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Huawei\OneDrive\Desktop\EXCEL UDEMY\Excel Demo Workbooks\"/>
    </mc:Choice>
  </mc:AlternateContent>
  <xr:revisionPtr revIDLastSave="0" documentId="13_ncr:1_{4DB20902-962A-484D-9416-6BEE11195BA0}" xr6:coauthVersionLast="47" xr6:coauthVersionMax="47" xr10:uidLastSave="{00000000-0000-0000-0000-000000000000}"/>
  <bookViews>
    <workbookView xWindow="-108" yWindow="-108" windowWidth="23256" windowHeight="12456" tabRatio="703" firstSheet="1" activeTab="7" xr2:uid="{00000000-000D-0000-FFFF-FFFF00000000}"/>
  </bookViews>
  <sheets>
    <sheet name="Hitting Data" sheetId="11" r:id="rId1"/>
    <sheet name="Fielding Data" sheetId="12" r:id="rId2"/>
    <sheet name="Price Checker Example" sheetId="10" r:id="rId3"/>
    <sheet name="ScrollChart" sheetId="9" r:id="rId4"/>
    <sheet name="Fuzzy Match Lookup" sheetId="13" r:id="rId5"/>
    <sheet name="XLOOKUP" sheetId="15" r:id="rId6"/>
    <sheet name="GDP Category" sheetId="19" r:id="rId7"/>
    <sheet name="CHOOSE" sheetId="14" r:id="rId8"/>
  </sheets>
  <definedNames>
    <definedName name="_xlnm._FilterDatabase" localSheetId="1" hidden="1">'Fielding Data'!$B$1:$H$1</definedName>
    <definedName name="_xlnm._FilterDatabase" localSheetId="0" hidden="1">'Hitting Data'!$A$1:$T$5933</definedName>
    <definedName name="_xlchart.v5.0" hidden="1">XLOOKUP!$M$10</definedName>
    <definedName name="_xlchart.v5.1" hidden="1">XLOOKUP!$M$11:$M$21</definedName>
    <definedName name="_xlchart.v5.10" hidden="1">XLOOKUP!$M$10</definedName>
    <definedName name="_xlchart.v5.11" hidden="1">XLOOKUP!$M$11</definedName>
    <definedName name="_xlchart.v5.12" hidden="1">XLOOKUP!$M$11:$M$21</definedName>
    <definedName name="_xlchart.v5.13" hidden="1">XLOOKUP!$M$12:$M$22</definedName>
    <definedName name="_xlchart.v5.14" hidden="1">XLOOKUP!$N$10</definedName>
    <definedName name="_xlchart.v5.15" hidden="1">XLOOKUP!$N$11:$N$21</definedName>
    <definedName name="_xlchart.v5.16" hidden="1">XLOOKUP!$N$12:$N$22</definedName>
    <definedName name="_xlchart.v5.2" hidden="1">XLOOKUP!$N$10</definedName>
    <definedName name="_xlchart.v5.3" hidden="1">XLOOKUP!$N$11:$N$21</definedName>
    <definedName name="_xlchart.v5.4" hidden="1">XLOOKUP!$L$10:$M$10</definedName>
    <definedName name="_xlchart.v5.5" hidden="1">XLOOKUP!$L$11:$M$21</definedName>
    <definedName name="_xlchart.v5.6" hidden="1">XLOOKUP!$N$10</definedName>
    <definedName name="_xlchart.v5.7" hidden="1">XLOOKUP!$N$11:$N$21</definedName>
    <definedName name="_xlchart.v5.8" hidden="1">XLOOKUP!$N$8</definedName>
    <definedName name="_xlchart.v5.9" hidden="1">XLOOKUP!$N$9:$N$10</definedName>
    <definedName name="Fielding">'Fielding Data'!$A$1:$H$12056</definedName>
    <definedName name="Scrollindex">ScrollChart!$D$16</definedName>
    <definedName name="Xvalues">OFFSET(ScrollChart!$B$3,Scrollindex,0,Zoomindex,1)</definedName>
    <definedName name="Yvalues">OFFSET(ScrollChart!$C$3,Scrollindex,0,Zoomindex,1)</definedName>
    <definedName name="Zoomindex">ScrollChart!$D$17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" i="14" l="1"/>
  <c r="F6" i="14"/>
  <c r="F7" i="14"/>
  <c r="F8" i="14"/>
  <c r="F9" i="14"/>
  <c r="F10" i="14"/>
  <c r="F11" i="14"/>
  <c r="F12" i="14"/>
  <c r="F13" i="14"/>
  <c r="F4" i="14"/>
  <c r="G7" i="14"/>
  <c r="I5" i="14"/>
  <c r="H7" i="14" s="1"/>
  <c r="U19" i="15"/>
  <c r="U13" i="15"/>
  <c r="U7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3" i="15"/>
  <c r="L7" i="15"/>
  <c r="Q7" i="15" a="1"/>
  <c r="Q7" i="15" s="1"/>
  <c r="O7" i="15"/>
  <c r="N7" i="15"/>
  <c r="V454" i="11"/>
  <c r="V2531" i="11"/>
  <c r="V3155" i="11"/>
  <c r="V5662" i="11"/>
  <c r="V5920" i="11"/>
  <c r="U835" i="11"/>
  <c r="U1400" i="11"/>
  <c r="U1643" i="11"/>
  <c r="U1883" i="11"/>
  <c r="U2251" i="11"/>
  <c r="U2371" i="11"/>
  <c r="U2848" i="11"/>
  <c r="U3011" i="11"/>
  <c r="U3087" i="11"/>
  <c r="U3160" i="11"/>
  <c r="U3387" i="11"/>
  <c r="U3615" i="11"/>
  <c r="U3695" i="11"/>
  <c r="U3768" i="11"/>
  <c r="U3995" i="11"/>
  <c r="U4071" i="11"/>
  <c r="U4223" i="11"/>
  <c r="U4527" i="11"/>
  <c r="U4603" i="11"/>
  <c r="U4679" i="11"/>
  <c r="U4811" i="11"/>
  <c r="U4875" i="11"/>
  <c r="U4939" i="11"/>
  <c r="U5067" i="11"/>
  <c r="U5123" i="11"/>
  <c r="U5279" i="11"/>
  <c r="U5326" i="11"/>
  <c r="U5462" i="11"/>
  <c r="U5507" i="11"/>
  <c r="U5710" i="11"/>
  <c r="U5715" i="11"/>
  <c r="U5774" i="11"/>
  <c r="U5827" i="11"/>
  <c r="U5899" i="11"/>
  <c r="U5918" i="11"/>
  <c r="U5923" i="11"/>
  <c r="S8" i="11"/>
  <c r="R15" i="11"/>
  <c r="S15" i="11"/>
  <c r="S23" i="11"/>
  <c r="S27" i="11"/>
  <c r="T30" i="11"/>
  <c r="R31" i="11"/>
  <c r="T38" i="11"/>
  <c r="Q46" i="11"/>
  <c r="T46" i="11"/>
  <c r="R56" i="11"/>
  <c r="S59" i="11"/>
  <c r="T59" i="11"/>
  <c r="S72" i="11"/>
  <c r="T72" i="11"/>
  <c r="Q79" i="11"/>
  <c r="S95" i="11"/>
  <c r="R111" i="11"/>
  <c r="S111" i="11"/>
  <c r="P118" i="11"/>
  <c r="T131" i="11"/>
  <c r="T134" i="11"/>
  <c r="S144" i="11"/>
  <c r="S147" i="11"/>
  <c r="P150" i="11"/>
  <c r="P151" i="11"/>
  <c r="S160" i="11"/>
  <c r="T163" i="11"/>
  <c r="S176" i="11"/>
  <c r="R183" i="11"/>
  <c r="T199" i="11"/>
  <c r="R215" i="11"/>
  <c r="S215" i="11"/>
  <c r="P222" i="11"/>
  <c r="T224" i="11"/>
  <c r="T227" i="11"/>
  <c r="P239" i="11"/>
  <c r="Q239" i="11"/>
  <c r="S247" i="11"/>
  <c r="R256" i="11"/>
  <c r="P262" i="11"/>
  <c r="S267" i="11"/>
  <c r="T270" i="11"/>
  <c r="Q279" i="11"/>
  <c r="T295" i="11"/>
  <c r="R296" i="11"/>
  <c r="T304" i="11"/>
  <c r="P307" i="11"/>
  <c r="S307" i="11"/>
  <c r="Q318" i="11"/>
  <c r="T318" i="11"/>
  <c r="Q327" i="11"/>
  <c r="S335" i="11"/>
  <c r="S347" i="11"/>
  <c r="P350" i="11"/>
  <c r="S352" i="11"/>
  <c r="T352" i="11"/>
  <c r="T358" i="11"/>
  <c r="R375" i="11"/>
  <c r="S375" i="11"/>
  <c r="R384" i="11"/>
  <c r="T392" i="11"/>
  <c r="S395" i="11"/>
  <c r="Q398" i="11"/>
  <c r="T398" i="11"/>
  <c r="Q407" i="11"/>
  <c r="S415" i="11"/>
  <c r="S432" i="11"/>
  <c r="T432" i="11"/>
  <c r="P438" i="11"/>
  <c r="T443" i="11"/>
  <c r="P455" i="11"/>
  <c r="Q455" i="11"/>
  <c r="S463" i="11"/>
  <c r="R472" i="11"/>
  <c r="S475" i="11"/>
  <c r="P478" i="11"/>
  <c r="T486" i="11"/>
  <c r="Q495" i="11"/>
  <c r="T511" i="11"/>
  <c r="R512" i="11"/>
  <c r="P518" i="11"/>
  <c r="T520" i="11"/>
  <c r="P523" i="11"/>
  <c r="S523" i="11"/>
  <c r="P535" i="11"/>
  <c r="Q535" i="11"/>
  <c r="S543" i="11"/>
  <c r="Q551" i="11"/>
  <c r="S555" i="11"/>
  <c r="T555" i="11"/>
  <c r="T560" i="11"/>
  <c r="P563" i="11"/>
  <c r="Q575" i="11"/>
  <c r="R575" i="11"/>
  <c r="R582" i="11"/>
  <c r="Q584" i="11"/>
  <c r="R584" i="11"/>
  <c r="T590" i="11"/>
  <c r="S599" i="11"/>
  <c r="P606" i="11"/>
  <c r="P608" i="11"/>
  <c r="R614" i="11"/>
  <c r="R616" i="11"/>
  <c r="T622" i="11"/>
  <c r="P627" i="11"/>
  <c r="Q627" i="11"/>
  <c r="S631" i="11"/>
  <c r="R635" i="11"/>
  <c r="S635" i="11"/>
  <c r="P640" i="11"/>
  <c r="R648" i="11"/>
  <c r="Q659" i="11"/>
  <c r="S667" i="11"/>
  <c r="P670" i="11"/>
  <c r="Q678" i="11"/>
  <c r="R678" i="11"/>
  <c r="S686" i="11"/>
  <c r="T686" i="11"/>
  <c r="Q691" i="11"/>
  <c r="R695" i="11"/>
  <c r="S695" i="11"/>
  <c r="S699" i="11"/>
  <c r="P702" i="11"/>
  <c r="T703" i="11"/>
  <c r="P704" i="11"/>
  <c r="R710" i="11"/>
  <c r="Q712" i="11"/>
  <c r="R712" i="11"/>
  <c r="T718" i="11"/>
  <c r="S727" i="11"/>
  <c r="P734" i="11"/>
  <c r="P736" i="11"/>
  <c r="R742" i="11"/>
  <c r="R744" i="11"/>
  <c r="T750" i="11"/>
  <c r="P755" i="11"/>
  <c r="Q755" i="11"/>
  <c r="S759" i="11"/>
  <c r="R763" i="11"/>
  <c r="S763" i="11"/>
  <c r="P768" i="11"/>
  <c r="R776" i="11"/>
  <c r="Q787" i="11"/>
  <c r="S795" i="11"/>
  <c r="P798" i="11"/>
  <c r="Q806" i="11"/>
  <c r="R806" i="11"/>
  <c r="S814" i="11"/>
  <c r="T814" i="11"/>
  <c r="Q819" i="11"/>
  <c r="R823" i="11"/>
  <c r="S823" i="11"/>
  <c r="S827" i="11"/>
  <c r="P830" i="11"/>
  <c r="T831" i="11"/>
  <c r="P832" i="11"/>
  <c r="R838" i="11"/>
  <c r="Q840" i="11"/>
  <c r="R840" i="11"/>
  <c r="T846" i="11"/>
  <c r="S855" i="11"/>
  <c r="P862" i="11"/>
  <c r="P864" i="11"/>
  <c r="R870" i="11"/>
  <c r="R872" i="11"/>
  <c r="T878" i="11"/>
  <c r="P883" i="11"/>
  <c r="Q883" i="11"/>
  <c r="S887" i="11"/>
  <c r="R891" i="11"/>
  <c r="S891" i="11"/>
  <c r="P896" i="11"/>
  <c r="R904" i="11"/>
  <c r="Q915" i="11"/>
  <c r="S923" i="11"/>
  <c r="P926" i="11"/>
  <c r="Q934" i="11"/>
  <c r="R934" i="11"/>
  <c r="S942" i="11"/>
  <c r="T942" i="11"/>
  <c r="Q947" i="11"/>
  <c r="R951" i="11"/>
  <c r="S951" i="11"/>
  <c r="S955" i="11"/>
  <c r="P958" i="11"/>
  <c r="T959" i="11"/>
  <c r="P960" i="11"/>
  <c r="R966" i="11"/>
  <c r="Q968" i="11"/>
  <c r="R968" i="11"/>
  <c r="T974" i="11"/>
  <c r="S983" i="11"/>
  <c r="P990" i="11"/>
  <c r="P992" i="11"/>
  <c r="R998" i="11"/>
  <c r="R1000" i="11"/>
  <c r="T1006" i="11"/>
  <c r="P1011" i="11"/>
  <c r="Q1011" i="11"/>
  <c r="S1015" i="11"/>
  <c r="R1019" i="11"/>
  <c r="S1019" i="11"/>
  <c r="P1024" i="11"/>
  <c r="R1032" i="11"/>
  <c r="Q1043" i="11"/>
  <c r="S1051" i="11"/>
  <c r="P1054" i="11"/>
  <c r="Q1062" i="11"/>
  <c r="R1062" i="11"/>
  <c r="S1070" i="11"/>
  <c r="T1070" i="11"/>
  <c r="Q1075" i="11"/>
  <c r="R1079" i="11"/>
  <c r="S1079" i="11"/>
  <c r="S1083" i="11"/>
  <c r="P1086" i="11"/>
  <c r="T1087" i="11"/>
  <c r="P1088" i="11"/>
  <c r="R1094" i="11"/>
  <c r="Q1096" i="11"/>
  <c r="R1096" i="11"/>
  <c r="T1102" i="11"/>
  <c r="S1111" i="11"/>
  <c r="P1118" i="11"/>
  <c r="P1120" i="11"/>
  <c r="R1126" i="11"/>
  <c r="R1128" i="11"/>
  <c r="T1134" i="11"/>
  <c r="P1139" i="11"/>
  <c r="Q1139" i="11"/>
  <c r="S1143" i="11"/>
  <c r="R1147" i="11"/>
  <c r="S1147" i="11"/>
  <c r="P1152" i="11"/>
  <c r="R1160" i="11"/>
  <c r="Q1171" i="11"/>
  <c r="S1179" i="11"/>
  <c r="P1182" i="11"/>
  <c r="Q1190" i="11"/>
  <c r="R1190" i="11"/>
  <c r="S1198" i="11"/>
  <c r="T1198" i="11"/>
  <c r="Q1203" i="11"/>
  <c r="R1207" i="11"/>
  <c r="S1207" i="11"/>
  <c r="S1211" i="11"/>
  <c r="P1214" i="11"/>
  <c r="T1215" i="11"/>
  <c r="P1216" i="11"/>
  <c r="R1222" i="11"/>
  <c r="Q1224" i="11"/>
  <c r="R1224" i="11"/>
  <c r="T1230" i="11"/>
  <c r="S1239" i="11"/>
  <c r="P1246" i="11"/>
  <c r="P1248" i="11"/>
  <c r="R1254" i="11"/>
  <c r="R1256" i="11"/>
  <c r="T1262" i="11"/>
  <c r="P1267" i="11"/>
  <c r="Q1267" i="11"/>
  <c r="S1271" i="11"/>
  <c r="R1275" i="11"/>
  <c r="S1275" i="11"/>
  <c r="P1280" i="11"/>
  <c r="R1288" i="11"/>
  <c r="Q1299" i="11"/>
  <c r="S1307" i="11"/>
  <c r="P1310" i="11"/>
  <c r="Q1318" i="11"/>
  <c r="R1318" i="11"/>
  <c r="S1326" i="11"/>
  <c r="T1326" i="11"/>
  <c r="Q1331" i="11"/>
  <c r="R1335" i="11"/>
  <c r="S1335" i="11"/>
  <c r="S1339" i="11"/>
  <c r="P1342" i="11"/>
  <c r="T1343" i="11"/>
  <c r="P1344" i="11"/>
  <c r="R1350" i="11"/>
  <c r="Q1352" i="11"/>
  <c r="R1352" i="11"/>
  <c r="T1358" i="11"/>
  <c r="S1367" i="11"/>
  <c r="P1374" i="11"/>
  <c r="P1376" i="11"/>
  <c r="R1382" i="11"/>
  <c r="R1384" i="11"/>
  <c r="T1390" i="11"/>
  <c r="P1395" i="11"/>
  <c r="Q1395" i="11"/>
  <c r="S1399" i="11"/>
  <c r="R1403" i="11"/>
  <c r="S1403" i="11"/>
  <c r="P1408" i="11"/>
  <c r="R1416" i="11"/>
  <c r="Q1427" i="11"/>
  <c r="R1435" i="11"/>
  <c r="S1443" i="11"/>
  <c r="T1447" i="11"/>
  <c r="R1454" i="11"/>
  <c r="Q1456" i="11"/>
  <c r="T1462" i="11"/>
  <c r="R1464" i="11"/>
  <c r="S1467" i="11"/>
  <c r="R1471" i="11"/>
  <c r="S1471" i="11"/>
  <c r="Q1475" i="11"/>
  <c r="P1478" i="11"/>
  <c r="Q1478" i="11"/>
  <c r="S1483" i="11"/>
  <c r="R1488" i="11"/>
  <c r="Q1491" i="11"/>
  <c r="R1495" i="11"/>
  <c r="P1499" i="11"/>
  <c r="P1502" i="11"/>
  <c r="T1503" i="11"/>
  <c r="R1510" i="11"/>
  <c r="P1512" i="11"/>
  <c r="Q1512" i="11"/>
  <c r="P1518" i="11"/>
  <c r="S1518" i="11"/>
  <c r="T1518" i="11"/>
  <c r="R1526" i="11"/>
  <c r="Q1531" i="11"/>
  <c r="P1536" i="11"/>
  <c r="R1539" i="11"/>
  <c r="S1539" i="11"/>
  <c r="S1543" i="11"/>
  <c r="R1544" i="11"/>
  <c r="Q1550" i="11"/>
  <c r="P1552" i="11"/>
  <c r="S1558" i="11"/>
  <c r="S1559" i="11"/>
  <c r="R1560" i="11"/>
  <c r="R1563" i="11"/>
  <c r="T1566" i="11"/>
  <c r="R1567" i="11"/>
  <c r="P1574" i="11"/>
  <c r="Q1584" i="11"/>
  <c r="P1587" i="11"/>
  <c r="Q1587" i="11"/>
  <c r="T1590" i="11"/>
  <c r="S1599" i="11"/>
  <c r="Q1606" i="11"/>
  <c r="T1607" i="11"/>
  <c r="P1608" i="11"/>
  <c r="S1611" i="11"/>
  <c r="R1614" i="11"/>
  <c r="S1614" i="11"/>
  <c r="P1627" i="11"/>
  <c r="S1627" i="11"/>
  <c r="T1631" i="11"/>
  <c r="Q1635" i="11"/>
  <c r="R1635" i="11"/>
  <c r="R1638" i="11"/>
  <c r="Q1640" i="11"/>
  <c r="P1646" i="11"/>
  <c r="T1646" i="11"/>
  <c r="R1648" i="11"/>
  <c r="R1654" i="11"/>
  <c r="R1655" i="11"/>
  <c r="S1655" i="11"/>
  <c r="Q1659" i="11"/>
  <c r="P1662" i="11"/>
  <c r="T1662" i="11"/>
  <c r="S1667" i="11"/>
  <c r="R1672" i="11"/>
  <c r="P1680" i="11"/>
  <c r="P1683" i="11"/>
  <c r="Q1686" i="11"/>
  <c r="R1687" i="11"/>
  <c r="R1688" i="11"/>
  <c r="P1691" i="11"/>
  <c r="R1695" i="11"/>
  <c r="Q1696" i="11"/>
  <c r="R1699" i="11"/>
  <c r="T1703" i="11"/>
  <c r="P1710" i="11"/>
  <c r="Q1710" i="11"/>
  <c r="Q1712" i="11"/>
  <c r="R1718" i="11"/>
  <c r="S1718" i="11"/>
  <c r="P1723" i="11"/>
  <c r="Q1726" i="11"/>
  <c r="T1726" i="11"/>
  <c r="R1727" i="11"/>
  <c r="Q1731" i="11"/>
  <c r="R1731" i="11"/>
  <c r="S1734" i="11"/>
  <c r="S1735" i="11"/>
  <c r="T1735" i="11"/>
  <c r="P1739" i="11"/>
  <c r="S1739" i="11"/>
  <c r="Q1742" i="11"/>
  <c r="R1743" i="11"/>
  <c r="P1744" i="11"/>
  <c r="Q1744" i="11"/>
  <c r="R1747" i="11"/>
  <c r="S1750" i="11"/>
  <c r="T1751" i="11"/>
  <c r="R1752" i="11"/>
  <c r="P1755" i="11"/>
  <c r="R1759" i="11"/>
  <c r="Q1760" i="11"/>
  <c r="R1763" i="11"/>
  <c r="T1767" i="11"/>
  <c r="P1774" i="11"/>
  <c r="Q1774" i="11"/>
  <c r="Q1776" i="11"/>
  <c r="R1782" i="11"/>
  <c r="S1782" i="11"/>
  <c r="P1787" i="11"/>
  <c r="Q1790" i="11"/>
  <c r="T1790" i="11"/>
  <c r="R1791" i="11"/>
  <c r="Q1795" i="11"/>
  <c r="R1795" i="11"/>
  <c r="S1798" i="11"/>
  <c r="S1799" i="11"/>
  <c r="T1799" i="11"/>
  <c r="P1803" i="11"/>
  <c r="S1803" i="11"/>
  <c r="Q1806" i="11"/>
  <c r="R1807" i="11"/>
  <c r="P1808" i="11"/>
  <c r="Q1808" i="11"/>
  <c r="R1811" i="11"/>
  <c r="S1814" i="11"/>
  <c r="T1815" i="11"/>
  <c r="R1816" i="11"/>
  <c r="P1819" i="11"/>
  <c r="R1823" i="11"/>
  <c r="Q1824" i="11"/>
  <c r="R1827" i="11"/>
  <c r="T1831" i="11"/>
  <c r="P1838" i="11"/>
  <c r="Q1838" i="11"/>
  <c r="Q1840" i="11"/>
  <c r="R1846" i="11"/>
  <c r="S1846" i="11"/>
  <c r="P1851" i="11"/>
  <c r="Q1854" i="11"/>
  <c r="T1854" i="11"/>
  <c r="R1855" i="11"/>
  <c r="Q1859" i="11"/>
  <c r="R1859" i="11"/>
  <c r="S1862" i="11"/>
  <c r="S1863" i="11"/>
  <c r="T1863" i="11"/>
  <c r="P1867" i="11"/>
  <c r="S1867" i="11"/>
  <c r="Q1870" i="11"/>
  <c r="R1871" i="11"/>
  <c r="P1872" i="11"/>
  <c r="Q1872" i="11"/>
  <c r="R1875" i="11"/>
  <c r="S1878" i="11"/>
  <c r="T1879" i="11"/>
  <c r="R1880" i="11"/>
  <c r="P1883" i="11"/>
  <c r="R1887" i="11"/>
  <c r="Q1888" i="11"/>
  <c r="R1891" i="11"/>
  <c r="T1895" i="11"/>
  <c r="P1902" i="11"/>
  <c r="Q1902" i="11"/>
  <c r="Q1904" i="11"/>
  <c r="R1910" i="11"/>
  <c r="S1910" i="11"/>
  <c r="P1915" i="11"/>
  <c r="Q1918" i="11"/>
  <c r="T1918" i="11"/>
  <c r="R1919" i="11"/>
  <c r="Q1923" i="11"/>
  <c r="R1923" i="11"/>
  <c r="S1926" i="11"/>
  <c r="S1927" i="11"/>
  <c r="T1927" i="11"/>
  <c r="P1931" i="11"/>
  <c r="S1931" i="11"/>
  <c r="Q1934" i="11"/>
  <c r="R1935" i="11"/>
  <c r="P1936" i="11"/>
  <c r="Q1936" i="11"/>
  <c r="R1939" i="11"/>
  <c r="S1942" i="11"/>
  <c r="T1943" i="11"/>
  <c r="R1944" i="11"/>
  <c r="P1947" i="11"/>
  <c r="R1951" i="11"/>
  <c r="Q1952" i="11"/>
  <c r="R1955" i="11"/>
  <c r="T1959" i="11"/>
  <c r="P1966" i="11"/>
  <c r="Q1966" i="11"/>
  <c r="Q1968" i="11"/>
  <c r="R1974" i="11"/>
  <c r="S1974" i="11"/>
  <c r="P1979" i="11"/>
  <c r="Q1982" i="11"/>
  <c r="T1982" i="11"/>
  <c r="R1983" i="11"/>
  <c r="Q1987" i="11"/>
  <c r="R1987" i="11"/>
  <c r="S1990" i="11"/>
  <c r="S1991" i="11"/>
  <c r="T1991" i="11"/>
  <c r="P1995" i="11"/>
  <c r="S1995" i="11"/>
  <c r="Q1998" i="11"/>
  <c r="R1999" i="11"/>
  <c r="P2000" i="11"/>
  <c r="Q2000" i="11"/>
  <c r="R2003" i="11"/>
  <c r="S2006" i="11"/>
  <c r="T2007" i="11"/>
  <c r="R2008" i="11"/>
  <c r="P2011" i="11"/>
  <c r="R2015" i="11"/>
  <c r="Q2016" i="11"/>
  <c r="R2019" i="11"/>
  <c r="T2023" i="11"/>
  <c r="P2030" i="11"/>
  <c r="Q2030" i="11"/>
  <c r="Q2032" i="11"/>
  <c r="R2038" i="11"/>
  <c r="S2038" i="11"/>
  <c r="P2043" i="11"/>
  <c r="Q2046" i="11"/>
  <c r="T2046" i="11"/>
  <c r="R2047" i="11"/>
  <c r="Q2051" i="11"/>
  <c r="R2051" i="11"/>
  <c r="S2054" i="11"/>
  <c r="S2055" i="11"/>
  <c r="T2055" i="11"/>
  <c r="P2059" i="11"/>
  <c r="S2059" i="11"/>
  <c r="Q2062" i="11"/>
  <c r="R2063" i="11"/>
  <c r="P2064" i="11"/>
  <c r="Q2064" i="11"/>
  <c r="R2067" i="11"/>
  <c r="S2070" i="11"/>
  <c r="T2071" i="11"/>
  <c r="R2072" i="11"/>
  <c r="P2075" i="11"/>
  <c r="R2079" i="11"/>
  <c r="Q2080" i="11"/>
  <c r="R2083" i="11"/>
  <c r="T2087" i="11"/>
  <c r="P2094" i="11"/>
  <c r="Q2094" i="11"/>
  <c r="Q2096" i="11"/>
  <c r="R2102" i="11"/>
  <c r="S2102" i="11"/>
  <c r="P2107" i="11"/>
  <c r="Q2110" i="11"/>
  <c r="T2110" i="11"/>
  <c r="R2111" i="11"/>
  <c r="Q2115" i="11"/>
  <c r="R2115" i="11"/>
  <c r="S2118" i="11"/>
  <c r="S2119" i="11"/>
  <c r="T2119" i="11"/>
  <c r="P2123" i="11"/>
  <c r="S2123" i="11"/>
  <c r="Q2126" i="11"/>
  <c r="R2127" i="11"/>
  <c r="P2128" i="11"/>
  <c r="Q2128" i="11"/>
  <c r="R2131" i="11"/>
  <c r="S2134" i="11"/>
  <c r="T2135" i="11"/>
  <c r="R2136" i="11"/>
  <c r="P2137" i="11"/>
  <c r="P2139" i="11"/>
  <c r="R2143" i="11"/>
  <c r="Q2144" i="11"/>
  <c r="R2145" i="11"/>
  <c r="R2147" i="11"/>
  <c r="T2151" i="11"/>
  <c r="T2153" i="11"/>
  <c r="P2158" i="11"/>
  <c r="Q2158" i="11"/>
  <c r="Q2160" i="11"/>
  <c r="R2166" i="11"/>
  <c r="S2166" i="11"/>
  <c r="P2171" i="11"/>
  <c r="Q2174" i="11"/>
  <c r="T2174" i="11"/>
  <c r="R2175" i="11"/>
  <c r="Q2179" i="11"/>
  <c r="R2179" i="11"/>
  <c r="S2182" i="11"/>
  <c r="S2183" i="11"/>
  <c r="T2183" i="11"/>
  <c r="P2187" i="11"/>
  <c r="S2187" i="11"/>
  <c r="Q2190" i="11"/>
  <c r="R2191" i="11"/>
  <c r="P2192" i="11"/>
  <c r="Q2192" i="11"/>
  <c r="R2195" i="11"/>
  <c r="S2198" i="11"/>
  <c r="T2199" i="11"/>
  <c r="R2200" i="11"/>
  <c r="P2203" i="11"/>
  <c r="R2207" i="11"/>
  <c r="Q2208" i="11"/>
  <c r="R2211" i="11"/>
  <c r="T2215" i="11"/>
  <c r="P2222" i="11"/>
  <c r="Q2222" i="11"/>
  <c r="Q2224" i="11"/>
  <c r="R2230" i="11"/>
  <c r="S2230" i="11"/>
  <c r="P2235" i="11"/>
  <c r="Q2238" i="11"/>
  <c r="T2238" i="11"/>
  <c r="R2239" i="11"/>
  <c r="Q2243" i="11"/>
  <c r="R2243" i="11"/>
  <c r="S2246" i="11"/>
  <c r="S2247" i="11"/>
  <c r="T2247" i="11"/>
  <c r="P2251" i="11"/>
  <c r="S2251" i="11"/>
  <c r="Q2254" i="11"/>
  <c r="R2255" i="11"/>
  <c r="P2256" i="11"/>
  <c r="Q2256" i="11"/>
  <c r="R2259" i="11"/>
  <c r="S2262" i="11"/>
  <c r="T2263" i="11"/>
  <c r="R2264" i="11"/>
  <c r="P2265" i="11"/>
  <c r="P2267" i="11"/>
  <c r="R2271" i="11"/>
  <c r="Q2272" i="11"/>
  <c r="R2273" i="11"/>
  <c r="R2275" i="11"/>
  <c r="T2279" i="11"/>
  <c r="T2281" i="11"/>
  <c r="P2286" i="11"/>
  <c r="Q2286" i="11"/>
  <c r="Q2288" i="11"/>
  <c r="R2294" i="11"/>
  <c r="S2294" i="11"/>
  <c r="P2299" i="11"/>
  <c r="Q2302" i="11"/>
  <c r="T2302" i="11"/>
  <c r="R2303" i="11"/>
  <c r="Q2307" i="11"/>
  <c r="R2307" i="11"/>
  <c r="S2310" i="11"/>
  <c r="S2311" i="11"/>
  <c r="T2311" i="11"/>
  <c r="P2315" i="11"/>
  <c r="S2315" i="11"/>
  <c r="Q2318" i="11"/>
  <c r="R2319" i="11"/>
  <c r="P2320" i="11"/>
  <c r="Q2320" i="11"/>
  <c r="R2323" i="11"/>
  <c r="S2326" i="11"/>
  <c r="T2327" i="11"/>
  <c r="R2328" i="11"/>
  <c r="P2331" i="11"/>
  <c r="R2335" i="11"/>
  <c r="Q2336" i="11"/>
  <c r="R2339" i="11"/>
  <c r="T2343" i="11"/>
  <c r="P2350" i="11"/>
  <c r="Q2350" i="11"/>
  <c r="Q2352" i="11"/>
  <c r="R2358" i="11"/>
  <c r="S2358" i="11"/>
  <c r="P2363" i="11"/>
  <c r="Q2366" i="11"/>
  <c r="T2366" i="11"/>
  <c r="R2367" i="11"/>
  <c r="Q2371" i="11"/>
  <c r="R2371" i="11"/>
  <c r="S2374" i="11"/>
  <c r="S2375" i="11"/>
  <c r="T2375" i="11"/>
  <c r="P2379" i="11"/>
  <c r="S2379" i="11"/>
  <c r="Q2382" i="11"/>
  <c r="R2383" i="11"/>
  <c r="P2384" i="11"/>
  <c r="Q2384" i="11"/>
  <c r="R2387" i="11"/>
  <c r="S2390" i="11"/>
  <c r="T2391" i="11"/>
  <c r="R2392" i="11"/>
  <c r="P2393" i="11"/>
  <c r="P2395" i="11"/>
  <c r="R2399" i="11"/>
  <c r="Q2400" i="11"/>
  <c r="R2401" i="11"/>
  <c r="R2403" i="11"/>
  <c r="T2407" i="11"/>
  <c r="T2409" i="11"/>
  <c r="P2414" i="11"/>
  <c r="Q2414" i="11"/>
  <c r="Q2416" i="11"/>
  <c r="R2422" i="11"/>
  <c r="S2422" i="11"/>
  <c r="P2427" i="11"/>
  <c r="Q2430" i="11"/>
  <c r="T2430" i="11"/>
  <c r="R2431" i="11"/>
  <c r="Q2435" i="11"/>
  <c r="R2435" i="11"/>
  <c r="S2438" i="11"/>
  <c r="S2439" i="11"/>
  <c r="T2439" i="11"/>
  <c r="P2443" i="11"/>
  <c r="S2443" i="11"/>
  <c r="Q2446" i="11"/>
  <c r="R2447" i="11"/>
  <c r="P2448" i="11"/>
  <c r="Q2448" i="11"/>
  <c r="R2451" i="11"/>
  <c r="S2454" i="11"/>
  <c r="T2455" i="11"/>
  <c r="R2456" i="11"/>
  <c r="P2459" i="11"/>
  <c r="R2463" i="11"/>
  <c r="Q2464" i="11"/>
  <c r="R2467" i="11"/>
  <c r="T2471" i="11"/>
  <c r="P2478" i="11"/>
  <c r="Q2478" i="11"/>
  <c r="Q2480" i="11"/>
  <c r="R2486" i="11"/>
  <c r="S2486" i="11"/>
  <c r="P2491" i="11"/>
  <c r="Q2494" i="11"/>
  <c r="T2494" i="11"/>
  <c r="R2495" i="11"/>
  <c r="Q2499" i="11"/>
  <c r="R2499" i="11"/>
  <c r="P2502" i="11"/>
  <c r="S2502" i="11"/>
  <c r="T2502" i="11"/>
  <c r="R2504" i="11"/>
  <c r="S2507" i="11"/>
  <c r="T2510" i="11"/>
  <c r="S2511" i="11"/>
  <c r="Q2512" i="11"/>
  <c r="R2512" i="11"/>
  <c r="R2515" i="11"/>
  <c r="S2515" i="11"/>
  <c r="P2518" i="11"/>
  <c r="S2518" i="11"/>
  <c r="T2518" i="11"/>
  <c r="R2520" i="11"/>
  <c r="S2523" i="11"/>
  <c r="T2526" i="11"/>
  <c r="S2527" i="11"/>
  <c r="Q2528" i="11"/>
  <c r="R2528" i="11"/>
  <c r="R2531" i="11"/>
  <c r="S2531" i="11"/>
  <c r="P2534" i="11"/>
  <c r="S2534" i="11"/>
  <c r="T2534" i="11"/>
  <c r="R2536" i="11"/>
  <c r="Q2537" i="11"/>
  <c r="S2539" i="11"/>
  <c r="T2542" i="11"/>
  <c r="S2543" i="11"/>
  <c r="Q2544" i="11"/>
  <c r="R2544" i="11"/>
  <c r="R2547" i="11"/>
  <c r="S2547" i="11"/>
  <c r="P2550" i="11"/>
  <c r="S2550" i="11"/>
  <c r="T2550" i="11"/>
  <c r="R2552" i="11"/>
  <c r="S2555" i="11"/>
  <c r="T2558" i="11"/>
  <c r="S2559" i="11"/>
  <c r="Q2560" i="11"/>
  <c r="R2560" i="11"/>
  <c r="R2563" i="11"/>
  <c r="S2563" i="11"/>
  <c r="P2566" i="11"/>
  <c r="S2566" i="11"/>
  <c r="T2566" i="11"/>
  <c r="R2568" i="11"/>
  <c r="S2571" i="11"/>
  <c r="T2574" i="11"/>
  <c r="S2575" i="11"/>
  <c r="Q2576" i="11"/>
  <c r="R2576" i="11"/>
  <c r="R2579" i="11"/>
  <c r="S2579" i="11"/>
  <c r="P2582" i="11"/>
  <c r="S2582" i="11"/>
  <c r="T2582" i="11"/>
  <c r="R2584" i="11"/>
  <c r="S2587" i="11"/>
  <c r="T2590" i="11"/>
  <c r="S2591" i="11"/>
  <c r="Q2592" i="11"/>
  <c r="R2592" i="11"/>
  <c r="R2595" i="11"/>
  <c r="S2595" i="11"/>
  <c r="P2598" i="11"/>
  <c r="S2598" i="11"/>
  <c r="T2598" i="11"/>
  <c r="R2600" i="11"/>
  <c r="Q2601" i="11"/>
  <c r="S2603" i="11"/>
  <c r="T2606" i="11"/>
  <c r="S2607" i="11"/>
  <c r="Q2608" i="11"/>
  <c r="R2608" i="11"/>
  <c r="R2611" i="11"/>
  <c r="S2611" i="11"/>
  <c r="P2614" i="11"/>
  <c r="S2614" i="11"/>
  <c r="T2614" i="11"/>
  <c r="R2616" i="11"/>
  <c r="S2619" i="11"/>
  <c r="T2622" i="11"/>
  <c r="S2623" i="11"/>
  <c r="Q2624" i="11"/>
  <c r="R2624" i="11"/>
  <c r="R2627" i="11"/>
  <c r="S2627" i="11"/>
  <c r="P2630" i="11"/>
  <c r="S2630" i="11"/>
  <c r="T2630" i="11"/>
  <c r="R2632" i="11"/>
  <c r="S2635" i="11"/>
  <c r="T2638" i="11"/>
  <c r="S2639" i="11"/>
  <c r="Q2640" i="11"/>
  <c r="R2640" i="11"/>
  <c r="R2643" i="11"/>
  <c r="S2643" i="11"/>
  <c r="P2646" i="11"/>
  <c r="S2646" i="11"/>
  <c r="T2646" i="11"/>
  <c r="R2648" i="11"/>
  <c r="S2651" i="11"/>
  <c r="T2654" i="11"/>
  <c r="S2655" i="11"/>
  <c r="Q2656" i="11"/>
  <c r="R2656" i="11"/>
  <c r="R2659" i="11"/>
  <c r="S2659" i="11"/>
  <c r="P2662" i="11"/>
  <c r="S2662" i="11"/>
  <c r="T2662" i="11"/>
  <c r="R2664" i="11"/>
  <c r="Q2665" i="11"/>
  <c r="S2667" i="11"/>
  <c r="T2670" i="11"/>
  <c r="S2671" i="11"/>
  <c r="Q2672" i="11"/>
  <c r="R2672" i="11"/>
  <c r="R2675" i="11"/>
  <c r="S2675" i="11"/>
  <c r="P2678" i="11"/>
  <c r="S2678" i="11"/>
  <c r="T2678" i="11"/>
  <c r="R2680" i="11"/>
  <c r="S2683" i="11"/>
  <c r="T2686" i="11"/>
  <c r="S2687" i="11"/>
  <c r="Q2688" i="11"/>
  <c r="R2688" i="11"/>
  <c r="R2691" i="11"/>
  <c r="S2691" i="11"/>
  <c r="P2694" i="11"/>
  <c r="S2694" i="11"/>
  <c r="T2694" i="11"/>
  <c r="R2696" i="11"/>
  <c r="S2699" i="11"/>
  <c r="T2702" i="11"/>
  <c r="S2703" i="11"/>
  <c r="Q2704" i="11"/>
  <c r="R2704" i="11"/>
  <c r="R2707" i="11"/>
  <c r="S2707" i="11"/>
  <c r="P2710" i="11"/>
  <c r="S2710" i="11"/>
  <c r="T2710" i="11"/>
  <c r="R2712" i="11"/>
  <c r="S2715" i="11"/>
  <c r="T2718" i="11"/>
  <c r="S2719" i="11"/>
  <c r="Q2720" i="11"/>
  <c r="R2720" i="11"/>
  <c r="R2723" i="11"/>
  <c r="S2723" i="11"/>
  <c r="P2726" i="11"/>
  <c r="S2726" i="11"/>
  <c r="T2726" i="11"/>
  <c r="R2728" i="11"/>
  <c r="Q2729" i="11"/>
  <c r="S2731" i="11"/>
  <c r="T2734" i="11"/>
  <c r="S2735" i="11"/>
  <c r="Q2736" i="11"/>
  <c r="R2736" i="11"/>
  <c r="R2739" i="11"/>
  <c r="S2739" i="11"/>
  <c r="P2742" i="11"/>
  <c r="S2742" i="11"/>
  <c r="T2742" i="11"/>
  <c r="R2744" i="11"/>
  <c r="S2747" i="11"/>
  <c r="T2750" i="11"/>
  <c r="S2751" i="11"/>
  <c r="Q2752" i="11"/>
  <c r="R2752" i="11"/>
  <c r="R2755" i="11"/>
  <c r="S2755" i="11"/>
  <c r="P2758" i="11"/>
  <c r="S2758" i="11"/>
  <c r="T2758" i="11"/>
  <c r="R2760" i="11"/>
  <c r="S2763" i="11"/>
  <c r="T2766" i="11"/>
  <c r="S2767" i="11"/>
  <c r="Q2768" i="11"/>
  <c r="R2768" i="11"/>
  <c r="R2771" i="11"/>
  <c r="S2771" i="11"/>
  <c r="P2774" i="11"/>
  <c r="S2774" i="11"/>
  <c r="T2774" i="11"/>
  <c r="R2776" i="11"/>
  <c r="S2779" i="11"/>
  <c r="T2782" i="11"/>
  <c r="S2783" i="11"/>
  <c r="Q2784" i="11"/>
  <c r="R2784" i="11"/>
  <c r="R2787" i="11"/>
  <c r="S2787" i="11"/>
  <c r="P2790" i="11"/>
  <c r="S2790" i="11"/>
  <c r="T2790" i="11"/>
  <c r="R2792" i="11"/>
  <c r="Q2793" i="11"/>
  <c r="T2793" i="11"/>
  <c r="S2795" i="11"/>
  <c r="T2798" i="11"/>
  <c r="S2799" i="11"/>
  <c r="Q2800" i="11"/>
  <c r="R2800" i="11"/>
  <c r="R2803" i="11"/>
  <c r="S2803" i="11"/>
  <c r="P2806" i="11"/>
  <c r="S2806" i="11"/>
  <c r="T2806" i="11"/>
  <c r="R2808" i="11"/>
  <c r="S2811" i="11"/>
  <c r="T2814" i="11"/>
  <c r="S2815" i="11"/>
  <c r="Q2816" i="11"/>
  <c r="R2816" i="11"/>
  <c r="R2819" i="11"/>
  <c r="S2819" i="11"/>
  <c r="P2822" i="11"/>
  <c r="S2822" i="11"/>
  <c r="T2822" i="11"/>
  <c r="R2824" i="11"/>
  <c r="S2827" i="11"/>
  <c r="T2830" i="11"/>
  <c r="S2831" i="11"/>
  <c r="Q2832" i="11"/>
  <c r="R2832" i="11"/>
  <c r="R2835" i="11"/>
  <c r="S2835" i="11"/>
  <c r="P2838" i="11"/>
  <c r="S2838" i="11"/>
  <c r="T2838" i="11"/>
  <c r="R2840" i="11"/>
  <c r="S2843" i="11"/>
  <c r="T2846" i="11"/>
  <c r="S2847" i="11"/>
  <c r="Q2848" i="11"/>
  <c r="R2848" i="11"/>
  <c r="R2851" i="11"/>
  <c r="S2851" i="11"/>
  <c r="P2854" i="11"/>
  <c r="S2854" i="11"/>
  <c r="T2854" i="11"/>
  <c r="R2856" i="11"/>
  <c r="Q2857" i="11"/>
  <c r="T2857" i="11"/>
  <c r="S2859" i="11"/>
  <c r="T2862" i="11"/>
  <c r="S2863" i="11"/>
  <c r="Q2864" i="11"/>
  <c r="R2864" i="11"/>
  <c r="R2867" i="11"/>
  <c r="S2867" i="11"/>
  <c r="P2870" i="11"/>
  <c r="S2870" i="11"/>
  <c r="T2870" i="11"/>
  <c r="R2872" i="11"/>
  <c r="S2875" i="11"/>
  <c r="T2878" i="11"/>
  <c r="S2879" i="11"/>
  <c r="Q2880" i="11"/>
  <c r="R2880" i="11"/>
  <c r="R2883" i="11"/>
  <c r="S2883" i="11"/>
  <c r="P2886" i="11"/>
  <c r="S2886" i="11"/>
  <c r="T2886" i="11"/>
  <c r="R2888" i="11"/>
  <c r="S2891" i="11"/>
  <c r="T2894" i="11"/>
  <c r="S2895" i="11"/>
  <c r="Q2896" i="11"/>
  <c r="R2896" i="11"/>
  <c r="R2899" i="11"/>
  <c r="S2899" i="11"/>
  <c r="P2902" i="11"/>
  <c r="S2902" i="11"/>
  <c r="T2902" i="11"/>
  <c r="R2904" i="11"/>
  <c r="S2907" i="11"/>
  <c r="T2910" i="11"/>
  <c r="S2911" i="11"/>
  <c r="Q2912" i="11"/>
  <c r="R2912" i="11"/>
  <c r="R2915" i="11"/>
  <c r="S2915" i="11"/>
  <c r="P2918" i="11"/>
  <c r="S2918" i="11"/>
  <c r="T2918" i="11"/>
  <c r="R2920" i="11"/>
  <c r="Q2921" i="11"/>
  <c r="T2921" i="11"/>
  <c r="S2923" i="11"/>
  <c r="T2926" i="11"/>
  <c r="S2927" i="11"/>
  <c r="Q2928" i="11"/>
  <c r="R2928" i="11"/>
  <c r="R2931" i="11"/>
  <c r="S2931" i="11"/>
  <c r="P2934" i="11"/>
  <c r="S2934" i="11"/>
  <c r="T2934" i="11"/>
  <c r="R2936" i="11"/>
  <c r="S2939" i="11"/>
  <c r="T2942" i="11"/>
  <c r="S2943" i="11"/>
  <c r="Q2944" i="11"/>
  <c r="R2944" i="11"/>
  <c r="R2947" i="11"/>
  <c r="S2947" i="11"/>
  <c r="P2950" i="11"/>
  <c r="S2950" i="11"/>
  <c r="T2950" i="11"/>
  <c r="R2952" i="11"/>
  <c r="S2955" i="11"/>
  <c r="T2958" i="11"/>
  <c r="S2959" i="11"/>
  <c r="Q2960" i="11"/>
  <c r="R2960" i="11"/>
  <c r="R2963" i="11"/>
  <c r="S2963" i="11"/>
  <c r="P2966" i="11"/>
  <c r="S2966" i="11"/>
  <c r="T2966" i="11"/>
  <c r="R2968" i="11"/>
  <c r="S2971" i="11"/>
  <c r="T2974" i="11"/>
  <c r="S2975" i="11"/>
  <c r="Q2976" i="11"/>
  <c r="R2976" i="11"/>
  <c r="R2979" i="11"/>
  <c r="S2979" i="11"/>
  <c r="P2982" i="11"/>
  <c r="S2982" i="11"/>
  <c r="T2982" i="11"/>
  <c r="R2984" i="11"/>
  <c r="Q2985" i="11"/>
  <c r="T2985" i="11"/>
  <c r="S2987" i="11"/>
  <c r="T2990" i="11"/>
  <c r="S2991" i="11"/>
  <c r="Q2992" i="11"/>
  <c r="R2992" i="11"/>
  <c r="R2995" i="11"/>
  <c r="S2995" i="11"/>
  <c r="P2998" i="11"/>
  <c r="S2998" i="11"/>
  <c r="T2998" i="11"/>
  <c r="R3000" i="11"/>
  <c r="S3003" i="11"/>
  <c r="T3006" i="11"/>
  <c r="S3007" i="11"/>
  <c r="Q3008" i="11"/>
  <c r="R3008" i="11"/>
  <c r="R3011" i="11"/>
  <c r="S3011" i="11"/>
  <c r="P3014" i="11"/>
  <c r="S3014" i="11"/>
  <c r="T3014" i="11"/>
  <c r="R3016" i="11"/>
  <c r="S3019" i="11"/>
  <c r="T3022" i="11"/>
  <c r="S3023" i="11"/>
  <c r="Q3024" i="11"/>
  <c r="R3024" i="11"/>
  <c r="R3027" i="11"/>
  <c r="S3027" i="11"/>
  <c r="P3030" i="11"/>
  <c r="S3030" i="11"/>
  <c r="T3030" i="11"/>
  <c r="R3032" i="11"/>
  <c r="S3035" i="11"/>
  <c r="T3038" i="11"/>
  <c r="S3039" i="11"/>
  <c r="Q3040" i="11"/>
  <c r="R3040" i="11"/>
  <c r="R3043" i="11"/>
  <c r="S3043" i="11"/>
  <c r="P3046" i="11"/>
  <c r="S3046" i="11"/>
  <c r="T3046" i="11"/>
  <c r="R3048" i="11"/>
  <c r="Q3049" i="11"/>
  <c r="T3049" i="11"/>
  <c r="S3051" i="11"/>
  <c r="T3054" i="11"/>
  <c r="S3055" i="11"/>
  <c r="Q3056" i="11"/>
  <c r="R3056" i="11"/>
  <c r="R3059" i="11"/>
  <c r="S3059" i="11"/>
  <c r="P3062" i="11"/>
  <c r="S3062" i="11"/>
  <c r="T3062" i="11"/>
  <c r="R3064" i="11"/>
  <c r="S3067" i="11"/>
  <c r="T3070" i="11"/>
  <c r="S3071" i="11"/>
  <c r="Q3072" i="11"/>
  <c r="R3072" i="11"/>
  <c r="R3075" i="11"/>
  <c r="S3075" i="11"/>
  <c r="P3078" i="11"/>
  <c r="S3078" i="11"/>
  <c r="T3078" i="11"/>
  <c r="R3080" i="11"/>
  <c r="S3083" i="11"/>
  <c r="T3086" i="11"/>
  <c r="S3087" i="11"/>
  <c r="Q3088" i="11"/>
  <c r="R3088" i="11"/>
  <c r="R3091" i="11"/>
  <c r="S3091" i="11"/>
  <c r="P3094" i="11"/>
  <c r="S3094" i="11"/>
  <c r="T3094" i="11"/>
  <c r="R3096" i="11"/>
  <c r="S3099" i="11"/>
  <c r="T3102" i="11"/>
  <c r="S3103" i="11"/>
  <c r="Q3104" i="11"/>
  <c r="R3104" i="11"/>
  <c r="R3107" i="11"/>
  <c r="S3107" i="11"/>
  <c r="P3110" i="11"/>
  <c r="S3110" i="11"/>
  <c r="T3110" i="11"/>
  <c r="R3112" i="11"/>
  <c r="Q3113" i="11"/>
  <c r="T3113" i="11"/>
  <c r="S3115" i="11"/>
  <c r="T3118" i="11"/>
  <c r="S3119" i="11"/>
  <c r="Q3120" i="11"/>
  <c r="R3120" i="11"/>
  <c r="R3123" i="11"/>
  <c r="S3123" i="11"/>
  <c r="P3126" i="11"/>
  <c r="S3126" i="11"/>
  <c r="T3126" i="11"/>
  <c r="R3128" i="11"/>
  <c r="S3131" i="11"/>
  <c r="T3134" i="11"/>
  <c r="S3135" i="11"/>
  <c r="Q3136" i="11"/>
  <c r="R3136" i="11"/>
  <c r="R3139" i="11"/>
  <c r="S3139" i="11"/>
  <c r="P3142" i="11"/>
  <c r="S3142" i="11"/>
  <c r="T3142" i="11"/>
  <c r="R3144" i="11"/>
  <c r="S3147" i="11"/>
  <c r="T3150" i="11"/>
  <c r="S3151" i="11"/>
  <c r="Q3152" i="11"/>
  <c r="R3152" i="11"/>
  <c r="R3155" i="11"/>
  <c r="S3155" i="11"/>
  <c r="P3158" i="11"/>
  <c r="S3158" i="11"/>
  <c r="T3158" i="11"/>
  <c r="R3160" i="11"/>
  <c r="S3163" i="11"/>
  <c r="T3166" i="11"/>
  <c r="S3167" i="11"/>
  <c r="Q3168" i="11"/>
  <c r="R3168" i="11"/>
  <c r="R3171" i="11"/>
  <c r="S3171" i="11"/>
  <c r="P3174" i="11"/>
  <c r="S3174" i="11"/>
  <c r="T3174" i="11"/>
  <c r="R3176" i="11"/>
  <c r="Q3177" i="11"/>
  <c r="T3177" i="11"/>
  <c r="S3179" i="11"/>
  <c r="T3182" i="11"/>
  <c r="S3183" i="11"/>
  <c r="Q3184" i="11"/>
  <c r="R3184" i="11"/>
  <c r="R3187" i="11"/>
  <c r="S3187" i="11"/>
  <c r="P3190" i="11"/>
  <c r="S3190" i="11"/>
  <c r="T3190" i="11"/>
  <c r="R3192" i="11"/>
  <c r="S3195" i="11"/>
  <c r="T3198" i="11"/>
  <c r="S3199" i="11"/>
  <c r="Q3200" i="11"/>
  <c r="R3200" i="11"/>
  <c r="R3203" i="11"/>
  <c r="S3203" i="11"/>
  <c r="P3206" i="11"/>
  <c r="S3206" i="11"/>
  <c r="T3206" i="11"/>
  <c r="R3208" i="11"/>
  <c r="S3211" i="11"/>
  <c r="T3214" i="11"/>
  <c r="S3215" i="11"/>
  <c r="Q3216" i="11"/>
  <c r="R3216" i="11"/>
  <c r="R3219" i="11"/>
  <c r="S3219" i="11"/>
  <c r="P3222" i="11"/>
  <c r="S3222" i="11"/>
  <c r="T3222" i="11"/>
  <c r="R3224" i="11"/>
  <c r="S3227" i="11"/>
  <c r="T3230" i="11"/>
  <c r="S3231" i="11"/>
  <c r="Q3232" i="11"/>
  <c r="R3232" i="11"/>
  <c r="R3235" i="11"/>
  <c r="S3235" i="11"/>
  <c r="P3238" i="11"/>
  <c r="S3238" i="11"/>
  <c r="T3238" i="11"/>
  <c r="R3240" i="11"/>
  <c r="Q3241" i="11"/>
  <c r="T3241" i="11"/>
  <c r="S3243" i="11"/>
  <c r="T3246" i="11"/>
  <c r="S3247" i="11"/>
  <c r="Q3248" i="11"/>
  <c r="R3248" i="11"/>
  <c r="R3251" i="11"/>
  <c r="S3251" i="11"/>
  <c r="P3254" i="11"/>
  <c r="S3254" i="11"/>
  <c r="T3254" i="11"/>
  <c r="R3256" i="11"/>
  <c r="S3259" i="11"/>
  <c r="T3262" i="11"/>
  <c r="S3263" i="11"/>
  <c r="Q3264" i="11"/>
  <c r="R3264" i="11"/>
  <c r="R3267" i="11"/>
  <c r="S3267" i="11"/>
  <c r="P3270" i="11"/>
  <c r="S3270" i="11"/>
  <c r="T3270" i="11"/>
  <c r="R3272" i="11"/>
  <c r="S3275" i="11"/>
  <c r="T3278" i="11"/>
  <c r="S3279" i="11"/>
  <c r="Q3280" i="11"/>
  <c r="R3280" i="11"/>
  <c r="R3283" i="11"/>
  <c r="S3283" i="11"/>
  <c r="P3286" i="11"/>
  <c r="S3286" i="11"/>
  <c r="T3286" i="11"/>
  <c r="R3288" i="11"/>
  <c r="S3291" i="11"/>
  <c r="T3294" i="11"/>
  <c r="S3295" i="11"/>
  <c r="Q3296" i="11"/>
  <c r="R3296" i="11"/>
  <c r="T3298" i="11"/>
  <c r="R3299" i="11"/>
  <c r="S3299" i="11"/>
  <c r="P3302" i="11"/>
  <c r="S3302" i="11"/>
  <c r="T3302" i="11"/>
  <c r="R3304" i="11"/>
  <c r="Q3305" i="11"/>
  <c r="T3305" i="11"/>
  <c r="S3307" i="11"/>
  <c r="T3310" i="11"/>
  <c r="S3311" i="11"/>
  <c r="Q3312" i="11"/>
  <c r="R3312" i="11"/>
  <c r="R3315" i="11"/>
  <c r="S3315" i="11"/>
  <c r="P3318" i="11"/>
  <c r="S3318" i="11"/>
  <c r="T3318" i="11"/>
  <c r="R3320" i="11"/>
  <c r="S3323" i="11"/>
  <c r="T3326" i="11"/>
  <c r="S3327" i="11"/>
  <c r="Q3328" i="11"/>
  <c r="R3328" i="11"/>
  <c r="R3331" i="11"/>
  <c r="S3331" i="11"/>
  <c r="P3334" i="11"/>
  <c r="S3334" i="11"/>
  <c r="T3334" i="11"/>
  <c r="R3336" i="11"/>
  <c r="S3339" i="11"/>
  <c r="T3342" i="11"/>
  <c r="S3343" i="11"/>
  <c r="Q3344" i="11"/>
  <c r="R3344" i="11"/>
  <c r="R3347" i="11"/>
  <c r="S3347" i="11"/>
  <c r="P3350" i="11"/>
  <c r="S3350" i="11"/>
  <c r="T3350" i="11"/>
  <c r="R3352" i="11"/>
  <c r="S3355" i="11"/>
  <c r="T3358" i="11"/>
  <c r="S3359" i="11"/>
  <c r="Q3360" i="11"/>
  <c r="R3360" i="11"/>
  <c r="T3362" i="11"/>
  <c r="R3363" i="11"/>
  <c r="S3363" i="11"/>
  <c r="P3366" i="11"/>
  <c r="S3366" i="11"/>
  <c r="T3366" i="11"/>
  <c r="R3368" i="11"/>
  <c r="Q3369" i="11"/>
  <c r="T3369" i="11"/>
  <c r="S3371" i="11"/>
  <c r="T3374" i="11"/>
  <c r="S3375" i="11"/>
  <c r="Q3376" i="11"/>
  <c r="R3376" i="11"/>
  <c r="R3379" i="11"/>
  <c r="S3379" i="11"/>
  <c r="P3382" i="11"/>
  <c r="S3382" i="11"/>
  <c r="T3382" i="11"/>
  <c r="R3384" i="11"/>
  <c r="S3387" i="11"/>
  <c r="T3390" i="11"/>
  <c r="S3391" i="11"/>
  <c r="Q3392" i="11"/>
  <c r="R3392" i="11"/>
  <c r="R3395" i="11"/>
  <c r="S3395" i="11"/>
  <c r="P3398" i="11"/>
  <c r="S3398" i="11"/>
  <c r="T3398" i="11"/>
  <c r="R3400" i="11"/>
  <c r="S3403" i="11"/>
  <c r="S3406" i="11"/>
  <c r="T3406" i="11"/>
  <c r="S3407" i="11"/>
  <c r="T3407" i="11"/>
  <c r="S3410" i="11"/>
  <c r="R3411" i="11"/>
  <c r="S3411" i="11"/>
  <c r="P3414" i="11"/>
  <c r="T3414" i="11"/>
  <c r="P3415" i="11"/>
  <c r="R3415" i="11"/>
  <c r="S3415" i="11"/>
  <c r="R3416" i="11"/>
  <c r="S3416" i="11"/>
  <c r="Q3417" i="11"/>
  <c r="Q3418" i="11"/>
  <c r="S3419" i="11"/>
  <c r="T3419" i="11"/>
  <c r="P3422" i="11"/>
  <c r="T3422" i="11"/>
  <c r="P3423" i="11"/>
  <c r="R3423" i="11"/>
  <c r="S3423" i="11"/>
  <c r="R3424" i="11"/>
  <c r="S3424" i="11"/>
  <c r="P3425" i="11"/>
  <c r="S3427" i="11"/>
  <c r="T3427" i="11"/>
  <c r="P3430" i="11"/>
  <c r="T3430" i="11"/>
  <c r="P3431" i="11"/>
  <c r="R3431" i="11"/>
  <c r="S3431" i="11"/>
  <c r="R3432" i="11"/>
  <c r="S3432" i="11"/>
  <c r="S3435" i="11"/>
  <c r="T3435" i="11"/>
  <c r="P3438" i="11"/>
  <c r="T3438" i="11"/>
  <c r="P3439" i="11"/>
  <c r="R3439" i="11"/>
  <c r="S3439" i="11"/>
  <c r="R3440" i="11"/>
  <c r="S3440" i="11"/>
  <c r="T3442" i="11"/>
  <c r="S3443" i="11"/>
  <c r="T3443" i="11"/>
  <c r="P3446" i="11"/>
  <c r="T3446" i="11"/>
  <c r="P3447" i="11"/>
  <c r="R3447" i="11"/>
  <c r="S3447" i="11"/>
  <c r="R3448" i="11"/>
  <c r="S3448" i="11"/>
  <c r="Q3449" i="11"/>
  <c r="Q3450" i="11"/>
  <c r="S3451" i="11"/>
  <c r="T3451" i="11"/>
  <c r="P3454" i="11"/>
  <c r="T3454" i="11"/>
  <c r="P3455" i="11"/>
  <c r="R3455" i="11"/>
  <c r="S3455" i="11"/>
  <c r="R3456" i="11"/>
  <c r="S3456" i="11"/>
  <c r="P3457" i="11"/>
  <c r="S3459" i="11"/>
  <c r="T3459" i="11"/>
  <c r="P3462" i="11"/>
  <c r="T3462" i="11"/>
  <c r="P3463" i="11"/>
  <c r="R3463" i="11"/>
  <c r="S3463" i="11"/>
  <c r="R3464" i="11"/>
  <c r="S3464" i="11"/>
  <c r="S3467" i="11"/>
  <c r="T3467" i="11"/>
  <c r="P3470" i="11"/>
  <c r="T3470" i="11"/>
  <c r="P3471" i="11"/>
  <c r="R3471" i="11"/>
  <c r="S3471" i="11"/>
  <c r="R3472" i="11"/>
  <c r="S3472" i="11"/>
  <c r="T3474" i="11"/>
  <c r="S3475" i="11"/>
  <c r="T3475" i="11"/>
  <c r="P3478" i="11"/>
  <c r="T3478" i="11"/>
  <c r="P3479" i="11"/>
  <c r="R3479" i="11"/>
  <c r="S3479" i="11"/>
  <c r="R3480" i="11"/>
  <c r="S3480" i="11"/>
  <c r="Q3481" i="11"/>
  <c r="Q3482" i="11"/>
  <c r="S3483" i="11"/>
  <c r="T3483" i="11"/>
  <c r="P3486" i="11"/>
  <c r="T3486" i="11"/>
  <c r="P3487" i="11"/>
  <c r="R3487" i="11"/>
  <c r="S3487" i="11"/>
  <c r="R3488" i="11"/>
  <c r="S3488" i="11"/>
  <c r="P3489" i="11"/>
  <c r="S3491" i="11"/>
  <c r="T3491" i="11"/>
  <c r="P3494" i="11"/>
  <c r="T3494" i="11"/>
  <c r="P3495" i="11"/>
  <c r="R3495" i="11"/>
  <c r="S3495" i="11"/>
  <c r="R3496" i="11"/>
  <c r="S3496" i="11"/>
  <c r="S3499" i="11"/>
  <c r="T3499" i="11"/>
  <c r="P3502" i="11"/>
  <c r="T3502" i="11"/>
  <c r="P3503" i="11"/>
  <c r="R3503" i="11"/>
  <c r="S3503" i="11"/>
  <c r="R3504" i="11"/>
  <c r="S3504" i="11"/>
  <c r="T3506" i="11"/>
  <c r="S3507" i="11"/>
  <c r="T3507" i="11"/>
  <c r="P3510" i="11"/>
  <c r="T3510" i="11"/>
  <c r="P3511" i="11"/>
  <c r="R3511" i="11"/>
  <c r="S3511" i="11"/>
  <c r="R3512" i="11"/>
  <c r="S3512" i="11"/>
  <c r="Q3513" i="11"/>
  <c r="Q3514" i="11"/>
  <c r="S3515" i="11"/>
  <c r="T3515" i="11"/>
  <c r="P3518" i="11"/>
  <c r="T3518" i="11"/>
  <c r="P3519" i="11"/>
  <c r="R3519" i="11"/>
  <c r="S3519" i="11"/>
  <c r="R3520" i="11"/>
  <c r="S3520" i="11"/>
  <c r="P3521" i="11"/>
  <c r="S3523" i="11"/>
  <c r="T3523" i="11"/>
  <c r="P3526" i="11"/>
  <c r="T3526" i="11"/>
  <c r="P3527" i="11"/>
  <c r="R3527" i="11"/>
  <c r="S3527" i="11"/>
  <c r="R3528" i="11"/>
  <c r="S3528" i="11"/>
  <c r="S3531" i="11"/>
  <c r="T3531" i="11"/>
  <c r="P3534" i="11"/>
  <c r="T3534" i="11"/>
  <c r="P3535" i="11"/>
  <c r="R3535" i="11"/>
  <c r="S3535" i="11"/>
  <c r="R3536" i="11"/>
  <c r="S3536" i="11"/>
  <c r="T3538" i="11"/>
  <c r="S3539" i="11"/>
  <c r="T3539" i="11"/>
  <c r="P3542" i="11"/>
  <c r="T3542" i="11"/>
  <c r="P3543" i="11"/>
  <c r="R3543" i="11"/>
  <c r="S3543" i="11"/>
  <c r="R3544" i="11"/>
  <c r="S3544" i="11"/>
  <c r="Q3545" i="11"/>
  <c r="Q3546" i="11"/>
  <c r="S3547" i="11"/>
  <c r="T3547" i="11"/>
  <c r="P3550" i="11"/>
  <c r="T3550" i="11"/>
  <c r="P3551" i="11"/>
  <c r="R3551" i="11"/>
  <c r="S3551" i="11"/>
  <c r="R3552" i="11"/>
  <c r="S3552" i="11"/>
  <c r="P3553" i="11"/>
  <c r="S3555" i="11"/>
  <c r="T3555" i="11"/>
  <c r="P3558" i="11"/>
  <c r="T3558" i="11"/>
  <c r="P3559" i="11"/>
  <c r="R3559" i="11"/>
  <c r="S3559" i="11"/>
  <c r="R3560" i="11"/>
  <c r="S3560" i="11"/>
  <c r="S3563" i="11"/>
  <c r="T3563" i="11"/>
  <c r="P3566" i="11"/>
  <c r="T3566" i="11"/>
  <c r="P3567" i="11"/>
  <c r="R3567" i="11"/>
  <c r="S3567" i="11"/>
  <c r="R3568" i="11"/>
  <c r="S3568" i="11"/>
  <c r="T3570" i="11"/>
  <c r="S3571" i="11"/>
  <c r="T3571" i="11"/>
  <c r="P3574" i="11"/>
  <c r="T3574" i="11"/>
  <c r="P3575" i="11"/>
  <c r="R3575" i="11"/>
  <c r="S3575" i="11"/>
  <c r="R3576" i="11"/>
  <c r="S3576" i="11"/>
  <c r="Q3577" i="11"/>
  <c r="Q3578" i="11"/>
  <c r="S3579" i="11"/>
  <c r="T3579" i="11"/>
  <c r="P3582" i="11"/>
  <c r="T3582" i="11"/>
  <c r="P3583" i="11"/>
  <c r="R3583" i="11"/>
  <c r="S3583" i="11"/>
  <c r="R3584" i="11"/>
  <c r="S3584" i="11"/>
  <c r="P3585" i="11"/>
  <c r="S3587" i="11"/>
  <c r="T3587" i="11"/>
  <c r="P3590" i="11"/>
  <c r="T3590" i="11"/>
  <c r="P3591" i="11"/>
  <c r="R3591" i="11"/>
  <c r="S3591" i="11"/>
  <c r="R3592" i="11"/>
  <c r="S3592" i="11"/>
  <c r="S3595" i="11"/>
  <c r="T3595" i="11"/>
  <c r="P3598" i="11"/>
  <c r="T3598" i="11"/>
  <c r="P3599" i="11"/>
  <c r="R3599" i="11"/>
  <c r="S3599" i="11"/>
  <c r="R3600" i="11"/>
  <c r="S3600" i="11"/>
  <c r="T3602" i="11"/>
  <c r="S3603" i="11"/>
  <c r="T3603" i="11"/>
  <c r="P3606" i="11"/>
  <c r="T3606" i="11"/>
  <c r="P3607" i="11"/>
  <c r="R3607" i="11"/>
  <c r="S3607" i="11"/>
  <c r="R3608" i="11"/>
  <c r="S3608" i="11"/>
  <c r="Q3609" i="11"/>
  <c r="Q3610" i="11"/>
  <c r="S3611" i="11"/>
  <c r="T3611" i="11"/>
  <c r="P3614" i="11"/>
  <c r="T3614" i="11"/>
  <c r="P3615" i="11"/>
  <c r="R3615" i="11"/>
  <c r="S3615" i="11"/>
  <c r="R3616" i="11"/>
  <c r="S3616" i="11"/>
  <c r="P3617" i="11"/>
  <c r="S3619" i="11"/>
  <c r="T3619" i="11"/>
  <c r="P3622" i="11"/>
  <c r="T3622" i="11"/>
  <c r="P3623" i="11"/>
  <c r="R3623" i="11"/>
  <c r="S3623" i="11"/>
  <c r="R3624" i="11"/>
  <c r="S3624" i="11"/>
  <c r="S3627" i="11"/>
  <c r="T3627" i="11"/>
  <c r="P3630" i="11"/>
  <c r="T3630" i="11"/>
  <c r="P3631" i="11"/>
  <c r="R3631" i="11"/>
  <c r="S3631" i="11"/>
  <c r="R3632" i="11"/>
  <c r="S3632" i="11"/>
  <c r="T3634" i="11"/>
  <c r="S3635" i="11"/>
  <c r="T3635" i="11"/>
  <c r="P3638" i="11"/>
  <c r="T3638" i="11"/>
  <c r="P3639" i="11"/>
  <c r="R3639" i="11"/>
  <c r="S3639" i="11"/>
  <c r="R3640" i="11"/>
  <c r="S3640" i="11"/>
  <c r="Q3641" i="11"/>
  <c r="Q3642" i="11"/>
  <c r="S3642" i="11"/>
  <c r="T3642" i="11"/>
  <c r="S3643" i="11"/>
  <c r="T3643" i="11"/>
  <c r="P3646" i="11"/>
  <c r="T3646" i="11"/>
  <c r="P3647" i="11"/>
  <c r="R3647" i="11"/>
  <c r="S3647" i="11"/>
  <c r="R3648" i="11"/>
  <c r="S3648" i="11"/>
  <c r="P3649" i="11"/>
  <c r="Q3649" i="11"/>
  <c r="Q3650" i="11"/>
  <c r="S3651" i="11"/>
  <c r="T3651" i="11"/>
  <c r="P3654" i="11"/>
  <c r="T3654" i="11"/>
  <c r="P3655" i="11"/>
  <c r="R3655" i="11"/>
  <c r="S3655" i="11"/>
  <c r="R3656" i="11"/>
  <c r="S3656" i="11"/>
  <c r="P3657" i="11"/>
  <c r="S3659" i="11"/>
  <c r="T3659" i="11"/>
  <c r="R3660" i="11"/>
  <c r="P3662" i="11"/>
  <c r="T3662" i="11"/>
  <c r="P3663" i="11"/>
  <c r="R3663" i="11"/>
  <c r="S3663" i="11"/>
  <c r="R3664" i="11"/>
  <c r="S3664" i="11"/>
  <c r="T3666" i="11"/>
  <c r="S3667" i="11"/>
  <c r="T3667" i="11"/>
  <c r="P3670" i="11"/>
  <c r="T3670" i="11"/>
  <c r="P3671" i="11"/>
  <c r="R3671" i="11"/>
  <c r="S3671" i="11"/>
  <c r="R3672" i="11"/>
  <c r="S3672" i="11"/>
  <c r="Q3673" i="11"/>
  <c r="Q3674" i="11"/>
  <c r="S3674" i="11"/>
  <c r="T3674" i="11"/>
  <c r="S3675" i="11"/>
  <c r="T3675" i="11"/>
  <c r="P3678" i="11"/>
  <c r="T3678" i="11"/>
  <c r="P3679" i="11"/>
  <c r="R3679" i="11"/>
  <c r="S3679" i="11"/>
  <c r="R3680" i="11"/>
  <c r="S3680" i="11"/>
  <c r="P3681" i="11"/>
  <c r="Q3681" i="11"/>
  <c r="Q3682" i="11"/>
  <c r="S3683" i="11"/>
  <c r="T3683" i="11"/>
  <c r="P3686" i="11"/>
  <c r="T3686" i="11"/>
  <c r="P3687" i="11"/>
  <c r="R3687" i="11"/>
  <c r="S3687" i="11"/>
  <c r="R3688" i="11"/>
  <c r="S3688" i="11"/>
  <c r="P3689" i="11"/>
  <c r="S3691" i="11"/>
  <c r="T3691" i="11"/>
  <c r="R3692" i="11"/>
  <c r="P3694" i="11"/>
  <c r="T3694" i="11"/>
  <c r="P3695" i="11"/>
  <c r="R3695" i="11"/>
  <c r="S3695" i="11"/>
  <c r="R3696" i="11"/>
  <c r="S3696" i="11"/>
  <c r="T3698" i="11"/>
  <c r="S3699" i="11"/>
  <c r="T3699" i="11"/>
  <c r="P3702" i="11"/>
  <c r="T3702" i="11"/>
  <c r="P3703" i="11"/>
  <c r="R3703" i="11"/>
  <c r="S3703" i="11"/>
  <c r="R3704" i="11"/>
  <c r="S3704" i="11"/>
  <c r="Q3705" i="11"/>
  <c r="Q3706" i="11"/>
  <c r="S3706" i="11"/>
  <c r="T3706" i="11"/>
  <c r="S3707" i="11"/>
  <c r="T3707" i="11"/>
  <c r="P3710" i="11"/>
  <c r="T3710" i="11"/>
  <c r="P3711" i="11"/>
  <c r="R3711" i="11"/>
  <c r="S3711" i="11"/>
  <c r="R3712" i="11"/>
  <c r="S3712" i="11"/>
  <c r="P3713" i="11"/>
  <c r="Q3713" i="11"/>
  <c r="Q3714" i="11"/>
  <c r="S3715" i="11"/>
  <c r="T3715" i="11"/>
  <c r="P3718" i="11"/>
  <c r="T3718" i="11"/>
  <c r="P3719" i="11"/>
  <c r="R3719" i="11"/>
  <c r="S3719" i="11"/>
  <c r="R3720" i="11"/>
  <c r="S3720" i="11"/>
  <c r="P3721" i="11"/>
  <c r="S3723" i="11"/>
  <c r="T3723" i="11"/>
  <c r="R3724" i="11"/>
  <c r="P3726" i="11"/>
  <c r="T3726" i="11"/>
  <c r="P3727" i="11"/>
  <c r="R3727" i="11"/>
  <c r="S3727" i="11"/>
  <c r="R3728" i="11"/>
  <c r="S3728" i="11"/>
  <c r="S3730" i="11"/>
  <c r="T3730" i="11"/>
  <c r="S3731" i="11"/>
  <c r="T3731" i="11"/>
  <c r="P3734" i="11"/>
  <c r="T3734" i="11"/>
  <c r="P3735" i="11"/>
  <c r="R3735" i="11"/>
  <c r="S3735" i="11"/>
  <c r="R3736" i="11"/>
  <c r="S3736" i="11"/>
  <c r="P3737" i="11"/>
  <c r="Q3737" i="11"/>
  <c r="P3738" i="11"/>
  <c r="S3739" i="11"/>
  <c r="T3739" i="11"/>
  <c r="P3742" i="11"/>
  <c r="T3742" i="11"/>
  <c r="P3743" i="11"/>
  <c r="R3743" i="11"/>
  <c r="S3743" i="11"/>
  <c r="R3744" i="11"/>
  <c r="S3744" i="11"/>
  <c r="S3746" i="11"/>
  <c r="T3746" i="11"/>
  <c r="S3747" i="11"/>
  <c r="T3747" i="11"/>
  <c r="P3750" i="11"/>
  <c r="T3750" i="11"/>
  <c r="P3751" i="11"/>
  <c r="R3751" i="11"/>
  <c r="S3751" i="11"/>
  <c r="R3752" i="11"/>
  <c r="S3752" i="11"/>
  <c r="P3753" i="11"/>
  <c r="Q3753" i="11"/>
  <c r="P3754" i="11"/>
  <c r="S3755" i="11"/>
  <c r="T3755" i="11"/>
  <c r="P3758" i="11"/>
  <c r="T3758" i="11"/>
  <c r="P3759" i="11"/>
  <c r="R3759" i="11"/>
  <c r="S3759" i="11"/>
  <c r="R3760" i="11"/>
  <c r="S3760" i="11"/>
  <c r="S3762" i="11"/>
  <c r="T3762" i="11"/>
  <c r="S3763" i="11"/>
  <c r="T3763" i="11"/>
  <c r="P3766" i="11"/>
  <c r="T3766" i="11"/>
  <c r="P3767" i="11"/>
  <c r="R3767" i="11"/>
  <c r="S3767" i="11"/>
  <c r="R3768" i="11"/>
  <c r="S3768" i="11"/>
  <c r="P3769" i="11"/>
  <c r="Q3769" i="11"/>
  <c r="P3770" i="11"/>
  <c r="S3771" i="11"/>
  <c r="T3771" i="11"/>
  <c r="P3774" i="11"/>
  <c r="T3774" i="11"/>
  <c r="P3775" i="11"/>
  <c r="R3775" i="11"/>
  <c r="S3775" i="11"/>
  <c r="R3776" i="11"/>
  <c r="S3776" i="11"/>
  <c r="S3778" i="11"/>
  <c r="T3778" i="11"/>
  <c r="S3779" i="11"/>
  <c r="T3779" i="11"/>
  <c r="P3782" i="11"/>
  <c r="T3782" i="11"/>
  <c r="P3783" i="11"/>
  <c r="R3783" i="11"/>
  <c r="S3783" i="11"/>
  <c r="R3784" i="11"/>
  <c r="S3784" i="11"/>
  <c r="P3785" i="11"/>
  <c r="Q3785" i="11"/>
  <c r="P3786" i="11"/>
  <c r="S3787" i="11"/>
  <c r="T3787" i="11"/>
  <c r="P3790" i="11"/>
  <c r="T3790" i="11"/>
  <c r="P3791" i="11"/>
  <c r="R3791" i="11"/>
  <c r="S3791" i="11"/>
  <c r="R3792" i="11"/>
  <c r="S3792" i="11"/>
  <c r="S3794" i="11"/>
  <c r="T3794" i="11"/>
  <c r="S3795" i="11"/>
  <c r="T3795" i="11"/>
  <c r="P3798" i="11"/>
  <c r="T3798" i="11"/>
  <c r="P3799" i="11"/>
  <c r="R3799" i="11"/>
  <c r="S3799" i="11"/>
  <c r="R3800" i="11"/>
  <c r="S3800" i="11"/>
  <c r="P3801" i="11"/>
  <c r="Q3801" i="11"/>
  <c r="P3802" i="11"/>
  <c r="S3803" i="11"/>
  <c r="T3803" i="11"/>
  <c r="P3806" i="11"/>
  <c r="T3806" i="11"/>
  <c r="P3807" i="11"/>
  <c r="R3807" i="11"/>
  <c r="S3807" i="11"/>
  <c r="R3808" i="11"/>
  <c r="S3808" i="11"/>
  <c r="S3810" i="11"/>
  <c r="T3810" i="11"/>
  <c r="S3811" i="11"/>
  <c r="T3811" i="11"/>
  <c r="P3814" i="11"/>
  <c r="T3814" i="11"/>
  <c r="P3815" i="11"/>
  <c r="R3815" i="11"/>
  <c r="S3815" i="11"/>
  <c r="R3816" i="11"/>
  <c r="S3816" i="11"/>
  <c r="P3817" i="11"/>
  <c r="Q3817" i="11"/>
  <c r="P3818" i="11"/>
  <c r="S3819" i="11"/>
  <c r="T3819" i="11"/>
  <c r="P3822" i="11"/>
  <c r="T3822" i="11"/>
  <c r="P3823" i="11"/>
  <c r="R3823" i="11"/>
  <c r="S3823" i="11"/>
  <c r="R3824" i="11"/>
  <c r="S3824" i="11"/>
  <c r="S3826" i="11"/>
  <c r="T3826" i="11"/>
  <c r="S3827" i="11"/>
  <c r="T3827" i="11"/>
  <c r="P3830" i="11"/>
  <c r="T3830" i="11"/>
  <c r="P3831" i="11"/>
  <c r="R3831" i="11"/>
  <c r="S3831" i="11"/>
  <c r="R3832" i="11"/>
  <c r="S3832" i="11"/>
  <c r="P3833" i="11"/>
  <c r="Q3833" i="11"/>
  <c r="P3834" i="11"/>
  <c r="S3835" i="11"/>
  <c r="T3835" i="11"/>
  <c r="P3838" i="11"/>
  <c r="T3838" i="11"/>
  <c r="P3839" i="11"/>
  <c r="R3839" i="11"/>
  <c r="S3839" i="11"/>
  <c r="R3840" i="11"/>
  <c r="S3840" i="11"/>
  <c r="S3842" i="11"/>
  <c r="T3842" i="11"/>
  <c r="S3843" i="11"/>
  <c r="T3843" i="11"/>
  <c r="P3846" i="11"/>
  <c r="T3846" i="11"/>
  <c r="P3847" i="11"/>
  <c r="R3847" i="11"/>
  <c r="S3847" i="11"/>
  <c r="R3848" i="11"/>
  <c r="S3848" i="11"/>
  <c r="P3849" i="11"/>
  <c r="Q3849" i="11"/>
  <c r="P3850" i="11"/>
  <c r="S3851" i="11"/>
  <c r="T3851" i="11"/>
  <c r="P3854" i="11"/>
  <c r="T3854" i="11"/>
  <c r="P3855" i="11"/>
  <c r="R3855" i="11"/>
  <c r="S3855" i="11"/>
  <c r="R3856" i="11"/>
  <c r="S3856" i="11"/>
  <c r="S3858" i="11"/>
  <c r="T3858" i="11"/>
  <c r="S3859" i="11"/>
  <c r="T3859" i="11"/>
  <c r="P3862" i="11"/>
  <c r="T3862" i="11"/>
  <c r="P3863" i="11"/>
  <c r="R3863" i="11"/>
  <c r="S3863" i="11"/>
  <c r="R3864" i="11"/>
  <c r="S3864" i="11"/>
  <c r="P3865" i="11"/>
  <c r="Q3865" i="11"/>
  <c r="P3866" i="11"/>
  <c r="S3867" i="11"/>
  <c r="T3867" i="11"/>
  <c r="P3870" i="11"/>
  <c r="T3870" i="11"/>
  <c r="P3871" i="11"/>
  <c r="R3871" i="11"/>
  <c r="S3871" i="11"/>
  <c r="R3872" i="11"/>
  <c r="S3872" i="11"/>
  <c r="S3874" i="11"/>
  <c r="T3874" i="11"/>
  <c r="S3875" i="11"/>
  <c r="T3875" i="11"/>
  <c r="P3878" i="11"/>
  <c r="T3878" i="11"/>
  <c r="P3879" i="11"/>
  <c r="R3879" i="11"/>
  <c r="S3879" i="11"/>
  <c r="R3880" i="11"/>
  <c r="S3880" i="11"/>
  <c r="P3881" i="11"/>
  <c r="Q3881" i="11"/>
  <c r="P3882" i="11"/>
  <c r="S3883" i="11"/>
  <c r="T3883" i="11"/>
  <c r="P3886" i="11"/>
  <c r="T3886" i="11"/>
  <c r="P3887" i="11"/>
  <c r="R3887" i="11"/>
  <c r="S3887" i="11"/>
  <c r="R3888" i="11"/>
  <c r="S3888" i="11"/>
  <c r="S3890" i="11"/>
  <c r="T3890" i="11"/>
  <c r="S3891" i="11"/>
  <c r="T3891" i="11"/>
  <c r="P3894" i="11"/>
  <c r="T3894" i="11"/>
  <c r="P3895" i="11"/>
  <c r="R3895" i="11"/>
  <c r="S3895" i="11"/>
  <c r="R3896" i="11"/>
  <c r="S3896" i="11"/>
  <c r="P3897" i="11"/>
  <c r="Q3897" i="11"/>
  <c r="P3898" i="11"/>
  <c r="S3899" i="11"/>
  <c r="T3899" i="11"/>
  <c r="P3902" i="11"/>
  <c r="T3902" i="11"/>
  <c r="P3903" i="11"/>
  <c r="R3903" i="11"/>
  <c r="S3903" i="11"/>
  <c r="R3904" i="11"/>
  <c r="S3904" i="11"/>
  <c r="S3906" i="11"/>
  <c r="T3906" i="11"/>
  <c r="S3907" i="11"/>
  <c r="T3907" i="11"/>
  <c r="P3910" i="11"/>
  <c r="T3910" i="11"/>
  <c r="P3911" i="11"/>
  <c r="R3911" i="11"/>
  <c r="S3911" i="11"/>
  <c r="R3912" i="11"/>
  <c r="S3912" i="11"/>
  <c r="P3913" i="11"/>
  <c r="Q3913" i="11"/>
  <c r="P3914" i="11"/>
  <c r="S3915" i="11"/>
  <c r="T3915" i="11"/>
  <c r="P3918" i="11"/>
  <c r="T3918" i="11"/>
  <c r="P3919" i="11"/>
  <c r="R3919" i="11"/>
  <c r="S3919" i="11"/>
  <c r="R3920" i="11"/>
  <c r="S3920" i="11"/>
  <c r="S3922" i="11"/>
  <c r="T3922" i="11"/>
  <c r="S3923" i="11"/>
  <c r="T3923" i="11"/>
  <c r="P3926" i="11"/>
  <c r="T3926" i="11"/>
  <c r="P3927" i="11"/>
  <c r="R3927" i="11"/>
  <c r="S3927" i="11"/>
  <c r="R3928" i="11"/>
  <c r="S3928" i="11"/>
  <c r="P3929" i="11"/>
  <c r="Q3929" i="11"/>
  <c r="P3930" i="11"/>
  <c r="S3931" i="11"/>
  <c r="T3931" i="11"/>
  <c r="P3934" i="11"/>
  <c r="T3934" i="11"/>
  <c r="P3935" i="11"/>
  <c r="R3935" i="11"/>
  <c r="S3935" i="11"/>
  <c r="R3936" i="11"/>
  <c r="S3936" i="11"/>
  <c r="S3938" i="11"/>
  <c r="T3938" i="11"/>
  <c r="S3939" i="11"/>
  <c r="T3939" i="11"/>
  <c r="P3942" i="11"/>
  <c r="T3942" i="11"/>
  <c r="P3943" i="11"/>
  <c r="R3943" i="11"/>
  <c r="S3943" i="11"/>
  <c r="R3944" i="11"/>
  <c r="S3944" i="11"/>
  <c r="P3945" i="11"/>
  <c r="Q3945" i="11"/>
  <c r="P3946" i="11"/>
  <c r="S3947" i="11"/>
  <c r="T3947" i="11"/>
  <c r="P3950" i="11"/>
  <c r="T3950" i="11"/>
  <c r="P3951" i="11"/>
  <c r="R3951" i="11"/>
  <c r="S3951" i="11"/>
  <c r="R3952" i="11"/>
  <c r="S3952" i="11"/>
  <c r="S3954" i="11"/>
  <c r="T3954" i="11"/>
  <c r="S3955" i="11"/>
  <c r="T3955" i="11"/>
  <c r="P3958" i="11"/>
  <c r="T3958" i="11"/>
  <c r="P3959" i="11"/>
  <c r="R3959" i="11"/>
  <c r="S3959" i="11"/>
  <c r="R3960" i="11"/>
  <c r="S3960" i="11"/>
  <c r="P3961" i="11"/>
  <c r="Q3961" i="11"/>
  <c r="P3962" i="11"/>
  <c r="S3963" i="11"/>
  <c r="T3963" i="11"/>
  <c r="P3966" i="11"/>
  <c r="T3966" i="11"/>
  <c r="P3967" i="11"/>
  <c r="R3967" i="11"/>
  <c r="S3967" i="11"/>
  <c r="R3968" i="11"/>
  <c r="S3968" i="11"/>
  <c r="S3970" i="11"/>
  <c r="T3970" i="11"/>
  <c r="S3971" i="11"/>
  <c r="T3971" i="11"/>
  <c r="P3974" i="11"/>
  <c r="T3974" i="11"/>
  <c r="P3975" i="11"/>
  <c r="R3975" i="11"/>
  <c r="S3975" i="11"/>
  <c r="R3976" i="11"/>
  <c r="S3976" i="11"/>
  <c r="P3977" i="11"/>
  <c r="Q3977" i="11"/>
  <c r="P3978" i="11"/>
  <c r="S3979" i="11"/>
  <c r="T3979" i="11"/>
  <c r="P3982" i="11"/>
  <c r="T3982" i="11"/>
  <c r="P3983" i="11"/>
  <c r="R3983" i="11"/>
  <c r="S3983" i="11"/>
  <c r="R3984" i="11"/>
  <c r="S3984" i="11"/>
  <c r="S3986" i="11"/>
  <c r="T3986" i="11"/>
  <c r="S3987" i="11"/>
  <c r="T3987" i="11"/>
  <c r="P3990" i="11"/>
  <c r="T3990" i="11"/>
  <c r="P3991" i="11"/>
  <c r="R3991" i="11"/>
  <c r="S3991" i="11"/>
  <c r="R3992" i="11"/>
  <c r="S3992" i="11"/>
  <c r="P3993" i="11"/>
  <c r="Q3993" i="11"/>
  <c r="P3994" i="11"/>
  <c r="S3995" i="11"/>
  <c r="T3995" i="11"/>
  <c r="P3998" i="11"/>
  <c r="T3998" i="11"/>
  <c r="P3999" i="11"/>
  <c r="R3999" i="11"/>
  <c r="S3999" i="11"/>
  <c r="R4000" i="11"/>
  <c r="S4000" i="11"/>
  <c r="S4002" i="11"/>
  <c r="T4002" i="11"/>
  <c r="S4003" i="11"/>
  <c r="T4003" i="11"/>
  <c r="P4006" i="11"/>
  <c r="T4006" i="11"/>
  <c r="P4007" i="11"/>
  <c r="R4007" i="11"/>
  <c r="S4007" i="11"/>
  <c r="R4008" i="11"/>
  <c r="S4008" i="11"/>
  <c r="P4009" i="11"/>
  <c r="Q4009" i="11"/>
  <c r="P4010" i="11"/>
  <c r="S4011" i="11"/>
  <c r="T4011" i="11"/>
  <c r="P4014" i="11"/>
  <c r="T4014" i="11"/>
  <c r="P4015" i="11"/>
  <c r="R4015" i="11"/>
  <c r="S4015" i="11"/>
  <c r="R4016" i="11"/>
  <c r="S4016" i="11"/>
  <c r="S4018" i="11"/>
  <c r="T4018" i="11"/>
  <c r="S4019" i="11"/>
  <c r="T4019" i="11"/>
  <c r="P4022" i="11"/>
  <c r="T4022" i="11"/>
  <c r="P4023" i="11"/>
  <c r="R4023" i="11"/>
  <c r="S4023" i="11"/>
  <c r="R4024" i="11"/>
  <c r="S4024" i="11"/>
  <c r="P4025" i="11"/>
  <c r="Q4025" i="11"/>
  <c r="P4026" i="11"/>
  <c r="S4027" i="11"/>
  <c r="T4027" i="11"/>
  <c r="P4030" i="11"/>
  <c r="T4030" i="11"/>
  <c r="P4031" i="11"/>
  <c r="R4031" i="11"/>
  <c r="S4031" i="11"/>
  <c r="R4032" i="11"/>
  <c r="S4032" i="11"/>
  <c r="S4034" i="11"/>
  <c r="T4034" i="11"/>
  <c r="S4035" i="11"/>
  <c r="T4035" i="11"/>
  <c r="P4038" i="11"/>
  <c r="T4038" i="11"/>
  <c r="P4039" i="11"/>
  <c r="R4039" i="11"/>
  <c r="S4039" i="11"/>
  <c r="R4040" i="11"/>
  <c r="S4040" i="11"/>
  <c r="P4041" i="11"/>
  <c r="Q4041" i="11"/>
  <c r="P4042" i="11"/>
  <c r="S4043" i="11"/>
  <c r="T4043" i="11"/>
  <c r="P4046" i="11"/>
  <c r="T4046" i="11"/>
  <c r="P4047" i="11"/>
  <c r="R4047" i="11"/>
  <c r="S4047" i="11"/>
  <c r="R4048" i="11"/>
  <c r="S4048" i="11"/>
  <c r="S4050" i="11"/>
  <c r="T4050" i="11"/>
  <c r="S4051" i="11"/>
  <c r="T4051" i="11"/>
  <c r="P4054" i="11"/>
  <c r="T4054" i="11"/>
  <c r="P4055" i="11"/>
  <c r="R4055" i="11"/>
  <c r="S4055" i="11"/>
  <c r="R4056" i="11"/>
  <c r="S4056" i="11"/>
  <c r="P4057" i="11"/>
  <c r="Q4057" i="11"/>
  <c r="P4058" i="11"/>
  <c r="S4059" i="11"/>
  <c r="T4059" i="11"/>
  <c r="P4062" i="11"/>
  <c r="T4062" i="11"/>
  <c r="P4063" i="11"/>
  <c r="R4063" i="11"/>
  <c r="S4063" i="11"/>
  <c r="R4064" i="11"/>
  <c r="S4064" i="11"/>
  <c r="S4066" i="11"/>
  <c r="T4066" i="11"/>
  <c r="S4067" i="11"/>
  <c r="T4067" i="11"/>
  <c r="P4070" i="11"/>
  <c r="T4070" i="11"/>
  <c r="P4071" i="11"/>
  <c r="R4071" i="11"/>
  <c r="S4071" i="11"/>
  <c r="R4072" i="11"/>
  <c r="S4072" i="11"/>
  <c r="P4073" i="11"/>
  <c r="Q4073" i="11"/>
  <c r="P4074" i="11"/>
  <c r="S4075" i="11"/>
  <c r="T4075" i="11"/>
  <c r="P4078" i="11"/>
  <c r="T4078" i="11"/>
  <c r="P4079" i="11"/>
  <c r="R4079" i="11"/>
  <c r="S4079" i="11"/>
  <c r="R4080" i="11"/>
  <c r="S4080" i="11"/>
  <c r="S4082" i="11"/>
  <c r="T4082" i="11"/>
  <c r="S4083" i="11"/>
  <c r="T4083" i="11"/>
  <c r="P4086" i="11"/>
  <c r="T4086" i="11"/>
  <c r="P4087" i="11"/>
  <c r="R4087" i="11"/>
  <c r="S4087" i="11"/>
  <c r="R4088" i="11"/>
  <c r="S4088" i="11"/>
  <c r="P4089" i="11"/>
  <c r="Q4089" i="11"/>
  <c r="P4090" i="11"/>
  <c r="S4091" i="11"/>
  <c r="T4091" i="11"/>
  <c r="P4094" i="11"/>
  <c r="T4094" i="11"/>
  <c r="P4095" i="11"/>
  <c r="R4095" i="11"/>
  <c r="S4095" i="11"/>
  <c r="R4096" i="11"/>
  <c r="S4096" i="11"/>
  <c r="S4098" i="11"/>
  <c r="T4098" i="11"/>
  <c r="S4099" i="11"/>
  <c r="T4099" i="11"/>
  <c r="P4102" i="11"/>
  <c r="T4102" i="11"/>
  <c r="P4103" i="11"/>
  <c r="R4103" i="11"/>
  <c r="S4103" i="11"/>
  <c r="R4104" i="11"/>
  <c r="S4104" i="11"/>
  <c r="P4105" i="11"/>
  <c r="Q4105" i="11"/>
  <c r="P4106" i="11"/>
  <c r="S4107" i="11"/>
  <c r="T4107" i="11"/>
  <c r="P4110" i="11"/>
  <c r="T4110" i="11"/>
  <c r="P4111" i="11"/>
  <c r="R4111" i="11"/>
  <c r="S4111" i="11"/>
  <c r="R4112" i="11"/>
  <c r="S4112" i="11"/>
  <c r="S4114" i="11"/>
  <c r="T4114" i="11"/>
  <c r="S4115" i="11"/>
  <c r="T4115" i="11"/>
  <c r="P4118" i="11"/>
  <c r="T4118" i="11"/>
  <c r="P4119" i="11"/>
  <c r="R4119" i="11"/>
  <c r="S4119" i="11"/>
  <c r="R4120" i="11"/>
  <c r="S4120" i="11"/>
  <c r="P4121" i="11"/>
  <c r="Q4121" i="11"/>
  <c r="P4122" i="11"/>
  <c r="S4123" i="11"/>
  <c r="T4123" i="11"/>
  <c r="P4126" i="11"/>
  <c r="T4126" i="11"/>
  <c r="P4127" i="11"/>
  <c r="R4127" i="11"/>
  <c r="S4127" i="11"/>
  <c r="R4128" i="11"/>
  <c r="S4128" i="11"/>
  <c r="S4130" i="11"/>
  <c r="T4130" i="11"/>
  <c r="S4131" i="11"/>
  <c r="T4131" i="11"/>
  <c r="P4134" i="11"/>
  <c r="T4134" i="11"/>
  <c r="P4135" i="11"/>
  <c r="R4135" i="11"/>
  <c r="S4135" i="11"/>
  <c r="R4136" i="11"/>
  <c r="S4136" i="11"/>
  <c r="P4137" i="11"/>
  <c r="Q4137" i="11"/>
  <c r="P4138" i="11"/>
  <c r="S4139" i="11"/>
  <c r="T4139" i="11"/>
  <c r="P4142" i="11"/>
  <c r="T4142" i="11"/>
  <c r="P4143" i="11"/>
  <c r="R4143" i="11"/>
  <c r="S4143" i="11"/>
  <c r="R4144" i="11"/>
  <c r="S4144" i="11"/>
  <c r="S4146" i="11"/>
  <c r="T4146" i="11"/>
  <c r="S4147" i="11"/>
  <c r="T4147" i="11"/>
  <c r="P4150" i="11"/>
  <c r="T4150" i="11"/>
  <c r="P4151" i="11"/>
  <c r="R4151" i="11"/>
  <c r="S4151" i="11"/>
  <c r="R4152" i="11"/>
  <c r="S4152" i="11"/>
  <c r="P4153" i="11"/>
  <c r="Q4153" i="11"/>
  <c r="P4154" i="11"/>
  <c r="S4155" i="11"/>
  <c r="T4155" i="11"/>
  <c r="P4158" i="11"/>
  <c r="T4158" i="11"/>
  <c r="P4159" i="11"/>
  <c r="R4159" i="11"/>
  <c r="S4159" i="11"/>
  <c r="R4160" i="11"/>
  <c r="S4160" i="11"/>
  <c r="S4162" i="11"/>
  <c r="T4162" i="11"/>
  <c r="S4163" i="11"/>
  <c r="T4163" i="11"/>
  <c r="P4166" i="11"/>
  <c r="T4166" i="11"/>
  <c r="P4167" i="11"/>
  <c r="R4167" i="11"/>
  <c r="S4167" i="11"/>
  <c r="R4168" i="11"/>
  <c r="S4168" i="11"/>
  <c r="P4169" i="11"/>
  <c r="Q4169" i="11"/>
  <c r="P4170" i="11"/>
  <c r="S4171" i="11"/>
  <c r="T4171" i="11"/>
  <c r="P4174" i="11"/>
  <c r="T4174" i="11"/>
  <c r="P4175" i="11"/>
  <c r="R4175" i="11"/>
  <c r="S4175" i="11"/>
  <c r="R4176" i="11"/>
  <c r="S4176" i="11"/>
  <c r="S4178" i="11"/>
  <c r="T4178" i="11"/>
  <c r="S4179" i="11"/>
  <c r="T4179" i="11"/>
  <c r="P4182" i="11"/>
  <c r="T4182" i="11"/>
  <c r="P4183" i="11"/>
  <c r="R4183" i="11"/>
  <c r="S4183" i="11"/>
  <c r="R4184" i="11"/>
  <c r="S4184" i="11"/>
  <c r="P4185" i="11"/>
  <c r="Q4185" i="11"/>
  <c r="P4186" i="11"/>
  <c r="S4187" i="11"/>
  <c r="T4187" i="11"/>
  <c r="P4190" i="11"/>
  <c r="T4190" i="11"/>
  <c r="P4191" i="11"/>
  <c r="R4191" i="11"/>
  <c r="S4191" i="11"/>
  <c r="R4192" i="11"/>
  <c r="S4192" i="11"/>
  <c r="S4194" i="11"/>
  <c r="T4194" i="11"/>
  <c r="S4195" i="11"/>
  <c r="T4195" i="11"/>
  <c r="P4198" i="11"/>
  <c r="T4198" i="11"/>
  <c r="P4199" i="11"/>
  <c r="R4199" i="11"/>
  <c r="S4199" i="11"/>
  <c r="R4200" i="11"/>
  <c r="S4200" i="11"/>
  <c r="P4201" i="11"/>
  <c r="Q4201" i="11"/>
  <c r="P4202" i="11"/>
  <c r="S4203" i="11"/>
  <c r="T4203" i="11"/>
  <c r="P4206" i="11"/>
  <c r="T4206" i="11"/>
  <c r="P4207" i="11"/>
  <c r="R4207" i="11"/>
  <c r="S4207" i="11"/>
  <c r="R4208" i="11"/>
  <c r="S4208" i="11"/>
  <c r="S4210" i="11"/>
  <c r="T4210" i="11"/>
  <c r="S4211" i="11"/>
  <c r="T4211" i="11"/>
  <c r="P4214" i="11"/>
  <c r="T4214" i="11"/>
  <c r="P4215" i="11"/>
  <c r="R4215" i="11"/>
  <c r="S4215" i="11"/>
  <c r="R4216" i="11"/>
  <c r="S4216" i="11"/>
  <c r="P4217" i="11"/>
  <c r="Q4217" i="11"/>
  <c r="P4218" i="11"/>
  <c r="S4219" i="11"/>
  <c r="T4219" i="11"/>
  <c r="P4222" i="11"/>
  <c r="T4222" i="11"/>
  <c r="P4223" i="11"/>
  <c r="R4223" i="11"/>
  <c r="S4223" i="11"/>
  <c r="R4224" i="11"/>
  <c r="S4224" i="11"/>
  <c r="S4226" i="11"/>
  <c r="T4226" i="11"/>
  <c r="S4227" i="11"/>
  <c r="T4227" i="11"/>
  <c r="P4230" i="11"/>
  <c r="T4230" i="11"/>
  <c r="P4231" i="11"/>
  <c r="R4231" i="11"/>
  <c r="S4231" i="11"/>
  <c r="R4232" i="11"/>
  <c r="S4232" i="11"/>
  <c r="P4233" i="11"/>
  <c r="Q4233" i="11"/>
  <c r="P4234" i="11"/>
  <c r="S4235" i="11"/>
  <c r="T4235" i="11"/>
  <c r="P4238" i="11"/>
  <c r="T4238" i="11"/>
  <c r="P4239" i="11"/>
  <c r="R4239" i="11"/>
  <c r="S4239" i="11"/>
  <c r="R4240" i="11"/>
  <c r="S4240" i="11"/>
  <c r="S4242" i="11"/>
  <c r="T4242" i="11"/>
  <c r="S4243" i="11"/>
  <c r="T4243" i="11"/>
  <c r="P4246" i="11"/>
  <c r="T4246" i="11"/>
  <c r="P4247" i="11"/>
  <c r="R4247" i="11"/>
  <c r="S4247" i="11"/>
  <c r="R4248" i="11"/>
  <c r="S4248" i="11"/>
  <c r="P4249" i="11"/>
  <c r="Q4249" i="11"/>
  <c r="P4250" i="11"/>
  <c r="S4251" i="11"/>
  <c r="T4251" i="11"/>
  <c r="P4254" i="11"/>
  <c r="T4254" i="11"/>
  <c r="P4255" i="11"/>
  <c r="R4255" i="11"/>
  <c r="S4255" i="11"/>
  <c r="R4256" i="11"/>
  <c r="S4256" i="11"/>
  <c r="S4258" i="11"/>
  <c r="T4258" i="11"/>
  <c r="S4259" i="11"/>
  <c r="T4259" i="11"/>
  <c r="P4262" i="11"/>
  <c r="T4262" i="11"/>
  <c r="P4263" i="11"/>
  <c r="R4263" i="11"/>
  <c r="S4263" i="11"/>
  <c r="R4264" i="11"/>
  <c r="S4264" i="11"/>
  <c r="P4265" i="11"/>
  <c r="Q4265" i="11"/>
  <c r="P4266" i="11"/>
  <c r="S4267" i="11"/>
  <c r="T4267" i="11"/>
  <c r="P4270" i="11"/>
  <c r="T4270" i="11"/>
  <c r="P4271" i="11"/>
  <c r="R4271" i="11"/>
  <c r="S4271" i="11"/>
  <c r="R4272" i="11"/>
  <c r="S4272" i="11"/>
  <c r="S4274" i="11"/>
  <c r="T4274" i="11"/>
  <c r="S4275" i="11"/>
  <c r="T4275" i="11"/>
  <c r="P4278" i="11"/>
  <c r="T4278" i="11"/>
  <c r="P4279" i="11"/>
  <c r="R4279" i="11"/>
  <c r="S4279" i="11"/>
  <c r="R4280" i="11"/>
  <c r="S4280" i="11"/>
  <c r="P4281" i="11"/>
  <c r="Q4281" i="11"/>
  <c r="P4282" i="11"/>
  <c r="S4283" i="11"/>
  <c r="T4283" i="11"/>
  <c r="P4286" i="11"/>
  <c r="T4286" i="11"/>
  <c r="P4287" i="11"/>
  <c r="R4287" i="11"/>
  <c r="S4287" i="11"/>
  <c r="R4288" i="11"/>
  <c r="S4288" i="11"/>
  <c r="S4290" i="11"/>
  <c r="T4290" i="11"/>
  <c r="S4291" i="11"/>
  <c r="T4291" i="11"/>
  <c r="P4294" i="11"/>
  <c r="T4294" i="11"/>
  <c r="P4295" i="11"/>
  <c r="R4295" i="11"/>
  <c r="S4295" i="11"/>
  <c r="R4296" i="11"/>
  <c r="S4296" i="11"/>
  <c r="P4297" i="11"/>
  <c r="Q4297" i="11"/>
  <c r="P4298" i="11"/>
  <c r="S4299" i="11"/>
  <c r="T4299" i="11"/>
  <c r="P4302" i="11"/>
  <c r="T4302" i="11"/>
  <c r="P4303" i="11"/>
  <c r="R4303" i="11"/>
  <c r="S4303" i="11"/>
  <c r="R4304" i="11"/>
  <c r="S4304" i="11"/>
  <c r="S4306" i="11"/>
  <c r="T4306" i="11"/>
  <c r="S4307" i="11"/>
  <c r="T4307" i="11"/>
  <c r="P4310" i="11"/>
  <c r="T4310" i="11"/>
  <c r="P4311" i="11"/>
  <c r="R4311" i="11"/>
  <c r="S4311" i="11"/>
  <c r="R4312" i="11"/>
  <c r="S4312" i="11"/>
  <c r="P4313" i="11"/>
  <c r="Q4313" i="11"/>
  <c r="P4314" i="11"/>
  <c r="S4315" i="11"/>
  <c r="T4315" i="11"/>
  <c r="P4318" i="11"/>
  <c r="T4318" i="11"/>
  <c r="P4319" i="11"/>
  <c r="R4319" i="11"/>
  <c r="S4319" i="11"/>
  <c r="R4320" i="11"/>
  <c r="S4320" i="11"/>
  <c r="S4322" i="11"/>
  <c r="T4322" i="11"/>
  <c r="S4323" i="11"/>
  <c r="T4323" i="11"/>
  <c r="P4326" i="11"/>
  <c r="T4326" i="11"/>
  <c r="P4327" i="11"/>
  <c r="R4327" i="11"/>
  <c r="S4327" i="11"/>
  <c r="R4328" i="11"/>
  <c r="S4328" i="11"/>
  <c r="P4329" i="11"/>
  <c r="Q4329" i="11"/>
  <c r="P4330" i="11"/>
  <c r="S4331" i="11"/>
  <c r="T4331" i="11"/>
  <c r="P4334" i="11"/>
  <c r="T4334" i="11"/>
  <c r="P4335" i="11"/>
  <c r="R4335" i="11"/>
  <c r="S4335" i="11"/>
  <c r="R4336" i="11"/>
  <c r="S4336" i="11"/>
  <c r="S4338" i="11"/>
  <c r="T4338" i="11"/>
  <c r="S4339" i="11"/>
  <c r="T4339" i="11"/>
  <c r="P4342" i="11"/>
  <c r="T4342" i="11"/>
  <c r="P4343" i="11"/>
  <c r="R4343" i="11"/>
  <c r="S4343" i="11"/>
  <c r="R4344" i="11"/>
  <c r="S4344" i="11"/>
  <c r="P4345" i="11"/>
  <c r="Q4345" i="11"/>
  <c r="P4346" i="11"/>
  <c r="S4347" i="11"/>
  <c r="T4347" i="11"/>
  <c r="P4350" i="11"/>
  <c r="T4350" i="11"/>
  <c r="P4351" i="11"/>
  <c r="R4351" i="11"/>
  <c r="S4351" i="11"/>
  <c r="R4352" i="11"/>
  <c r="S4352" i="11"/>
  <c r="S4354" i="11"/>
  <c r="T4354" i="11"/>
  <c r="S4355" i="11"/>
  <c r="T4355" i="11"/>
  <c r="P4358" i="11"/>
  <c r="T4358" i="11"/>
  <c r="P4359" i="11"/>
  <c r="R4359" i="11"/>
  <c r="S4359" i="11"/>
  <c r="R4360" i="11"/>
  <c r="S4360" i="11"/>
  <c r="P4361" i="11"/>
  <c r="Q4361" i="11"/>
  <c r="P4362" i="11"/>
  <c r="S4363" i="11"/>
  <c r="T4363" i="11"/>
  <c r="P4366" i="11"/>
  <c r="T4366" i="11"/>
  <c r="P4367" i="11"/>
  <c r="R4367" i="11"/>
  <c r="S4367" i="11"/>
  <c r="R4368" i="11"/>
  <c r="S4368" i="11"/>
  <c r="S4370" i="11"/>
  <c r="T4370" i="11"/>
  <c r="S4371" i="11"/>
  <c r="T4371" i="11"/>
  <c r="P4374" i="11"/>
  <c r="T4374" i="11"/>
  <c r="P4375" i="11"/>
  <c r="R4375" i="11"/>
  <c r="S4375" i="11"/>
  <c r="R4376" i="11"/>
  <c r="S4376" i="11"/>
  <c r="P4377" i="11"/>
  <c r="Q4377" i="11"/>
  <c r="P4378" i="11"/>
  <c r="S4379" i="11"/>
  <c r="T4379" i="11"/>
  <c r="P4382" i="11"/>
  <c r="T4382" i="11"/>
  <c r="P4383" i="11"/>
  <c r="R4383" i="11"/>
  <c r="S4383" i="11"/>
  <c r="R4384" i="11"/>
  <c r="S4384" i="11"/>
  <c r="S4386" i="11"/>
  <c r="T4386" i="11"/>
  <c r="S4387" i="11"/>
  <c r="T4387" i="11"/>
  <c r="P4390" i="11"/>
  <c r="T4390" i="11"/>
  <c r="P4391" i="11"/>
  <c r="R4391" i="11"/>
  <c r="S4391" i="11"/>
  <c r="R4392" i="11"/>
  <c r="S4392" i="11"/>
  <c r="P4393" i="11"/>
  <c r="Q4393" i="11"/>
  <c r="P4394" i="11"/>
  <c r="S4395" i="11"/>
  <c r="T4395" i="11"/>
  <c r="P4398" i="11"/>
  <c r="T4398" i="11"/>
  <c r="P4399" i="11"/>
  <c r="R4399" i="11"/>
  <c r="S4399" i="11"/>
  <c r="R4400" i="11"/>
  <c r="S4400" i="11"/>
  <c r="S4402" i="11"/>
  <c r="T4402" i="11"/>
  <c r="S4403" i="11"/>
  <c r="T4403" i="11"/>
  <c r="P4406" i="11"/>
  <c r="T4406" i="11"/>
  <c r="P4407" i="11"/>
  <c r="R4407" i="11"/>
  <c r="S4407" i="11"/>
  <c r="R4408" i="11"/>
  <c r="S4408" i="11"/>
  <c r="P4409" i="11"/>
  <c r="Q4409" i="11"/>
  <c r="P4410" i="11"/>
  <c r="S4411" i="11"/>
  <c r="T4411" i="11"/>
  <c r="P4414" i="11"/>
  <c r="T4414" i="11"/>
  <c r="P4415" i="11"/>
  <c r="R4415" i="11"/>
  <c r="S4415" i="11"/>
  <c r="R4416" i="11"/>
  <c r="S4416" i="11"/>
  <c r="S4418" i="11"/>
  <c r="T4418" i="11"/>
  <c r="S4419" i="11"/>
  <c r="T4419" i="11"/>
  <c r="P4422" i="11"/>
  <c r="T4422" i="11"/>
  <c r="P4423" i="11"/>
  <c r="R4423" i="11"/>
  <c r="S4423" i="11"/>
  <c r="R4424" i="11"/>
  <c r="S4424" i="11"/>
  <c r="P4425" i="11"/>
  <c r="Q4425" i="11"/>
  <c r="P4426" i="11"/>
  <c r="S4427" i="11"/>
  <c r="T4427" i="11"/>
  <c r="P4430" i="11"/>
  <c r="T4430" i="11"/>
  <c r="P4431" i="11"/>
  <c r="R4431" i="11"/>
  <c r="S4431" i="11"/>
  <c r="R4432" i="11"/>
  <c r="S4432" i="11"/>
  <c r="S4434" i="11"/>
  <c r="T4434" i="11"/>
  <c r="S4435" i="11"/>
  <c r="T4435" i="11"/>
  <c r="P4438" i="11"/>
  <c r="T4438" i="11"/>
  <c r="P4439" i="11"/>
  <c r="R4439" i="11"/>
  <c r="S4439" i="11"/>
  <c r="R4440" i="11"/>
  <c r="S4440" i="11"/>
  <c r="P4441" i="11"/>
  <c r="Q4441" i="11"/>
  <c r="P4442" i="11"/>
  <c r="S4443" i="11"/>
  <c r="T4443" i="11"/>
  <c r="P4446" i="11"/>
  <c r="T4446" i="11"/>
  <c r="P4447" i="11"/>
  <c r="R4447" i="11"/>
  <c r="S4447" i="11"/>
  <c r="R4448" i="11"/>
  <c r="S4448" i="11"/>
  <c r="S4450" i="11"/>
  <c r="T4450" i="11"/>
  <c r="S4451" i="11"/>
  <c r="T4451" i="11"/>
  <c r="P4454" i="11"/>
  <c r="T4454" i="11"/>
  <c r="P4455" i="11"/>
  <c r="R4455" i="11"/>
  <c r="S4455" i="11"/>
  <c r="R4456" i="11"/>
  <c r="S4456" i="11"/>
  <c r="P4457" i="11"/>
  <c r="Q4457" i="11"/>
  <c r="P4458" i="11"/>
  <c r="S4459" i="11"/>
  <c r="T4459" i="11"/>
  <c r="P4462" i="11"/>
  <c r="T4462" i="11"/>
  <c r="P4463" i="11"/>
  <c r="R4463" i="11"/>
  <c r="S4463" i="11"/>
  <c r="R4464" i="11"/>
  <c r="S4464" i="11"/>
  <c r="S4466" i="11"/>
  <c r="T4466" i="11"/>
  <c r="S4467" i="11"/>
  <c r="T4467" i="11"/>
  <c r="P4470" i="11"/>
  <c r="T4470" i="11"/>
  <c r="P4471" i="11"/>
  <c r="R4471" i="11"/>
  <c r="S4471" i="11"/>
  <c r="R4472" i="11"/>
  <c r="S4472" i="11"/>
  <c r="P4473" i="11"/>
  <c r="Q4473" i="11"/>
  <c r="P4474" i="11"/>
  <c r="S4475" i="11"/>
  <c r="T4475" i="11"/>
  <c r="P4478" i="11"/>
  <c r="T4478" i="11"/>
  <c r="P4479" i="11"/>
  <c r="R4479" i="11"/>
  <c r="S4479" i="11"/>
  <c r="R4480" i="11"/>
  <c r="S4480" i="11"/>
  <c r="S4482" i="11"/>
  <c r="T4482" i="11"/>
  <c r="S4483" i="11"/>
  <c r="T4483" i="11"/>
  <c r="P4486" i="11"/>
  <c r="T4486" i="11"/>
  <c r="P4487" i="11"/>
  <c r="R4487" i="11"/>
  <c r="S4487" i="11"/>
  <c r="R4488" i="11"/>
  <c r="S4488" i="11"/>
  <c r="P4489" i="11"/>
  <c r="Q4489" i="11"/>
  <c r="P4490" i="11"/>
  <c r="S4491" i="11"/>
  <c r="T4491" i="11"/>
  <c r="P4494" i="11"/>
  <c r="T4494" i="11"/>
  <c r="P4495" i="11"/>
  <c r="R4495" i="11"/>
  <c r="S4495" i="11"/>
  <c r="R4496" i="11"/>
  <c r="S4496" i="11"/>
  <c r="S4498" i="11"/>
  <c r="T4498" i="11"/>
  <c r="S4499" i="11"/>
  <c r="T4499" i="11"/>
  <c r="P4502" i="11"/>
  <c r="T4502" i="11"/>
  <c r="P4503" i="11"/>
  <c r="R4503" i="11"/>
  <c r="S4503" i="11"/>
  <c r="R4504" i="11"/>
  <c r="S4504" i="11"/>
  <c r="P4505" i="11"/>
  <c r="Q4505" i="11"/>
  <c r="P4506" i="11"/>
  <c r="S4507" i="11"/>
  <c r="T4507" i="11"/>
  <c r="P4510" i="11"/>
  <c r="T4510" i="11"/>
  <c r="P4511" i="11"/>
  <c r="R4511" i="11"/>
  <c r="S4511" i="11"/>
  <c r="R4512" i="11"/>
  <c r="S4512" i="11"/>
  <c r="S4514" i="11"/>
  <c r="T4514" i="11"/>
  <c r="S4515" i="11"/>
  <c r="T4515" i="11"/>
  <c r="P4518" i="11"/>
  <c r="T4518" i="11"/>
  <c r="P4519" i="11"/>
  <c r="R4519" i="11"/>
  <c r="S4519" i="11"/>
  <c r="R4520" i="11"/>
  <c r="S4520" i="11"/>
  <c r="P4521" i="11"/>
  <c r="Q4521" i="11"/>
  <c r="P4522" i="11"/>
  <c r="S4523" i="11"/>
  <c r="T4523" i="11"/>
  <c r="P4526" i="11"/>
  <c r="T4526" i="11"/>
  <c r="P4527" i="11"/>
  <c r="R4527" i="11"/>
  <c r="S4527" i="11"/>
  <c r="R4528" i="11"/>
  <c r="S4528" i="11"/>
  <c r="S4530" i="11"/>
  <c r="T4530" i="11"/>
  <c r="S4531" i="11"/>
  <c r="T4531" i="11"/>
  <c r="P4534" i="11"/>
  <c r="T4534" i="11"/>
  <c r="P4535" i="11"/>
  <c r="R4535" i="11"/>
  <c r="S4535" i="11"/>
  <c r="R4536" i="11"/>
  <c r="S4536" i="11"/>
  <c r="P4537" i="11"/>
  <c r="Q4537" i="11"/>
  <c r="P4538" i="11"/>
  <c r="S4539" i="11"/>
  <c r="T4539" i="11"/>
  <c r="P4542" i="11"/>
  <c r="T4542" i="11"/>
  <c r="P4543" i="11"/>
  <c r="R4543" i="11"/>
  <c r="S4543" i="11"/>
  <c r="R4544" i="11"/>
  <c r="S4544" i="11"/>
  <c r="S4546" i="11"/>
  <c r="T4546" i="11"/>
  <c r="S4547" i="11"/>
  <c r="T4547" i="11"/>
  <c r="P4550" i="11"/>
  <c r="T4550" i="11"/>
  <c r="P4551" i="11"/>
  <c r="R4551" i="11"/>
  <c r="S4551" i="11"/>
  <c r="R4552" i="11"/>
  <c r="S4552" i="11"/>
  <c r="P4553" i="11"/>
  <c r="Q4553" i="11"/>
  <c r="P4554" i="11"/>
  <c r="S4555" i="11"/>
  <c r="T4555" i="11"/>
  <c r="P4558" i="11"/>
  <c r="T4558" i="11"/>
  <c r="P4559" i="11"/>
  <c r="R4559" i="11"/>
  <c r="S4559" i="11"/>
  <c r="R4560" i="11"/>
  <c r="S4560" i="11"/>
  <c r="S4562" i="11"/>
  <c r="T4562" i="11"/>
  <c r="S4563" i="11"/>
  <c r="T4563" i="11"/>
  <c r="P4566" i="11"/>
  <c r="T4566" i="11"/>
  <c r="P4567" i="11"/>
  <c r="R4567" i="11"/>
  <c r="S4567" i="11"/>
  <c r="R4568" i="11"/>
  <c r="S4568" i="11"/>
  <c r="P4569" i="11"/>
  <c r="Q4569" i="11"/>
  <c r="P4570" i="11"/>
  <c r="S4571" i="11"/>
  <c r="T4571" i="11"/>
  <c r="P4574" i="11"/>
  <c r="T4574" i="11"/>
  <c r="P4575" i="11"/>
  <c r="R4575" i="11"/>
  <c r="S4575" i="11"/>
  <c r="R4576" i="11"/>
  <c r="S4576" i="11"/>
  <c r="S4578" i="11"/>
  <c r="T4578" i="11"/>
  <c r="S4579" i="11"/>
  <c r="T4579" i="11"/>
  <c r="P4582" i="11"/>
  <c r="T4582" i="11"/>
  <c r="P4583" i="11"/>
  <c r="R4583" i="11"/>
  <c r="S4583" i="11"/>
  <c r="R4584" i="11"/>
  <c r="S4584" i="11"/>
  <c r="P4585" i="11"/>
  <c r="Q4585" i="11"/>
  <c r="P4586" i="11"/>
  <c r="S4587" i="11"/>
  <c r="T4587" i="11"/>
  <c r="P4590" i="11"/>
  <c r="T4590" i="11"/>
  <c r="P4591" i="11"/>
  <c r="R4591" i="11"/>
  <c r="S4591" i="11"/>
  <c r="R4592" i="11"/>
  <c r="S4592" i="11"/>
  <c r="S4594" i="11"/>
  <c r="T4594" i="11"/>
  <c r="S4595" i="11"/>
  <c r="T4595" i="11"/>
  <c r="P4598" i="11"/>
  <c r="T4598" i="11"/>
  <c r="P4599" i="11"/>
  <c r="R4599" i="11"/>
  <c r="S4599" i="11"/>
  <c r="R4600" i="11"/>
  <c r="S4600" i="11"/>
  <c r="P4601" i="11"/>
  <c r="Q4601" i="11"/>
  <c r="P4602" i="11"/>
  <c r="S4603" i="11"/>
  <c r="T4603" i="11"/>
  <c r="P4606" i="11"/>
  <c r="T4606" i="11"/>
  <c r="P4607" i="11"/>
  <c r="R4607" i="11"/>
  <c r="S4607" i="11"/>
  <c r="R4608" i="11"/>
  <c r="S4608" i="11"/>
  <c r="S4610" i="11"/>
  <c r="T4610" i="11"/>
  <c r="S4611" i="11"/>
  <c r="T4611" i="11"/>
  <c r="P4614" i="11"/>
  <c r="T4614" i="11"/>
  <c r="P4615" i="11"/>
  <c r="R4615" i="11"/>
  <c r="S4615" i="11"/>
  <c r="R4616" i="11"/>
  <c r="S4616" i="11"/>
  <c r="P4617" i="11"/>
  <c r="Q4617" i="11"/>
  <c r="P4618" i="11"/>
  <c r="S4619" i="11"/>
  <c r="T4619" i="11"/>
  <c r="P4622" i="11"/>
  <c r="T4622" i="11"/>
  <c r="P4623" i="11"/>
  <c r="R4623" i="11"/>
  <c r="S4623" i="11"/>
  <c r="R4624" i="11"/>
  <c r="S4624" i="11"/>
  <c r="S4626" i="11"/>
  <c r="T4626" i="11"/>
  <c r="S4627" i="11"/>
  <c r="T4627" i="11"/>
  <c r="P4630" i="11"/>
  <c r="T4630" i="11"/>
  <c r="P4631" i="11"/>
  <c r="R4631" i="11"/>
  <c r="S4631" i="11"/>
  <c r="R4632" i="11"/>
  <c r="S4632" i="11"/>
  <c r="P4633" i="11"/>
  <c r="Q4633" i="11"/>
  <c r="P4634" i="11"/>
  <c r="S4635" i="11"/>
  <c r="T4635" i="11"/>
  <c r="P4638" i="11"/>
  <c r="T4638" i="11"/>
  <c r="P4639" i="11"/>
  <c r="R4639" i="11"/>
  <c r="S4639" i="11"/>
  <c r="R4640" i="11"/>
  <c r="S4640" i="11"/>
  <c r="S4642" i="11"/>
  <c r="T4642" i="11"/>
  <c r="S4643" i="11"/>
  <c r="T4643" i="11"/>
  <c r="P4646" i="11"/>
  <c r="T4646" i="11"/>
  <c r="P4647" i="11"/>
  <c r="R4647" i="11"/>
  <c r="S4647" i="11"/>
  <c r="R4648" i="11"/>
  <c r="S4648" i="11"/>
  <c r="P4649" i="11"/>
  <c r="Q4649" i="11"/>
  <c r="P4650" i="11"/>
  <c r="S4651" i="11"/>
  <c r="T4651" i="11"/>
  <c r="P4654" i="11"/>
  <c r="T4654" i="11"/>
  <c r="P4655" i="11"/>
  <c r="R4655" i="11"/>
  <c r="S4655" i="11"/>
  <c r="R4656" i="11"/>
  <c r="S4656" i="11"/>
  <c r="S4658" i="11"/>
  <c r="T4658" i="11"/>
  <c r="S4659" i="11"/>
  <c r="T4659" i="11"/>
  <c r="P4662" i="11"/>
  <c r="T4662" i="11"/>
  <c r="P4663" i="11"/>
  <c r="R4663" i="11"/>
  <c r="S4663" i="11"/>
  <c r="R4664" i="11"/>
  <c r="S4664" i="11"/>
  <c r="P4665" i="11"/>
  <c r="Q4665" i="11"/>
  <c r="P4666" i="11"/>
  <c r="S4667" i="11"/>
  <c r="T4667" i="11"/>
  <c r="P4670" i="11"/>
  <c r="T4670" i="11"/>
  <c r="P4671" i="11"/>
  <c r="R4671" i="11"/>
  <c r="S4671" i="11"/>
  <c r="R4672" i="11"/>
  <c r="S4672" i="11"/>
  <c r="S4674" i="11"/>
  <c r="T4674" i="11"/>
  <c r="S4675" i="11"/>
  <c r="T4675" i="11"/>
  <c r="P4678" i="11"/>
  <c r="T4678" i="11"/>
  <c r="P4679" i="11"/>
  <c r="R4679" i="11"/>
  <c r="S4679" i="11"/>
  <c r="R4680" i="11"/>
  <c r="S4680" i="11"/>
  <c r="P4681" i="11"/>
  <c r="Q4681" i="11"/>
  <c r="P4682" i="11"/>
  <c r="S4683" i="11"/>
  <c r="T4683" i="11"/>
  <c r="P4686" i="11"/>
  <c r="T4686" i="11"/>
  <c r="P4687" i="11"/>
  <c r="R4687" i="11"/>
  <c r="S4687" i="11"/>
  <c r="R4688" i="11"/>
  <c r="S4688" i="11"/>
  <c r="S4690" i="11"/>
  <c r="T4690" i="11"/>
  <c r="S4691" i="11"/>
  <c r="T4691" i="11"/>
  <c r="P4694" i="11"/>
  <c r="T4694" i="11"/>
  <c r="P4695" i="11"/>
  <c r="R4695" i="11"/>
  <c r="S4695" i="11"/>
  <c r="R4696" i="11"/>
  <c r="S4696" i="11"/>
  <c r="P4697" i="11"/>
  <c r="Q4697" i="11"/>
  <c r="P4698" i="11"/>
  <c r="S4699" i="11"/>
  <c r="T4699" i="11"/>
  <c r="P4702" i="11"/>
  <c r="T4702" i="11"/>
  <c r="P4703" i="11"/>
  <c r="R4703" i="11"/>
  <c r="S4703" i="11"/>
  <c r="R4704" i="11"/>
  <c r="S4704" i="11"/>
  <c r="S4706" i="11"/>
  <c r="T4706" i="11"/>
  <c r="S4707" i="11"/>
  <c r="T4707" i="11"/>
  <c r="P4710" i="11"/>
  <c r="T4710" i="11"/>
  <c r="P4711" i="11"/>
  <c r="R4711" i="11"/>
  <c r="S4711" i="11"/>
  <c r="R4712" i="11"/>
  <c r="S4712" i="11"/>
  <c r="P4713" i="11"/>
  <c r="Q4713" i="11"/>
  <c r="P4714" i="11"/>
  <c r="S4715" i="11"/>
  <c r="T4715" i="11"/>
  <c r="P4718" i="11"/>
  <c r="T4718" i="11"/>
  <c r="P4719" i="11"/>
  <c r="R4719" i="11"/>
  <c r="S4719" i="11"/>
  <c r="R4720" i="11"/>
  <c r="S4720" i="11"/>
  <c r="S4722" i="11"/>
  <c r="T4722" i="11"/>
  <c r="S4723" i="11"/>
  <c r="T4723" i="11"/>
  <c r="P4726" i="11"/>
  <c r="T4726" i="11"/>
  <c r="P4727" i="11"/>
  <c r="R4727" i="11"/>
  <c r="S4727" i="11"/>
  <c r="R4728" i="11"/>
  <c r="S4728" i="11"/>
  <c r="P4729" i="11"/>
  <c r="Q4729" i="11"/>
  <c r="P4730" i="11"/>
  <c r="S4731" i="11"/>
  <c r="T4731" i="11"/>
  <c r="P4734" i="11"/>
  <c r="T4734" i="11"/>
  <c r="P4735" i="11"/>
  <c r="R4735" i="11"/>
  <c r="S4735" i="11"/>
  <c r="R4736" i="11"/>
  <c r="S4736" i="11"/>
  <c r="S4738" i="11"/>
  <c r="T4738" i="11"/>
  <c r="S4739" i="11"/>
  <c r="T4739" i="11"/>
  <c r="P4742" i="11"/>
  <c r="T4742" i="11"/>
  <c r="P4743" i="11"/>
  <c r="R4743" i="11"/>
  <c r="S4743" i="11"/>
  <c r="R4744" i="11"/>
  <c r="S4744" i="11"/>
  <c r="P4745" i="11"/>
  <c r="Q4745" i="11"/>
  <c r="P4746" i="11"/>
  <c r="S4747" i="11"/>
  <c r="T4747" i="11"/>
  <c r="P4750" i="11"/>
  <c r="T4750" i="11"/>
  <c r="P4751" i="11"/>
  <c r="R4751" i="11"/>
  <c r="S4751" i="11"/>
  <c r="R4752" i="11"/>
  <c r="S4752" i="11"/>
  <c r="S4754" i="11"/>
  <c r="T4754" i="11"/>
  <c r="S4755" i="11"/>
  <c r="T4755" i="11"/>
  <c r="P4758" i="11"/>
  <c r="T4758" i="11"/>
  <c r="P4759" i="11"/>
  <c r="R4759" i="11"/>
  <c r="S4759" i="11"/>
  <c r="R4760" i="11"/>
  <c r="S4760" i="11"/>
  <c r="P4761" i="11"/>
  <c r="Q4761" i="11"/>
  <c r="P4762" i="11"/>
  <c r="S4763" i="11"/>
  <c r="T4763" i="11"/>
  <c r="P4766" i="11"/>
  <c r="T4766" i="11"/>
  <c r="P4767" i="11"/>
  <c r="R4767" i="11"/>
  <c r="S4767" i="11"/>
  <c r="R4768" i="11"/>
  <c r="S4768" i="11"/>
  <c r="S4770" i="11"/>
  <c r="T4770" i="11"/>
  <c r="S4771" i="11"/>
  <c r="T4771" i="11"/>
  <c r="P4774" i="11"/>
  <c r="T4774" i="11"/>
  <c r="P4775" i="11"/>
  <c r="R4775" i="11"/>
  <c r="S4775" i="11"/>
  <c r="R4776" i="11"/>
  <c r="S4776" i="11"/>
  <c r="P4777" i="11"/>
  <c r="Q4777" i="11"/>
  <c r="P4778" i="11"/>
  <c r="S4779" i="11"/>
  <c r="T4779" i="11"/>
  <c r="P4782" i="11"/>
  <c r="T4782" i="11"/>
  <c r="P4783" i="11"/>
  <c r="R4783" i="11"/>
  <c r="S4783" i="11"/>
  <c r="R4784" i="11"/>
  <c r="S4784" i="11"/>
  <c r="S4786" i="11"/>
  <c r="T4786" i="11"/>
  <c r="S4787" i="11"/>
  <c r="T4787" i="11"/>
  <c r="P4790" i="11"/>
  <c r="T4790" i="11"/>
  <c r="P4791" i="11"/>
  <c r="R4791" i="11"/>
  <c r="S4791" i="11"/>
  <c r="R4792" i="11"/>
  <c r="S4792" i="11"/>
  <c r="P4793" i="11"/>
  <c r="Q4793" i="11"/>
  <c r="P4794" i="11"/>
  <c r="S4795" i="11"/>
  <c r="T4795" i="11"/>
  <c r="P4798" i="11"/>
  <c r="T4798" i="11"/>
  <c r="P4799" i="11"/>
  <c r="R4799" i="11"/>
  <c r="S4799" i="11"/>
  <c r="R4800" i="11"/>
  <c r="S4800" i="11"/>
  <c r="S4802" i="11"/>
  <c r="T4802" i="11"/>
  <c r="S4803" i="11"/>
  <c r="T4803" i="11"/>
  <c r="P4806" i="11"/>
  <c r="T4806" i="11"/>
  <c r="P4807" i="11"/>
  <c r="R4807" i="11"/>
  <c r="S4807" i="11"/>
  <c r="R4808" i="11"/>
  <c r="S4808" i="11"/>
  <c r="P4809" i="11"/>
  <c r="Q4809" i="11"/>
  <c r="P4810" i="11"/>
  <c r="S4811" i="11"/>
  <c r="T4811" i="11"/>
  <c r="P4814" i="11"/>
  <c r="T4814" i="11"/>
  <c r="P4815" i="11"/>
  <c r="R4815" i="11"/>
  <c r="S4815" i="11"/>
  <c r="R4816" i="11"/>
  <c r="S4816" i="11"/>
  <c r="S4818" i="11"/>
  <c r="T4818" i="11"/>
  <c r="S4819" i="11"/>
  <c r="T4819" i="11"/>
  <c r="P4822" i="11"/>
  <c r="T4822" i="11"/>
  <c r="P4823" i="11"/>
  <c r="R4823" i="11"/>
  <c r="S4823" i="11"/>
  <c r="R4824" i="11"/>
  <c r="S4824" i="11"/>
  <c r="P4825" i="11"/>
  <c r="Q4825" i="11"/>
  <c r="P4826" i="11"/>
  <c r="S4827" i="11"/>
  <c r="T4827" i="11"/>
  <c r="P4830" i="11"/>
  <c r="T4830" i="11"/>
  <c r="P4831" i="11"/>
  <c r="R4831" i="11"/>
  <c r="S4831" i="11"/>
  <c r="R4832" i="11"/>
  <c r="S4832" i="11"/>
  <c r="S4834" i="11"/>
  <c r="T4834" i="11"/>
  <c r="S4835" i="11"/>
  <c r="T4835" i="11"/>
  <c r="P4838" i="11"/>
  <c r="T4838" i="11"/>
  <c r="P4839" i="11"/>
  <c r="R4839" i="11"/>
  <c r="S4839" i="11"/>
  <c r="R4840" i="11"/>
  <c r="S4840" i="11"/>
  <c r="P4841" i="11"/>
  <c r="Q4841" i="11"/>
  <c r="P4842" i="11"/>
  <c r="S4843" i="11"/>
  <c r="T4843" i="11"/>
  <c r="P4846" i="11"/>
  <c r="T4846" i="11"/>
  <c r="P4847" i="11"/>
  <c r="R4847" i="11"/>
  <c r="S4847" i="11"/>
  <c r="R4848" i="11"/>
  <c r="S4848" i="11"/>
  <c r="S4850" i="11"/>
  <c r="T4850" i="11"/>
  <c r="S4851" i="11"/>
  <c r="T4851" i="11"/>
  <c r="P4854" i="11"/>
  <c r="T4854" i="11"/>
  <c r="P4855" i="11"/>
  <c r="R4855" i="11"/>
  <c r="S4855" i="11"/>
  <c r="R4856" i="11"/>
  <c r="S4856" i="11"/>
  <c r="P4857" i="11"/>
  <c r="Q4857" i="11"/>
  <c r="P4858" i="11"/>
  <c r="S4859" i="11"/>
  <c r="T4859" i="11"/>
  <c r="P4862" i="11"/>
  <c r="T4862" i="11"/>
  <c r="P4863" i="11"/>
  <c r="R4863" i="11"/>
  <c r="S4863" i="11"/>
  <c r="R4864" i="11"/>
  <c r="S4864" i="11"/>
  <c r="S4866" i="11"/>
  <c r="T4866" i="11"/>
  <c r="S4867" i="11"/>
  <c r="T4867" i="11"/>
  <c r="P4870" i="11"/>
  <c r="T4870" i="11"/>
  <c r="P4871" i="11"/>
  <c r="R4871" i="11"/>
  <c r="S4871" i="11"/>
  <c r="R4872" i="11"/>
  <c r="S4872" i="11"/>
  <c r="P4873" i="11"/>
  <c r="Q4873" i="11"/>
  <c r="P4874" i="11"/>
  <c r="S4875" i="11"/>
  <c r="T4875" i="11"/>
  <c r="P4878" i="11"/>
  <c r="T4878" i="11"/>
  <c r="P4879" i="11"/>
  <c r="R4879" i="11"/>
  <c r="S4879" i="11"/>
  <c r="R4880" i="11"/>
  <c r="S4880" i="11"/>
  <c r="S4882" i="11"/>
  <c r="T4882" i="11"/>
  <c r="S4883" i="11"/>
  <c r="T4883" i="11"/>
  <c r="P4886" i="11"/>
  <c r="T4886" i="11"/>
  <c r="P4887" i="11"/>
  <c r="R4887" i="11"/>
  <c r="S4887" i="11"/>
  <c r="R4888" i="11"/>
  <c r="S4888" i="11"/>
  <c r="P4889" i="11"/>
  <c r="Q4889" i="11"/>
  <c r="P4890" i="11"/>
  <c r="S4891" i="11"/>
  <c r="T4891" i="11"/>
  <c r="P4894" i="11"/>
  <c r="T4894" i="11"/>
  <c r="P4895" i="11"/>
  <c r="R4895" i="11"/>
  <c r="S4895" i="11"/>
  <c r="R4896" i="11"/>
  <c r="S4896" i="11"/>
  <c r="S4898" i="11"/>
  <c r="T4898" i="11"/>
  <c r="S4899" i="11"/>
  <c r="T4899" i="11"/>
  <c r="P4902" i="11"/>
  <c r="T4902" i="11"/>
  <c r="P4903" i="11"/>
  <c r="R4903" i="11"/>
  <c r="S4903" i="11"/>
  <c r="R4904" i="11"/>
  <c r="S4904" i="11"/>
  <c r="P4905" i="11"/>
  <c r="Q4905" i="11"/>
  <c r="P4906" i="11"/>
  <c r="S4907" i="11"/>
  <c r="T4907" i="11"/>
  <c r="P4910" i="11"/>
  <c r="T4910" i="11"/>
  <c r="P4911" i="11"/>
  <c r="R4911" i="11"/>
  <c r="S4911" i="11"/>
  <c r="R4912" i="11"/>
  <c r="S4912" i="11"/>
  <c r="S4914" i="11"/>
  <c r="T4914" i="11"/>
  <c r="S4915" i="11"/>
  <c r="T4915" i="11"/>
  <c r="P4918" i="11"/>
  <c r="T4918" i="11"/>
  <c r="P4919" i="11"/>
  <c r="R4919" i="11"/>
  <c r="S4919" i="11"/>
  <c r="R4920" i="11"/>
  <c r="S4920" i="11"/>
  <c r="P4921" i="11"/>
  <c r="Q4921" i="11"/>
  <c r="P4922" i="11"/>
  <c r="S4923" i="11"/>
  <c r="T4923" i="11"/>
  <c r="P4926" i="11"/>
  <c r="T4926" i="11"/>
  <c r="P4927" i="11"/>
  <c r="R4927" i="11"/>
  <c r="S4927" i="11"/>
  <c r="R4928" i="11"/>
  <c r="S4928" i="11"/>
  <c r="S4930" i="11"/>
  <c r="T4930" i="11"/>
  <c r="S4931" i="11"/>
  <c r="T4931" i="11"/>
  <c r="P4934" i="11"/>
  <c r="T4934" i="11"/>
  <c r="P4935" i="11"/>
  <c r="R4935" i="11"/>
  <c r="S4935" i="11"/>
  <c r="R4936" i="11"/>
  <c r="S4936" i="11"/>
  <c r="P4937" i="11"/>
  <c r="Q4937" i="11"/>
  <c r="P4938" i="11"/>
  <c r="S4939" i="11"/>
  <c r="T4939" i="11"/>
  <c r="P4942" i="11"/>
  <c r="T4942" i="11"/>
  <c r="P4943" i="11"/>
  <c r="R4943" i="11"/>
  <c r="S4943" i="11"/>
  <c r="R4944" i="11"/>
  <c r="S4944" i="11"/>
  <c r="S4946" i="11"/>
  <c r="T4946" i="11"/>
  <c r="S4947" i="11"/>
  <c r="T4947" i="11"/>
  <c r="P4950" i="11"/>
  <c r="T4950" i="11"/>
  <c r="P4951" i="11"/>
  <c r="R4951" i="11"/>
  <c r="S4951" i="11"/>
  <c r="R4952" i="11"/>
  <c r="S4952" i="11"/>
  <c r="P4953" i="11"/>
  <c r="Q4953" i="11"/>
  <c r="P4954" i="11"/>
  <c r="S4955" i="11"/>
  <c r="T4955" i="11"/>
  <c r="P4958" i="11"/>
  <c r="T4958" i="11"/>
  <c r="P4959" i="11"/>
  <c r="R4959" i="11"/>
  <c r="S4959" i="11"/>
  <c r="R4960" i="11"/>
  <c r="S4960" i="11"/>
  <c r="S4962" i="11"/>
  <c r="T4962" i="11"/>
  <c r="S4963" i="11"/>
  <c r="T4963" i="11"/>
  <c r="P4966" i="11"/>
  <c r="T4966" i="11"/>
  <c r="P4967" i="11"/>
  <c r="R4967" i="11"/>
  <c r="S4967" i="11"/>
  <c r="R4968" i="11"/>
  <c r="S4968" i="11"/>
  <c r="P4969" i="11"/>
  <c r="Q4969" i="11"/>
  <c r="P4970" i="11"/>
  <c r="S4971" i="11"/>
  <c r="T4971" i="11"/>
  <c r="P4974" i="11"/>
  <c r="T4974" i="11"/>
  <c r="P4975" i="11"/>
  <c r="R4975" i="11"/>
  <c r="S4975" i="11"/>
  <c r="R4976" i="11"/>
  <c r="S4976" i="11"/>
  <c r="S4978" i="11"/>
  <c r="T4978" i="11"/>
  <c r="S4979" i="11"/>
  <c r="T4979" i="11"/>
  <c r="P4982" i="11"/>
  <c r="T4982" i="11"/>
  <c r="P4983" i="11"/>
  <c r="R4983" i="11"/>
  <c r="S4983" i="11"/>
  <c r="R4984" i="11"/>
  <c r="S4984" i="11"/>
  <c r="P4985" i="11"/>
  <c r="Q4985" i="11"/>
  <c r="P4986" i="11"/>
  <c r="S4987" i="11"/>
  <c r="T4987" i="11"/>
  <c r="P4990" i="11"/>
  <c r="T4990" i="11"/>
  <c r="P4991" i="11"/>
  <c r="R4991" i="11"/>
  <c r="S4991" i="11"/>
  <c r="R4992" i="11"/>
  <c r="S4992" i="11"/>
  <c r="S4994" i="11"/>
  <c r="T4994" i="11"/>
  <c r="S4995" i="11"/>
  <c r="T4995" i="11"/>
  <c r="P4998" i="11"/>
  <c r="T4998" i="11"/>
  <c r="P4999" i="11"/>
  <c r="R4999" i="11"/>
  <c r="S4999" i="11"/>
  <c r="R5000" i="11"/>
  <c r="S5000" i="11"/>
  <c r="P5001" i="11"/>
  <c r="Q5001" i="11"/>
  <c r="P5002" i="11"/>
  <c r="S5003" i="11"/>
  <c r="T5003" i="11"/>
  <c r="P5006" i="11"/>
  <c r="T5006" i="11"/>
  <c r="P5007" i="11"/>
  <c r="R5007" i="11"/>
  <c r="S5007" i="11"/>
  <c r="R5008" i="11"/>
  <c r="S5008" i="11"/>
  <c r="S5010" i="11"/>
  <c r="T5010" i="11"/>
  <c r="S5011" i="11"/>
  <c r="T5011" i="11"/>
  <c r="P5014" i="11"/>
  <c r="T5014" i="11"/>
  <c r="P5015" i="11"/>
  <c r="R5015" i="11"/>
  <c r="S5015" i="11"/>
  <c r="R5016" i="11"/>
  <c r="S5016" i="11"/>
  <c r="P5017" i="11"/>
  <c r="Q5017" i="11"/>
  <c r="P5018" i="11"/>
  <c r="S5019" i="11"/>
  <c r="T5019" i="11"/>
  <c r="P5022" i="11"/>
  <c r="T5022" i="11"/>
  <c r="P5023" i="11"/>
  <c r="R5023" i="11"/>
  <c r="S5023" i="11"/>
  <c r="R5024" i="11"/>
  <c r="S5024" i="11"/>
  <c r="S5026" i="11"/>
  <c r="T5026" i="11"/>
  <c r="S5027" i="11"/>
  <c r="T5027" i="11"/>
  <c r="P5030" i="11"/>
  <c r="T5030" i="11"/>
  <c r="P5031" i="11"/>
  <c r="R5031" i="11"/>
  <c r="S5031" i="11"/>
  <c r="R5032" i="11"/>
  <c r="S5032" i="11"/>
  <c r="P5033" i="11"/>
  <c r="Q5033" i="11"/>
  <c r="P5034" i="11"/>
  <c r="S5035" i="11"/>
  <c r="T5035" i="11"/>
  <c r="P5038" i="11"/>
  <c r="T5038" i="11"/>
  <c r="P5039" i="11"/>
  <c r="R5039" i="11"/>
  <c r="S5039" i="11"/>
  <c r="R5040" i="11"/>
  <c r="S5040" i="11"/>
  <c r="S5042" i="11"/>
  <c r="T5042" i="11"/>
  <c r="S5043" i="11"/>
  <c r="T5043" i="11"/>
  <c r="P5046" i="11"/>
  <c r="T5046" i="11"/>
  <c r="P5047" i="11"/>
  <c r="R5047" i="11"/>
  <c r="S5047" i="11"/>
  <c r="R5048" i="11"/>
  <c r="S5048" i="11"/>
  <c r="P5049" i="11"/>
  <c r="Q5049" i="11"/>
  <c r="P5050" i="11"/>
  <c r="S5051" i="11"/>
  <c r="T5051" i="11"/>
  <c r="P5054" i="11"/>
  <c r="T5054" i="11"/>
  <c r="P5055" i="11"/>
  <c r="R5055" i="11"/>
  <c r="S5055" i="11"/>
  <c r="R5056" i="11"/>
  <c r="S5056" i="11"/>
  <c r="S5058" i="11"/>
  <c r="T5058" i="11"/>
  <c r="S5059" i="11"/>
  <c r="T5059" i="11"/>
  <c r="P5062" i="11"/>
  <c r="T5062" i="11"/>
  <c r="P5063" i="11"/>
  <c r="R5063" i="11"/>
  <c r="S5063" i="11"/>
  <c r="R5064" i="11"/>
  <c r="S5064" i="11"/>
  <c r="P5065" i="11"/>
  <c r="Q5065" i="11"/>
  <c r="P5066" i="11"/>
  <c r="S5067" i="11"/>
  <c r="T5067" i="11"/>
  <c r="P5070" i="11"/>
  <c r="T5070" i="11"/>
  <c r="P5071" i="11"/>
  <c r="R5071" i="11"/>
  <c r="S5071" i="11"/>
  <c r="R5072" i="11"/>
  <c r="S5072" i="11"/>
  <c r="S5074" i="11"/>
  <c r="T5074" i="11"/>
  <c r="S5075" i="11"/>
  <c r="T5075" i="11"/>
  <c r="P5078" i="11"/>
  <c r="T5078" i="11"/>
  <c r="P5079" i="11"/>
  <c r="R5079" i="11"/>
  <c r="S5079" i="11"/>
  <c r="R5080" i="11"/>
  <c r="S5080" i="11"/>
  <c r="P5081" i="11"/>
  <c r="Q5081" i="11"/>
  <c r="P5082" i="11"/>
  <c r="S5083" i="11"/>
  <c r="T5083" i="11"/>
  <c r="P5086" i="11"/>
  <c r="T5086" i="11"/>
  <c r="P5087" i="11"/>
  <c r="R5087" i="11"/>
  <c r="S5087" i="11"/>
  <c r="R5088" i="11"/>
  <c r="S5088" i="11"/>
  <c r="S5090" i="11"/>
  <c r="T5090" i="11"/>
  <c r="S5091" i="11"/>
  <c r="T5091" i="11"/>
  <c r="P5094" i="11"/>
  <c r="T5094" i="11"/>
  <c r="P5095" i="11"/>
  <c r="R5095" i="11"/>
  <c r="S5095" i="11"/>
  <c r="R5096" i="11"/>
  <c r="S5096" i="11"/>
  <c r="P5097" i="11"/>
  <c r="Q5097" i="11"/>
  <c r="P5098" i="11"/>
  <c r="S5099" i="11"/>
  <c r="T5099" i="11"/>
  <c r="P5102" i="11"/>
  <c r="T5102" i="11"/>
  <c r="P5103" i="11"/>
  <c r="R5103" i="11"/>
  <c r="S5103" i="11"/>
  <c r="R5104" i="11"/>
  <c r="S5104" i="11"/>
  <c r="S5106" i="11"/>
  <c r="T5106" i="11"/>
  <c r="S5107" i="11"/>
  <c r="T5107" i="11"/>
  <c r="P5110" i="11"/>
  <c r="T5110" i="11"/>
  <c r="P5111" i="11"/>
  <c r="R5111" i="11"/>
  <c r="S5111" i="11"/>
  <c r="R5112" i="11"/>
  <c r="S5112" i="11"/>
  <c r="P5113" i="11"/>
  <c r="Q5113" i="11"/>
  <c r="P5114" i="11"/>
  <c r="S5115" i="11"/>
  <c r="T5115" i="11"/>
  <c r="P5118" i="11"/>
  <c r="T5118" i="11"/>
  <c r="P5119" i="11"/>
  <c r="R5119" i="11"/>
  <c r="S5119" i="11"/>
  <c r="R5120" i="11"/>
  <c r="S5120" i="11"/>
  <c r="S5122" i="11"/>
  <c r="T5122" i="11"/>
  <c r="S5123" i="11"/>
  <c r="T5123" i="11"/>
  <c r="P5126" i="11"/>
  <c r="T5126" i="11"/>
  <c r="P5127" i="11"/>
  <c r="R5127" i="11"/>
  <c r="S5127" i="11"/>
  <c r="R5128" i="11"/>
  <c r="S5128" i="11"/>
  <c r="P5129" i="11"/>
  <c r="Q5129" i="11"/>
  <c r="P5130" i="11"/>
  <c r="S5131" i="11"/>
  <c r="T5131" i="11"/>
  <c r="P5134" i="11"/>
  <c r="T5134" i="11"/>
  <c r="P5135" i="11"/>
  <c r="R5135" i="11"/>
  <c r="S5135" i="11"/>
  <c r="R5136" i="11"/>
  <c r="S5136" i="11"/>
  <c r="S5138" i="11"/>
  <c r="T5138" i="11"/>
  <c r="S5139" i="11"/>
  <c r="T5139" i="11"/>
  <c r="P5142" i="11"/>
  <c r="T5142" i="11"/>
  <c r="P5143" i="11"/>
  <c r="R5143" i="11"/>
  <c r="S5143" i="11"/>
  <c r="R5144" i="11"/>
  <c r="S5144" i="11"/>
  <c r="P5145" i="11"/>
  <c r="Q5145" i="11"/>
  <c r="P5146" i="11"/>
  <c r="S5147" i="11"/>
  <c r="T5147" i="11"/>
  <c r="P5150" i="11"/>
  <c r="T5150" i="11"/>
  <c r="P5151" i="11"/>
  <c r="R5151" i="11"/>
  <c r="S5151" i="11"/>
  <c r="R5152" i="11"/>
  <c r="S5152" i="11"/>
  <c r="S5154" i="11"/>
  <c r="T5154" i="11"/>
  <c r="S5155" i="11"/>
  <c r="T5155" i="11"/>
  <c r="P5158" i="11"/>
  <c r="T5158" i="11"/>
  <c r="P5159" i="11"/>
  <c r="R5159" i="11"/>
  <c r="S5159" i="11"/>
  <c r="R5160" i="11"/>
  <c r="S5160" i="11"/>
  <c r="P5161" i="11"/>
  <c r="Q5161" i="11"/>
  <c r="P5162" i="11"/>
  <c r="S5163" i="11"/>
  <c r="T5163" i="11"/>
  <c r="P5166" i="11"/>
  <c r="T5166" i="11"/>
  <c r="P5167" i="11"/>
  <c r="R5167" i="11"/>
  <c r="S5167" i="11"/>
  <c r="R5168" i="11"/>
  <c r="S5168" i="11"/>
  <c r="S5170" i="11"/>
  <c r="T5170" i="11"/>
  <c r="S5171" i="11"/>
  <c r="T5171" i="11"/>
  <c r="P5174" i="11"/>
  <c r="T5174" i="11"/>
  <c r="P5175" i="11"/>
  <c r="R5175" i="11"/>
  <c r="S5175" i="11"/>
  <c r="R5176" i="11"/>
  <c r="S5176" i="11"/>
  <c r="P5177" i="11"/>
  <c r="Q5177" i="11"/>
  <c r="P5178" i="11"/>
  <c r="S5179" i="11"/>
  <c r="T5179" i="11"/>
  <c r="P5182" i="11"/>
  <c r="T5182" i="11"/>
  <c r="P5183" i="11"/>
  <c r="R5183" i="11"/>
  <c r="S5183" i="11"/>
  <c r="R5184" i="11"/>
  <c r="S5184" i="11"/>
  <c r="S5186" i="11"/>
  <c r="T5186" i="11"/>
  <c r="S5187" i="11"/>
  <c r="T5187" i="11"/>
  <c r="P5190" i="11"/>
  <c r="T5190" i="11"/>
  <c r="P5191" i="11"/>
  <c r="R5191" i="11"/>
  <c r="S5191" i="11"/>
  <c r="R5192" i="11"/>
  <c r="S5192" i="11"/>
  <c r="P5193" i="11"/>
  <c r="Q5193" i="11"/>
  <c r="P5194" i="11"/>
  <c r="S5195" i="11"/>
  <c r="T5195" i="11"/>
  <c r="P5198" i="11"/>
  <c r="T5198" i="11"/>
  <c r="P5199" i="11"/>
  <c r="R5199" i="11"/>
  <c r="S5199" i="11"/>
  <c r="R5200" i="11"/>
  <c r="S5200" i="11"/>
  <c r="S5202" i="11"/>
  <c r="T5202" i="11"/>
  <c r="S5203" i="11"/>
  <c r="T5203" i="11"/>
  <c r="P5206" i="11"/>
  <c r="T5206" i="11"/>
  <c r="P5207" i="11"/>
  <c r="R5207" i="11"/>
  <c r="S5207" i="11"/>
  <c r="R5208" i="11"/>
  <c r="S5208" i="11"/>
  <c r="P5209" i="11"/>
  <c r="Q5209" i="11"/>
  <c r="P5210" i="11"/>
  <c r="S5211" i="11"/>
  <c r="T5211" i="11"/>
  <c r="P5214" i="11"/>
  <c r="T5214" i="11"/>
  <c r="P5215" i="11"/>
  <c r="R5215" i="11"/>
  <c r="S5215" i="11"/>
  <c r="R5216" i="11"/>
  <c r="S5216" i="11"/>
  <c r="S5218" i="11"/>
  <c r="T5218" i="11"/>
  <c r="S5219" i="11"/>
  <c r="T5219" i="11"/>
  <c r="P5222" i="11"/>
  <c r="T5222" i="11"/>
  <c r="P5223" i="11"/>
  <c r="R5223" i="11"/>
  <c r="S5223" i="11"/>
  <c r="R5224" i="11"/>
  <c r="S5224" i="11"/>
  <c r="P5225" i="11"/>
  <c r="Q5225" i="11"/>
  <c r="P5226" i="11"/>
  <c r="S5227" i="11"/>
  <c r="T5227" i="11"/>
  <c r="P5230" i="11"/>
  <c r="T5230" i="11"/>
  <c r="P5231" i="11"/>
  <c r="R5231" i="11"/>
  <c r="S5231" i="11"/>
  <c r="R5232" i="11"/>
  <c r="S5232" i="11"/>
  <c r="S5234" i="11"/>
  <c r="T5234" i="11"/>
  <c r="S5235" i="11"/>
  <c r="T5235" i="11"/>
  <c r="P5238" i="11"/>
  <c r="T5238" i="11"/>
  <c r="P5239" i="11"/>
  <c r="R5239" i="11"/>
  <c r="S5239" i="11"/>
  <c r="R5240" i="11"/>
  <c r="S5240" i="11"/>
  <c r="P5241" i="11"/>
  <c r="Q5241" i="11"/>
  <c r="P5242" i="11"/>
  <c r="S5243" i="11"/>
  <c r="T5243" i="11"/>
  <c r="P5246" i="11"/>
  <c r="T5246" i="11"/>
  <c r="P5247" i="11"/>
  <c r="R5247" i="11"/>
  <c r="S5247" i="11"/>
  <c r="R5248" i="11"/>
  <c r="S5248" i="11"/>
  <c r="S5250" i="11"/>
  <c r="T5250" i="11"/>
  <c r="S5251" i="11"/>
  <c r="T5251" i="11"/>
  <c r="P5254" i="11"/>
  <c r="T5254" i="11"/>
  <c r="P5255" i="11"/>
  <c r="R5255" i="11"/>
  <c r="S5255" i="11"/>
  <c r="R5256" i="11"/>
  <c r="S5256" i="11"/>
  <c r="P5257" i="11"/>
  <c r="Q5257" i="11"/>
  <c r="P5258" i="11"/>
  <c r="S5259" i="11"/>
  <c r="T5259" i="11"/>
  <c r="P5262" i="11"/>
  <c r="T5262" i="11"/>
  <c r="P5263" i="11"/>
  <c r="R5263" i="11"/>
  <c r="S5263" i="11"/>
  <c r="R5264" i="11"/>
  <c r="S5264" i="11"/>
  <c r="S5266" i="11"/>
  <c r="T5266" i="11"/>
  <c r="S5267" i="11"/>
  <c r="T5267" i="11"/>
  <c r="P5270" i="11"/>
  <c r="T5270" i="11"/>
  <c r="P5271" i="11"/>
  <c r="R5271" i="11"/>
  <c r="S5271" i="11"/>
  <c r="R5272" i="11"/>
  <c r="S5272" i="11"/>
  <c r="P5273" i="11"/>
  <c r="Q5273" i="11"/>
  <c r="P5274" i="11"/>
  <c r="S5275" i="11"/>
  <c r="T5275" i="11"/>
  <c r="P5278" i="11"/>
  <c r="T5278" i="11"/>
  <c r="P5279" i="11"/>
  <c r="R5279" i="11"/>
  <c r="S5279" i="11"/>
  <c r="R5280" i="11"/>
  <c r="S5280" i="11"/>
  <c r="S5282" i="11"/>
  <c r="T5282" i="11"/>
  <c r="S5283" i="11"/>
  <c r="T5283" i="11"/>
  <c r="P5286" i="11"/>
  <c r="T5286" i="11"/>
  <c r="P5287" i="11"/>
  <c r="R5287" i="11"/>
  <c r="S5287" i="11"/>
  <c r="R5288" i="11"/>
  <c r="S5288" i="11"/>
  <c r="P5289" i="11"/>
  <c r="Q5289" i="11"/>
  <c r="P5290" i="11"/>
  <c r="S5291" i="11"/>
  <c r="T5291" i="11"/>
  <c r="P5294" i="11"/>
  <c r="T5294" i="11"/>
  <c r="P5295" i="11"/>
  <c r="R5295" i="11"/>
  <c r="S5295" i="11"/>
  <c r="R5296" i="11"/>
  <c r="S5296" i="11"/>
  <c r="S5298" i="11"/>
  <c r="T5298" i="11"/>
  <c r="S5299" i="11"/>
  <c r="T5299" i="11"/>
  <c r="P5302" i="11"/>
  <c r="T5302" i="11"/>
  <c r="P5303" i="11"/>
  <c r="R5303" i="11"/>
  <c r="S5303" i="11"/>
  <c r="R5304" i="11"/>
  <c r="S5304" i="11"/>
  <c r="P5305" i="11"/>
  <c r="Q5305" i="11"/>
  <c r="P5306" i="11"/>
  <c r="S5307" i="11"/>
  <c r="T5307" i="11"/>
  <c r="P5310" i="11"/>
  <c r="T5310" i="11"/>
  <c r="P5311" i="11"/>
  <c r="R5311" i="11"/>
  <c r="S5311" i="11"/>
  <c r="R5312" i="11"/>
  <c r="S5312" i="11"/>
  <c r="S5314" i="11"/>
  <c r="T5314" i="11"/>
  <c r="S5315" i="11"/>
  <c r="T5315" i="11"/>
  <c r="P5318" i="11"/>
  <c r="T5318" i="11"/>
  <c r="P5319" i="11"/>
  <c r="R5319" i="11"/>
  <c r="S5319" i="11"/>
  <c r="R5320" i="11"/>
  <c r="S5320" i="11"/>
  <c r="P5321" i="11"/>
  <c r="Q5321" i="11"/>
  <c r="P5322" i="11"/>
  <c r="S5323" i="11"/>
  <c r="T5323" i="11"/>
  <c r="P5326" i="11"/>
  <c r="T5326" i="11"/>
  <c r="P5327" i="11"/>
  <c r="R5327" i="11"/>
  <c r="S5327" i="11"/>
  <c r="R5328" i="11"/>
  <c r="S5328" i="11"/>
  <c r="S5330" i="11"/>
  <c r="T5330" i="11"/>
  <c r="S5331" i="11"/>
  <c r="T5331" i="11"/>
  <c r="P5334" i="11"/>
  <c r="T5334" i="11"/>
  <c r="P5335" i="11"/>
  <c r="R5335" i="11"/>
  <c r="S5335" i="11"/>
  <c r="R5336" i="11"/>
  <c r="S5336" i="11"/>
  <c r="P5337" i="11"/>
  <c r="Q5337" i="11"/>
  <c r="P5338" i="11"/>
  <c r="S5339" i="11"/>
  <c r="T5339" i="11"/>
  <c r="P5342" i="11"/>
  <c r="T5342" i="11"/>
  <c r="P5343" i="11"/>
  <c r="R5343" i="11"/>
  <c r="S5343" i="11"/>
  <c r="R5344" i="11"/>
  <c r="S5344" i="11"/>
  <c r="S5346" i="11"/>
  <c r="T5346" i="11"/>
  <c r="S5347" i="11"/>
  <c r="T5347" i="11"/>
  <c r="P5350" i="11"/>
  <c r="T5350" i="11"/>
  <c r="P5351" i="11"/>
  <c r="R5351" i="11"/>
  <c r="S5351" i="11"/>
  <c r="R5352" i="11"/>
  <c r="S5352" i="11"/>
  <c r="P5353" i="11"/>
  <c r="Q5353" i="11"/>
  <c r="P5354" i="11"/>
  <c r="S5355" i="11"/>
  <c r="T5355" i="11"/>
  <c r="P5358" i="11"/>
  <c r="T5358" i="11"/>
  <c r="P5359" i="11"/>
  <c r="R5359" i="11"/>
  <c r="S5359" i="11"/>
  <c r="R5360" i="11"/>
  <c r="S5360" i="11"/>
  <c r="S5362" i="11"/>
  <c r="T5362" i="11"/>
  <c r="S5363" i="11"/>
  <c r="T5363" i="11"/>
  <c r="P5366" i="11"/>
  <c r="T5366" i="11"/>
  <c r="P5367" i="11"/>
  <c r="R5367" i="11"/>
  <c r="S5367" i="11"/>
  <c r="R5368" i="11"/>
  <c r="S5368" i="11"/>
  <c r="P5369" i="11"/>
  <c r="Q5369" i="11"/>
  <c r="P5370" i="11"/>
  <c r="S5371" i="11"/>
  <c r="T5371" i="11"/>
  <c r="P5374" i="11"/>
  <c r="T5374" i="11"/>
  <c r="P5375" i="11"/>
  <c r="R5375" i="11"/>
  <c r="S5375" i="11"/>
  <c r="R5376" i="11"/>
  <c r="S5376" i="11"/>
  <c r="S5378" i="11"/>
  <c r="T5378" i="11"/>
  <c r="S5379" i="11"/>
  <c r="T5379" i="11"/>
  <c r="P5382" i="11"/>
  <c r="T5382" i="11"/>
  <c r="P5383" i="11"/>
  <c r="R5383" i="11"/>
  <c r="S5383" i="11"/>
  <c r="R5384" i="11"/>
  <c r="S5384" i="11"/>
  <c r="P5385" i="11"/>
  <c r="Q5385" i="11"/>
  <c r="P5386" i="11"/>
  <c r="S5387" i="11"/>
  <c r="T5387" i="11"/>
  <c r="P5390" i="11"/>
  <c r="T5390" i="11"/>
  <c r="P5391" i="11"/>
  <c r="R5391" i="11"/>
  <c r="S5391" i="11"/>
  <c r="R5392" i="11"/>
  <c r="S5392" i="11"/>
  <c r="S5394" i="11"/>
  <c r="T5394" i="11"/>
  <c r="S5395" i="11"/>
  <c r="T5395" i="11"/>
  <c r="P5398" i="11"/>
  <c r="T5398" i="11"/>
  <c r="P5399" i="11"/>
  <c r="R5399" i="11"/>
  <c r="S5399" i="11"/>
  <c r="R5400" i="11"/>
  <c r="S5400" i="11"/>
  <c r="P5401" i="11"/>
  <c r="Q5401" i="11"/>
  <c r="P5402" i="11"/>
  <c r="S5403" i="11"/>
  <c r="T5403" i="11"/>
  <c r="P5406" i="11"/>
  <c r="T5406" i="11"/>
  <c r="P5407" i="11"/>
  <c r="R5407" i="11"/>
  <c r="S5407" i="11"/>
  <c r="R5408" i="11"/>
  <c r="S5408" i="11"/>
  <c r="S5410" i="11"/>
  <c r="T5410" i="11"/>
  <c r="S5411" i="11"/>
  <c r="T5411" i="11"/>
  <c r="P5414" i="11"/>
  <c r="T5414" i="11"/>
  <c r="P5415" i="11"/>
  <c r="R5415" i="11"/>
  <c r="S5415" i="11"/>
  <c r="R5416" i="11"/>
  <c r="S5416" i="11"/>
  <c r="P5417" i="11"/>
  <c r="Q5417" i="11"/>
  <c r="P5418" i="11"/>
  <c r="S5419" i="11"/>
  <c r="T5419" i="11"/>
  <c r="P5422" i="11"/>
  <c r="T5422" i="11"/>
  <c r="P5423" i="11"/>
  <c r="R5423" i="11"/>
  <c r="S5423" i="11"/>
  <c r="R5424" i="11"/>
  <c r="S5424" i="11"/>
  <c r="S5426" i="11"/>
  <c r="T5426" i="11"/>
  <c r="S5427" i="11"/>
  <c r="T5427" i="11"/>
  <c r="P5430" i="11"/>
  <c r="T5430" i="11"/>
  <c r="P5431" i="11"/>
  <c r="R5431" i="11"/>
  <c r="S5431" i="11"/>
  <c r="R5432" i="11"/>
  <c r="S5432" i="11"/>
  <c r="P5433" i="11"/>
  <c r="Q5433" i="11"/>
  <c r="P5434" i="11"/>
  <c r="S5435" i="11"/>
  <c r="T5435" i="11"/>
  <c r="P5438" i="11"/>
  <c r="T5438" i="11"/>
  <c r="P5439" i="11"/>
  <c r="R5439" i="11"/>
  <c r="S5439" i="11"/>
  <c r="R5440" i="11"/>
  <c r="S5440" i="11"/>
  <c r="S5442" i="11"/>
  <c r="T5442" i="11"/>
  <c r="S5443" i="11"/>
  <c r="T5443" i="11"/>
  <c r="P5446" i="11"/>
  <c r="T5446" i="11"/>
  <c r="P5447" i="11"/>
  <c r="R5447" i="11"/>
  <c r="S5447" i="11"/>
  <c r="R5448" i="11"/>
  <c r="S5448" i="11"/>
  <c r="P5449" i="11"/>
  <c r="Q5449" i="11"/>
  <c r="P5450" i="11"/>
  <c r="S5451" i="11"/>
  <c r="T5451" i="11"/>
  <c r="P5454" i="11"/>
  <c r="T5454" i="11"/>
  <c r="P5455" i="11"/>
  <c r="R5455" i="11"/>
  <c r="S5455" i="11"/>
  <c r="R5456" i="11"/>
  <c r="S5456" i="11"/>
  <c r="S5458" i="11"/>
  <c r="T5458" i="11"/>
  <c r="S5459" i="11"/>
  <c r="T5459" i="11"/>
  <c r="P5462" i="11"/>
  <c r="T5462" i="11"/>
  <c r="P5463" i="11"/>
  <c r="R5463" i="11"/>
  <c r="S5463" i="11"/>
  <c r="R5464" i="11"/>
  <c r="S5464" i="11"/>
  <c r="P5465" i="11"/>
  <c r="Q5465" i="11"/>
  <c r="P5466" i="11"/>
  <c r="S5467" i="11"/>
  <c r="T5467" i="11"/>
  <c r="P5470" i="11"/>
  <c r="T5470" i="11"/>
  <c r="P5471" i="11"/>
  <c r="R5471" i="11"/>
  <c r="S5471" i="11"/>
  <c r="R5472" i="11"/>
  <c r="S5472" i="11"/>
  <c r="S5474" i="11"/>
  <c r="T5474" i="11"/>
  <c r="S5475" i="11"/>
  <c r="T5475" i="11"/>
  <c r="P5478" i="11"/>
  <c r="T5478" i="11"/>
  <c r="P5479" i="11"/>
  <c r="R5479" i="11"/>
  <c r="S5479" i="11"/>
  <c r="R5480" i="11"/>
  <c r="S5480" i="11"/>
  <c r="P5481" i="11"/>
  <c r="Q5481" i="11"/>
  <c r="P5482" i="11"/>
  <c r="S5483" i="11"/>
  <c r="T5483" i="11"/>
  <c r="P5486" i="11"/>
  <c r="T5486" i="11"/>
  <c r="P5487" i="11"/>
  <c r="R5487" i="11"/>
  <c r="S5487" i="11"/>
  <c r="R5488" i="11"/>
  <c r="S5488" i="11"/>
  <c r="S5490" i="11"/>
  <c r="T5490" i="11"/>
  <c r="S5491" i="11"/>
  <c r="T5491" i="11"/>
  <c r="P5494" i="11"/>
  <c r="T5494" i="11"/>
  <c r="P5495" i="11"/>
  <c r="R5495" i="11"/>
  <c r="S5495" i="11"/>
  <c r="R5496" i="11"/>
  <c r="S5496" i="11"/>
  <c r="P5497" i="11"/>
  <c r="Q5497" i="11"/>
  <c r="P5498" i="11"/>
  <c r="S5499" i="11"/>
  <c r="T5499" i="11"/>
  <c r="P5502" i="11"/>
  <c r="T5502" i="11"/>
  <c r="P5503" i="11"/>
  <c r="R5503" i="11"/>
  <c r="S5503" i="11"/>
  <c r="R5504" i="11"/>
  <c r="S5504" i="11"/>
  <c r="S5506" i="11"/>
  <c r="T5506" i="11"/>
  <c r="S5507" i="11"/>
  <c r="T5507" i="11"/>
  <c r="P5510" i="11"/>
  <c r="T5510" i="11"/>
  <c r="P5511" i="11"/>
  <c r="R5511" i="11"/>
  <c r="S5511" i="11"/>
  <c r="R5512" i="11"/>
  <c r="S5512" i="11"/>
  <c r="P5513" i="11"/>
  <c r="Q5513" i="11"/>
  <c r="P5514" i="11"/>
  <c r="S5515" i="11"/>
  <c r="T5515" i="11"/>
  <c r="P5518" i="11"/>
  <c r="T5518" i="11"/>
  <c r="P5519" i="11"/>
  <c r="R5519" i="11"/>
  <c r="S5519" i="11"/>
  <c r="R5520" i="11"/>
  <c r="S5520" i="11"/>
  <c r="S5522" i="11"/>
  <c r="T5522" i="11"/>
  <c r="S5523" i="11"/>
  <c r="T5523" i="11"/>
  <c r="P5526" i="11"/>
  <c r="T5526" i="11"/>
  <c r="P5527" i="11"/>
  <c r="R5527" i="11"/>
  <c r="S5527" i="11"/>
  <c r="R5528" i="11"/>
  <c r="S5528" i="11"/>
  <c r="P5529" i="11"/>
  <c r="Q5529" i="11"/>
  <c r="P5530" i="11"/>
  <c r="S5531" i="11"/>
  <c r="T5531" i="11"/>
  <c r="P5534" i="11"/>
  <c r="T5534" i="11"/>
  <c r="P5535" i="11"/>
  <c r="R5535" i="11"/>
  <c r="S5535" i="11"/>
  <c r="R5536" i="11"/>
  <c r="S5536" i="11"/>
  <c r="S5538" i="11"/>
  <c r="T5538" i="11"/>
  <c r="S5539" i="11"/>
  <c r="T5539" i="11"/>
  <c r="P5542" i="11"/>
  <c r="T5542" i="11"/>
  <c r="P5543" i="11"/>
  <c r="R5543" i="11"/>
  <c r="S5543" i="11"/>
  <c r="R5544" i="11"/>
  <c r="S5544" i="11"/>
  <c r="P5545" i="11"/>
  <c r="Q5545" i="11"/>
  <c r="P5546" i="11"/>
  <c r="S5547" i="11"/>
  <c r="T5547" i="11"/>
  <c r="P5550" i="11"/>
  <c r="T5550" i="11"/>
  <c r="P5551" i="11"/>
  <c r="R5551" i="11"/>
  <c r="S5551" i="11"/>
  <c r="R5552" i="11"/>
  <c r="S5552" i="11"/>
  <c r="S5554" i="11"/>
  <c r="T5554" i="11"/>
  <c r="S5555" i="11"/>
  <c r="T5555" i="11"/>
  <c r="P5558" i="11"/>
  <c r="T5558" i="11"/>
  <c r="P5559" i="11"/>
  <c r="R5559" i="11"/>
  <c r="S5559" i="11"/>
  <c r="R5560" i="11"/>
  <c r="S5560" i="11"/>
  <c r="P5561" i="11"/>
  <c r="Q5561" i="11"/>
  <c r="P5562" i="11"/>
  <c r="S5563" i="11"/>
  <c r="T5563" i="11"/>
  <c r="P5566" i="11"/>
  <c r="T5566" i="11"/>
  <c r="P5567" i="11"/>
  <c r="R5567" i="11"/>
  <c r="S5567" i="11"/>
  <c r="R5568" i="11"/>
  <c r="S5568" i="11"/>
  <c r="S5570" i="11"/>
  <c r="T5570" i="11"/>
  <c r="S5571" i="11"/>
  <c r="T5571" i="11"/>
  <c r="P5574" i="11"/>
  <c r="T5574" i="11"/>
  <c r="P5575" i="11"/>
  <c r="R5575" i="11"/>
  <c r="S5575" i="11"/>
  <c r="R5576" i="11"/>
  <c r="S5576" i="11"/>
  <c r="P5577" i="11"/>
  <c r="Q5577" i="11"/>
  <c r="P5578" i="11"/>
  <c r="S5579" i="11"/>
  <c r="T5579" i="11"/>
  <c r="P5582" i="11"/>
  <c r="T5582" i="11"/>
  <c r="P5583" i="11"/>
  <c r="R5583" i="11"/>
  <c r="S5583" i="11"/>
  <c r="R5584" i="11"/>
  <c r="S5584" i="11"/>
  <c r="S5586" i="11"/>
  <c r="T5586" i="11"/>
  <c r="S5587" i="11"/>
  <c r="T5587" i="11"/>
  <c r="P5590" i="11"/>
  <c r="T5590" i="11"/>
  <c r="P5591" i="11"/>
  <c r="R5591" i="11"/>
  <c r="S5591" i="11"/>
  <c r="R5592" i="11"/>
  <c r="S5592" i="11"/>
  <c r="P5593" i="11"/>
  <c r="Q5593" i="11"/>
  <c r="P5594" i="11"/>
  <c r="S5595" i="11"/>
  <c r="T5595" i="11"/>
  <c r="P5598" i="11"/>
  <c r="T5598" i="11"/>
  <c r="P5599" i="11"/>
  <c r="R5599" i="11"/>
  <c r="S5599" i="11"/>
  <c r="R5600" i="11"/>
  <c r="S5600" i="11"/>
  <c r="S5602" i="11"/>
  <c r="T5602" i="11"/>
  <c r="S5603" i="11"/>
  <c r="T5603" i="11"/>
  <c r="P5606" i="11"/>
  <c r="T5606" i="11"/>
  <c r="P5607" i="11"/>
  <c r="R5607" i="11"/>
  <c r="S5607" i="11"/>
  <c r="R5608" i="11"/>
  <c r="S5608" i="11"/>
  <c r="P5609" i="11"/>
  <c r="Q5609" i="11"/>
  <c r="P5610" i="11"/>
  <c r="S5611" i="11"/>
  <c r="T5611" i="11"/>
  <c r="P5614" i="11"/>
  <c r="T5614" i="11"/>
  <c r="P5615" i="11"/>
  <c r="R5615" i="11"/>
  <c r="S5615" i="11"/>
  <c r="R5616" i="11"/>
  <c r="S5616" i="11"/>
  <c r="S5618" i="11"/>
  <c r="T5618" i="11"/>
  <c r="S5619" i="11"/>
  <c r="T5619" i="11"/>
  <c r="P5622" i="11"/>
  <c r="T5622" i="11"/>
  <c r="P5623" i="11"/>
  <c r="R5623" i="11"/>
  <c r="S5623" i="11"/>
  <c r="R5624" i="11"/>
  <c r="S5624" i="11"/>
  <c r="P5625" i="11"/>
  <c r="Q5625" i="11"/>
  <c r="P5626" i="11"/>
  <c r="S5627" i="11"/>
  <c r="T5627" i="11"/>
  <c r="P5630" i="11"/>
  <c r="T5630" i="11"/>
  <c r="P5631" i="11"/>
  <c r="R5631" i="11"/>
  <c r="S5631" i="11"/>
  <c r="R5632" i="11"/>
  <c r="S5632" i="11"/>
  <c r="S5634" i="11"/>
  <c r="T5634" i="11"/>
  <c r="S5635" i="11"/>
  <c r="T5635" i="11"/>
  <c r="P5638" i="11"/>
  <c r="T5638" i="11"/>
  <c r="P5639" i="11"/>
  <c r="R5639" i="11"/>
  <c r="S5639" i="11"/>
  <c r="R5640" i="11"/>
  <c r="S5640" i="11"/>
  <c r="P5641" i="11"/>
  <c r="Q5641" i="11"/>
  <c r="P5642" i="11"/>
  <c r="S5643" i="11"/>
  <c r="T5643" i="11"/>
  <c r="P5646" i="11"/>
  <c r="T5646" i="11"/>
  <c r="P5647" i="11"/>
  <c r="R5647" i="11"/>
  <c r="S5647" i="11"/>
  <c r="R5648" i="11"/>
  <c r="S5648" i="11"/>
  <c r="S5650" i="11"/>
  <c r="T5650" i="11"/>
  <c r="S5651" i="11"/>
  <c r="T5651" i="11"/>
  <c r="P5654" i="11"/>
  <c r="T5654" i="11"/>
  <c r="P5655" i="11"/>
  <c r="R5655" i="11"/>
  <c r="S5655" i="11"/>
  <c r="R5656" i="11"/>
  <c r="S5656" i="11"/>
  <c r="P5657" i="11"/>
  <c r="Q5657" i="11"/>
  <c r="P5658" i="11"/>
  <c r="S5659" i="11"/>
  <c r="T5659" i="11"/>
  <c r="P5662" i="11"/>
  <c r="T5662" i="11"/>
  <c r="P5663" i="11"/>
  <c r="R5663" i="11"/>
  <c r="S5663" i="11"/>
  <c r="R5664" i="11"/>
  <c r="S5664" i="11"/>
  <c r="S5666" i="11"/>
  <c r="T5666" i="11"/>
  <c r="S5667" i="11"/>
  <c r="T5667" i="11"/>
  <c r="P5670" i="11"/>
  <c r="T5670" i="11"/>
  <c r="P5671" i="11"/>
  <c r="R5671" i="11"/>
  <c r="S5671" i="11"/>
  <c r="R5672" i="11"/>
  <c r="S5672" i="11"/>
  <c r="P5673" i="11"/>
  <c r="Q5673" i="11"/>
  <c r="P5674" i="11"/>
  <c r="S5675" i="11"/>
  <c r="T5675" i="11"/>
  <c r="P5678" i="11"/>
  <c r="T5678" i="11"/>
  <c r="P5679" i="11"/>
  <c r="R5679" i="11"/>
  <c r="S5679" i="11"/>
  <c r="R5680" i="11"/>
  <c r="S5680" i="11"/>
  <c r="S5682" i="11"/>
  <c r="T5682" i="11"/>
  <c r="S5683" i="11"/>
  <c r="T5683" i="11"/>
  <c r="P5686" i="11"/>
  <c r="T5686" i="11"/>
  <c r="P5687" i="11"/>
  <c r="R5687" i="11"/>
  <c r="S5687" i="11"/>
  <c r="R5688" i="11"/>
  <c r="S5688" i="11"/>
  <c r="P5689" i="11"/>
  <c r="Q5689" i="11"/>
  <c r="P5690" i="11"/>
  <c r="S5691" i="11"/>
  <c r="T5691" i="11"/>
  <c r="P5694" i="11"/>
  <c r="T5694" i="11"/>
  <c r="P5695" i="11"/>
  <c r="R5695" i="11"/>
  <c r="S5695" i="11"/>
  <c r="R5696" i="11"/>
  <c r="S5696" i="11"/>
  <c r="S5698" i="11"/>
  <c r="T5698" i="11"/>
  <c r="S5699" i="11"/>
  <c r="T5699" i="11"/>
  <c r="P5702" i="11"/>
  <c r="T5702" i="11"/>
  <c r="P5703" i="11"/>
  <c r="R5703" i="11"/>
  <c r="S5703" i="11"/>
  <c r="R5704" i="11"/>
  <c r="S5704" i="11"/>
  <c r="P5705" i="11"/>
  <c r="Q5705" i="11"/>
  <c r="P5706" i="11"/>
  <c r="S5707" i="11"/>
  <c r="T5707" i="11"/>
  <c r="P5710" i="11"/>
  <c r="T5710" i="11"/>
  <c r="P5711" i="11"/>
  <c r="R5711" i="11"/>
  <c r="S5711" i="11"/>
  <c r="R5712" i="11"/>
  <c r="S5712" i="11"/>
  <c r="S5714" i="11"/>
  <c r="T5714" i="11"/>
  <c r="S5715" i="11"/>
  <c r="T5715" i="11"/>
  <c r="P5718" i="11"/>
  <c r="T5718" i="11"/>
  <c r="P5719" i="11"/>
  <c r="R5719" i="11"/>
  <c r="S5719" i="11"/>
  <c r="R5720" i="11"/>
  <c r="S5720" i="11"/>
  <c r="P5721" i="11"/>
  <c r="Q5721" i="11"/>
  <c r="P5722" i="11"/>
  <c r="S5723" i="11"/>
  <c r="T5723" i="11"/>
  <c r="P5726" i="11"/>
  <c r="T5726" i="11"/>
  <c r="P5727" i="11"/>
  <c r="R5727" i="11"/>
  <c r="S5727" i="11"/>
  <c r="R5728" i="11"/>
  <c r="S5728" i="11"/>
  <c r="S5730" i="11"/>
  <c r="T5730" i="11"/>
  <c r="S5731" i="11"/>
  <c r="T5731" i="11"/>
  <c r="P5734" i="11"/>
  <c r="T5734" i="11"/>
  <c r="P5735" i="11"/>
  <c r="R5735" i="11"/>
  <c r="S5735" i="11"/>
  <c r="R5736" i="11"/>
  <c r="S5736" i="11"/>
  <c r="P5737" i="11"/>
  <c r="Q5737" i="11"/>
  <c r="P5738" i="11"/>
  <c r="S5739" i="11"/>
  <c r="T5739" i="11"/>
  <c r="P5742" i="11"/>
  <c r="T5742" i="11"/>
  <c r="P5743" i="11"/>
  <c r="R5743" i="11"/>
  <c r="S5743" i="11"/>
  <c r="R5744" i="11"/>
  <c r="S5744" i="11"/>
  <c r="S5746" i="11"/>
  <c r="T5746" i="11"/>
  <c r="S5747" i="11"/>
  <c r="T5747" i="11"/>
  <c r="P5750" i="11"/>
  <c r="T5750" i="11"/>
  <c r="P5751" i="11"/>
  <c r="R5751" i="11"/>
  <c r="S5751" i="11"/>
  <c r="R5752" i="11"/>
  <c r="S5752" i="11"/>
  <c r="P5753" i="11"/>
  <c r="Q5753" i="11"/>
  <c r="P5754" i="11"/>
  <c r="S5755" i="11"/>
  <c r="T5755" i="11"/>
  <c r="P5758" i="11"/>
  <c r="T5758" i="11"/>
  <c r="P5759" i="11"/>
  <c r="R5759" i="11"/>
  <c r="S5759" i="11"/>
  <c r="R5760" i="11"/>
  <c r="S5760" i="11"/>
  <c r="S5762" i="11"/>
  <c r="T5762" i="11"/>
  <c r="S5763" i="11"/>
  <c r="T5763" i="11"/>
  <c r="P5766" i="11"/>
  <c r="T5766" i="11"/>
  <c r="P5767" i="11"/>
  <c r="R5767" i="11"/>
  <c r="S5767" i="11"/>
  <c r="R5768" i="11"/>
  <c r="S5768" i="11"/>
  <c r="P5769" i="11"/>
  <c r="Q5769" i="11"/>
  <c r="P5770" i="11"/>
  <c r="S5771" i="11"/>
  <c r="T5771" i="11"/>
  <c r="P5774" i="11"/>
  <c r="T5774" i="11"/>
  <c r="P5775" i="11"/>
  <c r="R5775" i="11"/>
  <c r="S5775" i="11"/>
  <c r="R5776" i="11"/>
  <c r="S5776" i="11"/>
  <c r="S5778" i="11"/>
  <c r="T5778" i="11"/>
  <c r="S5779" i="11"/>
  <c r="T5779" i="11"/>
  <c r="P5782" i="11"/>
  <c r="T5782" i="11"/>
  <c r="P5783" i="11"/>
  <c r="R5783" i="11"/>
  <c r="S5783" i="11"/>
  <c r="R5784" i="11"/>
  <c r="S5784" i="11"/>
  <c r="P5785" i="11"/>
  <c r="Q5785" i="11"/>
  <c r="P5786" i="11"/>
  <c r="S5787" i="11"/>
  <c r="T5787" i="11"/>
  <c r="P5790" i="11"/>
  <c r="T5790" i="11"/>
  <c r="P5791" i="11"/>
  <c r="R5791" i="11"/>
  <c r="S5791" i="11"/>
  <c r="R5792" i="11"/>
  <c r="S5792" i="11"/>
  <c r="S5794" i="11"/>
  <c r="T5794" i="11"/>
  <c r="S5795" i="11"/>
  <c r="T5795" i="11"/>
  <c r="P5798" i="11"/>
  <c r="T5798" i="11"/>
  <c r="P5799" i="11"/>
  <c r="R5799" i="11"/>
  <c r="S5799" i="11"/>
  <c r="R5800" i="11"/>
  <c r="S5800" i="11"/>
  <c r="P5801" i="11"/>
  <c r="Q5801" i="11"/>
  <c r="P5802" i="11"/>
  <c r="S5803" i="11"/>
  <c r="T5803" i="11"/>
  <c r="P5806" i="11"/>
  <c r="T5806" i="11"/>
  <c r="P5807" i="11"/>
  <c r="R5807" i="11"/>
  <c r="S5807" i="11"/>
  <c r="R5808" i="11"/>
  <c r="S5808" i="11"/>
  <c r="S5810" i="11"/>
  <c r="T5810" i="11"/>
  <c r="S5811" i="11"/>
  <c r="T5811" i="11"/>
  <c r="P5814" i="11"/>
  <c r="T5814" i="11"/>
  <c r="P5815" i="11"/>
  <c r="R5815" i="11"/>
  <c r="S5815" i="11"/>
  <c r="R5816" i="11"/>
  <c r="S5816" i="11"/>
  <c r="P5817" i="11"/>
  <c r="Q5817" i="11"/>
  <c r="P5818" i="11"/>
  <c r="S5819" i="11"/>
  <c r="T5819" i="11"/>
  <c r="P5822" i="11"/>
  <c r="T5822" i="11"/>
  <c r="P5823" i="11"/>
  <c r="R5823" i="11"/>
  <c r="S5823" i="11"/>
  <c r="R5824" i="11"/>
  <c r="S5824" i="11"/>
  <c r="S5826" i="11"/>
  <c r="T5826" i="11"/>
  <c r="S5827" i="11"/>
  <c r="T5827" i="11"/>
  <c r="P5830" i="11"/>
  <c r="T5830" i="11"/>
  <c r="P5831" i="11"/>
  <c r="R5831" i="11"/>
  <c r="S5831" i="11"/>
  <c r="R5832" i="11"/>
  <c r="S5832" i="11"/>
  <c r="P5833" i="11"/>
  <c r="Q5833" i="11"/>
  <c r="P5834" i="11"/>
  <c r="S5835" i="11"/>
  <c r="T5835" i="11"/>
  <c r="P5838" i="11"/>
  <c r="T5838" i="11"/>
  <c r="P5839" i="11"/>
  <c r="R5839" i="11"/>
  <c r="S5839" i="11"/>
  <c r="R5840" i="11"/>
  <c r="S5840" i="11"/>
  <c r="S5842" i="11"/>
  <c r="T5842" i="11"/>
  <c r="S5843" i="11"/>
  <c r="T5843" i="11"/>
  <c r="P5846" i="11"/>
  <c r="T5846" i="11"/>
  <c r="P5847" i="11"/>
  <c r="R5847" i="11"/>
  <c r="S5847" i="11"/>
  <c r="R5848" i="11"/>
  <c r="S5848" i="11"/>
  <c r="P5849" i="11"/>
  <c r="Q5849" i="11"/>
  <c r="P5850" i="11"/>
  <c r="S5851" i="11"/>
  <c r="T5851" i="11"/>
  <c r="P5854" i="11"/>
  <c r="T5854" i="11"/>
  <c r="P5855" i="11"/>
  <c r="R5855" i="11"/>
  <c r="S5855" i="11"/>
  <c r="R5856" i="11"/>
  <c r="S5856" i="11"/>
  <c r="S5858" i="11"/>
  <c r="T5858" i="11"/>
  <c r="S5859" i="11"/>
  <c r="T5859" i="11"/>
  <c r="P5862" i="11"/>
  <c r="T5862" i="11"/>
  <c r="P5863" i="11"/>
  <c r="R5863" i="11"/>
  <c r="S5863" i="11"/>
  <c r="R5864" i="11"/>
  <c r="S5864" i="11"/>
  <c r="P5865" i="11"/>
  <c r="Q5865" i="11"/>
  <c r="P5866" i="11"/>
  <c r="S5867" i="11"/>
  <c r="T5867" i="11"/>
  <c r="P5870" i="11"/>
  <c r="T5870" i="11"/>
  <c r="P5871" i="11"/>
  <c r="R5871" i="11"/>
  <c r="S5871" i="11"/>
  <c r="R5872" i="11"/>
  <c r="S5872" i="11"/>
  <c r="S5874" i="11"/>
  <c r="T5874" i="11"/>
  <c r="S5875" i="11"/>
  <c r="T5875" i="11"/>
  <c r="P5878" i="11"/>
  <c r="T5878" i="11"/>
  <c r="P5879" i="11"/>
  <c r="R5879" i="11"/>
  <c r="S5879" i="11"/>
  <c r="R5880" i="11"/>
  <c r="S5880" i="11"/>
  <c r="P5881" i="11"/>
  <c r="Q5881" i="11"/>
  <c r="P5882" i="11"/>
  <c r="S5883" i="11"/>
  <c r="T5883" i="11"/>
  <c r="P5886" i="11"/>
  <c r="T5886" i="11"/>
  <c r="P5887" i="11"/>
  <c r="R5887" i="11"/>
  <c r="S5887" i="11"/>
  <c r="R5888" i="11"/>
  <c r="S5888" i="11"/>
  <c r="S5890" i="11"/>
  <c r="T5890" i="11"/>
  <c r="S5891" i="11"/>
  <c r="T5891" i="11"/>
  <c r="P5894" i="11"/>
  <c r="T5894" i="11"/>
  <c r="P5895" i="11"/>
  <c r="R5895" i="11"/>
  <c r="S5895" i="11"/>
  <c r="R5896" i="11"/>
  <c r="S5896" i="11"/>
  <c r="P5897" i="11"/>
  <c r="Q5897" i="11"/>
  <c r="P5898" i="11"/>
  <c r="S5899" i="11"/>
  <c r="T5899" i="11"/>
  <c r="P5902" i="11"/>
  <c r="T5902" i="11"/>
  <c r="P5903" i="11"/>
  <c r="R5903" i="11"/>
  <c r="S5903" i="11"/>
  <c r="R5904" i="11"/>
  <c r="S5904" i="11"/>
  <c r="S5906" i="11"/>
  <c r="T5906" i="11"/>
  <c r="S5907" i="11"/>
  <c r="T5907" i="11"/>
  <c r="P5910" i="11"/>
  <c r="T5910" i="11"/>
  <c r="P5911" i="11"/>
  <c r="R5911" i="11"/>
  <c r="S5911" i="11"/>
  <c r="R5912" i="11"/>
  <c r="S5912" i="11"/>
  <c r="P5913" i="11"/>
  <c r="Q5913" i="11"/>
  <c r="P5914" i="11"/>
  <c r="S5915" i="11"/>
  <c r="T5915" i="11"/>
  <c r="P5918" i="11"/>
  <c r="T5918" i="11"/>
  <c r="P5919" i="11"/>
  <c r="R5919" i="11"/>
  <c r="S5919" i="11"/>
  <c r="R5920" i="11"/>
  <c r="S5920" i="11"/>
  <c r="S5922" i="11"/>
  <c r="T5922" i="11"/>
  <c r="S5923" i="11"/>
  <c r="T5923" i="11"/>
  <c r="P5926" i="11"/>
  <c r="T5926" i="11"/>
  <c r="P5927" i="11"/>
  <c r="R5927" i="11"/>
  <c r="S5927" i="11"/>
  <c r="R5928" i="11"/>
  <c r="S5928" i="11"/>
  <c r="P5929" i="11"/>
  <c r="Q5929" i="11"/>
  <c r="P5930" i="11"/>
  <c r="S5931" i="11"/>
  <c r="T5931" i="11"/>
  <c r="Q2" i="11"/>
  <c r="P2" i="11"/>
  <c r="E10" i="10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" i="13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A2" i="12"/>
  <c r="A3" i="11"/>
  <c r="A4" i="11"/>
  <c r="A5" i="11"/>
  <c r="A6" i="11"/>
  <c r="T6" i="11" s="1"/>
  <c r="A7" i="11"/>
  <c r="A8" i="11"/>
  <c r="A9" i="11"/>
  <c r="A10" i="11"/>
  <c r="A11" i="11"/>
  <c r="A12" i="11"/>
  <c r="R12" i="11" s="1"/>
  <c r="A13" i="11"/>
  <c r="A14" i="11"/>
  <c r="Q14" i="11" s="1"/>
  <c r="A15" i="11"/>
  <c r="A16" i="11"/>
  <c r="A17" i="11"/>
  <c r="A18" i="11"/>
  <c r="A19" i="11"/>
  <c r="A20" i="11"/>
  <c r="A21" i="11"/>
  <c r="A22" i="11"/>
  <c r="A23" i="11"/>
  <c r="R23" i="11" s="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Q38" i="11" s="1"/>
  <c r="A39" i="11"/>
  <c r="A40" i="11"/>
  <c r="A41" i="11"/>
  <c r="A42" i="11"/>
  <c r="S42" i="11" s="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P71" i="11" s="1"/>
  <c r="A72" i="11"/>
  <c r="A73" i="11"/>
  <c r="A74" i="11"/>
  <c r="A75" i="11"/>
  <c r="A76" i="11"/>
  <c r="A77" i="11"/>
  <c r="A78" i="11"/>
  <c r="A79" i="11"/>
  <c r="P79" i="11" s="1"/>
  <c r="A80" i="11"/>
  <c r="A81" i="11"/>
  <c r="A82" i="11"/>
  <c r="S82" i="11" s="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S108" i="11" s="1"/>
  <c r="A109" i="11"/>
  <c r="A110" i="11"/>
  <c r="Q110" i="11" s="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R136" i="11" s="1"/>
  <c r="A137" i="11"/>
  <c r="A138" i="11"/>
  <c r="A139" i="11"/>
  <c r="A140" i="11"/>
  <c r="A141" i="11"/>
  <c r="A142" i="11"/>
  <c r="A143" i="11"/>
  <c r="S143" i="11" s="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R173" i="11" s="1"/>
  <c r="A174" i="11"/>
  <c r="A175" i="11"/>
  <c r="Q175" i="11" s="1"/>
  <c r="A176" i="11"/>
  <c r="A177" i="11"/>
  <c r="A178" i="11"/>
  <c r="A179" i="11"/>
  <c r="A180" i="11"/>
  <c r="A181" i="11"/>
  <c r="A182" i="11"/>
  <c r="A183" i="11"/>
  <c r="Q183" i="11" s="1"/>
  <c r="A184" i="11"/>
  <c r="A185" i="11"/>
  <c r="A186" i="11"/>
  <c r="R186" i="11" s="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P214" i="11" s="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R236" i="11" s="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T254" i="11" s="1"/>
  <c r="A255" i="11"/>
  <c r="T255" i="11" s="1"/>
  <c r="A256" i="11"/>
  <c r="A257" i="11"/>
  <c r="A258" i="11"/>
  <c r="T258" i="11" s="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S271" i="11" s="1"/>
  <c r="A272" i="11"/>
  <c r="A273" i="11"/>
  <c r="A274" i="11"/>
  <c r="A275" i="11"/>
  <c r="A276" i="11"/>
  <c r="A277" i="11"/>
  <c r="A278" i="11"/>
  <c r="A279" i="11"/>
  <c r="P279" i="11" s="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T294" i="11" s="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P316" i="11" s="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T328" i="11" s="1"/>
  <c r="A329" i="11"/>
  <c r="A330" i="11"/>
  <c r="R330" i="11" s="1"/>
  <c r="A331" i="11"/>
  <c r="A332" i="11"/>
  <c r="A333" i="11"/>
  <c r="A334" i="11"/>
  <c r="T334" i="11" s="1"/>
  <c r="A335" i="11"/>
  <c r="R335" i="11" s="1"/>
  <c r="A336" i="11"/>
  <c r="A337" i="11"/>
  <c r="A338" i="11"/>
  <c r="T338" i="11" s="1"/>
  <c r="A339" i="11"/>
  <c r="A340" i="11"/>
  <c r="A341" i="11"/>
  <c r="S341" i="11" s="1"/>
  <c r="A342" i="11"/>
  <c r="A343" i="11"/>
  <c r="A344" i="11"/>
  <c r="A345" i="11"/>
  <c r="A346" i="11"/>
  <c r="A347" i="11"/>
  <c r="A348" i="11"/>
  <c r="A349" i="11"/>
  <c r="A350" i="11"/>
  <c r="A351" i="11"/>
  <c r="S351" i="11" s="1"/>
  <c r="A352" i="11"/>
  <c r="A353" i="11"/>
  <c r="A354" i="11"/>
  <c r="A355" i="11"/>
  <c r="A356" i="11"/>
  <c r="A357" i="11"/>
  <c r="A358" i="11"/>
  <c r="Q358" i="11" s="1"/>
  <c r="A359" i="11"/>
  <c r="A360" i="11"/>
  <c r="A361" i="11"/>
  <c r="Q361" i="11" s="1"/>
  <c r="A362" i="11"/>
  <c r="A363" i="11"/>
  <c r="A364" i="11"/>
  <c r="R364" i="11" s="1"/>
  <c r="A365" i="11"/>
  <c r="A366" i="11"/>
  <c r="A367" i="11"/>
  <c r="A368" i="11"/>
  <c r="A369" i="11"/>
  <c r="A370" i="11"/>
  <c r="A371" i="11"/>
  <c r="A372" i="11"/>
  <c r="A373" i="11"/>
  <c r="Q373" i="11" s="1"/>
  <c r="A374" i="11"/>
  <c r="P374" i="11" s="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T386" i="11" s="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R408" i="11" s="1"/>
  <c r="A409" i="11"/>
  <c r="A410" i="11"/>
  <c r="A411" i="11"/>
  <c r="A412" i="11"/>
  <c r="A413" i="11"/>
  <c r="A414" i="11"/>
  <c r="P414" i="11" s="1"/>
  <c r="A415" i="11"/>
  <c r="R415" i="11" s="1"/>
  <c r="A416" i="11"/>
  <c r="A417" i="11"/>
  <c r="A418" i="11"/>
  <c r="R418" i="11" s="1"/>
  <c r="A419" i="11"/>
  <c r="A420" i="11"/>
  <c r="A421" i="11"/>
  <c r="Q421" i="11" s="1"/>
  <c r="A422" i="11"/>
  <c r="A423" i="11"/>
  <c r="A424" i="11"/>
  <c r="A425" i="11"/>
  <c r="A426" i="11"/>
  <c r="A427" i="11"/>
  <c r="A428" i="11"/>
  <c r="A429" i="11"/>
  <c r="S429" i="11" s="1"/>
  <c r="A430" i="11"/>
  <c r="A431" i="11"/>
  <c r="Q431" i="11" s="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R452" i="11" s="1"/>
  <c r="A453" i="11"/>
  <c r="A454" i="11"/>
  <c r="P454" i="11" s="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T466" i="11" s="1"/>
  <c r="A467" i="11"/>
  <c r="A468" i="11"/>
  <c r="A469" i="11"/>
  <c r="A470" i="11"/>
  <c r="A471" i="11"/>
  <c r="T471" i="11" s="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R488" i="11" s="1"/>
  <c r="A489" i="11"/>
  <c r="Q489" i="11" s="1"/>
  <c r="A490" i="11"/>
  <c r="A491" i="11"/>
  <c r="A492" i="11"/>
  <c r="A493" i="11"/>
  <c r="A494" i="11"/>
  <c r="A495" i="11"/>
  <c r="P495" i="11" s="1"/>
  <c r="A496" i="11"/>
  <c r="A497" i="11"/>
  <c r="A498" i="11"/>
  <c r="P498" i="11" s="1"/>
  <c r="A499" i="11"/>
  <c r="A500" i="11"/>
  <c r="A501" i="11"/>
  <c r="Q501" i="11" s="1"/>
  <c r="A502" i="11"/>
  <c r="A503" i="11"/>
  <c r="A504" i="11"/>
  <c r="A505" i="11"/>
  <c r="A506" i="11"/>
  <c r="A507" i="11"/>
  <c r="A508" i="11"/>
  <c r="A509" i="11"/>
  <c r="A510" i="11"/>
  <c r="T510" i="11" s="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P532" i="11" s="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T544" i="11" s="1"/>
  <c r="A545" i="11"/>
  <c r="A546" i="11"/>
  <c r="Q546" i="11" s="1"/>
  <c r="A547" i="11"/>
  <c r="A548" i="11"/>
  <c r="A549" i="11"/>
  <c r="A550" i="11"/>
  <c r="A551" i="11"/>
  <c r="P551" i="11" s="1"/>
  <c r="A552" i="11"/>
  <c r="A553" i="11"/>
  <c r="R553" i="11" s="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T565" i="11" s="1"/>
  <c r="A566" i="11"/>
  <c r="A567" i="11"/>
  <c r="A568" i="11"/>
  <c r="A569" i="11"/>
  <c r="A570" i="11"/>
  <c r="A571" i="11"/>
  <c r="A572" i="11"/>
  <c r="A573" i="11"/>
  <c r="A574" i="11"/>
  <c r="P574" i="11" s="1"/>
  <c r="A575" i="11"/>
  <c r="A576" i="11"/>
  <c r="A577" i="11"/>
  <c r="A578" i="11"/>
  <c r="A579" i="11"/>
  <c r="A580" i="11"/>
  <c r="A581" i="11"/>
  <c r="A582" i="11"/>
  <c r="A583" i="11"/>
  <c r="S583" i="11" s="1"/>
  <c r="A584" i="11"/>
  <c r="A585" i="11"/>
  <c r="A586" i="11"/>
  <c r="A587" i="11"/>
  <c r="A588" i="11"/>
  <c r="A589" i="11"/>
  <c r="A590" i="11"/>
  <c r="A591" i="11"/>
  <c r="A592" i="11"/>
  <c r="P592" i="11" s="1"/>
  <c r="A593" i="11"/>
  <c r="A594" i="11"/>
  <c r="A595" i="11"/>
  <c r="A596" i="11"/>
  <c r="A597" i="11"/>
  <c r="A598" i="11"/>
  <c r="A599" i="11"/>
  <c r="A600" i="11"/>
  <c r="R600" i="11" s="1"/>
  <c r="A601" i="11"/>
  <c r="S601" i="11" s="1"/>
  <c r="A602" i="11"/>
  <c r="A603" i="11"/>
  <c r="A604" i="11"/>
  <c r="A605" i="11"/>
  <c r="A606" i="11"/>
  <c r="A607" i="11"/>
  <c r="A608" i="11"/>
  <c r="A609" i="11"/>
  <c r="A610" i="11"/>
  <c r="P610" i="11" s="1"/>
  <c r="A611" i="11"/>
  <c r="A612" i="11"/>
  <c r="A613" i="11"/>
  <c r="A614" i="11"/>
  <c r="Q614" i="11" s="1"/>
  <c r="A615" i="11"/>
  <c r="A616" i="11"/>
  <c r="A617" i="11"/>
  <c r="A618" i="11"/>
  <c r="A619" i="11"/>
  <c r="A620" i="11"/>
  <c r="A621" i="11"/>
  <c r="A622" i="11"/>
  <c r="P622" i="11" s="1"/>
  <c r="A623" i="11"/>
  <c r="A624" i="11"/>
  <c r="A625" i="11"/>
  <c r="Q625" i="11" s="1"/>
  <c r="A626" i="11"/>
  <c r="A627" i="11"/>
  <c r="A628" i="11"/>
  <c r="A629" i="11"/>
  <c r="A630" i="11"/>
  <c r="R630" i="11" s="1"/>
  <c r="A631" i="11"/>
  <c r="R631" i="11" s="1"/>
  <c r="A632" i="11"/>
  <c r="A633" i="11"/>
  <c r="A634" i="11"/>
  <c r="A635" i="11"/>
  <c r="A636" i="11"/>
  <c r="A637" i="11"/>
  <c r="A638" i="11"/>
  <c r="T638" i="11" s="1"/>
  <c r="A639" i="11"/>
  <c r="T639" i="11" s="1"/>
  <c r="A640" i="11"/>
  <c r="A641" i="11"/>
  <c r="A642" i="11"/>
  <c r="P642" i="11" s="1"/>
  <c r="A643" i="11"/>
  <c r="A644" i="11"/>
  <c r="R644" i="11" s="1"/>
  <c r="A645" i="11"/>
  <c r="A646" i="11"/>
  <c r="A647" i="11"/>
  <c r="A648" i="11"/>
  <c r="A649" i="11"/>
  <c r="A650" i="11"/>
  <c r="T650" i="11" s="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R676" i="11" s="1"/>
  <c r="A677" i="11"/>
  <c r="A678" i="11"/>
  <c r="A679" i="11"/>
  <c r="A680" i="11"/>
  <c r="A681" i="11"/>
  <c r="A682" i="11"/>
  <c r="A683" i="11"/>
  <c r="A684" i="11"/>
  <c r="A685" i="11"/>
  <c r="A686" i="11"/>
  <c r="P686" i="11" s="1"/>
  <c r="A687" i="11"/>
  <c r="A688" i="11"/>
  <c r="A689" i="11"/>
  <c r="A690" i="11"/>
  <c r="A691" i="11"/>
  <c r="A692" i="11"/>
  <c r="A693" i="11"/>
  <c r="Q693" i="11" s="1"/>
  <c r="A694" i="11"/>
  <c r="R694" i="11" s="1"/>
  <c r="A695" i="11"/>
  <c r="A696" i="11"/>
  <c r="A697" i="11"/>
  <c r="A698" i="11"/>
  <c r="A699" i="11"/>
  <c r="A700" i="11"/>
  <c r="A701" i="11"/>
  <c r="A702" i="11"/>
  <c r="T702" i="11" s="1"/>
  <c r="A703" i="11"/>
  <c r="A704" i="11"/>
  <c r="A705" i="11"/>
  <c r="A706" i="11"/>
  <c r="A707" i="11"/>
  <c r="A708" i="11"/>
  <c r="A709" i="11"/>
  <c r="A710" i="11"/>
  <c r="A711" i="11"/>
  <c r="S711" i="11" s="1"/>
  <c r="A712" i="11"/>
  <c r="A713" i="11"/>
  <c r="A714" i="11"/>
  <c r="A715" i="11"/>
  <c r="A716" i="11"/>
  <c r="A717" i="11"/>
  <c r="A718" i="11"/>
  <c r="A719" i="11"/>
  <c r="A720" i="11"/>
  <c r="P720" i="11" s="1"/>
  <c r="A721" i="11"/>
  <c r="Q721" i="11" s="1"/>
  <c r="A722" i="11"/>
  <c r="A723" i="11"/>
  <c r="A724" i="11"/>
  <c r="A725" i="11"/>
  <c r="A726" i="11"/>
  <c r="A727" i="11"/>
  <c r="A728" i="11"/>
  <c r="R728" i="11" s="1"/>
  <c r="A729" i="11"/>
  <c r="A730" i="11"/>
  <c r="A731" i="11"/>
  <c r="A732" i="11"/>
  <c r="A733" i="11"/>
  <c r="A734" i="11"/>
  <c r="A735" i="11"/>
  <c r="A736" i="11"/>
  <c r="A737" i="11"/>
  <c r="A738" i="11"/>
  <c r="P738" i="11" s="1"/>
  <c r="A739" i="11"/>
  <c r="A740" i="11"/>
  <c r="A741" i="11"/>
  <c r="A742" i="11"/>
  <c r="Q742" i="11" s="1"/>
  <c r="A743" i="11"/>
  <c r="A744" i="11"/>
  <c r="A745" i="11"/>
  <c r="A746" i="11"/>
  <c r="T746" i="11" s="1"/>
  <c r="A747" i="11"/>
  <c r="A748" i="11"/>
  <c r="A749" i="11"/>
  <c r="A750" i="11"/>
  <c r="P750" i="11" s="1"/>
  <c r="A751" i="11"/>
  <c r="A752" i="11"/>
  <c r="A753" i="11"/>
  <c r="A754" i="11"/>
  <c r="A755" i="11"/>
  <c r="A756" i="11"/>
  <c r="A757" i="11"/>
  <c r="A758" i="11"/>
  <c r="R758" i="11" s="1"/>
  <c r="A759" i="11"/>
  <c r="R759" i="11" s="1"/>
  <c r="A760" i="11"/>
  <c r="A761" i="11"/>
  <c r="S761" i="11" s="1"/>
  <c r="A762" i="11"/>
  <c r="A763" i="11"/>
  <c r="A764" i="11"/>
  <c r="A765" i="11"/>
  <c r="A766" i="11"/>
  <c r="T766" i="11" s="1"/>
  <c r="A767" i="11"/>
  <c r="T767" i="11" s="1"/>
  <c r="A768" i="11"/>
  <c r="A769" i="11"/>
  <c r="A770" i="11"/>
  <c r="P770" i="11" s="1"/>
  <c r="A771" i="11"/>
  <c r="A772" i="11"/>
  <c r="A773" i="11"/>
  <c r="A774" i="11"/>
  <c r="A775" i="11"/>
  <c r="A776" i="11"/>
  <c r="A777" i="11"/>
  <c r="A778" i="11"/>
  <c r="T778" i="11" s="1"/>
  <c r="A779" i="11"/>
  <c r="A780" i="11"/>
  <c r="T780" i="11" s="1"/>
  <c r="A781" i="11"/>
  <c r="A782" i="11"/>
  <c r="A783" i="11"/>
  <c r="A784" i="11"/>
  <c r="A785" i="11"/>
  <c r="A786" i="11"/>
  <c r="A787" i="11"/>
  <c r="A788" i="11"/>
  <c r="A789" i="11"/>
  <c r="Q789" i="11" s="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T812" i="11" s="1"/>
  <c r="A813" i="11"/>
  <c r="A814" i="11"/>
  <c r="P814" i="11" s="1"/>
  <c r="A815" i="11"/>
  <c r="A816" i="11"/>
  <c r="A817" i="11"/>
  <c r="A818" i="11"/>
  <c r="A819" i="11"/>
  <c r="A820" i="11"/>
  <c r="A821" i="11"/>
  <c r="Q821" i="11" s="1"/>
  <c r="A822" i="11"/>
  <c r="R822" i="11" s="1"/>
  <c r="A823" i="11"/>
  <c r="A824" i="11"/>
  <c r="A825" i="11"/>
  <c r="A826" i="11"/>
  <c r="A827" i="11"/>
  <c r="A828" i="11"/>
  <c r="A829" i="11"/>
  <c r="A830" i="11"/>
  <c r="T830" i="11" s="1"/>
  <c r="A831" i="11"/>
  <c r="A832" i="11"/>
  <c r="A833" i="11"/>
  <c r="A834" i="11"/>
  <c r="A835" i="11"/>
  <c r="A836" i="11"/>
  <c r="A837" i="11"/>
  <c r="A838" i="11"/>
  <c r="A839" i="11"/>
  <c r="S839" i="11" s="1"/>
  <c r="A840" i="11"/>
  <c r="A841" i="11"/>
  <c r="A842" i="11"/>
  <c r="A843" i="11"/>
  <c r="A844" i="11"/>
  <c r="A845" i="11"/>
  <c r="A846" i="11"/>
  <c r="A847" i="11"/>
  <c r="A848" i="11"/>
  <c r="P848" i="11" s="1"/>
  <c r="A849" i="11"/>
  <c r="Q849" i="11" s="1"/>
  <c r="A850" i="11"/>
  <c r="A851" i="11"/>
  <c r="A852" i="11"/>
  <c r="A853" i="11"/>
  <c r="A854" i="11"/>
  <c r="A855" i="11"/>
  <c r="A856" i="11"/>
  <c r="R856" i="11" s="1"/>
  <c r="A857" i="11"/>
  <c r="S857" i="11" s="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Q870" i="11" s="1"/>
  <c r="A871" i="11"/>
  <c r="A872" i="11"/>
  <c r="A873" i="11"/>
  <c r="A874" i="11"/>
  <c r="T874" i="11" s="1"/>
  <c r="A875" i="11"/>
  <c r="A876" i="11"/>
  <c r="A877" i="11"/>
  <c r="A878" i="11"/>
  <c r="P878" i="11" s="1"/>
  <c r="A879" i="11"/>
  <c r="A880" i="11"/>
  <c r="A881" i="11"/>
  <c r="Q881" i="11" s="1"/>
  <c r="A882" i="11"/>
  <c r="A883" i="11"/>
  <c r="A884" i="11"/>
  <c r="A885" i="11"/>
  <c r="A886" i="11"/>
  <c r="R886" i="11" s="1"/>
  <c r="A887" i="11"/>
  <c r="R887" i="11" s="1"/>
  <c r="A888" i="11"/>
  <c r="A889" i="11"/>
  <c r="S889" i="11" s="1"/>
  <c r="A890" i="11"/>
  <c r="A891" i="11"/>
  <c r="A892" i="11"/>
  <c r="A893" i="11"/>
  <c r="A894" i="11"/>
  <c r="T894" i="11" s="1"/>
  <c r="A895" i="11"/>
  <c r="T895" i="11" s="1"/>
  <c r="A896" i="11"/>
  <c r="A897" i="11"/>
  <c r="A898" i="11"/>
  <c r="P898" i="11" s="1"/>
  <c r="A899" i="11"/>
  <c r="A900" i="11"/>
  <c r="R900" i="11" s="1"/>
  <c r="A901" i="11"/>
  <c r="A902" i="11"/>
  <c r="A903" i="11"/>
  <c r="A904" i="11"/>
  <c r="A905" i="11"/>
  <c r="A906" i="11"/>
  <c r="T906" i="11" s="1"/>
  <c r="A907" i="11"/>
  <c r="A908" i="11"/>
  <c r="A909" i="11"/>
  <c r="A910" i="11"/>
  <c r="A911" i="11"/>
  <c r="A912" i="11"/>
  <c r="A913" i="11"/>
  <c r="A914" i="11"/>
  <c r="A915" i="11"/>
  <c r="A916" i="11"/>
  <c r="A917" i="11"/>
  <c r="Q917" i="11" s="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R932" i="11" s="1"/>
  <c r="A933" i="11"/>
  <c r="A934" i="11"/>
  <c r="A935" i="11"/>
  <c r="A936" i="11"/>
  <c r="A937" i="11"/>
  <c r="A938" i="11"/>
  <c r="A939" i="11"/>
  <c r="A940" i="11"/>
  <c r="A941" i="11"/>
  <c r="A942" i="11"/>
  <c r="P942" i="11" s="1"/>
  <c r="A943" i="11"/>
  <c r="A944" i="11"/>
  <c r="A945" i="11"/>
  <c r="A946" i="11"/>
  <c r="A947" i="11"/>
  <c r="A948" i="11"/>
  <c r="A949" i="11"/>
  <c r="Q949" i="11" s="1"/>
  <c r="A950" i="11"/>
  <c r="R950" i="11" s="1"/>
  <c r="A951" i="11"/>
  <c r="A952" i="11"/>
  <c r="A953" i="11"/>
  <c r="A954" i="11"/>
  <c r="A955" i="11"/>
  <c r="A956" i="11"/>
  <c r="A957" i="11"/>
  <c r="A958" i="11"/>
  <c r="T958" i="11" s="1"/>
  <c r="A959" i="11"/>
  <c r="A960" i="11"/>
  <c r="A961" i="11"/>
  <c r="A962" i="11"/>
  <c r="A963" i="11"/>
  <c r="A964" i="11"/>
  <c r="A965" i="11"/>
  <c r="A966" i="11"/>
  <c r="A967" i="11"/>
  <c r="S967" i="11" s="1"/>
  <c r="A968" i="11"/>
  <c r="A969" i="11"/>
  <c r="A970" i="11"/>
  <c r="A971" i="11"/>
  <c r="A972" i="11"/>
  <c r="A973" i="11"/>
  <c r="A974" i="11"/>
  <c r="A975" i="11"/>
  <c r="A976" i="11"/>
  <c r="P976" i="11" s="1"/>
  <c r="A977" i="11"/>
  <c r="Q977" i="11" s="1"/>
  <c r="A978" i="11"/>
  <c r="A979" i="11"/>
  <c r="A980" i="11"/>
  <c r="A981" i="11"/>
  <c r="A982" i="11"/>
  <c r="A983" i="11"/>
  <c r="A984" i="11"/>
  <c r="R984" i="11" s="1"/>
  <c r="A985" i="11"/>
  <c r="S985" i="11" s="1"/>
  <c r="A986" i="11"/>
  <c r="A987" i="11"/>
  <c r="A988" i="11"/>
  <c r="A989" i="11"/>
  <c r="A990" i="11"/>
  <c r="A991" i="11"/>
  <c r="A992" i="11"/>
  <c r="A993" i="11"/>
  <c r="A994" i="11"/>
  <c r="P994" i="11" s="1"/>
  <c r="A995" i="11"/>
  <c r="A996" i="11"/>
  <c r="A997" i="11"/>
  <c r="A998" i="11"/>
  <c r="Q998" i="11" s="1"/>
  <c r="A999" i="11"/>
  <c r="A1000" i="11"/>
  <c r="A1001" i="11"/>
  <c r="A1002" i="11"/>
  <c r="A1003" i="11"/>
  <c r="A1004" i="11"/>
  <c r="A1005" i="11"/>
  <c r="A1006" i="11"/>
  <c r="P1006" i="11" s="1"/>
  <c r="A1007" i="11"/>
  <c r="A1008" i="11"/>
  <c r="A1009" i="11"/>
  <c r="Q1009" i="11" s="1"/>
  <c r="A1010" i="11"/>
  <c r="A1011" i="11"/>
  <c r="A1012" i="11"/>
  <c r="A1013" i="11"/>
  <c r="A1014" i="11"/>
  <c r="R1014" i="11" s="1"/>
  <c r="A1015" i="11"/>
  <c r="R1015" i="11" s="1"/>
  <c r="A1016" i="11"/>
  <c r="A1017" i="11"/>
  <c r="S1017" i="11" s="1"/>
  <c r="A1018" i="11"/>
  <c r="A1019" i="11"/>
  <c r="A1020" i="11"/>
  <c r="A1021" i="11"/>
  <c r="A1022" i="11"/>
  <c r="T1022" i="11" s="1"/>
  <c r="A1023" i="11"/>
  <c r="T1023" i="11" s="1"/>
  <c r="A1024" i="11"/>
  <c r="A1025" i="11"/>
  <c r="A1026" i="11"/>
  <c r="P1026" i="11" s="1"/>
  <c r="A1027" i="11"/>
  <c r="A1028" i="11"/>
  <c r="R1028" i="11" s="1"/>
  <c r="A1029" i="11"/>
  <c r="A1030" i="11"/>
  <c r="A1031" i="11"/>
  <c r="A1032" i="11"/>
  <c r="A1033" i="11"/>
  <c r="A1034" i="11"/>
  <c r="T1034" i="11" s="1"/>
  <c r="A1035" i="11"/>
  <c r="A1036" i="11"/>
  <c r="T1036" i="11" s="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R1060" i="11" s="1"/>
  <c r="A1061" i="11"/>
  <c r="A1062" i="11"/>
  <c r="A1063" i="11"/>
  <c r="A1064" i="11"/>
  <c r="A1065" i="11"/>
  <c r="A1066" i="11"/>
  <c r="A1067" i="11"/>
  <c r="A1068" i="11"/>
  <c r="T1068" i="11" s="1"/>
  <c r="A1069" i="11"/>
  <c r="A1070" i="11"/>
  <c r="P1070" i="11" s="1"/>
  <c r="A1071" i="11"/>
  <c r="A1072" i="11"/>
  <c r="A1073" i="11"/>
  <c r="A1074" i="11"/>
  <c r="A1075" i="11"/>
  <c r="A1076" i="11"/>
  <c r="A1077" i="11"/>
  <c r="Q1077" i="11" s="1"/>
  <c r="A1078" i="11"/>
  <c r="R1078" i="11" s="1"/>
  <c r="A1079" i="11"/>
  <c r="A1080" i="11"/>
  <c r="A1081" i="11"/>
  <c r="A1082" i="11"/>
  <c r="A1083" i="11"/>
  <c r="A1084" i="11"/>
  <c r="A1085" i="11"/>
  <c r="A1086" i="11"/>
  <c r="T1086" i="11" s="1"/>
  <c r="A1087" i="11"/>
  <c r="A1088" i="11"/>
  <c r="A1089" i="11"/>
  <c r="A1090" i="11"/>
  <c r="A1091" i="11"/>
  <c r="A1092" i="11"/>
  <c r="A1093" i="11"/>
  <c r="A1094" i="11"/>
  <c r="A1095" i="11"/>
  <c r="S1095" i="11" s="1"/>
  <c r="A1096" i="11"/>
  <c r="A1097" i="11"/>
  <c r="A1098" i="11"/>
  <c r="A1099" i="11"/>
  <c r="A1100" i="11"/>
  <c r="A1101" i="11"/>
  <c r="A1102" i="11"/>
  <c r="A1103" i="11"/>
  <c r="A1104" i="11"/>
  <c r="P1104" i="11" s="1"/>
  <c r="A1105" i="11"/>
  <c r="Q1105" i="11" s="1"/>
  <c r="A1106" i="11"/>
  <c r="A1107" i="11"/>
  <c r="A1108" i="11"/>
  <c r="A1109" i="11"/>
  <c r="A1110" i="11"/>
  <c r="A1111" i="11"/>
  <c r="A1112" i="11"/>
  <c r="R1112" i="11" s="1"/>
  <c r="A1113" i="11"/>
  <c r="A1114" i="11"/>
  <c r="A1115" i="11"/>
  <c r="A1116" i="11"/>
  <c r="A1117" i="11"/>
  <c r="A1118" i="11"/>
  <c r="A1119" i="11"/>
  <c r="A1120" i="11"/>
  <c r="A1121" i="11"/>
  <c r="A1122" i="11"/>
  <c r="P1122" i="11" s="1"/>
  <c r="A1123" i="11"/>
  <c r="A1124" i="11"/>
  <c r="A1125" i="11"/>
  <c r="A1126" i="11"/>
  <c r="Q1126" i="11" s="1"/>
  <c r="A1127" i="11"/>
  <c r="A1128" i="11"/>
  <c r="A1129" i="11"/>
  <c r="A1130" i="11"/>
  <c r="T1130" i="11" s="1"/>
  <c r="A1131" i="11"/>
  <c r="A1132" i="11"/>
  <c r="A1133" i="11"/>
  <c r="A1134" i="11"/>
  <c r="P1134" i="11" s="1"/>
  <c r="A1135" i="11"/>
  <c r="A1136" i="11"/>
  <c r="A1137" i="11"/>
  <c r="A1138" i="11"/>
  <c r="A1139" i="11"/>
  <c r="A1140" i="11"/>
  <c r="A1141" i="11"/>
  <c r="A1142" i="11"/>
  <c r="R1142" i="11" s="1"/>
  <c r="A1143" i="11"/>
  <c r="R1143" i="11" s="1"/>
  <c r="A1144" i="11"/>
  <c r="A1145" i="11"/>
  <c r="S1145" i="11" s="1"/>
  <c r="A1146" i="11"/>
  <c r="A1147" i="11"/>
  <c r="A1148" i="11"/>
  <c r="A1149" i="11"/>
  <c r="A1150" i="11"/>
  <c r="T1150" i="11" s="1"/>
  <c r="A1151" i="11"/>
  <c r="T1151" i="11" s="1"/>
  <c r="A1152" i="11"/>
  <c r="A1153" i="11"/>
  <c r="A1154" i="11"/>
  <c r="A1155" i="11"/>
  <c r="A1156" i="11"/>
  <c r="A1157" i="11"/>
  <c r="A1158" i="11"/>
  <c r="A1159" i="11"/>
  <c r="A1160" i="11"/>
  <c r="A1161" i="11"/>
  <c r="A1162" i="11"/>
  <c r="T1162" i="11" s="1"/>
  <c r="A1163" i="11"/>
  <c r="A1164" i="11"/>
  <c r="T1164" i="11" s="1"/>
  <c r="A1165" i="11"/>
  <c r="A1166" i="11"/>
  <c r="A1167" i="11"/>
  <c r="A1168" i="11"/>
  <c r="A1169" i="11"/>
  <c r="A1170" i="11"/>
  <c r="A1171" i="11"/>
  <c r="A1172" i="11"/>
  <c r="A1173" i="11"/>
  <c r="Q1173" i="11" s="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T1196" i="11" s="1"/>
  <c r="A1197" i="11"/>
  <c r="A1198" i="11"/>
  <c r="P1198" i="11" s="1"/>
  <c r="A1199" i="11"/>
  <c r="A1200" i="11"/>
  <c r="A1201" i="11"/>
  <c r="A1202" i="11"/>
  <c r="A1203" i="11"/>
  <c r="A1204" i="11"/>
  <c r="A1205" i="11"/>
  <c r="A1206" i="11"/>
  <c r="R1206" i="11" s="1"/>
  <c r="A1207" i="11"/>
  <c r="A1208" i="11"/>
  <c r="A1209" i="11"/>
  <c r="A1210" i="11"/>
  <c r="A1211" i="11"/>
  <c r="A1212" i="11"/>
  <c r="A1213" i="11"/>
  <c r="A1214" i="11"/>
  <c r="T1214" i="11" s="1"/>
  <c r="A1215" i="11"/>
  <c r="A1216" i="11"/>
  <c r="A1217" i="11"/>
  <c r="A1218" i="11"/>
  <c r="A1219" i="11"/>
  <c r="A1220" i="11"/>
  <c r="A1221" i="11"/>
  <c r="A1222" i="11"/>
  <c r="A1223" i="11"/>
  <c r="S1223" i="11" s="1"/>
  <c r="A1224" i="11"/>
  <c r="A1225" i="11"/>
  <c r="A1226" i="11"/>
  <c r="A1227" i="11"/>
  <c r="A1228" i="11"/>
  <c r="A1229" i="11"/>
  <c r="A1230" i="11"/>
  <c r="A1231" i="11"/>
  <c r="A1232" i="11"/>
  <c r="P1232" i="11" s="1"/>
  <c r="A1233" i="11"/>
  <c r="Q1233" i="11" s="1"/>
  <c r="A1234" i="11"/>
  <c r="A1235" i="11"/>
  <c r="A1236" i="11"/>
  <c r="A1237" i="11"/>
  <c r="A1238" i="11"/>
  <c r="A1239" i="11"/>
  <c r="A1240" i="11"/>
  <c r="R1240" i="11" s="1"/>
  <c r="A1241" i="11"/>
  <c r="S1241" i="11" s="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Q1254" i="11" s="1"/>
  <c r="A1255" i="11"/>
  <c r="A1256" i="11"/>
  <c r="A1257" i="11"/>
  <c r="A1258" i="11"/>
  <c r="T1258" i="11" s="1"/>
  <c r="A1259" i="11"/>
  <c r="A1260" i="11"/>
  <c r="A1261" i="11"/>
  <c r="A1262" i="11"/>
  <c r="P1262" i="11" s="1"/>
  <c r="A1263" i="11"/>
  <c r="A1264" i="11"/>
  <c r="A1265" i="11"/>
  <c r="Q1265" i="11" s="1"/>
  <c r="A1266" i="11"/>
  <c r="A1267" i="11"/>
  <c r="A1268" i="11"/>
  <c r="A1269" i="11"/>
  <c r="A1270" i="11"/>
  <c r="R1270" i="11" s="1"/>
  <c r="A1271" i="11"/>
  <c r="R1271" i="11" s="1"/>
  <c r="A1272" i="11"/>
  <c r="A1273" i="11"/>
  <c r="S1273" i="11" s="1"/>
  <c r="A1274" i="11"/>
  <c r="A1275" i="11"/>
  <c r="A1276" i="11"/>
  <c r="A1277" i="11"/>
  <c r="A1278" i="11"/>
  <c r="T1278" i="11" s="1"/>
  <c r="A1279" i="11"/>
  <c r="T1279" i="11" s="1"/>
  <c r="A1280" i="11"/>
  <c r="A1281" i="11"/>
  <c r="A1282" i="11"/>
  <c r="P1282" i="11" s="1"/>
  <c r="A1283" i="11"/>
  <c r="A1284" i="11"/>
  <c r="R1284" i="11" s="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Q1301" i="11" s="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R1316" i="11" s="1"/>
  <c r="A1317" i="11"/>
  <c r="A1318" i="11"/>
  <c r="A1319" i="11"/>
  <c r="A1320" i="11"/>
  <c r="A1321" i="11"/>
  <c r="A1322" i="11"/>
  <c r="A1323" i="11"/>
  <c r="A1324" i="11"/>
  <c r="A1325" i="11"/>
  <c r="A1326" i="11"/>
  <c r="P1326" i="11" s="1"/>
  <c r="A1327" i="11"/>
  <c r="A1328" i="11"/>
  <c r="A1329" i="11"/>
  <c r="A1330" i="11"/>
  <c r="A1331" i="11"/>
  <c r="A1332" i="11"/>
  <c r="A1333" i="11"/>
  <c r="Q1333" i="11" s="1"/>
  <c r="A1334" i="11"/>
  <c r="R1334" i="11" s="1"/>
  <c r="A1335" i="11"/>
  <c r="A1336" i="11"/>
  <c r="A1337" i="11"/>
  <c r="A1338" i="11"/>
  <c r="A1339" i="11"/>
  <c r="A1340" i="11"/>
  <c r="A1341" i="11"/>
  <c r="A1342" i="11"/>
  <c r="T1342" i="11" s="1"/>
  <c r="A1343" i="11"/>
  <c r="A1344" i="11"/>
  <c r="A1345" i="11"/>
  <c r="A1346" i="11"/>
  <c r="A1347" i="11"/>
  <c r="A1348" i="11"/>
  <c r="A1349" i="11"/>
  <c r="A1350" i="11"/>
  <c r="A1351" i="11"/>
  <c r="S1351" i="11" s="1"/>
  <c r="A1352" i="11"/>
  <c r="A1353" i="11"/>
  <c r="A1354" i="11"/>
  <c r="A1355" i="11"/>
  <c r="A1356" i="11"/>
  <c r="A1357" i="11"/>
  <c r="A1358" i="11"/>
  <c r="A1359" i="11"/>
  <c r="A1360" i="11"/>
  <c r="P1360" i="11" s="1"/>
  <c r="A1361" i="11"/>
  <c r="A1362" i="11"/>
  <c r="A1363" i="11"/>
  <c r="A1364" i="11"/>
  <c r="A1365" i="11"/>
  <c r="A1366" i="11"/>
  <c r="A1367" i="11"/>
  <c r="A1368" i="11"/>
  <c r="R1368" i="11" s="1"/>
  <c r="A1369" i="11"/>
  <c r="S1369" i="11" s="1"/>
  <c r="A1370" i="11"/>
  <c r="A1371" i="11"/>
  <c r="A1372" i="11"/>
  <c r="A1373" i="11"/>
  <c r="A1374" i="11"/>
  <c r="A1375" i="11"/>
  <c r="A1376" i="11"/>
  <c r="A1377" i="11"/>
  <c r="A1378" i="11"/>
  <c r="P1378" i="11" s="1"/>
  <c r="A1379" i="11"/>
  <c r="A1380" i="11"/>
  <c r="A1381" i="11"/>
  <c r="A1382" i="11"/>
  <c r="Q1382" i="11" s="1"/>
  <c r="A1383" i="11"/>
  <c r="A1384" i="11"/>
  <c r="A1385" i="11"/>
  <c r="A1386" i="11"/>
  <c r="A1387" i="11"/>
  <c r="A1388" i="11"/>
  <c r="A1389" i="11"/>
  <c r="A1390" i="11"/>
  <c r="P1390" i="11" s="1"/>
  <c r="A1391" i="11"/>
  <c r="A1392" i="11"/>
  <c r="A1393" i="11"/>
  <c r="A1394" i="11"/>
  <c r="A1395" i="11"/>
  <c r="A1396" i="11"/>
  <c r="A1397" i="11"/>
  <c r="A1398" i="11"/>
  <c r="R1398" i="11" s="1"/>
  <c r="A1399" i="11"/>
  <c r="R1399" i="11" s="1"/>
  <c r="A1400" i="11"/>
  <c r="A1401" i="11"/>
  <c r="S1401" i="11" s="1"/>
  <c r="A1402" i="11"/>
  <c r="A1403" i="11"/>
  <c r="A1404" i="11"/>
  <c r="A1405" i="11"/>
  <c r="A1406" i="11"/>
  <c r="T1406" i="11" s="1"/>
  <c r="A1407" i="11"/>
  <c r="T1407" i="11" s="1"/>
  <c r="A1408" i="11"/>
  <c r="A1409" i="11"/>
  <c r="A1410" i="11"/>
  <c r="P1410" i="11" s="1"/>
  <c r="A1411" i="11"/>
  <c r="A1412" i="11"/>
  <c r="R1412" i="11" s="1"/>
  <c r="A1413" i="11"/>
  <c r="A1414" i="11"/>
  <c r="A1415" i="11"/>
  <c r="A1416" i="11"/>
  <c r="A1417" i="11"/>
  <c r="A1418" i="11"/>
  <c r="T1418" i="11" s="1"/>
  <c r="A1419" i="11"/>
  <c r="A1420" i="11"/>
  <c r="T1420" i="11" s="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P1437" i="11" s="1"/>
  <c r="A1438" i="11"/>
  <c r="A1439" i="11"/>
  <c r="A1440" i="11"/>
  <c r="A1441" i="11"/>
  <c r="A1442" i="11"/>
  <c r="P1442" i="11" s="1"/>
  <c r="A1443" i="11"/>
  <c r="A1444" i="11"/>
  <c r="Q1444" i="11" s="1"/>
  <c r="A1445" i="11"/>
  <c r="A1446" i="11"/>
  <c r="Q1446" i="11" s="1"/>
  <c r="A1447" i="11"/>
  <c r="S1447" i="11" s="1"/>
  <c r="A1448" i="11"/>
  <c r="A1449" i="11"/>
  <c r="S1449" i="11" s="1"/>
  <c r="A1450" i="11"/>
  <c r="T1450" i="11" s="1"/>
  <c r="A1451" i="11"/>
  <c r="A1452" i="11"/>
  <c r="A1453" i="11"/>
  <c r="A1454" i="11"/>
  <c r="Q1454" i="11" s="1"/>
  <c r="A1455" i="11"/>
  <c r="A1456" i="11"/>
  <c r="R1456" i="11" s="1"/>
  <c r="A1457" i="11"/>
  <c r="Q1457" i="11" s="1"/>
  <c r="A1458" i="11"/>
  <c r="P1458" i="11" s="1"/>
  <c r="A1459" i="11"/>
  <c r="A1460" i="11"/>
  <c r="A1461" i="11"/>
  <c r="A1462" i="11"/>
  <c r="A1463" i="11"/>
  <c r="R1463" i="11" s="1"/>
  <c r="A1464" i="11"/>
  <c r="A1465" i="11"/>
  <c r="P1465" i="11" s="1"/>
  <c r="A1466" i="11"/>
  <c r="A1467" i="11"/>
  <c r="A1468" i="11"/>
  <c r="A1469" i="11"/>
  <c r="T1469" i="11" s="1"/>
  <c r="A1470" i="11"/>
  <c r="P1470" i="11" s="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S1484" i="11" s="1"/>
  <c r="A1485" i="11"/>
  <c r="A1486" i="11"/>
  <c r="T1486" i="11" s="1"/>
  <c r="A1487" i="11"/>
  <c r="A1488" i="11"/>
  <c r="A1489" i="11"/>
  <c r="A1490" i="11"/>
  <c r="S1490" i="11" s="1"/>
  <c r="A1491" i="11"/>
  <c r="A1492" i="11"/>
  <c r="R1492" i="11" s="1"/>
  <c r="A1493" i="11"/>
  <c r="A1494" i="11"/>
  <c r="R1494" i="11" s="1"/>
  <c r="A1495" i="11"/>
  <c r="A1496" i="11"/>
  <c r="A1497" i="11"/>
  <c r="Q1497" i="11" s="1"/>
  <c r="A1498" i="11"/>
  <c r="T1498" i="11" s="1"/>
  <c r="A1499" i="11"/>
  <c r="A1500" i="11"/>
  <c r="A1501" i="11"/>
  <c r="A1502" i="11"/>
  <c r="A1503" i="11"/>
  <c r="A1504" i="11"/>
  <c r="P1504" i="11" s="1"/>
  <c r="A1505" i="11"/>
  <c r="A1506" i="11"/>
  <c r="A1507" i="11"/>
  <c r="A1508" i="11"/>
  <c r="A1509" i="11"/>
  <c r="A1510" i="11"/>
  <c r="A1511" i="11"/>
  <c r="S1511" i="11" s="1"/>
  <c r="A1512" i="11"/>
  <c r="A1513" i="11"/>
  <c r="A1514" i="11"/>
  <c r="A1515" i="11"/>
  <c r="A1516" i="11"/>
  <c r="A1517" i="11"/>
  <c r="A1518" i="11"/>
  <c r="Q1518" i="11" s="1"/>
  <c r="A1519" i="11"/>
  <c r="A1520" i="11"/>
  <c r="A1521" i="11"/>
  <c r="A1522" i="11"/>
  <c r="A1523" i="11"/>
  <c r="A1524" i="11"/>
  <c r="A1525" i="11"/>
  <c r="Q1525" i="11" s="1"/>
  <c r="A1526" i="11"/>
  <c r="A1527" i="11"/>
  <c r="A1528" i="11"/>
  <c r="A1529" i="11"/>
  <c r="A1530" i="11"/>
  <c r="A1531" i="11"/>
  <c r="A1532" i="11"/>
  <c r="T1532" i="11" s="1"/>
  <c r="A1533" i="11"/>
  <c r="P1533" i="11" s="1"/>
  <c r="A1534" i="11"/>
  <c r="A1535" i="11"/>
  <c r="T1535" i="11" s="1"/>
  <c r="A1536" i="11"/>
  <c r="A1537" i="11"/>
  <c r="T1537" i="11" s="1"/>
  <c r="A1538" i="11"/>
  <c r="A1539" i="11"/>
  <c r="A1540" i="11"/>
  <c r="A1541" i="11"/>
  <c r="A1542" i="11"/>
  <c r="P1542" i="11" s="1"/>
  <c r="A1543" i="11"/>
  <c r="A1544" i="11"/>
  <c r="A1545" i="11"/>
  <c r="A1546" i="11"/>
  <c r="P1546" i="11" s="1"/>
  <c r="A1547" i="11"/>
  <c r="A1548" i="11"/>
  <c r="A1549" i="11"/>
  <c r="A1550" i="11"/>
  <c r="P1550" i="11" s="1"/>
  <c r="A1551" i="11"/>
  <c r="A1552" i="11"/>
  <c r="Q1552" i="11" s="1"/>
  <c r="A1553" i="11"/>
  <c r="A1554" i="11"/>
  <c r="A1555" i="11"/>
  <c r="A1556" i="11"/>
  <c r="A1557" i="11"/>
  <c r="A1558" i="11"/>
  <c r="T1558" i="11" s="1"/>
  <c r="A1559" i="11"/>
  <c r="A1560" i="11"/>
  <c r="A1561" i="11"/>
  <c r="A1562" i="11"/>
  <c r="A1563" i="11"/>
  <c r="A1564" i="11"/>
  <c r="A1565" i="11"/>
  <c r="Q1565" i="11" s="1"/>
  <c r="A1566" i="11"/>
  <c r="A1567" i="11"/>
  <c r="A1568" i="11"/>
  <c r="A1569" i="11"/>
  <c r="A1570" i="11"/>
  <c r="A1571" i="11"/>
  <c r="A1572" i="11"/>
  <c r="A1573" i="11"/>
  <c r="T1573" i="11" s="1"/>
  <c r="A1574" i="11"/>
  <c r="A1575" i="11"/>
  <c r="A1576" i="11"/>
  <c r="A1577" i="11"/>
  <c r="A1578" i="11"/>
  <c r="T1578" i="11" s="1"/>
  <c r="A1579" i="11"/>
  <c r="A1580" i="11"/>
  <c r="R1580" i="11" s="1"/>
  <c r="A1581" i="11"/>
  <c r="A1582" i="11"/>
  <c r="S1582" i="11" s="1"/>
  <c r="A1583" i="11"/>
  <c r="A1584" i="11"/>
  <c r="A1585" i="11"/>
  <c r="A1586" i="11"/>
  <c r="A1587" i="11"/>
  <c r="A1588" i="11"/>
  <c r="A1589" i="11"/>
  <c r="A1590" i="11"/>
  <c r="S1590" i="11" s="1"/>
  <c r="A1591" i="11"/>
  <c r="A1592" i="11"/>
  <c r="A1593" i="11"/>
  <c r="P1593" i="11" s="1"/>
  <c r="A1594" i="11"/>
  <c r="T1594" i="11" s="1"/>
  <c r="A1595" i="11"/>
  <c r="A1596" i="11"/>
  <c r="A1597" i="11"/>
  <c r="A1598" i="11"/>
  <c r="A1599" i="11"/>
  <c r="T1599" i="11" s="1"/>
  <c r="A1600" i="11"/>
  <c r="A1601" i="11"/>
  <c r="A1602" i="11"/>
  <c r="A1603" i="11"/>
  <c r="A1604" i="11"/>
  <c r="A1605" i="11"/>
  <c r="A1606" i="11"/>
  <c r="R1606" i="11" s="1"/>
  <c r="A1607" i="11"/>
  <c r="A1608" i="11"/>
  <c r="A1609" i="11"/>
  <c r="A1610" i="11"/>
  <c r="A1611" i="11"/>
  <c r="A1612" i="11"/>
  <c r="T1612" i="11" s="1"/>
  <c r="A1613" i="11"/>
  <c r="A1614" i="11"/>
  <c r="P1614" i="11" s="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T1628" i="11" s="1"/>
  <c r="A1629" i="11"/>
  <c r="A1630" i="11"/>
  <c r="T1630" i="11" s="1"/>
  <c r="A1631" i="11"/>
  <c r="S1631" i="11" s="1"/>
  <c r="A1632" i="11"/>
  <c r="A1633" i="11"/>
  <c r="A1634" i="11"/>
  <c r="A1635" i="11"/>
  <c r="A1636" i="11"/>
  <c r="A1637" i="11"/>
  <c r="A1638" i="11"/>
  <c r="Q1638" i="11" s="1"/>
  <c r="A1639" i="11"/>
  <c r="A1640" i="11"/>
  <c r="R1640" i="11" s="1"/>
  <c r="A1641" i="11"/>
  <c r="T1641" i="11" s="1"/>
  <c r="A1642" i="11"/>
  <c r="P1642" i="11" s="1"/>
  <c r="A1643" i="11"/>
  <c r="A1644" i="11"/>
  <c r="A1645" i="11"/>
  <c r="A1646" i="11"/>
  <c r="A1647" i="11"/>
  <c r="A1648" i="11"/>
  <c r="P1648" i="11" s="1"/>
  <c r="A1649" i="11"/>
  <c r="A1650" i="11"/>
  <c r="A1651" i="11"/>
  <c r="A1652" i="11"/>
  <c r="A1653" i="11"/>
  <c r="A1654" i="11"/>
  <c r="S1654" i="11" s="1"/>
  <c r="A1655" i="11"/>
  <c r="A1656" i="11"/>
  <c r="A1657" i="11"/>
  <c r="A1658" i="11"/>
  <c r="A1659" i="11"/>
  <c r="A1660" i="11"/>
  <c r="A1661" i="11"/>
  <c r="P1661" i="11" s="1"/>
  <c r="A1662" i="11"/>
  <c r="A1663" i="11"/>
  <c r="A1664" i="11"/>
  <c r="A1665" i="11"/>
  <c r="A1666" i="11"/>
  <c r="A1667" i="11"/>
  <c r="A1668" i="11"/>
  <c r="A1669" i="11"/>
  <c r="T1669" i="11" s="1"/>
  <c r="A1670" i="11"/>
  <c r="A1671" i="11"/>
  <c r="A1672" i="11"/>
  <c r="A1673" i="11"/>
  <c r="A1674" i="11"/>
  <c r="S1674" i="11" s="1"/>
  <c r="A1675" i="11"/>
  <c r="A1676" i="11"/>
  <c r="Q1676" i="11" s="1"/>
  <c r="A1677" i="11"/>
  <c r="A1678" i="11"/>
  <c r="R1678" i="11" s="1"/>
  <c r="A1679" i="11"/>
  <c r="A1680" i="11"/>
  <c r="A1681" i="11"/>
  <c r="Q1681" i="11" s="1"/>
  <c r="A1682" i="11"/>
  <c r="T1682" i="11" s="1"/>
  <c r="A1683" i="11"/>
  <c r="A1684" i="11"/>
  <c r="A1685" i="11"/>
  <c r="A1686" i="11"/>
  <c r="A1687" i="11"/>
  <c r="S1687" i="11" s="1"/>
  <c r="A1688" i="11"/>
  <c r="A1689" i="11"/>
  <c r="A1690" i="11"/>
  <c r="A1691" i="11"/>
  <c r="A1692" i="11"/>
  <c r="T1692" i="11" s="1"/>
  <c r="A1693" i="11"/>
  <c r="P1693" i="11" s="1"/>
  <c r="A1694" i="11"/>
  <c r="R1694" i="11" s="1"/>
  <c r="A1695" i="11"/>
  <c r="A1696" i="11"/>
  <c r="R1696" i="11" s="1"/>
  <c r="A1697" i="11"/>
  <c r="Q1697" i="11" s="1"/>
  <c r="A1698" i="11"/>
  <c r="A1699" i="11"/>
  <c r="A1700" i="11"/>
  <c r="S1700" i="11" s="1"/>
  <c r="A1701" i="11"/>
  <c r="T1701" i="11" s="1"/>
  <c r="A1702" i="11"/>
  <c r="T1702" i="11" s="1"/>
  <c r="A1703" i="11"/>
  <c r="S1703" i="11" s="1"/>
  <c r="A1704" i="11"/>
  <c r="A1705" i="11"/>
  <c r="P1705" i="11" s="1"/>
  <c r="A1706" i="11"/>
  <c r="A1707" i="11"/>
  <c r="A1708" i="11"/>
  <c r="A1709" i="11"/>
  <c r="A1710" i="11"/>
  <c r="A1711" i="11"/>
  <c r="A1712" i="11"/>
  <c r="A1713" i="11"/>
  <c r="R1713" i="11" s="1"/>
  <c r="A1714" i="11"/>
  <c r="P1714" i="11" s="1"/>
  <c r="A1715" i="11"/>
  <c r="A1716" i="11"/>
  <c r="A1717" i="11"/>
  <c r="A1718" i="11"/>
  <c r="P1718" i="11" s="1"/>
  <c r="A1719" i="11"/>
  <c r="A1720" i="11"/>
  <c r="A1721" i="11"/>
  <c r="T1721" i="11" s="1"/>
  <c r="A1722" i="11"/>
  <c r="T1722" i="11" s="1"/>
  <c r="A1723" i="11"/>
  <c r="A1724" i="11"/>
  <c r="A1725" i="11"/>
  <c r="A1726" i="11"/>
  <c r="R1726" i="11" s="1"/>
  <c r="A1727" i="11"/>
  <c r="A1728" i="11"/>
  <c r="A1729" i="11"/>
  <c r="A1730" i="11"/>
  <c r="S1730" i="11" s="1"/>
  <c r="A1731" i="11"/>
  <c r="A1732" i="11"/>
  <c r="A1733" i="11"/>
  <c r="A1734" i="11"/>
  <c r="T1734" i="11" s="1"/>
  <c r="A1735" i="11"/>
  <c r="A1736" i="11"/>
  <c r="A1737" i="11"/>
  <c r="A1738" i="11"/>
  <c r="A1739" i="11"/>
  <c r="A1740" i="11"/>
  <c r="A1741" i="11"/>
  <c r="A1742" i="11"/>
  <c r="P1742" i="11" s="1"/>
  <c r="A1743" i="11"/>
  <c r="S1743" i="11" s="1"/>
  <c r="A1744" i="11"/>
  <c r="A1745" i="11"/>
  <c r="A1746" i="11"/>
  <c r="A1747" i="11"/>
  <c r="A1748" i="11"/>
  <c r="R1748" i="11" s="1"/>
  <c r="A1749" i="11"/>
  <c r="A1750" i="11"/>
  <c r="P1750" i="11" s="1"/>
  <c r="A1751" i="11"/>
  <c r="A1752" i="11"/>
  <c r="P1752" i="11" s="1"/>
  <c r="A1753" i="11"/>
  <c r="P1753" i="11" s="1"/>
  <c r="A1754" i="11"/>
  <c r="A1755" i="11"/>
  <c r="A1756" i="11"/>
  <c r="Q1756" i="11" s="1"/>
  <c r="A1757" i="11"/>
  <c r="A1758" i="11"/>
  <c r="R1758" i="11" s="1"/>
  <c r="A1759" i="11"/>
  <c r="A1760" i="11"/>
  <c r="R1760" i="11" s="1"/>
  <c r="A1761" i="11"/>
  <c r="Q1761" i="11" s="1"/>
  <c r="A1762" i="11"/>
  <c r="A1763" i="11"/>
  <c r="A1764" i="11"/>
  <c r="S1764" i="11" s="1"/>
  <c r="A1765" i="11"/>
  <c r="Q1765" i="11" s="1"/>
  <c r="A1766" i="11"/>
  <c r="T1766" i="11" s="1"/>
  <c r="A1767" i="11"/>
  <c r="S1767" i="11" s="1"/>
  <c r="A1768" i="11"/>
  <c r="A1769" i="11"/>
  <c r="S1769" i="11" s="1"/>
  <c r="A1770" i="11"/>
  <c r="A1771" i="11"/>
  <c r="A1772" i="11"/>
  <c r="A1773" i="11"/>
  <c r="P1773" i="11" s="1"/>
  <c r="A1774" i="11"/>
  <c r="A1775" i="11"/>
  <c r="A1776" i="11"/>
  <c r="A1777" i="11"/>
  <c r="R1777" i="11" s="1"/>
  <c r="A1778" i="11"/>
  <c r="P1778" i="11" s="1"/>
  <c r="A1779" i="11"/>
  <c r="A1780" i="11"/>
  <c r="A1781" i="11"/>
  <c r="T1781" i="11" s="1"/>
  <c r="A1782" i="11"/>
  <c r="P1782" i="11" s="1"/>
  <c r="A1783" i="11"/>
  <c r="A1784" i="11"/>
  <c r="A1785" i="11"/>
  <c r="T1785" i="11" s="1"/>
  <c r="A1786" i="11"/>
  <c r="A1787" i="11"/>
  <c r="A1788" i="11"/>
  <c r="A1789" i="11"/>
  <c r="A1790" i="11"/>
  <c r="R1790" i="11" s="1"/>
  <c r="A1791" i="11"/>
  <c r="A1792" i="11"/>
  <c r="A1793" i="11"/>
  <c r="A1794" i="11"/>
  <c r="S1794" i="11" s="1"/>
  <c r="A1795" i="11"/>
  <c r="A1796" i="11"/>
  <c r="A1797" i="11"/>
  <c r="A1798" i="11"/>
  <c r="T1798" i="11" s="1"/>
  <c r="A1799" i="11"/>
  <c r="A1800" i="11"/>
  <c r="A1801" i="11"/>
  <c r="A1802" i="11"/>
  <c r="A1803" i="11"/>
  <c r="A1804" i="11"/>
  <c r="Q1804" i="11" s="1"/>
  <c r="A1805" i="11"/>
  <c r="A1806" i="11"/>
  <c r="P1806" i="11" s="1"/>
  <c r="A1807" i="11"/>
  <c r="S1807" i="11" s="1"/>
  <c r="A1808" i="11"/>
  <c r="A1809" i="11"/>
  <c r="A1810" i="11"/>
  <c r="A1811" i="11"/>
  <c r="A1812" i="11"/>
  <c r="R1812" i="11" s="1"/>
  <c r="A1813" i="11"/>
  <c r="A1814" i="11"/>
  <c r="P1814" i="11" s="1"/>
  <c r="A1815" i="11"/>
  <c r="A1816" i="11"/>
  <c r="P1816" i="11" s="1"/>
  <c r="A1817" i="11"/>
  <c r="A1818" i="11"/>
  <c r="A1819" i="11"/>
  <c r="A1820" i="11"/>
  <c r="Q1820" i="11" s="1"/>
  <c r="A1821" i="11"/>
  <c r="P1821" i="11" s="1"/>
  <c r="A1822" i="11"/>
  <c r="R1822" i="11" s="1"/>
  <c r="A1823" i="11"/>
  <c r="A1824" i="11"/>
  <c r="R1824" i="11" s="1"/>
  <c r="A1825" i="11"/>
  <c r="Q1825" i="11" s="1"/>
  <c r="A1826" i="11"/>
  <c r="A1827" i="11"/>
  <c r="A1828" i="11"/>
  <c r="A1829" i="11"/>
  <c r="T1829" i="11" s="1"/>
  <c r="A1830" i="11"/>
  <c r="T1830" i="11" s="1"/>
  <c r="A1831" i="11"/>
  <c r="S1831" i="11" s="1"/>
  <c r="A1832" i="11"/>
  <c r="A1833" i="11"/>
  <c r="P1833" i="11" s="1"/>
  <c r="A1834" i="11"/>
  <c r="A1835" i="11"/>
  <c r="A1836" i="11"/>
  <c r="A1837" i="11"/>
  <c r="P1837" i="11" s="1"/>
  <c r="A1838" i="11"/>
  <c r="A1839" i="11"/>
  <c r="A1840" i="11"/>
  <c r="A1841" i="11"/>
  <c r="R1841" i="11" s="1"/>
  <c r="A1842" i="11"/>
  <c r="P1842" i="11" s="1"/>
  <c r="A1843" i="11"/>
  <c r="A1844" i="11"/>
  <c r="A1845" i="11"/>
  <c r="A1846" i="11"/>
  <c r="P1846" i="11" s="1"/>
  <c r="A1847" i="11"/>
  <c r="A1848" i="11"/>
  <c r="A1849" i="11"/>
  <c r="T1849" i="11" s="1"/>
  <c r="A1850" i="11"/>
  <c r="T1850" i="11" s="1"/>
  <c r="A1851" i="11"/>
  <c r="A1852" i="11"/>
  <c r="A1853" i="11"/>
  <c r="A1854" i="11"/>
  <c r="R1854" i="11" s="1"/>
  <c r="A1855" i="11"/>
  <c r="A1856" i="11"/>
  <c r="A1857" i="11"/>
  <c r="A1858" i="11"/>
  <c r="S1858" i="11" s="1"/>
  <c r="A1859" i="11"/>
  <c r="A1860" i="11"/>
  <c r="A1861" i="11"/>
  <c r="A1862" i="11"/>
  <c r="T1862" i="11" s="1"/>
  <c r="A1863" i="11"/>
  <c r="A1864" i="11"/>
  <c r="A1865" i="11"/>
  <c r="A1866" i="11"/>
  <c r="A1867" i="11"/>
  <c r="A1868" i="11"/>
  <c r="A1869" i="11"/>
  <c r="A1870" i="11"/>
  <c r="P1870" i="11" s="1"/>
  <c r="A1871" i="11"/>
  <c r="S1871" i="11" s="1"/>
  <c r="A1872" i="11"/>
  <c r="A1873" i="11"/>
  <c r="A1874" i="11"/>
  <c r="A1875" i="11"/>
  <c r="A1876" i="11"/>
  <c r="R1876" i="11" s="1"/>
  <c r="A1877" i="11"/>
  <c r="A1878" i="11"/>
  <c r="P1878" i="11" s="1"/>
  <c r="A1879" i="11"/>
  <c r="A1880" i="11"/>
  <c r="P1880" i="11" s="1"/>
  <c r="A1881" i="11"/>
  <c r="P1881" i="11" s="1"/>
  <c r="A1882" i="11"/>
  <c r="A1883" i="11"/>
  <c r="A1884" i="11"/>
  <c r="Q1884" i="11" s="1"/>
  <c r="A1885" i="11"/>
  <c r="A1886" i="11"/>
  <c r="R1886" i="11" s="1"/>
  <c r="A1887" i="11"/>
  <c r="A1888" i="11"/>
  <c r="R1888" i="11" s="1"/>
  <c r="A1889" i="11"/>
  <c r="Q1889" i="11" s="1"/>
  <c r="A1890" i="11"/>
  <c r="A1891" i="11"/>
  <c r="A1892" i="11"/>
  <c r="S1892" i="11" s="1"/>
  <c r="A1893" i="11"/>
  <c r="Q1893" i="11" s="1"/>
  <c r="A1894" i="11"/>
  <c r="T1894" i="11" s="1"/>
  <c r="A1895" i="11"/>
  <c r="S1895" i="11" s="1"/>
  <c r="A1896" i="11"/>
  <c r="A1897" i="11"/>
  <c r="P1897" i="11" s="1"/>
  <c r="A1898" i="11"/>
  <c r="A1899" i="11"/>
  <c r="A1900" i="11"/>
  <c r="A1901" i="11"/>
  <c r="P1901" i="11" s="1"/>
  <c r="A1902" i="11"/>
  <c r="A1903" i="11"/>
  <c r="A1904" i="11"/>
  <c r="A1905" i="11"/>
  <c r="R1905" i="11" s="1"/>
  <c r="A1906" i="11"/>
  <c r="P1906" i="11" s="1"/>
  <c r="A1907" i="11"/>
  <c r="A1908" i="11"/>
  <c r="A1909" i="11"/>
  <c r="T1909" i="11" s="1"/>
  <c r="A1910" i="11"/>
  <c r="P1910" i="11" s="1"/>
  <c r="A1911" i="11"/>
  <c r="A1912" i="11"/>
  <c r="A1913" i="11"/>
  <c r="T1913" i="11" s="1"/>
  <c r="A1914" i="11"/>
  <c r="A1915" i="11"/>
  <c r="A1916" i="11"/>
  <c r="A1917" i="11"/>
  <c r="A1918" i="11"/>
  <c r="R1918" i="11" s="1"/>
  <c r="A1919" i="11"/>
  <c r="A1920" i="11"/>
  <c r="A1921" i="11"/>
  <c r="A1922" i="11"/>
  <c r="S1922" i="11" s="1"/>
  <c r="A1923" i="11"/>
  <c r="A1924" i="11"/>
  <c r="A1925" i="11"/>
  <c r="A1926" i="11"/>
  <c r="T1926" i="11" s="1"/>
  <c r="A1927" i="11"/>
  <c r="A1928" i="11"/>
  <c r="A1929" i="11"/>
  <c r="A1930" i="11"/>
  <c r="A1931" i="11"/>
  <c r="A1932" i="11"/>
  <c r="Q1932" i="11" s="1"/>
  <c r="A1933" i="11"/>
  <c r="A1934" i="11"/>
  <c r="P1934" i="11" s="1"/>
  <c r="A1935" i="11"/>
  <c r="S1935" i="11" s="1"/>
  <c r="A1936" i="11"/>
  <c r="A1937" i="11"/>
  <c r="A1938" i="11"/>
  <c r="A1939" i="11"/>
  <c r="A1940" i="11"/>
  <c r="R1940" i="11" s="1"/>
  <c r="A1941" i="11"/>
  <c r="A1942" i="11"/>
  <c r="P1942" i="11" s="1"/>
  <c r="A1943" i="11"/>
  <c r="A1944" i="11"/>
  <c r="P1944" i="11" s="1"/>
  <c r="A1945" i="11"/>
  <c r="A1946" i="11"/>
  <c r="A1947" i="11"/>
  <c r="A1948" i="11"/>
  <c r="T1948" i="11" s="1"/>
  <c r="A1949" i="11"/>
  <c r="P1949" i="11" s="1"/>
  <c r="A1950" i="11"/>
  <c r="R1950" i="11" s="1"/>
  <c r="A1951" i="11"/>
  <c r="A1952" i="11"/>
  <c r="R1952" i="11" s="1"/>
  <c r="A1953" i="11"/>
  <c r="Q1953" i="11" s="1"/>
  <c r="A1954" i="11"/>
  <c r="A1955" i="11"/>
  <c r="A1956" i="11"/>
  <c r="S1956" i="11" s="1"/>
  <c r="A1957" i="11"/>
  <c r="Q1957" i="11" s="1"/>
  <c r="A1958" i="11"/>
  <c r="T1958" i="11" s="1"/>
  <c r="A1959" i="11"/>
  <c r="S1959" i="11" s="1"/>
  <c r="A1960" i="11"/>
  <c r="A1961" i="11"/>
  <c r="P1961" i="11" s="1"/>
  <c r="A1962" i="11"/>
  <c r="A1963" i="11"/>
  <c r="A1964" i="11"/>
  <c r="A1965" i="11"/>
  <c r="A1966" i="11"/>
  <c r="A1967" i="11"/>
  <c r="A1968" i="11"/>
  <c r="A1969" i="11"/>
  <c r="R1969" i="11" s="1"/>
  <c r="A1970" i="11"/>
  <c r="P1970" i="11" s="1"/>
  <c r="A1971" i="11"/>
  <c r="A1972" i="11"/>
  <c r="A1973" i="11"/>
  <c r="A1974" i="11"/>
  <c r="P1974" i="11" s="1"/>
  <c r="A1975" i="11"/>
  <c r="A1976" i="11"/>
  <c r="A1977" i="11"/>
  <c r="T1977" i="11" s="1"/>
  <c r="A1978" i="11"/>
  <c r="T1978" i="11" s="1"/>
  <c r="A1979" i="11"/>
  <c r="A1980" i="11"/>
  <c r="A1981" i="11"/>
  <c r="A1982" i="11"/>
  <c r="R1982" i="11" s="1"/>
  <c r="A1983" i="11"/>
  <c r="A1984" i="11"/>
  <c r="A1985" i="11"/>
  <c r="A1986" i="11"/>
  <c r="S1986" i="11" s="1"/>
  <c r="A1987" i="11"/>
  <c r="A1988" i="11"/>
  <c r="A1989" i="11"/>
  <c r="A1990" i="11"/>
  <c r="T1990" i="11" s="1"/>
  <c r="A1991" i="11"/>
  <c r="A1992" i="11"/>
  <c r="A1993" i="11"/>
  <c r="A1994" i="11"/>
  <c r="A1995" i="11"/>
  <c r="A1996" i="11"/>
  <c r="A1997" i="11"/>
  <c r="A1998" i="11"/>
  <c r="P1998" i="11" s="1"/>
  <c r="A1999" i="11"/>
  <c r="S1999" i="11" s="1"/>
  <c r="A2000" i="11"/>
  <c r="A2001" i="11"/>
  <c r="A2002" i="11"/>
  <c r="A2003" i="11"/>
  <c r="A2004" i="11"/>
  <c r="R2004" i="11" s="1"/>
  <c r="A2005" i="11"/>
  <c r="A2006" i="11"/>
  <c r="P2006" i="11" s="1"/>
  <c r="A2007" i="11"/>
  <c r="A2008" i="11"/>
  <c r="P2008" i="11" s="1"/>
  <c r="A2009" i="11"/>
  <c r="P2009" i="11" s="1"/>
  <c r="A2010" i="11"/>
  <c r="A2011" i="11"/>
  <c r="A2012" i="11"/>
  <c r="Q2012" i="11" s="1"/>
  <c r="A2013" i="11"/>
  <c r="A2014" i="11"/>
  <c r="R2014" i="11" s="1"/>
  <c r="A2015" i="11"/>
  <c r="A2016" i="11"/>
  <c r="R2016" i="11" s="1"/>
  <c r="A2017" i="11"/>
  <c r="Q2017" i="11" s="1"/>
  <c r="A2018" i="11"/>
  <c r="A2019" i="11"/>
  <c r="A2020" i="11"/>
  <c r="S2020" i="11" s="1"/>
  <c r="A2021" i="11"/>
  <c r="Q2021" i="11" s="1"/>
  <c r="A2022" i="11"/>
  <c r="T2022" i="11" s="1"/>
  <c r="A2023" i="11"/>
  <c r="S2023" i="11" s="1"/>
  <c r="A2024" i="11"/>
  <c r="A2025" i="11"/>
  <c r="S2025" i="11" s="1"/>
  <c r="A2026" i="11"/>
  <c r="A2027" i="11"/>
  <c r="A2028" i="11"/>
  <c r="A2029" i="11"/>
  <c r="P2029" i="11" s="1"/>
  <c r="A2030" i="11"/>
  <c r="A2031" i="11"/>
  <c r="A2032" i="11"/>
  <c r="A2033" i="11"/>
  <c r="R2033" i="11" s="1"/>
  <c r="A2034" i="11"/>
  <c r="S2034" i="11" s="1"/>
  <c r="A2035" i="11"/>
  <c r="A2036" i="11"/>
  <c r="A2037" i="11"/>
  <c r="T2037" i="11" s="1"/>
  <c r="A2038" i="11"/>
  <c r="P2038" i="11" s="1"/>
  <c r="A2039" i="11"/>
  <c r="A2040" i="11"/>
  <c r="A2041" i="11"/>
  <c r="T2041" i="11" s="1"/>
  <c r="A2042" i="11"/>
  <c r="A2043" i="11"/>
  <c r="A2044" i="11"/>
  <c r="A2045" i="11"/>
  <c r="A2046" i="11"/>
  <c r="R2046" i="11" s="1"/>
  <c r="A2047" i="11"/>
  <c r="A2048" i="11"/>
  <c r="A2049" i="11"/>
  <c r="A2050" i="11"/>
  <c r="S2050" i="11" s="1"/>
  <c r="A2051" i="11"/>
  <c r="A2052" i="11"/>
  <c r="A2053" i="11"/>
  <c r="A2054" i="11"/>
  <c r="T2054" i="11" s="1"/>
  <c r="A2055" i="11"/>
  <c r="A2056" i="11"/>
  <c r="A2057" i="11"/>
  <c r="A2058" i="11"/>
  <c r="A2059" i="11"/>
  <c r="A2060" i="11"/>
  <c r="Q2060" i="11" s="1"/>
  <c r="A2061" i="11"/>
  <c r="A2062" i="11"/>
  <c r="P2062" i="11" s="1"/>
  <c r="A2063" i="11"/>
  <c r="S2063" i="11" s="1"/>
  <c r="A2064" i="11"/>
  <c r="A2065" i="11"/>
  <c r="A2066" i="11"/>
  <c r="A2067" i="11"/>
  <c r="A2068" i="11"/>
  <c r="R2068" i="11" s="1"/>
  <c r="A2069" i="11"/>
  <c r="A2070" i="11"/>
  <c r="P2070" i="11" s="1"/>
  <c r="A2071" i="11"/>
  <c r="A2072" i="11"/>
  <c r="P2072" i="11" s="1"/>
  <c r="A2073" i="11"/>
  <c r="A2074" i="11"/>
  <c r="A2075" i="11"/>
  <c r="A2076" i="11"/>
  <c r="A2077" i="11"/>
  <c r="A2078" i="11"/>
  <c r="R2078" i="11" s="1"/>
  <c r="A2079" i="11"/>
  <c r="A2080" i="11"/>
  <c r="R2080" i="11" s="1"/>
  <c r="A2081" i="11"/>
  <c r="Q2081" i="11" s="1"/>
  <c r="A2082" i="11"/>
  <c r="A2083" i="11"/>
  <c r="A2084" i="11"/>
  <c r="S2084" i="11" s="1"/>
  <c r="A2085" i="11"/>
  <c r="Q2085" i="11" s="1"/>
  <c r="A2086" i="11"/>
  <c r="T2086" i="11" s="1"/>
  <c r="A2087" i="11"/>
  <c r="S2087" i="11" s="1"/>
  <c r="A2088" i="11"/>
  <c r="A2089" i="11"/>
  <c r="P2089" i="11" s="1"/>
  <c r="A2090" i="11"/>
  <c r="A2091" i="11"/>
  <c r="A2092" i="11"/>
  <c r="A2093" i="11"/>
  <c r="A2094" i="11"/>
  <c r="A2095" i="11"/>
  <c r="A2096" i="11"/>
  <c r="A2097" i="11"/>
  <c r="R2097" i="11" s="1"/>
  <c r="A2098" i="11"/>
  <c r="P2098" i="11" s="1"/>
  <c r="A2099" i="11"/>
  <c r="A2100" i="11"/>
  <c r="A2101" i="11"/>
  <c r="A2102" i="11"/>
  <c r="P2102" i="11" s="1"/>
  <c r="A2103" i="11"/>
  <c r="A2104" i="11"/>
  <c r="A2105" i="11"/>
  <c r="A2106" i="11"/>
  <c r="T2106" i="11" s="1"/>
  <c r="A2107" i="11"/>
  <c r="A2108" i="11"/>
  <c r="A2109" i="11"/>
  <c r="A2110" i="11"/>
  <c r="R2110" i="11" s="1"/>
  <c r="A2111" i="11"/>
  <c r="A2112" i="11"/>
  <c r="A2113" i="11"/>
  <c r="A2114" i="11"/>
  <c r="A2115" i="11"/>
  <c r="A2116" i="11"/>
  <c r="A2117" i="11"/>
  <c r="A2118" i="11"/>
  <c r="T2118" i="11" s="1"/>
  <c r="A2119" i="11"/>
  <c r="A2120" i="11"/>
  <c r="A2121" i="11"/>
  <c r="A2122" i="11"/>
  <c r="A2123" i="11"/>
  <c r="A2124" i="11"/>
  <c r="A2125" i="11"/>
  <c r="A2126" i="11"/>
  <c r="P2126" i="11" s="1"/>
  <c r="A2127" i="11"/>
  <c r="S2127" i="11" s="1"/>
  <c r="A2128" i="11"/>
  <c r="A2129" i="11"/>
  <c r="A2130" i="11"/>
  <c r="A2131" i="11"/>
  <c r="A2132" i="11"/>
  <c r="R2132" i="11" s="1"/>
  <c r="A2133" i="11"/>
  <c r="A2134" i="11"/>
  <c r="P2134" i="11" s="1"/>
  <c r="A2135" i="11"/>
  <c r="A2136" i="11"/>
  <c r="P2136" i="11" s="1"/>
  <c r="A2137" i="11"/>
  <c r="A2138" i="11"/>
  <c r="A2139" i="11"/>
  <c r="A2140" i="11"/>
  <c r="Q2140" i="11" s="1"/>
  <c r="A2141" i="11"/>
  <c r="A2142" i="11"/>
  <c r="R2142" i="11" s="1"/>
  <c r="A2143" i="11"/>
  <c r="A2144" i="11"/>
  <c r="R2144" i="11" s="1"/>
  <c r="A2145" i="11"/>
  <c r="Q2145" i="11" s="1"/>
  <c r="A2146" i="11"/>
  <c r="A2147" i="11"/>
  <c r="A2148" i="11"/>
  <c r="S2148" i="11" s="1"/>
  <c r="A2149" i="11"/>
  <c r="Q2149" i="11" s="1"/>
  <c r="A2150" i="11"/>
  <c r="T2150" i="11" s="1"/>
  <c r="A2151" i="11"/>
  <c r="S2151" i="11" s="1"/>
  <c r="A2152" i="11"/>
  <c r="A2153" i="11"/>
  <c r="A2154" i="11"/>
  <c r="A2155" i="11"/>
  <c r="A2156" i="11"/>
  <c r="A2157" i="11"/>
  <c r="P2157" i="11" s="1"/>
  <c r="A2158" i="11"/>
  <c r="A2159" i="11"/>
  <c r="A2160" i="11"/>
  <c r="A2161" i="11"/>
  <c r="R2161" i="11" s="1"/>
  <c r="A2162" i="11"/>
  <c r="P2162" i="11" s="1"/>
  <c r="A2163" i="11"/>
  <c r="A2164" i="11"/>
  <c r="A2165" i="11"/>
  <c r="A2166" i="11"/>
  <c r="P2166" i="11" s="1"/>
  <c r="A2167" i="11"/>
  <c r="A2168" i="11"/>
  <c r="A2169" i="11"/>
  <c r="T2169" i="11" s="1"/>
  <c r="A2170" i="11"/>
  <c r="A2171" i="11"/>
  <c r="A2172" i="11"/>
  <c r="A2173" i="11"/>
  <c r="A2174" i="11"/>
  <c r="R2174" i="11" s="1"/>
  <c r="A2175" i="11"/>
  <c r="A2176" i="11"/>
  <c r="A2177" i="11"/>
  <c r="A2178" i="11"/>
  <c r="S2178" i="11" s="1"/>
  <c r="A2179" i="11"/>
  <c r="A2180" i="11"/>
  <c r="A2181" i="11"/>
  <c r="A2182" i="11"/>
  <c r="T2182" i="11" s="1"/>
  <c r="A2183" i="11"/>
  <c r="A2184" i="11"/>
  <c r="A2185" i="11"/>
  <c r="A2186" i="11"/>
  <c r="A2187" i="11"/>
  <c r="A2188" i="11"/>
  <c r="Q2188" i="11" s="1"/>
  <c r="A2189" i="11"/>
  <c r="A2190" i="11"/>
  <c r="P2190" i="11" s="1"/>
  <c r="A2191" i="11"/>
  <c r="S2191" i="11" s="1"/>
  <c r="A2192" i="11"/>
  <c r="A2193" i="11"/>
  <c r="A2194" i="11"/>
  <c r="A2195" i="11"/>
  <c r="A2196" i="11"/>
  <c r="R2196" i="11" s="1"/>
  <c r="A2197" i="11"/>
  <c r="A2198" i="11"/>
  <c r="P2198" i="11" s="1"/>
  <c r="A2199" i="11"/>
  <c r="A2200" i="11"/>
  <c r="P2200" i="11" s="1"/>
  <c r="A2201" i="11"/>
  <c r="A2202" i="11"/>
  <c r="A2203" i="11"/>
  <c r="A2204" i="11"/>
  <c r="A2205" i="11"/>
  <c r="A2206" i="11"/>
  <c r="R2206" i="11" s="1"/>
  <c r="A2207" i="11"/>
  <c r="A2208" i="11"/>
  <c r="R2208" i="11" s="1"/>
  <c r="A2209" i="11"/>
  <c r="Q2209" i="11" s="1"/>
  <c r="A2210" i="11"/>
  <c r="A2211" i="11"/>
  <c r="A2212" i="11"/>
  <c r="A2213" i="11"/>
  <c r="A2214" i="11"/>
  <c r="T2214" i="11" s="1"/>
  <c r="A2215" i="11"/>
  <c r="S2215" i="11" s="1"/>
  <c r="A2216" i="11"/>
  <c r="A2217" i="11"/>
  <c r="P2217" i="11" s="1"/>
  <c r="A2218" i="11"/>
  <c r="A2219" i="11"/>
  <c r="A2220" i="11"/>
  <c r="A2221" i="11"/>
  <c r="P2221" i="11" s="1"/>
  <c r="A2222" i="11"/>
  <c r="A2223" i="11"/>
  <c r="A2224" i="11"/>
  <c r="A2225" i="11"/>
  <c r="R2225" i="11" s="1"/>
  <c r="A2226" i="11"/>
  <c r="P2226" i="11" s="1"/>
  <c r="A2227" i="11"/>
  <c r="A2228" i="11"/>
  <c r="A2229" i="11"/>
  <c r="A2230" i="11"/>
  <c r="P2230" i="11" s="1"/>
  <c r="A2231" i="11"/>
  <c r="A2232" i="11"/>
  <c r="A2233" i="11"/>
  <c r="T2233" i="11" s="1"/>
  <c r="A2234" i="11"/>
  <c r="T2234" i="11" s="1"/>
  <c r="A2235" i="11"/>
  <c r="A2236" i="11"/>
  <c r="A2237" i="11"/>
  <c r="A2238" i="11"/>
  <c r="R2238" i="11" s="1"/>
  <c r="A2239" i="11"/>
  <c r="A2240" i="11"/>
  <c r="A2241" i="11"/>
  <c r="A2242" i="11"/>
  <c r="A2243" i="11"/>
  <c r="A2244" i="11"/>
  <c r="A2245" i="11"/>
  <c r="A2246" i="11"/>
  <c r="T2246" i="11" s="1"/>
  <c r="A2247" i="11"/>
  <c r="A2248" i="11"/>
  <c r="A2249" i="11"/>
  <c r="A2250" i="11"/>
  <c r="A2251" i="11"/>
  <c r="A2252" i="11"/>
  <c r="Q2252" i="11" s="1"/>
  <c r="A2253" i="11"/>
  <c r="A2254" i="11"/>
  <c r="P2254" i="11" s="1"/>
  <c r="A2255" i="11"/>
  <c r="S2255" i="11" s="1"/>
  <c r="A2256" i="11"/>
  <c r="A2257" i="11"/>
  <c r="A2258" i="11"/>
  <c r="A2259" i="11"/>
  <c r="A2260" i="11"/>
  <c r="R2260" i="11" s="1"/>
  <c r="A2261" i="11"/>
  <c r="A2262" i="11"/>
  <c r="P2262" i="11" s="1"/>
  <c r="A2263" i="11"/>
  <c r="A2264" i="11"/>
  <c r="P2264" i="11" s="1"/>
  <c r="A2265" i="11"/>
  <c r="A2266" i="11"/>
  <c r="A2267" i="11"/>
  <c r="A2268" i="11"/>
  <c r="Q2268" i="11" s="1"/>
  <c r="A2269" i="11"/>
  <c r="A2270" i="11"/>
  <c r="R2270" i="11" s="1"/>
  <c r="A2271" i="11"/>
  <c r="A2272" i="11"/>
  <c r="R2272" i="11" s="1"/>
  <c r="A2273" i="11"/>
  <c r="A2274" i="11"/>
  <c r="A2275" i="11"/>
  <c r="A2276" i="11"/>
  <c r="S2276" i="11" s="1"/>
  <c r="A2277" i="11"/>
  <c r="Q2277" i="11" s="1"/>
  <c r="A2278" i="11"/>
  <c r="T2278" i="11" s="1"/>
  <c r="A2279" i="11"/>
  <c r="S2279" i="11" s="1"/>
  <c r="A2280" i="11"/>
  <c r="A2281" i="11"/>
  <c r="P2281" i="11" s="1"/>
  <c r="A2282" i="11"/>
  <c r="A2283" i="11"/>
  <c r="A2284" i="11"/>
  <c r="A2285" i="11"/>
  <c r="P2285" i="11" s="1"/>
  <c r="A2286" i="11"/>
  <c r="A2287" i="11"/>
  <c r="A2288" i="11"/>
  <c r="A2289" i="11"/>
  <c r="A2290" i="11"/>
  <c r="A2291" i="11"/>
  <c r="A2292" i="11"/>
  <c r="A2293" i="11"/>
  <c r="A2294" i="11"/>
  <c r="P2294" i="11" s="1"/>
  <c r="A2295" i="11"/>
  <c r="A2296" i="11"/>
  <c r="A2297" i="11"/>
  <c r="T2297" i="11" s="1"/>
  <c r="A2298" i="11"/>
  <c r="A2299" i="11"/>
  <c r="A2300" i="11"/>
  <c r="A2301" i="11"/>
  <c r="A2302" i="11"/>
  <c r="R2302" i="11" s="1"/>
  <c r="A2303" i="11"/>
  <c r="A2304" i="11"/>
  <c r="A2305" i="11"/>
  <c r="A2306" i="11"/>
  <c r="S2306" i="11" s="1"/>
  <c r="A2307" i="11"/>
  <c r="A2308" i="11"/>
  <c r="A2309" i="11"/>
  <c r="A2310" i="11"/>
  <c r="T2310" i="11" s="1"/>
  <c r="A2311" i="11"/>
  <c r="A2312" i="11"/>
  <c r="A2313" i="11"/>
  <c r="A2314" i="11"/>
  <c r="A2315" i="11"/>
  <c r="A2316" i="11"/>
  <c r="Q2316" i="11" s="1"/>
  <c r="A2317" i="11"/>
  <c r="A2318" i="11"/>
  <c r="P2318" i="11" s="1"/>
  <c r="A2319" i="11"/>
  <c r="S2319" i="11" s="1"/>
  <c r="A2320" i="11"/>
  <c r="A2321" i="11"/>
  <c r="A2322" i="11"/>
  <c r="A2323" i="11"/>
  <c r="A2324" i="11"/>
  <c r="A2325" i="11"/>
  <c r="A2326" i="11"/>
  <c r="P2326" i="11" s="1"/>
  <c r="A2327" i="11"/>
  <c r="A2328" i="11"/>
  <c r="P2328" i="11" s="1"/>
  <c r="A2329" i="11"/>
  <c r="A2330" i="11"/>
  <c r="A2331" i="11"/>
  <c r="A2332" i="11"/>
  <c r="Q2332" i="11" s="1"/>
  <c r="A2333" i="11"/>
  <c r="A2334" i="11"/>
  <c r="R2334" i="11" s="1"/>
  <c r="A2335" i="11"/>
  <c r="A2336" i="11"/>
  <c r="R2336" i="11" s="1"/>
  <c r="A2337" i="11"/>
  <c r="Q2337" i="11" s="1"/>
  <c r="A2338" i="11"/>
  <c r="A2339" i="11"/>
  <c r="A2340" i="11"/>
  <c r="S2340" i="11" s="1"/>
  <c r="A2341" i="11"/>
  <c r="Q2341" i="11" s="1"/>
  <c r="A2342" i="11"/>
  <c r="T2342" i="11" s="1"/>
  <c r="A2343" i="11"/>
  <c r="S2343" i="11" s="1"/>
  <c r="A2344" i="11"/>
  <c r="A2345" i="11"/>
  <c r="P2345" i="11" s="1"/>
  <c r="A2346" i="11"/>
  <c r="A2347" i="11"/>
  <c r="A2348" i="11"/>
  <c r="A2349" i="11"/>
  <c r="A2350" i="11"/>
  <c r="A2351" i="11"/>
  <c r="A2352" i="11"/>
  <c r="A2353" i="11"/>
  <c r="R2353" i="11" s="1"/>
  <c r="A2354" i="11"/>
  <c r="P2354" i="11" s="1"/>
  <c r="A2355" i="11"/>
  <c r="A2356" i="11"/>
  <c r="A2357" i="11"/>
  <c r="A2358" i="11"/>
  <c r="P2358" i="11" s="1"/>
  <c r="A2359" i="11"/>
  <c r="A2360" i="11"/>
  <c r="A2361" i="11"/>
  <c r="T2361" i="11" s="1"/>
  <c r="A2362" i="11"/>
  <c r="A2363" i="11"/>
  <c r="A2364" i="11"/>
  <c r="A2365" i="11"/>
  <c r="A2366" i="11"/>
  <c r="R2366" i="11" s="1"/>
  <c r="A2367" i="11"/>
  <c r="A2368" i="11"/>
  <c r="A2369" i="11"/>
  <c r="A2370" i="11"/>
  <c r="S2370" i="11" s="1"/>
  <c r="A2371" i="11"/>
  <c r="A2372" i="11"/>
  <c r="A2373" i="11"/>
  <c r="A2374" i="11"/>
  <c r="T2374" i="11" s="1"/>
  <c r="A2375" i="11"/>
  <c r="A2376" i="11"/>
  <c r="A2377" i="11"/>
  <c r="A2378" i="11"/>
  <c r="A2379" i="11"/>
  <c r="A2380" i="11"/>
  <c r="Q2380" i="11" s="1"/>
  <c r="A2381" i="11"/>
  <c r="A2382" i="11"/>
  <c r="P2382" i="11" s="1"/>
  <c r="A2383" i="11"/>
  <c r="S2383" i="11" s="1"/>
  <c r="A2384" i="11"/>
  <c r="A2385" i="11"/>
  <c r="A2386" i="11"/>
  <c r="A2387" i="11"/>
  <c r="A2388" i="11"/>
  <c r="R2388" i="11" s="1"/>
  <c r="A2389" i="11"/>
  <c r="A2390" i="11"/>
  <c r="P2390" i="11" s="1"/>
  <c r="A2391" i="11"/>
  <c r="A2392" i="11"/>
  <c r="P2392" i="11" s="1"/>
  <c r="A2393" i="11"/>
  <c r="A2394" i="11"/>
  <c r="A2395" i="11"/>
  <c r="A2396" i="11"/>
  <c r="Q2396" i="11" s="1"/>
  <c r="A2397" i="11"/>
  <c r="A2398" i="11"/>
  <c r="R2398" i="11" s="1"/>
  <c r="A2399" i="11"/>
  <c r="A2400" i="11"/>
  <c r="R2400" i="11" s="1"/>
  <c r="A2401" i="11"/>
  <c r="A2402" i="11"/>
  <c r="A2403" i="11"/>
  <c r="A2404" i="11"/>
  <c r="S2404" i="11" s="1"/>
  <c r="A2405" i="11"/>
  <c r="Q2405" i="11" s="1"/>
  <c r="A2406" i="11"/>
  <c r="T2406" i="11" s="1"/>
  <c r="A2407" i="11"/>
  <c r="S2407" i="11" s="1"/>
  <c r="A2408" i="11"/>
  <c r="A2409" i="11"/>
  <c r="P2409" i="11" s="1"/>
  <c r="A2410" i="11"/>
  <c r="A2411" i="11"/>
  <c r="A2412" i="11"/>
  <c r="A2413" i="11"/>
  <c r="P2413" i="11" s="1"/>
  <c r="A2414" i="11"/>
  <c r="A2415" i="11"/>
  <c r="A2416" i="11"/>
  <c r="A2417" i="11"/>
  <c r="A2418" i="11"/>
  <c r="P2418" i="11" s="1"/>
  <c r="A2419" i="11"/>
  <c r="A2420" i="11"/>
  <c r="A2421" i="11"/>
  <c r="A2422" i="11"/>
  <c r="P2422" i="11" s="1"/>
  <c r="A2423" i="11"/>
  <c r="A2424" i="11"/>
  <c r="A2425" i="11"/>
  <c r="T2425" i="11" s="1"/>
  <c r="A2426" i="11"/>
  <c r="A2427" i="11"/>
  <c r="A2428" i="11"/>
  <c r="A2429" i="11"/>
  <c r="A2430" i="11"/>
  <c r="R2430" i="11" s="1"/>
  <c r="A2431" i="11"/>
  <c r="A2432" i="11"/>
  <c r="A2433" i="11"/>
  <c r="A2434" i="11"/>
  <c r="S2434" i="11" s="1"/>
  <c r="A2435" i="11"/>
  <c r="A2436" i="11"/>
  <c r="A2437" i="11"/>
  <c r="A2438" i="11"/>
  <c r="T2438" i="11" s="1"/>
  <c r="A2439" i="11"/>
  <c r="A2440" i="11"/>
  <c r="A2441" i="11"/>
  <c r="A2442" i="11"/>
  <c r="A2443" i="11"/>
  <c r="A2444" i="11"/>
  <c r="Q2444" i="11" s="1"/>
  <c r="A2445" i="11"/>
  <c r="A2446" i="11"/>
  <c r="P2446" i="11" s="1"/>
  <c r="A2447" i="11"/>
  <c r="S2447" i="11" s="1"/>
  <c r="A2448" i="11"/>
  <c r="A2449" i="11"/>
  <c r="A2450" i="11"/>
  <c r="A2451" i="11"/>
  <c r="A2452" i="11"/>
  <c r="R2452" i="11" s="1"/>
  <c r="A2453" i="11"/>
  <c r="A2454" i="11"/>
  <c r="P2454" i="11" s="1"/>
  <c r="A2455" i="11"/>
  <c r="A2456" i="11"/>
  <c r="P2456" i="11" s="1"/>
  <c r="A2457" i="11"/>
  <c r="A2458" i="11"/>
  <c r="A2459" i="11"/>
  <c r="A2460" i="11"/>
  <c r="A2461" i="11"/>
  <c r="A2462" i="11"/>
  <c r="R2462" i="11" s="1"/>
  <c r="A2463" i="11"/>
  <c r="A2464" i="11"/>
  <c r="R2464" i="11" s="1"/>
  <c r="A2465" i="11"/>
  <c r="Q2465" i="11" s="1"/>
  <c r="A2466" i="11"/>
  <c r="A2467" i="11"/>
  <c r="A2468" i="11"/>
  <c r="S2468" i="11" s="1"/>
  <c r="A2469" i="11"/>
  <c r="A2470" i="11"/>
  <c r="T2470" i="11" s="1"/>
  <c r="A2471" i="11"/>
  <c r="S2471" i="11" s="1"/>
  <c r="A2472" i="11"/>
  <c r="A2473" i="11"/>
  <c r="P2473" i="11" s="1"/>
  <c r="A2474" i="11"/>
  <c r="A2475" i="11"/>
  <c r="A2476" i="11"/>
  <c r="A2477" i="11"/>
  <c r="P2477" i="11" s="1"/>
  <c r="A2478" i="11"/>
  <c r="A2479" i="11"/>
  <c r="A2480" i="11"/>
  <c r="A2481" i="11"/>
  <c r="R2481" i="11" s="1"/>
  <c r="A2482" i="11"/>
  <c r="P2482" i="11" s="1"/>
  <c r="A2483" i="11"/>
  <c r="A2484" i="11"/>
  <c r="A2485" i="11"/>
  <c r="A2486" i="11"/>
  <c r="P2486" i="11" s="1"/>
  <c r="A2487" i="11"/>
  <c r="A2488" i="11"/>
  <c r="A2489" i="11"/>
  <c r="A2490" i="11"/>
  <c r="A2491" i="11"/>
  <c r="A2492" i="11"/>
  <c r="A2493" i="11"/>
  <c r="A2494" i="11"/>
  <c r="R2494" i="11" s="1"/>
  <c r="A2495" i="11"/>
  <c r="A2496" i="11"/>
  <c r="A2497" i="11"/>
  <c r="A2498" i="11"/>
  <c r="S2498" i="11" s="1"/>
  <c r="A2499" i="11"/>
  <c r="A2500" i="11"/>
  <c r="A2501" i="11"/>
  <c r="A2502" i="11"/>
  <c r="Q2502" i="11" s="1"/>
  <c r="A2503" i="11"/>
  <c r="A2504" i="11"/>
  <c r="A2505" i="11"/>
  <c r="A2506" i="11"/>
  <c r="A2507" i="11"/>
  <c r="A2508" i="11"/>
  <c r="A2509" i="11"/>
  <c r="P2509" i="11" s="1"/>
  <c r="A2510" i="11"/>
  <c r="Q2510" i="11" s="1"/>
  <c r="A2511" i="11"/>
  <c r="T2511" i="11" s="1"/>
  <c r="A2512" i="11"/>
  <c r="A2513" i="11"/>
  <c r="A2514" i="11"/>
  <c r="T2514" i="11" s="1"/>
  <c r="A2515" i="11"/>
  <c r="A2516" i="11"/>
  <c r="A2517" i="11"/>
  <c r="A2518" i="11"/>
  <c r="Q2518" i="11" s="1"/>
  <c r="A2519" i="11"/>
  <c r="A2520" i="11"/>
  <c r="A2521" i="11"/>
  <c r="A2522" i="11"/>
  <c r="A2523" i="11"/>
  <c r="A2524" i="11"/>
  <c r="R2524" i="11" s="1"/>
  <c r="A2525" i="11"/>
  <c r="P2525" i="11" s="1"/>
  <c r="A2526" i="11"/>
  <c r="Q2526" i="11" s="1"/>
  <c r="A2527" i="11"/>
  <c r="T2527" i="11" s="1"/>
  <c r="A2528" i="11"/>
  <c r="A2529" i="11"/>
  <c r="A2530" i="11"/>
  <c r="T2530" i="11" s="1"/>
  <c r="A2531" i="11"/>
  <c r="A2532" i="11"/>
  <c r="A2533" i="11"/>
  <c r="A2534" i="11"/>
  <c r="Q2534" i="11" s="1"/>
  <c r="A2535" i="11"/>
  <c r="A2536" i="11"/>
  <c r="A2537" i="11"/>
  <c r="T2537" i="11" s="1"/>
  <c r="A2538" i="11"/>
  <c r="P2538" i="11" s="1"/>
  <c r="A2539" i="11"/>
  <c r="A2540" i="11"/>
  <c r="A2541" i="11"/>
  <c r="A2542" i="11"/>
  <c r="Q2542" i="11" s="1"/>
  <c r="A2543" i="11"/>
  <c r="T2543" i="11" s="1"/>
  <c r="A2544" i="11"/>
  <c r="A2545" i="11"/>
  <c r="A2546" i="11"/>
  <c r="T2546" i="11" s="1"/>
  <c r="A2547" i="11"/>
  <c r="A2548" i="11"/>
  <c r="A2549" i="11"/>
  <c r="A2550" i="11"/>
  <c r="Q2550" i="11" s="1"/>
  <c r="A2551" i="11"/>
  <c r="A2552" i="11"/>
  <c r="A2553" i="11"/>
  <c r="Q2553" i="11" s="1"/>
  <c r="A2554" i="11"/>
  <c r="A2555" i="11"/>
  <c r="A2556" i="11"/>
  <c r="A2557" i="11"/>
  <c r="A2558" i="11"/>
  <c r="Q2558" i="11" s="1"/>
  <c r="A2559" i="11"/>
  <c r="T2559" i="11" s="1"/>
  <c r="A2560" i="11"/>
  <c r="A2561" i="11"/>
  <c r="A2562" i="11"/>
  <c r="T2562" i="11" s="1"/>
  <c r="A2563" i="11"/>
  <c r="A2564" i="11"/>
  <c r="A2565" i="11"/>
  <c r="A2566" i="11"/>
  <c r="Q2566" i="11" s="1"/>
  <c r="A2567" i="11"/>
  <c r="A2568" i="11"/>
  <c r="A2569" i="11"/>
  <c r="A2570" i="11"/>
  <c r="A2571" i="11"/>
  <c r="A2572" i="11"/>
  <c r="A2573" i="11"/>
  <c r="P2573" i="11" s="1"/>
  <c r="A2574" i="11"/>
  <c r="Q2574" i="11" s="1"/>
  <c r="A2575" i="11"/>
  <c r="T2575" i="11" s="1"/>
  <c r="A2576" i="11"/>
  <c r="A2577" i="11"/>
  <c r="A2578" i="11"/>
  <c r="T2578" i="11" s="1"/>
  <c r="A2579" i="11"/>
  <c r="A2580" i="11"/>
  <c r="A2581" i="11"/>
  <c r="A2582" i="11"/>
  <c r="Q2582" i="11" s="1"/>
  <c r="A2583" i="11"/>
  <c r="A2584" i="11"/>
  <c r="A2585" i="11"/>
  <c r="A2586" i="11"/>
  <c r="A2587" i="11"/>
  <c r="A2588" i="11"/>
  <c r="R2588" i="11" s="1"/>
  <c r="A2589" i="11"/>
  <c r="P2589" i="11" s="1"/>
  <c r="A2590" i="11"/>
  <c r="Q2590" i="11" s="1"/>
  <c r="A2591" i="11"/>
  <c r="T2591" i="11" s="1"/>
  <c r="A2592" i="11"/>
  <c r="A2593" i="11"/>
  <c r="A2594" i="11"/>
  <c r="T2594" i="11" s="1"/>
  <c r="A2595" i="11"/>
  <c r="A2596" i="11"/>
  <c r="A2597" i="11"/>
  <c r="A2598" i="11"/>
  <c r="Q2598" i="11" s="1"/>
  <c r="A2599" i="11"/>
  <c r="A2600" i="11"/>
  <c r="A2601" i="11"/>
  <c r="T2601" i="11" s="1"/>
  <c r="A2602" i="11"/>
  <c r="P2602" i="11" s="1"/>
  <c r="A2603" i="11"/>
  <c r="A2604" i="11"/>
  <c r="A2605" i="11"/>
  <c r="A2606" i="11"/>
  <c r="Q2606" i="11" s="1"/>
  <c r="A2607" i="11"/>
  <c r="T2607" i="11" s="1"/>
  <c r="A2608" i="11"/>
  <c r="A2609" i="11"/>
  <c r="A2610" i="11"/>
  <c r="T2610" i="11" s="1"/>
  <c r="A2611" i="11"/>
  <c r="A2612" i="11"/>
  <c r="A2613" i="11"/>
  <c r="A2614" i="11"/>
  <c r="Q2614" i="11" s="1"/>
  <c r="A2615" i="11"/>
  <c r="A2616" i="11"/>
  <c r="A2617" i="11"/>
  <c r="Q2617" i="11" s="1"/>
  <c r="A2618" i="11"/>
  <c r="A2619" i="11"/>
  <c r="A2620" i="11"/>
  <c r="R2620" i="11" s="1"/>
  <c r="A2621" i="11"/>
  <c r="P2621" i="11" s="1"/>
  <c r="A2622" i="11"/>
  <c r="Q2622" i="11" s="1"/>
  <c r="A2623" i="11"/>
  <c r="T2623" i="11" s="1"/>
  <c r="A2624" i="11"/>
  <c r="A2625" i="11"/>
  <c r="A2626" i="11"/>
  <c r="T2626" i="11" s="1"/>
  <c r="A2627" i="11"/>
  <c r="A2628" i="11"/>
  <c r="A2629" i="11"/>
  <c r="A2630" i="11"/>
  <c r="Q2630" i="11" s="1"/>
  <c r="A2631" i="11"/>
  <c r="A2632" i="11"/>
  <c r="A2633" i="11"/>
  <c r="A2634" i="11"/>
  <c r="A2635" i="11"/>
  <c r="A2636" i="11"/>
  <c r="A2637" i="11"/>
  <c r="P2637" i="11" s="1"/>
  <c r="A2638" i="11"/>
  <c r="Q2638" i="11" s="1"/>
  <c r="A2639" i="11"/>
  <c r="T2639" i="11" s="1"/>
  <c r="A2640" i="11"/>
  <c r="A2641" i="11"/>
  <c r="A2642" i="11"/>
  <c r="T2642" i="11" s="1"/>
  <c r="A2643" i="11"/>
  <c r="A2644" i="11"/>
  <c r="A2645" i="11"/>
  <c r="A2646" i="11"/>
  <c r="Q2646" i="11" s="1"/>
  <c r="A2647" i="11"/>
  <c r="A2648" i="11"/>
  <c r="A2649" i="11"/>
  <c r="A2650" i="11"/>
  <c r="A2651" i="11"/>
  <c r="A2652" i="11"/>
  <c r="R2652" i="11" s="1"/>
  <c r="A2653" i="11"/>
  <c r="P2653" i="11" s="1"/>
  <c r="A2654" i="11"/>
  <c r="Q2654" i="11" s="1"/>
  <c r="A2655" i="11"/>
  <c r="T2655" i="11" s="1"/>
  <c r="A2656" i="11"/>
  <c r="A2657" i="11"/>
  <c r="A2658" i="11"/>
  <c r="T2658" i="11" s="1"/>
  <c r="A2659" i="11"/>
  <c r="A2660" i="11"/>
  <c r="A2661" i="11"/>
  <c r="A2662" i="11"/>
  <c r="Q2662" i="11" s="1"/>
  <c r="A2663" i="11"/>
  <c r="A2664" i="11"/>
  <c r="A2665" i="11"/>
  <c r="T2665" i="11" s="1"/>
  <c r="A2666" i="11"/>
  <c r="P2666" i="11" s="1"/>
  <c r="A2667" i="11"/>
  <c r="A2668" i="11"/>
  <c r="A2669" i="11"/>
  <c r="P2669" i="11" s="1"/>
  <c r="A2670" i="11"/>
  <c r="Q2670" i="11" s="1"/>
  <c r="A2671" i="11"/>
  <c r="T2671" i="11" s="1"/>
  <c r="A2672" i="11"/>
  <c r="A2673" i="11"/>
  <c r="A2674" i="11"/>
  <c r="T2674" i="11" s="1"/>
  <c r="A2675" i="11"/>
  <c r="A2676" i="11"/>
  <c r="A2677" i="11"/>
  <c r="A2678" i="11"/>
  <c r="Q2678" i="11" s="1"/>
  <c r="A2679" i="11"/>
  <c r="A2680" i="11"/>
  <c r="A2681" i="11"/>
  <c r="Q2681" i="11" s="1"/>
  <c r="A2682" i="11"/>
  <c r="A2683" i="11"/>
  <c r="A2684" i="11"/>
  <c r="R2684" i="11" s="1"/>
  <c r="A2685" i="11"/>
  <c r="A2686" i="11"/>
  <c r="Q2686" i="11" s="1"/>
  <c r="A2687" i="11"/>
  <c r="T2687" i="11" s="1"/>
  <c r="A2688" i="11"/>
  <c r="A2689" i="11"/>
  <c r="A2690" i="11"/>
  <c r="T2690" i="11" s="1"/>
  <c r="A2691" i="11"/>
  <c r="A2692" i="11"/>
  <c r="A2693" i="11"/>
  <c r="A2694" i="11"/>
  <c r="Q2694" i="11" s="1"/>
  <c r="A2695" i="11"/>
  <c r="A2696" i="11"/>
  <c r="A2697" i="11"/>
  <c r="T2697" i="11" s="1"/>
  <c r="A2698" i="11"/>
  <c r="A2699" i="11"/>
  <c r="A2700" i="11"/>
  <c r="A2701" i="11"/>
  <c r="P2701" i="11" s="1"/>
  <c r="A2702" i="11"/>
  <c r="Q2702" i="11" s="1"/>
  <c r="A2703" i="11"/>
  <c r="T2703" i="11" s="1"/>
  <c r="A2704" i="11"/>
  <c r="A2705" i="11"/>
  <c r="A2706" i="11"/>
  <c r="T2706" i="11" s="1"/>
  <c r="A2707" i="11"/>
  <c r="A2708" i="11"/>
  <c r="A2709" i="11"/>
  <c r="A2710" i="11"/>
  <c r="Q2710" i="11" s="1"/>
  <c r="A2711" i="11"/>
  <c r="A2712" i="11"/>
  <c r="A2713" i="11"/>
  <c r="Q2713" i="11" s="1"/>
  <c r="A2714" i="11"/>
  <c r="A2715" i="11"/>
  <c r="A2716" i="11"/>
  <c r="R2716" i="11" s="1"/>
  <c r="A2717" i="11"/>
  <c r="P2717" i="11" s="1"/>
  <c r="A2718" i="11"/>
  <c r="Q2718" i="11" s="1"/>
  <c r="A2719" i="11"/>
  <c r="T2719" i="11" s="1"/>
  <c r="A2720" i="11"/>
  <c r="A2721" i="11"/>
  <c r="A2722" i="11"/>
  <c r="T2722" i="11" s="1"/>
  <c r="A2723" i="11"/>
  <c r="A2724" i="11"/>
  <c r="A2725" i="11"/>
  <c r="A2726" i="11"/>
  <c r="Q2726" i="11" s="1"/>
  <c r="A2727" i="11"/>
  <c r="A2728" i="11"/>
  <c r="A2729" i="11"/>
  <c r="T2729" i="11" s="1"/>
  <c r="A2730" i="11"/>
  <c r="P2730" i="11" s="1"/>
  <c r="A2731" i="11"/>
  <c r="A2732" i="11"/>
  <c r="A2733" i="11"/>
  <c r="A2734" i="11"/>
  <c r="Q2734" i="11" s="1"/>
  <c r="A2735" i="11"/>
  <c r="T2735" i="11" s="1"/>
  <c r="A2736" i="11"/>
  <c r="A2737" i="11"/>
  <c r="A2738" i="11"/>
  <c r="T2738" i="11" s="1"/>
  <c r="A2739" i="11"/>
  <c r="A2740" i="11"/>
  <c r="A2741" i="11"/>
  <c r="A2742" i="11"/>
  <c r="Q2742" i="11" s="1"/>
  <c r="A2743" i="11"/>
  <c r="A2744" i="11"/>
  <c r="A2745" i="11"/>
  <c r="Q2745" i="11" s="1"/>
  <c r="A2746" i="11"/>
  <c r="A2747" i="11"/>
  <c r="A2748" i="11"/>
  <c r="A2749" i="11"/>
  <c r="P2749" i="11" s="1"/>
  <c r="A2750" i="11"/>
  <c r="Q2750" i="11" s="1"/>
  <c r="A2751" i="11"/>
  <c r="T2751" i="11" s="1"/>
  <c r="A2752" i="11"/>
  <c r="A2753" i="11"/>
  <c r="A2754" i="11"/>
  <c r="T2754" i="11" s="1"/>
  <c r="A2755" i="11"/>
  <c r="A2756" i="11"/>
  <c r="A2757" i="11"/>
  <c r="A2758" i="11"/>
  <c r="Q2758" i="11" s="1"/>
  <c r="A2759" i="11"/>
  <c r="A2760" i="11"/>
  <c r="A2761" i="11"/>
  <c r="A2762" i="11"/>
  <c r="A2763" i="11"/>
  <c r="A2764" i="11"/>
  <c r="A2765" i="11"/>
  <c r="P2765" i="11" s="1"/>
  <c r="A2766" i="11"/>
  <c r="Q2766" i="11" s="1"/>
  <c r="A2767" i="11"/>
  <c r="T2767" i="11" s="1"/>
  <c r="A2768" i="11"/>
  <c r="A2769" i="11"/>
  <c r="A2770" i="11"/>
  <c r="T2770" i="11" s="1"/>
  <c r="A2771" i="11"/>
  <c r="A2772" i="11"/>
  <c r="A2773" i="11"/>
  <c r="A2774" i="11"/>
  <c r="Q2774" i="11" s="1"/>
  <c r="A2775" i="11"/>
  <c r="A2776" i="11"/>
  <c r="A2777" i="11"/>
  <c r="A2778" i="11"/>
  <c r="A2779" i="11"/>
  <c r="A2780" i="11"/>
  <c r="R2780" i="11" s="1"/>
  <c r="A2781" i="11"/>
  <c r="P2781" i="11" s="1"/>
  <c r="A2782" i="11"/>
  <c r="Q2782" i="11" s="1"/>
  <c r="A2783" i="11"/>
  <c r="T2783" i="11" s="1"/>
  <c r="A2784" i="11"/>
  <c r="A2785" i="11"/>
  <c r="A2786" i="11"/>
  <c r="T2786" i="11" s="1"/>
  <c r="A2787" i="11"/>
  <c r="A2788" i="11"/>
  <c r="A2789" i="11"/>
  <c r="A2790" i="11"/>
  <c r="Q2790" i="11" s="1"/>
  <c r="A2791" i="11"/>
  <c r="A2792" i="11"/>
  <c r="A2793" i="11"/>
  <c r="A2794" i="11"/>
  <c r="P2794" i="11" s="1"/>
  <c r="A2795" i="11"/>
  <c r="A2796" i="11"/>
  <c r="A2797" i="11"/>
  <c r="P2797" i="11" s="1"/>
  <c r="A2798" i="11"/>
  <c r="Q2798" i="11" s="1"/>
  <c r="A2799" i="11"/>
  <c r="T2799" i="11" s="1"/>
  <c r="A2800" i="11"/>
  <c r="A2801" i="11"/>
  <c r="A2802" i="11"/>
  <c r="T2802" i="11" s="1"/>
  <c r="A2803" i="11"/>
  <c r="A2804" i="11"/>
  <c r="A2805" i="11"/>
  <c r="A2806" i="11"/>
  <c r="Q2806" i="11" s="1"/>
  <c r="A2807" i="11"/>
  <c r="A2808" i="11"/>
  <c r="A2809" i="11"/>
  <c r="Q2809" i="11" s="1"/>
  <c r="A2810" i="11"/>
  <c r="A2811" i="11"/>
  <c r="A2812" i="11"/>
  <c r="A2813" i="11"/>
  <c r="A2814" i="11"/>
  <c r="Q2814" i="11" s="1"/>
  <c r="A2815" i="11"/>
  <c r="T2815" i="11" s="1"/>
  <c r="A2816" i="11"/>
  <c r="A2817" i="11"/>
  <c r="A2818" i="11"/>
  <c r="T2818" i="11" s="1"/>
  <c r="A2819" i="11"/>
  <c r="A2820" i="11"/>
  <c r="A2821" i="11"/>
  <c r="A2822" i="11"/>
  <c r="Q2822" i="11" s="1"/>
  <c r="A2823" i="11"/>
  <c r="A2824" i="11"/>
  <c r="A2825" i="11"/>
  <c r="A2826" i="11"/>
  <c r="A2827" i="11"/>
  <c r="A2828" i="11"/>
  <c r="A2829" i="11"/>
  <c r="P2829" i="11" s="1"/>
  <c r="A2830" i="11"/>
  <c r="Q2830" i="11" s="1"/>
  <c r="A2831" i="11"/>
  <c r="T2831" i="11" s="1"/>
  <c r="A2832" i="11"/>
  <c r="A2833" i="11"/>
  <c r="A2834" i="11"/>
  <c r="T2834" i="11" s="1"/>
  <c r="A2835" i="11"/>
  <c r="A2836" i="11"/>
  <c r="A2837" i="11"/>
  <c r="A2838" i="11"/>
  <c r="Q2838" i="11" s="1"/>
  <c r="A2839" i="11"/>
  <c r="V2839" i="11" s="1"/>
  <c r="A2840" i="11"/>
  <c r="A2841" i="11"/>
  <c r="A2842" i="11"/>
  <c r="A2843" i="11"/>
  <c r="A2844" i="11"/>
  <c r="R2844" i="11" s="1"/>
  <c r="A2845" i="11"/>
  <c r="P2845" i="11" s="1"/>
  <c r="A2846" i="11"/>
  <c r="Q2846" i="11" s="1"/>
  <c r="A2847" i="11"/>
  <c r="T2847" i="11" s="1"/>
  <c r="A2848" i="11"/>
  <c r="A2849" i="11"/>
  <c r="A2850" i="11"/>
  <c r="T2850" i="11" s="1"/>
  <c r="A2851" i="11"/>
  <c r="A2852" i="11"/>
  <c r="A2853" i="11"/>
  <c r="A2854" i="11"/>
  <c r="Q2854" i="11" s="1"/>
  <c r="A2855" i="11"/>
  <c r="A2856" i="11"/>
  <c r="A2857" i="11"/>
  <c r="A2858" i="11"/>
  <c r="P2858" i="11" s="1"/>
  <c r="A2859" i="11"/>
  <c r="A2860" i="11"/>
  <c r="A2861" i="11"/>
  <c r="A2862" i="11"/>
  <c r="Q2862" i="11" s="1"/>
  <c r="A2863" i="11"/>
  <c r="T2863" i="11" s="1"/>
  <c r="A2864" i="11"/>
  <c r="A2865" i="11"/>
  <c r="A2866" i="11"/>
  <c r="T2866" i="11" s="1"/>
  <c r="A2867" i="11"/>
  <c r="A2868" i="11"/>
  <c r="A2869" i="11"/>
  <c r="A2870" i="11"/>
  <c r="Q2870" i="11" s="1"/>
  <c r="A2871" i="11"/>
  <c r="A2872" i="11"/>
  <c r="A2873" i="11"/>
  <c r="Q2873" i="11" s="1"/>
  <c r="A2874" i="11"/>
  <c r="A2875" i="11"/>
  <c r="A2876" i="11"/>
  <c r="R2876" i="11" s="1"/>
  <c r="A2877" i="11"/>
  <c r="A2878" i="11"/>
  <c r="Q2878" i="11" s="1"/>
  <c r="A2879" i="11"/>
  <c r="T2879" i="11" s="1"/>
  <c r="A2880" i="11"/>
  <c r="A2881" i="11"/>
  <c r="A2882" i="11"/>
  <c r="T2882" i="11" s="1"/>
  <c r="A2883" i="11"/>
  <c r="A2884" i="11"/>
  <c r="A2885" i="11"/>
  <c r="A2886" i="11"/>
  <c r="Q2886" i="11" s="1"/>
  <c r="A2887" i="11"/>
  <c r="A2888" i="11"/>
  <c r="A2889" i="11"/>
  <c r="T2889" i="11" s="1"/>
  <c r="A2890" i="11"/>
  <c r="A2891" i="11"/>
  <c r="A2892" i="11"/>
  <c r="A2893" i="11"/>
  <c r="P2893" i="11" s="1"/>
  <c r="A2894" i="11"/>
  <c r="Q2894" i="11" s="1"/>
  <c r="A2895" i="11"/>
  <c r="T2895" i="11" s="1"/>
  <c r="A2896" i="11"/>
  <c r="A2897" i="11"/>
  <c r="A2898" i="11"/>
  <c r="T2898" i="11" s="1"/>
  <c r="A2899" i="11"/>
  <c r="A2900" i="11"/>
  <c r="A2901" i="11"/>
  <c r="A2902" i="11"/>
  <c r="Q2902" i="11" s="1"/>
  <c r="A2903" i="11"/>
  <c r="A2904" i="11"/>
  <c r="A2905" i="11"/>
  <c r="Q2905" i="11" s="1"/>
  <c r="A2906" i="11"/>
  <c r="A2907" i="11"/>
  <c r="A2908" i="11"/>
  <c r="R2908" i="11" s="1"/>
  <c r="A2909" i="11"/>
  <c r="P2909" i="11" s="1"/>
  <c r="A2910" i="11"/>
  <c r="Q2910" i="11" s="1"/>
  <c r="A2911" i="11"/>
  <c r="T2911" i="11" s="1"/>
  <c r="A2912" i="11"/>
  <c r="A2913" i="11"/>
  <c r="A2914" i="11"/>
  <c r="T2914" i="11" s="1"/>
  <c r="A2915" i="11"/>
  <c r="A2916" i="11"/>
  <c r="A2917" i="11"/>
  <c r="A2918" i="11"/>
  <c r="Q2918" i="11" s="1"/>
  <c r="A2919" i="11"/>
  <c r="A2920" i="11"/>
  <c r="A2921" i="11"/>
  <c r="A2922" i="11"/>
  <c r="P2922" i="11" s="1"/>
  <c r="A2923" i="11"/>
  <c r="A2924" i="11"/>
  <c r="A2925" i="11"/>
  <c r="A2926" i="11"/>
  <c r="Q2926" i="11" s="1"/>
  <c r="A2927" i="11"/>
  <c r="T2927" i="11" s="1"/>
  <c r="A2928" i="11"/>
  <c r="A2929" i="11"/>
  <c r="A2930" i="11"/>
  <c r="T2930" i="11" s="1"/>
  <c r="A2931" i="11"/>
  <c r="A2932" i="11"/>
  <c r="A2933" i="11"/>
  <c r="A2934" i="11"/>
  <c r="Q2934" i="11" s="1"/>
  <c r="A2935" i="11"/>
  <c r="A2936" i="11"/>
  <c r="A2937" i="11"/>
  <c r="Q2937" i="11" s="1"/>
  <c r="A2938" i="11"/>
  <c r="A2939" i="11"/>
  <c r="A2940" i="11"/>
  <c r="R2940" i="11" s="1"/>
  <c r="A2941" i="11"/>
  <c r="P2941" i="11" s="1"/>
  <c r="A2942" i="11"/>
  <c r="Q2942" i="11" s="1"/>
  <c r="A2943" i="11"/>
  <c r="T2943" i="11" s="1"/>
  <c r="A2944" i="11"/>
  <c r="A2945" i="11"/>
  <c r="A2946" i="11"/>
  <c r="A2947" i="11"/>
  <c r="A2948" i="11"/>
  <c r="A2949" i="11"/>
  <c r="A2950" i="11"/>
  <c r="Q2950" i="11" s="1"/>
  <c r="A2951" i="11"/>
  <c r="A2952" i="11"/>
  <c r="A2953" i="11"/>
  <c r="T2953" i="11" s="1"/>
  <c r="A2954" i="11"/>
  <c r="P2954" i="11" s="1"/>
  <c r="A2955" i="11"/>
  <c r="A2956" i="11"/>
  <c r="A2957" i="11"/>
  <c r="P2957" i="11" s="1"/>
  <c r="A2958" i="11"/>
  <c r="Q2958" i="11" s="1"/>
  <c r="A2959" i="11"/>
  <c r="T2959" i="11" s="1"/>
  <c r="A2960" i="11"/>
  <c r="A2961" i="11"/>
  <c r="A2962" i="11"/>
  <c r="A2963" i="11"/>
  <c r="A2964" i="11"/>
  <c r="A2965" i="11"/>
  <c r="A2966" i="11"/>
  <c r="Q2966" i="11" s="1"/>
  <c r="A2967" i="11"/>
  <c r="A2968" i="11"/>
  <c r="A2969" i="11"/>
  <c r="Q2969" i="11" s="1"/>
  <c r="A2970" i="11"/>
  <c r="P2970" i="11" s="1"/>
  <c r="A2971" i="11"/>
  <c r="A2972" i="11"/>
  <c r="R2972" i="11" s="1"/>
  <c r="A2973" i="11"/>
  <c r="P2973" i="11" s="1"/>
  <c r="A2974" i="11"/>
  <c r="Q2974" i="11" s="1"/>
  <c r="A2975" i="11"/>
  <c r="T2975" i="11" s="1"/>
  <c r="A2976" i="11"/>
  <c r="A2977" i="11"/>
  <c r="A2978" i="11"/>
  <c r="T2978" i="11" s="1"/>
  <c r="A2979" i="11"/>
  <c r="A2980" i="11"/>
  <c r="A2981" i="11"/>
  <c r="A2982" i="11"/>
  <c r="Q2982" i="11" s="1"/>
  <c r="A2983" i="11"/>
  <c r="A2984" i="11"/>
  <c r="A2985" i="11"/>
  <c r="A2986" i="11"/>
  <c r="P2986" i="11" s="1"/>
  <c r="A2987" i="11"/>
  <c r="A2988" i="11"/>
  <c r="A2989" i="11"/>
  <c r="A2990" i="11"/>
  <c r="Q2990" i="11" s="1"/>
  <c r="A2991" i="11"/>
  <c r="T2991" i="11" s="1"/>
  <c r="A2992" i="11"/>
  <c r="A2993" i="11"/>
  <c r="A2994" i="11"/>
  <c r="T2994" i="11" s="1"/>
  <c r="A2995" i="11"/>
  <c r="A2996" i="11"/>
  <c r="A2997" i="11"/>
  <c r="A2998" i="11"/>
  <c r="Q2998" i="11" s="1"/>
  <c r="A2999" i="11"/>
  <c r="A3000" i="11"/>
  <c r="A3001" i="11"/>
  <c r="Q3001" i="11" s="1"/>
  <c r="A3002" i="11"/>
  <c r="A3003" i="11"/>
  <c r="A3004" i="11"/>
  <c r="A3005" i="11"/>
  <c r="P3005" i="11" s="1"/>
  <c r="A3006" i="11"/>
  <c r="Q3006" i="11" s="1"/>
  <c r="A3007" i="11"/>
  <c r="T3007" i="11" s="1"/>
  <c r="A3008" i="11"/>
  <c r="A3009" i="11"/>
  <c r="A3010" i="11"/>
  <c r="T3010" i="11" s="1"/>
  <c r="A3011" i="11"/>
  <c r="A3012" i="11"/>
  <c r="A3013" i="11"/>
  <c r="A3014" i="11"/>
  <c r="Q3014" i="11" s="1"/>
  <c r="A3015" i="11"/>
  <c r="A3016" i="11"/>
  <c r="A3017" i="11"/>
  <c r="T3017" i="11" s="1"/>
  <c r="A3018" i="11"/>
  <c r="A3019" i="11"/>
  <c r="A3020" i="11"/>
  <c r="A3021" i="11"/>
  <c r="P3021" i="11" s="1"/>
  <c r="A3022" i="11"/>
  <c r="Q3022" i="11" s="1"/>
  <c r="A3023" i="11"/>
  <c r="T3023" i="11" s="1"/>
  <c r="A3024" i="11"/>
  <c r="A3025" i="11"/>
  <c r="A3026" i="11"/>
  <c r="T3026" i="11" s="1"/>
  <c r="A3027" i="11"/>
  <c r="A3028" i="11"/>
  <c r="A3029" i="11"/>
  <c r="A3030" i="11"/>
  <c r="Q3030" i="11" s="1"/>
  <c r="A3031" i="11"/>
  <c r="A3032" i="11"/>
  <c r="A3033" i="11"/>
  <c r="Q3033" i="11" s="1"/>
  <c r="A3034" i="11"/>
  <c r="A3035" i="11"/>
  <c r="A3036" i="11"/>
  <c r="R3036" i="11" s="1"/>
  <c r="A3037" i="11"/>
  <c r="P3037" i="11" s="1"/>
  <c r="A3038" i="11"/>
  <c r="Q3038" i="11" s="1"/>
  <c r="A3039" i="11"/>
  <c r="T3039" i="11" s="1"/>
  <c r="A3040" i="11"/>
  <c r="A3041" i="11"/>
  <c r="A3042" i="11"/>
  <c r="T3042" i="11" s="1"/>
  <c r="A3043" i="11"/>
  <c r="A3044" i="11"/>
  <c r="A3045" i="11"/>
  <c r="A3046" i="11"/>
  <c r="Q3046" i="11" s="1"/>
  <c r="A3047" i="11"/>
  <c r="A3048" i="11"/>
  <c r="A3049" i="11"/>
  <c r="A3050" i="11"/>
  <c r="P3050" i="11" s="1"/>
  <c r="A3051" i="11"/>
  <c r="A3052" i="11"/>
  <c r="A3053" i="11"/>
  <c r="A3054" i="11"/>
  <c r="Q3054" i="11" s="1"/>
  <c r="A3055" i="11"/>
  <c r="T3055" i="11" s="1"/>
  <c r="A3056" i="11"/>
  <c r="A3057" i="11"/>
  <c r="A3058" i="11"/>
  <c r="T3058" i="11" s="1"/>
  <c r="A3059" i="11"/>
  <c r="A3060" i="11"/>
  <c r="A3061" i="11"/>
  <c r="A3062" i="11"/>
  <c r="Q3062" i="11" s="1"/>
  <c r="A3063" i="11"/>
  <c r="A3064" i="11"/>
  <c r="A3065" i="11"/>
  <c r="Q3065" i="11" s="1"/>
  <c r="A3066" i="11"/>
  <c r="A3067" i="11"/>
  <c r="A3068" i="11"/>
  <c r="A3069" i="11"/>
  <c r="P3069" i="11" s="1"/>
  <c r="A3070" i="11"/>
  <c r="Q3070" i="11" s="1"/>
  <c r="A3071" i="11"/>
  <c r="T3071" i="11" s="1"/>
  <c r="A3072" i="11"/>
  <c r="A3073" i="11"/>
  <c r="A3074" i="11"/>
  <c r="T3074" i="11" s="1"/>
  <c r="A3075" i="11"/>
  <c r="A3076" i="11"/>
  <c r="A3077" i="11"/>
  <c r="A3078" i="11"/>
  <c r="Q3078" i="11" s="1"/>
  <c r="A3079" i="11"/>
  <c r="A3080" i="11"/>
  <c r="A3081" i="11"/>
  <c r="T3081" i="11" s="1"/>
  <c r="A3082" i="11"/>
  <c r="A3083" i="11"/>
  <c r="A3084" i="11"/>
  <c r="A3085" i="11"/>
  <c r="P3085" i="11" s="1"/>
  <c r="A3086" i="11"/>
  <c r="Q3086" i="11" s="1"/>
  <c r="A3087" i="11"/>
  <c r="T3087" i="11" s="1"/>
  <c r="A3088" i="11"/>
  <c r="A3089" i="11"/>
  <c r="A3090" i="11"/>
  <c r="T3090" i="11" s="1"/>
  <c r="A3091" i="11"/>
  <c r="A3092" i="11"/>
  <c r="A3093" i="11"/>
  <c r="A3094" i="11"/>
  <c r="Q3094" i="11" s="1"/>
  <c r="A3095" i="11"/>
  <c r="A3096" i="11"/>
  <c r="A3097" i="11"/>
  <c r="Q3097" i="11" s="1"/>
  <c r="A3098" i="11"/>
  <c r="A3099" i="11"/>
  <c r="A3100" i="11"/>
  <c r="R3100" i="11" s="1"/>
  <c r="A3101" i="11"/>
  <c r="P3101" i="11" s="1"/>
  <c r="A3102" i="11"/>
  <c r="Q3102" i="11" s="1"/>
  <c r="A3103" i="11"/>
  <c r="T3103" i="11" s="1"/>
  <c r="A3104" i="11"/>
  <c r="A3105" i="11"/>
  <c r="A3106" i="11"/>
  <c r="T3106" i="11" s="1"/>
  <c r="A3107" i="11"/>
  <c r="A3108" i="11"/>
  <c r="A3109" i="11"/>
  <c r="A3110" i="11"/>
  <c r="Q3110" i="11" s="1"/>
  <c r="A3111" i="11"/>
  <c r="A3112" i="11"/>
  <c r="A3113" i="11"/>
  <c r="A3114" i="11"/>
  <c r="P3114" i="11" s="1"/>
  <c r="A3115" i="11"/>
  <c r="A3116" i="11"/>
  <c r="A3117" i="11"/>
  <c r="A3118" i="11"/>
  <c r="Q3118" i="11" s="1"/>
  <c r="A3119" i="11"/>
  <c r="T3119" i="11" s="1"/>
  <c r="A3120" i="11"/>
  <c r="A3121" i="11"/>
  <c r="A3122" i="11"/>
  <c r="T3122" i="11" s="1"/>
  <c r="A3123" i="11"/>
  <c r="A3124" i="11"/>
  <c r="A3125" i="11"/>
  <c r="A3126" i="11"/>
  <c r="Q3126" i="11" s="1"/>
  <c r="A3127" i="11"/>
  <c r="A3128" i="11"/>
  <c r="A3129" i="11"/>
  <c r="Q3129" i="11" s="1"/>
  <c r="A3130" i="11"/>
  <c r="A3131" i="11"/>
  <c r="A3132" i="11"/>
  <c r="A3133" i="11"/>
  <c r="A3134" i="11"/>
  <c r="Q3134" i="11" s="1"/>
  <c r="A3135" i="11"/>
  <c r="T3135" i="11" s="1"/>
  <c r="A3136" i="11"/>
  <c r="A3137" i="11"/>
  <c r="A3138" i="11"/>
  <c r="T3138" i="11" s="1"/>
  <c r="A3139" i="11"/>
  <c r="A3140" i="11"/>
  <c r="A3141" i="11"/>
  <c r="A3142" i="11"/>
  <c r="Q3142" i="11" s="1"/>
  <c r="A3143" i="11"/>
  <c r="A3144" i="11"/>
  <c r="A3145" i="11"/>
  <c r="T3145" i="11" s="1"/>
  <c r="A3146" i="11"/>
  <c r="A3147" i="11"/>
  <c r="A3148" i="11"/>
  <c r="A3149" i="11"/>
  <c r="P3149" i="11" s="1"/>
  <c r="A3150" i="11"/>
  <c r="Q3150" i="11" s="1"/>
  <c r="A3151" i="11"/>
  <c r="T3151" i="11" s="1"/>
  <c r="A3152" i="11"/>
  <c r="A3153" i="11"/>
  <c r="A3154" i="11"/>
  <c r="T3154" i="11" s="1"/>
  <c r="A3155" i="11"/>
  <c r="A3156" i="11"/>
  <c r="A3157" i="11"/>
  <c r="A3158" i="11"/>
  <c r="Q3158" i="11" s="1"/>
  <c r="A3159" i="11"/>
  <c r="A3160" i="11"/>
  <c r="A3161" i="11"/>
  <c r="Q3161" i="11" s="1"/>
  <c r="A3162" i="11"/>
  <c r="A3163" i="11"/>
  <c r="A3164" i="11"/>
  <c r="R3164" i="11" s="1"/>
  <c r="A3165" i="11"/>
  <c r="P3165" i="11" s="1"/>
  <c r="A3166" i="11"/>
  <c r="Q3166" i="11" s="1"/>
  <c r="A3167" i="11"/>
  <c r="T3167" i="11" s="1"/>
  <c r="A3168" i="11"/>
  <c r="A3169" i="11"/>
  <c r="A3170" i="11"/>
  <c r="T3170" i="11" s="1"/>
  <c r="A3171" i="11"/>
  <c r="A3172" i="11"/>
  <c r="A3173" i="11"/>
  <c r="A3174" i="11"/>
  <c r="Q3174" i="11" s="1"/>
  <c r="A3175" i="11"/>
  <c r="A3176" i="11"/>
  <c r="A3177" i="11"/>
  <c r="A3178" i="11"/>
  <c r="P3178" i="11" s="1"/>
  <c r="A3179" i="11"/>
  <c r="A3180" i="11"/>
  <c r="A3181" i="11"/>
  <c r="P3181" i="11" s="1"/>
  <c r="A3182" i="11"/>
  <c r="Q3182" i="11" s="1"/>
  <c r="A3183" i="11"/>
  <c r="T3183" i="11" s="1"/>
  <c r="A3184" i="11"/>
  <c r="A3185" i="11"/>
  <c r="A3186" i="11"/>
  <c r="T3186" i="11" s="1"/>
  <c r="A3187" i="11"/>
  <c r="A3188" i="11"/>
  <c r="A3189" i="11"/>
  <c r="A3190" i="11"/>
  <c r="Q3190" i="11" s="1"/>
  <c r="A3191" i="11"/>
  <c r="A3192" i="11"/>
  <c r="A3193" i="11"/>
  <c r="Q3193" i="11" s="1"/>
  <c r="A3194" i="11"/>
  <c r="A3195" i="11"/>
  <c r="A3196" i="11"/>
  <c r="R3196" i="11" s="1"/>
  <c r="A3197" i="11"/>
  <c r="A3198" i="11"/>
  <c r="Q3198" i="11" s="1"/>
  <c r="A3199" i="11"/>
  <c r="T3199" i="11" s="1"/>
  <c r="A3200" i="11"/>
  <c r="A3201" i="11"/>
  <c r="A3202" i="11"/>
  <c r="T3202" i="11" s="1"/>
  <c r="A3203" i="11"/>
  <c r="A3204" i="11"/>
  <c r="A3205" i="11"/>
  <c r="A3206" i="11"/>
  <c r="Q3206" i="11" s="1"/>
  <c r="A3207" i="11"/>
  <c r="A3208" i="11"/>
  <c r="A3209" i="11"/>
  <c r="A3210" i="11"/>
  <c r="A3211" i="11"/>
  <c r="A3212" i="11"/>
  <c r="A3213" i="11"/>
  <c r="P3213" i="11" s="1"/>
  <c r="A3214" i="11"/>
  <c r="Q3214" i="11" s="1"/>
  <c r="A3215" i="11"/>
  <c r="T3215" i="11" s="1"/>
  <c r="A3216" i="11"/>
  <c r="A3217" i="11"/>
  <c r="A3218" i="11"/>
  <c r="T3218" i="11" s="1"/>
  <c r="A3219" i="11"/>
  <c r="A3220" i="11"/>
  <c r="A3221" i="11"/>
  <c r="A3222" i="11"/>
  <c r="Q3222" i="11" s="1"/>
  <c r="A3223" i="11"/>
  <c r="A3224" i="11"/>
  <c r="A3225" i="11"/>
  <c r="A3226" i="11"/>
  <c r="A3227" i="11"/>
  <c r="A3228" i="11"/>
  <c r="R3228" i="11" s="1"/>
  <c r="A3229" i="11"/>
  <c r="P3229" i="11" s="1"/>
  <c r="A3230" i="11"/>
  <c r="Q3230" i="11" s="1"/>
  <c r="A3231" i="11"/>
  <c r="T3231" i="11" s="1"/>
  <c r="A3232" i="11"/>
  <c r="A3233" i="11"/>
  <c r="A3234" i="11"/>
  <c r="T3234" i="11" s="1"/>
  <c r="A3235" i="11"/>
  <c r="A3236" i="11"/>
  <c r="A3237" i="11"/>
  <c r="A3238" i="11"/>
  <c r="Q3238" i="11" s="1"/>
  <c r="A3239" i="11"/>
  <c r="A3240" i="11"/>
  <c r="A3241" i="11"/>
  <c r="A3242" i="11"/>
  <c r="P3242" i="11" s="1"/>
  <c r="A3243" i="11"/>
  <c r="A3244" i="11"/>
  <c r="A3245" i="11"/>
  <c r="A3246" i="11"/>
  <c r="Q3246" i="11" s="1"/>
  <c r="A3247" i="11"/>
  <c r="T3247" i="11" s="1"/>
  <c r="A3248" i="11"/>
  <c r="A3249" i="11"/>
  <c r="A3250" i="11"/>
  <c r="T3250" i="11" s="1"/>
  <c r="A3251" i="11"/>
  <c r="A3252" i="11"/>
  <c r="A3253" i="11"/>
  <c r="A3254" i="11"/>
  <c r="Q3254" i="11" s="1"/>
  <c r="A3255" i="11"/>
  <c r="A3256" i="11"/>
  <c r="A3257" i="11"/>
  <c r="Q3257" i="11" s="1"/>
  <c r="A3258" i="11"/>
  <c r="A3259" i="11"/>
  <c r="A3260" i="11"/>
  <c r="A3261" i="11"/>
  <c r="P3261" i="11" s="1"/>
  <c r="A3262" i="11"/>
  <c r="Q3262" i="11" s="1"/>
  <c r="A3263" i="11"/>
  <c r="T3263" i="11" s="1"/>
  <c r="A3264" i="11"/>
  <c r="A3265" i="11"/>
  <c r="A3266" i="11"/>
  <c r="A3267" i="11"/>
  <c r="A3268" i="11"/>
  <c r="A3269" i="11"/>
  <c r="A3270" i="11"/>
  <c r="Q3270" i="11" s="1"/>
  <c r="A3271" i="11"/>
  <c r="A3272" i="11"/>
  <c r="A3273" i="11"/>
  <c r="A3274" i="11"/>
  <c r="P3274" i="11" s="1"/>
  <c r="A3275" i="11"/>
  <c r="A3276" i="11"/>
  <c r="A3277" i="11"/>
  <c r="Q3277" i="11" s="1"/>
  <c r="A3278" i="11"/>
  <c r="Q3278" i="11" s="1"/>
  <c r="A3279" i="11"/>
  <c r="T3279" i="11" s="1"/>
  <c r="A3280" i="11"/>
  <c r="A3281" i="11"/>
  <c r="A3282" i="11"/>
  <c r="A3283" i="11"/>
  <c r="A3284" i="11"/>
  <c r="A3285" i="11"/>
  <c r="A3286" i="11"/>
  <c r="Q3286" i="11" s="1"/>
  <c r="A3287" i="11"/>
  <c r="A3288" i="11"/>
  <c r="A3289" i="11"/>
  <c r="A3290" i="11"/>
  <c r="A3291" i="11"/>
  <c r="A3292" i="11"/>
  <c r="R3292" i="11" s="1"/>
  <c r="A3293" i="11"/>
  <c r="P3293" i="11" s="1"/>
  <c r="A3294" i="11"/>
  <c r="Q3294" i="11" s="1"/>
  <c r="A3295" i="11"/>
  <c r="T3295" i="11" s="1"/>
  <c r="A3296" i="11"/>
  <c r="A3297" i="11"/>
  <c r="A3298" i="11"/>
  <c r="A3299" i="11"/>
  <c r="A3300" i="11"/>
  <c r="A3301" i="11"/>
  <c r="A3302" i="11"/>
  <c r="Q3302" i="11" s="1"/>
  <c r="A3303" i="11"/>
  <c r="A3304" i="11"/>
  <c r="A3305" i="11"/>
  <c r="A3306" i="11"/>
  <c r="P3306" i="11" s="1"/>
  <c r="A3307" i="11"/>
  <c r="A3308" i="11"/>
  <c r="A3309" i="11"/>
  <c r="A3310" i="11"/>
  <c r="Q3310" i="11" s="1"/>
  <c r="A3311" i="11"/>
  <c r="T3311" i="11" s="1"/>
  <c r="A3312" i="11"/>
  <c r="A3313" i="11"/>
  <c r="A3314" i="11"/>
  <c r="T3314" i="11" s="1"/>
  <c r="A3315" i="11"/>
  <c r="A3316" i="11"/>
  <c r="A3317" i="11"/>
  <c r="A3318" i="11"/>
  <c r="Q3318" i="11" s="1"/>
  <c r="A3319" i="11"/>
  <c r="A3320" i="11"/>
  <c r="A3321" i="11"/>
  <c r="Q3321" i="11" s="1"/>
  <c r="A3322" i="11"/>
  <c r="A3323" i="11"/>
  <c r="A3324" i="11"/>
  <c r="A3325" i="11"/>
  <c r="P3325" i="11" s="1"/>
  <c r="A3326" i="11"/>
  <c r="Q3326" i="11" s="1"/>
  <c r="A3327" i="11"/>
  <c r="T3327" i="11" s="1"/>
  <c r="A3328" i="11"/>
  <c r="A3329" i="11"/>
  <c r="A3330" i="11"/>
  <c r="A3331" i="11"/>
  <c r="A3332" i="11"/>
  <c r="A3333" i="11"/>
  <c r="A3334" i="11"/>
  <c r="Q3334" i="11" s="1"/>
  <c r="A3335" i="11"/>
  <c r="A3336" i="11"/>
  <c r="A3337" i="11"/>
  <c r="T3337" i="11" s="1"/>
  <c r="A3338" i="11"/>
  <c r="P3338" i="11" s="1"/>
  <c r="A3339" i="11"/>
  <c r="A3340" i="11"/>
  <c r="A3341" i="11"/>
  <c r="Q3341" i="11" s="1"/>
  <c r="A3342" i="11"/>
  <c r="Q3342" i="11" s="1"/>
  <c r="A3343" i="11"/>
  <c r="T3343" i="11" s="1"/>
  <c r="A3344" i="11"/>
  <c r="A3345" i="11"/>
  <c r="A3346" i="11"/>
  <c r="A3347" i="11"/>
  <c r="A3348" i="11"/>
  <c r="A3349" i="11"/>
  <c r="A3350" i="11"/>
  <c r="Q3350" i="11" s="1"/>
  <c r="A3351" i="11"/>
  <c r="A3352" i="11"/>
  <c r="A3353" i="11"/>
  <c r="Q3353" i="11" s="1"/>
  <c r="A3354" i="11"/>
  <c r="A3355" i="11"/>
  <c r="A3356" i="11"/>
  <c r="R3356" i="11" s="1"/>
  <c r="A3357" i="11"/>
  <c r="P3357" i="11" s="1"/>
  <c r="A3358" i="11"/>
  <c r="Q3358" i="11" s="1"/>
  <c r="A3359" i="11"/>
  <c r="T3359" i="11" s="1"/>
  <c r="A3360" i="11"/>
  <c r="A3361" i="11"/>
  <c r="A3362" i="11"/>
  <c r="A3363" i="11"/>
  <c r="A3364" i="11"/>
  <c r="A3365" i="11"/>
  <c r="A3366" i="11"/>
  <c r="Q3366" i="11" s="1"/>
  <c r="A3367" i="11"/>
  <c r="A3368" i="11"/>
  <c r="A3369" i="11"/>
  <c r="A3370" i="11"/>
  <c r="P3370" i="11" s="1"/>
  <c r="A3371" i="11"/>
  <c r="A3372" i="11"/>
  <c r="A3373" i="11"/>
  <c r="A3374" i="11"/>
  <c r="Q3374" i="11" s="1"/>
  <c r="A3375" i="11"/>
  <c r="T3375" i="11" s="1"/>
  <c r="A3376" i="11"/>
  <c r="A3377" i="11"/>
  <c r="A3378" i="11"/>
  <c r="T3378" i="11" s="1"/>
  <c r="A3379" i="11"/>
  <c r="A3380" i="11"/>
  <c r="A3381" i="11"/>
  <c r="A3382" i="11"/>
  <c r="Q3382" i="11" s="1"/>
  <c r="A3383" i="11"/>
  <c r="A3384" i="11"/>
  <c r="A3385" i="11"/>
  <c r="Q3385" i="11" s="1"/>
  <c r="A3386" i="11"/>
  <c r="A3387" i="11"/>
  <c r="A3388" i="11"/>
  <c r="R3388" i="11" s="1"/>
  <c r="A3389" i="11"/>
  <c r="P3389" i="11" s="1"/>
  <c r="A3390" i="11"/>
  <c r="Q3390" i="11" s="1"/>
  <c r="A3391" i="11"/>
  <c r="T3391" i="11" s="1"/>
  <c r="A3392" i="11"/>
  <c r="A3393" i="11"/>
  <c r="A3394" i="11"/>
  <c r="A3395" i="11"/>
  <c r="A3396" i="11"/>
  <c r="A3397" i="11"/>
  <c r="A3398" i="11"/>
  <c r="Q3398" i="11" s="1"/>
  <c r="A3399" i="11"/>
  <c r="A3400" i="11"/>
  <c r="A3401" i="11"/>
  <c r="A3402" i="11"/>
  <c r="P3402" i="11" s="1"/>
  <c r="A3403" i="11"/>
  <c r="A3404" i="11"/>
  <c r="A3405" i="11"/>
  <c r="Q3405" i="11" s="1"/>
  <c r="A3406" i="11"/>
  <c r="P3406" i="11" s="1"/>
  <c r="A3407" i="11"/>
  <c r="R3407" i="11" s="1"/>
  <c r="A3408" i="11"/>
  <c r="A3409" i="11"/>
  <c r="R3409" i="11" s="1"/>
  <c r="A3410" i="11"/>
  <c r="A3411" i="11"/>
  <c r="A3412" i="11"/>
  <c r="R3412" i="11" s="1"/>
  <c r="A3413" i="11"/>
  <c r="A3414" i="11"/>
  <c r="R3414" i="11" s="1"/>
  <c r="A3415" i="11"/>
  <c r="Q3415" i="11" s="1"/>
  <c r="A3416" i="11"/>
  <c r="T3416" i="11" s="1"/>
  <c r="A3417" i="11"/>
  <c r="A3418" i="11"/>
  <c r="S3418" i="11" s="1"/>
  <c r="A3419" i="11"/>
  <c r="A3420" i="11"/>
  <c r="A3421" i="11"/>
  <c r="A3422" i="11"/>
  <c r="R3422" i="11" s="1"/>
  <c r="A3423" i="11"/>
  <c r="Q3423" i="11" s="1"/>
  <c r="A3424" i="11"/>
  <c r="T3424" i="11" s="1"/>
  <c r="A3425" i="11"/>
  <c r="Q3425" i="11" s="1"/>
  <c r="A3426" i="11"/>
  <c r="Q3426" i="11" s="1"/>
  <c r="A3427" i="11"/>
  <c r="A3428" i="11"/>
  <c r="Q3428" i="11" s="1"/>
  <c r="A3429" i="11"/>
  <c r="R3429" i="11" s="1"/>
  <c r="A3430" i="11"/>
  <c r="R3430" i="11" s="1"/>
  <c r="A3431" i="11"/>
  <c r="Q3431" i="11" s="1"/>
  <c r="A3432" i="11"/>
  <c r="T3432" i="11" s="1"/>
  <c r="A3433" i="11"/>
  <c r="P3433" i="11" s="1"/>
  <c r="A3434" i="11"/>
  <c r="Q3434" i="11" s="1"/>
  <c r="A3435" i="11"/>
  <c r="A3436" i="11"/>
  <c r="Q3436" i="11" s="1"/>
  <c r="A3437" i="11"/>
  <c r="A3438" i="11"/>
  <c r="R3438" i="11" s="1"/>
  <c r="A3439" i="11"/>
  <c r="Q3439" i="11" s="1"/>
  <c r="A3440" i="11"/>
  <c r="T3440" i="11" s="1"/>
  <c r="A3441" i="11"/>
  <c r="P3441" i="11" s="1"/>
  <c r="A3442" i="11"/>
  <c r="A3443" i="11"/>
  <c r="A3444" i="11"/>
  <c r="R3444" i="11" s="1"/>
  <c r="A3445" i="11"/>
  <c r="R3445" i="11" s="1"/>
  <c r="A3446" i="11"/>
  <c r="R3446" i="11" s="1"/>
  <c r="A3447" i="11"/>
  <c r="Q3447" i="11" s="1"/>
  <c r="A3448" i="11"/>
  <c r="T3448" i="11" s="1"/>
  <c r="A3449" i="11"/>
  <c r="A3450" i="11"/>
  <c r="S3450" i="11" s="1"/>
  <c r="A3451" i="11"/>
  <c r="A3452" i="11"/>
  <c r="A3453" i="11"/>
  <c r="A3454" i="11"/>
  <c r="R3454" i="11" s="1"/>
  <c r="A3455" i="11"/>
  <c r="Q3455" i="11" s="1"/>
  <c r="A3456" i="11"/>
  <c r="T3456" i="11" s="1"/>
  <c r="A3457" i="11"/>
  <c r="Q3457" i="11" s="1"/>
  <c r="A3458" i="11"/>
  <c r="Q3458" i="11" s="1"/>
  <c r="A3459" i="11"/>
  <c r="A3460" i="11"/>
  <c r="A3461" i="11"/>
  <c r="R3461" i="11" s="1"/>
  <c r="A3462" i="11"/>
  <c r="R3462" i="11" s="1"/>
  <c r="A3463" i="11"/>
  <c r="Q3463" i="11" s="1"/>
  <c r="A3464" i="11"/>
  <c r="T3464" i="11" s="1"/>
  <c r="A3465" i="11"/>
  <c r="P3465" i="11" s="1"/>
  <c r="A3466" i="11"/>
  <c r="Q3466" i="11" s="1"/>
  <c r="A3467" i="11"/>
  <c r="A3468" i="11"/>
  <c r="Q3468" i="11" s="1"/>
  <c r="A3469" i="11"/>
  <c r="T3469" i="11" s="1"/>
  <c r="A3470" i="11"/>
  <c r="R3470" i="11" s="1"/>
  <c r="A3471" i="11"/>
  <c r="Q3471" i="11" s="1"/>
  <c r="A3472" i="11"/>
  <c r="T3472" i="11" s="1"/>
  <c r="A3473" i="11"/>
  <c r="P3473" i="11" s="1"/>
  <c r="A3474" i="11"/>
  <c r="A3475" i="11"/>
  <c r="A3476" i="11"/>
  <c r="R3476" i="11" s="1"/>
  <c r="A3477" i="11"/>
  <c r="A3478" i="11"/>
  <c r="R3478" i="11" s="1"/>
  <c r="A3479" i="11"/>
  <c r="Q3479" i="11" s="1"/>
  <c r="A3480" i="11"/>
  <c r="T3480" i="11" s="1"/>
  <c r="A3481" i="11"/>
  <c r="A3482" i="11"/>
  <c r="S3482" i="11" s="1"/>
  <c r="A3483" i="11"/>
  <c r="A3484" i="11"/>
  <c r="A3485" i="11"/>
  <c r="A3486" i="11"/>
  <c r="R3486" i="11" s="1"/>
  <c r="A3487" i="11"/>
  <c r="Q3487" i="11" s="1"/>
  <c r="A3488" i="11"/>
  <c r="T3488" i="11" s="1"/>
  <c r="A3489" i="11"/>
  <c r="Q3489" i="11" s="1"/>
  <c r="A3490" i="11"/>
  <c r="T3490" i="11" s="1"/>
  <c r="A3491" i="11"/>
  <c r="A3492" i="11"/>
  <c r="Q3492" i="11" s="1"/>
  <c r="A3493" i="11"/>
  <c r="R3493" i="11" s="1"/>
  <c r="A3494" i="11"/>
  <c r="R3494" i="11" s="1"/>
  <c r="A3495" i="11"/>
  <c r="Q3495" i="11" s="1"/>
  <c r="A3496" i="11"/>
  <c r="T3496" i="11" s="1"/>
  <c r="A3497" i="11"/>
  <c r="P3497" i="11" s="1"/>
  <c r="A3498" i="11"/>
  <c r="A3499" i="11"/>
  <c r="A3500" i="11"/>
  <c r="Q3500" i="11" s="1"/>
  <c r="A3501" i="11"/>
  <c r="A3502" i="11"/>
  <c r="R3502" i="11" s="1"/>
  <c r="A3503" i="11"/>
  <c r="Q3503" i="11" s="1"/>
  <c r="A3504" i="11"/>
  <c r="T3504" i="11" s="1"/>
  <c r="A3505" i="11"/>
  <c r="P3505" i="11" s="1"/>
  <c r="A3506" i="11"/>
  <c r="Q3506" i="11" s="1"/>
  <c r="A3507" i="11"/>
  <c r="A3508" i="11"/>
  <c r="R3508" i="11" s="1"/>
  <c r="A3509" i="11"/>
  <c r="A3510" i="11"/>
  <c r="R3510" i="11" s="1"/>
  <c r="A3511" i="11"/>
  <c r="Q3511" i="11" s="1"/>
  <c r="A3512" i="11"/>
  <c r="T3512" i="11" s="1"/>
  <c r="A3513" i="11"/>
  <c r="A3514" i="11"/>
  <c r="S3514" i="11" s="1"/>
  <c r="A3515" i="11"/>
  <c r="A3516" i="11"/>
  <c r="A3517" i="11"/>
  <c r="R3517" i="11" s="1"/>
  <c r="A3518" i="11"/>
  <c r="R3518" i="11" s="1"/>
  <c r="A3519" i="11"/>
  <c r="Q3519" i="11" s="1"/>
  <c r="A3520" i="11"/>
  <c r="T3520" i="11" s="1"/>
  <c r="A3521" i="11"/>
  <c r="Q3521" i="11" s="1"/>
  <c r="A3522" i="11"/>
  <c r="Q3522" i="11" s="1"/>
  <c r="A3523" i="11"/>
  <c r="A3524" i="11"/>
  <c r="R3524" i="11" s="1"/>
  <c r="A3525" i="11"/>
  <c r="R3525" i="11" s="1"/>
  <c r="A3526" i="11"/>
  <c r="R3526" i="11" s="1"/>
  <c r="A3527" i="11"/>
  <c r="Q3527" i="11" s="1"/>
  <c r="A3528" i="11"/>
  <c r="T3528" i="11" s="1"/>
  <c r="A3529" i="11"/>
  <c r="P3529" i="11" s="1"/>
  <c r="A3530" i="11"/>
  <c r="Q3530" i="11" s="1"/>
  <c r="A3531" i="11"/>
  <c r="A3532" i="11"/>
  <c r="Q3532" i="11" s="1"/>
  <c r="A3533" i="11"/>
  <c r="A3534" i="11"/>
  <c r="R3534" i="11" s="1"/>
  <c r="A3535" i="11"/>
  <c r="Q3535" i="11" s="1"/>
  <c r="A3536" i="11"/>
  <c r="T3536" i="11" s="1"/>
  <c r="A3537" i="11"/>
  <c r="P3537" i="11" s="1"/>
  <c r="A3538" i="11"/>
  <c r="A3539" i="11"/>
  <c r="A3540" i="11"/>
  <c r="R3540" i="11" s="1"/>
  <c r="A3541" i="11"/>
  <c r="R3541" i="11" s="1"/>
  <c r="A3542" i="11"/>
  <c r="R3542" i="11" s="1"/>
  <c r="A3543" i="11"/>
  <c r="Q3543" i="11" s="1"/>
  <c r="A3544" i="11"/>
  <c r="T3544" i="11" s="1"/>
  <c r="A3545" i="11"/>
  <c r="A3546" i="11"/>
  <c r="S3546" i="11" s="1"/>
  <c r="A3547" i="11"/>
  <c r="A3548" i="11"/>
  <c r="A3549" i="11"/>
  <c r="A3550" i="11"/>
  <c r="R3550" i="11" s="1"/>
  <c r="A3551" i="11"/>
  <c r="Q3551" i="11" s="1"/>
  <c r="A3552" i="11"/>
  <c r="T3552" i="11" s="1"/>
  <c r="A3553" i="11"/>
  <c r="Q3553" i="11" s="1"/>
  <c r="A3554" i="11"/>
  <c r="Q3554" i="11" s="1"/>
  <c r="A3555" i="11"/>
  <c r="A3556" i="11"/>
  <c r="Q3556" i="11" s="1"/>
  <c r="A3557" i="11"/>
  <c r="R3557" i="11" s="1"/>
  <c r="A3558" i="11"/>
  <c r="R3558" i="11" s="1"/>
  <c r="A3559" i="11"/>
  <c r="Q3559" i="11" s="1"/>
  <c r="A3560" i="11"/>
  <c r="T3560" i="11" s="1"/>
  <c r="A3561" i="11"/>
  <c r="P3561" i="11" s="1"/>
  <c r="A3562" i="11"/>
  <c r="A3563" i="11"/>
  <c r="A3564" i="11"/>
  <c r="Q3564" i="11" s="1"/>
  <c r="A3565" i="11"/>
  <c r="T3565" i="11" s="1"/>
  <c r="A3566" i="11"/>
  <c r="R3566" i="11" s="1"/>
  <c r="A3567" i="11"/>
  <c r="Q3567" i="11" s="1"/>
  <c r="A3568" i="11"/>
  <c r="T3568" i="11" s="1"/>
  <c r="A3569" i="11"/>
  <c r="P3569" i="11" s="1"/>
  <c r="A3570" i="11"/>
  <c r="Q3570" i="11" s="1"/>
  <c r="A3571" i="11"/>
  <c r="A3572" i="11"/>
  <c r="A3573" i="11"/>
  <c r="A3574" i="11"/>
  <c r="R3574" i="11" s="1"/>
  <c r="A3575" i="11"/>
  <c r="Q3575" i="11" s="1"/>
  <c r="A3576" i="11"/>
  <c r="T3576" i="11" s="1"/>
  <c r="A3577" i="11"/>
  <c r="A3578" i="11"/>
  <c r="S3578" i="11" s="1"/>
  <c r="A3579" i="11"/>
  <c r="A3580" i="11"/>
  <c r="Q3580" i="11" s="1"/>
  <c r="A3581" i="11"/>
  <c r="R3581" i="11" s="1"/>
  <c r="A3582" i="11"/>
  <c r="R3582" i="11" s="1"/>
  <c r="A3583" i="11"/>
  <c r="Q3583" i="11" s="1"/>
  <c r="A3584" i="11"/>
  <c r="T3584" i="11" s="1"/>
  <c r="A3585" i="11"/>
  <c r="Q3585" i="11" s="1"/>
  <c r="A3586" i="11"/>
  <c r="T3586" i="11" s="1"/>
  <c r="A3587" i="11"/>
  <c r="A3588" i="11"/>
  <c r="A3589" i="11"/>
  <c r="R3589" i="11" s="1"/>
  <c r="A3590" i="11"/>
  <c r="R3590" i="11" s="1"/>
  <c r="A3591" i="11"/>
  <c r="Q3591" i="11" s="1"/>
  <c r="A3592" i="11"/>
  <c r="T3592" i="11" s="1"/>
  <c r="A3593" i="11"/>
  <c r="P3593" i="11" s="1"/>
  <c r="A3594" i="11"/>
  <c r="A3595" i="11"/>
  <c r="A3596" i="11"/>
  <c r="Q3596" i="11" s="1"/>
  <c r="A3597" i="11"/>
  <c r="A3598" i="11"/>
  <c r="R3598" i="11" s="1"/>
  <c r="A3599" i="11"/>
  <c r="Q3599" i="11" s="1"/>
  <c r="A3600" i="11"/>
  <c r="T3600" i="11" s="1"/>
  <c r="A3601" i="11"/>
  <c r="P3601" i="11" s="1"/>
  <c r="A3602" i="11"/>
  <c r="Q3602" i="11" s="1"/>
  <c r="A3603" i="11"/>
  <c r="A3604" i="11"/>
  <c r="A3605" i="11"/>
  <c r="R3605" i="11" s="1"/>
  <c r="A3606" i="11"/>
  <c r="R3606" i="11" s="1"/>
  <c r="A3607" i="11"/>
  <c r="Q3607" i="11" s="1"/>
  <c r="A3608" i="11"/>
  <c r="T3608" i="11" s="1"/>
  <c r="A3609" i="11"/>
  <c r="A3610" i="11"/>
  <c r="S3610" i="11" s="1"/>
  <c r="A3611" i="11"/>
  <c r="A3612" i="11"/>
  <c r="Q3612" i="11" s="1"/>
  <c r="A3613" i="11"/>
  <c r="A3614" i="11"/>
  <c r="R3614" i="11" s="1"/>
  <c r="A3615" i="11"/>
  <c r="Q3615" i="11" s="1"/>
  <c r="A3616" i="11"/>
  <c r="T3616" i="11" s="1"/>
  <c r="A3617" i="11"/>
  <c r="Q3617" i="11" s="1"/>
  <c r="A3618" i="11"/>
  <c r="Q3618" i="11" s="1"/>
  <c r="A3619" i="11"/>
  <c r="A3620" i="11"/>
  <c r="A3621" i="11"/>
  <c r="R3621" i="11" s="1"/>
  <c r="A3622" i="11"/>
  <c r="R3622" i="11" s="1"/>
  <c r="A3623" i="11"/>
  <c r="Q3623" i="11" s="1"/>
  <c r="A3624" i="11"/>
  <c r="T3624" i="11" s="1"/>
  <c r="A3625" i="11"/>
  <c r="P3625" i="11" s="1"/>
  <c r="A3626" i="11"/>
  <c r="Q3626" i="11" s="1"/>
  <c r="A3627" i="11"/>
  <c r="A3628" i="11"/>
  <c r="Q3628" i="11" s="1"/>
  <c r="A3629" i="11"/>
  <c r="T3629" i="11" s="1"/>
  <c r="A3630" i="11"/>
  <c r="R3630" i="11" s="1"/>
  <c r="A3631" i="11"/>
  <c r="Q3631" i="11" s="1"/>
  <c r="A3632" i="11"/>
  <c r="T3632" i="11" s="1"/>
  <c r="A3633" i="11"/>
  <c r="P3633" i="11" s="1"/>
  <c r="A3634" i="11"/>
  <c r="A3635" i="11"/>
  <c r="A3636" i="11"/>
  <c r="A3637" i="11"/>
  <c r="A3638" i="11"/>
  <c r="R3638" i="11" s="1"/>
  <c r="A3639" i="11"/>
  <c r="Q3639" i="11" s="1"/>
  <c r="A3640" i="11"/>
  <c r="T3640" i="11" s="1"/>
  <c r="A3641" i="11"/>
  <c r="A3642" i="11"/>
  <c r="A3643" i="11"/>
  <c r="A3644" i="11"/>
  <c r="Q3644" i="11" s="1"/>
  <c r="A3645" i="11"/>
  <c r="A3646" i="11"/>
  <c r="R3646" i="11" s="1"/>
  <c r="A3647" i="11"/>
  <c r="Q3647" i="11" s="1"/>
  <c r="A3648" i="11"/>
  <c r="T3648" i="11" s="1"/>
  <c r="A3649" i="11"/>
  <c r="A3650" i="11"/>
  <c r="A3651" i="11"/>
  <c r="A3652" i="11"/>
  <c r="A3653" i="11"/>
  <c r="T3653" i="11" s="1"/>
  <c r="A3654" i="11"/>
  <c r="R3654" i="11" s="1"/>
  <c r="A3655" i="11"/>
  <c r="Q3655" i="11" s="1"/>
  <c r="A3656" i="11"/>
  <c r="T3656" i="11" s="1"/>
  <c r="A3657" i="11"/>
  <c r="A3658" i="11"/>
  <c r="Q3658" i="11" s="1"/>
  <c r="A3659" i="11"/>
  <c r="A3660" i="11"/>
  <c r="A3661" i="11"/>
  <c r="A3662" i="11"/>
  <c r="R3662" i="11" s="1"/>
  <c r="A3663" i="11"/>
  <c r="Q3663" i="11" s="1"/>
  <c r="A3664" i="11"/>
  <c r="T3664" i="11" s="1"/>
  <c r="A3665" i="11"/>
  <c r="A3666" i="11"/>
  <c r="A3667" i="11"/>
  <c r="A3668" i="11"/>
  <c r="R3668" i="11" s="1"/>
  <c r="A3669" i="11"/>
  <c r="A3670" i="11"/>
  <c r="R3670" i="11" s="1"/>
  <c r="A3671" i="11"/>
  <c r="Q3671" i="11" s="1"/>
  <c r="A3672" i="11"/>
  <c r="T3672" i="11" s="1"/>
  <c r="A3673" i="11"/>
  <c r="P3673" i="11" s="1"/>
  <c r="A3674" i="11"/>
  <c r="A3675" i="11"/>
  <c r="A3676" i="11"/>
  <c r="A3677" i="11"/>
  <c r="T3677" i="11" s="1"/>
  <c r="A3678" i="11"/>
  <c r="R3678" i="11" s="1"/>
  <c r="A3679" i="11"/>
  <c r="Q3679" i="11" s="1"/>
  <c r="A3680" i="11"/>
  <c r="T3680" i="11" s="1"/>
  <c r="A3681" i="11"/>
  <c r="A3682" i="11"/>
  <c r="A3683" i="11"/>
  <c r="A3684" i="11"/>
  <c r="A3685" i="11"/>
  <c r="A3686" i="11"/>
  <c r="R3686" i="11" s="1"/>
  <c r="A3687" i="11"/>
  <c r="Q3687" i="11" s="1"/>
  <c r="A3688" i="11"/>
  <c r="T3688" i="11" s="1"/>
  <c r="A3689" i="11"/>
  <c r="A3690" i="11"/>
  <c r="Q3690" i="11" s="1"/>
  <c r="A3691" i="11"/>
  <c r="A3692" i="11"/>
  <c r="Q3692" i="11" s="1"/>
  <c r="A3693" i="11"/>
  <c r="A3694" i="11"/>
  <c r="R3694" i="11" s="1"/>
  <c r="A3695" i="11"/>
  <c r="Q3695" i="11" s="1"/>
  <c r="A3696" i="11"/>
  <c r="T3696" i="11" s="1"/>
  <c r="A3697" i="11"/>
  <c r="A3698" i="11"/>
  <c r="A3699" i="11"/>
  <c r="A3700" i="11"/>
  <c r="R3700" i="11" s="1"/>
  <c r="A3701" i="11"/>
  <c r="R3701" i="11" s="1"/>
  <c r="A3702" i="11"/>
  <c r="R3702" i="11" s="1"/>
  <c r="A3703" i="11"/>
  <c r="Q3703" i="11" s="1"/>
  <c r="A3704" i="11"/>
  <c r="T3704" i="11" s="1"/>
  <c r="A3705" i="11"/>
  <c r="P3705" i="11" s="1"/>
  <c r="A3706" i="11"/>
  <c r="A3707" i="11"/>
  <c r="A3708" i="11"/>
  <c r="A3709" i="11"/>
  <c r="A3710" i="11"/>
  <c r="R3710" i="11" s="1"/>
  <c r="A3711" i="11"/>
  <c r="Q3711" i="11" s="1"/>
  <c r="A3712" i="11"/>
  <c r="T3712" i="11" s="1"/>
  <c r="A3713" i="11"/>
  <c r="A3714" i="11"/>
  <c r="A3715" i="11"/>
  <c r="A3716" i="11"/>
  <c r="R3716" i="11" s="1"/>
  <c r="A3717" i="11"/>
  <c r="A3718" i="11"/>
  <c r="R3718" i="11" s="1"/>
  <c r="A3719" i="11"/>
  <c r="Q3719" i="11" s="1"/>
  <c r="A3720" i="11"/>
  <c r="T3720" i="11" s="1"/>
  <c r="A3721" i="11"/>
  <c r="A3722" i="11"/>
  <c r="Q3722" i="11" s="1"/>
  <c r="A3723" i="11"/>
  <c r="A3724" i="11"/>
  <c r="A3725" i="11"/>
  <c r="T3725" i="11" s="1"/>
  <c r="A3726" i="11"/>
  <c r="R3726" i="11" s="1"/>
  <c r="A3727" i="11"/>
  <c r="Q3727" i="11" s="1"/>
  <c r="A3728" i="11"/>
  <c r="T3728" i="11" s="1"/>
  <c r="A3729" i="11"/>
  <c r="A3730" i="11"/>
  <c r="A3731" i="11"/>
  <c r="A3732" i="11"/>
  <c r="Q3732" i="11" s="1"/>
  <c r="A3733" i="11"/>
  <c r="A3734" i="11"/>
  <c r="R3734" i="11" s="1"/>
  <c r="A3735" i="11"/>
  <c r="Q3735" i="11" s="1"/>
  <c r="A3736" i="11"/>
  <c r="T3736" i="11" s="1"/>
  <c r="A3737" i="11"/>
  <c r="A3738" i="11"/>
  <c r="S3738" i="11" s="1"/>
  <c r="A3739" i="11"/>
  <c r="A3740" i="11"/>
  <c r="A3741" i="11"/>
  <c r="A3742" i="11"/>
  <c r="R3742" i="11" s="1"/>
  <c r="A3743" i="11"/>
  <c r="Q3743" i="11" s="1"/>
  <c r="A3744" i="11"/>
  <c r="T3744" i="11" s="1"/>
  <c r="A3745" i="11"/>
  <c r="A3746" i="11"/>
  <c r="A3747" i="11"/>
  <c r="A3748" i="11"/>
  <c r="Q3748" i="11" s="1"/>
  <c r="A3749" i="11"/>
  <c r="Q3749" i="11" s="1"/>
  <c r="A3750" i="11"/>
  <c r="R3750" i="11" s="1"/>
  <c r="A3751" i="11"/>
  <c r="Q3751" i="11" s="1"/>
  <c r="A3752" i="11"/>
  <c r="T3752" i="11" s="1"/>
  <c r="A3753" i="11"/>
  <c r="A3754" i="11"/>
  <c r="A3755" i="11"/>
  <c r="A3756" i="11"/>
  <c r="A3757" i="11"/>
  <c r="A3758" i="11"/>
  <c r="R3758" i="11" s="1"/>
  <c r="A3759" i="11"/>
  <c r="Q3759" i="11" s="1"/>
  <c r="A3760" i="11"/>
  <c r="T3760" i="11" s="1"/>
  <c r="A3761" i="11"/>
  <c r="A3762" i="11"/>
  <c r="P3762" i="11" s="1"/>
  <c r="A3763" i="11"/>
  <c r="A3764" i="11"/>
  <c r="Q3764" i="11" s="1"/>
  <c r="A3765" i="11"/>
  <c r="A3766" i="11"/>
  <c r="R3766" i="11" s="1"/>
  <c r="A3767" i="11"/>
  <c r="Q3767" i="11" s="1"/>
  <c r="A3768" i="11"/>
  <c r="T3768" i="11" s="1"/>
  <c r="A3769" i="11"/>
  <c r="A3770" i="11"/>
  <c r="A3771" i="11"/>
  <c r="A3772" i="11"/>
  <c r="A3773" i="11"/>
  <c r="T3773" i="11" s="1"/>
  <c r="A3774" i="11"/>
  <c r="R3774" i="11" s="1"/>
  <c r="A3775" i="11"/>
  <c r="Q3775" i="11" s="1"/>
  <c r="A3776" i="11"/>
  <c r="T3776" i="11" s="1"/>
  <c r="A3777" i="11"/>
  <c r="A3778" i="11"/>
  <c r="P3778" i="11" s="1"/>
  <c r="A3779" i="11"/>
  <c r="A3780" i="11"/>
  <c r="Q3780" i="11" s="1"/>
  <c r="A3781" i="11"/>
  <c r="A3782" i="11"/>
  <c r="R3782" i="11" s="1"/>
  <c r="A3783" i="11"/>
  <c r="Q3783" i="11" s="1"/>
  <c r="A3784" i="11"/>
  <c r="T3784" i="11" s="1"/>
  <c r="A3785" i="11"/>
  <c r="A3786" i="11"/>
  <c r="A3787" i="11"/>
  <c r="A3788" i="11"/>
  <c r="A3789" i="11"/>
  <c r="A3790" i="11"/>
  <c r="R3790" i="11" s="1"/>
  <c r="A3791" i="11"/>
  <c r="Q3791" i="11" s="1"/>
  <c r="A3792" i="11"/>
  <c r="T3792" i="11" s="1"/>
  <c r="A3793" i="11"/>
  <c r="A3794" i="11"/>
  <c r="P3794" i="11" s="1"/>
  <c r="A3795" i="11"/>
  <c r="A3796" i="11"/>
  <c r="Q3796" i="11" s="1"/>
  <c r="A3797" i="11"/>
  <c r="Q3797" i="11" s="1"/>
  <c r="A3798" i="11"/>
  <c r="R3798" i="11" s="1"/>
  <c r="A3799" i="11"/>
  <c r="Q3799" i="11" s="1"/>
  <c r="A3800" i="11"/>
  <c r="T3800" i="11" s="1"/>
  <c r="A3801" i="11"/>
  <c r="A3802" i="11"/>
  <c r="A3803" i="11"/>
  <c r="A3804" i="11"/>
  <c r="A3805" i="11"/>
  <c r="A3806" i="11"/>
  <c r="R3806" i="11" s="1"/>
  <c r="A3807" i="11"/>
  <c r="Q3807" i="11" s="1"/>
  <c r="A3808" i="11"/>
  <c r="T3808" i="11" s="1"/>
  <c r="A3809" i="11"/>
  <c r="A3810" i="11"/>
  <c r="P3810" i="11" s="1"/>
  <c r="A3811" i="11"/>
  <c r="A3812" i="11"/>
  <c r="Q3812" i="11" s="1"/>
  <c r="A3813" i="11"/>
  <c r="A3814" i="11"/>
  <c r="R3814" i="11" s="1"/>
  <c r="A3815" i="11"/>
  <c r="Q3815" i="11" s="1"/>
  <c r="A3816" i="11"/>
  <c r="T3816" i="11" s="1"/>
  <c r="A3817" i="11"/>
  <c r="A3818" i="11"/>
  <c r="A3819" i="11"/>
  <c r="A3820" i="11"/>
  <c r="A3821" i="11"/>
  <c r="T3821" i="11" s="1"/>
  <c r="A3822" i="11"/>
  <c r="R3822" i="11" s="1"/>
  <c r="A3823" i="11"/>
  <c r="Q3823" i="11" s="1"/>
  <c r="A3824" i="11"/>
  <c r="T3824" i="11" s="1"/>
  <c r="A3825" i="11"/>
  <c r="A3826" i="11"/>
  <c r="P3826" i="11" s="1"/>
  <c r="A3827" i="11"/>
  <c r="A3828" i="11"/>
  <c r="Q3828" i="11" s="1"/>
  <c r="A3829" i="11"/>
  <c r="A3830" i="11"/>
  <c r="R3830" i="11" s="1"/>
  <c r="A3831" i="11"/>
  <c r="Q3831" i="11" s="1"/>
  <c r="A3832" i="11"/>
  <c r="T3832" i="11" s="1"/>
  <c r="A3833" i="11"/>
  <c r="A3834" i="11"/>
  <c r="S3834" i="11" s="1"/>
  <c r="A3835" i="11"/>
  <c r="A3836" i="11"/>
  <c r="A3837" i="11"/>
  <c r="A3838" i="11"/>
  <c r="R3838" i="11" s="1"/>
  <c r="A3839" i="11"/>
  <c r="Q3839" i="11" s="1"/>
  <c r="A3840" i="11"/>
  <c r="T3840" i="11" s="1"/>
  <c r="A3841" i="11"/>
  <c r="A3842" i="11"/>
  <c r="P3842" i="11" s="1"/>
  <c r="A3843" i="11"/>
  <c r="A3844" i="11"/>
  <c r="Q3844" i="11" s="1"/>
  <c r="A3845" i="11"/>
  <c r="Q3845" i="11" s="1"/>
  <c r="A3846" i="11"/>
  <c r="R3846" i="11" s="1"/>
  <c r="A3847" i="11"/>
  <c r="Q3847" i="11" s="1"/>
  <c r="A3848" i="11"/>
  <c r="T3848" i="11" s="1"/>
  <c r="A3849" i="11"/>
  <c r="A3850" i="11"/>
  <c r="S3850" i="11" s="1"/>
  <c r="A3851" i="11"/>
  <c r="A3852" i="11"/>
  <c r="A3853" i="11"/>
  <c r="A3854" i="11"/>
  <c r="R3854" i="11" s="1"/>
  <c r="A3855" i="11"/>
  <c r="Q3855" i="11" s="1"/>
  <c r="A3856" i="11"/>
  <c r="T3856" i="11" s="1"/>
  <c r="A3857" i="11"/>
  <c r="A3858" i="11"/>
  <c r="P3858" i="11" s="1"/>
  <c r="A3859" i="11"/>
  <c r="A3860" i="11"/>
  <c r="Q3860" i="11" s="1"/>
  <c r="A3861" i="11"/>
  <c r="A3862" i="11"/>
  <c r="R3862" i="11" s="1"/>
  <c r="A3863" i="11"/>
  <c r="Q3863" i="11" s="1"/>
  <c r="A3864" i="11"/>
  <c r="T3864" i="11" s="1"/>
  <c r="A3865" i="11"/>
  <c r="A3866" i="11"/>
  <c r="S3866" i="11" s="1"/>
  <c r="A3867" i="11"/>
  <c r="A3868" i="11"/>
  <c r="A3869" i="11"/>
  <c r="T3869" i="11" s="1"/>
  <c r="A3870" i="11"/>
  <c r="R3870" i="11" s="1"/>
  <c r="A3871" i="11"/>
  <c r="Q3871" i="11" s="1"/>
  <c r="A3872" i="11"/>
  <c r="T3872" i="11" s="1"/>
  <c r="A3873" i="11"/>
  <c r="A3874" i="11"/>
  <c r="P3874" i="11" s="1"/>
  <c r="A3875" i="11"/>
  <c r="A3876" i="11"/>
  <c r="Q3876" i="11" s="1"/>
  <c r="A3877" i="11"/>
  <c r="A3878" i="11"/>
  <c r="R3878" i="11" s="1"/>
  <c r="A3879" i="11"/>
  <c r="Q3879" i="11" s="1"/>
  <c r="A3880" i="11"/>
  <c r="T3880" i="11" s="1"/>
  <c r="A3881" i="11"/>
  <c r="A3882" i="11"/>
  <c r="S3882" i="11" s="1"/>
  <c r="A3883" i="11"/>
  <c r="A3884" i="11"/>
  <c r="A3885" i="11"/>
  <c r="A3886" i="11"/>
  <c r="R3886" i="11" s="1"/>
  <c r="A3887" i="11"/>
  <c r="Q3887" i="11" s="1"/>
  <c r="A3888" i="11"/>
  <c r="T3888" i="11" s="1"/>
  <c r="A3889" i="11"/>
  <c r="A3890" i="11"/>
  <c r="P3890" i="11" s="1"/>
  <c r="A3891" i="11"/>
  <c r="A3892" i="11"/>
  <c r="Q3892" i="11" s="1"/>
  <c r="A3893" i="11"/>
  <c r="Q3893" i="11" s="1"/>
  <c r="A3894" i="11"/>
  <c r="R3894" i="11" s="1"/>
  <c r="A3895" i="11"/>
  <c r="Q3895" i="11" s="1"/>
  <c r="A3896" i="11"/>
  <c r="T3896" i="11" s="1"/>
  <c r="A3897" i="11"/>
  <c r="A3898" i="11"/>
  <c r="S3898" i="11" s="1"/>
  <c r="A3899" i="11"/>
  <c r="A3900" i="11"/>
  <c r="A3901" i="11"/>
  <c r="A3902" i="11"/>
  <c r="R3902" i="11" s="1"/>
  <c r="A3903" i="11"/>
  <c r="Q3903" i="11" s="1"/>
  <c r="A3904" i="11"/>
  <c r="T3904" i="11" s="1"/>
  <c r="A3905" i="11"/>
  <c r="A3906" i="11"/>
  <c r="P3906" i="11" s="1"/>
  <c r="A3907" i="11"/>
  <c r="A3908" i="11"/>
  <c r="Q3908" i="11" s="1"/>
  <c r="A3909" i="11"/>
  <c r="A3910" i="11"/>
  <c r="R3910" i="11" s="1"/>
  <c r="A3911" i="11"/>
  <c r="Q3911" i="11" s="1"/>
  <c r="A3912" i="11"/>
  <c r="T3912" i="11" s="1"/>
  <c r="A3913" i="11"/>
  <c r="A3914" i="11"/>
  <c r="S3914" i="11" s="1"/>
  <c r="A3915" i="11"/>
  <c r="A3916" i="11"/>
  <c r="A3917" i="11"/>
  <c r="T3917" i="11" s="1"/>
  <c r="A3918" i="11"/>
  <c r="R3918" i="11" s="1"/>
  <c r="A3919" i="11"/>
  <c r="Q3919" i="11" s="1"/>
  <c r="A3920" i="11"/>
  <c r="T3920" i="11" s="1"/>
  <c r="A3921" i="11"/>
  <c r="A3922" i="11"/>
  <c r="P3922" i="11" s="1"/>
  <c r="A3923" i="11"/>
  <c r="A3924" i="11"/>
  <c r="Q3924" i="11" s="1"/>
  <c r="A3925" i="11"/>
  <c r="A3926" i="11"/>
  <c r="R3926" i="11" s="1"/>
  <c r="A3927" i="11"/>
  <c r="Q3927" i="11" s="1"/>
  <c r="A3928" i="11"/>
  <c r="T3928" i="11" s="1"/>
  <c r="A3929" i="11"/>
  <c r="A3930" i="11"/>
  <c r="S3930" i="11" s="1"/>
  <c r="A3931" i="11"/>
  <c r="A3932" i="11"/>
  <c r="A3933" i="11"/>
  <c r="Q3933" i="11" s="1"/>
  <c r="A3934" i="11"/>
  <c r="R3934" i="11" s="1"/>
  <c r="A3935" i="11"/>
  <c r="Q3935" i="11" s="1"/>
  <c r="A3936" i="11"/>
  <c r="T3936" i="11" s="1"/>
  <c r="A3937" i="11"/>
  <c r="P3937" i="11" s="1"/>
  <c r="A3938" i="11"/>
  <c r="P3938" i="11" s="1"/>
  <c r="A3939" i="11"/>
  <c r="A3940" i="11"/>
  <c r="Q3940" i="11" s="1"/>
  <c r="A3941" i="11"/>
  <c r="Q3941" i="11" s="1"/>
  <c r="A3942" i="11"/>
  <c r="R3942" i="11" s="1"/>
  <c r="A3943" i="11"/>
  <c r="Q3943" i="11" s="1"/>
  <c r="A3944" i="11"/>
  <c r="T3944" i="11" s="1"/>
  <c r="A3945" i="11"/>
  <c r="A3946" i="11"/>
  <c r="S3946" i="11" s="1"/>
  <c r="A3947" i="11"/>
  <c r="A3948" i="11"/>
  <c r="A3949" i="11"/>
  <c r="A3950" i="11"/>
  <c r="R3950" i="11" s="1"/>
  <c r="A3951" i="11"/>
  <c r="Q3951" i="11" s="1"/>
  <c r="A3952" i="11"/>
  <c r="T3952" i="11" s="1"/>
  <c r="A3953" i="11"/>
  <c r="P3953" i="11" s="1"/>
  <c r="A3954" i="11"/>
  <c r="P3954" i="11" s="1"/>
  <c r="A3955" i="11"/>
  <c r="A3956" i="11"/>
  <c r="Q3956" i="11" s="1"/>
  <c r="A3957" i="11"/>
  <c r="A3958" i="11"/>
  <c r="R3958" i="11" s="1"/>
  <c r="A3959" i="11"/>
  <c r="Q3959" i="11" s="1"/>
  <c r="A3960" i="11"/>
  <c r="T3960" i="11" s="1"/>
  <c r="A3961" i="11"/>
  <c r="A3962" i="11"/>
  <c r="S3962" i="11" s="1"/>
  <c r="A3963" i="11"/>
  <c r="A3964" i="11"/>
  <c r="A3965" i="11"/>
  <c r="T3965" i="11" s="1"/>
  <c r="A3966" i="11"/>
  <c r="R3966" i="11" s="1"/>
  <c r="A3967" i="11"/>
  <c r="Q3967" i="11" s="1"/>
  <c r="A3968" i="11"/>
  <c r="T3968" i="11" s="1"/>
  <c r="A3969" i="11"/>
  <c r="P3969" i="11" s="1"/>
  <c r="A3970" i="11"/>
  <c r="P3970" i="11" s="1"/>
  <c r="A3971" i="11"/>
  <c r="A3972" i="11"/>
  <c r="Q3972" i="11" s="1"/>
  <c r="A3973" i="11"/>
  <c r="A3974" i="11"/>
  <c r="R3974" i="11" s="1"/>
  <c r="A3975" i="11"/>
  <c r="Q3975" i="11" s="1"/>
  <c r="A3976" i="11"/>
  <c r="T3976" i="11" s="1"/>
  <c r="A3977" i="11"/>
  <c r="A3978" i="11"/>
  <c r="S3978" i="11" s="1"/>
  <c r="A3979" i="11"/>
  <c r="A3980" i="11"/>
  <c r="A3981" i="11"/>
  <c r="A3982" i="11"/>
  <c r="R3982" i="11" s="1"/>
  <c r="A3983" i="11"/>
  <c r="Q3983" i="11" s="1"/>
  <c r="A3984" i="11"/>
  <c r="T3984" i="11" s="1"/>
  <c r="A3985" i="11"/>
  <c r="P3985" i="11" s="1"/>
  <c r="A3986" i="11"/>
  <c r="P3986" i="11" s="1"/>
  <c r="A3987" i="11"/>
  <c r="A3988" i="11"/>
  <c r="A3989" i="11"/>
  <c r="Q3989" i="11" s="1"/>
  <c r="A3990" i="11"/>
  <c r="R3990" i="11" s="1"/>
  <c r="A3991" i="11"/>
  <c r="Q3991" i="11" s="1"/>
  <c r="A3992" i="11"/>
  <c r="T3992" i="11" s="1"/>
  <c r="A3993" i="11"/>
  <c r="A3994" i="11"/>
  <c r="A3995" i="11"/>
  <c r="A3996" i="11"/>
  <c r="Q3996" i="11" s="1"/>
  <c r="A3997" i="11"/>
  <c r="A3998" i="11"/>
  <c r="R3998" i="11" s="1"/>
  <c r="A3999" i="11"/>
  <c r="Q3999" i="11" s="1"/>
  <c r="A4000" i="11"/>
  <c r="T4000" i="11" s="1"/>
  <c r="A4001" i="11"/>
  <c r="P4001" i="11" s="1"/>
  <c r="A4002" i="11"/>
  <c r="P4002" i="11" s="1"/>
  <c r="A4003" i="11"/>
  <c r="A4004" i="11"/>
  <c r="A4005" i="11"/>
  <c r="A4006" i="11"/>
  <c r="R4006" i="11" s="1"/>
  <c r="A4007" i="11"/>
  <c r="Q4007" i="11" s="1"/>
  <c r="A4008" i="11"/>
  <c r="T4008" i="11" s="1"/>
  <c r="A4009" i="11"/>
  <c r="A4010" i="11"/>
  <c r="S4010" i="11" s="1"/>
  <c r="A4011" i="11"/>
  <c r="A4012" i="11"/>
  <c r="R4012" i="11" s="1"/>
  <c r="A4013" i="11"/>
  <c r="T4013" i="11" s="1"/>
  <c r="A4014" i="11"/>
  <c r="R4014" i="11" s="1"/>
  <c r="A4015" i="11"/>
  <c r="Q4015" i="11" s="1"/>
  <c r="A4016" i="11"/>
  <c r="T4016" i="11" s="1"/>
  <c r="A4017" i="11"/>
  <c r="P4017" i="11" s="1"/>
  <c r="A4018" i="11"/>
  <c r="A4019" i="11"/>
  <c r="A4020" i="11"/>
  <c r="A4021" i="11"/>
  <c r="A4022" i="11"/>
  <c r="R4022" i="11" s="1"/>
  <c r="A4023" i="11"/>
  <c r="Q4023" i="11" s="1"/>
  <c r="A4024" i="11"/>
  <c r="T4024" i="11" s="1"/>
  <c r="A4025" i="11"/>
  <c r="A4026" i="11"/>
  <c r="S4026" i="11" s="1"/>
  <c r="A4027" i="11"/>
  <c r="A4028" i="11"/>
  <c r="Q4028" i="11" s="1"/>
  <c r="A4029" i="11"/>
  <c r="A4030" i="11"/>
  <c r="R4030" i="11" s="1"/>
  <c r="A4031" i="11"/>
  <c r="V4031" i="11" s="1"/>
  <c r="A4032" i="11"/>
  <c r="T4032" i="11" s="1"/>
  <c r="A4033" i="11"/>
  <c r="P4033" i="11" s="1"/>
  <c r="A4034" i="11"/>
  <c r="P4034" i="11" s="1"/>
  <c r="A4035" i="11"/>
  <c r="A4036" i="11"/>
  <c r="Q4036" i="11" s="1"/>
  <c r="A4037" i="11"/>
  <c r="Q4037" i="11" s="1"/>
  <c r="A4038" i="11"/>
  <c r="R4038" i="11" s="1"/>
  <c r="A4039" i="11"/>
  <c r="Q4039" i="11" s="1"/>
  <c r="A4040" i="11"/>
  <c r="T4040" i="11" s="1"/>
  <c r="A4041" i="11"/>
  <c r="A4042" i="11"/>
  <c r="A4043" i="11"/>
  <c r="A4044" i="11"/>
  <c r="A4045" i="11"/>
  <c r="Q4045" i="11" s="1"/>
  <c r="A4046" i="11"/>
  <c r="R4046" i="11" s="1"/>
  <c r="A4047" i="11"/>
  <c r="Q4047" i="11" s="1"/>
  <c r="A4048" i="11"/>
  <c r="T4048" i="11" s="1"/>
  <c r="A4049" i="11"/>
  <c r="P4049" i="11" s="1"/>
  <c r="A4050" i="11"/>
  <c r="P4050" i="11" s="1"/>
  <c r="A4051" i="11"/>
  <c r="A4052" i="11"/>
  <c r="A4053" i="11"/>
  <c r="A4054" i="11"/>
  <c r="R4054" i="11" s="1"/>
  <c r="A4055" i="11"/>
  <c r="Q4055" i="11" s="1"/>
  <c r="A4056" i="11"/>
  <c r="T4056" i="11" s="1"/>
  <c r="A4057" i="11"/>
  <c r="A4058" i="11"/>
  <c r="A4059" i="11"/>
  <c r="A4060" i="11"/>
  <c r="Q4060" i="11" s="1"/>
  <c r="A4061" i="11"/>
  <c r="T4061" i="11" s="1"/>
  <c r="A4062" i="11"/>
  <c r="R4062" i="11" s="1"/>
  <c r="A4063" i="11"/>
  <c r="Q4063" i="11" s="1"/>
  <c r="A4064" i="11"/>
  <c r="T4064" i="11" s="1"/>
  <c r="A4065" i="11"/>
  <c r="P4065" i="11" s="1"/>
  <c r="A4066" i="11"/>
  <c r="P4066" i="11" s="1"/>
  <c r="A4067" i="11"/>
  <c r="A4068" i="11"/>
  <c r="A4069" i="11"/>
  <c r="A4070" i="11"/>
  <c r="R4070" i="11" s="1"/>
  <c r="A4071" i="11"/>
  <c r="Q4071" i="11" s="1"/>
  <c r="A4072" i="11"/>
  <c r="T4072" i="11" s="1"/>
  <c r="A4073" i="11"/>
  <c r="A4074" i="11"/>
  <c r="A4075" i="11"/>
  <c r="A4076" i="11"/>
  <c r="Q4076" i="11" s="1"/>
  <c r="A4077" i="11"/>
  <c r="A4078" i="11"/>
  <c r="R4078" i="11" s="1"/>
  <c r="A4079" i="11"/>
  <c r="Q4079" i="11" s="1"/>
  <c r="A4080" i="11"/>
  <c r="T4080" i="11" s="1"/>
  <c r="A4081" i="11"/>
  <c r="P4081" i="11" s="1"/>
  <c r="A4082" i="11"/>
  <c r="A4083" i="11"/>
  <c r="A4084" i="11"/>
  <c r="A4085" i="11"/>
  <c r="Q4085" i="11" s="1"/>
  <c r="A4086" i="11"/>
  <c r="R4086" i="11" s="1"/>
  <c r="A4087" i="11"/>
  <c r="Q4087" i="11" s="1"/>
  <c r="A4088" i="11"/>
  <c r="T4088" i="11" s="1"/>
  <c r="A4089" i="11"/>
  <c r="A4090" i="11"/>
  <c r="S4090" i="11" s="1"/>
  <c r="A4091" i="11"/>
  <c r="A4092" i="11"/>
  <c r="R4092" i="11" s="1"/>
  <c r="A4093" i="11"/>
  <c r="A4094" i="11"/>
  <c r="R4094" i="11" s="1"/>
  <c r="A4095" i="11"/>
  <c r="Q4095" i="11" s="1"/>
  <c r="A4096" i="11"/>
  <c r="T4096" i="11" s="1"/>
  <c r="A4097" i="11"/>
  <c r="P4097" i="11" s="1"/>
  <c r="A4098" i="11"/>
  <c r="A4099" i="11"/>
  <c r="A4100" i="11"/>
  <c r="A4101" i="11"/>
  <c r="A4102" i="11"/>
  <c r="R4102" i="11" s="1"/>
  <c r="A4103" i="11"/>
  <c r="Q4103" i="11" s="1"/>
  <c r="A4104" i="11"/>
  <c r="T4104" i="11" s="1"/>
  <c r="A4105" i="11"/>
  <c r="A4106" i="11"/>
  <c r="S4106" i="11" s="1"/>
  <c r="A4107" i="11"/>
  <c r="A4108" i="11"/>
  <c r="Q4108" i="11" s="1"/>
  <c r="A4109" i="11"/>
  <c r="Q4109" i="11" s="1"/>
  <c r="A4110" i="11"/>
  <c r="R4110" i="11" s="1"/>
  <c r="A4111" i="11"/>
  <c r="Q4111" i="11" s="1"/>
  <c r="A4112" i="11"/>
  <c r="T4112" i="11" s="1"/>
  <c r="A4113" i="11"/>
  <c r="P4113" i="11" s="1"/>
  <c r="A4114" i="11"/>
  <c r="P4114" i="11" s="1"/>
  <c r="A4115" i="11"/>
  <c r="A4116" i="11"/>
  <c r="Q4116" i="11" s="1"/>
  <c r="A4117" i="11"/>
  <c r="Q4117" i="11" s="1"/>
  <c r="A4118" i="11"/>
  <c r="R4118" i="11" s="1"/>
  <c r="A4119" i="11"/>
  <c r="Q4119" i="11" s="1"/>
  <c r="A4120" i="11"/>
  <c r="T4120" i="11" s="1"/>
  <c r="A4121" i="11"/>
  <c r="A4122" i="11"/>
  <c r="A4123" i="11"/>
  <c r="A4124" i="11"/>
  <c r="A4125" i="11"/>
  <c r="A4126" i="11"/>
  <c r="R4126" i="11" s="1"/>
  <c r="A4127" i="11"/>
  <c r="Q4127" i="11" s="1"/>
  <c r="A4128" i="11"/>
  <c r="T4128" i="11" s="1"/>
  <c r="A4129" i="11"/>
  <c r="P4129" i="11" s="1"/>
  <c r="A4130" i="11"/>
  <c r="A4131" i="11"/>
  <c r="A4132" i="11"/>
  <c r="Q4132" i="11" s="1"/>
  <c r="A4133" i="11"/>
  <c r="Q4133" i="11" s="1"/>
  <c r="A4134" i="11"/>
  <c r="R4134" i="11" s="1"/>
  <c r="A4135" i="11"/>
  <c r="Q4135" i="11" s="1"/>
  <c r="A4136" i="11"/>
  <c r="T4136" i="11" s="1"/>
  <c r="A4137" i="11"/>
  <c r="A4138" i="11"/>
  <c r="S4138" i="11" s="1"/>
  <c r="A4139" i="11"/>
  <c r="A4140" i="11"/>
  <c r="A4141" i="11"/>
  <c r="A4142" i="11"/>
  <c r="R4142" i="11" s="1"/>
  <c r="A4143" i="11"/>
  <c r="Q4143" i="11" s="1"/>
  <c r="A4144" i="11"/>
  <c r="T4144" i="11" s="1"/>
  <c r="A4145" i="11"/>
  <c r="P4145" i="11" s="1"/>
  <c r="A4146" i="11"/>
  <c r="A4147" i="11"/>
  <c r="A4148" i="11"/>
  <c r="A4149" i="11"/>
  <c r="A4150" i="11"/>
  <c r="R4150" i="11" s="1"/>
  <c r="A4151" i="11"/>
  <c r="Q4151" i="11" s="1"/>
  <c r="A4152" i="11"/>
  <c r="T4152" i="11" s="1"/>
  <c r="A4153" i="11"/>
  <c r="A4154" i="11"/>
  <c r="S4154" i="11" s="1"/>
  <c r="A4155" i="11"/>
  <c r="A4156" i="11"/>
  <c r="R4156" i="11" s="1"/>
  <c r="A4157" i="11"/>
  <c r="T4157" i="11" s="1"/>
  <c r="A4158" i="11"/>
  <c r="R4158" i="11" s="1"/>
  <c r="A4159" i="11"/>
  <c r="Q4159" i="11" s="1"/>
  <c r="A4160" i="11"/>
  <c r="T4160" i="11" s="1"/>
  <c r="A4161" i="11"/>
  <c r="P4161" i="11" s="1"/>
  <c r="A4162" i="11"/>
  <c r="A4163" i="11"/>
  <c r="A4164" i="11"/>
  <c r="A4165" i="11"/>
  <c r="A4166" i="11"/>
  <c r="R4166" i="11" s="1"/>
  <c r="A4167" i="11"/>
  <c r="Q4167" i="11" s="1"/>
  <c r="A4168" i="11"/>
  <c r="T4168" i="11" s="1"/>
  <c r="A4169" i="11"/>
  <c r="A4170" i="11"/>
  <c r="S4170" i="11" s="1"/>
  <c r="A4171" i="11"/>
  <c r="A4172" i="11"/>
  <c r="Q4172" i="11" s="1"/>
  <c r="A4173" i="11"/>
  <c r="A4174" i="11"/>
  <c r="R4174" i="11" s="1"/>
  <c r="A4175" i="11"/>
  <c r="Q4175" i="11" s="1"/>
  <c r="A4176" i="11"/>
  <c r="T4176" i="11" s="1"/>
  <c r="A4177" i="11"/>
  <c r="P4177" i="11" s="1"/>
  <c r="A4178" i="11"/>
  <c r="A4179" i="11"/>
  <c r="A4180" i="11"/>
  <c r="A4181" i="11"/>
  <c r="Q4181" i="11" s="1"/>
  <c r="A4182" i="11"/>
  <c r="R4182" i="11" s="1"/>
  <c r="A4183" i="11"/>
  <c r="Q4183" i="11" s="1"/>
  <c r="A4184" i="11"/>
  <c r="T4184" i="11" s="1"/>
  <c r="A4185" i="11"/>
  <c r="A4186" i="11"/>
  <c r="S4186" i="11" s="1"/>
  <c r="A4187" i="11"/>
  <c r="A4188" i="11"/>
  <c r="A4189" i="11"/>
  <c r="A4190" i="11"/>
  <c r="R4190" i="11" s="1"/>
  <c r="A4191" i="11"/>
  <c r="Q4191" i="11" s="1"/>
  <c r="A4192" i="11"/>
  <c r="T4192" i="11" s="1"/>
  <c r="A4193" i="11"/>
  <c r="P4193" i="11" s="1"/>
  <c r="A4194" i="11"/>
  <c r="A4195" i="11"/>
  <c r="A4196" i="11"/>
  <c r="Q4196" i="11" s="1"/>
  <c r="A4197" i="11"/>
  <c r="A4198" i="11"/>
  <c r="R4198" i="11" s="1"/>
  <c r="A4199" i="11"/>
  <c r="Q4199" i="11" s="1"/>
  <c r="A4200" i="11"/>
  <c r="T4200" i="11" s="1"/>
  <c r="A4201" i="11"/>
  <c r="A4202" i="11"/>
  <c r="S4202" i="11" s="1"/>
  <c r="A4203" i="11"/>
  <c r="A4204" i="11"/>
  <c r="A4205" i="11"/>
  <c r="T4205" i="11" s="1"/>
  <c r="A4206" i="11"/>
  <c r="R4206" i="11" s="1"/>
  <c r="A4207" i="11"/>
  <c r="Q4207" i="11" s="1"/>
  <c r="A4208" i="11"/>
  <c r="T4208" i="11" s="1"/>
  <c r="A4209" i="11"/>
  <c r="P4209" i="11" s="1"/>
  <c r="A4210" i="11"/>
  <c r="A4211" i="11"/>
  <c r="A4212" i="11"/>
  <c r="A4213" i="11"/>
  <c r="A4214" i="11"/>
  <c r="R4214" i="11" s="1"/>
  <c r="A4215" i="11"/>
  <c r="Q4215" i="11" s="1"/>
  <c r="A4216" i="11"/>
  <c r="T4216" i="11" s="1"/>
  <c r="A4217" i="11"/>
  <c r="A4218" i="11"/>
  <c r="S4218" i="11" s="1"/>
  <c r="A4219" i="11"/>
  <c r="A4220" i="11"/>
  <c r="A4221" i="11"/>
  <c r="A4222" i="11"/>
  <c r="R4222" i="11" s="1"/>
  <c r="A4223" i="11"/>
  <c r="Q4223" i="11" s="1"/>
  <c r="A4224" i="11"/>
  <c r="T4224" i="11" s="1"/>
  <c r="A4225" i="11"/>
  <c r="P4225" i="11" s="1"/>
  <c r="A4226" i="11"/>
  <c r="A4227" i="11"/>
  <c r="A4228" i="11"/>
  <c r="A4229" i="11"/>
  <c r="Q4229" i="11" s="1"/>
  <c r="A4230" i="11"/>
  <c r="R4230" i="11" s="1"/>
  <c r="A4231" i="11"/>
  <c r="Q4231" i="11" s="1"/>
  <c r="A4232" i="11"/>
  <c r="T4232" i="11" s="1"/>
  <c r="A4233" i="11"/>
  <c r="A4234" i="11"/>
  <c r="S4234" i="11" s="1"/>
  <c r="A4235" i="11"/>
  <c r="A4236" i="11"/>
  <c r="Q4236" i="11" s="1"/>
  <c r="A4237" i="11"/>
  <c r="A4238" i="11"/>
  <c r="R4238" i="11" s="1"/>
  <c r="A4239" i="11"/>
  <c r="Q4239" i="11" s="1"/>
  <c r="A4240" i="11"/>
  <c r="T4240" i="11" s="1"/>
  <c r="A4241" i="11"/>
  <c r="P4241" i="11" s="1"/>
  <c r="A4242" i="11"/>
  <c r="A4243" i="11"/>
  <c r="A4244" i="11"/>
  <c r="A4245" i="11"/>
  <c r="A4246" i="11"/>
  <c r="R4246" i="11" s="1"/>
  <c r="A4247" i="11"/>
  <c r="Q4247" i="11" s="1"/>
  <c r="A4248" i="11"/>
  <c r="T4248" i="11" s="1"/>
  <c r="A4249" i="11"/>
  <c r="A4250" i="11"/>
  <c r="S4250" i="11" s="1"/>
  <c r="A4251" i="11"/>
  <c r="A4252" i="11"/>
  <c r="R4252" i="11" s="1"/>
  <c r="A4253" i="11"/>
  <c r="T4253" i="11" s="1"/>
  <c r="A4254" i="11"/>
  <c r="R4254" i="11" s="1"/>
  <c r="A4255" i="11"/>
  <c r="Q4255" i="11" s="1"/>
  <c r="A4256" i="11"/>
  <c r="T4256" i="11" s="1"/>
  <c r="A4257" i="11"/>
  <c r="A4258" i="11"/>
  <c r="A4259" i="11"/>
  <c r="A4260" i="11"/>
  <c r="A4261" i="11"/>
  <c r="T4261" i="11" s="1"/>
  <c r="A4262" i="11"/>
  <c r="R4262" i="11" s="1"/>
  <c r="A4263" i="11"/>
  <c r="Q4263" i="11" s="1"/>
  <c r="A4264" i="11"/>
  <c r="T4264" i="11" s="1"/>
  <c r="A4265" i="11"/>
  <c r="A4266" i="11"/>
  <c r="S4266" i="11" s="1"/>
  <c r="A4267" i="11"/>
  <c r="A4268" i="11"/>
  <c r="Q4268" i="11" s="1"/>
  <c r="A4269" i="11"/>
  <c r="Q4269" i="11" s="1"/>
  <c r="A4270" i="11"/>
  <c r="R4270" i="11" s="1"/>
  <c r="A4271" i="11"/>
  <c r="Q4271" i="11" s="1"/>
  <c r="A4272" i="11"/>
  <c r="T4272" i="11" s="1"/>
  <c r="A4273" i="11"/>
  <c r="A4274" i="11"/>
  <c r="P4274" i="11" s="1"/>
  <c r="A4275" i="11"/>
  <c r="A4276" i="11"/>
  <c r="Q4276" i="11" s="1"/>
  <c r="A4277" i="11"/>
  <c r="Q4277" i="11" s="1"/>
  <c r="A4278" i="11"/>
  <c r="R4278" i="11" s="1"/>
  <c r="A4279" i="11"/>
  <c r="Q4279" i="11" s="1"/>
  <c r="A4280" i="11"/>
  <c r="T4280" i="11" s="1"/>
  <c r="A4281" i="11"/>
  <c r="A4282" i="11"/>
  <c r="A4283" i="11"/>
  <c r="A4284" i="11"/>
  <c r="A4285" i="11"/>
  <c r="A4286" i="11"/>
  <c r="R4286" i="11" s="1"/>
  <c r="A4287" i="11"/>
  <c r="Q4287" i="11" s="1"/>
  <c r="A4288" i="11"/>
  <c r="T4288" i="11" s="1"/>
  <c r="A4289" i="11"/>
  <c r="A4290" i="11"/>
  <c r="P4290" i="11" s="1"/>
  <c r="A4291" i="11"/>
  <c r="A4292" i="11"/>
  <c r="Q4292" i="11" s="1"/>
  <c r="A4293" i="11"/>
  <c r="A4294" i="11"/>
  <c r="R4294" i="11" s="1"/>
  <c r="A4295" i="11"/>
  <c r="Q4295" i="11" s="1"/>
  <c r="A4296" i="11"/>
  <c r="T4296" i="11" s="1"/>
  <c r="A4297" i="11"/>
  <c r="A4298" i="11"/>
  <c r="A4299" i="11"/>
  <c r="A4300" i="11"/>
  <c r="A4301" i="11"/>
  <c r="A4302" i="11"/>
  <c r="R4302" i="11" s="1"/>
  <c r="A4303" i="11"/>
  <c r="Q4303" i="11" s="1"/>
  <c r="A4304" i="11"/>
  <c r="T4304" i="11" s="1"/>
  <c r="A4305" i="11"/>
  <c r="A4306" i="11"/>
  <c r="P4306" i="11" s="1"/>
  <c r="A4307" i="11"/>
  <c r="A4308" i="11"/>
  <c r="Q4308" i="11" s="1"/>
  <c r="A4309" i="11"/>
  <c r="Q4309" i="11" s="1"/>
  <c r="A4310" i="11"/>
  <c r="R4310" i="11" s="1"/>
  <c r="A4311" i="11"/>
  <c r="Q4311" i="11" s="1"/>
  <c r="A4312" i="11"/>
  <c r="T4312" i="11" s="1"/>
  <c r="A4313" i="11"/>
  <c r="A4314" i="11"/>
  <c r="A4315" i="11"/>
  <c r="A4316" i="11"/>
  <c r="A4317" i="11"/>
  <c r="Q4317" i="11" s="1"/>
  <c r="A4318" i="11"/>
  <c r="R4318" i="11" s="1"/>
  <c r="A4319" i="11"/>
  <c r="Q4319" i="11" s="1"/>
  <c r="A4320" i="11"/>
  <c r="T4320" i="11" s="1"/>
  <c r="A4321" i="11"/>
  <c r="A4322" i="11"/>
  <c r="P4322" i="11" s="1"/>
  <c r="A4323" i="11"/>
  <c r="A4324" i="11"/>
  <c r="Q4324" i="11" s="1"/>
  <c r="A4325" i="11"/>
  <c r="A4326" i="11"/>
  <c r="R4326" i="11" s="1"/>
  <c r="A4327" i="11"/>
  <c r="Q4327" i="11" s="1"/>
  <c r="A4328" i="11"/>
  <c r="T4328" i="11" s="1"/>
  <c r="A4329" i="11"/>
  <c r="A4330" i="11"/>
  <c r="A4331" i="11"/>
  <c r="A4332" i="11"/>
  <c r="A4333" i="11"/>
  <c r="T4333" i="11" s="1"/>
  <c r="A4334" i="11"/>
  <c r="R4334" i="11" s="1"/>
  <c r="A4335" i="11"/>
  <c r="Q4335" i="11" s="1"/>
  <c r="A4336" i="11"/>
  <c r="T4336" i="11" s="1"/>
  <c r="A4337" i="11"/>
  <c r="A4338" i="11"/>
  <c r="P4338" i="11" s="1"/>
  <c r="A4339" i="11"/>
  <c r="A4340" i="11"/>
  <c r="Q4340" i="11" s="1"/>
  <c r="A4341" i="11"/>
  <c r="A4342" i="11"/>
  <c r="R4342" i="11" s="1"/>
  <c r="A4343" i="11"/>
  <c r="Q4343" i="11" s="1"/>
  <c r="A4344" i="11"/>
  <c r="T4344" i="11" s="1"/>
  <c r="A4345" i="11"/>
  <c r="A4346" i="11"/>
  <c r="A4347" i="11"/>
  <c r="A4348" i="11"/>
  <c r="A4349" i="11"/>
  <c r="A4350" i="11"/>
  <c r="R4350" i="11" s="1"/>
  <c r="A4351" i="11"/>
  <c r="Q4351" i="11" s="1"/>
  <c r="A4352" i="11"/>
  <c r="T4352" i="11" s="1"/>
  <c r="A4353" i="11"/>
  <c r="A4354" i="11"/>
  <c r="P4354" i="11" s="1"/>
  <c r="A4355" i="11"/>
  <c r="A4356" i="11"/>
  <c r="Q4356" i="11" s="1"/>
  <c r="A4357" i="11"/>
  <c r="Q4357" i="11" s="1"/>
  <c r="A4358" i="11"/>
  <c r="R4358" i="11" s="1"/>
  <c r="A4359" i="11"/>
  <c r="Q4359" i="11" s="1"/>
  <c r="A4360" i="11"/>
  <c r="T4360" i="11" s="1"/>
  <c r="A4361" i="11"/>
  <c r="A4362" i="11"/>
  <c r="A4363" i="11"/>
  <c r="A4364" i="11"/>
  <c r="A4365" i="11"/>
  <c r="Q4365" i="11" s="1"/>
  <c r="A4366" i="11"/>
  <c r="R4366" i="11" s="1"/>
  <c r="A4367" i="11"/>
  <c r="Q4367" i="11" s="1"/>
  <c r="A4368" i="11"/>
  <c r="T4368" i="11" s="1"/>
  <c r="A4369" i="11"/>
  <c r="A4370" i="11"/>
  <c r="P4370" i="11" s="1"/>
  <c r="A4371" i="11"/>
  <c r="A4372" i="11"/>
  <c r="Q4372" i="11" s="1"/>
  <c r="A4373" i="11"/>
  <c r="A4374" i="11"/>
  <c r="R4374" i="11" s="1"/>
  <c r="A4375" i="11"/>
  <c r="Q4375" i="11" s="1"/>
  <c r="A4376" i="11"/>
  <c r="T4376" i="11" s="1"/>
  <c r="A4377" i="11"/>
  <c r="A4378" i="11"/>
  <c r="A4379" i="11"/>
  <c r="A4380" i="11"/>
  <c r="A4381" i="11"/>
  <c r="T4381" i="11" s="1"/>
  <c r="A4382" i="11"/>
  <c r="R4382" i="11" s="1"/>
  <c r="A4383" i="11"/>
  <c r="Q4383" i="11" s="1"/>
  <c r="A4384" i="11"/>
  <c r="T4384" i="11" s="1"/>
  <c r="A4385" i="11"/>
  <c r="A4386" i="11"/>
  <c r="A4387" i="11"/>
  <c r="A4388" i="11"/>
  <c r="Q4388" i="11" s="1"/>
  <c r="A4389" i="11"/>
  <c r="A4390" i="11"/>
  <c r="R4390" i="11" s="1"/>
  <c r="A4391" i="11"/>
  <c r="Q4391" i="11" s="1"/>
  <c r="A4392" i="11"/>
  <c r="T4392" i="11" s="1"/>
  <c r="A4393" i="11"/>
  <c r="A4394" i="11"/>
  <c r="S4394" i="11" s="1"/>
  <c r="A4395" i="11"/>
  <c r="A4396" i="11"/>
  <c r="A4397" i="11"/>
  <c r="A4398" i="11"/>
  <c r="R4398" i="11" s="1"/>
  <c r="A4399" i="11"/>
  <c r="Q4399" i="11" s="1"/>
  <c r="A4400" i="11"/>
  <c r="T4400" i="11" s="1"/>
  <c r="A4401" i="11"/>
  <c r="A4402" i="11"/>
  <c r="A4403" i="11"/>
  <c r="A4404" i="11"/>
  <c r="Q4404" i="11" s="1"/>
  <c r="A4405" i="11"/>
  <c r="A4406" i="11"/>
  <c r="R4406" i="11" s="1"/>
  <c r="A4407" i="11"/>
  <c r="Q4407" i="11" s="1"/>
  <c r="A4408" i="11"/>
  <c r="T4408" i="11" s="1"/>
  <c r="A4409" i="11"/>
  <c r="A4410" i="11"/>
  <c r="S4410" i="11" s="1"/>
  <c r="A4411" i="11"/>
  <c r="A4412" i="11"/>
  <c r="A4413" i="11"/>
  <c r="T4413" i="11" s="1"/>
  <c r="A4414" i="11"/>
  <c r="R4414" i="11" s="1"/>
  <c r="A4415" i="11"/>
  <c r="Q4415" i="11" s="1"/>
  <c r="A4416" i="11"/>
  <c r="T4416" i="11" s="1"/>
  <c r="A4417" i="11"/>
  <c r="A4418" i="11"/>
  <c r="A4419" i="11"/>
  <c r="A4420" i="11"/>
  <c r="Q4420" i="11" s="1"/>
  <c r="A4421" i="11"/>
  <c r="A4422" i="11"/>
  <c r="R4422" i="11" s="1"/>
  <c r="A4423" i="11"/>
  <c r="Q4423" i="11" s="1"/>
  <c r="A4424" i="11"/>
  <c r="T4424" i="11" s="1"/>
  <c r="A4425" i="11"/>
  <c r="A4426" i="11"/>
  <c r="S4426" i="11" s="1"/>
  <c r="A4427" i="11"/>
  <c r="A4428" i="11"/>
  <c r="A4429" i="11"/>
  <c r="Q4429" i="11" s="1"/>
  <c r="A4430" i="11"/>
  <c r="R4430" i="11" s="1"/>
  <c r="A4431" i="11"/>
  <c r="Q4431" i="11" s="1"/>
  <c r="A4432" i="11"/>
  <c r="T4432" i="11" s="1"/>
  <c r="A4433" i="11"/>
  <c r="A4434" i="11"/>
  <c r="A4435" i="11"/>
  <c r="A4436" i="11"/>
  <c r="Q4436" i="11" s="1"/>
  <c r="A4437" i="11"/>
  <c r="A4438" i="11"/>
  <c r="R4438" i="11" s="1"/>
  <c r="A4439" i="11"/>
  <c r="Q4439" i="11" s="1"/>
  <c r="A4440" i="11"/>
  <c r="T4440" i="11" s="1"/>
  <c r="A4441" i="11"/>
  <c r="A4442" i="11"/>
  <c r="S4442" i="11" s="1"/>
  <c r="A4443" i="11"/>
  <c r="A4444" i="11"/>
  <c r="A4445" i="11"/>
  <c r="T4445" i="11" s="1"/>
  <c r="A4446" i="11"/>
  <c r="R4446" i="11" s="1"/>
  <c r="A4447" i="11"/>
  <c r="Q4447" i="11" s="1"/>
  <c r="A4448" i="11"/>
  <c r="T4448" i="11" s="1"/>
  <c r="A4449" i="11"/>
  <c r="A4450" i="11"/>
  <c r="A4451" i="11"/>
  <c r="A4452" i="11"/>
  <c r="Q4452" i="11" s="1"/>
  <c r="A4453" i="11"/>
  <c r="A4454" i="11"/>
  <c r="R4454" i="11" s="1"/>
  <c r="A4455" i="11"/>
  <c r="Q4455" i="11" s="1"/>
  <c r="A4456" i="11"/>
  <c r="T4456" i="11" s="1"/>
  <c r="A4457" i="11"/>
  <c r="A4458" i="11"/>
  <c r="S4458" i="11" s="1"/>
  <c r="A4459" i="11"/>
  <c r="A4460" i="11"/>
  <c r="A4461" i="11"/>
  <c r="A4462" i="11"/>
  <c r="R4462" i="11" s="1"/>
  <c r="A4463" i="11"/>
  <c r="Q4463" i="11" s="1"/>
  <c r="A4464" i="11"/>
  <c r="T4464" i="11" s="1"/>
  <c r="A4465" i="11"/>
  <c r="A4466" i="11"/>
  <c r="A4467" i="11"/>
  <c r="A4468" i="11"/>
  <c r="A4469" i="11"/>
  <c r="Q4469" i="11" s="1"/>
  <c r="A4470" i="11"/>
  <c r="R4470" i="11" s="1"/>
  <c r="A4471" i="11"/>
  <c r="Q4471" i="11" s="1"/>
  <c r="A4472" i="11"/>
  <c r="T4472" i="11" s="1"/>
  <c r="A4473" i="11"/>
  <c r="A4474" i="11"/>
  <c r="S4474" i="11" s="1"/>
  <c r="A4475" i="11"/>
  <c r="A4476" i="11"/>
  <c r="R4476" i="11" s="1"/>
  <c r="A4477" i="11"/>
  <c r="Q4477" i="11" s="1"/>
  <c r="A4478" i="11"/>
  <c r="R4478" i="11" s="1"/>
  <c r="A4479" i="11"/>
  <c r="Q4479" i="11" s="1"/>
  <c r="A4480" i="11"/>
  <c r="T4480" i="11" s="1"/>
  <c r="A4481" i="11"/>
  <c r="A4482" i="11"/>
  <c r="A4483" i="11"/>
  <c r="A4484" i="11"/>
  <c r="A4485" i="11"/>
  <c r="A4486" i="11"/>
  <c r="R4486" i="11" s="1"/>
  <c r="A4487" i="11"/>
  <c r="Q4487" i="11" s="1"/>
  <c r="A4488" i="11"/>
  <c r="T4488" i="11" s="1"/>
  <c r="A4489" i="11"/>
  <c r="A4490" i="11"/>
  <c r="S4490" i="11" s="1"/>
  <c r="A4491" i="11"/>
  <c r="A4492" i="11"/>
  <c r="Q4492" i="11" s="1"/>
  <c r="A4493" i="11"/>
  <c r="T4493" i="11" s="1"/>
  <c r="A4494" i="11"/>
  <c r="R4494" i="11" s="1"/>
  <c r="A4495" i="11"/>
  <c r="Q4495" i="11" s="1"/>
  <c r="A4496" i="11"/>
  <c r="T4496" i="11" s="1"/>
  <c r="A4497" i="11"/>
  <c r="A4498" i="11"/>
  <c r="A4499" i="11"/>
  <c r="A4500" i="11"/>
  <c r="A4501" i="11"/>
  <c r="A4502" i="11"/>
  <c r="R4502" i="11" s="1"/>
  <c r="A4503" i="11"/>
  <c r="Q4503" i="11" s="1"/>
  <c r="A4504" i="11"/>
  <c r="T4504" i="11" s="1"/>
  <c r="A4505" i="11"/>
  <c r="A4506" i="11"/>
  <c r="S4506" i="11" s="1"/>
  <c r="A4507" i="11"/>
  <c r="A4508" i="11"/>
  <c r="A4509" i="11"/>
  <c r="A4510" i="11"/>
  <c r="R4510" i="11" s="1"/>
  <c r="A4511" i="11"/>
  <c r="Q4511" i="11" s="1"/>
  <c r="A4512" i="11"/>
  <c r="T4512" i="11" s="1"/>
  <c r="A4513" i="11"/>
  <c r="A4514" i="11"/>
  <c r="A4515" i="11"/>
  <c r="A4516" i="11"/>
  <c r="A4517" i="11"/>
  <c r="Q4517" i="11" s="1"/>
  <c r="A4518" i="11"/>
  <c r="R4518" i="11" s="1"/>
  <c r="A4519" i="11"/>
  <c r="Q4519" i="11" s="1"/>
  <c r="A4520" i="11"/>
  <c r="T4520" i="11" s="1"/>
  <c r="A4521" i="11"/>
  <c r="A4522" i="11"/>
  <c r="S4522" i="11" s="1"/>
  <c r="A4523" i="11"/>
  <c r="A4524" i="11"/>
  <c r="Q4524" i="11" s="1"/>
  <c r="A4525" i="11"/>
  <c r="A4526" i="11"/>
  <c r="R4526" i="11" s="1"/>
  <c r="A4527" i="11"/>
  <c r="Q4527" i="11" s="1"/>
  <c r="A4528" i="11"/>
  <c r="T4528" i="11" s="1"/>
  <c r="A4529" i="11"/>
  <c r="A4530" i="11"/>
  <c r="A4531" i="11"/>
  <c r="A4532" i="11"/>
  <c r="Q4532" i="11" s="1"/>
  <c r="A4533" i="11"/>
  <c r="Q4533" i="11" s="1"/>
  <c r="A4534" i="11"/>
  <c r="R4534" i="11" s="1"/>
  <c r="A4535" i="11"/>
  <c r="Q4535" i="11" s="1"/>
  <c r="A4536" i="11"/>
  <c r="T4536" i="11" s="1"/>
  <c r="A4537" i="11"/>
  <c r="A4538" i="11"/>
  <c r="S4538" i="11" s="1"/>
  <c r="A4539" i="11"/>
  <c r="A4540" i="11"/>
  <c r="A4541" i="11"/>
  <c r="A4542" i="11"/>
  <c r="R4542" i="11" s="1"/>
  <c r="A4543" i="11"/>
  <c r="Q4543" i="11" s="1"/>
  <c r="A4544" i="11"/>
  <c r="T4544" i="11" s="1"/>
  <c r="A4545" i="11"/>
  <c r="A4546" i="11"/>
  <c r="A4547" i="11"/>
  <c r="A4548" i="11"/>
  <c r="Q4548" i="11" s="1"/>
  <c r="A4549" i="11"/>
  <c r="A4550" i="11"/>
  <c r="R4550" i="11" s="1"/>
  <c r="A4551" i="11"/>
  <c r="Q4551" i="11" s="1"/>
  <c r="A4552" i="11"/>
  <c r="T4552" i="11" s="1"/>
  <c r="A4553" i="11"/>
  <c r="A4554" i="11"/>
  <c r="S4554" i="11" s="1"/>
  <c r="A4555" i="11"/>
  <c r="A4556" i="11"/>
  <c r="A4557" i="11"/>
  <c r="Q4557" i="11" s="1"/>
  <c r="A4558" i="11"/>
  <c r="R4558" i="11" s="1"/>
  <c r="A4559" i="11"/>
  <c r="Q4559" i="11" s="1"/>
  <c r="A4560" i="11"/>
  <c r="T4560" i="11" s="1"/>
  <c r="A4561" i="11"/>
  <c r="A4562" i="11"/>
  <c r="A4563" i="11"/>
  <c r="A4564" i="11"/>
  <c r="A4565" i="11"/>
  <c r="Q4565" i="11" s="1"/>
  <c r="A4566" i="11"/>
  <c r="R4566" i="11" s="1"/>
  <c r="A4567" i="11"/>
  <c r="Q4567" i="11" s="1"/>
  <c r="A4568" i="11"/>
  <c r="T4568" i="11" s="1"/>
  <c r="A4569" i="11"/>
  <c r="A4570" i="11"/>
  <c r="S4570" i="11" s="1"/>
  <c r="A4571" i="11"/>
  <c r="A4572" i="11"/>
  <c r="R4572" i="11" s="1"/>
  <c r="A4573" i="11"/>
  <c r="A4574" i="11"/>
  <c r="R4574" i="11" s="1"/>
  <c r="A4575" i="11"/>
  <c r="Q4575" i="11" s="1"/>
  <c r="A4576" i="11"/>
  <c r="T4576" i="11" s="1"/>
  <c r="A4577" i="11"/>
  <c r="A4578" i="11"/>
  <c r="A4579" i="11"/>
  <c r="A4580" i="11"/>
  <c r="A4581" i="11"/>
  <c r="A4582" i="11"/>
  <c r="R4582" i="11" s="1"/>
  <c r="A4583" i="11"/>
  <c r="Q4583" i="11" s="1"/>
  <c r="A4584" i="11"/>
  <c r="T4584" i="11" s="1"/>
  <c r="A4585" i="11"/>
  <c r="A4586" i="11"/>
  <c r="S4586" i="11" s="1"/>
  <c r="A4587" i="11"/>
  <c r="A4588" i="11"/>
  <c r="Q4588" i="11" s="1"/>
  <c r="A4589" i="11"/>
  <c r="A4590" i="11"/>
  <c r="R4590" i="11" s="1"/>
  <c r="A4591" i="11"/>
  <c r="Q4591" i="11" s="1"/>
  <c r="A4592" i="11"/>
  <c r="T4592" i="11" s="1"/>
  <c r="A4593" i="11"/>
  <c r="P4593" i="11" s="1"/>
  <c r="A4594" i="11"/>
  <c r="A4595" i="11"/>
  <c r="A4596" i="11"/>
  <c r="A4597" i="11"/>
  <c r="Q4597" i="11" s="1"/>
  <c r="A4598" i="11"/>
  <c r="R4598" i="11" s="1"/>
  <c r="A4599" i="11"/>
  <c r="Q4599" i="11" s="1"/>
  <c r="A4600" i="11"/>
  <c r="T4600" i="11" s="1"/>
  <c r="A4601" i="11"/>
  <c r="A4602" i="11"/>
  <c r="S4602" i="11" s="1"/>
  <c r="A4603" i="11"/>
  <c r="A4604" i="11"/>
  <c r="R4604" i="11" s="1"/>
  <c r="A4605" i="11"/>
  <c r="A4606" i="11"/>
  <c r="R4606" i="11" s="1"/>
  <c r="A4607" i="11"/>
  <c r="Q4607" i="11" s="1"/>
  <c r="A4608" i="11"/>
  <c r="T4608" i="11" s="1"/>
  <c r="A4609" i="11"/>
  <c r="P4609" i="11" s="1"/>
  <c r="A4610" i="11"/>
  <c r="A4611" i="11"/>
  <c r="A4612" i="11"/>
  <c r="Q4612" i="11" s="1"/>
  <c r="A4613" i="11"/>
  <c r="A4614" i="11"/>
  <c r="R4614" i="11" s="1"/>
  <c r="A4615" i="11"/>
  <c r="Q4615" i="11" s="1"/>
  <c r="A4616" i="11"/>
  <c r="T4616" i="11" s="1"/>
  <c r="A4617" i="11"/>
  <c r="A4618" i="11"/>
  <c r="S4618" i="11" s="1"/>
  <c r="A4619" i="11"/>
  <c r="A4620" i="11"/>
  <c r="A4621" i="11"/>
  <c r="T4621" i="11" s="1"/>
  <c r="A4622" i="11"/>
  <c r="R4622" i="11" s="1"/>
  <c r="A4623" i="11"/>
  <c r="Q4623" i="11" s="1"/>
  <c r="A4624" i="11"/>
  <c r="T4624" i="11" s="1"/>
  <c r="A4625" i="11"/>
  <c r="P4625" i="11" s="1"/>
  <c r="A4626" i="11"/>
  <c r="A4627" i="11"/>
  <c r="A4628" i="11"/>
  <c r="A4629" i="11"/>
  <c r="A4630" i="11"/>
  <c r="R4630" i="11" s="1"/>
  <c r="A4631" i="11"/>
  <c r="Q4631" i="11" s="1"/>
  <c r="A4632" i="11"/>
  <c r="T4632" i="11" s="1"/>
  <c r="A4633" i="11"/>
  <c r="A4634" i="11"/>
  <c r="S4634" i="11" s="1"/>
  <c r="A4635" i="11"/>
  <c r="A4636" i="11"/>
  <c r="R4636" i="11" s="1"/>
  <c r="A4637" i="11"/>
  <c r="A4638" i="11"/>
  <c r="R4638" i="11" s="1"/>
  <c r="A4639" i="11"/>
  <c r="U4639" i="11" s="1"/>
  <c r="A4640" i="11"/>
  <c r="T4640" i="11" s="1"/>
  <c r="A4641" i="11"/>
  <c r="P4641" i="11" s="1"/>
  <c r="A4642" i="11"/>
  <c r="A4643" i="11"/>
  <c r="A4644" i="11"/>
  <c r="Q4644" i="11" s="1"/>
  <c r="A4645" i="11"/>
  <c r="Q4645" i="11" s="1"/>
  <c r="A4646" i="11"/>
  <c r="R4646" i="11" s="1"/>
  <c r="A4647" i="11"/>
  <c r="Q4647" i="11" s="1"/>
  <c r="A4648" i="11"/>
  <c r="T4648" i="11" s="1"/>
  <c r="A4649" i="11"/>
  <c r="A4650" i="11"/>
  <c r="S4650" i="11" s="1"/>
  <c r="A4651" i="11"/>
  <c r="A4652" i="11"/>
  <c r="A4653" i="11"/>
  <c r="Q4653" i="11" s="1"/>
  <c r="A4654" i="11"/>
  <c r="R4654" i="11" s="1"/>
  <c r="A4655" i="11"/>
  <c r="Q4655" i="11" s="1"/>
  <c r="A4656" i="11"/>
  <c r="T4656" i="11" s="1"/>
  <c r="A4657" i="11"/>
  <c r="P4657" i="11" s="1"/>
  <c r="A4658" i="11"/>
  <c r="A4659" i="11"/>
  <c r="A4660" i="11"/>
  <c r="A4661" i="11"/>
  <c r="A4662" i="11"/>
  <c r="R4662" i="11" s="1"/>
  <c r="A4663" i="11"/>
  <c r="Q4663" i="11" s="1"/>
  <c r="A4664" i="11"/>
  <c r="T4664" i="11" s="1"/>
  <c r="A4665" i="11"/>
  <c r="A4666" i="11"/>
  <c r="S4666" i="11" s="1"/>
  <c r="A4667" i="11"/>
  <c r="A4668" i="11"/>
  <c r="R4668" i="11" s="1"/>
  <c r="A4669" i="11"/>
  <c r="A4670" i="11"/>
  <c r="R4670" i="11" s="1"/>
  <c r="A4671" i="11"/>
  <c r="Q4671" i="11" s="1"/>
  <c r="A4672" i="11"/>
  <c r="T4672" i="11" s="1"/>
  <c r="A4673" i="11"/>
  <c r="A4674" i="11"/>
  <c r="A4675" i="11"/>
  <c r="A4676" i="11"/>
  <c r="A4677" i="11"/>
  <c r="Q4677" i="11" s="1"/>
  <c r="A4678" i="11"/>
  <c r="R4678" i="11" s="1"/>
  <c r="A4679" i="11"/>
  <c r="Q4679" i="11" s="1"/>
  <c r="A4680" i="11"/>
  <c r="T4680" i="11" s="1"/>
  <c r="A4681" i="11"/>
  <c r="A4682" i="11"/>
  <c r="S4682" i="11" s="1"/>
  <c r="A4683" i="11"/>
  <c r="A4684" i="11"/>
  <c r="A4685" i="11"/>
  <c r="A4686" i="11"/>
  <c r="R4686" i="11" s="1"/>
  <c r="A4687" i="11"/>
  <c r="Q4687" i="11" s="1"/>
  <c r="A4688" i="11"/>
  <c r="T4688" i="11" s="1"/>
  <c r="A4689" i="11"/>
  <c r="A4690" i="11"/>
  <c r="A4691" i="11"/>
  <c r="A4692" i="11"/>
  <c r="Q4692" i="11" s="1"/>
  <c r="A4693" i="11"/>
  <c r="A4694" i="11"/>
  <c r="R4694" i="11" s="1"/>
  <c r="A4695" i="11"/>
  <c r="Q4695" i="11" s="1"/>
  <c r="A4696" i="11"/>
  <c r="T4696" i="11" s="1"/>
  <c r="A4697" i="11"/>
  <c r="A4698" i="11"/>
  <c r="S4698" i="11" s="1"/>
  <c r="A4699" i="11"/>
  <c r="A4700" i="11"/>
  <c r="A4701" i="11"/>
  <c r="T4701" i="11" s="1"/>
  <c r="A4702" i="11"/>
  <c r="R4702" i="11" s="1"/>
  <c r="A4703" i="11"/>
  <c r="Q4703" i="11" s="1"/>
  <c r="A4704" i="11"/>
  <c r="T4704" i="11" s="1"/>
  <c r="A4705" i="11"/>
  <c r="A4706" i="11"/>
  <c r="A4707" i="11"/>
  <c r="A4708" i="11"/>
  <c r="Q4708" i="11" s="1"/>
  <c r="A4709" i="11"/>
  <c r="A4710" i="11"/>
  <c r="R4710" i="11" s="1"/>
  <c r="A4711" i="11"/>
  <c r="Q4711" i="11" s="1"/>
  <c r="A4712" i="11"/>
  <c r="T4712" i="11" s="1"/>
  <c r="A4713" i="11"/>
  <c r="A4714" i="11"/>
  <c r="S4714" i="11" s="1"/>
  <c r="A4715" i="11"/>
  <c r="A4716" i="11"/>
  <c r="A4717" i="11"/>
  <c r="A4718" i="11"/>
  <c r="R4718" i="11" s="1"/>
  <c r="A4719" i="11"/>
  <c r="Q4719" i="11" s="1"/>
  <c r="A4720" i="11"/>
  <c r="T4720" i="11" s="1"/>
  <c r="A4721" i="11"/>
  <c r="A4722" i="11"/>
  <c r="A4723" i="11"/>
  <c r="A4724" i="11"/>
  <c r="Q4724" i="11" s="1"/>
  <c r="A4725" i="11"/>
  <c r="Q4725" i="11" s="1"/>
  <c r="A4726" i="11"/>
  <c r="R4726" i="11" s="1"/>
  <c r="A4727" i="11"/>
  <c r="Q4727" i="11" s="1"/>
  <c r="A4728" i="11"/>
  <c r="T4728" i="11" s="1"/>
  <c r="A4729" i="11"/>
  <c r="A4730" i="11"/>
  <c r="S4730" i="11" s="1"/>
  <c r="A4731" i="11"/>
  <c r="A4732" i="11"/>
  <c r="A4733" i="11"/>
  <c r="A4734" i="11"/>
  <c r="R4734" i="11" s="1"/>
  <c r="A4735" i="11"/>
  <c r="Q4735" i="11" s="1"/>
  <c r="A4736" i="11"/>
  <c r="T4736" i="11" s="1"/>
  <c r="A4737" i="11"/>
  <c r="A4738" i="11"/>
  <c r="A4739" i="11"/>
  <c r="A4740" i="11"/>
  <c r="Q4740" i="11" s="1"/>
  <c r="A4741" i="11"/>
  <c r="A4742" i="11"/>
  <c r="R4742" i="11" s="1"/>
  <c r="A4743" i="11"/>
  <c r="Q4743" i="11" s="1"/>
  <c r="A4744" i="11"/>
  <c r="T4744" i="11" s="1"/>
  <c r="A4745" i="11"/>
  <c r="A4746" i="11"/>
  <c r="S4746" i="11" s="1"/>
  <c r="A4747" i="11"/>
  <c r="A4748" i="11"/>
  <c r="A4749" i="11"/>
  <c r="T4749" i="11" s="1"/>
  <c r="A4750" i="11"/>
  <c r="R4750" i="11" s="1"/>
  <c r="A4751" i="11"/>
  <c r="Q4751" i="11" s="1"/>
  <c r="A4752" i="11"/>
  <c r="T4752" i="11" s="1"/>
  <c r="A4753" i="11"/>
  <c r="A4754" i="11"/>
  <c r="A4755" i="11"/>
  <c r="A4756" i="11"/>
  <c r="Q4756" i="11" s="1"/>
  <c r="A4757" i="11"/>
  <c r="A4758" i="11"/>
  <c r="R4758" i="11" s="1"/>
  <c r="A4759" i="11"/>
  <c r="Q4759" i="11" s="1"/>
  <c r="A4760" i="11"/>
  <c r="T4760" i="11" s="1"/>
  <c r="A4761" i="11"/>
  <c r="A4762" i="11"/>
  <c r="S4762" i="11" s="1"/>
  <c r="A4763" i="11"/>
  <c r="A4764" i="11"/>
  <c r="A4765" i="11"/>
  <c r="A4766" i="11"/>
  <c r="R4766" i="11" s="1"/>
  <c r="A4767" i="11"/>
  <c r="Q4767" i="11" s="1"/>
  <c r="A4768" i="11"/>
  <c r="T4768" i="11" s="1"/>
  <c r="A4769" i="11"/>
  <c r="P4769" i="11" s="1"/>
  <c r="A4770" i="11"/>
  <c r="A4771" i="11"/>
  <c r="A4772" i="11"/>
  <c r="Q4772" i="11" s="1"/>
  <c r="A4773" i="11"/>
  <c r="Q4773" i="11" s="1"/>
  <c r="A4774" i="11"/>
  <c r="R4774" i="11" s="1"/>
  <c r="A4775" i="11"/>
  <c r="Q4775" i="11" s="1"/>
  <c r="A4776" i="11"/>
  <c r="T4776" i="11" s="1"/>
  <c r="A4777" i="11"/>
  <c r="A4778" i="11"/>
  <c r="S4778" i="11" s="1"/>
  <c r="A4779" i="11"/>
  <c r="A4780" i="11"/>
  <c r="A4781" i="11"/>
  <c r="Q4781" i="11" s="1"/>
  <c r="A4782" i="11"/>
  <c r="R4782" i="11" s="1"/>
  <c r="A4783" i="11"/>
  <c r="Q4783" i="11" s="1"/>
  <c r="A4784" i="11"/>
  <c r="T4784" i="11" s="1"/>
  <c r="A4785" i="11"/>
  <c r="P4785" i="11" s="1"/>
  <c r="A4786" i="11"/>
  <c r="A4787" i="11"/>
  <c r="A4788" i="11"/>
  <c r="Q4788" i="11" s="1"/>
  <c r="A4789" i="11"/>
  <c r="A4790" i="11"/>
  <c r="R4790" i="11" s="1"/>
  <c r="A4791" i="11"/>
  <c r="Q4791" i="11" s="1"/>
  <c r="A4792" i="11"/>
  <c r="T4792" i="11" s="1"/>
  <c r="A4793" i="11"/>
  <c r="A4794" i="11"/>
  <c r="S4794" i="11" s="1"/>
  <c r="A4795" i="11"/>
  <c r="A4796" i="11"/>
  <c r="A4797" i="11"/>
  <c r="T4797" i="11" s="1"/>
  <c r="A4798" i="11"/>
  <c r="R4798" i="11" s="1"/>
  <c r="A4799" i="11"/>
  <c r="Q4799" i="11" s="1"/>
  <c r="A4800" i="11"/>
  <c r="T4800" i="11" s="1"/>
  <c r="A4801" i="11"/>
  <c r="P4801" i="11" s="1"/>
  <c r="A4802" i="11"/>
  <c r="A4803" i="11"/>
  <c r="A4804" i="11"/>
  <c r="Q4804" i="11" s="1"/>
  <c r="A4805" i="11"/>
  <c r="A4806" i="11"/>
  <c r="R4806" i="11" s="1"/>
  <c r="A4807" i="11"/>
  <c r="Q4807" i="11" s="1"/>
  <c r="A4808" i="11"/>
  <c r="T4808" i="11" s="1"/>
  <c r="A4809" i="11"/>
  <c r="A4810" i="11"/>
  <c r="A4811" i="11"/>
  <c r="A4812" i="11"/>
  <c r="A4813" i="11"/>
  <c r="A4814" i="11"/>
  <c r="R4814" i="11" s="1"/>
  <c r="A4815" i="11"/>
  <c r="Q4815" i="11" s="1"/>
  <c r="A4816" i="11"/>
  <c r="T4816" i="11" s="1"/>
  <c r="A4817" i="11"/>
  <c r="P4817" i="11" s="1"/>
  <c r="A4818" i="11"/>
  <c r="P4818" i="11" s="1"/>
  <c r="A4819" i="11"/>
  <c r="A4820" i="11"/>
  <c r="A4821" i="11"/>
  <c r="Q4821" i="11" s="1"/>
  <c r="A4822" i="11"/>
  <c r="R4822" i="11" s="1"/>
  <c r="A4823" i="11"/>
  <c r="Q4823" i="11" s="1"/>
  <c r="A4824" i="11"/>
  <c r="T4824" i="11" s="1"/>
  <c r="A4825" i="11"/>
  <c r="A4826" i="11"/>
  <c r="A4827" i="11"/>
  <c r="A4828" i="11"/>
  <c r="Q4828" i="11" s="1"/>
  <c r="A4829" i="11"/>
  <c r="A4830" i="11"/>
  <c r="R4830" i="11" s="1"/>
  <c r="A4831" i="11"/>
  <c r="Q4831" i="11" s="1"/>
  <c r="A4832" i="11"/>
  <c r="T4832" i="11" s="1"/>
  <c r="A4833" i="11"/>
  <c r="P4833" i="11" s="1"/>
  <c r="A4834" i="11"/>
  <c r="P4834" i="11" s="1"/>
  <c r="A4835" i="11"/>
  <c r="A4836" i="11"/>
  <c r="A4837" i="11"/>
  <c r="A4838" i="11"/>
  <c r="R4838" i="11" s="1"/>
  <c r="A4839" i="11"/>
  <c r="Q4839" i="11" s="1"/>
  <c r="A4840" i="11"/>
  <c r="T4840" i="11" s="1"/>
  <c r="A4841" i="11"/>
  <c r="A4842" i="11"/>
  <c r="A4843" i="11"/>
  <c r="A4844" i="11"/>
  <c r="Q4844" i="11" s="1"/>
  <c r="A4845" i="11"/>
  <c r="T4845" i="11" s="1"/>
  <c r="A4846" i="11"/>
  <c r="R4846" i="11" s="1"/>
  <c r="A4847" i="11"/>
  <c r="Q4847" i="11" s="1"/>
  <c r="A4848" i="11"/>
  <c r="T4848" i="11" s="1"/>
  <c r="A4849" i="11"/>
  <c r="P4849" i="11" s="1"/>
  <c r="A4850" i="11"/>
  <c r="P4850" i="11" s="1"/>
  <c r="A4851" i="11"/>
  <c r="A4852" i="11"/>
  <c r="A4853" i="11"/>
  <c r="A4854" i="11"/>
  <c r="R4854" i="11" s="1"/>
  <c r="A4855" i="11"/>
  <c r="Q4855" i="11" s="1"/>
  <c r="A4856" i="11"/>
  <c r="T4856" i="11" s="1"/>
  <c r="A4857" i="11"/>
  <c r="A4858" i="11"/>
  <c r="A4859" i="11"/>
  <c r="A4860" i="11"/>
  <c r="R4860" i="11" s="1"/>
  <c r="A4861" i="11"/>
  <c r="Q4861" i="11" s="1"/>
  <c r="A4862" i="11"/>
  <c r="R4862" i="11" s="1"/>
  <c r="A4863" i="11"/>
  <c r="Q4863" i="11" s="1"/>
  <c r="A4864" i="11"/>
  <c r="T4864" i="11" s="1"/>
  <c r="A4865" i="11"/>
  <c r="A4866" i="11"/>
  <c r="P4866" i="11" s="1"/>
  <c r="A4867" i="11"/>
  <c r="A4868" i="11"/>
  <c r="Q4868" i="11" s="1"/>
  <c r="A4869" i="11"/>
  <c r="Q4869" i="11" s="1"/>
  <c r="A4870" i="11"/>
  <c r="R4870" i="11" s="1"/>
  <c r="A4871" i="11"/>
  <c r="Q4871" i="11" s="1"/>
  <c r="A4872" i="11"/>
  <c r="T4872" i="11" s="1"/>
  <c r="A4873" i="11"/>
  <c r="A4874" i="11"/>
  <c r="A4875" i="11"/>
  <c r="A4876" i="11"/>
  <c r="A4877" i="11"/>
  <c r="A4878" i="11"/>
  <c r="R4878" i="11" s="1"/>
  <c r="A4879" i="11"/>
  <c r="Q4879" i="11" s="1"/>
  <c r="A4880" i="11"/>
  <c r="T4880" i="11" s="1"/>
  <c r="A4881" i="11"/>
  <c r="P4881" i="11" s="1"/>
  <c r="A4882" i="11"/>
  <c r="P4882" i="11" s="1"/>
  <c r="A4883" i="11"/>
  <c r="A4884" i="11"/>
  <c r="Q4884" i="11" s="1"/>
  <c r="A4885" i="11"/>
  <c r="A4886" i="11"/>
  <c r="R4886" i="11" s="1"/>
  <c r="A4887" i="11"/>
  <c r="Q4887" i="11" s="1"/>
  <c r="A4888" i="11"/>
  <c r="T4888" i="11" s="1"/>
  <c r="A4889" i="11"/>
  <c r="A4890" i="11"/>
  <c r="A4891" i="11"/>
  <c r="A4892" i="11"/>
  <c r="A4893" i="11"/>
  <c r="T4893" i="11" s="1"/>
  <c r="A4894" i="11"/>
  <c r="R4894" i="11" s="1"/>
  <c r="A4895" i="11"/>
  <c r="Q4895" i="11" s="1"/>
  <c r="A4896" i="11"/>
  <c r="T4896" i="11" s="1"/>
  <c r="A4897" i="11"/>
  <c r="P4897" i="11" s="1"/>
  <c r="A4898" i="11"/>
  <c r="P4898" i="11" s="1"/>
  <c r="A4899" i="11"/>
  <c r="A4900" i="11"/>
  <c r="Q4900" i="11" s="1"/>
  <c r="A4901" i="11"/>
  <c r="A4902" i="11"/>
  <c r="R4902" i="11" s="1"/>
  <c r="A4903" i="11"/>
  <c r="Q4903" i="11" s="1"/>
  <c r="A4904" i="11"/>
  <c r="T4904" i="11" s="1"/>
  <c r="A4905" i="11"/>
  <c r="A4906" i="11"/>
  <c r="A4907" i="11"/>
  <c r="A4908" i="11"/>
  <c r="A4909" i="11"/>
  <c r="A4910" i="11"/>
  <c r="R4910" i="11" s="1"/>
  <c r="A4911" i="11"/>
  <c r="Q4911" i="11" s="1"/>
  <c r="A4912" i="11"/>
  <c r="T4912" i="11" s="1"/>
  <c r="A4913" i="11"/>
  <c r="P4913" i="11" s="1"/>
  <c r="A4914" i="11"/>
  <c r="P4914" i="11" s="1"/>
  <c r="A4915" i="11"/>
  <c r="A4916" i="11"/>
  <c r="Q4916" i="11" s="1"/>
  <c r="A4917" i="11"/>
  <c r="Q4917" i="11" s="1"/>
  <c r="A4918" i="11"/>
  <c r="R4918" i="11" s="1"/>
  <c r="A4919" i="11"/>
  <c r="Q4919" i="11" s="1"/>
  <c r="A4920" i="11"/>
  <c r="T4920" i="11" s="1"/>
  <c r="A4921" i="11"/>
  <c r="A4922" i="11"/>
  <c r="A4923" i="11"/>
  <c r="A4924" i="11"/>
  <c r="A4925" i="11"/>
  <c r="A4926" i="11"/>
  <c r="R4926" i="11" s="1"/>
  <c r="A4927" i="11"/>
  <c r="Q4927" i="11" s="1"/>
  <c r="A4928" i="11"/>
  <c r="T4928" i="11" s="1"/>
  <c r="A4929" i="11"/>
  <c r="A4930" i="11"/>
  <c r="P4930" i="11" s="1"/>
  <c r="A4931" i="11"/>
  <c r="A4932" i="11"/>
  <c r="Q4932" i="11" s="1"/>
  <c r="A4933" i="11"/>
  <c r="A4934" i="11"/>
  <c r="R4934" i="11" s="1"/>
  <c r="A4935" i="11"/>
  <c r="Q4935" i="11" s="1"/>
  <c r="A4936" i="11"/>
  <c r="T4936" i="11" s="1"/>
  <c r="A4937" i="11"/>
  <c r="A4938" i="11"/>
  <c r="A4939" i="11"/>
  <c r="A4940" i="11"/>
  <c r="A4941" i="11"/>
  <c r="T4941" i="11" s="1"/>
  <c r="A4942" i="11"/>
  <c r="R4942" i="11" s="1"/>
  <c r="A4943" i="11"/>
  <c r="Q4943" i="11" s="1"/>
  <c r="A4944" i="11"/>
  <c r="T4944" i="11" s="1"/>
  <c r="A4945" i="11"/>
  <c r="A4946" i="11"/>
  <c r="P4946" i="11" s="1"/>
  <c r="A4947" i="11"/>
  <c r="A4948" i="11"/>
  <c r="Q4948" i="11" s="1"/>
  <c r="A4949" i="11"/>
  <c r="A4950" i="11"/>
  <c r="R4950" i="11" s="1"/>
  <c r="A4951" i="11"/>
  <c r="Q4951" i="11" s="1"/>
  <c r="A4952" i="11"/>
  <c r="T4952" i="11" s="1"/>
  <c r="A4953" i="11"/>
  <c r="A4954" i="11"/>
  <c r="A4955" i="11"/>
  <c r="A4956" i="11"/>
  <c r="R4956" i="11" s="1"/>
  <c r="A4957" i="11"/>
  <c r="A4958" i="11"/>
  <c r="R4958" i="11" s="1"/>
  <c r="A4959" i="11"/>
  <c r="Q4959" i="11" s="1"/>
  <c r="A4960" i="11"/>
  <c r="T4960" i="11" s="1"/>
  <c r="A4961" i="11"/>
  <c r="A4962" i="11"/>
  <c r="P4962" i="11" s="1"/>
  <c r="A4963" i="11"/>
  <c r="A4964" i="11"/>
  <c r="A4965" i="11"/>
  <c r="Q4965" i="11" s="1"/>
  <c r="A4966" i="11"/>
  <c r="R4966" i="11" s="1"/>
  <c r="A4967" i="11"/>
  <c r="Q4967" i="11" s="1"/>
  <c r="A4968" i="11"/>
  <c r="T4968" i="11" s="1"/>
  <c r="A4969" i="11"/>
  <c r="A4970" i="11"/>
  <c r="A4971" i="11"/>
  <c r="A4972" i="11"/>
  <c r="R4972" i="11" s="1"/>
  <c r="A4973" i="11"/>
  <c r="A4974" i="11"/>
  <c r="R4974" i="11" s="1"/>
  <c r="A4975" i="11"/>
  <c r="Q4975" i="11" s="1"/>
  <c r="A4976" i="11"/>
  <c r="T4976" i="11" s="1"/>
  <c r="A4977" i="11"/>
  <c r="A4978" i="11"/>
  <c r="P4978" i="11" s="1"/>
  <c r="A4979" i="11"/>
  <c r="A4980" i="11"/>
  <c r="A4981" i="11"/>
  <c r="A4982" i="11"/>
  <c r="R4982" i="11" s="1"/>
  <c r="A4983" i="11"/>
  <c r="Q4983" i="11" s="1"/>
  <c r="A4984" i="11"/>
  <c r="T4984" i="11" s="1"/>
  <c r="A4985" i="11"/>
  <c r="A4986" i="11"/>
  <c r="S4986" i="11" s="1"/>
  <c r="A4987" i="11"/>
  <c r="A4988" i="11"/>
  <c r="Q4988" i="11" s="1"/>
  <c r="A4989" i="11"/>
  <c r="A4990" i="11"/>
  <c r="R4990" i="11" s="1"/>
  <c r="A4991" i="11"/>
  <c r="Q4991" i="11" s="1"/>
  <c r="A4992" i="11"/>
  <c r="T4992" i="11" s="1"/>
  <c r="A4993" i="11"/>
  <c r="A4994" i="11"/>
  <c r="A4995" i="11"/>
  <c r="A4996" i="11"/>
  <c r="A4997" i="11"/>
  <c r="Q4997" i="11" s="1"/>
  <c r="A4998" i="11"/>
  <c r="R4998" i="11" s="1"/>
  <c r="A4999" i="11"/>
  <c r="Q4999" i="11" s="1"/>
  <c r="A5000" i="11"/>
  <c r="T5000" i="11" s="1"/>
  <c r="A5001" i="11"/>
  <c r="A5002" i="11"/>
  <c r="S5002" i="11" s="1"/>
  <c r="A5003" i="11"/>
  <c r="A5004" i="11"/>
  <c r="R5004" i="11" s="1"/>
  <c r="A5005" i="11"/>
  <c r="Q5005" i="11" s="1"/>
  <c r="A5006" i="11"/>
  <c r="R5006" i="11" s="1"/>
  <c r="A5007" i="11"/>
  <c r="Q5007" i="11" s="1"/>
  <c r="A5008" i="11"/>
  <c r="T5008" i="11" s="1"/>
  <c r="A5009" i="11"/>
  <c r="A5010" i="11"/>
  <c r="A5011" i="11"/>
  <c r="A5012" i="11"/>
  <c r="A5013" i="11"/>
  <c r="A5014" i="11"/>
  <c r="R5014" i="11" s="1"/>
  <c r="A5015" i="11"/>
  <c r="Q5015" i="11" s="1"/>
  <c r="A5016" i="11"/>
  <c r="T5016" i="11" s="1"/>
  <c r="A5017" i="11"/>
  <c r="A5018" i="11"/>
  <c r="S5018" i="11" s="1"/>
  <c r="A5019" i="11"/>
  <c r="A5020" i="11"/>
  <c r="Q5020" i="11" s="1"/>
  <c r="A5021" i="11"/>
  <c r="T5021" i="11" s="1"/>
  <c r="A5022" i="11"/>
  <c r="R5022" i="11" s="1"/>
  <c r="A5023" i="11"/>
  <c r="Q5023" i="11" s="1"/>
  <c r="A5024" i="11"/>
  <c r="T5024" i="11" s="1"/>
  <c r="A5025" i="11"/>
  <c r="A5026" i="11"/>
  <c r="A5027" i="11"/>
  <c r="A5028" i="11"/>
  <c r="A5029" i="11"/>
  <c r="A5030" i="11"/>
  <c r="R5030" i="11" s="1"/>
  <c r="A5031" i="11"/>
  <c r="Q5031" i="11" s="1"/>
  <c r="A5032" i="11"/>
  <c r="T5032" i="11" s="1"/>
  <c r="A5033" i="11"/>
  <c r="A5034" i="11"/>
  <c r="S5034" i="11" s="1"/>
  <c r="A5035" i="11"/>
  <c r="A5036" i="11"/>
  <c r="R5036" i="11" s="1"/>
  <c r="A5037" i="11"/>
  <c r="A5038" i="11"/>
  <c r="R5038" i="11" s="1"/>
  <c r="A5039" i="11"/>
  <c r="Q5039" i="11" s="1"/>
  <c r="A5040" i="11"/>
  <c r="T5040" i="11" s="1"/>
  <c r="A5041" i="11"/>
  <c r="A5042" i="11"/>
  <c r="A5043" i="11"/>
  <c r="A5044" i="11"/>
  <c r="A5045" i="11"/>
  <c r="Q5045" i="11" s="1"/>
  <c r="A5046" i="11"/>
  <c r="R5046" i="11" s="1"/>
  <c r="A5047" i="11"/>
  <c r="Q5047" i="11" s="1"/>
  <c r="A5048" i="11"/>
  <c r="T5048" i="11" s="1"/>
  <c r="A5049" i="11"/>
  <c r="A5050" i="11"/>
  <c r="S5050" i="11" s="1"/>
  <c r="A5051" i="11"/>
  <c r="A5052" i="11"/>
  <c r="Q5052" i="11" s="1"/>
  <c r="A5053" i="11"/>
  <c r="A5054" i="11"/>
  <c r="R5054" i="11" s="1"/>
  <c r="A5055" i="11"/>
  <c r="Q5055" i="11" s="1"/>
  <c r="A5056" i="11"/>
  <c r="T5056" i="11" s="1"/>
  <c r="A5057" i="11"/>
  <c r="A5058" i="11"/>
  <c r="A5059" i="11"/>
  <c r="A5060" i="11"/>
  <c r="A5061" i="11"/>
  <c r="A5062" i="11"/>
  <c r="R5062" i="11" s="1"/>
  <c r="A5063" i="11"/>
  <c r="Q5063" i="11" s="1"/>
  <c r="A5064" i="11"/>
  <c r="T5064" i="11" s="1"/>
  <c r="A5065" i="11"/>
  <c r="A5066" i="11"/>
  <c r="S5066" i="11" s="1"/>
  <c r="A5067" i="11"/>
  <c r="A5068" i="11"/>
  <c r="A5069" i="11"/>
  <c r="T5069" i="11" s="1"/>
  <c r="A5070" i="11"/>
  <c r="R5070" i="11" s="1"/>
  <c r="A5071" i="11"/>
  <c r="Q5071" i="11" s="1"/>
  <c r="A5072" i="11"/>
  <c r="T5072" i="11" s="1"/>
  <c r="A5073" i="11"/>
  <c r="A5074" i="11"/>
  <c r="A5075" i="11"/>
  <c r="A5076" i="11"/>
  <c r="A5077" i="11"/>
  <c r="A5078" i="11"/>
  <c r="R5078" i="11" s="1"/>
  <c r="A5079" i="11"/>
  <c r="Q5079" i="11" s="1"/>
  <c r="A5080" i="11"/>
  <c r="T5080" i="11" s="1"/>
  <c r="A5081" i="11"/>
  <c r="A5082" i="11"/>
  <c r="A5083" i="11"/>
  <c r="A5084" i="11"/>
  <c r="Q5084" i="11" s="1"/>
  <c r="A5085" i="11"/>
  <c r="A5086" i="11"/>
  <c r="R5086" i="11" s="1"/>
  <c r="A5087" i="11"/>
  <c r="Q5087" i="11" s="1"/>
  <c r="A5088" i="11"/>
  <c r="T5088" i="11" s="1"/>
  <c r="A5089" i="11"/>
  <c r="A5090" i="11"/>
  <c r="P5090" i="11" s="1"/>
  <c r="A5091" i="11"/>
  <c r="A5092" i="11"/>
  <c r="A5093" i="11"/>
  <c r="Q5093" i="11" s="1"/>
  <c r="A5094" i="11"/>
  <c r="R5094" i="11" s="1"/>
  <c r="A5095" i="11"/>
  <c r="Q5095" i="11" s="1"/>
  <c r="A5096" i="11"/>
  <c r="T5096" i="11" s="1"/>
  <c r="A5097" i="11"/>
  <c r="A5098" i="11"/>
  <c r="S5098" i="11" s="1"/>
  <c r="A5099" i="11"/>
  <c r="A5100" i="11"/>
  <c r="Q5100" i="11" s="1"/>
  <c r="A5101" i="11"/>
  <c r="A5102" i="11"/>
  <c r="R5102" i="11" s="1"/>
  <c r="A5103" i="11"/>
  <c r="Q5103" i="11" s="1"/>
  <c r="A5104" i="11"/>
  <c r="T5104" i="11" s="1"/>
  <c r="A5105" i="11"/>
  <c r="A5106" i="11"/>
  <c r="A5107" i="11"/>
  <c r="A5108" i="11"/>
  <c r="A5109" i="11"/>
  <c r="A5110" i="11"/>
  <c r="R5110" i="11" s="1"/>
  <c r="A5111" i="11"/>
  <c r="Q5111" i="11" s="1"/>
  <c r="A5112" i="11"/>
  <c r="T5112" i="11" s="1"/>
  <c r="A5113" i="11"/>
  <c r="A5114" i="11"/>
  <c r="A5115" i="11"/>
  <c r="A5116" i="11"/>
  <c r="Q5116" i="11" s="1"/>
  <c r="A5117" i="11"/>
  <c r="T5117" i="11" s="1"/>
  <c r="A5118" i="11"/>
  <c r="R5118" i="11" s="1"/>
  <c r="A5119" i="11"/>
  <c r="Q5119" i="11" s="1"/>
  <c r="A5120" i="11"/>
  <c r="T5120" i="11" s="1"/>
  <c r="A5121" i="11"/>
  <c r="A5122" i="11"/>
  <c r="P5122" i="11" s="1"/>
  <c r="A5123" i="11"/>
  <c r="A5124" i="11"/>
  <c r="A5125" i="11"/>
  <c r="A5126" i="11"/>
  <c r="R5126" i="11" s="1"/>
  <c r="A5127" i="11"/>
  <c r="Q5127" i="11" s="1"/>
  <c r="A5128" i="11"/>
  <c r="T5128" i="11" s="1"/>
  <c r="A5129" i="11"/>
  <c r="A5130" i="11"/>
  <c r="A5131" i="11"/>
  <c r="A5132" i="11"/>
  <c r="Q5132" i="11" s="1"/>
  <c r="A5133" i="11"/>
  <c r="Q5133" i="11" s="1"/>
  <c r="A5134" i="11"/>
  <c r="R5134" i="11" s="1"/>
  <c r="A5135" i="11"/>
  <c r="Q5135" i="11" s="1"/>
  <c r="A5136" i="11"/>
  <c r="T5136" i="11" s="1"/>
  <c r="A5137" i="11"/>
  <c r="A5138" i="11"/>
  <c r="A5139" i="11"/>
  <c r="A5140" i="11"/>
  <c r="A5141" i="11"/>
  <c r="Q5141" i="11" s="1"/>
  <c r="A5142" i="11"/>
  <c r="R5142" i="11" s="1"/>
  <c r="A5143" i="11"/>
  <c r="Q5143" i="11" s="1"/>
  <c r="A5144" i="11"/>
  <c r="T5144" i="11" s="1"/>
  <c r="A5145" i="11"/>
  <c r="A5146" i="11"/>
  <c r="S5146" i="11" s="1"/>
  <c r="A5147" i="11"/>
  <c r="A5148" i="11"/>
  <c r="R5148" i="11" s="1"/>
  <c r="A5149" i="11"/>
  <c r="A5150" i="11"/>
  <c r="R5150" i="11" s="1"/>
  <c r="A5151" i="11"/>
  <c r="U5151" i="11" s="1"/>
  <c r="A5152" i="11"/>
  <c r="T5152" i="11" s="1"/>
  <c r="A5153" i="11"/>
  <c r="A5154" i="11"/>
  <c r="A5155" i="11"/>
  <c r="A5156" i="11"/>
  <c r="A5157" i="11"/>
  <c r="A5158" i="11"/>
  <c r="R5158" i="11" s="1"/>
  <c r="A5159" i="11"/>
  <c r="Q5159" i="11" s="1"/>
  <c r="A5160" i="11"/>
  <c r="T5160" i="11" s="1"/>
  <c r="A5161" i="11"/>
  <c r="A5162" i="11"/>
  <c r="S5162" i="11" s="1"/>
  <c r="A5163" i="11"/>
  <c r="A5164" i="11"/>
  <c r="Q5164" i="11" s="1"/>
  <c r="A5165" i="11"/>
  <c r="T5165" i="11" s="1"/>
  <c r="A5166" i="11"/>
  <c r="R5166" i="11" s="1"/>
  <c r="A5167" i="11"/>
  <c r="Q5167" i="11" s="1"/>
  <c r="A5168" i="11"/>
  <c r="T5168" i="11" s="1"/>
  <c r="A5169" i="11"/>
  <c r="A5170" i="11"/>
  <c r="A5171" i="11"/>
  <c r="A5172" i="11"/>
  <c r="A5173" i="11"/>
  <c r="A5174" i="11"/>
  <c r="R5174" i="11" s="1"/>
  <c r="A5175" i="11"/>
  <c r="Q5175" i="11" s="1"/>
  <c r="A5176" i="11"/>
  <c r="T5176" i="11" s="1"/>
  <c r="A5177" i="11"/>
  <c r="A5178" i="11"/>
  <c r="S5178" i="11" s="1"/>
  <c r="A5179" i="11"/>
  <c r="A5180" i="11"/>
  <c r="R5180" i="11" s="1"/>
  <c r="A5181" i="11"/>
  <c r="A5182" i="11"/>
  <c r="R5182" i="11" s="1"/>
  <c r="A5183" i="11"/>
  <c r="Q5183" i="11" s="1"/>
  <c r="A5184" i="11"/>
  <c r="T5184" i="11" s="1"/>
  <c r="A5185" i="11"/>
  <c r="A5186" i="11"/>
  <c r="A5187" i="11"/>
  <c r="A5188" i="11"/>
  <c r="A5189" i="11"/>
  <c r="Q5189" i="11" s="1"/>
  <c r="A5190" i="11"/>
  <c r="R5190" i="11" s="1"/>
  <c r="A5191" i="11"/>
  <c r="Q5191" i="11" s="1"/>
  <c r="A5192" i="11"/>
  <c r="T5192" i="11" s="1"/>
  <c r="A5193" i="11"/>
  <c r="A5194" i="11"/>
  <c r="S5194" i="11" s="1"/>
  <c r="A5195" i="11"/>
  <c r="A5196" i="11"/>
  <c r="Q5196" i="11" s="1"/>
  <c r="A5197" i="11"/>
  <c r="Q5197" i="11" s="1"/>
  <c r="A5198" i="11"/>
  <c r="R5198" i="11" s="1"/>
  <c r="A5199" i="11"/>
  <c r="Q5199" i="11" s="1"/>
  <c r="A5200" i="11"/>
  <c r="T5200" i="11" s="1"/>
  <c r="A5201" i="11"/>
  <c r="A5202" i="11"/>
  <c r="A5203" i="11"/>
  <c r="A5204" i="11"/>
  <c r="A5205" i="11"/>
  <c r="A5206" i="11"/>
  <c r="R5206" i="11" s="1"/>
  <c r="A5207" i="11"/>
  <c r="Q5207" i="11" s="1"/>
  <c r="A5208" i="11"/>
  <c r="T5208" i="11" s="1"/>
  <c r="A5209" i="11"/>
  <c r="A5210" i="11"/>
  <c r="S5210" i="11" s="1"/>
  <c r="A5211" i="11"/>
  <c r="A5212" i="11"/>
  <c r="R5212" i="11" s="1"/>
  <c r="A5213" i="11"/>
  <c r="T5213" i="11" s="1"/>
  <c r="A5214" i="11"/>
  <c r="R5214" i="11" s="1"/>
  <c r="A5215" i="11"/>
  <c r="Q5215" i="11" s="1"/>
  <c r="A5216" i="11"/>
  <c r="T5216" i="11" s="1"/>
  <c r="A5217" i="11"/>
  <c r="A5218" i="11"/>
  <c r="A5219" i="11"/>
  <c r="A5220" i="11"/>
  <c r="Q5220" i="11" s="1"/>
  <c r="A5221" i="11"/>
  <c r="A5222" i="11"/>
  <c r="R5222" i="11" s="1"/>
  <c r="A5223" i="11"/>
  <c r="Q5223" i="11" s="1"/>
  <c r="A5224" i="11"/>
  <c r="T5224" i="11" s="1"/>
  <c r="A5225" i="11"/>
  <c r="A5226" i="11"/>
  <c r="S5226" i="11" s="1"/>
  <c r="A5227" i="11"/>
  <c r="A5228" i="11"/>
  <c r="A5229" i="11"/>
  <c r="A5230" i="11"/>
  <c r="R5230" i="11" s="1"/>
  <c r="A5231" i="11"/>
  <c r="Q5231" i="11" s="1"/>
  <c r="A5232" i="11"/>
  <c r="T5232" i="11" s="1"/>
  <c r="A5233" i="11"/>
  <c r="A5234" i="11"/>
  <c r="A5235" i="11"/>
  <c r="A5236" i="11"/>
  <c r="Q5236" i="11" s="1"/>
  <c r="A5237" i="11"/>
  <c r="Q5237" i="11" s="1"/>
  <c r="A5238" i="11"/>
  <c r="R5238" i="11" s="1"/>
  <c r="A5239" i="11"/>
  <c r="Q5239" i="11" s="1"/>
  <c r="A5240" i="11"/>
  <c r="T5240" i="11" s="1"/>
  <c r="A5241" i="11"/>
  <c r="A5242" i="11"/>
  <c r="S5242" i="11" s="1"/>
  <c r="A5243" i="11"/>
  <c r="A5244" i="11"/>
  <c r="A5245" i="11"/>
  <c r="A5246" i="11"/>
  <c r="R5246" i="11" s="1"/>
  <c r="A5247" i="11"/>
  <c r="Q5247" i="11" s="1"/>
  <c r="A5248" i="11"/>
  <c r="T5248" i="11" s="1"/>
  <c r="A5249" i="11"/>
  <c r="A5250" i="11"/>
  <c r="A5251" i="11"/>
  <c r="A5252" i="11"/>
  <c r="Q5252" i="11" s="1"/>
  <c r="A5253" i="11"/>
  <c r="A5254" i="11"/>
  <c r="R5254" i="11" s="1"/>
  <c r="A5255" i="11"/>
  <c r="Q5255" i="11" s="1"/>
  <c r="A5256" i="11"/>
  <c r="T5256" i="11" s="1"/>
  <c r="A5257" i="11"/>
  <c r="A5258" i="11"/>
  <c r="S5258" i="11" s="1"/>
  <c r="A5259" i="11"/>
  <c r="A5260" i="11"/>
  <c r="A5261" i="11"/>
  <c r="T5261" i="11" s="1"/>
  <c r="A5262" i="11"/>
  <c r="R5262" i="11" s="1"/>
  <c r="A5263" i="11"/>
  <c r="Q5263" i="11" s="1"/>
  <c r="A5264" i="11"/>
  <c r="T5264" i="11" s="1"/>
  <c r="A5265" i="11"/>
  <c r="A5266" i="11"/>
  <c r="A5267" i="11"/>
  <c r="A5268" i="11"/>
  <c r="A5269" i="11"/>
  <c r="A5270" i="11"/>
  <c r="R5270" i="11" s="1"/>
  <c r="A5271" i="11"/>
  <c r="Q5271" i="11" s="1"/>
  <c r="A5272" i="11"/>
  <c r="T5272" i="11" s="1"/>
  <c r="A5273" i="11"/>
  <c r="A5274" i="11"/>
  <c r="S5274" i="11" s="1"/>
  <c r="A5275" i="11"/>
  <c r="A5276" i="11"/>
  <c r="R5276" i="11" s="1"/>
  <c r="A5277" i="11"/>
  <c r="Q5277" i="11" s="1"/>
  <c r="A5278" i="11"/>
  <c r="R5278" i="11" s="1"/>
  <c r="A5279" i="11"/>
  <c r="Q5279" i="11" s="1"/>
  <c r="A5280" i="11"/>
  <c r="T5280" i="11" s="1"/>
  <c r="A5281" i="11"/>
  <c r="P5281" i="11" s="1"/>
  <c r="A5282" i="11"/>
  <c r="A5283" i="11"/>
  <c r="A5284" i="11"/>
  <c r="A5285" i="11"/>
  <c r="Q5285" i="11" s="1"/>
  <c r="A5286" i="11"/>
  <c r="R5286" i="11" s="1"/>
  <c r="A5287" i="11"/>
  <c r="Q5287" i="11" s="1"/>
  <c r="A5288" i="11"/>
  <c r="T5288" i="11" s="1"/>
  <c r="A5289" i="11"/>
  <c r="A5290" i="11"/>
  <c r="S5290" i="11" s="1"/>
  <c r="A5291" i="11"/>
  <c r="A5292" i="11"/>
  <c r="Q5292" i="11" s="1"/>
  <c r="A5293" i="11"/>
  <c r="A5294" i="11"/>
  <c r="R5294" i="11" s="1"/>
  <c r="A5295" i="11"/>
  <c r="Q5295" i="11" s="1"/>
  <c r="A5296" i="11"/>
  <c r="T5296" i="11" s="1"/>
  <c r="A5297" i="11"/>
  <c r="P5297" i="11" s="1"/>
  <c r="A5298" i="11"/>
  <c r="A5299" i="11"/>
  <c r="A5300" i="11"/>
  <c r="A5301" i="11"/>
  <c r="A5302" i="11"/>
  <c r="R5302" i="11" s="1"/>
  <c r="A5303" i="11"/>
  <c r="Q5303" i="11" s="1"/>
  <c r="A5304" i="11"/>
  <c r="T5304" i="11" s="1"/>
  <c r="A5305" i="11"/>
  <c r="A5306" i="11"/>
  <c r="S5306" i="11" s="1"/>
  <c r="A5307" i="11"/>
  <c r="A5308" i="11"/>
  <c r="R5308" i="11" s="1"/>
  <c r="A5309" i="11"/>
  <c r="T5309" i="11" s="1"/>
  <c r="A5310" i="11"/>
  <c r="R5310" i="11" s="1"/>
  <c r="A5311" i="11"/>
  <c r="Q5311" i="11" s="1"/>
  <c r="A5312" i="11"/>
  <c r="T5312" i="11" s="1"/>
  <c r="A5313" i="11"/>
  <c r="P5313" i="11" s="1"/>
  <c r="A5314" i="11"/>
  <c r="A5315" i="11"/>
  <c r="A5316" i="11"/>
  <c r="A5317" i="11"/>
  <c r="A5318" i="11"/>
  <c r="R5318" i="11" s="1"/>
  <c r="A5319" i="11"/>
  <c r="Q5319" i="11" s="1"/>
  <c r="A5320" i="11"/>
  <c r="T5320" i="11" s="1"/>
  <c r="A5321" i="11"/>
  <c r="A5322" i="11"/>
  <c r="A5323" i="11"/>
  <c r="A5324" i="11"/>
  <c r="Q5324" i="11" s="1"/>
  <c r="A5325" i="11"/>
  <c r="A5326" i="11"/>
  <c r="R5326" i="11" s="1"/>
  <c r="A5327" i="11"/>
  <c r="Q5327" i="11" s="1"/>
  <c r="A5328" i="11"/>
  <c r="T5328" i="11" s="1"/>
  <c r="A5329" i="11"/>
  <c r="P5329" i="11" s="1"/>
  <c r="A5330" i="11"/>
  <c r="P5330" i="11" s="1"/>
  <c r="A5331" i="11"/>
  <c r="A5332" i="11"/>
  <c r="A5333" i="11"/>
  <c r="Q5333" i="11" s="1"/>
  <c r="A5334" i="11"/>
  <c r="R5334" i="11" s="1"/>
  <c r="A5335" i="11"/>
  <c r="Q5335" i="11" s="1"/>
  <c r="A5336" i="11"/>
  <c r="T5336" i="11" s="1"/>
  <c r="A5337" i="11"/>
  <c r="A5338" i="11"/>
  <c r="A5339" i="11"/>
  <c r="A5340" i="11"/>
  <c r="R5340" i="11" s="1"/>
  <c r="A5341" i="11"/>
  <c r="A5342" i="11"/>
  <c r="R5342" i="11" s="1"/>
  <c r="A5343" i="11"/>
  <c r="Q5343" i="11" s="1"/>
  <c r="A5344" i="11"/>
  <c r="T5344" i="11" s="1"/>
  <c r="A5345" i="11"/>
  <c r="P5345" i="11" s="1"/>
  <c r="A5346" i="11"/>
  <c r="P5346" i="11" s="1"/>
  <c r="A5347" i="11"/>
  <c r="A5348" i="11"/>
  <c r="A5349" i="11"/>
  <c r="A5350" i="11"/>
  <c r="R5350" i="11" s="1"/>
  <c r="A5351" i="11"/>
  <c r="Q5351" i="11" s="1"/>
  <c r="A5352" i="11"/>
  <c r="T5352" i="11" s="1"/>
  <c r="A5353" i="11"/>
  <c r="A5354" i="11"/>
  <c r="A5355" i="11"/>
  <c r="A5356" i="11"/>
  <c r="Q5356" i="11" s="1"/>
  <c r="A5357" i="11"/>
  <c r="T5357" i="11" s="1"/>
  <c r="A5358" i="11"/>
  <c r="R5358" i="11" s="1"/>
  <c r="A5359" i="11"/>
  <c r="Q5359" i="11" s="1"/>
  <c r="A5360" i="11"/>
  <c r="T5360" i="11" s="1"/>
  <c r="A5361" i="11"/>
  <c r="P5361" i="11" s="1"/>
  <c r="A5362" i="11"/>
  <c r="P5362" i="11" s="1"/>
  <c r="A5363" i="11"/>
  <c r="A5364" i="11"/>
  <c r="A5365" i="11"/>
  <c r="A5366" i="11"/>
  <c r="R5366" i="11" s="1"/>
  <c r="A5367" i="11"/>
  <c r="V5367" i="11" s="1"/>
  <c r="A5368" i="11"/>
  <c r="T5368" i="11" s="1"/>
  <c r="A5369" i="11"/>
  <c r="A5370" i="11"/>
  <c r="A5371" i="11"/>
  <c r="A5372" i="11"/>
  <c r="R5372" i="11" s="1"/>
  <c r="A5373" i="11"/>
  <c r="A5374" i="11"/>
  <c r="R5374" i="11" s="1"/>
  <c r="A5375" i="11"/>
  <c r="Q5375" i="11" s="1"/>
  <c r="A5376" i="11"/>
  <c r="T5376" i="11" s="1"/>
  <c r="A5377" i="11"/>
  <c r="P5377" i="11" s="1"/>
  <c r="A5378" i="11"/>
  <c r="P5378" i="11" s="1"/>
  <c r="A5379" i="11"/>
  <c r="A5380" i="11"/>
  <c r="A5381" i="11"/>
  <c r="A5382" i="11"/>
  <c r="R5382" i="11" s="1"/>
  <c r="A5383" i="11"/>
  <c r="Q5383" i="11" s="1"/>
  <c r="A5384" i="11"/>
  <c r="T5384" i="11" s="1"/>
  <c r="A5385" i="11"/>
  <c r="A5386" i="11"/>
  <c r="A5387" i="11"/>
  <c r="A5388" i="11"/>
  <c r="Q5388" i="11" s="1"/>
  <c r="A5389" i="11"/>
  <c r="T5389" i="11" s="1"/>
  <c r="A5390" i="11"/>
  <c r="R5390" i="11" s="1"/>
  <c r="A5391" i="11"/>
  <c r="Q5391" i="11" s="1"/>
  <c r="A5392" i="11"/>
  <c r="T5392" i="11" s="1"/>
  <c r="A5393" i="11"/>
  <c r="P5393" i="11" s="1"/>
  <c r="A5394" i="11"/>
  <c r="P5394" i="11" s="1"/>
  <c r="A5395" i="11"/>
  <c r="A5396" i="11"/>
  <c r="A5397" i="11"/>
  <c r="A5398" i="11"/>
  <c r="R5398" i="11" s="1"/>
  <c r="A5399" i="11"/>
  <c r="Q5399" i="11" s="1"/>
  <c r="A5400" i="11"/>
  <c r="T5400" i="11" s="1"/>
  <c r="A5401" i="11"/>
  <c r="A5402" i="11"/>
  <c r="A5403" i="11"/>
  <c r="A5404" i="11"/>
  <c r="A5405" i="11"/>
  <c r="Q5405" i="11" s="1"/>
  <c r="A5406" i="11"/>
  <c r="R5406" i="11" s="1"/>
  <c r="A5407" i="11"/>
  <c r="Q5407" i="11" s="1"/>
  <c r="A5408" i="11"/>
  <c r="T5408" i="11" s="1"/>
  <c r="A5409" i="11"/>
  <c r="P5409" i="11" s="1"/>
  <c r="A5410" i="11"/>
  <c r="P5410" i="11" s="1"/>
  <c r="A5411" i="11"/>
  <c r="A5412" i="11"/>
  <c r="Q5412" i="11" s="1"/>
  <c r="A5413" i="11"/>
  <c r="Q5413" i="11" s="1"/>
  <c r="A5414" i="11"/>
  <c r="R5414" i="11" s="1"/>
  <c r="A5415" i="11"/>
  <c r="Q5415" i="11" s="1"/>
  <c r="A5416" i="11"/>
  <c r="T5416" i="11" s="1"/>
  <c r="A5417" i="11"/>
  <c r="A5418" i="11"/>
  <c r="S5418" i="11" s="1"/>
  <c r="A5419" i="11"/>
  <c r="A5420" i="11"/>
  <c r="A5421" i="11"/>
  <c r="A5422" i="11"/>
  <c r="R5422" i="11" s="1"/>
  <c r="A5423" i="11"/>
  <c r="Q5423" i="11" s="1"/>
  <c r="A5424" i="11"/>
  <c r="T5424" i="11" s="1"/>
  <c r="A5425" i="11"/>
  <c r="P5425" i="11" s="1"/>
  <c r="A5426" i="11"/>
  <c r="A5427" i="11"/>
  <c r="A5428" i="11"/>
  <c r="Q5428" i="11" s="1"/>
  <c r="A5429" i="11"/>
  <c r="A5430" i="11"/>
  <c r="R5430" i="11" s="1"/>
  <c r="A5431" i="11"/>
  <c r="Q5431" i="11" s="1"/>
  <c r="A5432" i="11"/>
  <c r="T5432" i="11" s="1"/>
  <c r="A5433" i="11"/>
  <c r="A5434" i="11"/>
  <c r="S5434" i="11" s="1"/>
  <c r="A5435" i="11"/>
  <c r="A5436" i="11"/>
  <c r="A5437" i="11"/>
  <c r="T5437" i="11" s="1"/>
  <c r="A5438" i="11"/>
  <c r="R5438" i="11" s="1"/>
  <c r="A5439" i="11"/>
  <c r="Q5439" i="11" s="1"/>
  <c r="A5440" i="11"/>
  <c r="T5440" i="11" s="1"/>
  <c r="A5441" i="11"/>
  <c r="P5441" i="11" s="1"/>
  <c r="A5442" i="11"/>
  <c r="A5443" i="11"/>
  <c r="A5444" i="11"/>
  <c r="Q5444" i="11" s="1"/>
  <c r="A5445" i="11"/>
  <c r="A5446" i="11"/>
  <c r="R5446" i="11" s="1"/>
  <c r="A5447" i="11"/>
  <c r="Q5447" i="11" s="1"/>
  <c r="A5448" i="11"/>
  <c r="T5448" i="11" s="1"/>
  <c r="A5449" i="11"/>
  <c r="A5450" i="11"/>
  <c r="S5450" i="11" s="1"/>
  <c r="A5451" i="11"/>
  <c r="A5452" i="11"/>
  <c r="A5453" i="11"/>
  <c r="T5453" i="11" s="1"/>
  <c r="A5454" i="11"/>
  <c r="R5454" i="11" s="1"/>
  <c r="A5455" i="11"/>
  <c r="Q5455" i="11" s="1"/>
  <c r="A5456" i="11"/>
  <c r="T5456" i="11" s="1"/>
  <c r="A5457" i="11"/>
  <c r="P5457" i="11" s="1"/>
  <c r="A5458" i="11"/>
  <c r="A5459" i="11"/>
  <c r="A5460" i="11"/>
  <c r="Q5460" i="11" s="1"/>
  <c r="A5461" i="11"/>
  <c r="A5462" i="11"/>
  <c r="R5462" i="11" s="1"/>
  <c r="A5463" i="11"/>
  <c r="Q5463" i="11" s="1"/>
  <c r="A5464" i="11"/>
  <c r="T5464" i="11" s="1"/>
  <c r="A5465" i="11"/>
  <c r="A5466" i="11"/>
  <c r="S5466" i="11" s="1"/>
  <c r="A5467" i="11"/>
  <c r="A5468" i="11"/>
  <c r="A5469" i="11"/>
  <c r="Q5469" i="11" s="1"/>
  <c r="A5470" i="11"/>
  <c r="R5470" i="11" s="1"/>
  <c r="A5471" i="11"/>
  <c r="Q5471" i="11" s="1"/>
  <c r="A5472" i="11"/>
  <c r="T5472" i="11" s="1"/>
  <c r="A5473" i="11"/>
  <c r="P5473" i="11" s="1"/>
  <c r="A5474" i="11"/>
  <c r="A5475" i="11"/>
  <c r="A5476" i="11"/>
  <c r="A5477" i="11"/>
  <c r="Q5477" i="11" s="1"/>
  <c r="A5478" i="11"/>
  <c r="R5478" i="11" s="1"/>
  <c r="A5479" i="11"/>
  <c r="Q5479" i="11" s="1"/>
  <c r="A5480" i="11"/>
  <c r="T5480" i="11" s="1"/>
  <c r="A5481" i="11"/>
  <c r="A5482" i="11"/>
  <c r="S5482" i="11" s="1"/>
  <c r="A5483" i="11"/>
  <c r="A5484" i="11"/>
  <c r="A5485" i="11"/>
  <c r="A5486" i="11"/>
  <c r="R5486" i="11" s="1"/>
  <c r="A5487" i="11"/>
  <c r="Q5487" i="11" s="1"/>
  <c r="A5488" i="11"/>
  <c r="T5488" i="11" s="1"/>
  <c r="A5489" i="11"/>
  <c r="P5489" i="11" s="1"/>
  <c r="A5490" i="11"/>
  <c r="A5491" i="11"/>
  <c r="A5492" i="11"/>
  <c r="A5493" i="11"/>
  <c r="Q5493" i="11" s="1"/>
  <c r="A5494" i="11"/>
  <c r="R5494" i="11" s="1"/>
  <c r="A5495" i="11"/>
  <c r="Q5495" i="11" s="1"/>
  <c r="A5496" i="11"/>
  <c r="T5496" i="11" s="1"/>
  <c r="A5497" i="11"/>
  <c r="A5498" i="11"/>
  <c r="A5499" i="11"/>
  <c r="A5500" i="11"/>
  <c r="Q5500" i="11" s="1"/>
  <c r="A5501" i="11"/>
  <c r="A5502" i="11"/>
  <c r="R5502" i="11" s="1"/>
  <c r="A5503" i="11"/>
  <c r="Q5503" i="11" s="1"/>
  <c r="A5504" i="11"/>
  <c r="T5504" i="11" s="1"/>
  <c r="A5505" i="11"/>
  <c r="A5506" i="11"/>
  <c r="P5506" i="11" s="1"/>
  <c r="A5507" i="11"/>
  <c r="A5508" i="11"/>
  <c r="A5509" i="11"/>
  <c r="A5510" i="11"/>
  <c r="R5510" i="11" s="1"/>
  <c r="A5511" i="11"/>
  <c r="Q5511" i="11" s="1"/>
  <c r="A5512" i="11"/>
  <c r="T5512" i="11" s="1"/>
  <c r="A5513" i="11"/>
  <c r="A5514" i="11"/>
  <c r="A5515" i="11"/>
  <c r="A5516" i="11"/>
  <c r="A5517" i="11"/>
  <c r="T5517" i="11" s="1"/>
  <c r="A5518" i="11"/>
  <c r="R5518" i="11" s="1"/>
  <c r="A5519" i="11"/>
  <c r="Q5519" i="11" s="1"/>
  <c r="A5520" i="11"/>
  <c r="T5520" i="11" s="1"/>
  <c r="A5521" i="11"/>
  <c r="A5522" i="11"/>
  <c r="P5522" i="11" s="1"/>
  <c r="A5523" i="11"/>
  <c r="A5524" i="11"/>
  <c r="A5525" i="11"/>
  <c r="A5526" i="11"/>
  <c r="R5526" i="11" s="1"/>
  <c r="A5527" i="11"/>
  <c r="Q5527" i="11" s="1"/>
  <c r="A5528" i="11"/>
  <c r="T5528" i="11" s="1"/>
  <c r="A5529" i="11"/>
  <c r="A5530" i="11"/>
  <c r="A5531" i="11"/>
  <c r="A5532" i="11"/>
  <c r="R5532" i="11" s="1"/>
  <c r="A5533" i="11"/>
  <c r="A5534" i="11"/>
  <c r="R5534" i="11" s="1"/>
  <c r="A5535" i="11"/>
  <c r="Q5535" i="11" s="1"/>
  <c r="A5536" i="11"/>
  <c r="T5536" i="11" s="1"/>
  <c r="A5537" i="11"/>
  <c r="A5538" i="11"/>
  <c r="P5538" i="11" s="1"/>
  <c r="A5539" i="11"/>
  <c r="A5540" i="11"/>
  <c r="A5541" i="11"/>
  <c r="Q5541" i="11" s="1"/>
  <c r="A5542" i="11"/>
  <c r="R5542" i="11" s="1"/>
  <c r="A5543" i="11"/>
  <c r="Q5543" i="11" s="1"/>
  <c r="A5544" i="11"/>
  <c r="T5544" i="11" s="1"/>
  <c r="A5545" i="11"/>
  <c r="A5546" i="11"/>
  <c r="A5547" i="11"/>
  <c r="A5548" i="11"/>
  <c r="Q5548" i="11" s="1"/>
  <c r="A5549" i="11"/>
  <c r="A5550" i="11"/>
  <c r="R5550" i="11" s="1"/>
  <c r="A5551" i="11"/>
  <c r="Q5551" i="11" s="1"/>
  <c r="A5552" i="11"/>
  <c r="T5552" i="11" s="1"/>
  <c r="A5553" i="11"/>
  <c r="A5554" i="11"/>
  <c r="P5554" i="11" s="1"/>
  <c r="A5555" i="11"/>
  <c r="A5556" i="11"/>
  <c r="A5557" i="11"/>
  <c r="A5558" i="11"/>
  <c r="R5558" i="11" s="1"/>
  <c r="A5559" i="11"/>
  <c r="Q5559" i="11" s="1"/>
  <c r="A5560" i="11"/>
  <c r="T5560" i="11" s="1"/>
  <c r="A5561" i="11"/>
  <c r="A5562" i="11"/>
  <c r="A5563" i="11"/>
  <c r="A5564" i="11"/>
  <c r="A5565" i="11"/>
  <c r="A5566" i="11"/>
  <c r="R5566" i="11" s="1"/>
  <c r="A5567" i="11"/>
  <c r="Q5567" i="11" s="1"/>
  <c r="A5568" i="11"/>
  <c r="T5568" i="11" s="1"/>
  <c r="A5569" i="11"/>
  <c r="A5570" i="11"/>
  <c r="P5570" i="11" s="1"/>
  <c r="A5571" i="11"/>
  <c r="A5572" i="11"/>
  <c r="A5573" i="11"/>
  <c r="A5574" i="11"/>
  <c r="R5574" i="11" s="1"/>
  <c r="A5575" i="11"/>
  <c r="Q5575" i="11" s="1"/>
  <c r="A5576" i="11"/>
  <c r="T5576" i="11" s="1"/>
  <c r="A5577" i="11"/>
  <c r="A5578" i="11"/>
  <c r="A5579" i="11"/>
  <c r="A5580" i="11"/>
  <c r="Q5580" i="11" s="1"/>
  <c r="A5581" i="11"/>
  <c r="A5582" i="11"/>
  <c r="R5582" i="11" s="1"/>
  <c r="A5583" i="11"/>
  <c r="Q5583" i="11" s="1"/>
  <c r="A5584" i="11"/>
  <c r="T5584" i="11" s="1"/>
  <c r="A5585" i="11"/>
  <c r="Q5585" i="11" s="1"/>
  <c r="A5586" i="11"/>
  <c r="P5586" i="11" s="1"/>
  <c r="A5587" i="11"/>
  <c r="A5588" i="11"/>
  <c r="A5589" i="11"/>
  <c r="Q5589" i="11" s="1"/>
  <c r="A5590" i="11"/>
  <c r="R5590" i="11" s="1"/>
  <c r="A5591" i="11"/>
  <c r="Q5591" i="11" s="1"/>
  <c r="A5592" i="11"/>
  <c r="T5592" i="11" s="1"/>
  <c r="A5593" i="11"/>
  <c r="A5594" i="11"/>
  <c r="A5595" i="11"/>
  <c r="A5596" i="11"/>
  <c r="R5596" i="11" s="1"/>
  <c r="A5597" i="11"/>
  <c r="A5598" i="11"/>
  <c r="R5598" i="11" s="1"/>
  <c r="A5599" i="11"/>
  <c r="Q5599" i="11" s="1"/>
  <c r="A5600" i="11"/>
  <c r="T5600" i="11" s="1"/>
  <c r="A5601" i="11"/>
  <c r="Q5601" i="11" s="1"/>
  <c r="A5602" i="11"/>
  <c r="P5602" i="11" s="1"/>
  <c r="A5603" i="11"/>
  <c r="A5604" i="11"/>
  <c r="R5604" i="11" s="1"/>
  <c r="A5605" i="11"/>
  <c r="A5606" i="11"/>
  <c r="R5606" i="11" s="1"/>
  <c r="A5607" i="11"/>
  <c r="Q5607" i="11" s="1"/>
  <c r="A5608" i="11"/>
  <c r="T5608" i="11" s="1"/>
  <c r="A5609" i="11"/>
  <c r="A5610" i="11"/>
  <c r="A5611" i="11"/>
  <c r="A5612" i="11"/>
  <c r="A5613" i="11"/>
  <c r="Q5613" i="11" s="1"/>
  <c r="A5614" i="11"/>
  <c r="R5614" i="11" s="1"/>
  <c r="A5615" i="11"/>
  <c r="Q5615" i="11" s="1"/>
  <c r="A5616" i="11"/>
  <c r="T5616" i="11" s="1"/>
  <c r="A5617" i="11"/>
  <c r="Q5617" i="11" s="1"/>
  <c r="A5618" i="11"/>
  <c r="P5618" i="11" s="1"/>
  <c r="A5619" i="11"/>
  <c r="A5620" i="11"/>
  <c r="A5621" i="11"/>
  <c r="A5622" i="11"/>
  <c r="R5622" i="11" s="1"/>
  <c r="A5623" i="11"/>
  <c r="Q5623" i="11" s="1"/>
  <c r="A5624" i="11"/>
  <c r="T5624" i="11" s="1"/>
  <c r="A5625" i="11"/>
  <c r="A5626" i="11"/>
  <c r="A5627" i="11"/>
  <c r="A5628" i="11"/>
  <c r="A5629" i="11"/>
  <c r="A5630" i="11"/>
  <c r="R5630" i="11" s="1"/>
  <c r="A5631" i="11"/>
  <c r="Q5631" i="11" s="1"/>
  <c r="A5632" i="11"/>
  <c r="T5632" i="11" s="1"/>
  <c r="A5633" i="11"/>
  <c r="Q5633" i="11" s="1"/>
  <c r="A5634" i="11"/>
  <c r="P5634" i="11" s="1"/>
  <c r="A5635" i="11"/>
  <c r="A5636" i="11"/>
  <c r="R5636" i="11" s="1"/>
  <c r="A5637" i="11"/>
  <c r="Q5637" i="11" s="1"/>
  <c r="A5638" i="11"/>
  <c r="R5638" i="11" s="1"/>
  <c r="A5639" i="11"/>
  <c r="Q5639" i="11" s="1"/>
  <c r="A5640" i="11"/>
  <c r="T5640" i="11" s="1"/>
  <c r="A5641" i="11"/>
  <c r="A5642" i="11"/>
  <c r="A5643" i="11"/>
  <c r="A5644" i="11"/>
  <c r="A5645" i="11"/>
  <c r="A5646" i="11"/>
  <c r="R5646" i="11" s="1"/>
  <c r="A5647" i="11"/>
  <c r="Q5647" i="11" s="1"/>
  <c r="A5648" i="11"/>
  <c r="T5648" i="11" s="1"/>
  <c r="A5649" i="11"/>
  <c r="Q5649" i="11" s="1"/>
  <c r="A5650" i="11"/>
  <c r="P5650" i="11" s="1"/>
  <c r="A5651" i="11"/>
  <c r="A5652" i="11"/>
  <c r="R5652" i="11" s="1"/>
  <c r="A5653" i="11"/>
  <c r="A5654" i="11"/>
  <c r="R5654" i="11" s="1"/>
  <c r="A5655" i="11"/>
  <c r="Q5655" i="11" s="1"/>
  <c r="A5656" i="11"/>
  <c r="T5656" i="11" s="1"/>
  <c r="A5657" i="11"/>
  <c r="A5658" i="11"/>
  <c r="A5659" i="11"/>
  <c r="A5660" i="11"/>
  <c r="A5661" i="11"/>
  <c r="Q5661" i="11" s="1"/>
  <c r="A5662" i="11"/>
  <c r="R5662" i="11" s="1"/>
  <c r="A5663" i="11"/>
  <c r="Q5663" i="11" s="1"/>
  <c r="A5664" i="11"/>
  <c r="Q5664" i="11" s="1"/>
  <c r="A5665" i="11"/>
  <c r="Q5665" i="11" s="1"/>
  <c r="A5666" i="11"/>
  <c r="P5666" i="11" s="1"/>
  <c r="A5667" i="11"/>
  <c r="A5668" i="11"/>
  <c r="R5668" i="11" s="1"/>
  <c r="A5669" i="11"/>
  <c r="A5670" i="11"/>
  <c r="R5670" i="11" s="1"/>
  <c r="A5671" i="11"/>
  <c r="Q5671" i="11" s="1"/>
  <c r="A5672" i="11"/>
  <c r="T5672" i="11" s="1"/>
  <c r="A5673" i="11"/>
  <c r="A5674" i="11"/>
  <c r="A5675" i="11"/>
  <c r="A5676" i="11"/>
  <c r="A5677" i="11"/>
  <c r="A5678" i="11"/>
  <c r="R5678" i="11" s="1"/>
  <c r="A5679" i="11"/>
  <c r="Q5679" i="11" s="1"/>
  <c r="A5680" i="11"/>
  <c r="Q5680" i="11" s="1"/>
  <c r="A5681" i="11"/>
  <c r="A5682" i="11"/>
  <c r="P5682" i="11" s="1"/>
  <c r="A5683" i="11"/>
  <c r="A5684" i="11"/>
  <c r="R5684" i="11" s="1"/>
  <c r="A5685" i="11"/>
  <c r="Q5685" i="11" s="1"/>
  <c r="A5686" i="11"/>
  <c r="R5686" i="11" s="1"/>
  <c r="A5687" i="11"/>
  <c r="Q5687" i="11" s="1"/>
  <c r="A5688" i="11"/>
  <c r="T5688" i="11" s="1"/>
  <c r="A5689" i="11"/>
  <c r="A5690" i="11"/>
  <c r="A5691" i="11"/>
  <c r="A5692" i="11"/>
  <c r="A5693" i="11"/>
  <c r="A5694" i="11"/>
  <c r="R5694" i="11" s="1"/>
  <c r="A5695" i="11"/>
  <c r="Q5695" i="11" s="1"/>
  <c r="A5696" i="11"/>
  <c r="Q5696" i="11" s="1"/>
  <c r="A5697" i="11"/>
  <c r="A5698" i="11"/>
  <c r="P5698" i="11" s="1"/>
  <c r="A5699" i="11"/>
  <c r="A5700" i="11"/>
  <c r="R5700" i="11" s="1"/>
  <c r="A5701" i="11"/>
  <c r="A5702" i="11"/>
  <c r="R5702" i="11" s="1"/>
  <c r="A5703" i="11"/>
  <c r="Q5703" i="11" s="1"/>
  <c r="A5704" i="11"/>
  <c r="Q5704" i="11" s="1"/>
  <c r="A5705" i="11"/>
  <c r="A5706" i="11"/>
  <c r="A5707" i="11"/>
  <c r="A5708" i="11"/>
  <c r="A5709" i="11"/>
  <c r="Q5709" i="11" s="1"/>
  <c r="A5710" i="11"/>
  <c r="R5710" i="11" s="1"/>
  <c r="A5711" i="11"/>
  <c r="Q5711" i="11" s="1"/>
  <c r="A5712" i="11"/>
  <c r="T5712" i="11" s="1"/>
  <c r="A5713" i="11"/>
  <c r="A5714" i="11"/>
  <c r="P5714" i="11" s="1"/>
  <c r="A5715" i="11"/>
  <c r="A5716" i="11"/>
  <c r="R5716" i="11" s="1"/>
  <c r="A5717" i="11"/>
  <c r="A5718" i="11"/>
  <c r="R5718" i="11" s="1"/>
  <c r="A5719" i="11"/>
  <c r="Q5719" i="11" s="1"/>
  <c r="A5720" i="11"/>
  <c r="Q5720" i="11" s="1"/>
  <c r="A5721" i="11"/>
  <c r="A5722" i="11"/>
  <c r="A5723" i="11"/>
  <c r="A5724" i="11"/>
  <c r="A5725" i="11"/>
  <c r="A5726" i="11"/>
  <c r="R5726" i="11" s="1"/>
  <c r="A5727" i="11"/>
  <c r="Q5727" i="11" s="1"/>
  <c r="A5728" i="11"/>
  <c r="T5728" i="11" s="1"/>
  <c r="A5729" i="11"/>
  <c r="A5730" i="11"/>
  <c r="P5730" i="11" s="1"/>
  <c r="A5731" i="11"/>
  <c r="A5732" i="11"/>
  <c r="A5733" i="11"/>
  <c r="Q5733" i="11" s="1"/>
  <c r="A5734" i="11"/>
  <c r="R5734" i="11" s="1"/>
  <c r="A5735" i="11"/>
  <c r="Q5735" i="11" s="1"/>
  <c r="A5736" i="11"/>
  <c r="Q5736" i="11" s="1"/>
  <c r="A5737" i="11"/>
  <c r="A5738" i="11"/>
  <c r="A5739" i="11"/>
  <c r="A5740" i="11"/>
  <c r="A5741" i="11"/>
  <c r="Q5741" i="11" s="1"/>
  <c r="A5742" i="11"/>
  <c r="R5742" i="11" s="1"/>
  <c r="A5743" i="11"/>
  <c r="Q5743" i="11" s="1"/>
  <c r="A5744" i="11"/>
  <c r="T5744" i="11" s="1"/>
  <c r="A5745" i="11"/>
  <c r="A5746" i="11"/>
  <c r="P5746" i="11" s="1"/>
  <c r="A5747" i="11"/>
  <c r="A5748" i="11"/>
  <c r="R5748" i="11" s="1"/>
  <c r="A5749" i="11"/>
  <c r="A5750" i="11"/>
  <c r="R5750" i="11" s="1"/>
  <c r="A5751" i="11"/>
  <c r="Q5751" i="11" s="1"/>
  <c r="A5752" i="11"/>
  <c r="Q5752" i="11" s="1"/>
  <c r="A5753" i="11"/>
  <c r="A5754" i="11"/>
  <c r="A5755" i="11"/>
  <c r="A5756" i="11"/>
  <c r="A5757" i="11"/>
  <c r="Q5757" i="11" s="1"/>
  <c r="A5758" i="11"/>
  <c r="U5758" i="11" s="1"/>
  <c r="A5759" i="11"/>
  <c r="Q5759" i="11" s="1"/>
  <c r="A5760" i="11"/>
  <c r="Q5760" i="11" s="1"/>
  <c r="A5761" i="11"/>
  <c r="Q5761" i="11" s="1"/>
  <c r="A5762" i="11"/>
  <c r="P5762" i="11" s="1"/>
  <c r="A5763" i="11"/>
  <c r="A5764" i="11"/>
  <c r="A5765" i="11"/>
  <c r="A5766" i="11"/>
  <c r="R5766" i="11" s="1"/>
  <c r="A5767" i="11"/>
  <c r="Q5767" i="11" s="1"/>
  <c r="A5768" i="11"/>
  <c r="T5768" i="11" s="1"/>
  <c r="A5769" i="11"/>
  <c r="A5770" i="11"/>
  <c r="A5771" i="11"/>
  <c r="A5772" i="11"/>
  <c r="Q5772" i="11" s="1"/>
  <c r="A5773" i="11"/>
  <c r="A5774" i="11"/>
  <c r="R5774" i="11" s="1"/>
  <c r="A5775" i="11"/>
  <c r="Q5775" i="11" s="1"/>
  <c r="A5776" i="11"/>
  <c r="Q5776" i="11" s="1"/>
  <c r="A5777" i="11"/>
  <c r="Q5777" i="11" s="1"/>
  <c r="A5778" i="11"/>
  <c r="P5778" i="11" s="1"/>
  <c r="A5779" i="11"/>
  <c r="A5780" i="11"/>
  <c r="R5780" i="11" s="1"/>
  <c r="A5781" i="11"/>
  <c r="Q5781" i="11" s="1"/>
  <c r="A5782" i="11"/>
  <c r="R5782" i="11" s="1"/>
  <c r="A5783" i="11"/>
  <c r="Q5783" i="11" s="1"/>
  <c r="A5784" i="11"/>
  <c r="T5784" i="11" s="1"/>
  <c r="A5785" i="11"/>
  <c r="A5786" i="11"/>
  <c r="T5786" i="11" s="1"/>
  <c r="A5787" i="11"/>
  <c r="A5788" i="11"/>
  <c r="A5789" i="11"/>
  <c r="Q5789" i="11" s="1"/>
  <c r="A5790" i="11"/>
  <c r="R5790" i="11" s="1"/>
  <c r="A5791" i="11"/>
  <c r="Q5791" i="11" s="1"/>
  <c r="A5792" i="11"/>
  <c r="T5792" i="11" s="1"/>
  <c r="A5793" i="11"/>
  <c r="Q5793" i="11" s="1"/>
  <c r="A5794" i="11"/>
  <c r="A5795" i="11"/>
  <c r="A5796" i="11"/>
  <c r="R5796" i="11" s="1"/>
  <c r="A5797" i="11"/>
  <c r="A5798" i="11"/>
  <c r="R5798" i="11" s="1"/>
  <c r="A5799" i="11"/>
  <c r="Q5799" i="11" s="1"/>
  <c r="A5800" i="11"/>
  <c r="T5800" i="11" s="1"/>
  <c r="A5801" i="11"/>
  <c r="A5802" i="11"/>
  <c r="T5802" i="11" s="1"/>
  <c r="A5803" i="11"/>
  <c r="A5804" i="11"/>
  <c r="A5805" i="11"/>
  <c r="Q5805" i="11" s="1"/>
  <c r="A5806" i="11"/>
  <c r="R5806" i="11" s="1"/>
  <c r="A5807" i="11"/>
  <c r="Q5807" i="11" s="1"/>
  <c r="A5808" i="11"/>
  <c r="T5808" i="11" s="1"/>
  <c r="A5809" i="11"/>
  <c r="Q5809" i="11" s="1"/>
  <c r="A5810" i="11"/>
  <c r="A5811" i="11"/>
  <c r="A5812" i="11"/>
  <c r="R5812" i="11" s="1"/>
  <c r="A5813" i="11"/>
  <c r="A5814" i="11"/>
  <c r="R5814" i="11" s="1"/>
  <c r="A5815" i="11"/>
  <c r="Q5815" i="11" s="1"/>
  <c r="A5816" i="11"/>
  <c r="Q5816" i="11" s="1"/>
  <c r="A5817" i="11"/>
  <c r="A5818" i="11"/>
  <c r="A5819" i="11"/>
  <c r="A5820" i="11"/>
  <c r="A5821" i="11"/>
  <c r="A5822" i="11"/>
  <c r="R5822" i="11" s="1"/>
  <c r="A5823" i="11"/>
  <c r="Q5823" i="11" s="1"/>
  <c r="A5824" i="11"/>
  <c r="T5824" i="11" s="1"/>
  <c r="A5825" i="11"/>
  <c r="Q5825" i="11" s="1"/>
  <c r="A5826" i="11"/>
  <c r="P5826" i="11" s="1"/>
  <c r="A5827" i="11"/>
  <c r="A5828" i="11"/>
  <c r="R5828" i="11" s="1"/>
  <c r="A5829" i="11"/>
  <c r="Q5829" i="11" s="1"/>
  <c r="A5830" i="11"/>
  <c r="R5830" i="11" s="1"/>
  <c r="A5831" i="11"/>
  <c r="Q5831" i="11" s="1"/>
  <c r="A5832" i="11"/>
  <c r="T5832" i="11" s="1"/>
  <c r="A5833" i="11"/>
  <c r="A5834" i="11"/>
  <c r="A5835" i="11"/>
  <c r="A5836" i="11"/>
  <c r="A5837" i="11"/>
  <c r="A5838" i="11"/>
  <c r="R5838" i="11" s="1"/>
  <c r="A5839" i="11"/>
  <c r="Q5839" i="11" s="1"/>
  <c r="A5840" i="11"/>
  <c r="Q5840" i="11" s="1"/>
  <c r="A5841" i="11"/>
  <c r="Q5841" i="11" s="1"/>
  <c r="A5842" i="11"/>
  <c r="P5842" i="11" s="1"/>
  <c r="A5843" i="11"/>
  <c r="A5844" i="11"/>
  <c r="A5845" i="11"/>
  <c r="A5846" i="11"/>
  <c r="R5846" i="11" s="1"/>
  <c r="A5847" i="11"/>
  <c r="Q5847" i="11" s="1"/>
  <c r="A5848" i="11"/>
  <c r="Q5848" i="11" s="1"/>
  <c r="A5849" i="11"/>
  <c r="A5850" i="11"/>
  <c r="T5850" i="11" s="1"/>
  <c r="A5851" i="11"/>
  <c r="A5852" i="11"/>
  <c r="A5853" i="11"/>
  <c r="Q5853" i="11" s="1"/>
  <c r="A5854" i="11"/>
  <c r="R5854" i="11" s="1"/>
  <c r="A5855" i="11"/>
  <c r="Q5855" i="11" s="1"/>
  <c r="A5856" i="11"/>
  <c r="T5856" i="11" s="1"/>
  <c r="A5857" i="11"/>
  <c r="A5858" i="11"/>
  <c r="A5859" i="11"/>
  <c r="A5860" i="11"/>
  <c r="A5861" i="11"/>
  <c r="A5862" i="11"/>
  <c r="R5862" i="11" s="1"/>
  <c r="A5863" i="11"/>
  <c r="Q5863" i="11" s="1"/>
  <c r="A5864" i="11"/>
  <c r="Q5864" i="11" s="1"/>
  <c r="A5865" i="11"/>
  <c r="A5866" i="11"/>
  <c r="T5866" i="11" s="1"/>
  <c r="A5867" i="11"/>
  <c r="A5868" i="11"/>
  <c r="Q5868" i="11" s="1"/>
  <c r="A5869" i="11"/>
  <c r="A5870" i="11"/>
  <c r="R5870" i="11" s="1"/>
  <c r="A5871" i="11"/>
  <c r="Q5871" i="11" s="1"/>
  <c r="A5872" i="11"/>
  <c r="T5872" i="11" s="1"/>
  <c r="A5873" i="11"/>
  <c r="A5874" i="11"/>
  <c r="A5875" i="11"/>
  <c r="A5876" i="11"/>
  <c r="A5877" i="11"/>
  <c r="A5878" i="11"/>
  <c r="R5878" i="11" s="1"/>
  <c r="A5879" i="11"/>
  <c r="Q5879" i="11" s="1"/>
  <c r="A5880" i="11"/>
  <c r="Q5880" i="11" s="1"/>
  <c r="A5881" i="11"/>
  <c r="A5882" i="11"/>
  <c r="T5882" i="11" s="1"/>
  <c r="A5883" i="11"/>
  <c r="A5884" i="11"/>
  <c r="A5885" i="11"/>
  <c r="A5886" i="11"/>
  <c r="R5886" i="11" s="1"/>
  <c r="A5887" i="11"/>
  <c r="Q5887" i="11" s="1"/>
  <c r="A5888" i="11"/>
  <c r="Q5888" i="11" s="1"/>
  <c r="A5889" i="11"/>
  <c r="A5890" i="11"/>
  <c r="A5891" i="11"/>
  <c r="A5892" i="11"/>
  <c r="R5892" i="11" s="1"/>
  <c r="A5893" i="11"/>
  <c r="A5894" i="11"/>
  <c r="R5894" i="11" s="1"/>
  <c r="A5895" i="11"/>
  <c r="Q5895" i="11" s="1"/>
  <c r="A5896" i="11"/>
  <c r="T5896" i="11" s="1"/>
  <c r="A5897" i="11"/>
  <c r="A5898" i="11"/>
  <c r="A5899" i="11"/>
  <c r="A5900" i="11"/>
  <c r="A5901" i="11"/>
  <c r="Q5901" i="11" s="1"/>
  <c r="A5902" i="11"/>
  <c r="R5902" i="11" s="1"/>
  <c r="A5903" i="11"/>
  <c r="Q5903" i="11" s="1"/>
  <c r="A5904" i="11"/>
  <c r="Q5904" i="11" s="1"/>
  <c r="A5905" i="11"/>
  <c r="A5906" i="11"/>
  <c r="P5906" i="11" s="1"/>
  <c r="A5907" i="11"/>
  <c r="A5908" i="11"/>
  <c r="R5908" i="11" s="1"/>
  <c r="A5909" i="11"/>
  <c r="Q5909" i="11" s="1"/>
  <c r="A5910" i="11"/>
  <c r="R5910" i="11" s="1"/>
  <c r="A5911" i="11"/>
  <c r="Q5911" i="11" s="1"/>
  <c r="A5912" i="11"/>
  <c r="T5912" i="11" s="1"/>
  <c r="A5913" i="11"/>
  <c r="A5914" i="11"/>
  <c r="A5915" i="11"/>
  <c r="A5916" i="11"/>
  <c r="A5917" i="11"/>
  <c r="A5918" i="11"/>
  <c r="R5918" i="11" s="1"/>
  <c r="A5919" i="11"/>
  <c r="Q5919" i="11" s="1"/>
  <c r="A5920" i="11"/>
  <c r="Q5920" i="11" s="1"/>
  <c r="A5921" i="11"/>
  <c r="A5922" i="11"/>
  <c r="P5922" i="11" s="1"/>
  <c r="A5923" i="11"/>
  <c r="A5924" i="11"/>
  <c r="R5924" i="11" s="1"/>
  <c r="A5925" i="11"/>
  <c r="A5926" i="11"/>
  <c r="R5926" i="11" s="1"/>
  <c r="A5927" i="11"/>
  <c r="Q5927" i="11" s="1"/>
  <c r="A5928" i="11"/>
  <c r="Q5928" i="11" s="1"/>
  <c r="A5929" i="11"/>
  <c r="A5930" i="11"/>
  <c r="A5931" i="11"/>
  <c r="A5932" i="11"/>
  <c r="A5933" i="11"/>
  <c r="A2" i="11"/>
  <c r="S2" i="11" s="1"/>
  <c r="L11" i="15"/>
  <c r="R3628" i="11" l="1"/>
  <c r="T3621" i="11"/>
  <c r="T3610" i="11"/>
  <c r="R3596" i="11"/>
  <c r="T3589" i="11"/>
  <c r="Q3586" i="11"/>
  <c r="T3578" i="11"/>
  <c r="R3564" i="11"/>
  <c r="T3557" i="11"/>
  <c r="T3546" i="11"/>
  <c r="R3532" i="11"/>
  <c r="T3525" i="11"/>
  <c r="T3514" i="11"/>
  <c r="R3500" i="11"/>
  <c r="T3493" i="11"/>
  <c r="Q3490" i="11"/>
  <c r="T3482" i="11"/>
  <c r="R3468" i="11"/>
  <c r="T3461" i="11"/>
  <c r="T3450" i="11"/>
  <c r="R3436" i="11"/>
  <c r="T3429" i="11"/>
  <c r="T3418" i="11"/>
  <c r="T3385" i="11"/>
  <c r="T3321" i="11"/>
  <c r="T3257" i="11"/>
  <c r="T3193" i="11"/>
  <c r="T3129" i="11"/>
  <c r="T3065" i="11"/>
  <c r="T3001" i="11"/>
  <c r="T2937" i="11"/>
  <c r="T2873" i="11"/>
  <c r="T2809" i="11"/>
  <c r="T2745" i="11"/>
  <c r="T2681" i="11"/>
  <c r="T2617" i="11"/>
  <c r="T2553" i="11"/>
  <c r="S2482" i="11"/>
  <c r="S2473" i="11"/>
  <c r="T2396" i="11"/>
  <c r="S2354" i="11"/>
  <c r="S2345" i="11"/>
  <c r="T2268" i="11"/>
  <c r="S2226" i="11"/>
  <c r="S2217" i="11"/>
  <c r="T2140" i="11"/>
  <c r="S2098" i="11"/>
  <c r="S2089" i="11"/>
  <c r="T2012" i="11"/>
  <c r="S1970" i="11"/>
  <c r="S1961" i="11"/>
  <c r="T1884" i="11"/>
  <c r="S1842" i="11"/>
  <c r="S1833" i="11"/>
  <c r="T1756" i="11"/>
  <c r="S1714" i="11"/>
  <c r="S1705" i="11"/>
  <c r="Q3213" i="11"/>
  <c r="Q3149" i="11"/>
  <c r="Q3085" i="11"/>
  <c r="Q3021" i="11"/>
  <c r="Q2957" i="11"/>
  <c r="Q2893" i="11"/>
  <c r="Q2829" i="11"/>
  <c r="Q2765" i="11"/>
  <c r="Q2701" i="11"/>
  <c r="Q2637" i="11"/>
  <c r="Q2573" i="11"/>
  <c r="Q2509" i="11"/>
  <c r="S1580" i="11"/>
  <c r="S1593" i="11"/>
  <c r="S1546" i="11"/>
  <c r="T1484" i="11"/>
  <c r="T2025" i="11"/>
  <c r="R2017" i="11"/>
  <c r="T1957" i="11"/>
  <c r="S1940" i="11"/>
  <c r="T1897" i="11"/>
  <c r="R1889" i="11"/>
  <c r="S1812" i="11"/>
  <c r="T1769" i="11"/>
  <c r="R1761" i="11"/>
  <c r="Q1437" i="11"/>
  <c r="W5917" i="11"/>
  <c r="X5917" i="11"/>
  <c r="V5917" i="11"/>
  <c r="U5917" i="11"/>
  <c r="P5917" i="11"/>
  <c r="S5917" i="11"/>
  <c r="X5893" i="11"/>
  <c r="W5893" i="11"/>
  <c r="U5893" i="11"/>
  <c r="V5893" i="11"/>
  <c r="P5893" i="11"/>
  <c r="S5893" i="11"/>
  <c r="X5869" i="11"/>
  <c r="W5869" i="11"/>
  <c r="V5869" i="11"/>
  <c r="U5869" i="11"/>
  <c r="P5869" i="11"/>
  <c r="S5869" i="11"/>
  <c r="X5845" i="11"/>
  <c r="W5845" i="11"/>
  <c r="V5845" i="11"/>
  <c r="U5845" i="11"/>
  <c r="P5845" i="11"/>
  <c r="S5845" i="11"/>
  <c r="X5813" i="11"/>
  <c r="V5813" i="11"/>
  <c r="W5813" i="11"/>
  <c r="P5813" i="11"/>
  <c r="U5813" i="11"/>
  <c r="S5813" i="11"/>
  <c r="X5797" i="11"/>
  <c r="W5797" i="11"/>
  <c r="V5797" i="11"/>
  <c r="U5797" i="11"/>
  <c r="P5797" i="11"/>
  <c r="S5797" i="11"/>
  <c r="X5773" i="11"/>
  <c r="W5773" i="11"/>
  <c r="U5773" i="11"/>
  <c r="V5773" i="11"/>
  <c r="P5773" i="11"/>
  <c r="S5773" i="11"/>
  <c r="X5749" i="11"/>
  <c r="V5749" i="11"/>
  <c r="W5749" i="11"/>
  <c r="U5749" i="11"/>
  <c r="P5749" i="11"/>
  <c r="S5749" i="11"/>
  <c r="X5725" i="11"/>
  <c r="W5725" i="11"/>
  <c r="V5725" i="11"/>
  <c r="U5725" i="11"/>
  <c r="P5725" i="11"/>
  <c r="S5725" i="11"/>
  <c r="X5701" i="11"/>
  <c r="V5701" i="11"/>
  <c r="U5701" i="11"/>
  <c r="W5701" i="11"/>
  <c r="P5701" i="11"/>
  <c r="S5701" i="11"/>
  <c r="X5677" i="11"/>
  <c r="W5677" i="11"/>
  <c r="V5677" i="11"/>
  <c r="U5677" i="11"/>
  <c r="P5677" i="11"/>
  <c r="S5677" i="11"/>
  <c r="X5653" i="11"/>
  <c r="W5653" i="11"/>
  <c r="V5653" i="11"/>
  <c r="U5653" i="11"/>
  <c r="P5653" i="11"/>
  <c r="S5653" i="11"/>
  <c r="V5629" i="11"/>
  <c r="W5629" i="11"/>
  <c r="X5629" i="11"/>
  <c r="U5629" i="11"/>
  <c r="P5629" i="11"/>
  <c r="S5629" i="11"/>
  <c r="X5605" i="11"/>
  <c r="V5605" i="11"/>
  <c r="U5605" i="11"/>
  <c r="P5605" i="11"/>
  <c r="W5605" i="11"/>
  <c r="S5605" i="11"/>
  <c r="X5581" i="11"/>
  <c r="W5581" i="11"/>
  <c r="V5581" i="11"/>
  <c r="U5581" i="11"/>
  <c r="P5581" i="11"/>
  <c r="S5581" i="11"/>
  <c r="X5549" i="11"/>
  <c r="W5549" i="11"/>
  <c r="V5549" i="11"/>
  <c r="P5549" i="11"/>
  <c r="S5549" i="11"/>
  <c r="U5549" i="11"/>
  <c r="X5525" i="11"/>
  <c r="W5525" i="11"/>
  <c r="V5525" i="11"/>
  <c r="U5525" i="11"/>
  <c r="P5525" i="11"/>
  <c r="S5525" i="11"/>
  <c r="X5509" i="11"/>
  <c r="W5509" i="11"/>
  <c r="V5509" i="11"/>
  <c r="U5509" i="11"/>
  <c r="P5509" i="11"/>
  <c r="S5509" i="11"/>
  <c r="X5485" i="11"/>
  <c r="W5485" i="11"/>
  <c r="V5485" i="11"/>
  <c r="U5485" i="11"/>
  <c r="P5485" i="11"/>
  <c r="S5485" i="11"/>
  <c r="X5461" i="11"/>
  <c r="W5461" i="11"/>
  <c r="V5461" i="11"/>
  <c r="U5461" i="11"/>
  <c r="P5461" i="11"/>
  <c r="S5461" i="11"/>
  <c r="W5429" i="11"/>
  <c r="X5429" i="11"/>
  <c r="V5429" i="11"/>
  <c r="U5429" i="11"/>
  <c r="P5429" i="11"/>
  <c r="S5429" i="11"/>
  <c r="X5397" i="11"/>
  <c r="W5397" i="11"/>
  <c r="V5397" i="11"/>
  <c r="U5397" i="11"/>
  <c r="P5397" i="11"/>
  <c r="S5397" i="11"/>
  <c r="W5373" i="11"/>
  <c r="X5373" i="11"/>
  <c r="V5373" i="11"/>
  <c r="P5373" i="11"/>
  <c r="S5373" i="11"/>
  <c r="U5373" i="11"/>
  <c r="W5341" i="11"/>
  <c r="V5341" i="11"/>
  <c r="X5341" i="11"/>
  <c r="U5341" i="11"/>
  <c r="P5341" i="11"/>
  <c r="S5341" i="11"/>
  <c r="X5317" i="11"/>
  <c r="W5317" i="11"/>
  <c r="V5317" i="11"/>
  <c r="U5317" i="11"/>
  <c r="P5317" i="11"/>
  <c r="S5317" i="11"/>
  <c r="X5293" i="11"/>
  <c r="W5293" i="11"/>
  <c r="V5293" i="11"/>
  <c r="U5293" i="11"/>
  <c r="P5293" i="11"/>
  <c r="S5293" i="11"/>
  <c r="X5269" i="11"/>
  <c r="W5269" i="11"/>
  <c r="V5269" i="11"/>
  <c r="U5269" i="11"/>
  <c r="P5269" i="11"/>
  <c r="S5269" i="11"/>
  <c r="W5245" i="11"/>
  <c r="X5245" i="11"/>
  <c r="V5245" i="11"/>
  <c r="U5245" i="11"/>
  <c r="P5245" i="11"/>
  <c r="S5245" i="11"/>
  <c r="W5221" i="11"/>
  <c r="X5221" i="11"/>
  <c r="V5221" i="11"/>
  <c r="U5221" i="11"/>
  <c r="P5221" i="11"/>
  <c r="S5221" i="11"/>
  <c r="X5205" i="11"/>
  <c r="W5205" i="11"/>
  <c r="V5205" i="11"/>
  <c r="U5205" i="11"/>
  <c r="P5205" i="11"/>
  <c r="S5205" i="11"/>
  <c r="W5181" i="11"/>
  <c r="X5181" i="11"/>
  <c r="V5181" i="11"/>
  <c r="P5181" i="11"/>
  <c r="S5181" i="11"/>
  <c r="U5181" i="11"/>
  <c r="W5157" i="11"/>
  <c r="V5157" i="11"/>
  <c r="X5157" i="11"/>
  <c r="U5157" i="11"/>
  <c r="P5157" i="11"/>
  <c r="S5157" i="11"/>
  <c r="X5125" i="11"/>
  <c r="W5125" i="11"/>
  <c r="V5125" i="11"/>
  <c r="U5125" i="11"/>
  <c r="P5125" i="11"/>
  <c r="S5125" i="11"/>
  <c r="X5109" i="11"/>
  <c r="W5109" i="11"/>
  <c r="V5109" i="11"/>
  <c r="U5109" i="11"/>
  <c r="P5109" i="11"/>
  <c r="S5109" i="11"/>
  <c r="X5085" i="11"/>
  <c r="W5085" i="11"/>
  <c r="V5085" i="11"/>
  <c r="U5085" i="11"/>
  <c r="P5085" i="11"/>
  <c r="S5085" i="11"/>
  <c r="X5061" i="11"/>
  <c r="W5061" i="11"/>
  <c r="V5061" i="11"/>
  <c r="U5061" i="11"/>
  <c r="P5061" i="11"/>
  <c r="S5061" i="11"/>
  <c r="X5037" i="11"/>
  <c r="W5037" i="11"/>
  <c r="V5037" i="11"/>
  <c r="U5037" i="11"/>
  <c r="P5037" i="11"/>
  <c r="S5037" i="11"/>
  <c r="X5013" i="11"/>
  <c r="W5013" i="11"/>
  <c r="U5013" i="11"/>
  <c r="V5013" i="11"/>
  <c r="P5013" i="11"/>
  <c r="S5013" i="11"/>
  <c r="X4989" i="11"/>
  <c r="W4989" i="11"/>
  <c r="U4989" i="11"/>
  <c r="V4989" i="11"/>
  <c r="P4989" i="11"/>
  <c r="S4989" i="11"/>
  <c r="X4973" i="11"/>
  <c r="W4973" i="11"/>
  <c r="U4973" i="11"/>
  <c r="V4973" i="11"/>
  <c r="P4973" i="11"/>
  <c r="S4973" i="11"/>
  <c r="X4949" i="11"/>
  <c r="W4949" i="11"/>
  <c r="U4949" i="11"/>
  <c r="V4949" i="11"/>
  <c r="P4949" i="11"/>
  <c r="S4949" i="11"/>
  <c r="X4925" i="11"/>
  <c r="W4925" i="11"/>
  <c r="U4925" i="11"/>
  <c r="V4925" i="11"/>
  <c r="P4925" i="11"/>
  <c r="S4925" i="11"/>
  <c r="W4901" i="11"/>
  <c r="V4901" i="11"/>
  <c r="U4901" i="11"/>
  <c r="X4901" i="11"/>
  <c r="P4901" i="11"/>
  <c r="S4901" i="11"/>
  <c r="W4877" i="11"/>
  <c r="X4877" i="11"/>
  <c r="U4877" i="11"/>
  <c r="V4877" i="11"/>
  <c r="P4877" i="11"/>
  <c r="S4877" i="11"/>
  <c r="W4853" i="11"/>
  <c r="U4853" i="11"/>
  <c r="X4853" i="11"/>
  <c r="V4853" i="11"/>
  <c r="P4853" i="11"/>
  <c r="S4853" i="11"/>
  <c r="W4829" i="11"/>
  <c r="X4829" i="11"/>
  <c r="U4829" i="11"/>
  <c r="V4829" i="11"/>
  <c r="P4829" i="11"/>
  <c r="S4829" i="11"/>
  <c r="W4813" i="11"/>
  <c r="X4813" i="11"/>
  <c r="U4813" i="11"/>
  <c r="V4813" i="11"/>
  <c r="P4813" i="11"/>
  <c r="S4813" i="11"/>
  <c r="W4789" i="11"/>
  <c r="X4789" i="11"/>
  <c r="U4789" i="11"/>
  <c r="P4789" i="11"/>
  <c r="S4789" i="11"/>
  <c r="V4789" i="11"/>
  <c r="W4765" i="11"/>
  <c r="U4765" i="11"/>
  <c r="X4765" i="11"/>
  <c r="V4765" i="11"/>
  <c r="P4765" i="11"/>
  <c r="S4765" i="11"/>
  <c r="X4741" i="11"/>
  <c r="W4741" i="11"/>
  <c r="V4741" i="11"/>
  <c r="U4741" i="11"/>
  <c r="P4741" i="11"/>
  <c r="S4741" i="11"/>
  <c r="X4717" i="11"/>
  <c r="W4717" i="11"/>
  <c r="U4717" i="11"/>
  <c r="V4717" i="11"/>
  <c r="P4717" i="11"/>
  <c r="S4717" i="11"/>
  <c r="X4693" i="11"/>
  <c r="W4693" i="11"/>
  <c r="U4693" i="11"/>
  <c r="V4693" i="11"/>
  <c r="P4693" i="11"/>
  <c r="S4693" i="11"/>
  <c r="X4669" i="11"/>
  <c r="W4669" i="11"/>
  <c r="U4669" i="11"/>
  <c r="V4669" i="11"/>
  <c r="P4669" i="11"/>
  <c r="S4669" i="11"/>
  <c r="W4637" i="11"/>
  <c r="X4637" i="11"/>
  <c r="U4637" i="11"/>
  <c r="V4637" i="11"/>
  <c r="P4637" i="11"/>
  <c r="S4637" i="11"/>
  <c r="X4613" i="11"/>
  <c r="W4613" i="11"/>
  <c r="V4613" i="11"/>
  <c r="U4613" i="11"/>
  <c r="P4613" i="11"/>
  <c r="S4613" i="11"/>
  <c r="W4589" i="11"/>
  <c r="X4589" i="11"/>
  <c r="U4589" i="11"/>
  <c r="V4589" i="11"/>
  <c r="P4589" i="11"/>
  <c r="S4589" i="11"/>
  <c r="W4573" i="11"/>
  <c r="X4573" i="11"/>
  <c r="U4573" i="11"/>
  <c r="V4573" i="11"/>
  <c r="P4573" i="11"/>
  <c r="S4573" i="11"/>
  <c r="X4549" i="11"/>
  <c r="W4549" i="11"/>
  <c r="V4549" i="11"/>
  <c r="U4549" i="11"/>
  <c r="P4549" i="11"/>
  <c r="S4549" i="11"/>
  <c r="W4509" i="11"/>
  <c r="X4509" i="11"/>
  <c r="U4509" i="11"/>
  <c r="V4509" i="11"/>
  <c r="P4509" i="11"/>
  <c r="S4509" i="11"/>
  <c r="X4485" i="11"/>
  <c r="W4485" i="11"/>
  <c r="V4485" i="11"/>
  <c r="U4485" i="11"/>
  <c r="P4485" i="11"/>
  <c r="S4485" i="11"/>
  <c r="W4461" i="11"/>
  <c r="X4461" i="11"/>
  <c r="U4461" i="11"/>
  <c r="V4461" i="11"/>
  <c r="P4461" i="11"/>
  <c r="S4461" i="11"/>
  <c r="X4437" i="11"/>
  <c r="W4437" i="11"/>
  <c r="U4437" i="11"/>
  <c r="V4437" i="11"/>
  <c r="P4437" i="11"/>
  <c r="S4437" i="11"/>
  <c r="X4421" i="11"/>
  <c r="W4421" i="11"/>
  <c r="V4421" i="11"/>
  <c r="U4421" i="11"/>
  <c r="P4421" i="11"/>
  <c r="S4421" i="11"/>
  <c r="X4397" i="11"/>
  <c r="W4397" i="11"/>
  <c r="U4397" i="11"/>
  <c r="V4397" i="11"/>
  <c r="P4397" i="11"/>
  <c r="S4397" i="11"/>
  <c r="X4373" i="11"/>
  <c r="W4373" i="11"/>
  <c r="U4373" i="11"/>
  <c r="V4373" i="11"/>
  <c r="P4373" i="11"/>
  <c r="S4373" i="11"/>
  <c r="X4349" i="11"/>
  <c r="W4349" i="11"/>
  <c r="U4349" i="11"/>
  <c r="V4349" i="11"/>
  <c r="P4349" i="11"/>
  <c r="S4349" i="11"/>
  <c r="X4325" i="11"/>
  <c r="W4325" i="11"/>
  <c r="V4325" i="11"/>
  <c r="U4325" i="11"/>
  <c r="P4325" i="11"/>
  <c r="S4325" i="11"/>
  <c r="W4301" i="11"/>
  <c r="X4301" i="11"/>
  <c r="U4301" i="11"/>
  <c r="V4301" i="11"/>
  <c r="P4301" i="11"/>
  <c r="S4301" i="11"/>
  <c r="X4285" i="11"/>
  <c r="W4285" i="11"/>
  <c r="U4285" i="11"/>
  <c r="V4285" i="11"/>
  <c r="P4285" i="11"/>
  <c r="S4285" i="11"/>
  <c r="X4261" i="11"/>
  <c r="W4261" i="11"/>
  <c r="V4261" i="11"/>
  <c r="U4261" i="11"/>
  <c r="P4261" i="11"/>
  <c r="S4261" i="11"/>
  <c r="X4237" i="11"/>
  <c r="W4237" i="11"/>
  <c r="U4237" i="11"/>
  <c r="V4237" i="11"/>
  <c r="P4237" i="11"/>
  <c r="S4237" i="11"/>
  <c r="X4221" i="11"/>
  <c r="W4221" i="11"/>
  <c r="U4221" i="11"/>
  <c r="V4221" i="11"/>
  <c r="P4221" i="11"/>
  <c r="S4221" i="11"/>
  <c r="X4197" i="11"/>
  <c r="W4197" i="11"/>
  <c r="V4197" i="11"/>
  <c r="U4197" i="11"/>
  <c r="P4197" i="11"/>
  <c r="S4197" i="11"/>
  <c r="X4173" i="11"/>
  <c r="W4173" i="11"/>
  <c r="U4173" i="11"/>
  <c r="V4173" i="11"/>
  <c r="P4173" i="11"/>
  <c r="S4173" i="11"/>
  <c r="X4149" i="11"/>
  <c r="W4149" i="11"/>
  <c r="U4149" i="11"/>
  <c r="V4149" i="11"/>
  <c r="P4149" i="11"/>
  <c r="S4149" i="11"/>
  <c r="X4125" i="11"/>
  <c r="W4125" i="11"/>
  <c r="U4125" i="11"/>
  <c r="V4125" i="11"/>
  <c r="P4125" i="11"/>
  <c r="S4125" i="11"/>
  <c r="W4101" i="11"/>
  <c r="V4101" i="11"/>
  <c r="U4101" i="11"/>
  <c r="X4101" i="11"/>
  <c r="P4101" i="11"/>
  <c r="S4101" i="11"/>
  <c r="X4069" i="11"/>
  <c r="W4069" i="11"/>
  <c r="V4069" i="11"/>
  <c r="U4069" i="11"/>
  <c r="P4069" i="11"/>
  <c r="S4069" i="11"/>
  <c r="X4053" i="11"/>
  <c r="W4053" i="11"/>
  <c r="U4053" i="11"/>
  <c r="V4053" i="11"/>
  <c r="P4053" i="11"/>
  <c r="S4053" i="11"/>
  <c r="W4021" i="11"/>
  <c r="X4021" i="11"/>
  <c r="U4021" i="11"/>
  <c r="V4021" i="11"/>
  <c r="P4021" i="11"/>
  <c r="S4021" i="11"/>
  <c r="X3997" i="11"/>
  <c r="W3997" i="11"/>
  <c r="U3997" i="11"/>
  <c r="V3997" i="11"/>
  <c r="P3997" i="11"/>
  <c r="S3997" i="11"/>
  <c r="W3973" i="11"/>
  <c r="V3973" i="11"/>
  <c r="U3973" i="11"/>
  <c r="X3973" i="11"/>
  <c r="P3973" i="11"/>
  <c r="S3973" i="11"/>
  <c r="W3949" i="11"/>
  <c r="X3949" i="11"/>
  <c r="U3949" i="11"/>
  <c r="V3949" i="11"/>
  <c r="P3949" i="11"/>
  <c r="S3949" i="11"/>
  <c r="X3925" i="11"/>
  <c r="W3925" i="11"/>
  <c r="U3925" i="11"/>
  <c r="V3925" i="11"/>
  <c r="P3925" i="11"/>
  <c r="S3925" i="11"/>
  <c r="X3901" i="11"/>
  <c r="W3901" i="11"/>
  <c r="U3901" i="11"/>
  <c r="V3901" i="11"/>
  <c r="P3901" i="11"/>
  <c r="S3901" i="11"/>
  <c r="X3877" i="11"/>
  <c r="W3877" i="11"/>
  <c r="V3877" i="11"/>
  <c r="U3877" i="11"/>
  <c r="P3877" i="11"/>
  <c r="S3877" i="11"/>
  <c r="W3853" i="11"/>
  <c r="X3853" i="11"/>
  <c r="U3853" i="11"/>
  <c r="V3853" i="11"/>
  <c r="P3853" i="11"/>
  <c r="S3853" i="11"/>
  <c r="W3829" i="11"/>
  <c r="U3829" i="11"/>
  <c r="X3829" i="11"/>
  <c r="V3829" i="11"/>
  <c r="P3829" i="11"/>
  <c r="S3829" i="11"/>
  <c r="X3805" i="11"/>
  <c r="W3805" i="11"/>
  <c r="U3805" i="11"/>
  <c r="V3805" i="11"/>
  <c r="P3805" i="11"/>
  <c r="S3805" i="11"/>
  <c r="W3789" i="11"/>
  <c r="U3789" i="11"/>
  <c r="X3789" i="11"/>
  <c r="V3789" i="11"/>
  <c r="P3789" i="11"/>
  <c r="S3789" i="11"/>
  <c r="X3765" i="11"/>
  <c r="W3765" i="11"/>
  <c r="U3765" i="11"/>
  <c r="V3765" i="11"/>
  <c r="P3765" i="11"/>
  <c r="S3765" i="11"/>
  <c r="X3741" i="11"/>
  <c r="W3741" i="11"/>
  <c r="U3741" i="11"/>
  <c r="V3741" i="11"/>
  <c r="P3741" i="11"/>
  <c r="S3741" i="11"/>
  <c r="X3717" i="11"/>
  <c r="W3717" i="11"/>
  <c r="V3717" i="11"/>
  <c r="U3717" i="11"/>
  <c r="Q3717" i="11"/>
  <c r="P3717" i="11"/>
  <c r="S3717" i="11"/>
  <c r="X3693" i="11"/>
  <c r="W3693" i="11"/>
  <c r="U3693" i="11"/>
  <c r="V3693" i="11"/>
  <c r="Q3693" i="11"/>
  <c r="P3693" i="11"/>
  <c r="S3693" i="11"/>
  <c r="X3669" i="11"/>
  <c r="W3669" i="11"/>
  <c r="U3669" i="11"/>
  <c r="V3669" i="11"/>
  <c r="Q3669" i="11"/>
  <c r="P3669" i="11"/>
  <c r="S3669" i="11"/>
  <c r="X3645" i="11"/>
  <c r="W3645" i="11"/>
  <c r="U3645" i="11"/>
  <c r="V3645" i="11"/>
  <c r="Q3645" i="11"/>
  <c r="P3645" i="11"/>
  <c r="S3645" i="11"/>
  <c r="X3621" i="11"/>
  <c r="W3621" i="11"/>
  <c r="V3621" i="11"/>
  <c r="U3621" i="11"/>
  <c r="Q3621" i="11"/>
  <c r="P3621" i="11"/>
  <c r="S3621" i="11"/>
  <c r="X3597" i="11"/>
  <c r="W3597" i="11"/>
  <c r="V3597" i="11"/>
  <c r="U3597" i="11"/>
  <c r="Q3597" i="11"/>
  <c r="P3597" i="11"/>
  <c r="S3597" i="11"/>
  <c r="W3573" i="11"/>
  <c r="V3573" i="11"/>
  <c r="U3573" i="11"/>
  <c r="X3573" i="11"/>
  <c r="Q3573" i="11"/>
  <c r="P3573" i="11"/>
  <c r="S3573" i="11"/>
  <c r="W3549" i="11"/>
  <c r="X3549" i="11"/>
  <c r="V3549" i="11"/>
  <c r="U3549" i="11"/>
  <c r="Q3549" i="11"/>
  <c r="P3549" i="11"/>
  <c r="S3549" i="11"/>
  <c r="X3533" i="11"/>
  <c r="W3533" i="11"/>
  <c r="U3533" i="11"/>
  <c r="V3533" i="11"/>
  <c r="Q3533" i="11"/>
  <c r="P3533" i="11"/>
  <c r="S3533" i="11"/>
  <c r="X3509" i="11"/>
  <c r="W3509" i="11"/>
  <c r="U3509" i="11"/>
  <c r="V3509" i="11"/>
  <c r="Q3509" i="11"/>
  <c r="P3509" i="11"/>
  <c r="S3509" i="11"/>
  <c r="X3477" i="11"/>
  <c r="U3477" i="11"/>
  <c r="V3477" i="11"/>
  <c r="W3477" i="11"/>
  <c r="Q3477" i="11"/>
  <c r="P3477" i="11"/>
  <c r="S3477" i="11"/>
  <c r="X3453" i="11"/>
  <c r="W3453" i="11"/>
  <c r="U3453" i="11"/>
  <c r="V3453" i="11"/>
  <c r="Q3453" i="11"/>
  <c r="P3453" i="11"/>
  <c r="S3453" i="11"/>
  <c r="X3429" i="11"/>
  <c r="W3429" i="11"/>
  <c r="V3429" i="11"/>
  <c r="U3429" i="11"/>
  <c r="Q3429" i="11"/>
  <c r="P3429" i="11"/>
  <c r="S3429" i="11"/>
  <c r="W3397" i="11"/>
  <c r="V3397" i="11"/>
  <c r="U3397" i="11"/>
  <c r="X3397" i="11"/>
  <c r="R3397" i="11"/>
  <c r="S3397" i="11"/>
  <c r="T3397" i="11"/>
  <c r="Q3397" i="11"/>
  <c r="P3397" i="11"/>
  <c r="X3373" i="11"/>
  <c r="W3373" i="11"/>
  <c r="U3373" i="11"/>
  <c r="V3373" i="11"/>
  <c r="R3373" i="11"/>
  <c r="S3373" i="11"/>
  <c r="T3373" i="11"/>
  <c r="U3357" i="11"/>
  <c r="W3357" i="11"/>
  <c r="X3357" i="11"/>
  <c r="V3357" i="11"/>
  <c r="R3357" i="11"/>
  <c r="S3357" i="11"/>
  <c r="T3357" i="11"/>
  <c r="X3333" i="11"/>
  <c r="W3333" i="11"/>
  <c r="V3333" i="11"/>
  <c r="U3333" i="11"/>
  <c r="R3333" i="11"/>
  <c r="S3333" i="11"/>
  <c r="T3333" i="11"/>
  <c r="Q3333" i="11"/>
  <c r="P3333" i="11"/>
  <c r="X3309" i="11"/>
  <c r="W3309" i="11"/>
  <c r="U3309" i="11"/>
  <c r="V3309" i="11"/>
  <c r="R3309" i="11"/>
  <c r="S3309" i="11"/>
  <c r="T3309" i="11"/>
  <c r="X3277" i="11"/>
  <c r="W3277" i="11"/>
  <c r="U3277" i="11"/>
  <c r="V3277" i="11"/>
  <c r="R3277" i="11"/>
  <c r="S3277" i="11"/>
  <c r="T3277" i="11"/>
  <c r="X3253" i="11"/>
  <c r="U3253" i="11"/>
  <c r="W3253" i="11"/>
  <c r="V3253" i="11"/>
  <c r="R3253" i="11"/>
  <c r="S3253" i="11"/>
  <c r="T3253" i="11"/>
  <c r="Q3253" i="11"/>
  <c r="P3253" i="11"/>
  <c r="X3221" i="11"/>
  <c r="U3221" i="11"/>
  <c r="V3221" i="11"/>
  <c r="W3221" i="11"/>
  <c r="R3221" i="11"/>
  <c r="S3221" i="11"/>
  <c r="T3221" i="11"/>
  <c r="Q3221" i="11"/>
  <c r="P3221" i="11"/>
  <c r="X3197" i="11"/>
  <c r="W3197" i="11"/>
  <c r="U3197" i="11"/>
  <c r="V3197" i="11"/>
  <c r="R3197" i="11"/>
  <c r="S3197" i="11"/>
  <c r="T3197" i="11"/>
  <c r="X3173" i="11"/>
  <c r="V3173" i="11"/>
  <c r="W3173" i="11"/>
  <c r="U3173" i="11"/>
  <c r="R3173" i="11"/>
  <c r="S3173" i="11"/>
  <c r="T3173" i="11"/>
  <c r="Q3173" i="11"/>
  <c r="P3173" i="11"/>
  <c r="X3149" i="11"/>
  <c r="W3149" i="11"/>
  <c r="U3149" i="11"/>
  <c r="V3149" i="11"/>
  <c r="R3149" i="11"/>
  <c r="S3149" i="11"/>
  <c r="T3149" i="11"/>
  <c r="W3117" i="11"/>
  <c r="X3117" i="11"/>
  <c r="U3117" i="11"/>
  <c r="V3117" i="11"/>
  <c r="R3117" i="11"/>
  <c r="S3117" i="11"/>
  <c r="T3117" i="11"/>
  <c r="X3101" i="11"/>
  <c r="W3101" i="11"/>
  <c r="V3101" i="11"/>
  <c r="U3101" i="11"/>
  <c r="R3101" i="11"/>
  <c r="S3101" i="11"/>
  <c r="T3101" i="11"/>
  <c r="W3077" i="11"/>
  <c r="X3077" i="11"/>
  <c r="V3077" i="11"/>
  <c r="U3077" i="11"/>
  <c r="R3077" i="11"/>
  <c r="S3077" i="11"/>
  <c r="T3077" i="11"/>
  <c r="Q3077" i="11"/>
  <c r="P3077" i="11"/>
  <c r="W3053" i="11"/>
  <c r="U3053" i="11"/>
  <c r="X3053" i="11"/>
  <c r="V3053" i="11"/>
  <c r="R3053" i="11"/>
  <c r="S3053" i="11"/>
  <c r="T3053" i="11"/>
  <c r="X3021" i="11"/>
  <c r="W3021" i="11"/>
  <c r="U3021" i="11"/>
  <c r="V3021" i="11"/>
  <c r="R3021" i="11"/>
  <c r="S3021" i="11"/>
  <c r="T3021" i="11"/>
  <c r="X2997" i="11"/>
  <c r="U2997" i="11"/>
  <c r="W2997" i="11"/>
  <c r="V2997" i="11"/>
  <c r="R2997" i="11"/>
  <c r="S2997" i="11"/>
  <c r="T2997" i="11"/>
  <c r="Q2997" i="11"/>
  <c r="P2997" i="11"/>
  <c r="X2981" i="11"/>
  <c r="V2981" i="11"/>
  <c r="U2981" i="11"/>
  <c r="W2981" i="11"/>
  <c r="R2981" i="11"/>
  <c r="S2981" i="11"/>
  <c r="T2981" i="11"/>
  <c r="Q2981" i="11"/>
  <c r="P2981" i="11"/>
  <c r="W2949" i="11"/>
  <c r="X2949" i="11"/>
  <c r="V2949" i="11"/>
  <c r="U2949" i="11"/>
  <c r="R2949" i="11"/>
  <c r="S2949" i="11"/>
  <c r="T2949" i="11"/>
  <c r="Q2949" i="11"/>
  <c r="P2949" i="11"/>
  <c r="W2925" i="11"/>
  <c r="U2925" i="11"/>
  <c r="X2925" i="11"/>
  <c r="V2925" i="11"/>
  <c r="R2925" i="11"/>
  <c r="S2925" i="11"/>
  <c r="T2925" i="11"/>
  <c r="X2901" i="11"/>
  <c r="U2901" i="11"/>
  <c r="W2901" i="11"/>
  <c r="V2901" i="11"/>
  <c r="R2901" i="11"/>
  <c r="S2901" i="11"/>
  <c r="T2901" i="11"/>
  <c r="P2901" i="11"/>
  <c r="Q2901" i="11"/>
  <c r="X2877" i="11"/>
  <c r="W2877" i="11"/>
  <c r="V2877" i="11"/>
  <c r="U2877" i="11"/>
  <c r="R2877" i="11"/>
  <c r="S2877" i="11"/>
  <c r="T2877" i="11"/>
  <c r="X2853" i="11"/>
  <c r="W2853" i="11"/>
  <c r="V2853" i="11"/>
  <c r="U2853" i="11"/>
  <c r="R2853" i="11"/>
  <c r="S2853" i="11"/>
  <c r="T2853" i="11"/>
  <c r="P2853" i="11"/>
  <c r="Q2853" i="11"/>
  <c r="X2829" i="11"/>
  <c r="W2829" i="11"/>
  <c r="U2829" i="11"/>
  <c r="V2829" i="11"/>
  <c r="R2829" i="11"/>
  <c r="S2829" i="11"/>
  <c r="T2829" i="11"/>
  <c r="X2805" i="11"/>
  <c r="W2805" i="11"/>
  <c r="U2805" i="11"/>
  <c r="V2805" i="11"/>
  <c r="R2805" i="11"/>
  <c r="S2805" i="11"/>
  <c r="T2805" i="11"/>
  <c r="P2805" i="11"/>
  <c r="Q2805" i="11"/>
  <c r="X2781" i="11"/>
  <c r="W2781" i="11"/>
  <c r="V2781" i="11"/>
  <c r="U2781" i="11"/>
  <c r="R2781" i="11"/>
  <c r="S2781" i="11"/>
  <c r="T2781" i="11"/>
  <c r="X2757" i="11"/>
  <c r="W2757" i="11"/>
  <c r="V2757" i="11"/>
  <c r="U2757" i="11"/>
  <c r="R2757" i="11"/>
  <c r="S2757" i="11"/>
  <c r="T2757" i="11"/>
  <c r="P2757" i="11"/>
  <c r="Q2757" i="11"/>
  <c r="X2733" i="11"/>
  <c r="W2733" i="11"/>
  <c r="U2733" i="11"/>
  <c r="V2733" i="11"/>
  <c r="R2733" i="11"/>
  <c r="S2733" i="11"/>
  <c r="T2733" i="11"/>
  <c r="X2709" i="11"/>
  <c r="U2709" i="11"/>
  <c r="V2709" i="11"/>
  <c r="W2709" i="11"/>
  <c r="R2709" i="11"/>
  <c r="S2709" i="11"/>
  <c r="T2709" i="11"/>
  <c r="P2709" i="11"/>
  <c r="Q2709" i="11"/>
  <c r="X2685" i="11"/>
  <c r="W2685" i="11"/>
  <c r="V2685" i="11"/>
  <c r="U2685" i="11"/>
  <c r="R2685" i="11"/>
  <c r="S2685" i="11"/>
  <c r="T2685" i="11"/>
  <c r="X2661" i="11"/>
  <c r="V2661" i="11"/>
  <c r="U2661" i="11"/>
  <c r="W2661" i="11"/>
  <c r="R2661" i="11"/>
  <c r="S2661" i="11"/>
  <c r="T2661" i="11"/>
  <c r="P2661" i="11"/>
  <c r="Q2661" i="11"/>
  <c r="X2637" i="11"/>
  <c r="U2637" i="11"/>
  <c r="V2637" i="11"/>
  <c r="W2637" i="11"/>
  <c r="R2637" i="11"/>
  <c r="S2637" i="11"/>
  <c r="T2637" i="11"/>
  <c r="X2613" i="11"/>
  <c r="W2613" i="11"/>
  <c r="U2613" i="11"/>
  <c r="V2613" i="11"/>
  <c r="R2613" i="11"/>
  <c r="S2613" i="11"/>
  <c r="T2613" i="11"/>
  <c r="P2613" i="11"/>
  <c r="Q2613" i="11"/>
  <c r="X2589" i="11"/>
  <c r="V2589" i="11"/>
  <c r="U2589" i="11"/>
  <c r="W2589" i="11"/>
  <c r="R2589" i="11"/>
  <c r="S2589" i="11"/>
  <c r="T2589" i="11"/>
  <c r="X2565" i="11"/>
  <c r="W2565" i="11"/>
  <c r="V2565" i="11"/>
  <c r="U2565" i="11"/>
  <c r="R2565" i="11"/>
  <c r="S2565" i="11"/>
  <c r="T2565" i="11"/>
  <c r="P2565" i="11"/>
  <c r="Q2565" i="11"/>
  <c r="X2541" i="11"/>
  <c r="W2541" i="11"/>
  <c r="U2541" i="11"/>
  <c r="V2541" i="11"/>
  <c r="R2541" i="11"/>
  <c r="S2541" i="11"/>
  <c r="T2541" i="11"/>
  <c r="X2517" i="11"/>
  <c r="U2517" i="11"/>
  <c r="V2517" i="11"/>
  <c r="W2517" i="11"/>
  <c r="R2517" i="11"/>
  <c r="S2517" i="11"/>
  <c r="T2517" i="11"/>
  <c r="P2517" i="11"/>
  <c r="Q2517" i="11"/>
  <c r="X2485" i="11"/>
  <c r="W2485" i="11"/>
  <c r="U2485" i="11"/>
  <c r="V2485" i="11"/>
  <c r="R2485" i="11"/>
  <c r="S2485" i="11"/>
  <c r="P2485" i="11"/>
  <c r="Q2485" i="11"/>
  <c r="X2461" i="11"/>
  <c r="W2461" i="11"/>
  <c r="V2461" i="11"/>
  <c r="U2461" i="11"/>
  <c r="R2461" i="11"/>
  <c r="S2461" i="11"/>
  <c r="Q2461" i="11"/>
  <c r="T2461" i="11"/>
  <c r="X2445" i="11"/>
  <c r="W2445" i="11"/>
  <c r="U2445" i="11"/>
  <c r="V2445" i="11"/>
  <c r="R2445" i="11"/>
  <c r="S2445" i="11"/>
  <c r="T2445" i="11"/>
  <c r="P2445" i="11"/>
  <c r="Q2445" i="11"/>
  <c r="X2421" i="11"/>
  <c r="U2421" i="11"/>
  <c r="V2421" i="11"/>
  <c r="R2421" i="11"/>
  <c r="S2421" i="11"/>
  <c r="W2421" i="11"/>
  <c r="P2421" i="11"/>
  <c r="Q2421" i="11"/>
  <c r="X2397" i="11"/>
  <c r="W2397" i="11"/>
  <c r="V2397" i="11"/>
  <c r="U2397" i="11"/>
  <c r="R2397" i="11"/>
  <c r="S2397" i="11"/>
  <c r="Q2397" i="11"/>
  <c r="T2397" i="11"/>
  <c r="X2373" i="11"/>
  <c r="W2373" i="11"/>
  <c r="V2373" i="11"/>
  <c r="U2373" i="11"/>
  <c r="R2373" i="11"/>
  <c r="S2373" i="11"/>
  <c r="P2373" i="11"/>
  <c r="Q2373" i="11"/>
  <c r="T2373" i="11"/>
  <c r="X2349" i="11"/>
  <c r="W2349" i="11"/>
  <c r="U2349" i="11"/>
  <c r="V2349" i="11"/>
  <c r="R2349" i="11"/>
  <c r="S2349" i="11"/>
  <c r="T2349" i="11"/>
  <c r="Q2349" i="11"/>
  <c r="X2325" i="11"/>
  <c r="W2325" i="11"/>
  <c r="U2325" i="11"/>
  <c r="V2325" i="11"/>
  <c r="R2325" i="11"/>
  <c r="S2325" i="11"/>
  <c r="P2325" i="11"/>
  <c r="Q2325" i="11"/>
  <c r="T2325" i="11"/>
  <c r="X2301" i="11"/>
  <c r="V2301" i="11"/>
  <c r="U2301" i="11"/>
  <c r="W2301" i="11"/>
  <c r="R2301" i="11"/>
  <c r="S2301" i="11"/>
  <c r="Q2301" i="11"/>
  <c r="T2301" i="11"/>
  <c r="P2301" i="11"/>
  <c r="W2277" i="11"/>
  <c r="V2277" i="11"/>
  <c r="X2277" i="11"/>
  <c r="U2277" i="11"/>
  <c r="R2277" i="11"/>
  <c r="S2277" i="11"/>
  <c r="P2277" i="11"/>
  <c r="X2253" i="11"/>
  <c r="W2253" i="11"/>
  <c r="U2253" i="11"/>
  <c r="V2253" i="11"/>
  <c r="R2253" i="11"/>
  <c r="S2253" i="11"/>
  <c r="T2253" i="11"/>
  <c r="P2253" i="11"/>
  <c r="Q2253" i="11"/>
  <c r="X2229" i="11"/>
  <c r="W2229" i="11"/>
  <c r="U2229" i="11"/>
  <c r="R2229" i="11"/>
  <c r="S2229" i="11"/>
  <c r="V2229" i="11"/>
  <c r="P2229" i="11"/>
  <c r="Q2229" i="11"/>
  <c r="X2205" i="11"/>
  <c r="W2205" i="11"/>
  <c r="V2205" i="11"/>
  <c r="U2205" i="11"/>
  <c r="R2205" i="11"/>
  <c r="S2205" i="11"/>
  <c r="Q2205" i="11"/>
  <c r="T2205" i="11"/>
  <c r="W2181" i="11"/>
  <c r="V2181" i="11"/>
  <c r="X2181" i="11"/>
  <c r="U2181" i="11"/>
  <c r="R2181" i="11"/>
  <c r="S2181" i="11"/>
  <c r="P2181" i="11"/>
  <c r="T2181" i="11"/>
  <c r="Q2181" i="11"/>
  <c r="X2157" i="11"/>
  <c r="W2157" i="11"/>
  <c r="U2157" i="11"/>
  <c r="R2157" i="11"/>
  <c r="S2157" i="11"/>
  <c r="V2157" i="11"/>
  <c r="T2157" i="11"/>
  <c r="Q2157" i="11"/>
  <c r="X2117" i="11"/>
  <c r="W2117" i="11"/>
  <c r="V2117" i="11"/>
  <c r="U2117" i="11"/>
  <c r="R2117" i="11"/>
  <c r="S2117" i="11"/>
  <c r="P2117" i="11"/>
  <c r="T2117" i="11"/>
  <c r="Q2117" i="11"/>
  <c r="X2093" i="11"/>
  <c r="W2093" i="11"/>
  <c r="U2093" i="11"/>
  <c r="R2093" i="11"/>
  <c r="S2093" i="11"/>
  <c r="V2093" i="11"/>
  <c r="T2093" i="11"/>
  <c r="Q2093" i="11"/>
  <c r="X2069" i="11"/>
  <c r="W2069" i="11"/>
  <c r="U2069" i="11"/>
  <c r="V2069" i="11"/>
  <c r="R2069" i="11"/>
  <c r="S2069" i="11"/>
  <c r="P2069" i="11"/>
  <c r="Q2069" i="11"/>
  <c r="T2069" i="11"/>
  <c r="X2045" i="11"/>
  <c r="W2045" i="11"/>
  <c r="V2045" i="11"/>
  <c r="U2045" i="11"/>
  <c r="R2045" i="11"/>
  <c r="S2045" i="11"/>
  <c r="Q2045" i="11"/>
  <c r="T2045" i="11"/>
  <c r="P2045" i="11"/>
  <c r="X2021" i="11"/>
  <c r="W2021" i="11"/>
  <c r="V2021" i="11"/>
  <c r="U2021" i="11"/>
  <c r="R2021" i="11"/>
  <c r="S2021" i="11"/>
  <c r="P2021" i="11"/>
  <c r="X1997" i="11"/>
  <c r="U1997" i="11"/>
  <c r="V1997" i="11"/>
  <c r="R1997" i="11"/>
  <c r="S1997" i="11"/>
  <c r="W1997" i="11"/>
  <c r="T1997" i="11"/>
  <c r="P1997" i="11"/>
  <c r="Q1997" i="11"/>
  <c r="X1981" i="11"/>
  <c r="W1981" i="11"/>
  <c r="V1981" i="11"/>
  <c r="U1981" i="11"/>
  <c r="R1981" i="11"/>
  <c r="S1981" i="11"/>
  <c r="Q1981" i="11"/>
  <c r="T1981" i="11"/>
  <c r="P1981" i="11"/>
  <c r="X1949" i="11"/>
  <c r="W1949" i="11"/>
  <c r="V1949" i="11"/>
  <c r="U1949" i="11"/>
  <c r="R1949" i="11"/>
  <c r="S1949" i="11"/>
  <c r="Q1949" i="11"/>
  <c r="T1949" i="11"/>
  <c r="X1925" i="11"/>
  <c r="W1925" i="11"/>
  <c r="V1925" i="11"/>
  <c r="U1925" i="11"/>
  <c r="R1925" i="11"/>
  <c r="S1925" i="11"/>
  <c r="P1925" i="11"/>
  <c r="Q1925" i="11"/>
  <c r="T1925" i="11"/>
  <c r="X1901" i="11"/>
  <c r="W1901" i="11"/>
  <c r="U1901" i="11"/>
  <c r="V1901" i="11"/>
  <c r="R1901" i="11"/>
  <c r="S1901" i="11"/>
  <c r="T1901" i="11"/>
  <c r="Q1901" i="11"/>
  <c r="X1877" i="11"/>
  <c r="W1877" i="11"/>
  <c r="U1877" i="11"/>
  <c r="V1877" i="11"/>
  <c r="R1877" i="11"/>
  <c r="S1877" i="11"/>
  <c r="P1877" i="11"/>
  <c r="Q1877" i="11"/>
  <c r="T1877" i="11"/>
  <c r="W1853" i="11"/>
  <c r="V1853" i="11"/>
  <c r="X1853" i="11"/>
  <c r="U1853" i="11"/>
  <c r="R1853" i="11"/>
  <c r="S1853" i="11"/>
  <c r="Q1853" i="11"/>
  <c r="T1853" i="11"/>
  <c r="P1853" i="11"/>
  <c r="X1829" i="11"/>
  <c r="W1829" i="11"/>
  <c r="V1829" i="11"/>
  <c r="U1829" i="11"/>
  <c r="R1829" i="11"/>
  <c r="S1829" i="11"/>
  <c r="P1829" i="11"/>
  <c r="X1797" i="11"/>
  <c r="W1797" i="11"/>
  <c r="V1797" i="11"/>
  <c r="U1797" i="11"/>
  <c r="R1797" i="11"/>
  <c r="S1797" i="11"/>
  <c r="P1797" i="11"/>
  <c r="Q1797" i="11"/>
  <c r="T1797" i="11"/>
  <c r="W1773" i="11"/>
  <c r="X1773" i="11"/>
  <c r="U1773" i="11"/>
  <c r="R1773" i="11"/>
  <c r="S1773" i="11"/>
  <c r="V1773" i="11"/>
  <c r="T1773" i="11"/>
  <c r="Q1773" i="11"/>
  <c r="X1749" i="11"/>
  <c r="W1749" i="11"/>
  <c r="U1749" i="11"/>
  <c r="R1749" i="11"/>
  <c r="S1749" i="11"/>
  <c r="V1749" i="11"/>
  <c r="P1749" i="11"/>
  <c r="Q1749" i="11"/>
  <c r="T1749" i="11"/>
  <c r="X1725" i="11"/>
  <c r="V1725" i="11"/>
  <c r="U1725" i="11"/>
  <c r="R1725" i="11"/>
  <c r="S1725" i="11"/>
  <c r="W1725" i="11"/>
  <c r="Q1725" i="11"/>
  <c r="T1725" i="11"/>
  <c r="P1725" i="11"/>
  <c r="X1701" i="11"/>
  <c r="V1701" i="11"/>
  <c r="U1701" i="11"/>
  <c r="R1701" i="11"/>
  <c r="W1701" i="11"/>
  <c r="S1701" i="11"/>
  <c r="P1701" i="11"/>
  <c r="X1669" i="11"/>
  <c r="W1669" i="11"/>
  <c r="V1669" i="11"/>
  <c r="U1669" i="11"/>
  <c r="R1669" i="11"/>
  <c r="S1669" i="11"/>
  <c r="P1669" i="11"/>
  <c r="X1645" i="11"/>
  <c r="W1645" i="11"/>
  <c r="U1645" i="11"/>
  <c r="V1645" i="11"/>
  <c r="R1645" i="11"/>
  <c r="S1645" i="11"/>
  <c r="P1645" i="11"/>
  <c r="Q1645" i="11"/>
  <c r="T1645" i="11"/>
  <c r="W1621" i="11"/>
  <c r="U1621" i="11"/>
  <c r="X1621" i="11"/>
  <c r="R1621" i="11"/>
  <c r="S1621" i="11"/>
  <c r="V1621" i="11"/>
  <c r="T1621" i="11"/>
  <c r="X1605" i="11"/>
  <c r="W1605" i="11"/>
  <c r="V1605" i="11"/>
  <c r="U1605" i="11"/>
  <c r="R1605" i="11"/>
  <c r="S1605" i="11"/>
  <c r="P1605" i="11"/>
  <c r="Q1605" i="11"/>
  <c r="T1605" i="11"/>
  <c r="W1581" i="11"/>
  <c r="X1581" i="11"/>
  <c r="U1581" i="11"/>
  <c r="V1581" i="11"/>
  <c r="R1581" i="11"/>
  <c r="S1581" i="11"/>
  <c r="P1581" i="11"/>
  <c r="Q1581" i="11"/>
  <c r="T1581" i="11"/>
  <c r="X1557" i="11"/>
  <c r="W1557" i="11"/>
  <c r="U1557" i="11"/>
  <c r="V1557" i="11"/>
  <c r="R1557" i="11"/>
  <c r="S1557" i="11"/>
  <c r="T1557" i="11"/>
  <c r="P1557" i="11"/>
  <c r="Q1557" i="11"/>
  <c r="X1533" i="11"/>
  <c r="V1533" i="11"/>
  <c r="U1533" i="11"/>
  <c r="W1533" i="11"/>
  <c r="R1533" i="11"/>
  <c r="S1533" i="11"/>
  <c r="Q1533" i="11"/>
  <c r="T1533" i="11"/>
  <c r="X1509" i="11"/>
  <c r="W1509" i="11"/>
  <c r="V1509" i="11"/>
  <c r="U1509" i="11"/>
  <c r="R1509" i="11"/>
  <c r="S1509" i="11"/>
  <c r="P1509" i="11"/>
  <c r="T1509" i="11"/>
  <c r="Q1509" i="11"/>
  <c r="X1485" i="11"/>
  <c r="W1485" i="11"/>
  <c r="U1485" i="11"/>
  <c r="V1485" i="11"/>
  <c r="R1485" i="11"/>
  <c r="S1485" i="11"/>
  <c r="P1485" i="11"/>
  <c r="Q1485" i="11"/>
  <c r="T1485" i="11"/>
  <c r="X1453" i="11"/>
  <c r="W1453" i="11"/>
  <c r="U1453" i="11"/>
  <c r="R1453" i="11"/>
  <c r="S1453" i="11"/>
  <c r="V1453" i="11"/>
  <c r="P1453" i="11"/>
  <c r="Q1453" i="11"/>
  <c r="T1453" i="11"/>
  <c r="X1429" i="11"/>
  <c r="U1429" i="11"/>
  <c r="V1429" i="11"/>
  <c r="R1429" i="11"/>
  <c r="S1429" i="11"/>
  <c r="W1429" i="11"/>
  <c r="T1429" i="11"/>
  <c r="X1405" i="11"/>
  <c r="W1405" i="11"/>
  <c r="V1405" i="11"/>
  <c r="U1405" i="11"/>
  <c r="R1405" i="11"/>
  <c r="S1405" i="11"/>
  <c r="Q1405" i="11"/>
  <c r="P1405" i="11"/>
  <c r="T1405" i="11"/>
  <c r="X1381" i="11"/>
  <c r="W1381" i="11"/>
  <c r="V1381" i="11"/>
  <c r="U1381" i="11"/>
  <c r="R1381" i="11"/>
  <c r="S1381" i="11"/>
  <c r="P1381" i="11"/>
  <c r="T1381" i="11"/>
  <c r="Q1381" i="11"/>
  <c r="X1365" i="11"/>
  <c r="W1365" i="11"/>
  <c r="U1365" i="11"/>
  <c r="R1365" i="11"/>
  <c r="S1365" i="11"/>
  <c r="V1365" i="11"/>
  <c r="T1365" i="11"/>
  <c r="Q1365" i="11"/>
  <c r="P1365" i="11"/>
  <c r="X1341" i="11"/>
  <c r="V1341" i="11"/>
  <c r="U1341" i="11"/>
  <c r="W1341" i="11"/>
  <c r="R1341" i="11"/>
  <c r="S1341" i="11"/>
  <c r="Q1341" i="11"/>
  <c r="P1341" i="11"/>
  <c r="T1341" i="11"/>
  <c r="X1317" i="11"/>
  <c r="W1317" i="11"/>
  <c r="V1317" i="11"/>
  <c r="U1317" i="11"/>
  <c r="R1317" i="11"/>
  <c r="S1317" i="11"/>
  <c r="P1317" i="11"/>
  <c r="T1317" i="11"/>
  <c r="Q1317" i="11"/>
  <c r="X1293" i="11"/>
  <c r="U1293" i="11"/>
  <c r="R1293" i="11"/>
  <c r="S1293" i="11"/>
  <c r="W1293" i="11"/>
  <c r="V1293" i="11"/>
  <c r="P1293" i="11"/>
  <c r="Q1293" i="11"/>
  <c r="T1293" i="11"/>
  <c r="X1269" i="11"/>
  <c r="W1269" i="11"/>
  <c r="U1269" i="11"/>
  <c r="R1269" i="11"/>
  <c r="S1269" i="11"/>
  <c r="V1269" i="11"/>
  <c r="T1269" i="11"/>
  <c r="P1269" i="11"/>
  <c r="Q1269" i="11"/>
  <c r="W1245" i="11"/>
  <c r="V1245" i="11"/>
  <c r="X1245" i="11"/>
  <c r="U1245" i="11"/>
  <c r="R1245" i="11"/>
  <c r="S1245" i="11"/>
  <c r="Q1245" i="11"/>
  <c r="P1245" i="11"/>
  <c r="T1245" i="11"/>
  <c r="X1221" i="11"/>
  <c r="W1221" i="11"/>
  <c r="V1221" i="11"/>
  <c r="U1221" i="11"/>
  <c r="R1221" i="11"/>
  <c r="S1221" i="11"/>
  <c r="P1221" i="11"/>
  <c r="Q1221" i="11"/>
  <c r="T1221" i="11"/>
  <c r="X1189" i="11"/>
  <c r="V1189" i="11"/>
  <c r="U1189" i="11"/>
  <c r="W1189" i="11"/>
  <c r="R1189" i="11"/>
  <c r="S1189" i="11"/>
  <c r="P1189" i="11"/>
  <c r="T1189" i="11"/>
  <c r="Q1189" i="11"/>
  <c r="X1165" i="11"/>
  <c r="W1165" i="11"/>
  <c r="U1165" i="11"/>
  <c r="R1165" i="11"/>
  <c r="S1165" i="11"/>
  <c r="V1165" i="11"/>
  <c r="P1165" i="11"/>
  <c r="Q1165" i="11"/>
  <c r="T1165" i="11"/>
  <c r="X1149" i="11"/>
  <c r="W1149" i="11"/>
  <c r="V1149" i="11"/>
  <c r="U1149" i="11"/>
  <c r="R1149" i="11"/>
  <c r="S1149" i="11"/>
  <c r="Q1149" i="11"/>
  <c r="P1149" i="11"/>
  <c r="T1149" i="11"/>
  <c r="X1125" i="11"/>
  <c r="V1125" i="11"/>
  <c r="U1125" i="11"/>
  <c r="R1125" i="11"/>
  <c r="S1125" i="11"/>
  <c r="W1125" i="11"/>
  <c r="P1125" i="11"/>
  <c r="T1125" i="11"/>
  <c r="Q1125" i="11"/>
  <c r="X1093" i="11"/>
  <c r="W1093" i="11"/>
  <c r="V1093" i="11"/>
  <c r="U1093" i="11"/>
  <c r="R1093" i="11"/>
  <c r="S1093" i="11"/>
  <c r="P1093" i="11"/>
  <c r="Q1093" i="11"/>
  <c r="T1093" i="11"/>
  <c r="X1069" i="11"/>
  <c r="W1069" i="11"/>
  <c r="U1069" i="11"/>
  <c r="R1069" i="11"/>
  <c r="S1069" i="11"/>
  <c r="V1069" i="11"/>
  <c r="P1069" i="11"/>
  <c r="Q1069" i="11"/>
  <c r="T1069" i="11"/>
  <c r="X1045" i="11"/>
  <c r="W1045" i="11"/>
  <c r="U1045" i="11"/>
  <c r="V1045" i="11"/>
  <c r="R1045" i="11"/>
  <c r="S1045" i="11"/>
  <c r="T1045" i="11"/>
  <c r="P1045" i="11"/>
  <c r="X1021" i="11"/>
  <c r="V1021" i="11"/>
  <c r="U1021" i="11"/>
  <c r="W1021" i="11"/>
  <c r="R1021" i="11"/>
  <c r="S1021" i="11"/>
  <c r="Q1021" i="11"/>
  <c r="P1021" i="11"/>
  <c r="T1021" i="11"/>
  <c r="X997" i="11"/>
  <c r="W997" i="11"/>
  <c r="V997" i="11"/>
  <c r="U997" i="11"/>
  <c r="R997" i="11"/>
  <c r="S997" i="11"/>
  <c r="P997" i="11"/>
  <c r="T997" i="11"/>
  <c r="Q997" i="11"/>
  <c r="X973" i="11"/>
  <c r="W973" i="11"/>
  <c r="U973" i="11"/>
  <c r="V973" i="11"/>
  <c r="R973" i="11"/>
  <c r="S973" i="11"/>
  <c r="P973" i="11"/>
  <c r="Q973" i="11"/>
  <c r="T973" i="11"/>
  <c r="X949" i="11"/>
  <c r="W949" i="11"/>
  <c r="U949" i="11"/>
  <c r="V949" i="11"/>
  <c r="R949" i="11"/>
  <c r="S949" i="11"/>
  <c r="T949" i="11"/>
  <c r="P949" i="11"/>
  <c r="X925" i="11"/>
  <c r="W925" i="11"/>
  <c r="V925" i="11"/>
  <c r="U925" i="11"/>
  <c r="R925" i="11"/>
  <c r="S925" i="11"/>
  <c r="Q925" i="11"/>
  <c r="P925" i="11"/>
  <c r="T925" i="11"/>
  <c r="X909" i="11"/>
  <c r="W909" i="11"/>
  <c r="U909" i="11"/>
  <c r="R909" i="11"/>
  <c r="S909" i="11"/>
  <c r="V909" i="11"/>
  <c r="P909" i="11"/>
  <c r="Q909" i="11"/>
  <c r="T909" i="11"/>
  <c r="X885" i="11"/>
  <c r="U885" i="11"/>
  <c r="W885" i="11"/>
  <c r="R885" i="11"/>
  <c r="V885" i="11"/>
  <c r="S885" i="11"/>
  <c r="T885" i="11"/>
  <c r="P885" i="11"/>
  <c r="Q885" i="11"/>
  <c r="X853" i="11"/>
  <c r="U853" i="11"/>
  <c r="V853" i="11"/>
  <c r="R853" i="11"/>
  <c r="S853" i="11"/>
  <c r="W853" i="11"/>
  <c r="T853" i="11"/>
  <c r="Q853" i="11"/>
  <c r="P853" i="11"/>
  <c r="X829" i="11"/>
  <c r="V829" i="11"/>
  <c r="U829" i="11"/>
  <c r="W829" i="11"/>
  <c r="R829" i="11"/>
  <c r="S829" i="11"/>
  <c r="Q829" i="11"/>
  <c r="P829" i="11"/>
  <c r="T829" i="11"/>
  <c r="X813" i="11"/>
  <c r="W813" i="11"/>
  <c r="U813" i="11"/>
  <c r="R813" i="11"/>
  <c r="V813" i="11"/>
  <c r="S813" i="11"/>
  <c r="P813" i="11"/>
  <c r="Q813" i="11"/>
  <c r="T813" i="11"/>
  <c r="X789" i="11"/>
  <c r="W789" i="11"/>
  <c r="U789" i="11"/>
  <c r="V789" i="11"/>
  <c r="R789" i="11"/>
  <c r="S789" i="11"/>
  <c r="T789" i="11"/>
  <c r="P789" i="11"/>
  <c r="X765" i="11"/>
  <c r="V765" i="11"/>
  <c r="U765" i="11"/>
  <c r="W765" i="11"/>
  <c r="R765" i="11"/>
  <c r="S765" i="11"/>
  <c r="Q765" i="11"/>
  <c r="P765" i="11"/>
  <c r="T765" i="11"/>
  <c r="X733" i="11"/>
  <c r="V733" i="11"/>
  <c r="U733" i="11"/>
  <c r="R733" i="11"/>
  <c r="S733" i="11"/>
  <c r="W733" i="11"/>
  <c r="Q733" i="11"/>
  <c r="P733" i="11"/>
  <c r="T733" i="11"/>
  <c r="X717" i="11"/>
  <c r="U717" i="11"/>
  <c r="V717" i="11"/>
  <c r="R717" i="11"/>
  <c r="S717" i="11"/>
  <c r="W717" i="11"/>
  <c r="P717" i="11"/>
  <c r="Q717" i="11"/>
  <c r="T717" i="11"/>
  <c r="X693" i="11"/>
  <c r="U693" i="11"/>
  <c r="V693" i="11"/>
  <c r="W693" i="11"/>
  <c r="R693" i="11"/>
  <c r="S693" i="11"/>
  <c r="T693" i="11"/>
  <c r="P693" i="11"/>
  <c r="X669" i="11"/>
  <c r="W669" i="11"/>
  <c r="V669" i="11"/>
  <c r="U669" i="11"/>
  <c r="R669" i="11"/>
  <c r="S669" i="11"/>
  <c r="Q669" i="11"/>
  <c r="P669" i="11"/>
  <c r="T669" i="11"/>
  <c r="X645" i="11"/>
  <c r="W645" i="11"/>
  <c r="V645" i="11"/>
  <c r="U645" i="11"/>
  <c r="R645" i="11"/>
  <c r="S645" i="11"/>
  <c r="P645" i="11"/>
  <c r="Q645" i="11"/>
  <c r="T645" i="11"/>
  <c r="X621" i="11"/>
  <c r="W621" i="11"/>
  <c r="U621" i="11"/>
  <c r="R621" i="11"/>
  <c r="S621" i="11"/>
  <c r="V621" i="11"/>
  <c r="P621" i="11"/>
  <c r="Q621" i="11"/>
  <c r="T621" i="11"/>
  <c r="X597" i="11"/>
  <c r="W597" i="11"/>
  <c r="U597" i="11"/>
  <c r="R597" i="11"/>
  <c r="S597" i="11"/>
  <c r="V597" i="11"/>
  <c r="T597" i="11"/>
  <c r="P597" i="11"/>
  <c r="Q597" i="11"/>
  <c r="X573" i="11"/>
  <c r="W573" i="11"/>
  <c r="V573" i="11"/>
  <c r="U573" i="11"/>
  <c r="P573" i="11"/>
  <c r="R573" i="11"/>
  <c r="S573" i="11"/>
  <c r="T573" i="11"/>
  <c r="X549" i="11"/>
  <c r="W549" i="11"/>
  <c r="V549" i="11"/>
  <c r="U549" i="11"/>
  <c r="P549" i="11"/>
  <c r="Q549" i="11"/>
  <c r="R549" i="11"/>
  <c r="S549" i="11"/>
  <c r="T549" i="11"/>
  <c r="X525" i="11"/>
  <c r="U525" i="11"/>
  <c r="P525" i="11"/>
  <c r="T525" i="11"/>
  <c r="V525" i="11"/>
  <c r="W525" i="11"/>
  <c r="S525" i="11"/>
  <c r="Q525" i="11"/>
  <c r="R525" i="11"/>
  <c r="X501" i="11"/>
  <c r="W501" i="11"/>
  <c r="U501" i="11"/>
  <c r="P501" i="11"/>
  <c r="V501" i="11"/>
  <c r="R501" i="11"/>
  <c r="S501" i="11"/>
  <c r="T501" i="11"/>
  <c r="X477" i="11"/>
  <c r="W477" i="11"/>
  <c r="V477" i="11"/>
  <c r="P477" i="11"/>
  <c r="Q477" i="11"/>
  <c r="U477" i="11"/>
  <c r="S477" i="11"/>
  <c r="R477" i="11"/>
  <c r="T477" i="11"/>
  <c r="X453" i="11"/>
  <c r="W453" i="11"/>
  <c r="V453" i="11"/>
  <c r="P453" i="11"/>
  <c r="R453" i="11"/>
  <c r="S453" i="11"/>
  <c r="Q453" i="11"/>
  <c r="T453" i="11"/>
  <c r="U453" i="11"/>
  <c r="X429" i="11"/>
  <c r="W429" i="11"/>
  <c r="U429" i="11"/>
  <c r="P429" i="11"/>
  <c r="T429" i="11"/>
  <c r="V429" i="11"/>
  <c r="Q429" i="11"/>
  <c r="R429" i="11"/>
  <c r="X405" i="11"/>
  <c r="W405" i="11"/>
  <c r="V405" i="11"/>
  <c r="U405" i="11"/>
  <c r="P405" i="11"/>
  <c r="Q405" i="11"/>
  <c r="R405" i="11"/>
  <c r="S405" i="11"/>
  <c r="T405" i="11"/>
  <c r="X373" i="11"/>
  <c r="W373" i="11"/>
  <c r="U373" i="11"/>
  <c r="V373" i="11"/>
  <c r="P373" i="11"/>
  <c r="R373" i="11"/>
  <c r="S373" i="11"/>
  <c r="T373" i="11"/>
  <c r="X349" i="11"/>
  <c r="W349" i="11"/>
  <c r="V349" i="11"/>
  <c r="U349" i="11"/>
  <c r="P349" i="11"/>
  <c r="Q349" i="11"/>
  <c r="S349" i="11"/>
  <c r="R349" i="11"/>
  <c r="T349" i="11"/>
  <c r="X325" i="11"/>
  <c r="W325" i="11"/>
  <c r="V325" i="11"/>
  <c r="P325" i="11"/>
  <c r="R325" i="11"/>
  <c r="U325" i="11"/>
  <c r="S325" i="11"/>
  <c r="Q325" i="11"/>
  <c r="T325" i="11"/>
  <c r="X301" i="11"/>
  <c r="W301" i="11"/>
  <c r="U301" i="11"/>
  <c r="V301" i="11"/>
  <c r="P301" i="11"/>
  <c r="T301" i="11"/>
  <c r="Q301" i="11"/>
  <c r="S301" i="11"/>
  <c r="R301" i="11"/>
  <c r="X277" i="11"/>
  <c r="W277" i="11"/>
  <c r="V277" i="11"/>
  <c r="P277" i="11"/>
  <c r="U277" i="11"/>
  <c r="Q277" i="11"/>
  <c r="R277" i="11"/>
  <c r="T277" i="11"/>
  <c r="S277" i="11"/>
  <c r="X253" i="11"/>
  <c r="V253" i="11"/>
  <c r="U253" i="11"/>
  <c r="P253" i="11"/>
  <c r="Q253" i="11"/>
  <c r="W253" i="11"/>
  <c r="T253" i="11"/>
  <c r="R253" i="11"/>
  <c r="S253" i="11"/>
  <c r="X237" i="11"/>
  <c r="W237" i="11"/>
  <c r="U237" i="11"/>
  <c r="V237" i="11"/>
  <c r="P237" i="11"/>
  <c r="T237" i="11"/>
  <c r="Q237" i="11"/>
  <c r="R237" i="11"/>
  <c r="S237" i="11"/>
  <c r="X205" i="11"/>
  <c r="W205" i="11"/>
  <c r="V205" i="11"/>
  <c r="P205" i="11"/>
  <c r="T205" i="11"/>
  <c r="Q205" i="11"/>
  <c r="U205" i="11"/>
  <c r="R205" i="11"/>
  <c r="S205" i="11"/>
  <c r="X181" i="11"/>
  <c r="W181" i="11"/>
  <c r="U181" i="11"/>
  <c r="P181" i="11"/>
  <c r="V181" i="11"/>
  <c r="Q181" i="11"/>
  <c r="R181" i="11"/>
  <c r="T181" i="11"/>
  <c r="S181" i="11"/>
  <c r="X149" i="11"/>
  <c r="V149" i="11"/>
  <c r="W149" i="11"/>
  <c r="P149" i="11"/>
  <c r="U149" i="11"/>
  <c r="Q149" i="11"/>
  <c r="T149" i="11"/>
  <c r="S149" i="11"/>
  <c r="R149" i="11"/>
  <c r="X125" i="11"/>
  <c r="W125" i="11"/>
  <c r="V125" i="11"/>
  <c r="U125" i="11"/>
  <c r="P125" i="11"/>
  <c r="Q125" i="11"/>
  <c r="S125" i="11"/>
  <c r="R125" i="11"/>
  <c r="T125" i="11"/>
  <c r="X101" i="11"/>
  <c r="V101" i="11"/>
  <c r="W101" i="11"/>
  <c r="U101" i="11"/>
  <c r="P101" i="11"/>
  <c r="R101" i="11"/>
  <c r="S101" i="11"/>
  <c r="Q101" i="11"/>
  <c r="T101" i="11"/>
  <c r="X77" i="11"/>
  <c r="W77" i="11"/>
  <c r="V77" i="11"/>
  <c r="P77" i="11"/>
  <c r="T77" i="11"/>
  <c r="U77" i="11"/>
  <c r="Q77" i="11"/>
  <c r="R77" i="11"/>
  <c r="S77" i="11"/>
  <c r="X53" i="11"/>
  <c r="W53" i="11"/>
  <c r="U53" i="11"/>
  <c r="P53" i="11"/>
  <c r="V53" i="11"/>
  <c r="S53" i="11"/>
  <c r="T53" i="11"/>
  <c r="R53" i="11"/>
  <c r="Q53" i="11"/>
  <c r="X45" i="11"/>
  <c r="W45" i="11"/>
  <c r="U45" i="11"/>
  <c r="P45" i="11"/>
  <c r="T45" i="11"/>
  <c r="V45" i="11"/>
  <c r="S45" i="11"/>
  <c r="R45" i="11"/>
  <c r="Q45" i="11"/>
  <c r="X21" i="11"/>
  <c r="W21" i="11"/>
  <c r="V21" i="11"/>
  <c r="P21" i="11"/>
  <c r="U21" i="11"/>
  <c r="T21" i="11"/>
  <c r="Q21" i="11"/>
  <c r="R21" i="11"/>
  <c r="S21" i="11"/>
  <c r="Q5677" i="11"/>
  <c r="Q5549" i="11"/>
  <c r="Q5453" i="11"/>
  <c r="Q5357" i="11"/>
  <c r="Q5341" i="11"/>
  <c r="Q5293" i="11"/>
  <c r="Q5261" i="11"/>
  <c r="Q5117" i="11"/>
  <c r="Q5069" i="11"/>
  <c r="Q5021" i="11"/>
  <c r="Q4941" i="11"/>
  <c r="Q4925" i="11"/>
  <c r="Q4877" i="11"/>
  <c r="Q4829" i="11"/>
  <c r="Q4749" i="11"/>
  <c r="Q4717" i="11"/>
  <c r="Q4701" i="11"/>
  <c r="Q4669" i="11"/>
  <c r="Q4381" i="11"/>
  <c r="Q4253" i="11"/>
  <c r="Q4205" i="11"/>
  <c r="Q4157" i="11"/>
  <c r="Q4125" i="11"/>
  <c r="Q4061" i="11"/>
  <c r="Q3997" i="11"/>
  <c r="Q3949" i="11"/>
  <c r="Q3773" i="11"/>
  <c r="S1906" i="11"/>
  <c r="S1897" i="11"/>
  <c r="Q1829" i="11"/>
  <c r="T1820" i="11"/>
  <c r="S1778" i="11"/>
  <c r="Q1701" i="11"/>
  <c r="Q1669" i="11"/>
  <c r="Q1621" i="11"/>
  <c r="Q573" i="11"/>
  <c r="X5925" i="11"/>
  <c r="W5925" i="11"/>
  <c r="U5925" i="11"/>
  <c r="P5925" i="11"/>
  <c r="S5925" i="11"/>
  <c r="V5925" i="11"/>
  <c r="X5901" i="11"/>
  <c r="W5901" i="11"/>
  <c r="V5901" i="11"/>
  <c r="U5901" i="11"/>
  <c r="P5901" i="11"/>
  <c r="S5901" i="11"/>
  <c r="X5877" i="11"/>
  <c r="V5877" i="11"/>
  <c r="W5877" i="11"/>
  <c r="U5877" i="11"/>
  <c r="P5877" i="11"/>
  <c r="S5877" i="11"/>
  <c r="X5861" i="11"/>
  <c r="U5861" i="11"/>
  <c r="W5861" i="11"/>
  <c r="V5861" i="11"/>
  <c r="P5861" i="11"/>
  <c r="S5861" i="11"/>
  <c r="X5837" i="11"/>
  <c r="W5837" i="11"/>
  <c r="V5837" i="11"/>
  <c r="U5837" i="11"/>
  <c r="P5837" i="11"/>
  <c r="S5837" i="11"/>
  <c r="X5821" i="11"/>
  <c r="V5821" i="11"/>
  <c r="W5821" i="11"/>
  <c r="U5821" i="11"/>
  <c r="P5821" i="11"/>
  <c r="S5821" i="11"/>
  <c r="X5789" i="11"/>
  <c r="W5789" i="11"/>
  <c r="V5789" i="11"/>
  <c r="U5789" i="11"/>
  <c r="P5789" i="11"/>
  <c r="S5789" i="11"/>
  <c r="X5765" i="11"/>
  <c r="W5765" i="11"/>
  <c r="V5765" i="11"/>
  <c r="U5765" i="11"/>
  <c r="P5765" i="11"/>
  <c r="S5765" i="11"/>
  <c r="W5741" i="11"/>
  <c r="X5741" i="11"/>
  <c r="V5741" i="11"/>
  <c r="U5741" i="11"/>
  <c r="P5741" i="11"/>
  <c r="S5741" i="11"/>
  <c r="W5717" i="11"/>
  <c r="V5717" i="11"/>
  <c r="X5717" i="11"/>
  <c r="U5717" i="11"/>
  <c r="P5717" i="11"/>
  <c r="S5717" i="11"/>
  <c r="X5693" i="11"/>
  <c r="V5693" i="11"/>
  <c r="W5693" i="11"/>
  <c r="U5693" i="11"/>
  <c r="P5693" i="11"/>
  <c r="S5693" i="11"/>
  <c r="X5669" i="11"/>
  <c r="V5669" i="11"/>
  <c r="W5669" i="11"/>
  <c r="U5669" i="11"/>
  <c r="P5669" i="11"/>
  <c r="S5669" i="11"/>
  <c r="W5645" i="11"/>
  <c r="V5645" i="11"/>
  <c r="X5645" i="11"/>
  <c r="U5645" i="11"/>
  <c r="P5645" i="11"/>
  <c r="S5645" i="11"/>
  <c r="X5621" i="11"/>
  <c r="W5621" i="11"/>
  <c r="V5621" i="11"/>
  <c r="U5621" i="11"/>
  <c r="P5621" i="11"/>
  <c r="S5621" i="11"/>
  <c r="X5597" i="11"/>
  <c r="W5597" i="11"/>
  <c r="V5597" i="11"/>
  <c r="U5597" i="11"/>
  <c r="P5597" i="11"/>
  <c r="S5597" i="11"/>
  <c r="X5573" i="11"/>
  <c r="V5573" i="11"/>
  <c r="W5573" i="11"/>
  <c r="U5573" i="11"/>
  <c r="P5573" i="11"/>
  <c r="S5573" i="11"/>
  <c r="X5557" i="11"/>
  <c r="W5557" i="11"/>
  <c r="V5557" i="11"/>
  <c r="U5557" i="11"/>
  <c r="P5557" i="11"/>
  <c r="S5557" i="11"/>
  <c r="W5533" i="11"/>
  <c r="X5533" i="11"/>
  <c r="V5533" i="11"/>
  <c r="U5533" i="11"/>
  <c r="P5533" i="11"/>
  <c r="S5533" i="11"/>
  <c r="X5501" i="11"/>
  <c r="W5501" i="11"/>
  <c r="V5501" i="11"/>
  <c r="U5501" i="11"/>
  <c r="P5501" i="11"/>
  <c r="S5501" i="11"/>
  <c r="W5469" i="11"/>
  <c r="X5469" i="11"/>
  <c r="V5469" i="11"/>
  <c r="U5469" i="11"/>
  <c r="P5469" i="11"/>
  <c r="S5469" i="11"/>
  <c r="X5445" i="11"/>
  <c r="W5445" i="11"/>
  <c r="V5445" i="11"/>
  <c r="U5445" i="11"/>
  <c r="P5445" i="11"/>
  <c r="S5445" i="11"/>
  <c r="X5421" i="11"/>
  <c r="W5421" i="11"/>
  <c r="V5421" i="11"/>
  <c r="U5421" i="11"/>
  <c r="P5421" i="11"/>
  <c r="S5421" i="11"/>
  <c r="W5405" i="11"/>
  <c r="V5405" i="11"/>
  <c r="X5405" i="11"/>
  <c r="U5405" i="11"/>
  <c r="P5405" i="11"/>
  <c r="S5405" i="11"/>
  <c r="X5381" i="11"/>
  <c r="W5381" i="11"/>
  <c r="V5381" i="11"/>
  <c r="U5381" i="11"/>
  <c r="P5381" i="11"/>
  <c r="S5381" i="11"/>
  <c r="W5365" i="11"/>
  <c r="X5365" i="11"/>
  <c r="V5365" i="11"/>
  <c r="U5365" i="11"/>
  <c r="P5365" i="11"/>
  <c r="S5365" i="11"/>
  <c r="W5349" i="11"/>
  <c r="X5349" i="11"/>
  <c r="V5349" i="11"/>
  <c r="U5349" i="11"/>
  <c r="P5349" i="11"/>
  <c r="S5349" i="11"/>
  <c r="W5325" i="11"/>
  <c r="V5325" i="11"/>
  <c r="X5325" i="11"/>
  <c r="U5325" i="11"/>
  <c r="P5325" i="11"/>
  <c r="S5325" i="11"/>
  <c r="W5301" i="11"/>
  <c r="X5301" i="11"/>
  <c r="V5301" i="11"/>
  <c r="U5301" i="11"/>
  <c r="P5301" i="11"/>
  <c r="S5301" i="11"/>
  <c r="W5277" i="11"/>
  <c r="X5277" i="11"/>
  <c r="V5277" i="11"/>
  <c r="U5277" i="11"/>
  <c r="P5277" i="11"/>
  <c r="S5277" i="11"/>
  <c r="X5253" i="11"/>
  <c r="W5253" i="11"/>
  <c r="V5253" i="11"/>
  <c r="U5253" i="11"/>
  <c r="P5253" i="11"/>
  <c r="S5253" i="11"/>
  <c r="X5229" i="11"/>
  <c r="W5229" i="11"/>
  <c r="V5229" i="11"/>
  <c r="U5229" i="11"/>
  <c r="P5229" i="11"/>
  <c r="S5229" i="11"/>
  <c r="W5197" i="11"/>
  <c r="X5197" i="11"/>
  <c r="V5197" i="11"/>
  <c r="U5197" i="11"/>
  <c r="P5197" i="11"/>
  <c r="S5197" i="11"/>
  <c r="W5173" i="11"/>
  <c r="X5173" i="11"/>
  <c r="V5173" i="11"/>
  <c r="U5173" i="11"/>
  <c r="P5173" i="11"/>
  <c r="S5173" i="11"/>
  <c r="X5149" i="11"/>
  <c r="W5149" i="11"/>
  <c r="V5149" i="11"/>
  <c r="U5149" i="11"/>
  <c r="P5149" i="11"/>
  <c r="S5149" i="11"/>
  <c r="W5133" i="11"/>
  <c r="X5133" i="11"/>
  <c r="V5133" i="11"/>
  <c r="U5133" i="11"/>
  <c r="P5133" i="11"/>
  <c r="S5133" i="11"/>
  <c r="X5101" i="11"/>
  <c r="W5101" i="11"/>
  <c r="V5101" i="11"/>
  <c r="U5101" i="11"/>
  <c r="P5101" i="11"/>
  <c r="S5101" i="11"/>
  <c r="X5077" i="11"/>
  <c r="W5077" i="11"/>
  <c r="U5077" i="11"/>
  <c r="V5077" i="11"/>
  <c r="P5077" i="11"/>
  <c r="S5077" i="11"/>
  <c r="W5053" i="11"/>
  <c r="X5053" i="11"/>
  <c r="V5053" i="11"/>
  <c r="U5053" i="11"/>
  <c r="P5053" i="11"/>
  <c r="S5053" i="11"/>
  <c r="X5029" i="11"/>
  <c r="W5029" i="11"/>
  <c r="V5029" i="11"/>
  <c r="U5029" i="11"/>
  <c r="P5029" i="11"/>
  <c r="S5029" i="11"/>
  <c r="X5005" i="11"/>
  <c r="W5005" i="11"/>
  <c r="U5005" i="11"/>
  <c r="V5005" i="11"/>
  <c r="P5005" i="11"/>
  <c r="S5005" i="11"/>
  <c r="W4981" i="11"/>
  <c r="U4981" i="11"/>
  <c r="V4981" i="11"/>
  <c r="X4981" i="11"/>
  <c r="P4981" i="11"/>
  <c r="S4981" i="11"/>
  <c r="W4957" i="11"/>
  <c r="X4957" i="11"/>
  <c r="U4957" i="11"/>
  <c r="V4957" i="11"/>
  <c r="P4957" i="11"/>
  <c r="S4957" i="11"/>
  <c r="X4933" i="11"/>
  <c r="W4933" i="11"/>
  <c r="V4933" i="11"/>
  <c r="U4933" i="11"/>
  <c r="P4933" i="11"/>
  <c r="S4933" i="11"/>
  <c r="X4909" i="11"/>
  <c r="W4909" i="11"/>
  <c r="U4909" i="11"/>
  <c r="V4909" i="11"/>
  <c r="P4909" i="11"/>
  <c r="S4909" i="11"/>
  <c r="X4885" i="11"/>
  <c r="W4885" i="11"/>
  <c r="U4885" i="11"/>
  <c r="V4885" i="11"/>
  <c r="P4885" i="11"/>
  <c r="S4885" i="11"/>
  <c r="W4861" i="11"/>
  <c r="X4861" i="11"/>
  <c r="U4861" i="11"/>
  <c r="V4861" i="11"/>
  <c r="P4861" i="11"/>
  <c r="S4861" i="11"/>
  <c r="W4837" i="11"/>
  <c r="X4837" i="11"/>
  <c r="V4837" i="11"/>
  <c r="U4837" i="11"/>
  <c r="P4837" i="11"/>
  <c r="S4837" i="11"/>
  <c r="X4805" i="11"/>
  <c r="W4805" i="11"/>
  <c r="V4805" i="11"/>
  <c r="U4805" i="11"/>
  <c r="P4805" i="11"/>
  <c r="S4805" i="11"/>
  <c r="X4781" i="11"/>
  <c r="W4781" i="11"/>
  <c r="U4781" i="11"/>
  <c r="P4781" i="11"/>
  <c r="S4781" i="11"/>
  <c r="V4781" i="11"/>
  <c r="X4757" i="11"/>
  <c r="W4757" i="11"/>
  <c r="U4757" i="11"/>
  <c r="V4757" i="11"/>
  <c r="P4757" i="11"/>
  <c r="S4757" i="11"/>
  <c r="W4733" i="11"/>
  <c r="X4733" i="11"/>
  <c r="U4733" i="11"/>
  <c r="V4733" i="11"/>
  <c r="P4733" i="11"/>
  <c r="S4733" i="11"/>
  <c r="W4709" i="11"/>
  <c r="X4709" i="11"/>
  <c r="V4709" i="11"/>
  <c r="U4709" i="11"/>
  <c r="P4709" i="11"/>
  <c r="S4709" i="11"/>
  <c r="W4685" i="11"/>
  <c r="U4685" i="11"/>
  <c r="X4685" i="11"/>
  <c r="V4685" i="11"/>
  <c r="P4685" i="11"/>
  <c r="S4685" i="11"/>
  <c r="X4661" i="11"/>
  <c r="W4661" i="11"/>
  <c r="U4661" i="11"/>
  <c r="V4661" i="11"/>
  <c r="P4661" i="11"/>
  <c r="S4661" i="11"/>
  <c r="W4653" i="11"/>
  <c r="X4653" i="11"/>
  <c r="U4653" i="11"/>
  <c r="V4653" i="11"/>
  <c r="P4653" i="11"/>
  <c r="S4653" i="11"/>
  <c r="X4629" i="11"/>
  <c r="W4629" i="11"/>
  <c r="U4629" i="11"/>
  <c r="V4629" i="11"/>
  <c r="P4629" i="11"/>
  <c r="S4629" i="11"/>
  <c r="X4605" i="11"/>
  <c r="W4605" i="11"/>
  <c r="U4605" i="11"/>
  <c r="V4605" i="11"/>
  <c r="P4605" i="11"/>
  <c r="S4605" i="11"/>
  <c r="X4581" i="11"/>
  <c r="W4581" i="11"/>
  <c r="V4581" i="11"/>
  <c r="U4581" i="11"/>
  <c r="P4581" i="11"/>
  <c r="S4581" i="11"/>
  <c r="W4557" i="11"/>
  <c r="X4557" i="11"/>
  <c r="U4557" i="11"/>
  <c r="V4557" i="11"/>
  <c r="P4557" i="11"/>
  <c r="S4557" i="11"/>
  <c r="X4541" i="11"/>
  <c r="W4541" i="11"/>
  <c r="U4541" i="11"/>
  <c r="V4541" i="11"/>
  <c r="P4541" i="11"/>
  <c r="S4541" i="11"/>
  <c r="W4525" i="11"/>
  <c r="U4525" i="11"/>
  <c r="X4525" i="11"/>
  <c r="V4525" i="11"/>
  <c r="P4525" i="11"/>
  <c r="S4525" i="11"/>
  <c r="X4501" i="11"/>
  <c r="W4501" i="11"/>
  <c r="U4501" i="11"/>
  <c r="V4501" i="11"/>
  <c r="P4501" i="11"/>
  <c r="S4501" i="11"/>
  <c r="X4477" i="11"/>
  <c r="W4477" i="11"/>
  <c r="U4477" i="11"/>
  <c r="V4477" i="11"/>
  <c r="P4477" i="11"/>
  <c r="S4477" i="11"/>
  <c r="X4453" i="11"/>
  <c r="W4453" i="11"/>
  <c r="V4453" i="11"/>
  <c r="U4453" i="11"/>
  <c r="P4453" i="11"/>
  <c r="S4453" i="11"/>
  <c r="W4429" i="11"/>
  <c r="X4429" i="11"/>
  <c r="U4429" i="11"/>
  <c r="V4429" i="11"/>
  <c r="P4429" i="11"/>
  <c r="S4429" i="11"/>
  <c r="W4405" i="11"/>
  <c r="U4405" i="11"/>
  <c r="V4405" i="11"/>
  <c r="X4405" i="11"/>
  <c r="P4405" i="11"/>
  <c r="S4405" i="11"/>
  <c r="X4389" i="11"/>
  <c r="W4389" i="11"/>
  <c r="V4389" i="11"/>
  <c r="U4389" i="11"/>
  <c r="P4389" i="11"/>
  <c r="S4389" i="11"/>
  <c r="W4365" i="11"/>
  <c r="X4365" i="11"/>
  <c r="U4365" i="11"/>
  <c r="V4365" i="11"/>
  <c r="P4365" i="11"/>
  <c r="S4365" i="11"/>
  <c r="W4341" i="11"/>
  <c r="X4341" i="11"/>
  <c r="U4341" i="11"/>
  <c r="V4341" i="11"/>
  <c r="P4341" i="11"/>
  <c r="S4341" i="11"/>
  <c r="X4317" i="11"/>
  <c r="W4317" i="11"/>
  <c r="U4317" i="11"/>
  <c r="V4317" i="11"/>
  <c r="P4317" i="11"/>
  <c r="S4317" i="11"/>
  <c r="X4293" i="11"/>
  <c r="W4293" i="11"/>
  <c r="V4293" i="11"/>
  <c r="U4293" i="11"/>
  <c r="P4293" i="11"/>
  <c r="S4293" i="11"/>
  <c r="X4269" i="11"/>
  <c r="W4269" i="11"/>
  <c r="U4269" i="11"/>
  <c r="V4269" i="11"/>
  <c r="P4269" i="11"/>
  <c r="S4269" i="11"/>
  <c r="X4245" i="11"/>
  <c r="W4245" i="11"/>
  <c r="U4245" i="11"/>
  <c r="V4245" i="11"/>
  <c r="P4245" i="11"/>
  <c r="S4245" i="11"/>
  <c r="X4213" i="11"/>
  <c r="W4213" i="11"/>
  <c r="U4213" i="11"/>
  <c r="V4213" i="11"/>
  <c r="P4213" i="11"/>
  <c r="S4213" i="11"/>
  <c r="X4189" i="11"/>
  <c r="W4189" i="11"/>
  <c r="U4189" i="11"/>
  <c r="V4189" i="11"/>
  <c r="P4189" i="11"/>
  <c r="S4189" i="11"/>
  <c r="W4165" i="11"/>
  <c r="X4165" i="11"/>
  <c r="V4165" i="11"/>
  <c r="U4165" i="11"/>
  <c r="P4165" i="11"/>
  <c r="S4165" i="11"/>
  <c r="W4141" i="11"/>
  <c r="X4141" i="11"/>
  <c r="U4141" i="11"/>
  <c r="V4141" i="11"/>
  <c r="P4141" i="11"/>
  <c r="S4141" i="11"/>
  <c r="X4109" i="11"/>
  <c r="W4109" i="11"/>
  <c r="U4109" i="11"/>
  <c r="V4109" i="11"/>
  <c r="P4109" i="11"/>
  <c r="S4109" i="11"/>
  <c r="X4093" i="11"/>
  <c r="W4093" i="11"/>
  <c r="U4093" i="11"/>
  <c r="V4093" i="11"/>
  <c r="P4093" i="11"/>
  <c r="S4093" i="11"/>
  <c r="W4077" i="11"/>
  <c r="X4077" i="11"/>
  <c r="U4077" i="11"/>
  <c r="V4077" i="11"/>
  <c r="P4077" i="11"/>
  <c r="S4077" i="11"/>
  <c r="W4045" i="11"/>
  <c r="U4045" i="11"/>
  <c r="X4045" i="11"/>
  <c r="V4045" i="11"/>
  <c r="P4045" i="11"/>
  <c r="S4045" i="11"/>
  <c r="X4029" i="11"/>
  <c r="W4029" i="11"/>
  <c r="U4029" i="11"/>
  <c r="V4029" i="11"/>
  <c r="P4029" i="11"/>
  <c r="S4029" i="11"/>
  <c r="X4005" i="11"/>
  <c r="W4005" i="11"/>
  <c r="V4005" i="11"/>
  <c r="U4005" i="11"/>
  <c r="P4005" i="11"/>
  <c r="S4005" i="11"/>
  <c r="W3981" i="11"/>
  <c r="X3981" i="11"/>
  <c r="U3981" i="11"/>
  <c r="V3981" i="11"/>
  <c r="P3981" i="11"/>
  <c r="S3981" i="11"/>
  <c r="W3957" i="11"/>
  <c r="U3957" i="11"/>
  <c r="V3957" i="11"/>
  <c r="X3957" i="11"/>
  <c r="P3957" i="11"/>
  <c r="S3957" i="11"/>
  <c r="X3933" i="11"/>
  <c r="W3933" i="11"/>
  <c r="U3933" i="11"/>
  <c r="V3933" i="11"/>
  <c r="P3933" i="11"/>
  <c r="S3933" i="11"/>
  <c r="W3909" i="11"/>
  <c r="X3909" i="11"/>
  <c r="V3909" i="11"/>
  <c r="U3909" i="11"/>
  <c r="P3909" i="11"/>
  <c r="S3909" i="11"/>
  <c r="X3885" i="11"/>
  <c r="W3885" i="11"/>
  <c r="U3885" i="11"/>
  <c r="V3885" i="11"/>
  <c r="P3885" i="11"/>
  <c r="S3885" i="11"/>
  <c r="X3861" i="11"/>
  <c r="W3861" i="11"/>
  <c r="U3861" i="11"/>
  <c r="V3861" i="11"/>
  <c r="P3861" i="11"/>
  <c r="S3861" i="11"/>
  <c r="X3837" i="11"/>
  <c r="W3837" i="11"/>
  <c r="U3837" i="11"/>
  <c r="V3837" i="11"/>
  <c r="P3837" i="11"/>
  <c r="S3837" i="11"/>
  <c r="X3813" i="11"/>
  <c r="W3813" i="11"/>
  <c r="V3813" i="11"/>
  <c r="U3813" i="11"/>
  <c r="P3813" i="11"/>
  <c r="S3813" i="11"/>
  <c r="X3781" i="11"/>
  <c r="W3781" i="11"/>
  <c r="V3781" i="11"/>
  <c r="U3781" i="11"/>
  <c r="P3781" i="11"/>
  <c r="S3781" i="11"/>
  <c r="X3757" i="11"/>
  <c r="W3757" i="11"/>
  <c r="U3757" i="11"/>
  <c r="V3757" i="11"/>
  <c r="P3757" i="11"/>
  <c r="S3757" i="11"/>
  <c r="X3733" i="11"/>
  <c r="W3733" i="11"/>
  <c r="U3733" i="11"/>
  <c r="V3733" i="11"/>
  <c r="P3733" i="11"/>
  <c r="S3733" i="11"/>
  <c r="X3709" i="11"/>
  <c r="W3709" i="11"/>
  <c r="U3709" i="11"/>
  <c r="V3709" i="11"/>
  <c r="Q3709" i="11"/>
  <c r="P3709" i="11"/>
  <c r="S3709" i="11"/>
  <c r="X3685" i="11"/>
  <c r="W3685" i="11"/>
  <c r="V3685" i="11"/>
  <c r="U3685" i="11"/>
  <c r="Q3685" i="11"/>
  <c r="P3685" i="11"/>
  <c r="S3685" i="11"/>
  <c r="X3661" i="11"/>
  <c r="W3661" i="11"/>
  <c r="U3661" i="11"/>
  <c r="V3661" i="11"/>
  <c r="Q3661" i="11"/>
  <c r="P3661" i="11"/>
  <c r="S3661" i="11"/>
  <c r="X3637" i="11"/>
  <c r="W3637" i="11"/>
  <c r="U3637" i="11"/>
  <c r="V3637" i="11"/>
  <c r="Q3637" i="11"/>
  <c r="P3637" i="11"/>
  <c r="S3637" i="11"/>
  <c r="W3613" i="11"/>
  <c r="U3613" i="11"/>
  <c r="V3613" i="11"/>
  <c r="X3613" i="11"/>
  <c r="Q3613" i="11"/>
  <c r="P3613" i="11"/>
  <c r="S3613" i="11"/>
  <c r="W3589" i="11"/>
  <c r="X3589" i="11"/>
  <c r="V3589" i="11"/>
  <c r="U3589" i="11"/>
  <c r="Q3589" i="11"/>
  <c r="P3589" i="11"/>
  <c r="S3589" i="11"/>
  <c r="X3557" i="11"/>
  <c r="W3557" i="11"/>
  <c r="V3557" i="11"/>
  <c r="U3557" i="11"/>
  <c r="Q3557" i="11"/>
  <c r="P3557" i="11"/>
  <c r="S3557" i="11"/>
  <c r="W3525" i="11"/>
  <c r="V3525" i="11"/>
  <c r="X3525" i="11"/>
  <c r="U3525" i="11"/>
  <c r="Q3525" i="11"/>
  <c r="P3525" i="11"/>
  <c r="S3525" i="11"/>
  <c r="X3501" i="11"/>
  <c r="U3501" i="11"/>
  <c r="V3501" i="11"/>
  <c r="W3501" i="11"/>
  <c r="Q3501" i="11"/>
  <c r="P3501" i="11"/>
  <c r="S3501" i="11"/>
  <c r="W3485" i="11"/>
  <c r="U3485" i="11"/>
  <c r="X3485" i="11"/>
  <c r="V3485" i="11"/>
  <c r="Q3485" i="11"/>
  <c r="P3485" i="11"/>
  <c r="S3485" i="11"/>
  <c r="W3461" i="11"/>
  <c r="X3461" i="11"/>
  <c r="V3461" i="11"/>
  <c r="U3461" i="11"/>
  <c r="Q3461" i="11"/>
  <c r="P3461" i="11"/>
  <c r="S3461" i="11"/>
  <c r="X3437" i="11"/>
  <c r="U3437" i="11"/>
  <c r="V3437" i="11"/>
  <c r="W3437" i="11"/>
  <c r="Q3437" i="11"/>
  <c r="P3437" i="11"/>
  <c r="S3437" i="11"/>
  <c r="X3413" i="11"/>
  <c r="W3413" i="11"/>
  <c r="U3413" i="11"/>
  <c r="V3413" i="11"/>
  <c r="Q3413" i="11"/>
  <c r="P3413" i="11"/>
  <c r="S3413" i="11"/>
  <c r="W3381" i="11"/>
  <c r="X3381" i="11"/>
  <c r="U3381" i="11"/>
  <c r="V3381" i="11"/>
  <c r="R3381" i="11"/>
  <c r="S3381" i="11"/>
  <c r="T3381" i="11"/>
  <c r="Q3381" i="11"/>
  <c r="P3381" i="11"/>
  <c r="X3365" i="11"/>
  <c r="W3365" i="11"/>
  <c r="V3365" i="11"/>
  <c r="U3365" i="11"/>
  <c r="R3365" i="11"/>
  <c r="S3365" i="11"/>
  <c r="T3365" i="11"/>
  <c r="Q3365" i="11"/>
  <c r="P3365" i="11"/>
  <c r="X3341" i="11"/>
  <c r="V3341" i="11"/>
  <c r="U3341" i="11"/>
  <c r="W3341" i="11"/>
  <c r="R3341" i="11"/>
  <c r="S3341" i="11"/>
  <c r="T3341" i="11"/>
  <c r="X3317" i="11"/>
  <c r="W3317" i="11"/>
  <c r="V3317" i="11"/>
  <c r="U3317" i="11"/>
  <c r="R3317" i="11"/>
  <c r="S3317" i="11"/>
  <c r="T3317" i="11"/>
  <c r="Q3317" i="11"/>
  <c r="P3317" i="11"/>
  <c r="X3293" i="11"/>
  <c r="V3293" i="11"/>
  <c r="U3293" i="11"/>
  <c r="W3293" i="11"/>
  <c r="R3293" i="11"/>
  <c r="S3293" i="11"/>
  <c r="T3293" i="11"/>
  <c r="X3269" i="11"/>
  <c r="W3269" i="11"/>
  <c r="V3269" i="11"/>
  <c r="U3269" i="11"/>
  <c r="R3269" i="11"/>
  <c r="S3269" i="11"/>
  <c r="T3269" i="11"/>
  <c r="Q3269" i="11"/>
  <c r="P3269" i="11"/>
  <c r="X3245" i="11"/>
  <c r="W3245" i="11"/>
  <c r="U3245" i="11"/>
  <c r="V3245" i="11"/>
  <c r="R3245" i="11"/>
  <c r="S3245" i="11"/>
  <c r="T3245" i="11"/>
  <c r="X3229" i="11"/>
  <c r="W3229" i="11"/>
  <c r="U3229" i="11"/>
  <c r="V3229" i="11"/>
  <c r="R3229" i="11"/>
  <c r="S3229" i="11"/>
  <c r="T3229" i="11"/>
  <c r="X3213" i="11"/>
  <c r="W3213" i="11"/>
  <c r="U3213" i="11"/>
  <c r="V3213" i="11"/>
  <c r="R3213" i="11"/>
  <c r="S3213" i="11"/>
  <c r="T3213" i="11"/>
  <c r="X3189" i="11"/>
  <c r="W3189" i="11"/>
  <c r="U3189" i="11"/>
  <c r="V3189" i="11"/>
  <c r="R3189" i="11"/>
  <c r="S3189" i="11"/>
  <c r="T3189" i="11"/>
  <c r="Q3189" i="11"/>
  <c r="P3189" i="11"/>
  <c r="X3165" i="11"/>
  <c r="W3165" i="11"/>
  <c r="U3165" i="11"/>
  <c r="V3165" i="11"/>
  <c r="R3165" i="11"/>
  <c r="S3165" i="11"/>
  <c r="T3165" i="11"/>
  <c r="X3157" i="11"/>
  <c r="U3157" i="11"/>
  <c r="W3157" i="11"/>
  <c r="V3157" i="11"/>
  <c r="R3157" i="11"/>
  <c r="S3157" i="11"/>
  <c r="T3157" i="11"/>
  <c r="Q3157" i="11"/>
  <c r="P3157" i="11"/>
  <c r="X3133" i="11"/>
  <c r="V3133" i="11"/>
  <c r="U3133" i="11"/>
  <c r="W3133" i="11"/>
  <c r="R3133" i="11"/>
  <c r="S3133" i="11"/>
  <c r="T3133" i="11"/>
  <c r="X3109" i="11"/>
  <c r="W3109" i="11"/>
  <c r="V3109" i="11"/>
  <c r="U3109" i="11"/>
  <c r="R3109" i="11"/>
  <c r="S3109" i="11"/>
  <c r="T3109" i="11"/>
  <c r="Q3109" i="11"/>
  <c r="P3109" i="11"/>
  <c r="X3085" i="11"/>
  <c r="U3085" i="11"/>
  <c r="V3085" i="11"/>
  <c r="W3085" i="11"/>
  <c r="R3085" i="11"/>
  <c r="S3085" i="11"/>
  <c r="T3085" i="11"/>
  <c r="X3061" i="11"/>
  <c r="U3061" i="11"/>
  <c r="W3061" i="11"/>
  <c r="V3061" i="11"/>
  <c r="R3061" i="11"/>
  <c r="S3061" i="11"/>
  <c r="T3061" i="11"/>
  <c r="Q3061" i="11"/>
  <c r="P3061" i="11"/>
  <c r="X3037" i="11"/>
  <c r="V3037" i="11"/>
  <c r="U3037" i="11"/>
  <c r="W3037" i="11"/>
  <c r="R3037" i="11"/>
  <c r="S3037" i="11"/>
  <c r="T3037" i="11"/>
  <c r="W3013" i="11"/>
  <c r="X3013" i="11"/>
  <c r="V3013" i="11"/>
  <c r="U3013" i="11"/>
  <c r="R3013" i="11"/>
  <c r="S3013" i="11"/>
  <c r="T3013" i="11"/>
  <c r="Q3013" i="11"/>
  <c r="P3013" i="11"/>
  <c r="W2989" i="11"/>
  <c r="U2989" i="11"/>
  <c r="V2989" i="11"/>
  <c r="X2989" i="11"/>
  <c r="R2989" i="11"/>
  <c r="S2989" i="11"/>
  <c r="T2989" i="11"/>
  <c r="X2965" i="11"/>
  <c r="W2965" i="11"/>
  <c r="U2965" i="11"/>
  <c r="V2965" i="11"/>
  <c r="R2965" i="11"/>
  <c r="S2965" i="11"/>
  <c r="T2965" i="11"/>
  <c r="Q2965" i="11"/>
  <c r="P2965" i="11"/>
  <c r="W2957" i="11"/>
  <c r="X2957" i="11"/>
  <c r="U2957" i="11"/>
  <c r="V2957" i="11"/>
  <c r="R2957" i="11"/>
  <c r="S2957" i="11"/>
  <c r="T2957" i="11"/>
  <c r="X2933" i="11"/>
  <c r="U2933" i="11"/>
  <c r="W2933" i="11"/>
  <c r="V2933" i="11"/>
  <c r="R2933" i="11"/>
  <c r="S2933" i="11"/>
  <c r="T2933" i="11"/>
  <c r="Q2933" i="11"/>
  <c r="P2933" i="11"/>
  <c r="V2909" i="11"/>
  <c r="U2909" i="11"/>
  <c r="X2909" i="11"/>
  <c r="W2909" i="11"/>
  <c r="R2909" i="11"/>
  <c r="S2909" i="11"/>
  <c r="T2909" i="11"/>
  <c r="W2885" i="11"/>
  <c r="X2885" i="11"/>
  <c r="V2885" i="11"/>
  <c r="U2885" i="11"/>
  <c r="R2885" i="11"/>
  <c r="S2885" i="11"/>
  <c r="T2885" i="11"/>
  <c r="P2885" i="11"/>
  <c r="Q2885" i="11"/>
  <c r="X2861" i="11"/>
  <c r="W2861" i="11"/>
  <c r="U2861" i="11"/>
  <c r="V2861" i="11"/>
  <c r="R2861" i="11"/>
  <c r="S2861" i="11"/>
  <c r="T2861" i="11"/>
  <c r="X2837" i="11"/>
  <c r="W2837" i="11"/>
  <c r="U2837" i="11"/>
  <c r="V2837" i="11"/>
  <c r="R2837" i="11"/>
  <c r="S2837" i="11"/>
  <c r="T2837" i="11"/>
  <c r="P2837" i="11"/>
  <c r="Q2837" i="11"/>
  <c r="X2813" i="11"/>
  <c r="V2813" i="11"/>
  <c r="U2813" i="11"/>
  <c r="W2813" i="11"/>
  <c r="R2813" i="11"/>
  <c r="S2813" i="11"/>
  <c r="T2813" i="11"/>
  <c r="X2789" i="11"/>
  <c r="V2789" i="11"/>
  <c r="U2789" i="11"/>
  <c r="W2789" i="11"/>
  <c r="R2789" i="11"/>
  <c r="S2789" i="11"/>
  <c r="T2789" i="11"/>
  <c r="P2789" i="11"/>
  <c r="Q2789" i="11"/>
  <c r="X2765" i="11"/>
  <c r="U2765" i="11"/>
  <c r="V2765" i="11"/>
  <c r="W2765" i="11"/>
  <c r="R2765" i="11"/>
  <c r="S2765" i="11"/>
  <c r="T2765" i="11"/>
  <c r="X2741" i="11"/>
  <c r="U2741" i="11"/>
  <c r="W2741" i="11"/>
  <c r="V2741" i="11"/>
  <c r="R2741" i="11"/>
  <c r="S2741" i="11"/>
  <c r="T2741" i="11"/>
  <c r="P2741" i="11"/>
  <c r="Q2741" i="11"/>
  <c r="X2717" i="11"/>
  <c r="W2717" i="11"/>
  <c r="V2717" i="11"/>
  <c r="U2717" i="11"/>
  <c r="R2717" i="11"/>
  <c r="S2717" i="11"/>
  <c r="T2717" i="11"/>
  <c r="X2701" i="11"/>
  <c r="W2701" i="11"/>
  <c r="U2701" i="11"/>
  <c r="V2701" i="11"/>
  <c r="R2701" i="11"/>
  <c r="S2701" i="11"/>
  <c r="T2701" i="11"/>
  <c r="X2677" i="11"/>
  <c r="U2677" i="11"/>
  <c r="W2677" i="11"/>
  <c r="V2677" i="11"/>
  <c r="R2677" i="11"/>
  <c r="S2677" i="11"/>
  <c r="T2677" i="11"/>
  <c r="P2677" i="11"/>
  <c r="Q2677" i="11"/>
  <c r="X2653" i="11"/>
  <c r="V2653" i="11"/>
  <c r="U2653" i="11"/>
  <c r="W2653" i="11"/>
  <c r="R2653" i="11"/>
  <c r="S2653" i="11"/>
  <c r="T2653" i="11"/>
  <c r="X2629" i="11"/>
  <c r="W2629" i="11"/>
  <c r="V2629" i="11"/>
  <c r="U2629" i="11"/>
  <c r="R2629" i="11"/>
  <c r="S2629" i="11"/>
  <c r="T2629" i="11"/>
  <c r="P2629" i="11"/>
  <c r="Q2629" i="11"/>
  <c r="X2605" i="11"/>
  <c r="W2605" i="11"/>
  <c r="U2605" i="11"/>
  <c r="V2605" i="11"/>
  <c r="R2605" i="11"/>
  <c r="S2605" i="11"/>
  <c r="T2605" i="11"/>
  <c r="X2581" i="11"/>
  <c r="W2581" i="11"/>
  <c r="U2581" i="11"/>
  <c r="V2581" i="11"/>
  <c r="R2581" i="11"/>
  <c r="S2581" i="11"/>
  <c r="T2581" i="11"/>
  <c r="P2581" i="11"/>
  <c r="Q2581" i="11"/>
  <c r="X2557" i="11"/>
  <c r="W2557" i="11"/>
  <c r="V2557" i="11"/>
  <c r="U2557" i="11"/>
  <c r="R2557" i="11"/>
  <c r="S2557" i="11"/>
  <c r="T2557" i="11"/>
  <c r="X2533" i="11"/>
  <c r="V2533" i="11"/>
  <c r="W2533" i="11"/>
  <c r="U2533" i="11"/>
  <c r="R2533" i="11"/>
  <c r="S2533" i="11"/>
  <c r="T2533" i="11"/>
  <c r="P2533" i="11"/>
  <c r="Q2533" i="11"/>
  <c r="X2509" i="11"/>
  <c r="W2509" i="11"/>
  <c r="U2509" i="11"/>
  <c r="V2509" i="11"/>
  <c r="R2509" i="11"/>
  <c r="S2509" i="11"/>
  <c r="T2509" i="11"/>
  <c r="X2493" i="11"/>
  <c r="V2493" i="11"/>
  <c r="U2493" i="11"/>
  <c r="W2493" i="11"/>
  <c r="R2493" i="11"/>
  <c r="S2493" i="11"/>
  <c r="Q2493" i="11"/>
  <c r="T2493" i="11"/>
  <c r="P2493" i="11"/>
  <c r="X2469" i="11"/>
  <c r="V2469" i="11"/>
  <c r="U2469" i="11"/>
  <c r="R2469" i="11"/>
  <c r="W2469" i="11"/>
  <c r="S2469" i="11"/>
  <c r="P2469" i="11"/>
  <c r="X2453" i="11"/>
  <c r="U2453" i="11"/>
  <c r="V2453" i="11"/>
  <c r="W2453" i="11"/>
  <c r="R2453" i="11"/>
  <c r="S2453" i="11"/>
  <c r="P2453" i="11"/>
  <c r="Q2453" i="11"/>
  <c r="T2453" i="11"/>
  <c r="X2429" i="11"/>
  <c r="W2429" i="11"/>
  <c r="V2429" i="11"/>
  <c r="U2429" i="11"/>
  <c r="R2429" i="11"/>
  <c r="S2429" i="11"/>
  <c r="Q2429" i="11"/>
  <c r="T2429" i="11"/>
  <c r="P2429" i="11"/>
  <c r="X2405" i="11"/>
  <c r="V2405" i="11"/>
  <c r="W2405" i="11"/>
  <c r="U2405" i="11"/>
  <c r="R2405" i="11"/>
  <c r="S2405" i="11"/>
  <c r="P2405" i="11"/>
  <c r="X2381" i="11"/>
  <c r="U2381" i="11"/>
  <c r="V2381" i="11"/>
  <c r="W2381" i="11"/>
  <c r="R2381" i="11"/>
  <c r="S2381" i="11"/>
  <c r="T2381" i="11"/>
  <c r="P2381" i="11"/>
  <c r="Q2381" i="11"/>
  <c r="X2357" i="11"/>
  <c r="W2357" i="11"/>
  <c r="U2357" i="11"/>
  <c r="V2357" i="11"/>
  <c r="R2357" i="11"/>
  <c r="S2357" i="11"/>
  <c r="P2357" i="11"/>
  <c r="Q2357" i="11"/>
  <c r="X2333" i="11"/>
  <c r="V2333" i="11"/>
  <c r="U2333" i="11"/>
  <c r="R2333" i="11"/>
  <c r="S2333" i="11"/>
  <c r="W2333" i="11"/>
  <c r="Q2333" i="11"/>
  <c r="T2333" i="11"/>
  <c r="X2309" i="11"/>
  <c r="W2309" i="11"/>
  <c r="V2309" i="11"/>
  <c r="U2309" i="11"/>
  <c r="R2309" i="11"/>
  <c r="S2309" i="11"/>
  <c r="P2309" i="11"/>
  <c r="Q2309" i="11"/>
  <c r="T2309" i="11"/>
  <c r="X2285" i="11"/>
  <c r="W2285" i="11"/>
  <c r="U2285" i="11"/>
  <c r="V2285" i="11"/>
  <c r="R2285" i="11"/>
  <c r="S2285" i="11"/>
  <c r="T2285" i="11"/>
  <c r="Q2285" i="11"/>
  <c r="X2261" i="11"/>
  <c r="W2261" i="11"/>
  <c r="U2261" i="11"/>
  <c r="V2261" i="11"/>
  <c r="R2261" i="11"/>
  <c r="S2261" i="11"/>
  <c r="P2261" i="11"/>
  <c r="Q2261" i="11"/>
  <c r="T2261" i="11"/>
  <c r="X2237" i="11"/>
  <c r="V2237" i="11"/>
  <c r="W2237" i="11"/>
  <c r="U2237" i="11"/>
  <c r="R2237" i="11"/>
  <c r="S2237" i="11"/>
  <c r="Q2237" i="11"/>
  <c r="T2237" i="11"/>
  <c r="P2237" i="11"/>
  <c r="X2213" i="11"/>
  <c r="V2213" i="11"/>
  <c r="U2213" i="11"/>
  <c r="R2213" i="11"/>
  <c r="S2213" i="11"/>
  <c r="W2213" i="11"/>
  <c r="P2213" i="11"/>
  <c r="X2189" i="11"/>
  <c r="W2189" i="11"/>
  <c r="U2189" i="11"/>
  <c r="V2189" i="11"/>
  <c r="R2189" i="11"/>
  <c r="S2189" i="11"/>
  <c r="T2189" i="11"/>
  <c r="P2189" i="11"/>
  <c r="Q2189" i="11"/>
  <c r="X2165" i="11"/>
  <c r="U2165" i="11"/>
  <c r="W2165" i="11"/>
  <c r="R2165" i="11"/>
  <c r="S2165" i="11"/>
  <c r="V2165" i="11"/>
  <c r="P2165" i="11"/>
  <c r="Q2165" i="11"/>
  <c r="X2141" i="11"/>
  <c r="V2141" i="11"/>
  <c r="U2141" i="11"/>
  <c r="W2141" i="11"/>
  <c r="R2141" i="11"/>
  <c r="S2141" i="11"/>
  <c r="Q2141" i="11"/>
  <c r="T2141" i="11"/>
  <c r="X2125" i="11"/>
  <c r="W2125" i="11"/>
  <c r="U2125" i="11"/>
  <c r="V2125" i="11"/>
  <c r="R2125" i="11"/>
  <c r="S2125" i="11"/>
  <c r="T2125" i="11"/>
  <c r="P2125" i="11"/>
  <c r="Q2125" i="11"/>
  <c r="X2101" i="11"/>
  <c r="W2101" i="11"/>
  <c r="U2101" i="11"/>
  <c r="R2101" i="11"/>
  <c r="S2101" i="11"/>
  <c r="V2101" i="11"/>
  <c r="P2101" i="11"/>
  <c r="Q2101" i="11"/>
  <c r="X2077" i="11"/>
  <c r="V2077" i="11"/>
  <c r="U2077" i="11"/>
  <c r="R2077" i="11"/>
  <c r="S2077" i="11"/>
  <c r="W2077" i="11"/>
  <c r="Q2077" i="11"/>
  <c r="T2077" i="11"/>
  <c r="X2061" i="11"/>
  <c r="U2061" i="11"/>
  <c r="W2061" i="11"/>
  <c r="V2061" i="11"/>
  <c r="R2061" i="11"/>
  <c r="S2061" i="11"/>
  <c r="T2061" i="11"/>
  <c r="P2061" i="11"/>
  <c r="Q2061" i="11"/>
  <c r="X2037" i="11"/>
  <c r="W2037" i="11"/>
  <c r="U2037" i="11"/>
  <c r="V2037" i="11"/>
  <c r="R2037" i="11"/>
  <c r="S2037" i="11"/>
  <c r="P2037" i="11"/>
  <c r="Q2037" i="11"/>
  <c r="X2013" i="11"/>
  <c r="W2013" i="11"/>
  <c r="V2013" i="11"/>
  <c r="U2013" i="11"/>
  <c r="R2013" i="11"/>
  <c r="S2013" i="11"/>
  <c r="Q2013" i="11"/>
  <c r="T2013" i="11"/>
  <c r="X1989" i="11"/>
  <c r="W1989" i="11"/>
  <c r="V1989" i="11"/>
  <c r="U1989" i="11"/>
  <c r="R1989" i="11"/>
  <c r="S1989" i="11"/>
  <c r="P1989" i="11"/>
  <c r="Q1989" i="11"/>
  <c r="T1989" i="11"/>
  <c r="X1965" i="11"/>
  <c r="W1965" i="11"/>
  <c r="U1965" i="11"/>
  <c r="V1965" i="11"/>
  <c r="R1965" i="11"/>
  <c r="S1965" i="11"/>
  <c r="T1965" i="11"/>
  <c r="Q1965" i="11"/>
  <c r="X1941" i="11"/>
  <c r="U1941" i="11"/>
  <c r="W1941" i="11"/>
  <c r="V1941" i="11"/>
  <c r="R1941" i="11"/>
  <c r="S1941" i="11"/>
  <c r="P1941" i="11"/>
  <c r="Q1941" i="11"/>
  <c r="T1941" i="11"/>
  <c r="W1917" i="11"/>
  <c r="X1917" i="11"/>
  <c r="V1917" i="11"/>
  <c r="U1917" i="11"/>
  <c r="R1917" i="11"/>
  <c r="S1917" i="11"/>
  <c r="Q1917" i="11"/>
  <c r="T1917" i="11"/>
  <c r="P1917" i="11"/>
  <c r="X1893" i="11"/>
  <c r="V1893" i="11"/>
  <c r="U1893" i="11"/>
  <c r="W1893" i="11"/>
  <c r="R1893" i="11"/>
  <c r="S1893" i="11"/>
  <c r="P1893" i="11"/>
  <c r="X1869" i="11"/>
  <c r="U1869" i="11"/>
  <c r="V1869" i="11"/>
  <c r="W1869" i="11"/>
  <c r="R1869" i="11"/>
  <c r="S1869" i="11"/>
  <c r="T1869" i="11"/>
  <c r="P1869" i="11"/>
  <c r="Q1869" i="11"/>
  <c r="X1845" i="11"/>
  <c r="W1845" i="11"/>
  <c r="U1845" i="11"/>
  <c r="R1845" i="11"/>
  <c r="S1845" i="11"/>
  <c r="P1845" i="11"/>
  <c r="Q1845" i="11"/>
  <c r="V1845" i="11"/>
  <c r="X1821" i="11"/>
  <c r="W1821" i="11"/>
  <c r="V1821" i="11"/>
  <c r="U1821" i="11"/>
  <c r="R1821" i="11"/>
  <c r="S1821" i="11"/>
  <c r="Q1821" i="11"/>
  <c r="T1821" i="11"/>
  <c r="X1805" i="11"/>
  <c r="U1805" i="11"/>
  <c r="W1805" i="11"/>
  <c r="V1805" i="11"/>
  <c r="R1805" i="11"/>
  <c r="S1805" i="11"/>
  <c r="T1805" i="11"/>
  <c r="P1805" i="11"/>
  <c r="Q1805" i="11"/>
  <c r="X1781" i="11"/>
  <c r="W1781" i="11"/>
  <c r="U1781" i="11"/>
  <c r="V1781" i="11"/>
  <c r="R1781" i="11"/>
  <c r="S1781" i="11"/>
  <c r="P1781" i="11"/>
  <c r="Q1781" i="11"/>
  <c r="X1757" i="11"/>
  <c r="V1757" i="11"/>
  <c r="U1757" i="11"/>
  <c r="W1757" i="11"/>
  <c r="R1757" i="11"/>
  <c r="S1757" i="11"/>
  <c r="Q1757" i="11"/>
  <c r="T1757" i="11"/>
  <c r="X1733" i="11"/>
  <c r="W1733" i="11"/>
  <c r="V1733" i="11"/>
  <c r="U1733" i="11"/>
  <c r="R1733" i="11"/>
  <c r="S1733" i="11"/>
  <c r="P1733" i="11"/>
  <c r="Q1733" i="11"/>
  <c r="T1733" i="11"/>
  <c r="W1709" i="11"/>
  <c r="U1709" i="11"/>
  <c r="X1709" i="11"/>
  <c r="R1709" i="11"/>
  <c r="S1709" i="11"/>
  <c r="V1709" i="11"/>
  <c r="T1709" i="11"/>
  <c r="Q1709" i="11"/>
  <c r="X1693" i="11"/>
  <c r="W1693" i="11"/>
  <c r="V1693" i="11"/>
  <c r="U1693" i="11"/>
  <c r="R1693" i="11"/>
  <c r="S1693" i="11"/>
  <c r="Q1693" i="11"/>
  <c r="T1693" i="11"/>
  <c r="X1677" i="11"/>
  <c r="W1677" i="11"/>
  <c r="U1677" i="11"/>
  <c r="R1677" i="11"/>
  <c r="S1677" i="11"/>
  <c r="V1677" i="11"/>
  <c r="P1677" i="11"/>
  <c r="Q1677" i="11"/>
  <c r="T1677" i="11"/>
  <c r="X1653" i="11"/>
  <c r="W1653" i="11"/>
  <c r="U1653" i="11"/>
  <c r="R1653" i="11"/>
  <c r="V1653" i="11"/>
  <c r="S1653" i="11"/>
  <c r="T1653" i="11"/>
  <c r="P1653" i="11"/>
  <c r="Q1653" i="11"/>
  <c r="X1613" i="11"/>
  <c r="U1613" i="11"/>
  <c r="V1613" i="11"/>
  <c r="W1613" i="11"/>
  <c r="R1613" i="11"/>
  <c r="S1613" i="11"/>
  <c r="P1613" i="11"/>
  <c r="Q1613" i="11"/>
  <c r="T1613" i="11"/>
  <c r="X1589" i="11"/>
  <c r="W1589" i="11"/>
  <c r="U1589" i="11"/>
  <c r="R1589" i="11"/>
  <c r="S1589" i="11"/>
  <c r="V1589" i="11"/>
  <c r="T1589" i="11"/>
  <c r="P1589" i="11"/>
  <c r="Q1589" i="11"/>
  <c r="X1565" i="11"/>
  <c r="V1565" i="11"/>
  <c r="U1565" i="11"/>
  <c r="W1565" i="11"/>
  <c r="R1565" i="11"/>
  <c r="S1565" i="11"/>
  <c r="P1565" i="11"/>
  <c r="T1565" i="11"/>
  <c r="X1541" i="11"/>
  <c r="W1541" i="11"/>
  <c r="V1541" i="11"/>
  <c r="U1541" i="11"/>
  <c r="R1541" i="11"/>
  <c r="S1541" i="11"/>
  <c r="P1541" i="11"/>
  <c r="Q1541" i="11"/>
  <c r="T1541" i="11"/>
  <c r="X1517" i="11"/>
  <c r="W1517" i="11"/>
  <c r="U1517" i="11"/>
  <c r="V1517" i="11"/>
  <c r="R1517" i="11"/>
  <c r="S1517" i="11"/>
  <c r="P1517" i="11"/>
  <c r="Q1517" i="11"/>
  <c r="T1517" i="11"/>
  <c r="X1501" i="11"/>
  <c r="V1501" i="11"/>
  <c r="U1501" i="11"/>
  <c r="W1501" i="11"/>
  <c r="R1501" i="11"/>
  <c r="S1501" i="11"/>
  <c r="Q1501" i="11"/>
  <c r="P1501" i="11"/>
  <c r="T1501" i="11"/>
  <c r="X1477" i="11"/>
  <c r="W1477" i="11"/>
  <c r="V1477" i="11"/>
  <c r="U1477" i="11"/>
  <c r="R1477" i="11"/>
  <c r="S1477" i="11"/>
  <c r="P1477" i="11"/>
  <c r="T1477" i="11"/>
  <c r="Q1477" i="11"/>
  <c r="X1461" i="11"/>
  <c r="U1461" i="11"/>
  <c r="W1461" i="11"/>
  <c r="R1461" i="11"/>
  <c r="S1461" i="11"/>
  <c r="V1461" i="11"/>
  <c r="T1461" i="11"/>
  <c r="Q1461" i="11"/>
  <c r="P1461" i="11"/>
  <c r="X1437" i="11"/>
  <c r="W1437" i="11"/>
  <c r="V1437" i="11"/>
  <c r="U1437" i="11"/>
  <c r="R1437" i="11"/>
  <c r="S1437" i="11"/>
  <c r="T1437" i="11"/>
  <c r="X1413" i="11"/>
  <c r="W1413" i="11"/>
  <c r="V1413" i="11"/>
  <c r="U1413" i="11"/>
  <c r="R1413" i="11"/>
  <c r="S1413" i="11"/>
  <c r="P1413" i="11"/>
  <c r="Q1413" i="11"/>
  <c r="T1413" i="11"/>
  <c r="X1389" i="11"/>
  <c r="W1389" i="11"/>
  <c r="U1389" i="11"/>
  <c r="R1389" i="11"/>
  <c r="S1389" i="11"/>
  <c r="V1389" i="11"/>
  <c r="P1389" i="11"/>
  <c r="Q1389" i="11"/>
  <c r="T1389" i="11"/>
  <c r="X1349" i="11"/>
  <c r="W1349" i="11"/>
  <c r="V1349" i="11"/>
  <c r="U1349" i="11"/>
  <c r="R1349" i="11"/>
  <c r="S1349" i="11"/>
  <c r="P1349" i="11"/>
  <c r="Q1349" i="11"/>
  <c r="T1349" i="11"/>
  <c r="X1325" i="11"/>
  <c r="W1325" i="11"/>
  <c r="U1325" i="11"/>
  <c r="V1325" i="11"/>
  <c r="R1325" i="11"/>
  <c r="S1325" i="11"/>
  <c r="P1325" i="11"/>
  <c r="Q1325" i="11"/>
  <c r="T1325" i="11"/>
  <c r="X1301" i="11"/>
  <c r="W1301" i="11"/>
  <c r="U1301" i="11"/>
  <c r="V1301" i="11"/>
  <c r="R1301" i="11"/>
  <c r="S1301" i="11"/>
  <c r="T1301" i="11"/>
  <c r="P1301" i="11"/>
  <c r="X1277" i="11"/>
  <c r="W1277" i="11"/>
  <c r="V1277" i="11"/>
  <c r="U1277" i="11"/>
  <c r="R1277" i="11"/>
  <c r="S1277" i="11"/>
  <c r="Q1277" i="11"/>
  <c r="P1277" i="11"/>
  <c r="T1277" i="11"/>
  <c r="X1261" i="11"/>
  <c r="W1261" i="11"/>
  <c r="U1261" i="11"/>
  <c r="V1261" i="11"/>
  <c r="R1261" i="11"/>
  <c r="S1261" i="11"/>
  <c r="P1261" i="11"/>
  <c r="Q1261" i="11"/>
  <c r="T1261" i="11"/>
  <c r="X1237" i="11"/>
  <c r="W1237" i="11"/>
  <c r="U1237" i="11"/>
  <c r="V1237" i="11"/>
  <c r="R1237" i="11"/>
  <c r="S1237" i="11"/>
  <c r="T1237" i="11"/>
  <c r="P1237" i="11"/>
  <c r="Q1237" i="11"/>
  <c r="X1213" i="11"/>
  <c r="V1213" i="11"/>
  <c r="U1213" i="11"/>
  <c r="R1213" i="11"/>
  <c r="S1213" i="11"/>
  <c r="Q1213" i="11"/>
  <c r="W1213" i="11"/>
  <c r="P1213" i="11"/>
  <c r="T1213" i="11"/>
  <c r="X1197" i="11"/>
  <c r="W1197" i="11"/>
  <c r="U1197" i="11"/>
  <c r="R1197" i="11"/>
  <c r="S1197" i="11"/>
  <c r="V1197" i="11"/>
  <c r="P1197" i="11"/>
  <c r="Q1197" i="11"/>
  <c r="T1197" i="11"/>
  <c r="X1173" i="11"/>
  <c r="W1173" i="11"/>
  <c r="U1173" i="11"/>
  <c r="V1173" i="11"/>
  <c r="R1173" i="11"/>
  <c r="S1173" i="11"/>
  <c r="T1173" i="11"/>
  <c r="P1173" i="11"/>
  <c r="X1141" i="11"/>
  <c r="W1141" i="11"/>
  <c r="U1141" i="11"/>
  <c r="R1141" i="11"/>
  <c r="S1141" i="11"/>
  <c r="V1141" i="11"/>
  <c r="T1141" i="11"/>
  <c r="P1141" i="11"/>
  <c r="Q1141" i="11"/>
  <c r="X1117" i="11"/>
  <c r="W1117" i="11"/>
  <c r="V1117" i="11"/>
  <c r="U1117" i="11"/>
  <c r="R1117" i="11"/>
  <c r="S1117" i="11"/>
  <c r="Q1117" i="11"/>
  <c r="P1117" i="11"/>
  <c r="T1117" i="11"/>
  <c r="X1101" i="11"/>
  <c r="W1101" i="11"/>
  <c r="U1101" i="11"/>
  <c r="V1101" i="11"/>
  <c r="R1101" i="11"/>
  <c r="S1101" i="11"/>
  <c r="P1101" i="11"/>
  <c r="Q1101" i="11"/>
  <c r="T1101" i="11"/>
  <c r="X1077" i="11"/>
  <c r="W1077" i="11"/>
  <c r="U1077" i="11"/>
  <c r="R1077" i="11"/>
  <c r="S1077" i="11"/>
  <c r="V1077" i="11"/>
  <c r="T1077" i="11"/>
  <c r="P1077" i="11"/>
  <c r="X1053" i="11"/>
  <c r="W1053" i="11"/>
  <c r="V1053" i="11"/>
  <c r="U1053" i="11"/>
  <c r="R1053" i="11"/>
  <c r="S1053" i="11"/>
  <c r="Q1053" i="11"/>
  <c r="P1053" i="11"/>
  <c r="T1053" i="11"/>
  <c r="X1029" i="11"/>
  <c r="W1029" i="11"/>
  <c r="V1029" i="11"/>
  <c r="U1029" i="11"/>
  <c r="R1029" i="11"/>
  <c r="S1029" i="11"/>
  <c r="P1029" i="11"/>
  <c r="Q1029" i="11"/>
  <c r="T1029" i="11"/>
  <c r="X1013" i="11"/>
  <c r="W1013" i="11"/>
  <c r="U1013" i="11"/>
  <c r="V1013" i="11"/>
  <c r="R1013" i="11"/>
  <c r="S1013" i="11"/>
  <c r="T1013" i="11"/>
  <c r="P1013" i="11"/>
  <c r="Q1013" i="11"/>
  <c r="X989" i="11"/>
  <c r="V989" i="11"/>
  <c r="U989" i="11"/>
  <c r="R989" i="11"/>
  <c r="S989" i="11"/>
  <c r="W989" i="11"/>
  <c r="Q989" i="11"/>
  <c r="P989" i="11"/>
  <c r="T989" i="11"/>
  <c r="X965" i="11"/>
  <c r="W965" i="11"/>
  <c r="V965" i="11"/>
  <c r="U965" i="11"/>
  <c r="R965" i="11"/>
  <c r="S965" i="11"/>
  <c r="P965" i="11"/>
  <c r="Q965" i="11"/>
  <c r="T965" i="11"/>
  <c r="X941" i="11"/>
  <c r="W941" i="11"/>
  <c r="U941" i="11"/>
  <c r="V941" i="11"/>
  <c r="R941" i="11"/>
  <c r="S941" i="11"/>
  <c r="P941" i="11"/>
  <c r="Q941" i="11"/>
  <c r="T941" i="11"/>
  <c r="X917" i="11"/>
  <c r="U917" i="11"/>
  <c r="V917" i="11"/>
  <c r="R917" i="11"/>
  <c r="W917" i="11"/>
  <c r="S917" i="11"/>
  <c r="T917" i="11"/>
  <c r="P917" i="11"/>
  <c r="X901" i="11"/>
  <c r="W901" i="11"/>
  <c r="V901" i="11"/>
  <c r="U901" i="11"/>
  <c r="R901" i="11"/>
  <c r="S901" i="11"/>
  <c r="P901" i="11"/>
  <c r="Q901" i="11"/>
  <c r="T901" i="11"/>
  <c r="X877" i="11"/>
  <c r="W877" i="11"/>
  <c r="U877" i="11"/>
  <c r="V877" i="11"/>
  <c r="R877" i="11"/>
  <c r="S877" i="11"/>
  <c r="P877" i="11"/>
  <c r="Q877" i="11"/>
  <c r="T877" i="11"/>
  <c r="X861" i="11"/>
  <c r="V861" i="11"/>
  <c r="U861" i="11"/>
  <c r="R861" i="11"/>
  <c r="S861" i="11"/>
  <c r="W861" i="11"/>
  <c r="Q861" i="11"/>
  <c r="P861" i="11"/>
  <c r="T861" i="11"/>
  <c r="X837" i="11"/>
  <c r="W837" i="11"/>
  <c r="V837" i="11"/>
  <c r="U837" i="11"/>
  <c r="R837" i="11"/>
  <c r="S837" i="11"/>
  <c r="P837" i="11"/>
  <c r="Q837" i="11"/>
  <c r="T837" i="11"/>
  <c r="X805" i="11"/>
  <c r="W805" i="11"/>
  <c r="V805" i="11"/>
  <c r="U805" i="11"/>
  <c r="R805" i="11"/>
  <c r="S805" i="11"/>
  <c r="P805" i="11"/>
  <c r="T805" i="11"/>
  <c r="Q805" i="11"/>
  <c r="X781" i="11"/>
  <c r="W781" i="11"/>
  <c r="U781" i="11"/>
  <c r="V781" i="11"/>
  <c r="R781" i="11"/>
  <c r="S781" i="11"/>
  <c r="P781" i="11"/>
  <c r="Q781" i="11"/>
  <c r="T781" i="11"/>
  <c r="X757" i="11"/>
  <c r="W757" i="11"/>
  <c r="U757" i="11"/>
  <c r="V757" i="11"/>
  <c r="R757" i="11"/>
  <c r="S757" i="11"/>
  <c r="T757" i="11"/>
  <c r="P757" i="11"/>
  <c r="Q757" i="11"/>
  <c r="X741" i="11"/>
  <c r="W741" i="11"/>
  <c r="V741" i="11"/>
  <c r="U741" i="11"/>
  <c r="R741" i="11"/>
  <c r="S741" i="11"/>
  <c r="P741" i="11"/>
  <c r="T741" i="11"/>
  <c r="Q741" i="11"/>
  <c r="X709" i="11"/>
  <c r="W709" i="11"/>
  <c r="V709" i="11"/>
  <c r="U709" i="11"/>
  <c r="R709" i="11"/>
  <c r="S709" i="11"/>
  <c r="P709" i="11"/>
  <c r="Q709" i="11"/>
  <c r="T709" i="11"/>
  <c r="X685" i="11"/>
  <c r="W685" i="11"/>
  <c r="U685" i="11"/>
  <c r="R685" i="11"/>
  <c r="S685" i="11"/>
  <c r="V685" i="11"/>
  <c r="P685" i="11"/>
  <c r="Q685" i="11"/>
  <c r="T685" i="11"/>
  <c r="X661" i="11"/>
  <c r="U661" i="11"/>
  <c r="V661" i="11"/>
  <c r="R661" i="11"/>
  <c r="S661" i="11"/>
  <c r="W661" i="11"/>
  <c r="T661" i="11"/>
  <c r="P661" i="11"/>
  <c r="X637" i="11"/>
  <c r="W637" i="11"/>
  <c r="V637" i="11"/>
  <c r="U637" i="11"/>
  <c r="R637" i="11"/>
  <c r="S637" i="11"/>
  <c r="Q637" i="11"/>
  <c r="P637" i="11"/>
  <c r="T637" i="11"/>
  <c r="X613" i="11"/>
  <c r="V613" i="11"/>
  <c r="W613" i="11"/>
  <c r="U613" i="11"/>
  <c r="R613" i="11"/>
  <c r="S613" i="11"/>
  <c r="P613" i="11"/>
  <c r="T613" i="11"/>
  <c r="Q613" i="11"/>
  <c r="X581" i="11"/>
  <c r="W581" i="11"/>
  <c r="V581" i="11"/>
  <c r="U581" i="11"/>
  <c r="R581" i="11"/>
  <c r="S581" i="11"/>
  <c r="P581" i="11"/>
  <c r="Q581" i="11"/>
  <c r="T581" i="11"/>
  <c r="X557" i="11"/>
  <c r="W557" i="11"/>
  <c r="U557" i="11"/>
  <c r="V557" i="11"/>
  <c r="P557" i="11"/>
  <c r="T557" i="11"/>
  <c r="S557" i="11"/>
  <c r="Q557" i="11"/>
  <c r="R557" i="11"/>
  <c r="X533" i="11"/>
  <c r="W533" i="11"/>
  <c r="U533" i="11"/>
  <c r="V533" i="11"/>
  <c r="P533" i="11"/>
  <c r="Q533" i="11"/>
  <c r="R533" i="11"/>
  <c r="T533" i="11"/>
  <c r="S533" i="11"/>
  <c r="X509" i="11"/>
  <c r="W509" i="11"/>
  <c r="V509" i="11"/>
  <c r="U509" i="11"/>
  <c r="P509" i="11"/>
  <c r="Q509" i="11"/>
  <c r="T509" i="11"/>
  <c r="R509" i="11"/>
  <c r="X485" i="11"/>
  <c r="W485" i="11"/>
  <c r="V485" i="11"/>
  <c r="P485" i="11"/>
  <c r="U485" i="11"/>
  <c r="R485" i="11"/>
  <c r="S485" i="11"/>
  <c r="Q485" i="11"/>
  <c r="T485" i="11"/>
  <c r="X461" i="11"/>
  <c r="V461" i="11"/>
  <c r="P461" i="11"/>
  <c r="W461" i="11"/>
  <c r="U461" i="11"/>
  <c r="T461" i="11"/>
  <c r="R461" i="11"/>
  <c r="S461" i="11"/>
  <c r="Q461" i="11"/>
  <c r="X437" i="11"/>
  <c r="U437" i="11"/>
  <c r="P437" i="11"/>
  <c r="W437" i="11"/>
  <c r="V437" i="11"/>
  <c r="S437" i="11"/>
  <c r="R437" i="11"/>
  <c r="Q437" i="11"/>
  <c r="T437" i="11"/>
  <c r="X413" i="11"/>
  <c r="W413" i="11"/>
  <c r="V413" i="11"/>
  <c r="P413" i="11"/>
  <c r="Q413" i="11"/>
  <c r="U413" i="11"/>
  <c r="R413" i="11"/>
  <c r="S413" i="11"/>
  <c r="T413" i="11"/>
  <c r="X389" i="11"/>
  <c r="W389" i="11"/>
  <c r="V389" i="11"/>
  <c r="U389" i="11"/>
  <c r="P389" i="11"/>
  <c r="R389" i="11"/>
  <c r="S389" i="11"/>
  <c r="Q389" i="11"/>
  <c r="T389" i="11"/>
  <c r="X365" i="11"/>
  <c r="W365" i="11"/>
  <c r="U365" i="11"/>
  <c r="P365" i="11"/>
  <c r="T365" i="11"/>
  <c r="V365" i="11"/>
  <c r="Q365" i="11"/>
  <c r="R365" i="11"/>
  <c r="S365" i="11"/>
  <c r="X341" i="11"/>
  <c r="W341" i="11"/>
  <c r="P341" i="11"/>
  <c r="V341" i="11"/>
  <c r="U341" i="11"/>
  <c r="T341" i="11"/>
  <c r="Q341" i="11"/>
  <c r="R341" i="11"/>
  <c r="X317" i="11"/>
  <c r="V317" i="11"/>
  <c r="U317" i="11"/>
  <c r="W317" i="11"/>
  <c r="P317" i="11"/>
  <c r="Q317" i="11"/>
  <c r="R317" i="11"/>
  <c r="T317" i="11"/>
  <c r="S317" i="11"/>
  <c r="X293" i="11"/>
  <c r="W293" i="11"/>
  <c r="V293" i="11"/>
  <c r="P293" i="11"/>
  <c r="R293" i="11"/>
  <c r="S293" i="11"/>
  <c r="U293" i="11"/>
  <c r="T293" i="11"/>
  <c r="X269" i="11"/>
  <c r="W269" i="11"/>
  <c r="P269" i="11"/>
  <c r="T269" i="11"/>
  <c r="V269" i="11"/>
  <c r="U269" i="11"/>
  <c r="S269" i="11"/>
  <c r="Q269" i="11"/>
  <c r="R269" i="11"/>
  <c r="X245" i="11"/>
  <c r="W245" i="11"/>
  <c r="U245" i="11"/>
  <c r="P245" i="11"/>
  <c r="V245" i="11"/>
  <c r="R245" i="11"/>
  <c r="S245" i="11"/>
  <c r="T245" i="11"/>
  <c r="Q245" i="11"/>
  <c r="X221" i="11"/>
  <c r="V221" i="11"/>
  <c r="W221" i="11"/>
  <c r="P221" i="11"/>
  <c r="Q221" i="11"/>
  <c r="U221" i="11"/>
  <c r="S221" i="11"/>
  <c r="R221" i="11"/>
  <c r="T221" i="11"/>
  <c r="X197" i="11"/>
  <c r="W197" i="11"/>
  <c r="V197" i="11"/>
  <c r="U197" i="11"/>
  <c r="P197" i="11"/>
  <c r="R197" i="11"/>
  <c r="S197" i="11"/>
  <c r="Q197" i="11"/>
  <c r="T197" i="11"/>
  <c r="X173" i="11"/>
  <c r="W173" i="11"/>
  <c r="U173" i="11"/>
  <c r="P173" i="11"/>
  <c r="T173" i="11"/>
  <c r="V173" i="11"/>
  <c r="S173" i="11"/>
  <c r="Q173" i="11"/>
  <c r="X157" i="11"/>
  <c r="W157" i="11"/>
  <c r="V157" i="11"/>
  <c r="U157" i="11"/>
  <c r="P157" i="11"/>
  <c r="Q157" i="11"/>
  <c r="T157" i="11"/>
  <c r="S157" i="11"/>
  <c r="R157" i="11"/>
  <c r="X141" i="11"/>
  <c r="W141" i="11"/>
  <c r="U141" i="11"/>
  <c r="P141" i="11"/>
  <c r="T141" i="11"/>
  <c r="V141" i="11"/>
  <c r="R141" i="11"/>
  <c r="S141" i="11"/>
  <c r="Q141" i="11"/>
  <c r="X117" i="11"/>
  <c r="U117" i="11"/>
  <c r="W117" i="11"/>
  <c r="P117" i="11"/>
  <c r="V117" i="11"/>
  <c r="Q117" i="11"/>
  <c r="S117" i="11"/>
  <c r="R117" i="11"/>
  <c r="T117" i="11"/>
  <c r="X93" i="11"/>
  <c r="V93" i="11"/>
  <c r="W93" i="11"/>
  <c r="P93" i="11"/>
  <c r="U93" i="11"/>
  <c r="Q93" i="11"/>
  <c r="R93" i="11"/>
  <c r="S93" i="11"/>
  <c r="T93" i="11"/>
  <c r="X69" i="11"/>
  <c r="W69" i="11"/>
  <c r="V69" i="11"/>
  <c r="U69" i="11"/>
  <c r="P69" i="11"/>
  <c r="R69" i="11"/>
  <c r="S69" i="11"/>
  <c r="Q69" i="11"/>
  <c r="X29" i="11"/>
  <c r="V29" i="11"/>
  <c r="P29" i="11"/>
  <c r="W29" i="11"/>
  <c r="Q29" i="11"/>
  <c r="U29" i="11"/>
  <c r="R29" i="11"/>
  <c r="T29" i="11"/>
  <c r="S29" i="11"/>
  <c r="X5" i="11"/>
  <c r="W5" i="11"/>
  <c r="V5" i="11"/>
  <c r="P5" i="11"/>
  <c r="R5" i="11"/>
  <c r="S5" i="11"/>
  <c r="U5" i="11"/>
  <c r="Q5" i="11"/>
  <c r="T5" i="11"/>
  <c r="Q5917" i="11"/>
  <c r="Q5837" i="11"/>
  <c r="Q5693" i="11"/>
  <c r="Q5645" i="11"/>
  <c r="Q5597" i="11"/>
  <c r="Q5533" i="11"/>
  <c r="Q5517" i="11"/>
  <c r="Q5485" i="11"/>
  <c r="Q5421" i="11"/>
  <c r="Q5309" i="11"/>
  <c r="Q5245" i="11"/>
  <c r="Q5229" i="11"/>
  <c r="Q5181" i="11"/>
  <c r="Q5037" i="11"/>
  <c r="Q4973" i="11"/>
  <c r="Q4893" i="11"/>
  <c r="Q4845" i="11"/>
  <c r="Q4797" i="11"/>
  <c r="Q4765" i="11"/>
  <c r="Q4733" i="11"/>
  <c r="Q4685" i="11"/>
  <c r="Q4621" i="11"/>
  <c r="Q4589" i="11"/>
  <c r="Q4541" i="11"/>
  <c r="Q4525" i="11"/>
  <c r="Q4509" i="11"/>
  <c r="Q4461" i="11"/>
  <c r="Q4413" i="11"/>
  <c r="Q4333" i="11"/>
  <c r="Q4221" i="11"/>
  <c r="Q4173" i="11"/>
  <c r="Q4077" i="11"/>
  <c r="Q4029" i="11"/>
  <c r="Q4013" i="11"/>
  <c r="Q3965" i="11"/>
  <c r="Q3917" i="11"/>
  <c r="Q3885" i="11"/>
  <c r="Q3757" i="11"/>
  <c r="T3717" i="11"/>
  <c r="T3685" i="11"/>
  <c r="X5932" i="11"/>
  <c r="W5932" i="11"/>
  <c r="V5932" i="11"/>
  <c r="U5932" i="11"/>
  <c r="S5932" i="11"/>
  <c r="T5932" i="11"/>
  <c r="P5932" i="11"/>
  <c r="X5916" i="11"/>
  <c r="W5916" i="11"/>
  <c r="V5916" i="11"/>
  <c r="U5916" i="11"/>
  <c r="S5916" i="11"/>
  <c r="T5916" i="11"/>
  <c r="P5916" i="11"/>
  <c r="X5900" i="11"/>
  <c r="W5900" i="11"/>
  <c r="V5900" i="11"/>
  <c r="U5900" i="11"/>
  <c r="S5900" i="11"/>
  <c r="T5900" i="11"/>
  <c r="P5900" i="11"/>
  <c r="X5884" i="11"/>
  <c r="W5884" i="11"/>
  <c r="V5884" i="11"/>
  <c r="U5884" i="11"/>
  <c r="S5884" i="11"/>
  <c r="T5884" i="11"/>
  <c r="P5884" i="11"/>
  <c r="X5876" i="11"/>
  <c r="W5876" i="11"/>
  <c r="V5876" i="11"/>
  <c r="S5876" i="11"/>
  <c r="T5876" i="11"/>
  <c r="U5876" i="11"/>
  <c r="P5876" i="11"/>
  <c r="X5860" i="11"/>
  <c r="W5860" i="11"/>
  <c r="V5860" i="11"/>
  <c r="U5860" i="11"/>
  <c r="S5860" i="11"/>
  <c r="T5860" i="11"/>
  <c r="P5860" i="11"/>
  <c r="X5844" i="11"/>
  <c r="W5844" i="11"/>
  <c r="V5844" i="11"/>
  <c r="U5844" i="11"/>
  <c r="S5844" i="11"/>
  <c r="T5844" i="11"/>
  <c r="P5844" i="11"/>
  <c r="X5836" i="11"/>
  <c r="W5836" i="11"/>
  <c r="V5836" i="11"/>
  <c r="U5836" i="11"/>
  <c r="S5836" i="11"/>
  <c r="T5836" i="11"/>
  <c r="P5836" i="11"/>
  <c r="X5820" i="11"/>
  <c r="W5820" i="11"/>
  <c r="U5820" i="11"/>
  <c r="V5820" i="11"/>
  <c r="S5820" i="11"/>
  <c r="T5820" i="11"/>
  <c r="P5820" i="11"/>
  <c r="X5804" i="11"/>
  <c r="W5804" i="11"/>
  <c r="V5804" i="11"/>
  <c r="U5804" i="11"/>
  <c r="S5804" i="11"/>
  <c r="T5804" i="11"/>
  <c r="P5804" i="11"/>
  <c r="X5788" i="11"/>
  <c r="W5788" i="11"/>
  <c r="U5788" i="11"/>
  <c r="V5788" i="11"/>
  <c r="S5788" i="11"/>
  <c r="T5788" i="11"/>
  <c r="P5788" i="11"/>
  <c r="X5764" i="11"/>
  <c r="W5764" i="11"/>
  <c r="V5764" i="11"/>
  <c r="U5764" i="11"/>
  <c r="S5764" i="11"/>
  <c r="T5764" i="11"/>
  <c r="P5764" i="11"/>
  <c r="X5756" i="11"/>
  <c r="W5756" i="11"/>
  <c r="V5756" i="11"/>
  <c r="U5756" i="11"/>
  <c r="S5756" i="11"/>
  <c r="T5756" i="11"/>
  <c r="P5756" i="11"/>
  <c r="X5732" i="11"/>
  <c r="W5732" i="11"/>
  <c r="V5732" i="11"/>
  <c r="U5732" i="11"/>
  <c r="S5732" i="11"/>
  <c r="T5732" i="11"/>
  <c r="P5732" i="11"/>
  <c r="X5724" i="11"/>
  <c r="W5724" i="11"/>
  <c r="V5724" i="11"/>
  <c r="U5724" i="11"/>
  <c r="S5724" i="11"/>
  <c r="T5724" i="11"/>
  <c r="P5724" i="11"/>
  <c r="W5708" i="11"/>
  <c r="X5708" i="11"/>
  <c r="V5708" i="11"/>
  <c r="U5708" i="11"/>
  <c r="S5708" i="11"/>
  <c r="T5708" i="11"/>
  <c r="P5708" i="11"/>
  <c r="X5692" i="11"/>
  <c r="W5692" i="11"/>
  <c r="V5692" i="11"/>
  <c r="U5692" i="11"/>
  <c r="S5692" i="11"/>
  <c r="T5692" i="11"/>
  <c r="P5692" i="11"/>
  <c r="X5676" i="11"/>
  <c r="W5676" i="11"/>
  <c r="V5676" i="11"/>
  <c r="U5676" i="11"/>
  <c r="S5676" i="11"/>
  <c r="T5676" i="11"/>
  <c r="P5676" i="11"/>
  <c r="X5660" i="11"/>
  <c r="W5660" i="11"/>
  <c r="V5660" i="11"/>
  <c r="U5660" i="11"/>
  <c r="S5660" i="11"/>
  <c r="T5660" i="11"/>
  <c r="P5660" i="11"/>
  <c r="X5644" i="11"/>
  <c r="W5644" i="11"/>
  <c r="V5644" i="11"/>
  <c r="S5644" i="11"/>
  <c r="U5644" i="11"/>
  <c r="T5644" i="11"/>
  <c r="P5644" i="11"/>
  <c r="X5620" i="11"/>
  <c r="W5620" i="11"/>
  <c r="V5620" i="11"/>
  <c r="U5620" i="11"/>
  <c r="S5620" i="11"/>
  <c r="T5620" i="11"/>
  <c r="P5620" i="11"/>
  <c r="X5612" i="11"/>
  <c r="W5612" i="11"/>
  <c r="V5612" i="11"/>
  <c r="U5612" i="11"/>
  <c r="S5612" i="11"/>
  <c r="T5612" i="11"/>
  <c r="P5612" i="11"/>
  <c r="X5588" i="11"/>
  <c r="W5588" i="11"/>
  <c r="V5588" i="11"/>
  <c r="U5588" i="11"/>
  <c r="S5588" i="11"/>
  <c r="T5588" i="11"/>
  <c r="P5588" i="11"/>
  <c r="X5572" i="11"/>
  <c r="W5572" i="11"/>
  <c r="V5572" i="11"/>
  <c r="U5572" i="11"/>
  <c r="S5572" i="11"/>
  <c r="T5572" i="11"/>
  <c r="P5572" i="11"/>
  <c r="W5556" i="11"/>
  <c r="X5556" i="11"/>
  <c r="V5556" i="11"/>
  <c r="S5556" i="11"/>
  <c r="T5556" i="11"/>
  <c r="P5556" i="11"/>
  <c r="U5556" i="11"/>
  <c r="X5540" i="11"/>
  <c r="W5540" i="11"/>
  <c r="V5540" i="11"/>
  <c r="U5540" i="11"/>
  <c r="S5540" i="11"/>
  <c r="T5540" i="11"/>
  <c r="P5540" i="11"/>
  <c r="X5524" i="11"/>
  <c r="V5524" i="11"/>
  <c r="W5524" i="11"/>
  <c r="U5524" i="11"/>
  <c r="S5524" i="11"/>
  <c r="T5524" i="11"/>
  <c r="P5524" i="11"/>
  <c r="W5508" i="11"/>
  <c r="X5508" i="11"/>
  <c r="V5508" i="11"/>
  <c r="U5508" i="11"/>
  <c r="S5508" i="11"/>
  <c r="T5508" i="11"/>
  <c r="P5508" i="11"/>
  <c r="W5492" i="11"/>
  <c r="X5492" i="11"/>
  <c r="V5492" i="11"/>
  <c r="U5492" i="11"/>
  <c r="S5492" i="11"/>
  <c r="T5492" i="11"/>
  <c r="P5492" i="11"/>
  <c r="W5476" i="11"/>
  <c r="X5476" i="11"/>
  <c r="V5476" i="11"/>
  <c r="U5476" i="11"/>
  <c r="S5476" i="11"/>
  <c r="T5476" i="11"/>
  <c r="P5476" i="11"/>
  <c r="W5468" i="11"/>
  <c r="X5468" i="11"/>
  <c r="V5468" i="11"/>
  <c r="U5468" i="11"/>
  <c r="S5468" i="11"/>
  <c r="T5468" i="11"/>
  <c r="P5468" i="11"/>
  <c r="W5452" i="11"/>
  <c r="X5452" i="11"/>
  <c r="V5452" i="11"/>
  <c r="U5452" i="11"/>
  <c r="S5452" i="11"/>
  <c r="T5452" i="11"/>
  <c r="P5452" i="11"/>
  <c r="X5436" i="11"/>
  <c r="W5436" i="11"/>
  <c r="V5436" i="11"/>
  <c r="U5436" i="11"/>
  <c r="S5436" i="11"/>
  <c r="T5436" i="11"/>
  <c r="P5436" i="11"/>
  <c r="X5420" i="11"/>
  <c r="W5420" i="11"/>
  <c r="V5420" i="11"/>
  <c r="U5420" i="11"/>
  <c r="S5420" i="11"/>
  <c r="T5420" i="11"/>
  <c r="P5420" i="11"/>
  <c r="W5404" i="11"/>
  <c r="V5404" i="11"/>
  <c r="X5404" i="11"/>
  <c r="U5404" i="11"/>
  <c r="S5404" i="11"/>
  <c r="T5404" i="11"/>
  <c r="P5404" i="11"/>
  <c r="X5396" i="11"/>
  <c r="W5396" i="11"/>
  <c r="V5396" i="11"/>
  <c r="U5396" i="11"/>
  <c r="S5396" i="11"/>
  <c r="T5396" i="11"/>
  <c r="P5396" i="11"/>
  <c r="W5380" i="11"/>
  <c r="X5380" i="11"/>
  <c r="V5380" i="11"/>
  <c r="U5380" i="11"/>
  <c r="S5380" i="11"/>
  <c r="T5380" i="11"/>
  <c r="P5380" i="11"/>
  <c r="W5364" i="11"/>
  <c r="X5364" i="11"/>
  <c r="V5364" i="11"/>
  <c r="U5364" i="11"/>
  <c r="S5364" i="11"/>
  <c r="T5364" i="11"/>
  <c r="P5364" i="11"/>
  <c r="W5348" i="11"/>
  <c r="X5348" i="11"/>
  <c r="V5348" i="11"/>
  <c r="S5348" i="11"/>
  <c r="T5348" i="11"/>
  <c r="U5348" i="11"/>
  <c r="P5348" i="11"/>
  <c r="X5332" i="11"/>
  <c r="W5332" i="11"/>
  <c r="V5332" i="11"/>
  <c r="U5332" i="11"/>
  <c r="S5332" i="11"/>
  <c r="T5332" i="11"/>
  <c r="P5332" i="11"/>
  <c r="W5316" i="11"/>
  <c r="X5316" i="11"/>
  <c r="V5316" i="11"/>
  <c r="U5316" i="11"/>
  <c r="S5316" i="11"/>
  <c r="T5316" i="11"/>
  <c r="P5316" i="11"/>
  <c r="W5300" i="11"/>
  <c r="X5300" i="11"/>
  <c r="V5300" i="11"/>
  <c r="U5300" i="11"/>
  <c r="S5300" i="11"/>
  <c r="T5300" i="11"/>
  <c r="P5300" i="11"/>
  <c r="W5284" i="11"/>
  <c r="X5284" i="11"/>
  <c r="V5284" i="11"/>
  <c r="U5284" i="11"/>
  <c r="S5284" i="11"/>
  <c r="T5284" i="11"/>
  <c r="P5284" i="11"/>
  <c r="X5268" i="11"/>
  <c r="W5268" i="11"/>
  <c r="V5268" i="11"/>
  <c r="U5268" i="11"/>
  <c r="S5268" i="11"/>
  <c r="T5268" i="11"/>
  <c r="P5268" i="11"/>
  <c r="W5260" i="11"/>
  <c r="X5260" i="11"/>
  <c r="V5260" i="11"/>
  <c r="U5260" i="11"/>
  <c r="S5260" i="11"/>
  <c r="T5260" i="11"/>
  <c r="P5260" i="11"/>
  <c r="X5244" i="11"/>
  <c r="W5244" i="11"/>
  <c r="V5244" i="11"/>
  <c r="U5244" i="11"/>
  <c r="S5244" i="11"/>
  <c r="T5244" i="11"/>
  <c r="P5244" i="11"/>
  <c r="X5228" i="11"/>
  <c r="W5228" i="11"/>
  <c r="U5228" i="11"/>
  <c r="S5228" i="11"/>
  <c r="V5228" i="11"/>
  <c r="T5228" i="11"/>
  <c r="P5228" i="11"/>
  <c r="X5204" i="11"/>
  <c r="W5204" i="11"/>
  <c r="V5204" i="11"/>
  <c r="U5204" i="11"/>
  <c r="S5204" i="11"/>
  <c r="T5204" i="11"/>
  <c r="P5204" i="11"/>
  <c r="X5188" i="11"/>
  <c r="W5188" i="11"/>
  <c r="V5188" i="11"/>
  <c r="U5188" i="11"/>
  <c r="S5188" i="11"/>
  <c r="T5188" i="11"/>
  <c r="P5188" i="11"/>
  <c r="W5172" i="11"/>
  <c r="X5172" i="11"/>
  <c r="V5172" i="11"/>
  <c r="U5172" i="11"/>
  <c r="S5172" i="11"/>
  <c r="T5172" i="11"/>
  <c r="P5172" i="11"/>
  <c r="W5156" i="11"/>
  <c r="X5156" i="11"/>
  <c r="V5156" i="11"/>
  <c r="U5156" i="11"/>
  <c r="S5156" i="11"/>
  <c r="T5156" i="11"/>
  <c r="P5156" i="11"/>
  <c r="X5140" i="11"/>
  <c r="W5140" i="11"/>
  <c r="V5140" i="11"/>
  <c r="U5140" i="11"/>
  <c r="S5140" i="11"/>
  <c r="T5140" i="11"/>
  <c r="P5140" i="11"/>
  <c r="W5124" i="11"/>
  <c r="X5124" i="11"/>
  <c r="V5124" i="11"/>
  <c r="U5124" i="11"/>
  <c r="S5124" i="11"/>
  <c r="T5124" i="11"/>
  <c r="P5124" i="11"/>
  <c r="X5108" i="11"/>
  <c r="W5108" i="11"/>
  <c r="V5108" i="11"/>
  <c r="U5108" i="11"/>
  <c r="S5108" i="11"/>
  <c r="T5108" i="11"/>
  <c r="P5108" i="11"/>
  <c r="W5092" i="11"/>
  <c r="X5092" i="11"/>
  <c r="V5092" i="11"/>
  <c r="U5092" i="11"/>
  <c r="S5092" i="11"/>
  <c r="T5092" i="11"/>
  <c r="P5092" i="11"/>
  <c r="X5076" i="11"/>
  <c r="W5076" i="11"/>
  <c r="U5076" i="11"/>
  <c r="V5076" i="11"/>
  <c r="S5076" i="11"/>
  <c r="T5076" i="11"/>
  <c r="P5076" i="11"/>
  <c r="W5060" i="11"/>
  <c r="X5060" i="11"/>
  <c r="V5060" i="11"/>
  <c r="U5060" i="11"/>
  <c r="S5060" i="11"/>
  <c r="T5060" i="11"/>
  <c r="P5060" i="11"/>
  <c r="W5044" i="11"/>
  <c r="X5044" i="11"/>
  <c r="U5044" i="11"/>
  <c r="V5044" i="11"/>
  <c r="S5044" i="11"/>
  <c r="T5044" i="11"/>
  <c r="P5044" i="11"/>
  <c r="X5028" i="11"/>
  <c r="W5028" i="11"/>
  <c r="U5028" i="11"/>
  <c r="V5028" i="11"/>
  <c r="S5028" i="11"/>
  <c r="T5028" i="11"/>
  <c r="P5028" i="11"/>
  <c r="X5012" i="11"/>
  <c r="W5012" i="11"/>
  <c r="V5012" i="11"/>
  <c r="U5012" i="11"/>
  <c r="S5012" i="11"/>
  <c r="T5012" i="11"/>
  <c r="P5012" i="11"/>
  <c r="W4996" i="11"/>
  <c r="X4996" i="11"/>
  <c r="V4996" i="11"/>
  <c r="U4996" i="11"/>
  <c r="S4996" i="11"/>
  <c r="T4996" i="11"/>
  <c r="P4996" i="11"/>
  <c r="W4980" i="11"/>
  <c r="X4980" i="11"/>
  <c r="U4980" i="11"/>
  <c r="V4980" i="11"/>
  <c r="S4980" i="11"/>
  <c r="T4980" i="11"/>
  <c r="P4980" i="11"/>
  <c r="W4964" i="11"/>
  <c r="X4964" i="11"/>
  <c r="V4964" i="11"/>
  <c r="U4964" i="11"/>
  <c r="S4964" i="11"/>
  <c r="T4964" i="11"/>
  <c r="P4964" i="11"/>
  <c r="W4940" i="11"/>
  <c r="U4940" i="11"/>
  <c r="X4940" i="11"/>
  <c r="V4940" i="11"/>
  <c r="S4940" i="11"/>
  <c r="T4940" i="11"/>
  <c r="P4940" i="11"/>
  <c r="X4924" i="11"/>
  <c r="W4924" i="11"/>
  <c r="V4924" i="11"/>
  <c r="U4924" i="11"/>
  <c r="S4924" i="11"/>
  <c r="T4924" i="11"/>
  <c r="P4924" i="11"/>
  <c r="X4908" i="11"/>
  <c r="W4908" i="11"/>
  <c r="U4908" i="11"/>
  <c r="V4908" i="11"/>
  <c r="S4908" i="11"/>
  <c r="T4908" i="11"/>
  <c r="P4908" i="11"/>
  <c r="W4892" i="11"/>
  <c r="X4892" i="11"/>
  <c r="V4892" i="11"/>
  <c r="U4892" i="11"/>
  <c r="S4892" i="11"/>
  <c r="T4892" i="11"/>
  <c r="P4892" i="11"/>
  <c r="W4876" i="11"/>
  <c r="X4876" i="11"/>
  <c r="U4876" i="11"/>
  <c r="V4876" i="11"/>
  <c r="S4876" i="11"/>
  <c r="T4876" i="11"/>
  <c r="P4876" i="11"/>
  <c r="W4852" i="11"/>
  <c r="X4852" i="11"/>
  <c r="V4852" i="11"/>
  <c r="U4852" i="11"/>
  <c r="S4852" i="11"/>
  <c r="T4852" i="11"/>
  <c r="P4852" i="11"/>
  <c r="W4836" i="11"/>
  <c r="X4836" i="11"/>
  <c r="V4836" i="11"/>
  <c r="U4836" i="11"/>
  <c r="S4836" i="11"/>
  <c r="T4836" i="11"/>
  <c r="P4836" i="11"/>
  <c r="X4820" i="11"/>
  <c r="W4820" i="11"/>
  <c r="U4820" i="11"/>
  <c r="V4820" i="11"/>
  <c r="S4820" i="11"/>
  <c r="T4820" i="11"/>
  <c r="P4820" i="11"/>
  <c r="W4812" i="11"/>
  <c r="X4812" i="11"/>
  <c r="V4812" i="11"/>
  <c r="U4812" i="11"/>
  <c r="S4812" i="11"/>
  <c r="T4812" i="11"/>
  <c r="P4812" i="11"/>
  <c r="X4796" i="11"/>
  <c r="W4796" i="11"/>
  <c r="V4796" i="11"/>
  <c r="U4796" i="11"/>
  <c r="S4796" i="11"/>
  <c r="T4796" i="11"/>
  <c r="P4796" i="11"/>
  <c r="X4780" i="11"/>
  <c r="W4780" i="11"/>
  <c r="V4780" i="11"/>
  <c r="U4780" i="11"/>
  <c r="S4780" i="11"/>
  <c r="T4780" i="11"/>
  <c r="P4780" i="11"/>
  <c r="W4764" i="11"/>
  <c r="X4764" i="11"/>
  <c r="V4764" i="11"/>
  <c r="U4764" i="11"/>
  <c r="S4764" i="11"/>
  <c r="T4764" i="11"/>
  <c r="P4764" i="11"/>
  <c r="W4748" i="11"/>
  <c r="X4748" i="11"/>
  <c r="U4748" i="11"/>
  <c r="V4748" i="11"/>
  <c r="S4748" i="11"/>
  <c r="T4748" i="11"/>
  <c r="P4748" i="11"/>
  <c r="X4732" i="11"/>
  <c r="W4732" i="11"/>
  <c r="V4732" i="11"/>
  <c r="U4732" i="11"/>
  <c r="S4732" i="11"/>
  <c r="T4732" i="11"/>
  <c r="P4732" i="11"/>
  <c r="X4716" i="11"/>
  <c r="W4716" i="11"/>
  <c r="V4716" i="11"/>
  <c r="U4716" i="11"/>
  <c r="S4716" i="11"/>
  <c r="T4716" i="11"/>
  <c r="P4716" i="11"/>
  <c r="W4700" i="11"/>
  <c r="X4700" i="11"/>
  <c r="V4700" i="11"/>
  <c r="U4700" i="11"/>
  <c r="S4700" i="11"/>
  <c r="T4700" i="11"/>
  <c r="P4700" i="11"/>
  <c r="X4676" i="11"/>
  <c r="W4676" i="11"/>
  <c r="V4676" i="11"/>
  <c r="S4676" i="11"/>
  <c r="T4676" i="11"/>
  <c r="P4676" i="11"/>
  <c r="U4676" i="11"/>
  <c r="W4660" i="11"/>
  <c r="V4660" i="11"/>
  <c r="U4660" i="11"/>
  <c r="X4660" i="11"/>
  <c r="S4660" i="11"/>
  <c r="T4660" i="11"/>
  <c r="P4660" i="11"/>
  <c r="W4652" i="11"/>
  <c r="X4652" i="11"/>
  <c r="V4652" i="11"/>
  <c r="U4652" i="11"/>
  <c r="S4652" i="11"/>
  <c r="T4652" i="11"/>
  <c r="P4652" i="11"/>
  <c r="W4628" i="11"/>
  <c r="X4628" i="11"/>
  <c r="U4628" i="11"/>
  <c r="V4628" i="11"/>
  <c r="S4628" i="11"/>
  <c r="T4628" i="11"/>
  <c r="P4628" i="11"/>
  <c r="X4620" i="11"/>
  <c r="W4620" i="11"/>
  <c r="V4620" i="11"/>
  <c r="U4620" i="11"/>
  <c r="S4620" i="11"/>
  <c r="T4620" i="11"/>
  <c r="P4620" i="11"/>
  <c r="W4596" i="11"/>
  <c r="X4596" i="11"/>
  <c r="U4596" i="11"/>
  <c r="V4596" i="11"/>
  <c r="S4596" i="11"/>
  <c r="T4596" i="11"/>
  <c r="P4596" i="11"/>
  <c r="X4580" i="11"/>
  <c r="W4580" i="11"/>
  <c r="V4580" i="11"/>
  <c r="U4580" i="11"/>
  <c r="S4580" i="11"/>
  <c r="T4580" i="11"/>
  <c r="P4580" i="11"/>
  <c r="W4564" i="11"/>
  <c r="X4564" i="11"/>
  <c r="U4564" i="11"/>
  <c r="V4564" i="11"/>
  <c r="S4564" i="11"/>
  <c r="T4564" i="11"/>
  <c r="P4564" i="11"/>
  <c r="X4556" i="11"/>
  <c r="W4556" i="11"/>
  <c r="V4556" i="11"/>
  <c r="U4556" i="11"/>
  <c r="S4556" i="11"/>
  <c r="T4556" i="11"/>
  <c r="P4556" i="11"/>
  <c r="X4540" i="11"/>
  <c r="W4540" i="11"/>
  <c r="V4540" i="11"/>
  <c r="U4540" i="11"/>
  <c r="S4540" i="11"/>
  <c r="T4540" i="11"/>
  <c r="P4540" i="11"/>
  <c r="X4516" i="11"/>
  <c r="W4516" i="11"/>
  <c r="U4516" i="11"/>
  <c r="V4516" i="11"/>
  <c r="S4516" i="11"/>
  <c r="T4516" i="11"/>
  <c r="P4516" i="11"/>
  <c r="X4500" i="11"/>
  <c r="W4500" i="11"/>
  <c r="U4500" i="11"/>
  <c r="V4500" i="11"/>
  <c r="S4500" i="11"/>
  <c r="T4500" i="11"/>
  <c r="P4500" i="11"/>
  <c r="W4484" i="11"/>
  <c r="V4484" i="11"/>
  <c r="X4484" i="11"/>
  <c r="U4484" i="11"/>
  <c r="S4484" i="11"/>
  <c r="T4484" i="11"/>
  <c r="P4484" i="11"/>
  <c r="W4468" i="11"/>
  <c r="X4468" i="11"/>
  <c r="U4468" i="11"/>
  <c r="V4468" i="11"/>
  <c r="S4468" i="11"/>
  <c r="T4468" i="11"/>
  <c r="P4468" i="11"/>
  <c r="X4460" i="11"/>
  <c r="W4460" i="11"/>
  <c r="V4460" i="11"/>
  <c r="U4460" i="11"/>
  <c r="S4460" i="11"/>
  <c r="T4460" i="11"/>
  <c r="P4460" i="11"/>
  <c r="W4444" i="11"/>
  <c r="X4444" i="11"/>
  <c r="V4444" i="11"/>
  <c r="U4444" i="11"/>
  <c r="S4444" i="11"/>
  <c r="T4444" i="11"/>
  <c r="P4444" i="11"/>
  <c r="X4428" i="11"/>
  <c r="W4428" i="11"/>
  <c r="V4428" i="11"/>
  <c r="U4428" i="11"/>
  <c r="S4428" i="11"/>
  <c r="T4428" i="11"/>
  <c r="P4428" i="11"/>
  <c r="X4412" i="11"/>
  <c r="W4412" i="11"/>
  <c r="V4412" i="11"/>
  <c r="U4412" i="11"/>
  <c r="S4412" i="11"/>
  <c r="T4412" i="11"/>
  <c r="P4412" i="11"/>
  <c r="X4396" i="11"/>
  <c r="W4396" i="11"/>
  <c r="V4396" i="11"/>
  <c r="U4396" i="11"/>
  <c r="S4396" i="11"/>
  <c r="T4396" i="11"/>
  <c r="P4396" i="11"/>
  <c r="X4380" i="11"/>
  <c r="W4380" i="11"/>
  <c r="V4380" i="11"/>
  <c r="U4380" i="11"/>
  <c r="S4380" i="11"/>
  <c r="T4380" i="11"/>
  <c r="P4380" i="11"/>
  <c r="X4364" i="11"/>
  <c r="W4364" i="11"/>
  <c r="V4364" i="11"/>
  <c r="U4364" i="11"/>
  <c r="S4364" i="11"/>
  <c r="T4364" i="11"/>
  <c r="P4364" i="11"/>
  <c r="X4348" i="11"/>
  <c r="W4348" i="11"/>
  <c r="V4348" i="11"/>
  <c r="U4348" i="11"/>
  <c r="S4348" i="11"/>
  <c r="T4348" i="11"/>
  <c r="P4348" i="11"/>
  <c r="X4332" i="11"/>
  <c r="W4332" i="11"/>
  <c r="V4332" i="11"/>
  <c r="U4332" i="11"/>
  <c r="S4332" i="11"/>
  <c r="T4332" i="11"/>
  <c r="P4332" i="11"/>
  <c r="X4316" i="11"/>
  <c r="W4316" i="11"/>
  <c r="V4316" i="11"/>
  <c r="U4316" i="11"/>
  <c r="S4316" i="11"/>
  <c r="T4316" i="11"/>
  <c r="P4316" i="11"/>
  <c r="X4300" i="11"/>
  <c r="W4300" i="11"/>
  <c r="V4300" i="11"/>
  <c r="U4300" i="11"/>
  <c r="S4300" i="11"/>
  <c r="T4300" i="11"/>
  <c r="P4300" i="11"/>
  <c r="X4284" i="11"/>
  <c r="W4284" i="11"/>
  <c r="V4284" i="11"/>
  <c r="U4284" i="11"/>
  <c r="S4284" i="11"/>
  <c r="T4284" i="11"/>
  <c r="P4284" i="11"/>
  <c r="X4260" i="11"/>
  <c r="W4260" i="11"/>
  <c r="V4260" i="11"/>
  <c r="U4260" i="11"/>
  <c r="S4260" i="11"/>
  <c r="T4260" i="11"/>
  <c r="P4260" i="11"/>
  <c r="W4244" i="11"/>
  <c r="X4244" i="11"/>
  <c r="U4244" i="11"/>
  <c r="V4244" i="11"/>
  <c r="S4244" i="11"/>
  <c r="T4244" i="11"/>
  <c r="P4244" i="11"/>
  <c r="W4228" i="11"/>
  <c r="X4228" i="11"/>
  <c r="V4228" i="11"/>
  <c r="U4228" i="11"/>
  <c r="S4228" i="11"/>
  <c r="T4228" i="11"/>
  <c r="P4228" i="11"/>
  <c r="X4212" i="11"/>
  <c r="W4212" i="11"/>
  <c r="U4212" i="11"/>
  <c r="V4212" i="11"/>
  <c r="S4212" i="11"/>
  <c r="T4212" i="11"/>
  <c r="P4212" i="11"/>
  <c r="W4204" i="11"/>
  <c r="X4204" i="11"/>
  <c r="U4204" i="11"/>
  <c r="V4204" i="11"/>
  <c r="S4204" i="11"/>
  <c r="T4204" i="11"/>
  <c r="P4204" i="11"/>
  <c r="W4180" i="11"/>
  <c r="V4180" i="11"/>
  <c r="X4180" i="11"/>
  <c r="U4180" i="11"/>
  <c r="S4180" i="11"/>
  <c r="T4180" i="11"/>
  <c r="P4180" i="11"/>
  <c r="W4164" i="11"/>
  <c r="X4164" i="11"/>
  <c r="V4164" i="11"/>
  <c r="U4164" i="11"/>
  <c r="S4164" i="11"/>
  <c r="T4164" i="11"/>
  <c r="P4164" i="11"/>
  <c r="W4148" i="11"/>
  <c r="X4148" i="11"/>
  <c r="V4148" i="11"/>
  <c r="U4148" i="11"/>
  <c r="S4148" i="11"/>
  <c r="T4148" i="11"/>
  <c r="P4148" i="11"/>
  <c r="W4140" i="11"/>
  <c r="X4140" i="11"/>
  <c r="V4140" i="11"/>
  <c r="U4140" i="11"/>
  <c r="S4140" i="11"/>
  <c r="T4140" i="11"/>
  <c r="P4140" i="11"/>
  <c r="X4124" i="11"/>
  <c r="W4124" i="11"/>
  <c r="V4124" i="11"/>
  <c r="U4124" i="11"/>
  <c r="S4124" i="11"/>
  <c r="T4124" i="11"/>
  <c r="P4124" i="11"/>
  <c r="W4100" i="11"/>
  <c r="V4100" i="11"/>
  <c r="X4100" i="11"/>
  <c r="U4100" i="11"/>
  <c r="S4100" i="11"/>
  <c r="T4100" i="11"/>
  <c r="P4100" i="11"/>
  <c r="W4084" i="11"/>
  <c r="X4084" i="11"/>
  <c r="U4084" i="11"/>
  <c r="V4084" i="11"/>
  <c r="S4084" i="11"/>
  <c r="T4084" i="11"/>
  <c r="P4084" i="11"/>
  <c r="X4068" i="11"/>
  <c r="W4068" i="11"/>
  <c r="V4068" i="11"/>
  <c r="S4068" i="11"/>
  <c r="T4068" i="11"/>
  <c r="P4068" i="11"/>
  <c r="U4068" i="11"/>
  <c r="W4052" i="11"/>
  <c r="U4052" i="11"/>
  <c r="V4052" i="11"/>
  <c r="X4052" i="11"/>
  <c r="S4052" i="11"/>
  <c r="T4052" i="11"/>
  <c r="P4052" i="11"/>
  <c r="X4044" i="11"/>
  <c r="W4044" i="11"/>
  <c r="V4044" i="11"/>
  <c r="U4044" i="11"/>
  <c r="S4044" i="11"/>
  <c r="T4044" i="11"/>
  <c r="P4044" i="11"/>
  <c r="W4020" i="11"/>
  <c r="X4020" i="11"/>
  <c r="U4020" i="11"/>
  <c r="V4020" i="11"/>
  <c r="S4020" i="11"/>
  <c r="T4020" i="11"/>
  <c r="P4020" i="11"/>
  <c r="X4004" i="11"/>
  <c r="W4004" i="11"/>
  <c r="U4004" i="11"/>
  <c r="V4004" i="11"/>
  <c r="S4004" i="11"/>
  <c r="T4004" i="11"/>
  <c r="P4004" i="11"/>
  <c r="X3988" i="11"/>
  <c r="W3988" i="11"/>
  <c r="U3988" i="11"/>
  <c r="V3988" i="11"/>
  <c r="S3988" i="11"/>
  <c r="T3988" i="11"/>
  <c r="P3988" i="11"/>
  <c r="X3980" i="11"/>
  <c r="W3980" i="11"/>
  <c r="V3980" i="11"/>
  <c r="U3980" i="11"/>
  <c r="S3980" i="11"/>
  <c r="T3980" i="11"/>
  <c r="P3980" i="11"/>
  <c r="X3964" i="11"/>
  <c r="W3964" i="11"/>
  <c r="V3964" i="11"/>
  <c r="U3964" i="11"/>
  <c r="S3964" i="11"/>
  <c r="T3964" i="11"/>
  <c r="P3964" i="11"/>
  <c r="X3948" i="11"/>
  <c r="W3948" i="11"/>
  <c r="U3948" i="11"/>
  <c r="V3948" i="11"/>
  <c r="S3948" i="11"/>
  <c r="T3948" i="11"/>
  <c r="P3948" i="11"/>
  <c r="X3932" i="11"/>
  <c r="W3932" i="11"/>
  <c r="V3932" i="11"/>
  <c r="U3932" i="11"/>
  <c r="S3932" i="11"/>
  <c r="T3932" i="11"/>
  <c r="P3932" i="11"/>
  <c r="X3916" i="11"/>
  <c r="W3916" i="11"/>
  <c r="V3916" i="11"/>
  <c r="S3916" i="11"/>
  <c r="T3916" i="11"/>
  <c r="U3916" i="11"/>
  <c r="P3916" i="11"/>
  <c r="X3900" i="11"/>
  <c r="W3900" i="11"/>
  <c r="V3900" i="11"/>
  <c r="U3900" i="11"/>
  <c r="S3900" i="11"/>
  <c r="T3900" i="11"/>
  <c r="P3900" i="11"/>
  <c r="X3884" i="11"/>
  <c r="W3884" i="11"/>
  <c r="V3884" i="11"/>
  <c r="U3884" i="11"/>
  <c r="S3884" i="11"/>
  <c r="T3884" i="11"/>
  <c r="P3884" i="11"/>
  <c r="X3868" i="11"/>
  <c r="W3868" i="11"/>
  <c r="V3868" i="11"/>
  <c r="U3868" i="11"/>
  <c r="S3868" i="11"/>
  <c r="T3868" i="11"/>
  <c r="P3868" i="11"/>
  <c r="X3852" i="11"/>
  <c r="W3852" i="11"/>
  <c r="V3852" i="11"/>
  <c r="U3852" i="11"/>
  <c r="S3852" i="11"/>
  <c r="T3852" i="11"/>
  <c r="P3852" i="11"/>
  <c r="X3836" i="11"/>
  <c r="W3836" i="11"/>
  <c r="V3836" i="11"/>
  <c r="U3836" i="11"/>
  <c r="S3836" i="11"/>
  <c r="T3836" i="11"/>
  <c r="P3836" i="11"/>
  <c r="X3820" i="11"/>
  <c r="W3820" i="11"/>
  <c r="V3820" i="11"/>
  <c r="U3820" i="11"/>
  <c r="S3820" i="11"/>
  <c r="T3820" i="11"/>
  <c r="P3820" i="11"/>
  <c r="X3804" i="11"/>
  <c r="W3804" i="11"/>
  <c r="V3804" i="11"/>
  <c r="U3804" i="11"/>
  <c r="S3804" i="11"/>
  <c r="T3804" i="11"/>
  <c r="P3804" i="11"/>
  <c r="X3788" i="11"/>
  <c r="W3788" i="11"/>
  <c r="V3788" i="11"/>
  <c r="U3788" i="11"/>
  <c r="S3788" i="11"/>
  <c r="T3788" i="11"/>
  <c r="P3788" i="11"/>
  <c r="X3772" i="11"/>
  <c r="W3772" i="11"/>
  <c r="V3772" i="11"/>
  <c r="U3772" i="11"/>
  <c r="S3772" i="11"/>
  <c r="T3772" i="11"/>
  <c r="P3772" i="11"/>
  <c r="W3756" i="11"/>
  <c r="X3756" i="11"/>
  <c r="V3756" i="11"/>
  <c r="U3756" i="11"/>
  <c r="S3756" i="11"/>
  <c r="T3756" i="11"/>
  <c r="P3756" i="11"/>
  <c r="X3740" i="11"/>
  <c r="W3740" i="11"/>
  <c r="V3740" i="11"/>
  <c r="U3740" i="11"/>
  <c r="S3740" i="11"/>
  <c r="T3740" i="11"/>
  <c r="P3740" i="11"/>
  <c r="X3724" i="11"/>
  <c r="W3724" i="11"/>
  <c r="V3724" i="11"/>
  <c r="U3724" i="11"/>
  <c r="S3724" i="11"/>
  <c r="T3724" i="11"/>
  <c r="P3724" i="11"/>
  <c r="X3708" i="11"/>
  <c r="W3708" i="11"/>
  <c r="V3708" i="11"/>
  <c r="U3708" i="11"/>
  <c r="S3708" i="11"/>
  <c r="T3708" i="11"/>
  <c r="P3708" i="11"/>
  <c r="X3684" i="11"/>
  <c r="W3684" i="11"/>
  <c r="V3684" i="11"/>
  <c r="U3684" i="11"/>
  <c r="S3684" i="11"/>
  <c r="T3684" i="11"/>
  <c r="P3684" i="11"/>
  <c r="W3676" i="11"/>
  <c r="X3676" i="11"/>
  <c r="V3676" i="11"/>
  <c r="U3676" i="11"/>
  <c r="S3676" i="11"/>
  <c r="T3676" i="11"/>
  <c r="P3676" i="11"/>
  <c r="X3660" i="11"/>
  <c r="W3660" i="11"/>
  <c r="V3660" i="11"/>
  <c r="U3660" i="11"/>
  <c r="S3660" i="11"/>
  <c r="T3660" i="11"/>
  <c r="P3660" i="11"/>
  <c r="W3636" i="11"/>
  <c r="X3636" i="11"/>
  <c r="V3636" i="11"/>
  <c r="U3636" i="11"/>
  <c r="S3636" i="11"/>
  <c r="T3636" i="11"/>
  <c r="P3636" i="11"/>
  <c r="X3620" i="11"/>
  <c r="W3620" i="11"/>
  <c r="U3620" i="11"/>
  <c r="V3620" i="11"/>
  <c r="S3620" i="11"/>
  <c r="T3620" i="11"/>
  <c r="P3620" i="11"/>
  <c r="W3604" i="11"/>
  <c r="X3604" i="11"/>
  <c r="U3604" i="11"/>
  <c r="V3604" i="11"/>
  <c r="S3604" i="11"/>
  <c r="T3604" i="11"/>
  <c r="P3604" i="11"/>
  <c r="W3588" i="11"/>
  <c r="X3588" i="11"/>
  <c r="V3588" i="11"/>
  <c r="U3588" i="11"/>
  <c r="S3588" i="11"/>
  <c r="T3588" i="11"/>
  <c r="P3588" i="11"/>
  <c r="W3572" i="11"/>
  <c r="X3572" i="11"/>
  <c r="U3572" i="11"/>
  <c r="V3572" i="11"/>
  <c r="S3572" i="11"/>
  <c r="T3572" i="11"/>
  <c r="P3572" i="11"/>
  <c r="W3564" i="11"/>
  <c r="X3564" i="11"/>
  <c r="V3564" i="11"/>
  <c r="U3564" i="11"/>
  <c r="S3564" i="11"/>
  <c r="T3564" i="11"/>
  <c r="P3564" i="11"/>
  <c r="W3548" i="11"/>
  <c r="X3548" i="11"/>
  <c r="V3548" i="11"/>
  <c r="U3548" i="11"/>
  <c r="S3548" i="11"/>
  <c r="T3548" i="11"/>
  <c r="P3548" i="11"/>
  <c r="X3532" i="11"/>
  <c r="W3532" i="11"/>
  <c r="V3532" i="11"/>
  <c r="U3532" i="11"/>
  <c r="S3532" i="11"/>
  <c r="T3532" i="11"/>
  <c r="P3532" i="11"/>
  <c r="X3516" i="11"/>
  <c r="W3516" i="11"/>
  <c r="V3516" i="11"/>
  <c r="U3516" i="11"/>
  <c r="S3516" i="11"/>
  <c r="T3516" i="11"/>
  <c r="P3516" i="11"/>
  <c r="X3500" i="11"/>
  <c r="V3500" i="11"/>
  <c r="W3500" i="11"/>
  <c r="U3500" i="11"/>
  <c r="S3500" i="11"/>
  <c r="T3500" i="11"/>
  <c r="P3500" i="11"/>
  <c r="W3484" i="11"/>
  <c r="X3484" i="11"/>
  <c r="V3484" i="11"/>
  <c r="U3484" i="11"/>
  <c r="S3484" i="11"/>
  <c r="T3484" i="11"/>
  <c r="P3484" i="11"/>
  <c r="X3468" i="11"/>
  <c r="W3468" i="11"/>
  <c r="V3468" i="11"/>
  <c r="U3468" i="11"/>
  <c r="S3468" i="11"/>
  <c r="T3468" i="11"/>
  <c r="P3468" i="11"/>
  <c r="X3452" i="11"/>
  <c r="W3452" i="11"/>
  <c r="V3452" i="11"/>
  <c r="U3452" i="11"/>
  <c r="S3452" i="11"/>
  <c r="T3452" i="11"/>
  <c r="P3452" i="11"/>
  <c r="X3436" i="11"/>
  <c r="U3436" i="11"/>
  <c r="W3436" i="11"/>
  <c r="V3436" i="11"/>
  <c r="S3436" i="11"/>
  <c r="T3436" i="11"/>
  <c r="P3436" i="11"/>
  <c r="X3420" i="11"/>
  <c r="W3420" i="11"/>
  <c r="V3420" i="11"/>
  <c r="U3420" i="11"/>
  <c r="S3420" i="11"/>
  <c r="T3420" i="11"/>
  <c r="P3420" i="11"/>
  <c r="X3404" i="11"/>
  <c r="V3404" i="11"/>
  <c r="W3404" i="11"/>
  <c r="U3404" i="11"/>
  <c r="P3404" i="11"/>
  <c r="Q3404" i="11"/>
  <c r="T3404" i="11"/>
  <c r="S3404" i="11"/>
  <c r="X3380" i="11"/>
  <c r="V3380" i="11"/>
  <c r="U3380" i="11"/>
  <c r="W3380" i="11"/>
  <c r="P3380" i="11"/>
  <c r="Q3380" i="11"/>
  <c r="T3380" i="11"/>
  <c r="R3380" i="11"/>
  <c r="S3380" i="11"/>
  <c r="X3364" i="11"/>
  <c r="W3364" i="11"/>
  <c r="V3364" i="11"/>
  <c r="U3364" i="11"/>
  <c r="P3364" i="11"/>
  <c r="Q3364" i="11"/>
  <c r="T3364" i="11"/>
  <c r="R3364" i="11"/>
  <c r="S3364" i="11"/>
  <c r="X3348" i="11"/>
  <c r="W3348" i="11"/>
  <c r="U3348" i="11"/>
  <c r="V3348" i="11"/>
  <c r="P3348" i="11"/>
  <c r="Q3348" i="11"/>
  <c r="T3348" i="11"/>
  <c r="R3348" i="11"/>
  <c r="S3348" i="11"/>
  <c r="X3340" i="11"/>
  <c r="V3340" i="11"/>
  <c r="W3340" i="11"/>
  <c r="U3340" i="11"/>
  <c r="P3340" i="11"/>
  <c r="Q3340" i="11"/>
  <c r="T3340" i="11"/>
  <c r="S3340" i="11"/>
  <c r="X3324" i="11"/>
  <c r="W3324" i="11"/>
  <c r="V3324" i="11"/>
  <c r="U3324" i="11"/>
  <c r="P3324" i="11"/>
  <c r="Q3324" i="11"/>
  <c r="T3324" i="11"/>
  <c r="S3324" i="11"/>
  <c r="X3308" i="11"/>
  <c r="W3308" i="11"/>
  <c r="V3308" i="11"/>
  <c r="U3308" i="11"/>
  <c r="P3308" i="11"/>
  <c r="Q3308" i="11"/>
  <c r="T3308" i="11"/>
  <c r="S3308" i="11"/>
  <c r="X3292" i="11"/>
  <c r="W3292" i="11"/>
  <c r="U3292" i="11"/>
  <c r="V3292" i="11"/>
  <c r="P3292" i="11"/>
  <c r="Q3292" i="11"/>
  <c r="T3292" i="11"/>
  <c r="S3292" i="11"/>
  <c r="X3276" i="11"/>
  <c r="W3276" i="11"/>
  <c r="V3276" i="11"/>
  <c r="U3276" i="11"/>
  <c r="P3276" i="11"/>
  <c r="Q3276" i="11"/>
  <c r="T3276" i="11"/>
  <c r="S3276" i="11"/>
  <c r="X3260" i="11"/>
  <c r="W3260" i="11"/>
  <c r="V3260" i="11"/>
  <c r="U3260" i="11"/>
  <c r="P3260" i="11"/>
  <c r="Q3260" i="11"/>
  <c r="T3260" i="11"/>
  <c r="S3260" i="11"/>
  <c r="W3244" i="11"/>
  <c r="X3244" i="11"/>
  <c r="V3244" i="11"/>
  <c r="U3244" i="11"/>
  <c r="P3244" i="11"/>
  <c r="Q3244" i="11"/>
  <c r="T3244" i="11"/>
  <c r="S3244" i="11"/>
  <c r="X3228" i="11"/>
  <c r="W3228" i="11"/>
  <c r="V3228" i="11"/>
  <c r="U3228" i="11"/>
  <c r="P3228" i="11"/>
  <c r="Q3228" i="11"/>
  <c r="T3228" i="11"/>
  <c r="S3228" i="11"/>
  <c r="X3204" i="11"/>
  <c r="W3204" i="11"/>
  <c r="V3204" i="11"/>
  <c r="U3204" i="11"/>
  <c r="P3204" i="11"/>
  <c r="Q3204" i="11"/>
  <c r="T3204" i="11"/>
  <c r="R3204" i="11"/>
  <c r="S3204" i="11"/>
  <c r="X3188" i="11"/>
  <c r="W3188" i="11"/>
  <c r="V3188" i="11"/>
  <c r="U3188" i="11"/>
  <c r="P3188" i="11"/>
  <c r="Q3188" i="11"/>
  <c r="T3188" i="11"/>
  <c r="R3188" i="11"/>
  <c r="S3188" i="11"/>
  <c r="X3172" i="11"/>
  <c r="W3172" i="11"/>
  <c r="V3172" i="11"/>
  <c r="U3172" i="11"/>
  <c r="P3172" i="11"/>
  <c r="Q3172" i="11"/>
  <c r="T3172" i="11"/>
  <c r="R3172" i="11"/>
  <c r="S3172" i="11"/>
  <c r="X3164" i="11"/>
  <c r="U3164" i="11"/>
  <c r="W3164" i="11"/>
  <c r="V3164" i="11"/>
  <c r="P3164" i="11"/>
  <c r="Q3164" i="11"/>
  <c r="T3164" i="11"/>
  <c r="S3164" i="11"/>
  <c r="X3148" i="11"/>
  <c r="W3148" i="11"/>
  <c r="V3148" i="11"/>
  <c r="U3148" i="11"/>
  <c r="P3148" i="11"/>
  <c r="Q3148" i="11"/>
  <c r="T3148" i="11"/>
  <c r="S3148" i="11"/>
  <c r="X3132" i="11"/>
  <c r="W3132" i="11"/>
  <c r="V3132" i="11"/>
  <c r="U3132" i="11"/>
  <c r="P3132" i="11"/>
  <c r="Q3132" i="11"/>
  <c r="T3132" i="11"/>
  <c r="S3132" i="11"/>
  <c r="X3108" i="11"/>
  <c r="W3108" i="11"/>
  <c r="V3108" i="11"/>
  <c r="U3108" i="11"/>
  <c r="P3108" i="11"/>
  <c r="Q3108" i="11"/>
  <c r="T3108" i="11"/>
  <c r="R3108" i="11"/>
  <c r="S3108" i="11"/>
  <c r="W3092" i="11"/>
  <c r="X3092" i="11"/>
  <c r="V3092" i="11"/>
  <c r="U3092" i="11"/>
  <c r="P3092" i="11"/>
  <c r="Q3092" i="11"/>
  <c r="T3092" i="11"/>
  <c r="R3092" i="11"/>
  <c r="S3092" i="11"/>
  <c r="X3076" i="11"/>
  <c r="W3076" i="11"/>
  <c r="V3076" i="11"/>
  <c r="U3076" i="11"/>
  <c r="P3076" i="11"/>
  <c r="Q3076" i="11"/>
  <c r="T3076" i="11"/>
  <c r="R3076" i="11"/>
  <c r="S3076" i="11"/>
  <c r="X3068" i="11"/>
  <c r="W3068" i="11"/>
  <c r="U3068" i="11"/>
  <c r="V3068" i="11"/>
  <c r="P3068" i="11"/>
  <c r="Q3068" i="11"/>
  <c r="T3068" i="11"/>
  <c r="S3068" i="11"/>
  <c r="W3052" i="11"/>
  <c r="V3052" i="11"/>
  <c r="U3052" i="11"/>
  <c r="X3052" i="11"/>
  <c r="P3052" i="11"/>
  <c r="Q3052" i="11"/>
  <c r="T3052" i="11"/>
  <c r="S3052" i="11"/>
  <c r="X3036" i="11"/>
  <c r="V3036" i="11"/>
  <c r="W3036" i="11"/>
  <c r="U3036" i="11"/>
  <c r="P3036" i="11"/>
  <c r="Q3036" i="11"/>
  <c r="T3036" i="11"/>
  <c r="S3036" i="11"/>
  <c r="X3020" i="11"/>
  <c r="V3020" i="11"/>
  <c r="W3020" i="11"/>
  <c r="U3020" i="11"/>
  <c r="P3020" i="11"/>
  <c r="Q3020" i="11"/>
  <c r="T3020" i="11"/>
  <c r="S3020" i="11"/>
  <c r="X3004" i="11"/>
  <c r="W3004" i="11"/>
  <c r="V3004" i="11"/>
  <c r="P3004" i="11"/>
  <c r="Q3004" i="11"/>
  <c r="T3004" i="11"/>
  <c r="U3004" i="11"/>
  <c r="S3004" i="11"/>
  <c r="W2988" i="11"/>
  <c r="X2988" i="11"/>
  <c r="V2988" i="11"/>
  <c r="U2988" i="11"/>
  <c r="P2988" i="11"/>
  <c r="Q2988" i="11"/>
  <c r="T2988" i="11"/>
  <c r="S2988" i="11"/>
  <c r="X2972" i="11"/>
  <c r="W2972" i="11"/>
  <c r="V2972" i="11"/>
  <c r="U2972" i="11"/>
  <c r="P2972" i="11"/>
  <c r="Q2972" i="11"/>
  <c r="T2972" i="11"/>
  <c r="S2972" i="11"/>
  <c r="X2948" i="11"/>
  <c r="V2948" i="11"/>
  <c r="W2948" i="11"/>
  <c r="U2948" i="11"/>
  <c r="P2948" i="11"/>
  <c r="Q2948" i="11"/>
  <c r="T2948" i="11"/>
  <c r="R2948" i="11"/>
  <c r="S2948" i="11"/>
  <c r="X2932" i="11"/>
  <c r="U2932" i="11"/>
  <c r="W2932" i="11"/>
  <c r="V2932" i="11"/>
  <c r="P2932" i="11"/>
  <c r="Q2932" i="11"/>
  <c r="T2932" i="11"/>
  <c r="R2932" i="11"/>
  <c r="S2932" i="11"/>
  <c r="X2916" i="11"/>
  <c r="W2916" i="11"/>
  <c r="V2916" i="11"/>
  <c r="U2916" i="11"/>
  <c r="P2916" i="11"/>
  <c r="Q2916" i="11"/>
  <c r="T2916" i="11"/>
  <c r="R2916" i="11"/>
  <c r="S2916" i="11"/>
  <c r="X2900" i="11"/>
  <c r="W2900" i="11"/>
  <c r="V2900" i="11"/>
  <c r="U2900" i="11"/>
  <c r="P2900" i="11"/>
  <c r="Q2900" i="11"/>
  <c r="T2900" i="11"/>
  <c r="R2900" i="11"/>
  <c r="S2900" i="11"/>
  <c r="X2884" i="11"/>
  <c r="W2884" i="11"/>
  <c r="V2884" i="11"/>
  <c r="U2884" i="11"/>
  <c r="P2884" i="11"/>
  <c r="Q2884" i="11"/>
  <c r="T2884" i="11"/>
  <c r="R2884" i="11"/>
  <c r="S2884" i="11"/>
  <c r="X2844" i="11"/>
  <c r="W2844" i="11"/>
  <c r="V2844" i="11"/>
  <c r="U2844" i="11"/>
  <c r="P2844" i="11"/>
  <c r="Q2844" i="11"/>
  <c r="T2844" i="11"/>
  <c r="S2844" i="11"/>
  <c r="X2820" i="11"/>
  <c r="W2820" i="11"/>
  <c r="V2820" i="11"/>
  <c r="U2820" i="11"/>
  <c r="P2820" i="11"/>
  <c r="Q2820" i="11"/>
  <c r="T2820" i="11"/>
  <c r="R2820" i="11"/>
  <c r="S2820" i="11"/>
  <c r="X2812" i="11"/>
  <c r="W2812" i="11"/>
  <c r="V2812" i="11"/>
  <c r="U2812" i="11"/>
  <c r="P2812" i="11"/>
  <c r="Q2812" i="11"/>
  <c r="T2812" i="11"/>
  <c r="S2812" i="11"/>
  <c r="X2796" i="11"/>
  <c r="W2796" i="11"/>
  <c r="V2796" i="11"/>
  <c r="U2796" i="11"/>
  <c r="P2796" i="11"/>
  <c r="Q2796" i="11"/>
  <c r="T2796" i="11"/>
  <c r="S2796" i="11"/>
  <c r="X2780" i="11"/>
  <c r="W2780" i="11"/>
  <c r="V2780" i="11"/>
  <c r="U2780" i="11"/>
  <c r="P2780" i="11"/>
  <c r="Q2780" i="11"/>
  <c r="T2780" i="11"/>
  <c r="S2780" i="11"/>
  <c r="X2764" i="11"/>
  <c r="V2764" i="11"/>
  <c r="W2764" i="11"/>
  <c r="U2764" i="11"/>
  <c r="P2764" i="11"/>
  <c r="Q2764" i="11"/>
  <c r="T2764" i="11"/>
  <c r="S2764" i="11"/>
  <c r="X2748" i="11"/>
  <c r="U2748" i="11"/>
  <c r="W2748" i="11"/>
  <c r="V2748" i="11"/>
  <c r="P2748" i="11"/>
  <c r="Q2748" i="11"/>
  <c r="T2748" i="11"/>
  <c r="S2748" i="11"/>
  <c r="X2732" i="11"/>
  <c r="W2732" i="11"/>
  <c r="V2732" i="11"/>
  <c r="P2732" i="11"/>
  <c r="U2732" i="11"/>
  <c r="Q2732" i="11"/>
  <c r="T2732" i="11"/>
  <c r="S2732" i="11"/>
  <c r="X2716" i="11"/>
  <c r="W2716" i="11"/>
  <c r="V2716" i="11"/>
  <c r="U2716" i="11"/>
  <c r="P2716" i="11"/>
  <c r="Q2716" i="11"/>
  <c r="T2716" i="11"/>
  <c r="S2716" i="11"/>
  <c r="X2692" i="11"/>
  <c r="W2692" i="11"/>
  <c r="V2692" i="11"/>
  <c r="U2692" i="11"/>
  <c r="P2692" i="11"/>
  <c r="Q2692" i="11"/>
  <c r="T2692" i="11"/>
  <c r="R2692" i="11"/>
  <c r="S2692" i="11"/>
  <c r="X2676" i="11"/>
  <c r="W2676" i="11"/>
  <c r="V2676" i="11"/>
  <c r="U2676" i="11"/>
  <c r="P2676" i="11"/>
  <c r="Q2676" i="11"/>
  <c r="T2676" i="11"/>
  <c r="R2676" i="11"/>
  <c r="S2676" i="11"/>
  <c r="X2660" i="11"/>
  <c r="W2660" i="11"/>
  <c r="V2660" i="11"/>
  <c r="U2660" i="11"/>
  <c r="P2660" i="11"/>
  <c r="Q2660" i="11"/>
  <c r="T2660" i="11"/>
  <c r="R2660" i="11"/>
  <c r="S2660" i="11"/>
  <c r="X2644" i="11"/>
  <c r="W2644" i="11"/>
  <c r="U2644" i="11"/>
  <c r="V2644" i="11"/>
  <c r="P2644" i="11"/>
  <c r="Q2644" i="11"/>
  <c r="T2644" i="11"/>
  <c r="R2644" i="11"/>
  <c r="S2644" i="11"/>
  <c r="X2628" i="11"/>
  <c r="W2628" i="11"/>
  <c r="V2628" i="11"/>
  <c r="U2628" i="11"/>
  <c r="P2628" i="11"/>
  <c r="Q2628" i="11"/>
  <c r="T2628" i="11"/>
  <c r="R2628" i="11"/>
  <c r="S2628" i="11"/>
  <c r="X2612" i="11"/>
  <c r="V2612" i="11"/>
  <c r="W2612" i="11"/>
  <c r="P2612" i="11"/>
  <c r="Q2612" i="11"/>
  <c r="T2612" i="11"/>
  <c r="R2612" i="11"/>
  <c r="S2612" i="11"/>
  <c r="U2612" i="11"/>
  <c r="X2596" i="11"/>
  <c r="W2596" i="11"/>
  <c r="V2596" i="11"/>
  <c r="U2596" i="11"/>
  <c r="P2596" i="11"/>
  <c r="Q2596" i="11"/>
  <c r="T2596" i="11"/>
  <c r="R2596" i="11"/>
  <c r="S2596" i="11"/>
  <c r="X2580" i="11"/>
  <c r="W2580" i="11"/>
  <c r="V2580" i="11"/>
  <c r="U2580" i="11"/>
  <c r="P2580" i="11"/>
  <c r="Q2580" i="11"/>
  <c r="T2580" i="11"/>
  <c r="R2580" i="11"/>
  <c r="S2580" i="11"/>
  <c r="X2572" i="11"/>
  <c r="W2572" i="11"/>
  <c r="U2572" i="11"/>
  <c r="V2572" i="11"/>
  <c r="P2572" i="11"/>
  <c r="Q2572" i="11"/>
  <c r="T2572" i="11"/>
  <c r="S2572" i="11"/>
  <c r="X2556" i="11"/>
  <c r="W2556" i="11"/>
  <c r="U2556" i="11"/>
  <c r="V2556" i="11"/>
  <c r="P2556" i="11"/>
  <c r="Q2556" i="11"/>
  <c r="T2556" i="11"/>
  <c r="S2556" i="11"/>
  <c r="X2532" i="11"/>
  <c r="W2532" i="11"/>
  <c r="V2532" i="11"/>
  <c r="U2532" i="11"/>
  <c r="P2532" i="11"/>
  <c r="Q2532" i="11"/>
  <c r="T2532" i="11"/>
  <c r="R2532" i="11"/>
  <c r="S2532" i="11"/>
  <c r="X2524" i="11"/>
  <c r="V2524" i="11"/>
  <c r="U2524" i="11"/>
  <c r="W2524" i="11"/>
  <c r="P2524" i="11"/>
  <c r="Q2524" i="11"/>
  <c r="T2524" i="11"/>
  <c r="S2524" i="11"/>
  <c r="X2508" i="11"/>
  <c r="W2508" i="11"/>
  <c r="V2508" i="11"/>
  <c r="U2508" i="11"/>
  <c r="P2508" i="11"/>
  <c r="Q2508" i="11"/>
  <c r="T2508" i="11"/>
  <c r="S2508" i="11"/>
  <c r="X2492" i="11"/>
  <c r="W2492" i="11"/>
  <c r="V2492" i="11"/>
  <c r="U2492" i="11"/>
  <c r="P2492" i="11"/>
  <c r="S2492" i="11"/>
  <c r="Q2492" i="11"/>
  <c r="R2492" i="11"/>
  <c r="T2492" i="11"/>
  <c r="X2476" i="11"/>
  <c r="W2476" i="11"/>
  <c r="P2476" i="11"/>
  <c r="V2476" i="11"/>
  <c r="U2476" i="11"/>
  <c r="R2476" i="11"/>
  <c r="S2476" i="11"/>
  <c r="T2476" i="11"/>
  <c r="Q2476" i="11"/>
  <c r="X2460" i="11"/>
  <c r="W2460" i="11"/>
  <c r="P2460" i="11"/>
  <c r="V2460" i="11"/>
  <c r="U2460" i="11"/>
  <c r="S2460" i="11"/>
  <c r="R2460" i="11"/>
  <c r="X2436" i="11"/>
  <c r="W2436" i="11"/>
  <c r="V2436" i="11"/>
  <c r="P2436" i="11"/>
  <c r="U2436" i="11"/>
  <c r="Q2436" i="11"/>
  <c r="R2436" i="11"/>
  <c r="S2436" i="11"/>
  <c r="T2436" i="11"/>
  <c r="X2428" i="11"/>
  <c r="W2428" i="11"/>
  <c r="V2428" i="11"/>
  <c r="U2428" i="11"/>
  <c r="P2428" i="11"/>
  <c r="S2428" i="11"/>
  <c r="Q2428" i="11"/>
  <c r="R2428" i="11"/>
  <c r="T2428" i="11"/>
  <c r="X2412" i="11"/>
  <c r="W2412" i="11"/>
  <c r="V2412" i="11"/>
  <c r="U2412" i="11"/>
  <c r="P2412" i="11"/>
  <c r="R2412" i="11"/>
  <c r="S2412" i="11"/>
  <c r="T2412" i="11"/>
  <c r="Q2412" i="11"/>
  <c r="X2396" i="11"/>
  <c r="W2396" i="11"/>
  <c r="V2396" i="11"/>
  <c r="U2396" i="11"/>
  <c r="P2396" i="11"/>
  <c r="S2396" i="11"/>
  <c r="R2396" i="11"/>
  <c r="X2372" i="11"/>
  <c r="W2372" i="11"/>
  <c r="V2372" i="11"/>
  <c r="P2372" i="11"/>
  <c r="Q2372" i="11"/>
  <c r="R2372" i="11"/>
  <c r="S2372" i="11"/>
  <c r="T2372" i="11"/>
  <c r="U2372" i="11"/>
  <c r="X2364" i="11"/>
  <c r="W2364" i="11"/>
  <c r="U2364" i="11"/>
  <c r="P2364" i="11"/>
  <c r="V2364" i="11"/>
  <c r="S2364" i="11"/>
  <c r="Q2364" i="11"/>
  <c r="R2364" i="11"/>
  <c r="T2364" i="11"/>
  <c r="X2348" i="11"/>
  <c r="W2348" i="11"/>
  <c r="P2348" i="11"/>
  <c r="V2348" i="11"/>
  <c r="U2348" i="11"/>
  <c r="R2348" i="11"/>
  <c r="S2348" i="11"/>
  <c r="T2348" i="11"/>
  <c r="Q2348" i="11"/>
  <c r="X2324" i="11"/>
  <c r="W2324" i="11"/>
  <c r="V2324" i="11"/>
  <c r="U2324" i="11"/>
  <c r="P2324" i="11"/>
  <c r="T2324" i="11"/>
  <c r="Q2324" i="11"/>
  <c r="X2316" i="11"/>
  <c r="W2316" i="11"/>
  <c r="P2316" i="11"/>
  <c r="V2316" i="11"/>
  <c r="U2316" i="11"/>
  <c r="R2316" i="11"/>
  <c r="S2316" i="11"/>
  <c r="T2316" i="11"/>
  <c r="X2300" i="11"/>
  <c r="W2300" i="11"/>
  <c r="U2300" i="11"/>
  <c r="P2300" i="11"/>
  <c r="V2300" i="11"/>
  <c r="S2300" i="11"/>
  <c r="Q2300" i="11"/>
  <c r="R2300" i="11"/>
  <c r="T2300" i="11"/>
  <c r="W2284" i="11"/>
  <c r="X2284" i="11"/>
  <c r="V2284" i="11"/>
  <c r="P2284" i="11"/>
  <c r="U2284" i="11"/>
  <c r="R2284" i="11"/>
  <c r="S2284" i="11"/>
  <c r="T2284" i="11"/>
  <c r="Q2284" i="11"/>
  <c r="X2268" i="11"/>
  <c r="V2268" i="11"/>
  <c r="P2268" i="11"/>
  <c r="W2268" i="11"/>
  <c r="U2268" i="11"/>
  <c r="S2268" i="11"/>
  <c r="R2268" i="11"/>
  <c r="X2244" i="11"/>
  <c r="W2244" i="11"/>
  <c r="V2244" i="11"/>
  <c r="U2244" i="11"/>
  <c r="P2244" i="11"/>
  <c r="Q2244" i="11"/>
  <c r="R2244" i="11"/>
  <c r="S2244" i="11"/>
  <c r="T2244" i="11"/>
  <c r="X2228" i="11"/>
  <c r="V2228" i="11"/>
  <c r="W2228" i="11"/>
  <c r="U2228" i="11"/>
  <c r="P2228" i="11"/>
  <c r="T2228" i="11"/>
  <c r="Q2228" i="11"/>
  <c r="S2228" i="11"/>
  <c r="R2228" i="11"/>
  <c r="X2212" i="11"/>
  <c r="W2212" i="11"/>
  <c r="V2212" i="11"/>
  <c r="U2212" i="11"/>
  <c r="P2212" i="11"/>
  <c r="Q2212" i="11"/>
  <c r="R2212" i="11"/>
  <c r="T2212" i="11"/>
  <c r="X2204" i="11"/>
  <c r="W2204" i="11"/>
  <c r="P2204" i="11"/>
  <c r="U2204" i="11"/>
  <c r="V2204" i="11"/>
  <c r="S2204" i="11"/>
  <c r="R2204" i="11"/>
  <c r="X2188" i="11"/>
  <c r="W2188" i="11"/>
  <c r="P2188" i="11"/>
  <c r="V2188" i="11"/>
  <c r="U2188" i="11"/>
  <c r="R2188" i="11"/>
  <c r="S2188" i="11"/>
  <c r="T2188" i="11"/>
  <c r="X2172" i="11"/>
  <c r="W2172" i="11"/>
  <c r="V2172" i="11"/>
  <c r="U2172" i="11"/>
  <c r="P2172" i="11"/>
  <c r="S2172" i="11"/>
  <c r="Q2172" i="11"/>
  <c r="R2172" i="11"/>
  <c r="T2172" i="11"/>
  <c r="X2156" i="11"/>
  <c r="W2156" i="11"/>
  <c r="V2156" i="11"/>
  <c r="U2156" i="11"/>
  <c r="P2156" i="11"/>
  <c r="R2156" i="11"/>
  <c r="S2156" i="11"/>
  <c r="T2156" i="11"/>
  <c r="Q2156" i="11"/>
  <c r="X2140" i="11"/>
  <c r="W2140" i="11"/>
  <c r="V2140" i="11"/>
  <c r="U2140" i="11"/>
  <c r="P2140" i="11"/>
  <c r="S2140" i="11"/>
  <c r="R2140" i="11"/>
  <c r="X2124" i="11"/>
  <c r="W2124" i="11"/>
  <c r="V2124" i="11"/>
  <c r="U2124" i="11"/>
  <c r="P2124" i="11"/>
  <c r="R2124" i="11"/>
  <c r="S2124" i="11"/>
  <c r="T2124" i="11"/>
  <c r="X2108" i="11"/>
  <c r="W2108" i="11"/>
  <c r="U2108" i="11"/>
  <c r="P2108" i="11"/>
  <c r="V2108" i="11"/>
  <c r="S2108" i="11"/>
  <c r="Q2108" i="11"/>
  <c r="R2108" i="11"/>
  <c r="T2108" i="11"/>
  <c r="X2092" i="11"/>
  <c r="W2092" i="11"/>
  <c r="P2092" i="11"/>
  <c r="V2092" i="11"/>
  <c r="U2092" i="11"/>
  <c r="R2092" i="11"/>
  <c r="S2092" i="11"/>
  <c r="T2092" i="11"/>
  <c r="Q2092" i="11"/>
  <c r="X2076" i="11"/>
  <c r="W2076" i="11"/>
  <c r="P2076" i="11"/>
  <c r="V2076" i="11"/>
  <c r="U2076" i="11"/>
  <c r="S2076" i="11"/>
  <c r="R2076" i="11"/>
  <c r="X2052" i="11"/>
  <c r="W2052" i="11"/>
  <c r="V2052" i="11"/>
  <c r="P2052" i="11"/>
  <c r="U2052" i="11"/>
  <c r="Q2052" i="11"/>
  <c r="R2052" i="11"/>
  <c r="S2052" i="11"/>
  <c r="T2052" i="11"/>
  <c r="X2044" i="11"/>
  <c r="W2044" i="11"/>
  <c r="U2044" i="11"/>
  <c r="P2044" i="11"/>
  <c r="V2044" i="11"/>
  <c r="S2044" i="11"/>
  <c r="Q2044" i="11"/>
  <c r="R2044" i="11"/>
  <c r="T2044" i="11"/>
  <c r="X2028" i="11"/>
  <c r="W2028" i="11"/>
  <c r="V2028" i="11"/>
  <c r="P2028" i="11"/>
  <c r="U2028" i="11"/>
  <c r="R2028" i="11"/>
  <c r="S2028" i="11"/>
  <c r="T2028" i="11"/>
  <c r="Q2028" i="11"/>
  <c r="X2012" i="11"/>
  <c r="W2012" i="11"/>
  <c r="V2012" i="11"/>
  <c r="P2012" i="11"/>
  <c r="U2012" i="11"/>
  <c r="S2012" i="11"/>
  <c r="R2012" i="11"/>
  <c r="X1996" i="11"/>
  <c r="V1996" i="11"/>
  <c r="P1996" i="11"/>
  <c r="W1996" i="11"/>
  <c r="U1996" i="11"/>
  <c r="R1996" i="11"/>
  <c r="S1996" i="11"/>
  <c r="T1996" i="11"/>
  <c r="X1980" i="11"/>
  <c r="W1980" i="11"/>
  <c r="U1980" i="11"/>
  <c r="P1980" i="11"/>
  <c r="V1980" i="11"/>
  <c r="S1980" i="11"/>
  <c r="Q1980" i="11"/>
  <c r="R1980" i="11"/>
  <c r="T1980" i="11"/>
  <c r="X1964" i="11"/>
  <c r="W1964" i="11"/>
  <c r="V1964" i="11"/>
  <c r="P1964" i="11"/>
  <c r="U1964" i="11"/>
  <c r="R1964" i="11"/>
  <c r="S1964" i="11"/>
  <c r="T1964" i="11"/>
  <c r="Q1964" i="11"/>
  <c r="X1948" i="11"/>
  <c r="W1948" i="11"/>
  <c r="V1948" i="11"/>
  <c r="P1948" i="11"/>
  <c r="U1948" i="11"/>
  <c r="S1948" i="11"/>
  <c r="R1948" i="11"/>
  <c r="X1924" i="11"/>
  <c r="W1924" i="11"/>
  <c r="V1924" i="11"/>
  <c r="P1924" i="11"/>
  <c r="U1924" i="11"/>
  <c r="Q1924" i="11"/>
  <c r="R1924" i="11"/>
  <c r="S1924" i="11"/>
  <c r="T1924" i="11"/>
  <c r="X1908" i="11"/>
  <c r="W1908" i="11"/>
  <c r="V1908" i="11"/>
  <c r="P1908" i="11"/>
  <c r="U1908" i="11"/>
  <c r="T1908" i="11"/>
  <c r="Q1908" i="11"/>
  <c r="R1908" i="11"/>
  <c r="S1908" i="11"/>
  <c r="X1900" i="11"/>
  <c r="W1900" i="11"/>
  <c r="V1900" i="11"/>
  <c r="U1900" i="11"/>
  <c r="P1900" i="11"/>
  <c r="R1900" i="11"/>
  <c r="S1900" i="11"/>
  <c r="T1900" i="11"/>
  <c r="Q1900" i="11"/>
  <c r="W1876" i="11"/>
  <c r="X1876" i="11"/>
  <c r="V1876" i="11"/>
  <c r="U1876" i="11"/>
  <c r="P1876" i="11"/>
  <c r="T1876" i="11"/>
  <c r="Q1876" i="11"/>
  <c r="X1868" i="11"/>
  <c r="W1868" i="11"/>
  <c r="V1868" i="11"/>
  <c r="U1868" i="11"/>
  <c r="P1868" i="11"/>
  <c r="R1868" i="11"/>
  <c r="S1868" i="11"/>
  <c r="T1868" i="11"/>
  <c r="X1844" i="11"/>
  <c r="W1844" i="11"/>
  <c r="V1844" i="11"/>
  <c r="P1844" i="11"/>
  <c r="U1844" i="11"/>
  <c r="T1844" i="11"/>
  <c r="Q1844" i="11"/>
  <c r="R1844" i="11"/>
  <c r="S1844" i="11"/>
  <c r="X1828" i="11"/>
  <c r="V1828" i="11"/>
  <c r="W1828" i="11"/>
  <c r="P1828" i="11"/>
  <c r="Q1828" i="11"/>
  <c r="R1828" i="11"/>
  <c r="U1828" i="11"/>
  <c r="T1828" i="11"/>
  <c r="X1812" i="11"/>
  <c r="W1812" i="11"/>
  <c r="V1812" i="11"/>
  <c r="U1812" i="11"/>
  <c r="P1812" i="11"/>
  <c r="T1812" i="11"/>
  <c r="Q1812" i="11"/>
  <c r="X1796" i="11"/>
  <c r="W1796" i="11"/>
  <c r="V1796" i="11"/>
  <c r="P1796" i="11"/>
  <c r="U1796" i="11"/>
  <c r="Q1796" i="11"/>
  <c r="R1796" i="11"/>
  <c r="S1796" i="11"/>
  <c r="T1796" i="11"/>
  <c r="X1788" i="11"/>
  <c r="V1788" i="11"/>
  <c r="U1788" i="11"/>
  <c r="W1788" i="11"/>
  <c r="P1788" i="11"/>
  <c r="S1788" i="11"/>
  <c r="Q1788" i="11"/>
  <c r="R1788" i="11"/>
  <c r="T1788" i="11"/>
  <c r="X1772" i="11"/>
  <c r="W1772" i="11"/>
  <c r="V1772" i="11"/>
  <c r="P1772" i="11"/>
  <c r="U1772" i="11"/>
  <c r="R1772" i="11"/>
  <c r="S1772" i="11"/>
  <c r="T1772" i="11"/>
  <c r="Q1772" i="11"/>
  <c r="X1756" i="11"/>
  <c r="W1756" i="11"/>
  <c r="V1756" i="11"/>
  <c r="P1756" i="11"/>
  <c r="U1756" i="11"/>
  <c r="S1756" i="11"/>
  <c r="R1756" i="11"/>
  <c r="X1740" i="11"/>
  <c r="W1740" i="11"/>
  <c r="V1740" i="11"/>
  <c r="P1740" i="11"/>
  <c r="U1740" i="11"/>
  <c r="R1740" i="11"/>
  <c r="S1740" i="11"/>
  <c r="T1740" i="11"/>
  <c r="X1724" i="11"/>
  <c r="W1724" i="11"/>
  <c r="U1724" i="11"/>
  <c r="V1724" i="11"/>
  <c r="P1724" i="11"/>
  <c r="S1724" i="11"/>
  <c r="Q1724" i="11"/>
  <c r="R1724" i="11"/>
  <c r="T1724" i="11"/>
  <c r="X1708" i="11"/>
  <c r="W1708" i="11"/>
  <c r="P1708" i="11"/>
  <c r="U1708" i="11"/>
  <c r="V1708" i="11"/>
  <c r="R1708" i="11"/>
  <c r="S1708" i="11"/>
  <c r="T1708" i="11"/>
  <c r="Q1708" i="11"/>
  <c r="X1692" i="11"/>
  <c r="W1692" i="11"/>
  <c r="V1692" i="11"/>
  <c r="P1692" i="11"/>
  <c r="U1692" i="11"/>
  <c r="S1692" i="11"/>
  <c r="R1692" i="11"/>
  <c r="X1676" i="11"/>
  <c r="W1676" i="11"/>
  <c r="V1676" i="11"/>
  <c r="P1676" i="11"/>
  <c r="U1676" i="11"/>
  <c r="S1676" i="11"/>
  <c r="T1676" i="11"/>
  <c r="X1652" i="11"/>
  <c r="W1652" i="11"/>
  <c r="V1652" i="11"/>
  <c r="P1652" i="11"/>
  <c r="U1652" i="11"/>
  <c r="Q1652" i="11"/>
  <c r="T1652" i="11"/>
  <c r="R1652" i="11"/>
  <c r="S1652" i="11"/>
  <c r="X1636" i="11"/>
  <c r="W1636" i="11"/>
  <c r="P1636" i="11"/>
  <c r="V1636" i="11"/>
  <c r="U1636" i="11"/>
  <c r="S1636" i="11"/>
  <c r="T1636" i="11"/>
  <c r="Q1636" i="11"/>
  <c r="R1636" i="11"/>
  <c r="X1620" i="11"/>
  <c r="W1620" i="11"/>
  <c r="U1620" i="11"/>
  <c r="P1620" i="11"/>
  <c r="V1620" i="11"/>
  <c r="Q1620" i="11"/>
  <c r="T1620" i="11"/>
  <c r="S1620" i="11"/>
  <c r="X1604" i="11"/>
  <c r="W1604" i="11"/>
  <c r="V1604" i="11"/>
  <c r="P1604" i="11"/>
  <c r="U1604" i="11"/>
  <c r="S1604" i="11"/>
  <c r="T1604" i="11"/>
  <c r="Q1604" i="11"/>
  <c r="R1604" i="11"/>
  <c r="X1588" i="11"/>
  <c r="W1588" i="11"/>
  <c r="V1588" i="11"/>
  <c r="P1588" i="11"/>
  <c r="U1588" i="11"/>
  <c r="Q1588" i="11"/>
  <c r="R1588" i="11"/>
  <c r="S1588" i="11"/>
  <c r="T1588" i="11"/>
  <c r="X1572" i="11"/>
  <c r="W1572" i="11"/>
  <c r="V1572" i="11"/>
  <c r="P1572" i="11"/>
  <c r="U1572" i="11"/>
  <c r="S1572" i="11"/>
  <c r="T1572" i="11"/>
  <c r="R1572" i="11"/>
  <c r="X1556" i="11"/>
  <c r="W1556" i="11"/>
  <c r="V1556" i="11"/>
  <c r="U1556" i="11"/>
  <c r="P1556" i="11"/>
  <c r="Q1556" i="11"/>
  <c r="R1556" i="11"/>
  <c r="S1556" i="11"/>
  <c r="T1556" i="11"/>
  <c r="X1540" i="11"/>
  <c r="W1540" i="11"/>
  <c r="V1540" i="11"/>
  <c r="P1540" i="11"/>
  <c r="U1540" i="11"/>
  <c r="S1540" i="11"/>
  <c r="T1540" i="11"/>
  <c r="Q1540" i="11"/>
  <c r="R1540" i="11"/>
  <c r="X1524" i="11"/>
  <c r="W1524" i="11"/>
  <c r="P1524" i="11"/>
  <c r="V1524" i="11"/>
  <c r="U1524" i="11"/>
  <c r="Q1524" i="11"/>
  <c r="R1524" i="11"/>
  <c r="T1524" i="11"/>
  <c r="W1508" i="11"/>
  <c r="X1508" i="11"/>
  <c r="V1508" i="11"/>
  <c r="P1508" i="11"/>
  <c r="S1508" i="11"/>
  <c r="T1508" i="11"/>
  <c r="U1508" i="11"/>
  <c r="Q1508" i="11"/>
  <c r="R1508" i="11"/>
  <c r="X1500" i="11"/>
  <c r="W1500" i="11"/>
  <c r="V1500" i="11"/>
  <c r="P1500" i="11"/>
  <c r="U1500" i="11"/>
  <c r="Q1500" i="11"/>
  <c r="R1500" i="11"/>
  <c r="S1500" i="11"/>
  <c r="T1500" i="11"/>
  <c r="X1476" i="11"/>
  <c r="W1476" i="11"/>
  <c r="U1476" i="11"/>
  <c r="P1476" i="11"/>
  <c r="V1476" i="11"/>
  <c r="S1476" i="11"/>
  <c r="T1476" i="11"/>
  <c r="Q1476" i="11"/>
  <c r="X1460" i="11"/>
  <c r="W1460" i="11"/>
  <c r="V1460" i="11"/>
  <c r="U1460" i="11"/>
  <c r="P1460" i="11"/>
  <c r="Q1460" i="11"/>
  <c r="S1460" i="11"/>
  <c r="R1460" i="11"/>
  <c r="T1460" i="11"/>
  <c r="X1444" i="11"/>
  <c r="W1444" i="11"/>
  <c r="V1444" i="11"/>
  <c r="U1444" i="11"/>
  <c r="P1444" i="11"/>
  <c r="S1444" i="11"/>
  <c r="T1444" i="11"/>
  <c r="R1444" i="11"/>
  <c r="X1428" i="11"/>
  <c r="W1428" i="11"/>
  <c r="V1428" i="11"/>
  <c r="U1428" i="11"/>
  <c r="P1428" i="11"/>
  <c r="Q1428" i="11"/>
  <c r="T1428" i="11"/>
  <c r="S1428" i="11"/>
  <c r="R1428" i="11"/>
  <c r="X1420" i="11"/>
  <c r="W1420" i="11"/>
  <c r="V1420" i="11"/>
  <c r="P1420" i="11"/>
  <c r="U1420" i="11"/>
  <c r="R1420" i="11"/>
  <c r="Q1420" i="11"/>
  <c r="S1420" i="11"/>
  <c r="X1396" i="11"/>
  <c r="V1396" i="11"/>
  <c r="W1396" i="11"/>
  <c r="P1396" i="11"/>
  <c r="U1396" i="11"/>
  <c r="Q1396" i="11"/>
  <c r="T1396" i="11"/>
  <c r="R1396" i="11"/>
  <c r="S1396" i="11"/>
  <c r="X1380" i="11"/>
  <c r="W1380" i="11"/>
  <c r="P1380" i="11"/>
  <c r="U1380" i="11"/>
  <c r="V1380" i="11"/>
  <c r="S1380" i="11"/>
  <c r="T1380" i="11"/>
  <c r="Q1380" i="11"/>
  <c r="R1380" i="11"/>
  <c r="X1364" i="11"/>
  <c r="W1364" i="11"/>
  <c r="U1364" i="11"/>
  <c r="V1364" i="11"/>
  <c r="P1364" i="11"/>
  <c r="Q1364" i="11"/>
  <c r="T1364" i="11"/>
  <c r="S1364" i="11"/>
  <c r="R1364" i="11"/>
  <c r="X1348" i="11"/>
  <c r="W1348" i="11"/>
  <c r="P1348" i="11"/>
  <c r="V1348" i="11"/>
  <c r="U1348" i="11"/>
  <c r="S1348" i="11"/>
  <c r="T1348" i="11"/>
  <c r="R1348" i="11"/>
  <c r="Q1348" i="11"/>
  <c r="X1332" i="11"/>
  <c r="W1332" i="11"/>
  <c r="V1332" i="11"/>
  <c r="P1332" i="11"/>
  <c r="U1332" i="11"/>
  <c r="Q1332" i="11"/>
  <c r="T1332" i="11"/>
  <c r="R1332" i="11"/>
  <c r="S1332" i="11"/>
  <c r="X1324" i="11"/>
  <c r="W1324" i="11"/>
  <c r="P1324" i="11"/>
  <c r="V1324" i="11"/>
  <c r="U1324" i="11"/>
  <c r="R1324" i="11"/>
  <c r="Q1324" i="11"/>
  <c r="S1324" i="11"/>
  <c r="X1308" i="11"/>
  <c r="W1308" i="11"/>
  <c r="V1308" i="11"/>
  <c r="P1308" i="11"/>
  <c r="U1308" i="11"/>
  <c r="Q1308" i="11"/>
  <c r="R1308" i="11"/>
  <c r="S1308" i="11"/>
  <c r="T1308" i="11"/>
  <c r="X1292" i="11"/>
  <c r="V1292" i="11"/>
  <c r="P1292" i="11"/>
  <c r="W1292" i="11"/>
  <c r="U1292" i="11"/>
  <c r="R1292" i="11"/>
  <c r="Q1292" i="11"/>
  <c r="S1292" i="11"/>
  <c r="X1268" i="11"/>
  <c r="W1268" i="11"/>
  <c r="P1268" i="11"/>
  <c r="V1268" i="11"/>
  <c r="U1268" i="11"/>
  <c r="Q1268" i="11"/>
  <c r="T1268" i="11"/>
  <c r="R1268" i="11"/>
  <c r="S1268" i="11"/>
  <c r="X1252" i="11"/>
  <c r="W1252" i="11"/>
  <c r="P1252" i="11"/>
  <c r="V1252" i="11"/>
  <c r="U1252" i="11"/>
  <c r="S1252" i="11"/>
  <c r="T1252" i="11"/>
  <c r="Q1252" i="11"/>
  <c r="R1252" i="11"/>
  <c r="X1236" i="11"/>
  <c r="W1236" i="11"/>
  <c r="U1236" i="11"/>
  <c r="P1236" i="11"/>
  <c r="V1236" i="11"/>
  <c r="Q1236" i="11"/>
  <c r="T1236" i="11"/>
  <c r="S1236" i="11"/>
  <c r="R1236" i="11"/>
  <c r="X1220" i="11"/>
  <c r="W1220" i="11"/>
  <c r="V1220" i="11"/>
  <c r="U1220" i="11"/>
  <c r="P1220" i="11"/>
  <c r="S1220" i="11"/>
  <c r="T1220" i="11"/>
  <c r="Q1220" i="11"/>
  <c r="R1220" i="11"/>
  <c r="X1204" i="11"/>
  <c r="W1204" i="11"/>
  <c r="V1204" i="11"/>
  <c r="U1204" i="11"/>
  <c r="P1204" i="11"/>
  <c r="Q1204" i="11"/>
  <c r="T1204" i="11"/>
  <c r="R1204" i="11"/>
  <c r="S1204" i="11"/>
  <c r="X1188" i="11"/>
  <c r="W1188" i="11"/>
  <c r="V1188" i="11"/>
  <c r="U1188" i="11"/>
  <c r="P1188" i="11"/>
  <c r="S1188" i="11"/>
  <c r="T1188" i="11"/>
  <c r="Q1188" i="11"/>
  <c r="X1180" i="11"/>
  <c r="W1180" i="11"/>
  <c r="V1180" i="11"/>
  <c r="P1180" i="11"/>
  <c r="U1180" i="11"/>
  <c r="Q1180" i="11"/>
  <c r="R1180" i="11"/>
  <c r="S1180" i="11"/>
  <c r="T1180" i="11"/>
  <c r="X1156" i="11"/>
  <c r="V1156" i="11"/>
  <c r="P1156" i="11"/>
  <c r="W1156" i="11"/>
  <c r="S1156" i="11"/>
  <c r="T1156" i="11"/>
  <c r="U1156" i="11"/>
  <c r="Q1156" i="11"/>
  <c r="X1140" i="11"/>
  <c r="W1140" i="11"/>
  <c r="V1140" i="11"/>
  <c r="P1140" i="11"/>
  <c r="U1140" i="11"/>
  <c r="Q1140" i="11"/>
  <c r="T1140" i="11"/>
  <c r="R1140" i="11"/>
  <c r="S1140" i="11"/>
  <c r="X1124" i="11"/>
  <c r="V1124" i="11"/>
  <c r="W1124" i="11"/>
  <c r="P1124" i="11"/>
  <c r="U1124" i="11"/>
  <c r="S1124" i="11"/>
  <c r="T1124" i="11"/>
  <c r="Q1124" i="11"/>
  <c r="R1124" i="11"/>
  <c r="X1108" i="11"/>
  <c r="W1108" i="11"/>
  <c r="U1108" i="11"/>
  <c r="V1108" i="11"/>
  <c r="P1108" i="11"/>
  <c r="Q1108" i="11"/>
  <c r="T1108" i="11"/>
  <c r="S1108" i="11"/>
  <c r="R1108" i="11"/>
  <c r="X1100" i="11"/>
  <c r="W1100" i="11"/>
  <c r="V1100" i="11"/>
  <c r="U1100" i="11"/>
  <c r="P1100" i="11"/>
  <c r="R1100" i="11"/>
  <c r="Q1100" i="11"/>
  <c r="S1100" i="11"/>
  <c r="T1100" i="11"/>
  <c r="X1084" i="11"/>
  <c r="W1084" i="11"/>
  <c r="U1084" i="11"/>
  <c r="P1084" i="11"/>
  <c r="V1084" i="11"/>
  <c r="Q1084" i="11"/>
  <c r="R1084" i="11"/>
  <c r="S1084" i="11"/>
  <c r="T1084" i="11"/>
  <c r="X1068" i="11"/>
  <c r="W1068" i="11"/>
  <c r="V1068" i="11"/>
  <c r="P1068" i="11"/>
  <c r="U1068" i="11"/>
  <c r="R1068" i="11"/>
  <c r="Q1068" i="11"/>
  <c r="S1068" i="11"/>
  <c r="X1052" i="11"/>
  <c r="W1052" i="11"/>
  <c r="P1052" i="11"/>
  <c r="V1052" i="11"/>
  <c r="U1052" i="11"/>
  <c r="Q1052" i="11"/>
  <c r="R1052" i="11"/>
  <c r="S1052" i="11"/>
  <c r="T1052" i="11"/>
  <c r="X1036" i="11"/>
  <c r="W1036" i="11"/>
  <c r="V1036" i="11"/>
  <c r="P1036" i="11"/>
  <c r="U1036" i="11"/>
  <c r="R1036" i="11"/>
  <c r="Q1036" i="11"/>
  <c r="S1036" i="11"/>
  <c r="X1020" i="11"/>
  <c r="W1020" i="11"/>
  <c r="U1020" i="11"/>
  <c r="P1020" i="11"/>
  <c r="V1020" i="11"/>
  <c r="Q1020" i="11"/>
  <c r="R1020" i="11"/>
  <c r="S1020" i="11"/>
  <c r="T1020" i="11"/>
  <c r="X1004" i="11"/>
  <c r="W1004" i="11"/>
  <c r="V1004" i="11"/>
  <c r="P1004" i="11"/>
  <c r="U1004" i="11"/>
  <c r="R1004" i="11"/>
  <c r="Q1004" i="11"/>
  <c r="S1004" i="11"/>
  <c r="T1004" i="11"/>
  <c r="X988" i="11"/>
  <c r="V988" i="11"/>
  <c r="P988" i="11"/>
  <c r="W988" i="11"/>
  <c r="U988" i="11"/>
  <c r="Q988" i="11"/>
  <c r="R988" i="11"/>
  <c r="S988" i="11"/>
  <c r="T988" i="11"/>
  <c r="X972" i="11"/>
  <c r="W972" i="11"/>
  <c r="V972" i="11"/>
  <c r="P972" i="11"/>
  <c r="U972" i="11"/>
  <c r="R972" i="11"/>
  <c r="Q972" i="11"/>
  <c r="S972" i="11"/>
  <c r="T972" i="11"/>
  <c r="X956" i="11"/>
  <c r="U956" i="11"/>
  <c r="V956" i="11"/>
  <c r="P956" i="11"/>
  <c r="W956" i="11"/>
  <c r="Q956" i="11"/>
  <c r="R956" i="11"/>
  <c r="S956" i="11"/>
  <c r="T956" i="11"/>
  <c r="X940" i="11"/>
  <c r="W940" i="11"/>
  <c r="V940" i="11"/>
  <c r="P940" i="11"/>
  <c r="U940" i="11"/>
  <c r="R940" i="11"/>
  <c r="Q940" i="11"/>
  <c r="S940" i="11"/>
  <c r="X924" i="11"/>
  <c r="W924" i="11"/>
  <c r="V924" i="11"/>
  <c r="P924" i="11"/>
  <c r="Q924" i="11"/>
  <c r="R924" i="11"/>
  <c r="S924" i="11"/>
  <c r="U924" i="11"/>
  <c r="T924" i="11"/>
  <c r="X908" i="11"/>
  <c r="W908" i="11"/>
  <c r="P908" i="11"/>
  <c r="V908" i="11"/>
  <c r="U908" i="11"/>
  <c r="R908" i="11"/>
  <c r="Q908" i="11"/>
  <c r="S908" i="11"/>
  <c r="X884" i="11"/>
  <c r="W884" i="11"/>
  <c r="V884" i="11"/>
  <c r="P884" i="11"/>
  <c r="U884" i="11"/>
  <c r="Q884" i="11"/>
  <c r="T884" i="11"/>
  <c r="R884" i="11"/>
  <c r="S884" i="11"/>
  <c r="X868" i="11"/>
  <c r="W868" i="11"/>
  <c r="P868" i="11"/>
  <c r="V868" i="11"/>
  <c r="U868" i="11"/>
  <c r="S868" i="11"/>
  <c r="T868" i="11"/>
  <c r="Q868" i="11"/>
  <c r="R868" i="11"/>
  <c r="X860" i="11"/>
  <c r="W860" i="11"/>
  <c r="V860" i="11"/>
  <c r="U860" i="11"/>
  <c r="P860" i="11"/>
  <c r="Q860" i="11"/>
  <c r="R860" i="11"/>
  <c r="S860" i="11"/>
  <c r="T860" i="11"/>
  <c r="X844" i="11"/>
  <c r="W844" i="11"/>
  <c r="V844" i="11"/>
  <c r="U844" i="11"/>
  <c r="P844" i="11"/>
  <c r="R844" i="11"/>
  <c r="Q844" i="11"/>
  <c r="T844" i="11"/>
  <c r="S844" i="11"/>
  <c r="X828" i="11"/>
  <c r="W828" i="11"/>
  <c r="V828" i="11"/>
  <c r="U828" i="11"/>
  <c r="P828" i="11"/>
  <c r="Q828" i="11"/>
  <c r="R828" i="11"/>
  <c r="S828" i="11"/>
  <c r="T828" i="11"/>
  <c r="X804" i="11"/>
  <c r="V804" i="11"/>
  <c r="W804" i="11"/>
  <c r="P804" i="11"/>
  <c r="U804" i="11"/>
  <c r="S804" i="11"/>
  <c r="T804" i="11"/>
  <c r="Q804" i="11"/>
  <c r="X788" i="11"/>
  <c r="W788" i="11"/>
  <c r="V788" i="11"/>
  <c r="U788" i="11"/>
  <c r="P788" i="11"/>
  <c r="Q788" i="11"/>
  <c r="T788" i="11"/>
  <c r="S788" i="11"/>
  <c r="R788" i="11"/>
  <c r="X772" i="11"/>
  <c r="W772" i="11"/>
  <c r="V772" i="11"/>
  <c r="P772" i="11"/>
  <c r="U772" i="11"/>
  <c r="S772" i="11"/>
  <c r="T772" i="11"/>
  <c r="Q772" i="11"/>
  <c r="X756" i="11"/>
  <c r="W756" i="11"/>
  <c r="P756" i="11"/>
  <c r="V756" i="11"/>
  <c r="U756" i="11"/>
  <c r="Q756" i="11"/>
  <c r="T756" i="11"/>
  <c r="R756" i="11"/>
  <c r="S756" i="11"/>
  <c r="X740" i="11"/>
  <c r="W740" i="11"/>
  <c r="V740" i="11"/>
  <c r="P740" i="11"/>
  <c r="S740" i="11"/>
  <c r="T740" i="11"/>
  <c r="U740" i="11"/>
  <c r="Q740" i="11"/>
  <c r="R740" i="11"/>
  <c r="X724" i="11"/>
  <c r="W724" i="11"/>
  <c r="U724" i="11"/>
  <c r="P724" i="11"/>
  <c r="V724" i="11"/>
  <c r="Q724" i="11"/>
  <c r="T724" i="11"/>
  <c r="S724" i="11"/>
  <c r="R724" i="11"/>
  <c r="X708" i="11"/>
  <c r="W708" i="11"/>
  <c r="U708" i="11"/>
  <c r="P708" i="11"/>
  <c r="V708" i="11"/>
  <c r="S708" i="11"/>
  <c r="T708" i="11"/>
  <c r="R708" i="11"/>
  <c r="Q708" i="11"/>
  <c r="X700" i="11"/>
  <c r="W700" i="11"/>
  <c r="U700" i="11"/>
  <c r="V700" i="11"/>
  <c r="P700" i="11"/>
  <c r="Q700" i="11"/>
  <c r="R700" i="11"/>
  <c r="S700" i="11"/>
  <c r="T700" i="11"/>
  <c r="X684" i="11"/>
  <c r="W684" i="11"/>
  <c r="P684" i="11"/>
  <c r="V684" i="11"/>
  <c r="U684" i="11"/>
  <c r="R684" i="11"/>
  <c r="Q684" i="11"/>
  <c r="S684" i="11"/>
  <c r="X668" i="11"/>
  <c r="W668" i="11"/>
  <c r="V668" i="11"/>
  <c r="P668" i="11"/>
  <c r="U668" i="11"/>
  <c r="Q668" i="11"/>
  <c r="R668" i="11"/>
  <c r="S668" i="11"/>
  <c r="T668" i="11"/>
  <c r="X644" i="11"/>
  <c r="W644" i="11"/>
  <c r="V644" i="11"/>
  <c r="P644" i="11"/>
  <c r="U644" i="11"/>
  <c r="S644" i="11"/>
  <c r="T644" i="11"/>
  <c r="Q644" i="11"/>
  <c r="X636" i="11"/>
  <c r="W636" i="11"/>
  <c r="U636" i="11"/>
  <c r="V636" i="11"/>
  <c r="P636" i="11"/>
  <c r="Q636" i="11"/>
  <c r="R636" i="11"/>
  <c r="S636" i="11"/>
  <c r="T636" i="11"/>
  <c r="X620" i="11"/>
  <c r="W620" i="11"/>
  <c r="V620" i="11"/>
  <c r="U620" i="11"/>
  <c r="P620" i="11"/>
  <c r="R620" i="11"/>
  <c r="Q620" i="11"/>
  <c r="S620" i="11"/>
  <c r="T620" i="11"/>
  <c r="X604" i="11"/>
  <c r="W604" i="11"/>
  <c r="V604" i="11"/>
  <c r="U604" i="11"/>
  <c r="P604" i="11"/>
  <c r="Q604" i="11"/>
  <c r="R604" i="11"/>
  <c r="S604" i="11"/>
  <c r="T604" i="11"/>
  <c r="X588" i="11"/>
  <c r="W588" i="11"/>
  <c r="V588" i="11"/>
  <c r="U588" i="11"/>
  <c r="P588" i="11"/>
  <c r="R588" i="11"/>
  <c r="Q588" i="11"/>
  <c r="S588" i="11"/>
  <c r="T588" i="11"/>
  <c r="W572" i="11"/>
  <c r="X572" i="11"/>
  <c r="U572" i="11"/>
  <c r="R572" i="11"/>
  <c r="S572" i="11"/>
  <c r="V572" i="11"/>
  <c r="Q572" i="11"/>
  <c r="P572" i="11"/>
  <c r="T572" i="11"/>
  <c r="X556" i="11"/>
  <c r="W556" i="11"/>
  <c r="V556" i="11"/>
  <c r="P556" i="11"/>
  <c r="Q556" i="11"/>
  <c r="U556" i="11"/>
  <c r="R556" i="11"/>
  <c r="S556" i="11"/>
  <c r="T556" i="11"/>
  <c r="X540" i="11"/>
  <c r="W540" i="11"/>
  <c r="T540" i="11"/>
  <c r="S540" i="11"/>
  <c r="V540" i="11"/>
  <c r="U540" i="11"/>
  <c r="P540" i="11"/>
  <c r="R540" i="11"/>
  <c r="Q540" i="11"/>
  <c r="X524" i="11"/>
  <c r="T524" i="11"/>
  <c r="V524" i="11"/>
  <c r="P524" i="11"/>
  <c r="W524" i="11"/>
  <c r="U524" i="11"/>
  <c r="Q524" i="11"/>
  <c r="R524" i="11"/>
  <c r="S524" i="11"/>
  <c r="X508" i="11"/>
  <c r="T508" i="11"/>
  <c r="U508" i="11"/>
  <c r="S508" i="11"/>
  <c r="W508" i="11"/>
  <c r="V508" i="11"/>
  <c r="R508" i="11"/>
  <c r="P508" i="11"/>
  <c r="Q508" i="11"/>
  <c r="X492" i="11"/>
  <c r="W492" i="11"/>
  <c r="U492" i="11"/>
  <c r="V492" i="11"/>
  <c r="T492" i="11"/>
  <c r="P492" i="11"/>
  <c r="S492" i="11"/>
  <c r="Q492" i="11"/>
  <c r="R492" i="11"/>
  <c r="X476" i="11"/>
  <c r="V476" i="11"/>
  <c r="T476" i="11"/>
  <c r="W476" i="11"/>
  <c r="S476" i="11"/>
  <c r="U476" i="11"/>
  <c r="P476" i="11"/>
  <c r="Q476" i="11"/>
  <c r="R476" i="11"/>
  <c r="X460" i="11"/>
  <c r="W460" i="11"/>
  <c r="V460" i="11"/>
  <c r="T460" i="11"/>
  <c r="P460" i="11"/>
  <c r="R460" i="11"/>
  <c r="Q460" i="11"/>
  <c r="U460" i="11"/>
  <c r="S460" i="11"/>
  <c r="X444" i="11"/>
  <c r="W444" i="11"/>
  <c r="T444" i="11"/>
  <c r="V444" i="11"/>
  <c r="S444" i="11"/>
  <c r="U444" i="11"/>
  <c r="Q444" i="11"/>
  <c r="R444" i="11"/>
  <c r="X428" i="11"/>
  <c r="W428" i="11"/>
  <c r="U428" i="11"/>
  <c r="T428" i="11"/>
  <c r="P428" i="11"/>
  <c r="V428" i="11"/>
  <c r="Q428" i="11"/>
  <c r="R428" i="11"/>
  <c r="S428" i="11"/>
  <c r="X412" i="11"/>
  <c r="W412" i="11"/>
  <c r="T412" i="11"/>
  <c r="S412" i="11"/>
  <c r="V412" i="11"/>
  <c r="U412" i="11"/>
  <c r="P412" i="11"/>
  <c r="Q412" i="11"/>
  <c r="R412" i="11"/>
  <c r="X396" i="11"/>
  <c r="W396" i="11"/>
  <c r="V396" i="11"/>
  <c r="T396" i="11"/>
  <c r="P396" i="11"/>
  <c r="U396" i="11"/>
  <c r="Q396" i="11"/>
  <c r="R396" i="11"/>
  <c r="S396" i="11"/>
  <c r="X388" i="11"/>
  <c r="V388" i="11"/>
  <c r="T388" i="11"/>
  <c r="W388" i="11"/>
  <c r="U388" i="11"/>
  <c r="P388" i="11"/>
  <c r="Q388" i="11"/>
  <c r="R388" i="11"/>
  <c r="S388" i="11"/>
  <c r="X372" i="11"/>
  <c r="W372" i="11"/>
  <c r="U372" i="11"/>
  <c r="V372" i="11"/>
  <c r="T372" i="11"/>
  <c r="Q372" i="11"/>
  <c r="R372" i="11"/>
  <c r="P372" i="11"/>
  <c r="S372" i="11"/>
  <c r="X364" i="11"/>
  <c r="W364" i="11"/>
  <c r="U364" i="11"/>
  <c r="V364" i="11"/>
  <c r="T364" i="11"/>
  <c r="P364" i="11"/>
  <c r="S364" i="11"/>
  <c r="Q364" i="11"/>
  <c r="X348" i="11"/>
  <c r="W348" i="11"/>
  <c r="V348" i="11"/>
  <c r="U348" i="11"/>
  <c r="T348" i="11"/>
  <c r="S348" i="11"/>
  <c r="P348" i="11"/>
  <c r="Q348" i="11"/>
  <c r="R348" i="11"/>
  <c r="X332" i="11"/>
  <c r="W332" i="11"/>
  <c r="V332" i="11"/>
  <c r="U332" i="11"/>
  <c r="T332" i="11"/>
  <c r="P332" i="11"/>
  <c r="R332" i="11"/>
  <c r="Q332" i="11"/>
  <c r="S332" i="11"/>
  <c r="X316" i="11"/>
  <c r="W316" i="11"/>
  <c r="U316" i="11"/>
  <c r="T316" i="11"/>
  <c r="S316" i="11"/>
  <c r="V316" i="11"/>
  <c r="Q316" i="11"/>
  <c r="R316" i="11"/>
  <c r="X292" i="11"/>
  <c r="W292" i="11"/>
  <c r="V292" i="11"/>
  <c r="U292" i="11"/>
  <c r="T292" i="11"/>
  <c r="R292" i="11"/>
  <c r="P292" i="11"/>
  <c r="Q292" i="11"/>
  <c r="S292" i="11"/>
  <c r="X284" i="11"/>
  <c r="V284" i="11"/>
  <c r="T284" i="11"/>
  <c r="W284" i="11"/>
  <c r="S284" i="11"/>
  <c r="U284" i="11"/>
  <c r="P284" i="11"/>
  <c r="Q284" i="11"/>
  <c r="R284" i="11"/>
  <c r="X268" i="11"/>
  <c r="W268" i="11"/>
  <c r="T268" i="11"/>
  <c r="V268" i="11"/>
  <c r="P268" i="11"/>
  <c r="U268" i="11"/>
  <c r="Q268" i="11"/>
  <c r="R268" i="11"/>
  <c r="S268" i="11"/>
  <c r="X252" i="11"/>
  <c r="T252" i="11"/>
  <c r="U252" i="11"/>
  <c r="S252" i="11"/>
  <c r="W252" i="11"/>
  <c r="V252" i="11"/>
  <c r="R252" i="11"/>
  <c r="P252" i="11"/>
  <c r="Q252" i="11"/>
  <c r="X236" i="11"/>
  <c r="W236" i="11"/>
  <c r="U236" i="11"/>
  <c r="V236" i="11"/>
  <c r="T236" i="11"/>
  <c r="P236" i="11"/>
  <c r="S236" i="11"/>
  <c r="Q236" i="11"/>
  <c r="X220" i="11"/>
  <c r="V220" i="11"/>
  <c r="T220" i="11"/>
  <c r="S220" i="11"/>
  <c r="U220" i="11"/>
  <c r="W220" i="11"/>
  <c r="P220" i="11"/>
  <c r="Q220" i="11"/>
  <c r="R220" i="11"/>
  <c r="X196" i="11"/>
  <c r="W196" i="11"/>
  <c r="T196" i="11"/>
  <c r="V196" i="11"/>
  <c r="R196" i="11"/>
  <c r="U196" i="11"/>
  <c r="S196" i="11"/>
  <c r="Q196" i="11"/>
  <c r="P196" i="11"/>
  <c r="X180" i="11"/>
  <c r="W180" i="11"/>
  <c r="U180" i="11"/>
  <c r="V180" i="11"/>
  <c r="T180" i="11"/>
  <c r="Q180" i="11"/>
  <c r="R180" i="11"/>
  <c r="S180" i="11"/>
  <c r="P180" i="11"/>
  <c r="X164" i="11"/>
  <c r="W164" i="11"/>
  <c r="V164" i="11"/>
  <c r="U164" i="11"/>
  <c r="T164" i="11"/>
  <c r="Q164" i="11"/>
  <c r="R164" i="11"/>
  <c r="S164" i="11"/>
  <c r="P164" i="11"/>
  <c r="X156" i="11"/>
  <c r="W156" i="11"/>
  <c r="U156" i="11"/>
  <c r="T156" i="11"/>
  <c r="V156" i="11"/>
  <c r="S156" i="11"/>
  <c r="R156" i="11"/>
  <c r="Q156" i="11"/>
  <c r="P156" i="11"/>
  <c r="X140" i="11"/>
  <c r="W140" i="11"/>
  <c r="U140" i="11"/>
  <c r="T140" i="11"/>
  <c r="P140" i="11"/>
  <c r="V140" i="11"/>
  <c r="R140" i="11"/>
  <c r="Q140" i="11"/>
  <c r="S140" i="11"/>
  <c r="X124" i="11"/>
  <c r="W124" i="11"/>
  <c r="V124" i="11"/>
  <c r="U124" i="11"/>
  <c r="T124" i="11"/>
  <c r="S124" i="11"/>
  <c r="P124" i="11"/>
  <c r="Q124" i="11"/>
  <c r="R124" i="11"/>
  <c r="X108" i="11"/>
  <c r="W108" i="11"/>
  <c r="U108" i="11"/>
  <c r="V108" i="11"/>
  <c r="T108" i="11"/>
  <c r="P108" i="11"/>
  <c r="R108" i="11"/>
  <c r="Q108" i="11"/>
  <c r="X84" i="11"/>
  <c r="W84" i="11"/>
  <c r="U84" i="11"/>
  <c r="T84" i="11"/>
  <c r="V84" i="11"/>
  <c r="Q84" i="11"/>
  <c r="R84" i="11"/>
  <c r="S84" i="11"/>
  <c r="P84" i="11"/>
  <c r="X76" i="11"/>
  <c r="W76" i="11"/>
  <c r="V76" i="11"/>
  <c r="T76" i="11"/>
  <c r="P76" i="11"/>
  <c r="U76" i="11"/>
  <c r="R76" i="11"/>
  <c r="S76" i="11"/>
  <c r="Q76" i="11"/>
  <c r="X60" i="11"/>
  <c r="W60" i="11"/>
  <c r="T60" i="11"/>
  <c r="S60" i="11"/>
  <c r="V60" i="11"/>
  <c r="U60" i="11"/>
  <c r="P60" i="11"/>
  <c r="Q60" i="11"/>
  <c r="R60" i="11"/>
  <c r="X36" i="11"/>
  <c r="V36" i="11"/>
  <c r="U36" i="11"/>
  <c r="T36" i="11"/>
  <c r="W36" i="11"/>
  <c r="Q36" i="11"/>
  <c r="P36" i="11"/>
  <c r="R36" i="11"/>
  <c r="S36" i="11"/>
  <c r="X20" i="11"/>
  <c r="W20" i="11"/>
  <c r="V20" i="11"/>
  <c r="T20" i="11"/>
  <c r="U20" i="11"/>
  <c r="Q20" i="11"/>
  <c r="R20" i="11"/>
  <c r="P20" i="11"/>
  <c r="S20" i="11"/>
  <c r="X4" i="11"/>
  <c r="W4" i="11"/>
  <c r="V4" i="11"/>
  <c r="T4" i="11"/>
  <c r="U4" i="11"/>
  <c r="S4" i="11"/>
  <c r="P4" i="11"/>
  <c r="Q4" i="11"/>
  <c r="R4" i="11"/>
  <c r="R5916" i="11"/>
  <c r="R5804" i="11"/>
  <c r="R5772" i="11"/>
  <c r="R5756" i="11"/>
  <c r="R5724" i="11"/>
  <c r="R5692" i="11"/>
  <c r="R5676" i="11"/>
  <c r="R5660" i="11"/>
  <c r="R5644" i="11"/>
  <c r="R5500" i="11"/>
  <c r="R5468" i="11"/>
  <c r="R5452" i="11"/>
  <c r="R5420" i="11"/>
  <c r="R5404" i="11"/>
  <c r="R5356" i="11"/>
  <c r="R5324" i="11"/>
  <c r="R5292" i="11"/>
  <c r="R5260" i="11"/>
  <c r="R5244" i="11"/>
  <c r="R5228" i="11"/>
  <c r="R5196" i="11"/>
  <c r="R5164" i="11"/>
  <c r="R5116" i="11"/>
  <c r="R5100" i="11"/>
  <c r="R5084" i="11"/>
  <c r="R5052" i="11"/>
  <c r="R5020" i="11"/>
  <c r="R4988" i="11"/>
  <c r="R4940" i="11"/>
  <c r="R4924" i="11"/>
  <c r="R4908" i="11"/>
  <c r="R4892" i="11"/>
  <c r="R4876" i="11"/>
  <c r="R4844" i="11"/>
  <c r="R4828" i="11"/>
  <c r="R4812" i="11"/>
  <c r="R4796" i="11"/>
  <c r="R4748" i="11"/>
  <c r="R4732" i="11"/>
  <c r="R4716" i="11"/>
  <c r="R4700" i="11"/>
  <c r="R4652" i="11"/>
  <c r="R4620" i="11"/>
  <c r="R4588" i="11"/>
  <c r="R4556" i="11"/>
  <c r="R4540" i="11"/>
  <c r="R4524" i="11"/>
  <c r="R4492" i="11"/>
  <c r="R4444" i="11"/>
  <c r="R4412" i="11"/>
  <c r="R4396" i="11"/>
  <c r="R4380" i="11"/>
  <c r="R4348" i="11"/>
  <c r="R4300" i="11"/>
  <c r="R4268" i="11"/>
  <c r="R4236" i="11"/>
  <c r="R4172" i="11"/>
  <c r="R4140" i="11"/>
  <c r="R4108" i="11"/>
  <c r="R4044" i="11"/>
  <c r="R4028" i="11"/>
  <c r="R3996" i="11"/>
  <c r="R3980" i="11"/>
  <c r="R3964" i="11"/>
  <c r="R3948" i="11"/>
  <c r="R3916" i="11"/>
  <c r="R3884" i="11"/>
  <c r="R3868" i="11"/>
  <c r="R3852" i="11"/>
  <c r="R3836" i="11"/>
  <c r="R3804" i="11"/>
  <c r="R3788" i="11"/>
  <c r="R3772" i="11"/>
  <c r="Q3724" i="11"/>
  <c r="R3717" i="11"/>
  <c r="R3685" i="11"/>
  <c r="Q3660" i="11"/>
  <c r="T5925" i="11"/>
  <c r="Q5916" i="11"/>
  <c r="T5909" i="11"/>
  <c r="Q5900" i="11"/>
  <c r="T5877" i="11"/>
  <c r="Q5836" i="11"/>
  <c r="T5813" i="11"/>
  <c r="Q5804" i="11"/>
  <c r="T5781" i="11"/>
  <c r="T5733" i="11"/>
  <c r="Q5724" i="11"/>
  <c r="T5701" i="11"/>
  <c r="Q5692" i="11"/>
  <c r="T5653" i="11"/>
  <c r="Q5644" i="11"/>
  <c r="T5621" i="11"/>
  <c r="Q5612" i="11"/>
  <c r="T5589" i="11"/>
  <c r="T5509" i="11"/>
  <c r="T5477" i="11"/>
  <c r="Q5468" i="11"/>
  <c r="T5445" i="11"/>
  <c r="Q5436" i="11"/>
  <c r="T5397" i="11"/>
  <c r="T5365" i="11"/>
  <c r="T5333" i="11"/>
  <c r="T5301" i="11"/>
  <c r="T5269" i="11"/>
  <c r="Q5260" i="11"/>
  <c r="T5237" i="11"/>
  <c r="Q5228" i="11"/>
  <c r="T5205" i="11"/>
  <c r="T5173" i="11"/>
  <c r="T5141" i="11"/>
  <c r="T5093" i="11"/>
  <c r="T5061" i="11"/>
  <c r="T5029" i="11"/>
  <c r="T4997" i="11"/>
  <c r="T4949" i="11"/>
  <c r="Q4940" i="11"/>
  <c r="T4917" i="11"/>
  <c r="Q4908" i="11"/>
  <c r="T4901" i="11"/>
  <c r="T4853" i="11"/>
  <c r="T4837" i="11"/>
  <c r="T4805" i="11"/>
  <c r="Q4796" i="11"/>
  <c r="Q4780" i="11"/>
  <c r="T4757" i="11"/>
  <c r="Q4748" i="11"/>
  <c r="T4741" i="11"/>
  <c r="Q4732" i="11"/>
  <c r="T4693" i="11"/>
  <c r="T4661" i="11"/>
  <c r="Q4652" i="11"/>
  <c r="T4629" i="11"/>
  <c r="Q4620" i="11"/>
  <c r="T4597" i="11"/>
  <c r="T4565" i="11"/>
  <c r="Q4556" i="11"/>
  <c r="T4533" i="11"/>
  <c r="T4501" i="11"/>
  <c r="T4469" i="11"/>
  <c r="Q4460" i="11"/>
  <c r="Q4428" i="11"/>
  <c r="T4405" i="11"/>
  <c r="Q4396" i="11"/>
  <c r="T4373" i="11"/>
  <c r="Q4364" i="11"/>
  <c r="T4341" i="11"/>
  <c r="Q4332" i="11"/>
  <c r="T4309" i="11"/>
  <c r="Q4300" i="11"/>
  <c r="Q4284" i="11"/>
  <c r="T4245" i="11"/>
  <c r="T4213" i="11"/>
  <c r="Q4204" i="11"/>
  <c r="T4181" i="11"/>
  <c r="T4149" i="11"/>
  <c r="Q4140" i="11"/>
  <c r="T4117" i="11"/>
  <c r="T4085" i="11"/>
  <c r="T4069" i="11"/>
  <c r="T4037" i="11"/>
  <c r="T4005" i="11"/>
  <c r="Q3980" i="11"/>
  <c r="T3957" i="11"/>
  <c r="Q3948" i="11"/>
  <c r="T3925" i="11"/>
  <c r="Q3916" i="11"/>
  <c r="T3909" i="11"/>
  <c r="Q3900" i="11"/>
  <c r="T3877" i="11"/>
  <c r="Q3868" i="11"/>
  <c r="T3829" i="11"/>
  <c r="Q3820" i="11"/>
  <c r="Q3804" i="11"/>
  <c r="T3797" i="11"/>
  <c r="T3781" i="11"/>
  <c r="Q3772" i="11"/>
  <c r="T3749" i="11"/>
  <c r="Q3740" i="11"/>
  <c r="T3645" i="11"/>
  <c r="R3620" i="11"/>
  <c r="T3581" i="11"/>
  <c r="T3549" i="11"/>
  <c r="T3517" i="11"/>
  <c r="R3492" i="11"/>
  <c r="T3453" i="11"/>
  <c r="R3428" i="11"/>
  <c r="X5930" i="11"/>
  <c r="V5930" i="11"/>
  <c r="W5930" i="11"/>
  <c r="U5930" i="11"/>
  <c r="R5930" i="11"/>
  <c r="X5914" i="11"/>
  <c r="W5914" i="11"/>
  <c r="V5914" i="11"/>
  <c r="U5914" i="11"/>
  <c r="R5914" i="11"/>
  <c r="X5898" i="11"/>
  <c r="W5898" i="11"/>
  <c r="V5898" i="11"/>
  <c r="U5898" i="11"/>
  <c r="R5898" i="11"/>
  <c r="X5890" i="11"/>
  <c r="W5890" i="11"/>
  <c r="V5890" i="11"/>
  <c r="U5890" i="11"/>
  <c r="R5890" i="11"/>
  <c r="X5874" i="11"/>
  <c r="W5874" i="11"/>
  <c r="U5874" i="11"/>
  <c r="V5874" i="11"/>
  <c r="R5874" i="11"/>
  <c r="X5858" i="11"/>
  <c r="V5858" i="11"/>
  <c r="W5858" i="11"/>
  <c r="U5858" i="11"/>
  <c r="R5858" i="11"/>
  <c r="X5834" i="11"/>
  <c r="W5834" i="11"/>
  <c r="V5834" i="11"/>
  <c r="U5834" i="11"/>
  <c r="R5834" i="11"/>
  <c r="X5818" i="11"/>
  <c r="W5818" i="11"/>
  <c r="V5818" i="11"/>
  <c r="U5818" i="11"/>
  <c r="R5818" i="11"/>
  <c r="X5810" i="11"/>
  <c r="W5810" i="11"/>
  <c r="V5810" i="11"/>
  <c r="U5810" i="11"/>
  <c r="R5810" i="11"/>
  <c r="X5794" i="11"/>
  <c r="V5794" i="11"/>
  <c r="W5794" i="11"/>
  <c r="U5794" i="11"/>
  <c r="R5794" i="11"/>
  <c r="X5770" i="11"/>
  <c r="V5770" i="11"/>
  <c r="W5770" i="11"/>
  <c r="U5770" i="11"/>
  <c r="R5770" i="11"/>
  <c r="X5754" i="11"/>
  <c r="W5754" i="11"/>
  <c r="V5754" i="11"/>
  <c r="U5754" i="11"/>
  <c r="R5754" i="11"/>
  <c r="X5738" i="11"/>
  <c r="W5738" i="11"/>
  <c r="V5738" i="11"/>
  <c r="U5738" i="11"/>
  <c r="R5738" i="11"/>
  <c r="X5722" i="11"/>
  <c r="W5722" i="11"/>
  <c r="U5722" i="11"/>
  <c r="V5722" i="11"/>
  <c r="R5722" i="11"/>
  <c r="X5706" i="11"/>
  <c r="W5706" i="11"/>
  <c r="V5706" i="11"/>
  <c r="U5706" i="11"/>
  <c r="R5706" i="11"/>
  <c r="X5690" i="11"/>
  <c r="W5690" i="11"/>
  <c r="V5690" i="11"/>
  <c r="U5690" i="11"/>
  <c r="R5690" i="11"/>
  <c r="X5674" i="11"/>
  <c r="W5674" i="11"/>
  <c r="V5674" i="11"/>
  <c r="U5674" i="11"/>
  <c r="R5674" i="11"/>
  <c r="X5658" i="11"/>
  <c r="W5658" i="11"/>
  <c r="V5658" i="11"/>
  <c r="U5658" i="11"/>
  <c r="R5658" i="11"/>
  <c r="X5642" i="11"/>
  <c r="W5642" i="11"/>
  <c r="V5642" i="11"/>
  <c r="U5642" i="11"/>
  <c r="R5642" i="11"/>
  <c r="X5626" i="11"/>
  <c r="W5626" i="11"/>
  <c r="V5626" i="11"/>
  <c r="U5626" i="11"/>
  <c r="R5626" i="11"/>
  <c r="X5610" i="11"/>
  <c r="W5610" i="11"/>
  <c r="V5610" i="11"/>
  <c r="U5610" i="11"/>
  <c r="R5610" i="11"/>
  <c r="W5594" i="11"/>
  <c r="X5594" i="11"/>
  <c r="V5594" i="11"/>
  <c r="U5594" i="11"/>
  <c r="R5594" i="11"/>
  <c r="X5578" i="11"/>
  <c r="W5578" i="11"/>
  <c r="V5578" i="11"/>
  <c r="U5578" i="11"/>
  <c r="R5578" i="11"/>
  <c r="X5562" i="11"/>
  <c r="W5562" i="11"/>
  <c r="V5562" i="11"/>
  <c r="U5562" i="11"/>
  <c r="R5562" i="11"/>
  <c r="W5546" i="11"/>
  <c r="V5546" i="11"/>
  <c r="X5546" i="11"/>
  <c r="U5546" i="11"/>
  <c r="R5546" i="11"/>
  <c r="X5530" i="11"/>
  <c r="W5530" i="11"/>
  <c r="V5530" i="11"/>
  <c r="U5530" i="11"/>
  <c r="R5530" i="11"/>
  <c r="X5514" i="11"/>
  <c r="V5514" i="11"/>
  <c r="W5514" i="11"/>
  <c r="U5514" i="11"/>
  <c r="R5514" i="11"/>
  <c r="X5498" i="11"/>
  <c r="W5498" i="11"/>
  <c r="V5498" i="11"/>
  <c r="U5498" i="11"/>
  <c r="R5498" i="11"/>
  <c r="X5490" i="11"/>
  <c r="V5490" i="11"/>
  <c r="U5490" i="11"/>
  <c r="W5490" i="11"/>
  <c r="R5490" i="11"/>
  <c r="X5474" i="11"/>
  <c r="W5474" i="11"/>
  <c r="V5474" i="11"/>
  <c r="U5474" i="11"/>
  <c r="R5474" i="11"/>
  <c r="X5458" i="11"/>
  <c r="V5458" i="11"/>
  <c r="U5458" i="11"/>
  <c r="W5458" i="11"/>
  <c r="R5458" i="11"/>
  <c r="X5442" i="11"/>
  <c r="W5442" i="11"/>
  <c r="V5442" i="11"/>
  <c r="U5442" i="11"/>
  <c r="R5442" i="11"/>
  <c r="W5426" i="11"/>
  <c r="V5426" i="11"/>
  <c r="U5426" i="11"/>
  <c r="X5426" i="11"/>
  <c r="R5426" i="11"/>
  <c r="W5402" i="11"/>
  <c r="X5402" i="11"/>
  <c r="V5402" i="11"/>
  <c r="U5402" i="11"/>
  <c r="R5402" i="11"/>
  <c r="X5386" i="11"/>
  <c r="W5386" i="11"/>
  <c r="V5386" i="11"/>
  <c r="U5386" i="11"/>
  <c r="R5386" i="11"/>
  <c r="X5370" i="11"/>
  <c r="W5370" i="11"/>
  <c r="V5370" i="11"/>
  <c r="R5370" i="11"/>
  <c r="U5370" i="11"/>
  <c r="X5354" i="11"/>
  <c r="W5354" i="11"/>
  <c r="U5354" i="11"/>
  <c r="V5354" i="11"/>
  <c r="R5354" i="11"/>
  <c r="X5338" i="11"/>
  <c r="W5338" i="11"/>
  <c r="V5338" i="11"/>
  <c r="U5338" i="11"/>
  <c r="R5338" i="11"/>
  <c r="X5322" i="11"/>
  <c r="W5322" i="11"/>
  <c r="V5322" i="11"/>
  <c r="U5322" i="11"/>
  <c r="R5322" i="11"/>
  <c r="X5314" i="11"/>
  <c r="W5314" i="11"/>
  <c r="V5314" i="11"/>
  <c r="U5314" i="11"/>
  <c r="R5314" i="11"/>
  <c r="X5298" i="11"/>
  <c r="V5298" i="11"/>
  <c r="W5298" i="11"/>
  <c r="U5298" i="11"/>
  <c r="R5298" i="11"/>
  <c r="X5282" i="11"/>
  <c r="W5282" i="11"/>
  <c r="U5282" i="11"/>
  <c r="V5282" i="11"/>
  <c r="R5282" i="11"/>
  <c r="X5266" i="11"/>
  <c r="V5266" i="11"/>
  <c r="W5266" i="11"/>
  <c r="U5266" i="11"/>
  <c r="R5266" i="11"/>
  <c r="X5250" i="11"/>
  <c r="W5250" i="11"/>
  <c r="V5250" i="11"/>
  <c r="U5250" i="11"/>
  <c r="R5250" i="11"/>
  <c r="X5234" i="11"/>
  <c r="V5234" i="11"/>
  <c r="U5234" i="11"/>
  <c r="W5234" i="11"/>
  <c r="R5234" i="11"/>
  <c r="X5218" i="11"/>
  <c r="W5218" i="11"/>
  <c r="V5218" i="11"/>
  <c r="U5218" i="11"/>
  <c r="R5218" i="11"/>
  <c r="V5202" i="11"/>
  <c r="W5202" i="11"/>
  <c r="X5202" i="11"/>
  <c r="U5202" i="11"/>
  <c r="R5202" i="11"/>
  <c r="X5186" i="11"/>
  <c r="V5186" i="11"/>
  <c r="W5186" i="11"/>
  <c r="U5186" i="11"/>
  <c r="R5186" i="11"/>
  <c r="X5170" i="11"/>
  <c r="V5170" i="11"/>
  <c r="W5170" i="11"/>
  <c r="U5170" i="11"/>
  <c r="R5170" i="11"/>
  <c r="X5154" i="11"/>
  <c r="V5154" i="11"/>
  <c r="W5154" i="11"/>
  <c r="U5154" i="11"/>
  <c r="R5154" i="11"/>
  <c r="X5138" i="11"/>
  <c r="V5138" i="11"/>
  <c r="W5138" i="11"/>
  <c r="U5138" i="11"/>
  <c r="R5138" i="11"/>
  <c r="X5130" i="11"/>
  <c r="W5130" i="11"/>
  <c r="V5130" i="11"/>
  <c r="U5130" i="11"/>
  <c r="R5130" i="11"/>
  <c r="X5114" i="11"/>
  <c r="W5114" i="11"/>
  <c r="U5114" i="11"/>
  <c r="V5114" i="11"/>
  <c r="R5114" i="11"/>
  <c r="X5106" i="11"/>
  <c r="W5106" i="11"/>
  <c r="V5106" i="11"/>
  <c r="U5106" i="11"/>
  <c r="R5106" i="11"/>
  <c r="W5082" i="11"/>
  <c r="X5082" i="11"/>
  <c r="V5082" i="11"/>
  <c r="U5082" i="11"/>
  <c r="R5082" i="11"/>
  <c r="V5074" i="11"/>
  <c r="W5074" i="11"/>
  <c r="U5074" i="11"/>
  <c r="X5074" i="11"/>
  <c r="R5074" i="11"/>
  <c r="X5058" i="11"/>
  <c r="V5058" i="11"/>
  <c r="W5058" i="11"/>
  <c r="U5058" i="11"/>
  <c r="R5058" i="11"/>
  <c r="V5042" i="11"/>
  <c r="X5042" i="11"/>
  <c r="W5042" i="11"/>
  <c r="U5042" i="11"/>
  <c r="R5042" i="11"/>
  <c r="X5026" i="11"/>
  <c r="W5026" i="11"/>
  <c r="V5026" i="11"/>
  <c r="U5026" i="11"/>
  <c r="R5026" i="11"/>
  <c r="X5010" i="11"/>
  <c r="W5010" i="11"/>
  <c r="V5010" i="11"/>
  <c r="U5010" i="11"/>
  <c r="R5010" i="11"/>
  <c r="W4994" i="11"/>
  <c r="X4994" i="11"/>
  <c r="V4994" i="11"/>
  <c r="U4994" i="11"/>
  <c r="R4994" i="11"/>
  <c r="W4970" i="11"/>
  <c r="X4970" i="11"/>
  <c r="V4970" i="11"/>
  <c r="U4970" i="11"/>
  <c r="R4970" i="11"/>
  <c r="W4954" i="11"/>
  <c r="X4954" i="11"/>
  <c r="V4954" i="11"/>
  <c r="U4954" i="11"/>
  <c r="R4954" i="11"/>
  <c r="X4938" i="11"/>
  <c r="W4938" i="11"/>
  <c r="V4938" i="11"/>
  <c r="R4938" i="11"/>
  <c r="U4938" i="11"/>
  <c r="X4922" i="11"/>
  <c r="W4922" i="11"/>
  <c r="U4922" i="11"/>
  <c r="V4922" i="11"/>
  <c r="R4922" i="11"/>
  <c r="X4906" i="11"/>
  <c r="V4906" i="11"/>
  <c r="W4906" i="11"/>
  <c r="U4906" i="11"/>
  <c r="R4906" i="11"/>
  <c r="W4890" i="11"/>
  <c r="X4890" i="11"/>
  <c r="V4890" i="11"/>
  <c r="U4890" i="11"/>
  <c r="R4890" i="11"/>
  <c r="X4874" i="11"/>
  <c r="W4874" i="11"/>
  <c r="V4874" i="11"/>
  <c r="U4874" i="11"/>
  <c r="R4874" i="11"/>
  <c r="X4858" i="11"/>
  <c r="W4858" i="11"/>
  <c r="U4858" i="11"/>
  <c r="V4858" i="11"/>
  <c r="R4858" i="11"/>
  <c r="X4842" i="11"/>
  <c r="W4842" i="11"/>
  <c r="V4842" i="11"/>
  <c r="U4842" i="11"/>
  <c r="R4842" i="11"/>
  <c r="X4826" i="11"/>
  <c r="W4826" i="11"/>
  <c r="V4826" i="11"/>
  <c r="U4826" i="11"/>
  <c r="R4826" i="11"/>
  <c r="X4810" i="11"/>
  <c r="W4810" i="11"/>
  <c r="V4810" i="11"/>
  <c r="U4810" i="11"/>
  <c r="R4810" i="11"/>
  <c r="X4802" i="11"/>
  <c r="W4802" i="11"/>
  <c r="V4802" i="11"/>
  <c r="U4802" i="11"/>
  <c r="R4802" i="11"/>
  <c r="X4786" i="11"/>
  <c r="V4786" i="11"/>
  <c r="W4786" i="11"/>
  <c r="U4786" i="11"/>
  <c r="R4786" i="11"/>
  <c r="X4770" i="11"/>
  <c r="W4770" i="11"/>
  <c r="U4770" i="11"/>
  <c r="V4770" i="11"/>
  <c r="R4770" i="11"/>
  <c r="X4754" i="11"/>
  <c r="V4754" i="11"/>
  <c r="W4754" i="11"/>
  <c r="U4754" i="11"/>
  <c r="R4754" i="11"/>
  <c r="X4738" i="11"/>
  <c r="W4738" i="11"/>
  <c r="V4738" i="11"/>
  <c r="U4738" i="11"/>
  <c r="R4738" i="11"/>
  <c r="X4722" i="11"/>
  <c r="V4722" i="11"/>
  <c r="U4722" i="11"/>
  <c r="W4722" i="11"/>
  <c r="R4722" i="11"/>
  <c r="X4706" i="11"/>
  <c r="W4706" i="11"/>
  <c r="V4706" i="11"/>
  <c r="U4706" i="11"/>
  <c r="R4706" i="11"/>
  <c r="X4690" i="11"/>
  <c r="V4690" i="11"/>
  <c r="W4690" i="11"/>
  <c r="U4690" i="11"/>
  <c r="R4690" i="11"/>
  <c r="X4674" i="11"/>
  <c r="V4674" i="11"/>
  <c r="U4674" i="11"/>
  <c r="W4674" i="11"/>
  <c r="R4674" i="11"/>
  <c r="X4658" i="11"/>
  <c r="V4658" i="11"/>
  <c r="W4658" i="11"/>
  <c r="U4658" i="11"/>
  <c r="R4658" i="11"/>
  <c r="X4642" i="11"/>
  <c r="V4642" i="11"/>
  <c r="W4642" i="11"/>
  <c r="U4642" i="11"/>
  <c r="R4642" i="11"/>
  <c r="X4626" i="11"/>
  <c r="V4626" i="11"/>
  <c r="W4626" i="11"/>
  <c r="U4626" i="11"/>
  <c r="R4626" i="11"/>
  <c r="X4610" i="11"/>
  <c r="W4610" i="11"/>
  <c r="V4610" i="11"/>
  <c r="U4610" i="11"/>
  <c r="R4610" i="11"/>
  <c r="X4594" i="11"/>
  <c r="W4594" i="11"/>
  <c r="V4594" i="11"/>
  <c r="U4594" i="11"/>
  <c r="R4594" i="11"/>
  <c r="X4578" i="11"/>
  <c r="W4578" i="11"/>
  <c r="V4578" i="11"/>
  <c r="U4578" i="11"/>
  <c r="R4578" i="11"/>
  <c r="X4562" i="11"/>
  <c r="V4562" i="11"/>
  <c r="W4562" i="11"/>
  <c r="U4562" i="11"/>
  <c r="R4562" i="11"/>
  <c r="X4546" i="11"/>
  <c r="U4546" i="11"/>
  <c r="W4546" i="11"/>
  <c r="V4546" i="11"/>
  <c r="R4546" i="11"/>
  <c r="X4530" i="11"/>
  <c r="V4530" i="11"/>
  <c r="W4530" i="11"/>
  <c r="U4530" i="11"/>
  <c r="R4530" i="11"/>
  <c r="X4514" i="11"/>
  <c r="W4514" i="11"/>
  <c r="V4514" i="11"/>
  <c r="U4514" i="11"/>
  <c r="R4514" i="11"/>
  <c r="X4498" i="11"/>
  <c r="W4498" i="11"/>
  <c r="V4498" i="11"/>
  <c r="U4498" i="11"/>
  <c r="R4498" i="11"/>
  <c r="X4482" i="11"/>
  <c r="W4482" i="11"/>
  <c r="V4482" i="11"/>
  <c r="U4482" i="11"/>
  <c r="R4482" i="11"/>
  <c r="X4466" i="11"/>
  <c r="V4466" i="11"/>
  <c r="W4466" i="11"/>
  <c r="U4466" i="11"/>
  <c r="R4466" i="11"/>
  <c r="X4450" i="11"/>
  <c r="W4450" i="11"/>
  <c r="V4450" i="11"/>
  <c r="U4450" i="11"/>
  <c r="R4450" i="11"/>
  <c r="X4434" i="11"/>
  <c r="V4434" i="11"/>
  <c r="W4434" i="11"/>
  <c r="U4434" i="11"/>
  <c r="R4434" i="11"/>
  <c r="X4418" i="11"/>
  <c r="W4418" i="11"/>
  <c r="V4418" i="11"/>
  <c r="U4418" i="11"/>
  <c r="R4418" i="11"/>
  <c r="X4402" i="11"/>
  <c r="W4402" i="11"/>
  <c r="V4402" i="11"/>
  <c r="U4402" i="11"/>
  <c r="R4402" i="11"/>
  <c r="X4386" i="11"/>
  <c r="W4386" i="11"/>
  <c r="V4386" i="11"/>
  <c r="U4386" i="11"/>
  <c r="R4386" i="11"/>
  <c r="X4378" i="11"/>
  <c r="W4378" i="11"/>
  <c r="U4378" i="11"/>
  <c r="V4378" i="11"/>
  <c r="R4378" i="11"/>
  <c r="X4362" i="11"/>
  <c r="W4362" i="11"/>
  <c r="U4362" i="11"/>
  <c r="V4362" i="11"/>
  <c r="R4362" i="11"/>
  <c r="X4346" i="11"/>
  <c r="W4346" i="11"/>
  <c r="V4346" i="11"/>
  <c r="U4346" i="11"/>
  <c r="R4346" i="11"/>
  <c r="X4330" i="11"/>
  <c r="W4330" i="11"/>
  <c r="U4330" i="11"/>
  <c r="V4330" i="11"/>
  <c r="R4330" i="11"/>
  <c r="X4314" i="11"/>
  <c r="W4314" i="11"/>
  <c r="V4314" i="11"/>
  <c r="U4314" i="11"/>
  <c r="R4314" i="11"/>
  <c r="X4298" i="11"/>
  <c r="U4298" i="11"/>
  <c r="W4298" i="11"/>
  <c r="V4298" i="11"/>
  <c r="R4298" i="11"/>
  <c r="X4282" i="11"/>
  <c r="W4282" i="11"/>
  <c r="V4282" i="11"/>
  <c r="U4282" i="11"/>
  <c r="R4282" i="11"/>
  <c r="X4258" i="11"/>
  <c r="W4258" i="11"/>
  <c r="V4258" i="11"/>
  <c r="U4258" i="11"/>
  <c r="R4258" i="11"/>
  <c r="X4242" i="11"/>
  <c r="V4242" i="11"/>
  <c r="W4242" i="11"/>
  <c r="U4242" i="11"/>
  <c r="R4242" i="11"/>
  <c r="X4226" i="11"/>
  <c r="W4226" i="11"/>
  <c r="U4226" i="11"/>
  <c r="V4226" i="11"/>
  <c r="R4226" i="11"/>
  <c r="X4210" i="11"/>
  <c r="V4210" i="11"/>
  <c r="W4210" i="11"/>
  <c r="U4210" i="11"/>
  <c r="R4210" i="11"/>
  <c r="X4194" i="11"/>
  <c r="W4194" i="11"/>
  <c r="V4194" i="11"/>
  <c r="U4194" i="11"/>
  <c r="R4194" i="11"/>
  <c r="X4178" i="11"/>
  <c r="V4178" i="11"/>
  <c r="W4178" i="11"/>
  <c r="U4178" i="11"/>
  <c r="R4178" i="11"/>
  <c r="X4162" i="11"/>
  <c r="W4162" i="11"/>
  <c r="V4162" i="11"/>
  <c r="U4162" i="11"/>
  <c r="R4162" i="11"/>
  <c r="X4146" i="11"/>
  <c r="V4146" i="11"/>
  <c r="W4146" i="11"/>
  <c r="U4146" i="11"/>
  <c r="R4146" i="11"/>
  <c r="X4130" i="11"/>
  <c r="W4130" i="11"/>
  <c r="V4130" i="11"/>
  <c r="U4130" i="11"/>
  <c r="R4130" i="11"/>
  <c r="X4122" i="11"/>
  <c r="W4122" i="11"/>
  <c r="U4122" i="11"/>
  <c r="V4122" i="11"/>
  <c r="R4122" i="11"/>
  <c r="X4098" i="11"/>
  <c r="W4098" i="11"/>
  <c r="V4098" i="11"/>
  <c r="U4098" i="11"/>
  <c r="R4098" i="11"/>
  <c r="X4082" i="11"/>
  <c r="W4082" i="11"/>
  <c r="V4082" i="11"/>
  <c r="U4082" i="11"/>
  <c r="R4082" i="11"/>
  <c r="X4074" i="11"/>
  <c r="W4074" i="11"/>
  <c r="U4074" i="11"/>
  <c r="V4074" i="11"/>
  <c r="R4074" i="11"/>
  <c r="X4058" i="11"/>
  <c r="W4058" i="11"/>
  <c r="V4058" i="11"/>
  <c r="U4058" i="11"/>
  <c r="R4058" i="11"/>
  <c r="X4042" i="11"/>
  <c r="W4042" i="11"/>
  <c r="U4042" i="11"/>
  <c r="V4042" i="11"/>
  <c r="R4042" i="11"/>
  <c r="X4018" i="11"/>
  <c r="V4018" i="11"/>
  <c r="W4018" i="11"/>
  <c r="U4018" i="11"/>
  <c r="R4018" i="11"/>
  <c r="X3994" i="11"/>
  <c r="W3994" i="11"/>
  <c r="V3994" i="11"/>
  <c r="U3994" i="11"/>
  <c r="R3994" i="11"/>
  <c r="X3818" i="11"/>
  <c r="W3818" i="11"/>
  <c r="U3818" i="11"/>
  <c r="V3818" i="11"/>
  <c r="R3818" i="11"/>
  <c r="X3802" i="11"/>
  <c r="W3802" i="11"/>
  <c r="V3802" i="11"/>
  <c r="U3802" i="11"/>
  <c r="R3802" i="11"/>
  <c r="X3786" i="11"/>
  <c r="U3786" i="11"/>
  <c r="V3786" i="11"/>
  <c r="W3786" i="11"/>
  <c r="R3786" i="11"/>
  <c r="X3770" i="11"/>
  <c r="W3770" i="11"/>
  <c r="V3770" i="11"/>
  <c r="U3770" i="11"/>
  <c r="R3770" i="11"/>
  <c r="X3754" i="11"/>
  <c r="V3754" i="11"/>
  <c r="U3754" i="11"/>
  <c r="W3754" i="11"/>
  <c r="R3754" i="11"/>
  <c r="X3746" i="11"/>
  <c r="W3746" i="11"/>
  <c r="V3746" i="11"/>
  <c r="U3746" i="11"/>
  <c r="R3746" i="11"/>
  <c r="X3730" i="11"/>
  <c r="V3730" i="11"/>
  <c r="W3730" i="11"/>
  <c r="U3730" i="11"/>
  <c r="R3730" i="11"/>
  <c r="X3714" i="11"/>
  <c r="W3714" i="11"/>
  <c r="V3714" i="11"/>
  <c r="U3714" i="11"/>
  <c r="P3714" i="11"/>
  <c r="R3714" i="11"/>
  <c r="X3698" i="11"/>
  <c r="V3698" i="11"/>
  <c r="W3698" i="11"/>
  <c r="U3698" i="11"/>
  <c r="P3698" i="11"/>
  <c r="R3698" i="11"/>
  <c r="X3682" i="11"/>
  <c r="W3682" i="11"/>
  <c r="V3682" i="11"/>
  <c r="U3682" i="11"/>
  <c r="P3682" i="11"/>
  <c r="R3682" i="11"/>
  <c r="X3666" i="11"/>
  <c r="V3666" i="11"/>
  <c r="W3666" i="11"/>
  <c r="U3666" i="11"/>
  <c r="P3666" i="11"/>
  <c r="R3666" i="11"/>
  <c r="X3650" i="11"/>
  <c r="V3650" i="11"/>
  <c r="W3650" i="11"/>
  <c r="U3650" i="11"/>
  <c r="P3650" i="11"/>
  <c r="R3650" i="11"/>
  <c r="X3634" i="11"/>
  <c r="V3634" i="11"/>
  <c r="U3634" i="11"/>
  <c r="W3634" i="11"/>
  <c r="P3634" i="11"/>
  <c r="R3634" i="11"/>
  <c r="X3618" i="11"/>
  <c r="W3618" i="11"/>
  <c r="V3618" i="11"/>
  <c r="U3618" i="11"/>
  <c r="P3618" i="11"/>
  <c r="R3618" i="11"/>
  <c r="X3594" i="11"/>
  <c r="U3594" i="11"/>
  <c r="V3594" i="11"/>
  <c r="W3594" i="11"/>
  <c r="P3594" i="11"/>
  <c r="R3594" i="11"/>
  <c r="X3578" i="11"/>
  <c r="W3578" i="11"/>
  <c r="V3578" i="11"/>
  <c r="U3578" i="11"/>
  <c r="P3578" i="11"/>
  <c r="R3578" i="11"/>
  <c r="X3562" i="11"/>
  <c r="V3562" i="11"/>
  <c r="W3562" i="11"/>
  <c r="U3562" i="11"/>
  <c r="P3562" i="11"/>
  <c r="R3562" i="11"/>
  <c r="X3554" i="11"/>
  <c r="W3554" i="11"/>
  <c r="V3554" i="11"/>
  <c r="U3554" i="11"/>
  <c r="P3554" i="11"/>
  <c r="R3554" i="11"/>
  <c r="X3538" i="11"/>
  <c r="V3538" i="11"/>
  <c r="W3538" i="11"/>
  <c r="U3538" i="11"/>
  <c r="P3538" i="11"/>
  <c r="R3538" i="11"/>
  <c r="X3522" i="11"/>
  <c r="V3522" i="11"/>
  <c r="U3522" i="11"/>
  <c r="W3522" i="11"/>
  <c r="P3522" i="11"/>
  <c r="R3522" i="11"/>
  <c r="X3498" i="11"/>
  <c r="W3498" i="11"/>
  <c r="V3498" i="11"/>
  <c r="U3498" i="11"/>
  <c r="P3498" i="11"/>
  <c r="R3498" i="11"/>
  <c r="X3482" i="11"/>
  <c r="W3482" i="11"/>
  <c r="V3482" i="11"/>
  <c r="U3482" i="11"/>
  <c r="P3482" i="11"/>
  <c r="R3482" i="11"/>
  <c r="X3474" i="11"/>
  <c r="W3474" i="11"/>
  <c r="V3474" i="11"/>
  <c r="U3474" i="11"/>
  <c r="P3474" i="11"/>
  <c r="R3474" i="11"/>
  <c r="X3458" i="11"/>
  <c r="W3458" i="11"/>
  <c r="V3458" i="11"/>
  <c r="U3458" i="11"/>
  <c r="P3458" i="11"/>
  <c r="R3458" i="11"/>
  <c r="X3442" i="11"/>
  <c r="W3442" i="11"/>
  <c r="V3442" i="11"/>
  <c r="U3442" i="11"/>
  <c r="P3442" i="11"/>
  <c r="R3442" i="11"/>
  <c r="X3426" i="11"/>
  <c r="W3426" i="11"/>
  <c r="V3426" i="11"/>
  <c r="U3426" i="11"/>
  <c r="P3426" i="11"/>
  <c r="R3426" i="11"/>
  <c r="X3410" i="11"/>
  <c r="W3410" i="11"/>
  <c r="V3410" i="11"/>
  <c r="U3410" i="11"/>
  <c r="Q3410" i="11"/>
  <c r="R3410" i="11"/>
  <c r="T3410" i="11"/>
  <c r="X3394" i="11"/>
  <c r="W3394" i="11"/>
  <c r="V3394" i="11"/>
  <c r="U3394" i="11"/>
  <c r="Q3394" i="11"/>
  <c r="R3394" i="11"/>
  <c r="S3394" i="11"/>
  <c r="P3394" i="11"/>
  <c r="X3378" i="11"/>
  <c r="W3378" i="11"/>
  <c r="U3378" i="11"/>
  <c r="V3378" i="11"/>
  <c r="Q3378" i="11"/>
  <c r="R3378" i="11"/>
  <c r="S3378" i="11"/>
  <c r="P3378" i="11"/>
  <c r="X3362" i="11"/>
  <c r="W3362" i="11"/>
  <c r="V3362" i="11"/>
  <c r="U3362" i="11"/>
  <c r="Q3362" i="11"/>
  <c r="R3362" i="11"/>
  <c r="S3362" i="11"/>
  <c r="P3362" i="11"/>
  <c r="X3346" i="11"/>
  <c r="W3346" i="11"/>
  <c r="V3346" i="11"/>
  <c r="U3346" i="11"/>
  <c r="Q3346" i="11"/>
  <c r="R3346" i="11"/>
  <c r="S3346" i="11"/>
  <c r="P3346" i="11"/>
  <c r="X3330" i="11"/>
  <c r="W3330" i="11"/>
  <c r="V3330" i="11"/>
  <c r="U3330" i="11"/>
  <c r="Q3330" i="11"/>
  <c r="R3330" i="11"/>
  <c r="S3330" i="11"/>
  <c r="P3330" i="11"/>
  <c r="X3314" i="11"/>
  <c r="W3314" i="11"/>
  <c r="V3314" i="11"/>
  <c r="U3314" i="11"/>
  <c r="Q3314" i="11"/>
  <c r="R3314" i="11"/>
  <c r="S3314" i="11"/>
  <c r="P3314" i="11"/>
  <c r="X3298" i="11"/>
  <c r="W3298" i="11"/>
  <c r="V3298" i="11"/>
  <c r="U3298" i="11"/>
  <c r="Q3298" i="11"/>
  <c r="R3298" i="11"/>
  <c r="S3298" i="11"/>
  <c r="P3298" i="11"/>
  <c r="X3282" i="11"/>
  <c r="W3282" i="11"/>
  <c r="V3282" i="11"/>
  <c r="U3282" i="11"/>
  <c r="Q3282" i="11"/>
  <c r="R3282" i="11"/>
  <c r="S3282" i="11"/>
  <c r="P3282" i="11"/>
  <c r="X3266" i="11"/>
  <c r="W3266" i="11"/>
  <c r="V3266" i="11"/>
  <c r="U3266" i="11"/>
  <c r="Q3266" i="11"/>
  <c r="R3266" i="11"/>
  <c r="S3266" i="11"/>
  <c r="P3266" i="11"/>
  <c r="X3250" i="11"/>
  <c r="W3250" i="11"/>
  <c r="V3250" i="11"/>
  <c r="U3250" i="11"/>
  <c r="Q3250" i="11"/>
  <c r="R3250" i="11"/>
  <c r="S3250" i="11"/>
  <c r="P3250" i="11"/>
  <c r="X3226" i="11"/>
  <c r="V3226" i="11"/>
  <c r="W3226" i="11"/>
  <c r="U3226" i="11"/>
  <c r="Q3226" i="11"/>
  <c r="R3226" i="11"/>
  <c r="S3226" i="11"/>
  <c r="T3226" i="11"/>
  <c r="X3210" i="11"/>
  <c r="W3210" i="11"/>
  <c r="V3210" i="11"/>
  <c r="U3210" i="11"/>
  <c r="Q3210" i="11"/>
  <c r="R3210" i="11"/>
  <c r="S3210" i="11"/>
  <c r="T3210" i="11"/>
  <c r="X3194" i="11"/>
  <c r="W3194" i="11"/>
  <c r="U3194" i="11"/>
  <c r="V3194" i="11"/>
  <c r="Q3194" i="11"/>
  <c r="R3194" i="11"/>
  <c r="S3194" i="11"/>
  <c r="T3194" i="11"/>
  <c r="X3178" i="11"/>
  <c r="W3178" i="11"/>
  <c r="U3178" i="11"/>
  <c r="V3178" i="11"/>
  <c r="Q3178" i="11"/>
  <c r="R3178" i="11"/>
  <c r="S3178" i="11"/>
  <c r="T3178" i="11"/>
  <c r="X3162" i="11"/>
  <c r="W3162" i="11"/>
  <c r="V3162" i="11"/>
  <c r="U3162" i="11"/>
  <c r="Q3162" i="11"/>
  <c r="R3162" i="11"/>
  <c r="S3162" i="11"/>
  <c r="T3162" i="11"/>
  <c r="X3146" i="11"/>
  <c r="W3146" i="11"/>
  <c r="V3146" i="11"/>
  <c r="U3146" i="11"/>
  <c r="Q3146" i="11"/>
  <c r="R3146" i="11"/>
  <c r="S3146" i="11"/>
  <c r="T3146" i="11"/>
  <c r="X3130" i="11"/>
  <c r="W3130" i="11"/>
  <c r="V3130" i="11"/>
  <c r="U3130" i="11"/>
  <c r="Q3130" i="11"/>
  <c r="R3130" i="11"/>
  <c r="S3130" i="11"/>
  <c r="T3130" i="11"/>
  <c r="X3114" i="11"/>
  <c r="U3114" i="11"/>
  <c r="W3114" i="11"/>
  <c r="V3114" i="11"/>
  <c r="Q3114" i="11"/>
  <c r="R3114" i="11"/>
  <c r="S3114" i="11"/>
  <c r="T3114" i="11"/>
  <c r="X3098" i="11"/>
  <c r="W3098" i="11"/>
  <c r="V3098" i="11"/>
  <c r="U3098" i="11"/>
  <c r="Q3098" i="11"/>
  <c r="R3098" i="11"/>
  <c r="S3098" i="11"/>
  <c r="T3098" i="11"/>
  <c r="X3082" i="11"/>
  <c r="W3082" i="11"/>
  <c r="V3082" i="11"/>
  <c r="U3082" i="11"/>
  <c r="Q3082" i="11"/>
  <c r="R3082" i="11"/>
  <c r="S3082" i="11"/>
  <c r="T3082" i="11"/>
  <c r="X3066" i="11"/>
  <c r="W3066" i="11"/>
  <c r="V3066" i="11"/>
  <c r="U3066" i="11"/>
  <c r="Q3066" i="11"/>
  <c r="R3066" i="11"/>
  <c r="S3066" i="11"/>
  <c r="T3066" i="11"/>
  <c r="X3050" i="11"/>
  <c r="V3050" i="11"/>
  <c r="U3050" i="11"/>
  <c r="W3050" i="11"/>
  <c r="Q3050" i="11"/>
  <c r="R3050" i="11"/>
  <c r="S3050" i="11"/>
  <c r="T3050" i="11"/>
  <c r="X3034" i="11"/>
  <c r="W3034" i="11"/>
  <c r="V3034" i="11"/>
  <c r="U3034" i="11"/>
  <c r="Q3034" i="11"/>
  <c r="R3034" i="11"/>
  <c r="S3034" i="11"/>
  <c r="T3034" i="11"/>
  <c r="X3018" i="11"/>
  <c r="W3018" i="11"/>
  <c r="U3018" i="11"/>
  <c r="V3018" i="11"/>
  <c r="Q3018" i="11"/>
  <c r="R3018" i="11"/>
  <c r="S3018" i="11"/>
  <c r="T3018" i="11"/>
  <c r="X3002" i="11"/>
  <c r="W3002" i="11"/>
  <c r="V3002" i="11"/>
  <c r="U3002" i="11"/>
  <c r="Q3002" i="11"/>
  <c r="R3002" i="11"/>
  <c r="S3002" i="11"/>
  <c r="T3002" i="11"/>
  <c r="X2978" i="11"/>
  <c r="W2978" i="11"/>
  <c r="V2978" i="11"/>
  <c r="U2978" i="11"/>
  <c r="Q2978" i="11"/>
  <c r="R2978" i="11"/>
  <c r="S2978" i="11"/>
  <c r="P2978" i="11"/>
  <c r="X2962" i="11"/>
  <c r="W2962" i="11"/>
  <c r="V2962" i="11"/>
  <c r="U2962" i="11"/>
  <c r="Q2962" i="11"/>
  <c r="R2962" i="11"/>
  <c r="S2962" i="11"/>
  <c r="P2962" i="11"/>
  <c r="X2946" i="11"/>
  <c r="W2946" i="11"/>
  <c r="V2946" i="11"/>
  <c r="U2946" i="11"/>
  <c r="Q2946" i="11"/>
  <c r="R2946" i="11"/>
  <c r="S2946" i="11"/>
  <c r="P2946" i="11"/>
  <c r="X2930" i="11"/>
  <c r="W2930" i="11"/>
  <c r="V2930" i="11"/>
  <c r="Q2930" i="11"/>
  <c r="R2930" i="11"/>
  <c r="U2930" i="11"/>
  <c r="S2930" i="11"/>
  <c r="P2930" i="11"/>
  <c r="X2922" i="11"/>
  <c r="W2922" i="11"/>
  <c r="V2922" i="11"/>
  <c r="U2922" i="11"/>
  <c r="Q2922" i="11"/>
  <c r="R2922" i="11"/>
  <c r="S2922" i="11"/>
  <c r="T2922" i="11"/>
  <c r="X2906" i="11"/>
  <c r="W2906" i="11"/>
  <c r="V2906" i="11"/>
  <c r="U2906" i="11"/>
  <c r="Q2906" i="11"/>
  <c r="R2906" i="11"/>
  <c r="S2906" i="11"/>
  <c r="T2906" i="11"/>
  <c r="X2890" i="11"/>
  <c r="W2890" i="11"/>
  <c r="U2890" i="11"/>
  <c r="V2890" i="11"/>
  <c r="Q2890" i="11"/>
  <c r="R2890" i="11"/>
  <c r="S2890" i="11"/>
  <c r="T2890" i="11"/>
  <c r="X2874" i="11"/>
  <c r="W2874" i="11"/>
  <c r="V2874" i="11"/>
  <c r="U2874" i="11"/>
  <c r="Q2874" i="11"/>
  <c r="R2874" i="11"/>
  <c r="S2874" i="11"/>
  <c r="T2874" i="11"/>
  <c r="X2858" i="11"/>
  <c r="W2858" i="11"/>
  <c r="V2858" i="11"/>
  <c r="U2858" i="11"/>
  <c r="Q2858" i="11"/>
  <c r="R2858" i="11"/>
  <c r="S2858" i="11"/>
  <c r="T2858" i="11"/>
  <c r="X2842" i="11"/>
  <c r="W2842" i="11"/>
  <c r="U2842" i="11"/>
  <c r="V2842" i="11"/>
  <c r="Q2842" i="11"/>
  <c r="R2842" i="11"/>
  <c r="S2842" i="11"/>
  <c r="T2842" i="11"/>
  <c r="X2826" i="11"/>
  <c r="V2826" i="11"/>
  <c r="U2826" i="11"/>
  <c r="W2826" i="11"/>
  <c r="Q2826" i="11"/>
  <c r="R2826" i="11"/>
  <c r="S2826" i="11"/>
  <c r="T2826" i="11"/>
  <c r="X2810" i="11"/>
  <c r="W2810" i="11"/>
  <c r="V2810" i="11"/>
  <c r="U2810" i="11"/>
  <c r="Q2810" i="11"/>
  <c r="R2810" i="11"/>
  <c r="S2810" i="11"/>
  <c r="T2810" i="11"/>
  <c r="X2794" i="11"/>
  <c r="V2794" i="11"/>
  <c r="W2794" i="11"/>
  <c r="U2794" i="11"/>
  <c r="Q2794" i="11"/>
  <c r="R2794" i="11"/>
  <c r="S2794" i="11"/>
  <c r="T2794" i="11"/>
  <c r="X2778" i="11"/>
  <c r="V2778" i="11"/>
  <c r="W2778" i="11"/>
  <c r="U2778" i="11"/>
  <c r="Q2778" i="11"/>
  <c r="R2778" i="11"/>
  <c r="S2778" i="11"/>
  <c r="T2778" i="11"/>
  <c r="X2762" i="11"/>
  <c r="W2762" i="11"/>
  <c r="V2762" i="11"/>
  <c r="U2762" i="11"/>
  <c r="Q2762" i="11"/>
  <c r="R2762" i="11"/>
  <c r="S2762" i="11"/>
  <c r="T2762" i="11"/>
  <c r="W2746" i="11"/>
  <c r="X2746" i="11"/>
  <c r="V2746" i="11"/>
  <c r="U2746" i="11"/>
  <c r="Q2746" i="11"/>
  <c r="R2746" i="11"/>
  <c r="S2746" i="11"/>
  <c r="T2746" i="11"/>
  <c r="X2730" i="11"/>
  <c r="W2730" i="11"/>
  <c r="U2730" i="11"/>
  <c r="V2730" i="11"/>
  <c r="Q2730" i="11"/>
  <c r="R2730" i="11"/>
  <c r="S2730" i="11"/>
  <c r="T2730" i="11"/>
  <c r="X2714" i="11"/>
  <c r="W2714" i="11"/>
  <c r="V2714" i="11"/>
  <c r="U2714" i="11"/>
  <c r="Q2714" i="11"/>
  <c r="R2714" i="11"/>
  <c r="S2714" i="11"/>
  <c r="T2714" i="11"/>
  <c r="X2698" i="11"/>
  <c r="V2698" i="11"/>
  <c r="U2698" i="11"/>
  <c r="W2698" i="11"/>
  <c r="Q2698" i="11"/>
  <c r="R2698" i="11"/>
  <c r="S2698" i="11"/>
  <c r="T2698" i="11"/>
  <c r="X2682" i="11"/>
  <c r="W2682" i="11"/>
  <c r="V2682" i="11"/>
  <c r="U2682" i="11"/>
  <c r="Q2682" i="11"/>
  <c r="R2682" i="11"/>
  <c r="S2682" i="11"/>
  <c r="T2682" i="11"/>
  <c r="X2666" i="11"/>
  <c r="W2666" i="11"/>
  <c r="V2666" i="11"/>
  <c r="U2666" i="11"/>
  <c r="Q2666" i="11"/>
  <c r="R2666" i="11"/>
  <c r="S2666" i="11"/>
  <c r="T2666" i="11"/>
  <c r="X2650" i="11"/>
  <c r="W2650" i="11"/>
  <c r="V2650" i="11"/>
  <c r="U2650" i="11"/>
  <c r="Q2650" i="11"/>
  <c r="R2650" i="11"/>
  <c r="S2650" i="11"/>
  <c r="T2650" i="11"/>
  <c r="X2634" i="11"/>
  <c r="W2634" i="11"/>
  <c r="U2634" i="11"/>
  <c r="V2634" i="11"/>
  <c r="Q2634" i="11"/>
  <c r="R2634" i="11"/>
  <c r="S2634" i="11"/>
  <c r="T2634" i="11"/>
  <c r="X2618" i="11"/>
  <c r="W2618" i="11"/>
  <c r="U2618" i="11"/>
  <c r="V2618" i="11"/>
  <c r="Q2618" i="11"/>
  <c r="R2618" i="11"/>
  <c r="S2618" i="11"/>
  <c r="T2618" i="11"/>
  <c r="X2602" i="11"/>
  <c r="W2602" i="11"/>
  <c r="U2602" i="11"/>
  <c r="V2602" i="11"/>
  <c r="Q2602" i="11"/>
  <c r="R2602" i="11"/>
  <c r="S2602" i="11"/>
  <c r="T2602" i="11"/>
  <c r="X2586" i="11"/>
  <c r="V2586" i="11"/>
  <c r="U2586" i="11"/>
  <c r="W2586" i="11"/>
  <c r="Q2586" i="11"/>
  <c r="R2586" i="11"/>
  <c r="S2586" i="11"/>
  <c r="T2586" i="11"/>
  <c r="X2570" i="11"/>
  <c r="V2570" i="11"/>
  <c r="U2570" i="11"/>
  <c r="W2570" i="11"/>
  <c r="Q2570" i="11"/>
  <c r="R2570" i="11"/>
  <c r="S2570" i="11"/>
  <c r="T2570" i="11"/>
  <c r="X2554" i="11"/>
  <c r="W2554" i="11"/>
  <c r="V2554" i="11"/>
  <c r="U2554" i="11"/>
  <c r="Q2554" i="11"/>
  <c r="R2554" i="11"/>
  <c r="S2554" i="11"/>
  <c r="T2554" i="11"/>
  <c r="X2538" i="11"/>
  <c r="V2538" i="11"/>
  <c r="U2538" i="11"/>
  <c r="W2538" i="11"/>
  <c r="Q2538" i="11"/>
  <c r="R2538" i="11"/>
  <c r="S2538" i="11"/>
  <c r="T2538" i="11"/>
  <c r="X2522" i="11"/>
  <c r="V2522" i="11"/>
  <c r="W2522" i="11"/>
  <c r="U2522" i="11"/>
  <c r="Q2522" i="11"/>
  <c r="R2522" i="11"/>
  <c r="S2522" i="11"/>
  <c r="T2522" i="11"/>
  <c r="X2506" i="11"/>
  <c r="U2506" i="11"/>
  <c r="V2506" i="11"/>
  <c r="W2506" i="11"/>
  <c r="Q2506" i="11"/>
  <c r="R2506" i="11"/>
  <c r="S2506" i="11"/>
  <c r="T2506" i="11"/>
  <c r="W2490" i="11"/>
  <c r="X2490" i="11"/>
  <c r="V2490" i="11"/>
  <c r="Q2490" i="11"/>
  <c r="R2490" i="11"/>
  <c r="U2490" i="11"/>
  <c r="S2490" i="11"/>
  <c r="P2490" i="11"/>
  <c r="X2474" i="11"/>
  <c r="W2474" i="11"/>
  <c r="V2474" i="11"/>
  <c r="Q2474" i="11"/>
  <c r="R2474" i="11"/>
  <c r="U2474" i="11"/>
  <c r="P2474" i="11"/>
  <c r="S2474" i="11"/>
  <c r="T2474" i="11"/>
  <c r="X2458" i="11"/>
  <c r="W2458" i="11"/>
  <c r="Q2458" i="11"/>
  <c r="R2458" i="11"/>
  <c r="V2458" i="11"/>
  <c r="U2458" i="11"/>
  <c r="S2458" i="11"/>
  <c r="P2458" i="11"/>
  <c r="T2458" i="11"/>
  <c r="X2442" i="11"/>
  <c r="W2442" i="11"/>
  <c r="V2442" i="11"/>
  <c r="U2442" i="11"/>
  <c r="Q2442" i="11"/>
  <c r="R2442" i="11"/>
  <c r="P2442" i="11"/>
  <c r="S2442" i="11"/>
  <c r="T2442" i="11"/>
  <c r="W2426" i="11"/>
  <c r="X2426" i="11"/>
  <c r="V2426" i="11"/>
  <c r="Q2426" i="11"/>
  <c r="R2426" i="11"/>
  <c r="U2426" i="11"/>
  <c r="S2426" i="11"/>
  <c r="P2426" i="11"/>
  <c r="X2410" i="11"/>
  <c r="W2410" i="11"/>
  <c r="V2410" i="11"/>
  <c r="Q2410" i="11"/>
  <c r="R2410" i="11"/>
  <c r="U2410" i="11"/>
  <c r="P2410" i="11"/>
  <c r="S2410" i="11"/>
  <c r="T2410" i="11"/>
  <c r="X2394" i="11"/>
  <c r="W2394" i="11"/>
  <c r="V2394" i="11"/>
  <c r="Q2394" i="11"/>
  <c r="R2394" i="11"/>
  <c r="U2394" i="11"/>
  <c r="S2394" i="11"/>
  <c r="P2394" i="11"/>
  <c r="T2394" i="11"/>
  <c r="X2378" i="11"/>
  <c r="W2378" i="11"/>
  <c r="V2378" i="11"/>
  <c r="U2378" i="11"/>
  <c r="Q2378" i="11"/>
  <c r="R2378" i="11"/>
  <c r="P2378" i="11"/>
  <c r="S2378" i="11"/>
  <c r="T2378" i="11"/>
  <c r="W2362" i="11"/>
  <c r="X2362" i="11"/>
  <c r="U2362" i="11"/>
  <c r="Q2362" i="11"/>
  <c r="R2362" i="11"/>
  <c r="V2362" i="11"/>
  <c r="S2362" i="11"/>
  <c r="P2362" i="11"/>
  <c r="X2346" i="11"/>
  <c r="W2346" i="11"/>
  <c r="U2346" i="11"/>
  <c r="Q2346" i="11"/>
  <c r="V2346" i="11"/>
  <c r="R2346" i="11"/>
  <c r="P2346" i="11"/>
  <c r="S2346" i="11"/>
  <c r="T2346" i="11"/>
  <c r="X2322" i="11"/>
  <c r="W2322" i="11"/>
  <c r="Q2322" i="11"/>
  <c r="R2322" i="11"/>
  <c r="V2322" i="11"/>
  <c r="U2322" i="11"/>
  <c r="T2322" i="11"/>
  <c r="P2322" i="11"/>
  <c r="S2322" i="11"/>
  <c r="X2306" i="11"/>
  <c r="V2306" i="11"/>
  <c r="Q2306" i="11"/>
  <c r="R2306" i="11"/>
  <c r="W2306" i="11"/>
  <c r="U2306" i="11"/>
  <c r="P2306" i="11"/>
  <c r="T2306" i="11"/>
  <c r="X2290" i="11"/>
  <c r="W2290" i="11"/>
  <c r="V2290" i="11"/>
  <c r="Q2290" i="11"/>
  <c r="R2290" i="11"/>
  <c r="U2290" i="11"/>
  <c r="T2290" i="11"/>
  <c r="X2274" i="11"/>
  <c r="W2274" i="11"/>
  <c r="U2274" i="11"/>
  <c r="Q2274" i="11"/>
  <c r="V2274" i="11"/>
  <c r="R2274" i="11"/>
  <c r="P2274" i="11"/>
  <c r="S2274" i="11"/>
  <c r="T2274" i="11"/>
  <c r="X2258" i="11"/>
  <c r="W2258" i="11"/>
  <c r="Q2258" i="11"/>
  <c r="R2258" i="11"/>
  <c r="V2258" i="11"/>
  <c r="U2258" i="11"/>
  <c r="T2258" i="11"/>
  <c r="P2258" i="11"/>
  <c r="S2258" i="11"/>
  <c r="X2242" i="11"/>
  <c r="W2242" i="11"/>
  <c r="V2242" i="11"/>
  <c r="Q2242" i="11"/>
  <c r="R2242" i="11"/>
  <c r="U2242" i="11"/>
  <c r="P2242" i="11"/>
  <c r="T2242" i="11"/>
  <c r="X2226" i="11"/>
  <c r="W2226" i="11"/>
  <c r="V2226" i="11"/>
  <c r="Q2226" i="11"/>
  <c r="R2226" i="11"/>
  <c r="U2226" i="11"/>
  <c r="T2226" i="11"/>
  <c r="X2210" i="11"/>
  <c r="W2210" i="11"/>
  <c r="V2210" i="11"/>
  <c r="U2210" i="11"/>
  <c r="Q2210" i="11"/>
  <c r="R2210" i="11"/>
  <c r="P2210" i="11"/>
  <c r="S2210" i="11"/>
  <c r="T2210" i="11"/>
  <c r="X2186" i="11"/>
  <c r="V2186" i="11"/>
  <c r="U2186" i="11"/>
  <c r="Q2186" i="11"/>
  <c r="R2186" i="11"/>
  <c r="W2186" i="11"/>
  <c r="P2186" i="11"/>
  <c r="S2186" i="11"/>
  <c r="T2186" i="11"/>
  <c r="X2170" i="11"/>
  <c r="W2170" i="11"/>
  <c r="V2170" i="11"/>
  <c r="Q2170" i="11"/>
  <c r="R2170" i="11"/>
  <c r="U2170" i="11"/>
  <c r="S2170" i="11"/>
  <c r="P2170" i="11"/>
  <c r="X2154" i="11"/>
  <c r="W2154" i="11"/>
  <c r="V2154" i="11"/>
  <c r="Q2154" i="11"/>
  <c r="R2154" i="11"/>
  <c r="U2154" i="11"/>
  <c r="P2154" i="11"/>
  <c r="S2154" i="11"/>
  <c r="T2154" i="11"/>
  <c r="X2130" i="11"/>
  <c r="V2130" i="11"/>
  <c r="Q2130" i="11"/>
  <c r="R2130" i="11"/>
  <c r="W2130" i="11"/>
  <c r="T2130" i="11"/>
  <c r="P2130" i="11"/>
  <c r="U2130" i="11"/>
  <c r="S2130" i="11"/>
  <c r="X2114" i="11"/>
  <c r="W2114" i="11"/>
  <c r="V2114" i="11"/>
  <c r="Q2114" i="11"/>
  <c r="R2114" i="11"/>
  <c r="P2114" i="11"/>
  <c r="U2114" i="11"/>
  <c r="T2114" i="11"/>
  <c r="X2098" i="11"/>
  <c r="W2098" i="11"/>
  <c r="V2098" i="11"/>
  <c r="Q2098" i="11"/>
  <c r="R2098" i="11"/>
  <c r="U2098" i="11"/>
  <c r="T2098" i="11"/>
  <c r="W2082" i="11"/>
  <c r="X2082" i="11"/>
  <c r="V2082" i="11"/>
  <c r="U2082" i="11"/>
  <c r="Q2082" i="11"/>
  <c r="R2082" i="11"/>
  <c r="P2082" i="11"/>
  <c r="S2082" i="11"/>
  <c r="T2082" i="11"/>
  <c r="X2066" i="11"/>
  <c r="W2066" i="11"/>
  <c r="Q2066" i="11"/>
  <c r="R2066" i="11"/>
  <c r="V2066" i="11"/>
  <c r="T2066" i="11"/>
  <c r="U2066" i="11"/>
  <c r="S2066" i="11"/>
  <c r="P2066" i="11"/>
  <c r="X2058" i="11"/>
  <c r="W2058" i="11"/>
  <c r="V2058" i="11"/>
  <c r="U2058" i="11"/>
  <c r="Q2058" i="11"/>
  <c r="R2058" i="11"/>
  <c r="P2058" i="11"/>
  <c r="S2058" i="11"/>
  <c r="T2058" i="11"/>
  <c r="X2050" i="11"/>
  <c r="Q2050" i="11"/>
  <c r="V2050" i="11"/>
  <c r="R2050" i="11"/>
  <c r="W2050" i="11"/>
  <c r="U2050" i="11"/>
  <c r="P2050" i="11"/>
  <c r="T2050" i="11"/>
  <c r="X2034" i="11"/>
  <c r="V2034" i="11"/>
  <c r="W2034" i="11"/>
  <c r="Q2034" i="11"/>
  <c r="R2034" i="11"/>
  <c r="U2034" i="11"/>
  <c r="T2034" i="11"/>
  <c r="W2018" i="11"/>
  <c r="X2018" i="11"/>
  <c r="U2018" i="11"/>
  <c r="V2018" i="11"/>
  <c r="Q2018" i="11"/>
  <c r="R2018" i="11"/>
  <c r="P2018" i="11"/>
  <c r="S2018" i="11"/>
  <c r="T2018" i="11"/>
  <c r="X1994" i="11"/>
  <c r="W1994" i="11"/>
  <c r="V1994" i="11"/>
  <c r="U1994" i="11"/>
  <c r="Q1994" i="11"/>
  <c r="R1994" i="11"/>
  <c r="P1994" i="11"/>
  <c r="S1994" i="11"/>
  <c r="T1994" i="11"/>
  <c r="X1978" i="11"/>
  <c r="W1978" i="11"/>
  <c r="Q1978" i="11"/>
  <c r="V1978" i="11"/>
  <c r="R1978" i="11"/>
  <c r="U1978" i="11"/>
  <c r="S1978" i="11"/>
  <c r="P1978" i="11"/>
  <c r="X1962" i="11"/>
  <c r="W1962" i="11"/>
  <c r="Q1962" i="11"/>
  <c r="R1962" i="11"/>
  <c r="V1962" i="11"/>
  <c r="U1962" i="11"/>
  <c r="P1962" i="11"/>
  <c r="S1962" i="11"/>
  <c r="T1962" i="11"/>
  <c r="X1946" i="11"/>
  <c r="W1946" i="11"/>
  <c r="V1946" i="11"/>
  <c r="Q1946" i="11"/>
  <c r="R1946" i="11"/>
  <c r="U1946" i="11"/>
  <c r="S1946" i="11"/>
  <c r="P1946" i="11"/>
  <c r="T1946" i="11"/>
  <c r="X1930" i="11"/>
  <c r="W1930" i="11"/>
  <c r="V1930" i="11"/>
  <c r="U1930" i="11"/>
  <c r="Q1930" i="11"/>
  <c r="R1930" i="11"/>
  <c r="P1930" i="11"/>
  <c r="S1930" i="11"/>
  <c r="T1930" i="11"/>
  <c r="X1914" i="11"/>
  <c r="W1914" i="11"/>
  <c r="V1914" i="11"/>
  <c r="Q1914" i="11"/>
  <c r="R1914" i="11"/>
  <c r="U1914" i="11"/>
  <c r="S1914" i="11"/>
  <c r="P1914" i="11"/>
  <c r="X1898" i="11"/>
  <c r="W1898" i="11"/>
  <c r="V1898" i="11"/>
  <c r="Q1898" i="11"/>
  <c r="R1898" i="11"/>
  <c r="U1898" i="11"/>
  <c r="P1898" i="11"/>
  <c r="S1898" i="11"/>
  <c r="T1898" i="11"/>
  <c r="X1882" i="11"/>
  <c r="W1882" i="11"/>
  <c r="V1882" i="11"/>
  <c r="Q1882" i="11"/>
  <c r="R1882" i="11"/>
  <c r="S1882" i="11"/>
  <c r="P1882" i="11"/>
  <c r="T1882" i="11"/>
  <c r="U1882" i="11"/>
  <c r="X1866" i="11"/>
  <c r="W1866" i="11"/>
  <c r="U1866" i="11"/>
  <c r="V1866" i="11"/>
  <c r="Q1866" i="11"/>
  <c r="R1866" i="11"/>
  <c r="P1866" i="11"/>
  <c r="S1866" i="11"/>
  <c r="T1866" i="11"/>
  <c r="X1850" i="11"/>
  <c r="W1850" i="11"/>
  <c r="V1850" i="11"/>
  <c r="U1850" i="11"/>
  <c r="Q1850" i="11"/>
  <c r="R1850" i="11"/>
  <c r="S1850" i="11"/>
  <c r="P1850" i="11"/>
  <c r="X1826" i="11"/>
  <c r="W1826" i="11"/>
  <c r="V1826" i="11"/>
  <c r="U1826" i="11"/>
  <c r="Q1826" i="11"/>
  <c r="R1826" i="11"/>
  <c r="P1826" i="11"/>
  <c r="S1826" i="11"/>
  <c r="T1826" i="11"/>
  <c r="X1810" i="11"/>
  <c r="W1810" i="11"/>
  <c r="V1810" i="11"/>
  <c r="Q1810" i="11"/>
  <c r="R1810" i="11"/>
  <c r="U1810" i="11"/>
  <c r="T1810" i="11"/>
  <c r="P1810" i="11"/>
  <c r="S1810" i="11"/>
  <c r="X1794" i="11"/>
  <c r="W1794" i="11"/>
  <c r="V1794" i="11"/>
  <c r="Q1794" i="11"/>
  <c r="R1794" i="11"/>
  <c r="U1794" i="11"/>
  <c r="P1794" i="11"/>
  <c r="T1794" i="11"/>
  <c r="X1786" i="11"/>
  <c r="W1786" i="11"/>
  <c r="V1786" i="11"/>
  <c r="Q1786" i="11"/>
  <c r="R1786" i="11"/>
  <c r="U1786" i="11"/>
  <c r="S1786" i="11"/>
  <c r="P1786" i="11"/>
  <c r="X1770" i="11"/>
  <c r="W1770" i="11"/>
  <c r="V1770" i="11"/>
  <c r="Q1770" i="11"/>
  <c r="R1770" i="11"/>
  <c r="U1770" i="11"/>
  <c r="P1770" i="11"/>
  <c r="S1770" i="11"/>
  <c r="T1770" i="11"/>
  <c r="X1754" i="11"/>
  <c r="V1754" i="11"/>
  <c r="Q1754" i="11"/>
  <c r="R1754" i="11"/>
  <c r="W1754" i="11"/>
  <c r="U1754" i="11"/>
  <c r="S1754" i="11"/>
  <c r="P1754" i="11"/>
  <c r="T1754" i="11"/>
  <c r="X1738" i="11"/>
  <c r="V1738" i="11"/>
  <c r="W1738" i="11"/>
  <c r="U1738" i="11"/>
  <c r="Q1738" i="11"/>
  <c r="R1738" i="11"/>
  <c r="P1738" i="11"/>
  <c r="S1738" i="11"/>
  <c r="T1738" i="11"/>
  <c r="X1722" i="11"/>
  <c r="W1722" i="11"/>
  <c r="V1722" i="11"/>
  <c r="Q1722" i="11"/>
  <c r="R1722" i="11"/>
  <c r="U1722" i="11"/>
  <c r="S1722" i="11"/>
  <c r="P1722" i="11"/>
  <c r="X1706" i="11"/>
  <c r="W1706" i="11"/>
  <c r="Q1706" i="11"/>
  <c r="R1706" i="11"/>
  <c r="V1706" i="11"/>
  <c r="U1706" i="11"/>
  <c r="P1706" i="11"/>
  <c r="S1706" i="11"/>
  <c r="T1706" i="11"/>
  <c r="X1690" i="11"/>
  <c r="W1690" i="11"/>
  <c r="Q1690" i="11"/>
  <c r="R1690" i="11"/>
  <c r="V1690" i="11"/>
  <c r="U1690" i="11"/>
  <c r="S1690" i="11"/>
  <c r="P1690" i="11"/>
  <c r="T1690" i="11"/>
  <c r="X1674" i="11"/>
  <c r="W1674" i="11"/>
  <c r="V1674" i="11"/>
  <c r="U1674" i="11"/>
  <c r="Q1674" i="11"/>
  <c r="R1674" i="11"/>
  <c r="P1674" i="11"/>
  <c r="T1674" i="11"/>
  <c r="X1658" i="11"/>
  <c r="W1658" i="11"/>
  <c r="V1658" i="11"/>
  <c r="Q1658" i="11"/>
  <c r="R1658" i="11"/>
  <c r="U1658" i="11"/>
  <c r="P1658" i="11"/>
  <c r="S1658" i="11"/>
  <c r="T1658" i="11"/>
  <c r="X1642" i="11"/>
  <c r="W1642" i="11"/>
  <c r="V1642" i="11"/>
  <c r="Q1642" i="11"/>
  <c r="R1642" i="11"/>
  <c r="S1642" i="11"/>
  <c r="T1642" i="11"/>
  <c r="U1642" i="11"/>
  <c r="X1626" i="11"/>
  <c r="W1626" i="11"/>
  <c r="V1626" i="11"/>
  <c r="Q1626" i="11"/>
  <c r="R1626" i="11"/>
  <c r="U1626" i="11"/>
  <c r="P1626" i="11"/>
  <c r="S1626" i="11"/>
  <c r="T1626" i="11"/>
  <c r="W1610" i="11"/>
  <c r="X1610" i="11"/>
  <c r="U1610" i="11"/>
  <c r="Q1610" i="11"/>
  <c r="R1610" i="11"/>
  <c r="V1610" i="11"/>
  <c r="S1610" i="11"/>
  <c r="P1610" i="11"/>
  <c r="T1610" i="11"/>
  <c r="X1586" i="11"/>
  <c r="W1586" i="11"/>
  <c r="V1586" i="11"/>
  <c r="Q1586" i="11"/>
  <c r="R1586" i="11"/>
  <c r="T1586" i="11"/>
  <c r="U1586" i="11"/>
  <c r="S1586" i="11"/>
  <c r="X1570" i="11"/>
  <c r="W1570" i="11"/>
  <c r="V1570" i="11"/>
  <c r="U1570" i="11"/>
  <c r="Q1570" i="11"/>
  <c r="R1570" i="11"/>
  <c r="S1570" i="11"/>
  <c r="T1570" i="11"/>
  <c r="P1570" i="11"/>
  <c r="X1554" i="11"/>
  <c r="V1554" i="11"/>
  <c r="Q1554" i="11"/>
  <c r="R1554" i="11"/>
  <c r="W1554" i="11"/>
  <c r="U1554" i="11"/>
  <c r="P1554" i="11"/>
  <c r="S1554" i="11"/>
  <c r="T1554" i="11"/>
  <c r="X1538" i="11"/>
  <c r="W1538" i="11"/>
  <c r="V1538" i="11"/>
  <c r="Q1538" i="11"/>
  <c r="R1538" i="11"/>
  <c r="U1538" i="11"/>
  <c r="S1538" i="11"/>
  <c r="T1538" i="11"/>
  <c r="P1538" i="11"/>
  <c r="X1522" i="11"/>
  <c r="W1522" i="11"/>
  <c r="Q1522" i="11"/>
  <c r="R1522" i="11"/>
  <c r="V1522" i="11"/>
  <c r="P1522" i="11"/>
  <c r="U1522" i="11"/>
  <c r="S1522" i="11"/>
  <c r="T1522" i="11"/>
  <c r="X1506" i="11"/>
  <c r="W1506" i="11"/>
  <c r="U1506" i="11"/>
  <c r="Q1506" i="11"/>
  <c r="V1506" i="11"/>
  <c r="R1506" i="11"/>
  <c r="S1506" i="11"/>
  <c r="T1506" i="11"/>
  <c r="P1506" i="11"/>
  <c r="X1482" i="11"/>
  <c r="U1482" i="11"/>
  <c r="W1482" i="11"/>
  <c r="Q1482" i="11"/>
  <c r="R1482" i="11"/>
  <c r="V1482" i="11"/>
  <c r="P1482" i="11"/>
  <c r="S1482" i="11"/>
  <c r="T1482" i="11"/>
  <c r="W1466" i="11"/>
  <c r="X1466" i="11"/>
  <c r="V1466" i="11"/>
  <c r="Q1466" i="11"/>
  <c r="R1466" i="11"/>
  <c r="U1466" i="11"/>
  <c r="P1466" i="11"/>
  <c r="S1466" i="11"/>
  <c r="T1466" i="11"/>
  <c r="X1450" i="11"/>
  <c r="W1450" i="11"/>
  <c r="V1450" i="11"/>
  <c r="Q1450" i="11"/>
  <c r="R1450" i="11"/>
  <c r="U1450" i="11"/>
  <c r="P1450" i="11"/>
  <c r="X1434" i="11"/>
  <c r="Q1434" i="11"/>
  <c r="V1434" i="11"/>
  <c r="R1434" i="11"/>
  <c r="U1434" i="11"/>
  <c r="P1434" i="11"/>
  <c r="S1434" i="11"/>
  <c r="W1434" i="11"/>
  <c r="T1434" i="11"/>
  <c r="W1418" i="11"/>
  <c r="X1418" i="11"/>
  <c r="V1418" i="11"/>
  <c r="U1418" i="11"/>
  <c r="Q1418" i="11"/>
  <c r="R1418" i="11"/>
  <c r="P1418" i="11"/>
  <c r="S1418" i="11"/>
  <c r="X1394" i="11"/>
  <c r="W1394" i="11"/>
  <c r="Q1394" i="11"/>
  <c r="V1394" i="11"/>
  <c r="U1394" i="11"/>
  <c r="R1394" i="11"/>
  <c r="T1394" i="11"/>
  <c r="S1394" i="11"/>
  <c r="P1394" i="11"/>
  <c r="X1386" i="11"/>
  <c r="W1386" i="11"/>
  <c r="V1386" i="11"/>
  <c r="Q1386" i="11"/>
  <c r="R1386" i="11"/>
  <c r="U1386" i="11"/>
  <c r="P1386" i="11"/>
  <c r="S1386" i="11"/>
  <c r="X1370" i="11"/>
  <c r="W1370" i="11"/>
  <c r="V1370" i="11"/>
  <c r="Q1370" i="11"/>
  <c r="R1370" i="11"/>
  <c r="U1370" i="11"/>
  <c r="P1370" i="11"/>
  <c r="S1370" i="11"/>
  <c r="T1370" i="11"/>
  <c r="X1354" i="11"/>
  <c r="W1354" i="11"/>
  <c r="V1354" i="11"/>
  <c r="U1354" i="11"/>
  <c r="Q1354" i="11"/>
  <c r="R1354" i="11"/>
  <c r="P1354" i="11"/>
  <c r="S1354" i="11"/>
  <c r="T1354" i="11"/>
  <c r="X1338" i="11"/>
  <c r="W1338" i="11"/>
  <c r="U1338" i="11"/>
  <c r="Q1338" i="11"/>
  <c r="R1338" i="11"/>
  <c r="V1338" i="11"/>
  <c r="P1338" i="11"/>
  <c r="S1338" i="11"/>
  <c r="T1338" i="11"/>
  <c r="X1322" i="11"/>
  <c r="W1322" i="11"/>
  <c r="V1322" i="11"/>
  <c r="U1322" i="11"/>
  <c r="Q1322" i="11"/>
  <c r="R1322" i="11"/>
  <c r="P1322" i="11"/>
  <c r="T1322" i="11"/>
  <c r="S1322" i="11"/>
  <c r="X1306" i="11"/>
  <c r="W1306" i="11"/>
  <c r="V1306" i="11"/>
  <c r="U1306" i="11"/>
  <c r="Q1306" i="11"/>
  <c r="R1306" i="11"/>
  <c r="P1306" i="11"/>
  <c r="S1306" i="11"/>
  <c r="T1306" i="11"/>
  <c r="X1290" i="11"/>
  <c r="W1290" i="11"/>
  <c r="V1290" i="11"/>
  <c r="U1290" i="11"/>
  <c r="Q1290" i="11"/>
  <c r="R1290" i="11"/>
  <c r="P1290" i="11"/>
  <c r="S1290" i="11"/>
  <c r="X1274" i="11"/>
  <c r="W1274" i="11"/>
  <c r="V1274" i="11"/>
  <c r="Q1274" i="11"/>
  <c r="R1274" i="11"/>
  <c r="U1274" i="11"/>
  <c r="P1274" i="11"/>
  <c r="S1274" i="11"/>
  <c r="T1274" i="11"/>
  <c r="X1250" i="11"/>
  <c r="W1250" i="11"/>
  <c r="U1250" i="11"/>
  <c r="V1250" i="11"/>
  <c r="Q1250" i="11"/>
  <c r="R1250" i="11"/>
  <c r="S1250" i="11"/>
  <c r="T1250" i="11"/>
  <c r="X1234" i="11"/>
  <c r="W1234" i="11"/>
  <c r="Q1234" i="11"/>
  <c r="R1234" i="11"/>
  <c r="U1234" i="11"/>
  <c r="T1234" i="11"/>
  <c r="P1234" i="11"/>
  <c r="S1234" i="11"/>
  <c r="V1234" i="11"/>
  <c r="X1218" i="11"/>
  <c r="W1218" i="11"/>
  <c r="V1218" i="11"/>
  <c r="Q1218" i="11"/>
  <c r="R1218" i="11"/>
  <c r="S1218" i="11"/>
  <c r="T1218" i="11"/>
  <c r="U1218" i="11"/>
  <c r="P1218" i="11"/>
  <c r="X1202" i="11"/>
  <c r="W1202" i="11"/>
  <c r="V1202" i="11"/>
  <c r="Q1202" i="11"/>
  <c r="R1202" i="11"/>
  <c r="U1202" i="11"/>
  <c r="T1202" i="11"/>
  <c r="S1202" i="11"/>
  <c r="P1202" i="11"/>
  <c r="X1186" i="11"/>
  <c r="W1186" i="11"/>
  <c r="V1186" i="11"/>
  <c r="U1186" i="11"/>
  <c r="Q1186" i="11"/>
  <c r="R1186" i="11"/>
  <c r="S1186" i="11"/>
  <c r="T1186" i="11"/>
  <c r="P1186" i="11"/>
  <c r="X1170" i="11"/>
  <c r="W1170" i="11"/>
  <c r="V1170" i="11"/>
  <c r="Q1170" i="11"/>
  <c r="U1170" i="11"/>
  <c r="R1170" i="11"/>
  <c r="T1170" i="11"/>
  <c r="P1170" i="11"/>
  <c r="S1170" i="11"/>
  <c r="X1154" i="11"/>
  <c r="W1154" i="11"/>
  <c r="Q1154" i="11"/>
  <c r="U1154" i="11"/>
  <c r="R1154" i="11"/>
  <c r="V1154" i="11"/>
  <c r="S1154" i="11"/>
  <c r="T1154" i="11"/>
  <c r="X1130" i="11"/>
  <c r="W1130" i="11"/>
  <c r="V1130" i="11"/>
  <c r="Q1130" i="11"/>
  <c r="R1130" i="11"/>
  <c r="U1130" i="11"/>
  <c r="P1130" i="11"/>
  <c r="S1130" i="11"/>
  <c r="X1114" i="11"/>
  <c r="W1114" i="11"/>
  <c r="V1114" i="11"/>
  <c r="Q1114" i="11"/>
  <c r="R1114" i="11"/>
  <c r="U1114" i="11"/>
  <c r="P1114" i="11"/>
  <c r="S1114" i="11"/>
  <c r="T1114" i="11"/>
  <c r="X1098" i="11"/>
  <c r="W1098" i="11"/>
  <c r="U1098" i="11"/>
  <c r="V1098" i="11"/>
  <c r="Q1098" i="11"/>
  <c r="R1098" i="11"/>
  <c r="P1098" i="11"/>
  <c r="S1098" i="11"/>
  <c r="T1098" i="11"/>
  <c r="X1082" i="11"/>
  <c r="W1082" i="11"/>
  <c r="V1082" i="11"/>
  <c r="U1082" i="11"/>
  <c r="Q1082" i="11"/>
  <c r="R1082" i="11"/>
  <c r="P1082" i="11"/>
  <c r="S1082" i="11"/>
  <c r="T1082" i="11"/>
  <c r="X1066" i="11"/>
  <c r="W1066" i="11"/>
  <c r="U1066" i="11"/>
  <c r="Q1066" i="11"/>
  <c r="R1066" i="11"/>
  <c r="V1066" i="11"/>
  <c r="P1066" i="11"/>
  <c r="T1066" i="11"/>
  <c r="S1066" i="11"/>
  <c r="X1050" i="11"/>
  <c r="W1050" i="11"/>
  <c r="U1050" i="11"/>
  <c r="Q1050" i="11"/>
  <c r="R1050" i="11"/>
  <c r="V1050" i="11"/>
  <c r="P1050" i="11"/>
  <c r="S1050" i="11"/>
  <c r="T1050" i="11"/>
  <c r="X1034" i="11"/>
  <c r="W1034" i="11"/>
  <c r="V1034" i="11"/>
  <c r="U1034" i="11"/>
  <c r="Q1034" i="11"/>
  <c r="R1034" i="11"/>
  <c r="P1034" i="11"/>
  <c r="S1034" i="11"/>
  <c r="X1018" i="11"/>
  <c r="W1018" i="11"/>
  <c r="V1018" i="11"/>
  <c r="Q1018" i="11"/>
  <c r="R1018" i="11"/>
  <c r="P1018" i="11"/>
  <c r="S1018" i="11"/>
  <c r="U1018" i="11"/>
  <c r="T1018" i="11"/>
  <c r="X1002" i="11"/>
  <c r="W1002" i="11"/>
  <c r="V1002" i="11"/>
  <c r="Q1002" i="11"/>
  <c r="R1002" i="11"/>
  <c r="U1002" i="11"/>
  <c r="P1002" i="11"/>
  <c r="S1002" i="11"/>
  <c r="X986" i="11"/>
  <c r="V986" i="11"/>
  <c r="W986" i="11"/>
  <c r="Q986" i="11"/>
  <c r="R986" i="11"/>
  <c r="U986" i="11"/>
  <c r="P986" i="11"/>
  <c r="S986" i="11"/>
  <c r="T986" i="11"/>
  <c r="X970" i="11"/>
  <c r="W970" i="11"/>
  <c r="V970" i="11"/>
  <c r="U970" i="11"/>
  <c r="Q970" i="11"/>
  <c r="R970" i="11"/>
  <c r="P970" i="11"/>
  <c r="S970" i="11"/>
  <c r="T970" i="11"/>
  <c r="X962" i="11"/>
  <c r="W962" i="11"/>
  <c r="V962" i="11"/>
  <c r="Q962" i="11"/>
  <c r="R962" i="11"/>
  <c r="U962" i="11"/>
  <c r="S962" i="11"/>
  <c r="T962" i="11"/>
  <c r="P962" i="11"/>
  <c r="X946" i="11"/>
  <c r="W946" i="11"/>
  <c r="V946" i="11"/>
  <c r="Q946" i="11"/>
  <c r="R946" i="11"/>
  <c r="U946" i="11"/>
  <c r="T946" i="11"/>
  <c r="S946" i="11"/>
  <c r="P946" i="11"/>
  <c r="X930" i="11"/>
  <c r="W930" i="11"/>
  <c r="V930" i="11"/>
  <c r="U930" i="11"/>
  <c r="Q930" i="11"/>
  <c r="R930" i="11"/>
  <c r="S930" i="11"/>
  <c r="T930" i="11"/>
  <c r="P930" i="11"/>
  <c r="X914" i="11"/>
  <c r="W914" i="11"/>
  <c r="V914" i="11"/>
  <c r="Q914" i="11"/>
  <c r="U914" i="11"/>
  <c r="R914" i="11"/>
  <c r="T914" i="11"/>
  <c r="P914" i="11"/>
  <c r="S914" i="11"/>
  <c r="X898" i="11"/>
  <c r="W898" i="11"/>
  <c r="V898" i="11"/>
  <c r="Q898" i="11"/>
  <c r="U898" i="11"/>
  <c r="R898" i="11"/>
  <c r="S898" i="11"/>
  <c r="T898" i="11"/>
  <c r="X882" i="11"/>
  <c r="Q882" i="11"/>
  <c r="U882" i="11"/>
  <c r="R882" i="11"/>
  <c r="V882" i="11"/>
  <c r="W882" i="11"/>
  <c r="T882" i="11"/>
  <c r="S882" i="11"/>
  <c r="P882" i="11"/>
  <c r="X866" i="11"/>
  <c r="W866" i="11"/>
  <c r="U866" i="11"/>
  <c r="Q866" i="11"/>
  <c r="R866" i="11"/>
  <c r="V866" i="11"/>
  <c r="S866" i="11"/>
  <c r="T866" i="11"/>
  <c r="X842" i="11"/>
  <c r="W842" i="11"/>
  <c r="U842" i="11"/>
  <c r="Q842" i="11"/>
  <c r="R842" i="11"/>
  <c r="P842" i="11"/>
  <c r="V842" i="11"/>
  <c r="S842" i="11"/>
  <c r="T842" i="11"/>
  <c r="X826" i="11"/>
  <c r="W826" i="11"/>
  <c r="V826" i="11"/>
  <c r="U826" i="11"/>
  <c r="Q826" i="11"/>
  <c r="R826" i="11"/>
  <c r="P826" i="11"/>
  <c r="S826" i="11"/>
  <c r="T826" i="11"/>
  <c r="X810" i="11"/>
  <c r="W810" i="11"/>
  <c r="V810" i="11"/>
  <c r="U810" i="11"/>
  <c r="Q810" i="11"/>
  <c r="R810" i="11"/>
  <c r="P810" i="11"/>
  <c r="S810" i="11"/>
  <c r="T810" i="11"/>
  <c r="X794" i="11"/>
  <c r="W794" i="11"/>
  <c r="U794" i="11"/>
  <c r="Q794" i="11"/>
  <c r="R794" i="11"/>
  <c r="V794" i="11"/>
  <c r="P794" i="11"/>
  <c r="S794" i="11"/>
  <c r="T794" i="11"/>
  <c r="X778" i="11"/>
  <c r="W778" i="11"/>
  <c r="V778" i="11"/>
  <c r="U778" i="11"/>
  <c r="Q778" i="11"/>
  <c r="R778" i="11"/>
  <c r="P778" i="11"/>
  <c r="S778" i="11"/>
  <c r="X762" i="11"/>
  <c r="W762" i="11"/>
  <c r="V762" i="11"/>
  <c r="Q762" i="11"/>
  <c r="R762" i="11"/>
  <c r="U762" i="11"/>
  <c r="P762" i="11"/>
  <c r="S762" i="11"/>
  <c r="T762" i="11"/>
  <c r="X746" i="11"/>
  <c r="V746" i="11"/>
  <c r="W746" i="11"/>
  <c r="Q746" i="11"/>
  <c r="R746" i="11"/>
  <c r="P746" i="11"/>
  <c r="U746" i="11"/>
  <c r="S746" i="11"/>
  <c r="X738" i="11"/>
  <c r="W738" i="11"/>
  <c r="V738" i="11"/>
  <c r="U738" i="11"/>
  <c r="Q738" i="11"/>
  <c r="R738" i="11"/>
  <c r="S738" i="11"/>
  <c r="T738" i="11"/>
  <c r="X722" i="11"/>
  <c r="W722" i="11"/>
  <c r="V722" i="11"/>
  <c r="Q722" i="11"/>
  <c r="R722" i="11"/>
  <c r="U722" i="11"/>
  <c r="T722" i="11"/>
  <c r="P722" i="11"/>
  <c r="S722" i="11"/>
  <c r="X706" i="11"/>
  <c r="W706" i="11"/>
  <c r="V706" i="11"/>
  <c r="Q706" i="11"/>
  <c r="R706" i="11"/>
  <c r="U706" i="11"/>
  <c r="S706" i="11"/>
  <c r="T706" i="11"/>
  <c r="P706" i="11"/>
  <c r="X690" i="11"/>
  <c r="W690" i="11"/>
  <c r="V690" i="11"/>
  <c r="Q690" i="11"/>
  <c r="R690" i="11"/>
  <c r="U690" i="11"/>
  <c r="T690" i="11"/>
  <c r="S690" i="11"/>
  <c r="P690" i="11"/>
  <c r="X674" i="11"/>
  <c r="W674" i="11"/>
  <c r="V674" i="11"/>
  <c r="U674" i="11"/>
  <c r="Q674" i="11"/>
  <c r="R674" i="11"/>
  <c r="S674" i="11"/>
  <c r="T674" i="11"/>
  <c r="P674" i="11"/>
  <c r="X650" i="11"/>
  <c r="W650" i="11"/>
  <c r="V650" i="11"/>
  <c r="U650" i="11"/>
  <c r="Q650" i="11"/>
  <c r="R650" i="11"/>
  <c r="P650" i="11"/>
  <c r="S650" i="11"/>
  <c r="X634" i="11"/>
  <c r="W634" i="11"/>
  <c r="V634" i="11"/>
  <c r="Q634" i="11"/>
  <c r="R634" i="11"/>
  <c r="U634" i="11"/>
  <c r="P634" i="11"/>
  <c r="S634" i="11"/>
  <c r="T634" i="11"/>
  <c r="X618" i="11"/>
  <c r="W618" i="11"/>
  <c r="V618" i="11"/>
  <c r="Q618" i="11"/>
  <c r="R618" i="11"/>
  <c r="U618" i="11"/>
  <c r="P618" i="11"/>
  <c r="S618" i="11"/>
  <c r="X602" i="11"/>
  <c r="W602" i="11"/>
  <c r="V602" i="11"/>
  <c r="Q602" i="11"/>
  <c r="R602" i="11"/>
  <c r="U602" i="11"/>
  <c r="P602" i="11"/>
  <c r="S602" i="11"/>
  <c r="T602" i="11"/>
  <c r="X578" i="11"/>
  <c r="W578" i="11"/>
  <c r="V578" i="11"/>
  <c r="P578" i="11"/>
  <c r="Q578" i="11"/>
  <c r="U578" i="11"/>
  <c r="R578" i="11"/>
  <c r="S578" i="11"/>
  <c r="T578" i="11"/>
  <c r="X562" i="11"/>
  <c r="V562" i="11"/>
  <c r="W562" i="11"/>
  <c r="U562" i="11"/>
  <c r="P562" i="11"/>
  <c r="S562" i="11"/>
  <c r="Q562" i="11"/>
  <c r="R562" i="11"/>
  <c r="T562" i="11"/>
  <c r="X554" i="11"/>
  <c r="W554" i="11"/>
  <c r="V554" i="11"/>
  <c r="U554" i="11"/>
  <c r="Q554" i="11"/>
  <c r="R554" i="11"/>
  <c r="P554" i="11"/>
  <c r="S554" i="11"/>
  <c r="T554" i="11"/>
  <c r="X538" i="11"/>
  <c r="W538" i="11"/>
  <c r="V538" i="11"/>
  <c r="U538" i="11"/>
  <c r="S538" i="11"/>
  <c r="T538" i="11"/>
  <c r="Q538" i="11"/>
  <c r="R538" i="11"/>
  <c r="P538" i="11"/>
  <c r="X522" i="11"/>
  <c r="W522" i="11"/>
  <c r="V522" i="11"/>
  <c r="U522" i="11"/>
  <c r="P522" i="11"/>
  <c r="Q522" i="11"/>
  <c r="T522" i="11"/>
  <c r="S522" i="11"/>
  <c r="R522" i="11"/>
  <c r="X498" i="11"/>
  <c r="W498" i="11"/>
  <c r="Q498" i="11"/>
  <c r="R498" i="11"/>
  <c r="V498" i="11"/>
  <c r="U498" i="11"/>
  <c r="S498" i="11"/>
  <c r="T498" i="11"/>
  <c r="X482" i="11"/>
  <c r="W482" i="11"/>
  <c r="U482" i="11"/>
  <c r="V482" i="11"/>
  <c r="P482" i="11"/>
  <c r="Q482" i="11"/>
  <c r="T482" i="11"/>
  <c r="S482" i="11"/>
  <c r="R482" i="11"/>
  <c r="X458" i="11"/>
  <c r="W458" i="11"/>
  <c r="P458" i="11"/>
  <c r="U458" i="11"/>
  <c r="S458" i="11"/>
  <c r="T458" i="11"/>
  <c r="Q458" i="11"/>
  <c r="R458" i="11"/>
  <c r="V458" i="11"/>
  <c r="X442" i="11"/>
  <c r="W442" i="11"/>
  <c r="V442" i="11"/>
  <c r="U442" i="11"/>
  <c r="S442" i="11"/>
  <c r="T442" i="11"/>
  <c r="P442" i="11"/>
  <c r="Q442" i="11"/>
  <c r="R442" i="11"/>
  <c r="X426" i="11"/>
  <c r="W426" i="11"/>
  <c r="U426" i="11"/>
  <c r="V426" i="11"/>
  <c r="P426" i="11"/>
  <c r="R426" i="11"/>
  <c r="Q426" i="11"/>
  <c r="T426" i="11"/>
  <c r="S426" i="11"/>
  <c r="X410" i="11"/>
  <c r="W410" i="11"/>
  <c r="U410" i="11"/>
  <c r="V410" i="11"/>
  <c r="S410" i="11"/>
  <c r="T410" i="11"/>
  <c r="Q410" i="11"/>
  <c r="R410" i="11"/>
  <c r="X394" i="11"/>
  <c r="V394" i="11"/>
  <c r="W394" i="11"/>
  <c r="P394" i="11"/>
  <c r="U394" i="11"/>
  <c r="Q394" i="11"/>
  <c r="T394" i="11"/>
  <c r="R394" i="11"/>
  <c r="S394" i="11"/>
  <c r="X378" i="11"/>
  <c r="W378" i="11"/>
  <c r="V378" i="11"/>
  <c r="S378" i="11"/>
  <c r="T378" i="11"/>
  <c r="U378" i="11"/>
  <c r="P378" i="11"/>
  <c r="Q378" i="11"/>
  <c r="R378" i="11"/>
  <c r="X362" i="11"/>
  <c r="W362" i="11"/>
  <c r="V362" i="11"/>
  <c r="U362" i="11"/>
  <c r="P362" i="11"/>
  <c r="Q362" i="11"/>
  <c r="R362" i="11"/>
  <c r="S362" i="11"/>
  <c r="T362" i="11"/>
  <c r="X346" i="11"/>
  <c r="W346" i="11"/>
  <c r="V346" i="11"/>
  <c r="U346" i="11"/>
  <c r="S346" i="11"/>
  <c r="T346" i="11"/>
  <c r="R346" i="11"/>
  <c r="Q346" i="11"/>
  <c r="P346" i="11"/>
  <c r="X330" i="11"/>
  <c r="W330" i="11"/>
  <c r="U330" i="11"/>
  <c r="V330" i="11"/>
  <c r="P330" i="11"/>
  <c r="S330" i="11"/>
  <c r="T330" i="11"/>
  <c r="Q330" i="11"/>
  <c r="X306" i="11"/>
  <c r="V306" i="11"/>
  <c r="Q306" i="11"/>
  <c r="R306" i="11"/>
  <c r="W306" i="11"/>
  <c r="U306" i="11"/>
  <c r="T306" i="11"/>
  <c r="S306" i="11"/>
  <c r="P306" i="11"/>
  <c r="X290" i="11"/>
  <c r="W290" i="11"/>
  <c r="V290" i="11"/>
  <c r="U290" i="11"/>
  <c r="S290" i="11"/>
  <c r="T290" i="11"/>
  <c r="P290" i="11"/>
  <c r="R290" i="11"/>
  <c r="Q290" i="11"/>
  <c r="X266" i="11"/>
  <c r="W266" i="11"/>
  <c r="V266" i="11"/>
  <c r="P266" i="11"/>
  <c r="U266" i="11"/>
  <c r="Q266" i="11"/>
  <c r="T266" i="11"/>
  <c r="S266" i="11"/>
  <c r="R266" i="11"/>
  <c r="X258" i="11"/>
  <c r="V258" i="11"/>
  <c r="W258" i="11"/>
  <c r="U258" i="11"/>
  <c r="R258" i="11"/>
  <c r="P258" i="11"/>
  <c r="Q258" i="11"/>
  <c r="S258" i="11"/>
  <c r="X242" i="11"/>
  <c r="W242" i="11"/>
  <c r="U242" i="11"/>
  <c r="V242" i="11"/>
  <c r="Q242" i="11"/>
  <c r="R242" i="11"/>
  <c r="S242" i="11"/>
  <c r="T242" i="11"/>
  <c r="P242" i="11"/>
  <c r="X226" i="11"/>
  <c r="W226" i="11"/>
  <c r="U226" i="11"/>
  <c r="V226" i="11"/>
  <c r="P226" i="11"/>
  <c r="Q226" i="11"/>
  <c r="T226" i="11"/>
  <c r="S226" i="11"/>
  <c r="R226" i="11"/>
  <c r="X202" i="11"/>
  <c r="W202" i="11"/>
  <c r="U202" i="11"/>
  <c r="P202" i="11"/>
  <c r="V202" i="11"/>
  <c r="R202" i="11"/>
  <c r="Q202" i="11"/>
  <c r="S202" i="11"/>
  <c r="T202" i="11"/>
  <c r="X186" i="11"/>
  <c r="W186" i="11"/>
  <c r="U186" i="11"/>
  <c r="V186" i="11"/>
  <c r="S186" i="11"/>
  <c r="T186" i="11"/>
  <c r="P186" i="11"/>
  <c r="Q186" i="11"/>
  <c r="X170" i="11"/>
  <c r="U170" i="11"/>
  <c r="V170" i="11"/>
  <c r="P170" i="11"/>
  <c r="W170" i="11"/>
  <c r="T170" i="11"/>
  <c r="S170" i="11"/>
  <c r="R170" i="11"/>
  <c r="Q170" i="11"/>
  <c r="X154" i="11"/>
  <c r="W154" i="11"/>
  <c r="U154" i="11"/>
  <c r="S154" i="11"/>
  <c r="T154" i="11"/>
  <c r="V154" i="11"/>
  <c r="P154" i="11"/>
  <c r="R154" i="11"/>
  <c r="Q154" i="11"/>
  <c r="X138" i="11"/>
  <c r="V138" i="11"/>
  <c r="W138" i="11"/>
  <c r="U138" i="11"/>
  <c r="P138" i="11"/>
  <c r="R138" i="11"/>
  <c r="S138" i="11"/>
  <c r="T138" i="11"/>
  <c r="Q138" i="11"/>
  <c r="X122" i="11"/>
  <c r="W122" i="11"/>
  <c r="V122" i="11"/>
  <c r="S122" i="11"/>
  <c r="T122" i="11"/>
  <c r="U122" i="11"/>
  <c r="R122" i="11"/>
  <c r="P122" i="11"/>
  <c r="Q122" i="11"/>
  <c r="X106" i="11"/>
  <c r="W106" i="11"/>
  <c r="V106" i="11"/>
  <c r="U106" i="11"/>
  <c r="P106" i="11"/>
  <c r="Q106" i="11"/>
  <c r="R106" i="11"/>
  <c r="S106" i="11"/>
  <c r="T106" i="11"/>
  <c r="X82" i="11"/>
  <c r="U82" i="11"/>
  <c r="V82" i="11"/>
  <c r="Q82" i="11"/>
  <c r="R82" i="11"/>
  <c r="W82" i="11"/>
  <c r="T82" i="11"/>
  <c r="P82" i="11"/>
  <c r="X66" i="11"/>
  <c r="V66" i="11"/>
  <c r="U66" i="11"/>
  <c r="W66" i="11"/>
  <c r="P66" i="11"/>
  <c r="S66" i="11"/>
  <c r="T66" i="11"/>
  <c r="R66" i="11"/>
  <c r="Q66" i="11"/>
  <c r="X50" i="11"/>
  <c r="W50" i="11"/>
  <c r="V50" i="11"/>
  <c r="U50" i="11"/>
  <c r="Q50" i="11"/>
  <c r="R50" i="11"/>
  <c r="S50" i="11"/>
  <c r="T50" i="11"/>
  <c r="P50" i="11"/>
  <c r="X34" i="11"/>
  <c r="W34" i="11"/>
  <c r="V34" i="11"/>
  <c r="U34" i="11"/>
  <c r="R34" i="11"/>
  <c r="Q34" i="11"/>
  <c r="P34" i="11"/>
  <c r="S34" i="11"/>
  <c r="T34" i="11"/>
  <c r="X18" i="11"/>
  <c r="W18" i="11"/>
  <c r="Q18" i="11"/>
  <c r="R18" i="11"/>
  <c r="V18" i="11"/>
  <c r="U18" i="11"/>
  <c r="T18" i="11"/>
  <c r="P18" i="11"/>
  <c r="S18" i="11"/>
  <c r="R5925" i="11"/>
  <c r="Q5922" i="11"/>
  <c r="R5893" i="11"/>
  <c r="Q5890" i="11"/>
  <c r="R5877" i="11"/>
  <c r="Q5874" i="11"/>
  <c r="R5845" i="11"/>
  <c r="Q5842" i="11"/>
  <c r="R5813" i="11"/>
  <c r="Q5810" i="11"/>
  <c r="R5765" i="11"/>
  <c r="Q5762" i="11"/>
  <c r="R5749" i="11"/>
  <c r="Q5746" i="11"/>
  <c r="R5717" i="11"/>
  <c r="Q5714" i="11"/>
  <c r="R5685" i="11"/>
  <c r="Q5682" i="11"/>
  <c r="R5669" i="11"/>
  <c r="Q5666" i="11"/>
  <c r="R5637" i="11"/>
  <c r="Q5634" i="11"/>
  <c r="R5621" i="11"/>
  <c r="R5605" i="11"/>
  <c r="Q5602" i="11"/>
  <c r="R5589" i="11"/>
  <c r="Q5586" i="11"/>
  <c r="R5573" i="11"/>
  <c r="Q5570" i="11"/>
  <c r="R5541" i="11"/>
  <c r="Q5538" i="11"/>
  <c r="Q5522" i="11"/>
  <c r="R5493" i="11"/>
  <c r="Q5490" i="11"/>
  <c r="R5461" i="11"/>
  <c r="Q5458" i="11"/>
  <c r="R5429" i="11"/>
  <c r="Q5426" i="11"/>
  <c r="R5413" i="11"/>
  <c r="Q5410" i="11"/>
  <c r="R5381" i="11"/>
  <c r="Q5378" i="11"/>
  <c r="R5365" i="11"/>
  <c r="Q5362" i="11"/>
  <c r="R5333" i="11"/>
  <c r="Q5330" i="11"/>
  <c r="R5301" i="11"/>
  <c r="Q5298" i="11"/>
  <c r="R5269" i="11"/>
  <c r="Q5266" i="11"/>
  <c r="R5237" i="11"/>
  <c r="Q5234" i="11"/>
  <c r="R5205" i="11"/>
  <c r="Q5202" i="11"/>
  <c r="R5173" i="11"/>
  <c r="Q5170" i="11"/>
  <c r="R5141" i="11"/>
  <c r="Q5138" i="11"/>
  <c r="R5109" i="11"/>
  <c r="Q5106" i="11"/>
  <c r="R5077" i="11"/>
  <c r="Q5074" i="11"/>
  <c r="Q5058" i="11"/>
  <c r="R5029" i="11"/>
  <c r="Q5026" i="11"/>
  <c r="R4997" i="11"/>
  <c r="Q4994" i="11"/>
  <c r="R4965" i="11"/>
  <c r="Q4962" i="11"/>
  <c r="R4933" i="11"/>
  <c r="Q4930" i="11"/>
  <c r="R4901" i="11"/>
  <c r="Q4898" i="11"/>
  <c r="R4869" i="11"/>
  <c r="Q4866" i="11"/>
  <c r="R4837" i="11"/>
  <c r="Q4834" i="11"/>
  <c r="R4821" i="11"/>
  <c r="R4805" i="11"/>
  <c r="Q4802" i="11"/>
  <c r="R4789" i="11"/>
  <c r="Q4786" i="11"/>
  <c r="R4757" i="11"/>
  <c r="Q4754" i="11"/>
  <c r="Q4722" i="11"/>
  <c r="R4693" i="11"/>
  <c r="Q4690" i="11"/>
  <c r="R4661" i="11"/>
  <c r="Q4658" i="11"/>
  <c r="R4629" i="11"/>
  <c r="Q4626" i="11"/>
  <c r="R4597" i="11"/>
  <c r="Q4594" i="11"/>
  <c r="R4565" i="11"/>
  <c r="Q4562" i="11"/>
  <c r="Q4530" i="11"/>
  <c r="R4501" i="11"/>
  <c r="Q4498" i="11"/>
  <c r="R4437" i="11"/>
  <c r="Q4434" i="11"/>
  <c r="R4405" i="11"/>
  <c r="Q4402" i="11"/>
  <c r="R4373" i="11"/>
  <c r="Q4370" i="11"/>
  <c r="R4341" i="11"/>
  <c r="Q4338" i="11"/>
  <c r="Q4322" i="11"/>
  <c r="Q4290" i="11"/>
  <c r="R4261" i="11"/>
  <c r="R4245" i="11"/>
  <c r="Q4242" i="11"/>
  <c r="R4213" i="11"/>
  <c r="Q4178" i="11"/>
  <c r="R4149" i="11"/>
  <c r="Q4146" i="11"/>
  <c r="R4117" i="11"/>
  <c r="Q4114" i="11"/>
  <c r="R4085" i="11"/>
  <c r="Q4082" i="11"/>
  <c r="R4053" i="11"/>
  <c r="Q4050" i="11"/>
  <c r="R4021" i="11"/>
  <c r="Q4018" i="11"/>
  <c r="Q3986" i="11"/>
  <c r="R3957" i="11"/>
  <c r="Q3954" i="11"/>
  <c r="R3925" i="11"/>
  <c r="Q3922" i="11"/>
  <c r="R3893" i="11"/>
  <c r="Q3890" i="11"/>
  <c r="R3861" i="11"/>
  <c r="Q3858" i="11"/>
  <c r="R3845" i="11"/>
  <c r="Q3842" i="11"/>
  <c r="R3813" i="11"/>
  <c r="Q3810" i="11"/>
  <c r="Q3778" i="11"/>
  <c r="R3749" i="11"/>
  <c r="Q3746" i="11"/>
  <c r="R3709" i="11"/>
  <c r="S3698" i="11"/>
  <c r="Q3684" i="11"/>
  <c r="R3645" i="11"/>
  <c r="S3634" i="11"/>
  <c r="Q3620" i="11"/>
  <c r="S3602" i="11"/>
  <c r="S3570" i="11"/>
  <c r="S3506" i="11"/>
  <c r="R3453" i="11"/>
  <c r="Q3389" i="11"/>
  <c r="R3340" i="11"/>
  <c r="Q3325" i="11"/>
  <c r="R3276" i="11"/>
  <c r="P3226" i="11"/>
  <c r="P3162" i="11"/>
  <c r="Q3133" i="11"/>
  <c r="P3098" i="11"/>
  <c r="Q3069" i="11"/>
  <c r="P3034" i="11"/>
  <c r="Q3005" i="11"/>
  <c r="Q2941" i="11"/>
  <c r="P2906" i="11"/>
  <c r="Q2877" i="11"/>
  <c r="P2842" i="11"/>
  <c r="R2764" i="11"/>
  <c r="P2714" i="11"/>
  <c r="Q2685" i="11"/>
  <c r="P2650" i="11"/>
  <c r="Q2621" i="11"/>
  <c r="R2572" i="11"/>
  <c r="T2213" i="11"/>
  <c r="P2205" i="11"/>
  <c r="S2196" i="11"/>
  <c r="T2165" i="11"/>
  <c r="S2068" i="11"/>
  <c r="V5921" i="11"/>
  <c r="X5921" i="11"/>
  <c r="W5921" i="11"/>
  <c r="U5921" i="11"/>
  <c r="R5921" i="11"/>
  <c r="S5921" i="11"/>
  <c r="T5921" i="11"/>
  <c r="V5905" i="11"/>
  <c r="X5905" i="11"/>
  <c r="U5905" i="11"/>
  <c r="W5905" i="11"/>
  <c r="R5905" i="11"/>
  <c r="S5905" i="11"/>
  <c r="T5905" i="11"/>
  <c r="V5889" i="11"/>
  <c r="U5889" i="11"/>
  <c r="X5889" i="11"/>
  <c r="W5889" i="11"/>
  <c r="R5889" i="11"/>
  <c r="S5889" i="11"/>
  <c r="T5889" i="11"/>
  <c r="X5873" i="11"/>
  <c r="V5873" i="11"/>
  <c r="W5873" i="11"/>
  <c r="U5873" i="11"/>
  <c r="R5873" i="11"/>
  <c r="S5873" i="11"/>
  <c r="T5873" i="11"/>
  <c r="V5857" i="11"/>
  <c r="X5857" i="11"/>
  <c r="U5857" i="11"/>
  <c r="W5857" i="11"/>
  <c r="R5857" i="11"/>
  <c r="S5857" i="11"/>
  <c r="T5857" i="11"/>
  <c r="X5833" i="11"/>
  <c r="V5833" i="11"/>
  <c r="U5833" i="11"/>
  <c r="W5833" i="11"/>
  <c r="R5833" i="11"/>
  <c r="S5833" i="11"/>
  <c r="T5833" i="11"/>
  <c r="V5817" i="11"/>
  <c r="X5817" i="11"/>
  <c r="U5817" i="11"/>
  <c r="W5817" i="11"/>
  <c r="R5817" i="11"/>
  <c r="S5817" i="11"/>
  <c r="T5817" i="11"/>
  <c r="V5801" i="11"/>
  <c r="X5801" i="11"/>
  <c r="U5801" i="11"/>
  <c r="W5801" i="11"/>
  <c r="R5801" i="11"/>
  <c r="S5801" i="11"/>
  <c r="T5801" i="11"/>
  <c r="V5785" i="11"/>
  <c r="X5785" i="11"/>
  <c r="W5785" i="11"/>
  <c r="U5785" i="11"/>
  <c r="R5785" i="11"/>
  <c r="S5785" i="11"/>
  <c r="T5785" i="11"/>
  <c r="X5769" i="11"/>
  <c r="V5769" i="11"/>
  <c r="W5769" i="11"/>
  <c r="U5769" i="11"/>
  <c r="R5769" i="11"/>
  <c r="S5769" i="11"/>
  <c r="T5769" i="11"/>
  <c r="X5745" i="11"/>
  <c r="V5745" i="11"/>
  <c r="U5745" i="11"/>
  <c r="W5745" i="11"/>
  <c r="R5745" i="11"/>
  <c r="S5745" i="11"/>
  <c r="T5745" i="11"/>
  <c r="X5729" i="11"/>
  <c r="V5729" i="11"/>
  <c r="U5729" i="11"/>
  <c r="W5729" i="11"/>
  <c r="R5729" i="11"/>
  <c r="S5729" i="11"/>
  <c r="T5729" i="11"/>
  <c r="X5713" i="11"/>
  <c r="V5713" i="11"/>
  <c r="W5713" i="11"/>
  <c r="U5713" i="11"/>
  <c r="R5713" i="11"/>
  <c r="S5713" i="11"/>
  <c r="T5713" i="11"/>
  <c r="V5697" i="11"/>
  <c r="W5697" i="11"/>
  <c r="X5697" i="11"/>
  <c r="U5697" i="11"/>
  <c r="R5697" i="11"/>
  <c r="S5697" i="11"/>
  <c r="T5697" i="11"/>
  <c r="X5681" i="11"/>
  <c r="V5681" i="11"/>
  <c r="W5681" i="11"/>
  <c r="U5681" i="11"/>
  <c r="R5681" i="11"/>
  <c r="S5681" i="11"/>
  <c r="T5681" i="11"/>
  <c r="V5673" i="11"/>
  <c r="X5673" i="11"/>
  <c r="W5673" i="11"/>
  <c r="U5673" i="11"/>
  <c r="R5673" i="11"/>
  <c r="S5673" i="11"/>
  <c r="T5673" i="11"/>
  <c r="V5657" i="11"/>
  <c r="X5657" i="11"/>
  <c r="U5657" i="11"/>
  <c r="W5657" i="11"/>
  <c r="R5657" i="11"/>
  <c r="S5657" i="11"/>
  <c r="T5657" i="11"/>
  <c r="X5641" i="11"/>
  <c r="V5641" i="11"/>
  <c r="W5641" i="11"/>
  <c r="U5641" i="11"/>
  <c r="R5641" i="11"/>
  <c r="S5641" i="11"/>
  <c r="T5641" i="11"/>
  <c r="V5625" i="11"/>
  <c r="W5625" i="11"/>
  <c r="X5625" i="11"/>
  <c r="U5625" i="11"/>
  <c r="R5625" i="11"/>
  <c r="S5625" i="11"/>
  <c r="T5625" i="11"/>
  <c r="X5609" i="11"/>
  <c r="V5609" i="11"/>
  <c r="W5609" i="11"/>
  <c r="U5609" i="11"/>
  <c r="R5609" i="11"/>
  <c r="S5609" i="11"/>
  <c r="T5609" i="11"/>
  <c r="V5593" i="11"/>
  <c r="X5593" i="11"/>
  <c r="W5593" i="11"/>
  <c r="U5593" i="11"/>
  <c r="R5593" i="11"/>
  <c r="S5593" i="11"/>
  <c r="T5593" i="11"/>
  <c r="V5569" i="11"/>
  <c r="X5569" i="11"/>
  <c r="W5569" i="11"/>
  <c r="U5569" i="11"/>
  <c r="R5569" i="11"/>
  <c r="S5569" i="11"/>
  <c r="T5569" i="11"/>
  <c r="X5553" i="11"/>
  <c r="V5553" i="11"/>
  <c r="W5553" i="11"/>
  <c r="U5553" i="11"/>
  <c r="R5553" i="11"/>
  <c r="S5553" i="11"/>
  <c r="T5553" i="11"/>
  <c r="X5537" i="11"/>
  <c r="W5537" i="11"/>
  <c r="V5537" i="11"/>
  <c r="U5537" i="11"/>
  <c r="R5537" i="11"/>
  <c r="S5537" i="11"/>
  <c r="T5537" i="11"/>
  <c r="X5521" i="11"/>
  <c r="V5521" i="11"/>
  <c r="W5521" i="11"/>
  <c r="U5521" i="11"/>
  <c r="R5521" i="11"/>
  <c r="S5521" i="11"/>
  <c r="T5521" i="11"/>
  <c r="V5505" i="11"/>
  <c r="X5505" i="11"/>
  <c r="W5505" i="11"/>
  <c r="U5505" i="11"/>
  <c r="R5505" i="11"/>
  <c r="S5505" i="11"/>
  <c r="T5505" i="11"/>
  <c r="X5481" i="11"/>
  <c r="V5481" i="11"/>
  <c r="U5481" i="11"/>
  <c r="W5481" i="11"/>
  <c r="R5481" i="11"/>
  <c r="S5481" i="11"/>
  <c r="T5481" i="11"/>
  <c r="V5465" i="11"/>
  <c r="W5465" i="11"/>
  <c r="X5465" i="11"/>
  <c r="U5465" i="11"/>
  <c r="R5465" i="11"/>
  <c r="S5465" i="11"/>
  <c r="T5465" i="11"/>
  <c r="X5449" i="11"/>
  <c r="V5449" i="11"/>
  <c r="W5449" i="11"/>
  <c r="U5449" i="11"/>
  <c r="R5449" i="11"/>
  <c r="S5449" i="11"/>
  <c r="T5449" i="11"/>
  <c r="V5433" i="11"/>
  <c r="X5433" i="11"/>
  <c r="W5433" i="11"/>
  <c r="U5433" i="11"/>
  <c r="R5433" i="11"/>
  <c r="S5433" i="11"/>
  <c r="T5433" i="11"/>
  <c r="X5417" i="11"/>
  <c r="V5417" i="11"/>
  <c r="W5417" i="11"/>
  <c r="U5417" i="11"/>
  <c r="R5417" i="11"/>
  <c r="S5417" i="11"/>
  <c r="T5417" i="11"/>
  <c r="X5401" i="11"/>
  <c r="V5401" i="11"/>
  <c r="W5401" i="11"/>
  <c r="U5401" i="11"/>
  <c r="R5401" i="11"/>
  <c r="S5401" i="11"/>
  <c r="T5401" i="11"/>
  <c r="X5385" i="11"/>
  <c r="V5385" i="11"/>
  <c r="U5385" i="11"/>
  <c r="W5385" i="11"/>
  <c r="R5385" i="11"/>
  <c r="S5385" i="11"/>
  <c r="T5385" i="11"/>
  <c r="V5369" i="11"/>
  <c r="W5369" i="11"/>
  <c r="X5369" i="11"/>
  <c r="U5369" i="11"/>
  <c r="R5369" i="11"/>
  <c r="S5369" i="11"/>
  <c r="T5369" i="11"/>
  <c r="V5353" i="11"/>
  <c r="X5353" i="11"/>
  <c r="W5353" i="11"/>
  <c r="U5353" i="11"/>
  <c r="R5353" i="11"/>
  <c r="S5353" i="11"/>
  <c r="T5353" i="11"/>
  <c r="X5337" i="11"/>
  <c r="V5337" i="11"/>
  <c r="U5337" i="11"/>
  <c r="W5337" i="11"/>
  <c r="R5337" i="11"/>
  <c r="S5337" i="11"/>
  <c r="T5337" i="11"/>
  <c r="X5321" i="11"/>
  <c r="V5321" i="11"/>
  <c r="W5321" i="11"/>
  <c r="U5321" i="11"/>
  <c r="R5321" i="11"/>
  <c r="S5321" i="11"/>
  <c r="T5321" i="11"/>
  <c r="X5305" i="11"/>
  <c r="V5305" i="11"/>
  <c r="W5305" i="11"/>
  <c r="U5305" i="11"/>
  <c r="R5305" i="11"/>
  <c r="S5305" i="11"/>
  <c r="T5305" i="11"/>
  <c r="V5289" i="11"/>
  <c r="W5289" i="11"/>
  <c r="U5289" i="11"/>
  <c r="X5289" i="11"/>
  <c r="R5289" i="11"/>
  <c r="S5289" i="11"/>
  <c r="T5289" i="11"/>
  <c r="W5265" i="11"/>
  <c r="V5265" i="11"/>
  <c r="X5265" i="11"/>
  <c r="U5265" i="11"/>
  <c r="R5265" i="11"/>
  <c r="S5265" i="11"/>
  <c r="T5265" i="11"/>
  <c r="X5249" i="11"/>
  <c r="V5249" i="11"/>
  <c r="W5249" i="11"/>
  <c r="U5249" i="11"/>
  <c r="R5249" i="11"/>
  <c r="S5249" i="11"/>
  <c r="T5249" i="11"/>
  <c r="X5233" i="11"/>
  <c r="W5233" i="11"/>
  <c r="V5233" i="11"/>
  <c r="U5233" i="11"/>
  <c r="R5233" i="11"/>
  <c r="S5233" i="11"/>
  <c r="T5233" i="11"/>
  <c r="X5217" i="11"/>
  <c r="V5217" i="11"/>
  <c r="W5217" i="11"/>
  <c r="U5217" i="11"/>
  <c r="R5217" i="11"/>
  <c r="S5217" i="11"/>
  <c r="T5217" i="11"/>
  <c r="W5201" i="11"/>
  <c r="V5201" i="11"/>
  <c r="X5201" i="11"/>
  <c r="U5201" i="11"/>
  <c r="R5201" i="11"/>
  <c r="S5201" i="11"/>
  <c r="T5201" i="11"/>
  <c r="V5185" i="11"/>
  <c r="X5185" i="11"/>
  <c r="U5185" i="11"/>
  <c r="W5185" i="11"/>
  <c r="R5185" i="11"/>
  <c r="S5185" i="11"/>
  <c r="T5185" i="11"/>
  <c r="X5169" i="11"/>
  <c r="W5169" i="11"/>
  <c r="V5169" i="11"/>
  <c r="U5169" i="11"/>
  <c r="R5169" i="11"/>
  <c r="S5169" i="11"/>
  <c r="T5169" i="11"/>
  <c r="X5153" i="11"/>
  <c r="V5153" i="11"/>
  <c r="U5153" i="11"/>
  <c r="W5153" i="11"/>
  <c r="R5153" i="11"/>
  <c r="S5153" i="11"/>
  <c r="T5153" i="11"/>
  <c r="W5137" i="11"/>
  <c r="V5137" i="11"/>
  <c r="X5137" i="11"/>
  <c r="U5137" i="11"/>
  <c r="R5137" i="11"/>
  <c r="S5137" i="11"/>
  <c r="T5137" i="11"/>
  <c r="V5121" i="11"/>
  <c r="X5121" i="11"/>
  <c r="W5121" i="11"/>
  <c r="U5121" i="11"/>
  <c r="R5121" i="11"/>
  <c r="S5121" i="11"/>
  <c r="T5121" i="11"/>
  <c r="X5105" i="11"/>
  <c r="W5105" i="11"/>
  <c r="V5105" i="11"/>
  <c r="U5105" i="11"/>
  <c r="R5105" i="11"/>
  <c r="S5105" i="11"/>
  <c r="T5105" i="11"/>
  <c r="X5089" i="11"/>
  <c r="V5089" i="11"/>
  <c r="W5089" i="11"/>
  <c r="U5089" i="11"/>
  <c r="R5089" i="11"/>
  <c r="S5089" i="11"/>
  <c r="T5089" i="11"/>
  <c r="W5073" i="11"/>
  <c r="V5073" i="11"/>
  <c r="U5073" i="11"/>
  <c r="X5073" i="11"/>
  <c r="R5073" i="11"/>
  <c r="S5073" i="11"/>
  <c r="T5073" i="11"/>
  <c r="V5057" i="11"/>
  <c r="X5057" i="11"/>
  <c r="U5057" i="11"/>
  <c r="W5057" i="11"/>
  <c r="R5057" i="11"/>
  <c r="S5057" i="11"/>
  <c r="T5057" i="11"/>
  <c r="X5041" i="11"/>
  <c r="W5041" i="11"/>
  <c r="V5041" i="11"/>
  <c r="U5041" i="11"/>
  <c r="R5041" i="11"/>
  <c r="S5041" i="11"/>
  <c r="T5041" i="11"/>
  <c r="X5025" i="11"/>
  <c r="V5025" i="11"/>
  <c r="W5025" i="11"/>
  <c r="U5025" i="11"/>
  <c r="R5025" i="11"/>
  <c r="S5025" i="11"/>
  <c r="T5025" i="11"/>
  <c r="X5009" i="11"/>
  <c r="W5009" i="11"/>
  <c r="V5009" i="11"/>
  <c r="U5009" i="11"/>
  <c r="R5009" i="11"/>
  <c r="S5009" i="11"/>
  <c r="T5009" i="11"/>
  <c r="V4993" i="11"/>
  <c r="W4993" i="11"/>
  <c r="U4993" i="11"/>
  <c r="X4993" i="11"/>
  <c r="R4993" i="11"/>
  <c r="S4993" i="11"/>
  <c r="T4993" i="11"/>
  <c r="X4977" i="11"/>
  <c r="W4977" i="11"/>
  <c r="V4977" i="11"/>
  <c r="U4977" i="11"/>
  <c r="R4977" i="11"/>
  <c r="S4977" i="11"/>
  <c r="T4977" i="11"/>
  <c r="X4961" i="11"/>
  <c r="V4961" i="11"/>
  <c r="W4961" i="11"/>
  <c r="U4961" i="11"/>
  <c r="R4961" i="11"/>
  <c r="S4961" i="11"/>
  <c r="T4961" i="11"/>
  <c r="X4945" i="11"/>
  <c r="W4945" i="11"/>
  <c r="V4945" i="11"/>
  <c r="U4945" i="11"/>
  <c r="R4945" i="11"/>
  <c r="S4945" i="11"/>
  <c r="T4945" i="11"/>
  <c r="X4929" i="11"/>
  <c r="V4929" i="11"/>
  <c r="W4929" i="11"/>
  <c r="U4929" i="11"/>
  <c r="R4929" i="11"/>
  <c r="S4929" i="11"/>
  <c r="T4929" i="11"/>
  <c r="X4905" i="11"/>
  <c r="V4905" i="11"/>
  <c r="W4905" i="11"/>
  <c r="U4905" i="11"/>
  <c r="R4905" i="11"/>
  <c r="S4905" i="11"/>
  <c r="T4905" i="11"/>
  <c r="X4889" i="11"/>
  <c r="V4889" i="11"/>
  <c r="W4889" i="11"/>
  <c r="U4889" i="11"/>
  <c r="R4889" i="11"/>
  <c r="S4889" i="11"/>
  <c r="T4889" i="11"/>
  <c r="X4873" i="11"/>
  <c r="V4873" i="11"/>
  <c r="W4873" i="11"/>
  <c r="U4873" i="11"/>
  <c r="R4873" i="11"/>
  <c r="S4873" i="11"/>
  <c r="T4873" i="11"/>
  <c r="X4865" i="11"/>
  <c r="V4865" i="11"/>
  <c r="W4865" i="11"/>
  <c r="U4865" i="11"/>
  <c r="R4865" i="11"/>
  <c r="S4865" i="11"/>
  <c r="T4865" i="11"/>
  <c r="X4841" i="11"/>
  <c r="V4841" i="11"/>
  <c r="W4841" i="11"/>
  <c r="U4841" i="11"/>
  <c r="R4841" i="11"/>
  <c r="S4841" i="11"/>
  <c r="T4841" i="11"/>
  <c r="X4825" i="11"/>
  <c r="V4825" i="11"/>
  <c r="W4825" i="11"/>
  <c r="U4825" i="11"/>
  <c r="R4825" i="11"/>
  <c r="S4825" i="11"/>
  <c r="T4825" i="11"/>
  <c r="X4809" i="11"/>
  <c r="V4809" i="11"/>
  <c r="W4809" i="11"/>
  <c r="U4809" i="11"/>
  <c r="R4809" i="11"/>
  <c r="S4809" i="11"/>
  <c r="T4809" i="11"/>
  <c r="V4793" i="11"/>
  <c r="X4793" i="11"/>
  <c r="W4793" i="11"/>
  <c r="U4793" i="11"/>
  <c r="R4793" i="11"/>
  <c r="S4793" i="11"/>
  <c r="T4793" i="11"/>
  <c r="V4777" i="11"/>
  <c r="X4777" i="11"/>
  <c r="W4777" i="11"/>
  <c r="U4777" i="11"/>
  <c r="R4777" i="11"/>
  <c r="S4777" i="11"/>
  <c r="T4777" i="11"/>
  <c r="X4761" i="11"/>
  <c r="V4761" i="11"/>
  <c r="W4761" i="11"/>
  <c r="U4761" i="11"/>
  <c r="R4761" i="11"/>
  <c r="S4761" i="11"/>
  <c r="T4761" i="11"/>
  <c r="W4753" i="11"/>
  <c r="V4753" i="11"/>
  <c r="X4753" i="11"/>
  <c r="U4753" i="11"/>
  <c r="R4753" i="11"/>
  <c r="S4753" i="11"/>
  <c r="T4753" i="11"/>
  <c r="V4737" i="11"/>
  <c r="X4737" i="11"/>
  <c r="W4737" i="11"/>
  <c r="U4737" i="11"/>
  <c r="R4737" i="11"/>
  <c r="S4737" i="11"/>
  <c r="T4737" i="11"/>
  <c r="X4721" i="11"/>
  <c r="W4721" i="11"/>
  <c r="V4721" i="11"/>
  <c r="U4721" i="11"/>
  <c r="R4721" i="11"/>
  <c r="S4721" i="11"/>
  <c r="T4721" i="11"/>
  <c r="X4705" i="11"/>
  <c r="V4705" i="11"/>
  <c r="W4705" i="11"/>
  <c r="U4705" i="11"/>
  <c r="R4705" i="11"/>
  <c r="S4705" i="11"/>
  <c r="T4705" i="11"/>
  <c r="W4689" i="11"/>
  <c r="V4689" i="11"/>
  <c r="X4689" i="11"/>
  <c r="U4689" i="11"/>
  <c r="R4689" i="11"/>
  <c r="S4689" i="11"/>
  <c r="T4689" i="11"/>
  <c r="X4673" i="11"/>
  <c r="V4673" i="11"/>
  <c r="U4673" i="11"/>
  <c r="W4673" i="11"/>
  <c r="R4673" i="11"/>
  <c r="S4673" i="11"/>
  <c r="T4673" i="11"/>
  <c r="X4649" i="11"/>
  <c r="V4649" i="11"/>
  <c r="W4649" i="11"/>
  <c r="U4649" i="11"/>
  <c r="R4649" i="11"/>
  <c r="S4649" i="11"/>
  <c r="T4649" i="11"/>
  <c r="X4633" i="11"/>
  <c r="V4633" i="11"/>
  <c r="W4633" i="11"/>
  <c r="U4633" i="11"/>
  <c r="R4633" i="11"/>
  <c r="S4633" i="11"/>
  <c r="T4633" i="11"/>
  <c r="X4617" i="11"/>
  <c r="V4617" i="11"/>
  <c r="W4617" i="11"/>
  <c r="U4617" i="11"/>
  <c r="R4617" i="11"/>
  <c r="S4617" i="11"/>
  <c r="T4617" i="11"/>
  <c r="X4601" i="11"/>
  <c r="V4601" i="11"/>
  <c r="U4601" i="11"/>
  <c r="W4601" i="11"/>
  <c r="R4601" i="11"/>
  <c r="S4601" i="11"/>
  <c r="T4601" i="11"/>
  <c r="X4577" i="11"/>
  <c r="V4577" i="11"/>
  <c r="W4577" i="11"/>
  <c r="U4577" i="11"/>
  <c r="R4577" i="11"/>
  <c r="S4577" i="11"/>
  <c r="T4577" i="11"/>
  <c r="X4561" i="11"/>
  <c r="W4561" i="11"/>
  <c r="V4561" i="11"/>
  <c r="U4561" i="11"/>
  <c r="R4561" i="11"/>
  <c r="S4561" i="11"/>
  <c r="T4561" i="11"/>
  <c r="X4545" i="11"/>
  <c r="V4545" i="11"/>
  <c r="U4545" i="11"/>
  <c r="W4545" i="11"/>
  <c r="R4545" i="11"/>
  <c r="S4545" i="11"/>
  <c r="T4545" i="11"/>
  <c r="X4529" i="11"/>
  <c r="W4529" i="11"/>
  <c r="V4529" i="11"/>
  <c r="U4529" i="11"/>
  <c r="R4529" i="11"/>
  <c r="S4529" i="11"/>
  <c r="T4529" i="11"/>
  <c r="X4513" i="11"/>
  <c r="V4513" i="11"/>
  <c r="U4513" i="11"/>
  <c r="W4513" i="11"/>
  <c r="R4513" i="11"/>
  <c r="S4513" i="11"/>
  <c r="T4513" i="11"/>
  <c r="X4497" i="11"/>
  <c r="W4497" i="11"/>
  <c r="V4497" i="11"/>
  <c r="U4497" i="11"/>
  <c r="R4497" i="11"/>
  <c r="S4497" i="11"/>
  <c r="T4497" i="11"/>
  <c r="X4481" i="11"/>
  <c r="V4481" i="11"/>
  <c r="W4481" i="11"/>
  <c r="U4481" i="11"/>
  <c r="R4481" i="11"/>
  <c r="S4481" i="11"/>
  <c r="T4481" i="11"/>
  <c r="X4465" i="11"/>
  <c r="W4465" i="11"/>
  <c r="V4465" i="11"/>
  <c r="U4465" i="11"/>
  <c r="R4465" i="11"/>
  <c r="S4465" i="11"/>
  <c r="T4465" i="11"/>
  <c r="X4449" i="11"/>
  <c r="V4449" i="11"/>
  <c r="W4449" i="11"/>
  <c r="U4449" i="11"/>
  <c r="R4449" i="11"/>
  <c r="S4449" i="11"/>
  <c r="T4449" i="11"/>
  <c r="X4433" i="11"/>
  <c r="W4433" i="11"/>
  <c r="V4433" i="11"/>
  <c r="U4433" i="11"/>
  <c r="R4433" i="11"/>
  <c r="S4433" i="11"/>
  <c r="T4433" i="11"/>
  <c r="X4417" i="11"/>
  <c r="V4417" i="11"/>
  <c r="U4417" i="11"/>
  <c r="W4417" i="11"/>
  <c r="R4417" i="11"/>
  <c r="S4417" i="11"/>
  <c r="T4417" i="11"/>
  <c r="X4401" i="11"/>
  <c r="W4401" i="11"/>
  <c r="V4401" i="11"/>
  <c r="U4401" i="11"/>
  <c r="R4401" i="11"/>
  <c r="S4401" i="11"/>
  <c r="T4401" i="11"/>
  <c r="X4385" i="11"/>
  <c r="V4385" i="11"/>
  <c r="W4385" i="11"/>
  <c r="U4385" i="11"/>
  <c r="R4385" i="11"/>
  <c r="S4385" i="11"/>
  <c r="T4385" i="11"/>
  <c r="X4369" i="11"/>
  <c r="W4369" i="11"/>
  <c r="V4369" i="11"/>
  <c r="U4369" i="11"/>
  <c r="R4369" i="11"/>
  <c r="S4369" i="11"/>
  <c r="T4369" i="11"/>
  <c r="X4353" i="11"/>
  <c r="V4353" i="11"/>
  <c r="W4353" i="11"/>
  <c r="U4353" i="11"/>
  <c r="R4353" i="11"/>
  <c r="S4353" i="11"/>
  <c r="T4353" i="11"/>
  <c r="X4337" i="11"/>
  <c r="W4337" i="11"/>
  <c r="V4337" i="11"/>
  <c r="R4337" i="11"/>
  <c r="S4337" i="11"/>
  <c r="T4337" i="11"/>
  <c r="U4337" i="11"/>
  <c r="X4321" i="11"/>
  <c r="V4321" i="11"/>
  <c r="W4321" i="11"/>
  <c r="U4321" i="11"/>
  <c r="R4321" i="11"/>
  <c r="S4321" i="11"/>
  <c r="T4321" i="11"/>
  <c r="X4305" i="11"/>
  <c r="W4305" i="11"/>
  <c r="V4305" i="11"/>
  <c r="U4305" i="11"/>
  <c r="R4305" i="11"/>
  <c r="S4305" i="11"/>
  <c r="T4305" i="11"/>
  <c r="X4289" i="11"/>
  <c r="V4289" i="11"/>
  <c r="W4289" i="11"/>
  <c r="U4289" i="11"/>
  <c r="R4289" i="11"/>
  <c r="S4289" i="11"/>
  <c r="T4289" i="11"/>
  <c r="X4273" i="11"/>
  <c r="W4273" i="11"/>
  <c r="V4273" i="11"/>
  <c r="U4273" i="11"/>
  <c r="R4273" i="11"/>
  <c r="S4273" i="11"/>
  <c r="T4273" i="11"/>
  <c r="X4257" i="11"/>
  <c r="V4257" i="11"/>
  <c r="W4257" i="11"/>
  <c r="U4257" i="11"/>
  <c r="R4257" i="11"/>
  <c r="S4257" i="11"/>
  <c r="T4257" i="11"/>
  <c r="X4233" i="11"/>
  <c r="V4233" i="11"/>
  <c r="W4233" i="11"/>
  <c r="U4233" i="11"/>
  <c r="R4233" i="11"/>
  <c r="S4233" i="11"/>
  <c r="T4233" i="11"/>
  <c r="X4217" i="11"/>
  <c r="V4217" i="11"/>
  <c r="U4217" i="11"/>
  <c r="W4217" i="11"/>
  <c r="R4217" i="11"/>
  <c r="S4217" i="11"/>
  <c r="T4217" i="11"/>
  <c r="X4201" i="11"/>
  <c r="V4201" i="11"/>
  <c r="W4201" i="11"/>
  <c r="U4201" i="11"/>
  <c r="R4201" i="11"/>
  <c r="S4201" i="11"/>
  <c r="T4201" i="11"/>
  <c r="X4185" i="11"/>
  <c r="V4185" i="11"/>
  <c r="W4185" i="11"/>
  <c r="R4185" i="11"/>
  <c r="U4185" i="11"/>
  <c r="S4185" i="11"/>
  <c r="T4185" i="11"/>
  <c r="X4169" i="11"/>
  <c r="V4169" i="11"/>
  <c r="W4169" i="11"/>
  <c r="U4169" i="11"/>
  <c r="R4169" i="11"/>
  <c r="S4169" i="11"/>
  <c r="T4169" i="11"/>
  <c r="X4153" i="11"/>
  <c r="V4153" i="11"/>
  <c r="W4153" i="11"/>
  <c r="U4153" i="11"/>
  <c r="R4153" i="11"/>
  <c r="S4153" i="11"/>
  <c r="T4153" i="11"/>
  <c r="X4137" i="11"/>
  <c r="V4137" i="11"/>
  <c r="W4137" i="11"/>
  <c r="U4137" i="11"/>
  <c r="R4137" i="11"/>
  <c r="S4137" i="11"/>
  <c r="T4137" i="11"/>
  <c r="X4121" i="11"/>
  <c r="V4121" i="11"/>
  <c r="W4121" i="11"/>
  <c r="U4121" i="11"/>
  <c r="R4121" i="11"/>
  <c r="S4121" i="11"/>
  <c r="T4121" i="11"/>
  <c r="X4105" i="11"/>
  <c r="V4105" i="11"/>
  <c r="W4105" i="11"/>
  <c r="U4105" i="11"/>
  <c r="R4105" i="11"/>
  <c r="S4105" i="11"/>
  <c r="T4105" i="11"/>
  <c r="X4089" i="11"/>
  <c r="V4089" i="11"/>
  <c r="U4089" i="11"/>
  <c r="W4089" i="11"/>
  <c r="R4089" i="11"/>
  <c r="S4089" i="11"/>
  <c r="T4089" i="11"/>
  <c r="X4073" i="11"/>
  <c r="V4073" i="11"/>
  <c r="W4073" i="11"/>
  <c r="U4073" i="11"/>
  <c r="R4073" i="11"/>
  <c r="S4073" i="11"/>
  <c r="T4073" i="11"/>
  <c r="X4057" i="11"/>
  <c r="V4057" i="11"/>
  <c r="W4057" i="11"/>
  <c r="U4057" i="11"/>
  <c r="R4057" i="11"/>
  <c r="S4057" i="11"/>
  <c r="T4057" i="11"/>
  <c r="X4041" i="11"/>
  <c r="V4041" i="11"/>
  <c r="W4041" i="11"/>
  <c r="U4041" i="11"/>
  <c r="R4041" i="11"/>
  <c r="S4041" i="11"/>
  <c r="T4041" i="11"/>
  <c r="X4025" i="11"/>
  <c r="V4025" i="11"/>
  <c r="W4025" i="11"/>
  <c r="U4025" i="11"/>
  <c r="R4025" i="11"/>
  <c r="S4025" i="11"/>
  <c r="T4025" i="11"/>
  <c r="X4009" i="11"/>
  <c r="V4009" i="11"/>
  <c r="W4009" i="11"/>
  <c r="U4009" i="11"/>
  <c r="R4009" i="11"/>
  <c r="S4009" i="11"/>
  <c r="T4009" i="11"/>
  <c r="X3993" i="11"/>
  <c r="V3993" i="11"/>
  <c r="W3993" i="11"/>
  <c r="U3993" i="11"/>
  <c r="R3993" i="11"/>
  <c r="S3993" i="11"/>
  <c r="T3993" i="11"/>
  <c r="X3977" i="11"/>
  <c r="V3977" i="11"/>
  <c r="U3977" i="11"/>
  <c r="W3977" i="11"/>
  <c r="R3977" i="11"/>
  <c r="S3977" i="11"/>
  <c r="T3977" i="11"/>
  <c r="X3961" i="11"/>
  <c r="V3961" i="11"/>
  <c r="U3961" i="11"/>
  <c r="W3961" i="11"/>
  <c r="R3961" i="11"/>
  <c r="S3961" i="11"/>
  <c r="T3961" i="11"/>
  <c r="X3945" i="11"/>
  <c r="V3945" i="11"/>
  <c r="U3945" i="11"/>
  <c r="W3945" i="11"/>
  <c r="R3945" i="11"/>
  <c r="S3945" i="11"/>
  <c r="T3945" i="11"/>
  <c r="X3921" i="11"/>
  <c r="W3921" i="11"/>
  <c r="V3921" i="11"/>
  <c r="R3921" i="11"/>
  <c r="S3921" i="11"/>
  <c r="U3921" i="11"/>
  <c r="T3921" i="11"/>
  <c r="X3905" i="11"/>
  <c r="V3905" i="11"/>
  <c r="U3905" i="11"/>
  <c r="W3905" i="11"/>
  <c r="R3905" i="11"/>
  <c r="S3905" i="11"/>
  <c r="T3905" i="11"/>
  <c r="X3889" i="11"/>
  <c r="W3889" i="11"/>
  <c r="V3889" i="11"/>
  <c r="U3889" i="11"/>
  <c r="R3889" i="11"/>
  <c r="S3889" i="11"/>
  <c r="T3889" i="11"/>
  <c r="X3873" i="11"/>
  <c r="V3873" i="11"/>
  <c r="W3873" i="11"/>
  <c r="U3873" i="11"/>
  <c r="R3873" i="11"/>
  <c r="S3873" i="11"/>
  <c r="T3873" i="11"/>
  <c r="X3857" i="11"/>
  <c r="W3857" i="11"/>
  <c r="V3857" i="11"/>
  <c r="U3857" i="11"/>
  <c r="R3857" i="11"/>
  <c r="S3857" i="11"/>
  <c r="T3857" i="11"/>
  <c r="X3841" i="11"/>
  <c r="V3841" i="11"/>
  <c r="W3841" i="11"/>
  <c r="U3841" i="11"/>
  <c r="R3841" i="11"/>
  <c r="S3841" i="11"/>
  <c r="T3841" i="11"/>
  <c r="X3825" i="11"/>
  <c r="W3825" i="11"/>
  <c r="V3825" i="11"/>
  <c r="U3825" i="11"/>
  <c r="R3825" i="11"/>
  <c r="S3825" i="11"/>
  <c r="T3825" i="11"/>
  <c r="X3809" i="11"/>
  <c r="V3809" i="11"/>
  <c r="W3809" i="11"/>
  <c r="U3809" i="11"/>
  <c r="R3809" i="11"/>
  <c r="S3809" i="11"/>
  <c r="T3809" i="11"/>
  <c r="X3793" i="11"/>
  <c r="W3793" i="11"/>
  <c r="V3793" i="11"/>
  <c r="U3793" i="11"/>
  <c r="R3793" i="11"/>
  <c r="S3793" i="11"/>
  <c r="T3793" i="11"/>
  <c r="X3777" i="11"/>
  <c r="V3777" i="11"/>
  <c r="W3777" i="11"/>
  <c r="U3777" i="11"/>
  <c r="R3777" i="11"/>
  <c r="S3777" i="11"/>
  <c r="T3777" i="11"/>
  <c r="X3761" i="11"/>
  <c r="W3761" i="11"/>
  <c r="V3761" i="11"/>
  <c r="U3761" i="11"/>
  <c r="R3761" i="11"/>
  <c r="S3761" i="11"/>
  <c r="T3761" i="11"/>
  <c r="X3745" i="11"/>
  <c r="V3745" i="11"/>
  <c r="W3745" i="11"/>
  <c r="U3745" i="11"/>
  <c r="R3745" i="11"/>
  <c r="S3745" i="11"/>
  <c r="T3745" i="11"/>
  <c r="X3729" i="11"/>
  <c r="W3729" i="11"/>
  <c r="V3729" i="11"/>
  <c r="R3729" i="11"/>
  <c r="S3729" i="11"/>
  <c r="T3729" i="11"/>
  <c r="U3729" i="11"/>
  <c r="X3713" i="11"/>
  <c r="V3713" i="11"/>
  <c r="W3713" i="11"/>
  <c r="U3713" i="11"/>
  <c r="R3713" i="11"/>
  <c r="S3713" i="11"/>
  <c r="T3713" i="11"/>
  <c r="X3697" i="11"/>
  <c r="W3697" i="11"/>
  <c r="V3697" i="11"/>
  <c r="U3697" i="11"/>
  <c r="R3697" i="11"/>
  <c r="S3697" i="11"/>
  <c r="T3697" i="11"/>
  <c r="X3681" i="11"/>
  <c r="V3681" i="11"/>
  <c r="W3681" i="11"/>
  <c r="U3681" i="11"/>
  <c r="R3681" i="11"/>
  <c r="S3681" i="11"/>
  <c r="T3681" i="11"/>
  <c r="X3665" i="11"/>
  <c r="W3665" i="11"/>
  <c r="V3665" i="11"/>
  <c r="U3665" i="11"/>
  <c r="R3665" i="11"/>
  <c r="S3665" i="11"/>
  <c r="T3665" i="11"/>
  <c r="X3649" i="11"/>
  <c r="V3649" i="11"/>
  <c r="W3649" i="11"/>
  <c r="U3649" i="11"/>
  <c r="R3649" i="11"/>
  <c r="S3649" i="11"/>
  <c r="T3649" i="11"/>
  <c r="X3641" i="11"/>
  <c r="V3641" i="11"/>
  <c r="W3641" i="11"/>
  <c r="U3641" i="11"/>
  <c r="R3641" i="11"/>
  <c r="S3641" i="11"/>
  <c r="T3641" i="11"/>
  <c r="X3625" i="11"/>
  <c r="V3625" i="11"/>
  <c r="W3625" i="11"/>
  <c r="U3625" i="11"/>
  <c r="R3625" i="11"/>
  <c r="S3625" i="11"/>
  <c r="T3625" i="11"/>
  <c r="X3609" i="11"/>
  <c r="V3609" i="11"/>
  <c r="W3609" i="11"/>
  <c r="U3609" i="11"/>
  <c r="R3609" i="11"/>
  <c r="S3609" i="11"/>
  <c r="T3609" i="11"/>
  <c r="X3593" i="11"/>
  <c r="V3593" i="11"/>
  <c r="W3593" i="11"/>
  <c r="U3593" i="11"/>
  <c r="R3593" i="11"/>
  <c r="S3593" i="11"/>
  <c r="T3593" i="11"/>
  <c r="X3577" i="11"/>
  <c r="V3577" i="11"/>
  <c r="W3577" i="11"/>
  <c r="U3577" i="11"/>
  <c r="R3577" i="11"/>
  <c r="S3577" i="11"/>
  <c r="T3577" i="11"/>
  <c r="X3561" i="11"/>
  <c r="V3561" i="11"/>
  <c r="W3561" i="11"/>
  <c r="U3561" i="11"/>
  <c r="R3561" i="11"/>
  <c r="S3561" i="11"/>
  <c r="T3561" i="11"/>
  <c r="X3545" i="11"/>
  <c r="V3545" i="11"/>
  <c r="W3545" i="11"/>
  <c r="U3545" i="11"/>
  <c r="R3545" i="11"/>
  <c r="S3545" i="11"/>
  <c r="T3545" i="11"/>
  <c r="X3529" i="11"/>
  <c r="V3529" i="11"/>
  <c r="W3529" i="11"/>
  <c r="U3529" i="11"/>
  <c r="R3529" i="11"/>
  <c r="S3529" i="11"/>
  <c r="T3529" i="11"/>
  <c r="X3513" i="11"/>
  <c r="W3513" i="11"/>
  <c r="V3513" i="11"/>
  <c r="U3513" i="11"/>
  <c r="R3513" i="11"/>
  <c r="S3513" i="11"/>
  <c r="T3513" i="11"/>
  <c r="X3497" i="11"/>
  <c r="W3497" i="11"/>
  <c r="V3497" i="11"/>
  <c r="U3497" i="11"/>
  <c r="R3497" i="11"/>
  <c r="S3497" i="11"/>
  <c r="T3497" i="11"/>
  <c r="X3481" i="11"/>
  <c r="W3481" i="11"/>
  <c r="V3481" i="11"/>
  <c r="U3481" i="11"/>
  <c r="R3481" i="11"/>
  <c r="S3481" i="11"/>
  <c r="T3481" i="11"/>
  <c r="X3465" i="11"/>
  <c r="W3465" i="11"/>
  <c r="V3465" i="11"/>
  <c r="R3465" i="11"/>
  <c r="S3465" i="11"/>
  <c r="T3465" i="11"/>
  <c r="U3465" i="11"/>
  <c r="X3449" i="11"/>
  <c r="W3449" i="11"/>
  <c r="V3449" i="11"/>
  <c r="U3449" i="11"/>
  <c r="R3449" i="11"/>
  <c r="S3449" i="11"/>
  <c r="T3449" i="11"/>
  <c r="X3433" i="11"/>
  <c r="W3433" i="11"/>
  <c r="V3433" i="11"/>
  <c r="U3433" i="11"/>
  <c r="R3433" i="11"/>
  <c r="S3433" i="11"/>
  <c r="T3433" i="11"/>
  <c r="X3417" i="11"/>
  <c r="W3417" i="11"/>
  <c r="V3417" i="11"/>
  <c r="U3417" i="11"/>
  <c r="R3417" i="11"/>
  <c r="S3417" i="11"/>
  <c r="T3417" i="11"/>
  <c r="X3401" i="11"/>
  <c r="W3401" i="11"/>
  <c r="V3401" i="11"/>
  <c r="U3401" i="11"/>
  <c r="P3401" i="11"/>
  <c r="S3401" i="11"/>
  <c r="R3401" i="11"/>
  <c r="X3385" i="11"/>
  <c r="W3385" i="11"/>
  <c r="V3385" i="11"/>
  <c r="U3385" i="11"/>
  <c r="P3385" i="11"/>
  <c r="S3385" i="11"/>
  <c r="R3385" i="11"/>
  <c r="X3369" i="11"/>
  <c r="W3369" i="11"/>
  <c r="V3369" i="11"/>
  <c r="U3369" i="11"/>
  <c r="P3369" i="11"/>
  <c r="S3369" i="11"/>
  <c r="R3369" i="11"/>
  <c r="X3361" i="11"/>
  <c r="W3361" i="11"/>
  <c r="V3361" i="11"/>
  <c r="U3361" i="11"/>
  <c r="P3361" i="11"/>
  <c r="S3361" i="11"/>
  <c r="Q3361" i="11"/>
  <c r="R3361" i="11"/>
  <c r="T3361" i="11"/>
  <c r="X3345" i="11"/>
  <c r="W3345" i="11"/>
  <c r="V3345" i="11"/>
  <c r="U3345" i="11"/>
  <c r="P3345" i="11"/>
  <c r="S3345" i="11"/>
  <c r="Q3345" i="11"/>
  <c r="R3345" i="11"/>
  <c r="T3345" i="11"/>
  <c r="X3329" i="11"/>
  <c r="W3329" i="11"/>
  <c r="V3329" i="11"/>
  <c r="U3329" i="11"/>
  <c r="P3329" i="11"/>
  <c r="S3329" i="11"/>
  <c r="Q3329" i="11"/>
  <c r="R3329" i="11"/>
  <c r="T3329" i="11"/>
  <c r="X3305" i="11"/>
  <c r="W3305" i="11"/>
  <c r="V3305" i="11"/>
  <c r="U3305" i="11"/>
  <c r="P3305" i="11"/>
  <c r="S3305" i="11"/>
  <c r="R3305" i="11"/>
  <c r="X3289" i="11"/>
  <c r="W3289" i="11"/>
  <c r="V3289" i="11"/>
  <c r="U3289" i="11"/>
  <c r="P3289" i="11"/>
  <c r="S3289" i="11"/>
  <c r="R3289" i="11"/>
  <c r="X3273" i="11"/>
  <c r="W3273" i="11"/>
  <c r="V3273" i="11"/>
  <c r="P3273" i="11"/>
  <c r="S3273" i="11"/>
  <c r="U3273" i="11"/>
  <c r="R3273" i="11"/>
  <c r="X3257" i="11"/>
  <c r="W3257" i="11"/>
  <c r="V3257" i="11"/>
  <c r="U3257" i="11"/>
  <c r="P3257" i="11"/>
  <c r="S3257" i="11"/>
  <c r="R3257" i="11"/>
  <c r="X3241" i="11"/>
  <c r="W3241" i="11"/>
  <c r="V3241" i="11"/>
  <c r="U3241" i="11"/>
  <c r="P3241" i="11"/>
  <c r="S3241" i="11"/>
  <c r="R3241" i="11"/>
  <c r="X3225" i="11"/>
  <c r="W3225" i="11"/>
  <c r="V3225" i="11"/>
  <c r="U3225" i="11"/>
  <c r="P3225" i="11"/>
  <c r="S3225" i="11"/>
  <c r="R3225" i="11"/>
  <c r="X3209" i="11"/>
  <c r="W3209" i="11"/>
  <c r="V3209" i="11"/>
  <c r="U3209" i="11"/>
  <c r="P3209" i="11"/>
  <c r="S3209" i="11"/>
  <c r="R3209" i="11"/>
  <c r="X3185" i="11"/>
  <c r="W3185" i="11"/>
  <c r="V3185" i="11"/>
  <c r="U3185" i="11"/>
  <c r="P3185" i="11"/>
  <c r="S3185" i="11"/>
  <c r="Q3185" i="11"/>
  <c r="R3185" i="11"/>
  <c r="T3185" i="11"/>
  <c r="X3169" i="11"/>
  <c r="W3169" i="11"/>
  <c r="V3169" i="11"/>
  <c r="U3169" i="11"/>
  <c r="P3169" i="11"/>
  <c r="S3169" i="11"/>
  <c r="Q3169" i="11"/>
  <c r="R3169" i="11"/>
  <c r="T3169" i="11"/>
  <c r="X3153" i="11"/>
  <c r="W3153" i="11"/>
  <c r="V3153" i="11"/>
  <c r="P3153" i="11"/>
  <c r="U3153" i="11"/>
  <c r="S3153" i="11"/>
  <c r="Q3153" i="11"/>
  <c r="R3153" i="11"/>
  <c r="T3153" i="11"/>
  <c r="X3137" i="11"/>
  <c r="W3137" i="11"/>
  <c r="V3137" i="11"/>
  <c r="U3137" i="11"/>
  <c r="P3137" i="11"/>
  <c r="S3137" i="11"/>
  <c r="Q3137" i="11"/>
  <c r="R3137" i="11"/>
  <c r="T3137" i="11"/>
  <c r="X3121" i="11"/>
  <c r="W3121" i="11"/>
  <c r="V3121" i="11"/>
  <c r="U3121" i="11"/>
  <c r="P3121" i="11"/>
  <c r="S3121" i="11"/>
  <c r="Q3121" i="11"/>
  <c r="R3121" i="11"/>
  <c r="T3121" i="11"/>
  <c r="X3105" i="11"/>
  <c r="W3105" i="11"/>
  <c r="V3105" i="11"/>
  <c r="U3105" i="11"/>
  <c r="P3105" i="11"/>
  <c r="S3105" i="11"/>
  <c r="Q3105" i="11"/>
  <c r="R3105" i="11"/>
  <c r="T3105" i="11"/>
  <c r="X3089" i="11"/>
  <c r="W3089" i="11"/>
  <c r="V3089" i="11"/>
  <c r="U3089" i="11"/>
  <c r="P3089" i="11"/>
  <c r="S3089" i="11"/>
  <c r="Q3089" i="11"/>
  <c r="R3089" i="11"/>
  <c r="T3089" i="11"/>
  <c r="X3073" i="11"/>
  <c r="W3073" i="11"/>
  <c r="V3073" i="11"/>
  <c r="U3073" i="11"/>
  <c r="P3073" i="11"/>
  <c r="S3073" i="11"/>
  <c r="Q3073" i="11"/>
  <c r="R3073" i="11"/>
  <c r="T3073" i="11"/>
  <c r="X3057" i="11"/>
  <c r="W3057" i="11"/>
  <c r="V3057" i="11"/>
  <c r="U3057" i="11"/>
  <c r="P3057" i="11"/>
  <c r="S3057" i="11"/>
  <c r="Q3057" i="11"/>
  <c r="R3057" i="11"/>
  <c r="T3057" i="11"/>
  <c r="X3041" i="11"/>
  <c r="W3041" i="11"/>
  <c r="V3041" i="11"/>
  <c r="U3041" i="11"/>
  <c r="P3041" i="11"/>
  <c r="S3041" i="11"/>
  <c r="Q3041" i="11"/>
  <c r="R3041" i="11"/>
  <c r="T3041" i="11"/>
  <c r="X3025" i="11"/>
  <c r="W3025" i="11"/>
  <c r="V3025" i="11"/>
  <c r="U3025" i="11"/>
  <c r="P3025" i="11"/>
  <c r="S3025" i="11"/>
  <c r="Q3025" i="11"/>
  <c r="R3025" i="11"/>
  <c r="T3025" i="11"/>
  <c r="X3009" i="11"/>
  <c r="W3009" i="11"/>
  <c r="V3009" i="11"/>
  <c r="U3009" i="11"/>
  <c r="P3009" i="11"/>
  <c r="S3009" i="11"/>
  <c r="Q3009" i="11"/>
  <c r="R3009" i="11"/>
  <c r="T3009" i="11"/>
  <c r="X2993" i="11"/>
  <c r="W2993" i="11"/>
  <c r="V2993" i="11"/>
  <c r="U2993" i="11"/>
  <c r="P2993" i="11"/>
  <c r="S2993" i="11"/>
  <c r="Q2993" i="11"/>
  <c r="R2993" i="11"/>
  <c r="T2993" i="11"/>
  <c r="X2977" i="11"/>
  <c r="W2977" i="11"/>
  <c r="V2977" i="11"/>
  <c r="U2977" i="11"/>
  <c r="P2977" i="11"/>
  <c r="S2977" i="11"/>
  <c r="Q2977" i="11"/>
  <c r="R2977" i="11"/>
  <c r="T2977" i="11"/>
  <c r="X2961" i="11"/>
  <c r="W2961" i="11"/>
  <c r="V2961" i="11"/>
  <c r="U2961" i="11"/>
  <c r="P2961" i="11"/>
  <c r="S2961" i="11"/>
  <c r="Q2961" i="11"/>
  <c r="R2961" i="11"/>
  <c r="T2961" i="11"/>
  <c r="X2945" i="11"/>
  <c r="W2945" i="11"/>
  <c r="V2945" i="11"/>
  <c r="U2945" i="11"/>
  <c r="P2945" i="11"/>
  <c r="S2945" i="11"/>
  <c r="Q2945" i="11"/>
  <c r="R2945" i="11"/>
  <c r="T2945" i="11"/>
  <c r="X2937" i="11"/>
  <c r="W2937" i="11"/>
  <c r="V2937" i="11"/>
  <c r="U2937" i="11"/>
  <c r="P2937" i="11"/>
  <c r="S2937" i="11"/>
  <c r="R2937" i="11"/>
  <c r="X2921" i="11"/>
  <c r="W2921" i="11"/>
  <c r="V2921" i="11"/>
  <c r="U2921" i="11"/>
  <c r="P2921" i="11"/>
  <c r="S2921" i="11"/>
  <c r="R2921" i="11"/>
  <c r="X2897" i="11"/>
  <c r="W2897" i="11"/>
  <c r="V2897" i="11"/>
  <c r="U2897" i="11"/>
  <c r="P2897" i="11"/>
  <c r="S2897" i="11"/>
  <c r="Q2897" i="11"/>
  <c r="R2897" i="11"/>
  <c r="T2897" i="11"/>
  <c r="X2881" i="11"/>
  <c r="W2881" i="11"/>
  <c r="V2881" i="11"/>
  <c r="U2881" i="11"/>
  <c r="P2881" i="11"/>
  <c r="S2881" i="11"/>
  <c r="Q2881" i="11"/>
  <c r="R2881" i="11"/>
  <c r="T2881" i="11"/>
  <c r="X2865" i="11"/>
  <c r="W2865" i="11"/>
  <c r="V2865" i="11"/>
  <c r="U2865" i="11"/>
  <c r="P2865" i="11"/>
  <c r="S2865" i="11"/>
  <c r="Q2865" i="11"/>
  <c r="R2865" i="11"/>
  <c r="T2865" i="11"/>
  <c r="X2857" i="11"/>
  <c r="W2857" i="11"/>
  <c r="V2857" i="11"/>
  <c r="U2857" i="11"/>
  <c r="P2857" i="11"/>
  <c r="S2857" i="11"/>
  <c r="R2857" i="11"/>
  <c r="X2841" i="11"/>
  <c r="W2841" i="11"/>
  <c r="V2841" i="11"/>
  <c r="U2841" i="11"/>
  <c r="P2841" i="11"/>
  <c r="S2841" i="11"/>
  <c r="R2841" i="11"/>
  <c r="X2825" i="11"/>
  <c r="W2825" i="11"/>
  <c r="V2825" i="11"/>
  <c r="U2825" i="11"/>
  <c r="P2825" i="11"/>
  <c r="S2825" i="11"/>
  <c r="R2825" i="11"/>
  <c r="X2809" i="11"/>
  <c r="W2809" i="11"/>
  <c r="V2809" i="11"/>
  <c r="U2809" i="11"/>
  <c r="P2809" i="11"/>
  <c r="S2809" i="11"/>
  <c r="R2809" i="11"/>
  <c r="X2793" i="11"/>
  <c r="W2793" i="11"/>
  <c r="V2793" i="11"/>
  <c r="U2793" i="11"/>
  <c r="P2793" i="11"/>
  <c r="S2793" i="11"/>
  <c r="R2793" i="11"/>
  <c r="X2777" i="11"/>
  <c r="W2777" i="11"/>
  <c r="V2777" i="11"/>
  <c r="U2777" i="11"/>
  <c r="P2777" i="11"/>
  <c r="S2777" i="11"/>
  <c r="R2777" i="11"/>
  <c r="X2761" i="11"/>
  <c r="W2761" i="11"/>
  <c r="V2761" i="11"/>
  <c r="U2761" i="11"/>
  <c r="P2761" i="11"/>
  <c r="S2761" i="11"/>
  <c r="R2761" i="11"/>
  <c r="X2753" i="11"/>
  <c r="W2753" i="11"/>
  <c r="V2753" i="11"/>
  <c r="U2753" i="11"/>
  <c r="P2753" i="11"/>
  <c r="S2753" i="11"/>
  <c r="Q2753" i="11"/>
  <c r="R2753" i="11"/>
  <c r="T2753" i="11"/>
  <c r="X2737" i="11"/>
  <c r="W2737" i="11"/>
  <c r="V2737" i="11"/>
  <c r="U2737" i="11"/>
  <c r="P2737" i="11"/>
  <c r="S2737" i="11"/>
  <c r="Q2737" i="11"/>
  <c r="R2737" i="11"/>
  <c r="T2737" i="11"/>
  <c r="X2721" i="11"/>
  <c r="W2721" i="11"/>
  <c r="V2721" i="11"/>
  <c r="U2721" i="11"/>
  <c r="P2721" i="11"/>
  <c r="S2721" i="11"/>
  <c r="Q2721" i="11"/>
  <c r="R2721" i="11"/>
  <c r="T2721" i="11"/>
  <c r="X2705" i="11"/>
  <c r="W2705" i="11"/>
  <c r="V2705" i="11"/>
  <c r="U2705" i="11"/>
  <c r="P2705" i="11"/>
  <c r="S2705" i="11"/>
  <c r="Q2705" i="11"/>
  <c r="R2705" i="11"/>
  <c r="T2705" i="11"/>
  <c r="X2689" i="11"/>
  <c r="W2689" i="11"/>
  <c r="V2689" i="11"/>
  <c r="U2689" i="11"/>
  <c r="P2689" i="11"/>
  <c r="S2689" i="11"/>
  <c r="Q2689" i="11"/>
  <c r="R2689" i="11"/>
  <c r="T2689" i="11"/>
  <c r="W2673" i="11"/>
  <c r="X2673" i="11"/>
  <c r="V2673" i="11"/>
  <c r="U2673" i="11"/>
  <c r="P2673" i="11"/>
  <c r="S2673" i="11"/>
  <c r="Q2673" i="11"/>
  <c r="R2673" i="11"/>
  <c r="T2673" i="11"/>
  <c r="X2665" i="11"/>
  <c r="W2665" i="11"/>
  <c r="V2665" i="11"/>
  <c r="U2665" i="11"/>
  <c r="P2665" i="11"/>
  <c r="S2665" i="11"/>
  <c r="R2665" i="11"/>
  <c r="X2649" i="11"/>
  <c r="W2649" i="11"/>
  <c r="V2649" i="11"/>
  <c r="U2649" i="11"/>
  <c r="P2649" i="11"/>
  <c r="S2649" i="11"/>
  <c r="R2649" i="11"/>
  <c r="X2633" i="11"/>
  <c r="W2633" i="11"/>
  <c r="V2633" i="11"/>
  <c r="U2633" i="11"/>
  <c r="P2633" i="11"/>
  <c r="S2633" i="11"/>
  <c r="R2633" i="11"/>
  <c r="X2617" i="11"/>
  <c r="W2617" i="11"/>
  <c r="V2617" i="11"/>
  <c r="U2617" i="11"/>
  <c r="P2617" i="11"/>
  <c r="S2617" i="11"/>
  <c r="R2617" i="11"/>
  <c r="X2601" i="11"/>
  <c r="W2601" i="11"/>
  <c r="V2601" i="11"/>
  <c r="P2601" i="11"/>
  <c r="U2601" i="11"/>
  <c r="S2601" i="11"/>
  <c r="R2601" i="11"/>
  <c r="X2585" i="11"/>
  <c r="W2585" i="11"/>
  <c r="V2585" i="11"/>
  <c r="U2585" i="11"/>
  <c r="P2585" i="11"/>
  <c r="S2585" i="11"/>
  <c r="R2585" i="11"/>
  <c r="X2569" i="11"/>
  <c r="W2569" i="11"/>
  <c r="V2569" i="11"/>
  <c r="U2569" i="11"/>
  <c r="P2569" i="11"/>
  <c r="S2569" i="11"/>
  <c r="R2569" i="11"/>
  <c r="W2553" i="11"/>
  <c r="V2553" i="11"/>
  <c r="X2553" i="11"/>
  <c r="U2553" i="11"/>
  <c r="P2553" i="11"/>
  <c r="S2553" i="11"/>
  <c r="R2553" i="11"/>
  <c r="X2537" i="11"/>
  <c r="W2537" i="11"/>
  <c r="V2537" i="11"/>
  <c r="U2537" i="11"/>
  <c r="P2537" i="11"/>
  <c r="S2537" i="11"/>
  <c r="R2537" i="11"/>
  <c r="X2521" i="11"/>
  <c r="W2521" i="11"/>
  <c r="V2521" i="11"/>
  <c r="U2521" i="11"/>
  <c r="P2521" i="11"/>
  <c r="S2521" i="11"/>
  <c r="R2521" i="11"/>
  <c r="X2505" i="11"/>
  <c r="W2505" i="11"/>
  <c r="V2505" i="11"/>
  <c r="U2505" i="11"/>
  <c r="P2505" i="11"/>
  <c r="S2505" i="11"/>
  <c r="R2505" i="11"/>
  <c r="W2489" i="11"/>
  <c r="V2489" i="11"/>
  <c r="X2489" i="11"/>
  <c r="U2489" i="11"/>
  <c r="Q2489" i="11"/>
  <c r="R2489" i="11"/>
  <c r="S2489" i="11"/>
  <c r="P2489" i="11"/>
  <c r="X2473" i="11"/>
  <c r="W2473" i="11"/>
  <c r="V2473" i="11"/>
  <c r="U2473" i="11"/>
  <c r="R2473" i="11"/>
  <c r="Q2473" i="11"/>
  <c r="W2465" i="11"/>
  <c r="V2465" i="11"/>
  <c r="X2465" i="11"/>
  <c r="U2465" i="11"/>
  <c r="S2465" i="11"/>
  <c r="T2465" i="11"/>
  <c r="P2465" i="11"/>
  <c r="W2449" i="11"/>
  <c r="X2449" i="11"/>
  <c r="V2449" i="11"/>
  <c r="U2449" i="11"/>
  <c r="P2449" i="11"/>
  <c r="Q2449" i="11"/>
  <c r="T2449" i="11"/>
  <c r="R2449" i="11"/>
  <c r="S2449" i="11"/>
  <c r="X2433" i="11"/>
  <c r="W2433" i="11"/>
  <c r="V2433" i="11"/>
  <c r="U2433" i="11"/>
  <c r="S2433" i="11"/>
  <c r="T2433" i="11"/>
  <c r="P2433" i="11"/>
  <c r="Q2433" i="11"/>
  <c r="R2433" i="11"/>
  <c r="W2417" i="11"/>
  <c r="X2417" i="11"/>
  <c r="V2417" i="11"/>
  <c r="U2417" i="11"/>
  <c r="P2417" i="11"/>
  <c r="Q2417" i="11"/>
  <c r="T2417" i="11"/>
  <c r="S2417" i="11"/>
  <c r="W2401" i="11"/>
  <c r="X2401" i="11"/>
  <c r="V2401" i="11"/>
  <c r="U2401" i="11"/>
  <c r="S2401" i="11"/>
  <c r="T2401" i="11"/>
  <c r="P2401" i="11"/>
  <c r="W2385" i="11"/>
  <c r="X2385" i="11"/>
  <c r="V2385" i="11"/>
  <c r="U2385" i="11"/>
  <c r="P2385" i="11"/>
  <c r="Q2385" i="11"/>
  <c r="T2385" i="11"/>
  <c r="R2385" i="11"/>
  <c r="S2385" i="11"/>
  <c r="X2369" i="11"/>
  <c r="W2369" i="11"/>
  <c r="V2369" i="11"/>
  <c r="U2369" i="11"/>
  <c r="S2369" i="11"/>
  <c r="T2369" i="11"/>
  <c r="P2369" i="11"/>
  <c r="Q2369" i="11"/>
  <c r="R2369" i="11"/>
  <c r="X2353" i="11"/>
  <c r="W2353" i="11"/>
  <c r="V2353" i="11"/>
  <c r="U2353" i="11"/>
  <c r="P2353" i="11"/>
  <c r="Q2353" i="11"/>
  <c r="T2353" i="11"/>
  <c r="S2353" i="11"/>
  <c r="W2337" i="11"/>
  <c r="V2337" i="11"/>
  <c r="X2337" i="11"/>
  <c r="U2337" i="11"/>
  <c r="S2337" i="11"/>
  <c r="T2337" i="11"/>
  <c r="P2337" i="11"/>
  <c r="W2321" i="11"/>
  <c r="X2321" i="11"/>
  <c r="V2321" i="11"/>
  <c r="U2321" i="11"/>
  <c r="P2321" i="11"/>
  <c r="Q2321" i="11"/>
  <c r="T2321" i="11"/>
  <c r="R2321" i="11"/>
  <c r="S2321" i="11"/>
  <c r="X2305" i="11"/>
  <c r="W2305" i="11"/>
  <c r="V2305" i="11"/>
  <c r="U2305" i="11"/>
  <c r="S2305" i="11"/>
  <c r="T2305" i="11"/>
  <c r="P2305" i="11"/>
  <c r="Q2305" i="11"/>
  <c r="R2305" i="11"/>
  <c r="X2289" i="11"/>
  <c r="W2289" i="11"/>
  <c r="V2289" i="11"/>
  <c r="U2289" i="11"/>
  <c r="P2289" i="11"/>
  <c r="Q2289" i="11"/>
  <c r="T2289" i="11"/>
  <c r="S2289" i="11"/>
  <c r="X2273" i="11"/>
  <c r="W2273" i="11"/>
  <c r="V2273" i="11"/>
  <c r="U2273" i="11"/>
  <c r="S2273" i="11"/>
  <c r="T2273" i="11"/>
  <c r="P2273" i="11"/>
  <c r="X2257" i="11"/>
  <c r="W2257" i="11"/>
  <c r="V2257" i="11"/>
  <c r="U2257" i="11"/>
  <c r="P2257" i="11"/>
  <c r="Q2257" i="11"/>
  <c r="T2257" i="11"/>
  <c r="R2257" i="11"/>
  <c r="S2257" i="11"/>
  <c r="W2241" i="11"/>
  <c r="V2241" i="11"/>
  <c r="X2241" i="11"/>
  <c r="U2241" i="11"/>
  <c r="S2241" i="11"/>
  <c r="T2241" i="11"/>
  <c r="P2241" i="11"/>
  <c r="R2241" i="11"/>
  <c r="Q2241" i="11"/>
  <c r="X2225" i="11"/>
  <c r="W2225" i="11"/>
  <c r="V2225" i="11"/>
  <c r="U2225" i="11"/>
  <c r="P2225" i="11"/>
  <c r="Q2225" i="11"/>
  <c r="T2225" i="11"/>
  <c r="S2225" i="11"/>
  <c r="X2209" i="11"/>
  <c r="W2209" i="11"/>
  <c r="V2209" i="11"/>
  <c r="U2209" i="11"/>
  <c r="S2209" i="11"/>
  <c r="T2209" i="11"/>
  <c r="P2209" i="11"/>
  <c r="W2201" i="11"/>
  <c r="X2201" i="11"/>
  <c r="V2201" i="11"/>
  <c r="U2201" i="11"/>
  <c r="Q2201" i="11"/>
  <c r="R2201" i="11"/>
  <c r="S2201" i="11"/>
  <c r="T2201" i="11"/>
  <c r="W2185" i="11"/>
  <c r="V2185" i="11"/>
  <c r="X2185" i="11"/>
  <c r="U2185" i="11"/>
  <c r="R2185" i="11"/>
  <c r="P2185" i="11"/>
  <c r="Q2185" i="11"/>
  <c r="T2185" i="11"/>
  <c r="S2185" i="11"/>
  <c r="X2169" i="11"/>
  <c r="W2169" i="11"/>
  <c r="V2169" i="11"/>
  <c r="U2169" i="11"/>
  <c r="Q2169" i="11"/>
  <c r="R2169" i="11"/>
  <c r="S2169" i="11"/>
  <c r="P2169" i="11"/>
  <c r="X2153" i="11"/>
  <c r="W2153" i="11"/>
  <c r="V2153" i="11"/>
  <c r="U2153" i="11"/>
  <c r="R2153" i="11"/>
  <c r="Q2153" i="11"/>
  <c r="W2137" i="11"/>
  <c r="V2137" i="11"/>
  <c r="X2137" i="11"/>
  <c r="U2137" i="11"/>
  <c r="Q2137" i="11"/>
  <c r="R2137" i="11"/>
  <c r="S2137" i="11"/>
  <c r="T2137" i="11"/>
  <c r="W2121" i="11"/>
  <c r="V2121" i="11"/>
  <c r="X2121" i="11"/>
  <c r="U2121" i="11"/>
  <c r="R2121" i="11"/>
  <c r="P2121" i="11"/>
  <c r="Q2121" i="11"/>
  <c r="T2121" i="11"/>
  <c r="S2121" i="11"/>
  <c r="X2105" i="11"/>
  <c r="W2105" i="11"/>
  <c r="V2105" i="11"/>
  <c r="U2105" i="11"/>
  <c r="Q2105" i="11"/>
  <c r="R2105" i="11"/>
  <c r="S2105" i="11"/>
  <c r="P2105" i="11"/>
  <c r="X2089" i="11"/>
  <c r="W2089" i="11"/>
  <c r="V2089" i="11"/>
  <c r="U2089" i="11"/>
  <c r="R2089" i="11"/>
  <c r="Q2089" i="11"/>
  <c r="X2073" i="11"/>
  <c r="W2073" i="11"/>
  <c r="V2073" i="11"/>
  <c r="U2073" i="11"/>
  <c r="Q2073" i="11"/>
  <c r="R2073" i="11"/>
  <c r="S2073" i="11"/>
  <c r="T2073" i="11"/>
  <c r="X2057" i="11"/>
  <c r="W2057" i="11"/>
  <c r="V2057" i="11"/>
  <c r="U2057" i="11"/>
  <c r="R2057" i="11"/>
  <c r="P2057" i="11"/>
  <c r="Q2057" i="11"/>
  <c r="T2057" i="11"/>
  <c r="S2057" i="11"/>
  <c r="X2041" i="11"/>
  <c r="W2041" i="11"/>
  <c r="V2041" i="11"/>
  <c r="U2041" i="11"/>
  <c r="Q2041" i="11"/>
  <c r="R2041" i="11"/>
  <c r="S2041" i="11"/>
  <c r="P2041" i="11"/>
  <c r="X2025" i="11"/>
  <c r="W2025" i="11"/>
  <c r="V2025" i="11"/>
  <c r="U2025" i="11"/>
  <c r="R2025" i="11"/>
  <c r="Q2025" i="11"/>
  <c r="X2009" i="11"/>
  <c r="W2009" i="11"/>
  <c r="V2009" i="11"/>
  <c r="U2009" i="11"/>
  <c r="Q2009" i="11"/>
  <c r="R2009" i="11"/>
  <c r="S2009" i="11"/>
  <c r="T2009" i="11"/>
  <c r="W1993" i="11"/>
  <c r="X1993" i="11"/>
  <c r="V1993" i="11"/>
  <c r="U1993" i="11"/>
  <c r="R1993" i="11"/>
  <c r="P1993" i="11"/>
  <c r="Q1993" i="11"/>
  <c r="S1993" i="11"/>
  <c r="T1993" i="11"/>
  <c r="X1977" i="11"/>
  <c r="W1977" i="11"/>
  <c r="V1977" i="11"/>
  <c r="U1977" i="11"/>
  <c r="Q1977" i="11"/>
  <c r="R1977" i="11"/>
  <c r="S1977" i="11"/>
  <c r="P1977" i="11"/>
  <c r="X1961" i="11"/>
  <c r="W1961" i="11"/>
  <c r="V1961" i="11"/>
  <c r="U1961" i="11"/>
  <c r="R1961" i="11"/>
  <c r="Q1961" i="11"/>
  <c r="X1945" i="11"/>
  <c r="W1945" i="11"/>
  <c r="V1945" i="11"/>
  <c r="U1945" i="11"/>
  <c r="Q1945" i="11"/>
  <c r="R1945" i="11"/>
  <c r="S1945" i="11"/>
  <c r="T1945" i="11"/>
  <c r="X1929" i="11"/>
  <c r="W1929" i="11"/>
  <c r="V1929" i="11"/>
  <c r="U1929" i="11"/>
  <c r="R1929" i="11"/>
  <c r="P1929" i="11"/>
  <c r="Q1929" i="11"/>
  <c r="S1929" i="11"/>
  <c r="T1929" i="11"/>
  <c r="X1913" i="11"/>
  <c r="W1913" i="11"/>
  <c r="V1913" i="11"/>
  <c r="U1913" i="11"/>
  <c r="Q1913" i="11"/>
  <c r="R1913" i="11"/>
  <c r="S1913" i="11"/>
  <c r="P1913" i="11"/>
  <c r="X1889" i="11"/>
  <c r="W1889" i="11"/>
  <c r="V1889" i="11"/>
  <c r="U1889" i="11"/>
  <c r="S1889" i="11"/>
  <c r="T1889" i="11"/>
  <c r="P1889" i="11"/>
  <c r="X1881" i="11"/>
  <c r="W1881" i="11"/>
  <c r="V1881" i="11"/>
  <c r="U1881" i="11"/>
  <c r="Q1881" i="11"/>
  <c r="R1881" i="11"/>
  <c r="S1881" i="11"/>
  <c r="T1881" i="11"/>
  <c r="X1865" i="11"/>
  <c r="W1865" i="11"/>
  <c r="V1865" i="11"/>
  <c r="U1865" i="11"/>
  <c r="R1865" i="11"/>
  <c r="P1865" i="11"/>
  <c r="Q1865" i="11"/>
  <c r="S1865" i="11"/>
  <c r="T1865" i="11"/>
  <c r="X1849" i="11"/>
  <c r="W1849" i="11"/>
  <c r="V1849" i="11"/>
  <c r="U1849" i="11"/>
  <c r="Q1849" i="11"/>
  <c r="R1849" i="11"/>
  <c r="S1849" i="11"/>
  <c r="P1849" i="11"/>
  <c r="X1833" i="11"/>
  <c r="W1833" i="11"/>
  <c r="V1833" i="11"/>
  <c r="U1833" i="11"/>
  <c r="R1833" i="11"/>
  <c r="Q1833" i="11"/>
  <c r="W1817" i="11"/>
  <c r="V1817" i="11"/>
  <c r="X1817" i="11"/>
  <c r="U1817" i="11"/>
  <c r="Q1817" i="11"/>
  <c r="R1817" i="11"/>
  <c r="S1817" i="11"/>
  <c r="T1817" i="11"/>
  <c r="X1801" i="11"/>
  <c r="W1801" i="11"/>
  <c r="V1801" i="11"/>
  <c r="U1801" i="11"/>
  <c r="R1801" i="11"/>
  <c r="P1801" i="11"/>
  <c r="Q1801" i="11"/>
  <c r="S1801" i="11"/>
  <c r="T1801" i="11"/>
  <c r="X1785" i="11"/>
  <c r="W1785" i="11"/>
  <c r="V1785" i="11"/>
  <c r="U1785" i="11"/>
  <c r="Q1785" i="11"/>
  <c r="R1785" i="11"/>
  <c r="S1785" i="11"/>
  <c r="P1785" i="11"/>
  <c r="X1769" i="11"/>
  <c r="W1769" i="11"/>
  <c r="V1769" i="11"/>
  <c r="U1769" i="11"/>
  <c r="R1769" i="11"/>
  <c r="Q1769" i="11"/>
  <c r="W1753" i="11"/>
  <c r="V1753" i="11"/>
  <c r="X1753" i="11"/>
  <c r="U1753" i="11"/>
  <c r="Q1753" i="11"/>
  <c r="R1753" i="11"/>
  <c r="S1753" i="11"/>
  <c r="T1753" i="11"/>
  <c r="X1737" i="11"/>
  <c r="W1737" i="11"/>
  <c r="V1737" i="11"/>
  <c r="U1737" i="11"/>
  <c r="R1737" i="11"/>
  <c r="P1737" i="11"/>
  <c r="Q1737" i="11"/>
  <c r="S1737" i="11"/>
  <c r="T1737" i="11"/>
  <c r="X1721" i="11"/>
  <c r="W1721" i="11"/>
  <c r="V1721" i="11"/>
  <c r="U1721" i="11"/>
  <c r="Q1721" i="11"/>
  <c r="R1721" i="11"/>
  <c r="S1721" i="11"/>
  <c r="P1721" i="11"/>
  <c r="X1705" i="11"/>
  <c r="W1705" i="11"/>
  <c r="V1705" i="11"/>
  <c r="U1705" i="11"/>
  <c r="R1705" i="11"/>
  <c r="Q1705" i="11"/>
  <c r="X1689" i="11"/>
  <c r="W1689" i="11"/>
  <c r="V1689" i="11"/>
  <c r="U1689" i="11"/>
  <c r="Q1689" i="11"/>
  <c r="R1689" i="11"/>
  <c r="S1689" i="11"/>
  <c r="T1689" i="11"/>
  <c r="X1673" i="11"/>
  <c r="W1673" i="11"/>
  <c r="V1673" i="11"/>
  <c r="U1673" i="11"/>
  <c r="P1673" i="11"/>
  <c r="Q1673" i="11"/>
  <c r="R1673" i="11"/>
  <c r="S1673" i="11"/>
  <c r="T1673" i="11"/>
  <c r="X1657" i="11"/>
  <c r="W1657" i="11"/>
  <c r="V1657" i="11"/>
  <c r="U1657" i="11"/>
  <c r="T1657" i="11"/>
  <c r="P1657" i="11"/>
  <c r="Q1657" i="11"/>
  <c r="R1657" i="11"/>
  <c r="S1657" i="11"/>
  <c r="X1649" i="11"/>
  <c r="W1649" i="11"/>
  <c r="V1649" i="11"/>
  <c r="U1649" i="11"/>
  <c r="R1649" i="11"/>
  <c r="S1649" i="11"/>
  <c r="T1649" i="11"/>
  <c r="Q1649" i="11"/>
  <c r="X1633" i="11"/>
  <c r="W1633" i="11"/>
  <c r="V1633" i="11"/>
  <c r="P1633" i="11"/>
  <c r="U1633" i="11"/>
  <c r="Q1633" i="11"/>
  <c r="R1633" i="11"/>
  <c r="T1633" i="11"/>
  <c r="X1617" i="11"/>
  <c r="W1617" i="11"/>
  <c r="V1617" i="11"/>
  <c r="U1617" i="11"/>
  <c r="R1617" i="11"/>
  <c r="S1617" i="11"/>
  <c r="T1617" i="11"/>
  <c r="Q1617" i="11"/>
  <c r="P1617" i="11"/>
  <c r="X1601" i="11"/>
  <c r="W1601" i="11"/>
  <c r="V1601" i="11"/>
  <c r="U1601" i="11"/>
  <c r="P1601" i="11"/>
  <c r="S1601" i="11"/>
  <c r="T1601" i="11"/>
  <c r="X1585" i="11"/>
  <c r="W1585" i="11"/>
  <c r="V1585" i="11"/>
  <c r="U1585" i="11"/>
  <c r="R1585" i="11"/>
  <c r="S1585" i="11"/>
  <c r="T1585" i="11"/>
  <c r="P1585" i="11"/>
  <c r="Q1585" i="11"/>
  <c r="X1569" i="11"/>
  <c r="W1569" i="11"/>
  <c r="V1569" i="11"/>
  <c r="U1569" i="11"/>
  <c r="P1569" i="11"/>
  <c r="S1569" i="11"/>
  <c r="Q1569" i="11"/>
  <c r="R1569" i="11"/>
  <c r="T1569" i="11"/>
  <c r="X1553" i="11"/>
  <c r="W1553" i="11"/>
  <c r="V1553" i="11"/>
  <c r="U1553" i="11"/>
  <c r="R1553" i="11"/>
  <c r="S1553" i="11"/>
  <c r="T1553" i="11"/>
  <c r="X1537" i="11"/>
  <c r="W1537" i="11"/>
  <c r="V1537" i="11"/>
  <c r="U1537" i="11"/>
  <c r="P1537" i="11"/>
  <c r="Q1537" i="11"/>
  <c r="R1537" i="11"/>
  <c r="S1537" i="11"/>
  <c r="W1521" i="11"/>
  <c r="V1521" i="11"/>
  <c r="X1521" i="11"/>
  <c r="U1521" i="11"/>
  <c r="R1521" i="11"/>
  <c r="S1521" i="11"/>
  <c r="T1521" i="11"/>
  <c r="P1521" i="11"/>
  <c r="Q1521" i="11"/>
  <c r="X1505" i="11"/>
  <c r="W1505" i="11"/>
  <c r="V1505" i="11"/>
  <c r="U1505" i="11"/>
  <c r="P1505" i="11"/>
  <c r="T1505" i="11"/>
  <c r="Q1505" i="11"/>
  <c r="X1489" i="11"/>
  <c r="W1489" i="11"/>
  <c r="V1489" i="11"/>
  <c r="U1489" i="11"/>
  <c r="R1489" i="11"/>
  <c r="S1489" i="11"/>
  <c r="T1489" i="11"/>
  <c r="P1489" i="11"/>
  <c r="Q1489" i="11"/>
  <c r="X1473" i="11"/>
  <c r="W1473" i="11"/>
  <c r="V1473" i="11"/>
  <c r="U1473" i="11"/>
  <c r="P1473" i="11"/>
  <c r="Q1473" i="11"/>
  <c r="T1473" i="11"/>
  <c r="R1473" i="11"/>
  <c r="S1473" i="11"/>
  <c r="X1457" i="11"/>
  <c r="W1457" i="11"/>
  <c r="V1457" i="11"/>
  <c r="U1457" i="11"/>
  <c r="R1457" i="11"/>
  <c r="S1457" i="11"/>
  <c r="T1457" i="11"/>
  <c r="P1457" i="11"/>
  <c r="X1441" i="11"/>
  <c r="W1441" i="11"/>
  <c r="V1441" i="11"/>
  <c r="U1441" i="11"/>
  <c r="P1441" i="11"/>
  <c r="R1441" i="11"/>
  <c r="S1441" i="11"/>
  <c r="T1441" i="11"/>
  <c r="Q1441" i="11"/>
  <c r="X1425" i="11"/>
  <c r="W1425" i="11"/>
  <c r="V1425" i="11"/>
  <c r="U1425" i="11"/>
  <c r="R1425" i="11"/>
  <c r="S1425" i="11"/>
  <c r="T1425" i="11"/>
  <c r="Q1425" i="11"/>
  <c r="P1425" i="11"/>
  <c r="X1409" i="11"/>
  <c r="W1409" i="11"/>
  <c r="V1409" i="11"/>
  <c r="U1409" i="11"/>
  <c r="P1409" i="11"/>
  <c r="S1409" i="11"/>
  <c r="Q1409" i="11"/>
  <c r="R1409" i="11"/>
  <c r="T1409" i="11"/>
  <c r="X1393" i="11"/>
  <c r="W1393" i="11"/>
  <c r="V1393" i="11"/>
  <c r="U1393" i="11"/>
  <c r="R1393" i="11"/>
  <c r="S1393" i="11"/>
  <c r="T1393" i="11"/>
  <c r="P1393" i="11"/>
  <c r="X1377" i="11"/>
  <c r="W1377" i="11"/>
  <c r="V1377" i="11"/>
  <c r="U1377" i="11"/>
  <c r="P1377" i="11"/>
  <c r="S1377" i="11"/>
  <c r="R1377" i="11"/>
  <c r="Q1377" i="11"/>
  <c r="T1377" i="11"/>
  <c r="X1361" i="11"/>
  <c r="W1361" i="11"/>
  <c r="V1361" i="11"/>
  <c r="U1361" i="11"/>
  <c r="R1361" i="11"/>
  <c r="S1361" i="11"/>
  <c r="T1361" i="11"/>
  <c r="P1361" i="11"/>
  <c r="X1345" i="11"/>
  <c r="W1345" i="11"/>
  <c r="V1345" i="11"/>
  <c r="U1345" i="11"/>
  <c r="P1345" i="11"/>
  <c r="S1345" i="11"/>
  <c r="Q1345" i="11"/>
  <c r="R1345" i="11"/>
  <c r="T1345" i="11"/>
  <c r="X1329" i="11"/>
  <c r="W1329" i="11"/>
  <c r="V1329" i="11"/>
  <c r="U1329" i="11"/>
  <c r="R1329" i="11"/>
  <c r="S1329" i="11"/>
  <c r="T1329" i="11"/>
  <c r="P1329" i="11"/>
  <c r="Q1329" i="11"/>
  <c r="X1313" i="11"/>
  <c r="W1313" i="11"/>
  <c r="V1313" i="11"/>
  <c r="U1313" i="11"/>
  <c r="P1313" i="11"/>
  <c r="S1313" i="11"/>
  <c r="R1313" i="11"/>
  <c r="Q1313" i="11"/>
  <c r="T1313" i="11"/>
  <c r="X1297" i="11"/>
  <c r="W1297" i="11"/>
  <c r="V1297" i="11"/>
  <c r="U1297" i="11"/>
  <c r="R1297" i="11"/>
  <c r="S1297" i="11"/>
  <c r="T1297" i="11"/>
  <c r="Q1297" i="11"/>
  <c r="P1297" i="11"/>
  <c r="X1281" i="11"/>
  <c r="W1281" i="11"/>
  <c r="V1281" i="11"/>
  <c r="P1281" i="11"/>
  <c r="S1281" i="11"/>
  <c r="Q1281" i="11"/>
  <c r="R1281" i="11"/>
  <c r="U1281" i="11"/>
  <c r="T1281" i="11"/>
  <c r="X1257" i="11"/>
  <c r="W1257" i="11"/>
  <c r="V1257" i="11"/>
  <c r="U1257" i="11"/>
  <c r="P1257" i="11"/>
  <c r="Q1257" i="11"/>
  <c r="R1257" i="11"/>
  <c r="T1257" i="11"/>
  <c r="S1257" i="11"/>
  <c r="X1241" i="11"/>
  <c r="W1241" i="11"/>
  <c r="V1241" i="11"/>
  <c r="U1241" i="11"/>
  <c r="T1241" i="11"/>
  <c r="Q1241" i="11"/>
  <c r="P1241" i="11"/>
  <c r="R1241" i="11"/>
  <c r="X1233" i="11"/>
  <c r="W1233" i="11"/>
  <c r="V1233" i="11"/>
  <c r="U1233" i="11"/>
  <c r="R1233" i="11"/>
  <c r="S1233" i="11"/>
  <c r="T1233" i="11"/>
  <c r="P1233" i="11"/>
  <c r="X1217" i="11"/>
  <c r="W1217" i="11"/>
  <c r="V1217" i="11"/>
  <c r="U1217" i="11"/>
  <c r="P1217" i="11"/>
  <c r="S1217" i="11"/>
  <c r="Q1217" i="11"/>
  <c r="R1217" i="11"/>
  <c r="T1217" i="11"/>
  <c r="X1201" i="11"/>
  <c r="W1201" i="11"/>
  <c r="V1201" i="11"/>
  <c r="U1201" i="11"/>
  <c r="R1201" i="11"/>
  <c r="S1201" i="11"/>
  <c r="T1201" i="11"/>
  <c r="P1201" i="11"/>
  <c r="Q1201" i="11"/>
  <c r="X1185" i="11"/>
  <c r="W1185" i="11"/>
  <c r="V1185" i="11"/>
  <c r="U1185" i="11"/>
  <c r="P1185" i="11"/>
  <c r="S1185" i="11"/>
  <c r="R1185" i="11"/>
  <c r="Q1185" i="11"/>
  <c r="T1185" i="11"/>
  <c r="X1161" i="11"/>
  <c r="W1161" i="11"/>
  <c r="V1161" i="11"/>
  <c r="U1161" i="11"/>
  <c r="P1161" i="11"/>
  <c r="Q1161" i="11"/>
  <c r="R1161" i="11"/>
  <c r="S1161" i="11"/>
  <c r="T1161" i="11"/>
  <c r="X1145" i="11"/>
  <c r="W1145" i="11"/>
  <c r="V1145" i="11"/>
  <c r="T1145" i="11"/>
  <c r="Q1145" i="11"/>
  <c r="P1145" i="11"/>
  <c r="R1145" i="11"/>
  <c r="U1145" i="11"/>
  <c r="X1129" i="11"/>
  <c r="W1129" i="11"/>
  <c r="V1129" i="11"/>
  <c r="U1129" i="11"/>
  <c r="P1129" i="11"/>
  <c r="Q1129" i="11"/>
  <c r="R1129" i="11"/>
  <c r="T1129" i="11"/>
  <c r="S1129" i="11"/>
  <c r="X1113" i="11"/>
  <c r="W1113" i="11"/>
  <c r="V1113" i="11"/>
  <c r="U1113" i="11"/>
  <c r="T1113" i="11"/>
  <c r="Q1113" i="11"/>
  <c r="P1113" i="11"/>
  <c r="R1113" i="11"/>
  <c r="X1097" i="11"/>
  <c r="W1097" i="11"/>
  <c r="V1097" i="11"/>
  <c r="U1097" i="11"/>
  <c r="P1097" i="11"/>
  <c r="Q1097" i="11"/>
  <c r="R1097" i="11"/>
  <c r="S1097" i="11"/>
  <c r="T1097" i="11"/>
  <c r="X1081" i="11"/>
  <c r="W1081" i="11"/>
  <c r="V1081" i="11"/>
  <c r="U1081" i="11"/>
  <c r="T1081" i="11"/>
  <c r="Q1081" i="11"/>
  <c r="P1081" i="11"/>
  <c r="R1081" i="11"/>
  <c r="S1081" i="11"/>
  <c r="X1065" i="11"/>
  <c r="W1065" i="11"/>
  <c r="V1065" i="11"/>
  <c r="U1065" i="11"/>
  <c r="P1065" i="11"/>
  <c r="Q1065" i="11"/>
  <c r="R1065" i="11"/>
  <c r="T1065" i="11"/>
  <c r="S1065" i="11"/>
  <c r="X1049" i="11"/>
  <c r="W1049" i="11"/>
  <c r="V1049" i="11"/>
  <c r="U1049" i="11"/>
  <c r="T1049" i="11"/>
  <c r="Q1049" i="11"/>
  <c r="P1049" i="11"/>
  <c r="S1049" i="11"/>
  <c r="R1049" i="11"/>
  <c r="X1033" i="11"/>
  <c r="W1033" i="11"/>
  <c r="V1033" i="11"/>
  <c r="U1033" i="11"/>
  <c r="P1033" i="11"/>
  <c r="Q1033" i="11"/>
  <c r="R1033" i="11"/>
  <c r="S1033" i="11"/>
  <c r="T1033" i="11"/>
  <c r="X1017" i="11"/>
  <c r="W1017" i="11"/>
  <c r="V1017" i="11"/>
  <c r="U1017" i="11"/>
  <c r="T1017" i="11"/>
  <c r="Q1017" i="11"/>
  <c r="P1017" i="11"/>
  <c r="R1017" i="11"/>
  <c r="W1001" i="11"/>
  <c r="V1001" i="11"/>
  <c r="X1001" i="11"/>
  <c r="U1001" i="11"/>
  <c r="P1001" i="11"/>
  <c r="Q1001" i="11"/>
  <c r="R1001" i="11"/>
  <c r="T1001" i="11"/>
  <c r="S1001" i="11"/>
  <c r="X985" i="11"/>
  <c r="W985" i="11"/>
  <c r="V985" i="11"/>
  <c r="U985" i="11"/>
  <c r="T985" i="11"/>
  <c r="Q985" i="11"/>
  <c r="P985" i="11"/>
  <c r="R985" i="11"/>
  <c r="X969" i="11"/>
  <c r="W969" i="11"/>
  <c r="V969" i="11"/>
  <c r="U969" i="11"/>
  <c r="P969" i="11"/>
  <c r="Q969" i="11"/>
  <c r="R969" i="11"/>
  <c r="S969" i="11"/>
  <c r="T969" i="11"/>
  <c r="X953" i="11"/>
  <c r="W953" i="11"/>
  <c r="V953" i="11"/>
  <c r="U953" i="11"/>
  <c r="T953" i="11"/>
  <c r="Q953" i="11"/>
  <c r="P953" i="11"/>
  <c r="R953" i="11"/>
  <c r="S953" i="11"/>
  <c r="W937" i="11"/>
  <c r="V937" i="11"/>
  <c r="X937" i="11"/>
  <c r="U937" i="11"/>
  <c r="P937" i="11"/>
  <c r="Q937" i="11"/>
  <c r="R937" i="11"/>
  <c r="T937" i="11"/>
  <c r="S937" i="11"/>
  <c r="X921" i="11"/>
  <c r="W921" i="11"/>
  <c r="V921" i="11"/>
  <c r="U921" i="11"/>
  <c r="T921" i="11"/>
  <c r="Q921" i="11"/>
  <c r="P921" i="11"/>
  <c r="S921" i="11"/>
  <c r="R921" i="11"/>
  <c r="X913" i="11"/>
  <c r="W913" i="11"/>
  <c r="V913" i="11"/>
  <c r="U913" i="11"/>
  <c r="R913" i="11"/>
  <c r="S913" i="11"/>
  <c r="T913" i="11"/>
  <c r="Q913" i="11"/>
  <c r="P913" i="11"/>
  <c r="X897" i="11"/>
  <c r="W897" i="11"/>
  <c r="V897" i="11"/>
  <c r="U897" i="11"/>
  <c r="P897" i="11"/>
  <c r="S897" i="11"/>
  <c r="Q897" i="11"/>
  <c r="R897" i="11"/>
  <c r="T897" i="11"/>
  <c r="X881" i="11"/>
  <c r="W881" i="11"/>
  <c r="V881" i="11"/>
  <c r="U881" i="11"/>
  <c r="R881" i="11"/>
  <c r="S881" i="11"/>
  <c r="T881" i="11"/>
  <c r="P881" i="11"/>
  <c r="X865" i="11"/>
  <c r="W865" i="11"/>
  <c r="V865" i="11"/>
  <c r="U865" i="11"/>
  <c r="P865" i="11"/>
  <c r="S865" i="11"/>
  <c r="R865" i="11"/>
  <c r="Q865" i="11"/>
  <c r="T865" i="11"/>
  <c r="W849" i="11"/>
  <c r="V849" i="11"/>
  <c r="X849" i="11"/>
  <c r="U849" i="11"/>
  <c r="R849" i="11"/>
  <c r="S849" i="11"/>
  <c r="T849" i="11"/>
  <c r="P849" i="11"/>
  <c r="X833" i="11"/>
  <c r="W833" i="11"/>
  <c r="V833" i="11"/>
  <c r="U833" i="11"/>
  <c r="P833" i="11"/>
  <c r="S833" i="11"/>
  <c r="Q833" i="11"/>
  <c r="R833" i="11"/>
  <c r="T833" i="11"/>
  <c r="X817" i="11"/>
  <c r="W817" i="11"/>
  <c r="V817" i="11"/>
  <c r="U817" i="11"/>
  <c r="R817" i="11"/>
  <c r="S817" i="11"/>
  <c r="T817" i="11"/>
  <c r="P817" i="11"/>
  <c r="Q817" i="11"/>
  <c r="X801" i="11"/>
  <c r="W801" i="11"/>
  <c r="V801" i="11"/>
  <c r="U801" i="11"/>
  <c r="P801" i="11"/>
  <c r="S801" i="11"/>
  <c r="R801" i="11"/>
  <c r="Q801" i="11"/>
  <c r="T801" i="11"/>
  <c r="X785" i="11"/>
  <c r="W785" i="11"/>
  <c r="V785" i="11"/>
  <c r="U785" i="11"/>
  <c r="R785" i="11"/>
  <c r="S785" i="11"/>
  <c r="T785" i="11"/>
  <c r="P785" i="11"/>
  <c r="Q785" i="11"/>
  <c r="X769" i="11"/>
  <c r="W769" i="11"/>
  <c r="V769" i="11"/>
  <c r="U769" i="11"/>
  <c r="P769" i="11"/>
  <c r="S769" i="11"/>
  <c r="Q769" i="11"/>
  <c r="R769" i="11"/>
  <c r="T769" i="11"/>
  <c r="X753" i="11"/>
  <c r="W753" i="11"/>
  <c r="V753" i="11"/>
  <c r="U753" i="11"/>
  <c r="R753" i="11"/>
  <c r="S753" i="11"/>
  <c r="T753" i="11"/>
  <c r="P753" i="11"/>
  <c r="X729" i="11"/>
  <c r="W729" i="11"/>
  <c r="V729" i="11"/>
  <c r="U729" i="11"/>
  <c r="T729" i="11"/>
  <c r="Q729" i="11"/>
  <c r="P729" i="11"/>
  <c r="R729" i="11"/>
  <c r="X713" i="11"/>
  <c r="W713" i="11"/>
  <c r="V713" i="11"/>
  <c r="U713" i="11"/>
  <c r="P713" i="11"/>
  <c r="Q713" i="11"/>
  <c r="R713" i="11"/>
  <c r="S713" i="11"/>
  <c r="T713" i="11"/>
  <c r="X697" i="11"/>
  <c r="W697" i="11"/>
  <c r="V697" i="11"/>
  <c r="U697" i="11"/>
  <c r="T697" i="11"/>
  <c r="Q697" i="11"/>
  <c r="P697" i="11"/>
  <c r="R697" i="11"/>
  <c r="S697" i="11"/>
  <c r="X681" i="11"/>
  <c r="W681" i="11"/>
  <c r="V681" i="11"/>
  <c r="U681" i="11"/>
  <c r="P681" i="11"/>
  <c r="Q681" i="11"/>
  <c r="R681" i="11"/>
  <c r="T681" i="11"/>
  <c r="S681" i="11"/>
  <c r="X665" i="11"/>
  <c r="W665" i="11"/>
  <c r="V665" i="11"/>
  <c r="U665" i="11"/>
  <c r="T665" i="11"/>
  <c r="Q665" i="11"/>
  <c r="P665" i="11"/>
  <c r="R665" i="11"/>
  <c r="S665" i="11"/>
  <c r="X649" i="11"/>
  <c r="W649" i="11"/>
  <c r="V649" i="11"/>
  <c r="U649" i="11"/>
  <c r="P649" i="11"/>
  <c r="Q649" i="11"/>
  <c r="R649" i="11"/>
  <c r="S649" i="11"/>
  <c r="T649" i="11"/>
  <c r="X625" i="11"/>
  <c r="W625" i="11"/>
  <c r="V625" i="11"/>
  <c r="U625" i="11"/>
  <c r="R625" i="11"/>
  <c r="S625" i="11"/>
  <c r="T625" i="11"/>
  <c r="P625" i="11"/>
  <c r="X609" i="11"/>
  <c r="W609" i="11"/>
  <c r="V609" i="11"/>
  <c r="U609" i="11"/>
  <c r="P609" i="11"/>
  <c r="S609" i="11"/>
  <c r="R609" i="11"/>
  <c r="Q609" i="11"/>
  <c r="T609" i="11"/>
  <c r="X593" i="11"/>
  <c r="W593" i="11"/>
  <c r="V593" i="11"/>
  <c r="U593" i="11"/>
  <c r="R593" i="11"/>
  <c r="S593" i="11"/>
  <c r="T593" i="11"/>
  <c r="P593" i="11"/>
  <c r="X577" i="11"/>
  <c r="W577" i="11"/>
  <c r="V577" i="11"/>
  <c r="T577" i="11"/>
  <c r="U577" i="11"/>
  <c r="Q577" i="11"/>
  <c r="P577" i="11"/>
  <c r="R577" i="11"/>
  <c r="S577" i="11"/>
  <c r="X561" i="11"/>
  <c r="W561" i="11"/>
  <c r="V561" i="11"/>
  <c r="U561" i="11"/>
  <c r="T561" i="11"/>
  <c r="R561" i="11"/>
  <c r="S561" i="11"/>
  <c r="P561" i="11"/>
  <c r="Q561" i="11"/>
  <c r="X553" i="11"/>
  <c r="W553" i="11"/>
  <c r="V553" i="11"/>
  <c r="T553" i="11"/>
  <c r="U553" i="11"/>
  <c r="S553" i="11"/>
  <c r="P553" i="11"/>
  <c r="Q553" i="11"/>
  <c r="X537" i="11"/>
  <c r="W537" i="11"/>
  <c r="V537" i="11"/>
  <c r="S537" i="11"/>
  <c r="T537" i="11"/>
  <c r="U537" i="11"/>
  <c r="Q537" i="11"/>
  <c r="P537" i="11"/>
  <c r="R537" i="11"/>
  <c r="X521" i="11"/>
  <c r="W521" i="11"/>
  <c r="V521" i="11"/>
  <c r="U521" i="11"/>
  <c r="S521" i="11"/>
  <c r="T521" i="11"/>
  <c r="R521" i="11"/>
  <c r="P521" i="11"/>
  <c r="Q521" i="11"/>
  <c r="X505" i="11"/>
  <c r="W505" i="11"/>
  <c r="V505" i="11"/>
  <c r="S505" i="11"/>
  <c r="T505" i="11"/>
  <c r="U505" i="11"/>
  <c r="P505" i="11"/>
  <c r="R505" i="11"/>
  <c r="Q505" i="11"/>
  <c r="X489" i="11"/>
  <c r="W489" i="11"/>
  <c r="V489" i="11"/>
  <c r="S489" i="11"/>
  <c r="T489" i="11"/>
  <c r="R489" i="11"/>
  <c r="U489" i="11"/>
  <c r="P489" i="11"/>
  <c r="X473" i="11"/>
  <c r="W473" i="11"/>
  <c r="V473" i="11"/>
  <c r="U473" i="11"/>
  <c r="S473" i="11"/>
  <c r="T473" i="11"/>
  <c r="P473" i="11"/>
  <c r="Q473" i="11"/>
  <c r="R473" i="11"/>
  <c r="X457" i="11"/>
  <c r="W457" i="11"/>
  <c r="V457" i="11"/>
  <c r="S457" i="11"/>
  <c r="T457" i="11"/>
  <c r="R457" i="11"/>
  <c r="U457" i="11"/>
  <c r="Q457" i="11"/>
  <c r="P457" i="11"/>
  <c r="X441" i="11"/>
  <c r="W441" i="11"/>
  <c r="V441" i="11"/>
  <c r="S441" i="11"/>
  <c r="T441" i="11"/>
  <c r="U441" i="11"/>
  <c r="R441" i="11"/>
  <c r="P441" i="11"/>
  <c r="X433" i="11"/>
  <c r="W433" i="11"/>
  <c r="V433" i="11"/>
  <c r="U433" i="11"/>
  <c r="S433" i="11"/>
  <c r="T433" i="11"/>
  <c r="P433" i="11"/>
  <c r="Q433" i="11"/>
  <c r="R433" i="11"/>
  <c r="X417" i="11"/>
  <c r="W417" i="11"/>
  <c r="V417" i="11"/>
  <c r="U417" i="11"/>
  <c r="S417" i="11"/>
  <c r="T417" i="11"/>
  <c r="P417" i="11"/>
  <c r="Q417" i="11"/>
  <c r="R417" i="11"/>
  <c r="X409" i="11"/>
  <c r="W409" i="11"/>
  <c r="V409" i="11"/>
  <c r="U409" i="11"/>
  <c r="S409" i="11"/>
  <c r="T409" i="11"/>
  <c r="Q409" i="11"/>
  <c r="P409" i="11"/>
  <c r="R409" i="11"/>
  <c r="X401" i="11"/>
  <c r="W401" i="11"/>
  <c r="V401" i="11"/>
  <c r="U401" i="11"/>
  <c r="S401" i="11"/>
  <c r="T401" i="11"/>
  <c r="R401" i="11"/>
  <c r="P401" i="11"/>
  <c r="Q401" i="11"/>
  <c r="X393" i="11"/>
  <c r="W393" i="11"/>
  <c r="V393" i="11"/>
  <c r="S393" i="11"/>
  <c r="U393" i="11"/>
  <c r="T393" i="11"/>
  <c r="R393" i="11"/>
  <c r="P393" i="11"/>
  <c r="Q393" i="11"/>
  <c r="X385" i="11"/>
  <c r="W385" i="11"/>
  <c r="V385" i="11"/>
  <c r="S385" i="11"/>
  <c r="T385" i="11"/>
  <c r="U385" i="11"/>
  <c r="P385" i="11"/>
  <c r="Q385" i="11"/>
  <c r="R385" i="11"/>
  <c r="X377" i="11"/>
  <c r="W377" i="11"/>
  <c r="V377" i="11"/>
  <c r="S377" i="11"/>
  <c r="U377" i="11"/>
  <c r="T377" i="11"/>
  <c r="P377" i="11"/>
  <c r="Q377" i="11"/>
  <c r="R377" i="11"/>
  <c r="X369" i="11"/>
  <c r="W369" i="11"/>
  <c r="V369" i="11"/>
  <c r="S369" i="11"/>
  <c r="T369" i="11"/>
  <c r="U369" i="11"/>
  <c r="Q369" i="11"/>
  <c r="P369" i="11"/>
  <c r="R369" i="11"/>
  <c r="X361" i="11"/>
  <c r="W361" i="11"/>
  <c r="V361" i="11"/>
  <c r="S361" i="11"/>
  <c r="U361" i="11"/>
  <c r="T361" i="11"/>
  <c r="R361" i="11"/>
  <c r="P361" i="11"/>
  <c r="X353" i="11"/>
  <c r="W353" i="11"/>
  <c r="V353" i="11"/>
  <c r="U353" i="11"/>
  <c r="S353" i="11"/>
  <c r="T353" i="11"/>
  <c r="P353" i="11"/>
  <c r="Q353" i="11"/>
  <c r="R353" i="11"/>
  <c r="W345" i="11"/>
  <c r="X345" i="11"/>
  <c r="V345" i="11"/>
  <c r="U345" i="11"/>
  <c r="S345" i="11"/>
  <c r="T345" i="11"/>
  <c r="P345" i="11"/>
  <c r="Q345" i="11"/>
  <c r="R345" i="11"/>
  <c r="X337" i="11"/>
  <c r="W337" i="11"/>
  <c r="V337" i="11"/>
  <c r="U337" i="11"/>
  <c r="S337" i="11"/>
  <c r="T337" i="11"/>
  <c r="P337" i="11"/>
  <c r="Q337" i="11"/>
  <c r="R337" i="11"/>
  <c r="X329" i="11"/>
  <c r="W329" i="11"/>
  <c r="V329" i="11"/>
  <c r="S329" i="11"/>
  <c r="T329" i="11"/>
  <c r="R329" i="11"/>
  <c r="U329" i="11"/>
  <c r="Q329" i="11"/>
  <c r="P329" i="11"/>
  <c r="X321" i="11"/>
  <c r="W321" i="11"/>
  <c r="V321" i="11"/>
  <c r="S321" i="11"/>
  <c r="T321" i="11"/>
  <c r="P321" i="11"/>
  <c r="Q321" i="11"/>
  <c r="U321" i="11"/>
  <c r="R321" i="11"/>
  <c r="X313" i="11"/>
  <c r="W313" i="11"/>
  <c r="V313" i="11"/>
  <c r="S313" i="11"/>
  <c r="T313" i="11"/>
  <c r="U313" i="11"/>
  <c r="R313" i="11"/>
  <c r="Q313" i="11"/>
  <c r="P313" i="11"/>
  <c r="X305" i="11"/>
  <c r="W305" i="11"/>
  <c r="V305" i="11"/>
  <c r="S305" i="11"/>
  <c r="T305" i="11"/>
  <c r="U305" i="11"/>
  <c r="P305" i="11"/>
  <c r="Q305" i="11"/>
  <c r="R305" i="11"/>
  <c r="X297" i="11"/>
  <c r="W297" i="11"/>
  <c r="V297" i="11"/>
  <c r="S297" i="11"/>
  <c r="T297" i="11"/>
  <c r="U297" i="11"/>
  <c r="R297" i="11"/>
  <c r="P297" i="11"/>
  <c r="Q297" i="11"/>
  <c r="X289" i="11"/>
  <c r="W289" i="11"/>
  <c r="V289" i="11"/>
  <c r="U289" i="11"/>
  <c r="S289" i="11"/>
  <c r="T289" i="11"/>
  <c r="P289" i="11"/>
  <c r="Q289" i="11"/>
  <c r="R289" i="11"/>
  <c r="X281" i="11"/>
  <c r="W281" i="11"/>
  <c r="V281" i="11"/>
  <c r="U281" i="11"/>
  <c r="S281" i="11"/>
  <c r="T281" i="11"/>
  <c r="Q281" i="11"/>
  <c r="P281" i="11"/>
  <c r="R281" i="11"/>
  <c r="X273" i="11"/>
  <c r="W273" i="11"/>
  <c r="V273" i="11"/>
  <c r="U273" i="11"/>
  <c r="S273" i="11"/>
  <c r="T273" i="11"/>
  <c r="R273" i="11"/>
  <c r="P273" i="11"/>
  <c r="Q273" i="11"/>
  <c r="X265" i="11"/>
  <c r="W265" i="11"/>
  <c r="V265" i="11"/>
  <c r="S265" i="11"/>
  <c r="T265" i="11"/>
  <c r="R265" i="11"/>
  <c r="U265" i="11"/>
  <c r="P265" i="11"/>
  <c r="Q265" i="11"/>
  <c r="X257" i="11"/>
  <c r="W257" i="11"/>
  <c r="V257" i="11"/>
  <c r="U257" i="11"/>
  <c r="S257" i="11"/>
  <c r="T257" i="11"/>
  <c r="P257" i="11"/>
  <c r="Q257" i="11"/>
  <c r="R257" i="11"/>
  <c r="X249" i="11"/>
  <c r="W249" i="11"/>
  <c r="V249" i="11"/>
  <c r="S249" i="11"/>
  <c r="T249" i="11"/>
  <c r="U249" i="11"/>
  <c r="P249" i="11"/>
  <c r="R249" i="11"/>
  <c r="Q249" i="11"/>
  <c r="X241" i="11"/>
  <c r="W241" i="11"/>
  <c r="V241" i="11"/>
  <c r="U241" i="11"/>
  <c r="S241" i="11"/>
  <c r="T241" i="11"/>
  <c r="Q241" i="11"/>
  <c r="P241" i="11"/>
  <c r="R241" i="11"/>
  <c r="X233" i="11"/>
  <c r="W233" i="11"/>
  <c r="V233" i="11"/>
  <c r="S233" i="11"/>
  <c r="T233" i="11"/>
  <c r="R233" i="11"/>
  <c r="U233" i="11"/>
  <c r="Q233" i="11"/>
  <c r="P233" i="11"/>
  <c r="X225" i="11"/>
  <c r="W225" i="11"/>
  <c r="V225" i="11"/>
  <c r="U225" i="11"/>
  <c r="S225" i="11"/>
  <c r="T225" i="11"/>
  <c r="P225" i="11"/>
  <c r="Q225" i="11"/>
  <c r="R225" i="11"/>
  <c r="X217" i="11"/>
  <c r="W217" i="11"/>
  <c r="V217" i="11"/>
  <c r="U217" i="11"/>
  <c r="S217" i="11"/>
  <c r="T217" i="11"/>
  <c r="P217" i="11"/>
  <c r="Q217" i="11"/>
  <c r="R217" i="11"/>
  <c r="X209" i="11"/>
  <c r="W209" i="11"/>
  <c r="V209" i="11"/>
  <c r="U209" i="11"/>
  <c r="S209" i="11"/>
  <c r="T209" i="11"/>
  <c r="R209" i="11"/>
  <c r="Q209" i="11"/>
  <c r="P209" i="11"/>
  <c r="X201" i="11"/>
  <c r="W201" i="11"/>
  <c r="V201" i="11"/>
  <c r="U201" i="11"/>
  <c r="S201" i="11"/>
  <c r="T201" i="11"/>
  <c r="R201" i="11"/>
  <c r="Q201" i="11"/>
  <c r="P201" i="11"/>
  <c r="X193" i="11"/>
  <c r="W193" i="11"/>
  <c r="V193" i="11"/>
  <c r="S193" i="11"/>
  <c r="T193" i="11"/>
  <c r="P193" i="11"/>
  <c r="Q193" i="11"/>
  <c r="U193" i="11"/>
  <c r="R193" i="11"/>
  <c r="X185" i="11"/>
  <c r="W185" i="11"/>
  <c r="V185" i="11"/>
  <c r="U185" i="11"/>
  <c r="S185" i="11"/>
  <c r="T185" i="11"/>
  <c r="Q185" i="11"/>
  <c r="P185" i="11"/>
  <c r="R185" i="11"/>
  <c r="X169" i="11"/>
  <c r="W169" i="11"/>
  <c r="V169" i="11"/>
  <c r="U169" i="11"/>
  <c r="S169" i="11"/>
  <c r="T169" i="11"/>
  <c r="R169" i="11"/>
  <c r="Q169" i="11"/>
  <c r="P169" i="11"/>
  <c r="X161" i="11"/>
  <c r="W161" i="11"/>
  <c r="V161" i="11"/>
  <c r="U161" i="11"/>
  <c r="S161" i="11"/>
  <c r="T161" i="11"/>
  <c r="P161" i="11"/>
  <c r="Q161" i="11"/>
  <c r="R161" i="11"/>
  <c r="X153" i="11"/>
  <c r="W153" i="11"/>
  <c r="V153" i="11"/>
  <c r="U153" i="11"/>
  <c r="S153" i="11"/>
  <c r="T153" i="11"/>
  <c r="Q153" i="11"/>
  <c r="P153" i="11"/>
  <c r="R153" i="11"/>
  <c r="X145" i="11"/>
  <c r="W145" i="11"/>
  <c r="V145" i="11"/>
  <c r="U145" i="11"/>
  <c r="S145" i="11"/>
  <c r="T145" i="11"/>
  <c r="Q145" i="11"/>
  <c r="P145" i="11"/>
  <c r="R145" i="11"/>
  <c r="X137" i="11"/>
  <c r="W137" i="11"/>
  <c r="V137" i="11"/>
  <c r="S137" i="11"/>
  <c r="T137" i="11"/>
  <c r="U137" i="11"/>
  <c r="R137" i="11"/>
  <c r="P137" i="11"/>
  <c r="Q137" i="11"/>
  <c r="X129" i="11"/>
  <c r="W129" i="11"/>
  <c r="V129" i="11"/>
  <c r="S129" i="11"/>
  <c r="U129" i="11"/>
  <c r="T129" i="11"/>
  <c r="P129" i="11"/>
  <c r="Q129" i="11"/>
  <c r="R129" i="11"/>
  <c r="X121" i="11"/>
  <c r="W121" i="11"/>
  <c r="V121" i="11"/>
  <c r="S121" i="11"/>
  <c r="T121" i="11"/>
  <c r="U121" i="11"/>
  <c r="P121" i="11"/>
  <c r="Q121" i="11"/>
  <c r="X113" i="11"/>
  <c r="W113" i="11"/>
  <c r="V113" i="11"/>
  <c r="S113" i="11"/>
  <c r="U113" i="11"/>
  <c r="T113" i="11"/>
  <c r="P113" i="11"/>
  <c r="Q113" i="11"/>
  <c r="R113" i="11"/>
  <c r="X105" i="11"/>
  <c r="W105" i="11"/>
  <c r="V105" i="11"/>
  <c r="S105" i="11"/>
  <c r="T105" i="11"/>
  <c r="R105" i="11"/>
  <c r="U105" i="11"/>
  <c r="Q105" i="11"/>
  <c r="P105" i="11"/>
  <c r="X97" i="11"/>
  <c r="W97" i="11"/>
  <c r="V97" i="11"/>
  <c r="U97" i="11"/>
  <c r="S97" i="11"/>
  <c r="T97" i="11"/>
  <c r="P97" i="11"/>
  <c r="Q97" i="11"/>
  <c r="R97" i="11"/>
  <c r="X89" i="11"/>
  <c r="W89" i="11"/>
  <c r="V89" i="11"/>
  <c r="U89" i="11"/>
  <c r="S89" i="11"/>
  <c r="T89" i="11"/>
  <c r="R89" i="11"/>
  <c r="P89" i="11"/>
  <c r="Q89" i="11"/>
  <c r="X81" i="11"/>
  <c r="W81" i="11"/>
  <c r="V81" i="11"/>
  <c r="U81" i="11"/>
  <c r="S81" i="11"/>
  <c r="T81" i="11"/>
  <c r="R81" i="11"/>
  <c r="P81" i="11"/>
  <c r="Q81" i="11"/>
  <c r="X73" i="11"/>
  <c r="W73" i="11"/>
  <c r="V73" i="11"/>
  <c r="S73" i="11"/>
  <c r="T73" i="11"/>
  <c r="R73" i="11"/>
  <c r="U73" i="11"/>
  <c r="P73" i="11"/>
  <c r="Q73" i="11"/>
  <c r="X65" i="11"/>
  <c r="W65" i="11"/>
  <c r="V65" i="11"/>
  <c r="S65" i="11"/>
  <c r="T65" i="11"/>
  <c r="U65" i="11"/>
  <c r="P65" i="11"/>
  <c r="Q65" i="11"/>
  <c r="R65" i="11"/>
  <c r="X57" i="11"/>
  <c r="W57" i="11"/>
  <c r="V57" i="11"/>
  <c r="S57" i="11"/>
  <c r="T57" i="11"/>
  <c r="Q57" i="11"/>
  <c r="U57" i="11"/>
  <c r="P57" i="11"/>
  <c r="R57" i="11"/>
  <c r="X49" i="11"/>
  <c r="W49" i="11"/>
  <c r="V49" i="11"/>
  <c r="S49" i="11"/>
  <c r="T49" i="11"/>
  <c r="U49" i="11"/>
  <c r="Q49" i="11"/>
  <c r="P49" i="11"/>
  <c r="R49" i="11"/>
  <c r="X41" i="11"/>
  <c r="W41" i="11"/>
  <c r="V41" i="11"/>
  <c r="S41" i="11"/>
  <c r="T41" i="11"/>
  <c r="R41" i="11"/>
  <c r="U41" i="11"/>
  <c r="Q41" i="11"/>
  <c r="P41" i="11"/>
  <c r="X33" i="11"/>
  <c r="W33" i="11"/>
  <c r="V33" i="11"/>
  <c r="U33" i="11"/>
  <c r="S33" i="11"/>
  <c r="T33" i="11"/>
  <c r="P33" i="11"/>
  <c r="Q33" i="11"/>
  <c r="R33" i="11"/>
  <c r="X25" i="11"/>
  <c r="W25" i="11"/>
  <c r="V25" i="11"/>
  <c r="U25" i="11"/>
  <c r="S25" i="11"/>
  <c r="T25" i="11"/>
  <c r="P25" i="11"/>
  <c r="Q25" i="11"/>
  <c r="R25" i="11"/>
  <c r="X17" i="11"/>
  <c r="W17" i="11"/>
  <c r="V17" i="11"/>
  <c r="U17" i="11"/>
  <c r="S17" i="11"/>
  <c r="T17" i="11"/>
  <c r="Q17" i="11"/>
  <c r="P17" i="11"/>
  <c r="R17" i="11"/>
  <c r="X9" i="11"/>
  <c r="W9" i="11"/>
  <c r="V9" i="11"/>
  <c r="U9" i="11"/>
  <c r="S9" i="11"/>
  <c r="T9" i="11"/>
  <c r="R9" i="11"/>
  <c r="P9" i="11"/>
  <c r="Q9" i="11"/>
  <c r="Q5925" i="11"/>
  <c r="Q5893" i="11"/>
  <c r="P5890" i="11"/>
  <c r="Q5877" i="11"/>
  <c r="P5874" i="11"/>
  <c r="Q5861" i="11"/>
  <c r="P5858" i="11"/>
  <c r="Q5845" i="11"/>
  <c r="Q5813" i="11"/>
  <c r="P5810" i="11"/>
  <c r="Q5797" i="11"/>
  <c r="P5794" i="11"/>
  <c r="Q5765" i="11"/>
  <c r="Q5749" i="11"/>
  <c r="Q5717" i="11"/>
  <c r="Q5701" i="11"/>
  <c r="Q5669" i="11"/>
  <c r="Q5653" i="11"/>
  <c r="Q5621" i="11"/>
  <c r="Q5605" i="11"/>
  <c r="Q5573" i="11"/>
  <c r="Q5557" i="11"/>
  <c r="Q5525" i="11"/>
  <c r="Q5509" i="11"/>
  <c r="P5490" i="11"/>
  <c r="P5474" i="11"/>
  <c r="Q5461" i="11"/>
  <c r="P5458" i="11"/>
  <c r="Q5445" i="11"/>
  <c r="P5442" i="11"/>
  <c r="Q5429" i="11"/>
  <c r="P5426" i="11"/>
  <c r="Q5397" i="11"/>
  <c r="Q5381" i="11"/>
  <c r="Q5365" i="11"/>
  <c r="Q5349" i="11"/>
  <c r="Q5317" i="11"/>
  <c r="P5314" i="11"/>
  <c r="Q5301" i="11"/>
  <c r="P5298" i="11"/>
  <c r="P5282" i="11"/>
  <c r="Q5269" i="11"/>
  <c r="P5266" i="11"/>
  <c r="Q5253" i="11"/>
  <c r="P5250" i="11"/>
  <c r="P5234" i="11"/>
  <c r="Q5221" i="11"/>
  <c r="P5218" i="11"/>
  <c r="Q5205" i="11"/>
  <c r="P5202" i="11"/>
  <c r="P5186" i="11"/>
  <c r="Q5173" i="11"/>
  <c r="P5170" i="11"/>
  <c r="Q5157" i="11"/>
  <c r="P5154" i="11"/>
  <c r="P5138" i="11"/>
  <c r="Q5125" i="11"/>
  <c r="Q5109" i="11"/>
  <c r="P5106" i="11"/>
  <c r="Q5077" i="11"/>
  <c r="P5074" i="11"/>
  <c r="Q5061" i="11"/>
  <c r="P5058" i="11"/>
  <c r="P5042" i="11"/>
  <c r="Q5029" i="11"/>
  <c r="P5026" i="11"/>
  <c r="Q5013" i="11"/>
  <c r="P5010" i="11"/>
  <c r="P4994" i="11"/>
  <c r="Q4981" i="11"/>
  <c r="Q4949" i="11"/>
  <c r="Q4933" i="11"/>
  <c r="Q4901" i="11"/>
  <c r="Q4885" i="11"/>
  <c r="Q4853" i="11"/>
  <c r="Q4837" i="11"/>
  <c r="Q4805" i="11"/>
  <c r="P4802" i="11"/>
  <c r="Q4789" i="11"/>
  <c r="P4786" i="11"/>
  <c r="P4770" i="11"/>
  <c r="Q4757" i="11"/>
  <c r="P4754" i="11"/>
  <c r="Q4741" i="11"/>
  <c r="P4738" i="11"/>
  <c r="P4722" i="11"/>
  <c r="Q4709" i="11"/>
  <c r="P4706" i="11"/>
  <c r="Q4693" i="11"/>
  <c r="P4690" i="11"/>
  <c r="P4674" i="11"/>
  <c r="Q4661" i="11"/>
  <c r="P4658" i="11"/>
  <c r="P4642" i="11"/>
  <c r="Q4629" i="11"/>
  <c r="P4626" i="11"/>
  <c r="Q4613" i="11"/>
  <c r="P4610" i="11"/>
  <c r="P4594" i="11"/>
  <c r="Q4581" i="11"/>
  <c r="P4578" i="11"/>
  <c r="P4562" i="11"/>
  <c r="Q4549" i="11"/>
  <c r="P4546" i="11"/>
  <c r="P4530" i="11"/>
  <c r="P4514" i="11"/>
  <c r="Q4501" i="11"/>
  <c r="P4498" i="11"/>
  <c r="Q4485" i="11"/>
  <c r="P4482" i="11"/>
  <c r="P4466" i="11"/>
  <c r="Q4453" i="11"/>
  <c r="P4450" i="11"/>
  <c r="Q4437" i="11"/>
  <c r="P4434" i="11"/>
  <c r="Q4421" i="11"/>
  <c r="P4418" i="11"/>
  <c r="Q4405" i="11"/>
  <c r="P4402" i="11"/>
  <c r="Q4389" i="11"/>
  <c r="P4386" i="11"/>
  <c r="Q4373" i="11"/>
  <c r="Q4341" i="11"/>
  <c r="Q4325" i="11"/>
  <c r="Q4293" i="11"/>
  <c r="Q4261" i="11"/>
  <c r="P4258" i="11"/>
  <c r="Q4245" i="11"/>
  <c r="P4242" i="11"/>
  <c r="P4226" i="11"/>
  <c r="Q4213" i="11"/>
  <c r="P4210" i="11"/>
  <c r="Q4197" i="11"/>
  <c r="P4194" i="11"/>
  <c r="P4178" i="11"/>
  <c r="Q4165" i="11"/>
  <c r="P4162" i="11"/>
  <c r="Q4149" i="11"/>
  <c r="P4146" i="11"/>
  <c r="P4130" i="11"/>
  <c r="Q4101" i="11"/>
  <c r="P4098" i="11"/>
  <c r="P4082" i="11"/>
  <c r="Q4069" i="11"/>
  <c r="Q4053" i="11"/>
  <c r="Q4021" i="11"/>
  <c r="P4018" i="11"/>
  <c r="Q4005" i="11"/>
  <c r="Q3973" i="11"/>
  <c r="Q3957" i="11"/>
  <c r="Q3925" i="11"/>
  <c r="Q3909" i="11"/>
  <c r="Q3877" i="11"/>
  <c r="Q3861" i="11"/>
  <c r="Q3829" i="11"/>
  <c r="Q3813" i="11"/>
  <c r="Q3781" i="11"/>
  <c r="Q3765" i="11"/>
  <c r="P3746" i="11"/>
  <c r="Q3733" i="11"/>
  <c r="P3730" i="11"/>
  <c r="T3722" i="11"/>
  <c r="R3708" i="11"/>
  <c r="T3701" i="11"/>
  <c r="Q3698" i="11"/>
  <c r="T3690" i="11"/>
  <c r="R3676" i="11"/>
  <c r="T3669" i="11"/>
  <c r="Q3666" i="11"/>
  <c r="T3658" i="11"/>
  <c r="R3644" i="11"/>
  <c r="P3641" i="11"/>
  <c r="T3637" i="11"/>
  <c r="Q3634" i="11"/>
  <c r="T3626" i="11"/>
  <c r="R3612" i="11"/>
  <c r="P3609" i="11"/>
  <c r="T3605" i="11"/>
  <c r="T3594" i="11"/>
  <c r="R3580" i="11"/>
  <c r="P3577" i="11"/>
  <c r="T3573" i="11"/>
  <c r="T3562" i="11"/>
  <c r="R3548" i="11"/>
  <c r="P3545" i="11"/>
  <c r="T3541" i="11"/>
  <c r="Q3538" i="11"/>
  <c r="T3530" i="11"/>
  <c r="R3516" i="11"/>
  <c r="P3513" i="11"/>
  <c r="T3509" i="11"/>
  <c r="T3498" i="11"/>
  <c r="R3484" i="11"/>
  <c r="P3481" i="11"/>
  <c r="T3477" i="11"/>
  <c r="Q3474" i="11"/>
  <c r="T3466" i="11"/>
  <c r="R3452" i="11"/>
  <c r="P3449" i="11"/>
  <c r="T3445" i="11"/>
  <c r="Q3442" i="11"/>
  <c r="T3434" i="11"/>
  <c r="R3420" i="11"/>
  <c r="P3417" i="11"/>
  <c r="T3413" i="11"/>
  <c r="T3353" i="11"/>
  <c r="T3346" i="11"/>
  <c r="T3289" i="11"/>
  <c r="T3282" i="11"/>
  <c r="T3225" i="11"/>
  <c r="P3197" i="11"/>
  <c r="T3161" i="11"/>
  <c r="P3133" i="11"/>
  <c r="T3097" i="11"/>
  <c r="T3033" i="11"/>
  <c r="T2969" i="11"/>
  <c r="T2962" i="11"/>
  <c r="T2905" i="11"/>
  <c r="P2877" i="11"/>
  <c r="T2841" i="11"/>
  <c r="P2813" i="11"/>
  <c r="T2777" i="11"/>
  <c r="T2713" i="11"/>
  <c r="P2685" i="11"/>
  <c r="T2649" i="11"/>
  <c r="T2585" i="11"/>
  <c r="P2557" i="11"/>
  <c r="T2521" i="11"/>
  <c r="T2489" i="11"/>
  <c r="Q2469" i="11"/>
  <c r="T2460" i="11"/>
  <c r="S2418" i="11"/>
  <c r="S2409" i="11"/>
  <c r="Q2401" i="11"/>
  <c r="T2332" i="11"/>
  <c r="R2324" i="11"/>
  <c r="S2290" i="11"/>
  <c r="S2281" i="11"/>
  <c r="Q2273" i="11"/>
  <c r="Q2213" i="11"/>
  <c r="T2204" i="11"/>
  <c r="S2162" i="11"/>
  <c r="S2153" i="11"/>
  <c r="T2105" i="11"/>
  <c r="T2076" i="11"/>
  <c r="T5930" i="11"/>
  <c r="Q5921" i="11"/>
  <c r="T5914" i="11"/>
  <c r="Q5905" i="11"/>
  <c r="T5898" i="11"/>
  <c r="Q5889" i="11"/>
  <c r="R5876" i="11"/>
  <c r="Q5873" i="11"/>
  <c r="R5860" i="11"/>
  <c r="Q5857" i="11"/>
  <c r="R5844" i="11"/>
  <c r="T5834" i="11"/>
  <c r="T5818" i="11"/>
  <c r="T5770" i="11"/>
  <c r="R5764" i="11"/>
  <c r="T5754" i="11"/>
  <c r="Q5745" i="11"/>
  <c r="T5738" i="11"/>
  <c r="R5732" i="11"/>
  <c r="Q5729" i="11"/>
  <c r="T5722" i="11"/>
  <c r="Q5713" i="11"/>
  <c r="T5706" i="11"/>
  <c r="Q5697" i="11"/>
  <c r="T5690" i="11"/>
  <c r="Q5681" i="11"/>
  <c r="T5674" i="11"/>
  <c r="T5658" i="11"/>
  <c r="T5642" i="11"/>
  <c r="T5626" i="11"/>
  <c r="R5620" i="11"/>
  <c r="T5610" i="11"/>
  <c r="T5594" i="11"/>
  <c r="R5588" i="11"/>
  <c r="T5578" i="11"/>
  <c r="R5572" i="11"/>
  <c r="Q5569" i="11"/>
  <c r="T5562" i="11"/>
  <c r="R5556" i="11"/>
  <c r="Q5553" i="11"/>
  <c r="T5546" i="11"/>
  <c r="R5540" i="11"/>
  <c r="Q5537" i="11"/>
  <c r="T5530" i="11"/>
  <c r="R5524" i="11"/>
  <c r="Q5521" i="11"/>
  <c r="T5514" i="11"/>
  <c r="R5508" i="11"/>
  <c r="Q5505" i="11"/>
  <c r="T5498" i="11"/>
  <c r="R5492" i="11"/>
  <c r="Q5489" i="11"/>
  <c r="T5482" i="11"/>
  <c r="R5476" i="11"/>
  <c r="Q5473" i="11"/>
  <c r="T5466" i="11"/>
  <c r="R5460" i="11"/>
  <c r="Q5457" i="11"/>
  <c r="T5450" i="11"/>
  <c r="R5444" i="11"/>
  <c r="Q5441" i="11"/>
  <c r="T5434" i="11"/>
  <c r="R5428" i="11"/>
  <c r="Q5425" i="11"/>
  <c r="T5418" i="11"/>
  <c r="R5412" i="11"/>
  <c r="Q5409" i="11"/>
  <c r="T5402" i="11"/>
  <c r="R5396" i="11"/>
  <c r="Q5393" i="11"/>
  <c r="T5386" i="11"/>
  <c r="R5380" i="11"/>
  <c r="Q5377" i="11"/>
  <c r="T5370" i="11"/>
  <c r="R5364" i="11"/>
  <c r="Q5361" i="11"/>
  <c r="T5354" i="11"/>
  <c r="R5348" i="11"/>
  <c r="Q5345" i="11"/>
  <c r="T5338" i="11"/>
  <c r="R5332" i="11"/>
  <c r="Q5329" i="11"/>
  <c r="T5322" i="11"/>
  <c r="R5316" i="11"/>
  <c r="Q5313" i="11"/>
  <c r="T5306" i="11"/>
  <c r="R5300" i="11"/>
  <c r="Q5297" i="11"/>
  <c r="T5290" i="11"/>
  <c r="R5284" i="11"/>
  <c r="Q5281" i="11"/>
  <c r="T5274" i="11"/>
  <c r="R5268" i="11"/>
  <c r="Q5265" i="11"/>
  <c r="T5258" i="11"/>
  <c r="R5252" i="11"/>
  <c r="Q5249" i="11"/>
  <c r="T5242" i="11"/>
  <c r="R5236" i="11"/>
  <c r="Q5233" i="11"/>
  <c r="T5226" i="11"/>
  <c r="R5220" i="11"/>
  <c r="Q5217" i="11"/>
  <c r="T5210" i="11"/>
  <c r="R5204" i="11"/>
  <c r="Q5201" i="11"/>
  <c r="T5194" i="11"/>
  <c r="R5188" i="11"/>
  <c r="Q5185" i="11"/>
  <c r="T5178" i="11"/>
  <c r="R5172" i="11"/>
  <c r="Q5169" i="11"/>
  <c r="T5162" i="11"/>
  <c r="R5156" i="11"/>
  <c r="Q5153" i="11"/>
  <c r="T5146" i="11"/>
  <c r="R5140" i="11"/>
  <c r="Q5137" i="11"/>
  <c r="T5130" i="11"/>
  <c r="R5124" i="11"/>
  <c r="Q5121" i="11"/>
  <c r="T5114" i="11"/>
  <c r="R5108" i="11"/>
  <c r="Q5105" i="11"/>
  <c r="T5098" i="11"/>
  <c r="R5092" i="11"/>
  <c r="Q5089" i="11"/>
  <c r="T5082" i="11"/>
  <c r="R5076" i="11"/>
  <c r="Q5073" i="11"/>
  <c r="T5066" i="11"/>
  <c r="R5060" i="11"/>
  <c r="Q5057" i="11"/>
  <c r="T5050" i="11"/>
  <c r="R5044" i="11"/>
  <c r="Q5041" i="11"/>
  <c r="T5034" i="11"/>
  <c r="R5028" i="11"/>
  <c r="Q5025" i="11"/>
  <c r="T5018" i="11"/>
  <c r="R5012" i="11"/>
  <c r="Q5009" i="11"/>
  <c r="T5002" i="11"/>
  <c r="R4996" i="11"/>
  <c r="Q4993" i="11"/>
  <c r="T4986" i="11"/>
  <c r="R4980" i="11"/>
  <c r="Q4977" i="11"/>
  <c r="T4970" i="11"/>
  <c r="R4964" i="11"/>
  <c r="Q4961" i="11"/>
  <c r="T4954" i="11"/>
  <c r="R4948" i="11"/>
  <c r="Q4945" i="11"/>
  <c r="T4938" i="11"/>
  <c r="R4932" i="11"/>
  <c r="Q4929" i="11"/>
  <c r="T4922" i="11"/>
  <c r="R4916" i="11"/>
  <c r="Q4913" i="11"/>
  <c r="T4906" i="11"/>
  <c r="R4900" i="11"/>
  <c r="Q4897" i="11"/>
  <c r="T4890" i="11"/>
  <c r="R4884" i="11"/>
  <c r="Q4881" i="11"/>
  <c r="T4874" i="11"/>
  <c r="R4868" i="11"/>
  <c r="Q4865" i="11"/>
  <c r="T4858" i="11"/>
  <c r="R4852" i="11"/>
  <c r="Q4849" i="11"/>
  <c r="T4842" i="11"/>
  <c r="R4836" i="11"/>
  <c r="Q4833" i="11"/>
  <c r="T4826" i="11"/>
  <c r="R4820" i="11"/>
  <c r="Q4817" i="11"/>
  <c r="T4810" i="11"/>
  <c r="R4804" i="11"/>
  <c r="Q4801" i="11"/>
  <c r="T4794" i="11"/>
  <c r="R4788" i="11"/>
  <c r="Q4785" i="11"/>
  <c r="T4778" i="11"/>
  <c r="R4772" i="11"/>
  <c r="Q4769" i="11"/>
  <c r="T4762" i="11"/>
  <c r="R4756" i="11"/>
  <c r="Q4753" i="11"/>
  <c r="T4746" i="11"/>
  <c r="R4740" i="11"/>
  <c r="Q4737" i="11"/>
  <c r="T4730" i="11"/>
  <c r="R4724" i="11"/>
  <c r="Q4721" i="11"/>
  <c r="T4714" i="11"/>
  <c r="R4708" i="11"/>
  <c r="Q4705" i="11"/>
  <c r="T4698" i="11"/>
  <c r="R4692" i="11"/>
  <c r="Q4689" i="11"/>
  <c r="T4682" i="11"/>
  <c r="R4676" i="11"/>
  <c r="Q4673" i="11"/>
  <c r="T4666" i="11"/>
  <c r="R4660" i="11"/>
  <c r="Q4657" i="11"/>
  <c r="T4650" i="11"/>
  <c r="R4644" i="11"/>
  <c r="Q4641" i="11"/>
  <c r="T4634" i="11"/>
  <c r="R4628" i="11"/>
  <c r="Q4625" i="11"/>
  <c r="T4618" i="11"/>
  <c r="R4612" i="11"/>
  <c r="Q4609" i="11"/>
  <c r="T4602" i="11"/>
  <c r="R4596" i="11"/>
  <c r="Q4593" i="11"/>
  <c r="T4586" i="11"/>
  <c r="R4580" i="11"/>
  <c r="Q4577" i="11"/>
  <c r="T4570" i="11"/>
  <c r="R4564" i="11"/>
  <c r="Q4561" i="11"/>
  <c r="T4554" i="11"/>
  <c r="R4548" i="11"/>
  <c r="Q4545" i="11"/>
  <c r="T4538" i="11"/>
  <c r="R4532" i="11"/>
  <c r="Q4529" i="11"/>
  <c r="T4522" i="11"/>
  <c r="R4516" i="11"/>
  <c r="Q4513" i="11"/>
  <c r="T4506" i="11"/>
  <c r="R4500" i="11"/>
  <c r="Q4497" i="11"/>
  <c r="T4490" i="11"/>
  <c r="R4484" i="11"/>
  <c r="Q4481" i="11"/>
  <c r="T4474" i="11"/>
  <c r="R4468" i="11"/>
  <c r="Q4465" i="11"/>
  <c r="T4458" i="11"/>
  <c r="R4452" i="11"/>
  <c r="Q4449" i="11"/>
  <c r="T4442" i="11"/>
  <c r="R4436" i="11"/>
  <c r="Q4433" i="11"/>
  <c r="T4426" i="11"/>
  <c r="R4420" i="11"/>
  <c r="Q4417" i="11"/>
  <c r="T4410" i="11"/>
  <c r="R4404" i="11"/>
  <c r="Q4401" i="11"/>
  <c r="T4394" i="11"/>
  <c r="R4388" i="11"/>
  <c r="Q4385" i="11"/>
  <c r="T4378" i="11"/>
  <c r="R4372" i="11"/>
  <c r="Q4369" i="11"/>
  <c r="T4362" i="11"/>
  <c r="R4356" i="11"/>
  <c r="Q4353" i="11"/>
  <c r="T4346" i="11"/>
  <c r="R4340" i="11"/>
  <c r="Q4337" i="11"/>
  <c r="T4330" i="11"/>
  <c r="R4324" i="11"/>
  <c r="Q4321" i="11"/>
  <c r="T4314" i="11"/>
  <c r="R4308" i="11"/>
  <c r="Q4305" i="11"/>
  <c r="T4298" i="11"/>
  <c r="R4292" i="11"/>
  <c r="Q4289" i="11"/>
  <c r="T4282" i="11"/>
  <c r="R4276" i="11"/>
  <c r="Q4273" i="11"/>
  <c r="T4266" i="11"/>
  <c r="R4260" i="11"/>
  <c r="Q4257" i="11"/>
  <c r="T4250" i="11"/>
  <c r="R4244" i="11"/>
  <c r="Q4241" i="11"/>
  <c r="T4234" i="11"/>
  <c r="R4228" i="11"/>
  <c r="Q4225" i="11"/>
  <c r="T4218" i="11"/>
  <c r="R4212" i="11"/>
  <c r="Q4209" i="11"/>
  <c r="T4202" i="11"/>
  <c r="R4196" i="11"/>
  <c r="Q4193" i="11"/>
  <c r="T4186" i="11"/>
  <c r="R4180" i="11"/>
  <c r="Q4177" i="11"/>
  <c r="T4170" i="11"/>
  <c r="R4164" i="11"/>
  <c r="Q4161" i="11"/>
  <c r="T4154" i="11"/>
  <c r="R4148" i="11"/>
  <c r="Q4145" i="11"/>
  <c r="T4138" i="11"/>
  <c r="R4132" i="11"/>
  <c r="Q4129" i="11"/>
  <c r="T4122" i="11"/>
  <c r="R4116" i="11"/>
  <c r="Q4113" i="11"/>
  <c r="T4106" i="11"/>
  <c r="R4100" i="11"/>
  <c r="Q4097" i="11"/>
  <c r="T4090" i="11"/>
  <c r="R4084" i="11"/>
  <c r="Q4081" i="11"/>
  <c r="T4074" i="11"/>
  <c r="R4068" i="11"/>
  <c r="Q4065" i="11"/>
  <c r="T4058" i="11"/>
  <c r="R4052" i="11"/>
  <c r="Q4049" i="11"/>
  <c r="T4042" i="11"/>
  <c r="R4036" i="11"/>
  <c r="Q4033" i="11"/>
  <c r="T4026" i="11"/>
  <c r="R4020" i="11"/>
  <c r="Q4017" i="11"/>
  <c r="T4010" i="11"/>
  <c r="R4004" i="11"/>
  <c r="Q4001" i="11"/>
  <c r="T3994" i="11"/>
  <c r="R3988" i="11"/>
  <c r="Q3985" i="11"/>
  <c r="T3978" i="11"/>
  <c r="R3972" i="11"/>
  <c r="Q3969" i="11"/>
  <c r="T3962" i="11"/>
  <c r="R3956" i="11"/>
  <c r="Q3953" i="11"/>
  <c r="T3946" i="11"/>
  <c r="R3940" i="11"/>
  <c r="Q3937" i="11"/>
  <c r="T3930" i="11"/>
  <c r="R3924" i="11"/>
  <c r="Q3921" i="11"/>
  <c r="T3914" i="11"/>
  <c r="R3908" i="11"/>
  <c r="Q3905" i="11"/>
  <c r="T3898" i="11"/>
  <c r="R3892" i="11"/>
  <c r="Q3889" i="11"/>
  <c r="T3882" i="11"/>
  <c r="R3876" i="11"/>
  <c r="Q3873" i="11"/>
  <c r="T3866" i="11"/>
  <c r="R3860" i="11"/>
  <c r="Q3857" i="11"/>
  <c r="T3850" i="11"/>
  <c r="R3844" i="11"/>
  <c r="Q3841" i="11"/>
  <c r="T3834" i="11"/>
  <c r="R3828" i="11"/>
  <c r="Q3825" i="11"/>
  <c r="T3818" i="11"/>
  <c r="R3812" i="11"/>
  <c r="Q3809" i="11"/>
  <c r="T3802" i="11"/>
  <c r="R3796" i="11"/>
  <c r="Q3793" i="11"/>
  <c r="T3786" i="11"/>
  <c r="R3780" i="11"/>
  <c r="Q3777" i="11"/>
  <c r="T3770" i="11"/>
  <c r="R3764" i="11"/>
  <c r="Q3761" i="11"/>
  <c r="T3754" i="11"/>
  <c r="R3748" i="11"/>
  <c r="Q3745" i="11"/>
  <c r="T3738" i="11"/>
  <c r="R3732" i="11"/>
  <c r="Q3729" i="11"/>
  <c r="S3722" i="11"/>
  <c r="Q3708" i="11"/>
  <c r="Q3697" i="11"/>
  <c r="S3690" i="11"/>
  <c r="Q3676" i="11"/>
  <c r="R3669" i="11"/>
  <c r="Q3665" i="11"/>
  <c r="S3658" i="11"/>
  <c r="R3637" i="11"/>
  <c r="Q3633" i="11"/>
  <c r="S3626" i="11"/>
  <c r="Q3601" i="11"/>
  <c r="S3594" i="11"/>
  <c r="R3573" i="11"/>
  <c r="Q3569" i="11"/>
  <c r="S3562" i="11"/>
  <c r="Q3548" i="11"/>
  <c r="Q3537" i="11"/>
  <c r="S3530" i="11"/>
  <c r="Q3516" i="11"/>
  <c r="R3509" i="11"/>
  <c r="Q3505" i="11"/>
  <c r="S3498" i="11"/>
  <c r="Q3484" i="11"/>
  <c r="R3477" i="11"/>
  <c r="Q3473" i="11"/>
  <c r="S3466" i="11"/>
  <c r="Q3452" i="11"/>
  <c r="Q3441" i="11"/>
  <c r="S3434" i="11"/>
  <c r="Q3420" i="11"/>
  <c r="R3413" i="11"/>
  <c r="Q3373" i="11"/>
  <c r="R3324" i="11"/>
  <c r="Q3309" i="11"/>
  <c r="Q3289" i="11"/>
  <c r="R3260" i="11"/>
  <c r="Q3245" i="11"/>
  <c r="Q3225" i="11"/>
  <c r="P3210" i="11"/>
  <c r="Q3181" i="11"/>
  <c r="P3146" i="11"/>
  <c r="R3132" i="11"/>
  <c r="Q3117" i="11"/>
  <c r="P3082" i="11"/>
  <c r="R3068" i="11"/>
  <c r="Q3053" i="11"/>
  <c r="P3018" i="11"/>
  <c r="R3004" i="11"/>
  <c r="Q2989" i="11"/>
  <c r="Q2925" i="11"/>
  <c r="P2890" i="11"/>
  <c r="Q2861" i="11"/>
  <c r="Q2841" i="11"/>
  <c r="P2826" i="11"/>
  <c r="R2812" i="11"/>
  <c r="Q2797" i="11"/>
  <c r="Q2777" i="11"/>
  <c r="P2762" i="11"/>
  <c r="R2748" i="11"/>
  <c r="Q2733" i="11"/>
  <c r="P2698" i="11"/>
  <c r="Q2669" i="11"/>
  <c r="Q2649" i="11"/>
  <c r="P2634" i="11"/>
  <c r="Q2605" i="11"/>
  <c r="Q2585" i="11"/>
  <c r="P2570" i="11"/>
  <c r="R2556" i="11"/>
  <c r="Q2541" i="11"/>
  <c r="Q2521" i="11"/>
  <c r="P2506" i="11"/>
  <c r="Q2460" i="11"/>
  <c r="P2290" i="11"/>
  <c r="S2212" i="11"/>
  <c r="Q2204" i="11"/>
  <c r="P2153" i="11"/>
  <c r="Q2076" i="11"/>
  <c r="P2034" i="11"/>
  <c r="P2025" i="11"/>
  <c r="Q1948" i="11"/>
  <c r="S1828" i="11"/>
  <c r="P1769" i="11"/>
  <c r="Q1692" i="11"/>
  <c r="P1649" i="11"/>
  <c r="P1621" i="11"/>
  <c r="S1450" i="11"/>
  <c r="Q1393" i="11"/>
  <c r="T940" i="11"/>
  <c r="T908" i="11"/>
  <c r="R804" i="11"/>
  <c r="R772" i="11"/>
  <c r="Q661" i="11"/>
  <c r="T618" i="11"/>
  <c r="Q593" i="11"/>
  <c r="P444" i="11"/>
  <c r="R121" i="11"/>
  <c r="Q5556" i="11"/>
  <c r="P5553" i="11"/>
  <c r="T5549" i="11"/>
  <c r="S5546" i="11"/>
  <c r="Q5540" i="11"/>
  <c r="P5537" i="11"/>
  <c r="T5533" i="11"/>
  <c r="S5530" i="11"/>
  <c r="Q5524" i="11"/>
  <c r="P5521" i="11"/>
  <c r="S5514" i="11"/>
  <c r="Q5508" i="11"/>
  <c r="P5505" i="11"/>
  <c r="T5501" i="11"/>
  <c r="S5498" i="11"/>
  <c r="Q5492" i="11"/>
  <c r="T5485" i="11"/>
  <c r="Q5476" i="11"/>
  <c r="T5469" i="11"/>
  <c r="T5421" i="11"/>
  <c r="T5405" i="11"/>
  <c r="S5402" i="11"/>
  <c r="Q5396" i="11"/>
  <c r="S5386" i="11"/>
  <c r="Q5380" i="11"/>
  <c r="T5373" i="11"/>
  <c r="S5370" i="11"/>
  <c r="Q5364" i="11"/>
  <c r="S5354" i="11"/>
  <c r="Q5348" i="11"/>
  <c r="T5341" i="11"/>
  <c r="S5338" i="11"/>
  <c r="Q5332" i="11"/>
  <c r="T5325" i="11"/>
  <c r="S5322" i="11"/>
  <c r="Q5316" i="11"/>
  <c r="Q5300" i="11"/>
  <c r="T5293" i="11"/>
  <c r="Q5284" i="11"/>
  <c r="T5277" i="11"/>
  <c r="Q5268" i="11"/>
  <c r="P5265" i="11"/>
  <c r="P5249" i="11"/>
  <c r="T5245" i="11"/>
  <c r="P5233" i="11"/>
  <c r="T5229" i="11"/>
  <c r="P5217" i="11"/>
  <c r="Q5204" i="11"/>
  <c r="P5201" i="11"/>
  <c r="T5197" i="11"/>
  <c r="Q5188" i="11"/>
  <c r="P5185" i="11"/>
  <c r="T5181" i="11"/>
  <c r="Q5172" i="11"/>
  <c r="P5169" i="11"/>
  <c r="Q5156" i="11"/>
  <c r="P5153" i="11"/>
  <c r="T5149" i="11"/>
  <c r="Q5140" i="11"/>
  <c r="P5137" i="11"/>
  <c r="T5133" i="11"/>
  <c r="S5130" i="11"/>
  <c r="Q5124" i="11"/>
  <c r="P5121" i="11"/>
  <c r="S5114" i="11"/>
  <c r="Q5108" i="11"/>
  <c r="P5105" i="11"/>
  <c r="T5101" i="11"/>
  <c r="Q5092" i="11"/>
  <c r="P5089" i="11"/>
  <c r="T5085" i="11"/>
  <c r="S5082" i="11"/>
  <c r="Q5076" i="11"/>
  <c r="P5073" i="11"/>
  <c r="Q5060" i="11"/>
  <c r="P5057" i="11"/>
  <c r="T5053" i="11"/>
  <c r="Q5044" i="11"/>
  <c r="P5041" i="11"/>
  <c r="T5037" i="11"/>
  <c r="Q5028" i="11"/>
  <c r="P5025" i="11"/>
  <c r="Q5012" i="11"/>
  <c r="P5009" i="11"/>
  <c r="T5005" i="11"/>
  <c r="Q4996" i="11"/>
  <c r="P4993" i="11"/>
  <c r="T4989" i="11"/>
  <c r="Q4980" i="11"/>
  <c r="P4977" i="11"/>
  <c r="T4973" i="11"/>
  <c r="S4970" i="11"/>
  <c r="Q4964" i="11"/>
  <c r="P4961" i="11"/>
  <c r="T4957" i="11"/>
  <c r="S4954" i="11"/>
  <c r="P4945" i="11"/>
  <c r="S4938" i="11"/>
  <c r="P4929" i="11"/>
  <c r="T4925" i="11"/>
  <c r="S4922" i="11"/>
  <c r="T4909" i="11"/>
  <c r="S4906" i="11"/>
  <c r="S4890" i="11"/>
  <c r="T4877" i="11"/>
  <c r="S4874" i="11"/>
  <c r="P4865" i="11"/>
  <c r="T4861" i="11"/>
  <c r="S4858" i="11"/>
  <c r="Q4852" i="11"/>
  <c r="S4842" i="11"/>
  <c r="Q4836" i="11"/>
  <c r="T4829" i="11"/>
  <c r="S4826" i="11"/>
  <c r="Q4820" i="11"/>
  <c r="T4813" i="11"/>
  <c r="S4810" i="11"/>
  <c r="T4781" i="11"/>
  <c r="T4765" i="11"/>
  <c r="P4753" i="11"/>
  <c r="P4737" i="11"/>
  <c r="T4733" i="11"/>
  <c r="P4721" i="11"/>
  <c r="T4717" i="11"/>
  <c r="P4705" i="11"/>
  <c r="P4689" i="11"/>
  <c r="T4685" i="11"/>
  <c r="Q4676" i="11"/>
  <c r="P4673" i="11"/>
  <c r="T4669" i="11"/>
  <c r="Q4660" i="11"/>
  <c r="T4653" i="11"/>
  <c r="T4637" i="11"/>
  <c r="Q4628" i="11"/>
  <c r="T4605" i="11"/>
  <c r="Q4596" i="11"/>
  <c r="T4589" i="11"/>
  <c r="Q4580" i="11"/>
  <c r="P4577" i="11"/>
  <c r="T4573" i="11"/>
  <c r="Q4564" i="11"/>
  <c r="P4561" i="11"/>
  <c r="T4557" i="11"/>
  <c r="P4545" i="11"/>
  <c r="T4541" i="11"/>
  <c r="P4529" i="11"/>
  <c r="T4525" i="11"/>
  <c r="Q4516" i="11"/>
  <c r="P4513" i="11"/>
  <c r="T4509" i="11"/>
  <c r="Q4500" i="11"/>
  <c r="P4497" i="11"/>
  <c r="Q4484" i="11"/>
  <c r="P4481" i="11"/>
  <c r="T4477" i="11"/>
  <c r="Q4468" i="11"/>
  <c r="P4465" i="11"/>
  <c r="T4461" i="11"/>
  <c r="P4449" i="11"/>
  <c r="P4433" i="11"/>
  <c r="T4429" i="11"/>
  <c r="P4417" i="11"/>
  <c r="P4401" i="11"/>
  <c r="T4397" i="11"/>
  <c r="P4385" i="11"/>
  <c r="S4378" i="11"/>
  <c r="P4369" i="11"/>
  <c r="T4365" i="11"/>
  <c r="S4362" i="11"/>
  <c r="P4353" i="11"/>
  <c r="T4349" i="11"/>
  <c r="S4346" i="11"/>
  <c r="P4337" i="11"/>
  <c r="S4330" i="11"/>
  <c r="P4321" i="11"/>
  <c r="T4317" i="11"/>
  <c r="S4314" i="11"/>
  <c r="P4305" i="11"/>
  <c r="T4301" i="11"/>
  <c r="S4298" i="11"/>
  <c r="P4289" i="11"/>
  <c r="T4285" i="11"/>
  <c r="S4282" i="11"/>
  <c r="P4273" i="11"/>
  <c r="T4269" i="11"/>
  <c r="Q4260" i="11"/>
  <c r="P4257" i="11"/>
  <c r="Q4244" i="11"/>
  <c r="T4237" i="11"/>
  <c r="Q4228" i="11"/>
  <c r="T4221" i="11"/>
  <c r="Q4212" i="11"/>
  <c r="T4189" i="11"/>
  <c r="Q4180" i="11"/>
  <c r="T4173" i="11"/>
  <c r="Q4164" i="11"/>
  <c r="Q4148" i="11"/>
  <c r="T4141" i="11"/>
  <c r="T4125" i="11"/>
  <c r="S4122" i="11"/>
  <c r="T4109" i="11"/>
  <c r="Q4100" i="11"/>
  <c r="T4093" i="11"/>
  <c r="Q4084" i="11"/>
  <c r="T4077" i="11"/>
  <c r="S4074" i="11"/>
  <c r="Q4068" i="11"/>
  <c r="S4058" i="11"/>
  <c r="Q4052" i="11"/>
  <c r="T4045" i="11"/>
  <c r="S4042" i="11"/>
  <c r="T4029" i="11"/>
  <c r="Q4020" i="11"/>
  <c r="Q4004" i="11"/>
  <c r="T3997" i="11"/>
  <c r="S3994" i="11"/>
  <c r="Q3988" i="11"/>
  <c r="T3981" i="11"/>
  <c r="T3949" i="11"/>
  <c r="T3933" i="11"/>
  <c r="P3921" i="11"/>
  <c r="P3905" i="11"/>
  <c r="T3901" i="11"/>
  <c r="P3889" i="11"/>
  <c r="T3885" i="11"/>
  <c r="P3873" i="11"/>
  <c r="P3857" i="11"/>
  <c r="T3853" i="11"/>
  <c r="P3841" i="11"/>
  <c r="T3837" i="11"/>
  <c r="P3825" i="11"/>
  <c r="S3818" i="11"/>
  <c r="P3809" i="11"/>
  <c r="T3805" i="11"/>
  <c r="S3802" i="11"/>
  <c r="P3793" i="11"/>
  <c r="T3789" i="11"/>
  <c r="S3786" i="11"/>
  <c r="P3777" i="11"/>
  <c r="S3770" i="11"/>
  <c r="P3761" i="11"/>
  <c r="T3757" i="11"/>
  <c r="S3754" i="11"/>
  <c r="P3745" i="11"/>
  <c r="T3741" i="11"/>
  <c r="P3729" i="11"/>
  <c r="T3714" i="11"/>
  <c r="P3697" i="11"/>
  <c r="T3693" i="11"/>
  <c r="T3682" i="11"/>
  <c r="P3665" i="11"/>
  <c r="T3661" i="11"/>
  <c r="T3650" i="11"/>
  <c r="R3636" i="11"/>
  <c r="T3618" i="11"/>
  <c r="R3604" i="11"/>
  <c r="T3597" i="11"/>
  <c r="Q3594" i="11"/>
  <c r="R3572" i="11"/>
  <c r="Q3562" i="11"/>
  <c r="T3554" i="11"/>
  <c r="T3533" i="11"/>
  <c r="T3522" i="11"/>
  <c r="T3501" i="11"/>
  <c r="Q3498" i="11"/>
  <c r="T3458" i="11"/>
  <c r="T3437" i="11"/>
  <c r="T3426" i="11"/>
  <c r="T3401" i="11"/>
  <c r="T3394" i="11"/>
  <c r="P3373" i="11"/>
  <c r="T3330" i="11"/>
  <c r="P3309" i="11"/>
  <c r="T3273" i="11"/>
  <c r="T3266" i="11"/>
  <c r="P3245" i="11"/>
  <c r="T3209" i="11"/>
  <c r="P3117" i="11"/>
  <c r="P3053" i="11"/>
  <c r="P2989" i="11"/>
  <c r="T2946" i="11"/>
  <c r="P2925" i="11"/>
  <c r="P2861" i="11"/>
  <c r="T2825" i="11"/>
  <c r="T2761" i="11"/>
  <c r="P2733" i="11"/>
  <c r="T2633" i="11"/>
  <c r="P2605" i="11"/>
  <c r="T2569" i="11"/>
  <c r="P2541" i="11"/>
  <c r="T2505" i="11"/>
  <c r="R2417" i="11"/>
  <c r="P2349" i="11"/>
  <c r="R2289" i="11"/>
  <c r="S2242" i="11"/>
  <c r="Q2124" i="11"/>
  <c r="S2114" i="11"/>
  <c r="P2093" i="11"/>
  <c r="Q1996" i="11"/>
  <c r="P1965" i="11"/>
  <c r="Q1868" i="11"/>
  <c r="Q1740" i="11"/>
  <c r="P1709" i="11"/>
  <c r="R1620" i="11"/>
  <c r="R1601" i="11"/>
  <c r="Q1572" i="11"/>
  <c r="Q1553" i="11"/>
  <c r="S1505" i="11"/>
  <c r="Q1429" i="11"/>
  <c r="T1324" i="11"/>
  <c r="T1292" i="11"/>
  <c r="R1188" i="11"/>
  <c r="R1156" i="11"/>
  <c r="Q1045" i="11"/>
  <c r="T1002" i="11"/>
  <c r="P866" i="11"/>
  <c r="Q753" i="11"/>
  <c r="S729" i="11"/>
  <c r="Q293" i="11"/>
  <c r="V5933" i="11"/>
  <c r="W5933" i="11"/>
  <c r="X5933" i="11"/>
  <c r="U5933" i="11"/>
  <c r="P5933" i="11"/>
  <c r="S5933" i="11"/>
  <c r="W5909" i="11"/>
  <c r="X5909" i="11"/>
  <c r="V5909" i="11"/>
  <c r="U5909" i="11"/>
  <c r="P5909" i="11"/>
  <c r="S5909" i="11"/>
  <c r="X5885" i="11"/>
  <c r="V5885" i="11"/>
  <c r="W5885" i="11"/>
  <c r="U5885" i="11"/>
  <c r="P5885" i="11"/>
  <c r="S5885" i="11"/>
  <c r="X5853" i="11"/>
  <c r="W5853" i="11"/>
  <c r="V5853" i="11"/>
  <c r="U5853" i="11"/>
  <c r="P5853" i="11"/>
  <c r="S5853" i="11"/>
  <c r="W5829" i="11"/>
  <c r="X5829" i="11"/>
  <c r="U5829" i="11"/>
  <c r="V5829" i="11"/>
  <c r="P5829" i="11"/>
  <c r="S5829" i="11"/>
  <c r="V5805" i="11"/>
  <c r="W5805" i="11"/>
  <c r="U5805" i="11"/>
  <c r="X5805" i="11"/>
  <c r="P5805" i="11"/>
  <c r="S5805" i="11"/>
  <c r="X5781" i="11"/>
  <c r="W5781" i="11"/>
  <c r="V5781" i="11"/>
  <c r="U5781" i="11"/>
  <c r="P5781" i="11"/>
  <c r="S5781" i="11"/>
  <c r="X5757" i="11"/>
  <c r="V5757" i="11"/>
  <c r="W5757" i="11"/>
  <c r="U5757" i="11"/>
  <c r="P5757" i="11"/>
  <c r="S5757" i="11"/>
  <c r="X5733" i="11"/>
  <c r="V5733" i="11"/>
  <c r="W5733" i="11"/>
  <c r="U5733" i="11"/>
  <c r="P5733" i="11"/>
  <c r="S5733" i="11"/>
  <c r="X5709" i="11"/>
  <c r="W5709" i="11"/>
  <c r="V5709" i="11"/>
  <c r="U5709" i="11"/>
  <c r="P5709" i="11"/>
  <c r="S5709" i="11"/>
  <c r="X5685" i="11"/>
  <c r="W5685" i="11"/>
  <c r="V5685" i="11"/>
  <c r="P5685" i="11"/>
  <c r="U5685" i="11"/>
  <c r="S5685" i="11"/>
  <c r="X5661" i="11"/>
  <c r="V5661" i="11"/>
  <c r="W5661" i="11"/>
  <c r="U5661" i="11"/>
  <c r="P5661" i="11"/>
  <c r="S5661" i="11"/>
  <c r="X5637" i="11"/>
  <c r="W5637" i="11"/>
  <c r="V5637" i="11"/>
  <c r="U5637" i="11"/>
  <c r="P5637" i="11"/>
  <c r="S5637" i="11"/>
  <c r="X5613" i="11"/>
  <c r="W5613" i="11"/>
  <c r="V5613" i="11"/>
  <c r="U5613" i="11"/>
  <c r="P5613" i="11"/>
  <c r="S5613" i="11"/>
  <c r="X5589" i="11"/>
  <c r="W5589" i="11"/>
  <c r="U5589" i="11"/>
  <c r="V5589" i="11"/>
  <c r="P5589" i="11"/>
  <c r="S5589" i="11"/>
  <c r="V5565" i="11"/>
  <c r="X5565" i="11"/>
  <c r="W5565" i="11"/>
  <c r="U5565" i="11"/>
  <c r="P5565" i="11"/>
  <c r="S5565" i="11"/>
  <c r="X5541" i="11"/>
  <c r="W5541" i="11"/>
  <c r="V5541" i="11"/>
  <c r="U5541" i="11"/>
  <c r="P5541" i="11"/>
  <c r="S5541" i="11"/>
  <c r="X5517" i="11"/>
  <c r="W5517" i="11"/>
  <c r="V5517" i="11"/>
  <c r="U5517" i="11"/>
  <c r="P5517" i="11"/>
  <c r="S5517" i="11"/>
  <c r="W5493" i="11"/>
  <c r="X5493" i="11"/>
  <c r="V5493" i="11"/>
  <c r="U5493" i="11"/>
  <c r="P5493" i="11"/>
  <c r="S5493" i="11"/>
  <c r="X5477" i="11"/>
  <c r="W5477" i="11"/>
  <c r="V5477" i="11"/>
  <c r="U5477" i="11"/>
  <c r="P5477" i="11"/>
  <c r="S5477" i="11"/>
  <c r="W5453" i="11"/>
  <c r="X5453" i="11"/>
  <c r="V5453" i="11"/>
  <c r="U5453" i="11"/>
  <c r="P5453" i="11"/>
  <c r="S5453" i="11"/>
  <c r="X5437" i="11"/>
  <c r="W5437" i="11"/>
  <c r="V5437" i="11"/>
  <c r="U5437" i="11"/>
  <c r="P5437" i="11"/>
  <c r="S5437" i="11"/>
  <c r="W5413" i="11"/>
  <c r="X5413" i="11"/>
  <c r="V5413" i="11"/>
  <c r="U5413" i="11"/>
  <c r="P5413" i="11"/>
  <c r="S5413" i="11"/>
  <c r="W5389" i="11"/>
  <c r="X5389" i="11"/>
  <c r="V5389" i="11"/>
  <c r="U5389" i="11"/>
  <c r="P5389" i="11"/>
  <c r="S5389" i="11"/>
  <c r="X5357" i="11"/>
  <c r="W5357" i="11"/>
  <c r="V5357" i="11"/>
  <c r="U5357" i="11"/>
  <c r="P5357" i="11"/>
  <c r="S5357" i="11"/>
  <c r="X5333" i="11"/>
  <c r="W5333" i="11"/>
  <c r="V5333" i="11"/>
  <c r="U5333" i="11"/>
  <c r="P5333" i="11"/>
  <c r="S5333" i="11"/>
  <c r="W5309" i="11"/>
  <c r="X5309" i="11"/>
  <c r="V5309" i="11"/>
  <c r="U5309" i="11"/>
  <c r="P5309" i="11"/>
  <c r="S5309" i="11"/>
  <c r="W5285" i="11"/>
  <c r="V5285" i="11"/>
  <c r="X5285" i="11"/>
  <c r="U5285" i="11"/>
  <c r="P5285" i="11"/>
  <c r="S5285" i="11"/>
  <c r="W5261" i="11"/>
  <c r="X5261" i="11"/>
  <c r="U5261" i="11"/>
  <c r="V5261" i="11"/>
  <c r="P5261" i="11"/>
  <c r="S5261" i="11"/>
  <c r="W5237" i="11"/>
  <c r="X5237" i="11"/>
  <c r="V5237" i="11"/>
  <c r="U5237" i="11"/>
  <c r="P5237" i="11"/>
  <c r="S5237" i="11"/>
  <c r="W5213" i="11"/>
  <c r="X5213" i="11"/>
  <c r="V5213" i="11"/>
  <c r="U5213" i="11"/>
  <c r="P5213" i="11"/>
  <c r="S5213" i="11"/>
  <c r="X5189" i="11"/>
  <c r="W5189" i="11"/>
  <c r="V5189" i="11"/>
  <c r="U5189" i="11"/>
  <c r="P5189" i="11"/>
  <c r="S5189" i="11"/>
  <c r="X5165" i="11"/>
  <c r="W5165" i="11"/>
  <c r="V5165" i="11"/>
  <c r="U5165" i="11"/>
  <c r="P5165" i="11"/>
  <c r="S5165" i="11"/>
  <c r="X5141" i="11"/>
  <c r="W5141" i="11"/>
  <c r="V5141" i="11"/>
  <c r="U5141" i="11"/>
  <c r="P5141" i="11"/>
  <c r="S5141" i="11"/>
  <c r="W5117" i="11"/>
  <c r="X5117" i="11"/>
  <c r="V5117" i="11"/>
  <c r="U5117" i="11"/>
  <c r="P5117" i="11"/>
  <c r="S5117" i="11"/>
  <c r="W5093" i="11"/>
  <c r="X5093" i="11"/>
  <c r="V5093" i="11"/>
  <c r="U5093" i="11"/>
  <c r="P5093" i="11"/>
  <c r="S5093" i="11"/>
  <c r="X5069" i="11"/>
  <c r="W5069" i="11"/>
  <c r="V5069" i="11"/>
  <c r="U5069" i="11"/>
  <c r="P5069" i="11"/>
  <c r="S5069" i="11"/>
  <c r="X5045" i="11"/>
  <c r="W5045" i="11"/>
  <c r="V5045" i="11"/>
  <c r="U5045" i="11"/>
  <c r="P5045" i="11"/>
  <c r="S5045" i="11"/>
  <c r="W5021" i="11"/>
  <c r="U5021" i="11"/>
  <c r="X5021" i="11"/>
  <c r="V5021" i="11"/>
  <c r="P5021" i="11"/>
  <c r="S5021" i="11"/>
  <c r="X4997" i="11"/>
  <c r="W4997" i="11"/>
  <c r="V4997" i="11"/>
  <c r="U4997" i="11"/>
  <c r="P4997" i="11"/>
  <c r="S4997" i="11"/>
  <c r="X4965" i="11"/>
  <c r="W4965" i="11"/>
  <c r="V4965" i="11"/>
  <c r="U4965" i="11"/>
  <c r="P4965" i="11"/>
  <c r="S4965" i="11"/>
  <c r="W4941" i="11"/>
  <c r="X4941" i="11"/>
  <c r="U4941" i="11"/>
  <c r="V4941" i="11"/>
  <c r="P4941" i="11"/>
  <c r="S4941" i="11"/>
  <c r="W4917" i="11"/>
  <c r="X4917" i="11"/>
  <c r="U4917" i="11"/>
  <c r="V4917" i="11"/>
  <c r="P4917" i="11"/>
  <c r="S4917" i="11"/>
  <c r="W4893" i="11"/>
  <c r="X4893" i="11"/>
  <c r="U4893" i="11"/>
  <c r="V4893" i="11"/>
  <c r="P4893" i="11"/>
  <c r="S4893" i="11"/>
  <c r="X4869" i="11"/>
  <c r="W4869" i="11"/>
  <c r="V4869" i="11"/>
  <c r="U4869" i="11"/>
  <c r="P4869" i="11"/>
  <c r="S4869" i="11"/>
  <c r="X4845" i="11"/>
  <c r="W4845" i="11"/>
  <c r="U4845" i="11"/>
  <c r="V4845" i="11"/>
  <c r="P4845" i="11"/>
  <c r="S4845" i="11"/>
  <c r="X4821" i="11"/>
  <c r="W4821" i="11"/>
  <c r="U4821" i="11"/>
  <c r="V4821" i="11"/>
  <c r="P4821" i="11"/>
  <c r="S4821" i="11"/>
  <c r="W4797" i="11"/>
  <c r="U4797" i="11"/>
  <c r="V4797" i="11"/>
  <c r="X4797" i="11"/>
  <c r="P4797" i="11"/>
  <c r="S4797" i="11"/>
  <c r="W4773" i="11"/>
  <c r="V4773" i="11"/>
  <c r="U4773" i="11"/>
  <c r="X4773" i="11"/>
  <c r="P4773" i="11"/>
  <c r="S4773" i="11"/>
  <c r="W4749" i="11"/>
  <c r="X4749" i="11"/>
  <c r="U4749" i="11"/>
  <c r="V4749" i="11"/>
  <c r="P4749" i="11"/>
  <c r="S4749" i="11"/>
  <c r="W4725" i="11"/>
  <c r="U4725" i="11"/>
  <c r="V4725" i="11"/>
  <c r="X4725" i="11"/>
  <c r="P4725" i="11"/>
  <c r="S4725" i="11"/>
  <c r="W4701" i="11"/>
  <c r="X4701" i="11"/>
  <c r="U4701" i="11"/>
  <c r="V4701" i="11"/>
  <c r="P4701" i="11"/>
  <c r="S4701" i="11"/>
  <c r="X4677" i="11"/>
  <c r="W4677" i="11"/>
  <c r="V4677" i="11"/>
  <c r="U4677" i="11"/>
  <c r="P4677" i="11"/>
  <c r="S4677" i="11"/>
  <c r="X4645" i="11"/>
  <c r="W4645" i="11"/>
  <c r="V4645" i="11"/>
  <c r="U4645" i="11"/>
  <c r="P4645" i="11"/>
  <c r="S4645" i="11"/>
  <c r="X4621" i="11"/>
  <c r="W4621" i="11"/>
  <c r="U4621" i="11"/>
  <c r="V4621" i="11"/>
  <c r="P4621" i="11"/>
  <c r="S4621" i="11"/>
  <c r="W4597" i="11"/>
  <c r="X4597" i="11"/>
  <c r="U4597" i="11"/>
  <c r="V4597" i="11"/>
  <c r="P4597" i="11"/>
  <c r="S4597" i="11"/>
  <c r="X4565" i="11"/>
  <c r="W4565" i="11"/>
  <c r="U4565" i="11"/>
  <c r="V4565" i="11"/>
  <c r="P4565" i="11"/>
  <c r="S4565" i="11"/>
  <c r="W4533" i="11"/>
  <c r="U4533" i="11"/>
  <c r="X4533" i="11"/>
  <c r="V4533" i="11"/>
  <c r="P4533" i="11"/>
  <c r="S4533" i="11"/>
  <c r="X4517" i="11"/>
  <c r="W4517" i="11"/>
  <c r="V4517" i="11"/>
  <c r="U4517" i="11"/>
  <c r="P4517" i="11"/>
  <c r="S4517" i="11"/>
  <c r="W4493" i="11"/>
  <c r="X4493" i="11"/>
  <c r="U4493" i="11"/>
  <c r="V4493" i="11"/>
  <c r="P4493" i="11"/>
  <c r="S4493" i="11"/>
  <c r="W4469" i="11"/>
  <c r="X4469" i="11"/>
  <c r="U4469" i="11"/>
  <c r="V4469" i="11"/>
  <c r="P4469" i="11"/>
  <c r="S4469" i="11"/>
  <c r="W4445" i="11"/>
  <c r="U4445" i="11"/>
  <c r="V4445" i="11"/>
  <c r="X4445" i="11"/>
  <c r="P4445" i="11"/>
  <c r="S4445" i="11"/>
  <c r="X4413" i="11"/>
  <c r="W4413" i="11"/>
  <c r="U4413" i="11"/>
  <c r="V4413" i="11"/>
  <c r="P4413" i="11"/>
  <c r="S4413" i="11"/>
  <c r="W4381" i="11"/>
  <c r="X4381" i="11"/>
  <c r="U4381" i="11"/>
  <c r="V4381" i="11"/>
  <c r="P4381" i="11"/>
  <c r="S4381" i="11"/>
  <c r="X4357" i="11"/>
  <c r="W4357" i="11"/>
  <c r="V4357" i="11"/>
  <c r="U4357" i="11"/>
  <c r="P4357" i="11"/>
  <c r="S4357" i="11"/>
  <c r="X4333" i="11"/>
  <c r="W4333" i="11"/>
  <c r="U4333" i="11"/>
  <c r="V4333" i="11"/>
  <c r="P4333" i="11"/>
  <c r="S4333" i="11"/>
  <c r="X4309" i="11"/>
  <c r="W4309" i="11"/>
  <c r="U4309" i="11"/>
  <c r="V4309" i="11"/>
  <c r="P4309" i="11"/>
  <c r="S4309" i="11"/>
  <c r="X4277" i="11"/>
  <c r="W4277" i="11"/>
  <c r="U4277" i="11"/>
  <c r="V4277" i="11"/>
  <c r="P4277" i="11"/>
  <c r="S4277" i="11"/>
  <c r="X4253" i="11"/>
  <c r="W4253" i="11"/>
  <c r="U4253" i="11"/>
  <c r="V4253" i="11"/>
  <c r="P4253" i="11"/>
  <c r="S4253" i="11"/>
  <c r="X4229" i="11"/>
  <c r="W4229" i="11"/>
  <c r="V4229" i="11"/>
  <c r="U4229" i="11"/>
  <c r="P4229" i="11"/>
  <c r="S4229" i="11"/>
  <c r="W4205" i="11"/>
  <c r="U4205" i="11"/>
  <c r="X4205" i="11"/>
  <c r="V4205" i="11"/>
  <c r="P4205" i="11"/>
  <c r="S4205" i="11"/>
  <c r="X4181" i="11"/>
  <c r="W4181" i="11"/>
  <c r="U4181" i="11"/>
  <c r="V4181" i="11"/>
  <c r="P4181" i="11"/>
  <c r="S4181" i="11"/>
  <c r="X4157" i="11"/>
  <c r="W4157" i="11"/>
  <c r="U4157" i="11"/>
  <c r="V4157" i="11"/>
  <c r="P4157" i="11"/>
  <c r="S4157" i="11"/>
  <c r="X4133" i="11"/>
  <c r="W4133" i="11"/>
  <c r="V4133" i="11"/>
  <c r="U4133" i="11"/>
  <c r="P4133" i="11"/>
  <c r="S4133" i="11"/>
  <c r="X4117" i="11"/>
  <c r="W4117" i="11"/>
  <c r="U4117" i="11"/>
  <c r="V4117" i="11"/>
  <c r="P4117" i="11"/>
  <c r="S4117" i="11"/>
  <c r="W4085" i="11"/>
  <c r="X4085" i="11"/>
  <c r="U4085" i="11"/>
  <c r="V4085" i="11"/>
  <c r="P4085" i="11"/>
  <c r="S4085" i="11"/>
  <c r="X4061" i="11"/>
  <c r="W4061" i="11"/>
  <c r="U4061" i="11"/>
  <c r="V4061" i="11"/>
  <c r="P4061" i="11"/>
  <c r="S4061" i="11"/>
  <c r="W4037" i="11"/>
  <c r="V4037" i="11"/>
  <c r="U4037" i="11"/>
  <c r="X4037" i="11"/>
  <c r="P4037" i="11"/>
  <c r="S4037" i="11"/>
  <c r="W4013" i="11"/>
  <c r="X4013" i="11"/>
  <c r="U4013" i="11"/>
  <c r="V4013" i="11"/>
  <c r="P4013" i="11"/>
  <c r="S4013" i="11"/>
  <c r="X3989" i="11"/>
  <c r="W3989" i="11"/>
  <c r="U3989" i="11"/>
  <c r="V3989" i="11"/>
  <c r="P3989" i="11"/>
  <c r="S3989" i="11"/>
  <c r="X3965" i="11"/>
  <c r="W3965" i="11"/>
  <c r="U3965" i="11"/>
  <c r="V3965" i="11"/>
  <c r="P3965" i="11"/>
  <c r="S3965" i="11"/>
  <c r="X3941" i="11"/>
  <c r="W3941" i="11"/>
  <c r="V3941" i="11"/>
  <c r="U3941" i="11"/>
  <c r="P3941" i="11"/>
  <c r="S3941" i="11"/>
  <c r="W3917" i="11"/>
  <c r="U3917" i="11"/>
  <c r="X3917" i="11"/>
  <c r="V3917" i="11"/>
  <c r="P3917" i="11"/>
  <c r="S3917" i="11"/>
  <c r="W3893" i="11"/>
  <c r="X3893" i="11"/>
  <c r="U3893" i="11"/>
  <c r="V3893" i="11"/>
  <c r="P3893" i="11"/>
  <c r="S3893" i="11"/>
  <c r="X3869" i="11"/>
  <c r="W3869" i="11"/>
  <c r="U3869" i="11"/>
  <c r="V3869" i="11"/>
  <c r="P3869" i="11"/>
  <c r="S3869" i="11"/>
  <c r="X3845" i="11"/>
  <c r="W3845" i="11"/>
  <c r="V3845" i="11"/>
  <c r="U3845" i="11"/>
  <c r="P3845" i="11"/>
  <c r="S3845" i="11"/>
  <c r="X3821" i="11"/>
  <c r="W3821" i="11"/>
  <c r="U3821" i="11"/>
  <c r="V3821" i="11"/>
  <c r="P3821" i="11"/>
  <c r="S3821" i="11"/>
  <c r="X3797" i="11"/>
  <c r="W3797" i="11"/>
  <c r="U3797" i="11"/>
  <c r="V3797" i="11"/>
  <c r="P3797" i="11"/>
  <c r="S3797" i="11"/>
  <c r="X3773" i="11"/>
  <c r="W3773" i="11"/>
  <c r="U3773" i="11"/>
  <c r="V3773" i="11"/>
  <c r="P3773" i="11"/>
  <c r="S3773" i="11"/>
  <c r="X3749" i="11"/>
  <c r="W3749" i="11"/>
  <c r="V3749" i="11"/>
  <c r="U3749" i="11"/>
  <c r="P3749" i="11"/>
  <c r="S3749" i="11"/>
  <c r="X3725" i="11"/>
  <c r="W3725" i="11"/>
  <c r="U3725" i="11"/>
  <c r="V3725" i="11"/>
  <c r="Q3725" i="11"/>
  <c r="P3725" i="11"/>
  <c r="S3725" i="11"/>
  <c r="X3701" i="11"/>
  <c r="W3701" i="11"/>
  <c r="U3701" i="11"/>
  <c r="V3701" i="11"/>
  <c r="Q3701" i="11"/>
  <c r="P3701" i="11"/>
  <c r="S3701" i="11"/>
  <c r="X3677" i="11"/>
  <c r="W3677" i="11"/>
  <c r="U3677" i="11"/>
  <c r="V3677" i="11"/>
  <c r="Q3677" i="11"/>
  <c r="P3677" i="11"/>
  <c r="S3677" i="11"/>
  <c r="W3653" i="11"/>
  <c r="X3653" i="11"/>
  <c r="V3653" i="11"/>
  <c r="U3653" i="11"/>
  <c r="Q3653" i="11"/>
  <c r="P3653" i="11"/>
  <c r="S3653" i="11"/>
  <c r="X3629" i="11"/>
  <c r="W3629" i="11"/>
  <c r="U3629" i="11"/>
  <c r="V3629" i="11"/>
  <c r="Q3629" i="11"/>
  <c r="P3629" i="11"/>
  <c r="S3629" i="11"/>
  <c r="X3605" i="11"/>
  <c r="W3605" i="11"/>
  <c r="U3605" i="11"/>
  <c r="V3605" i="11"/>
  <c r="Q3605" i="11"/>
  <c r="P3605" i="11"/>
  <c r="S3605" i="11"/>
  <c r="X3581" i="11"/>
  <c r="W3581" i="11"/>
  <c r="U3581" i="11"/>
  <c r="V3581" i="11"/>
  <c r="Q3581" i="11"/>
  <c r="P3581" i="11"/>
  <c r="S3581" i="11"/>
  <c r="X3565" i="11"/>
  <c r="W3565" i="11"/>
  <c r="U3565" i="11"/>
  <c r="V3565" i="11"/>
  <c r="Q3565" i="11"/>
  <c r="P3565" i="11"/>
  <c r="S3565" i="11"/>
  <c r="X3541" i="11"/>
  <c r="W3541" i="11"/>
  <c r="U3541" i="11"/>
  <c r="V3541" i="11"/>
  <c r="Q3541" i="11"/>
  <c r="P3541" i="11"/>
  <c r="S3541" i="11"/>
  <c r="X3517" i="11"/>
  <c r="U3517" i="11"/>
  <c r="W3517" i="11"/>
  <c r="V3517" i="11"/>
  <c r="Q3517" i="11"/>
  <c r="P3517" i="11"/>
  <c r="S3517" i="11"/>
  <c r="X3493" i="11"/>
  <c r="W3493" i="11"/>
  <c r="V3493" i="11"/>
  <c r="U3493" i="11"/>
  <c r="Q3493" i="11"/>
  <c r="P3493" i="11"/>
  <c r="S3493" i="11"/>
  <c r="X3469" i="11"/>
  <c r="W3469" i="11"/>
  <c r="U3469" i="11"/>
  <c r="V3469" i="11"/>
  <c r="Q3469" i="11"/>
  <c r="P3469" i="11"/>
  <c r="S3469" i="11"/>
  <c r="X3445" i="11"/>
  <c r="U3445" i="11"/>
  <c r="V3445" i="11"/>
  <c r="W3445" i="11"/>
  <c r="Q3445" i="11"/>
  <c r="P3445" i="11"/>
  <c r="S3445" i="11"/>
  <c r="X3421" i="11"/>
  <c r="W3421" i="11"/>
  <c r="U3421" i="11"/>
  <c r="V3421" i="11"/>
  <c r="Q3421" i="11"/>
  <c r="P3421" i="11"/>
  <c r="S3421" i="11"/>
  <c r="X3405" i="11"/>
  <c r="U3405" i="11"/>
  <c r="V3405" i="11"/>
  <c r="W3405" i="11"/>
  <c r="R3405" i="11"/>
  <c r="S3405" i="11"/>
  <c r="T3405" i="11"/>
  <c r="X3389" i="11"/>
  <c r="W3389" i="11"/>
  <c r="U3389" i="11"/>
  <c r="V3389" i="11"/>
  <c r="R3389" i="11"/>
  <c r="S3389" i="11"/>
  <c r="T3389" i="11"/>
  <c r="X3349" i="11"/>
  <c r="W3349" i="11"/>
  <c r="U3349" i="11"/>
  <c r="V3349" i="11"/>
  <c r="R3349" i="11"/>
  <c r="S3349" i="11"/>
  <c r="T3349" i="11"/>
  <c r="Q3349" i="11"/>
  <c r="P3349" i="11"/>
  <c r="X3325" i="11"/>
  <c r="W3325" i="11"/>
  <c r="U3325" i="11"/>
  <c r="V3325" i="11"/>
  <c r="R3325" i="11"/>
  <c r="S3325" i="11"/>
  <c r="T3325" i="11"/>
  <c r="X3301" i="11"/>
  <c r="V3301" i="11"/>
  <c r="U3301" i="11"/>
  <c r="W3301" i="11"/>
  <c r="R3301" i="11"/>
  <c r="S3301" i="11"/>
  <c r="T3301" i="11"/>
  <c r="Q3301" i="11"/>
  <c r="P3301" i="11"/>
  <c r="X3285" i="11"/>
  <c r="W3285" i="11"/>
  <c r="U3285" i="11"/>
  <c r="V3285" i="11"/>
  <c r="R3285" i="11"/>
  <c r="S3285" i="11"/>
  <c r="T3285" i="11"/>
  <c r="Q3285" i="11"/>
  <c r="P3285" i="11"/>
  <c r="X3261" i="11"/>
  <c r="W3261" i="11"/>
  <c r="U3261" i="11"/>
  <c r="V3261" i="11"/>
  <c r="R3261" i="11"/>
  <c r="S3261" i="11"/>
  <c r="T3261" i="11"/>
  <c r="X3237" i="11"/>
  <c r="V3237" i="11"/>
  <c r="W3237" i="11"/>
  <c r="U3237" i="11"/>
  <c r="R3237" i="11"/>
  <c r="S3237" i="11"/>
  <c r="T3237" i="11"/>
  <c r="Q3237" i="11"/>
  <c r="P3237" i="11"/>
  <c r="X3205" i="11"/>
  <c r="W3205" i="11"/>
  <c r="V3205" i="11"/>
  <c r="U3205" i="11"/>
  <c r="R3205" i="11"/>
  <c r="S3205" i="11"/>
  <c r="T3205" i="11"/>
  <c r="Q3205" i="11"/>
  <c r="P3205" i="11"/>
  <c r="W3181" i="11"/>
  <c r="U3181" i="11"/>
  <c r="V3181" i="11"/>
  <c r="X3181" i="11"/>
  <c r="R3181" i="11"/>
  <c r="S3181" i="11"/>
  <c r="T3181" i="11"/>
  <c r="W3141" i="11"/>
  <c r="X3141" i="11"/>
  <c r="V3141" i="11"/>
  <c r="U3141" i="11"/>
  <c r="R3141" i="11"/>
  <c r="S3141" i="11"/>
  <c r="T3141" i="11"/>
  <c r="Q3141" i="11"/>
  <c r="P3141" i="11"/>
  <c r="X3125" i="11"/>
  <c r="W3125" i="11"/>
  <c r="U3125" i="11"/>
  <c r="V3125" i="11"/>
  <c r="R3125" i="11"/>
  <c r="S3125" i="11"/>
  <c r="T3125" i="11"/>
  <c r="Q3125" i="11"/>
  <c r="P3125" i="11"/>
  <c r="X3093" i="11"/>
  <c r="W3093" i="11"/>
  <c r="U3093" i="11"/>
  <c r="V3093" i="11"/>
  <c r="R3093" i="11"/>
  <c r="S3093" i="11"/>
  <c r="T3093" i="11"/>
  <c r="Q3093" i="11"/>
  <c r="P3093" i="11"/>
  <c r="X3069" i="11"/>
  <c r="V3069" i="11"/>
  <c r="U3069" i="11"/>
  <c r="W3069" i="11"/>
  <c r="R3069" i="11"/>
  <c r="S3069" i="11"/>
  <c r="T3069" i="11"/>
  <c r="X3045" i="11"/>
  <c r="V3045" i="11"/>
  <c r="U3045" i="11"/>
  <c r="W3045" i="11"/>
  <c r="R3045" i="11"/>
  <c r="S3045" i="11"/>
  <c r="T3045" i="11"/>
  <c r="Q3045" i="11"/>
  <c r="P3045" i="11"/>
  <c r="X3029" i="11"/>
  <c r="U3029" i="11"/>
  <c r="W3029" i="11"/>
  <c r="V3029" i="11"/>
  <c r="R3029" i="11"/>
  <c r="S3029" i="11"/>
  <c r="T3029" i="11"/>
  <c r="Q3029" i="11"/>
  <c r="P3029" i="11"/>
  <c r="X3005" i="11"/>
  <c r="W3005" i="11"/>
  <c r="V3005" i="11"/>
  <c r="U3005" i="11"/>
  <c r="R3005" i="11"/>
  <c r="S3005" i="11"/>
  <c r="T3005" i="11"/>
  <c r="X2973" i="11"/>
  <c r="W2973" i="11"/>
  <c r="V2973" i="11"/>
  <c r="U2973" i="11"/>
  <c r="R2973" i="11"/>
  <c r="S2973" i="11"/>
  <c r="T2973" i="11"/>
  <c r="X2941" i="11"/>
  <c r="W2941" i="11"/>
  <c r="V2941" i="11"/>
  <c r="U2941" i="11"/>
  <c r="R2941" i="11"/>
  <c r="S2941" i="11"/>
  <c r="T2941" i="11"/>
  <c r="X2917" i="11"/>
  <c r="V2917" i="11"/>
  <c r="W2917" i="11"/>
  <c r="U2917" i="11"/>
  <c r="R2917" i="11"/>
  <c r="S2917" i="11"/>
  <c r="T2917" i="11"/>
  <c r="Q2917" i="11"/>
  <c r="P2917" i="11"/>
  <c r="X2893" i="11"/>
  <c r="W2893" i="11"/>
  <c r="U2893" i="11"/>
  <c r="V2893" i="11"/>
  <c r="R2893" i="11"/>
  <c r="S2893" i="11"/>
  <c r="T2893" i="11"/>
  <c r="W2869" i="11"/>
  <c r="U2869" i="11"/>
  <c r="X2869" i="11"/>
  <c r="V2869" i="11"/>
  <c r="R2869" i="11"/>
  <c r="S2869" i="11"/>
  <c r="T2869" i="11"/>
  <c r="P2869" i="11"/>
  <c r="Q2869" i="11"/>
  <c r="X2845" i="11"/>
  <c r="W2845" i="11"/>
  <c r="V2845" i="11"/>
  <c r="U2845" i="11"/>
  <c r="R2845" i="11"/>
  <c r="S2845" i="11"/>
  <c r="T2845" i="11"/>
  <c r="X2821" i="11"/>
  <c r="W2821" i="11"/>
  <c r="V2821" i="11"/>
  <c r="U2821" i="11"/>
  <c r="R2821" i="11"/>
  <c r="S2821" i="11"/>
  <c r="T2821" i="11"/>
  <c r="P2821" i="11"/>
  <c r="Q2821" i="11"/>
  <c r="X2797" i="11"/>
  <c r="W2797" i="11"/>
  <c r="U2797" i="11"/>
  <c r="V2797" i="11"/>
  <c r="R2797" i="11"/>
  <c r="S2797" i="11"/>
  <c r="T2797" i="11"/>
  <c r="X2773" i="11"/>
  <c r="W2773" i="11"/>
  <c r="U2773" i="11"/>
  <c r="V2773" i="11"/>
  <c r="R2773" i="11"/>
  <c r="S2773" i="11"/>
  <c r="T2773" i="11"/>
  <c r="P2773" i="11"/>
  <c r="Q2773" i="11"/>
  <c r="X2749" i="11"/>
  <c r="V2749" i="11"/>
  <c r="U2749" i="11"/>
  <c r="W2749" i="11"/>
  <c r="R2749" i="11"/>
  <c r="S2749" i="11"/>
  <c r="T2749" i="11"/>
  <c r="X2725" i="11"/>
  <c r="V2725" i="11"/>
  <c r="U2725" i="11"/>
  <c r="W2725" i="11"/>
  <c r="R2725" i="11"/>
  <c r="S2725" i="11"/>
  <c r="T2725" i="11"/>
  <c r="P2725" i="11"/>
  <c r="Q2725" i="11"/>
  <c r="X2693" i="11"/>
  <c r="W2693" i="11"/>
  <c r="V2693" i="11"/>
  <c r="U2693" i="11"/>
  <c r="R2693" i="11"/>
  <c r="S2693" i="11"/>
  <c r="T2693" i="11"/>
  <c r="P2693" i="11"/>
  <c r="Q2693" i="11"/>
  <c r="X2669" i="11"/>
  <c r="W2669" i="11"/>
  <c r="U2669" i="11"/>
  <c r="V2669" i="11"/>
  <c r="R2669" i="11"/>
  <c r="S2669" i="11"/>
  <c r="T2669" i="11"/>
  <c r="X2645" i="11"/>
  <c r="W2645" i="11"/>
  <c r="U2645" i="11"/>
  <c r="V2645" i="11"/>
  <c r="R2645" i="11"/>
  <c r="S2645" i="11"/>
  <c r="T2645" i="11"/>
  <c r="Q2645" i="11"/>
  <c r="P2645" i="11"/>
  <c r="X2621" i="11"/>
  <c r="W2621" i="11"/>
  <c r="V2621" i="11"/>
  <c r="U2621" i="11"/>
  <c r="R2621" i="11"/>
  <c r="S2621" i="11"/>
  <c r="T2621" i="11"/>
  <c r="X2597" i="11"/>
  <c r="W2597" i="11"/>
  <c r="V2597" i="11"/>
  <c r="U2597" i="11"/>
  <c r="R2597" i="11"/>
  <c r="S2597" i="11"/>
  <c r="T2597" i="11"/>
  <c r="P2597" i="11"/>
  <c r="Q2597" i="11"/>
  <c r="X2573" i="11"/>
  <c r="W2573" i="11"/>
  <c r="U2573" i="11"/>
  <c r="V2573" i="11"/>
  <c r="R2573" i="11"/>
  <c r="S2573" i="11"/>
  <c r="T2573" i="11"/>
  <c r="X2549" i="11"/>
  <c r="W2549" i="11"/>
  <c r="U2549" i="11"/>
  <c r="V2549" i="11"/>
  <c r="R2549" i="11"/>
  <c r="S2549" i="11"/>
  <c r="T2549" i="11"/>
  <c r="P2549" i="11"/>
  <c r="Q2549" i="11"/>
  <c r="X2525" i="11"/>
  <c r="W2525" i="11"/>
  <c r="V2525" i="11"/>
  <c r="U2525" i="11"/>
  <c r="R2525" i="11"/>
  <c r="S2525" i="11"/>
  <c r="T2525" i="11"/>
  <c r="X2501" i="11"/>
  <c r="W2501" i="11"/>
  <c r="V2501" i="11"/>
  <c r="U2501" i="11"/>
  <c r="R2501" i="11"/>
  <c r="S2501" i="11"/>
  <c r="T2501" i="11"/>
  <c r="P2501" i="11"/>
  <c r="Q2501" i="11"/>
  <c r="X2477" i="11"/>
  <c r="W2477" i="11"/>
  <c r="U2477" i="11"/>
  <c r="R2477" i="11"/>
  <c r="S2477" i="11"/>
  <c r="V2477" i="11"/>
  <c r="T2477" i="11"/>
  <c r="Q2477" i="11"/>
  <c r="X2437" i="11"/>
  <c r="W2437" i="11"/>
  <c r="V2437" i="11"/>
  <c r="U2437" i="11"/>
  <c r="R2437" i="11"/>
  <c r="S2437" i="11"/>
  <c r="P2437" i="11"/>
  <c r="Q2437" i="11"/>
  <c r="T2437" i="11"/>
  <c r="X2413" i="11"/>
  <c r="W2413" i="11"/>
  <c r="U2413" i="11"/>
  <c r="V2413" i="11"/>
  <c r="R2413" i="11"/>
  <c r="S2413" i="11"/>
  <c r="T2413" i="11"/>
  <c r="Q2413" i="11"/>
  <c r="X2389" i="11"/>
  <c r="U2389" i="11"/>
  <c r="R2389" i="11"/>
  <c r="S2389" i="11"/>
  <c r="W2389" i="11"/>
  <c r="V2389" i="11"/>
  <c r="P2389" i="11"/>
  <c r="Q2389" i="11"/>
  <c r="T2389" i="11"/>
  <c r="X2365" i="11"/>
  <c r="V2365" i="11"/>
  <c r="W2365" i="11"/>
  <c r="U2365" i="11"/>
  <c r="R2365" i="11"/>
  <c r="S2365" i="11"/>
  <c r="Q2365" i="11"/>
  <c r="T2365" i="11"/>
  <c r="P2365" i="11"/>
  <c r="X2341" i="11"/>
  <c r="W2341" i="11"/>
  <c r="V2341" i="11"/>
  <c r="U2341" i="11"/>
  <c r="R2341" i="11"/>
  <c r="S2341" i="11"/>
  <c r="P2341" i="11"/>
  <c r="X2317" i="11"/>
  <c r="W2317" i="11"/>
  <c r="U2317" i="11"/>
  <c r="R2317" i="11"/>
  <c r="S2317" i="11"/>
  <c r="V2317" i="11"/>
  <c r="T2317" i="11"/>
  <c r="P2317" i="11"/>
  <c r="Q2317" i="11"/>
  <c r="X2293" i="11"/>
  <c r="W2293" i="11"/>
  <c r="U2293" i="11"/>
  <c r="R2293" i="11"/>
  <c r="S2293" i="11"/>
  <c r="V2293" i="11"/>
  <c r="P2293" i="11"/>
  <c r="Q2293" i="11"/>
  <c r="X2269" i="11"/>
  <c r="V2269" i="11"/>
  <c r="U2269" i="11"/>
  <c r="R2269" i="11"/>
  <c r="S2269" i="11"/>
  <c r="W2269" i="11"/>
  <c r="Q2269" i="11"/>
  <c r="T2269" i="11"/>
  <c r="W2245" i="11"/>
  <c r="V2245" i="11"/>
  <c r="U2245" i="11"/>
  <c r="X2245" i="11"/>
  <c r="R2245" i="11"/>
  <c r="S2245" i="11"/>
  <c r="P2245" i="11"/>
  <c r="T2245" i="11"/>
  <c r="Q2245" i="11"/>
  <c r="X2221" i="11"/>
  <c r="W2221" i="11"/>
  <c r="U2221" i="11"/>
  <c r="R2221" i="11"/>
  <c r="S2221" i="11"/>
  <c r="V2221" i="11"/>
  <c r="T2221" i="11"/>
  <c r="Q2221" i="11"/>
  <c r="X2197" i="11"/>
  <c r="U2197" i="11"/>
  <c r="W2197" i="11"/>
  <c r="V2197" i="11"/>
  <c r="R2197" i="11"/>
  <c r="S2197" i="11"/>
  <c r="P2197" i="11"/>
  <c r="Q2197" i="11"/>
  <c r="T2197" i="11"/>
  <c r="X2173" i="11"/>
  <c r="W2173" i="11"/>
  <c r="V2173" i="11"/>
  <c r="U2173" i="11"/>
  <c r="R2173" i="11"/>
  <c r="S2173" i="11"/>
  <c r="Q2173" i="11"/>
  <c r="T2173" i="11"/>
  <c r="P2173" i="11"/>
  <c r="X2149" i="11"/>
  <c r="V2149" i="11"/>
  <c r="W2149" i="11"/>
  <c r="U2149" i="11"/>
  <c r="R2149" i="11"/>
  <c r="S2149" i="11"/>
  <c r="P2149" i="11"/>
  <c r="X2133" i="11"/>
  <c r="U2133" i="11"/>
  <c r="W2133" i="11"/>
  <c r="R2133" i="11"/>
  <c r="S2133" i="11"/>
  <c r="V2133" i="11"/>
  <c r="P2133" i="11"/>
  <c r="Q2133" i="11"/>
  <c r="T2133" i="11"/>
  <c r="X2109" i="11"/>
  <c r="V2109" i="11"/>
  <c r="W2109" i="11"/>
  <c r="U2109" i="11"/>
  <c r="R2109" i="11"/>
  <c r="S2109" i="11"/>
  <c r="Q2109" i="11"/>
  <c r="T2109" i="11"/>
  <c r="P2109" i="11"/>
  <c r="X2085" i="11"/>
  <c r="W2085" i="11"/>
  <c r="V2085" i="11"/>
  <c r="U2085" i="11"/>
  <c r="R2085" i="11"/>
  <c r="S2085" i="11"/>
  <c r="P2085" i="11"/>
  <c r="X2053" i="11"/>
  <c r="W2053" i="11"/>
  <c r="V2053" i="11"/>
  <c r="U2053" i="11"/>
  <c r="R2053" i="11"/>
  <c r="S2053" i="11"/>
  <c r="P2053" i="11"/>
  <c r="T2053" i="11"/>
  <c r="Q2053" i="11"/>
  <c r="X2029" i="11"/>
  <c r="W2029" i="11"/>
  <c r="U2029" i="11"/>
  <c r="R2029" i="11"/>
  <c r="S2029" i="11"/>
  <c r="V2029" i="11"/>
  <c r="T2029" i="11"/>
  <c r="Q2029" i="11"/>
  <c r="X2005" i="11"/>
  <c r="W2005" i="11"/>
  <c r="U2005" i="11"/>
  <c r="R2005" i="11"/>
  <c r="S2005" i="11"/>
  <c r="V2005" i="11"/>
  <c r="P2005" i="11"/>
  <c r="Q2005" i="11"/>
  <c r="T2005" i="11"/>
  <c r="X1973" i="11"/>
  <c r="W1973" i="11"/>
  <c r="U1973" i="11"/>
  <c r="V1973" i="11"/>
  <c r="R1973" i="11"/>
  <c r="S1973" i="11"/>
  <c r="P1973" i="11"/>
  <c r="Q1973" i="11"/>
  <c r="X1957" i="11"/>
  <c r="W1957" i="11"/>
  <c r="V1957" i="11"/>
  <c r="U1957" i="11"/>
  <c r="R1957" i="11"/>
  <c r="S1957" i="11"/>
  <c r="P1957" i="11"/>
  <c r="X1933" i="11"/>
  <c r="W1933" i="11"/>
  <c r="U1933" i="11"/>
  <c r="R1933" i="11"/>
  <c r="S1933" i="11"/>
  <c r="V1933" i="11"/>
  <c r="T1933" i="11"/>
  <c r="P1933" i="11"/>
  <c r="Q1933" i="11"/>
  <c r="X1909" i="11"/>
  <c r="U1909" i="11"/>
  <c r="R1909" i="11"/>
  <c r="S1909" i="11"/>
  <c r="W1909" i="11"/>
  <c r="P1909" i="11"/>
  <c r="Q1909" i="11"/>
  <c r="V1909" i="11"/>
  <c r="X1885" i="11"/>
  <c r="V1885" i="11"/>
  <c r="U1885" i="11"/>
  <c r="W1885" i="11"/>
  <c r="R1885" i="11"/>
  <c r="S1885" i="11"/>
  <c r="Q1885" i="11"/>
  <c r="T1885" i="11"/>
  <c r="X1861" i="11"/>
  <c r="W1861" i="11"/>
  <c r="V1861" i="11"/>
  <c r="U1861" i="11"/>
  <c r="R1861" i="11"/>
  <c r="S1861" i="11"/>
  <c r="P1861" i="11"/>
  <c r="Q1861" i="11"/>
  <c r="T1861" i="11"/>
  <c r="W1837" i="11"/>
  <c r="U1837" i="11"/>
  <c r="X1837" i="11"/>
  <c r="R1837" i="11"/>
  <c r="S1837" i="11"/>
  <c r="V1837" i="11"/>
  <c r="T1837" i="11"/>
  <c r="Q1837" i="11"/>
  <c r="X1813" i="11"/>
  <c r="W1813" i="11"/>
  <c r="U1813" i="11"/>
  <c r="V1813" i="11"/>
  <c r="R1813" i="11"/>
  <c r="S1813" i="11"/>
  <c r="P1813" i="11"/>
  <c r="Q1813" i="11"/>
  <c r="T1813" i="11"/>
  <c r="X1789" i="11"/>
  <c r="V1789" i="11"/>
  <c r="U1789" i="11"/>
  <c r="W1789" i="11"/>
  <c r="R1789" i="11"/>
  <c r="S1789" i="11"/>
  <c r="Q1789" i="11"/>
  <c r="T1789" i="11"/>
  <c r="P1789" i="11"/>
  <c r="X1765" i="11"/>
  <c r="W1765" i="11"/>
  <c r="V1765" i="11"/>
  <c r="U1765" i="11"/>
  <c r="R1765" i="11"/>
  <c r="S1765" i="11"/>
  <c r="P1765" i="11"/>
  <c r="X1741" i="11"/>
  <c r="W1741" i="11"/>
  <c r="U1741" i="11"/>
  <c r="V1741" i="11"/>
  <c r="R1741" i="11"/>
  <c r="S1741" i="11"/>
  <c r="T1741" i="11"/>
  <c r="P1741" i="11"/>
  <c r="Q1741" i="11"/>
  <c r="X1717" i="11"/>
  <c r="W1717" i="11"/>
  <c r="U1717" i="11"/>
  <c r="V1717" i="11"/>
  <c r="R1717" i="11"/>
  <c r="S1717" i="11"/>
  <c r="P1717" i="11"/>
  <c r="Q1717" i="11"/>
  <c r="X1685" i="11"/>
  <c r="W1685" i="11"/>
  <c r="U1685" i="11"/>
  <c r="V1685" i="11"/>
  <c r="R1685" i="11"/>
  <c r="S1685" i="11"/>
  <c r="T1685" i="11"/>
  <c r="P1685" i="11"/>
  <c r="Q1685" i="11"/>
  <c r="X1661" i="11"/>
  <c r="W1661" i="11"/>
  <c r="V1661" i="11"/>
  <c r="U1661" i="11"/>
  <c r="R1661" i="11"/>
  <c r="S1661" i="11"/>
  <c r="T1661" i="11"/>
  <c r="Q1661" i="11"/>
  <c r="X1637" i="11"/>
  <c r="V1637" i="11"/>
  <c r="U1637" i="11"/>
  <c r="W1637" i="11"/>
  <c r="R1637" i="11"/>
  <c r="S1637" i="11"/>
  <c r="P1637" i="11"/>
  <c r="Q1637" i="11"/>
  <c r="T1637" i="11"/>
  <c r="X1629" i="11"/>
  <c r="W1629" i="11"/>
  <c r="V1629" i="11"/>
  <c r="U1629" i="11"/>
  <c r="R1629" i="11"/>
  <c r="S1629" i="11"/>
  <c r="P1629" i="11"/>
  <c r="Q1629" i="11"/>
  <c r="T1629" i="11"/>
  <c r="X1597" i="11"/>
  <c r="V1597" i="11"/>
  <c r="U1597" i="11"/>
  <c r="W1597" i="11"/>
  <c r="R1597" i="11"/>
  <c r="S1597" i="11"/>
  <c r="P1597" i="11"/>
  <c r="Q1597" i="11"/>
  <c r="T1597" i="11"/>
  <c r="X1573" i="11"/>
  <c r="W1573" i="11"/>
  <c r="V1573" i="11"/>
  <c r="U1573" i="11"/>
  <c r="R1573" i="11"/>
  <c r="S1573" i="11"/>
  <c r="P1573" i="11"/>
  <c r="Q1573" i="11"/>
  <c r="X1549" i="11"/>
  <c r="W1549" i="11"/>
  <c r="U1549" i="11"/>
  <c r="R1549" i="11"/>
  <c r="S1549" i="11"/>
  <c r="V1549" i="11"/>
  <c r="P1549" i="11"/>
  <c r="Q1549" i="11"/>
  <c r="T1549" i="11"/>
  <c r="X1525" i="11"/>
  <c r="W1525" i="11"/>
  <c r="U1525" i="11"/>
  <c r="R1525" i="11"/>
  <c r="S1525" i="11"/>
  <c r="V1525" i="11"/>
  <c r="T1525" i="11"/>
  <c r="P1525" i="11"/>
  <c r="X1493" i="11"/>
  <c r="W1493" i="11"/>
  <c r="U1493" i="11"/>
  <c r="V1493" i="11"/>
  <c r="R1493" i="11"/>
  <c r="S1493" i="11"/>
  <c r="T1493" i="11"/>
  <c r="P1493" i="11"/>
  <c r="Q1493" i="11"/>
  <c r="X1469" i="11"/>
  <c r="W1469" i="11"/>
  <c r="V1469" i="11"/>
  <c r="U1469" i="11"/>
  <c r="R1469" i="11"/>
  <c r="S1469" i="11"/>
  <c r="P1469" i="11"/>
  <c r="Q1469" i="11"/>
  <c r="X1445" i="11"/>
  <c r="V1445" i="11"/>
  <c r="W1445" i="11"/>
  <c r="U1445" i="11"/>
  <c r="R1445" i="11"/>
  <c r="S1445" i="11"/>
  <c r="P1445" i="11"/>
  <c r="Q1445" i="11"/>
  <c r="T1445" i="11"/>
  <c r="X1421" i="11"/>
  <c r="W1421" i="11"/>
  <c r="U1421" i="11"/>
  <c r="V1421" i="11"/>
  <c r="R1421" i="11"/>
  <c r="S1421" i="11"/>
  <c r="P1421" i="11"/>
  <c r="Q1421" i="11"/>
  <c r="T1421" i="11"/>
  <c r="X1397" i="11"/>
  <c r="U1397" i="11"/>
  <c r="V1397" i="11"/>
  <c r="R1397" i="11"/>
  <c r="S1397" i="11"/>
  <c r="W1397" i="11"/>
  <c r="T1397" i="11"/>
  <c r="P1397" i="11"/>
  <c r="Q1397" i="11"/>
  <c r="X1373" i="11"/>
  <c r="V1373" i="11"/>
  <c r="U1373" i="11"/>
  <c r="W1373" i="11"/>
  <c r="R1373" i="11"/>
  <c r="S1373" i="11"/>
  <c r="Q1373" i="11"/>
  <c r="P1373" i="11"/>
  <c r="T1373" i="11"/>
  <c r="W1357" i="11"/>
  <c r="X1357" i="11"/>
  <c r="U1357" i="11"/>
  <c r="V1357" i="11"/>
  <c r="R1357" i="11"/>
  <c r="S1357" i="11"/>
  <c r="P1357" i="11"/>
  <c r="Q1357" i="11"/>
  <c r="T1357" i="11"/>
  <c r="X1333" i="11"/>
  <c r="W1333" i="11"/>
  <c r="U1333" i="11"/>
  <c r="V1333" i="11"/>
  <c r="R1333" i="11"/>
  <c r="S1333" i="11"/>
  <c r="T1333" i="11"/>
  <c r="P1333" i="11"/>
  <c r="X1309" i="11"/>
  <c r="V1309" i="11"/>
  <c r="U1309" i="11"/>
  <c r="W1309" i="11"/>
  <c r="R1309" i="11"/>
  <c r="S1309" i="11"/>
  <c r="Q1309" i="11"/>
  <c r="P1309" i="11"/>
  <c r="T1309" i="11"/>
  <c r="X1285" i="11"/>
  <c r="W1285" i="11"/>
  <c r="V1285" i="11"/>
  <c r="U1285" i="11"/>
  <c r="R1285" i="11"/>
  <c r="S1285" i="11"/>
  <c r="P1285" i="11"/>
  <c r="Q1285" i="11"/>
  <c r="T1285" i="11"/>
  <c r="X1253" i="11"/>
  <c r="W1253" i="11"/>
  <c r="V1253" i="11"/>
  <c r="U1253" i="11"/>
  <c r="R1253" i="11"/>
  <c r="S1253" i="11"/>
  <c r="P1253" i="11"/>
  <c r="T1253" i="11"/>
  <c r="Q1253" i="11"/>
  <c r="X1229" i="11"/>
  <c r="W1229" i="11"/>
  <c r="U1229" i="11"/>
  <c r="V1229" i="11"/>
  <c r="R1229" i="11"/>
  <c r="S1229" i="11"/>
  <c r="P1229" i="11"/>
  <c r="Q1229" i="11"/>
  <c r="T1229" i="11"/>
  <c r="X1205" i="11"/>
  <c r="U1205" i="11"/>
  <c r="R1205" i="11"/>
  <c r="S1205" i="11"/>
  <c r="V1205" i="11"/>
  <c r="W1205" i="11"/>
  <c r="T1205" i="11"/>
  <c r="P1205" i="11"/>
  <c r="W1181" i="11"/>
  <c r="X1181" i="11"/>
  <c r="V1181" i="11"/>
  <c r="U1181" i="11"/>
  <c r="R1181" i="11"/>
  <c r="S1181" i="11"/>
  <c r="Q1181" i="11"/>
  <c r="P1181" i="11"/>
  <c r="T1181" i="11"/>
  <c r="X1157" i="11"/>
  <c r="W1157" i="11"/>
  <c r="V1157" i="11"/>
  <c r="U1157" i="11"/>
  <c r="R1157" i="11"/>
  <c r="S1157" i="11"/>
  <c r="P1157" i="11"/>
  <c r="Q1157" i="11"/>
  <c r="T1157" i="11"/>
  <c r="X1133" i="11"/>
  <c r="W1133" i="11"/>
  <c r="U1133" i="11"/>
  <c r="R1133" i="11"/>
  <c r="S1133" i="11"/>
  <c r="V1133" i="11"/>
  <c r="P1133" i="11"/>
  <c r="Q1133" i="11"/>
  <c r="T1133" i="11"/>
  <c r="X1109" i="11"/>
  <c r="W1109" i="11"/>
  <c r="U1109" i="11"/>
  <c r="R1109" i="11"/>
  <c r="V1109" i="11"/>
  <c r="S1109" i="11"/>
  <c r="T1109" i="11"/>
  <c r="P1109" i="11"/>
  <c r="Q1109" i="11"/>
  <c r="X1085" i="11"/>
  <c r="W1085" i="11"/>
  <c r="V1085" i="11"/>
  <c r="U1085" i="11"/>
  <c r="R1085" i="11"/>
  <c r="S1085" i="11"/>
  <c r="Q1085" i="11"/>
  <c r="P1085" i="11"/>
  <c r="T1085" i="11"/>
  <c r="X1061" i="11"/>
  <c r="W1061" i="11"/>
  <c r="V1061" i="11"/>
  <c r="U1061" i="11"/>
  <c r="R1061" i="11"/>
  <c r="S1061" i="11"/>
  <c r="P1061" i="11"/>
  <c r="T1061" i="11"/>
  <c r="Q1061" i="11"/>
  <c r="X1037" i="11"/>
  <c r="U1037" i="11"/>
  <c r="W1037" i="11"/>
  <c r="V1037" i="11"/>
  <c r="R1037" i="11"/>
  <c r="S1037" i="11"/>
  <c r="P1037" i="11"/>
  <c r="Q1037" i="11"/>
  <c r="T1037" i="11"/>
  <c r="X1005" i="11"/>
  <c r="W1005" i="11"/>
  <c r="U1005" i="11"/>
  <c r="R1005" i="11"/>
  <c r="S1005" i="11"/>
  <c r="V1005" i="11"/>
  <c r="P1005" i="11"/>
  <c r="Q1005" i="11"/>
  <c r="T1005" i="11"/>
  <c r="X981" i="11"/>
  <c r="W981" i="11"/>
  <c r="U981" i="11"/>
  <c r="R981" i="11"/>
  <c r="S981" i="11"/>
  <c r="V981" i="11"/>
  <c r="T981" i="11"/>
  <c r="P981" i="11"/>
  <c r="Q981" i="11"/>
  <c r="X957" i="11"/>
  <c r="V957" i="11"/>
  <c r="U957" i="11"/>
  <c r="W957" i="11"/>
  <c r="R957" i="11"/>
  <c r="S957" i="11"/>
  <c r="Q957" i="11"/>
  <c r="P957" i="11"/>
  <c r="T957" i="11"/>
  <c r="X933" i="11"/>
  <c r="V933" i="11"/>
  <c r="U933" i="11"/>
  <c r="W933" i="11"/>
  <c r="R933" i="11"/>
  <c r="S933" i="11"/>
  <c r="P933" i="11"/>
  <c r="T933" i="11"/>
  <c r="Q933" i="11"/>
  <c r="X893" i="11"/>
  <c r="W893" i="11"/>
  <c r="V893" i="11"/>
  <c r="U893" i="11"/>
  <c r="R893" i="11"/>
  <c r="S893" i="11"/>
  <c r="Q893" i="11"/>
  <c r="P893" i="11"/>
  <c r="T893" i="11"/>
  <c r="X869" i="11"/>
  <c r="V869" i="11"/>
  <c r="W869" i="11"/>
  <c r="U869" i="11"/>
  <c r="R869" i="11"/>
  <c r="S869" i="11"/>
  <c r="P869" i="11"/>
  <c r="T869" i="11"/>
  <c r="Q869" i="11"/>
  <c r="X845" i="11"/>
  <c r="W845" i="11"/>
  <c r="U845" i="11"/>
  <c r="V845" i="11"/>
  <c r="R845" i="11"/>
  <c r="S845" i="11"/>
  <c r="P845" i="11"/>
  <c r="Q845" i="11"/>
  <c r="T845" i="11"/>
  <c r="X821" i="11"/>
  <c r="W821" i="11"/>
  <c r="U821" i="11"/>
  <c r="R821" i="11"/>
  <c r="S821" i="11"/>
  <c r="V821" i="11"/>
  <c r="T821" i="11"/>
  <c r="P821" i="11"/>
  <c r="X797" i="11"/>
  <c r="V797" i="11"/>
  <c r="U797" i="11"/>
  <c r="W797" i="11"/>
  <c r="R797" i="11"/>
  <c r="S797" i="11"/>
  <c r="Q797" i="11"/>
  <c r="P797" i="11"/>
  <c r="T797" i="11"/>
  <c r="X773" i="11"/>
  <c r="W773" i="11"/>
  <c r="V773" i="11"/>
  <c r="U773" i="11"/>
  <c r="R773" i="11"/>
  <c r="S773" i="11"/>
  <c r="P773" i="11"/>
  <c r="Q773" i="11"/>
  <c r="T773" i="11"/>
  <c r="W749" i="11"/>
  <c r="X749" i="11"/>
  <c r="U749" i="11"/>
  <c r="R749" i="11"/>
  <c r="S749" i="11"/>
  <c r="V749" i="11"/>
  <c r="P749" i="11"/>
  <c r="Q749" i="11"/>
  <c r="T749" i="11"/>
  <c r="X725" i="11"/>
  <c r="W725" i="11"/>
  <c r="U725" i="11"/>
  <c r="R725" i="11"/>
  <c r="S725" i="11"/>
  <c r="V725" i="11"/>
  <c r="T725" i="11"/>
  <c r="Q725" i="11"/>
  <c r="P725" i="11"/>
  <c r="X701" i="11"/>
  <c r="W701" i="11"/>
  <c r="V701" i="11"/>
  <c r="U701" i="11"/>
  <c r="R701" i="11"/>
  <c r="S701" i="11"/>
  <c r="Q701" i="11"/>
  <c r="P701" i="11"/>
  <c r="T701" i="11"/>
  <c r="X677" i="11"/>
  <c r="V677" i="11"/>
  <c r="W677" i="11"/>
  <c r="U677" i="11"/>
  <c r="R677" i="11"/>
  <c r="S677" i="11"/>
  <c r="P677" i="11"/>
  <c r="T677" i="11"/>
  <c r="Q677" i="11"/>
  <c r="X653" i="11"/>
  <c r="W653" i="11"/>
  <c r="U653" i="11"/>
  <c r="R653" i="11"/>
  <c r="S653" i="11"/>
  <c r="V653" i="11"/>
  <c r="P653" i="11"/>
  <c r="Q653" i="11"/>
  <c r="T653" i="11"/>
  <c r="X629" i="11"/>
  <c r="U629" i="11"/>
  <c r="W629" i="11"/>
  <c r="V629" i="11"/>
  <c r="R629" i="11"/>
  <c r="S629" i="11"/>
  <c r="T629" i="11"/>
  <c r="P629" i="11"/>
  <c r="Q629" i="11"/>
  <c r="X605" i="11"/>
  <c r="V605" i="11"/>
  <c r="U605" i="11"/>
  <c r="R605" i="11"/>
  <c r="S605" i="11"/>
  <c r="W605" i="11"/>
  <c r="Q605" i="11"/>
  <c r="P605" i="11"/>
  <c r="T605" i="11"/>
  <c r="X589" i="11"/>
  <c r="U589" i="11"/>
  <c r="V589" i="11"/>
  <c r="R589" i="11"/>
  <c r="W589" i="11"/>
  <c r="S589" i="11"/>
  <c r="P589" i="11"/>
  <c r="Q589" i="11"/>
  <c r="T589" i="11"/>
  <c r="X565" i="11"/>
  <c r="W565" i="11"/>
  <c r="U565" i="11"/>
  <c r="P565" i="11"/>
  <c r="Q565" i="11"/>
  <c r="V565" i="11"/>
  <c r="R565" i="11"/>
  <c r="S565" i="11"/>
  <c r="X541" i="11"/>
  <c r="W541" i="11"/>
  <c r="V541" i="11"/>
  <c r="U541" i="11"/>
  <c r="P541" i="11"/>
  <c r="Q541" i="11"/>
  <c r="R541" i="11"/>
  <c r="S541" i="11"/>
  <c r="T541" i="11"/>
  <c r="X517" i="11"/>
  <c r="W517" i="11"/>
  <c r="V517" i="11"/>
  <c r="U517" i="11"/>
  <c r="P517" i="11"/>
  <c r="R517" i="11"/>
  <c r="S517" i="11"/>
  <c r="Q517" i="11"/>
  <c r="T517" i="11"/>
  <c r="X493" i="11"/>
  <c r="W493" i="11"/>
  <c r="U493" i="11"/>
  <c r="V493" i="11"/>
  <c r="P493" i="11"/>
  <c r="T493" i="11"/>
  <c r="Q493" i="11"/>
  <c r="R493" i="11"/>
  <c r="S493" i="11"/>
  <c r="X469" i="11"/>
  <c r="W469" i="11"/>
  <c r="V469" i="11"/>
  <c r="P469" i="11"/>
  <c r="T469" i="11"/>
  <c r="Q469" i="11"/>
  <c r="R469" i="11"/>
  <c r="S469" i="11"/>
  <c r="U469" i="11"/>
  <c r="X445" i="11"/>
  <c r="V445" i="11"/>
  <c r="U445" i="11"/>
  <c r="W445" i="11"/>
  <c r="P445" i="11"/>
  <c r="Q445" i="11"/>
  <c r="R445" i="11"/>
  <c r="S445" i="11"/>
  <c r="T445" i="11"/>
  <c r="X421" i="11"/>
  <c r="V421" i="11"/>
  <c r="U421" i="11"/>
  <c r="W421" i="11"/>
  <c r="P421" i="11"/>
  <c r="R421" i="11"/>
  <c r="S421" i="11"/>
  <c r="T421" i="11"/>
  <c r="X397" i="11"/>
  <c r="W397" i="11"/>
  <c r="V397" i="11"/>
  <c r="P397" i="11"/>
  <c r="T397" i="11"/>
  <c r="U397" i="11"/>
  <c r="S397" i="11"/>
  <c r="R397" i="11"/>
  <c r="Q397" i="11"/>
  <c r="X381" i="11"/>
  <c r="W381" i="11"/>
  <c r="V381" i="11"/>
  <c r="U381" i="11"/>
  <c r="P381" i="11"/>
  <c r="Q381" i="11"/>
  <c r="T381" i="11"/>
  <c r="S381" i="11"/>
  <c r="R381" i="11"/>
  <c r="X357" i="11"/>
  <c r="V357" i="11"/>
  <c r="W357" i="11"/>
  <c r="P357" i="11"/>
  <c r="R357" i="11"/>
  <c r="S357" i="11"/>
  <c r="U357" i="11"/>
  <c r="T357" i="11"/>
  <c r="Q357" i="11"/>
  <c r="X333" i="11"/>
  <c r="V333" i="11"/>
  <c r="U333" i="11"/>
  <c r="P333" i="11"/>
  <c r="T333" i="11"/>
  <c r="W333" i="11"/>
  <c r="R333" i="11"/>
  <c r="S333" i="11"/>
  <c r="Q333" i="11"/>
  <c r="X309" i="11"/>
  <c r="W309" i="11"/>
  <c r="U309" i="11"/>
  <c r="V309" i="11"/>
  <c r="P309" i="11"/>
  <c r="S309" i="11"/>
  <c r="Q309" i="11"/>
  <c r="R309" i="11"/>
  <c r="T309" i="11"/>
  <c r="X285" i="11"/>
  <c r="V285" i="11"/>
  <c r="P285" i="11"/>
  <c r="Q285" i="11"/>
  <c r="W285" i="11"/>
  <c r="U285" i="11"/>
  <c r="R285" i="11"/>
  <c r="S285" i="11"/>
  <c r="T285" i="11"/>
  <c r="X261" i="11"/>
  <c r="W261" i="11"/>
  <c r="V261" i="11"/>
  <c r="P261" i="11"/>
  <c r="R261" i="11"/>
  <c r="S261" i="11"/>
  <c r="U261" i="11"/>
  <c r="Q261" i="11"/>
  <c r="T261" i="11"/>
  <c r="X229" i="11"/>
  <c r="W229" i="11"/>
  <c r="V229" i="11"/>
  <c r="U229" i="11"/>
  <c r="P229" i="11"/>
  <c r="R229" i="11"/>
  <c r="S229" i="11"/>
  <c r="Q229" i="11"/>
  <c r="T229" i="11"/>
  <c r="X213" i="11"/>
  <c r="W213" i="11"/>
  <c r="V213" i="11"/>
  <c r="U213" i="11"/>
  <c r="P213" i="11"/>
  <c r="S213" i="11"/>
  <c r="Q213" i="11"/>
  <c r="R213" i="11"/>
  <c r="T213" i="11"/>
  <c r="X189" i="11"/>
  <c r="V189" i="11"/>
  <c r="U189" i="11"/>
  <c r="W189" i="11"/>
  <c r="P189" i="11"/>
  <c r="Q189" i="11"/>
  <c r="R189" i="11"/>
  <c r="S189" i="11"/>
  <c r="T189" i="11"/>
  <c r="X165" i="11"/>
  <c r="V165" i="11"/>
  <c r="P165" i="11"/>
  <c r="R165" i="11"/>
  <c r="U165" i="11"/>
  <c r="S165" i="11"/>
  <c r="W165" i="11"/>
  <c r="Q165" i="11"/>
  <c r="T165" i="11"/>
  <c r="X133" i="11"/>
  <c r="W133" i="11"/>
  <c r="V133" i="11"/>
  <c r="P133" i="11"/>
  <c r="R133" i="11"/>
  <c r="S133" i="11"/>
  <c r="U133" i="11"/>
  <c r="T133" i="11"/>
  <c r="Q133" i="11"/>
  <c r="X109" i="11"/>
  <c r="W109" i="11"/>
  <c r="U109" i="11"/>
  <c r="P109" i="11"/>
  <c r="T109" i="11"/>
  <c r="V109" i="11"/>
  <c r="Q109" i="11"/>
  <c r="R109" i="11"/>
  <c r="S109" i="11"/>
  <c r="X85" i="11"/>
  <c r="U85" i="11"/>
  <c r="P85" i="11"/>
  <c r="V85" i="11"/>
  <c r="W85" i="11"/>
  <c r="S85" i="11"/>
  <c r="Q85" i="11"/>
  <c r="R85" i="11"/>
  <c r="T85" i="11"/>
  <c r="X61" i="11"/>
  <c r="V61" i="11"/>
  <c r="U61" i="11"/>
  <c r="W61" i="11"/>
  <c r="P61" i="11"/>
  <c r="Q61" i="11"/>
  <c r="R61" i="11"/>
  <c r="S61" i="11"/>
  <c r="T61" i="11"/>
  <c r="X37" i="11"/>
  <c r="W37" i="11"/>
  <c r="V37" i="11"/>
  <c r="P37" i="11"/>
  <c r="R37" i="11"/>
  <c r="S37" i="11"/>
  <c r="Q37" i="11"/>
  <c r="U37" i="11"/>
  <c r="T37" i="11"/>
  <c r="X13" i="11"/>
  <c r="W13" i="11"/>
  <c r="V13" i="11"/>
  <c r="P13" i="11"/>
  <c r="T13" i="11"/>
  <c r="U13" i="11"/>
  <c r="R13" i="11"/>
  <c r="Q13" i="11"/>
  <c r="S13" i="11"/>
  <c r="Q5933" i="11"/>
  <c r="Q5885" i="11"/>
  <c r="Q5869" i="11"/>
  <c r="Q5821" i="11"/>
  <c r="Q5773" i="11"/>
  <c r="Q5725" i="11"/>
  <c r="Q5629" i="11"/>
  <c r="Q5581" i="11"/>
  <c r="Q5565" i="11"/>
  <c r="Q5501" i="11"/>
  <c r="Q5437" i="11"/>
  <c r="Q5389" i="11"/>
  <c r="Q5373" i="11"/>
  <c r="Q5325" i="11"/>
  <c r="Q5213" i="11"/>
  <c r="Q5165" i="11"/>
  <c r="Q5149" i="11"/>
  <c r="Q5101" i="11"/>
  <c r="Q5085" i="11"/>
  <c r="Q5053" i="11"/>
  <c r="Q4989" i="11"/>
  <c r="Q4957" i="11"/>
  <c r="Q4909" i="11"/>
  <c r="Q4813" i="11"/>
  <c r="Q4637" i="11"/>
  <c r="Q4605" i="11"/>
  <c r="Q4573" i="11"/>
  <c r="Q4493" i="11"/>
  <c r="Q4445" i="11"/>
  <c r="Q4397" i="11"/>
  <c r="Q4349" i="11"/>
  <c r="Q4301" i="11"/>
  <c r="Q4285" i="11"/>
  <c r="Q4237" i="11"/>
  <c r="Q4189" i="11"/>
  <c r="Q4141" i="11"/>
  <c r="Q4093" i="11"/>
  <c r="Q3981" i="11"/>
  <c r="Q3901" i="11"/>
  <c r="Q3869" i="11"/>
  <c r="Q3853" i="11"/>
  <c r="Q3837" i="11"/>
  <c r="Q3821" i="11"/>
  <c r="Q3805" i="11"/>
  <c r="Q3789" i="11"/>
  <c r="Q3741" i="11"/>
  <c r="X5924" i="11"/>
  <c r="W5924" i="11"/>
  <c r="V5924" i="11"/>
  <c r="U5924" i="11"/>
  <c r="S5924" i="11"/>
  <c r="T5924" i="11"/>
  <c r="P5924" i="11"/>
  <c r="X5908" i="11"/>
  <c r="W5908" i="11"/>
  <c r="V5908" i="11"/>
  <c r="U5908" i="11"/>
  <c r="S5908" i="11"/>
  <c r="T5908" i="11"/>
  <c r="P5908" i="11"/>
  <c r="X5892" i="11"/>
  <c r="W5892" i="11"/>
  <c r="U5892" i="11"/>
  <c r="V5892" i="11"/>
  <c r="S5892" i="11"/>
  <c r="T5892" i="11"/>
  <c r="P5892" i="11"/>
  <c r="X5868" i="11"/>
  <c r="W5868" i="11"/>
  <c r="V5868" i="11"/>
  <c r="S5868" i="11"/>
  <c r="U5868" i="11"/>
  <c r="T5868" i="11"/>
  <c r="P5868" i="11"/>
  <c r="X5852" i="11"/>
  <c r="W5852" i="11"/>
  <c r="U5852" i="11"/>
  <c r="V5852" i="11"/>
  <c r="S5852" i="11"/>
  <c r="T5852" i="11"/>
  <c r="P5852" i="11"/>
  <c r="X5828" i="11"/>
  <c r="W5828" i="11"/>
  <c r="V5828" i="11"/>
  <c r="U5828" i="11"/>
  <c r="S5828" i="11"/>
  <c r="T5828" i="11"/>
  <c r="P5828" i="11"/>
  <c r="X5812" i="11"/>
  <c r="W5812" i="11"/>
  <c r="V5812" i="11"/>
  <c r="U5812" i="11"/>
  <c r="S5812" i="11"/>
  <c r="T5812" i="11"/>
  <c r="P5812" i="11"/>
  <c r="X5796" i="11"/>
  <c r="W5796" i="11"/>
  <c r="V5796" i="11"/>
  <c r="U5796" i="11"/>
  <c r="S5796" i="11"/>
  <c r="T5796" i="11"/>
  <c r="P5796" i="11"/>
  <c r="X5780" i="11"/>
  <c r="W5780" i="11"/>
  <c r="V5780" i="11"/>
  <c r="U5780" i="11"/>
  <c r="S5780" i="11"/>
  <c r="T5780" i="11"/>
  <c r="P5780" i="11"/>
  <c r="X5772" i="11"/>
  <c r="W5772" i="11"/>
  <c r="V5772" i="11"/>
  <c r="S5772" i="11"/>
  <c r="T5772" i="11"/>
  <c r="U5772" i="11"/>
  <c r="P5772" i="11"/>
  <c r="X5748" i="11"/>
  <c r="W5748" i="11"/>
  <c r="V5748" i="11"/>
  <c r="U5748" i="11"/>
  <c r="S5748" i="11"/>
  <c r="T5748" i="11"/>
  <c r="P5748" i="11"/>
  <c r="X5740" i="11"/>
  <c r="W5740" i="11"/>
  <c r="V5740" i="11"/>
  <c r="U5740" i="11"/>
  <c r="S5740" i="11"/>
  <c r="T5740" i="11"/>
  <c r="P5740" i="11"/>
  <c r="W5716" i="11"/>
  <c r="X5716" i="11"/>
  <c r="V5716" i="11"/>
  <c r="U5716" i="11"/>
  <c r="S5716" i="11"/>
  <c r="T5716" i="11"/>
  <c r="P5716" i="11"/>
  <c r="X5700" i="11"/>
  <c r="W5700" i="11"/>
  <c r="V5700" i="11"/>
  <c r="U5700" i="11"/>
  <c r="S5700" i="11"/>
  <c r="T5700" i="11"/>
  <c r="P5700" i="11"/>
  <c r="X5684" i="11"/>
  <c r="W5684" i="11"/>
  <c r="V5684" i="11"/>
  <c r="U5684" i="11"/>
  <c r="S5684" i="11"/>
  <c r="T5684" i="11"/>
  <c r="P5684" i="11"/>
  <c r="W5668" i="11"/>
  <c r="X5668" i="11"/>
  <c r="V5668" i="11"/>
  <c r="U5668" i="11"/>
  <c r="S5668" i="11"/>
  <c r="T5668" i="11"/>
  <c r="P5668" i="11"/>
  <c r="X5652" i="11"/>
  <c r="W5652" i="11"/>
  <c r="V5652" i="11"/>
  <c r="U5652" i="11"/>
  <c r="S5652" i="11"/>
  <c r="T5652" i="11"/>
  <c r="P5652" i="11"/>
  <c r="W5636" i="11"/>
  <c r="X5636" i="11"/>
  <c r="V5636" i="11"/>
  <c r="U5636" i="11"/>
  <c r="S5636" i="11"/>
  <c r="T5636" i="11"/>
  <c r="P5636" i="11"/>
  <c r="X5628" i="11"/>
  <c r="W5628" i="11"/>
  <c r="V5628" i="11"/>
  <c r="U5628" i="11"/>
  <c r="S5628" i="11"/>
  <c r="T5628" i="11"/>
  <c r="P5628" i="11"/>
  <c r="X5604" i="11"/>
  <c r="W5604" i="11"/>
  <c r="V5604" i="11"/>
  <c r="U5604" i="11"/>
  <c r="S5604" i="11"/>
  <c r="T5604" i="11"/>
  <c r="P5604" i="11"/>
  <c r="W5596" i="11"/>
  <c r="V5596" i="11"/>
  <c r="X5596" i="11"/>
  <c r="U5596" i="11"/>
  <c r="S5596" i="11"/>
  <c r="T5596" i="11"/>
  <c r="P5596" i="11"/>
  <c r="X5580" i="11"/>
  <c r="W5580" i="11"/>
  <c r="V5580" i="11"/>
  <c r="U5580" i="11"/>
  <c r="S5580" i="11"/>
  <c r="T5580" i="11"/>
  <c r="P5580" i="11"/>
  <c r="X5564" i="11"/>
  <c r="W5564" i="11"/>
  <c r="V5564" i="11"/>
  <c r="U5564" i="11"/>
  <c r="S5564" i="11"/>
  <c r="T5564" i="11"/>
  <c r="P5564" i="11"/>
  <c r="X5548" i="11"/>
  <c r="V5548" i="11"/>
  <c r="W5548" i="11"/>
  <c r="U5548" i="11"/>
  <c r="S5548" i="11"/>
  <c r="T5548" i="11"/>
  <c r="P5548" i="11"/>
  <c r="X5532" i="11"/>
  <c r="V5532" i="11"/>
  <c r="W5532" i="11"/>
  <c r="U5532" i="11"/>
  <c r="S5532" i="11"/>
  <c r="T5532" i="11"/>
  <c r="P5532" i="11"/>
  <c r="X5516" i="11"/>
  <c r="W5516" i="11"/>
  <c r="U5516" i="11"/>
  <c r="V5516" i="11"/>
  <c r="S5516" i="11"/>
  <c r="T5516" i="11"/>
  <c r="P5516" i="11"/>
  <c r="X5500" i="11"/>
  <c r="W5500" i="11"/>
  <c r="V5500" i="11"/>
  <c r="U5500" i="11"/>
  <c r="S5500" i="11"/>
  <c r="T5500" i="11"/>
  <c r="P5500" i="11"/>
  <c r="X5484" i="11"/>
  <c r="W5484" i="11"/>
  <c r="V5484" i="11"/>
  <c r="U5484" i="11"/>
  <c r="S5484" i="11"/>
  <c r="T5484" i="11"/>
  <c r="P5484" i="11"/>
  <c r="X5460" i="11"/>
  <c r="W5460" i="11"/>
  <c r="V5460" i="11"/>
  <c r="S5460" i="11"/>
  <c r="T5460" i="11"/>
  <c r="U5460" i="11"/>
  <c r="P5460" i="11"/>
  <c r="W5444" i="11"/>
  <c r="X5444" i="11"/>
  <c r="V5444" i="11"/>
  <c r="U5444" i="11"/>
  <c r="S5444" i="11"/>
  <c r="T5444" i="11"/>
  <c r="P5444" i="11"/>
  <c r="W5428" i="11"/>
  <c r="V5428" i="11"/>
  <c r="X5428" i="11"/>
  <c r="U5428" i="11"/>
  <c r="S5428" i="11"/>
  <c r="T5428" i="11"/>
  <c r="P5428" i="11"/>
  <c r="W5412" i="11"/>
  <c r="X5412" i="11"/>
  <c r="V5412" i="11"/>
  <c r="U5412" i="11"/>
  <c r="S5412" i="11"/>
  <c r="T5412" i="11"/>
  <c r="P5412" i="11"/>
  <c r="W5388" i="11"/>
  <c r="X5388" i="11"/>
  <c r="V5388" i="11"/>
  <c r="U5388" i="11"/>
  <c r="S5388" i="11"/>
  <c r="T5388" i="11"/>
  <c r="P5388" i="11"/>
  <c r="X5372" i="11"/>
  <c r="W5372" i="11"/>
  <c r="V5372" i="11"/>
  <c r="U5372" i="11"/>
  <c r="S5372" i="11"/>
  <c r="T5372" i="11"/>
  <c r="P5372" i="11"/>
  <c r="X5356" i="11"/>
  <c r="W5356" i="11"/>
  <c r="V5356" i="11"/>
  <c r="U5356" i="11"/>
  <c r="S5356" i="11"/>
  <c r="T5356" i="11"/>
  <c r="P5356" i="11"/>
  <c r="W5340" i="11"/>
  <c r="V5340" i="11"/>
  <c r="U5340" i="11"/>
  <c r="X5340" i="11"/>
  <c r="S5340" i="11"/>
  <c r="T5340" i="11"/>
  <c r="P5340" i="11"/>
  <c r="W5324" i="11"/>
  <c r="X5324" i="11"/>
  <c r="V5324" i="11"/>
  <c r="U5324" i="11"/>
  <c r="S5324" i="11"/>
  <c r="T5324" i="11"/>
  <c r="P5324" i="11"/>
  <c r="X5308" i="11"/>
  <c r="W5308" i="11"/>
  <c r="V5308" i="11"/>
  <c r="U5308" i="11"/>
  <c r="S5308" i="11"/>
  <c r="T5308" i="11"/>
  <c r="P5308" i="11"/>
  <c r="X5292" i="11"/>
  <c r="W5292" i="11"/>
  <c r="V5292" i="11"/>
  <c r="U5292" i="11"/>
  <c r="S5292" i="11"/>
  <c r="T5292" i="11"/>
  <c r="P5292" i="11"/>
  <c r="W5276" i="11"/>
  <c r="X5276" i="11"/>
  <c r="V5276" i="11"/>
  <c r="U5276" i="11"/>
  <c r="S5276" i="11"/>
  <c r="T5276" i="11"/>
  <c r="P5276" i="11"/>
  <c r="W5252" i="11"/>
  <c r="X5252" i="11"/>
  <c r="V5252" i="11"/>
  <c r="U5252" i="11"/>
  <c r="S5252" i="11"/>
  <c r="T5252" i="11"/>
  <c r="P5252" i="11"/>
  <c r="W5236" i="11"/>
  <c r="X5236" i="11"/>
  <c r="V5236" i="11"/>
  <c r="U5236" i="11"/>
  <c r="S5236" i="11"/>
  <c r="T5236" i="11"/>
  <c r="P5236" i="11"/>
  <c r="W5220" i="11"/>
  <c r="X5220" i="11"/>
  <c r="V5220" i="11"/>
  <c r="U5220" i="11"/>
  <c r="S5220" i="11"/>
  <c r="T5220" i="11"/>
  <c r="P5220" i="11"/>
  <c r="W5212" i="11"/>
  <c r="X5212" i="11"/>
  <c r="V5212" i="11"/>
  <c r="U5212" i="11"/>
  <c r="S5212" i="11"/>
  <c r="T5212" i="11"/>
  <c r="P5212" i="11"/>
  <c r="W5196" i="11"/>
  <c r="X5196" i="11"/>
  <c r="V5196" i="11"/>
  <c r="U5196" i="11"/>
  <c r="S5196" i="11"/>
  <c r="T5196" i="11"/>
  <c r="P5196" i="11"/>
  <c r="X5180" i="11"/>
  <c r="W5180" i="11"/>
  <c r="V5180" i="11"/>
  <c r="U5180" i="11"/>
  <c r="S5180" i="11"/>
  <c r="T5180" i="11"/>
  <c r="P5180" i="11"/>
  <c r="X5164" i="11"/>
  <c r="W5164" i="11"/>
  <c r="V5164" i="11"/>
  <c r="U5164" i="11"/>
  <c r="S5164" i="11"/>
  <c r="T5164" i="11"/>
  <c r="P5164" i="11"/>
  <c r="X5148" i="11"/>
  <c r="W5148" i="11"/>
  <c r="V5148" i="11"/>
  <c r="U5148" i="11"/>
  <c r="S5148" i="11"/>
  <c r="T5148" i="11"/>
  <c r="P5148" i="11"/>
  <c r="W5132" i="11"/>
  <c r="X5132" i="11"/>
  <c r="V5132" i="11"/>
  <c r="U5132" i="11"/>
  <c r="S5132" i="11"/>
  <c r="T5132" i="11"/>
  <c r="P5132" i="11"/>
  <c r="X5116" i="11"/>
  <c r="W5116" i="11"/>
  <c r="V5116" i="11"/>
  <c r="U5116" i="11"/>
  <c r="S5116" i="11"/>
  <c r="T5116" i="11"/>
  <c r="P5116" i="11"/>
  <c r="X5100" i="11"/>
  <c r="W5100" i="11"/>
  <c r="V5100" i="11"/>
  <c r="U5100" i="11"/>
  <c r="S5100" i="11"/>
  <c r="T5100" i="11"/>
  <c r="P5100" i="11"/>
  <c r="W5084" i="11"/>
  <c r="X5084" i="11"/>
  <c r="V5084" i="11"/>
  <c r="U5084" i="11"/>
  <c r="S5084" i="11"/>
  <c r="T5084" i="11"/>
  <c r="P5084" i="11"/>
  <c r="X5068" i="11"/>
  <c r="W5068" i="11"/>
  <c r="V5068" i="11"/>
  <c r="U5068" i="11"/>
  <c r="S5068" i="11"/>
  <c r="T5068" i="11"/>
  <c r="P5068" i="11"/>
  <c r="X5052" i="11"/>
  <c r="W5052" i="11"/>
  <c r="V5052" i="11"/>
  <c r="U5052" i="11"/>
  <c r="S5052" i="11"/>
  <c r="T5052" i="11"/>
  <c r="P5052" i="11"/>
  <c r="X5036" i="11"/>
  <c r="W5036" i="11"/>
  <c r="V5036" i="11"/>
  <c r="U5036" i="11"/>
  <c r="S5036" i="11"/>
  <c r="T5036" i="11"/>
  <c r="P5036" i="11"/>
  <c r="W5020" i="11"/>
  <c r="X5020" i="11"/>
  <c r="V5020" i="11"/>
  <c r="U5020" i="11"/>
  <c r="S5020" i="11"/>
  <c r="T5020" i="11"/>
  <c r="P5020" i="11"/>
  <c r="W5004" i="11"/>
  <c r="X5004" i="11"/>
  <c r="U5004" i="11"/>
  <c r="V5004" i="11"/>
  <c r="S5004" i="11"/>
  <c r="T5004" i="11"/>
  <c r="P5004" i="11"/>
  <c r="X4988" i="11"/>
  <c r="W4988" i="11"/>
  <c r="V4988" i="11"/>
  <c r="U4988" i="11"/>
  <c r="S4988" i="11"/>
  <c r="T4988" i="11"/>
  <c r="P4988" i="11"/>
  <c r="X4972" i="11"/>
  <c r="W4972" i="11"/>
  <c r="V4972" i="11"/>
  <c r="U4972" i="11"/>
  <c r="S4972" i="11"/>
  <c r="T4972" i="11"/>
  <c r="P4972" i="11"/>
  <c r="W4956" i="11"/>
  <c r="X4956" i="11"/>
  <c r="V4956" i="11"/>
  <c r="U4956" i="11"/>
  <c r="S4956" i="11"/>
  <c r="T4956" i="11"/>
  <c r="P4956" i="11"/>
  <c r="X4948" i="11"/>
  <c r="W4948" i="11"/>
  <c r="V4948" i="11"/>
  <c r="U4948" i="11"/>
  <c r="S4948" i="11"/>
  <c r="T4948" i="11"/>
  <c r="P4948" i="11"/>
  <c r="W4932" i="11"/>
  <c r="X4932" i="11"/>
  <c r="V4932" i="11"/>
  <c r="U4932" i="11"/>
  <c r="S4932" i="11"/>
  <c r="T4932" i="11"/>
  <c r="P4932" i="11"/>
  <c r="W4916" i="11"/>
  <c r="X4916" i="11"/>
  <c r="V4916" i="11"/>
  <c r="U4916" i="11"/>
  <c r="S4916" i="11"/>
  <c r="T4916" i="11"/>
  <c r="P4916" i="11"/>
  <c r="W4900" i="11"/>
  <c r="X4900" i="11"/>
  <c r="V4900" i="11"/>
  <c r="U4900" i="11"/>
  <c r="S4900" i="11"/>
  <c r="T4900" i="11"/>
  <c r="P4900" i="11"/>
  <c r="X4884" i="11"/>
  <c r="W4884" i="11"/>
  <c r="V4884" i="11"/>
  <c r="U4884" i="11"/>
  <c r="S4884" i="11"/>
  <c r="T4884" i="11"/>
  <c r="P4884" i="11"/>
  <c r="W4868" i="11"/>
  <c r="X4868" i="11"/>
  <c r="U4868" i="11"/>
  <c r="V4868" i="11"/>
  <c r="S4868" i="11"/>
  <c r="T4868" i="11"/>
  <c r="P4868" i="11"/>
  <c r="X4860" i="11"/>
  <c r="W4860" i="11"/>
  <c r="V4860" i="11"/>
  <c r="U4860" i="11"/>
  <c r="S4860" i="11"/>
  <c r="T4860" i="11"/>
  <c r="P4860" i="11"/>
  <c r="X4844" i="11"/>
  <c r="W4844" i="11"/>
  <c r="V4844" i="11"/>
  <c r="U4844" i="11"/>
  <c r="S4844" i="11"/>
  <c r="T4844" i="11"/>
  <c r="P4844" i="11"/>
  <c r="W4828" i="11"/>
  <c r="X4828" i="11"/>
  <c r="V4828" i="11"/>
  <c r="U4828" i="11"/>
  <c r="S4828" i="11"/>
  <c r="T4828" i="11"/>
  <c r="P4828" i="11"/>
  <c r="W4804" i="11"/>
  <c r="X4804" i="11"/>
  <c r="U4804" i="11"/>
  <c r="V4804" i="11"/>
  <c r="S4804" i="11"/>
  <c r="T4804" i="11"/>
  <c r="P4804" i="11"/>
  <c r="W4788" i="11"/>
  <c r="X4788" i="11"/>
  <c r="V4788" i="11"/>
  <c r="U4788" i="11"/>
  <c r="S4788" i="11"/>
  <c r="T4788" i="11"/>
  <c r="P4788" i="11"/>
  <c r="W4772" i="11"/>
  <c r="U4772" i="11"/>
  <c r="X4772" i="11"/>
  <c r="V4772" i="11"/>
  <c r="S4772" i="11"/>
  <c r="T4772" i="11"/>
  <c r="P4772" i="11"/>
  <c r="X4756" i="11"/>
  <c r="W4756" i="11"/>
  <c r="V4756" i="11"/>
  <c r="U4756" i="11"/>
  <c r="S4756" i="11"/>
  <c r="T4756" i="11"/>
  <c r="P4756" i="11"/>
  <c r="W4740" i="11"/>
  <c r="X4740" i="11"/>
  <c r="V4740" i="11"/>
  <c r="U4740" i="11"/>
  <c r="S4740" i="11"/>
  <c r="T4740" i="11"/>
  <c r="P4740" i="11"/>
  <c r="W4724" i="11"/>
  <c r="U4724" i="11"/>
  <c r="X4724" i="11"/>
  <c r="V4724" i="11"/>
  <c r="S4724" i="11"/>
  <c r="T4724" i="11"/>
  <c r="P4724" i="11"/>
  <c r="W4708" i="11"/>
  <c r="X4708" i="11"/>
  <c r="V4708" i="11"/>
  <c r="U4708" i="11"/>
  <c r="S4708" i="11"/>
  <c r="T4708" i="11"/>
  <c r="P4708" i="11"/>
  <c r="X4692" i="11"/>
  <c r="W4692" i="11"/>
  <c r="V4692" i="11"/>
  <c r="U4692" i="11"/>
  <c r="S4692" i="11"/>
  <c r="T4692" i="11"/>
  <c r="P4692" i="11"/>
  <c r="W4684" i="11"/>
  <c r="X4684" i="11"/>
  <c r="V4684" i="11"/>
  <c r="U4684" i="11"/>
  <c r="S4684" i="11"/>
  <c r="T4684" i="11"/>
  <c r="P4684" i="11"/>
  <c r="X4668" i="11"/>
  <c r="W4668" i="11"/>
  <c r="V4668" i="11"/>
  <c r="U4668" i="11"/>
  <c r="S4668" i="11"/>
  <c r="T4668" i="11"/>
  <c r="P4668" i="11"/>
  <c r="X4644" i="11"/>
  <c r="W4644" i="11"/>
  <c r="U4644" i="11"/>
  <c r="V4644" i="11"/>
  <c r="S4644" i="11"/>
  <c r="T4644" i="11"/>
  <c r="P4644" i="11"/>
  <c r="W4636" i="11"/>
  <c r="X4636" i="11"/>
  <c r="V4636" i="11"/>
  <c r="U4636" i="11"/>
  <c r="S4636" i="11"/>
  <c r="T4636" i="11"/>
  <c r="P4636" i="11"/>
  <c r="W4612" i="11"/>
  <c r="X4612" i="11"/>
  <c r="U4612" i="11"/>
  <c r="S4612" i="11"/>
  <c r="T4612" i="11"/>
  <c r="V4612" i="11"/>
  <c r="P4612" i="11"/>
  <c r="X4604" i="11"/>
  <c r="W4604" i="11"/>
  <c r="V4604" i="11"/>
  <c r="U4604" i="11"/>
  <c r="S4604" i="11"/>
  <c r="T4604" i="11"/>
  <c r="P4604" i="11"/>
  <c r="W4588" i="11"/>
  <c r="X4588" i="11"/>
  <c r="V4588" i="11"/>
  <c r="U4588" i="11"/>
  <c r="S4588" i="11"/>
  <c r="T4588" i="11"/>
  <c r="P4588" i="11"/>
  <c r="W4572" i="11"/>
  <c r="X4572" i="11"/>
  <c r="V4572" i="11"/>
  <c r="U4572" i="11"/>
  <c r="S4572" i="11"/>
  <c r="T4572" i="11"/>
  <c r="P4572" i="11"/>
  <c r="W4548" i="11"/>
  <c r="X4548" i="11"/>
  <c r="V4548" i="11"/>
  <c r="U4548" i="11"/>
  <c r="S4548" i="11"/>
  <c r="T4548" i="11"/>
  <c r="P4548" i="11"/>
  <c r="W4532" i="11"/>
  <c r="X4532" i="11"/>
  <c r="U4532" i="11"/>
  <c r="V4532" i="11"/>
  <c r="S4532" i="11"/>
  <c r="T4532" i="11"/>
  <c r="P4532" i="11"/>
  <c r="W4524" i="11"/>
  <c r="X4524" i="11"/>
  <c r="V4524" i="11"/>
  <c r="S4524" i="11"/>
  <c r="T4524" i="11"/>
  <c r="U4524" i="11"/>
  <c r="P4524" i="11"/>
  <c r="W4508" i="11"/>
  <c r="X4508" i="11"/>
  <c r="V4508" i="11"/>
  <c r="U4508" i="11"/>
  <c r="S4508" i="11"/>
  <c r="T4508" i="11"/>
  <c r="P4508" i="11"/>
  <c r="X4492" i="11"/>
  <c r="W4492" i="11"/>
  <c r="V4492" i="11"/>
  <c r="U4492" i="11"/>
  <c r="S4492" i="11"/>
  <c r="T4492" i="11"/>
  <c r="P4492" i="11"/>
  <c r="X4476" i="11"/>
  <c r="W4476" i="11"/>
  <c r="V4476" i="11"/>
  <c r="U4476" i="11"/>
  <c r="S4476" i="11"/>
  <c r="T4476" i="11"/>
  <c r="P4476" i="11"/>
  <c r="X4452" i="11"/>
  <c r="W4452" i="11"/>
  <c r="V4452" i="11"/>
  <c r="U4452" i="11"/>
  <c r="S4452" i="11"/>
  <c r="T4452" i="11"/>
  <c r="P4452" i="11"/>
  <c r="X4436" i="11"/>
  <c r="W4436" i="11"/>
  <c r="V4436" i="11"/>
  <c r="U4436" i="11"/>
  <c r="S4436" i="11"/>
  <c r="T4436" i="11"/>
  <c r="P4436" i="11"/>
  <c r="X4420" i="11"/>
  <c r="W4420" i="11"/>
  <c r="V4420" i="11"/>
  <c r="U4420" i="11"/>
  <c r="S4420" i="11"/>
  <c r="T4420" i="11"/>
  <c r="P4420" i="11"/>
  <c r="W4404" i="11"/>
  <c r="V4404" i="11"/>
  <c r="U4404" i="11"/>
  <c r="X4404" i="11"/>
  <c r="S4404" i="11"/>
  <c r="T4404" i="11"/>
  <c r="P4404" i="11"/>
  <c r="X4388" i="11"/>
  <c r="W4388" i="11"/>
  <c r="U4388" i="11"/>
  <c r="V4388" i="11"/>
  <c r="S4388" i="11"/>
  <c r="T4388" i="11"/>
  <c r="P4388" i="11"/>
  <c r="X4372" i="11"/>
  <c r="W4372" i="11"/>
  <c r="U4372" i="11"/>
  <c r="V4372" i="11"/>
  <c r="S4372" i="11"/>
  <c r="T4372" i="11"/>
  <c r="P4372" i="11"/>
  <c r="X4356" i="11"/>
  <c r="W4356" i="11"/>
  <c r="U4356" i="11"/>
  <c r="V4356" i="11"/>
  <c r="S4356" i="11"/>
  <c r="T4356" i="11"/>
  <c r="P4356" i="11"/>
  <c r="X4340" i="11"/>
  <c r="W4340" i="11"/>
  <c r="U4340" i="11"/>
  <c r="V4340" i="11"/>
  <c r="S4340" i="11"/>
  <c r="T4340" i="11"/>
  <c r="P4340" i="11"/>
  <c r="X4324" i="11"/>
  <c r="W4324" i="11"/>
  <c r="U4324" i="11"/>
  <c r="V4324" i="11"/>
  <c r="S4324" i="11"/>
  <c r="T4324" i="11"/>
  <c r="P4324" i="11"/>
  <c r="W4308" i="11"/>
  <c r="U4308" i="11"/>
  <c r="X4308" i="11"/>
  <c r="V4308" i="11"/>
  <c r="S4308" i="11"/>
  <c r="T4308" i="11"/>
  <c r="P4308" i="11"/>
  <c r="X4292" i="11"/>
  <c r="W4292" i="11"/>
  <c r="V4292" i="11"/>
  <c r="U4292" i="11"/>
  <c r="S4292" i="11"/>
  <c r="T4292" i="11"/>
  <c r="P4292" i="11"/>
  <c r="X4276" i="11"/>
  <c r="W4276" i="11"/>
  <c r="U4276" i="11"/>
  <c r="V4276" i="11"/>
  <c r="S4276" i="11"/>
  <c r="T4276" i="11"/>
  <c r="P4276" i="11"/>
  <c r="W4268" i="11"/>
  <c r="V4268" i="11"/>
  <c r="U4268" i="11"/>
  <c r="X4268" i="11"/>
  <c r="S4268" i="11"/>
  <c r="T4268" i="11"/>
  <c r="P4268" i="11"/>
  <c r="X4252" i="11"/>
  <c r="W4252" i="11"/>
  <c r="V4252" i="11"/>
  <c r="U4252" i="11"/>
  <c r="S4252" i="11"/>
  <c r="T4252" i="11"/>
  <c r="P4252" i="11"/>
  <c r="X4236" i="11"/>
  <c r="W4236" i="11"/>
  <c r="V4236" i="11"/>
  <c r="U4236" i="11"/>
  <c r="S4236" i="11"/>
  <c r="T4236" i="11"/>
  <c r="P4236" i="11"/>
  <c r="X4220" i="11"/>
  <c r="W4220" i="11"/>
  <c r="V4220" i="11"/>
  <c r="S4220" i="11"/>
  <c r="T4220" i="11"/>
  <c r="U4220" i="11"/>
  <c r="P4220" i="11"/>
  <c r="X4196" i="11"/>
  <c r="W4196" i="11"/>
  <c r="V4196" i="11"/>
  <c r="U4196" i="11"/>
  <c r="S4196" i="11"/>
  <c r="T4196" i="11"/>
  <c r="P4196" i="11"/>
  <c r="X4188" i="11"/>
  <c r="W4188" i="11"/>
  <c r="V4188" i="11"/>
  <c r="U4188" i="11"/>
  <c r="S4188" i="11"/>
  <c r="T4188" i="11"/>
  <c r="P4188" i="11"/>
  <c r="X4172" i="11"/>
  <c r="W4172" i="11"/>
  <c r="V4172" i="11"/>
  <c r="U4172" i="11"/>
  <c r="S4172" i="11"/>
  <c r="T4172" i="11"/>
  <c r="P4172" i="11"/>
  <c r="X4156" i="11"/>
  <c r="W4156" i="11"/>
  <c r="V4156" i="11"/>
  <c r="U4156" i="11"/>
  <c r="S4156" i="11"/>
  <c r="T4156" i="11"/>
  <c r="P4156" i="11"/>
  <c r="X4132" i="11"/>
  <c r="W4132" i="11"/>
  <c r="V4132" i="11"/>
  <c r="U4132" i="11"/>
  <c r="S4132" i="11"/>
  <c r="T4132" i="11"/>
  <c r="P4132" i="11"/>
  <c r="W4116" i="11"/>
  <c r="X4116" i="11"/>
  <c r="U4116" i="11"/>
  <c r="V4116" i="11"/>
  <c r="S4116" i="11"/>
  <c r="T4116" i="11"/>
  <c r="P4116" i="11"/>
  <c r="X4108" i="11"/>
  <c r="W4108" i="11"/>
  <c r="V4108" i="11"/>
  <c r="U4108" i="11"/>
  <c r="S4108" i="11"/>
  <c r="T4108" i="11"/>
  <c r="P4108" i="11"/>
  <c r="X4092" i="11"/>
  <c r="W4092" i="11"/>
  <c r="V4092" i="11"/>
  <c r="U4092" i="11"/>
  <c r="S4092" i="11"/>
  <c r="T4092" i="11"/>
  <c r="P4092" i="11"/>
  <c r="W4076" i="11"/>
  <c r="X4076" i="11"/>
  <c r="V4076" i="11"/>
  <c r="U4076" i="11"/>
  <c r="S4076" i="11"/>
  <c r="T4076" i="11"/>
  <c r="P4076" i="11"/>
  <c r="X4060" i="11"/>
  <c r="W4060" i="11"/>
  <c r="V4060" i="11"/>
  <c r="U4060" i="11"/>
  <c r="S4060" i="11"/>
  <c r="T4060" i="11"/>
  <c r="P4060" i="11"/>
  <c r="W4036" i="11"/>
  <c r="X4036" i="11"/>
  <c r="V4036" i="11"/>
  <c r="U4036" i="11"/>
  <c r="S4036" i="11"/>
  <c r="T4036" i="11"/>
  <c r="P4036" i="11"/>
  <c r="X4028" i="11"/>
  <c r="W4028" i="11"/>
  <c r="V4028" i="11"/>
  <c r="U4028" i="11"/>
  <c r="S4028" i="11"/>
  <c r="T4028" i="11"/>
  <c r="P4028" i="11"/>
  <c r="W4012" i="11"/>
  <c r="X4012" i="11"/>
  <c r="V4012" i="11"/>
  <c r="U4012" i="11"/>
  <c r="S4012" i="11"/>
  <c r="T4012" i="11"/>
  <c r="P4012" i="11"/>
  <c r="X3996" i="11"/>
  <c r="W3996" i="11"/>
  <c r="V3996" i="11"/>
  <c r="U3996" i="11"/>
  <c r="S3996" i="11"/>
  <c r="T3996" i="11"/>
  <c r="P3996" i="11"/>
  <c r="W3972" i="11"/>
  <c r="V3972" i="11"/>
  <c r="X3972" i="11"/>
  <c r="U3972" i="11"/>
  <c r="S3972" i="11"/>
  <c r="T3972" i="11"/>
  <c r="P3972" i="11"/>
  <c r="W3956" i="11"/>
  <c r="X3956" i="11"/>
  <c r="U3956" i="11"/>
  <c r="V3956" i="11"/>
  <c r="S3956" i="11"/>
  <c r="T3956" i="11"/>
  <c r="P3956" i="11"/>
  <c r="X3940" i="11"/>
  <c r="W3940" i="11"/>
  <c r="V3940" i="11"/>
  <c r="U3940" i="11"/>
  <c r="S3940" i="11"/>
  <c r="T3940" i="11"/>
  <c r="P3940" i="11"/>
  <c r="X3924" i="11"/>
  <c r="W3924" i="11"/>
  <c r="V3924" i="11"/>
  <c r="U3924" i="11"/>
  <c r="S3924" i="11"/>
  <c r="T3924" i="11"/>
  <c r="P3924" i="11"/>
  <c r="X3908" i="11"/>
  <c r="W3908" i="11"/>
  <c r="V3908" i="11"/>
  <c r="U3908" i="11"/>
  <c r="S3908" i="11"/>
  <c r="T3908" i="11"/>
  <c r="P3908" i="11"/>
  <c r="W3892" i="11"/>
  <c r="X3892" i="11"/>
  <c r="V3892" i="11"/>
  <c r="U3892" i="11"/>
  <c r="S3892" i="11"/>
  <c r="T3892" i="11"/>
  <c r="P3892" i="11"/>
  <c r="X3876" i="11"/>
  <c r="W3876" i="11"/>
  <c r="U3876" i="11"/>
  <c r="V3876" i="11"/>
  <c r="S3876" i="11"/>
  <c r="T3876" i="11"/>
  <c r="P3876" i="11"/>
  <c r="X3860" i="11"/>
  <c r="W3860" i="11"/>
  <c r="U3860" i="11"/>
  <c r="V3860" i="11"/>
  <c r="S3860" i="11"/>
  <c r="T3860" i="11"/>
  <c r="P3860" i="11"/>
  <c r="X3844" i="11"/>
  <c r="W3844" i="11"/>
  <c r="V3844" i="11"/>
  <c r="U3844" i="11"/>
  <c r="S3844" i="11"/>
  <c r="T3844" i="11"/>
  <c r="P3844" i="11"/>
  <c r="X3828" i="11"/>
  <c r="W3828" i="11"/>
  <c r="U3828" i="11"/>
  <c r="V3828" i="11"/>
  <c r="S3828" i="11"/>
  <c r="T3828" i="11"/>
  <c r="P3828" i="11"/>
  <c r="X3812" i="11"/>
  <c r="W3812" i="11"/>
  <c r="U3812" i="11"/>
  <c r="V3812" i="11"/>
  <c r="S3812" i="11"/>
  <c r="T3812" i="11"/>
  <c r="P3812" i="11"/>
  <c r="W3796" i="11"/>
  <c r="X3796" i="11"/>
  <c r="U3796" i="11"/>
  <c r="V3796" i="11"/>
  <c r="S3796" i="11"/>
  <c r="T3796" i="11"/>
  <c r="P3796" i="11"/>
  <c r="X3780" i="11"/>
  <c r="W3780" i="11"/>
  <c r="V3780" i="11"/>
  <c r="U3780" i="11"/>
  <c r="S3780" i="11"/>
  <c r="T3780" i="11"/>
  <c r="P3780" i="11"/>
  <c r="X3764" i="11"/>
  <c r="W3764" i="11"/>
  <c r="U3764" i="11"/>
  <c r="V3764" i="11"/>
  <c r="S3764" i="11"/>
  <c r="T3764" i="11"/>
  <c r="P3764" i="11"/>
  <c r="X3748" i="11"/>
  <c r="W3748" i="11"/>
  <c r="U3748" i="11"/>
  <c r="V3748" i="11"/>
  <c r="S3748" i="11"/>
  <c r="T3748" i="11"/>
  <c r="P3748" i="11"/>
  <c r="W3732" i="11"/>
  <c r="X3732" i="11"/>
  <c r="U3732" i="11"/>
  <c r="V3732" i="11"/>
  <c r="S3732" i="11"/>
  <c r="T3732" i="11"/>
  <c r="P3732" i="11"/>
  <c r="W3716" i="11"/>
  <c r="X3716" i="11"/>
  <c r="V3716" i="11"/>
  <c r="U3716" i="11"/>
  <c r="S3716" i="11"/>
  <c r="T3716" i="11"/>
  <c r="P3716" i="11"/>
  <c r="X3700" i="11"/>
  <c r="W3700" i="11"/>
  <c r="U3700" i="11"/>
  <c r="V3700" i="11"/>
  <c r="S3700" i="11"/>
  <c r="T3700" i="11"/>
  <c r="P3700" i="11"/>
  <c r="W3692" i="11"/>
  <c r="X3692" i="11"/>
  <c r="V3692" i="11"/>
  <c r="U3692" i="11"/>
  <c r="S3692" i="11"/>
  <c r="T3692" i="11"/>
  <c r="P3692" i="11"/>
  <c r="W3668" i="11"/>
  <c r="X3668" i="11"/>
  <c r="V3668" i="11"/>
  <c r="U3668" i="11"/>
  <c r="S3668" i="11"/>
  <c r="T3668" i="11"/>
  <c r="P3668" i="11"/>
  <c r="W3652" i="11"/>
  <c r="X3652" i="11"/>
  <c r="V3652" i="11"/>
  <c r="U3652" i="11"/>
  <c r="S3652" i="11"/>
  <c r="T3652" i="11"/>
  <c r="P3652" i="11"/>
  <c r="X3644" i="11"/>
  <c r="W3644" i="11"/>
  <c r="V3644" i="11"/>
  <c r="U3644" i="11"/>
  <c r="S3644" i="11"/>
  <c r="T3644" i="11"/>
  <c r="P3644" i="11"/>
  <c r="W3628" i="11"/>
  <c r="X3628" i="11"/>
  <c r="V3628" i="11"/>
  <c r="U3628" i="11"/>
  <c r="S3628" i="11"/>
  <c r="T3628" i="11"/>
  <c r="P3628" i="11"/>
  <c r="W3612" i="11"/>
  <c r="V3612" i="11"/>
  <c r="X3612" i="11"/>
  <c r="S3612" i="11"/>
  <c r="T3612" i="11"/>
  <c r="U3612" i="11"/>
  <c r="P3612" i="11"/>
  <c r="X3596" i="11"/>
  <c r="W3596" i="11"/>
  <c r="V3596" i="11"/>
  <c r="U3596" i="11"/>
  <c r="S3596" i="11"/>
  <c r="T3596" i="11"/>
  <c r="P3596" i="11"/>
  <c r="X3580" i="11"/>
  <c r="W3580" i="11"/>
  <c r="V3580" i="11"/>
  <c r="U3580" i="11"/>
  <c r="S3580" i="11"/>
  <c r="T3580" i="11"/>
  <c r="P3580" i="11"/>
  <c r="X3556" i="11"/>
  <c r="W3556" i="11"/>
  <c r="V3556" i="11"/>
  <c r="U3556" i="11"/>
  <c r="S3556" i="11"/>
  <c r="T3556" i="11"/>
  <c r="P3556" i="11"/>
  <c r="W3540" i="11"/>
  <c r="X3540" i="11"/>
  <c r="V3540" i="11"/>
  <c r="U3540" i="11"/>
  <c r="S3540" i="11"/>
  <c r="T3540" i="11"/>
  <c r="P3540" i="11"/>
  <c r="W3524" i="11"/>
  <c r="X3524" i="11"/>
  <c r="V3524" i="11"/>
  <c r="U3524" i="11"/>
  <c r="S3524" i="11"/>
  <c r="T3524" i="11"/>
  <c r="P3524" i="11"/>
  <c r="X3508" i="11"/>
  <c r="W3508" i="11"/>
  <c r="U3508" i="11"/>
  <c r="V3508" i="11"/>
  <c r="S3508" i="11"/>
  <c r="T3508" i="11"/>
  <c r="P3508" i="11"/>
  <c r="X3492" i="11"/>
  <c r="W3492" i="11"/>
  <c r="U3492" i="11"/>
  <c r="V3492" i="11"/>
  <c r="S3492" i="11"/>
  <c r="T3492" i="11"/>
  <c r="P3492" i="11"/>
  <c r="X3476" i="11"/>
  <c r="V3476" i="11"/>
  <c r="U3476" i="11"/>
  <c r="W3476" i="11"/>
  <c r="S3476" i="11"/>
  <c r="T3476" i="11"/>
  <c r="P3476" i="11"/>
  <c r="W3460" i="11"/>
  <c r="X3460" i="11"/>
  <c r="V3460" i="11"/>
  <c r="S3460" i="11"/>
  <c r="T3460" i="11"/>
  <c r="P3460" i="11"/>
  <c r="U3460" i="11"/>
  <c r="X3444" i="11"/>
  <c r="V3444" i="11"/>
  <c r="U3444" i="11"/>
  <c r="W3444" i="11"/>
  <c r="S3444" i="11"/>
  <c r="T3444" i="11"/>
  <c r="P3444" i="11"/>
  <c r="X3428" i="11"/>
  <c r="W3428" i="11"/>
  <c r="V3428" i="11"/>
  <c r="U3428" i="11"/>
  <c r="S3428" i="11"/>
  <c r="T3428" i="11"/>
  <c r="P3428" i="11"/>
  <c r="X3412" i="11"/>
  <c r="W3412" i="11"/>
  <c r="U3412" i="11"/>
  <c r="V3412" i="11"/>
  <c r="S3412" i="11"/>
  <c r="T3412" i="11"/>
  <c r="P3412" i="11"/>
  <c r="X3396" i="11"/>
  <c r="W3396" i="11"/>
  <c r="V3396" i="11"/>
  <c r="U3396" i="11"/>
  <c r="P3396" i="11"/>
  <c r="Q3396" i="11"/>
  <c r="T3396" i="11"/>
  <c r="R3396" i="11"/>
  <c r="S3396" i="11"/>
  <c r="X3388" i="11"/>
  <c r="W3388" i="11"/>
  <c r="V3388" i="11"/>
  <c r="U3388" i="11"/>
  <c r="P3388" i="11"/>
  <c r="Q3388" i="11"/>
  <c r="T3388" i="11"/>
  <c r="S3388" i="11"/>
  <c r="X3372" i="11"/>
  <c r="W3372" i="11"/>
  <c r="V3372" i="11"/>
  <c r="U3372" i="11"/>
  <c r="P3372" i="11"/>
  <c r="Q3372" i="11"/>
  <c r="T3372" i="11"/>
  <c r="S3372" i="11"/>
  <c r="X3356" i="11"/>
  <c r="W3356" i="11"/>
  <c r="V3356" i="11"/>
  <c r="U3356" i="11"/>
  <c r="P3356" i="11"/>
  <c r="Q3356" i="11"/>
  <c r="T3356" i="11"/>
  <c r="S3356" i="11"/>
  <c r="X3332" i="11"/>
  <c r="W3332" i="11"/>
  <c r="V3332" i="11"/>
  <c r="U3332" i="11"/>
  <c r="P3332" i="11"/>
  <c r="Q3332" i="11"/>
  <c r="T3332" i="11"/>
  <c r="R3332" i="11"/>
  <c r="S3332" i="11"/>
  <c r="X3316" i="11"/>
  <c r="W3316" i="11"/>
  <c r="U3316" i="11"/>
  <c r="V3316" i="11"/>
  <c r="P3316" i="11"/>
  <c r="Q3316" i="11"/>
  <c r="T3316" i="11"/>
  <c r="R3316" i="11"/>
  <c r="S3316" i="11"/>
  <c r="X3300" i="11"/>
  <c r="W3300" i="11"/>
  <c r="V3300" i="11"/>
  <c r="U3300" i="11"/>
  <c r="P3300" i="11"/>
  <c r="Q3300" i="11"/>
  <c r="T3300" i="11"/>
  <c r="R3300" i="11"/>
  <c r="S3300" i="11"/>
  <c r="W3284" i="11"/>
  <c r="X3284" i="11"/>
  <c r="V3284" i="11"/>
  <c r="U3284" i="11"/>
  <c r="P3284" i="11"/>
  <c r="Q3284" i="11"/>
  <c r="T3284" i="11"/>
  <c r="R3284" i="11"/>
  <c r="S3284" i="11"/>
  <c r="X3268" i="11"/>
  <c r="V3268" i="11"/>
  <c r="W3268" i="11"/>
  <c r="U3268" i="11"/>
  <c r="P3268" i="11"/>
  <c r="Q3268" i="11"/>
  <c r="T3268" i="11"/>
  <c r="R3268" i="11"/>
  <c r="S3268" i="11"/>
  <c r="X3252" i="11"/>
  <c r="W3252" i="11"/>
  <c r="U3252" i="11"/>
  <c r="V3252" i="11"/>
  <c r="P3252" i="11"/>
  <c r="Q3252" i="11"/>
  <c r="T3252" i="11"/>
  <c r="R3252" i="11"/>
  <c r="S3252" i="11"/>
  <c r="X3236" i="11"/>
  <c r="W3236" i="11"/>
  <c r="V3236" i="11"/>
  <c r="U3236" i="11"/>
  <c r="P3236" i="11"/>
  <c r="Q3236" i="11"/>
  <c r="T3236" i="11"/>
  <c r="R3236" i="11"/>
  <c r="S3236" i="11"/>
  <c r="W3220" i="11"/>
  <c r="V3220" i="11"/>
  <c r="X3220" i="11"/>
  <c r="U3220" i="11"/>
  <c r="P3220" i="11"/>
  <c r="Q3220" i="11"/>
  <c r="T3220" i="11"/>
  <c r="R3220" i="11"/>
  <c r="S3220" i="11"/>
  <c r="X3212" i="11"/>
  <c r="W3212" i="11"/>
  <c r="V3212" i="11"/>
  <c r="U3212" i="11"/>
  <c r="P3212" i="11"/>
  <c r="Q3212" i="11"/>
  <c r="T3212" i="11"/>
  <c r="S3212" i="11"/>
  <c r="X3196" i="11"/>
  <c r="W3196" i="11"/>
  <c r="V3196" i="11"/>
  <c r="U3196" i="11"/>
  <c r="P3196" i="11"/>
  <c r="Q3196" i="11"/>
  <c r="T3196" i="11"/>
  <c r="S3196" i="11"/>
  <c r="W3180" i="11"/>
  <c r="X3180" i="11"/>
  <c r="U3180" i="11"/>
  <c r="V3180" i="11"/>
  <c r="P3180" i="11"/>
  <c r="Q3180" i="11"/>
  <c r="T3180" i="11"/>
  <c r="S3180" i="11"/>
  <c r="W3156" i="11"/>
  <c r="X3156" i="11"/>
  <c r="U3156" i="11"/>
  <c r="P3156" i="11"/>
  <c r="Q3156" i="11"/>
  <c r="T3156" i="11"/>
  <c r="R3156" i="11"/>
  <c r="S3156" i="11"/>
  <c r="V3156" i="11"/>
  <c r="X3140" i="11"/>
  <c r="W3140" i="11"/>
  <c r="V3140" i="11"/>
  <c r="U3140" i="11"/>
  <c r="P3140" i="11"/>
  <c r="Q3140" i="11"/>
  <c r="T3140" i="11"/>
  <c r="R3140" i="11"/>
  <c r="S3140" i="11"/>
  <c r="W3124" i="11"/>
  <c r="X3124" i="11"/>
  <c r="V3124" i="11"/>
  <c r="U3124" i="11"/>
  <c r="P3124" i="11"/>
  <c r="Q3124" i="11"/>
  <c r="T3124" i="11"/>
  <c r="R3124" i="11"/>
  <c r="S3124" i="11"/>
  <c r="W3116" i="11"/>
  <c r="X3116" i="11"/>
  <c r="U3116" i="11"/>
  <c r="V3116" i="11"/>
  <c r="P3116" i="11"/>
  <c r="Q3116" i="11"/>
  <c r="T3116" i="11"/>
  <c r="S3116" i="11"/>
  <c r="X3100" i="11"/>
  <c r="W3100" i="11"/>
  <c r="V3100" i="11"/>
  <c r="U3100" i="11"/>
  <c r="P3100" i="11"/>
  <c r="Q3100" i="11"/>
  <c r="T3100" i="11"/>
  <c r="S3100" i="11"/>
  <c r="X3084" i="11"/>
  <c r="V3084" i="11"/>
  <c r="W3084" i="11"/>
  <c r="P3084" i="11"/>
  <c r="U3084" i="11"/>
  <c r="Q3084" i="11"/>
  <c r="T3084" i="11"/>
  <c r="S3084" i="11"/>
  <c r="X3060" i="11"/>
  <c r="W3060" i="11"/>
  <c r="V3060" i="11"/>
  <c r="U3060" i="11"/>
  <c r="P3060" i="11"/>
  <c r="Q3060" i="11"/>
  <c r="T3060" i="11"/>
  <c r="R3060" i="11"/>
  <c r="S3060" i="11"/>
  <c r="X3044" i="11"/>
  <c r="W3044" i="11"/>
  <c r="V3044" i="11"/>
  <c r="U3044" i="11"/>
  <c r="P3044" i="11"/>
  <c r="Q3044" i="11"/>
  <c r="T3044" i="11"/>
  <c r="R3044" i="11"/>
  <c r="S3044" i="11"/>
  <c r="W3028" i="11"/>
  <c r="X3028" i="11"/>
  <c r="U3028" i="11"/>
  <c r="V3028" i="11"/>
  <c r="P3028" i="11"/>
  <c r="Q3028" i="11"/>
  <c r="T3028" i="11"/>
  <c r="R3028" i="11"/>
  <c r="S3028" i="11"/>
  <c r="X3012" i="11"/>
  <c r="W3012" i="11"/>
  <c r="V3012" i="11"/>
  <c r="U3012" i="11"/>
  <c r="P3012" i="11"/>
  <c r="Q3012" i="11"/>
  <c r="T3012" i="11"/>
  <c r="R3012" i="11"/>
  <c r="S3012" i="11"/>
  <c r="W2996" i="11"/>
  <c r="V2996" i="11"/>
  <c r="U2996" i="11"/>
  <c r="X2996" i="11"/>
  <c r="P2996" i="11"/>
  <c r="Q2996" i="11"/>
  <c r="T2996" i="11"/>
  <c r="R2996" i="11"/>
  <c r="S2996" i="11"/>
  <c r="X2980" i="11"/>
  <c r="V2980" i="11"/>
  <c r="U2980" i="11"/>
  <c r="W2980" i="11"/>
  <c r="P2980" i="11"/>
  <c r="Q2980" i="11"/>
  <c r="T2980" i="11"/>
  <c r="R2980" i="11"/>
  <c r="S2980" i="11"/>
  <c r="X2964" i="11"/>
  <c r="W2964" i="11"/>
  <c r="V2964" i="11"/>
  <c r="U2964" i="11"/>
  <c r="P2964" i="11"/>
  <c r="Q2964" i="11"/>
  <c r="T2964" i="11"/>
  <c r="R2964" i="11"/>
  <c r="S2964" i="11"/>
  <c r="X2956" i="11"/>
  <c r="W2956" i="11"/>
  <c r="V2956" i="11"/>
  <c r="U2956" i="11"/>
  <c r="P2956" i="11"/>
  <c r="Q2956" i="11"/>
  <c r="T2956" i="11"/>
  <c r="S2956" i="11"/>
  <c r="X2940" i="11"/>
  <c r="W2940" i="11"/>
  <c r="V2940" i="11"/>
  <c r="U2940" i="11"/>
  <c r="P2940" i="11"/>
  <c r="Q2940" i="11"/>
  <c r="T2940" i="11"/>
  <c r="S2940" i="11"/>
  <c r="X2924" i="11"/>
  <c r="W2924" i="11"/>
  <c r="V2924" i="11"/>
  <c r="U2924" i="11"/>
  <c r="P2924" i="11"/>
  <c r="Q2924" i="11"/>
  <c r="T2924" i="11"/>
  <c r="S2924" i="11"/>
  <c r="X2908" i="11"/>
  <c r="V2908" i="11"/>
  <c r="U2908" i="11"/>
  <c r="W2908" i="11"/>
  <c r="P2908" i="11"/>
  <c r="Q2908" i="11"/>
  <c r="T2908" i="11"/>
  <c r="S2908" i="11"/>
  <c r="X2892" i="11"/>
  <c r="V2892" i="11"/>
  <c r="W2892" i="11"/>
  <c r="U2892" i="11"/>
  <c r="P2892" i="11"/>
  <c r="Q2892" i="11"/>
  <c r="T2892" i="11"/>
  <c r="S2892" i="11"/>
  <c r="X2876" i="11"/>
  <c r="W2876" i="11"/>
  <c r="V2876" i="11"/>
  <c r="U2876" i="11"/>
  <c r="P2876" i="11"/>
  <c r="Q2876" i="11"/>
  <c r="T2876" i="11"/>
  <c r="S2876" i="11"/>
  <c r="W2868" i="11"/>
  <c r="V2868" i="11"/>
  <c r="X2868" i="11"/>
  <c r="U2868" i="11"/>
  <c r="P2868" i="11"/>
  <c r="Q2868" i="11"/>
  <c r="T2868" i="11"/>
  <c r="R2868" i="11"/>
  <c r="S2868" i="11"/>
  <c r="X2860" i="11"/>
  <c r="W2860" i="11"/>
  <c r="V2860" i="11"/>
  <c r="U2860" i="11"/>
  <c r="P2860" i="11"/>
  <c r="Q2860" i="11"/>
  <c r="T2860" i="11"/>
  <c r="S2860" i="11"/>
  <c r="X2852" i="11"/>
  <c r="W2852" i="11"/>
  <c r="V2852" i="11"/>
  <c r="U2852" i="11"/>
  <c r="P2852" i="11"/>
  <c r="Q2852" i="11"/>
  <c r="T2852" i="11"/>
  <c r="R2852" i="11"/>
  <c r="S2852" i="11"/>
  <c r="X2836" i="11"/>
  <c r="W2836" i="11"/>
  <c r="V2836" i="11"/>
  <c r="U2836" i="11"/>
  <c r="P2836" i="11"/>
  <c r="Q2836" i="11"/>
  <c r="T2836" i="11"/>
  <c r="R2836" i="11"/>
  <c r="S2836" i="11"/>
  <c r="X2828" i="11"/>
  <c r="W2828" i="11"/>
  <c r="U2828" i="11"/>
  <c r="V2828" i="11"/>
  <c r="P2828" i="11"/>
  <c r="Q2828" i="11"/>
  <c r="T2828" i="11"/>
  <c r="S2828" i="11"/>
  <c r="X2804" i="11"/>
  <c r="W2804" i="11"/>
  <c r="U2804" i="11"/>
  <c r="V2804" i="11"/>
  <c r="P2804" i="11"/>
  <c r="Q2804" i="11"/>
  <c r="T2804" i="11"/>
  <c r="R2804" i="11"/>
  <c r="S2804" i="11"/>
  <c r="X2788" i="11"/>
  <c r="W2788" i="11"/>
  <c r="V2788" i="11"/>
  <c r="U2788" i="11"/>
  <c r="P2788" i="11"/>
  <c r="Q2788" i="11"/>
  <c r="T2788" i="11"/>
  <c r="R2788" i="11"/>
  <c r="S2788" i="11"/>
  <c r="X2772" i="11"/>
  <c r="W2772" i="11"/>
  <c r="U2772" i="11"/>
  <c r="V2772" i="11"/>
  <c r="P2772" i="11"/>
  <c r="Q2772" i="11"/>
  <c r="T2772" i="11"/>
  <c r="R2772" i="11"/>
  <c r="S2772" i="11"/>
  <c r="X2756" i="11"/>
  <c r="W2756" i="11"/>
  <c r="U2756" i="11"/>
  <c r="V2756" i="11"/>
  <c r="P2756" i="11"/>
  <c r="Q2756" i="11"/>
  <c r="T2756" i="11"/>
  <c r="R2756" i="11"/>
  <c r="S2756" i="11"/>
  <c r="X2740" i="11"/>
  <c r="W2740" i="11"/>
  <c r="V2740" i="11"/>
  <c r="U2740" i="11"/>
  <c r="P2740" i="11"/>
  <c r="Q2740" i="11"/>
  <c r="T2740" i="11"/>
  <c r="R2740" i="11"/>
  <c r="S2740" i="11"/>
  <c r="X2724" i="11"/>
  <c r="V2724" i="11"/>
  <c r="W2724" i="11"/>
  <c r="U2724" i="11"/>
  <c r="P2724" i="11"/>
  <c r="Q2724" i="11"/>
  <c r="T2724" i="11"/>
  <c r="R2724" i="11"/>
  <c r="S2724" i="11"/>
  <c r="X2708" i="11"/>
  <c r="W2708" i="11"/>
  <c r="V2708" i="11"/>
  <c r="U2708" i="11"/>
  <c r="P2708" i="11"/>
  <c r="Q2708" i="11"/>
  <c r="T2708" i="11"/>
  <c r="R2708" i="11"/>
  <c r="S2708" i="11"/>
  <c r="X2700" i="11"/>
  <c r="W2700" i="11"/>
  <c r="V2700" i="11"/>
  <c r="U2700" i="11"/>
  <c r="P2700" i="11"/>
  <c r="Q2700" i="11"/>
  <c r="T2700" i="11"/>
  <c r="S2700" i="11"/>
  <c r="X2684" i="11"/>
  <c r="W2684" i="11"/>
  <c r="U2684" i="11"/>
  <c r="V2684" i="11"/>
  <c r="P2684" i="11"/>
  <c r="Q2684" i="11"/>
  <c r="T2684" i="11"/>
  <c r="S2684" i="11"/>
  <c r="X2668" i="11"/>
  <c r="W2668" i="11"/>
  <c r="V2668" i="11"/>
  <c r="U2668" i="11"/>
  <c r="P2668" i="11"/>
  <c r="Q2668" i="11"/>
  <c r="T2668" i="11"/>
  <c r="S2668" i="11"/>
  <c r="X2652" i="11"/>
  <c r="V2652" i="11"/>
  <c r="U2652" i="11"/>
  <c r="W2652" i="11"/>
  <c r="P2652" i="11"/>
  <c r="Q2652" i="11"/>
  <c r="T2652" i="11"/>
  <c r="S2652" i="11"/>
  <c r="X2636" i="11"/>
  <c r="V2636" i="11"/>
  <c r="W2636" i="11"/>
  <c r="U2636" i="11"/>
  <c r="P2636" i="11"/>
  <c r="Q2636" i="11"/>
  <c r="T2636" i="11"/>
  <c r="S2636" i="11"/>
  <c r="X2620" i="11"/>
  <c r="U2620" i="11"/>
  <c r="W2620" i="11"/>
  <c r="V2620" i="11"/>
  <c r="P2620" i="11"/>
  <c r="Q2620" i="11"/>
  <c r="T2620" i="11"/>
  <c r="S2620" i="11"/>
  <c r="X2604" i="11"/>
  <c r="W2604" i="11"/>
  <c r="V2604" i="11"/>
  <c r="U2604" i="11"/>
  <c r="P2604" i="11"/>
  <c r="Q2604" i="11"/>
  <c r="T2604" i="11"/>
  <c r="S2604" i="11"/>
  <c r="X2588" i="11"/>
  <c r="W2588" i="11"/>
  <c r="V2588" i="11"/>
  <c r="U2588" i="11"/>
  <c r="P2588" i="11"/>
  <c r="Q2588" i="11"/>
  <c r="T2588" i="11"/>
  <c r="S2588" i="11"/>
  <c r="X2564" i="11"/>
  <c r="W2564" i="11"/>
  <c r="V2564" i="11"/>
  <c r="U2564" i="11"/>
  <c r="P2564" i="11"/>
  <c r="Q2564" i="11"/>
  <c r="T2564" i="11"/>
  <c r="R2564" i="11"/>
  <c r="S2564" i="11"/>
  <c r="X2548" i="11"/>
  <c r="W2548" i="11"/>
  <c r="V2548" i="11"/>
  <c r="U2548" i="11"/>
  <c r="P2548" i="11"/>
  <c r="Q2548" i="11"/>
  <c r="T2548" i="11"/>
  <c r="R2548" i="11"/>
  <c r="S2548" i="11"/>
  <c r="X2540" i="11"/>
  <c r="W2540" i="11"/>
  <c r="V2540" i="11"/>
  <c r="U2540" i="11"/>
  <c r="P2540" i="11"/>
  <c r="Q2540" i="11"/>
  <c r="T2540" i="11"/>
  <c r="S2540" i="11"/>
  <c r="X2516" i="11"/>
  <c r="W2516" i="11"/>
  <c r="V2516" i="11"/>
  <c r="U2516" i="11"/>
  <c r="P2516" i="11"/>
  <c r="Q2516" i="11"/>
  <c r="T2516" i="11"/>
  <c r="R2516" i="11"/>
  <c r="S2516" i="11"/>
  <c r="X2500" i="11"/>
  <c r="U2500" i="11"/>
  <c r="P2500" i="11"/>
  <c r="W2500" i="11"/>
  <c r="V2500" i="11"/>
  <c r="Q2500" i="11"/>
  <c r="T2500" i="11"/>
  <c r="R2500" i="11"/>
  <c r="S2500" i="11"/>
  <c r="X2484" i="11"/>
  <c r="W2484" i="11"/>
  <c r="V2484" i="11"/>
  <c r="U2484" i="11"/>
  <c r="P2484" i="11"/>
  <c r="T2484" i="11"/>
  <c r="Q2484" i="11"/>
  <c r="R2484" i="11"/>
  <c r="S2484" i="11"/>
  <c r="X2468" i="11"/>
  <c r="W2468" i="11"/>
  <c r="V2468" i="11"/>
  <c r="U2468" i="11"/>
  <c r="P2468" i="11"/>
  <c r="Q2468" i="11"/>
  <c r="R2468" i="11"/>
  <c r="T2468" i="11"/>
  <c r="X2452" i="11"/>
  <c r="W2452" i="11"/>
  <c r="V2452" i="11"/>
  <c r="U2452" i="11"/>
  <c r="P2452" i="11"/>
  <c r="T2452" i="11"/>
  <c r="Q2452" i="11"/>
  <c r="X2444" i="11"/>
  <c r="W2444" i="11"/>
  <c r="V2444" i="11"/>
  <c r="P2444" i="11"/>
  <c r="U2444" i="11"/>
  <c r="R2444" i="11"/>
  <c r="S2444" i="11"/>
  <c r="T2444" i="11"/>
  <c r="X2420" i="11"/>
  <c r="W2420" i="11"/>
  <c r="V2420" i="11"/>
  <c r="P2420" i="11"/>
  <c r="U2420" i="11"/>
  <c r="T2420" i="11"/>
  <c r="Q2420" i="11"/>
  <c r="R2420" i="11"/>
  <c r="S2420" i="11"/>
  <c r="X2404" i="11"/>
  <c r="P2404" i="11"/>
  <c r="W2404" i="11"/>
  <c r="V2404" i="11"/>
  <c r="U2404" i="11"/>
  <c r="Q2404" i="11"/>
  <c r="R2404" i="11"/>
  <c r="T2404" i="11"/>
  <c r="X2388" i="11"/>
  <c r="W2388" i="11"/>
  <c r="U2388" i="11"/>
  <c r="P2388" i="11"/>
  <c r="V2388" i="11"/>
  <c r="T2388" i="11"/>
  <c r="Q2388" i="11"/>
  <c r="X2380" i="11"/>
  <c r="W2380" i="11"/>
  <c r="V2380" i="11"/>
  <c r="U2380" i="11"/>
  <c r="P2380" i="11"/>
  <c r="R2380" i="11"/>
  <c r="S2380" i="11"/>
  <c r="T2380" i="11"/>
  <c r="X2356" i="11"/>
  <c r="V2356" i="11"/>
  <c r="W2356" i="11"/>
  <c r="P2356" i="11"/>
  <c r="T2356" i="11"/>
  <c r="U2356" i="11"/>
  <c r="Q2356" i="11"/>
  <c r="R2356" i="11"/>
  <c r="S2356" i="11"/>
  <c r="X2340" i="11"/>
  <c r="W2340" i="11"/>
  <c r="V2340" i="11"/>
  <c r="P2340" i="11"/>
  <c r="U2340" i="11"/>
  <c r="Q2340" i="11"/>
  <c r="R2340" i="11"/>
  <c r="T2340" i="11"/>
  <c r="X2332" i="11"/>
  <c r="W2332" i="11"/>
  <c r="V2332" i="11"/>
  <c r="P2332" i="11"/>
  <c r="U2332" i="11"/>
  <c r="S2332" i="11"/>
  <c r="R2332" i="11"/>
  <c r="X2308" i="11"/>
  <c r="W2308" i="11"/>
  <c r="V2308" i="11"/>
  <c r="P2308" i="11"/>
  <c r="Q2308" i="11"/>
  <c r="R2308" i="11"/>
  <c r="S2308" i="11"/>
  <c r="T2308" i="11"/>
  <c r="U2308" i="11"/>
  <c r="X2292" i="11"/>
  <c r="W2292" i="11"/>
  <c r="P2292" i="11"/>
  <c r="V2292" i="11"/>
  <c r="U2292" i="11"/>
  <c r="T2292" i="11"/>
  <c r="Q2292" i="11"/>
  <c r="R2292" i="11"/>
  <c r="S2292" i="11"/>
  <c r="X2276" i="11"/>
  <c r="W2276" i="11"/>
  <c r="P2276" i="11"/>
  <c r="U2276" i="11"/>
  <c r="V2276" i="11"/>
  <c r="Q2276" i="11"/>
  <c r="R2276" i="11"/>
  <c r="T2276" i="11"/>
  <c r="X2260" i="11"/>
  <c r="W2260" i="11"/>
  <c r="U2260" i="11"/>
  <c r="P2260" i="11"/>
  <c r="V2260" i="11"/>
  <c r="T2260" i="11"/>
  <c r="Q2260" i="11"/>
  <c r="X2252" i="11"/>
  <c r="V2252" i="11"/>
  <c r="W2252" i="11"/>
  <c r="P2252" i="11"/>
  <c r="U2252" i="11"/>
  <c r="R2252" i="11"/>
  <c r="S2252" i="11"/>
  <c r="T2252" i="11"/>
  <c r="X2236" i="11"/>
  <c r="W2236" i="11"/>
  <c r="V2236" i="11"/>
  <c r="U2236" i="11"/>
  <c r="P2236" i="11"/>
  <c r="S2236" i="11"/>
  <c r="Q2236" i="11"/>
  <c r="R2236" i="11"/>
  <c r="T2236" i="11"/>
  <c r="X2220" i="11"/>
  <c r="W2220" i="11"/>
  <c r="V2220" i="11"/>
  <c r="P2220" i="11"/>
  <c r="U2220" i="11"/>
  <c r="R2220" i="11"/>
  <c r="S2220" i="11"/>
  <c r="T2220" i="11"/>
  <c r="Q2220" i="11"/>
  <c r="X2196" i="11"/>
  <c r="W2196" i="11"/>
  <c r="V2196" i="11"/>
  <c r="U2196" i="11"/>
  <c r="P2196" i="11"/>
  <c r="T2196" i="11"/>
  <c r="Q2196" i="11"/>
  <c r="X2180" i="11"/>
  <c r="W2180" i="11"/>
  <c r="V2180" i="11"/>
  <c r="P2180" i="11"/>
  <c r="U2180" i="11"/>
  <c r="Q2180" i="11"/>
  <c r="R2180" i="11"/>
  <c r="S2180" i="11"/>
  <c r="T2180" i="11"/>
  <c r="X2164" i="11"/>
  <c r="W2164" i="11"/>
  <c r="P2164" i="11"/>
  <c r="V2164" i="11"/>
  <c r="U2164" i="11"/>
  <c r="T2164" i="11"/>
  <c r="Q2164" i="11"/>
  <c r="S2164" i="11"/>
  <c r="R2164" i="11"/>
  <c r="X2148" i="11"/>
  <c r="W2148" i="11"/>
  <c r="V2148" i="11"/>
  <c r="P2148" i="11"/>
  <c r="U2148" i="11"/>
  <c r="Q2148" i="11"/>
  <c r="R2148" i="11"/>
  <c r="T2148" i="11"/>
  <c r="X2132" i="11"/>
  <c r="W2132" i="11"/>
  <c r="U2132" i="11"/>
  <c r="V2132" i="11"/>
  <c r="P2132" i="11"/>
  <c r="T2132" i="11"/>
  <c r="Q2132" i="11"/>
  <c r="X2116" i="11"/>
  <c r="W2116" i="11"/>
  <c r="P2116" i="11"/>
  <c r="V2116" i="11"/>
  <c r="U2116" i="11"/>
  <c r="Q2116" i="11"/>
  <c r="R2116" i="11"/>
  <c r="S2116" i="11"/>
  <c r="T2116" i="11"/>
  <c r="X2100" i="11"/>
  <c r="V2100" i="11"/>
  <c r="P2100" i="11"/>
  <c r="W2100" i="11"/>
  <c r="U2100" i="11"/>
  <c r="T2100" i="11"/>
  <c r="Q2100" i="11"/>
  <c r="S2100" i="11"/>
  <c r="R2100" i="11"/>
  <c r="X2084" i="11"/>
  <c r="V2084" i="11"/>
  <c r="W2084" i="11"/>
  <c r="P2084" i="11"/>
  <c r="U2084" i="11"/>
  <c r="Q2084" i="11"/>
  <c r="R2084" i="11"/>
  <c r="T2084" i="11"/>
  <c r="X2068" i="11"/>
  <c r="W2068" i="11"/>
  <c r="V2068" i="11"/>
  <c r="U2068" i="11"/>
  <c r="P2068" i="11"/>
  <c r="T2068" i="11"/>
  <c r="Q2068" i="11"/>
  <c r="X2060" i="11"/>
  <c r="W2060" i="11"/>
  <c r="V2060" i="11"/>
  <c r="P2060" i="11"/>
  <c r="U2060" i="11"/>
  <c r="R2060" i="11"/>
  <c r="S2060" i="11"/>
  <c r="T2060" i="11"/>
  <c r="X2036" i="11"/>
  <c r="W2036" i="11"/>
  <c r="V2036" i="11"/>
  <c r="P2036" i="11"/>
  <c r="U2036" i="11"/>
  <c r="T2036" i="11"/>
  <c r="Q2036" i="11"/>
  <c r="S2036" i="11"/>
  <c r="R2036" i="11"/>
  <c r="X2020" i="11"/>
  <c r="W2020" i="11"/>
  <c r="P2020" i="11"/>
  <c r="V2020" i="11"/>
  <c r="U2020" i="11"/>
  <c r="Q2020" i="11"/>
  <c r="R2020" i="11"/>
  <c r="T2020" i="11"/>
  <c r="X2004" i="11"/>
  <c r="W2004" i="11"/>
  <c r="U2004" i="11"/>
  <c r="P2004" i="11"/>
  <c r="V2004" i="11"/>
  <c r="T2004" i="11"/>
  <c r="Q2004" i="11"/>
  <c r="X1988" i="11"/>
  <c r="W1988" i="11"/>
  <c r="V1988" i="11"/>
  <c r="U1988" i="11"/>
  <c r="P1988" i="11"/>
  <c r="Q1988" i="11"/>
  <c r="R1988" i="11"/>
  <c r="S1988" i="11"/>
  <c r="T1988" i="11"/>
  <c r="X1972" i="11"/>
  <c r="V1972" i="11"/>
  <c r="U1972" i="11"/>
  <c r="P1972" i="11"/>
  <c r="W1972" i="11"/>
  <c r="T1972" i="11"/>
  <c r="Q1972" i="11"/>
  <c r="R1972" i="11"/>
  <c r="S1972" i="11"/>
  <c r="X1956" i="11"/>
  <c r="V1956" i="11"/>
  <c r="W1956" i="11"/>
  <c r="U1956" i="11"/>
  <c r="P1956" i="11"/>
  <c r="Q1956" i="11"/>
  <c r="R1956" i="11"/>
  <c r="T1956" i="11"/>
  <c r="W1940" i="11"/>
  <c r="V1940" i="11"/>
  <c r="X1940" i="11"/>
  <c r="U1940" i="11"/>
  <c r="P1940" i="11"/>
  <c r="T1940" i="11"/>
  <c r="Q1940" i="11"/>
  <c r="X1932" i="11"/>
  <c r="W1932" i="11"/>
  <c r="P1932" i="11"/>
  <c r="V1932" i="11"/>
  <c r="U1932" i="11"/>
  <c r="R1932" i="11"/>
  <c r="S1932" i="11"/>
  <c r="T1932" i="11"/>
  <c r="W1916" i="11"/>
  <c r="X1916" i="11"/>
  <c r="U1916" i="11"/>
  <c r="P1916" i="11"/>
  <c r="V1916" i="11"/>
  <c r="S1916" i="11"/>
  <c r="Q1916" i="11"/>
  <c r="R1916" i="11"/>
  <c r="T1916" i="11"/>
  <c r="X1892" i="11"/>
  <c r="W1892" i="11"/>
  <c r="P1892" i="11"/>
  <c r="U1892" i="11"/>
  <c r="Q1892" i="11"/>
  <c r="R1892" i="11"/>
  <c r="V1892" i="11"/>
  <c r="T1892" i="11"/>
  <c r="X1884" i="11"/>
  <c r="W1884" i="11"/>
  <c r="V1884" i="11"/>
  <c r="U1884" i="11"/>
  <c r="P1884" i="11"/>
  <c r="S1884" i="11"/>
  <c r="R1884" i="11"/>
  <c r="X1860" i="11"/>
  <c r="P1860" i="11"/>
  <c r="W1860" i="11"/>
  <c r="V1860" i="11"/>
  <c r="U1860" i="11"/>
  <c r="Q1860" i="11"/>
  <c r="R1860" i="11"/>
  <c r="S1860" i="11"/>
  <c r="T1860" i="11"/>
  <c r="X1852" i="11"/>
  <c r="W1852" i="11"/>
  <c r="V1852" i="11"/>
  <c r="U1852" i="11"/>
  <c r="P1852" i="11"/>
  <c r="S1852" i="11"/>
  <c r="Q1852" i="11"/>
  <c r="R1852" i="11"/>
  <c r="T1852" i="11"/>
  <c r="X1836" i="11"/>
  <c r="W1836" i="11"/>
  <c r="V1836" i="11"/>
  <c r="P1836" i="11"/>
  <c r="U1836" i="11"/>
  <c r="R1836" i="11"/>
  <c r="S1836" i="11"/>
  <c r="T1836" i="11"/>
  <c r="Q1836" i="11"/>
  <c r="X1820" i="11"/>
  <c r="W1820" i="11"/>
  <c r="P1820" i="11"/>
  <c r="V1820" i="11"/>
  <c r="U1820" i="11"/>
  <c r="S1820" i="11"/>
  <c r="R1820" i="11"/>
  <c r="X1804" i="11"/>
  <c r="W1804" i="11"/>
  <c r="P1804" i="11"/>
  <c r="U1804" i="11"/>
  <c r="V1804" i="11"/>
  <c r="R1804" i="11"/>
  <c r="S1804" i="11"/>
  <c r="T1804" i="11"/>
  <c r="X1780" i="11"/>
  <c r="W1780" i="11"/>
  <c r="P1780" i="11"/>
  <c r="V1780" i="11"/>
  <c r="U1780" i="11"/>
  <c r="T1780" i="11"/>
  <c r="Q1780" i="11"/>
  <c r="R1780" i="11"/>
  <c r="S1780" i="11"/>
  <c r="X1764" i="11"/>
  <c r="W1764" i="11"/>
  <c r="V1764" i="11"/>
  <c r="P1764" i="11"/>
  <c r="Q1764" i="11"/>
  <c r="R1764" i="11"/>
  <c r="U1764" i="11"/>
  <c r="T1764" i="11"/>
  <c r="X1748" i="11"/>
  <c r="W1748" i="11"/>
  <c r="U1748" i="11"/>
  <c r="P1748" i="11"/>
  <c r="V1748" i="11"/>
  <c r="T1748" i="11"/>
  <c r="Q1748" i="11"/>
  <c r="X1732" i="11"/>
  <c r="W1732" i="11"/>
  <c r="U1732" i="11"/>
  <c r="P1732" i="11"/>
  <c r="V1732" i="11"/>
  <c r="Q1732" i="11"/>
  <c r="R1732" i="11"/>
  <c r="S1732" i="11"/>
  <c r="T1732" i="11"/>
  <c r="X1716" i="11"/>
  <c r="W1716" i="11"/>
  <c r="V1716" i="11"/>
  <c r="U1716" i="11"/>
  <c r="P1716" i="11"/>
  <c r="T1716" i="11"/>
  <c r="Q1716" i="11"/>
  <c r="R1716" i="11"/>
  <c r="S1716" i="11"/>
  <c r="X1700" i="11"/>
  <c r="V1700" i="11"/>
  <c r="W1700" i="11"/>
  <c r="U1700" i="11"/>
  <c r="P1700" i="11"/>
  <c r="Q1700" i="11"/>
  <c r="R1700" i="11"/>
  <c r="T1700" i="11"/>
  <c r="W1684" i="11"/>
  <c r="V1684" i="11"/>
  <c r="X1684" i="11"/>
  <c r="U1684" i="11"/>
  <c r="P1684" i="11"/>
  <c r="Q1684" i="11"/>
  <c r="R1684" i="11"/>
  <c r="S1684" i="11"/>
  <c r="T1684" i="11"/>
  <c r="X1668" i="11"/>
  <c r="W1668" i="11"/>
  <c r="V1668" i="11"/>
  <c r="P1668" i="11"/>
  <c r="U1668" i="11"/>
  <c r="S1668" i="11"/>
  <c r="T1668" i="11"/>
  <c r="R1668" i="11"/>
  <c r="Q1668" i="11"/>
  <c r="X1660" i="11"/>
  <c r="W1660" i="11"/>
  <c r="U1660" i="11"/>
  <c r="P1660" i="11"/>
  <c r="V1660" i="11"/>
  <c r="Q1660" i="11"/>
  <c r="R1660" i="11"/>
  <c r="S1660" i="11"/>
  <c r="T1660" i="11"/>
  <c r="X1644" i="11"/>
  <c r="W1644" i="11"/>
  <c r="V1644" i="11"/>
  <c r="U1644" i="11"/>
  <c r="P1644" i="11"/>
  <c r="S1644" i="11"/>
  <c r="Q1644" i="11"/>
  <c r="R1644" i="11"/>
  <c r="T1644" i="11"/>
  <c r="X1628" i="11"/>
  <c r="W1628" i="11"/>
  <c r="V1628" i="11"/>
  <c r="U1628" i="11"/>
  <c r="P1628" i="11"/>
  <c r="Q1628" i="11"/>
  <c r="R1628" i="11"/>
  <c r="S1628" i="11"/>
  <c r="X1612" i="11"/>
  <c r="W1612" i="11"/>
  <c r="V1612" i="11"/>
  <c r="U1612" i="11"/>
  <c r="P1612" i="11"/>
  <c r="Q1612" i="11"/>
  <c r="R1612" i="11"/>
  <c r="S1612" i="11"/>
  <c r="X1596" i="11"/>
  <c r="W1596" i="11"/>
  <c r="U1596" i="11"/>
  <c r="P1596" i="11"/>
  <c r="Q1596" i="11"/>
  <c r="R1596" i="11"/>
  <c r="S1596" i="11"/>
  <c r="V1596" i="11"/>
  <c r="T1596" i="11"/>
  <c r="X1580" i="11"/>
  <c r="W1580" i="11"/>
  <c r="V1580" i="11"/>
  <c r="P1580" i="11"/>
  <c r="U1580" i="11"/>
  <c r="T1580" i="11"/>
  <c r="Q1580" i="11"/>
  <c r="X1564" i="11"/>
  <c r="P1564" i="11"/>
  <c r="U1564" i="11"/>
  <c r="W1564" i="11"/>
  <c r="Q1564" i="11"/>
  <c r="V1564" i="11"/>
  <c r="R1564" i="11"/>
  <c r="S1564" i="11"/>
  <c r="T1564" i="11"/>
  <c r="X1548" i="11"/>
  <c r="W1548" i="11"/>
  <c r="P1548" i="11"/>
  <c r="V1548" i="11"/>
  <c r="U1548" i="11"/>
  <c r="Q1548" i="11"/>
  <c r="T1548" i="11"/>
  <c r="R1548" i="11"/>
  <c r="S1548" i="11"/>
  <c r="X1532" i="11"/>
  <c r="W1532" i="11"/>
  <c r="U1532" i="11"/>
  <c r="P1532" i="11"/>
  <c r="V1532" i="11"/>
  <c r="Q1532" i="11"/>
  <c r="R1532" i="11"/>
  <c r="S1532" i="11"/>
  <c r="X1516" i="11"/>
  <c r="W1516" i="11"/>
  <c r="V1516" i="11"/>
  <c r="P1516" i="11"/>
  <c r="R1516" i="11"/>
  <c r="S1516" i="11"/>
  <c r="U1516" i="11"/>
  <c r="T1516" i="11"/>
  <c r="Q1516" i="11"/>
  <c r="X1492" i="11"/>
  <c r="W1492" i="11"/>
  <c r="V1492" i="11"/>
  <c r="U1492" i="11"/>
  <c r="P1492" i="11"/>
  <c r="Q1492" i="11"/>
  <c r="S1492" i="11"/>
  <c r="T1492" i="11"/>
  <c r="X1484" i="11"/>
  <c r="V1484" i="11"/>
  <c r="P1484" i="11"/>
  <c r="W1484" i="11"/>
  <c r="U1484" i="11"/>
  <c r="R1484" i="11"/>
  <c r="Q1484" i="11"/>
  <c r="X1468" i="11"/>
  <c r="W1468" i="11"/>
  <c r="V1468" i="11"/>
  <c r="U1468" i="11"/>
  <c r="P1468" i="11"/>
  <c r="Q1468" i="11"/>
  <c r="R1468" i="11"/>
  <c r="S1468" i="11"/>
  <c r="T1468" i="11"/>
  <c r="X1452" i="11"/>
  <c r="W1452" i="11"/>
  <c r="P1452" i="11"/>
  <c r="V1452" i="11"/>
  <c r="U1452" i="11"/>
  <c r="Q1452" i="11"/>
  <c r="R1452" i="11"/>
  <c r="S1452" i="11"/>
  <c r="T1452" i="11"/>
  <c r="X1436" i="11"/>
  <c r="W1436" i="11"/>
  <c r="P1436" i="11"/>
  <c r="V1436" i="11"/>
  <c r="U1436" i="11"/>
  <c r="Q1436" i="11"/>
  <c r="R1436" i="11"/>
  <c r="S1436" i="11"/>
  <c r="T1436" i="11"/>
  <c r="X1412" i="11"/>
  <c r="W1412" i="11"/>
  <c r="V1412" i="11"/>
  <c r="P1412" i="11"/>
  <c r="U1412" i="11"/>
  <c r="S1412" i="11"/>
  <c r="T1412" i="11"/>
  <c r="Q1412" i="11"/>
  <c r="X1404" i="11"/>
  <c r="W1404" i="11"/>
  <c r="V1404" i="11"/>
  <c r="U1404" i="11"/>
  <c r="P1404" i="11"/>
  <c r="Q1404" i="11"/>
  <c r="R1404" i="11"/>
  <c r="S1404" i="11"/>
  <c r="T1404" i="11"/>
  <c r="X1388" i="11"/>
  <c r="W1388" i="11"/>
  <c r="V1388" i="11"/>
  <c r="U1388" i="11"/>
  <c r="P1388" i="11"/>
  <c r="R1388" i="11"/>
  <c r="Q1388" i="11"/>
  <c r="S1388" i="11"/>
  <c r="T1388" i="11"/>
  <c r="X1372" i="11"/>
  <c r="W1372" i="11"/>
  <c r="V1372" i="11"/>
  <c r="U1372" i="11"/>
  <c r="P1372" i="11"/>
  <c r="Q1372" i="11"/>
  <c r="R1372" i="11"/>
  <c r="S1372" i="11"/>
  <c r="T1372" i="11"/>
  <c r="X1356" i="11"/>
  <c r="W1356" i="11"/>
  <c r="V1356" i="11"/>
  <c r="U1356" i="11"/>
  <c r="P1356" i="11"/>
  <c r="R1356" i="11"/>
  <c r="Q1356" i="11"/>
  <c r="T1356" i="11"/>
  <c r="S1356" i="11"/>
  <c r="X1340" i="11"/>
  <c r="W1340" i="11"/>
  <c r="U1340" i="11"/>
  <c r="P1340" i="11"/>
  <c r="V1340" i="11"/>
  <c r="Q1340" i="11"/>
  <c r="R1340" i="11"/>
  <c r="S1340" i="11"/>
  <c r="T1340" i="11"/>
  <c r="X1316" i="11"/>
  <c r="W1316" i="11"/>
  <c r="V1316" i="11"/>
  <c r="P1316" i="11"/>
  <c r="U1316" i="11"/>
  <c r="S1316" i="11"/>
  <c r="T1316" i="11"/>
  <c r="Q1316" i="11"/>
  <c r="X1300" i="11"/>
  <c r="W1300" i="11"/>
  <c r="V1300" i="11"/>
  <c r="U1300" i="11"/>
  <c r="P1300" i="11"/>
  <c r="Q1300" i="11"/>
  <c r="T1300" i="11"/>
  <c r="S1300" i="11"/>
  <c r="R1300" i="11"/>
  <c r="X1284" i="11"/>
  <c r="W1284" i="11"/>
  <c r="V1284" i="11"/>
  <c r="P1284" i="11"/>
  <c r="U1284" i="11"/>
  <c r="S1284" i="11"/>
  <c r="T1284" i="11"/>
  <c r="Q1284" i="11"/>
  <c r="X1276" i="11"/>
  <c r="W1276" i="11"/>
  <c r="U1276" i="11"/>
  <c r="P1276" i="11"/>
  <c r="V1276" i="11"/>
  <c r="Q1276" i="11"/>
  <c r="R1276" i="11"/>
  <c r="S1276" i="11"/>
  <c r="T1276" i="11"/>
  <c r="X1260" i="11"/>
  <c r="W1260" i="11"/>
  <c r="V1260" i="11"/>
  <c r="P1260" i="11"/>
  <c r="U1260" i="11"/>
  <c r="R1260" i="11"/>
  <c r="Q1260" i="11"/>
  <c r="S1260" i="11"/>
  <c r="T1260" i="11"/>
  <c r="X1244" i="11"/>
  <c r="W1244" i="11"/>
  <c r="V1244" i="11"/>
  <c r="P1244" i="11"/>
  <c r="U1244" i="11"/>
  <c r="Q1244" i="11"/>
  <c r="R1244" i="11"/>
  <c r="S1244" i="11"/>
  <c r="T1244" i="11"/>
  <c r="X1228" i="11"/>
  <c r="V1228" i="11"/>
  <c r="W1228" i="11"/>
  <c r="P1228" i="11"/>
  <c r="U1228" i="11"/>
  <c r="R1228" i="11"/>
  <c r="Q1228" i="11"/>
  <c r="S1228" i="11"/>
  <c r="T1228" i="11"/>
  <c r="X1212" i="11"/>
  <c r="V1212" i="11"/>
  <c r="U1212" i="11"/>
  <c r="P1212" i="11"/>
  <c r="W1212" i="11"/>
  <c r="Q1212" i="11"/>
  <c r="R1212" i="11"/>
  <c r="S1212" i="11"/>
  <c r="T1212" i="11"/>
  <c r="X1196" i="11"/>
  <c r="W1196" i="11"/>
  <c r="V1196" i="11"/>
  <c r="P1196" i="11"/>
  <c r="U1196" i="11"/>
  <c r="R1196" i="11"/>
  <c r="Q1196" i="11"/>
  <c r="S1196" i="11"/>
  <c r="X1172" i="11"/>
  <c r="W1172" i="11"/>
  <c r="V1172" i="11"/>
  <c r="U1172" i="11"/>
  <c r="P1172" i="11"/>
  <c r="Q1172" i="11"/>
  <c r="T1172" i="11"/>
  <c r="S1172" i="11"/>
  <c r="R1172" i="11"/>
  <c r="X1164" i="11"/>
  <c r="W1164" i="11"/>
  <c r="P1164" i="11"/>
  <c r="V1164" i="11"/>
  <c r="U1164" i="11"/>
  <c r="R1164" i="11"/>
  <c r="Q1164" i="11"/>
  <c r="S1164" i="11"/>
  <c r="X1148" i="11"/>
  <c r="W1148" i="11"/>
  <c r="V1148" i="11"/>
  <c r="U1148" i="11"/>
  <c r="P1148" i="11"/>
  <c r="Q1148" i="11"/>
  <c r="R1148" i="11"/>
  <c r="S1148" i="11"/>
  <c r="T1148" i="11"/>
  <c r="X1132" i="11"/>
  <c r="W1132" i="11"/>
  <c r="V1132" i="11"/>
  <c r="U1132" i="11"/>
  <c r="P1132" i="11"/>
  <c r="R1132" i="11"/>
  <c r="Q1132" i="11"/>
  <c r="S1132" i="11"/>
  <c r="T1132" i="11"/>
  <c r="X1116" i="11"/>
  <c r="W1116" i="11"/>
  <c r="V1116" i="11"/>
  <c r="U1116" i="11"/>
  <c r="P1116" i="11"/>
  <c r="Q1116" i="11"/>
  <c r="R1116" i="11"/>
  <c r="S1116" i="11"/>
  <c r="T1116" i="11"/>
  <c r="X1092" i="11"/>
  <c r="W1092" i="11"/>
  <c r="P1092" i="11"/>
  <c r="V1092" i="11"/>
  <c r="U1092" i="11"/>
  <c r="S1092" i="11"/>
  <c r="T1092" i="11"/>
  <c r="Q1092" i="11"/>
  <c r="R1092" i="11"/>
  <c r="X1076" i="11"/>
  <c r="V1076" i="11"/>
  <c r="P1076" i="11"/>
  <c r="W1076" i="11"/>
  <c r="U1076" i="11"/>
  <c r="Q1076" i="11"/>
  <c r="T1076" i="11"/>
  <c r="R1076" i="11"/>
  <c r="S1076" i="11"/>
  <c r="X1060" i="11"/>
  <c r="W1060" i="11"/>
  <c r="V1060" i="11"/>
  <c r="P1060" i="11"/>
  <c r="U1060" i="11"/>
  <c r="S1060" i="11"/>
  <c r="T1060" i="11"/>
  <c r="Q1060" i="11"/>
  <c r="X1044" i="11"/>
  <c r="W1044" i="11"/>
  <c r="V1044" i="11"/>
  <c r="U1044" i="11"/>
  <c r="P1044" i="11"/>
  <c r="Q1044" i="11"/>
  <c r="T1044" i="11"/>
  <c r="S1044" i="11"/>
  <c r="R1044" i="11"/>
  <c r="X1028" i="11"/>
  <c r="W1028" i="11"/>
  <c r="V1028" i="11"/>
  <c r="P1028" i="11"/>
  <c r="U1028" i="11"/>
  <c r="S1028" i="11"/>
  <c r="T1028" i="11"/>
  <c r="Q1028" i="11"/>
  <c r="X1012" i="11"/>
  <c r="W1012" i="11"/>
  <c r="V1012" i="11"/>
  <c r="P1012" i="11"/>
  <c r="Q1012" i="11"/>
  <c r="T1012" i="11"/>
  <c r="R1012" i="11"/>
  <c r="S1012" i="11"/>
  <c r="U1012" i="11"/>
  <c r="X996" i="11"/>
  <c r="W996" i="11"/>
  <c r="V996" i="11"/>
  <c r="P996" i="11"/>
  <c r="U996" i="11"/>
  <c r="S996" i="11"/>
  <c r="T996" i="11"/>
  <c r="Q996" i="11"/>
  <c r="R996" i="11"/>
  <c r="X980" i="11"/>
  <c r="W980" i="11"/>
  <c r="U980" i="11"/>
  <c r="P980" i="11"/>
  <c r="V980" i="11"/>
  <c r="Q980" i="11"/>
  <c r="T980" i="11"/>
  <c r="S980" i="11"/>
  <c r="R980" i="11"/>
  <c r="X964" i="11"/>
  <c r="V964" i="11"/>
  <c r="W964" i="11"/>
  <c r="U964" i="11"/>
  <c r="P964" i="11"/>
  <c r="S964" i="11"/>
  <c r="T964" i="11"/>
  <c r="Q964" i="11"/>
  <c r="R964" i="11"/>
  <c r="X948" i="11"/>
  <c r="W948" i="11"/>
  <c r="V948" i="11"/>
  <c r="U948" i="11"/>
  <c r="P948" i="11"/>
  <c r="Q948" i="11"/>
  <c r="T948" i="11"/>
  <c r="R948" i="11"/>
  <c r="S948" i="11"/>
  <c r="X932" i="11"/>
  <c r="W932" i="11"/>
  <c r="V932" i="11"/>
  <c r="U932" i="11"/>
  <c r="P932" i="11"/>
  <c r="S932" i="11"/>
  <c r="T932" i="11"/>
  <c r="Q932" i="11"/>
  <c r="X916" i="11"/>
  <c r="W916" i="11"/>
  <c r="V916" i="11"/>
  <c r="U916" i="11"/>
  <c r="P916" i="11"/>
  <c r="Q916" i="11"/>
  <c r="T916" i="11"/>
  <c r="S916" i="11"/>
  <c r="R916" i="11"/>
  <c r="X900" i="11"/>
  <c r="V900" i="11"/>
  <c r="W900" i="11"/>
  <c r="P900" i="11"/>
  <c r="U900" i="11"/>
  <c r="S900" i="11"/>
  <c r="T900" i="11"/>
  <c r="Q900" i="11"/>
  <c r="X892" i="11"/>
  <c r="W892" i="11"/>
  <c r="U892" i="11"/>
  <c r="P892" i="11"/>
  <c r="V892" i="11"/>
  <c r="Q892" i="11"/>
  <c r="R892" i="11"/>
  <c r="S892" i="11"/>
  <c r="T892" i="11"/>
  <c r="X876" i="11"/>
  <c r="W876" i="11"/>
  <c r="V876" i="11"/>
  <c r="U876" i="11"/>
  <c r="P876" i="11"/>
  <c r="R876" i="11"/>
  <c r="Q876" i="11"/>
  <c r="S876" i="11"/>
  <c r="T876" i="11"/>
  <c r="X852" i="11"/>
  <c r="W852" i="11"/>
  <c r="V852" i="11"/>
  <c r="U852" i="11"/>
  <c r="P852" i="11"/>
  <c r="Q852" i="11"/>
  <c r="T852" i="11"/>
  <c r="S852" i="11"/>
  <c r="R852" i="11"/>
  <c r="X836" i="11"/>
  <c r="W836" i="11"/>
  <c r="P836" i="11"/>
  <c r="V836" i="11"/>
  <c r="U836" i="11"/>
  <c r="S836" i="11"/>
  <c r="T836" i="11"/>
  <c r="R836" i="11"/>
  <c r="Q836" i="11"/>
  <c r="X820" i="11"/>
  <c r="V820" i="11"/>
  <c r="W820" i="11"/>
  <c r="P820" i="11"/>
  <c r="U820" i="11"/>
  <c r="Q820" i="11"/>
  <c r="T820" i="11"/>
  <c r="R820" i="11"/>
  <c r="S820" i="11"/>
  <c r="X812" i="11"/>
  <c r="W812" i="11"/>
  <c r="V812" i="11"/>
  <c r="P812" i="11"/>
  <c r="R812" i="11"/>
  <c r="Q812" i="11"/>
  <c r="S812" i="11"/>
  <c r="U812" i="11"/>
  <c r="X796" i="11"/>
  <c r="W796" i="11"/>
  <c r="P796" i="11"/>
  <c r="U796" i="11"/>
  <c r="Q796" i="11"/>
  <c r="V796" i="11"/>
  <c r="R796" i="11"/>
  <c r="S796" i="11"/>
  <c r="T796" i="11"/>
  <c r="X780" i="11"/>
  <c r="P780" i="11"/>
  <c r="V780" i="11"/>
  <c r="U780" i="11"/>
  <c r="W780" i="11"/>
  <c r="R780" i="11"/>
  <c r="Q780" i="11"/>
  <c r="S780" i="11"/>
  <c r="X764" i="11"/>
  <c r="W764" i="11"/>
  <c r="V764" i="11"/>
  <c r="U764" i="11"/>
  <c r="P764" i="11"/>
  <c r="Q764" i="11"/>
  <c r="R764" i="11"/>
  <c r="S764" i="11"/>
  <c r="T764" i="11"/>
  <c r="X748" i="11"/>
  <c r="W748" i="11"/>
  <c r="V748" i="11"/>
  <c r="P748" i="11"/>
  <c r="U748" i="11"/>
  <c r="R748" i="11"/>
  <c r="Q748" i="11"/>
  <c r="S748" i="11"/>
  <c r="T748" i="11"/>
  <c r="X732" i="11"/>
  <c r="W732" i="11"/>
  <c r="V732" i="11"/>
  <c r="P732" i="11"/>
  <c r="Q732" i="11"/>
  <c r="U732" i="11"/>
  <c r="R732" i="11"/>
  <c r="S732" i="11"/>
  <c r="T732" i="11"/>
  <c r="X716" i="11"/>
  <c r="V716" i="11"/>
  <c r="W716" i="11"/>
  <c r="P716" i="11"/>
  <c r="U716" i="11"/>
  <c r="R716" i="11"/>
  <c r="Q716" i="11"/>
  <c r="T716" i="11"/>
  <c r="S716" i="11"/>
  <c r="X692" i="11"/>
  <c r="V692" i="11"/>
  <c r="W692" i="11"/>
  <c r="U692" i="11"/>
  <c r="P692" i="11"/>
  <c r="Q692" i="11"/>
  <c r="T692" i="11"/>
  <c r="R692" i="11"/>
  <c r="S692" i="11"/>
  <c r="X676" i="11"/>
  <c r="W676" i="11"/>
  <c r="V676" i="11"/>
  <c r="U676" i="11"/>
  <c r="P676" i="11"/>
  <c r="S676" i="11"/>
  <c r="T676" i="11"/>
  <c r="Q676" i="11"/>
  <c r="X660" i="11"/>
  <c r="W660" i="11"/>
  <c r="V660" i="11"/>
  <c r="U660" i="11"/>
  <c r="P660" i="11"/>
  <c r="Q660" i="11"/>
  <c r="T660" i="11"/>
  <c r="S660" i="11"/>
  <c r="R660" i="11"/>
  <c r="X652" i="11"/>
  <c r="W652" i="11"/>
  <c r="V652" i="11"/>
  <c r="P652" i="11"/>
  <c r="R652" i="11"/>
  <c r="Q652" i="11"/>
  <c r="U652" i="11"/>
  <c r="S652" i="11"/>
  <c r="X628" i="11"/>
  <c r="W628" i="11"/>
  <c r="V628" i="11"/>
  <c r="P628" i="11"/>
  <c r="U628" i="11"/>
  <c r="Q628" i="11"/>
  <c r="T628" i="11"/>
  <c r="R628" i="11"/>
  <c r="S628" i="11"/>
  <c r="X612" i="11"/>
  <c r="W612" i="11"/>
  <c r="P612" i="11"/>
  <c r="V612" i="11"/>
  <c r="U612" i="11"/>
  <c r="S612" i="11"/>
  <c r="T612" i="11"/>
  <c r="Q612" i="11"/>
  <c r="R612" i="11"/>
  <c r="X596" i="11"/>
  <c r="W596" i="11"/>
  <c r="U596" i="11"/>
  <c r="V596" i="11"/>
  <c r="P596" i="11"/>
  <c r="Q596" i="11"/>
  <c r="T596" i="11"/>
  <c r="S596" i="11"/>
  <c r="R596" i="11"/>
  <c r="X580" i="11"/>
  <c r="W580" i="11"/>
  <c r="V580" i="11"/>
  <c r="P580" i="11"/>
  <c r="U580" i="11"/>
  <c r="S580" i="11"/>
  <c r="T580" i="11"/>
  <c r="Q580" i="11"/>
  <c r="R580" i="11"/>
  <c r="X564" i="11"/>
  <c r="W564" i="11"/>
  <c r="V564" i="11"/>
  <c r="U564" i="11"/>
  <c r="P564" i="11"/>
  <c r="Q564" i="11"/>
  <c r="T564" i="11"/>
  <c r="S564" i="11"/>
  <c r="R564" i="11"/>
  <c r="X548" i="11"/>
  <c r="V548" i="11"/>
  <c r="W548" i="11"/>
  <c r="S548" i="11"/>
  <c r="T548" i="11"/>
  <c r="U548" i="11"/>
  <c r="P548" i="11"/>
  <c r="Q548" i="11"/>
  <c r="R548" i="11"/>
  <c r="X532" i="11"/>
  <c r="W532" i="11"/>
  <c r="V532" i="11"/>
  <c r="U532" i="11"/>
  <c r="T532" i="11"/>
  <c r="Q532" i="11"/>
  <c r="R532" i="11"/>
  <c r="S532" i="11"/>
  <c r="X516" i="11"/>
  <c r="W516" i="11"/>
  <c r="V516" i="11"/>
  <c r="T516" i="11"/>
  <c r="U516" i="11"/>
  <c r="P516" i="11"/>
  <c r="Q516" i="11"/>
  <c r="S516" i="11"/>
  <c r="R516" i="11"/>
  <c r="X500" i="11"/>
  <c r="W500" i="11"/>
  <c r="U500" i="11"/>
  <c r="T500" i="11"/>
  <c r="Q500" i="11"/>
  <c r="R500" i="11"/>
  <c r="V500" i="11"/>
  <c r="P500" i="11"/>
  <c r="S500" i="11"/>
  <c r="X484" i="11"/>
  <c r="W484" i="11"/>
  <c r="U484" i="11"/>
  <c r="V484" i="11"/>
  <c r="T484" i="11"/>
  <c r="Q484" i="11"/>
  <c r="R484" i="11"/>
  <c r="S484" i="11"/>
  <c r="P484" i="11"/>
  <c r="X468" i="11"/>
  <c r="W468" i="11"/>
  <c r="V468" i="11"/>
  <c r="T468" i="11"/>
  <c r="Q468" i="11"/>
  <c r="U468" i="11"/>
  <c r="R468" i="11"/>
  <c r="P468" i="11"/>
  <c r="S468" i="11"/>
  <c r="X452" i="11"/>
  <c r="W452" i="11"/>
  <c r="T452" i="11"/>
  <c r="V452" i="11"/>
  <c r="U452" i="11"/>
  <c r="S452" i="11"/>
  <c r="P452" i="11"/>
  <c r="Q452" i="11"/>
  <c r="X436" i="11"/>
  <c r="W436" i="11"/>
  <c r="U436" i="11"/>
  <c r="V436" i="11"/>
  <c r="T436" i="11"/>
  <c r="Q436" i="11"/>
  <c r="R436" i="11"/>
  <c r="P436" i="11"/>
  <c r="S436" i="11"/>
  <c r="X420" i="11"/>
  <c r="V420" i="11"/>
  <c r="U420" i="11"/>
  <c r="W420" i="11"/>
  <c r="T420" i="11"/>
  <c r="R420" i="11"/>
  <c r="Q420" i="11"/>
  <c r="P420" i="11"/>
  <c r="S420" i="11"/>
  <c r="X404" i="11"/>
  <c r="W404" i="11"/>
  <c r="V404" i="11"/>
  <c r="T404" i="11"/>
  <c r="U404" i="11"/>
  <c r="Q404" i="11"/>
  <c r="R404" i="11"/>
  <c r="S404" i="11"/>
  <c r="P404" i="11"/>
  <c r="X380" i="11"/>
  <c r="W380" i="11"/>
  <c r="T380" i="11"/>
  <c r="V380" i="11"/>
  <c r="S380" i="11"/>
  <c r="U380" i="11"/>
  <c r="R380" i="11"/>
  <c r="Q380" i="11"/>
  <c r="P380" i="11"/>
  <c r="X356" i="11"/>
  <c r="U356" i="11"/>
  <c r="T356" i="11"/>
  <c r="W356" i="11"/>
  <c r="V356" i="11"/>
  <c r="Q356" i="11"/>
  <c r="R356" i="11"/>
  <c r="S356" i="11"/>
  <c r="P356" i="11"/>
  <c r="X340" i="11"/>
  <c r="W340" i="11"/>
  <c r="T340" i="11"/>
  <c r="V340" i="11"/>
  <c r="Q340" i="11"/>
  <c r="R340" i="11"/>
  <c r="U340" i="11"/>
  <c r="S340" i="11"/>
  <c r="P340" i="11"/>
  <c r="X324" i="11"/>
  <c r="W324" i="11"/>
  <c r="T324" i="11"/>
  <c r="U324" i="11"/>
  <c r="V324" i="11"/>
  <c r="S324" i="11"/>
  <c r="P324" i="11"/>
  <c r="R324" i="11"/>
  <c r="Q324" i="11"/>
  <c r="X308" i="11"/>
  <c r="W308" i="11"/>
  <c r="U308" i="11"/>
  <c r="V308" i="11"/>
  <c r="T308" i="11"/>
  <c r="Q308" i="11"/>
  <c r="R308" i="11"/>
  <c r="P308" i="11"/>
  <c r="S308" i="11"/>
  <c r="X300" i="11"/>
  <c r="W300" i="11"/>
  <c r="U300" i="11"/>
  <c r="T300" i="11"/>
  <c r="V300" i="11"/>
  <c r="P300" i="11"/>
  <c r="Q300" i="11"/>
  <c r="S300" i="11"/>
  <c r="R300" i="11"/>
  <c r="X276" i="11"/>
  <c r="W276" i="11"/>
  <c r="V276" i="11"/>
  <c r="T276" i="11"/>
  <c r="U276" i="11"/>
  <c r="Q276" i="11"/>
  <c r="R276" i="11"/>
  <c r="S276" i="11"/>
  <c r="P276" i="11"/>
  <c r="X260" i="11"/>
  <c r="W260" i="11"/>
  <c r="V260" i="11"/>
  <c r="T260" i="11"/>
  <c r="U260" i="11"/>
  <c r="P260" i="11"/>
  <c r="Q260" i="11"/>
  <c r="S260" i="11"/>
  <c r="R260" i="11"/>
  <c r="X244" i="11"/>
  <c r="W244" i="11"/>
  <c r="U244" i="11"/>
  <c r="T244" i="11"/>
  <c r="Q244" i="11"/>
  <c r="R244" i="11"/>
  <c r="V244" i="11"/>
  <c r="P244" i="11"/>
  <c r="S244" i="11"/>
  <c r="X228" i="11"/>
  <c r="W228" i="11"/>
  <c r="U228" i="11"/>
  <c r="T228" i="11"/>
  <c r="V228" i="11"/>
  <c r="Q228" i="11"/>
  <c r="R228" i="11"/>
  <c r="S228" i="11"/>
  <c r="P228" i="11"/>
  <c r="X212" i="11"/>
  <c r="W212" i="11"/>
  <c r="T212" i="11"/>
  <c r="Q212" i="11"/>
  <c r="R212" i="11"/>
  <c r="V212" i="11"/>
  <c r="U212" i="11"/>
  <c r="P212" i="11"/>
  <c r="X204" i="11"/>
  <c r="V204" i="11"/>
  <c r="T204" i="11"/>
  <c r="W204" i="11"/>
  <c r="P204" i="11"/>
  <c r="U204" i="11"/>
  <c r="Q204" i="11"/>
  <c r="R204" i="11"/>
  <c r="S204" i="11"/>
  <c r="X188" i="11"/>
  <c r="W188" i="11"/>
  <c r="V188" i="11"/>
  <c r="T188" i="11"/>
  <c r="S188" i="11"/>
  <c r="U188" i="11"/>
  <c r="P188" i="11"/>
  <c r="R188" i="11"/>
  <c r="Q188" i="11"/>
  <c r="X172" i="11"/>
  <c r="W172" i="11"/>
  <c r="U172" i="11"/>
  <c r="T172" i="11"/>
  <c r="V172" i="11"/>
  <c r="P172" i="11"/>
  <c r="S172" i="11"/>
  <c r="Q172" i="11"/>
  <c r="R172" i="11"/>
  <c r="X148" i="11"/>
  <c r="W148" i="11"/>
  <c r="V148" i="11"/>
  <c r="T148" i="11"/>
  <c r="Q148" i="11"/>
  <c r="R148" i="11"/>
  <c r="P148" i="11"/>
  <c r="U148" i="11"/>
  <c r="S148" i="11"/>
  <c r="X132" i="11"/>
  <c r="W132" i="11"/>
  <c r="V132" i="11"/>
  <c r="T132" i="11"/>
  <c r="U132" i="11"/>
  <c r="P132" i="11"/>
  <c r="Q132" i="11"/>
  <c r="R132" i="11"/>
  <c r="S132" i="11"/>
  <c r="X116" i="11"/>
  <c r="U116" i="11"/>
  <c r="T116" i="11"/>
  <c r="W116" i="11"/>
  <c r="V116" i="11"/>
  <c r="Q116" i="11"/>
  <c r="R116" i="11"/>
  <c r="P116" i="11"/>
  <c r="S116" i="11"/>
  <c r="X100" i="11"/>
  <c r="W100" i="11"/>
  <c r="U100" i="11"/>
  <c r="V100" i="11"/>
  <c r="T100" i="11"/>
  <c r="P100" i="11"/>
  <c r="Q100" i="11"/>
  <c r="R100" i="11"/>
  <c r="S100" i="11"/>
  <c r="X92" i="11"/>
  <c r="W92" i="11"/>
  <c r="V92" i="11"/>
  <c r="T92" i="11"/>
  <c r="U92" i="11"/>
  <c r="S92" i="11"/>
  <c r="R92" i="11"/>
  <c r="Q92" i="11"/>
  <c r="P92" i="11"/>
  <c r="X68" i="11"/>
  <c r="W68" i="11"/>
  <c r="U68" i="11"/>
  <c r="T68" i="11"/>
  <c r="R68" i="11"/>
  <c r="S68" i="11"/>
  <c r="P68" i="11"/>
  <c r="Q68" i="11"/>
  <c r="V68" i="11"/>
  <c r="X52" i="11"/>
  <c r="W52" i="11"/>
  <c r="U52" i="11"/>
  <c r="V52" i="11"/>
  <c r="T52" i="11"/>
  <c r="Q52" i="11"/>
  <c r="R52" i="11"/>
  <c r="S52" i="11"/>
  <c r="P52" i="11"/>
  <c r="X44" i="11"/>
  <c r="W44" i="11"/>
  <c r="U44" i="11"/>
  <c r="T44" i="11"/>
  <c r="V44" i="11"/>
  <c r="P44" i="11"/>
  <c r="S44" i="11"/>
  <c r="Q44" i="11"/>
  <c r="R44" i="11"/>
  <c r="X28" i="11"/>
  <c r="T28" i="11"/>
  <c r="U28" i="11"/>
  <c r="W28" i="11"/>
  <c r="S28" i="11"/>
  <c r="V28" i="11"/>
  <c r="R28" i="11"/>
  <c r="P28" i="11"/>
  <c r="Q28" i="11"/>
  <c r="X12" i="11"/>
  <c r="W12" i="11"/>
  <c r="V12" i="11"/>
  <c r="T12" i="11"/>
  <c r="U12" i="11"/>
  <c r="P12" i="11"/>
  <c r="S12" i="11"/>
  <c r="Q12" i="11"/>
  <c r="R5932" i="11"/>
  <c r="R5900" i="11"/>
  <c r="R5884" i="11"/>
  <c r="R5868" i="11"/>
  <c r="R5852" i="11"/>
  <c r="R5836" i="11"/>
  <c r="R5820" i="11"/>
  <c r="R5788" i="11"/>
  <c r="R5740" i="11"/>
  <c r="R5708" i="11"/>
  <c r="R5628" i="11"/>
  <c r="R5612" i="11"/>
  <c r="R5580" i="11"/>
  <c r="R5564" i="11"/>
  <c r="R5548" i="11"/>
  <c r="R5516" i="11"/>
  <c r="R5484" i="11"/>
  <c r="R5436" i="11"/>
  <c r="R5388" i="11"/>
  <c r="R5132" i="11"/>
  <c r="R5068" i="11"/>
  <c r="R4780" i="11"/>
  <c r="R4764" i="11"/>
  <c r="R4684" i="11"/>
  <c r="R4508" i="11"/>
  <c r="R4460" i="11"/>
  <c r="R4428" i="11"/>
  <c r="R4364" i="11"/>
  <c r="R4332" i="11"/>
  <c r="R4316" i="11"/>
  <c r="R4284" i="11"/>
  <c r="R4220" i="11"/>
  <c r="R4204" i="11"/>
  <c r="R4188" i="11"/>
  <c r="R4124" i="11"/>
  <c r="R4076" i="11"/>
  <c r="R4060" i="11"/>
  <c r="R3932" i="11"/>
  <c r="R3900" i="11"/>
  <c r="R3820" i="11"/>
  <c r="R3756" i="11"/>
  <c r="R3740" i="11"/>
  <c r="R3653" i="11"/>
  <c r="Q5932" i="11"/>
  <c r="T5893" i="11"/>
  <c r="Q5884" i="11"/>
  <c r="T5861" i="11"/>
  <c r="Q5852" i="11"/>
  <c r="T5845" i="11"/>
  <c r="T5829" i="11"/>
  <c r="Q5820" i="11"/>
  <c r="T5797" i="11"/>
  <c r="Q5788" i="11"/>
  <c r="T5765" i="11"/>
  <c r="Q5756" i="11"/>
  <c r="T5749" i="11"/>
  <c r="Q5740" i="11"/>
  <c r="T5717" i="11"/>
  <c r="Q5708" i="11"/>
  <c r="T5685" i="11"/>
  <c r="Q5676" i="11"/>
  <c r="T5669" i="11"/>
  <c r="Q5660" i="11"/>
  <c r="T5637" i="11"/>
  <c r="Q5628" i="11"/>
  <c r="T5605" i="11"/>
  <c r="Q5596" i="11"/>
  <c r="T5573" i="11"/>
  <c r="Q5564" i="11"/>
  <c r="T5557" i="11"/>
  <c r="T5541" i="11"/>
  <c r="Q5532" i="11"/>
  <c r="T5525" i="11"/>
  <c r="Q5516" i="11"/>
  <c r="T5493" i="11"/>
  <c r="Q5484" i="11"/>
  <c r="T5461" i="11"/>
  <c r="Q5452" i="11"/>
  <c r="T5429" i="11"/>
  <c r="Q5420" i="11"/>
  <c r="T5413" i="11"/>
  <c r="Q5404" i="11"/>
  <c r="T5381" i="11"/>
  <c r="Q5372" i="11"/>
  <c r="T5349" i="11"/>
  <c r="Q5340" i="11"/>
  <c r="T5317" i="11"/>
  <c r="Q5308" i="11"/>
  <c r="T5285" i="11"/>
  <c r="Q5276" i="11"/>
  <c r="T5253" i="11"/>
  <c r="Q5244" i="11"/>
  <c r="T5221" i="11"/>
  <c r="Q5212" i="11"/>
  <c r="T5189" i="11"/>
  <c r="Q5180" i="11"/>
  <c r="T5157" i="11"/>
  <c r="Q5148" i="11"/>
  <c r="T5125" i="11"/>
  <c r="T5109" i="11"/>
  <c r="T5077" i="11"/>
  <c r="Q5068" i="11"/>
  <c r="T5045" i="11"/>
  <c r="Q5036" i="11"/>
  <c r="T5013" i="11"/>
  <c r="Q5004" i="11"/>
  <c r="T4981" i="11"/>
  <c r="Q4972" i="11"/>
  <c r="T4965" i="11"/>
  <c r="Q4956" i="11"/>
  <c r="T4933" i="11"/>
  <c r="Q4924" i="11"/>
  <c r="Q4892" i="11"/>
  <c r="T4885" i="11"/>
  <c r="Q4876" i="11"/>
  <c r="T4869" i="11"/>
  <c r="Q4860" i="11"/>
  <c r="T4821" i="11"/>
  <c r="Q4812" i="11"/>
  <c r="T4789" i="11"/>
  <c r="T4773" i="11"/>
  <c r="Q4764" i="11"/>
  <c r="T4725" i="11"/>
  <c r="Q4716" i="11"/>
  <c r="T4709" i="11"/>
  <c r="Q4700" i="11"/>
  <c r="Q4684" i="11"/>
  <c r="T4677" i="11"/>
  <c r="Q4668" i="11"/>
  <c r="T4645" i="11"/>
  <c r="Q4636" i="11"/>
  <c r="T4613" i="11"/>
  <c r="Q4604" i="11"/>
  <c r="T4581" i="11"/>
  <c r="Q4572" i="11"/>
  <c r="T4549" i="11"/>
  <c r="Q4540" i="11"/>
  <c r="T4517" i="11"/>
  <c r="Q4508" i="11"/>
  <c r="T4485" i="11"/>
  <c r="Q4476" i="11"/>
  <c r="T4453" i="11"/>
  <c r="Q4444" i="11"/>
  <c r="T4437" i="11"/>
  <c r="T4421" i="11"/>
  <c r="Q4412" i="11"/>
  <c r="T4389" i="11"/>
  <c r="Q4380" i="11"/>
  <c r="T4357" i="11"/>
  <c r="Q4348" i="11"/>
  <c r="T4325" i="11"/>
  <c r="Q4316" i="11"/>
  <c r="T4293" i="11"/>
  <c r="T4277" i="11"/>
  <c r="Q4252" i="11"/>
  <c r="T4229" i="11"/>
  <c r="Q4220" i="11"/>
  <c r="T4197" i="11"/>
  <c r="Q4188" i="11"/>
  <c r="T4165" i="11"/>
  <c r="Q4156" i="11"/>
  <c r="T4133" i="11"/>
  <c r="Q4124" i="11"/>
  <c r="T4101" i="11"/>
  <c r="Q4092" i="11"/>
  <c r="T4053" i="11"/>
  <c r="Q4044" i="11"/>
  <c r="T4021" i="11"/>
  <c r="Q4012" i="11"/>
  <c r="T3989" i="11"/>
  <c r="T3973" i="11"/>
  <c r="Q3964" i="11"/>
  <c r="T3941" i="11"/>
  <c r="Q3932" i="11"/>
  <c r="T3893" i="11"/>
  <c r="Q3884" i="11"/>
  <c r="T3861" i="11"/>
  <c r="Q3852" i="11"/>
  <c r="T3845" i="11"/>
  <c r="Q3836" i="11"/>
  <c r="T3813" i="11"/>
  <c r="Q3788" i="11"/>
  <c r="T3765" i="11"/>
  <c r="Q3756" i="11"/>
  <c r="T3733" i="11"/>
  <c r="T3709" i="11"/>
  <c r="R3684" i="11"/>
  <c r="R3652" i="11"/>
  <c r="T3613" i="11"/>
  <c r="R3588" i="11"/>
  <c r="R3556" i="11"/>
  <c r="T3485" i="11"/>
  <c r="R3460" i="11"/>
  <c r="T3421" i="11"/>
  <c r="P3405" i="11"/>
  <c r="P3341" i="11"/>
  <c r="P3277" i="11"/>
  <c r="X5922" i="11"/>
  <c r="V5922" i="11"/>
  <c r="W5922" i="11"/>
  <c r="U5922" i="11"/>
  <c r="R5922" i="11"/>
  <c r="X5906" i="11"/>
  <c r="W5906" i="11"/>
  <c r="V5906" i="11"/>
  <c r="U5906" i="11"/>
  <c r="R5906" i="11"/>
  <c r="X5882" i="11"/>
  <c r="W5882" i="11"/>
  <c r="V5882" i="11"/>
  <c r="U5882" i="11"/>
  <c r="R5882" i="11"/>
  <c r="X5866" i="11"/>
  <c r="W5866" i="11"/>
  <c r="V5866" i="11"/>
  <c r="U5866" i="11"/>
  <c r="R5866" i="11"/>
  <c r="X5850" i="11"/>
  <c r="W5850" i="11"/>
  <c r="V5850" i="11"/>
  <c r="U5850" i="11"/>
  <c r="R5850" i="11"/>
  <c r="X5842" i="11"/>
  <c r="W5842" i="11"/>
  <c r="V5842" i="11"/>
  <c r="U5842" i="11"/>
  <c r="R5842" i="11"/>
  <c r="X5826" i="11"/>
  <c r="W5826" i="11"/>
  <c r="V5826" i="11"/>
  <c r="R5826" i="11"/>
  <c r="U5826" i="11"/>
  <c r="X5802" i="11"/>
  <c r="W5802" i="11"/>
  <c r="U5802" i="11"/>
  <c r="V5802" i="11"/>
  <c r="R5802" i="11"/>
  <c r="X5786" i="11"/>
  <c r="W5786" i="11"/>
  <c r="V5786" i="11"/>
  <c r="U5786" i="11"/>
  <c r="R5786" i="11"/>
  <c r="X5778" i="11"/>
  <c r="W5778" i="11"/>
  <c r="V5778" i="11"/>
  <c r="U5778" i="11"/>
  <c r="R5778" i="11"/>
  <c r="X5762" i="11"/>
  <c r="W5762" i="11"/>
  <c r="V5762" i="11"/>
  <c r="U5762" i="11"/>
  <c r="R5762" i="11"/>
  <c r="X5746" i="11"/>
  <c r="W5746" i="11"/>
  <c r="V5746" i="11"/>
  <c r="U5746" i="11"/>
  <c r="R5746" i="11"/>
  <c r="X5730" i="11"/>
  <c r="W5730" i="11"/>
  <c r="V5730" i="11"/>
  <c r="U5730" i="11"/>
  <c r="R5730" i="11"/>
  <c r="X5714" i="11"/>
  <c r="W5714" i="11"/>
  <c r="V5714" i="11"/>
  <c r="U5714" i="11"/>
  <c r="R5714" i="11"/>
  <c r="X5698" i="11"/>
  <c r="V5698" i="11"/>
  <c r="W5698" i="11"/>
  <c r="U5698" i="11"/>
  <c r="R5698" i="11"/>
  <c r="W5682" i="11"/>
  <c r="V5682" i="11"/>
  <c r="U5682" i="11"/>
  <c r="X5682" i="11"/>
  <c r="R5682" i="11"/>
  <c r="X5666" i="11"/>
  <c r="W5666" i="11"/>
  <c r="V5666" i="11"/>
  <c r="U5666" i="11"/>
  <c r="R5666" i="11"/>
  <c r="X5650" i="11"/>
  <c r="W5650" i="11"/>
  <c r="V5650" i="11"/>
  <c r="U5650" i="11"/>
  <c r="R5650" i="11"/>
  <c r="X5634" i="11"/>
  <c r="V5634" i="11"/>
  <c r="W5634" i="11"/>
  <c r="U5634" i="11"/>
  <c r="R5634" i="11"/>
  <c r="X5618" i="11"/>
  <c r="W5618" i="11"/>
  <c r="V5618" i="11"/>
  <c r="U5618" i="11"/>
  <c r="R5618" i="11"/>
  <c r="X5602" i="11"/>
  <c r="W5602" i="11"/>
  <c r="V5602" i="11"/>
  <c r="U5602" i="11"/>
  <c r="R5602" i="11"/>
  <c r="W5586" i="11"/>
  <c r="V5586" i="11"/>
  <c r="X5586" i="11"/>
  <c r="U5586" i="11"/>
  <c r="R5586" i="11"/>
  <c r="X5570" i="11"/>
  <c r="W5570" i="11"/>
  <c r="V5570" i="11"/>
  <c r="U5570" i="11"/>
  <c r="R5570" i="11"/>
  <c r="X5554" i="11"/>
  <c r="W5554" i="11"/>
  <c r="V5554" i="11"/>
  <c r="U5554" i="11"/>
  <c r="R5554" i="11"/>
  <c r="X5538" i="11"/>
  <c r="W5538" i="11"/>
  <c r="U5538" i="11"/>
  <c r="V5538" i="11"/>
  <c r="R5538" i="11"/>
  <c r="X5522" i="11"/>
  <c r="W5522" i="11"/>
  <c r="V5522" i="11"/>
  <c r="U5522" i="11"/>
  <c r="R5522" i="11"/>
  <c r="W5506" i="11"/>
  <c r="X5506" i="11"/>
  <c r="V5506" i="11"/>
  <c r="U5506" i="11"/>
  <c r="R5506" i="11"/>
  <c r="X5482" i="11"/>
  <c r="W5482" i="11"/>
  <c r="V5482" i="11"/>
  <c r="U5482" i="11"/>
  <c r="R5482" i="11"/>
  <c r="W5466" i="11"/>
  <c r="V5466" i="11"/>
  <c r="X5466" i="11"/>
  <c r="U5466" i="11"/>
  <c r="R5466" i="11"/>
  <c r="X5450" i="11"/>
  <c r="W5450" i="11"/>
  <c r="U5450" i="11"/>
  <c r="V5450" i="11"/>
  <c r="R5450" i="11"/>
  <c r="X5434" i="11"/>
  <c r="W5434" i="11"/>
  <c r="V5434" i="11"/>
  <c r="U5434" i="11"/>
  <c r="R5434" i="11"/>
  <c r="X5418" i="11"/>
  <c r="V5418" i="11"/>
  <c r="W5418" i="11"/>
  <c r="U5418" i="11"/>
  <c r="R5418" i="11"/>
  <c r="X5410" i="11"/>
  <c r="W5410" i="11"/>
  <c r="V5410" i="11"/>
  <c r="U5410" i="11"/>
  <c r="R5410" i="11"/>
  <c r="X5394" i="11"/>
  <c r="V5394" i="11"/>
  <c r="W5394" i="11"/>
  <c r="U5394" i="11"/>
  <c r="R5394" i="11"/>
  <c r="X5378" i="11"/>
  <c r="W5378" i="11"/>
  <c r="V5378" i="11"/>
  <c r="U5378" i="11"/>
  <c r="R5378" i="11"/>
  <c r="X5362" i="11"/>
  <c r="V5362" i="11"/>
  <c r="U5362" i="11"/>
  <c r="W5362" i="11"/>
  <c r="R5362" i="11"/>
  <c r="X5346" i="11"/>
  <c r="W5346" i="11"/>
  <c r="V5346" i="11"/>
  <c r="U5346" i="11"/>
  <c r="R5346" i="11"/>
  <c r="X5330" i="11"/>
  <c r="W5330" i="11"/>
  <c r="V5330" i="11"/>
  <c r="U5330" i="11"/>
  <c r="R5330" i="11"/>
  <c r="X5306" i="11"/>
  <c r="W5306" i="11"/>
  <c r="V5306" i="11"/>
  <c r="U5306" i="11"/>
  <c r="R5306" i="11"/>
  <c r="V5290" i="11"/>
  <c r="W5290" i="11"/>
  <c r="X5290" i="11"/>
  <c r="U5290" i="11"/>
  <c r="R5290" i="11"/>
  <c r="X5274" i="11"/>
  <c r="W5274" i="11"/>
  <c r="V5274" i="11"/>
  <c r="U5274" i="11"/>
  <c r="R5274" i="11"/>
  <c r="X5258" i="11"/>
  <c r="W5258" i="11"/>
  <c r="V5258" i="11"/>
  <c r="U5258" i="11"/>
  <c r="R5258" i="11"/>
  <c r="X5242" i="11"/>
  <c r="W5242" i="11"/>
  <c r="V5242" i="11"/>
  <c r="U5242" i="11"/>
  <c r="R5242" i="11"/>
  <c r="X5226" i="11"/>
  <c r="W5226" i="11"/>
  <c r="V5226" i="11"/>
  <c r="U5226" i="11"/>
  <c r="R5226" i="11"/>
  <c r="W5210" i="11"/>
  <c r="X5210" i="11"/>
  <c r="U5210" i="11"/>
  <c r="V5210" i="11"/>
  <c r="R5210" i="11"/>
  <c r="X5194" i="11"/>
  <c r="W5194" i="11"/>
  <c r="V5194" i="11"/>
  <c r="U5194" i="11"/>
  <c r="R5194" i="11"/>
  <c r="X5178" i="11"/>
  <c r="W5178" i="11"/>
  <c r="V5178" i="11"/>
  <c r="R5178" i="11"/>
  <c r="U5178" i="11"/>
  <c r="X5162" i="11"/>
  <c r="W5162" i="11"/>
  <c r="V5162" i="11"/>
  <c r="U5162" i="11"/>
  <c r="R5162" i="11"/>
  <c r="W5146" i="11"/>
  <c r="X5146" i="11"/>
  <c r="V5146" i="11"/>
  <c r="U5146" i="11"/>
  <c r="R5146" i="11"/>
  <c r="W5122" i="11"/>
  <c r="V5122" i="11"/>
  <c r="X5122" i="11"/>
  <c r="U5122" i="11"/>
  <c r="R5122" i="11"/>
  <c r="X5098" i="11"/>
  <c r="W5098" i="11"/>
  <c r="V5098" i="11"/>
  <c r="U5098" i="11"/>
  <c r="R5098" i="11"/>
  <c r="X5090" i="11"/>
  <c r="V5090" i="11"/>
  <c r="W5090" i="11"/>
  <c r="U5090" i="11"/>
  <c r="R5090" i="11"/>
  <c r="X5066" i="11"/>
  <c r="W5066" i="11"/>
  <c r="V5066" i="11"/>
  <c r="U5066" i="11"/>
  <c r="R5066" i="11"/>
  <c r="X5050" i="11"/>
  <c r="W5050" i="11"/>
  <c r="V5050" i="11"/>
  <c r="U5050" i="11"/>
  <c r="R5050" i="11"/>
  <c r="X5034" i="11"/>
  <c r="V5034" i="11"/>
  <c r="W5034" i="11"/>
  <c r="U5034" i="11"/>
  <c r="R5034" i="11"/>
  <c r="W5018" i="11"/>
  <c r="V5018" i="11"/>
  <c r="X5018" i="11"/>
  <c r="U5018" i="11"/>
  <c r="R5018" i="11"/>
  <c r="X5002" i="11"/>
  <c r="V5002" i="11"/>
  <c r="W5002" i="11"/>
  <c r="U5002" i="11"/>
  <c r="R5002" i="11"/>
  <c r="X4986" i="11"/>
  <c r="W4986" i="11"/>
  <c r="U4986" i="11"/>
  <c r="V4986" i="11"/>
  <c r="R4986" i="11"/>
  <c r="X4978" i="11"/>
  <c r="V4978" i="11"/>
  <c r="U4978" i="11"/>
  <c r="W4978" i="11"/>
  <c r="R4978" i="11"/>
  <c r="X4962" i="11"/>
  <c r="W4962" i="11"/>
  <c r="U4962" i="11"/>
  <c r="V4962" i="11"/>
  <c r="R4962" i="11"/>
  <c r="X4946" i="11"/>
  <c r="V4946" i="11"/>
  <c r="U4946" i="11"/>
  <c r="W4946" i="11"/>
  <c r="R4946" i="11"/>
  <c r="X4930" i="11"/>
  <c r="W4930" i="11"/>
  <c r="V4930" i="11"/>
  <c r="U4930" i="11"/>
  <c r="R4930" i="11"/>
  <c r="X4914" i="11"/>
  <c r="W4914" i="11"/>
  <c r="V4914" i="11"/>
  <c r="U4914" i="11"/>
  <c r="R4914" i="11"/>
  <c r="X4898" i="11"/>
  <c r="W4898" i="11"/>
  <c r="V4898" i="11"/>
  <c r="U4898" i="11"/>
  <c r="R4898" i="11"/>
  <c r="X4882" i="11"/>
  <c r="V4882" i="11"/>
  <c r="W4882" i="11"/>
  <c r="U4882" i="11"/>
  <c r="R4882" i="11"/>
  <c r="X4866" i="11"/>
  <c r="W4866" i="11"/>
  <c r="V4866" i="11"/>
  <c r="U4866" i="11"/>
  <c r="R4866" i="11"/>
  <c r="X4850" i="11"/>
  <c r="V4850" i="11"/>
  <c r="U4850" i="11"/>
  <c r="W4850" i="11"/>
  <c r="R4850" i="11"/>
  <c r="X4834" i="11"/>
  <c r="W4834" i="11"/>
  <c r="U4834" i="11"/>
  <c r="V4834" i="11"/>
  <c r="R4834" i="11"/>
  <c r="W4818" i="11"/>
  <c r="X4818" i="11"/>
  <c r="V4818" i="11"/>
  <c r="U4818" i="11"/>
  <c r="R4818" i="11"/>
  <c r="X4794" i="11"/>
  <c r="W4794" i="11"/>
  <c r="V4794" i="11"/>
  <c r="U4794" i="11"/>
  <c r="R4794" i="11"/>
  <c r="X4778" i="11"/>
  <c r="V4778" i="11"/>
  <c r="W4778" i="11"/>
  <c r="U4778" i="11"/>
  <c r="R4778" i="11"/>
  <c r="X4762" i="11"/>
  <c r="W4762" i="11"/>
  <c r="V4762" i="11"/>
  <c r="U4762" i="11"/>
  <c r="R4762" i="11"/>
  <c r="X4746" i="11"/>
  <c r="W4746" i="11"/>
  <c r="V4746" i="11"/>
  <c r="U4746" i="11"/>
  <c r="R4746" i="11"/>
  <c r="X4730" i="11"/>
  <c r="W4730" i="11"/>
  <c r="U4730" i="11"/>
  <c r="V4730" i="11"/>
  <c r="R4730" i="11"/>
  <c r="X4714" i="11"/>
  <c r="W4714" i="11"/>
  <c r="V4714" i="11"/>
  <c r="U4714" i="11"/>
  <c r="R4714" i="11"/>
  <c r="W4698" i="11"/>
  <c r="X4698" i="11"/>
  <c r="V4698" i="11"/>
  <c r="U4698" i="11"/>
  <c r="R4698" i="11"/>
  <c r="X4682" i="11"/>
  <c r="W4682" i="11"/>
  <c r="U4682" i="11"/>
  <c r="V4682" i="11"/>
  <c r="R4682" i="11"/>
  <c r="X4666" i="11"/>
  <c r="W4666" i="11"/>
  <c r="U4666" i="11"/>
  <c r="V4666" i="11"/>
  <c r="R4666" i="11"/>
  <c r="X4650" i="11"/>
  <c r="W4650" i="11"/>
  <c r="U4650" i="11"/>
  <c r="V4650" i="11"/>
  <c r="R4650" i="11"/>
  <c r="X4634" i="11"/>
  <c r="W4634" i="11"/>
  <c r="V4634" i="11"/>
  <c r="U4634" i="11"/>
  <c r="R4634" i="11"/>
  <c r="X4618" i="11"/>
  <c r="W4618" i="11"/>
  <c r="U4618" i="11"/>
  <c r="V4618" i="11"/>
  <c r="R4618" i="11"/>
  <c r="X4602" i="11"/>
  <c r="W4602" i="11"/>
  <c r="U4602" i="11"/>
  <c r="V4602" i="11"/>
  <c r="R4602" i="11"/>
  <c r="X4586" i="11"/>
  <c r="W4586" i="11"/>
  <c r="U4586" i="11"/>
  <c r="V4586" i="11"/>
  <c r="R4586" i="11"/>
  <c r="X4570" i="11"/>
  <c r="W4570" i="11"/>
  <c r="V4570" i="11"/>
  <c r="U4570" i="11"/>
  <c r="R4570" i="11"/>
  <c r="X4554" i="11"/>
  <c r="W4554" i="11"/>
  <c r="U4554" i="11"/>
  <c r="V4554" i="11"/>
  <c r="R4554" i="11"/>
  <c r="X4538" i="11"/>
  <c r="W4538" i="11"/>
  <c r="V4538" i="11"/>
  <c r="U4538" i="11"/>
  <c r="R4538" i="11"/>
  <c r="X4522" i="11"/>
  <c r="V4522" i="11"/>
  <c r="U4522" i="11"/>
  <c r="W4522" i="11"/>
  <c r="R4522" i="11"/>
  <c r="X4506" i="11"/>
  <c r="W4506" i="11"/>
  <c r="V4506" i="11"/>
  <c r="U4506" i="11"/>
  <c r="R4506" i="11"/>
  <c r="X4490" i="11"/>
  <c r="V4490" i="11"/>
  <c r="U4490" i="11"/>
  <c r="W4490" i="11"/>
  <c r="R4490" i="11"/>
  <c r="X4474" i="11"/>
  <c r="W4474" i="11"/>
  <c r="U4474" i="11"/>
  <c r="V4474" i="11"/>
  <c r="R4474" i="11"/>
  <c r="X4458" i="11"/>
  <c r="W4458" i="11"/>
  <c r="U4458" i="11"/>
  <c r="V4458" i="11"/>
  <c r="R4458" i="11"/>
  <c r="X4442" i="11"/>
  <c r="W4442" i="11"/>
  <c r="V4442" i="11"/>
  <c r="U4442" i="11"/>
  <c r="R4442" i="11"/>
  <c r="X4426" i="11"/>
  <c r="W4426" i="11"/>
  <c r="U4426" i="11"/>
  <c r="V4426" i="11"/>
  <c r="R4426" i="11"/>
  <c r="X4410" i="11"/>
  <c r="W4410" i="11"/>
  <c r="V4410" i="11"/>
  <c r="U4410" i="11"/>
  <c r="R4410" i="11"/>
  <c r="X4394" i="11"/>
  <c r="U4394" i="11"/>
  <c r="W4394" i="11"/>
  <c r="V4394" i="11"/>
  <c r="R4394" i="11"/>
  <c r="X4370" i="11"/>
  <c r="V4370" i="11"/>
  <c r="W4370" i="11"/>
  <c r="R4370" i="11"/>
  <c r="U4370" i="11"/>
  <c r="X4354" i="11"/>
  <c r="W4354" i="11"/>
  <c r="V4354" i="11"/>
  <c r="U4354" i="11"/>
  <c r="R4354" i="11"/>
  <c r="X4338" i="11"/>
  <c r="V4338" i="11"/>
  <c r="W4338" i="11"/>
  <c r="U4338" i="11"/>
  <c r="R4338" i="11"/>
  <c r="X4322" i="11"/>
  <c r="V4322" i="11"/>
  <c r="U4322" i="11"/>
  <c r="W4322" i="11"/>
  <c r="R4322" i="11"/>
  <c r="X4306" i="11"/>
  <c r="W4306" i="11"/>
  <c r="V4306" i="11"/>
  <c r="U4306" i="11"/>
  <c r="R4306" i="11"/>
  <c r="X4290" i="11"/>
  <c r="W4290" i="11"/>
  <c r="U4290" i="11"/>
  <c r="V4290" i="11"/>
  <c r="R4290" i="11"/>
  <c r="X4274" i="11"/>
  <c r="V4274" i="11"/>
  <c r="W4274" i="11"/>
  <c r="U4274" i="11"/>
  <c r="R4274" i="11"/>
  <c r="X4266" i="11"/>
  <c r="V4266" i="11"/>
  <c r="U4266" i="11"/>
  <c r="W4266" i="11"/>
  <c r="R4266" i="11"/>
  <c r="X4250" i="11"/>
  <c r="W4250" i="11"/>
  <c r="V4250" i="11"/>
  <c r="U4250" i="11"/>
  <c r="R4250" i="11"/>
  <c r="X4234" i="11"/>
  <c r="W4234" i="11"/>
  <c r="V4234" i="11"/>
  <c r="U4234" i="11"/>
  <c r="R4234" i="11"/>
  <c r="X4218" i="11"/>
  <c r="W4218" i="11"/>
  <c r="U4218" i="11"/>
  <c r="V4218" i="11"/>
  <c r="R4218" i="11"/>
  <c r="X4202" i="11"/>
  <c r="U4202" i="11"/>
  <c r="W4202" i="11"/>
  <c r="V4202" i="11"/>
  <c r="R4202" i="11"/>
  <c r="X4186" i="11"/>
  <c r="W4186" i="11"/>
  <c r="V4186" i="11"/>
  <c r="U4186" i="11"/>
  <c r="R4186" i="11"/>
  <c r="X4170" i="11"/>
  <c r="U4170" i="11"/>
  <c r="W4170" i="11"/>
  <c r="V4170" i="11"/>
  <c r="R4170" i="11"/>
  <c r="X4154" i="11"/>
  <c r="W4154" i="11"/>
  <c r="V4154" i="11"/>
  <c r="U4154" i="11"/>
  <c r="R4154" i="11"/>
  <c r="X4138" i="11"/>
  <c r="W4138" i="11"/>
  <c r="U4138" i="11"/>
  <c r="V4138" i="11"/>
  <c r="R4138" i="11"/>
  <c r="X4114" i="11"/>
  <c r="V4114" i="11"/>
  <c r="W4114" i="11"/>
  <c r="U4114" i="11"/>
  <c r="R4114" i="11"/>
  <c r="X4106" i="11"/>
  <c r="W4106" i="11"/>
  <c r="U4106" i="11"/>
  <c r="V4106" i="11"/>
  <c r="R4106" i="11"/>
  <c r="X4090" i="11"/>
  <c r="W4090" i="11"/>
  <c r="U4090" i="11"/>
  <c r="V4090" i="11"/>
  <c r="R4090" i="11"/>
  <c r="X4066" i="11"/>
  <c r="W4066" i="11"/>
  <c r="V4066" i="11"/>
  <c r="U4066" i="11"/>
  <c r="R4066" i="11"/>
  <c r="X4050" i="11"/>
  <c r="V4050" i="11"/>
  <c r="W4050" i="11"/>
  <c r="U4050" i="11"/>
  <c r="R4050" i="11"/>
  <c r="X4034" i="11"/>
  <c r="W4034" i="11"/>
  <c r="U4034" i="11"/>
  <c r="V4034" i="11"/>
  <c r="R4034" i="11"/>
  <c r="X4026" i="11"/>
  <c r="W4026" i="11"/>
  <c r="V4026" i="11"/>
  <c r="U4026" i="11"/>
  <c r="R4026" i="11"/>
  <c r="X4010" i="11"/>
  <c r="V4010" i="11"/>
  <c r="U4010" i="11"/>
  <c r="W4010" i="11"/>
  <c r="R4010" i="11"/>
  <c r="X4002" i="11"/>
  <c r="W4002" i="11"/>
  <c r="V4002" i="11"/>
  <c r="U4002" i="11"/>
  <c r="R4002" i="11"/>
  <c r="X3986" i="11"/>
  <c r="W3986" i="11"/>
  <c r="V3986" i="11"/>
  <c r="U3986" i="11"/>
  <c r="R3986" i="11"/>
  <c r="X3978" i="11"/>
  <c r="W3978" i="11"/>
  <c r="V3978" i="11"/>
  <c r="U3978" i="11"/>
  <c r="R3978" i="11"/>
  <c r="X3970" i="11"/>
  <c r="W3970" i="11"/>
  <c r="V3970" i="11"/>
  <c r="U3970" i="11"/>
  <c r="R3970" i="11"/>
  <c r="X3962" i="11"/>
  <c r="W3962" i="11"/>
  <c r="U3962" i="11"/>
  <c r="V3962" i="11"/>
  <c r="R3962" i="11"/>
  <c r="X3954" i="11"/>
  <c r="V3954" i="11"/>
  <c r="W3954" i="11"/>
  <c r="U3954" i="11"/>
  <c r="R3954" i="11"/>
  <c r="X3946" i="11"/>
  <c r="W3946" i="11"/>
  <c r="U3946" i="11"/>
  <c r="V3946" i="11"/>
  <c r="R3946" i="11"/>
  <c r="X3938" i="11"/>
  <c r="W3938" i="11"/>
  <c r="V3938" i="11"/>
  <c r="U3938" i="11"/>
  <c r="R3938" i="11"/>
  <c r="X3930" i="11"/>
  <c r="W3930" i="11"/>
  <c r="V3930" i="11"/>
  <c r="U3930" i="11"/>
  <c r="R3930" i="11"/>
  <c r="X3922" i="11"/>
  <c r="V3922" i="11"/>
  <c r="W3922" i="11"/>
  <c r="U3922" i="11"/>
  <c r="R3922" i="11"/>
  <c r="X3914" i="11"/>
  <c r="W3914" i="11"/>
  <c r="U3914" i="11"/>
  <c r="V3914" i="11"/>
  <c r="R3914" i="11"/>
  <c r="X3906" i="11"/>
  <c r="W3906" i="11"/>
  <c r="V3906" i="11"/>
  <c r="U3906" i="11"/>
  <c r="R3906" i="11"/>
  <c r="X3898" i="11"/>
  <c r="W3898" i="11"/>
  <c r="V3898" i="11"/>
  <c r="U3898" i="11"/>
  <c r="R3898" i="11"/>
  <c r="X3890" i="11"/>
  <c r="W3890" i="11"/>
  <c r="V3890" i="11"/>
  <c r="U3890" i="11"/>
  <c r="R3890" i="11"/>
  <c r="X3882" i="11"/>
  <c r="U3882" i="11"/>
  <c r="W3882" i="11"/>
  <c r="V3882" i="11"/>
  <c r="R3882" i="11"/>
  <c r="X3874" i="11"/>
  <c r="W3874" i="11"/>
  <c r="V3874" i="11"/>
  <c r="U3874" i="11"/>
  <c r="R3874" i="11"/>
  <c r="X3866" i="11"/>
  <c r="W3866" i="11"/>
  <c r="V3866" i="11"/>
  <c r="U3866" i="11"/>
  <c r="R3866" i="11"/>
  <c r="X3858" i="11"/>
  <c r="V3858" i="11"/>
  <c r="W3858" i="11"/>
  <c r="U3858" i="11"/>
  <c r="R3858" i="11"/>
  <c r="X3850" i="11"/>
  <c r="W3850" i="11"/>
  <c r="U3850" i="11"/>
  <c r="V3850" i="11"/>
  <c r="R3850" i="11"/>
  <c r="X3842" i="11"/>
  <c r="V3842" i="11"/>
  <c r="W3842" i="11"/>
  <c r="U3842" i="11"/>
  <c r="R3842" i="11"/>
  <c r="X3834" i="11"/>
  <c r="W3834" i="11"/>
  <c r="U3834" i="11"/>
  <c r="V3834" i="11"/>
  <c r="R3834" i="11"/>
  <c r="X3826" i="11"/>
  <c r="V3826" i="11"/>
  <c r="W3826" i="11"/>
  <c r="U3826" i="11"/>
  <c r="R3826" i="11"/>
  <c r="X3810" i="11"/>
  <c r="W3810" i="11"/>
  <c r="V3810" i="11"/>
  <c r="U3810" i="11"/>
  <c r="R3810" i="11"/>
  <c r="X3794" i="11"/>
  <c r="W3794" i="11"/>
  <c r="V3794" i="11"/>
  <c r="U3794" i="11"/>
  <c r="R3794" i="11"/>
  <c r="X3778" i="11"/>
  <c r="W3778" i="11"/>
  <c r="V3778" i="11"/>
  <c r="U3778" i="11"/>
  <c r="R3778" i="11"/>
  <c r="X3762" i="11"/>
  <c r="V3762" i="11"/>
  <c r="W3762" i="11"/>
  <c r="U3762" i="11"/>
  <c r="R3762" i="11"/>
  <c r="X3738" i="11"/>
  <c r="W3738" i="11"/>
  <c r="V3738" i="11"/>
  <c r="U3738" i="11"/>
  <c r="R3738" i="11"/>
  <c r="X3722" i="11"/>
  <c r="W3722" i="11"/>
  <c r="V3722" i="11"/>
  <c r="U3722" i="11"/>
  <c r="P3722" i="11"/>
  <c r="R3722" i="11"/>
  <c r="X3706" i="11"/>
  <c r="W3706" i="11"/>
  <c r="U3706" i="11"/>
  <c r="V3706" i="11"/>
  <c r="P3706" i="11"/>
  <c r="R3706" i="11"/>
  <c r="X3690" i="11"/>
  <c r="U3690" i="11"/>
  <c r="V3690" i="11"/>
  <c r="W3690" i="11"/>
  <c r="P3690" i="11"/>
  <c r="R3690" i="11"/>
  <c r="X3674" i="11"/>
  <c r="W3674" i="11"/>
  <c r="V3674" i="11"/>
  <c r="U3674" i="11"/>
  <c r="P3674" i="11"/>
  <c r="R3674" i="11"/>
  <c r="X3658" i="11"/>
  <c r="U3658" i="11"/>
  <c r="W3658" i="11"/>
  <c r="V3658" i="11"/>
  <c r="P3658" i="11"/>
  <c r="R3658" i="11"/>
  <c r="X3642" i="11"/>
  <c r="W3642" i="11"/>
  <c r="V3642" i="11"/>
  <c r="U3642" i="11"/>
  <c r="P3642" i="11"/>
  <c r="R3642" i="11"/>
  <c r="X3626" i="11"/>
  <c r="W3626" i="11"/>
  <c r="U3626" i="11"/>
  <c r="V3626" i="11"/>
  <c r="P3626" i="11"/>
  <c r="R3626" i="11"/>
  <c r="X3610" i="11"/>
  <c r="W3610" i="11"/>
  <c r="V3610" i="11"/>
  <c r="U3610" i="11"/>
  <c r="P3610" i="11"/>
  <c r="R3610" i="11"/>
  <c r="X3602" i="11"/>
  <c r="V3602" i="11"/>
  <c r="W3602" i="11"/>
  <c r="U3602" i="11"/>
  <c r="P3602" i="11"/>
  <c r="R3602" i="11"/>
  <c r="X3586" i="11"/>
  <c r="V3586" i="11"/>
  <c r="W3586" i="11"/>
  <c r="U3586" i="11"/>
  <c r="P3586" i="11"/>
  <c r="R3586" i="11"/>
  <c r="X3570" i="11"/>
  <c r="W3570" i="11"/>
  <c r="V3570" i="11"/>
  <c r="U3570" i="11"/>
  <c r="P3570" i="11"/>
  <c r="R3570" i="11"/>
  <c r="X3546" i="11"/>
  <c r="W3546" i="11"/>
  <c r="V3546" i="11"/>
  <c r="U3546" i="11"/>
  <c r="P3546" i="11"/>
  <c r="R3546" i="11"/>
  <c r="X3530" i="11"/>
  <c r="U3530" i="11"/>
  <c r="W3530" i="11"/>
  <c r="V3530" i="11"/>
  <c r="P3530" i="11"/>
  <c r="R3530" i="11"/>
  <c r="X3514" i="11"/>
  <c r="W3514" i="11"/>
  <c r="V3514" i="11"/>
  <c r="U3514" i="11"/>
  <c r="P3514" i="11"/>
  <c r="R3514" i="11"/>
  <c r="X3506" i="11"/>
  <c r="W3506" i="11"/>
  <c r="V3506" i="11"/>
  <c r="U3506" i="11"/>
  <c r="P3506" i="11"/>
  <c r="R3506" i="11"/>
  <c r="X3490" i="11"/>
  <c r="W3490" i="11"/>
  <c r="V3490" i="11"/>
  <c r="U3490" i="11"/>
  <c r="P3490" i="11"/>
  <c r="R3490" i="11"/>
  <c r="X3466" i="11"/>
  <c r="V3466" i="11"/>
  <c r="U3466" i="11"/>
  <c r="W3466" i="11"/>
  <c r="P3466" i="11"/>
  <c r="R3466" i="11"/>
  <c r="X3450" i="11"/>
  <c r="W3450" i="11"/>
  <c r="V3450" i="11"/>
  <c r="U3450" i="11"/>
  <c r="P3450" i="11"/>
  <c r="R3450" i="11"/>
  <c r="X3434" i="11"/>
  <c r="W3434" i="11"/>
  <c r="U3434" i="11"/>
  <c r="V3434" i="11"/>
  <c r="P3434" i="11"/>
  <c r="R3434" i="11"/>
  <c r="X3418" i="11"/>
  <c r="W3418" i="11"/>
  <c r="V3418" i="11"/>
  <c r="U3418" i="11"/>
  <c r="P3418" i="11"/>
  <c r="R3418" i="11"/>
  <c r="X3402" i="11"/>
  <c r="W3402" i="11"/>
  <c r="V3402" i="11"/>
  <c r="U3402" i="11"/>
  <c r="Q3402" i="11"/>
  <c r="R3402" i="11"/>
  <c r="S3402" i="11"/>
  <c r="T3402" i="11"/>
  <c r="X3386" i="11"/>
  <c r="W3386" i="11"/>
  <c r="V3386" i="11"/>
  <c r="Q3386" i="11"/>
  <c r="R3386" i="11"/>
  <c r="U3386" i="11"/>
  <c r="S3386" i="11"/>
  <c r="T3386" i="11"/>
  <c r="X3370" i="11"/>
  <c r="V3370" i="11"/>
  <c r="U3370" i="11"/>
  <c r="W3370" i="11"/>
  <c r="Q3370" i="11"/>
  <c r="R3370" i="11"/>
  <c r="S3370" i="11"/>
  <c r="T3370" i="11"/>
  <c r="X3354" i="11"/>
  <c r="W3354" i="11"/>
  <c r="V3354" i="11"/>
  <c r="U3354" i="11"/>
  <c r="Q3354" i="11"/>
  <c r="R3354" i="11"/>
  <c r="S3354" i="11"/>
  <c r="T3354" i="11"/>
  <c r="X3338" i="11"/>
  <c r="U3338" i="11"/>
  <c r="W3338" i="11"/>
  <c r="V3338" i="11"/>
  <c r="Q3338" i="11"/>
  <c r="R3338" i="11"/>
  <c r="S3338" i="11"/>
  <c r="T3338" i="11"/>
  <c r="X3322" i="11"/>
  <c r="W3322" i="11"/>
  <c r="U3322" i="11"/>
  <c r="V3322" i="11"/>
  <c r="Q3322" i="11"/>
  <c r="R3322" i="11"/>
  <c r="S3322" i="11"/>
  <c r="T3322" i="11"/>
  <c r="X3306" i="11"/>
  <c r="W3306" i="11"/>
  <c r="V3306" i="11"/>
  <c r="U3306" i="11"/>
  <c r="Q3306" i="11"/>
  <c r="R3306" i="11"/>
  <c r="S3306" i="11"/>
  <c r="T3306" i="11"/>
  <c r="X3290" i="11"/>
  <c r="W3290" i="11"/>
  <c r="V3290" i="11"/>
  <c r="U3290" i="11"/>
  <c r="Q3290" i="11"/>
  <c r="R3290" i="11"/>
  <c r="S3290" i="11"/>
  <c r="T3290" i="11"/>
  <c r="X3274" i="11"/>
  <c r="U3274" i="11"/>
  <c r="V3274" i="11"/>
  <c r="W3274" i="11"/>
  <c r="Q3274" i="11"/>
  <c r="R3274" i="11"/>
  <c r="S3274" i="11"/>
  <c r="T3274" i="11"/>
  <c r="X3258" i="11"/>
  <c r="W3258" i="11"/>
  <c r="V3258" i="11"/>
  <c r="U3258" i="11"/>
  <c r="Q3258" i="11"/>
  <c r="R3258" i="11"/>
  <c r="S3258" i="11"/>
  <c r="T3258" i="11"/>
  <c r="X3242" i="11"/>
  <c r="W3242" i="11"/>
  <c r="U3242" i="11"/>
  <c r="V3242" i="11"/>
  <c r="Q3242" i="11"/>
  <c r="R3242" i="11"/>
  <c r="S3242" i="11"/>
  <c r="T3242" i="11"/>
  <c r="X3234" i="11"/>
  <c r="W3234" i="11"/>
  <c r="V3234" i="11"/>
  <c r="Q3234" i="11"/>
  <c r="R3234" i="11"/>
  <c r="U3234" i="11"/>
  <c r="S3234" i="11"/>
  <c r="P3234" i="11"/>
  <c r="X3218" i="11"/>
  <c r="W3218" i="11"/>
  <c r="V3218" i="11"/>
  <c r="U3218" i="11"/>
  <c r="Q3218" i="11"/>
  <c r="R3218" i="11"/>
  <c r="S3218" i="11"/>
  <c r="P3218" i="11"/>
  <c r="X3202" i="11"/>
  <c r="V3202" i="11"/>
  <c r="U3202" i="11"/>
  <c r="W3202" i="11"/>
  <c r="Q3202" i="11"/>
  <c r="R3202" i="11"/>
  <c r="S3202" i="11"/>
  <c r="P3202" i="11"/>
  <c r="X3186" i="11"/>
  <c r="V3186" i="11"/>
  <c r="W3186" i="11"/>
  <c r="U3186" i="11"/>
  <c r="Q3186" i="11"/>
  <c r="R3186" i="11"/>
  <c r="S3186" i="11"/>
  <c r="P3186" i="11"/>
  <c r="X3170" i="11"/>
  <c r="W3170" i="11"/>
  <c r="V3170" i="11"/>
  <c r="U3170" i="11"/>
  <c r="Q3170" i="11"/>
  <c r="R3170" i="11"/>
  <c r="S3170" i="11"/>
  <c r="P3170" i="11"/>
  <c r="X3154" i="11"/>
  <c r="V3154" i="11"/>
  <c r="W3154" i="11"/>
  <c r="U3154" i="11"/>
  <c r="Q3154" i="11"/>
  <c r="R3154" i="11"/>
  <c r="S3154" i="11"/>
  <c r="P3154" i="11"/>
  <c r="X3138" i="11"/>
  <c r="W3138" i="11"/>
  <c r="V3138" i="11"/>
  <c r="U3138" i="11"/>
  <c r="Q3138" i="11"/>
  <c r="R3138" i="11"/>
  <c r="S3138" i="11"/>
  <c r="P3138" i="11"/>
  <c r="X3122" i="11"/>
  <c r="W3122" i="11"/>
  <c r="V3122" i="11"/>
  <c r="U3122" i="11"/>
  <c r="Q3122" i="11"/>
  <c r="R3122" i="11"/>
  <c r="S3122" i="11"/>
  <c r="P3122" i="11"/>
  <c r="X3106" i="11"/>
  <c r="W3106" i="11"/>
  <c r="V3106" i="11"/>
  <c r="U3106" i="11"/>
  <c r="Q3106" i="11"/>
  <c r="R3106" i="11"/>
  <c r="S3106" i="11"/>
  <c r="P3106" i="11"/>
  <c r="X3090" i="11"/>
  <c r="V3090" i="11"/>
  <c r="U3090" i="11"/>
  <c r="W3090" i="11"/>
  <c r="Q3090" i="11"/>
  <c r="R3090" i="11"/>
  <c r="S3090" i="11"/>
  <c r="P3090" i="11"/>
  <c r="X3074" i="11"/>
  <c r="W3074" i="11"/>
  <c r="U3074" i="11"/>
  <c r="Q3074" i="11"/>
  <c r="R3074" i="11"/>
  <c r="S3074" i="11"/>
  <c r="V3074" i="11"/>
  <c r="P3074" i="11"/>
  <c r="X3058" i="11"/>
  <c r="W3058" i="11"/>
  <c r="V3058" i="11"/>
  <c r="U3058" i="11"/>
  <c r="Q3058" i="11"/>
  <c r="R3058" i="11"/>
  <c r="S3058" i="11"/>
  <c r="P3058" i="11"/>
  <c r="X3042" i="11"/>
  <c r="W3042" i="11"/>
  <c r="V3042" i="11"/>
  <c r="U3042" i="11"/>
  <c r="Q3042" i="11"/>
  <c r="R3042" i="11"/>
  <c r="S3042" i="11"/>
  <c r="P3042" i="11"/>
  <c r="X3026" i="11"/>
  <c r="W3026" i="11"/>
  <c r="V3026" i="11"/>
  <c r="U3026" i="11"/>
  <c r="Q3026" i="11"/>
  <c r="R3026" i="11"/>
  <c r="S3026" i="11"/>
  <c r="P3026" i="11"/>
  <c r="X3010" i="11"/>
  <c r="W3010" i="11"/>
  <c r="V3010" i="11"/>
  <c r="U3010" i="11"/>
  <c r="Q3010" i="11"/>
  <c r="R3010" i="11"/>
  <c r="S3010" i="11"/>
  <c r="P3010" i="11"/>
  <c r="X2994" i="11"/>
  <c r="W2994" i="11"/>
  <c r="V2994" i="11"/>
  <c r="U2994" i="11"/>
  <c r="Q2994" i="11"/>
  <c r="R2994" i="11"/>
  <c r="S2994" i="11"/>
  <c r="P2994" i="11"/>
  <c r="X2986" i="11"/>
  <c r="W2986" i="11"/>
  <c r="U2986" i="11"/>
  <c r="V2986" i="11"/>
  <c r="Q2986" i="11"/>
  <c r="R2986" i="11"/>
  <c r="S2986" i="11"/>
  <c r="T2986" i="11"/>
  <c r="X2970" i="11"/>
  <c r="V2970" i="11"/>
  <c r="W2970" i="11"/>
  <c r="U2970" i="11"/>
  <c r="Q2970" i="11"/>
  <c r="R2970" i="11"/>
  <c r="S2970" i="11"/>
  <c r="T2970" i="11"/>
  <c r="X2954" i="11"/>
  <c r="W2954" i="11"/>
  <c r="V2954" i="11"/>
  <c r="U2954" i="11"/>
  <c r="Q2954" i="11"/>
  <c r="R2954" i="11"/>
  <c r="S2954" i="11"/>
  <c r="T2954" i="11"/>
  <c r="X2938" i="11"/>
  <c r="W2938" i="11"/>
  <c r="V2938" i="11"/>
  <c r="U2938" i="11"/>
  <c r="Q2938" i="11"/>
  <c r="R2938" i="11"/>
  <c r="S2938" i="11"/>
  <c r="T2938" i="11"/>
  <c r="X2914" i="11"/>
  <c r="W2914" i="11"/>
  <c r="V2914" i="11"/>
  <c r="U2914" i="11"/>
  <c r="Q2914" i="11"/>
  <c r="R2914" i="11"/>
  <c r="S2914" i="11"/>
  <c r="P2914" i="11"/>
  <c r="X2898" i="11"/>
  <c r="W2898" i="11"/>
  <c r="V2898" i="11"/>
  <c r="U2898" i="11"/>
  <c r="Q2898" i="11"/>
  <c r="R2898" i="11"/>
  <c r="S2898" i="11"/>
  <c r="P2898" i="11"/>
  <c r="X2882" i="11"/>
  <c r="W2882" i="11"/>
  <c r="V2882" i="11"/>
  <c r="U2882" i="11"/>
  <c r="Q2882" i="11"/>
  <c r="R2882" i="11"/>
  <c r="S2882" i="11"/>
  <c r="P2882" i="11"/>
  <c r="X2866" i="11"/>
  <c r="V2866" i="11"/>
  <c r="W2866" i="11"/>
  <c r="U2866" i="11"/>
  <c r="Q2866" i="11"/>
  <c r="R2866" i="11"/>
  <c r="S2866" i="11"/>
  <c r="P2866" i="11"/>
  <c r="X2850" i="11"/>
  <c r="W2850" i="11"/>
  <c r="V2850" i="11"/>
  <c r="U2850" i="11"/>
  <c r="Q2850" i="11"/>
  <c r="R2850" i="11"/>
  <c r="S2850" i="11"/>
  <c r="P2850" i="11"/>
  <c r="X2834" i="11"/>
  <c r="W2834" i="11"/>
  <c r="V2834" i="11"/>
  <c r="U2834" i="11"/>
  <c r="Q2834" i="11"/>
  <c r="R2834" i="11"/>
  <c r="S2834" i="11"/>
  <c r="P2834" i="11"/>
  <c r="X2818" i="11"/>
  <c r="V2818" i="11"/>
  <c r="W2818" i="11"/>
  <c r="U2818" i="11"/>
  <c r="Q2818" i="11"/>
  <c r="R2818" i="11"/>
  <c r="S2818" i="11"/>
  <c r="P2818" i="11"/>
  <c r="X2802" i="11"/>
  <c r="W2802" i="11"/>
  <c r="V2802" i="11"/>
  <c r="U2802" i="11"/>
  <c r="Q2802" i="11"/>
  <c r="R2802" i="11"/>
  <c r="S2802" i="11"/>
  <c r="P2802" i="11"/>
  <c r="W2786" i="11"/>
  <c r="X2786" i="11"/>
  <c r="V2786" i="11"/>
  <c r="U2786" i="11"/>
  <c r="Q2786" i="11"/>
  <c r="R2786" i="11"/>
  <c r="S2786" i="11"/>
  <c r="P2786" i="11"/>
  <c r="X2770" i="11"/>
  <c r="W2770" i="11"/>
  <c r="V2770" i="11"/>
  <c r="U2770" i="11"/>
  <c r="Q2770" i="11"/>
  <c r="R2770" i="11"/>
  <c r="S2770" i="11"/>
  <c r="P2770" i="11"/>
  <c r="X2754" i="11"/>
  <c r="W2754" i="11"/>
  <c r="V2754" i="11"/>
  <c r="U2754" i="11"/>
  <c r="Q2754" i="11"/>
  <c r="R2754" i="11"/>
  <c r="S2754" i="11"/>
  <c r="P2754" i="11"/>
  <c r="X2738" i="11"/>
  <c r="W2738" i="11"/>
  <c r="V2738" i="11"/>
  <c r="Q2738" i="11"/>
  <c r="R2738" i="11"/>
  <c r="S2738" i="11"/>
  <c r="P2738" i="11"/>
  <c r="U2738" i="11"/>
  <c r="X2722" i="11"/>
  <c r="W2722" i="11"/>
  <c r="V2722" i="11"/>
  <c r="U2722" i="11"/>
  <c r="Q2722" i="11"/>
  <c r="R2722" i="11"/>
  <c r="S2722" i="11"/>
  <c r="P2722" i="11"/>
  <c r="X2706" i="11"/>
  <c r="W2706" i="11"/>
  <c r="V2706" i="11"/>
  <c r="U2706" i="11"/>
  <c r="Q2706" i="11"/>
  <c r="R2706" i="11"/>
  <c r="S2706" i="11"/>
  <c r="P2706" i="11"/>
  <c r="X2690" i="11"/>
  <c r="W2690" i="11"/>
  <c r="U2690" i="11"/>
  <c r="V2690" i="11"/>
  <c r="Q2690" i="11"/>
  <c r="R2690" i="11"/>
  <c r="S2690" i="11"/>
  <c r="P2690" i="11"/>
  <c r="X2674" i="11"/>
  <c r="W2674" i="11"/>
  <c r="V2674" i="11"/>
  <c r="U2674" i="11"/>
  <c r="Q2674" i="11"/>
  <c r="R2674" i="11"/>
  <c r="S2674" i="11"/>
  <c r="P2674" i="11"/>
  <c r="X2658" i="11"/>
  <c r="W2658" i="11"/>
  <c r="U2658" i="11"/>
  <c r="V2658" i="11"/>
  <c r="Q2658" i="11"/>
  <c r="R2658" i="11"/>
  <c r="S2658" i="11"/>
  <c r="P2658" i="11"/>
  <c r="X2642" i="11"/>
  <c r="W2642" i="11"/>
  <c r="V2642" i="11"/>
  <c r="U2642" i="11"/>
  <c r="Q2642" i="11"/>
  <c r="R2642" i="11"/>
  <c r="S2642" i="11"/>
  <c r="P2642" i="11"/>
  <c r="X2626" i="11"/>
  <c r="W2626" i="11"/>
  <c r="V2626" i="11"/>
  <c r="U2626" i="11"/>
  <c r="Q2626" i="11"/>
  <c r="R2626" i="11"/>
  <c r="S2626" i="11"/>
  <c r="P2626" i="11"/>
  <c r="X2610" i="11"/>
  <c r="V2610" i="11"/>
  <c r="W2610" i="11"/>
  <c r="U2610" i="11"/>
  <c r="Q2610" i="11"/>
  <c r="R2610" i="11"/>
  <c r="S2610" i="11"/>
  <c r="P2610" i="11"/>
  <c r="X2594" i="11"/>
  <c r="W2594" i="11"/>
  <c r="V2594" i="11"/>
  <c r="U2594" i="11"/>
  <c r="Q2594" i="11"/>
  <c r="R2594" i="11"/>
  <c r="S2594" i="11"/>
  <c r="P2594" i="11"/>
  <c r="X2578" i="11"/>
  <c r="W2578" i="11"/>
  <c r="V2578" i="11"/>
  <c r="U2578" i="11"/>
  <c r="Q2578" i="11"/>
  <c r="R2578" i="11"/>
  <c r="S2578" i="11"/>
  <c r="P2578" i="11"/>
  <c r="X2562" i="11"/>
  <c r="W2562" i="11"/>
  <c r="V2562" i="11"/>
  <c r="U2562" i="11"/>
  <c r="Q2562" i="11"/>
  <c r="R2562" i="11"/>
  <c r="S2562" i="11"/>
  <c r="P2562" i="11"/>
  <c r="X2546" i="11"/>
  <c r="W2546" i="11"/>
  <c r="V2546" i="11"/>
  <c r="U2546" i="11"/>
  <c r="Q2546" i="11"/>
  <c r="R2546" i="11"/>
  <c r="S2546" i="11"/>
  <c r="P2546" i="11"/>
  <c r="X2530" i="11"/>
  <c r="W2530" i="11"/>
  <c r="U2530" i="11"/>
  <c r="Q2530" i="11"/>
  <c r="R2530" i="11"/>
  <c r="V2530" i="11"/>
  <c r="S2530" i="11"/>
  <c r="P2530" i="11"/>
  <c r="X2514" i="11"/>
  <c r="W2514" i="11"/>
  <c r="V2514" i="11"/>
  <c r="U2514" i="11"/>
  <c r="Q2514" i="11"/>
  <c r="R2514" i="11"/>
  <c r="S2514" i="11"/>
  <c r="P2514" i="11"/>
  <c r="X2498" i="11"/>
  <c r="W2498" i="11"/>
  <c r="V2498" i="11"/>
  <c r="Q2498" i="11"/>
  <c r="R2498" i="11"/>
  <c r="U2498" i="11"/>
  <c r="P2498" i="11"/>
  <c r="T2498" i="11"/>
  <c r="X2482" i="11"/>
  <c r="W2482" i="11"/>
  <c r="V2482" i="11"/>
  <c r="Q2482" i="11"/>
  <c r="R2482" i="11"/>
  <c r="U2482" i="11"/>
  <c r="T2482" i="11"/>
  <c r="X2466" i="11"/>
  <c r="W2466" i="11"/>
  <c r="V2466" i="11"/>
  <c r="U2466" i="11"/>
  <c r="Q2466" i="11"/>
  <c r="R2466" i="11"/>
  <c r="P2466" i="11"/>
  <c r="S2466" i="11"/>
  <c r="T2466" i="11"/>
  <c r="X2450" i="11"/>
  <c r="W2450" i="11"/>
  <c r="V2450" i="11"/>
  <c r="Q2450" i="11"/>
  <c r="U2450" i="11"/>
  <c r="R2450" i="11"/>
  <c r="T2450" i="11"/>
  <c r="P2450" i="11"/>
  <c r="S2450" i="11"/>
  <c r="X2434" i="11"/>
  <c r="W2434" i="11"/>
  <c r="Q2434" i="11"/>
  <c r="U2434" i="11"/>
  <c r="R2434" i="11"/>
  <c r="V2434" i="11"/>
  <c r="P2434" i="11"/>
  <c r="T2434" i="11"/>
  <c r="X2418" i="11"/>
  <c r="W2418" i="11"/>
  <c r="Q2418" i="11"/>
  <c r="U2418" i="11"/>
  <c r="R2418" i="11"/>
  <c r="V2418" i="11"/>
  <c r="T2418" i="11"/>
  <c r="X2402" i="11"/>
  <c r="W2402" i="11"/>
  <c r="V2402" i="11"/>
  <c r="U2402" i="11"/>
  <c r="Q2402" i="11"/>
  <c r="R2402" i="11"/>
  <c r="P2402" i="11"/>
  <c r="S2402" i="11"/>
  <c r="T2402" i="11"/>
  <c r="X2386" i="11"/>
  <c r="Q2386" i="11"/>
  <c r="W2386" i="11"/>
  <c r="V2386" i="11"/>
  <c r="R2386" i="11"/>
  <c r="U2386" i="11"/>
  <c r="T2386" i="11"/>
  <c r="P2386" i="11"/>
  <c r="S2386" i="11"/>
  <c r="X2370" i="11"/>
  <c r="W2370" i="11"/>
  <c r="V2370" i="11"/>
  <c r="Q2370" i="11"/>
  <c r="R2370" i="11"/>
  <c r="U2370" i="11"/>
  <c r="P2370" i="11"/>
  <c r="T2370" i="11"/>
  <c r="X2354" i="11"/>
  <c r="V2354" i="11"/>
  <c r="W2354" i="11"/>
  <c r="Q2354" i="11"/>
  <c r="R2354" i="11"/>
  <c r="U2354" i="11"/>
  <c r="T2354" i="11"/>
  <c r="X2338" i="11"/>
  <c r="W2338" i="11"/>
  <c r="V2338" i="11"/>
  <c r="U2338" i="11"/>
  <c r="Q2338" i="11"/>
  <c r="R2338" i="11"/>
  <c r="P2338" i="11"/>
  <c r="S2338" i="11"/>
  <c r="T2338" i="11"/>
  <c r="X2330" i="11"/>
  <c r="W2330" i="11"/>
  <c r="V2330" i="11"/>
  <c r="U2330" i="11"/>
  <c r="Q2330" i="11"/>
  <c r="R2330" i="11"/>
  <c r="S2330" i="11"/>
  <c r="P2330" i="11"/>
  <c r="T2330" i="11"/>
  <c r="X2314" i="11"/>
  <c r="W2314" i="11"/>
  <c r="V2314" i="11"/>
  <c r="U2314" i="11"/>
  <c r="Q2314" i="11"/>
  <c r="R2314" i="11"/>
  <c r="P2314" i="11"/>
  <c r="S2314" i="11"/>
  <c r="T2314" i="11"/>
  <c r="X2298" i="11"/>
  <c r="W2298" i="11"/>
  <c r="V2298" i="11"/>
  <c r="Q2298" i="11"/>
  <c r="R2298" i="11"/>
  <c r="U2298" i="11"/>
  <c r="S2298" i="11"/>
  <c r="P2298" i="11"/>
  <c r="X2282" i="11"/>
  <c r="V2282" i="11"/>
  <c r="W2282" i="11"/>
  <c r="Q2282" i="11"/>
  <c r="R2282" i="11"/>
  <c r="U2282" i="11"/>
  <c r="P2282" i="11"/>
  <c r="S2282" i="11"/>
  <c r="T2282" i="11"/>
  <c r="X2266" i="11"/>
  <c r="W2266" i="11"/>
  <c r="V2266" i="11"/>
  <c r="Q2266" i="11"/>
  <c r="R2266" i="11"/>
  <c r="U2266" i="11"/>
  <c r="S2266" i="11"/>
  <c r="P2266" i="11"/>
  <c r="T2266" i="11"/>
  <c r="X2250" i="11"/>
  <c r="W2250" i="11"/>
  <c r="U2250" i="11"/>
  <c r="Q2250" i="11"/>
  <c r="R2250" i="11"/>
  <c r="V2250" i="11"/>
  <c r="P2250" i="11"/>
  <c r="S2250" i="11"/>
  <c r="T2250" i="11"/>
  <c r="X2234" i="11"/>
  <c r="W2234" i="11"/>
  <c r="Q2234" i="11"/>
  <c r="R2234" i="11"/>
  <c r="V2234" i="11"/>
  <c r="U2234" i="11"/>
  <c r="S2234" i="11"/>
  <c r="P2234" i="11"/>
  <c r="X2218" i="11"/>
  <c r="W2218" i="11"/>
  <c r="V2218" i="11"/>
  <c r="Q2218" i="11"/>
  <c r="R2218" i="11"/>
  <c r="U2218" i="11"/>
  <c r="P2218" i="11"/>
  <c r="S2218" i="11"/>
  <c r="T2218" i="11"/>
  <c r="X2202" i="11"/>
  <c r="W2202" i="11"/>
  <c r="Q2202" i="11"/>
  <c r="V2202" i="11"/>
  <c r="R2202" i="11"/>
  <c r="U2202" i="11"/>
  <c r="S2202" i="11"/>
  <c r="P2202" i="11"/>
  <c r="T2202" i="11"/>
  <c r="X2194" i="11"/>
  <c r="W2194" i="11"/>
  <c r="V2194" i="11"/>
  <c r="Q2194" i="11"/>
  <c r="U2194" i="11"/>
  <c r="R2194" i="11"/>
  <c r="T2194" i="11"/>
  <c r="S2194" i="11"/>
  <c r="P2194" i="11"/>
  <c r="X2178" i="11"/>
  <c r="W2178" i="11"/>
  <c r="Q2178" i="11"/>
  <c r="U2178" i="11"/>
  <c r="R2178" i="11"/>
  <c r="V2178" i="11"/>
  <c r="P2178" i="11"/>
  <c r="T2178" i="11"/>
  <c r="X2162" i="11"/>
  <c r="W2162" i="11"/>
  <c r="Q2162" i="11"/>
  <c r="V2162" i="11"/>
  <c r="U2162" i="11"/>
  <c r="R2162" i="11"/>
  <c r="T2162" i="11"/>
  <c r="W2146" i="11"/>
  <c r="U2146" i="11"/>
  <c r="X2146" i="11"/>
  <c r="Q2146" i="11"/>
  <c r="R2146" i="11"/>
  <c r="V2146" i="11"/>
  <c r="P2146" i="11"/>
  <c r="S2146" i="11"/>
  <c r="T2146" i="11"/>
  <c r="X2138" i="11"/>
  <c r="W2138" i="11"/>
  <c r="V2138" i="11"/>
  <c r="Q2138" i="11"/>
  <c r="R2138" i="11"/>
  <c r="U2138" i="11"/>
  <c r="S2138" i="11"/>
  <c r="P2138" i="11"/>
  <c r="T2138" i="11"/>
  <c r="X2122" i="11"/>
  <c r="W2122" i="11"/>
  <c r="U2122" i="11"/>
  <c r="Q2122" i="11"/>
  <c r="V2122" i="11"/>
  <c r="R2122" i="11"/>
  <c r="P2122" i="11"/>
  <c r="S2122" i="11"/>
  <c r="T2122" i="11"/>
  <c r="X2106" i="11"/>
  <c r="W2106" i="11"/>
  <c r="V2106" i="11"/>
  <c r="U2106" i="11"/>
  <c r="Q2106" i="11"/>
  <c r="R2106" i="11"/>
  <c r="S2106" i="11"/>
  <c r="P2106" i="11"/>
  <c r="X2090" i="11"/>
  <c r="W2090" i="11"/>
  <c r="V2090" i="11"/>
  <c r="U2090" i="11"/>
  <c r="Q2090" i="11"/>
  <c r="R2090" i="11"/>
  <c r="P2090" i="11"/>
  <c r="S2090" i="11"/>
  <c r="T2090" i="11"/>
  <c r="X2074" i="11"/>
  <c r="W2074" i="11"/>
  <c r="U2074" i="11"/>
  <c r="Q2074" i="11"/>
  <c r="R2074" i="11"/>
  <c r="V2074" i="11"/>
  <c r="S2074" i="11"/>
  <c r="P2074" i="11"/>
  <c r="T2074" i="11"/>
  <c r="W2042" i="11"/>
  <c r="V2042" i="11"/>
  <c r="X2042" i="11"/>
  <c r="Q2042" i="11"/>
  <c r="R2042" i="11"/>
  <c r="U2042" i="11"/>
  <c r="S2042" i="11"/>
  <c r="P2042" i="11"/>
  <c r="X2026" i="11"/>
  <c r="V2026" i="11"/>
  <c r="W2026" i="11"/>
  <c r="Q2026" i="11"/>
  <c r="R2026" i="11"/>
  <c r="U2026" i="11"/>
  <c r="P2026" i="11"/>
  <c r="S2026" i="11"/>
  <c r="T2026" i="11"/>
  <c r="X2010" i="11"/>
  <c r="V2010" i="11"/>
  <c r="W2010" i="11"/>
  <c r="Q2010" i="11"/>
  <c r="R2010" i="11"/>
  <c r="U2010" i="11"/>
  <c r="S2010" i="11"/>
  <c r="P2010" i="11"/>
  <c r="T2010" i="11"/>
  <c r="X2002" i="11"/>
  <c r="W2002" i="11"/>
  <c r="Q2002" i="11"/>
  <c r="R2002" i="11"/>
  <c r="V2002" i="11"/>
  <c r="U2002" i="11"/>
  <c r="T2002" i="11"/>
  <c r="S2002" i="11"/>
  <c r="P2002" i="11"/>
  <c r="X1986" i="11"/>
  <c r="W1986" i="11"/>
  <c r="V1986" i="11"/>
  <c r="Q1986" i="11"/>
  <c r="R1986" i="11"/>
  <c r="U1986" i="11"/>
  <c r="P1986" i="11"/>
  <c r="T1986" i="11"/>
  <c r="X1970" i="11"/>
  <c r="W1970" i="11"/>
  <c r="V1970" i="11"/>
  <c r="Q1970" i="11"/>
  <c r="R1970" i="11"/>
  <c r="U1970" i="11"/>
  <c r="T1970" i="11"/>
  <c r="X1954" i="11"/>
  <c r="W1954" i="11"/>
  <c r="V1954" i="11"/>
  <c r="U1954" i="11"/>
  <c r="Q1954" i="11"/>
  <c r="R1954" i="11"/>
  <c r="P1954" i="11"/>
  <c r="S1954" i="11"/>
  <c r="T1954" i="11"/>
  <c r="X1938" i="11"/>
  <c r="W1938" i="11"/>
  <c r="Q1938" i="11"/>
  <c r="V1938" i="11"/>
  <c r="U1938" i="11"/>
  <c r="R1938" i="11"/>
  <c r="T1938" i="11"/>
  <c r="P1938" i="11"/>
  <c r="S1938" i="11"/>
  <c r="X1922" i="11"/>
  <c r="V1922" i="11"/>
  <c r="Q1922" i="11"/>
  <c r="W1922" i="11"/>
  <c r="U1922" i="11"/>
  <c r="R1922" i="11"/>
  <c r="P1922" i="11"/>
  <c r="T1922" i="11"/>
  <c r="X1906" i="11"/>
  <c r="W1906" i="11"/>
  <c r="V1906" i="11"/>
  <c r="Q1906" i="11"/>
  <c r="U1906" i="11"/>
  <c r="R1906" i="11"/>
  <c r="T1906" i="11"/>
  <c r="X1890" i="11"/>
  <c r="W1890" i="11"/>
  <c r="U1890" i="11"/>
  <c r="Q1890" i="11"/>
  <c r="R1890" i="11"/>
  <c r="V1890" i="11"/>
  <c r="P1890" i="11"/>
  <c r="S1890" i="11"/>
  <c r="T1890" i="11"/>
  <c r="X1874" i="11"/>
  <c r="W1874" i="11"/>
  <c r="Q1874" i="11"/>
  <c r="R1874" i="11"/>
  <c r="V1874" i="11"/>
  <c r="T1874" i="11"/>
  <c r="U1874" i="11"/>
  <c r="P1874" i="11"/>
  <c r="S1874" i="11"/>
  <c r="X1858" i="11"/>
  <c r="W1858" i="11"/>
  <c r="V1858" i="11"/>
  <c r="Q1858" i="11"/>
  <c r="R1858" i="11"/>
  <c r="U1858" i="11"/>
  <c r="P1858" i="11"/>
  <c r="T1858" i="11"/>
  <c r="X1842" i="11"/>
  <c r="W1842" i="11"/>
  <c r="V1842" i="11"/>
  <c r="Q1842" i="11"/>
  <c r="R1842" i="11"/>
  <c r="U1842" i="11"/>
  <c r="T1842" i="11"/>
  <c r="X1834" i="11"/>
  <c r="W1834" i="11"/>
  <c r="V1834" i="11"/>
  <c r="U1834" i="11"/>
  <c r="Q1834" i="11"/>
  <c r="R1834" i="11"/>
  <c r="P1834" i="11"/>
  <c r="S1834" i="11"/>
  <c r="T1834" i="11"/>
  <c r="X1818" i="11"/>
  <c r="W1818" i="11"/>
  <c r="U1818" i="11"/>
  <c r="Q1818" i="11"/>
  <c r="R1818" i="11"/>
  <c r="V1818" i="11"/>
  <c r="S1818" i="11"/>
  <c r="P1818" i="11"/>
  <c r="T1818" i="11"/>
  <c r="X1802" i="11"/>
  <c r="W1802" i="11"/>
  <c r="V1802" i="11"/>
  <c r="U1802" i="11"/>
  <c r="Q1802" i="11"/>
  <c r="R1802" i="11"/>
  <c r="P1802" i="11"/>
  <c r="S1802" i="11"/>
  <c r="T1802" i="11"/>
  <c r="X1778" i="11"/>
  <c r="Q1778" i="11"/>
  <c r="R1778" i="11"/>
  <c r="V1778" i="11"/>
  <c r="W1778" i="11"/>
  <c r="U1778" i="11"/>
  <c r="T1778" i="11"/>
  <c r="X1762" i="11"/>
  <c r="W1762" i="11"/>
  <c r="V1762" i="11"/>
  <c r="U1762" i="11"/>
  <c r="Q1762" i="11"/>
  <c r="R1762" i="11"/>
  <c r="P1762" i="11"/>
  <c r="S1762" i="11"/>
  <c r="T1762" i="11"/>
  <c r="X1746" i="11"/>
  <c r="W1746" i="11"/>
  <c r="V1746" i="11"/>
  <c r="Q1746" i="11"/>
  <c r="R1746" i="11"/>
  <c r="T1746" i="11"/>
  <c r="U1746" i="11"/>
  <c r="P1746" i="11"/>
  <c r="S1746" i="11"/>
  <c r="X1730" i="11"/>
  <c r="W1730" i="11"/>
  <c r="V1730" i="11"/>
  <c r="Q1730" i="11"/>
  <c r="R1730" i="11"/>
  <c r="U1730" i="11"/>
  <c r="P1730" i="11"/>
  <c r="T1730" i="11"/>
  <c r="X1714" i="11"/>
  <c r="W1714" i="11"/>
  <c r="V1714" i="11"/>
  <c r="Q1714" i="11"/>
  <c r="R1714" i="11"/>
  <c r="U1714" i="11"/>
  <c r="T1714" i="11"/>
  <c r="X1698" i="11"/>
  <c r="W1698" i="11"/>
  <c r="V1698" i="11"/>
  <c r="U1698" i="11"/>
  <c r="Q1698" i="11"/>
  <c r="R1698" i="11"/>
  <c r="P1698" i="11"/>
  <c r="S1698" i="11"/>
  <c r="T1698" i="11"/>
  <c r="X1682" i="11"/>
  <c r="W1682" i="11"/>
  <c r="V1682" i="11"/>
  <c r="Q1682" i="11"/>
  <c r="U1682" i="11"/>
  <c r="R1682" i="11"/>
  <c r="S1682" i="11"/>
  <c r="P1682" i="11"/>
  <c r="X1666" i="11"/>
  <c r="W1666" i="11"/>
  <c r="Q1666" i="11"/>
  <c r="U1666" i="11"/>
  <c r="R1666" i="11"/>
  <c r="V1666" i="11"/>
  <c r="S1666" i="11"/>
  <c r="T1666" i="11"/>
  <c r="P1666" i="11"/>
  <c r="X1650" i="11"/>
  <c r="V1650" i="11"/>
  <c r="Q1650" i="11"/>
  <c r="U1650" i="11"/>
  <c r="R1650" i="11"/>
  <c r="W1650" i="11"/>
  <c r="P1650" i="11"/>
  <c r="S1650" i="11"/>
  <c r="T1650" i="11"/>
  <c r="X1634" i="11"/>
  <c r="W1634" i="11"/>
  <c r="U1634" i="11"/>
  <c r="Q1634" i="11"/>
  <c r="R1634" i="11"/>
  <c r="V1634" i="11"/>
  <c r="S1634" i="11"/>
  <c r="T1634" i="11"/>
  <c r="P1634" i="11"/>
  <c r="X1618" i="11"/>
  <c r="Q1618" i="11"/>
  <c r="V1618" i="11"/>
  <c r="R1618" i="11"/>
  <c r="W1618" i="11"/>
  <c r="U1618" i="11"/>
  <c r="T1618" i="11"/>
  <c r="P1618" i="11"/>
  <c r="S1618" i="11"/>
  <c r="X1602" i="11"/>
  <c r="W1602" i="11"/>
  <c r="V1602" i="11"/>
  <c r="Q1602" i="11"/>
  <c r="R1602" i="11"/>
  <c r="U1602" i="11"/>
  <c r="S1602" i="11"/>
  <c r="T1602" i="11"/>
  <c r="P1602" i="11"/>
  <c r="W1594" i="11"/>
  <c r="X1594" i="11"/>
  <c r="U1594" i="11"/>
  <c r="Q1594" i="11"/>
  <c r="R1594" i="11"/>
  <c r="P1594" i="11"/>
  <c r="V1594" i="11"/>
  <c r="S1594" i="11"/>
  <c r="X1578" i="11"/>
  <c r="W1578" i="11"/>
  <c r="U1578" i="11"/>
  <c r="Q1578" i="11"/>
  <c r="V1578" i="11"/>
  <c r="R1578" i="11"/>
  <c r="P1578" i="11"/>
  <c r="S1578" i="11"/>
  <c r="X1562" i="11"/>
  <c r="W1562" i="11"/>
  <c r="V1562" i="11"/>
  <c r="U1562" i="11"/>
  <c r="Q1562" i="11"/>
  <c r="R1562" i="11"/>
  <c r="P1562" i="11"/>
  <c r="S1562" i="11"/>
  <c r="T1562" i="11"/>
  <c r="X1546" i="11"/>
  <c r="W1546" i="11"/>
  <c r="V1546" i="11"/>
  <c r="U1546" i="11"/>
  <c r="Q1546" i="11"/>
  <c r="R1546" i="11"/>
  <c r="T1546" i="11"/>
  <c r="X1530" i="11"/>
  <c r="W1530" i="11"/>
  <c r="V1530" i="11"/>
  <c r="Q1530" i="11"/>
  <c r="R1530" i="11"/>
  <c r="U1530" i="11"/>
  <c r="P1530" i="11"/>
  <c r="S1530" i="11"/>
  <c r="T1530" i="11"/>
  <c r="X1514" i="11"/>
  <c r="V1514" i="11"/>
  <c r="Q1514" i="11"/>
  <c r="R1514" i="11"/>
  <c r="W1514" i="11"/>
  <c r="U1514" i="11"/>
  <c r="T1514" i="11"/>
  <c r="P1514" i="11"/>
  <c r="S1514" i="11"/>
  <c r="W1498" i="11"/>
  <c r="V1498" i="11"/>
  <c r="Q1498" i="11"/>
  <c r="R1498" i="11"/>
  <c r="X1498" i="11"/>
  <c r="U1498" i="11"/>
  <c r="P1498" i="11"/>
  <c r="S1498" i="11"/>
  <c r="X1490" i="11"/>
  <c r="W1490" i="11"/>
  <c r="V1490" i="11"/>
  <c r="Q1490" i="11"/>
  <c r="R1490" i="11"/>
  <c r="U1490" i="11"/>
  <c r="P1490" i="11"/>
  <c r="T1490" i="11"/>
  <c r="X1474" i="11"/>
  <c r="W1474" i="11"/>
  <c r="V1474" i="11"/>
  <c r="Q1474" i="11"/>
  <c r="R1474" i="11"/>
  <c r="U1474" i="11"/>
  <c r="S1474" i="11"/>
  <c r="T1474" i="11"/>
  <c r="P1474" i="11"/>
  <c r="W1458" i="11"/>
  <c r="V1458" i="11"/>
  <c r="Q1458" i="11"/>
  <c r="R1458" i="11"/>
  <c r="X1458" i="11"/>
  <c r="U1458" i="11"/>
  <c r="S1458" i="11"/>
  <c r="T1458" i="11"/>
  <c r="X1442" i="11"/>
  <c r="W1442" i="11"/>
  <c r="V1442" i="11"/>
  <c r="U1442" i="11"/>
  <c r="Q1442" i="11"/>
  <c r="R1442" i="11"/>
  <c r="S1442" i="11"/>
  <c r="T1442" i="11"/>
  <c r="X1426" i="11"/>
  <c r="Q1426" i="11"/>
  <c r="U1426" i="11"/>
  <c r="R1426" i="11"/>
  <c r="W1426" i="11"/>
  <c r="V1426" i="11"/>
  <c r="T1426" i="11"/>
  <c r="P1426" i="11"/>
  <c r="S1426" i="11"/>
  <c r="X1410" i="11"/>
  <c r="W1410" i="11"/>
  <c r="Q1410" i="11"/>
  <c r="U1410" i="11"/>
  <c r="R1410" i="11"/>
  <c r="V1410" i="11"/>
  <c r="S1410" i="11"/>
  <c r="T1410" i="11"/>
  <c r="W1402" i="11"/>
  <c r="X1402" i="11"/>
  <c r="V1402" i="11"/>
  <c r="Q1402" i="11"/>
  <c r="R1402" i="11"/>
  <c r="U1402" i="11"/>
  <c r="P1402" i="11"/>
  <c r="S1402" i="11"/>
  <c r="T1402" i="11"/>
  <c r="X1378" i="11"/>
  <c r="W1378" i="11"/>
  <c r="V1378" i="11"/>
  <c r="U1378" i="11"/>
  <c r="Q1378" i="11"/>
  <c r="R1378" i="11"/>
  <c r="S1378" i="11"/>
  <c r="T1378" i="11"/>
  <c r="X1362" i="11"/>
  <c r="W1362" i="11"/>
  <c r="V1362" i="11"/>
  <c r="Q1362" i="11"/>
  <c r="R1362" i="11"/>
  <c r="U1362" i="11"/>
  <c r="T1362" i="11"/>
  <c r="P1362" i="11"/>
  <c r="S1362" i="11"/>
  <c r="X1346" i="11"/>
  <c r="V1346" i="11"/>
  <c r="Q1346" i="11"/>
  <c r="R1346" i="11"/>
  <c r="W1346" i="11"/>
  <c r="U1346" i="11"/>
  <c r="S1346" i="11"/>
  <c r="T1346" i="11"/>
  <c r="P1346" i="11"/>
  <c r="X1330" i="11"/>
  <c r="W1330" i="11"/>
  <c r="V1330" i="11"/>
  <c r="Q1330" i="11"/>
  <c r="R1330" i="11"/>
  <c r="U1330" i="11"/>
  <c r="T1330" i="11"/>
  <c r="S1330" i="11"/>
  <c r="P1330" i="11"/>
  <c r="X1314" i="11"/>
  <c r="W1314" i="11"/>
  <c r="V1314" i="11"/>
  <c r="U1314" i="11"/>
  <c r="Q1314" i="11"/>
  <c r="R1314" i="11"/>
  <c r="S1314" i="11"/>
  <c r="T1314" i="11"/>
  <c r="P1314" i="11"/>
  <c r="X1298" i="11"/>
  <c r="W1298" i="11"/>
  <c r="Q1298" i="11"/>
  <c r="R1298" i="11"/>
  <c r="V1298" i="11"/>
  <c r="U1298" i="11"/>
  <c r="T1298" i="11"/>
  <c r="P1298" i="11"/>
  <c r="S1298" i="11"/>
  <c r="X1282" i="11"/>
  <c r="W1282" i="11"/>
  <c r="V1282" i="11"/>
  <c r="Q1282" i="11"/>
  <c r="R1282" i="11"/>
  <c r="S1282" i="11"/>
  <c r="T1282" i="11"/>
  <c r="U1282" i="11"/>
  <c r="X1266" i="11"/>
  <c r="V1266" i="11"/>
  <c r="Q1266" i="11"/>
  <c r="R1266" i="11"/>
  <c r="W1266" i="11"/>
  <c r="T1266" i="11"/>
  <c r="U1266" i="11"/>
  <c r="S1266" i="11"/>
  <c r="P1266" i="11"/>
  <c r="X1258" i="11"/>
  <c r="V1258" i="11"/>
  <c r="W1258" i="11"/>
  <c r="Q1258" i="11"/>
  <c r="R1258" i="11"/>
  <c r="U1258" i="11"/>
  <c r="P1258" i="11"/>
  <c r="S1258" i="11"/>
  <c r="X1242" i="11"/>
  <c r="V1242" i="11"/>
  <c r="W1242" i="11"/>
  <c r="Q1242" i="11"/>
  <c r="R1242" i="11"/>
  <c r="U1242" i="11"/>
  <c r="P1242" i="11"/>
  <c r="S1242" i="11"/>
  <c r="T1242" i="11"/>
  <c r="X1226" i="11"/>
  <c r="W1226" i="11"/>
  <c r="U1226" i="11"/>
  <c r="Q1226" i="11"/>
  <c r="R1226" i="11"/>
  <c r="V1226" i="11"/>
  <c r="P1226" i="11"/>
  <c r="S1226" i="11"/>
  <c r="T1226" i="11"/>
  <c r="X1210" i="11"/>
  <c r="W1210" i="11"/>
  <c r="Q1210" i="11"/>
  <c r="V1210" i="11"/>
  <c r="R1210" i="11"/>
  <c r="U1210" i="11"/>
  <c r="P1210" i="11"/>
  <c r="S1210" i="11"/>
  <c r="T1210" i="11"/>
  <c r="X1194" i="11"/>
  <c r="W1194" i="11"/>
  <c r="V1194" i="11"/>
  <c r="Q1194" i="11"/>
  <c r="R1194" i="11"/>
  <c r="U1194" i="11"/>
  <c r="P1194" i="11"/>
  <c r="T1194" i="11"/>
  <c r="S1194" i="11"/>
  <c r="X1178" i="11"/>
  <c r="W1178" i="11"/>
  <c r="V1178" i="11"/>
  <c r="Q1178" i="11"/>
  <c r="R1178" i="11"/>
  <c r="U1178" i="11"/>
  <c r="P1178" i="11"/>
  <c r="S1178" i="11"/>
  <c r="T1178" i="11"/>
  <c r="X1162" i="11"/>
  <c r="V1162" i="11"/>
  <c r="U1162" i="11"/>
  <c r="Q1162" i="11"/>
  <c r="R1162" i="11"/>
  <c r="W1162" i="11"/>
  <c r="P1162" i="11"/>
  <c r="S1162" i="11"/>
  <c r="X1146" i="11"/>
  <c r="W1146" i="11"/>
  <c r="V1146" i="11"/>
  <c r="Q1146" i="11"/>
  <c r="R1146" i="11"/>
  <c r="P1146" i="11"/>
  <c r="S1146" i="11"/>
  <c r="U1146" i="11"/>
  <c r="T1146" i="11"/>
  <c r="X1138" i="11"/>
  <c r="V1138" i="11"/>
  <c r="Q1138" i="11"/>
  <c r="W1138" i="11"/>
  <c r="U1138" i="11"/>
  <c r="R1138" i="11"/>
  <c r="T1138" i="11"/>
  <c r="S1138" i="11"/>
  <c r="P1138" i="11"/>
  <c r="X1122" i="11"/>
  <c r="W1122" i="11"/>
  <c r="U1122" i="11"/>
  <c r="Q1122" i="11"/>
  <c r="R1122" i="11"/>
  <c r="V1122" i="11"/>
  <c r="S1122" i="11"/>
  <c r="T1122" i="11"/>
  <c r="X1106" i="11"/>
  <c r="W1106" i="11"/>
  <c r="V1106" i="11"/>
  <c r="Q1106" i="11"/>
  <c r="R1106" i="11"/>
  <c r="U1106" i="11"/>
  <c r="T1106" i="11"/>
  <c r="P1106" i="11"/>
  <c r="S1106" i="11"/>
  <c r="X1090" i="11"/>
  <c r="W1090" i="11"/>
  <c r="V1090" i="11"/>
  <c r="Q1090" i="11"/>
  <c r="R1090" i="11"/>
  <c r="U1090" i="11"/>
  <c r="S1090" i="11"/>
  <c r="T1090" i="11"/>
  <c r="P1090" i="11"/>
  <c r="X1074" i="11"/>
  <c r="V1074" i="11"/>
  <c r="Q1074" i="11"/>
  <c r="R1074" i="11"/>
  <c r="W1074" i="11"/>
  <c r="U1074" i="11"/>
  <c r="T1074" i="11"/>
  <c r="S1074" i="11"/>
  <c r="P1074" i="11"/>
  <c r="X1058" i="11"/>
  <c r="W1058" i="11"/>
  <c r="V1058" i="11"/>
  <c r="U1058" i="11"/>
  <c r="Q1058" i="11"/>
  <c r="R1058" i="11"/>
  <c r="S1058" i="11"/>
  <c r="T1058" i="11"/>
  <c r="P1058" i="11"/>
  <c r="X1042" i="11"/>
  <c r="W1042" i="11"/>
  <c r="Q1042" i="11"/>
  <c r="R1042" i="11"/>
  <c r="U1042" i="11"/>
  <c r="V1042" i="11"/>
  <c r="T1042" i="11"/>
  <c r="P1042" i="11"/>
  <c r="S1042" i="11"/>
  <c r="X1026" i="11"/>
  <c r="W1026" i="11"/>
  <c r="V1026" i="11"/>
  <c r="Q1026" i="11"/>
  <c r="R1026" i="11"/>
  <c r="U1026" i="11"/>
  <c r="S1026" i="11"/>
  <c r="T1026" i="11"/>
  <c r="X1010" i="11"/>
  <c r="V1010" i="11"/>
  <c r="W1010" i="11"/>
  <c r="Q1010" i="11"/>
  <c r="R1010" i="11"/>
  <c r="U1010" i="11"/>
  <c r="T1010" i="11"/>
  <c r="S1010" i="11"/>
  <c r="P1010" i="11"/>
  <c r="X994" i="11"/>
  <c r="W994" i="11"/>
  <c r="U994" i="11"/>
  <c r="V994" i="11"/>
  <c r="Q994" i="11"/>
  <c r="R994" i="11"/>
  <c r="S994" i="11"/>
  <c r="T994" i="11"/>
  <c r="X978" i="11"/>
  <c r="W978" i="11"/>
  <c r="Q978" i="11"/>
  <c r="R978" i="11"/>
  <c r="V978" i="11"/>
  <c r="U978" i="11"/>
  <c r="T978" i="11"/>
  <c r="P978" i="11"/>
  <c r="S978" i="11"/>
  <c r="X954" i="11"/>
  <c r="W954" i="11"/>
  <c r="V954" i="11"/>
  <c r="Q954" i="11"/>
  <c r="R954" i="11"/>
  <c r="U954" i="11"/>
  <c r="P954" i="11"/>
  <c r="S954" i="11"/>
  <c r="T954" i="11"/>
  <c r="X938" i="11"/>
  <c r="Q938" i="11"/>
  <c r="R938" i="11"/>
  <c r="W938" i="11"/>
  <c r="U938" i="11"/>
  <c r="V938" i="11"/>
  <c r="P938" i="11"/>
  <c r="T938" i="11"/>
  <c r="S938" i="11"/>
  <c r="X922" i="11"/>
  <c r="W922" i="11"/>
  <c r="V922" i="11"/>
  <c r="Q922" i="11"/>
  <c r="R922" i="11"/>
  <c r="U922" i="11"/>
  <c r="P922" i="11"/>
  <c r="S922" i="11"/>
  <c r="T922" i="11"/>
  <c r="X906" i="11"/>
  <c r="V906" i="11"/>
  <c r="W906" i="11"/>
  <c r="U906" i="11"/>
  <c r="Q906" i="11"/>
  <c r="R906" i="11"/>
  <c r="P906" i="11"/>
  <c r="S906" i="11"/>
  <c r="X890" i="11"/>
  <c r="W890" i="11"/>
  <c r="V890" i="11"/>
  <c r="Q890" i="11"/>
  <c r="R890" i="11"/>
  <c r="U890" i="11"/>
  <c r="P890" i="11"/>
  <c r="S890" i="11"/>
  <c r="T890" i="11"/>
  <c r="X874" i="11"/>
  <c r="W874" i="11"/>
  <c r="V874" i="11"/>
  <c r="Q874" i="11"/>
  <c r="R874" i="11"/>
  <c r="U874" i="11"/>
  <c r="P874" i="11"/>
  <c r="S874" i="11"/>
  <c r="X858" i="11"/>
  <c r="W858" i="11"/>
  <c r="V858" i="11"/>
  <c r="Q858" i="11"/>
  <c r="R858" i="11"/>
  <c r="U858" i="11"/>
  <c r="P858" i="11"/>
  <c r="S858" i="11"/>
  <c r="T858" i="11"/>
  <c r="X850" i="11"/>
  <c r="W850" i="11"/>
  <c r="Q850" i="11"/>
  <c r="V850" i="11"/>
  <c r="R850" i="11"/>
  <c r="U850" i="11"/>
  <c r="T850" i="11"/>
  <c r="P850" i="11"/>
  <c r="S850" i="11"/>
  <c r="X834" i="11"/>
  <c r="W834" i="11"/>
  <c r="V834" i="11"/>
  <c r="Q834" i="11"/>
  <c r="R834" i="11"/>
  <c r="S834" i="11"/>
  <c r="T834" i="11"/>
  <c r="P834" i="11"/>
  <c r="U834" i="11"/>
  <c r="X818" i="11"/>
  <c r="W818" i="11"/>
  <c r="V818" i="11"/>
  <c r="Q818" i="11"/>
  <c r="R818" i="11"/>
  <c r="U818" i="11"/>
  <c r="T818" i="11"/>
  <c r="S818" i="11"/>
  <c r="P818" i="11"/>
  <c r="X802" i="11"/>
  <c r="W802" i="11"/>
  <c r="V802" i="11"/>
  <c r="U802" i="11"/>
  <c r="Q802" i="11"/>
  <c r="R802" i="11"/>
  <c r="S802" i="11"/>
  <c r="T802" i="11"/>
  <c r="P802" i="11"/>
  <c r="X786" i="11"/>
  <c r="W786" i="11"/>
  <c r="V786" i="11"/>
  <c r="Q786" i="11"/>
  <c r="R786" i="11"/>
  <c r="U786" i="11"/>
  <c r="T786" i="11"/>
  <c r="P786" i="11"/>
  <c r="S786" i="11"/>
  <c r="X770" i="11"/>
  <c r="W770" i="11"/>
  <c r="Q770" i="11"/>
  <c r="R770" i="11"/>
  <c r="V770" i="11"/>
  <c r="U770" i="11"/>
  <c r="S770" i="11"/>
  <c r="T770" i="11"/>
  <c r="X754" i="11"/>
  <c r="W754" i="11"/>
  <c r="Q754" i="11"/>
  <c r="R754" i="11"/>
  <c r="V754" i="11"/>
  <c r="U754" i="11"/>
  <c r="T754" i="11"/>
  <c r="S754" i="11"/>
  <c r="P754" i="11"/>
  <c r="X730" i="11"/>
  <c r="W730" i="11"/>
  <c r="V730" i="11"/>
  <c r="Q730" i="11"/>
  <c r="R730" i="11"/>
  <c r="U730" i="11"/>
  <c r="P730" i="11"/>
  <c r="S730" i="11"/>
  <c r="T730" i="11"/>
  <c r="X714" i="11"/>
  <c r="W714" i="11"/>
  <c r="V714" i="11"/>
  <c r="U714" i="11"/>
  <c r="Q714" i="11"/>
  <c r="R714" i="11"/>
  <c r="P714" i="11"/>
  <c r="S714" i="11"/>
  <c r="T714" i="11"/>
  <c r="X698" i="11"/>
  <c r="W698" i="11"/>
  <c r="Q698" i="11"/>
  <c r="R698" i="11"/>
  <c r="V698" i="11"/>
  <c r="U698" i="11"/>
  <c r="P698" i="11"/>
  <c r="S698" i="11"/>
  <c r="T698" i="11"/>
  <c r="X682" i="11"/>
  <c r="W682" i="11"/>
  <c r="Q682" i="11"/>
  <c r="R682" i="11"/>
  <c r="V682" i="11"/>
  <c r="U682" i="11"/>
  <c r="P682" i="11"/>
  <c r="S682" i="11"/>
  <c r="T682" i="11"/>
  <c r="X666" i="11"/>
  <c r="W666" i="11"/>
  <c r="Q666" i="11"/>
  <c r="V666" i="11"/>
  <c r="R666" i="11"/>
  <c r="U666" i="11"/>
  <c r="P666" i="11"/>
  <c r="S666" i="11"/>
  <c r="T666" i="11"/>
  <c r="X658" i="11"/>
  <c r="Q658" i="11"/>
  <c r="U658" i="11"/>
  <c r="R658" i="11"/>
  <c r="V658" i="11"/>
  <c r="W658" i="11"/>
  <c r="T658" i="11"/>
  <c r="P658" i="11"/>
  <c r="S658" i="11"/>
  <c r="X642" i="11"/>
  <c r="Q642" i="11"/>
  <c r="U642" i="11"/>
  <c r="R642" i="11"/>
  <c r="W642" i="11"/>
  <c r="V642" i="11"/>
  <c r="S642" i="11"/>
  <c r="T642" i="11"/>
  <c r="X626" i="11"/>
  <c r="W626" i="11"/>
  <c r="V626" i="11"/>
  <c r="Q626" i="11"/>
  <c r="U626" i="11"/>
  <c r="R626" i="11"/>
  <c r="T626" i="11"/>
  <c r="S626" i="11"/>
  <c r="P626" i="11"/>
  <c r="X610" i="11"/>
  <c r="W610" i="11"/>
  <c r="U610" i="11"/>
  <c r="Q610" i="11"/>
  <c r="R610" i="11"/>
  <c r="V610" i="11"/>
  <c r="S610" i="11"/>
  <c r="T610" i="11"/>
  <c r="X594" i="11"/>
  <c r="W594" i="11"/>
  <c r="V594" i="11"/>
  <c r="Q594" i="11"/>
  <c r="R594" i="11"/>
  <c r="U594" i="11"/>
  <c r="T594" i="11"/>
  <c r="P594" i="11"/>
  <c r="S594" i="11"/>
  <c r="X586" i="11"/>
  <c r="W586" i="11"/>
  <c r="U586" i="11"/>
  <c r="Q586" i="11"/>
  <c r="R586" i="11"/>
  <c r="V586" i="11"/>
  <c r="P586" i="11"/>
  <c r="S586" i="11"/>
  <c r="T586" i="11"/>
  <c r="X570" i="11"/>
  <c r="W570" i="11"/>
  <c r="U570" i="11"/>
  <c r="S570" i="11"/>
  <c r="T570" i="11"/>
  <c r="V570" i="11"/>
  <c r="P570" i="11"/>
  <c r="Q570" i="11"/>
  <c r="R570" i="11"/>
  <c r="X546" i="11"/>
  <c r="W546" i="11"/>
  <c r="V546" i="11"/>
  <c r="U546" i="11"/>
  <c r="T546" i="11"/>
  <c r="R546" i="11"/>
  <c r="S546" i="11"/>
  <c r="P546" i="11"/>
  <c r="X530" i="11"/>
  <c r="W530" i="11"/>
  <c r="V530" i="11"/>
  <c r="Q530" i="11"/>
  <c r="R530" i="11"/>
  <c r="U530" i="11"/>
  <c r="P530" i="11"/>
  <c r="S530" i="11"/>
  <c r="T530" i="11"/>
  <c r="X514" i="11"/>
  <c r="W514" i="11"/>
  <c r="V514" i="11"/>
  <c r="U514" i="11"/>
  <c r="R514" i="11"/>
  <c r="P514" i="11"/>
  <c r="Q514" i="11"/>
  <c r="S514" i="11"/>
  <c r="T514" i="11"/>
  <c r="X506" i="11"/>
  <c r="W506" i="11"/>
  <c r="V506" i="11"/>
  <c r="U506" i="11"/>
  <c r="S506" i="11"/>
  <c r="T506" i="11"/>
  <c r="P506" i="11"/>
  <c r="Q506" i="11"/>
  <c r="R506" i="11"/>
  <c r="X490" i="11"/>
  <c r="W490" i="11"/>
  <c r="V490" i="11"/>
  <c r="U490" i="11"/>
  <c r="P490" i="11"/>
  <c r="Q490" i="11"/>
  <c r="R490" i="11"/>
  <c r="S490" i="11"/>
  <c r="T490" i="11"/>
  <c r="X474" i="11"/>
  <c r="V474" i="11"/>
  <c r="U474" i="11"/>
  <c r="W474" i="11"/>
  <c r="S474" i="11"/>
  <c r="T474" i="11"/>
  <c r="R474" i="11"/>
  <c r="P474" i="11"/>
  <c r="Q474" i="11"/>
  <c r="X466" i="11"/>
  <c r="W466" i="11"/>
  <c r="V466" i="11"/>
  <c r="U466" i="11"/>
  <c r="Q466" i="11"/>
  <c r="R466" i="11"/>
  <c r="P466" i="11"/>
  <c r="S466" i="11"/>
  <c r="X450" i="11"/>
  <c r="W450" i="11"/>
  <c r="V450" i="11"/>
  <c r="U450" i="11"/>
  <c r="Q450" i="11"/>
  <c r="R450" i="11"/>
  <c r="S450" i="11"/>
  <c r="T450" i="11"/>
  <c r="P450" i="11"/>
  <c r="X434" i="11"/>
  <c r="W434" i="11"/>
  <c r="V434" i="11"/>
  <c r="U434" i="11"/>
  <c r="Q434" i="11"/>
  <c r="R434" i="11"/>
  <c r="T434" i="11"/>
  <c r="P434" i="11"/>
  <c r="S434" i="11"/>
  <c r="X418" i="11"/>
  <c r="W418" i="11"/>
  <c r="V418" i="11"/>
  <c r="U418" i="11"/>
  <c r="S418" i="11"/>
  <c r="T418" i="11"/>
  <c r="P418" i="11"/>
  <c r="Q418" i="11"/>
  <c r="X402" i="11"/>
  <c r="W402" i="11"/>
  <c r="Q402" i="11"/>
  <c r="R402" i="11"/>
  <c r="V402" i="11"/>
  <c r="U402" i="11"/>
  <c r="P402" i="11"/>
  <c r="S402" i="11"/>
  <c r="T402" i="11"/>
  <c r="X386" i="11"/>
  <c r="U386" i="11"/>
  <c r="W386" i="11"/>
  <c r="V386" i="11"/>
  <c r="R386" i="11"/>
  <c r="Q386" i="11"/>
  <c r="P386" i="11"/>
  <c r="S386" i="11"/>
  <c r="X370" i="11"/>
  <c r="W370" i="11"/>
  <c r="V370" i="11"/>
  <c r="Q370" i="11"/>
  <c r="R370" i="11"/>
  <c r="U370" i="11"/>
  <c r="S370" i="11"/>
  <c r="T370" i="11"/>
  <c r="P370" i="11"/>
  <c r="X354" i="11"/>
  <c r="W354" i="11"/>
  <c r="U354" i="11"/>
  <c r="V354" i="11"/>
  <c r="P354" i="11"/>
  <c r="Q354" i="11"/>
  <c r="T354" i="11"/>
  <c r="R354" i="11"/>
  <c r="S354" i="11"/>
  <c r="X338" i="11"/>
  <c r="W338" i="11"/>
  <c r="Q338" i="11"/>
  <c r="R338" i="11"/>
  <c r="V338" i="11"/>
  <c r="U338" i="11"/>
  <c r="P338" i="11"/>
  <c r="S338" i="11"/>
  <c r="X322" i="11"/>
  <c r="W322" i="11"/>
  <c r="V322" i="11"/>
  <c r="U322" i="11"/>
  <c r="Q322" i="11"/>
  <c r="R322" i="11"/>
  <c r="S322" i="11"/>
  <c r="P322" i="11"/>
  <c r="T322" i="11"/>
  <c r="X314" i="11"/>
  <c r="W314" i="11"/>
  <c r="U314" i="11"/>
  <c r="S314" i="11"/>
  <c r="T314" i="11"/>
  <c r="V314" i="11"/>
  <c r="P314" i="11"/>
  <c r="Q314" i="11"/>
  <c r="R314" i="11"/>
  <c r="X298" i="11"/>
  <c r="W298" i="11"/>
  <c r="U298" i="11"/>
  <c r="P298" i="11"/>
  <c r="V298" i="11"/>
  <c r="R298" i="11"/>
  <c r="Q298" i="11"/>
  <c r="S298" i="11"/>
  <c r="T298" i="11"/>
  <c r="X282" i="11"/>
  <c r="W282" i="11"/>
  <c r="U282" i="11"/>
  <c r="V282" i="11"/>
  <c r="S282" i="11"/>
  <c r="T282" i="11"/>
  <c r="Q282" i="11"/>
  <c r="R282" i="11"/>
  <c r="X274" i="11"/>
  <c r="W274" i="11"/>
  <c r="U274" i="11"/>
  <c r="Q274" i="11"/>
  <c r="R274" i="11"/>
  <c r="V274" i="11"/>
  <c r="P274" i="11"/>
  <c r="S274" i="11"/>
  <c r="T274" i="11"/>
  <c r="X250" i="11"/>
  <c r="W250" i="11"/>
  <c r="V250" i="11"/>
  <c r="S250" i="11"/>
  <c r="T250" i="11"/>
  <c r="U250" i="11"/>
  <c r="P250" i="11"/>
  <c r="Q250" i="11"/>
  <c r="R250" i="11"/>
  <c r="X234" i="11"/>
  <c r="V234" i="11"/>
  <c r="U234" i="11"/>
  <c r="W234" i="11"/>
  <c r="P234" i="11"/>
  <c r="Q234" i="11"/>
  <c r="R234" i="11"/>
  <c r="S234" i="11"/>
  <c r="T234" i="11"/>
  <c r="X218" i="11"/>
  <c r="W218" i="11"/>
  <c r="V218" i="11"/>
  <c r="U218" i="11"/>
  <c r="S218" i="11"/>
  <c r="T218" i="11"/>
  <c r="Q218" i="11"/>
  <c r="P218" i="11"/>
  <c r="R218" i="11"/>
  <c r="X210" i="11"/>
  <c r="W210" i="11"/>
  <c r="Q210" i="11"/>
  <c r="U210" i="11"/>
  <c r="R210" i="11"/>
  <c r="V210" i="11"/>
  <c r="T210" i="11"/>
  <c r="P210" i="11"/>
  <c r="S210" i="11"/>
  <c r="X194" i="11"/>
  <c r="W194" i="11"/>
  <c r="V194" i="11"/>
  <c r="U194" i="11"/>
  <c r="P194" i="11"/>
  <c r="Q194" i="11"/>
  <c r="R194" i="11"/>
  <c r="T194" i="11"/>
  <c r="S194" i="11"/>
  <c r="X178" i="11"/>
  <c r="W178" i="11"/>
  <c r="V178" i="11"/>
  <c r="Q178" i="11"/>
  <c r="R178" i="11"/>
  <c r="U178" i="11"/>
  <c r="P178" i="11"/>
  <c r="S178" i="11"/>
  <c r="T178" i="11"/>
  <c r="X162" i="11"/>
  <c r="W162" i="11"/>
  <c r="V162" i="11"/>
  <c r="U162" i="11"/>
  <c r="R162" i="11"/>
  <c r="P162" i="11"/>
  <c r="T162" i="11"/>
  <c r="S162" i="11"/>
  <c r="Q162" i="11"/>
  <c r="X146" i="11"/>
  <c r="W146" i="11"/>
  <c r="V146" i="11"/>
  <c r="Q146" i="11"/>
  <c r="R146" i="11"/>
  <c r="U146" i="11"/>
  <c r="T146" i="11"/>
  <c r="P146" i="11"/>
  <c r="S146" i="11"/>
  <c r="X130" i="11"/>
  <c r="W130" i="11"/>
  <c r="V130" i="11"/>
  <c r="U130" i="11"/>
  <c r="T130" i="11"/>
  <c r="R130" i="11"/>
  <c r="Q130" i="11"/>
  <c r="P130" i="11"/>
  <c r="S130" i="11"/>
  <c r="X114" i="11"/>
  <c r="W114" i="11"/>
  <c r="U114" i="11"/>
  <c r="Q114" i="11"/>
  <c r="R114" i="11"/>
  <c r="V114" i="11"/>
  <c r="P114" i="11"/>
  <c r="S114" i="11"/>
  <c r="T114" i="11"/>
  <c r="X98" i="11"/>
  <c r="W98" i="11"/>
  <c r="U98" i="11"/>
  <c r="V98" i="11"/>
  <c r="T98" i="11"/>
  <c r="Q98" i="11"/>
  <c r="P98" i="11"/>
  <c r="R98" i="11"/>
  <c r="S98" i="11"/>
  <c r="X90" i="11"/>
  <c r="W90" i="11"/>
  <c r="V90" i="11"/>
  <c r="U90" i="11"/>
  <c r="S90" i="11"/>
  <c r="T90" i="11"/>
  <c r="P90" i="11"/>
  <c r="Q90" i="11"/>
  <c r="R90" i="11"/>
  <c r="X74" i="11"/>
  <c r="W74" i="11"/>
  <c r="P74" i="11"/>
  <c r="V74" i="11"/>
  <c r="U74" i="11"/>
  <c r="R74" i="11"/>
  <c r="Q74" i="11"/>
  <c r="S74" i="11"/>
  <c r="T74" i="11"/>
  <c r="X58" i="11"/>
  <c r="W58" i="11"/>
  <c r="V58" i="11"/>
  <c r="S58" i="11"/>
  <c r="T58" i="11"/>
  <c r="U58" i="11"/>
  <c r="P58" i="11"/>
  <c r="R58" i="11"/>
  <c r="Q58" i="11"/>
  <c r="X42" i="11"/>
  <c r="W42" i="11"/>
  <c r="U42" i="11"/>
  <c r="P42" i="11"/>
  <c r="V42" i="11"/>
  <c r="T42" i="11"/>
  <c r="Q42" i="11"/>
  <c r="R42" i="11"/>
  <c r="X26" i="11"/>
  <c r="W26" i="11"/>
  <c r="U26" i="11"/>
  <c r="S26" i="11"/>
  <c r="T26" i="11"/>
  <c r="V26" i="11"/>
  <c r="P26" i="11"/>
  <c r="R26" i="11"/>
  <c r="Q26" i="11"/>
  <c r="X10" i="11"/>
  <c r="W10" i="11"/>
  <c r="V10" i="11"/>
  <c r="U10" i="11"/>
  <c r="P10" i="11"/>
  <c r="S10" i="11"/>
  <c r="Q10" i="11"/>
  <c r="R10" i="11"/>
  <c r="T10" i="11"/>
  <c r="R5909" i="11"/>
  <c r="Q5906" i="11"/>
  <c r="R5861" i="11"/>
  <c r="Q5858" i="11"/>
  <c r="R5829" i="11"/>
  <c r="Q5826" i="11"/>
  <c r="R5797" i="11"/>
  <c r="Q5794" i="11"/>
  <c r="R5781" i="11"/>
  <c r="Q5778" i="11"/>
  <c r="R5733" i="11"/>
  <c r="Q5730" i="11"/>
  <c r="R5701" i="11"/>
  <c r="Q5698" i="11"/>
  <c r="R5653" i="11"/>
  <c r="Q5650" i="11"/>
  <c r="Q5618" i="11"/>
  <c r="R5557" i="11"/>
  <c r="Q5554" i="11"/>
  <c r="R5525" i="11"/>
  <c r="R5509" i="11"/>
  <c r="Q5506" i="11"/>
  <c r="R5477" i="11"/>
  <c r="Q5474" i="11"/>
  <c r="R5445" i="11"/>
  <c r="Q5442" i="11"/>
  <c r="R5397" i="11"/>
  <c r="Q5394" i="11"/>
  <c r="R5349" i="11"/>
  <c r="Q5346" i="11"/>
  <c r="R5317" i="11"/>
  <c r="Q5314" i="11"/>
  <c r="R5285" i="11"/>
  <c r="Q5282" i="11"/>
  <c r="R5253" i="11"/>
  <c r="Q5250" i="11"/>
  <c r="R5221" i="11"/>
  <c r="Q5218" i="11"/>
  <c r="R5189" i="11"/>
  <c r="Q5186" i="11"/>
  <c r="R5157" i="11"/>
  <c r="Q5154" i="11"/>
  <c r="R5125" i="11"/>
  <c r="Q5122" i="11"/>
  <c r="R5093" i="11"/>
  <c r="Q5090" i="11"/>
  <c r="R5061" i="11"/>
  <c r="R5045" i="11"/>
  <c r="Q5042" i="11"/>
  <c r="R5013" i="11"/>
  <c r="Q5010" i="11"/>
  <c r="R4981" i="11"/>
  <c r="Q4978" i="11"/>
  <c r="R4949" i="11"/>
  <c r="Q4946" i="11"/>
  <c r="R4917" i="11"/>
  <c r="Q4914" i="11"/>
  <c r="R4885" i="11"/>
  <c r="Q4882" i="11"/>
  <c r="R4853" i="11"/>
  <c r="Q4850" i="11"/>
  <c r="Q4818" i="11"/>
  <c r="R4773" i="11"/>
  <c r="Q4770" i="11"/>
  <c r="R4741" i="11"/>
  <c r="Q4738" i="11"/>
  <c r="R4725" i="11"/>
  <c r="R4709" i="11"/>
  <c r="Q4706" i="11"/>
  <c r="R4677" i="11"/>
  <c r="Q4674" i="11"/>
  <c r="R4645" i="11"/>
  <c r="Q4642" i="11"/>
  <c r="R4613" i="11"/>
  <c r="Q4610" i="11"/>
  <c r="R4581" i="11"/>
  <c r="Q4578" i="11"/>
  <c r="R4549" i="11"/>
  <c r="Q4546" i="11"/>
  <c r="R4533" i="11"/>
  <c r="R4517" i="11"/>
  <c r="Q4514" i="11"/>
  <c r="R4485" i="11"/>
  <c r="Q4482" i="11"/>
  <c r="R4469" i="11"/>
  <c r="Q4466" i="11"/>
  <c r="R4453" i="11"/>
  <c r="Q4450" i="11"/>
  <c r="R4421" i="11"/>
  <c r="Q4418" i="11"/>
  <c r="R4389" i="11"/>
  <c r="Q4386" i="11"/>
  <c r="R4357" i="11"/>
  <c r="Q4354" i="11"/>
  <c r="R4325" i="11"/>
  <c r="R4309" i="11"/>
  <c r="Q4306" i="11"/>
  <c r="R4293" i="11"/>
  <c r="R4277" i="11"/>
  <c r="Q4274" i="11"/>
  <c r="Q4258" i="11"/>
  <c r="R4229" i="11"/>
  <c r="Q4226" i="11"/>
  <c r="Q4210" i="11"/>
  <c r="R4197" i="11"/>
  <c r="Q4194" i="11"/>
  <c r="R4181" i="11"/>
  <c r="R4165" i="11"/>
  <c r="Q4162" i="11"/>
  <c r="R4133" i="11"/>
  <c r="Q4130" i="11"/>
  <c r="R4101" i="11"/>
  <c r="Q4098" i="11"/>
  <c r="R4069" i="11"/>
  <c r="Q4066" i="11"/>
  <c r="R4037" i="11"/>
  <c r="Q4034" i="11"/>
  <c r="R4005" i="11"/>
  <c r="Q4002" i="11"/>
  <c r="R3989" i="11"/>
  <c r="R3973" i="11"/>
  <c r="Q3970" i="11"/>
  <c r="R3941" i="11"/>
  <c r="Q3938" i="11"/>
  <c r="R3909" i="11"/>
  <c r="Q3906" i="11"/>
  <c r="R3877" i="11"/>
  <c r="Q3874" i="11"/>
  <c r="R3829" i="11"/>
  <c r="Q3826" i="11"/>
  <c r="R3797" i="11"/>
  <c r="Q3794" i="11"/>
  <c r="R3781" i="11"/>
  <c r="R3765" i="11"/>
  <c r="Q3762" i="11"/>
  <c r="R3733" i="11"/>
  <c r="Q3730" i="11"/>
  <c r="Q3716" i="11"/>
  <c r="R3677" i="11"/>
  <c r="S3666" i="11"/>
  <c r="Q3652" i="11"/>
  <c r="R3613" i="11"/>
  <c r="Q3588" i="11"/>
  <c r="R3549" i="11"/>
  <c r="S3538" i="11"/>
  <c r="Q3524" i="11"/>
  <c r="R3485" i="11"/>
  <c r="S3474" i="11"/>
  <c r="Q3460" i="11"/>
  <c r="S3442" i="11"/>
  <c r="R3421" i="11"/>
  <c r="P3410" i="11"/>
  <c r="R3404" i="11"/>
  <c r="P3354" i="11"/>
  <c r="P3290" i="11"/>
  <c r="Q3261" i="11"/>
  <c r="R3212" i="11"/>
  <c r="Q3197" i="11"/>
  <c r="R3148" i="11"/>
  <c r="R3084" i="11"/>
  <c r="R3020" i="11"/>
  <c r="R2956" i="11"/>
  <c r="R2892" i="11"/>
  <c r="R2828" i="11"/>
  <c r="Q2813" i="11"/>
  <c r="P2778" i="11"/>
  <c r="Q2749" i="11"/>
  <c r="R2700" i="11"/>
  <c r="R2636" i="11"/>
  <c r="P2586" i="11"/>
  <c r="Q2557" i="11"/>
  <c r="P2522" i="11"/>
  <c r="R2508" i="11"/>
  <c r="T2490" i="11"/>
  <c r="T2469" i="11"/>
  <c r="P2461" i="11"/>
  <c r="S2452" i="11"/>
  <c r="T2421" i="11"/>
  <c r="T2362" i="11"/>
  <c r="T2341" i="11"/>
  <c r="P2333" i="11"/>
  <c r="S2324" i="11"/>
  <c r="T2293" i="11"/>
  <c r="T2085" i="11"/>
  <c r="P2077" i="11"/>
  <c r="V5929" i="11"/>
  <c r="X5929" i="11"/>
  <c r="U5929" i="11"/>
  <c r="W5929" i="11"/>
  <c r="R5929" i="11"/>
  <c r="S5929" i="11"/>
  <c r="T5929" i="11"/>
  <c r="V5913" i="11"/>
  <c r="X5913" i="11"/>
  <c r="U5913" i="11"/>
  <c r="W5913" i="11"/>
  <c r="R5913" i="11"/>
  <c r="S5913" i="11"/>
  <c r="T5913" i="11"/>
  <c r="X5897" i="11"/>
  <c r="V5897" i="11"/>
  <c r="W5897" i="11"/>
  <c r="U5897" i="11"/>
  <c r="R5897" i="11"/>
  <c r="S5897" i="11"/>
  <c r="T5897" i="11"/>
  <c r="X5881" i="11"/>
  <c r="V5881" i="11"/>
  <c r="W5881" i="11"/>
  <c r="U5881" i="11"/>
  <c r="R5881" i="11"/>
  <c r="S5881" i="11"/>
  <c r="T5881" i="11"/>
  <c r="X5865" i="11"/>
  <c r="V5865" i="11"/>
  <c r="W5865" i="11"/>
  <c r="U5865" i="11"/>
  <c r="R5865" i="11"/>
  <c r="S5865" i="11"/>
  <c r="T5865" i="11"/>
  <c r="X5849" i="11"/>
  <c r="V5849" i="11"/>
  <c r="W5849" i="11"/>
  <c r="U5849" i="11"/>
  <c r="R5849" i="11"/>
  <c r="S5849" i="11"/>
  <c r="T5849" i="11"/>
  <c r="V5841" i="11"/>
  <c r="X5841" i="11"/>
  <c r="U5841" i="11"/>
  <c r="W5841" i="11"/>
  <c r="R5841" i="11"/>
  <c r="S5841" i="11"/>
  <c r="T5841" i="11"/>
  <c r="V5825" i="11"/>
  <c r="W5825" i="11"/>
  <c r="U5825" i="11"/>
  <c r="X5825" i="11"/>
  <c r="R5825" i="11"/>
  <c r="S5825" i="11"/>
  <c r="T5825" i="11"/>
  <c r="X5809" i="11"/>
  <c r="V5809" i="11"/>
  <c r="W5809" i="11"/>
  <c r="U5809" i="11"/>
  <c r="R5809" i="11"/>
  <c r="S5809" i="11"/>
  <c r="T5809" i="11"/>
  <c r="V5793" i="11"/>
  <c r="W5793" i="11"/>
  <c r="U5793" i="11"/>
  <c r="X5793" i="11"/>
  <c r="R5793" i="11"/>
  <c r="S5793" i="11"/>
  <c r="T5793" i="11"/>
  <c r="V5777" i="11"/>
  <c r="W5777" i="11"/>
  <c r="X5777" i="11"/>
  <c r="U5777" i="11"/>
  <c r="R5777" i="11"/>
  <c r="S5777" i="11"/>
  <c r="T5777" i="11"/>
  <c r="V5761" i="11"/>
  <c r="X5761" i="11"/>
  <c r="W5761" i="11"/>
  <c r="U5761" i="11"/>
  <c r="R5761" i="11"/>
  <c r="S5761" i="11"/>
  <c r="T5761" i="11"/>
  <c r="V5753" i="11"/>
  <c r="W5753" i="11"/>
  <c r="U5753" i="11"/>
  <c r="X5753" i="11"/>
  <c r="R5753" i="11"/>
  <c r="S5753" i="11"/>
  <c r="T5753" i="11"/>
  <c r="V5737" i="11"/>
  <c r="X5737" i="11"/>
  <c r="W5737" i="11"/>
  <c r="U5737" i="11"/>
  <c r="R5737" i="11"/>
  <c r="S5737" i="11"/>
  <c r="T5737" i="11"/>
  <c r="V5721" i="11"/>
  <c r="X5721" i="11"/>
  <c r="W5721" i="11"/>
  <c r="U5721" i="11"/>
  <c r="R5721" i="11"/>
  <c r="S5721" i="11"/>
  <c r="T5721" i="11"/>
  <c r="X5705" i="11"/>
  <c r="V5705" i="11"/>
  <c r="U5705" i="11"/>
  <c r="W5705" i="11"/>
  <c r="R5705" i="11"/>
  <c r="S5705" i="11"/>
  <c r="T5705" i="11"/>
  <c r="X5689" i="11"/>
  <c r="V5689" i="11"/>
  <c r="W5689" i="11"/>
  <c r="U5689" i="11"/>
  <c r="R5689" i="11"/>
  <c r="S5689" i="11"/>
  <c r="T5689" i="11"/>
  <c r="X5665" i="11"/>
  <c r="V5665" i="11"/>
  <c r="W5665" i="11"/>
  <c r="U5665" i="11"/>
  <c r="R5665" i="11"/>
  <c r="S5665" i="11"/>
  <c r="T5665" i="11"/>
  <c r="V5649" i="11"/>
  <c r="X5649" i="11"/>
  <c r="U5649" i="11"/>
  <c r="W5649" i="11"/>
  <c r="R5649" i="11"/>
  <c r="S5649" i="11"/>
  <c r="T5649" i="11"/>
  <c r="X5633" i="11"/>
  <c r="V5633" i="11"/>
  <c r="U5633" i="11"/>
  <c r="W5633" i="11"/>
  <c r="R5633" i="11"/>
  <c r="S5633" i="11"/>
  <c r="T5633" i="11"/>
  <c r="X5617" i="11"/>
  <c r="V5617" i="11"/>
  <c r="U5617" i="11"/>
  <c r="W5617" i="11"/>
  <c r="R5617" i="11"/>
  <c r="S5617" i="11"/>
  <c r="T5617" i="11"/>
  <c r="X5601" i="11"/>
  <c r="V5601" i="11"/>
  <c r="W5601" i="11"/>
  <c r="U5601" i="11"/>
  <c r="R5601" i="11"/>
  <c r="S5601" i="11"/>
  <c r="T5601" i="11"/>
  <c r="V5585" i="11"/>
  <c r="X5585" i="11"/>
  <c r="U5585" i="11"/>
  <c r="W5585" i="11"/>
  <c r="R5585" i="11"/>
  <c r="S5585" i="11"/>
  <c r="T5585" i="11"/>
  <c r="X5577" i="11"/>
  <c r="V5577" i="11"/>
  <c r="W5577" i="11"/>
  <c r="U5577" i="11"/>
  <c r="R5577" i="11"/>
  <c r="S5577" i="11"/>
  <c r="T5577" i="11"/>
  <c r="X5561" i="11"/>
  <c r="V5561" i="11"/>
  <c r="U5561" i="11"/>
  <c r="W5561" i="11"/>
  <c r="R5561" i="11"/>
  <c r="S5561" i="11"/>
  <c r="T5561" i="11"/>
  <c r="V5545" i="11"/>
  <c r="U5545" i="11"/>
  <c r="W5545" i="11"/>
  <c r="X5545" i="11"/>
  <c r="R5545" i="11"/>
  <c r="S5545" i="11"/>
  <c r="T5545" i="11"/>
  <c r="X5529" i="11"/>
  <c r="W5529" i="11"/>
  <c r="V5529" i="11"/>
  <c r="U5529" i="11"/>
  <c r="R5529" i="11"/>
  <c r="S5529" i="11"/>
  <c r="T5529" i="11"/>
  <c r="X5513" i="11"/>
  <c r="V5513" i="11"/>
  <c r="U5513" i="11"/>
  <c r="W5513" i="11"/>
  <c r="R5513" i="11"/>
  <c r="S5513" i="11"/>
  <c r="T5513" i="11"/>
  <c r="X5497" i="11"/>
  <c r="V5497" i="11"/>
  <c r="W5497" i="11"/>
  <c r="U5497" i="11"/>
  <c r="R5497" i="11"/>
  <c r="S5497" i="11"/>
  <c r="T5497" i="11"/>
  <c r="X5489" i="11"/>
  <c r="W5489" i="11"/>
  <c r="V5489" i="11"/>
  <c r="U5489" i="11"/>
  <c r="R5489" i="11"/>
  <c r="S5489" i="11"/>
  <c r="T5489" i="11"/>
  <c r="X5473" i="11"/>
  <c r="V5473" i="11"/>
  <c r="W5473" i="11"/>
  <c r="U5473" i="11"/>
  <c r="R5473" i="11"/>
  <c r="S5473" i="11"/>
  <c r="T5473" i="11"/>
  <c r="X5457" i="11"/>
  <c r="W5457" i="11"/>
  <c r="V5457" i="11"/>
  <c r="U5457" i="11"/>
  <c r="R5457" i="11"/>
  <c r="S5457" i="11"/>
  <c r="T5457" i="11"/>
  <c r="X5441" i="11"/>
  <c r="V5441" i="11"/>
  <c r="W5441" i="11"/>
  <c r="U5441" i="11"/>
  <c r="R5441" i="11"/>
  <c r="S5441" i="11"/>
  <c r="T5441" i="11"/>
  <c r="X5425" i="11"/>
  <c r="W5425" i="11"/>
  <c r="V5425" i="11"/>
  <c r="U5425" i="11"/>
  <c r="R5425" i="11"/>
  <c r="S5425" i="11"/>
  <c r="T5425" i="11"/>
  <c r="X5409" i="11"/>
  <c r="V5409" i="11"/>
  <c r="W5409" i="11"/>
  <c r="U5409" i="11"/>
  <c r="R5409" i="11"/>
  <c r="S5409" i="11"/>
  <c r="T5409" i="11"/>
  <c r="W5393" i="11"/>
  <c r="V5393" i="11"/>
  <c r="X5393" i="11"/>
  <c r="U5393" i="11"/>
  <c r="R5393" i="11"/>
  <c r="S5393" i="11"/>
  <c r="T5393" i="11"/>
  <c r="X5377" i="11"/>
  <c r="V5377" i="11"/>
  <c r="W5377" i="11"/>
  <c r="U5377" i="11"/>
  <c r="R5377" i="11"/>
  <c r="S5377" i="11"/>
  <c r="T5377" i="11"/>
  <c r="X5361" i="11"/>
  <c r="W5361" i="11"/>
  <c r="V5361" i="11"/>
  <c r="U5361" i="11"/>
  <c r="R5361" i="11"/>
  <c r="S5361" i="11"/>
  <c r="T5361" i="11"/>
  <c r="X5345" i="11"/>
  <c r="V5345" i="11"/>
  <c r="W5345" i="11"/>
  <c r="U5345" i="11"/>
  <c r="R5345" i="11"/>
  <c r="S5345" i="11"/>
  <c r="T5345" i="11"/>
  <c r="X5329" i="11"/>
  <c r="W5329" i="11"/>
  <c r="V5329" i="11"/>
  <c r="U5329" i="11"/>
  <c r="R5329" i="11"/>
  <c r="S5329" i="11"/>
  <c r="T5329" i="11"/>
  <c r="V5313" i="11"/>
  <c r="X5313" i="11"/>
  <c r="W5313" i="11"/>
  <c r="U5313" i="11"/>
  <c r="R5313" i="11"/>
  <c r="S5313" i="11"/>
  <c r="T5313" i="11"/>
  <c r="X5297" i="11"/>
  <c r="W5297" i="11"/>
  <c r="V5297" i="11"/>
  <c r="U5297" i="11"/>
  <c r="R5297" i="11"/>
  <c r="S5297" i="11"/>
  <c r="T5297" i="11"/>
  <c r="X5281" i="11"/>
  <c r="V5281" i="11"/>
  <c r="U5281" i="11"/>
  <c r="W5281" i="11"/>
  <c r="R5281" i="11"/>
  <c r="S5281" i="11"/>
  <c r="T5281" i="11"/>
  <c r="V5273" i="11"/>
  <c r="W5273" i="11"/>
  <c r="X5273" i="11"/>
  <c r="U5273" i="11"/>
  <c r="R5273" i="11"/>
  <c r="S5273" i="11"/>
  <c r="T5273" i="11"/>
  <c r="X5257" i="11"/>
  <c r="V5257" i="11"/>
  <c r="W5257" i="11"/>
  <c r="U5257" i="11"/>
  <c r="R5257" i="11"/>
  <c r="S5257" i="11"/>
  <c r="T5257" i="11"/>
  <c r="V5241" i="11"/>
  <c r="X5241" i="11"/>
  <c r="U5241" i="11"/>
  <c r="W5241" i="11"/>
  <c r="R5241" i="11"/>
  <c r="S5241" i="11"/>
  <c r="T5241" i="11"/>
  <c r="X5225" i="11"/>
  <c r="V5225" i="11"/>
  <c r="U5225" i="11"/>
  <c r="W5225" i="11"/>
  <c r="R5225" i="11"/>
  <c r="S5225" i="11"/>
  <c r="T5225" i="11"/>
  <c r="V5209" i="11"/>
  <c r="U5209" i="11"/>
  <c r="X5209" i="11"/>
  <c r="W5209" i="11"/>
  <c r="R5209" i="11"/>
  <c r="S5209" i="11"/>
  <c r="T5209" i="11"/>
  <c r="X5193" i="11"/>
  <c r="V5193" i="11"/>
  <c r="W5193" i="11"/>
  <c r="U5193" i="11"/>
  <c r="R5193" i="11"/>
  <c r="S5193" i="11"/>
  <c r="T5193" i="11"/>
  <c r="V5177" i="11"/>
  <c r="X5177" i="11"/>
  <c r="W5177" i="11"/>
  <c r="U5177" i="11"/>
  <c r="R5177" i="11"/>
  <c r="S5177" i="11"/>
  <c r="T5177" i="11"/>
  <c r="V5161" i="11"/>
  <c r="W5161" i="11"/>
  <c r="X5161" i="11"/>
  <c r="U5161" i="11"/>
  <c r="R5161" i="11"/>
  <c r="S5161" i="11"/>
  <c r="T5161" i="11"/>
  <c r="X5145" i="11"/>
  <c r="V5145" i="11"/>
  <c r="W5145" i="11"/>
  <c r="U5145" i="11"/>
  <c r="R5145" i="11"/>
  <c r="S5145" i="11"/>
  <c r="T5145" i="11"/>
  <c r="X5129" i="11"/>
  <c r="V5129" i="11"/>
  <c r="U5129" i="11"/>
  <c r="W5129" i="11"/>
  <c r="R5129" i="11"/>
  <c r="S5129" i="11"/>
  <c r="T5129" i="11"/>
  <c r="X5113" i="11"/>
  <c r="V5113" i="11"/>
  <c r="U5113" i="11"/>
  <c r="W5113" i="11"/>
  <c r="R5113" i="11"/>
  <c r="S5113" i="11"/>
  <c r="T5113" i="11"/>
  <c r="V5097" i="11"/>
  <c r="X5097" i="11"/>
  <c r="U5097" i="11"/>
  <c r="W5097" i="11"/>
  <c r="R5097" i="11"/>
  <c r="S5097" i="11"/>
  <c r="T5097" i="11"/>
  <c r="V5081" i="11"/>
  <c r="U5081" i="11"/>
  <c r="W5081" i="11"/>
  <c r="X5081" i="11"/>
  <c r="R5081" i="11"/>
  <c r="S5081" i="11"/>
  <c r="T5081" i="11"/>
  <c r="X5065" i="11"/>
  <c r="V5065" i="11"/>
  <c r="W5065" i="11"/>
  <c r="U5065" i="11"/>
  <c r="R5065" i="11"/>
  <c r="S5065" i="11"/>
  <c r="T5065" i="11"/>
  <c r="X5049" i="11"/>
  <c r="V5049" i="11"/>
  <c r="W5049" i="11"/>
  <c r="U5049" i="11"/>
  <c r="R5049" i="11"/>
  <c r="S5049" i="11"/>
  <c r="T5049" i="11"/>
  <c r="X5033" i="11"/>
  <c r="V5033" i="11"/>
  <c r="W5033" i="11"/>
  <c r="U5033" i="11"/>
  <c r="R5033" i="11"/>
  <c r="S5033" i="11"/>
  <c r="T5033" i="11"/>
  <c r="V5017" i="11"/>
  <c r="W5017" i="11"/>
  <c r="X5017" i="11"/>
  <c r="U5017" i="11"/>
  <c r="R5017" i="11"/>
  <c r="S5017" i="11"/>
  <c r="T5017" i="11"/>
  <c r="X5001" i="11"/>
  <c r="V5001" i="11"/>
  <c r="W5001" i="11"/>
  <c r="U5001" i="11"/>
  <c r="R5001" i="11"/>
  <c r="S5001" i="11"/>
  <c r="T5001" i="11"/>
  <c r="X4985" i="11"/>
  <c r="V4985" i="11"/>
  <c r="W4985" i="11"/>
  <c r="U4985" i="11"/>
  <c r="R4985" i="11"/>
  <c r="S4985" i="11"/>
  <c r="T4985" i="11"/>
  <c r="X4969" i="11"/>
  <c r="V4969" i="11"/>
  <c r="U4969" i="11"/>
  <c r="W4969" i="11"/>
  <c r="R4969" i="11"/>
  <c r="S4969" i="11"/>
  <c r="T4969" i="11"/>
  <c r="X4953" i="11"/>
  <c r="V4953" i="11"/>
  <c r="W4953" i="11"/>
  <c r="U4953" i="11"/>
  <c r="R4953" i="11"/>
  <c r="S4953" i="11"/>
  <c r="T4953" i="11"/>
  <c r="X4937" i="11"/>
  <c r="V4937" i="11"/>
  <c r="W4937" i="11"/>
  <c r="U4937" i="11"/>
  <c r="R4937" i="11"/>
  <c r="S4937" i="11"/>
  <c r="T4937" i="11"/>
  <c r="X4921" i="11"/>
  <c r="V4921" i="11"/>
  <c r="W4921" i="11"/>
  <c r="U4921" i="11"/>
  <c r="R4921" i="11"/>
  <c r="S4921" i="11"/>
  <c r="T4921" i="11"/>
  <c r="X4913" i="11"/>
  <c r="W4913" i="11"/>
  <c r="V4913" i="11"/>
  <c r="U4913" i="11"/>
  <c r="R4913" i="11"/>
  <c r="S4913" i="11"/>
  <c r="T4913" i="11"/>
  <c r="X4897" i="11"/>
  <c r="V4897" i="11"/>
  <c r="W4897" i="11"/>
  <c r="U4897" i="11"/>
  <c r="R4897" i="11"/>
  <c r="S4897" i="11"/>
  <c r="T4897" i="11"/>
  <c r="W4881" i="11"/>
  <c r="V4881" i="11"/>
  <c r="X4881" i="11"/>
  <c r="U4881" i="11"/>
  <c r="R4881" i="11"/>
  <c r="S4881" i="11"/>
  <c r="T4881" i="11"/>
  <c r="V4857" i="11"/>
  <c r="W4857" i="11"/>
  <c r="U4857" i="11"/>
  <c r="X4857" i="11"/>
  <c r="R4857" i="11"/>
  <c r="S4857" i="11"/>
  <c r="T4857" i="11"/>
  <c r="X4849" i="11"/>
  <c r="W4849" i="11"/>
  <c r="V4849" i="11"/>
  <c r="U4849" i="11"/>
  <c r="R4849" i="11"/>
  <c r="S4849" i="11"/>
  <c r="T4849" i="11"/>
  <c r="X4833" i="11"/>
  <c r="V4833" i="11"/>
  <c r="W4833" i="11"/>
  <c r="U4833" i="11"/>
  <c r="R4833" i="11"/>
  <c r="S4833" i="11"/>
  <c r="T4833" i="11"/>
  <c r="W4817" i="11"/>
  <c r="V4817" i="11"/>
  <c r="X4817" i="11"/>
  <c r="U4817" i="11"/>
  <c r="R4817" i="11"/>
  <c r="S4817" i="11"/>
  <c r="T4817" i="11"/>
  <c r="V4801" i="11"/>
  <c r="W4801" i="11"/>
  <c r="X4801" i="11"/>
  <c r="U4801" i="11"/>
  <c r="R4801" i="11"/>
  <c r="S4801" i="11"/>
  <c r="T4801" i="11"/>
  <c r="X4785" i="11"/>
  <c r="W4785" i="11"/>
  <c r="V4785" i="11"/>
  <c r="U4785" i="11"/>
  <c r="R4785" i="11"/>
  <c r="S4785" i="11"/>
  <c r="T4785" i="11"/>
  <c r="X4769" i="11"/>
  <c r="V4769" i="11"/>
  <c r="W4769" i="11"/>
  <c r="U4769" i="11"/>
  <c r="R4769" i="11"/>
  <c r="S4769" i="11"/>
  <c r="T4769" i="11"/>
  <c r="X4745" i="11"/>
  <c r="V4745" i="11"/>
  <c r="W4745" i="11"/>
  <c r="U4745" i="11"/>
  <c r="R4745" i="11"/>
  <c r="S4745" i="11"/>
  <c r="T4745" i="11"/>
  <c r="X4729" i="11"/>
  <c r="V4729" i="11"/>
  <c r="W4729" i="11"/>
  <c r="U4729" i="11"/>
  <c r="R4729" i="11"/>
  <c r="S4729" i="11"/>
  <c r="T4729" i="11"/>
  <c r="V4713" i="11"/>
  <c r="X4713" i="11"/>
  <c r="W4713" i="11"/>
  <c r="U4713" i="11"/>
  <c r="R4713" i="11"/>
  <c r="S4713" i="11"/>
  <c r="T4713" i="11"/>
  <c r="V4697" i="11"/>
  <c r="X4697" i="11"/>
  <c r="W4697" i="11"/>
  <c r="U4697" i="11"/>
  <c r="R4697" i="11"/>
  <c r="S4697" i="11"/>
  <c r="T4697" i="11"/>
  <c r="X4681" i="11"/>
  <c r="V4681" i="11"/>
  <c r="W4681" i="11"/>
  <c r="U4681" i="11"/>
  <c r="R4681" i="11"/>
  <c r="S4681" i="11"/>
  <c r="T4681" i="11"/>
  <c r="X4665" i="11"/>
  <c r="V4665" i="11"/>
  <c r="W4665" i="11"/>
  <c r="U4665" i="11"/>
  <c r="R4665" i="11"/>
  <c r="S4665" i="11"/>
  <c r="T4665" i="11"/>
  <c r="X4657" i="11"/>
  <c r="W4657" i="11"/>
  <c r="V4657" i="11"/>
  <c r="U4657" i="11"/>
  <c r="R4657" i="11"/>
  <c r="S4657" i="11"/>
  <c r="T4657" i="11"/>
  <c r="X4641" i="11"/>
  <c r="V4641" i="11"/>
  <c r="U4641" i="11"/>
  <c r="W4641" i="11"/>
  <c r="R4641" i="11"/>
  <c r="S4641" i="11"/>
  <c r="T4641" i="11"/>
  <c r="X4625" i="11"/>
  <c r="W4625" i="11"/>
  <c r="V4625" i="11"/>
  <c r="U4625" i="11"/>
  <c r="R4625" i="11"/>
  <c r="S4625" i="11"/>
  <c r="T4625" i="11"/>
  <c r="X4609" i="11"/>
  <c r="V4609" i="11"/>
  <c r="W4609" i="11"/>
  <c r="U4609" i="11"/>
  <c r="R4609" i="11"/>
  <c r="S4609" i="11"/>
  <c r="T4609" i="11"/>
  <c r="X4593" i="11"/>
  <c r="W4593" i="11"/>
  <c r="V4593" i="11"/>
  <c r="U4593" i="11"/>
  <c r="R4593" i="11"/>
  <c r="S4593" i="11"/>
  <c r="T4593" i="11"/>
  <c r="X4585" i="11"/>
  <c r="V4585" i="11"/>
  <c r="U4585" i="11"/>
  <c r="W4585" i="11"/>
  <c r="R4585" i="11"/>
  <c r="S4585" i="11"/>
  <c r="T4585" i="11"/>
  <c r="X4569" i="11"/>
  <c r="V4569" i="11"/>
  <c r="W4569" i="11"/>
  <c r="U4569" i="11"/>
  <c r="R4569" i="11"/>
  <c r="S4569" i="11"/>
  <c r="T4569" i="11"/>
  <c r="X4553" i="11"/>
  <c r="V4553" i="11"/>
  <c r="W4553" i="11"/>
  <c r="U4553" i="11"/>
  <c r="R4553" i="11"/>
  <c r="S4553" i="11"/>
  <c r="T4553" i="11"/>
  <c r="X4537" i="11"/>
  <c r="V4537" i="11"/>
  <c r="W4537" i="11"/>
  <c r="U4537" i="11"/>
  <c r="R4537" i="11"/>
  <c r="S4537" i="11"/>
  <c r="T4537" i="11"/>
  <c r="X4521" i="11"/>
  <c r="V4521" i="11"/>
  <c r="W4521" i="11"/>
  <c r="U4521" i="11"/>
  <c r="R4521" i="11"/>
  <c r="S4521" i="11"/>
  <c r="T4521" i="11"/>
  <c r="X4505" i="11"/>
  <c r="V4505" i="11"/>
  <c r="W4505" i="11"/>
  <c r="U4505" i="11"/>
  <c r="R4505" i="11"/>
  <c r="S4505" i="11"/>
  <c r="T4505" i="11"/>
  <c r="X4489" i="11"/>
  <c r="V4489" i="11"/>
  <c r="W4489" i="11"/>
  <c r="R4489" i="11"/>
  <c r="U4489" i="11"/>
  <c r="S4489" i="11"/>
  <c r="T4489" i="11"/>
  <c r="X4473" i="11"/>
  <c r="V4473" i="11"/>
  <c r="W4473" i="11"/>
  <c r="U4473" i="11"/>
  <c r="R4473" i="11"/>
  <c r="S4473" i="11"/>
  <c r="T4473" i="11"/>
  <c r="X4457" i="11"/>
  <c r="V4457" i="11"/>
  <c r="U4457" i="11"/>
  <c r="W4457" i="11"/>
  <c r="R4457" i="11"/>
  <c r="S4457" i="11"/>
  <c r="T4457" i="11"/>
  <c r="X4441" i="11"/>
  <c r="V4441" i="11"/>
  <c r="W4441" i="11"/>
  <c r="U4441" i="11"/>
  <c r="R4441" i="11"/>
  <c r="S4441" i="11"/>
  <c r="T4441" i="11"/>
  <c r="X4425" i="11"/>
  <c r="V4425" i="11"/>
  <c r="W4425" i="11"/>
  <c r="U4425" i="11"/>
  <c r="R4425" i="11"/>
  <c r="S4425" i="11"/>
  <c r="T4425" i="11"/>
  <c r="X4409" i="11"/>
  <c r="V4409" i="11"/>
  <c r="W4409" i="11"/>
  <c r="U4409" i="11"/>
  <c r="R4409" i="11"/>
  <c r="S4409" i="11"/>
  <c r="T4409" i="11"/>
  <c r="X4393" i="11"/>
  <c r="V4393" i="11"/>
  <c r="W4393" i="11"/>
  <c r="U4393" i="11"/>
  <c r="R4393" i="11"/>
  <c r="S4393" i="11"/>
  <c r="T4393" i="11"/>
  <c r="X4377" i="11"/>
  <c r="V4377" i="11"/>
  <c r="W4377" i="11"/>
  <c r="R4377" i="11"/>
  <c r="S4377" i="11"/>
  <c r="T4377" i="11"/>
  <c r="U4377" i="11"/>
  <c r="X4361" i="11"/>
  <c r="V4361" i="11"/>
  <c r="U4361" i="11"/>
  <c r="W4361" i="11"/>
  <c r="R4361" i="11"/>
  <c r="S4361" i="11"/>
  <c r="T4361" i="11"/>
  <c r="X4345" i="11"/>
  <c r="V4345" i="11"/>
  <c r="W4345" i="11"/>
  <c r="U4345" i="11"/>
  <c r="R4345" i="11"/>
  <c r="S4345" i="11"/>
  <c r="T4345" i="11"/>
  <c r="X4329" i="11"/>
  <c r="V4329" i="11"/>
  <c r="W4329" i="11"/>
  <c r="U4329" i="11"/>
  <c r="R4329" i="11"/>
  <c r="S4329" i="11"/>
  <c r="T4329" i="11"/>
  <c r="X4313" i="11"/>
  <c r="V4313" i="11"/>
  <c r="W4313" i="11"/>
  <c r="U4313" i="11"/>
  <c r="R4313" i="11"/>
  <c r="S4313" i="11"/>
  <c r="T4313" i="11"/>
  <c r="X4297" i="11"/>
  <c r="V4297" i="11"/>
  <c r="W4297" i="11"/>
  <c r="R4297" i="11"/>
  <c r="S4297" i="11"/>
  <c r="T4297" i="11"/>
  <c r="U4297" i="11"/>
  <c r="X4281" i="11"/>
  <c r="V4281" i="11"/>
  <c r="W4281" i="11"/>
  <c r="U4281" i="11"/>
  <c r="R4281" i="11"/>
  <c r="S4281" i="11"/>
  <c r="T4281" i="11"/>
  <c r="X4265" i="11"/>
  <c r="V4265" i="11"/>
  <c r="W4265" i="11"/>
  <c r="U4265" i="11"/>
  <c r="R4265" i="11"/>
  <c r="S4265" i="11"/>
  <c r="T4265" i="11"/>
  <c r="X4249" i="11"/>
  <c r="V4249" i="11"/>
  <c r="W4249" i="11"/>
  <c r="U4249" i="11"/>
  <c r="R4249" i="11"/>
  <c r="S4249" i="11"/>
  <c r="T4249" i="11"/>
  <c r="X4241" i="11"/>
  <c r="W4241" i="11"/>
  <c r="V4241" i="11"/>
  <c r="U4241" i="11"/>
  <c r="R4241" i="11"/>
  <c r="S4241" i="11"/>
  <c r="T4241" i="11"/>
  <c r="X4225" i="11"/>
  <c r="V4225" i="11"/>
  <c r="W4225" i="11"/>
  <c r="U4225" i="11"/>
  <c r="R4225" i="11"/>
  <c r="S4225" i="11"/>
  <c r="T4225" i="11"/>
  <c r="X4209" i="11"/>
  <c r="W4209" i="11"/>
  <c r="V4209" i="11"/>
  <c r="U4209" i="11"/>
  <c r="R4209" i="11"/>
  <c r="S4209" i="11"/>
  <c r="T4209" i="11"/>
  <c r="X4193" i="11"/>
  <c r="V4193" i="11"/>
  <c r="W4193" i="11"/>
  <c r="U4193" i="11"/>
  <c r="R4193" i="11"/>
  <c r="S4193" i="11"/>
  <c r="T4193" i="11"/>
  <c r="X4177" i="11"/>
  <c r="W4177" i="11"/>
  <c r="V4177" i="11"/>
  <c r="U4177" i="11"/>
  <c r="R4177" i="11"/>
  <c r="S4177" i="11"/>
  <c r="T4177" i="11"/>
  <c r="X4161" i="11"/>
  <c r="V4161" i="11"/>
  <c r="U4161" i="11"/>
  <c r="W4161" i="11"/>
  <c r="R4161" i="11"/>
  <c r="S4161" i="11"/>
  <c r="T4161" i="11"/>
  <c r="X4145" i="11"/>
  <c r="W4145" i="11"/>
  <c r="V4145" i="11"/>
  <c r="U4145" i="11"/>
  <c r="R4145" i="11"/>
  <c r="S4145" i="11"/>
  <c r="T4145" i="11"/>
  <c r="X4129" i="11"/>
  <c r="V4129" i="11"/>
  <c r="U4129" i="11"/>
  <c r="W4129" i="11"/>
  <c r="R4129" i="11"/>
  <c r="S4129" i="11"/>
  <c r="T4129" i="11"/>
  <c r="X4113" i="11"/>
  <c r="W4113" i="11"/>
  <c r="V4113" i="11"/>
  <c r="U4113" i="11"/>
  <c r="R4113" i="11"/>
  <c r="S4113" i="11"/>
  <c r="T4113" i="11"/>
  <c r="X4097" i="11"/>
  <c r="V4097" i="11"/>
  <c r="W4097" i="11"/>
  <c r="U4097" i="11"/>
  <c r="R4097" i="11"/>
  <c r="S4097" i="11"/>
  <c r="T4097" i="11"/>
  <c r="X4081" i="11"/>
  <c r="W4081" i="11"/>
  <c r="V4081" i="11"/>
  <c r="U4081" i="11"/>
  <c r="R4081" i="11"/>
  <c r="S4081" i="11"/>
  <c r="T4081" i="11"/>
  <c r="X4065" i="11"/>
  <c r="V4065" i="11"/>
  <c r="W4065" i="11"/>
  <c r="U4065" i="11"/>
  <c r="R4065" i="11"/>
  <c r="S4065" i="11"/>
  <c r="T4065" i="11"/>
  <c r="X4049" i="11"/>
  <c r="W4049" i="11"/>
  <c r="V4049" i="11"/>
  <c r="U4049" i="11"/>
  <c r="R4049" i="11"/>
  <c r="S4049" i="11"/>
  <c r="T4049" i="11"/>
  <c r="X4033" i="11"/>
  <c r="V4033" i="11"/>
  <c r="U4033" i="11"/>
  <c r="W4033" i="11"/>
  <c r="R4033" i="11"/>
  <c r="S4033" i="11"/>
  <c r="T4033" i="11"/>
  <c r="X4017" i="11"/>
  <c r="W4017" i="11"/>
  <c r="V4017" i="11"/>
  <c r="U4017" i="11"/>
  <c r="R4017" i="11"/>
  <c r="S4017" i="11"/>
  <c r="T4017" i="11"/>
  <c r="X4001" i="11"/>
  <c r="V4001" i="11"/>
  <c r="U4001" i="11"/>
  <c r="W4001" i="11"/>
  <c r="R4001" i="11"/>
  <c r="S4001" i="11"/>
  <c r="T4001" i="11"/>
  <c r="X3985" i="11"/>
  <c r="W3985" i="11"/>
  <c r="V3985" i="11"/>
  <c r="U3985" i="11"/>
  <c r="R3985" i="11"/>
  <c r="S3985" i="11"/>
  <c r="T3985" i="11"/>
  <c r="X3969" i="11"/>
  <c r="V3969" i="11"/>
  <c r="W3969" i="11"/>
  <c r="U3969" i="11"/>
  <c r="R3969" i="11"/>
  <c r="S3969" i="11"/>
  <c r="T3969" i="11"/>
  <c r="X3953" i="11"/>
  <c r="W3953" i="11"/>
  <c r="V3953" i="11"/>
  <c r="U3953" i="11"/>
  <c r="R3953" i="11"/>
  <c r="S3953" i="11"/>
  <c r="T3953" i="11"/>
  <c r="X3937" i="11"/>
  <c r="V3937" i="11"/>
  <c r="W3937" i="11"/>
  <c r="U3937" i="11"/>
  <c r="R3937" i="11"/>
  <c r="S3937" i="11"/>
  <c r="T3937" i="11"/>
  <c r="X3929" i="11"/>
  <c r="V3929" i="11"/>
  <c r="W3929" i="11"/>
  <c r="U3929" i="11"/>
  <c r="R3929" i="11"/>
  <c r="S3929" i="11"/>
  <c r="T3929" i="11"/>
  <c r="X3913" i="11"/>
  <c r="V3913" i="11"/>
  <c r="W3913" i="11"/>
  <c r="U3913" i="11"/>
  <c r="R3913" i="11"/>
  <c r="S3913" i="11"/>
  <c r="T3913" i="11"/>
  <c r="X3897" i="11"/>
  <c r="V3897" i="11"/>
  <c r="W3897" i="11"/>
  <c r="U3897" i="11"/>
  <c r="R3897" i="11"/>
  <c r="S3897" i="11"/>
  <c r="T3897" i="11"/>
  <c r="X3881" i="11"/>
  <c r="V3881" i="11"/>
  <c r="W3881" i="11"/>
  <c r="R3881" i="11"/>
  <c r="U3881" i="11"/>
  <c r="S3881" i="11"/>
  <c r="T3881" i="11"/>
  <c r="X3865" i="11"/>
  <c r="V3865" i="11"/>
  <c r="W3865" i="11"/>
  <c r="U3865" i="11"/>
  <c r="R3865" i="11"/>
  <c r="S3865" i="11"/>
  <c r="T3865" i="11"/>
  <c r="X3849" i="11"/>
  <c r="V3849" i="11"/>
  <c r="W3849" i="11"/>
  <c r="U3849" i="11"/>
  <c r="R3849" i="11"/>
  <c r="S3849" i="11"/>
  <c r="T3849" i="11"/>
  <c r="X3833" i="11"/>
  <c r="V3833" i="11"/>
  <c r="W3833" i="11"/>
  <c r="U3833" i="11"/>
  <c r="R3833" i="11"/>
  <c r="S3833" i="11"/>
  <c r="T3833" i="11"/>
  <c r="X3817" i="11"/>
  <c r="V3817" i="11"/>
  <c r="W3817" i="11"/>
  <c r="U3817" i="11"/>
  <c r="R3817" i="11"/>
  <c r="S3817" i="11"/>
  <c r="T3817" i="11"/>
  <c r="X3801" i="11"/>
  <c r="V3801" i="11"/>
  <c r="W3801" i="11"/>
  <c r="U3801" i="11"/>
  <c r="R3801" i="11"/>
  <c r="S3801" i="11"/>
  <c r="T3801" i="11"/>
  <c r="X3785" i="11"/>
  <c r="V3785" i="11"/>
  <c r="W3785" i="11"/>
  <c r="U3785" i="11"/>
  <c r="R3785" i="11"/>
  <c r="S3785" i="11"/>
  <c r="T3785" i="11"/>
  <c r="X3769" i="11"/>
  <c r="V3769" i="11"/>
  <c r="W3769" i="11"/>
  <c r="R3769" i="11"/>
  <c r="S3769" i="11"/>
  <c r="T3769" i="11"/>
  <c r="U3769" i="11"/>
  <c r="X3753" i="11"/>
  <c r="V3753" i="11"/>
  <c r="W3753" i="11"/>
  <c r="U3753" i="11"/>
  <c r="R3753" i="11"/>
  <c r="S3753" i="11"/>
  <c r="T3753" i="11"/>
  <c r="X3737" i="11"/>
  <c r="V3737" i="11"/>
  <c r="W3737" i="11"/>
  <c r="U3737" i="11"/>
  <c r="R3737" i="11"/>
  <c r="S3737" i="11"/>
  <c r="T3737" i="11"/>
  <c r="X3721" i="11"/>
  <c r="V3721" i="11"/>
  <c r="W3721" i="11"/>
  <c r="U3721" i="11"/>
  <c r="R3721" i="11"/>
  <c r="S3721" i="11"/>
  <c r="T3721" i="11"/>
  <c r="X3705" i="11"/>
  <c r="V3705" i="11"/>
  <c r="U3705" i="11"/>
  <c r="W3705" i="11"/>
  <c r="R3705" i="11"/>
  <c r="S3705" i="11"/>
  <c r="T3705" i="11"/>
  <c r="X3689" i="11"/>
  <c r="V3689" i="11"/>
  <c r="W3689" i="11"/>
  <c r="U3689" i="11"/>
  <c r="R3689" i="11"/>
  <c r="S3689" i="11"/>
  <c r="T3689" i="11"/>
  <c r="X3673" i="11"/>
  <c r="V3673" i="11"/>
  <c r="W3673" i="11"/>
  <c r="U3673" i="11"/>
  <c r="R3673" i="11"/>
  <c r="S3673" i="11"/>
  <c r="T3673" i="11"/>
  <c r="X3657" i="11"/>
  <c r="V3657" i="11"/>
  <c r="W3657" i="11"/>
  <c r="U3657" i="11"/>
  <c r="R3657" i="11"/>
  <c r="S3657" i="11"/>
  <c r="T3657" i="11"/>
  <c r="X3633" i="11"/>
  <c r="W3633" i="11"/>
  <c r="V3633" i="11"/>
  <c r="U3633" i="11"/>
  <c r="R3633" i="11"/>
  <c r="S3633" i="11"/>
  <c r="T3633" i="11"/>
  <c r="X3617" i="11"/>
  <c r="V3617" i="11"/>
  <c r="W3617" i="11"/>
  <c r="U3617" i="11"/>
  <c r="R3617" i="11"/>
  <c r="S3617" i="11"/>
  <c r="T3617" i="11"/>
  <c r="X3601" i="11"/>
  <c r="W3601" i="11"/>
  <c r="V3601" i="11"/>
  <c r="U3601" i="11"/>
  <c r="R3601" i="11"/>
  <c r="S3601" i="11"/>
  <c r="T3601" i="11"/>
  <c r="X3585" i="11"/>
  <c r="V3585" i="11"/>
  <c r="W3585" i="11"/>
  <c r="U3585" i="11"/>
  <c r="R3585" i="11"/>
  <c r="S3585" i="11"/>
  <c r="T3585" i="11"/>
  <c r="X3569" i="11"/>
  <c r="W3569" i="11"/>
  <c r="V3569" i="11"/>
  <c r="U3569" i="11"/>
  <c r="R3569" i="11"/>
  <c r="S3569" i="11"/>
  <c r="T3569" i="11"/>
  <c r="X3553" i="11"/>
  <c r="V3553" i="11"/>
  <c r="W3553" i="11"/>
  <c r="U3553" i="11"/>
  <c r="R3553" i="11"/>
  <c r="S3553" i="11"/>
  <c r="T3553" i="11"/>
  <c r="X3537" i="11"/>
  <c r="W3537" i="11"/>
  <c r="V3537" i="11"/>
  <c r="U3537" i="11"/>
  <c r="R3537" i="11"/>
  <c r="S3537" i="11"/>
  <c r="T3537" i="11"/>
  <c r="X3521" i="11"/>
  <c r="W3521" i="11"/>
  <c r="V3521" i="11"/>
  <c r="U3521" i="11"/>
  <c r="R3521" i="11"/>
  <c r="S3521" i="11"/>
  <c r="T3521" i="11"/>
  <c r="X3505" i="11"/>
  <c r="W3505" i="11"/>
  <c r="V3505" i="11"/>
  <c r="U3505" i="11"/>
  <c r="R3505" i="11"/>
  <c r="S3505" i="11"/>
  <c r="T3505" i="11"/>
  <c r="X3489" i="11"/>
  <c r="W3489" i="11"/>
  <c r="V3489" i="11"/>
  <c r="U3489" i="11"/>
  <c r="R3489" i="11"/>
  <c r="S3489" i="11"/>
  <c r="T3489" i="11"/>
  <c r="X3473" i="11"/>
  <c r="W3473" i="11"/>
  <c r="V3473" i="11"/>
  <c r="U3473" i="11"/>
  <c r="R3473" i="11"/>
  <c r="S3473" i="11"/>
  <c r="T3473" i="11"/>
  <c r="X3457" i="11"/>
  <c r="W3457" i="11"/>
  <c r="V3457" i="11"/>
  <c r="U3457" i="11"/>
  <c r="R3457" i="11"/>
  <c r="S3457" i="11"/>
  <c r="T3457" i="11"/>
  <c r="X3441" i="11"/>
  <c r="W3441" i="11"/>
  <c r="V3441" i="11"/>
  <c r="U3441" i="11"/>
  <c r="R3441" i="11"/>
  <c r="S3441" i="11"/>
  <c r="T3441" i="11"/>
  <c r="X3425" i="11"/>
  <c r="W3425" i="11"/>
  <c r="V3425" i="11"/>
  <c r="U3425" i="11"/>
  <c r="R3425" i="11"/>
  <c r="S3425" i="11"/>
  <c r="T3425" i="11"/>
  <c r="X3409" i="11"/>
  <c r="W3409" i="11"/>
  <c r="V3409" i="11"/>
  <c r="U3409" i="11"/>
  <c r="S3409" i="11"/>
  <c r="Q3409" i="11"/>
  <c r="P3409" i="11"/>
  <c r="T3409" i="11"/>
  <c r="X3393" i="11"/>
  <c r="W3393" i="11"/>
  <c r="V3393" i="11"/>
  <c r="U3393" i="11"/>
  <c r="P3393" i="11"/>
  <c r="S3393" i="11"/>
  <c r="Q3393" i="11"/>
  <c r="R3393" i="11"/>
  <c r="T3393" i="11"/>
  <c r="X3377" i="11"/>
  <c r="W3377" i="11"/>
  <c r="V3377" i="11"/>
  <c r="U3377" i="11"/>
  <c r="P3377" i="11"/>
  <c r="S3377" i="11"/>
  <c r="Q3377" i="11"/>
  <c r="R3377" i="11"/>
  <c r="T3377" i="11"/>
  <c r="X3353" i="11"/>
  <c r="W3353" i="11"/>
  <c r="V3353" i="11"/>
  <c r="U3353" i="11"/>
  <c r="P3353" i="11"/>
  <c r="S3353" i="11"/>
  <c r="R3353" i="11"/>
  <c r="X3337" i="11"/>
  <c r="W3337" i="11"/>
  <c r="V3337" i="11"/>
  <c r="U3337" i="11"/>
  <c r="P3337" i="11"/>
  <c r="S3337" i="11"/>
  <c r="R3337" i="11"/>
  <c r="X3321" i="11"/>
  <c r="W3321" i="11"/>
  <c r="V3321" i="11"/>
  <c r="U3321" i="11"/>
  <c r="P3321" i="11"/>
  <c r="S3321" i="11"/>
  <c r="R3321" i="11"/>
  <c r="X3313" i="11"/>
  <c r="W3313" i="11"/>
  <c r="V3313" i="11"/>
  <c r="P3313" i="11"/>
  <c r="S3313" i="11"/>
  <c r="Q3313" i="11"/>
  <c r="R3313" i="11"/>
  <c r="T3313" i="11"/>
  <c r="U3313" i="11"/>
  <c r="X3297" i="11"/>
  <c r="W3297" i="11"/>
  <c r="V3297" i="11"/>
  <c r="U3297" i="11"/>
  <c r="P3297" i="11"/>
  <c r="S3297" i="11"/>
  <c r="Q3297" i="11"/>
  <c r="R3297" i="11"/>
  <c r="T3297" i="11"/>
  <c r="X3281" i="11"/>
  <c r="W3281" i="11"/>
  <c r="V3281" i="11"/>
  <c r="U3281" i="11"/>
  <c r="P3281" i="11"/>
  <c r="S3281" i="11"/>
  <c r="Q3281" i="11"/>
  <c r="R3281" i="11"/>
  <c r="T3281" i="11"/>
  <c r="X3265" i="11"/>
  <c r="W3265" i="11"/>
  <c r="V3265" i="11"/>
  <c r="U3265" i="11"/>
  <c r="P3265" i="11"/>
  <c r="S3265" i="11"/>
  <c r="Q3265" i="11"/>
  <c r="R3265" i="11"/>
  <c r="T3265" i="11"/>
  <c r="X3249" i="11"/>
  <c r="W3249" i="11"/>
  <c r="V3249" i="11"/>
  <c r="U3249" i="11"/>
  <c r="P3249" i="11"/>
  <c r="S3249" i="11"/>
  <c r="Q3249" i="11"/>
  <c r="R3249" i="11"/>
  <c r="T3249" i="11"/>
  <c r="X3233" i="11"/>
  <c r="W3233" i="11"/>
  <c r="V3233" i="11"/>
  <c r="U3233" i="11"/>
  <c r="P3233" i="11"/>
  <c r="S3233" i="11"/>
  <c r="Q3233" i="11"/>
  <c r="R3233" i="11"/>
  <c r="T3233" i="11"/>
  <c r="X3217" i="11"/>
  <c r="W3217" i="11"/>
  <c r="V3217" i="11"/>
  <c r="U3217" i="11"/>
  <c r="P3217" i="11"/>
  <c r="S3217" i="11"/>
  <c r="Q3217" i="11"/>
  <c r="R3217" i="11"/>
  <c r="T3217" i="11"/>
  <c r="X3201" i="11"/>
  <c r="W3201" i="11"/>
  <c r="V3201" i="11"/>
  <c r="U3201" i="11"/>
  <c r="P3201" i="11"/>
  <c r="S3201" i="11"/>
  <c r="Q3201" i="11"/>
  <c r="R3201" i="11"/>
  <c r="T3201" i="11"/>
  <c r="X3193" i="11"/>
  <c r="W3193" i="11"/>
  <c r="V3193" i="11"/>
  <c r="U3193" i="11"/>
  <c r="P3193" i="11"/>
  <c r="S3193" i="11"/>
  <c r="R3193" i="11"/>
  <c r="X3177" i="11"/>
  <c r="W3177" i="11"/>
  <c r="V3177" i="11"/>
  <c r="U3177" i="11"/>
  <c r="P3177" i="11"/>
  <c r="S3177" i="11"/>
  <c r="R3177" i="11"/>
  <c r="X3161" i="11"/>
  <c r="W3161" i="11"/>
  <c r="V3161" i="11"/>
  <c r="P3161" i="11"/>
  <c r="S3161" i="11"/>
  <c r="R3161" i="11"/>
  <c r="U3161" i="11"/>
  <c r="X3145" i="11"/>
  <c r="W3145" i="11"/>
  <c r="V3145" i="11"/>
  <c r="U3145" i="11"/>
  <c r="P3145" i="11"/>
  <c r="S3145" i="11"/>
  <c r="R3145" i="11"/>
  <c r="X3129" i="11"/>
  <c r="W3129" i="11"/>
  <c r="V3129" i="11"/>
  <c r="U3129" i="11"/>
  <c r="P3129" i="11"/>
  <c r="S3129" i="11"/>
  <c r="R3129" i="11"/>
  <c r="X3113" i="11"/>
  <c r="W3113" i="11"/>
  <c r="V3113" i="11"/>
  <c r="U3113" i="11"/>
  <c r="P3113" i="11"/>
  <c r="S3113" i="11"/>
  <c r="R3113" i="11"/>
  <c r="X3097" i="11"/>
  <c r="W3097" i="11"/>
  <c r="V3097" i="11"/>
  <c r="U3097" i="11"/>
  <c r="P3097" i="11"/>
  <c r="S3097" i="11"/>
  <c r="R3097" i="11"/>
  <c r="X3081" i="11"/>
  <c r="W3081" i="11"/>
  <c r="V3081" i="11"/>
  <c r="U3081" i="11"/>
  <c r="P3081" i="11"/>
  <c r="S3081" i="11"/>
  <c r="R3081" i="11"/>
  <c r="X3065" i="11"/>
  <c r="W3065" i="11"/>
  <c r="V3065" i="11"/>
  <c r="U3065" i="11"/>
  <c r="P3065" i="11"/>
  <c r="S3065" i="11"/>
  <c r="R3065" i="11"/>
  <c r="X3049" i="11"/>
  <c r="W3049" i="11"/>
  <c r="V3049" i="11"/>
  <c r="U3049" i="11"/>
  <c r="P3049" i="11"/>
  <c r="S3049" i="11"/>
  <c r="R3049" i="11"/>
  <c r="X3033" i="11"/>
  <c r="W3033" i="11"/>
  <c r="V3033" i="11"/>
  <c r="U3033" i="11"/>
  <c r="P3033" i="11"/>
  <c r="S3033" i="11"/>
  <c r="R3033" i="11"/>
  <c r="X3017" i="11"/>
  <c r="W3017" i="11"/>
  <c r="V3017" i="11"/>
  <c r="U3017" i="11"/>
  <c r="P3017" i="11"/>
  <c r="S3017" i="11"/>
  <c r="R3017" i="11"/>
  <c r="X3001" i="11"/>
  <c r="W3001" i="11"/>
  <c r="V3001" i="11"/>
  <c r="P3001" i="11"/>
  <c r="U3001" i="11"/>
  <c r="S3001" i="11"/>
  <c r="R3001" i="11"/>
  <c r="X2985" i="11"/>
  <c r="W2985" i="11"/>
  <c r="V2985" i="11"/>
  <c r="U2985" i="11"/>
  <c r="P2985" i="11"/>
  <c r="S2985" i="11"/>
  <c r="R2985" i="11"/>
  <c r="X2969" i="11"/>
  <c r="W2969" i="11"/>
  <c r="V2969" i="11"/>
  <c r="U2969" i="11"/>
  <c r="P2969" i="11"/>
  <c r="S2969" i="11"/>
  <c r="R2969" i="11"/>
  <c r="X2953" i="11"/>
  <c r="W2953" i="11"/>
  <c r="V2953" i="11"/>
  <c r="U2953" i="11"/>
  <c r="P2953" i="11"/>
  <c r="S2953" i="11"/>
  <c r="R2953" i="11"/>
  <c r="X2929" i="11"/>
  <c r="W2929" i="11"/>
  <c r="V2929" i="11"/>
  <c r="U2929" i="11"/>
  <c r="P2929" i="11"/>
  <c r="S2929" i="11"/>
  <c r="Q2929" i="11"/>
  <c r="R2929" i="11"/>
  <c r="T2929" i="11"/>
  <c r="X2913" i="11"/>
  <c r="W2913" i="11"/>
  <c r="V2913" i="11"/>
  <c r="U2913" i="11"/>
  <c r="P2913" i="11"/>
  <c r="S2913" i="11"/>
  <c r="Q2913" i="11"/>
  <c r="R2913" i="11"/>
  <c r="T2913" i="11"/>
  <c r="X2905" i="11"/>
  <c r="W2905" i="11"/>
  <c r="V2905" i="11"/>
  <c r="U2905" i="11"/>
  <c r="P2905" i="11"/>
  <c r="S2905" i="11"/>
  <c r="R2905" i="11"/>
  <c r="X2889" i="11"/>
  <c r="W2889" i="11"/>
  <c r="V2889" i="11"/>
  <c r="U2889" i="11"/>
  <c r="P2889" i="11"/>
  <c r="S2889" i="11"/>
  <c r="R2889" i="11"/>
  <c r="X2873" i="11"/>
  <c r="W2873" i="11"/>
  <c r="V2873" i="11"/>
  <c r="U2873" i="11"/>
  <c r="P2873" i="11"/>
  <c r="S2873" i="11"/>
  <c r="R2873" i="11"/>
  <c r="X2849" i="11"/>
  <c r="W2849" i="11"/>
  <c r="V2849" i="11"/>
  <c r="P2849" i="11"/>
  <c r="S2849" i="11"/>
  <c r="Q2849" i="11"/>
  <c r="R2849" i="11"/>
  <c r="T2849" i="11"/>
  <c r="U2849" i="11"/>
  <c r="X2833" i="11"/>
  <c r="W2833" i="11"/>
  <c r="V2833" i="11"/>
  <c r="U2833" i="11"/>
  <c r="P2833" i="11"/>
  <c r="S2833" i="11"/>
  <c r="Q2833" i="11"/>
  <c r="R2833" i="11"/>
  <c r="T2833" i="11"/>
  <c r="X2817" i="11"/>
  <c r="W2817" i="11"/>
  <c r="V2817" i="11"/>
  <c r="U2817" i="11"/>
  <c r="P2817" i="11"/>
  <c r="S2817" i="11"/>
  <c r="Q2817" i="11"/>
  <c r="R2817" i="11"/>
  <c r="T2817" i="11"/>
  <c r="X2801" i="11"/>
  <c r="W2801" i="11"/>
  <c r="V2801" i="11"/>
  <c r="U2801" i="11"/>
  <c r="P2801" i="11"/>
  <c r="S2801" i="11"/>
  <c r="Q2801" i="11"/>
  <c r="R2801" i="11"/>
  <c r="T2801" i="11"/>
  <c r="W2785" i="11"/>
  <c r="V2785" i="11"/>
  <c r="X2785" i="11"/>
  <c r="U2785" i="11"/>
  <c r="P2785" i="11"/>
  <c r="S2785" i="11"/>
  <c r="Q2785" i="11"/>
  <c r="R2785" i="11"/>
  <c r="T2785" i="11"/>
  <c r="X2769" i="11"/>
  <c r="W2769" i="11"/>
  <c r="V2769" i="11"/>
  <c r="U2769" i="11"/>
  <c r="P2769" i="11"/>
  <c r="S2769" i="11"/>
  <c r="Q2769" i="11"/>
  <c r="R2769" i="11"/>
  <c r="T2769" i="11"/>
  <c r="X2745" i="11"/>
  <c r="W2745" i="11"/>
  <c r="V2745" i="11"/>
  <c r="U2745" i="11"/>
  <c r="P2745" i="11"/>
  <c r="S2745" i="11"/>
  <c r="R2745" i="11"/>
  <c r="X2729" i="11"/>
  <c r="W2729" i="11"/>
  <c r="V2729" i="11"/>
  <c r="U2729" i="11"/>
  <c r="P2729" i="11"/>
  <c r="S2729" i="11"/>
  <c r="R2729" i="11"/>
  <c r="X2713" i="11"/>
  <c r="W2713" i="11"/>
  <c r="V2713" i="11"/>
  <c r="U2713" i="11"/>
  <c r="P2713" i="11"/>
  <c r="S2713" i="11"/>
  <c r="R2713" i="11"/>
  <c r="X2697" i="11"/>
  <c r="W2697" i="11"/>
  <c r="V2697" i="11"/>
  <c r="U2697" i="11"/>
  <c r="P2697" i="11"/>
  <c r="S2697" i="11"/>
  <c r="R2697" i="11"/>
  <c r="X2681" i="11"/>
  <c r="W2681" i="11"/>
  <c r="V2681" i="11"/>
  <c r="U2681" i="11"/>
  <c r="P2681" i="11"/>
  <c r="S2681" i="11"/>
  <c r="R2681" i="11"/>
  <c r="X2657" i="11"/>
  <c r="W2657" i="11"/>
  <c r="V2657" i="11"/>
  <c r="U2657" i="11"/>
  <c r="P2657" i="11"/>
  <c r="S2657" i="11"/>
  <c r="Q2657" i="11"/>
  <c r="R2657" i="11"/>
  <c r="T2657" i="11"/>
  <c r="X2641" i="11"/>
  <c r="W2641" i="11"/>
  <c r="V2641" i="11"/>
  <c r="U2641" i="11"/>
  <c r="P2641" i="11"/>
  <c r="S2641" i="11"/>
  <c r="Q2641" i="11"/>
  <c r="R2641" i="11"/>
  <c r="T2641" i="11"/>
  <c r="X2625" i="11"/>
  <c r="W2625" i="11"/>
  <c r="V2625" i="11"/>
  <c r="U2625" i="11"/>
  <c r="P2625" i="11"/>
  <c r="S2625" i="11"/>
  <c r="Q2625" i="11"/>
  <c r="R2625" i="11"/>
  <c r="T2625" i="11"/>
  <c r="W2609" i="11"/>
  <c r="V2609" i="11"/>
  <c r="X2609" i="11"/>
  <c r="U2609" i="11"/>
  <c r="P2609" i="11"/>
  <c r="S2609" i="11"/>
  <c r="Q2609" i="11"/>
  <c r="R2609" i="11"/>
  <c r="T2609" i="11"/>
  <c r="W2593" i="11"/>
  <c r="V2593" i="11"/>
  <c r="X2593" i="11"/>
  <c r="U2593" i="11"/>
  <c r="P2593" i="11"/>
  <c r="S2593" i="11"/>
  <c r="Q2593" i="11"/>
  <c r="R2593" i="11"/>
  <c r="T2593" i="11"/>
  <c r="X2577" i="11"/>
  <c r="W2577" i="11"/>
  <c r="V2577" i="11"/>
  <c r="U2577" i="11"/>
  <c r="P2577" i="11"/>
  <c r="S2577" i="11"/>
  <c r="Q2577" i="11"/>
  <c r="R2577" i="11"/>
  <c r="T2577" i="11"/>
  <c r="X2561" i="11"/>
  <c r="W2561" i="11"/>
  <c r="V2561" i="11"/>
  <c r="U2561" i="11"/>
  <c r="P2561" i="11"/>
  <c r="S2561" i="11"/>
  <c r="Q2561" i="11"/>
  <c r="R2561" i="11"/>
  <c r="T2561" i="11"/>
  <c r="W2545" i="11"/>
  <c r="V2545" i="11"/>
  <c r="U2545" i="11"/>
  <c r="X2545" i="11"/>
  <c r="P2545" i="11"/>
  <c r="S2545" i="11"/>
  <c r="Q2545" i="11"/>
  <c r="R2545" i="11"/>
  <c r="T2545" i="11"/>
  <c r="W2529" i="11"/>
  <c r="V2529" i="11"/>
  <c r="X2529" i="11"/>
  <c r="U2529" i="11"/>
  <c r="P2529" i="11"/>
  <c r="S2529" i="11"/>
  <c r="Q2529" i="11"/>
  <c r="R2529" i="11"/>
  <c r="T2529" i="11"/>
  <c r="W2513" i="11"/>
  <c r="X2513" i="11"/>
  <c r="V2513" i="11"/>
  <c r="U2513" i="11"/>
  <c r="P2513" i="11"/>
  <c r="S2513" i="11"/>
  <c r="Q2513" i="11"/>
  <c r="R2513" i="11"/>
  <c r="T2513" i="11"/>
  <c r="X2497" i="11"/>
  <c r="W2497" i="11"/>
  <c r="V2497" i="11"/>
  <c r="U2497" i="11"/>
  <c r="S2497" i="11"/>
  <c r="T2497" i="11"/>
  <c r="P2497" i="11"/>
  <c r="Q2497" i="11"/>
  <c r="R2497" i="11"/>
  <c r="W2481" i="11"/>
  <c r="V2481" i="11"/>
  <c r="X2481" i="11"/>
  <c r="U2481" i="11"/>
  <c r="P2481" i="11"/>
  <c r="Q2481" i="11"/>
  <c r="T2481" i="11"/>
  <c r="S2481" i="11"/>
  <c r="X2457" i="11"/>
  <c r="W2457" i="11"/>
  <c r="V2457" i="11"/>
  <c r="U2457" i="11"/>
  <c r="Q2457" i="11"/>
  <c r="R2457" i="11"/>
  <c r="S2457" i="11"/>
  <c r="T2457" i="11"/>
  <c r="X2441" i="11"/>
  <c r="W2441" i="11"/>
  <c r="V2441" i="11"/>
  <c r="U2441" i="11"/>
  <c r="R2441" i="11"/>
  <c r="P2441" i="11"/>
  <c r="Q2441" i="11"/>
  <c r="S2441" i="11"/>
  <c r="T2441" i="11"/>
  <c r="W2425" i="11"/>
  <c r="V2425" i="11"/>
  <c r="X2425" i="11"/>
  <c r="U2425" i="11"/>
  <c r="Q2425" i="11"/>
  <c r="R2425" i="11"/>
  <c r="S2425" i="11"/>
  <c r="P2425" i="11"/>
  <c r="X2409" i="11"/>
  <c r="W2409" i="11"/>
  <c r="V2409" i="11"/>
  <c r="U2409" i="11"/>
  <c r="R2409" i="11"/>
  <c r="Q2409" i="11"/>
  <c r="X2393" i="11"/>
  <c r="W2393" i="11"/>
  <c r="V2393" i="11"/>
  <c r="U2393" i="11"/>
  <c r="Q2393" i="11"/>
  <c r="R2393" i="11"/>
  <c r="S2393" i="11"/>
  <c r="T2393" i="11"/>
  <c r="X2377" i="11"/>
  <c r="W2377" i="11"/>
  <c r="V2377" i="11"/>
  <c r="U2377" i="11"/>
  <c r="R2377" i="11"/>
  <c r="P2377" i="11"/>
  <c r="Q2377" i="11"/>
  <c r="S2377" i="11"/>
  <c r="T2377" i="11"/>
  <c r="W2361" i="11"/>
  <c r="X2361" i="11"/>
  <c r="V2361" i="11"/>
  <c r="U2361" i="11"/>
  <c r="Q2361" i="11"/>
  <c r="R2361" i="11"/>
  <c r="S2361" i="11"/>
  <c r="P2361" i="11"/>
  <c r="X2345" i="11"/>
  <c r="W2345" i="11"/>
  <c r="V2345" i="11"/>
  <c r="U2345" i="11"/>
  <c r="R2345" i="11"/>
  <c r="Q2345" i="11"/>
  <c r="X2329" i="11"/>
  <c r="W2329" i="11"/>
  <c r="V2329" i="11"/>
  <c r="U2329" i="11"/>
  <c r="Q2329" i="11"/>
  <c r="R2329" i="11"/>
  <c r="S2329" i="11"/>
  <c r="T2329" i="11"/>
  <c r="X2313" i="11"/>
  <c r="W2313" i="11"/>
  <c r="V2313" i="11"/>
  <c r="U2313" i="11"/>
  <c r="R2313" i="11"/>
  <c r="P2313" i="11"/>
  <c r="Q2313" i="11"/>
  <c r="S2313" i="11"/>
  <c r="T2313" i="11"/>
  <c r="W2297" i="11"/>
  <c r="V2297" i="11"/>
  <c r="U2297" i="11"/>
  <c r="X2297" i="11"/>
  <c r="Q2297" i="11"/>
  <c r="R2297" i="11"/>
  <c r="S2297" i="11"/>
  <c r="P2297" i="11"/>
  <c r="X2281" i="11"/>
  <c r="W2281" i="11"/>
  <c r="V2281" i="11"/>
  <c r="U2281" i="11"/>
  <c r="R2281" i="11"/>
  <c r="Q2281" i="11"/>
  <c r="X2265" i="11"/>
  <c r="W2265" i="11"/>
  <c r="V2265" i="11"/>
  <c r="U2265" i="11"/>
  <c r="Q2265" i="11"/>
  <c r="R2265" i="11"/>
  <c r="S2265" i="11"/>
  <c r="T2265" i="11"/>
  <c r="W2249" i="11"/>
  <c r="V2249" i="11"/>
  <c r="X2249" i="11"/>
  <c r="U2249" i="11"/>
  <c r="R2249" i="11"/>
  <c r="P2249" i="11"/>
  <c r="Q2249" i="11"/>
  <c r="T2249" i="11"/>
  <c r="S2249" i="11"/>
  <c r="X2233" i="11"/>
  <c r="W2233" i="11"/>
  <c r="V2233" i="11"/>
  <c r="U2233" i="11"/>
  <c r="Q2233" i="11"/>
  <c r="R2233" i="11"/>
  <c r="S2233" i="11"/>
  <c r="P2233" i="11"/>
  <c r="X2217" i="11"/>
  <c r="W2217" i="11"/>
  <c r="V2217" i="11"/>
  <c r="U2217" i="11"/>
  <c r="R2217" i="11"/>
  <c r="Q2217" i="11"/>
  <c r="X2193" i="11"/>
  <c r="W2193" i="11"/>
  <c r="V2193" i="11"/>
  <c r="U2193" i="11"/>
  <c r="P2193" i="11"/>
  <c r="Q2193" i="11"/>
  <c r="T2193" i="11"/>
  <c r="R2193" i="11"/>
  <c r="S2193" i="11"/>
  <c r="W2177" i="11"/>
  <c r="V2177" i="11"/>
  <c r="U2177" i="11"/>
  <c r="X2177" i="11"/>
  <c r="S2177" i="11"/>
  <c r="T2177" i="11"/>
  <c r="P2177" i="11"/>
  <c r="R2177" i="11"/>
  <c r="Q2177" i="11"/>
  <c r="X2161" i="11"/>
  <c r="W2161" i="11"/>
  <c r="V2161" i="11"/>
  <c r="U2161" i="11"/>
  <c r="P2161" i="11"/>
  <c r="Q2161" i="11"/>
  <c r="T2161" i="11"/>
  <c r="S2161" i="11"/>
  <c r="W2145" i="11"/>
  <c r="X2145" i="11"/>
  <c r="V2145" i="11"/>
  <c r="U2145" i="11"/>
  <c r="S2145" i="11"/>
  <c r="T2145" i="11"/>
  <c r="P2145" i="11"/>
  <c r="X2129" i="11"/>
  <c r="W2129" i="11"/>
  <c r="V2129" i="11"/>
  <c r="P2129" i="11"/>
  <c r="Q2129" i="11"/>
  <c r="T2129" i="11"/>
  <c r="R2129" i="11"/>
  <c r="S2129" i="11"/>
  <c r="U2129" i="11"/>
  <c r="X2113" i="11"/>
  <c r="W2113" i="11"/>
  <c r="V2113" i="11"/>
  <c r="U2113" i="11"/>
  <c r="S2113" i="11"/>
  <c r="T2113" i="11"/>
  <c r="P2113" i="11"/>
  <c r="R2113" i="11"/>
  <c r="Q2113" i="11"/>
  <c r="X2097" i="11"/>
  <c r="W2097" i="11"/>
  <c r="V2097" i="11"/>
  <c r="U2097" i="11"/>
  <c r="P2097" i="11"/>
  <c r="Q2097" i="11"/>
  <c r="T2097" i="11"/>
  <c r="S2097" i="11"/>
  <c r="W2081" i="11"/>
  <c r="V2081" i="11"/>
  <c r="X2081" i="11"/>
  <c r="U2081" i="11"/>
  <c r="S2081" i="11"/>
  <c r="T2081" i="11"/>
  <c r="P2081" i="11"/>
  <c r="X2065" i="11"/>
  <c r="W2065" i="11"/>
  <c r="V2065" i="11"/>
  <c r="U2065" i="11"/>
  <c r="P2065" i="11"/>
  <c r="Q2065" i="11"/>
  <c r="T2065" i="11"/>
  <c r="R2065" i="11"/>
  <c r="S2065" i="11"/>
  <c r="X2049" i="11"/>
  <c r="W2049" i="11"/>
  <c r="V2049" i="11"/>
  <c r="U2049" i="11"/>
  <c r="S2049" i="11"/>
  <c r="T2049" i="11"/>
  <c r="P2049" i="11"/>
  <c r="R2049" i="11"/>
  <c r="Q2049" i="11"/>
  <c r="X2033" i="11"/>
  <c r="W2033" i="11"/>
  <c r="V2033" i="11"/>
  <c r="U2033" i="11"/>
  <c r="P2033" i="11"/>
  <c r="Q2033" i="11"/>
  <c r="T2033" i="11"/>
  <c r="S2033" i="11"/>
  <c r="X2017" i="11"/>
  <c r="W2017" i="11"/>
  <c r="V2017" i="11"/>
  <c r="U2017" i="11"/>
  <c r="S2017" i="11"/>
  <c r="T2017" i="11"/>
  <c r="P2017" i="11"/>
  <c r="X2001" i="11"/>
  <c r="W2001" i="11"/>
  <c r="V2001" i="11"/>
  <c r="U2001" i="11"/>
  <c r="P2001" i="11"/>
  <c r="Q2001" i="11"/>
  <c r="T2001" i="11"/>
  <c r="R2001" i="11"/>
  <c r="S2001" i="11"/>
  <c r="X1985" i="11"/>
  <c r="W1985" i="11"/>
  <c r="V1985" i="11"/>
  <c r="U1985" i="11"/>
  <c r="S1985" i="11"/>
  <c r="T1985" i="11"/>
  <c r="P1985" i="11"/>
  <c r="Q1985" i="11"/>
  <c r="R1985" i="11"/>
  <c r="X1969" i="11"/>
  <c r="W1969" i="11"/>
  <c r="V1969" i="11"/>
  <c r="U1969" i="11"/>
  <c r="P1969" i="11"/>
  <c r="Q1969" i="11"/>
  <c r="T1969" i="11"/>
  <c r="S1969" i="11"/>
  <c r="X1953" i="11"/>
  <c r="W1953" i="11"/>
  <c r="V1953" i="11"/>
  <c r="U1953" i="11"/>
  <c r="S1953" i="11"/>
  <c r="T1953" i="11"/>
  <c r="P1953" i="11"/>
  <c r="X1937" i="11"/>
  <c r="W1937" i="11"/>
  <c r="V1937" i="11"/>
  <c r="U1937" i="11"/>
  <c r="P1937" i="11"/>
  <c r="Q1937" i="11"/>
  <c r="T1937" i="11"/>
  <c r="R1937" i="11"/>
  <c r="S1937" i="11"/>
  <c r="X1921" i="11"/>
  <c r="W1921" i="11"/>
  <c r="V1921" i="11"/>
  <c r="U1921" i="11"/>
  <c r="S1921" i="11"/>
  <c r="T1921" i="11"/>
  <c r="P1921" i="11"/>
  <c r="Q1921" i="11"/>
  <c r="R1921" i="11"/>
  <c r="X1905" i="11"/>
  <c r="W1905" i="11"/>
  <c r="V1905" i="11"/>
  <c r="U1905" i="11"/>
  <c r="P1905" i="11"/>
  <c r="Q1905" i="11"/>
  <c r="T1905" i="11"/>
  <c r="S1905" i="11"/>
  <c r="X1897" i="11"/>
  <c r="W1897" i="11"/>
  <c r="V1897" i="11"/>
  <c r="U1897" i="11"/>
  <c r="R1897" i="11"/>
  <c r="Q1897" i="11"/>
  <c r="X1873" i="11"/>
  <c r="W1873" i="11"/>
  <c r="V1873" i="11"/>
  <c r="U1873" i="11"/>
  <c r="P1873" i="11"/>
  <c r="Q1873" i="11"/>
  <c r="T1873" i="11"/>
  <c r="R1873" i="11"/>
  <c r="S1873" i="11"/>
  <c r="X1857" i="11"/>
  <c r="W1857" i="11"/>
  <c r="V1857" i="11"/>
  <c r="U1857" i="11"/>
  <c r="S1857" i="11"/>
  <c r="T1857" i="11"/>
  <c r="P1857" i="11"/>
  <c r="Q1857" i="11"/>
  <c r="R1857" i="11"/>
  <c r="X1841" i="11"/>
  <c r="W1841" i="11"/>
  <c r="V1841" i="11"/>
  <c r="U1841" i="11"/>
  <c r="P1841" i="11"/>
  <c r="Q1841" i="11"/>
  <c r="T1841" i="11"/>
  <c r="S1841" i="11"/>
  <c r="X1825" i="11"/>
  <c r="W1825" i="11"/>
  <c r="V1825" i="11"/>
  <c r="U1825" i="11"/>
  <c r="S1825" i="11"/>
  <c r="T1825" i="11"/>
  <c r="P1825" i="11"/>
  <c r="X1809" i="11"/>
  <c r="W1809" i="11"/>
  <c r="V1809" i="11"/>
  <c r="U1809" i="11"/>
  <c r="P1809" i="11"/>
  <c r="Q1809" i="11"/>
  <c r="T1809" i="11"/>
  <c r="R1809" i="11"/>
  <c r="S1809" i="11"/>
  <c r="X1793" i="11"/>
  <c r="W1793" i="11"/>
  <c r="V1793" i="11"/>
  <c r="U1793" i="11"/>
  <c r="S1793" i="11"/>
  <c r="T1793" i="11"/>
  <c r="P1793" i="11"/>
  <c r="Q1793" i="11"/>
  <c r="R1793" i="11"/>
  <c r="W1777" i="11"/>
  <c r="V1777" i="11"/>
  <c r="X1777" i="11"/>
  <c r="U1777" i="11"/>
  <c r="P1777" i="11"/>
  <c r="Q1777" i="11"/>
  <c r="T1777" i="11"/>
  <c r="S1777" i="11"/>
  <c r="X1761" i="11"/>
  <c r="W1761" i="11"/>
  <c r="V1761" i="11"/>
  <c r="S1761" i="11"/>
  <c r="T1761" i="11"/>
  <c r="U1761" i="11"/>
  <c r="P1761" i="11"/>
  <c r="X1745" i="11"/>
  <c r="W1745" i="11"/>
  <c r="V1745" i="11"/>
  <c r="U1745" i="11"/>
  <c r="P1745" i="11"/>
  <c r="Q1745" i="11"/>
  <c r="T1745" i="11"/>
  <c r="R1745" i="11"/>
  <c r="S1745" i="11"/>
  <c r="X1729" i="11"/>
  <c r="W1729" i="11"/>
  <c r="V1729" i="11"/>
  <c r="U1729" i="11"/>
  <c r="S1729" i="11"/>
  <c r="T1729" i="11"/>
  <c r="P1729" i="11"/>
  <c r="Q1729" i="11"/>
  <c r="R1729" i="11"/>
  <c r="W1713" i="11"/>
  <c r="V1713" i="11"/>
  <c r="X1713" i="11"/>
  <c r="U1713" i="11"/>
  <c r="P1713" i="11"/>
  <c r="Q1713" i="11"/>
  <c r="T1713" i="11"/>
  <c r="S1713" i="11"/>
  <c r="X1697" i="11"/>
  <c r="W1697" i="11"/>
  <c r="V1697" i="11"/>
  <c r="U1697" i="11"/>
  <c r="S1697" i="11"/>
  <c r="T1697" i="11"/>
  <c r="P1697" i="11"/>
  <c r="X1681" i="11"/>
  <c r="W1681" i="11"/>
  <c r="V1681" i="11"/>
  <c r="U1681" i="11"/>
  <c r="R1681" i="11"/>
  <c r="S1681" i="11"/>
  <c r="T1681" i="11"/>
  <c r="P1681" i="11"/>
  <c r="X1665" i="11"/>
  <c r="W1665" i="11"/>
  <c r="V1665" i="11"/>
  <c r="U1665" i="11"/>
  <c r="P1665" i="11"/>
  <c r="R1665" i="11"/>
  <c r="Q1665" i="11"/>
  <c r="S1665" i="11"/>
  <c r="T1665" i="11"/>
  <c r="X1641" i="11"/>
  <c r="W1641" i="11"/>
  <c r="V1641" i="11"/>
  <c r="U1641" i="11"/>
  <c r="P1641" i="11"/>
  <c r="Q1641" i="11"/>
  <c r="R1641" i="11"/>
  <c r="S1641" i="11"/>
  <c r="W1625" i="11"/>
  <c r="X1625" i="11"/>
  <c r="V1625" i="11"/>
  <c r="U1625" i="11"/>
  <c r="T1625" i="11"/>
  <c r="R1625" i="11"/>
  <c r="S1625" i="11"/>
  <c r="P1625" i="11"/>
  <c r="Q1625" i="11"/>
  <c r="X1609" i="11"/>
  <c r="W1609" i="11"/>
  <c r="V1609" i="11"/>
  <c r="U1609" i="11"/>
  <c r="P1609" i="11"/>
  <c r="Q1609" i="11"/>
  <c r="R1609" i="11"/>
  <c r="S1609" i="11"/>
  <c r="T1609" i="11"/>
  <c r="X1593" i="11"/>
  <c r="W1593" i="11"/>
  <c r="V1593" i="11"/>
  <c r="U1593" i="11"/>
  <c r="T1593" i="11"/>
  <c r="R1593" i="11"/>
  <c r="Q1593" i="11"/>
  <c r="X1577" i="11"/>
  <c r="W1577" i="11"/>
  <c r="V1577" i="11"/>
  <c r="U1577" i="11"/>
  <c r="P1577" i="11"/>
  <c r="Q1577" i="11"/>
  <c r="R1577" i="11"/>
  <c r="T1577" i="11"/>
  <c r="S1577" i="11"/>
  <c r="W1561" i="11"/>
  <c r="X1561" i="11"/>
  <c r="V1561" i="11"/>
  <c r="U1561" i="11"/>
  <c r="T1561" i="11"/>
  <c r="P1561" i="11"/>
  <c r="Q1561" i="11"/>
  <c r="R1561" i="11"/>
  <c r="S1561" i="11"/>
  <c r="X1545" i="11"/>
  <c r="W1545" i="11"/>
  <c r="V1545" i="11"/>
  <c r="U1545" i="11"/>
  <c r="P1545" i="11"/>
  <c r="Q1545" i="11"/>
  <c r="R1545" i="11"/>
  <c r="T1545" i="11"/>
  <c r="S1545" i="11"/>
  <c r="X1529" i="11"/>
  <c r="W1529" i="11"/>
  <c r="V1529" i="11"/>
  <c r="U1529" i="11"/>
  <c r="T1529" i="11"/>
  <c r="S1529" i="11"/>
  <c r="P1529" i="11"/>
  <c r="Q1529" i="11"/>
  <c r="R1529" i="11"/>
  <c r="X1513" i="11"/>
  <c r="W1513" i="11"/>
  <c r="V1513" i="11"/>
  <c r="U1513" i="11"/>
  <c r="P1513" i="11"/>
  <c r="Q1513" i="11"/>
  <c r="R1513" i="11"/>
  <c r="S1513" i="11"/>
  <c r="T1513" i="11"/>
  <c r="X1497" i="11"/>
  <c r="W1497" i="11"/>
  <c r="V1497" i="11"/>
  <c r="U1497" i="11"/>
  <c r="T1497" i="11"/>
  <c r="P1497" i="11"/>
  <c r="S1497" i="11"/>
  <c r="R1497" i="11"/>
  <c r="X1481" i="11"/>
  <c r="W1481" i="11"/>
  <c r="V1481" i="11"/>
  <c r="U1481" i="11"/>
  <c r="P1481" i="11"/>
  <c r="Q1481" i="11"/>
  <c r="R1481" i="11"/>
  <c r="T1481" i="11"/>
  <c r="S1481" i="11"/>
  <c r="X1465" i="11"/>
  <c r="W1465" i="11"/>
  <c r="V1465" i="11"/>
  <c r="T1465" i="11"/>
  <c r="U1465" i="11"/>
  <c r="Q1465" i="11"/>
  <c r="R1465" i="11"/>
  <c r="S1465" i="11"/>
  <c r="X1449" i="11"/>
  <c r="W1449" i="11"/>
  <c r="V1449" i="11"/>
  <c r="U1449" i="11"/>
  <c r="P1449" i="11"/>
  <c r="Q1449" i="11"/>
  <c r="R1449" i="11"/>
  <c r="T1449" i="11"/>
  <c r="X1433" i="11"/>
  <c r="W1433" i="11"/>
  <c r="V1433" i="11"/>
  <c r="U1433" i="11"/>
  <c r="T1433" i="11"/>
  <c r="Q1433" i="11"/>
  <c r="P1433" i="11"/>
  <c r="S1433" i="11"/>
  <c r="R1433" i="11"/>
  <c r="X1417" i="11"/>
  <c r="W1417" i="11"/>
  <c r="V1417" i="11"/>
  <c r="U1417" i="11"/>
  <c r="P1417" i="11"/>
  <c r="Q1417" i="11"/>
  <c r="R1417" i="11"/>
  <c r="S1417" i="11"/>
  <c r="T1417" i="11"/>
  <c r="X1401" i="11"/>
  <c r="W1401" i="11"/>
  <c r="V1401" i="11"/>
  <c r="T1401" i="11"/>
  <c r="Q1401" i="11"/>
  <c r="P1401" i="11"/>
  <c r="R1401" i="11"/>
  <c r="U1401" i="11"/>
  <c r="X1385" i="11"/>
  <c r="W1385" i="11"/>
  <c r="V1385" i="11"/>
  <c r="P1385" i="11"/>
  <c r="Q1385" i="11"/>
  <c r="R1385" i="11"/>
  <c r="U1385" i="11"/>
  <c r="T1385" i="11"/>
  <c r="S1385" i="11"/>
  <c r="X1369" i="11"/>
  <c r="W1369" i="11"/>
  <c r="V1369" i="11"/>
  <c r="U1369" i="11"/>
  <c r="T1369" i="11"/>
  <c r="Q1369" i="11"/>
  <c r="P1369" i="11"/>
  <c r="R1369" i="11"/>
  <c r="X1353" i="11"/>
  <c r="W1353" i="11"/>
  <c r="V1353" i="11"/>
  <c r="U1353" i="11"/>
  <c r="P1353" i="11"/>
  <c r="Q1353" i="11"/>
  <c r="R1353" i="11"/>
  <c r="S1353" i="11"/>
  <c r="T1353" i="11"/>
  <c r="X1337" i="11"/>
  <c r="W1337" i="11"/>
  <c r="V1337" i="11"/>
  <c r="T1337" i="11"/>
  <c r="Q1337" i="11"/>
  <c r="P1337" i="11"/>
  <c r="R1337" i="11"/>
  <c r="S1337" i="11"/>
  <c r="U1337" i="11"/>
  <c r="X1321" i="11"/>
  <c r="W1321" i="11"/>
  <c r="V1321" i="11"/>
  <c r="U1321" i="11"/>
  <c r="P1321" i="11"/>
  <c r="Q1321" i="11"/>
  <c r="R1321" i="11"/>
  <c r="T1321" i="11"/>
  <c r="S1321" i="11"/>
  <c r="X1305" i="11"/>
  <c r="W1305" i="11"/>
  <c r="V1305" i="11"/>
  <c r="U1305" i="11"/>
  <c r="T1305" i="11"/>
  <c r="Q1305" i="11"/>
  <c r="P1305" i="11"/>
  <c r="S1305" i="11"/>
  <c r="R1305" i="11"/>
  <c r="X1289" i="11"/>
  <c r="W1289" i="11"/>
  <c r="V1289" i="11"/>
  <c r="U1289" i="11"/>
  <c r="P1289" i="11"/>
  <c r="Q1289" i="11"/>
  <c r="R1289" i="11"/>
  <c r="S1289" i="11"/>
  <c r="T1289" i="11"/>
  <c r="X1273" i="11"/>
  <c r="W1273" i="11"/>
  <c r="V1273" i="11"/>
  <c r="U1273" i="11"/>
  <c r="T1273" i="11"/>
  <c r="Q1273" i="11"/>
  <c r="P1273" i="11"/>
  <c r="R1273" i="11"/>
  <c r="X1265" i="11"/>
  <c r="W1265" i="11"/>
  <c r="V1265" i="11"/>
  <c r="U1265" i="11"/>
  <c r="R1265" i="11"/>
  <c r="S1265" i="11"/>
  <c r="T1265" i="11"/>
  <c r="P1265" i="11"/>
  <c r="X1249" i="11"/>
  <c r="W1249" i="11"/>
  <c r="V1249" i="11"/>
  <c r="U1249" i="11"/>
  <c r="P1249" i="11"/>
  <c r="S1249" i="11"/>
  <c r="R1249" i="11"/>
  <c r="Q1249" i="11"/>
  <c r="T1249" i="11"/>
  <c r="X1225" i="11"/>
  <c r="W1225" i="11"/>
  <c r="V1225" i="11"/>
  <c r="U1225" i="11"/>
  <c r="P1225" i="11"/>
  <c r="Q1225" i="11"/>
  <c r="R1225" i="11"/>
  <c r="S1225" i="11"/>
  <c r="T1225" i="11"/>
  <c r="X1209" i="11"/>
  <c r="W1209" i="11"/>
  <c r="V1209" i="11"/>
  <c r="U1209" i="11"/>
  <c r="T1209" i="11"/>
  <c r="Q1209" i="11"/>
  <c r="P1209" i="11"/>
  <c r="R1209" i="11"/>
  <c r="S1209" i="11"/>
  <c r="X1193" i="11"/>
  <c r="W1193" i="11"/>
  <c r="V1193" i="11"/>
  <c r="U1193" i="11"/>
  <c r="P1193" i="11"/>
  <c r="Q1193" i="11"/>
  <c r="R1193" i="11"/>
  <c r="T1193" i="11"/>
  <c r="S1193" i="11"/>
  <c r="X1177" i="11"/>
  <c r="W1177" i="11"/>
  <c r="V1177" i="11"/>
  <c r="U1177" i="11"/>
  <c r="T1177" i="11"/>
  <c r="Q1177" i="11"/>
  <c r="P1177" i="11"/>
  <c r="S1177" i="11"/>
  <c r="R1177" i="11"/>
  <c r="X1169" i="11"/>
  <c r="W1169" i="11"/>
  <c r="V1169" i="11"/>
  <c r="U1169" i="11"/>
  <c r="R1169" i="11"/>
  <c r="S1169" i="11"/>
  <c r="T1169" i="11"/>
  <c r="Q1169" i="11"/>
  <c r="P1169" i="11"/>
  <c r="X1153" i="11"/>
  <c r="W1153" i="11"/>
  <c r="V1153" i="11"/>
  <c r="U1153" i="11"/>
  <c r="P1153" i="11"/>
  <c r="S1153" i="11"/>
  <c r="Q1153" i="11"/>
  <c r="R1153" i="11"/>
  <c r="T1153" i="11"/>
  <c r="X1137" i="11"/>
  <c r="W1137" i="11"/>
  <c r="V1137" i="11"/>
  <c r="U1137" i="11"/>
  <c r="R1137" i="11"/>
  <c r="S1137" i="11"/>
  <c r="T1137" i="11"/>
  <c r="P1137" i="11"/>
  <c r="X1121" i="11"/>
  <c r="W1121" i="11"/>
  <c r="V1121" i="11"/>
  <c r="U1121" i="11"/>
  <c r="P1121" i="11"/>
  <c r="S1121" i="11"/>
  <c r="R1121" i="11"/>
  <c r="Q1121" i="11"/>
  <c r="T1121" i="11"/>
  <c r="X1105" i="11"/>
  <c r="W1105" i="11"/>
  <c r="V1105" i="11"/>
  <c r="U1105" i="11"/>
  <c r="R1105" i="11"/>
  <c r="S1105" i="11"/>
  <c r="T1105" i="11"/>
  <c r="P1105" i="11"/>
  <c r="X1089" i="11"/>
  <c r="W1089" i="11"/>
  <c r="V1089" i="11"/>
  <c r="U1089" i="11"/>
  <c r="P1089" i="11"/>
  <c r="S1089" i="11"/>
  <c r="Q1089" i="11"/>
  <c r="R1089" i="11"/>
  <c r="T1089" i="11"/>
  <c r="X1073" i="11"/>
  <c r="W1073" i="11"/>
  <c r="V1073" i="11"/>
  <c r="U1073" i="11"/>
  <c r="R1073" i="11"/>
  <c r="S1073" i="11"/>
  <c r="T1073" i="11"/>
  <c r="P1073" i="11"/>
  <c r="Q1073" i="11"/>
  <c r="X1057" i="11"/>
  <c r="W1057" i="11"/>
  <c r="V1057" i="11"/>
  <c r="U1057" i="11"/>
  <c r="P1057" i="11"/>
  <c r="S1057" i="11"/>
  <c r="R1057" i="11"/>
  <c r="Q1057" i="11"/>
  <c r="T1057" i="11"/>
  <c r="X1041" i="11"/>
  <c r="W1041" i="11"/>
  <c r="V1041" i="11"/>
  <c r="U1041" i="11"/>
  <c r="R1041" i="11"/>
  <c r="S1041" i="11"/>
  <c r="T1041" i="11"/>
  <c r="Q1041" i="11"/>
  <c r="P1041" i="11"/>
  <c r="X1025" i="11"/>
  <c r="W1025" i="11"/>
  <c r="V1025" i="11"/>
  <c r="U1025" i="11"/>
  <c r="P1025" i="11"/>
  <c r="S1025" i="11"/>
  <c r="Q1025" i="11"/>
  <c r="R1025" i="11"/>
  <c r="T1025" i="11"/>
  <c r="X1009" i="11"/>
  <c r="W1009" i="11"/>
  <c r="V1009" i="11"/>
  <c r="U1009" i="11"/>
  <c r="R1009" i="11"/>
  <c r="S1009" i="11"/>
  <c r="T1009" i="11"/>
  <c r="P1009" i="11"/>
  <c r="X993" i="11"/>
  <c r="W993" i="11"/>
  <c r="V993" i="11"/>
  <c r="P993" i="11"/>
  <c r="S993" i="11"/>
  <c r="U993" i="11"/>
  <c r="R993" i="11"/>
  <c r="Q993" i="11"/>
  <c r="T993" i="11"/>
  <c r="X977" i="11"/>
  <c r="W977" i="11"/>
  <c r="V977" i="11"/>
  <c r="U977" i="11"/>
  <c r="R977" i="11"/>
  <c r="S977" i="11"/>
  <c r="T977" i="11"/>
  <c r="P977" i="11"/>
  <c r="X961" i="11"/>
  <c r="W961" i="11"/>
  <c r="V961" i="11"/>
  <c r="U961" i="11"/>
  <c r="P961" i="11"/>
  <c r="S961" i="11"/>
  <c r="Q961" i="11"/>
  <c r="R961" i="11"/>
  <c r="T961" i="11"/>
  <c r="X945" i="11"/>
  <c r="W945" i="11"/>
  <c r="V945" i="11"/>
  <c r="U945" i="11"/>
  <c r="R945" i="11"/>
  <c r="S945" i="11"/>
  <c r="T945" i="11"/>
  <c r="P945" i="11"/>
  <c r="Q945" i="11"/>
  <c r="X929" i="11"/>
  <c r="W929" i="11"/>
  <c r="V929" i="11"/>
  <c r="U929" i="11"/>
  <c r="P929" i="11"/>
  <c r="S929" i="11"/>
  <c r="R929" i="11"/>
  <c r="Q929" i="11"/>
  <c r="T929" i="11"/>
  <c r="X905" i="11"/>
  <c r="W905" i="11"/>
  <c r="V905" i="11"/>
  <c r="U905" i="11"/>
  <c r="P905" i="11"/>
  <c r="Q905" i="11"/>
  <c r="R905" i="11"/>
  <c r="S905" i="11"/>
  <c r="T905" i="11"/>
  <c r="X889" i="11"/>
  <c r="W889" i="11"/>
  <c r="V889" i="11"/>
  <c r="U889" i="11"/>
  <c r="T889" i="11"/>
  <c r="Q889" i="11"/>
  <c r="P889" i="11"/>
  <c r="R889" i="11"/>
  <c r="X873" i="11"/>
  <c r="W873" i="11"/>
  <c r="V873" i="11"/>
  <c r="U873" i="11"/>
  <c r="P873" i="11"/>
  <c r="Q873" i="11"/>
  <c r="R873" i="11"/>
  <c r="T873" i="11"/>
  <c r="S873" i="11"/>
  <c r="X857" i="11"/>
  <c r="W857" i="11"/>
  <c r="V857" i="11"/>
  <c r="U857" i="11"/>
  <c r="T857" i="11"/>
  <c r="Q857" i="11"/>
  <c r="P857" i="11"/>
  <c r="R857" i="11"/>
  <c r="X841" i="11"/>
  <c r="W841" i="11"/>
  <c r="V841" i="11"/>
  <c r="U841" i="11"/>
  <c r="P841" i="11"/>
  <c r="Q841" i="11"/>
  <c r="R841" i="11"/>
  <c r="S841" i="11"/>
  <c r="T841" i="11"/>
  <c r="X825" i="11"/>
  <c r="W825" i="11"/>
  <c r="V825" i="11"/>
  <c r="U825" i="11"/>
  <c r="T825" i="11"/>
  <c r="Q825" i="11"/>
  <c r="P825" i="11"/>
  <c r="R825" i="11"/>
  <c r="S825" i="11"/>
  <c r="X809" i="11"/>
  <c r="W809" i="11"/>
  <c r="V809" i="11"/>
  <c r="U809" i="11"/>
  <c r="P809" i="11"/>
  <c r="Q809" i="11"/>
  <c r="R809" i="11"/>
  <c r="T809" i="11"/>
  <c r="S809" i="11"/>
  <c r="X793" i="11"/>
  <c r="W793" i="11"/>
  <c r="V793" i="11"/>
  <c r="U793" i="11"/>
  <c r="T793" i="11"/>
  <c r="Q793" i="11"/>
  <c r="P793" i="11"/>
  <c r="R793" i="11"/>
  <c r="S793" i="11"/>
  <c r="X777" i="11"/>
  <c r="W777" i="11"/>
  <c r="V777" i="11"/>
  <c r="U777" i="11"/>
  <c r="P777" i="11"/>
  <c r="Q777" i="11"/>
  <c r="R777" i="11"/>
  <c r="S777" i="11"/>
  <c r="T777" i="11"/>
  <c r="X761" i="11"/>
  <c r="W761" i="11"/>
  <c r="V761" i="11"/>
  <c r="U761" i="11"/>
  <c r="T761" i="11"/>
  <c r="Q761" i="11"/>
  <c r="P761" i="11"/>
  <c r="R761" i="11"/>
  <c r="X745" i="11"/>
  <c r="W745" i="11"/>
  <c r="V745" i="11"/>
  <c r="U745" i="11"/>
  <c r="P745" i="11"/>
  <c r="Q745" i="11"/>
  <c r="R745" i="11"/>
  <c r="T745" i="11"/>
  <c r="S745" i="11"/>
  <c r="X737" i="11"/>
  <c r="W737" i="11"/>
  <c r="V737" i="11"/>
  <c r="U737" i="11"/>
  <c r="P737" i="11"/>
  <c r="S737" i="11"/>
  <c r="R737" i="11"/>
  <c r="Q737" i="11"/>
  <c r="T737" i="11"/>
  <c r="X721" i="11"/>
  <c r="W721" i="11"/>
  <c r="V721" i="11"/>
  <c r="U721" i="11"/>
  <c r="R721" i="11"/>
  <c r="S721" i="11"/>
  <c r="T721" i="11"/>
  <c r="P721" i="11"/>
  <c r="X705" i="11"/>
  <c r="W705" i="11"/>
  <c r="V705" i="11"/>
  <c r="U705" i="11"/>
  <c r="P705" i="11"/>
  <c r="S705" i="11"/>
  <c r="Q705" i="11"/>
  <c r="R705" i="11"/>
  <c r="T705" i="11"/>
  <c r="X689" i="11"/>
  <c r="W689" i="11"/>
  <c r="V689" i="11"/>
  <c r="U689" i="11"/>
  <c r="R689" i="11"/>
  <c r="S689" i="11"/>
  <c r="T689" i="11"/>
  <c r="P689" i="11"/>
  <c r="Q689" i="11"/>
  <c r="X673" i="11"/>
  <c r="W673" i="11"/>
  <c r="V673" i="11"/>
  <c r="U673" i="11"/>
  <c r="P673" i="11"/>
  <c r="S673" i="11"/>
  <c r="R673" i="11"/>
  <c r="Q673" i="11"/>
  <c r="T673" i="11"/>
  <c r="X657" i="11"/>
  <c r="W657" i="11"/>
  <c r="V657" i="11"/>
  <c r="U657" i="11"/>
  <c r="R657" i="11"/>
  <c r="S657" i="11"/>
  <c r="T657" i="11"/>
  <c r="P657" i="11"/>
  <c r="Q657" i="11"/>
  <c r="X641" i="11"/>
  <c r="W641" i="11"/>
  <c r="V641" i="11"/>
  <c r="U641" i="11"/>
  <c r="P641" i="11"/>
  <c r="S641" i="11"/>
  <c r="Q641" i="11"/>
  <c r="R641" i="11"/>
  <c r="T641" i="11"/>
  <c r="X633" i="11"/>
  <c r="W633" i="11"/>
  <c r="V633" i="11"/>
  <c r="U633" i="11"/>
  <c r="T633" i="11"/>
  <c r="Q633" i="11"/>
  <c r="P633" i="11"/>
  <c r="R633" i="11"/>
  <c r="X617" i="11"/>
  <c r="W617" i="11"/>
  <c r="V617" i="11"/>
  <c r="U617" i="11"/>
  <c r="P617" i="11"/>
  <c r="Q617" i="11"/>
  <c r="R617" i="11"/>
  <c r="T617" i="11"/>
  <c r="S617" i="11"/>
  <c r="X601" i="11"/>
  <c r="W601" i="11"/>
  <c r="V601" i="11"/>
  <c r="U601" i="11"/>
  <c r="T601" i="11"/>
  <c r="Q601" i="11"/>
  <c r="P601" i="11"/>
  <c r="R601" i="11"/>
  <c r="X585" i="11"/>
  <c r="W585" i="11"/>
  <c r="V585" i="11"/>
  <c r="U585" i="11"/>
  <c r="P585" i="11"/>
  <c r="Q585" i="11"/>
  <c r="R585" i="11"/>
  <c r="S585" i="11"/>
  <c r="T585" i="11"/>
  <c r="X569" i="11"/>
  <c r="W569" i="11"/>
  <c r="V569" i="11"/>
  <c r="T569" i="11"/>
  <c r="P569" i="11"/>
  <c r="U569" i="11"/>
  <c r="Q569" i="11"/>
  <c r="S569" i="11"/>
  <c r="R569" i="11"/>
  <c r="X545" i="11"/>
  <c r="W545" i="11"/>
  <c r="V545" i="11"/>
  <c r="T545" i="11"/>
  <c r="P545" i="11"/>
  <c r="Q545" i="11"/>
  <c r="U545" i="11"/>
  <c r="S545" i="11"/>
  <c r="R545" i="11"/>
  <c r="X529" i="11"/>
  <c r="W529" i="11"/>
  <c r="V529" i="11"/>
  <c r="S529" i="11"/>
  <c r="T529" i="11"/>
  <c r="U529" i="11"/>
  <c r="R529" i="11"/>
  <c r="Q529" i="11"/>
  <c r="P529" i="11"/>
  <c r="X513" i="11"/>
  <c r="W513" i="11"/>
  <c r="V513" i="11"/>
  <c r="S513" i="11"/>
  <c r="T513" i="11"/>
  <c r="P513" i="11"/>
  <c r="Q513" i="11"/>
  <c r="U513" i="11"/>
  <c r="R513" i="11"/>
  <c r="X497" i="11"/>
  <c r="W497" i="11"/>
  <c r="V497" i="11"/>
  <c r="S497" i="11"/>
  <c r="T497" i="11"/>
  <c r="U497" i="11"/>
  <c r="Q497" i="11"/>
  <c r="P497" i="11"/>
  <c r="R497" i="11"/>
  <c r="X481" i="11"/>
  <c r="W481" i="11"/>
  <c r="V481" i="11"/>
  <c r="U481" i="11"/>
  <c r="S481" i="11"/>
  <c r="T481" i="11"/>
  <c r="P481" i="11"/>
  <c r="Q481" i="11"/>
  <c r="R481" i="11"/>
  <c r="X465" i="11"/>
  <c r="W465" i="11"/>
  <c r="V465" i="11"/>
  <c r="U465" i="11"/>
  <c r="S465" i="11"/>
  <c r="T465" i="11"/>
  <c r="P465" i="11"/>
  <c r="R465" i="11"/>
  <c r="Q465" i="11"/>
  <c r="X449" i="11"/>
  <c r="W449" i="11"/>
  <c r="V449" i="11"/>
  <c r="U449" i="11"/>
  <c r="S449" i="11"/>
  <c r="T449" i="11"/>
  <c r="P449" i="11"/>
  <c r="Q449" i="11"/>
  <c r="R449" i="11"/>
  <c r="X425" i="11"/>
  <c r="W425" i="11"/>
  <c r="V425" i="11"/>
  <c r="S425" i="11"/>
  <c r="T425" i="11"/>
  <c r="R425" i="11"/>
  <c r="U425" i="11"/>
  <c r="P425" i="11"/>
  <c r="Q425" i="11"/>
  <c r="X177" i="11"/>
  <c r="W177" i="11"/>
  <c r="V177" i="11"/>
  <c r="S177" i="11"/>
  <c r="T177" i="11"/>
  <c r="U177" i="11"/>
  <c r="Q177" i="11"/>
  <c r="R177" i="11"/>
  <c r="P177" i="11"/>
  <c r="T5933" i="11"/>
  <c r="S5930" i="11"/>
  <c r="Q5924" i="11"/>
  <c r="P5921" i="11"/>
  <c r="T5917" i="11"/>
  <c r="S5914" i="11"/>
  <c r="Q5908" i="11"/>
  <c r="P5905" i="11"/>
  <c r="T5901" i="11"/>
  <c r="S5898" i="11"/>
  <c r="Q5892" i="11"/>
  <c r="P5889" i="11"/>
  <c r="T5885" i="11"/>
  <c r="S5882" i="11"/>
  <c r="Q5876" i="11"/>
  <c r="P5873" i="11"/>
  <c r="T5869" i="11"/>
  <c r="S5866" i="11"/>
  <c r="Q5860" i="11"/>
  <c r="P5857" i="11"/>
  <c r="T5853" i="11"/>
  <c r="S5850" i="11"/>
  <c r="Q5844" i="11"/>
  <c r="P5841" i="11"/>
  <c r="T5837" i="11"/>
  <c r="S5834" i="11"/>
  <c r="Q5828" i="11"/>
  <c r="P5825" i="11"/>
  <c r="T5821" i="11"/>
  <c r="S5818" i="11"/>
  <c r="Q5812" i="11"/>
  <c r="P5809" i="11"/>
  <c r="T5805" i="11"/>
  <c r="S5802" i="11"/>
  <c r="Q5796" i="11"/>
  <c r="P5793" i="11"/>
  <c r="T5789" i="11"/>
  <c r="S5786" i="11"/>
  <c r="Q5780" i="11"/>
  <c r="P5777" i="11"/>
  <c r="T5773" i="11"/>
  <c r="S5770" i="11"/>
  <c r="Q5764" i="11"/>
  <c r="P5761" i="11"/>
  <c r="T5757" i="11"/>
  <c r="S5754" i="11"/>
  <c r="Q5748" i="11"/>
  <c r="P5745" i="11"/>
  <c r="T5741" i="11"/>
  <c r="S5738" i="11"/>
  <c r="Q5732" i="11"/>
  <c r="P5729" i="11"/>
  <c r="T5725" i="11"/>
  <c r="S5722" i="11"/>
  <c r="Q5716" i="11"/>
  <c r="P5713" i="11"/>
  <c r="T5709" i="11"/>
  <c r="S5706" i="11"/>
  <c r="Q5700" i="11"/>
  <c r="P5697" i="11"/>
  <c r="T5693" i="11"/>
  <c r="S5690" i="11"/>
  <c r="Q5684" i="11"/>
  <c r="P5681" i="11"/>
  <c r="T5677" i="11"/>
  <c r="S5674" i="11"/>
  <c r="Q5668" i="11"/>
  <c r="P5665" i="11"/>
  <c r="T5661" i="11"/>
  <c r="S5658" i="11"/>
  <c r="Q5652" i="11"/>
  <c r="P5649" i="11"/>
  <c r="T5645" i="11"/>
  <c r="S5642" i="11"/>
  <c r="Q5636" i="11"/>
  <c r="P5633" i="11"/>
  <c r="T5629" i="11"/>
  <c r="S5626" i="11"/>
  <c r="Q5620" i="11"/>
  <c r="P5617" i="11"/>
  <c r="T5613" i="11"/>
  <c r="S5610" i="11"/>
  <c r="Q5604" i="11"/>
  <c r="P5601" i="11"/>
  <c r="T5597" i="11"/>
  <c r="S5594" i="11"/>
  <c r="Q5588" i="11"/>
  <c r="P5585" i="11"/>
  <c r="T5581" i="11"/>
  <c r="S5578" i="11"/>
  <c r="Q5572" i="11"/>
  <c r="P5569" i="11"/>
  <c r="T5565" i="11"/>
  <c r="S5562" i="11"/>
  <c r="R5933" i="11"/>
  <c r="Q5930" i="11"/>
  <c r="R5917" i="11"/>
  <c r="Q5914" i="11"/>
  <c r="R5901" i="11"/>
  <c r="Q5898" i="11"/>
  <c r="R5885" i="11"/>
  <c r="Q5882" i="11"/>
  <c r="R5869" i="11"/>
  <c r="Q5866" i="11"/>
  <c r="R5853" i="11"/>
  <c r="Q5850" i="11"/>
  <c r="R5837" i="11"/>
  <c r="Q5834" i="11"/>
  <c r="R5821" i="11"/>
  <c r="Q5818" i="11"/>
  <c r="R5805" i="11"/>
  <c r="Q5802" i="11"/>
  <c r="R5789" i="11"/>
  <c r="Q5786" i="11"/>
  <c r="R5773" i="11"/>
  <c r="Q5770" i="11"/>
  <c r="R5757" i="11"/>
  <c r="Q5754" i="11"/>
  <c r="R5741" i="11"/>
  <c r="Q5738" i="11"/>
  <c r="R5725" i="11"/>
  <c r="Q5722" i="11"/>
  <c r="R5709" i="11"/>
  <c r="Q5706" i="11"/>
  <c r="R5693" i="11"/>
  <c r="Q5690" i="11"/>
  <c r="R5677" i="11"/>
  <c r="Q5674" i="11"/>
  <c r="R5661" i="11"/>
  <c r="Q5658" i="11"/>
  <c r="R5645" i="11"/>
  <c r="Q5642" i="11"/>
  <c r="R5629" i="11"/>
  <c r="Q5626" i="11"/>
  <c r="R5613" i="11"/>
  <c r="Q5610" i="11"/>
  <c r="R5597" i="11"/>
  <c r="Q5594" i="11"/>
  <c r="R5581" i="11"/>
  <c r="Q5578" i="11"/>
  <c r="R5565" i="11"/>
  <c r="Q5562" i="11"/>
  <c r="R5549" i="11"/>
  <c r="Q5546" i="11"/>
  <c r="R5533" i="11"/>
  <c r="Q5530" i="11"/>
  <c r="R5517" i="11"/>
  <c r="Q5514" i="11"/>
  <c r="R5501" i="11"/>
  <c r="Q5498" i="11"/>
  <c r="R5485" i="11"/>
  <c r="Q5482" i="11"/>
  <c r="R5469" i="11"/>
  <c r="Q5466" i="11"/>
  <c r="R5453" i="11"/>
  <c r="Q5450" i="11"/>
  <c r="R5437" i="11"/>
  <c r="Q5434" i="11"/>
  <c r="R5421" i="11"/>
  <c r="Q5418" i="11"/>
  <c r="R5405" i="11"/>
  <c r="Q5402" i="11"/>
  <c r="R5389" i="11"/>
  <c r="Q5386" i="11"/>
  <c r="R5373" i="11"/>
  <c r="Q5370" i="11"/>
  <c r="R5357" i="11"/>
  <c r="Q5354" i="11"/>
  <c r="R5341" i="11"/>
  <c r="Q5338" i="11"/>
  <c r="R5325" i="11"/>
  <c r="Q5322" i="11"/>
  <c r="R5309" i="11"/>
  <c r="Q5306" i="11"/>
  <c r="R5293" i="11"/>
  <c r="Q5290" i="11"/>
  <c r="R5277" i="11"/>
  <c r="Q5274" i="11"/>
  <c r="R5261" i="11"/>
  <c r="Q5258" i="11"/>
  <c r="R5245" i="11"/>
  <c r="Q5242" i="11"/>
  <c r="R5229" i="11"/>
  <c r="Q5226" i="11"/>
  <c r="R5213" i="11"/>
  <c r="Q5210" i="11"/>
  <c r="R5197" i="11"/>
  <c r="Q5194" i="11"/>
  <c r="R5181" i="11"/>
  <c r="Q5178" i="11"/>
  <c r="R5165" i="11"/>
  <c r="Q5162" i="11"/>
  <c r="R5149" i="11"/>
  <c r="Q5146" i="11"/>
  <c r="R5133" i="11"/>
  <c r="Q5130" i="11"/>
  <c r="R5117" i="11"/>
  <c r="Q5114" i="11"/>
  <c r="R5101" i="11"/>
  <c r="Q5098" i="11"/>
  <c r="R5085" i="11"/>
  <c r="Q5082" i="11"/>
  <c r="R5069" i="11"/>
  <c r="Q5066" i="11"/>
  <c r="R5053" i="11"/>
  <c r="Q5050" i="11"/>
  <c r="R5037" i="11"/>
  <c r="Q5034" i="11"/>
  <c r="R5021" i="11"/>
  <c r="Q5018" i="11"/>
  <c r="R5005" i="11"/>
  <c r="Q5002" i="11"/>
  <c r="R4989" i="11"/>
  <c r="Q4986" i="11"/>
  <c r="R4973" i="11"/>
  <c r="Q4970" i="11"/>
  <c r="R4957" i="11"/>
  <c r="Q4954" i="11"/>
  <c r="R4941" i="11"/>
  <c r="Q4938" i="11"/>
  <c r="R4925" i="11"/>
  <c r="Q4922" i="11"/>
  <c r="R4909" i="11"/>
  <c r="Q4906" i="11"/>
  <c r="R4893" i="11"/>
  <c r="Q4890" i="11"/>
  <c r="R4877" i="11"/>
  <c r="Q4874" i="11"/>
  <c r="R4861" i="11"/>
  <c r="Q4858" i="11"/>
  <c r="R4845" i="11"/>
  <c r="Q4842" i="11"/>
  <c r="R4829" i="11"/>
  <c r="Q4826" i="11"/>
  <c r="R4813" i="11"/>
  <c r="Q4810" i="11"/>
  <c r="R4797" i="11"/>
  <c r="Q4794" i="11"/>
  <c r="R4781" i="11"/>
  <c r="Q4778" i="11"/>
  <c r="R4765" i="11"/>
  <c r="Q4762" i="11"/>
  <c r="R4749" i="11"/>
  <c r="Q4746" i="11"/>
  <c r="R4733" i="11"/>
  <c r="Q4730" i="11"/>
  <c r="R4717" i="11"/>
  <c r="Q4714" i="11"/>
  <c r="R4701" i="11"/>
  <c r="Q4698" i="11"/>
  <c r="R4685" i="11"/>
  <c r="Q4682" i="11"/>
  <c r="R4669" i="11"/>
  <c r="Q4666" i="11"/>
  <c r="R4653" i="11"/>
  <c r="Q4650" i="11"/>
  <c r="R4637" i="11"/>
  <c r="Q4634" i="11"/>
  <c r="R4621" i="11"/>
  <c r="Q4618" i="11"/>
  <c r="R4605" i="11"/>
  <c r="Q4602" i="11"/>
  <c r="R4589" i="11"/>
  <c r="Q4586" i="11"/>
  <c r="R4573" i="11"/>
  <c r="Q4570" i="11"/>
  <c r="R4557" i="11"/>
  <c r="Q4554" i="11"/>
  <c r="R4541" i="11"/>
  <c r="Q4538" i="11"/>
  <c r="R4525" i="11"/>
  <c r="Q4522" i="11"/>
  <c r="R4509" i="11"/>
  <c r="Q4506" i="11"/>
  <c r="R4493" i="11"/>
  <c r="Q4490" i="11"/>
  <c r="R4477" i="11"/>
  <c r="Q4474" i="11"/>
  <c r="R4461" i="11"/>
  <c r="Q4458" i="11"/>
  <c r="R4445" i="11"/>
  <c r="Q4442" i="11"/>
  <c r="R4429" i="11"/>
  <c r="Q4426" i="11"/>
  <c r="R4413" i="11"/>
  <c r="Q4410" i="11"/>
  <c r="R4397" i="11"/>
  <c r="Q4394" i="11"/>
  <c r="R4381" i="11"/>
  <c r="Q4378" i="11"/>
  <c r="R4365" i="11"/>
  <c r="Q4362" i="11"/>
  <c r="R4349" i="11"/>
  <c r="Q4346" i="11"/>
  <c r="R4333" i="11"/>
  <c r="Q4330" i="11"/>
  <c r="R4317" i="11"/>
  <c r="Q4314" i="11"/>
  <c r="R4301" i="11"/>
  <c r="Q4298" i="11"/>
  <c r="R4285" i="11"/>
  <c r="Q4282" i="11"/>
  <c r="R4269" i="11"/>
  <c r="Q4266" i="11"/>
  <c r="R4253" i="11"/>
  <c r="Q4250" i="11"/>
  <c r="R4237" i="11"/>
  <c r="Q4234" i="11"/>
  <c r="R4221" i="11"/>
  <c r="Q4218" i="11"/>
  <c r="R4205" i="11"/>
  <c r="Q4202" i="11"/>
  <c r="R4189" i="11"/>
  <c r="Q4186" i="11"/>
  <c r="R4173" i="11"/>
  <c r="Q4170" i="11"/>
  <c r="R4157" i="11"/>
  <c r="Q4154" i="11"/>
  <c r="R4141" i="11"/>
  <c r="Q4138" i="11"/>
  <c r="R4125" i="11"/>
  <c r="Q4122" i="11"/>
  <c r="R4109" i="11"/>
  <c r="Q4106" i="11"/>
  <c r="R4093" i="11"/>
  <c r="Q4090" i="11"/>
  <c r="R4077" i="11"/>
  <c r="Q4074" i="11"/>
  <c r="R4061" i="11"/>
  <c r="Q4058" i="11"/>
  <c r="R4045" i="11"/>
  <c r="Q4042" i="11"/>
  <c r="R4029" i="11"/>
  <c r="Q4026" i="11"/>
  <c r="R4013" i="11"/>
  <c r="Q4010" i="11"/>
  <c r="R3997" i="11"/>
  <c r="Q3994" i="11"/>
  <c r="R3981" i="11"/>
  <c r="Q3978" i="11"/>
  <c r="R3965" i="11"/>
  <c r="Q3962" i="11"/>
  <c r="R3949" i="11"/>
  <c r="Q3946" i="11"/>
  <c r="R3933" i="11"/>
  <c r="Q3930" i="11"/>
  <c r="R3917" i="11"/>
  <c r="Q3914" i="11"/>
  <c r="R3901" i="11"/>
  <c r="Q3898" i="11"/>
  <c r="R3885" i="11"/>
  <c r="Q3882" i="11"/>
  <c r="R3869" i="11"/>
  <c r="Q3866" i="11"/>
  <c r="R3853" i="11"/>
  <c r="Q3850" i="11"/>
  <c r="R3837" i="11"/>
  <c r="Q3834" i="11"/>
  <c r="R3821" i="11"/>
  <c r="Q3818" i="11"/>
  <c r="R3805" i="11"/>
  <c r="Q3802" i="11"/>
  <c r="R3789" i="11"/>
  <c r="Q3786" i="11"/>
  <c r="R3773" i="11"/>
  <c r="Q3770" i="11"/>
  <c r="R3757" i="11"/>
  <c r="Q3754" i="11"/>
  <c r="R3741" i="11"/>
  <c r="Q3738" i="11"/>
  <c r="R3725" i="11"/>
  <c r="Q3721" i="11"/>
  <c r="S3714" i="11"/>
  <c r="Q3700" i="11"/>
  <c r="R3693" i="11"/>
  <c r="Q3689" i="11"/>
  <c r="S3682" i="11"/>
  <c r="Q3668" i="11"/>
  <c r="R3661" i="11"/>
  <c r="Q3657" i="11"/>
  <c r="S3650" i="11"/>
  <c r="Q3636" i="11"/>
  <c r="R3629" i="11"/>
  <c r="Q3625" i="11"/>
  <c r="S3618" i="11"/>
  <c r="Q3604" i="11"/>
  <c r="R3597" i="11"/>
  <c r="Q3593" i="11"/>
  <c r="S3586" i="11"/>
  <c r="Q3572" i="11"/>
  <c r="R3565" i="11"/>
  <c r="Q3561" i="11"/>
  <c r="S3554" i="11"/>
  <c r="Q3540" i="11"/>
  <c r="R3533" i="11"/>
  <c r="Q3529" i="11"/>
  <c r="S3522" i="11"/>
  <c r="Q3508" i="11"/>
  <c r="R3501" i="11"/>
  <c r="Q3497" i="11"/>
  <c r="S3490" i="11"/>
  <c r="Q3476" i="11"/>
  <c r="R3469" i="11"/>
  <c r="Q3465" i="11"/>
  <c r="S3458" i="11"/>
  <c r="Q3444" i="11"/>
  <c r="R3437" i="11"/>
  <c r="Q3433" i="11"/>
  <c r="S3426" i="11"/>
  <c r="Q3412" i="11"/>
  <c r="Q3401" i="11"/>
  <c r="P3386" i="11"/>
  <c r="R3372" i="11"/>
  <c r="Q3357" i="11"/>
  <c r="Q3337" i="11"/>
  <c r="P3322" i="11"/>
  <c r="R3308" i="11"/>
  <c r="Q3293" i="11"/>
  <c r="Q3273" i="11"/>
  <c r="P3258" i="11"/>
  <c r="R3244" i="11"/>
  <c r="Q3229" i="11"/>
  <c r="Q3209" i="11"/>
  <c r="P3194" i="11"/>
  <c r="R3180" i="11"/>
  <c r="Q3165" i="11"/>
  <c r="Q3145" i="11"/>
  <c r="P3130" i="11"/>
  <c r="R3116" i="11"/>
  <c r="Q3101" i="11"/>
  <c r="Q3081" i="11"/>
  <c r="P3066" i="11"/>
  <c r="R3052" i="11"/>
  <c r="Q3037" i="11"/>
  <c r="Q3017" i="11"/>
  <c r="P3002" i="11"/>
  <c r="R2988" i="11"/>
  <c r="Q2973" i="11"/>
  <c r="Q2953" i="11"/>
  <c r="P2938" i="11"/>
  <c r="R2924" i="11"/>
  <c r="Q2909" i="11"/>
  <c r="Q2889" i="11"/>
  <c r="P2874" i="11"/>
  <c r="R2860" i="11"/>
  <c r="Q2845" i="11"/>
  <c r="Q2825" i="11"/>
  <c r="P2810" i="11"/>
  <c r="R2796" i="11"/>
  <c r="Q2781" i="11"/>
  <c r="Q2761" i="11"/>
  <c r="P2746" i="11"/>
  <c r="R2732" i="11"/>
  <c r="Q2717" i="11"/>
  <c r="Q2697" i="11"/>
  <c r="P2682" i="11"/>
  <c r="R2668" i="11"/>
  <c r="Q2653" i="11"/>
  <c r="Q2633" i="11"/>
  <c r="P2618" i="11"/>
  <c r="R2604" i="11"/>
  <c r="Q2589" i="11"/>
  <c r="Q2569" i="11"/>
  <c r="P2554" i="11"/>
  <c r="R2540" i="11"/>
  <c r="Q2525" i="11"/>
  <c r="Q2505" i="11"/>
  <c r="T2485" i="11"/>
  <c r="T2473" i="11"/>
  <c r="R2465" i="11"/>
  <c r="P2457" i="11"/>
  <c r="T2426" i="11"/>
  <c r="T2405" i="11"/>
  <c r="P2397" i="11"/>
  <c r="S2388" i="11"/>
  <c r="T2357" i="11"/>
  <c r="T2345" i="11"/>
  <c r="R2337" i="11"/>
  <c r="P2329" i="11"/>
  <c r="T2298" i="11"/>
  <c r="T2277" i="11"/>
  <c r="P2269" i="11"/>
  <c r="S2260" i="11"/>
  <c r="T2229" i="11"/>
  <c r="T2217" i="11"/>
  <c r="R2209" i="11"/>
  <c r="P2201" i="11"/>
  <c r="T2170" i="11"/>
  <c r="T2149" i="11"/>
  <c r="P2141" i="11"/>
  <c r="S2132" i="11"/>
  <c r="T2101" i="11"/>
  <c r="T2089" i="11"/>
  <c r="R2081" i="11"/>
  <c r="P2073" i="11"/>
  <c r="T2042" i="11"/>
  <c r="T2021" i="11"/>
  <c r="P2013" i="11"/>
  <c r="S2004" i="11"/>
  <c r="T1973" i="11"/>
  <c r="T1961" i="11"/>
  <c r="R1953" i="11"/>
  <c r="P1945" i="11"/>
  <c r="T1914" i="11"/>
  <c r="T1893" i="11"/>
  <c r="P1885" i="11"/>
  <c r="S1876" i="11"/>
  <c r="T1845" i="11"/>
  <c r="T1833" i="11"/>
  <c r="R1825" i="11"/>
  <c r="P1817" i="11"/>
  <c r="T1786" i="11"/>
  <c r="T1765" i="11"/>
  <c r="P1757" i="11"/>
  <c r="S1748" i="11"/>
  <c r="T1717" i="11"/>
  <c r="T1705" i="11"/>
  <c r="R1697" i="11"/>
  <c r="P1689" i="11"/>
  <c r="R1676" i="11"/>
  <c r="S1633" i="11"/>
  <c r="Q1601" i="11"/>
  <c r="P1586" i="11"/>
  <c r="P1553" i="11"/>
  <c r="S1524" i="11"/>
  <c r="R1505" i="11"/>
  <c r="R1476" i="11"/>
  <c r="P1429" i="11"/>
  <c r="T1386" i="11"/>
  <c r="Q1361" i="11"/>
  <c r="T1290" i="11"/>
  <c r="P1250" i="11"/>
  <c r="Q1205" i="11"/>
  <c r="P1154" i="11"/>
  <c r="Q1137" i="11"/>
  <c r="S1113" i="11"/>
  <c r="T684" i="11"/>
  <c r="T652" i="11"/>
  <c r="S633" i="11"/>
  <c r="S509" i="11"/>
  <c r="Q441" i="11"/>
  <c r="P410" i="11"/>
  <c r="P282" i="11"/>
  <c r="S212" i="11"/>
  <c r="T69" i="11"/>
  <c r="X5931" i="11"/>
  <c r="W5931" i="11"/>
  <c r="V5931" i="11"/>
  <c r="U5931" i="11"/>
  <c r="X5923" i="11"/>
  <c r="W5923" i="11"/>
  <c r="V5923" i="11"/>
  <c r="X5915" i="11"/>
  <c r="W5915" i="11"/>
  <c r="V5915" i="11"/>
  <c r="U5915" i="11"/>
  <c r="X5907" i="11"/>
  <c r="W5907" i="11"/>
  <c r="V5907" i="11"/>
  <c r="U5907" i="11"/>
  <c r="X5899" i="11"/>
  <c r="W5899" i="11"/>
  <c r="V5899" i="11"/>
  <c r="X5891" i="11"/>
  <c r="W5891" i="11"/>
  <c r="V5891" i="11"/>
  <c r="U5891" i="11"/>
  <c r="X5883" i="11"/>
  <c r="W5883" i="11"/>
  <c r="V5883" i="11"/>
  <c r="U5883" i="11"/>
  <c r="X5875" i="11"/>
  <c r="W5875" i="11"/>
  <c r="V5875" i="11"/>
  <c r="U5875" i="11"/>
  <c r="X5867" i="11"/>
  <c r="W5867" i="11"/>
  <c r="V5867" i="11"/>
  <c r="U5867" i="11"/>
  <c r="X5859" i="11"/>
  <c r="W5859" i="11"/>
  <c r="V5859" i="11"/>
  <c r="U5859" i="11"/>
  <c r="X5851" i="11"/>
  <c r="W5851" i="11"/>
  <c r="V5851" i="11"/>
  <c r="U5851" i="11"/>
  <c r="X5843" i="11"/>
  <c r="W5843" i="11"/>
  <c r="V5843" i="11"/>
  <c r="U5843" i="11"/>
  <c r="X5835" i="11"/>
  <c r="W5835" i="11"/>
  <c r="V5835" i="11"/>
  <c r="U5835" i="11"/>
  <c r="X5827" i="11"/>
  <c r="W5827" i="11"/>
  <c r="V5827" i="11"/>
  <c r="X5819" i="11"/>
  <c r="W5819" i="11"/>
  <c r="U5819" i="11"/>
  <c r="V5819" i="11"/>
  <c r="X5811" i="11"/>
  <c r="W5811" i="11"/>
  <c r="V5811" i="11"/>
  <c r="U5811" i="11"/>
  <c r="X5803" i="11"/>
  <c r="W5803" i="11"/>
  <c r="V5803" i="11"/>
  <c r="U5803" i="11"/>
  <c r="X5795" i="11"/>
  <c r="W5795" i="11"/>
  <c r="V5795" i="11"/>
  <c r="U5795" i="11"/>
  <c r="X5787" i="11"/>
  <c r="W5787" i="11"/>
  <c r="V5787" i="11"/>
  <c r="U5787" i="11"/>
  <c r="X5779" i="11"/>
  <c r="W5779" i="11"/>
  <c r="V5779" i="11"/>
  <c r="U5779" i="11"/>
  <c r="X5771" i="11"/>
  <c r="W5771" i="11"/>
  <c r="V5771" i="11"/>
  <c r="U5771" i="11"/>
  <c r="X5763" i="11"/>
  <c r="W5763" i="11"/>
  <c r="V5763" i="11"/>
  <c r="U5763" i="11"/>
  <c r="X5755" i="11"/>
  <c r="W5755" i="11"/>
  <c r="V5755" i="11"/>
  <c r="U5755" i="11"/>
  <c r="X5747" i="11"/>
  <c r="W5747" i="11"/>
  <c r="V5747" i="11"/>
  <c r="U5747" i="11"/>
  <c r="X5739" i="11"/>
  <c r="W5739" i="11"/>
  <c r="V5739" i="11"/>
  <c r="U5739" i="11"/>
  <c r="X5731" i="11"/>
  <c r="W5731" i="11"/>
  <c r="V5731" i="11"/>
  <c r="U5731" i="11"/>
  <c r="X5723" i="11"/>
  <c r="W5723" i="11"/>
  <c r="V5723" i="11"/>
  <c r="U5723" i="11"/>
  <c r="X5715" i="11"/>
  <c r="W5715" i="11"/>
  <c r="V5715" i="11"/>
  <c r="W5707" i="11"/>
  <c r="X5707" i="11"/>
  <c r="V5707" i="11"/>
  <c r="U5707" i="11"/>
  <c r="W5699" i="11"/>
  <c r="X5699" i="11"/>
  <c r="V5699" i="11"/>
  <c r="U5699" i="11"/>
  <c r="X5691" i="11"/>
  <c r="W5691" i="11"/>
  <c r="V5691" i="11"/>
  <c r="U5691" i="11"/>
  <c r="X5683" i="11"/>
  <c r="W5683" i="11"/>
  <c r="V5683" i="11"/>
  <c r="U5683" i="11"/>
  <c r="W5675" i="11"/>
  <c r="X5675" i="11"/>
  <c r="V5675" i="11"/>
  <c r="U5675" i="11"/>
  <c r="X5667" i="11"/>
  <c r="W5667" i="11"/>
  <c r="V5667" i="11"/>
  <c r="U5667" i="11"/>
  <c r="W5659" i="11"/>
  <c r="X5659" i="11"/>
  <c r="V5659" i="11"/>
  <c r="U5659" i="11"/>
  <c r="X5651" i="11"/>
  <c r="W5651" i="11"/>
  <c r="V5651" i="11"/>
  <c r="U5651" i="11"/>
  <c r="X5643" i="11"/>
  <c r="W5643" i="11"/>
  <c r="V5643" i="11"/>
  <c r="W5635" i="11"/>
  <c r="X5635" i="11"/>
  <c r="V5635" i="11"/>
  <c r="U5635" i="11"/>
  <c r="X5627" i="11"/>
  <c r="W5627" i="11"/>
  <c r="V5627" i="11"/>
  <c r="U5627" i="11"/>
  <c r="W5619" i="11"/>
  <c r="X5619" i="11"/>
  <c r="V5619" i="11"/>
  <c r="U5619" i="11"/>
  <c r="W5611" i="11"/>
  <c r="X5611" i="11"/>
  <c r="V5611" i="11"/>
  <c r="U5611" i="11"/>
  <c r="X5603" i="11"/>
  <c r="W5603" i="11"/>
  <c r="V5603" i="11"/>
  <c r="U5603" i="11"/>
  <c r="W5595" i="11"/>
  <c r="V5595" i="11"/>
  <c r="X5595" i="11"/>
  <c r="U5595" i="11"/>
  <c r="X5587" i="11"/>
  <c r="W5587" i="11"/>
  <c r="V5587" i="11"/>
  <c r="U5587" i="11"/>
  <c r="W5579" i="11"/>
  <c r="X5579" i="11"/>
  <c r="V5579" i="11"/>
  <c r="U5579" i="11"/>
  <c r="W5571" i="11"/>
  <c r="X5571" i="11"/>
  <c r="V5571" i="11"/>
  <c r="U5571" i="11"/>
  <c r="X5563" i="11"/>
  <c r="W5563" i="11"/>
  <c r="V5563" i="11"/>
  <c r="U5563" i="11"/>
  <c r="W5555" i="11"/>
  <c r="X5555" i="11"/>
  <c r="V5555" i="11"/>
  <c r="U5555" i="11"/>
  <c r="X5547" i="11"/>
  <c r="W5547" i="11"/>
  <c r="V5547" i="11"/>
  <c r="U5547" i="11"/>
  <c r="X5539" i="11"/>
  <c r="W5539" i="11"/>
  <c r="V5539" i="11"/>
  <c r="U5539" i="11"/>
  <c r="X5531" i="11"/>
  <c r="W5531" i="11"/>
  <c r="V5531" i="11"/>
  <c r="U5531" i="11"/>
  <c r="X5523" i="11"/>
  <c r="W5523" i="11"/>
  <c r="V5523" i="11"/>
  <c r="U5523" i="11"/>
  <c r="W5515" i="11"/>
  <c r="X5515" i="11"/>
  <c r="V5515" i="11"/>
  <c r="U5515" i="11"/>
  <c r="W5507" i="11"/>
  <c r="X5507" i="11"/>
  <c r="V5507" i="11"/>
  <c r="X5499" i="11"/>
  <c r="W5499" i="11"/>
  <c r="V5499" i="11"/>
  <c r="U5499" i="11"/>
  <c r="W5491" i="11"/>
  <c r="V5491" i="11"/>
  <c r="X5491" i="11"/>
  <c r="U5491" i="11"/>
  <c r="X5483" i="11"/>
  <c r="W5483" i="11"/>
  <c r="U5483" i="11"/>
  <c r="V5483" i="11"/>
  <c r="X5475" i="11"/>
  <c r="W5475" i="11"/>
  <c r="V5475" i="11"/>
  <c r="U5475" i="11"/>
  <c r="X5467" i="11"/>
  <c r="W5467" i="11"/>
  <c r="V5467" i="11"/>
  <c r="U5467" i="11"/>
  <c r="X5459" i="11"/>
  <c r="W5459" i="11"/>
  <c r="V5459" i="11"/>
  <c r="U5459" i="11"/>
  <c r="X5451" i="11"/>
  <c r="W5451" i="11"/>
  <c r="V5451" i="11"/>
  <c r="U5451" i="11"/>
  <c r="X5443" i="11"/>
  <c r="W5443" i="11"/>
  <c r="V5443" i="11"/>
  <c r="U5443" i="11"/>
  <c r="X5435" i="11"/>
  <c r="W5435" i="11"/>
  <c r="V5435" i="11"/>
  <c r="U5435" i="11"/>
  <c r="W5427" i="11"/>
  <c r="V5427" i="11"/>
  <c r="X5427" i="11"/>
  <c r="U5427" i="11"/>
  <c r="X5419" i="11"/>
  <c r="W5419" i="11"/>
  <c r="V5419" i="11"/>
  <c r="U5419" i="11"/>
  <c r="X5411" i="11"/>
  <c r="W5411" i="11"/>
  <c r="V5411" i="11"/>
  <c r="U5411" i="11"/>
  <c r="W5403" i="11"/>
  <c r="X5403" i="11"/>
  <c r="V5403" i="11"/>
  <c r="U5403" i="11"/>
  <c r="X5395" i="11"/>
  <c r="V5395" i="11"/>
  <c r="W5395" i="11"/>
  <c r="U5395" i="11"/>
  <c r="X5387" i="11"/>
  <c r="W5387" i="11"/>
  <c r="V5387" i="11"/>
  <c r="U5387" i="11"/>
  <c r="X5379" i="11"/>
  <c r="W5379" i="11"/>
  <c r="V5379" i="11"/>
  <c r="U5379" i="11"/>
  <c r="X5371" i="11"/>
  <c r="W5371" i="11"/>
  <c r="V5371" i="11"/>
  <c r="U5371" i="11"/>
  <c r="X5363" i="11"/>
  <c r="W5363" i="11"/>
  <c r="V5363" i="11"/>
  <c r="U5363" i="11"/>
  <c r="X5355" i="11"/>
  <c r="W5355" i="11"/>
  <c r="V5355" i="11"/>
  <c r="U5355" i="11"/>
  <c r="X5347" i="11"/>
  <c r="W5347" i="11"/>
  <c r="V5347" i="11"/>
  <c r="U5347" i="11"/>
  <c r="W5339" i="11"/>
  <c r="X5339" i="11"/>
  <c r="V5339" i="11"/>
  <c r="U5339" i="11"/>
  <c r="X5331" i="11"/>
  <c r="W5331" i="11"/>
  <c r="V5331" i="11"/>
  <c r="U5331" i="11"/>
  <c r="X5323" i="11"/>
  <c r="V5323" i="11"/>
  <c r="W5323" i="11"/>
  <c r="U5323" i="11"/>
  <c r="X5315" i="11"/>
  <c r="W5315" i="11"/>
  <c r="V5315" i="11"/>
  <c r="U5315" i="11"/>
  <c r="X5307" i="11"/>
  <c r="W5307" i="11"/>
  <c r="V5307" i="11"/>
  <c r="U5307" i="11"/>
  <c r="X5299" i="11"/>
  <c r="V5299" i="11"/>
  <c r="W5299" i="11"/>
  <c r="U5299" i="11"/>
  <c r="X5291" i="11"/>
  <c r="W5291" i="11"/>
  <c r="V5291" i="11"/>
  <c r="U5291" i="11"/>
  <c r="X5283" i="11"/>
  <c r="W5283" i="11"/>
  <c r="U5283" i="11"/>
  <c r="V5283" i="11"/>
  <c r="X5275" i="11"/>
  <c r="W5275" i="11"/>
  <c r="V5275" i="11"/>
  <c r="U5275" i="11"/>
  <c r="X5267" i="11"/>
  <c r="V5267" i="11"/>
  <c r="W5267" i="11"/>
  <c r="U5267" i="11"/>
  <c r="X5259" i="11"/>
  <c r="W5259" i="11"/>
  <c r="V5259" i="11"/>
  <c r="X5251" i="11"/>
  <c r="W5251" i="11"/>
  <c r="V5251" i="11"/>
  <c r="U5251" i="11"/>
  <c r="X5243" i="11"/>
  <c r="W5243" i="11"/>
  <c r="V5243" i="11"/>
  <c r="U5243" i="11"/>
  <c r="X5235" i="11"/>
  <c r="W5235" i="11"/>
  <c r="V5235" i="11"/>
  <c r="U5235" i="11"/>
  <c r="X5227" i="11"/>
  <c r="W5227" i="11"/>
  <c r="V5227" i="11"/>
  <c r="U5227" i="11"/>
  <c r="X5219" i="11"/>
  <c r="W5219" i="11"/>
  <c r="V5219" i="11"/>
  <c r="U5219" i="11"/>
  <c r="X5211" i="11"/>
  <c r="W5211" i="11"/>
  <c r="V5211" i="11"/>
  <c r="U5211" i="11"/>
  <c r="X5203" i="11"/>
  <c r="W5203" i="11"/>
  <c r="V5203" i="11"/>
  <c r="U5203" i="11"/>
  <c r="X5195" i="11"/>
  <c r="W5195" i="11"/>
  <c r="V5195" i="11"/>
  <c r="U5195" i="11"/>
  <c r="W5187" i="11"/>
  <c r="V5187" i="11"/>
  <c r="U5187" i="11"/>
  <c r="X5187" i="11"/>
  <c r="X5179" i="11"/>
  <c r="W5179" i="11"/>
  <c r="V5179" i="11"/>
  <c r="U5179" i="11"/>
  <c r="X5171" i="11"/>
  <c r="V5171" i="11"/>
  <c r="W5171" i="11"/>
  <c r="U5171" i="11"/>
  <c r="X5163" i="11"/>
  <c r="W5163" i="11"/>
  <c r="V5163" i="11"/>
  <c r="U5163" i="11"/>
  <c r="X5155" i="11"/>
  <c r="V5155" i="11"/>
  <c r="W5155" i="11"/>
  <c r="U5155" i="11"/>
  <c r="W5147" i="11"/>
  <c r="V5147" i="11"/>
  <c r="X5147" i="11"/>
  <c r="U5147" i="11"/>
  <c r="X5139" i="11"/>
  <c r="V5139" i="11"/>
  <c r="W5139" i="11"/>
  <c r="U5139" i="11"/>
  <c r="X5131" i="11"/>
  <c r="W5131" i="11"/>
  <c r="U5131" i="11"/>
  <c r="V5131" i="11"/>
  <c r="W5123" i="11"/>
  <c r="V5123" i="11"/>
  <c r="X5123" i="11"/>
  <c r="X5115" i="11"/>
  <c r="W5115" i="11"/>
  <c r="V5115" i="11"/>
  <c r="U5115" i="11"/>
  <c r="W5107" i="11"/>
  <c r="X5107" i="11"/>
  <c r="V5107" i="11"/>
  <c r="U5107" i="11"/>
  <c r="X5099" i="11"/>
  <c r="W5099" i="11"/>
  <c r="V5099" i="11"/>
  <c r="U5099" i="11"/>
  <c r="X5091" i="11"/>
  <c r="W5091" i="11"/>
  <c r="V5091" i="11"/>
  <c r="U5091" i="11"/>
  <c r="X5083" i="11"/>
  <c r="W5083" i="11"/>
  <c r="V5083" i="11"/>
  <c r="U5083" i="11"/>
  <c r="X5075" i="11"/>
  <c r="W5075" i="11"/>
  <c r="V5075" i="11"/>
  <c r="U5075" i="11"/>
  <c r="W5067" i="11"/>
  <c r="V5067" i="11"/>
  <c r="X5067" i="11"/>
  <c r="X5059" i="11"/>
  <c r="W5059" i="11"/>
  <c r="V5059" i="11"/>
  <c r="U5059" i="11"/>
  <c r="X5051" i="11"/>
  <c r="W5051" i="11"/>
  <c r="V5051" i="11"/>
  <c r="U5051" i="11"/>
  <c r="X5043" i="11"/>
  <c r="V5043" i="11"/>
  <c r="W5043" i="11"/>
  <c r="U5043" i="11"/>
  <c r="X5035" i="11"/>
  <c r="W5035" i="11"/>
  <c r="V5035" i="11"/>
  <c r="U5035" i="11"/>
  <c r="X5027" i="11"/>
  <c r="W5027" i="11"/>
  <c r="V5027" i="11"/>
  <c r="U5027" i="11"/>
  <c r="W5019" i="11"/>
  <c r="V5019" i="11"/>
  <c r="X5019" i="11"/>
  <c r="U5019" i="11"/>
  <c r="X5011" i="11"/>
  <c r="W5011" i="11"/>
  <c r="V5011" i="11"/>
  <c r="U5011" i="11"/>
  <c r="X5003" i="11"/>
  <c r="W5003" i="11"/>
  <c r="V5003" i="11"/>
  <c r="U5003" i="11"/>
  <c r="X4995" i="11"/>
  <c r="U4995" i="11"/>
  <c r="W4995" i="11"/>
  <c r="V4995" i="11"/>
  <c r="X4987" i="11"/>
  <c r="W4987" i="11"/>
  <c r="V4987" i="11"/>
  <c r="U4987" i="11"/>
  <c r="X4979" i="11"/>
  <c r="W4979" i="11"/>
  <c r="V4979" i="11"/>
  <c r="U4979" i="11"/>
  <c r="W4971" i="11"/>
  <c r="X4971" i="11"/>
  <c r="U4971" i="11"/>
  <c r="V4971" i="11"/>
  <c r="X4963" i="11"/>
  <c r="W4963" i="11"/>
  <c r="V4963" i="11"/>
  <c r="U4963" i="11"/>
  <c r="W4955" i="11"/>
  <c r="X4955" i="11"/>
  <c r="V4955" i="11"/>
  <c r="U4955" i="11"/>
  <c r="X4947" i="11"/>
  <c r="W4947" i="11"/>
  <c r="V4947" i="11"/>
  <c r="U4947" i="11"/>
  <c r="X4939" i="11"/>
  <c r="V4939" i="11"/>
  <c r="W4939" i="11"/>
  <c r="W4931" i="11"/>
  <c r="X4931" i="11"/>
  <c r="V4931" i="11"/>
  <c r="U4931" i="11"/>
  <c r="X4923" i="11"/>
  <c r="W4923" i="11"/>
  <c r="V4923" i="11"/>
  <c r="U4923" i="11"/>
  <c r="X4915" i="11"/>
  <c r="W4915" i="11"/>
  <c r="V4915" i="11"/>
  <c r="U4915" i="11"/>
  <c r="W4907" i="11"/>
  <c r="U4907" i="11"/>
  <c r="X4907" i="11"/>
  <c r="V4907" i="11"/>
  <c r="X4899" i="11"/>
  <c r="W4899" i="11"/>
  <c r="V4899" i="11"/>
  <c r="U4899" i="11"/>
  <c r="W4891" i="11"/>
  <c r="V4891" i="11"/>
  <c r="X4891" i="11"/>
  <c r="U4891" i="11"/>
  <c r="X4883" i="11"/>
  <c r="V4883" i="11"/>
  <c r="U4883" i="11"/>
  <c r="W4883" i="11"/>
  <c r="X4875" i="11"/>
  <c r="W4875" i="11"/>
  <c r="V4875" i="11"/>
  <c r="X4867" i="11"/>
  <c r="U4867" i="11"/>
  <c r="W4867" i="11"/>
  <c r="V4867" i="11"/>
  <c r="X4859" i="11"/>
  <c r="W4859" i="11"/>
  <c r="V4859" i="11"/>
  <c r="U4859" i="11"/>
  <c r="W4851" i="11"/>
  <c r="V4851" i="11"/>
  <c r="X4851" i="11"/>
  <c r="U4851" i="11"/>
  <c r="X4843" i="11"/>
  <c r="W4843" i="11"/>
  <c r="V4843" i="11"/>
  <c r="U4843" i="11"/>
  <c r="X4835" i="11"/>
  <c r="W4835" i="11"/>
  <c r="U4835" i="11"/>
  <c r="V4835" i="11"/>
  <c r="W4827" i="11"/>
  <c r="X4827" i="11"/>
  <c r="V4827" i="11"/>
  <c r="U4827" i="11"/>
  <c r="X4819" i="11"/>
  <c r="W4819" i="11"/>
  <c r="V4819" i="11"/>
  <c r="U4819" i="11"/>
  <c r="X4811" i="11"/>
  <c r="V4811" i="11"/>
  <c r="W4811" i="11"/>
  <c r="X4803" i="11"/>
  <c r="W4803" i="11"/>
  <c r="U4803" i="11"/>
  <c r="V4803" i="11"/>
  <c r="X4795" i="11"/>
  <c r="W4795" i="11"/>
  <c r="V4795" i="11"/>
  <c r="U4795" i="11"/>
  <c r="X4787" i="11"/>
  <c r="V4787" i="11"/>
  <c r="U4787" i="11"/>
  <c r="W4787" i="11"/>
  <c r="X4779" i="11"/>
  <c r="W4779" i="11"/>
  <c r="V4779" i="11"/>
  <c r="X4771" i="11"/>
  <c r="W4771" i="11"/>
  <c r="V4771" i="11"/>
  <c r="U4771" i="11"/>
  <c r="X4763" i="11"/>
  <c r="W4763" i="11"/>
  <c r="V4763" i="11"/>
  <c r="U4763" i="11"/>
  <c r="X4755" i="11"/>
  <c r="V4755" i="11"/>
  <c r="W4755" i="11"/>
  <c r="U4755" i="11"/>
  <c r="W4747" i="11"/>
  <c r="X4747" i="11"/>
  <c r="V4747" i="11"/>
  <c r="U4747" i="11"/>
  <c r="X4739" i="11"/>
  <c r="W4739" i="11"/>
  <c r="U4739" i="11"/>
  <c r="V4739" i="11"/>
  <c r="X4731" i="11"/>
  <c r="W4731" i="11"/>
  <c r="V4731" i="11"/>
  <c r="U4731" i="11"/>
  <c r="X4723" i="11"/>
  <c r="W4723" i="11"/>
  <c r="V4723" i="11"/>
  <c r="U4723" i="11"/>
  <c r="X4715" i="11"/>
  <c r="W4715" i="11"/>
  <c r="V4715" i="11"/>
  <c r="U4715" i="11"/>
  <c r="X4707" i="11"/>
  <c r="W4707" i="11"/>
  <c r="V4707" i="11"/>
  <c r="U4707" i="11"/>
  <c r="X4699" i="11"/>
  <c r="W4699" i="11"/>
  <c r="V4699" i="11"/>
  <c r="U4699" i="11"/>
  <c r="X4691" i="11"/>
  <c r="W4691" i="11"/>
  <c r="V4691" i="11"/>
  <c r="U4691" i="11"/>
  <c r="X4683" i="11"/>
  <c r="W4683" i="11"/>
  <c r="U4683" i="11"/>
  <c r="V4683" i="11"/>
  <c r="X4675" i="11"/>
  <c r="W4675" i="11"/>
  <c r="V4675" i="11"/>
  <c r="U4675" i="11"/>
  <c r="W4667" i="11"/>
  <c r="V4667" i="11"/>
  <c r="X4667" i="11"/>
  <c r="U4667" i="11"/>
  <c r="X4659" i="11"/>
  <c r="V4659" i="11"/>
  <c r="W4659" i="11"/>
  <c r="U4659" i="11"/>
  <c r="X4651" i="11"/>
  <c r="W4651" i="11"/>
  <c r="U4651" i="11"/>
  <c r="V4651" i="11"/>
  <c r="X4643" i="11"/>
  <c r="W4643" i="11"/>
  <c r="V4643" i="11"/>
  <c r="U4643" i="11"/>
  <c r="X4635" i="11"/>
  <c r="W4635" i="11"/>
  <c r="V4635" i="11"/>
  <c r="U4635" i="11"/>
  <c r="V4627" i="11"/>
  <c r="X4627" i="11"/>
  <c r="U4627" i="11"/>
  <c r="W4627" i="11"/>
  <c r="X4619" i="11"/>
  <c r="W4619" i="11"/>
  <c r="U4619" i="11"/>
  <c r="V4619" i="11"/>
  <c r="W4611" i="11"/>
  <c r="X4611" i="11"/>
  <c r="U4611" i="11"/>
  <c r="V4611" i="11"/>
  <c r="X4603" i="11"/>
  <c r="W4603" i="11"/>
  <c r="V4603" i="11"/>
  <c r="X4595" i="11"/>
  <c r="W4595" i="11"/>
  <c r="V4595" i="11"/>
  <c r="U4595" i="11"/>
  <c r="X4587" i="11"/>
  <c r="W4587" i="11"/>
  <c r="U4587" i="11"/>
  <c r="V4587" i="11"/>
  <c r="X4579" i="11"/>
  <c r="W4579" i="11"/>
  <c r="V4579" i="11"/>
  <c r="U4579" i="11"/>
  <c r="W4571" i="11"/>
  <c r="X4571" i="11"/>
  <c r="V4571" i="11"/>
  <c r="U4571" i="11"/>
  <c r="X4563" i="11"/>
  <c r="W4563" i="11"/>
  <c r="V4563" i="11"/>
  <c r="U4563" i="11"/>
  <c r="X4555" i="11"/>
  <c r="W4555" i="11"/>
  <c r="V4555" i="11"/>
  <c r="U4555" i="11"/>
  <c r="X4547" i="11"/>
  <c r="W4547" i="11"/>
  <c r="V4547" i="11"/>
  <c r="U4547" i="11"/>
  <c r="X4539" i="11"/>
  <c r="W4539" i="11"/>
  <c r="V4539" i="11"/>
  <c r="U4539" i="11"/>
  <c r="X4531" i="11"/>
  <c r="V4531" i="11"/>
  <c r="W4531" i="11"/>
  <c r="U4531" i="11"/>
  <c r="X4523" i="11"/>
  <c r="W4523" i="11"/>
  <c r="V4523" i="11"/>
  <c r="U4523" i="11"/>
  <c r="X4515" i="11"/>
  <c r="W4515" i="11"/>
  <c r="U4515" i="11"/>
  <c r="V4515" i="11"/>
  <c r="X4507" i="11"/>
  <c r="W4507" i="11"/>
  <c r="V4507" i="11"/>
  <c r="U4507" i="11"/>
  <c r="X4499" i="11"/>
  <c r="W4499" i="11"/>
  <c r="V4499" i="11"/>
  <c r="U4499" i="11"/>
  <c r="X4491" i="11"/>
  <c r="W4491" i="11"/>
  <c r="V4491" i="11"/>
  <c r="U4491" i="11"/>
  <c r="X4483" i="11"/>
  <c r="W4483" i="11"/>
  <c r="V4483" i="11"/>
  <c r="U4483" i="11"/>
  <c r="X4475" i="11"/>
  <c r="W4475" i="11"/>
  <c r="V4475" i="11"/>
  <c r="U4475" i="11"/>
  <c r="X4467" i="11"/>
  <c r="W4467" i="11"/>
  <c r="V4467" i="11"/>
  <c r="U4467" i="11"/>
  <c r="X4459" i="11"/>
  <c r="W4459" i="11"/>
  <c r="U4459" i="11"/>
  <c r="V4459" i="11"/>
  <c r="X4451" i="11"/>
  <c r="W4451" i="11"/>
  <c r="V4451" i="11"/>
  <c r="X4443" i="11"/>
  <c r="W4443" i="11"/>
  <c r="V4443" i="11"/>
  <c r="U4443" i="11"/>
  <c r="X4435" i="11"/>
  <c r="W4435" i="11"/>
  <c r="V4435" i="11"/>
  <c r="U4435" i="11"/>
  <c r="X4427" i="11"/>
  <c r="U4427" i="11"/>
  <c r="W4427" i="11"/>
  <c r="V4427" i="11"/>
  <c r="X4419" i="11"/>
  <c r="W4419" i="11"/>
  <c r="V4419" i="11"/>
  <c r="U4419" i="11"/>
  <c r="X4411" i="11"/>
  <c r="W4411" i="11"/>
  <c r="V4411" i="11"/>
  <c r="U4411" i="11"/>
  <c r="X4403" i="11"/>
  <c r="W4403" i="11"/>
  <c r="V4403" i="11"/>
  <c r="U4403" i="11"/>
  <c r="X4395" i="11"/>
  <c r="W4395" i="11"/>
  <c r="U4395" i="11"/>
  <c r="V4395" i="11"/>
  <c r="X4387" i="11"/>
  <c r="V4387" i="11"/>
  <c r="U4387" i="11"/>
  <c r="W4387" i="11"/>
  <c r="X4379" i="11"/>
  <c r="W4379" i="11"/>
  <c r="V4379" i="11"/>
  <c r="U4379" i="11"/>
  <c r="X4371" i="11"/>
  <c r="V4371" i="11"/>
  <c r="U4371" i="11"/>
  <c r="W4371" i="11"/>
  <c r="X4363" i="11"/>
  <c r="W4363" i="11"/>
  <c r="U4363" i="11"/>
  <c r="V4363" i="11"/>
  <c r="X4355" i="11"/>
  <c r="W4355" i="11"/>
  <c r="V4355" i="11"/>
  <c r="U4355" i="11"/>
  <c r="W4347" i="11"/>
  <c r="X4347" i="11"/>
  <c r="V4347" i="11"/>
  <c r="U4347" i="11"/>
  <c r="X4339" i="11"/>
  <c r="W4339" i="11"/>
  <c r="V4339" i="11"/>
  <c r="U4339" i="11"/>
  <c r="X4331" i="11"/>
  <c r="U4331" i="11"/>
  <c r="W4331" i="11"/>
  <c r="V4331" i="11"/>
  <c r="X4323" i="11"/>
  <c r="W4323" i="11"/>
  <c r="V4323" i="11"/>
  <c r="U4323" i="11"/>
  <c r="X4315" i="11"/>
  <c r="W4315" i="11"/>
  <c r="V4315" i="11"/>
  <c r="U4315" i="11"/>
  <c r="W4307" i="11"/>
  <c r="V4307" i="11"/>
  <c r="U4307" i="11"/>
  <c r="X4307" i="11"/>
  <c r="X4299" i="11"/>
  <c r="V4299" i="11"/>
  <c r="U4299" i="11"/>
  <c r="W4299" i="11"/>
  <c r="X4291" i="11"/>
  <c r="W4291" i="11"/>
  <c r="V4291" i="11"/>
  <c r="U4291" i="11"/>
  <c r="X4283" i="11"/>
  <c r="W4283" i="11"/>
  <c r="V4283" i="11"/>
  <c r="U4283" i="11"/>
  <c r="X4275" i="11"/>
  <c r="V4275" i="11"/>
  <c r="W4275" i="11"/>
  <c r="U4275" i="11"/>
  <c r="W4267" i="11"/>
  <c r="V4267" i="11"/>
  <c r="U4267" i="11"/>
  <c r="X4267" i="11"/>
  <c r="X4259" i="11"/>
  <c r="W4259" i="11"/>
  <c r="U4259" i="11"/>
  <c r="V4259" i="11"/>
  <c r="W4251" i="11"/>
  <c r="V4251" i="11"/>
  <c r="X4251" i="11"/>
  <c r="U4251" i="11"/>
  <c r="X4243" i="11"/>
  <c r="V4243" i="11"/>
  <c r="U4243" i="11"/>
  <c r="W4243" i="11"/>
  <c r="X4235" i="11"/>
  <c r="W4235" i="11"/>
  <c r="V4235" i="11"/>
  <c r="U4235" i="11"/>
  <c r="X4227" i="11"/>
  <c r="W4227" i="11"/>
  <c r="U4227" i="11"/>
  <c r="V4227" i="11"/>
  <c r="W4219" i="11"/>
  <c r="X4219" i="11"/>
  <c r="V4219" i="11"/>
  <c r="U4219" i="11"/>
  <c r="X4211" i="11"/>
  <c r="W4211" i="11"/>
  <c r="V4211" i="11"/>
  <c r="U4211" i="11"/>
  <c r="X4203" i="11"/>
  <c r="U4203" i="11"/>
  <c r="W4203" i="11"/>
  <c r="V4203" i="11"/>
  <c r="X4195" i="11"/>
  <c r="W4195" i="11"/>
  <c r="V4195" i="11"/>
  <c r="U4195" i="11"/>
  <c r="W4187" i="11"/>
  <c r="V4187" i="11"/>
  <c r="X4187" i="11"/>
  <c r="U4187" i="11"/>
  <c r="W4179" i="11"/>
  <c r="V4179" i="11"/>
  <c r="X4179" i="11"/>
  <c r="U4179" i="11"/>
  <c r="X4171" i="11"/>
  <c r="U4171" i="11"/>
  <c r="V4171" i="11"/>
  <c r="X4163" i="11"/>
  <c r="W4163" i="11"/>
  <c r="V4163" i="11"/>
  <c r="U4163" i="11"/>
  <c r="X4155" i="11"/>
  <c r="W4155" i="11"/>
  <c r="V4155" i="11"/>
  <c r="U4155" i="11"/>
  <c r="X4147" i="11"/>
  <c r="V4147" i="11"/>
  <c r="W4147" i="11"/>
  <c r="W4139" i="11"/>
  <c r="X4139" i="11"/>
  <c r="U4139" i="11"/>
  <c r="V4139" i="11"/>
  <c r="X4131" i="11"/>
  <c r="W4131" i="11"/>
  <c r="V4131" i="11"/>
  <c r="U4131" i="11"/>
  <c r="W4123" i="11"/>
  <c r="X4123" i="11"/>
  <c r="V4123" i="11"/>
  <c r="U4123" i="11"/>
  <c r="X4115" i="11"/>
  <c r="V4115" i="11"/>
  <c r="U4115" i="11"/>
  <c r="W4115" i="11"/>
  <c r="X4107" i="11"/>
  <c r="W4107" i="11"/>
  <c r="U4107" i="11"/>
  <c r="V4107" i="11"/>
  <c r="X4099" i="11"/>
  <c r="W4099" i="11"/>
  <c r="V4099" i="11"/>
  <c r="U4099" i="11"/>
  <c r="X4091" i="11"/>
  <c r="W4091" i="11"/>
  <c r="V4091" i="11"/>
  <c r="U4091" i="11"/>
  <c r="X4083" i="11"/>
  <c r="W4083" i="11"/>
  <c r="V4083" i="11"/>
  <c r="U4083" i="11"/>
  <c r="X4075" i="11"/>
  <c r="W4075" i="11"/>
  <c r="U4075" i="11"/>
  <c r="V4075" i="11"/>
  <c r="X4067" i="11"/>
  <c r="W4067" i="11"/>
  <c r="V4067" i="11"/>
  <c r="U4067" i="11"/>
  <c r="W4059" i="11"/>
  <c r="V4059" i="11"/>
  <c r="X4059" i="11"/>
  <c r="U4059" i="11"/>
  <c r="X4051" i="11"/>
  <c r="W4051" i="11"/>
  <c r="V4051" i="11"/>
  <c r="U4051" i="11"/>
  <c r="X4043" i="11"/>
  <c r="W4043" i="11"/>
  <c r="V4043" i="11"/>
  <c r="U4043" i="11"/>
  <c r="X4035" i="11"/>
  <c r="W4035" i="11"/>
  <c r="V4035" i="11"/>
  <c r="X4027" i="11"/>
  <c r="W4027" i="11"/>
  <c r="V4027" i="11"/>
  <c r="U4027" i="11"/>
  <c r="X4019" i="11"/>
  <c r="V4019" i="11"/>
  <c r="W4019" i="11"/>
  <c r="U4019" i="11"/>
  <c r="X4011" i="11"/>
  <c r="W4011" i="11"/>
  <c r="V4011" i="11"/>
  <c r="U4011" i="11"/>
  <c r="X4003" i="11"/>
  <c r="W4003" i="11"/>
  <c r="U4003" i="11"/>
  <c r="V4003" i="11"/>
  <c r="W3995" i="11"/>
  <c r="V3995" i="11"/>
  <c r="X3995" i="11"/>
  <c r="X3987" i="11"/>
  <c r="W3987" i="11"/>
  <c r="V3987" i="11"/>
  <c r="U3987" i="11"/>
  <c r="X3979" i="11"/>
  <c r="W3979" i="11"/>
  <c r="V3979" i="11"/>
  <c r="U3979" i="11"/>
  <c r="X3971" i="11"/>
  <c r="W3971" i="11"/>
  <c r="V3971" i="11"/>
  <c r="U3971" i="11"/>
  <c r="X3963" i="11"/>
  <c r="W3963" i="11"/>
  <c r="V3963" i="11"/>
  <c r="U3963" i="11"/>
  <c r="X3955" i="11"/>
  <c r="W3955" i="11"/>
  <c r="V3955" i="11"/>
  <c r="U3955" i="11"/>
  <c r="X3947" i="11"/>
  <c r="W3947" i="11"/>
  <c r="U3947" i="11"/>
  <c r="V3947" i="11"/>
  <c r="X3939" i="11"/>
  <c r="W3939" i="11"/>
  <c r="V3939" i="11"/>
  <c r="U3939" i="11"/>
  <c r="X3931" i="11"/>
  <c r="W3931" i="11"/>
  <c r="V3931" i="11"/>
  <c r="U3931" i="11"/>
  <c r="X3923" i="11"/>
  <c r="W3923" i="11"/>
  <c r="V3923" i="11"/>
  <c r="U3923" i="11"/>
  <c r="X3915" i="11"/>
  <c r="U3915" i="11"/>
  <c r="V3915" i="11"/>
  <c r="W3915" i="11"/>
  <c r="X3907" i="11"/>
  <c r="W3907" i="11"/>
  <c r="V3907" i="11"/>
  <c r="U3907" i="11"/>
  <c r="W3899" i="11"/>
  <c r="X3899" i="11"/>
  <c r="V3899" i="11"/>
  <c r="U3899" i="11"/>
  <c r="X3891" i="11"/>
  <c r="W3891" i="11"/>
  <c r="V3891" i="11"/>
  <c r="U3891" i="11"/>
  <c r="X3883" i="11"/>
  <c r="W3883" i="11"/>
  <c r="U3883" i="11"/>
  <c r="V3883" i="11"/>
  <c r="X3875" i="11"/>
  <c r="V3875" i="11"/>
  <c r="U3875" i="11"/>
  <c r="W3875" i="11"/>
  <c r="X3867" i="11"/>
  <c r="W3867" i="11"/>
  <c r="V3867" i="11"/>
  <c r="U3867" i="11"/>
  <c r="X3859" i="11"/>
  <c r="V3859" i="11"/>
  <c r="U3859" i="11"/>
  <c r="W3859" i="11"/>
  <c r="X3851" i="11"/>
  <c r="W3851" i="11"/>
  <c r="U3851" i="11"/>
  <c r="V3851" i="11"/>
  <c r="X3843" i="11"/>
  <c r="W3843" i="11"/>
  <c r="W3835" i="11"/>
  <c r="V3835" i="11"/>
  <c r="X3835" i="11"/>
  <c r="U3835" i="11"/>
  <c r="X3827" i="11"/>
  <c r="W3827" i="11"/>
  <c r="V3827" i="11"/>
  <c r="U3827" i="11"/>
  <c r="X3819" i="11"/>
  <c r="U3819" i="11"/>
  <c r="W3819" i="11"/>
  <c r="V3819" i="11"/>
  <c r="X3811" i="11"/>
  <c r="W3811" i="11"/>
  <c r="V3811" i="11"/>
  <c r="U3811" i="11"/>
  <c r="X3803" i="11"/>
  <c r="W3803" i="11"/>
  <c r="V3803" i="11"/>
  <c r="U3803" i="11"/>
  <c r="X3795" i="11"/>
  <c r="W3795" i="11"/>
  <c r="V3795" i="11"/>
  <c r="U3795" i="11"/>
  <c r="X3787" i="11"/>
  <c r="V3787" i="11"/>
  <c r="U3787" i="11"/>
  <c r="W3787" i="11"/>
  <c r="W3779" i="11"/>
  <c r="X3779" i="11"/>
  <c r="V3779" i="11"/>
  <c r="U3779" i="11"/>
  <c r="W3771" i="11"/>
  <c r="X3771" i="11"/>
  <c r="V3771" i="11"/>
  <c r="U3771" i="11"/>
  <c r="X3763" i="11"/>
  <c r="V3763" i="11"/>
  <c r="W3763" i="11"/>
  <c r="U3763" i="11"/>
  <c r="X3755" i="11"/>
  <c r="W3755" i="11"/>
  <c r="V3755" i="11"/>
  <c r="U3755" i="11"/>
  <c r="X3747" i="11"/>
  <c r="W3747" i="11"/>
  <c r="U3747" i="11"/>
  <c r="V3747" i="11"/>
  <c r="W3739" i="11"/>
  <c r="X3739" i="11"/>
  <c r="V3739" i="11"/>
  <c r="U3739" i="11"/>
  <c r="X3731" i="11"/>
  <c r="V3731" i="11"/>
  <c r="U3731" i="11"/>
  <c r="W3731" i="11"/>
  <c r="X3723" i="11"/>
  <c r="W3723" i="11"/>
  <c r="V3723" i="11"/>
  <c r="U3723" i="11"/>
  <c r="X3715" i="11"/>
  <c r="V3715" i="11"/>
  <c r="W3715" i="11"/>
  <c r="U3715" i="11"/>
  <c r="W3707" i="11"/>
  <c r="V3707" i="11"/>
  <c r="X3707" i="11"/>
  <c r="U3707" i="11"/>
  <c r="X3699" i="11"/>
  <c r="W3699" i="11"/>
  <c r="V3699" i="11"/>
  <c r="U3699" i="11"/>
  <c r="X3691" i="11"/>
  <c r="U3691" i="11"/>
  <c r="V3691" i="11"/>
  <c r="W3691" i="11"/>
  <c r="X3683" i="11"/>
  <c r="W3683" i="11"/>
  <c r="V3683" i="11"/>
  <c r="U3683" i="11"/>
  <c r="X3675" i="11"/>
  <c r="W3675" i="11"/>
  <c r="V3675" i="11"/>
  <c r="U3675" i="11"/>
  <c r="X3667" i="11"/>
  <c r="W3667" i="11"/>
  <c r="V3667" i="11"/>
  <c r="U3667" i="11"/>
  <c r="X3659" i="11"/>
  <c r="U3659" i="11"/>
  <c r="W3659" i="11"/>
  <c r="V3659" i="11"/>
  <c r="W3651" i="11"/>
  <c r="V3651" i="11"/>
  <c r="X3651" i="11"/>
  <c r="U3651" i="11"/>
  <c r="W3643" i="11"/>
  <c r="X3643" i="11"/>
  <c r="V3643" i="11"/>
  <c r="U3643" i="11"/>
  <c r="X3635" i="11"/>
  <c r="V3635" i="11"/>
  <c r="W3635" i="11"/>
  <c r="U3635" i="11"/>
  <c r="X3627" i="11"/>
  <c r="W3627" i="11"/>
  <c r="U3627" i="11"/>
  <c r="V3627" i="11"/>
  <c r="X3619" i="11"/>
  <c r="W3619" i="11"/>
  <c r="V3619" i="11"/>
  <c r="U3619" i="11"/>
  <c r="W3611" i="11"/>
  <c r="V3611" i="11"/>
  <c r="X3611" i="11"/>
  <c r="U3611" i="11"/>
  <c r="X3603" i="11"/>
  <c r="V3603" i="11"/>
  <c r="U3603" i="11"/>
  <c r="W3603" i="11"/>
  <c r="X3595" i="11"/>
  <c r="W3595" i="11"/>
  <c r="V3595" i="11"/>
  <c r="U3595" i="11"/>
  <c r="X3587" i="11"/>
  <c r="V3587" i="11"/>
  <c r="W3587" i="11"/>
  <c r="U3587" i="11"/>
  <c r="X3579" i="11"/>
  <c r="W3579" i="11"/>
  <c r="V3579" i="11"/>
  <c r="X3571" i="11"/>
  <c r="W3571" i="11"/>
  <c r="V3571" i="11"/>
  <c r="U3571" i="11"/>
  <c r="X3563" i="11"/>
  <c r="V3563" i="11"/>
  <c r="W3563" i="11"/>
  <c r="U3563" i="11"/>
  <c r="X3555" i="11"/>
  <c r="W3555" i="11"/>
  <c r="V3555" i="11"/>
  <c r="U3555" i="11"/>
  <c r="X3547" i="11"/>
  <c r="W3547" i="11"/>
  <c r="V3547" i="11"/>
  <c r="U3547" i="11"/>
  <c r="X3539" i="11"/>
  <c r="W3539" i="11"/>
  <c r="V3539" i="11"/>
  <c r="X3531" i="11"/>
  <c r="U3531" i="11"/>
  <c r="V3531" i="11"/>
  <c r="W3531" i="11"/>
  <c r="X3523" i="11"/>
  <c r="W3523" i="11"/>
  <c r="V3523" i="11"/>
  <c r="U3523" i="11"/>
  <c r="X3515" i="11"/>
  <c r="W3515" i="11"/>
  <c r="V3515" i="11"/>
  <c r="U3515" i="11"/>
  <c r="X3507" i="11"/>
  <c r="W3507" i="11"/>
  <c r="V3507" i="11"/>
  <c r="U3507" i="11"/>
  <c r="X3499" i="11"/>
  <c r="W3499" i="11"/>
  <c r="V3499" i="11"/>
  <c r="U3499" i="11"/>
  <c r="X3491" i="11"/>
  <c r="W3491" i="11"/>
  <c r="V3491" i="11"/>
  <c r="U3491" i="11"/>
  <c r="W3483" i="11"/>
  <c r="V3483" i="11"/>
  <c r="X3483" i="11"/>
  <c r="U3483" i="11"/>
  <c r="X3475" i="11"/>
  <c r="W3475" i="11"/>
  <c r="U3475" i="11"/>
  <c r="V3475" i="11"/>
  <c r="X3467" i="11"/>
  <c r="W3467" i="11"/>
  <c r="V3467" i="11"/>
  <c r="U3467" i="11"/>
  <c r="X3459" i="11"/>
  <c r="W3459" i="11"/>
  <c r="V3459" i="11"/>
  <c r="U3459" i="11"/>
  <c r="X3451" i="11"/>
  <c r="W3451" i="11"/>
  <c r="V3451" i="11"/>
  <c r="U3451" i="11"/>
  <c r="X3443" i="11"/>
  <c r="W3443" i="11"/>
  <c r="V3443" i="11"/>
  <c r="U3443" i="11"/>
  <c r="X3435" i="11"/>
  <c r="W3435" i="11"/>
  <c r="U3435" i="11"/>
  <c r="V3435" i="11"/>
  <c r="X3427" i="11"/>
  <c r="W3427" i="11"/>
  <c r="V3427" i="11"/>
  <c r="X3419" i="11"/>
  <c r="W3419" i="11"/>
  <c r="V3419" i="11"/>
  <c r="U3419" i="11"/>
  <c r="X3411" i="11"/>
  <c r="W3411" i="11"/>
  <c r="U3411" i="11"/>
  <c r="V3411" i="11"/>
  <c r="T3411" i="11"/>
  <c r="X3403" i="11"/>
  <c r="V3403" i="11"/>
  <c r="U3403" i="11"/>
  <c r="W3403" i="11"/>
  <c r="T3403" i="11"/>
  <c r="Q3403" i="11"/>
  <c r="X3395" i="11"/>
  <c r="W3395" i="11"/>
  <c r="V3395" i="11"/>
  <c r="U3395" i="11"/>
  <c r="T3395" i="11"/>
  <c r="Q3395" i="11"/>
  <c r="W3387" i="11"/>
  <c r="V3387" i="11"/>
  <c r="X3387" i="11"/>
  <c r="T3387" i="11"/>
  <c r="Q3387" i="11"/>
  <c r="X3379" i="11"/>
  <c r="V3379" i="11"/>
  <c r="W3379" i="11"/>
  <c r="T3379" i="11"/>
  <c r="U3379" i="11"/>
  <c r="Q3379" i="11"/>
  <c r="X3371" i="11"/>
  <c r="W3371" i="11"/>
  <c r="U3371" i="11"/>
  <c r="V3371" i="11"/>
  <c r="T3371" i="11"/>
  <c r="Q3371" i="11"/>
  <c r="X3363" i="11"/>
  <c r="W3363" i="11"/>
  <c r="V3363" i="11"/>
  <c r="U3363" i="11"/>
  <c r="T3363" i="11"/>
  <c r="Q3363" i="11"/>
  <c r="X3355" i="11"/>
  <c r="V3355" i="11"/>
  <c r="W3355" i="11"/>
  <c r="U3355" i="11"/>
  <c r="T3355" i="11"/>
  <c r="Q3355" i="11"/>
  <c r="W3347" i="11"/>
  <c r="X3347" i="11"/>
  <c r="V3347" i="11"/>
  <c r="U3347" i="11"/>
  <c r="T3347" i="11"/>
  <c r="Q3347" i="11"/>
  <c r="X3339" i="11"/>
  <c r="U3339" i="11"/>
  <c r="W3339" i="11"/>
  <c r="V3339" i="11"/>
  <c r="T3339" i="11"/>
  <c r="Q3339" i="11"/>
  <c r="X3331" i="11"/>
  <c r="W3331" i="11"/>
  <c r="V3331" i="11"/>
  <c r="U3331" i="11"/>
  <c r="T3331" i="11"/>
  <c r="Q3331" i="11"/>
  <c r="W3323" i="11"/>
  <c r="X3323" i="11"/>
  <c r="V3323" i="11"/>
  <c r="U3323" i="11"/>
  <c r="T3323" i="11"/>
  <c r="Q3323" i="11"/>
  <c r="X3315" i="11"/>
  <c r="W3315" i="11"/>
  <c r="V3315" i="11"/>
  <c r="U3315" i="11"/>
  <c r="T3315" i="11"/>
  <c r="Q3315" i="11"/>
  <c r="X3307" i="11"/>
  <c r="W3307" i="11"/>
  <c r="V3307" i="11"/>
  <c r="U3307" i="11"/>
  <c r="T3307" i="11"/>
  <c r="Q3307" i="11"/>
  <c r="X3299" i="11"/>
  <c r="W3299" i="11"/>
  <c r="V3299" i="11"/>
  <c r="U3299" i="11"/>
  <c r="T3299" i="11"/>
  <c r="Q3299" i="11"/>
  <c r="X3291" i="11"/>
  <c r="V3291" i="11"/>
  <c r="W3291" i="11"/>
  <c r="U3291" i="11"/>
  <c r="T3291" i="11"/>
  <c r="Q3291" i="11"/>
  <c r="W3283" i="11"/>
  <c r="X3283" i="11"/>
  <c r="V3283" i="11"/>
  <c r="U3283" i="11"/>
  <c r="T3283" i="11"/>
  <c r="Q3283" i="11"/>
  <c r="X3275" i="11"/>
  <c r="U3275" i="11"/>
  <c r="V3275" i="11"/>
  <c r="T3275" i="11"/>
  <c r="Q3275" i="11"/>
  <c r="X3267" i="11"/>
  <c r="V3267" i="11"/>
  <c r="W3267" i="11"/>
  <c r="U3267" i="11"/>
  <c r="T3267" i="11"/>
  <c r="Q3267" i="11"/>
  <c r="W3259" i="11"/>
  <c r="V3259" i="11"/>
  <c r="X3259" i="11"/>
  <c r="U3259" i="11"/>
  <c r="T3259" i="11"/>
  <c r="Q3259" i="11"/>
  <c r="X3251" i="11"/>
  <c r="W3251" i="11"/>
  <c r="V3251" i="11"/>
  <c r="U3251" i="11"/>
  <c r="T3251" i="11"/>
  <c r="Q3251" i="11"/>
  <c r="X3243" i="11"/>
  <c r="W3243" i="11"/>
  <c r="V3243" i="11"/>
  <c r="U3243" i="11"/>
  <c r="T3243" i="11"/>
  <c r="Q3243" i="11"/>
  <c r="X3235" i="11"/>
  <c r="V3235" i="11"/>
  <c r="W3235" i="11"/>
  <c r="U3235" i="11"/>
  <c r="T3235" i="11"/>
  <c r="Q3235" i="11"/>
  <c r="X3227" i="11"/>
  <c r="V3227" i="11"/>
  <c r="W3227" i="11"/>
  <c r="T3227" i="11"/>
  <c r="U3227" i="11"/>
  <c r="Q3227" i="11"/>
  <c r="W3219" i="11"/>
  <c r="X3219" i="11"/>
  <c r="U3219" i="11"/>
  <c r="V3219" i="11"/>
  <c r="T3219" i="11"/>
  <c r="Q3219" i="11"/>
  <c r="X3211" i="11"/>
  <c r="W3211" i="11"/>
  <c r="V3211" i="11"/>
  <c r="U3211" i="11"/>
  <c r="T3211" i="11"/>
  <c r="Q3211" i="11"/>
  <c r="X3203" i="11"/>
  <c r="W3203" i="11"/>
  <c r="V3203" i="11"/>
  <c r="U3203" i="11"/>
  <c r="T3203" i="11"/>
  <c r="Q3203" i="11"/>
  <c r="W3195" i="11"/>
  <c r="X3195" i="11"/>
  <c r="V3195" i="11"/>
  <c r="U3195" i="11"/>
  <c r="T3195" i="11"/>
  <c r="Q3195" i="11"/>
  <c r="X3187" i="11"/>
  <c r="V3187" i="11"/>
  <c r="W3187" i="11"/>
  <c r="U3187" i="11"/>
  <c r="T3187" i="11"/>
  <c r="Q3187" i="11"/>
  <c r="X3179" i="11"/>
  <c r="W3179" i="11"/>
  <c r="U3179" i="11"/>
  <c r="V3179" i="11"/>
  <c r="T3179" i="11"/>
  <c r="Q3179" i="11"/>
  <c r="X3171" i="11"/>
  <c r="W3171" i="11"/>
  <c r="V3171" i="11"/>
  <c r="U3171" i="11"/>
  <c r="T3171" i="11"/>
  <c r="Q3171" i="11"/>
  <c r="W3163" i="11"/>
  <c r="V3163" i="11"/>
  <c r="U3163" i="11"/>
  <c r="X3163" i="11"/>
  <c r="T3163" i="11"/>
  <c r="Q3163" i="11"/>
  <c r="W3155" i="11"/>
  <c r="X3155" i="11"/>
  <c r="U3155" i="11"/>
  <c r="T3155" i="11"/>
  <c r="Q3155" i="11"/>
  <c r="X3147" i="11"/>
  <c r="W3147" i="11"/>
  <c r="V3147" i="11"/>
  <c r="U3147" i="11"/>
  <c r="T3147" i="11"/>
  <c r="Q3147" i="11"/>
  <c r="W3139" i="11"/>
  <c r="X3139" i="11"/>
  <c r="V3139" i="11"/>
  <c r="U3139" i="11"/>
  <c r="T3139" i="11"/>
  <c r="Q3139" i="11"/>
  <c r="W3131" i="11"/>
  <c r="V3131" i="11"/>
  <c r="X3131" i="11"/>
  <c r="U3131" i="11"/>
  <c r="T3131" i="11"/>
  <c r="Q3131" i="11"/>
  <c r="X3123" i="11"/>
  <c r="W3123" i="11"/>
  <c r="V3123" i="11"/>
  <c r="T3123" i="11"/>
  <c r="Q3123" i="11"/>
  <c r="X3115" i="11"/>
  <c r="U3115" i="11"/>
  <c r="W3115" i="11"/>
  <c r="V3115" i="11"/>
  <c r="T3115" i="11"/>
  <c r="Q3115" i="11"/>
  <c r="X3107" i="11"/>
  <c r="W3107" i="11"/>
  <c r="V3107" i="11"/>
  <c r="U3107" i="11"/>
  <c r="T3107" i="11"/>
  <c r="Q3107" i="11"/>
  <c r="W3099" i="11"/>
  <c r="V3099" i="11"/>
  <c r="X3099" i="11"/>
  <c r="U3099" i="11"/>
  <c r="T3099" i="11"/>
  <c r="Q3099" i="11"/>
  <c r="W3091" i="11"/>
  <c r="V3091" i="11"/>
  <c r="X3091" i="11"/>
  <c r="U3091" i="11"/>
  <c r="T3091" i="11"/>
  <c r="Q3091" i="11"/>
  <c r="X3083" i="11"/>
  <c r="W3083" i="11"/>
  <c r="V3083" i="11"/>
  <c r="U3083" i="11"/>
  <c r="T3083" i="11"/>
  <c r="Q3083" i="11"/>
  <c r="W3075" i="11"/>
  <c r="X3075" i="11"/>
  <c r="V3075" i="11"/>
  <c r="T3075" i="11"/>
  <c r="U3075" i="11"/>
  <c r="Q3075" i="11"/>
  <c r="X3067" i="11"/>
  <c r="W3067" i="11"/>
  <c r="V3067" i="11"/>
  <c r="U3067" i="11"/>
  <c r="T3067" i="11"/>
  <c r="Q3067" i="11"/>
  <c r="X3059" i="11"/>
  <c r="W3059" i="11"/>
  <c r="V3059" i="11"/>
  <c r="U3059" i="11"/>
  <c r="T3059" i="11"/>
  <c r="Q3059" i="11"/>
  <c r="X3051" i="11"/>
  <c r="W3051" i="11"/>
  <c r="V3051" i="11"/>
  <c r="U3051" i="11"/>
  <c r="T3051" i="11"/>
  <c r="Q3051" i="11"/>
  <c r="X3043" i="11"/>
  <c r="W3043" i="11"/>
  <c r="V3043" i="11"/>
  <c r="U3043" i="11"/>
  <c r="T3043" i="11"/>
  <c r="Q3043" i="11"/>
  <c r="X3035" i="11"/>
  <c r="V3035" i="11"/>
  <c r="W3035" i="11"/>
  <c r="U3035" i="11"/>
  <c r="T3035" i="11"/>
  <c r="Q3035" i="11"/>
  <c r="X3027" i="11"/>
  <c r="W3027" i="11"/>
  <c r="V3027" i="11"/>
  <c r="U3027" i="11"/>
  <c r="T3027" i="11"/>
  <c r="Q3027" i="11"/>
  <c r="X3019" i="11"/>
  <c r="W3019" i="11"/>
  <c r="U3019" i="11"/>
  <c r="V3019" i="11"/>
  <c r="T3019" i="11"/>
  <c r="Q3019" i="11"/>
  <c r="W3011" i="11"/>
  <c r="X3011" i="11"/>
  <c r="V3011" i="11"/>
  <c r="T3011" i="11"/>
  <c r="Q3011" i="11"/>
  <c r="X3003" i="11"/>
  <c r="W3003" i="11"/>
  <c r="V3003" i="11"/>
  <c r="U3003" i="11"/>
  <c r="T3003" i="11"/>
  <c r="Q3003" i="11"/>
  <c r="X2995" i="11"/>
  <c r="V2995" i="11"/>
  <c r="W2995" i="11"/>
  <c r="U2995" i="11"/>
  <c r="T2995" i="11"/>
  <c r="Q2995" i="11"/>
  <c r="X2987" i="11"/>
  <c r="W2987" i="11"/>
  <c r="U2987" i="11"/>
  <c r="V2987" i="11"/>
  <c r="T2987" i="11"/>
  <c r="Q2987" i="11"/>
  <c r="X2979" i="11"/>
  <c r="V2979" i="11"/>
  <c r="U2979" i="11"/>
  <c r="W2979" i="11"/>
  <c r="T2979" i="11"/>
  <c r="Q2979" i="11"/>
  <c r="V2971" i="11"/>
  <c r="X2971" i="11"/>
  <c r="W2971" i="11"/>
  <c r="T2971" i="11"/>
  <c r="Q2971" i="11"/>
  <c r="X2963" i="11"/>
  <c r="W2963" i="11"/>
  <c r="V2963" i="11"/>
  <c r="U2963" i="11"/>
  <c r="T2963" i="11"/>
  <c r="Q2963" i="11"/>
  <c r="X2955" i="11"/>
  <c r="W2955" i="11"/>
  <c r="U2955" i="11"/>
  <c r="V2955" i="11"/>
  <c r="T2955" i="11"/>
  <c r="Q2955" i="11"/>
  <c r="X2947" i="11"/>
  <c r="W2947" i="11"/>
  <c r="V2947" i="11"/>
  <c r="U2947" i="11"/>
  <c r="T2947" i="11"/>
  <c r="Q2947" i="11"/>
  <c r="X2939" i="11"/>
  <c r="W2939" i="11"/>
  <c r="V2939" i="11"/>
  <c r="U2939" i="11"/>
  <c r="T2939" i="11"/>
  <c r="Q2939" i="11"/>
  <c r="X2931" i="11"/>
  <c r="V2931" i="11"/>
  <c r="W2931" i="11"/>
  <c r="T2931" i="11"/>
  <c r="Q2931" i="11"/>
  <c r="X2923" i="11"/>
  <c r="W2923" i="11"/>
  <c r="V2923" i="11"/>
  <c r="U2923" i="11"/>
  <c r="T2923" i="11"/>
  <c r="Q2923" i="11"/>
  <c r="X2915" i="11"/>
  <c r="W2915" i="11"/>
  <c r="V2915" i="11"/>
  <c r="U2915" i="11"/>
  <c r="T2915" i="11"/>
  <c r="Q2915" i="11"/>
  <c r="X2907" i="11"/>
  <c r="W2907" i="11"/>
  <c r="V2907" i="11"/>
  <c r="U2907" i="11"/>
  <c r="T2907" i="11"/>
  <c r="Q2907" i="11"/>
  <c r="X2899" i="11"/>
  <c r="W2899" i="11"/>
  <c r="V2899" i="11"/>
  <c r="U2899" i="11"/>
  <c r="T2899" i="11"/>
  <c r="Q2899" i="11"/>
  <c r="X2891" i="11"/>
  <c r="W2891" i="11"/>
  <c r="V2891" i="11"/>
  <c r="U2891" i="11"/>
  <c r="T2891" i="11"/>
  <c r="Q2891" i="11"/>
  <c r="X2883" i="11"/>
  <c r="W2883" i="11"/>
  <c r="V2883" i="11"/>
  <c r="U2883" i="11"/>
  <c r="T2883" i="11"/>
  <c r="Q2883" i="11"/>
  <c r="X2875" i="11"/>
  <c r="W2875" i="11"/>
  <c r="V2875" i="11"/>
  <c r="U2875" i="11"/>
  <c r="T2875" i="11"/>
  <c r="Q2875" i="11"/>
  <c r="X2867" i="11"/>
  <c r="V2867" i="11"/>
  <c r="W2867" i="11"/>
  <c r="U2867" i="11"/>
  <c r="T2867" i="11"/>
  <c r="Q2867" i="11"/>
  <c r="X2859" i="11"/>
  <c r="V2859" i="11"/>
  <c r="W2859" i="11"/>
  <c r="U2859" i="11"/>
  <c r="T2859" i="11"/>
  <c r="Q2859" i="11"/>
  <c r="X2851" i="11"/>
  <c r="W2851" i="11"/>
  <c r="V2851" i="11"/>
  <c r="U2851" i="11"/>
  <c r="T2851" i="11"/>
  <c r="Q2851" i="11"/>
  <c r="X2843" i="11"/>
  <c r="V2843" i="11"/>
  <c r="W2843" i="11"/>
  <c r="U2843" i="11"/>
  <c r="T2843" i="11"/>
  <c r="Q2843" i="11"/>
  <c r="W2835" i="11"/>
  <c r="X2835" i="11"/>
  <c r="V2835" i="11"/>
  <c r="T2835" i="11"/>
  <c r="U2835" i="11"/>
  <c r="Q2835" i="11"/>
  <c r="X2827" i="11"/>
  <c r="W2827" i="11"/>
  <c r="U2827" i="11"/>
  <c r="V2827" i="11"/>
  <c r="T2827" i="11"/>
  <c r="Q2827" i="11"/>
  <c r="X2819" i="11"/>
  <c r="W2819" i="11"/>
  <c r="U2819" i="11"/>
  <c r="V2819" i="11"/>
  <c r="T2819" i="11"/>
  <c r="Q2819" i="11"/>
  <c r="X2811" i="11"/>
  <c r="W2811" i="11"/>
  <c r="V2811" i="11"/>
  <c r="U2811" i="11"/>
  <c r="T2811" i="11"/>
  <c r="Q2811" i="11"/>
  <c r="X2803" i="11"/>
  <c r="W2803" i="11"/>
  <c r="V2803" i="11"/>
  <c r="U2803" i="11"/>
  <c r="T2803" i="11"/>
  <c r="Q2803" i="11"/>
  <c r="X2795" i="11"/>
  <c r="V2795" i="11"/>
  <c r="W2795" i="11"/>
  <c r="T2795" i="11"/>
  <c r="Q2795" i="11"/>
  <c r="X2787" i="11"/>
  <c r="W2787" i="11"/>
  <c r="V2787" i="11"/>
  <c r="U2787" i="11"/>
  <c r="T2787" i="11"/>
  <c r="Q2787" i="11"/>
  <c r="X2779" i="11"/>
  <c r="W2779" i="11"/>
  <c r="V2779" i="11"/>
  <c r="U2779" i="11"/>
  <c r="T2779" i="11"/>
  <c r="Q2779" i="11"/>
  <c r="X2771" i="11"/>
  <c r="W2771" i="11"/>
  <c r="V2771" i="11"/>
  <c r="U2771" i="11"/>
  <c r="T2771" i="11"/>
  <c r="Q2771" i="11"/>
  <c r="X2763" i="11"/>
  <c r="W2763" i="11"/>
  <c r="V2763" i="11"/>
  <c r="U2763" i="11"/>
  <c r="T2763" i="11"/>
  <c r="Q2763" i="11"/>
  <c r="X2755" i="11"/>
  <c r="U2755" i="11"/>
  <c r="W2755" i="11"/>
  <c r="V2755" i="11"/>
  <c r="T2755" i="11"/>
  <c r="Q2755" i="11"/>
  <c r="W2747" i="11"/>
  <c r="X2747" i="11"/>
  <c r="V2747" i="11"/>
  <c r="U2747" i="11"/>
  <c r="T2747" i="11"/>
  <c r="Q2747" i="11"/>
  <c r="X2739" i="11"/>
  <c r="W2739" i="11"/>
  <c r="V2739" i="11"/>
  <c r="U2739" i="11"/>
  <c r="T2739" i="11"/>
  <c r="Q2739" i="11"/>
  <c r="X2731" i="11"/>
  <c r="W2731" i="11"/>
  <c r="U2731" i="11"/>
  <c r="V2731" i="11"/>
  <c r="T2731" i="11"/>
  <c r="Q2731" i="11"/>
  <c r="X2723" i="11"/>
  <c r="V2723" i="11"/>
  <c r="W2723" i="11"/>
  <c r="U2723" i="11"/>
  <c r="T2723" i="11"/>
  <c r="Q2723" i="11"/>
  <c r="X2715" i="11"/>
  <c r="V2715" i="11"/>
  <c r="W2715" i="11"/>
  <c r="U2715" i="11"/>
  <c r="T2715" i="11"/>
  <c r="Q2715" i="11"/>
  <c r="X2707" i="11"/>
  <c r="W2707" i="11"/>
  <c r="V2707" i="11"/>
  <c r="U2707" i="11"/>
  <c r="T2707" i="11"/>
  <c r="Q2707" i="11"/>
  <c r="X2699" i="11"/>
  <c r="W2699" i="11"/>
  <c r="V2699" i="11"/>
  <c r="U2699" i="11"/>
  <c r="T2699" i="11"/>
  <c r="Q2699" i="11"/>
  <c r="W2691" i="11"/>
  <c r="X2691" i="11"/>
  <c r="V2691" i="11"/>
  <c r="U2691" i="11"/>
  <c r="T2691" i="11"/>
  <c r="Q2691" i="11"/>
  <c r="W2683" i="11"/>
  <c r="X2683" i="11"/>
  <c r="V2683" i="11"/>
  <c r="U2683" i="11"/>
  <c r="T2683" i="11"/>
  <c r="Q2683" i="11"/>
  <c r="X2675" i="11"/>
  <c r="V2675" i="11"/>
  <c r="W2675" i="11"/>
  <c r="U2675" i="11"/>
  <c r="T2675" i="11"/>
  <c r="Q2675" i="11"/>
  <c r="X2667" i="11"/>
  <c r="W2667" i="11"/>
  <c r="V2667" i="11"/>
  <c r="U2667" i="11"/>
  <c r="T2667" i="11"/>
  <c r="Q2667" i="11"/>
  <c r="X2659" i="11"/>
  <c r="W2659" i="11"/>
  <c r="U2659" i="11"/>
  <c r="V2659" i="11"/>
  <c r="T2659" i="11"/>
  <c r="Q2659" i="11"/>
  <c r="X2651" i="11"/>
  <c r="W2651" i="11"/>
  <c r="V2651" i="11"/>
  <c r="U2651" i="11"/>
  <c r="T2651" i="11"/>
  <c r="Q2651" i="11"/>
  <c r="X2643" i="11"/>
  <c r="W2643" i="11"/>
  <c r="V2643" i="11"/>
  <c r="U2643" i="11"/>
  <c r="T2643" i="11"/>
  <c r="Q2643" i="11"/>
  <c r="X2635" i="11"/>
  <c r="W2635" i="11"/>
  <c r="V2635" i="11"/>
  <c r="U2635" i="11"/>
  <c r="T2635" i="11"/>
  <c r="Q2635" i="11"/>
  <c r="X2627" i="11"/>
  <c r="W2627" i="11"/>
  <c r="V2627" i="11"/>
  <c r="U2627" i="11"/>
  <c r="T2627" i="11"/>
  <c r="Q2627" i="11"/>
  <c r="X2619" i="11"/>
  <c r="W2619" i="11"/>
  <c r="V2619" i="11"/>
  <c r="U2619" i="11"/>
  <c r="T2619" i="11"/>
  <c r="Q2619" i="11"/>
  <c r="X2611" i="11"/>
  <c r="V2611" i="11"/>
  <c r="W2611" i="11"/>
  <c r="T2611" i="11"/>
  <c r="Q2611" i="11"/>
  <c r="X2603" i="11"/>
  <c r="W2603" i="11"/>
  <c r="V2603" i="11"/>
  <c r="U2603" i="11"/>
  <c r="T2603" i="11"/>
  <c r="Q2603" i="11"/>
  <c r="X2595" i="11"/>
  <c r="V2595" i="11"/>
  <c r="W2595" i="11"/>
  <c r="U2595" i="11"/>
  <c r="T2595" i="11"/>
  <c r="Q2595" i="11"/>
  <c r="X2587" i="11"/>
  <c r="V2587" i="11"/>
  <c r="U2587" i="11"/>
  <c r="W2587" i="11"/>
  <c r="T2587" i="11"/>
  <c r="Q2587" i="11"/>
  <c r="X2579" i="11"/>
  <c r="W2579" i="11"/>
  <c r="V2579" i="11"/>
  <c r="U2579" i="11"/>
  <c r="T2579" i="11"/>
  <c r="Q2579" i="11"/>
  <c r="X2571" i="11"/>
  <c r="W2571" i="11"/>
  <c r="U2571" i="11"/>
  <c r="V2571" i="11"/>
  <c r="T2571" i="11"/>
  <c r="Q2571" i="11"/>
  <c r="X2563" i="11"/>
  <c r="W2563" i="11"/>
  <c r="V2563" i="11"/>
  <c r="U2563" i="11"/>
  <c r="T2563" i="11"/>
  <c r="Q2563" i="11"/>
  <c r="X2555" i="11"/>
  <c r="W2555" i="11"/>
  <c r="V2555" i="11"/>
  <c r="U2555" i="11"/>
  <c r="T2555" i="11"/>
  <c r="Q2555" i="11"/>
  <c r="X2547" i="11"/>
  <c r="W2547" i="11"/>
  <c r="V2547" i="11"/>
  <c r="U2547" i="11"/>
  <c r="T2547" i="11"/>
  <c r="Q2547" i="11"/>
  <c r="X2539" i="11"/>
  <c r="V2539" i="11"/>
  <c r="W2539" i="11"/>
  <c r="U2539" i="11"/>
  <c r="T2539" i="11"/>
  <c r="Q2539" i="11"/>
  <c r="X2531" i="11"/>
  <c r="W2531" i="11"/>
  <c r="U2531" i="11"/>
  <c r="T2531" i="11"/>
  <c r="Q2531" i="11"/>
  <c r="X2523" i="11"/>
  <c r="V2523" i="11"/>
  <c r="W2523" i="11"/>
  <c r="U2523" i="11"/>
  <c r="T2523" i="11"/>
  <c r="Q2523" i="11"/>
  <c r="X2515" i="11"/>
  <c r="W2515" i="11"/>
  <c r="V2515" i="11"/>
  <c r="U2515" i="11"/>
  <c r="T2515" i="11"/>
  <c r="Q2515" i="11"/>
  <c r="X2507" i="11"/>
  <c r="W2507" i="11"/>
  <c r="V2507" i="11"/>
  <c r="U2507" i="11"/>
  <c r="T2507" i="11"/>
  <c r="Q2507" i="11"/>
  <c r="X2499" i="11"/>
  <c r="W2499" i="11"/>
  <c r="U2499" i="11"/>
  <c r="V2499" i="11"/>
  <c r="S2499" i="11"/>
  <c r="T2499" i="11"/>
  <c r="P2499" i="11"/>
  <c r="X2491" i="11"/>
  <c r="W2491" i="11"/>
  <c r="V2491" i="11"/>
  <c r="U2491" i="11"/>
  <c r="T2491" i="11"/>
  <c r="Q2491" i="11"/>
  <c r="R2491" i="11"/>
  <c r="S2491" i="11"/>
  <c r="X2483" i="11"/>
  <c r="V2483" i="11"/>
  <c r="W2483" i="11"/>
  <c r="U2483" i="11"/>
  <c r="T2483" i="11"/>
  <c r="P2483" i="11"/>
  <c r="Q2483" i="11"/>
  <c r="X2475" i="11"/>
  <c r="W2475" i="11"/>
  <c r="T2475" i="11"/>
  <c r="V2475" i="11"/>
  <c r="U2475" i="11"/>
  <c r="R2475" i="11"/>
  <c r="X2467" i="11"/>
  <c r="W2467" i="11"/>
  <c r="V2467" i="11"/>
  <c r="U2467" i="11"/>
  <c r="T2467" i="11"/>
  <c r="S2467" i="11"/>
  <c r="P2467" i="11"/>
  <c r="X2459" i="11"/>
  <c r="W2459" i="11"/>
  <c r="V2459" i="11"/>
  <c r="T2459" i="11"/>
  <c r="U2459" i="11"/>
  <c r="Q2459" i="11"/>
  <c r="R2459" i="11"/>
  <c r="S2459" i="11"/>
  <c r="X2451" i="11"/>
  <c r="W2451" i="11"/>
  <c r="V2451" i="11"/>
  <c r="T2451" i="11"/>
  <c r="U2451" i="11"/>
  <c r="P2451" i="11"/>
  <c r="Q2451" i="11"/>
  <c r="X2443" i="11"/>
  <c r="W2443" i="11"/>
  <c r="T2443" i="11"/>
  <c r="U2443" i="11"/>
  <c r="V2443" i="11"/>
  <c r="R2443" i="11"/>
  <c r="X2435" i="11"/>
  <c r="T2435" i="11"/>
  <c r="W2435" i="11"/>
  <c r="U2435" i="11"/>
  <c r="V2435" i="11"/>
  <c r="S2435" i="11"/>
  <c r="P2435" i="11"/>
  <c r="W2427" i="11"/>
  <c r="V2427" i="11"/>
  <c r="X2427" i="11"/>
  <c r="U2427" i="11"/>
  <c r="T2427" i="11"/>
  <c r="Q2427" i="11"/>
  <c r="R2427" i="11"/>
  <c r="S2427" i="11"/>
  <c r="X2419" i="11"/>
  <c r="W2419" i="11"/>
  <c r="V2419" i="11"/>
  <c r="T2419" i="11"/>
  <c r="U2419" i="11"/>
  <c r="P2419" i="11"/>
  <c r="Q2419" i="11"/>
  <c r="X2411" i="11"/>
  <c r="W2411" i="11"/>
  <c r="V2411" i="11"/>
  <c r="T2411" i="11"/>
  <c r="U2411" i="11"/>
  <c r="R2411" i="11"/>
  <c r="X2403" i="11"/>
  <c r="V2403" i="11"/>
  <c r="U2403" i="11"/>
  <c r="T2403" i="11"/>
  <c r="W2403" i="11"/>
  <c r="S2403" i="11"/>
  <c r="P2403" i="11"/>
  <c r="X2395" i="11"/>
  <c r="W2395" i="11"/>
  <c r="V2395" i="11"/>
  <c r="T2395" i="11"/>
  <c r="U2395" i="11"/>
  <c r="Q2395" i="11"/>
  <c r="R2395" i="11"/>
  <c r="S2395" i="11"/>
  <c r="W2387" i="11"/>
  <c r="X2387" i="11"/>
  <c r="V2387" i="11"/>
  <c r="T2387" i="11"/>
  <c r="U2387" i="11"/>
  <c r="P2387" i="11"/>
  <c r="Q2387" i="11"/>
  <c r="X2379" i="11"/>
  <c r="W2379" i="11"/>
  <c r="V2379" i="11"/>
  <c r="T2379" i="11"/>
  <c r="U2379" i="11"/>
  <c r="R2379" i="11"/>
  <c r="X2371" i="11"/>
  <c r="W2371" i="11"/>
  <c r="T2371" i="11"/>
  <c r="V2371" i="11"/>
  <c r="S2371" i="11"/>
  <c r="P2371" i="11"/>
  <c r="W2363" i="11"/>
  <c r="X2363" i="11"/>
  <c r="V2363" i="11"/>
  <c r="U2363" i="11"/>
  <c r="T2363" i="11"/>
  <c r="Q2363" i="11"/>
  <c r="R2363" i="11"/>
  <c r="S2363" i="11"/>
  <c r="X2355" i="11"/>
  <c r="V2355" i="11"/>
  <c r="W2355" i="11"/>
  <c r="T2355" i="11"/>
  <c r="U2355" i="11"/>
  <c r="P2355" i="11"/>
  <c r="Q2355" i="11"/>
  <c r="W2347" i="11"/>
  <c r="T2347" i="11"/>
  <c r="U2347" i="11"/>
  <c r="X2347" i="11"/>
  <c r="V2347" i="11"/>
  <c r="R2347" i="11"/>
  <c r="X2339" i="11"/>
  <c r="W2339" i="11"/>
  <c r="V2339" i="11"/>
  <c r="U2339" i="11"/>
  <c r="T2339" i="11"/>
  <c r="S2339" i="11"/>
  <c r="P2339" i="11"/>
  <c r="X2331" i="11"/>
  <c r="V2331" i="11"/>
  <c r="W2331" i="11"/>
  <c r="T2331" i="11"/>
  <c r="U2331" i="11"/>
  <c r="Q2331" i="11"/>
  <c r="R2331" i="11"/>
  <c r="S2331" i="11"/>
  <c r="W2323" i="11"/>
  <c r="X2323" i="11"/>
  <c r="V2323" i="11"/>
  <c r="T2323" i="11"/>
  <c r="U2323" i="11"/>
  <c r="P2323" i="11"/>
  <c r="Q2323" i="11"/>
  <c r="X2315" i="11"/>
  <c r="W2315" i="11"/>
  <c r="V2315" i="11"/>
  <c r="T2315" i="11"/>
  <c r="U2315" i="11"/>
  <c r="R2315" i="11"/>
  <c r="X2307" i="11"/>
  <c r="W2307" i="11"/>
  <c r="V2307" i="11"/>
  <c r="T2307" i="11"/>
  <c r="U2307" i="11"/>
  <c r="S2307" i="11"/>
  <c r="P2307" i="11"/>
  <c r="X2299" i="11"/>
  <c r="W2299" i="11"/>
  <c r="V2299" i="11"/>
  <c r="U2299" i="11"/>
  <c r="T2299" i="11"/>
  <c r="Q2299" i="11"/>
  <c r="R2299" i="11"/>
  <c r="S2299" i="11"/>
  <c r="X2291" i="11"/>
  <c r="W2291" i="11"/>
  <c r="V2291" i="11"/>
  <c r="T2291" i="11"/>
  <c r="U2291" i="11"/>
  <c r="P2291" i="11"/>
  <c r="Q2291" i="11"/>
  <c r="X2283" i="11"/>
  <c r="W2283" i="11"/>
  <c r="V2283" i="11"/>
  <c r="T2283" i="11"/>
  <c r="U2283" i="11"/>
  <c r="R2283" i="11"/>
  <c r="X2275" i="11"/>
  <c r="W2275" i="11"/>
  <c r="U2275" i="11"/>
  <c r="T2275" i="11"/>
  <c r="V2275" i="11"/>
  <c r="S2275" i="11"/>
  <c r="P2275" i="11"/>
  <c r="X2267" i="11"/>
  <c r="V2267" i="11"/>
  <c r="T2267" i="11"/>
  <c r="W2267" i="11"/>
  <c r="U2267" i="11"/>
  <c r="Q2267" i="11"/>
  <c r="R2267" i="11"/>
  <c r="S2267" i="11"/>
  <c r="X2259" i="11"/>
  <c r="W2259" i="11"/>
  <c r="V2259" i="11"/>
  <c r="U2259" i="11"/>
  <c r="T2259" i="11"/>
  <c r="P2259" i="11"/>
  <c r="Q2259" i="11"/>
  <c r="X2251" i="11"/>
  <c r="T2251" i="11"/>
  <c r="W2251" i="11"/>
  <c r="V2251" i="11"/>
  <c r="R2251" i="11"/>
  <c r="X2243" i="11"/>
  <c r="W2243" i="11"/>
  <c r="V2243" i="11"/>
  <c r="U2243" i="11"/>
  <c r="T2243" i="11"/>
  <c r="S2243" i="11"/>
  <c r="P2243" i="11"/>
  <c r="X2235" i="11"/>
  <c r="W2235" i="11"/>
  <c r="V2235" i="11"/>
  <c r="U2235" i="11"/>
  <c r="T2235" i="11"/>
  <c r="Q2235" i="11"/>
  <c r="R2235" i="11"/>
  <c r="S2235" i="11"/>
  <c r="X2227" i="11"/>
  <c r="W2227" i="11"/>
  <c r="V2227" i="11"/>
  <c r="U2227" i="11"/>
  <c r="T2227" i="11"/>
  <c r="P2227" i="11"/>
  <c r="Q2227" i="11"/>
  <c r="X2219" i="11"/>
  <c r="W2219" i="11"/>
  <c r="V2219" i="11"/>
  <c r="T2219" i="11"/>
  <c r="U2219" i="11"/>
  <c r="R2219" i="11"/>
  <c r="X2211" i="11"/>
  <c r="W2211" i="11"/>
  <c r="V2211" i="11"/>
  <c r="U2211" i="11"/>
  <c r="T2211" i="11"/>
  <c r="S2211" i="11"/>
  <c r="P2211" i="11"/>
  <c r="X2203" i="11"/>
  <c r="V2203" i="11"/>
  <c r="W2203" i="11"/>
  <c r="T2203" i="11"/>
  <c r="U2203" i="11"/>
  <c r="Q2203" i="11"/>
  <c r="R2203" i="11"/>
  <c r="S2203" i="11"/>
  <c r="X2195" i="11"/>
  <c r="W2195" i="11"/>
  <c r="V2195" i="11"/>
  <c r="T2195" i="11"/>
  <c r="U2195" i="11"/>
  <c r="P2195" i="11"/>
  <c r="Q2195" i="11"/>
  <c r="X2187" i="11"/>
  <c r="T2187" i="11"/>
  <c r="W2187" i="11"/>
  <c r="U2187" i="11"/>
  <c r="V2187" i="11"/>
  <c r="R2187" i="11"/>
  <c r="X2179" i="11"/>
  <c r="W2179" i="11"/>
  <c r="T2179" i="11"/>
  <c r="V2179" i="11"/>
  <c r="U2179" i="11"/>
  <c r="S2179" i="11"/>
  <c r="P2179" i="11"/>
  <c r="X2171" i="11"/>
  <c r="W2171" i="11"/>
  <c r="V2171" i="11"/>
  <c r="U2171" i="11"/>
  <c r="T2171" i="11"/>
  <c r="Q2171" i="11"/>
  <c r="R2171" i="11"/>
  <c r="S2171" i="11"/>
  <c r="X2163" i="11"/>
  <c r="V2163" i="11"/>
  <c r="W2163" i="11"/>
  <c r="T2163" i="11"/>
  <c r="U2163" i="11"/>
  <c r="P2163" i="11"/>
  <c r="Q2163" i="11"/>
  <c r="X2155" i="11"/>
  <c r="W2155" i="11"/>
  <c r="V2155" i="11"/>
  <c r="T2155" i="11"/>
  <c r="U2155" i="11"/>
  <c r="R2155" i="11"/>
  <c r="X2147" i="11"/>
  <c r="W2147" i="11"/>
  <c r="V2147" i="11"/>
  <c r="U2147" i="11"/>
  <c r="T2147" i="11"/>
  <c r="S2147" i="11"/>
  <c r="P2147" i="11"/>
  <c r="X2139" i="11"/>
  <c r="W2139" i="11"/>
  <c r="V2139" i="11"/>
  <c r="T2139" i="11"/>
  <c r="U2139" i="11"/>
  <c r="Q2139" i="11"/>
  <c r="R2139" i="11"/>
  <c r="S2139" i="11"/>
  <c r="X2131" i="11"/>
  <c r="W2131" i="11"/>
  <c r="V2131" i="11"/>
  <c r="T2131" i="11"/>
  <c r="U2131" i="11"/>
  <c r="P2131" i="11"/>
  <c r="Q2131" i="11"/>
  <c r="X2123" i="11"/>
  <c r="W2123" i="11"/>
  <c r="V2123" i="11"/>
  <c r="T2123" i="11"/>
  <c r="U2123" i="11"/>
  <c r="R2123" i="11"/>
  <c r="X2115" i="11"/>
  <c r="T2115" i="11"/>
  <c r="V2115" i="11"/>
  <c r="U2115" i="11"/>
  <c r="W2115" i="11"/>
  <c r="S2115" i="11"/>
  <c r="P2115" i="11"/>
  <c r="X2107" i="11"/>
  <c r="W2107" i="11"/>
  <c r="V2107" i="11"/>
  <c r="U2107" i="11"/>
  <c r="T2107" i="11"/>
  <c r="Q2107" i="11"/>
  <c r="R2107" i="11"/>
  <c r="S2107" i="11"/>
  <c r="X2099" i="11"/>
  <c r="W2099" i="11"/>
  <c r="V2099" i="11"/>
  <c r="T2099" i="11"/>
  <c r="U2099" i="11"/>
  <c r="P2099" i="11"/>
  <c r="Q2099" i="11"/>
  <c r="X2091" i="11"/>
  <c r="W2091" i="11"/>
  <c r="T2091" i="11"/>
  <c r="V2091" i="11"/>
  <c r="U2091" i="11"/>
  <c r="R2091" i="11"/>
  <c r="X2083" i="11"/>
  <c r="V2083" i="11"/>
  <c r="W2083" i="11"/>
  <c r="U2083" i="11"/>
  <c r="T2083" i="11"/>
  <c r="S2083" i="11"/>
  <c r="P2083" i="11"/>
  <c r="X2075" i="11"/>
  <c r="V2075" i="11"/>
  <c r="W2075" i="11"/>
  <c r="T2075" i="11"/>
  <c r="U2075" i="11"/>
  <c r="Q2075" i="11"/>
  <c r="R2075" i="11"/>
  <c r="S2075" i="11"/>
  <c r="X2067" i="11"/>
  <c r="W2067" i="11"/>
  <c r="V2067" i="11"/>
  <c r="T2067" i="11"/>
  <c r="U2067" i="11"/>
  <c r="P2067" i="11"/>
  <c r="Q2067" i="11"/>
  <c r="X2059" i="11"/>
  <c r="V2059" i="11"/>
  <c r="T2059" i="11"/>
  <c r="U2059" i="11"/>
  <c r="W2059" i="11"/>
  <c r="R2059" i="11"/>
  <c r="X2051" i="11"/>
  <c r="W2051" i="11"/>
  <c r="T2051" i="11"/>
  <c r="U2051" i="11"/>
  <c r="V2051" i="11"/>
  <c r="S2051" i="11"/>
  <c r="P2051" i="11"/>
  <c r="X2043" i="11"/>
  <c r="W2043" i="11"/>
  <c r="V2043" i="11"/>
  <c r="U2043" i="11"/>
  <c r="T2043" i="11"/>
  <c r="Q2043" i="11"/>
  <c r="R2043" i="11"/>
  <c r="S2043" i="11"/>
  <c r="W2035" i="11"/>
  <c r="V2035" i="11"/>
  <c r="X2035" i="11"/>
  <c r="T2035" i="11"/>
  <c r="U2035" i="11"/>
  <c r="P2035" i="11"/>
  <c r="Q2035" i="11"/>
  <c r="X2027" i="11"/>
  <c r="V2027" i="11"/>
  <c r="W2027" i="11"/>
  <c r="T2027" i="11"/>
  <c r="U2027" i="11"/>
  <c r="R2027" i="11"/>
  <c r="W2019" i="11"/>
  <c r="U2019" i="11"/>
  <c r="T2019" i="11"/>
  <c r="X2019" i="11"/>
  <c r="V2019" i="11"/>
  <c r="S2019" i="11"/>
  <c r="P2019" i="11"/>
  <c r="X2011" i="11"/>
  <c r="W2011" i="11"/>
  <c r="V2011" i="11"/>
  <c r="T2011" i="11"/>
  <c r="Q2011" i="11"/>
  <c r="R2011" i="11"/>
  <c r="S2011" i="11"/>
  <c r="X2003" i="11"/>
  <c r="W2003" i="11"/>
  <c r="V2003" i="11"/>
  <c r="U2003" i="11"/>
  <c r="T2003" i="11"/>
  <c r="P2003" i="11"/>
  <c r="Q2003" i="11"/>
  <c r="X1995" i="11"/>
  <c r="T1995" i="11"/>
  <c r="W1995" i="11"/>
  <c r="V1995" i="11"/>
  <c r="U1995" i="11"/>
  <c r="R1995" i="11"/>
  <c r="X1987" i="11"/>
  <c r="W1987" i="11"/>
  <c r="U1987" i="11"/>
  <c r="T1987" i="11"/>
  <c r="V1987" i="11"/>
  <c r="S1987" i="11"/>
  <c r="P1987" i="11"/>
  <c r="X1979" i="11"/>
  <c r="W1979" i="11"/>
  <c r="V1979" i="11"/>
  <c r="U1979" i="11"/>
  <c r="T1979" i="11"/>
  <c r="Q1979" i="11"/>
  <c r="R1979" i="11"/>
  <c r="S1979" i="11"/>
  <c r="W1971" i="11"/>
  <c r="V1971" i="11"/>
  <c r="X1971" i="11"/>
  <c r="U1971" i="11"/>
  <c r="T1971" i="11"/>
  <c r="P1971" i="11"/>
  <c r="Q1971" i="11"/>
  <c r="X1963" i="11"/>
  <c r="T1963" i="11"/>
  <c r="W1963" i="11"/>
  <c r="V1963" i="11"/>
  <c r="U1963" i="11"/>
  <c r="R1963" i="11"/>
  <c r="X1955" i="11"/>
  <c r="W1955" i="11"/>
  <c r="V1955" i="11"/>
  <c r="U1955" i="11"/>
  <c r="T1955" i="11"/>
  <c r="S1955" i="11"/>
  <c r="P1955" i="11"/>
  <c r="X1947" i="11"/>
  <c r="V1947" i="11"/>
  <c r="W1947" i="11"/>
  <c r="T1947" i="11"/>
  <c r="U1947" i="11"/>
  <c r="Q1947" i="11"/>
  <c r="R1947" i="11"/>
  <c r="S1947" i="11"/>
  <c r="W1939" i="11"/>
  <c r="X1939" i="11"/>
  <c r="V1939" i="11"/>
  <c r="T1939" i="11"/>
  <c r="U1939" i="11"/>
  <c r="P1939" i="11"/>
  <c r="Q1939" i="11"/>
  <c r="X1931" i="11"/>
  <c r="W1931" i="11"/>
  <c r="T1931" i="11"/>
  <c r="V1931" i="11"/>
  <c r="U1931" i="11"/>
  <c r="R1931" i="11"/>
  <c r="X1923" i="11"/>
  <c r="V1923" i="11"/>
  <c r="T1923" i="11"/>
  <c r="W1923" i="11"/>
  <c r="U1923" i="11"/>
  <c r="S1923" i="11"/>
  <c r="P1923" i="11"/>
  <c r="W1915" i="11"/>
  <c r="X1915" i="11"/>
  <c r="V1915" i="11"/>
  <c r="U1915" i="11"/>
  <c r="T1915" i="11"/>
  <c r="Q1915" i="11"/>
  <c r="R1915" i="11"/>
  <c r="S1915" i="11"/>
  <c r="X1907" i="11"/>
  <c r="W1907" i="11"/>
  <c r="V1907" i="11"/>
  <c r="T1907" i="11"/>
  <c r="U1907" i="11"/>
  <c r="P1907" i="11"/>
  <c r="Q1907" i="11"/>
  <c r="X1899" i="11"/>
  <c r="W1899" i="11"/>
  <c r="V1899" i="11"/>
  <c r="T1899" i="11"/>
  <c r="U1899" i="11"/>
  <c r="R1899" i="11"/>
  <c r="X1891" i="11"/>
  <c r="W1891" i="11"/>
  <c r="U1891" i="11"/>
  <c r="T1891" i="11"/>
  <c r="V1891" i="11"/>
  <c r="S1891" i="11"/>
  <c r="P1891" i="11"/>
  <c r="X1883" i="11"/>
  <c r="W1883" i="11"/>
  <c r="V1883" i="11"/>
  <c r="T1883" i="11"/>
  <c r="Q1883" i="11"/>
  <c r="R1883" i="11"/>
  <c r="S1883" i="11"/>
  <c r="W1875" i="11"/>
  <c r="X1875" i="11"/>
  <c r="V1875" i="11"/>
  <c r="T1875" i="11"/>
  <c r="U1875" i="11"/>
  <c r="P1875" i="11"/>
  <c r="Q1875" i="11"/>
  <c r="X1867" i="11"/>
  <c r="W1867" i="11"/>
  <c r="T1867" i="11"/>
  <c r="V1867" i="11"/>
  <c r="U1867" i="11"/>
  <c r="R1867" i="11"/>
  <c r="X1859" i="11"/>
  <c r="V1859" i="11"/>
  <c r="T1859" i="11"/>
  <c r="W1859" i="11"/>
  <c r="U1859" i="11"/>
  <c r="S1859" i="11"/>
  <c r="P1859" i="11"/>
  <c r="X1851" i="11"/>
  <c r="W1851" i="11"/>
  <c r="V1851" i="11"/>
  <c r="U1851" i="11"/>
  <c r="T1851" i="11"/>
  <c r="Q1851" i="11"/>
  <c r="R1851" i="11"/>
  <c r="S1851" i="11"/>
  <c r="X1843" i="11"/>
  <c r="V1843" i="11"/>
  <c r="W1843" i="11"/>
  <c r="T1843" i="11"/>
  <c r="U1843" i="11"/>
  <c r="P1843" i="11"/>
  <c r="Q1843" i="11"/>
  <c r="X1835" i="11"/>
  <c r="V1835" i="11"/>
  <c r="T1835" i="11"/>
  <c r="U1835" i="11"/>
  <c r="W1835" i="11"/>
  <c r="R1835" i="11"/>
  <c r="W1827" i="11"/>
  <c r="V1827" i="11"/>
  <c r="U1827" i="11"/>
  <c r="T1827" i="11"/>
  <c r="X1827" i="11"/>
  <c r="S1827" i="11"/>
  <c r="P1827" i="11"/>
  <c r="X1819" i="11"/>
  <c r="V1819" i="11"/>
  <c r="W1819" i="11"/>
  <c r="T1819" i="11"/>
  <c r="U1819" i="11"/>
  <c r="Q1819" i="11"/>
  <c r="R1819" i="11"/>
  <c r="S1819" i="11"/>
  <c r="X1811" i="11"/>
  <c r="W1811" i="11"/>
  <c r="V1811" i="11"/>
  <c r="T1811" i="11"/>
  <c r="U1811" i="11"/>
  <c r="P1811" i="11"/>
  <c r="Q1811" i="11"/>
  <c r="X1803" i="11"/>
  <c r="W1803" i="11"/>
  <c r="T1803" i="11"/>
  <c r="U1803" i="11"/>
  <c r="V1803" i="11"/>
  <c r="R1803" i="11"/>
  <c r="X1795" i="11"/>
  <c r="W1795" i="11"/>
  <c r="T1795" i="11"/>
  <c r="V1795" i="11"/>
  <c r="U1795" i="11"/>
  <c r="S1795" i="11"/>
  <c r="P1795" i="11"/>
  <c r="W1787" i="11"/>
  <c r="V1787" i="11"/>
  <c r="U1787" i="11"/>
  <c r="T1787" i="11"/>
  <c r="X1787" i="11"/>
  <c r="Q1787" i="11"/>
  <c r="R1787" i="11"/>
  <c r="S1787" i="11"/>
  <c r="X1779" i="11"/>
  <c r="W1779" i="11"/>
  <c r="V1779" i="11"/>
  <c r="T1779" i="11"/>
  <c r="U1779" i="11"/>
  <c r="P1779" i="11"/>
  <c r="Q1779" i="11"/>
  <c r="X1771" i="11"/>
  <c r="W1771" i="11"/>
  <c r="V1771" i="11"/>
  <c r="T1771" i="11"/>
  <c r="U1771" i="11"/>
  <c r="R1771" i="11"/>
  <c r="X1763" i="11"/>
  <c r="W1763" i="11"/>
  <c r="V1763" i="11"/>
  <c r="U1763" i="11"/>
  <c r="T1763" i="11"/>
  <c r="S1763" i="11"/>
  <c r="P1763" i="11"/>
  <c r="X1755" i="11"/>
  <c r="V1755" i="11"/>
  <c r="W1755" i="11"/>
  <c r="T1755" i="11"/>
  <c r="U1755" i="11"/>
  <c r="Q1755" i="11"/>
  <c r="R1755" i="11"/>
  <c r="S1755" i="11"/>
  <c r="X1747" i="11"/>
  <c r="W1747" i="11"/>
  <c r="V1747" i="11"/>
  <c r="U1747" i="11"/>
  <c r="T1747" i="11"/>
  <c r="P1747" i="11"/>
  <c r="Q1747" i="11"/>
  <c r="X1739" i="11"/>
  <c r="W1739" i="11"/>
  <c r="V1739" i="11"/>
  <c r="T1739" i="11"/>
  <c r="U1739" i="11"/>
  <c r="R1739" i="11"/>
  <c r="X1731" i="11"/>
  <c r="W1731" i="11"/>
  <c r="U1731" i="11"/>
  <c r="T1731" i="11"/>
  <c r="V1731" i="11"/>
  <c r="S1731" i="11"/>
  <c r="P1731" i="11"/>
  <c r="X1723" i="11"/>
  <c r="W1723" i="11"/>
  <c r="V1723" i="11"/>
  <c r="U1723" i="11"/>
  <c r="T1723" i="11"/>
  <c r="Q1723" i="11"/>
  <c r="R1723" i="11"/>
  <c r="S1723" i="11"/>
  <c r="X1715" i="11"/>
  <c r="W1715" i="11"/>
  <c r="V1715" i="11"/>
  <c r="U1715" i="11"/>
  <c r="T1715" i="11"/>
  <c r="P1715" i="11"/>
  <c r="Q1715" i="11"/>
  <c r="X1707" i="11"/>
  <c r="W1707" i="11"/>
  <c r="T1707" i="11"/>
  <c r="V1707" i="11"/>
  <c r="U1707" i="11"/>
  <c r="R1707" i="11"/>
  <c r="X1699" i="11"/>
  <c r="W1699" i="11"/>
  <c r="V1699" i="11"/>
  <c r="U1699" i="11"/>
  <c r="T1699" i="11"/>
  <c r="S1699" i="11"/>
  <c r="P1699" i="11"/>
  <c r="X1691" i="11"/>
  <c r="V1691" i="11"/>
  <c r="T1691" i="11"/>
  <c r="U1691" i="11"/>
  <c r="Q1691" i="11"/>
  <c r="R1691" i="11"/>
  <c r="S1691" i="11"/>
  <c r="X1683" i="11"/>
  <c r="W1683" i="11"/>
  <c r="V1683" i="11"/>
  <c r="T1683" i="11"/>
  <c r="U1683" i="11"/>
  <c r="R1683" i="11"/>
  <c r="S1683" i="11"/>
  <c r="Q1683" i="11"/>
  <c r="X1675" i="11"/>
  <c r="W1675" i="11"/>
  <c r="V1675" i="11"/>
  <c r="T1675" i="11"/>
  <c r="U1675" i="11"/>
  <c r="P1675" i="11"/>
  <c r="Q1675" i="11"/>
  <c r="R1675" i="11"/>
  <c r="S1675" i="11"/>
  <c r="X1667" i="11"/>
  <c r="V1667" i="11"/>
  <c r="W1667" i="11"/>
  <c r="T1667" i="11"/>
  <c r="U1667" i="11"/>
  <c r="P1667" i="11"/>
  <c r="Q1667" i="11"/>
  <c r="R1667" i="11"/>
  <c r="X1659" i="11"/>
  <c r="W1659" i="11"/>
  <c r="V1659" i="11"/>
  <c r="U1659" i="11"/>
  <c r="T1659" i="11"/>
  <c r="R1659" i="11"/>
  <c r="S1659" i="11"/>
  <c r="X1651" i="11"/>
  <c r="V1651" i="11"/>
  <c r="T1651" i="11"/>
  <c r="U1651" i="11"/>
  <c r="R1651" i="11"/>
  <c r="S1651" i="11"/>
  <c r="W1651" i="11"/>
  <c r="Q1651" i="11"/>
  <c r="X1643" i="11"/>
  <c r="W1643" i="11"/>
  <c r="V1643" i="11"/>
  <c r="T1643" i="11"/>
  <c r="P1643" i="11"/>
  <c r="Q1643" i="11"/>
  <c r="R1643" i="11"/>
  <c r="S1643" i="11"/>
  <c r="X1635" i="11"/>
  <c r="W1635" i="11"/>
  <c r="U1635" i="11"/>
  <c r="T1635" i="11"/>
  <c r="V1635" i="11"/>
  <c r="P1635" i="11"/>
  <c r="S1635" i="11"/>
  <c r="X1627" i="11"/>
  <c r="W1627" i="11"/>
  <c r="V1627" i="11"/>
  <c r="T1627" i="11"/>
  <c r="U1627" i="11"/>
  <c r="R1627" i="11"/>
  <c r="X1619" i="11"/>
  <c r="W1619" i="11"/>
  <c r="V1619" i="11"/>
  <c r="T1619" i="11"/>
  <c r="U1619" i="11"/>
  <c r="R1619" i="11"/>
  <c r="S1619" i="11"/>
  <c r="P1619" i="11"/>
  <c r="Q1619" i="11"/>
  <c r="W1611" i="11"/>
  <c r="X1611" i="11"/>
  <c r="V1611" i="11"/>
  <c r="T1611" i="11"/>
  <c r="U1611" i="11"/>
  <c r="P1611" i="11"/>
  <c r="Q1611" i="11"/>
  <c r="R1611" i="11"/>
  <c r="X1603" i="11"/>
  <c r="W1603" i="11"/>
  <c r="V1603" i="11"/>
  <c r="T1603" i="11"/>
  <c r="U1603" i="11"/>
  <c r="P1603" i="11"/>
  <c r="S1603" i="11"/>
  <c r="X1595" i="11"/>
  <c r="W1595" i="11"/>
  <c r="V1595" i="11"/>
  <c r="U1595" i="11"/>
  <c r="T1595" i="11"/>
  <c r="P1595" i="11"/>
  <c r="Q1595" i="11"/>
  <c r="R1595" i="11"/>
  <c r="X1587" i="11"/>
  <c r="V1587" i="11"/>
  <c r="W1587" i="11"/>
  <c r="T1587" i="11"/>
  <c r="U1587" i="11"/>
  <c r="R1587" i="11"/>
  <c r="S1587" i="11"/>
  <c r="X1579" i="11"/>
  <c r="W1579" i="11"/>
  <c r="V1579" i="11"/>
  <c r="T1579" i="11"/>
  <c r="U1579" i="11"/>
  <c r="P1579" i="11"/>
  <c r="Q1579" i="11"/>
  <c r="R1579" i="11"/>
  <c r="X1571" i="11"/>
  <c r="V1571" i="11"/>
  <c r="U1571" i="11"/>
  <c r="T1571" i="11"/>
  <c r="W1571" i="11"/>
  <c r="P1571" i="11"/>
  <c r="Q1571" i="11"/>
  <c r="R1571" i="11"/>
  <c r="S1571" i="11"/>
  <c r="X1563" i="11"/>
  <c r="V1563" i="11"/>
  <c r="T1563" i="11"/>
  <c r="U1563" i="11"/>
  <c r="W1563" i="11"/>
  <c r="S1563" i="11"/>
  <c r="P1563" i="11"/>
  <c r="X1555" i="11"/>
  <c r="W1555" i="11"/>
  <c r="V1555" i="11"/>
  <c r="T1555" i="11"/>
  <c r="U1555" i="11"/>
  <c r="R1555" i="11"/>
  <c r="S1555" i="11"/>
  <c r="X1547" i="11"/>
  <c r="W1547" i="11"/>
  <c r="T1547" i="11"/>
  <c r="V1547" i="11"/>
  <c r="U1547" i="11"/>
  <c r="P1547" i="11"/>
  <c r="Q1547" i="11"/>
  <c r="R1547" i="11"/>
  <c r="S1547" i="11"/>
  <c r="X1539" i="11"/>
  <c r="W1539" i="11"/>
  <c r="V1539" i="11"/>
  <c r="T1539" i="11"/>
  <c r="U1539" i="11"/>
  <c r="P1539" i="11"/>
  <c r="Q1539" i="11"/>
  <c r="X1531" i="11"/>
  <c r="W1531" i="11"/>
  <c r="V1531" i="11"/>
  <c r="U1531" i="11"/>
  <c r="T1531" i="11"/>
  <c r="P1531" i="11"/>
  <c r="S1531" i="11"/>
  <c r="X1523" i="11"/>
  <c r="W1523" i="11"/>
  <c r="V1523" i="11"/>
  <c r="T1523" i="11"/>
  <c r="U1523" i="11"/>
  <c r="R1523" i="11"/>
  <c r="S1523" i="11"/>
  <c r="P1523" i="11"/>
  <c r="Q1523" i="11"/>
  <c r="X1515" i="11"/>
  <c r="V1515" i="11"/>
  <c r="W1515" i="11"/>
  <c r="T1515" i="11"/>
  <c r="U1515" i="11"/>
  <c r="P1515" i="11"/>
  <c r="Q1515" i="11"/>
  <c r="R1515" i="11"/>
  <c r="X1507" i="11"/>
  <c r="W1507" i="11"/>
  <c r="U1507" i="11"/>
  <c r="T1507" i="11"/>
  <c r="V1507" i="11"/>
  <c r="P1507" i="11"/>
  <c r="Q1507" i="11"/>
  <c r="X1499" i="11"/>
  <c r="V1499" i="11"/>
  <c r="W1499" i="11"/>
  <c r="T1499" i="11"/>
  <c r="U1499" i="11"/>
  <c r="Q1499" i="11"/>
  <c r="R1499" i="11"/>
  <c r="S1499" i="11"/>
  <c r="W1491" i="11"/>
  <c r="V1491" i="11"/>
  <c r="U1491" i="11"/>
  <c r="T1491" i="11"/>
  <c r="X1491" i="11"/>
  <c r="R1491" i="11"/>
  <c r="S1491" i="11"/>
  <c r="P1491" i="11"/>
  <c r="X1483" i="11"/>
  <c r="T1483" i="11"/>
  <c r="W1483" i="11"/>
  <c r="V1483" i="11"/>
  <c r="U1483" i="11"/>
  <c r="P1483" i="11"/>
  <c r="Q1483" i="11"/>
  <c r="R1483" i="11"/>
  <c r="X1475" i="11"/>
  <c r="W1475" i="11"/>
  <c r="U1475" i="11"/>
  <c r="T1475" i="11"/>
  <c r="V1475" i="11"/>
  <c r="P1475" i="11"/>
  <c r="R1475" i="11"/>
  <c r="S1475" i="11"/>
  <c r="X1467" i="11"/>
  <c r="W1467" i="11"/>
  <c r="V1467" i="11"/>
  <c r="U1467" i="11"/>
  <c r="T1467" i="11"/>
  <c r="Q1467" i="11"/>
  <c r="X1459" i="11"/>
  <c r="W1459" i="11"/>
  <c r="V1459" i="11"/>
  <c r="U1459" i="11"/>
  <c r="T1459" i="11"/>
  <c r="R1459" i="11"/>
  <c r="S1459" i="11"/>
  <c r="P1459" i="11"/>
  <c r="X1451" i="11"/>
  <c r="W1451" i="11"/>
  <c r="T1451" i="11"/>
  <c r="V1451" i="11"/>
  <c r="U1451" i="11"/>
  <c r="P1451" i="11"/>
  <c r="Q1451" i="11"/>
  <c r="R1451" i="11"/>
  <c r="S1451" i="11"/>
  <c r="X1443" i="11"/>
  <c r="W1443" i="11"/>
  <c r="V1443" i="11"/>
  <c r="U1443" i="11"/>
  <c r="T1443" i="11"/>
  <c r="P1443" i="11"/>
  <c r="R1443" i="11"/>
  <c r="X1435" i="11"/>
  <c r="W1435" i="11"/>
  <c r="V1435" i="11"/>
  <c r="T1435" i="11"/>
  <c r="U1435" i="11"/>
  <c r="P1435" i="11"/>
  <c r="Q1435" i="11"/>
  <c r="X1427" i="11"/>
  <c r="W1427" i="11"/>
  <c r="V1427" i="11"/>
  <c r="T1427" i="11"/>
  <c r="U1427" i="11"/>
  <c r="R1427" i="11"/>
  <c r="S1427" i="11"/>
  <c r="P1427" i="11"/>
  <c r="X1419" i="11"/>
  <c r="W1419" i="11"/>
  <c r="T1419" i="11"/>
  <c r="U1419" i="11"/>
  <c r="V1419" i="11"/>
  <c r="P1419" i="11"/>
  <c r="Q1419" i="11"/>
  <c r="R1419" i="11"/>
  <c r="X1411" i="11"/>
  <c r="W1411" i="11"/>
  <c r="T1411" i="11"/>
  <c r="V1411" i="11"/>
  <c r="U1411" i="11"/>
  <c r="P1411" i="11"/>
  <c r="S1411" i="11"/>
  <c r="R1411" i="11"/>
  <c r="X1403" i="11"/>
  <c r="W1403" i="11"/>
  <c r="V1403" i="11"/>
  <c r="U1403" i="11"/>
  <c r="T1403" i="11"/>
  <c r="Q1403" i="11"/>
  <c r="P1403" i="11"/>
  <c r="X1395" i="11"/>
  <c r="V1395" i="11"/>
  <c r="W1395" i="11"/>
  <c r="T1395" i="11"/>
  <c r="R1395" i="11"/>
  <c r="S1395" i="11"/>
  <c r="U1395" i="11"/>
  <c r="X1387" i="11"/>
  <c r="W1387" i="11"/>
  <c r="V1387" i="11"/>
  <c r="T1387" i="11"/>
  <c r="U1387" i="11"/>
  <c r="P1387" i="11"/>
  <c r="Q1387" i="11"/>
  <c r="R1387" i="11"/>
  <c r="S1387" i="11"/>
  <c r="X1379" i="11"/>
  <c r="V1379" i="11"/>
  <c r="U1379" i="11"/>
  <c r="T1379" i="11"/>
  <c r="W1379" i="11"/>
  <c r="P1379" i="11"/>
  <c r="S1379" i="11"/>
  <c r="Q1379" i="11"/>
  <c r="R1379" i="11"/>
  <c r="X1371" i="11"/>
  <c r="W1371" i="11"/>
  <c r="V1371" i="11"/>
  <c r="T1371" i="11"/>
  <c r="U1371" i="11"/>
  <c r="Q1371" i="11"/>
  <c r="P1371" i="11"/>
  <c r="R1371" i="11"/>
  <c r="X1363" i="11"/>
  <c r="W1363" i="11"/>
  <c r="V1363" i="11"/>
  <c r="T1363" i="11"/>
  <c r="U1363" i="11"/>
  <c r="R1363" i="11"/>
  <c r="S1363" i="11"/>
  <c r="P1363" i="11"/>
  <c r="X1355" i="11"/>
  <c r="W1355" i="11"/>
  <c r="V1355" i="11"/>
  <c r="T1355" i="11"/>
  <c r="U1355" i="11"/>
  <c r="P1355" i="11"/>
  <c r="Q1355" i="11"/>
  <c r="R1355" i="11"/>
  <c r="X1347" i="11"/>
  <c r="W1347" i="11"/>
  <c r="T1347" i="11"/>
  <c r="V1347" i="11"/>
  <c r="U1347" i="11"/>
  <c r="P1347" i="11"/>
  <c r="S1347" i="11"/>
  <c r="R1347" i="11"/>
  <c r="X1339" i="11"/>
  <c r="W1339" i="11"/>
  <c r="V1339" i="11"/>
  <c r="U1339" i="11"/>
  <c r="T1339" i="11"/>
  <c r="Q1339" i="11"/>
  <c r="P1339" i="11"/>
  <c r="X1331" i="11"/>
  <c r="W1331" i="11"/>
  <c r="V1331" i="11"/>
  <c r="T1331" i="11"/>
  <c r="R1331" i="11"/>
  <c r="U1331" i="11"/>
  <c r="S1331" i="11"/>
  <c r="X1323" i="11"/>
  <c r="W1323" i="11"/>
  <c r="T1323" i="11"/>
  <c r="V1323" i="11"/>
  <c r="U1323" i="11"/>
  <c r="P1323" i="11"/>
  <c r="Q1323" i="11"/>
  <c r="R1323" i="11"/>
  <c r="S1323" i="11"/>
  <c r="X1315" i="11"/>
  <c r="V1315" i="11"/>
  <c r="W1315" i="11"/>
  <c r="U1315" i="11"/>
  <c r="T1315" i="11"/>
  <c r="P1315" i="11"/>
  <c r="S1315" i="11"/>
  <c r="Q1315" i="11"/>
  <c r="R1315" i="11"/>
  <c r="X1307" i="11"/>
  <c r="V1307" i="11"/>
  <c r="W1307" i="11"/>
  <c r="T1307" i="11"/>
  <c r="U1307" i="11"/>
  <c r="Q1307" i="11"/>
  <c r="P1307" i="11"/>
  <c r="R1307" i="11"/>
  <c r="X1299" i="11"/>
  <c r="W1299" i="11"/>
  <c r="V1299" i="11"/>
  <c r="T1299" i="11"/>
  <c r="U1299" i="11"/>
  <c r="R1299" i="11"/>
  <c r="S1299" i="11"/>
  <c r="P1299" i="11"/>
  <c r="X1291" i="11"/>
  <c r="W1291" i="11"/>
  <c r="V1291" i="11"/>
  <c r="T1291" i="11"/>
  <c r="U1291" i="11"/>
  <c r="P1291" i="11"/>
  <c r="Q1291" i="11"/>
  <c r="R1291" i="11"/>
  <c r="X1283" i="11"/>
  <c r="W1283" i="11"/>
  <c r="V1283" i="11"/>
  <c r="T1283" i="11"/>
  <c r="U1283" i="11"/>
  <c r="P1283" i="11"/>
  <c r="S1283" i="11"/>
  <c r="R1283" i="11"/>
  <c r="X1275" i="11"/>
  <c r="W1275" i="11"/>
  <c r="V1275" i="11"/>
  <c r="U1275" i="11"/>
  <c r="T1275" i="11"/>
  <c r="Q1275" i="11"/>
  <c r="P1275" i="11"/>
  <c r="X1267" i="11"/>
  <c r="W1267" i="11"/>
  <c r="V1267" i="11"/>
  <c r="T1267" i="11"/>
  <c r="R1267" i="11"/>
  <c r="S1267" i="11"/>
  <c r="U1267" i="11"/>
  <c r="X1259" i="11"/>
  <c r="V1259" i="11"/>
  <c r="W1259" i="11"/>
  <c r="T1259" i="11"/>
  <c r="U1259" i="11"/>
  <c r="P1259" i="11"/>
  <c r="Q1259" i="11"/>
  <c r="R1259" i="11"/>
  <c r="S1259" i="11"/>
  <c r="X1251" i="11"/>
  <c r="W1251" i="11"/>
  <c r="U1251" i="11"/>
  <c r="T1251" i="11"/>
  <c r="V1251" i="11"/>
  <c r="P1251" i="11"/>
  <c r="S1251" i="11"/>
  <c r="Q1251" i="11"/>
  <c r="R1251" i="11"/>
  <c r="X1243" i="11"/>
  <c r="V1243" i="11"/>
  <c r="W1243" i="11"/>
  <c r="T1243" i="11"/>
  <c r="U1243" i="11"/>
  <c r="Q1243" i="11"/>
  <c r="P1243" i="11"/>
  <c r="R1243" i="11"/>
  <c r="W1235" i="11"/>
  <c r="V1235" i="11"/>
  <c r="U1235" i="11"/>
  <c r="T1235" i="11"/>
  <c r="X1235" i="11"/>
  <c r="R1235" i="11"/>
  <c r="S1235" i="11"/>
  <c r="P1235" i="11"/>
  <c r="X1227" i="11"/>
  <c r="W1227" i="11"/>
  <c r="T1227" i="11"/>
  <c r="U1227" i="11"/>
  <c r="P1227" i="11"/>
  <c r="Q1227" i="11"/>
  <c r="R1227" i="11"/>
  <c r="V1227" i="11"/>
  <c r="X1219" i="11"/>
  <c r="W1219" i="11"/>
  <c r="V1219" i="11"/>
  <c r="U1219" i="11"/>
  <c r="T1219" i="11"/>
  <c r="P1219" i="11"/>
  <c r="S1219" i="11"/>
  <c r="R1219" i="11"/>
  <c r="X1211" i="11"/>
  <c r="W1211" i="11"/>
  <c r="V1211" i="11"/>
  <c r="U1211" i="11"/>
  <c r="T1211" i="11"/>
  <c r="Q1211" i="11"/>
  <c r="P1211" i="11"/>
  <c r="X1203" i="11"/>
  <c r="W1203" i="11"/>
  <c r="V1203" i="11"/>
  <c r="U1203" i="11"/>
  <c r="T1203" i="11"/>
  <c r="R1203" i="11"/>
  <c r="S1203" i="11"/>
  <c r="W1195" i="11"/>
  <c r="V1195" i="11"/>
  <c r="X1195" i="11"/>
  <c r="T1195" i="11"/>
  <c r="U1195" i="11"/>
  <c r="P1195" i="11"/>
  <c r="Q1195" i="11"/>
  <c r="R1195" i="11"/>
  <c r="S1195" i="11"/>
  <c r="X1187" i="11"/>
  <c r="W1187" i="11"/>
  <c r="V1187" i="11"/>
  <c r="U1187" i="11"/>
  <c r="T1187" i="11"/>
  <c r="P1187" i="11"/>
  <c r="S1187" i="11"/>
  <c r="Q1187" i="11"/>
  <c r="R1187" i="11"/>
  <c r="X1179" i="11"/>
  <c r="V1179" i="11"/>
  <c r="W1179" i="11"/>
  <c r="T1179" i="11"/>
  <c r="U1179" i="11"/>
  <c r="Q1179" i="11"/>
  <c r="P1179" i="11"/>
  <c r="R1179" i="11"/>
  <c r="X1171" i="11"/>
  <c r="W1171" i="11"/>
  <c r="V1171" i="11"/>
  <c r="T1171" i="11"/>
  <c r="U1171" i="11"/>
  <c r="R1171" i="11"/>
  <c r="S1171" i="11"/>
  <c r="P1171" i="11"/>
  <c r="X1163" i="11"/>
  <c r="W1163" i="11"/>
  <c r="T1163" i="11"/>
  <c r="V1163" i="11"/>
  <c r="U1163" i="11"/>
  <c r="P1163" i="11"/>
  <c r="Q1163" i="11"/>
  <c r="R1163" i="11"/>
  <c r="X1155" i="11"/>
  <c r="W1155" i="11"/>
  <c r="T1155" i="11"/>
  <c r="V1155" i="11"/>
  <c r="P1155" i="11"/>
  <c r="S1155" i="11"/>
  <c r="R1155" i="11"/>
  <c r="X1147" i="11"/>
  <c r="W1147" i="11"/>
  <c r="V1147" i="11"/>
  <c r="U1147" i="11"/>
  <c r="T1147" i="11"/>
  <c r="Q1147" i="11"/>
  <c r="P1147" i="11"/>
  <c r="X1139" i="11"/>
  <c r="W1139" i="11"/>
  <c r="V1139" i="11"/>
  <c r="T1139" i="11"/>
  <c r="U1139" i="11"/>
  <c r="R1139" i="11"/>
  <c r="S1139" i="11"/>
  <c r="X1131" i="11"/>
  <c r="W1131" i="11"/>
  <c r="V1131" i="11"/>
  <c r="T1131" i="11"/>
  <c r="U1131" i="11"/>
  <c r="P1131" i="11"/>
  <c r="Q1131" i="11"/>
  <c r="R1131" i="11"/>
  <c r="S1131" i="11"/>
  <c r="X1123" i="11"/>
  <c r="V1123" i="11"/>
  <c r="W1123" i="11"/>
  <c r="U1123" i="11"/>
  <c r="T1123" i="11"/>
  <c r="P1123" i="11"/>
  <c r="S1123" i="11"/>
  <c r="Q1123" i="11"/>
  <c r="R1123" i="11"/>
  <c r="X1115" i="11"/>
  <c r="W1115" i="11"/>
  <c r="V1115" i="11"/>
  <c r="T1115" i="11"/>
  <c r="U1115" i="11"/>
  <c r="Q1115" i="11"/>
  <c r="P1115" i="11"/>
  <c r="R1115" i="11"/>
  <c r="X1107" i="11"/>
  <c r="W1107" i="11"/>
  <c r="V1107" i="11"/>
  <c r="T1107" i="11"/>
  <c r="U1107" i="11"/>
  <c r="R1107" i="11"/>
  <c r="S1107" i="11"/>
  <c r="P1107" i="11"/>
  <c r="X1099" i="11"/>
  <c r="W1099" i="11"/>
  <c r="V1099" i="11"/>
  <c r="T1099" i="11"/>
  <c r="P1099" i="11"/>
  <c r="Q1099" i="11"/>
  <c r="R1099" i="11"/>
  <c r="X1091" i="11"/>
  <c r="T1091" i="11"/>
  <c r="W1091" i="11"/>
  <c r="U1091" i="11"/>
  <c r="V1091" i="11"/>
  <c r="P1091" i="11"/>
  <c r="S1091" i="11"/>
  <c r="R1091" i="11"/>
  <c r="X1083" i="11"/>
  <c r="W1083" i="11"/>
  <c r="V1083" i="11"/>
  <c r="U1083" i="11"/>
  <c r="T1083" i="11"/>
  <c r="Q1083" i="11"/>
  <c r="P1083" i="11"/>
  <c r="X1075" i="11"/>
  <c r="V1075" i="11"/>
  <c r="T1075" i="11"/>
  <c r="W1075" i="11"/>
  <c r="U1075" i="11"/>
  <c r="R1075" i="11"/>
  <c r="S1075" i="11"/>
  <c r="X1067" i="11"/>
  <c r="W1067" i="11"/>
  <c r="V1067" i="11"/>
  <c r="T1067" i="11"/>
  <c r="U1067" i="11"/>
  <c r="P1067" i="11"/>
  <c r="Q1067" i="11"/>
  <c r="R1067" i="11"/>
  <c r="S1067" i="11"/>
  <c r="X1059" i="11"/>
  <c r="W1059" i="11"/>
  <c r="V1059" i="11"/>
  <c r="U1059" i="11"/>
  <c r="T1059" i="11"/>
  <c r="P1059" i="11"/>
  <c r="S1059" i="11"/>
  <c r="Q1059" i="11"/>
  <c r="R1059" i="11"/>
  <c r="X1051" i="11"/>
  <c r="V1051" i="11"/>
  <c r="T1051" i="11"/>
  <c r="U1051" i="11"/>
  <c r="W1051" i="11"/>
  <c r="Q1051" i="11"/>
  <c r="P1051" i="11"/>
  <c r="R1051" i="11"/>
  <c r="X1043" i="11"/>
  <c r="W1043" i="11"/>
  <c r="V1043" i="11"/>
  <c r="T1043" i="11"/>
  <c r="U1043" i="11"/>
  <c r="R1043" i="11"/>
  <c r="S1043" i="11"/>
  <c r="P1043" i="11"/>
  <c r="X1035" i="11"/>
  <c r="W1035" i="11"/>
  <c r="V1035" i="11"/>
  <c r="T1035" i="11"/>
  <c r="U1035" i="11"/>
  <c r="P1035" i="11"/>
  <c r="Q1035" i="11"/>
  <c r="R1035" i="11"/>
  <c r="X1027" i="11"/>
  <c r="W1027" i="11"/>
  <c r="T1027" i="11"/>
  <c r="V1027" i="11"/>
  <c r="U1027" i="11"/>
  <c r="P1027" i="11"/>
  <c r="S1027" i="11"/>
  <c r="R1027" i="11"/>
  <c r="X1019" i="11"/>
  <c r="W1019" i="11"/>
  <c r="V1019" i="11"/>
  <c r="U1019" i="11"/>
  <c r="T1019" i="11"/>
  <c r="Q1019" i="11"/>
  <c r="P1019" i="11"/>
  <c r="X1011" i="11"/>
  <c r="W1011" i="11"/>
  <c r="V1011" i="11"/>
  <c r="T1011" i="11"/>
  <c r="U1011" i="11"/>
  <c r="R1011" i="11"/>
  <c r="S1011" i="11"/>
  <c r="X1003" i="11"/>
  <c r="W1003" i="11"/>
  <c r="V1003" i="11"/>
  <c r="T1003" i="11"/>
  <c r="U1003" i="11"/>
  <c r="P1003" i="11"/>
  <c r="Q1003" i="11"/>
  <c r="R1003" i="11"/>
  <c r="S1003" i="11"/>
  <c r="X995" i="11"/>
  <c r="W995" i="11"/>
  <c r="U995" i="11"/>
  <c r="V995" i="11"/>
  <c r="T995" i="11"/>
  <c r="P995" i="11"/>
  <c r="S995" i="11"/>
  <c r="Q995" i="11"/>
  <c r="R995" i="11"/>
  <c r="X987" i="11"/>
  <c r="V987" i="11"/>
  <c r="W987" i="11"/>
  <c r="T987" i="11"/>
  <c r="U987" i="11"/>
  <c r="Q987" i="11"/>
  <c r="P987" i="11"/>
  <c r="R987" i="11"/>
  <c r="X979" i="11"/>
  <c r="W979" i="11"/>
  <c r="V979" i="11"/>
  <c r="U979" i="11"/>
  <c r="T979" i="11"/>
  <c r="R979" i="11"/>
  <c r="S979" i="11"/>
  <c r="P979" i="11"/>
  <c r="X971" i="11"/>
  <c r="W971" i="11"/>
  <c r="T971" i="11"/>
  <c r="V971" i="11"/>
  <c r="U971" i="11"/>
  <c r="P971" i="11"/>
  <c r="Q971" i="11"/>
  <c r="R971" i="11"/>
  <c r="X963" i="11"/>
  <c r="W963" i="11"/>
  <c r="U963" i="11"/>
  <c r="T963" i="11"/>
  <c r="V963" i="11"/>
  <c r="P963" i="11"/>
  <c r="S963" i="11"/>
  <c r="R963" i="11"/>
  <c r="X955" i="11"/>
  <c r="W955" i="11"/>
  <c r="V955" i="11"/>
  <c r="U955" i="11"/>
  <c r="T955" i="11"/>
  <c r="Q955" i="11"/>
  <c r="P955" i="11"/>
  <c r="X947" i="11"/>
  <c r="W947" i="11"/>
  <c r="V947" i="11"/>
  <c r="U947" i="11"/>
  <c r="T947" i="11"/>
  <c r="R947" i="11"/>
  <c r="S947" i="11"/>
  <c r="X939" i="11"/>
  <c r="T939" i="11"/>
  <c r="W939" i="11"/>
  <c r="U939" i="11"/>
  <c r="V939" i="11"/>
  <c r="P939" i="11"/>
  <c r="Q939" i="11"/>
  <c r="R939" i="11"/>
  <c r="S939" i="11"/>
  <c r="X931" i="11"/>
  <c r="W931" i="11"/>
  <c r="V931" i="11"/>
  <c r="U931" i="11"/>
  <c r="T931" i="11"/>
  <c r="P931" i="11"/>
  <c r="S931" i="11"/>
  <c r="Q931" i="11"/>
  <c r="R931" i="11"/>
  <c r="X923" i="11"/>
  <c r="V923" i="11"/>
  <c r="W923" i="11"/>
  <c r="T923" i="11"/>
  <c r="U923" i="11"/>
  <c r="Q923" i="11"/>
  <c r="P923" i="11"/>
  <c r="R923" i="11"/>
  <c r="X915" i="11"/>
  <c r="W915" i="11"/>
  <c r="V915" i="11"/>
  <c r="T915" i="11"/>
  <c r="R915" i="11"/>
  <c r="U915" i="11"/>
  <c r="S915" i="11"/>
  <c r="P915" i="11"/>
  <c r="X907" i="11"/>
  <c r="W907" i="11"/>
  <c r="T907" i="11"/>
  <c r="V907" i="11"/>
  <c r="U907" i="11"/>
  <c r="P907" i="11"/>
  <c r="Q907" i="11"/>
  <c r="R907" i="11"/>
  <c r="X899" i="11"/>
  <c r="W899" i="11"/>
  <c r="V899" i="11"/>
  <c r="T899" i="11"/>
  <c r="U899" i="11"/>
  <c r="P899" i="11"/>
  <c r="S899" i="11"/>
  <c r="R899" i="11"/>
  <c r="X891" i="11"/>
  <c r="W891" i="11"/>
  <c r="V891" i="11"/>
  <c r="U891" i="11"/>
  <c r="T891" i="11"/>
  <c r="Q891" i="11"/>
  <c r="P891" i="11"/>
  <c r="X883" i="11"/>
  <c r="V883" i="11"/>
  <c r="W883" i="11"/>
  <c r="T883" i="11"/>
  <c r="U883" i="11"/>
  <c r="R883" i="11"/>
  <c r="S883" i="11"/>
  <c r="X875" i="11"/>
  <c r="W875" i="11"/>
  <c r="V875" i="11"/>
  <c r="T875" i="11"/>
  <c r="U875" i="11"/>
  <c r="P875" i="11"/>
  <c r="Q875" i="11"/>
  <c r="R875" i="11"/>
  <c r="S875" i="11"/>
  <c r="X867" i="11"/>
  <c r="W867" i="11"/>
  <c r="U867" i="11"/>
  <c r="T867" i="11"/>
  <c r="V867" i="11"/>
  <c r="P867" i="11"/>
  <c r="S867" i="11"/>
  <c r="Q867" i="11"/>
  <c r="R867" i="11"/>
  <c r="X859" i="11"/>
  <c r="W859" i="11"/>
  <c r="V859" i="11"/>
  <c r="T859" i="11"/>
  <c r="U859" i="11"/>
  <c r="Q859" i="11"/>
  <c r="P859" i="11"/>
  <c r="R859" i="11"/>
  <c r="X851" i="11"/>
  <c r="W851" i="11"/>
  <c r="V851" i="11"/>
  <c r="T851" i="11"/>
  <c r="U851" i="11"/>
  <c r="R851" i="11"/>
  <c r="S851" i="11"/>
  <c r="P851" i="11"/>
  <c r="X843" i="11"/>
  <c r="W843" i="11"/>
  <c r="V843" i="11"/>
  <c r="T843" i="11"/>
  <c r="U843" i="11"/>
  <c r="P843" i="11"/>
  <c r="Q843" i="11"/>
  <c r="R843" i="11"/>
  <c r="X835" i="11"/>
  <c r="W835" i="11"/>
  <c r="V835" i="11"/>
  <c r="T835" i="11"/>
  <c r="P835" i="11"/>
  <c r="S835" i="11"/>
  <c r="R835" i="11"/>
  <c r="X827" i="11"/>
  <c r="W827" i="11"/>
  <c r="V827" i="11"/>
  <c r="U827" i="11"/>
  <c r="T827" i="11"/>
  <c r="Q827" i="11"/>
  <c r="P827" i="11"/>
  <c r="X819" i="11"/>
  <c r="V819" i="11"/>
  <c r="T819" i="11"/>
  <c r="W819" i="11"/>
  <c r="U819" i="11"/>
  <c r="R819" i="11"/>
  <c r="S819" i="11"/>
  <c r="X811" i="11"/>
  <c r="W811" i="11"/>
  <c r="V811" i="11"/>
  <c r="T811" i="11"/>
  <c r="U811" i="11"/>
  <c r="P811" i="11"/>
  <c r="Q811" i="11"/>
  <c r="R811" i="11"/>
  <c r="S811" i="11"/>
  <c r="X803" i="11"/>
  <c r="V803" i="11"/>
  <c r="W803" i="11"/>
  <c r="U803" i="11"/>
  <c r="T803" i="11"/>
  <c r="P803" i="11"/>
  <c r="S803" i="11"/>
  <c r="Q803" i="11"/>
  <c r="R803" i="11"/>
  <c r="X795" i="11"/>
  <c r="V795" i="11"/>
  <c r="W795" i="11"/>
  <c r="T795" i="11"/>
  <c r="U795" i="11"/>
  <c r="Q795" i="11"/>
  <c r="P795" i="11"/>
  <c r="R795" i="11"/>
  <c r="X787" i="11"/>
  <c r="W787" i="11"/>
  <c r="V787" i="11"/>
  <c r="T787" i="11"/>
  <c r="U787" i="11"/>
  <c r="R787" i="11"/>
  <c r="S787" i="11"/>
  <c r="P787" i="11"/>
  <c r="X779" i="11"/>
  <c r="T779" i="11"/>
  <c r="V779" i="11"/>
  <c r="U779" i="11"/>
  <c r="W779" i="11"/>
  <c r="P779" i="11"/>
  <c r="Q779" i="11"/>
  <c r="R779" i="11"/>
  <c r="X771" i="11"/>
  <c r="W771" i="11"/>
  <c r="V771" i="11"/>
  <c r="T771" i="11"/>
  <c r="U771" i="11"/>
  <c r="P771" i="11"/>
  <c r="S771" i="11"/>
  <c r="R771" i="11"/>
  <c r="X763" i="11"/>
  <c r="W763" i="11"/>
  <c r="V763" i="11"/>
  <c r="U763" i="11"/>
  <c r="T763" i="11"/>
  <c r="Q763" i="11"/>
  <c r="P763" i="11"/>
  <c r="X755" i="11"/>
  <c r="W755" i="11"/>
  <c r="V755" i="11"/>
  <c r="T755" i="11"/>
  <c r="U755" i="11"/>
  <c r="R755" i="11"/>
  <c r="S755" i="11"/>
  <c r="X747" i="11"/>
  <c r="W747" i="11"/>
  <c r="V747" i="11"/>
  <c r="T747" i="11"/>
  <c r="U747" i="11"/>
  <c r="P747" i="11"/>
  <c r="Q747" i="11"/>
  <c r="R747" i="11"/>
  <c r="S747" i="11"/>
  <c r="X739" i="11"/>
  <c r="W739" i="11"/>
  <c r="V739" i="11"/>
  <c r="U739" i="11"/>
  <c r="T739" i="11"/>
  <c r="P739" i="11"/>
  <c r="S739" i="11"/>
  <c r="Q739" i="11"/>
  <c r="R739" i="11"/>
  <c r="X731" i="11"/>
  <c r="V731" i="11"/>
  <c r="W731" i="11"/>
  <c r="T731" i="11"/>
  <c r="U731" i="11"/>
  <c r="Q731" i="11"/>
  <c r="P731" i="11"/>
  <c r="R731" i="11"/>
  <c r="X723" i="11"/>
  <c r="W723" i="11"/>
  <c r="V723" i="11"/>
  <c r="U723" i="11"/>
  <c r="T723" i="11"/>
  <c r="R723" i="11"/>
  <c r="S723" i="11"/>
  <c r="P723" i="11"/>
  <c r="X715" i="11"/>
  <c r="W715" i="11"/>
  <c r="V715" i="11"/>
  <c r="T715" i="11"/>
  <c r="U715" i="11"/>
  <c r="P715" i="11"/>
  <c r="Q715" i="11"/>
  <c r="R715" i="11"/>
  <c r="X707" i="11"/>
  <c r="W707" i="11"/>
  <c r="U707" i="11"/>
  <c r="T707" i="11"/>
  <c r="V707" i="11"/>
  <c r="P707" i="11"/>
  <c r="S707" i="11"/>
  <c r="R707" i="11"/>
  <c r="X699" i="11"/>
  <c r="W699" i="11"/>
  <c r="V699" i="11"/>
  <c r="U699" i="11"/>
  <c r="T699" i="11"/>
  <c r="Q699" i="11"/>
  <c r="P699" i="11"/>
  <c r="X691" i="11"/>
  <c r="W691" i="11"/>
  <c r="V691" i="11"/>
  <c r="U691" i="11"/>
  <c r="T691" i="11"/>
  <c r="R691" i="11"/>
  <c r="S691" i="11"/>
  <c r="X683" i="11"/>
  <c r="W683" i="11"/>
  <c r="T683" i="11"/>
  <c r="V683" i="11"/>
  <c r="U683" i="11"/>
  <c r="P683" i="11"/>
  <c r="Q683" i="11"/>
  <c r="R683" i="11"/>
  <c r="S683" i="11"/>
  <c r="X675" i="11"/>
  <c r="W675" i="11"/>
  <c r="V675" i="11"/>
  <c r="U675" i="11"/>
  <c r="T675" i="11"/>
  <c r="P675" i="11"/>
  <c r="S675" i="11"/>
  <c r="Q675" i="11"/>
  <c r="R675" i="11"/>
  <c r="X667" i="11"/>
  <c r="V667" i="11"/>
  <c r="W667" i="11"/>
  <c r="T667" i="11"/>
  <c r="U667" i="11"/>
  <c r="Q667" i="11"/>
  <c r="P667" i="11"/>
  <c r="R667" i="11"/>
  <c r="X659" i="11"/>
  <c r="W659" i="11"/>
  <c r="V659" i="11"/>
  <c r="T659" i="11"/>
  <c r="U659" i="11"/>
  <c r="R659" i="11"/>
  <c r="S659" i="11"/>
  <c r="P659" i="11"/>
  <c r="X651" i="11"/>
  <c r="W651" i="11"/>
  <c r="V651" i="11"/>
  <c r="T651" i="11"/>
  <c r="P651" i="11"/>
  <c r="Q651" i="11"/>
  <c r="R651" i="11"/>
  <c r="U651" i="11"/>
  <c r="X643" i="11"/>
  <c r="V643" i="11"/>
  <c r="T643" i="11"/>
  <c r="W643" i="11"/>
  <c r="P643" i="11"/>
  <c r="U643" i="11"/>
  <c r="S643" i="11"/>
  <c r="R643" i="11"/>
  <c r="X635" i="11"/>
  <c r="W635" i="11"/>
  <c r="V635" i="11"/>
  <c r="U635" i="11"/>
  <c r="T635" i="11"/>
  <c r="Q635" i="11"/>
  <c r="P635" i="11"/>
  <c r="X627" i="11"/>
  <c r="W627" i="11"/>
  <c r="V627" i="11"/>
  <c r="T627" i="11"/>
  <c r="U627" i="11"/>
  <c r="R627" i="11"/>
  <c r="S627" i="11"/>
  <c r="X619" i="11"/>
  <c r="W619" i="11"/>
  <c r="V619" i="11"/>
  <c r="T619" i="11"/>
  <c r="U619" i="11"/>
  <c r="P619" i="11"/>
  <c r="Q619" i="11"/>
  <c r="R619" i="11"/>
  <c r="S619" i="11"/>
  <c r="X611" i="11"/>
  <c r="W611" i="11"/>
  <c r="U611" i="11"/>
  <c r="T611" i="11"/>
  <c r="V611" i="11"/>
  <c r="P611" i="11"/>
  <c r="S611" i="11"/>
  <c r="Q611" i="11"/>
  <c r="R611" i="11"/>
  <c r="X603" i="11"/>
  <c r="W603" i="11"/>
  <c r="V603" i="11"/>
  <c r="T603" i="11"/>
  <c r="U603" i="11"/>
  <c r="Q603" i="11"/>
  <c r="P603" i="11"/>
  <c r="R603" i="11"/>
  <c r="X595" i="11"/>
  <c r="W595" i="11"/>
  <c r="V595" i="11"/>
  <c r="T595" i="11"/>
  <c r="U595" i="11"/>
  <c r="R595" i="11"/>
  <c r="S595" i="11"/>
  <c r="P595" i="11"/>
  <c r="X587" i="11"/>
  <c r="W587" i="11"/>
  <c r="T587" i="11"/>
  <c r="V587" i="11"/>
  <c r="U587" i="11"/>
  <c r="P587" i="11"/>
  <c r="Q587" i="11"/>
  <c r="R587" i="11"/>
  <c r="X579" i="11"/>
  <c r="W579" i="11"/>
  <c r="V579" i="11"/>
  <c r="R579" i="11"/>
  <c r="T579" i="11"/>
  <c r="U579" i="11"/>
  <c r="S579" i="11"/>
  <c r="Q579" i="11"/>
  <c r="X571" i="11"/>
  <c r="W571" i="11"/>
  <c r="V571" i="11"/>
  <c r="U571" i="11"/>
  <c r="R571" i="11"/>
  <c r="P571" i="11"/>
  <c r="Q571" i="11"/>
  <c r="S571" i="11"/>
  <c r="T571" i="11"/>
  <c r="X563" i="11"/>
  <c r="W563" i="11"/>
  <c r="V563" i="11"/>
  <c r="R563" i="11"/>
  <c r="Q563" i="11"/>
  <c r="S563" i="11"/>
  <c r="T563" i="11"/>
  <c r="U563" i="11"/>
  <c r="X555" i="11"/>
  <c r="V555" i="11"/>
  <c r="W555" i="11"/>
  <c r="R555" i="11"/>
  <c r="U555" i="11"/>
  <c r="Q555" i="11"/>
  <c r="P555" i="11"/>
  <c r="X547" i="11"/>
  <c r="V547" i="11"/>
  <c r="W547" i="11"/>
  <c r="U547" i="11"/>
  <c r="R547" i="11"/>
  <c r="P547" i="11"/>
  <c r="Q547" i="11"/>
  <c r="S547" i="11"/>
  <c r="T547" i="11"/>
  <c r="X539" i="11"/>
  <c r="W539" i="11"/>
  <c r="V539" i="11"/>
  <c r="Q539" i="11"/>
  <c r="R539" i="11"/>
  <c r="U539" i="11"/>
  <c r="P539" i="11"/>
  <c r="T539" i="11"/>
  <c r="X531" i="11"/>
  <c r="W531" i="11"/>
  <c r="V531" i="11"/>
  <c r="Q531" i="11"/>
  <c r="R531" i="11"/>
  <c r="U531" i="11"/>
  <c r="S531" i="11"/>
  <c r="P531" i="11"/>
  <c r="T531" i="11"/>
  <c r="X523" i="11"/>
  <c r="Q523" i="11"/>
  <c r="R523" i="11"/>
  <c r="V523" i="11"/>
  <c r="T523" i="11"/>
  <c r="U523" i="11"/>
  <c r="W523" i="11"/>
  <c r="X515" i="11"/>
  <c r="W515" i="11"/>
  <c r="Q515" i="11"/>
  <c r="R515" i="11"/>
  <c r="P515" i="11"/>
  <c r="S515" i="11"/>
  <c r="V515" i="11"/>
  <c r="U515" i="11"/>
  <c r="T515" i="11"/>
  <c r="X507" i="11"/>
  <c r="W507" i="11"/>
  <c r="U507" i="11"/>
  <c r="V507" i="11"/>
  <c r="Q507" i="11"/>
  <c r="R507" i="11"/>
  <c r="P507" i="11"/>
  <c r="S507" i="11"/>
  <c r="T507" i="11"/>
  <c r="X499" i="11"/>
  <c r="W499" i="11"/>
  <c r="U499" i="11"/>
  <c r="V499" i="11"/>
  <c r="Q499" i="11"/>
  <c r="R499" i="11"/>
  <c r="P499" i="11"/>
  <c r="T499" i="11"/>
  <c r="X491" i="11"/>
  <c r="U491" i="11"/>
  <c r="W491" i="11"/>
  <c r="V491" i="11"/>
  <c r="Q491" i="11"/>
  <c r="R491" i="11"/>
  <c r="T491" i="11"/>
  <c r="S491" i="11"/>
  <c r="P491" i="11"/>
  <c r="X483" i="11"/>
  <c r="W483" i="11"/>
  <c r="U483" i="11"/>
  <c r="Q483" i="11"/>
  <c r="R483" i="11"/>
  <c r="P483" i="11"/>
  <c r="V483" i="11"/>
  <c r="S483" i="11"/>
  <c r="X475" i="11"/>
  <c r="U475" i="11"/>
  <c r="V475" i="11"/>
  <c r="W475" i="11"/>
  <c r="Q475" i="11"/>
  <c r="R475" i="11"/>
  <c r="T475" i="11"/>
  <c r="P475" i="11"/>
  <c r="X467" i="11"/>
  <c r="W467" i="11"/>
  <c r="U467" i="11"/>
  <c r="V467" i="11"/>
  <c r="Q467" i="11"/>
  <c r="R467" i="11"/>
  <c r="P467" i="11"/>
  <c r="S467" i="11"/>
  <c r="T467" i="11"/>
  <c r="X459" i="11"/>
  <c r="U459" i="11"/>
  <c r="W459" i="11"/>
  <c r="Q459" i="11"/>
  <c r="R459" i="11"/>
  <c r="T459" i="11"/>
  <c r="V459" i="11"/>
  <c r="P459" i="11"/>
  <c r="X451" i="11"/>
  <c r="U451" i="11"/>
  <c r="W451" i="11"/>
  <c r="Q451" i="11"/>
  <c r="R451" i="11"/>
  <c r="V451" i="11"/>
  <c r="P451" i="11"/>
  <c r="S451" i="11"/>
  <c r="T451" i="11"/>
  <c r="X443" i="11"/>
  <c r="W443" i="11"/>
  <c r="U443" i="11"/>
  <c r="V443" i="11"/>
  <c r="Q443" i="11"/>
  <c r="R443" i="11"/>
  <c r="S443" i="11"/>
  <c r="P443" i="11"/>
  <c r="X435" i="11"/>
  <c r="U435" i="11"/>
  <c r="W435" i="11"/>
  <c r="V435" i="11"/>
  <c r="Q435" i="11"/>
  <c r="R435" i="11"/>
  <c r="T435" i="11"/>
  <c r="P435" i="11"/>
  <c r="X427" i="11"/>
  <c r="U427" i="11"/>
  <c r="W427" i="11"/>
  <c r="Q427" i="11"/>
  <c r="R427" i="11"/>
  <c r="T427" i="11"/>
  <c r="V427" i="11"/>
  <c r="P427" i="11"/>
  <c r="S427" i="11"/>
  <c r="X419" i="11"/>
  <c r="U419" i="11"/>
  <c r="W419" i="11"/>
  <c r="V419" i="11"/>
  <c r="Q419" i="11"/>
  <c r="R419" i="11"/>
  <c r="P419" i="11"/>
  <c r="S419" i="11"/>
  <c r="T419" i="11"/>
  <c r="X411" i="11"/>
  <c r="U411" i="11"/>
  <c r="V411" i="11"/>
  <c r="W411" i="11"/>
  <c r="Q411" i="11"/>
  <c r="R411" i="11"/>
  <c r="P411" i="11"/>
  <c r="S411" i="11"/>
  <c r="T411" i="11"/>
  <c r="X403" i="11"/>
  <c r="W403" i="11"/>
  <c r="U403" i="11"/>
  <c r="V403" i="11"/>
  <c r="Q403" i="11"/>
  <c r="R403" i="11"/>
  <c r="S403" i="11"/>
  <c r="P403" i="11"/>
  <c r="X395" i="11"/>
  <c r="U395" i="11"/>
  <c r="W395" i="11"/>
  <c r="Q395" i="11"/>
  <c r="R395" i="11"/>
  <c r="T395" i="11"/>
  <c r="V395" i="11"/>
  <c r="P395" i="11"/>
  <c r="X387" i="11"/>
  <c r="U387" i="11"/>
  <c r="Q387" i="11"/>
  <c r="R387" i="11"/>
  <c r="P387" i="11"/>
  <c r="S387" i="11"/>
  <c r="W387" i="11"/>
  <c r="V387" i="11"/>
  <c r="T387" i="11"/>
  <c r="X379" i="11"/>
  <c r="W379" i="11"/>
  <c r="U379" i="11"/>
  <c r="V379" i="11"/>
  <c r="Q379" i="11"/>
  <c r="R379" i="11"/>
  <c r="P379" i="11"/>
  <c r="S379" i="11"/>
  <c r="T379" i="11"/>
  <c r="X371" i="11"/>
  <c r="U371" i="11"/>
  <c r="V371" i="11"/>
  <c r="Q371" i="11"/>
  <c r="R371" i="11"/>
  <c r="W371" i="11"/>
  <c r="P371" i="11"/>
  <c r="S371" i="11"/>
  <c r="T371" i="11"/>
  <c r="X363" i="11"/>
  <c r="W363" i="11"/>
  <c r="U363" i="11"/>
  <c r="V363" i="11"/>
  <c r="Q363" i="11"/>
  <c r="R363" i="11"/>
  <c r="T363" i="11"/>
  <c r="S363" i="11"/>
  <c r="P363" i="11"/>
  <c r="X355" i="11"/>
  <c r="U355" i="11"/>
  <c r="W355" i="11"/>
  <c r="Q355" i="11"/>
  <c r="V355" i="11"/>
  <c r="R355" i="11"/>
  <c r="P355" i="11"/>
  <c r="S355" i="11"/>
  <c r="T355" i="11"/>
  <c r="X347" i="11"/>
  <c r="W347" i="11"/>
  <c r="U347" i="11"/>
  <c r="V347" i="11"/>
  <c r="Q347" i="11"/>
  <c r="R347" i="11"/>
  <c r="T347" i="11"/>
  <c r="X339" i="11"/>
  <c r="W339" i="11"/>
  <c r="U339" i="11"/>
  <c r="V339" i="11"/>
  <c r="Q339" i="11"/>
  <c r="R339" i="11"/>
  <c r="P339" i="11"/>
  <c r="S339" i="11"/>
  <c r="T339" i="11"/>
  <c r="X331" i="11"/>
  <c r="W331" i="11"/>
  <c r="U331" i="11"/>
  <c r="Q331" i="11"/>
  <c r="V331" i="11"/>
  <c r="R331" i="11"/>
  <c r="T331" i="11"/>
  <c r="P331" i="11"/>
  <c r="S331" i="11"/>
  <c r="X323" i="11"/>
  <c r="U323" i="11"/>
  <c r="W323" i="11"/>
  <c r="Q323" i="11"/>
  <c r="R323" i="11"/>
  <c r="P323" i="11"/>
  <c r="S323" i="11"/>
  <c r="V323" i="11"/>
  <c r="T323" i="11"/>
  <c r="X315" i="11"/>
  <c r="W315" i="11"/>
  <c r="U315" i="11"/>
  <c r="V315" i="11"/>
  <c r="Q315" i="11"/>
  <c r="R315" i="11"/>
  <c r="S315" i="11"/>
  <c r="P315" i="11"/>
  <c r="T315" i="11"/>
  <c r="X307" i="11"/>
  <c r="U307" i="11"/>
  <c r="V307" i="11"/>
  <c r="Q307" i="11"/>
  <c r="R307" i="11"/>
  <c r="W307" i="11"/>
  <c r="T307" i="11"/>
  <c r="X299" i="11"/>
  <c r="U299" i="11"/>
  <c r="W299" i="11"/>
  <c r="Q299" i="11"/>
  <c r="R299" i="11"/>
  <c r="V299" i="11"/>
  <c r="T299" i="11"/>
  <c r="P299" i="11"/>
  <c r="S299" i="11"/>
  <c r="X291" i="11"/>
  <c r="U291" i="11"/>
  <c r="W291" i="11"/>
  <c r="V291" i="11"/>
  <c r="Q291" i="11"/>
  <c r="R291" i="11"/>
  <c r="P291" i="11"/>
  <c r="S291" i="11"/>
  <c r="T291" i="11"/>
  <c r="X283" i="11"/>
  <c r="U283" i="11"/>
  <c r="V283" i="11"/>
  <c r="W283" i="11"/>
  <c r="Q283" i="11"/>
  <c r="R283" i="11"/>
  <c r="P283" i="11"/>
  <c r="T283" i="11"/>
  <c r="X275" i="11"/>
  <c r="W275" i="11"/>
  <c r="U275" i="11"/>
  <c r="V275" i="11"/>
  <c r="Q275" i="11"/>
  <c r="R275" i="11"/>
  <c r="S275" i="11"/>
  <c r="P275" i="11"/>
  <c r="T275" i="11"/>
  <c r="X267" i="11"/>
  <c r="U267" i="11"/>
  <c r="W267" i="11"/>
  <c r="Q267" i="11"/>
  <c r="V267" i="11"/>
  <c r="R267" i="11"/>
  <c r="T267" i="11"/>
  <c r="X259" i="11"/>
  <c r="W259" i="11"/>
  <c r="U259" i="11"/>
  <c r="V259" i="11"/>
  <c r="Q259" i="11"/>
  <c r="R259" i="11"/>
  <c r="P259" i="11"/>
  <c r="S259" i="11"/>
  <c r="T259" i="11"/>
  <c r="X251" i="11"/>
  <c r="W251" i="11"/>
  <c r="U251" i="11"/>
  <c r="V251" i="11"/>
  <c r="Q251" i="11"/>
  <c r="R251" i="11"/>
  <c r="P251" i="11"/>
  <c r="S251" i="11"/>
  <c r="T251" i="11"/>
  <c r="X243" i="11"/>
  <c r="W243" i="11"/>
  <c r="U243" i="11"/>
  <c r="V243" i="11"/>
  <c r="Q243" i="11"/>
  <c r="R243" i="11"/>
  <c r="P243" i="11"/>
  <c r="T243" i="11"/>
  <c r="X235" i="11"/>
  <c r="U235" i="11"/>
  <c r="W235" i="11"/>
  <c r="V235" i="11"/>
  <c r="Q235" i="11"/>
  <c r="R235" i="11"/>
  <c r="T235" i="11"/>
  <c r="S235" i="11"/>
  <c r="P235" i="11"/>
  <c r="X227" i="11"/>
  <c r="W227" i="11"/>
  <c r="U227" i="11"/>
  <c r="Q227" i="11"/>
  <c r="R227" i="11"/>
  <c r="V227" i="11"/>
  <c r="P227" i="11"/>
  <c r="S227" i="11"/>
  <c r="X219" i="11"/>
  <c r="U219" i="11"/>
  <c r="V219" i="11"/>
  <c r="Q219" i="11"/>
  <c r="R219" i="11"/>
  <c r="W219" i="11"/>
  <c r="S219" i="11"/>
  <c r="T219" i="11"/>
  <c r="X211" i="11"/>
  <c r="W211" i="11"/>
  <c r="U211" i="11"/>
  <c r="V211" i="11"/>
  <c r="Q211" i="11"/>
  <c r="R211" i="11"/>
  <c r="T211" i="11"/>
  <c r="P211" i="11"/>
  <c r="S211" i="11"/>
  <c r="X203" i="11"/>
  <c r="U203" i="11"/>
  <c r="W203" i="11"/>
  <c r="Q203" i="11"/>
  <c r="R203" i="11"/>
  <c r="T203" i="11"/>
  <c r="V203" i="11"/>
  <c r="P203" i="11"/>
  <c r="S203" i="11"/>
  <c r="X195" i="11"/>
  <c r="U195" i="11"/>
  <c r="W195" i="11"/>
  <c r="V195" i="11"/>
  <c r="Q195" i="11"/>
  <c r="R195" i="11"/>
  <c r="P195" i="11"/>
  <c r="S195" i="11"/>
  <c r="T195" i="11"/>
  <c r="X187" i="11"/>
  <c r="W187" i="11"/>
  <c r="U187" i="11"/>
  <c r="V187" i="11"/>
  <c r="Q187" i="11"/>
  <c r="R187" i="11"/>
  <c r="P187" i="11"/>
  <c r="S187" i="11"/>
  <c r="T187" i="11"/>
  <c r="X179" i="11"/>
  <c r="U179" i="11"/>
  <c r="W179" i="11"/>
  <c r="V179" i="11"/>
  <c r="Q179" i="11"/>
  <c r="R179" i="11"/>
  <c r="S179" i="11"/>
  <c r="P179" i="11"/>
  <c r="T179" i="11"/>
  <c r="X171" i="11"/>
  <c r="U171" i="11"/>
  <c r="V171" i="11"/>
  <c r="Q171" i="11"/>
  <c r="R171" i="11"/>
  <c r="T171" i="11"/>
  <c r="W171" i="11"/>
  <c r="P171" i="11"/>
  <c r="S171" i="11"/>
  <c r="X163" i="11"/>
  <c r="U163" i="11"/>
  <c r="W163" i="11"/>
  <c r="V163" i="11"/>
  <c r="Q163" i="11"/>
  <c r="R163" i="11"/>
  <c r="P163" i="11"/>
  <c r="S163" i="11"/>
  <c r="X155" i="11"/>
  <c r="U155" i="11"/>
  <c r="V155" i="11"/>
  <c r="W155" i="11"/>
  <c r="Q155" i="11"/>
  <c r="R155" i="11"/>
  <c r="P155" i="11"/>
  <c r="S155" i="11"/>
  <c r="X147" i="11"/>
  <c r="W147" i="11"/>
  <c r="U147" i="11"/>
  <c r="V147" i="11"/>
  <c r="Q147" i="11"/>
  <c r="R147" i="11"/>
  <c r="T147" i="11"/>
  <c r="P147" i="11"/>
  <c r="X139" i="11"/>
  <c r="U139" i="11"/>
  <c r="W139" i="11"/>
  <c r="Q139" i="11"/>
  <c r="R139" i="11"/>
  <c r="T139" i="11"/>
  <c r="V139" i="11"/>
  <c r="S139" i="11"/>
  <c r="P139" i="11"/>
  <c r="X131" i="11"/>
  <c r="U131" i="11"/>
  <c r="W131" i="11"/>
  <c r="Q131" i="11"/>
  <c r="R131" i="11"/>
  <c r="P131" i="11"/>
  <c r="S131" i="11"/>
  <c r="V131" i="11"/>
  <c r="X123" i="11"/>
  <c r="W123" i="11"/>
  <c r="U123" i="11"/>
  <c r="V123" i="11"/>
  <c r="Q123" i="11"/>
  <c r="R123" i="11"/>
  <c r="P123" i="11"/>
  <c r="T123" i="11"/>
  <c r="X115" i="11"/>
  <c r="U115" i="11"/>
  <c r="V115" i="11"/>
  <c r="Q115" i="11"/>
  <c r="R115" i="11"/>
  <c r="W115" i="11"/>
  <c r="S115" i="11"/>
  <c r="T115" i="11"/>
  <c r="X107" i="11"/>
  <c r="W107" i="11"/>
  <c r="U107" i="11"/>
  <c r="V107" i="11"/>
  <c r="Q107" i="11"/>
  <c r="R107" i="11"/>
  <c r="T107" i="11"/>
  <c r="S107" i="11"/>
  <c r="P107" i="11"/>
  <c r="X99" i="11"/>
  <c r="U99" i="11"/>
  <c r="W99" i="11"/>
  <c r="V99" i="11"/>
  <c r="Q99" i="11"/>
  <c r="R99" i="11"/>
  <c r="P99" i="11"/>
  <c r="S99" i="11"/>
  <c r="T99" i="11"/>
  <c r="X91" i="11"/>
  <c r="W91" i="11"/>
  <c r="U91" i="11"/>
  <c r="V91" i="11"/>
  <c r="Q91" i="11"/>
  <c r="R91" i="11"/>
  <c r="S91" i="11"/>
  <c r="T91" i="11"/>
  <c r="P91" i="11"/>
  <c r="X83" i="11"/>
  <c r="W83" i="11"/>
  <c r="U83" i="11"/>
  <c r="V83" i="11"/>
  <c r="Q83" i="11"/>
  <c r="R83" i="11"/>
  <c r="P83" i="11"/>
  <c r="S83" i="11"/>
  <c r="T83" i="11"/>
  <c r="X75" i="11"/>
  <c r="W75" i="11"/>
  <c r="U75" i="11"/>
  <c r="V75" i="11"/>
  <c r="Q75" i="11"/>
  <c r="R75" i="11"/>
  <c r="T75" i="11"/>
  <c r="P75" i="11"/>
  <c r="S75" i="11"/>
  <c r="X67" i="11"/>
  <c r="U67" i="11"/>
  <c r="Q67" i="11"/>
  <c r="W67" i="11"/>
  <c r="R67" i="11"/>
  <c r="P67" i="11"/>
  <c r="S67" i="11"/>
  <c r="V67" i="11"/>
  <c r="T67" i="11"/>
  <c r="X59" i="11"/>
  <c r="W59" i="11"/>
  <c r="U59" i="11"/>
  <c r="V59" i="11"/>
  <c r="Q59" i="11"/>
  <c r="R59" i="11"/>
  <c r="P59" i="11"/>
  <c r="X51" i="11"/>
  <c r="U51" i="11"/>
  <c r="W51" i="11"/>
  <c r="V51" i="11"/>
  <c r="Q51" i="11"/>
  <c r="R51" i="11"/>
  <c r="S51" i="11"/>
  <c r="P51" i="11"/>
  <c r="X43" i="11"/>
  <c r="U43" i="11"/>
  <c r="W43" i="11"/>
  <c r="Q43" i="11"/>
  <c r="R43" i="11"/>
  <c r="T43" i="11"/>
  <c r="V43" i="11"/>
  <c r="P43" i="11"/>
  <c r="S43" i="11"/>
  <c r="X35" i="11"/>
  <c r="U35" i="11"/>
  <c r="V35" i="11"/>
  <c r="Q35" i="11"/>
  <c r="R35" i="11"/>
  <c r="P35" i="11"/>
  <c r="S35" i="11"/>
  <c r="W35" i="11"/>
  <c r="T35" i="11"/>
  <c r="X27" i="11"/>
  <c r="U27" i="11"/>
  <c r="V27" i="11"/>
  <c r="W27" i="11"/>
  <c r="Q27" i="11"/>
  <c r="R27" i="11"/>
  <c r="T27" i="11"/>
  <c r="P27" i="11"/>
  <c r="X19" i="11"/>
  <c r="W19" i="11"/>
  <c r="U19" i="11"/>
  <c r="V19" i="11"/>
  <c r="Q19" i="11"/>
  <c r="R19" i="11"/>
  <c r="P19" i="11"/>
  <c r="S19" i="11"/>
  <c r="X11" i="11"/>
  <c r="U11" i="11"/>
  <c r="W11" i="11"/>
  <c r="V11" i="11"/>
  <c r="Q11" i="11"/>
  <c r="R11" i="11"/>
  <c r="T11" i="11"/>
  <c r="S11" i="11"/>
  <c r="P11" i="11"/>
  <c r="X3" i="11"/>
  <c r="W3" i="11"/>
  <c r="U3" i="11"/>
  <c r="Q3" i="11"/>
  <c r="R3" i="11"/>
  <c r="V3" i="11"/>
  <c r="P3" i="11"/>
  <c r="S3" i="11"/>
  <c r="T3" i="11"/>
  <c r="T5928" i="11"/>
  <c r="T5920" i="11"/>
  <c r="T5904" i="11"/>
  <c r="T5888" i="11"/>
  <c r="T5880" i="11"/>
  <c r="T5864" i="11"/>
  <c r="T5848" i="11"/>
  <c r="T5840" i="11"/>
  <c r="T5816" i="11"/>
  <c r="T5776" i="11"/>
  <c r="T5760" i="11"/>
  <c r="T5752" i="11"/>
  <c r="T5736" i="11"/>
  <c r="T5720" i="11"/>
  <c r="T5704" i="11"/>
  <c r="T5696" i="11"/>
  <c r="T5680" i="11"/>
  <c r="T5664" i="11"/>
  <c r="Q5367" i="11"/>
  <c r="Q5151" i="11"/>
  <c r="Q4639" i="11"/>
  <c r="Q4031" i="11"/>
  <c r="P3395" i="11"/>
  <c r="P3379" i="11"/>
  <c r="P3363" i="11"/>
  <c r="P3347" i="11"/>
  <c r="P3331" i="11"/>
  <c r="P3315" i="11"/>
  <c r="P3299" i="11"/>
  <c r="P3283" i="11"/>
  <c r="P3267" i="11"/>
  <c r="P3251" i="11"/>
  <c r="P3235" i="11"/>
  <c r="P3219" i="11"/>
  <c r="P3203" i="11"/>
  <c r="P3187" i="11"/>
  <c r="P3171" i="11"/>
  <c r="P3155" i="11"/>
  <c r="P3139" i="11"/>
  <c r="P3123" i="11"/>
  <c r="P3107" i="11"/>
  <c r="P3091" i="11"/>
  <c r="P3075" i="11"/>
  <c r="P3059" i="11"/>
  <c r="P3043" i="11"/>
  <c r="P3027" i="11"/>
  <c r="P3011" i="11"/>
  <c r="P2995" i="11"/>
  <c r="P2979" i="11"/>
  <c r="P2963" i="11"/>
  <c r="P2947" i="11"/>
  <c r="P2931" i="11"/>
  <c r="P2915" i="11"/>
  <c r="P2899" i="11"/>
  <c r="P2883" i="11"/>
  <c r="P2867" i="11"/>
  <c r="P2851" i="11"/>
  <c r="P2835" i="11"/>
  <c r="P2819" i="11"/>
  <c r="P2803" i="11"/>
  <c r="P2787" i="11"/>
  <c r="P2771" i="11"/>
  <c r="P2755" i="11"/>
  <c r="P2739" i="11"/>
  <c r="P2723" i="11"/>
  <c r="P2707" i="11"/>
  <c r="P2691" i="11"/>
  <c r="P2675" i="11"/>
  <c r="P2659" i="11"/>
  <c r="P2643" i="11"/>
  <c r="P2627" i="11"/>
  <c r="P2611" i="11"/>
  <c r="P2595" i="11"/>
  <c r="P2579" i="11"/>
  <c r="P2563" i="11"/>
  <c r="P2547" i="11"/>
  <c r="P2531" i="11"/>
  <c r="P2515" i="11"/>
  <c r="S2451" i="11"/>
  <c r="Q2443" i="11"/>
  <c r="S2387" i="11"/>
  <c r="Q2379" i="11"/>
  <c r="S2323" i="11"/>
  <c r="Q2315" i="11"/>
  <c r="S2259" i="11"/>
  <c r="Q2251" i="11"/>
  <c r="S2195" i="11"/>
  <c r="Q2187" i="11"/>
  <c r="S2131" i="11"/>
  <c r="Q2123" i="11"/>
  <c r="S2067" i="11"/>
  <c r="Q2059" i="11"/>
  <c r="S2003" i="11"/>
  <c r="Q1995" i="11"/>
  <c r="S1939" i="11"/>
  <c r="Q1931" i="11"/>
  <c r="S1875" i="11"/>
  <c r="Q1867" i="11"/>
  <c r="S1811" i="11"/>
  <c r="Q1803" i="11"/>
  <c r="S1747" i="11"/>
  <c r="Q1739" i="11"/>
  <c r="Q1627" i="11"/>
  <c r="S1579" i="11"/>
  <c r="R1531" i="11"/>
  <c r="Q1443" i="11"/>
  <c r="S1435" i="11"/>
  <c r="S1419" i="11"/>
  <c r="Q1411" i="11"/>
  <c r="S1291" i="11"/>
  <c r="Q1283" i="11"/>
  <c r="S1163" i="11"/>
  <c r="Q1155" i="11"/>
  <c r="S1035" i="11"/>
  <c r="Q1027" i="11"/>
  <c r="S907" i="11"/>
  <c r="Q899" i="11"/>
  <c r="S779" i="11"/>
  <c r="Q771" i="11"/>
  <c r="S651" i="11"/>
  <c r="Q643" i="11"/>
  <c r="S499" i="11"/>
  <c r="S283" i="11"/>
  <c r="S123" i="11"/>
  <c r="U5910" i="11"/>
  <c r="U4910" i="11"/>
  <c r="U4035" i="11"/>
  <c r="U3427" i="11"/>
  <c r="U3123" i="11"/>
  <c r="U2795" i="11"/>
  <c r="W4182" i="11"/>
  <c r="X5912" i="11"/>
  <c r="V5912" i="11"/>
  <c r="U5912" i="11"/>
  <c r="W5912" i="11"/>
  <c r="X5896" i="11"/>
  <c r="W5896" i="11"/>
  <c r="V5896" i="11"/>
  <c r="U5896" i="11"/>
  <c r="X5872" i="11"/>
  <c r="W5872" i="11"/>
  <c r="U5872" i="11"/>
  <c r="V5872" i="11"/>
  <c r="X5856" i="11"/>
  <c r="U5856" i="11"/>
  <c r="W5856" i="11"/>
  <c r="V5856" i="11"/>
  <c r="X5832" i="11"/>
  <c r="W5832" i="11"/>
  <c r="V5832" i="11"/>
  <c r="U5832" i="11"/>
  <c r="W5824" i="11"/>
  <c r="X5824" i="11"/>
  <c r="U5824" i="11"/>
  <c r="V5824" i="11"/>
  <c r="X5808" i="11"/>
  <c r="W5808" i="11"/>
  <c r="U5808" i="11"/>
  <c r="V5808" i="11"/>
  <c r="X5800" i="11"/>
  <c r="W5800" i="11"/>
  <c r="U5800" i="11"/>
  <c r="V5800" i="11"/>
  <c r="U5792" i="11"/>
  <c r="X5792" i="11"/>
  <c r="W5792" i="11"/>
  <c r="V5792" i="11"/>
  <c r="X5784" i="11"/>
  <c r="V5784" i="11"/>
  <c r="W5784" i="11"/>
  <c r="U5784" i="11"/>
  <c r="V5768" i="11"/>
  <c r="W5768" i="11"/>
  <c r="X5768" i="11"/>
  <c r="U5768" i="11"/>
  <c r="X5744" i="11"/>
  <c r="V5744" i="11"/>
  <c r="W5744" i="11"/>
  <c r="U5744" i="11"/>
  <c r="X5728" i="11"/>
  <c r="V5728" i="11"/>
  <c r="U5728" i="11"/>
  <c r="W5728" i="11"/>
  <c r="V5712" i="11"/>
  <c r="X5712" i="11"/>
  <c r="W5712" i="11"/>
  <c r="U5712" i="11"/>
  <c r="X5688" i="11"/>
  <c r="V5688" i="11"/>
  <c r="W5688" i="11"/>
  <c r="U5688" i="11"/>
  <c r="X5672" i="11"/>
  <c r="V5672" i="11"/>
  <c r="W5672" i="11"/>
  <c r="U5672" i="11"/>
  <c r="X5656" i="11"/>
  <c r="V5656" i="11"/>
  <c r="U5656" i="11"/>
  <c r="W5656" i="11"/>
  <c r="X5648" i="11"/>
  <c r="V5648" i="11"/>
  <c r="W5648" i="11"/>
  <c r="U5648" i="11"/>
  <c r="X5640" i="11"/>
  <c r="V5640" i="11"/>
  <c r="W5640" i="11"/>
  <c r="U5640" i="11"/>
  <c r="X5632" i="11"/>
  <c r="V5632" i="11"/>
  <c r="U5632" i="11"/>
  <c r="W5632" i="11"/>
  <c r="X5624" i="11"/>
  <c r="V5624" i="11"/>
  <c r="W5624" i="11"/>
  <c r="U5624" i="11"/>
  <c r="X5616" i="11"/>
  <c r="V5616" i="11"/>
  <c r="W5616" i="11"/>
  <c r="U5616" i="11"/>
  <c r="X5608" i="11"/>
  <c r="V5608" i="11"/>
  <c r="W5608" i="11"/>
  <c r="U5608" i="11"/>
  <c r="X5600" i="11"/>
  <c r="V5600" i="11"/>
  <c r="W5600" i="11"/>
  <c r="U5600" i="11"/>
  <c r="X5592" i="11"/>
  <c r="V5592" i="11"/>
  <c r="U5592" i="11"/>
  <c r="W5592" i="11"/>
  <c r="X5584" i="11"/>
  <c r="V5584" i="11"/>
  <c r="W5584" i="11"/>
  <c r="U5584" i="11"/>
  <c r="X5576" i="11"/>
  <c r="V5576" i="11"/>
  <c r="W5576" i="11"/>
  <c r="U5576" i="11"/>
  <c r="X5568" i="11"/>
  <c r="V5568" i="11"/>
  <c r="W5568" i="11"/>
  <c r="U5568" i="11"/>
  <c r="X5560" i="11"/>
  <c r="V5560" i="11"/>
  <c r="U5560" i="11"/>
  <c r="W5560" i="11"/>
  <c r="X5552" i="11"/>
  <c r="V5552" i="11"/>
  <c r="W5552" i="11"/>
  <c r="U5552" i="11"/>
  <c r="X5544" i="11"/>
  <c r="V5544" i="11"/>
  <c r="U5544" i="11"/>
  <c r="W5544" i="11"/>
  <c r="X5536" i="11"/>
  <c r="V5536" i="11"/>
  <c r="W5536" i="11"/>
  <c r="U5536" i="11"/>
  <c r="X5528" i="11"/>
  <c r="W5528" i="11"/>
  <c r="V5528" i="11"/>
  <c r="U5528" i="11"/>
  <c r="X5520" i="11"/>
  <c r="V5520" i="11"/>
  <c r="W5520" i="11"/>
  <c r="U5520" i="11"/>
  <c r="X5512" i="11"/>
  <c r="V5512" i="11"/>
  <c r="U5512" i="11"/>
  <c r="W5512" i="11"/>
  <c r="X5504" i="11"/>
  <c r="V5504" i="11"/>
  <c r="W5504" i="11"/>
  <c r="U5504" i="11"/>
  <c r="X5496" i="11"/>
  <c r="V5496" i="11"/>
  <c r="W5496" i="11"/>
  <c r="U5496" i="11"/>
  <c r="X5488" i="11"/>
  <c r="W5488" i="11"/>
  <c r="V5488" i="11"/>
  <c r="U5488" i="11"/>
  <c r="X5480" i="11"/>
  <c r="V5480" i="11"/>
  <c r="U5480" i="11"/>
  <c r="W5480" i="11"/>
  <c r="X5472" i="11"/>
  <c r="V5472" i="11"/>
  <c r="W5472" i="11"/>
  <c r="U5472" i="11"/>
  <c r="X5464" i="11"/>
  <c r="V5464" i="11"/>
  <c r="W5464" i="11"/>
  <c r="U5464" i="11"/>
  <c r="X5456" i="11"/>
  <c r="W5456" i="11"/>
  <c r="V5456" i="11"/>
  <c r="U5456" i="11"/>
  <c r="X5448" i="11"/>
  <c r="V5448" i="11"/>
  <c r="W5448" i="11"/>
  <c r="U5448" i="11"/>
  <c r="X5440" i="11"/>
  <c r="V5440" i="11"/>
  <c r="W5440" i="11"/>
  <c r="U5440" i="11"/>
  <c r="X5432" i="11"/>
  <c r="V5432" i="11"/>
  <c r="U5432" i="11"/>
  <c r="W5432" i="11"/>
  <c r="X5424" i="11"/>
  <c r="W5424" i="11"/>
  <c r="V5424" i="11"/>
  <c r="U5424" i="11"/>
  <c r="X5416" i="11"/>
  <c r="V5416" i="11"/>
  <c r="U5416" i="11"/>
  <c r="W5416" i="11"/>
  <c r="X5408" i="11"/>
  <c r="V5408" i="11"/>
  <c r="W5408" i="11"/>
  <c r="U5408" i="11"/>
  <c r="X5400" i="11"/>
  <c r="V5400" i="11"/>
  <c r="U5400" i="11"/>
  <c r="W5400" i="11"/>
  <c r="X5392" i="11"/>
  <c r="W5392" i="11"/>
  <c r="V5392" i="11"/>
  <c r="U5392" i="11"/>
  <c r="X5384" i="11"/>
  <c r="V5384" i="11"/>
  <c r="U5384" i="11"/>
  <c r="W5384" i="11"/>
  <c r="X5376" i="11"/>
  <c r="V5376" i="11"/>
  <c r="U5376" i="11"/>
  <c r="W5376" i="11"/>
  <c r="X5368" i="11"/>
  <c r="V5368" i="11"/>
  <c r="W5368" i="11"/>
  <c r="U5368" i="11"/>
  <c r="X5360" i="11"/>
  <c r="W5360" i="11"/>
  <c r="V5360" i="11"/>
  <c r="U5360" i="11"/>
  <c r="X5352" i="11"/>
  <c r="V5352" i="11"/>
  <c r="W5352" i="11"/>
  <c r="U5352" i="11"/>
  <c r="X5344" i="11"/>
  <c r="V5344" i="11"/>
  <c r="W5344" i="11"/>
  <c r="U5344" i="11"/>
  <c r="X5336" i="11"/>
  <c r="V5336" i="11"/>
  <c r="W5336" i="11"/>
  <c r="U5336" i="11"/>
  <c r="X5328" i="11"/>
  <c r="W5328" i="11"/>
  <c r="V5328" i="11"/>
  <c r="U5328" i="11"/>
  <c r="X5320" i="11"/>
  <c r="V5320" i="11"/>
  <c r="W5320" i="11"/>
  <c r="U5320" i="11"/>
  <c r="X5312" i="11"/>
  <c r="V5312" i="11"/>
  <c r="W5312" i="11"/>
  <c r="U5312" i="11"/>
  <c r="X5304" i="11"/>
  <c r="V5304" i="11"/>
  <c r="U5304" i="11"/>
  <c r="W5304" i="11"/>
  <c r="X5296" i="11"/>
  <c r="W5296" i="11"/>
  <c r="V5296" i="11"/>
  <c r="U5296" i="11"/>
  <c r="X5288" i="11"/>
  <c r="V5288" i="11"/>
  <c r="W5288" i="11"/>
  <c r="U5288" i="11"/>
  <c r="X5280" i="11"/>
  <c r="V5280" i="11"/>
  <c r="W5280" i="11"/>
  <c r="U5280" i="11"/>
  <c r="X5272" i="11"/>
  <c r="V5272" i="11"/>
  <c r="W5272" i="11"/>
  <c r="U5272" i="11"/>
  <c r="X5264" i="11"/>
  <c r="W5264" i="11"/>
  <c r="V5264" i="11"/>
  <c r="U5264" i="11"/>
  <c r="X5256" i="11"/>
  <c r="V5256" i="11"/>
  <c r="W5256" i="11"/>
  <c r="U5256" i="11"/>
  <c r="X5248" i="11"/>
  <c r="V5248" i="11"/>
  <c r="U5248" i="11"/>
  <c r="W5248" i="11"/>
  <c r="X5240" i="11"/>
  <c r="V5240" i="11"/>
  <c r="W5240" i="11"/>
  <c r="U5240" i="11"/>
  <c r="X5232" i="11"/>
  <c r="W5232" i="11"/>
  <c r="V5232" i="11"/>
  <c r="U5232" i="11"/>
  <c r="X5224" i="11"/>
  <c r="V5224" i="11"/>
  <c r="W5224" i="11"/>
  <c r="U5224" i="11"/>
  <c r="X5216" i="11"/>
  <c r="V5216" i="11"/>
  <c r="W5216" i="11"/>
  <c r="U5216" i="11"/>
  <c r="X5208" i="11"/>
  <c r="V5208" i="11"/>
  <c r="U5208" i="11"/>
  <c r="W5208" i="11"/>
  <c r="X5200" i="11"/>
  <c r="W5200" i="11"/>
  <c r="V5200" i="11"/>
  <c r="U5200" i="11"/>
  <c r="X5192" i="11"/>
  <c r="V5192" i="11"/>
  <c r="U5192" i="11"/>
  <c r="W5192" i="11"/>
  <c r="X5184" i="11"/>
  <c r="V5184" i="11"/>
  <c r="W5184" i="11"/>
  <c r="U5184" i="11"/>
  <c r="X5176" i="11"/>
  <c r="V5176" i="11"/>
  <c r="U5176" i="11"/>
  <c r="W5176" i="11"/>
  <c r="X5168" i="11"/>
  <c r="W5168" i="11"/>
  <c r="V5168" i="11"/>
  <c r="U5168" i="11"/>
  <c r="X5160" i="11"/>
  <c r="V5160" i="11"/>
  <c r="W5160" i="11"/>
  <c r="U5160" i="11"/>
  <c r="X5152" i="11"/>
  <c r="V5152" i="11"/>
  <c r="U5152" i="11"/>
  <c r="W5152" i="11"/>
  <c r="X5144" i="11"/>
  <c r="V5144" i="11"/>
  <c r="W5144" i="11"/>
  <c r="U5144" i="11"/>
  <c r="X5136" i="11"/>
  <c r="W5136" i="11"/>
  <c r="V5136" i="11"/>
  <c r="U5136" i="11"/>
  <c r="X5128" i="11"/>
  <c r="V5128" i="11"/>
  <c r="W5128" i="11"/>
  <c r="U5128" i="11"/>
  <c r="X5120" i="11"/>
  <c r="V5120" i="11"/>
  <c r="U5120" i="11"/>
  <c r="W5120" i="11"/>
  <c r="X5112" i="11"/>
  <c r="V5112" i="11"/>
  <c r="U5112" i="11"/>
  <c r="W5112" i="11"/>
  <c r="X5104" i="11"/>
  <c r="W5104" i="11"/>
  <c r="V5104" i="11"/>
  <c r="U5104" i="11"/>
  <c r="X5096" i="11"/>
  <c r="V5096" i="11"/>
  <c r="U5096" i="11"/>
  <c r="W5096" i="11"/>
  <c r="X5088" i="11"/>
  <c r="V5088" i="11"/>
  <c r="W5088" i="11"/>
  <c r="U5088" i="11"/>
  <c r="X5080" i="11"/>
  <c r="V5080" i="11"/>
  <c r="U5080" i="11"/>
  <c r="W5080" i="11"/>
  <c r="X5072" i="11"/>
  <c r="W5072" i="11"/>
  <c r="V5072" i="11"/>
  <c r="U5072" i="11"/>
  <c r="X5064" i="11"/>
  <c r="V5064" i="11"/>
  <c r="U5064" i="11"/>
  <c r="W5064" i="11"/>
  <c r="X5056" i="11"/>
  <c r="V5056" i="11"/>
  <c r="U5056" i="11"/>
  <c r="W5056" i="11"/>
  <c r="X5048" i="11"/>
  <c r="V5048" i="11"/>
  <c r="W5048" i="11"/>
  <c r="U5048" i="11"/>
  <c r="X5040" i="11"/>
  <c r="W5040" i="11"/>
  <c r="V5040" i="11"/>
  <c r="U5040" i="11"/>
  <c r="X5032" i="11"/>
  <c r="V5032" i="11"/>
  <c r="W5032" i="11"/>
  <c r="U5032" i="11"/>
  <c r="X5024" i="11"/>
  <c r="V5024" i="11"/>
  <c r="U5024" i="11"/>
  <c r="W5024" i="11"/>
  <c r="X5016" i="11"/>
  <c r="V5016" i="11"/>
  <c r="W5016" i="11"/>
  <c r="U5016" i="11"/>
  <c r="X5008" i="11"/>
  <c r="W5008" i="11"/>
  <c r="V5008" i="11"/>
  <c r="X5000" i="11"/>
  <c r="V5000" i="11"/>
  <c r="W5000" i="11"/>
  <c r="U5000" i="11"/>
  <c r="X4992" i="11"/>
  <c r="V4992" i="11"/>
  <c r="W4992" i="11"/>
  <c r="U4992" i="11"/>
  <c r="X4984" i="11"/>
  <c r="V4984" i="11"/>
  <c r="W4984" i="11"/>
  <c r="U4984" i="11"/>
  <c r="X4976" i="11"/>
  <c r="W4976" i="11"/>
  <c r="V4976" i="11"/>
  <c r="U4976" i="11"/>
  <c r="X4968" i="11"/>
  <c r="V4968" i="11"/>
  <c r="U4968" i="11"/>
  <c r="W4968" i="11"/>
  <c r="X4960" i="11"/>
  <c r="V4960" i="11"/>
  <c r="W4960" i="11"/>
  <c r="U4960" i="11"/>
  <c r="X4952" i="11"/>
  <c r="V4952" i="11"/>
  <c r="W4952" i="11"/>
  <c r="U4952" i="11"/>
  <c r="X4944" i="11"/>
  <c r="W4944" i="11"/>
  <c r="V4944" i="11"/>
  <c r="U4944" i="11"/>
  <c r="X4936" i="11"/>
  <c r="V4936" i="11"/>
  <c r="W4936" i="11"/>
  <c r="U4936" i="11"/>
  <c r="X4928" i="11"/>
  <c r="V4928" i="11"/>
  <c r="W4928" i="11"/>
  <c r="U4928" i="11"/>
  <c r="X4920" i="11"/>
  <c r="V4920" i="11"/>
  <c r="U4920" i="11"/>
  <c r="W4920" i="11"/>
  <c r="X4912" i="11"/>
  <c r="W4912" i="11"/>
  <c r="V4912" i="11"/>
  <c r="U4912" i="11"/>
  <c r="X4904" i="11"/>
  <c r="V4904" i="11"/>
  <c r="U4904" i="11"/>
  <c r="W4904" i="11"/>
  <c r="X4896" i="11"/>
  <c r="V4896" i="11"/>
  <c r="W4896" i="11"/>
  <c r="U4896" i="11"/>
  <c r="X4888" i="11"/>
  <c r="V4888" i="11"/>
  <c r="W4888" i="11"/>
  <c r="U4888" i="11"/>
  <c r="X4880" i="11"/>
  <c r="W4880" i="11"/>
  <c r="V4880" i="11"/>
  <c r="U4880" i="11"/>
  <c r="X4872" i="11"/>
  <c r="V4872" i="11"/>
  <c r="W4872" i="11"/>
  <c r="U4872" i="11"/>
  <c r="X4864" i="11"/>
  <c r="V4864" i="11"/>
  <c r="W4864" i="11"/>
  <c r="U4864" i="11"/>
  <c r="X4856" i="11"/>
  <c r="V4856" i="11"/>
  <c r="W4856" i="11"/>
  <c r="U4856" i="11"/>
  <c r="X4848" i="11"/>
  <c r="W4848" i="11"/>
  <c r="V4848" i="11"/>
  <c r="U4848" i="11"/>
  <c r="X4840" i="11"/>
  <c r="V4840" i="11"/>
  <c r="W4840" i="11"/>
  <c r="U4840" i="11"/>
  <c r="X4832" i="11"/>
  <c r="V4832" i="11"/>
  <c r="W4832" i="11"/>
  <c r="U4832" i="11"/>
  <c r="X4824" i="11"/>
  <c r="V4824" i="11"/>
  <c r="W4824" i="11"/>
  <c r="U4824" i="11"/>
  <c r="X4816" i="11"/>
  <c r="W4816" i="11"/>
  <c r="V4816" i="11"/>
  <c r="U4816" i="11"/>
  <c r="X4808" i="11"/>
  <c r="V4808" i="11"/>
  <c r="W4808" i="11"/>
  <c r="X4800" i="11"/>
  <c r="V4800" i="11"/>
  <c r="W4800" i="11"/>
  <c r="U4800" i="11"/>
  <c r="X4792" i="11"/>
  <c r="V4792" i="11"/>
  <c r="W4792" i="11"/>
  <c r="U4792" i="11"/>
  <c r="X4784" i="11"/>
  <c r="W4784" i="11"/>
  <c r="V4784" i="11"/>
  <c r="U4784" i="11"/>
  <c r="X4776" i="11"/>
  <c r="V4776" i="11"/>
  <c r="U4776" i="11"/>
  <c r="W4776" i="11"/>
  <c r="X4768" i="11"/>
  <c r="V4768" i="11"/>
  <c r="W4768" i="11"/>
  <c r="U4768" i="11"/>
  <c r="X4760" i="11"/>
  <c r="V4760" i="11"/>
  <c r="W4760" i="11"/>
  <c r="U4760" i="11"/>
  <c r="X4752" i="11"/>
  <c r="W4752" i="11"/>
  <c r="V4752" i="11"/>
  <c r="U4752" i="11"/>
  <c r="X4744" i="11"/>
  <c r="V4744" i="11"/>
  <c r="W4744" i="11"/>
  <c r="U4744" i="11"/>
  <c r="X4736" i="11"/>
  <c r="V4736" i="11"/>
  <c r="U4736" i="11"/>
  <c r="W4736" i="11"/>
  <c r="X4728" i="11"/>
  <c r="V4728" i="11"/>
  <c r="W4728" i="11"/>
  <c r="U4728" i="11"/>
  <c r="X4720" i="11"/>
  <c r="W4720" i="11"/>
  <c r="V4720" i="11"/>
  <c r="U4720" i="11"/>
  <c r="X4712" i="11"/>
  <c r="V4712" i="11"/>
  <c r="W4712" i="11"/>
  <c r="U4712" i="11"/>
  <c r="X4704" i="11"/>
  <c r="V4704" i="11"/>
  <c r="W4704" i="11"/>
  <c r="U4704" i="11"/>
  <c r="X4696" i="11"/>
  <c r="V4696" i="11"/>
  <c r="W4696" i="11"/>
  <c r="U4696" i="11"/>
  <c r="X4688" i="11"/>
  <c r="W4688" i="11"/>
  <c r="V4688" i="11"/>
  <c r="U4688" i="11"/>
  <c r="X4680" i="11"/>
  <c r="V4680" i="11"/>
  <c r="W4680" i="11"/>
  <c r="U4680" i="11"/>
  <c r="X4672" i="11"/>
  <c r="V4672" i="11"/>
  <c r="W4672" i="11"/>
  <c r="U4672" i="11"/>
  <c r="X4664" i="11"/>
  <c r="V4664" i="11"/>
  <c r="W4664" i="11"/>
  <c r="U4664" i="11"/>
  <c r="X4656" i="11"/>
  <c r="W4656" i="11"/>
  <c r="V4656" i="11"/>
  <c r="U4656" i="11"/>
  <c r="X4648" i="11"/>
  <c r="V4648" i="11"/>
  <c r="W4648" i="11"/>
  <c r="U4648" i="11"/>
  <c r="X4640" i="11"/>
  <c r="V4640" i="11"/>
  <c r="U4640" i="11"/>
  <c r="W4640" i="11"/>
  <c r="X4632" i="11"/>
  <c r="V4632" i="11"/>
  <c r="W4632" i="11"/>
  <c r="U4632" i="11"/>
  <c r="X4624" i="11"/>
  <c r="W4624" i="11"/>
  <c r="V4624" i="11"/>
  <c r="U4624" i="11"/>
  <c r="X4616" i="11"/>
  <c r="V4616" i="11"/>
  <c r="W4616" i="11"/>
  <c r="U4616" i="11"/>
  <c r="X4608" i="11"/>
  <c r="V4608" i="11"/>
  <c r="U4608" i="11"/>
  <c r="W4608" i="11"/>
  <c r="X4600" i="11"/>
  <c r="V4600" i="11"/>
  <c r="W4600" i="11"/>
  <c r="U4600" i="11"/>
  <c r="X4592" i="11"/>
  <c r="W4592" i="11"/>
  <c r="V4592" i="11"/>
  <c r="U4592" i="11"/>
  <c r="X4584" i="11"/>
  <c r="V4584" i="11"/>
  <c r="W4584" i="11"/>
  <c r="U4584" i="11"/>
  <c r="X4576" i="11"/>
  <c r="V4576" i="11"/>
  <c r="W4576" i="11"/>
  <c r="U4576" i="11"/>
  <c r="X4568" i="11"/>
  <c r="V4568" i="11"/>
  <c r="U4568" i="11"/>
  <c r="W4568" i="11"/>
  <c r="X4560" i="11"/>
  <c r="W4560" i="11"/>
  <c r="V4560" i="11"/>
  <c r="U4560" i="11"/>
  <c r="X4552" i="11"/>
  <c r="V4552" i="11"/>
  <c r="U4552" i="11"/>
  <c r="W4552" i="11"/>
  <c r="X4544" i="11"/>
  <c r="V4544" i="11"/>
  <c r="U4544" i="11"/>
  <c r="W4544" i="11"/>
  <c r="X4536" i="11"/>
  <c r="V4536" i="11"/>
  <c r="W4536" i="11"/>
  <c r="U4536" i="11"/>
  <c r="X4528" i="11"/>
  <c r="W4528" i="11"/>
  <c r="V4528" i="11"/>
  <c r="U4528" i="11"/>
  <c r="X4520" i="11"/>
  <c r="V4520" i="11"/>
  <c r="W4520" i="11"/>
  <c r="U4520" i="11"/>
  <c r="X4512" i="11"/>
  <c r="V4512" i="11"/>
  <c r="U4512" i="11"/>
  <c r="W4512" i="11"/>
  <c r="X4504" i="11"/>
  <c r="V4504" i="11"/>
  <c r="W4504" i="11"/>
  <c r="U4504" i="11"/>
  <c r="X4496" i="11"/>
  <c r="W4496" i="11"/>
  <c r="V4496" i="11"/>
  <c r="U4496" i="11"/>
  <c r="X4488" i="11"/>
  <c r="V4488" i="11"/>
  <c r="U4488" i="11"/>
  <c r="W4488" i="11"/>
  <c r="X4480" i="11"/>
  <c r="V4480" i="11"/>
  <c r="W4480" i="11"/>
  <c r="U4480" i="11"/>
  <c r="X4472" i="11"/>
  <c r="V4472" i="11"/>
  <c r="W4472" i="11"/>
  <c r="U4472" i="11"/>
  <c r="X4464" i="11"/>
  <c r="W4464" i="11"/>
  <c r="V4464" i="11"/>
  <c r="U4464" i="11"/>
  <c r="X4456" i="11"/>
  <c r="V4456" i="11"/>
  <c r="W4456" i="11"/>
  <c r="U4456" i="11"/>
  <c r="X4448" i="11"/>
  <c r="V4448" i="11"/>
  <c r="U4448" i="11"/>
  <c r="W4448" i="11"/>
  <c r="X4440" i="11"/>
  <c r="V4440" i="11"/>
  <c r="W4440" i="11"/>
  <c r="U4440" i="11"/>
  <c r="X4432" i="11"/>
  <c r="W4432" i="11"/>
  <c r="V4432" i="11"/>
  <c r="U4432" i="11"/>
  <c r="X4424" i="11"/>
  <c r="V4424" i="11"/>
  <c r="W4424" i="11"/>
  <c r="U4424" i="11"/>
  <c r="X4416" i="11"/>
  <c r="V4416" i="11"/>
  <c r="U4416" i="11"/>
  <c r="W4416" i="11"/>
  <c r="X4408" i="11"/>
  <c r="V4408" i="11"/>
  <c r="W4408" i="11"/>
  <c r="U4408" i="11"/>
  <c r="X4400" i="11"/>
  <c r="W4400" i="11"/>
  <c r="V4400" i="11"/>
  <c r="U4400" i="11"/>
  <c r="X4392" i="11"/>
  <c r="V4392" i="11"/>
  <c r="W4392" i="11"/>
  <c r="U4392" i="11"/>
  <c r="X4384" i="11"/>
  <c r="V4384" i="11"/>
  <c r="W4384" i="11"/>
  <c r="U4384" i="11"/>
  <c r="X4376" i="11"/>
  <c r="V4376" i="11"/>
  <c r="W4376" i="11"/>
  <c r="U4376" i="11"/>
  <c r="X4368" i="11"/>
  <c r="W4368" i="11"/>
  <c r="V4368" i="11"/>
  <c r="U4368" i="11"/>
  <c r="X4360" i="11"/>
  <c r="V4360" i="11"/>
  <c r="U4360" i="11"/>
  <c r="W4360" i="11"/>
  <c r="X4352" i="11"/>
  <c r="V4352" i="11"/>
  <c r="W4352" i="11"/>
  <c r="U4352" i="11"/>
  <c r="X4344" i="11"/>
  <c r="V4344" i="11"/>
  <c r="W4344" i="11"/>
  <c r="U4344" i="11"/>
  <c r="X4336" i="11"/>
  <c r="W4336" i="11"/>
  <c r="V4336" i="11"/>
  <c r="U4336" i="11"/>
  <c r="X4328" i="11"/>
  <c r="V4328" i="11"/>
  <c r="W4328" i="11"/>
  <c r="U4328" i="11"/>
  <c r="X4320" i="11"/>
  <c r="V4320" i="11"/>
  <c r="U4320" i="11"/>
  <c r="W4320" i="11"/>
  <c r="X4312" i="11"/>
  <c r="V4312" i="11"/>
  <c r="W4312" i="11"/>
  <c r="U4312" i="11"/>
  <c r="X4304" i="11"/>
  <c r="W4304" i="11"/>
  <c r="V4304" i="11"/>
  <c r="U4304" i="11"/>
  <c r="X4296" i="11"/>
  <c r="V4296" i="11"/>
  <c r="W4296" i="11"/>
  <c r="U4296" i="11"/>
  <c r="X4288" i="11"/>
  <c r="V4288" i="11"/>
  <c r="W4288" i="11"/>
  <c r="U4288" i="11"/>
  <c r="X4280" i="11"/>
  <c r="V4280" i="11"/>
  <c r="W4280" i="11"/>
  <c r="U4280" i="11"/>
  <c r="X4272" i="11"/>
  <c r="W4272" i="11"/>
  <c r="V4272" i="11"/>
  <c r="U4272" i="11"/>
  <c r="X4264" i="11"/>
  <c r="V4264" i="11"/>
  <c r="W4264" i="11"/>
  <c r="U4264" i="11"/>
  <c r="X4256" i="11"/>
  <c r="V4256" i="11"/>
  <c r="W4256" i="11"/>
  <c r="U4256" i="11"/>
  <c r="X4248" i="11"/>
  <c r="V4248" i="11"/>
  <c r="W4248" i="11"/>
  <c r="U4248" i="11"/>
  <c r="X4240" i="11"/>
  <c r="W4240" i="11"/>
  <c r="V4240" i="11"/>
  <c r="U4240" i="11"/>
  <c r="X4232" i="11"/>
  <c r="V4232" i="11"/>
  <c r="W4232" i="11"/>
  <c r="U4232" i="11"/>
  <c r="X4224" i="11"/>
  <c r="V4224" i="11"/>
  <c r="W4224" i="11"/>
  <c r="U4224" i="11"/>
  <c r="X4216" i="11"/>
  <c r="V4216" i="11"/>
  <c r="W4216" i="11"/>
  <c r="U4216" i="11"/>
  <c r="X4208" i="11"/>
  <c r="W4208" i="11"/>
  <c r="V4208" i="11"/>
  <c r="U4208" i="11"/>
  <c r="X4200" i="11"/>
  <c r="V4200" i="11"/>
  <c r="W4200" i="11"/>
  <c r="U4200" i="11"/>
  <c r="X4192" i="11"/>
  <c r="V4192" i="11"/>
  <c r="W4192" i="11"/>
  <c r="U4192" i="11"/>
  <c r="X4184" i="11"/>
  <c r="V4184" i="11"/>
  <c r="W4184" i="11"/>
  <c r="U4184" i="11"/>
  <c r="X4176" i="11"/>
  <c r="W4176" i="11"/>
  <c r="V4176" i="11"/>
  <c r="U4176" i="11"/>
  <c r="X4168" i="11"/>
  <c r="V4168" i="11"/>
  <c r="W4168" i="11"/>
  <c r="U4168" i="11"/>
  <c r="X4160" i="11"/>
  <c r="V4160" i="11"/>
  <c r="W4160" i="11"/>
  <c r="U4160" i="11"/>
  <c r="X4152" i="11"/>
  <c r="V4152" i="11"/>
  <c r="W4152" i="11"/>
  <c r="U4152" i="11"/>
  <c r="X4144" i="11"/>
  <c r="W4144" i="11"/>
  <c r="V4144" i="11"/>
  <c r="U4144" i="11"/>
  <c r="X4136" i="11"/>
  <c r="V4136" i="11"/>
  <c r="W4136" i="11"/>
  <c r="U4136" i="11"/>
  <c r="X4128" i="11"/>
  <c r="V4128" i="11"/>
  <c r="U4128" i="11"/>
  <c r="W4128" i="11"/>
  <c r="X4120" i="11"/>
  <c r="V4120" i="11"/>
  <c r="W4120" i="11"/>
  <c r="U4120" i="11"/>
  <c r="X4112" i="11"/>
  <c r="W4112" i="11"/>
  <c r="V4112" i="11"/>
  <c r="U4112" i="11"/>
  <c r="X4104" i="11"/>
  <c r="V4104" i="11"/>
  <c r="W4104" i="11"/>
  <c r="U4104" i="11"/>
  <c r="X4096" i="11"/>
  <c r="V4096" i="11"/>
  <c r="U4096" i="11"/>
  <c r="W4096" i="11"/>
  <c r="X4088" i="11"/>
  <c r="V4088" i="11"/>
  <c r="W4088" i="11"/>
  <c r="U4088" i="11"/>
  <c r="X4080" i="11"/>
  <c r="W4080" i="11"/>
  <c r="V4080" i="11"/>
  <c r="U4080" i="11"/>
  <c r="X4072" i="11"/>
  <c r="V4072" i="11"/>
  <c r="W4072" i="11"/>
  <c r="U4072" i="11"/>
  <c r="X4064" i="11"/>
  <c r="V4064" i="11"/>
  <c r="W4064" i="11"/>
  <c r="U4064" i="11"/>
  <c r="X4056" i="11"/>
  <c r="V4056" i="11"/>
  <c r="W4056" i="11"/>
  <c r="U4056" i="11"/>
  <c r="X4048" i="11"/>
  <c r="W4048" i="11"/>
  <c r="V4048" i="11"/>
  <c r="U4048" i="11"/>
  <c r="X4040" i="11"/>
  <c r="V4040" i="11"/>
  <c r="W4040" i="11"/>
  <c r="U4040" i="11"/>
  <c r="X4032" i="11"/>
  <c r="V4032" i="11"/>
  <c r="U4032" i="11"/>
  <c r="W4032" i="11"/>
  <c r="X4024" i="11"/>
  <c r="V4024" i="11"/>
  <c r="W4024" i="11"/>
  <c r="U4024" i="11"/>
  <c r="X4016" i="11"/>
  <c r="W4016" i="11"/>
  <c r="V4016" i="11"/>
  <c r="U4016" i="11"/>
  <c r="X4008" i="11"/>
  <c r="V4008" i="11"/>
  <c r="W4008" i="11"/>
  <c r="U4008" i="11"/>
  <c r="X4000" i="11"/>
  <c r="V4000" i="11"/>
  <c r="U4000" i="11"/>
  <c r="W4000" i="11"/>
  <c r="X3992" i="11"/>
  <c r="V3992" i="11"/>
  <c r="W3992" i="11"/>
  <c r="U3992" i="11"/>
  <c r="X3984" i="11"/>
  <c r="W3984" i="11"/>
  <c r="V3984" i="11"/>
  <c r="U3984" i="11"/>
  <c r="X3976" i="11"/>
  <c r="V3976" i="11"/>
  <c r="U3976" i="11"/>
  <c r="W3976" i="11"/>
  <c r="X3968" i="11"/>
  <c r="V3968" i="11"/>
  <c r="W3968" i="11"/>
  <c r="U3968" i="11"/>
  <c r="X3960" i="11"/>
  <c r="V3960" i="11"/>
  <c r="W3960" i="11"/>
  <c r="U3960" i="11"/>
  <c r="X3952" i="11"/>
  <c r="W3952" i="11"/>
  <c r="V3952" i="11"/>
  <c r="U3952" i="11"/>
  <c r="X3944" i="11"/>
  <c r="V3944" i="11"/>
  <c r="W3944" i="11"/>
  <c r="U3944" i="11"/>
  <c r="X3936" i="11"/>
  <c r="V3936" i="11"/>
  <c r="U3936" i="11"/>
  <c r="W3936" i="11"/>
  <c r="X3928" i="11"/>
  <c r="V3928" i="11"/>
  <c r="W3928" i="11"/>
  <c r="U3928" i="11"/>
  <c r="X3920" i="11"/>
  <c r="W3920" i="11"/>
  <c r="V3920" i="11"/>
  <c r="U3920" i="11"/>
  <c r="X3912" i="11"/>
  <c r="V3912" i="11"/>
  <c r="W3912" i="11"/>
  <c r="U3912" i="11"/>
  <c r="X3904" i="11"/>
  <c r="V3904" i="11"/>
  <c r="U3904" i="11"/>
  <c r="W3904" i="11"/>
  <c r="X3896" i="11"/>
  <c r="V3896" i="11"/>
  <c r="W3896" i="11"/>
  <c r="U3896" i="11"/>
  <c r="X3888" i="11"/>
  <c r="W3888" i="11"/>
  <c r="V3888" i="11"/>
  <c r="U3888" i="11"/>
  <c r="X3880" i="11"/>
  <c r="V3880" i="11"/>
  <c r="W3880" i="11"/>
  <c r="U3880" i="11"/>
  <c r="X3872" i="11"/>
  <c r="V3872" i="11"/>
  <c r="W3872" i="11"/>
  <c r="U3872" i="11"/>
  <c r="X3864" i="11"/>
  <c r="V3864" i="11"/>
  <c r="W3864" i="11"/>
  <c r="U3864" i="11"/>
  <c r="X3856" i="11"/>
  <c r="W3856" i="11"/>
  <c r="V3856" i="11"/>
  <c r="U3856" i="11"/>
  <c r="X3848" i="11"/>
  <c r="V3848" i="11"/>
  <c r="W3848" i="11"/>
  <c r="U3848" i="11"/>
  <c r="X3840" i="11"/>
  <c r="V3840" i="11"/>
  <c r="U3840" i="11"/>
  <c r="W3840" i="11"/>
  <c r="X3832" i="11"/>
  <c r="V3832" i="11"/>
  <c r="W3832" i="11"/>
  <c r="U3832" i="11"/>
  <c r="X3824" i="11"/>
  <c r="W3824" i="11"/>
  <c r="V3824" i="11"/>
  <c r="U3824" i="11"/>
  <c r="X3816" i="11"/>
  <c r="V3816" i="11"/>
  <c r="W3816" i="11"/>
  <c r="U3816" i="11"/>
  <c r="X3808" i="11"/>
  <c r="V3808" i="11"/>
  <c r="U3808" i="11"/>
  <c r="W3808" i="11"/>
  <c r="X3800" i="11"/>
  <c r="V3800" i="11"/>
  <c r="W3800" i="11"/>
  <c r="U3800" i="11"/>
  <c r="X3792" i="11"/>
  <c r="W3792" i="11"/>
  <c r="V3792" i="11"/>
  <c r="U3792" i="11"/>
  <c r="X3784" i="11"/>
  <c r="V3784" i="11"/>
  <c r="W3784" i="11"/>
  <c r="U3784" i="11"/>
  <c r="X3776" i="11"/>
  <c r="V3776" i="11"/>
  <c r="W3776" i="11"/>
  <c r="U3776" i="11"/>
  <c r="X3768" i="11"/>
  <c r="V3768" i="11"/>
  <c r="W3768" i="11"/>
  <c r="X3760" i="11"/>
  <c r="W3760" i="11"/>
  <c r="V3760" i="11"/>
  <c r="U3760" i="11"/>
  <c r="X3752" i="11"/>
  <c r="V3752" i="11"/>
  <c r="W3752" i="11"/>
  <c r="U3752" i="11"/>
  <c r="X3744" i="11"/>
  <c r="V3744" i="11"/>
  <c r="W3744" i="11"/>
  <c r="U3744" i="11"/>
  <c r="X3736" i="11"/>
  <c r="V3736" i="11"/>
  <c r="W3736" i="11"/>
  <c r="U3736" i="11"/>
  <c r="X3728" i="11"/>
  <c r="W3728" i="11"/>
  <c r="V3728" i="11"/>
  <c r="U3728" i="11"/>
  <c r="X3720" i="11"/>
  <c r="V3720" i="11"/>
  <c r="W3720" i="11"/>
  <c r="U3720" i="11"/>
  <c r="X3712" i="11"/>
  <c r="V3712" i="11"/>
  <c r="W3712" i="11"/>
  <c r="U3712" i="11"/>
  <c r="X3704" i="11"/>
  <c r="V3704" i="11"/>
  <c r="W3704" i="11"/>
  <c r="U3704" i="11"/>
  <c r="X3696" i="11"/>
  <c r="W3696" i="11"/>
  <c r="V3696" i="11"/>
  <c r="U3696" i="11"/>
  <c r="X3688" i="11"/>
  <c r="V3688" i="11"/>
  <c r="W3688" i="11"/>
  <c r="U3688" i="11"/>
  <c r="X3680" i="11"/>
  <c r="V3680" i="11"/>
  <c r="W3680" i="11"/>
  <c r="U3680" i="11"/>
  <c r="X3672" i="11"/>
  <c r="V3672" i="11"/>
  <c r="W3672" i="11"/>
  <c r="U3672" i="11"/>
  <c r="X3664" i="11"/>
  <c r="W3664" i="11"/>
  <c r="V3664" i="11"/>
  <c r="U3664" i="11"/>
  <c r="X3656" i="11"/>
  <c r="V3656" i="11"/>
  <c r="W3656" i="11"/>
  <c r="U3656" i="11"/>
  <c r="X3648" i="11"/>
  <c r="V3648" i="11"/>
  <c r="W3648" i="11"/>
  <c r="U3648" i="11"/>
  <c r="X3640" i="11"/>
  <c r="V3640" i="11"/>
  <c r="W3640" i="11"/>
  <c r="U3640" i="11"/>
  <c r="X3632" i="11"/>
  <c r="W3632" i="11"/>
  <c r="V3632" i="11"/>
  <c r="U3632" i="11"/>
  <c r="X3624" i="11"/>
  <c r="V3624" i="11"/>
  <c r="W3624" i="11"/>
  <c r="U3624" i="11"/>
  <c r="X3616" i="11"/>
  <c r="V3616" i="11"/>
  <c r="U3616" i="11"/>
  <c r="W3616" i="11"/>
  <c r="X3608" i="11"/>
  <c r="V3608" i="11"/>
  <c r="W3608" i="11"/>
  <c r="U3608" i="11"/>
  <c r="X3600" i="11"/>
  <c r="W3600" i="11"/>
  <c r="V3600" i="11"/>
  <c r="U3600" i="11"/>
  <c r="X3592" i="11"/>
  <c r="V3592" i="11"/>
  <c r="W3592" i="11"/>
  <c r="U3592" i="11"/>
  <c r="X3584" i="11"/>
  <c r="V3584" i="11"/>
  <c r="W3584" i="11"/>
  <c r="U3584" i="11"/>
  <c r="X3576" i="11"/>
  <c r="V3576" i="11"/>
  <c r="W3576" i="11"/>
  <c r="U3576" i="11"/>
  <c r="X3568" i="11"/>
  <c r="W3568" i="11"/>
  <c r="V3568" i="11"/>
  <c r="U3568" i="11"/>
  <c r="X3560" i="11"/>
  <c r="V3560" i="11"/>
  <c r="W3560" i="11"/>
  <c r="U3560" i="11"/>
  <c r="X3552" i="11"/>
  <c r="V3552" i="11"/>
  <c r="U3552" i="11"/>
  <c r="W3552" i="11"/>
  <c r="X3544" i="11"/>
  <c r="V3544" i="11"/>
  <c r="W3544" i="11"/>
  <c r="U3544" i="11"/>
  <c r="X3536" i="11"/>
  <c r="W3536" i="11"/>
  <c r="V3536" i="11"/>
  <c r="U3536" i="11"/>
  <c r="X3528" i="11"/>
  <c r="V3528" i="11"/>
  <c r="W3528" i="11"/>
  <c r="U3528" i="11"/>
  <c r="X3520" i="11"/>
  <c r="V3520" i="11"/>
  <c r="U3520" i="11"/>
  <c r="W3520" i="11"/>
  <c r="X3512" i="11"/>
  <c r="V3512" i="11"/>
  <c r="W3512" i="11"/>
  <c r="U3512" i="11"/>
  <c r="X3504" i="11"/>
  <c r="W3504" i="11"/>
  <c r="V3504" i="11"/>
  <c r="U3504" i="11"/>
  <c r="X3496" i="11"/>
  <c r="V3496" i="11"/>
  <c r="W3496" i="11"/>
  <c r="U3496" i="11"/>
  <c r="X3488" i="11"/>
  <c r="V3488" i="11"/>
  <c r="W3488" i="11"/>
  <c r="U3488" i="11"/>
  <c r="X3480" i="11"/>
  <c r="V3480" i="11"/>
  <c r="W3480" i="11"/>
  <c r="U3480" i="11"/>
  <c r="X3472" i="11"/>
  <c r="W3472" i="11"/>
  <c r="V3472" i="11"/>
  <c r="U3472" i="11"/>
  <c r="X3464" i="11"/>
  <c r="V3464" i="11"/>
  <c r="W3464" i="11"/>
  <c r="U3464" i="11"/>
  <c r="X3456" i="11"/>
  <c r="V3456" i="11"/>
  <c r="W3456" i="11"/>
  <c r="U3456" i="11"/>
  <c r="X3448" i="11"/>
  <c r="V3448" i="11"/>
  <c r="W3448" i="11"/>
  <c r="U3448" i="11"/>
  <c r="X3440" i="11"/>
  <c r="W3440" i="11"/>
  <c r="V3440" i="11"/>
  <c r="U3440" i="11"/>
  <c r="X3432" i="11"/>
  <c r="V3432" i="11"/>
  <c r="W3432" i="11"/>
  <c r="U3432" i="11"/>
  <c r="X3424" i="11"/>
  <c r="V3424" i="11"/>
  <c r="W3424" i="11"/>
  <c r="U3424" i="11"/>
  <c r="X3416" i="11"/>
  <c r="V3416" i="11"/>
  <c r="W3416" i="11"/>
  <c r="U3416" i="11"/>
  <c r="X3408" i="11"/>
  <c r="W3408" i="11"/>
  <c r="V3408" i="11"/>
  <c r="U3408" i="11"/>
  <c r="S3408" i="11"/>
  <c r="T3408" i="11"/>
  <c r="P3408" i="11"/>
  <c r="X3400" i="11"/>
  <c r="V3400" i="11"/>
  <c r="W3400" i="11"/>
  <c r="U3400" i="11"/>
  <c r="S3400" i="11"/>
  <c r="T3400" i="11"/>
  <c r="P3400" i="11"/>
  <c r="X3392" i="11"/>
  <c r="V3392" i="11"/>
  <c r="W3392" i="11"/>
  <c r="U3392" i="11"/>
  <c r="S3392" i="11"/>
  <c r="T3392" i="11"/>
  <c r="P3392" i="11"/>
  <c r="X3384" i="11"/>
  <c r="W3384" i="11"/>
  <c r="V3384" i="11"/>
  <c r="U3384" i="11"/>
  <c r="S3384" i="11"/>
  <c r="T3384" i="11"/>
  <c r="P3384" i="11"/>
  <c r="X3376" i="11"/>
  <c r="W3376" i="11"/>
  <c r="V3376" i="11"/>
  <c r="U3376" i="11"/>
  <c r="S3376" i="11"/>
  <c r="T3376" i="11"/>
  <c r="P3376" i="11"/>
  <c r="X3368" i="11"/>
  <c r="W3368" i="11"/>
  <c r="V3368" i="11"/>
  <c r="U3368" i="11"/>
  <c r="S3368" i="11"/>
  <c r="T3368" i="11"/>
  <c r="P3368" i="11"/>
  <c r="X3360" i="11"/>
  <c r="W3360" i="11"/>
  <c r="V3360" i="11"/>
  <c r="U3360" i="11"/>
  <c r="S3360" i="11"/>
  <c r="T3360" i="11"/>
  <c r="P3360" i="11"/>
  <c r="X3352" i="11"/>
  <c r="W3352" i="11"/>
  <c r="V3352" i="11"/>
  <c r="U3352" i="11"/>
  <c r="S3352" i="11"/>
  <c r="T3352" i="11"/>
  <c r="P3352" i="11"/>
  <c r="X3344" i="11"/>
  <c r="W3344" i="11"/>
  <c r="V3344" i="11"/>
  <c r="U3344" i="11"/>
  <c r="S3344" i="11"/>
  <c r="T3344" i="11"/>
  <c r="P3344" i="11"/>
  <c r="X3336" i="11"/>
  <c r="W3336" i="11"/>
  <c r="V3336" i="11"/>
  <c r="U3336" i="11"/>
  <c r="S3336" i="11"/>
  <c r="T3336" i="11"/>
  <c r="P3336" i="11"/>
  <c r="X3328" i="11"/>
  <c r="W3328" i="11"/>
  <c r="V3328" i="11"/>
  <c r="U3328" i="11"/>
  <c r="S3328" i="11"/>
  <c r="T3328" i="11"/>
  <c r="P3328" i="11"/>
  <c r="X3320" i="11"/>
  <c r="W3320" i="11"/>
  <c r="V3320" i="11"/>
  <c r="U3320" i="11"/>
  <c r="S3320" i="11"/>
  <c r="T3320" i="11"/>
  <c r="P3320" i="11"/>
  <c r="X3312" i="11"/>
  <c r="W3312" i="11"/>
  <c r="V3312" i="11"/>
  <c r="S3312" i="11"/>
  <c r="T3312" i="11"/>
  <c r="P3312" i="11"/>
  <c r="X3304" i="11"/>
  <c r="W3304" i="11"/>
  <c r="V3304" i="11"/>
  <c r="U3304" i="11"/>
  <c r="S3304" i="11"/>
  <c r="T3304" i="11"/>
  <c r="P3304" i="11"/>
  <c r="X3296" i="11"/>
  <c r="W3296" i="11"/>
  <c r="V3296" i="11"/>
  <c r="U3296" i="11"/>
  <c r="S3296" i="11"/>
  <c r="T3296" i="11"/>
  <c r="P3296" i="11"/>
  <c r="X3288" i="11"/>
  <c r="W3288" i="11"/>
  <c r="V3288" i="11"/>
  <c r="U3288" i="11"/>
  <c r="S3288" i="11"/>
  <c r="T3288" i="11"/>
  <c r="P3288" i="11"/>
  <c r="X3280" i="11"/>
  <c r="W3280" i="11"/>
  <c r="V3280" i="11"/>
  <c r="U3280" i="11"/>
  <c r="S3280" i="11"/>
  <c r="T3280" i="11"/>
  <c r="P3280" i="11"/>
  <c r="X3272" i="11"/>
  <c r="W3272" i="11"/>
  <c r="V3272" i="11"/>
  <c r="U3272" i="11"/>
  <c r="S3272" i="11"/>
  <c r="T3272" i="11"/>
  <c r="P3272" i="11"/>
  <c r="X3264" i="11"/>
  <c r="W3264" i="11"/>
  <c r="V3264" i="11"/>
  <c r="U3264" i="11"/>
  <c r="S3264" i="11"/>
  <c r="T3264" i="11"/>
  <c r="P3264" i="11"/>
  <c r="X3256" i="11"/>
  <c r="W3256" i="11"/>
  <c r="V3256" i="11"/>
  <c r="U3256" i="11"/>
  <c r="S3256" i="11"/>
  <c r="T3256" i="11"/>
  <c r="P3256" i="11"/>
  <c r="X3248" i="11"/>
  <c r="W3248" i="11"/>
  <c r="V3248" i="11"/>
  <c r="U3248" i="11"/>
  <c r="S3248" i="11"/>
  <c r="T3248" i="11"/>
  <c r="P3248" i="11"/>
  <c r="X3240" i="11"/>
  <c r="W3240" i="11"/>
  <c r="V3240" i="11"/>
  <c r="U3240" i="11"/>
  <c r="S3240" i="11"/>
  <c r="T3240" i="11"/>
  <c r="P3240" i="11"/>
  <c r="X3232" i="11"/>
  <c r="W3232" i="11"/>
  <c r="V3232" i="11"/>
  <c r="U3232" i="11"/>
  <c r="S3232" i="11"/>
  <c r="T3232" i="11"/>
  <c r="P3232" i="11"/>
  <c r="X3224" i="11"/>
  <c r="W3224" i="11"/>
  <c r="V3224" i="11"/>
  <c r="U3224" i="11"/>
  <c r="S3224" i="11"/>
  <c r="T3224" i="11"/>
  <c r="P3224" i="11"/>
  <c r="X3216" i="11"/>
  <c r="W3216" i="11"/>
  <c r="V3216" i="11"/>
  <c r="U3216" i="11"/>
  <c r="S3216" i="11"/>
  <c r="T3216" i="11"/>
  <c r="P3216" i="11"/>
  <c r="X3208" i="11"/>
  <c r="W3208" i="11"/>
  <c r="V3208" i="11"/>
  <c r="U3208" i="11"/>
  <c r="S3208" i="11"/>
  <c r="T3208" i="11"/>
  <c r="P3208" i="11"/>
  <c r="X3200" i="11"/>
  <c r="W3200" i="11"/>
  <c r="V3200" i="11"/>
  <c r="U3200" i="11"/>
  <c r="S3200" i="11"/>
  <c r="T3200" i="11"/>
  <c r="P3200" i="11"/>
  <c r="X3192" i="11"/>
  <c r="W3192" i="11"/>
  <c r="V3192" i="11"/>
  <c r="U3192" i="11"/>
  <c r="S3192" i="11"/>
  <c r="T3192" i="11"/>
  <c r="P3192" i="11"/>
  <c r="X3184" i="11"/>
  <c r="W3184" i="11"/>
  <c r="V3184" i="11"/>
  <c r="U3184" i="11"/>
  <c r="S3184" i="11"/>
  <c r="T3184" i="11"/>
  <c r="P3184" i="11"/>
  <c r="X3176" i="11"/>
  <c r="W3176" i="11"/>
  <c r="V3176" i="11"/>
  <c r="U3176" i="11"/>
  <c r="S3176" i="11"/>
  <c r="T3176" i="11"/>
  <c r="P3176" i="11"/>
  <c r="X3168" i="11"/>
  <c r="W3168" i="11"/>
  <c r="V3168" i="11"/>
  <c r="U3168" i="11"/>
  <c r="S3168" i="11"/>
  <c r="T3168" i="11"/>
  <c r="P3168" i="11"/>
  <c r="X3160" i="11"/>
  <c r="W3160" i="11"/>
  <c r="V3160" i="11"/>
  <c r="S3160" i="11"/>
  <c r="T3160" i="11"/>
  <c r="P3160" i="11"/>
  <c r="X3152" i="11"/>
  <c r="W3152" i="11"/>
  <c r="V3152" i="11"/>
  <c r="U3152" i="11"/>
  <c r="S3152" i="11"/>
  <c r="T3152" i="11"/>
  <c r="P3152" i="11"/>
  <c r="X3144" i="11"/>
  <c r="W3144" i="11"/>
  <c r="V3144" i="11"/>
  <c r="U3144" i="11"/>
  <c r="S3144" i="11"/>
  <c r="T3144" i="11"/>
  <c r="P3144" i="11"/>
  <c r="X3136" i="11"/>
  <c r="W3136" i="11"/>
  <c r="V3136" i="11"/>
  <c r="U3136" i="11"/>
  <c r="S3136" i="11"/>
  <c r="T3136" i="11"/>
  <c r="P3136" i="11"/>
  <c r="X3128" i="11"/>
  <c r="W3128" i="11"/>
  <c r="V3128" i="11"/>
  <c r="U3128" i="11"/>
  <c r="S3128" i="11"/>
  <c r="T3128" i="11"/>
  <c r="P3128" i="11"/>
  <c r="X3120" i="11"/>
  <c r="W3120" i="11"/>
  <c r="V3120" i="11"/>
  <c r="U3120" i="11"/>
  <c r="S3120" i="11"/>
  <c r="T3120" i="11"/>
  <c r="P3120" i="11"/>
  <c r="X3112" i="11"/>
  <c r="W3112" i="11"/>
  <c r="V3112" i="11"/>
  <c r="U3112" i="11"/>
  <c r="S3112" i="11"/>
  <c r="T3112" i="11"/>
  <c r="P3112" i="11"/>
  <c r="X3104" i="11"/>
  <c r="W3104" i="11"/>
  <c r="V3104" i="11"/>
  <c r="U3104" i="11"/>
  <c r="S3104" i="11"/>
  <c r="T3104" i="11"/>
  <c r="P3104" i="11"/>
  <c r="X3096" i="11"/>
  <c r="W3096" i="11"/>
  <c r="V3096" i="11"/>
  <c r="U3096" i="11"/>
  <c r="S3096" i="11"/>
  <c r="T3096" i="11"/>
  <c r="P3096" i="11"/>
  <c r="X3088" i="11"/>
  <c r="W3088" i="11"/>
  <c r="V3088" i="11"/>
  <c r="U3088" i="11"/>
  <c r="S3088" i="11"/>
  <c r="T3088" i="11"/>
  <c r="P3088" i="11"/>
  <c r="X3080" i="11"/>
  <c r="W3080" i="11"/>
  <c r="V3080" i="11"/>
  <c r="U3080" i="11"/>
  <c r="S3080" i="11"/>
  <c r="T3080" i="11"/>
  <c r="P3080" i="11"/>
  <c r="X3072" i="11"/>
  <c r="W3072" i="11"/>
  <c r="V3072" i="11"/>
  <c r="U3072" i="11"/>
  <c r="S3072" i="11"/>
  <c r="T3072" i="11"/>
  <c r="P3072" i="11"/>
  <c r="X3064" i="11"/>
  <c r="W3064" i="11"/>
  <c r="V3064" i="11"/>
  <c r="U3064" i="11"/>
  <c r="S3064" i="11"/>
  <c r="T3064" i="11"/>
  <c r="P3064" i="11"/>
  <c r="X3056" i="11"/>
  <c r="W3056" i="11"/>
  <c r="V3056" i="11"/>
  <c r="U3056" i="11"/>
  <c r="S3056" i="11"/>
  <c r="T3056" i="11"/>
  <c r="P3056" i="11"/>
  <c r="X3048" i="11"/>
  <c r="W3048" i="11"/>
  <c r="V3048" i="11"/>
  <c r="U3048" i="11"/>
  <c r="S3048" i="11"/>
  <c r="T3048" i="11"/>
  <c r="P3048" i="11"/>
  <c r="X3040" i="11"/>
  <c r="W3040" i="11"/>
  <c r="V3040" i="11"/>
  <c r="U3040" i="11"/>
  <c r="S3040" i="11"/>
  <c r="T3040" i="11"/>
  <c r="P3040" i="11"/>
  <c r="X3032" i="11"/>
  <c r="W3032" i="11"/>
  <c r="V3032" i="11"/>
  <c r="U3032" i="11"/>
  <c r="S3032" i="11"/>
  <c r="T3032" i="11"/>
  <c r="P3032" i="11"/>
  <c r="X3024" i="11"/>
  <c r="W3024" i="11"/>
  <c r="V3024" i="11"/>
  <c r="U3024" i="11"/>
  <c r="S3024" i="11"/>
  <c r="T3024" i="11"/>
  <c r="P3024" i="11"/>
  <c r="X3016" i="11"/>
  <c r="W3016" i="11"/>
  <c r="V3016" i="11"/>
  <c r="U3016" i="11"/>
  <c r="S3016" i="11"/>
  <c r="T3016" i="11"/>
  <c r="P3016" i="11"/>
  <c r="X3008" i="11"/>
  <c r="W3008" i="11"/>
  <c r="V3008" i="11"/>
  <c r="U3008" i="11"/>
  <c r="S3008" i="11"/>
  <c r="T3008" i="11"/>
  <c r="P3008" i="11"/>
  <c r="X3000" i="11"/>
  <c r="W3000" i="11"/>
  <c r="V3000" i="11"/>
  <c r="U3000" i="11"/>
  <c r="S3000" i="11"/>
  <c r="T3000" i="11"/>
  <c r="P3000" i="11"/>
  <c r="X2992" i="11"/>
  <c r="W2992" i="11"/>
  <c r="V2992" i="11"/>
  <c r="U2992" i="11"/>
  <c r="S2992" i="11"/>
  <c r="T2992" i="11"/>
  <c r="P2992" i="11"/>
  <c r="X2984" i="11"/>
  <c r="W2984" i="11"/>
  <c r="V2984" i="11"/>
  <c r="U2984" i="11"/>
  <c r="S2984" i="11"/>
  <c r="T2984" i="11"/>
  <c r="P2984" i="11"/>
  <c r="X2976" i="11"/>
  <c r="W2976" i="11"/>
  <c r="V2976" i="11"/>
  <c r="U2976" i="11"/>
  <c r="S2976" i="11"/>
  <c r="T2976" i="11"/>
  <c r="P2976" i="11"/>
  <c r="X2968" i="11"/>
  <c r="W2968" i="11"/>
  <c r="V2968" i="11"/>
  <c r="U2968" i="11"/>
  <c r="S2968" i="11"/>
  <c r="T2968" i="11"/>
  <c r="P2968" i="11"/>
  <c r="X2960" i="11"/>
  <c r="W2960" i="11"/>
  <c r="V2960" i="11"/>
  <c r="U2960" i="11"/>
  <c r="S2960" i="11"/>
  <c r="T2960" i="11"/>
  <c r="P2960" i="11"/>
  <c r="X2952" i="11"/>
  <c r="W2952" i="11"/>
  <c r="V2952" i="11"/>
  <c r="U2952" i="11"/>
  <c r="S2952" i="11"/>
  <c r="T2952" i="11"/>
  <c r="P2952" i="11"/>
  <c r="X2944" i="11"/>
  <c r="W2944" i="11"/>
  <c r="V2944" i="11"/>
  <c r="U2944" i="11"/>
  <c r="S2944" i="11"/>
  <c r="T2944" i="11"/>
  <c r="P2944" i="11"/>
  <c r="X2936" i="11"/>
  <c r="W2936" i="11"/>
  <c r="V2936" i="11"/>
  <c r="U2936" i="11"/>
  <c r="S2936" i="11"/>
  <c r="T2936" i="11"/>
  <c r="P2936" i="11"/>
  <c r="X2928" i="11"/>
  <c r="W2928" i="11"/>
  <c r="V2928" i="11"/>
  <c r="U2928" i="11"/>
  <c r="S2928" i="11"/>
  <c r="T2928" i="11"/>
  <c r="P2928" i="11"/>
  <c r="X2920" i="11"/>
  <c r="W2920" i="11"/>
  <c r="V2920" i="11"/>
  <c r="U2920" i="11"/>
  <c r="S2920" i="11"/>
  <c r="T2920" i="11"/>
  <c r="P2920" i="11"/>
  <c r="X2912" i="11"/>
  <c r="W2912" i="11"/>
  <c r="V2912" i="11"/>
  <c r="U2912" i="11"/>
  <c r="S2912" i="11"/>
  <c r="T2912" i="11"/>
  <c r="P2912" i="11"/>
  <c r="X2904" i="11"/>
  <c r="W2904" i="11"/>
  <c r="V2904" i="11"/>
  <c r="U2904" i="11"/>
  <c r="S2904" i="11"/>
  <c r="T2904" i="11"/>
  <c r="P2904" i="11"/>
  <c r="X2896" i="11"/>
  <c r="W2896" i="11"/>
  <c r="V2896" i="11"/>
  <c r="U2896" i="11"/>
  <c r="S2896" i="11"/>
  <c r="T2896" i="11"/>
  <c r="P2896" i="11"/>
  <c r="X2888" i="11"/>
  <c r="W2888" i="11"/>
  <c r="V2888" i="11"/>
  <c r="U2888" i="11"/>
  <c r="S2888" i="11"/>
  <c r="T2888" i="11"/>
  <c r="P2888" i="11"/>
  <c r="X2880" i="11"/>
  <c r="W2880" i="11"/>
  <c r="V2880" i="11"/>
  <c r="U2880" i="11"/>
  <c r="S2880" i="11"/>
  <c r="T2880" i="11"/>
  <c r="P2880" i="11"/>
  <c r="X2872" i="11"/>
  <c r="W2872" i="11"/>
  <c r="V2872" i="11"/>
  <c r="U2872" i="11"/>
  <c r="S2872" i="11"/>
  <c r="T2872" i="11"/>
  <c r="P2872" i="11"/>
  <c r="X2864" i="11"/>
  <c r="W2864" i="11"/>
  <c r="V2864" i="11"/>
  <c r="U2864" i="11"/>
  <c r="S2864" i="11"/>
  <c r="T2864" i="11"/>
  <c r="P2864" i="11"/>
  <c r="X2856" i="11"/>
  <c r="W2856" i="11"/>
  <c r="V2856" i="11"/>
  <c r="U2856" i="11"/>
  <c r="S2856" i="11"/>
  <c r="T2856" i="11"/>
  <c r="P2856" i="11"/>
  <c r="X2848" i="11"/>
  <c r="W2848" i="11"/>
  <c r="V2848" i="11"/>
  <c r="S2848" i="11"/>
  <c r="T2848" i="11"/>
  <c r="P2848" i="11"/>
  <c r="X2840" i="11"/>
  <c r="W2840" i="11"/>
  <c r="V2840" i="11"/>
  <c r="U2840" i="11"/>
  <c r="S2840" i="11"/>
  <c r="T2840" i="11"/>
  <c r="P2840" i="11"/>
  <c r="X2832" i="11"/>
  <c r="W2832" i="11"/>
  <c r="V2832" i="11"/>
  <c r="U2832" i="11"/>
  <c r="S2832" i="11"/>
  <c r="T2832" i="11"/>
  <c r="P2832" i="11"/>
  <c r="X2824" i="11"/>
  <c r="W2824" i="11"/>
  <c r="V2824" i="11"/>
  <c r="U2824" i="11"/>
  <c r="S2824" i="11"/>
  <c r="T2824" i="11"/>
  <c r="P2824" i="11"/>
  <c r="X2816" i="11"/>
  <c r="W2816" i="11"/>
  <c r="V2816" i="11"/>
  <c r="U2816" i="11"/>
  <c r="S2816" i="11"/>
  <c r="T2816" i="11"/>
  <c r="P2816" i="11"/>
  <c r="X2808" i="11"/>
  <c r="W2808" i="11"/>
  <c r="V2808" i="11"/>
  <c r="U2808" i="11"/>
  <c r="S2808" i="11"/>
  <c r="T2808" i="11"/>
  <c r="P2808" i="11"/>
  <c r="X2800" i="11"/>
  <c r="W2800" i="11"/>
  <c r="V2800" i="11"/>
  <c r="U2800" i="11"/>
  <c r="S2800" i="11"/>
  <c r="T2800" i="11"/>
  <c r="P2800" i="11"/>
  <c r="W2792" i="11"/>
  <c r="X2792" i="11"/>
  <c r="V2792" i="11"/>
  <c r="U2792" i="11"/>
  <c r="S2792" i="11"/>
  <c r="T2792" i="11"/>
  <c r="P2792" i="11"/>
  <c r="X2784" i="11"/>
  <c r="W2784" i="11"/>
  <c r="V2784" i="11"/>
  <c r="U2784" i="11"/>
  <c r="S2784" i="11"/>
  <c r="T2784" i="11"/>
  <c r="P2784" i="11"/>
  <c r="W2776" i="11"/>
  <c r="X2776" i="11"/>
  <c r="V2776" i="11"/>
  <c r="U2776" i="11"/>
  <c r="S2776" i="11"/>
  <c r="T2776" i="11"/>
  <c r="P2776" i="11"/>
  <c r="X2768" i="11"/>
  <c r="W2768" i="11"/>
  <c r="V2768" i="11"/>
  <c r="U2768" i="11"/>
  <c r="S2768" i="11"/>
  <c r="T2768" i="11"/>
  <c r="P2768" i="11"/>
  <c r="X2760" i="11"/>
  <c r="W2760" i="11"/>
  <c r="V2760" i="11"/>
  <c r="U2760" i="11"/>
  <c r="S2760" i="11"/>
  <c r="T2760" i="11"/>
  <c r="P2760" i="11"/>
  <c r="X2752" i="11"/>
  <c r="W2752" i="11"/>
  <c r="V2752" i="11"/>
  <c r="U2752" i="11"/>
  <c r="S2752" i="11"/>
  <c r="T2752" i="11"/>
  <c r="P2752" i="11"/>
  <c r="X2744" i="11"/>
  <c r="W2744" i="11"/>
  <c r="V2744" i="11"/>
  <c r="U2744" i="11"/>
  <c r="S2744" i="11"/>
  <c r="T2744" i="11"/>
  <c r="P2744" i="11"/>
  <c r="W2736" i="11"/>
  <c r="X2736" i="11"/>
  <c r="V2736" i="11"/>
  <c r="U2736" i="11"/>
  <c r="S2736" i="11"/>
  <c r="T2736" i="11"/>
  <c r="P2736" i="11"/>
  <c r="X2728" i="11"/>
  <c r="W2728" i="11"/>
  <c r="V2728" i="11"/>
  <c r="U2728" i="11"/>
  <c r="S2728" i="11"/>
  <c r="T2728" i="11"/>
  <c r="P2728" i="11"/>
  <c r="X2720" i="11"/>
  <c r="W2720" i="11"/>
  <c r="V2720" i="11"/>
  <c r="S2720" i="11"/>
  <c r="U2720" i="11"/>
  <c r="T2720" i="11"/>
  <c r="P2720" i="11"/>
  <c r="W2712" i="11"/>
  <c r="V2712" i="11"/>
  <c r="X2712" i="11"/>
  <c r="U2712" i="11"/>
  <c r="S2712" i="11"/>
  <c r="T2712" i="11"/>
  <c r="P2712" i="11"/>
  <c r="X2704" i="11"/>
  <c r="W2704" i="11"/>
  <c r="V2704" i="11"/>
  <c r="U2704" i="11"/>
  <c r="S2704" i="11"/>
  <c r="T2704" i="11"/>
  <c r="P2704" i="11"/>
  <c r="X2696" i="11"/>
  <c r="W2696" i="11"/>
  <c r="V2696" i="11"/>
  <c r="U2696" i="11"/>
  <c r="S2696" i="11"/>
  <c r="T2696" i="11"/>
  <c r="P2696" i="11"/>
  <c r="X2688" i="11"/>
  <c r="W2688" i="11"/>
  <c r="V2688" i="11"/>
  <c r="U2688" i="11"/>
  <c r="S2688" i="11"/>
  <c r="T2688" i="11"/>
  <c r="P2688" i="11"/>
  <c r="X2680" i="11"/>
  <c r="W2680" i="11"/>
  <c r="V2680" i="11"/>
  <c r="U2680" i="11"/>
  <c r="S2680" i="11"/>
  <c r="T2680" i="11"/>
  <c r="P2680" i="11"/>
  <c r="W2672" i="11"/>
  <c r="X2672" i="11"/>
  <c r="V2672" i="11"/>
  <c r="U2672" i="11"/>
  <c r="S2672" i="11"/>
  <c r="T2672" i="11"/>
  <c r="P2672" i="11"/>
  <c r="X2664" i="11"/>
  <c r="W2664" i="11"/>
  <c r="V2664" i="11"/>
  <c r="U2664" i="11"/>
  <c r="S2664" i="11"/>
  <c r="T2664" i="11"/>
  <c r="P2664" i="11"/>
  <c r="W2656" i="11"/>
  <c r="V2656" i="11"/>
  <c r="X2656" i="11"/>
  <c r="U2656" i="11"/>
  <c r="S2656" i="11"/>
  <c r="T2656" i="11"/>
  <c r="P2656" i="11"/>
  <c r="W2648" i="11"/>
  <c r="V2648" i="11"/>
  <c r="U2648" i="11"/>
  <c r="X2648" i="11"/>
  <c r="S2648" i="11"/>
  <c r="T2648" i="11"/>
  <c r="P2648" i="11"/>
  <c r="X2640" i="11"/>
  <c r="W2640" i="11"/>
  <c r="V2640" i="11"/>
  <c r="U2640" i="11"/>
  <c r="S2640" i="11"/>
  <c r="T2640" i="11"/>
  <c r="P2640" i="11"/>
  <c r="X2632" i="11"/>
  <c r="W2632" i="11"/>
  <c r="V2632" i="11"/>
  <c r="U2632" i="11"/>
  <c r="S2632" i="11"/>
  <c r="T2632" i="11"/>
  <c r="P2632" i="11"/>
  <c r="X2624" i="11"/>
  <c r="W2624" i="11"/>
  <c r="V2624" i="11"/>
  <c r="U2624" i="11"/>
  <c r="S2624" i="11"/>
  <c r="T2624" i="11"/>
  <c r="P2624" i="11"/>
  <c r="W2616" i="11"/>
  <c r="X2616" i="11"/>
  <c r="V2616" i="11"/>
  <c r="U2616" i="11"/>
  <c r="S2616" i="11"/>
  <c r="T2616" i="11"/>
  <c r="P2616" i="11"/>
  <c r="W2608" i="11"/>
  <c r="X2608" i="11"/>
  <c r="V2608" i="11"/>
  <c r="U2608" i="11"/>
  <c r="S2608" i="11"/>
  <c r="T2608" i="11"/>
  <c r="P2608" i="11"/>
  <c r="X2600" i="11"/>
  <c r="W2600" i="11"/>
  <c r="V2600" i="11"/>
  <c r="U2600" i="11"/>
  <c r="S2600" i="11"/>
  <c r="T2600" i="11"/>
  <c r="P2600" i="11"/>
  <c r="W2592" i="11"/>
  <c r="V2592" i="11"/>
  <c r="X2592" i="11"/>
  <c r="U2592" i="11"/>
  <c r="S2592" i="11"/>
  <c r="T2592" i="11"/>
  <c r="P2592" i="11"/>
  <c r="W2584" i="11"/>
  <c r="V2584" i="11"/>
  <c r="X2584" i="11"/>
  <c r="U2584" i="11"/>
  <c r="S2584" i="11"/>
  <c r="T2584" i="11"/>
  <c r="P2584" i="11"/>
  <c r="X2576" i="11"/>
  <c r="W2576" i="11"/>
  <c r="V2576" i="11"/>
  <c r="U2576" i="11"/>
  <c r="S2576" i="11"/>
  <c r="T2576" i="11"/>
  <c r="P2576" i="11"/>
  <c r="X2568" i="11"/>
  <c r="W2568" i="11"/>
  <c r="V2568" i="11"/>
  <c r="U2568" i="11"/>
  <c r="S2568" i="11"/>
  <c r="T2568" i="11"/>
  <c r="P2568" i="11"/>
  <c r="X2560" i="11"/>
  <c r="W2560" i="11"/>
  <c r="V2560" i="11"/>
  <c r="S2560" i="11"/>
  <c r="T2560" i="11"/>
  <c r="P2560" i="11"/>
  <c r="W2552" i="11"/>
  <c r="V2552" i="11"/>
  <c r="X2552" i="11"/>
  <c r="U2552" i="11"/>
  <c r="S2552" i="11"/>
  <c r="T2552" i="11"/>
  <c r="P2552" i="11"/>
  <c r="W2544" i="11"/>
  <c r="X2544" i="11"/>
  <c r="V2544" i="11"/>
  <c r="U2544" i="11"/>
  <c r="S2544" i="11"/>
  <c r="T2544" i="11"/>
  <c r="P2544" i="11"/>
  <c r="X2536" i="11"/>
  <c r="W2536" i="11"/>
  <c r="V2536" i="11"/>
  <c r="U2536" i="11"/>
  <c r="S2536" i="11"/>
  <c r="T2536" i="11"/>
  <c r="P2536" i="11"/>
  <c r="W2528" i="11"/>
  <c r="V2528" i="11"/>
  <c r="X2528" i="11"/>
  <c r="U2528" i="11"/>
  <c r="S2528" i="11"/>
  <c r="T2528" i="11"/>
  <c r="P2528" i="11"/>
  <c r="W2520" i="11"/>
  <c r="X2520" i="11"/>
  <c r="V2520" i="11"/>
  <c r="U2520" i="11"/>
  <c r="S2520" i="11"/>
  <c r="T2520" i="11"/>
  <c r="P2520" i="11"/>
  <c r="X2512" i="11"/>
  <c r="W2512" i="11"/>
  <c r="V2512" i="11"/>
  <c r="U2512" i="11"/>
  <c r="S2512" i="11"/>
  <c r="T2512" i="11"/>
  <c r="P2512" i="11"/>
  <c r="X2504" i="11"/>
  <c r="W2504" i="11"/>
  <c r="V2504" i="11"/>
  <c r="U2504" i="11"/>
  <c r="S2504" i="11"/>
  <c r="T2504" i="11"/>
  <c r="P2504" i="11"/>
  <c r="X2496" i="11"/>
  <c r="W2496" i="11"/>
  <c r="V2496" i="11"/>
  <c r="S2496" i="11"/>
  <c r="T2496" i="11"/>
  <c r="P2496" i="11"/>
  <c r="W2488" i="11"/>
  <c r="V2488" i="11"/>
  <c r="X2488" i="11"/>
  <c r="S2488" i="11"/>
  <c r="T2488" i="11"/>
  <c r="U2488" i="11"/>
  <c r="Q2488" i="11"/>
  <c r="W2480" i="11"/>
  <c r="X2480" i="11"/>
  <c r="V2480" i="11"/>
  <c r="U2480" i="11"/>
  <c r="S2480" i="11"/>
  <c r="T2480" i="11"/>
  <c r="R2480" i="11"/>
  <c r="X2472" i="11"/>
  <c r="W2472" i="11"/>
  <c r="V2472" i="11"/>
  <c r="S2472" i="11"/>
  <c r="T2472" i="11"/>
  <c r="U2472" i="11"/>
  <c r="P2472" i="11"/>
  <c r="Q2472" i="11"/>
  <c r="R2472" i="11"/>
  <c r="W2464" i="11"/>
  <c r="X2464" i="11"/>
  <c r="V2464" i="11"/>
  <c r="S2464" i="11"/>
  <c r="T2464" i="11"/>
  <c r="U2464" i="11"/>
  <c r="P2464" i="11"/>
  <c r="X2456" i="11"/>
  <c r="W2456" i="11"/>
  <c r="V2456" i="11"/>
  <c r="U2456" i="11"/>
  <c r="S2456" i="11"/>
  <c r="T2456" i="11"/>
  <c r="Q2456" i="11"/>
  <c r="X2448" i="11"/>
  <c r="W2448" i="11"/>
  <c r="V2448" i="11"/>
  <c r="S2448" i="11"/>
  <c r="T2448" i="11"/>
  <c r="U2448" i="11"/>
  <c r="R2448" i="11"/>
  <c r="X2440" i="11"/>
  <c r="W2440" i="11"/>
  <c r="V2440" i="11"/>
  <c r="S2440" i="11"/>
  <c r="T2440" i="11"/>
  <c r="U2440" i="11"/>
  <c r="P2440" i="11"/>
  <c r="Q2440" i="11"/>
  <c r="R2440" i="11"/>
  <c r="X2432" i="11"/>
  <c r="W2432" i="11"/>
  <c r="V2432" i="11"/>
  <c r="S2432" i="11"/>
  <c r="T2432" i="11"/>
  <c r="U2432" i="11"/>
  <c r="P2432" i="11"/>
  <c r="W2424" i="11"/>
  <c r="V2424" i="11"/>
  <c r="X2424" i="11"/>
  <c r="S2424" i="11"/>
  <c r="T2424" i="11"/>
  <c r="U2424" i="11"/>
  <c r="Q2424" i="11"/>
  <c r="X2416" i="11"/>
  <c r="W2416" i="11"/>
  <c r="V2416" i="11"/>
  <c r="U2416" i="11"/>
  <c r="S2416" i="11"/>
  <c r="T2416" i="11"/>
  <c r="R2416" i="11"/>
  <c r="X2408" i="11"/>
  <c r="W2408" i="11"/>
  <c r="V2408" i="11"/>
  <c r="S2408" i="11"/>
  <c r="T2408" i="11"/>
  <c r="U2408" i="11"/>
  <c r="P2408" i="11"/>
  <c r="Q2408" i="11"/>
  <c r="R2408" i="11"/>
  <c r="W2400" i="11"/>
  <c r="V2400" i="11"/>
  <c r="X2400" i="11"/>
  <c r="S2400" i="11"/>
  <c r="U2400" i="11"/>
  <c r="T2400" i="11"/>
  <c r="P2400" i="11"/>
  <c r="X2392" i="11"/>
  <c r="W2392" i="11"/>
  <c r="V2392" i="11"/>
  <c r="U2392" i="11"/>
  <c r="S2392" i="11"/>
  <c r="T2392" i="11"/>
  <c r="Q2392" i="11"/>
  <c r="X2384" i="11"/>
  <c r="W2384" i="11"/>
  <c r="V2384" i="11"/>
  <c r="S2384" i="11"/>
  <c r="U2384" i="11"/>
  <c r="T2384" i="11"/>
  <c r="R2384" i="11"/>
  <c r="X2376" i="11"/>
  <c r="W2376" i="11"/>
  <c r="V2376" i="11"/>
  <c r="S2376" i="11"/>
  <c r="T2376" i="11"/>
  <c r="U2376" i="11"/>
  <c r="P2376" i="11"/>
  <c r="Q2376" i="11"/>
  <c r="R2376" i="11"/>
  <c r="X2368" i="11"/>
  <c r="W2368" i="11"/>
  <c r="V2368" i="11"/>
  <c r="S2368" i="11"/>
  <c r="U2368" i="11"/>
  <c r="T2368" i="11"/>
  <c r="P2368" i="11"/>
  <c r="W2360" i="11"/>
  <c r="X2360" i="11"/>
  <c r="V2360" i="11"/>
  <c r="S2360" i="11"/>
  <c r="T2360" i="11"/>
  <c r="U2360" i="11"/>
  <c r="Q2360" i="11"/>
  <c r="X2352" i="11"/>
  <c r="W2352" i="11"/>
  <c r="V2352" i="11"/>
  <c r="U2352" i="11"/>
  <c r="S2352" i="11"/>
  <c r="T2352" i="11"/>
  <c r="R2352" i="11"/>
  <c r="X2344" i="11"/>
  <c r="W2344" i="11"/>
  <c r="V2344" i="11"/>
  <c r="S2344" i="11"/>
  <c r="T2344" i="11"/>
  <c r="U2344" i="11"/>
  <c r="P2344" i="11"/>
  <c r="Q2344" i="11"/>
  <c r="R2344" i="11"/>
  <c r="X2336" i="11"/>
  <c r="W2336" i="11"/>
  <c r="V2336" i="11"/>
  <c r="S2336" i="11"/>
  <c r="T2336" i="11"/>
  <c r="U2336" i="11"/>
  <c r="P2336" i="11"/>
  <c r="X2328" i="11"/>
  <c r="W2328" i="11"/>
  <c r="V2328" i="11"/>
  <c r="U2328" i="11"/>
  <c r="S2328" i="11"/>
  <c r="T2328" i="11"/>
  <c r="Q2328" i="11"/>
  <c r="X2320" i="11"/>
  <c r="W2320" i="11"/>
  <c r="V2320" i="11"/>
  <c r="S2320" i="11"/>
  <c r="T2320" i="11"/>
  <c r="U2320" i="11"/>
  <c r="R2320" i="11"/>
  <c r="X2312" i="11"/>
  <c r="W2312" i="11"/>
  <c r="V2312" i="11"/>
  <c r="U2312" i="11"/>
  <c r="S2312" i="11"/>
  <c r="T2312" i="11"/>
  <c r="P2312" i="11"/>
  <c r="Q2312" i="11"/>
  <c r="R2312" i="11"/>
  <c r="X2304" i="11"/>
  <c r="W2304" i="11"/>
  <c r="V2304" i="11"/>
  <c r="S2304" i="11"/>
  <c r="T2304" i="11"/>
  <c r="U2304" i="11"/>
  <c r="P2304" i="11"/>
  <c r="X2296" i="11"/>
  <c r="W2296" i="11"/>
  <c r="V2296" i="11"/>
  <c r="U2296" i="11"/>
  <c r="S2296" i="11"/>
  <c r="T2296" i="11"/>
  <c r="Q2296" i="11"/>
  <c r="X2288" i="11"/>
  <c r="W2288" i="11"/>
  <c r="V2288" i="11"/>
  <c r="U2288" i="11"/>
  <c r="S2288" i="11"/>
  <c r="T2288" i="11"/>
  <c r="R2288" i="11"/>
  <c r="X2280" i="11"/>
  <c r="W2280" i="11"/>
  <c r="V2280" i="11"/>
  <c r="U2280" i="11"/>
  <c r="S2280" i="11"/>
  <c r="T2280" i="11"/>
  <c r="P2280" i="11"/>
  <c r="Q2280" i="11"/>
  <c r="R2280" i="11"/>
  <c r="X2272" i="11"/>
  <c r="W2272" i="11"/>
  <c r="V2272" i="11"/>
  <c r="S2272" i="11"/>
  <c r="T2272" i="11"/>
  <c r="U2272" i="11"/>
  <c r="P2272" i="11"/>
  <c r="X2264" i="11"/>
  <c r="W2264" i="11"/>
  <c r="V2264" i="11"/>
  <c r="U2264" i="11"/>
  <c r="S2264" i="11"/>
  <c r="T2264" i="11"/>
  <c r="Q2264" i="11"/>
  <c r="X2256" i="11"/>
  <c r="W2256" i="11"/>
  <c r="V2256" i="11"/>
  <c r="S2256" i="11"/>
  <c r="T2256" i="11"/>
  <c r="U2256" i="11"/>
  <c r="R2256" i="11"/>
  <c r="X2248" i="11"/>
  <c r="W2248" i="11"/>
  <c r="V2248" i="11"/>
  <c r="S2248" i="11"/>
  <c r="T2248" i="11"/>
  <c r="P2248" i="11"/>
  <c r="Q2248" i="11"/>
  <c r="U2248" i="11"/>
  <c r="R2248" i="11"/>
  <c r="X2240" i="11"/>
  <c r="W2240" i="11"/>
  <c r="V2240" i="11"/>
  <c r="S2240" i="11"/>
  <c r="T2240" i="11"/>
  <c r="U2240" i="11"/>
  <c r="P2240" i="11"/>
  <c r="X2232" i="11"/>
  <c r="W2232" i="11"/>
  <c r="V2232" i="11"/>
  <c r="S2232" i="11"/>
  <c r="T2232" i="11"/>
  <c r="U2232" i="11"/>
  <c r="Q2232" i="11"/>
  <c r="X2224" i="11"/>
  <c r="W2224" i="11"/>
  <c r="V2224" i="11"/>
  <c r="U2224" i="11"/>
  <c r="S2224" i="11"/>
  <c r="T2224" i="11"/>
  <c r="R2224" i="11"/>
  <c r="X2216" i="11"/>
  <c r="W2216" i="11"/>
  <c r="V2216" i="11"/>
  <c r="S2216" i="11"/>
  <c r="T2216" i="11"/>
  <c r="U2216" i="11"/>
  <c r="P2216" i="11"/>
  <c r="Q2216" i="11"/>
  <c r="R2216" i="11"/>
  <c r="X2208" i="11"/>
  <c r="W2208" i="11"/>
  <c r="V2208" i="11"/>
  <c r="S2208" i="11"/>
  <c r="T2208" i="11"/>
  <c r="U2208" i="11"/>
  <c r="P2208" i="11"/>
  <c r="X2200" i="11"/>
  <c r="W2200" i="11"/>
  <c r="V2200" i="11"/>
  <c r="U2200" i="11"/>
  <c r="S2200" i="11"/>
  <c r="T2200" i="11"/>
  <c r="Q2200" i="11"/>
  <c r="X2192" i="11"/>
  <c r="W2192" i="11"/>
  <c r="V2192" i="11"/>
  <c r="S2192" i="11"/>
  <c r="T2192" i="11"/>
  <c r="U2192" i="11"/>
  <c r="R2192" i="11"/>
  <c r="X2184" i="11"/>
  <c r="W2184" i="11"/>
  <c r="V2184" i="11"/>
  <c r="S2184" i="11"/>
  <c r="T2184" i="11"/>
  <c r="U2184" i="11"/>
  <c r="P2184" i="11"/>
  <c r="Q2184" i="11"/>
  <c r="R2184" i="11"/>
  <c r="X2176" i="11"/>
  <c r="W2176" i="11"/>
  <c r="V2176" i="11"/>
  <c r="S2176" i="11"/>
  <c r="T2176" i="11"/>
  <c r="U2176" i="11"/>
  <c r="P2176" i="11"/>
  <c r="X2168" i="11"/>
  <c r="W2168" i="11"/>
  <c r="V2168" i="11"/>
  <c r="S2168" i="11"/>
  <c r="T2168" i="11"/>
  <c r="U2168" i="11"/>
  <c r="Q2168" i="11"/>
  <c r="X2160" i="11"/>
  <c r="W2160" i="11"/>
  <c r="V2160" i="11"/>
  <c r="U2160" i="11"/>
  <c r="S2160" i="11"/>
  <c r="T2160" i="11"/>
  <c r="R2160" i="11"/>
  <c r="X2152" i="11"/>
  <c r="W2152" i="11"/>
  <c r="V2152" i="11"/>
  <c r="S2152" i="11"/>
  <c r="T2152" i="11"/>
  <c r="U2152" i="11"/>
  <c r="P2152" i="11"/>
  <c r="Q2152" i="11"/>
  <c r="R2152" i="11"/>
  <c r="X2144" i="11"/>
  <c r="W2144" i="11"/>
  <c r="V2144" i="11"/>
  <c r="S2144" i="11"/>
  <c r="U2144" i="11"/>
  <c r="T2144" i="11"/>
  <c r="P2144" i="11"/>
  <c r="X2136" i="11"/>
  <c r="W2136" i="11"/>
  <c r="V2136" i="11"/>
  <c r="U2136" i="11"/>
  <c r="S2136" i="11"/>
  <c r="T2136" i="11"/>
  <c r="Q2136" i="11"/>
  <c r="X2128" i="11"/>
  <c r="W2128" i="11"/>
  <c r="V2128" i="11"/>
  <c r="S2128" i="11"/>
  <c r="U2128" i="11"/>
  <c r="T2128" i="11"/>
  <c r="R2128" i="11"/>
  <c r="X2120" i="11"/>
  <c r="W2120" i="11"/>
  <c r="V2120" i="11"/>
  <c r="S2120" i="11"/>
  <c r="T2120" i="11"/>
  <c r="U2120" i="11"/>
  <c r="P2120" i="11"/>
  <c r="Q2120" i="11"/>
  <c r="R2120" i="11"/>
  <c r="X2112" i="11"/>
  <c r="W2112" i="11"/>
  <c r="V2112" i="11"/>
  <c r="S2112" i="11"/>
  <c r="U2112" i="11"/>
  <c r="T2112" i="11"/>
  <c r="P2112" i="11"/>
  <c r="X2104" i="11"/>
  <c r="W2104" i="11"/>
  <c r="V2104" i="11"/>
  <c r="S2104" i="11"/>
  <c r="T2104" i="11"/>
  <c r="U2104" i="11"/>
  <c r="Q2104" i="11"/>
  <c r="X2096" i="11"/>
  <c r="W2096" i="11"/>
  <c r="V2096" i="11"/>
  <c r="U2096" i="11"/>
  <c r="S2096" i="11"/>
  <c r="T2096" i="11"/>
  <c r="R2096" i="11"/>
  <c r="X2088" i="11"/>
  <c r="W2088" i="11"/>
  <c r="V2088" i="11"/>
  <c r="S2088" i="11"/>
  <c r="T2088" i="11"/>
  <c r="U2088" i="11"/>
  <c r="P2088" i="11"/>
  <c r="Q2088" i="11"/>
  <c r="R2088" i="11"/>
  <c r="X2080" i="11"/>
  <c r="W2080" i="11"/>
  <c r="V2080" i="11"/>
  <c r="S2080" i="11"/>
  <c r="T2080" i="11"/>
  <c r="U2080" i="11"/>
  <c r="P2080" i="11"/>
  <c r="X2072" i="11"/>
  <c r="W2072" i="11"/>
  <c r="V2072" i="11"/>
  <c r="U2072" i="11"/>
  <c r="S2072" i="11"/>
  <c r="T2072" i="11"/>
  <c r="Q2072" i="11"/>
  <c r="X2064" i="11"/>
  <c r="W2064" i="11"/>
  <c r="V2064" i="11"/>
  <c r="S2064" i="11"/>
  <c r="T2064" i="11"/>
  <c r="U2064" i="11"/>
  <c r="R2064" i="11"/>
  <c r="X2056" i="11"/>
  <c r="W2056" i="11"/>
  <c r="V2056" i="11"/>
  <c r="U2056" i="11"/>
  <c r="S2056" i="11"/>
  <c r="T2056" i="11"/>
  <c r="P2056" i="11"/>
  <c r="Q2056" i="11"/>
  <c r="R2056" i="11"/>
  <c r="X2048" i="11"/>
  <c r="W2048" i="11"/>
  <c r="V2048" i="11"/>
  <c r="S2048" i="11"/>
  <c r="T2048" i="11"/>
  <c r="U2048" i="11"/>
  <c r="P2048" i="11"/>
  <c r="X2040" i="11"/>
  <c r="W2040" i="11"/>
  <c r="V2040" i="11"/>
  <c r="U2040" i="11"/>
  <c r="S2040" i="11"/>
  <c r="T2040" i="11"/>
  <c r="Q2040" i="11"/>
  <c r="X2032" i="11"/>
  <c r="W2032" i="11"/>
  <c r="V2032" i="11"/>
  <c r="U2032" i="11"/>
  <c r="S2032" i="11"/>
  <c r="T2032" i="11"/>
  <c r="R2032" i="11"/>
  <c r="X2024" i="11"/>
  <c r="W2024" i="11"/>
  <c r="V2024" i="11"/>
  <c r="U2024" i="11"/>
  <c r="S2024" i="11"/>
  <c r="T2024" i="11"/>
  <c r="P2024" i="11"/>
  <c r="Q2024" i="11"/>
  <c r="R2024" i="11"/>
  <c r="X2016" i="11"/>
  <c r="W2016" i="11"/>
  <c r="V2016" i="11"/>
  <c r="S2016" i="11"/>
  <c r="T2016" i="11"/>
  <c r="U2016" i="11"/>
  <c r="P2016" i="11"/>
  <c r="X2008" i="11"/>
  <c r="W2008" i="11"/>
  <c r="V2008" i="11"/>
  <c r="U2008" i="11"/>
  <c r="S2008" i="11"/>
  <c r="T2008" i="11"/>
  <c r="Q2008" i="11"/>
  <c r="X2000" i="11"/>
  <c r="W2000" i="11"/>
  <c r="V2000" i="11"/>
  <c r="S2000" i="11"/>
  <c r="T2000" i="11"/>
  <c r="U2000" i="11"/>
  <c r="R2000" i="11"/>
  <c r="X1992" i="11"/>
  <c r="W1992" i="11"/>
  <c r="V1992" i="11"/>
  <c r="S1992" i="11"/>
  <c r="T1992" i="11"/>
  <c r="U1992" i="11"/>
  <c r="P1992" i="11"/>
  <c r="Q1992" i="11"/>
  <c r="R1992" i="11"/>
  <c r="X1984" i="11"/>
  <c r="W1984" i="11"/>
  <c r="V1984" i="11"/>
  <c r="S1984" i="11"/>
  <c r="T1984" i="11"/>
  <c r="U1984" i="11"/>
  <c r="P1984" i="11"/>
  <c r="X1976" i="11"/>
  <c r="W1976" i="11"/>
  <c r="V1976" i="11"/>
  <c r="S1976" i="11"/>
  <c r="T1976" i="11"/>
  <c r="U1976" i="11"/>
  <c r="Q1976" i="11"/>
  <c r="X1968" i="11"/>
  <c r="W1968" i="11"/>
  <c r="V1968" i="11"/>
  <c r="U1968" i="11"/>
  <c r="S1968" i="11"/>
  <c r="T1968" i="11"/>
  <c r="R1968" i="11"/>
  <c r="X1960" i="11"/>
  <c r="W1960" i="11"/>
  <c r="V1960" i="11"/>
  <c r="S1960" i="11"/>
  <c r="T1960" i="11"/>
  <c r="U1960" i="11"/>
  <c r="P1960" i="11"/>
  <c r="Q1960" i="11"/>
  <c r="R1960" i="11"/>
  <c r="X1952" i="11"/>
  <c r="W1952" i="11"/>
  <c r="V1952" i="11"/>
  <c r="S1952" i="11"/>
  <c r="T1952" i="11"/>
  <c r="U1952" i="11"/>
  <c r="P1952" i="11"/>
  <c r="X1944" i="11"/>
  <c r="W1944" i="11"/>
  <c r="V1944" i="11"/>
  <c r="U1944" i="11"/>
  <c r="S1944" i="11"/>
  <c r="T1944" i="11"/>
  <c r="Q1944" i="11"/>
  <c r="X1936" i="11"/>
  <c r="W1936" i="11"/>
  <c r="V1936" i="11"/>
  <c r="S1936" i="11"/>
  <c r="T1936" i="11"/>
  <c r="U1936" i="11"/>
  <c r="R1936" i="11"/>
  <c r="X1928" i="11"/>
  <c r="W1928" i="11"/>
  <c r="V1928" i="11"/>
  <c r="S1928" i="11"/>
  <c r="T1928" i="11"/>
  <c r="U1928" i="11"/>
  <c r="P1928" i="11"/>
  <c r="Q1928" i="11"/>
  <c r="R1928" i="11"/>
  <c r="X1920" i="11"/>
  <c r="W1920" i="11"/>
  <c r="V1920" i="11"/>
  <c r="S1920" i="11"/>
  <c r="T1920" i="11"/>
  <c r="U1920" i="11"/>
  <c r="P1920" i="11"/>
  <c r="X1912" i="11"/>
  <c r="W1912" i="11"/>
  <c r="V1912" i="11"/>
  <c r="S1912" i="11"/>
  <c r="T1912" i="11"/>
  <c r="U1912" i="11"/>
  <c r="Q1912" i="11"/>
  <c r="X1904" i="11"/>
  <c r="W1904" i="11"/>
  <c r="V1904" i="11"/>
  <c r="U1904" i="11"/>
  <c r="S1904" i="11"/>
  <c r="T1904" i="11"/>
  <c r="R1904" i="11"/>
  <c r="X1896" i="11"/>
  <c r="W1896" i="11"/>
  <c r="V1896" i="11"/>
  <c r="S1896" i="11"/>
  <c r="T1896" i="11"/>
  <c r="U1896" i="11"/>
  <c r="P1896" i="11"/>
  <c r="Q1896" i="11"/>
  <c r="R1896" i="11"/>
  <c r="X1888" i="11"/>
  <c r="W1888" i="11"/>
  <c r="V1888" i="11"/>
  <c r="S1888" i="11"/>
  <c r="U1888" i="11"/>
  <c r="T1888" i="11"/>
  <c r="P1888" i="11"/>
  <c r="X1880" i="11"/>
  <c r="W1880" i="11"/>
  <c r="V1880" i="11"/>
  <c r="U1880" i="11"/>
  <c r="S1880" i="11"/>
  <c r="T1880" i="11"/>
  <c r="Q1880" i="11"/>
  <c r="X1872" i="11"/>
  <c r="W1872" i="11"/>
  <c r="V1872" i="11"/>
  <c r="S1872" i="11"/>
  <c r="U1872" i="11"/>
  <c r="T1872" i="11"/>
  <c r="R1872" i="11"/>
  <c r="X1864" i="11"/>
  <c r="W1864" i="11"/>
  <c r="V1864" i="11"/>
  <c r="S1864" i="11"/>
  <c r="T1864" i="11"/>
  <c r="U1864" i="11"/>
  <c r="P1864" i="11"/>
  <c r="Q1864" i="11"/>
  <c r="R1864" i="11"/>
  <c r="X1856" i="11"/>
  <c r="W1856" i="11"/>
  <c r="V1856" i="11"/>
  <c r="S1856" i="11"/>
  <c r="U1856" i="11"/>
  <c r="T1856" i="11"/>
  <c r="P1856" i="11"/>
  <c r="X1848" i="11"/>
  <c r="W1848" i="11"/>
  <c r="V1848" i="11"/>
  <c r="S1848" i="11"/>
  <c r="T1848" i="11"/>
  <c r="U1848" i="11"/>
  <c r="Q1848" i="11"/>
  <c r="X1840" i="11"/>
  <c r="W1840" i="11"/>
  <c r="V1840" i="11"/>
  <c r="U1840" i="11"/>
  <c r="S1840" i="11"/>
  <c r="T1840" i="11"/>
  <c r="R1840" i="11"/>
  <c r="X1832" i="11"/>
  <c r="W1832" i="11"/>
  <c r="V1832" i="11"/>
  <c r="S1832" i="11"/>
  <c r="T1832" i="11"/>
  <c r="U1832" i="11"/>
  <c r="P1832" i="11"/>
  <c r="Q1832" i="11"/>
  <c r="R1832" i="11"/>
  <c r="X1824" i="11"/>
  <c r="W1824" i="11"/>
  <c r="V1824" i="11"/>
  <c r="S1824" i="11"/>
  <c r="T1824" i="11"/>
  <c r="U1824" i="11"/>
  <c r="P1824" i="11"/>
  <c r="X1816" i="11"/>
  <c r="W1816" i="11"/>
  <c r="V1816" i="11"/>
  <c r="U1816" i="11"/>
  <c r="S1816" i="11"/>
  <c r="T1816" i="11"/>
  <c r="Q1816" i="11"/>
  <c r="X1808" i="11"/>
  <c r="W1808" i="11"/>
  <c r="V1808" i="11"/>
  <c r="S1808" i="11"/>
  <c r="T1808" i="11"/>
  <c r="U1808" i="11"/>
  <c r="R1808" i="11"/>
  <c r="X1800" i="11"/>
  <c r="W1800" i="11"/>
  <c r="V1800" i="11"/>
  <c r="U1800" i="11"/>
  <c r="S1800" i="11"/>
  <c r="T1800" i="11"/>
  <c r="P1800" i="11"/>
  <c r="Q1800" i="11"/>
  <c r="R1800" i="11"/>
  <c r="X1792" i="11"/>
  <c r="W1792" i="11"/>
  <c r="V1792" i="11"/>
  <c r="S1792" i="11"/>
  <c r="T1792" i="11"/>
  <c r="U1792" i="11"/>
  <c r="P1792" i="11"/>
  <c r="X1784" i="11"/>
  <c r="W1784" i="11"/>
  <c r="V1784" i="11"/>
  <c r="U1784" i="11"/>
  <c r="S1784" i="11"/>
  <c r="T1784" i="11"/>
  <c r="Q1784" i="11"/>
  <c r="X1776" i="11"/>
  <c r="W1776" i="11"/>
  <c r="V1776" i="11"/>
  <c r="U1776" i="11"/>
  <c r="S1776" i="11"/>
  <c r="T1776" i="11"/>
  <c r="R1776" i="11"/>
  <c r="X1768" i="11"/>
  <c r="W1768" i="11"/>
  <c r="V1768" i="11"/>
  <c r="U1768" i="11"/>
  <c r="S1768" i="11"/>
  <c r="T1768" i="11"/>
  <c r="P1768" i="11"/>
  <c r="Q1768" i="11"/>
  <c r="R1768" i="11"/>
  <c r="X1760" i="11"/>
  <c r="W1760" i="11"/>
  <c r="V1760" i="11"/>
  <c r="S1760" i="11"/>
  <c r="T1760" i="11"/>
  <c r="U1760" i="11"/>
  <c r="P1760" i="11"/>
  <c r="X1752" i="11"/>
  <c r="W1752" i="11"/>
  <c r="V1752" i="11"/>
  <c r="U1752" i="11"/>
  <c r="S1752" i="11"/>
  <c r="T1752" i="11"/>
  <c r="Q1752" i="11"/>
  <c r="X1744" i="11"/>
  <c r="W1744" i="11"/>
  <c r="V1744" i="11"/>
  <c r="S1744" i="11"/>
  <c r="T1744" i="11"/>
  <c r="U1744" i="11"/>
  <c r="R1744" i="11"/>
  <c r="X1736" i="11"/>
  <c r="W1736" i="11"/>
  <c r="V1736" i="11"/>
  <c r="S1736" i="11"/>
  <c r="T1736" i="11"/>
  <c r="U1736" i="11"/>
  <c r="P1736" i="11"/>
  <c r="Q1736" i="11"/>
  <c r="R1736" i="11"/>
  <c r="X1728" i="11"/>
  <c r="W1728" i="11"/>
  <c r="V1728" i="11"/>
  <c r="S1728" i="11"/>
  <c r="T1728" i="11"/>
  <c r="U1728" i="11"/>
  <c r="P1728" i="11"/>
  <c r="X1720" i="11"/>
  <c r="W1720" i="11"/>
  <c r="V1720" i="11"/>
  <c r="S1720" i="11"/>
  <c r="T1720" i="11"/>
  <c r="U1720" i="11"/>
  <c r="Q1720" i="11"/>
  <c r="X1712" i="11"/>
  <c r="W1712" i="11"/>
  <c r="V1712" i="11"/>
  <c r="U1712" i="11"/>
  <c r="S1712" i="11"/>
  <c r="T1712" i="11"/>
  <c r="R1712" i="11"/>
  <c r="X1704" i="11"/>
  <c r="W1704" i="11"/>
  <c r="V1704" i="11"/>
  <c r="S1704" i="11"/>
  <c r="T1704" i="11"/>
  <c r="U1704" i="11"/>
  <c r="P1704" i="11"/>
  <c r="Q1704" i="11"/>
  <c r="R1704" i="11"/>
  <c r="X1696" i="11"/>
  <c r="W1696" i="11"/>
  <c r="V1696" i="11"/>
  <c r="S1696" i="11"/>
  <c r="T1696" i="11"/>
  <c r="U1696" i="11"/>
  <c r="P1696" i="11"/>
  <c r="X1688" i="11"/>
  <c r="W1688" i="11"/>
  <c r="V1688" i="11"/>
  <c r="U1688" i="11"/>
  <c r="S1688" i="11"/>
  <c r="T1688" i="11"/>
  <c r="P1688" i="11"/>
  <c r="Q1688" i="11"/>
  <c r="X1680" i="11"/>
  <c r="W1680" i="11"/>
  <c r="V1680" i="11"/>
  <c r="S1680" i="11"/>
  <c r="T1680" i="11"/>
  <c r="U1680" i="11"/>
  <c r="Q1680" i="11"/>
  <c r="R1680" i="11"/>
  <c r="X1672" i="11"/>
  <c r="W1672" i="11"/>
  <c r="V1672" i="11"/>
  <c r="S1672" i="11"/>
  <c r="T1672" i="11"/>
  <c r="U1672" i="11"/>
  <c r="P1672" i="11"/>
  <c r="X1664" i="11"/>
  <c r="W1664" i="11"/>
  <c r="V1664" i="11"/>
  <c r="S1664" i="11"/>
  <c r="T1664" i="11"/>
  <c r="U1664" i="11"/>
  <c r="Q1664" i="11"/>
  <c r="R1664" i="11"/>
  <c r="X1656" i="11"/>
  <c r="W1656" i="11"/>
  <c r="V1656" i="11"/>
  <c r="S1656" i="11"/>
  <c r="T1656" i="11"/>
  <c r="U1656" i="11"/>
  <c r="P1656" i="11"/>
  <c r="Q1656" i="11"/>
  <c r="R1656" i="11"/>
  <c r="X1648" i="11"/>
  <c r="W1648" i="11"/>
  <c r="V1648" i="11"/>
  <c r="U1648" i="11"/>
  <c r="S1648" i="11"/>
  <c r="T1648" i="11"/>
  <c r="Q1648" i="11"/>
  <c r="X1640" i="11"/>
  <c r="W1640" i="11"/>
  <c r="V1640" i="11"/>
  <c r="S1640" i="11"/>
  <c r="T1640" i="11"/>
  <c r="U1640" i="11"/>
  <c r="P1640" i="11"/>
  <c r="X1632" i="11"/>
  <c r="W1632" i="11"/>
  <c r="V1632" i="11"/>
  <c r="S1632" i="11"/>
  <c r="U1632" i="11"/>
  <c r="T1632" i="11"/>
  <c r="Q1632" i="11"/>
  <c r="R1632" i="11"/>
  <c r="P1632" i="11"/>
  <c r="X1624" i="11"/>
  <c r="W1624" i="11"/>
  <c r="V1624" i="11"/>
  <c r="U1624" i="11"/>
  <c r="S1624" i="11"/>
  <c r="T1624" i="11"/>
  <c r="P1624" i="11"/>
  <c r="Q1624" i="11"/>
  <c r="R1624" i="11"/>
  <c r="X1616" i="11"/>
  <c r="W1616" i="11"/>
  <c r="V1616" i="11"/>
  <c r="S1616" i="11"/>
  <c r="U1616" i="11"/>
  <c r="T1616" i="11"/>
  <c r="P1616" i="11"/>
  <c r="Q1616" i="11"/>
  <c r="X1608" i="11"/>
  <c r="W1608" i="11"/>
  <c r="V1608" i="11"/>
  <c r="S1608" i="11"/>
  <c r="T1608" i="11"/>
  <c r="U1608" i="11"/>
  <c r="Q1608" i="11"/>
  <c r="R1608" i="11"/>
  <c r="X1600" i="11"/>
  <c r="W1600" i="11"/>
  <c r="V1600" i="11"/>
  <c r="S1600" i="11"/>
  <c r="U1600" i="11"/>
  <c r="T1600" i="11"/>
  <c r="Q1600" i="11"/>
  <c r="R1600" i="11"/>
  <c r="P1600" i="11"/>
  <c r="X1592" i="11"/>
  <c r="W1592" i="11"/>
  <c r="V1592" i="11"/>
  <c r="S1592" i="11"/>
  <c r="T1592" i="11"/>
  <c r="U1592" i="11"/>
  <c r="P1592" i="11"/>
  <c r="Q1592" i="11"/>
  <c r="R1592" i="11"/>
  <c r="X1584" i="11"/>
  <c r="W1584" i="11"/>
  <c r="V1584" i="11"/>
  <c r="U1584" i="11"/>
  <c r="S1584" i="11"/>
  <c r="T1584" i="11"/>
  <c r="R1584" i="11"/>
  <c r="X1576" i="11"/>
  <c r="W1576" i="11"/>
  <c r="V1576" i="11"/>
  <c r="S1576" i="11"/>
  <c r="T1576" i="11"/>
  <c r="U1576" i="11"/>
  <c r="Q1576" i="11"/>
  <c r="X1568" i="11"/>
  <c r="W1568" i="11"/>
  <c r="V1568" i="11"/>
  <c r="S1568" i="11"/>
  <c r="T1568" i="11"/>
  <c r="U1568" i="11"/>
  <c r="Q1568" i="11"/>
  <c r="R1568" i="11"/>
  <c r="P1568" i="11"/>
  <c r="X1560" i="11"/>
  <c r="W1560" i="11"/>
  <c r="V1560" i="11"/>
  <c r="U1560" i="11"/>
  <c r="S1560" i="11"/>
  <c r="T1560" i="11"/>
  <c r="P1560" i="11"/>
  <c r="Q1560" i="11"/>
  <c r="X1552" i="11"/>
  <c r="W1552" i="11"/>
  <c r="V1552" i="11"/>
  <c r="S1552" i="11"/>
  <c r="T1552" i="11"/>
  <c r="U1552" i="11"/>
  <c r="R1552" i="11"/>
  <c r="X1544" i="11"/>
  <c r="W1544" i="11"/>
  <c r="V1544" i="11"/>
  <c r="U1544" i="11"/>
  <c r="S1544" i="11"/>
  <c r="T1544" i="11"/>
  <c r="P1544" i="11"/>
  <c r="Q1544" i="11"/>
  <c r="X1536" i="11"/>
  <c r="W1536" i="11"/>
  <c r="V1536" i="11"/>
  <c r="S1536" i="11"/>
  <c r="T1536" i="11"/>
  <c r="U1536" i="11"/>
  <c r="Q1536" i="11"/>
  <c r="R1536" i="11"/>
  <c r="X1528" i="11"/>
  <c r="W1528" i="11"/>
  <c r="V1528" i="11"/>
  <c r="U1528" i="11"/>
  <c r="S1528" i="11"/>
  <c r="T1528" i="11"/>
  <c r="P1528" i="11"/>
  <c r="Q1528" i="11"/>
  <c r="X1520" i="11"/>
  <c r="W1520" i="11"/>
  <c r="V1520" i="11"/>
  <c r="U1520" i="11"/>
  <c r="S1520" i="11"/>
  <c r="T1520" i="11"/>
  <c r="P1520" i="11"/>
  <c r="Q1520" i="11"/>
  <c r="R1520" i="11"/>
  <c r="X1512" i="11"/>
  <c r="W1512" i="11"/>
  <c r="V1512" i="11"/>
  <c r="U1512" i="11"/>
  <c r="S1512" i="11"/>
  <c r="T1512" i="11"/>
  <c r="R1512" i="11"/>
  <c r="X1504" i="11"/>
  <c r="W1504" i="11"/>
  <c r="V1504" i="11"/>
  <c r="S1504" i="11"/>
  <c r="T1504" i="11"/>
  <c r="U1504" i="11"/>
  <c r="Q1504" i="11"/>
  <c r="R1504" i="11"/>
  <c r="X1496" i="11"/>
  <c r="W1496" i="11"/>
  <c r="V1496" i="11"/>
  <c r="U1496" i="11"/>
  <c r="S1496" i="11"/>
  <c r="T1496" i="11"/>
  <c r="P1496" i="11"/>
  <c r="Q1496" i="11"/>
  <c r="R1496" i="11"/>
  <c r="X1488" i="11"/>
  <c r="W1488" i="11"/>
  <c r="V1488" i="11"/>
  <c r="S1488" i="11"/>
  <c r="T1488" i="11"/>
  <c r="U1488" i="11"/>
  <c r="P1488" i="11"/>
  <c r="X1480" i="11"/>
  <c r="W1480" i="11"/>
  <c r="V1480" i="11"/>
  <c r="S1480" i="11"/>
  <c r="T1480" i="11"/>
  <c r="U1480" i="11"/>
  <c r="R1480" i="11"/>
  <c r="X1472" i="11"/>
  <c r="W1472" i="11"/>
  <c r="V1472" i="11"/>
  <c r="S1472" i="11"/>
  <c r="T1472" i="11"/>
  <c r="U1472" i="11"/>
  <c r="Q1472" i="11"/>
  <c r="R1472" i="11"/>
  <c r="P1472" i="11"/>
  <c r="X1464" i="11"/>
  <c r="W1464" i="11"/>
  <c r="V1464" i="11"/>
  <c r="S1464" i="11"/>
  <c r="T1464" i="11"/>
  <c r="P1464" i="11"/>
  <c r="U1464" i="11"/>
  <c r="Q1464" i="11"/>
  <c r="X1456" i="11"/>
  <c r="W1456" i="11"/>
  <c r="V1456" i="11"/>
  <c r="U1456" i="11"/>
  <c r="S1456" i="11"/>
  <c r="T1456" i="11"/>
  <c r="P1456" i="11"/>
  <c r="X1448" i="11"/>
  <c r="W1448" i="11"/>
  <c r="V1448" i="11"/>
  <c r="S1448" i="11"/>
  <c r="T1448" i="11"/>
  <c r="U1448" i="11"/>
  <c r="P1448" i="11"/>
  <c r="Q1448" i="11"/>
  <c r="R1448" i="11"/>
  <c r="X1440" i="11"/>
  <c r="W1440" i="11"/>
  <c r="V1440" i="11"/>
  <c r="S1440" i="11"/>
  <c r="T1440" i="11"/>
  <c r="U1440" i="11"/>
  <c r="Q1440" i="11"/>
  <c r="R1440" i="11"/>
  <c r="X1432" i="11"/>
  <c r="W1432" i="11"/>
  <c r="V1432" i="11"/>
  <c r="U1432" i="11"/>
  <c r="S1432" i="11"/>
  <c r="T1432" i="11"/>
  <c r="P1432" i="11"/>
  <c r="Q1432" i="11"/>
  <c r="X1424" i="11"/>
  <c r="W1424" i="11"/>
  <c r="V1424" i="11"/>
  <c r="S1424" i="11"/>
  <c r="T1424" i="11"/>
  <c r="U1424" i="11"/>
  <c r="R1424" i="11"/>
  <c r="Q1424" i="11"/>
  <c r="X1416" i="11"/>
  <c r="W1416" i="11"/>
  <c r="V1416" i="11"/>
  <c r="S1416" i="11"/>
  <c r="T1416" i="11"/>
  <c r="U1416" i="11"/>
  <c r="P1416" i="11"/>
  <c r="X1408" i="11"/>
  <c r="W1408" i="11"/>
  <c r="V1408" i="11"/>
  <c r="S1408" i="11"/>
  <c r="T1408" i="11"/>
  <c r="U1408" i="11"/>
  <c r="Q1408" i="11"/>
  <c r="R1408" i="11"/>
  <c r="X1400" i="11"/>
  <c r="W1400" i="11"/>
  <c r="V1400" i="11"/>
  <c r="S1400" i="11"/>
  <c r="T1400" i="11"/>
  <c r="P1400" i="11"/>
  <c r="Q1400" i="11"/>
  <c r="R1400" i="11"/>
  <c r="X1392" i="11"/>
  <c r="W1392" i="11"/>
  <c r="V1392" i="11"/>
  <c r="U1392" i="11"/>
  <c r="S1392" i="11"/>
  <c r="T1392" i="11"/>
  <c r="R1392" i="11"/>
  <c r="P1392" i="11"/>
  <c r="Q1392" i="11"/>
  <c r="X1384" i="11"/>
  <c r="W1384" i="11"/>
  <c r="V1384" i="11"/>
  <c r="S1384" i="11"/>
  <c r="T1384" i="11"/>
  <c r="U1384" i="11"/>
  <c r="P1384" i="11"/>
  <c r="Q1384" i="11"/>
  <c r="X1376" i="11"/>
  <c r="W1376" i="11"/>
  <c r="V1376" i="11"/>
  <c r="S1376" i="11"/>
  <c r="U1376" i="11"/>
  <c r="T1376" i="11"/>
  <c r="Q1376" i="11"/>
  <c r="R1376" i="11"/>
  <c r="X1368" i="11"/>
  <c r="W1368" i="11"/>
  <c r="V1368" i="11"/>
  <c r="U1368" i="11"/>
  <c r="S1368" i="11"/>
  <c r="T1368" i="11"/>
  <c r="P1368" i="11"/>
  <c r="Q1368" i="11"/>
  <c r="X1360" i="11"/>
  <c r="W1360" i="11"/>
  <c r="V1360" i="11"/>
  <c r="S1360" i="11"/>
  <c r="U1360" i="11"/>
  <c r="T1360" i="11"/>
  <c r="R1360" i="11"/>
  <c r="Q1360" i="11"/>
  <c r="X1352" i="11"/>
  <c r="W1352" i="11"/>
  <c r="V1352" i="11"/>
  <c r="S1352" i="11"/>
  <c r="T1352" i="11"/>
  <c r="U1352" i="11"/>
  <c r="P1352" i="11"/>
  <c r="X1344" i="11"/>
  <c r="W1344" i="11"/>
  <c r="V1344" i="11"/>
  <c r="S1344" i="11"/>
  <c r="U1344" i="11"/>
  <c r="T1344" i="11"/>
  <c r="Q1344" i="11"/>
  <c r="R1344" i="11"/>
  <c r="X1336" i="11"/>
  <c r="W1336" i="11"/>
  <c r="V1336" i="11"/>
  <c r="S1336" i="11"/>
  <c r="T1336" i="11"/>
  <c r="P1336" i="11"/>
  <c r="U1336" i="11"/>
  <c r="Q1336" i="11"/>
  <c r="R1336" i="11"/>
  <c r="X1328" i="11"/>
  <c r="W1328" i="11"/>
  <c r="V1328" i="11"/>
  <c r="U1328" i="11"/>
  <c r="S1328" i="11"/>
  <c r="T1328" i="11"/>
  <c r="R1328" i="11"/>
  <c r="P1328" i="11"/>
  <c r="Q1328" i="11"/>
  <c r="X1320" i="11"/>
  <c r="W1320" i="11"/>
  <c r="V1320" i="11"/>
  <c r="S1320" i="11"/>
  <c r="T1320" i="11"/>
  <c r="U1320" i="11"/>
  <c r="P1320" i="11"/>
  <c r="Q1320" i="11"/>
  <c r="X1312" i="11"/>
  <c r="W1312" i="11"/>
  <c r="V1312" i="11"/>
  <c r="S1312" i="11"/>
  <c r="T1312" i="11"/>
  <c r="U1312" i="11"/>
  <c r="Q1312" i="11"/>
  <c r="R1312" i="11"/>
  <c r="X1304" i="11"/>
  <c r="W1304" i="11"/>
  <c r="V1304" i="11"/>
  <c r="U1304" i="11"/>
  <c r="S1304" i="11"/>
  <c r="T1304" i="11"/>
  <c r="P1304" i="11"/>
  <c r="Q1304" i="11"/>
  <c r="X1296" i="11"/>
  <c r="W1296" i="11"/>
  <c r="V1296" i="11"/>
  <c r="S1296" i="11"/>
  <c r="T1296" i="11"/>
  <c r="U1296" i="11"/>
  <c r="R1296" i="11"/>
  <c r="Q1296" i="11"/>
  <c r="X1288" i="11"/>
  <c r="W1288" i="11"/>
  <c r="V1288" i="11"/>
  <c r="U1288" i="11"/>
  <c r="S1288" i="11"/>
  <c r="T1288" i="11"/>
  <c r="P1288" i="11"/>
  <c r="X1280" i="11"/>
  <c r="W1280" i="11"/>
  <c r="V1280" i="11"/>
  <c r="S1280" i="11"/>
  <c r="T1280" i="11"/>
  <c r="U1280" i="11"/>
  <c r="Q1280" i="11"/>
  <c r="R1280" i="11"/>
  <c r="X1272" i="11"/>
  <c r="W1272" i="11"/>
  <c r="V1272" i="11"/>
  <c r="U1272" i="11"/>
  <c r="S1272" i="11"/>
  <c r="T1272" i="11"/>
  <c r="P1272" i="11"/>
  <c r="Q1272" i="11"/>
  <c r="R1272" i="11"/>
  <c r="X1264" i="11"/>
  <c r="W1264" i="11"/>
  <c r="V1264" i="11"/>
  <c r="U1264" i="11"/>
  <c r="S1264" i="11"/>
  <c r="T1264" i="11"/>
  <c r="R1264" i="11"/>
  <c r="P1264" i="11"/>
  <c r="Q1264" i="11"/>
  <c r="X1256" i="11"/>
  <c r="W1256" i="11"/>
  <c r="V1256" i="11"/>
  <c r="U1256" i="11"/>
  <c r="S1256" i="11"/>
  <c r="T1256" i="11"/>
  <c r="P1256" i="11"/>
  <c r="Q1256" i="11"/>
  <c r="X1248" i="11"/>
  <c r="W1248" i="11"/>
  <c r="V1248" i="11"/>
  <c r="S1248" i="11"/>
  <c r="T1248" i="11"/>
  <c r="U1248" i="11"/>
  <c r="Q1248" i="11"/>
  <c r="R1248" i="11"/>
  <c r="X1240" i="11"/>
  <c r="W1240" i="11"/>
  <c r="V1240" i="11"/>
  <c r="U1240" i="11"/>
  <c r="S1240" i="11"/>
  <c r="T1240" i="11"/>
  <c r="P1240" i="11"/>
  <c r="Q1240" i="11"/>
  <c r="X1232" i="11"/>
  <c r="W1232" i="11"/>
  <c r="V1232" i="11"/>
  <c r="S1232" i="11"/>
  <c r="T1232" i="11"/>
  <c r="U1232" i="11"/>
  <c r="R1232" i="11"/>
  <c r="Q1232" i="11"/>
  <c r="X1224" i="11"/>
  <c r="W1224" i="11"/>
  <c r="V1224" i="11"/>
  <c r="S1224" i="11"/>
  <c r="T1224" i="11"/>
  <c r="U1224" i="11"/>
  <c r="P1224" i="11"/>
  <c r="X1216" i="11"/>
  <c r="W1216" i="11"/>
  <c r="V1216" i="11"/>
  <c r="S1216" i="11"/>
  <c r="T1216" i="11"/>
  <c r="U1216" i="11"/>
  <c r="Q1216" i="11"/>
  <c r="R1216" i="11"/>
  <c r="X1208" i="11"/>
  <c r="W1208" i="11"/>
  <c r="V1208" i="11"/>
  <c r="S1208" i="11"/>
  <c r="T1208" i="11"/>
  <c r="U1208" i="11"/>
  <c r="P1208" i="11"/>
  <c r="Q1208" i="11"/>
  <c r="R1208" i="11"/>
  <c r="X1200" i="11"/>
  <c r="W1200" i="11"/>
  <c r="V1200" i="11"/>
  <c r="U1200" i="11"/>
  <c r="S1200" i="11"/>
  <c r="T1200" i="11"/>
  <c r="R1200" i="11"/>
  <c r="P1200" i="11"/>
  <c r="Q1200" i="11"/>
  <c r="X1192" i="11"/>
  <c r="W1192" i="11"/>
  <c r="V1192" i="11"/>
  <c r="S1192" i="11"/>
  <c r="T1192" i="11"/>
  <c r="U1192" i="11"/>
  <c r="P1192" i="11"/>
  <c r="Q1192" i="11"/>
  <c r="X1184" i="11"/>
  <c r="W1184" i="11"/>
  <c r="V1184" i="11"/>
  <c r="S1184" i="11"/>
  <c r="T1184" i="11"/>
  <c r="U1184" i="11"/>
  <c r="Q1184" i="11"/>
  <c r="R1184" i="11"/>
  <c r="X1176" i="11"/>
  <c r="W1176" i="11"/>
  <c r="V1176" i="11"/>
  <c r="U1176" i="11"/>
  <c r="S1176" i="11"/>
  <c r="T1176" i="11"/>
  <c r="P1176" i="11"/>
  <c r="Q1176" i="11"/>
  <c r="X1168" i="11"/>
  <c r="W1168" i="11"/>
  <c r="V1168" i="11"/>
  <c r="S1168" i="11"/>
  <c r="T1168" i="11"/>
  <c r="U1168" i="11"/>
  <c r="R1168" i="11"/>
  <c r="Q1168" i="11"/>
  <c r="X1160" i="11"/>
  <c r="W1160" i="11"/>
  <c r="V1160" i="11"/>
  <c r="S1160" i="11"/>
  <c r="T1160" i="11"/>
  <c r="U1160" i="11"/>
  <c r="P1160" i="11"/>
  <c r="X1152" i="11"/>
  <c r="W1152" i="11"/>
  <c r="V1152" i="11"/>
  <c r="S1152" i="11"/>
  <c r="T1152" i="11"/>
  <c r="U1152" i="11"/>
  <c r="Q1152" i="11"/>
  <c r="R1152" i="11"/>
  <c r="X1144" i="11"/>
  <c r="W1144" i="11"/>
  <c r="V1144" i="11"/>
  <c r="S1144" i="11"/>
  <c r="T1144" i="11"/>
  <c r="U1144" i="11"/>
  <c r="P1144" i="11"/>
  <c r="Q1144" i="11"/>
  <c r="R1144" i="11"/>
  <c r="X1136" i="11"/>
  <c r="W1136" i="11"/>
  <c r="V1136" i="11"/>
  <c r="U1136" i="11"/>
  <c r="S1136" i="11"/>
  <c r="T1136" i="11"/>
  <c r="R1136" i="11"/>
  <c r="P1136" i="11"/>
  <c r="Q1136" i="11"/>
  <c r="X1128" i="11"/>
  <c r="W1128" i="11"/>
  <c r="V1128" i="11"/>
  <c r="S1128" i="11"/>
  <c r="T1128" i="11"/>
  <c r="U1128" i="11"/>
  <c r="P1128" i="11"/>
  <c r="Q1128" i="11"/>
  <c r="X1120" i="11"/>
  <c r="W1120" i="11"/>
  <c r="V1120" i="11"/>
  <c r="S1120" i="11"/>
  <c r="U1120" i="11"/>
  <c r="T1120" i="11"/>
  <c r="Q1120" i="11"/>
  <c r="R1120" i="11"/>
  <c r="X1112" i="11"/>
  <c r="W1112" i="11"/>
  <c r="V1112" i="11"/>
  <c r="U1112" i="11"/>
  <c r="S1112" i="11"/>
  <c r="T1112" i="11"/>
  <c r="P1112" i="11"/>
  <c r="Q1112" i="11"/>
  <c r="X1104" i="11"/>
  <c r="W1104" i="11"/>
  <c r="V1104" i="11"/>
  <c r="S1104" i="11"/>
  <c r="U1104" i="11"/>
  <c r="T1104" i="11"/>
  <c r="R1104" i="11"/>
  <c r="Q1104" i="11"/>
  <c r="X1096" i="11"/>
  <c r="W1096" i="11"/>
  <c r="V1096" i="11"/>
  <c r="S1096" i="11"/>
  <c r="T1096" i="11"/>
  <c r="U1096" i="11"/>
  <c r="P1096" i="11"/>
  <c r="X1088" i="11"/>
  <c r="W1088" i="11"/>
  <c r="V1088" i="11"/>
  <c r="S1088" i="11"/>
  <c r="U1088" i="11"/>
  <c r="T1088" i="11"/>
  <c r="Q1088" i="11"/>
  <c r="R1088" i="11"/>
  <c r="X1080" i="11"/>
  <c r="W1080" i="11"/>
  <c r="V1080" i="11"/>
  <c r="S1080" i="11"/>
  <c r="T1080" i="11"/>
  <c r="U1080" i="11"/>
  <c r="P1080" i="11"/>
  <c r="Q1080" i="11"/>
  <c r="R1080" i="11"/>
  <c r="X1072" i="11"/>
  <c r="W1072" i="11"/>
  <c r="V1072" i="11"/>
  <c r="U1072" i="11"/>
  <c r="S1072" i="11"/>
  <c r="T1072" i="11"/>
  <c r="R1072" i="11"/>
  <c r="P1072" i="11"/>
  <c r="Q1072" i="11"/>
  <c r="X1064" i="11"/>
  <c r="W1064" i="11"/>
  <c r="V1064" i="11"/>
  <c r="S1064" i="11"/>
  <c r="T1064" i="11"/>
  <c r="U1064" i="11"/>
  <c r="P1064" i="11"/>
  <c r="Q1064" i="11"/>
  <c r="X1056" i="11"/>
  <c r="W1056" i="11"/>
  <c r="V1056" i="11"/>
  <c r="S1056" i="11"/>
  <c r="T1056" i="11"/>
  <c r="U1056" i="11"/>
  <c r="Q1056" i="11"/>
  <c r="R1056" i="11"/>
  <c r="X1048" i="11"/>
  <c r="W1048" i="11"/>
  <c r="V1048" i="11"/>
  <c r="U1048" i="11"/>
  <c r="S1048" i="11"/>
  <c r="T1048" i="11"/>
  <c r="P1048" i="11"/>
  <c r="Q1048" i="11"/>
  <c r="W1040" i="11"/>
  <c r="X1040" i="11"/>
  <c r="V1040" i="11"/>
  <c r="S1040" i="11"/>
  <c r="T1040" i="11"/>
  <c r="U1040" i="11"/>
  <c r="R1040" i="11"/>
  <c r="Q1040" i="11"/>
  <c r="X1032" i="11"/>
  <c r="W1032" i="11"/>
  <c r="V1032" i="11"/>
  <c r="U1032" i="11"/>
  <c r="S1032" i="11"/>
  <c r="T1032" i="11"/>
  <c r="P1032" i="11"/>
  <c r="X1024" i="11"/>
  <c r="W1024" i="11"/>
  <c r="V1024" i="11"/>
  <c r="S1024" i="11"/>
  <c r="T1024" i="11"/>
  <c r="U1024" i="11"/>
  <c r="Q1024" i="11"/>
  <c r="R1024" i="11"/>
  <c r="X1016" i="11"/>
  <c r="W1016" i="11"/>
  <c r="V1016" i="11"/>
  <c r="U1016" i="11"/>
  <c r="S1016" i="11"/>
  <c r="T1016" i="11"/>
  <c r="P1016" i="11"/>
  <c r="Q1016" i="11"/>
  <c r="R1016" i="11"/>
  <c r="X1008" i="11"/>
  <c r="W1008" i="11"/>
  <c r="V1008" i="11"/>
  <c r="U1008" i="11"/>
  <c r="S1008" i="11"/>
  <c r="T1008" i="11"/>
  <c r="R1008" i="11"/>
  <c r="P1008" i="11"/>
  <c r="Q1008" i="11"/>
  <c r="X1000" i="11"/>
  <c r="W1000" i="11"/>
  <c r="V1000" i="11"/>
  <c r="U1000" i="11"/>
  <c r="S1000" i="11"/>
  <c r="T1000" i="11"/>
  <c r="P1000" i="11"/>
  <c r="Q1000" i="11"/>
  <c r="X992" i="11"/>
  <c r="W992" i="11"/>
  <c r="V992" i="11"/>
  <c r="S992" i="11"/>
  <c r="T992" i="11"/>
  <c r="U992" i="11"/>
  <c r="Q992" i="11"/>
  <c r="R992" i="11"/>
  <c r="X984" i="11"/>
  <c r="W984" i="11"/>
  <c r="V984" i="11"/>
  <c r="U984" i="11"/>
  <c r="S984" i="11"/>
  <c r="T984" i="11"/>
  <c r="P984" i="11"/>
  <c r="Q984" i="11"/>
  <c r="X976" i="11"/>
  <c r="W976" i="11"/>
  <c r="V976" i="11"/>
  <c r="S976" i="11"/>
  <c r="T976" i="11"/>
  <c r="U976" i="11"/>
  <c r="R976" i="11"/>
  <c r="Q976" i="11"/>
  <c r="X968" i="11"/>
  <c r="W968" i="11"/>
  <c r="V968" i="11"/>
  <c r="S968" i="11"/>
  <c r="T968" i="11"/>
  <c r="U968" i="11"/>
  <c r="P968" i="11"/>
  <c r="X960" i="11"/>
  <c r="W960" i="11"/>
  <c r="V960" i="11"/>
  <c r="S960" i="11"/>
  <c r="T960" i="11"/>
  <c r="U960" i="11"/>
  <c r="Q960" i="11"/>
  <c r="R960" i="11"/>
  <c r="X952" i="11"/>
  <c r="W952" i="11"/>
  <c r="V952" i="11"/>
  <c r="S952" i="11"/>
  <c r="T952" i="11"/>
  <c r="U952" i="11"/>
  <c r="P952" i="11"/>
  <c r="Q952" i="11"/>
  <c r="R952" i="11"/>
  <c r="X944" i="11"/>
  <c r="W944" i="11"/>
  <c r="V944" i="11"/>
  <c r="U944" i="11"/>
  <c r="S944" i="11"/>
  <c r="T944" i="11"/>
  <c r="R944" i="11"/>
  <c r="P944" i="11"/>
  <c r="Q944" i="11"/>
  <c r="X936" i="11"/>
  <c r="W936" i="11"/>
  <c r="V936" i="11"/>
  <c r="S936" i="11"/>
  <c r="T936" i="11"/>
  <c r="U936" i="11"/>
  <c r="P936" i="11"/>
  <c r="Q936" i="11"/>
  <c r="X928" i="11"/>
  <c r="W928" i="11"/>
  <c r="V928" i="11"/>
  <c r="S928" i="11"/>
  <c r="T928" i="11"/>
  <c r="U928" i="11"/>
  <c r="Q928" i="11"/>
  <c r="R928" i="11"/>
  <c r="X920" i="11"/>
  <c r="W920" i="11"/>
  <c r="V920" i="11"/>
  <c r="U920" i="11"/>
  <c r="S920" i="11"/>
  <c r="T920" i="11"/>
  <c r="P920" i="11"/>
  <c r="Q920" i="11"/>
  <c r="W912" i="11"/>
  <c r="X912" i="11"/>
  <c r="V912" i="11"/>
  <c r="S912" i="11"/>
  <c r="T912" i="11"/>
  <c r="U912" i="11"/>
  <c r="R912" i="11"/>
  <c r="Q912" i="11"/>
  <c r="X904" i="11"/>
  <c r="W904" i="11"/>
  <c r="V904" i="11"/>
  <c r="S904" i="11"/>
  <c r="T904" i="11"/>
  <c r="U904" i="11"/>
  <c r="P904" i="11"/>
  <c r="X896" i="11"/>
  <c r="W896" i="11"/>
  <c r="V896" i="11"/>
  <c r="S896" i="11"/>
  <c r="T896" i="11"/>
  <c r="U896" i="11"/>
  <c r="Q896" i="11"/>
  <c r="R896" i="11"/>
  <c r="X888" i="11"/>
  <c r="W888" i="11"/>
  <c r="V888" i="11"/>
  <c r="S888" i="11"/>
  <c r="T888" i="11"/>
  <c r="U888" i="11"/>
  <c r="P888" i="11"/>
  <c r="Q888" i="11"/>
  <c r="R888" i="11"/>
  <c r="X880" i="11"/>
  <c r="W880" i="11"/>
  <c r="V880" i="11"/>
  <c r="U880" i="11"/>
  <c r="S880" i="11"/>
  <c r="T880" i="11"/>
  <c r="R880" i="11"/>
  <c r="P880" i="11"/>
  <c r="Q880" i="11"/>
  <c r="X872" i="11"/>
  <c r="W872" i="11"/>
  <c r="V872" i="11"/>
  <c r="S872" i="11"/>
  <c r="T872" i="11"/>
  <c r="U872" i="11"/>
  <c r="P872" i="11"/>
  <c r="Q872" i="11"/>
  <c r="X864" i="11"/>
  <c r="W864" i="11"/>
  <c r="V864" i="11"/>
  <c r="S864" i="11"/>
  <c r="U864" i="11"/>
  <c r="T864" i="11"/>
  <c r="Q864" i="11"/>
  <c r="R864" i="11"/>
  <c r="X856" i="11"/>
  <c r="W856" i="11"/>
  <c r="V856" i="11"/>
  <c r="U856" i="11"/>
  <c r="S856" i="11"/>
  <c r="T856" i="11"/>
  <c r="P856" i="11"/>
  <c r="Q856" i="11"/>
  <c r="X848" i="11"/>
  <c r="W848" i="11"/>
  <c r="V848" i="11"/>
  <c r="S848" i="11"/>
  <c r="U848" i="11"/>
  <c r="T848" i="11"/>
  <c r="R848" i="11"/>
  <c r="Q848" i="11"/>
  <c r="X840" i="11"/>
  <c r="W840" i="11"/>
  <c r="V840" i="11"/>
  <c r="S840" i="11"/>
  <c r="T840" i="11"/>
  <c r="U840" i="11"/>
  <c r="P840" i="11"/>
  <c r="X832" i="11"/>
  <c r="W832" i="11"/>
  <c r="V832" i="11"/>
  <c r="S832" i="11"/>
  <c r="U832" i="11"/>
  <c r="T832" i="11"/>
  <c r="Q832" i="11"/>
  <c r="R832" i="11"/>
  <c r="X824" i="11"/>
  <c r="W824" i="11"/>
  <c r="V824" i="11"/>
  <c r="S824" i="11"/>
  <c r="T824" i="11"/>
  <c r="P824" i="11"/>
  <c r="Q824" i="11"/>
  <c r="U824" i="11"/>
  <c r="R824" i="11"/>
  <c r="X816" i="11"/>
  <c r="W816" i="11"/>
  <c r="V816" i="11"/>
  <c r="U816" i="11"/>
  <c r="S816" i="11"/>
  <c r="T816" i="11"/>
  <c r="R816" i="11"/>
  <c r="P816" i="11"/>
  <c r="Q816" i="11"/>
  <c r="X808" i="11"/>
  <c r="W808" i="11"/>
  <c r="V808" i="11"/>
  <c r="S808" i="11"/>
  <c r="T808" i="11"/>
  <c r="U808" i="11"/>
  <c r="P808" i="11"/>
  <c r="Q808" i="11"/>
  <c r="X800" i="11"/>
  <c r="W800" i="11"/>
  <c r="V800" i="11"/>
  <c r="S800" i="11"/>
  <c r="T800" i="11"/>
  <c r="U800" i="11"/>
  <c r="Q800" i="11"/>
  <c r="R800" i="11"/>
  <c r="X792" i="11"/>
  <c r="W792" i="11"/>
  <c r="V792" i="11"/>
  <c r="U792" i="11"/>
  <c r="S792" i="11"/>
  <c r="T792" i="11"/>
  <c r="P792" i="11"/>
  <c r="Q792" i="11"/>
  <c r="X784" i="11"/>
  <c r="W784" i="11"/>
  <c r="V784" i="11"/>
  <c r="S784" i="11"/>
  <c r="T784" i="11"/>
  <c r="U784" i="11"/>
  <c r="R784" i="11"/>
  <c r="Q784" i="11"/>
  <c r="X776" i="11"/>
  <c r="W776" i="11"/>
  <c r="V776" i="11"/>
  <c r="U776" i="11"/>
  <c r="S776" i="11"/>
  <c r="T776" i="11"/>
  <c r="P776" i="11"/>
  <c r="X768" i="11"/>
  <c r="W768" i="11"/>
  <c r="V768" i="11"/>
  <c r="S768" i="11"/>
  <c r="T768" i="11"/>
  <c r="U768" i="11"/>
  <c r="Q768" i="11"/>
  <c r="R768" i="11"/>
  <c r="X760" i="11"/>
  <c r="W760" i="11"/>
  <c r="V760" i="11"/>
  <c r="U760" i="11"/>
  <c r="S760" i="11"/>
  <c r="T760" i="11"/>
  <c r="P760" i="11"/>
  <c r="Q760" i="11"/>
  <c r="R760" i="11"/>
  <c r="X752" i="11"/>
  <c r="W752" i="11"/>
  <c r="V752" i="11"/>
  <c r="U752" i="11"/>
  <c r="S752" i="11"/>
  <c r="T752" i="11"/>
  <c r="R752" i="11"/>
  <c r="P752" i="11"/>
  <c r="Q752" i="11"/>
  <c r="X744" i="11"/>
  <c r="W744" i="11"/>
  <c r="V744" i="11"/>
  <c r="U744" i="11"/>
  <c r="S744" i="11"/>
  <c r="T744" i="11"/>
  <c r="P744" i="11"/>
  <c r="Q744" i="11"/>
  <c r="X736" i="11"/>
  <c r="W736" i="11"/>
  <c r="V736" i="11"/>
  <c r="S736" i="11"/>
  <c r="T736" i="11"/>
  <c r="U736" i="11"/>
  <c r="Q736" i="11"/>
  <c r="R736" i="11"/>
  <c r="X728" i="11"/>
  <c r="W728" i="11"/>
  <c r="V728" i="11"/>
  <c r="U728" i="11"/>
  <c r="S728" i="11"/>
  <c r="T728" i="11"/>
  <c r="P728" i="11"/>
  <c r="Q728" i="11"/>
  <c r="X720" i="11"/>
  <c r="W720" i="11"/>
  <c r="V720" i="11"/>
  <c r="S720" i="11"/>
  <c r="T720" i="11"/>
  <c r="U720" i="11"/>
  <c r="R720" i="11"/>
  <c r="Q720" i="11"/>
  <c r="X712" i="11"/>
  <c r="W712" i="11"/>
  <c r="V712" i="11"/>
  <c r="S712" i="11"/>
  <c r="T712" i="11"/>
  <c r="U712" i="11"/>
  <c r="P712" i="11"/>
  <c r="X704" i="11"/>
  <c r="W704" i="11"/>
  <c r="V704" i="11"/>
  <c r="S704" i="11"/>
  <c r="T704" i="11"/>
  <c r="U704" i="11"/>
  <c r="Q704" i="11"/>
  <c r="R704" i="11"/>
  <c r="X696" i="11"/>
  <c r="W696" i="11"/>
  <c r="V696" i="11"/>
  <c r="S696" i="11"/>
  <c r="T696" i="11"/>
  <c r="U696" i="11"/>
  <c r="P696" i="11"/>
  <c r="Q696" i="11"/>
  <c r="R696" i="11"/>
  <c r="X688" i="11"/>
  <c r="W688" i="11"/>
  <c r="V688" i="11"/>
  <c r="U688" i="11"/>
  <c r="S688" i="11"/>
  <c r="T688" i="11"/>
  <c r="R688" i="11"/>
  <c r="P688" i="11"/>
  <c r="Q688" i="11"/>
  <c r="X680" i="11"/>
  <c r="W680" i="11"/>
  <c r="V680" i="11"/>
  <c r="S680" i="11"/>
  <c r="T680" i="11"/>
  <c r="U680" i="11"/>
  <c r="P680" i="11"/>
  <c r="Q680" i="11"/>
  <c r="X672" i="11"/>
  <c r="W672" i="11"/>
  <c r="V672" i="11"/>
  <c r="S672" i="11"/>
  <c r="T672" i="11"/>
  <c r="U672" i="11"/>
  <c r="Q672" i="11"/>
  <c r="R672" i="11"/>
  <c r="X664" i="11"/>
  <c r="W664" i="11"/>
  <c r="V664" i="11"/>
  <c r="U664" i="11"/>
  <c r="S664" i="11"/>
  <c r="T664" i="11"/>
  <c r="P664" i="11"/>
  <c r="Q664" i="11"/>
  <c r="X656" i="11"/>
  <c r="W656" i="11"/>
  <c r="V656" i="11"/>
  <c r="S656" i="11"/>
  <c r="T656" i="11"/>
  <c r="U656" i="11"/>
  <c r="R656" i="11"/>
  <c r="Q656" i="11"/>
  <c r="X648" i="11"/>
  <c r="W648" i="11"/>
  <c r="V648" i="11"/>
  <c r="S648" i="11"/>
  <c r="T648" i="11"/>
  <c r="U648" i="11"/>
  <c r="P648" i="11"/>
  <c r="X640" i="11"/>
  <c r="W640" i="11"/>
  <c r="V640" i="11"/>
  <c r="S640" i="11"/>
  <c r="T640" i="11"/>
  <c r="U640" i="11"/>
  <c r="Q640" i="11"/>
  <c r="R640" i="11"/>
  <c r="X632" i="11"/>
  <c r="W632" i="11"/>
  <c r="V632" i="11"/>
  <c r="S632" i="11"/>
  <c r="T632" i="11"/>
  <c r="P632" i="11"/>
  <c r="Q632" i="11"/>
  <c r="R632" i="11"/>
  <c r="U632" i="11"/>
  <c r="X624" i="11"/>
  <c r="W624" i="11"/>
  <c r="V624" i="11"/>
  <c r="U624" i="11"/>
  <c r="S624" i="11"/>
  <c r="T624" i="11"/>
  <c r="R624" i="11"/>
  <c r="P624" i="11"/>
  <c r="Q624" i="11"/>
  <c r="X616" i="11"/>
  <c r="W616" i="11"/>
  <c r="V616" i="11"/>
  <c r="S616" i="11"/>
  <c r="T616" i="11"/>
  <c r="U616" i="11"/>
  <c r="P616" i="11"/>
  <c r="Q616" i="11"/>
  <c r="X608" i="11"/>
  <c r="W608" i="11"/>
  <c r="V608" i="11"/>
  <c r="S608" i="11"/>
  <c r="U608" i="11"/>
  <c r="T608" i="11"/>
  <c r="Q608" i="11"/>
  <c r="R608" i="11"/>
  <c r="X600" i="11"/>
  <c r="W600" i="11"/>
  <c r="V600" i="11"/>
  <c r="U600" i="11"/>
  <c r="S600" i="11"/>
  <c r="T600" i="11"/>
  <c r="P600" i="11"/>
  <c r="Q600" i="11"/>
  <c r="X592" i="11"/>
  <c r="W592" i="11"/>
  <c r="V592" i="11"/>
  <c r="S592" i="11"/>
  <c r="U592" i="11"/>
  <c r="T592" i="11"/>
  <c r="R592" i="11"/>
  <c r="Q592" i="11"/>
  <c r="X584" i="11"/>
  <c r="W584" i="11"/>
  <c r="V584" i="11"/>
  <c r="S584" i="11"/>
  <c r="T584" i="11"/>
  <c r="U584" i="11"/>
  <c r="P584" i="11"/>
  <c r="X576" i="11"/>
  <c r="W576" i="11"/>
  <c r="V576" i="11"/>
  <c r="Q576" i="11"/>
  <c r="P576" i="11"/>
  <c r="U576" i="11"/>
  <c r="R576" i="11"/>
  <c r="S576" i="11"/>
  <c r="T576" i="11"/>
  <c r="X568" i="11"/>
  <c r="W568" i="11"/>
  <c r="V568" i="11"/>
  <c r="Q568" i="11"/>
  <c r="T568" i="11"/>
  <c r="U568" i="11"/>
  <c r="R568" i="11"/>
  <c r="S568" i="11"/>
  <c r="X560" i="11"/>
  <c r="W560" i="11"/>
  <c r="V560" i="11"/>
  <c r="U560" i="11"/>
  <c r="Q560" i="11"/>
  <c r="R560" i="11"/>
  <c r="P560" i="11"/>
  <c r="X552" i="11"/>
  <c r="W552" i="11"/>
  <c r="V552" i="11"/>
  <c r="Q552" i="11"/>
  <c r="R552" i="11"/>
  <c r="S552" i="11"/>
  <c r="U552" i="11"/>
  <c r="P552" i="11"/>
  <c r="T552" i="11"/>
  <c r="X544" i="11"/>
  <c r="W544" i="11"/>
  <c r="V544" i="11"/>
  <c r="P544" i="11"/>
  <c r="Q544" i="11"/>
  <c r="U544" i="11"/>
  <c r="R544" i="11"/>
  <c r="S544" i="11"/>
  <c r="X536" i="11"/>
  <c r="W536" i="11"/>
  <c r="V536" i="11"/>
  <c r="P536" i="11"/>
  <c r="U536" i="11"/>
  <c r="Q536" i="11"/>
  <c r="S536" i="11"/>
  <c r="T536" i="11"/>
  <c r="R536" i="11"/>
  <c r="X528" i="11"/>
  <c r="W528" i="11"/>
  <c r="V528" i="11"/>
  <c r="P528" i="11"/>
  <c r="Q528" i="11"/>
  <c r="R528" i="11"/>
  <c r="U528" i="11"/>
  <c r="T528" i="11"/>
  <c r="S528" i="11"/>
  <c r="X520" i="11"/>
  <c r="W520" i="11"/>
  <c r="V520" i="11"/>
  <c r="P520" i="11"/>
  <c r="Q520" i="11"/>
  <c r="U520" i="11"/>
  <c r="R520" i="11"/>
  <c r="S520" i="11"/>
  <c r="X512" i="11"/>
  <c r="W512" i="11"/>
  <c r="V512" i="11"/>
  <c r="P512" i="11"/>
  <c r="Q512" i="11"/>
  <c r="U512" i="11"/>
  <c r="S512" i="11"/>
  <c r="T512" i="11"/>
  <c r="X504" i="11"/>
  <c r="W504" i="11"/>
  <c r="V504" i="11"/>
  <c r="P504" i="11"/>
  <c r="Q504" i="11"/>
  <c r="S504" i="11"/>
  <c r="U504" i="11"/>
  <c r="T504" i="11"/>
  <c r="R504" i="11"/>
  <c r="X496" i="11"/>
  <c r="W496" i="11"/>
  <c r="V496" i="11"/>
  <c r="P496" i="11"/>
  <c r="Q496" i="11"/>
  <c r="R496" i="11"/>
  <c r="U496" i="11"/>
  <c r="S496" i="11"/>
  <c r="T496" i="11"/>
  <c r="W488" i="11"/>
  <c r="X488" i="11"/>
  <c r="V488" i="11"/>
  <c r="P488" i="11"/>
  <c r="Q488" i="11"/>
  <c r="U488" i="11"/>
  <c r="T488" i="11"/>
  <c r="S488" i="11"/>
  <c r="X480" i="11"/>
  <c r="W480" i="11"/>
  <c r="V480" i="11"/>
  <c r="P480" i="11"/>
  <c r="Q480" i="11"/>
  <c r="U480" i="11"/>
  <c r="R480" i="11"/>
  <c r="S480" i="11"/>
  <c r="X472" i="11"/>
  <c r="W472" i="11"/>
  <c r="V472" i="11"/>
  <c r="U472" i="11"/>
  <c r="P472" i="11"/>
  <c r="Q472" i="11"/>
  <c r="S472" i="11"/>
  <c r="T472" i="11"/>
  <c r="X464" i="11"/>
  <c r="W464" i="11"/>
  <c r="V464" i="11"/>
  <c r="U464" i="11"/>
  <c r="P464" i="11"/>
  <c r="Q464" i="11"/>
  <c r="R464" i="11"/>
  <c r="S464" i="11"/>
  <c r="T464" i="11"/>
  <c r="X456" i="11"/>
  <c r="W456" i="11"/>
  <c r="V456" i="11"/>
  <c r="U456" i="11"/>
  <c r="P456" i="11"/>
  <c r="Q456" i="11"/>
  <c r="R456" i="11"/>
  <c r="S456" i="11"/>
  <c r="T456" i="11"/>
  <c r="X448" i="11"/>
  <c r="W448" i="11"/>
  <c r="V448" i="11"/>
  <c r="P448" i="11"/>
  <c r="Q448" i="11"/>
  <c r="U448" i="11"/>
  <c r="T448" i="11"/>
  <c r="S448" i="11"/>
  <c r="X440" i="11"/>
  <c r="W440" i="11"/>
  <c r="V440" i="11"/>
  <c r="P440" i="11"/>
  <c r="Q440" i="11"/>
  <c r="S440" i="11"/>
  <c r="T440" i="11"/>
  <c r="R440" i="11"/>
  <c r="U440" i="11"/>
  <c r="X432" i="11"/>
  <c r="W432" i="11"/>
  <c r="V432" i="11"/>
  <c r="P432" i="11"/>
  <c r="Q432" i="11"/>
  <c r="R432" i="11"/>
  <c r="U432" i="11"/>
  <c r="X424" i="11"/>
  <c r="W424" i="11"/>
  <c r="V424" i="11"/>
  <c r="P424" i="11"/>
  <c r="Q424" i="11"/>
  <c r="U424" i="11"/>
  <c r="S424" i="11"/>
  <c r="T424" i="11"/>
  <c r="X416" i="11"/>
  <c r="W416" i="11"/>
  <c r="V416" i="11"/>
  <c r="P416" i="11"/>
  <c r="Q416" i="11"/>
  <c r="U416" i="11"/>
  <c r="R416" i="11"/>
  <c r="S416" i="11"/>
  <c r="T416" i="11"/>
  <c r="X408" i="11"/>
  <c r="W408" i="11"/>
  <c r="V408" i="11"/>
  <c r="U408" i="11"/>
  <c r="P408" i="11"/>
  <c r="Q408" i="11"/>
  <c r="S408" i="11"/>
  <c r="T408" i="11"/>
  <c r="X400" i="11"/>
  <c r="W400" i="11"/>
  <c r="V400" i="11"/>
  <c r="U400" i="11"/>
  <c r="P400" i="11"/>
  <c r="Q400" i="11"/>
  <c r="R400" i="11"/>
  <c r="T400" i="11"/>
  <c r="S400" i="11"/>
  <c r="X392" i="11"/>
  <c r="W392" i="11"/>
  <c r="V392" i="11"/>
  <c r="U392" i="11"/>
  <c r="P392" i="11"/>
  <c r="Q392" i="11"/>
  <c r="R392" i="11"/>
  <c r="X384" i="11"/>
  <c r="W384" i="11"/>
  <c r="V384" i="11"/>
  <c r="P384" i="11"/>
  <c r="Q384" i="11"/>
  <c r="U384" i="11"/>
  <c r="S384" i="11"/>
  <c r="T384" i="11"/>
  <c r="X376" i="11"/>
  <c r="W376" i="11"/>
  <c r="V376" i="11"/>
  <c r="U376" i="11"/>
  <c r="P376" i="11"/>
  <c r="Q376" i="11"/>
  <c r="S376" i="11"/>
  <c r="T376" i="11"/>
  <c r="R376" i="11"/>
  <c r="X368" i="11"/>
  <c r="W368" i="11"/>
  <c r="V368" i="11"/>
  <c r="P368" i="11"/>
  <c r="Q368" i="11"/>
  <c r="U368" i="11"/>
  <c r="R368" i="11"/>
  <c r="S368" i="11"/>
  <c r="W360" i="11"/>
  <c r="V360" i="11"/>
  <c r="X360" i="11"/>
  <c r="U360" i="11"/>
  <c r="P360" i="11"/>
  <c r="Q360" i="11"/>
  <c r="T360" i="11"/>
  <c r="R360" i="11"/>
  <c r="S360" i="11"/>
  <c r="X352" i="11"/>
  <c r="W352" i="11"/>
  <c r="V352" i="11"/>
  <c r="P352" i="11"/>
  <c r="Q352" i="11"/>
  <c r="U352" i="11"/>
  <c r="R352" i="11"/>
  <c r="X344" i="11"/>
  <c r="W344" i="11"/>
  <c r="V344" i="11"/>
  <c r="U344" i="11"/>
  <c r="P344" i="11"/>
  <c r="Q344" i="11"/>
  <c r="S344" i="11"/>
  <c r="T344" i="11"/>
  <c r="X336" i="11"/>
  <c r="W336" i="11"/>
  <c r="V336" i="11"/>
  <c r="U336" i="11"/>
  <c r="P336" i="11"/>
  <c r="Q336" i="11"/>
  <c r="R336" i="11"/>
  <c r="S336" i="11"/>
  <c r="T336" i="11"/>
  <c r="X328" i="11"/>
  <c r="W328" i="11"/>
  <c r="V328" i="11"/>
  <c r="U328" i="11"/>
  <c r="P328" i="11"/>
  <c r="Q328" i="11"/>
  <c r="R328" i="11"/>
  <c r="S328" i="11"/>
  <c r="X320" i="11"/>
  <c r="W320" i="11"/>
  <c r="V320" i="11"/>
  <c r="P320" i="11"/>
  <c r="U320" i="11"/>
  <c r="Q320" i="11"/>
  <c r="T320" i="11"/>
  <c r="R320" i="11"/>
  <c r="S320" i="11"/>
  <c r="X312" i="11"/>
  <c r="W312" i="11"/>
  <c r="V312" i="11"/>
  <c r="P312" i="11"/>
  <c r="Q312" i="11"/>
  <c r="S312" i="11"/>
  <c r="T312" i="11"/>
  <c r="U312" i="11"/>
  <c r="R312" i="11"/>
  <c r="X304" i="11"/>
  <c r="W304" i="11"/>
  <c r="V304" i="11"/>
  <c r="P304" i="11"/>
  <c r="U304" i="11"/>
  <c r="Q304" i="11"/>
  <c r="R304" i="11"/>
  <c r="S304" i="11"/>
  <c r="X296" i="11"/>
  <c r="W296" i="11"/>
  <c r="V296" i="11"/>
  <c r="P296" i="11"/>
  <c r="Q296" i="11"/>
  <c r="U296" i="11"/>
  <c r="S296" i="11"/>
  <c r="T296" i="11"/>
  <c r="X288" i="11"/>
  <c r="W288" i="11"/>
  <c r="V288" i="11"/>
  <c r="P288" i="11"/>
  <c r="U288" i="11"/>
  <c r="Q288" i="11"/>
  <c r="R288" i="11"/>
  <c r="S288" i="11"/>
  <c r="X280" i="11"/>
  <c r="W280" i="11"/>
  <c r="V280" i="11"/>
  <c r="U280" i="11"/>
  <c r="P280" i="11"/>
  <c r="Q280" i="11"/>
  <c r="S280" i="11"/>
  <c r="T280" i="11"/>
  <c r="R280" i="11"/>
  <c r="X272" i="11"/>
  <c r="W272" i="11"/>
  <c r="V272" i="11"/>
  <c r="U272" i="11"/>
  <c r="P272" i="11"/>
  <c r="Q272" i="11"/>
  <c r="R272" i="11"/>
  <c r="T272" i="11"/>
  <c r="S272" i="11"/>
  <c r="X264" i="11"/>
  <c r="W264" i="11"/>
  <c r="V264" i="11"/>
  <c r="U264" i="11"/>
  <c r="P264" i="11"/>
  <c r="Q264" i="11"/>
  <c r="R264" i="11"/>
  <c r="S264" i="11"/>
  <c r="X256" i="11"/>
  <c r="W256" i="11"/>
  <c r="V256" i="11"/>
  <c r="P256" i="11"/>
  <c r="Q256" i="11"/>
  <c r="U256" i="11"/>
  <c r="S256" i="11"/>
  <c r="T256" i="11"/>
  <c r="X248" i="11"/>
  <c r="W248" i="11"/>
  <c r="V248" i="11"/>
  <c r="P248" i="11"/>
  <c r="Q248" i="11"/>
  <c r="S248" i="11"/>
  <c r="T248" i="11"/>
  <c r="U248" i="11"/>
  <c r="R248" i="11"/>
  <c r="X240" i="11"/>
  <c r="W240" i="11"/>
  <c r="V240" i="11"/>
  <c r="P240" i="11"/>
  <c r="Q240" i="11"/>
  <c r="R240" i="11"/>
  <c r="S240" i="11"/>
  <c r="T240" i="11"/>
  <c r="X232" i="11"/>
  <c r="W232" i="11"/>
  <c r="V232" i="11"/>
  <c r="P232" i="11"/>
  <c r="Q232" i="11"/>
  <c r="U232" i="11"/>
  <c r="T232" i="11"/>
  <c r="S232" i="11"/>
  <c r="X224" i="11"/>
  <c r="W224" i="11"/>
  <c r="V224" i="11"/>
  <c r="P224" i="11"/>
  <c r="Q224" i="11"/>
  <c r="U224" i="11"/>
  <c r="R224" i="11"/>
  <c r="S224" i="11"/>
  <c r="X216" i="11"/>
  <c r="W216" i="11"/>
  <c r="V216" i="11"/>
  <c r="U216" i="11"/>
  <c r="P216" i="11"/>
  <c r="Q216" i="11"/>
  <c r="S216" i="11"/>
  <c r="T216" i="11"/>
  <c r="R216" i="11"/>
  <c r="X208" i="11"/>
  <c r="W208" i="11"/>
  <c r="V208" i="11"/>
  <c r="U208" i="11"/>
  <c r="P208" i="11"/>
  <c r="Q208" i="11"/>
  <c r="R208" i="11"/>
  <c r="T208" i="11"/>
  <c r="S208" i="11"/>
  <c r="X200" i="11"/>
  <c r="W200" i="11"/>
  <c r="V200" i="11"/>
  <c r="U200" i="11"/>
  <c r="P200" i="11"/>
  <c r="Q200" i="11"/>
  <c r="R200" i="11"/>
  <c r="S200" i="11"/>
  <c r="T200" i="11"/>
  <c r="X192" i="11"/>
  <c r="W192" i="11"/>
  <c r="V192" i="11"/>
  <c r="P192" i="11"/>
  <c r="Q192" i="11"/>
  <c r="U192" i="11"/>
  <c r="R192" i="11"/>
  <c r="S192" i="11"/>
  <c r="X184" i="11"/>
  <c r="W184" i="11"/>
  <c r="V184" i="11"/>
  <c r="U184" i="11"/>
  <c r="P184" i="11"/>
  <c r="Q184" i="11"/>
  <c r="S184" i="11"/>
  <c r="T184" i="11"/>
  <c r="R184" i="11"/>
  <c r="X176" i="11"/>
  <c r="W176" i="11"/>
  <c r="V176" i="11"/>
  <c r="P176" i="11"/>
  <c r="Q176" i="11"/>
  <c r="R176" i="11"/>
  <c r="T176" i="11"/>
  <c r="U176" i="11"/>
  <c r="X168" i="11"/>
  <c r="W168" i="11"/>
  <c r="V168" i="11"/>
  <c r="U168" i="11"/>
  <c r="P168" i="11"/>
  <c r="Q168" i="11"/>
  <c r="R168" i="11"/>
  <c r="S168" i="11"/>
  <c r="X160" i="11"/>
  <c r="W160" i="11"/>
  <c r="V160" i="11"/>
  <c r="P160" i="11"/>
  <c r="Q160" i="11"/>
  <c r="U160" i="11"/>
  <c r="T160" i="11"/>
  <c r="R160" i="11"/>
  <c r="X152" i="11"/>
  <c r="W152" i="11"/>
  <c r="V152" i="11"/>
  <c r="U152" i="11"/>
  <c r="P152" i="11"/>
  <c r="Q152" i="11"/>
  <c r="S152" i="11"/>
  <c r="T152" i="11"/>
  <c r="R152" i="11"/>
  <c r="X144" i="11"/>
  <c r="W144" i="11"/>
  <c r="V144" i="11"/>
  <c r="U144" i="11"/>
  <c r="P144" i="11"/>
  <c r="Q144" i="11"/>
  <c r="R144" i="11"/>
  <c r="T144" i="11"/>
  <c r="X136" i="11"/>
  <c r="W136" i="11"/>
  <c r="V136" i="11"/>
  <c r="U136" i="11"/>
  <c r="P136" i="11"/>
  <c r="Q136" i="11"/>
  <c r="T136" i="11"/>
  <c r="S136" i="11"/>
  <c r="X128" i="11"/>
  <c r="W128" i="11"/>
  <c r="V128" i="11"/>
  <c r="U128" i="11"/>
  <c r="P128" i="11"/>
  <c r="Q128" i="11"/>
  <c r="R128" i="11"/>
  <c r="S128" i="11"/>
  <c r="T128" i="11"/>
  <c r="X120" i="11"/>
  <c r="W120" i="11"/>
  <c r="V120" i="11"/>
  <c r="P120" i="11"/>
  <c r="Q120" i="11"/>
  <c r="S120" i="11"/>
  <c r="T120" i="11"/>
  <c r="U120" i="11"/>
  <c r="R120" i="11"/>
  <c r="X112" i="11"/>
  <c r="W112" i="11"/>
  <c r="V112" i="11"/>
  <c r="U112" i="11"/>
  <c r="P112" i="11"/>
  <c r="Q112" i="11"/>
  <c r="R112" i="11"/>
  <c r="S112" i="11"/>
  <c r="T112" i="11"/>
  <c r="X104" i="11"/>
  <c r="W104" i="11"/>
  <c r="V104" i="11"/>
  <c r="P104" i="11"/>
  <c r="Q104" i="11"/>
  <c r="U104" i="11"/>
  <c r="S104" i="11"/>
  <c r="R104" i="11"/>
  <c r="X96" i="11"/>
  <c r="W96" i="11"/>
  <c r="V96" i="11"/>
  <c r="U96" i="11"/>
  <c r="P96" i="11"/>
  <c r="Q96" i="11"/>
  <c r="T96" i="11"/>
  <c r="R96" i="11"/>
  <c r="S96" i="11"/>
  <c r="X88" i="11"/>
  <c r="W88" i="11"/>
  <c r="V88" i="11"/>
  <c r="U88" i="11"/>
  <c r="P88" i="11"/>
  <c r="Q88" i="11"/>
  <c r="S88" i="11"/>
  <c r="T88" i="11"/>
  <c r="R88" i="11"/>
  <c r="X80" i="11"/>
  <c r="W80" i="11"/>
  <c r="V80" i="11"/>
  <c r="U80" i="11"/>
  <c r="P80" i="11"/>
  <c r="Q80" i="11"/>
  <c r="R80" i="11"/>
  <c r="S80" i="11"/>
  <c r="T80" i="11"/>
  <c r="X72" i="11"/>
  <c r="W72" i="11"/>
  <c r="V72" i="11"/>
  <c r="U72" i="11"/>
  <c r="P72" i="11"/>
  <c r="Q72" i="11"/>
  <c r="R72" i="11"/>
  <c r="X64" i="11"/>
  <c r="W64" i="11"/>
  <c r="V64" i="11"/>
  <c r="P64" i="11"/>
  <c r="Q64" i="11"/>
  <c r="U64" i="11"/>
  <c r="R64" i="11"/>
  <c r="T64" i="11"/>
  <c r="X56" i="11"/>
  <c r="W56" i="11"/>
  <c r="V56" i="11"/>
  <c r="P56" i="11"/>
  <c r="U56" i="11"/>
  <c r="Q56" i="11"/>
  <c r="S56" i="11"/>
  <c r="T56" i="11"/>
  <c r="X48" i="11"/>
  <c r="W48" i="11"/>
  <c r="V48" i="11"/>
  <c r="P48" i="11"/>
  <c r="Q48" i="11"/>
  <c r="R48" i="11"/>
  <c r="U48" i="11"/>
  <c r="T48" i="11"/>
  <c r="S48" i="11"/>
  <c r="X40" i="11"/>
  <c r="W40" i="11"/>
  <c r="V40" i="11"/>
  <c r="P40" i="11"/>
  <c r="U40" i="11"/>
  <c r="Q40" i="11"/>
  <c r="R40" i="11"/>
  <c r="S40" i="11"/>
  <c r="T40" i="11"/>
  <c r="X32" i="11"/>
  <c r="W32" i="11"/>
  <c r="V32" i="11"/>
  <c r="P32" i="11"/>
  <c r="Q32" i="11"/>
  <c r="U32" i="11"/>
  <c r="R32" i="11"/>
  <c r="S32" i="11"/>
  <c r="T32" i="11"/>
  <c r="X24" i="11"/>
  <c r="W24" i="11"/>
  <c r="V24" i="11"/>
  <c r="U24" i="11"/>
  <c r="P24" i="11"/>
  <c r="Q24" i="11"/>
  <c r="S24" i="11"/>
  <c r="T24" i="11"/>
  <c r="R24" i="11"/>
  <c r="X16" i="11"/>
  <c r="W16" i="11"/>
  <c r="V16" i="11"/>
  <c r="U16" i="11"/>
  <c r="P16" i="11"/>
  <c r="Q16" i="11"/>
  <c r="R16" i="11"/>
  <c r="S16" i="11"/>
  <c r="T16" i="11"/>
  <c r="X8" i="11"/>
  <c r="W8" i="11"/>
  <c r="V8" i="11"/>
  <c r="U8" i="11"/>
  <c r="P8" i="11"/>
  <c r="Q8" i="11"/>
  <c r="T8" i="11"/>
  <c r="T2" i="11"/>
  <c r="R5931" i="11"/>
  <c r="S5926" i="11"/>
  <c r="R5923" i="11"/>
  <c r="S5918" i="11"/>
  <c r="R5915" i="11"/>
  <c r="Q5912" i="11"/>
  <c r="S5910" i="11"/>
  <c r="R5907" i="11"/>
  <c r="S5902" i="11"/>
  <c r="R5899" i="11"/>
  <c r="Q5896" i="11"/>
  <c r="S5894" i="11"/>
  <c r="R5891" i="11"/>
  <c r="S5886" i="11"/>
  <c r="R5883" i="11"/>
  <c r="S5878" i="11"/>
  <c r="R5875" i="11"/>
  <c r="Q5872" i="11"/>
  <c r="S5870" i="11"/>
  <c r="R5867" i="11"/>
  <c r="S5862" i="11"/>
  <c r="R5859" i="11"/>
  <c r="Q5856" i="11"/>
  <c r="S5854" i="11"/>
  <c r="R5851" i="11"/>
  <c r="S5846" i="11"/>
  <c r="R5843" i="11"/>
  <c r="S5838" i="11"/>
  <c r="R5835" i="11"/>
  <c r="Q5832" i="11"/>
  <c r="S5830" i="11"/>
  <c r="R5827" i="11"/>
  <c r="Q5824" i="11"/>
  <c r="S5822" i="11"/>
  <c r="R5819" i="11"/>
  <c r="S5814" i="11"/>
  <c r="R5811" i="11"/>
  <c r="Q5808" i="11"/>
  <c r="S5806" i="11"/>
  <c r="R5803" i="11"/>
  <c r="Q5800" i="11"/>
  <c r="S5798" i="11"/>
  <c r="R5795" i="11"/>
  <c r="Q5792" i="11"/>
  <c r="S5790" i="11"/>
  <c r="R5787" i="11"/>
  <c r="Q5784" i="11"/>
  <c r="S5782" i="11"/>
  <c r="R5779" i="11"/>
  <c r="S5774" i="11"/>
  <c r="R5771" i="11"/>
  <c r="Q5768" i="11"/>
  <c r="S5766" i="11"/>
  <c r="R5763" i="11"/>
  <c r="S5758" i="11"/>
  <c r="R5755" i="11"/>
  <c r="S5750" i="11"/>
  <c r="R5747" i="11"/>
  <c r="Q5744" i="11"/>
  <c r="S5742" i="11"/>
  <c r="R5739" i="11"/>
  <c r="S5734" i="11"/>
  <c r="R5731" i="11"/>
  <c r="Q5728" i="11"/>
  <c r="S5726" i="11"/>
  <c r="R5723" i="11"/>
  <c r="S5718" i="11"/>
  <c r="R5715" i="11"/>
  <c r="Q5712" i="11"/>
  <c r="S5710" i="11"/>
  <c r="R5707" i="11"/>
  <c r="S5702" i="11"/>
  <c r="R5699" i="11"/>
  <c r="S5694" i="11"/>
  <c r="R5691" i="11"/>
  <c r="Q5688" i="11"/>
  <c r="S5686" i="11"/>
  <c r="R5683" i="11"/>
  <c r="S5678" i="11"/>
  <c r="R5675" i="11"/>
  <c r="Q5672" i="11"/>
  <c r="S5670" i="11"/>
  <c r="R5667" i="11"/>
  <c r="S5662" i="11"/>
  <c r="R5659" i="11"/>
  <c r="Q5656" i="11"/>
  <c r="S5654" i="11"/>
  <c r="R5651" i="11"/>
  <c r="Q5648" i="11"/>
  <c r="S5646" i="11"/>
  <c r="R5643" i="11"/>
  <c r="Q5640" i="11"/>
  <c r="S5638" i="11"/>
  <c r="R5635" i="11"/>
  <c r="Q5632" i="11"/>
  <c r="S5630" i="11"/>
  <c r="R5627" i="11"/>
  <c r="Q5624" i="11"/>
  <c r="S5622" i="11"/>
  <c r="R5619" i="11"/>
  <c r="Q5616" i="11"/>
  <c r="S5614" i="11"/>
  <c r="R5611" i="11"/>
  <c r="Q5608" i="11"/>
  <c r="S5606" i="11"/>
  <c r="R5603" i="11"/>
  <c r="Q5600" i="11"/>
  <c r="S5598" i="11"/>
  <c r="R5595" i="11"/>
  <c r="Q5592" i="11"/>
  <c r="S5590" i="11"/>
  <c r="R5587" i="11"/>
  <c r="Q5584" i="11"/>
  <c r="S5582" i="11"/>
  <c r="R5579" i="11"/>
  <c r="Q5576" i="11"/>
  <c r="S5574" i="11"/>
  <c r="R5571" i="11"/>
  <c r="Q5568" i="11"/>
  <c r="S5566" i="11"/>
  <c r="R5563" i="11"/>
  <c r="Q5560" i="11"/>
  <c r="S5558" i="11"/>
  <c r="R5555" i="11"/>
  <c r="Q5552" i="11"/>
  <c r="S5550" i="11"/>
  <c r="R5547" i="11"/>
  <c r="Q5544" i="11"/>
  <c r="S5542" i="11"/>
  <c r="R5539" i="11"/>
  <c r="Q5536" i="11"/>
  <c r="S5534" i="11"/>
  <c r="R5531" i="11"/>
  <c r="Q5528" i="11"/>
  <c r="S5526" i="11"/>
  <c r="R5523" i="11"/>
  <c r="Q5520" i="11"/>
  <c r="S5518" i="11"/>
  <c r="R5515" i="11"/>
  <c r="Q5512" i="11"/>
  <c r="S5510" i="11"/>
  <c r="R5507" i="11"/>
  <c r="Q5504" i="11"/>
  <c r="S5502" i="11"/>
  <c r="R5499" i="11"/>
  <c r="Q5496" i="11"/>
  <c r="S5494" i="11"/>
  <c r="R5491" i="11"/>
  <c r="Q5488" i="11"/>
  <c r="S5486" i="11"/>
  <c r="R5483" i="11"/>
  <c r="Q5480" i="11"/>
  <c r="S5478" i="11"/>
  <c r="R5475" i="11"/>
  <c r="Q5472" i="11"/>
  <c r="S5470" i="11"/>
  <c r="R5467" i="11"/>
  <c r="Q5464" i="11"/>
  <c r="S5462" i="11"/>
  <c r="R5459" i="11"/>
  <c r="Q5456" i="11"/>
  <c r="S5454" i="11"/>
  <c r="R5451" i="11"/>
  <c r="Q5448" i="11"/>
  <c r="S5446" i="11"/>
  <c r="R5443" i="11"/>
  <c r="Q5440" i="11"/>
  <c r="S5438" i="11"/>
  <c r="R5435" i="11"/>
  <c r="Q5432" i="11"/>
  <c r="S5430" i="11"/>
  <c r="R5427" i="11"/>
  <c r="Q5424" i="11"/>
  <c r="S5422" i="11"/>
  <c r="R5419" i="11"/>
  <c r="Q5416" i="11"/>
  <c r="S5414" i="11"/>
  <c r="R5411" i="11"/>
  <c r="Q5408" i="11"/>
  <c r="S5406" i="11"/>
  <c r="R5403" i="11"/>
  <c r="Q5400" i="11"/>
  <c r="S5398" i="11"/>
  <c r="R5395" i="11"/>
  <c r="Q5392" i="11"/>
  <c r="S5390" i="11"/>
  <c r="R5387" i="11"/>
  <c r="Q5384" i="11"/>
  <c r="S5382" i="11"/>
  <c r="R5379" i="11"/>
  <c r="Q5376" i="11"/>
  <c r="S5374" i="11"/>
  <c r="R5371" i="11"/>
  <c r="Q5368" i="11"/>
  <c r="S5366" i="11"/>
  <c r="R5363" i="11"/>
  <c r="Q5360" i="11"/>
  <c r="S5358" i="11"/>
  <c r="R5355" i="11"/>
  <c r="Q5352" i="11"/>
  <c r="S5350" i="11"/>
  <c r="R5347" i="11"/>
  <c r="Q5344" i="11"/>
  <c r="S5342" i="11"/>
  <c r="R5339" i="11"/>
  <c r="Q5336" i="11"/>
  <c r="S5334" i="11"/>
  <c r="R5331" i="11"/>
  <c r="Q5328" i="11"/>
  <c r="S5326" i="11"/>
  <c r="R5323" i="11"/>
  <c r="Q5320" i="11"/>
  <c r="S5318" i="11"/>
  <c r="R5315" i="11"/>
  <c r="Q5312" i="11"/>
  <c r="S5310" i="11"/>
  <c r="R5307" i="11"/>
  <c r="Q5304" i="11"/>
  <c r="S5302" i="11"/>
  <c r="R5299" i="11"/>
  <c r="Q5296" i="11"/>
  <c r="S5294" i="11"/>
  <c r="R5291" i="11"/>
  <c r="Q5288" i="11"/>
  <c r="S5286" i="11"/>
  <c r="R5283" i="11"/>
  <c r="Q5280" i="11"/>
  <c r="S5278" i="11"/>
  <c r="R5275" i="11"/>
  <c r="Q5272" i="11"/>
  <c r="S5270" i="11"/>
  <c r="R5267" i="11"/>
  <c r="Q5264" i="11"/>
  <c r="S5262" i="11"/>
  <c r="R5259" i="11"/>
  <c r="Q5256" i="11"/>
  <c r="S5254" i="11"/>
  <c r="R5251" i="11"/>
  <c r="Q5248" i="11"/>
  <c r="S5246" i="11"/>
  <c r="R5243" i="11"/>
  <c r="Q5240" i="11"/>
  <c r="S5238" i="11"/>
  <c r="R5235" i="11"/>
  <c r="Q5232" i="11"/>
  <c r="S5230" i="11"/>
  <c r="R5227" i="11"/>
  <c r="Q5224" i="11"/>
  <c r="S5222" i="11"/>
  <c r="R5219" i="11"/>
  <c r="Q5216" i="11"/>
  <c r="S5214" i="11"/>
  <c r="R5211" i="11"/>
  <c r="Q5208" i="11"/>
  <c r="S5206" i="11"/>
  <c r="R5203" i="11"/>
  <c r="Q5200" i="11"/>
  <c r="S5198" i="11"/>
  <c r="R5195" i="11"/>
  <c r="Q5192" i="11"/>
  <c r="S5190" i="11"/>
  <c r="R5187" i="11"/>
  <c r="Q5184" i="11"/>
  <c r="S5182" i="11"/>
  <c r="R5179" i="11"/>
  <c r="Q5176" i="11"/>
  <c r="S5174" i="11"/>
  <c r="R5171" i="11"/>
  <c r="Q5168" i="11"/>
  <c r="S5166" i="11"/>
  <c r="R5163" i="11"/>
  <c r="Q5160" i="11"/>
  <c r="S5158" i="11"/>
  <c r="R5155" i="11"/>
  <c r="Q5152" i="11"/>
  <c r="S5150" i="11"/>
  <c r="R5147" i="11"/>
  <c r="Q5144" i="11"/>
  <c r="S5142" i="11"/>
  <c r="R5139" i="11"/>
  <c r="Q5136" i="11"/>
  <c r="S5134" i="11"/>
  <c r="R5131" i="11"/>
  <c r="Q5128" i="11"/>
  <c r="S5126" i="11"/>
  <c r="R5123" i="11"/>
  <c r="Q5120" i="11"/>
  <c r="S5118" i="11"/>
  <c r="R5115" i="11"/>
  <c r="Q5112" i="11"/>
  <c r="S5110" i="11"/>
  <c r="R5107" i="11"/>
  <c r="Q5104" i="11"/>
  <c r="S5102" i="11"/>
  <c r="R5099" i="11"/>
  <c r="Q5096" i="11"/>
  <c r="S5094" i="11"/>
  <c r="R5091" i="11"/>
  <c r="Q5088" i="11"/>
  <c r="S5086" i="11"/>
  <c r="R5083" i="11"/>
  <c r="Q5080" i="11"/>
  <c r="S5078" i="11"/>
  <c r="R5075" i="11"/>
  <c r="Q5072" i="11"/>
  <c r="S5070" i="11"/>
  <c r="R5067" i="11"/>
  <c r="Q5064" i="11"/>
  <c r="S5062" i="11"/>
  <c r="R5059" i="11"/>
  <c r="Q5056" i="11"/>
  <c r="S5054" i="11"/>
  <c r="R5051" i="11"/>
  <c r="Q5048" i="11"/>
  <c r="S5046" i="11"/>
  <c r="R5043" i="11"/>
  <c r="Q5040" i="11"/>
  <c r="S5038" i="11"/>
  <c r="R5035" i="11"/>
  <c r="Q5032" i="11"/>
  <c r="S5030" i="11"/>
  <c r="R5027" i="11"/>
  <c r="Q5024" i="11"/>
  <c r="S5022" i="11"/>
  <c r="R5019" i="11"/>
  <c r="Q5016" i="11"/>
  <c r="S5014" i="11"/>
  <c r="R5011" i="11"/>
  <c r="Q5008" i="11"/>
  <c r="S5006" i="11"/>
  <c r="R5003" i="11"/>
  <c r="Q5000" i="11"/>
  <c r="S4998" i="11"/>
  <c r="R4995" i="11"/>
  <c r="Q4992" i="11"/>
  <c r="S4990" i="11"/>
  <c r="R4987" i="11"/>
  <c r="Q4984" i="11"/>
  <c r="S4982" i="11"/>
  <c r="R4979" i="11"/>
  <c r="Q4976" i="11"/>
  <c r="S4974" i="11"/>
  <c r="R4971" i="11"/>
  <c r="Q4968" i="11"/>
  <c r="S4966" i="11"/>
  <c r="R4963" i="11"/>
  <c r="Q4960" i="11"/>
  <c r="S4958" i="11"/>
  <c r="R4955" i="11"/>
  <c r="Q4952" i="11"/>
  <c r="S4950" i="11"/>
  <c r="R4947" i="11"/>
  <c r="Q4944" i="11"/>
  <c r="S4942" i="11"/>
  <c r="R4939" i="11"/>
  <c r="Q4936" i="11"/>
  <c r="S4934" i="11"/>
  <c r="R4931" i="11"/>
  <c r="Q4928" i="11"/>
  <c r="S4926" i="11"/>
  <c r="R4923" i="11"/>
  <c r="Q4920" i="11"/>
  <c r="S4918" i="11"/>
  <c r="R4915" i="11"/>
  <c r="Q4912" i="11"/>
  <c r="S4910" i="11"/>
  <c r="R4907" i="11"/>
  <c r="Q4904" i="11"/>
  <c r="S4902" i="11"/>
  <c r="R4899" i="11"/>
  <c r="Q4896" i="11"/>
  <c r="S4894" i="11"/>
  <c r="R4891" i="11"/>
  <c r="Q4888" i="11"/>
  <c r="S4886" i="11"/>
  <c r="R4883" i="11"/>
  <c r="Q4880" i="11"/>
  <c r="S4878" i="11"/>
  <c r="R4875" i="11"/>
  <c r="Q4872" i="11"/>
  <c r="S4870" i="11"/>
  <c r="R4867" i="11"/>
  <c r="Q4864" i="11"/>
  <c r="S4862" i="11"/>
  <c r="R4859" i="11"/>
  <c r="Q4856" i="11"/>
  <c r="S4854" i="11"/>
  <c r="R4851" i="11"/>
  <c r="Q4848" i="11"/>
  <c r="S4846" i="11"/>
  <c r="R4843" i="11"/>
  <c r="Q4840" i="11"/>
  <c r="S4838" i="11"/>
  <c r="R4835" i="11"/>
  <c r="Q4832" i="11"/>
  <c r="S4830" i="11"/>
  <c r="R4827" i="11"/>
  <c r="Q4824" i="11"/>
  <c r="S4822" i="11"/>
  <c r="R4819" i="11"/>
  <c r="Q4816" i="11"/>
  <c r="S4814" i="11"/>
  <c r="R4811" i="11"/>
  <c r="Q4808" i="11"/>
  <c r="S4806" i="11"/>
  <c r="R4803" i="11"/>
  <c r="Q4800" i="11"/>
  <c r="S4798" i="11"/>
  <c r="R4795" i="11"/>
  <c r="Q4792" i="11"/>
  <c r="S4790" i="11"/>
  <c r="R4787" i="11"/>
  <c r="Q4784" i="11"/>
  <c r="S4782" i="11"/>
  <c r="R4779" i="11"/>
  <c r="Q4776" i="11"/>
  <c r="S4774" i="11"/>
  <c r="R4771" i="11"/>
  <c r="Q4768" i="11"/>
  <c r="S4766" i="11"/>
  <c r="R4763" i="11"/>
  <c r="Q4760" i="11"/>
  <c r="S4758" i="11"/>
  <c r="R4755" i="11"/>
  <c r="Q4752" i="11"/>
  <c r="S4750" i="11"/>
  <c r="R4747" i="11"/>
  <c r="Q4744" i="11"/>
  <c r="S4742" i="11"/>
  <c r="R4739" i="11"/>
  <c r="Q4736" i="11"/>
  <c r="S4734" i="11"/>
  <c r="R4731" i="11"/>
  <c r="Q4728" i="11"/>
  <c r="S4726" i="11"/>
  <c r="R4723" i="11"/>
  <c r="Q4720" i="11"/>
  <c r="S4718" i="11"/>
  <c r="R4715" i="11"/>
  <c r="Q4712" i="11"/>
  <c r="S4710" i="11"/>
  <c r="R4707" i="11"/>
  <c r="Q4704" i="11"/>
  <c r="S4702" i="11"/>
  <c r="R4699" i="11"/>
  <c r="Q4696" i="11"/>
  <c r="S4694" i="11"/>
  <c r="R4691" i="11"/>
  <c r="Q4688" i="11"/>
  <c r="S4686" i="11"/>
  <c r="R4683" i="11"/>
  <c r="Q4680" i="11"/>
  <c r="S4678" i="11"/>
  <c r="R4675" i="11"/>
  <c r="Q4672" i="11"/>
  <c r="S4670" i="11"/>
  <c r="R4667" i="11"/>
  <c r="Q4664" i="11"/>
  <c r="S4662" i="11"/>
  <c r="R4659" i="11"/>
  <c r="Q4656" i="11"/>
  <c r="S4654" i="11"/>
  <c r="R4651" i="11"/>
  <c r="Q4648" i="11"/>
  <c r="S4646" i="11"/>
  <c r="R4643" i="11"/>
  <c r="Q4640" i="11"/>
  <c r="S4638" i="11"/>
  <c r="R4635" i="11"/>
  <c r="Q4632" i="11"/>
  <c r="S4630" i="11"/>
  <c r="R4627" i="11"/>
  <c r="Q4624" i="11"/>
  <c r="S4622" i="11"/>
  <c r="R4619" i="11"/>
  <c r="Q4616" i="11"/>
  <c r="S4614" i="11"/>
  <c r="R4611" i="11"/>
  <c r="Q4608" i="11"/>
  <c r="S4606" i="11"/>
  <c r="R4603" i="11"/>
  <c r="Q4600" i="11"/>
  <c r="S4598" i="11"/>
  <c r="R4595" i="11"/>
  <c r="Q4592" i="11"/>
  <c r="S4590" i="11"/>
  <c r="R4587" i="11"/>
  <c r="Q4584" i="11"/>
  <c r="S4582" i="11"/>
  <c r="R4579" i="11"/>
  <c r="Q4576" i="11"/>
  <c r="S4574" i="11"/>
  <c r="R4571" i="11"/>
  <c r="Q4568" i="11"/>
  <c r="S4566" i="11"/>
  <c r="R4563" i="11"/>
  <c r="Q4560" i="11"/>
  <c r="S4558" i="11"/>
  <c r="R4555" i="11"/>
  <c r="Q4552" i="11"/>
  <c r="S4550" i="11"/>
  <c r="R4547" i="11"/>
  <c r="Q4544" i="11"/>
  <c r="S4542" i="11"/>
  <c r="R4539" i="11"/>
  <c r="Q4536" i="11"/>
  <c r="S4534" i="11"/>
  <c r="R4531" i="11"/>
  <c r="Q4528" i="11"/>
  <c r="S4526" i="11"/>
  <c r="R4523" i="11"/>
  <c r="Q4520" i="11"/>
  <c r="S4518" i="11"/>
  <c r="R4515" i="11"/>
  <c r="Q4512" i="11"/>
  <c r="S4510" i="11"/>
  <c r="R4507" i="11"/>
  <c r="Q4504" i="11"/>
  <c r="S4502" i="11"/>
  <c r="R4499" i="11"/>
  <c r="Q4496" i="11"/>
  <c r="S4494" i="11"/>
  <c r="R4491" i="11"/>
  <c r="Q4488" i="11"/>
  <c r="S4486" i="11"/>
  <c r="R4483" i="11"/>
  <c r="Q4480" i="11"/>
  <c r="S4478" i="11"/>
  <c r="R4475" i="11"/>
  <c r="Q4472" i="11"/>
  <c r="S4470" i="11"/>
  <c r="R4467" i="11"/>
  <c r="Q4464" i="11"/>
  <c r="S4462" i="11"/>
  <c r="R4459" i="11"/>
  <c r="Q4456" i="11"/>
  <c r="S4454" i="11"/>
  <c r="R4451" i="11"/>
  <c r="Q4448" i="11"/>
  <c r="S4446" i="11"/>
  <c r="R4443" i="11"/>
  <c r="Q4440" i="11"/>
  <c r="S4438" i="11"/>
  <c r="R4435" i="11"/>
  <c r="Q4432" i="11"/>
  <c r="S4430" i="11"/>
  <c r="R4427" i="11"/>
  <c r="Q4424" i="11"/>
  <c r="S4422" i="11"/>
  <c r="R4419" i="11"/>
  <c r="Q4416" i="11"/>
  <c r="S4414" i="11"/>
  <c r="R4411" i="11"/>
  <c r="Q4408" i="11"/>
  <c r="S4406" i="11"/>
  <c r="R4403" i="11"/>
  <c r="Q4400" i="11"/>
  <c r="S4398" i="11"/>
  <c r="R4395" i="11"/>
  <c r="Q4392" i="11"/>
  <c r="S4390" i="11"/>
  <c r="R4387" i="11"/>
  <c r="Q4384" i="11"/>
  <c r="S4382" i="11"/>
  <c r="R4379" i="11"/>
  <c r="Q4376" i="11"/>
  <c r="S4374" i="11"/>
  <c r="R4371" i="11"/>
  <c r="Q4368" i="11"/>
  <c r="S4366" i="11"/>
  <c r="R4363" i="11"/>
  <c r="Q4360" i="11"/>
  <c r="S4358" i="11"/>
  <c r="R4355" i="11"/>
  <c r="Q4352" i="11"/>
  <c r="S4350" i="11"/>
  <c r="R4347" i="11"/>
  <c r="Q4344" i="11"/>
  <c r="S4342" i="11"/>
  <c r="R4339" i="11"/>
  <c r="Q4336" i="11"/>
  <c r="S4334" i="11"/>
  <c r="R4331" i="11"/>
  <c r="Q4328" i="11"/>
  <c r="S4326" i="11"/>
  <c r="R4323" i="11"/>
  <c r="Q4320" i="11"/>
  <c r="S4318" i="11"/>
  <c r="R4315" i="11"/>
  <c r="Q4312" i="11"/>
  <c r="S4310" i="11"/>
  <c r="R4307" i="11"/>
  <c r="Q4304" i="11"/>
  <c r="S4302" i="11"/>
  <c r="R4299" i="11"/>
  <c r="Q4296" i="11"/>
  <c r="S4294" i="11"/>
  <c r="R4291" i="11"/>
  <c r="Q4288" i="11"/>
  <c r="S4286" i="11"/>
  <c r="R4283" i="11"/>
  <c r="Q4280" i="11"/>
  <c r="S4278" i="11"/>
  <c r="R4275" i="11"/>
  <c r="Q4272" i="11"/>
  <c r="S4270" i="11"/>
  <c r="R4267" i="11"/>
  <c r="Q4264" i="11"/>
  <c r="S4262" i="11"/>
  <c r="R4259" i="11"/>
  <c r="Q4256" i="11"/>
  <c r="S4254" i="11"/>
  <c r="R4251" i="11"/>
  <c r="Q4248" i="11"/>
  <c r="S4246" i="11"/>
  <c r="R4243" i="11"/>
  <c r="Q4240" i="11"/>
  <c r="S4238" i="11"/>
  <c r="R4235" i="11"/>
  <c r="Q4232" i="11"/>
  <c r="S4230" i="11"/>
  <c r="R4227" i="11"/>
  <c r="Q4224" i="11"/>
  <c r="S4222" i="11"/>
  <c r="R4219" i="11"/>
  <c r="Q4216" i="11"/>
  <c r="S4214" i="11"/>
  <c r="R4211" i="11"/>
  <c r="Q4208" i="11"/>
  <c r="S4206" i="11"/>
  <c r="R4203" i="11"/>
  <c r="Q4200" i="11"/>
  <c r="S4198" i="11"/>
  <c r="R4195" i="11"/>
  <c r="Q4192" i="11"/>
  <c r="S4190" i="11"/>
  <c r="R4187" i="11"/>
  <c r="Q4184" i="11"/>
  <c r="S4182" i="11"/>
  <c r="R4179" i="11"/>
  <c r="Q4176" i="11"/>
  <c r="S4174" i="11"/>
  <c r="R4171" i="11"/>
  <c r="Q4168" i="11"/>
  <c r="S4166" i="11"/>
  <c r="R4163" i="11"/>
  <c r="Q4160" i="11"/>
  <c r="S4158" i="11"/>
  <c r="R4155" i="11"/>
  <c r="Q4152" i="11"/>
  <c r="S4150" i="11"/>
  <c r="R4147" i="11"/>
  <c r="Q4144" i="11"/>
  <c r="S4142" i="11"/>
  <c r="R4139" i="11"/>
  <c r="Q4136" i="11"/>
  <c r="S4134" i="11"/>
  <c r="R4131" i="11"/>
  <c r="Q4128" i="11"/>
  <c r="S4126" i="11"/>
  <c r="R4123" i="11"/>
  <c r="Q4120" i="11"/>
  <c r="S4118" i="11"/>
  <c r="R4115" i="11"/>
  <c r="Q4112" i="11"/>
  <c r="S4110" i="11"/>
  <c r="R4107" i="11"/>
  <c r="Q4104" i="11"/>
  <c r="S4102" i="11"/>
  <c r="R4099" i="11"/>
  <c r="Q4096" i="11"/>
  <c r="S4094" i="11"/>
  <c r="R4091" i="11"/>
  <c r="Q4088" i="11"/>
  <c r="S4086" i="11"/>
  <c r="R4083" i="11"/>
  <c r="Q4080" i="11"/>
  <c r="S4078" i="11"/>
  <c r="R4075" i="11"/>
  <c r="Q4072" i="11"/>
  <c r="S4070" i="11"/>
  <c r="R4067" i="11"/>
  <c r="Q4064" i="11"/>
  <c r="S4062" i="11"/>
  <c r="R4059" i="11"/>
  <c r="Q4056" i="11"/>
  <c r="S4054" i="11"/>
  <c r="R4051" i="11"/>
  <c r="Q4048" i="11"/>
  <c r="S4046" i="11"/>
  <c r="R4043" i="11"/>
  <c r="Q4040" i="11"/>
  <c r="S4038" i="11"/>
  <c r="R4035" i="11"/>
  <c r="Q4032" i="11"/>
  <c r="S4030" i="11"/>
  <c r="R4027" i="11"/>
  <c r="Q4024" i="11"/>
  <c r="S4022" i="11"/>
  <c r="R4019" i="11"/>
  <c r="Q4016" i="11"/>
  <c r="S4014" i="11"/>
  <c r="R4011" i="11"/>
  <c r="Q4008" i="11"/>
  <c r="S4006" i="11"/>
  <c r="R4003" i="11"/>
  <c r="Q4000" i="11"/>
  <c r="S3998" i="11"/>
  <c r="R3995" i="11"/>
  <c r="Q3992" i="11"/>
  <c r="S3990" i="11"/>
  <c r="R3987" i="11"/>
  <c r="Q3984" i="11"/>
  <c r="S3982" i="11"/>
  <c r="R3979" i="11"/>
  <c r="Q3976" i="11"/>
  <c r="S3974" i="11"/>
  <c r="R3971" i="11"/>
  <c r="Q3968" i="11"/>
  <c r="S3966" i="11"/>
  <c r="R3963" i="11"/>
  <c r="Q3960" i="11"/>
  <c r="S3958" i="11"/>
  <c r="R3955" i="11"/>
  <c r="Q3952" i="11"/>
  <c r="S3950" i="11"/>
  <c r="R3947" i="11"/>
  <c r="Q3944" i="11"/>
  <c r="S3942" i="11"/>
  <c r="R3939" i="11"/>
  <c r="Q3936" i="11"/>
  <c r="S3934" i="11"/>
  <c r="R3931" i="11"/>
  <c r="Q3928" i="11"/>
  <c r="S3926" i="11"/>
  <c r="R3923" i="11"/>
  <c r="Q3920" i="11"/>
  <c r="S3918" i="11"/>
  <c r="R3915" i="11"/>
  <c r="Q3912" i="11"/>
  <c r="S3910" i="11"/>
  <c r="R3907" i="11"/>
  <c r="Q3904" i="11"/>
  <c r="S3902" i="11"/>
  <c r="R3899" i="11"/>
  <c r="Q3896" i="11"/>
  <c r="S3894" i="11"/>
  <c r="R3891" i="11"/>
  <c r="Q3888" i="11"/>
  <c r="S3886" i="11"/>
  <c r="R3883" i="11"/>
  <c r="Q3880" i="11"/>
  <c r="S3878" i="11"/>
  <c r="R3875" i="11"/>
  <c r="Q3872" i="11"/>
  <c r="S3870" i="11"/>
  <c r="R3867" i="11"/>
  <c r="Q3864" i="11"/>
  <c r="S3862" i="11"/>
  <c r="R3859" i="11"/>
  <c r="Q3856" i="11"/>
  <c r="S3854" i="11"/>
  <c r="R3851" i="11"/>
  <c r="Q3848" i="11"/>
  <c r="S3846" i="11"/>
  <c r="R3843" i="11"/>
  <c r="Q3840" i="11"/>
  <c r="S3838" i="11"/>
  <c r="R3835" i="11"/>
  <c r="Q3832" i="11"/>
  <c r="S3830" i="11"/>
  <c r="R3827" i="11"/>
  <c r="Q3824" i="11"/>
  <c r="S3822" i="11"/>
  <c r="R3819" i="11"/>
  <c r="Q3816" i="11"/>
  <c r="S3814" i="11"/>
  <c r="R3811" i="11"/>
  <c r="Q3808" i="11"/>
  <c r="S3806" i="11"/>
  <c r="R3803" i="11"/>
  <c r="Q3800" i="11"/>
  <c r="S3798" i="11"/>
  <c r="R3795" i="11"/>
  <c r="Q3792" i="11"/>
  <c r="S3790" i="11"/>
  <c r="R3787" i="11"/>
  <c r="Q3784" i="11"/>
  <c r="S3782" i="11"/>
  <c r="R3779" i="11"/>
  <c r="Q3776" i="11"/>
  <c r="S3774" i="11"/>
  <c r="R3771" i="11"/>
  <c r="Q3768" i="11"/>
  <c r="S3766" i="11"/>
  <c r="R3763" i="11"/>
  <c r="Q3760" i="11"/>
  <c r="S3758" i="11"/>
  <c r="R3755" i="11"/>
  <c r="Q3752" i="11"/>
  <c r="S3750" i="11"/>
  <c r="R3747" i="11"/>
  <c r="Q3744" i="11"/>
  <c r="S3742" i="11"/>
  <c r="R3739" i="11"/>
  <c r="Q3736" i="11"/>
  <c r="S3734" i="11"/>
  <c r="R3731" i="11"/>
  <c r="Q3728" i="11"/>
  <c r="S3726" i="11"/>
  <c r="R3723" i="11"/>
  <c r="Q3720" i="11"/>
  <c r="S3718" i="11"/>
  <c r="R3715" i="11"/>
  <c r="Q3712" i="11"/>
  <c r="S3710" i="11"/>
  <c r="R3707" i="11"/>
  <c r="Q3704" i="11"/>
  <c r="S3702" i="11"/>
  <c r="R3699" i="11"/>
  <c r="Q3696" i="11"/>
  <c r="S3694" i="11"/>
  <c r="R3691" i="11"/>
  <c r="Q3688" i="11"/>
  <c r="S3686" i="11"/>
  <c r="R3683" i="11"/>
  <c r="Q3680" i="11"/>
  <c r="S3678" i="11"/>
  <c r="R3675" i="11"/>
  <c r="Q3672" i="11"/>
  <c r="S3670" i="11"/>
  <c r="R3667" i="11"/>
  <c r="Q3664" i="11"/>
  <c r="S3662" i="11"/>
  <c r="R3659" i="11"/>
  <c r="Q3656" i="11"/>
  <c r="S3654" i="11"/>
  <c r="R3651" i="11"/>
  <c r="Q3648" i="11"/>
  <c r="S3646" i="11"/>
  <c r="R3643" i="11"/>
  <c r="Q3640" i="11"/>
  <c r="S3638" i="11"/>
  <c r="R3635" i="11"/>
  <c r="Q3632" i="11"/>
  <c r="S3630" i="11"/>
  <c r="R3627" i="11"/>
  <c r="Q3624" i="11"/>
  <c r="S3622" i="11"/>
  <c r="R3619" i="11"/>
  <c r="Q3616" i="11"/>
  <c r="S3614" i="11"/>
  <c r="R3611" i="11"/>
  <c r="Q3608" i="11"/>
  <c r="S3606" i="11"/>
  <c r="R3603" i="11"/>
  <c r="Q3600" i="11"/>
  <c r="S3598" i="11"/>
  <c r="R3595" i="11"/>
  <c r="Q3592" i="11"/>
  <c r="S3590" i="11"/>
  <c r="R3587" i="11"/>
  <c r="Q3584" i="11"/>
  <c r="S3582" i="11"/>
  <c r="R3579" i="11"/>
  <c r="Q3576" i="11"/>
  <c r="S3574" i="11"/>
  <c r="R3571" i="11"/>
  <c r="Q3568" i="11"/>
  <c r="S3566" i="11"/>
  <c r="R3563" i="11"/>
  <c r="Q3560" i="11"/>
  <c r="S3558" i="11"/>
  <c r="R3555" i="11"/>
  <c r="Q3552" i="11"/>
  <c r="S3550" i="11"/>
  <c r="R3547" i="11"/>
  <c r="Q3544" i="11"/>
  <c r="S3542" i="11"/>
  <c r="R3539" i="11"/>
  <c r="Q3536" i="11"/>
  <c r="S3534" i="11"/>
  <c r="R3531" i="11"/>
  <c r="Q3528" i="11"/>
  <c r="S3526" i="11"/>
  <c r="R3523" i="11"/>
  <c r="Q3520" i="11"/>
  <c r="S3518" i="11"/>
  <c r="R3515" i="11"/>
  <c r="Q3512" i="11"/>
  <c r="S3510" i="11"/>
  <c r="R3507" i="11"/>
  <c r="Q3504" i="11"/>
  <c r="S3502" i="11"/>
  <c r="R3499" i="11"/>
  <c r="Q3496" i="11"/>
  <c r="S3494" i="11"/>
  <c r="R3491" i="11"/>
  <c r="Q3488" i="11"/>
  <c r="S3486" i="11"/>
  <c r="R3483" i="11"/>
  <c r="Q3480" i="11"/>
  <c r="S3478" i="11"/>
  <c r="R3475" i="11"/>
  <c r="Q3472" i="11"/>
  <c r="S3470" i="11"/>
  <c r="R3467" i="11"/>
  <c r="Q3464" i="11"/>
  <c r="S3462" i="11"/>
  <c r="R3459" i="11"/>
  <c r="Q3456" i="11"/>
  <c r="S3454" i="11"/>
  <c r="R3451" i="11"/>
  <c r="Q3448" i="11"/>
  <c r="S3446" i="11"/>
  <c r="R3443" i="11"/>
  <c r="Q3440" i="11"/>
  <c r="S3438" i="11"/>
  <c r="R3435" i="11"/>
  <c r="Q3432" i="11"/>
  <c r="S3430" i="11"/>
  <c r="R3427" i="11"/>
  <c r="Q3424" i="11"/>
  <c r="S3422" i="11"/>
  <c r="R3419" i="11"/>
  <c r="Q3416" i="11"/>
  <c r="S3414" i="11"/>
  <c r="Q3411" i="11"/>
  <c r="Q3406" i="11"/>
  <c r="R3403" i="11"/>
  <c r="Q3400" i="11"/>
  <c r="S3390" i="11"/>
  <c r="R3387" i="11"/>
  <c r="Q3384" i="11"/>
  <c r="S3374" i="11"/>
  <c r="R3371" i="11"/>
  <c r="Q3368" i="11"/>
  <c r="S3358" i="11"/>
  <c r="R3355" i="11"/>
  <c r="Q3352" i="11"/>
  <c r="S3342" i="11"/>
  <c r="R3339" i="11"/>
  <c r="Q3336" i="11"/>
  <c r="S3326" i="11"/>
  <c r="R3323" i="11"/>
  <c r="Q3320" i="11"/>
  <c r="S3310" i="11"/>
  <c r="R3307" i="11"/>
  <c r="Q3304" i="11"/>
  <c r="S3294" i="11"/>
  <c r="R3291" i="11"/>
  <c r="Q3288" i="11"/>
  <c r="S3278" i="11"/>
  <c r="R3275" i="11"/>
  <c r="Q3272" i="11"/>
  <c r="S3262" i="11"/>
  <c r="R3259" i="11"/>
  <c r="Q3256" i="11"/>
  <c r="S3246" i="11"/>
  <c r="R3243" i="11"/>
  <c r="Q3240" i="11"/>
  <c r="S3230" i="11"/>
  <c r="R3227" i="11"/>
  <c r="Q3224" i="11"/>
  <c r="S3214" i="11"/>
  <c r="R3211" i="11"/>
  <c r="Q3208" i="11"/>
  <c r="S3198" i="11"/>
  <c r="R3195" i="11"/>
  <c r="Q3192" i="11"/>
  <c r="S3182" i="11"/>
  <c r="R3179" i="11"/>
  <c r="Q3176" i="11"/>
  <c r="S3166" i="11"/>
  <c r="R3163" i="11"/>
  <c r="Q3160" i="11"/>
  <c r="S3150" i="11"/>
  <c r="R3147" i="11"/>
  <c r="Q3144" i="11"/>
  <c r="S3134" i="11"/>
  <c r="R3131" i="11"/>
  <c r="Q3128" i="11"/>
  <c r="S3118" i="11"/>
  <c r="R3115" i="11"/>
  <c r="Q3112" i="11"/>
  <c r="S3102" i="11"/>
  <c r="R3099" i="11"/>
  <c r="Q3096" i="11"/>
  <c r="S3086" i="11"/>
  <c r="R3083" i="11"/>
  <c r="Q3080" i="11"/>
  <c r="S3070" i="11"/>
  <c r="R3067" i="11"/>
  <c r="Q3064" i="11"/>
  <c r="S3054" i="11"/>
  <c r="R3051" i="11"/>
  <c r="Q3048" i="11"/>
  <c r="S3038" i="11"/>
  <c r="R3035" i="11"/>
  <c r="Q3032" i="11"/>
  <c r="S3022" i="11"/>
  <c r="R3019" i="11"/>
  <c r="Q3016" i="11"/>
  <c r="S3006" i="11"/>
  <c r="R3003" i="11"/>
  <c r="Q3000" i="11"/>
  <c r="S2990" i="11"/>
  <c r="R2987" i="11"/>
  <c r="Q2984" i="11"/>
  <c r="S2974" i="11"/>
  <c r="R2971" i="11"/>
  <c r="Q2968" i="11"/>
  <c r="S2958" i="11"/>
  <c r="R2955" i="11"/>
  <c r="Q2952" i="11"/>
  <c r="S2942" i="11"/>
  <c r="R2939" i="11"/>
  <c r="Q2936" i="11"/>
  <c r="S2926" i="11"/>
  <c r="R2923" i="11"/>
  <c r="Q2920" i="11"/>
  <c r="S2910" i="11"/>
  <c r="R2907" i="11"/>
  <c r="Q2904" i="11"/>
  <c r="S2894" i="11"/>
  <c r="R2891" i="11"/>
  <c r="Q2888" i="11"/>
  <c r="S2878" i="11"/>
  <c r="R2875" i="11"/>
  <c r="Q2872" i="11"/>
  <c r="S2862" i="11"/>
  <c r="R2859" i="11"/>
  <c r="Q2856" i="11"/>
  <c r="S2846" i="11"/>
  <c r="R2843" i="11"/>
  <c r="Q2840" i="11"/>
  <c r="S2830" i="11"/>
  <c r="R2827" i="11"/>
  <c r="Q2824" i="11"/>
  <c r="S2814" i="11"/>
  <c r="R2811" i="11"/>
  <c r="Q2808" i="11"/>
  <c r="S2798" i="11"/>
  <c r="R2795" i="11"/>
  <c r="Q2792" i="11"/>
  <c r="S2782" i="11"/>
  <c r="R2779" i="11"/>
  <c r="Q2776" i="11"/>
  <c r="S2766" i="11"/>
  <c r="R2763" i="11"/>
  <c r="Q2760" i="11"/>
  <c r="S2750" i="11"/>
  <c r="R2747" i="11"/>
  <c r="Q2744" i="11"/>
  <c r="S2734" i="11"/>
  <c r="R2731" i="11"/>
  <c r="Q2728" i="11"/>
  <c r="S2718" i="11"/>
  <c r="R2715" i="11"/>
  <c r="Q2712" i="11"/>
  <c r="S2702" i="11"/>
  <c r="R2699" i="11"/>
  <c r="Q2696" i="11"/>
  <c r="S2686" i="11"/>
  <c r="R2683" i="11"/>
  <c r="Q2680" i="11"/>
  <c r="S2670" i="11"/>
  <c r="R2667" i="11"/>
  <c r="Q2664" i="11"/>
  <c r="S2654" i="11"/>
  <c r="R2651" i="11"/>
  <c r="Q2648" i="11"/>
  <c r="S2638" i="11"/>
  <c r="R2635" i="11"/>
  <c r="Q2632" i="11"/>
  <c r="S2622" i="11"/>
  <c r="R2619" i="11"/>
  <c r="Q2616" i="11"/>
  <c r="S2606" i="11"/>
  <c r="R2603" i="11"/>
  <c r="Q2600" i="11"/>
  <c r="S2590" i="11"/>
  <c r="R2587" i="11"/>
  <c r="Q2584" i="11"/>
  <c r="S2574" i="11"/>
  <c r="R2571" i="11"/>
  <c r="Q2568" i="11"/>
  <c r="S2558" i="11"/>
  <c r="R2555" i="11"/>
  <c r="Q2552" i="11"/>
  <c r="S2542" i="11"/>
  <c r="R2539" i="11"/>
  <c r="Q2536" i="11"/>
  <c r="S2526" i="11"/>
  <c r="R2523" i="11"/>
  <c r="Q2520" i="11"/>
  <c r="S2510" i="11"/>
  <c r="R2507" i="11"/>
  <c r="Q2504" i="11"/>
  <c r="R2488" i="11"/>
  <c r="P2480" i="11"/>
  <c r="S2475" i="11"/>
  <c r="Q2467" i="11"/>
  <c r="T2462" i="11"/>
  <c r="R2454" i="11"/>
  <c r="R2424" i="11"/>
  <c r="P2416" i="11"/>
  <c r="S2411" i="11"/>
  <c r="Q2403" i="11"/>
  <c r="T2398" i="11"/>
  <c r="R2390" i="11"/>
  <c r="R2360" i="11"/>
  <c r="P2352" i="11"/>
  <c r="S2347" i="11"/>
  <c r="Q2339" i="11"/>
  <c r="T2334" i="11"/>
  <c r="R2326" i="11"/>
  <c r="R2296" i="11"/>
  <c r="P2288" i="11"/>
  <c r="S2283" i="11"/>
  <c r="Q2275" i="11"/>
  <c r="T2270" i="11"/>
  <c r="R2262" i="11"/>
  <c r="R2232" i="11"/>
  <c r="P2224" i="11"/>
  <c r="S2219" i="11"/>
  <c r="Q2211" i="11"/>
  <c r="T2206" i="11"/>
  <c r="R2198" i="11"/>
  <c r="R2168" i="11"/>
  <c r="P2160" i="11"/>
  <c r="S2155" i="11"/>
  <c r="Q2147" i="11"/>
  <c r="T2142" i="11"/>
  <c r="R2134" i="11"/>
  <c r="R2104" i="11"/>
  <c r="P2096" i="11"/>
  <c r="S2091" i="11"/>
  <c r="Q2083" i="11"/>
  <c r="T2078" i="11"/>
  <c r="R2070" i="11"/>
  <c r="R2040" i="11"/>
  <c r="P2032" i="11"/>
  <c r="S2027" i="11"/>
  <c r="Q2019" i="11"/>
  <c r="T2014" i="11"/>
  <c r="R2006" i="11"/>
  <c r="R1976" i="11"/>
  <c r="P1968" i="11"/>
  <c r="S1963" i="11"/>
  <c r="Q1955" i="11"/>
  <c r="T1950" i="11"/>
  <c r="R1942" i="11"/>
  <c r="R1912" i="11"/>
  <c r="P1904" i="11"/>
  <c r="S1899" i="11"/>
  <c r="Q1891" i="11"/>
  <c r="T1886" i="11"/>
  <c r="R1878" i="11"/>
  <c r="R1848" i="11"/>
  <c r="P1840" i="11"/>
  <c r="S1835" i="11"/>
  <c r="Q1827" i="11"/>
  <c r="T1822" i="11"/>
  <c r="R1814" i="11"/>
  <c r="R1784" i="11"/>
  <c r="P1776" i="11"/>
  <c r="S1771" i="11"/>
  <c r="Q1763" i="11"/>
  <c r="T1758" i="11"/>
  <c r="R1750" i="11"/>
  <c r="R1720" i="11"/>
  <c r="P1712" i="11"/>
  <c r="S1707" i="11"/>
  <c r="Q1699" i="11"/>
  <c r="T1694" i="11"/>
  <c r="T1678" i="11"/>
  <c r="Q1672" i="11"/>
  <c r="P1659" i="11"/>
  <c r="P1584" i="11"/>
  <c r="R1576" i="11"/>
  <c r="Q1563" i="11"/>
  <c r="R1542" i="11"/>
  <c r="S1515" i="11"/>
  <c r="T1494" i="11"/>
  <c r="Q1488" i="11"/>
  <c r="R1467" i="11"/>
  <c r="P1440" i="11"/>
  <c r="Q1416" i="11"/>
  <c r="S1390" i="11"/>
  <c r="R1339" i="11"/>
  <c r="P1331" i="11"/>
  <c r="Q1288" i="11"/>
  <c r="S1262" i="11"/>
  <c r="R1211" i="11"/>
  <c r="P1203" i="11"/>
  <c r="Q1160" i="11"/>
  <c r="S1134" i="11"/>
  <c r="R1083" i="11"/>
  <c r="P1075" i="11"/>
  <c r="Q1032" i="11"/>
  <c r="S1006" i="11"/>
  <c r="R955" i="11"/>
  <c r="P947" i="11"/>
  <c r="Q904" i="11"/>
  <c r="S878" i="11"/>
  <c r="R827" i="11"/>
  <c r="P819" i="11"/>
  <c r="Q776" i="11"/>
  <c r="S750" i="11"/>
  <c r="R699" i="11"/>
  <c r="P691" i="11"/>
  <c r="Q648" i="11"/>
  <c r="S622" i="11"/>
  <c r="S560" i="11"/>
  <c r="T483" i="11"/>
  <c r="T403" i="11"/>
  <c r="S392" i="11"/>
  <c r="P347" i="11"/>
  <c r="P267" i="11"/>
  <c r="T104" i="11"/>
  <c r="R8" i="11"/>
  <c r="U5643" i="11"/>
  <c r="U5278" i="11"/>
  <c r="U4808" i="11"/>
  <c r="U3312" i="11"/>
  <c r="U2611" i="11"/>
  <c r="U1155" i="11"/>
  <c r="V5366" i="11"/>
  <c r="W4171" i="11"/>
  <c r="X5928" i="11"/>
  <c r="W5928" i="11"/>
  <c r="V5928" i="11"/>
  <c r="U5928" i="11"/>
  <c r="X5920" i="11"/>
  <c r="U5920" i="11"/>
  <c r="W5920" i="11"/>
  <c r="X5904" i="11"/>
  <c r="W5904" i="11"/>
  <c r="V5904" i="11"/>
  <c r="U5904" i="11"/>
  <c r="X5888" i="11"/>
  <c r="U5888" i="11"/>
  <c r="V5888" i="11"/>
  <c r="W5888" i="11"/>
  <c r="W5880" i="11"/>
  <c r="U5880" i="11"/>
  <c r="X5880" i="11"/>
  <c r="V5880" i="11"/>
  <c r="X5864" i="11"/>
  <c r="W5864" i="11"/>
  <c r="U5864" i="11"/>
  <c r="V5864" i="11"/>
  <c r="X5848" i="11"/>
  <c r="V5848" i="11"/>
  <c r="W5848" i="11"/>
  <c r="U5848" i="11"/>
  <c r="X5840" i="11"/>
  <c r="W5840" i="11"/>
  <c r="V5840" i="11"/>
  <c r="U5840" i="11"/>
  <c r="X5816" i="11"/>
  <c r="U5816" i="11"/>
  <c r="V5816" i="11"/>
  <c r="W5816" i="11"/>
  <c r="W5776" i="11"/>
  <c r="V5776" i="11"/>
  <c r="X5776" i="11"/>
  <c r="U5776" i="11"/>
  <c r="V5760" i="11"/>
  <c r="X5760" i="11"/>
  <c r="W5760" i="11"/>
  <c r="U5760" i="11"/>
  <c r="V5752" i="11"/>
  <c r="W5752" i="11"/>
  <c r="U5752" i="11"/>
  <c r="X5752" i="11"/>
  <c r="V5736" i="11"/>
  <c r="X5736" i="11"/>
  <c r="W5736" i="11"/>
  <c r="U5736" i="11"/>
  <c r="X5720" i="11"/>
  <c r="V5720" i="11"/>
  <c r="U5720" i="11"/>
  <c r="W5720" i="11"/>
  <c r="X5704" i="11"/>
  <c r="V5704" i="11"/>
  <c r="W5704" i="11"/>
  <c r="U5704" i="11"/>
  <c r="X5696" i="11"/>
  <c r="V5696" i="11"/>
  <c r="W5696" i="11"/>
  <c r="U5696" i="11"/>
  <c r="X5680" i="11"/>
  <c r="V5680" i="11"/>
  <c r="W5680" i="11"/>
  <c r="U5680" i="11"/>
  <c r="X5664" i="11"/>
  <c r="V5664" i="11"/>
  <c r="W5664" i="11"/>
  <c r="U5664" i="11"/>
  <c r="X5927" i="11"/>
  <c r="V5927" i="11"/>
  <c r="W5927" i="11"/>
  <c r="U5927" i="11"/>
  <c r="X5919" i="11"/>
  <c r="W5919" i="11"/>
  <c r="V5919" i="11"/>
  <c r="U5919" i="11"/>
  <c r="X5911" i="11"/>
  <c r="W5911" i="11"/>
  <c r="V5911" i="11"/>
  <c r="U5911" i="11"/>
  <c r="X5903" i="11"/>
  <c r="V5903" i="11"/>
  <c r="W5903" i="11"/>
  <c r="U5903" i="11"/>
  <c r="X5895" i="11"/>
  <c r="W5895" i="11"/>
  <c r="V5895" i="11"/>
  <c r="U5895" i="11"/>
  <c r="X5887" i="11"/>
  <c r="V5887" i="11"/>
  <c r="W5887" i="11"/>
  <c r="U5887" i="11"/>
  <c r="W5879" i="11"/>
  <c r="X5879" i="11"/>
  <c r="V5879" i="11"/>
  <c r="U5879" i="11"/>
  <c r="X5871" i="11"/>
  <c r="W5871" i="11"/>
  <c r="V5871" i="11"/>
  <c r="U5871" i="11"/>
  <c r="X5863" i="11"/>
  <c r="W5863" i="11"/>
  <c r="V5863" i="11"/>
  <c r="U5863" i="11"/>
  <c r="X5855" i="11"/>
  <c r="W5855" i="11"/>
  <c r="V5855" i="11"/>
  <c r="U5855" i="11"/>
  <c r="X5847" i="11"/>
  <c r="W5847" i="11"/>
  <c r="V5847" i="11"/>
  <c r="U5847" i="11"/>
  <c r="V5839" i="11"/>
  <c r="W5839" i="11"/>
  <c r="X5839" i="11"/>
  <c r="U5839" i="11"/>
  <c r="X5831" i="11"/>
  <c r="V5831" i="11"/>
  <c r="W5831" i="11"/>
  <c r="U5831" i="11"/>
  <c r="X5823" i="11"/>
  <c r="W5823" i="11"/>
  <c r="V5823" i="11"/>
  <c r="U5823" i="11"/>
  <c r="X5815" i="11"/>
  <c r="V5815" i="11"/>
  <c r="W5815" i="11"/>
  <c r="U5815" i="11"/>
  <c r="W5807" i="11"/>
  <c r="X5807" i="11"/>
  <c r="U5807" i="11"/>
  <c r="V5807" i="11"/>
  <c r="X5799" i="11"/>
  <c r="V5799" i="11"/>
  <c r="W5799" i="11"/>
  <c r="U5799" i="11"/>
  <c r="X5791" i="11"/>
  <c r="V5791" i="11"/>
  <c r="W5791" i="11"/>
  <c r="U5791" i="11"/>
  <c r="X5783" i="11"/>
  <c r="W5783" i="11"/>
  <c r="V5783" i="11"/>
  <c r="U5783" i="11"/>
  <c r="V5775" i="11"/>
  <c r="X5775" i="11"/>
  <c r="U5775" i="11"/>
  <c r="W5775" i="11"/>
  <c r="X5767" i="11"/>
  <c r="W5767" i="11"/>
  <c r="V5767" i="11"/>
  <c r="U5767" i="11"/>
  <c r="X5759" i="11"/>
  <c r="W5759" i="11"/>
  <c r="V5759" i="11"/>
  <c r="U5759" i="11"/>
  <c r="X5751" i="11"/>
  <c r="W5751" i="11"/>
  <c r="V5751" i="11"/>
  <c r="U5751" i="11"/>
  <c r="V5743" i="11"/>
  <c r="U5743" i="11"/>
  <c r="X5743" i="11"/>
  <c r="W5743" i="11"/>
  <c r="X5735" i="11"/>
  <c r="V5735" i="11"/>
  <c r="W5735" i="11"/>
  <c r="U5735" i="11"/>
  <c r="X5727" i="11"/>
  <c r="W5727" i="11"/>
  <c r="V5727" i="11"/>
  <c r="U5727" i="11"/>
  <c r="X5719" i="11"/>
  <c r="W5719" i="11"/>
  <c r="V5719" i="11"/>
  <c r="U5719" i="11"/>
  <c r="X5711" i="11"/>
  <c r="V5711" i="11"/>
  <c r="W5711" i="11"/>
  <c r="U5711" i="11"/>
  <c r="X5703" i="11"/>
  <c r="V5703" i="11"/>
  <c r="W5703" i="11"/>
  <c r="U5703" i="11"/>
  <c r="X5695" i="11"/>
  <c r="W5695" i="11"/>
  <c r="U5695" i="11"/>
  <c r="V5695" i="11"/>
  <c r="X5687" i="11"/>
  <c r="W5687" i="11"/>
  <c r="V5687" i="11"/>
  <c r="U5687" i="11"/>
  <c r="X5679" i="11"/>
  <c r="W5679" i="11"/>
  <c r="V5679" i="11"/>
  <c r="U5679" i="11"/>
  <c r="X5671" i="11"/>
  <c r="V5671" i="11"/>
  <c r="W5671" i="11"/>
  <c r="U5671" i="11"/>
  <c r="X5663" i="11"/>
  <c r="V5663" i="11"/>
  <c r="W5663" i="11"/>
  <c r="U5663" i="11"/>
  <c r="X5655" i="11"/>
  <c r="W5655" i="11"/>
  <c r="V5655" i="11"/>
  <c r="U5655" i="11"/>
  <c r="X5647" i="11"/>
  <c r="V5647" i="11"/>
  <c r="W5647" i="11"/>
  <c r="U5647" i="11"/>
  <c r="X5639" i="11"/>
  <c r="W5639" i="11"/>
  <c r="V5639" i="11"/>
  <c r="U5639" i="11"/>
  <c r="X5631" i="11"/>
  <c r="V5631" i="11"/>
  <c r="W5631" i="11"/>
  <c r="U5631" i="11"/>
  <c r="X5623" i="11"/>
  <c r="W5623" i="11"/>
  <c r="V5623" i="11"/>
  <c r="U5623" i="11"/>
  <c r="X5615" i="11"/>
  <c r="V5615" i="11"/>
  <c r="U5615" i="11"/>
  <c r="W5615" i="11"/>
  <c r="X5607" i="11"/>
  <c r="V5607" i="11"/>
  <c r="W5607" i="11"/>
  <c r="U5607" i="11"/>
  <c r="X5599" i="11"/>
  <c r="W5599" i="11"/>
  <c r="V5599" i="11"/>
  <c r="X5591" i="11"/>
  <c r="W5591" i="11"/>
  <c r="V5591" i="11"/>
  <c r="U5591" i="11"/>
  <c r="X5583" i="11"/>
  <c r="V5583" i="11"/>
  <c r="W5583" i="11"/>
  <c r="U5583" i="11"/>
  <c r="X5575" i="11"/>
  <c r="V5575" i="11"/>
  <c r="W5575" i="11"/>
  <c r="U5575" i="11"/>
  <c r="X5567" i="11"/>
  <c r="W5567" i="11"/>
  <c r="V5567" i="11"/>
  <c r="U5567" i="11"/>
  <c r="X5559" i="11"/>
  <c r="V5559" i="11"/>
  <c r="W5559" i="11"/>
  <c r="U5559" i="11"/>
  <c r="X5551" i="11"/>
  <c r="W5551" i="11"/>
  <c r="V5551" i="11"/>
  <c r="U5551" i="11"/>
  <c r="X5543" i="11"/>
  <c r="W5543" i="11"/>
  <c r="V5543" i="11"/>
  <c r="U5543" i="11"/>
  <c r="X5535" i="11"/>
  <c r="W5535" i="11"/>
  <c r="V5535" i="11"/>
  <c r="U5535" i="11"/>
  <c r="X5527" i="11"/>
  <c r="W5527" i="11"/>
  <c r="V5527" i="11"/>
  <c r="U5527" i="11"/>
  <c r="X5519" i="11"/>
  <c r="W5519" i="11"/>
  <c r="V5519" i="11"/>
  <c r="U5519" i="11"/>
  <c r="X5511" i="11"/>
  <c r="W5511" i="11"/>
  <c r="V5511" i="11"/>
  <c r="U5511" i="11"/>
  <c r="X5503" i="11"/>
  <c r="W5503" i="11"/>
  <c r="V5503" i="11"/>
  <c r="U5503" i="11"/>
  <c r="X5495" i="11"/>
  <c r="V5495" i="11"/>
  <c r="W5495" i="11"/>
  <c r="U5495" i="11"/>
  <c r="X5487" i="11"/>
  <c r="W5487" i="11"/>
  <c r="V5487" i="11"/>
  <c r="U5487" i="11"/>
  <c r="X5479" i="11"/>
  <c r="W5479" i="11"/>
  <c r="V5479" i="11"/>
  <c r="U5479" i="11"/>
  <c r="X5471" i="11"/>
  <c r="W5471" i="11"/>
  <c r="V5471" i="11"/>
  <c r="U5471" i="11"/>
  <c r="X5463" i="11"/>
  <c r="W5463" i="11"/>
  <c r="V5463" i="11"/>
  <c r="U5463" i="11"/>
  <c r="X5455" i="11"/>
  <c r="V5455" i="11"/>
  <c r="U5455" i="11"/>
  <c r="W5455" i="11"/>
  <c r="X5447" i="11"/>
  <c r="W5447" i="11"/>
  <c r="V5447" i="11"/>
  <c r="U5447" i="11"/>
  <c r="X5439" i="11"/>
  <c r="W5439" i="11"/>
  <c r="V5439" i="11"/>
  <c r="U5439" i="11"/>
  <c r="X5431" i="11"/>
  <c r="W5431" i="11"/>
  <c r="V5431" i="11"/>
  <c r="U5431" i="11"/>
  <c r="X5423" i="11"/>
  <c r="V5423" i="11"/>
  <c r="U5423" i="11"/>
  <c r="W5423" i="11"/>
  <c r="X5415" i="11"/>
  <c r="W5415" i="11"/>
  <c r="V5415" i="11"/>
  <c r="U5415" i="11"/>
  <c r="X5407" i="11"/>
  <c r="W5407" i="11"/>
  <c r="V5407" i="11"/>
  <c r="U5407" i="11"/>
  <c r="X5399" i="11"/>
  <c r="W5399" i="11"/>
  <c r="V5399" i="11"/>
  <c r="U5399" i="11"/>
  <c r="X5391" i="11"/>
  <c r="W5391" i="11"/>
  <c r="V5391" i="11"/>
  <c r="U5391" i="11"/>
  <c r="X5383" i="11"/>
  <c r="W5383" i="11"/>
  <c r="V5383" i="11"/>
  <c r="U5383" i="11"/>
  <c r="X5375" i="11"/>
  <c r="W5375" i="11"/>
  <c r="V5375" i="11"/>
  <c r="U5375" i="11"/>
  <c r="X5367" i="11"/>
  <c r="W5367" i="11"/>
  <c r="U5367" i="11"/>
  <c r="X5359" i="11"/>
  <c r="W5359" i="11"/>
  <c r="V5359" i="11"/>
  <c r="U5359" i="11"/>
  <c r="X5351" i="11"/>
  <c r="W5351" i="11"/>
  <c r="V5351" i="11"/>
  <c r="U5351" i="11"/>
  <c r="X5343" i="11"/>
  <c r="V5343" i="11"/>
  <c r="W5343" i="11"/>
  <c r="U5343" i="11"/>
  <c r="X5335" i="11"/>
  <c r="W5335" i="11"/>
  <c r="V5335" i="11"/>
  <c r="U5335" i="11"/>
  <c r="X5327" i="11"/>
  <c r="V5327" i="11"/>
  <c r="U5327" i="11"/>
  <c r="W5327" i="11"/>
  <c r="X5319" i="11"/>
  <c r="W5319" i="11"/>
  <c r="V5319" i="11"/>
  <c r="U5319" i="11"/>
  <c r="X5311" i="11"/>
  <c r="V5311" i="11"/>
  <c r="U5311" i="11"/>
  <c r="W5311" i="11"/>
  <c r="X5303" i="11"/>
  <c r="W5303" i="11"/>
  <c r="V5303" i="11"/>
  <c r="U5303" i="11"/>
  <c r="X5295" i="11"/>
  <c r="V5295" i="11"/>
  <c r="W5295" i="11"/>
  <c r="U5295" i="11"/>
  <c r="X5287" i="11"/>
  <c r="W5287" i="11"/>
  <c r="V5287" i="11"/>
  <c r="U5287" i="11"/>
  <c r="X5279" i="11"/>
  <c r="W5279" i="11"/>
  <c r="V5279" i="11"/>
  <c r="X5271" i="11"/>
  <c r="V5271" i="11"/>
  <c r="W5271" i="11"/>
  <c r="U5271" i="11"/>
  <c r="X5263" i="11"/>
  <c r="W5263" i="11"/>
  <c r="V5263" i="11"/>
  <c r="U5263" i="11"/>
  <c r="X5255" i="11"/>
  <c r="W5255" i="11"/>
  <c r="V5255" i="11"/>
  <c r="U5255" i="11"/>
  <c r="X5247" i="11"/>
  <c r="W5247" i="11"/>
  <c r="V5247" i="11"/>
  <c r="U5247" i="11"/>
  <c r="X5239" i="11"/>
  <c r="W5239" i="11"/>
  <c r="V5239" i="11"/>
  <c r="U5239" i="11"/>
  <c r="X5231" i="11"/>
  <c r="W5231" i="11"/>
  <c r="V5231" i="11"/>
  <c r="U5231" i="11"/>
  <c r="X5223" i="11"/>
  <c r="W5223" i="11"/>
  <c r="V5223" i="11"/>
  <c r="U5223" i="11"/>
  <c r="X5215" i="11"/>
  <c r="W5215" i="11"/>
  <c r="U5215" i="11"/>
  <c r="V5215" i="11"/>
  <c r="X5207" i="11"/>
  <c r="W5207" i="11"/>
  <c r="V5207" i="11"/>
  <c r="U5207" i="11"/>
  <c r="X5199" i="11"/>
  <c r="V5199" i="11"/>
  <c r="W5199" i="11"/>
  <c r="U5199" i="11"/>
  <c r="X5191" i="11"/>
  <c r="W5191" i="11"/>
  <c r="V5191" i="11"/>
  <c r="U5191" i="11"/>
  <c r="X5183" i="11"/>
  <c r="W5183" i="11"/>
  <c r="U5183" i="11"/>
  <c r="V5183" i="11"/>
  <c r="X5175" i="11"/>
  <c r="W5175" i="11"/>
  <c r="V5175" i="11"/>
  <c r="U5175" i="11"/>
  <c r="X5167" i="11"/>
  <c r="V5167" i="11"/>
  <c r="W5167" i="11"/>
  <c r="U5167" i="11"/>
  <c r="X5159" i="11"/>
  <c r="W5159" i="11"/>
  <c r="V5159" i="11"/>
  <c r="U5159" i="11"/>
  <c r="X5151" i="11"/>
  <c r="W5151" i="11"/>
  <c r="V5151" i="11"/>
  <c r="X5143" i="11"/>
  <c r="W5143" i="11"/>
  <c r="V5143" i="11"/>
  <c r="U5143" i="11"/>
  <c r="X5135" i="11"/>
  <c r="W5135" i="11"/>
  <c r="V5135" i="11"/>
  <c r="U5135" i="11"/>
  <c r="X5127" i="11"/>
  <c r="W5127" i="11"/>
  <c r="V5127" i="11"/>
  <c r="U5127" i="11"/>
  <c r="X5119" i="11"/>
  <c r="W5119" i="11"/>
  <c r="V5119" i="11"/>
  <c r="U5119" i="11"/>
  <c r="X5111" i="11"/>
  <c r="W5111" i="11"/>
  <c r="V5111" i="11"/>
  <c r="U5111" i="11"/>
  <c r="X5103" i="11"/>
  <c r="W5103" i="11"/>
  <c r="V5103" i="11"/>
  <c r="U5103" i="11"/>
  <c r="X5095" i="11"/>
  <c r="W5095" i="11"/>
  <c r="V5095" i="11"/>
  <c r="U5095" i="11"/>
  <c r="X5087" i="11"/>
  <c r="W5087" i="11"/>
  <c r="V5087" i="11"/>
  <c r="U5087" i="11"/>
  <c r="X5079" i="11"/>
  <c r="W5079" i="11"/>
  <c r="V5079" i="11"/>
  <c r="U5079" i="11"/>
  <c r="X5071" i="11"/>
  <c r="V5071" i="11"/>
  <c r="U5071" i="11"/>
  <c r="W5071" i="11"/>
  <c r="X5063" i="11"/>
  <c r="W5063" i="11"/>
  <c r="V5063" i="11"/>
  <c r="U5063" i="11"/>
  <c r="X5055" i="11"/>
  <c r="W5055" i="11"/>
  <c r="V5055" i="11"/>
  <c r="U5055" i="11"/>
  <c r="X5047" i="11"/>
  <c r="W5047" i="11"/>
  <c r="V5047" i="11"/>
  <c r="U5047" i="11"/>
  <c r="X5039" i="11"/>
  <c r="V5039" i="11"/>
  <c r="U5039" i="11"/>
  <c r="W5039" i="11"/>
  <c r="X5031" i="11"/>
  <c r="W5031" i="11"/>
  <c r="V5031" i="11"/>
  <c r="U5031" i="11"/>
  <c r="X5023" i="11"/>
  <c r="W5023" i="11"/>
  <c r="U5023" i="11"/>
  <c r="V5023" i="11"/>
  <c r="X5015" i="11"/>
  <c r="W5015" i="11"/>
  <c r="V5015" i="11"/>
  <c r="U5015" i="11"/>
  <c r="X5007" i="11"/>
  <c r="W5007" i="11"/>
  <c r="V5007" i="11"/>
  <c r="U5007" i="11"/>
  <c r="X4999" i="11"/>
  <c r="W4999" i="11"/>
  <c r="V4999" i="11"/>
  <c r="U4999" i="11"/>
  <c r="X4991" i="11"/>
  <c r="W4991" i="11"/>
  <c r="U4991" i="11"/>
  <c r="V4991" i="11"/>
  <c r="X4983" i="11"/>
  <c r="W4983" i="11"/>
  <c r="V4983" i="11"/>
  <c r="U4983" i="11"/>
  <c r="X4975" i="11"/>
  <c r="W4975" i="11"/>
  <c r="V4975" i="11"/>
  <c r="U4975" i="11"/>
  <c r="X4967" i="11"/>
  <c r="W4967" i="11"/>
  <c r="V4967" i="11"/>
  <c r="U4967" i="11"/>
  <c r="X4959" i="11"/>
  <c r="W4959" i="11"/>
  <c r="U4959" i="11"/>
  <c r="V4959" i="11"/>
  <c r="X4951" i="11"/>
  <c r="W4951" i="11"/>
  <c r="U4951" i="11"/>
  <c r="V4951" i="11"/>
  <c r="X4943" i="11"/>
  <c r="V4943" i="11"/>
  <c r="U4943" i="11"/>
  <c r="W4943" i="11"/>
  <c r="X4935" i="11"/>
  <c r="W4935" i="11"/>
  <c r="V4935" i="11"/>
  <c r="U4935" i="11"/>
  <c r="X4927" i="11"/>
  <c r="W4927" i="11"/>
  <c r="U4927" i="11"/>
  <c r="V4927" i="11"/>
  <c r="X4919" i="11"/>
  <c r="W4919" i="11"/>
  <c r="V4919" i="11"/>
  <c r="U4919" i="11"/>
  <c r="X4911" i="11"/>
  <c r="V4911" i="11"/>
  <c r="W4911" i="11"/>
  <c r="U4911" i="11"/>
  <c r="X4903" i="11"/>
  <c r="W4903" i="11"/>
  <c r="V4903" i="11"/>
  <c r="U4903" i="11"/>
  <c r="X4895" i="11"/>
  <c r="W4895" i="11"/>
  <c r="V4895" i="11"/>
  <c r="U4895" i="11"/>
  <c r="X4887" i="11"/>
  <c r="U4887" i="11"/>
  <c r="W4887" i="11"/>
  <c r="V4887" i="11"/>
  <c r="X4879" i="11"/>
  <c r="W4879" i="11"/>
  <c r="V4879" i="11"/>
  <c r="U4879" i="11"/>
  <c r="X4871" i="11"/>
  <c r="W4871" i="11"/>
  <c r="V4871" i="11"/>
  <c r="U4871" i="11"/>
  <c r="X4863" i="11"/>
  <c r="W4863" i="11"/>
  <c r="V4863" i="11"/>
  <c r="U4863" i="11"/>
  <c r="X4855" i="11"/>
  <c r="W4855" i="11"/>
  <c r="U4855" i="11"/>
  <c r="V4855" i="11"/>
  <c r="X4847" i="11"/>
  <c r="W4847" i="11"/>
  <c r="V4847" i="11"/>
  <c r="U4847" i="11"/>
  <c r="X4839" i="11"/>
  <c r="W4839" i="11"/>
  <c r="V4839" i="11"/>
  <c r="U4839" i="11"/>
  <c r="X4831" i="11"/>
  <c r="W4831" i="11"/>
  <c r="U4831" i="11"/>
  <c r="V4831" i="11"/>
  <c r="X4823" i="11"/>
  <c r="W4823" i="11"/>
  <c r="U4823" i="11"/>
  <c r="V4823" i="11"/>
  <c r="X4815" i="11"/>
  <c r="V4815" i="11"/>
  <c r="W4815" i="11"/>
  <c r="U4815" i="11"/>
  <c r="X4807" i="11"/>
  <c r="W4807" i="11"/>
  <c r="V4807" i="11"/>
  <c r="U4807" i="11"/>
  <c r="X4799" i="11"/>
  <c r="W4799" i="11"/>
  <c r="U4799" i="11"/>
  <c r="V4799" i="11"/>
  <c r="X4791" i="11"/>
  <c r="W4791" i="11"/>
  <c r="V4791" i="11"/>
  <c r="U4791" i="11"/>
  <c r="X4783" i="11"/>
  <c r="V4783" i="11"/>
  <c r="W4783" i="11"/>
  <c r="U4783" i="11"/>
  <c r="X4775" i="11"/>
  <c r="W4775" i="11"/>
  <c r="V4775" i="11"/>
  <c r="U4775" i="11"/>
  <c r="X4767" i="11"/>
  <c r="W4767" i="11"/>
  <c r="U4767" i="11"/>
  <c r="V4767" i="11"/>
  <c r="X4759" i="11"/>
  <c r="V4759" i="11"/>
  <c r="U4759" i="11"/>
  <c r="W4759" i="11"/>
  <c r="X4751" i="11"/>
  <c r="W4751" i="11"/>
  <c r="V4751" i="11"/>
  <c r="U4751" i="11"/>
  <c r="X4743" i="11"/>
  <c r="W4743" i="11"/>
  <c r="V4743" i="11"/>
  <c r="U4743" i="11"/>
  <c r="X4735" i="11"/>
  <c r="W4735" i="11"/>
  <c r="V4735" i="11"/>
  <c r="U4735" i="11"/>
  <c r="X4727" i="11"/>
  <c r="W4727" i="11"/>
  <c r="V4727" i="11"/>
  <c r="U4727" i="11"/>
  <c r="X4719" i="11"/>
  <c r="W4719" i="11"/>
  <c r="V4719" i="11"/>
  <c r="U4719" i="11"/>
  <c r="X4711" i="11"/>
  <c r="W4711" i="11"/>
  <c r="V4711" i="11"/>
  <c r="U4711" i="11"/>
  <c r="X4703" i="11"/>
  <c r="U4703" i="11"/>
  <c r="V4703" i="11"/>
  <c r="W4703" i="11"/>
  <c r="X4695" i="11"/>
  <c r="W4695" i="11"/>
  <c r="U4695" i="11"/>
  <c r="V4695" i="11"/>
  <c r="X4687" i="11"/>
  <c r="V4687" i="11"/>
  <c r="W4687" i="11"/>
  <c r="U4687" i="11"/>
  <c r="X4679" i="11"/>
  <c r="W4679" i="11"/>
  <c r="V4679" i="11"/>
  <c r="X4671" i="11"/>
  <c r="W4671" i="11"/>
  <c r="V4671" i="11"/>
  <c r="U4671" i="11"/>
  <c r="X4663" i="11"/>
  <c r="W4663" i="11"/>
  <c r="U4663" i="11"/>
  <c r="V4663" i="11"/>
  <c r="X4655" i="11"/>
  <c r="V4655" i="11"/>
  <c r="W4655" i="11"/>
  <c r="U4655" i="11"/>
  <c r="W4647" i="11"/>
  <c r="X4647" i="11"/>
  <c r="V4647" i="11"/>
  <c r="U4647" i="11"/>
  <c r="X4639" i="11"/>
  <c r="W4639" i="11"/>
  <c r="V4639" i="11"/>
  <c r="X4631" i="11"/>
  <c r="W4631" i="11"/>
  <c r="U4631" i="11"/>
  <c r="V4631" i="11"/>
  <c r="X4623" i="11"/>
  <c r="W4623" i="11"/>
  <c r="V4623" i="11"/>
  <c r="U4623" i="11"/>
  <c r="X4615" i="11"/>
  <c r="W4615" i="11"/>
  <c r="V4615" i="11"/>
  <c r="U4615" i="11"/>
  <c r="W4607" i="11"/>
  <c r="X4607" i="11"/>
  <c r="V4607" i="11"/>
  <c r="U4607" i="11"/>
  <c r="X4599" i="11"/>
  <c r="W4599" i="11"/>
  <c r="U4599" i="11"/>
  <c r="V4599" i="11"/>
  <c r="X4591" i="11"/>
  <c r="W4591" i="11"/>
  <c r="V4591" i="11"/>
  <c r="U4591" i="11"/>
  <c r="X4583" i="11"/>
  <c r="W4583" i="11"/>
  <c r="V4583" i="11"/>
  <c r="U4583" i="11"/>
  <c r="X4575" i="11"/>
  <c r="W4575" i="11"/>
  <c r="V4575" i="11"/>
  <c r="U4575" i="11"/>
  <c r="X4567" i="11"/>
  <c r="W4567" i="11"/>
  <c r="U4567" i="11"/>
  <c r="V4567" i="11"/>
  <c r="X4559" i="11"/>
  <c r="V4559" i="11"/>
  <c r="W4559" i="11"/>
  <c r="U4559" i="11"/>
  <c r="X4551" i="11"/>
  <c r="W4551" i="11"/>
  <c r="V4551" i="11"/>
  <c r="U4551" i="11"/>
  <c r="X4543" i="11"/>
  <c r="U4543" i="11"/>
  <c r="V4543" i="11"/>
  <c r="W4543" i="11"/>
  <c r="X4535" i="11"/>
  <c r="W4535" i="11"/>
  <c r="V4535" i="11"/>
  <c r="U4535" i="11"/>
  <c r="X4527" i="11"/>
  <c r="V4527" i="11"/>
  <c r="W4527" i="11"/>
  <c r="X4519" i="11"/>
  <c r="W4519" i="11"/>
  <c r="V4519" i="11"/>
  <c r="U4519" i="11"/>
  <c r="X4511" i="11"/>
  <c r="W4511" i="11"/>
  <c r="V4511" i="11"/>
  <c r="U4511" i="11"/>
  <c r="X4503" i="11"/>
  <c r="W4503" i="11"/>
  <c r="V4503" i="11"/>
  <c r="U4503" i="11"/>
  <c r="X4495" i="11"/>
  <c r="W4495" i="11"/>
  <c r="V4495" i="11"/>
  <c r="U4495" i="11"/>
  <c r="X4487" i="11"/>
  <c r="W4487" i="11"/>
  <c r="V4487" i="11"/>
  <c r="U4487" i="11"/>
  <c r="X4479" i="11"/>
  <c r="W4479" i="11"/>
  <c r="V4479" i="11"/>
  <c r="U4479" i="11"/>
  <c r="X4471" i="11"/>
  <c r="W4471" i="11"/>
  <c r="V4471" i="11"/>
  <c r="U4471" i="11"/>
  <c r="X4463" i="11"/>
  <c r="W4463" i="11"/>
  <c r="V4463" i="11"/>
  <c r="U4463" i="11"/>
  <c r="X4455" i="11"/>
  <c r="W4455" i="11"/>
  <c r="V4455" i="11"/>
  <c r="U4455" i="11"/>
  <c r="X4447" i="11"/>
  <c r="W4447" i="11"/>
  <c r="V4447" i="11"/>
  <c r="U4447" i="11"/>
  <c r="X4439" i="11"/>
  <c r="W4439" i="11"/>
  <c r="U4439" i="11"/>
  <c r="V4439" i="11"/>
  <c r="X4431" i="11"/>
  <c r="V4431" i="11"/>
  <c r="U4431" i="11"/>
  <c r="W4431" i="11"/>
  <c r="X4423" i="11"/>
  <c r="W4423" i="11"/>
  <c r="V4423" i="11"/>
  <c r="U4423" i="11"/>
  <c r="X4415" i="11"/>
  <c r="W4415" i="11"/>
  <c r="U4415" i="11"/>
  <c r="V4415" i="11"/>
  <c r="X4407" i="11"/>
  <c r="W4407" i="11"/>
  <c r="U4407" i="11"/>
  <c r="V4407" i="11"/>
  <c r="X4399" i="11"/>
  <c r="V4399" i="11"/>
  <c r="W4399" i="11"/>
  <c r="U4399" i="11"/>
  <c r="W4391" i="11"/>
  <c r="V4391" i="11"/>
  <c r="X4391" i="11"/>
  <c r="U4391" i="11"/>
  <c r="X4383" i="11"/>
  <c r="W4383" i="11"/>
  <c r="V4383" i="11"/>
  <c r="U4383" i="11"/>
  <c r="X4375" i="11"/>
  <c r="W4375" i="11"/>
  <c r="U4375" i="11"/>
  <c r="V4375" i="11"/>
  <c r="X4367" i="11"/>
  <c r="W4367" i="11"/>
  <c r="V4367" i="11"/>
  <c r="U4367" i="11"/>
  <c r="X4359" i="11"/>
  <c r="W4359" i="11"/>
  <c r="V4359" i="11"/>
  <c r="U4359" i="11"/>
  <c r="X4351" i="11"/>
  <c r="W4351" i="11"/>
  <c r="V4351" i="11"/>
  <c r="U4351" i="11"/>
  <c r="X4343" i="11"/>
  <c r="W4343" i="11"/>
  <c r="U4343" i="11"/>
  <c r="V4343" i="11"/>
  <c r="X4335" i="11"/>
  <c r="W4335" i="11"/>
  <c r="V4335" i="11"/>
  <c r="U4335" i="11"/>
  <c r="X4327" i="11"/>
  <c r="W4327" i="11"/>
  <c r="V4327" i="11"/>
  <c r="U4327" i="11"/>
  <c r="X4319" i="11"/>
  <c r="W4319" i="11"/>
  <c r="V4319" i="11"/>
  <c r="U4319" i="11"/>
  <c r="X4311" i="11"/>
  <c r="W4311" i="11"/>
  <c r="U4311" i="11"/>
  <c r="V4311" i="11"/>
  <c r="X4303" i="11"/>
  <c r="V4303" i="11"/>
  <c r="U4303" i="11"/>
  <c r="W4303" i="11"/>
  <c r="X4295" i="11"/>
  <c r="W4295" i="11"/>
  <c r="V4295" i="11"/>
  <c r="U4295" i="11"/>
  <c r="X4287" i="11"/>
  <c r="W4287" i="11"/>
  <c r="U4287" i="11"/>
  <c r="V4287" i="11"/>
  <c r="X4279" i="11"/>
  <c r="W4279" i="11"/>
  <c r="V4279" i="11"/>
  <c r="U4279" i="11"/>
  <c r="X4271" i="11"/>
  <c r="V4271" i="11"/>
  <c r="W4271" i="11"/>
  <c r="U4271" i="11"/>
  <c r="W4263" i="11"/>
  <c r="X4263" i="11"/>
  <c r="V4263" i="11"/>
  <c r="U4263" i="11"/>
  <c r="X4255" i="11"/>
  <c r="W4255" i="11"/>
  <c r="V4255" i="11"/>
  <c r="U4255" i="11"/>
  <c r="X4247" i="11"/>
  <c r="V4247" i="11"/>
  <c r="U4247" i="11"/>
  <c r="W4247" i="11"/>
  <c r="X4239" i="11"/>
  <c r="W4239" i="11"/>
  <c r="V4239" i="11"/>
  <c r="U4239" i="11"/>
  <c r="X4231" i="11"/>
  <c r="W4231" i="11"/>
  <c r="V4231" i="11"/>
  <c r="U4231" i="11"/>
  <c r="X4223" i="11"/>
  <c r="W4223" i="11"/>
  <c r="V4223" i="11"/>
  <c r="X4215" i="11"/>
  <c r="W4215" i="11"/>
  <c r="V4215" i="11"/>
  <c r="U4215" i="11"/>
  <c r="X4207" i="11"/>
  <c r="W4207" i="11"/>
  <c r="V4207" i="11"/>
  <c r="U4207" i="11"/>
  <c r="X4199" i="11"/>
  <c r="W4199" i="11"/>
  <c r="V4199" i="11"/>
  <c r="U4199" i="11"/>
  <c r="X4191" i="11"/>
  <c r="W4191" i="11"/>
  <c r="V4191" i="11"/>
  <c r="U4191" i="11"/>
  <c r="X4183" i="11"/>
  <c r="W4183" i="11"/>
  <c r="U4183" i="11"/>
  <c r="V4183" i="11"/>
  <c r="V4175" i="11"/>
  <c r="W4175" i="11"/>
  <c r="U4175" i="11"/>
  <c r="X4175" i="11"/>
  <c r="X4167" i="11"/>
  <c r="W4167" i="11"/>
  <c r="V4167" i="11"/>
  <c r="U4167" i="11"/>
  <c r="X4159" i="11"/>
  <c r="W4159" i="11"/>
  <c r="U4159" i="11"/>
  <c r="V4159" i="11"/>
  <c r="X4151" i="11"/>
  <c r="W4151" i="11"/>
  <c r="U4151" i="11"/>
  <c r="V4151" i="11"/>
  <c r="X4143" i="11"/>
  <c r="V4143" i="11"/>
  <c r="W4143" i="11"/>
  <c r="U4143" i="11"/>
  <c r="W4135" i="11"/>
  <c r="X4135" i="11"/>
  <c r="V4135" i="11"/>
  <c r="U4135" i="11"/>
  <c r="X4127" i="11"/>
  <c r="W4127" i="11"/>
  <c r="V4127" i="11"/>
  <c r="U4127" i="11"/>
  <c r="X4119" i="11"/>
  <c r="W4119" i="11"/>
  <c r="U4119" i="11"/>
  <c r="V4119" i="11"/>
  <c r="X4111" i="11"/>
  <c r="W4111" i="11"/>
  <c r="V4111" i="11"/>
  <c r="U4111" i="11"/>
  <c r="X4103" i="11"/>
  <c r="W4103" i="11"/>
  <c r="V4103" i="11"/>
  <c r="U4103" i="11"/>
  <c r="X4095" i="11"/>
  <c r="W4095" i="11"/>
  <c r="V4095" i="11"/>
  <c r="U4095" i="11"/>
  <c r="X4087" i="11"/>
  <c r="U4087" i="11"/>
  <c r="V4087" i="11"/>
  <c r="W4087" i="11"/>
  <c r="X4079" i="11"/>
  <c r="W4079" i="11"/>
  <c r="V4079" i="11"/>
  <c r="U4079" i="11"/>
  <c r="X4071" i="11"/>
  <c r="W4071" i="11"/>
  <c r="V4071" i="11"/>
  <c r="X4063" i="11"/>
  <c r="W4063" i="11"/>
  <c r="V4063" i="11"/>
  <c r="U4063" i="11"/>
  <c r="X4055" i="11"/>
  <c r="W4055" i="11"/>
  <c r="U4055" i="11"/>
  <c r="V4055" i="11"/>
  <c r="X4047" i="11"/>
  <c r="V4047" i="11"/>
  <c r="W4047" i="11"/>
  <c r="U4047" i="11"/>
  <c r="X4039" i="11"/>
  <c r="W4039" i="11"/>
  <c r="V4039" i="11"/>
  <c r="U4039" i="11"/>
  <c r="X4031" i="11"/>
  <c r="U4031" i="11"/>
  <c r="W4031" i="11"/>
  <c r="X4023" i="11"/>
  <c r="W4023" i="11"/>
  <c r="V4023" i="11"/>
  <c r="U4023" i="11"/>
  <c r="X4015" i="11"/>
  <c r="V4015" i="11"/>
  <c r="W4015" i="11"/>
  <c r="U4015" i="11"/>
  <c r="X4007" i="11"/>
  <c r="W4007" i="11"/>
  <c r="V4007" i="11"/>
  <c r="U4007" i="11"/>
  <c r="X3999" i="11"/>
  <c r="W3999" i="11"/>
  <c r="V3999" i="11"/>
  <c r="U3999" i="11"/>
  <c r="X3991" i="11"/>
  <c r="V3991" i="11"/>
  <c r="W3991" i="11"/>
  <c r="U3991" i="11"/>
  <c r="X3983" i="11"/>
  <c r="W3983" i="11"/>
  <c r="V3983" i="11"/>
  <c r="U3983" i="11"/>
  <c r="X3975" i="11"/>
  <c r="W3975" i="11"/>
  <c r="V3975" i="11"/>
  <c r="U3975" i="11"/>
  <c r="X3967" i="11"/>
  <c r="W3967" i="11"/>
  <c r="V3967" i="11"/>
  <c r="U3967" i="11"/>
  <c r="X3959" i="11"/>
  <c r="W3959" i="11"/>
  <c r="V3959" i="11"/>
  <c r="U3959" i="11"/>
  <c r="X3951" i="11"/>
  <c r="W3951" i="11"/>
  <c r="V3951" i="11"/>
  <c r="U3951" i="11"/>
  <c r="X3943" i="11"/>
  <c r="W3943" i="11"/>
  <c r="V3943" i="11"/>
  <c r="U3943" i="11"/>
  <c r="X3935" i="11"/>
  <c r="V3935" i="11"/>
  <c r="W3935" i="11"/>
  <c r="U3935" i="11"/>
  <c r="X3927" i="11"/>
  <c r="W3927" i="11"/>
  <c r="U3927" i="11"/>
  <c r="V3927" i="11"/>
  <c r="X3919" i="11"/>
  <c r="V3919" i="11"/>
  <c r="W3919" i="11"/>
  <c r="U3919" i="11"/>
  <c r="X3911" i="11"/>
  <c r="W3911" i="11"/>
  <c r="V3911" i="11"/>
  <c r="U3911" i="11"/>
  <c r="X3903" i="11"/>
  <c r="U3903" i="11"/>
  <c r="W3903" i="11"/>
  <c r="V3903" i="11"/>
  <c r="X3895" i="11"/>
  <c r="W3895" i="11"/>
  <c r="U3895" i="11"/>
  <c r="V3895" i="11"/>
  <c r="X3887" i="11"/>
  <c r="V3887" i="11"/>
  <c r="W3887" i="11"/>
  <c r="U3887" i="11"/>
  <c r="W3879" i="11"/>
  <c r="V3879" i="11"/>
  <c r="X3879" i="11"/>
  <c r="U3879" i="11"/>
  <c r="X3871" i="11"/>
  <c r="W3871" i="11"/>
  <c r="V3871" i="11"/>
  <c r="U3871" i="11"/>
  <c r="X3863" i="11"/>
  <c r="W3863" i="11"/>
  <c r="U3863" i="11"/>
  <c r="V3863" i="11"/>
  <c r="W3855" i="11"/>
  <c r="V3855" i="11"/>
  <c r="X3855" i="11"/>
  <c r="U3855" i="11"/>
  <c r="X3847" i="11"/>
  <c r="W3847" i="11"/>
  <c r="V3847" i="11"/>
  <c r="U3847" i="11"/>
  <c r="W3839" i="11"/>
  <c r="V3839" i="11"/>
  <c r="X3839" i="11"/>
  <c r="U3839" i="11"/>
  <c r="X3831" i="11"/>
  <c r="W3831" i="11"/>
  <c r="U3831" i="11"/>
  <c r="V3831" i="11"/>
  <c r="X3823" i="11"/>
  <c r="W3823" i="11"/>
  <c r="V3823" i="11"/>
  <c r="U3823" i="11"/>
  <c r="W3815" i="11"/>
  <c r="X3815" i="11"/>
  <c r="V3815" i="11"/>
  <c r="U3815" i="11"/>
  <c r="X3807" i="11"/>
  <c r="W3807" i="11"/>
  <c r="V3807" i="11"/>
  <c r="U3807" i="11"/>
  <c r="X3799" i="11"/>
  <c r="W3799" i="11"/>
  <c r="U3799" i="11"/>
  <c r="V3799" i="11"/>
  <c r="X3791" i="11"/>
  <c r="V3791" i="11"/>
  <c r="U3791" i="11"/>
  <c r="W3791" i="11"/>
  <c r="X3783" i="11"/>
  <c r="W3783" i="11"/>
  <c r="V3783" i="11"/>
  <c r="U3783" i="11"/>
  <c r="W3775" i="11"/>
  <c r="V3775" i="11"/>
  <c r="U3775" i="11"/>
  <c r="X3775" i="11"/>
  <c r="X3767" i="11"/>
  <c r="W3767" i="11"/>
  <c r="V3767" i="11"/>
  <c r="U3767" i="11"/>
  <c r="X3759" i="11"/>
  <c r="V3759" i="11"/>
  <c r="W3759" i="11"/>
  <c r="U3759" i="11"/>
  <c r="W3751" i="11"/>
  <c r="V3751" i="11"/>
  <c r="X3751" i="11"/>
  <c r="U3751" i="11"/>
  <c r="X3743" i="11"/>
  <c r="W3743" i="11"/>
  <c r="V3743" i="11"/>
  <c r="U3743" i="11"/>
  <c r="X3735" i="11"/>
  <c r="W3735" i="11"/>
  <c r="V3735" i="11"/>
  <c r="U3735" i="11"/>
  <c r="X3727" i="11"/>
  <c r="W3727" i="11"/>
  <c r="V3727" i="11"/>
  <c r="U3727" i="11"/>
  <c r="X3719" i="11"/>
  <c r="W3719" i="11"/>
  <c r="V3719" i="11"/>
  <c r="U3719" i="11"/>
  <c r="W3711" i="11"/>
  <c r="V3711" i="11"/>
  <c r="X3711" i="11"/>
  <c r="U3711" i="11"/>
  <c r="X3703" i="11"/>
  <c r="W3703" i="11"/>
  <c r="V3703" i="11"/>
  <c r="U3703" i="11"/>
  <c r="X3695" i="11"/>
  <c r="W3695" i="11"/>
  <c r="V3695" i="11"/>
  <c r="W3687" i="11"/>
  <c r="X3687" i="11"/>
  <c r="V3687" i="11"/>
  <c r="U3687" i="11"/>
  <c r="X3679" i="11"/>
  <c r="W3679" i="11"/>
  <c r="V3679" i="11"/>
  <c r="U3679" i="11"/>
  <c r="X3671" i="11"/>
  <c r="W3671" i="11"/>
  <c r="U3671" i="11"/>
  <c r="V3671" i="11"/>
  <c r="X3663" i="11"/>
  <c r="V3663" i="11"/>
  <c r="W3663" i="11"/>
  <c r="U3663" i="11"/>
  <c r="X3655" i="11"/>
  <c r="W3655" i="11"/>
  <c r="V3655" i="11"/>
  <c r="U3655" i="11"/>
  <c r="W3647" i="11"/>
  <c r="X3647" i="11"/>
  <c r="U3647" i="11"/>
  <c r="X3639" i="11"/>
  <c r="W3639" i="11"/>
  <c r="U3639" i="11"/>
  <c r="V3639" i="11"/>
  <c r="X3631" i="11"/>
  <c r="V3631" i="11"/>
  <c r="W3631" i="11"/>
  <c r="U3631" i="11"/>
  <c r="W3623" i="11"/>
  <c r="V3623" i="11"/>
  <c r="X3623" i="11"/>
  <c r="U3623" i="11"/>
  <c r="X3615" i="11"/>
  <c r="W3615" i="11"/>
  <c r="V3615" i="11"/>
  <c r="X3607" i="11"/>
  <c r="W3607" i="11"/>
  <c r="U3607" i="11"/>
  <c r="V3607" i="11"/>
  <c r="X3599" i="11"/>
  <c r="V3599" i="11"/>
  <c r="W3599" i="11"/>
  <c r="U3599" i="11"/>
  <c r="X3591" i="11"/>
  <c r="W3591" i="11"/>
  <c r="U3591" i="11"/>
  <c r="V3591" i="11"/>
  <c r="X3583" i="11"/>
  <c r="W3583" i="11"/>
  <c r="V3583" i="11"/>
  <c r="U3583" i="11"/>
  <c r="X3575" i="11"/>
  <c r="V3575" i="11"/>
  <c r="U3575" i="11"/>
  <c r="W3575" i="11"/>
  <c r="X3567" i="11"/>
  <c r="W3567" i="11"/>
  <c r="V3567" i="11"/>
  <c r="U3567" i="11"/>
  <c r="X3559" i="11"/>
  <c r="W3559" i="11"/>
  <c r="V3559" i="11"/>
  <c r="U3559" i="11"/>
  <c r="X3551" i="11"/>
  <c r="V3551" i="11"/>
  <c r="W3551" i="11"/>
  <c r="U3551" i="11"/>
  <c r="X3543" i="11"/>
  <c r="W3543" i="11"/>
  <c r="U3543" i="11"/>
  <c r="V3543" i="11"/>
  <c r="X3535" i="11"/>
  <c r="V3535" i="11"/>
  <c r="W3535" i="11"/>
  <c r="U3535" i="11"/>
  <c r="X3527" i="11"/>
  <c r="W3527" i="11"/>
  <c r="V3527" i="11"/>
  <c r="U3527" i="11"/>
  <c r="W3519" i="11"/>
  <c r="X3519" i="11"/>
  <c r="V3519" i="11"/>
  <c r="U3519" i="11"/>
  <c r="X3511" i="11"/>
  <c r="W3511" i="11"/>
  <c r="V3511" i="11"/>
  <c r="U3511" i="11"/>
  <c r="X3503" i="11"/>
  <c r="W3503" i="11"/>
  <c r="V3503" i="11"/>
  <c r="U3503" i="11"/>
  <c r="W3495" i="11"/>
  <c r="X3495" i="11"/>
  <c r="V3495" i="11"/>
  <c r="U3495" i="11"/>
  <c r="W3487" i="11"/>
  <c r="X3487" i="11"/>
  <c r="V3487" i="11"/>
  <c r="U3487" i="11"/>
  <c r="X3479" i="11"/>
  <c r="W3479" i="11"/>
  <c r="V3479" i="11"/>
  <c r="U3479" i="11"/>
  <c r="X3471" i="11"/>
  <c r="W3471" i="11"/>
  <c r="V3471" i="11"/>
  <c r="U3471" i="11"/>
  <c r="X3463" i="11"/>
  <c r="W3463" i="11"/>
  <c r="V3463" i="11"/>
  <c r="U3463" i="11"/>
  <c r="W3455" i="11"/>
  <c r="X3455" i="11"/>
  <c r="V3455" i="11"/>
  <c r="U3455" i="11"/>
  <c r="W3447" i="11"/>
  <c r="X3447" i="11"/>
  <c r="U3447" i="11"/>
  <c r="V3447" i="11"/>
  <c r="X3439" i="11"/>
  <c r="W3439" i="11"/>
  <c r="V3439" i="11"/>
  <c r="U3439" i="11"/>
  <c r="X3431" i="11"/>
  <c r="W3431" i="11"/>
  <c r="V3431" i="11"/>
  <c r="U3431" i="11"/>
  <c r="W3423" i="11"/>
  <c r="X3423" i="11"/>
  <c r="V3423" i="11"/>
  <c r="U3423" i="11"/>
  <c r="X3415" i="11"/>
  <c r="W3415" i="11"/>
  <c r="V3415" i="11"/>
  <c r="U3415" i="11"/>
  <c r="W3407" i="11"/>
  <c r="X3407" i="11"/>
  <c r="V3407" i="11"/>
  <c r="U3407" i="11"/>
  <c r="P3407" i="11"/>
  <c r="Q3407" i="11"/>
  <c r="X3399" i="11"/>
  <c r="W3399" i="11"/>
  <c r="V3399" i="11"/>
  <c r="U3399" i="11"/>
  <c r="P3399" i="11"/>
  <c r="Q3399" i="11"/>
  <c r="R3399" i="11"/>
  <c r="X3391" i="11"/>
  <c r="W3391" i="11"/>
  <c r="V3391" i="11"/>
  <c r="U3391" i="11"/>
  <c r="P3391" i="11"/>
  <c r="Q3391" i="11"/>
  <c r="R3391" i="11"/>
  <c r="W3383" i="11"/>
  <c r="X3383" i="11"/>
  <c r="V3383" i="11"/>
  <c r="U3383" i="11"/>
  <c r="P3383" i="11"/>
  <c r="Q3383" i="11"/>
  <c r="R3383" i="11"/>
  <c r="X3375" i="11"/>
  <c r="W3375" i="11"/>
  <c r="V3375" i="11"/>
  <c r="U3375" i="11"/>
  <c r="P3375" i="11"/>
  <c r="Q3375" i="11"/>
  <c r="R3375" i="11"/>
  <c r="W3367" i="11"/>
  <c r="X3367" i="11"/>
  <c r="V3367" i="11"/>
  <c r="U3367" i="11"/>
  <c r="P3367" i="11"/>
  <c r="Q3367" i="11"/>
  <c r="R3367" i="11"/>
  <c r="W3359" i="11"/>
  <c r="X3359" i="11"/>
  <c r="V3359" i="11"/>
  <c r="U3359" i="11"/>
  <c r="P3359" i="11"/>
  <c r="Q3359" i="11"/>
  <c r="R3359" i="11"/>
  <c r="X3351" i="11"/>
  <c r="W3351" i="11"/>
  <c r="U3351" i="11"/>
  <c r="V3351" i="11"/>
  <c r="P3351" i="11"/>
  <c r="Q3351" i="11"/>
  <c r="R3351" i="11"/>
  <c r="W3343" i="11"/>
  <c r="V3343" i="11"/>
  <c r="X3343" i="11"/>
  <c r="U3343" i="11"/>
  <c r="P3343" i="11"/>
  <c r="Q3343" i="11"/>
  <c r="R3343" i="11"/>
  <c r="X3335" i="11"/>
  <c r="W3335" i="11"/>
  <c r="U3335" i="11"/>
  <c r="V3335" i="11"/>
  <c r="P3335" i="11"/>
  <c r="Q3335" i="11"/>
  <c r="R3335" i="11"/>
  <c r="W3327" i="11"/>
  <c r="X3327" i="11"/>
  <c r="V3327" i="11"/>
  <c r="U3327" i="11"/>
  <c r="P3327" i="11"/>
  <c r="Q3327" i="11"/>
  <c r="R3327" i="11"/>
  <c r="W3319" i="11"/>
  <c r="X3319" i="11"/>
  <c r="V3319" i="11"/>
  <c r="U3319" i="11"/>
  <c r="P3319" i="11"/>
  <c r="Q3319" i="11"/>
  <c r="R3319" i="11"/>
  <c r="X3311" i="11"/>
  <c r="W3311" i="11"/>
  <c r="V3311" i="11"/>
  <c r="U3311" i="11"/>
  <c r="P3311" i="11"/>
  <c r="Q3311" i="11"/>
  <c r="R3311" i="11"/>
  <c r="W3303" i="11"/>
  <c r="X3303" i="11"/>
  <c r="V3303" i="11"/>
  <c r="P3303" i="11"/>
  <c r="Q3303" i="11"/>
  <c r="R3303" i="11"/>
  <c r="U3303" i="11"/>
  <c r="W3295" i="11"/>
  <c r="V3295" i="11"/>
  <c r="X3295" i="11"/>
  <c r="U3295" i="11"/>
  <c r="P3295" i="11"/>
  <c r="Q3295" i="11"/>
  <c r="R3295" i="11"/>
  <c r="X3287" i="11"/>
  <c r="W3287" i="11"/>
  <c r="V3287" i="11"/>
  <c r="U3287" i="11"/>
  <c r="P3287" i="11"/>
  <c r="Q3287" i="11"/>
  <c r="R3287" i="11"/>
  <c r="W3279" i="11"/>
  <c r="X3279" i="11"/>
  <c r="V3279" i="11"/>
  <c r="U3279" i="11"/>
  <c r="P3279" i="11"/>
  <c r="Q3279" i="11"/>
  <c r="R3279" i="11"/>
  <c r="X3271" i="11"/>
  <c r="W3271" i="11"/>
  <c r="V3271" i="11"/>
  <c r="U3271" i="11"/>
  <c r="P3271" i="11"/>
  <c r="Q3271" i="11"/>
  <c r="R3271" i="11"/>
  <c r="W3263" i="11"/>
  <c r="V3263" i="11"/>
  <c r="U3263" i="11"/>
  <c r="X3263" i="11"/>
  <c r="P3263" i="11"/>
  <c r="Q3263" i="11"/>
  <c r="R3263" i="11"/>
  <c r="W3255" i="11"/>
  <c r="X3255" i="11"/>
  <c r="V3255" i="11"/>
  <c r="U3255" i="11"/>
  <c r="P3255" i="11"/>
  <c r="Q3255" i="11"/>
  <c r="R3255" i="11"/>
  <c r="X3247" i="11"/>
  <c r="W3247" i="11"/>
  <c r="V3247" i="11"/>
  <c r="U3247" i="11"/>
  <c r="P3247" i="11"/>
  <c r="Q3247" i="11"/>
  <c r="R3247" i="11"/>
  <c r="W3239" i="11"/>
  <c r="X3239" i="11"/>
  <c r="V3239" i="11"/>
  <c r="P3239" i="11"/>
  <c r="Q3239" i="11"/>
  <c r="R3239" i="11"/>
  <c r="W3231" i="11"/>
  <c r="X3231" i="11"/>
  <c r="V3231" i="11"/>
  <c r="U3231" i="11"/>
  <c r="P3231" i="11"/>
  <c r="Q3231" i="11"/>
  <c r="R3231" i="11"/>
  <c r="X3223" i="11"/>
  <c r="W3223" i="11"/>
  <c r="U3223" i="11"/>
  <c r="V3223" i="11"/>
  <c r="P3223" i="11"/>
  <c r="Q3223" i="11"/>
  <c r="R3223" i="11"/>
  <c r="W3215" i="11"/>
  <c r="V3215" i="11"/>
  <c r="X3215" i="11"/>
  <c r="U3215" i="11"/>
  <c r="P3215" i="11"/>
  <c r="Q3215" i="11"/>
  <c r="R3215" i="11"/>
  <c r="X3207" i="11"/>
  <c r="W3207" i="11"/>
  <c r="V3207" i="11"/>
  <c r="U3207" i="11"/>
  <c r="P3207" i="11"/>
  <c r="Q3207" i="11"/>
  <c r="R3207" i="11"/>
  <c r="W3199" i="11"/>
  <c r="X3199" i="11"/>
  <c r="V3199" i="11"/>
  <c r="U3199" i="11"/>
  <c r="P3199" i="11"/>
  <c r="Q3199" i="11"/>
  <c r="R3199" i="11"/>
  <c r="W3191" i="11"/>
  <c r="X3191" i="11"/>
  <c r="U3191" i="11"/>
  <c r="V3191" i="11"/>
  <c r="P3191" i="11"/>
  <c r="Q3191" i="11"/>
  <c r="R3191" i="11"/>
  <c r="X3183" i="11"/>
  <c r="W3183" i="11"/>
  <c r="V3183" i="11"/>
  <c r="U3183" i="11"/>
  <c r="P3183" i="11"/>
  <c r="Q3183" i="11"/>
  <c r="R3183" i="11"/>
  <c r="W3175" i="11"/>
  <c r="X3175" i="11"/>
  <c r="V3175" i="11"/>
  <c r="U3175" i="11"/>
  <c r="P3175" i="11"/>
  <c r="Q3175" i="11"/>
  <c r="R3175" i="11"/>
  <c r="W3167" i="11"/>
  <c r="X3167" i="11"/>
  <c r="V3167" i="11"/>
  <c r="U3167" i="11"/>
  <c r="P3167" i="11"/>
  <c r="Q3167" i="11"/>
  <c r="R3167" i="11"/>
  <c r="X3159" i="11"/>
  <c r="W3159" i="11"/>
  <c r="V3159" i="11"/>
  <c r="U3159" i="11"/>
  <c r="P3159" i="11"/>
  <c r="Q3159" i="11"/>
  <c r="R3159" i="11"/>
  <c r="W3151" i="11"/>
  <c r="X3151" i="11"/>
  <c r="V3151" i="11"/>
  <c r="U3151" i="11"/>
  <c r="P3151" i="11"/>
  <c r="Q3151" i="11"/>
  <c r="R3151" i="11"/>
  <c r="X3143" i="11"/>
  <c r="W3143" i="11"/>
  <c r="V3143" i="11"/>
  <c r="U3143" i="11"/>
  <c r="P3143" i="11"/>
  <c r="Q3143" i="11"/>
  <c r="R3143" i="11"/>
  <c r="W3135" i="11"/>
  <c r="V3135" i="11"/>
  <c r="X3135" i="11"/>
  <c r="U3135" i="11"/>
  <c r="P3135" i="11"/>
  <c r="Q3135" i="11"/>
  <c r="R3135" i="11"/>
  <c r="W3127" i="11"/>
  <c r="X3127" i="11"/>
  <c r="V3127" i="11"/>
  <c r="U3127" i="11"/>
  <c r="P3127" i="11"/>
  <c r="Q3127" i="11"/>
  <c r="R3127" i="11"/>
  <c r="X3119" i="11"/>
  <c r="W3119" i="11"/>
  <c r="V3119" i="11"/>
  <c r="U3119" i="11"/>
  <c r="P3119" i="11"/>
  <c r="Q3119" i="11"/>
  <c r="R3119" i="11"/>
  <c r="W3111" i="11"/>
  <c r="X3111" i="11"/>
  <c r="V3111" i="11"/>
  <c r="U3111" i="11"/>
  <c r="P3111" i="11"/>
  <c r="Q3111" i="11"/>
  <c r="R3111" i="11"/>
  <c r="W3103" i="11"/>
  <c r="X3103" i="11"/>
  <c r="V3103" i="11"/>
  <c r="U3103" i="11"/>
  <c r="P3103" i="11"/>
  <c r="Q3103" i="11"/>
  <c r="R3103" i="11"/>
  <c r="X3095" i="11"/>
  <c r="W3095" i="11"/>
  <c r="U3095" i="11"/>
  <c r="V3095" i="11"/>
  <c r="P3095" i="11"/>
  <c r="Q3095" i="11"/>
  <c r="R3095" i="11"/>
  <c r="W3087" i="11"/>
  <c r="X3087" i="11"/>
  <c r="V3087" i="11"/>
  <c r="P3087" i="11"/>
  <c r="Q3087" i="11"/>
  <c r="R3087" i="11"/>
  <c r="X3079" i="11"/>
  <c r="W3079" i="11"/>
  <c r="V3079" i="11"/>
  <c r="U3079" i="11"/>
  <c r="P3079" i="11"/>
  <c r="Q3079" i="11"/>
  <c r="R3079" i="11"/>
  <c r="W3071" i="11"/>
  <c r="X3071" i="11"/>
  <c r="V3071" i="11"/>
  <c r="U3071" i="11"/>
  <c r="P3071" i="11"/>
  <c r="Q3071" i="11"/>
  <c r="R3071" i="11"/>
  <c r="W3063" i="11"/>
  <c r="X3063" i="11"/>
  <c r="V3063" i="11"/>
  <c r="U3063" i="11"/>
  <c r="P3063" i="11"/>
  <c r="Q3063" i="11"/>
  <c r="R3063" i="11"/>
  <c r="X3055" i="11"/>
  <c r="W3055" i="11"/>
  <c r="V3055" i="11"/>
  <c r="U3055" i="11"/>
  <c r="P3055" i="11"/>
  <c r="Q3055" i="11"/>
  <c r="R3055" i="11"/>
  <c r="W3047" i="11"/>
  <c r="X3047" i="11"/>
  <c r="V3047" i="11"/>
  <c r="U3047" i="11"/>
  <c r="P3047" i="11"/>
  <c r="Q3047" i="11"/>
  <c r="R3047" i="11"/>
  <c r="X3039" i="11"/>
  <c r="W3039" i="11"/>
  <c r="V3039" i="11"/>
  <c r="U3039" i="11"/>
  <c r="P3039" i="11"/>
  <c r="Q3039" i="11"/>
  <c r="R3039" i="11"/>
  <c r="X3031" i="11"/>
  <c r="W3031" i="11"/>
  <c r="V3031" i="11"/>
  <c r="U3031" i="11"/>
  <c r="P3031" i="11"/>
  <c r="Q3031" i="11"/>
  <c r="R3031" i="11"/>
  <c r="W3023" i="11"/>
  <c r="X3023" i="11"/>
  <c r="V3023" i="11"/>
  <c r="U3023" i="11"/>
  <c r="P3023" i="11"/>
  <c r="Q3023" i="11"/>
  <c r="R3023" i="11"/>
  <c r="X3015" i="11"/>
  <c r="W3015" i="11"/>
  <c r="V3015" i="11"/>
  <c r="U3015" i="11"/>
  <c r="P3015" i="11"/>
  <c r="Q3015" i="11"/>
  <c r="R3015" i="11"/>
  <c r="W3007" i="11"/>
  <c r="X3007" i="11"/>
  <c r="V3007" i="11"/>
  <c r="U3007" i="11"/>
  <c r="P3007" i="11"/>
  <c r="Q3007" i="11"/>
  <c r="R3007" i="11"/>
  <c r="X2999" i="11"/>
  <c r="W2999" i="11"/>
  <c r="U2999" i="11"/>
  <c r="V2999" i="11"/>
  <c r="P2999" i="11"/>
  <c r="Q2999" i="11"/>
  <c r="R2999" i="11"/>
  <c r="X2991" i="11"/>
  <c r="W2991" i="11"/>
  <c r="V2991" i="11"/>
  <c r="U2991" i="11"/>
  <c r="P2991" i="11"/>
  <c r="Q2991" i="11"/>
  <c r="R2991" i="11"/>
  <c r="W2983" i="11"/>
  <c r="X2983" i="11"/>
  <c r="V2983" i="11"/>
  <c r="U2983" i="11"/>
  <c r="P2983" i="11"/>
  <c r="Q2983" i="11"/>
  <c r="R2983" i="11"/>
  <c r="W2975" i="11"/>
  <c r="X2975" i="11"/>
  <c r="V2975" i="11"/>
  <c r="U2975" i="11"/>
  <c r="P2975" i="11"/>
  <c r="Q2975" i="11"/>
  <c r="R2975" i="11"/>
  <c r="X2967" i="11"/>
  <c r="W2967" i="11"/>
  <c r="V2967" i="11"/>
  <c r="U2967" i="11"/>
  <c r="P2967" i="11"/>
  <c r="Q2967" i="11"/>
  <c r="R2967" i="11"/>
  <c r="X2959" i="11"/>
  <c r="W2959" i="11"/>
  <c r="V2959" i="11"/>
  <c r="U2959" i="11"/>
  <c r="P2959" i="11"/>
  <c r="Q2959" i="11"/>
  <c r="R2959" i="11"/>
  <c r="X2951" i="11"/>
  <c r="W2951" i="11"/>
  <c r="V2951" i="11"/>
  <c r="U2951" i="11"/>
  <c r="P2951" i="11"/>
  <c r="Q2951" i="11"/>
  <c r="R2951" i="11"/>
  <c r="W2943" i="11"/>
  <c r="X2943" i="11"/>
  <c r="V2943" i="11"/>
  <c r="U2943" i="11"/>
  <c r="P2943" i="11"/>
  <c r="Q2943" i="11"/>
  <c r="R2943" i="11"/>
  <c r="W2935" i="11"/>
  <c r="V2935" i="11"/>
  <c r="X2935" i="11"/>
  <c r="U2935" i="11"/>
  <c r="P2935" i="11"/>
  <c r="Q2935" i="11"/>
  <c r="R2935" i="11"/>
  <c r="X2927" i="11"/>
  <c r="W2927" i="11"/>
  <c r="V2927" i="11"/>
  <c r="P2927" i="11"/>
  <c r="U2927" i="11"/>
  <c r="Q2927" i="11"/>
  <c r="R2927" i="11"/>
  <c r="X2919" i="11"/>
  <c r="W2919" i="11"/>
  <c r="V2919" i="11"/>
  <c r="U2919" i="11"/>
  <c r="P2919" i="11"/>
  <c r="Q2919" i="11"/>
  <c r="R2919" i="11"/>
  <c r="W2911" i="11"/>
  <c r="X2911" i="11"/>
  <c r="V2911" i="11"/>
  <c r="U2911" i="11"/>
  <c r="P2911" i="11"/>
  <c r="Q2911" i="11"/>
  <c r="R2911" i="11"/>
  <c r="X2903" i="11"/>
  <c r="W2903" i="11"/>
  <c r="U2903" i="11"/>
  <c r="V2903" i="11"/>
  <c r="P2903" i="11"/>
  <c r="Q2903" i="11"/>
  <c r="R2903" i="11"/>
  <c r="W2895" i="11"/>
  <c r="V2895" i="11"/>
  <c r="X2895" i="11"/>
  <c r="U2895" i="11"/>
  <c r="P2895" i="11"/>
  <c r="Q2895" i="11"/>
  <c r="R2895" i="11"/>
  <c r="X2887" i="11"/>
  <c r="W2887" i="11"/>
  <c r="V2887" i="11"/>
  <c r="U2887" i="11"/>
  <c r="P2887" i="11"/>
  <c r="Q2887" i="11"/>
  <c r="R2887" i="11"/>
  <c r="X2879" i="11"/>
  <c r="W2879" i="11"/>
  <c r="V2879" i="11"/>
  <c r="U2879" i="11"/>
  <c r="P2879" i="11"/>
  <c r="Q2879" i="11"/>
  <c r="R2879" i="11"/>
  <c r="W2871" i="11"/>
  <c r="X2871" i="11"/>
  <c r="U2871" i="11"/>
  <c r="V2871" i="11"/>
  <c r="P2871" i="11"/>
  <c r="Q2871" i="11"/>
  <c r="R2871" i="11"/>
  <c r="X2863" i="11"/>
  <c r="W2863" i="11"/>
  <c r="V2863" i="11"/>
  <c r="U2863" i="11"/>
  <c r="P2863" i="11"/>
  <c r="Q2863" i="11"/>
  <c r="R2863" i="11"/>
  <c r="W2855" i="11"/>
  <c r="V2855" i="11"/>
  <c r="U2855" i="11"/>
  <c r="X2855" i="11"/>
  <c r="P2855" i="11"/>
  <c r="Q2855" i="11"/>
  <c r="R2855" i="11"/>
  <c r="W2847" i="11"/>
  <c r="X2847" i="11"/>
  <c r="U2847" i="11"/>
  <c r="V2847" i="11"/>
  <c r="P2847" i="11"/>
  <c r="Q2847" i="11"/>
  <c r="R2847" i="11"/>
  <c r="X2839" i="11"/>
  <c r="W2839" i="11"/>
  <c r="U2839" i="11"/>
  <c r="P2839" i="11"/>
  <c r="Q2839" i="11"/>
  <c r="R2839" i="11"/>
  <c r="W2831" i="11"/>
  <c r="V2831" i="11"/>
  <c r="U2831" i="11"/>
  <c r="X2831" i="11"/>
  <c r="P2831" i="11"/>
  <c r="Q2831" i="11"/>
  <c r="R2831" i="11"/>
  <c r="X2823" i="11"/>
  <c r="W2823" i="11"/>
  <c r="V2823" i="11"/>
  <c r="U2823" i="11"/>
  <c r="P2823" i="11"/>
  <c r="Q2823" i="11"/>
  <c r="R2823" i="11"/>
  <c r="W2815" i="11"/>
  <c r="X2815" i="11"/>
  <c r="U2815" i="11"/>
  <c r="V2815" i="11"/>
  <c r="P2815" i="11"/>
  <c r="Q2815" i="11"/>
  <c r="R2815" i="11"/>
  <c r="W2807" i="11"/>
  <c r="V2807" i="11"/>
  <c r="U2807" i="11"/>
  <c r="X2807" i="11"/>
  <c r="P2807" i="11"/>
  <c r="Q2807" i="11"/>
  <c r="R2807" i="11"/>
  <c r="X2799" i="11"/>
  <c r="W2799" i="11"/>
  <c r="V2799" i="11"/>
  <c r="U2799" i="11"/>
  <c r="P2799" i="11"/>
  <c r="Q2799" i="11"/>
  <c r="R2799" i="11"/>
  <c r="X2791" i="11"/>
  <c r="W2791" i="11"/>
  <c r="V2791" i="11"/>
  <c r="U2791" i="11"/>
  <c r="P2791" i="11"/>
  <c r="Q2791" i="11"/>
  <c r="R2791" i="11"/>
  <c r="X2783" i="11"/>
  <c r="W2783" i="11"/>
  <c r="U2783" i="11"/>
  <c r="V2783" i="11"/>
  <c r="P2783" i="11"/>
  <c r="Q2783" i="11"/>
  <c r="R2783" i="11"/>
  <c r="W2775" i="11"/>
  <c r="X2775" i="11"/>
  <c r="U2775" i="11"/>
  <c r="V2775" i="11"/>
  <c r="P2775" i="11"/>
  <c r="Q2775" i="11"/>
  <c r="R2775" i="11"/>
  <c r="X2767" i="11"/>
  <c r="W2767" i="11"/>
  <c r="V2767" i="11"/>
  <c r="U2767" i="11"/>
  <c r="P2767" i="11"/>
  <c r="Q2767" i="11"/>
  <c r="R2767" i="11"/>
  <c r="W2759" i="11"/>
  <c r="V2759" i="11"/>
  <c r="X2759" i="11"/>
  <c r="U2759" i="11"/>
  <c r="P2759" i="11"/>
  <c r="Q2759" i="11"/>
  <c r="R2759" i="11"/>
  <c r="W2751" i="11"/>
  <c r="X2751" i="11"/>
  <c r="V2751" i="11"/>
  <c r="U2751" i="11"/>
  <c r="P2751" i="11"/>
  <c r="Q2751" i="11"/>
  <c r="R2751" i="11"/>
  <c r="X2743" i="11"/>
  <c r="W2743" i="11"/>
  <c r="U2743" i="11"/>
  <c r="V2743" i="11"/>
  <c r="P2743" i="11"/>
  <c r="Q2743" i="11"/>
  <c r="R2743" i="11"/>
  <c r="W2735" i="11"/>
  <c r="X2735" i="11"/>
  <c r="V2735" i="11"/>
  <c r="U2735" i="11"/>
  <c r="P2735" i="11"/>
  <c r="Q2735" i="11"/>
  <c r="R2735" i="11"/>
  <c r="X2727" i="11"/>
  <c r="W2727" i="11"/>
  <c r="V2727" i="11"/>
  <c r="U2727" i="11"/>
  <c r="P2727" i="11"/>
  <c r="Q2727" i="11"/>
  <c r="R2727" i="11"/>
  <c r="W2719" i="11"/>
  <c r="X2719" i="11"/>
  <c r="U2719" i="11"/>
  <c r="V2719" i="11"/>
  <c r="P2719" i="11"/>
  <c r="Q2719" i="11"/>
  <c r="R2719" i="11"/>
  <c r="W2711" i="11"/>
  <c r="X2711" i="11"/>
  <c r="U2711" i="11"/>
  <c r="V2711" i="11"/>
  <c r="P2711" i="11"/>
  <c r="Q2711" i="11"/>
  <c r="R2711" i="11"/>
  <c r="X2703" i="11"/>
  <c r="W2703" i="11"/>
  <c r="V2703" i="11"/>
  <c r="U2703" i="11"/>
  <c r="P2703" i="11"/>
  <c r="Q2703" i="11"/>
  <c r="R2703" i="11"/>
  <c r="W2695" i="11"/>
  <c r="V2695" i="11"/>
  <c r="U2695" i="11"/>
  <c r="X2695" i="11"/>
  <c r="P2695" i="11"/>
  <c r="Q2695" i="11"/>
  <c r="R2695" i="11"/>
  <c r="W2687" i="11"/>
  <c r="U2687" i="11"/>
  <c r="X2687" i="11"/>
  <c r="V2687" i="11"/>
  <c r="P2687" i="11"/>
  <c r="Q2687" i="11"/>
  <c r="R2687" i="11"/>
  <c r="X2679" i="11"/>
  <c r="W2679" i="11"/>
  <c r="V2679" i="11"/>
  <c r="U2679" i="11"/>
  <c r="P2679" i="11"/>
  <c r="Q2679" i="11"/>
  <c r="R2679" i="11"/>
  <c r="W2671" i="11"/>
  <c r="X2671" i="11"/>
  <c r="V2671" i="11"/>
  <c r="U2671" i="11"/>
  <c r="P2671" i="11"/>
  <c r="Q2671" i="11"/>
  <c r="R2671" i="11"/>
  <c r="X2663" i="11"/>
  <c r="W2663" i="11"/>
  <c r="V2663" i="11"/>
  <c r="U2663" i="11"/>
  <c r="P2663" i="11"/>
  <c r="Q2663" i="11"/>
  <c r="R2663" i="11"/>
  <c r="W2655" i="11"/>
  <c r="X2655" i="11"/>
  <c r="U2655" i="11"/>
  <c r="V2655" i="11"/>
  <c r="P2655" i="11"/>
  <c r="Q2655" i="11"/>
  <c r="R2655" i="11"/>
  <c r="W2647" i="11"/>
  <c r="X2647" i="11"/>
  <c r="U2647" i="11"/>
  <c r="V2647" i="11"/>
  <c r="P2647" i="11"/>
  <c r="Q2647" i="11"/>
  <c r="R2647" i="11"/>
  <c r="X2639" i="11"/>
  <c r="W2639" i="11"/>
  <c r="V2639" i="11"/>
  <c r="U2639" i="11"/>
  <c r="P2639" i="11"/>
  <c r="Q2639" i="11"/>
  <c r="R2639" i="11"/>
  <c r="W2631" i="11"/>
  <c r="X2631" i="11"/>
  <c r="V2631" i="11"/>
  <c r="U2631" i="11"/>
  <c r="P2631" i="11"/>
  <c r="Q2631" i="11"/>
  <c r="R2631" i="11"/>
  <c r="W2623" i="11"/>
  <c r="X2623" i="11"/>
  <c r="V2623" i="11"/>
  <c r="U2623" i="11"/>
  <c r="P2623" i="11"/>
  <c r="Q2623" i="11"/>
  <c r="R2623" i="11"/>
  <c r="X2615" i="11"/>
  <c r="W2615" i="11"/>
  <c r="U2615" i="11"/>
  <c r="V2615" i="11"/>
  <c r="P2615" i="11"/>
  <c r="Q2615" i="11"/>
  <c r="R2615" i="11"/>
  <c r="W2607" i="11"/>
  <c r="X2607" i="11"/>
  <c r="V2607" i="11"/>
  <c r="U2607" i="11"/>
  <c r="P2607" i="11"/>
  <c r="Q2607" i="11"/>
  <c r="R2607" i="11"/>
  <c r="X2599" i="11"/>
  <c r="W2599" i="11"/>
  <c r="V2599" i="11"/>
  <c r="U2599" i="11"/>
  <c r="P2599" i="11"/>
  <c r="Q2599" i="11"/>
  <c r="R2599" i="11"/>
  <c r="W2591" i="11"/>
  <c r="X2591" i="11"/>
  <c r="U2591" i="11"/>
  <c r="V2591" i="11"/>
  <c r="P2591" i="11"/>
  <c r="Q2591" i="11"/>
  <c r="R2591" i="11"/>
  <c r="W2583" i="11"/>
  <c r="X2583" i="11"/>
  <c r="U2583" i="11"/>
  <c r="V2583" i="11"/>
  <c r="P2583" i="11"/>
  <c r="Q2583" i="11"/>
  <c r="R2583" i="11"/>
  <c r="X2575" i="11"/>
  <c r="W2575" i="11"/>
  <c r="V2575" i="11"/>
  <c r="U2575" i="11"/>
  <c r="P2575" i="11"/>
  <c r="Q2575" i="11"/>
  <c r="R2575" i="11"/>
  <c r="W2567" i="11"/>
  <c r="X2567" i="11"/>
  <c r="V2567" i="11"/>
  <c r="U2567" i="11"/>
  <c r="P2567" i="11"/>
  <c r="Q2567" i="11"/>
  <c r="R2567" i="11"/>
  <c r="X2559" i="11"/>
  <c r="W2559" i="11"/>
  <c r="U2559" i="11"/>
  <c r="V2559" i="11"/>
  <c r="P2559" i="11"/>
  <c r="Q2559" i="11"/>
  <c r="R2559" i="11"/>
  <c r="X2551" i="11"/>
  <c r="W2551" i="11"/>
  <c r="V2551" i="11"/>
  <c r="U2551" i="11"/>
  <c r="P2551" i="11"/>
  <c r="Q2551" i="11"/>
  <c r="R2551" i="11"/>
  <c r="W2543" i="11"/>
  <c r="X2543" i="11"/>
  <c r="V2543" i="11"/>
  <c r="U2543" i="11"/>
  <c r="P2543" i="11"/>
  <c r="Q2543" i="11"/>
  <c r="R2543" i="11"/>
  <c r="X2535" i="11"/>
  <c r="W2535" i="11"/>
  <c r="V2535" i="11"/>
  <c r="U2535" i="11"/>
  <c r="P2535" i="11"/>
  <c r="Q2535" i="11"/>
  <c r="R2535" i="11"/>
  <c r="W2527" i="11"/>
  <c r="X2527" i="11"/>
  <c r="U2527" i="11"/>
  <c r="V2527" i="11"/>
  <c r="P2527" i="11"/>
  <c r="Q2527" i="11"/>
  <c r="R2527" i="11"/>
  <c r="X2519" i="11"/>
  <c r="W2519" i="11"/>
  <c r="U2519" i="11"/>
  <c r="V2519" i="11"/>
  <c r="P2519" i="11"/>
  <c r="Q2519" i="11"/>
  <c r="R2519" i="11"/>
  <c r="X2511" i="11"/>
  <c r="W2511" i="11"/>
  <c r="V2511" i="11"/>
  <c r="U2511" i="11"/>
  <c r="P2511" i="11"/>
  <c r="Q2511" i="11"/>
  <c r="R2511" i="11"/>
  <c r="W2503" i="11"/>
  <c r="X2503" i="11"/>
  <c r="V2503" i="11"/>
  <c r="U2503" i="11"/>
  <c r="P2503" i="11"/>
  <c r="Q2503" i="11"/>
  <c r="R2503" i="11"/>
  <c r="X2495" i="11"/>
  <c r="W2495" i="11"/>
  <c r="V2495" i="11"/>
  <c r="U2495" i="11"/>
  <c r="P2495" i="11"/>
  <c r="Q2495" i="11"/>
  <c r="S2495" i="11"/>
  <c r="T2495" i="11"/>
  <c r="X2487" i="11"/>
  <c r="W2487" i="11"/>
  <c r="U2487" i="11"/>
  <c r="V2487" i="11"/>
  <c r="P2487" i="11"/>
  <c r="Q2487" i="11"/>
  <c r="R2487" i="11"/>
  <c r="S2487" i="11"/>
  <c r="X2479" i="11"/>
  <c r="W2479" i="11"/>
  <c r="V2479" i="11"/>
  <c r="U2479" i="11"/>
  <c r="P2479" i="11"/>
  <c r="Q2479" i="11"/>
  <c r="T2479" i="11"/>
  <c r="X2471" i="11"/>
  <c r="W2471" i="11"/>
  <c r="V2471" i="11"/>
  <c r="U2471" i="11"/>
  <c r="P2471" i="11"/>
  <c r="Q2471" i="11"/>
  <c r="R2471" i="11"/>
  <c r="W2463" i="11"/>
  <c r="X2463" i="11"/>
  <c r="U2463" i="11"/>
  <c r="V2463" i="11"/>
  <c r="P2463" i="11"/>
  <c r="Q2463" i="11"/>
  <c r="S2463" i="11"/>
  <c r="T2463" i="11"/>
  <c r="X2455" i="11"/>
  <c r="W2455" i="11"/>
  <c r="U2455" i="11"/>
  <c r="P2455" i="11"/>
  <c r="V2455" i="11"/>
  <c r="Q2455" i="11"/>
  <c r="R2455" i="11"/>
  <c r="S2455" i="11"/>
  <c r="X2447" i="11"/>
  <c r="W2447" i="11"/>
  <c r="V2447" i="11"/>
  <c r="U2447" i="11"/>
  <c r="P2447" i="11"/>
  <c r="Q2447" i="11"/>
  <c r="T2447" i="11"/>
  <c r="X2439" i="11"/>
  <c r="W2439" i="11"/>
  <c r="V2439" i="11"/>
  <c r="U2439" i="11"/>
  <c r="P2439" i="11"/>
  <c r="Q2439" i="11"/>
  <c r="R2439" i="11"/>
  <c r="X2431" i="11"/>
  <c r="W2431" i="11"/>
  <c r="U2431" i="11"/>
  <c r="P2431" i="11"/>
  <c r="Q2431" i="11"/>
  <c r="V2431" i="11"/>
  <c r="S2431" i="11"/>
  <c r="T2431" i="11"/>
  <c r="X2423" i="11"/>
  <c r="W2423" i="11"/>
  <c r="V2423" i="11"/>
  <c r="U2423" i="11"/>
  <c r="P2423" i="11"/>
  <c r="Q2423" i="11"/>
  <c r="R2423" i="11"/>
  <c r="S2423" i="11"/>
  <c r="X2415" i="11"/>
  <c r="W2415" i="11"/>
  <c r="V2415" i="11"/>
  <c r="U2415" i="11"/>
  <c r="P2415" i="11"/>
  <c r="Q2415" i="11"/>
  <c r="T2415" i="11"/>
  <c r="X2407" i="11"/>
  <c r="W2407" i="11"/>
  <c r="V2407" i="11"/>
  <c r="U2407" i="11"/>
  <c r="P2407" i="11"/>
  <c r="Q2407" i="11"/>
  <c r="R2407" i="11"/>
  <c r="X2399" i="11"/>
  <c r="W2399" i="11"/>
  <c r="U2399" i="11"/>
  <c r="V2399" i="11"/>
  <c r="P2399" i="11"/>
  <c r="Q2399" i="11"/>
  <c r="S2399" i="11"/>
  <c r="T2399" i="11"/>
  <c r="X2391" i="11"/>
  <c r="W2391" i="11"/>
  <c r="U2391" i="11"/>
  <c r="P2391" i="11"/>
  <c r="Q2391" i="11"/>
  <c r="V2391" i="11"/>
  <c r="R2391" i="11"/>
  <c r="S2391" i="11"/>
  <c r="X2383" i="11"/>
  <c r="W2383" i="11"/>
  <c r="V2383" i="11"/>
  <c r="U2383" i="11"/>
  <c r="P2383" i="11"/>
  <c r="Q2383" i="11"/>
  <c r="T2383" i="11"/>
  <c r="X2375" i="11"/>
  <c r="W2375" i="11"/>
  <c r="V2375" i="11"/>
  <c r="U2375" i="11"/>
  <c r="P2375" i="11"/>
  <c r="Q2375" i="11"/>
  <c r="R2375" i="11"/>
  <c r="X2367" i="11"/>
  <c r="W2367" i="11"/>
  <c r="V2367" i="11"/>
  <c r="U2367" i="11"/>
  <c r="P2367" i="11"/>
  <c r="Q2367" i="11"/>
  <c r="S2367" i="11"/>
  <c r="T2367" i="11"/>
  <c r="X2359" i="11"/>
  <c r="W2359" i="11"/>
  <c r="U2359" i="11"/>
  <c r="P2359" i="11"/>
  <c r="Q2359" i="11"/>
  <c r="V2359" i="11"/>
  <c r="R2359" i="11"/>
  <c r="S2359" i="11"/>
  <c r="X2351" i="11"/>
  <c r="W2351" i="11"/>
  <c r="V2351" i="11"/>
  <c r="U2351" i="11"/>
  <c r="P2351" i="11"/>
  <c r="Q2351" i="11"/>
  <c r="T2351" i="11"/>
  <c r="X2343" i="11"/>
  <c r="W2343" i="11"/>
  <c r="V2343" i="11"/>
  <c r="U2343" i="11"/>
  <c r="P2343" i="11"/>
  <c r="Q2343" i="11"/>
  <c r="R2343" i="11"/>
  <c r="X2335" i="11"/>
  <c r="W2335" i="11"/>
  <c r="U2335" i="11"/>
  <c r="P2335" i="11"/>
  <c r="Q2335" i="11"/>
  <c r="V2335" i="11"/>
  <c r="S2335" i="11"/>
  <c r="T2335" i="11"/>
  <c r="W2327" i="11"/>
  <c r="U2327" i="11"/>
  <c r="P2327" i="11"/>
  <c r="Q2327" i="11"/>
  <c r="X2327" i="11"/>
  <c r="V2327" i="11"/>
  <c r="R2327" i="11"/>
  <c r="S2327" i="11"/>
  <c r="X2319" i="11"/>
  <c r="W2319" i="11"/>
  <c r="V2319" i="11"/>
  <c r="U2319" i="11"/>
  <c r="P2319" i="11"/>
  <c r="Q2319" i="11"/>
  <c r="T2319" i="11"/>
  <c r="X2311" i="11"/>
  <c r="W2311" i="11"/>
  <c r="V2311" i="11"/>
  <c r="U2311" i="11"/>
  <c r="P2311" i="11"/>
  <c r="Q2311" i="11"/>
  <c r="R2311" i="11"/>
  <c r="X2303" i="11"/>
  <c r="W2303" i="11"/>
  <c r="U2303" i="11"/>
  <c r="P2303" i="11"/>
  <c r="V2303" i="11"/>
  <c r="Q2303" i="11"/>
  <c r="S2303" i="11"/>
  <c r="T2303" i="11"/>
  <c r="X2295" i="11"/>
  <c r="W2295" i="11"/>
  <c r="V2295" i="11"/>
  <c r="U2295" i="11"/>
  <c r="P2295" i="11"/>
  <c r="Q2295" i="11"/>
  <c r="R2295" i="11"/>
  <c r="S2295" i="11"/>
  <c r="X2287" i="11"/>
  <c r="W2287" i="11"/>
  <c r="V2287" i="11"/>
  <c r="U2287" i="11"/>
  <c r="P2287" i="11"/>
  <c r="Q2287" i="11"/>
  <c r="T2287" i="11"/>
  <c r="X2279" i="11"/>
  <c r="W2279" i="11"/>
  <c r="V2279" i="11"/>
  <c r="U2279" i="11"/>
  <c r="P2279" i="11"/>
  <c r="Q2279" i="11"/>
  <c r="R2279" i="11"/>
  <c r="X2271" i="11"/>
  <c r="W2271" i="11"/>
  <c r="U2271" i="11"/>
  <c r="V2271" i="11"/>
  <c r="P2271" i="11"/>
  <c r="Q2271" i="11"/>
  <c r="S2271" i="11"/>
  <c r="T2271" i="11"/>
  <c r="X2263" i="11"/>
  <c r="W2263" i="11"/>
  <c r="U2263" i="11"/>
  <c r="V2263" i="11"/>
  <c r="P2263" i="11"/>
  <c r="Q2263" i="11"/>
  <c r="R2263" i="11"/>
  <c r="S2263" i="11"/>
  <c r="X2255" i="11"/>
  <c r="W2255" i="11"/>
  <c r="V2255" i="11"/>
  <c r="U2255" i="11"/>
  <c r="P2255" i="11"/>
  <c r="Q2255" i="11"/>
  <c r="T2255" i="11"/>
  <c r="X2247" i="11"/>
  <c r="W2247" i="11"/>
  <c r="V2247" i="11"/>
  <c r="U2247" i="11"/>
  <c r="P2247" i="11"/>
  <c r="Q2247" i="11"/>
  <c r="R2247" i="11"/>
  <c r="X2239" i="11"/>
  <c r="W2239" i="11"/>
  <c r="V2239" i="11"/>
  <c r="U2239" i="11"/>
  <c r="P2239" i="11"/>
  <c r="Q2239" i="11"/>
  <c r="S2239" i="11"/>
  <c r="T2239" i="11"/>
  <c r="X2231" i="11"/>
  <c r="W2231" i="11"/>
  <c r="U2231" i="11"/>
  <c r="P2231" i="11"/>
  <c r="V2231" i="11"/>
  <c r="Q2231" i="11"/>
  <c r="R2231" i="11"/>
  <c r="S2231" i="11"/>
  <c r="X2223" i="11"/>
  <c r="W2223" i="11"/>
  <c r="V2223" i="11"/>
  <c r="U2223" i="11"/>
  <c r="P2223" i="11"/>
  <c r="Q2223" i="11"/>
  <c r="T2223" i="11"/>
  <c r="X2215" i="11"/>
  <c r="W2215" i="11"/>
  <c r="V2215" i="11"/>
  <c r="U2215" i="11"/>
  <c r="P2215" i="11"/>
  <c r="Q2215" i="11"/>
  <c r="R2215" i="11"/>
  <c r="X2207" i="11"/>
  <c r="W2207" i="11"/>
  <c r="U2207" i="11"/>
  <c r="P2207" i="11"/>
  <c r="Q2207" i="11"/>
  <c r="V2207" i="11"/>
  <c r="S2207" i="11"/>
  <c r="T2207" i="11"/>
  <c r="X2199" i="11"/>
  <c r="W2199" i="11"/>
  <c r="U2199" i="11"/>
  <c r="V2199" i="11"/>
  <c r="P2199" i="11"/>
  <c r="Q2199" i="11"/>
  <c r="R2199" i="11"/>
  <c r="S2199" i="11"/>
  <c r="X2191" i="11"/>
  <c r="W2191" i="11"/>
  <c r="V2191" i="11"/>
  <c r="U2191" i="11"/>
  <c r="P2191" i="11"/>
  <c r="Q2191" i="11"/>
  <c r="T2191" i="11"/>
  <c r="X2183" i="11"/>
  <c r="W2183" i="11"/>
  <c r="V2183" i="11"/>
  <c r="U2183" i="11"/>
  <c r="P2183" i="11"/>
  <c r="Q2183" i="11"/>
  <c r="R2183" i="11"/>
  <c r="X2175" i="11"/>
  <c r="W2175" i="11"/>
  <c r="U2175" i="11"/>
  <c r="V2175" i="11"/>
  <c r="P2175" i="11"/>
  <c r="Q2175" i="11"/>
  <c r="S2175" i="11"/>
  <c r="T2175" i="11"/>
  <c r="X2167" i="11"/>
  <c r="W2167" i="11"/>
  <c r="V2167" i="11"/>
  <c r="U2167" i="11"/>
  <c r="P2167" i="11"/>
  <c r="Q2167" i="11"/>
  <c r="R2167" i="11"/>
  <c r="S2167" i="11"/>
  <c r="X2159" i="11"/>
  <c r="W2159" i="11"/>
  <c r="V2159" i="11"/>
  <c r="U2159" i="11"/>
  <c r="P2159" i="11"/>
  <c r="Q2159" i="11"/>
  <c r="T2159" i="11"/>
  <c r="X2151" i="11"/>
  <c r="W2151" i="11"/>
  <c r="V2151" i="11"/>
  <c r="U2151" i="11"/>
  <c r="P2151" i="11"/>
  <c r="Q2151" i="11"/>
  <c r="R2151" i="11"/>
  <c r="X2143" i="11"/>
  <c r="W2143" i="11"/>
  <c r="U2143" i="11"/>
  <c r="P2143" i="11"/>
  <c r="Q2143" i="11"/>
  <c r="V2143" i="11"/>
  <c r="S2143" i="11"/>
  <c r="T2143" i="11"/>
  <c r="X2135" i="11"/>
  <c r="W2135" i="11"/>
  <c r="U2135" i="11"/>
  <c r="P2135" i="11"/>
  <c r="Q2135" i="11"/>
  <c r="V2135" i="11"/>
  <c r="R2135" i="11"/>
  <c r="S2135" i="11"/>
  <c r="X2127" i="11"/>
  <c r="W2127" i="11"/>
  <c r="V2127" i="11"/>
  <c r="U2127" i="11"/>
  <c r="P2127" i="11"/>
  <c r="Q2127" i="11"/>
  <c r="T2127" i="11"/>
  <c r="X2119" i="11"/>
  <c r="W2119" i="11"/>
  <c r="V2119" i="11"/>
  <c r="U2119" i="11"/>
  <c r="P2119" i="11"/>
  <c r="Q2119" i="11"/>
  <c r="R2119" i="11"/>
  <c r="X2111" i="11"/>
  <c r="W2111" i="11"/>
  <c r="V2111" i="11"/>
  <c r="U2111" i="11"/>
  <c r="P2111" i="11"/>
  <c r="Q2111" i="11"/>
  <c r="S2111" i="11"/>
  <c r="T2111" i="11"/>
  <c r="X2103" i="11"/>
  <c r="W2103" i="11"/>
  <c r="U2103" i="11"/>
  <c r="V2103" i="11"/>
  <c r="P2103" i="11"/>
  <c r="Q2103" i="11"/>
  <c r="R2103" i="11"/>
  <c r="S2103" i="11"/>
  <c r="X2095" i="11"/>
  <c r="W2095" i="11"/>
  <c r="V2095" i="11"/>
  <c r="U2095" i="11"/>
  <c r="P2095" i="11"/>
  <c r="Q2095" i="11"/>
  <c r="T2095" i="11"/>
  <c r="X2087" i="11"/>
  <c r="W2087" i="11"/>
  <c r="V2087" i="11"/>
  <c r="U2087" i="11"/>
  <c r="P2087" i="11"/>
  <c r="Q2087" i="11"/>
  <c r="R2087" i="11"/>
  <c r="X2079" i="11"/>
  <c r="W2079" i="11"/>
  <c r="U2079" i="11"/>
  <c r="V2079" i="11"/>
  <c r="P2079" i="11"/>
  <c r="Q2079" i="11"/>
  <c r="S2079" i="11"/>
  <c r="T2079" i="11"/>
  <c r="X2071" i="11"/>
  <c r="W2071" i="11"/>
  <c r="U2071" i="11"/>
  <c r="P2071" i="11"/>
  <c r="Q2071" i="11"/>
  <c r="V2071" i="11"/>
  <c r="R2071" i="11"/>
  <c r="S2071" i="11"/>
  <c r="X2063" i="11"/>
  <c r="W2063" i="11"/>
  <c r="V2063" i="11"/>
  <c r="U2063" i="11"/>
  <c r="P2063" i="11"/>
  <c r="Q2063" i="11"/>
  <c r="T2063" i="11"/>
  <c r="X2055" i="11"/>
  <c r="W2055" i="11"/>
  <c r="V2055" i="11"/>
  <c r="U2055" i="11"/>
  <c r="P2055" i="11"/>
  <c r="Q2055" i="11"/>
  <c r="R2055" i="11"/>
  <c r="X2047" i="11"/>
  <c r="W2047" i="11"/>
  <c r="U2047" i="11"/>
  <c r="V2047" i="11"/>
  <c r="P2047" i="11"/>
  <c r="Q2047" i="11"/>
  <c r="S2047" i="11"/>
  <c r="T2047" i="11"/>
  <c r="X2039" i="11"/>
  <c r="W2039" i="11"/>
  <c r="V2039" i="11"/>
  <c r="U2039" i="11"/>
  <c r="P2039" i="11"/>
  <c r="Q2039" i="11"/>
  <c r="R2039" i="11"/>
  <c r="S2039" i="11"/>
  <c r="X2031" i="11"/>
  <c r="W2031" i="11"/>
  <c r="V2031" i="11"/>
  <c r="U2031" i="11"/>
  <c r="P2031" i="11"/>
  <c r="Q2031" i="11"/>
  <c r="T2031" i="11"/>
  <c r="X2023" i="11"/>
  <c r="W2023" i="11"/>
  <c r="V2023" i="11"/>
  <c r="U2023" i="11"/>
  <c r="P2023" i="11"/>
  <c r="Q2023" i="11"/>
  <c r="R2023" i="11"/>
  <c r="X2015" i="11"/>
  <c r="W2015" i="11"/>
  <c r="U2015" i="11"/>
  <c r="V2015" i="11"/>
  <c r="P2015" i="11"/>
  <c r="Q2015" i="11"/>
  <c r="S2015" i="11"/>
  <c r="T2015" i="11"/>
  <c r="X2007" i="11"/>
  <c r="W2007" i="11"/>
  <c r="U2007" i="11"/>
  <c r="V2007" i="11"/>
  <c r="P2007" i="11"/>
  <c r="Q2007" i="11"/>
  <c r="R2007" i="11"/>
  <c r="S2007" i="11"/>
  <c r="X1999" i="11"/>
  <c r="W1999" i="11"/>
  <c r="V1999" i="11"/>
  <c r="U1999" i="11"/>
  <c r="P1999" i="11"/>
  <c r="Q1999" i="11"/>
  <c r="T1999" i="11"/>
  <c r="X1991" i="11"/>
  <c r="W1991" i="11"/>
  <c r="V1991" i="11"/>
  <c r="U1991" i="11"/>
  <c r="P1991" i="11"/>
  <c r="Q1991" i="11"/>
  <c r="R1991" i="11"/>
  <c r="X1983" i="11"/>
  <c r="W1983" i="11"/>
  <c r="V1983" i="11"/>
  <c r="U1983" i="11"/>
  <c r="P1983" i="11"/>
  <c r="Q1983" i="11"/>
  <c r="S1983" i="11"/>
  <c r="T1983" i="11"/>
  <c r="X1975" i="11"/>
  <c r="W1975" i="11"/>
  <c r="U1975" i="11"/>
  <c r="V1975" i="11"/>
  <c r="P1975" i="11"/>
  <c r="Q1975" i="11"/>
  <c r="R1975" i="11"/>
  <c r="S1975" i="11"/>
  <c r="X1967" i="11"/>
  <c r="W1967" i="11"/>
  <c r="V1967" i="11"/>
  <c r="U1967" i="11"/>
  <c r="P1967" i="11"/>
  <c r="Q1967" i="11"/>
  <c r="T1967" i="11"/>
  <c r="X1959" i="11"/>
  <c r="W1959" i="11"/>
  <c r="V1959" i="11"/>
  <c r="U1959" i="11"/>
  <c r="P1959" i="11"/>
  <c r="Q1959" i="11"/>
  <c r="R1959" i="11"/>
  <c r="X1951" i="11"/>
  <c r="W1951" i="11"/>
  <c r="U1951" i="11"/>
  <c r="P1951" i="11"/>
  <c r="Q1951" i="11"/>
  <c r="V1951" i="11"/>
  <c r="S1951" i="11"/>
  <c r="T1951" i="11"/>
  <c r="X1943" i="11"/>
  <c r="W1943" i="11"/>
  <c r="U1943" i="11"/>
  <c r="V1943" i="11"/>
  <c r="P1943" i="11"/>
  <c r="Q1943" i="11"/>
  <c r="R1943" i="11"/>
  <c r="S1943" i="11"/>
  <c r="X1935" i="11"/>
  <c r="W1935" i="11"/>
  <c r="V1935" i="11"/>
  <c r="U1935" i="11"/>
  <c r="P1935" i="11"/>
  <c r="Q1935" i="11"/>
  <c r="T1935" i="11"/>
  <c r="X1927" i="11"/>
  <c r="W1927" i="11"/>
  <c r="V1927" i="11"/>
  <c r="U1927" i="11"/>
  <c r="P1927" i="11"/>
  <c r="Q1927" i="11"/>
  <c r="R1927" i="11"/>
  <c r="X1919" i="11"/>
  <c r="W1919" i="11"/>
  <c r="U1919" i="11"/>
  <c r="V1919" i="11"/>
  <c r="P1919" i="11"/>
  <c r="Q1919" i="11"/>
  <c r="S1919" i="11"/>
  <c r="T1919" i="11"/>
  <c r="X1911" i="11"/>
  <c r="W1911" i="11"/>
  <c r="V1911" i="11"/>
  <c r="U1911" i="11"/>
  <c r="P1911" i="11"/>
  <c r="Q1911" i="11"/>
  <c r="R1911" i="11"/>
  <c r="S1911" i="11"/>
  <c r="X1903" i="11"/>
  <c r="W1903" i="11"/>
  <c r="V1903" i="11"/>
  <c r="U1903" i="11"/>
  <c r="P1903" i="11"/>
  <c r="Q1903" i="11"/>
  <c r="T1903" i="11"/>
  <c r="X1895" i="11"/>
  <c r="W1895" i="11"/>
  <c r="V1895" i="11"/>
  <c r="U1895" i="11"/>
  <c r="P1895" i="11"/>
  <c r="Q1895" i="11"/>
  <c r="R1895" i="11"/>
  <c r="X1887" i="11"/>
  <c r="W1887" i="11"/>
  <c r="U1887" i="11"/>
  <c r="P1887" i="11"/>
  <c r="Q1887" i="11"/>
  <c r="V1887" i="11"/>
  <c r="S1887" i="11"/>
  <c r="T1887" i="11"/>
  <c r="X1879" i="11"/>
  <c r="W1879" i="11"/>
  <c r="U1879" i="11"/>
  <c r="P1879" i="11"/>
  <c r="Q1879" i="11"/>
  <c r="V1879" i="11"/>
  <c r="R1879" i="11"/>
  <c r="S1879" i="11"/>
  <c r="X1871" i="11"/>
  <c r="W1871" i="11"/>
  <c r="V1871" i="11"/>
  <c r="U1871" i="11"/>
  <c r="P1871" i="11"/>
  <c r="Q1871" i="11"/>
  <c r="T1871" i="11"/>
  <c r="X1863" i="11"/>
  <c r="W1863" i="11"/>
  <c r="V1863" i="11"/>
  <c r="U1863" i="11"/>
  <c r="P1863" i="11"/>
  <c r="Q1863" i="11"/>
  <c r="R1863" i="11"/>
  <c r="X1855" i="11"/>
  <c r="W1855" i="11"/>
  <c r="V1855" i="11"/>
  <c r="U1855" i="11"/>
  <c r="P1855" i="11"/>
  <c r="Q1855" i="11"/>
  <c r="S1855" i="11"/>
  <c r="T1855" i="11"/>
  <c r="X1847" i="11"/>
  <c r="W1847" i="11"/>
  <c r="U1847" i="11"/>
  <c r="P1847" i="11"/>
  <c r="Q1847" i="11"/>
  <c r="V1847" i="11"/>
  <c r="R1847" i="11"/>
  <c r="S1847" i="11"/>
  <c r="X1839" i="11"/>
  <c r="W1839" i="11"/>
  <c r="V1839" i="11"/>
  <c r="U1839" i="11"/>
  <c r="P1839" i="11"/>
  <c r="Q1839" i="11"/>
  <c r="T1839" i="11"/>
  <c r="X1831" i="11"/>
  <c r="W1831" i="11"/>
  <c r="V1831" i="11"/>
  <c r="U1831" i="11"/>
  <c r="P1831" i="11"/>
  <c r="Q1831" i="11"/>
  <c r="R1831" i="11"/>
  <c r="X1823" i="11"/>
  <c r="W1823" i="11"/>
  <c r="U1823" i="11"/>
  <c r="V1823" i="11"/>
  <c r="P1823" i="11"/>
  <c r="Q1823" i="11"/>
  <c r="S1823" i="11"/>
  <c r="T1823" i="11"/>
  <c r="X1815" i="11"/>
  <c r="W1815" i="11"/>
  <c r="U1815" i="11"/>
  <c r="P1815" i="11"/>
  <c r="Q1815" i="11"/>
  <c r="V1815" i="11"/>
  <c r="R1815" i="11"/>
  <c r="S1815" i="11"/>
  <c r="X1807" i="11"/>
  <c r="W1807" i="11"/>
  <c r="V1807" i="11"/>
  <c r="U1807" i="11"/>
  <c r="P1807" i="11"/>
  <c r="Q1807" i="11"/>
  <c r="T1807" i="11"/>
  <c r="X1799" i="11"/>
  <c r="W1799" i="11"/>
  <c r="V1799" i="11"/>
  <c r="U1799" i="11"/>
  <c r="P1799" i="11"/>
  <c r="Q1799" i="11"/>
  <c r="R1799" i="11"/>
  <c r="X1791" i="11"/>
  <c r="W1791" i="11"/>
  <c r="U1791" i="11"/>
  <c r="P1791" i="11"/>
  <c r="Q1791" i="11"/>
  <c r="V1791" i="11"/>
  <c r="S1791" i="11"/>
  <c r="T1791" i="11"/>
  <c r="X1783" i="11"/>
  <c r="W1783" i="11"/>
  <c r="V1783" i="11"/>
  <c r="U1783" i="11"/>
  <c r="P1783" i="11"/>
  <c r="Q1783" i="11"/>
  <c r="R1783" i="11"/>
  <c r="S1783" i="11"/>
  <c r="X1775" i="11"/>
  <c r="W1775" i="11"/>
  <c r="V1775" i="11"/>
  <c r="U1775" i="11"/>
  <c r="P1775" i="11"/>
  <c r="Q1775" i="11"/>
  <c r="T1775" i="11"/>
  <c r="X1767" i="11"/>
  <c r="W1767" i="11"/>
  <c r="V1767" i="11"/>
  <c r="U1767" i="11"/>
  <c r="P1767" i="11"/>
  <c r="Q1767" i="11"/>
  <c r="R1767" i="11"/>
  <c r="X1759" i="11"/>
  <c r="W1759" i="11"/>
  <c r="U1759" i="11"/>
  <c r="P1759" i="11"/>
  <c r="V1759" i="11"/>
  <c r="Q1759" i="11"/>
  <c r="S1759" i="11"/>
  <c r="T1759" i="11"/>
  <c r="X1751" i="11"/>
  <c r="W1751" i="11"/>
  <c r="U1751" i="11"/>
  <c r="V1751" i="11"/>
  <c r="P1751" i="11"/>
  <c r="Q1751" i="11"/>
  <c r="R1751" i="11"/>
  <c r="S1751" i="11"/>
  <c r="X1743" i="11"/>
  <c r="W1743" i="11"/>
  <c r="V1743" i="11"/>
  <c r="U1743" i="11"/>
  <c r="P1743" i="11"/>
  <c r="Q1743" i="11"/>
  <c r="T1743" i="11"/>
  <c r="X1735" i="11"/>
  <c r="W1735" i="11"/>
  <c r="V1735" i="11"/>
  <c r="U1735" i="11"/>
  <c r="P1735" i="11"/>
  <c r="Q1735" i="11"/>
  <c r="R1735" i="11"/>
  <c r="X1727" i="11"/>
  <c r="W1727" i="11"/>
  <c r="V1727" i="11"/>
  <c r="U1727" i="11"/>
  <c r="P1727" i="11"/>
  <c r="Q1727" i="11"/>
  <c r="S1727" i="11"/>
  <c r="T1727" i="11"/>
  <c r="X1719" i="11"/>
  <c r="W1719" i="11"/>
  <c r="U1719" i="11"/>
  <c r="V1719" i="11"/>
  <c r="P1719" i="11"/>
  <c r="Q1719" i="11"/>
  <c r="R1719" i="11"/>
  <c r="S1719" i="11"/>
  <c r="X1711" i="11"/>
  <c r="W1711" i="11"/>
  <c r="V1711" i="11"/>
  <c r="U1711" i="11"/>
  <c r="P1711" i="11"/>
  <c r="Q1711" i="11"/>
  <c r="T1711" i="11"/>
  <c r="X1703" i="11"/>
  <c r="W1703" i="11"/>
  <c r="V1703" i="11"/>
  <c r="U1703" i="11"/>
  <c r="P1703" i="11"/>
  <c r="Q1703" i="11"/>
  <c r="R1703" i="11"/>
  <c r="X1695" i="11"/>
  <c r="W1695" i="11"/>
  <c r="U1695" i="11"/>
  <c r="V1695" i="11"/>
  <c r="P1695" i="11"/>
  <c r="Q1695" i="11"/>
  <c r="S1695" i="11"/>
  <c r="T1695" i="11"/>
  <c r="X1687" i="11"/>
  <c r="W1687" i="11"/>
  <c r="U1687" i="11"/>
  <c r="P1687" i="11"/>
  <c r="V1687" i="11"/>
  <c r="Q1687" i="11"/>
  <c r="T1687" i="11"/>
  <c r="X1679" i="11"/>
  <c r="W1679" i="11"/>
  <c r="V1679" i="11"/>
  <c r="U1679" i="11"/>
  <c r="P1679" i="11"/>
  <c r="Q1679" i="11"/>
  <c r="R1679" i="11"/>
  <c r="S1679" i="11"/>
  <c r="T1679" i="11"/>
  <c r="X1671" i="11"/>
  <c r="W1671" i="11"/>
  <c r="V1671" i="11"/>
  <c r="U1671" i="11"/>
  <c r="P1671" i="11"/>
  <c r="Q1671" i="11"/>
  <c r="R1671" i="11"/>
  <c r="X1663" i="11"/>
  <c r="W1663" i="11"/>
  <c r="U1663" i="11"/>
  <c r="P1663" i="11"/>
  <c r="Q1663" i="11"/>
  <c r="V1663" i="11"/>
  <c r="R1663" i="11"/>
  <c r="S1663" i="11"/>
  <c r="T1663" i="11"/>
  <c r="X1655" i="11"/>
  <c r="W1655" i="11"/>
  <c r="V1655" i="11"/>
  <c r="U1655" i="11"/>
  <c r="P1655" i="11"/>
  <c r="Q1655" i="11"/>
  <c r="T1655" i="11"/>
  <c r="X1647" i="11"/>
  <c r="W1647" i="11"/>
  <c r="V1647" i="11"/>
  <c r="U1647" i="11"/>
  <c r="P1647" i="11"/>
  <c r="Q1647" i="11"/>
  <c r="R1647" i="11"/>
  <c r="S1647" i="11"/>
  <c r="T1647" i="11"/>
  <c r="X1639" i="11"/>
  <c r="W1639" i="11"/>
  <c r="V1639" i="11"/>
  <c r="U1639" i="11"/>
  <c r="P1639" i="11"/>
  <c r="Q1639" i="11"/>
  <c r="R1639" i="11"/>
  <c r="S1639" i="11"/>
  <c r="T1639" i="11"/>
  <c r="X1631" i="11"/>
  <c r="W1631" i="11"/>
  <c r="U1631" i="11"/>
  <c r="V1631" i="11"/>
  <c r="P1631" i="11"/>
  <c r="Q1631" i="11"/>
  <c r="R1631" i="11"/>
  <c r="X1623" i="11"/>
  <c r="W1623" i="11"/>
  <c r="U1623" i="11"/>
  <c r="V1623" i="11"/>
  <c r="P1623" i="11"/>
  <c r="Q1623" i="11"/>
  <c r="T1623" i="11"/>
  <c r="X1615" i="11"/>
  <c r="W1615" i="11"/>
  <c r="V1615" i="11"/>
  <c r="U1615" i="11"/>
  <c r="P1615" i="11"/>
  <c r="Q1615" i="11"/>
  <c r="R1615" i="11"/>
  <c r="S1615" i="11"/>
  <c r="T1615" i="11"/>
  <c r="X1607" i="11"/>
  <c r="W1607" i="11"/>
  <c r="V1607" i="11"/>
  <c r="U1607" i="11"/>
  <c r="P1607" i="11"/>
  <c r="Q1607" i="11"/>
  <c r="R1607" i="11"/>
  <c r="S1607" i="11"/>
  <c r="X1599" i="11"/>
  <c r="W1599" i="11"/>
  <c r="V1599" i="11"/>
  <c r="U1599" i="11"/>
  <c r="P1599" i="11"/>
  <c r="Q1599" i="11"/>
  <c r="R1599" i="11"/>
  <c r="X1591" i="11"/>
  <c r="W1591" i="11"/>
  <c r="U1591" i="11"/>
  <c r="P1591" i="11"/>
  <c r="Q1591" i="11"/>
  <c r="V1591" i="11"/>
  <c r="T1591" i="11"/>
  <c r="R1591" i="11"/>
  <c r="S1591" i="11"/>
  <c r="X1583" i="11"/>
  <c r="W1583" i="11"/>
  <c r="V1583" i="11"/>
  <c r="U1583" i="11"/>
  <c r="P1583" i="11"/>
  <c r="Q1583" i="11"/>
  <c r="R1583" i="11"/>
  <c r="S1583" i="11"/>
  <c r="T1583" i="11"/>
  <c r="X1575" i="11"/>
  <c r="W1575" i="11"/>
  <c r="V1575" i="11"/>
  <c r="U1575" i="11"/>
  <c r="P1575" i="11"/>
  <c r="Q1575" i="11"/>
  <c r="R1575" i="11"/>
  <c r="S1575" i="11"/>
  <c r="X1567" i="11"/>
  <c r="W1567" i="11"/>
  <c r="U1567" i="11"/>
  <c r="P1567" i="11"/>
  <c r="Q1567" i="11"/>
  <c r="V1567" i="11"/>
  <c r="S1567" i="11"/>
  <c r="T1567" i="11"/>
  <c r="X1559" i="11"/>
  <c r="W1559" i="11"/>
  <c r="U1559" i="11"/>
  <c r="V1559" i="11"/>
  <c r="P1559" i="11"/>
  <c r="Q1559" i="11"/>
  <c r="T1559" i="11"/>
  <c r="R1559" i="11"/>
  <c r="X1551" i="11"/>
  <c r="W1551" i="11"/>
  <c r="V1551" i="11"/>
  <c r="U1551" i="11"/>
  <c r="P1551" i="11"/>
  <c r="Q1551" i="11"/>
  <c r="R1551" i="11"/>
  <c r="S1551" i="11"/>
  <c r="T1551" i="11"/>
  <c r="X1543" i="11"/>
  <c r="W1543" i="11"/>
  <c r="V1543" i="11"/>
  <c r="U1543" i="11"/>
  <c r="P1543" i="11"/>
  <c r="Q1543" i="11"/>
  <c r="R1543" i="11"/>
  <c r="T1543" i="11"/>
  <c r="X1535" i="11"/>
  <c r="W1535" i="11"/>
  <c r="U1535" i="11"/>
  <c r="V1535" i="11"/>
  <c r="P1535" i="11"/>
  <c r="Q1535" i="11"/>
  <c r="S1535" i="11"/>
  <c r="X1527" i="11"/>
  <c r="W1527" i="11"/>
  <c r="V1527" i="11"/>
  <c r="U1527" i="11"/>
  <c r="P1527" i="11"/>
  <c r="Q1527" i="11"/>
  <c r="T1527" i="11"/>
  <c r="R1527" i="11"/>
  <c r="X1519" i="11"/>
  <c r="W1519" i="11"/>
  <c r="V1519" i="11"/>
  <c r="U1519" i="11"/>
  <c r="P1519" i="11"/>
  <c r="Q1519" i="11"/>
  <c r="R1519" i="11"/>
  <c r="S1519" i="11"/>
  <c r="T1519" i="11"/>
  <c r="X1511" i="11"/>
  <c r="W1511" i="11"/>
  <c r="V1511" i="11"/>
  <c r="U1511" i="11"/>
  <c r="P1511" i="11"/>
  <c r="Q1511" i="11"/>
  <c r="R1511" i="11"/>
  <c r="T1511" i="11"/>
  <c r="X1503" i="11"/>
  <c r="W1503" i="11"/>
  <c r="U1503" i="11"/>
  <c r="V1503" i="11"/>
  <c r="P1503" i="11"/>
  <c r="Q1503" i="11"/>
  <c r="R1503" i="11"/>
  <c r="S1503" i="11"/>
  <c r="X1495" i="11"/>
  <c r="W1495" i="11"/>
  <c r="U1495" i="11"/>
  <c r="P1495" i="11"/>
  <c r="Q1495" i="11"/>
  <c r="V1495" i="11"/>
  <c r="T1495" i="11"/>
  <c r="S1495" i="11"/>
  <c r="X1487" i="11"/>
  <c r="W1487" i="11"/>
  <c r="V1487" i="11"/>
  <c r="U1487" i="11"/>
  <c r="P1487" i="11"/>
  <c r="Q1487" i="11"/>
  <c r="R1487" i="11"/>
  <c r="S1487" i="11"/>
  <c r="T1487" i="11"/>
  <c r="X1479" i="11"/>
  <c r="W1479" i="11"/>
  <c r="V1479" i="11"/>
  <c r="U1479" i="11"/>
  <c r="P1479" i="11"/>
  <c r="Q1479" i="11"/>
  <c r="R1479" i="11"/>
  <c r="S1479" i="11"/>
  <c r="T1479" i="11"/>
  <c r="X1471" i="11"/>
  <c r="W1471" i="11"/>
  <c r="V1471" i="11"/>
  <c r="U1471" i="11"/>
  <c r="P1471" i="11"/>
  <c r="Q1471" i="11"/>
  <c r="T1471" i="11"/>
  <c r="X1463" i="11"/>
  <c r="W1463" i="11"/>
  <c r="U1463" i="11"/>
  <c r="V1463" i="11"/>
  <c r="P1463" i="11"/>
  <c r="Q1463" i="11"/>
  <c r="T1463" i="11"/>
  <c r="S1463" i="11"/>
  <c r="X1455" i="11"/>
  <c r="W1455" i="11"/>
  <c r="V1455" i="11"/>
  <c r="U1455" i="11"/>
  <c r="P1455" i="11"/>
  <c r="Q1455" i="11"/>
  <c r="R1455" i="11"/>
  <c r="S1455" i="11"/>
  <c r="T1455" i="11"/>
  <c r="X1447" i="11"/>
  <c r="W1447" i="11"/>
  <c r="V1447" i="11"/>
  <c r="U1447" i="11"/>
  <c r="P1447" i="11"/>
  <c r="Q1447" i="11"/>
  <c r="R1447" i="11"/>
  <c r="X1439" i="11"/>
  <c r="W1439" i="11"/>
  <c r="U1439" i="11"/>
  <c r="V1439" i="11"/>
  <c r="P1439" i="11"/>
  <c r="Q1439" i="11"/>
  <c r="T1439" i="11"/>
  <c r="X1431" i="11"/>
  <c r="W1431" i="11"/>
  <c r="U1431" i="11"/>
  <c r="V1431" i="11"/>
  <c r="P1431" i="11"/>
  <c r="Q1431" i="11"/>
  <c r="T1431" i="11"/>
  <c r="R1431" i="11"/>
  <c r="X1423" i="11"/>
  <c r="W1423" i="11"/>
  <c r="V1423" i="11"/>
  <c r="U1423" i="11"/>
  <c r="P1423" i="11"/>
  <c r="Q1423" i="11"/>
  <c r="R1423" i="11"/>
  <c r="S1423" i="11"/>
  <c r="T1423" i="11"/>
  <c r="X1415" i="11"/>
  <c r="W1415" i="11"/>
  <c r="V1415" i="11"/>
  <c r="U1415" i="11"/>
  <c r="P1415" i="11"/>
  <c r="Q1415" i="11"/>
  <c r="R1415" i="11"/>
  <c r="T1415" i="11"/>
  <c r="X1407" i="11"/>
  <c r="W1407" i="11"/>
  <c r="U1407" i="11"/>
  <c r="P1407" i="11"/>
  <c r="Q1407" i="11"/>
  <c r="V1407" i="11"/>
  <c r="S1407" i="11"/>
  <c r="R1407" i="11"/>
  <c r="X1399" i="11"/>
  <c r="W1399" i="11"/>
  <c r="V1399" i="11"/>
  <c r="U1399" i="11"/>
  <c r="P1399" i="11"/>
  <c r="Q1399" i="11"/>
  <c r="T1399" i="11"/>
  <c r="X1391" i="11"/>
  <c r="W1391" i="11"/>
  <c r="V1391" i="11"/>
  <c r="U1391" i="11"/>
  <c r="P1391" i="11"/>
  <c r="Q1391" i="11"/>
  <c r="R1391" i="11"/>
  <c r="S1391" i="11"/>
  <c r="T1391" i="11"/>
  <c r="X1383" i="11"/>
  <c r="W1383" i="11"/>
  <c r="V1383" i="11"/>
  <c r="U1383" i="11"/>
  <c r="P1383" i="11"/>
  <c r="Q1383" i="11"/>
  <c r="R1383" i="11"/>
  <c r="S1383" i="11"/>
  <c r="T1383" i="11"/>
  <c r="X1375" i="11"/>
  <c r="W1375" i="11"/>
  <c r="U1375" i="11"/>
  <c r="V1375" i="11"/>
  <c r="P1375" i="11"/>
  <c r="Q1375" i="11"/>
  <c r="S1375" i="11"/>
  <c r="R1375" i="11"/>
  <c r="T1375" i="11"/>
  <c r="X1367" i="11"/>
  <c r="W1367" i="11"/>
  <c r="U1367" i="11"/>
  <c r="P1367" i="11"/>
  <c r="Q1367" i="11"/>
  <c r="V1367" i="11"/>
  <c r="T1367" i="11"/>
  <c r="R1367" i="11"/>
  <c r="X1359" i="11"/>
  <c r="W1359" i="11"/>
  <c r="V1359" i="11"/>
  <c r="U1359" i="11"/>
  <c r="P1359" i="11"/>
  <c r="Q1359" i="11"/>
  <c r="R1359" i="11"/>
  <c r="S1359" i="11"/>
  <c r="T1359" i="11"/>
  <c r="X1351" i="11"/>
  <c r="W1351" i="11"/>
  <c r="V1351" i="11"/>
  <c r="U1351" i="11"/>
  <c r="P1351" i="11"/>
  <c r="Q1351" i="11"/>
  <c r="R1351" i="11"/>
  <c r="T1351" i="11"/>
  <c r="X1343" i="11"/>
  <c r="W1343" i="11"/>
  <c r="V1343" i="11"/>
  <c r="U1343" i="11"/>
  <c r="P1343" i="11"/>
  <c r="Q1343" i="11"/>
  <c r="S1343" i="11"/>
  <c r="R1343" i="11"/>
  <c r="X1335" i="11"/>
  <c r="W1335" i="11"/>
  <c r="U1335" i="11"/>
  <c r="P1335" i="11"/>
  <c r="Q1335" i="11"/>
  <c r="V1335" i="11"/>
  <c r="T1335" i="11"/>
  <c r="X1327" i="11"/>
  <c r="W1327" i="11"/>
  <c r="V1327" i="11"/>
  <c r="U1327" i="11"/>
  <c r="P1327" i="11"/>
  <c r="Q1327" i="11"/>
  <c r="R1327" i="11"/>
  <c r="S1327" i="11"/>
  <c r="T1327" i="11"/>
  <c r="X1319" i="11"/>
  <c r="W1319" i="11"/>
  <c r="V1319" i="11"/>
  <c r="U1319" i="11"/>
  <c r="P1319" i="11"/>
  <c r="Q1319" i="11"/>
  <c r="R1319" i="11"/>
  <c r="S1319" i="11"/>
  <c r="T1319" i="11"/>
  <c r="X1311" i="11"/>
  <c r="W1311" i="11"/>
  <c r="U1311" i="11"/>
  <c r="P1311" i="11"/>
  <c r="Q1311" i="11"/>
  <c r="V1311" i="11"/>
  <c r="S1311" i="11"/>
  <c r="R1311" i="11"/>
  <c r="T1311" i="11"/>
  <c r="X1303" i="11"/>
  <c r="W1303" i="11"/>
  <c r="U1303" i="11"/>
  <c r="P1303" i="11"/>
  <c r="Q1303" i="11"/>
  <c r="V1303" i="11"/>
  <c r="T1303" i="11"/>
  <c r="R1303" i="11"/>
  <c r="X1295" i="11"/>
  <c r="W1295" i="11"/>
  <c r="V1295" i="11"/>
  <c r="U1295" i="11"/>
  <c r="P1295" i="11"/>
  <c r="Q1295" i="11"/>
  <c r="R1295" i="11"/>
  <c r="S1295" i="11"/>
  <c r="T1295" i="11"/>
  <c r="X1287" i="11"/>
  <c r="W1287" i="11"/>
  <c r="V1287" i="11"/>
  <c r="U1287" i="11"/>
  <c r="P1287" i="11"/>
  <c r="Q1287" i="11"/>
  <c r="R1287" i="11"/>
  <c r="T1287" i="11"/>
  <c r="X1279" i="11"/>
  <c r="W1279" i="11"/>
  <c r="U1279" i="11"/>
  <c r="V1279" i="11"/>
  <c r="P1279" i="11"/>
  <c r="Q1279" i="11"/>
  <c r="S1279" i="11"/>
  <c r="R1279" i="11"/>
  <c r="X1271" i="11"/>
  <c r="W1271" i="11"/>
  <c r="V1271" i="11"/>
  <c r="U1271" i="11"/>
  <c r="P1271" i="11"/>
  <c r="Q1271" i="11"/>
  <c r="T1271" i="11"/>
  <c r="X1263" i="11"/>
  <c r="W1263" i="11"/>
  <c r="V1263" i="11"/>
  <c r="U1263" i="11"/>
  <c r="P1263" i="11"/>
  <c r="Q1263" i="11"/>
  <c r="R1263" i="11"/>
  <c r="S1263" i="11"/>
  <c r="T1263" i="11"/>
  <c r="X1255" i="11"/>
  <c r="W1255" i="11"/>
  <c r="V1255" i="11"/>
  <c r="U1255" i="11"/>
  <c r="P1255" i="11"/>
  <c r="Q1255" i="11"/>
  <c r="R1255" i="11"/>
  <c r="S1255" i="11"/>
  <c r="T1255" i="11"/>
  <c r="X1247" i="11"/>
  <c r="W1247" i="11"/>
  <c r="U1247" i="11"/>
  <c r="P1247" i="11"/>
  <c r="Q1247" i="11"/>
  <c r="V1247" i="11"/>
  <c r="S1247" i="11"/>
  <c r="R1247" i="11"/>
  <c r="T1247" i="11"/>
  <c r="X1239" i="11"/>
  <c r="W1239" i="11"/>
  <c r="U1239" i="11"/>
  <c r="V1239" i="11"/>
  <c r="P1239" i="11"/>
  <c r="Q1239" i="11"/>
  <c r="T1239" i="11"/>
  <c r="R1239" i="11"/>
  <c r="X1231" i="11"/>
  <c r="W1231" i="11"/>
  <c r="V1231" i="11"/>
  <c r="U1231" i="11"/>
  <c r="P1231" i="11"/>
  <c r="Q1231" i="11"/>
  <c r="R1231" i="11"/>
  <c r="S1231" i="11"/>
  <c r="T1231" i="11"/>
  <c r="X1223" i="11"/>
  <c r="W1223" i="11"/>
  <c r="V1223" i="11"/>
  <c r="U1223" i="11"/>
  <c r="P1223" i="11"/>
  <c r="Q1223" i="11"/>
  <c r="R1223" i="11"/>
  <c r="T1223" i="11"/>
  <c r="X1215" i="11"/>
  <c r="W1215" i="11"/>
  <c r="V1215" i="11"/>
  <c r="U1215" i="11"/>
  <c r="P1215" i="11"/>
  <c r="Q1215" i="11"/>
  <c r="S1215" i="11"/>
  <c r="R1215" i="11"/>
  <c r="X1207" i="11"/>
  <c r="W1207" i="11"/>
  <c r="U1207" i="11"/>
  <c r="V1207" i="11"/>
  <c r="P1207" i="11"/>
  <c r="Q1207" i="11"/>
  <c r="T1207" i="11"/>
  <c r="X1199" i="11"/>
  <c r="W1199" i="11"/>
  <c r="V1199" i="11"/>
  <c r="U1199" i="11"/>
  <c r="P1199" i="11"/>
  <c r="Q1199" i="11"/>
  <c r="R1199" i="11"/>
  <c r="S1199" i="11"/>
  <c r="T1199" i="11"/>
  <c r="X1191" i="11"/>
  <c r="W1191" i="11"/>
  <c r="V1191" i="11"/>
  <c r="U1191" i="11"/>
  <c r="P1191" i="11"/>
  <c r="Q1191" i="11"/>
  <c r="R1191" i="11"/>
  <c r="S1191" i="11"/>
  <c r="T1191" i="11"/>
  <c r="X1183" i="11"/>
  <c r="W1183" i="11"/>
  <c r="U1183" i="11"/>
  <c r="P1183" i="11"/>
  <c r="Q1183" i="11"/>
  <c r="V1183" i="11"/>
  <c r="S1183" i="11"/>
  <c r="R1183" i="11"/>
  <c r="T1183" i="11"/>
  <c r="X1175" i="11"/>
  <c r="W1175" i="11"/>
  <c r="U1175" i="11"/>
  <c r="V1175" i="11"/>
  <c r="P1175" i="11"/>
  <c r="Q1175" i="11"/>
  <c r="T1175" i="11"/>
  <c r="R1175" i="11"/>
  <c r="X1167" i="11"/>
  <c r="W1167" i="11"/>
  <c r="V1167" i="11"/>
  <c r="U1167" i="11"/>
  <c r="P1167" i="11"/>
  <c r="Q1167" i="11"/>
  <c r="R1167" i="11"/>
  <c r="S1167" i="11"/>
  <c r="T1167" i="11"/>
  <c r="X1159" i="11"/>
  <c r="W1159" i="11"/>
  <c r="V1159" i="11"/>
  <c r="U1159" i="11"/>
  <c r="P1159" i="11"/>
  <c r="Q1159" i="11"/>
  <c r="R1159" i="11"/>
  <c r="T1159" i="11"/>
  <c r="X1151" i="11"/>
  <c r="W1151" i="11"/>
  <c r="U1151" i="11"/>
  <c r="V1151" i="11"/>
  <c r="P1151" i="11"/>
  <c r="Q1151" i="11"/>
  <c r="S1151" i="11"/>
  <c r="R1151" i="11"/>
  <c r="X1143" i="11"/>
  <c r="W1143" i="11"/>
  <c r="V1143" i="11"/>
  <c r="U1143" i="11"/>
  <c r="P1143" i="11"/>
  <c r="Q1143" i="11"/>
  <c r="T1143" i="11"/>
  <c r="X1135" i="11"/>
  <c r="W1135" i="11"/>
  <c r="V1135" i="11"/>
  <c r="U1135" i="11"/>
  <c r="P1135" i="11"/>
  <c r="Q1135" i="11"/>
  <c r="R1135" i="11"/>
  <c r="S1135" i="11"/>
  <c r="T1135" i="11"/>
  <c r="X1127" i="11"/>
  <c r="W1127" i="11"/>
  <c r="V1127" i="11"/>
  <c r="U1127" i="11"/>
  <c r="P1127" i="11"/>
  <c r="Q1127" i="11"/>
  <c r="R1127" i="11"/>
  <c r="S1127" i="11"/>
  <c r="T1127" i="11"/>
  <c r="X1119" i="11"/>
  <c r="W1119" i="11"/>
  <c r="U1119" i="11"/>
  <c r="P1119" i="11"/>
  <c r="Q1119" i="11"/>
  <c r="V1119" i="11"/>
  <c r="S1119" i="11"/>
  <c r="R1119" i="11"/>
  <c r="T1119" i="11"/>
  <c r="X1111" i="11"/>
  <c r="W1111" i="11"/>
  <c r="U1111" i="11"/>
  <c r="P1111" i="11"/>
  <c r="Q1111" i="11"/>
  <c r="V1111" i="11"/>
  <c r="T1111" i="11"/>
  <c r="R1111" i="11"/>
  <c r="X1103" i="11"/>
  <c r="W1103" i="11"/>
  <c r="V1103" i="11"/>
  <c r="U1103" i="11"/>
  <c r="P1103" i="11"/>
  <c r="Q1103" i="11"/>
  <c r="R1103" i="11"/>
  <c r="S1103" i="11"/>
  <c r="T1103" i="11"/>
  <c r="X1095" i="11"/>
  <c r="W1095" i="11"/>
  <c r="V1095" i="11"/>
  <c r="U1095" i="11"/>
  <c r="P1095" i="11"/>
  <c r="Q1095" i="11"/>
  <c r="R1095" i="11"/>
  <c r="T1095" i="11"/>
  <c r="X1087" i="11"/>
  <c r="W1087" i="11"/>
  <c r="V1087" i="11"/>
  <c r="U1087" i="11"/>
  <c r="P1087" i="11"/>
  <c r="Q1087" i="11"/>
  <c r="S1087" i="11"/>
  <c r="R1087" i="11"/>
  <c r="W1079" i="11"/>
  <c r="X1079" i="11"/>
  <c r="U1079" i="11"/>
  <c r="V1079" i="11"/>
  <c r="P1079" i="11"/>
  <c r="Q1079" i="11"/>
  <c r="T1079" i="11"/>
  <c r="W1071" i="11"/>
  <c r="X1071" i="11"/>
  <c r="V1071" i="11"/>
  <c r="U1071" i="11"/>
  <c r="P1071" i="11"/>
  <c r="Q1071" i="11"/>
  <c r="R1071" i="11"/>
  <c r="S1071" i="11"/>
  <c r="T1071" i="11"/>
  <c r="X1063" i="11"/>
  <c r="W1063" i="11"/>
  <c r="V1063" i="11"/>
  <c r="U1063" i="11"/>
  <c r="P1063" i="11"/>
  <c r="Q1063" i="11"/>
  <c r="R1063" i="11"/>
  <c r="S1063" i="11"/>
  <c r="T1063" i="11"/>
  <c r="X1055" i="11"/>
  <c r="W1055" i="11"/>
  <c r="U1055" i="11"/>
  <c r="V1055" i="11"/>
  <c r="P1055" i="11"/>
  <c r="Q1055" i="11"/>
  <c r="S1055" i="11"/>
  <c r="R1055" i="11"/>
  <c r="T1055" i="11"/>
  <c r="X1047" i="11"/>
  <c r="W1047" i="11"/>
  <c r="U1047" i="11"/>
  <c r="P1047" i="11"/>
  <c r="Q1047" i="11"/>
  <c r="V1047" i="11"/>
  <c r="T1047" i="11"/>
  <c r="R1047" i="11"/>
  <c r="X1039" i="11"/>
  <c r="W1039" i="11"/>
  <c r="V1039" i="11"/>
  <c r="U1039" i="11"/>
  <c r="P1039" i="11"/>
  <c r="Q1039" i="11"/>
  <c r="R1039" i="11"/>
  <c r="S1039" i="11"/>
  <c r="T1039" i="11"/>
  <c r="X1031" i="11"/>
  <c r="W1031" i="11"/>
  <c r="V1031" i="11"/>
  <c r="U1031" i="11"/>
  <c r="P1031" i="11"/>
  <c r="Q1031" i="11"/>
  <c r="R1031" i="11"/>
  <c r="T1031" i="11"/>
  <c r="X1023" i="11"/>
  <c r="W1023" i="11"/>
  <c r="U1023" i="11"/>
  <c r="P1023" i="11"/>
  <c r="Q1023" i="11"/>
  <c r="V1023" i="11"/>
  <c r="S1023" i="11"/>
  <c r="R1023" i="11"/>
  <c r="W1015" i="11"/>
  <c r="X1015" i="11"/>
  <c r="V1015" i="11"/>
  <c r="U1015" i="11"/>
  <c r="P1015" i="11"/>
  <c r="Q1015" i="11"/>
  <c r="T1015" i="11"/>
  <c r="X1007" i="11"/>
  <c r="W1007" i="11"/>
  <c r="V1007" i="11"/>
  <c r="U1007" i="11"/>
  <c r="P1007" i="11"/>
  <c r="Q1007" i="11"/>
  <c r="R1007" i="11"/>
  <c r="S1007" i="11"/>
  <c r="T1007" i="11"/>
  <c r="X999" i="11"/>
  <c r="W999" i="11"/>
  <c r="V999" i="11"/>
  <c r="U999" i="11"/>
  <c r="P999" i="11"/>
  <c r="Q999" i="11"/>
  <c r="R999" i="11"/>
  <c r="S999" i="11"/>
  <c r="T999" i="11"/>
  <c r="W991" i="11"/>
  <c r="U991" i="11"/>
  <c r="X991" i="11"/>
  <c r="V991" i="11"/>
  <c r="P991" i="11"/>
  <c r="Q991" i="11"/>
  <c r="S991" i="11"/>
  <c r="R991" i="11"/>
  <c r="T991" i="11"/>
  <c r="X983" i="11"/>
  <c r="W983" i="11"/>
  <c r="U983" i="11"/>
  <c r="V983" i="11"/>
  <c r="P983" i="11"/>
  <c r="Q983" i="11"/>
  <c r="T983" i="11"/>
  <c r="R983" i="11"/>
  <c r="X975" i="11"/>
  <c r="W975" i="11"/>
  <c r="V975" i="11"/>
  <c r="U975" i="11"/>
  <c r="P975" i="11"/>
  <c r="Q975" i="11"/>
  <c r="R975" i="11"/>
  <c r="S975" i="11"/>
  <c r="T975" i="11"/>
  <c r="X967" i="11"/>
  <c r="W967" i="11"/>
  <c r="V967" i="11"/>
  <c r="U967" i="11"/>
  <c r="P967" i="11"/>
  <c r="Q967" i="11"/>
  <c r="R967" i="11"/>
  <c r="T967" i="11"/>
  <c r="X959" i="11"/>
  <c r="W959" i="11"/>
  <c r="V959" i="11"/>
  <c r="U959" i="11"/>
  <c r="P959" i="11"/>
  <c r="Q959" i="11"/>
  <c r="S959" i="11"/>
  <c r="R959" i="11"/>
  <c r="W951" i="11"/>
  <c r="X951" i="11"/>
  <c r="U951" i="11"/>
  <c r="P951" i="11"/>
  <c r="Q951" i="11"/>
  <c r="V951" i="11"/>
  <c r="T951" i="11"/>
  <c r="X943" i="11"/>
  <c r="W943" i="11"/>
  <c r="V943" i="11"/>
  <c r="U943" i="11"/>
  <c r="P943" i="11"/>
  <c r="Q943" i="11"/>
  <c r="R943" i="11"/>
  <c r="S943" i="11"/>
  <c r="T943" i="11"/>
  <c r="X935" i="11"/>
  <c r="W935" i="11"/>
  <c r="V935" i="11"/>
  <c r="U935" i="11"/>
  <c r="P935" i="11"/>
  <c r="Q935" i="11"/>
  <c r="R935" i="11"/>
  <c r="S935" i="11"/>
  <c r="T935" i="11"/>
  <c r="X927" i="11"/>
  <c r="W927" i="11"/>
  <c r="U927" i="11"/>
  <c r="P927" i="11"/>
  <c r="Q927" i="11"/>
  <c r="V927" i="11"/>
  <c r="S927" i="11"/>
  <c r="R927" i="11"/>
  <c r="T927" i="11"/>
  <c r="X919" i="11"/>
  <c r="W919" i="11"/>
  <c r="U919" i="11"/>
  <c r="V919" i="11"/>
  <c r="P919" i="11"/>
  <c r="Q919" i="11"/>
  <c r="T919" i="11"/>
  <c r="R919" i="11"/>
  <c r="W911" i="11"/>
  <c r="X911" i="11"/>
  <c r="V911" i="11"/>
  <c r="U911" i="11"/>
  <c r="P911" i="11"/>
  <c r="Q911" i="11"/>
  <c r="R911" i="11"/>
  <c r="S911" i="11"/>
  <c r="T911" i="11"/>
  <c r="X903" i="11"/>
  <c r="W903" i="11"/>
  <c r="V903" i="11"/>
  <c r="U903" i="11"/>
  <c r="P903" i="11"/>
  <c r="Q903" i="11"/>
  <c r="R903" i="11"/>
  <c r="T903" i="11"/>
  <c r="X895" i="11"/>
  <c r="W895" i="11"/>
  <c r="U895" i="11"/>
  <c r="V895" i="11"/>
  <c r="P895" i="11"/>
  <c r="Q895" i="11"/>
  <c r="S895" i="11"/>
  <c r="R895" i="11"/>
  <c r="X887" i="11"/>
  <c r="W887" i="11"/>
  <c r="V887" i="11"/>
  <c r="U887" i="11"/>
  <c r="P887" i="11"/>
  <c r="Q887" i="11"/>
  <c r="T887" i="11"/>
  <c r="X879" i="11"/>
  <c r="W879" i="11"/>
  <c r="V879" i="11"/>
  <c r="U879" i="11"/>
  <c r="P879" i="11"/>
  <c r="Q879" i="11"/>
  <c r="R879" i="11"/>
  <c r="S879" i="11"/>
  <c r="T879" i="11"/>
  <c r="X871" i="11"/>
  <c r="W871" i="11"/>
  <c r="V871" i="11"/>
  <c r="U871" i="11"/>
  <c r="P871" i="11"/>
  <c r="Q871" i="11"/>
  <c r="R871" i="11"/>
  <c r="S871" i="11"/>
  <c r="T871" i="11"/>
  <c r="X863" i="11"/>
  <c r="W863" i="11"/>
  <c r="U863" i="11"/>
  <c r="P863" i="11"/>
  <c r="Q863" i="11"/>
  <c r="V863" i="11"/>
  <c r="S863" i="11"/>
  <c r="R863" i="11"/>
  <c r="T863" i="11"/>
  <c r="X855" i="11"/>
  <c r="W855" i="11"/>
  <c r="U855" i="11"/>
  <c r="P855" i="11"/>
  <c r="Q855" i="11"/>
  <c r="V855" i="11"/>
  <c r="T855" i="11"/>
  <c r="R855" i="11"/>
  <c r="X847" i="11"/>
  <c r="W847" i="11"/>
  <c r="V847" i="11"/>
  <c r="U847" i="11"/>
  <c r="P847" i="11"/>
  <c r="Q847" i="11"/>
  <c r="R847" i="11"/>
  <c r="S847" i="11"/>
  <c r="T847" i="11"/>
  <c r="X839" i="11"/>
  <c r="W839" i="11"/>
  <c r="V839" i="11"/>
  <c r="U839" i="11"/>
  <c r="P839" i="11"/>
  <c r="Q839" i="11"/>
  <c r="R839" i="11"/>
  <c r="T839" i="11"/>
  <c r="X831" i="11"/>
  <c r="W831" i="11"/>
  <c r="V831" i="11"/>
  <c r="U831" i="11"/>
  <c r="P831" i="11"/>
  <c r="Q831" i="11"/>
  <c r="S831" i="11"/>
  <c r="R831" i="11"/>
  <c r="X823" i="11"/>
  <c r="W823" i="11"/>
  <c r="U823" i="11"/>
  <c r="P823" i="11"/>
  <c r="Q823" i="11"/>
  <c r="V823" i="11"/>
  <c r="T823" i="11"/>
  <c r="X815" i="11"/>
  <c r="W815" i="11"/>
  <c r="V815" i="11"/>
  <c r="U815" i="11"/>
  <c r="P815" i="11"/>
  <c r="Q815" i="11"/>
  <c r="R815" i="11"/>
  <c r="S815" i="11"/>
  <c r="T815" i="11"/>
  <c r="X807" i="11"/>
  <c r="W807" i="11"/>
  <c r="V807" i="11"/>
  <c r="U807" i="11"/>
  <c r="P807" i="11"/>
  <c r="Q807" i="11"/>
  <c r="R807" i="11"/>
  <c r="S807" i="11"/>
  <c r="T807" i="11"/>
  <c r="X799" i="11"/>
  <c r="W799" i="11"/>
  <c r="U799" i="11"/>
  <c r="P799" i="11"/>
  <c r="Q799" i="11"/>
  <c r="V799" i="11"/>
  <c r="S799" i="11"/>
  <c r="R799" i="11"/>
  <c r="T799" i="11"/>
  <c r="X791" i="11"/>
  <c r="W791" i="11"/>
  <c r="U791" i="11"/>
  <c r="P791" i="11"/>
  <c r="Q791" i="11"/>
  <c r="V791" i="11"/>
  <c r="T791" i="11"/>
  <c r="R791" i="11"/>
  <c r="X783" i="11"/>
  <c r="W783" i="11"/>
  <c r="V783" i="11"/>
  <c r="U783" i="11"/>
  <c r="P783" i="11"/>
  <c r="Q783" i="11"/>
  <c r="R783" i="11"/>
  <c r="S783" i="11"/>
  <c r="T783" i="11"/>
  <c r="X775" i="11"/>
  <c r="W775" i="11"/>
  <c r="V775" i="11"/>
  <c r="U775" i="11"/>
  <c r="P775" i="11"/>
  <c r="Q775" i="11"/>
  <c r="R775" i="11"/>
  <c r="T775" i="11"/>
  <c r="X767" i="11"/>
  <c r="W767" i="11"/>
  <c r="U767" i="11"/>
  <c r="P767" i="11"/>
  <c r="Q767" i="11"/>
  <c r="V767" i="11"/>
  <c r="S767" i="11"/>
  <c r="R767" i="11"/>
  <c r="X759" i="11"/>
  <c r="W759" i="11"/>
  <c r="V759" i="11"/>
  <c r="U759" i="11"/>
  <c r="P759" i="11"/>
  <c r="Q759" i="11"/>
  <c r="T759" i="11"/>
  <c r="X751" i="11"/>
  <c r="W751" i="11"/>
  <c r="V751" i="11"/>
  <c r="U751" i="11"/>
  <c r="P751" i="11"/>
  <c r="Q751" i="11"/>
  <c r="R751" i="11"/>
  <c r="S751" i="11"/>
  <c r="T751" i="11"/>
  <c r="X743" i="11"/>
  <c r="W743" i="11"/>
  <c r="V743" i="11"/>
  <c r="U743" i="11"/>
  <c r="P743" i="11"/>
  <c r="Q743" i="11"/>
  <c r="R743" i="11"/>
  <c r="S743" i="11"/>
  <c r="T743" i="11"/>
  <c r="X735" i="11"/>
  <c r="W735" i="11"/>
  <c r="U735" i="11"/>
  <c r="V735" i="11"/>
  <c r="P735" i="11"/>
  <c r="Q735" i="11"/>
  <c r="S735" i="11"/>
  <c r="R735" i="11"/>
  <c r="T735" i="11"/>
  <c r="X727" i="11"/>
  <c r="W727" i="11"/>
  <c r="U727" i="11"/>
  <c r="P727" i="11"/>
  <c r="Q727" i="11"/>
  <c r="V727" i="11"/>
  <c r="T727" i="11"/>
  <c r="R727" i="11"/>
  <c r="X719" i="11"/>
  <c r="W719" i="11"/>
  <c r="V719" i="11"/>
  <c r="U719" i="11"/>
  <c r="P719" i="11"/>
  <c r="Q719" i="11"/>
  <c r="R719" i="11"/>
  <c r="S719" i="11"/>
  <c r="T719" i="11"/>
  <c r="X711" i="11"/>
  <c r="W711" i="11"/>
  <c r="V711" i="11"/>
  <c r="U711" i="11"/>
  <c r="P711" i="11"/>
  <c r="Q711" i="11"/>
  <c r="R711" i="11"/>
  <c r="T711" i="11"/>
  <c r="X703" i="11"/>
  <c r="W703" i="11"/>
  <c r="V703" i="11"/>
  <c r="U703" i="11"/>
  <c r="P703" i="11"/>
  <c r="Q703" i="11"/>
  <c r="S703" i="11"/>
  <c r="R703" i="11"/>
  <c r="X695" i="11"/>
  <c r="W695" i="11"/>
  <c r="U695" i="11"/>
  <c r="V695" i="11"/>
  <c r="P695" i="11"/>
  <c r="Q695" i="11"/>
  <c r="T695" i="11"/>
  <c r="X687" i="11"/>
  <c r="W687" i="11"/>
  <c r="V687" i="11"/>
  <c r="U687" i="11"/>
  <c r="P687" i="11"/>
  <c r="Q687" i="11"/>
  <c r="R687" i="11"/>
  <c r="S687" i="11"/>
  <c r="T687" i="11"/>
  <c r="X679" i="11"/>
  <c r="W679" i="11"/>
  <c r="V679" i="11"/>
  <c r="U679" i="11"/>
  <c r="P679" i="11"/>
  <c r="Q679" i="11"/>
  <c r="R679" i="11"/>
  <c r="S679" i="11"/>
  <c r="T679" i="11"/>
  <c r="X671" i="11"/>
  <c r="W671" i="11"/>
  <c r="U671" i="11"/>
  <c r="V671" i="11"/>
  <c r="P671" i="11"/>
  <c r="Q671" i="11"/>
  <c r="S671" i="11"/>
  <c r="R671" i="11"/>
  <c r="T671" i="11"/>
  <c r="X663" i="11"/>
  <c r="W663" i="11"/>
  <c r="U663" i="11"/>
  <c r="V663" i="11"/>
  <c r="P663" i="11"/>
  <c r="Q663" i="11"/>
  <c r="T663" i="11"/>
  <c r="R663" i="11"/>
  <c r="X655" i="11"/>
  <c r="W655" i="11"/>
  <c r="V655" i="11"/>
  <c r="U655" i="11"/>
  <c r="P655" i="11"/>
  <c r="Q655" i="11"/>
  <c r="R655" i="11"/>
  <c r="S655" i="11"/>
  <c r="T655" i="11"/>
  <c r="X647" i="11"/>
  <c r="W647" i="11"/>
  <c r="V647" i="11"/>
  <c r="U647" i="11"/>
  <c r="P647" i="11"/>
  <c r="Q647" i="11"/>
  <c r="R647" i="11"/>
  <c r="T647" i="11"/>
  <c r="X639" i="11"/>
  <c r="W639" i="11"/>
  <c r="U639" i="11"/>
  <c r="P639" i="11"/>
  <c r="Q639" i="11"/>
  <c r="V639" i="11"/>
  <c r="S639" i="11"/>
  <c r="R639" i="11"/>
  <c r="X631" i="11"/>
  <c r="W631" i="11"/>
  <c r="V631" i="11"/>
  <c r="U631" i="11"/>
  <c r="P631" i="11"/>
  <c r="Q631" i="11"/>
  <c r="T631" i="11"/>
  <c r="X623" i="11"/>
  <c r="W623" i="11"/>
  <c r="V623" i="11"/>
  <c r="U623" i="11"/>
  <c r="P623" i="11"/>
  <c r="Q623" i="11"/>
  <c r="R623" i="11"/>
  <c r="S623" i="11"/>
  <c r="T623" i="11"/>
  <c r="X615" i="11"/>
  <c r="W615" i="11"/>
  <c r="V615" i="11"/>
  <c r="U615" i="11"/>
  <c r="P615" i="11"/>
  <c r="Q615" i="11"/>
  <c r="R615" i="11"/>
  <c r="S615" i="11"/>
  <c r="T615" i="11"/>
  <c r="X607" i="11"/>
  <c r="W607" i="11"/>
  <c r="U607" i="11"/>
  <c r="V607" i="11"/>
  <c r="P607" i="11"/>
  <c r="Q607" i="11"/>
  <c r="S607" i="11"/>
  <c r="R607" i="11"/>
  <c r="T607" i="11"/>
  <c r="X599" i="11"/>
  <c r="W599" i="11"/>
  <c r="U599" i="11"/>
  <c r="V599" i="11"/>
  <c r="P599" i="11"/>
  <c r="Q599" i="11"/>
  <c r="T599" i="11"/>
  <c r="R599" i="11"/>
  <c r="X591" i="11"/>
  <c r="W591" i="11"/>
  <c r="V591" i="11"/>
  <c r="U591" i="11"/>
  <c r="P591" i="11"/>
  <c r="Q591" i="11"/>
  <c r="R591" i="11"/>
  <c r="S591" i="11"/>
  <c r="T591" i="11"/>
  <c r="X583" i="11"/>
  <c r="W583" i="11"/>
  <c r="V583" i="11"/>
  <c r="U583" i="11"/>
  <c r="P583" i="11"/>
  <c r="Q583" i="11"/>
  <c r="R583" i="11"/>
  <c r="T583" i="11"/>
  <c r="X575" i="11"/>
  <c r="W575" i="11"/>
  <c r="V575" i="11"/>
  <c r="U575" i="11"/>
  <c r="S575" i="11"/>
  <c r="T575" i="11"/>
  <c r="P575" i="11"/>
  <c r="X567" i="11"/>
  <c r="W567" i="11"/>
  <c r="U567" i="11"/>
  <c r="P567" i="11"/>
  <c r="Q567" i="11"/>
  <c r="V567" i="11"/>
  <c r="S567" i="11"/>
  <c r="R567" i="11"/>
  <c r="T567" i="11"/>
  <c r="W559" i="11"/>
  <c r="V559" i="11"/>
  <c r="X559" i="11"/>
  <c r="U559" i="11"/>
  <c r="S559" i="11"/>
  <c r="T559" i="11"/>
  <c r="P559" i="11"/>
  <c r="Q559" i="11"/>
  <c r="X551" i="11"/>
  <c r="W551" i="11"/>
  <c r="V551" i="11"/>
  <c r="U551" i="11"/>
  <c r="R551" i="11"/>
  <c r="S551" i="11"/>
  <c r="T551" i="11"/>
  <c r="X543" i="11"/>
  <c r="W543" i="11"/>
  <c r="U543" i="11"/>
  <c r="P543" i="11"/>
  <c r="Q543" i="11"/>
  <c r="V543" i="11"/>
  <c r="T543" i="11"/>
  <c r="R543" i="11"/>
  <c r="X535" i="11"/>
  <c r="W535" i="11"/>
  <c r="U535" i="11"/>
  <c r="V535" i="11"/>
  <c r="R535" i="11"/>
  <c r="S535" i="11"/>
  <c r="T535" i="11"/>
  <c r="X527" i="11"/>
  <c r="W527" i="11"/>
  <c r="V527" i="11"/>
  <c r="U527" i="11"/>
  <c r="T527" i="11"/>
  <c r="P527" i="11"/>
  <c r="Q527" i="11"/>
  <c r="R527" i="11"/>
  <c r="X519" i="11"/>
  <c r="W519" i="11"/>
  <c r="V519" i="11"/>
  <c r="U519" i="11"/>
  <c r="R519" i="11"/>
  <c r="S519" i="11"/>
  <c r="P519" i="11"/>
  <c r="Q519" i="11"/>
  <c r="T519" i="11"/>
  <c r="X511" i="11"/>
  <c r="W511" i="11"/>
  <c r="U511" i="11"/>
  <c r="V511" i="11"/>
  <c r="P511" i="11"/>
  <c r="Q511" i="11"/>
  <c r="S511" i="11"/>
  <c r="R511" i="11"/>
  <c r="X503" i="11"/>
  <c r="W503" i="11"/>
  <c r="V503" i="11"/>
  <c r="U503" i="11"/>
  <c r="T503" i="11"/>
  <c r="Q503" i="11"/>
  <c r="P503" i="11"/>
  <c r="R503" i="11"/>
  <c r="X495" i="11"/>
  <c r="W495" i="11"/>
  <c r="V495" i="11"/>
  <c r="U495" i="11"/>
  <c r="T495" i="11"/>
  <c r="R495" i="11"/>
  <c r="S495" i="11"/>
  <c r="X487" i="11"/>
  <c r="W487" i="11"/>
  <c r="V487" i="11"/>
  <c r="R487" i="11"/>
  <c r="S487" i="11"/>
  <c r="U487" i="11"/>
  <c r="P487" i="11"/>
  <c r="Q487" i="11"/>
  <c r="T487" i="11"/>
  <c r="X479" i="11"/>
  <c r="W479" i="11"/>
  <c r="U479" i="11"/>
  <c r="P479" i="11"/>
  <c r="Q479" i="11"/>
  <c r="V479" i="11"/>
  <c r="R479" i="11"/>
  <c r="S479" i="11"/>
  <c r="T479" i="11"/>
  <c r="X471" i="11"/>
  <c r="W471" i="11"/>
  <c r="V471" i="11"/>
  <c r="U471" i="11"/>
  <c r="P471" i="11"/>
  <c r="S471" i="11"/>
  <c r="R471" i="11"/>
  <c r="X463" i="11"/>
  <c r="W463" i="11"/>
  <c r="V463" i="11"/>
  <c r="U463" i="11"/>
  <c r="T463" i="11"/>
  <c r="Q463" i="11"/>
  <c r="P463" i="11"/>
  <c r="R463" i="11"/>
  <c r="X455" i="11"/>
  <c r="W455" i="11"/>
  <c r="V455" i="11"/>
  <c r="U455" i="11"/>
  <c r="R455" i="11"/>
  <c r="S455" i="11"/>
  <c r="T455" i="11"/>
  <c r="X447" i="11"/>
  <c r="W447" i="11"/>
  <c r="V447" i="11"/>
  <c r="U447" i="11"/>
  <c r="P447" i="11"/>
  <c r="Q447" i="11"/>
  <c r="R447" i="11"/>
  <c r="S447" i="11"/>
  <c r="T447" i="11"/>
  <c r="X439" i="11"/>
  <c r="W439" i="11"/>
  <c r="V439" i="11"/>
  <c r="U439" i="11"/>
  <c r="P439" i="11"/>
  <c r="Q439" i="11"/>
  <c r="R439" i="11"/>
  <c r="S439" i="11"/>
  <c r="T439" i="11"/>
  <c r="X431" i="11"/>
  <c r="W431" i="11"/>
  <c r="V431" i="11"/>
  <c r="T431" i="11"/>
  <c r="U431" i="11"/>
  <c r="P431" i="11"/>
  <c r="S431" i="11"/>
  <c r="R431" i="11"/>
  <c r="X423" i="11"/>
  <c r="W423" i="11"/>
  <c r="V423" i="11"/>
  <c r="R423" i="11"/>
  <c r="S423" i="11"/>
  <c r="U423" i="11"/>
  <c r="Q423" i="11"/>
  <c r="P423" i="11"/>
  <c r="T423" i="11"/>
  <c r="X415" i="11"/>
  <c r="W415" i="11"/>
  <c r="V415" i="11"/>
  <c r="P415" i="11"/>
  <c r="Q415" i="11"/>
  <c r="U415" i="11"/>
  <c r="T415" i="11"/>
  <c r="X407" i="11"/>
  <c r="W407" i="11"/>
  <c r="U407" i="11"/>
  <c r="R407" i="11"/>
  <c r="S407" i="11"/>
  <c r="T407" i="11"/>
  <c r="V407" i="11"/>
  <c r="P407" i="11"/>
  <c r="X399" i="11"/>
  <c r="W399" i="11"/>
  <c r="V399" i="11"/>
  <c r="U399" i="11"/>
  <c r="T399" i="11"/>
  <c r="P399" i="11"/>
  <c r="Q399" i="11"/>
  <c r="R399" i="11"/>
  <c r="S399" i="11"/>
  <c r="X391" i="11"/>
  <c r="W391" i="11"/>
  <c r="V391" i="11"/>
  <c r="U391" i="11"/>
  <c r="R391" i="11"/>
  <c r="S391" i="11"/>
  <c r="P391" i="11"/>
  <c r="T391" i="11"/>
  <c r="X383" i="11"/>
  <c r="W383" i="11"/>
  <c r="U383" i="11"/>
  <c r="P383" i="11"/>
  <c r="Q383" i="11"/>
  <c r="V383" i="11"/>
  <c r="S383" i="11"/>
  <c r="R383" i="11"/>
  <c r="T383" i="11"/>
  <c r="X375" i="11"/>
  <c r="W375" i="11"/>
  <c r="V375" i="11"/>
  <c r="U375" i="11"/>
  <c r="T375" i="11"/>
  <c r="Q375" i="11"/>
  <c r="P375" i="11"/>
  <c r="X367" i="11"/>
  <c r="W367" i="11"/>
  <c r="V367" i="11"/>
  <c r="U367" i="11"/>
  <c r="T367" i="11"/>
  <c r="R367" i="11"/>
  <c r="S367" i="11"/>
  <c r="P367" i="11"/>
  <c r="X359" i="11"/>
  <c r="W359" i="11"/>
  <c r="V359" i="11"/>
  <c r="R359" i="11"/>
  <c r="S359" i="11"/>
  <c r="P359" i="11"/>
  <c r="Q359" i="11"/>
  <c r="T359" i="11"/>
  <c r="W351" i="11"/>
  <c r="X351" i="11"/>
  <c r="V351" i="11"/>
  <c r="P351" i="11"/>
  <c r="Q351" i="11"/>
  <c r="U351" i="11"/>
  <c r="R351" i="11"/>
  <c r="T351" i="11"/>
  <c r="X343" i="11"/>
  <c r="W343" i="11"/>
  <c r="U343" i="11"/>
  <c r="V343" i="11"/>
  <c r="P343" i="11"/>
  <c r="S343" i="11"/>
  <c r="Q343" i="11"/>
  <c r="R343" i="11"/>
  <c r="T343" i="11"/>
  <c r="X335" i="11"/>
  <c r="W335" i="11"/>
  <c r="V335" i="11"/>
  <c r="U335" i="11"/>
  <c r="T335" i="11"/>
  <c r="Q335" i="11"/>
  <c r="P335" i="11"/>
  <c r="X327" i="11"/>
  <c r="W327" i="11"/>
  <c r="V327" i="11"/>
  <c r="U327" i="11"/>
  <c r="R327" i="11"/>
  <c r="S327" i="11"/>
  <c r="T327" i="11"/>
  <c r="P327" i="11"/>
  <c r="X319" i="11"/>
  <c r="W319" i="11"/>
  <c r="V319" i="11"/>
  <c r="U319" i="11"/>
  <c r="P319" i="11"/>
  <c r="Q319" i="11"/>
  <c r="R319" i="11"/>
  <c r="S319" i="11"/>
  <c r="T319" i="11"/>
  <c r="X311" i="11"/>
  <c r="W311" i="11"/>
  <c r="U311" i="11"/>
  <c r="V311" i="11"/>
  <c r="P311" i="11"/>
  <c r="Q311" i="11"/>
  <c r="R311" i="11"/>
  <c r="T311" i="11"/>
  <c r="X303" i="11"/>
  <c r="W303" i="11"/>
  <c r="V303" i="11"/>
  <c r="U303" i="11"/>
  <c r="T303" i="11"/>
  <c r="P303" i="11"/>
  <c r="S303" i="11"/>
  <c r="Q303" i="11"/>
  <c r="R303" i="11"/>
  <c r="X295" i="11"/>
  <c r="W295" i="11"/>
  <c r="V295" i="11"/>
  <c r="R295" i="11"/>
  <c r="S295" i="11"/>
  <c r="U295" i="11"/>
  <c r="Q295" i="11"/>
  <c r="P295" i="11"/>
  <c r="X287" i="11"/>
  <c r="W287" i="11"/>
  <c r="U287" i="11"/>
  <c r="P287" i="11"/>
  <c r="Q287" i="11"/>
  <c r="V287" i="11"/>
  <c r="T287" i="11"/>
  <c r="R287" i="11"/>
  <c r="X279" i="11"/>
  <c r="W279" i="11"/>
  <c r="U279" i="11"/>
  <c r="V279" i="11"/>
  <c r="R279" i="11"/>
  <c r="S279" i="11"/>
  <c r="T279" i="11"/>
  <c r="X271" i="11"/>
  <c r="W271" i="11"/>
  <c r="V271" i="11"/>
  <c r="U271" i="11"/>
  <c r="T271" i="11"/>
  <c r="P271" i="11"/>
  <c r="Q271" i="11"/>
  <c r="R271" i="11"/>
  <c r="X263" i="11"/>
  <c r="W263" i="11"/>
  <c r="V263" i="11"/>
  <c r="U263" i="11"/>
  <c r="R263" i="11"/>
  <c r="S263" i="11"/>
  <c r="P263" i="11"/>
  <c r="Q263" i="11"/>
  <c r="T263" i="11"/>
  <c r="X255" i="11"/>
  <c r="W255" i="11"/>
  <c r="U255" i="11"/>
  <c r="P255" i="11"/>
  <c r="Q255" i="11"/>
  <c r="V255" i="11"/>
  <c r="S255" i="11"/>
  <c r="R255" i="11"/>
  <c r="X247" i="11"/>
  <c r="W247" i="11"/>
  <c r="V247" i="11"/>
  <c r="U247" i="11"/>
  <c r="T247" i="11"/>
  <c r="Q247" i="11"/>
  <c r="P247" i="11"/>
  <c r="R247" i="11"/>
  <c r="X239" i="11"/>
  <c r="W239" i="11"/>
  <c r="V239" i="11"/>
  <c r="T239" i="11"/>
  <c r="R239" i="11"/>
  <c r="S239" i="11"/>
  <c r="U239" i="11"/>
  <c r="X231" i="11"/>
  <c r="W231" i="11"/>
  <c r="V231" i="11"/>
  <c r="U231" i="11"/>
  <c r="R231" i="11"/>
  <c r="S231" i="11"/>
  <c r="P231" i="11"/>
  <c r="Q231" i="11"/>
  <c r="T231" i="11"/>
  <c r="W223" i="11"/>
  <c r="X223" i="11"/>
  <c r="P223" i="11"/>
  <c r="Q223" i="11"/>
  <c r="V223" i="11"/>
  <c r="R223" i="11"/>
  <c r="U223" i="11"/>
  <c r="S223" i="11"/>
  <c r="T223" i="11"/>
  <c r="X215" i="11"/>
  <c r="W215" i="11"/>
  <c r="V215" i="11"/>
  <c r="U215" i="11"/>
  <c r="T215" i="11"/>
  <c r="Q215" i="11"/>
  <c r="P215" i="11"/>
  <c r="X207" i="11"/>
  <c r="W207" i="11"/>
  <c r="V207" i="11"/>
  <c r="U207" i="11"/>
  <c r="T207" i="11"/>
  <c r="S207" i="11"/>
  <c r="P207" i="11"/>
  <c r="Q207" i="11"/>
  <c r="X199" i="11"/>
  <c r="W199" i="11"/>
  <c r="V199" i="11"/>
  <c r="U199" i="11"/>
  <c r="R199" i="11"/>
  <c r="S199" i="11"/>
  <c r="Q199" i="11"/>
  <c r="P199" i="11"/>
  <c r="X191" i="11"/>
  <c r="W191" i="11"/>
  <c r="V191" i="11"/>
  <c r="U191" i="11"/>
  <c r="P191" i="11"/>
  <c r="Q191" i="11"/>
  <c r="R191" i="11"/>
  <c r="S191" i="11"/>
  <c r="T191" i="11"/>
  <c r="X183" i="11"/>
  <c r="W183" i="11"/>
  <c r="U183" i="11"/>
  <c r="V183" i="11"/>
  <c r="S183" i="11"/>
  <c r="T183" i="11"/>
  <c r="P183" i="11"/>
  <c r="X175" i="11"/>
  <c r="W175" i="11"/>
  <c r="V175" i="11"/>
  <c r="T175" i="11"/>
  <c r="U175" i="11"/>
  <c r="P175" i="11"/>
  <c r="S175" i="11"/>
  <c r="R175" i="11"/>
  <c r="X167" i="11"/>
  <c r="W167" i="11"/>
  <c r="V167" i="11"/>
  <c r="R167" i="11"/>
  <c r="S167" i="11"/>
  <c r="U167" i="11"/>
  <c r="Q167" i="11"/>
  <c r="T167" i="11"/>
  <c r="X159" i="11"/>
  <c r="W159" i="11"/>
  <c r="P159" i="11"/>
  <c r="Q159" i="11"/>
  <c r="U159" i="11"/>
  <c r="S159" i="11"/>
  <c r="V159" i="11"/>
  <c r="T159" i="11"/>
  <c r="R159" i="11"/>
  <c r="X151" i="11"/>
  <c r="W151" i="11"/>
  <c r="V151" i="11"/>
  <c r="U151" i="11"/>
  <c r="Q151" i="11"/>
  <c r="R151" i="11"/>
  <c r="S151" i="11"/>
  <c r="T151" i="11"/>
  <c r="X143" i="11"/>
  <c r="W143" i="11"/>
  <c r="V143" i="11"/>
  <c r="U143" i="11"/>
  <c r="T143" i="11"/>
  <c r="R143" i="11"/>
  <c r="Q143" i="11"/>
  <c r="X135" i="11"/>
  <c r="W135" i="11"/>
  <c r="V135" i="11"/>
  <c r="U135" i="11"/>
  <c r="R135" i="11"/>
  <c r="S135" i="11"/>
  <c r="P135" i="11"/>
  <c r="Q135" i="11"/>
  <c r="T135" i="11"/>
  <c r="X127" i="11"/>
  <c r="W127" i="11"/>
  <c r="U127" i="11"/>
  <c r="V127" i="11"/>
  <c r="P127" i="11"/>
  <c r="Q127" i="11"/>
  <c r="R127" i="11"/>
  <c r="S127" i="11"/>
  <c r="X119" i="11"/>
  <c r="W119" i="11"/>
  <c r="V119" i="11"/>
  <c r="U119" i="11"/>
  <c r="S119" i="11"/>
  <c r="P119" i="11"/>
  <c r="Q119" i="11"/>
  <c r="R119" i="11"/>
  <c r="T119" i="11"/>
  <c r="X111" i="11"/>
  <c r="W111" i="11"/>
  <c r="V111" i="11"/>
  <c r="U111" i="11"/>
  <c r="T111" i="11"/>
  <c r="Q111" i="11"/>
  <c r="P111" i="11"/>
  <c r="X103" i="11"/>
  <c r="W103" i="11"/>
  <c r="V103" i="11"/>
  <c r="R103" i="11"/>
  <c r="S103" i="11"/>
  <c r="U103" i="11"/>
  <c r="P103" i="11"/>
  <c r="Q103" i="11"/>
  <c r="X95" i="11"/>
  <c r="W95" i="11"/>
  <c r="U95" i="11"/>
  <c r="P95" i="11"/>
  <c r="Q95" i="11"/>
  <c r="V95" i="11"/>
  <c r="T95" i="11"/>
  <c r="R95" i="11"/>
  <c r="X87" i="11"/>
  <c r="W87" i="11"/>
  <c r="V87" i="11"/>
  <c r="U87" i="11"/>
  <c r="P87" i="11"/>
  <c r="Q87" i="11"/>
  <c r="T87" i="11"/>
  <c r="R87" i="11"/>
  <c r="S87" i="11"/>
  <c r="X79" i="11"/>
  <c r="W79" i="11"/>
  <c r="V79" i="11"/>
  <c r="U79" i="11"/>
  <c r="T79" i="11"/>
  <c r="S79" i="11"/>
  <c r="R79" i="11"/>
  <c r="X71" i="11"/>
  <c r="W71" i="11"/>
  <c r="V71" i="11"/>
  <c r="U71" i="11"/>
  <c r="R71" i="11"/>
  <c r="S71" i="11"/>
  <c r="Q71" i="11"/>
  <c r="T71" i="11"/>
  <c r="X63" i="11"/>
  <c r="W63" i="11"/>
  <c r="V63" i="11"/>
  <c r="U63" i="11"/>
  <c r="P63" i="11"/>
  <c r="Q63" i="11"/>
  <c r="S63" i="11"/>
  <c r="T63" i="11"/>
  <c r="X55" i="11"/>
  <c r="W55" i="11"/>
  <c r="V55" i="11"/>
  <c r="U55" i="11"/>
  <c r="P55" i="11"/>
  <c r="S55" i="11"/>
  <c r="Q55" i="11"/>
  <c r="R55" i="11"/>
  <c r="T55" i="11"/>
  <c r="X47" i="11"/>
  <c r="W47" i="11"/>
  <c r="V47" i="11"/>
  <c r="T47" i="11"/>
  <c r="U47" i="11"/>
  <c r="R47" i="11"/>
  <c r="P47" i="11"/>
  <c r="Q47" i="11"/>
  <c r="S47" i="11"/>
  <c r="X39" i="11"/>
  <c r="W39" i="11"/>
  <c r="V39" i="11"/>
  <c r="U39" i="11"/>
  <c r="R39" i="11"/>
  <c r="S39" i="11"/>
  <c r="P39" i="11"/>
  <c r="Q39" i="11"/>
  <c r="T39" i="11"/>
  <c r="X31" i="11"/>
  <c r="W31" i="11"/>
  <c r="V31" i="11"/>
  <c r="P31" i="11"/>
  <c r="Q31" i="11"/>
  <c r="U31" i="11"/>
  <c r="S31" i="11"/>
  <c r="T31" i="11"/>
  <c r="X23" i="11"/>
  <c r="W23" i="11"/>
  <c r="U23" i="11"/>
  <c r="Q23" i="11"/>
  <c r="T23" i="11"/>
  <c r="V23" i="11"/>
  <c r="P23" i="11"/>
  <c r="X15" i="11"/>
  <c r="W15" i="11"/>
  <c r="V15" i="11"/>
  <c r="U15" i="11"/>
  <c r="T15" i="11"/>
  <c r="Q15" i="11"/>
  <c r="P15" i="11"/>
  <c r="X7" i="11"/>
  <c r="W7" i="11"/>
  <c r="V7" i="11"/>
  <c r="U7" i="11"/>
  <c r="R7" i="11"/>
  <c r="S7" i="11"/>
  <c r="T7" i="11"/>
  <c r="Q7" i="11"/>
  <c r="P7" i="11"/>
  <c r="Q5931" i="11"/>
  <c r="P5928" i="11"/>
  <c r="Q5923" i="11"/>
  <c r="P5920" i="11"/>
  <c r="Q5915" i="11"/>
  <c r="P5912" i="11"/>
  <c r="Q5907" i="11"/>
  <c r="P5904" i="11"/>
  <c r="Q5899" i="11"/>
  <c r="P5896" i="11"/>
  <c r="Q5891" i="11"/>
  <c r="P5888" i="11"/>
  <c r="Q5883" i="11"/>
  <c r="P5880" i="11"/>
  <c r="Q5875" i="11"/>
  <c r="P5872" i="11"/>
  <c r="Q5867" i="11"/>
  <c r="P5864" i="11"/>
  <c r="Q5859" i="11"/>
  <c r="P5856" i="11"/>
  <c r="Q5851" i="11"/>
  <c r="P5848" i="11"/>
  <c r="Q5843" i="11"/>
  <c r="P5840" i="11"/>
  <c r="Q5835" i="11"/>
  <c r="P5832" i="11"/>
  <c r="Q5827" i="11"/>
  <c r="P5824" i="11"/>
  <c r="Q5819" i="11"/>
  <c r="P5816" i="11"/>
  <c r="Q5811" i="11"/>
  <c r="P5808" i="11"/>
  <c r="Q5803" i="11"/>
  <c r="P5800" i="11"/>
  <c r="Q5795" i="11"/>
  <c r="P5792" i="11"/>
  <c r="Q5787" i="11"/>
  <c r="P5784" i="11"/>
  <c r="Q5779" i="11"/>
  <c r="P5776" i="11"/>
  <c r="Q5771" i="11"/>
  <c r="P5768" i="11"/>
  <c r="Q5763" i="11"/>
  <c r="P5760" i="11"/>
  <c r="R5758" i="11"/>
  <c r="Q5755" i="11"/>
  <c r="P5752" i="11"/>
  <c r="Q5747" i="11"/>
  <c r="P5744" i="11"/>
  <c r="Q5739" i="11"/>
  <c r="P5736" i="11"/>
  <c r="Q5731" i="11"/>
  <c r="P5728" i="11"/>
  <c r="Q5723" i="11"/>
  <c r="P5720" i="11"/>
  <c r="Q5715" i="11"/>
  <c r="P5712" i="11"/>
  <c r="Q5707" i="11"/>
  <c r="P5704" i="11"/>
  <c r="Q5699" i="11"/>
  <c r="P5696" i="11"/>
  <c r="Q5691" i="11"/>
  <c r="P5688" i="11"/>
  <c r="Q5683" i="11"/>
  <c r="P5680" i="11"/>
  <c r="Q5675" i="11"/>
  <c r="P5672" i="11"/>
  <c r="Q5667" i="11"/>
  <c r="P5664" i="11"/>
  <c r="Q5659" i="11"/>
  <c r="P5656" i="11"/>
  <c r="Q5651" i="11"/>
  <c r="P5648" i="11"/>
  <c r="Q5643" i="11"/>
  <c r="P5640" i="11"/>
  <c r="Q5635" i="11"/>
  <c r="P5632" i="11"/>
  <c r="Q5627" i="11"/>
  <c r="P5624" i="11"/>
  <c r="Q5619" i="11"/>
  <c r="P5616" i="11"/>
  <c r="Q5611" i="11"/>
  <c r="P5608" i="11"/>
  <c r="Q5603" i="11"/>
  <c r="P5600" i="11"/>
  <c r="Q5595" i="11"/>
  <c r="P5592" i="11"/>
  <c r="Q5587" i="11"/>
  <c r="P5584" i="11"/>
  <c r="Q5579" i="11"/>
  <c r="P5576" i="11"/>
  <c r="Q5571" i="11"/>
  <c r="P5568" i="11"/>
  <c r="Q5563" i="11"/>
  <c r="P5560" i="11"/>
  <c r="Q5555" i="11"/>
  <c r="P5552" i="11"/>
  <c r="Q5547" i="11"/>
  <c r="P5544" i="11"/>
  <c r="Q5539" i="11"/>
  <c r="P5536" i="11"/>
  <c r="Q5531" i="11"/>
  <c r="P5528" i="11"/>
  <c r="Q5523" i="11"/>
  <c r="P5520" i="11"/>
  <c r="Q5515" i="11"/>
  <c r="P5512" i="11"/>
  <c r="Q5507" i="11"/>
  <c r="P5504" i="11"/>
  <c r="Q5499" i="11"/>
  <c r="P5496" i="11"/>
  <c r="Q5491" i="11"/>
  <c r="P5488" i="11"/>
  <c r="Q5483" i="11"/>
  <c r="P5480" i="11"/>
  <c r="Q5475" i="11"/>
  <c r="P5472" i="11"/>
  <c r="Q5467" i="11"/>
  <c r="P5464" i="11"/>
  <c r="Q5459" i="11"/>
  <c r="P5456" i="11"/>
  <c r="Q5451" i="11"/>
  <c r="P5448" i="11"/>
  <c r="Q5443" i="11"/>
  <c r="P5440" i="11"/>
  <c r="Q5435" i="11"/>
  <c r="P5432" i="11"/>
  <c r="Q5427" i="11"/>
  <c r="P5424" i="11"/>
  <c r="Q5419" i="11"/>
  <c r="P5416" i="11"/>
  <c r="Q5411" i="11"/>
  <c r="P5408" i="11"/>
  <c r="Q5403" i="11"/>
  <c r="P5400" i="11"/>
  <c r="Q5395" i="11"/>
  <c r="P5392" i="11"/>
  <c r="Q5387" i="11"/>
  <c r="P5384" i="11"/>
  <c r="Q5379" i="11"/>
  <c r="P5376" i="11"/>
  <c r="Q5371" i="11"/>
  <c r="P5368" i="11"/>
  <c r="Q5363" i="11"/>
  <c r="P5360" i="11"/>
  <c r="Q5355" i="11"/>
  <c r="P5352" i="11"/>
  <c r="Q5347" i="11"/>
  <c r="P5344" i="11"/>
  <c r="Q5339" i="11"/>
  <c r="P5336" i="11"/>
  <c r="Q5331" i="11"/>
  <c r="P5328" i="11"/>
  <c r="Q5323" i="11"/>
  <c r="P5320" i="11"/>
  <c r="Q5315" i="11"/>
  <c r="P5312" i="11"/>
  <c r="Q5307" i="11"/>
  <c r="P5304" i="11"/>
  <c r="Q5299" i="11"/>
  <c r="P5296" i="11"/>
  <c r="Q5291" i="11"/>
  <c r="P5288" i="11"/>
  <c r="Q5283" i="11"/>
  <c r="P5280" i="11"/>
  <c r="Q5275" i="11"/>
  <c r="P5272" i="11"/>
  <c r="Q5267" i="11"/>
  <c r="P5264" i="11"/>
  <c r="Q5259" i="11"/>
  <c r="P5256" i="11"/>
  <c r="Q5251" i="11"/>
  <c r="P5248" i="11"/>
  <c r="Q5243" i="11"/>
  <c r="P5240" i="11"/>
  <c r="Q5235" i="11"/>
  <c r="P5232" i="11"/>
  <c r="Q5227" i="11"/>
  <c r="P5224" i="11"/>
  <c r="Q5219" i="11"/>
  <c r="P5216" i="11"/>
  <c r="Q5211" i="11"/>
  <c r="P5208" i="11"/>
  <c r="Q5203" i="11"/>
  <c r="P5200" i="11"/>
  <c r="Q5195" i="11"/>
  <c r="P5192" i="11"/>
  <c r="Q5187" i="11"/>
  <c r="P5184" i="11"/>
  <c r="Q5179" i="11"/>
  <c r="P5176" i="11"/>
  <c r="Q5171" i="11"/>
  <c r="P5168" i="11"/>
  <c r="Q5163" i="11"/>
  <c r="P5160" i="11"/>
  <c r="Q5155" i="11"/>
  <c r="P5152" i="11"/>
  <c r="Q5147" i="11"/>
  <c r="P5144" i="11"/>
  <c r="Q5139" i="11"/>
  <c r="P5136" i="11"/>
  <c r="Q5131" i="11"/>
  <c r="P5128" i="11"/>
  <c r="Q5123" i="11"/>
  <c r="P5120" i="11"/>
  <c r="Q5115" i="11"/>
  <c r="P5112" i="11"/>
  <c r="Q5107" i="11"/>
  <c r="P5104" i="11"/>
  <c r="Q5099" i="11"/>
  <c r="P5096" i="11"/>
  <c r="Q5091" i="11"/>
  <c r="P5088" i="11"/>
  <c r="Q5083" i="11"/>
  <c r="P5080" i="11"/>
  <c r="Q5075" i="11"/>
  <c r="P5072" i="11"/>
  <c r="Q5067" i="11"/>
  <c r="P5064" i="11"/>
  <c r="Q5059" i="11"/>
  <c r="P5056" i="11"/>
  <c r="Q5051" i="11"/>
  <c r="P5048" i="11"/>
  <c r="Q5043" i="11"/>
  <c r="P5040" i="11"/>
  <c r="Q5035" i="11"/>
  <c r="P5032" i="11"/>
  <c r="Q5027" i="11"/>
  <c r="P5024" i="11"/>
  <c r="Q5019" i="11"/>
  <c r="P5016" i="11"/>
  <c r="Q5011" i="11"/>
  <c r="P5008" i="11"/>
  <c r="Q5003" i="11"/>
  <c r="P5000" i="11"/>
  <c r="Q4995" i="11"/>
  <c r="P4992" i="11"/>
  <c r="Q4987" i="11"/>
  <c r="P4984" i="11"/>
  <c r="Q4979" i="11"/>
  <c r="P4976" i="11"/>
  <c r="Q4971" i="11"/>
  <c r="P4968" i="11"/>
  <c r="Q4963" i="11"/>
  <c r="P4960" i="11"/>
  <c r="Q4955" i="11"/>
  <c r="P4952" i="11"/>
  <c r="Q4947" i="11"/>
  <c r="P4944" i="11"/>
  <c r="Q4939" i="11"/>
  <c r="P4936" i="11"/>
  <c r="Q4931" i="11"/>
  <c r="P4928" i="11"/>
  <c r="Q4923" i="11"/>
  <c r="P4920" i="11"/>
  <c r="Q4915" i="11"/>
  <c r="P4912" i="11"/>
  <c r="Q4907" i="11"/>
  <c r="P4904" i="11"/>
  <c r="Q4899" i="11"/>
  <c r="P4896" i="11"/>
  <c r="Q4891" i="11"/>
  <c r="P4888" i="11"/>
  <c r="Q4883" i="11"/>
  <c r="P4880" i="11"/>
  <c r="Q4875" i="11"/>
  <c r="P4872" i="11"/>
  <c r="Q4867" i="11"/>
  <c r="P4864" i="11"/>
  <c r="Q4859" i="11"/>
  <c r="P4856" i="11"/>
  <c r="Q4851" i="11"/>
  <c r="P4848" i="11"/>
  <c r="Q4843" i="11"/>
  <c r="P4840" i="11"/>
  <c r="Q4835" i="11"/>
  <c r="P4832" i="11"/>
  <c r="Q4827" i="11"/>
  <c r="P4824" i="11"/>
  <c r="Q4819" i="11"/>
  <c r="P4816" i="11"/>
  <c r="Q4811" i="11"/>
  <c r="P4808" i="11"/>
  <c r="Q4803" i="11"/>
  <c r="P4800" i="11"/>
  <c r="Q4795" i="11"/>
  <c r="P4792" i="11"/>
  <c r="Q4787" i="11"/>
  <c r="P4784" i="11"/>
  <c r="Q4779" i="11"/>
  <c r="P4776" i="11"/>
  <c r="Q4771" i="11"/>
  <c r="P4768" i="11"/>
  <c r="Q4763" i="11"/>
  <c r="P4760" i="11"/>
  <c r="Q4755" i="11"/>
  <c r="P4752" i="11"/>
  <c r="Q4747" i="11"/>
  <c r="P4744" i="11"/>
  <c r="Q4739" i="11"/>
  <c r="P4736" i="11"/>
  <c r="Q4731" i="11"/>
  <c r="P4728" i="11"/>
  <c r="Q4723" i="11"/>
  <c r="P4720" i="11"/>
  <c r="Q4715" i="11"/>
  <c r="P4712" i="11"/>
  <c r="Q4707" i="11"/>
  <c r="P4704" i="11"/>
  <c r="Q4699" i="11"/>
  <c r="P4696" i="11"/>
  <c r="Q4691" i="11"/>
  <c r="P4688" i="11"/>
  <c r="Q4683" i="11"/>
  <c r="P4680" i="11"/>
  <c r="Q4675" i="11"/>
  <c r="P4672" i="11"/>
  <c r="Q4667" i="11"/>
  <c r="P4664" i="11"/>
  <c r="Q4659" i="11"/>
  <c r="P4656" i="11"/>
  <c r="Q4651" i="11"/>
  <c r="P4648" i="11"/>
  <c r="Q4643" i="11"/>
  <c r="P4640" i="11"/>
  <c r="Q4635" i="11"/>
  <c r="P4632" i="11"/>
  <c r="Q4627" i="11"/>
  <c r="P4624" i="11"/>
  <c r="Q4619" i="11"/>
  <c r="P4616" i="11"/>
  <c r="Q4611" i="11"/>
  <c r="P4608" i="11"/>
  <c r="Q4603" i="11"/>
  <c r="P4600" i="11"/>
  <c r="Q4595" i="11"/>
  <c r="P4592" i="11"/>
  <c r="Q4587" i="11"/>
  <c r="P4584" i="11"/>
  <c r="Q4579" i="11"/>
  <c r="P4576" i="11"/>
  <c r="Q4571" i="11"/>
  <c r="P4568" i="11"/>
  <c r="Q4563" i="11"/>
  <c r="P4560" i="11"/>
  <c r="Q4555" i="11"/>
  <c r="P4552" i="11"/>
  <c r="Q4547" i="11"/>
  <c r="P4544" i="11"/>
  <c r="Q4539" i="11"/>
  <c r="P4536" i="11"/>
  <c r="Q4531" i="11"/>
  <c r="P4528" i="11"/>
  <c r="Q4523" i="11"/>
  <c r="P4520" i="11"/>
  <c r="Q4515" i="11"/>
  <c r="P4512" i="11"/>
  <c r="Q4507" i="11"/>
  <c r="P4504" i="11"/>
  <c r="Q4499" i="11"/>
  <c r="P4496" i="11"/>
  <c r="Q4491" i="11"/>
  <c r="P4488" i="11"/>
  <c r="Q4483" i="11"/>
  <c r="P4480" i="11"/>
  <c r="Q4475" i="11"/>
  <c r="P4472" i="11"/>
  <c r="Q4467" i="11"/>
  <c r="P4464" i="11"/>
  <c r="Q4459" i="11"/>
  <c r="P4456" i="11"/>
  <c r="Q4451" i="11"/>
  <c r="P4448" i="11"/>
  <c r="Q4443" i="11"/>
  <c r="P4440" i="11"/>
  <c r="Q4435" i="11"/>
  <c r="P4432" i="11"/>
  <c r="Q4427" i="11"/>
  <c r="P4424" i="11"/>
  <c r="Q4419" i="11"/>
  <c r="P4416" i="11"/>
  <c r="Q4411" i="11"/>
  <c r="P4408" i="11"/>
  <c r="Q4403" i="11"/>
  <c r="P4400" i="11"/>
  <c r="Q4395" i="11"/>
  <c r="P4392" i="11"/>
  <c r="Q4387" i="11"/>
  <c r="P4384" i="11"/>
  <c r="Q4379" i="11"/>
  <c r="P4376" i="11"/>
  <c r="Q4371" i="11"/>
  <c r="P4368" i="11"/>
  <c r="Q4363" i="11"/>
  <c r="P4360" i="11"/>
  <c r="Q4355" i="11"/>
  <c r="P4352" i="11"/>
  <c r="Q4347" i="11"/>
  <c r="P4344" i="11"/>
  <c r="Q4339" i="11"/>
  <c r="P4336" i="11"/>
  <c r="Q4331" i="11"/>
  <c r="P4328" i="11"/>
  <c r="Q4323" i="11"/>
  <c r="P4320" i="11"/>
  <c r="Q4315" i="11"/>
  <c r="P4312" i="11"/>
  <c r="Q4307" i="11"/>
  <c r="P4304" i="11"/>
  <c r="Q4299" i="11"/>
  <c r="P4296" i="11"/>
  <c r="Q4291" i="11"/>
  <c r="P4288" i="11"/>
  <c r="Q4283" i="11"/>
  <c r="P4280" i="11"/>
  <c r="Q4275" i="11"/>
  <c r="P4272" i="11"/>
  <c r="Q4267" i="11"/>
  <c r="P4264" i="11"/>
  <c r="Q4259" i="11"/>
  <c r="P4256" i="11"/>
  <c r="Q4251" i="11"/>
  <c r="P4248" i="11"/>
  <c r="Q4243" i="11"/>
  <c r="P4240" i="11"/>
  <c r="Q4235" i="11"/>
  <c r="P4232" i="11"/>
  <c r="Q4227" i="11"/>
  <c r="P4224" i="11"/>
  <c r="Q4219" i="11"/>
  <c r="P4216" i="11"/>
  <c r="Q4211" i="11"/>
  <c r="P4208" i="11"/>
  <c r="Q4203" i="11"/>
  <c r="P4200" i="11"/>
  <c r="Q4195" i="11"/>
  <c r="P4192" i="11"/>
  <c r="Q4187" i="11"/>
  <c r="P4184" i="11"/>
  <c r="Q4179" i="11"/>
  <c r="P4176" i="11"/>
  <c r="Q4171" i="11"/>
  <c r="P4168" i="11"/>
  <c r="Q4163" i="11"/>
  <c r="P4160" i="11"/>
  <c r="Q4155" i="11"/>
  <c r="P4152" i="11"/>
  <c r="Q4147" i="11"/>
  <c r="P4144" i="11"/>
  <c r="Q4139" i="11"/>
  <c r="P4136" i="11"/>
  <c r="Q4131" i="11"/>
  <c r="P4128" i="11"/>
  <c r="Q4123" i="11"/>
  <c r="P4120" i="11"/>
  <c r="Q4115" i="11"/>
  <c r="P4112" i="11"/>
  <c r="Q4107" i="11"/>
  <c r="P4104" i="11"/>
  <c r="Q4099" i="11"/>
  <c r="P4096" i="11"/>
  <c r="Q4091" i="11"/>
  <c r="P4088" i="11"/>
  <c r="Q4083" i="11"/>
  <c r="P4080" i="11"/>
  <c r="Q4075" i="11"/>
  <c r="P4072" i="11"/>
  <c r="Q4067" i="11"/>
  <c r="P4064" i="11"/>
  <c r="Q4059" i="11"/>
  <c r="P4056" i="11"/>
  <c r="Q4051" i="11"/>
  <c r="P4048" i="11"/>
  <c r="Q4043" i="11"/>
  <c r="P4040" i="11"/>
  <c r="Q4035" i="11"/>
  <c r="P4032" i="11"/>
  <c r="Q4027" i="11"/>
  <c r="P4024" i="11"/>
  <c r="Q4019" i="11"/>
  <c r="P4016" i="11"/>
  <c r="Q4011" i="11"/>
  <c r="P4008" i="11"/>
  <c r="Q4003" i="11"/>
  <c r="P4000" i="11"/>
  <c r="Q3995" i="11"/>
  <c r="P3992" i="11"/>
  <c r="Q3987" i="11"/>
  <c r="P3984" i="11"/>
  <c r="Q3979" i="11"/>
  <c r="P3976" i="11"/>
  <c r="Q3971" i="11"/>
  <c r="P3968" i="11"/>
  <c r="Q3963" i="11"/>
  <c r="P3960" i="11"/>
  <c r="Q3955" i="11"/>
  <c r="P3952" i="11"/>
  <c r="Q3947" i="11"/>
  <c r="P3944" i="11"/>
  <c r="Q3939" i="11"/>
  <c r="P3936" i="11"/>
  <c r="Q3931" i="11"/>
  <c r="P3928" i="11"/>
  <c r="Q3923" i="11"/>
  <c r="P3920" i="11"/>
  <c r="Q3915" i="11"/>
  <c r="P3912" i="11"/>
  <c r="Q3907" i="11"/>
  <c r="P3904" i="11"/>
  <c r="Q3899" i="11"/>
  <c r="P3896" i="11"/>
  <c r="Q3891" i="11"/>
  <c r="P3888" i="11"/>
  <c r="Q3883" i="11"/>
  <c r="P3880" i="11"/>
  <c r="Q3875" i="11"/>
  <c r="P3872" i="11"/>
  <c r="Q3867" i="11"/>
  <c r="P3864" i="11"/>
  <c r="Q3859" i="11"/>
  <c r="P3856" i="11"/>
  <c r="Q3851" i="11"/>
  <c r="P3848" i="11"/>
  <c r="Q3843" i="11"/>
  <c r="P3840" i="11"/>
  <c r="Q3835" i="11"/>
  <c r="P3832" i="11"/>
  <c r="Q3827" i="11"/>
  <c r="P3824" i="11"/>
  <c r="Q3819" i="11"/>
  <c r="P3816" i="11"/>
  <c r="Q3811" i="11"/>
  <c r="P3808" i="11"/>
  <c r="Q3803" i="11"/>
  <c r="P3800" i="11"/>
  <c r="Q3795" i="11"/>
  <c r="P3792" i="11"/>
  <c r="Q3787" i="11"/>
  <c r="P3784" i="11"/>
  <c r="Q3779" i="11"/>
  <c r="P3776" i="11"/>
  <c r="Q3771" i="11"/>
  <c r="P3768" i="11"/>
  <c r="Q3763" i="11"/>
  <c r="P3760" i="11"/>
  <c r="Q3755" i="11"/>
  <c r="P3752" i="11"/>
  <c r="Q3747" i="11"/>
  <c r="P3744" i="11"/>
  <c r="Q3739" i="11"/>
  <c r="P3736" i="11"/>
  <c r="Q3731" i="11"/>
  <c r="P3728" i="11"/>
  <c r="Q3723" i="11"/>
  <c r="P3720" i="11"/>
  <c r="Q3715" i="11"/>
  <c r="P3712" i="11"/>
  <c r="Q3707" i="11"/>
  <c r="P3704" i="11"/>
  <c r="Q3699" i="11"/>
  <c r="P3696" i="11"/>
  <c r="Q3691" i="11"/>
  <c r="P3688" i="11"/>
  <c r="Q3683" i="11"/>
  <c r="P3680" i="11"/>
  <c r="Q3675" i="11"/>
  <c r="P3672" i="11"/>
  <c r="Q3667" i="11"/>
  <c r="P3664" i="11"/>
  <c r="Q3659" i="11"/>
  <c r="P3656" i="11"/>
  <c r="Q3651" i="11"/>
  <c r="P3648" i="11"/>
  <c r="Q3643" i="11"/>
  <c r="P3640" i="11"/>
  <c r="Q3635" i="11"/>
  <c r="P3632" i="11"/>
  <c r="Q3627" i="11"/>
  <c r="P3624" i="11"/>
  <c r="Q3619" i="11"/>
  <c r="P3616" i="11"/>
  <c r="Q3611" i="11"/>
  <c r="P3608" i="11"/>
  <c r="Q3603" i="11"/>
  <c r="P3600" i="11"/>
  <c r="Q3595" i="11"/>
  <c r="P3592" i="11"/>
  <c r="Q3587" i="11"/>
  <c r="P3584" i="11"/>
  <c r="Q3579" i="11"/>
  <c r="P3576" i="11"/>
  <c r="Q3571" i="11"/>
  <c r="P3568" i="11"/>
  <c r="Q3563" i="11"/>
  <c r="P3560" i="11"/>
  <c r="Q3555" i="11"/>
  <c r="P3552" i="11"/>
  <c r="Q3547" i="11"/>
  <c r="P3544" i="11"/>
  <c r="Q3539" i="11"/>
  <c r="P3536" i="11"/>
  <c r="Q3531" i="11"/>
  <c r="P3528" i="11"/>
  <c r="Q3523" i="11"/>
  <c r="P3520" i="11"/>
  <c r="Q3515" i="11"/>
  <c r="P3512" i="11"/>
  <c r="Q3507" i="11"/>
  <c r="P3504" i="11"/>
  <c r="Q3499" i="11"/>
  <c r="P3496" i="11"/>
  <c r="Q3491" i="11"/>
  <c r="P3488" i="11"/>
  <c r="Q3483" i="11"/>
  <c r="P3480" i="11"/>
  <c r="Q3475" i="11"/>
  <c r="P3472" i="11"/>
  <c r="Q3467" i="11"/>
  <c r="P3464" i="11"/>
  <c r="Q3459" i="11"/>
  <c r="P3456" i="11"/>
  <c r="Q3451" i="11"/>
  <c r="P3448" i="11"/>
  <c r="Q3443" i="11"/>
  <c r="P3440" i="11"/>
  <c r="Q3435" i="11"/>
  <c r="P3432" i="11"/>
  <c r="Q3427" i="11"/>
  <c r="P3424" i="11"/>
  <c r="Q3419" i="11"/>
  <c r="P3416" i="11"/>
  <c r="P3411" i="11"/>
  <c r="R3408" i="11"/>
  <c r="P3403" i="11"/>
  <c r="T3399" i="11"/>
  <c r="P3387" i="11"/>
  <c r="T3383" i="11"/>
  <c r="P3371" i="11"/>
  <c r="T3367" i="11"/>
  <c r="P3355" i="11"/>
  <c r="T3351" i="11"/>
  <c r="P3339" i="11"/>
  <c r="T3335" i="11"/>
  <c r="P3323" i="11"/>
  <c r="T3319" i="11"/>
  <c r="P3307" i="11"/>
  <c r="T3303" i="11"/>
  <c r="P3291" i="11"/>
  <c r="T3287" i="11"/>
  <c r="P3275" i="11"/>
  <c r="T3271" i="11"/>
  <c r="P3259" i="11"/>
  <c r="T3255" i="11"/>
  <c r="P3243" i="11"/>
  <c r="T3239" i="11"/>
  <c r="P3227" i="11"/>
  <c r="T3223" i="11"/>
  <c r="P3211" i="11"/>
  <c r="T3207" i="11"/>
  <c r="P3195" i="11"/>
  <c r="T3191" i="11"/>
  <c r="P3179" i="11"/>
  <c r="T3175" i="11"/>
  <c r="P3163" i="11"/>
  <c r="T3159" i="11"/>
  <c r="P3147" i="11"/>
  <c r="T3143" i="11"/>
  <c r="P3131" i="11"/>
  <c r="T3127" i="11"/>
  <c r="P3115" i="11"/>
  <c r="T3111" i="11"/>
  <c r="P3099" i="11"/>
  <c r="T3095" i="11"/>
  <c r="P3083" i="11"/>
  <c r="T3079" i="11"/>
  <c r="P3067" i="11"/>
  <c r="T3063" i="11"/>
  <c r="P3051" i="11"/>
  <c r="T3047" i="11"/>
  <c r="P3035" i="11"/>
  <c r="T3031" i="11"/>
  <c r="P3019" i="11"/>
  <c r="T3015" i="11"/>
  <c r="P3003" i="11"/>
  <c r="T2999" i="11"/>
  <c r="P2987" i="11"/>
  <c r="T2983" i="11"/>
  <c r="P2971" i="11"/>
  <c r="T2967" i="11"/>
  <c r="P2955" i="11"/>
  <c r="T2951" i="11"/>
  <c r="P2939" i="11"/>
  <c r="T2935" i="11"/>
  <c r="P2923" i="11"/>
  <c r="T2919" i="11"/>
  <c r="P2907" i="11"/>
  <c r="T2903" i="11"/>
  <c r="P2891" i="11"/>
  <c r="T2887" i="11"/>
  <c r="P2875" i="11"/>
  <c r="T2871" i="11"/>
  <c r="P2859" i="11"/>
  <c r="T2855" i="11"/>
  <c r="P2843" i="11"/>
  <c r="T2839" i="11"/>
  <c r="P2827" i="11"/>
  <c r="T2823" i="11"/>
  <c r="P2811" i="11"/>
  <c r="T2807" i="11"/>
  <c r="P2795" i="11"/>
  <c r="T2791" i="11"/>
  <c r="P2779" i="11"/>
  <c r="T2775" i="11"/>
  <c r="P2763" i="11"/>
  <c r="T2759" i="11"/>
  <c r="P2747" i="11"/>
  <c r="T2743" i="11"/>
  <c r="P2731" i="11"/>
  <c r="T2727" i="11"/>
  <c r="P2715" i="11"/>
  <c r="T2711" i="11"/>
  <c r="P2699" i="11"/>
  <c r="T2695" i="11"/>
  <c r="P2683" i="11"/>
  <c r="T2679" i="11"/>
  <c r="P2667" i="11"/>
  <c r="T2663" i="11"/>
  <c r="P2651" i="11"/>
  <c r="T2647" i="11"/>
  <c r="P2635" i="11"/>
  <c r="T2631" i="11"/>
  <c r="P2619" i="11"/>
  <c r="T2615" i="11"/>
  <c r="P2603" i="11"/>
  <c r="T2599" i="11"/>
  <c r="P2587" i="11"/>
  <c r="T2583" i="11"/>
  <c r="P2571" i="11"/>
  <c r="T2567" i="11"/>
  <c r="P2555" i="11"/>
  <c r="T2551" i="11"/>
  <c r="P2539" i="11"/>
  <c r="T2535" i="11"/>
  <c r="P2523" i="11"/>
  <c r="T2519" i="11"/>
  <c r="P2507" i="11"/>
  <c r="T2503" i="11"/>
  <c r="R2496" i="11"/>
  <c r="P2488" i="11"/>
  <c r="S2483" i="11"/>
  <c r="S2479" i="11"/>
  <c r="Q2475" i="11"/>
  <c r="R2432" i="11"/>
  <c r="P2424" i="11"/>
  <c r="S2419" i="11"/>
  <c r="S2415" i="11"/>
  <c r="Q2411" i="11"/>
  <c r="R2368" i="11"/>
  <c r="P2360" i="11"/>
  <c r="S2355" i="11"/>
  <c r="S2351" i="11"/>
  <c r="Q2347" i="11"/>
  <c r="R2304" i="11"/>
  <c r="P2296" i="11"/>
  <c r="S2291" i="11"/>
  <c r="S2287" i="11"/>
  <c r="Q2283" i="11"/>
  <c r="R2240" i="11"/>
  <c r="P2232" i="11"/>
  <c r="S2227" i="11"/>
  <c r="S2223" i="11"/>
  <c r="Q2219" i="11"/>
  <c r="R2176" i="11"/>
  <c r="P2168" i="11"/>
  <c r="S2163" i="11"/>
  <c r="S2159" i="11"/>
  <c r="Q2155" i="11"/>
  <c r="R2112" i="11"/>
  <c r="P2104" i="11"/>
  <c r="S2099" i="11"/>
  <c r="S2095" i="11"/>
  <c r="Q2091" i="11"/>
  <c r="R2048" i="11"/>
  <c r="P2040" i="11"/>
  <c r="S2035" i="11"/>
  <c r="S2031" i="11"/>
  <c r="Q2027" i="11"/>
  <c r="R1984" i="11"/>
  <c r="P1976" i="11"/>
  <c r="S1971" i="11"/>
  <c r="S1967" i="11"/>
  <c r="Q1963" i="11"/>
  <c r="R1920" i="11"/>
  <c r="P1912" i="11"/>
  <c r="S1907" i="11"/>
  <c r="S1903" i="11"/>
  <c r="Q1899" i="11"/>
  <c r="R1856" i="11"/>
  <c r="P1848" i="11"/>
  <c r="S1843" i="11"/>
  <c r="S1839" i="11"/>
  <c r="Q1835" i="11"/>
  <c r="R1792" i="11"/>
  <c r="P1784" i="11"/>
  <c r="S1779" i="11"/>
  <c r="S1775" i="11"/>
  <c r="Q1771" i="11"/>
  <c r="R1728" i="11"/>
  <c r="P1720" i="11"/>
  <c r="S1715" i="11"/>
  <c r="S1711" i="11"/>
  <c r="Q1707" i="11"/>
  <c r="T1671" i="11"/>
  <c r="P1651" i="11"/>
  <c r="S1623" i="11"/>
  <c r="R1603" i="11"/>
  <c r="P1576" i="11"/>
  <c r="Q1555" i="11"/>
  <c r="R1535" i="11"/>
  <c r="R1528" i="11"/>
  <c r="S1507" i="11"/>
  <c r="Q1480" i="11"/>
  <c r="P1467" i="11"/>
  <c r="S1439" i="11"/>
  <c r="R1432" i="11"/>
  <c r="P1424" i="11"/>
  <c r="S1415" i="11"/>
  <c r="S1355" i="11"/>
  <c r="Q1347" i="11"/>
  <c r="R1304" i="11"/>
  <c r="P1296" i="11"/>
  <c r="S1287" i="11"/>
  <c r="S1227" i="11"/>
  <c r="Q1219" i="11"/>
  <c r="R1176" i="11"/>
  <c r="P1168" i="11"/>
  <c r="S1159" i="11"/>
  <c r="S1099" i="11"/>
  <c r="Q1091" i="11"/>
  <c r="R1048" i="11"/>
  <c r="P1040" i="11"/>
  <c r="S1031" i="11"/>
  <c r="S971" i="11"/>
  <c r="Q963" i="11"/>
  <c r="R920" i="11"/>
  <c r="P912" i="11"/>
  <c r="S903" i="11"/>
  <c r="S843" i="11"/>
  <c r="Q835" i="11"/>
  <c r="R792" i="11"/>
  <c r="P784" i="11"/>
  <c r="S775" i="11"/>
  <c r="S715" i="11"/>
  <c r="Q707" i="11"/>
  <c r="R664" i="11"/>
  <c r="P656" i="11"/>
  <c r="S647" i="11"/>
  <c r="S587" i="11"/>
  <c r="P579" i="11"/>
  <c r="R559" i="11"/>
  <c r="S539" i="11"/>
  <c r="S527" i="11"/>
  <c r="Q471" i="11"/>
  <c r="S459" i="11"/>
  <c r="R448" i="11"/>
  <c r="Q391" i="11"/>
  <c r="T368" i="11"/>
  <c r="S311" i="11"/>
  <c r="T288" i="11"/>
  <c r="S243" i="11"/>
  <c r="R232" i="11"/>
  <c r="R207" i="11"/>
  <c r="T168" i="11"/>
  <c r="T155" i="11"/>
  <c r="P143" i="11"/>
  <c r="T103" i="11"/>
  <c r="S64" i="11"/>
  <c r="T51" i="11"/>
  <c r="U5259" i="11"/>
  <c r="U4779" i="11"/>
  <c r="U3579" i="11"/>
  <c r="U2971" i="11"/>
  <c r="U2560" i="11"/>
  <c r="U1099" i="11"/>
  <c r="U359" i="11"/>
  <c r="V3843" i="11"/>
  <c r="W3275" i="11"/>
  <c r="V2" i="11"/>
  <c r="W2" i="11"/>
  <c r="X2" i="11"/>
  <c r="U2" i="11"/>
  <c r="X5926" i="11"/>
  <c r="W5926" i="11"/>
  <c r="U5926" i="11"/>
  <c r="V5926" i="11"/>
  <c r="X5918" i="11"/>
  <c r="W5918" i="11"/>
  <c r="V5918" i="11"/>
  <c r="W5910" i="11"/>
  <c r="X5910" i="11"/>
  <c r="V5910" i="11"/>
  <c r="X5902" i="11"/>
  <c r="V5902" i="11"/>
  <c r="W5902" i="11"/>
  <c r="U5902" i="11"/>
  <c r="X5894" i="11"/>
  <c r="W5894" i="11"/>
  <c r="V5894" i="11"/>
  <c r="U5894" i="11"/>
  <c r="X5886" i="11"/>
  <c r="W5886" i="11"/>
  <c r="V5886" i="11"/>
  <c r="U5886" i="11"/>
  <c r="V5878" i="11"/>
  <c r="X5878" i="11"/>
  <c r="W5878" i="11"/>
  <c r="U5878" i="11"/>
  <c r="X5870" i="11"/>
  <c r="V5870" i="11"/>
  <c r="W5870" i="11"/>
  <c r="U5870" i="11"/>
  <c r="X5862" i="11"/>
  <c r="W5862" i="11"/>
  <c r="V5862" i="11"/>
  <c r="U5862" i="11"/>
  <c r="X5854" i="11"/>
  <c r="W5854" i="11"/>
  <c r="V5854" i="11"/>
  <c r="X5846" i="11"/>
  <c r="W5846" i="11"/>
  <c r="V5846" i="11"/>
  <c r="U5846" i="11"/>
  <c r="X5838" i="11"/>
  <c r="W5838" i="11"/>
  <c r="V5838" i="11"/>
  <c r="U5838" i="11"/>
  <c r="W5830" i="11"/>
  <c r="V5830" i="11"/>
  <c r="X5830" i="11"/>
  <c r="U5830" i="11"/>
  <c r="X5822" i="11"/>
  <c r="W5822" i="11"/>
  <c r="V5822" i="11"/>
  <c r="U5822" i="11"/>
  <c r="X5814" i="11"/>
  <c r="V5814" i="11"/>
  <c r="W5814" i="11"/>
  <c r="U5814" i="11"/>
  <c r="X5806" i="11"/>
  <c r="W5806" i="11"/>
  <c r="V5806" i="11"/>
  <c r="U5806" i="11"/>
  <c r="X5798" i="11"/>
  <c r="W5798" i="11"/>
  <c r="V5798" i="11"/>
  <c r="U5798" i="11"/>
  <c r="X5790" i="11"/>
  <c r="W5790" i="11"/>
  <c r="V5790" i="11"/>
  <c r="U5790" i="11"/>
  <c r="X5782" i="11"/>
  <c r="W5782" i="11"/>
  <c r="V5782" i="11"/>
  <c r="U5782" i="11"/>
  <c r="X5774" i="11"/>
  <c r="W5774" i="11"/>
  <c r="V5774" i="11"/>
  <c r="X5766" i="11"/>
  <c r="W5766" i="11"/>
  <c r="V5766" i="11"/>
  <c r="U5766" i="11"/>
  <c r="X5758" i="11"/>
  <c r="W5758" i="11"/>
  <c r="V5758" i="11"/>
  <c r="X5750" i="11"/>
  <c r="V5750" i="11"/>
  <c r="U5750" i="11"/>
  <c r="W5750" i="11"/>
  <c r="W5742" i="11"/>
  <c r="X5742" i="11"/>
  <c r="V5742" i="11"/>
  <c r="U5742" i="11"/>
  <c r="X5734" i="11"/>
  <c r="W5734" i="11"/>
  <c r="V5734" i="11"/>
  <c r="U5734" i="11"/>
  <c r="W5726" i="11"/>
  <c r="X5726" i="11"/>
  <c r="V5726" i="11"/>
  <c r="U5726" i="11"/>
  <c r="X5718" i="11"/>
  <c r="W5718" i="11"/>
  <c r="V5718" i="11"/>
  <c r="U5718" i="11"/>
  <c r="X5710" i="11"/>
  <c r="W5710" i="11"/>
  <c r="V5710" i="11"/>
  <c r="X5702" i="11"/>
  <c r="W5702" i="11"/>
  <c r="V5702" i="11"/>
  <c r="U5702" i="11"/>
  <c r="X5694" i="11"/>
  <c r="W5694" i="11"/>
  <c r="U5694" i="11"/>
  <c r="V5694" i="11"/>
  <c r="X5686" i="11"/>
  <c r="W5686" i="11"/>
  <c r="V5686" i="11"/>
  <c r="U5686" i="11"/>
  <c r="X5678" i="11"/>
  <c r="V5678" i="11"/>
  <c r="U5678" i="11"/>
  <c r="W5678" i="11"/>
  <c r="X5670" i="11"/>
  <c r="W5670" i="11"/>
  <c r="V5670" i="11"/>
  <c r="U5670" i="11"/>
  <c r="X5662" i="11"/>
  <c r="W5662" i="11"/>
  <c r="U5662" i="11"/>
  <c r="X5654" i="11"/>
  <c r="W5654" i="11"/>
  <c r="U5654" i="11"/>
  <c r="V5654" i="11"/>
  <c r="X5646" i="11"/>
  <c r="W5646" i="11"/>
  <c r="V5646" i="11"/>
  <c r="U5646" i="11"/>
  <c r="X5638" i="11"/>
  <c r="W5638" i="11"/>
  <c r="V5638" i="11"/>
  <c r="U5638" i="11"/>
  <c r="X5630" i="11"/>
  <c r="W5630" i="11"/>
  <c r="V5630" i="11"/>
  <c r="U5630" i="11"/>
  <c r="X5622" i="11"/>
  <c r="W5622" i="11"/>
  <c r="U5622" i="11"/>
  <c r="V5622" i="11"/>
  <c r="X5614" i="11"/>
  <c r="V5614" i="11"/>
  <c r="W5614" i="11"/>
  <c r="U5614" i="11"/>
  <c r="X5606" i="11"/>
  <c r="W5606" i="11"/>
  <c r="V5606" i="11"/>
  <c r="U5606" i="11"/>
  <c r="X5598" i="11"/>
  <c r="W5598" i="11"/>
  <c r="V5598" i="11"/>
  <c r="U5598" i="11"/>
  <c r="X5590" i="11"/>
  <c r="V5590" i="11"/>
  <c r="W5590" i="11"/>
  <c r="U5590" i="11"/>
  <c r="X5582" i="11"/>
  <c r="W5582" i="11"/>
  <c r="V5582" i="11"/>
  <c r="U5582" i="11"/>
  <c r="X5574" i="11"/>
  <c r="W5574" i="11"/>
  <c r="V5574" i="11"/>
  <c r="U5574" i="11"/>
  <c r="X5566" i="11"/>
  <c r="W5566" i="11"/>
  <c r="V5566" i="11"/>
  <c r="U5566" i="11"/>
  <c r="X5558" i="11"/>
  <c r="W5558" i="11"/>
  <c r="V5558" i="11"/>
  <c r="U5558" i="11"/>
  <c r="X5550" i="11"/>
  <c r="W5550" i="11"/>
  <c r="V5550" i="11"/>
  <c r="U5550" i="11"/>
  <c r="X5542" i="11"/>
  <c r="V5542" i="11"/>
  <c r="W5542" i="11"/>
  <c r="U5542" i="11"/>
  <c r="X5534" i="11"/>
  <c r="W5534" i="11"/>
  <c r="V5534" i="11"/>
  <c r="U5534" i="11"/>
  <c r="X5526" i="11"/>
  <c r="W5526" i="11"/>
  <c r="V5526" i="11"/>
  <c r="U5526" i="11"/>
  <c r="X5518" i="11"/>
  <c r="W5518" i="11"/>
  <c r="V5518" i="11"/>
  <c r="U5518" i="11"/>
  <c r="X5510" i="11"/>
  <c r="W5510" i="11"/>
  <c r="V5510" i="11"/>
  <c r="U5510" i="11"/>
  <c r="X5502" i="11"/>
  <c r="W5502" i="11"/>
  <c r="V5502" i="11"/>
  <c r="U5502" i="11"/>
  <c r="X5494" i="11"/>
  <c r="V5494" i="11"/>
  <c r="W5494" i="11"/>
  <c r="U5494" i="11"/>
  <c r="X5486" i="11"/>
  <c r="W5486" i="11"/>
  <c r="V5486" i="11"/>
  <c r="U5486" i="11"/>
  <c r="X5478" i="11"/>
  <c r="W5478" i="11"/>
  <c r="V5478" i="11"/>
  <c r="U5478" i="11"/>
  <c r="X5470" i="11"/>
  <c r="W5470" i="11"/>
  <c r="V5470" i="11"/>
  <c r="U5470" i="11"/>
  <c r="X5462" i="11"/>
  <c r="V5462" i="11"/>
  <c r="W5462" i="11"/>
  <c r="X5454" i="11"/>
  <c r="W5454" i="11"/>
  <c r="V5454" i="11"/>
  <c r="U5454" i="11"/>
  <c r="X5446" i="11"/>
  <c r="W5446" i="11"/>
  <c r="V5446" i="11"/>
  <c r="U5446" i="11"/>
  <c r="X5438" i="11"/>
  <c r="V5438" i="11"/>
  <c r="W5438" i="11"/>
  <c r="U5438" i="11"/>
  <c r="X5430" i="11"/>
  <c r="W5430" i="11"/>
  <c r="V5430" i="11"/>
  <c r="U5430" i="11"/>
  <c r="X5422" i="11"/>
  <c r="V5422" i="11"/>
  <c r="W5422" i="11"/>
  <c r="U5422" i="11"/>
  <c r="X5414" i="11"/>
  <c r="W5414" i="11"/>
  <c r="V5414" i="11"/>
  <c r="U5414" i="11"/>
  <c r="X5406" i="11"/>
  <c r="W5406" i="11"/>
  <c r="V5406" i="11"/>
  <c r="U5406" i="11"/>
  <c r="X5398" i="11"/>
  <c r="W5398" i="11"/>
  <c r="V5398" i="11"/>
  <c r="U5398" i="11"/>
  <c r="X5390" i="11"/>
  <c r="W5390" i="11"/>
  <c r="V5390" i="11"/>
  <c r="U5390" i="11"/>
  <c r="X5382" i="11"/>
  <c r="W5382" i="11"/>
  <c r="V5382" i="11"/>
  <c r="U5382" i="11"/>
  <c r="X5374" i="11"/>
  <c r="W5374" i="11"/>
  <c r="V5374" i="11"/>
  <c r="U5374" i="11"/>
  <c r="X5366" i="11"/>
  <c r="W5366" i="11"/>
  <c r="U5366" i="11"/>
  <c r="X5358" i="11"/>
  <c r="V5358" i="11"/>
  <c r="W5358" i="11"/>
  <c r="U5358" i="11"/>
  <c r="X5350" i="11"/>
  <c r="W5350" i="11"/>
  <c r="V5350" i="11"/>
  <c r="U5350" i="11"/>
  <c r="X5342" i="11"/>
  <c r="V5342" i="11"/>
  <c r="W5342" i="11"/>
  <c r="U5342" i="11"/>
  <c r="X5334" i="11"/>
  <c r="W5334" i="11"/>
  <c r="U5334" i="11"/>
  <c r="V5334" i="11"/>
  <c r="X5326" i="11"/>
  <c r="V5326" i="11"/>
  <c r="W5326" i="11"/>
  <c r="X5318" i="11"/>
  <c r="W5318" i="11"/>
  <c r="V5318" i="11"/>
  <c r="U5318" i="11"/>
  <c r="X5310" i="11"/>
  <c r="V5310" i="11"/>
  <c r="W5310" i="11"/>
  <c r="U5310" i="11"/>
  <c r="X5302" i="11"/>
  <c r="W5302" i="11"/>
  <c r="V5302" i="11"/>
  <c r="U5302" i="11"/>
  <c r="X5294" i="11"/>
  <c r="W5294" i="11"/>
  <c r="U5294" i="11"/>
  <c r="V5294" i="11"/>
  <c r="X5286" i="11"/>
  <c r="W5286" i="11"/>
  <c r="V5286" i="11"/>
  <c r="U5286" i="11"/>
  <c r="X5278" i="11"/>
  <c r="W5278" i="11"/>
  <c r="V5278" i="11"/>
  <c r="X5270" i="11"/>
  <c r="V5270" i="11"/>
  <c r="W5270" i="11"/>
  <c r="U5270" i="11"/>
  <c r="X5262" i="11"/>
  <c r="W5262" i="11"/>
  <c r="V5262" i="11"/>
  <c r="U5262" i="11"/>
  <c r="X5254" i="11"/>
  <c r="W5254" i="11"/>
  <c r="V5254" i="11"/>
  <c r="U5254" i="11"/>
  <c r="X5246" i="11"/>
  <c r="W5246" i="11"/>
  <c r="V5246" i="11"/>
  <c r="U5246" i="11"/>
  <c r="X5238" i="11"/>
  <c r="W5238" i="11"/>
  <c r="V5238" i="11"/>
  <c r="U5238" i="11"/>
  <c r="X5230" i="11"/>
  <c r="W5230" i="11"/>
  <c r="V5230" i="11"/>
  <c r="U5230" i="11"/>
  <c r="X5222" i="11"/>
  <c r="W5222" i="11"/>
  <c r="V5222" i="11"/>
  <c r="U5222" i="11"/>
  <c r="X5214" i="11"/>
  <c r="W5214" i="11"/>
  <c r="V5214" i="11"/>
  <c r="U5214" i="11"/>
  <c r="X5206" i="11"/>
  <c r="W5206" i="11"/>
  <c r="V5206" i="11"/>
  <c r="U5206" i="11"/>
  <c r="X5198" i="11"/>
  <c r="W5198" i="11"/>
  <c r="V5198" i="11"/>
  <c r="U5198" i="11"/>
  <c r="X5190" i="11"/>
  <c r="W5190" i="11"/>
  <c r="V5190" i="11"/>
  <c r="U5190" i="11"/>
  <c r="X5182" i="11"/>
  <c r="W5182" i="11"/>
  <c r="U5182" i="11"/>
  <c r="V5182" i="11"/>
  <c r="X5174" i="11"/>
  <c r="W5174" i="11"/>
  <c r="V5174" i="11"/>
  <c r="U5174" i="11"/>
  <c r="X5166" i="11"/>
  <c r="W5166" i="11"/>
  <c r="V5166" i="11"/>
  <c r="U5166" i="11"/>
  <c r="X5158" i="11"/>
  <c r="W5158" i="11"/>
  <c r="V5158" i="11"/>
  <c r="U5158" i="11"/>
  <c r="X5150" i="11"/>
  <c r="W5150" i="11"/>
  <c r="V5150" i="11"/>
  <c r="U5150" i="11"/>
  <c r="X5142" i="11"/>
  <c r="W5142" i="11"/>
  <c r="V5142" i="11"/>
  <c r="U5142" i="11"/>
  <c r="X5134" i="11"/>
  <c r="W5134" i="11"/>
  <c r="V5134" i="11"/>
  <c r="U5134" i="11"/>
  <c r="X5126" i="11"/>
  <c r="W5126" i="11"/>
  <c r="V5126" i="11"/>
  <c r="U5126" i="11"/>
  <c r="X5118" i="11"/>
  <c r="V5118" i="11"/>
  <c r="W5118" i="11"/>
  <c r="U5118" i="11"/>
  <c r="X5110" i="11"/>
  <c r="W5110" i="11"/>
  <c r="V5110" i="11"/>
  <c r="U5110" i="11"/>
  <c r="X5102" i="11"/>
  <c r="W5102" i="11"/>
  <c r="V5102" i="11"/>
  <c r="U5102" i="11"/>
  <c r="X5094" i="11"/>
  <c r="W5094" i="11"/>
  <c r="V5094" i="11"/>
  <c r="U5094" i="11"/>
  <c r="X5086" i="11"/>
  <c r="W5086" i="11"/>
  <c r="V5086" i="11"/>
  <c r="U5086" i="11"/>
  <c r="X5078" i="11"/>
  <c r="W5078" i="11"/>
  <c r="V5078" i="11"/>
  <c r="U5078" i="11"/>
  <c r="X5070" i="11"/>
  <c r="W5070" i="11"/>
  <c r="V5070" i="11"/>
  <c r="U5070" i="11"/>
  <c r="X5062" i="11"/>
  <c r="W5062" i="11"/>
  <c r="V5062" i="11"/>
  <c r="U5062" i="11"/>
  <c r="X5054" i="11"/>
  <c r="W5054" i="11"/>
  <c r="V5054" i="11"/>
  <c r="U5054" i="11"/>
  <c r="X5046" i="11"/>
  <c r="W5046" i="11"/>
  <c r="V5046" i="11"/>
  <c r="U5046" i="11"/>
  <c r="X5038" i="11"/>
  <c r="W5038" i="11"/>
  <c r="U5038" i="11"/>
  <c r="V5038" i="11"/>
  <c r="X5030" i="11"/>
  <c r="W5030" i="11"/>
  <c r="V5030" i="11"/>
  <c r="U5030" i="11"/>
  <c r="X5022" i="11"/>
  <c r="W5022" i="11"/>
  <c r="V5022" i="11"/>
  <c r="U5022" i="11"/>
  <c r="X5014" i="11"/>
  <c r="W5014" i="11"/>
  <c r="V5014" i="11"/>
  <c r="U5014" i="11"/>
  <c r="X5006" i="11"/>
  <c r="U5006" i="11"/>
  <c r="W5006" i="11"/>
  <c r="V5006" i="11"/>
  <c r="X4998" i="11"/>
  <c r="W4998" i="11"/>
  <c r="V4998" i="11"/>
  <c r="U4998" i="11"/>
  <c r="X4990" i="11"/>
  <c r="W4990" i="11"/>
  <c r="V4990" i="11"/>
  <c r="U4990" i="11"/>
  <c r="X4982" i="11"/>
  <c r="V4982" i="11"/>
  <c r="U4982" i="11"/>
  <c r="W4982" i="11"/>
  <c r="X4974" i="11"/>
  <c r="W4974" i="11"/>
  <c r="V4974" i="11"/>
  <c r="U4974" i="11"/>
  <c r="X4966" i="11"/>
  <c r="W4966" i="11"/>
  <c r="V4966" i="11"/>
  <c r="U4966" i="11"/>
  <c r="X4958" i="11"/>
  <c r="W4958" i="11"/>
  <c r="V4958" i="11"/>
  <c r="U4958" i="11"/>
  <c r="X4950" i="11"/>
  <c r="W4950" i="11"/>
  <c r="U4950" i="11"/>
  <c r="V4950" i="11"/>
  <c r="X4942" i="11"/>
  <c r="U4942" i="11"/>
  <c r="V4942" i="11"/>
  <c r="W4942" i="11"/>
  <c r="X4934" i="11"/>
  <c r="W4934" i="11"/>
  <c r="V4934" i="11"/>
  <c r="U4934" i="11"/>
  <c r="X4926" i="11"/>
  <c r="W4926" i="11"/>
  <c r="V4926" i="11"/>
  <c r="U4926" i="11"/>
  <c r="X4918" i="11"/>
  <c r="W4918" i="11"/>
  <c r="V4918" i="11"/>
  <c r="U4918" i="11"/>
  <c r="X4910" i="11"/>
  <c r="V4910" i="11"/>
  <c r="W4910" i="11"/>
  <c r="X4902" i="11"/>
  <c r="W4902" i="11"/>
  <c r="V4902" i="11"/>
  <c r="U4902" i="11"/>
  <c r="X4894" i="11"/>
  <c r="W4894" i="11"/>
  <c r="U4894" i="11"/>
  <c r="V4894" i="11"/>
  <c r="X4886" i="11"/>
  <c r="U4886" i="11"/>
  <c r="W4886" i="11"/>
  <c r="V4886" i="11"/>
  <c r="X4878" i="11"/>
  <c r="W4878" i="11"/>
  <c r="V4878" i="11"/>
  <c r="U4878" i="11"/>
  <c r="X4870" i="11"/>
  <c r="W4870" i="11"/>
  <c r="V4870" i="11"/>
  <c r="U4870" i="11"/>
  <c r="X4862" i="11"/>
  <c r="W4862" i="11"/>
  <c r="V4862" i="11"/>
  <c r="U4862" i="11"/>
  <c r="X4854" i="11"/>
  <c r="U4854" i="11"/>
  <c r="V4854" i="11"/>
  <c r="W4854" i="11"/>
  <c r="X4846" i="11"/>
  <c r="V4846" i="11"/>
  <c r="U4846" i="11"/>
  <c r="W4846" i="11"/>
  <c r="X4838" i="11"/>
  <c r="W4838" i="11"/>
  <c r="V4838" i="11"/>
  <c r="U4838" i="11"/>
  <c r="X4830" i="11"/>
  <c r="V4830" i="11"/>
  <c r="W4830" i="11"/>
  <c r="U4830" i="11"/>
  <c r="X4822" i="11"/>
  <c r="W4822" i="11"/>
  <c r="U4822" i="11"/>
  <c r="V4822" i="11"/>
  <c r="X4814" i="11"/>
  <c r="U4814" i="11"/>
  <c r="W4814" i="11"/>
  <c r="V4814" i="11"/>
  <c r="X4806" i="11"/>
  <c r="W4806" i="11"/>
  <c r="V4806" i="11"/>
  <c r="U4806" i="11"/>
  <c r="X4798" i="11"/>
  <c r="V4798" i="11"/>
  <c r="U4798" i="11"/>
  <c r="W4798" i="11"/>
  <c r="X4790" i="11"/>
  <c r="W4790" i="11"/>
  <c r="V4790" i="11"/>
  <c r="U4790" i="11"/>
  <c r="X4782" i="11"/>
  <c r="W4782" i="11"/>
  <c r="V4782" i="11"/>
  <c r="U4782" i="11"/>
  <c r="X4774" i="11"/>
  <c r="W4774" i="11"/>
  <c r="V4774" i="11"/>
  <c r="U4774" i="11"/>
  <c r="X4766" i="11"/>
  <c r="W4766" i="11"/>
  <c r="V4766" i="11"/>
  <c r="U4766" i="11"/>
  <c r="X4758" i="11"/>
  <c r="V4758" i="11"/>
  <c r="U4758" i="11"/>
  <c r="W4758" i="11"/>
  <c r="X4750" i="11"/>
  <c r="W4750" i="11"/>
  <c r="U4750" i="11"/>
  <c r="V4750" i="11"/>
  <c r="X4742" i="11"/>
  <c r="W4742" i="11"/>
  <c r="V4742" i="11"/>
  <c r="U4742" i="11"/>
  <c r="X4734" i="11"/>
  <c r="V4734" i="11"/>
  <c r="W4734" i="11"/>
  <c r="U4734" i="11"/>
  <c r="X4726" i="11"/>
  <c r="W4726" i="11"/>
  <c r="V4726" i="11"/>
  <c r="U4726" i="11"/>
  <c r="X4718" i="11"/>
  <c r="W4718" i="11"/>
  <c r="V4718" i="11"/>
  <c r="U4718" i="11"/>
  <c r="X4710" i="11"/>
  <c r="W4710" i="11"/>
  <c r="V4710" i="11"/>
  <c r="U4710" i="11"/>
  <c r="X4702" i="11"/>
  <c r="V4702" i="11"/>
  <c r="W4702" i="11"/>
  <c r="U4702" i="11"/>
  <c r="X4694" i="11"/>
  <c r="U4694" i="11"/>
  <c r="V4694" i="11"/>
  <c r="W4694" i="11"/>
  <c r="X4686" i="11"/>
  <c r="W4686" i="11"/>
  <c r="U4686" i="11"/>
  <c r="V4686" i="11"/>
  <c r="X4678" i="11"/>
  <c r="W4678" i="11"/>
  <c r="V4678" i="11"/>
  <c r="U4678" i="11"/>
  <c r="X4670" i="11"/>
  <c r="W4670" i="11"/>
  <c r="U4670" i="11"/>
  <c r="V4670" i="11"/>
  <c r="X4662" i="11"/>
  <c r="U4662" i="11"/>
  <c r="V4662" i="11"/>
  <c r="W4662" i="11"/>
  <c r="X4654" i="11"/>
  <c r="U4654" i="11"/>
  <c r="W4654" i="11"/>
  <c r="V4654" i="11"/>
  <c r="X4646" i="11"/>
  <c r="W4646" i="11"/>
  <c r="V4646" i="11"/>
  <c r="U4646" i="11"/>
  <c r="X4638" i="11"/>
  <c r="U4638" i="11"/>
  <c r="W4638" i="11"/>
  <c r="V4638" i="11"/>
  <c r="X4630" i="11"/>
  <c r="W4630" i="11"/>
  <c r="U4630" i="11"/>
  <c r="V4630" i="11"/>
  <c r="X4622" i="11"/>
  <c r="U4622" i="11"/>
  <c r="W4622" i="11"/>
  <c r="V4622" i="11"/>
  <c r="X4614" i="11"/>
  <c r="W4614" i="11"/>
  <c r="V4614" i="11"/>
  <c r="U4614" i="11"/>
  <c r="X4606" i="11"/>
  <c r="U4606" i="11"/>
  <c r="V4606" i="11"/>
  <c r="W4606" i="11"/>
  <c r="X4598" i="11"/>
  <c r="U4598" i="11"/>
  <c r="W4598" i="11"/>
  <c r="V4598" i="11"/>
  <c r="X4590" i="11"/>
  <c r="W4590" i="11"/>
  <c r="U4590" i="11"/>
  <c r="V4590" i="11"/>
  <c r="X4582" i="11"/>
  <c r="W4582" i="11"/>
  <c r="V4582" i="11"/>
  <c r="U4582" i="11"/>
  <c r="W4574" i="11"/>
  <c r="X4574" i="11"/>
  <c r="U4574" i="11"/>
  <c r="V4574" i="11"/>
  <c r="X4566" i="11"/>
  <c r="U4566" i="11"/>
  <c r="W4566" i="11"/>
  <c r="V4566" i="11"/>
  <c r="X4558" i="11"/>
  <c r="U4558" i="11"/>
  <c r="W4558" i="11"/>
  <c r="V4558" i="11"/>
  <c r="X4550" i="11"/>
  <c r="W4550" i="11"/>
  <c r="V4550" i="11"/>
  <c r="U4550" i="11"/>
  <c r="X4542" i="11"/>
  <c r="U4542" i="11"/>
  <c r="W4542" i="11"/>
  <c r="V4542" i="11"/>
  <c r="W4534" i="11"/>
  <c r="U4534" i="11"/>
  <c r="X4534" i="11"/>
  <c r="V4534" i="11"/>
  <c r="X4526" i="11"/>
  <c r="U4526" i="11"/>
  <c r="W4526" i="11"/>
  <c r="V4526" i="11"/>
  <c r="X4518" i="11"/>
  <c r="W4518" i="11"/>
  <c r="V4518" i="11"/>
  <c r="U4518" i="11"/>
  <c r="X4510" i="11"/>
  <c r="U4510" i="11"/>
  <c r="W4510" i="11"/>
  <c r="V4510" i="11"/>
  <c r="X4502" i="11"/>
  <c r="U4502" i="11"/>
  <c r="W4502" i="11"/>
  <c r="V4502" i="11"/>
  <c r="X4494" i="11"/>
  <c r="U4494" i="11"/>
  <c r="W4494" i="11"/>
  <c r="V4494" i="11"/>
  <c r="X4486" i="11"/>
  <c r="W4486" i="11"/>
  <c r="V4486" i="11"/>
  <c r="U4486" i="11"/>
  <c r="X4478" i="11"/>
  <c r="W4478" i="11"/>
  <c r="U4478" i="11"/>
  <c r="V4478" i="11"/>
  <c r="X4470" i="11"/>
  <c r="U4470" i="11"/>
  <c r="W4470" i="11"/>
  <c r="V4470" i="11"/>
  <c r="X4462" i="11"/>
  <c r="U4462" i="11"/>
  <c r="W4462" i="11"/>
  <c r="V4462" i="11"/>
  <c r="X4454" i="11"/>
  <c r="W4454" i="11"/>
  <c r="V4454" i="11"/>
  <c r="U4454" i="11"/>
  <c r="X4446" i="11"/>
  <c r="U4446" i="11"/>
  <c r="W4446" i="11"/>
  <c r="V4446" i="11"/>
  <c r="X4438" i="11"/>
  <c r="U4438" i="11"/>
  <c r="W4438" i="11"/>
  <c r="V4438" i="11"/>
  <c r="X4430" i="11"/>
  <c r="U4430" i="11"/>
  <c r="W4430" i="11"/>
  <c r="V4430" i="11"/>
  <c r="X4422" i="11"/>
  <c r="W4422" i="11"/>
  <c r="V4422" i="11"/>
  <c r="U4422" i="11"/>
  <c r="X4414" i="11"/>
  <c r="U4414" i="11"/>
  <c r="W4414" i="11"/>
  <c r="V4414" i="11"/>
  <c r="U4406" i="11"/>
  <c r="W4406" i="11"/>
  <c r="V4406" i="11"/>
  <c r="X4406" i="11"/>
  <c r="X4398" i="11"/>
  <c r="U4398" i="11"/>
  <c r="V4398" i="11"/>
  <c r="W4398" i="11"/>
  <c r="X4390" i="11"/>
  <c r="W4390" i="11"/>
  <c r="V4390" i="11"/>
  <c r="U4390" i="11"/>
  <c r="U4382" i="11"/>
  <c r="X4382" i="11"/>
  <c r="W4382" i="11"/>
  <c r="V4382" i="11"/>
  <c r="X4374" i="11"/>
  <c r="U4374" i="11"/>
  <c r="W4374" i="11"/>
  <c r="V4374" i="11"/>
  <c r="X4366" i="11"/>
  <c r="W4366" i="11"/>
  <c r="U4366" i="11"/>
  <c r="V4366" i="11"/>
  <c r="X4358" i="11"/>
  <c r="W4358" i="11"/>
  <c r="V4358" i="11"/>
  <c r="U4358" i="11"/>
  <c r="X4350" i="11"/>
  <c r="U4350" i="11"/>
  <c r="W4350" i="11"/>
  <c r="V4350" i="11"/>
  <c r="X4342" i="11"/>
  <c r="U4342" i="11"/>
  <c r="W4342" i="11"/>
  <c r="V4342" i="11"/>
  <c r="X4334" i="11"/>
  <c r="U4334" i="11"/>
  <c r="V4334" i="11"/>
  <c r="W4334" i="11"/>
  <c r="X4326" i="11"/>
  <c r="W4326" i="11"/>
  <c r="V4326" i="11"/>
  <c r="U4326" i="11"/>
  <c r="U4318" i="11"/>
  <c r="X4318" i="11"/>
  <c r="W4318" i="11"/>
  <c r="V4318" i="11"/>
  <c r="X4310" i="11"/>
  <c r="W4310" i="11"/>
  <c r="U4310" i="11"/>
  <c r="V4310" i="11"/>
  <c r="X4302" i="11"/>
  <c r="U4302" i="11"/>
  <c r="W4302" i="11"/>
  <c r="V4302" i="11"/>
  <c r="X4294" i="11"/>
  <c r="W4294" i="11"/>
  <c r="V4294" i="11"/>
  <c r="U4294" i="11"/>
  <c r="X4286" i="11"/>
  <c r="U4286" i="11"/>
  <c r="W4286" i="11"/>
  <c r="V4286" i="11"/>
  <c r="X4278" i="11"/>
  <c r="U4278" i="11"/>
  <c r="W4278" i="11"/>
  <c r="V4278" i="11"/>
  <c r="X4270" i="11"/>
  <c r="W4270" i="11"/>
  <c r="U4270" i="11"/>
  <c r="V4270" i="11"/>
  <c r="X4262" i="11"/>
  <c r="W4262" i="11"/>
  <c r="V4262" i="11"/>
  <c r="U4262" i="11"/>
  <c r="X4254" i="11"/>
  <c r="W4254" i="11"/>
  <c r="U4254" i="11"/>
  <c r="V4254" i="11"/>
  <c r="X4246" i="11"/>
  <c r="U4246" i="11"/>
  <c r="V4246" i="11"/>
  <c r="W4246" i="11"/>
  <c r="X4238" i="11"/>
  <c r="U4238" i="11"/>
  <c r="W4238" i="11"/>
  <c r="V4238" i="11"/>
  <c r="X4230" i="11"/>
  <c r="W4230" i="11"/>
  <c r="V4230" i="11"/>
  <c r="U4230" i="11"/>
  <c r="X4222" i="11"/>
  <c r="U4222" i="11"/>
  <c r="V4222" i="11"/>
  <c r="W4222" i="11"/>
  <c r="X4214" i="11"/>
  <c r="W4214" i="11"/>
  <c r="U4214" i="11"/>
  <c r="V4214" i="11"/>
  <c r="X4206" i="11"/>
  <c r="U4206" i="11"/>
  <c r="V4206" i="11"/>
  <c r="W4206" i="11"/>
  <c r="X4198" i="11"/>
  <c r="W4198" i="11"/>
  <c r="V4198" i="11"/>
  <c r="U4198" i="11"/>
  <c r="X4190" i="11"/>
  <c r="U4190" i="11"/>
  <c r="W4190" i="11"/>
  <c r="V4190" i="11"/>
  <c r="X4182" i="11"/>
  <c r="U4182" i="11"/>
  <c r="V4182" i="11"/>
  <c r="X4174" i="11"/>
  <c r="W4174" i="11"/>
  <c r="U4174" i="11"/>
  <c r="V4174" i="11"/>
  <c r="X4166" i="11"/>
  <c r="W4166" i="11"/>
  <c r="V4166" i="11"/>
  <c r="U4166" i="11"/>
  <c r="X4158" i="11"/>
  <c r="W4158" i="11"/>
  <c r="U4158" i="11"/>
  <c r="V4158" i="11"/>
  <c r="X4150" i="11"/>
  <c r="U4150" i="11"/>
  <c r="W4150" i="11"/>
  <c r="V4150" i="11"/>
  <c r="X4142" i="11"/>
  <c r="U4142" i="11"/>
  <c r="W4142" i="11"/>
  <c r="V4142" i="11"/>
  <c r="X4134" i="11"/>
  <c r="W4134" i="11"/>
  <c r="V4134" i="11"/>
  <c r="U4134" i="11"/>
  <c r="X4126" i="11"/>
  <c r="U4126" i="11"/>
  <c r="V4126" i="11"/>
  <c r="W4126" i="11"/>
  <c r="X4118" i="11"/>
  <c r="W4118" i="11"/>
  <c r="U4118" i="11"/>
  <c r="V4118" i="11"/>
  <c r="X4110" i="11"/>
  <c r="U4110" i="11"/>
  <c r="V4110" i="11"/>
  <c r="W4110" i="11"/>
  <c r="X4102" i="11"/>
  <c r="W4102" i="11"/>
  <c r="V4102" i="11"/>
  <c r="U4102" i="11"/>
  <c r="X4094" i="11"/>
  <c r="U4094" i="11"/>
  <c r="V4094" i="11"/>
  <c r="W4094" i="11"/>
  <c r="X4086" i="11"/>
  <c r="U4086" i="11"/>
  <c r="W4086" i="11"/>
  <c r="V4086" i="11"/>
  <c r="X4078" i="11"/>
  <c r="W4078" i="11"/>
  <c r="U4078" i="11"/>
  <c r="V4078" i="11"/>
  <c r="X4070" i="11"/>
  <c r="W4070" i="11"/>
  <c r="V4070" i="11"/>
  <c r="U4070" i="11"/>
  <c r="X4062" i="11"/>
  <c r="W4062" i="11"/>
  <c r="U4062" i="11"/>
  <c r="V4062" i="11"/>
  <c r="X4054" i="11"/>
  <c r="U4054" i="11"/>
  <c r="W4054" i="11"/>
  <c r="V4054" i="11"/>
  <c r="X4046" i="11"/>
  <c r="U4046" i="11"/>
  <c r="W4046" i="11"/>
  <c r="V4046" i="11"/>
  <c r="W4038" i="11"/>
  <c r="V4038" i="11"/>
  <c r="U4038" i="11"/>
  <c r="X4038" i="11"/>
  <c r="X4030" i="11"/>
  <c r="U4030" i="11"/>
  <c r="W4030" i="11"/>
  <c r="V4030" i="11"/>
  <c r="X4022" i="11"/>
  <c r="W4022" i="11"/>
  <c r="U4022" i="11"/>
  <c r="V4022" i="11"/>
  <c r="X4014" i="11"/>
  <c r="U4014" i="11"/>
  <c r="W4014" i="11"/>
  <c r="V4014" i="11"/>
  <c r="X4006" i="11"/>
  <c r="W4006" i="11"/>
  <c r="V4006" i="11"/>
  <c r="U4006" i="11"/>
  <c r="X3998" i="11"/>
  <c r="U3998" i="11"/>
  <c r="W3998" i="11"/>
  <c r="V3998" i="11"/>
  <c r="X3990" i="11"/>
  <c r="U3990" i="11"/>
  <c r="W3990" i="11"/>
  <c r="V3990" i="11"/>
  <c r="X3982" i="11"/>
  <c r="U3982" i="11"/>
  <c r="W3982" i="11"/>
  <c r="V3982" i="11"/>
  <c r="X3974" i="11"/>
  <c r="W3974" i="11"/>
  <c r="V3974" i="11"/>
  <c r="U3974" i="11"/>
  <c r="X3966" i="11"/>
  <c r="W3966" i="11"/>
  <c r="U3966" i="11"/>
  <c r="V3966" i="11"/>
  <c r="X3958" i="11"/>
  <c r="U3958" i="11"/>
  <c r="W3958" i="11"/>
  <c r="V3958" i="11"/>
  <c r="X3950" i="11"/>
  <c r="U3950" i="11"/>
  <c r="W3950" i="11"/>
  <c r="V3950" i="11"/>
  <c r="W3942" i="11"/>
  <c r="X3942" i="11"/>
  <c r="V3942" i="11"/>
  <c r="U3942" i="11"/>
  <c r="X3934" i="11"/>
  <c r="U3934" i="11"/>
  <c r="W3934" i="11"/>
  <c r="V3934" i="11"/>
  <c r="X3926" i="11"/>
  <c r="U3926" i="11"/>
  <c r="W3926" i="11"/>
  <c r="V3926" i="11"/>
  <c r="U3918" i="11"/>
  <c r="X3918" i="11"/>
  <c r="W3918" i="11"/>
  <c r="V3918" i="11"/>
  <c r="W3910" i="11"/>
  <c r="X3910" i="11"/>
  <c r="V3910" i="11"/>
  <c r="U3910" i="11"/>
  <c r="X3902" i="11"/>
  <c r="U3902" i="11"/>
  <c r="W3902" i="11"/>
  <c r="V3902" i="11"/>
  <c r="X3894" i="11"/>
  <c r="U3894" i="11"/>
  <c r="W3894" i="11"/>
  <c r="V3894" i="11"/>
  <c r="X3886" i="11"/>
  <c r="U3886" i="11"/>
  <c r="V3886" i="11"/>
  <c r="W3886" i="11"/>
  <c r="W3878" i="11"/>
  <c r="X3878" i="11"/>
  <c r="V3878" i="11"/>
  <c r="U3878" i="11"/>
  <c r="X3870" i="11"/>
  <c r="U3870" i="11"/>
  <c r="W3870" i="11"/>
  <c r="V3870" i="11"/>
  <c r="X3862" i="11"/>
  <c r="U3862" i="11"/>
  <c r="W3862" i="11"/>
  <c r="V3862" i="11"/>
  <c r="X3854" i="11"/>
  <c r="W3854" i="11"/>
  <c r="U3854" i="11"/>
  <c r="V3854" i="11"/>
  <c r="X3846" i="11"/>
  <c r="W3846" i="11"/>
  <c r="V3846" i="11"/>
  <c r="U3846" i="11"/>
  <c r="X3838" i="11"/>
  <c r="U3838" i="11"/>
  <c r="W3838" i="11"/>
  <c r="V3838" i="11"/>
  <c r="X3830" i="11"/>
  <c r="U3830" i="11"/>
  <c r="W3830" i="11"/>
  <c r="V3830" i="11"/>
  <c r="X3822" i="11"/>
  <c r="U3822" i="11"/>
  <c r="V3822" i="11"/>
  <c r="W3822" i="11"/>
  <c r="W3814" i="11"/>
  <c r="X3814" i="11"/>
  <c r="V3814" i="11"/>
  <c r="U3814" i="11"/>
  <c r="X3806" i="11"/>
  <c r="U3806" i="11"/>
  <c r="W3806" i="11"/>
  <c r="V3806" i="11"/>
  <c r="X3798" i="11"/>
  <c r="W3798" i="11"/>
  <c r="U3798" i="11"/>
  <c r="V3798" i="11"/>
  <c r="X3790" i="11"/>
  <c r="U3790" i="11"/>
  <c r="W3790" i="11"/>
  <c r="V3790" i="11"/>
  <c r="X3782" i="11"/>
  <c r="W3782" i="11"/>
  <c r="V3782" i="11"/>
  <c r="U3782" i="11"/>
  <c r="X3774" i="11"/>
  <c r="U3774" i="11"/>
  <c r="W3774" i="11"/>
  <c r="V3774" i="11"/>
  <c r="X3766" i="11"/>
  <c r="U3766" i="11"/>
  <c r="W3766" i="11"/>
  <c r="V3766" i="11"/>
  <c r="X3758" i="11"/>
  <c r="W3758" i="11"/>
  <c r="U3758" i="11"/>
  <c r="V3758" i="11"/>
  <c r="W3750" i="11"/>
  <c r="V3750" i="11"/>
  <c r="U3750" i="11"/>
  <c r="X3750" i="11"/>
  <c r="X3742" i="11"/>
  <c r="W3742" i="11"/>
  <c r="U3742" i="11"/>
  <c r="V3742" i="11"/>
  <c r="X3734" i="11"/>
  <c r="U3734" i="11"/>
  <c r="V3734" i="11"/>
  <c r="W3734" i="11"/>
  <c r="X3726" i="11"/>
  <c r="U3726" i="11"/>
  <c r="W3726" i="11"/>
  <c r="V3726" i="11"/>
  <c r="X3718" i="11"/>
  <c r="W3718" i="11"/>
  <c r="V3718" i="11"/>
  <c r="U3718" i="11"/>
  <c r="X3710" i="11"/>
  <c r="U3710" i="11"/>
  <c r="W3710" i="11"/>
  <c r="V3710" i="11"/>
  <c r="X3702" i="11"/>
  <c r="W3702" i="11"/>
  <c r="U3702" i="11"/>
  <c r="V3702" i="11"/>
  <c r="X3694" i="11"/>
  <c r="U3694" i="11"/>
  <c r="W3694" i="11"/>
  <c r="V3694" i="11"/>
  <c r="W3686" i="11"/>
  <c r="X3686" i="11"/>
  <c r="V3686" i="11"/>
  <c r="U3686" i="11"/>
  <c r="X3678" i="11"/>
  <c r="U3678" i="11"/>
  <c r="W3678" i="11"/>
  <c r="V3678" i="11"/>
  <c r="X3670" i="11"/>
  <c r="U3670" i="11"/>
  <c r="V3670" i="11"/>
  <c r="W3670" i="11"/>
  <c r="X3662" i="11"/>
  <c r="W3662" i="11"/>
  <c r="U3662" i="11"/>
  <c r="V3662" i="11"/>
  <c r="X3654" i="11"/>
  <c r="W3654" i="11"/>
  <c r="V3654" i="11"/>
  <c r="U3654" i="11"/>
  <c r="X3646" i="11"/>
  <c r="W3646" i="11"/>
  <c r="U3646" i="11"/>
  <c r="V3646" i="11"/>
  <c r="X3638" i="11"/>
  <c r="U3638" i="11"/>
  <c r="V3638" i="11"/>
  <c r="W3638" i="11"/>
  <c r="X3630" i="11"/>
  <c r="U3630" i="11"/>
  <c r="W3630" i="11"/>
  <c r="V3630" i="11"/>
  <c r="X3622" i="11"/>
  <c r="W3622" i="11"/>
  <c r="V3622" i="11"/>
  <c r="U3622" i="11"/>
  <c r="X3614" i="11"/>
  <c r="U3614" i="11"/>
  <c r="W3614" i="11"/>
  <c r="V3614" i="11"/>
  <c r="X3606" i="11"/>
  <c r="W3606" i="11"/>
  <c r="U3606" i="11"/>
  <c r="V3606" i="11"/>
  <c r="X3598" i="11"/>
  <c r="W3598" i="11"/>
  <c r="V3598" i="11"/>
  <c r="U3598" i="11"/>
  <c r="W3590" i="11"/>
  <c r="X3590" i="11"/>
  <c r="U3590" i="11"/>
  <c r="V3590" i="11"/>
  <c r="X3582" i="11"/>
  <c r="W3582" i="11"/>
  <c r="U3582" i="11"/>
  <c r="V3582" i="11"/>
  <c r="X3574" i="11"/>
  <c r="V3574" i="11"/>
  <c r="U3574" i="11"/>
  <c r="W3574" i="11"/>
  <c r="X3566" i="11"/>
  <c r="U3566" i="11"/>
  <c r="W3566" i="11"/>
  <c r="V3566" i="11"/>
  <c r="X3558" i="11"/>
  <c r="W3558" i="11"/>
  <c r="U3558" i="11"/>
  <c r="V3558" i="11"/>
  <c r="V3550" i="11"/>
  <c r="U3550" i="11"/>
  <c r="W3550" i="11"/>
  <c r="X3550" i="11"/>
  <c r="X3542" i="11"/>
  <c r="W3542" i="11"/>
  <c r="U3542" i="11"/>
  <c r="V3542" i="11"/>
  <c r="X3534" i="11"/>
  <c r="U3534" i="11"/>
  <c r="V3534" i="11"/>
  <c r="W3534" i="11"/>
  <c r="W3526" i="11"/>
  <c r="V3526" i="11"/>
  <c r="U3526" i="11"/>
  <c r="X3526" i="11"/>
  <c r="X3518" i="11"/>
  <c r="U3518" i="11"/>
  <c r="W3518" i="11"/>
  <c r="V3518" i="11"/>
  <c r="W3510" i="11"/>
  <c r="U3510" i="11"/>
  <c r="X3510" i="11"/>
  <c r="V3510" i="11"/>
  <c r="X3502" i="11"/>
  <c r="W3502" i="11"/>
  <c r="U3502" i="11"/>
  <c r="V3502" i="11"/>
  <c r="X3494" i="11"/>
  <c r="U3494" i="11"/>
  <c r="W3494" i="11"/>
  <c r="V3494" i="11"/>
  <c r="U3486" i="11"/>
  <c r="W3486" i="11"/>
  <c r="X3486" i="11"/>
  <c r="V3486" i="11"/>
  <c r="X3478" i="11"/>
  <c r="W3478" i="11"/>
  <c r="U3478" i="11"/>
  <c r="V3478" i="11"/>
  <c r="W3470" i="11"/>
  <c r="X3470" i="11"/>
  <c r="U3470" i="11"/>
  <c r="V3470" i="11"/>
  <c r="X3462" i="11"/>
  <c r="U3462" i="11"/>
  <c r="W3462" i="11"/>
  <c r="V3462" i="11"/>
  <c r="X3454" i="11"/>
  <c r="W3454" i="11"/>
  <c r="U3454" i="11"/>
  <c r="V3454" i="11"/>
  <c r="X3446" i="11"/>
  <c r="W3446" i="11"/>
  <c r="U3446" i="11"/>
  <c r="V3446" i="11"/>
  <c r="X3438" i="11"/>
  <c r="W3438" i="11"/>
  <c r="V3438" i="11"/>
  <c r="U3438" i="11"/>
  <c r="X3430" i="11"/>
  <c r="U3430" i="11"/>
  <c r="V3430" i="11"/>
  <c r="W3430" i="11"/>
  <c r="W3422" i="11"/>
  <c r="U3422" i="11"/>
  <c r="V3422" i="11"/>
  <c r="X3422" i="11"/>
  <c r="X3414" i="11"/>
  <c r="W3414" i="11"/>
  <c r="V3414" i="11"/>
  <c r="U3414" i="11"/>
  <c r="W3406" i="11"/>
  <c r="X3406" i="11"/>
  <c r="U3406" i="11"/>
  <c r="V3406" i="11"/>
  <c r="R3406" i="11"/>
  <c r="W3398" i="11"/>
  <c r="U3398" i="11"/>
  <c r="X3398" i="11"/>
  <c r="V3398" i="11"/>
  <c r="R3398" i="11"/>
  <c r="X3390" i="11"/>
  <c r="V3390" i="11"/>
  <c r="W3390" i="11"/>
  <c r="U3390" i="11"/>
  <c r="R3390" i="11"/>
  <c r="W3382" i="11"/>
  <c r="X3382" i="11"/>
  <c r="U3382" i="11"/>
  <c r="V3382" i="11"/>
  <c r="R3382" i="11"/>
  <c r="X3374" i="11"/>
  <c r="W3374" i="11"/>
  <c r="U3374" i="11"/>
  <c r="V3374" i="11"/>
  <c r="R3374" i="11"/>
  <c r="X3366" i="11"/>
  <c r="W3366" i="11"/>
  <c r="V3366" i="11"/>
  <c r="U3366" i="11"/>
  <c r="R3366" i="11"/>
  <c r="W3358" i="11"/>
  <c r="U3358" i="11"/>
  <c r="V3358" i="11"/>
  <c r="X3358" i="11"/>
  <c r="R3358" i="11"/>
  <c r="X3350" i="11"/>
  <c r="W3350" i="11"/>
  <c r="U3350" i="11"/>
  <c r="V3350" i="11"/>
  <c r="R3350" i="11"/>
  <c r="X3342" i="11"/>
  <c r="V3342" i="11"/>
  <c r="U3342" i="11"/>
  <c r="W3342" i="11"/>
  <c r="R3342" i="11"/>
  <c r="W3334" i="11"/>
  <c r="U3334" i="11"/>
  <c r="V3334" i="11"/>
  <c r="X3334" i="11"/>
  <c r="R3334" i="11"/>
  <c r="X3326" i="11"/>
  <c r="W3326" i="11"/>
  <c r="U3326" i="11"/>
  <c r="V3326" i="11"/>
  <c r="R3326" i="11"/>
  <c r="X3318" i="11"/>
  <c r="W3318" i="11"/>
  <c r="V3318" i="11"/>
  <c r="U3318" i="11"/>
  <c r="R3318" i="11"/>
  <c r="X3310" i="11"/>
  <c r="U3310" i="11"/>
  <c r="W3310" i="11"/>
  <c r="V3310" i="11"/>
  <c r="R3310" i="11"/>
  <c r="X3302" i="11"/>
  <c r="W3302" i="11"/>
  <c r="U3302" i="11"/>
  <c r="V3302" i="11"/>
  <c r="R3302" i="11"/>
  <c r="W3294" i="11"/>
  <c r="V3294" i="11"/>
  <c r="U3294" i="11"/>
  <c r="X3294" i="11"/>
  <c r="R3294" i="11"/>
  <c r="X3286" i="11"/>
  <c r="W3286" i="11"/>
  <c r="U3286" i="11"/>
  <c r="V3286" i="11"/>
  <c r="R3286" i="11"/>
  <c r="X3278" i="11"/>
  <c r="W3278" i="11"/>
  <c r="U3278" i="11"/>
  <c r="V3278" i="11"/>
  <c r="R3278" i="11"/>
  <c r="X3270" i="11"/>
  <c r="W3270" i="11"/>
  <c r="V3270" i="11"/>
  <c r="U3270" i="11"/>
  <c r="R3270" i="11"/>
  <c r="X3262" i="11"/>
  <c r="W3262" i="11"/>
  <c r="U3262" i="11"/>
  <c r="V3262" i="11"/>
  <c r="R3262" i="11"/>
  <c r="W3254" i="11"/>
  <c r="X3254" i="11"/>
  <c r="U3254" i="11"/>
  <c r="V3254" i="11"/>
  <c r="R3254" i="11"/>
  <c r="X3246" i="11"/>
  <c r="W3246" i="11"/>
  <c r="U3246" i="11"/>
  <c r="V3246" i="11"/>
  <c r="R3246" i="11"/>
  <c r="X3238" i="11"/>
  <c r="W3238" i="11"/>
  <c r="U3238" i="11"/>
  <c r="V3238" i="11"/>
  <c r="R3238" i="11"/>
  <c r="X3230" i="11"/>
  <c r="W3230" i="11"/>
  <c r="U3230" i="11"/>
  <c r="V3230" i="11"/>
  <c r="R3230" i="11"/>
  <c r="X3222" i="11"/>
  <c r="U3222" i="11"/>
  <c r="V3222" i="11"/>
  <c r="W3222" i="11"/>
  <c r="R3222" i="11"/>
  <c r="X3214" i="11"/>
  <c r="W3214" i="11"/>
  <c r="U3214" i="11"/>
  <c r="V3214" i="11"/>
  <c r="R3214" i="11"/>
  <c r="X3206" i="11"/>
  <c r="W3206" i="11"/>
  <c r="U3206" i="11"/>
  <c r="V3206" i="11"/>
  <c r="R3206" i="11"/>
  <c r="X3198" i="11"/>
  <c r="U3198" i="11"/>
  <c r="V3198" i="11"/>
  <c r="W3198" i="11"/>
  <c r="R3198" i="11"/>
  <c r="X3190" i="11"/>
  <c r="W3190" i="11"/>
  <c r="U3190" i="11"/>
  <c r="V3190" i="11"/>
  <c r="R3190" i="11"/>
  <c r="X3182" i="11"/>
  <c r="V3182" i="11"/>
  <c r="U3182" i="11"/>
  <c r="W3182" i="11"/>
  <c r="R3182" i="11"/>
  <c r="X3174" i="11"/>
  <c r="W3174" i="11"/>
  <c r="U3174" i="11"/>
  <c r="V3174" i="11"/>
  <c r="R3174" i="11"/>
  <c r="X3166" i="11"/>
  <c r="W3166" i="11"/>
  <c r="U3166" i="11"/>
  <c r="V3166" i="11"/>
  <c r="R3166" i="11"/>
  <c r="X3158" i="11"/>
  <c r="V3158" i="11"/>
  <c r="U3158" i="11"/>
  <c r="W3158" i="11"/>
  <c r="R3158" i="11"/>
  <c r="X3150" i="11"/>
  <c r="U3150" i="11"/>
  <c r="V3150" i="11"/>
  <c r="W3150" i="11"/>
  <c r="R3150" i="11"/>
  <c r="X3142" i="11"/>
  <c r="W3142" i="11"/>
  <c r="U3142" i="11"/>
  <c r="V3142" i="11"/>
  <c r="R3142" i="11"/>
  <c r="X3134" i="11"/>
  <c r="W3134" i="11"/>
  <c r="V3134" i="11"/>
  <c r="U3134" i="11"/>
  <c r="R3134" i="11"/>
  <c r="X3126" i="11"/>
  <c r="W3126" i="11"/>
  <c r="U3126" i="11"/>
  <c r="V3126" i="11"/>
  <c r="R3126" i="11"/>
  <c r="X3118" i="11"/>
  <c r="V3118" i="11"/>
  <c r="U3118" i="11"/>
  <c r="W3118" i="11"/>
  <c r="R3118" i="11"/>
  <c r="X3110" i="11"/>
  <c r="W3110" i="11"/>
  <c r="U3110" i="11"/>
  <c r="V3110" i="11"/>
  <c r="R3110" i="11"/>
  <c r="X3102" i="11"/>
  <c r="W3102" i="11"/>
  <c r="U3102" i="11"/>
  <c r="V3102" i="11"/>
  <c r="R3102" i="11"/>
  <c r="X3094" i="11"/>
  <c r="W3094" i="11"/>
  <c r="U3094" i="11"/>
  <c r="V3094" i="11"/>
  <c r="R3094" i="11"/>
  <c r="X3086" i="11"/>
  <c r="U3086" i="11"/>
  <c r="V3086" i="11"/>
  <c r="W3086" i="11"/>
  <c r="R3086" i="11"/>
  <c r="W3078" i="11"/>
  <c r="V3078" i="11"/>
  <c r="U3078" i="11"/>
  <c r="X3078" i="11"/>
  <c r="R3078" i="11"/>
  <c r="X3070" i="11"/>
  <c r="U3070" i="11"/>
  <c r="W3070" i="11"/>
  <c r="V3070" i="11"/>
  <c r="R3070" i="11"/>
  <c r="X3062" i="11"/>
  <c r="W3062" i="11"/>
  <c r="V3062" i="11"/>
  <c r="U3062" i="11"/>
  <c r="R3062" i="11"/>
  <c r="X3054" i="11"/>
  <c r="W3054" i="11"/>
  <c r="U3054" i="11"/>
  <c r="V3054" i="11"/>
  <c r="R3054" i="11"/>
  <c r="X3046" i="11"/>
  <c r="U3046" i="11"/>
  <c r="W3046" i="11"/>
  <c r="V3046" i="11"/>
  <c r="R3046" i="11"/>
  <c r="X3038" i="11"/>
  <c r="W3038" i="11"/>
  <c r="U3038" i="11"/>
  <c r="V3038" i="11"/>
  <c r="R3038" i="11"/>
  <c r="X3030" i="11"/>
  <c r="W3030" i="11"/>
  <c r="U3030" i="11"/>
  <c r="V3030" i="11"/>
  <c r="R3030" i="11"/>
  <c r="X3022" i="11"/>
  <c r="W3022" i="11"/>
  <c r="U3022" i="11"/>
  <c r="V3022" i="11"/>
  <c r="R3022" i="11"/>
  <c r="W3014" i="11"/>
  <c r="X3014" i="11"/>
  <c r="U3014" i="11"/>
  <c r="V3014" i="11"/>
  <c r="R3014" i="11"/>
  <c r="X3006" i="11"/>
  <c r="W3006" i="11"/>
  <c r="V3006" i="11"/>
  <c r="U3006" i="11"/>
  <c r="R3006" i="11"/>
  <c r="X2998" i="11"/>
  <c r="U2998" i="11"/>
  <c r="V2998" i="11"/>
  <c r="W2998" i="11"/>
  <c r="R2998" i="11"/>
  <c r="X2990" i="11"/>
  <c r="W2990" i="11"/>
  <c r="V2990" i="11"/>
  <c r="U2990" i="11"/>
  <c r="R2990" i="11"/>
  <c r="X2982" i="11"/>
  <c r="W2982" i="11"/>
  <c r="U2982" i="11"/>
  <c r="V2982" i="11"/>
  <c r="R2982" i="11"/>
  <c r="X2974" i="11"/>
  <c r="W2974" i="11"/>
  <c r="U2974" i="11"/>
  <c r="V2974" i="11"/>
  <c r="R2974" i="11"/>
  <c r="X2966" i="11"/>
  <c r="W2966" i="11"/>
  <c r="U2966" i="11"/>
  <c r="V2966" i="11"/>
  <c r="R2966" i="11"/>
  <c r="X2958" i="11"/>
  <c r="U2958" i="11"/>
  <c r="W2958" i="11"/>
  <c r="V2958" i="11"/>
  <c r="R2958" i="11"/>
  <c r="W2950" i="11"/>
  <c r="V2950" i="11"/>
  <c r="U2950" i="11"/>
  <c r="X2950" i="11"/>
  <c r="R2950" i="11"/>
  <c r="X2942" i="11"/>
  <c r="W2942" i="11"/>
  <c r="U2942" i="11"/>
  <c r="V2942" i="11"/>
  <c r="R2942" i="11"/>
  <c r="X2934" i="11"/>
  <c r="W2934" i="11"/>
  <c r="V2934" i="11"/>
  <c r="U2934" i="11"/>
  <c r="R2934" i="11"/>
  <c r="X2926" i="11"/>
  <c r="W2926" i="11"/>
  <c r="U2926" i="11"/>
  <c r="V2926" i="11"/>
  <c r="R2926" i="11"/>
  <c r="W2918" i="11"/>
  <c r="U2918" i="11"/>
  <c r="X2918" i="11"/>
  <c r="V2918" i="11"/>
  <c r="R2918" i="11"/>
  <c r="X2910" i="11"/>
  <c r="W2910" i="11"/>
  <c r="U2910" i="11"/>
  <c r="V2910" i="11"/>
  <c r="R2910" i="11"/>
  <c r="X2902" i="11"/>
  <c r="U2902" i="11"/>
  <c r="W2902" i="11"/>
  <c r="V2902" i="11"/>
  <c r="R2902" i="11"/>
  <c r="X2894" i="11"/>
  <c r="W2894" i="11"/>
  <c r="U2894" i="11"/>
  <c r="V2894" i="11"/>
  <c r="R2894" i="11"/>
  <c r="W2886" i="11"/>
  <c r="X2886" i="11"/>
  <c r="U2886" i="11"/>
  <c r="V2886" i="11"/>
  <c r="R2886" i="11"/>
  <c r="X2878" i="11"/>
  <c r="V2878" i="11"/>
  <c r="U2878" i="11"/>
  <c r="W2878" i="11"/>
  <c r="R2878" i="11"/>
  <c r="W2870" i="11"/>
  <c r="X2870" i="11"/>
  <c r="U2870" i="11"/>
  <c r="V2870" i="11"/>
  <c r="R2870" i="11"/>
  <c r="X2862" i="11"/>
  <c r="V2862" i="11"/>
  <c r="U2862" i="11"/>
  <c r="W2862" i="11"/>
  <c r="R2862" i="11"/>
  <c r="W2854" i="11"/>
  <c r="X2854" i="11"/>
  <c r="U2854" i="11"/>
  <c r="V2854" i="11"/>
  <c r="R2854" i="11"/>
  <c r="X2846" i="11"/>
  <c r="W2846" i="11"/>
  <c r="U2846" i="11"/>
  <c r="V2846" i="11"/>
  <c r="R2846" i="11"/>
  <c r="X2838" i="11"/>
  <c r="W2838" i="11"/>
  <c r="U2838" i="11"/>
  <c r="V2838" i="11"/>
  <c r="R2838" i="11"/>
  <c r="X2830" i="11"/>
  <c r="U2830" i="11"/>
  <c r="W2830" i="11"/>
  <c r="V2830" i="11"/>
  <c r="R2830" i="11"/>
  <c r="W2822" i="11"/>
  <c r="X2822" i="11"/>
  <c r="V2822" i="11"/>
  <c r="U2822" i="11"/>
  <c r="R2822" i="11"/>
  <c r="X2814" i="11"/>
  <c r="U2814" i="11"/>
  <c r="W2814" i="11"/>
  <c r="V2814" i="11"/>
  <c r="R2814" i="11"/>
  <c r="X2806" i="11"/>
  <c r="W2806" i="11"/>
  <c r="V2806" i="11"/>
  <c r="U2806" i="11"/>
  <c r="R2806" i="11"/>
  <c r="X2798" i="11"/>
  <c r="U2798" i="11"/>
  <c r="V2798" i="11"/>
  <c r="W2798" i="11"/>
  <c r="R2798" i="11"/>
  <c r="X2790" i="11"/>
  <c r="U2790" i="11"/>
  <c r="W2790" i="11"/>
  <c r="V2790" i="11"/>
  <c r="R2790" i="11"/>
  <c r="X2782" i="11"/>
  <c r="W2782" i="11"/>
  <c r="U2782" i="11"/>
  <c r="V2782" i="11"/>
  <c r="R2782" i="11"/>
  <c r="X2774" i="11"/>
  <c r="W2774" i="11"/>
  <c r="U2774" i="11"/>
  <c r="V2774" i="11"/>
  <c r="R2774" i="11"/>
  <c r="X2766" i="11"/>
  <c r="W2766" i="11"/>
  <c r="U2766" i="11"/>
  <c r="V2766" i="11"/>
  <c r="R2766" i="11"/>
  <c r="X2758" i="11"/>
  <c r="W2758" i="11"/>
  <c r="U2758" i="11"/>
  <c r="V2758" i="11"/>
  <c r="R2758" i="11"/>
  <c r="X2750" i="11"/>
  <c r="W2750" i="11"/>
  <c r="V2750" i="11"/>
  <c r="U2750" i="11"/>
  <c r="R2750" i="11"/>
  <c r="X2742" i="11"/>
  <c r="U2742" i="11"/>
  <c r="W2742" i="11"/>
  <c r="V2742" i="11"/>
  <c r="R2742" i="11"/>
  <c r="X2734" i="11"/>
  <c r="W2734" i="11"/>
  <c r="V2734" i="11"/>
  <c r="U2734" i="11"/>
  <c r="R2734" i="11"/>
  <c r="X2726" i="11"/>
  <c r="U2726" i="11"/>
  <c r="V2726" i="11"/>
  <c r="W2726" i="11"/>
  <c r="R2726" i="11"/>
  <c r="X2718" i="11"/>
  <c r="W2718" i="11"/>
  <c r="U2718" i="11"/>
  <c r="V2718" i="11"/>
  <c r="R2718" i="11"/>
  <c r="X2710" i="11"/>
  <c r="W2710" i="11"/>
  <c r="U2710" i="11"/>
  <c r="V2710" i="11"/>
  <c r="R2710" i="11"/>
  <c r="X2702" i="11"/>
  <c r="W2702" i="11"/>
  <c r="U2702" i="11"/>
  <c r="V2702" i="11"/>
  <c r="R2702" i="11"/>
  <c r="X2694" i="11"/>
  <c r="W2694" i="11"/>
  <c r="V2694" i="11"/>
  <c r="U2694" i="11"/>
  <c r="R2694" i="11"/>
  <c r="X2686" i="11"/>
  <c r="U2686" i="11"/>
  <c r="W2686" i="11"/>
  <c r="V2686" i="11"/>
  <c r="R2686" i="11"/>
  <c r="X2678" i="11"/>
  <c r="V2678" i="11"/>
  <c r="U2678" i="11"/>
  <c r="W2678" i="11"/>
  <c r="R2678" i="11"/>
  <c r="X2670" i="11"/>
  <c r="W2670" i="11"/>
  <c r="U2670" i="11"/>
  <c r="V2670" i="11"/>
  <c r="R2670" i="11"/>
  <c r="X2662" i="11"/>
  <c r="W2662" i="11"/>
  <c r="U2662" i="11"/>
  <c r="V2662" i="11"/>
  <c r="R2662" i="11"/>
  <c r="X2654" i="11"/>
  <c r="W2654" i="11"/>
  <c r="U2654" i="11"/>
  <c r="V2654" i="11"/>
  <c r="R2654" i="11"/>
  <c r="X2646" i="11"/>
  <c r="W2646" i="11"/>
  <c r="U2646" i="11"/>
  <c r="V2646" i="11"/>
  <c r="R2646" i="11"/>
  <c r="X2638" i="11"/>
  <c r="U2638" i="11"/>
  <c r="V2638" i="11"/>
  <c r="W2638" i="11"/>
  <c r="R2638" i="11"/>
  <c r="X2630" i="11"/>
  <c r="W2630" i="11"/>
  <c r="U2630" i="11"/>
  <c r="V2630" i="11"/>
  <c r="R2630" i="11"/>
  <c r="X2622" i="11"/>
  <c r="W2622" i="11"/>
  <c r="V2622" i="11"/>
  <c r="U2622" i="11"/>
  <c r="R2622" i="11"/>
  <c r="X2614" i="11"/>
  <c r="W2614" i="11"/>
  <c r="U2614" i="11"/>
  <c r="V2614" i="11"/>
  <c r="R2614" i="11"/>
  <c r="X2606" i="11"/>
  <c r="V2606" i="11"/>
  <c r="U2606" i="11"/>
  <c r="W2606" i="11"/>
  <c r="R2606" i="11"/>
  <c r="X2598" i="11"/>
  <c r="W2598" i="11"/>
  <c r="U2598" i="11"/>
  <c r="V2598" i="11"/>
  <c r="R2598" i="11"/>
  <c r="X2590" i="11"/>
  <c r="W2590" i="11"/>
  <c r="U2590" i="11"/>
  <c r="V2590" i="11"/>
  <c r="R2590" i="11"/>
  <c r="X2582" i="11"/>
  <c r="W2582" i="11"/>
  <c r="U2582" i="11"/>
  <c r="V2582" i="11"/>
  <c r="R2582" i="11"/>
  <c r="X2574" i="11"/>
  <c r="W2574" i="11"/>
  <c r="U2574" i="11"/>
  <c r="V2574" i="11"/>
  <c r="R2574" i="11"/>
  <c r="X2566" i="11"/>
  <c r="W2566" i="11"/>
  <c r="V2566" i="11"/>
  <c r="U2566" i="11"/>
  <c r="R2566" i="11"/>
  <c r="X2558" i="11"/>
  <c r="W2558" i="11"/>
  <c r="U2558" i="11"/>
  <c r="V2558" i="11"/>
  <c r="R2558" i="11"/>
  <c r="X2550" i="11"/>
  <c r="W2550" i="11"/>
  <c r="V2550" i="11"/>
  <c r="U2550" i="11"/>
  <c r="R2550" i="11"/>
  <c r="X2542" i="11"/>
  <c r="U2542" i="11"/>
  <c r="W2542" i="11"/>
  <c r="V2542" i="11"/>
  <c r="R2542" i="11"/>
  <c r="X2534" i="11"/>
  <c r="W2534" i="11"/>
  <c r="U2534" i="11"/>
  <c r="V2534" i="11"/>
  <c r="R2534" i="11"/>
  <c r="X2526" i="11"/>
  <c r="W2526" i="11"/>
  <c r="U2526" i="11"/>
  <c r="V2526" i="11"/>
  <c r="R2526" i="11"/>
  <c r="X2518" i="11"/>
  <c r="W2518" i="11"/>
  <c r="U2518" i="11"/>
  <c r="V2518" i="11"/>
  <c r="R2518" i="11"/>
  <c r="X2510" i="11"/>
  <c r="W2510" i="11"/>
  <c r="U2510" i="11"/>
  <c r="V2510" i="11"/>
  <c r="R2510" i="11"/>
  <c r="X2502" i="11"/>
  <c r="W2502" i="11"/>
  <c r="U2502" i="11"/>
  <c r="V2502" i="11"/>
  <c r="R2502" i="11"/>
  <c r="X2494" i="11"/>
  <c r="W2494" i="11"/>
  <c r="V2494" i="11"/>
  <c r="U2494" i="11"/>
  <c r="P2494" i="11"/>
  <c r="S2494" i="11"/>
  <c r="X2486" i="11"/>
  <c r="W2486" i="11"/>
  <c r="U2486" i="11"/>
  <c r="V2486" i="11"/>
  <c r="T2486" i="11"/>
  <c r="Q2486" i="11"/>
  <c r="X2478" i="11"/>
  <c r="W2478" i="11"/>
  <c r="V2478" i="11"/>
  <c r="U2478" i="11"/>
  <c r="R2478" i="11"/>
  <c r="S2478" i="11"/>
  <c r="T2478" i="11"/>
  <c r="X2470" i="11"/>
  <c r="U2470" i="11"/>
  <c r="V2470" i="11"/>
  <c r="W2470" i="11"/>
  <c r="P2470" i="11"/>
  <c r="Q2470" i="11"/>
  <c r="R2470" i="11"/>
  <c r="X2462" i="11"/>
  <c r="W2462" i="11"/>
  <c r="U2462" i="11"/>
  <c r="V2462" i="11"/>
  <c r="P2462" i="11"/>
  <c r="S2462" i="11"/>
  <c r="X2454" i="11"/>
  <c r="U2454" i="11"/>
  <c r="V2454" i="11"/>
  <c r="W2454" i="11"/>
  <c r="T2454" i="11"/>
  <c r="Q2454" i="11"/>
  <c r="X2446" i="11"/>
  <c r="W2446" i="11"/>
  <c r="U2446" i="11"/>
  <c r="V2446" i="11"/>
  <c r="R2446" i="11"/>
  <c r="S2446" i="11"/>
  <c r="T2446" i="11"/>
  <c r="X2438" i="11"/>
  <c r="W2438" i="11"/>
  <c r="V2438" i="11"/>
  <c r="U2438" i="11"/>
  <c r="P2438" i="11"/>
  <c r="Q2438" i="11"/>
  <c r="R2438" i="11"/>
  <c r="X2430" i="11"/>
  <c r="U2430" i="11"/>
  <c r="W2430" i="11"/>
  <c r="V2430" i="11"/>
  <c r="P2430" i="11"/>
  <c r="S2430" i="11"/>
  <c r="X2422" i="11"/>
  <c r="V2422" i="11"/>
  <c r="U2422" i="11"/>
  <c r="W2422" i="11"/>
  <c r="T2422" i="11"/>
  <c r="Q2422" i="11"/>
  <c r="X2414" i="11"/>
  <c r="U2414" i="11"/>
  <c r="W2414" i="11"/>
  <c r="V2414" i="11"/>
  <c r="R2414" i="11"/>
  <c r="S2414" i="11"/>
  <c r="T2414" i="11"/>
  <c r="X2406" i="11"/>
  <c r="W2406" i="11"/>
  <c r="U2406" i="11"/>
  <c r="V2406" i="11"/>
  <c r="P2406" i="11"/>
  <c r="Q2406" i="11"/>
  <c r="R2406" i="11"/>
  <c r="X2398" i="11"/>
  <c r="W2398" i="11"/>
  <c r="U2398" i="11"/>
  <c r="V2398" i="11"/>
  <c r="P2398" i="11"/>
  <c r="S2398" i="11"/>
  <c r="X2390" i="11"/>
  <c r="W2390" i="11"/>
  <c r="U2390" i="11"/>
  <c r="V2390" i="11"/>
  <c r="T2390" i="11"/>
  <c r="Q2390" i="11"/>
  <c r="X2382" i="11"/>
  <c r="U2382" i="11"/>
  <c r="V2382" i="11"/>
  <c r="W2382" i="11"/>
  <c r="R2382" i="11"/>
  <c r="S2382" i="11"/>
  <c r="T2382" i="11"/>
  <c r="X2374" i="11"/>
  <c r="W2374" i="11"/>
  <c r="U2374" i="11"/>
  <c r="V2374" i="11"/>
  <c r="P2374" i="11"/>
  <c r="Q2374" i="11"/>
  <c r="R2374" i="11"/>
  <c r="X2366" i="11"/>
  <c r="W2366" i="11"/>
  <c r="V2366" i="11"/>
  <c r="U2366" i="11"/>
  <c r="P2366" i="11"/>
  <c r="S2366" i="11"/>
  <c r="X2358" i="11"/>
  <c r="W2358" i="11"/>
  <c r="U2358" i="11"/>
  <c r="V2358" i="11"/>
  <c r="T2358" i="11"/>
  <c r="Q2358" i="11"/>
  <c r="X2350" i="11"/>
  <c r="V2350" i="11"/>
  <c r="U2350" i="11"/>
  <c r="W2350" i="11"/>
  <c r="R2350" i="11"/>
  <c r="S2350" i="11"/>
  <c r="T2350" i="11"/>
  <c r="X2342" i="11"/>
  <c r="W2342" i="11"/>
  <c r="U2342" i="11"/>
  <c r="V2342" i="11"/>
  <c r="P2342" i="11"/>
  <c r="Q2342" i="11"/>
  <c r="R2342" i="11"/>
  <c r="X2334" i="11"/>
  <c r="W2334" i="11"/>
  <c r="U2334" i="11"/>
  <c r="V2334" i="11"/>
  <c r="P2334" i="11"/>
  <c r="S2334" i="11"/>
  <c r="X2326" i="11"/>
  <c r="W2326" i="11"/>
  <c r="U2326" i="11"/>
  <c r="V2326" i="11"/>
  <c r="T2326" i="11"/>
  <c r="Q2326" i="11"/>
  <c r="X2318" i="11"/>
  <c r="U2318" i="11"/>
  <c r="V2318" i="11"/>
  <c r="W2318" i="11"/>
  <c r="R2318" i="11"/>
  <c r="S2318" i="11"/>
  <c r="T2318" i="11"/>
  <c r="X2310" i="11"/>
  <c r="W2310" i="11"/>
  <c r="V2310" i="11"/>
  <c r="U2310" i="11"/>
  <c r="P2310" i="11"/>
  <c r="Q2310" i="11"/>
  <c r="R2310" i="11"/>
  <c r="X2302" i="11"/>
  <c r="U2302" i="11"/>
  <c r="W2302" i="11"/>
  <c r="V2302" i="11"/>
  <c r="P2302" i="11"/>
  <c r="S2302" i="11"/>
  <c r="X2294" i="11"/>
  <c r="V2294" i="11"/>
  <c r="U2294" i="11"/>
  <c r="W2294" i="11"/>
  <c r="T2294" i="11"/>
  <c r="Q2294" i="11"/>
  <c r="X2286" i="11"/>
  <c r="W2286" i="11"/>
  <c r="U2286" i="11"/>
  <c r="V2286" i="11"/>
  <c r="R2286" i="11"/>
  <c r="S2286" i="11"/>
  <c r="T2286" i="11"/>
  <c r="X2278" i="11"/>
  <c r="W2278" i="11"/>
  <c r="U2278" i="11"/>
  <c r="V2278" i="11"/>
  <c r="P2278" i="11"/>
  <c r="Q2278" i="11"/>
  <c r="R2278" i="11"/>
  <c r="X2270" i="11"/>
  <c r="W2270" i="11"/>
  <c r="U2270" i="11"/>
  <c r="V2270" i="11"/>
  <c r="P2270" i="11"/>
  <c r="S2270" i="11"/>
  <c r="X2262" i="11"/>
  <c r="W2262" i="11"/>
  <c r="U2262" i="11"/>
  <c r="V2262" i="11"/>
  <c r="T2262" i="11"/>
  <c r="Q2262" i="11"/>
  <c r="X2254" i="11"/>
  <c r="W2254" i="11"/>
  <c r="U2254" i="11"/>
  <c r="V2254" i="11"/>
  <c r="R2254" i="11"/>
  <c r="S2254" i="11"/>
  <c r="T2254" i="11"/>
  <c r="X2246" i="11"/>
  <c r="W2246" i="11"/>
  <c r="U2246" i="11"/>
  <c r="V2246" i="11"/>
  <c r="P2246" i="11"/>
  <c r="Q2246" i="11"/>
  <c r="R2246" i="11"/>
  <c r="X2238" i="11"/>
  <c r="W2238" i="11"/>
  <c r="V2238" i="11"/>
  <c r="U2238" i="11"/>
  <c r="P2238" i="11"/>
  <c r="S2238" i="11"/>
  <c r="X2230" i="11"/>
  <c r="W2230" i="11"/>
  <c r="U2230" i="11"/>
  <c r="V2230" i="11"/>
  <c r="T2230" i="11"/>
  <c r="Q2230" i="11"/>
  <c r="X2222" i="11"/>
  <c r="W2222" i="11"/>
  <c r="V2222" i="11"/>
  <c r="U2222" i="11"/>
  <c r="R2222" i="11"/>
  <c r="S2222" i="11"/>
  <c r="T2222" i="11"/>
  <c r="X2214" i="11"/>
  <c r="U2214" i="11"/>
  <c r="V2214" i="11"/>
  <c r="W2214" i="11"/>
  <c r="P2214" i="11"/>
  <c r="Q2214" i="11"/>
  <c r="R2214" i="11"/>
  <c r="X2206" i="11"/>
  <c r="W2206" i="11"/>
  <c r="U2206" i="11"/>
  <c r="V2206" i="11"/>
  <c r="P2206" i="11"/>
  <c r="S2206" i="11"/>
  <c r="X2198" i="11"/>
  <c r="U2198" i="11"/>
  <c r="W2198" i="11"/>
  <c r="V2198" i="11"/>
  <c r="T2198" i="11"/>
  <c r="Q2198" i="11"/>
  <c r="X2190" i="11"/>
  <c r="W2190" i="11"/>
  <c r="U2190" i="11"/>
  <c r="V2190" i="11"/>
  <c r="R2190" i="11"/>
  <c r="S2190" i="11"/>
  <c r="T2190" i="11"/>
  <c r="X2182" i="11"/>
  <c r="W2182" i="11"/>
  <c r="V2182" i="11"/>
  <c r="U2182" i="11"/>
  <c r="P2182" i="11"/>
  <c r="Q2182" i="11"/>
  <c r="R2182" i="11"/>
  <c r="X2174" i="11"/>
  <c r="W2174" i="11"/>
  <c r="U2174" i="11"/>
  <c r="V2174" i="11"/>
  <c r="P2174" i="11"/>
  <c r="S2174" i="11"/>
  <c r="X2166" i="11"/>
  <c r="V2166" i="11"/>
  <c r="U2166" i="11"/>
  <c r="W2166" i="11"/>
  <c r="T2166" i="11"/>
  <c r="Q2166" i="11"/>
  <c r="X2158" i="11"/>
  <c r="W2158" i="11"/>
  <c r="U2158" i="11"/>
  <c r="V2158" i="11"/>
  <c r="R2158" i="11"/>
  <c r="S2158" i="11"/>
  <c r="T2158" i="11"/>
  <c r="X2150" i="11"/>
  <c r="W2150" i="11"/>
  <c r="U2150" i="11"/>
  <c r="V2150" i="11"/>
  <c r="P2150" i="11"/>
  <c r="Q2150" i="11"/>
  <c r="R2150" i="11"/>
  <c r="X2142" i="11"/>
  <c r="W2142" i="11"/>
  <c r="U2142" i="11"/>
  <c r="V2142" i="11"/>
  <c r="P2142" i="11"/>
  <c r="S2142" i="11"/>
  <c r="X2134" i="11"/>
  <c r="U2134" i="11"/>
  <c r="W2134" i="11"/>
  <c r="V2134" i="11"/>
  <c r="T2134" i="11"/>
  <c r="Q2134" i="11"/>
  <c r="X2126" i="11"/>
  <c r="W2126" i="11"/>
  <c r="U2126" i="11"/>
  <c r="V2126" i="11"/>
  <c r="R2126" i="11"/>
  <c r="S2126" i="11"/>
  <c r="T2126" i="11"/>
  <c r="X2118" i="11"/>
  <c r="W2118" i="11"/>
  <c r="U2118" i="11"/>
  <c r="V2118" i="11"/>
  <c r="P2118" i="11"/>
  <c r="Q2118" i="11"/>
  <c r="R2118" i="11"/>
  <c r="X2110" i="11"/>
  <c r="V2110" i="11"/>
  <c r="W2110" i="11"/>
  <c r="U2110" i="11"/>
  <c r="P2110" i="11"/>
  <c r="S2110" i="11"/>
  <c r="X2102" i="11"/>
  <c r="W2102" i="11"/>
  <c r="U2102" i="11"/>
  <c r="V2102" i="11"/>
  <c r="T2102" i="11"/>
  <c r="Q2102" i="11"/>
  <c r="X2094" i="11"/>
  <c r="W2094" i="11"/>
  <c r="V2094" i="11"/>
  <c r="U2094" i="11"/>
  <c r="R2094" i="11"/>
  <c r="S2094" i="11"/>
  <c r="T2094" i="11"/>
  <c r="X2086" i="11"/>
  <c r="W2086" i="11"/>
  <c r="U2086" i="11"/>
  <c r="V2086" i="11"/>
  <c r="P2086" i="11"/>
  <c r="Q2086" i="11"/>
  <c r="R2086" i="11"/>
  <c r="X2078" i="11"/>
  <c r="W2078" i="11"/>
  <c r="U2078" i="11"/>
  <c r="V2078" i="11"/>
  <c r="P2078" i="11"/>
  <c r="S2078" i="11"/>
  <c r="X2070" i="11"/>
  <c r="W2070" i="11"/>
  <c r="U2070" i="11"/>
  <c r="V2070" i="11"/>
  <c r="T2070" i="11"/>
  <c r="Q2070" i="11"/>
  <c r="X2062" i="11"/>
  <c r="W2062" i="11"/>
  <c r="U2062" i="11"/>
  <c r="V2062" i="11"/>
  <c r="R2062" i="11"/>
  <c r="S2062" i="11"/>
  <c r="T2062" i="11"/>
  <c r="X2054" i="11"/>
  <c r="W2054" i="11"/>
  <c r="V2054" i="11"/>
  <c r="U2054" i="11"/>
  <c r="P2054" i="11"/>
  <c r="Q2054" i="11"/>
  <c r="R2054" i="11"/>
  <c r="X2046" i="11"/>
  <c r="U2046" i="11"/>
  <c r="W2046" i="11"/>
  <c r="V2046" i="11"/>
  <c r="P2046" i="11"/>
  <c r="S2046" i="11"/>
  <c r="X2038" i="11"/>
  <c r="W2038" i="11"/>
  <c r="V2038" i="11"/>
  <c r="U2038" i="11"/>
  <c r="T2038" i="11"/>
  <c r="Q2038" i="11"/>
  <c r="X2030" i="11"/>
  <c r="U2030" i="11"/>
  <c r="W2030" i="11"/>
  <c r="V2030" i="11"/>
  <c r="R2030" i="11"/>
  <c r="S2030" i="11"/>
  <c r="T2030" i="11"/>
  <c r="X2022" i="11"/>
  <c r="W2022" i="11"/>
  <c r="U2022" i="11"/>
  <c r="V2022" i="11"/>
  <c r="P2022" i="11"/>
  <c r="Q2022" i="11"/>
  <c r="R2022" i="11"/>
  <c r="X2014" i="11"/>
  <c r="W2014" i="11"/>
  <c r="U2014" i="11"/>
  <c r="V2014" i="11"/>
  <c r="P2014" i="11"/>
  <c r="S2014" i="11"/>
  <c r="X2006" i="11"/>
  <c r="U2006" i="11"/>
  <c r="W2006" i="11"/>
  <c r="V2006" i="11"/>
  <c r="T2006" i="11"/>
  <c r="Q2006" i="11"/>
  <c r="X1998" i="11"/>
  <c r="W1998" i="11"/>
  <c r="U1998" i="11"/>
  <c r="V1998" i="11"/>
  <c r="R1998" i="11"/>
  <c r="S1998" i="11"/>
  <c r="T1998" i="11"/>
  <c r="X1990" i="11"/>
  <c r="W1990" i="11"/>
  <c r="U1990" i="11"/>
  <c r="V1990" i="11"/>
  <c r="P1990" i="11"/>
  <c r="Q1990" i="11"/>
  <c r="R1990" i="11"/>
  <c r="X1982" i="11"/>
  <c r="W1982" i="11"/>
  <c r="V1982" i="11"/>
  <c r="U1982" i="11"/>
  <c r="P1982" i="11"/>
  <c r="S1982" i="11"/>
  <c r="X1974" i="11"/>
  <c r="W1974" i="11"/>
  <c r="U1974" i="11"/>
  <c r="V1974" i="11"/>
  <c r="T1974" i="11"/>
  <c r="Q1974" i="11"/>
  <c r="X1966" i="11"/>
  <c r="W1966" i="11"/>
  <c r="V1966" i="11"/>
  <c r="U1966" i="11"/>
  <c r="R1966" i="11"/>
  <c r="S1966" i="11"/>
  <c r="T1966" i="11"/>
  <c r="X1958" i="11"/>
  <c r="W1958" i="11"/>
  <c r="U1958" i="11"/>
  <c r="V1958" i="11"/>
  <c r="P1958" i="11"/>
  <c r="Q1958" i="11"/>
  <c r="R1958" i="11"/>
  <c r="X1950" i="11"/>
  <c r="W1950" i="11"/>
  <c r="U1950" i="11"/>
  <c r="V1950" i="11"/>
  <c r="P1950" i="11"/>
  <c r="S1950" i="11"/>
  <c r="X1942" i="11"/>
  <c r="U1942" i="11"/>
  <c r="W1942" i="11"/>
  <c r="V1942" i="11"/>
  <c r="T1942" i="11"/>
  <c r="Q1942" i="11"/>
  <c r="X1934" i="11"/>
  <c r="W1934" i="11"/>
  <c r="U1934" i="11"/>
  <c r="V1934" i="11"/>
  <c r="R1934" i="11"/>
  <c r="S1934" i="11"/>
  <c r="T1934" i="11"/>
  <c r="X1926" i="11"/>
  <c r="W1926" i="11"/>
  <c r="V1926" i="11"/>
  <c r="U1926" i="11"/>
  <c r="P1926" i="11"/>
  <c r="Q1926" i="11"/>
  <c r="R1926" i="11"/>
  <c r="X1918" i="11"/>
  <c r="W1918" i="11"/>
  <c r="U1918" i="11"/>
  <c r="V1918" i="11"/>
  <c r="P1918" i="11"/>
  <c r="S1918" i="11"/>
  <c r="X1910" i="11"/>
  <c r="V1910" i="11"/>
  <c r="U1910" i="11"/>
  <c r="W1910" i="11"/>
  <c r="T1910" i="11"/>
  <c r="Q1910" i="11"/>
  <c r="X1902" i="11"/>
  <c r="W1902" i="11"/>
  <c r="U1902" i="11"/>
  <c r="V1902" i="11"/>
  <c r="R1902" i="11"/>
  <c r="S1902" i="11"/>
  <c r="T1902" i="11"/>
  <c r="X1894" i="11"/>
  <c r="U1894" i="11"/>
  <c r="V1894" i="11"/>
  <c r="W1894" i="11"/>
  <c r="P1894" i="11"/>
  <c r="Q1894" i="11"/>
  <c r="R1894" i="11"/>
  <c r="X1886" i="11"/>
  <c r="W1886" i="11"/>
  <c r="U1886" i="11"/>
  <c r="V1886" i="11"/>
  <c r="P1886" i="11"/>
  <c r="S1886" i="11"/>
  <c r="X1878" i="11"/>
  <c r="W1878" i="11"/>
  <c r="U1878" i="11"/>
  <c r="V1878" i="11"/>
  <c r="T1878" i="11"/>
  <c r="Q1878" i="11"/>
  <c r="X1870" i="11"/>
  <c r="U1870" i="11"/>
  <c r="V1870" i="11"/>
  <c r="W1870" i="11"/>
  <c r="R1870" i="11"/>
  <c r="S1870" i="11"/>
  <c r="T1870" i="11"/>
  <c r="X1862" i="11"/>
  <c r="W1862" i="11"/>
  <c r="U1862" i="11"/>
  <c r="V1862" i="11"/>
  <c r="P1862" i="11"/>
  <c r="Q1862" i="11"/>
  <c r="R1862" i="11"/>
  <c r="X1854" i="11"/>
  <c r="W1854" i="11"/>
  <c r="V1854" i="11"/>
  <c r="U1854" i="11"/>
  <c r="P1854" i="11"/>
  <c r="S1854" i="11"/>
  <c r="X1846" i="11"/>
  <c r="W1846" i="11"/>
  <c r="U1846" i="11"/>
  <c r="V1846" i="11"/>
  <c r="T1846" i="11"/>
  <c r="Q1846" i="11"/>
  <c r="X1838" i="11"/>
  <c r="V1838" i="11"/>
  <c r="U1838" i="11"/>
  <c r="W1838" i="11"/>
  <c r="R1838" i="11"/>
  <c r="S1838" i="11"/>
  <c r="T1838" i="11"/>
  <c r="X1830" i="11"/>
  <c r="W1830" i="11"/>
  <c r="U1830" i="11"/>
  <c r="V1830" i="11"/>
  <c r="P1830" i="11"/>
  <c r="Q1830" i="11"/>
  <c r="R1830" i="11"/>
  <c r="X1822" i="11"/>
  <c r="W1822" i="11"/>
  <c r="U1822" i="11"/>
  <c r="V1822" i="11"/>
  <c r="P1822" i="11"/>
  <c r="S1822" i="11"/>
  <c r="X1814" i="11"/>
  <c r="W1814" i="11"/>
  <c r="U1814" i="11"/>
  <c r="V1814" i="11"/>
  <c r="T1814" i="11"/>
  <c r="Q1814" i="11"/>
  <c r="X1806" i="11"/>
  <c r="U1806" i="11"/>
  <c r="W1806" i="11"/>
  <c r="V1806" i="11"/>
  <c r="R1806" i="11"/>
  <c r="S1806" i="11"/>
  <c r="T1806" i="11"/>
  <c r="X1798" i="11"/>
  <c r="W1798" i="11"/>
  <c r="V1798" i="11"/>
  <c r="U1798" i="11"/>
  <c r="P1798" i="11"/>
  <c r="Q1798" i="11"/>
  <c r="R1798" i="11"/>
  <c r="X1790" i="11"/>
  <c r="W1790" i="11"/>
  <c r="U1790" i="11"/>
  <c r="V1790" i="11"/>
  <c r="P1790" i="11"/>
  <c r="S1790" i="11"/>
  <c r="X1782" i="11"/>
  <c r="V1782" i="11"/>
  <c r="U1782" i="11"/>
  <c r="W1782" i="11"/>
  <c r="T1782" i="11"/>
  <c r="Q1782" i="11"/>
  <c r="X1774" i="11"/>
  <c r="U1774" i="11"/>
  <c r="V1774" i="11"/>
  <c r="W1774" i="11"/>
  <c r="R1774" i="11"/>
  <c r="S1774" i="11"/>
  <c r="T1774" i="11"/>
  <c r="X1766" i="11"/>
  <c r="W1766" i="11"/>
  <c r="U1766" i="11"/>
  <c r="V1766" i="11"/>
  <c r="P1766" i="11"/>
  <c r="Q1766" i="11"/>
  <c r="R1766" i="11"/>
  <c r="X1758" i="11"/>
  <c r="W1758" i="11"/>
  <c r="U1758" i="11"/>
  <c r="V1758" i="11"/>
  <c r="P1758" i="11"/>
  <c r="S1758" i="11"/>
  <c r="X1750" i="11"/>
  <c r="U1750" i="11"/>
  <c r="W1750" i="11"/>
  <c r="V1750" i="11"/>
  <c r="T1750" i="11"/>
  <c r="Q1750" i="11"/>
  <c r="X1742" i="11"/>
  <c r="W1742" i="11"/>
  <c r="U1742" i="11"/>
  <c r="V1742" i="11"/>
  <c r="R1742" i="11"/>
  <c r="S1742" i="11"/>
  <c r="T1742" i="11"/>
  <c r="X1734" i="11"/>
  <c r="W1734" i="11"/>
  <c r="U1734" i="11"/>
  <c r="V1734" i="11"/>
  <c r="P1734" i="11"/>
  <c r="Q1734" i="11"/>
  <c r="R1734" i="11"/>
  <c r="X1726" i="11"/>
  <c r="W1726" i="11"/>
  <c r="V1726" i="11"/>
  <c r="U1726" i="11"/>
  <c r="P1726" i="11"/>
  <c r="S1726" i="11"/>
  <c r="X1718" i="11"/>
  <c r="W1718" i="11"/>
  <c r="U1718" i="11"/>
  <c r="V1718" i="11"/>
  <c r="T1718" i="11"/>
  <c r="Q1718" i="11"/>
  <c r="X1710" i="11"/>
  <c r="W1710" i="11"/>
  <c r="V1710" i="11"/>
  <c r="U1710" i="11"/>
  <c r="R1710" i="11"/>
  <c r="S1710" i="11"/>
  <c r="T1710" i="11"/>
  <c r="X1702" i="11"/>
  <c r="U1702" i="11"/>
  <c r="W1702" i="11"/>
  <c r="V1702" i="11"/>
  <c r="P1702" i="11"/>
  <c r="Q1702" i="11"/>
  <c r="R1702" i="11"/>
  <c r="X1694" i="11"/>
  <c r="W1694" i="11"/>
  <c r="U1694" i="11"/>
  <c r="V1694" i="11"/>
  <c r="P1694" i="11"/>
  <c r="S1694" i="11"/>
  <c r="X1686" i="11"/>
  <c r="W1686" i="11"/>
  <c r="U1686" i="11"/>
  <c r="V1686" i="11"/>
  <c r="P1686" i="11"/>
  <c r="R1686" i="11"/>
  <c r="S1686" i="11"/>
  <c r="T1686" i="11"/>
  <c r="X1678" i="11"/>
  <c r="W1678" i="11"/>
  <c r="U1678" i="11"/>
  <c r="V1678" i="11"/>
  <c r="P1678" i="11"/>
  <c r="S1678" i="11"/>
  <c r="X1670" i="11"/>
  <c r="W1670" i="11"/>
  <c r="V1670" i="11"/>
  <c r="U1670" i="11"/>
  <c r="S1670" i="11"/>
  <c r="T1670" i="11"/>
  <c r="P1670" i="11"/>
  <c r="Q1670" i="11"/>
  <c r="R1670" i="11"/>
  <c r="X1662" i="11"/>
  <c r="W1662" i="11"/>
  <c r="U1662" i="11"/>
  <c r="V1662" i="11"/>
  <c r="Q1662" i="11"/>
  <c r="R1662" i="11"/>
  <c r="S1662" i="11"/>
  <c r="X1654" i="11"/>
  <c r="W1654" i="11"/>
  <c r="V1654" i="11"/>
  <c r="U1654" i="11"/>
  <c r="P1654" i="11"/>
  <c r="Q1654" i="11"/>
  <c r="T1654" i="11"/>
  <c r="X1646" i="11"/>
  <c r="W1646" i="11"/>
  <c r="U1646" i="11"/>
  <c r="V1646" i="11"/>
  <c r="Q1646" i="11"/>
  <c r="R1646" i="11"/>
  <c r="S1646" i="11"/>
  <c r="X1638" i="11"/>
  <c r="U1638" i="11"/>
  <c r="W1638" i="11"/>
  <c r="V1638" i="11"/>
  <c r="S1638" i="11"/>
  <c r="T1638" i="11"/>
  <c r="P1638" i="11"/>
  <c r="X1630" i="11"/>
  <c r="W1630" i="11"/>
  <c r="U1630" i="11"/>
  <c r="V1630" i="11"/>
  <c r="Q1630" i="11"/>
  <c r="R1630" i="11"/>
  <c r="S1630" i="11"/>
  <c r="X1622" i="11"/>
  <c r="W1622" i="11"/>
  <c r="U1622" i="11"/>
  <c r="V1622" i="11"/>
  <c r="P1622" i="11"/>
  <c r="Q1622" i="11"/>
  <c r="R1622" i="11"/>
  <c r="S1622" i="11"/>
  <c r="T1622" i="11"/>
  <c r="X1614" i="11"/>
  <c r="U1614" i="11"/>
  <c r="V1614" i="11"/>
  <c r="W1614" i="11"/>
  <c r="T1614" i="11"/>
  <c r="Q1614" i="11"/>
  <c r="X1606" i="11"/>
  <c r="W1606" i="11"/>
  <c r="U1606" i="11"/>
  <c r="V1606" i="11"/>
  <c r="S1606" i="11"/>
  <c r="T1606" i="11"/>
  <c r="P1606" i="11"/>
  <c r="X1598" i="11"/>
  <c r="V1598" i="11"/>
  <c r="U1598" i="11"/>
  <c r="W1598" i="11"/>
  <c r="Q1598" i="11"/>
  <c r="R1598" i="11"/>
  <c r="S1598" i="11"/>
  <c r="P1598" i="11"/>
  <c r="T1598" i="11"/>
  <c r="X1590" i="11"/>
  <c r="W1590" i="11"/>
  <c r="U1590" i="11"/>
  <c r="V1590" i="11"/>
  <c r="P1590" i="11"/>
  <c r="Q1590" i="11"/>
  <c r="R1590" i="11"/>
  <c r="X1582" i="11"/>
  <c r="W1582" i="11"/>
  <c r="V1582" i="11"/>
  <c r="U1582" i="11"/>
  <c r="P1582" i="11"/>
  <c r="Q1582" i="11"/>
  <c r="T1582" i="11"/>
  <c r="X1574" i="11"/>
  <c r="W1574" i="11"/>
  <c r="U1574" i="11"/>
  <c r="V1574" i="11"/>
  <c r="S1574" i="11"/>
  <c r="T1574" i="11"/>
  <c r="Q1574" i="11"/>
  <c r="R1574" i="11"/>
  <c r="X1566" i="11"/>
  <c r="W1566" i="11"/>
  <c r="U1566" i="11"/>
  <c r="V1566" i="11"/>
  <c r="Q1566" i="11"/>
  <c r="R1566" i="11"/>
  <c r="S1566" i="11"/>
  <c r="P1566" i="11"/>
  <c r="X1558" i="11"/>
  <c r="W1558" i="11"/>
  <c r="U1558" i="11"/>
  <c r="V1558" i="11"/>
  <c r="P1558" i="11"/>
  <c r="Q1558" i="11"/>
  <c r="R1558" i="11"/>
  <c r="X1550" i="11"/>
  <c r="W1550" i="11"/>
  <c r="U1550" i="11"/>
  <c r="V1550" i="11"/>
  <c r="R1550" i="11"/>
  <c r="S1550" i="11"/>
  <c r="T1550" i="11"/>
  <c r="X1542" i="11"/>
  <c r="W1542" i="11"/>
  <c r="V1542" i="11"/>
  <c r="U1542" i="11"/>
  <c r="S1542" i="11"/>
  <c r="T1542" i="11"/>
  <c r="Q1542" i="11"/>
  <c r="X1534" i="11"/>
  <c r="W1534" i="11"/>
  <c r="U1534" i="11"/>
  <c r="V1534" i="11"/>
  <c r="Q1534" i="11"/>
  <c r="R1534" i="11"/>
  <c r="S1534" i="11"/>
  <c r="P1534" i="11"/>
  <c r="X1526" i="11"/>
  <c r="W1526" i="11"/>
  <c r="V1526" i="11"/>
  <c r="U1526" i="11"/>
  <c r="P1526" i="11"/>
  <c r="Q1526" i="11"/>
  <c r="S1526" i="11"/>
  <c r="T1526" i="11"/>
  <c r="X1518" i="11"/>
  <c r="W1518" i="11"/>
  <c r="U1518" i="11"/>
  <c r="V1518" i="11"/>
  <c r="R1518" i="11"/>
  <c r="X1510" i="11"/>
  <c r="U1510" i="11"/>
  <c r="V1510" i="11"/>
  <c r="W1510" i="11"/>
  <c r="S1510" i="11"/>
  <c r="T1510" i="11"/>
  <c r="P1510" i="11"/>
  <c r="Q1510" i="11"/>
  <c r="X1502" i="11"/>
  <c r="W1502" i="11"/>
  <c r="U1502" i="11"/>
  <c r="V1502" i="11"/>
  <c r="Q1502" i="11"/>
  <c r="R1502" i="11"/>
  <c r="S1502" i="11"/>
  <c r="T1502" i="11"/>
  <c r="X1494" i="11"/>
  <c r="W1494" i="11"/>
  <c r="U1494" i="11"/>
  <c r="V1494" i="11"/>
  <c r="P1494" i="11"/>
  <c r="Q1494" i="11"/>
  <c r="S1494" i="11"/>
  <c r="X1486" i="11"/>
  <c r="W1486" i="11"/>
  <c r="U1486" i="11"/>
  <c r="V1486" i="11"/>
  <c r="P1486" i="11"/>
  <c r="Q1486" i="11"/>
  <c r="R1486" i="11"/>
  <c r="X1478" i="11"/>
  <c r="W1478" i="11"/>
  <c r="U1478" i="11"/>
  <c r="V1478" i="11"/>
  <c r="S1478" i="11"/>
  <c r="T1478" i="11"/>
  <c r="R1478" i="11"/>
  <c r="X1470" i="11"/>
  <c r="W1470" i="11"/>
  <c r="V1470" i="11"/>
  <c r="U1470" i="11"/>
  <c r="Q1470" i="11"/>
  <c r="R1470" i="11"/>
  <c r="S1470" i="11"/>
  <c r="T1470" i="11"/>
  <c r="X1462" i="11"/>
  <c r="W1462" i="11"/>
  <c r="U1462" i="11"/>
  <c r="V1462" i="11"/>
  <c r="P1462" i="11"/>
  <c r="Q1462" i="11"/>
  <c r="R1462" i="11"/>
  <c r="S1462" i="11"/>
  <c r="X1454" i="11"/>
  <c r="W1454" i="11"/>
  <c r="V1454" i="11"/>
  <c r="U1454" i="11"/>
  <c r="S1454" i="11"/>
  <c r="T1454" i="11"/>
  <c r="P1454" i="11"/>
  <c r="X1446" i="11"/>
  <c r="U1446" i="11"/>
  <c r="W1446" i="11"/>
  <c r="V1446" i="11"/>
  <c r="S1446" i="11"/>
  <c r="T1446" i="11"/>
  <c r="R1446" i="11"/>
  <c r="X1438" i="11"/>
  <c r="W1438" i="11"/>
  <c r="U1438" i="11"/>
  <c r="V1438" i="11"/>
  <c r="Q1438" i="11"/>
  <c r="R1438" i="11"/>
  <c r="S1438" i="11"/>
  <c r="P1438" i="11"/>
  <c r="T1438" i="11"/>
  <c r="X1430" i="11"/>
  <c r="U1430" i="11"/>
  <c r="V1430" i="11"/>
  <c r="W1430" i="11"/>
  <c r="P1430" i="11"/>
  <c r="Q1430" i="11"/>
  <c r="T1430" i="11"/>
  <c r="R1430" i="11"/>
  <c r="S1430" i="11"/>
  <c r="X1422" i="11"/>
  <c r="W1422" i="11"/>
  <c r="U1422" i="11"/>
  <c r="V1422" i="11"/>
  <c r="R1422" i="11"/>
  <c r="P1422" i="11"/>
  <c r="Q1422" i="11"/>
  <c r="S1422" i="11"/>
  <c r="X1414" i="11"/>
  <c r="W1414" i="11"/>
  <c r="V1414" i="11"/>
  <c r="U1414" i="11"/>
  <c r="S1414" i="11"/>
  <c r="T1414" i="11"/>
  <c r="P1414" i="11"/>
  <c r="Q1414" i="11"/>
  <c r="X1406" i="11"/>
  <c r="W1406" i="11"/>
  <c r="U1406" i="11"/>
  <c r="V1406" i="11"/>
  <c r="Q1406" i="11"/>
  <c r="R1406" i="11"/>
  <c r="S1406" i="11"/>
  <c r="X1398" i="11"/>
  <c r="W1398" i="11"/>
  <c r="V1398" i="11"/>
  <c r="U1398" i="11"/>
  <c r="P1398" i="11"/>
  <c r="Q1398" i="11"/>
  <c r="T1398" i="11"/>
  <c r="S1398" i="11"/>
  <c r="X1390" i="11"/>
  <c r="W1390" i="11"/>
  <c r="U1390" i="11"/>
  <c r="V1390" i="11"/>
  <c r="R1390" i="11"/>
  <c r="Q1390" i="11"/>
  <c r="X1382" i="11"/>
  <c r="W1382" i="11"/>
  <c r="U1382" i="11"/>
  <c r="V1382" i="11"/>
  <c r="S1382" i="11"/>
  <c r="T1382" i="11"/>
  <c r="P1382" i="11"/>
  <c r="X1374" i="11"/>
  <c r="W1374" i="11"/>
  <c r="U1374" i="11"/>
  <c r="V1374" i="11"/>
  <c r="Q1374" i="11"/>
  <c r="R1374" i="11"/>
  <c r="S1374" i="11"/>
  <c r="T1374" i="11"/>
  <c r="X1366" i="11"/>
  <c r="W1366" i="11"/>
  <c r="U1366" i="11"/>
  <c r="V1366" i="11"/>
  <c r="P1366" i="11"/>
  <c r="Q1366" i="11"/>
  <c r="T1366" i="11"/>
  <c r="R1366" i="11"/>
  <c r="S1366" i="11"/>
  <c r="X1358" i="11"/>
  <c r="W1358" i="11"/>
  <c r="U1358" i="11"/>
  <c r="V1358" i="11"/>
  <c r="R1358" i="11"/>
  <c r="P1358" i="11"/>
  <c r="Q1358" i="11"/>
  <c r="S1358" i="11"/>
  <c r="X1350" i="11"/>
  <c r="W1350" i="11"/>
  <c r="U1350" i="11"/>
  <c r="V1350" i="11"/>
  <c r="S1350" i="11"/>
  <c r="T1350" i="11"/>
  <c r="P1350" i="11"/>
  <c r="Q1350" i="11"/>
  <c r="X1342" i="11"/>
  <c r="V1342" i="11"/>
  <c r="U1342" i="11"/>
  <c r="W1342" i="11"/>
  <c r="Q1342" i="11"/>
  <c r="R1342" i="11"/>
  <c r="S1342" i="11"/>
  <c r="X1334" i="11"/>
  <c r="W1334" i="11"/>
  <c r="U1334" i="11"/>
  <c r="V1334" i="11"/>
  <c r="P1334" i="11"/>
  <c r="Q1334" i="11"/>
  <c r="T1334" i="11"/>
  <c r="S1334" i="11"/>
  <c r="X1326" i="11"/>
  <c r="V1326" i="11"/>
  <c r="U1326" i="11"/>
  <c r="W1326" i="11"/>
  <c r="R1326" i="11"/>
  <c r="Q1326" i="11"/>
  <c r="X1318" i="11"/>
  <c r="W1318" i="11"/>
  <c r="U1318" i="11"/>
  <c r="V1318" i="11"/>
  <c r="S1318" i="11"/>
  <c r="T1318" i="11"/>
  <c r="P1318" i="11"/>
  <c r="X1310" i="11"/>
  <c r="W1310" i="11"/>
  <c r="U1310" i="11"/>
  <c r="V1310" i="11"/>
  <c r="Q1310" i="11"/>
  <c r="R1310" i="11"/>
  <c r="S1310" i="11"/>
  <c r="T1310" i="11"/>
  <c r="X1302" i="11"/>
  <c r="W1302" i="11"/>
  <c r="U1302" i="11"/>
  <c r="V1302" i="11"/>
  <c r="P1302" i="11"/>
  <c r="Q1302" i="11"/>
  <c r="T1302" i="11"/>
  <c r="R1302" i="11"/>
  <c r="S1302" i="11"/>
  <c r="X1294" i="11"/>
  <c r="U1294" i="11"/>
  <c r="W1294" i="11"/>
  <c r="V1294" i="11"/>
  <c r="R1294" i="11"/>
  <c r="P1294" i="11"/>
  <c r="Q1294" i="11"/>
  <c r="S1294" i="11"/>
  <c r="X1286" i="11"/>
  <c r="W1286" i="11"/>
  <c r="V1286" i="11"/>
  <c r="U1286" i="11"/>
  <c r="S1286" i="11"/>
  <c r="T1286" i="11"/>
  <c r="P1286" i="11"/>
  <c r="Q1286" i="11"/>
  <c r="X1278" i="11"/>
  <c r="W1278" i="11"/>
  <c r="U1278" i="11"/>
  <c r="V1278" i="11"/>
  <c r="Q1278" i="11"/>
  <c r="R1278" i="11"/>
  <c r="S1278" i="11"/>
  <c r="X1270" i="11"/>
  <c r="W1270" i="11"/>
  <c r="V1270" i="11"/>
  <c r="U1270" i="11"/>
  <c r="P1270" i="11"/>
  <c r="Q1270" i="11"/>
  <c r="T1270" i="11"/>
  <c r="S1270" i="11"/>
  <c r="X1262" i="11"/>
  <c r="U1262" i="11"/>
  <c r="V1262" i="11"/>
  <c r="W1262" i="11"/>
  <c r="R1262" i="11"/>
  <c r="Q1262" i="11"/>
  <c r="X1254" i="11"/>
  <c r="W1254" i="11"/>
  <c r="U1254" i="11"/>
  <c r="V1254" i="11"/>
  <c r="S1254" i="11"/>
  <c r="T1254" i="11"/>
  <c r="P1254" i="11"/>
  <c r="X1246" i="11"/>
  <c r="W1246" i="11"/>
  <c r="U1246" i="11"/>
  <c r="V1246" i="11"/>
  <c r="Q1246" i="11"/>
  <c r="R1246" i="11"/>
  <c r="S1246" i="11"/>
  <c r="T1246" i="11"/>
  <c r="X1238" i="11"/>
  <c r="W1238" i="11"/>
  <c r="U1238" i="11"/>
  <c r="V1238" i="11"/>
  <c r="P1238" i="11"/>
  <c r="Q1238" i="11"/>
  <c r="T1238" i="11"/>
  <c r="R1238" i="11"/>
  <c r="S1238" i="11"/>
  <c r="X1230" i="11"/>
  <c r="W1230" i="11"/>
  <c r="U1230" i="11"/>
  <c r="V1230" i="11"/>
  <c r="R1230" i="11"/>
  <c r="P1230" i="11"/>
  <c r="Q1230" i="11"/>
  <c r="S1230" i="11"/>
  <c r="X1222" i="11"/>
  <c r="W1222" i="11"/>
  <c r="U1222" i="11"/>
  <c r="V1222" i="11"/>
  <c r="S1222" i="11"/>
  <c r="T1222" i="11"/>
  <c r="P1222" i="11"/>
  <c r="Q1222" i="11"/>
  <c r="X1214" i="11"/>
  <c r="W1214" i="11"/>
  <c r="V1214" i="11"/>
  <c r="U1214" i="11"/>
  <c r="Q1214" i="11"/>
  <c r="R1214" i="11"/>
  <c r="S1214" i="11"/>
  <c r="X1206" i="11"/>
  <c r="U1206" i="11"/>
  <c r="W1206" i="11"/>
  <c r="V1206" i="11"/>
  <c r="P1206" i="11"/>
  <c r="Q1206" i="11"/>
  <c r="T1206" i="11"/>
  <c r="S1206" i="11"/>
  <c r="X1198" i="11"/>
  <c r="W1198" i="11"/>
  <c r="V1198" i="11"/>
  <c r="U1198" i="11"/>
  <c r="R1198" i="11"/>
  <c r="Q1198" i="11"/>
  <c r="X1190" i="11"/>
  <c r="W1190" i="11"/>
  <c r="U1190" i="11"/>
  <c r="V1190" i="11"/>
  <c r="S1190" i="11"/>
  <c r="T1190" i="11"/>
  <c r="P1190" i="11"/>
  <c r="W1182" i="11"/>
  <c r="U1182" i="11"/>
  <c r="X1182" i="11"/>
  <c r="V1182" i="11"/>
  <c r="Q1182" i="11"/>
  <c r="R1182" i="11"/>
  <c r="S1182" i="11"/>
  <c r="T1182" i="11"/>
  <c r="X1174" i="11"/>
  <c r="U1174" i="11"/>
  <c r="V1174" i="11"/>
  <c r="W1174" i="11"/>
  <c r="P1174" i="11"/>
  <c r="Q1174" i="11"/>
  <c r="T1174" i="11"/>
  <c r="R1174" i="11"/>
  <c r="S1174" i="11"/>
  <c r="X1166" i="11"/>
  <c r="W1166" i="11"/>
  <c r="U1166" i="11"/>
  <c r="V1166" i="11"/>
  <c r="R1166" i="11"/>
  <c r="P1166" i="11"/>
  <c r="Q1166" i="11"/>
  <c r="S1166" i="11"/>
  <c r="X1158" i="11"/>
  <c r="W1158" i="11"/>
  <c r="V1158" i="11"/>
  <c r="U1158" i="11"/>
  <c r="S1158" i="11"/>
  <c r="T1158" i="11"/>
  <c r="P1158" i="11"/>
  <c r="Q1158" i="11"/>
  <c r="X1150" i="11"/>
  <c r="W1150" i="11"/>
  <c r="U1150" i="11"/>
  <c r="V1150" i="11"/>
  <c r="Q1150" i="11"/>
  <c r="R1150" i="11"/>
  <c r="S1150" i="11"/>
  <c r="X1142" i="11"/>
  <c r="W1142" i="11"/>
  <c r="V1142" i="11"/>
  <c r="U1142" i="11"/>
  <c r="P1142" i="11"/>
  <c r="Q1142" i="11"/>
  <c r="T1142" i="11"/>
  <c r="S1142" i="11"/>
  <c r="X1134" i="11"/>
  <c r="W1134" i="11"/>
  <c r="U1134" i="11"/>
  <c r="R1134" i="11"/>
  <c r="V1134" i="11"/>
  <c r="Q1134" i="11"/>
  <c r="X1126" i="11"/>
  <c r="U1126" i="11"/>
  <c r="V1126" i="11"/>
  <c r="W1126" i="11"/>
  <c r="S1126" i="11"/>
  <c r="T1126" i="11"/>
  <c r="P1126" i="11"/>
  <c r="X1118" i="11"/>
  <c r="W1118" i="11"/>
  <c r="U1118" i="11"/>
  <c r="V1118" i="11"/>
  <c r="Q1118" i="11"/>
  <c r="R1118" i="11"/>
  <c r="S1118" i="11"/>
  <c r="T1118" i="11"/>
  <c r="X1110" i="11"/>
  <c r="W1110" i="11"/>
  <c r="U1110" i="11"/>
  <c r="V1110" i="11"/>
  <c r="P1110" i="11"/>
  <c r="Q1110" i="11"/>
  <c r="T1110" i="11"/>
  <c r="R1110" i="11"/>
  <c r="S1110" i="11"/>
  <c r="X1102" i="11"/>
  <c r="W1102" i="11"/>
  <c r="U1102" i="11"/>
  <c r="V1102" i="11"/>
  <c r="R1102" i="11"/>
  <c r="P1102" i="11"/>
  <c r="Q1102" i="11"/>
  <c r="S1102" i="11"/>
  <c r="X1094" i="11"/>
  <c r="W1094" i="11"/>
  <c r="U1094" i="11"/>
  <c r="V1094" i="11"/>
  <c r="S1094" i="11"/>
  <c r="T1094" i="11"/>
  <c r="P1094" i="11"/>
  <c r="Q1094" i="11"/>
  <c r="X1086" i="11"/>
  <c r="W1086" i="11"/>
  <c r="V1086" i="11"/>
  <c r="U1086" i="11"/>
  <c r="Q1086" i="11"/>
  <c r="R1086" i="11"/>
  <c r="S1086" i="11"/>
  <c r="X1078" i="11"/>
  <c r="W1078" i="11"/>
  <c r="U1078" i="11"/>
  <c r="V1078" i="11"/>
  <c r="P1078" i="11"/>
  <c r="Q1078" i="11"/>
  <c r="T1078" i="11"/>
  <c r="S1078" i="11"/>
  <c r="X1070" i="11"/>
  <c r="V1070" i="11"/>
  <c r="U1070" i="11"/>
  <c r="W1070" i="11"/>
  <c r="R1070" i="11"/>
  <c r="Q1070" i="11"/>
  <c r="X1062" i="11"/>
  <c r="W1062" i="11"/>
  <c r="U1062" i="11"/>
  <c r="V1062" i="11"/>
  <c r="S1062" i="11"/>
  <c r="T1062" i="11"/>
  <c r="P1062" i="11"/>
  <c r="X1054" i="11"/>
  <c r="W1054" i="11"/>
  <c r="U1054" i="11"/>
  <c r="V1054" i="11"/>
  <c r="Q1054" i="11"/>
  <c r="R1054" i="11"/>
  <c r="S1054" i="11"/>
  <c r="T1054" i="11"/>
  <c r="X1046" i="11"/>
  <c r="W1046" i="11"/>
  <c r="U1046" i="11"/>
  <c r="V1046" i="11"/>
  <c r="P1046" i="11"/>
  <c r="Q1046" i="11"/>
  <c r="T1046" i="11"/>
  <c r="R1046" i="11"/>
  <c r="S1046" i="11"/>
  <c r="X1038" i="11"/>
  <c r="U1038" i="11"/>
  <c r="W1038" i="11"/>
  <c r="V1038" i="11"/>
  <c r="R1038" i="11"/>
  <c r="P1038" i="11"/>
  <c r="Q1038" i="11"/>
  <c r="S1038" i="11"/>
  <c r="X1030" i="11"/>
  <c r="W1030" i="11"/>
  <c r="V1030" i="11"/>
  <c r="U1030" i="11"/>
  <c r="S1030" i="11"/>
  <c r="T1030" i="11"/>
  <c r="P1030" i="11"/>
  <c r="Q1030" i="11"/>
  <c r="X1022" i="11"/>
  <c r="U1022" i="11"/>
  <c r="W1022" i="11"/>
  <c r="V1022" i="11"/>
  <c r="Q1022" i="11"/>
  <c r="R1022" i="11"/>
  <c r="S1022" i="11"/>
  <c r="X1014" i="11"/>
  <c r="W1014" i="11"/>
  <c r="V1014" i="11"/>
  <c r="U1014" i="11"/>
  <c r="P1014" i="11"/>
  <c r="Q1014" i="11"/>
  <c r="T1014" i="11"/>
  <c r="S1014" i="11"/>
  <c r="X1006" i="11"/>
  <c r="W1006" i="11"/>
  <c r="U1006" i="11"/>
  <c r="V1006" i="11"/>
  <c r="R1006" i="11"/>
  <c r="Q1006" i="11"/>
  <c r="X998" i="11"/>
  <c r="U998" i="11"/>
  <c r="V998" i="11"/>
  <c r="W998" i="11"/>
  <c r="S998" i="11"/>
  <c r="T998" i="11"/>
  <c r="P998" i="11"/>
  <c r="X990" i="11"/>
  <c r="W990" i="11"/>
  <c r="U990" i="11"/>
  <c r="V990" i="11"/>
  <c r="Q990" i="11"/>
  <c r="R990" i="11"/>
  <c r="S990" i="11"/>
  <c r="T990" i="11"/>
  <c r="X982" i="11"/>
  <c r="W982" i="11"/>
  <c r="U982" i="11"/>
  <c r="V982" i="11"/>
  <c r="P982" i="11"/>
  <c r="Q982" i="11"/>
  <c r="T982" i="11"/>
  <c r="R982" i="11"/>
  <c r="S982" i="11"/>
  <c r="X974" i="11"/>
  <c r="W974" i="11"/>
  <c r="U974" i="11"/>
  <c r="V974" i="11"/>
  <c r="R974" i="11"/>
  <c r="P974" i="11"/>
  <c r="Q974" i="11"/>
  <c r="S974" i="11"/>
  <c r="X966" i="11"/>
  <c r="W966" i="11"/>
  <c r="U966" i="11"/>
  <c r="V966" i="11"/>
  <c r="S966" i="11"/>
  <c r="T966" i="11"/>
  <c r="P966" i="11"/>
  <c r="Q966" i="11"/>
  <c r="X958" i="11"/>
  <c r="W958" i="11"/>
  <c r="V958" i="11"/>
  <c r="U958" i="11"/>
  <c r="Q958" i="11"/>
  <c r="R958" i="11"/>
  <c r="S958" i="11"/>
  <c r="X950" i="11"/>
  <c r="W950" i="11"/>
  <c r="U950" i="11"/>
  <c r="V950" i="11"/>
  <c r="P950" i="11"/>
  <c r="Q950" i="11"/>
  <c r="T950" i="11"/>
  <c r="S950" i="11"/>
  <c r="X942" i="11"/>
  <c r="W942" i="11"/>
  <c r="V942" i="11"/>
  <c r="U942" i="11"/>
  <c r="R942" i="11"/>
  <c r="Q942" i="11"/>
  <c r="X934" i="11"/>
  <c r="U934" i="11"/>
  <c r="W934" i="11"/>
  <c r="V934" i="11"/>
  <c r="S934" i="11"/>
  <c r="T934" i="11"/>
  <c r="P934" i="11"/>
  <c r="X926" i="11"/>
  <c r="W926" i="11"/>
  <c r="U926" i="11"/>
  <c r="V926" i="11"/>
  <c r="Q926" i="11"/>
  <c r="R926" i="11"/>
  <c r="S926" i="11"/>
  <c r="T926" i="11"/>
  <c r="X918" i="11"/>
  <c r="W918" i="11"/>
  <c r="U918" i="11"/>
  <c r="V918" i="11"/>
  <c r="P918" i="11"/>
  <c r="Q918" i="11"/>
  <c r="T918" i="11"/>
  <c r="R918" i="11"/>
  <c r="S918" i="11"/>
  <c r="X910" i="11"/>
  <c r="W910" i="11"/>
  <c r="U910" i="11"/>
  <c r="V910" i="11"/>
  <c r="R910" i="11"/>
  <c r="P910" i="11"/>
  <c r="Q910" i="11"/>
  <c r="S910" i="11"/>
  <c r="X902" i="11"/>
  <c r="W902" i="11"/>
  <c r="V902" i="11"/>
  <c r="U902" i="11"/>
  <c r="S902" i="11"/>
  <c r="T902" i="11"/>
  <c r="P902" i="11"/>
  <c r="Q902" i="11"/>
  <c r="X894" i="11"/>
  <c r="W894" i="11"/>
  <c r="U894" i="11"/>
  <c r="V894" i="11"/>
  <c r="Q894" i="11"/>
  <c r="R894" i="11"/>
  <c r="S894" i="11"/>
  <c r="X886" i="11"/>
  <c r="W886" i="11"/>
  <c r="V886" i="11"/>
  <c r="U886" i="11"/>
  <c r="P886" i="11"/>
  <c r="Q886" i="11"/>
  <c r="T886" i="11"/>
  <c r="S886" i="11"/>
  <c r="X878" i="11"/>
  <c r="W878" i="11"/>
  <c r="U878" i="11"/>
  <c r="V878" i="11"/>
  <c r="R878" i="11"/>
  <c r="Q878" i="11"/>
  <c r="X870" i="11"/>
  <c r="U870" i="11"/>
  <c r="V870" i="11"/>
  <c r="W870" i="11"/>
  <c r="S870" i="11"/>
  <c r="T870" i="11"/>
  <c r="P870" i="11"/>
  <c r="X862" i="11"/>
  <c r="W862" i="11"/>
  <c r="U862" i="11"/>
  <c r="V862" i="11"/>
  <c r="Q862" i="11"/>
  <c r="R862" i="11"/>
  <c r="S862" i="11"/>
  <c r="T862" i="11"/>
  <c r="X854" i="11"/>
  <c r="U854" i="11"/>
  <c r="V854" i="11"/>
  <c r="W854" i="11"/>
  <c r="P854" i="11"/>
  <c r="Q854" i="11"/>
  <c r="T854" i="11"/>
  <c r="R854" i="11"/>
  <c r="S854" i="11"/>
  <c r="X846" i="11"/>
  <c r="W846" i="11"/>
  <c r="U846" i="11"/>
  <c r="V846" i="11"/>
  <c r="R846" i="11"/>
  <c r="P846" i="11"/>
  <c r="Q846" i="11"/>
  <c r="S846" i="11"/>
  <c r="X838" i="11"/>
  <c r="W838" i="11"/>
  <c r="U838" i="11"/>
  <c r="S838" i="11"/>
  <c r="T838" i="11"/>
  <c r="V838" i="11"/>
  <c r="P838" i="11"/>
  <c r="Q838" i="11"/>
  <c r="X830" i="11"/>
  <c r="V830" i="11"/>
  <c r="U830" i="11"/>
  <c r="W830" i="11"/>
  <c r="Q830" i="11"/>
  <c r="R830" i="11"/>
  <c r="S830" i="11"/>
  <c r="W822" i="11"/>
  <c r="X822" i="11"/>
  <c r="U822" i="11"/>
  <c r="V822" i="11"/>
  <c r="P822" i="11"/>
  <c r="Q822" i="11"/>
  <c r="T822" i="11"/>
  <c r="S822" i="11"/>
  <c r="X814" i="11"/>
  <c r="W814" i="11"/>
  <c r="V814" i="11"/>
  <c r="U814" i="11"/>
  <c r="R814" i="11"/>
  <c r="Q814" i="11"/>
  <c r="X806" i="11"/>
  <c r="W806" i="11"/>
  <c r="U806" i="11"/>
  <c r="V806" i="11"/>
  <c r="S806" i="11"/>
  <c r="T806" i="11"/>
  <c r="P806" i="11"/>
  <c r="X798" i="11"/>
  <c r="W798" i="11"/>
  <c r="U798" i="11"/>
  <c r="V798" i="11"/>
  <c r="Q798" i="11"/>
  <c r="R798" i="11"/>
  <c r="S798" i="11"/>
  <c r="T798" i="11"/>
  <c r="X790" i="11"/>
  <c r="W790" i="11"/>
  <c r="U790" i="11"/>
  <c r="V790" i="11"/>
  <c r="P790" i="11"/>
  <c r="Q790" i="11"/>
  <c r="T790" i="11"/>
  <c r="R790" i="11"/>
  <c r="S790" i="11"/>
  <c r="X782" i="11"/>
  <c r="W782" i="11"/>
  <c r="U782" i="11"/>
  <c r="V782" i="11"/>
  <c r="R782" i="11"/>
  <c r="P782" i="11"/>
  <c r="Q782" i="11"/>
  <c r="S782" i="11"/>
  <c r="X774" i="11"/>
  <c r="W774" i="11"/>
  <c r="V774" i="11"/>
  <c r="U774" i="11"/>
  <c r="S774" i="11"/>
  <c r="T774" i="11"/>
  <c r="P774" i="11"/>
  <c r="Q774" i="11"/>
  <c r="X766" i="11"/>
  <c r="U766" i="11"/>
  <c r="W766" i="11"/>
  <c r="V766" i="11"/>
  <c r="Q766" i="11"/>
  <c r="R766" i="11"/>
  <c r="S766" i="11"/>
  <c r="X758" i="11"/>
  <c r="W758" i="11"/>
  <c r="V758" i="11"/>
  <c r="U758" i="11"/>
  <c r="P758" i="11"/>
  <c r="Q758" i="11"/>
  <c r="T758" i="11"/>
  <c r="S758" i="11"/>
  <c r="X750" i="11"/>
  <c r="W750" i="11"/>
  <c r="U750" i="11"/>
  <c r="V750" i="11"/>
  <c r="R750" i="11"/>
  <c r="Q750" i="11"/>
  <c r="X742" i="11"/>
  <c r="U742" i="11"/>
  <c r="V742" i="11"/>
  <c r="W742" i="11"/>
  <c r="S742" i="11"/>
  <c r="T742" i="11"/>
  <c r="P742" i="11"/>
  <c r="X734" i="11"/>
  <c r="W734" i="11"/>
  <c r="U734" i="11"/>
  <c r="V734" i="11"/>
  <c r="Q734" i="11"/>
  <c r="R734" i="11"/>
  <c r="S734" i="11"/>
  <c r="T734" i="11"/>
  <c r="X726" i="11"/>
  <c r="U726" i="11"/>
  <c r="W726" i="11"/>
  <c r="V726" i="11"/>
  <c r="P726" i="11"/>
  <c r="Q726" i="11"/>
  <c r="T726" i="11"/>
  <c r="R726" i="11"/>
  <c r="S726" i="11"/>
  <c r="X718" i="11"/>
  <c r="W718" i="11"/>
  <c r="U718" i="11"/>
  <c r="V718" i="11"/>
  <c r="R718" i="11"/>
  <c r="P718" i="11"/>
  <c r="Q718" i="11"/>
  <c r="S718" i="11"/>
  <c r="X710" i="11"/>
  <c r="W710" i="11"/>
  <c r="U710" i="11"/>
  <c r="V710" i="11"/>
  <c r="S710" i="11"/>
  <c r="T710" i="11"/>
  <c r="P710" i="11"/>
  <c r="Q710" i="11"/>
  <c r="X702" i="11"/>
  <c r="W702" i="11"/>
  <c r="V702" i="11"/>
  <c r="U702" i="11"/>
  <c r="Q702" i="11"/>
  <c r="R702" i="11"/>
  <c r="S702" i="11"/>
  <c r="X694" i="11"/>
  <c r="U694" i="11"/>
  <c r="V694" i="11"/>
  <c r="W694" i="11"/>
  <c r="P694" i="11"/>
  <c r="Q694" i="11"/>
  <c r="T694" i="11"/>
  <c r="S694" i="11"/>
  <c r="X686" i="11"/>
  <c r="W686" i="11"/>
  <c r="V686" i="11"/>
  <c r="U686" i="11"/>
  <c r="R686" i="11"/>
  <c r="Q686" i="11"/>
  <c r="X678" i="11"/>
  <c r="W678" i="11"/>
  <c r="U678" i="11"/>
  <c r="V678" i="11"/>
  <c r="S678" i="11"/>
  <c r="T678" i="11"/>
  <c r="P678" i="11"/>
  <c r="X670" i="11"/>
  <c r="W670" i="11"/>
  <c r="U670" i="11"/>
  <c r="V670" i="11"/>
  <c r="Q670" i="11"/>
  <c r="R670" i="11"/>
  <c r="S670" i="11"/>
  <c r="T670" i="11"/>
  <c r="X662" i="11"/>
  <c r="W662" i="11"/>
  <c r="U662" i="11"/>
  <c r="V662" i="11"/>
  <c r="P662" i="11"/>
  <c r="Q662" i="11"/>
  <c r="T662" i="11"/>
  <c r="R662" i="11"/>
  <c r="S662" i="11"/>
  <c r="X654" i="11"/>
  <c r="W654" i="11"/>
  <c r="U654" i="11"/>
  <c r="V654" i="11"/>
  <c r="R654" i="11"/>
  <c r="P654" i="11"/>
  <c r="Q654" i="11"/>
  <c r="S654" i="11"/>
  <c r="X646" i="11"/>
  <c r="W646" i="11"/>
  <c r="V646" i="11"/>
  <c r="U646" i="11"/>
  <c r="S646" i="11"/>
  <c r="T646" i="11"/>
  <c r="P646" i="11"/>
  <c r="Q646" i="11"/>
  <c r="X638" i="11"/>
  <c r="W638" i="11"/>
  <c r="U638" i="11"/>
  <c r="V638" i="11"/>
  <c r="Q638" i="11"/>
  <c r="R638" i="11"/>
  <c r="S638" i="11"/>
  <c r="X630" i="11"/>
  <c r="V630" i="11"/>
  <c r="U630" i="11"/>
  <c r="W630" i="11"/>
  <c r="P630" i="11"/>
  <c r="Q630" i="11"/>
  <c r="T630" i="11"/>
  <c r="S630" i="11"/>
  <c r="X622" i="11"/>
  <c r="W622" i="11"/>
  <c r="U622" i="11"/>
  <c r="V622" i="11"/>
  <c r="R622" i="11"/>
  <c r="Q622" i="11"/>
  <c r="X614" i="11"/>
  <c r="W614" i="11"/>
  <c r="U614" i="11"/>
  <c r="V614" i="11"/>
  <c r="S614" i="11"/>
  <c r="T614" i="11"/>
  <c r="P614" i="11"/>
  <c r="X606" i="11"/>
  <c r="W606" i="11"/>
  <c r="U606" i="11"/>
  <c r="V606" i="11"/>
  <c r="Q606" i="11"/>
  <c r="R606" i="11"/>
  <c r="S606" i="11"/>
  <c r="T606" i="11"/>
  <c r="X598" i="11"/>
  <c r="U598" i="11"/>
  <c r="V598" i="11"/>
  <c r="W598" i="11"/>
  <c r="P598" i="11"/>
  <c r="Q598" i="11"/>
  <c r="T598" i="11"/>
  <c r="R598" i="11"/>
  <c r="S598" i="11"/>
  <c r="X590" i="11"/>
  <c r="W590" i="11"/>
  <c r="U590" i="11"/>
  <c r="V590" i="11"/>
  <c r="R590" i="11"/>
  <c r="P590" i="11"/>
  <c r="Q590" i="11"/>
  <c r="S590" i="11"/>
  <c r="X582" i="11"/>
  <c r="W582" i="11"/>
  <c r="U582" i="11"/>
  <c r="V582" i="11"/>
  <c r="S582" i="11"/>
  <c r="T582" i="11"/>
  <c r="P582" i="11"/>
  <c r="Q582" i="11"/>
  <c r="X574" i="11"/>
  <c r="V574" i="11"/>
  <c r="U574" i="11"/>
  <c r="S574" i="11"/>
  <c r="W574" i="11"/>
  <c r="Q574" i="11"/>
  <c r="R574" i="11"/>
  <c r="T574" i="11"/>
  <c r="X566" i="11"/>
  <c r="W566" i="11"/>
  <c r="U566" i="11"/>
  <c r="S566" i="11"/>
  <c r="V566" i="11"/>
  <c r="P566" i="11"/>
  <c r="Q566" i="11"/>
  <c r="R566" i="11"/>
  <c r="T566" i="11"/>
  <c r="X558" i="11"/>
  <c r="V558" i="11"/>
  <c r="U558" i="11"/>
  <c r="W558" i="11"/>
  <c r="S558" i="11"/>
  <c r="P558" i="11"/>
  <c r="T558" i="11"/>
  <c r="Q558" i="11"/>
  <c r="W550" i="11"/>
  <c r="X550" i="11"/>
  <c r="U550" i="11"/>
  <c r="S550" i="11"/>
  <c r="R550" i="11"/>
  <c r="T550" i="11"/>
  <c r="V550" i="11"/>
  <c r="Q550" i="11"/>
  <c r="P550" i="11"/>
  <c r="X542" i="11"/>
  <c r="W542" i="11"/>
  <c r="U542" i="11"/>
  <c r="R542" i="11"/>
  <c r="S542" i="11"/>
  <c r="V542" i="11"/>
  <c r="T542" i="11"/>
  <c r="P542" i="11"/>
  <c r="Q542" i="11"/>
  <c r="X534" i="11"/>
  <c r="W534" i="11"/>
  <c r="U534" i="11"/>
  <c r="V534" i="11"/>
  <c r="R534" i="11"/>
  <c r="S534" i="11"/>
  <c r="Q534" i="11"/>
  <c r="T534" i="11"/>
  <c r="P534" i="11"/>
  <c r="X526" i="11"/>
  <c r="W526" i="11"/>
  <c r="U526" i="11"/>
  <c r="R526" i="11"/>
  <c r="S526" i="11"/>
  <c r="P526" i="11"/>
  <c r="V526" i="11"/>
  <c r="Q526" i="11"/>
  <c r="X518" i="11"/>
  <c r="W518" i="11"/>
  <c r="V518" i="11"/>
  <c r="U518" i="11"/>
  <c r="R518" i="11"/>
  <c r="S518" i="11"/>
  <c r="Q518" i="11"/>
  <c r="T518" i="11"/>
  <c r="X510" i="11"/>
  <c r="W510" i="11"/>
  <c r="U510" i="11"/>
  <c r="V510" i="11"/>
  <c r="R510" i="11"/>
  <c r="S510" i="11"/>
  <c r="P510" i="11"/>
  <c r="Q510" i="11"/>
  <c r="X502" i="11"/>
  <c r="V502" i="11"/>
  <c r="U502" i="11"/>
  <c r="R502" i="11"/>
  <c r="S502" i="11"/>
  <c r="Q502" i="11"/>
  <c r="T502" i="11"/>
  <c r="W502" i="11"/>
  <c r="P502" i="11"/>
  <c r="X494" i="11"/>
  <c r="W494" i="11"/>
  <c r="U494" i="11"/>
  <c r="R494" i="11"/>
  <c r="S494" i="11"/>
  <c r="P494" i="11"/>
  <c r="V494" i="11"/>
  <c r="T494" i="11"/>
  <c r="Q494" i="11"/>
  <c r="X486" i="11"/>
  <c r="W486" i="11"/>
  <c r="V486" i="11"/>
  <c r="R486" i="11"/>
  <c r="S486" i="11"/>
  <c r="U486" i="11"/>
  <c r="P486" i="11"/>
  <c r="Q486" i="11"/>
  <c r="X478" i="11"/>
  <c r="W478" i="11"/>
  <c r="V478" i="11"/>
  <c r="U478" i="11"/>
  <c r="R478" i="11"/>
  <c r="S478" i="11"/>
  <c r="Q478" i="11"/>
  <c r="T478" i="11"/>
  <c r="X470" i="11"/>
  <c r="R470" i="11"/>
  <c r="S470" i="11"/>
  <c r="Q470" i="11"/>
  <c r="W470" i="11"/>
  <c r="T470" i="11"/>
  <c r="V470" i="11"/>
  <c r="U470" i="11"/>
  <c r="P470" i="11"/>
  <c r="X462" i="11"/>
  <c r="W462" i="11"/>
  <c r="V462" i="11"/>
  <c r="U462" i="11"/>
  <c r="R462" i="11"/>
  <c r="S462" i="11"/>
  <c r="P462" i="11"/>
  <c r="Q462" i="11"/>
  <c r="T462" i="11"/>
  <c r="X454" i="11"/>
  <c r="W454" i="11"/>
  <c r="U454" i="11"/>
  <c r="R454" i="11"/>
  <c r="S454" i="11"/>
  <c r="T454" i="11"/>
  <c r="Q454" i="11"/>
  <c r="X446" i="11"/>
  <c r="W446" i="11"/>
  <c r="V446" i="11"/>
  <c r="U446" i="11"/>
  <c r="R446" i="11"/>
  <c r="S446" i="11"/>
  <c r="P446" i="11"/>
  <c r="Q446" i="11"/>
  <c r="X438" i="11"/>
  <c r="U438" i="11"/>
  <c r="R438" i="11"/>
  <c r="S438" i="11"/>
  <c r="Q438" i="11"/>
  <c r="T438" i="11"/>
  <c r="V438" i="11"/>
  <c r="W438" i="11"/>
  <c r="X430" i="11"/>
  <c r="W430" i="11"/>
  <c r="V430" i="11"/>
  <c r="R430" i="11"/>
  <c r="S430" i="11"/>
  <c r="P430" i="11"/>
  <c r="U430" i="11"/>
  <c r="Q430" i="11"/>
  <c r="T430" i="11"/>
  <c r="X422" i="11"/>
  <c r="V422" i="11"/>
  <c r="R422" i="11"/>
  <c r="U422" i="11"/>
  <c r="S422" i="11"/>
  <c r="W422" i="11"/>
  <c r="P422" i="11"/>
  <c r="Q422" i="11"/>
  <c r="T422" i="11"/>
  <c r="X414" i="11"/>
  <c r="W414" i="11"/>
  <c r="R414" i="11"/>
  <c r="S414" i="11"/>
  <c r="V414" i="11"/>
  <c r="U414" i="11"/>
  <c r="T414" i="11"/>
  <c r="Q414" i="11"/>
  <c r="X406" i="11"/>
  <c r="W406" i="11"/>
  <c r="V406" i="11"/>
  <c r="R406" i="11"/>
  <c r="U406" i="11"/>
  <c r="S406" i="11"/>
  <c r="Q406" i="11"/>
  <c r="T406" i="11"/>
  <c r="P406" i="11"/>
  <c r="X398" i="11"/>
  <c r="W398" i="11"/>
  <c r="R398" i="11"/>
  <c r="V398" i="11"/>
  <c r="S398" i="11"/>
  <c r="P398" i="11"/>
  <c r="U398" i="11"/>
  <c r="X390" i="11"/>
  <c r="W390" i="11"/>
  <c r="U390" i="11"/>
  <c r="V390" i="11"/>
  <c r="R390" i="11"/>
  <c r="S390" i="11"/>
  <c r="Q390" i="11"/>
  <c r="T390" i="11"/>
  <c r="X382" i="11"/>
  <c r="W382" i="11"/>
  <c r="U382" i="11"/>
  <c r="R382" i="11"/>
  <c r="S382" i="11"/>
  <c r="V382" i="11"/>
  <c r="P382" i="11"/>
  <c r="Q382" i="11"/>
  <c r="T382" i="11"/>
  <c r="X374" i="11"/>
  <c r="W374" i="11"/>
  <c r="V374" i="11"/>
  <c r="U374" i="11"/>
  <c r="R374" i="11"/>
  <c r="S374" i="11"/>
  <c r="Q374" i="11"/>
  <c r="T374" i="11"/>
  <c r="X366" i="11"/>
  <c r="W366" i="11"/>
  <c r="R366" i="11"/>
  <c r="S366" i="11"/>
  <c r="P366" i="11"/>
  <c r="V366" i="11"/>
  <c r="U366" i="11"/>
  <c r="T366" i="11"/>
  <c r="Q366" i="11"/>
  <c r="X358" i="11"/>
  <c r="W358" i="11"/>
  <c r="R358" i="11"/>
  <c r="S358" i="11"/>
  <c r="U358" i="11"/>
  <c r="P358" i="11"/>
  <c r="V358" i="11"/>
  <c r="X350" i="11"/>
  <c r="W350" i="11"/>
  <c r="V350" i="11"/>
  <c r="R350" i="11"/>
  <c r="S350" i="11"/>
  <c r="U350" i="11"/>
  <c r="Q350" i="11"/>
  <c r="T350" i="11"/>
  <c r="X342" i="11"/>
  <c r="W342" i="11"/>
  <c r="R342" i="11"/>
  <c r="S342" i="11"/>
  <c r="Q342" i="11"/>
  <c r="T342" i="11"/>
  <c r="U342" i="11"/>
  <c r="V342" i="11"/>
  <c r="P342" i="11"/>
  <c r="X334" i="11"/>
  <c r="V334" i="11"/>
  <c r="W334" i="11"/>
  <c r="R334" i="11"/>
  <c r="S334" i="11"/>
  <c r="P334" i="11"/>
  <c r="U334" i="11"/>
  <c r="Q334" i="11"/>
  <c r="X326" i="11"/>
  <c r="W326" i="11"/>
  <c r="U326" i="11"/>
  <c r="V326" i="11"/>
  <c r="R326" i="11"/>
  <c r="S326" i="11"/>
  <c r="T326" i="11"/>
  <c r="P326" i="11"/>
  <c r="Q326" i="11"/>
  <c r="X318" i="11"/>
  <c r="W318" i="11"/>
  <c r="V318" i="11"/>
  <c r="U318" i="11"/>
  <c r="R318" i="11"/>
  <c r="S318" i="11"/>
  <c r="P318" i="11"/>
  <c r="X310" i="11"/>
  <c r="W310" i="11"/>
  <c r="U310" i="11"/>
  <c r="R310" i="11"/>
  <c r="V310" i="11"/>
  <c r="S310" i="11"/>
  <c r="Q310" i="11"/>
  <c r="T310" i="11"/>
  <c r="X302" i="11"/>
  <c r="V302" i="11"/>
  <c r="U302" i="11"/>
  <c r="R302" i="11"/>
  <c r="S302" i="11"/>
  <c r="P302" i="11"/>
  <c r="W302" i="11"/>
  <c r="Q302" i="11"/>
  <c r="T302" i="11"/>
  <c r="X294" i="11"/>
  <c r="W294" i="11"/>
  <c r="R294" i="11"/>
  <c r="S294" i="11"/>
  <c r="V294" i="11"/>
  <c r="U294" i="11"/>
  <c r="P294" i="11"/>
  <c r="Q294" i="11"/>
  <c r="X286" i="11"/>
  <c r="W286" i="11"/>
  <c r="U286" i="11"/>
  <c r="R286" i="11"/>
  <c r="V286" i="11"/>
  <c r="S286" i="11"/>
  <c r="T286" i="11"/>
  <c r="P286" i="11"/>
  <c r="Q286" i="11"/>
  <c r="X278" i="11"/>
  <c r="W278" i="11"/>
  <c r="V278" i="11"/>
  <c r="R278" i="11"/>
  <c r="S278" i="11"/>
  <c r="U278" i="11"/>
  <c r="Q278" i="11"/>
  <c r="T278" i="11"/>
  <c r="P278" i="11"/>
  <c r="X270" i="11"/>
  <c r="W270" i="11"/>
  <c r="U270" i="11"/>
  <c r="R270" i="11"/>
  <c r="S270" i="11"/>
  <c r="P270" i="11"/>
  <c r="V270" i="11"/>
  <c r="Q270" i="11"/>
  <c r="X262" i="11"/>
  <c r="W262" i="11"/>
  <c r="U262" i="11"/>
  <c r="V262" i="11"/>
  <c r="R262" i="11"/>
  <c r="S262" i="11"/>
  <c r="Q262" i="11"/>
  <c r="T262" i="11"/>
  <c r="X254" i="11"/>
  <c r="U254" i="11"/>
  <c r="W254" i="11"/>
  <c r="R254" i="11"/>
  <c r="S254" i="11"/>
  <c r="V254" i="11"/>
  <c r="P254" i="11"/>
  <c r="Q254" i="11"/>
  <c r="X246" i="11"/>
  <c r="V246" i="11"/>
  <c r="U246" i="11"/>
  <c r="R246" i="11"/>
  <c r="S246" i="11"/>
  <c r="W246" i="11"/>
  <c r="Q246" i="11"/>
  <c r="T246" i="11"/>
  <c r="P246" i="11"/>
  <c r="X238" i="11"/>
  <c r="W238" i="11"/>
  <c r="V238" i="11"/>
  <c r="R238" i="11"/>
  <c r="S238" i="11"/>
  <c r="P238" i="11"/>
  <c r="U238" i="11"/>
  <c r="T238" i="11"/>
  <c r="Q238" i="11"/>
  <c r="X230" i="11"/>
  <c r="W230" i="11"/>
  <c r="U230" i="11"/>
  <c r="R230" i="11"/>
  <c r="S230" i="11"/>
  <c r="V230" i="11"/>
  <c r="P230" i="11"/>
  <c r="Q230" i="11"/>
  <c r="X222" i="11"/>
  <c r="W222" i="11"/>
  <c r="V222" i="11"/>
  <c r="R222" i="11"/>
  <c r="S222" i="11"/>
  <c r="U222" i="11"/>
  <c r="Q222" i="11"/>
  <c r="T222" i="11"/>
  <c r="X214" i="11"/>
  <c r="W214" i="11"/>
  <c r="V214" i="11"/>
  <c r="U214" i="11"/>
  <c r="R214" i="11"/>
  <c r="S214" i="11"/>
  <c r="Q214" i="11"/>
  <c r="T214" i="11"/>
  <c r="X206" i="11"/>
  <c r="W206" i="11"/>
  <c r="V206" i="11"/>
  <c r="R206" i="11"/>
  <c r="S206" i="11"/>
  <c r="U206" i="11"/>
  <c r="P206" i="11"/>
  <c r="T206" i="11"/>
  <c r="X198" i="11"/>
  <c r="W198" i="11"/>
  <c r="U198" i="11"/>
  <c r="R198" i="11"/>
  <c r="S198" i="11"/>
  <c r="V198" i="11"/>
  <c r="T198" i="11"/>
  <c r="P198" i="11"/>
  <c r="Q198" i="11"/>
  <c r="X190" i="11"/>
  <c r="W190" i="11"/>
  <c r="V190" i="11"/>
  <c r="U190" i="11"/>
  <c r="R190" i="11"/>
  <c r="S190" i="11"/>
  <c r="T190" i="11"/>
  <c r="P190" i="11"/>
  <c r="Q190" i="11"/>
  <c r="X182" i="11"/>
  <c r="W182" i="11"/>
  <c r="U182" i="11"/>
  <c r="R182" i="11"/>
  <c r="S182" i="11"/>
  <c r="Q182" i="11"/>
  <c r="T182" i="11"/>
  <c r="V182" i="11"/>
  <c r="P182" i="11"/>
  <c r="X174" i="11"/>
  <c r="W174" i="11"/>
  <c r="V174" i="11"/>
  <c r="R174" i="11"/>
  <c r="U174" i="11"/>
  <c r="S174" i="11"/>
  <c r="P174" i="11"/>
  <c r="Q174" i="11"/>
  <c r="T174" i="11"/>
  <c r="X166" i="11"/>
  <c r="R166" i="11"/>
  <c r="S166" i="11"/>
  <c r="W166" i="11"/>
  <c r="V166" i="11"/>
  <c r="U166" i="11"/>
  <c r="Q166" i="11"/>
  <c r="P166" i="11"/>
  <c r="T166" i="11"/>
  <c r="X158" i="11"/>
  <c r="W158" i="11"/>
  <c r="R158" i="11"/>
  <c r="U158" i="11"/>
  <c r="S158" i="11"/>
  <c r="V158" i="11"/>
  <c r="P158" i="11"/>
  <c r="Q158" i="11"/>
  <c r="T158" i="11"/>
  <c r="X150" i="11"/>
  <c r="V150" i="11"/>
  <c r="R150" i="11"/>
  <c r="S150" i="11"/>
  <c r="Q150" i="11"/>
  <c r="W150" i="11"/>
  <c r="T150" i="11"/>
  <c r="U150" i="11"/>
  <c r="X142" i="11"/>
  <c r="W142" i="11"/>
  <c r="V142" i="11"/>
  <c r="R142" i="11"/>
  <c r="U142" i="11"/>
  <c r="S142" i="11"/>
  <c r="P142" i="11"/>
  <c r="T142" i="11"/>
  <c r="Q142" i="11"/>
  <c r="X134" i="11"/>
  <c r="W134" i="11"/>
  <c r="U134" i="11"/>
  <c r="V134" i="11"/>
  <c r="R134" i="11"/>
  <c r="S134" i="11"/>
  <c r="P134" i="11"/>
  <c r="Q134" i="11"/>
  <c r="X126" i="11"/>
  <c r="W126" i="11"/>
  <c r="U126" i="11"/>
  <c r="V126" i="11"/>
  <c r="R126" i="11"/>
  <c r="S126" i="11"/>
  <c r="P126" i="11"/>
  <c r="Q126" i="11"/>
  <c r="T126" i="11"/>
  <c r="X118" i="11"/>
  <c r="V118" i="11"/>
  <c r="U118" i="11"/>
  <c r="W118" i="11"/>
  <c r="R118" i="11"/>
  <c r="S118" i="11"/>
  <c r="Q118" i="11"/>
  <c r="T118" i="11"/>
  <c r="X110" i="11"/>
  <c r="W110" i="11"/>
  <c r="R110" i="11"/>
  <c r="S110" i="11"/>
  <c r="P110" i="11"/>
  <c r="V110" i="11"/>
  <c r="U110" i="11"/>
  <c r="T110" i="11"/>
  <c r="X102" i="11"/>
  <c r="W102" i="11"/>
  <c r="R102" i="11"/>
  <c r="V102" i="11"/>
  <c r="S102" i="11"/>
  <c r="U102" i="11"/>
  <c r="T102" i="11"/>
  <c r="Q102" i="11"/>
  <c r="X94" i="11"/>
  <c r="W94" i="11"/>
  <c r="V94" i="11"/>
  <c r="R94" i="11"/>
  <c r="S94" i="11"/>
  <c r="U94" i="11"/>
  <c r="P94" i="11"/>
  <c r="T94" i="11"/>
  <c r="Q94" i="11"/>
  <c r="X86" i="11"/>
  <c r="R86" i="11"/>
  <c r="S86" i="11"/>
  <c r="Q86" i="11"/>
  <c r="V86" i="11"/>
  <c r="T86" i="11"/>
  <c r="W86" i="11"/>
  <c r="U86" i="11"/>
  <c r="P86" i="11"/>
  <c r="X78" i="11"/>
  <c r="W78" i="11"/>
  <c r="V78" i="11"/>
  <c r="R78" i="11"/>
  <c r="S78" i="11"/>
  <c r="P78" i="11"/>
  <c r="U78" i="11"/>
  <c r="T78" i="11"/>
  <c r="Q78" i="11"/>
  <c r="X70" i="11"/>
  <c r="W70" i="11"/>
  <c r="U70" i="11"/>
  <c r="R70" i="11"/>
  <c r="S70" i="11"/>
  <c r="V70" i="11"/>
  <c r="P70" i="11"/>
  <c r="Q70" i="11"/>
  <c r="T70" i="11"/>
  <c r="X62" i="11"/>
  <c r="V62" i="11"/>
  <c r="U62" i="11"/>
  <c r="W62" i="11"/>
  <c r="R62" i="11"/>
  <c r="S62" i="11"/>
  <c r="T62" i="11"/>
  <c r="P62" i="11"/>
  <c r="Q62" i="11"/>
  <c r="X54" i="11"/>
  <c r="W54" i="11"/>
  <c r="U54" i="11"/>
  <c r="V54" i="11"/>
  <c r="R54" i="11"/>
  <c r="S54" i="11"/>
  <c r="Q54" i="11"/>
  <c r="T54" i="11"/>
  <c r="P54" i="11"/>
  <c r="X46" i="11"/>
  <c r="W46" i="11"/>
  <c r="V46" i="11"/>
  <c r="R46" i="11"/>
  <c r="S46" i="11"/>
  <c r="U46" i="11"/>
  <c r="P46" i="11"/>
  <c r="X38" i="11"/>
  <c r="W38" i="11"/>
  <c r="U38" i="11"/>
  <c r="R38" i="11"/>
  <c r="V38" i="11"/>
  <c r="S38" i="11"/>
  <c r="P38" i="11"/>
  <c r="X30" i="11"/>
  <c r="W30" i="11"/>
  <c r="V30" i="11"/>
  <c r="R30" i="11"/>
  <c r="S30" i="11"/>
  <c r="U30" i="11"/>
  <c r="Q30" i="11"/>
  <c r="P30" i="11"/>
  <c r="X22" i="11"/>
  <c r="W22" i="11"/>
  <c r="V22" i="11"/>
  <c r="U22" i="11"/>
  <c r="R22" i="11"/>
  <c r="S22" i="11"/>
  <c r="Q22" i="11"/>
  <c r="T22" i="11"/>
  <c r="P22" i="11"/>
  <c r="X14" i="11"/>
  <c r="W14" i="11"/>
  <c r="R14" i="11"/>
  <c r="S14" i="11"/>
  <c r="V14" i="11"/>
  <c r="P14" i="11"/>
  <c r="U14" i="11"/>
  <c r="T14" i="11"/>
  <c r="X6" i="11"/>
  <c r="W6" i="11"/>
  <c r="U6" i="11"/>
  <c r="V6" i="11"/>
  <c r="R6" i="11"/>
  <c r="S6" i="11"/>
  <c r="P6" i="11"/>
  <c r="Q6" i="11"/>
  <c r="R2" i="11"/>
  <c r="P5931" i="11"/>
  <c r="T5927" i="11"/>
  <c r="Q5926" i="11"/>
  <c r="P5923" i="11"/>
  <c r="T5919" i="11"/>
  <c r="Q5918" i="11"/>
  <c r="P5915" i="11"/>
  <c r="T5911" i="11"/>
  <c r="Q5910" i="11"/>
  <c r="P5907" i="11"/>
  <c r="T5903" i="11"/>
  <c r="Q5902" i="11"/>
  <c r="P5899" i="11"/>
  <c r="T5895" i="11"/>
  <c r="Q5894" i="11"/>
  <c r="P5891" i="11"/>
  <c r="T5887" i="11"/>
  <c r="Q5886" i="11"/>
  <c r="P5883" i="11"/>
  <c r="T5879" i="11"/>
  <c r="Q5878" i="11"/>
  <c r="P5875" i="11"/>
  <c r="T5871" i="11"/>
  <c r="Q5870" i="11"/>
  <c r="P5867" i="11"/>
  <c r="T5863" i="11"/>
  <c r="Q5862" i="11"/>
  <c r="P5859" i="11"/>
  <c r="T5855" i="11"/>
  <c r="Q5854" i="11"/>
  <c r="P5851" i="11"/>
  <c r="T5847" i="11"/>
  <c r="Q5846" i="11"/>
  <c r="P5843" i="11"/>
  <c r="T5839" i="11"/>
  <c r="Q5838" i="11"/>
  <c r="P5835" i="11"/>
  <c r="T5831" i="11"/>
  <c r="Q5830" i="11"/>
  <c r="P5827" i="11"/>
  <c r="T5823" i="11"/>
  <c r="Q5822" i="11"/>
  <c r="P5819" i="11"/>
  <c r="T5815" i="11"/>
  <c r="Q5814" i="11"/>
  <c r="P5811" i="11"/>
  <c r="T5807" i="11"/>
  <c r="Q5806" i="11"/>
  <c r="P5803" i="11"/>
  <c r="T5799" i="11"/>
  <c r="Q5798" i="11"/>
  <c r="P5795" i="11"/>
  <c r="T5791" i="11"/>
  <c r="Q5790" i="11"/>
  <c r="P5787" i="11"/>
  <c r="T5783" i="11"/>
  <c r="Q5782" i="11"/>
  <c r="P5779" i="11"/>
  <c r="T5775" i="11"/>
  <c r="Q5774" i="11"/>
  <c r="P5771" i="11"/>
  <c r="T5767" i="11"/>
  <c r="Q5766" i="11"/>
  <c r="P5763" i="11"/>
  <c r="T5759" i="11"/>
  <c r="Q5758" i="11"/>
  <c r="P5755" i="11"/>
  <c r="T5751" i="11"/>
  <c r="Q5750" i="11"/>
  <c r="P5747" i="11"/>
  <c r="T5743" i="11"/>
  <c r="Q5742" i="11"/>
  <c r="P5739" i="11"/>
  <c r="T5735" i="11"/>
  <c r="Q5734" i="11"/>
  <c r="P5731" i="11"/>
  <c r="T5727" i="11"/>
  <c r="Q5726" i="11"/>
  <c r="P5723" i="11"/>
  <c r="T5719" i="11"/>
  <c r="Q5718" i="11"/>
  <c r="P5715" i="11"/>
  <c r="T5711" i="11"/>
  <c r="Q5710" i="11"/>
  <c r="P5707" i="11"/>
  <c r="T5703" i="11"/>
  <c r="Q5702" i="11"/>
  <c r="P5699" i="11"/>
  <c r="T5695" i="11"/>
  <c r="Q5694" i="11"/>
  <c r="P5691" i="11"/>
  <c r="T5687" i="11"/>
  <c r="Q5686" i="11"/>
  <c r="P5683" i="11"/>
  <c r="T5679" i="11"/>
  <c r="Q5678" i="11"/>
  <c r="P5675" i="11"/>
  <c r="T5671" i="11"/>
  <c r="Q5670" i="11"/>
  <c r="P5667" i="11"/>
  <c r="T5663" i="11"/>
  <c r="Q5662" i="11"/>
  <c r="P5659" i="11"/>
  <c r="T5655" i="11"/>
  <c r="Q5654" i="11"/>
  <c r="P5651" i="11"/>
  <c r="T5647" i="11"/>
  <c r="Q5646" i="11"/>
  <c r="P5643" i="11"/>
  <c r="T5639" i="11"/>
  <c r="Q5638" i="11"/>
  <c r="P5635" i="11"/>
  <c r="T5631" i="11"/>
  <c r="Q5630" i="11"/>
  <c r="P5627" i="11"/>
  <c r="T5623" i="11"/>
  <c r="Q5622" i="11"/>
  <c r="P5619" i="11"/>
  <c r="T5615" i="11"/>
  <c r="Q5614" i="11"/>
  <c r="P5611" i="11"/>
  <c r="T5607" i="11"/>
  <c r="Q5606" i="11"/>
  <c r="P5603" i="11"/>
  <c r="T5599" i="11"/>
  <c r="Q5598" i="11"/>
  <c r="P5595" i="11"/>
  <c r="T5591" i="11"/>
  <c r="Q5590" i="11"/>
  <c r="P5587" i="11"/>
  <c r="T5583" i="11"/>
  <c r="Q5582" i="11"/>
  <c r="P5579" i="11"/>
  <c r="T5575" i="11"/>
  <c r="Q5574" i="11"/>
  <c r="P5571" i="11"/>
  <c r="T5567" i="11"/>
  <c r="Q5566" i="11"/>
  <c r="P5563" i="11"/>
  <c r="T5559" i="11"/>
  <c r="Q5558" i="11"/>
  <c r="P5555" i="11"/>
  <c r="T5551" i="11"/>
  <c r="Q5550" i="11"/>
  <c r="P5547" i="11"/>
  <c r="T5543" i="11"/>
  <c r="Q5542" i="11"/>
  <c r="P5539" i="11"/>
  <c r="T5535" i="11"/>
  <c r="Q5534" i="11"/>
  <c r="P5531" i="11"/>
  <c r="T5527" i="11"/>
  <c r="Q5526" i="11"/>
  <c r="P5523" i="11"/>
  <c r="T5519" i="11"/>
  <c r="Q5518" i="11"/>
  <c r="P5515" i="11"/>
  <c r="T5511" i="11"/>
  <c r="Q5510" i="11"/>
  <c r="P5507" i="11"/>
  <c r="T5503" i="11"/>
  <c r="Q5502" i="11"/>
  <c r="P5499" i="11"/>
  <c r="T5495" i="11"/>
  <c r="Q5494" i="11"/>
  <c r="P5491" i="11"/>
  <c r="T5487" i="11"/>
  <c r="Q5486" i="11"/>
  <c r="P5483" i="11"/>
  <c r="T5479" i="11"/>
  <c r="Q5478" i="11"/>
  <c r="P5475" i="11"/>
  <c r="T5471" i="11"/>
  <c r="Q5470" i="11"/>
  <c r="P5467" i="11"/>
  <c r="T5463" i="11"/>
  <c r="Q5462" i="11"/>
  <c r="P5459" i="11"/>
  <c r="T5455" i="11"/>
  <c r="Q5454" i="11"/>
  <c r="P5451" i="11"/>
  <c r="T5447" i="11"/>
  <c r="Q5446" i="11"/>
  <c r="P5443" i="11"/>
  <c r="T5439" i="11"/>
  <c r="Q5438" i="11"/>
  <c r="P5435" i="11"/>
  <c r="T5431" i="11"/>
  <c r="Q5430" i="11"/>
  <c r="P5427" i="11"/>
  <c r="T5423" i="11"/>
  <c r="Q5422" i="11"/>
  <c r="P5419" i="11"/>
  <c r="T5415" i="11"/>
  <c r="Q5414" i="11"/>
  <c r="P5411" i="11"/>
  <c r="T5407" i="11"/>
  <c r="Q5406" i="11"/>
  <c r="P5403" i="11"/>
  <c r="T5399" i="11"/>
  <c r="Q5398" i="11"/>
  <c r="P5395" i="11"/>
  <c r="T5391" i="11"/>
  <c r="Q5390" i="11"/>
  <c r="P5387" i="11"/>
  <c r="T5383" i="11"/>
  <c r="Q5382" i="11"/>
  <c r="P5379" i="11"/>
  <c r="T5375" i="11"/>
  <c r="Q5374" i="11"/>
  <c r="P5371" i="11"/>
  <c r="T5367" i="11"/>
  <c r="Q5366" i="11"/>
  <c r="P5363" i="11"/>
  <c r="T5359" i="11"/>
  <c r="Q5358" i="11"/>
  <c r="P5355" i="11"/>
  <c r="T5351" i="11"/>
  <c r="Q5350" i="11"/>
  <c r="P5347" i="11"/>
  <c r="T5343" i="11"/>
  <c r="Q5342" i="11"/>
  <c r="P5339" i="11"/>
  <c r="T5335" i="11"/>
  <c r="Q5334" i="11"/>
  <c r="P5331" i="11"/>
  <c r="T5327" i="11"/>
  <c r="Q5326" i="11"/>
  <c r="P5323" i="11"/>
  <c r="T5319" i="11"/>
  <c r="Q5318" i="11"/>
  <c r="P5315" i="11"/>
  <c r="T5311" i="11"/>
  <c r="Q5310" i="11"/>
  <c r="P5307" i="11"/>
  <c r="T5303" i="11"/>
  <c r="Q5302" i="11"/>
  <c r="P5299" i="11"/>
  <c r="T5295" i="11"/>
  <c r="Q5294" i="11"/>
  <c r="P5291" i="11"/>
  <c r="T5287" i="11"/>
  <c r="Q5286" i="11"/>
  <c r="P5283" i="11"/>
  <c r="T5279" i="11"/>
  <c r="Q5278" i="11"/>
  <c r="P5275" i="11"/>
  <c r="T5271" i="11"/>
  <c r="Q5270" i="11"/>
  <c r="P5267" i="11"/>
  <c r="T5263" i="11"/>
  <c r="Q5262" i="11"/>
  <c r="P5259" i="11"/>
  <c r="T5255" i="11"/>
  <c r="Q5254" i="11"/>
  <c r="P5251" i="11"/>
  <c r="T5247" i="11"/>
  <c r="Q5246" i="11"/>
  <c r="P5243" i="11"/>
  <c r="T5239" i="11"/>
  <c r="Q5238" i="11"/>
  <c r="P5235" i="11"/>
  <c r="T5231" i="11"/>
  <c r="Q5230" i="11"/>
  <c r="P5227" i="11"/>
  <c r="T5223" i="11"/>
  <c r="Q5222" i="11"/>
  <c r="P5219" i="11"/>
  <c r="T5215" i="11"/>
  <c r="Q5214" i="11"/>
  <c r="P5211" i="11"/>
  <c r="T5207" i="11"/>
  <c r="Q5206" i="11"/>
  <c r="P5203" i="11"/>
  <c r="T5199" i="11"/>
  <c r="Q5198" i="11"/>
  <c r="P5195" i="11"/>
  <c r="T5191" i="11"/>
  <c r="Q5190" i="11"/>
  <c r="P5187" i="11"/>
  <c r="T5183" i="11"/>
  <c r="Q5182" i="11"/>
  <c r="P5179" i="11"/>
  <c r="T5175" i="11"/>
  <c r="Q5174" i="11"/>
  <c r="P5171" i="11"/>
  <c r="T5167" i="11"/>
  <c r="Q5166" i="11"/>
  <c r="P5163" i="11"/>
  <c r="T5159" i="11"/>
  <c r="Q5158" i="11"/>
  <c r="P5155" i="11"/>
  <c r="T5151" i="11"/>
  <c r="Q5150" i="11"/>
  <c r="P5147" i="11"/>
  <c r="T5143" i="11"/>
  <c r="Q5142" i="11"/>
  <c r="P5139" i="11"/>
  <c r="T5135" i="11"/>
  <c r="Q5134" i="11"/>
  <c r="P5131" i="11"/>
  <c r="T5127" i="11"/>
  <c r="Q5126" i="11"/>
  <c r="P5123" i="11"/>
  <c r="T5119" i="11"/>
  <c r="Q5118" i="11"/>
  <c r="P5115" i="11"/>
  <c r="T5111" i="11"/>
  <c r="Q5110" i="11"/>
  <c r="P5107" i="11"/>
  <c r="T5103" i="11"/>
  <c r="Q5102" i="11"/>
  <c r="P5099" i="11"/>
  <c r="T5095" i="11"/>
  <c r="Q5094" i="11"/>
  <c r="P5091" i="11"/>
  <c r="T5087" i="11"/>
  <c r="Q5086" i="11"/>
  <c r="P5083" i="11"/>
  <c r="T5079" i="11"/>
  <c r="Q5078" i="11"/>
  <c r="P5075" i="11"/>
  <c r="T5071" i="11"/>
  <c r="Q5070" i="11"/>
  <c r="P5067" i="11"/>
  <c r="T5063" i="11"/>
  <c r="Q5062" i="11"/>
  <c r="P5059" i="11"/>
  <c r="T5055" i="11"/>
  <c r="Q5054" i="11"/>
  <c r="P5051" i="11"/>
  <c r="T5047" i="11"/>
  <c r="Q5046" i="11"/>
  <c r="P5043" i="11"/>
  <c r="T5039" i="11"/>
  <c r="Q5038" i="11"/>
  <c r="P5035" i="11"/>
  <c r="T5031" i="11"/>
  <c r="Q5030" i="11"/>
  <c r="P5027" i="11"/>
  <c r="T5023" i="11"/>
  <c r="Q5022" i="11"/>
  <c r="P5019" i="11"/>
  <c r="T5015" i="11"/>
  <c r="Q5014" i="11"/>
  <c r="P5011" i="11"/>
  <c r="T5007" i="11"/>
  <c r="Q5006" i="11"/>
  <c r="P5003" i="11"/>
  <c r="T4999" i="11"/>
  <c r="Q4998" i="11"/>
  <c r="P4995" i="11"/>
  <c r="T4991" i="11"/>
  <c r="Q4990" i="11"/>
  <c r="P4987" i="11"/>
  <c r="T4983" i="11"/>
  <c r="Q4982" i="11"/>
  <c r="P4979" i="11"/>
  <c r="T4975" i="11"/>
  <c r="Q4974" i="11"/>
  <c r="P4971" i="11"/>
  <c r="T4967" i="11"/>
  <c r="Q4966" i="11"/>
  <c r="P4963" i="11"/>
  <c r="T4959" i="11"/>
  <c r="Q4958" i="11"/>
  <c r="P4955" i="11"/>
  <c r="T4951" i="11"/>
  <c r="Q4950" i="11"/>
  <c r="P4947" i="11"/>
  <c r="T4943" i="11"/>
  <c r="Q4942" i="11"/>
  <c r="P4939" i="11"/>
  <c r="T4935" i="11"/>
  <c r="Q4934" i="11"/>
  <c r="P4931" i="11"/>
  <c r="T4927" i="11"/>
  <c r="Q4926" i="11"/>
  <c r="P4923" i="11"/>
  <c r="T4919" i="11"/>
  <c r="Q4918" i="11"/>
  <c r="P4915" i="11"/>
  <c r="T4911" i="11"/>
  <c r="Q4910" i="11"/>
  <c r="P4907" i="11"/>
  <c r="T4903" i="11"/>
  <c r="Q4902" i="11"/>
  <c r="P4899" i="11"/>
  <c r="T4895" i="11"/>
  <c r="Q4894" i="11"/>
  <c r="P4891" i="11"/>
  <c r="T4887" i="11"/>
  <c r="Q4886" i="11"/>
  <c r="P4883" i="11"/>
  <c r="T4879" i="11"/>
  <c r="Q4878" i="11"/>
  <c r="P4875" i="11"/>
  <c r="T4871" i="11"/>
  <c r="Q4870" i="11"/>
  <c r="P4867" i="11"/>
  <c r="T4863" i="11"/>
  <c r="Q4862" i="11"/>
  <c r="P4859" i="11"/>
  <c r="T4855" i="11"/>
  <c r="Q4854" i="11"/>
  <c r="P4851" i="11"/>
  <c r="T4847" i="11"/>
  <c r="Q4846" i="11"/>
  <c r="P4843" i="11"/>
  <c r="T4839" i="11"/>
  <c r="Q4838" i="11"/>
  <c r="P4835" i="11"/>
  <c r="T4831" i="11"/>
  <c r="Q4830" i="11"/>
  <c r="P4827" i="11"/>
  <c r="T4823" i="11"/>
  <c r="Q4822" i="11"/>
  <c r="P4819" i="11"/>
  <c r="T4815" i="11"/>
  <c r="Q4814" i="11"/>
  <c r="P4811" i="11"/>
  <c r="T4807" i="11"/>
  <c r="Q4806" i="11"/>
  <c r="P4803" i="11"/>
  <c r="T4799" i="11"/>
  <c r="Q4798" i="11"/>
  <c r="P4795" i="11"/>
  <c r="T4791" i="11"/>
  <c r="Q4790" i="11"/>
  <c r="P4787" i="11"/>
  <c r="T4783" i="11"/>
  <c r="Q4782" i="11"/>
  <c r="P4779" i="11"/>
  <c r="T4775" i="11"/>
  <c r="Q4774" i="11"/>
  <c r="P4771" i="11"/>
  <c r="T4767" i="11"/>
  <c r="Q4766" i="11"/>
  <c r="P4763" i="11"/>
  <c r="T4759" i="11"/>
  <c r="Q4758" i="11"/>
  <c r="P4755" i="11"/>
  <c r="T4751" i="11"/>
  <c r="Q4750" i="11"/>
  <c r="P4747" i="11"/>
  <c r="T4743" i="11"/>
  <c r="Q4742" i="11"/>
  <c r="P4739" i="11"/>
  <c r="T4735" i="11"/>
  <c r="Q4734" i="11"/>
  <c r="P4731" i="11"/>
  <c r="T4727" i="11"/>
  <c r="Q4726" i="11"/>
  <c r="P4723" i="11"/>
  <c r="T4719" i="11"/>
  <c r="Q4718" i="11"/>
  <c r="P4715" i="11"/>
  <c r="T4711" i="11"/>
  <c r="Q4710" i="11"/>
  <c r="P4707" i="11"/>
  <c r="T4703" i="11"/>
  <c r="Q4702" i="11"/>
  <c r="P4699" i="11"/>
  <c r="T4695" i="11"/>
  <c r="Q4694" i="11"/>
  <c r="P4691" i="11"/>
  <c r="T4687" i="11"/>
  <c r="Q4686" i="11"/>
  <c r="P4683" i="11"/>
  <c r="T4679" i="11"/>
  <c r="Q4678" i="11"/>
  <c r="P4675" i="11"/>
  <c r="T4671" i="11"/>
  <c r="Q4670" i="11"/>
  <c r="P4667" i="11"/>
  <c r="T4663" i="11"/>
  <c r="Q4662" i="11"/>
  <c r="P4659" i="11"/>
  <c r="T4655" i="11"/>
  <c r="Q4654" i="11"/>
  <c r="P4651" i="11"/>
  <c r="T4647" i="11"/>
  <c r="Q4646" i="11"/>
  <c r="P4643" i="11"/>
  <c r="T4639" i="11"/>
  <c r="Q4638" i="11"/>
  <c r="P4635" i="11"/>
  <c r="T4631" i="11"/>
  <c r="Q4630" i="11"/>
  <c r="P4627" i="11"/>
  <c r="T4623" i="11"/>
  <c r="Q4622" i="11"/>
  <c r="P4619" i="11"/>
  <c r="T4615" i="11"/>
  <c r="Q4614" i="11"/>
  <c r="P4611" i="11"/>
  <c r="T4607" i="11"/>
  <c r="Q4606" i="11"/>
  <c r="P4603" i="11"/>
  <c r="T4599" i="11"/>
  <c r="Q4598" i="11"/>
  <c r="P4595" i="11"/>
  <c r="T4591" i="11"/>
  <c r="Q4590" i="11"/>
  <c r="P4587" i="11"/>
  <c r="T4583" i="11"/>
  <c r="Q4582" i="11"/>
  <c r="P4579" i="11"/>
  <c r="T4575" i="11"/>
  <c r="Q4574" i="11"/>
  <c r="P4571" i="11"/>
  <c r="T4567" i="11"/>
  <c r="Q4566" i="11"/>
  <c r="P4563" i="11"/>
  <c r="T4559" i="11"/>
  <c r="Q4558" i="11"/>
  <c r="P4555" i="11"/>
  <c r="T4551" i="11"/>
  <c r="Q4550" i="11"/>
  <c r="P4547" i="11"/>
  <c r="T4543" i="11"/>
  <c r="Q4542" i="11"/>
  <c r="P4539" i="11"/>
  <c r="T4535" i="11"/>
  <c r="Q4534" i="11"/>
  <c r="P4531" i="11"/>
  <c r="T4527" i="11"/>
  <c r="Q4526" i="11"/>
  <c r="P4523" i="11"/>
  <c r="T4519" i="11"/>
  <c r="Q4518" i="11"/>
  <c r="P4515" i="11"/>
  <c r="T4511" i="11"/>
  <c r="Q4510" i="11"/>
  <c r="P4507" i="11"/>
  <c r="T4503" i="11"/>
  <c r="Q4502" i="11"/>
  <c r="P4499" i="11"/>
  <c r="T4495" i="11"/>
  <c r="Q4494" i="11"/>
  <c r="P4491" i="11"/>
  <c r="T4487" i="11"/>
  <c r="Q4486" i="11"/>
  <c r="P4483" i="11"/>
  <c r="T4479" i="11"/>
  <c r="Q4478" i="11"/>
  <c r="P4475" i="11"/>
  <c r="T4471" i="11"/>
  <c r="Q4470" i="11"/>
  <c r="P4467" i="11"/>
  <c r="T4463" i="11"/>
  <c r="Q4462" i="11"/>
  <c r="P4459" i="11"/>
  <c r="T4455" i="11"/>
  <c r="Q4454" i="11"/>
  <c r="P4451" i="11"/>
  <c r="T4447" i="11"/>
  <c r="Q4446" i="11"/>
  <c r="P4443" i="11"/>
  <c r="T4439" i="11"/>
  <c r="Q4438" i="11"/>
  <c r="P4435" i="11"/>
  <c r="T4431" i="11"/>
  <c r="Q4430" i="11"/>
  <c r="P4427" i="11"/>
  <c r="T4423" i="11"/>
  <c r="Q4422" i="11"/>
  <c r="P4419" i="11"/>
  <c r="T4415" i="11"/>
  <c r="Q4414" i="11"/>
  <c r="P4411" i="11"/>
  <c r="T4407" i="11"/>
  <c r="Q4406" i="11"/>
  <c r="P4403" i="11"/>
  <c r="T4399" i="11"/>
  <c r="Q4398" i="11"/>
  <c r="P4395" i="11"/>
  <c r="T4391" i="11"/>
  <c r="Q4390" i="11"/>
  <c r="P4387" i="11"/>
  <c r="T4383" i="11"/>
  <c r="Q4382" i="11"/>
  <c r="P4379" i="11"/>
  <c r="T4375" i="11"/>
  <c r="Q4374" i="11"/>
  <c r="P4371" i="11"/>
  <c r="T4367" i="11"/>
  <c r="Q4366" i="11"/>
  <c r="P4363" i="11"/>
  <c r="T4359" i="11"/>
  <c r="Q4358" i="11"/>
  <c r="P4355" i="11"/>
  <c r="T4351" i="11"/>
  <c r="Q4350" i="11"/>
  <c r="P4347" i="11"/>
  <c r="T4343" i="11"/>
  <c r="Q4342" i="11"/>
  <c r="P4339" i="11"/>
  <c r="T4335" i="11"/>
  <c r="Q4334" i="11"/>
  <c r="P4331" i="11"/>
  <c r="T4327" i="11"/>
  <c r="Q4326" i="11"/>
  <c r="P4323" i="11"/>
  <c r="T4319" i="11"/>
  <c r="Q4318" i="11"/>
  <c r="P4315" i="11"/>
  <c r="T4311" i="11"/>
  <c r="Q4310" i="11"/>
  <c r="P4307" i="11"/>
  <c r="T4303" i="11"/>
  <c r="Q4302" i="11"/>
  <c r="P4299" i="11"/>
  <c r="T4295" i="11"/>
  <c r="Q4294" i="11"/>
  <c r="P4291" i="11"/>
  <c r="T4287" i="11"/>
  <c r="Q4286" i="11"/>
  <c r="P4283" i="11"/>
  <c r="T4279" i="11"/>
  <c r="Q4278" i="11"/>
  <c r="P4275" i="11"/>
  <c r="T4271" i="11"/>
  <c r="Q4270" i="11"/>
  <c r="P4267" i="11"/>
  <c r="T4263" i="11"/>
  <c r="Q4262" i="11"/>
  <c r="P4259" i="11"/>
  <c r="T4255" i="11"/>
  <c r="Q4254" i="11"/>
  <c r="P4251" i="11"/>
  <c r="T4247" i="11"/>
  <c r="Q4246" i="11"/>
  <c r="P4243" i="11"/>
  <c r="T4239" i="11"/>
  <c r="Q4238" i="11"/>
  <c r="P4235" i="11"/>
  <c r="T4231" i="11"/>
  <c r="Q4230" i="11"/>
  <c r="P4227" i="11"/>
  <c r="T4223" i="11"/>
  <c r="Q4222" i="11"/>
  <c r="P4219" i="11"/>
  <c r="T4215" i="11"/>
  <c r="Q4214" i="11"/>
  <c r="P4211" i="11"/>
  <c r="T4207" i="11"/>
  <c r="Q4206" i="11"/>
  <c r="P4203" i="11"/>
  <c r="T4199" i="11"/>
  <c r="Q4198" i="11"/>
  <c r="P4195" i="11"/>
  <c r="T4191" i="11"/>
  <c r="Q4190" i="11"/>
  <c r="P4187" i="11"/>
  <c r="T4183" i="11"/>
  <c r="Q4182" i="11"/>
  <c r="P4179" i="11"/>
  <c r="T4175" i="11"/>
  <c r="Q4174" i="11"/>
  <c r="P4171" i="11"/>
  <c r="T4167" i="11"/>
  <c r="Q4166" i="11"/>
  <c r="P4163" i="11"/>
  <c r="T4159" i="11"/>
  <c r="Q4158" i="11"/>
  <c r="P4155" i="11"/>
  <c r="T4151" i="11"/>
  <c r="Q4150" i="11"/>
  <c r="P4147" i="11"/>
  <c r="T4143" i="11"/>
  <c r="Q4142" i="11"/>
  <c r="P4139" i="11"/>
  <c r="T4135" i="11"/>
  <c r="Q4134" i="11"/>
  <c r="P4131" i="11"/>
  <c r="T4127" i="11"/>
  <c r="Q4126" i="11"/>
  <c r="P4123" i="11"/>
  <c r="T4119" i="11"/>
  <c r="Q4118" i="11"/>
  <c r="P4115" i="11"/>
  <c r="T4111" i="11"/>
  <c r="Q4110" i="11"/>
  <c r="P4107" i="11"/>
  <c r="T4103" i="11"/>
  <c r="Q4102" i="11"/>
  <c r="P4099" i="11"/>
  <c r="T4095" i="11"/>
  <c r="Q4094" i="11"/>
  <c r="P4091" i="11"/>
  <c r="T4087" i="11"/>
  <c r="Q4086" i="11"/>
  <c r="P4083" i="11"/>
  <c r="T4079" i="11"/>
  <c r="Q4078" i="11"/>
  <c r="P4075" i="11"/>
  <c r="T4071" i="11"/>
  <c r="Q4070" i="11"/>
  <c r="P4067" i="11"/>
  <c r="T4063" i="11"/>
  <c r="Q4062" i="11"/>
  <c r="P4059" i="11"/>
  <c r="T4055" i="11"/>
  <c r="Q4054" i="11"/>
  <c r="P4051" i="11"/>
  <c r="T4047" i="11"/>
  <c r="Q4046" i="11"/>
  <c r="P4043" i="11"/>
  <c r="T4039" i="11"/>
  <c r="Q4038" i="11"/>
  <c r="P4035" i="11"/>
  <c r="T4031" i="11"/>
  <c r="Q4030" i="11"/>
  <c r="P4027" i="11"/>
  <c r="T4023" i="11"/>
  <c r="Q4022" i="11"/>
  <c r="P4019" i="11"/>
  <c r="T4015" i="11"/>
  <c r="Q4014" i="11"/>
  <c r="P4011" i="11"/>
  <c r="T4007" i="11"/>
  <c r="Q4006" i="11"/>
  <c r="P4003" i="11"/>
  <c r="T3999" i="11"/>
  <c r="Q3998" i="11"/>
  <c r="P3995" i="11"/>
  <c r="T3991" i="11"/>
  <c r="Q3990" i="11"/>
  <c r="P3987" i="11"/>
  <c r="T3983" i="11"/>
  <c r="Q3982" i="11"/>
  <c r="P3979" i="11"/>
  <c r="T3975" i="11"/>
  <c r="Q3974" i="11"/>
  <c r="P3971" i="11"/>
  <c r="T3967" i="11"/>
  <c r="Q3966" i="11"/>
  <c r="P3963" i="11"/>
  <c r="T3959" i="11"/>
  <c r="Q3958" i="11"/>
  <c r="P3955" i="11"/>
  <c r="T3951" i="11"/>
  <c r="Q3950" i="11"/>
  <c r="P3947" i="11"/>
  <c r="T3943" i="11"/>
  <c r="Q3942" i="11"/>
  <c r="P3939" i="11"/>
  <c r="T3935" i="11"/>
  <c r="Q3934" i="11"/>
  <c r="P3931" i="11"/>
  <c r="T3927" i="11"/>
  <c r="Q3926" i="11"/>
  <c r="P3923" i="11"/>
  <c r="T3919" i="11"/>
  <c r="Q3918" i="11"/>
  <c r="P3915" i="11"/>
  <c r="T3911" i="11"/>
  <c r="Q3910" i="11"/>
  <c r="P3907" i="11"/>
  <c r="T3903" i="11"/>
  <c r="Q3902" i="11"/>
  <c r="P3899" i="11"/>
  <c r="T3895" i="11"/>
  <c r="Q3894" i="11"/>
  <c r="P3891" i="11"/>
  <c r="T3887" i="11"/>
  <c r="Q3886" i="11"/>
  <c r="P3883" i="11"/>
  <c r="T3879" i="11"/>
  <c r="Q3878" i="11"/>
  <c r="P3875" i="11"/>
  <c r="T3871" i="11"/>
  <c r="Q3870" i="11"/>
  <c r="P3867" i="11"/>
  <c r="T3863" i="11"/>
  <c r="Q3862" i="11"/>
  <c r="P3859" i="11"/>
  <c r="T3855" i="11"/>
  <c r="Q3854" i="11"/>
  <c r="P3851" i="11"/>
  <c r="T3847" i="11"/>
  <c r="Q3846" i="11"/>
  <c r="P3843" i="11"/>
  <c r="T3839" i="11"/>
  <c r="Q3838" i="11"/>
  <c r="P3835" i="11"/>
  <c r="T3831" i="11"/>
  <c r="Q3830" i="11"/>
  <c r="P3827" i="11"/>
  <c r="T3823" i="11"/>
  <c r="Q3822" i="11"/>
  <c r="P3819" i="11"/>
  <c r="T3815" i="11"/>
  <c r="Q3814" i="11"/>
  <c r="P3811" i="11"/>
  <c r="T3807" i="11"/>
  <c r="Q3806" i="11"/>
  <c r="P3803" i="11"/>
  <c r="T3799" i="11"/>
  <c r="Q3798" i="11"/>
  <c r="P3795" i="11"/>
  <c r="T3791" i="11"/>
  <c r="Q3790" i="11"/>
  <c r="P3787" i="11"/>
  <c r="T3783" i="11"/>
  <c r="Q3782" i="11"/>
  <c r="P3779" i="11"/>
  <c r="T3775" i="11"/>
  <c r="Q3774" i="11"/>
  <c r="P3771" i="11"/>
  <c r="T3767" i="11"/>
  <c r="Q3766" i="11"/>
  <c r="P3763" i="11"/>
  <c r="T3759" i="11"/>
  <c r="Q3758" i="11"/>
  <c r="P3755" i="11"/>
  <c r="T3751" i="11"/>
  <c r="Q3750" i="11"/>
  <c r="P3747" i="11"/>
  <c r="T3743" i="11"/>
  <c r="Q3742" i="11"/>
  <c r="P3739" i="11"/>
  <c r="T3735" i="11"/>
  <c r="Q3734" i="11"/>
  <c r="P3731" i="11"/>
  <c r="T3727" i="11"/>
  <c r="Q3726" i="11"/>
  <c r="P3723" i="11"/>
  <c r="T3719" i="11"/>
  <c r="Q3718" i="11"/>
  <c r="P3715" i="11"/>
  <c r="T3711" i="11"/>
  <c r="Q3710" i="11"/>
  <c r="P3707" i="11"/>
  <c r="T3703" i="11"/>
  <c r="Q3702" i="11"/>
  <c r="P3699" i="11"/>
  <c r="T3695" i="11"/>
  <c r="Q3694" i="11"/>
  <c r="P3691" i="11"/>
  <c r="T3687" i="11"/>
  <c r="Q3686" i="11"/>
  <c r="P3683" i="11"/>
  <c r="T3679" i="11"/>
  <c r="Q3678" i="11"/>
  <c r="P3675" i="11"/>
  <c r="T3671" i="11"/>
  <c r="Q3670" i="11"/>
  <c r="P3667" i="11"/>
  <c r="T3663" i="11"/>
  <c r="Q3662" i="11"/>
  <c r="P3659" i="11"/>
  <c r="T3655" i="11"/>
  <c r="Q3654" i="11"/>
  <c r="P3651" i="11"/>
  <c r="T3647" i="11"/>
  <c r="Q3646" i="11"/>
  <c r="P3643" i="11"/>
  <c r="T3639" i="11"/>
  <c r="Q3638" i="11"/>
  <c r="P3635" i="11"/>
  <c r="T3631" i="11"/>
  <c r="Q3630" i="11"/>
  <c r="P3627" i="11"/>
  <c r="T3623" i="11"/>
  <c r="Q3622" i="11"/>
  <c r="P3619" i="11"/>
  <c r="T3615" i="11"/>
  <c r="Q3614" i="11"/>
  <c r="P3611" i="11"/>
  <c r="T3607" i="11"/>
  <c r="Q3606" i="11"/>
  <c r="P3603" i="11"/>
  <c r="T3599" i="11"/>
  <c r="Q3598" i="11"/>
  <c r="P3595" i="11"/>
  <c r="T3591" i="11"/>
  <c r="Q3590" i="11"/>
  <c r="P3587" i="11"/>
  <c r="T3583" i="11"/>
  <c r="Q3582" i="11"/>
  <c r="P3579" i="11"/>
  <c r="T3575" i="11"/>
  <c r="Q3574" i="11"/>
  <c r="P3571" i="11"/>
  <c r="T3567" i="11"/>
  <c r="Q3566" i="11"/>
  <c r="P3563" i="11"/>
  <c r="T3559" i="11"/>
  <c r="Q3558" i="11"/>
  <c r="P3555" i="11"/>
  <c r="T3551" i="11"/>
  <c r="Q3550" i="11"/>
  <c r="P3547" i="11"/>
  <c r="T3543" i="11"/>
  <c r="Q3542" i="11"/>
  <c r="P3539" i="11"/>
  <c r="T3535" i="11"/>
  <c r="Q3534" i="11"/>
  <c r="P3531" i="11"/>
  <c r="T3527" i="11"/>
  <c r="Q3526" i="11"/>
  <c r="P3523" i="11"/>
  <c r="T3519" i="11"/>
  <c r="Q3518" i="11"/>
  <c r="P3515" i="11"/>
  <c r="T3511" i="11"/>
  <c r="Q3510" i="11"/>
  <c r="P3507" i="11"/>
  <c r="T3503" i="11"/>
  <c r="Q3502" i="11"/>
  <c r="P3499" i="11"/>
  <c r="T3495" i="11"/>
  <c r="Q3494" i="11"/>
  <c r="P3491" i="11"/>
  <c r="T3487" i="11"/>
  <c r="Q3486" i="11"/>
  <c r="P3483" i="11"/>
  <c r="T3479" i="11"/>
  <c r="Q3478" i="11"/>
  <c r="P3475" i="11"/>
  <c r="T3471" i="11"/>
  <c r="Q3470" i="11"/>
  <c r="P3467" i="11"/>
  <c r="T3463" i="11"/>
  <c r="Q3462" i="11"/>
  <c r="P3459" i="11"/>
  <c r="T3455" i="11"/>
  <c r="Q3454" i="11"/>
  <c r="P3451" i="11"/>
  <c r="T3447" i="11"/>
  <c r="Q3446" i="11"/>
  <c r="P3443" i="11"/>
  <c r="T3439" i="11"/>
  <c r="Q3438" i="11"/>
  <c r="P3435" i="11"/>
  <c r="T3431" i="11"/>
  <c r="Q3430" i="11"/>
  <c r="P3427" i="11"/>
  <c r="T3423" i="11"/>
  <c r="Q3422" i="11"/>
  <c r="P3419" i="11"/>
  <c r="T3415" i="11"/>
  <c r="Q3414" i="11"/>
  <c r="Q3408" i="11"/>
  <c r="S3399" i="11"/>
  <c r="P3390" i="11"/>
  <c r="S3383" i="11"/>
  <c r="P3374" i="11"/>
  <c r="S3367" i="11"/>
  <c r="P3358" i="11"/>
  <c r="S3351" i="11"/>
  <c r="P3342" i="11"/>
  <c r="S3335" i="11"/>
  <c r="P3326" i="11"/>
  <c r="S3319" i="11"/>
  <c r="P3310" i="11"/>
  <c r="S3303" i="11"/>
  <c r="P3294" i="11"/>
  <c r="S3287" i="11"/>
  <c r="P3278" i="11"/>
  <c r="S3271" i="11"/>
  <c r="P3262" i="11"/>
  <c r="S3255" i="11"/>
  <c r="P3246" i="11"/>
  <c r="S3239" i="11"/>
  <c r="P3230" i="11"/>
  <c r="S3223" i="11"/>
  <c r="P3214" i="11"/>
  <c r="S3207" i="11"/>
  <c r="P3198" i="11"/>
  <c r="S3191" i="11"/>
  <c r="P3182" i="11"/>
  <c r="S3175" i="11"/>
  <c r="P3166" i="11"/>
  <c r="S3159" i="11"/>
  <c r="P3150" i="11"/>
  <c r="S3143" i="11"/>
  <c r="P3134" i="11"/>
  <c r="S3127" i="11"/>
  <c r="P3118" i="11"/>
  <c r="S3111" i="11"/>
  <c r="P3102" i="11"/>
  <c r="S3095" i="11"/>
  <c r="P3086" i="11"/>
  <c r="S3079" i="11"/>
  <c r="P3070" i="11"/>
  <c r="S3063" i="11"/>
  <c r="P3054" i="11"/>
  <c r="S3047" i="11"/>
  <c r="P3038" i="11"/>
  <c r="S3031" i="11"/>
  <c r="P3022" i="11"/>
  <c r="S3015" i="11"/>
  <c r="P3006" i="11"/>
  <c r="S2999" i="11"/>
  <c r="P2990" i="11"/>
  <c r="S2983" i="11"/>
  <c r="P2974" i="11"/>
  <c r="S2967" i="11"/>
  <c r="P2958" i="11"/>
  <c r="S2951" i="11"/>
  <c r="P2942" i="11"/>
  <c r="S2935" i="11"/>
  <c r="P2926" i="11"/>
  <c r="S2919" i="11"/>
  <c r="P2910" i="11"/>
  <c r="S2903" i="11"/>
  <c r="P2894" i="11"/>
  <c r="S2887" i="11"/>
  <c r="P2878" i="11"/>
  <c r="S2871" i="11"/>
  <c r="P2862" i="11"/>
  <c r="S2855" i="11"/>
  <c r="P2846" i="11"/>
  <c r="S2839" i="11"/>
  <c r="P2830" i="11"/>
  <c r="S2823" i="11"/>
  <c r="P2814" i="11"/>
  <c r="S2807" i="11"/>
  <c r="P2798" i="11"/>
  <c r="S2791" i="11"/>
  <c r="P2782" i="11"/>
  <c r="S2775" i="11"/>
  <c r="P2766" i="11"/>
  <c r="S2759" i="11"/>
  <c r="P2750" i="11"/>
  <c r="S2743" i="11"/>
  <c r="P2734" i="11"/>
  <c r="S2727" i="11"/>
  <c r="P2718" i="11"/>
  <c r="S2711" i="11"/>
  <c r="P2702" i="11"/>
  <c r="S2695" i="11"/>
  <c r="P2686" i="11"/>
  <c r="S2679" i="11"/>
  <c r="P2670" i="11"/>
  <c r="S2663" i="11"/>
  <c r="P2654" i="11"/>
  <c r="S2647" i="11"/>
  <c r="P2638" i="11"/>
  <c r="S2631" i="11"/>
  <c r="P2622" i="11"/>
  <c r="S2615" i="11"/>
  <c r="P2606" i="11"/>
  <c r="S2599" i="11"/>
  <c r="P2590" i="11"/>
  <c r="S2583" i="11"/>
  <c r="P2574" i="11"/>
  <c r="S2567" i="11"/>
  <c r="P2558" i="11"/>
  <c r="S2551" i="11"/>
  <c r="P2542" i="11"/>
  <c r="S2535" i="11"/>
  <c r="P2526" i="11"/>
  <c r="S2519" i="11"/>
  <c r="P2510" i="11"/>
  <c r="S2503" i="11"/>
  <c r="Q2496" i="11"/>
  <c r="T2487" i="11"/>
  <c r="R2483" i="11"/>
  <c r="R2479" i="11"/>
  <c r="P2475" i="11"/>
  <c r="S2470" i="11"/>
  <c r="Q2462" i="11"/>
  <c r="Q2432" i="11"/>
  <c r="T2423" i="11"/>
  <c r="R2419" i="11"/>
  <c r="R2415" i="11"/>
  <c r="P2411" i="11"/>
  <c r="S2406" i="11"/>
  <c r="Q2398" i="11"/>
  <c r="Q2368" i="11"/>
  <c r="T2359" i="11"/>
  <c r="R2355" i="11"/>
  <c r="R2351" i="11"/>
  <c r="P2347" i="11"/>
  <c r="S2342" i="11"/>
  <c r="Q2334" i="11"/>
  <c r="Q2304" i="11"/>
  <c r="T2295" i="11"/>
  <c r="R2291" i="11"/>
  <c r="R2287" i="11"/>
  <c r="P2283" i="11"/>
  <c r="S2278" i="11"/>
  <c r="Q2270" i="11"/>
  <c r="Q2240" i="11"/>
  <c r="T2231" i="11"/>
  <c r="R2227" i="11"/>
  <c r="R2223" i="11"/>
  <c r="P2219" i="11"/>
  <c r="S2214" i="11"/>
  <c r="Q2206" i="11"/>
  <c r="Q2176" i="11"/>
  <c r="T2167" i="11"/>
  <c r="R2163" i="11"/>
  <c r="R2159" i="11"/>
  <c r="P2155" i="11"/>
  <c r="S2150" i="11"/>
  <c r="Q2142" i="11"/>
  <c r="Q2112" i="11"/>
  <c r="T2103" i="11"/>
  <c r="R2099" i="11"/>
  <c r="R2095" i="11"/>
  <c r="P2091" i="11"/>
  <c r="S2086" i="11"/>
  <c r="Q2078" i="11"/>
  <c r="Q2048" i="11"/>
  <c r="T2039" i="11"/>
  <c r="R2035" i="11"/>
  <c r="R2031" i="11"/>
  <c r="P2027" i="11"/>
  <c r="S2022" i="11"/>
  <c r="Q2014" i="11"/>
  <c r="Q1984" i="11"/>
  <c r="T1975" i="11"/>
  <c r="R1971" i="11"/>
  <c r="R1967" i="11"/>
  <c r="P1963" i="11"/>
  <c r="S1958" i="11"/>
  <c r="Q1950" i="11"/>
  <c r="Q1920" i="11"/>
  <c r="T1911" i="11"/>
  <c r="R1907" i="11"/>
  <c r="R1903" i="11"/>
  <c r="P1899" i="11"/>
  <c r="S1894" i="11"/>
  <c r="Q1886" i="11"/>
  <c r="Q1856" i="11"/>
  <c r="T1847" i="11"/>
  <c r="R1843" i="11"/>
  <c r="R1839" i="11"/>
  <c r="P1835" i="11"/>
  <c r="S1830" i="11"/>
  <c r="Q1822" i="11"/>
  <c r="Q1792" i="11"/>
  <c r="T1783" i="11"/>
  <c r="R1779" i="11"/>
  <c r="R1775" i="11"/>
  <c r="P1771" i="11"/>
  <c r="S1766" i="11"/>
  <c r="Q1758" i="11"/>
  <c r="Q1728" i="11"/>
  <c r="T1719" i="11"/>
  <c r="R1715" i="11"/>
  <c r="R1711" i="11"/>
  <c r="P1707" i="11"/>
  <c r="S1702" i="11"/>
  <c r="Q1694" i="11"/>
  <c r="Q1678" i="11"/>
  <c r="S1671" i="11"/>
  <c r="P1664" i="11"/>
  <c r="P1630" i="11"/>
  <c r="R1623" i="11"/>
  <c r="R1616" i="11"/>
  <c r="Q1603" i="11"/>
  <c r="S1595" i="11"/>
  <c r="R1582" i="11"/>
  <c r="T1575" i="11"/>
  <c r="P1555" i="11"/>
  <c r="T1534" i="11"/>
  <c r="S1527" i="11"/>
  <c r="R1507" i="11"/>
  <c r="S1486" i="11"/>
  <c r="P1480" i="11"/>
  <c r="Q1459" i="11"/>
  <c r="P1446" i="11"/>
  <c r="R1439" i="11"/>
  <c r="S1431" i="11"/>
  <c r="T1422" i="11"/>
  <c r="R1414" i="11"/>
  <c r="P1406" i="11"/>
  <c r="S1371" i="11"/>
  <c r="Q1363" i="11"/>
  <c r="R1320" i="11"/>
  <c r="P1312" i="11"/>
  <c r="S1303" i="11"/>
  <c r="T1294" i="11"/>
  <c r="R1286" i="11"/>
  <c r="P1278" i="11"/>
  <c r="S1243" i="11"/>
  <c r="Q1235" i="11"/>
  <c r="R1192" i="11"/>
  <c r="P1184" i="11"/>
  <c r="S1175" i="11"/>
  <c r="T1166" i="11"/>
  <c r="R1158" i="11"/>
  <c r="P1150" i="11"/>
  <c r="S1115" i="11"/>
  <c r="Q1107" i="11"/>
  <c r="R1064" i="11"/>
  <c r="P1056" i="11"/>
  <c r="S1047" i="11"/>
  <c r="T1038" i="11"/>
  <c r="R1030" i="11"/>
  <c r="P1022" i="11"/>
  <c r="S987" i="11"/>
  <c r="Q979" i="11"/>
  <c r="R936" i="11"/>
  <c r="P928" i="11"/>
  <c r="S919" i="11"/>
  <c r="T910" i="11"/>
  <c r="R902" i="11"/>
  <c r="P894" i="11"/>
  <c r="S859" i="11"/>
  <c r="Q851" i="11"/>
  <c r="R808" i="11"/>
  <c r="P800" i="11"/>
  <c r="S791" i="11"/>
  <c r="T782" i="11"/>
  <c r="R774" i="11"/>
  <c r="P766" i="11"/>
  <c r="S731" i="11"/>
  <c r="Q723" i="11"/>
  <c r="R680" i="11"/>
  <c r="P672" i="11"/>
  <c r="S663" i="11"/>
  <c r="T654" i="11"/>
  <c r="R646" i="11"/>
  <c r="P638" i="11"/>
  <c r="S603" i="11"/>
  <c r="Q595" i="11"/>
  <c r="P568" i="11"/>
  <c r="R558" i="11"/>
  <c r="T526" i="11"/>
  <c r="S503" i="11"/>
  <c r="T480" i="11"/>
  <c r="T446" i="11"/>
  <c r="S435" i="11"/>
  <c r="R424" i="11"/>
  <c r="P390" i="11"/>
  <c r="Q367" i="11"/>
  <c r="R344" i="11"/>
  <c r="P310" i="11"/>
  <c r="S287" i="11"/>
  <c r="T264" i="11"/>
  <c r="T230" i="11"/>
  <c r="P219" i="11"/>
  <c r="Q206" i="11"/>
  <c r="T192" i="11"/>
  <c r="P167" i="11"/>
  <c r="T127" i="11"/>
  <c r="P115" i="11"/>
  <c r="P102" i="11"/>
  <c r="R63" i="11"/>
  <c r="T19" i="11"/>
  <c r="U5854" i="11"/>
  <c r="U5599" i="11"/>
  <c r="U5008" i="11"/>
  <c r="U4451" i="11"/>
  <c r="U4147" i="11"/>
  <c r="U3843" i="11"/>
  <c r="U3539" i="11"/>
  <c r="U3239" i="11"/>
  <c r="U2931" i="11"/>
  <c r="U2496" i="11"/>
  <c r="U2011" i="11"/>
  <c r="U240" i="11"/>
  <c r="V3647" i="11"/>
  <c r="W1691" i="11"/>
  <c r="L12" i="15"/>
  <c r="L13" i="15" s="1"/>
  <c r="L14" i="15" s="1"/>
  <c r="L15" i="15" s="1"/>
  <c r="L16" i="15" s="1"/>
  <c r="L17" i="15" s="1"/>
  <c r="L18" i="15" s="1"/>
  <c r="L19" i="15" s="1"/>
  <c r="L20" i="15" s="1"/>
  <c r="L21" i="15" s="1"/>
  <c r="M11" i="15" l="1" a="1"/>
  <c r="M11" i="15" s="1"/>
  <c r="N11" i="15" a="1"/>
  <c r="N11" i="1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<sst xmlns="http://schemas.openxmlformats.org/spreadsheetml/2006/main" count="30991" uniqueCount="2808">
  <si>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</si>
  <si>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</si>
  <si>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</si>
  <si>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</si>
  <si>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</si>
  <si>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</si>
  <si>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</si>
  <si>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</si>
  <si>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</si>
  <si>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</si>
  <si>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</si>
  <si>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</si>
  <si>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</si>
  <si>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</si>
  <si>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</si>
  <si>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</si>
  <si>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</si>
  <si>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</si>
  <si>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</si>
  <si>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</si>
  <si>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</si>
  <si>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</si>
  <si>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</si>
  <si>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</si>
  <si>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</si>
  <si>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</si>
  <si>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</si>
  <si>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</si>
  <si>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</si>
  <si>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</si>
  <si>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</si>
  <si>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</si>
  <si>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</si>
  <si>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</si>
  <si>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</si>
  <si>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</si>
  <si>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</si>
  <si>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</si>
  <si>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</si>
  <si>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</si>
  <si>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</si>
  <si>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</si>
  <si>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</si>
  <si>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</si>
  <si>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</si>
  <si>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</si>
  <si>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</si>
  <si>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</si>
  <si>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</si>
  <si>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</si>
  <si>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</si>
  <si>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</si>
  <si>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</si>
  <si>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</si>
  <si>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</si>
  <si>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</si>
  <si>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</si>
  <si>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</si>
  <si>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</si>
  <si>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</si>
  <si>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</si>
  <si>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</si>
  <si>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</si>
  <si>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</si>
  <si>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</si>
  <si>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</si>
  <si>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</si>
  <si>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</si>
  <si>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</si>
  <si>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</si>
  <si>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</si>
  <si>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</si>
  <si>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</si>
  <si>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</si>
  <si>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</si>
  <si>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</si>
  <si>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</si>
  <si>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</si>
  <si>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</si>
  <si>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</si>
  <si>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</si>
  <si>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</si>
  <si>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</si>
  <si>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</si>
  <si>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</si>
  <si>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</si>
  <si>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</si>
  <si>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</si>
  <si>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</si>
  <si>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</si>
  <si>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</si>
  <si>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</si>
  <si>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</si>
  <si>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</si>
  <si>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</si>
  <si>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</si>
  <si>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</si>
  <si>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</si>
  <si>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</si>
  <si>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</si>
  <si>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</si>
  <si>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</si>
  <si>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</si>
  <si>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</si>
  <si>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</si>
  <si>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</si>
  <si>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</si>
  <si>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</si>
  <si>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</si>
  <si>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</si>
  <si>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</si>
  <si>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</si>
  <si>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</si>
  <si>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</si>
  <si>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</si>
  <si>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</si>
  <si>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</si>
  <si>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</si>
  <si>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</si>
  <si>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</si>
  <si>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</si>
  <si>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</si>
  <si>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</si>
  <si>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</si>
  <si>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</si>
  <si>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</si>
  <si>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</si>
  <si>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</si>
  <si>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</si>
  <si>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</si>
  <si>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</si>
  <si>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</si>
  <si>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</si>
  <si>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</si>
  <si>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</si>
  <si>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</si>
  <si>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</si>
  <si>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</si>
  <si>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</si>
  <si>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</si>
  <si>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</si>
  <si>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</si>
  <si>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</si>
  <si>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</si>
  <si>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</si>
  <si>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</si>
  <si>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</si>
  <si>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</si>
  <si>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</si>
  <si>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</si>
  <si>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</si>
  <si>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</si>
  <si>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</si>
  <si>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</si>
  <si>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</si>
  <si>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</si>
  <si>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</si>
  <si>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</si>
  <si>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</si>
  <si>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</si>
  <si>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</si>
  <si>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</si>
  <si>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</si>
  <si>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</si>
  <si>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</si>
  <si>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</si>
  <si>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</si>
  <si>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</si>
  <si>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</si>
  <si>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</si>
  <si>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</si>
  <si>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</si>
  <si>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</si>
  <si>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</si>
  <si>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</si>
  <si>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</si>
  <si>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</si>
  <si>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</si>
  <si>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</si>
  <si>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</si>
  <si>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</si>
  <si>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</si>
  <si>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</si>
  <si>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</si>
  <si>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</si>
  <si>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</si>
  <si>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</si>
  <si>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</si>
  <si>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</si>
  <si>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</si>
  <si>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</si>
  <si>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</si>
  <si>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</si>
  <si>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</si>
  <si>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</si>
  <si>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</si>
  <si>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</si>
  <si>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</si>
  <si>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</si>
  <si>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</si>
  <si>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</si>
  <si>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</si>
  <si>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</si>
  <si>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</si>
  <si>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</si>
  <si>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</si>
  <si>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</si>
  <si>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</si>
  <si>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</si>
  <si>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</si>
  <si>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</si>
  <si>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</si>
  <si>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</si>
  <si>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</si>
  <si>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</si>
  <si>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</si>
  <si>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</si>
  <si>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</si>
  <si>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</si>
  <si>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</si>
  <si>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</si>
  <si>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</si>
  <si>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</si>
  <si>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</si>
  <si>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</si>
  <si>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</si>
  <si>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</si>
  <si>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</si>
  <si>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</si>
  <si>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</si>
  <si>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</si>
  <si>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</si>
  <si>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</si>
  <si>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</si>
  <si>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</si>
  <si>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</si>
  <si>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</si>
  <si>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</si>
  <si>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</si>
  <si>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</si>
  <si>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</si>
  <si>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</si>
  <si>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</si>
  <si>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</si>
  <si>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</si>
  <si>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</si>
  <si>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</si>
  <si>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</si>
  <si>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</si>
  <si>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</si>
  <si>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</si>
  <si>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</si>
  <si>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</si>
  <si>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</si>
  <si>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</si>
  <si>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</si>
  <si>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</si>
  <si>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</si>
  <si>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</si>
  <si>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</si>
  <si>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</si>
  <si>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</si>
  <si>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</si>
  <si>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</si>
  <si>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</si>
  <si>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</si>
  <si>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</si>
  <si>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</si>
  <si>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</si>
  <si>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</si>
  <si>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</si>
  <si>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</si>
  <si>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</si>
  <si>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</si>
  <si>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</si>
  <si>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</si>
  <si>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</si>
  <si>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</si>
  <si>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</si>
  <si>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</si>
  <si>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</si>
  <si>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</si>
  <si>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</si>
  <si>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</si>
  <si>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</si>
  <si>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</si>
  <si>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</si>
  <si>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</si>
  <si>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</si>
  <si>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</si>
  <si>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</si>
  <si>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</si>
  <si>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</si>
  <si>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</si>
  <si>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</si>
  <si>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</si>
  <si>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</si>
  <si>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</si>
  <si>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</si>
  <si>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</si>
  <si>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</si>
  <si>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</si>
  <si>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</si>
  <si>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</si>
  <si>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</si>
  <si>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</si>
  <si>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</si>
  <si>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</si>
  <si>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</si>
  <si>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</si>
  <si>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</si>
  <si>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</si>
  <si>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</si>
  <si>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</si>
  <si>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</si>
  <si>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</si>
  <si>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</si>
  <si>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</si>
  <si>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</si>
  <si>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</si>
  <si>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</si>
  <si>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</si>
  <si>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</si>
  <si>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</si>
  <si>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</si>
  <si>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</si>
  <si>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</si>
  <si>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</si>
  <si>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</si>
  <si>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</si>
  <si>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</si>
  <si>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</si>
  <si>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</si>
  <si>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</si>
  <si>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</si>
  <si>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</si>
  <si>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</si>
  <si>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</si>
  <si>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</si>
  <si>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</si>
  <si>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</si>
  <si>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</si>
  <si>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</si>
  <si>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</si>
  <si>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</si>
  <si>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</si>
  <si>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</si>
  <si>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</si>
  <si>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</si>
  <si>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</si>
  <si>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</si>
  <si>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</si>
  <si>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</si>
  <si>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</si>
  <si>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</si>
  <si>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</si>
  <si>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</si>
  <si>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</si>
  <si>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</si>
  <si>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</si>
  <si>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</si>
  <si>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</si>
  <si>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</si>
  <si>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</si>
  <si>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</si>
  <si>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</si>
  <si>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</si>
  <si>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</si>
  <si>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</si>
  <si>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</si>
  <si>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</si>
  <si>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</si>
  <si>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</si>
  <si>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</si>
  <si>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</si>
  <si>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</si>
  <si>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</si>
  <si>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</si>
  <si>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</si>
  <si>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</si>
  <si>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</si>
  <si>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</si>
  <si>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</si>
  <si>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</si>
  <si>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</si>
  <si>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</si>
  <si>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</si>
  <si>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</si>
  <si>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</si>
  <si>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</si>
  <si>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</si>
  <si>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</si>
  <si>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</si>
  <si>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</si>
  <si>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</si>
  <si>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</si>
  <si>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</si>
  <si>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</si>
  <si>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</si>
  <si>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</si>
  <si>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</si>
  <si>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</si>
  <si>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</si>
  <si>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</si>
  <si>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</si>
  <si>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</si>
  <si>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</si>
  <si>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</si>
  <si>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</si>
  <si>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</si>
  <si>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</si>
  <si>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</si>
  <si>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</si>
  <si>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</si>
  <si>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</si>
  <si>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</si>
  <si>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</si>
  <si>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</si>
  <si>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</si>
  <si>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</si>
  <si>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</si>
  <si>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</si>
  <si>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</si>
  <si>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</si>
  <si>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</si>
  <si>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</si>
  <si>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</si>
  <si>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</si>
  <si>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</si>
  <si>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</si>
  <si>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</si>
  <si>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</si>
  <si>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</si>
  <si>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</si>
  <si>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</si>
  <si>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</si>
  <si>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</si>
  <si>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</si>
  <si>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</si>
  <si>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</si>
  <si>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</si>
  <si>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</si>
  <si>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</si>
  <si>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</si>
  <si>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</si>
  <si>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</si>
  <si>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</si>
  <si>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</si>
  <si>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</si>
  <si>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</si>
  <si>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</si>
  <si>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</si>
  <si>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</si>
  <si>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</si>
  <si>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</si>
  <si>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</si>
  <si>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</si>
  <si>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</si>
  <si>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</si>
  <si>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</si>
  <si>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</si>
  <si>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</si>
  <si>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</si>
  <si>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</si>
  <si>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</si>
  <si>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</si>
  <si>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</si>
  <si>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</si>
  <si>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</si>
  <si>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</si>
  <si>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</si>
  <si>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</si>
  <si>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</si>
  <si>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</si>
  <si>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</si>
  <si>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</si>
  <si>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</si>
  <si>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</si>
  <si>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</si>
  <si>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</si>
  <si>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</si>
  <si>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</si>
  <si>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</si>
  <si>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</si>
  <si>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</si>
  <si>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</si>
  <si>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</si>
  <si>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</si>
  <si>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</si>
  <si>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</si>
  <si>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</si>
  <si>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</si>
  <si>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</si>
  <si>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</si>
  <si>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</si>
  <si>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</si>
  <si>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</si>
  <si>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</si>
  <si>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</si>
  <si>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</si>
  <si>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</si>
  <si>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</si>
  <si>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</si>
  <si>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</si>
  <si>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</si>
  <si>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</si>
  <si>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</si>
  <si>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</si>
  <si>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</si>
  <si>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</si>
  <si>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</si>
  <si>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</si>
  <si>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</si>
  <si>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</si>
  <si>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</si>
  <si>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</si>
  <si>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</si>
  <si>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</si>
  <si>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</si>
  <si>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</si>
  <si>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</si>
  <si>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</si>
  <si>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</si>
  <si>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</si>
  <si>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</si>
  <si>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</si>
  <si>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</si>
  <si>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</si>
  <si>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</si>
  <si>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</si>
  <si>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</si>
  <si>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</si>
  <si>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</si>
  <si>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</si>
  <si>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</si>
  <si>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</si>
  <si>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</si>
  <si>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</si>
  <si>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</si>
  <si>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</si>
  <si>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</si>
  <si>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</si>
  <si>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</si>
  <si>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</si>
  <si>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</si>
  <si>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</si>
  <si>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</si>
  <si>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</si>
  <si>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</si>
  <si>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</si>
  <si>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</si>
  <si>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</si>
  <si>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</si>
  <si>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</si>
  <si>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</si>
  <si>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</si>
  <si>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</si>
  <si>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</si>
  <si>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</si>
  <si>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</si>
  <si>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</si>
  <si>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</si>
  <si>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</si>
  <si>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</si>
  <si>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</si>
  <si>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</si>
  <si>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</si>
  <si>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</si>
  <si>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</si>
  <si>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</si>
  <si>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</si>
  <si>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</si>
  <si>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</si>
  <si>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</si>
  <si>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</si>
  <si>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</si>
  <si>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</si>
  <si>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</si>
  <si>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</si>
  <si>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</si>
  <si>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</si>
  <si>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</si>
  <si>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</si>
  <si>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</si>
  <si>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</si>
  <si>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</si>
  <si>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</si>
  <si>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</si>
  <si>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</si>
  <si>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</si>
  <si>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</si>
  <si>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</si>
  <si>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</si>
  <si>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</si>
  <si>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</si>
  <si>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</si>
  <si>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</si>
  <si>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</si>
  <si>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</si>
  <si>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</si>
  <si>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</si>
  <si>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</si>
  <si>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</si>
  <si>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</si>
  <si>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</si>
  <si>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</si>
  <si>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</si>
  <si>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</si>
  <si>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</si>
  <si>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</si>
  <si>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</si>
  <si>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</si>
  <si>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</si>
  <si>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</si>
  <si>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</si>
  <si>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</si>
  <si>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</si>
  <si>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</si>
  <si>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</si>
  <si>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</si>
  <si>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</si>
  <si>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</si>
  <si>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</si>
  <si>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</si>
  <si>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</si>
  <si>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</si>
  <si>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</si>
  <si>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</si>
  <si>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</si>
  <si>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</si>
  <si>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</si>
  <si>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</si>
  <si>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</si>
  <si>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</si>
  <si>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</si>
  <si>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</si>
  <si>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</si>
  <si>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</si>
  <si>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</si>
  <si>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</si>
  <si>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</si>
  <si>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</si>
  <si>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</si>
  <si>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</si>
  <si>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</si>
  <si>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</si>
  <si>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</si>
  <si>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</si>
  <si>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</si>
  <si>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</si>
  <si>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</si>
  <si>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</si>
  <si>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</si>
  <si>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</si>
  <si>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</si>
  <si>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</si>
  <si>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</si>
  <si>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</si>
  <si>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</si>
  <si>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</si>
  <si>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</si>
  <si>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</si>
  <si>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</si>
  <si>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</si>
  <si>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</si>
  <si>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</si>
  <si>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</si>
  <si>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</si>
  <si>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</si>
  <si>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</si>
  <si>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</si>
  <si>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</si>
  <si>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</si>
  <si>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</si>
  <si>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</si>
  <si>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</si>
  <si>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</si>
  <si>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</si>
  <si>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</si>
  <si>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</si>
  <si>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</si>
  <si>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</si>
  <si>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</si>
  <si>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</si>
  <si>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</si>
  <si>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</si>
  <si>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</si>
  <si>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</si>
  <si>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</si>
  <si>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</si>
  <si>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</si>
  <si>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</si>
  <si>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</si>
  <si>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</si>
  <si>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</si>
  <si>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</si>
  <si>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</si>
  <si>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</si>
  <si>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</si>
  <si>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</si>
  <si>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</si>
  <si>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</si>
  <si>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</si>
  <si>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</si>
  <si>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</si>
  <si>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</si>
  <si>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</si>
  <si>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</si>
  <si>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</si>
  <si>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</si>
  <si>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</si>
  <si>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</si>
  <si>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</si>
  <si>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</si>
  <si>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</si>
  <si>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</si>
  <si>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</si>
  <si>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</si>
  <si>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</si>
  <si>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</si>
  <si>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</si>
  <si>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</si>
  <si>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</si>
  <si>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</si>
  <si>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</si>
  <si>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</si>
  <si>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</si>
  <si>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</si>
  <si>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</si>
  <si>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</si>
  <si>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</si>
  <si>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</si>
  <si>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</si>
  <si>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</si>
  <si>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</si>
  <si>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</si>
  <si>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</si>
  <si>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</si>
  <si>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</si>
  <si>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</si>
  <si>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</si>
  <si>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</si>
  <si>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</si>
  <si>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</si>
  <si>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</si>
  <si>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</si>
  <si>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</si>
  <si>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</si>
  <si>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</si>
  <si>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</si>
  <si>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</si>
  <si>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</si>
  <si>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</si>
  <si>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</si>
  <si>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</si>
  <si>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</si>
  <si>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</si>
  <si>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</si>
  <si>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</si>
  <si>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</si>
  <si>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</si>
  <si>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</si>
  <si>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</si>
  <si>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</si>
  <si>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</si>
  <si>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</si>
  <si>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</si>
  <si>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</si>
  <si>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</si>
  <si>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</si>
  <si>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</si>
  <si>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</si>
  <si>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</si>
  <si>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</si>
  <si>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</si>
  <si>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</si>
  <si>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</si>
  <si>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</si>
  <si>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</si>
  <si>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</si>
  <si>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</si>
  <si>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</si>
  <si>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</si>
  <si>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</si>
  <si>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</si>
  <si>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</si>
  <si>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</si>
  <si>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</si>
  <si>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</si>
  <si>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</si>
  <si>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</si>
  <si>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</si>
  <si>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</si>
  <si>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</si>
  <si>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</si>
  <si>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</si>
  <si>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</si>
  <si>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</si>
  <si>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</si>
  <si>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</si>
  <si>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</si>
  <si>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</si>
  <si>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</si>
  <si>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</si>
  <si>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</si>
  <si>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</si>
  <si>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</si>
  <si>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</si>
  <si>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</si>
  <si>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</si>
  <si>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</si>
  <si>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</si>
  <si>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</si>
  <si>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</si>
  <si>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</si>
  <si>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</si>
  <si>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</si>
  <si>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</si>
  <si>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</si>
  <si>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</si>
  <si>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</si>
  <si>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</si>
  <si>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</si>
  <si>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</si>
  <si>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</si>
  <si>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</si>
  <si>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</si>
  <si>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</si>
  <si>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</si>
  <si>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</si>
  <si>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</si>
  <si>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</si>
  <si>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</si>
  <si>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</si>
  <si>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</si>
  <si>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</si>
  <si>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</si>
  <si>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</si>
  <si>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</si>
  <si>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</si>
  <si>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</si>
  <si>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</si>
  <si>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</si>
  <si>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</si>
  <si>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</si>
  <si>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</si>
  <si>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</si>
  <si>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</si>
  <si>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</si>
  <si>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</si>
  <si>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</si>
  <si>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</si>
  <si>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</si>
  <si>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</si>
  <si>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</si>
  <si>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</si>
  <si>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</si>
  <si>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</si>
  <si>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</si>
  <si>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</si>
  <si>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</si>
  <si>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</si>
  <si>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</si>
  <si>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</si>
  <si>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</si>
  <si>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</si>
  <si>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</si>
  <si>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</si>
  <si>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</si>
  <si>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</si>
  <si>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</si>
  <si>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</si>
  <si>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</si>
  <si>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</si>
  <si>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</si>
  <si>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</si>
  <si>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</si>
  <si>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</si>
  <si>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</si>
  <si>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</si>
  <si>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</si>
  <si>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</si>
  <si>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</si>
  <si>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</si>
  <si>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</si>
  <si>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</si>
  <si>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</si>
  <si>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</si>
  <si>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</si>
  <si>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</si>
  <si>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</si>
  <si>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</si>
  <si>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</si>
  <si>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</si>
  <si>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</si>
  <si>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</si>
  <si>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</si>
  <si>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</si>
  <si>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</si>
  <si>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</si>
  <si>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</si>
  <si>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</si>
  <si>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</si>
  <si>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</si>
  <si>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</si>
  <si>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</si>
  <si>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</si>
  <si>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</si>
  <si>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</si>
  <si>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</si>
  <si>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</si>
  <si>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</si>
  <si>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</si>
  <si>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</si>
  <si>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</si>
  <si>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</si>
  <si>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</si>
  <si>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</si>
  <si>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</si>
  <si>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</si>
  <si>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</si>
  <si>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</si>
  <si>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</si>
  <si>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</si>
  <si>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</si>
  <si>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</si>
  <si>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</si>
  <si>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</si>
  <si>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</si>
  <si>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</si>
  <si>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</si>
  <si>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</si>
  <si>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</si>
  <si>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</si>
  <si>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</si>
  <si>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</si>
  <si>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</si>
  <si>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</si>
  <si>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</si>
  <si>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</si>
  <si>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</si>
  <si>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</si>
  <si>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</si>
  <si>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</si>
  <si>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</si>
  <si>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</si>
  <si>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</si>
  <si>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</si>
  <si>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</si>
  <si>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</si>
  <si>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</si>
  <si>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</si>
  <si>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</si>
  <si>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</si>
  <si>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</si>
  <si>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</si>
  <si>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</si>
  <si>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</si>
  <si>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</si>
  <si>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</si>
  <si>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</si>
  <si>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</si>
  <si>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</si>
  <si>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</si>
  <si>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</si>
  <si>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</si>
  <si>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</si>
  <si>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</si>
  <si>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</si>
  <si>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</si>
  <si>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</si>
  <si>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</si>
  <si>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</si>
  <si>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</si>
  <si>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</si>
  <si>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</si>
  <si>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</si>
  <si>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</si>
  <si>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</si>
  <si>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</si>
  <si>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</si>
  <si>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</si>
  <si>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</si>
  <si>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</si>
  <si>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</si>
  <si>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</si>
  <si>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</si>
  <si>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</si>
  <si>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</si>
  <si>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</si>
  <si>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</si>
  <si>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</si>
  <si>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</si>
  <si>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</si>
  <si>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</si>
  <si>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</si>
  <si>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</si>
  <si>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</si>
  <si>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</si>
  <si>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</si>
  <si>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</si>
  <si>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</si>
  <si>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</si>
  <si>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</si>
  <si>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</si>
  <si>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</si>
  <si>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</si>
  <si>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</si>
  <si>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</si>
  <si>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</si>
  <si>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</si>
  <si>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</si>
  <si>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</si>
  <si>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</si>
  <si>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</si>
  <si>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</si>
  <si>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</si>
  <si>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</si>
  <si>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</si>
  <si>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</si>
  <si>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</si>
  <si>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</si>
  <si>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</si>
  <si>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</si>
  <si>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</si>
  <si>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</si>
  <si>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</si>
  <si>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</si>
  <si>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</si>
  <si>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</si>
  <si>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</si>
  <si>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</si>
  <si>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</si>
  <si>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</si>
  <si>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</si>
  <si>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</si>
  <si>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</si>
  <si>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</si>
  <si>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</si>
  <si>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</si>
  <si>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</si>
  <si>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</si>
  <si>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</si>
  <si>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</si>
  <si>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</si>
  <si>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</si>
  <si>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</si>
  <si>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</si>
  <si>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</si>
  <si>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</si>
  <si>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</si>
  <si>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</si>
  <si>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</si>
  <si>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</si>
  <si>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</si>
  <si>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</si>
  <si>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</si>
  <si>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</si>
  <si>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</si>
  <si>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</si>
  <si>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</si>
  <si>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</si>
  <si>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</si>
  <si>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</si>
  <si>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</si>
  <si>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</si>
  <si>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</si>
  <si>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</si>
  <si>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</si>
  <si>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</si>
  <si>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</si>
  <si>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</si>
  <si>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</si>
  <si>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</si>
  <si>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</si>
  <si>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</si>
  <si>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</si>
  <si>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</si>
  <si>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</si>
  <si>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</si>
  <si>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</si>
  <si>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</si>
  <si>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</si>
  <si>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</si>
  <si>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</si>
  <si>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</si>
  <si>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</si>
  <si>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</si>
  <si>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</si>
  <si>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</si>
  <si>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</si>
  <si>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</si>
  <si>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</si>
  <si>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</si>
  <si>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</si>
  <si>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</si>
  <si>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</si>
  <si>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</si>
  <si>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</si>
  <si>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</si>
  <si>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</si>
  <si>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</si>
  <si>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</si>
  <si>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</si>
  <si>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</si>
  <si>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</si>
  <si>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</si>
  <si>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</si>
  <si>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</si>
  <si>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</si>
  <si>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</si>
  <si>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</si>
  <si>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</si>
  <si>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</si>
  <si>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</si>
  <si>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</si>
  <si>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</si>
  <si>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</si>
  <si>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</si>
  <si>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</si>
  <si>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</si>
  <si>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</si>
  <si>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</si>
  <si>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</si>
  <si>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</si>
  <si>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</si>
  <si>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</si>
  <si>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</si>
  <si>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</si>
  <si>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</si>
  <si>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</si>
  <si>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</si>
  <si>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</si>
  <si>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</si>
  <si>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</si>
  <si>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</si>
  <si>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</si>
  <si>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</si>
  <si>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</si>
  <si>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</si>
  <si>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</si>
  <si>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</si>
  <si>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</si>
  <si>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</si>
  <si>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</si>
  <si>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</si>
  <si>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</si>
  <si>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</si>
  <si>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</si>
  <si>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</si>
  <si>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</si>
  <si>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</si>
  <si>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</si>
  <si>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</si>
  <si>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</si>
  <si>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</si>
  <si>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</si>
  <si>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</si>
  <si>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</si>
  <si>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</si>
  <si>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</si>
  <si>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</si>
  <si>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</si>
  <si>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</si>
  <si>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</si>
  <si>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</si>
  <si>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</si>
  <si>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</si>
  <si>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</si>
  <si>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</si>
  <si>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</si>
  <si>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</si>
  <si>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</si>
  <si>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</si>
  <si>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</si>
  <si>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</si>
  <si>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</si>
  <si>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</si>
  <si>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</si>
  <si>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</si>
  <si>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</si>
  <si>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</si>
  <si>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</si>
  <si>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</si>
  <si>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</si>
  <si>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</si>
  <si>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</si>
  <si>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</si>
  <si>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</si>
  <si>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</si>
  <si>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</si>
  <si>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</si>
  <si>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</si>
  <si>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</si>
  <si>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</si>
  <si>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</si>
  <si>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</si>
  <si>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</si>
  <si>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</si>
  <si>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</si>
  <si>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</si>
  <si>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</si>
  <si>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</si>
  <si>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</si>
  <si>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</si>
  <si>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</si>
  <si>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</si>
  <si>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</si>
  <si>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</si>
  <si>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</si>
  <si>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</si>
  <si>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</si>
  <si>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</si>
  <si>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</si>
  <si>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</si>
  <si>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</si>
  <si>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</si>
  <si>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</si>
  <si>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</si>
  <si>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</si>
  <si>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</si>
  <si>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</si>
  <si>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</si>
  <si>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</si>
  <si>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</si>
  <si>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</si>
  <si>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</si>
  <si>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</si>
  <si>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</si>
  <si>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</si>
  <si>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</si>
  <si>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</si>
  <si>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</si>
  <si>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</si>
  <si>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</si>
  <si>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</si>
  <si>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</si>
  <si>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</si>
  <si>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</si>
  <si>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</si>
  <si>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</si>
  <si>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</si>
  <si>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</si>
  <si>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</si>
  <si>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</si>
  <si>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</si>
  <si>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</si>
  <si>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</si>
  <si>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</si>
  <si>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</si>
  <si>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</si>
  <si>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</si>
  <si>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</si>
  <si>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</si>
  <si>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</si>
  <si>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</si>
  <si>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</si>
  <si>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</si>
  <si>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</si>
  <si>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</si>
  <si>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</si>
  <si>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</si>
  <si>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</si>
  <si>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</si>
  <si>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</si>
  <si>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</si>
  <si>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</si>
  <si>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</si>
  <si>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</si>
  <si>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</si>
  <si>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</si>
  <si>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</si>
  <si>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</si>
  <si>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</si>
  <si>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</si>
  <si>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</si>
  <si>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</si>
  <si>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</si>
  <si>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</si>
  <si>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</si>
  <si>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</si>
  <si>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</si>
  <si>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</si>
  <si>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</si>
  <si>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</si>
  <si>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</si>
  <si>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</si>
  <si>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</si>
  <si>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</si>
  <si>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</si>
  <si>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</si>
  <si>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</si>
  <si>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</si>
  <si>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</si>
  <si>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</si>
  <si>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</si>
  <si>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</si>
  <si>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</si>
  <si>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</si>
  <si>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</si>
  <si>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</si>
  <si>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</si>
  <si>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</si>
  <si>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</si>
  <si>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</si>
  <si>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</si>
  <si>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</si>
  <si>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</si>
  <si>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</si>
  <si>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</si>
  <si>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</si>
  <si>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</si>
  <si>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</si>
  <si>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</si>
  <si>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</si>
  <si>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</si>
  <si>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</si>
  <si>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</si>
  <si>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</si>
  <si>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</si>
  <si>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</si>
  <si>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</si>
  <si>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</si>
  <si>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</si>
  <si>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</si>
  <si>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</si>
  <si>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</si>
  <si>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</si>
  <si>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</si>
  <si>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</si>
  <si>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</si>
  <si>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</si>
  <si>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</si>
  <si>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</si>
  <si>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</si>
  <si>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</si>
  <si>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</si>
  <si>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</si>
  <si>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</si>
  <si>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</si>
  <si>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</si>
  <si>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</si>
  <si>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</si>
  <si>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</si>
  <si>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</si>
  <si>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</si>
  <si>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</si>
  <si>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</si>
  <si>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</si>
  <si>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</si>
  <si>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</si>
  <si>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</si>
  <si>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</si>
  <si>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</si>
  <si>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</si>
  <si>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</si>
  <si>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</si>
  <si>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</si>
  <si>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</si>
  <si>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</si>
  <si>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</si>
  <si>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</si>
  <si>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</si>
  <si>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</si>
  <si>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</si>
  <si>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</si>
  <si>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</si>
  <si>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</si>
  <si>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</si>
  <si>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</si>
  <si>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</si>
  <si>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</si>
  <si>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</si>
  <si>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</si>
  <si>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</si>
  <si>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</si>
  <si>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</si>
  <si>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</si>
  <si>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</si>
  <si>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</si>
  <si>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</si>
  <si>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</si>
  <si>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</si>
  <si>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</si>
  <si>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</si>
  <si>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</si>
  <si>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</si>
  <si>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</si>
  <si>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</si>
  <si>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</si>
  <si>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</si>
  <si>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</si>
  <si>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</si>
  <si>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</si>
  <si>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</si>
  <si>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</si>
  <si>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</si>
  <si>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</si>
  <si>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</si>
  <si>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</si>
  <si>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</si>
  <si>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</si>
  <si>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</si>
  <si>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</si>
  <si>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</si>
  <si>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</si>
  <si>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</si>
  <si>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</si>
  <si>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</si>
  <si>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</si>
  <si>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</si>
  <si>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</si>
  <si>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</si>
  <si>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</si>
  <si>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</si>
  <si>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</si>
  <si>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</si>
  <si>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</si>
  <si>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</si>
  <si>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</si>
  <si>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</si>
  <si>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</si>
  <si>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</si>
  <si>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</si>
  <si>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</si>
  <si>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</si>
  <si>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</si>
  <si>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</si>
  <si>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</si>
  <si>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</si>
  <si>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</si>
  <si>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</si>
  <si>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</si>
  <si>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</si>
  <si>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</si>
  <si>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</si>
  <si>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</si>
  <si>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</si>
  <si>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</si>
  <si>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</si>
  <si>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</si>
  <si>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</si>
  <si>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</si>
  <si>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</si>
  <si>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</si>
  <si>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</si>
  <si>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</si>
  <si>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</si>
  <si>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</si>
  <si>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</si>
  <si>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</si>
  <si>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</si>
  <si>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</si>
  <si>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</si>
  <si>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</si>
  <si>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</si>
  <si>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</si>
  <si>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</si>
  <si>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</si>
  <si>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</si>
  <si>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</si>
  <si>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</si>
  <si>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</si>
  <si>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</si>
  <si>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</si>
  <si>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</si>
  <si>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</si>
  <si>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</si>
  <si>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</si>
  <si>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</si>
  <si>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</si>
  <si>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</si>
  <si>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</si>
  <si>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</si>
  <si>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</si>
  <si>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</si>
  <si>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</si>
  <si>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</si>
  <si>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</si>
  <si>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</si>
  <si>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</si>
  <si>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</si>
  <si>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</si>
  <si>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</si>
  <si>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</si>
  <si>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</si>
  <si>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</si>
  <si>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</si>
  <si>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</si>
  <si>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</si>
  <si>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</si>
  <si>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</si>
  <si>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</si>
  <si>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</si>
  <si>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</si>
  <si>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</si>
  <si>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</si>
  <si>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</si>
  <si>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</si>
  <si>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</si>
  <si>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</si>
  <si>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</si>
  <si>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</si>
  <si>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</si>
  <si>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</si>
  <si>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</si>
  <si>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</si>
  <si>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</si>
  <si>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</si>
  <si>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</si>
  <si>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</si>
  <si>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</si>
  <si>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</si>
  <si>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</si>
  <si>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</si>
  <si>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</si>
  <si>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</si>
  <si>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</si>
  <si>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</si>
  <si>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</si>
  <si>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</si>
  <si>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</si>
  <si>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</si>
  <si>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</si>
  <si>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</si>
  <si>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</si>
  <si>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</si>
  <si>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</si>
  <si>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</si>
  <si>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</si>
  <si>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</si>
  <si>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</si>
  <si>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</si>
  <si>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</si>
  <si>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</si>
  <si>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</si>
  <si>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</si>
  <si>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</si>
  <si>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</si>
  <si>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</si>
  <si>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</si>
  <si>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</si>
  <si>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</si>
  <si>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</si>
  <si>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</si>
  <si>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</si>
  <si>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</si>
  <si>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</si>
  <si>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</si>
  <si>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</si>
  <si>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</si>
  <si>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</si>
  <si>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</si>
  <si>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</si>
  <si>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</si>
  <si>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</si>
  <si>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</si>
  <si>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</si>
  <si>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</si>
  <si>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</si>
  <si>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</si>
  <si>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</si>
  <si>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</si>
  <si>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</si>
  <si>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</si>
  <si>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</si>
  <si>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</si>
  <si>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</si>
  <si>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</si>
  <si>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</si>
  <si>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</si>
  <si>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</si>
  <si>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</si>
  <si>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</si>
  <si>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</si>
  <si>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</si>
  <si>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</si>
  <si>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</si>
  <si>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</si>
  <si>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</si>
  <si>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</si>
  <si>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</si>
  <si>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</si>
  <si>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</si>
  <si>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</si>
  <si>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</si>
  <si>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</si>
  <si>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</si>
  <si>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</si>
  <si>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</si>
  <si>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</si>
  <si>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</si>
  <si>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</si>
  <si>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</si>
  <si>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</si>
  <si>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</si>
  <si>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</si>
  <si>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</si>
  <si>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</si>
  <si>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</si>
  <si>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</si>
  <si>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</si>
  <si>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</si>
  <si>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</si>
  <si>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</si>
  <si>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</si>
  <si>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</si>
  <si>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</si>
  <si>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</si>
  <si>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</si>
  <si>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</si>
  <si>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</si>
  <si>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</si>
  <si>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</si>
  <si>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</si>
  <si>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</si>
  <si>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</si>
  <si>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</si>
  <si>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</si>
  <si>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</si>
  <si>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</si>
  <si>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</si>
  <si>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</si>
  <si>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</si>
  <si>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</si>
  <si>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</si>
  <si>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</si>
  <si>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</si>
  <si>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</si>
  <si>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</si>
  <si>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</si>
  <si>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</si>
  <si>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</si>
  <si>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</si>
  <si>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</si>
  <si>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</si>
  <si>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</si>
  <si>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</si>
  <si>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</si>
  <si>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</si>
  <si>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</si>
  <si>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</si>
  <si>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</si>
  <si>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</si>
  <si>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</si>
  <si>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</si>
  <si>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</si>
  <si>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</si>
  <si>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</si>
  <si>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</si>
  <si>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</si>
  <si>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</si>
  <si>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</si>
  <si>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</si>
  <si>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</si>
  <si>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</si>
  <si>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</si>
  <si>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</si>
  <si>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</si>
  <si>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</si>
  <si>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</si>
  <si>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</si>
  <si>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</si>
  <si>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</si>
  <si>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</si>
  <si>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</si>
  <si>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</si>
  <si>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</si>
  <si>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</si>
  <si>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</si>
  <si>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</si>
  <si>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</si>
  <si>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</si>
  <si>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</si>
  <si>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</si>
  <si>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</si>
  <si>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</si>
  <si>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</si>
  <si>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</si>
  <si>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</si>
  <si>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</si>
  <si>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</si>
  <si>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</si>
  <si>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</si>
  <si>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</si>
  <si>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</si>
  <si>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</si>
  <si>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</si>
  <si>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</si>
  <si>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</si>
  <si>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</si>
  <si>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</si>
  <si>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</si>
  <si>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</si>
  <si>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</si>
  <si>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</si>
  <si>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</si>
  <si>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</si>
  <si>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</si>
  <si>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</si>
  <si>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</si>
  <si>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</si>
  <si>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</si>
  <si>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</si>
  <si>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</si>
  <si>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</si>
  <si>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</si>
  <si>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</si>
  <si>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</si>
  <si>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</si>
  <si>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</si>
  <si>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</si>
  <si>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</si>
  <si>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</si>
  <si>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</si>
  <si>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</si>
  <si>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</si>
  <si>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</si>
  <si>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</si>
  <si>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</si>
  <si>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</si>
  <si>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</si>
  <si>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</si>
  <si>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</si>
  <si>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</si>
  <si>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</si>
  <si>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</si>
  <si>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</si>
  <si>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</si>
  <si>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</si>
  <si>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</si>
  <si>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</si>
  <si>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</si>
  <si>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</si>
  <si>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</si>
  <si>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</si>
  <si>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</si>
  <si>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</si>
  <si>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</si>
  <si>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</si>
  <si>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</si>
  <si>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</si>
  <si>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</si>
  <si>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</si>
  <si>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</si>
  <si>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</si>
  <si>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</si>
  <si>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</si>
  <si>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</si>
  <si>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</si>
  <si>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</si>
  <si>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</si>
  <si>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</si>
  <si>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</si>
  <si>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</si>
  <si>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</si>
  <si>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</si>
  <si>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</si>
  <si>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</si>
  <si>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</si>
  <si>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</si>
  <si>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</si>
  <si>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</si>
  <si>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</si>
  <si>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</si>
  <si>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</si>
  <si>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</si>
  <si>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</si>
  <si>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</si>
  <si>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</si>
  <si>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</si>
  <si>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</si>
  <si>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</si>
  <si>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</si>
  <si>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</si>
  <si>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</si>
  <si>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</si>
  <si>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</si>
  <si>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</si>
  <si>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</si>
  <si>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</si>
  <si>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</si>
  <si>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</si>
  <si>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</si>
  <si>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</si>
  <si>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</si>
  <si>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</si>
  <si>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</si>
  <si>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</si>
  <si>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</si>
  <si>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</si>
  <si>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</si>
  <si>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</si>
  <si>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</si>
  <si>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</si>
  <si>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</si>
  <si>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</si>
  <si>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</si>
  <si>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</si>
  <si>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</si>
  <si>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</si>
  <si>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</si>
  <si>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</si>
  <si>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</si>
  <si>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</si>
  <si>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</si>
  <si>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</si>
  <si>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</si>
  <si>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</si>
  <si>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</si>
  <si>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</si>
  <si>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</si>
  <si>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</si>
  <si>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</si>
  <si>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</si>
  <si>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</si>
  <si>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</si>
  <si>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</si>
  <si>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</si>
  <si>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</si>
  <si>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</si>
  <si>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</si>
  <si>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</si>
  <si>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</si>
  <si>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</si>
  <si>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</si>
  <si>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</si>
  <si>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</si>
  <si>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</si>
  <si>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</si>
  <si>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</si>
  <si>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</si>
  <si>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</si>
  <si>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</si>
  <si>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</si>
  <si>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</si>
  <si>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</si>
  <si>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</si>
  <si>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</si>
  <si>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</si>
  <si>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</si>
  <si>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</si>
  <si>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</si>
  <si>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</si>
  <si>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</si>
  <si>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</si>
  <si>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</si>
  <si>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</si>
  <si>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</si>
  <si>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</si>
  <si>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</si>
  <si>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</si>
  <si>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</si>
  <si>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</si>
  <si>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</si>
  <si>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</si>
  <si>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</si>
  <si>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</si>
  <si>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</si>
  <si>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</si>
  <si>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</si>
  <si>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</si>
  <si>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</si>
  <si>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</si>
  <si>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</si>
  <si>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</si>
  <si>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</si>
  <si>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</si>
  <si>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</si>
  <si>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</si>
  <si>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</si>
  <si>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</si>
  <si>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</si>
  <si>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</si>
  <si>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</si>
  <si>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</si>
  <si>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</si>
  <si>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</si>
  <si>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</si>
  <si>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</si>
  <si>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</si>
  <si>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</si>
  <si>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</si>
  <si>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</si>
  <si>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</si>
  <si>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</si>
  <si>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</si>
  <si>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</si>
  <si>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</si>
  <si>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</si>
  <si>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</si>
  <si>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</si>
  <si>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</si>
  <si>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</si>
  <si>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</si>
  <si>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</si>
  <si>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</si>
  <si>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</si>
  <si>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</si>
  <si>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</si>
  <si>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</si>
  <si>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</si>
  <si>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</si>
  <si>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</si>
  <si>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</si>
  <si>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</si>
  <si>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</si>
  <si>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</si>
  <si>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</si>
  <si>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</si>
  <si>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</si>
  <si>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</si>
  <si>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</si>
  <si>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</si>
  <si>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</si>
  <si>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</si>
  <si>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</si>
  <si>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</si>
  <si>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</si>
  <si>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</si>
  <si>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</si>
  <si>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</si>
  <si>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</si>
  <si>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</si>
  <si>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</si>
  <si>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</si>
  <si>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</si>
  <si>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</si>
  <si>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</si>
  <si>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</si>
  <si>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</si>
  <si>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</si>
  <si>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</si>
  <si>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</si>
  <si>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</si>
  <si>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</si>
  <si>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</si>
  <si>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</si>
  <si>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</si>
  <si>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</si>
  <si>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</si>
  <si>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</si>
  <si>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</si>
  <si>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</si>
  <si>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</si>
  <si>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</si>
  <si>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</si>
  <si>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</si>
  <si>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</si>
  <si>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</si>
  <si>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</si>
  <si>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</si>
  <si>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</si>
  <si>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</si>
  <si>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</si>
  <si>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</si>
  <si>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</si>
  <si>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</si>
  <si>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</si>
  <si>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</si>
  <si>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</si>
  <si>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</si>
  <si>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</si>
  <si>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</si>
  <si>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</si>
  <si>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</si>
  <si>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</si>
  <si>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</si>
  <si>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</si>
  <si>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</si>
  <si>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</si>
  <si>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</si>
  <si>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</si>
  <si>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</si>
  <si>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</si>
  <si>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</si>
  <si>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</si>
  <si>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</si>
  <si>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</si>
  <si>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</si>
  <si>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</si>
  <si>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</si>
  <si>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</si>
  <si>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</si>
  <si>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</si>
  <si>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</si>
  <si>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</si>
  <si>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</si>
  <si>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</si>
  <si>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</si>
  <si>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</si>
  <si>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</si>
  <si>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</si>
  <si>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</si>
  <si>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</si>
  <si>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</si>
  <si>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</si>
  <si>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</si>
  <si>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</si>
  <si>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</si>
  <si>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</si>
  <si>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</si>
  <si>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</si>
  <si>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</si>
  <si>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</si>
  <si>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</si>
  <si>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</si>
  <si>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</si>
  <si>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</si>
  <si>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</si>
  <si>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</si>
  <si>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</si>
  <si>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</si>
  <si>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</si>
  <si>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</si>
  <si>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</si>
  <si>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</si>
  <si>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</si>
  <si>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</si>
  <si>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</si>
  <si>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</si>
  <si>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</si>
  <si>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</si>
  <si>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</si>
  <si>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</si>
  <si>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</si>
  <si>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</si>
  <si>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</si>
  <si>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</si>
  <si>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</si>
  <si>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</si>
  <si>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</si>
  <si>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</si>
  <si>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</si>
  <si>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</si>
  <si>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</si>
  <si>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</si>
  <si>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</si>
  <si>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</si>
  <si>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</si>
  <si>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</si>
  <si>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</si>
  <si>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</si>
  <si>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</si>
  <si>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</si>
  <si>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</si>
  <si>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</si>
  <si>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</si>
  <si>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</si>
  <si>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</si>
  <si>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</si>
  <si>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</si>
  <si>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</si>
  <si>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</si>
  <si>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</si>
  <si>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</si>
  <si>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</si>
  <si>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</si>
  <si>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</si>
  <si>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</si>
  <si>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</si>
  <si>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</si>
  <si>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</si>
  <si>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</si>
  <si>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</si>
  <si>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</si>
  <si>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</si>
  <si>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</si>
  <si>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</si>
  <si>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</si>
  <si>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</si>
  <si>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</si>
  <si>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</si>
  <si>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</si>
  <si>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</si>
  <si>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</si>
  <si>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</si>
  <si>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</si>
  <si>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</si>
  <si>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</si>
  <si>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</si>
  <si>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</si>
  <si>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</si>
  <si>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</si>
  <si>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</si>
  <si>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</si>
  <si>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</si>
  <si>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</si>
  <si>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</si>
  <si>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</si>
  <si>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</si>
  <si>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</si>
  <si>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</si>
  <si>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</si>
  <si>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</si>
  <si>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</si>
  <si>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</si>
  <si>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</si>
  <si>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</si>
  <si>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</si>
  <si>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</si>
  <si>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</si>
  <si>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</si>
  <si>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</si>
  <si>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</si>
  <si>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</si>
  <si>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</si>
  <si>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</si>
  <si>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</si>
  <si>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</si>
  <si>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</si>
  <si>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</si>
  <si>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</si>
  <si>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</si>
  <si>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</si>
  <si>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</si>
  <si>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</si>
  <si>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</si>
  <si>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</si>
  <si>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</si>
  <si>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</si>
  <si>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</si>
  <si>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</si>
  <si>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</si>
  <si>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</si>
  <si>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</si>
  <si>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</si>
  <si>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</si>
  <si>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</si>
  <si>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</si>
  <si>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</si>
  <si>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</si>
  <si>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</si>
  <si>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</si>
  <si>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</si>
  <si>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</si>
  <si>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</si>
  <si>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</si>
  <si>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</si>
  <si>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</si>
  <si>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</si>
  <si>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</si>
  <si>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</si>
  <si>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</si>
  <si>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</si>
  <si>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</si>
  <si>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</si>
  <si>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</si>
  <si>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</si>
  <si>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</si>
  <si>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</si>
  <si>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</si>
  <si>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</si>
  <si>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</si>
  <si>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</si>
  <si>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</si>
  <si>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</si>
  <si>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</si>
  <si>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</si>
  <si>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</si>
  <si>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</si>
  <si>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</si>
  <si>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</si>
  <si>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</si>
  <si>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</si>
  <si>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</si>
  <si>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</si>
  <si>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</si>
  <si>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</si>
  <si>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</si>
  <si>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</si>
  <si>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</si>
  <si>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</si>
  <si>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</si>
  <si>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</si>
  <si>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</si>
  <si>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</si>
  <si>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</si>
  <si>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</si>
  <si>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</si>
  <si>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</si>
  <si>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</si>
  <si>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</si>
  <si>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</si>
  <si>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</si>
  <si>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</si>
  <si>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</si>
  <si>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</si>
  <si>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</si>
  <si>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</si>
  <si>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</si>
  <si>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</si>
  <si>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</si>
  <si>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</si>
  <si>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</si>
  <si>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</si>
  <si>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</si>
  <si>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</si>
  <si>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</si>
  <si>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</si>
  <si>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</si>
  <si>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</si>
  <si>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</si>
  <si>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</si>
  <si>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</si>
  <si>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</si>
  <si>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</si>
  <si>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</si>
  <si>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</si>
  <si>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</si>
  <si>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</si>
  <si>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</si>
  <si>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</si>
  <si>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</si>
  <si>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</si>
  <si>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</si>
  <si>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</si>
  <si>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</si>
  <si>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</si>
  <si>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</si>
  <si>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</si>
  <si>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</si>
  <si>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</si>
  <si>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</si>
  <si>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</si>
  <si>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</si>
  <si>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</si>
  <si>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</si>
  <si>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</si>
  <si>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</si>
  <si>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</si>
  <si>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</si>
  <si>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</si>
  <si>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</si>
  <si>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</si>
  <si>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</si>
  <si>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</si>
  <si>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</si>
  <si>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</si>
  <si>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</si>
  <si>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</si>
  <si>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</si>
  <si>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</si>
  <si>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</si>
  <si>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</si>
  <si>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</si>
  <si>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</si>
  <si>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</si>
  <si>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</si>
  <si>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</si>
  <si>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</si>
  <si>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</si>
  <si>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</si>
  <si>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</si>
  <si>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</si>
  <si>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</si>
  <si>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</si>
  <si>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</si>
  <si>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</si>
  <si>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</si>
  <si>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</si>
  <si>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</si>
  <si>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</si>
  <si>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</si>
  <si>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</si>
  <si>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</si>
  <si>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</si>
  <si>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</si>
  <si>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</si>
  <si>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</si>
  <si>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</si>
  <si>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</si>
  <si>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</si>
  <si>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</si>
  <si>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</si>
  <si>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</si>
  <si>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</si>
  <si>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</si>
  <si>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</si>
  <si>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</si>
  <si>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</si>
  <si>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</si>
  <si>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</si>
  <si>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</si>
  <si>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</si>
  <si>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</si>
  <si>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</si>
  <si>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</si>
  <si>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</si>
  <si>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</si>
  <si>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</si>
  <si>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</si>
  <si>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</si>
  <si>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</si>
  <si>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</si>
  <si>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</si>
  <si>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</si>
  <si>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</si>
  <si>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</si>
  <si>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</si>
  <si>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</si>
  <si>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</si>
  <si>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</si>
  <si>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</si>
  <si>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</si>
  <si>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</si>
  <si>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</si>
  <si>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</si>
  <si>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</si>
  <si>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</si>
  <si>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</si>
  <si>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</si>
  <si>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</si>
  <si>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</si>
  <si>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</si>
  <si>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</si>
  <si>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</si>
  <si>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</si>
  <si>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</si>
  <si>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</si>
  <si>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</si>
  <si>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</si>
  <si>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</si>
  <si>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</si>
  <si>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</si>
  <si>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</si>
  <si>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</si>
  <si>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POS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</si>
  <si>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</si>
  <si>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</si>
  <si>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</si>
  <si>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</si>
  <si>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</si>
  <si>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</si>
  <si>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</si>
  <si>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</si>
  <si>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</si>
  <si>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</si>
  <si>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</si>
  <si>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</si>
  <si>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Order ID</t>
  </si>
  <si>
    <t>Discount</t>
  </si>
  <si>
    <t>Minimum</t>
  </si>
  <si>
    <t>Order Amount</t>
  </si>
  <si>
    <t>$0 - $24.99</t>
  </si>
  <si>
    <t>$25 - $49.99</t>
  </si>
  <si>
    <t>$50 - $99.99</t>
  </si>
  <si>
    <t>$100+</t>
  </si>
  <si>
    <t>Discount %</t>
  </si>
  <si>
    <t>Genre</t>
  </si>
  <si>
    <t>Action</t>
  </si>
  <si>
    <t>Select Year:</t>
  </si>
  <si>
    <t>Adventure</t>
  </si>
  <si>
    <t>Select Calculation:</t>
  </si>
  <si>
    <t>Animation</t>
  </si>
  <si>
    <t>Biography</t>
  </si>
  <si>
    <t>Comedy</t>
  </si>
  <si>
    <t>Crime</t>
  </si>
  <si>
    <t>Documentary</t>
  </si>
  <si>
    <t>Drama</t>
  </si>
  <si>
    <t>Fantasy</t>
  </si>
  <si>
    <t>Horror</t>
  </si>
  <si>
    <t>Region</t>
  </si>
  <si>
    <t>Afghanistan</t>
  </si>
  <si>
    <t>AFG</t>
  </si>
  <si>
    <t>South Asia</t>
  </si>
  <si>
    <t>Albania</t>
  </si>
  <si>
    <t>ALB</t>
  </si>
  <si>
    <t>Europe &amp; Central Asia</t>
  </si>
  <si>
    <t>Algeria</t>
  </si>
  <si>
    <t>DZA</t>
  </si>
  <si>
    <t>Middle East &amp; North Africa</t>
  </si>
  <si>
    <t>American Samoa</t>
  </si>
  <si>
    <t>ASM</t>
  </si>
  <si>
    <t>East Asia &amp; Pacific</t>
  </si>
  <si>
    <t>Andorra</t>
  </si>
  <si>
    <t>AND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</si>
  <si>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</si>
  <si>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</si>
  <si>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</si>
  <si>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</si>
  <si>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</si>
  <si>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</si>
  <si>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</si>
  <si>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</si>
  <si>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</si>
  <si>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</si>
  <si>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</si>
  <si>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</si>
  <si>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</si>
  <si>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</si>
  <si>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</si>
  <si>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</si>
  <si>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</si>
  <si>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</si>
  <si>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</si>
  <si>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</si>
  <si>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</si>
  <si>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</si>
  <si>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</si>
  <si>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</si>
  <si>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</si>
  <si>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</si>
  <si>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</si>
  <si>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</si>
  <si>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</si>
  <si>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</si>
  <si>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</si>
  <si>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</si>
  <si>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</si>
  <si>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</si>
  <si>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</si>
  <si>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</si>
  <si>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</si>
  <si>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</si>
  <si>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</si>
  <si>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</si>
  <si>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</si>
  <si>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</si>
  <si>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</si>
  <si>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</si>
  <si>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</si>
  <si>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</si>
  <si>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BRN</t>
  </si>
  <si>
    <t>Bulgaria</t>
  </si>
  <si>
    <t>BGR</t>
  </si>
  <si>
    <t>Burkina Faso</t>
  </si>
  <si>
    <t>BFA</t>
  </si>
  <si>
    <t>Burundi</t>
  </si>
  <si>
    <t>BDI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</si>
  <si>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</si>
  <si>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</si>
  <si>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</si>
  <si>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</si>
  <si>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</si>
  <si>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</si>
  <si>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</si>
  <si>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</si>
  <si>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</si>
  <si>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</si>
  <si>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</si>
  <si>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</si>
  <si>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</si>
  <si>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</si>
  <si>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</si>
  <si>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</si>
  <si>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</si>
  <si>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</si>
  <si>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</si>
  <si>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</si>
  <si>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</si>
  <si>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COD</t>
  </si>
  <si>
    <t>Costa Rica</t>
  </si>
  <si>
    <t>CRI</t>
  </si>
  <si>
    <t>CIV</t>
  </si>
  <si>
    <t>Croatia</t>
  </si>
  <si>
    <t>HRV</t>
  </si>
  <si>
    <t>Cuba</t>
  </si>
  <si>
    <t>CUB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</si>
  <si>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</si>
  <si>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</si>
  <si>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</si>
  <si>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</si>
  <si>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</si>
  <si>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</si>
  <si>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</si>
  <si>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</si>
  <si>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</si>
  <si>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</si>
  <si>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</si>
  <si>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</si>
  <si>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</si>
  <si>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</si>
  <si>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</si>
  <si>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</si>
  <si>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</si>
  <si>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</si>
  <si>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</si>
  <si>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</si>
  <si>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</si>
  <si>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</si>
  <si>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</si>
  <si>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</si>
  <si>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</si>
  <si>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</si>
  <si>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</si>
  <si>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</si>
  <si>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</si>
  <si>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</si>
  <si>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</si>
  <si>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</si>
  <si>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</si>
  <si>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</si>
  <si>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</si>
  <si>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</si>
  <si>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</si>
  <si>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</si>
  <si>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</si>
  <si>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</si>
  <si>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</si>
  <si>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</si>
  <si>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</si>
  <si>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</si>
  <si>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</si>
  <si>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</si>
  <si>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</si>
  <si>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</si>
  <si>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</si>
  <si>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</si>
  <si>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</si>
  <si>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</si>
  <si>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</si>
  <si>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</si>
  <si>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</si>
  <si>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</si>
  <si>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</si>
  <si>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</si>
  <si>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</si>
  <si>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</si>
  <si>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</si>
  <si>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</si>
  <si>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</si>
  <si>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</si>
  <si>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</si>
  <si>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</si>
  <si>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</si>
  <si>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</si>
  <si>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</si>
  <si>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</si>
  <si>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</si>
  <si>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</si>
  <si>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</si>
  <si>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</si>
  <si>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</si>
  <si>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</si>
  <si>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</si>
  <si>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</si>
  <si>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</si>
  <si>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</si>
  <si>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</si>
  <si>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</si>
  <si>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</si>
  <si>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</si>
  <si>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</si>
  <si>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</si>
  <si>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</si>
  <si>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</si>
  <si>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</si>
  <si>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</si>
  <si>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</si>
  <si>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</si>
  <si>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</si>
  <si>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</si>
  <si>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</si>
  <si>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</si>
  <si>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</si>
  <si>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</si>
  <si>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</si>
  <si>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</t>
  </si>
  <si>
    <t>Kuwait</t>
  </si>
  <si>
    <t>KWT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</si>
  <si>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</si>
  <si>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</si>
  <si>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</si>
  <si>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</si>
  <si>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</si>
  <si>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</si>
  <si>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</si>
  <si>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</si>
  <si>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</si>
  <si>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</si>
  <si>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</si>
  <si>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</si>
  <si>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</si>
  <si>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</si>
  <si>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</si>
  <si>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</si>
  <si>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</si>
  <si>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</si>
  <si>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</si>
  <si>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</si>
  <si>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</si>
  <si>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</si>
  <si>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</si>
  <si>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</si>
  <si>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</si>
  <si>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</si>
  <si>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</si>
  <si>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</si>
  <si>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</si>
  <si>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</si>
  <si>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</si>
  <si>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</si>
  <si>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</si>
  <si>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</si>
  <si>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</si>
  <si>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</si>
  <si>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</si>
  <si>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</si>
  <si>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</si>
  <si>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</si>
  <si>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</si>
  <si>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</si>
  <si>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</si>
  <si>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</si>
  <si>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</si>
  <si>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</si>
  <si>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</si>
  <si>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</si>
  <si>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</si>
  <si>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</si>
  <si>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</si>
  <si>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</si>
  <si>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</si>
  <si>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</si>
  <si>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</si>
  <si>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</si>
  <si>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</si>
  <si>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</si>
  <si>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</si>
  <si>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</si>
  <si>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</si>
  <si>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</si>
  <si>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</si>
  <si>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</si>
  <si>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</si>
  <si>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</si>
  <si>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</si>
  <si>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</si>
  <si>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</si>
  <si>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</si>
  <si>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</si>
  <si>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</si>
  <si>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</si>
  <si>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</si>
  <si>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</si>
  <si>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</si>
  <si>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</si>
  <si>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</si>
  <si>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</si>
  <si>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</si>
  <si>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</si>
  <si>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</si>
  <si>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</si>
  <si>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</si>
  <si>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</si>
  <si>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</si>
  <si>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</si>
  <si>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</si>
  <si>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</si>
  <si>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</si>
  <si>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</si>
  <si>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</si>
  <si>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</si>
  <si>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</si>
  <si>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</si>
  <si>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</si>
  <si>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</si>
  <si>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</si>
  <si>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</si>
  <si>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</si>
  <si>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</si>
  <si>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</t>
  </si>
  <si>
    <t>Rwanda</t>
  </si>
  <si>
    <t>RWA</t>
  </si>
  <si>
    <t>Samoa</t>
  </si>
  <si>
    <t>WSM</t>
  </si>
  <si>
    <t>San Marino</t>
  </si>
  <si>
    <t>SMR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</si>
  <si>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</si>
  <si>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</si>
  <si>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</si>
  <si>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</si>
  <si>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</si>
  <si>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</si>
  <si>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</si>
  <si>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</si>
  <si>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</si>
  <si>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</si>
  <si>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</si>
  <si>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</si>
  <si>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</si>
  <si>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SXM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</si>
  <si>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</si>
  <si>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</si>
  <si>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</si>
  <si>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</si>
  <si>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</si>
  <si>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</si>
  <si>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</si>
  <si>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</si>
  <si>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</si>
  <si>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</si>
  <si>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</si>
  <si>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</si>
  <si>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</si>
  <si>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</si>
  <si>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</si>
  <si>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KNA</t>
  </si>
  <si>
    <t>LCA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</si>
  <si>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</si>
  <si>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</si>
  <si>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</si>
  <si>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</si>
  <si>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</si>
  <si>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</si>
  <si>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</si>
  <si>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</si>
  <si>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</si>
  <si>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</si>
  <si>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</si>
  <si>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</si>
  <si>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</si>
  <si>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</si>
  <si>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</si>
  <si>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</si>
  <si>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</si>
  <si>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</si>
  <si>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</si>
  <si>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</si>
  <si>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</si>
  <si>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</si>
  <si>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</si>
  <si>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</si>
  <si>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</si>
  <si>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</si>
  <si>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</si>
  <si>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</si>
  <si>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</si>
  <si>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</si>
  <si>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</si>
  <si>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</si>
  <si>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</si>
  <si>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</si>
  <si>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</si>
  <si>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</si>
  <si>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</si>
  <si>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</si>
  <si>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</si>
  <si>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</si>
  <si>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</si>
  <si>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</si>
  <si>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</si>
  <si>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</si>
  <si>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</si>
  <si>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</si>
  <si>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</si>
  <si>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</si>
  <si>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</t>
  </si>
  <si>
    <t>Vietnam</t>
  </si>
  <si>
    <t>VNM</t>
  </si>
  <si>
    <t>VIR</t>
  </si>
  <si>
    <t>YEM</t>
  </si>
  <si>
    <t>Zambia</t>
  </si>
  <si>
    <t>ZMB</t>
  </si>
  <si>
    <t>Zimbabwe</t>
  </si>
  <si>
    <t>ZWE</t>
  </si>
  <si>
    <t>Country</t>
  </si>
  <si>
    <t>Code</t>
  </si>
  <si>
    <t>GDP</t>
  </si>
  <si>
    <t>Bahamas</t>
  </si>
  <si>
    <t>Category</t>
  </si>
  <si>
    <t>Low</t>
  </si>
  <si>
    <t>Lower Middle</t>
  </si>
  <si>
    <t>Upper Middle</t>
  </si>
  <si>
    <t>High</t>
  </si>
  <si>
    <t>Very High</t>
  </si>
  <si>
    <t>Very Low</t>
  </si>
  <si>
    <t>GDP Category</t>
  </si>
  <si>
    <t>Egypt</t>
  </si>
  <si>
    <t>Select Country:</t>
  </si>
  <si>
    <t>GDP ($MM)</t>
  </si>
  <si>
    <t>Unemployment</t>
  </si>
  <si>
    <t>Index</t>
  </si>
  <si>
    <t>GENERAL INFO</t>
  </si>
  <si>
    <t>KEY METRICS</t>
  </si>
  <si>
    <t>Population</t>
  </si>
  <si>
    <t>Russia</t>
  </si>
  <si>
    <t>Iran</t>
  </si>
  <si>
    <t>Yemen</t>
  </si>
  <si>
    <t>Venezuela</t>
  </si>
  <si>
    <t>Ivory Coast</t>
  </si>
  <si>
    <t>Syria</t>
  </si>
  <si>
    <t>Hong Kong</t>
  </si>
  <si>
    <t>Kyrgyzstan</t>
  </si>
  <si>
    <t>Slovakia</t>
  </si>
  <si>
    <t>Congo</t>
  </si>
  <si>
    <t>Gambia</t>
  </si>
  <si>
    <t>Macau</t>
  </si>
  <si>
    <t>Cape Verde</t>
  </si>
  <si>
    <t>Brunei</t>
  </si>
  <si>
    <t>São Tomé and Príncipe</t>
  </si>
  <si>
    <t>Saint Lucia</t>
  </si>
  <si>
    <t>Curaçao</t>
  </si>
  <si>
    <t>Saint Vincent and the Grenadines</t>
  </si>
  <si>
    <t>U.S. Virgin Islands</t>
  </si>
  <si>
    <t>Saint Kitts and Nevis</t>
  </si>
  <si>
    <t>Sint Maarten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</si>
  <si>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</si>
  <si>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Life Expectancy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</si>
  <si>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</si>
  <si>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IMDB RATINGS</t>
  </si>
  <si>
    <t>Country Name</t>
  </si>
  <si>
    <t>GDP Index</t>
  </si>
  <si>
    <t>-</t>
  </si>
  <si>
    <t>Key</t>
  </si>
  <si>
    <t>MIN</t>
  </si>
  <si>
    <t>Year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</si>
</sst>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$&quot;#,##0_);[Red]\(&quot;$&quot;#,##0\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&quot;$&quot;#,##0"/>
    <numFmt numFmtId="167" formatCode="0.0%"/>
    <numFmt numFmtId="168" formatCode="#,##0.0"/>
    <numFmt numFmtId="169" formatCode=";;;"/>
  </numFmts>
  <fonts count="5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i/>
      <sz val="1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</fills>
  <borders count="45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</borders>
  <cellStyleXfs count="49">
    <xf numFmtId="0" fontId="0" fillId="0" borderId="0"/>
    <xf numFmtId="0" fontId="3" fillId="0" borderId="0"/>
    <xf numFmtId="0" fontId="5" fillId="0" borderId="0"/>
    <xf numFmtId="43" fontId="8" fillId="0" borderId="0" applyFont="0" applyFill="0" applyBorder="0" applyAlignment="0" applyProtection="0"/>
    <xf numFmtId="0" fontId="2" fillId="0" borderId="0"/>
    <xf numFmtId="9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23" applyNumberFormat="0" applyFill="0" applyAlignment="0" applyProtection="0"/>
    <xf numFmtId="0" fontId="24" fillId="0" borderId="24" applyNumberFormat="0" applyFill="0" applyAlignment="0" applyProtection="0"/>
    <xf numFmtId="0" fontId="25" fillId="0" borderId="25" applyNumberFormat="0" applyFill="0" applyAlignment="0" applyProtection="0"/>
    <xf numFmtId="0" fontId="25" fillId="0" borderId="0" applyNumberFormat="0" applyFill="0" applyBorder="0" applyAlignment="0" applyProtection="0"/>
    <xf numFmtId="0" fontId="30" fillId="0" borderId="0"/>
    <xf numFmtId="0" fontId="31" fillId="10" borderId="0" applyNumberFormat="0" applyBorder="0" applyAlignment="0" applyProtection="0"/>
    <xf numFmtId="0" fontId="32" fillId="11" borderId="0" applyNumberFormat="0" applyBorder="0" applyAlignment="0" applyProtection="0"/>
    <xf numFmtId="0" fontId="33" fillId="12" borderId="0" applyNumberFormat="0" applyBorder="0" applyAlignment="0" applyProtection="0"/>
    <xf numFmtId="0" fontId="34" fillId="13" borderId="26" applyNumberFormat="0" applyAlignment="0" applyProtection="0"/>
    <xf numFmtId="0" fontId="35" fillId="14" borderId="27" applyNumberFormat="0" applyAlignment="0" applyProtection="0"/>
    <xf numFmtId="0" fontId="36" fillId="14" borderId="26" applyNumberFormat="0" applyAlignment="0" applyProtection="0"/>
    <xf numFmtId="0" fontId="37" fillId="0" borderId="28" applyNumberFormat="0" applyFill="0" applyAlignment="0" applyProtection="0"/>
    <xf numFmtId="0" fontId="38" fillId="15" borderId="29" applyNumberFormat="0" applyAlignment="0" applyProtection="0"/>
    <xf numFmtId="0" fontId="39" fillId="0" borderId="0" applyNumberFormat="0" applyFill="0" applyBorder="0" applyAlignment="0" applyProtection="0"/>
    <xf numFmtId="0" fontId="30" fillId="16" borderId="30" applyNumberFormat="0" applyFont="0" applyAlignment="0" applyProtection="0"/>
    <xf numFmtId="0" fontId="40" fillId="0" borderId="0" applyNumberFormat="0" applyFill="0" applyBorder="0" applyAlignment="0" applyProtection="0"/>
    <xf numFmtId="0" fontId="28" fillId="0" borderId="31" applyNumberFormat="0" applyFill="0" applyAlignment="0" applyProtection="0"/>
    <xf numFmtId="0" fontId="41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41" fillId="21" borderId="0" applyNumberFormat="0" applyBorder="0" applyAlignment="0" applyProtection="0"/>
    <xf numFmtId="0" fontId="30" fillId="22" borderId="0" applyNumberFormat="0" applyBorder="0" applyAlignment="0" applyProtection="0"/>
    <xf numFmtId="0" fontId="30" fillId="23" borderId="0" applyNumberFormat="0" applyBorder="0" applyAlignment="0" applyProtection="0"/>
    <xf numFmtId="0" fontId="30" fillId="24" borderId="0" applyNumberFormat="0" applyBorder="0" applyAlignment="0" applyProtection="0"/>
    <xf numFmtId="0" fontId="41" fillId="25" borderId="0" applyNumberFormat="0" applyBorder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1" fillId="29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41" fillId="33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41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42" fillId="0" borderId="0"/>
  </cellStyleXfs>
  <cellXfs count="126">
    <xf numFmtId="0" fontId="0" fillId="0" borderId="0" xfId="0"/>
    <xf numFmtId="0" fontId="3" fillId="0" borderId="0" xfId="1"/>
    <xf numFmtId="0" fontId="4" fillId="0" borderId="0" xfId="1" applyFont="1" applyAlignment="1">
      <alignment horizontal="right"/>
    </xf>
    <xf numFmtId="0" fontId="5" fillId="0" borderId="0" xfId="2"/>
    <xf numFmtId="0" fontId="6" fillId="4" borderId="3" xfId="2" applyFont="1" applyFill="1" applyBorder="1" applyAlignment="1">
      <alignment horizontal="center"/>
    </xf>
    <xf numFmtId="0" fontId="6" fillId="4" borderId="5" xfId="2" applyFont="1" applyFill="1" applyBorder="1" applyAlignment="1">
      <alignment horizontal="center"/>
    </xf>
    <xf numFmtId="0" fontId="6" fillId="4" borderId="6" xfId="2" applyFont="1" applyFill="1" applyBorder="1" applyAlignment="1">
      <alignment horizontal="center"/>
    </xf>
    <xf numFmtId="0" fontId="5" fillId="2" borderId="2" xfId="2" applyFill="1" applyBorder="1" applyAlignment="1">
      <alignment horizontal="center"/>
    </xf>
    <xf numFmtId="164" fontId="5" fillId="2" borderId="1" xfId="3" applyNumberFormat="1" applyFont="1" applyFill="1" applyBorder="1" applyAlignment="1">
      <alignment horizontal="center"/>
    </xf>
    <xf numFmtId="0" fontId="3" fillId="0" borderId="4" xfId="1" applyBorder="1"/>
    <xf numFmtId="0" fontId="5" fillId="0" borderId="3" xfId="2" applyBorder="1"/>
    <xf numFmtId="0" fontId="7" fillId="2" borderId="1" xfId="2" applyFont="1" applyFill="1" applyBorder="1" applyAlignment="1">
      <alignment horizontal="center"/>
    </xf>
    <xf numFmtId="0" fontId="9" fillId="3" borderId="1" xfId="2" applyFont="1" applyFill="1" applyBorder="1" applyAlignment="1">
      <alignment horizontal="center"/>
    </xf>
    <xf numFmtId="0" fontId="2" fillId="0" borderId="0" xfId="4"/>
    <xf numFmtId="0" fontId="10" fillId="4" borderId="0" xfId="4" applyFont="1" applyFill="1" applyAlignment="1">
      <alignment horizontal="center"/>
    </xf>
    <xf numFmtId="0" fontId="10" fillId="4" borderId="0" xfId="4" applyFont="1" applyFill="1"/>
    <xf numFmtId="0" fontId="2" fillId="0" borderId="0" xfId="4" applyAlignment="1">
      <alignment horizontal="center"/>
    </xf>
    <xf numFmtId="0" fontId="10" fillId="4" borderId="7" xfId="4" applyFont="1" applyFill="1" applyBorder="1" applyAlignment="1">
      <alignment horizontal="center"/>
    </xf>
    <xf numFmtId="0" fontId="10" fillId="4" borderId="13" xfId="4" applyFont="1" applyFill="1" applyBorder="1" applyAlignment="1">
      <alignment horizontal="center"/>
    </xf>
    <xf numFmtId="0" fontId="10" fillId="4" borderId="14" xfId="4" applyFont="1" applyFill="1" applyBorder="1" applyAlignment="1">
      <alignment horizontal="center"/>
    </xf>
    <xf numFmtId="0" fontId="10" fillId="4" borderId="12" xfId="4" applyFont="1" applyFill="1" applyBorder="1" applyAlignment="1">
      <alignment horizontal="center"/>
    </xf>
    <xf numFmtId="165" fontId="2" fillId="5" borderId="13" xfId="4" applyNumberFormat="1" applyFill="1" applyBorder="1" applyAlignment="1">
      <alignment horizontal="center"/>
    </xf>
    <xf numFmtId="165" fontId="2" fillId="5" borderId="14" xfId="4" applyNumberFormat="1" applyFill="1" applyBorder="1" applyAlignment="1">
      <alignment horizontal="center"/>
    </xf>
    <xf numFmtId="165" fontId="2" fillId="5" borderId="12" xfId="4" applyNumberFormat="1" applyFill="1" applyBorder="1" applyAlignment="1">
      <alignment horizontal="center"/>
    </xf>
    <xf numFmtId="165" fontId="2" fillId="5" borderId="9" xfId="4" applyNumberFormat="1" applyFill="1" applyBorder="1" applyAlignment="1">
      <alignment horizontal="center"/>
    </xf>
    <xf numFmtId="165" fontId="2" fillId="5" borderId="11" xfId="4" applyNumberFormat="1" applyFill="1" applyBorder="1" applyAlignment="1">
      <alignment horizontal="center"/>
    </xf>
    <xf numFmtId="165" fontId="2" fillId="5" borderId="7" xfId="4" applyNumberFormat="1" applyFill="1" applyBorder="1" applyAlignment="1">
      <alignment horizontal="center"/>
    </xf>
    <xf numFmtId="165" fontId="2" fillId="5" borderId="8" xfId="4" applyNumberFormat="1" applyFill="1" applyBorder="1" applyAlignment="1">
      <alignment horizontal="center"/>
    </xf>
    <xf numFmtId="165" fontId="2" fillId="5" borderId="10" xfId="4" applyNumberFormat="1" applyFill="1" applyBorder="1" applyAlignment="1">
      <alignment horizontal="center"/>
    </xf>
    <xf numFmtId="165" fontId="2" fillId="5" borderId="0" xfId="4" applyNumberFormat="1" applyFill="1" applyAlignment="1">
      <alignment horizontal="center"/>
    </xf>
    <xf numFmtId="0" fontId="10" fillId="4" borderId="15" xfId="4" applyFont="1" applyFill="1" applyBorder="1" applyAlignment="1">
      <alignment horizontal="center"/>
    </xf>
    <xf numFmtId="0" fontId="11" fillId="0" borderId="0" xfId="4" applyFont="1" applyAlignment="1">
      <alignment horizontal="center"/>
    </xf>
    <xf numFmtId="0" fontId="2" fillId="0" borderId="16" xfId="4" applyBorder="1"/>
    <xf numFmtId="0" fontId="10" fillId="6" borderId="0" xfId="0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3" fillId="5" borderId="0" xfId="0" applyFont="1" applyFill="1" applyAlignment="1">
      <alignment horizontal="center"/>
    </xf>
    <xf numFmtId="49" fontId="13" fillId="5" borderId="0" xfId="0" applyNumberFormat="1" applyFont="1" applyFill="1" applyAlignment="1">
      <alignment horizontal="center"/>
    </xf>
    <xf numFmtId="9" fontId="15" fillId="5" borderId="0" xfId="0" applyNumberFormat="1" applyFont="1" applyFill="1" applyAlignment="1">
      <alignment horizontal="center"/>
    </xf>
    <xf numFmtId="0" fontId="10" fillId="8" borderId="0" xfId="0" applyFont="1" applyFill="1" applyAlignment="1">
      <alignment horizontal="center"/>
    </xf>
    <xf numFmtId="3" fontId="10" fillId="8" borderId="0" xfId="0" applyNumberFormat="1" applyFont="1" applyFill="1" applyAlignment="1">
      <alignment horizontal="center"/>
    </xf>
    <xf numFmtId="6" fontId="14" fillId="5" borderId="0" xfId="0" applyNumberFormat="1" applyFont="1" applyFill="1" applyAlignment="1">
      <alignment horizontal="center"/>
    </xf>
    <xf numFmtId="0" fontId="16" fillId="0" borderId="0" xfId="0" applyFont="1" applyAlignment="1">
      <alignment horizontal="center"/>
    </xf>
    <xf numFmtId="165" fontId="16" fillId="0" borderId="0" xfId="0" applyNumberFormat="1" applyFont="1" applyAlignment="1">
      <alignment horizontal="center"/>
    </xf>
    <xf numFmtId="9" fontId="16" fillId="0" borderId="0" xfId="0" applyNumberFormat="1" applyFont="1" applyAlignment="1">
      <alignment horizontal="center"/>
    </xf>
    <xf numFmtId="0" fontId="0" fillId="0" borderId="19" xfId="0" applyBorder="1" applyAlignment="1">
      <alignment horizontal="center"/>
    </xf>
    <xf numFmtId="0" fontId="10" fillId="4" borderId="11" xfId="0" quotePrefix="1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1" fillId="0" borderId="20" xfId="0" applyFont="1" applyBorder="1" applyAlignment="1">
      <alignment horizontal="left"/>
    </xf>
    <xf numFmtId="2" fontId="0" fillId="0" borderId="21" xfId="0" applyNumberFormat="1" applyBorder="1" applyAlignment="1">
      <alignment horizontal="center"/>
    </xf>
    <xf numFmtId="2" fontId="0" fillId="0" borderId="0" xfId="0" applyNumberFormat="1"/>
    <xf numFmtId="0" fontId="18" fillId="5" borderId="11" xfId="0" applyFont="1" applyFill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0" fontId="8" fillId="0" borderId="0" xfId="0" applyFont="1"/>
    <xf numFmtId="2" fontId="0" fillId="0" borderId="22" xfId="0" applyNumberFormat="1" applyBorder="1" applyAlignment="1">
      <alignment horizontal="center"/>
    </xf>
    <xf numFmtId="0" fontId="16" fillId="0" borderId="0" xfId="0" applyFont="1"/>
    <xf numFmtId="0" fontId="43" fillId="0" borderId="0" xfId="11" applyFont="1"/>
    <xf numFmtId="166" fontId="43" fillId="0" borderId="0" xfId="11" applyNumberFormat="1" applyFont="1"/>
    <xf numFmtId="166" fontId="16" fillId="0" borderId="0" xfId="0" applyNumberFormat="1" applyFont="1"/>
    <xf numFmtId="167" fontId="43" fillId="0" borderId="0" xfId="5" applyNumberFormat="1" applyFont="1"/>
    <xf numFmtId="168" fontId="43" fillId="0" borderId="0" xfId="11" applyNumberFormat="1" applyFont="1"/>
    <xf numFmtId="167" fontId="16" fillId="0" borderId="0" xfId="5" applyNumberFormat="1" applyFont="1"/>
    <xf numFmtId="0" fontId="44" fillId="0" borderId="0" xfId="0" applyFont="1"/>
    <xf numFmtId="3" fontId="16" fillId="0" borderId="0" xfId="0" applyNumberFormat="1" applyFont="1" applyAlignment="1">
      <alignment horizontal="left"/>
    </xf>
    <xf numFmtId="0" fontId="43" fillId="0" borderId="0" xfId="11" applyFont="1" applyAlignment="1">
      <alignment horizontal="center"/>
    </xf>
    <xf numFmtId="0" fontId="29" fillId="42" borderId="0" xfId="11" applyFont="1" applyFill="1"/>
    <xf numFmtId="0" fontId="44" fillId="41" borderId="0" xfId="0" applyFont="1" applyFill="1" applyAlignment="1">
      <alignment horizontal="left"/>
    </xf>
    <xf numFmtId="166" fontId="29" fillId="42" borderId="0" xfId="11" applyNumberFormat="1" applyFont="1" applyFill="1"/>
    <xf numFmtId="0" fontId="16" fillId="0" borderId="4" xfId="0" applyFont="1" applyBorder="1"/>
    <xf numFmtId="0" fontId="44" fillId="0" borderId="8" xfId="0" applyFont="1" applyBorder="1"/>
    <xf numFmtId="0" fontId="16" fillId="0" borderId="8" xfId="0" applyFont="1" applyBorder="1"/>
    <xf numFmtId="0" fontId="29" fillId="42" borderId="0" xfId="11" applyFont="1" applyFill="1" applyAlignment="1">
      <alignment horizontal="center"/>
    </xf>
    <xf numFmtId="0" fontId="16" fillId="0" borderId="10" xfId="0" applyFont="1" applyBorder="1"/>
    <xf numFmtId="3" fontId="16" fillId="0" borderId="0" xfId="0" applyNumberFormat="1" applyFont="1"/>
    <xf numFmtId="3" fontId="29" fillId="42" borderId="0" xfId="11" applyNumberFormat="1" applyFont="1" applyFill="1"/>
    <xf numFmtId="3" fontId="43" fillId="0" borderId="0" xfId="11" applyNumberFormat="1" applyFont="1"/>
    <xf numFmtId="0" fontId="53" fillId="43" borderId="36" xfId="0" applyFont="1" applyFill="1" applyBorder="1" applyAlignment="1">
      <alignment horizontal="center"/>
    </xf>
    <xf numFmtId="0" fontId="53" fillId="43" borderId="12" xfId="0" applyFont="1" applyFill="1" applyBorder="1" applyAlignment="1">
      <alignment horizontal="center"/>
    </xf>
    <xf numFmtId="0" fontId="54" fillId="0" borderId="10" xfId="0" applyFont="1" applyBorder="1"/>
    <xf numFmtId="0" fontId="53" fillId="43" borderId="37" xfId="0" applyFont="1" applyFill="1" applyBorder="1" applyAlignment="1">
      <alignment horizontal="center"/>
    </xf>
    <xf numFmtId="0" fontId="51" fillId="43" borderId="36" xfId="0" applyFont="1" applyFill="1" applyBorder="1" applyAlignment="1">
      <alignment horizontal="center"/>
    </xf>
    <xf numFmtId="168" fontId="16" fillId="2" borderId="0" xfId="0" applyNumberFormat="1" applyFont="1" applyFill="1" applyAlignment="1">
      <alignment horizontal="center"/>
    </xf>
    <xf numFmtId="3" fontId="16" fillId="2" borderId="32" xfId="0" applyNumberFormat="1" applyFont="1" applyFill="1" applyBorder="1" applyAlignment="1">
      <alignment horizontal="center"/>
    </xf>
    <xf numFmtId="167" fontId="16" fillId="2" borderId="38" xfId="5" applyNumberFormat="1" applyFont="1" applyFill="1" applyBorder="1" applyAlignment="1">
      <alignment horizontal="center"/>
    </xf>
    <xf numFmtId="0" fontId="16" fillId="2" borderId="9" xfId="0" applyFont="1" applyFill="1" applyBorder="1" applyAlignment="1">
      <alignment horizontal="center"/>
    </xf>
    <xf numFmtId="3" fontId="16" fillId="2" borderId="11" xfId="0" applyNumberFormat="1" applyFont="1" applyFill="1" applyBorder="1" applyAlignment="1">
      <alignment horizontal="center"/>
    </xf>
    <xf numFmtId="0" fontId="16" fillId="2" borderId="8" xfId="0" applyFont="1" applyFill="1" applyBorder="1" applyAlignment="1">
      <alignment horizontal="center"/>
    </xf>
    <xf numFmtId="0" fontId="53" fillId="43" borderId="43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" fontId="55" fillId="0" borderId="0" xfId="0" applyNumberFormat="1" applyFont="1" applyAlignment="1">
      <alignment horizontal="right"/>
    </xf>
    <xf numFmtId="0" fontId="55" fillId="0" borderId="0" xfId="0" applyFont="1" applyAlignment="1">
      <alignment horizontal="right"/>
    </xf>
    <xf numFmtId="3" fontId="16" fillId="2" borderId="38" xfId="0" applyNumberFormat="1" applyFont="1" applyFill="1" applyBorder="1" applyAlignment="1">
      <alignment horizontal="center"/>
    </xf>
    <xf numFmtId="0" fontId="16" fillId="2" borderId="44" xfId="0" applyFont="1" applyFill="1" applyBorder="1" applyAlignment="1">
      <alignment horizontal="center"/>
    </xf>
    <xf numFmtId="0" fontId="10" fillId="0" borderId="0" xfId="4" applyFont="1" applyAlignment="1">
      <alignment horizontal="center"/>
    </xf>
    <xf numFmtId="165" fontId="12" fillId="5" borderId="18" xfId="4" applyNumberFormat="1" applyFont="1" applyFill="1" applyBorder="1" applyAlignment="1">
      <alignment horizontal="center"/>
    </xf>
    <xf numFmtId="165" fontId="12" fillId="5" borderId="17" xfId="4" applyNumberFormat="1" applyFont="1" applyFill="1" applyBorder="1" applyAlignment="1">
      <alignment horizontal="center"/>
    </xf>
    <xf numFmtId="0" fontId="26" fillId="9" borderId="34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26" fillId="9" borderId="8" xfId="0" applyFont="1" applyFill="1" applyBorder="1" applyAlignment="1">
      <alignment horizontal="center" vertical="center"/>
    </xf>
    <xf numFmtId="0" fontId="17" fillId="9" borderId="34" xfId="0" applyFont="1" applyFill="1" applyBorder="1" applyAlignment="1">
      <alignment horizontal="center"/>
    </xf>
    <xf numFmtId="0" fontId="17" fillId="9" borderId="0" xfId="0" applyFont="1" applyFill="1" applyAlignment="1">
      <alignment horizontal="center"/>
    </xf>
    <xf numFmtId="0" fontId="17" fillId="9" borderId="8" xfId="0" applyFont="1" applyFill="1" applyBorder="1" applyAlignment="1">
      <alignment horizontal="center"/>
    </xf>
    <xf numFmtId="0" fontId="53" fillId="43" borderId="42" xfId="0" applyFont="1" applyFill="1" applyBorder="1" applyAlignment="1">
      <alignment horizontal="center"/>
    </xf>
    <xf numFmtId="0" fontId="53" fillId="43" borderId="35" xfId="0" applyFont="1" applyFill="1" applyBorder="1" applyAlignment="1">
      <alignment horizontal="center"/>
    </xf>
    <xf numFmtId="0" fontId="16" fillId="2" borderId="32" xfId="0" applyFont="1" applyFill="1" applyBorder="1" applyAlignment="1">
      <alignment horizontal="center"/>
    </xf>
    <xf numFmtId="0" fontId="16" fillId="2" borderId="33" xfId="0" applyFont="1" applyFill="1" applyBorder="1" applyAlignment="1">
      <alignment horizontal="center"/>
    </xf>
    <xf numFmtId="0" fontId="46" fillId="44" borderId="0" xfId="0" applyFont="1" applyFill="1" applyAlignment="1">
      <alignment horizontal="center" vertical="center"/>
    </xf>
    <xf numFmtId="3" fontId="49" fillId="45" borderId="41" xfId="0" applyNumberFormat="1" applyFont="1" applyFill="1" applyBorder="1" applyAlignment="1">
      <alignment horizontal="center" vertical="center" wrapText="1"/>
    </xf>
    <xf numFmtId="3" fontId="49" fillId="45" borderId="0" xfId="0" applyNumberFormat="1" applyFont="1" applyFill="1" applyAlignment="1">
      <alignment horizontal="center" vertical="center" wrapText="1"/>
    </xf>
    <xf numFmtId="0" fontId="17" fillId="9" borderId="39" xfId="0" applyFont="1" applyFill="1" applyBorder="1" applyAlignment="1">
      <alignment horizontal="center"/>
    </xf>
    <xf numFmtId="0" fontId="17" fillId="9" borderId="3" xfId="0" applyFont="1" applyFill="1" applyBorder="1" applyAlignment="1">
      <alignment horizontal="center"/>
    </xf>
    <xf numFmtId="0" fontId="17" fillId="9" borderId="40" xfId="0" applyFont="1" applyFill="1" applyBorder="1" applyAlignment="1">
      <alignment horizontal="center"/>
    </xf>
    <xf numFmtId="0" fontId="52" fillId="0" borderId="8" xfId="0" applyFont="1" applyBorder="1" applyAlignment="1">
      <alignment horizontal="right" vertical="center"/>
    </xf>
    <xf numFmtId="0" fontId="50" fillId="7" borderId="34" xfId="0" applyFont="1" applyFill="1" applyBorder="1" applyAlignment="1">
      <alignment horizontal="center" vertical="center"/>
    </xf>
    <xf numFmtId="0" fontId="50" fillId="7" borderId="0" xfId="0" applyFont="1" applyFill="1" applyAlignment="1">
      <alignment horizontal="center" vertical="center"/>
    </xf>
    <xf numFmtId="0" fontId="45" fillId="44" borderId="0" xfId="0" applyFont="1" applyFill="1" applyAlignment="1">
      <alignment horizontal="center" vertical="center"/>
    </xf>
    <xf numFmtId="0" fontId="45" fillId="44" borderId="3" xfId="0" applyFont="1" applyFill="1" applyBorder="1" applyAlignment="1">
      <alignment horizontal="center" vertical="center"/>
    </xf>
    <xf numFmtId="166" fontId="49" fillId="45" borderId="41" xfId="0" applyNumberFormat="1" applyFont="1" applyFill="1" applyBorder="1" applyAlignment="1">
      <alignment horizontal="center" vertical="center"/>
    </xf>
    <xf numFmtId="166" fontId="49" fillId="45" borderId="0" xfId="0" applyNumberFormat="1" applyFont="1" applyFill="1" applyAlignment="1">
      <alignment horizontal="center" vertical="center"/>
    </xf>
    <xf numFmtId="3" fontId="48" fillId="45" borderId="41" xfId="0" applyNumberFormat="1" applyFont="1" applyFill="1" applyBorder="1" applyAlignment="1">
      <alignment horizontal="center" vertical="center"/>
    </xf>
    <xf numFmtId="3" fontId="48" fillId="45" borderId="0" xfId="0" applyNumberFormat="1" applyFont="1" applyFill="1" applyAlignment="1">
      <alignment horizontal="center" vertical="center"/>
    </xf>
    <xf numFmtId="0" fontId="38" fillId="9" borderId="11" xfId="0" applyFont="1" applyFill="1" applyBorder="1" applyAlignment="1">
      <alignment horizontal="center" vertical="center"/>
    </xf>
    <xf numFmtId="0" fontId="19" fillId="0" borderId="0" xfId="0" applyFont="1" applyAlignment="1">
      <alignment horizontal="right" vertical="center"/>
    </xf>
    <xf numFmtId="2" fontId="20" fillId="7" borderId="0" xfId="0" applyNumberFormat="1" applyFont="1" applyFill="1" applyAlignment="1">
      <alignment horizontal="center" vertical="center"/>
    </xf>
    <xf numFmtId="0" fontId="10" fillId="46" borderId="0" xfId="4" applyFont="1" applyFill="1" applyAlignment="1">
      <alignment horizontal="center"/>
    </xf>
    <xf numFmtId="169" fontId="0" fillId="0" borderId="0" xfId="0" applyNumberFormat="1" applyAlignment="1">
      <alignment horizontal="center"/>
    </xf>
  </cellXfs>
  <cellStyles count="49">
    <cellStyle name="20% - Accent1 2" xfId="25" xr:uid="{882A8792-F2C6-430D-88B3-724C320CB32B}"/>
    <cellStyle name="20% - Accent2 2" xfId="29" xr:uid="{2A81B5CD-2504-40F8-A4A6-7F3AE247F08B}"/>
    <cellStyle name="20% - Accent3 2" xfId="33" xr:uid="{C83D67FC-69F5-4E17-B7D4-97ABF1D3B990}"/>
    <cellStyle name="20% - Accent4 2" xfId="37" xr:uid="{133439A3-926F-48FA-8493-C45B6BC8DA93}"/>
    <cellStyle name="20% - Accent5 2" xfId="41" xr:uid="{5AE3C2AA-31BC-4104-9A7E-F447A914F6D0}"/>
    <cellStyle name="20% - Accent6 2" xfId="45" xr:uid="{7C731281-BABB-457C-8732-BDBD10CDCC6D}"/>
    <cellStyle name="40% - Accent1 2" xfId="26" xr:uid="{E7C99E4C-FAA3-4B7E-B4F2-66DFAAB82107}"/>
    <cellStyle name="40% - Accent2 2" xfId="30" xr:uid="{E2BC79EB-49CE-4D38-9575-6BEBFBFC0C9E}"/>
    <cellStyle name="40% - Accent3 2" xfId="34" xr:uid="{946024AC-7AEE-4EEC-9279-F3313DDE69D7}"/>
    <cellStyle name="40% - Accent4 2" xfId="38" xr:uid="{A4BE2324-642B-4D60-944D-2E7A58FDCCF6}"/>
    <cellStyle name="40% - Accent5 2" xfId="42" xr:uid="{934ADA0B-583A-4F24-B3BA-4CD83274CBAF}"/>
    <cellStyle name="40% - Accent6 2" xfId="46" xr:uid="{AD0734AD-72D2-4487-AB8A-F3FE8466A0F4}"/>
    <cellStyle name="60% - Accent1 2" xfId="27" xr:uid="{B72CB7D0-2A23-4ED4-B287-DE9C69193871}"/>
    <cellStyle name="60% - Accent2 2" xfId="31" xr:uid="{7F42A10C-3170-42D6-A21C-6F62D9D717A4}"/>
    <cellStyle name="60% - Accent3 2" xfId="35" xr:uid="{8A12F80F-5AA4-40E7-8E67-E51E96C5B369}"/>
    <cellStyle name="60% - Accent4 2" xfId="39" xr:uid="{511E2484-9E81-4947-99C5-4DA6F78846D9}"/>
    <cellStyle name="60% - Accent5 2" xfId="43" xr:uid="{F09CC7D6-F18B-4524-92BD-798D299C0BD2}"/>
    <cellStyle name="60% - Accent6 2" xfId="47" xr:uid="{E8F78889-DCF7-447B-8C26-1466D7191201}"/>
    <cellStyle name="Accent1 2" xfId="24" xr:uid="{37F97C98-C26D-411C-9067-98B4C47355C2}"/>
    <cellStyle name="Accent2 2" xfId="28" xr:uid="{A22D264E-BF1F-4A48-BEAC-8FDD158CEB8C}"/>
    <cellStyle name="Accent3 2" xfId="32" xr:uid="{98C4CA87-16D2-427E-9707-98C006685B7A}"/>
    <cellStyle name="Accent4 2" xfId="36" xr:uid="{A122CF22-CE7E-47E6-AC2E-32548FDB2D8D}"/>
    <cellStyle name="Accent5 2" xfId="40" xr:uid="{7854E139-4883-4691-B381-009EF866D773}"/>
    <cellStyle name="Accent6 2" xfId="44" xr:uid="{FF85C58E-B126-42E7-9AD9-44301A014177}"/>
    <cellStyle name="Bad 2" xfId="13" xr:uid="{9384331C-9432-4CC8-BB22-DF8F2E9E9092}"/>
    <cellStyle name="Calculation 2" xfId="17" xr:uid="{6C6C8BB5-3686-4658-8A70-BB5AE63FD28E}"/>
    <cellStyle name="Check Cell 2" xfId="19" xr:uid="{33CADEC1-85B1-4F1C-AA3D-1FD2FE5229CA}"/>
    <cellStyle name="Comma" xfId="3" builtinId="3"/>
    <cellStyle name="Explanatory Text 2" xfId="22" xr:uid="{FE5663BA-F4C1-435E-8AF7-E796A586D051}"/>
    <cellStyle name="Good 2" xfId="12" xr:uid="{06AF3748-DA2C-4036-B773-A424F02C94BF}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 2" xfId="15" xr:uid="{D10243ED-B7F9-4E7D-AF28-3428F1C3F7C1}"/>
    <cellStyle name="Linked Cell 2" xfId="18" xr:uid="{711EB41F-7425-4B13-830C-22D2DB31BC55}"/>
    <cellStyle name="Neutral 2" xfId="14" xr:uid="{0194B931-A1D8-43BA-A498-7AC7904C61A1}"/>
    <cellStyle name="Normal" xfId="0" builtinId="0"/>
    <cellStyle name="Normal 2" xfId="1" xr:uid="{00000000-0005-0000-0000-000002000000}"/>
    <cellStyle name="Normal 2 2" xfId="48" xr:uid="{752C9C08-663F-4F1E-A63A-43FFD79C6DBD}"/>
    <cellStyle name="Normal 3" xfId="4" xr:uid="{00000000-0005-0000-0000-000003000000}"/>
    <cellStyle name="Normal 4" xfId="11" xr:uid="{DD0FB6C8-5C05-4036-AC8E-664D8BC7902E}"/>
    <cellStyle name="Normal_Sheet1" xfId="2" xr:uid="{00000000-0005-0000-0000-000004000000}"/>
    <cellStyle name="Note 2" xfId="21" xr:uid="{00309D23-11BC-4E65-91C9-5295046CDF69}"/>
    <cellStyle name="Output 2" xfId="16" xr:uid="{9EA78019-23BA-4720-A453-99EA6047B460}"/>
    <cellStyle name="Percent" xfId="5" builtinId="5"/>
    <cellStyle name="Title" xfId="6" builtinId="15" customBuiltin="1"/>
    <cellStyle name="Total 2" xfId="23" xr:uid="{5F0C9C5D-638C-439F-BC12-FA62B430C82C}"/>
    <cellStyle name="Warning Text 2" xfId="20" xr:uid="{0C9FFE86-E664-420B-B9B9-0C62EF3A2113}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</dxf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ser>
          <c:idx val="0"/>
          <c:order val="0"/>
          <c:tx>
            <c:strRef>
              <c:f>ScrollChart!$C$2</c:f>
              <c:strCache>
                <c:ptCount val="1"/>
                <c:pt idx="0">
                  <c:v>Impressions</c:v>
                </c:pt>
              </c:strCache>
            </c:strRef>
          </c:tx>
          <c:cat>
            <c:strRef>
              <c:f>[0]!Xvalues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[0]!Yvalues</c:f>
              <c:numCache>
                <c:formatCode>_(* #,##0_);_(* \(#,##0\);_(* "-"??_);_(@_)</c:formatCode>
                <c:ptCount val="12"/>
                <c:pt idx="0">
                  <c:v>1696583</c:v>
                </c:pt>
                <c:pt idx="1">
                  <c:v>1585079</c:v>
                </c:pt>
                <c:pt idx="2">
                  <c:v>584486</c:v>
                </c:pt>
                <c:pt idx="3">
                  <c:v>2157640</c:v>
                </c:pt>
                <c:pt idx="4">
                  <c:v>4236023</c:v>
                </c:pt>
                <c:pt idx="5">
                  <c:v>140198</c:v>
                </c:pt>
                <c:pt idx="6">
                  <c:v>299678</c:v>
                </c:pt>
                <c:pt idx="7">
                  <c:v>2707191</c:v>
                </c:pt>
                <c:pt idx="8">
                  <c:v>6891138</c:v>
                </c:pt>
                <c:pt idx="9">
                  <c:v>3454456</c:v>
                </c:pt>
                <c:pt idx="10">
                  <c:v>3345678</c:v>
                </c:pt>
                <c:pt idx="11">
                  <c:v>763124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B4-4C26-A03B-658E4C5F4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.20958475291453121"/>
          <c:h val="7.110820581389590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_xlchart.v5.11</cx:nf>
      </cx:strDim>
      <cx:numDim type="colorVal">
        <cx:f>_xlchart.v5.16</cx:f>
        <cx:nf>_xlchart.v5.14</cx:nf>
      </cx:numDim>
    </cx:data>
  </cx:chartData>
  <cx:chart>
    <cx:plotArea>
      <cx:plotAreaRegion>
        <cx:series layoutId="regionMap" uniqueId="{FA94FDEC-1757-4E50-81D7-3B08F14DD71B}">
          <cx:dataId val="0"/>
          <cx:layoutPr>
            <cx:geography cultureLanguage="en-US" cultureRegion="US" attribution="Powered by Bing">
              <cx:geoCache provider="{E9337A44-BEBE-4D9F-B70C-5C5E7DAFC167}">
                <cx:binary>zHzZcttI1uarOOp64MoNuXR0dcQkQFKkJIqSSt5uELIsY0vsO15nruZinqJfbA4k2SXCLLKruiLq
V4VdFkDg5Pny7Ock//nQ/+PBPN6Xb/rEpNU/HvpffgrqOv/Hzz9XD8Fjcl+9TcKHMquyr/Xbhyz5
Ofv6NXx4/PlLed+Fqf8zQZj9/BDcl/Vj/9O//glv8x+zi+zhvg6z9Lp5LIebx6oxdXXk3sFbbx6y
Jq2nx3140y8/ret7M/z05jGtw3r4dcgff/lp7xM/vfl5/p4faL4xsKy6+QLPMvrWJrZtI8nQ0w/+
6Y3JUv/lNiZvMZ+uy+e7CG4/k97eJ/D4ydU8reX+y5fysarevPz/+2N7C/9+Nawy55lnJ5uWuP71
iaef9zH91z9nF4DL2ZVXsM8hOXVrjroThOn9N9b/e9Qpf2vbigqsmHr+2Ucd0bfCppQp+o3mM9wn
l3EY7pfHZnC/XJ3D7Wz/frjX6ZfwL4SbkLcUpBwRSZ7FmOzBLdRbyikXiNrPt8U+6idXcxj1l8dm
qL9cnaO+/h+A+uqxTO7Tv9C42PgtUlhJwdGzlAOwr40LekslWBYhX6zLzLj8B+s5jPz3B2fYf78+
R99d/P0yv7nP79NvgveXmBhuM2zbghw0MVS8VYLbnNjfaD6bmJPLOAz5y2MzwF+uzuHe7P5+uO/S
sH788uYcnPeXLPmGwX+Pu03fKkYlJfQFdrkn8xYBy49sztCLrUFgi1571P98XYc3Yv78bEfmt+db
s9J//9bcNFX1V5p/zt5yySlS8qAZUuKtYDZFQv3mHV7vyOnlHN6Jb8/NduDb5TnyN3d/P/LL8j59
ePwmkP+9MjD+lhMGsJN9y0/eMltSwaV4URL1jeazETq9jsOQf3tuBvm3y3PIlzd/P+S6vB9D8439
/x5yC4NXffqZLMsrb2uBZXoWcHDHTz8zy3N6JYdB//bcDPRvl+eg6/8BoDv36f2XvzDA5GDVBVWS
f7PqM+gV6AGSGEn7sIk5vZ7D0H97bgb9t8tz6J3//VfI++9nWd8TTfe+vl88ZaivEq3jd58YhJx5
9uixRPfZSK+//PIToZAofc97p1fs+dTbf/+f7M2vWfLv//vmPv3yZlf++/+lD2H+3dB9f8XjfVX/
8pN4yzjBQnEOPkFgrCAu7R6nOxzuYMrBaGGKCFOTiqVZWQe//ITfcvD7WClOmT1tM9yqsma6ZaG3
CGNqT7ZOQjDMbMLs70WCXWYGP0u/o/Py+5u0SXZZmNYVvBvMY/78sWmpgiKqGOO2JBJLwohCcP/h
/gZimenT/8sw0g9p0egsZI7q6nyN0rHqnY7RM2TC8jL2iBU6XR2NuRam8dYikTbTdAzopg2s1rhJ
LJI71PvFzvaEj53aH8ZPQ9Farq9k9ivjfk30K8wPrJoBbPurZhiDEoBHwPA3tvn+qmOWDaYUH1s7
j4n2Wox3QegPkVPHVXTt0zjSgWzTa0Y9HDhJ6flXRvLiqySEXlJD2YZWpH9noTK6Mj0XteMXEp/3
cTeGWlht97FN8vRXkBXEFgkah0WNQn6BAURLy9BYD6Vnd48obPObLu37pd3Q9nPE2vDS8j2xaIOW
cV2WaXQxZGRp2iYONRpLK3XEGFejlv5YfbVjTzp5mNkX1Fi20+SVlTnHgQLf+AonyIcI2BKBbWZz
ZUsuIUJ/vbs1UdKICSdRuxDVbIOmCJ24zNiCiHrQGJcvW/OiqS978yxhD1k+lKEfvFSivv/6r8tv
5a2nMspv16da1m+/XeWP6W1dPj7Wl/f5/JMTve8fBXIv9Cd93PvlB9PwO8r/XDL7nZv/mWXABPTw
9y3DXrYz6dbT55/NAJ5CecmoAPyf1R9uvlWUEcQwAvGdUqcX7Wc2lNEowpDKgnhBRguy/6L9BL1l
ZNpRKD8oijhnf0T16UTklXQIeD8k1IooiqeAluNJel7pfjpUbTO0cbpTCJNzaWWejmKPaR6ifpn1
eHREX6e6qbs7qbptFGpvWJUfWZi5xubrsMsuGnTPTaGRaB7zvum0Coyu+CZOwuVyNOO2p+mnqoYH
w2tFvLNuEJ1LUGycsbcSN6+S3vWR7TkmFIH2ki7Vwo7uWcQtLUYrXHR+mWjGENZ5kthONZrQkSqg
jnE8PzQfxiEY3TQiX/xhSBxPlhx066ry6/Mwyh7qsUTLZLCMHqnwF35+S1BROU3AWqcuFXVVR97L
bHhgJGFnKhbB1jKBWVRZa95XUZpc0go3Z1FZr+JdtONSndXKvxiTC5+VrozRWo3nbezfWGaUK9EV
uU5LbFwU99Zi9P0PBcKjrvNe6uRBZYEW3YaalSDrgSlH0WUUFM6otBzYQxOn+TIJwLaiqusXPR1S
x05T7XkL3193qWW5lohs3YWZ7jvuZoXlcPIQKSdqHY4RTfXY00iHfZzposrwWYoNbbSo6dfcKssr
f2yk61mUfbBK6z6hzHMSEbMFqxB2En+MVoomX6Kq8nTle2RRlzTTAxv9FUE9dpjXlk7a5tbSG7OH
tumlO/qZWhRhVG2qoTBuz4tCl8zu3FzyQKMUhZdJV3WLLmOpq8DWOF5bFb/WBsxuIyuxGnvWu7HV
BhdhW0oX1/EHv+gqV1jmc2tQouPIZMu69QKHtFGzHL3WfOBMYTALONlmFYhtkxefTDt4Oh3SyMVF
PVzQrheLxMs+Y3AfTjOIj6nxK4BRZo5dKLKIaNo7om6CJTH2LWxe6KSV729q1kaOKHh/Bt78erCr
1DG58RYFy5DT2kN268XCX/WxuoMsMF6ypM4cLyJY+03KXNl11WbsQm+Hak8uq2Bg5ynr/I+0s8Wi
TsfeLVKMa6e01eiipAnvG+6LxdBOQt7E7FwUKdfIGKlpiqJF4w/ZJqpSsa4SzwAGFXesQlJdFYnv
NN3ALrwokdrry14HBOU6zBvYvi7OdWY1vrZ80S7CqEht8EZF+9VTYXuZcNqFuh4FWcSdly1whTot
xTLEy2Xbda3G8ei5hPTBlQUbuQjjMnClZfk6DmXgxGMWuURZYllZAvQVs0obwVOn8pJgybKWnhlv
lE7NhljjMi4+mAAXWuFROQ2qqxURpjzHVV8ueCRto8OhIS5ERp2TZWW8BByQTvlowI32tRPZBqiH
plkHhFQOssJe943nL2o/o+telaljtTl2Bpp4zuBTpuM28l3ht3dpn+dO2NJ33OoCXWM1bJgEK1b2
/H1cE7zqMyycUIRfBfMrt267xulsYMdqhqu0zC2HWX64UGXCtoEATWap37m+3xmnGFW0mOI9HYZc
robMkm5bZsWlyQxdlyoaXLvpQRtxnyxI6+GFVKTRgWfCTZqloCeiS3Tp++NiSLpYNwXobxoXrR78
wdc8Ce87y1Y6jkW28YFdHVvlsJSoTM+IZ9p10owfJZOpEzHlu6gdA9fqyxh2tPRdSe1sUeaVOGuJ
4csiIsGJCAxKTz+4DoU5J1PwhaU9hZWvXIeV5nHR0TLdCUXPE9W4NmgCyqWrrOTOg5DPybC3fuVP
XyKLvVgV/O0+0anTATQVZxiqYnOicZfHqOh7vGNZpMcicrzagIn4UneADO50Ut0iupDimoI+0YC7
x+mzH8hDuA7RN4IQfCo5TPdf8RznKG+w56FdlLa60hEI4h8hIKHMB/GArcCNABmF0Sxay6O6sbkf
xjsrCM4ISjPNOzs8QWTf6f9IZBY6Z72xitFE8S6zzgoIlOUQ6I6e2Kp9qH4kMossBlGGsZcAEUun
ctn3qz8BFIeS8yR5tnxKD17tBE1V0+dBGe+ahFcbVNi57kcrOj9OZULit9TohQnYaIYFgVxrCsRe
7zcbSub3qR/vChRtkLF00qYL4g16zNmf2RQpsBACEY7YTJ2ErPzODuxoh1g+nPXcZKuw8ATEVXl4
dpwrdWhvBHRLEIXYj0P6uc8WBVsdG4uZXVD31LVHqXTSC3plM3CKbSA7qSX4R510XrOoRq/SuK/k
B4D6Ixrq1EEty9wqKdo1ZEoMZKcdNbJzqgOkyq1isoRUw6pcVZfdBxNm8XlYlmB5KS71GITgNVNk
HEgNg5U3oNbTrCvZVWHqj6gdgnPVt4mb8oAtpAmlRqyRl5J0gTMGUuySCHwAH7IPgvL+poRkdWXT
5oPH5P2AhvgG+3GwiCDfPh8kjxe1x9zEFuFGDPFnNBT+qh6j9gyzFiK1YSSak/62DcrorKUNueiF
7WlI9Ww9GrbtCp+fdZmwdd1lBrLfBLxmaz4iNXwKGA2c0E/HZRC/S/pf5Xid7cBe12LVtuGwjMvG
ycZ0BIsfdW4HMTXScdXqoB2czLcdL2O6FViucpUkblFVxYpmlLmGpYHOqMmcitRyI2vI14qcdMso
z4o/Ywogl4BUwqaQG4qZljaZGZu4TaLdGKWalIkzsvdZ+9xxeW6hH7Da00vmWvSayORJXulq1hhS
GT+Idj5BDuf4HTFqMSaDm3b+Enb8hCbhQ/ZNTfkMVIuhFo9n9EwNvNamjnYRqVudhl63U4GVrTOu
vPMMxNvBwdAvhEXUOW5QcFsVts2cHPXdJXhnvqRFZDZ9mBSr2jd0c1z7Dq4O/KZgjBKw9jNF59Tv
1aCKaNer0TEoc0MkVn58d5zK9JYfMAcHyTjouBTztN+kXh6xUoa7kHGT6iTvflWF/2DkmOmyZvzK
T5p2hcHXXHCe2ieKDjMeYfoDY8EgOyVTSxaTGY+gfJX0Or/eNjw9a8RwWyrhdNJLTmz1QUMGNgz4
FFLQOZ3cyJjVNTc7PLy3nNg7AeJ+iPNs/sVvr6fzyhgOmD0G8Poh3BT9xrOXwl62+YKGD2n4J8RC
MqFspkDYIADYV5Kqz1Bj2sTsDPd2vvAv+RAsGmOfQOyQR5M2hgLClPUje67wUebjRtVmR22IMdPP
ac3cILOXVnPCyTyVDuYS+JrSTAs5ihKokDVAiftXUdMh3Vhk7XWlYw+hw0jkxpXRqurOqBgXnaq3
AaHvedA7dMjPapO4Vkfcrjvl02ey+RRiQX1SguNDFLOnksgrawQ5UuV1Xmd2pXhg7JNqHu2puPu9
7PMfGrzXJGYBVkrxUOTRYHbJcF9Xt766IvnSi298o05s5ylmZiAbn4UBKYAZmw1aJeu6v6tUc0Kb
D8sMADbFQArC+ZlojmE2wpib2SGeb7y+dUTu61CsM1GeoHTIakmoRH+jNIuvLY7K0MuAUtcw5Khq
LJ0oHOmGeFG49CCmd8IMEhk/B++IhqY9Qf6Ao8IYQ/gNgyYMimwzRhPPy6HZnsS7ysa5Ji2/GL1o
7aX2WRHx9ymzFsflZFZ6nwyMmobhFLQIoJgPlnIfWY+qcFSt329Dn0Du15/z4L0l8DKqtipzLC9Z
VMGHQpVaFF871jkh2uTlg6S3U9oJMOo8Dq+wPJWF/Gj3ICbkUH6EcRusbDJblqDCCnzfG7Ypft/G
+YIXH4aQak88jhXb5OrmOAw/wg5wg8+AOBsqlOAc9lHoCx5bFkPDNg9vuuRzkXw0ClwWjl2E74+T
+lHA9kjZM4vOkCwzPozDNk48rcIlpPBxnkDp467xd8Xg9sXyOMEfPRTkyNSGTo1iUPGdWtevYx9s
LBJEdjBuEyj1tW5wwmscfD0EupJyG2rJYiaxuRnoMNhQZS1942b4K/Vuj68fT3u9b8aBAYlgqpOD
UwdZ3WfAZHYBzQVr2Db9FatjDZVLa3hfym1cLyu2S9ij6aBOVp8wbAcZ+40snm1UPrIMOjvRuM16
h6ubwDpVvvjRqEFzTWEioNcK7TQ625g2hKJSHiXRVVyXDivOw9BzGF1Z5bsTAD557hmCe5RmNprz
oYGcJ4quvLQcNMVxsbQ79Jn6pbxLwEBoKKfxD6UU0ToxOVvHjOduQ63gU+qN5WchppqqDctDvaiW
NY+iXQ3bvkxQ9Q5yRnsL48SjM4YxX8RRKO58z/8SN8JunHC0vYdRocEJ7L5aSlM0H2gofo2ajDh5
xdOVb7P21wT3Ub/wIxVelRkhX8POb6szDunAeTpaxZ3VloWTN1wtZefJizDJ+5siSUpt5VZ9HUjr
XSBidd0TK1kok6GVGXrjaz+Ng23n83KF+siOdVkxuhBJnkunDWW7bqtYOIIH0E+jTR5oQ3xftxw2
gbYxX8eNxdaRz+gyr7zmPAn6fB1hu9R+0Y4bxjt/zTLwA9FYBysLBEYbiKsWFfRblq0piAtNR2+H
IarXHWRYa8IGiHrrqnIIDX2lGxhj/tCliXUVROVQaLuz28+d7MwGjUtZNlApLe9ZEEK53TobI+qK
MEtugoiX5xVqrwOrZqu0L5p1xLN+EWQJ03UQIsjkisFpc1Y7AlqEV16bl9sGmjwfbRJaXzLR9cuw
j9pbpizrfFTFCHXLWnwqeNQ4VlgnV3Y5lKuYDxHsMB4HBw928KlssLzOwD9uYzv8Mtq2t4ROCHIk
Z+EyyYtqQVQglmNoZ44SXrfx2rpzbaiInnWByiGJDcWCkA76MxnpHYzjaE1MxOEtXeuUPfncZDI9
p94wuqMtAxcCs9qxUrcRzh0KsRNbfXyDamj0jlkpb2KSRZfBkPo6Ywyfp9D2vWo9I1ehVya7Fjfl
Isd+/r5ImmY1QAvSMXzMVsJ49iWmfuiEddBojKDKMJAqh7LwGDsmFbXGthEbY6f0Hg3U+opriKNU
lIwuh+71ukziZtFmKF2FDQKwu8TSkeygUC6RtZBDVi+FhVuX2FWz5l6GNxZtypXwTaZDD7Jxa8CF
U1Re65AoIivOCggqoKF9wu6fMi8zs8k8KxdlGUdXmLAlUR+KcKX83vXUw3HzIg54NKiFYqmwDe4T
Zs/27TOU2fw+Tvvwqody531hiyiBBpBdbTzKG9ABKFg1zJMLgerxDBwJ12NHlJvzotwIHCvdJ7Hl
Vu0nqDY6dq2sy76MEoc0H/OpCF+IetGE4ai7sR53QYK6z7ICiSE8XFZ1R5wK+pVOgTp2lUKmtJI1
ZNZRxzsnapLKLUqTXdZeTW8kD4uVRUZv2XqscHsydruwgZZWXpn3g6rKs9CGyojFIuG2Tdu5XDV8
FSV587mpTbpMuHoY0rwC9c9hDmEMlZMpj14OBZSnSiWXxG6qGzSMHdTZZVE4NObtbUFjc0YhU12U
cf01qag6Z6VNIcVAzarlMBeglVXCgIABgehtaS+aHEEm4tFWiyqsv9YhhnZc1HYrr0L5WRCbaFGY
KrxKcJNDyygorrt0QM7xXZ1Jz3P+bFMbolDwu5LPNtUC/oUamnpbqCDXTZadQyy4TEkxaFSKy+PE
ZhL0REwSG0bWCYxTQH19X4JUFKtk7KN6KxLb7W3rsuzSnd/jqZkqoX8jyBKl8gvJrBNcHvDxoLNI
CMIg4v7BBeMwg6GHFgdXYOUyjYJhaaXQ+TjO3YHgkksG6R5ER9BJn9c6iefncTaMwRXpXNruYnsx
Rq496KhxjxM6yM0rQtP9V3mlF0bWCNYTCLVXHgt1mpyIXQ+FYlCjkyAQGGIW+Mc+hTTAQxZUVnBV
0HEbDMGdabr2LIi6r2PYXXuBDbVbcln46KIKuse86O9OcDgFXbNIBoosgCSbTA6Zi6Xo24g1Ueht
xZgNoQ54olaVreSdTRKqiyzwXV5X5qyN7MGtGlFclImpFl3eVbu2L6KPXhDgS0Ftb2EIzOqMPPfv
oAGXuKoFCSix3y+hu6LOSk+OS3AQXzHmxWWhTLX2az8vXR862svYLtqb1Iz8Oshrz8GVGS66gJS3
BIawXB6K3oXiNpRqRxX3HwfYlWtvaMV1LhP/q1fCRJKPIJI6Ds5TRPoKnGc1gvyFEZj1UD/UomLs
2fVAVLVl6hZZZxCx6bBMod0eu0PqBtb7svPB5OyOk52las9UmRJQSSQU0Jj5mSYujPAlqrYJzl0I
OlpIjkvjpBaUd4ytVplIglXvBbfHyR7Sqqm0SujUq8B8liFWiazapAjDK0PFZeYFqbY88m4QxUal
ZuUH3vVxegdln8GhGijZQPMP6ov7sh/3RZKmSICtyEV2wcO6v4A2vlp0dkMWY2pHG0ABtWAribqi
NVfnzRhYGxhr8aITFmVSs1cbPSXt/PVSyGwpjT3WuOXBVR/mTpZUG0Xzm5H2f7j3NJGBhpA9WUjI
uffJ4MaORBvbwRUMFTrgqWCo5q4YOnDfN8exPWS4XhOa5SdFXFhDgllw1aj30Vho03t/wjTaCLws
kRwmIedttKFQOc9kA6UK3GvLRjo41T2bqcHTnthQuqFMQjca2nX7YKlRZVWEQB5HCyJIOeqEpbq0
LA1dMJdzGJzoL46jdogiTNfBHJYNXUg0t4XJAFXpsMphe4wU55D4i4vRRuMCpwUM2eUcPCcyVXA7
1sQ+AechZYCzfghKJdAEnypV+9wamNhC0hvpluBiWEUdJXcJHEe7EWRM1qrw5IpDv+U8APu69CNw
qUERqiUZsf/1OAgHRGcaKpwyaKWgezSDHcuBdn4z0G1uzCZMss2pKvIhAnC0ESZgYU4VptSm+6+c
KinSOIZpCLFNL7B9lZrng2+/25k69fqZR006qw8ravFt3W6MOYPu53F8DpgK9Xr5U5z3avlZywwW
Iywf6r9p+8VSX6ticZwEOeCU1TTgCXaYg8VTMx4GBfZ5SEK+zYWJPZjcs0Sli7BJCyfknSgWwqfZ
9VR/HFZFWGcudGbzjeW1ha5K/0ZiX2PY32Xciuw6ghMBixYaYfdxkQ4fixACKw1hJxTssV2cMKQz
9J99F2iPggFVGI6eDzvEKho7qwDf1Q6lDmJ+C3PUn4+jMyMx2YU9cGYb4PE2MvEY860QN/G6LP+Y
/AAHaBrSFwhNA4gwjrC/vzKF8QCPNXjbxL2bRdUFJPDvj3MwE6GJBJw1JQwGRUEBIEreJzHQDA9q
SMRWBjA9pGoreIcCr4MErG1OkJqBNZFSDHQNZpihbwdNon1SMCdudRBWtVBi8FWiTcCaz6EFhZU/
zNF0UtmGQjuWkLDOjEZLoOENuWG7bYpYJ1noNO37AP/xFOoppZhiIrAccEpun5mwgKKDnQ7d1uvp
wtA71gQLji7qJjvBziRCr8KBJ9SgYwcjhyAJGHLJfUK4rL0OjXW3xbhJ13k+WIug5PFZJYOPGFTP
/ePovSY3Q6/IRD0SDuSKItJQEXD70V8w+8txKj/mhIAZJGdQGIWOJOQb+0yRJhUNQbLbtl2hWchX
ctgy1ukouq8SEENWXqZZvDxO9ICoQ2gHGSiIHpVMzQIRIdHQp2UPRPtS92THy0KH9ETAfEjIp6Py
01kHBkPWZJ8zULOaVjzvtiwUenznVadOJhzi4jWBmRbxoWgYyHi3Re8CGP9jS4bNCZGb0J+L3GsS
E4+v3IonzGDMCCT8MxTpxPrijDAemH0+vh2HBFtAKw5iZDh3LeazdimqpZc1QGVstaVWva75kv8p
tKbaFRyEYdDCn+25L0RTdUHcboNKLaGXoQfIJRh/PM7KgeQM5kEwgTIZlBkkWLl9xHgtyyLGSbtN
K1DMZUg73UJhFMaxzXlsr3r1bvBXx2keErTXJGechVae5NTP2u1wSbNFl579d6+fJX4dJOIFkQBc
5V/X41V8qj9yaPkKvsxDTJMqNkwL7COWy4zgoEmabS5rHUwNieqEFB9SFMiToWTCCezMvBFfcgmd
TztstkF0R3zumvZTYj78cZTU1H6bhipBjmfKOMZigANWcbOFAWUpHAYDvccJHGSCQ4MMOnDQJJu7
mbrzqoQI1G4TAiX3dayWdfonBAmOj30nMXMwTckFjhrcbutq0w5n9R/mYOrqQcUC/iOT5Z1tdIti
GZW82ao62+R1dcmrG5ipOw7Tj9IExw+gYgWEYKDmB5/fp1aI07rvt3m9gVY+VHeOv3/S332LCO/n
0LCevqAAjjrNmMDdEDcNTC9uWeu5Lf/aQI8kGDceaxeGmRNN14PEBLhHRZiAcsR0/5X5lQGzQuQn
/VbhdJ0MlwqGGQcEx7tqG05u/AnkIM2DSTYFgTJ888g+sRzGXBWY+mHr3+f0TMoTwB2wjDBlrKBm
BZPVoCZy9n4y0tTEpdVvoR+2o6SpdSVzR0hy0/rM11Gp7lgc31otnI2g3d3xbdvXHjh+BDoDZ9LA
xlCYhIPp133mBksoGLIXdAedkk9WGH0oKGt0X9MTIO67sic6cPwSM2jDT+fE5xOBhUkigQpj79Jy
hYfW7dZ5b1wYsT7Ozr6UP5GRimMYKhLgz9C8GOfh1MsKUahdizw9qAcUXB0ncACv1wTElAu+krwh
geZdQYBARS9hRiRi19GpKvO+cD/xADPokMtALjBZ5Znb6gjhVg1p367phBO052zsdM+uEfuaBw/H
uTkAF/h8qM5zmHmGOcWZ6AFcMP4YYrUr6KZLl4qcqKD9+H6MYKIOTt2Rp8RmZjiJV5RJFRXWzsI6
HV04V3V8/T9CBcU5KPMgSF0xfD/KdP/VbuQYDv5aY5xdU+wm9VIFSxSsaO50eHGc0I/bDlM4z3G4
Ahs67/FFoD9j47fRtVT1srWqWxUOH8tOfj5O5kctwU/HlGGUBL6ADP7e50coaPQlNAivSX1Dx3e+
D6W05iEo0j+IGzS1wNFgqG6C2ZFi7vh9CsfHuhLaukF+acxV2ywFdIE9p7JOdLbmuE3dM3D8YKMF
TDNBlLHP0GBbFR6kH+5gcNsh5t4Kb2O2Pg7azIAKmNmE0AI6ZyDDEjTmaRr5lRS0rPQ9kEF/l0at
Rk2jBzgeoq5Dc5GidpOIxpF25ETeu+N058LNBJ8Oh05fEgCHxKcz4HvCF6Rd3secRbvCabzH9OR8
zJPf/82lTnzBMTqocAJzHP7ME6VQRgN0s2DYpPcHiP3bNrssaYzh6JTIHYLgZEAypExX0IyHDo+q
nZYj+ok0YMBrK/tAUEd11sI4Aiki+zpJk3Y9IP7Y+zYMJWcqcYSCUfkUvkplgeEUtyMtODFVBSOG
E6hF58MhazgPOPIyhiE3SReVsr0r2eL/T9mZ7daNc9v6iQRQVH+rbjW2lx3HcSW5EeI0bNRQEsVG
evoz1j44wK76D3ZhX1RdFArJkkSRc445xqettLE+2hTm0rOiifsXRec/l8z9qmPMNWiM7P0/pdW+
24N8XjLxosi5wDRD3cL+f9WB/r8bi3c2h55FoZ/+/ckNqlgjlzL5Mj0mCHD+m4nxn28xnltCEU5E
H32PF0f/aAzmpRjv2guuAAaN6E9g/mw+q/Z/T+DjZ/59fWA2AdAfCngIX1Cp/n4ZepSeF24xL04h
zf6WqeBfton/XOF//wv+sX2jVAmG8P4XeFLCODVv9f/8BmFzu28A/7gGzK8S+PLovcT65xhLppEk
LFiy56ynBvaTKaxo1ovzRqU/Kz9rpDH2/iuVmlcbzpiT0zIkJeVFh+XrsnJC2uQJKWJmF9vA1dOV
h4WtcBb8Z6Kj9KXoCnPlg+y6NnX0GyEScpdHtqzG8AxuFmW7xwzRXCSpHb0RIX2lzbhXa+6Wmukk
f2CLhCnGGK3oJSGDaybclJtV2/jGCzGfdgevVcUj9scvfjwd0yzdNYtm3qyJRaJZ5r5dnSGVd1Ff
s2D9cvjV8lKPmk2lRXQxrQp1uGt/xEMb6XFGWJFvcNvM32ZfJCc70xHZiAJ/AvXFTRA+1j1bRaV8
yuFHwCZb9m7r/or4OJSy2JFjyWL+pIcFmZfIqufcB8tr1hPVTJPOv6e90Ts8xB1/TPNj+RIvfnni
8Zhes5StjdFTUfeTG1pBefwh8FSveTKZOnW2PyVo437pbnOV1xmp2exI45EQr3YI2Q1aBHLJc+Qv
Axa5ds33nyOsd6We7LeMq7iOe7PBo0bTatj5clqFyUvK+Cuh81fGp76MtE+RtJkk4grSPzDNgnpb
MIeraeRtq5YBd6qL5yeig6nZUrtUPrcayAuVltvIiyc1xMdtEXZqtwQSnRlX/EwYzM4Lm+eTETDU
CBnPJXLt5qwswkrhHLmKTxsz5RIoOLQ2kj0tcT9cloEiNp0P+acwI/gLpKfyfEzbe7iRtVoC2bc6
EktJA7LAGJNvl3CUCLUMJn4MV0ce19QlZT8kxxUlXXFKOi7a1A4zwvckRxS5CGSLcUAe/5YmeUKS
FtG2EZrSQHr1Cu5YjCVj4t8Z8rlxw+GK+63H4+uUD93F56u77pjIwSStRTXY4nhVUbE8mHFyf5jJ
P+wYrhXpV5jMCuz3EZ99ixsdPG/bfnzqXdJXOUv5OZyKvsmVj57z1Id4poiiIU2eXmSmo5arFEnL
bEFcgS1RPaGdr4qRvRee2XbX2D/V5nkbwUbwpwBKrZwTJ6vRZK7hnU8fkBbNL0e4Dtee8Lhi4z5f
JsXxgOU9/bXFSavB7bhMWL6v3vhRVDzW0afV2rQiJj+qMEjGKu1sVyFzPTfDkaDYy/KgHHqdlXqH
0zJk9Mcah1MzRZtA7nnWZ0P2Ff89oAjEyvEEsAH7ndlhLZHy4mWSj3uZ9aarD7H8yPctb6aEwOF3
THWi2HbhzKhb4O0CPyi3Tc725NwXeXFB6HZ/XI8Qod45jC5hOjH8zzA+hGqDd29NRQnHqYPyeOxD
PUXZiKRd7B6KJVvLPTSyDdlKSrUOpVMz4tqzGiuZjiHi8Peci47T2nT7tQtAVfgxpl8QEL+hJWBV
1wmM3lFQPfYRTNN9PKmW4QmWudSVnN5yl9TFmDbMy3uc2YnGRv0vlEefNwSyAuyYKv5OmV/rTNsv
Dhm+cpq68BJzNbRc5/L5ELw7i3GFM1Dv+pr0WdCkTvLLCkzFeVTdDG/psj2ZfUZ2ykFcdwNs9WVA
GSLb22A/rbP5iWm2qF235S8IvCOTH69xPcNjWQudwjAWeHmJNkXKODLybIYALoKBwYDUZbzKp9XW
A2ZWvPTCz00y7smrVz2in7t52hlJL+uGnSzcAvIjSBP9cOReNzO22dPKt6VCdZtVku94T23BkTlb
xmYYxrmlI1MtAVCgzOFIegkdKASjiDB1TKf0ydoEQcJl+XXIuXgsZBBcI0GQchBFX6pQFVejuq8m
Kb7vA/nmpkNVqZjzMhyEaGGiYuXkp5/UElMdND4qt+XYLPuh//D7qM9+GtWncHH290F4z6vIxLQi
qbFvdl7kA7bF5bLprr9lczg/M4VeycFMfNoL8RqabG7mY/AViqPPiQvteWIsa5VJxAXxeFLpO6nC
cFmc+GF8E0xKtCba5e1YRVC6APfVLEHxTezT2ijJxgtGWvM5Tj37Fvota1LVu7KjRr64NMgbMXfw
7+0+LI+Emdvu7Fj5ORZ7uVAeVGyWSznBYPnm5pRVg+og6tL7Mdhhv6sSuJSrIRi3r+HeJ7QUeeCw
3d8Hnfvmf0Yp7thA1vRMTNR/LpTMhzIZdgH6QUeux+LJDfkoheS9BLwicz/1mJG3/kDEfZVLfALj
4nUh6mgjutsWGbGjDOG3mhREZTdNxRX+SVV5ADmeYmPhwURJBp9uBuCI5L/nQmKJp0deJt1EzgGf
aD0Go61wkIoXn0UfSmj2i1oX1JHu9DN84epD6iMB0SgNRB1QP98yGVFs38lwGiOrLzunYRWEyEr5
nODWGdQRRsmfxsdj1KwaBvgaOekeZm3MJ8rJSXbq7S5oiZN8qclmxGmkkr3shY0RmdSwQCvUGDeF
UqHJpmio9JYvJaIo2WnQSrZk5D+BLtjL2C/0KoP4L7eq8Ekp9gGbelSPRgPesQPeMZUSlmDMjCaN
E7KL1Oc4Bs1jEQPO8AmZ1irp0u0TBk4cycSE3EKxDQ85YbwBAm3PS32MxT0EPIdlNm7xNeAZq7XP
ghfVpSNiOkR/8oOBMbxb5puecK7Dt6hrHhPWakN0FUVI0mTKiq8OXcZlvJMr1MrxRyf0OxLN7IHA
n1ItIKw0yB+FbYjep7SWu3qxcDJbLf/IuFt/8CT87e7/uGTFvDffrlxvyFutQV48Jcz9kCkIOCHP
DORmOpz9ugy/EY0NUVfkeFkj8jOW/IdyUfDDoktuTZybJugJfdtToKAMJpbY+4Jjvck+ANamgxF2
KCJ2tvGIcd+G7KooOKmcmHUl8j2o9EIVTO+gcOWATZVG2/3FDOQHU0q6krP1I4yO33EyBZfZYFhZ
xoHfK8Iy8eCHSTTpCKiLS+0HUuG4Zhh5j2rjAfrlzeDIBAnrBjNJUkY7Dt+dWj/VwazyU2HTZ8f2
WwRszgZG1hq/r+xrzopGhDkGRi5jpbMxQiM7MAydmf8E4/EblpwNMAvNSoxS0wqvs3tA5aHaEbYh
dM+YL+3KmVr3xFZzCidDnq62iottaWBtDp4kWp562ZcJkaysf1LYeW6gB02l34GfsEcyDKUiHcJT
e7p8A0KFoLRKwvVkVuZOtuhEjYaA1aPs9tYUlF2guYZV0pPvUwiv8C5NXxmRLteojwxyBWNxXTZE
t/eQ4bYBCl1GYs/bwSfHKT66vvQDt60Y0p8R4A1VRCaB89CkD6pzyQmmCf4lKECLmCMU8P3Wm0u/
CkBMwP0p06MoHnmQ3dZiOCqFsMU7G/a4MaDWvItwAFZpQrBowVELVIicJL8asElBZ9lT/DTvr2y8
u9mXOH/dc1BLaBR4SCqeVSrefk5Wd4/OHPGTGOIfaYjySyDrUebjgSJBrEydRT6YEqWSqkE0mOvN
ZH3jJ5Oc2ZhuHxjHdjdP8+WR7zMsB+Mcvq4xitoQez8OXX6RXn3Ciotroov8Wea2fxk06tjUqy+e
r1g2GnwxJ4P1Mq3RX5glxU3HR9+s3fRrR7HUpIXAMoX0dMopAEFIiXBTI0yxPw+IRFRZjJAomYVt
uOv2S6g819XAF/qONMnRYs6LXgZImxXqkeoeOO25x3tmdNtHdq2dXbuXdLDuybKEPWGj2892GYJz
l8i1jRc7gE8DwFA4C4P1OwiDXb/bnsSysjJaZ8RQ9oUW96DClJXxViyvWkfJz3HqZTPOMUenMpu3
cScxTs3FnsZszt8U1kqThxYnUpzMBg+RJheFZEoVoGW6btATT1rjNVzCeLuC9PhrwgCsWSbwrRSj
HEcM57W3EWtRJSTNBFd2CcBBVMWxKGpQC85IBg2VEMC4AbsyP2HsiTc2RTRi17eBbtXecQvS0SJa
v+wfPZQczO4BlmCK/U7G/HgqNNb+pnhx4SLht90joYOmZSyzFbVkFNug5SPyEr6nrKKzpjWIPpyV
YB0dn70Qy3MH6t5SHnvhYNiPydksBfsZHX5ro2ibT8vBESiYO3ke9tB+iCk6nlKiWEN7Ys7LMO0v
ecT3dzkJel0Ou9dxcMiyYPvyFHRBcll3xLLm3RZfh3SRXwLEOoDm27yDmTboTxTN1wmUsawRRfSa
8F0x8Kc8DJJd0r9G4XxeUaLPUKwSaAAl2jB1QunGr4DJju+SwFqPvrD7akH+AYVgmICR0K6edId4
wARrJ3UBMrWHWZDr2bt2JsdntGMp+F47eBCKwxTVocQ77x3ATIcI3Y9JT2ljIqafj0ltiHrt8iJC
9MskZD/ZUnwGzCoofT7qsnN9eh4imTzZbJGvKdYS4iqgU8SIFJxQqMpbnMT+thxJ3IaR/yY0OEkT
qsuGG7qfinSdm+OAHgADPfILDmArNNZjuSVDenXC6FqkKEzJnkVP6xb+SeU8Xhxe41MaHHntRDi2
K/bMGs36JxEyd+E5wk7D4NaHlPi+tToE5I1b+piBflahE+Y3NaXrp4mCiRBOU9LsqZkqqtKwHvQw
ndcZz2+RfotLLoAEmVJzANKTib48VPFt5uJ3oIgu1Zwk5zHIOxCNiu8bOCLVEMZ/paC0nZd9CkvS
F/oB9kqO5rN4R7sFnJlFJWU3XjRUAzlSHEtYd3ZScD5EQBkeqNrT2CYXSYO5iqnBJpFH2AkE7ssU
i7BWWUwBhgsJxj4pSGzHWyAo6rIEZzVbD/ckCwsREnb2qx2T9EssnD0lLEpOojgoEoLKnTuTzpXs
NcwQBZVldwRzk5sg+eK3kdaTOFjlXPgLhLW+mjGnfBzl8LF3yXqx/W6r6Oj887YwfyK9+20yU9z2
OVhqiSED9kjlL2ycAFFZsdnzQE4PKsqK80hX1zC8z5Xes/mUdxL9FI/zqzVZ/NXtUVZ7QZNvtDD5
ZQdz5xU3juGW+/7n4sGTTPvxe2wjj/0quuE9SR/VQPuWBGRr6JYk5RBF95BJGtWrQn/KZxVXZqJj
bZTeWpOjkVvAQENfKrbGbn1XMWsGILKwxVCHJtpvAUBZ2aEr3xlbpnb73akVMhFCg7UmWA9xzvJG
m8I8dM6wMwanW21YKq+Kub7NhaxjjBkCFeoLWSZ6xotRCRdfgERLnqO+H9+C/EireZvf+2LtmnhC
BH3ujhS4QSHbhU64gnCAAJ8oB7KHji+zDL/GnEExQAnXFqQH0mXubTuMPK18T9zTDGUTJxX92q9r
0IBXgIgkidwJKj9toV9DU88QljtBDivKWE0cNxXd8sWR/r7BBtMJYU5Yzjeg8izFbhcO90qVx0jJ
jihYokODpOZIchN6wwauKIE8OKHypyy4ZMr8iXSiy301fb0OmW50eCANmo9p3du4f1USNVS26OnE
3b5cArfrk1ZwkoxGsXO62Ly1cbE2Y2G3J1zC1Cw+Hp5i7sJH3/nth5ThNzuDNpf7TTZJPO01cyNp
keJA1cCz+CSRZcJsgoE4lFt074IDWHaw8bHQfH5TTKpnpIL/qPDuEl16U6UWeMfNAd9XxHI643cW
1dhTFCqQUBvr1Aqvq5nKJCv0i1h1/wCnygecwxm2NygoAxX9M/qYHSDBnN3EfvQoiII9vix9r9op
cMW5n7V6YBuUf7cBHMk73O5BL/Ka0TH7WjBCf2xHtDer96Y8NJIoeomy8yzxYko+Z9iwsyV47BCE
rWafQFXDxlzGs/2Sh5JW04Igtl43emZ6Hy8Z7tIzhhV4D+CDOBG5hJ/mLQcY8NAEBWYnTi6VqoEz
Nm1ZZ4rWbrku4crG1SzxfJKHMeeUDbZdRP5tiel2mqCLIU4ufFOIJWoRdsOSA2zwWSbCnlTnwxML
70cVers2E2vYgB5XoNtNkWJd0q92XdWZAjdYjuhdqnHa+ScWh+oSAcf3BKCgrrvILZfD0xRkPDu0
+eZBaeSAI3Sz6C/dgGytlHlfm53GANaJ9MxizHHUaOYGaxK74jaG7bxDdpjyef3luoV/DjIkVpCa
pCVG2ThIxV1ERrvoqmCN2oND4nAnHsw1DjNRaY3jwyD547SJz0AW0cceydtqykKIADPrUM2xaXoY
YXBtmQm/9nwhFZNdXkLEMaVwgNFAWulKzg00bIrUPxKu0yMsqv6a8Wg8dWiFGiQ+5keab7osAEc6
KQ3fKKK+6gkBWFdvgFlVQAgAAAy649kxnOtHMP0+WD9esNGaVk0Q7I7R7FcZg7HAtg51BNuGEx5k
d7bs3ismGpnIIwm+RoPN6zELUJSCL3UFz1FdhQ7o28KxNx8BA70q56R1o/6AeE6gwBxByTLwTfZx
Plh5UJm0ObSxygR9eDJxDyixy8AcpMMMYXh9JwMwlTv6qWb3sisDDLEvDFn1VwcftA5hs9yD2ZU9
KqgyBA2sGvNir9BGbtD40L4P6Ir/Gg9EGuYoeEszyIM660g1M0dwPgCliHzTiDpDQ5g6lp/xAO0A
Y+OscWQJy0ke68td4wdgI8cxTbP9t+PbCPkJQUfIk0hmCdOzcz+aoV7iJfirQ8fwSFdok6IfUDKg
uS8jT+J2hVb3CsgbmR56GQcf+ej7Moh10dzxb2cbzukNQiaAViEebhwF+xMP+74NbC5PIJVkFz9m
5i1B4BKbDzEPXpD4pCO2tZ2fLEDFy4orR9DZU9CKo1zMNTxlS2V1htWRGvEAPFdQ2zGCVyVO16+i
B3JzHcL1s1mmfERDnPtqHnrzpBIa1LTvoyoIFH3HGMaCYoJCsJzUguSamxLIpaNoOgQZWKHKfhuG
Fx/ov1Z7nwK4Y6l6riyesFsfswLCyZS79Vc/F0j8hXJ5pgrtbDZSd8oP8S6PbnsAuHQt1TClM/Yx
r6DSCwRcM4i4zURR6sSGqS9xPNE/cUfyDSulYKXvAmAoc8huW6LIbfLFjz080tMiXQhhakBZSFZd
J37PH0J3HDXFhneSVNrWobGvILuSUgd730b51D96SX8imxuBy5tEcFhaPgIJegzMl2nB5ufVTOyb
6VUADxCqrM0fUUW69Sjx4nQvEVpGdMpD+EnLdObVmkEvg4jAasatqvLYJw8bkgY3sPp0i4+eHX9p
LN3njcwjR5OY56CxIghuJ1Apw3V+izHMi2Es6GCgwLwCh02UiOFHLgm9hB13zykKrjLqenvu+BHU
iRbh97wYyR+0id+AzHY3zN/I98If8h3hexPgyLLFNWW5KCnN+OsCLe4UOPIWh4KVC5AH2EPyNix0
dMPCe4+0yl0dOjO+EYM0cczn4aTNcYyoTY/xNCyYsdYAjM95c8DRjVIHa2WUCrL2miXP6DJ/YUM0
z12EZPzkt1fMEPl5wEkAcRdlg6WYjFsFeSyNtqjcE5neYXhBucpYoicew3o50v5x0PQXcWJ4QHuJ
6c7S2eeVCPSkwAeVXENG7HjclfPiPmA/SRueIM1nohDsunkIg8cdw4c632Zfa6yUF+kgI1idWPTS
0ADCWKCmkmv0OJLd/ggPnMt9zJKPLO0Ipg+j9c9iTYNmjji9hlEGgWMIQAIOoFlrCKNrNXLs+wgg
kD/H6MKKF3R4pchAfxYLX76kcbI9Rf14nFBV2DrUxfZtw6yeZqIZvgehP86B3OyFkyUaS+e9LoXs
OE4nYT62cADrQgr3MsBcuZe5i4ordqSh6rOV/1WIfr5Gh9keHM7HapGHqiVYE09qx0RYh9uZpoeo
c8y7GjRjK8SpQMoyURPwejONHmY769Ocy62aIwI4StZnp3FaZWUY3X1dDG7/AqiCpBicQaBdMz5f
kK8BrDnfwhNg+nmpTLTVd9zB72C3W5uq7n5Go+ei939NQgWnQihcb4S52dzP37toC88hlb981B9X
TAi/AvL2nkv1KwsIpGrDgbqo/DIogGDXRH3JTfFZKU+2E5bqcAoCgJid34DfJ5AL3pcgjH/B57uL
emM0f+x6HqF8gH6lRDri0O/Zox5U9GkfjhHzrSW75mm5O/MkcjqfyHwET/hNR7l4Ceo0HZe+CrIc
LqUedGiQHR16IqwXeC4ki7by6P1+2vCITmnH7DcuI+Drl3m59RojmgnZtlKM6VBHmBHeoHIcc4OU
PZuaHFPIui/UiJldEfyl0iCrIDjHFfS4paJMra3ACLm14YQ5IidHHXcbb3JgTh86mACvBMChM++g
oBiTAw8gsr5SDqx9KC1YkZiHfIoPbs/zAr7ACEbTKxoyMH6X2La+SN05CVFFxx0ioTKOs3bcOtaq
0R4YzWMPMLDL16D/YDa3q+M82qgDq5mi6mfxUFmW91XWR1Fp+i6trYOy5KNcV9mvbkQm6ptd5h0n
OYf2BjYg2u1i/SMC+DJLAEooFG4Kxsp6r9eiiQ0lnsaPeFnJL4jcZMOft6+f7TrljTHMV70aNjAj
N4fOYSSlJ3wFIgF8CrIDeBbksMJlOkseMp/5Kk43ivoPKrnXAhn8FEi0QwLyey/SdDGutWCQLiLM
aCoyY+pEtv1HHnK02Qj1o+rADg+GZg9Qb7WZ/cOFFLiElaQQe9hnnHvxe3fnpkN/7f/CXQ9/Fsu4
QS1Z4FjoI4F+TfYYaEKAwtb+c0iz/iXClKkZ/ZBWfREOr7spkq/9NuJrCjrZltp6aLAFGyioEnoG
etAij7ZBQs769GuiVVRmE7rnImW8XqilD8cU9OUgAonRTYZhJBoi0Be2DFW6nAWpkEPpfgS7Wngr
VZDReiP9VPvef3cdXvDykGq7FDq1I0rVPgLRwvc3fI4BxGQUDjNF/oKE6drS3G3noDs2/ABjzyNz
7IpYT1ylU0a/7gMCPqXkMYqVInPPZpmTOgKF7yFlEfkeDDEqpkR3qk0mTyusOWRvYJi9ZOhf3jK0
TxVnY/6wm+TO1A3VX8WKlYwo/F7vKXAwa0e6Gk2ELg138jqSmWLwCNL4gXFttQVR1m5ApDaBU9sJ
v8af9sDkbUo68tc6LZDHSRdf5R7Pn4c8jN/YiPxCJ+HYTRljaJe3j85rg5zwNFZ3VHENKrN94LOe
WhluIxgpgl+R58LzkBRFU4bJNagoZk22Opv34S3YB/kLk8H8g3exRA3g7Z8Zn6do0ci70+jD/rPc
u+IckkV8eCQzQaNAPwPBDbiPbtyao5v7twyT0lcMGTFStcESKxBnQtqDyU2eDQUC0hEL+Hh0iP0T
9HCMaok2tDSdEOjoHdoCu4L1b7IRVeKen5JkXtrCRKTJoX2YJgyi/QHS4FFbnmFoZ+K9TaLhFoHJ
/OyDOQHXP/o1ZhNBpQj92kXT9hAdo7wcUHYxhlJ3802Q/CRmhLw5ZwSyYPKx9wFpMu6OFd8ZIL85
6v7S7QGrIqqyNhtVeZAJ8FYHeFGSlnakHN2qxzcLtgDij2Kd/MyxcF77wclfUOaMaZP5EC8YKoJK
jtflZI2CX2YZWD1gifMKdKodpNeV30AJ85DhD3IZBsjkoRqKM+62/jQtlgJPZuiLIBEGlHP6bFH2
fErQuC1w4Az21Bm8qgeFUQRFMGkoiZaL6oe1CdczDZIHJvBJhd7teFH4OO91GhHdHMMGcM6chQso
/ZhZPIqJYsde+HiNTKd+xRlkdL8H0UOqaPqNWy9BVh80yo579YYipcUgAAO7jJEGA+LiuoUgSVqM
mni6BneW/Q5m1IrtZC5miIKMVxN8ioLhVY9VRJ8xm6DfRrRdSb0eKN61h4CCOQesA0Mi4rVKc7e/
zwgknBGBhuiQEtGdRh5Bsl/D4NaD/4PWha9NsOkEEyx8VkABVtaBE7hvp2Tdhj82jLuvSHgdn6QU
6XvRd1CtJAugO86YPAzZq4tkrCuUnv8Wbvn/2EIBSoS1Hm9sjMHFP42EC4kZ8gBseREZfcowFTZe
NIkZH5Jlf46j6cvGuu8ELgQ12+Z/Nrb9p3HubnlG1glZCFg3/5lKtcVCDoHN7QXE5PVUuP+lyx2W
agTC8G0SeF0xpfsnepuLELP8xHbPIbYfAxH4X+IV//nzC9jxCHiIBdJn+DDR342Fg58IsKG0eyZ+
eOoLW2+Bbf/nO/RfBMP/bvy7m2b/KwgA3jZM7vePMv1363ZvQM1jyBciQc9C6EpBepcTN/cwrBs+
M5COGh85iI+GxZkrKab+t46Qvp4n9MuB1MNvY/MDLavl5GqZSZrCe3H28YZ5NGHmRcGq8h0FAaYA
mUIF8y/WyL/HM0Hzvf/8IoNlK0UmJPonUGGgZJ19Ni43jBFLOz1rdxKZQuX6DtRapSheJ67/xS75
f2/K32/a3eoMIeKeCQSl5f7g/pvTmQSMJVB6txtLNaKZRQbBtA9RT8FicbgPxK8AcYtjYJEkJl9U
8vsdgvmsRNEB2e1ABX/MhX+D8pScBaT5+/np3jt82rgyM6jeht51ZIQ1PnMIKG0QsuGM0FWCqYbc
xgvcJGkbCno87mj4qmRD/Yb5qKmPMcR8qdCXAV1yPdGgqDB5freIsdb46M1c41oDuC/W7KyCHarl
CBkkYJD6p3X60oH5jRqNhKVinMZIusN/hEIQGyA+hXICNAyeuXkCs8bw7SETm2pFNva3DS/I592Y
9ZY5rNLpWN56323PIiT6YYpgtsov4dzB2oQvY5UdPD3nefZB7d38E9UECHR00e+ZC+A9Y36rV1g3
6v9D2pntto1t0faLCLBvXiVSrTu5SWy/EIntsCc3udl//R3MuRcVK0GE4D7UQQonJUpsNtdea84x
U9xYe91tDhTJ1O1xUg0HYDYf3KvuKe7x4pl2P187blHvHc0bnhPmEfSge9vZTJMmuBvZDU4m9fqq
T8nSwA35Y8qtHPC2qviDbuQbWdJJqi0pH6qEmJ+x7dObHKXHSYgoszYAweb91Cx8dJIsAmO0i4Pn
TZFgIKolj+TBWIHZKeOaCvBNt2t7Py8ipwkQ2KEINbtdjaVDqA3G61XG37mO84n1lV0MRQBoMs5t
nu8VZUrvZSU6f3C0PjAqgVKxkOGHa+dxMDS3Wg3/PSHFAZLFlOgMXpKChBl1qO4mOowful3Sjx4Z
rYkVtDwChmYEp1Lazh6pznQV6Xq9yUvg10LxaCIpngkWZ2nBwLaPjp7dveN2ME5e6oi9dGZKe01J
b7S5yvezoTtYOrxiy66damTKJIkroaqsB1Dmp1RWU6DKmpG4W09oY3orNDeTS+t1pVlFd2zpW/oa
6Hl1RZSMna86d2KOYM9vPaBT0FC1lq3iIWMy4ujC3HRzRUUci0QwG4iBNA42b0+CwrZtNlVHq2xf
GZ4kT9hJ6fNkiJzwVkQ3dauOfpo2yXXtWHT/lV7156HFTRNXolpZqaGuXDw2J6G8TPJru050fd4i
JyX3pInjJ9cQd0pTXSVsf/oiLK6TuUMaGOc+Sr7qSxlL47VJo+whqqHTz14U74VWDIdO6+IbbxDu
FbUDzT2+ARTDMLdGNgmOfUymVgQm8/CvFZrEp9Kg/pnlrtGGhulfWmpBgqeAYZEznlSHcV5Uhi/N
NL6F0hDflcYN16m2DBNpVbo3CqISZKSWwdQvonHCrHiNbSDf0yseDjCBJgZXHdt+WXbzFqG6u23q
LtRWuvRTPcgb3057/avboy0tTOqCFWUKvoTGS5hve4rFkBKS3Iaxjn4NnT86RLbyLjD/bQne+YgQ
GPnw672ArxD+QEgjNqMS9ejaIPzrE3FUcI9+TD1bTzt2aHBHiyY1V51dLoTn95Y+HHTeMFzqxEYc
p+mPrs5GfLDHbzbV27vWRPohypzEZy5mXiux1xwVeyqD2TDrq7Aa+kDIwbsCjMzm3qvlarAIjJl0
0FJuQn5NYQr6xeQaRBcgN2evYnIBMW3yBnYtJo04v840/pqsrK5McThxN9VOwHX5+3v40uefS/x1
UUkaPdUpz08Aj0Nxwfe3lAq/vLFAF5NO4yz2Qt4SVGJnr/nEC2WYUsjcWXN4bONoa5ndIe+dZXQB
H4iZZsky//ff9KdjklJLqIKOj4r66/Nbcm6GsInsVrvT49gZA/Ro860alslDZArne+va8qlxEXWW
aPz/Mc5Bw5bpLe4PaCGa6WG1/XxsVQkzdx5R6dfwMYdAzTdtdqG4XL7+f6cUg61rqK6+uFh0fMf6
uV2YoMlQm9reuyG0bHxvZj+UQXepPrt0kLNKYy7yygwNDmJOzNh8xvdGsrZS/+9X6tJRzu5u+keE
4BSDd8PWZwYUoq91BJHdP7kQOWHYanVOFzU5p0s/J5chWJsns48TXrZJt4nGob5Jp/4SbeD8tyx0
A3yUhkk0LOXZ+ZWXmSaFqtbzHUPmyO/mKdtm4Oc2KvKIg6Ln2YW7/HMFuoDB4SjgXjJ+PluUoZ/v
NG2IwLhXcXGq4q+o0Ofh2ZP0Hu90+RwmJfLPSzyCzz9wKXmxQIIOs5b/xeB9dmtn7Qz+cCp1Bt1x
gAStVX01QZB4ydB/tiT9dpyz3ceAS4jeQ6Vfm3Pv3iazOwVKlYWv/3Lr/f5rzk5f5+YVwml+jSDf
L6aT96agYu8uRaGc/RgPOBlqJsPAncrTyj+fr9KYGHUumlg+QLv2lbFea4174fY+uy7sMR0+XsNR
BouMIMvFYvXLpgArTmjEah4+MGenM0xzdHJoIV9YdZZH8b9VZ9lJs5xCQGJbuDApziE7pRkroVpX
1X2r+4sSxfGnSybb5Qb6fAgDPgQ2URsZLlf5bDXAV02gTzjW9yFVWWIIP4wPzbhL+dNgORcen/ML
A1DLNIzFK47XcKG4fT5rRt3lpiu66l5/ZbjePP397vrDp7MIYEhlB6BC7zh77SmD0XpzqBb3hbpn
i6Tu/vXj8buqwIbx1OA9dZfD/3LJLWsEgIAk8b4fvFVywsNx4ez8frWJ21o4fpjPSOmwzp71Ohny
3gw1634zZdCuDBQ35b856ZkR6zZmIBBUVAbLnz//hpj5iUG0aXNygA7bfdDjb2Mb8o8nSueWWvhm
yy+hW3J2S9VpYZp9nsgTQL40oGv///fxZ0+39DIw08vHG/3G2cb65u8ff/5kk69HH4bNPgWgsVBn
P58iiJthouqDOKnWELRowHoVt8GXAs393w/000r86dEDKcsDzghTpVazfuaV/XJDlaLUJZQ242Tn
0mCToh0aC9Oj1aJJrbridpEZMkY4Son3bx4pPYYvuKL+re/ELeGgGtFY0Za1EpbI59+bCdMqZD32
99EuVLal8q9PzfLxrF48jguW4LwhqCl1jG7K6u91df5mCeuZ4Ne/n8ffHnuOYPFWJjx4gayc0zRy
TdZRr7vdfeaMuxeFycLfP3+54J8u08/nnTck9zKIzXNUyDiMyJdZth5yUftKmx0ZnvnYidbkjO5l
VgWRwqjt78c866P+VmicIy9QDKfxoJcF4cENiAAzvWo8e1VP8Xs2wO4aBdMqBGsHpZJHYOGnC4df
Lvp/v/n/HR4fvMtDAMjn7BGejKRFABkxBYSXztvhuZsR+aOz6ZMk8fs+tOm9YGSbhH2wu/QRdPeF
s34eEvOz1GIZp7JnxYUJe1YrJFljaC1DrJOuGDej0l73eYpGRJ9/uNX8TLVCQEb8bRyb62q0fKtJ
0hXjV9Qw6bdUsXdNuohUtfVYuGtNb44Igi+sQ3+qBcmqBA1tUOaq57C4ro/wjeIkOOUFj/A8Irnw
yMEzUVSVmJjsavIbu33Dr3Gh9vjjzcGAjoAS+t02i9TnR1YKqWVmmhenDPuWnJgMlOxKaLQX1hNP
mNG/ujAZxwsLxdl69b+b4tfDni28E7OduBHcFKE50lPa1f33cXidopMVe34yPocwh3N5i1IHH2p8
4Sn/icE7vyV/PfrZ2xFkSoXFrShOSsYsFXvsMXdqi+EOTiq7+E6CRoZaoKRLEOOdQJvwxnD3I+/t
B5IV1mzvNvXsXAlMXKxCe1NlSDxqAr9E/TbEjYJIQb2z6M5t4BkGYuAYzVzcuYuEg27mluztNW9U
dzP13Y+qwChllRF8AbyYtGK1EmuQYgdpiQN98THFI/nS8/yM6eXoZkiO3IFAIQSMRRVvCJP0DYMb
JmIVGfRx14WCTrGRP+Vh9GiX6l2YiTVO9XGF8Qj50uRrojy4tRaYU/0wEEniVahKxhLk71AQ9yj6
mMBfZnMmNuJ1aBU077TUryt929j6R1+b3/B6YX0d2qApjHVDey1Bl4rwBdF1FD3WiezWqdS/ajI6
Ou5HxpCfZu0X21zEvF2/FQusfkB4uY4GDb1VfzVV5uOoDFdlWgcVcst1j8dbyOj+wlr0+YX8f287
5jnU2xSq+vlzxjpAb5Ju4km13TtGyGRReqNAx6QcxkjfxhMeqQJ/kz1vjXQ+amP4FCeEHSJLYNj2
reyUEw6XSyuk/tsKidSVadPPag1ayNnyZFQMpBOzEqesfrfYAHKdTPQrivZUpxsPOYVCCFr/aHR0
rJrthVPy+ZW0nBJkTwzXSIAlsIo/fV4AVNR0vT1l1Ci9Uh5nxGAbQ9GbIGnNGaHqqP5okEJ9n70W
84fTiNs2n78jrogPM1S0QMkN+9CRPXfb1BOmtSRqDyazh406ZN3737/rz7TAz88t3xXaHWFfdGhQ
w33+ri5+DBSaVnVqvH3SvyfVV3cGHuGl6A3uTJQqaXcdqa9oV1dVfWM46veGsHdrLq+a8ZY0RXLg
e99wv5UZCr/yxzhyYyqAMjVs1DmzRdASkXE1qglN8ezOS/+JjPK/U81E2iUODLPqb73AJI0EI7VJ
nGazPYZTdpclxJEODHQvLHB/WNWpkwiQ5JgMUNkJfD5RxNtrjY5m8FTmiLQZ1sTvKHfyXas472M5
FreJZ47XqY0OAEk6NoNkNC/Uvn+4r1zWMDZoVFK0uc6+gu0kS/atFKek/jIN1n1ZzKhw6hUycy9/
M9X8wkv+91coP5n3J40bi8HaefqjokaVamWc3Kj07DdzmHM0N+SfR04b76xqBPCdNSWaWw3HQ4u0
4e/35h9/Lvg/Zooqs7hzIpOidqgG61KwkyAFZpltrqKqvCeNqFj1k7o3I4KAPPvC0/u5Xv15R7mk
vcENX56I3xITJBxj5iTLSY7zdSjpUDjjv1cInNj/jvHzofxla5E4oVDmvhUnU996SCnaiaBX6wsy
Zgx1o997Qakl+6krL9xAS+Vx9rDTJTVoxZkQdH9jWwuijqUWupxRzXvsXQ21Wf80o8H7+4XTfj8O
5TiZWDToNfrN532/OkFdrZdOc5KadSvD8kmpCLLBehzR9cHn4wN4eoS3sW/NZlMNMxV0E6Bt60mL
FPdDpl24k5YF9/Pv/vx9ljvtl/OdD6KYZtdtqMhuLcnqxJ2D3HqlyGYzZI9///W/vxCXgxHrQkuQ
4vicgTVCJZrxxWFJS5K9WqFv79r97BY79PYX9iF/OJQG4IfG49KGVM/b3snE+jehZDt1SfpgW5V3
yjThQdfXfxCU6Fw4i3+4qhzNWeDlhrGgxT+fxckZOi3t2+VoFFtCblSnDAr9wqLz+1PPVpS+HR1q
IsdpQ30+CvSmpGvjUZ6E1QSy6L45AAQsw2UVyIK0lVdYVC48Fr8/8sshAS0tDz296rNiQZkaJx8J
Ez9lpFBB0tCUo1orw9e/3xd/PAr4QjZNqur+tmkzvFEpsAzTGBHlqezNB8OIL5y78wwGKg+LjjsN
HsTJJmTT5UH45UZHVG5iA5vp7RQ/Gr1a18OEkPh9dNkCCnQOo2+WpxnLWOrFF+6OP/28Xw999owZ
WHUi112umxS7WmtRG/a4h/5+Dv9wCy6dEN5+IHxAfZ/dHKXAR4XE3bpz+r4GwGTY17jVi+OckDb5
90P9/mxRucGxg6ZIQ/G3y6WkvScnO01OnUUScNoi644NqEkTY2xf1NklGO3ZGoUCjvAMl2wAYOO0
Ss6XjSyin91V/XTqNbdcK2UhtnOn6kGWTyLwkO+wqZDGhVHqbwdFXczYDCM2jIAFrff5fglzPcfz
1DknN5TdJtQ8NjzxlB17a3A2I+f3kA1KdukuPasrgKpC3F2mJjZoIIbxy1X+5S41alon+agqJ4LX
hr3aaNmmbUFBdJUGWEgS2qc4yfCVDSXcJErlgxvJrFg3fZY9z06GLVOP53TtdUN+SgSgDPKc9Ls5
SqhUxio+VEgJ/n4znN3cOoo5OkyUyYS5AJjyzs7TmCZeE1kFnw9iyI63vf7w9wOc3W1nB6DK/3xK
TMzHbm9T60Q2Gb8FcsSEybPZQOq6BAg9e4b+dyjkZTT9aJ1xDT4filctip1aq07VjIHhLc1XxXhp
5PvHn/PfMc6bfkuIZolArDph2jHNr6AY0M2EhnFhOaCj8tsdvFyZ/450XqM66mhPYUGWiKoVFXpr
z73J06IjM5cxgMRUtB+43W4yjPFHaerf6EwrgeYg+LHqJvUFzC2aUvwH4PPcfVNrSIwLuSiCc7rY
O9NoI0yaJnGgOMhh9USl+wNqtL2rBucF+gNzYDF/EBXsnFLEe3461bXld7FDUzgxrBbciO7tyiIH
SdhEWRDjPdo0A2gilpBFlB9rK23UnFVkDe2qwR6G5fApR8QxgfXzcdyKLULlN7clEFCwrVpHdfKK
MOd9wFsQpGPdBkUiQWBJGDnJPNgfSODYrOkZ5AGa29siA2wHI1yH3JPGp3mcDuVc7AbZEtQJoEDB
ggA7wJa6u67i0lwPdSceOxWt/DU4ggSGVYM8CHsKGIbEbFeJDg1Ez2xv5Wl16TsWVAbWaw8cDJSa
TB/DnW2l4k6v8jejiMwAC4Dz4mBIhUObVduyjrvbSFFRAutIspipYJVTCQaVbqEHMmHVUbMMQkrC
fEKxW+teGr08qgIDZ9lRAUDKEfus7HlSktrcaVpYvThtJLfW0JEso+Oa9Cpk825sOIdS6zx/znMl
aDCi+o6BNT1s+ldpRva6tDrtR2gCndAba3iaalvHCD2NHQAtEFKT2fDWnBdNeSNCTDSukQVJ3yX+
XEcaBOJpqFeIzqxtVAM28ryyfapa2/SzogyB6QHrusoJgbvSo+JHranQO+bK3fddX61QW9ubZk7B
KJZ42fGu6AAlefqHxB1fk5587QgjdECmkh1MZWLshIkXEOF5c51krnsohqbdWd7EqJZRJ5fS1o5x
VH/nvnA2JNkZLxFRS0GmQzjqu8jZ16hbVxHJpQHRsu/6cBzIZ+jL6bF2QihSMU0zEcf9DYHj4dZK
w3TterO1G7vpHQm5goPW5Xq4ZU2anYbqLc6hrAnkjFvCwNLAlWW7lzYiq0Egw02u+uyQ1CulR6aD
qt1Z4YbVt8ioo10pB3NHjAM8L6AWKOxzA//VYGbkY3Y/mkF5rSeLLV/jhNvQafQbaRZ0/Qi2Yl2c
nGdYMpO9knmBLzhhVp2NzbyVeeMgG5cavtkILEMSK3flULlH9DztprXScVXq+Be6LhmPA4Ab9JNA
8tq4jq6lY34oHqG8ndtaa63Gn9XnmK/NzHkdtZQeNbXuukT9vcmZ+a7CVhv3WlKMvC6N5LrJ4n4v
Qy28D6M52UtRiVU11tWtN2Gl9WbomNgWATKWRfJN0bHXmyYEFtJro6DIEw1/reHeED4rVgmumq0b
W2825Ew8eojgstr9DjsRtB4morWb6XhYipD9RSWaI3ZzXnpqdD2AuNiXoUu/FScoLZD4zlX70Y9J
0P0SFbazMvjXjWF25GkCrdv06UzWiFXNtCcVvHppiI9KGfSNWLy2liiFX3dqvko8LNmJvtgVR+xB
Rb5w7AoaU6hsoyubf10nEiZS3FUJqLVGvEUKTlzAX+AVTUehOdERPtxaDip8u1xFspVbDJhxAFwy
XxutW6KkzUbk/zaYSdeNuGeiyo9b1cZ708qjHSbmCg1gvx6iunuIaJBt2sV524m5OsQuevK+BPtg
VzPxUfVMZz+rwxV/g6hlUiihH4iXtEuMdTZFACRkYvKVG/Z/BjAtWBUtEDl043EMSib1wjBoqtoL
qgQN3wxhbFMoWU2btTS/F+Gormv8U+ukdl4bTKBrM8neh1J+CAw+zBbS995Svhqig784Gm9lWIRg
5/ihPePDFdfnzbLo2Th6KNZa14FsNdLUn6Fco+0U8QO7yoxQe6gyZas8NtnI16zJiku1GJlhoc7I
VUF3RS1RkqJo8HG6pbG1oUishprCoTfNiJkLzKOyn1B0gTGQT/xFnsQ8GfH2Jg37AlaMp8SReIes
Ov/iFMWTjVrza9cpxXHAsneY5io6RqrrkbQDrnrTLTpXZ+EsYEtT3szI9fyixMKI1RDhpxeh7yS0
dqOz3fe12LMPZeR8mC5arBkX75V0PMhjg1RWFMEqPXBJ6J7KFi9qeqartki3+mCaQZ8W8DJ4TjaQ
Euz7tNOGLQIjeQ38rL0RwkwPTcHauxS0V1TKmZ+NMbkplUUsZyqIWYgcljul4E8tAmdiJDai96Yt
aJdxEzMo4tYeOppHOMUwjmHnNI1pzbt2Puh9N/izlPqDSGO7R6rcdZCzwVZuE4TZeIS89IsZSt7q
emWVb4oAarIC9IWpy2w4meoQndJxwfLqPY49jyGXV7nfvLRsV3AxYYB4M6L9vMrAGuWOvdLxUoIG
NbMr6P3PjrRerK77MllQYRojT+5hW2Z4GagBrZ6SwbYnbwVjpznmnRLdWQnMAQ+D77qVBlvykbwV
hH7jguRpyKbuE800dmGechGmyGoOpTCZvSDPwQAWRbc6V41ZA4h4h7DmYKTE3bQ51qNyoffAwc9X
7LPCVc5Uae2QvbQz4jJf5W05H0bHHDd6Y6R7iTfvps9MRo2RCZE2ND+KmmmXxJR4UNu2DQYtd59D
yFPw9Ypql1tMQ/AJGBsX4oLP8F1/lsDUIB+hJcNzM1uP8+Tie+7MFP9MpPX3BXwi7nm1vNZMjAuD
kv8QMwskObOANlS7gbeqELS4JMAWVp/tmIzMt4I5Pf+3IaMr0x4Qa2MBPU5L2xT+VOTzxgsfZJub
28iS5rZVQYDlGNRxI3XiS1nTsOqK2l3zVbWNgtBt25Y4KNeV0jbAmXvvFi869zFRkm9ug9XBbRTN
h9Pm3cHRdQNTHRBMjy1Pa07xBLQ5xugqvuil0n6zcR/izcqmAubiXFhYLmcWez3rIBiYg3rS6jp8
DLsI1khXj9us1EI/8sopsCOGal45syqHrrfuLKXotnM7RY8qHJP7ZkQ5OBgE2pseM6S4CJ29iPow
YDspHs3Fogm63A1ahRUIMBNTwdFIN8iRyUl31dRP6x6/r0d/O+3cB7uUUKdCasiYHPqKkOv6w8BF
BIUzH9DH4rvPNftDNRmB1SUlrWyY8qm8g8l67bPqO5RWa8MkS12hBDU3SToXvpjm5lZte/THqccP
Rt1dFcc00drH2pu+2VKVlEDd+zTCR5tGo7nuG131M1V7H63lyo3012yhY58bXHfdgrgA6DHFu3Fk
0sNACieFy9ou6li7iRnIrJSSFdVtk3kjlhDcAZ/sxpy08SEcJ7FWYp7IOM+fBjTwIDfS1i9rzQ50
FKvF5k2o8aOKXBbUMXtz/CjTdqilTaVs1it1HLotSmycNumUMcKxtQ2gtjEABZdjEgjzAOkY1jEZ
QaRxKX6Pk6Wxb0jz9pAkeX1v1UW6q0fbWAOiGq5hV7ffONnTVu8z7GwDyPsgJRadXXIt+dljfiRm
NsXlnIWPWMtxumNR3JZsYWEouoBpqT00HAVxc9RTrfvaVi5YVzTNvidK9xote7SxZmomQ9jtHYQs
NgEqePtXmbLh2GTNNJwE8IqGKrWvX5y8uRpH69VIh8F4T01j0B6tuk0M5vpGle8SEG3hxlKb6hWX
7XIzZj1kAmkYeNutPqjttl92Tpa3zrsRWKnpjv34RYJFurYHXsu9bTqE7qXN3moxjRaOF99lpWkH
niuqXTYn9srSlJdctmTz1aSGznVhEAapsW9xizjBDomLdh0l5eIPTFWqKI/oG+w57SrMYfav89bI
9vQKpqAv0vhOE33KeDhsnIc48YBbNuZDP+BjiWImX6z17h2JzZYfOjBC66bGeQU53GlfkBqih2TW
4R4Eld/e6JVkU0OW2Kc5Y3eFktrPDSn8pB/egZFY6ymW6PllBtDLBD5KU6sA90zNo9qZh8NVGPtU
OF891D8b1W349UODv5bVbFXG4UsetuXazEwdWKye+tmwrIP4SVfCTmN2TC4AqXGKr4vWgcCpO2Fx
U8CoSn0P4BxVvavwTbWcGgZgCcullU7XIGDAtmmpNV+7mrgjrfmlg+G2G2y8mKvOwGWp5F4DPwH6
jjOqjR/DIQhQDxYbMJa8GiDtYojk7sRGG3+hDKBxBJj03Y6j8c1Rw/5uYla/4wNGaDltfAObEUlb
NFsEuHtOH7IgaNVzW+BU1UvXgHc0Ojt9jg0im6F9UXL0ez3pnNssbHjIywW42BO7ANqrLvxGTgB4
3NC7pW8FO82SL5HjfCg5DUedHchhHErlK0JUZdtMSvXNm0IgD0yxfLwFYh234C+UIm6xQIYKY08D
4ygLwtpSajKye4veF8O+lQqM3q/DqLmyB6wRquEaKxelykqwqddXaUWNB75Q2ZrDoEACB+l2p8rR
XcHs0QMthCtkRSmxvxnEQ1c6PMCGM68h9Wi+F5cfXgRIRFSgw7UyMlcllZufmPhV0jiZ/BirD4Yo
xfQrr5vvdGvS93MC8BFc33QdGZnNHsMTLApNszUtEV010sJ0X1gu4L+ku80Kq9siMOteAaW7R3tM
lZsBHyNXKuk3BZj/55hl5gieIPPTMQMSy+2k31HUQt+oYrh3XtU9QHr76Iem2cdt762YiM1XevzQ
5ZvQhVvB1odLoWfaC8Vrz/pCzSMUq10PnWRG3AoniDmer0e6tdJawZYPo2zmJ3Gc+erkes9mZWNN
t2ArfJ9D5xuuquEp0stq31oKYQBqMVXJnpEGnCKr1qDVu3Fr/4gza9xnzWj44ZjmQa4yYRYiRC+h
4XANiklWN7LV323DUA5g9sYVGaI6FgscfTxXCayCnud+JsABvoT9WtpOuzPyigaJY2qUfg0G88pg
wlimDOdwJn/x1OmrgxmJumoC9icF1Z2SK1unM8N1Vozg8kqqVXRYIJGyCi8PSQU8d8BVMP5KEAnz
idZFj0INqQijZvvW6HHcJQ6DvrQmMyAp1HiXmGG0c+uyuY9113ngRxkr2+G2TFxUQ3J4BUmGX8/E
pq1SQK3o4QIKafsuGLLC/NolIgmmNjde21jXb7w005NVLSP3x9zm0m9ZTY8kADssiRJ0kBp+xTyG
OiJWSjhoEGhaE+ZamTf6Tnp95GO3/T43WR+AvsHN7Rqsm0gdN6nnhDjixPcRLtgTrSVQNoQib2jQ
Q2szl4D5aTLvSyd+mtNh9Gn4wGgy3ApX+lT49BwNXIPdx6A7+VpomdjFXWOy8HD11LjT99VkyXur
L5UjTBLnCEc5vnHMfN4UmZsFM/Rj+rWCn6EtO37lxauM6haRIVVqWzY09UzaFhHZw6X1xlvlg6gW
6FeIINbmhGm+VUYMZ4Pl+fYiFYqSxOHlCVW+tofq1kkUrIwlVIYSfgjfz47Jz9DrIFK9bwyO643S
lSMbQ0t+m3u6j6hFKavksNHNqrihIuy/jiXkLKMJ4xUbxgqWodVsw6LLFjwJG4JZ2NnLjAl9U5a9
5uuTVQRsZQgtUCcs7aLN011bwViPHP0HqA/UdWKe16K2ANmZ7g8hVMKUvTw7sNZa12iHSt9sBwRR
UWQ093XRjezd8yUnsTFh3mIs2bjYgtcKAO+NwNW4MtLiO+rXmMe2eY9HaDMgDjTjYJfc/d2svS22
/lWsCnpzgKQppcl/+MhCfGqVtLTbAlt/AEKbRpzZG37XLjDR1L1yZqDABiLMg+eyKNDR6kg7ylz4
FIAtmH4D9FJi5Us+SfXUG1p8aqRRXnuZ6zxjk6QzxY6UCFEL6vsM6ABkjLUzHTktnlkjgAlfBKYN
2VHVqdSUqNPhYlWyeGlbOzxCI2x2cazVu1CT8R2wRumX2gwfk8uy7tJBPxpLuHNkRyziam0F1QBY
qwjTeVulBH7p4A/g+Gl4Sw0Q8J6nVdufWSJNJDdzOX9T4s6h4SpGe98OZrzBcgJ9iopto0kIDVIo
w44pHFwtN+Zy5APJJYlp74fR3LkieawJb0cjJztyAFs2Y2qc7hmL1zceOPSDTmv2OAM+5ZXSaOaP
PnfEi+22z6HI46MGDWybSYhIY5K+R3Ic+Po0fM25NkoaUx1e2USGMGTs0WfoSYuqFsCqnUy9BTzP
821BO5giTw2Kymh3PJzGhrATExOgLg5KM5YPepg6z+PsfnfKkftFZb3BRdpuKgcM1KiU7t606oq1
pC4fpeJKXzcpKNSSvCUtU5KXXnfaqwRH+tpKFCDJFH1rZZ6xhYocP2KhiKc5aYlcoCMBPN5uw/CB
i6Gx48uFty4ldAZHEwCZbaR/mrStl2m2+oPFggGzcNThQTfq8MSrzlw6uvoesYV6GwuaEpRA/W7q
nQXjyCsStjTTThMCTCGo+y167e8pyhZ9RT+O4jqOwK+UXV78oOWKIMxtWJGnbrSvXdKc7qnAG9+w
MvvLaKKSTsGY+GofklLiZc4GZxvgB5M7+7YZldyPnLGib9E2azecRiI72t667my6cLMO0rCS2jOu
VFQBY/2B2XLYkfMDZWUcWuQRKnbBDYMJ8D+DKDeGZsTXelMN8GIdyMgeqPUGO8hXezKfGZ6pFGri
1cpiCZKgZs8Pw6bdmzVCT2UYAz0Mu3ej8LSILi4uWCaYpFy6HmCqEo8DTqW2edYLHTJOU0i/x4ut
l88L0m+QD3pl8mpoS+uHy6J/5RTDC4pNcSDLBww/PSZaly9Jgeh4jIj3oWXQrsnvYSdJVEwAE5n1
l7r3JXUgZekF7uauddKHXqsaRgM1bYWmdDZhWsa7QWg6Ywe0IAS0FAdpM2DlkbNixI+dXYFO67yj
8DTxYs2iCSGvS30zmclT58VsT4zhJRYLBdzk/K15A5gPLl0CGMpdnvjI8Wfo10Vhgn8ujHClpuG9
iIfhOh67MA3oQ9fyKUFJ3W3StmmfDN3s1qpMPIhKkvSDOjbUAwxTdz+Cgv0aNqr0eWyZQNoy3EcT
zWLdi78wQVDXpRsRhkK23DaEGLBjYxPu8QhovpVGw5NbkQ5EXl67ViKZb9NuoHPn9dWCvbX82hXf
C7X8nlWFtgZBiiHfcuisHXs2kk2Qh91d7kKj7Fy41+S4kK9cxXpA2nZMWzf73mksi70ocroMJkMU
tXPCr7U6VRTRo1fviLcIvPSVvlkVXpVl5xjXMKwHtKN9myTbhhHwzYy7F8GTmWyR1CVrF+zOqswa
GlyFRnKArdj/h6Pzam4VWaPoL6KK2MCrAGXZkrPPC+VxIKcGmvDr79J9m5o6c0a2oPsLe+/1sxaE
ANcYeXD/N99xmdynkW/yvcpPotsaz/cfAMVz2DRbIU428Wlk/5OyZc/kJHCLbPLVee46IiyaGAyM
YXXGThhk4w4skYigIrS7qlsyDWyOiaUdh6OLlH1NlLZZ8uIVA8B90CaNbV56zhPYqv8W0zgtRfGy
8sLvdMSMUE6YxZfEy0Nzu9jTYoAm6qGB6NkvQc1YNtyTq64V3kOHgEuGnGYlKNmrMv5YqcYuZsV+
J3AXLf1r7Wl8yYXX/zMIpAv9hXAF3N/Gyv3u5XaUV4O6ubq1Hj0z++dZ/VvS6uTEl0RODIZi+uVq
pL/PjeQLrrPAJ+31xWpIn9jY5NU9jq0+neyG1DZGwtOmyTRMZBqD6DpjHDHWTcLUd5Db/N6UEsXE
esQiy9NS5OETCjFtyhqeUGkw0WdOVLLZ4BRe+G0F9kTGlGpNBRZhzLYEdKFR7it4LEudEt/KhAby
CLea7Y4v/cwepctS91TmyyfnublzWXUEHHv6I7HseRgjjglqNMiCFx9zOP01O6aUnvzLxszHgtC8
z324ezZlpfrfCqPJxiq8Jmp6ajXiF2BRTcnv7M5pBJFrrSPWGx8d50/AYoVEq3j+AtBACiGTIZYw
OiUJwdBbU7NpCbN21n8Mre9P7UAgRg6BZ5Mwu9lI5TPQbmuy3hkU3KylGZ7yLEXtrXTDenLNqqY0
XtsuWOrpn8UxFZYkjgdkI315GjEo0hTdwox2tAnezu0vM/GMC/ua5uJwlPBBnP8aWuFTnoiFpFnH
ZmHiI8nujRSTtsFGtooLOvPyU0+SjhD/3D8ycv5vSEeGvZ5331DGOERyo4+XsBzU8NwR+kxETSHJ
OSPNMiurJHDcJH1RbTI+1pX8IgjfjOzOR3qYc1VTx5WbglRbRW6vKxeWL+O7XQFLIIyzumijrNpT
ZRbVRWeD5KIsH2ZiflW+LRREL420Aq72tD6reI5vLTN8wvxqakV9HF4n3PShlWszefXtnSJhvjU2
I73FxN8/Ok5+XF2/OAr9Xm5LvgsWqfTOZtJtu6RIQ+kPw1YqV+5Z1EDT6up0S81Bkkbjm5x8tb7x
GauHce58QFZ9Q97l8VL3abRmsbmH8uXs/dmkfouH2duyolyelIXCa3An60CAxhxNfV+dm1kS/9l7
a4iIZiGllDS3wkp8YGkCAawt5ou2+t7JTfgvPIBETU/u4lwY7AF0M4mSXoKH0VyW+5JsCIsE3Vtq
yFSGeiykv5F6kVwkEevsZFxzwxqdTO4+vnKY2FCyYuMojLLYq8HO9vcMYJobmJBG7tMgQCKJipkE
a7TwcFYXJliESSHjdBAYoNSXbAABYzlp92kbRr3J7oypmSnudkiYiaucrHifOmWjirY6mhRGbDeS
IpiNrj/NOFxOupOZXwU0LP4IcvVJkmpGMGuz93Dy3Qzqs12Sj7cCGusuFx30C7s0LkN+F23blgrJ
WV1PyKftoxBOe7A1nA6NFwM0k5n8l2ZZGzGdKwObSjRY/crkeuEeAIVRAMfR1bOlWMgQKNOfoBxI
4nyHPnLqlbMkNZB1Gw4YuHYd+EkX2FF+sa57309EpJSd7qZyYsW8vq+dkns4JU3kKnt84rBeWBfh
b8wxnu4tI87OrSnbE4Ex5Elaqru1Tu6x1VpGiryVbWyX5I+9nJ5tCs+9NlsMxQbNBi94307b+pfj
y/6y2FgrancQh34xl+dWjUybKDACl6KmJhXNSvPqUaaC18KffjKCSz6SqRbpZrnHW4iCc6Gdkp9K
LWJbeFlM9zwVLLV1/gN1D0OsJ/tGQ5F8DY5V7wDcQV0aCpa6SZcHRe6qB7TDhPvrnc59FndouBL/
CNLKP3Ilm4ekyFv0vhU5PW0BDIFree2LZQeGTobU+B3k6Xa61EZV7DlExnuZqAWQgiiVR23ZG1pb
I2kQ1MdLQ6L2tKQbkTuvZTv6O1Y88tiK/k6W63S6X4UJQwzkhsY+iTJNHGjZBPJ8ThqCv+/J45bf
gCry/wBbfkt6EvbT344FwEl4Wvk+WXZxU8syBbpMxsjiEn4EKmtHhWK1azpJfcz9wjkSOJft8qp4
zW23pBE19FPvmDO/gIEsmrogVIaNDesmNG1iQlLH9mo5mE6cvBfJ8lMP3SeWmjQwqACCqumZmClK
AXaCtH6adGDxOhJFi6s/JjGSZd8t+m3jrOYGHI4ZZpxEl7rs002xLCzIxfyqmrLfaX4Ke4fd6cMk
4oo0bkN7g2V1QIn5sDRGtmUT8ABd09uuyvmnzCENnYWb1jN4xIm8S88+3+qOPs148EkyvKFdLQJ7
JkUKNLG/jcfS+6FgM8g1dRv2RQURSponD0tP2o61OP/ISGr36EuRk/gxIdPjbG1qeuNtChGVV8H6
52HJZQsoO6Js771Zp3+s9pSd/ToejzQ1OBpYhmcb7CQTCjSmAxma+8Cwax6XNrdu4OKKi9ESJLqm
GITWNO0iI2thRjbSeDTvqwO/pju0UcdtHAFpEStzdROJ8MhimN47SvaQWEqJKOAOYzJ6Z7/GPut3
odl/Mf7Y+4uA0MTN30hkVcHqaj+O0F1iNdtPfybhJp3G8VJwcu9zjZ8msRgAtb39ho4gvXuS1v0K
rDcQa3XzpnV4F3yykOEUX7huxicNCGRYDOknCh7CoG3nxVSZGxpJOr14jevyQ5Bg7BTMlgijGg7t
4K7bnugib1BvTcwuMZ/AQxlyzAjS8f2QtUcceFJVkZ8aw8Ecy+E66vGw64usfiEizQqh65iBkThQ
F4kNrIO4m8Q/x9T7vfIW6yMhUeRVa72EqM8GpCJbEw87WOlQ2yKV6mmtIi9lVrh094pICrLpWzHe
pFWvT0op/EXMogAv3FN1jeJiia7/go5WnxlL2az43fiFzChe3W4iNjOpg4mWgd0mWzCaT6l/F71H
x4Nz6r91iLuP0vDW/Zzm7tZKLaaLbB4bzQ4aH3EW0SrU679DM72nWvICggxGx12fM5eMA8ku8tCg
ienNS/g/ENDYRF3PApH2aAxtrLuPTj7J//ShU2+GTueT0+1uymYmJFInYMoYuGV7T9MfaBYTMAGj
G4zFRDguUSWh745GlPiID+a4TggsE+aLMVq/uuPnyPsBKs+mlQeG0cU3H9fTpncaA0g8tshBsMCA
IwHIx6TqQXtKvDPrir1htSzzNZU/WvHEA5dTnfSVzMeNIvH9AxmUuc2U++r1wnyy7Nbc03mhzhFF
xwHfcrN4TnyO827dLlOVw4yJnzNSS0+sCqvXwUFWUS9eeTbEEVUUXKVCy9/hg7hB27jgTRu6H9tD
TMaCQn+yin8oZRnn3IhSoxwIJC+rzvA5I52pYOk/veXV1kBOxP7w0tXfysgf4nUhDPkKcxtHv26e
GNPAnqZuSX4Io+eqZPRbkpR33+l7l3F5Rci4dYTc2+IFwg20Ml5K57k1To5zduvHJD162Z4Q6YwV
kk7Iru/tnY4q7wxCIwZq4lc17Y+9qbIPGxCUpfHr3a/lXlQ/vnuj7dpkOp1Df2YQaay0QvppYPRZ
j1EmuVTIeOLb+qrdW6O/WvRU9WOa7XqXItY5LA14oPK3mvYlQ6heC8yeBVVzXpgqZQdjvg4MmUY2
jKUaWIowj+Nqk8MfIWLUCL+9FhIXLsfzXP2MeCDN+GFNvo1KgsUCqOOjVknlNmleEvtD685Gmx8c
FtXCvrmdv+XWOzfxXV3TRC2/eRKiQ6CkJ33czv3PwvzCKZAx0lfp09vCZKpPokkhL6AxIvKuZrJd
TnsjP9rLyUvZtdpl6Nh7vbzV7UvNqyNptC/ewKCfgFA1lGFrAUr3Am/wwkb93L81kf7RZEIfxdm8
QuCIHO+xke8652XSFsfC3E3GCSrQoSqJSqWJ5mQY9e88hTWJCNUgt3khAXB6jhOsSyMBwfMPJ9Cm
IulxZBZnt0c5ce8Qv19gWNfrt0YcBJMIyJmbLJ42nXVMURrxxHCPhHzqIt12xlWDp2t/Js21NA5D
+nPPlsdcFEwOv8CLZgKWuvjVffv1yYxlcm8+MTW9AwL+2zZelvkNC9SGNUdvX2Jv17LGQt6uIcYZ
djn6mcqJBuOnRKVYcasSdJ6tGmSzSxM/ZDYMLbRaxcXjHhcwrOxe77YN7S75+2i/qkaTbHCV/Zoq
pz4w3f0yC7N4IGMzcle6q+IywYv2gPNRfA1yRgplXz3w45UFvbkE4cuhQ5q6OMdmd0pJuTTKfenW
mwkwG7l0kBzg+hAmhDiX5VJVhO58scBN2Rx5/qvqOHl99molg9R4Y6tXkspDEomCjmowL3YZe+UJ
Vxkq1v2SZNgYn2f4X9VFgNaZafCd/iMnN5zIFfa7nnUpSEjyCzLdhkdnftX9py7e5Qgw1/aP+eRO
k2/6+mT6r4ncreXfBIGCBVbTGXfb+V5XOWq03Z1tYjqk1i+fWfeaQXlU+j5O5oOY9KBAutE1OGZ9
QvoZ2lMssEE4LKhubORvPuwCWT/3xltvUV5qe2rbQ2PegRrAQ7Jfe/TZ2FdAAnDlwQptVb2pxH8z
6YdVfl75tsYMLQgjnSUOnLpknqRdERWFBF7OThX6/g+wPq7fqyt+EP8FSUr6vkt+IAP31dyNJF/l
HLcLO/nDXQXJbrJKL/5iUJFwIPIM0DSFWllHWa+9KeRnxPhuvPhWONc5LfaF9c9E1L7UxBAzfE3a
f41K0Ge9EK14vwrn+wjAtsJSQwnQbnxANHlJRVoZSFNeYNPqdIpQLOrlYsOVtLBGzPG746PMSONj
TLiyG2+G7MfVAKpYkZafOvBh3j2rU10NEgqVZBPOwoiSlXO/C8HEnyQkrQU0YuqEifVWNwDR+Y3M
NDwIAhpBbtCWpSdf2ItIetyOD4QU21h3E+/fYN5lqPNDsQxhpcX/9aoNi5QlQ30Ry0Gr3sfp29H3
S7UzcnInifb0vxrnihE4yMgULiziUcVR0ifWzq6GFDVB6yoM3L837tWMpEUnKCctmN3vlTN36r5l
8eI6Z9qLjdN+JuMnUrLIQTWAggHJ5cOao2HfT9rFm/c4yweP9+E6wuaqPrTmk6lV2Nr0uO6X1j8n
vClDtq2qnZm/9erbrdvdgsQWsQH6tmebBJ0OfWGtjTCPc45swumqLzu5uj1pqs2B/Qxu/ue+fV+8
UwXa4f9uZeg+tH/8xagY1X+tc71TFH1t74incv5j+dH0P+hr92SW0z9XG938qRaQkf5u6c55x+XJ
KT4Qie0iU7Ty3Vq9jMxRsvVROFduty31dEC2QfzXMTL5I9AY5vDvQDZK8parm758VKhEjOGkUWQl
rj/s78Ji5BkZJ5IgiTlHuBRBvBqOJeSmHd/+QLpqAwfeEumps8rrhDuKLz7dUr8EYrqpCeXgyIyw
ejB8JpA5XrS3bAII6ny782+PACUnV9yZiYJekzszKuJhCJb8V2Pv4AF2GtBWT6kdoiBdHG3HcBFO
yTuSskjE6wPsod06i8cYSjd77cgo8KijcirF+LkY1rZPDpX3wb6AVrrcVs57Gv+Kh4FsQr3a91/e
oRseRcu/ONErb1S1G9jIrSo5TOlBgFFoCXRO1/Ndz6OWV4tTtag4M+4HhP1TcU9BJCdY6upWeMPA
zTVPHtiOtuBL/uQQ8yEOEnZXF2UowDdztngG7pv1M3Ge+/Gc+79gFkp1TOYz6MKNGC73N42NNC/R
wafiNh+y9ik2Wcg7bgSCjb/ttymjhSqPWcnU/+czEWOJwtUjA5mQhJ195cWlRXtA7MEqotF715wH
03xcjIPsaWX1vT27W8W1YXlHQ2Mf0W/t/EGwI5nWG+JUdOkPi3xapi/X4In5LLN/Wgp03kNQDzCo
1S5jF7L9j0gSDXT1ObmntbmSsNmwGGzT85QB3vxi9qPV857s1ap70S1Ul1+6exL2Uzy9gjBqksPq
bGV6qgi1WnfEAgR29eAzmG2mxzK/2ihts+FfmQ08BCfHe1XObuYWyxKMKq+O+ZLk11Gd9QRiPSqp
4SMXRyIhxtWjXokyDKo8ocTIPvkmwFPiLrdCObyPH6vx6I8RjVzoDN/cR+y6ySIEGxf/zgK+Tn32
ICQ7JaAFvYwkgbH0+fZwSwtCTk3yj3N7Y+hb0WGRQRcVcznrdyDZpQLGlTSH0X3K9emszH/JGO9K
02dUDbVMPtDRBMKV9D31RrHBmPUdpkJIjW1EmU7BzOyaDkATOixm2pL0AbbJxuUC9uonHM+IT19B
cHPa5ceZsPyy/85QTVc1Qe71oTJ+U+VuOvM95wAw9Rz/Zx4wk64o4Ge2icn0Oy5pqGULFt7lMe8r
UkCY4jJUq/jxjf6NjLe+nQ6jf8VQQUmQbFc4bQsVx+xGLkm4rXg2RbnNpv5pTIAGrDanTBLK+HN2
EO1Pr3F7KWMn0DooYIyqVudP9VW4ps9T+xWnJJQg6cw5DxpGmFILM/2x953r6hfnoYWManNjJdWG
CCzsG2YwASL2TXSJghNvNF+7kqe5KcmzT75ti41V/tupml0Ekn3kNNyIcOjHo8LUxmqbM5eofwbO
NX9ljbYlhgPsMjzK5bNSH2DexPBIMD7iC07seCvrH4sFOxmyrDz/Gi8So70z4pg06ZxOvDuk7rhV
xk/XSaKfoRPec3rGSh5aRqA6vhxSxdHzah9aPh+aejwgNWG6Oid/Mt553t5A3abBM1pmLrL0ZTHJ
E25kxODvPGA/3rmrg5z+r/VAecq3QVhvZtF9rbrYlACvbeunq/5Sxz05kDISojeq8mOSGR06eje2
gOyaVwVC8NpqXLzpW+a/pqYRjRJN7/rfjC4kfqmXP78DQ4bbxvgcicod+cTp3l4Pd5L3QpdYin8J
UFcZ5qu+V646j+Jl6rYio1YhfibXNgYrYToeXf6Asxy7L8e6dRDBWbel86lrtqXxOLoEIx8c1wBt
EeLCiFBPBAM1oqiz3QiTc0LVZ+q3QZ5G+yRZi4v0p7KcYGaEPGgHk01pyyA3N15d96I0Y4fwc6PT
S5EwQWg03zxuFZQBQXbvyBjcjG+zBTRjhNBa3mbvB+TYfyt8DbuyidJ9aKwXhKqbrJmZ+/xyxtvx
g9ROhnuo8t1YwAzls7E2d9Yn3/kbgT6zBSjltkrfJzcmSZTTCBvSUeMpYmMA9uTM/tlyfuukRSn6
wrokQ+eGcYWglrz80+eL3r04aFXrs5HzcOITTPQH0SL72ss7PMU7tT29j3NW1Z8lRJgAOZHMq7IX
MbJtgi/RdtdYvBaTE6jlYehi1v2UZe8Gyq+FXBCXQTtNHw9AH19cUqab+rlSb1r37MmnadkpeYNL
GTD9ZYZ+dEr+QHuV/adJB2P7pz7TDw3TjGKhAsJnWJVvAHof5+yh1U44AkG0P5XuqRIfOfHz6zIE
rgD/CsorJaAZnt5qsJfHfmcxXK1oqVPqOj3/U+A12nGftJcccGbW0OZye9f1jw9mA4D6LjN2YBUt
E1w8ydzJEnY5cMek3Y/ZmwKmgbON5fV3Nn35Az8hqgPN+qjN/zqpdqm1hJZ+gBiBpovnePXG26hB
HiaFVTQINogZH2SNTVBtV1BCosN/YQPMKqb/bIR9i16QsDSecXUdGTfEG6x8byBHgpWTGi11cYx9
Zvua94BhMFiL+lw2C/tyXI7Me4DBZEtkqv7YE93F78NF3OAVdwCXvFqEvYyGhh2ui6oYZ39nB0Wi
/3kSSZI5R2SEf/oJ5iFmsTV4eVXVO4QVR3dY9gN8Gv2uawIwhjZ+IKG+MHVE0uu3EZuPEh06uei0
YP7O6gdg7HeSiAq72t53Cy+7u0wHr0k+xrn5sG1t768q8oR+bho4rO0aMA7biKW8Ms+MLDUfmfF/
OhSIwlfHycpvEBTDaVq2WQvA3HQbgp0EwdD6YfC0c1Ukp9TStjXb/w3bjF+pie1YzU/JorPIZ2E1
mcHq9Ieetybz0c1X1ifKF2oJSDfcxnKTFVpAWs+z7aIAS8Whtrp/c+EhEG9IDPBL/wjxG7RqGeij
tek0K1qJdg8IxMbe97dUt6F/FraiRF7rjenfu7nyg/XQdcqKrTFjFXCX47ome9Rw19LXgszyd7U0
2FSCzjH6S12x3qtZ0o9yP8fx1cwUmSskro1r/zCu1anWFNTvOox1WEwMl8EmnzwO6E2yxlcUhZeZ
IJ86cd7NdtgoLs2hMHH6ocsxkxP2pHBc8leDWKzZXF/7tY98/oyOOnJcksCf88jm4OjgOa7LikAH
Tk/io69Yd5pjnPum2ls97ymSygmQrfTciNXlZ6d5+6KZLtKYgwZ/ZQ8fj60mCGf43G+o+fdCzk+M
I98nNR7tIg5hq4GXBBRMPgptz72vnRpqu56xPFggb2mQ8NqP+vgzxg7ZKdo+4z5JdSdyWDkDw2NW
pG9RtN80hytY8PYOy3pKS6r3Ag/cIIyrpatI/J/jRGSf3Yeoy4I0lfuuH+BWDbtRn+EWAbNjwwfj
9uCaTSiw/1nF/f3hs3Mxo2f+9YHgTYZ77I01JKnpQTRUbMqcnhVDpMFtt4nGTE5n8jM7c1gyhGc0
9asv/lNGYlHgKHDq1HC/suH79qqodbiikNh2JqIzixISkjNMbzteIsJNEdeg/ZiG/FBMZejL8qDr
Ne7OfNfN9Sdb5RIWeprw02hbKVnF3DWHZg1yAGZP6E4zSYDxlrWxHY247tM8IfK/gZoWcxsI+lJT
ZKfCmwASJbtYzZDPfQ1RUReVc3tqEs5yb321Ub6qgYK4A18A5471l7rzjn2mgbouT+iLDsVCvCtW
vthPaUjA3TfrAeXQSFsHh1dYz5D0QnBVj6CiSmL6110lk/eOhxdWBMk34622XGL67KqFtpE/W8Nb
oejyeizxhsAZyK+TI6Nrn52h+MwXgRYQar1T7+cqgZlBZTW2lHUYQhFA1ojOqnBmqRQb5VmyDWsH
jmSqHx6PnPujG9vHBdVkn/JSGHXgoYJAwIppGwn4yikfZ8DOeBPajgKDBseR6bGOh00et2HdsNvG
3QCZDklkG8iGi4hoM2TXDOfbKJXe3mTASlxjlKs5KgZ3YxbWDlRGaDr1A2XmEZcvnRZF8aAFCblZ
nol1XQq8QjgtXUyQWc08zAYyyoIAsUHeBE6JIWvojj5o1Obes6WgkCuj39tUvXKs/uBoQKmz1g9j
Yt2mlouiM1wZy7YuqmePdFmUxt5AKHfNiSnwDtVjwWTPxOVHRPzF9D10th3TlebU0xD2TRkY2rTl
ZDjcledLL0MTbZ4/lW/tmB/HOdcD9LKPaxrDdLOrp8ZBpoiKgs4Q51pu1x+9YaMKwUATW2hic0O/
dIphuccHhR3DHxlYz1KS3SHb6Q5bVjTlbH5XvkUGo1iTwjieA6LHtlbsbkbhoSaAy1gKLGTAfyek
4S4j+aK1mJngR+X7XJA4ZVM+bRB68eXcUe5rHLXEc5XrVAVCc5hr5FUocCa3UufaxTSUeiGKrSCZ
7/16F1h1fdY9XMYGJ0vT14iVTADf4sfCWhIshR2kNgIA3UM5zVWqQwYsBWb9vv9tKMRbPq+2Tnyh
7WkWMopXPbIY77WGdTEY/XdA1DeJIjU0keapttcXK7f2qLt3wGeeyfO8sRWGCo4jeRa7UYtmv2Em
mk/7FD51MogdRqkQH1kU+/lNHyhV2UN6OAMJ4bi5lfbZTmhEPTZ/hr7ScGDDECmbYz8ExRvY1HDp
qD35Fu3bVB8GKnZ4mLAonRkqAQT7XmJ1Nt2dP/9nc3spaKs95sgejS70cFWFg8DswL81QHplA6Ww
naxo3+3vhZAuBPdfPHscsHiHbdTHgzt8lCgdrTJ/nBjQDTP01qXG25WcMtnt8PGz4hkCMRePtt0c
jBE7XKN2psif8H4zD2U7y+L+oAvzYNj+XycyuL8F5pu0fm7IFr2v2C3dZybDSzH7w2FkXV7F9rUx
hhD7PJ+yrwCWoja0OJAc92PRGMQPvftA7fE5ISUEMaoY8iDKKu5/YW2yWPLfizY+ryPOtGlAVZkm
L349X4ZyxDmI+N9poTeMC78iSzU7RsysNTJsggBss5wVA5eDjTER4fV9oaJFmcLhOE8NPNnl08xB
Y3sKUY/jEp+Hc9sMsnKkhB70I8gTVgFxSxKDg55bsmGN0mGGKYZwLaZJNf11f5duLm5/AVi9I7zo
5I7LuGfF9uPN1tbJ8vPMlLGyzahNxLueqO0YS/thmhrGhx4hFo1PT+OFLjvlWMA+UiRiup0XJvfW
sVro5fGk6rQTQvYPXRnTgRtnq83+Gsv79b31Ikn4bKHi2XZPXVgfJ0nahWcFs5keHZhJdzUMNW+4
eAjS7kMgZkqCQYxhSmYm87qxnARoKQP4RuPG9hjkMqBM7pehhtsmo1215YL4COR2V6SUcmD5ckFS
RtUlEaKG7WzC/24BT7K236qSxWuPmbyeZXOwUzswSVPoZoei22a8QlzCajETH9TOLWs0liOS87y2
q2gkAeZJW/Dm57jpHppWkCYKb4Q2Sb/5vKBtWUkYuN59TaTMm+E1rbeFdTrsqizFzqlK7zvvvf90
qfsPutOxgzCIIHtbLdZYpnPu+9yVrw26j3eycsrdtHAbTM6INFqgFrJINd3HLjyeTdcUXzmQ1MdG
IAMjv4C02V2cJvXZHokCxMmg0e04H6OyuxP0nO+16McdFsMMw3gtcMPJArZhGj+Snoy1M1nTmTco
NRHkMcgzSarQvbe2leaHsSTe1bSXqgjGWZo7m5l2oHlQV42aiUOh4vyoTOfY+qRh2BIz9WpOxv8J
mXt8LtWlIwdk1682Hjdsl3s2sUPUFS6apR7R3iywFA9YIhEP4WHCnNZfKvOXrHhUtjmcHMtzzS+w
o6i2FJr4pB3Y9eVJfOwzmvqqGGdsqL7J6gkT9RPKtPSQSzwGzEiyjmlsl7+MxShvVe8g5kdeOz9m
PvNj4vWJcDGx69xyYjg84kuS6Tq1mfstKoeUkmVk7OmBqy0UFGXDsWOQTL2GFntanln9b5ME5qa7
uEQ89DCbBvAjTKXUVH17xrpux5xvTy+J78Cd9DXO2pSgjeoZ7ijCBrBRhjkMItaK89JzfC7pzV2H
5q9YB3rcrKnpQm1T+AixXYJG8Auby0uBWCKaRv25mqefVpf5sXaMS+WUBHOkLvVgXhcE3d/v28HD
ZOwQrnL1s9bdOcaAPVJOxgfrZ/8FhfL8RsoLueXwIngpFnWSvVTbBMLTSffF+Dr0Jqtgv1oP9JH4
epBl3XhW7GtNCkHU6Gb3oyOY3HXrrPY1q1NiEUXGu5LHrHdkYlGiT5b244q6PBgFJtwxo6/AVvD/
x74mj4Jjrcg7TMudzv+vnb4LnSwUfyal2Fqs58zrTLJbUJBQu7SFdkSsojOc7hlYO0nFIWUwFGYe
WL7hob2LP9fa2SKZy87IYswQjtF4bGvCU1iLDvNBmRWyDzGOr2pWODN8jxmg7jevkA0pT5XGGV1g
bdE3ZW7jncsxvaNk7G0kIc6wa+5rnnby3f/8TJbR3QBGFoDqcCQWZJ+KnrKsbJ2ZQUZCRZ2lXkDg
/sTAluOnJrXqmf8Fx5PJBrzRq/HBJEyHA3S+76JFgsuOwcKuV9kv4dMZ8uaJsVBd+JgVOvZfaVfx
T2sLTLJs+DSG1Xvkv0JOLauFK7cn6WFJUd16jEPzfFweNWBvGQP045hNgN7kPT2KvO3cpbJw/Xbf
NsW3Fa8vVTHjY7moTFy9lBA4LJnEcfjzgtIPac0+kQ1Hudk+59RRoJtSjtLKs6dHJ3bqWzFbHhcS
ufh0pHZ8AJt6z5QwnFdtHplqAjPdOjG/6SL28Yb0YrkObgXFrFEeol1GDOFsQi32aWFH6t+PYjEa
jJamOkyvpAekastHl4esXztef+avVIRjE1ag0EDUlsmP5Sf/qE/WizHXzUfJYMheXpOyZeAdb1JC
NWLyDHCWJwGWUw64Ko7/JGjTJ3304t9hEUbCUjzODm7sPcbcgc/TZMuTrSErrDSIagS8+Zwn9/Oi
XI1odrKgj3eLRUlrezhQS9mrg4OIczMmIMtDqp7cCfR08g3ylkcxRr0syTHA7NruLQxFAVm4jFiX
ZGFDkne6xIHLqDWfTbSODK7gDybplq81OWjAywFncTFbucEDuGqGc5qIc0D2RKdwLuVHJT+2+EfC
Ka7TS2ejJTapz1YvZkGrCF4mXF/fFING0Sy69UNbWXfbk2bxTDj/lpmnZTCzSBGhhDKWpoWw5phR
vsYMbZop9EjjZl3c9EEn7XjXa9Jm8JN323HpCQ7pvJhyYzIqym40V0Nm4FypSso6/BMU6Hj7SBbX
yatK4/+Rdia7kStpln6VRq2bgBnNaCQXvfFZctcYGkKxIRQKBefBOJNP359Xb/p2F7JQqFwkEjcv
pAiJbvzt/Od8x5DDxe3Dp17kB/yxfH6GkiQRe+5N66a8iGjWxRVNcfQQC+4wJRNy7PifK6mHXSEG
usRzehaY4BhT81CjFvZRt23SBT6RIF4RhYRv8dnZbZe0McYF8xSTGom3SYNfYmh7oiJ5ldXUTUVR
uxvX5q6Z+m8Blnd8NkxkWBCi7LGdVHHTtZolEUkljYqe3GNw09wnHHf6W/Iah/Sl3N9UOv5Bwgr3
zVRytWLSz7dhxNYvjMfb0f9NYxnegtK6DZgD18FZC4KYt3n5XlnPfSLfMPwkcSS2E6QEXAfur76v
M7VPi0ky9PUAx2JYZjcsDPqbYMVto4GzPtqr6TFzEah87jV7v8/LQxHzBiaYRUBZd+GjLVwMjJ08
F/ncPZASaLBWphbBxjhkbJriZ7AWMHmC5pNb64AnKc4bPvZMJT7cEL0Ni47TOMiS/A5OAfOHKLA4
eHp5aFbzNxrS61zrzV94e/80C+an2foPoXHmuyiJCPTKkFuSL+zY7+HY6Rgcg+l4Nq79TmGGqD/P
5rotDx1xUnUmP/GhUwlpYsDRS1g+kqH0LuUAr2EzhVPC/tOdvbcSD+zek1cBjBJk585N8D0GE83b
kIRYD5OW2GYCXMGlNiYLn9I4ZFetaYBcYoPA77AjMfBY4jn8sD12TdgUmLC99CFG1baD3Mbuz6jn
GoHIEtUJq4E5dL9pBn0GBfZs9YA42IyPanIuVZvbtyjyMiwPFkFgGNWLwnHNBqQb/5RuJ9gZ69ep
p/u68ss32gWSO53Ew6vH/YM7/IxQqwin01P9tDQUBlXeSxGQn9JkJnl9c4puVmvf+2w292XG5KeN
A8YohaiT63r6sApX6hdxnJeViGD5IJrizcbXmNjis86qJkf6+N4pOgKRVG7tsLIYCHhTBCgTm3Ls
/xZVCaQjqxCjsAcZjxW0BUDFZyWLh3HbKAcGg+AxjY4ypUGXolqNoZ/2oc3UE58emUe31jrV0aTD
Lw9ayRF+Rnhe+vhapRBiXtAZwLY2QThcuB1toXSBTOuUexpUjX0/HcNa7uasVJIdq5Yg87PuLw3j
5b7IRxgNK4brYvW/UpS4Q1WnH01TkShZuPg0hbNuMtgs22HxLeLByq4jgHixr5ak/GpKUX7CR7ua
uHNUyb1u2Zj5sY8N3+iG89pd2D6qwW+epZtJbvUisStwtewFOYMbJ28v7AgdjbtpnYz25EyhtxyG
NtfUnwazvKEhcuLTH0lchu0SAdKJMYi/cfcwN23TAJboJZ7BuZ6rvTRjcsRPK2A4Utj7KONp+Cr4
aOd7J3Dep8X8LnM2vUDjqgM0bVBR/uh9j6oY6m3lTg/T2I1vngxxPZsOf1SaXCkCEFa5HnYvrG9f
BBlJSqccn0CS2x9swRqfkTsh5CDeVEIVyQnjiKYANfgeA14OXHT8/Vhycz5YYEw3yltJABfBUj50
C9qb9cOOf8nj5qTYi9NNmN0lefe0tsT7mOFcBrLc6qcSRCDr1kWwJ2Vm2uTVAACAQAbrJ34nVFWW
u7TrffQT+7qYKXhyqB85jMlYniMzuHsGGovOCTo+8IDkb3ydhAcbhe13foWyYTthUBx953GAJ/UH
MNZ86bUez8rt2pt58FGDo6D6bfSqd04peq4gYrjw6aq3heYxA4c1nQx+pLsxNPYmDdLgpmgpnQ10
RnB16mvUMqnZb8zVQztxqpQjuhoKpbpqxcSNWkgkqHgOvs7rmQHeafwJv8Zsc3/w7uvKtR+56Lpb
24b5Uzdn0Z2rxuxd+HT3upMzbKc8XQ7jkrNuAmV167PGYB4cdEL6pF1utSe+VsxpDtS3jagBp5dZ
6NyMRM1POnaHvYcots181ZxQRvApuIKTPOCPFiXKvZ2q1HwOwsrt4qXTzgVzsBNO9pr/H0cXzkBC
C+T2KLsY9nPqIK2FMjrIUX6vQ//TLATuRSaWXwGKzVnNJLdZwNe3wO3zH6vASieKeb7g4Db9liQK
6+aufFm9tOc0QZrUDu4xx2S/G90yGDFrbbqw13/93uPjyPS8pQ99eSbA5W5n9lMbQmZyww4fabW8
TcPlSgxymu2c05yc4a3k3F+nZN8NHLk0c7Q01ZIb6uJGHoI5lDsh2KgO3dLARkC68rCzlF6/54MP
5CNq/HPrS/fv5BJu7uaB61CfOushZez+k8NgelxCgVEtsUz9UHsuwywfC6G/gZR1mzbpWUwx2obM
C7kBsXZl2cx+rNk+WOdH4+feLjcz6ZhIVbRMTa4JPs3QJG/MGOFPwoW/Unj4+KsnNb23pc6ONQEa
Un7EiNF/bP2e2L5jQZfn2w4O6WEYpfmbmmdd56fIeNOTLQBFHsqYpWATxrwl3KW9tcrJgAIIh8Al
MzYkteKnniyQiJqsBLLikr7TzrNw7SAISbv1QKP9inpzpaWejVOhoSS4mpiyuWKjk9xWTvUBWC/f
URf8UnTOuwzpUsFEPV7gU7WveJ67exbQiuhhjGIl8+gcEuUjMGjjLyQbCu0FkZSgidovu8AQcSmk
3gxcFj/qehUIVhO6ytp6Fx6vBqSF+i5s622Z1cpTUurVPXtuXPd/Zt8x6b7Ogu4y+LFEXXfTc4th
6xYKyHQsRzPhYcqql7InROoX1PK22YK+JBZ3ZMYlthRtQ67W6lTBzSXgXea4N1BVxuLQlpyve0/P
wX3cZRNCtFRnq4k8LmW0nFYc8D80G1KM9l1xoN+IkhZiBheZrywxM1Pv3NCR9BuEUE6LNNkXa+Ps
Vt+ffPQkgcm9XRq18QMDlSkXHvbaJXjvU5T33FVxvqvU+qZWxcIIZpRCHo1ifJ4L9qMmavJTL+Vn
nvBiWpqFTUNnl5VFZ9a0P9c8HbDPuzVWgXJOaP5sBpBNvlSPgWxHRHZX3yf0Jz9FAvjSPGKJmQd2
bwC81n2ZdO0xm+Lrdwhf/b7of7sSfa3riAG4eMx2LAjKbT/ocF+uefGHfuH2kjdZBC8uKiaz7RR7
v9Y38mHVTUCYu/UOTZ8F+4Lr2m3ZJD2bPhZQnamYDBLp3dOQEz5Z4Q270PRQ7h30uQlz3pICPZ3X
Yn2Fsluf1nqSj1I5ZhsGWf9INrs6NO5abpdOUmbI5XPbGB39LkamDXRJZoVViSPZV8waHUd8mqXQ
tir8cRHkwmMR1BK2OUo6mXH8WdSmUdLjMbB10+eUdc1DVpXeF+AAYG0e0n0J1HHlj8xmb52tc0w6
P9kaxoUduf1xZ2ZZ3q3NglFB5TxO8Aup7x5ByuRg6g/VIlPC63G0630Tv6qM7RsvDUe9idYpCa73
zoW6VcZ6Xg1HJLr6OHeiPKRzJR/5FFy3TaiYZYICCuiM/oGxDCEFDb8GGwUbh6TZEfm22EuRJu+z
v4jbUgztSznwhOCwKLFTGmrFHYedaKGFg1szaQCeQjcOwJpAlWUBllftL5mk9s+0lPMPtPeBOnv6
0GxcNvfVOH8JY+J7poiS5woHc9haSyhqrU6haabHtanMmSQwgDxWjjvTe6BlVFyRFiQQNwYc603L
fqMeLZ3XMbu4MEXjSnvar4u6I41jAf5i4Vsn/MewkeEO0/5cLZsFlMMh7viwSST6nWwFI2UeXx9g
DrJlQbvoCdWsP/N40K9dwqBG5ZO/rcbeQHcMwkPh6fIkEKo2Wbq8M3aif3MRhsVhBDoFnSg7X7vN
6zznvJkYU1j+QH4hQD8fNZDEvwm2MeIsU3QSJclRr8RzN8L1QPTnPiNTMPna5BNid5ge2ISp4zAl
DJj8Kh+u59bGJ2O5qXjd7ivqEQge16CphvbXInDipl50Hxli7NFSZbsWsBROleRvyqi6MXL+uYyY
ids2UqdkKl6ZkvptIJwfhWJg25STtu+DKbD4yElehrz91jRrwEggXn/nuwRkg8Up711F6LOn4fLB
h0z/0zYFqrRWmOIayWorSb/LNWAhTDXcW8MbZOdSe3EjFu3cxJHm6sy2dd8KDSjP98tb+HyYRpI1
dq/vNV5Y3hyI31xdUY+UgzNl7pW7d3g+tolhYLNammNQcwGelBzf4qyK7oNuaC91Wo17LkS4+KYy
/cEig+R4ixs4BVKcbFZSUJu1TX+HZVqfx7otztgw+KODTuLKH2OLrodeXoq8QVYJeshRKgZXyEig
ix8Qx9RpWCv5xOYHP3dX4T4bCSbg0Ln+HmKZMX2svdchr1r1y5tEdc8zB2ohSb5hZ2BUSxU4n0hh
hUhr6unStFe7TiGVInIA1+sJ0niN424CXTGZw46OglLtZwLYx9HSGRXblr2qXyOmu5VlM3StBxs6
BYfRdc+rwFGjErzG+DWxfvU1EQvsSJsZeNbRXfvnAvkENaT8MQ/6sRjiZi/qeDoC9RSf/tVADt4r
vH56mBu112LI9cSdGZ3fspjaQ9rp2QJ1bdp9lsnxFuzIBPk++yRgHW3LUuDcdQNSu7EVhzC0yzlZ
NbLCCKsIttx4sIMruG2BwvWH5BOqTXmIsVMAN8vnS13VXCz6EAOTw+i/S3TDHC9wToTGLY/p2vn7
eCna/oANjWX0Gs5bZRwujS5+raCdWV3O/TkkEbtcgqUC5BXpMLke/fljgsb/O/bWVwQq4l4dk9O5
qWuXYryiB1vOuhQzP0TA7uQCMfuWXZ88pSYIHqME53BLgdIDLWhXJBUZet5HeYYqni11jU0djy5p
I1I0ydVI3uPt+MOW2LuPqjl5kAEJwAr9GIgJCC63Kb5FwkYVsZoIH3tsVuIxocpy1W+WMrdTArHk
SBCWVL+JBbwRilenBvSpiVfuUEzmR8cl/dNJpFq8smanVfw5cUc/6bGZnhLwSLusJQfhDDbdTpzK
23wOzXmsaIHy5+o9pkT0EIfEevOlnkgGJcG+l4t6aWs6y/uJ4Uo6fXFwl+lqveTXWur6I4sDTMCB
w/M88pFSsvvDbZYl6uqSoclW4qQQSn64Yx/y2RbXEAK+ez4fcIqmbiSzwdjjacTiIgJuWvaqB+Xh
deGNh4aOS7T0YTnF7EFeFJn4cd+t6fKTHEe3DTtizXAUx01krpRyuTDrtQEeCtUw5ExFzuzYT9lt
qOZlq6vhR2URnIaCidWfHDa/cKJOrj8Gl0mTAdjo2rJ7s3XHQ5PF7sxCuxVmOZepCyJ2nLOXqCn/
cABDL6/MdQ1UZ8/DEs0/vHKoOZUy4pqBjyPcJO7PBeDaRc9LzmCPtydkWocxmaSvlc3g7694NyJ/
Tg6JQLzXJhJ4OlZVH/EeMNkH4Xfsl589t0t+KDI9rhQinJvZUlI4+cx5TQtINoF6x6svxQyAxihe
Y0AUWNWw9ApA2Uila7xTs5HBJmOnsIvtmqIhO6pHQLWl3ArFj6xfffcHQU75rMoMo4fi62TpL7SC
kFt0Oe6KKWIiAC+Ee7WOTisRAjy+OObmBsXOidhvZCMrXBFxYBepcyqHNvlVOIYtAerYyXXm9jYs
/HqHvwLfdAXE8bYoZc9r1elnfjWMtAAL8ws1nThSxs478EOi59ALv+lOxfht4/BcqJY7Np8ZiOHN
ypU7dRBtw6LltR/BAo8jgqko1+NyLkYLOj+t46Pk4nVYlhG5co6vDJCZcqfIZBYWd9ztterqYxZk
3o9JmeLHksbAFPwmuzIq1MbrCFbGE5udgQnFd7nZJ637MdKE97CAjwWbLUkYR5r3ltKHSd9E7veE
Sr0T42Cg7ZlY/ojnpHuTQY4DkwAPWnnXIxl1/K06B8uD6If2ttVO9qIDZmS3VwaFZBj2bYWdzFFZ
8R05Wf5U9zGoTt7fn0FKQDUfuRpCB5+3KOPEsnTngs9dYFkH2Pqq0agj2j+DcQs1EqjPzK4vm59A
Rctbx3j9Z2Q974oUm9vHUcICcYK828qi+YO0oL7HQXKcs23bGzfjzhwAalidHLsGWQGSL9psIsvl
WA5J+WmKXO2Hae5/VgOXCgAkzNhT8CUhO1KLGakDIwSOlsBrkeW7eXhKrJ+e6wGVVGJNm9V4jbCo
KeHUkflHwAKfCzvehH6xzqNNgvKhCIx9chGwUFCvCrDUJHrMiutyXgxm+DylbAFSPrGPya8OgeLy
x6ptoKhi8neJcNf70GOUIB2IvhODN6k1p9VgYTMAuBpc1L1s/sZNXp0Cp/cPhIeXI+DB9jRaugME
bqzPwp2mFaO17k41J8ZOrx3nqZ7zyzLh+ViEpGo3g0MfWVq1igLtUuHmuOO2DKV+InEDkYrTr5bf
jD4MaV5xfQ237W3nMFCslMftwUTSjymhUDxnVczdzm+SR0msHAY/mLabQWXBcfCnkri6scfIrj24
DX/5bGmBOJCJ57yAA8jxT3SV7UD/ViQL6CxdGtT/a5aE8eAkWSu9zD1WcTGJ9W62PfWf9J0egbyC
ABa8fifpOvduoMcDVy/3NLV98ruJ1u7kyaHcrvX8e/So1evrMv1bwdnD3zh3B5lNzWGiXvbgoXDB
r4rVQa6Yc0vNgFsC/j9oujdwoeJBS2rZ6WOxIC9mqXucIXBvFkUae4w9EAtZ1O9X1fn4SSnHqPvR
/GybCWnuetguZPhuRuVEt8GM5r1J5/ZX7ujgl15aNoe1aeobWL/tzrgevw9IAXH8UQ5XeLI11Z61
Q3TyMzI2EXUo+4q+ZGgQvnPKkzjbp/HgcLjG1V4t2JCtG/zttQMA6or+Qt0B15PkUEtkxpt9tWiE
0DX4n0gLbDY75zkWtT5f232fXVsme4jr+YagCb6EwZM3Uc6+bjJu8MQmhwadwHwwWbgXuP/O2YAS
ZEiBKbVVgJR3BIO/2cZd7VLG97ep8GEtdTUtHXk+wHzMw+ym8HBrFzDTTHjGaEmwrciKn37lgF6s
o4YyL5I2CZCXs5M3zbs3gJkxBMz2A4/Tg2IEus3I/G9bgwOlyLL4zmcDdZl49HlJ9RM+B9z/Vb7u
yrEGFZh4v9kHqUdC5l+Y+9DjqC8+jpPpdzZW5hhy/bulbUKeA3fpDrx/m2OxcvhlbRWS7ywnTMo6
PaR5F36wfZs33CPFxpbYfENDQUW1ZN02bZFMeAC30MrQS0q8kw18kA0rl+w3YisMJEz/d4yI+Zbb
OCkz2qy3c13jsXRGhPyg0tdJzn8BBEASAk4QqDmIh4RYkmsIfUmOiZnoasyqepsZ54uXfKrBiXEw
TdmqD1nkxxdcrfj+VrRRTmOMtLLWB1eU7whe8d4iJG6X0XUYOJ30jHKX7BfHZ2AqG/F3TcLXlojL
qykcPlIRgOknf5jFHVni9hAWKTMV0TaC84rWXSDFm9XHv0e5WLBrV0w0STl7p9jFShIDTmghefjs
W+8VuIR3GcOJ5lYynl3B07HWa7NLshWKV0I6sBLxM9yR00orHgkty36ODlBmsKVA/CKv6DpVccxL
ktSMBmQCOkfsuwL6b+KLaVuLStwg8AKhKNLmLHzOoW147dVR0+I/OAIHUI8iBPiLwE5e+8dp7uQ9
YMtgE5fJd9kUcH/Y213gba/bVKIThCatTyErjBP+WoAGkrnmULoQAua0eusq9uOcvMmNgp/o4+xf
mJ4biJabOej93UQnzV5VNn3X1ULzB6ohRk00/NvA8dQ7vibv0F3Hi3Ecm2Pvoj4jienzSn78lAHi
OpQz5tk0HeFsTDiGZ13Wb3nqV8+OR9CWu/OCUQv1Oy+al3CZ3QPHBQw4Ni+nPhf+U5E49QH7hv+G
kxOARxGwicKRwKqzluRVWdDMxQBFHuzyQeQQPDYze9JdcN0KmTVUKxDXHM9yJS3Wji5EdA56XhI4
SK99hcJ51XkJpKJI2lennEFjsSO8BxDNz7pvyifw7cA4NPjIbm26XeRNDQBwgf6et8UlKpr1pWYS
u9A3/TgBqdhl1fDN6cJdOYwHBkOw8BFNJoBEGHc97D0bw8RIQwYyM+w1xAmaMvpivGkgBF6iEvmm
tYiT/DBxGs9KYh/uxRGk9s8k4P2wqYYE0DHGr6gYG7HzvfwvwM/6kjbBwDyUt8euw7ULjkM+zfH0
SZrkVwfW4mZak+WtRyzfsY8dD0sMuC6t+pDRIDF3bNTqYxeN3FGIR0NSoB8npvXo351YxKIBsoWI
F1tYMuEmz1kqlo2pt6ozFsYw76KW2vYvarPLiw1Sdocjg60Qa3LH5c5yTcHs9twEeXkMxlDvogWd
aJIwPppRZT+w903bifONqRmXz1gHM1hO9MyuSrGA15F/md2GgGx+We1TJ8CcQOwXH14zeL9T98rO
8skCGTgr2wzU6Z2MJn9rhnw5VGtkDoEI2/ds6tAUfK7IFDHDg/eS+YLDXH5xChAy7cTMjrCaP4Cm
6zvAjbxQ3bgjmsP6uajC8oJftGS6qplAbON8cRQzdYEeIZUhwiOd3P6ZBV++d2cFLamN4UVFKCpZ
HqUHadOR2sUr6DIfcUBjdoNmrZC0xmZ4S7FzvQsGN3y3hEv9EdVqE0aUD2XNkLyyC44YzYv8eaJF
5CkEQY+zful/Yut2D+DWuJgYjc2G/8reJl/pk4cj4sYOiJbbHMUG63tR4H9Ni9ZebF5ZdBNb3nBk
ra+uapxbl739sbAD5wwTixwYnzDCcEXMfIJ2kfiETfOOJ+BpgN0Owh+RqQhfm+m19hH3JErOg539
4BxjMN8OPeY5tq4Jj0pdf2VyLvZ5nNdUIfvXxDjFfs/hWosbtxzoTkCwPSo3T1/cawRM+DK5IJrl
36ViCS0wjd2LGnNpK4d5H/ZzcebCUT+uc6kPDu1mB4As9BGY/C11lK233SmrKXKBExei1QZI7LSg
7LwYcvKpDPYKg6O+Sco78qqASIaI1UjTu2Q6MsSIAMLPFYnSv6XjFasRgDZtpxI3Cd5OVgFY92aV
rlD123rPSZLu+wr7JDkN78CzQBckrZqHqlUt3vo6Wr+iutA8AldDR5Xa27iLM6ytDmR2wT+DjKyf
vHVVLGXnehfqPjwGil+XaSEQiAiUF1yfNzRm8UmLkXcyWf0czWt7cLRU/+6XI5xNnfhGziGlRvn8
EUxBc0euKfniFTffYQXBqAMMtESrJEI10Aywo8WmfEQYXt7HmrOA7Wt9mgr/1dq53bQ+X2SU0Zda
pWtpuOGOB28a84Be3hfu4htPzemTw17muCoXbEHR87TwQTtnAz8GcPA0rBA8Gfh4aCCG10oVpKjm
HOOf36SGOSvsk/0AkbgiK8vQnlz/AYSdMJm2vf845ol9rTX4HVi8SXwO51zfYt5rdmZZWHsKtdzZ
rAx4gffBvazQyujrK47xEPLAjH6IC4i9O7tAejaWsL1YlOdHlhopONjqNzmVeA8rOn40iZWneYQX
l7E9xErklrdBHJO3Ld36OCpoctHQxg+zNV8Q6atbWY+EedUUANaP1s3C1e2eOimOZfzjnBfc2OVc
R8/GYImM/QZlpQLmmLPGRAtp2R5x73mcffIEqUR/UBPQoT5rgvt27Hh9hvo6p5HzyGaRoxzyW1sE
gaU8pzqBh93Z0wiZntIANxXXN/eKeK5OAx9H8LYcVlMf0kmakjyBldE9e0tA0xQvyzsnpmsJ76JD
9AZKJhfXlDdp0PyOrxN0Ze34Hbjj8FWaIT4U1HsBk4O+kjjReETArH6IcYlpf9E9Cy5Ys1mGNcdX
YkGyBjUYYS459z4ZawpD6ZFwgQnohb+k2/bnzicb4IV6eet86yIwRvoWGw5ZcCM/AvgRWYbkBOCw
98C10SMORTM8elgl7kF2pYSw8HDQZTftKO0acF00yGkF3mGH9LSMCJQFRUORQhXNcJ6g9vRhIahB
lPq2wYF/MGoMb2y5NkdHYp4ZVqc98cFjqu4Q2/vMT3exWwbnAgPsjvGO06gffja4CE8dhplnG6wd
zxbdiFATsgN69HQD45OPq98xty8ieI2kePYLb9pl9aIvq+/9dEcPgnzBW7WvWFJgsAyeBwJ0l7wv
8W73PB/Ww41dOENyYruSAWmgGWMJqb9ubQPfrbR8SFBNmbkcBbKWvdMd7VbJbsoVaRsY29xtSGB3
S7dw3nf1WYYkA9RAPhSQ5gDuoapOMLQETu8hYy3q2U8GV6YczKfwX/Ji4AjUor+BqcWDCw/IwarE
Hbb8rXXLTnUsx0MTts09z5W6oZBtBRy1+gQHk44uvrr6wwhEItbvmw8/H0kKj87gbyQ3VByKLtGS
FusHuh63dF9JzkosRnPekj/KCco4+M2fFR8ujkCpd2YlpTLqllhVGnXvbdt2T6KjwzG2QX6Ml5ly
8kR7Owy5n2z+WQvC2bzUvHf2po8BrTcdtAUS2Vv8PP6pyAAHqCHksF/cX8Ps20vH6p5QESugTuJU
LnBwb0bKiXaTnD7pRxNH0vXBISj18E0xkbmVYcb2KBRf/qjKQwtq9Tmcws/EDzCztSgILND+4OeV
e7Y3XFTTggpsB6Zb0Ex4QfRAZdZo0P5EffQ05ChJ7hswjRcd/IUEoKapa6djh5x8SPtWPbs1n/hG
lafBUfGj6/Xls+beiEm8nxHukahveai+bM+eoilrLhBBwosoGsV+cgUO0k6Kje871W4mtLvRSwWP
kPFtO6+EMHEC1vsh5s3XR2ycaONLiMOl83F2EpfQD4IMas7SU40F9DD0/P42o+Zix6+Cq3giln1Q
VH9d6hJ3MJ2K3/2C0O35g/NpKfRCbFA9iUP9bBks71mwwZwS0fyLae8Dd5lBdCUCQ7PpvGsHhKNp
xKuQZfUf/nJ8pOuZWMe1Y6TO2EYFTdLdzoXWm6617VPCsXNKGqCY+PzYULBXdSsi61hwaFFhkeES
f8u97N6j+HknSwKzOuUG5c80pWzcaIluXApNGLD8BRcx7zSxgpoZaPrAJIWTqfPb9TYMR/jGSZC/
9xHKdeCydOhyXg2emGhhBZi4LdIMZzMyMATdtsOXM33QLYm0nBc+MBEBup/UyDzXJ9Y0zjbPiTuO
Ui17rNMB8RGCE2KiX2itSEqGNDzt+rFXRzfvSKO3C4UI7BrPZE0esjwPXrEBZVtbWf+ItwWUExSP
LXJ/Qkxg4NWPr56AjMBf7DvdxeuNZemAwYY1geZ+MSxNvA9G/28cDmPMhnSer9d9B2wV6SgSM96u
nhaN+BvhTAaDC2MuM8twa/ClxwyA3tC39FnFnHJbEzBPsh6V79iN3u2Fmkh0KUVpTwcOHNtC6I2s
Wj2Yi85V8UvDLv+Yhh4kqHHgmwMsxKsWe7ddE6OoYNj4Y6Z5+BsbKIUatq9TNN8BwuwR7w1V10uw
XP905d9Olno3Kpb5icunGygE5MArp1RwAG/TAGh3mcD4ES8WUOambtlQBoWedtaI/Nhiw73RDFW0
ITK1bTpet2Tc/PzUUu0EwhSgWRqQURlCFyBwbtoLS6z1zdCF8IN/l7KCPnH25ZA6ez0kC7E9DEg4
EMUfZ8B5iSBn/+RGpdwScjoEZsuPRl1ZB3oktW9UwHtesw0kO5+/d/TSZrzW46tbuCO8csPNdCRb
kHU3+YDeA0o+2Lvs74CFKB8ySObdujJP6QKdD8qSQW5YlcKrH0fHfWOfTSZSuyiUxje3OmKy5HVB
oInxcN+US3sHPdzbt2tpIUNQD+C3KXk2zrxyViCBPL5I1HaWis8r+AO1Gg9amm51O8CsMR4+zthz
joEc0yNWGjYKZNzZ/Kjxo9N6eHHhc0FTRWZ6sgqHWU3Z0HZtIpDLimexTRfsAmn7FrAVP/jRQ0iI
gRnvWkkiViyu1sFOAweZ3R2FL/uYWBiuz+vatBr0r5hZ4aet2I6tYyEuU1J5j0mJMuvgtX8WTUM6
bQ5DovVYWjFDtojzHgteluBkrjB8+56UZzMRlQRS/rEOV7ukC4dWpMTIuUgO+75PPzSvxU0xIlag
sesjDz/KnJ40BBoMaykc8CMgO9wSAhbblcfqOMwgmQjZu0ryRsxy4Z1HBQnemLl94xYsjyOZcFLQ
QRTdWin53GS0zUUym08uLzCcsM587yNzi9Ns8SBTMZb7zVM9E9+N8FRxHiGWuS7qTlAUUB+agF9b
SXFPGnoA8L2qfMdP/ub3hiNnLKkxTqkQNiFmASC9OJ+4/XbQY02+W8sFlBgFxJvQkohdEk5zZ4ZP
1vMH3WbW8Z5XDFKY8tL2nWoY9xg0xfQjTzzDW4XHrnNZqLJJW9kpg5AJUlefXRc3O+9uiWtFDaxW
kbT0FYaQdlV9XHsVfNVZT7UmzN5NHOGc+tf16P9h/7oKAk3QVPv859/+x//dGI/3jbrkFE4xVDT4
hOb9v/rlPeWq0PUUWyDPFfKfX37gA8uNe6mfiD+/xGuzreXy619/i/+/EZ1v4YXM6so1nhb/T+s6
Ops/ZHasn+R6WYI3snEmJ5tM5PG/+H34EYkg1Dpw0avxav3zr9KIwmUfVTuQvD7zZUdFOCuofDn/
976L+8/voq235tf41tMUBj/4ZNY/TILIi4/OuTDKq8O//nb/0a+fXzygYjcIldbqn98uF9z1Verb
J148vMKX6D/pkf/Pvv71///6fE65Rf2vf5P/E1JAKa0I7ZP9xaaGQp//3h/f++eXb5Ap/zdp57Uj
N5Zs7Xc59wTozcW5SVtOxcpKqVTqG6LVkui959P/H9Xnn8lkEiQkNQaDHhSGkbFt7IgVa9GHzc9X
+70RHVNnt/x9afQ/hVwzTe6//e//mLKoMd0X4zMuvovfTzexQYeZk8Ou+2K+WdLJbWAwA0NIy+oW
EjNoMUpwu58H4XXZ8trATfZlBcqSm0TNT4IGB+wuq1c8W/u+ee1YlsWtp4saEwPWksZy7w8nfrIr
e8hMBHFgZpKB3u9X2mD+aHw08fr3GxYBUVrxfZdqs6TSq3tcNjAunduZNxDpgjhDIrV5baCk9JzV
upCfTPOcAzuE7qv8Z9nEOIcLJqSJD2TaEaBKXciY1G4PBmNT14RU5mcBwGPCC2bZ2opD0uT8MoEm
AcJnK9IcAxy+Le8LdWVRrZmQr8csVSJL6cfdDqAioS0c0N2wYmJ+3f5nWn5u2IsNCWGWKwEUzE+g
JtNmQ1FieZTWvj/+/eL7DqzlCdCm/NQS2NKxfl7+/NoIjX+/+Lwk8GQKB6YcQiO/pioJTO4PPZgc
WUgVRrofmfmpIKrkdFqZgPH/frNoTVUzLAI8U1Mnn8+47Cl3lsWpi9EAIDIPgm3D28XpT8tDNTsT
F4YmJ6BZCjEYvqI4WZTtULeHw2nZwOxcmOiSg9tXeWxM7r7YoFgrlQEM4iO/Mf3Bem7Hxoc/MzJZ
T6ZD35mOaPhJ96HjHTQ6mA1qgMnDspnZo8RSTRPIuqzo2mRz1/HQoL2ocFodgSyCOH9Reig0X5at
zM69ZWJBggNElCZTojWlYKJfxHULe5/zqCB8udPfl23MTbsiy4qhWry4NWtiA920qnKUpjgJsPuZ
h4xWxz8zMLn5dEqtxaBjwCq3df6XnxcrBuZGSRUlVZQVWcKFqQfUrBjBITvFf5dICHZHMsVZ+rTs
xdziVSVTM2WJHhtzOkxOVDnw0FbZSa+fhOi9K54raSUUHQdiutNVWVNpu1ZMSVcmZ5VpRabbxCEo
jA7RCCt/EkTzWYPMOnTdB9o3BrS2umRl8Oam/9Lo5HghM93kJPIy8mH/bGTr6/KozU7NhUuTqemp
q7VxE2Unkuq6e+/4ZOd2VW3/hhWVsEEV0RBSjcnBkrhmQGTq5ieyVb5tev+o4fsgr9wkswOlUxiy
EB9XdHOy42WR7HoGQP2khw/06esrkz+7vi4+L19fVINZNnRIiUw+BfhAPnFZQdK0PE6zC0zX9XEV
kxtQJyHWEGdpIKtddnIpL1KNIz0C0+JYtA5J5N1pym8N2X/sTWNGoKd61IfYiwhL4uHcA7VY9uhn
yHazZyxm3dDV8Yyc7BmjiiG9rp30VBjATI4ecGDzAIMbZWuaOeOv8CQtW5ydpwuDk/3ie2msxwUG
IcRE0sODYCm9WzYxu2ksaqOWxv2iTB++mlagzJ1gAmVMqYMGNv+Wa8bGuF82M7saLsxMVhzbXhuM
GDNwMKADd4TqP5ehiAh2DZUyF8PL9sa9Pp0qTZREVdOYJ0OerL4cPgbaOr3sVCYvoQPIYB8aTzkM
+c3K+M3t1AtDyiTMp2xHT46JIfOHnz4p6vOyH3MrQBNJS0ga2VfRGsf1IqQUwZdJKA7yeQWBODDM
SASteHA7VORvJCI+UiCKqCiTY9P3ikHrYys5ZYENZEPN3B33AKIkX3JYlZbdGYf9elqubU3cKeBy
8enuS0599yVxf1gIpVkA/yWQh1FMy90jzXHLFm/Xt4a+vCFJsoXGlqyM83cxgGpNFj+no+xE63IF
EiF9pjBIn8mylfF3T/xSRdJGhE6WRcP25FKoJYDvmi8kJ1V50KhswM373lt3kXyXt9+WTc1kLciD
XdiaeORWWkSuD1tpC8kknAf1cII8jDbO73RHb2sBwB0wz/abZZ27EHxZueLs7ZLnB5iGpViiLPFO
mJxKiH3HFu2TZBUfDEpqycp6nJmxq89P1qMFmL5Q+nAUB3/yc/AkR8F9yPSVaPd2Y107MVmJpmVK
ptliJY8fXG83qPe1+vfyTM04oskSi08lxgJ1PDmDog5sEb0byelrlP7VuEAILApGu2Ujkny79CCy
kQlFxqcOCjHXCzwAgaaWUO2cwr+NzXfKub7xYkYPnKq18KDWz3SZeNbbstGZI+PS5vSupbNFieGY
Tk4G0nZ08YaZtXdBuUTp2bF+OVbRrmxNQqHAseRBQYH2ZIILa2GxUqGJlfr33/AI4KhK+5tqidpk
OSSDATZMY1PJ1tvIW9/uhAY9Eo3WmeHrsqmfYcLksNA4jSxdY21YpLWvZ4wGbaMVKzyi6od47Anl
gYP+Q0NkdfsxVz9qirNv6k+edt/RBep3ICBV+G5sK/1AjcN3wGDYESz+3X3uH5Z/2s3ONmTREFlG
vAG18T/Xv6yL8koQPEt+5TH4Xsif6Nz/8WcWJodX9R8LSnpKrJc//PpkZMGWWTDh8fsLid6ocCdQ
9lr+/fp0t01GaPz7xXVSODoIOxELBjjJdEM3XKQ9hmt7etYK3XayPh6vVD+vrTQS7CjIwCuvoELo
0oKiV3YgX27o26/bfwSZvke3PMld9JcE0LnT8jOosBc3iI66CSihiSl2U6w+Lvt+uzp0mKWg4zC5
6Cx5+ioNU6eTRDHzzrX1Wdc/BStZjrXPT5xWUZwIWxCs5wJ5l/hQ/+qtZTCY43WliDIVJXlyjuSh
n9GYpIE7G+7q7hh0Kytj5ufzfd7qqmWIbOrJteUnQF0cQXJeAf8lG938jZ8v67rBhYKwIHWL6yVB
C62UGWJpvBblhwLRpZVTdu7Xq5KqQk8kk9oQJzsnVBVoX/vOQd3joT8U3a/PLVE4Zx4pRZWTb3JJ
SVmqZYEQuWcdgQGZjfPLG58o35RNOqwUDi9l8n3FU2mhEwzh1UeFADm8XFjJ9M2Nz4UBdRLmw9Qn
9Ulh0kMDMsY9JulKmDqO79WdwOrUJWg7JcnQ9ZvkG12A5P6q1D1bNa8iKDc2vfYbC5RGKV0kVuCE
N0cXL46uTMwC5CBpAyrdb9YHGba+5ePh9tDigaLorE3CbVmcVoM1oaqEHpDvmROodw+0FirIGcu/
vlCvrEz2gST0RVUoin/2YZSGvvyXU1S87S+9mFyBVA9hZWj4flXcV/49gLXlUZpZSFffn8wCv5zQ
1lf9c/9mIKGQr5zRM5PAdWGZpA1VizB6coj6GhrTtERE5zTZyejHPPLCEvyVRMhN+McSVSyQvbpK
FhRD1yupzIuI3gSMiHW1cUB2Jk+0iBWkwIOV0ZrZFuwIlZ1hiBLd45NjKfYRvaQfrjzH5jPvRJo2
VGslnzf+2MnOuzIxjujFtshTL+BUz8tzSO/toUvAKJvwTqIKP4gvVlify1JDmwUOahByMVC75fUw
Z573gQh+QtJVcxoMglr3oAeRCzDC9EEUA9pXuuBqz5lsVHaQafVRHPyABiVRuy+JulcyzTPLEdDD
f81PvE88cRBVQSrOh7x7D4X3ZefG1TYdW5V/eH5bImnxyWbSoI3u6R0uzp30VgznHEkpiQ7j5t4y
673g3i9bm1ssKsLekNzKAEamJR+T7i1aP8ziXCOcJQMfz7XvSrZWaZ1Z/JRiNO74MQzSp4s/qhJ4
c1KtOMMC5DT+rou/t22+QVgMtNyyQ3OTo2m0X1CUAQAzhe/QC5HnZtsVZ0hVXgvdfWg1ZeVem5wX
lDHoSea+H1NMKgfTZIYsKymHoHAGuyti4KWZtodA+8nKgn/qWNstuzOZnxtbk6PPShNFQdxCtIVs
sE2lPDZFRzQm7X/HjI43KPvI1GquN7SQuYWCOv1gR3lPfxic+BE9l2gytr/2vh/9McUxvQhJKZfe
NKKEYEQa6H0XbEV+GrLPYQEF6t9l4K0M2/SF/68dXdd0BXIshdLDtUNKXoV53VaCLaa8OxQ6E8IB
nZnHhIYAFUr1AFAe8OMOfUvBQYU7R/rTbKDDXx7XyWb+92eQZlCQhGFUp5liwHCpGsWxYA90CIru
3k33je9sBOecAMmCwX7Z3MxqMUWDeFQCpWHyYL72OtR0QZRkvPajh8Ck+eoTl80fmZjmbsk8CtCW
14Kdic9C+C7rx1JdOZMmW/j/Bu0/XiiTxQg7fq2pRSvYKFC2yQEuuz9zQb4eJdNP2bMFo0S3KzpW
9caiz0hu35atzE09camGLoRqEdtNvFDFNBZiSO3tSvmHHi94u19o+peER6sf4NPWVuZlbtDImymm
blo6r4bJUyoJPFlxLdmx2+GLb0GhDBZz2SFp5twjwfdfE6PHF7d+L9BSKAeYyMiGPOmx8ha2aC8E
mmeDsEYetO9ozKvSAip1ZXiRLbSVurr/W+m0nYAQt+Mor6kP2wW9o9nKhp9b+RK+A2BGpkaZ5lcL
JchU13EcOxoeU+OJJj7oyNcgXHMDwHkPMFCmHk+N+XoAaM1V6YkRTbt37eH+I/X+YuVJw+uRb1xc
/z8X/4UNa/JoajwC3ZIWeFvuTMnuKc/BASL226xFDrY0IT6hnfifLDCsQ2Mq7Xuq5+m+7BTjvtEh
pYfS6Av5DcTFAvcb7CbGTqJzYyu6IJ+13KJ0FGvNQ4qJB8RosrtclOt7N4HsrYEXF2lsWHSOggiX
ikTb+7NL70oNi0QNiDdyvXvNd4IdeGw4XmP4DiCxlO6qKMu3suoj0qz5fxmNDpt53UBcJWkQVeQw
3+sKbJnoP+9UevJRloKLIHXE1xZaGRNCl607kjtlgwWld1Q8hwEM/AASUdAqEjZo08rPCmycUB5K
sPNKSrZBoKJ4aoG7P8mt0d6JnS8eA0unW7lCDBzmMATmEx+At1EaG5p+4/ey6SqRGgNA84hHe7Up
Yc1GZyCr9jQKozweetkLz3nlTkHl6/NIkHm0NPRLIdasHtrC8R+gG40+SLVQPUCsG2xEWAdoQRNL
2/PQMJEaZEv7WguOvmC8eX6kPNAr7Ox72UgeoBcJ7kJLK451jHad5eXlsycW0q5UoF5BKzKye58G
Yt+B+zOnK2MrxzAwJAIXsUNf777QleTQaol4qAwBKUEzhmyFNuyntPJgslT0bOuCc7/rZAeZ6rCW
72nLEVE1SS1E4jt5R/+Xt+0z2jS6otY2Hsx/T1lfoCvMNfnk0EBNxrTVCZzF+qMJDB3BKlD1hRE4
h9YZiXsNuPMgpSN5l2U0APmqtIMe0DyoMNIpThWhrBjS5JmY4VbyRPHT8uEziSDHbWGJvGo0XbN4
20zLyEji5KVvFjqaiyijQTAZOv1RMJynxoH2IQqltZt75kDBIHtcxqR8U52SpAq2saHS7cCHDkwY
PqqC+AHxkR/Lfs2a0cFqm3jF5pzcEiJsGUTOjm7Lai7QISG/17KCEoOsZSuB8ezhRVygUNIzdGsa
ikSqB1+Co5u2Iulbw0P+A359+sa6N4CWn5e9mrv7xhcSlRWFavL0MvJNLSPSc+nK6BLkYhX1UY3C
D4IMr1hipkfUCHZSZP3as+zfk5NHBpUPnmc3oSXsFtQtQQHZ8l+QYiT7ZZdmz+WLr0+ChkKhsRx2
SsfWkSeTgwCNwJVnxcwSZ7x0mj00CQ+mS9yQ5cgaEPa2pTh6cBWPtnmE2iwNijqCVsHXVxbEnEdU
2GjfUTRihukzxjQgRmmSmkka4u+QDKNP7f+GS2OPAzVkbs2b9FYv6HLdKK1jJ5DoVqr4ZMD3YyAK
DKWyJ1grl+fMXgJ+CTkkSVkKRdOnX+ckThCnkmVLiAULQ/VM2x4k7/3KSlgzMwmDgqAdpW0Gyx4M
26eRXUBPVFkrjs8thktfJqFGBSzLpM8RX2I7pS042yjdUzYycK/kBue26oUhcxJvIKiH1o6JIaU+
tsapTV91+vtSGE+G7EeprSSOVsZuetwNeiUUftljrbE+wTp9rGDlc7jMljfrrBmNDA0QHQqU06xG
6UbEMVFn2XSKpsEL5AqCsPJImTtONQZurG1J0g3azGvrTDUH5MoV19k20Mxm6YOZIvEnvS77Ms70
NCDUdNAJVFnpszFHXy+ibkeDJTxDAdUW5KeqhVMUBTr/oXD2FvJ3sbgPm7Wk9JrF0fULi2jtBDXC
X5Zt/du+t6V/rNP+qiGrQ0LOo5m9BcC57OXsMrzwctwPFzbh7lfaosdmDhdKmMBDEr/Rc7aps/hQ
Rvm27dSV58zsBJpkvsZWBoBCkyxOrweq6HrIlRGBDZCJuZBatc6XwP9n2bNZO7Q0iwrRtnyDRurR
V4ebybJsudR33UBnYvaXa5UHp1rZyXPn+Xh7sBqNnxWp6yGUhCYUaA+17IwWezg7/TpfGbKfHRHT
tUitXzaoqcnyzVo0NHWkboTmqlAVG32uY2zqH/O2Y5q01zLo9yTZ4fUrPeTkfO9oBcq35cGc2dgW
1whxmQ5iiPTvtY9IU7vw98S6LaE/CC+2myLCFLQ7MxeG/bKpmRMYU6Yoi2TSRzzctakwLMU6JSdm
68LnobtzoWRPQ/3Ol7/WEBAs25p1i4NKHDvqRuTGta0W1q8y7WXdLgPUZqFZtHrj0K7isOfMUHsA
gj2WyKXpsQgwu8xSCC9sqy7tUpSbjaK46qFBPua47JD0s3o4WSosFPKvBICSebNUFLrNRV9rNbsw
QTBCpFZvUSWDGsottgWo6QYup+5VaKKtlxd7hDX3go4qwAYRq++x2KSf/TDsENiuCukusUqUrrW4
oJVcUk956LaPBJXdAUlbpOiDGAVVaBgHunJlWurVVNvxq773odR+KKWiObsNeufIxSX3LRK8974X
6XSVF5Akqq715OV0oarAN7ag7+E/AJOWP7uCpbzAXgTTghujYQsrDWm7AUlEufJsJ63CfY82557i
O6TOddrsXVoOtq6oaa/AT/X7PCn0DSTYzS5LPXejaymEmmo9fHCD9mtCS8rG9A3S08ALtyVX4ivk
yc5dCwflg0KSj2Z8f1QLKKxjlovKh6opTaBdzUe3FeFVSLnTXC0wH82kgPsOfBmMZ0P36EZhRfDr
tvLnwL0bie9g70ml/FEjO+NzLIwyDIrQ8Dg1jYcslII7PeXJH4hJ/yhlcHr0htqf4qK1PoKhlB9L
VxP3giAmYJ5ht1I7BcZ4vTO+g39NtmGhDA/IoYWo1JXRQ94yVEZoWR/DoiL500flMUqcjJpdDCFT
k0n3/Bvym2HtbusMCHWkoPgUllAO8ZhzN4pZ5mjpADeEWLinnxC9Edg06EZxaNJi8yTIYQfVThry
5gfUG8IxcaDrFxXffIi9TPvQ5JoKQUbUPutd6EGorQBhLQoUNdQASsimld7gm4BlUoabDhCyKX1K
osJZOYpnbjML8kuRSH5EK01LcK1mZmpc6prteMM+iT4J9femg+EtDGnI/5qhzbiy3cYo7Wa3XRic
XNmKp6mCYGqa3RR2EX/plK9wpvseiPET6U4a0odt06/gE+ZOk0snJwckUZtr1gI24+EOfa1C22j6
YdmvmSsN9AO7jkQ+VdMpesYPairPmkO7k1ztGh7ITrZyUM05QbkIaKhKPorZuj55Q5e+lI7lbDfK
N8lB9QwNmV5fw9FIs46g7CxRW9EglBh/xkV408k1l6qmQuSfaBBNNVl6V2RQAAp1+rWra/XRchTl
c6TqwbbXLXmrtWKxiwokm6DnycAWG+UpiCvz18NxmvqBlwA/sDilJzGQ1oZy1DmMr2ZuUrHZ5pzS
6A0vT+LcEKtUP0xGl+TxNKMp1JEQuGWj2W7+o3F3brWz8u/LJuaG99LEJCzIsqhSOgsTCN5Cp+bD
x7JsYFwGN/tLwwOFNJTMqr+evzZw6sjXI80Wo/SL3iLw4aRdv3F88U0rSiLyYA2jOjdqmiHxeqaO
afKOubaYhVqUQE/GismNHyYU8E90uQV7iHbWkAnq3Gk1NjIQWJF+uIEmuOSSQ28YTJs2nXznIZB0
oOcI3sAIJhTf+Fb2aQzzf4zqW94iepUHIeRTQQ35lAyrvqW6SPmA4KbKEWwHP0WAQhqEJ59AkZoX
jMHIU8HZGYfivWAGyNnkBUn6Uf2m6yD5T/0YybNMBXybQmPv6iW0s0A49+i8J28+rLR7HV2vg+qi
qFFpAwDCykJMPuV/8+IiLRp2J9Ts4nuSqVAfiUA/uVXEQyMakCB56Fu5ecNdXEJCZ0LluLI2VoZv
CuzVO1npI7TabKPVdkHrfIZsd+frMqJjOsoPfbOVEj/7jU01AvJoPiF7aE4bD1Ml1SvoqzHa9E9w
bL7puf7RDSxjxc7czrq0Mzp/cXBZLrxeyaCZNlyFm96HWn+wVsZv5oFkXZqYrHSZrjq4/3GlzN7k
CO5mVrl6hjt+xZXZHfXfIZMnmQ6j6l0Yx3HFzd+AphGdfEqbl+Vz4mcIPT0oLpyZPlCQLukjYk/T
ppNrp/nJx0iHdF4tn2GE/hYm+hlv0RTM1btQ8T8EgQgJdbXrtWwlApl3lnsBrALQsmnWAPUS9CL1
0rQbIYI7Cd2roNyBcNuv+DsXeGiAjDjdJUMj1Xu9PrTOS8JIaE1bDJ2dk+QPUaptGkm9U+HmKjT1
WxX0d+j03BtwQS/bnnORqIDoYOTpoFfl2nQlJkoDN/E4n1uE51TW5uvvWACuolkiqIhp+CGjlxGn
VmbaevIstjFj+IoE27KNuQ1G7AHIkCBEvekkEp0KYkmHVGIBSWtzqNYAPtLsMF0YmOxgTbCywqxg
evbz50D4EpuAibo7zXgSw2fT2ddk+lrrDk7mTa19qLMPXVht6tUGnLl1cunmZLLyWBD8bsBNMX4W
O3geUbJGMjJM0bczt4n3XXKOjffjj8Z2CkANO7ng9ScathGndhvpbyXkgMsmpv2NPwtT5NDhKR1z
9jcAKjjh1Ub2AoPegtDO0cRBCTXcqmlma4XzDnHf3zy7AUY6/wSy+W3Z+M8lPj1txsqRMRaqwDCO
c39xOsPv7ZSalBIf10qOWq0RhVu0hst7s1brOz2HTEo33eRT5PeODdtFiHR2lex1sSJR6bjJRqB5
rWxcZgDqjZ3vOt6d1MjGwRy6dhf1yKVmlvx33xc6dWQaA2pLH1XDRfGt0eETcsEnH8KeBlUnUYpR
sDBeO2F+NlXf+kh/iaEC5DGmJ0xilmCWPMOw5ZCDsv6hl0Ly1LS6fGfIqDam6PHBGAm1aT6MHIdV
QYs8LKu8tXuL9SzEJ4PE2DH26ubU5sjJb9B9Fb6gzqztg7IWSrQ4IMCjUOHcuYRHHCS6+NB1TgGR
qaRuQQcLW/AM+QOPdPUJRmIep6YGI6lTp/tMyJWnXKOQGul9/mYVK8fDzwtj6r4xgudMwM5khiYb
x60qLayjkmRsQj4it76i/PM+aOpbXKWvaDRTn3ROolnZpD5O0JACSlOeLWn4qStOGkR5RycbRuig
2eRq/uSZP7zG7xAcWdsJswcZ6VTicOJ8Kj7Xa7ELqnIoCEBsf4DdXUPVd63pcvYku7Aw/oKL1e5X
0MVrEq8VEZ5IJN92Qox0WfLrZUSw9oBnLVUaE42TAdc8RMpR2DNsM8s/ynH6gKjOion5Q+O/NqZP
ogxFjiKpNcNO6TeLap2cqT58N7OfaumNrSJT0nXCQwLP3+D5X5ZPjbl468JBa/JYUivVigM2ud2p
Lp2x74Z+SsmsJe5KfmDNjnw9XUMOzk+KcDI3t423MarnNN/J5mHZm7mX2Vg/5+3OG4YulWsrRukJ
kZAnpl2/jbIJOrVtQPRasgtWgoHZ9X1haHT3YvUBK9abuo1NBCuhp0fJYL/syNr3J5kIr9DLxq/4
/nsN7zz4l5Uwe+77AHBpQh1B6Cj3XP9+NH0NSQ9T05YKp0bFqnquhPA3ok564cDFgMCiBjtZWpLa
eaiSskOTcifGr+57lfzGLPAqpmoD0ksUpw9xIYO4m54ug0y5vNHTJt4IDdyFvz4VFDgo2RDT6vDh
XA8VkJiSy17CSJPcDUqFcuvuNywoPNxI+VPLUCcW5NCDEjy0eCa46UEp/4YdeMWHuX0xxpMjbGZ8
2k+OMTEX/QScvmW7Ig0lX4mjIdh+UIvhLnRXjrO5c/nC1M/T7mJneD3yzVS5qLa6HyQj2ZT1pvpF
poqfYRZ3P3cgHRr0jE1Wb26JqYk6jGUbYv9CyfWlr4zTb8wJzHZk4kZCn+nTzSr13pW0xoQygsRc
sRn8tcLq7Ba8sCBfr6swGIyocHksZfEWCozfQP9aYyaT6h/lRnCg15/3hhqqK4c8DomWrvle+HdI
xC6P0eyqoplOo+VVxZPJaetkUivpsYOJXAy2YQSHcNJGIrzIqbgtilo+GnIo3S0bnV1f9M5T86OO
BLb12q9Gq1yI6HlTh32zabTHtHnszB/LNmanxjJl0vYij9npU0/XqzrQNBADQn8Q1ZfeXFlcsxlg
kO/gbUjzArmZOCFmUlbJHnEcesaFBM88pKb3lDhC9awqu/yLmB5QekZ1WET+rVrJ8855d2l8/PvF
DuX51xeZUll2kA75VytH/DEPTPl+eQznEmGXViaLI1bNFCglLmpoMkHcv5HqF2u4S6JnKYCx1jsv
m5uNokyoTmlzGt9A09dPy8Mqp0OB57kj58T74H3Hw3znwS++K8ICTZ4IeozEgmYfxQnznki4+Lj8
I+Y2xOVvmEQFJIVLZGlq09Yq1K0CZL1z1SLckTd5KJ8iLd8t25vbC6ams70lki033eZNimiYkJH0
UPNyn6Cl6jsOTMr9yu0xP7YUb4FdQm92Q3FTwREnNw52Ojd5hi7B2YhF+ghbf7RpFO+lTo2/07T7
q3I0KK/jlUEdl+P0zWNeGJ+ck2JFt21q+UAVB/NDUAT3VhCvBKdzDSIACCxWjcJRJk0PlTBXhSQs
DN3W6FhL0t3gPLTdSR7scCSBjxHUQGNZtraS7h4raa0mMi6LqYc82GUSuCqn6DRQssyqJLGKdVDU
B2WIfxhWcRg0ZxdH+VpKci71cmlrMpqh3nN5NhagjYHiKkXEY+WqH+Vk+FhVwSiqm95nWY1yrDiy
K/8i8cnPi9syRZpffvo6jaUA2DiVHAi67XWP5SelWok95pbK5ecnzolOVAyBx+dVhNMOGv/1q/tt
7Mo1KYyMQOCb2giVCjL6XctLLfuWVIgzxHea8H3Zxq0P2ODJbMjjtXqTAoQFh/QcuHkbQUntXlZX
rs/btXb9+UkCUO/l1A0tPq94wpdErp7dPH0SABLmerZyA8x6QgqA+ZZ/QjGv75lAGWQ5d3vdHsCK
Begchd+Wh+r2uMUX2iJ5YYzUBFOIp1Ciu5yoNaCc+Ah4a5MPf3Vcm032qCD8tmxr1pkLW5Nxy1N6
SCEUBJqduCNGf6etEWPcXpjX3kwDtrKoOk/Hm6A8ecYuqSqY+z+M+vF6/X01Vz/nD0l6c+xD4/0/
jW+HyKg8owt0uwmkp9yxjkP7cXnEYK64OddgrdNGpK9GHHpTDnAFcoGV2qOAhLSmcQhNJbmLZbia
K25rFB21Wrt3FXPYj/qhH1uj8XYBQPH7rKRFr7Hc4aUTcu1ezKP4JUky7+Caofo58IOO5uyqP3KC
tZ/pJNFeiQjDO9SkortMQQZogKl/m4tlgDIArRwISSMWGopSDodZ1Z9L5EsPqeOpR6fznKe8yptj
akBsFiVytDP1yreVEpHdpDSCg9KE6AKIoYd+YIien9HV4UNgNF+KQv9hYP2xlCLxpdILmKLk0NqD
Zf8y5GJ1LNCG2dGbnD0JtTocOidUH2u0qKHezxuiuybtkaXSXVuLS5QuQXBuc0tFcNkLvnY9kg9G
6klbN4P3Xs0d4dnqk/YptPxwTwq/AZ8TZgerFdXd4LdQ06tDelYCNdrkkZiO8hXORvY9b285gXLo
SY++Oqj6br0mNN4cQU8PTlDFd2qD7kIKRvYxywN9C/5Xvs8N9R05M7QLaXlFfmpwT+SWYfN3AVRJ
JUhTs5DiRyEXv7qthHR5KVChq4fvVrZy4M7tcAiFRsC4Lhs3rBdGpfuq2kruC5qB6GqGj7R40vmj
fjL78phIa73ct/EU+D64bokLwardvC0qo5S0VtLcF8PzDrGQoDLmPkbGGrx11gycdHSAAs+86QN1
K1Gna1x3X9SOZu408Z6YfLut1wAzEztgkfUR0IFAFhzttwi/IqHIYgZFcUYDtnmlcVh+CaVKQJtE
EFfQ9pPD66epMUkC2SYAaFy7PutdBGfEQEmrM9K9KZJd78iH37U62KYKedfIkGwA+fuVA2Zyhv2f
UZ246V+uhsmJqbhJjXwvRmPU2cBS6QcPMaXoxyBzVGC/qZvPbVC/tOjJN2zMzL+LLfWQV8br8i+Z
G2h40P//D5nmPKq8LTzkRKpz5dcbvTn1UG+n+edlI6M3F1Hi1NspQTlQxTLMgqI619VuEHj+PmgG
WmPKxhHPgYfU9PuyvdnRJXUHTxFQc5qtrqcUxKUWZj1OiVzdRXUKHGf7ZxYmzyUjcagNx0l1LnKE
fAZNAyTo3C3bmL5d/h02WHnggCVrAHr32g3LsMRW1fryXAoviAemKB760ouVf5G4jVTnrvSzjYTI
87LZ2cm6sDrul4s3tmOUcZL0Q3mOOiShm/tEfXPaB3G4D6kcKzWHNDp6yyaneOx/PR0fMCQSOQen
tTEHcWir9L3qnEQkXKX7uP3iOS+Zc8zdfezdj4WeQPiOxPSKr7ML5cLu+PcLX12/76UMGM458VTq
cuVnJ/nF/rt/XaMVCqgr708yMtcmvLQqWyFzyrMCtZL+IfaOlXxYGb4x53Kzv8bBI0EKW+j0DeiY
yGr7nCjnKm64Pq1tYJ308kWunySANFL5IzW+Sq4tNJ+87Dn+ZakOzmquHdR1uX9uMYEuTQFDrrAX
+m4ngrvLf2OSLr8/2Wtm0Le+q/J9JHER+1PrlSf03AVw+f3JNgublPBICjidekg1nQDhwlx1Qf4b
UrWNR6VZL+q9szCggbQ8cXPL79LyZKupXpsj2Yxn6TBwiDSbOL1ftjB5M/1cfUwMgGIIO2/Rd1Jv
sp3jjJWh31n6m1nCvnLypW/LVm79IDEPuZShaoQ7xpSyDh0n1CECtTxLB0FpdpHc7pYN3N5SowGL
Tqh/L+nJgT4YroqsdoOBDuG5oywWGyh5fsPGyLeHCClJuJ8N7RdngdpGXSh7bnluk2Me7iP52K6R
SN/OBm7An8RjjFefNb2XLLdzGlXARApJebUTXW7DfRiuNCvOzsaFlcl+iZFXLmpVKM6x+h4othXv
lwfq9oLAC0vhrPl3pCaTUXfwIMD1xQWRv0MgTPRyRJYRofGnuLzr82dTWguX5qZ/jMwMyOpHlODk
DIWpFfJt2SzPPfLignIwaJUu12ghVoxMa9lSo3RlHxnl2cts2iOsZleutcDdnjSkeFkAEo2dALGm
rThOEOSowbHffShGq71WbIFzqsGu9XZ+tnKqzbvzX1uTs0XsTC8qipgIpaKWAcftITBXduXkicPh
cu3OZFoA/XWDnkfcnn21DWjXqA04bjWZZhdrUxRrbFkzUcKVPX18tF/s0M5vZHeQGT7PfXU4LX3h
Qcwgk5B2lXlnsBKF6DHvHjppZUPNbduLaZsmOQMn7/iHcFKRnprQlt2dah2rNd2mNSvytXeNVhfo
4mKFaK8LvrjBk1e8chctb96VZTHtFqR249eWixVPQMxzB3rGXGPWmTt/Lodr/PvlNOm5ZuY9y8JU
D3K7KeUVF9a+P7p48f2ihs/AKXNc6D53zlYUVxLNs98fOdF5UfN8n053mqqpGLXsnDYftl76PJTf
ludg1oCsAszhNOAonQQcQuApYpsrENsFn71DkL39xuchPwAbQfKKoHMyPp0Y1PQHlWe12ygwcLz+
2edH7y6GX4WRGVQdnxdlYQ9JYh0flg3MbgTUj+Ho4ba8eZAjzaz0JMSKsxGkD8nwVkCLBxHavoaP
Z9nS7AFGAo0yKW2gN+/E2hRzoRi4j6UWoUndPUiQImwKGdKdqkbSOxrulg3OPOk4wkAZG+hqykRk
kyMzrAKYOHW1ODeRdt+r7Tbom51rHRXjITQ+tDEj2ggbQ/h/pF3Xktu6sv0iVpEE4yupNNGeoTQO
L6jtxBzB/PV3YfbdxxLEIkq2n+xSGc0GGg2gw1oSuYtTihgUIJz4U0RMd9tgwQ07qjfBAGgTtDl6
Rv9c5F8c825dvyXvwlsygQ9ponpctOxwSOLJKnLgKaLGcTboNk71u3S8EVjr/eDRkWXAIQqkCZTC
X5ogGsQ6EHGTNrBsgO2Y87DPYmk5/5JxnAsR/HFlKH2rZEYb1MAr7PTdBC50Vn8pwfjdSKIJYrX9
lULilrVr2jWJDVnFx4geBwZ21ng3oVlRUQPVfkT4p8W/M9XrZ7qJc8kBt+SQEKNE7TkHG7yCL9Z7
wD73gM0OTHC1zqx7Mmj/Zd0ylkTwzBAnFjNwdRScNmGllhKWdwHCet5Hih719fGXLPx8fP77mVeK
hpgazMD4Non8zJo9pX62u21B9utyliwcmS08EnABdq7KpLPadsCkXXYBoPoOcxL6+YxXaTfs1sUs
qmNyVEYUNF3nONSJOWaiFFDH0r3QQh+1r+seQ4xuXc7CjRR+CN3sSMQjRS4GXvphJGEYqchKGJWP
TpztrKG1+M6On/VmU8vupAtGABIzvA9RBqzjGi94PyUZh6TKkcawwh+t3xT/rCuzMGlobONpaBwc
CCOJuwjE3D0qrEc47k0/7Ob8rp33cKfrUt7DbpfRFsAx4wHn6mh0ABGU4BhytbMzpZ8xZyiuIuEp
qcZNYb4q6YthP+vhziyBUGXGHrDN/HIqN0WDpg4QFLNny9gQ8BWvf8+i1gYApQDhAUciNgeUAOiz
6jaegi7fg3EcKR8wKidf14UsrtyZEMHjqqnRa4OaTHBQuXcq5z94fPMKgv8pIcxp3CPsYobFFIDl
ewh9ALeSTLJzZfMkWAeI3luzJzlUSL6j3Mt5VEw/lmKOyCaK/37mh5JRmWaAAExBxABi5sfsZX0h
ZFoIftRoRw2p3AwT1d2D1Zn2T7P76Nrbv5PCv+JMC2tKiZ3E6RTE5oMVoW0A9am5e2/Ici/Ls4Xd
iisD8NDEU6FEac6kRiXyms5Gs339dk4LbFVk8f8bX9ADeBha7AwwKw1JTHJIMslTYeE0uBif3yHO
5gl1RTma1popCOct1XY1oFCr3fpSLIoA+CYBnRr4BWxhwYkT5lnU0TGwJo9UW+DWAZdwXcTiKpyJ
EGYJMIhjzvJwCvLm2Rr8uX79u/GFWYoakpoRqk+Abw/shA323fr4S1OEgkRA3wASBEeyML46IlfY
t/ocmNZron6fqt5LEklFOB9DdPpoY+Z93zglwfFwudLTZI7FGFdqYADCQ9GDEFRmSXKw7Xu0B0uW
fGk9TM7ZjspzqCOG8zVWRXk5tCqeJQ9MVXzW31oWxy+ceCCiU58346A6TjiJG3UeyxBvlCA0yv2E
XV6kGlo4W+IndvzBTuY9Cmu+dbF5Pycyro+lOwf0ArE7avzQkShYdGuiDrYG8HrgMk4g5ST3Olgn
jZ1Lt/rNLOXQE/x2vP4dFwK0C1wuWx4P04yIqx50hrrpQKPSJJt14+MLLxrGuQTBMNjc9hSwVnow
DJvwOdmNv8L8D+wblbYoG4flwc6Fk2uYiny2SkML1Bz4IWhxOwASZV2LJZND0TDi0qjbwlVQmCeb
UgOQTtEclLri5Sly3zc2YL9bnANbRukZiEevSPmUBC0P6EKdg9aJvahNvB/rGiw5AWSf0LOBPyq0
uFxpdOgQAPPhbmm2yVbLn2iibJWbCf9gTudC+DSe+fuY8ih1W03BTD1KPF3WJLi0DOfjC8vQZgCB
ql0oQVCsqaLMaLM+SUvGej6+YKzZpFMzKXBeuXgeaRX4OPWX1kRzJJG4y2VFwEWBbCSeMWK1JNEp
rYe0nwL0CmwTnWFn364KgnNoa0EdCirpxEgK7lijPZBhQBgq3Wml+kTawctGcwvUfMnzeOl5Dhgm
YHGC4g8NjOLuyPMIZfukHoKRsmKjuqPmleVgeEbhqNtCB3g+6XXm24C53dVG5b50bETPnVUohxHx
cH/q1bG//dp/8U3CUk4masSUFt9UF7Hf5j965bXWnx1V8qZailhdyBEO13hU8lrVmiEgeeGN6Yua
nELAJ4zVx9p56ZXt0J4MS8azIFY1c2+BykhUPYCqBldD8YwwNcRemzTsg5QYAMBGShF9LO3GrrfV
uLfDzJsT11eLozF/bMiNpVv/CkcLHp6o+PsVmoziZoOrOHYXaO4/iZZ6IAQpUFJXPlBTkqRZ2I86
ARAdUrO4V+B6celP2JhSlMYXfTDrvzKHATeXeNVke0l1W3nxu0p4q3J6GxxWVxgDScbmztS6Phia
nQKEExnI3IL3BfcPjicHNa3XYRGb1IpTjuMQdA3grYixnzXAoxFZOntJDHp28FQAsSfKXwT/qJIp
L2ujHoM43+TxgRmvmqxBSyZC2FcNyi5BbAgRwICPVV/R7m1ZBEEmQthSJNEnNs4QQZTdFD+Ao1OT
mfCC/0UYBF6RB3zB8CHc76J8LicXUgIDiGgbIMesnyOS4d+dxtk5GAELvFIJhh/eHOO5TW9/Vp1/
vVgvZlhtPlL4UJzl20R5KGw0Z0kuPEs772yC3h3QmQZqGfbgosUahG9N682l13VeIePyk02TsL1n
YBS4LGrGoLM3Q5LAaf38u3XgH3CmRaxFrLf5fjDGr8q3rPj1B8PbKB5ByA71PaJ7ilpAw7ISu1op
vKwDyyyQ7f5OgqAAwMJDlRWQAGAh/Y6k2z8Znr8z8MThQcfL+ckn3SjmiA1BNdeAgALyyW5dwMKz
EGn8/wmwhX1WO1nvGBSno2M/Z5k/ovolnPONMgKtX9L7tngLAUAHonzoigQCpBCDK8dkdud26oKs
CTRzG/Z3JDm51b4Hnq5Ntq2+D+N6Y5rbAbzAif22runCq41fgOB8gYONIj1B0yokRdnocR3o2eS5
fe0NWedzN4nuhSpE1EC2dgtTi4gmPJiDuh/0bwle0pqSFj+4VYCeTI/RgxE9Kc3oNTW6MVBKva4d
/3rhFXchjGt/tpFqh9AwJ04VGHjXl8V93+0U9hJmP9LoZKfEs0YicaFL83munjCfGa44XRTTKqBF
9pm1cECRvmvZdE/AEFErk6fPQ7Cu5II7QvwIIHkWOl6vSXxi5tbuqGpVUOje9KOUjL7gUS9GF/Ya
6RW96GyM3qM14G2y77R07xandRWWakAupAgulQ0usK8IpEzTYUgT8Dd8YmG86dxfDWqoXddTxj1l
9wzNBOuSZZMneCqzGR3AhUJwBZpthPr+4Ei9UIxfGs4sUGEMgKLg+QxQdNDmXijL9PD/L1q4AyBb
FAHi5kTESAiN8r5FVr0MTOdLXD/qzn2Tfrt9itBTjZszhxpG7f6lClnb2zGJsirIHpV5Y46SHbO0
AufDC/5PtRPwJ055FaiT1/ef+06WhFgUYL535qtgXrC4hZ8tQTeAR0NRSBlMxrPLPtLGktjQkktz
QISKyw2CIHgbXwooJkZ6E0+ZIC7LhzFOdm3CvNSsvJA5AOAdJI/wpR3Jaw3cd1DQq/pxxKbRiRWB
Qq53XpWS+nmZbTo1sCVviwXLMlEKaCAfhpfFFYthFoN1DVCwdRD/As85+w7WyXW7WnCVaBHGQQCM
VE3HYXA5bYiwzUo7Z3WQJQCebRTjvhzSLciBdoOrbZqqBTfkje2e/MF0IVPY7imAkVzq5HVQ5z+p
omyATCzRasHaLiQIGz7XbFroA7Sq0JTs5OgxkwE6LpjbhQTBnvPBKbukhg5pw7woBhimpzZ7NAzY
1qf1FVoyAURXERsBFogLhLnLFWKOYo8DDevAHAOnfaopMNj26yKWAhHokf+fDBGeclT6ekgMHJgN
u2sZOryUU8Y5z6yPBkX78cek/mjqslN6cZHwcEZVMPDJrqJM6De2UuAm4V7gbKizJ+1mXSvJ+GLR
adzqcGgNxs+cJ8AnsPHn+vgLLsBE5Oq/7xcxkgCR1aDx26iCqOUJKh18Q+kjJuvvpOiXyx9GfTmE
MYEU4IFEd4a+oeB7siTBEtlcCW4g1RWQGzrQpe/bzzUpH2mVHNYVkYngv5+dAMje1v9OF1hkGNLD
reQIky2HsOdjxWJGSTBRM0PeaKvU96AIm2W7UaaFsO/BHteqgFqvAjvc5yD5kXHUycbnfudslroS
CO9FyK9CeHqC/DTsHkecZG/ra7Hovc5MV7iSN6yarT6HFmkNXpJHHfze6i5JPiaykh4RWfJfX38m
SfBeJepJCEF3b+AiOxSHyX6YMzSKau1GB1/bNnXARTan+p4CgM5ROk932acsVg+1Uj4OfagDJsP+
sq78uqH82598NsVJqVGaFJjiMt9Ghd+yx/QL2h/XhSxFWc+8gyZG6ec6j9UsxY6inaZtcPnJAEwe
dpuUxYMXVRn4HQ3zNcVib+NoBuhwDITEzjVrLwRNssTBL1sV0p5ALtLQGyFYlRaBGm2o8d6jzS4t
d4qsvnrp/QxtfwsQDMqtKg18c1YVJKR5tdN2GxvKHtwFXs20raEnB8UAF+Fo3g/QUo9csKk0+6ZW
X9ZnfXlpf3+GYG3ox56RTcY5VnaP6Bv3cvT9o6IZD2hbsr7LO+h/ksR6+SIigwXwTngb422OHkr1
YxEdyvBB2qG1ePz/nlmxYtq1adN1PWa21zegfgckFDbF+qwtH/9nMoQzJqXg6KQFXuh1OaEE4mSV
z3X+HKtPRvXYqPsh/DZFNzJk/b9j+D2BwnEQ6k5bIcCD0999JOw5d/A4/6Oj87cI4USw29rSGy5C
IdpWa7oX0wrvppLtmsHeSaaQT5HwBDzfAOL7Zg4nlErUJo7p6LnVf+TGybbfBtp4Kjgu3Op7r5/c
6Wtm7oEgLDFFidFbwua2WdhnPdgdA6btWbtT3VNBt2kn0XDRDk3USwJZDVE5sUhDyUg1F+2M9bKZ
H7/gheBv1ueQb86rKTyTIOjhUBNsoyGOCrO5c7uDUfpmdUyVXR1tQ+1hYpLM46JPPBMnuCzSN25n
2QPOQMubKg9Rt3V1ZOMLvqjK0rCKLUxYne4/AZZifXTJZInxABRfpOqkYbIiUGwCt/5jHP6kMbAh
HkOg9v6dKldky3bcA2Qeqph6hF600IskfltiXITvrrMjuc40g1ndhJ2a7boQpdIfxv5ufcIkyyHW
MKRZP0YgscTR0Ezea5/ciN7wrz8zDUQQNcAsX/UJV3qejMD+rQLSHGgPoGxnH86y2qJlJX4L4b+f
zZM5lgDXavkdtzlMycfB/JM7+pkSgsfstZyBMwHjT+bOjO/yP2jSRKHN7+/nruzs+4HMU+KMxiRp
7CVV7u3oix7ubZD9rK/1sjn9FiN4EttFrsBJ+TSF28TcFxbuVBIRfIhrZ2XDEaJoCLW1gsVS5NGG
oUbI3hm3yvArLfZmgn4g+2uJa/u6Nov+Hcjv/4kS3mY9MrPxYCIAECaHyfjU9p87NOszW/IEXJ60
32IE2ypsLRrsHDcaFn62Sl+xHtJUcobIJk0wL70rEtAb4Bo6tI+1s0Vpv2dE95Q5vuX+kUf5rY1g
aVNdWJb6HjVxvaxG2sZXhj9ZF+DCmBwDGml/wcryoVJGPG/g4EFtFZJHp3gq6yerk2CoLO15NDyY
SCqg1ueqIWcELj0IOEc432jbjXtVtu6Lt79zAYIp2+7sZgnFQdg1j2n+rSv3md2B9uoV6Kkm+273
2absJUot2fS5TMGma1DzjrHTV4Fl7orCo+lOt7d582l95yzZ27kUwaSR5YlSrYNmuvKpnvYJGGr6
XaxtZhlKhEwdwbDz1koaljG82l0a5O1wD8zJXaYB4jItJsmtlt9LRM9zrpRg2bYNGp2yhVIg/I1S
UH/fz+NWHzeD+tHRT+sTKNNLMHFtDFFM0UMvDezgMQqYD/P4lI5/EOQ+10i4iRWdysCOAwtHaxaI
rMiEIKrkibOsCEhAeNO2iszn5cGj1eroAmgMNm5Zj2ZVvWrOsI9xs7Qd5w+qx0ywPPwnS4w7lh0N
R43flpo7sA+hojnxJkn2Ydkn/BYhJDsUYMjoeYcQhpPvtfbZkcEBysYXXEIXxqBETniIBCA/av0P
a2TgljIJggOYx3bskggS7IDMnvZl3W5lo/Pfz+4ZHaqkUPmA+2Re7i1goP7JkXy+xMJ+7/IwDa2Q
m5N6ULo3K/3YVN/iSFKVwEe53um/V1nY6WZkdYluqVUQlh/z9E2NQYW5/buJEjZ4DExJlKxi643T
LiS+LCu+GP47nyhha5sqTXuXYpm7NN3USbwJ07cIJY5F9aDkADrLdyg79hz7mzHe9/pT5P4kZJeb
sieyzB6E7V8ywF/YIbZkh4qKNtypTbA+j+v+BUVhlwYXAhyVhPwBo2svo3GI890YfdCSt3Up62qg
Xv1SCsX1DPwlkELw0iMHImNrlI0vbHvNioesqfBGAlQy6+8yWaXkokETVBajjtEGUrfw/egkspys
avDMy3sUuxLPGZtvtNIlF7NFNc7ECGqUsaZPFsGpxZqPTfyJgnbuD9bhTIDgvOJJT2oggOAeW+Gs
an9a5ee/E8A1PPNfs9MObT9Cg3wEjanXyQoiFs0V0GcgtUbqWhWLrntgbds2AF9Q/+MnjZdZe03Z
ZoPkDi6Twn8/00JXHMS6GT8I0ZYwatvB/FLiyp/ZskyiTJDgxdy+iPuIYrrCcPRYeDSKY28AonJ4
+4NlwfUB2PZwSyguvlQIXL6pPSdw+7OCOmID9ovyqXURi1vkfyLQAXspokzVLKYzfL7qIrTjzfQT
aIPWRSxujzMRwi7MbWB2ozARF8jvIDJtf/7d6MLmo7bijOOEJ34bvqJULpU4WtnHC1uvURqj1gss
gWLvC3KQhroWTelscoSdR1uiN7ENmy2svbMrv7wQWWZItsL897NdEVZ9Xls8LW1m/pQ8I5tbyk6j
5UkC4qYN0lZAagtGpE4tSohMKIHMdDr4qTRhsKgDNoAD4FngRNjCsV7jAppnaY04UZ6AxX30rOEh
tp6HSNtpseuRuN9onHnq22zep/SxQl9f4j6i9vFPdsvZdwgbkgxtnbG+wndwso+dxT6j3uN2ewZU
NUqvAAcAZl5htxQJbQuzH3IU+mgHNys2BpPsmKXJPJcg7JiSzvnodn0ezORXWD4b9R0BOMW6Flcy
wP6KIkwTDHQc60tsezQzqg/9xMpTWinxISpD6wHRHvuumizXXxel8cW/uLa+ywIfMyQCgU885ccU
EGdZOZennOl+kqCpZ/SBW7Lp8kPHHruMeKWS+myqfBCkv2bThzirDlpcPBopMJltHbQnKarTVckU
XAUD8FngBkGRCxrl0OEgeo6smyel6utTyGyPWO1WSY4lCnu15GfrSF60V15EkCV4kaxvnNrOx/rk
OJ8iN/UyUvoRyIjiWUZDtLSw51rx38+8yaRaaV0jt3uyQrqdosSDqW4HadPQ4uSBGxyZH/TtoCns
Ugxceg7++ro+qcVPdaz8XPsQhyB7nZUNOHY36xZ05b4we2jHhpla+NtVMXZt0yQGTlF1Sq3yzWzj
hx4s7X8nQthzgCy2DAXJnxNty2+p4hw6SiVxmgUtAPrC6YhMgh7Z96fR2coYE2jmlbyoTm2q+tUn
p5Bx1S4Y2YUA/vuZACQcdE1JyuqkJ9RLh3t4jd04uFtTduZe1zIALOVcFeF+FSLpgM6dFAsyfzC1
CMinQO4fcZNr2GYu75JQ2yVtuyFZtO/cxEubW1N1ADXhpDEgb+MIhWJHdW2Wdl9GQ3kic3EXQdlO
lQS/F+ybF7w7AA9E/SiwsS/n0s4rzZyaqDqB03HfJzrIKofZ6xUFNQTMpF7JUonEBfPgze6agTgR
Kj1ElgJHccIooZBYKDpO6G+j7Pa9JMDiEDfGe/Ox2M9l90jEgK6oPHXt1ymqt70rQ6RaMEBwgaOb
Hp1pqE0VJ60FoVeJ5ubyZOK5q754Gy1+W9+m3K0IRwkkgAQRzxHw2Yj44Zlp9OlYquUpNnPfqAfP
ir8XJntos9HXBsvXnO04Sd5ey1r9lim4hnRsSYbGLxyVI5o/jddWPcZa4Zvjfl23RTkceQIWZ+Mq
xX8/2755X3VAVuhg1Ch9Gsa5AVMqSuOGyu5BIizNIi0cFKCuQocCQR2xccWBGLEuy4AcmJ7moUa6
JdsOqEgCH4HklF2yOtw5sVeBxalesfspXVooLnWTUwQMtk0pa1KUDS8sjh6CwEx37ORUZU3xoTGN
6t62pOG967l6L7oGgSAv5r9iwWimXFdQ7R+d2iHaKRHIcHVj22gyVNTrixLaRS304YIMFb3v4g5t
yFhatj62J/R/bRJymNKvdnRvmg+quyuyb+vmdj1zcAYmilU59AVgKQQfzqy8A7cAboDTFPodaq5j
yZF67UI5Z4GmIi7ioJpcbILo7bLrhlmpUOdi7MzhrcweEwNYQ/NXe/hysy4XooStMw5x1TaVXZ1y
UIblXi3r51iYKw11iaBwRc01oLuE0yAEbQhhqIY9JTkdPEcB9yprCsl8Xe9/WA0gVdBC6uCCIMKD
waySqVXb7tRGG7XaWQ362X1HBn+3oAonXsetF529uNUIFzeG0kItHuboROmgPzdjkW9NJ64kkepr
KTZCSSiGxmUHgAFiNZyJR9jc0Joew6Y1N+BUaJixuXXNL0UI7zBHjRSQinT0aEav+Riww98NLzgW
qqRT3QLH8Vi9W22W3tzjhPcj2kVcnsHlGWPhom4UZt6Pbe0caV9vp+eQGdubNbgQIGwKiwCZtAkb
5zg7MFcn9MZbc7aCBoIHaQhgjvDacI5jyTao1vG+uznuSfPNMLq464EZyjQ1zdUstKRfHoxxOqhT
UTn5qZgepiJKPTIh3q3fbrOXYgSDmsahnIB3lJ/0fR2NG0OVAYJcbwpUyaFtBwFWPDgRKbnUg0y6
OjeDm57Q/Os5h16VFSBcH1NcAI9EYofjoieuuElpSjolPZnZBzRtJdrXuAvWjeraSeG8AKQ2kCt5
k4b4li+YVuap06dYixbtr35p+G0EvvdU4gwX5upCjrD9EnA0TWCjSU/UdL3qnzhxvXVFZAKExXBS
m1VsgoBqxDt5NHwtvjUnCyhJzj6PAjCAPiG7cbncaViTSeut4QgkMTyVN84swxK7Wm9IMFXeK84P
DHAnX0rIHbccnWwYjwa4ssJNaG+HRnIpvZqmSxHi3sNLKymsBCI0JOY+uDLwgStzEoYX9lzSUjt0
BgxPtfvuF03QCVDdlzf3UHAp8LAGR8ECzZjgqDIzzS0QW4zH+F5RM29Ad/26MS2pwZ+hyGzCU111
5Y3qzFhM5v44vfTWXU9PdPrURRJ7um7HxUkBF4W+Ut7yedUfVUA8tZxBBwABTozBfMj72jfS9uPc
tVsL+MaKQnfGZPwq0aqlKrID9zp3+y7fRLwMuCMcV+rS3Ip6DhOnznWgdWReZWobQg7ZNPlI4fmD
cV9FT/30GLehr017CkzOMT5Y7Wsn89PXk82nAbNtvjMjiLmqrI7wAAQXfWCXod8C0plF2cZGv10x
3noH4AqDxVHVXdzJgLN8qXCNngQ1qic9MD+p/UE1b41iCMPzvXf24JsHDTwYFYYnw7hFWX3UypiX
l00G9gIkPVAvX5WkmbXCHKc2ocGAB95QeiXauGm8NVz0JmxRKlxZu2KwvUraD3HtmzB3Z5L5W+dM
OToPKclmQw+Yet/MT0P44MQv67vu2jdBBN7JUE/n0H2CPaLZsu7KSNeDmHm97afzZn38BUMDMSF2
tQY98EYW3CtAS2hY4cqOpMa2rQ/ZA6vBfCA56BbmCTjNiG1CBQ6aJyhhUIVEMSmMQGmGu1jpH2My
PtX1vFvXhX/rReCEI+yjz9rB2wLcSOK1H4yEaqupjYEisS+dcWeSXy3aYaj7gem7rEZBkiprJF5Y
HdQ8aehTxjZFl5GgWN3OReEWxAzKOPIb/WWUcdQuLA9iWTpcAd6ZyGAIFjY3djPWNLICFr0M/eyV
XxuUdFbmcX3mFvSAv+VIxwZQFEEZfWnIJpltu8wUM+jdna745NaoMFgLz4cXtEh1t0bQFsMz9cVE
9CWdJamHpe8nwH58RxMBOqtwxDa1GzcqpWZgNaX3w05ltQ8LBswjfqrhAr4LV0JhflKX9k3RZVaQ
jqcmpsBr0DauLTn7FpQwQa3EeUJ1dPRfkfnkM/JU5WgFKirp3dLPwh83rzK44vH0RqoXNIgm/4Az
dzXpRayNQ20Hhrbroo0hA0ReUAAxEMy+6nJqADFfUujqQCKE8oIcvThIK26T7a0KAOkbvUJwIhCC
1bhUwOrcOhuBABoQumGFX2c3H1YX419dBCkOqgzhhEDVHtqfWSnxT9ebGZxZKD7h+1gnAMG7/PzC
HRhYPDUaDHns1e787I7s2e6/2jJim2tzvRTEfz9baKNxoh7o7DRIwm15r4zb5Oa7IGI42G46wF7J
NeLqqNtRH9YZik7cwteSL5ZxCntPY6rk4Li2KISiIANPDIBbXEH2tGie1hKjCo+z4Rf0ITKCmw0K
4yPjpoOVBbiSwkRl1ajXrGvDIwKDaX9IZKBgS9+PWxWCOIiDYGMLBusMmKSSxOFRGYpXsx3vUwBL
StZCIkM02gIYOSEDod1xQj/toO5cW2a31xJQmY73vGOb2NW4Fl+ak5snrlK4mhO0G9RetzJr5d7/
8ti+HJ5vmzNrJXpcRAiKOMGUbgd99Emu+qR7bontUwLS39ufe5CH2wjRDNx3r8A32zCu6l6PXUAu
OzurdXcSP369+y7HF/Sx3DljRUWhzwy6nA3tntTbz7tLEcJ5ZE5ZTrQUInRrp7Repd+t7wv+/8Ul
4bDUHIiMWFfnKZ1HFs52qgT6PIJyAPfO8uCEh4E+uzS8+YaLONGZLP1y+cc4zZpxgiyHvSIq7Bay
aoEF80UFi440Ph6PSDsKlwNq97ZbKSYNnDfQlnsqSLDXZ2tJwPtrDaWcC/CeamiA78RuacDuS8Pd
zmTYrgtY2CHGuQD+AWc7pEFRBWsoo4GWpPuws+/BGWPmm0bfWHp7oMSRHFQLFnwhT9jwljJmmZVC
ocxUf0Rpd4ij/DBl2c91tZbmzUDNgYZEO8efEzZKN9ZFE+dQK8legL5hSUK3i8ODhwTvGljyFUB0
khsxagUqCuaELwWa74ub0354a6C4CMhLICvFrUowrCHWWG05BQ2aHoVSu1q/+VZr4D2romQV0c7r
0FdsdFNnMdcMSLPpNT/LNuvzv7TMeCnxgDOw7q/inH2JuoOwsowgC4vn1MgeddLtw9q9NenPn2Rn
YsQNHjXl0OF5CJydjfpdlTUlcisRfNXF8EIAwwTIOBAOXSMoAMlYx2CPtxM/NHFQyQAEF+cLiAHw
Vg4SpGKyrwVaVFImiYmexPmbmrpPDI1BbZLs15dlyW4dC3FVTjSBqgzBufdV29nAurYCrW99Vu6G
zP6ThXcR4eKJGV5IdelPgFsRV4BXgmHNM0h5amCJbieZE1lU40yIoIah5pkx9BACPGakZl7y+Nb8
G7erMwHCq7JKCicNQwjophzdFIn3BxeFCwHC7U1lJZo3+DQBSWzjPtnu7e8Zjj8GXGqenUbUVvCz
apklRkRtEpByvhtiZTtXkpf3gsleSBBWWjf6jnICpYAqnya2bbLD7aYE50rgpQDTp6GMSDClMqt0
tY2tIKTjnQIygXKsPb3f3bwlwLZgoIkCdYzAURNsSWcxx/SmVlBFj8YHcM3dPjwioKB0ACIXsg1C
8i23GB17vbCCIXlzPijk0x8MjxJCxHF48bB4TkSlVhZDBztCuJh8jadv68MvOEBbQ2mny8uF3Ksa
z5C4eTZXihJYXy2z97XM8itz8ktXlla/bppFkZiu4bjmEPyo3xLmqdTsbJ7NTgnUeN6qw7YoHtT6
OR73sZb6NtmoCIg7peT4WDDhd9R0BKldEIjYgtBZb1SlTmc3GMJPtWVujao6ZOHND0EUjOHu9p8Q
4SgPiQrqNS6kMD+Uu+zm0lhgBWPiUBHJMdmv7HciqhLNQNsN7BRceF3zlEbqlvX5EwBdJU9mvhWE
4xC1DyjlQYmNjTZtYaukQ5POcUfdYEa/vO1+s6xXmt2Rt0STFcQvLAw3ZyAraSayc2KqRLXitsHh
got7P+0bvKO0Bm1sTN+vm/f1OYLQmwZ2a1SmoHJQjCqNimnOZZ+3x4L8yPdm9f324Tk3KNwvaLSB
Sn3pwDqw1oxj4bCjO350Il8r/3J8wUHSai5JwzB+6Pj26WZqVtcCkQv4D/n3420j+PfBncd5pG54
mtS7xtyxm49YYOJj6vH654Wi4ty7OUXFkR03x/5gW/nWbWSASNeL+359xi3a0BD1FFPtij5RhKPz
+ogKeDfaqvTmiN7l+MLds1VDixpmVgNSJ33KvbioJQKuNwFmHoAHCKch+qyL6TMn1cLZKdrqWLrV
P203+W7Pa/mNr+tWeu3j4XC5A0EdI1IcYtVphCp/tegzdmTDl9Qg/oQaXYqEfl7LEkLXK/Lu2i0b
6G0uKrT472dvTbdposGs2vYY9fva9WoZYqFsfD6hZ+PHrFdi0mJ8Em5G24t/rE+UbHhhQ4ymAzLF
gbVHBTla8ytYtm5+7KOqDIA3/AxE2Z9YJmcNrKqpo7bHHMDezZ0G5vibNQCUL97FsCjsCDGXURa9
Ec8Ty45J/rndFjfzpuKGgN2GVCl6DDit7uX8z5YzWXlVJcfO2TCwIUi89cJ+uBhemP84VCC/xPCb
zPxa3xXdl5tn52J84XjLckaoMmB8HUAt/1ROtFsff+n7TRcXAYuTViE4fDk906Tp86ykyTGLtsa0
1+h21CXxwetoDmrKNFgRr37FO084ETo3d8JZTRKUlB2duPTbJvLbBDjEjo0incIbZI2vC3sCdZ0o
g4aXAmOL+G41+jJrZidKjuqgekV01/TH9Um7FuACDAaZXTwlkDwUqzoHRtE9qphoQE1fqGe0Nz9i
Lofn4s9cxhSnCQIxGH5Oxp05Tl6ptaBSsSRLL9NC2BnY8azEw7841l6ZbEAOtD5J3PIvL2aXWgg7
YwbeIB4aGD4zJs803pTt1H1GLe7N7gNRTmTA8ZbBbRm5ysvJQm0eICbibDw2ZeXZWew1kqNoYZp4
Dg4tlojYXdcBlRlYADt97I6Wb3QvmX7zTZwzzCBFCeZZ3PjFNzFTwAbf5+pw1OLHMnf9KCxuX2d+
2UdFhcoJC8V7K7INzTQxdzrG8X24j9ybo3b8sv97eOFCGSVjGIU9htetT11+tLbrZnTtoHAPAwAG
eihAeocb8eX6NtVUK6ZVqkeAyyv3parlHkJRDqqE2kaKwymuNZKs4CTGi88y4QyvWH+MDO+ivCbz
sdbuPmbaYV0VcUe8j47rHQi8EVXD7eZSFUubhjmp6vno5JPzAcDy1aumZGxv1SpIlrOU1v66wGt1
oIoDHBSe/0ZZjTB3nWPP6KOIh9foc+lsw1ryUr3W53J44eyIUNmeJA2GJxOontrPuoGG4F0kS87I
tBCmLVWjRgtNiOkNv3K82ZVYmGx8/vuZu8WDI3RZjPELF2nq6YFlkleFaMK4WaK0FnsPVcLobhOz
ohrF67cfh/5Vq4+au3FUbPKXm1f6XIQYqQhJpKQNwo+vmu41tR9JbjkLU8RZHdAO4/JtKF4CE5d0
dUry/rVT907x6MpSokvjo84ASQWeyEfV5eUSdEqjlW0c9a+IQALJLfFunx5UULz34BHsBk24guiA
OnIIQPxfedNfjF7d/Pv6/PNr2PlhhyVG2gWPdRz8BgqkBBtt457FJsobXs3qTqHo0vSoc4ezLlWO
64IWZoqoKJdHgAAYz4gQXs4UCnf/j7QrW25bV7ZfxCrOwysHDbZjR3QSJ3lhZSQJggMIzl9/F3zq
ni1BLLG0Tx6SB1XQBBpoNLpXr6Y40UkX57afpKG24XpsDS9+PzsLheOi61mD4Uf6pozfzXtJC97X
6ezzxVE5H3/Oh2ocMb6qftPamMS3V2fFIgF+gJgpItSiuljylhXb4u5cVH0MYpXvrOE7Z1R8pXd2
6BGw4XesHOoLUdK1VxqlgWB/2cc522nDb0qjuk83ZGxNR9q2tTXUtj1hOloWJiRUaOQxX8k3Drfs
n7/r5J9Fk20HumjkLQrZ+3hqRz+vFR+sOv5i8YDkfzV27PKtaa0dFjh6QlGoOriqvJvtBs0U05bE
Teok3zV3QsPGrCnMY0aT+XEibH6g2ki36BGusM6YqKCRAGjuPwxx0nIqDQE+onFI3LaF+YKu43aC
26RyQGwxou+K4/0du6zfJdRmTw2WPvMrpZu5P7n2uFPaHn3uErJUaDTCy11rOenGPXGtbuxZgJMd
UZKIkhLx+/nhGIw87xjWxWMHPkXd8MG2SNjWW110rhUOOYjKoqREWBH5+dJ2i2sVnJDY7p7IlB0r
pQlHUFvm4EkoY2BzN7bxqjwUwKJUFHlR1BJfzosPqOCcjJzErMx8YNkfnOJNnz4qdpQ0R33MNsRd
2zAoWcf7D/YYMSR5emQuSmtaMqiZ7BJf3WoxfH3wYV0cZCvhItpgmZC0lGrqUE4DJTEaj4SV+8ir
07L1KFjbCR6uWRXpcLwO5EcN543ZZsiWxY3TBQ14+ZLhE4xbUBRKeNtivkM5pZsLbyQVCQ4IQp2D
5CN6lJWUZGURs65hewf1w7lvd5r90FSjEc06eHs71wTRJZv6A3NRok01Ld2h+c434GvVPwNd0KZM
aZQPFcJEPqFeAeRuyf7c/s7rVQce+Owz9cs9pKFULGEoU4r5nD33ZvVHQZMUfXCOt8Vc7x3Rdwue
AnjL0DPPlcQQ0k3erONm0k+OFt3dowwWyEGPH1E2DUCTJz9mlryz7KnV27jbKcknr4nv/3pk0lGF
hlqS64R9pmslMzlrYzoEFg2tMbh/fGTR4cXCUcNbWzrI5Tg4KhsKHpv5Izn05b9Y/PPhpSs1Idyq
DY7hZ+uTVb6xjTjUim4FA4/IFQG8clUlO5e50uWKyuPWCF0Spc5GaHxjfDlxx7hS5VmC8cciNBN/
3PBhV07A+ec70kGturypR9D7xCbnR9qjf6XXBfPiHG7r+Nr0aHihwPAAJAqwxHtO9OwSIqydu1q1
2riyDktu+Usb51YbeOTnbTnvkUXJ8KCAxTZBAGOjqlTOcVdGYrNU66oYX2MEbucagVbZReDVVN9l
Su4FDSi6IgrL9Zh5VRvadBpgm8Bj/BuVD+2rk03fjGQu/y5zTl7Qf2T8VLMs32tD6r4w4kw7TuDF
qOlU6v7UGs6WQ7GiEWTQBAuCiK0AVXBpk0alNNXUrWg89OPRRG/4A6P5EraJ8fX2Wq0JQp0ssvUA
XRlXF7ZZ1qXj5ZzGvKmGj6jBUB8ddAY4LVqzVVOyon5oHdhXEyjhazIOw51oXjZKFRfToS+OafM0
5Ke52YgcrBwVAcQRFyjCqGjJerlyyCCh42npVHGTP2nurtgq9F5bsPPxJUvC0ErTdmuMT9hJ9z4w
8uwWG8dxawqSM2mwfkLFMkSo2n5+sdvwtsqvfWRUEOGpKnwmC6kXycvwyl7POtuY4tz0dfMbss1w
ZNLs5/L7tpzraYhKJVW09zUMEdG+1ES35KVjgeYnrskhj4p2w5qsDA+cneg3DmAtEoeSIrjOcpeb
fImn/m92aO+t8ECfEuGy4CIFbh57SdpH02ANhZp6Q8zRr8J4q+7G0v5HALidAAtGTPDKHxhAMWlb
dIxH/lt3ftO7L1RURSDyi6AEfCWEUS9Xv50X5IKVGQG6NAmKPXoQbAi4PggQIJ5ZAPEhj2RIu3R0
ihRwYDbFVmH5aRu76mtS3lt2jUUyQTUIZBdg/7hXJcQKRU0dcVhuxR16osL+dRsR+GubhIaIIAhC
SBbUNkhCXq7S0tMMtVqlHVtPXP3iNjQqvDqytLfbR+EK7iPmgaABTgOWTHg4kpzETLqM5U7cZrH2
C6zbirlr/w7zbzA3HdJ647W3cjQgTdBCIYpzjfMYqwyB8xnS+gz8snFd/Qu1YDLASiB5i0tWDnot
qefW6lR1MdVs/4PH7uVbxnJhfGTaxCtSALEul2tAn5g2y7ouBg490CM0sdrYvMI4XHoIInGLTeXq
YCUAovlSADihnByl5F1sZyOQri9d/sLrR/ez8qUplui28le0cSFL2mNVqWRen0CWUiOAmgcKuxe3
K5YLnCB4zHkiDCF3HzcnxbRnvnSxpT733Di4xeBPjgbSma0uTmtzQcIErEZAtYsSVGndWlriCdMi
mvqjs/eps79/qfA8guHyUPeG5Mzl8CmCJEpKChGV8nsnsvndfjqAXGfjS6qotQyYu4T0cbU8KiSg
zgb6cW1bwb1FlRVeAtfB7KYx0CpsKIaYmH/q+RvPfjftT6p+L6e/lrbVIOqKKFOoHdUQgDjAIQFz
krDQZ/60NSjjgihCH3uT51dmpJIDP83g/uzUN5sGHj1W9KH5yVjQzMGYhKR8RWk13m+osL2tt6vC
cflTpH1R157X64rRx7PToEP686B8n/PvRHkuqOjPYXXxkr3o+afbYleuIBxgMIsA9Qu3UqaRBYG+
0ZZFBjP0lX8HAgY4ldsC1vQJCknk1LBpRJLzcoWnRjUUE9SEseN0EcsPrdceh6UNdPNQevmudr/d
lrc6IUuUEYCnQ5QMXcpTXZZTrnk8TizrpVWScGrmz8PdbClCW3heIBqBGJawgpdixolUTG/w/ALx
g9LslS0wtvj/snVF2S08M3iYCHZIroG5gE1CSZM2VtsnntnhOH/s3Se7eelYt7t/xQCc9GyRvxWI
0MupVI2Z9Kmu42GfMSNazFr3s3lk6AnqbBHTCmVLswKJpKghR6gFDqckykqs2s6nsY9H8Ht9rYqJ
R1r2ViejEeos3aJwX1lDAUTUkVwF1gROw+XEbABznBKka7HCAHHNweH+4OqHbAHB390vJqwdtsN7
YQ+uQ8mRzoiTmcMigvRpRLsuGFzLv62klVvDfYc4IK6Jl4dMwcG1JC+z2enipE5wMYVZu1WYJnaU
rBsgvLAPsKGvu7d7hJKpVqox7tJyB5ZC3yHTszqQwzB7L4VTf7ANxnw1Ve/ffnjKosE6HiGoPlCl
k6Sr6YxWJMsQT4nhO/1XtFoO0lm7f/3EGwShQ+DqRQ3W5V5opy4ZjAaxvfyL9nP5ca9yEK1H6THM
KOr6riD1olLVbZCfjoeheIRT9IhA1sa1eG3WLkVI13pfczfhMJjgwhyDpXYP6En+AW2jNuAiujCP
l7sAcvBawKnBe/MKAtuzyZwNyvOYJrxGr7NpAAF+YgbO0j87Xn00ta8p4yHX08ht7fSJJcX8I81J
9dNFV4mdV9ijP4FmZd/aZgpqCG3w67oyw75y051HzS2E3PX1Ag5VqFOgzBH5ly/wVKejOS9pHuek
3KdmG7javlrm4+BORxtuL5Cpt3W9kqeCRFhJwbYnAnHSTuoHRj0QlJK4oKoWmFrh1/qTH3aNFxK1
GSOHpqOvK54REtcGOiw1frXMnHCHF0M0dnm/ccGuOA74IEEM5gBEidJx6apYOEM+GmVmMSGfZ4pk
nRqx4rFOHtzxQ9YZPtXUqGt/evZWkvXavqL6GsbinTnTvqonzxZ9XJhTFLEFet6lmd5APNr52ei2
ftEZp8rg4cbar2gboS8Ev9CLbcVd0/WmKdE3msRoLejP/HFpiiDzDkNmheb01rs7U/mAflmhoT9Q
EHBX2lfPA9WqFSJ9mc+BXn69/UHXVllUGqClM95XqF6To6RFCZqOJRkK9Fve8fSQbj0SV079xfjS
vcLAT+mpRV/EHTsVvPJ5z/xik5d2axbSBmoKyytQtF/EaW5FDfuhbRK/b8zDlJyyqZzt1Jp5Ec9u
0NbHSd87W4DG1UmAKU+4fLj05bKm1MBrrWznIh5+E3fnaRvPntUZnA0v2V8OZ9OjYFiK8SYcgIoF
Rd4Wfc8Vxzd4SEXSHRlmbClYNUkPo2XT1FbMIs7nh9Fr/M7alcMT/nbMQ1UWYVEFTn8yl69TskX+
t3KUQZYiKklh9PG+k4xaZemT1bpNEevek1Xs8qUMHLhK6guqOTbu+1VR4goWzwHEsiVRpj4gGWAy
KKoJ0yTsCz9JDkXiN8PdGR8DvHD/CBLO6NnbrtctVpkNBJnayW0+8OP9Z9/GxY7gLIJrjpxQmsZ2
YHpH389+X+zGjQ23uky2AXWAKBoPAPH72de3Y4d6WastYsUI0LNaeTZ+oItdtdWVb21f4+2HIKf2
nsyW9pydm6yhJi6PeQodDzlbH9X8txdqdSb/iLjKWdVaqQ+2TeK0iqDtWj+5eTAkEd10YYVGJecF
HOj/ncz7TXm2ZiSZkzGzPUA0NL8jOzrsZjTsvLcbqDim51IkU9A2nLnV4JK4y/1x9OutxNXqLPBM
woMCoD4ADS41X6juqKh2VsTJEhiIQE1+VR6tOr6tlVXFA4aFMAtg2VdACfAu18gvWtAK+jDb6Rdn
OoIO7baMNZsMLjdBeA4IA0RdzgS+UW/MVlPFaDel5bthCxu6tlLn44vfz/RdteCtWjRexYv32QI7
ao6gXQpEfuFtdQx6fwRLW8t7DxEiLgUQkIwracoyyR03rWNCM+47o/mNZi56i+iB2gCj39cHG9is
wsj2VdP5HTN9bpCIO/eWkGHzofQQHY9hchBTkcMpOTUL1yZIbOlJ1Do7l2x4kyvbwoNHA4cGni2e
ZdKSFsXUM2aVZazT5rlJkl+F1x3LKd94zqzsDFGx5OAlKzKm8tNcLzlww4RDTPbrh7WVvd4aXfx+
ti/ypW1Rh9iWcaZ/LJx4C/S+Nby0rY0JUIUWYbPYW968yKafb5+aNRWcA82krx/R+yqdO05iq4er
8UmxPt1bpyk20bkEaQILCpV0zoQEMyrNaHy7dwKCnA5ZGlEFKtA0l8s/mK0HlxKmRS/avV597nUN
ZPd/bwu5VsKlEOl+nO22Q3tR3CrAYAbU+GTWWyGDaz1cSpCc72RKFG5OkECHEY3sXjwvsOvm7vN2
KUQy9jbnlV2luH/Rsz5rjkv9qG5x8a7OA+lRVRB5I0sqJc60OV3AHQF1OMpuWTR/RF28p9/9EsI8
zoRIl+KUeg0ifhAykrc8+90mG4GJ9UnARxXAQeOKeHkhpsXUCeuk6EXQlgyV/UgFdVt378pjWszj
v3JkuC18xh6c4XAhuq+k980irNh+6nbubnQC/oa2qfoW3nYlsXkpUtKPpQ9LjqpnEucV98mcAWJ/
HMonhXgBskO1tqNgkS2619vnRxzCywvtUqqkMGMal26cIHUQpGBhMx8c6pv3J7sAkkBZIZja0PXs
qsXO3HZO2tUKlnMEG37yrGW/bk9jzQygxZ4HR1+Ax+TgtWK2dZ/lCoWbnPla8jHJwn8hwELMVdDF
AhMjaWdJRrQsIqyMleYh8ZTQrfr9bQnX/rEJG4nrUANvBiJKkoTJmfUFjYZp3HchNWngkqeme1hI
Hnj5/ZMR8UlXhK+Q75SxAGUJ3LbdjGmcanVkZI/OYm9MZkUfFxKkyXjpMtNOgYT6uTWixtndXquV
4RHJF41BTNwwV2FwhTAyN4OaxRU/1kFT3O2wmi6iuIihoewceT/pYqzMJdfUjDYxG39QcNn9vP31
K0bsYnjpYkRnyybjDYYv8iDB8Sb2GNr39iRDDhskmKAigmMvCOakixFB0iFx+VC/qmZYV02I/g2h
RQ6dfrcLdylHuh7NqWhKpYccp30dG1yQv28v1rWqEYxAishDQBq4EjnD5tklBcyqyF+7X7b9iMz8
7eGv7R8iawJ7gcMguCqkjdoTZ1QHVAUBWuV+s9V5Rz4qWbtHkuPbbUHXSocgvH3A6okdi1bil95Q
ygp3zss+ibnysep36bKzt5z2laVCjyT47YBAwd7Kc9Frw5sapP1f0ylqftZblYRbw0tXhVmZrNY9
DK+wN/dn021Aba7tHxIkANkgzyka5Miw66rlld7qnL6iZZVhvGblV4++2nmY3G88wNmCV42AvOFs
mNI8LCCYndHqytdGKX3LVnzHiW7remWlwNiEGhFcGIjJW9IBH0wjt3vTrV5fwF/tT2jz9L+NL53t
xhtMhTZJ9WoukTkeqnFDFVvfL51pILxHhN/x/fp0KKadu7E8K0cB2WxcOwaKqdGdVHJ2mcZU3KQ1
fSXuD6a0vkUAKM63uiasTOJcihyY49VUtaXW0FfF8+tf9tvdKrgYXbIbhcndurQr+grGimWKuHn3
FQRaLlAlCS48BGBk8O3ARujXy+kr+pQyEs5bjCqrOjgbX1KxoSVdQa2MvjropzbgQRCUW8HkLRGS
mqdFQZoL+eRX3dx5WZi7e22r09mK9T5fJRnlQQY61Q6Ah6+F6wy/ZzQCj02GxhgWb5IILtZyuK11
sSqX3rJoewmCFdTDoTeF7GZOIJRQFhTPvFrThN7KJEynfW394VbhV8bXdrmXxBWwD5D4AyMGYXCb
5Uuj0JOSoJs6fW2VHzkft1ksrg/JpQDx+1mIpO8zaugNwzZrTzY7snF3e8G2xhd75Gx8y5rSep5w
1JPlgI6hmzC36z12+f2Spa1TwpbewwKlZdgY4eA903ubtEMHsOHCR7AM+Oa6ZGyrxBqNGRUGMYKw
AGDV5d3GHOMjxovMNcoH4G9eLpGTpXWZlqkd6+1zc7C36tqvr9WL4WVff2ma1qwKxYrrtnl2TeWP
55AHUEaFCGns3YGEtxV+fSLxBgMPB1jY8c6Hfb+cDWW0n7Q+mWMaZj+bbDdUwextyFjZVKhGETUd
yPPhuSdd4CXImT1uDWpcNB+nKTK24Elb40uuGkPbeZ0qGD8z4qb7qBsbGhdrcGlFPDyEBb0E6r/g
pwn554eCiCcZtYe4qk+GmrbHKW+fQan7BxVjf9nUPvRmlz142eudqkFlCrgYgYPCVgMLi6SaTBuU
ecn0PlY74temb7WZrzpf0uH3v5ADLByiM6LfoTy91ugnxVVREJ2jEJoPYcnCxmz8020pVycfswCN
si6cXZCVym+0ZOodVpK6j4tqjxRi5oRGc6/xgghRny7YgwS0QrojUanXZxpYrmO0pV6CvA/nzJs3
9sLVXhMyEMoHvwwaCqD69nIvkMGl6CxlAniZ7Mvu8OX2Iq2MjgpD9AEVgKRrtmmXg1NLmcs5RrH2
sEtZ9D8Nb0gfrwzDwOmC4Uf3Sdv35F43FJWYZ18vQ/1JlRh2O2D4TtmlkWXer14MjxQemLhF/Yv0
9ZQ2wJLb+hwPT1p9GNLj7cVZ2aAXw0seItXtZEgcDI8OAq77wSQf8ns5tIBUxtMetD6A66EuSO4U
YSs5iupqpsY5T/zyYfa20Mgrc4AA4JxwmnEQZKBmV096M86ZijrDxE8Vw59KFgzjVqxiZZuizSQu
C8D/TEFJenkILA8BBJxnNS7tsJlCd6sIYm0a5+ML+WcGdxpUr8kmjM/VlzL/WNW7Jd/wDN/ZTy6M
OnSBfLDQA1JZV7VgoOB2UVhqLHGR9stRUZtmp3Odhgkf0gy2lp8y7u5Nt/+Ku2X8zfSFwJkYVVb4
RaFrca7kVWCahWZGYP/MUOntFr7HOTmSLKUBMIvVc8az/Dderd7kF6Y6KjsdXJth74z2g7s4w27I
9GqP2B7aVcw1/Y4iZvqSV2MzAcm7dM/O5HFfU5w0KNzRigtD591DaTWh57CwM2ZmBbY6umXoVDPf
JVydIzKnyglvZWPXUy3bo4k5DRt1zDLfABRlh97F6U99ysZTMlnfFT5MvgXgm0/UoV+ihjsA2epp
oGoTPSxeuxDf0In2hLpCxe/apWuCVjGdt6zOaGRmefbYFqQL2ozyU1PPy+/UNIZH9JsH6KVc+sDN
tSxwFa7uWnCABsBAstfSJWnQ0pr7bqkNOxDsc79DacUvdXRAKVLbZjwZzTL6oCdKgnmu7Rc0w9B+
Fa47kaChMzvB9qspYA/WYPlKkngfRzKRHXPSn52ZuFsA2+vNiEsfJxdROWx4PCYuN2O7ULNrhtyM
DRPcFegbmEeJ/eu27bk+UJcy5A0/9qxtAeqItTz0njN2t+XE8CLIhCAH6F3lmlrXaIy6nhwjtifl
gQc1cIb/4vuBgRJFx+hlJhs2xazbqkuhuhSOg6vHPdmYgY1FvjytmMGZAPH7mUUYUOiTapNlxov1
B6xDfktSnxWo99gKBa0KQuwS5bp4Ll4hqgYT7Rhowsy4cF/HaW8k6Pr91dW3eh+tbSp06AWEQ5jR
q0S6PVB9HPH+RYUa97P2gQDwSdrPt7Vy9ZQQNDCiXwmK4eB2yegwVqDrRttORrxMRrg4pV9Pz8w8
av1nUvy5LWptAwPCB3An8JTAOUh3M6/VsVP7UYsN9mlSPg7728O/J1Nk/aPLDjw7xPfxYJEedVSf
ck1LBi3u6eR789+CjXvkkIKsePDc3zp/IOxpVNNA4U7UNI9T9xmlCj6z22ipYq16Hrvniv0yFjQs
3nB61jT5z5eB//1yZy68d43Uw8xz8pEt/gwE3rDhOq8trihoRJEmrlswVV2KoPZESjK2OqqiD+r8
uHy8vbjvbzx5ceEu4IDZNuoCZSoZVe1VHVca9ryhBk7t+pVOgwm0auRAKQ/0mYZM+eC4YKFLw2Hc
0cbdafmfBGwCaf29rg56e1C23LHrSaP+FWza4FAVvdHlUIpjL67N8Rg7qaQN/GKzvfv1Qb8cXzK5
jTbkhBOMP7O/o+FEpt5FMz263XD3i+FSkKw9lhhmM0KQgasJvM5Fvvi3Fbg6FawT4GCAb1xRAWUi
v5+iXu5kmvVHED29dk1zHFn3vZ22cA9rokS5GawjyI6uiEF7PL6SvK9tsNGMz3aX7nmLBC73aKDr
6efb07o+WbqgMP6vLCls0NZp51EKWb3yZuA0ozMq20qnr+0yRGwBm0NvGcEieXm0Cm8czSRPrBNz
0C6x6/ytxmprkwDVNrLoOEDIvEneQ5UR9FXAfXPKzMlXYeWbZIxweG4v1eo0gDwUPYTg1MrwL0WZ
5qUAu+3JAw2w6itolnJbwOo0xDWCDj/obSFHpWxi8sTqFkyjp+g5oIYF4Z96Zdo4K9c4DnSsQfzr
v3KkR5ijDy7ggap1yt0kKAWcudQig732qECk0TD0wazWPi+/Gu6X2zNcWUJRv4rthtgBqo0kRXka
yVD1YqsnluLl5Hva7vb4Kyt4Mb5kb7K0m2w2YXylDwwvNIsgf7stYeVsXkgQX3DmIzl54eVpBwlj
u9PcbzlAlb/IFqB+bZkMMFbitgAoCUGWSyFDAtZYtx/Vk+O80Ozl7qoyxGsNlKcj4YraVnirl8Mr
qc2y3hjUk2egD9MQkcT1yVY+6yorIAmRAmvJ2CidmmAO+VLhAfGTznXg2B81tiP5gbMNtawp/mxK
8tFpW2fQ1HqCWnL24lT2D3dkD26bRbe1fy3mnWhMlI5D2tUlgBqblKlFsgDeHOXjMTV8Vm4g81dF
IJ+CmwbUyq6c2s+sKjM1tixAPO3xShyKQ95v2JnrPYzMCYrYRCMdhD5llzVF/X1jFNYCiKMdaO2u
UJ4t/VRN93ZdE5GYczniO87OSottvBSFvcQaKJB+L1tt7q9Piei5ZYBcDXxngDpLpySvCVgHlRYE
FCxYaIiaptvK3hpfuhrZ5HaIkHAnLsrIskDERM0tS7yiCbiDSIsLWlSBQLxcoanL9KywSRJP2pL+
4EWSnErX+UFR6/5WDmjhWRi1Do4NgEX9sleWnaik9T2iPyZZdRx0NRiY8qe10P5xdj/dnr7wqS8d
1gsrIVMwzy3Y/cYZB3gZHo1kn/NYzT/oXgZ04Vaoa1UUkHAoRgYCC3zll8uw6IqWGl2hnuzi71y+
LXoZjtOwz9O4auhGTOp6yTEtG1hJFA+glle+xVEOx0HEV6kn1OWHlfojES44vCvtx+3lW5cDzxqY
ClQBepKRdUowRal2p55outecPKhJlJmvBvl9W8y1uRDT+UeMZGZnc9Z7vePqqU+zoFRy7leW4o9a
ujGdNTkCimcLWm4gwMRhOTvLuKWInbJcOznuIdXDZvG9jf22JUE6CxYqaTXE8rRT5wCDWx14AuDl
xizEV8p7+nwWkkVCC/ilKhfIKEzfmcNyiwBkdQ4we0iQINp59UJPZ0RUtYRqp8X8gS6N8Ni9YWP/
rk4BRIbC5iHOJOdfynSsvSGrtFNDB384uIjs3d5RWwKkHaVXamGVHddOo/XW7zq+QYl0XUUNxwBF
L/8/gfffz3aSSe2W6T2Dnnn1yJA/7nrcc4YzfnXYcLBd1KQu1T6Zureyd0KioNGs6UQqSEUau4gK
E5VFRYVuA2QKMzTt7Xge0qLZgFSvLgLCAYIsA2ss559Bd5+3VuNppyGL3DQE++u/WOR/xpf9lRQd
MOeksLVTru1JfmRbFnX1+4GRAWktQu9XHVWRlaDpkOj4fvuz2336fPvr12yb6eLiwh94QvK1ZS8e
ndsq1YUDeVwmL5jtfT9m0TgO4W1Ja14kSprf2XpQwy2HvPSeW0bKVVjrmRwdr4y0yjrOphuMmtL7
84SCXHeL0n11dmcypdvIKl2ezwVkIkHmK95xqR51g/lO++f23FaNxZkcyb8giV3OlC3qaa6+gBPB
sr6n6b+IWoAc6p/1kx5cg8Y7bDTIQPTpQz/OH3oNSbEGOZdkCz99XQYmDvaZLLEnzw52WfROMg+z
elKnPBTd+Yonh0W5jb4BcxMtaHKSgmywar/W05dGxRvg9fZ6rukNHSHhPyAMg+ildON2arUYYGnB
elpwll7AlY8OtsNW26S1HYmGLXBWkMTHP5IUs+YWslKY5Zh9KMhL231Qhk88+wSCkEjlG8+aa45j
rOm5NMkYE2Yk0zRCGqoIHyw0kMhBODKZLIAPE2lqc2TWcKjzJnTbNlDd5fs00bBj6UE1tLAvl29p
6wYdYxvm8bou4/K7ZCM+N2mXGULXTlH7nvfHSI6Fgyhf76v0kBWer2okSrbqflc1/M/ay35i5up5
njCcTN2cwyYzv9ijEjY5j1Ky1ZxxS5R0ODsAYm1a4OB0864aPzZjWLODsVU6uXoZnulXJrEcq3lh
6KKjnhJ0vSPatEts6jdl/aS1iT+nqHBNwZ2dz7FV0V1Hq498sh9mBkYFUu5I2h5alEKQrAiNlPqE
TG3AyvRw+1ytxYvQ8xvPUTA0owhfZvQc88bjxBNbnj7UNfoLKjvNPPbt09yi6rpMnjIG37Ni/oQU
6G3Za/fYuWjxcjizKW7R5za2v3pqeVQ8ECW6PfzqYQZZ1XtUHqgZydTbyNcqeA7AZNG/Hpz0suz9
nCCj3303ph9ZtoUNWZEn2j2BthSPAmATxK47m05RDB5XPIKgSBIV9U7920z72dhZ2qd0C2QoLIPk
6uIxJTj7DBCLgb/qUlRGC9WzsxIrZ89/W3fxCThOKjeP3URFpdZQhoBq7iZl3t1e0pVbDXIxPVgI
5HHlPpGooMnapMzU05DubRJaWWBsdfde2RQXIqSzicDpYPUmpqaMVaCxNyDr7t92FxKkazNXh9Yp
SujJAUsNWEbA0zP8jyKk25JWyjjqM0QkxSvnD/ndKFn0nxR9e7CrcYAcGSekp2lKS0LxpiZ6OCwR
MDHh/ZoGsxcAoKJY+Sof3Q1W1heesZwqZn4vRhoCHfin2kTorW0oV8NzHVkKtKeRY8akzUhXFs5y
UrwHz94zJfcXFP3dnsuKuQcb7z9CJG0oFawwkqLLyXUaX6nRLgMdoLWnIt8wOFuTEb+fGQBajRXx
ChOTMaOMB16JGsYNESvBFNGiBDlvIKRF3vtSxIQETN2Z3nJKteM8PcDlGr6M1t1RSrAXA66JPIUA
bFxFKdvOzpxBXU6ztm/bfVvtAe25rZI1fxL0yCDadgBlBCuotFZENTiuo3k+EV0/JGrq50X/0gOt
MxAnGmrgzTV9X/L+b2fwR4eYwdCWQWdsqWzF2uAzgFNAXApsxDI0RfUGxTWZMZ/sgNAiMJc6uD3R
lb13IUDae5lmDoAcO/PJBAaZRo35k1PVL9t7efiwvYEdRGkJCjYBvZCWM+FpMyATB+51cPD5XrFh
Dda8BLA1481poghZlLRe7jskkjuQzCkzXJkB1KfkwIwyqJ3HwlB2KHX1Z+3ZTqjfWh9V59f9K4ga
V6BiAMDAvSpt+T7RCwQtVOPE7V3n/nKaDHH5nbGRwl85WMiaIb+I1iZImcqsMwOQiwsrNONE6FPZ
tWE75yAg+VvVXoCs6b+YkaDNQu8yG1Eeye/XwYNrzL1hntzxZUl+2P0L1YAOI1sQmbW9B5QncD9A
lazECVrdzCidIIfwyLQeeO0bvY9ijo09vnaIzuTIoFg+69QZUEB1Gt1nJ2d+fzepPXb3uQDJk0Oy
CfgoAwLU4gEVtnQLwn9NQCUEgNROoIZNYIkkTzQfMxC61ap5qnWq7rnVt36j9bmPjHf5ZKSIEyUL
Z3tm1z90Pmo+no5NwIEl8L1s2MrgiLMqOXc4xuhPD4YQREVMybkrrcSoM2W0TnX3xNC8oXrSuo0n
3roI3LkiaY/Sbskq9V2XAnXQWCebNz+omT65Xg2CWiu6vdFXNwawtP8vRrJKY5FmS6dCTG6C79Qd
w+lfxDOxVv9IEEfg7Motc7fLbbu2ThR9fKNJf709gRWXHpR7ghsMie3rx1GuLVleNZp5srvQSh7N
HE7KjhSP6JW4CadZ1cmZLGkPznzCVYFL6lT1uk/1wG2Ac90KGa1q5EyItLf6vp0JfxfSBX/U+9HZ
OEao9LDAbgbnVHYcbILk9pBnMDjQtVErT7ozH29rZNWmnYmQJuCMulopLMdJzWr3EbW1PLAVUBFz
dAvzG7OadvfLcxDytwFxxu2nSrcP8Frc7tUK8jozRIM13zD7AK38Qn4/9h8LpqHHmkjco3GBZOSc
uZkUr2nMk8IODTkcbs9jTfG42nAT4O0DhmjpKBaGTctSS2FCqa/8KLfoQ9Y27/nw0jms6t6ec6GW
wYysAr20n1xzAya48uaFs/jPDKTz4aZlggZemEFa7YGXrytkCA6VEqEwu/anrWZ0WxOS9hn6OpQp
OpyZJ6NxEQF/HjUNwL79baWIQWRLj/4jhiPSlaiEkRwB0FCZ3f+R9mXLceNKlF/ECIIkuLyyWIvW
EmVbsvXCcHshCW7gvnz9HMgz3VUoTiHkG337viiaWQASiVxOnixNZoVp9mnQMP4TrcEx/ccwX7j7
lMEMXBe3dndQUwdiFhG8GPJwbizR7994IO2ygDwxAMF/sQctSEeGQYLb64LEhy7X9Z8gafMi8Hvn
tQFBM3rxbls2HfsEzGRZkr8UyGYEbm2qfJ1V/QYFAJgqifhHuqeV1448mzIrnKYnN9mmvcJnW/++
hRgVyQ80eUm3s8omMXpvsUKa7Hnue6Niy9b0DdR3sACG0HH5fqJ4Xrs550Zojru+3KEkkeWKsG7t
+E9FSHc0T8YxRwuQESag8V+CybitEvRFKJRsbaPA+EDAaYCBuSiynStZv8SgRzYMI8y6uvFTYi4b
r6tVoMA1DRNEbeCNgd+G+O1cip5y05zaFIyKxNymi33j5V5gzhpixKTZmc6HR1bjNUPCS1B7gTTj
goVpjGLNrgiKYhg0mLwOqvhq9WhMG6AwVN8BDpJuptE03jKTDNP95jh6cYrJ3DZVU6Q+nS1t49GR
/sVzgBAf2UPQ72D+gXRK46JVxDJbA7Xse4c/UtV1XFVnAUIE8zj6YqnQkhO/rEH7UdkVuhHmpAjq
BOxEvwhT2ejVXYPVRBClA3gqJ0MaB2MjytHGrnHq64sdmJG+s7Kj2Src5TVBSHkiRQ46FnSySKtp
B9ub3RSn3w8k32Q0+2KMRusbBNg6MyPd5uPm81ScdDgdpTYrMJkg7Ok3cC3mBWa/7srhi+l9vS5o
7ZQEe7PIGQg3VzJqBEFAZnoaCsn9V2d8i5Zdo+I7XN+6/0QY54pQGwBWLQNEOM1N6m35cmO1N0Q1
K3jNNzhdiGQOSNm6rKiwYwDUL9Muvku4Pzr7NPLN31EUXN+1VWFQasyzRHUc6dfzJXGuGZ2p4bIW
dTff6HZOPzG9dRAgFOSGTh5qJXU92gHymgwDtyMMLbj+A1b3FCQZ8BxQEAXhyvkPqF03ixK3MEIS
9w91k/0ztRHqM8ja+UOkUsZVHTkRJn7MyU2Oa0CzZy2H5Wu2zc+SHZS0r+L2yN6CaJ7Gy48kMDoJ
zyUUNF8qT9jWgT6n6aNd3VzfrvUV/Pd9aQV5ZmBQoc6MEGktvzV+NuVh/gt8E9z2/2RIOlHMbGm9
ATLaaJk2E11eofkGxlYPr//bYiTXaujjnhEb9wkgnD3StL6lDUGqGr+rOhLJMa2TiU3cghTY99Rv
WucQle7fGFUxsxgJMO9y/HIxzCYf0A8FxQriB03fNA+Tisli9ehPZEi75aBnUtMwwBJImbdk2nXk
0A+//+JAwFYCQJj4Ry6J5V4ZZ6TCVhn5bRl9q6zU18dI4VStruNEiGRFeWfkpDMjrIMe9cbz2bS1
UhUj9uqhnwiRjCjr67QwKYQY2pNgzPh4dsAUAA6MqxBJLYz3Ob/n6K4dMNGRIpFbIVP8fdRVTsfl
AkDuB7JFzCHBWwaG53MBi26grK8hhzthPoLtl92H6cYEczugUaB2fefJk65FROap0TKKIIDpW3fC
CIZFEeRemnbUc9EFCHYV8K8Qmd6nnqal6SYkIk0+x/fxSL6gGR7Yq7x69hpVB7cwSueGFylPlMfB
n4ZszcWQzTgaMzvrCyusu2DJvmFGIvr19fgNVCnX78jaweAmQwbQk0jWSRa+bUAjkTadFUYPQDhE
pcLAr38eoEwxiAiRh6S4U2dgljtDbKZnd0Php+2nv/j5ouyGBA1O/2KETjlEVEvRf9bOm3zYd0Z4
/fuXtxv7gpIeCiuiSVpmsUucfHKZl9CwdlCFOqQ2MJAKA7KyReA+FqNKkMwEtknSXFoB7V4DZx+S
YiKfeeqNb9qUWIfrC3kPuySNgncMnkrRrQXHRBLjlUBbdt1MQg1T5Tpk0UH19H2aHPglLzW1fHcq
9k16207HGSxfC/+Z94oLtLZQACNFvQgtY5iZcm4DwPjCY2pperiLLH1fpcb++hJXLqgYDfz/vi8X
wpZqiXvdAMh4JvMubtvtVCa+0WjbKPpYxgEkP7BlKPKjpCtiGzm6YRGL25nO8RMG20wRSg6qjjRp
KX8EgCRC9AMDmS9na8FgGYGLvI2fWNT5lb74oHnfcAeUu1SxaXL58I8omBkk8FBpR4B7fipeFU3z
ZHbxE7gQDh6b9lMS3XFkuBHb+RrTg7YYgWWxvmdd8RDlukIppAt2IV56PuEz9emUTvGTPbvfFmq8
0KTbj4Mqvybp3rsYzA4Hfer7QDkZcDSwpDCdKoqOlVv9sMAh4Xck+lih910GEuyQArwWiOQl/W46
o9BRJteOxqz5BtJoTa7QOxn+J4uQYbkEL0Iz0147DjZe0Rjci6AAyw7oJf1i1H1oN07Qt/ONPZFN
rFGF9DWlRC4UURUARpeJnYwtLk0dHh0nJ9+x/Dvvsm0+f2eLYh9X5SAZisw+ZkddNCum3WT2erFE
x7rE2IT2C+ip/N55tsqv1+3Fmk5AhgBLgdQQyb1zzedzzlsbvT/HKN+a2UOm4jhf+T7SkaKtBuMm
BMnn+fdxr1MwLnjRsS+e0XZePF//+Ws3F98H5hYgIPSKy9X3VFs8t4xS7djZqQGNGMxNqZnx7QKI
+ENvZkOgt4XrY+BuewA6hQTlOLkH4C1UCOTVhYI8RDCtiRYfyYSMC3gCSiODVraB80BVfbPvkLmT
p0toPUCQQIEgAytyPJITUVnNaE6mGR3nLuFbI7WXTUU9ZEpLcLiwnORf57EsA6Os3T2aYMHjMkRs
z1Od+nMVJT87PUt2UxbzjdPWoFkhfb4HC8s3t4ndICMRgIBZNvtFpWFSIu9/px69Swf6q89662Fp
jT4YWIpuXTqPird/xfphZRTT/wRhz8U0b6smZcp0NzpqIDqPUnMb506ol5Xi8V89IDwmsIBI+128
vEhoGYvTQVNMN/KrnG1qhQAZT/t/j+hfCfLbO8Y8H3Mt0Y5RNAZlhpSHZVSbynSeioVu3K6861vN
b4wyyBayt5z+aaDu3Tx6h9gub2zabwTRsTuNDygbbrMiPZBCxc+5utlopBK5XFAiyb0lhNY1i4kL
NeUPthsgZ+zXsyJylvz2P/uAkNkDnw7aSGU2wLyh48x1oh3n/jnSv5R5Hhh67S8exmbNCgPgwn7I
10JMzbABOBNIQPFbTtI/dmaNtEzz+CnlONX6h+baQZLt+3Q/a8bG7m6u25s1JUKLlYsbjgZc4HDO
xbG+rFv4+dpxmh8ZUEY/r39+VYUIeryBujHR6yY7Iq2bVu1gjNpxnCi50yJb3yTUbDeMg5uKLei/
LDoPWfGqYfeR43Z7a3HyIO6ir4CxxcHSm9G2AJXCJ6Cdoh9T7pANL6wByUatQ9FmcO6spo4V8cea
ThExmcFFwk9g5s43pR572xhzbErnfolttFMZiJ8jFVx65UUED/+/UmT2YCT5soynVDvqBIq1YW/9
eMeYAma1KgTMaiBqBx/jBY9S59LansoSRqKlXqDNoN7qUoyXxswasnXrRgW1WrsqqKfBqKMWJRCT
51u3YCQlGDIq7ajZzOdLgvl1v/PssasxI1xXXJV1WajZmmI6MsgHz2WZZlJ4bYW1aQmKRH3sk6IP
qsXGWwDG7UFVAlu7mUB2/StO/P3kZuYYV8xpjqUtjPox2Xtz5zveC6LTtDH8ptxcvzqr4gA1RkOD
KLjIBVBzJB5ruXA8S1AAwYJi2JS/tygYNVXY45WNxGOMmbjg4iACJXe+MtoPSVMT+GZ9MoIWJ30b
InM/aum2aVMUXxeFOV2xOafiZMVvxrSoEnfCy7/44IzrPzgrU5jrs+9LOpg7beHMNr6/VPCT/EKV
9pLZh/4IAP+9hwSki9yR7AN2Akxb9lhAa/00nCCu/GVPBzgnW5jpJPPTEU/faG/1wvtksPpNLwaf
opIFr+9lGsf7mnNgcFPFXV/RGCwczSWws6DGdcS+nyioPU+GnlbwqJZoN2A+al7fagDLZUlymOIC
ACpVPXBVb04ESvtAZjZkpqtHR1cbHmjm3ZYl1u3Bs5rnYNGI4kbI2Y4/+w7GIBBWA396EYsBiRSV
2TJi3weKPv6yfzCXcqe3b3b+qfJrUBKOoD8bDnyx9ihCMMRSqolcq3sM2jCkdsBNB6Nzvsez1iVg
OBZhDGpdlvbYT6CG3dkdZja95qXiHRL3TvIFDPBV4igBU3Aviu4NB4A6E7EZAFGBldOtS+7j6adI
eUewA4W7iWxFmPY+tONCpmBQwBg9kR+TFkgGV5/7qomOif1cTZnPbRKkIAFaLKAwu9CZvrrzXgOv
IP7b7dB7/oBpsXxONy2pNlrZbrIi9qsEMd7ykDl64GFGcUOsR4wo3lfToUNnXbGYm1ZQQEQHbTQ2
zLpz6rtUn/FWJL7WYaJB4evR3qWPDDF3PD6m6XcaHWiGOcvfNe91pjdLfZNMY3Dd4r53G8prh3rB
5GJkKDZA0uc2GRFsDGl0jKe3dtgW8xHt276TLD5Zfthz6ffkYNjDk0YfS8B4qixBHmXeGiDL5KPu
20iwd+jov/6r3tm/L34VfhKSuSCJuOBziKx8tklBvKMdP0xGF0z9qwePPyNoT6vN7bxoQIPv+HJX
8TfTwJs0Y5xU/U3Tlw2lmN7A/onbemOlHJXacOjcwMJsz3bezd3viN17lRVEtSoz8z5b9fJHw4eF
1oJ0WHbLu6h2esYo5rnj15SMg64BMPL4dzkugUFutfGltDoEfK8df6gKZ5uZ2wH5GyPZm/qusBgm
eJsgTXqjdomK7h3R8n3ePC7OZz7sB+vYVmHrvYzWYZnehi6/scufRT0FS+oeeKJwkWWwsjA7iPXB
0yAw3aAXkZ5H113KLmkj60g7jORNHrX2tsju5iakUHnGX7r6l5XelPHuwwOT30XDpAOfiPYjBxxD
5+YGifyxGWJA++zoqecPPLyuWyuOLtj54JqDNQWpGVnhrTYbkp7X9AhWuQdvAvuqjTzd8kHqmj+r
MMUCRELyounIaZEm53VDj2ClDLroviO1IuRecSmwkP8kSE/fBELcoW17FOsAV6QYbma+Xt+pNQGg
50b3F6QAAC2bBssupwlAkSN6/XzfafO/WICLrigcBGKCi/SYWaIW0iI7fSzALXsofvzFrz/5urQ9
TdN6Zt/h67z+XBqPbqsaF7PyLGIIDRJuoqsH90XaHq+fzSEua/vIB+vBmvojm9wvKGl/ZkYUzE58
mGirmmqwprxIfQCShpFmICwyz+8GkMkjGRiUd2AtHsXWaT5VwxRvSwzHUZzOhShcfDFZDi8+Xn6A
n85FMRtJkLTu81A3b5sSOM7d0ivAgioRxrkIA0NdhwFjMsKknIeb3kCfZ4PRGcfKcFUY/gu3DatB
+lLkF8BYBnL4c1FLXJUsTiBKH+OgHru9zpjje3aVoCfG/NkD73td/S6CUCEQ3FWY6IMeSsxEOhdI
xpqakcezMEtfE/uWJN8bXKBUla9aWxfqxSAqx5NzOQIQEy6Mou+9LLRnr9l1SbHjbnvn8vEHwrYD
7Zzf15e1dmQmKPWRNUfy6aLKWi/mGEeenaFMaYOGMck+t7F15IYKiL0qB3PoEJuhewQAqPPty40C
0fayZCE6iYANgcP5o+4U9u3iAuOIUMr9V4akfixGFwGL9CxEhPjTsuLXxbRvM28IE6f7YcTVI2iU
qeJWrcu0MOwQOgH6HVkPUfeYq8nK8I6i9yv5ZI8cHOFvKIRYwx0GCyjErW/jv+Jklhgtnwd04JgZ
iEDBQYPYUB9qzL38C6UAGyAcdtgmbKdQ0pMgDKjyOOvzJg9zjA8tJyeksxcuoyrtuXalUFZGERvP
EWAe0t6N7hwRk3EeZi2Y3K14oa+sTvZD/zmNYHKvK/qqMAfTtQEvRruJXO+faRnnSA9U4dw0QWWh
NFWlN95Y+LOmqpuviRKdemBww5x4VHHOty+3uJn2RcvDvoU1Gl9mDF9tlx8IFa4vaU33RDe/oIUk
QOZLx1TQqs9MU6vCOo/JTssEEfNCMeWa/LQN9gle673eWZ1iIy+8CNwyoKjxTgLVjpYzyRAmGmt1
h0FqZ9wT7d5TJABUnxebe6J7PEv7Mq1jHtb+yAJH9evXLtDpr5f2zGZVqxkVfr37VtWI24ZpYysK
x6oViGM7WQGjTd7bYgVLutVaZdOp6vPyrWFWUzToMwGBz0F7RMPzdaUS//lZ0IPjBbwO3QqI2gVT
1Pmv10eSDMCy87DTln1V3E7jjhdfWfVcTgdq7OtZJXDltuDBQ3SCfhZ47zIAqwdTetmzpgxLvW7v
wGev3TtZA5KFytCCeAZXwfUFrsoTTZt4KFASl63O1CxVVPcT5Hk79gnlz1+lqpXlnbVD2kS8Q/BN
gGRHW5a8iXQmqa2Bky0sbDAuAMHCtM2IO7Xxog34BJ6aRNuyatxoufelK7RtQ9Njns2gxpjbbKyf
DIqqIU8J82Gm+8/Vskx3vZtkMWg6Yv4JR0jAee7m5g3kTL7N0czGh0K/5yZNA17b+paXaePb+E9u
otIafbvt07s4YdFmasbsqa1tfItrrNxwrUEXnB7XDEyBTYLTrjZ2bAU58qb2smxLZFAGHy3BmD3B
Yu+Q6Ppyj4BOu5m4GQU4JnYEsURJduZoIn8NCArGRXoR8426eBvdnhz1mry5VfSNpxomZrCi6x7j
NNO3o+ZgQLSD+asgs3Ss0jeZ+5uYwP2Ymm743hTbZIvA/7PN2+w55xYLdZJ4ecBszJaOlqS5YcSc
/YTE5Ba9wNF3LzOMwe9jjIvVstTY5FZJb4vcEZNjSeMTTAV5LKbZDMYqGx+bonCwPWOjULGVK4ou
BpReRCoTfYCyBXCGKTcRX+Hd7O9/FS1RJJ9XVBgNx8BLoX4P6J9MxEk7F1NFqFWEsVX56fJGsod0
vB2wgdevyoqxRKISNgDFczgCckTExqVvoi4tw3wG/X92zxsXKA4FeGNls+ADICLBU4mgy5S8toSY
4ATmTREWyU30yZlVycBLeyZgXWjyEqx9F8WjaqZLS2otD534y5gB28/N7fVdWlsAKHzQMY+0wGV+
A+2XeqolZRmm9Yb2L7aqmqr4vlzB5kU6F9GA71ve1tsiBfk//Xy5nyP2sojqMz7v3JmI21Vt8uK9
kEwhWmDQrYh+ISSAZFPYznncJBnPw8XuNy3vb0zzCBcdFu9GVxKZr23VqTDp4rljTovMq3IA7e5c
mBNDkcxeu3gCVYc0ATCwyHWcP45WVky2C0RB2MXbKmv9nlV+QYJqd/1IVu4dZgdg0CF8cB1cOlKw
NCSdiepPgSuxxIFJyqPV0EM0GW9/IwYYHWBsQUIlHw38xFqjVlqEidmHqDX442gcOFXxP614FIJc
BIE6lAC8t5I7HHtLW4j5feGsjb7h9Vt7ZFuLPAAHbTPw6gyjH6naFlcUQRwRXH2kbUHMJzlJzCqh
c6RqwuRJK0r0xVUfv/SApIP6A0QwuPhU0oTCYY3rVFUdmhz5Op+qyiYr14aKLh1B2IVLI5M1pZVn
Zlln8JAaQfH8PL00U6BCpq9oM3C9KJhi4CGsl4ytr62e5CyPeAjyzk8D32JK2nHsNddfPsjPhTcE
2UBBDgqtxv/LEZFTEqtmGJIWTgXf9PhXkQNeO27BFi1oHTDkUK7Yzy2OqMTEknBO8s0cTLNqq1YF
YCYkhsjBMUa+7vzi6xosPJ2SJkQ9qA5y/Hv9Kq59H+854kWYL7zr0o3PSeU5Y9Fggxzj0HfJziQ3
1yWsHfapBOmZ7ZyaNG48ICoBL2DsGAGcpq02/IO5M9cFrS0FtAdoz8GJoKFCuu5JuszNPFl1GH+v
k4OnIoFa/Tzcd5RkgMyAW3J+Eo42xPps2zUaQl7memM42d/8/hMB0lGzMeN9YkKAVeyJvo8eP7w9
KLsiXYSpnOjZkPMQVl8Xll1rPGzT5rfZwrk3yo+7PAgAMFZIVENgPyRlQkv4ArTSyEOzBzQbgDfF
Dq2o0tn3JVVqid4nXY7vj0l7k2njF+RwdnaUHpDlU7yEK6d9JkpSJrRrI0eUQNSMtgAMp/ty/TBW
HtqzzwvxJ6F61S9G1Wi4FA5GKbl+hOqUqkd/dQVo89dBaINEv3zeWtoUSRd7VWjZFartQPZo3vzB
+UDCviL1CRgqhoC5iDuk565weq2yowonYtXbpW3fWsva9V2xjbhqGsXqegSMHJqFaqKcdCKTkwDU
6/KQZffLoc8Uoc3qiZx8Xrp9tl5j9K5t4/NtduPo25ZsxyZT2ELVGqTtInYxTMiF87Asdm6+Gw/X
tUrxebkfC9HAWOfM4aFdbkCGq6nwG2v3DykTE2RPDhIYcnrWiDqeJRVUqi6H9HFqjV9aGqVPXRbr
N5Y5LorHVWy55MHD/0CTHAogQN/JGly18zCZiDRB9lqSh6Vzko0B2lK/mHtnQ/BYBVGWum+5mRoq
uNqKNpjIC6EUgv48eFnSQbVFVrJiqstwtopN3mEY0SEGTu76ca0JgUH20BsNHBRgaudGIC+8vOnT
qgyz5lfB36LxMeKv10WsbCEwD/+JkNbhZiTHHyGCp99tM73Jvb0beZvJ2xZGvOuTD5cyBeId1AMm
sPeYSiuDfZNicUsDk1LDQcv9brE2FkiItGIImuHIkx8a+/iFgjriScbDL1C40vpma9ZMG5UJQbSN
3oXAmf/C30ZxH4Mu0VCHAY5ySKRF7miDy7sKabSLtV+j8/E38+z70pvGuJV15VTBTGemb0y/siW4
rgIrRgFqDNZItI6IXhyhhSdPTd8xo+p1jYWOuWmwSyq3ZU2LRUITXSNI28K7OP8+0mkEyKWFhZm3
iYYbTdvWpsKuqURIfkUTR6XuxRMLx7HeYhpVSPr6mNbO/vpOrYmBKwyKEZQkkXySPLyU26nuoLQh
gmwP1rnbF6oxOyoR0pVPes+YPMzLDfNh4XuMr2mBtWNgYG5NXXHuKlHS1aijnNGpnrMQ5/bkjMmj
Pd0sw/P1LVt5EQD4Aqj/veSEJuDzw68H11uaAWmVttwy87DYvt5son+uC1nT4FMh0rnwCeFw7BlZ
ONvez0VrZz8io+Ls12SA2RV8NiITCCf/fCHGtGCcA2F5aFAfjYWFaqKp9H0gOxBhIUDEXAKMyIFb
dv59ypdGqyAhtNp5+9jX0/ZDeyS+b6C6DXoCRHHoRpDMCLFKVqVjZoaa+20Ie9VAg5WfD/QGGjjQ
7YBBYIakTJj9XRALdyZ0MftkfLE+zkiBn//f9y9IOeO8dOzGNeHZ/56re0wwQBL+Y0f8vkVoUkVf
AliEwComHUGDzpCEktEEkML207cWzZzXz0C6cRCAigsMLciX0HcNCOf5Gevo0us6zoZQy3cFiLpT
P42D6yIuzwEiwFco3GADUGXpKsRJlA/cwjzvnH2JErZpu9/XBUgX+s8asEMOsnMUT55Y48lr4fQ0
sSbEuqGZVzs08W/qKmi1Xe4qku8qOZLh4JjrQ7IJcmKq+40WmCbfRfRQKDOzq4eCIVFo4kO94iIr
0BGjyKfKGDBkqwyaTv8x9I5v2smP6/umEiMO7mTfDLC5zZSRISw7a2cicMh59Y9r5t+vi1nbNkz7
QwoYQ530iwQtKcGNtPC+D5l4z1OQwRc+o3PQNh8fdyPAEShWojYKh07ut8bwz87uHLMLqb0v6dPg
Hey4893s8xh/n9nX68ta2z2U5sCmg25amF9J61raZUCqaV1YL4fECfPsYLaK4viqCNFCC9yCeKyk
24/4wsj7OuvDhFk+158FibHLt3+xDvTPivBIAO0lK4xSZ5XpltWFaFewpgCob+oqLMDaOkSDLgJ7
JOkRCp8rmp6gvKtZ0Oecf+5QfS31o6Ui91zTMhdxPQhiqGimk2SwBvlZuEcjrHF263Dr0avojg9N
wKl7c33HhME6ifHe7Y1A54LkEXxKFyFlCoQ+OnjyKXSX3neKmzHdUs8IzPEz8tx/YZ9PZUnOV9R4
3Yg5FFNojV9c9wUDh/06/Xx9PetbJ5QMoQLGakiajIqTMQG+PYZAwZN0N7FbvmxcVXiqkiL+fmJt
KIlLwjpIsbRpT+LhffyYYzzq7cdAMX+OB3qG3DY6my5GhY9x7yWN2U4hWBH9Bbxd+ax4ldf0GdSL
/0qQDoVO3MuY10xhY/6YqtuIYY6QCrP57r3JWgbjjyQYkrcoOkj7VUZd4+ZzCSHTazK/FMbtktlb
y8sx2Ib56KHqiq8Adm4047Yx7pu+VixSbkx/30cUhQBzRBSJ6TWSa+DGbsIGxxjD1uZfB8e8ZSX5
lPH6uLjm1kRubq7NOyoY2GxM3lns5tt1tfz//ADUuXUw9rogHDrXGI4Zz8NoQGPc5rk0fpMBIXmx
q7UbvX912bbnh47cW6Yiqbamp3C2/pUq2cNy7ua2sCF1ptyv4RjVwZz+E1OFEVGJkWx7zfKestke
w9r9apffeLXjoF53dtf3cM33Ol2M/MTPFU1QARhDz2F+wlM/UZRF12whmOORZUDmCelh8feTW90A
VhmzeYSSNIxv9KkN4iXfa567TfX4m+bEr9cXJK7Wxa1AaUa8I0gQy7bKhJ2ak2gZw6jOgJm5IUXl
99MNGY3AQLtk/sFUyp9LIPhUbLAWgJpS0gavAMrGjOMp5F9Z9MWyFS6YeJUulnPyeUkLcmA33aHC
53X+VPZJgA7oBNTBoNz0O8B8PJA/aArc+aXiieluCLjg+WNMshx1mU2Sgt4uRvKm+uKNhm+xbRqb
G56+XD+pS9WDZ4S6iiBEEMAYSfW0fih7EGeUYeXbc7zx8O91AZeqh4+j+odCIzwLQGLOVW9JjHJi
y1yGyc4jW/u3N/sG2eb761Iubb2QAnIHlGPxP9mvwCTIZEkHSMmaxPdNtDV/sPwOFTuTIENWqmzI
qSskEHeXx3CNFfu0chCI7FCPFWwJ6CeTDiJpUTjjmNwKL/K52JhxeH2DVo8B76wlUN1gS5CPoaDL
mJgjPu+AfCMlfjZ807SAeAGqRcF1WWuHYaIjTkzPAQ21fPunMUf7dJKVGF31yUE0UW7BU35dxKWB
oXAewS+BYQRICMtZg2agTpYMYxXqaRaQ/rZdvlKHI4jot2m503QVfGVt+07kyVkEZvcTn3K0t9XA
4pHc8yuafrIKj/g6Lw5xifag6wtc20PMGwblhLACGH98fm06m3m0tPQyZHr6aiBB6YHFb869D788
6JpC8V9M2ACUzJIMp8VKt+hTB9cfA+xvMDL6b5aBeEK0gAGxJscU2jAXbjFqZYgiH8jCnV+kBMHE
FI2qYWYrjhhWAvgKIQLCfZFiNScDJiBhaEBsUB/gN1p9Uy6zr9vT1tQOtn3TFp+XnuBHVEiGH/Ny
e/3A1jTkVL7sbVpp34Mip8J4b/69sch9EQEJBGjHLm7KJ6v0FNn9NQUB8y6mAYG1WBBWnCsIUrvM
bee4DQEPKVHr7ch8qNlfqMepELHoE79hASlPC76wFkDmQKv96Pn6nq3YPOgEEvvIocDiyTavnc0e
RL1FE1I/BZOnyg6tfh4fR/0Gkx4uGoGAqm2WqJw5Zj3Efju8VgrXd/X7ggwGVIvI7XvS5Wm0iE2s
wfcj/lKgW+vL9d1ZOWHBa4OmdrRmArgu/n6y+VFEnLgvGLBMfbKz9Wab2cdBZdjW1oAHAfN+kLuA
7yTZGUAe2hrJMhSn4+/dkPrdpHBkVALE309WoQ8tHeA98dCwX2vrt0c+Xd8loefnvplg7fxvAdIu
sXZIRtoJOEUR+QPdT8Bv0zudf70uZuV6A98C7DsgD8i/yhCgaiyGqltoFRZ6g6l5jVX7RpmgRcp8
jQb3qxZ3iruxevqAY4JmHwwxcKTP9w3Y3yrvXILq4FChc2ACFWYdO3ea16jKbGsnhFYlJK5c8M2h
4nEuaa54zcrJqMO0D+bPpYp2a+3zlgnV0gFVRluPdEBelOWFa+OWxJzw22kupueqTz4IxxPumRi4
/q8UyRyWyTxEbgo1q3TtNhutB96r+LNXFoJWP5RC4MViDo4M07JswHaG2OhC/W1qb6fywwkR1A5O
Pi8dw1LDwCQpPt+DWepp0ffXFXj114s+WQDMRLZa/P3kHoLSDmmdGp+P36z+m6mphtiu6CvecLhi
6MQGMY5sDBl3tTqZ8z7UMbxFB+VCXgWOit9+bRGYfgewIkwi2gSkirCT6tpQj0UfFpRvsm2UqkbK
r1gT4F8FHBrxiiBxO9+lqkqLpKdRh4Lg3cRv0+luxhQfK7h+Fmt7hXq2aCongrNEutte19Yx07BX
M4i24vIX4C4Gxt5cF7K2VydCXMmyDyD8ruwBe9XSr/WmLxWP38oaMJ8JITfGm4h7LenThNlsTa+T
NtSiPTM2jQqio/q++PuJvhKuu0VF8X3e3Wre59HcLFxhYldsOoJ6GwxLYnjwxTEY4Kkik5t1YYsT
bsgcWMbXtnyeyue4f/3wYXhoR3aBksAw0Ytsp942BP1ZvAm/Eg+tJ4rg7vKoUVsGMhXoNfAmX6Tg
+tajnZHqVoiRL+0h6hSu5srn4Z7hCQJeCu0gcimeLAblSTmZsOCx32Actgr9tSoAT4MNElJEWXIF
BRgSZ0KtyQrr+NftkPz86N7/GVqG9gZUmS/6mfOh7ghhAw3nh7wFEErhgKz8eMHjDggMQl3EUJKi
WiZascCqYgBybuzMcnkhjqrT/NIqgefzHSkEfByunFDkk7vAStqmVkkwVaHxE7ppPPDEHegHqQ5g
ixD/idZoYM7BMyT3Tsxp0ulFP5LQBUolt7fM0Xel/fGZ85CCBxRbpcM8yYwdtVVPbqTVRohShl85
N9q85XOoW4qM59qWgaAFRhxNxPBsJetXxbYze/FihBUpDzpFJAiQ+CNyrBg66358ei4yq+jLwKgg
GHTAMc7Px3XjJNeiVgsdtBu+JtHLdQW+NIXg60EnqcgFgH1WRtJjKqdbk5q7YTp0X3o0fJWN6XtE
+3JdzIoin4mRwpk0p9ZcOLUbFkYFZiV/mBRnsiLARpUEOUBBcHFR/OvtzktzgotoNT+Mz0am+P1i
l88jARhxgCrfs2iIZaSLGJnMsMvKoGGR/4i7Hf+qV/eTsdOXXTr9/vBW4bzFqG4d1eOLqjJoU9s0
q00a1ls9vmUfRNuKmwhDiFosUHUiYy+5OQs1k2XQNTssDZ+hfqLKlq4dxOn3pWSgm+ps1knqhORT
E2VAJalGt67cPrg1SF6hVViwdUpHMXitVzpVTMISYOERk8azhPk1L9AdfPjwSYBiFz4tSJmRJ38n
Oj01jZlWtDOv9bC9ZcNTpKKYXdmps89LOzUYNUu1rNVD8I1FPms2/9uvl64cSBUavZjw+ZQGLNmk
qkZUsc/SlQDeEKAB9HA6KBlLD0fNerqwmC1h0T/39pOVvU3s48YJZA3IKsPzF0l+6ahnjQ+1VjUk
HJjrtxg4h3ZXa1JU+1bXgZgC3iaIMBEOnxvYxNKzxc4ZAUFD7GdTOLUmmEQ/Xz+MVSFA6uH9A1gE
RZFzIdx0e401kR7y4rjQX+hPRe/rh7EiaN5DEx+cZhSMAao7l9EzwFlR7MNAIeM2zjqfLsfRUPF6
rdw+kacAicb/Ie3LmlvVtXV/EVWiF680tpM4nZ1mJi+qJDMTRCtAQsCvPx/71qmb2K74Zt+HtV5S
ExkhDQ2N8TULOe1IC32sWpazIicQt/7XWFsGErIBxNXjz9N1Ymt8G2X5FV92Hpl8p2vajNzb7mdD
7gq2+vn5J8I5eKmLttdCtEWR//vzszKHeU5ZE5jM7Jz8yegvgurChjapdNuwPufPduptHCQ+gDri
WnnURtdpEfgQiCH3bHATX0PNUJ1bxCc65bAbxbUVKTRYLUfK4GxAe7etOnJvkem901aiKshFzkxs
SjSxM7fd0NFJvMZLLLj3dTjNzlwJT6xwyA0D3wdbHeSTh724Vk85MZxgvu+MR3e6trOLcrj4+aud
mkd0E1DuB011+Xbfv5rkTBh1as33Xu5v7UHesGA4c5c6tbzBiVzqScgkj2xoTGZ6aVcuQ7TvVmWH
IqhDDZT+fwFWgoIZ6sfAKS3MlMOoI/EVXNFqBH/SzKGofSck0xh73OaREOPTzzN36uOgNY+7NEQD
UBw4OGooB6OUQuYCLEAeuQMKKHzPeBb/PMoy/wcnAkC2/3eUgxOHNtxwO8sl95XhXleNCiW0Yd3h
zeBy7ZEzIeL4lf6TekMSFtxJlGmXxfIlREBUNO34mM33uRLolJuR6VSJZfz5+ZVOjrIQlpdkHwov
B4cDyzw0sUp/ujeZkcKIfr6bdQ07lSY9cwodOoIs1RqClO9/RzrqARM+CbgZYiTTCqtqz/znoPrn
8oceXBSi4HeY/T+UKY7XO2ywoL2CkIH/H613VRjEKbU1gawUqiJpFXQrQgj9/34WMQD0e6HDARWO
5Vd8+VbM8kZ4A47YVRBZKacJF/27IP/4eZDj6IBX+TLIQXRwVdtDFmOa7w1FYJ2ht9CcP7PAT62G
/xyuKOgANnG4GuDjrGavd6d7P1hX860x3arfI+4Xc2WQ2IGbQG572HqbC7jQ9Xnf7G5p54S4iJwJ
0ydmCQQn1JmxbZbbxcEswdUGeOMga3Yuq0NqFuEvqd/LOkZTAUhSnK8LYfdgx1idm1e4Bdc7VcZT
vcrObPtTv//L4w+rtAVrEU19PD6zHtN55WUPv15FABUhHqNUhFPgEA3Pxw4yQtSsdrOE+gJ6us0Z
CPmpF8ANDACmJRgj//i+F6y0KrsprapdEfbsT9P8+h4MgAeo3jCSgbPdEbVsJrXw6UjaHazBI/jn
kvqc3+Nx7oQRfNTjUUtbyGUHK6h2RlOajdnu4PWRkbAJrnIzJNW2zgGDPZPSHk8WxgLub2ntYF0d
nlv2wLVoiOyAe96K6aqdu19vB7AGIESDXpgDeNdhImhlgPpls9vusqmIoT4VZucQ3MeH4jIC8Fbw
NSdL8ev791bSqGeYILW7uA9ugiBWKvJCc/xv3gM7GpxP0OSPaMYV8Xmf6kDsnIrEbA4iHBq/3Rh4
jy8jLMviSwwfaYkuz4gRSlVHmpNYn4ObHp9FGAEEl/9ILkP8elkMX0YIKt8tmoCIXVtcVg0gaZte
XcpfEswRn1AiWkqEqDejpEYOzqJ0ApZ1xjbf9VKs4LBQgyH565nCINDkB/BlAdodbBA/y7MxSGm7
s/lj3dz1v86CIdwMje0AkgUonB9GcIM1s1lyXu0mdjfmUf37AIXnowe5eN+g5Hh8VZXSD0pW7mTW
xsy1Q2lsfp6gEx8aRiGoqwBSt3yJg9uX6cJMfpJeuVPOShjXXncZFHF5zk7+xCgLdsXFvltwYocM
UuaZZUn1UO+MEEzlzyL4OBc8To4AfcyFxAba0WEpzVOiaYkY8SXsS0HfMv4AD+RQqjPTdSLgLvWP
BYNIgT86RLIUqEKPLmTFdoZbbHPtxoZ24lYGq5HApDZs+z8/f54TQffbeEsW9GUfllnLhi7HeEM2
JZ4jE3KOCHCcRwHBh42OytoiD+we7PSB5PNYjH69Y+2KMvgK0LB11r9/C3CscTNAMXgJvt/fIm1M
aIwxs9mp6dWyPmEw9vPzT70DkDkBwhWMWlBz+f58MNR9VVKr3vl7W4ZBd8XL+/9iBIiH/ke6AAfu
svy+fgfoyY290yLVAfeHch4FLkxH8nO93FOrGLjt/x3mUFCuLcCm6lwM01SJU98Z+R4EoHM+HqfW
FHr36K6jj4/C88HXgOqKoJUs6l0bfFZ7dY6JdfLxaI/hjoY9j1Pq+1R15eAD40CwoAJkJLpMINR0
5nufuKABgUBBQ7AXDDBSuO9jEKs1aJ+b9Y4SIzTVxqUsTsVnnudJZUBUEd0fLUgoxnNqJadW2sKR
RQwAyfuInEPLrO762a12Yv60g0ezfbKmfz8vtRNJCuL9ohQA1hxwIgcR2cm4SiuNrNergshs7Fc/
LdazW/+lLXQl09/73cNjEPsSpoeQWEei/X0qHYkLTt+zajeAzWoLaH60ZmIHv751YhTQwZZyEUrI
h8ljk2dDObUYpR221F8PY2yd8489tXcgOQbFRKD0sC4OkrsxLY3cb3HGqOoKyI6Et1XY65tenwOn
nPhAqBPhjg5LChz6zsGMacupgXacsp2sxj9DbcZIBSFCaoSeHJJR+8+/Xg8oIwL4iRQDt/ZDe9Kg
lTaUVetyF1T3BOstfxSWHU74j7CHn4c6sXWBQYb7DGLDov68/P1LlCvGCgny4CIZ8J+9cLB+f5iB
KgKzRLB5kAUcLgI2zayT+Cy78oGrCIZhP//6E3VXVAqxuIDbg1eIe5gtpc2ML9MhLc6999SPqjFf
U1lFxbCSZJ0GK9bnSVPfMOtcxn9i6X0bePn7l3nrPL+ffZuJ3Wjoa+np2B/tbVOxC1jYn9lIh24o
S86MseBJtBC4kdoehAfSZGULyyKxs00ZpfkNta6d4ToXL5UKEo++ecGDzUXMPBmpc1vsRPaDUizB
2kBch5/AwRYDozM1O4+KnXD+yu4qsLegYST+tGbtJtXzuVc9sRyRLywRA1dzyIMcHOtdG4wiHTWu
OfMdmhCRoCMKsyJKCyjquJ9euoFkVA+eg5WJULR3gZ00wcuZRXVit6OOioC/FNOh9XzwI7ho/cKx
dLcbZuPWZFi16FDFLOMrK7Uf7Mpaqd7+g9YY+KdwU7RJMkA5O8WFoJoWR2SoIZu84mFnN28//7Sj
X4Yr8sJ4Xr4GWMmHvgRpRYdsZqTd6/EWyJgQLkRdlzjZmqS/rlRhAJxJAToxi4MMOQgM9ii06jol
9nZVRWuRFmc+9alXwR1naWOhrosQ9H0DeZMxWRmVeL4ZNhZUEOsu7j/69i1r3n+etKM1tUwVwX1t
oUMAlX8QvMsil/ZYO93ei+YxqbLVz48/2iG4rjmoVy0gMHQAD2sYbm1N5tx5w961/xX1no9r0sHK
b8dcL6ydMyfDiXcJIFsEOibkIo69Si1l6M72mm5fQwKOXJp3P7/Lqcfj4gzlW1R7AGI82O1QsGKD
U2bdvrP/pYld//v949E6AqYKfSp4nR0EzaV2TwvP6vYga3/IcwnHqR//9enLivsSkoWqPOVzu9u3
1Vvk2Wcqe0dpIOoJX59+kOM6uUwHGA93+9d82hmvWj39fm5QP0LAcaD4ctTZNXpdDmhUtfuyfpEw
dVOm8+uFutCYcQtAYRVF4sPY2kBOxjA5Pm4WXI8j0mZvq52/tn81zRuj//W9BlkSDmXgwXDLRJnk
4NAyHByMtMm7vc5QcKtkVNUr139k59iUx18d4wA6ByCEg7LJYe4MrEvQDKnq9iZPGp7o39aLl9f4
8vhl+C+LaiSk7OsSj1f9lovHkm9+/uzHYRDP98Bkh2xGgH1xuGidIM9ShucT2MSNTXrbtlVkmlVE
KOT4bPrw83DHqxigHWQQKE9j0CNfkTLopZ/Oo94D1xia+jP1nzz9O81QHE3o4KJjBwITLhjA4H6f
Mj2nBdLKfNxrCNm7TRdbzz+/xIlPbi9tM0wZnn/En0hZX0LVUWksZJjYXGfG75+PtrD3f64tEMs4
eAFMXTtRUrh7ueoDAbzcrzFUsDDCGb7sdqhHHTFO5qooJ8vP3H1QvLr5nlcrWPCd4zSc+NTYe9jo
uJODIXWYuQHqPiG/4c6+39n2GMu+SjLvzCF+4kt8G+OgrjBIX2K1YQzOrZjrp9Y+V/c+Pl0BlgOg
EF25paZ7eMVzGqVAacUIIosr+wYHy6qsP8l0YThJQc5BHE7MGW5bYEwtvmNLcez70iVqaABLsa09
ncmmIHA3hDtmuv55+SJZOzFvC/ZsoVNAMh175Ps4badmppln7/tROvs6JeVm5PCrABLN2oFc2Nyy
XNeRxXx73VmT11xoELnCYK7GKgpGMsELJvDa9ehW5baV8r2n/jspgGODX3IgE7NK/bfZzPjjDJez
DoaaaHtFjs3YhaPtD88BxQVYIvuiLWqfh0Ew5nEOY41Eq9pYB5037rJRjTtjCrw3B5fHNlSlb6yk
KUwwQNJ/os1Wys8hVsUBZ2hbo8DTYY85pD6KZMFoXnCWv+dGAYcO6XVh4BQlVKKz9rMYTbUduym7
qqlE4bGz+GtWg3AQZtNkYY1KxMIydVZzB2Jz1Gbua1dJF60hn//pWukVIbjze5Pqp1L3TTz7c/Fc
BX4TK24OK7y+DVOQeowGk80bXhYkhKlHkQhm4JiTxSOEQ9JtPxkksZXxPk8O7cJBzlYW+imt/hnT
CONsb+CJUwjvRkzmIxwfisdOCGNjis6KqKv8MkrLGT6tGQg9dqLC3GyfVSGDPxpdrD6hVU7WplBv
RTs8m0E9hmYzWVc0wKSHdQDro06K8SUXjY+P07gzCJhV9TiJBvcdywjYxWTDsr2ycqjwcQ3fDNrV
VRnXtU3vHWVpdAWgLMraCsiEwuzSO99upg9Ohk/Rpf2qFf1rPaMWFma2kZqhQ2ABH5YDfdKifBp7
+mzN85SFoGyRe+kXIgQCr4wKY0pjMtdUhNWQjkHoBWPTRcow6r8eXdQyU5ZGQ8/qHUddZuME3QOw
5a+uOd6ndZ5Zse7HhPfkU5q6C1njjbdBP2sZ91S5zXVvNGqtu/pfqR2frQDeB6W/H9wHjw+tipgA
8zs2pa1ZmA60pxEdJ74HPuJP7ckaZ4nhjSiD6F3R8Vez9e+nXIo+hC/MH22KjzFrjbAtMidiwQgm
X610xBzuh1xkdNULr7sIDOXZCeeiTkqRZ1VMwC27knPG21DYLfQlUhv2MpwNieflfN3kcxoOrhSx
CfLvP1GM4qIoqkdYjKQhaQoHhjPps+oN+8mrreZimvq/rSf7IfREWl+KcjIiJd1XldqzHxu+3dNN
xWfz7+DCzRjo0xEC81wmlpf53T2RBbTTWgg0VVrpcBZFg5yG87hMcQFFz+apMgF83ziuk2agdBfK
uWUEKIK57+awdWUTj8wuonEIvNgv+T8vb+vY73Mlk4a6ZehK1ZQrOg4zlpJrhZYm23yySR06k9O2
F/1UOSHk3MzIy3Ub1WkLlbCycba+CXktApJIhDKSjAkUIq0MAiDSGd95Zbdrr6zSSDPHjQKrta2V
ztDbivqJ/rUhvlhtddFdF01XXde6zi0sje7RqqrtlBv3pd8IYz0Poq6i3iFDODD+wMbyxaQ5Ao/m
rjPHLtd/BJSY9GVHeb51hw5hTdXFYIaGsJ/60cLUoR4DN0CbgFFUBIV+rEmV6gvpGulGuyLdT1BI
MEAHUgKplluHhZHaazqz9KKVVc2T3PAVW2Ol3hYdWUsG2x5lFX98Ak47jtou9vADot4XTZQVhlJh
mlr82qJjdteNrIj1MAxtMrn6SpMWm6/mgogYNqb0w8JBuRozRj5Yt1LlagA6OyFMY/2DhX075o7F
gMuBz1EtCb3puFXxuGjc7pl29vSAZuC7yk1yVcnhri7xMQy4gv4BMIlCZ5z3WRRA6j8NhQOub5bB
IHrW5RiVwP5sUxeq0aVLxjclO7a2B1o9wszkca7zF5BnxAW1WndrlZ69pS2WB3azEQ3uwEIgsmSY
G4THqI4yELnraTUDJLU1CmbUV7Y3DGNYVvM7lIJyY22jiG39bXufQjhPOlZcaDhGKwT7sMwcL0aj
0ImV17aAIEl3JlHpNUGotROENi0/htbWUWkMiK01GB4wbMrM6rpYNDW2qgIcZ0KPuo+70nCaDWQx
syBpKsgaSHiwh9zyNM7qEWJwXMC/uN/YanppppLG0M/mobDm6iqdu22vMxnKoQQIzyzfA5ohRors
VvqzFcPZyU5cN6OPRCOwunpwwt4RxgvOjX+TwzmJZNOomFpThxkekOSFtSJC4NUZN9c+jr8inuE+
Vaynqa6wTDM41TuztLNIKl6GWR2Af+g2j2SCIz3MpFBMsyUbY2BGNrlvRHMJjqtZ11CBxE8kdoVV
VWp73Ri2lfDMohFXNL+2x6IKS1WuhcsgbIrvIgf8MJzUag8gMrmzurSOQM7FHnWGFvoZOYFHa1vK
+gmCouVKTMRKXF4wLFrW771xhNAhE+29Rut7Y2djvgVGMl2X45yFVOp/E6YywoErIoom2J0Hgv96
qRzGVWDrJB1yhv1oyJdWQCyYW0y/tCW0zIiZ3wGtwpLayOUL4qF+gXXYFCNUN5cNzfodhYUXgoTv
tBHzdXEjLWYmkHFTMDa/KGvZbHhWNva1oUz9CgNLK5y7zo6AqcQulCZ76brqw+w9d+UhUoRkMdIa
RovBKkzBv7zHJAW++uvYcke0+WQJpwUWxKB7KnJ7RVXmdREf0f+20axAxcZjG9Pu+piJrIkgNMkj
hwXWdso8uNt7dX+B2FzDYJs2ScE7/wEHXHuj7UJdugWUNgoLe0ZZjZ9HFe5ha104as2sQl8FAUtD
mo3UQuYq57CmdXsN5rHzYg/5s7Ro9qQlLHrckbZXJSJLaOU5eFo9sinht9hPI1K8Ozq3gYAXxmiH
aW7Xf3tJ/Bi/Fad838PHfWLkb1qi2RcPgjw4cuzHjeENhbwdHDP76C3kN4PdXXaBdS+dim/beSqr
C0flRRGazjx00dx0W8L9XeHpAgvcLEPP7V5SKu9E3jYbI6g4RNWzNZI46o4QyBxXecbWXa+Gi8Iz
nNg0Ru8C2mkyAiq5DTsyWMOKN5At68x5ASrhHLenqo+sGsRx5VY36WynCXOyLhkNc8C/6OFj/9b1
fhWp1ugSrBfov3h2zIXIwzGg8xpn8D97Mt+10CvoKdQAkaMDUARrJ6dxy9y/KTye4Q7DgMUHky/0
Ow6qR16hUMezMMjhEGp5QkaQ1cIsQ7o0ckx41gmdfYIJWa5GAc+kweqf7aLlUWl5L/Pk8stCurfa
tiAVRcW/qqnpTZ4S9RdUFbLllKmHmTK2Nssa/H5D5491KpukYmTapMLTQTI5JcmvU5W30DgP0ivS
BjOkUsFKpr5ugtjqlCtDuzGQlRVgAiSBngBBpTjp3Fo1r+hycjeEn1r1R0w4BkPS2tnegZDsFMEy
2X5T2u9erKJ/hSLrm049FlVz1iOjy18yqh8YHGB3bSeREGYIPVvSy0HEZeGVJMpzPXYRxWH1d6Qz
XY80H96QTXQxqjluWDkcjZRcdm2SpUabuKycEpjY5Vfgt3e3VqXJXS89vmo94eJTeEUR5WlfBaHg
E3sspACij1l96W+l8hsrTJ1hnuPUN6yVYZF/LJPDbWnVj53nVQlCMu4SBKbFZu0xSKE0wAsNRpW+
8R728FBq8DrMTh9kazikIvsAKODVMbrmCvcJaHjNRjbqbe1UrfVQCq+uN1Dz5PD+QNIblQPLV0XZ
FnHBswc03P42BdK/xs0j21UTYqHCRSOY/wXBIBHeXUQcH78eNkduUhW0eAYgi25nYeXJmAMHPWFP
76U3I7VvWvnKLVc+GI5x23YDUE6BL3E3mlREXIWtkDNcfUSdmQ/4mlSuzSnnOQubGkaFV9ZU1VkZ
doMRKGSt6CZI1bbIJed6lWoCeowyvJcBH+iFlYGbXrsSpWYfALQN4WPjXIjBvEEnc4Au4WA3UeXA
exO63rZKMtqh7pNOaKAAwO3ctB6nYCeVH1buIs+F9N6NGXANhUudXcK7sWlDEwWqJ0M16QW3Wapj
YUGzwqg96CSBDNBcBm2FoIOgnz2PXkpDwy8xDwDmQEpLNGAhmHaTgP7z5rlzQYBHR27sjPROyF6E
fZfBFKefeVSk+QMxJx7BW3NfEfnYoKp/CRN7pH7pLHH20z5iWVXdNqSqoxF9xefaq+9mkSFJI/B2
8BTBrs6a7MK0IDjJTUHXkHSwsJltGgOcXF9CzpB0O3BbrJA6rK2vU5211Q00K3bSI68E6GK1Zal0
6D0jBGJDM1FlyNryo3LVA7HLR6vtXKxXZ3jOiCseadmbIjSsaX4Wjhpvhrbb0ir1YhyiBVZ9QF8H
Pj879L3OaoV7iEE2qecar3mdkxC6M4B7c7+1shWHodKOQRXm2Uvx652m8d+HWeEYdOx7iDa7yTSJ
pyZXPKpz7IuK9p/9sIiOF82zo8c6MmdcE7OxbUIfRmnr1ivrqLdBeVFjQB6QEz9m1OHPxMr8N2h4
ZZeza7Y4Rnu/DMuRNTessUYVNSUutyWIGEmJ/v1WQXuJrMw5ZbuG1kEdz52sxWZ21K6vvUJvebGo
UpYe7ntZAAqX0uzTHKbPQqqroc0hBO1Vb5M/7xvPgr714ML581pl9MOG02dYtYBTJm2mcChpYipI
1VFAbKhfQ+eNQvkJ7VvZ4IPPzWxdBLLxQZ5x2gu3Ie9kdN+dQOVRUyNAuhV5t3pwEi2EonDmmAx0
nyr0gccMc9Yy+TQDohJN1GTYQeXwr3VmIyxdP42mzp9LlCKydCvrQV0K21B2WGixZXNqgLvnAmWS
W4NrxkXqPY8CMHqTT3dj6fkxbv24BWqeI7AEDx1hzwacQ0PfLZ31zEsRTbNdbmZNs1WTM4Wfxtt7
T9cDrvdiIRuwvHsFCV3GfEb2XRcCATubmpuR2ngHDe5dMZfDg6Hn8q0IRP0H3L962KBM1N3mQBuH
Fo6eIdK+s5+hHPXYQqlg4+uO55GVkWILaTH3URQpxw73OgnEGvHgBZ9Z9osA3O1itkatYtYYfruq
m8qDpXW7ckVNnnFX1nEFDNTNALXMpK+aHsh723wrG6mmzZCCsIx7FRB+KSIFTsEgDCRpox4C/2sx
0j+YehYiKwF9giKJnWby0JSO3hQchQF/2OCSuAq4DC5J5+sI7m5c3UhZdM42gNtRolxuXfKedhFa
zV3saPmEqqm98QzrJcjaMRyb4DEb8GJ24cI+1t2ynOw1k0jOi/TD78ULEjM/mTM7uNAd7oYBOvWj
X+i9SDMpk64jZdQR3ZWRQUgdtzbjcUdx15ETe/chYRW5RgnNPqfcVKW1sVpv0xhT1UVIn9vQ9+ak
RXoVeOXG7v5QeyO9PjQn99Ma027Vt8K8srMMqERUYz9dFEXeMl/ial6TVMVeuUjJlvUtrqFPVp8W
STEMFfLOPl/pwO/DQvXl1tGork4teZkMLq5gAetXsWbiLailfWmWQ5902ezdMMfR9xqmF7huQmUG
ntcPlZw/8rRx1wNkq6ewtzPcmwnKPLA+CbDye3d8oLD0rQ1SZoBUeajGlXyIC+yLqJBmcNGWRhXn
UClqQoaD5WNxh3gEFGMwN3OefwikCFfpaJNrnnptPOpxCAmCzNVMhXUrzcpBHacySDg4DBq11PgT
WPrOmWdz3cHlN2lyybfagpguAw0rhJX2P5oZn53bOGFA871fQNxLIGGOQWt+Z6yGvCgDjojN3L9I
3crzLkeIdz05M2phpjKCP6PqvCIe0o7SyE1NCSvKfIY8gCuQBwQGrIBY5YfKHAS0wnPxyOsUQ2X+
8xBYQzyU1NxpbYtPrtqhChkiJ7jy8/xH4DhYSxvX3dWI6+F951m4U3qeEB+9XUAutG93nSktiPBC
sDeSeaZlZFr1Q1144yVOWTT0pqAct0PJ/dU4iPcxLRCMvEGre9Vb7R+oxszQOOyqJO2M4CarW4JY
AxJHDmKhH3asGlE+DF5RHMijVFb98wxk1603WmkaUcpmvBZSlUvPajkJi5r5K80mHRGVQ1reok9T
3/HPAJXQO8gpPQN55G1ma7IjVIZnBI9scpKZec8mSnnljKDqQckdknpZ8aE6S+LX532J8sKQ8zjt
lf1qNsx7miYUkTjTCIBBar9KXEKvjJm2f5lavjhx7vC7+3js2CSjFoWzGI6aQwJYUPvAAlxwzSHY
WUPGosFp/NCyG2zEutJh6XAnGhFwVtJp0rccmIcdBAzkzuz7eWXN8nrwtH0HJFuuQm3x5XphFA5W
kj2OCLG4HbdDZ65rPqMWAtQuUAYCharL2fbGtUOq6Q50OXrtaG7EU+XW6yVQ7GSngznOSU3DMjCG
MCMpQ31FzgZuGIXjRa1pF2fasqd6DlAYMZfuBhgdh2AvIRwTedVk7/3hefaTwd40+vcNLaiXAJoA
HQsQR5yDNk3hU2QWVWGjIxeb+SY9x0o+1c4AUOQ/MCzzGLPuopZlo+Zk72EO3ruReU5o9sTzlxYy
QBzA8wdHkqBVQVhQ9AHdS/cdIRQL8eeOzIlP8PX5h4BIr/c1CnB4fikG1I42Tn2RohL38yBnXuLQ
IxVF+omi/EPRqN7iGDHOdJVOPR6ICkjIA24HAtjy9y+NagtVH1iJeD7gw5ef6TnF/eOnQ+5u0WED
7gRqKIe8LzoFtmFzZe+BATMuaHWmC74AP75RV8Ev+vr4g34Yrm+O1Wd4PBHbwL8Y5gs9rX3UI377
Cb4Pc7APUKlE+8OQ9r6eP+bxgb///z3+APJgiV6kaBbbeyE3KHTbZ77wyUlCexLqAmiFgsH2/QtD
8Kv2uHDx68mKFuEkQuezOac9eupDAyC+6BXjinik4cOECSviHL3vCkacwdSEdftffIRFsWKRvwTW
+ZBiyfO+rjgkcPcOapPcSarmt6w1LKavA/gH85Q3cy6gm7VX9hBqGjNyDkB9apKApIf1BAyJgXo/
+NBGO9ioNVnO/kkESAPYOXLDqedD1wMMKTSij0lrOqAFt4Xy9hrnITJ2XxtnPsIyBwcbbsFn4OcD
a+keqcarwkE71ZH+ftA3cO2G/IJed7ug/v2O+DbMAWjKqPIiDSiGEWghxGl5Bn5wYkdYwCe6ILEA
NH9ka9I2KHdkWeMjQXavizF2q7WDznGHIszPO/v4gIBmFmCKwEeDtQsiwvclJT3THioR4G7hzHw7
wT8bvQr3VqjhnNfbiVcC+wt0o0WVADpEByOlGXrXVkHJ3jQ/0dOK9MjQzuPgOKgz73RiJODNFmDx
Apw+Uh7THIoUWHzTXk4WrgOt7oYrAA6s10JzVCEzyn4NLkRBA8IRAPZi2UGQ/vskos82Af0mnX3W
J/2QyHO62v+hyhwsagBJLQBfwR1egDXfB+hsH7eUBmmIGaBIlxpuGVW8pIAMd/31DHf6Ecx+YVYx
mj5pbIymBhrC8WE5abZXs0mLC7Qg+c4EyiBMcX9eo8jk3yB1nbZ2NRFjPXmeujXRpb2xx1c4jkG0
y9sUpitXJUl1UndgCXEi/Dpkbt7fktlPk9ElxntfFuYuz5F6/rwuT3xDEE5BvHGQsEN45ACvEsCK
gXhzZ+8pYmlQPkyWFY7zGmW8n8c5hqAvzFYMhY4fcgCsm+9TOxbgYinu2Hv0rUNb3ynIMaCqNfUo
UKETno5bpdZWdYFrIOrMZ4LVMfcHmDUsUg8HEwgYCO7fR7eXwlNNCdubt73vQp03xQR/COcx4E1k
CNz9UGo7owhxHIOxVIHOAYEFAx+ZFDPlNdQfBdtnabpmhrG6/3lKTzwftGpwFxZLLsjLHcyoPxFd
ekzwh7bRN7VZXdrmb+WZ8aO/jrAsni8ZYVPJoIe8I39QaLfKxPB+DY3E84EtWzBmkKakB1+lcGGL
pOyCP+Q5soToLMXv5AxB793DigNe7pC0FiihSAlNvL1pASRTrSFw+198gi8D/A9p57XcOLJs0S9C
BLx5JSlSXoJMT/e8IGbawHuPr78LmnPnkEUEEerT/agIJMtlZWXuvVNwSLU36MVYYqCQ9/WbrK44
2PPfz4OF4hF4WyjoZzqFctd4Wk527BVmX1wgLPzpOIfvswJI5s5PR5EMECu+1OS9J72m1l2mHHp7
5didX3oAUj+O3awFexYjqFJDDwjFiN/s6SZz3iJzn423n12BUxNCfJANpSEDj4nfDGkHuyldk3VZ
WIIPCio0N2Las0PmI1wcGxn953T5Jr3N/U+fAAc5v1lUZW7kcHbhdH2Q9OkkRW/Z9wCAc/f5DQTN
HOAjDgLfZwmzE5epmpajE79pJMfVTf7H5yf/+PMCzUXtKrOxOj6fZnd2+1BZKz9/Pv+n1/HMkv/3
54uNxXWqiHGn832l3RYWcAV1Q3qemvk2tNe0Ahf2KpkT8N9gKmE0iyjwITLNIHHS7M0y3/O22wx0
OFsjJ51ftrPK7H9tzJvtyJ+WaY2uCuHZm3RV9OGmu1LmzOXVpxflxIhwLdhmBvffw0iu0Tstupuy
T99rjAIZKri6UOYINYVRlIY31FGWveHQryZ9vPWS9vAbYzgyIfjVvvbMzPOS7O1LPT4M0aevNRpP
oQCEwM3c31eEl8dJVw0+Bd7XNP67ybeauhLrLPgMGGjAsx0mCgq7sMxJDjZoILn5Osi78AaUzKcn
5+TzwgLHEmRWEP/maxcOe3TA8nhcOXeLA0AtFSUS4hbi+9MVTtTQnLqpZ4IqoI8W/Wz6FQvzbxRO
Nkgi7jUaS5FOFEHZkVcrJGRt67Wv9gDezHjvdfvL07Rw2JDo4Y1N2u/jVJ8OIgfKo+YUOF/Rtd3q
0WMu3RV+tU0+3cIARUgyljTyRLhxJlee2il4IISoQ9qvflTcebfpapS04AVPDAhOPFCDoBop1r/G
vwAVBc7eCLdWAl105dCJQTKUC8AgSFeRH5ofPyJBvlN0ry4GS3prLOIx9SpP1Fup/WLBXmjbm8kZ
d+C+KEoE15dX6oNIcLQbZi4Jb0geB8hh8WoVObhZE2qK7w3a2zgALYGZGesbH/zDuzON2iGkxzTl
i/xL2Bj9Ty9V2599bjp3WdF7v1LHTG8zT/5S0BNjn6qes5G0SaWa24FM0ySeFk1ZI1ExJoH9EjQl
bcxaNXhCpLdPNyFq+9v0ttO2EE360geGMLxLdgY8oaivnLByDoAgioPSamDTACTe1GBV6O4RDyDX
UydO7kGeBi+9Y7zB7FzrpS5s4X/mRSNhCs0RPRdRp9pXnS4NrE57C427r4c8u4+/rsz86TH8x4CO
1igNKxbCj6SuG0eWW+1N7vwduPuqU3f/mwXhsqjpt6zqAUOgr4R08H5jACoStqTriF9nmfXTwxdk
pNHyWuHzunQIo+B6JT7TFpYA2h7cTB2upHxG/dT6kDyaXWpvtPFC+9OL40ffUop3pcn9Z9lA6Ugy
JjrX5F6081AO2hpxYTxQkPaNTddb9d7SWuO2UGPzJa3z5kDKQP1l9v2DB2TuWlZ7m+SMFO3KSCpu
nKlWDpEhQROwWsJBpQZJZ9fFvmsAVXWwEA6KHgzbMYQZt6XYX2+KuJV/lAgRb1oPesU0DtodyKQ1
eVLhRpg3Cu6BSVBIJ7JVxDsngkoamIP+pqm/nL987cvlXSJcB/PnWUCEBSFNoWIvXgdF49lOanva
GznFjQ7sYBhuAYhfNvKhtC64mZmUA8MH3TYqZcIg0slqhtjx9TdrtHZ5cvDqr86hI3uj/wkYDzS4
lu/inzPw3dyl4w9TcU3rz45EudSthFCi6sA/A0ZBCS0Ii4hQfHmpTu0ho5jrb2qbP1RlctXrwbNC
z97Opz9RMD1qHkgnBA+0XLlS83zlVC7s6lmQ7V/zwqkEWdS2UYj5rgZKGUN0eJaKO1+fVh6AZ+Mk
9TwzKlVkj2a5IJEIP9WtY3ic3kdyhU8SYiFmgTPvi3ivJWV01UfxU2mHXwfpSqnjZ1kPVwaqziWN
4zVHnvUfvQ1ShmQqRQcR9xpvdHJrT2pLyTdvHWWrSjKIwbx4S0s5eaDvUX4TRLE+p/PUG/ZOA1KT
ExiT0Tbk69ZO/K3fOb+mJkKHO/ULAIMDqglV118DeV+LvT6cuviLdYqt8+osSBvLVRcPqMgGT3Uj
GVfhoJQvYTWMu452xfuO/OHjWCgZrdczaxMFJtUJrd8XwF7lovsRZm28MoXiXnHoK0Atn7njaaSc
KV9rkZxUSZqEbu+r2U3Rx82DpYTGNmkBI0+huVY/WrRHbQeLJGHPxJYduQaq7+eRGwQ7uGKV6Wog
2LWby85AdGgfozqyIpyASC3GKW+xoig/nAn9pzVio+jSRAPCE6bqkqHOQgxUHrwH613pXqru6vIg
zo8Xa8MDY9bVwGlS7Dm9/rj5ggpumO+G/XgXh/mjLmkHSwLSW7Tt0wCLRjG8nRd6z5YCESGz3y//
gKVBUky0VLKqsycTBtk0dgjOSPbdJGh3fqgdauupGFeClKUNcWxkXsqjV7MFB1BToC256pjBdaEJ
8kjZT3KlT2q8MwBmE3QAiuIGJ09k7bZG74CQdQIXiOvfQZj/ME2YUE63cg/N8frJAZ/N0E0NYBGd
VAChno5HyYY+DzMtcCNEADdt0CGTCIYuVF6LpKcIpf0qlTU/uGQTThf5fdrdz5n4U5ssT07/uihw
HfNvx7iOwrc0vNUrZ1M69aa31hquLe2LmXU7g1JQ2hVfEnUOS83vy8DtwdJWb1H1hbDk8tZbOsD6
nITgLrWhoQvPrljpS5J/tu/ChrKV1yz6XK1p3gwWD2Cmy0Eyh/fd6YxlSjCNDqDV5xJSrTJf1J/L
EnwYILM792UHlALm4tRAkmWtpNa685z2V/LeWvMNC/ODABTFRgTueMUb8444OjWKXVij4hvOc9I9
3nfGb/x41EpAXND4ST2TnR5kLVPk3HKeaRWXG3/06coZWTjzNlpBqEFzARDaC/s1MqVIG4Ped2tj
40XfNXOrOpvK/1zyeF6CEyuCZ/HheGa93+G+kuwAX+Ivq4o/l2v6jwlELEi/UooXm493sscTrsFD
muN4ABZ6V0GIvHwSlufqvyaEuUp9hFCnARO+eqtJO9vYBtmhWatmLRxpshsgCkiosGsd5XQ/OVpX
lB2yMs9JZWxGDeXHm/L18kAWtizVDrwvjwFOhCkcOcX2mqlCuua5abZ6dQ0A8fL3FyaKHmiAj0if
kQ8XIUipHNrx2MicuPynLPWgu2+LTt32n1THZM3ZVWgMouKLRAZ9v06nakhsw4c95zxP35v4KfnS
dp8+fRigmzk3/qy5JnbQgY6ZVYZv28+Zfx/elOan9+ycAprxNeBBScgIG0qRamp+iWo/86AcH4xo
JfQ620nouVDO+qg5U9MSQ/LBkGwvCUv1uc3v9J9qf6fYV5cX+mwjYQFZD9SHkI2dJRJOF6CSBq+S
xlp/Lqpgp9dAsKfPVc409hFLjAAHWvgg5sTABzacHVSRoj+nyaZLb1J7ZauevwJYYY6ZBtyM+i5h
yekQjM7v6swrpucgaXcp9dEoOPB63UjhbVaO0Loew/G1l7/5xlXlXXvlyhY4jyxn++hwkiMnUFFF
JESHoEAFtW96VowXvVJ3gWegfXU3QaogJ/ZUVTteRP7KzlhYNxJRcF7pEAKeVnwV94pElhWlvWcz
g+15FzcrDmZh5/FV4D5s6gUUa5tEkp62xfgsI8bWPuj1rRR8Nmzg6HAp8qanJwPvemHdvKx3NE+X
h+dE/aFoITzGn5f3tgikmLceFgyy8/PJp3J7ujNUH0C4X/YDm7vahE0PQmXLA6ZvnqTpGWWOb0Zk
XhkDNM7av75se3H+Zg1BunqaoEUEx0CJPZfzsBietdb50o3Z13g0X7VqLe25tA1Ugi4E6nm9cxWc
jjAdQRCiJj8+16XcsVBhdZPEyRpqev7KSRjOPLK1QQZ8KOGLMWropFLdRdL4/EGSafBF8k9an20N
Od2W48vlmVsc0pEx4WozfUgrWeFznGuIA+kOQPKaxzjLdMzjoZI/Xz3UbcTxKBVPDkcy2NzOq51A
WDKTQ1t+K5R+U6nBNh39TVrv5bUuYovTSPCBQjOb8ix118GdjUntjc9BW9P8szPfBuAosZlvPaM9
1Im84pmEPQjoi+fTrNeJWuuHqOTp5qhI3kCDDgtXqr9KQ0PW+qUhEfGp5TozImQHhiqwI1+J6K7e
XEGHU6Xt//Z94SAFEu1NbINBmFq0M7qXuDJXRrA4TbPqJsm1+RoUzlCYpl2a+jYtyafN+A2Jk/jv
y0NYNjCHg2Dq52v2dB0sDSZ+2k2523bmvTEWt3aT35de9nrZjPBw/WclPqLOf8wIV3ncsekRA8td
8rmbrjtMpkpyuN2M/qOufAuDb5fNCef0H3NIg81Nf0n6i7XtDP5DLiuMqg+hdVv2Rq1/Z0BHFoR5
83JDLutazl0ls68dGj0o5lPtF9vBetbtaBOmXy+PaHGdqPDQs04nEysyE2rfgFxuFrk7qRH05enX
2JdArTxp5e4W/MB/Zu6/doT3QQhttDDKNnetmd6bqJ15pdQjCjADRMjOaqQXsPPpShJgeXA8nmGd
kWgQ39DU+MrON9kdPcW88tB6t3678kZcMyEE82GZKwWqILnrQMk0b/23qPitszrTR6iwgMsXb3Rj
MDutqRCDjYyXrPvplI9hcXV5FyyuzpEJ4f4p0gn4bxEUbp5P29hwwwZylfkjiH8o0e7zpgDmow5J
32/aoM4TepR4yOjboCeVl7lt4GzVPHnw0hw2s1Jvkkn/Q0lR2LhscGmFYLfqumLT8ILY69SgNrMP
9dHKXJVaSRggwpOjiROv9SZeMyPeCbhsJbAYl6T+iPJ+o5XfDXVFInRpmY6HIjiHdMpHwm4bGzSY
qdViZyT09S03JBCuzOnl8rzNa34UAH2c2GNjgmuV/CnN/YQBOayNXn0xRgiMan7lFStHaMmpUtFA
MpRXN89h53SBZDU1IKX4uatmxp2k+fcwWldMLC0O9SwwxPynIYkwcZZvjpEfsgdiJ0cX5GmSvrTO
SoS1NIxjG8J8VUovebDhMzcddkW1QRTt8nqsjWH++9HBMUZTR8+B70shee4J+ZKuQzxoxU8vrTqZ
qPmB5QAUEl+uHa+K0jSH1FUG9SDpT8jI7bT0e/5JlNLH7uKRgjIhfpkeUMJoaqSvyCbFqetJL6Fx
462VFhfHYeJhUO/88Juns6Wlfe2EKAO48nRokoI8OvCF5PDj8poshR+EzTAree3woBPCKIrt/oBY
V+5KU7YNiut2+lMr6ULf7SzNJ7WwFnh+vA/FQ8k2hj1FQD0TK06HlWtWUlVmkrv0vJ/uLMAF20iq
tJ08KNIhskv92uy6d7BT+VWhGuOVr5nRFRxgeVOhK7VRSgqSKP9VGzWU8m2oOvmtRxp3d3lalrYq
D0AoGDS0UM5UxC2os/3YOLjc7EusFqibf1Xb37jbj20I/pbmPLKkyFLmyqorlU9wutFpWznSi8t7
NA5htoE0ZT4KOrmLSuutpfYvljbNuiG3ZVTsABGU9A2NV2r/a3MnuJFUUbukt5m76mtqPVbprit/
xwJ8B95IM9lIdIZUcidLKR1CvpynbHcTdH9nY/cb3gpP+68RYRhDak/WOHq522XFVpfCTWlUmzp6
+42NRnQHzQwEFBH56XGwUHJCfM1kgdDk6afDpFpbhSfNZStL1y7Bl6YDD4EjbAm+KipKre1Hixiv
Qw4U6cD8kDrVZizfguTHZVPztIjn+9jU7NaOnHw0d28xW2K9YfjSd4/ayueXNheuHdgFCL65V+zp
563MSKwY0oDb+Mm9b1P/7f0bKbA/l+X6cO6o6aJYOCvMnGECLK8MC7ObOJs6Wlq5LD1Ltv335Zla
GAoZXJaDfkDK7AxPh1LlfuZJmhW7cfM9ia5KZR9bK7M17x5hMWAiEZfMNbgZ2HRqwskjybAMKXbN
4lfvIb3hbB0JGajsBr3PneI8lWst4xdurROLwmsijnmjxawNyz9sYu2h9INNOplbUx5X9vTS9Nkz
48kCvXbuBIKwo96BhqXbSOlmiPYV+qSpvRJ2LQ5Hp2I+h95ACIWDQ2OHYLKqIHFV/6uRFofYvI7q
Zqfka03/FkcDgcekhQ6cYn0+VkfHpq3KDHVCNoMu/YFmykaxvzblSvC9aIMmPLCRwKCirXxqw0fK
zZ8C1iablb92IHDk/uflPb00X/M7nGzZTM0VkyZmXoY2bWETshnG1o6bjawMOzkmehlXTo+54Gic
ufRLTg4kDcHe6WjQSuymqq0S19HD+rk02z/L1MvyraFFKaSDVHr2Mu8J7PJeciMor1Ji7HPiEiSy
kCmG0Jh+BbkWXznNVG/KIjJ5Nk7Z19Qbw+t+UuNfiRaUe2dSnYfYrLTbDnEylFAR2jMKo94hyNZc
k4gfXDDF2abq++EQS3q0YyN1bpVE/UPXS0jlyAh+5kkj3ZmFIqHWVmvOd7lo9QFlP7vdaW2r7qap
7H81elRttWLsf1ZIur37qRF99/Pcuc69ULk18pTSJ6JMBwDn71GXdZvcn/zrUDKnA/1v9D36XCio
ScHEo7TLN4qnx9dJHGY/Ww3hVgmhW8QZAaKjvL6mrLC47JxDuiVSG6RedLoWdYR2dRg0nMXyQO+x
xwF8TnS4vLUW1xslU1JLVJp1VfBl+ZRYGuKcsZuCXH6Us+rq8vfPxzCXvOgwjbY5yAiRVmyapZTp
NScQ9b+fCH9dNVXyRx8o96lqrbiu86HMJQ7a5qAHIgPrFZykkUNX7ooYUwevvZHWMlViBYXbi+/P
EJwZNMzbQViOPFcmlEVbpqoNc/T/a4KXctKQ3ev2SE3f+vlwN1Tyn6Nn3yfxdEBU5qscxZ9+iM2/
AvgKqSsQLKKCuxxnlYwEAC5NdtwhjK7ljne4kdfXyINvLy/eeZx7aks93YAGbBTNCLXYbadqnyO/
bE438dTsi+rFruyHaM1dL64gCRkKYCq8OfFi7dvK0onfmeHO2yNpcd+p5qf3O0Mi6cOuhLp81udZ
iSunsUkAujEK2Kr/s07X2vYtDgJoDs8wqJGUek8nrQukjPKaFrnT3jFvqzXm4tKBAniv4BbAIyti
vcaXKjU3uiFy06B9ShLnSokQQwuR3apsayVeW7Q1Myvmq3Ouep0OpQfPETulF7nRFPU3KCEP+8qq
h11nIdobOGXhXt5v51cp4AHe/TxAoIihRHBqL+5Gz3EA97q6eohtpGbJXu0vm1haHajkcwaDdwEk
2VMTZluaUW7lmBh8a+9banHVohm88gidvyJGiFQB0AySqRKCCTy1kqhpViNPGrvj+BZ12wZx7Tha
cXfnNpgs4kyD/CyN2sQ2G3mi6DHKZbGbwLmR0y9G+bc97RVKQr65prO0aAvVFGAjMt7PEPZ03cDY
NJogJtWcdm8m6catwSOYEhedHQ6IBVt/T15grLi6xe1wZFVwPw6Bh+Kh5OE2wXA9RxA0V2qVLR1a
8pW5XLQEuJ9mdjMVS8w6IXwZx3Xkx66Rf8uGGt2uF3UNHrNggy0NMEZnvdjmwubuUVUcq8AJ3ZDn
1dTtnEzd6WsJ+4XtfWJk/vtRwOvbPaXBCCPpX7pd7iLyEZfPz+IoQOazLAajEUN3eczlpGjLyC36
ctc08h/FmDyofruSi1gaBxRviF0mKfozgg7IyrYGS8Q4ECh8l8LXy6NY/LyKD4XPSebSFEIFW+0a
gmo+79E/xLxWkUy9bGApWOD1yUqDtaJyIcY99LeoJ1UeQlejf8U9zIBXWKXpviL+pNEC4bs15H9X
kmE8IMXX0cyhyW7tPDHviy5SPik/NUcuHF2HXCSvBwYsbL1MGlHBHPTQHVRp1w3dQ9B775cHvBAq
gFujUjhn987LN2NfKeUosfES7QuU6F0i64egvi8jZ6fQnqPQVlZwaR/yAAf4B5aKcrUwpKAwky6z
Uq4mr3pJjerRKcPrpve/Xh7Wwg0488iJpShALBSJvGFsm0ILgeNX134n/xnkHnyrwQ1b/dtlU4sj
cuY3Fw6MKpgwIrsOMyMP7dC1yp0lA1B47OvtZROL2/7IxPz3I+9QzrG+jHKU2/VKvhsl8LFmlKzt
/TUr80CPrFRD5ct+aeHo4mtVezT66/9tFPOaHX0/bboqp+1Q6E4okmpgpgw4dZ83warrOGoaiiF2
cWqiNrSOFjce7ie7SqtdtBLnLFynNI4nyQJjAGyvWNnytRr/qtukv5pr1bxT7VcHfeThztI+H+3g
5MhNaEQJ53lQcpdRMzRx4NJQdN85zpWmJZ+DNH74FlJFFKAZynkuBypjA581DNzgjZ4an1S2O/u6
sNaJM4amH/J1p0Ft+b5Wri4vtAhYPDMwL9XRZqqKekyMev75SrnL6YId18pWikZYzHQ6DZCvTdvh
59g1D74+vBfFWrpy6aIAkWQBime3AcMStho+P2nGtgSGHatPRoc8+d8Z7Gk1oQNCEybbSDMOWUOb
bAWdZ195jZXfOK/Hv0DUAUUnyiv1jF9Qm/qznHvvXeh8PpID4kXZhz2CxIHYf9M39bLvK9V3Zed+
kB7Syh2dlTO14D4xgWKPQq4Pdy34tsA2SyvRTDhNxr5OkVu9ldYkMpbXiiaDBA0fgNMZS3e0WWjz
Ebeowfku/ROyb6rVoT08Kt21ZDfSPfBx/6CjWbzJLU/a9g5pqaCkxYw1+tJNrNEv9/LeXRzx3KTb
gkoxZ7tPf01f5GqFFHngNspzkn41yp9+vpKoFbn98/EAkU6Ke2bkEBcLxyNP5Y7IOAtd/O0Paonf
A19HovlnU7Z7xUzv2qx6R4eYHmoNZPnL41u4R0gOE7PYgIm5FgXbjQ29UovtwLW7cDv8MYXBynW4
OIFHBoQoUKpGZEhgX7vFdK/EdNmkWvg5yP0/84fynAWQAZaDGC63cu8pcl0QaE7lVY+ucVq+/cYs
gdFUUJGgRiAGmnbcZk0tdaHrR71H485B3uQJzbT+NyvC6WoiXUM3AStRp250oCVtqa6YWIggUTKC
eDsTWGfS7el2dgo7d6wqDUlyI22+CZEdf41oCnM3TUF8DXl1fKJ/nbrTrGEtc7gQ5XHJAyDn6Ude
QCzXo8cfOb1OsC6V7a05NLeJPb2pfffuj/rKhljcc0emhD3nDcBQaaxDCGY13qZrg+JRzad+a8vR
2vZePD+U2dAJBRVtiU53MnKNBnVE/VZ7yF7jZiUMW5o0+G0zhpcQ5oxw64WxXzjtFLpobST58Ghr
90rSbsvaXAli1gyppxtDkycaZ9gYqpJ3r9XvpPqlyYabxFlDUSxNGJQ9CAy0oObdKbh3b4iaKMul
wPWSQ6VejytJocXPkzwhx4CWIImA03GMfhKnE7IfoAYe+3ev/I0LENDuhxoLqClH2FmUjQolGovA
bQ0FVY7JL94H3+jvzWpa0wpdvAgVMPBIW8zYKTGXUYy0CigGNXDHWmq2XgZkb4jj6tHymqHYaJGy
CcLgAB+dJjdttzMi+vcVsWz+1Pp2jWE2B0inuTaw/iCF5qIlr1xNGPcQmEXf0kXPbRMQg5Q5mm2g
TcVesTN7Z1ldOncTTGjZ57zT63VY8VpL5xmrhDRAAGZUy+mixllEcw4PPqk52HdKEtLr0tsFyeGy
+108AlBK4W7N+SMxSAxSWvZMXRa4ct58t6OchhbOz7ik4NbUK5mXxQHZoEl1BdUO5OtOB5RzIxu9
DeVXiZ3uqi/H4qk1yuy2L/u1bsTzyogrN+exiS5w+yzeqalRartyDNlFgdkOT3UCdsYon43aHHc+
ogoPlV/qOw3m48qTZXH7QneACEdZeK5NnRp2pNAs5WgIQEtlz0Xg7GZyYpOMSFsXu4YyZGLRDNCq
HWfrqc2OFiB7b9Q+j9+1UaO1LDhnGoxuEaQSBbldTEWS8uCn4RZSe/63cu3Fv7RxjmxYgksr0JH1
VBsbQ3vI+25jmMXGHG+0PlqJpZacG7iRWfAFz4l+6emUqnbbK3GmUqKOry19a6Wvnz8BszDarCfB
lDnCQEgxj9VoRimSAd2hLr9SFqU9whd1TXB2afvTDMFEBRtpZ13kP/sqrWg7b0xdLZg2s4A3mGoJ
UM/nR8MjBQ+q8DA/68NtaH7mO3GXuhV9LVVkCW8QJdbXWlgvLf6xlXnNjp4riMlVmaZBsu5phFkZ
1S4Z/oqCYJNJP35jOORKwOrSuxwK26mhTtazLKWXtBtpO6vaNg5tVv8am9/xtWRM5nckGbKztIkH
AqIyyzpxW4UWqE5FAy2t+bM14pVXz9IewMaH/O7M+hX8UhQOmjPQqcnNpprXnOaXG83JD1Nav1+e
t0VHdGxJuLuAS3SVowyJq2i0QIKnGcn2fS85mzgxbsLQ3Jm+vJ8m+3UyDVqdhfSJU1YO1tLBndOb
HK1ZNkWs8fl1VCtSMiWuZTd/IujynCMVtzLMObIRHT0FDzScgWQBlxMuSaUwaOAaZqnrlMabXk67
eArRTWN4cb7lsgGvrteIzQ/3GjCgeHBu0zy6Geo1VbHFheVtQdkX5sB5riVC4Q11ttTN1ZLW0FK5
o9FZsKvBAF8e8aIhQpEPPB0RkuCt4jQOQ6SSOHlDjEirEfp7WZHQifNa21uxtbiAgFEB782hgXiL
xlPlNzSpBpldH5zHJvmNqJUy47+fF7Zo6lkQ8gZukE4xNz199to/Ls/VfJrONgc6YDMxj9q8WHur
otbsMtVPXb+YfljFLZI6UprdapNx1dfN1WVjiwuDejCKheBEztATiuM3g+KAQLTsJ/gmG7l+ShD2
vmxEWbZCsEZkYzMw4TKs29BJUG3NaHMqJxsnn54Mzz7QPnqv+91eD2kKvxk3NIOmtao6SQ95oDx5
eYCgC92bLv+WpdmljEaHY7KLkLnmn3p0B6Se1/uZUmaunTTXzqh8K3PayY48Fq6G0vrVBon0G1M8
U7E/QJ4AimZncGQxknskFClmuKN0P4OKnPCrrv51eVRLN5vBGQb2aIJLEB1KQbfLphuI+TX7oMZX
SrBXnYPW/UbWcs7IOsTBdJMQhSUsn8ZdSamnLgXEA426DzQKfJyST4rsfOSIDFJcpIfmgNRSTycs
9BRCbcdJ3VT55pjB1vN/yjUtoKyvrYnQjzKubM8lh3FsT1ggnaa/tHO2cRj0WzR+qXRWvbw6Swbm
goDMHU1xVdwBecf5K414vqdvQv/OeP6Nz8/y44TPCMGLj6E0tbtZvi0mbu43Jvp7RbmmuLw4gv+a
EFPi5Npp42eD8M2CJr0ZhzJ5VAN/Tc12Mbs6E/5nlUgFZyQEGpz2sZIrYCJGmFrfRm8Ir6VQSreG
jkjcEHvxARUYhR7xiQfMJ9T3WTvS1/HydC45K9LmlG7nFj+QVk63n9+VbdKYHdGONG0B9nyNp+E6
o4f7ZTNLUzrL9cPL50yRNzg1Y01BqEzpTEzzvO1IPqBfy0qsWZj/fuR4WqpQkh5iodC2drIZ4uvf
GQESBsQw4G1k4fuGV9uBlUuJO9kPCd3lVzKDS3kMCtozfZga/ZmabaLlXVQXRLedfm9Hzca0jC1d
dDfcDYF070Tq1lBWArMlN3pscv770Yz5hNph7gD2bQhN7HzYptWNShVP61am7gNhIF7yx5aETTbp
DXC+tOF5GFrXWRVf0+78qk2jfRsat72ZZ5vE8m/tetw4UvNHlpm7zJbeWi9aefov7hFCUAJZrkTu
5tMRW77V+XlPaK8P9buT9Lcg0VfGumQChgN6JAR+/BNMGKVk5kUKTBRGVvBme6lHf+1u+HJ5M85h
lzihEPTnsAkqPYSn04F0OZiZ0Z5idzCHXeC/6xHZ14fcuG+MbmNJL5etzV87s8ajHiQOeBa0lk6t
+fLk10MKak4zM8SOO4empM5NECcPfqzdOSijr1whS3XZWcj9X4vCYXOkmvp5BLptjOqHrkiDbSZX
t2M3wUpI27uh9PdSZ27GqqO1vaXTErXpd5cHvbiQRz9BCJ3UdJymcEpjt642g7YL0pVn5vL3iURR
KqOyJiJ5jU6zPUcpucf8FzX5PknFyiQueXZ4Kv8aUE9XzWjiRooqVi1MR/rl5tkNfU2+a/qa2MKS
G4EMCMZIYcmQ3zy1k9DCUAskcHo+1LuNMbUvSjputTj5C3e8siiLYwKIg84PR/jsbW6jv9/C7otd
kjcP1qi/hXq6s7Tsx+W1X9zwR2bm43fkGePBHlOzZuoM09sEvrr1Z3kXX7qK4wwB7/1la2uDEt4L
ipxJg6EzqMJUdgEd5oug3ITmp4kq82b4/6mj89bpmFo8bJrk7Gepu7N5kFZPufVplZVTE8JDH3b/
f0xY1bXaH+ofKKpfnqpFv3c0CGFPF1VaNdbsiRKtvR8C5VsKzLFKDVdTvCfL719rdY1dv7y9gfEC
LeCJKmZI6O9R2JEzxC66l0VwiPN9YG7q3wCmU0UDMA7EVuO5IbhY6iy9ZJdg3x3pa/xsr/VcWRwE
DA+ydChU0lbndPG92midPChit0NUHBZLd+PLxvXQQr6pspV305otYY2GrLFTc6xxbNpWHa71ftMb
V+W0UqhYPKJHIxImrAxsoKcpI7I8J9qUwbBraN/dTfZNzJXbjdPau2lxWKS2wX4AYTnTVkvtphjl
CqJX0N0mM2Fm3FaWRFL1d+4FFLrYcCS8qRaeLpWv5Y2plmni2sONEl6v9S5cdDawV2biIk20rPla
OnJtVmxCYwl4PlXOX7L0ohXfu+jL5UO6OFMWbzD+q0gZCkvjFUXdJiEjaNLtZNxEs9jdNUz4y1YW
7086ScJVVEDYGsI85b6W0HCb9WhS/2eay1e5ZHy/bGJxILPUOnXuWVlO2MmSFzphbEWJS6+U3Nj6
08aktLn2Xl7waeReUSRAuI8yrZgBA7/vyRKxrqu05Q2jVTdj01Q0RjRe6sF+sDLpyxhNa9XuhffG
idV57Ef7IAd4Zlo+mHcwS4+Q4W5xHlvdaF/rbPqlDtJfUtHu82CNGrGw/eZ2ACRuiHrI3wirlhVG
T7tzWFq2fVcV8ab270ygbpfXbdHI/IwCvEvRVNRj8sE6G6nNw7rUDtP0SF/zMDxcNrGw+3i1zxh4
dh/vNWGPF02bZAVN3xGB3dbbbk3Pfe3zwim1s6yIVY/PTyGiVbel9Xkno899E0gE2bwi5Nm7Hq1+
0wVjkungpxsIbOM2WwkEln7+8eeF+KktaqkeTD7vp1dJ9I4YxsoKL5xMHSw7lHXQQiRzhW0ER91T
nQhwC+90nq4+sjfB9Ygw9lCu0fwXTYHln1NZ9BwSb+YwHYpStcCfWHqwKTN/V6u/5MHfDOpah+Il
RwCQhnNBaIuipRAHenFUyVnQhkA4cldLzGu5QXZpRGtbL6QrNQoPUV9/ubyPl44KJ5uhUf05r/9M
idaRxQahpkbJ8+Cod31dvffj2uW5tCFoBIKrxpB5diUoal7YdOgAtF26Pn0qPn8XQI6GrkwGVV3Q
HZ1CtchadXBVZL2/hWtlg6Xn6Mn3hYsgtfvSKiVw/5JxExvGvtAfB3VbV/aGBpqd8+ZXXycENTV9
d3l1FoIcaDBk0YF4koYW8xVp5hTw4bQeRmSyMfrviXaXSjd9dl2siagu7D2KPGR85kzkrL9z6hCs
tNMy2fd71D9cqb0bo3hTTH+q1XM5/iHn5cp6Lew6rAEzwUMTTYkVEo3GEGMnaZ2bOsGDFJnPdWa8
h80n1czn1Dp7Gtgxb9NZEEJYNro8TobUNR1OutuMwRfnN3hKJwaEW8BxGnUsuxZqer5p870+raz/
wjydfH8+VkduuoaaTTKY79vp3760G+Qry/9xeYstLPyJCcGTRp6d+tb/kXZly5Xi2PaLiGAGvTKc
yRO20+l0vhA5CokZIUD6+rvIjr6Vxid8wtUPnR0VWcU+EkLa2nsNel6H8MmcWdJVI7aaW9+s0rC5
6ppLMq1nlvSreJu8Y8zHYvb8ZcJFJ4iUjcofMnX8gl05ZkN4Yf7W+dkUroDjAxUXOQd4T9vSBCNy
rqDEN93z4dHbW5esH87N3d+P33w0UppuXgd4vKqiutzzMSHyVnixKPb9xxUZASFGhxQZ4kpc3l5D
KfHgA9m3070z31pjnfT6M7UvNT7OnHWwkAEeC55qzls4m11DzcodbHmf+8nUQqHH9aK1Za3C+eP5
U4hLCMCjOFrf9kiNsOS22VEJv5YmYu4PfeFcO/fm/3r+9s13jTGB4lvJ+zETVlJeskI692H+/fjN
m5+dri7piJ/vAKgBt8zlJPoLKdqZdwHqDtBptuWjS7SVZhBiMceAVuM9dCpwtlTOodW39SWE2Bnp
sBBh0HYIAazBUb/ZwlRZ1ZZV2+N96E4gvi5R3n9p8u+5/Xmunsoh+lwcUGgNsuKXEcaFvwM/xruk
EI0L1eZ9IY1ebRVA7ERtAle6rUk7yhIKGjdaZ4Ye2U7kpfqt3DqgUUWsATq05RBjp0pqtlS3umz6
xOBVlbQeiEGlb0F6xZdTvHRAjo9+rlPUqFUU0taNdCMbdFHRSYuqTvQYjGtHldPIRyqd5b6S1XBg
tR2mdBburatm696B+GgyVlN40y7hdKgs+tnpxPxcu87ys/RqcvAoMz6Xyv1pBHOVwtGWP/hFWadi
AWQxgAZ7bHkzlJPD5nsnrRqyj6bu6kS2smFRudT5QZOu3hl0bI89W/wDdYcpGqWvk9GH3ilhSqW9
6bVPgShZ7PbchUYlzkunXrzIwXeazJPCiii67kbqlkDiyic7UcnglE9iOVht0yUCCLTYJdxElmLO
adCvbu3TaNg7OzfgaGVR9RAgKXuYzYHdEVfVkevS321oop7uDdVdtXjgXcEuKsYNlUW0hN5fCzT2
Te2UbopPgCSL481JX05TKofxG9hKHJfI2kqGUFkJVDcBoCrq/BpSi+ZtbTfmg6jdawpjpk6nUjXL
ySV5nTJS+lHRDPTo01EdHBhq4Mpl7agfrKIn4U/Pq3XC+MAiCEzRpOLMTLnpYUpnbqREivILSsPt
9eLhwKIM7pqR6y+BdT0y9gDKpRNX/pLfgxv93WnL+aDKqZsw9YJMkQn3noPhyiIaveKFqAEi6Mvc
fbE0C+d4bF0q42HQL2rgnogbK6zvjNCYExBX7O/2ooWbzKFNvrKQmi82ILmpMQ8Gjw0VBE82jrjv
eVBbn0go2muzxmrsbfILmf74rB1dRJiaRywMleb1+Ks2FuMxL3N9XVNVfg3r1g2PDvPGxAvk4ieu
x8IIa9FuD3CJ+l1M2n+YBWAjjJI5qUNFD+ieTbHPJn8Pk6XioTF52EWk5/IzuiriO+vYFJtGAVek
wZ6/5QLIA1gOGkkO5x0a86Aw4mmpghunnx8DYymuBgbNrrvOlXTPOgPC0AukTwp00o5LXQ9QnR3d
1BqhgV6si0R5QZsss8o6t50wz+xH6Sj+taGhvFuB2RFou9YTB2zAP+agquywl/qPKsfcRz667IDm
yOLWsBr6qeq7r3bQ1c+is1/KHBg4NasunlztH/RsiF2Jt6RRO9/hJS13mFvy7KjRjuG8bSXMbUdo
VKp2B0PrMGlL88XTYFwnahQwtWayi+FYgT8GqABjnyWfoVnIIkvWTWKCo5kGiym+UnyZXUyCmt64
/SgxUPSWx3AG8+t7wL9P0EineRNNzi9aeTryIECTWHMt8ZI7/IuerCJfBHxv1VzE4UymRPt5m3gj
4btRuVXcQNkohuiWtXOmoT86LXGTkhbBk3C5eZpYTuOKKho3wnGh0RiSaNZ5FXV0MWPdC8hzsWA4
DXI2Yl75SNu1L6p4YDPbu6XTP4vJNb776PBH2uUsWdOV2GYVlJMKNu91FdZo+zZuhG/YjJnH69gW
sunjnrniEZQ6Eds5C/d1NbTxIIPl9wTp/qsBBbnvsmXV0bELLyJjW1L4m9ZjrAaqDth4TFTMihlE
8Mn6zJ1GtDH6rfK6Zn3x3TNw144YzE5ihw96TwZ/Ojm89/bdbATpXFnTsy1LOcZL2FmJMU3jnqo5
PHRe4SZ9y6dHuByGES+H8pNdj2w/MABBJn8qriZU8O+XXHbYxo3lAPBFGHNLmrey5N6uMkAfqX1f
3fNKyESO4RjRRvuJDMs2m4zRPxlQLTuM0tAp7fzyi6BzfeBKWfEivAYwcTO4UqxtT77IzShHjw1Q
rl63v4RTYbNTFU8Mc7z3rKWJeU7uqWHlic3FT7hrs4jNDW7zVfUMB7YaWlPGEtW5PyZT7bKdaQTY
NUijb8t5ZJERtlZU9j0OBqHZjehDEcO1ZIrsChSodiyh3unmTSqqtgNOQHj8NPQ2fhN+1PXER7lj
YylvtC0ItKzCIXXghp7iSqFiVxltUnjKPVBqWrsccOQUqNe1x2XJrzh9q1QVnKV6gVNJYHRuvDCD
p12JNT21rn8cAJ2OF9+F/61RlaiJWuQGF6Eq9oeGxIK4vyvi68chpMNDx7t6LxyEDeTg7cLcbCJC
y+VzM1ZB0s+jjlAMN2/zAshhR3LzWJJ83HeG6FK0+5YTGdmcVvXk7wbwTnYCG/9xWAV8jKH0jy5c
dR9lLefYEMAowlcOBPoOa0eUgZ0GxeQnuoYHqqGQBcVzB9vUxRE0ARQQQNt8dK8rFRoQgcAfXh40
sSqA1COtqKN6xqahjHI4+WSxUt435YPg4Hk6ou8ehrbqoIqj5VM/oEFsqdC9H4SFH90MVTrh4vmt
lKqI0EzsI2JNcGPxxnmPOgUFpxyTFdmENqlXiSYqO9IcKzsHgNppe1y74JjiKMIOAxYxPmk2Prqo
av7gvuTJNATTwWZkjnIbMn1cy5+t54gIBsw8si0ss6VsrSt8snkMOy971wVlsYfiHvbuMdQHcFTw
kYG1kvAG9b+lRs3M0ZV7HJE134JM5rsn5hM1RwXP+c4R/mPJaXdaJtmn7WhizfoaGg95CzlZafqn
jjrTrq+9IAonu77R4OHGvuiCxGi9Go7LyK6ggW3GztLB4IE2L2VjAl7vavcItd981wMxtptDV0am
WYWRanwBaJoESrLzSNotPoma3v8R6unHAPrfyzTlFowiGLY8aZv7YWp5NPhwHVesgyDj0LlXXBX0
RhgF2zulbD+X2shj25PjvqwaJ64FGZKeMp6YsEreeWY77Bt4614jK8AaVGDxLrIwd9D2IilsV+8l
LYgXQbkKiXg/eHuWtzCKbkFsTtR62EA3D+9ULcghltJ9WFxAWtzSMIcYcFMjdidQuXt7mhPUdJc0
F4IdGlHITPMqP7RCittaw0fWGEb/Ft+RShdO6V0rSvN2aNoCos62seOWMYPGAVdPBePfIKorkydQ
oOp2vMS9OpEykI8KqlaV1+K+4N31yC9TSxbzsx8y1KhbCO19dQIlMquX5U+3G8svRPs09TjRyWwW
P0qrtKLcmKsYOYgTNz1xYjEhlQXE1D5AeYrsxiE3U6BSUAydRJB4OlzSUbIlzmtwnKfOpTtuQIII
6nvugVhyTCvDwqKDoUpkTe2LasnaRCH1XQjiZeI0BSAl7loE8LswWtAkSanbGmlhKZb6Hi3MeLY6
29u7jdLTDhYYHfTulzxyC/pMNYqyFO2SF6QRhZe6MAHNCpdP1x7sjasTJ7zrkMzC5xkWpDLhLkQH
vYGIW0KDn/NQzlHXYtG7eVfsFrkgKQXI+ZCTGcdOjWOQVa2fKj6NRxSy5OPcAmwa0LZ5cewquAb3
ZvwUjEZ1EqLVmW9Q5kclVLjbq4Fqz4R5Zt7HXAhtxcCS8juxYEMobL3EEvKbOFJgZwv1oRF6A16J
m6oVPCAzg6Bh3lW7AqiR62aZwidpVXkX87mTp2Wh0JIac3PuI+gjsV8QQpGZa4ByU9GgvBr7CRRg
PlEWzWG5xCMIcnGPDG+ft6OxI4PC9uAxP4Z2XZho25oPVdsXh5bMInHL4OuItXCDHt4Igbe8/rxA
Met6Kto2Ql8Vbk5qYk8Fl2q3OH6bSB060LTvzU+h3bHMpgaD4iMrcB3q5d5RTZjadGqfpqqHR46u
m5h05Zr0yAD2uB45FaNu0pZ2z4YYRNpwv75uuOyubOaPN7jxUJz5Tn/nVcPyGPg9PZoDx1IRTnns
Pf4b/xVPitmRcJ7Ht+kVatqTBnsprlt91nc9MvvBCmEe7M55WpR0yirVGpExBzx17BF1GxdXjBro
zicn9+ydP3jmHcGH/Wk0/TYtirxOGj4XCTNriEMu/XRllrrZKX9SDwCfjA8u2AzYPl0ramYpdkOZ
xyEPj2D5fi5z10gkh3swtecy5nUz3doL7koC22EM2ozY2Xbl7iwyerEjzHlfeJOV5GPzKy8Hic1i
6k/twKzb1g55XJkiWVbN1wH1Ovg8h+O1YxXjt6oRgLKz3rmBCHUIKF2Digf4FTiql/JUmG0Z07Ho
QLsw94VlRJCR7iJD2/o0g42djjnvTwaRdOd4ORTqAa5+gHEfAIcgdCTLONRXK1RpV3WcxqGew2ur
42XScUJ2k89wrEOQ5ZNrNT85G8M708E255MOacvcGxEznOqoKAu/2YNVw242l4k9DuOdXzfuldWQ
8QRIzy8/aLFBy8E68cWBiwFARREK4tVOe/kExIVSMWlGN/KGVqW+lAyKo6GfGsti7alnyohVIf/t
2hLOfA417nq/5CfWynpX0tmMIcdSpGLmOsIWbqRiwMHAPNEA0z0iCSWVfUIncchay9MHQ7lhVJRd
mEAL14hLUlTHyWPe1RIWXZTPXRGB0tG9jD2EQkDxz4/aBs9Um5U+EVuV32DF7e/CwVqu9TD/Ri29
enIdA3PplZ9nIoxdK/MfUoj6cXB4lwHfu0T2YttZawdThHSUppPtN3sk4jReC9sJ6iNzAsqgE1l4
P0fJjD6yIa55khSilxEqJ+atCQ+xWI7zmFRWc1tYs3XMwfBMKVHGnTuiKOFzt72CP1x7M7kcTQVm
LE/eaD3qsQ541Jk1ecyJe+dMpvEEMScLPvFVC5lLToqsKOcXUhTLTQsyVMzd/DdpSnmFvvxysqe+
Obo4smJWLHPUwuXagQX9vIriomLVYnIMhJdmcPRzOicl5zBeaXgXN8wMI7ScaJwzr7tyesvcT40Z
xn0XTru6yMu4d7zPQMyEB82q5jdEAr1Iq3G9chVVWnp0wlVs6O/8EbpZo020F7WdpR98OIgffWnx
GBmvuQ+C+vdQleQw2X2ZLNRHXsaEc9VD9XxXG9Z10c11HNLOzHpnWqcwUMeRGCSBAOa3GoyefYXL
144PlURRwSnjykIBqmkMZNy4gXknOA4vT+3iL7tcm7hRLrz+UhrG8Axct3/y8W3s4bjZR21PpjsD
+VTEypwmYd+jvDXV1qGdc32LI7WPJlb79z2DuzhurvlVGYZ2WneLcXDHoOqj2RYFsoug2JkUjYca
EjIR62qSNgJJJpX9r5DJPqrwiR8M1JlS2MRAh2QZjFR3XXePhFlHBvzCo97EikJpeY7sYbFuQjB9
rot6YB8rxv6nuEf+SGBY1kqJed3GGJbZ9zQJdQZGgG9f63b3fg/jXPFw9QnBky3kB1vV4kZQ4cPQ
WmejvF34sbAf/6fnuxvo3JwHRmgxPJ/cVXm8XCICbIrJf6aHoDsF+UF0YN9QuJYgxBm35Dqb2wqV
wpNj7hS/1DE/N0d/B1l7GX+3krzam/0JQcoiLo3okhzlpcdvetcElu5iGfH4ACXH9r6nLx9/BWS1
XwTnw1ppBK9/vgp65ZeoPmW1+JoJ59uHnw6iD2iQ0NQNV+Lv66fnwzwaw+SbGeRVv9ooD6EC9jHo
+fqS//itwwIRas6I8jpEiyy67ETnZblZ36FjCdc75fx+fxhnFhJieB7+h0Y74LGvY0BUjDiskV4G
EXpLZEODSsWn90NsuhL/GYYDEjZU96DgHq5//9cykm7rct9svUzijISO2aOH1mpFqq8B2N8XQB6b
9tp/YqE5TFYjBxTfNtuGQqGx113j4YBcDmU9nXQu78Gp/mQL+sNUEuXI5QKq8MwyBknOh3IjEJc2
4D2vh2d2xhJyt/eylvKoOhWXuq3rG/irIflnSNCoxje+4iDAJXn9/Moukc80eZDZzU897mumItRS
owUfvmmhClRcmMItx+hPQEgkAlaCsKs81uuAXkdI1RSmnzVTYKW9nUPpwB9OXo7ycFukJZtQsm0+
LY6Rzk2Xx++vlnPTue5raDEBxQAAyOvoqOqOBoANfqZGM1bzifsfNAz6z/j+irDZFyac6cXMbT+j
8BSvsSSDf7HgodS3dqd84PO2Yn0tkuUQ1SSsiNpL0WOZXXRwYF9B5QftHf+4A4OBZbt/rImA/9lM
loW8fw6kAzAEiQsVGajjvv86tjyc/4SAuQv4S/jzDf8VBOjBHPvBzjRaZlTu6yZrhjkKupPu+h06
zM/GWH8xc3cvSLMvUM9zl1/v/4Y3SwIkX2zjENoB5dHxtrlAafYerrFEZeCaxWVRX2tHfAx9to4S
RDbgS6AfFkCrfTORHe5iqCU4KptF99sc8lNQhxfa12+2wU2IFeXw1zYIH3BOq8FWWTl+sxroejV3
S1NFhbf7F7P111A2pzbuH2HY5ogDgQVcnRkS7ws7xLn3gfQZmx0oHKD/bUZSwJYYUigMEdZSIIUK
BbQPLvJ51gzp1b4H4AKY/1AMBtUR5+x2X1W92/e1PWeDCGgDJ/i+SvtlCHHjJ0JETVH0h4q31ZVa
bPbU+izcOXPz/f3JXIfy5keAB716DJowvd38iNqgDYeuA4yIUQMJwIMObSS+Lo8cCxDO8hJw8Gw4
RFlZvX+Yj6/XCIQV7ED6zpx5UOiGGcAiYWaIGr6Qz+4lpb4358o6v2Ccg0gUYu1vz5VggHmI1S5z
tizmZ9uju8H3h8hDowpphuLAjjUJ86sflr5kcHg2MtQj4JiO7PUNLmV2nW4AhXnOJCujWQawvbVi
vznm0AOb7sXcxLnRp++/yDeJwSrOCgQ+1ixM4t5ojxWT56OtFM6ZC/G0pFH1rQ8d/6KFhGc4ghWG
zSytbfuDfgjrvgIpBPgGwGciXJfR6xfqCiGhBUOgOIszoPb3hU0jbti411oJ/rH9oAPin3irKOgq
jYD0Z5trVWTBTTpwsF7Bz6xRFbzkeP8mX8SAfEh/+ABfYEPbfhBoWHmNnFp8+7hUhwTSMCMKx+OH
s4A1DPpsOP/hBQI5ydfzhk8AcAtbLJl2g2TR3h1sGI7vr4gzuxhCYP+CTuRKO9/uYspAj2OYlqzs
WnmvQlSScR+hj+9HObfuVjwmjP1cSH5tWZc1yQfPM9olw5JEC/TgDWs/7dRJGUuwaaaX98OdOWQA
x/wn3GbzH6WaFMv7JbMKQDiWX6H9SRF/p/mP9+Os87/dF4EwBbUTObb1ht4pzY4U1GuWDKWtBy/v
sAmrF965nwNhwRGQxWQKbms60fj9uG+TUywMfE8OMnzILACD9HphtNVUgYrCVcbgvWrlBipBfep5
ApW6nz15apGbUue761xYLOeWPVhQSLUgzPkWLWwYxBsFs5bM108Wbi3e8Lu7pIl0LtVa/TJXiw6s
eRzhr8fmmwz9y1kvGTXvPOzAtmCxUd3J3I9ZICJL3/vNwTFvCvu3MR8BiHl/bs98EGCUrBsyKDgY
4/r3fyUo7twOlcNMO+sbaBij6EtZcfjfQqzT/FeIcOzXurW2s7AWYOXuDfv+/QBnDtBXY9jkcYPr
VNIrMAaLo3Xk7Ap5nKEcwPmLtC+kBmenywHQDgIcJq5nm7cFjUnb4egMZoH/w8+/lR9P4+Df9P+P
tzcFpKUkOlRNhcdHnc0jXV0qv5xZ0qCB4+6w7n8Q/N5c89jkoo0FhYWMDEN+6JW0nnqghE7lbHkX
cInW+qzNdhHA6xw5PBRuoKK3iaVaMISs1tTZiH69xV5c51obbFe0n93iZ6jXnll/CAFscy+UUM5s
v68C268XHPdKhy6e1NnA6aPhB2nhPOdzNtoC9osHWV24RpzbnhAPNDm8OR8H2GaBdwbk0/pK6Kyz
6Xe/NL93sItBJwuth4JGjDd7yBn80Hl/7UzAu7y/+M+syNVDCDqFMBMCjn2zIiXpvLCWpspsL8oh
EPjyPz1+K6g3NSVThY3Ho2qAknQ6hr//RQCk/KDMwjkIl83XL4sKJng4S5XVFK7Ki4mMm4aXpJbW
h2yXIiw2/htki/IdJ5ObZO5VVuQI0JrtQ1N6T6ja/1wKtDtM88UgmkdNuOzfH9257w0kCdTxfLyj
Nxo3w4DmgZVznVnii48ce9yjmfp+iDOn/6ra9P8htju48IGSF7XOWJC43wYLTgQH4V1Y42dXGZhy
2DggiYYs8/VbEkD+OkIjiKMTDzywS/N0fhD/PH/zyebKMDsPyl7Z3O0msqfWbobnwaWq3fm38U8U
ZzOKMVSymRDF6VPTidgX59I4zkb4k8Cu5lRvKqutr6CmUPy575tTUoXF18oWt9bgpe+/9Atxtspx
YVEIV/dKZR7ucQvkLSn62JFXiOzfxMGdDVDr4K30UN4I4PtkgDjtTQPgtMgAUHk/xNmlBYz/f0Ns
sldChwDCuwhBgXQSZRt5l8wLzy4upI3gkdoEvNjN4jUAfGgF91GEQfrYzDYwO34CH/rZHv7FWLAR
g49tw+MTG9rrBVaOIQDZhovmCcqngN5dePy5t/734ze3lwqXVlID1poVMkjsXxMAuZeYZOfmapWB
wywhvUET4vUIINTsMMVbMyv6hHUxPQKC4l+6l5975WtrYHXXQ7KzzeeDydC8FeiThRoYJXPsIh56
T+8vq7MDQWYL0qKN0t72DhZWec6oRc0sDOaU8OHA8zZixEpDvns/0rnR4ORf7e9wQ8H16PWUAT2L
AoSh0NIawmlvwdUtoag3frTjAPot9IjAlIdF0ypN+TqKCbN232DIpmaxM1IAkN4fxLnpWul8Hijs
6L1u1QT8GuCIXHs6Uw6Ao7SPqyBIZXvwxwtp4bk1jKIMrHZxjQTtbnPe22DwufCVWjK09KOp/NYA
4dPUF64cF4Jst0fgj4UjuzVIC0Xx/nlyURS5VK44GwTXJog8QJwNQrCv3why9WZCqrLgjQxxbfxG
rKgfH99/L+cWFyYKpOK19PqGdmOjXsdJiNpOCJDwSejO3udU/n4/yJkLFDxX/wmyWcF5H+Ry8HHR
rUuUHvuXBqCDznnBmyHtvwmF/il40uifvbmAzO5UEx0A9s8XBV9Ac7gihnU/tfoGJsBPAzDQ7w/t
7PyBr4q6FTDPMMx6/ZK6anCHsndVZnpdFFq4GF7iFJ/9cv6JsNXOLlEFFJCgVBkJ9txINMSuAAy8
lIBZZ1cbanurrDFy7a1+fT41XTe6mLimUFAeD29mX0VVJZ7pUI1XueyBpEHDBJXjOvxiSF+BLGA7
Ub0s4V4SCXrNlPCglhcS3HN3LYjQrXgE1GbcbZtmgr9kaUi0Bbp6+F5b7MbrZBEbwcjiEe2wiMAa
Zt839cfv4cHfYTcrVtFuBsqmUNngzTFgiWmvHt5fOH/UqLd3Bm+lN2LdoKX359b3V9kiIEySAjwb
jCyfUfEEUK1RYb1Dsu1fmcoSV7BTIbdAvoNqwYCPWRqjTnld9scenqd7aoMObUiXv7z/w84thFU4
FV319R6/bcR4GhKwsOvAFzRfFV9kn5hF+i8igEnue9CMW/mwr78ZVoDSxhiWmgUQahkOAPo+teIS
muXcdwOGqoe6F8h8MFp9HaUPgSSfCPboarGSRo8nFHvFCL7FB21b1vI4ah3/BNqsFQqRjHHiCJQr
ADfMNgE26m6plyYC/+D5/ak79zmsUuCoUaI8BObn60HNjGrs12gpNoZxY8/wByPGHuqJ972FvlE1
82fTZF/fj3luItf3tApIrwYJmy2O9lORhwMokVV+17pQ8DUj6PYbF6uw6x1s+0H8FWd7qJpEcXtQ
yNpK2Pq2ICIJINII3MbN8nNQXTktKiz44PlpqsxjN15S5T43tX+H3yRAterzHCA6nQG1KqCppJ9b
cbK8pLYjM7iQP5w7NXAeYjJxtkMQebM2Wbn0zJc2LoqDDTUvd4xwc2Tx++/t7IDQiYOvA4A+wCu9
XishZ0FLKN4b7l7T3jEMfe30NI9zZ0T5qKyClLtz+SjqQiX/IjISF6R6BH9sk3ynAsvO9TCVgzgM
9hgP6Bto+xOzXHhRZ1ZwIXU9k14g0w/Q30Q7bL1WvB7oELKZyByYL8+4x+W+VrtuuMK8+mb0/rjO
bI1IjJGJwR7TRTls8/W5o7+IGh4QGVgPsR5+ggYxFp/fj3FmaYToTqGzZ3rADGztkoRpqVIBiZy1
+lOud958/BfP99anQzuWvFF56lpaW9PSW5mAWY6K+vDCHJ39/X89f91N/jrWzEHTRjqVlUEXJy6t
JYKryL8YATRNV+Ew38EJtYmA+kddKcfMzKKM7ER/1IBp3dBDaOxB0QdmlWvT5HWALhRzXTuBlYU3
ijuRAebT+yNYH7DZ6bBU10fj7F/Nnl8HGM2pErk72ZlblUEiSX3MuQe2rrxyFu8wQDEzHmaiwYUs
v7wf+cxeDltCoMrWDhta1puhwacbIo8rPFKDijDH/meDpFPz8G+CAFcG33F0nLZNUKfMLR4shZlV
poQTkVJHmZt5XBD95Dv1hQTx7Iggiw4HG3yWb25J7kxsA2pFZiaF/wCzg8eVSRgZNb9T4aWc7cyO
iib4P7HWv/9rbRsCzFZ7KXHnn75W1VdruIe1FHAiknyuoY70/iye22zQCgXsEHr55I25lRM0YQBh
P51NPSA3th1BxT+aig/as/1Z7GjNAc0K8x8n2GYUNrghQa7RXGicMSYExPKPl3ZRVIDFNeAg6362
WewDdcGFh1R+tnIFvCu+XPJvOrfj/B1gs+M4vgasYHR05vY7fz6Nvz7+HnCxw06zKh/ZW0WIZZiD
UeVoafEXZZ5CJ8svaV+cHcCqe441jBb0tvhNgrmA8x/6SWH9s2sir7qksff2gITAHTzfV0lv/P9W
2c+y84oXAw/uPAaqAD1R8oWByu1ArHLhFyq6bweDWB4cvgEEQkVpuzu3DbiSFlP+XWud2BXLP7ya
Xj9+8wmyGSobusHjm+sQVO5LOdOZdvnq5YAqGxBoaLZtfz7plA/W9+jdgd5TDNCP0HeSUjCrj5Z3
7Gwz8cef1sqdNq4sEEut5dNHV9vr+JvxEaVa0Odm784gTz24zQM7ydr68NaCIEDcrH094Je2gOaJ
zE2vSwzSYg+9BD2zjsrg/v2B/IF6vT7kVlQluFnAYyHT2ELBWg2wBUcKfIfafL8bptqfgetzvEco
y/FnzDLor239QJQYP8vOdpCIdqyIjMrKY111IOKPRFwtdjDcAliL7qPOOXuWhgz3o7vIK5cVNBsb
WR81p/Xeo0O57xxA3EwFxAGI4vZ4QCoiVOI1ajktyB0PFIWGSAAPcYSVcvVt6hm9R+dpQS8/tJ5L
vRjPVHnmLlBFl01FNd/IQVdR7lcgK1BdRg23SriKqSCZS2k1exw8E+hturvl4DoCyuw6Twsnj2M7
/mazYUdGYVZgzGk26h3qYMVxUIq+tNBMvxpUKI/wC2bAOk29/3sBluxXZSsjef9NvD1I1hqDiU0e
FT6I623O/KAB28qsPbzt/q4CaxRk7g8KnGFLeRVie3VzRD40RYcQZCdL0KV274/g3P6FesRqBwhD
+jcJRdtiJhdJ/TvTnHfMOOj+V1ePkZufKFiI78c6t3/9HWvzAS796FaQc/Xv1BTuqfkLaIcL97Iz
EYCQgFYn6mxIArftIquljdPj5L+zpl2XXhQxepsQISvGLr+GQPpg2q+TlIB2KBdSC8ZCy6PEFaj3
VpTPwb1UxTk3DAeGSQSEaWyX24Kh4Iz2hjWFd8z8Ol014Zf338O5YWAcYB8jU35rhovyvtEVlPh3
liPC+yXUkO+AqcEnKEXOt95kXjKY+iPC93q/giPYupLxqYAnsL0u51LSSVdDA5RU39/PnTpaIRjS
6cBKDfWi0IR6U/MSml2ZzroUt8EIDSXeNEWUj4MJiibKBSIU5LHFFhWmoV/1O/V/pF1pb+O4sv1F
AqiNkr5K8pLESeR0Mkn3F6FXLZRE7duvf4d937tj04IF56HvnQFmMCpzKxarTp1TGwUm37Y8HXzX
36FJoh0F9YHHFd69Xp+wy2MuPLoJlBfByxGszefrHmVq2yv5nD+DNIAI9YVGd+ubiyugBIVTRz5B
SEXKkX2MWNtAQ2f6bJHKmwGUa+gINgn/+kgud5awglwM4qGFcKWoY66lnZU+gyFedWJvmG93ibCA
kBSFO7QgXHT0xFE0jQYp2LOeE9e00PhPOncY/9w+DnDE4yEEeVG8KaUsz8gnE8U7nj1PiceP05pg
0+UrEpDFk8+LaTx5jaRqO4DCEJ8Pza9zslHaA8g0jlUL/r+dusYJu7QmoocBfbTIWF2sPKop1kRG
7C6tyB4tNHfzYUV45tKCCRQm8s0o2+qoQEpZHB1BfGq3vHkuNWji7TjfX18N4bjPzze+jyeIAygi
ILry+UgMEieOnjbPqtakjz2x41ei9PE9M2l9MMJ+uNMVYrljPKz1jy2ODDsAGW+QTaPKdr5QsVFq
TdZWzXP7C/Sp6dv1ca19XbqwyMTAzpHWzXOVJh5t7/pP5ENQCkErC8IHyNTir+e/32EZOCzg8p5H
8BVMbqqvxaNLQ4DLwqogWwgdKumg6JFqFKqBpZ/qJyU8EH11BURmTlp8qKNB00BoXmMbS0NQOw2c
C3akPbewtYmKwfTCGmxMHslyy9lHc5e84p3HPfTvGl6p4JXhOW1f4dUdQhsYvsFUvvPQgaooCWsP
J/sNO0aFzHLUE7SN0G6roI56ZL1m+zGP7W3lZArIIKbMR8Uh9UZd+xINrflkh6ayT+MCyL1x4PPb
6NCJuirXon2DvpASTHJWsyU8nR8GrRre8hZ3+ECTAdCSRrEUr6nJ5Bd1uSaacbkIwulCRhsdeoJ3
Uzp/Gs4CVHVi7TnW/Ep3QUN36z49/74UlyR1OTQNFUswfcmNd8P8fv37l0Hi+felTdT2alrkhqI+
D1lCgqFum0cViAmQLpJeR7N6rCVPhUqqm90WNhQkDXGLgLX4op+WVLHWTe1UBd18Z6Wv9hr95uWy
nH9fmrbKrruw7PD9Hu26KtzHuOIXF+ClsIBjjRhGZJvk7EATR+Mw9mUFePMLaLhdcwRxHmgcMjC+
KY9VnEEj9etU5P719boM8PA8BHMHygMEeSe5PlekUxX1LWgeTL2f/BYh8ZOGsuMOjrk4xCMKzjdv
QBhEfRupHIwTya5zNzY7iTJXyO0/a5lPiQaSmTXNycu1Em05wC/itWugi03yMgxPzCiagTcuY/2o
Tu3LrKypTSygnmFDFHWgOgmgpBzeg2ixDavW1J/x3kLFjxjjT54X5m5Ii84TmYsHkw3JHo1s4Co0
WOyb4RD6wJGscWdrYr7OfSqqLdg26PFGsueivhQye9IzpwZkr1dcDgZlipJnFaabeHyvw4c52qnh
R0+/hehSJdEeAruemn6x+7cZ0kKqlXtZY3mD8WfMxrt8EPqJj0a/ko2SNpn4XejvRKIdhXa0L8mk
+dARo62mdNWRImun08epeGuct9Dg3vXNLK28sKPiQQf6FlRVsDTSyhOtjXulTtIjt72celO/8n3x
35/M9cX3xThPYr25tNp4LPB9kQext864cYqVKtriEOD/Afa1xQtS/PsTE6MJmTPFCZNj3Fp+A0h9
zFc0fJcGAVlBkXVCKHaBLMhpSWKjKpJjZT8k6a4ofJavpAfXTEjBUB8pDMwceXLsO0/joIDCXX+b
G/m7FKejkN5Zk1WQVo8xCtps2xx8KP7tW+nk+7ZUZOSJHuucZsnRyP5EeQ6KwrvrBlbmSA60R2ui
NQj/ErxI3mn5p69rj6zlONZsSLeWXZWmZmWw0VUemUBZc2+sFZnVhbOtooVWpFFEr7p85iZQ65VK
pcRHi4M8Vy09SG1W9DGFvlz4luua1+p3oMPt4t8d/aU4vwt4xW7L6mb7mfn893dIZ9PR+yYEA1p8
nDW/07ZQ8qb9J0ygH8hBlQbx68VdqSDWnMoWshUgfNXprg+/1Gsg5qUVOzUhHX+r7nuLsTg5AlVE
wOzU7leFAJcW7NSE+AknHiaMjaZWwHh1TKwPNd8oxd6qPGruri/Hkh87tSItB24DNVLyCHMVon9v
X5HPrAUCFiSJdEBx5MdKYs5TCrnJ+MjJHVjzStBjqZtPDOHEhLQWOt7BfZNp2Nkt6Kk8u1gJ+Ran
yEK4akAcC+l5KRJqFJVVbULjY0RdhYCgdOW2Wlzok+9Lv9/Ry47jNREfO+cJtYW0eLLB7pF8ZiFO
rEjbCXzqZlKHZnw0s62WPjB4fHutiLFw7SIH9d+JkvbSMIGjpM4tLMSHbXq27QF9VAwrRqQ8zt8L
5dSIlB4Y7AzotAKzNcTFtmoJaD3AjWd+74xNZx1BBpTxl0/sr5NhSbekCcHCGOXC+DhOW1Cwpmuu
eW1/SVdkr6Ovg47i+5BA1gPKVm75le/L5QYlKRw7sfB9sI41v7M1woS1z0svYb1NrbpOsSCz5lYf
9Mf/a/JN6WrUWKvb8LXxsW3vzWq72s28ePhAOYKOAWS7gIo497Lt0NjWpE/xEWlrswK1z1MCVkr9
/ROjOLEibaFxiK1Bq+EFme2ZOYhK/evfX7yOTr4vbaEGVDg8skh8bOa7Pkjzu3FYcbIr8yTHWR3X
QqMZMIIBVX1k5CFJMPwuw4+bx4GsCuC0aItV0YMk7aWqZUDmjVF0bLlbjV5Z7sZ2pR11YbtCUFU3
RO+cYN+QlgKVzMQo405B82HoOtaviowrnnZhqjQbVOn4AzsQbTzfUlCXIQzvnzAYB92f2IOTfrGG
fQ5uv+uTJX6p9Mo5syNGehIgqLpi98jhhEGmfEOWGBzkR83hPgUd/lh90/jKxImTcM2cdIFodjSC
+RrmiP6Rp0EY76Ycb+ZDqq/J6F3uZgGBQQYSMHZQRMoIxRCcM/PEQhKYdA9Oaqt4Agfw9bm73AXC
BHqhwXguMvTSgaERXg3gt1CDQvOsyNi08VqEuGJBRj/OdpY2+V8LyVfBYN7c/DxEAx2iHjRUgYsL
tV5p9VuQ5xfFqAZTRFFGNl/KfNorvN9dn6jLVYcZ5J1QtRQvXTnPWaYApgL8oAYcxAfQutgpdflL
DavNAFRJ1XQrZ2dp6XEmbQdgd3DfyJnnuRynfGowqlzp780kdO2CgF785/VBXZ4cGyALVGORHDLt
i7cQqImBv4oRK9Tx+JBWw0tj1Zk3F/PPITQfinn+YsfWynpdegXYRE1DrBUeJnI+LY57p06HDDjM
HEy0M8u/T/A+kOvY1zpLVlzD0uYDlERAigR2kUouiOl6baY8VgOnuWvnZ0RI1ydw8fsALALdB3a6
C2ivSXuglgA6D5jxJUl+ZlBruG5gaR+AgE7D2QSI/qJTG53pFQrZJhofE3Bz22FMd5oJ0Wje63Rl
yy2OBSynkCGEhtZFBFANQ6n2CubKoI2P+oVn3phKxT2ApT+xIF05kF/XkOe0sd1I+SVO+RdkptdA
a3KDzH+MQKED+VRUJS4aOHQyDExpLcwYTSPXSHEDxOQAmto3JdZdS50NL6qb33wGwjiOEygq8X1Y
qm6TKi6tys319Vva7aCaRN0YWHo0QkgXuZZ0PelGYHZN3av+UYCfVoNq/sTKmYL8TAisgf1D2uVk
mqy+C001SPU439sjhIWq0lpDli7tDxOIRtHqiYtChnwyZ0DRCkDzIIFMS/SKK/cTh+nUgDRXdhn2
PdyVGljpIRkfboTo/N0Yp5/Xzi+K2jAjVk+zGswhyjr+mkb52vRIi1DNvdmDVkQNFGvfl3ecrITO
izsJIA0oRIEjVZeDga4cC5Z3hgplIq+tdo3z7KgH6Apc36+LozixIk1SWOXoICp0OMwq9dUu8f9c
/74qPnAePaHDFj0eCPxAIHcRcMSKmSLmQKktyd9N9UtBGVjjg1h70hJ+qOcWrG+h32cj1B6e++Hm
FyCMA4gNNBgFWkC+VXk7l3WMFq/AtkEoFxX+/vroloIEqCqb6FKxgJGUc6RQGONlpqJ3ho3QpHYh
iFh7psK6f0YEKNteI8WdCXmOlYB0aWfAXaNdTYhwX0B4ilTtmg5V6WAoUMTveDY/mg1kmXhrdvfo
c+9WapdL9oBLQR8Ayu5ooZHOaTKxWK+jhsCX0V3e2vsG4i90m4Yrs7m0F0/tSHtxmgA/5FMlxhV+
zKzegzz/n9sXDCBEXKPAkEAcUgoeK8hyzY6KJvlw4jszTh/Rbg4ZuX58zDTzAXIut+e4MGUnBsXc
nrxVslhNY5vAYNF8mP09p5VfTq+9MbjXB7Y0d+j2AzQMVAPoSpG9kaaE1WARAv6d0uscj8xrGpKL
FsCOAQo0greJzC+gz1OZqPaEPFMCBv8S0gy3V68Q2Jgov+HqBJ5P5uCB1FsSmbPY10OJ9rOghHx9
yn5cn6iFAOvUiHyrTVlbW2kMI3xA1xFiZAgDWp1ratr2M4ZEw4TAKl10t6UQ8GN5DUNOu2+UX2H7
UA+v100sLImo8CLfL/4HMOL55mIsTxJLYXqQGx+R8xuV+OvfXzj4eGSBYwyPLSC05YPP1XauFQX9
hyl/rJuPvtqx2PTytX6ZhSVBuARmLkFWietO2rt9Val8Qt9hkEBaAEobH6Advz6QRQtopNLQPqGJ
wOl8oiDYYE7IFaGRciw3ST48tmO4qeq1tqklMwIrCBo4QGRwKZybKdXasCcbd92sPJIZ8mdz6tXl
yntqYdHRl4UWGZQoALKT3798LGa9nXGnhfyJTE/Z79unSgeDCGoWkBBB89z5GKjiQM7PRvNiBokh
sMwHeem8zSFZ8fWLU4XrC22f6G2HsXMzEyQc7bEbsLV6bTcp/ZaV7UcSs5Vq9VL4gb5VKGpraDaE
oIB0dwHZw2paRPC/jhMKAbLJ07PkzmjaLYPIm9um8b6IoPNQzoei5j/RaNu4HQjbrs/qQqCAn4Ed
iBnFy1FGFY40hl6sk6I5uh+3QwbFSDP/p0vpux7GSN9PH9fNyfAPEftCFh1nF7Ub9M/LWMIesNUw
61v0uqIpYjuXavqrq50e0rEO8eNq7DeTM2eQxFOyj7qzqM9DA9gKDuHIT/gQZFEEIw3QwBf9HVFt
18BP4pdE8eiiq8GdQseLcrRHrLUUyQil/wxah2w2kHtQnZZbyCYzj6sGspaBRnn3GEfsnSljBHUq
1sW7jHL+lCk6vSe10XhtSG2/U6xPPHlx8PGkBocNkJCyL6NhBtXCDm1gYxNvdLs8trq1gq5e8sqn
JoSDOAkpCkB4oK6JRjakBACmeTQcxa8j6DVFN/JI/Z1Q8fwARQpA1o6cyotnB8qUagaaRt2LRqCI
VvbGkitDcITVwsEAyYV0ONkwI1E1gz5s8ProySIrcbK4/qSnh8CJgqgEICj0hEj3ipPijdxroKhQ
s3Jv6t+SjGwq9UseRegwegHd8/VDt7Qu8GZintBWgbbW83WBMk/sFGE9BQ+a9b4F88H77d9HM5QJ
B4JSIzD859/vKgP1P9ZOARqWWp/GT7P2lKz10CwsCTyH6PyFBxFJu3MjeMSNVgXRogB8A+FrWr9d
H8Py50XPL656xGHyHEGcmCpoKQNB/LcCWuRI2V83sLDm+P3/GhD//vRw6I1SZwUMwBXsag1wsbD3
HftVM/vNCD6pXov86xYXh4RmQPQg2KKcJr1aYmYPE0kyEznVTRLt8pXrfuGiRAbNhPYGxgWtFGnG
2qGvi6ZuLUh8QI7V649F+okBnFqQpoz1ZU8bs7GCYv7FUKxJdGtlUdbGIF32XRKBb6upraALN6q6
IbXfrJyNZQtogAYjLv5YYpFOll0PdZMjqw7d9+YeqVnODtoaz9bC8cZC/GtC/IQTE0pRkalB5i0o
IMSaK8IbGuxb8Xb7bjq1In7FiRUzs7W5njGQhOytbKetoSHEdpF8InSnQLCsgicW6BTp+w7lxdj2
mRWY8XfK78E0Wibfja/1fDs+DdUMVBOQqBDlBhm3qxbgK7ALbgVz9rVRfjvl7UmJs+9LK15WnUrh
b60gtHtvIJsGYMrQ+FVOK7ft8oT9Ow5p2dsGCg99j3EM6q439mEMQPA2/OF0m+sLv7i9cHeoOnpa
DDBLnC88qOKVCQkfGijmjwzwffuZGd6NTSDiQsek/WtE8lVV2GmFYYc0IK39HufaHoxr36+PQ8zH
5Qb714R06aaTRhJ9UCiIPayvVc+2UdFP7hiu4dGX3C5uQ1BpCsJyaLOcz9fII4hToPkyULg7VX60
xti2MA7QpSHnBV5IRJTyA6UCDlwdpx48NM7OzO+6X1a0vz5TCyNAOUww2aIwhg4tecWNpm8HsCkF
HfRYfybJyoZaGgAoJ1Ub/9eAKJAuDloRBwJ7Jm5CSKinaeXFNYifX28dgwMLuPngSwQTmDQGCloN
QMtTLWhGb9Jdp7+7/v3LQQgCK6FsJaizLnARMwR1oa6C9DRE6T1ACzZcY7sopjcfcpgBm7pgH0Sk
K9cobWhr8lpVtGAagb9QttQ65uqhZTuNvF0f0OUxP7ckua24pYTxGpaU8YtT3ecAaqsAU0Im8bqd
yzjo3I6Y2JN7pKSpkvPMARk9+ukN/bmrMrdsg1Ev/Lo+tLejZBxkBPEHewG7WT4ttlMbEUhqtMCy
IuwCKI5Gj1DwcrX55fq4Lg/NmSE5xcKnMrOJMBRCZHLsvtUAwl23cOnwAY8BKQVUOQQiR97SA9qb
wDFYmSDcq/zZgHqxlg4/ypZtk5790Obh47q9hREB94PUrXilXGrhKODa6jt1HANrsH5lFK7GSm8u
gwgfA+JvlEiRwJcfxqrODXDSGGOQmi/x1ohX1mThkKoIjKh4+CBI1aW91kInUIsjfN56Z92hjh8z
trImi3N0YkGKWkyry8c8BP1oyJjbtV+mteBuyQCkLIWfx9/gz86PC4ltK9G1AmyGEAguW2gRR2sS
F0uzdGpCCoLzyKYjh7xFoCNybKFfjvxgtsZmuJD4QeoBbVIU+UHQ0MhLHfFJ1/oOu6lv7qCvW+iQ
ot/RaBcpHo6jOW3AOU3XihwLs4f6GkHmFgElWsSkqybq65zVbYtUtzZ4dtP5q/ogC5MHC0iko+wN
9I+MjwuNqVE7HXzQRfQDjV/Aefk9210/iAv5I+ieIHkLXR6R/7S1802QZXqYdT1qNWX5OJnTloWN
Swrqkuwu6h4jfp/1+V3Jbw5kYRX1DqTv0fNygWdCoteOIaY8Bw2Djt7c/xwqY0MK4xtayG5Og8MU
yAQRkaNChGz4+QC1xMxV0nEkXZ190f8e1CflRl46RJjnJqSTmrISvTVdhXxrq0DVe3psGrYSEyzt
NjRR4vfjxsaDW4o5KiVXK6YkyG1CNh6sKu2TRtbo7xauTwSWIBZA3QbxjVyKiotBn4WcZ6AMzjZ3
sue8sj2ag8+rCv1QhYho0lQrbnRxXCgeIC2CdpWLo8uUFM/8Aqujt5FrIkP56/r+XjhD2ExIHIm+
XTwlJB/Hqd0ntAyngCePpGJQ8Uwh3Xz7VYO2aXwcYS0gjLIjBaO2zZoIKb0MbAxpPXv52kNpYZrO
LEh+dGpmJe1VWMCK2F+7fCUnKf7z8/eLoI5x0Lch+j+RAzs/IyXaa7TaVNogNiFmnyeGm6ocvLvT
U5VqT3ZUUZepBijc1xI9S+NC9yFyoehUAo+b5ESrMa553BUdQqjBa+LQG27HJmFoeFAAPIs4AE7g
fGh6SCejm+IuUNrBNZvDpOwgf647m+v7bOkOEpSIggQWdWL4mnM7nCgARSiwo4NBqeNb0tBHouzr
9p7a815tY58VxS6yZzQofrtueyG81kXKARct5vEio4x61axEOutA6/6mzFA97+6nDsi27HZwFOby
xJB0V0x6KxLmWRfMVAeBJXfTDPx71weztCN0ULWgYZTgZSJjdVEeSqy0zIYgz94VBijbylldmiyE
nKDMQMgDkKvkSDOtG6OSocQH2fZtC1+qdvROj2yQh6+4NrGz5EMlrm5QWKMUd0GqAa5FE1yZRR8M
zcscDRtWfo8UFC/CaJuUX6/P2pKbwyME+Fa8fgWO4Hz3GUZOjaLF7tNia09HkDXkKf+lELISLixc
EShd/GtH2gFz06sDaLW7IPlDo+ax/ql/awf+WP38xC5Aos7Cta0Cd0Elt93yNM/0cmwD1vsgs1oT
wViaLkHngEoJNOZ0ub9hYEneF03TBd2UBSP64cKqfrHsNWj70l4GqgPbjMD3IG9zvioUQAVtyCnO
C3rNf0cq86+v+pLbRlIT1CPYzCiwyqvOk0wdkrALSBHw9I/RvyOAV7tDiX6sFGrf2+vmlo4OtvJf
oWXwa8vZTVvR6yLL4GfCBnpN8de6/JnPKByvpQtkokERTwlCs/8aEvN68o53BtS2tUYYyp/0JvWN
YjzMc7jXaflW6R065ttng/FtnlqFZ2S/0oj6WOSVPbhQRsfPoMir46Eq2uSlq6MhpT23BJdToVWP
Zts+DkmBKi7xapN6pG39Ns/BKc4OTV84LmCj+8TWXz8x5/BVKIYghLl4mJeD6tS8w4HTOsPNs73d
Hy3rg4drSlZ/PYTsrWxH4BIA3UI+VtpLPc3MUQnhQcwBAqBR8cCn8bUcenRA1oNLJurnqeEnxbvd
Rj/GDgo7Zg4h2bnwamL/hMqzr/HxqbNR0lQF2WD2bOXqpiFrbAJLRxe4H7QLGFB3xQvifG90RYSS
e4IJyeieVweGLnCb3Q4sE8xtInEAzjCk4KSVRxbXMQHanAKDPBbqTv1+fVEX/ALSRijbAFQG5lE5
XuQQpe2MUhuhqdm45bs53Q4yxoMR7g2XKCCa1BKTeHKAZhC6hGaB389Z4lXIh63yHi24HgMyjAh4
/qZYZExhTlhUkmoYAyXTPcvOkY4+ttNP3XyNyY9werCrL5+YsxODwjmdDCkqucPsEG/8Sjkojeba
+cdnDCCpC8eDdZe9G2qcYKeKiFAO3tSOP35i4+IVClQzIl0gmGTp+KwyjXF2aB+UY+g+2dpbFa5U
TRcCDljAzrU0gOTx2JGmSGttblWkB3N++qHMzrad28R1AIxkvInd3lxTF124EE4N/s0tnKyJYSSs
TWq1DyzoHmTjFpyhXpl8Ie3tT/gzO5JvGjmzmhrUswGznUcy2fd13L3GTn37/XZmRgpuanXQimKY
+yAakHDTnmj9WvRfR2tz+0YzwcWPe0WolcmZQ41Wsdo1iEAhnTubh7BZuTIWPCR6aECnhjoLajky
mI3PQ1pWcQcF5Kl3Gw0QFkA/mq+3D0KoF0B3BnEUkal2qDH973Es5gTKcS98TS19yUcipYd8NOIb
NAdJLtiJy5pkQz0EXYzwsol3t//+089LAWZt613K52YIqtGfLY+tRZhLZ/H0+9JZJAlwdvOA79sG
5BTdsNip6n1Zboa1kvOKIUeCXw41p2qKZt1Ab/w6gwTR0Zm8zEQGdOWVuWwIvTcOHreXJYLCbk3F
jvkQUBBoOkbiRRBBYtYLAQnw2K1sr6U9DMp6vJzAin5JSDhwBf88GbH689eSfbHJoTRWnIpYASng
wfvivybkiUPXQjM6dj8Ec5PsGM55i8ZAr+YPWXmgNHGHtS2x5C1PDUperC4MtWEzDNL+e549DMmB
V18zdeUSWJ45IS2AGuIloaIyWQawsmQIFAeXMtqXjBhUpGg5+cT5wWXzf2ak84Mad5gBC4xtx/3Z
RIiUdHfXLSyuD/o8kI9CbziauM9vMxBeq2MdwQFUNRkeAEeoHpHmzbxQq4sHa7RUZNlIv7eaydnH
bDL3180vzSOCf6Qmgc52kJ48N29ODPn9EW3JPPyiknt99MHk9f8zIYU0DUcHLgC6JFD514lFvup8
cdAqcd3Ikh/9i2YEoFG7xJnTsSpo3mgoIlhfG78jK6HsUv0AyF60uopZQiOLtKvtcJjCcu7QWw2E
nlm5YCwvusOU/ZzM1OX0uwGWQSu5HVzloBMVxR50s4CzUs4bcj0GF702k6CNHEh1GFP2NFKjf55L
ZY0PVyY/Fq9R2IIdEzQCoISRdgIYYVClGVGGsftp2zTgdD4i3b9Fatkza79VZy+D49WHxq2RXFbA
kE7uKYi4h02Rh66h/iiHQ1v8JB26h9hdVa0RjP8VPpc9GZpgRHkA0fhF6tEunamodbQqzcYubC2P
h+qz3lEPz2avAH9rskOvKyJTaIl9N407Vh1xeD1jRFigH/v+DgGJX2ZrKWuZA+8/80bhgpA0hAS5
/IhqrAI0eBm6c/CKN/KDk9huS/ZEGY45/6EU6ZF2m8rkbm4dxuox4T/mOAe0t3fLud6FunPfdaWr
1BFUQ5+HLj3ajepFzbDiL5eXF9MnYBBoXZVTZw0roO8HrfSgSv9x7Nid5icCdsKq2kJMwSuhpJCH
m9q4C5ufRnHI9fuyCOIxxmO88DW13tQZ9UwLNPk8dJGlP9L0eP0EL3gi0fIg8vJCe+5vL/BJlB3W
9jCGOXof+qaZXiawoR4ES/qGFtMaokF4bWknId+Bth8RmgJLL2KAE1Np1Ctm3WDJSqUpD6yBXNSY
9tO9OfWNZ89l82qzrnypFUdZ8faLlgHIRH4ZPTEXtSdTY6aaosYSDDaYwijx1empmZ6KOtoOILuY
61vdIvLkyP4B7AScvnVRgCxUlhplmrdBYj9o08Of60t2cdXj6+DoFvseFSEcrfN5nGbFGAhTUU/h
puMVHYtd4HM7DwKCyb4wWLTS8XGxRSR78k0yVEozOEMbDInijVmsuQUBIgHZuZVpuwgChSFRKUI2
ShBGS5eyAGqydhi7QK166oGy1n5A94Pu2krypvXxtMN8r+GUFidT8NihpQUVnAtf72RdrlOjDdTx
0BjQL0ofZv7W3PzgEEM7MSNFNIgo2l4bYUYvTJ8YzI3Hr9d3xcIqoYiH0yXSMtgcIuI5OV0N1bNS
Vec6sOb4n26uspeinFVPd0L147qlhSlDSxZEENEZKbAv0jm2cwqsY1LAUki/g2/qWcmdu3DINn3W
rXE+LowKRKLAPwjCEIDQpVEVyaxCRNys0I935N0xy+6I9Xp9OCsm5DwD+kmtNOcwoSr3DRRnKvVp
WOv3XbQBAWmoKqC8jtv+fHFy1DfjpArLoEmsAbmSvN+UapY95eFsrRyihdWBS7BsoXGIxmJ5H0Dh
eXJaXtYo5m5m+86c902/H7Mf1ydt4agCLIDuZQENRyAr7YE8LJGgo2kdOH1u5hBEV8d9p1SaqyKV
8sDbONvTbk5WgB2XSfO/d5SglBVMwheiyeGUd4keYXBZf4+2jTJ8KK1nS8V5fTZQb2k/WPIcVne5
vXK4DKzP2dUl7GqI0TCf2PNy1mPusmFSNF4HtGXsDiKEs2db9lrIfhnugucCR1gIp+IcX8itVBZE
fQc68yDq2tdM1d57TfV6PfLDjPmAuzA/7kpfrczJcyC8dn1JL/eoBrAWWF6QNDLxvJOOmhqChnIk
Qx5Eae8zEoHjg7i3syWhG/nEinzaDD3nVUTmPHAK8jYgDxbO9ub6QMQPPV+scxPSYYtNCi6/Qc0D
mv+Z+EuHSjX4XnZG99hF38o4sG5G6EhjklJ7calrCh4MeRDrHhSyXeVWEQjcTRgSjhu2BVpuoal7
7j9mp6wau4UF/qd+yFZO1eXmPv+49PPT1i5sNuHjTHuYVL8PX66vx6VHOv++fK2TcGRNgvVQ7Pvq
daL7PN0b5f66kcXdS5FAgvIp/qpKF2xEHSUyGz0PUus+qg9T/EDXlLoX5knkVdF7IQRSTFuM8/SG
LZyC0TTOAwLmRrdPV7bt8udRzwXUB1gfGTFdpxyqIwrLA6gm15rlzvFaWuXSacOvCMLL/7UgfsHJ
AHKt74H4y/Mg0+h2zOBa8nhfptZOpeFhmvKVdV8aEEC/KEYB/o2AWLoj4qSjvEH5KWi57Q46gyip
d33RL2u5cJJI44p3KajLLiJGEnJ7SMcRI2Lhw+gkH9GcH0KzA781eVBaxWtptjPU7j5WlY06j95Y
8ceEtiuPKLG5JI9z9jOkiYViZONwRvJgNnvmJcn4DNTopuHtzgKTHiD3v5N6XrmSLlmY/44drZ6I
KUAlckElAFJfW2n6PDB7KxidbB83ycEanW0NTtZpzjdmHz+O8eSqTunrzeyxMUUNOX2OwTxLarap
0K/sXl+QhVMIuWr0UyKrLnr3pDuk65yGzhrJAnWqAawIyrnws3KtALng4GHFQS3NVAVvurSxWotD
DcWyMkCSDpP9EEI5I32JC+qVNXPb4aVm/1wf1qJBvEjA3CT6kOU0FNpvlDnv0zyASJXVN248bSvL
cZP4sTYstykJMgnsdocGYnsoDWgQx7rsllEUPvdpC3egV/su20xqhD7vlfTE4nL9a0OG/kccj5+W
Ylwx0mk2hFGm5Fsyr+mPLFgRFIxAfqIHQCRszt2OPSMLS3OrCKLifazeWf7GtLfrC7Tgas5MSAcw
mQ2LqYNZBB3Z/9ac3fWvrw1A/PsTv9niMIWkxgBi7UAB9IWCipJ2K75s4ZY8G4J0u/BeS1W9gpFW
fW9JvtNzBo6tyYvWOHzXDEmnp6rresQdVwRm58a6HwFGyO5yfW37ilWVfOLZeKQL2UioPrMCZujc
eYz9sjKIfZnQbIu3SH9vrOyHVSF3CNEfe6h2Bc1cmu+KARKU/NnpFC9D9EsOJJ9dqhyqGWo+/Cse
N97QW67jsP3Eho2tVe4IHuLiTsu3WtK+zuq0nZ2NWRWuo/0GcYhbsPcMSpSFViCl5VeW6kcT8dMk
3tnmL9L/w4rIZenLRH6MSGy0XAOi4c2JH4m6dvsu7FEcNWQ2RAn9Uu0l6UeoweZFKTAGVOObxkxX
5nzZgmDX1ESzvJxs5OZUlNRkZaCpozfY6BFcA6IunASM4V8LUqgYod974lZSBlx97cNdMr6bN0q5
iFD3zITkLbq2txy7zspAtX9o2qEu/OuHeWH7n31fchV9W5OSMHx/II/ZAMzs3TRvo3blNIvdLe3+
MyuSyyDU7EZDw1JAGOcBiS03CneIhVxabhVl2Djdj+ujWrQHdkTIICFTciH+qzKSKUTTOBD8uVdG
mWvxgNBtCQUaTXmIbu7QF4uE2wmtPaC0AXrs3COayJgY7RDyYJz1B6P5muU3l9CFBdT+QdoJsU50
PJ9bmDQdz9CoLPGoP6SW265B0hbPysn3pRG0E2nRBctxGs0PI/vB2Urwu7jNBGWl4GjBe1py53rW
zWNVa9gAc+vx7iXR/skqFBvWwPVrdiRvbgwIgJNQhR14uMTqdlX3ENpPc7rySFzcYBBwwutKhHYy
Al1JGwYCHFoGjLqo/jTzvlDdMn1XuDevtfEuepkTW9IRVfNEdyKOuQsne1vms9/17K5v7NuDVUFm
+d8hSWe0mMvcTjQMSQl3dmm6Y+G36Rql/dJYMF/iCYRSH/bz+T4WVIekMZwysIva753WK9p2V6c3
kxDguABECt5ZUYYFbd25mT4tQ9tgSRVgiVzWPdvx0XDu68nyjLV86dKOE8VeABhRybnA0Fs01Flo
ZlUw2Xrkajq7KwACSHvnLs6i2x9WqNqAWhuU+qJ+I+1u/PO4TKoCw0JTb+kP+QaqFhC17udnO1nh
tlnyCGhTxGvSBNfsBc/QRNOqNyJWBXb7RhBAmPr2uo8WP1a+E04NSNt6/h/Srmw3chzZfpEA7cur
lKvtstLlci39IriWJilR+0p9/T30zNzOZAop2P1QgwHcUCTJYDDWc2hqaqDSrgFkpG18MKymP2x9
54BS2dr/O0mKZtdJUuqJjm1znrNxg2F1Uu6S/jivcaYvrghjsHJKWQIOKcpdJ4PIiaD1iVgoUnej
fmA82bikQLHYvA9m+uX2uhZVz8McFDLcCCZUB0dzKdfLAeui1q9C/2XoJRKUPw3y67aYK1sHRDvA
OsCBQpESw/7q9nUYvHDqip9mw3/wYOd0JNET/jwm/Z5y7T611jCq0RikKgdkIkBCjhnDpqi2K24P
93sxV1jfyUyBc2o0oMEsW8s+lK6X7+uBuFuNFySifVIcE+FxMGE25Tc/T4b7MR3TjdbPwR24RdjO
zsm8GeB/R0UGWC4r4OnOnEWHVuoBfw2GCHRx3sZu+bcMxJjbgLoakK78IUyZZm10KzWfh8oj23Zu
O+BlN+N2sMf6jrvpHE2dMYT9JIy9cAc3BKFc8YCCpLY1GesfuzT3fnC4Itu0dGLRdWZEoehVtmsN
DgCOLmz4czk9GGP2uSm94ze6nal79MFGxD9rR42PT65mHtlg8q1FvXlbzQM6sA29Cj1Mu0S96eQR
0ysezrh5m4zi904TSTcMgwqRz8se4UDvhWkl9NA0keGiOZqgAYxn7VOgwUfDPL5YmtZttNpCz3nQ
Vrt2mHusiJgR6xonqlFW2Zsp+ZIVswvK89kHCGzrb6o+GSPdIH+8jk+bWhR8q5VdEVa5paFXiCZh
x5Jmpw2MheaEPzi9lm5aKoClYTVWWFV1E04umuxLPfhTMheMfbmwd4BPTMLWt+lxTOEcNiSxN1Zm
gf8EvNghRjDEvhp5s9NtQUMwaZoR6F1YpA8D3Ws1c4BqP/ND1QOR2XKwwtRFCJO5nG8K/OTvQDel
d32OZtCmD/odsywtxrQHQv3EnzFewFIaasyd9m3QNVt9cof7oKUVrpZrhWk624dUNO0WRS00eZc8
Zae2tn6JydF/oGWvAw9TOkZ0LKpwQsrmcPse2lf2RaK2w+xjuAU3A616l6/aDOi3ZDAGBN5t8+BM
dWjS4KkafrSO+4BW6DAttafKte699LHy9nzO913SfRb1XtfnjYmKJDyJMHdTaEDyKUffddqOUY0g
tKAjVAgdsiLbjMA4z0D16k8Yffw9GiB9tadohnkp7qqBbHufI6P/iWSPZHRg4HhoJ18IGm2SOjap
E9rtnpmAgrCdz8bUrmzB4g7IHlhwGAPGRu2ELQRH5jCdilNb/ba6LsJk0TaZfxLAHZbvrrXK3T6T
pbxPXkdqqMaIPE3/YPZ6KHAlRLridF29sooQxbZSzU5SUFhjQc43jz+33o8Vnbm2oxeLkE/IWa5G
7wwGM4fvA7kw7NlrsPbmrS1AntiZAJfmbWKOOBEKozSH1RqdyNUbp2yQovMgLreJN2ABUwMn4XPp
bNzmS/vuBkRFiuIv8mJym17gZvVeAnSGKgRCB8i/V6LSK+f3Uopa7KuKeXRzDWvJ6gjD3UP9NbFX
vLaV7XqbnD07DqtzRtebIaL+2/DDrHzQ+o3p724r1ZoQ8/LMfS8rHS5w5jwBltvOYDFvIlf/l7ul
uABzXrQ0GPvipKGXJ43sEqTfK2mJN0TDCx9UORHl3Osg74HRjYm+tNHtbWaDJheeTYUX07e2vtsO
IZJXE7rm9Bz1Ag29Kh0e3xKTeVuMNL7WWf7LoP73YPLWDIOUfPXLAhc9WsDCRpeWoveFIQIO2gwc
ZO69kOZkeeN2sn/AvxiYDfo3GlnjCkbRonpiSgJ2FfXuK/dV9HNltiRDijLZgj+SDfs16F/FfKNj
EpGSHKEEHRjIV1UQH5rZHq+IY8SiBIE5DZug35TwrIKNrW9v66hil/4rSg5MeEiZQPCljraNjRqP
ZaM50wWU/JOxNrX2dgBnByQ/iUlFoBEhZg4wM6EIQDtbSauiMeJGz/I7PbXrndMPw1PidsYWE36W
CPs2Z00IGmsdTSeje5cK39i1JTFDWxPOgzMH3a5BmvtxykWzLR1KvhDXY7uqRo595aFRDhc/94Ik
We3Ab/1y6Ny+a09Vu620Tekdumxly9dEKOEP5VZeoaW0BdzYt5KhUJOG7dq46poMxfR4orFpY2EZ
TvFkln/lVhcOa6O38mpdnqzcKrAXIT2Nrh5HuXqaEOnQ12l70nM6Popc1+IUfTZhH4w8SucSTvag
vYicN4fbOnu9OBTvJHoSEEHekIIudTZpRWs1iWXFtrObqzskYle5KheuhSw8ofcW3TsSo/FSxMzQ
QcnRHBenw76kGzjRt5egtiTJa4EhXlhF3Ah4qioOdY3OoKYyvCEGCVy7a6ykfrE4+p/CoKyyz1ZG
zS8I7H4JkZS7IZ+MPcDjusfUzQF4WQbJGrybChUhfw+wDXCcgIjEotXgVe88bWxrbYxTO+sRtuiw
3P7gN+gfn/xjI3SBTqKGbnwa9M+Y9tfCsWsd5Kc9BC2392bheC9+inxWz95mJyO5WevZFM/NUQt2
xHqw1np9Fo4XthVJVkDyYexNzXulAhHW2ECEKB4twUJt+Hl7DcrT/7adZwLUPHQ2p8TQCwhwnoF2
3tkHtH4F48o9WFmFpxgSE7HiOGUQogVh2oCh4QMHcb4I8/IgXIEjNrNiin39r5ydXLov1phNlef7
bZ/kOQCsWd4EtchLkw4sIKPexQ0Xow0m1TwfQ8zQFL9rhI6/3JaRsKkCZBC80pxDmwnj3YtEdlVO
DYKaGt05au+Bhblkyjqrj6fR7KOAkNhoPLSXJeW/E6R6tWKeZydLzD7WjA2SkoLvJnfFT7v2G1xc
PXQ3mMAovm4EdOx8QmYfzA2jCNFRUuSArtl19lO/VpRcMBeXkhTbX41zV84W6+LA/GrMW4fet9OL
WewcFEizdlO7e9bdcczB375W1xp/KVbxQwHM2uetA7Gp5czHnLrOHXo716a8FqQYclZZjqvKHjRp
oM4MkG5QZg9G3ccJnOk5/Zav1cGurQMAAM8EKBYuJ800N7ztY5FpdZRV2hAxsHq9aHk2AuzMWqMj
v75lADQzUBTDRQMBiq0YCt8HgXSWdVjQS/Ji5JEv9hkmcSKr2DfvZHrCjZZt13COJewUYAiVzWMT
WCFnLzPjEhW4ek/XiGYX9g7NaEjuI+OJJ1TNeFZjlpcegArisX1I013gRUa7Ez9v69n1E+QCLgkd
k8jnAtZBfR+00iBzgXcyFvqhTu9zc7NKkrAiQn0hWqKjy83FVFTGgR0SMfRA2yu3ZU2Ecuyizbsi
yOXg1XSf/TWkx2YN7GVBAiAjkPCWKWh4M0rsCSZsrbTqYo4zVKs2BUdRx0RK33Wal3cfCGhQwJXq
IqUnw6LLK5mZXAvSTKB+01TH2TTvB5KzMBXIh94WtGBCJd8KisdojMatUVbUOy0BdUCLFbFp688v
rZ5EJis+2cjbrPZFSCt56UEj6JI8veBlg0N7FecltB1LKyhPbpqGxPrbSZ6m7rvbH1mZRF79zsol
ruaFOLVva+jZXOY1xPXzXy4/luUQgnnp9v5da8SlDEXnZlFM3DG18lRon3hxsMdn+k4q66tlmJe6
MCGTXVCKLgLNOcp2lXb6eXsN1/b/cg2KDqSuUXemQauTGNI9+GlQEzvelnBtxGDBgOaCMSyQYlyp
82wObmrnCP68aUTGFCAYhFhjSCpvl9joeLotbWE9F9KUx9rukqkdmpqdmDtuPT99pM4q9sqCKiPn
jrK4jMgwxKa8zEOPCgZhHj2JfFP6GAt8Qi4K2eC6fRLk3cYAM1Hw2iVCO0B81PJuL1GyauoxdFTr
oefeNRUJvTXTtrRp0gQAvRXYefAELrXMHmjf2s3ATp11fHbWGPYWrglmrf75uqLDOqbu29TA14Gr
+SR88WiU2mOiJ+9En5Z3BXLQfI4RYRvDKEo/TMFEW06jwU4G3U/pPeHHtEjDTLtvxKbxVib+lnTg
XJiyZbQerN5rdUQK9o/RifVZC03OooyAoMH5k7R0xd1d3sR/FqdsItB3xlJzsbhscDdJQsLUQ51v
bY5xWRHgVaMLFROoqrblADwncHkYwJ2a7KVK6+bO03pjRaeXpKBghalutGRfF49Z1ZvUdhJ2cqbn
fooC7/v7bcD59xWXc7aSLi8YS0+5qT+Z+Y+Om19vS1g6jXMJyhOtl9ZkeQZWQPKjnh4qfc/KFZzE
68cZwHjgtId5QQfMFSezN7B6ygcceNN96Yp7iUGd22boggfRbt8JLPl2dc6FyRM7iwJ8R0MEz6DN
ujtuROlH4tftDVu6LucC5IaeCUDPhzcSZrJToj1PzoakEzpUizCvwP9KWci0lbbtJRUDdhiGCeFI
AVVVkWcmwigQf9JTcid+rOLcr31dUTBT70qW8YGeLM0OH6t6zZldOvvzX6+oVzfnYjQC/HrWw1fq
t8hqZvrrQOL3Zz3QmHK2TfLYzo5ltosc6AUQFI/aL3+n8dfbx762UcpLmWqFx1Ib3wckeI2uiu3t
zy9dQ6TwQHkG8s5rB9YrC0dYPqeAkPE2gKTYFC2Ggqx0f1vM0nEgiEWeAePPcGUUZRoFIT4ZKD2l
/j4I7gz9s2WMe820oin9fVvUwj1B3QB9NdBcFGlV16JMp5EmliCnAt12NBl3ojPv9Kl9MariAHzt
IzDP18pKC7sIvEdgcyMhCgJ7NR1qJIVe10FAThrZaD/9du+sdSsuqIGkAwSsIboJ4WQoj2WW+x2g
sxvMvDjkJQdEpj6vTGYuSMCoq0TgwOgJpreUG4mejVFjdklOCbsjd8G0Yoyvtwh+keynkroGVhPl
QpoT8zXX1vpTZbihRqY68v3hCzHX4Jjlz7wMkiAHBT70KGKqJVAjMjvP3dH0AE1WZr71mE/FsEEe
uw6TqfT2jTmsgW+8JeKuBUqITUMCmaro886sD3ozkeHEPD9MrDKkxtbvfjHvoavihkxbrZujztjd
1vLr00IAqEPVUC1DxU/tjeY9HlDbGQdg4szgWy5iSvPtbRELWTspAwyyiDww9aYOefum8Jhg03Di
xRASDdDpZWRUh7IsJRRE1BdlyIgfToDGsXNtxVt7q5mo+4pgVwL1ohnvahwKHKddjXn2Dp2S7qeJ
AXy68TeGW6CCmt65tC9DwIqGtWVtRaFPIWmQtkQfwBYNqqFXVX8qZuM/1zdAq1mxMEuqDBgHICDI
UiVi8UuTr7UiL2en7k5El21ZTurcU+r7YZs0wcouLGmzxEtBhgxxP9zJS1Gpb/EW+JjtKbU2JQWk
37zjGJ5d4x1d0iZYLmC0gjASpVfFulC/50xLzfaUu9Ox5MZnQ+Mr3v7SprnmW70USDUYIrhcCfWG
RkdbS4cwfAsshHBos5CXKyq7tI5zIco6fOo1yGHx7hTwh8H8tDY9dZ0YlWVEnIOHTCU4LdSDR98P
itMmQH0dP+zpH8CUhDN7LW1vX+tPBj81Pnl3MH4pUnEv8tkLRKUbEpPdQCed8SW3+g+YkvNVKR4G
pv8SoDBjVfr8yXDuineykcIzvliCq5x8lfR24qb4Pin+5Navao2we/HQkXXFbQSYFgAbLjWrwyVt
bT0DGKU/RikwDIo1eKpFCThvpHfhDwOr61IC57pTu8Lr0c/yFERJudJddO2x+EhLBMAekcOmGF68
/LzRNp5Na6tHXo8dcht4CA3QaejwkPPkhVrpa2ZYmxXbLjddta4ShUGi0gHoQjUsjKDpvc0DyMz2
wfQdzMaYrQ4zYocjI1vW/cjq5mA3+9tilzZSgu8DDx3D1Fj05UrRREUNPdWB0Mxj+jqJp3/3eSn+
zBenAgBMfTDjfmKQr3vN2pXxlCUbBt/IBvQ+8r1XOFudxMm3ZlxGs/nKgELTO1O4Sly46FCcS1Hy
FBj26Q1hYJMSX/BXrtn2MU+I86WuG+2xnI0icsFRH2KE9gdDG21sWiJf6VlaOieJ948nDl70Fe21
XYBWu5uB+p7ZQ8h3jrbW57O8k/8vQO2b8Qev9AgHmkrpblITvXT7D+na2RpURlzNI0yfJtwqu2Nb
E8MQ1Z/3a9u5AOWckOwD73mNNXTeT+dnYn3k80DiwGuJ4YArQhNM73Ta7ACnihwMEy+/v5bnXfIt
pPdiGR7oZTAYcHlbPCdjhhYIXEb6gwiyzf1s75pHq1lBXV1UJvAAYo7vDUhPeV/cEZTbdQ/rqSeP
7E6vPmA9/X8+bynPiwX+5v9YT93P7/qR71sziN3M3OqVeCQOxvaBHv2Bk7fQngYULHhfuiIy4AU6
1AoYz+DA2hxO2dqrL7desc6AhATxPQDYgMehxpP6XCbA5MM8V+bpmEV+SptjX9dHvQc+X/GRHjb9
rVSGeAnLUfSgreZRG5K2PgWlDXDfYa+b00NRrWVkluzaRQOYogdmFWiO27H25OVpVNtAZ3kMim5L
uRmm9snrdhhknen3dx8Vujzh3gDa8w1+8FLJKa+bwnAg1C7QGHlvVL9vf3/hEgEGzZPkxT4iAkd5
csYBT47ZY4ow5W3E6r9ayw0nbTewfylHGtSzp60jhj8Sw6pOtr3TXYwbPLAAiLUrOb8Fs4wBCiCg
yn6z69GnynKSvK7H6tT0UVcd+Yzxg+3tDVtwdpBhQNMJWAPeWmIvF6KZttW0CVSbA3vZMT77ZQyC
lKn5SssjW+s5XDA9F8IUfyNJda7PPoTZIqyMKDNXDMHSPT1fjHL6tmAZYT2+b1RPQf5D1AfS/m5N
igLGSvi0pGfoXgC4OwJB6SZebht4OiszCfT2ZNFXj7VRgXpZ6mys5tft41naMbz50mXHXNqVPpvV
NAGrs21PSaeFYZ+9kxtJBgMojEDBwL4ixyCVHQNijj2XQSpOw3fTuGfl8d0/H1k4QBPIWOCaCjCD
4o2FW4LG7IG6f3n2tw98/i0ljjZrACorppJ18GurNJhOhH2rWQqg1Y8IwDOJUW70SVxBz03IxPjG
DFqNATDRGHib2lUzLM2s8raArAzDTuCIwMy7pZhh3+DulLcgcSj7wNgxu3muk/abRevHafAijwFw
v28eEqGFKDje64X/WyCx5U+IDMr5kILs0OTuHcub35XtgrNneL8Tf/77bOVxpUQ3tIFaw8lGLk2v
qnCtJWhBxZE3w7AXqs+yOKQkCezOc6epEsPJ07wwQ89ql62colQDdYuRQpXuLdqartIpaV3mY99o
A1BJAI4pnPrZ7/NDXXehRzP08rXT5rZeLliHtxE2wJpKpCLVB2pNs+ABBpJOSQOe0Laff45+7UUM
mCtTO/59W9jS/r3lVoHMicnsNyzns6eImBXNeheZXC9sxENQrli6hTcI5Xo58g3QalCZKBbCSpwK
ZAA+GKeqbZHuRm1jr2U8lrZLgpcguShRJdUJX8uqOj8HGeRJCCP2aP7UY75wAnvaVK4lURdFAZAY
reG6eY1okLaaD7CqfDildvq9nhmG//kXf/IPXb86yLigdZicAFM8oFmvQZYJ0pKJ0MH90WJ0dVvh
f26f+5IDJyExkQ6WTd/IGihvkA0DkPTjeMpKYNjq/fhp0utPhkUONTXnIyYydoORPTqptRc8/4BZ
AMYbkEwcdIzg7bgUnpV8RLVXUoKYT67zOV15yZe0DnUAVPLgAVtgZbr8PPdSvclHMZ5arQlL+qrb
cfJOOue3tw+TDx7sDp5BtGpcyhiathCI4UHO0rmbnxrS2bcPaEnXzr+vBKTVjNxVoOP7ZpMe5y4H
nn32OmbDlwC14tuilmwAcLaMN+4kOXR0uZSy6jmZ53Q8OdrrkB3MNWCWxeNAIlpWjDC4oT5SwBqZ
dL8NcEMxJdrcWyzu2w8olMx1/1eE+s5otGkCkUFEEaRgmMAE+IpKLR2H5M0DQQ4iEOiUskdCM7Sp
c8XJSXZ+/ihMIP4e9MPtg1jaKECloEaCbhALfVuXQkjmgjS668WpN5/M+gk8IM1a89HSWcPKA6QA
2wX2D+VBNhpRl8xpxQkA2VrUT8+3V7BUZkL4BHv8n1kqNf05AfZ/mHkN7H+vzr+PaEHdcNsD9TWr
rVDv5mKLvLe46+bM3YxDUW3yoqmfmikwVu7PwkJBj4AGLiCboFNMneIpKksALcicgSuIHFvQhXmz
vb3WBd/rQoJixKa+HcEmDgl1s2ubiGjPifGQwcXpwzx7GPWVBS1M06HT9mxFigpSDf1wSerMp4G0
USe+6bm185xHP0tCh+4SSgHw8Jl0YgdOuqi2toy24MRJQt3Zk2HaF/xU6msdBwvXAlEM/GcfxVKM
TCmW1vOL0ga6Al5Es3zIvfLQud/rpEBfJv96e7eXzhNeusTIByoVCKUu7wb0SndyG9ySXTNETr61
Wb9iBhdu3xu9J8Y7gdZx1WFEA8ChEw++CtF8QLp94tqj3pQrp7iwDABDS7g1RDTA7FCWMVotnKUW
9Y0pfeVhOXx/9y5dfF7RSYz9e6nH2YC+IhK1e8AvrNjBpd8PZwvYOtLlvur9aKZhclgZdKcWwBE7
450MpfJVBW7xP5+X+nbmjnqpsFhd4fMEKKR6PACx4f0bdC5A2X9egc634gl4FmY/FD/mdK1AtqBF
KHRLihFALwBVXxGg20hRjRMFqxKNJj9Mi/tuWknoL4oAahOy+cAyvaICEpNVjiJD0NdUbF/AroLa
pfxAxhrVeviHto0eFfSrXp6EAFcscxgBv6ETAf2i+IAenX9ecZ9IZ3MxB9p4MsimLKKPXDPUjk3A
U6Coj4GUy1/PB6/XRzODg9kB/Rz/VvyNpSNAot0H6ac0FWoGx6PljEYxZzoVQwSi+DaPZusDmioH
zT0TAwmy6Hq5hIFOSeaNM9ITjhFuAzjp774JLgJnUBpLU4Q+G+X7PrH7we2mkzlFPdC46IqWSlOj
xM2YrkO9yUf8hyE/aUnOrjJCQjedOE44IZ9mqwsrq4ks9skv71MMVWXTSjlv4SW6EKdsF/LF89Qm
yYiLHf3UXwFLULkf2TEgFOMRRob9apSKD82ggzFlPHV8B+AY+nL7QBb8CUy44bZJBEPERYrOdkOB
wdeixoFPhnaPxKF3yKjf/jHnyo4AX64BdwfgWfdkLt3tnNV0panr2rQjzYZ4RuInSvYm5cCyQLOS
SeZqRvZHN8IJ5Fm3F7gmQDmivO86J9FMJIOehHlPp+MHPg+uYJm9x+Ok1ggLw4D3mSGM8UZUVuxv
prOi0fL3XWo0NuhMgHmp0T14K8bER2LGbnbTsG3SeDL3H1mDCw9d9gde5SRHRmu/a3wwi9aPRIud
ze3PL60AyBWIk0CqhL46xahrttON+VAO4EZhD9OA0Xa46wx5s+ndeR/kFKQqg5TXg5lRzHvToEHV
adr+lOvl1svZXse/SawlZBY0CiCGDk4cRAeSF/vyRALRssKm4DXqYhcTWqa+llxaE6C85l1q6oXN
LQgAC/XoJ4A/XlGqt6BO0Sr4CUhww/EBTp3qMAykowDagoi0pFvhPFXOF97+7Yzfc3HQ7T4kXR2K
Louqloe9aDYiabb8/W038FjQrWIgWyu7IZTHAAmoQhN+5cdaPYa+X0eus1LZXVA9RLSOhESX9k2t
gppe305933mxWVmh1TfbojQ/O+Asu63hCweGtBZ6n+G3YC5RXYg+9oFd8dqLc8eJjBwocVP3fjOG
0NkKUFlD4yByppdKZyd+S5Mg9eMcwJllbkVcX6ncLS0CiTmYMQw4AQtWkWCxYNQ1gwVylluOhQzv
t/Rw3f/5vmLIPK1MnGBIg9gWUcc37bf3n8H55xVlYjrAqESHz49VNOVFxPy1KvfiBnkgnQHDoOR5
kn8/8y1q0o0VBzZM3ADiL8/Rv7c2C7omQXmrmkaUY21CAi2e5q8Is29v0bVzhDcWROuG9CEl+Zay
ALNqCz+h+HyTfhK2loU1Cwbglru/mN8fGvDZGfZH1nQuVNk19Bhj7rjJgniq0wjgz1GxNhmwdMnP
JSi71mVmIwIHEma+I2nE2iN7v9uKGowcMwSrDfpo1bsx0TRrW5TwY2HpoQM4z+DdiQacC4wxsJwN
B++9+qZYJbyjPvHiMSqnLx15vn3y137q5eeVF6VyxtkxB3y+APZIOh2oAyyjY7Y277ugvxiOw8i/
RNcAiLByxRmxLD7aeRLrJWaYH53i9fYy1r6vKHA5F+hjRXYvnkFgVO+s98eHiGjQYYxUDxI7V915
4AzGSzQ3SexNn9MwfyeHJfIMl59XticlyGIUAz4PhBaAZvrzxnq/N3qxAGWD+OBwe+4hAbMR/Za/
f2QAC4DbgFwDlBXzYpcGZECmLC28LsE7p4dHO9NXHrkFNUU5FV6iHLkDVJHyBPlM05NiajTYv6IJ
C+Js8hIIjJ0FRNF5xVlclIUeAvmaohapBuuGyziQyEa4u8HPtv/hWM+D+UNba4dZ0lg82v+ToiY0
TFCwjW0OKbOfb9whQDn6A0eO9wiXDrYdgYJiXyfMTTCrH5N44+Z95AN78/137vz7inUVFXV0gOMm
QEChIbm35g88ELbkIMBgEhri0LFwqVQYJ9KyAVMScaG9+vSVbW7//oXX4fzzvhJ92K3dJmMG021M
99z5SZyfprbiTS8dsuQ0RyckSKTQe3G5gpZ3VWsNVRJzWoIvV/9EQDtxexXSQCv+OiqXwGxABzm2
ylVO2eRebRY0COI6w1TQ7JEod42tUwZ7zyS7oEEu6LbApeuBZwg5RcT8+KecyuT0DhkMrMnQ7Kgd
s9AHMZYF1EO64nYuruwfQWptaM4n3g8AF4419tkcn2jZbizgfGpjEGvJmoFfXlUAZt03oENV10xX
K4VtQJmtbutuhwOf74X3+/bOLWmDJGtHF5w0K2q4WyekB2AcnLgZgNYzyGRmsr8tYWHLMFgPd0Sm
Sa/HFfrESnWNl25s+S9pfaiB0Ebp91RjoVOuiFpYDESB5VZC0nkglrpU7bLPfNIUgxv3n3zz2el/
3F7JwnmgeoqtQluae01A3Na+RtIm9WIYiA3Lf+VFeeePIOusVl6WNzVSLpArzQvCTAAIQuLlQkyv
s7hfjW48DaUIizm9z2hx17vuhmbTz2kc9SP29cV0xs3oFtv3LxNDnRJ6HvzaV4NopOACrD/Ui4ep
uKP2gT4G5Y7kwfvtEFC/kX6W7td1fhg90nbTlxDTG3vgQfcrurC4h+ffV5TBGSdkWBKcVgMOj2za
O+1x1E+6uCvrKiR5FQ79AbDvt/duwX5fLEpehrOoa27dMk0aLEqL3eAr2sjGr7cFLNymCwGKU4N8
2KQNQHGPp15Eeoa2VSSnQOcQor0R///LbWkLFwr8mGibkyTBGMRVXJzUbRJqAJIe5i52tb9qtpbv
XFoOsCNsFAosoEeoKY+imPwS85QagNLcsEpeHDKGjjPtDF7ssqze3V7O0umcS1NUIksTv0NQqcXE
NPqQE4yXk+we8LEr27YkBx4hWkqB9iX5gi+1IC9oovPE0eKqmY991T4wDJpnfK26vrR56C7FeB7e
WMzoKM5CHVjjTBosx2Q8TDA3GiMNMnYhBkBWDNKCHqDbGykuOAyIx1V7pLljxltbA3yNXSPbFmXB
imld2DEgogGyBgPZ6JW25d/P7k0fcI+Vdh7EhG+cICzEFhD9tw9/aQ3nIpTD94radFhVIKPzRN39
mK7o1sLnAVgjJ/BRJ7rGQdHnWrP70vdjIP8dm7La5jldyQ9KL0Z5FVCuQ6ELrpUkFFZehRmu5zRQ
BDSBrUWB/VK5T6W7swKMf/2VtI/t6ljG0prOBcq/n50KK+cpsC0I7L63hEd4A1b0auHYA4z6ACBN
IiBflWkJAv1K7wrAJACiRDsEWahZz+8+dnTeI5hFec1Hn5vc1LM1DODxKEbLwpj/3eyh7+Nw+/ML
dxAIePBz4XGgy1ad8EPUl8+kMwiA5Qsr6js/rOl0qIbfmlXJgbn5y215S0cis/hyuEhSFyimpQYZ
woSWIXoa/fspSs2V92vx8wBDkJM+sJQqZiqKwmyy+wZ0zt6fqUvDYOXnLx04vvv/3zcvT0MkeU6G
BHTRWTWIyBXVhiXDVu9AqXJ7n9YEKXelLIAfUedYCAqDHY9yEKUMKyIWQIoxPoQsm4O2WkkXq6iW
Obs+81qAfJQT2bVe9ZBnYBWdrE3umw+88HiIctgGo0h1WKB4QY0AmVgQzKxcordMqGoXzn6HGpSk
hPTWPCTkZHtaG7dW5pRbsGc/BUECrGLuZFsUHap7e4ITDn6R75y43f0M9NqwaoT5Wwen/e3NXzJU
5z9IVdKMzJlXYmPweO30moYd/wLsZEJOpgS7Qqv/OK8EZm9d2FebILuoDRsgCleYcSW8ycJzcTEC
nDzQL/5Ce1HoGfXzhGH/0K6Gdu+NZRUZfk12fRZUoVkyL5r7fgjrJp82elvVG0Z6tkFAa2/SlPF7
FJaaXWCvDWldnxgQnAGiBwwV2Z2CKbTLa9AkAbG0RiRx0lUN+iIM4ymh3h+71Ip9K5pgxxrehIlB
yo3uNX8PWvEDA2vkMHvCiUuLTi+3D0y+fdebByh69BlLmgDltnRpiql7IP2ewPz85PDxM59ZTJxs
EwTVSiZr8WIiM/A/UdICndljA6RLmdal9FR7FtyvV4oOvSRbuZpLZkwWDdAjgPYcNDFeCvHErJOx
nZO4LczIATtQsfZyrUlQvAktmZykQqdDPPSnQWxT/+vtE1n7vnx3zrapa7KUchff1//k6cYZVp6t
tc8rYYTQXYCfNvh8kSB/H9nVSnC3pFDnB6AouNumup77RhKP7n3Lxb6zkyhLn7i9BrOx9P5ipB/Z
XTSxoughF3q2T0WSVrnpJ0nsJJ+04Dga6cbvjbDOgE68BoexKAsahUEX5H3RaXopi1mTjoS4rWFR
9FNAMThUPVWdACa9sTW9lQLk4g5KUELZNwqoZWUHq5rrAWy3FgPgaVul+bayk2+01H6PpN7f1rVF
UQjvAH0MeOKrjCAb6r5gto5EecsiizyYrdia5IGztX6tNUHy72eHNToAwbRmCDL5HTOLkHfH0ukA
Xr7yGCzZmAAtsGimRwfmVdhagUUVjGzIMs8aPVZ5+okI59AKsnJEC53caIQ9k6MoxNgjZkqCXlZg
gi80Y68jw3hVbwZbK58/aaAVK712B8a5Xafr+87Kv98+uCWFxLmBuhcvHmrVyjtLHLDXofSBgCAb
wqIaQ60CvbX2wpErLJ5vy3pLPatvxLkwZbGlO4HHWbhJTAq333HbJvAtvN9V6vd3VjKwfV11bmTV
TI80y8AcWwEwqEPQSPMFjQrNoSvDET03W0+Y5W9GvW+akd/7iQsXYW4fEtfMw0Bw88ExUHEHg0W6
67jmhIMO3MoSE0eRBscldOYu2ORwaACHX5DPbpYlx6ptgvtcgKw++D/SrmtHclxZfhEBefMqqUx7
tRnT+yKMlUgZyruvv8EB7m4VSyii52AX8zIDZZFMksnMyIgS3E2Q5PCh09clx1ZLBkRhVvKYVQxU
Jovu3/lp+a3O5/ZuBdoqAu8DO0yz5UGZJ59umsrij1Dh63ZJBaE9r3SShzYvfs8D3Q90GMrAnso2
1JgzPpK+q8M2XyBWb6BItlRdf2MMqJoAa24t0Psp7tgKZcDMX8yQJyhjpg5Ld9xKy2M+0q8L6bPI
1aD95zvrd8RubVDShTwl4FXcr6vlB2M3ZQdrLdHLa87Tb5t6U3R9WS8uAmA0NBygqCoh3L9gQK2h
tZb6ZZnHxQipu+fKij/+ffSdQTkAr3pcx9JNDOKorFpzP48taOg+rbkCJHBxouDnY4fj4Y1GQIRl
8inZZY0PlUEwEdnfLB5Oe9/YO8nb9TFc7nNhRTSDoNkMrWYyqXqRT4nRLLAi0h/t68wih90VKULG
iBA9mPo1WEjYg6L4uuGtxUH+Fc8wvGAF6PH8vATwVbfzaYVdbI+3qb35+OeBPAOQTrxjLuCzSVFB
s7Kdipjh+cr2lH7/8PdxOqKzBAuP3yrnp5bU7lfPpGDwHF6s96ZRpEM2Zufs89Ls5PlSTczH58E9
ziwaZbNKNe7iHkEt9GQA8vnKy6rXpwJpLyexbrtWe50nMJHbLVeEq5t2oAUAIDZSeZ6M0TPQVdFV
FjREtK6NOu9XP95TVeVVZUPcJSd3b8lGF5qWHITNcxtYYyVoYcN8VNy8m2sCiB4GAsZ76CueW6lb
h066DkHLpllxE71pXBG4Xmx4+KqPcwS0V8iyXZBfNdA+YYx4iLvHwFqf9+Fo/HPdazcmSsA/wdmI
l8Ml7shMcI0MPY5hj8TT+A+Y9cpBcZduzNKZCfH3J2tBPICAOn0lTwUUZ6F2mCsmSfV9McST71sL
iuvUxvfBnHvHP36iI8wW9W9A7y6P3J5Bdcz0Eyie0mwI1sJ9IF6rmCD9YpnRsK+hE9JBRRd5O7k1
bU06A3VqnEvWDMWbxs2qPaqyya03WChTphMq795UBAAQ1CEv2bKvNKM95Bpjoa3X9IdW93pk0tLf
2SsOioA0vqrZ7CL4kn6i9IQyx8qo2q5I49FvfkDnq981w/LsQtR0bdqQVoPi4by5qCdTIl11jjYn
q57TNHZptrO8LKTTj+uevzkiwbmBuiNapORrzqgZceqMoHTlfFl8LezLOxu9J2v9Asa066Y2B+Mi
IkBqQ8jISINJJ4uWKxhe4oQtn4rSeoW21v66ic19/J8JubLNABawBweZWTu796vPxAkL+jcTdmJC
uoFo0rRs4hpcwAPVdvdzyIbIBX0o/UotVxELbA4H1wPK9HjuXiT/XcjuJVrfpTHXWQgRXWP53Se/
r0/ZpgOc2JDOpRptibbJhxR3BInKBfoX03fe1kE33s2mqs1sc0CirR6ZUxwkcnBjoAcPMQO2OEQM
o9T4ZyqNfaMlfzFtEMMB947gr0Qwcn4UQr3MA88X3uyeTg7pfGOD88t0D9fnbWsop0bMcyNrSjNL
nIvA2qYhOGa/d3T+ps2ZIl5TmZGWh9BxrbVGlBW9T0se8/Wx/IsoQexGKDoIjY8LMukR2TmjnlGP
HeuRhQsZjvo8sqD+eJOhIPJHdwXKiqJ3TkYhWSbgha4F8JxzmO3Pla64xLfuD91Bbh493DqIMoWn
n9yA9UTAvDXgKBsX/9H09WNKzVu6ZJE2WeFfLD5A6LjRXR8QF2nxcZhCrTJxhAL4u5P9TNxj9mEu
aTFZ6B3GQw1VhouO2Aw4oD4zWtyG+SGhkWXs0nr3F6NAMU9H2y1ah2WSmKbRrRmSmOSpq1l2s0CC
6+CMc3KoukaVnBUX41kiATE12EtxXyPIQhZemrDCg5Rcz8FEog/La+6XdjDw9Ota0Vec2L/aFYm1
2dNV7H+bVlE5Qw+HaEyQ82kV+vEhMNfrT/WQ7VLtwKo5sJvPLNk1690KquHr87lxlEKHy0M1GKQx
8A7JAW0vScnIfe0p4b/TCswxNAkmtL2b7l0DMsvrxsRteTGjYN4RHR1iS0m3aaItUH5jFcSyqim5
c02k8RY6FvtWh3iqRRgYo117Z5UODSzmquTaNo4lQHhEQhTzegmLAilwO+Up059GvQ8142vbviQZ
UQzxEs4jXmLga/5TOLikaktZnfm00/Unz3jOViMYpluDa0E67pkbpckOQbSff78+r3+8XppYYD2R
uhC1Y2QAxNBPjpE+QVKtKBr7yeJ5s4PIIqjcTZLtaNNrx1LrzGgo9U/5WrZj4LZrdxj7vgrXte9+
ea03Rw7l+qNfZ23g1+4Q5JrTH4w2a99Hs+tfq7ZdA7NZ8oepQYcsbinjxWjWaq+niKy1pYSjNjN9
bhfnfV6a8ji7sxFq2jDukQ4rQxekTkXEC8p3Tqtle7Lm865r0B8egB0pDWccJU/JSpzXoXVBQajX
KqDnxjF7Nj/i70/mJ+1NLeus3n6C/HDU6fuMhw7IDpF9u74QGy6Gx6QgHUQuCS9LaTcVg+XzudW9
J9s7cv2O4zWQ7a+b2BjKmQkpnK8REpcFhwkkdEwAg+bbbLkhP//CCDYJQOnAO2D6z+eLrXWeT3T0
nrz81dKPrAl5DtfIFJtl4zwABvY/M1Kg0DfZOmgFzBR2GSFbqpu/simam6e6XoKyeQcH4fVxXZbC
UdA8tShtlMIghHe8956Swg/X3gtdBsBvQne9z4OkvDOWvYkctaF/n8vd4Hw8MALlBf7z8FgEiExy
j7lx09oghffUUPtubpy7hHZvk6cCZ2+dQRaUIsEiDfjFZVtb1i5W7hK0AOYND/0ZZJFdQDLcI4QH
TvbNyG8ryw6Uephb3n9q1jj3mhJyuW0+td6Ty9/G9gDRdl/V2KwyITkmXSmhw9qgYS/lP8wl/z7O
dDeXqkfM1iY7HYnkmFAn5a6eYgLN+Qsvjo1IlmuHydxdd8et0aA5CQ9LoKTAvCLdhy5F71i9GO4T
WHiC2ngZ6VvhqYgFt8ZiAvejgfUOMtjyXtZwjLvZDCSmNZq7avFDczXCuvzWUcVorE1LYDyCoieC
SRDena+/zc2hYlqKditIVu5n5rlhva7jJ7P00Q7r0Para1GyT3RtCfqZTnsbal9HVjX+ASKXWRpg
AGC/IcS8nWjV3FRpXYeD6bJdbWf5LWuL6tahgGlMxDLCFfza77bD59Bpai0AEniKhrlz9qzxbOgY
aFOVBtxm7Us/rs4vVvDmbrYLb48nYr7vagsZChdUnd2QePcZJUtke7TdM+7Oj/rK6M3iM9xN3UAf
+wXtAOiS4kHdOeSBtcOHKcJEBhdoKbFIaB2We3RSN7PSIjHRIGqviBJ+532ztyDvhsLNdZfbWCN4
AYBgIrYV2IbzNTJaF4sEyd/Y1L9XxS2nP9oxcnsVrElsECkg+RPl6SJKhwartE+1oU1La4XE12Qs
UeJnaK5VwYk2RwK1adF1CfIOucq96kWrOfkCJSmU1wJHq48eqz6ZLjmSWtWkurFRMZz/bEnDMZaG
5m0JW8Vo+IHfpElYLySJDDtZFbtoI/7/Qxv2/5tIWiBrbclKCLZrM30C97rV3beOGQzdbb0+T+X+
w94g8MxCagDsqSjBnnsDz+fJQYTnPI0MmjHlseTf4OrBpL9ct7PhDug9AzoAvoA6t5xDAYSvZayz
nKfV5mGm/4NKniKU2LIgemoEvhE8ArI3lPbA2DKk3lMWtkMW+MqH0oYLIOEItjhAHP6o35xPVZkM
wIbwDHc3UFp5xPKj5v3FapyaEB5/EqWaPiSkLWGi059zaGFqYcLu068fXwrIxqERE9xulwkNu2CL
tTIN7Qb2C0lipnDfrXVAK7dAuuD/iwh4Miguu7GD+4Il1snBfLEoVlrcItLRcoZJk26Zse1dBoRN
8gSdqrAex584UG945wVmhgdFW/eKVVHZkzZkP5YaJEQB0iDF8Gi21qFKh2NqoBif+Le87xWVqS0/
cxG44fpEVACPPncCprHOBnMggEJouie/xgHkHgo8iMqEWMMTP8tIN7qlJuDS/oOpvxT9C/cUuKot
NxBgD5E3x9ks57UsRoFxbmjyROfmH0ZQjfRcerzuyVvFFwu6LOCLdcVcyWVPkGp1a+X4qLF5qw6p
Kyh8HVEqdDJQdbEjafltV8A1KDskOkg3Fv/GIf1ucJMvRWEdrv+YzQGjJvEnf3upbjdVpjaavAAo
ItPBscWKL12n6rPbWjdBiwvtL5xAuFrP1430bZNalQFPtAUZat3sm8Gag5XoiiBh0xB6L5ErBlgH
b9lzQ1k/1x4FadVT75YPg27u9bx4dFbVU9YwxIkm72UINv1rSCpMuJamp3/wj/5o0rumZs7e8Ghx
KKbkC/K7614DooSR1nyYTdLs18VMbvphrHdrYjv7KuvanWc3XbTqYxMMdY4nsWX/MAGaORRLk95W
qztEfQLADjGScoeuOSgplDM/uKnnTQG4oGGrdvx3e+Iu5NT8Mso6DsQNAupD4Wp0Vy9DG7R90UaN
AXr3otEh7VkAxVP543hX0Jne+L0/86D1gLlwE+imANXZhiNd7H1V8+q2T01/b9F12c/NXIAvxa4C
MqOLvAO/yiHnOCBT1k1HLWNugIry+slbXESu45Qf5pbaR6brSehogO9MXa+9WC4y3itKieAeDNxa
Wx61JIU8iL1+KvGvHrvRr3aru66HrrTeXaf4vuaWuzdm4kA4mN1bWnko8MjdkcYsn2jlNYdpmovQ
bKYqmGsTMkdrisL+wgj4qYolLEAvFnhDurxATDEL6iJtw7ZmSeS4K/4Cae0dhLyHCNK3/JNdZW00
6FyLBocXB3TOWSHE5ecQnVX9I5qqnQPEBp3d4GnpEczEc0RbNNI4Y/3m596kByscf4ckSmmEUz84
IYpXQFB1NTL8KU0f3LymUUPnNZjRrRUU5vqrWdwVl76u7SZuNOjQavugyvF+ABZzeBwrru2seSmi
xcyKnVFa4103UR2tvsOIH5n8M7SO8Slho37rt+7kh0tOxm99lep2VBETfT5Qe/L7vAp0BO97aDP9
LsdxDkDFXP5OB/LNmNrqYS3wfun9ir4MC2Ggap+mEHBPN+RWr4Xo+ci/ev4+02+n5HWuPD/OSOkc
VrtP8FsX966u7CFK0wbdKxBK6iM+rPZ9XtHyocy0NRyH2g+Wru4joyrrT5nhNvHqFXBGuFJ1A356
GmjTrCGHQfFK0dGn4pLWAGBrdPW9RjXg+9v83Sr6327blo/eMJghihLGb6tJvb1VpukBLBrTvc9M
LxqgarCfLV5HRV8tAVhfu6eiQZsFMdJ6XzXdeEurIofK39pVO6cbSOTiJr7r7Mm5RcEMA51LGhVa
8Wtqk+EwThl9JozSEJrf6SfDmfQ+8NmI2m2ajtqNy/PlUNZtE5ipnt3qjPhHQ+vt0F2zDCJLunfg
nT5HXJ/GXVO3FjC6XRKu1ZTdULOrD+P6exyMMIPfdiixRSaIgxRhx8YBD+Y+dH6h0Uik5qUz0V3d
pDXWjsWttQNkxNpdvz82jtyzz0snoTaAW19LWoYHUwIkP3tknnZjmJriXt44cM/MSFdIko1dP6U9
i7s18JJ/arrP6n2SKGJMlRUphqELVstPGhav5Naub4j1xrudo338ljobixTG6Fbm1r2PFaGgza0b
AA2s+85XRH9bGUNYEcAwCNcieyetO++AJ9UsncVLrRfYAdBdMCgyaOAsWh4GjhQsNkwOtoDSKkM2
lFpkzT6LyjRXoa+2PfC/XyK5CFQ1Scoz/BI3icxlRzTFUFXfl3yjzzIAllyNxcaycyLQk1338I04
Gh2BAOJoeAYiSS4t1zTlxGATlmvunsv8wRhekjw26Q0kdBSOsTmQE0tir53EtyCc0bu1GVlskV8A
B6wfJswRWNST7wv3P/l+WxIH/azYRH4LQpXEsvIwx4F5fbo2cuMwgnKV0OTFo1Na7WUkIDwYsdpl
getrDjPyfR2SnWga6NIxGMqfnao1dGOFBALSFrKu2iXTqjaN7uRwnjxxhwsB86EJuirb4x//5kl/
77QqwVYxUXL4J5ohBE0ltpacMJzTwWxTqA49NbN/NBs0ovG5O/I2QeBjqPJFG14hGOtETwRikgsJ
F76YHge9UvKUpREunlrVMLT5fVRQgSE2BOu0lMwdWmZUjKKVpLQga97qz91SqbIcG7eEIErDsxDF
JRTZJc92K8ii+B11nvLioIEwmO3I9PEaxZkJybnRY5ETe4GJge+9yggMCAxXH27rQbLTxcsNLwLo
f+EFcL6DCsTJuplR7CBQu962TPGG3lgKLLDoRxHdx3Dl88+PBt56S25j73ihEzkf7qnCrwc6Bs26
6J0HIlk6KImmr3Xprbh4yi6YXBRNl7frm39rAHh4oScM4BCMQZqfUieZky1In3Zp2GZgnVIcLqrv
S34063Xf4eChsfuFWfuZKHxo4yABPhhpbDgqSK3l7G+dtqDsoMDw1rZ/S/3P4AJh6xz2LqrP/Y+/
mKoTW9JUIZ63K3/taDzvF+tV016uf35zKCie4PJH6u8C/zN7xPOchbN4LNxntIDgT4vyPbJbUaU6
8lW2JLellenUE55osYme/HBO2dd11ADY650iNPLKDiDA8+X68DYOFBclUQQ2Ip9wAQoi2pKa/cJY
nFUgdk3uF8pvafJ+3ciWt4keUmjt4NiCU5xvx8Q1F21EUBRb/qNdBoWqjUrMi3SNgKAdzSG4uoCI
lvNAhk9NhjwUg8qSG8x4Q/baDz2Zdon/cbTWmSFp43sj9byixsY39Z+e97UiVpC0b7ZKaWnDD87M
SOEzZDT0ilYIxOj6D0cTT925AYoPgZ0+d8a362uz4QBntqTtQzyIRuW6weKhjs3kMNYxnQ5/YQJI
0D/diKLZ7Xz5rSzrLaPG8uf0a2/tGKJLTeHGmx4AlBYoiDRIp8n8L/ZSOhVeA9ilebGA165k2RsE
mrOXpqNQmjdrTZFC3XoWgFpX0MYieHFAXHw+KFKwtLezEUwjCP99REkgofjldeTWqHhkZ9lvo9N2
M0ohQeL6uzHRfuVWovgRG2t39huk86KCDi2YflGVGvXRCdvK24FD+Rkv+L94+54ZEg57EvCu3cq8
hGvoL/Gc+6JH9LR2Htldd5ONUwI98eggQoEFeVS5t7vqirJfeyuLoXEJURSV6o/q85Kju84yp2ni
oFzoRTqu1O9/8esRyQCOCj+EIuT5FOn+0GpGCh6HEsJu6Kyj91PqE8XDZsPNBdHWv0akMQzQ19Gn
achirYlN81vmmAfDKEPdeL0+mE3HwitA1IhEUkuyw7OltDthx3dvlv6A1AqyNSqMxdaCAFWJlQYe
DylgyYhLPajMNjkafczfKN2nmqLlbmsQSJAIPhVEzJaMqJ4g/9kVzMOCVzteRD7fQTb1+jxtDuHE
hLToWVWuRV/AhN/s0jRyo+uf3x4BIlnRUwdMgLTtkIkz6nRBlFw74E2FdMTS70quyNWIZ4l0efoA
n/xrRDqduVZAZM9BBIBnud3FGr0l5J7Ux7z4NjTf+1GBwFKNSfyck6Okz5suZSnMce0tySiYLw62
iod9e1n+HZIcb1R8LnMNBWdI2d7k7oEolkUxYzJWoyRr5fERyzLberSQ+bjQ+dhow84rhofOKl/a
ydojXa7Y/GIhriyUXP2pG2CduzmHWfJPag4BS2LfiFk1HeauCYDg/Z+cz5B825+WwdFKTGK6kAMn
awZuEiNBA+OgeKwpPMIQq3niEdOQzLg/YcjhP5Ps2QEzfzUfrw9m6+A8cXIZxe+mht62eobkbbqj
9NjUD34TNKr6/abfAUcvat/QIJeVZFhKqePOeCsQKCQkOYv6v+hpE5Il/1qQbnydmMj+A2QVu7wO
pne0cQTXJ0o1BOnIcZY29zwCJ+vzp+o4qhizN9dakFJCnAD3iqxL0roVcs8OASzIsgI6PzfLlypR
9J+Jn3ixT05siN9w4k9pUZb97IFrX/d5WI2/VvutG/baikbo39cnS2VJWg3T7dLJ5ini9GnXr21Q
gwTA0MeQoUzTZev+urXtpflv7qSl8VnvmGmHuSPu0YGmC1WcL+LXXps36SIAutcudOLhIa3fs+S7
xz5zUJmP+Y/rw9g0A+0I5DQFlasjnSvNMHiNu87IMpd+PGX8jlMjaMgastxSvG021wf076L9HJx9
cp6Gj+VS9INP43YqV9T/jf5+7FEst/KhvhvbFCUztHYppnFzmf5IPaF6fpkGzHlvMQ3l89jLVigV
LmQKrEr14t00grc0wIJoLoau7LmPzwX64ZHgorHVfGfQ6KtGRTi7uVFPDEjOgLZj7rDWoDFN3aNg
C8x959XO0t11Z9geB9q4QNYoHm+SM9CiaEF3guOGTXsNBU4Vzanq++LvT86Clq4WXxLcLflnaJ+5
Kp6Yzc9DvQCkakIjTs7Rd5nbU5BEozaUf7H6A8Kzv5iek+9L+YYZRce8J3jW5muYjs8Yx//2fWn6
jbmrHS9rWOxNkV/uVE+uza0OrmbBeQTEuyyHs9qjy8HYgyzv+tOwl3CugM9yvlSrppinTW9FoI/H
hAWZOE38kJNl9jszrRFA41rUnQDwDnSq66E9qThItsYDhAh6wQBAQwZeil3rYZ6SvJyQlYXwOnJM
JThiVjsaOkNxC+tbAzLB36Qh9YsWDFmi1mR1baSzOLmy8ZAl1Rvp0Cs1ElaCbA3YBw7Vjzwboyo7
TMUaDf4SNKX7kCfzAQRzB1dFBLfl6BZEhQFNRk4a58L5BKcp8pKVh4raMh3f+0kRnam+Lrm5WTXt
OCa4Evqv5hKZqpasrck8/fGSl1sLqds0X5C1y/ZVFy0VeMrfr2+kLc8QdH4oyiDFCbqH8/lZvaWc
pgYxh59bQf3m3g1lOLcq5KM4dOUbWnCTQ0keGO4LTomca3Pfu9hPSZoHg/3Yo4UzP078pfZ9EByo
ik2by3JiTroDWqedF7C7sVinn/AA1fuX65O29Y5C5hlYCqiPQp9FrNvprs0cJ6eJl8arZj6Zw7RE
WbIsQWdOt3VvRT4ykmkyvA+jyt+24gIwiOFgwiZGjkMyPBGNMF8HtR9u1305zZHJjf1suEfD6F/b
yd9dH6fKnHQ6rUY5e3UFcxmg1fU073OHRKj6QPp2eQLOLrpubssXwTsCpDJIkFF+Ect6Mq35WIOq
dKVgXjXYe2PmwI/mqFeQwB5UCl1bOwtlKsvFXMKa3KtKSTvZ/diBJdWJxuYAgiogga6PRmFC5gzV
at9yelfwo1bvOv/cpT9m/+d1E2JC5G0l+JIEGz+gpPJh2+d2afspqlVLc5d3XzOVCtHWEFAQRgpH
sLSg7+J8QWaalaln0zyuGrwPrPnO0l9qTwUO3RoFiixgaYUtUNpIhyi8DFkiL8+hav69Sr/OH6al
FqHmyfelU7SqCYO/goALiokAD+WtIpm95ban3xfjO3HbAmzViWnj+53/Cmyhlv3WtB9OrngcqmZJ
rNWJFXRnehDpq/J46p6We7tXDGLrhD4dhLTV0yFnJYp3GER/P0E5omG/CggjpMMdWlNqonqtq+ZM
8iyy1KNr9DA3DyHERHjyYi8HZVpDZUW6ByB7tuhJLzzL6gLWvWeWF6yA0OafP74PTydPukQdd8ha
2mE0Xv27hSDOpCJvv9RnPPdh+TCpNIEd5EUe565/7Me73L8jyQ1JPnH6k2lzOFYvffvD9G8GfW/q
5HZUbSLFVP4hcDtxP92la18w/ICkDpc5SrNjuqKL+uYvJtIT8uooiALwLNVbs8I1yGRwoKvsgwU4
iuLzW/cZ+Df//bwUDJad3zYGIJsxuoWYvc9/tfku0Q80e//oMIC2Ay8u8EiChUrujswWvyjHFWVd
vKkDCxnOURFmX64GWnFRGIZAHBg48Qo9Pwxw3sxu5vVFjD7MYKJfQY3UardzoVKZvLwAoHMPMjAY
AmrsIjrkC0OdzgU9Xl2/j8tLa94atuLg2TIBxXvwVCDVgdyjdHpaQEJOWjvSuCI9OgMgZqlIB18e
nHiinxiQDs7JWiqTVzDAyz4AHqFX9thtWEDCBOwFwLzYoPmTVoPp3tivWVnGd0v9qZ3erjvTxgQB
woGKCSApeCXKvCHIzU5+QwjWuuiCnlSgrCwCv1JVSi8vADgUWGkcpGVA4SGXbJy0cdbczgoUop/L
ZAcw9nNBn2cE6mV3a/Uffr+fW5NOZlI5rd16sJYf7Ueq6s7fWBATQhECGwIgOJo4z7fHbPjl3KS0
jgnzgvnF6yfF/lMZkH4+OhyAN+xhwGMRCAXnYXd9zTf299kApAulIrOrrTW+X9VfZ/t2KsN+vmX2
68etQH8IfZRAD6J1U9oZlM1943PWxIhb6uNo3rTpMa+P141sTRWe3TgM8QcCPGkt6lZPdJ+6dWz/
aPzPlvHp+uc3dgd+/n+fl1ZimKjGZ92p47oYQ96F5RB5yRr+hREHUTZENABrk29f1yUrrS1Wx+5w
22Z+MKBPky6KAG9zJGDtMYCdxQPvT4/6yQ3LXUpJxg0eu+0yH3NajO8WZcMna2r86Pp4ttYExE0G
lLE1wErl5tmybmyb0byOeX4XG+TDZTHAS06+Lpz7ZCClsxaOnePrvX3b0jowtTpopw+3A8AICD2h
uwv8FJjJz43kOrT1yhpLwtMZSMybZYk5OlhUqpAbM4UCP+YIpy8wYLJaoE2WxHXBqRBb2nNdxfnH
F+Ls81JAQnDxkq7A5xPsjzpWHVMbLgUEAXKLaGg0hJr7+SSBssZ1m9nk8UjQjdMArm6jmhj5q94r
IqtNSzaIdJExFaakK9DWWGmbbOUxfC7IQWuujzScQNpx3XHFqp4/eAXO5j8zYrlOXCtBFDomJszk
9eemnYE09APDfkq0O0Jik/ThtPy4bnFzYJC30YD2RgJR7s5uuqrq09XC0s9lAOGRhT+RUnEObzrZ
iQ1p8qAvpvFS2KDtT7C3R7336/ogNq4TkQ0DwAcChEAtS37gEafKCyhZxUZ9v64vpBoOdOBHbeoU
67M1klND0tZ3S+YRYDVBoxbSHL1ssyrw3VgOaNsIKiwHneCIIc4dYHSLGl2mgjrWeNfcfW/eWCo8
1MZk2djyCN1R5r1kFgAz+Yyn6QjNL//VYmBVd773bhOs0+76omzM1Zkdaa7Qj+mXQwc7ljMFvHhv
VIRzl68dRNRCvAxdzILSUroaq5QugEJBEsY3GuwUL6xTI+g6PQTQLzDbj/NznJuTTmRUD5O8qsFa
m+dfWvvBT3Zddqis6PqsbTAEiXcCalYCTQC6BMkDet5ZWmNkYNDUwcTfor203OsQoujrT7P71QVn
eF69JfX8cc+GWQSTgiEL6Elpj+ZA/iC9W6cxGjvL95n9j58XznJysK3GUPqNn4PnNO9CaoheVcUJ
LVZbOjrPBiCdAZ2t5b7fguEQ/WxF5PADoV+0DK3HuyS8vkSbe9RGFwP6DVFTkEHNiGJyVlBwdRal
9qITP7sBH2F3o1d/USSFL5xYMs5nzXQ5ekiFXIjXgvwqLGpFJLO5RXHQ2GCbAHWG/CYyQZI42BMI
VNsf2nygtcKXtyYKT0YkoKEueEk6uUwtz6wcVN5zOr73Pd/lpn8Hz1cEllujODUjnQN9OVn9OgrG
cGK8j9R6XYa/2R1AKWm4JRG8gsrvfCES1+7aoeppnPK7pT3Oh+setXWSQYbdAzEdyIYwV+ef7waT
cW7aWVy5gm3RiFrmR4zf8oze6KbiNt5clf+MyZz6lsZrv+IuoKprvstS+wuEOIJxsn5dH9PWqiCl
DuVhHcGyK5/OIA/QeeHCzNjf/mKaYrdvfx3zBdQtMEtyhcpLaxNtx4AkL07UjQ/k47z9glr2v+9L
l5cx9xXeXcBVW/2L77YHkGaEYBRQnIpbS3FqRXo7QvrPaywNo7D5255kXxxXYWDLscBNC/lV1J2A
wJcci2p0HDuOreEaaMVuwcadlC+9Nt8wn+wywlRJlq1lAbeMjUwO0mqIlM4dear82nQT7BOEa8Hj
gKfkdafaGg+0uPBlMApBn1kaj1ZqhUXRORDP/a0zPnhgaEejhx/Rn9ftbC0MDkURiItLRUbx2MNa
WIPRwI5XssAZsqNB6gfPVhHZbs4XtJ4hlSxyFLL2FAExTjs3mK/6Ph+9gA6OYsK2DUAhDhQBOLpk
ElnuA2lV6zPYy9ps50ECnKnIi7fCSSQoBNeXeETIQKGVesxdvBlnV0siNiXBYD0PUxaBH0Axlm1L
iPWg1ILgWMb0pJ3udV6/IN6Dlo1bBmOQg0xhdhTXu8qMce7Dq1XkqefCTDqh7gDsUwN8N++6gzd/
vu5lwlvlkAWSn6jRCka2CxRODXk/Y157EcAGvXm0p72l36PJzBnw4g+TVnHbb4jQIJg4sSfdYjwB
CTTIItJ4QaBcAahitns0rFYB3RfgMYsosH78LzIMZ0blLes0GcuAx4zNIqyLiKiUzre2qgs6e0GI
4yDDKx05Ooi5TJ1DB8D3H+i4RFVzl3kqkWmVEeEzJ+HrqC0OK0DPEK/N2+i2kGK6cRfV439rryKN
CIgy2ss9RALnRkzfmKfcxeOSO+/9+LJYx+vutjkI30XTJ3IMUN6QHHvwTYP7EIyKB5M+DfNyM1RT
PEKd5LqZjQYspDCgYCx42fE8c6TJIovReBClhJ2adNB6Tm7TJtmbJI9Xew6XRVTzrJCPQwChjXBI
psgpPk52dv4bpJvVMajNuN1kMfH3nna3jKoC79ZNdDpIaS9llk391sQgx+mO8XdiVXt3dSLohwSW
pjj4thzD0zU8NuDfCBGlJ+Ew1249JS7C9P645jfuzfUF2/IL0DRC5BK0MpeQNnHbeshtpXGll8/T
7DwQY3ru0DFx3czmKPASAD+WhiyX3JfXrAjLdYAOIQ2xdPucEfe30dpU9dLcOlTBYCZEpx0BuJBW
HnIjM3gNEEu3FkI2rh+q+sYvsiAF+VhmT5HNXwdbFWdt3RmnRiVvIL1R9kavZ7EnWK2qDPC/9yZL
wkxT+cLWYiHTJQaIYwIA4/NDoiuTClQjAPZMHn/ICEpmPqch9YcfH1+tEzu+VKlGn/06mCMazSC0
EqWzHmUqVobN60hotSOVroPK7HKlyJwY3ZrFs+bc1Wv9mpTeUzWQQBvTGM37bxCsBVbUifN8iAhr
dtdHuDmTyHwjeMGmAmjvfCY1b1wSLU/EmmX/R9p1LcmNI9svYgS9eSVZrk2p2sq8MFqjFh1IgiQI
mq+/h7p3R1Vo3EJIu7sz+9ARlUwgkUikOeeI2uMJ/Me7xLf+5oICjKa3diGiwCK6QwwmT+iBHUFl
TGeUuX5O7N2jqsSkRBlYNfAI0POFkrl4dzRFym2zIxitMEEu6miHpR93IHtXuAqJnUOMC65qhHvA
8xQOVwpwqsoysWb55KGYPQHYx41S7SEdfvzx5gDoBOg9YK4DV7nYYcBpNuYNA5+Z2RWHlFs7ZjiR
2buKKovEJyHoRg8AsEHAteAINlAZNuAWAHdx0vx9mu1UpXnprvz+eRGtz8ymgpkznl9UAyDczAC1
+A83DcX1oJIiXA81+lvTvASLXe/0iEyCUEMCbK5VMZAsMwnsfCCIgo8CrRLiKLfWAepsQtb1VAyf
A41sW55ExKZx4SwhB+yhUT4ZZhva+cN1W5BctRdyhbglbYLRcRg2ycE0XdZkgIZ7SZpDvQBpLlNd
HzKLsKAcQBFg6R9emDOfFq3lo/YJ5Z5vpKqjPh9f/lwfNLhizAr/xjS1cIgG5o6ma4NbzWBfuqHb
6Gh4C76jrzzWiGLSVnJePcykrS9m5OE88by2XtegN7xNwc+IKN8HGVeyWQaM2S1/UUJenaiLpk8M
+WPI7tKb2qmNXHyDVEY195tyMfYDmmmC1tlcX7tfeWjhzXQhR7hpa5cNtEktdJ3O2n2iORGY17eT
3u/y9hHYLzvLIJGdDBHHlBfKTvvep9HUqMYAVr9w7SsEv8EK8FwBpw+3I7NCmzVRVaJiPt2Wy+cg
GcNSBxTU8nhd9VWzKzLF3rGiNyq0XCGw8dwemYJj6hfRNLD7oTN3TjOeXKZIFEqOgocoA1hAcI4f
afrGumhZTTFDDQuLS9rHveoBrJAgqjS0hcUtFiCYye/RxBy67P0v1gxtDWhTAzwrXj6XVjmXFh2R
5UlPRg2YxHgGHYoRB+VzO+7Gv2j0QjHgt6xV2bM3Ih0DcAdaoHJL5k1q3XrkyZ4UmW6JJ4QIpFNB
fIRgQqwNTSZKD1ng4Bk63hrFlpT3wFa3P3mqIpR0X87kCMumDUZqJ2uZ0woeFgpKgu/Xt0Wlh7BU
oAVvAHeG3+/yjWfuOzcCIi9/D/4c7Wid+cA/a2sZilrCzdhqnQZiqAovG9dL9/6cvNLJfsm5zcJx
ZvahAGyf4jKWqYYnDlgWcUViswSRo1771JsQwAZOnR79OUjjDD5rxaNto4IvwTYYy+bn9fWURAAe
7pMARLyAdfoQLXW9bfZgbIFQEMjR7jtKi9+TVHGXSIUggYRUPmJ2/OvSvnsD7CxAa01Pev+dBVpY
TC8AQlIsn8zygBa0zqUh+YVr61KIU0/M7Wc8b5KiDyeHhqr3k3R/8KBdUaMQJotBTO17vYYGw+zU
hN50mwe3dotKy+c/jyuRZUGzIfCm0Swivi28BmMZTVHjbaF/LbqbrP3zgSMkA34LEDFP4WzscdEr
pB/cH7m3SavIKgF2E5okmpz4unVJ9wTOE4V2aATQjss9GUrSBwNL8aLWbrSN7yveFDK7wlA4/Dvq
Xx+LXwz8E0Pd+tqn1gU8zkwxDwPAoLthTFRjU7Jo6EySWPkCkbjF0gYV/HVkb+kfeMUiUNGGxPnz
7k8P083AoUPlC4xqYngw64nLZ1wFfgp2JgDt+7fZYtSKuFgWEJxJEW/PyiHBUK15G88nX02LH5vB
2Zu285SW/h6xZxSUP65bgmyrXBST1iSUjyeTcDpbk7Xd7K70LGxXZSxMzciyFWsn2yRM0SFzaKEq
8oFS3F2aEo1e6H8whyU09GNlIJ7y+tA3NteVkQlCFQF1kV+MhWJswDUyFlMDQYlDb5ImTcLM1naA
lI3TZvmLwhiu7TXVAaMAr4fgPNPA5YA/wNhoY5gRiNq8P0dWXcusvwWs2p5FHwHGFxyuY7h9dADd
DEBm/hduABKAq2Wj2xwEAkJGaKFpojWpjcnXAtjWeh0qjEuyH2gTQDffylOEUV5Bg9RZGPP52see
zSRkOKKN6UVeyt+7/u361suesmiqXF9GMGdUkIUDWi1FOSQu6ogJT+78rnl32iHKAEGPYcd9mi4n
3hU3AbU3rOGq5/r620Icfy5b9EIumXI7bSB7QbnFmu4q9PmN+i3Txk3tfG27PLJGhaeQeHCIRAp5
HXVbM7CXxkGQAwlSgtRrmwO+ft5NehFdX1GJZwAUI2wDaXesqXiY+noMpiDpMKnnORGCntAenZgE
qnqpVAyGNVZKTEQ7Yg4ZNcEp18sFaS7LvTEGI/L9ZJ/ZgSLOlq0XqhfIuK+MmKCxvVwvNGi4jbaC
cFrevk+B+K6IciSeG3cdeqB/JZ4+PEuqltMeVomCSFlFTrtL+B5gYdz1wwboMZWjQr6QBD0+koJ4
n+M9h0Fo4ehaVdvrfW2VeK420VyUqGgDgMXce1m677zNdVOQHi7MiqwT6SjLfUCubFjStUXQlie9
SUMNRGEZCcKMG3BLY2gCBD8YwG/yXjmq59GvYXfxaKE0vCY7AtRUxWONpKSX9SZmCNFr5t2i6YmE
WdfZt4xMU4h0TxW7FvVRjmqaKEF+EQwTQxlyZ5xvfLcC+pxb3yV5V3Qhy7ziEbgkPYad3WDTNv57
5s30ZhjtaUMRvyoCRplhr63eK+QavKwYMdSmPzh+T0vceuVzY8/oZbJxTTSqRiZZ/gQDYv8KEoMG
t2zoDKiv8tS6wRQ2en7o2/zOw0uyAXEv3yMjeteNdTyBLsNIm63mkEMPjrXrNiI7YOiiQlJ8xZfD
vNrlAXPrNuXA5KmAWsB2Y6bts78oAAKk97cE81KCN9FhGTxIIE3Y67eDilVGtmGIgBBO+vgPXkWX
v291rUVw3KrTUC03HXn2AQeRmv/8xTLh+WCjqxzYGSI4FjXMsrL8pDo5fEXiiYmqz0XmiIC3/a8A
4c7NW9vKaAkB6ELZDmTYjDPYMXBafqJuczN2ehXOlZbF19WSVYiRXcAQ5EqmhCKd4I8m9CC3fhEQ
wMI2kVUEUeoCdKp8d/I6ZN4NGJUD/sl1ydZrf+Ro9bkuXrZ159IF4xsIrx0n8TBwRu+SLthUVrr1
e1WzxRoLi74IKNSoYiDJC3K19SvOAjL0PfpgJUgr5FD60B7qPRhGD0nWAieEmIcReYFyrXzb/s1i
8s/1bN76U3HfDOn7dW1lYZXvrz3S62AoXOPldzCQDQ9VWcNQWwwJ20FHN1rK6AaAaEOYpVajONqS
1QUI/wr1itYp3G/CG0GrK4v1QVOjzFtH6N2Lcu/R4M9/rBTcOzIeK7UyHLdwugO9rqZ5wgXaF2g4
Qp9eyFywxYLBOgQL5HVZEl91IUtQCIzITpUkfnkyqq0dhKUZXf99yRmEGkDZWHOsIOITYlFrwKCd
M2FUsLAec8PZJPSOkZ8tuR+qb6DBVEgzJOHnuTgxFkiGDk3SCcT55oMBHsv2YADRNSP3jg566ek+
n0Fy8kb9IZznJ5Y+ztMU1yDdHd948rN2t1rw87r+0vX9rb+YpLMGa+EY9SWniW+XB4Mfrv+8Ynl/
+aLzc2iBjKfTSgJIES0KlgfmgyzpgTePafJK9G/XhUnggRAxnikjGItXGz13gxzScsyRL1+69JbO
33Ttnfq3fcJCLbklTR8mzIya4hNhB5RnwtpWxPuyM3j+FeuSn+ncGghfcLWTk9Y/DTQkabiooDMk
bgWKrikhdy05e+uyn4mYPRcEsj12rXSGjbNoW0cn+zIwP6F7b399UeXa/BYlHJAB7FOOXkGUTm6r
ogcx/YGpYIIkETKSDWiTRP0KBWcxuYkWMprXDrw19UE05n4LRj+e70jUp1+vKyOzdsTh+EEbA3cY
Jbtct3LycKH5uPpIsaXgrdpc/3nZtpz/vOAYM5uxzrSgR1vscxLrPmBP0XSwuy5FtiNoF8L1ra9T
V2IFE0YRMIuZ5YlmsU4OYwceZsX9qRIh2BcJ+oU2DUQ0uR2T9L5ZY/m/4CZFjgkDCuggx0SULk6/
6a0726Ph4cEQ5t5dSv7i6lh7qnDz4jGE1M/lZmt+MWAMdUawTYdwOgLORvGQlK4S3gzofcQr8sMA
pD30hdPqI54NaQWqIz0i/M52Fd5EFq4hRsRYIp7dqASK47S6YfK5TrFKlPp3g5EfGh291w6AG4Hq
jzxaZLYa6HBTIyza+qlz68gE9eN1k5MZNuABwHIEhEMX5+dyKVt7bOg4VgR0CIO+BXeZswG5QLUv
KxCUMZfXT38hD1E3GjHxPAFUx6U8bge13VFSnXKs6IzMzI5nX1Coui7FkN1OaDT4V8yq9pkbXcc0
rGACtEIxendj5YZ+Wh1JmW1q27vNAOeiZ2VcIz2UecuNRc0Dr4FZb/M3hxVfmUmOQ0431HLv3dZ/
Vnzb6oqECBaTO5jWxiAacDrFbO+aIjP1OSEnZH3/cVvGELli8nUAfchNWgLzg5d2Gbb6DLobo7hz
+3YHUGyusD7pxp99hXCXGXqymKA0hMOcQbz7uugNaDX7sLdf/kpdmPc6CItdFw5rhuuZWq1DTtZc
3GtavdOJsbMyXNpFTcF7mR3dyX7svPlTWdUv7qwKVOSK/itf7Lgj2QzslhTyg+nJmh5TK9Q7kIso
LE7mMVBYwy3nrWdJdN15U7Uts8saWraRxY415pn1fHt9LVVCBOfd22BL1Elen7jzvWZ7jf+zmArX
KruwVwxX1InR1vKhztr2c+ClqVudTJTb9fZu1oJId6e9Rm7azlXoI2tVRCvpb2nCtQoktclua686
edk3lHYwLpVFSJKH3MK0eZFFaQeM4erGtu8xXKvYMZmLOJdtXboI2tpUr0zILgYnrOwnHmQRAGZD
F4evL15Qm1NcKrIE3oW2wpHzkAPQs86vTiDn3U49QDv1J2OqN8Pw4K8j4u3GsEG0OKhYZ2Vm47hm
sEIL6RhPFnIqvGtSjywMORsMdfjWzUzejEHVqiszHCT8YTPI3KyIHZfLOVKvp3MKj9su3dPiBLdV
bdww3UU1a/IOeaLqpZDazrnAVeszF98DurkZgQ5+Grpt3oYAjF2suPd3eQkw1JCbD8TdM1U/6KqF
6LvXq3otd2IeXixAW+4yjMARQLO1FpW7xtxcP+DSn0evwXo9GeaHUZyA2GlvuhgraoAGVtH7tt9f
FyAzhbUz81dqCsl+YZeIywK25Ohp5M4jbw5a/5gUiohCpsMvLwhARwMJktUfn+0La9hU+BZYLsz6
tuKfvVwRwcrOLQKV9S75RVIpRPrJlJtNxqFCDTCxxndiOmgPSNBg2mE5WR3fVEv1eH3Vfo1wiNt+
LlPwUwUB6lybo20WaO5bUpcRUHh26Ur525ebEhC8KbLcQ0ViTDhtmzbbJm4eIyWMRDDeOn59askS
AXl767PmrmLZHSBIDrVDY2gTZSz7UdjlJjeHWwaYNK1qY39gYHgPbq3EO7S2u9GrJb6uk9QSLHgD
Fy9rzMUI24Qu7QV4u+tIIT8MzcZrdtWfY1EDOQLZVTxb4BHQMXRpCYhgC8fPKaZ7hxgZHs1VnBap
CzgTIJZOTUxepRwtuifX8UPHOswAoHUY2braA/E2ff/AtH86gJvpvmr1pEb4WzUx+2eZc4shAnQg
DxqA8Nuw857T6UT7U9KwiKhQR6VH6kyaYH5VMrpmaqILvWL8iWVzzMtS9eSRpljOF1O4D90JjYlB
hWJm4pb7undD3jlh6XZhntsHF5h6bb18QfvDi22226LyH4iDSSPHirIJ2IGj+3rdPlU6r38/cyO8
RL3IX2urXg7USoa60qK4j6Un4GxV17+fSWimhGMaA4faAH/RnOwX9mipmrtVdiKcMpdpuekN2Lmi
4VFiP88AqkvJYS75tmz+MQJFTKNaNOGm70vmUC/BgdCGWwtUGUWrSMTJSoE403h1Aw/mV9X7ctHS
ArC+C0i/Tyko5nn3JSmekUzQk+NkPNT86DuP2tKHbfnC6eeKtCFpNjaIq22LhYTvGvLFaL6zCYza
itKysa7kBxd99mGCs8lnr0rbGR9WukfeFLGPlvm0O+nzweznmFpoam9Og/l9oT/0+o232yz5WfSH
mn+9brf/zzn6zwoB0PFyhTD5Xxs5gdcjixG1mnuc0N4X5ka9dRCXLEwPe2D1pHYXaxPbLayPbHwu
cKf3RqLfANfpx/UPki4MWK0cNOehui++TPgMLjM6Y5C4n4fQYgeMGuxHLYl7R3HxS8/TmaD1LJyd
p2Uc7MWYMJBjm/NNjbp0X3e3g5IiQHak0CuJCXKAkKE5Rzi2U6ElWUZw/8+OE2GyrnfHiDppCEYn
QFqmO5KoBqSltnUuUjjFy5yl3dLB25OeR/mwDfxvE/LQLHgocz2adMxplFk89V+mfItpocjUpo07
HvsG4XagomCQPiPA8OUAWhl9Vh+6KIxAswhdZ5Lq5fNMd6CZDKtxP9BPDs9DTt9s9mUqT9eNSOZY
zmUKK+CaGTH46licIN/TMFuy/XUB0l09U0rwXHXTJ8ZSQilnpBuMe0U1/Rq4Wrj0LDbspyHdXZcn
e64ghAS4vIVi4geEUtYPxeTNsKKO5jveTvGYOCjQjPfuOjZSmgr15Ov3rzgxUrFMXgy2CQsC1hhF
bzlXqCM7ex6A3XG+0S0EfJDLs1eXQPz3dDgdE/29Dt85mALO6+31NZOfgzMpQogAW7aHAX0NJ8pR
/Zgfbfe2rsodEGim7qnmj3bxKTHvwEwaevSZAsM26R8ntq2qw/UPkRrL2Xesq33maYCFYWoJw3fw
5a56DYqI96FubTr/zvVUOqtWVnA3/aCbY1FAVpa9aeSBOz/gP/P8SzlTUAS+ts6JzTu3+Oa3O+7R
cB28tVXIiNJAF/Ra2GEku9F0Lyz8wupFawCOdLLqB5296HMfFWxfFE4IKOEoSMAq59mh6z4UqnMp
a2zBo34ddEJDiYX68+Va+wtdcgDZYQCJjO2G2Yb/yPj8rXBoFWK0/t11W7LRMyPZOi4r0Chd/Mxn
s3sa8vr7WPSqJIp062HlqCqs5MRih4s3ToBVXIfWOrvbtKl+ysBuqeEVlnfllnRlPHDV608Com1g
CX7LFA4XvHAXUA8DemjfPKLRacNLc0PqbuPr81ZjPLar4lNf9W9Tkez1Jo/hKmPK8jtumfFfWP7Z
pwi74frcrMf1JWDPXghw7ShfCf+60M3JZvT3Ov18XZ7U+s/kCSfN0HitcRNuUu/h9zFfDvacn7NH
3q6LUe2qcMh8no16Maxxa7evrSAmwytl8GBJG6U6Cm2wtesC12hQjBbPt1S4z5y6ZUD2hz/O0/op
aesf1TQdsqQJ6xmgvza1o6HmGxROFPeAVC6S4LqFaV+EL0LywteskYDQBPmjbLg3SH9X6/QrCA42
FSlvda0+5OUSe/wv5hUDPPFNC7kl0ICIXVWNh75Lo8Z8sRmU+3xpDi169hh6ZajjKFZWajFnotat
PvPNTWY0iZ3hsFhk3nBDezSWIeZFpWg2WjfowwZimsVzdEx6fqgjVRPL7VaHmLJmYZ/fmmilqDad
qstHem+fiRHspJ4Hk2oBxJgJeys1+2fReApN5CbxW5M1UjlfMCtNqnGBRwPU4n1mZXcmHUiozQ5H
gx0GBEn3eSnnTTODO/T6IZApB90w3GQCxQpdd5eSU6B78rEHTZDTlRFIO8KkVYQlMgmBvaZ+0BwL
6lvBXY10KAxuo+HXqw/sSIv/8ucF7xR0WoHkBH5eq77N+VuiauqRfv4Ktok+DDw2xOIoGzV8/oKW
cgyCH/O0e8ARUsQXsuOCWv+/IgQVMNdGrMFAg7ftx7kTVTzKVKskM7BzER+2uWH54AyI2lhyGwDV
y6McHN3zp2oeIsMu33GNftLSLrpuXbITCr7LtQgLqEVA/F1aV5MuaVdnC/JJObJyC9tY1vBqk/SI
5mbFIn4UhVw5euIwPYGWMvz3UlQNrg4AR4OVDiaIvsf8W4tIpE+8h6bx3fi6WpJYbE3MI8y2LODI
mmLVXsurJShWLiXgbUfL8gPtD+EyF6HW7Prxs25QHCPketx8U2iql6hUUeAluggEg5W951JRb2CL
aScUxEruiPlR9DFH+kitHSK0zghd4NmoJH60T2iLYj347NAQaIq1o2lEvzQ18ahvR+0FoNCgwy2R
6FGkDqR6rRjpvofWVUzyXOqVjEvSgjICYGczKEwHp9sQw74hQ3BnzipgtY/HARqdyRJOnOtqS+B0
uAtLrwA2vnZbVmbM52BLuyTOq2qjs/ahq7hizFOqIu7e1WLAWSSazVK61AXSAwYkBzvu6gnzqukY
Bjm7KVvw9103UtmugS/NddAGjOy7mPNZkok6TQ3cHJP+CGZ0ceKke5oilvnoHQGZhPTDLxBE/cNs
itklRpv1SCw58zIhqdWi8Naq8KBkQsy1rX6lsoANCrejZw7zaDMETI3/hEmL0KlUmAOytTqXIAQs
4+iUibdilSyAxakbVO8R/eWJtfnzLQFFGZp3XeAPf6BgS80E4xADKodLctNqh9oNp1HhcaWu6VzG
aoNnoQTAuVK9Y4hq56YIpwAUE69VN8dusUuGMRzNh4Qd56kPDfv5unLrGl1GY4ggzpQTdgmwjgZZ
LDxLCqvb0MoOM/1rhoFTupQoY3IAEKjsQr5rv5dT2DWNGWnHHUikufM8VN2u5SQuAJGmOEmSnMel
asI1lnk9+rxnCKqqXZs+60UdBc3eMH9m2feOlHFLbkf7FQOEoW3dVIDktgceWcPBy56ur7HMgZyt
sdjH0oASDjRoKFd4epeF+ug8mvVwU3ZkO7Tm4bosxX4Gwj2Tt6kfoLaOLH9wNOY7pPcDvQwT5Dzd
5aunGn9V2W1gXtpt3vPUbhw8/5bgU5m/62aHgSIYLP1nAINYUgMDpF57+/8xxofriipFCzdPDnoT
0xzXVW1jvfmMXumcvo/Bifu40ZOv1nIP5o3QHcl/5w7EdgkDo0JlpkHlgG0q/kCNwzQodFsP3ZVD
KU7btfl/DiWiotfSNg9pl+2LDETaA4kHT1OcFLmn/vdEBoLzWYLJSmwfK8mNn8DtDmf+5fpeyS7u
8wMgOBk/05wi6OBBNcsNMw3ISAxAtTxngKHIbnvNPw42O43DX/Rpri4AD2ik4KCf2LA3dU2hVQTR
ieVnu9LIwsWodj3n0Vg30UK3pXlD0jxm1bawbv1RUdmSbiMQAkwgUCDbL3Y2L4bRO1MFBxToxymJ
3aSMmvnJ1Z5nNIZeX2G5qLW856wzlGKrXp0WlHOKl8II4DgzYk3cpLvMjR1VDUPqX4Bg+X+CRF9m
e7k+FWtnQAJAF+OVNjxcGxCr9M60f3rN43W1JBUTbOCZOMGdtU5VlE698l0GT6RGX1vVgKL8xaU3
uvWj9+6rYj+2ime91F2fyRR8Wtpg3r9B1gwgtN6u9e/M1gl7du8EirhSeuzO5AgObLYyPQOfMKrY
DjKAr+304/riqbZqlX8WU9gF3satCT26qdsM1Ayt1tt4PIhnwMp0ZhNnHWra12VKL/cznda/n8lM
58CvazCNnxx3n4EnnUSVFV8XobQJwV3VrT3oeYV1c5blU+3ncVo7D72V3wBEMK7wlqS6vkMJfG9M
s0K21JEBOgkV9LXxRnxT1RiT1YG9CEdW95FX36XoCwJRTPaUFHzrJ9+bP6eIgv2jfAcsZJSAMTh3
uZ7ofzYzdC/lwM0wtk0VvI1VESNP9359TVdT+HDhoFawjsGCYUksQgGUz+Z+DU9FChqNwRv1FK1f
KgGCHtRo+OKmuDSZVn2eRjCfu+n36zpIzf1Mh/UTzkzP14qxr2qIcJw5tPJHf/F3KW/Dhj0Yxas9
qeJLqZs4kyeYelF6S9o3WLPWRHbpORu1cAy2aoJ16dIhFQcoZxe1IDFzkCWc5XQCCkQxRKBXSvzd
9XWTHtmz3xfcnaazYgZfJRqi/CgdH8FKpYr4ZRog67IGGCsegogA1WdAyAxmDxrk7qZBgUXv4z/X
4VyCoMMwa0NWzj5uJaBWBFDEtugOZc3rUmSXLMZWdczG+MHaMX5pYctAvYLVGi5ZYH2Y3bCZx69a
2oeLbUVlrwjk5Yv2W9j6MWfm3ODVXpg9hGEMf9vlnzRfRTkolYA0AEZxkbn50DDOWhp0xHcR9hVB
WA3o8uvC6wumkiBsC80Jq9rJyU/PwfJSeK/Xf112ANEDAHBXFM8DgBxcrlDiARM1RU/sqQ8bbT+P
EQqqk2oGQeZVABNpIiOD+suHPPhicxfU8sCtyqt3WsE55nkEuMWwxImv09AqFO0aUhvzUWJCpgHj
ZOJpD9p0zL0R8mYYVtJ+o4YdFf6XxrB3s/v1+gJKtwfp8ZXmcK3GCMFVg4ZoZ6qRBmqNLwz9Pj+u
/7x0fzBmjfQ7OFxAHHG5P21iaYSU+Hl3dDYam+LF9gBunkftqJAk2ySgJiDGN1cYXjHMb1G1Ngcd
EYHJnagfi6jQ7uvmlnbjWoQ8Zln5F4YNaiiMc+s2eCpEWI1h9nkLwEvktuqYh0SPrq+cKVUI6blf
xA4rzc7l0gUNSZKqKcpTMQ86xgsIqtbpgjyx5aC2OY1LTHMgzaH0+tlAU/s3XgOXIHOSdkMWkGtX
KV8i0N0bu7Evxo0G8LUQc7gU2CPz+Cl36RguKWZgk8D4YTdzg0E5SmOAI2OKSAsmlIotPSba4H/l
NFkUFi7cNzZS8MiC4/+QgvfQwCx40Xa0WKJVw3gc2jyq9WNnf7OXVrGCQqD2Swhytch+rxyk4Ce6
XEAfTQ4DKZr5WHQaxc0Gwuy50zuCbgtzvMlYo30ubTt9tNyqvbUByfKHgfD6AagxrLBNCBQxLiY4
p4l3qT1Yw3AcDPOVUP0Zd8e71Sfb65YiHGFRjNidZLvdgqtvHI5j5f3UZxQcMYV2XYRwjP9XBCaB
wb+wgteIzC+l0XKGmUrAqy7fmOVvZ5CTojUxRn0h/gtJAUhfMGsD/CWxGJT2fq8ZPh2OpTXfei1P
I+60UdbZVkymXvE4/5V/Pot5f+kFXCYXIYkefJzhTIKEtpY39UfajM0WksZIr9ruYTRS7zYYzWkz
uHpkl58ATlSEnV+nN4Xr0INpd+XTDIyqTWbmQUipu2yaAXAdCecqkk3hNvjwjcJZsZfGIDUIi44d
0TdlhlZYMtY3C8pItlF/nisVgaBsrxFkBnhorKdT9Guo9fnc6eb+mLZmE5qptjdbvkG8fs+Ishy3
+n9xA1D4g+NeEaXQE3l5RrvBAcl9Q/ujYb4v43uuffGsFz6fDPSe1jvu3uildnC6JuzaH5OleHzL
VvZcuOAgOlMDTd3Q9se+7q3IMse31htfplIPoqV29xZXPbHEmeFfe+kBBwRTcCDkBJLWpbpTucIu
WH1/JHrdg2zGM/atlQMTzJy7sJqG4pYSq/g0mEic5p2TRkEHUhqnM4ZIDywVbLTEC8M7oRMVXtIC
VZEQXrKWVASI0OzYjagy9RQkjpy8T9kf1pL/V+szOetNdxbGApxsnfvXMVbZ3htDAUBvLSpIFrH6
D0ct/k8Syk2IZEALIgIW+CmhfpJ0DCRbWvoddZQ+LMsi+3HdR0nXDeBDuPPdFc1S2EWX98vkzgY7
sqA9zfW89+i0yftMUVYVe9F/aQNQYx3F4hUDRbzA+o5ZGTGt/mgvfNkEY71sEsNBXybTrBCY336c
Bl4SpRYlz7wm1Wa2vSXWeGdES0adsDVBlklrym6qQR8Ut6vETaCmB0JWcFYDsUG8EozMnticl/2x
Roa9Qde2ld5o5g13Pl9fbMntBigC8AuvzM9grhYWu3fmNsnBj3nk+uepeje6WnG3ibmkdZkvJAgv
lBk5g2IkVX9E1EMRFnlAtuN5FQb9U2eAlmd8BUN06JoqcHiJ+7mQK/i+quJuVbmQ29PX1k4jv0d6
eN+Xj0Xyen0NZZKQEV77P8Ft+9GlJ3Ud9Kujc8o3jL1l05HX7/141FVo7LLNOhMkxqyDCXxsMg+4
q0xAxt2pJqhVPy/YQqD3WWEn0GMqKoA28Y0fqGrvUms4V0GwhrynVWVp66VAjzPudq9JEEaX24q9
LmYNLjcSlUAZn73H63skcSqAB8RxAjK3pCXOdBINYHdZjxbVat6ANIBt1sTtXWphqPDPRaEOAlxh
hHPwYcIyIpNEgsbQYfBBeedl9j5L7jpHcbnK9DkXIqxjXY0m8OzG/piwBQOWn3vvLTdUyQWZYZ8L
EY6Q6/XIWvmIjTL/kM5NqLt723xxrGc7iK+vmUrSappnd1iLhj5GCdRZsjj3IqpFvROl/X3BFF5f
ZuPnKq3reiaIW4tmZvrSH6tkvtVT59Erre/XdZG57nMR69/PREwE0F0W8L6PLmgg0vp7boEdutuV
qsS1VBXwUQJoHkR0IFe7lANcZC9rCY5SWczOTeo6ejxpS7O5ro1sZ9DhDrQDvHwRyQjWXJWAAnRB
en1coYQfeTfnUVfqYDqGP4xZXrc3jC/d5+tCZUt4LlSw7mwssimpcYQMcleMPzPrOdXvtPrluhSJ
ah4IKpF1Qv3rI/5ll5V+CuiT4ZjPzfJgLu2010njH3yUUmPuz+yhCAZH4R1kQSpA1xDaYEQeiNNi
JoXrOEmzAfNYtAe3f+s897bLxw0GpCOT8V3r8tjJ7pOsuE+SKe6Ww3WlJY4DkwpAfkOjNS4r0Wqa
IaiTpWDdsbfqcExtIBC8mpZCiGRlIQT/w61oY5JecBwYV9Lbqq26Y2YEN3maRRXt7gCZF3JyQ7ky
xFhtUHjmIMe2jlyCkh2BqSDOzkdWlWnRHbuqeHBIoodm0QE7p3xz+pTETVnmIbiqXirehZ2bRVPV
Ftvryyo5jGsOAqVosBWBPldIRnCSJd0MuvEjJcW3oP2aj4OqI1nIWK2B1LkIR8xYWQ7qpr3XHktj
T312X8wuZlifzKUAcyd7tG3FJsosBcNk6xaibPUB99giVmOltt0e85q+ucP0wof+SZuUwMSSww5M
N/z+iheJ5k1h94bJMbuFue3RKGy80u6r4XlgD27+9c93CNkVhLkgjsVopOCWedDloDPs2mPywJx7
XwW7JdMCb7w1/ENK+YPJz/UwYidarJa2Gdtbzt96L3RGhTeW7AmGjZApx6sSqWuxUdIC17E+VwTX
F3Fueq2PlgFjsuWkECMxtTXdD0krswcAuC6vFlJ7Zd2SVD/yaXqnmf01YcEPNvh3VaUl4Yy8Tmjg
TwrX+FEqmk8BjYaGQ8CIwNwvpeYeC+aJzvrRQctwvAyLH7emFrqpjdGpMo1mYJeOxqzKvn08uqtY
cNsgJwMkZDGqJtMytlpN9CM1YvuFGzuF3X3cs8vfF9T6H9KubblRZNl+ERFAcX0FJFm2ZUl22+32
S4Xb3c0dCiiKgq8/C59zZiREiHDPxJ55cWxSdcvKyly5Fh6WuL8Zvg+kXAaqUIjb9GB4ClqZPYAm
Y5Xmxqbt+AdYql/xonmv62HNFCRptKHwIbZIg0Ez17J3HgboFLqRjkq8cUgouUkceWTCxVnRm102
VCJQSfsM0PM3GYa+HrINlLhW0Ed7Sgumgg5b9d1QrijycFyXAOJZLzVaNvDWjr285C9Fbd2knelb
CvE1rt2lQmxwcy6AP/TRUZ27a2BjR9g7UoPwlFNAs1tYTmKlHSacRel+SJ32tisbfVdITUART9ce
wYgTC6+WerkHke+HovD6qQ9T1wKJ+IZau+Gti9pR2Dd20p1LrSKwmPNRsxo5U972C6fhcoN8/syx
CcQG0fw0raQYbWkbWW7teue1dl7D4PoGQTvDxYSAVhYFWoRouMZQCzvf+HaV9lFfNuauACO4X8XO
ykz616YFVb/WrdDdGHtaFQYVtdZWQdaWkd+aNQGoqiq2gHi990CTNpInAaDbR8V2ttJIboqi3uJz
QYk+PDUtfQdt4X7dgwSUo1RYONC37CUe4LUT7lXO01vIOaBlMjN+65AOCaGD4A16DT3d8D7P3GNV
glZUlvWujUpkjeNqZZXNCl27m4T07Z+QVMwvIKAT1OBq85gNDG9Bu41kzvci4Ql68eRDJAvoamjN
StGyO30MPmJSEa+LwCrVukOzrWK04eedoXvCybqVBNteEKdpoNvKH4dBeszQ1k5c+MlQghlGqTxb
oCqDIl/spX3M1xT54soD0ewP6Vj3ouDfY9MNusLZGqzam1qzM5MkICR65DzaSqpuDe7eUfSWxElz
Cwzvd6hobCPDummReq+yNhiaIUi7bA05j10um5ukrL7ZtN4OZng/RNkaepSrgf8oSy3oGnMlbGWH
pkv45c5doVsbnDj9Tdnb3zSLPmaREDedW6tBOlj3Ya0iC1l170ahfi9JFyBf+mDl+qrqXD/m2UOR
dtE2V0RAhCNXeoSd4OirKDZ/ohv8Vg156xduEvrF4Iae7LNoXWph7LlK/DCQBBnHLnmMZRMQbvxU
CtNeG2jLDQBEibyuK95IaNe3VZxsrBZ8B8hnWaz0XdIHaZsZG9CSbg07V4IG2DM/cpQioA59T+Ko
vs1qVwvsSvVsw+4Cx0BiPjUQVrUhe5MctXSLml8DtyD2sYAIQI0YwAAk66b9MnlRal2TCnNnKO6b
VpbfI7FwyD/LRede6czEZ+bi5NmGl0zGG9maO9Vt1AdqgH++xCv7e6+URe/bqQvfZJJAU9cUCew+
2Ita36pxoq7q/A9kHTYFgKOQ3KTyd1UFHJsKxNpNectIZT3kai0DagUF6cUKdHhDgCaK4SVNtOY+
RbPlwp1zGYwgsYlOd3TiII0KBstzhxLTSLXbRpM7y2J+Ix8aNF7X7MkJo4VZu/Rc54YmYW+pgymP
kwFB23BTKr9RGYu+nuk4NQFk2PlYWrMTCp7QI0m0PyTfWLWu+JeTKecmJjc0KzLEHeN0pflqABGL
8qYuhYfO5aWH7YWUORi3dVRApw+EuMwYBeOkubNqGzKp2VBvoL/wVDQgtosgmxS7PnHbNBjUoVu7
WqyvdTbwoFaVD3C0gG6zDWga5asQhHyDECizutZ4OW6Fkj4qVvHayjqIadFtB5ll8LBhdJ9wEL/1
klcr1oAnKx2qZwlauK2lJH5NlR9qxY6dou41p3vMB3JU+gKgCOM+7rp0J3WRg6qgf7TcYiWgZaDj
AmiZ8UrT7M3No+9ZmJtekjPN1+oaQYMr34tEvJkav9dVtusNLYgF29kZ24bd4ENEkHgOmL57Hr+h
eINQxjTvYxT31n0ISbxM1+85ANhpY3xTexN3WeUbgvhqXa+NSCDRBQANFD3ucDRv4mR40jJiel3i
3iMx+3T9Sr58v2Kx0FQDMgGCCsQ0+x5lDuQoYmHtTA4Rd2ZXzGNt/9jq8WOpKh61LO+6wcvQF09y
qAKNzMa4YvRJwgN0vWUuoGC6c4ciK7wocuhtD126py51QdUTxxQnK+r5rmj6JfJ8a/z4ueeDjwYD
NeD84Lq9UC93AOxo7ZZ2uwgohvuK1NWznfN82/KK+ALZpY1oRfSMmqYydrpZPzPbbm+1qAUqL1TJ
LfqB6pGbx3nJStW8r2OegsuNZYZn2pG7aWQVM89y2/ipLzK5SkPzZ1nr4VPblyz1ddaEB5mo4hEv
fHNlZqGOniyFqC86I+pHQwEJMgTHNYxzACDvQFYZADE/qGrytVva7rNDdTigXgEFcF119/bQ0Huj
YeKucqIYrKpxFSDFzG96Dehc0VK+siotvmsbyTypp/ahEbT/RqnVPYuCwWMjDv6t6U2z5tiZfgzh
BupVkaXk6G6xQj+hogbITpINgNNLOdfRY04WAw5iBPIR5I8hd33u7tLE6PBKdsSONFDq1aNVZQrf
qQjU3Ymfm9V66OhjvAj5ndmAQD+OD1coHCEdNjr6k9vPaWzFifW425W82bXxnzJ+jvg2i1BGdNSg
NN+v7/eZCwpPZOw3ZBTxoJ1WEvFecYTT9j3ujVXb7kW+RXeAseTXLwN3lILhce1Rs8FEg+b5oCpb
VCx0in6XVMe+2OsLh3bm8hvFXsDQCo7AkSzn/PMd2PV4BXWoXe52OWi9DMXT2vC7aqET9OvThSsK
epsoaoMgYXJBAaaY2zIkcqfJJ0dfY9NJ+65TFt7fc4tyamXihLArNNaNZ8kmsQfakE1GfvAx7W8+
Xx/O7MSdDGcycUoFJGmpwpBa/sEDAjgyVf3+30yMW+NkP0vdkWaqw0QKoRc5EtIr3dfYgBGTAtQ3
PmGRf0cBdZpJ5alBNZ6P09XAvYFcJXqvuN8AaRB/PZxDz4kJO0hVg0J2EmUxTbYDLzWxS01b/Ipz
ddik6KHexwnRVxqqu0sMIDM7AQaR8R911XATTpxQVpa10TJL7ABhCxqR3hgYVgHkApVLrHzjpyb+
DgIIUF3VkZJG6+f4U04WSjUHo89x0+1EY+lb6IQPm4Kx6lcejZTUHKJxtuz6pVzqjGdA+++YrQOI
DE52MkBCZdpWSiZ2plFXq7pX1bWwe2Vh3Wb2+aj4CmogUNlfwn9NUreO6zKx07oa6lqyT5HPCbVV
35IlaMYnbmg6j0DbIHpAwg4UtpM9AvXv0HFAnbiLBpE8iNwoPc1KlX1rVc0hYgP5SHs+7IC2Dx/q
YVDekyiNwbVldYCb5cUPPjjxLdjIsxWj0eA3Otqp8sYJH13h4jleQsQdpLypR4ph8Kzc1Fs/5Hm2
ytAa5sksyre65ADnV2W1liJzgq4ewntc+K3PXPD64eLsbiLZfHBmCE/lCs5MW1arXpYbqUq8NgVU
29BXWQcE97TXW3JVQ8QNfTtpjChEhh7wfj5LzHBtSBO1i8x2tzHh8LxDpAeQAzC3bYHuTysxsu96
Tn5rkpu/XTlA6ZlxvgI9U3urax1dxRGvNklRpXu1aKH42qJW8nugobLLHPDbe0RLmONbddMdeUK7
YsHPzm0LbAlgnUfa3It8EstDfVCLvtsZXKW7riybt5QW9b3Gy34h1zYTTSCtjhQbGRv0LkK7oaaM
RCLtdo3SFusBVLD7FPKT+0oBawqxFbKivMzubT2jv/EMjf5ipNDEQ8YLtz0ouiaOPm1SBcD4uts5
Wv9RtznB4qDtOsyWmBhmvMjZg3dynlsti4hZ4SqOqEcTCBoEjjj2yV4s0bzNeEbwW6MaAq0/VLim
4ZlVyspVMiJ23XBE2Q7KYXeF8V1Tfl2/vubCMQRHwN47QD9f8IP0iZI50qZiZ5W2T0Mj9/I+f7Vl
+qGmBoTE3fxlaA369TADcl2waaFFCeDaySxGWUdcBXrhOx4BlRHuB/Mt1FJ/yJfA3RezCNAuHjk2
NgbqCxcEgy4vXavqqmQPFU30GlL+WgACYv+4PolzVsCzDQQqqiUjAcr51aLRPrdTy4z3QoD0sYO0
gYbeHhvArXhhn89aMvBOxGgARp6mp5KUGaiS0HifmOQWe3FjiNJrs/I2s5yb64O6uLkwdeBWB7oE
iTAQfE7WqBXm0FmVlez7/M5es2EhqLnwTfg8RNsgFIqm0MtEW68znebAbe5rpVhXdvqtR0bSaoYF
GMZnUe/suhrtgBIRJT9bv5Q6ka6KlIRE041L8oCwtVEghfwUpzvaPsbWJuFPrJAeyjKQfH8s9aWA
+sJffJoHGf8IhL4ExoJpPM25yuN91dlj7vqJSeWtRdNUQtntkCQLz53ZWcWr7f/NTaLRQSYsi8wm
3qe6CQbs1NfM12jYfH1nANr9j5HJdlcN2eVmL+J90TWeTW7dZuE8zYwCu45AYBVklvCCkxAjjIBb
MDqMoooN3801Pzde8nL75VHAiK1B4NICB+nUwSqpHbUEb9G9lv2g1ssSVmBm4YHLgoAYLiOorkyP
D/adWiFsSfZMRTJAQS3yrgghbeMyywqSDAKsrtPR4PqYZicOfTOqgfT15Tu0y51w6DS4B3QB+rpT
Qax4C5rerzshWwVcdATaY96muDPLrBQmwwHrTyKvNY6FfEka9GlqCyt0cTfh8oOVEZiKfy9FJvMI
HIumne75J1LPkeqaMzBnqZ3xDEa1yuvQEOcbCTMXNviUjwLoVFi24WB1FAPGn3Du0JWqAqZTJNme
VNFKU4wNathrtN68Sb3ZipL9rk1zl1pDAN2Ue73989VVRCoBPXAAEYK0C8i+c+tqTzIHbdHlXj02
0gdzfvhlEMkoyPivhWklutDV3GAWLKCoaz7yqireZaqLpY1yuR3HLPSY8IOLR4p4MpA6CSmJoLO7
l+Aa/yXb35ZzvD5Vl5eUCceK2wlPOjQITSEdonUzKJ0UbG8kLthYO/B5qwzcxdetzOwHmBmJsUZx
YeRFpmkRqSdprdVsr2bZA1X1QCJfVrovJHkuEuPeGbQg0qygL1AD5PnCob4YI2AkQJPgHzzuZgAf
neUMVaIN+6YR7rZJlGaNynbz1QB+YmX8FSfPYyUpQy13xi58uol74B+GJMh7Z1Xl2zLbGAP3cHle
n9aLYAYmkWUCjgUZaXThTrZHhZ5rEEkV6t4Wkt4XePDtc0mTQAc+M3BJnSxslgt7eB0jFgDQyNBx
sj9Jhk6GyBoXKLEh4kcDD8PM2CYRKqrvZbkQ2VysF8yAHA6XCo4vNGQmdST8hjJTQrc59hlCwLLy
Yr4QPi9ZmGxHqbMSzaWwEDEv4RDaCa4vzOz3seVMnFtTvUgDKYVdlSo6lo/xC2ptsny//vkLtzBO
EOYGdJQAsF0QBepVVgumJvyoJzdG7Jcgllhi4r4YwQhiA/YK8I8RITt9YIiE99RE4uVgbVzwsedi
6R04awA8rmN4jJTSNI3NaKiqmZHSQ3YPlIK+FD1cTNH4+08+P27lk60Kh5z3ApRoB6AKtbbxEuVX
aC5cr0tDGCOYExtNG6NWQRN6oC1Bb1IKarKFQGHOAh7kiPNH0OvFKrikCRUStu6h7N+ps8qjbOEg
zE3TqYExgjgZglW6dq673B2lttV13aC6h1eAcc9Q+ViYrTlT0Ga0dXReAHs5zYwXRJEJGuncg6Ht
NCAVKi3zu/6r6AMsO658pPAQXcNTTZa9R74C6nJMOcR2G61aTZR3WQGxvi+ev9EKOgNxZ2IkUDg9
nzWRg/akk1V4dFp5NNzwzu7IRmuy4OtmxswuwigYw5k/NxO7rM67WKcHvI0PrugeEhVUi8USzvnC
q2M0MADJdhvEKnhRnpthOrMVdHrQAwE1jlN0vsnjB5QYUMMvvvokhikgqZH2BNWCDsd4biqrM4OK
1A2PRVGoT5kaGs8mdZ2/ODWnVibXIhm0Pu9EFB0Do/kgzcf1VZk7k+6n9wUEDHmRydeNrupRlKzD
Y9JLB0r0thUMYUFX163MLQqoCHALumgbuKBaAKygTzkywEdX/9P07z17Y+qbLH5+2Qq69gGGxpFE
cn0a/WU9NNG5k0VHx0YSmvqc655hlgFPllSKLp4ieBKcWhpn9cTRoFiQSlVNomODHhu7zo9CB9ks
ekl+Fma8TnT7KWf6r78YnY7nI5CPeIdMX5BdnFh6T7Hbeh214STzUnOj9rsYfPPXDV12CoyjO7E0
2dcM8Wuj13Z45HgFBMS1Mj8hFls1hmI+xYreeU0PUBzUcwY/UU12V7Ih8rKsIiuoKqET//rvmdk8
GC6esXgA4RU0LXe6SVrkkdqEx9I1/aqAllHhEeMHWdJmn3HpoCyAyjNe6XgxT4MEjfe6Jk0eHoGZ
C30S59pGd1vg3BgQfteHNJ6qsyzUOMMnpiYzzMHN4gooMx6HXhyUvi/8csgANubUy2poJuauNwxd
kIl6AXE0u3GdkbtgdI8XHQt5wnq9MxQFSuY5hNJj9gedDUeEZXsamS9q3745tDYWFnB2YvHeAz0Q
XmYXPQqyStA2ZrDwCNTlJsdzDM34AbXzrzsZDe3+gI2D9gQdC5MAhpUkNyorCo+Z7HMg5RrtIQX0
YtVWfe+nebzErjS3iCjAA1eFSiwYKScXWqmhk9wCHhPuxm1uc4gLrC302DyIdgepoaRaFRpLvKqS
4ub67pmbT1w5I2IHEABEBufepxBDMUr/hEeCx1mEbl2vAlEBOC8WJnTeDhhrPs2AtubcDnXSDmEz
PI5urk3xULc/+dJQ5s42AvN/TIx/P3GkIyIF0q5hdKxq1NPCD/D+ueZ96n67PmMztxzm618zk63B
USNSJFOwVBHklGWWvqM2teA2Z2cL+LrPFYFe/OQVljlqB8CsA6/p8NVg7+rBXOXtUmVrdiQnVvTz
CauADW57DWtCSpR206HOtoVjLLncpbFMtvYo+8RETzGW0E29nqgrUeKRDKaIha08PxwH0HOEhlAI
mmxlQ4iwModx/aV77FRzo6FV9vraz41FR3oLV8jIQj+NOyswig/oBKcHB7GhpzVFvoq6fm9LfYnb
Z24wSFwgKzSO5QL2Y9kMuC+7wCMwjJ5ywwKmUf96rA7CGYKOecBY0EA4WZiohb9ReEkPoJAGlbTR
/+pIH9653PmilgdcPlC8mDc0p+C9hvGcb7SUVkahs4gemiYD/bZemxvAvH3EouAbzhxn4UacWyVE
EgB+OECaXGCaapkJ0tZw3rVcg1kMskk3Ilkq/y0ZGRfwxNsMhsKhBD7eEC5ENB/SegfJx6/vNhD5
jc14SEOCoejcBJFlCg6JGD6Trqx3mq7N3//NwCR06PG2QnE/DI9tWuh+ToHjNaQlPbMtnNV/MzU5
nMClpCYtMRYVztJG1s/8rS6VXeaWBMEI0mMj3Rt4t87nK+8KUy8rBCQRbms0ZzTH5i8SG2O884+J
yR3DBDHzgVnKgaIKkrTIMIULhEPjF6bh3KmFyaJbYa3pocQgBkiId5ofD2xV0MIncsFdzoUcp4Ym
iz8gIavrFRY/d/0yRUvrg5vdNsQzHC/O8L+FK23OoaFgjhAQXCUECJ/zxSmIIwFvwbhyr6xAkiCX
cgJzBkbQEO5/+DSURM8N6FSph6pvYKD8pbGP/i8CT3h997PpGKdysi5dawoD1zByAUwJ6KA/ZPy5
jJfElcZJn64+eh5GJQQ01NlTTGmLFYcWQoGYumA5RFwy1dqENmn8vkduHtqb/SaLRVd7rHPyhXr2
7ASS0WciDgVN3uQ+MFM145qVKQdjlFrXSs9MFrbc3AFFRG2hAAa2uotgM01w03V1qhyYbeVHWar0
Fuxr5CZvaLbgO+eOkYllQqQM1i5A8853gwUy1EKwQTmY0gw69dVAS3qc/sD5XdgXs7PmIGcD1IQL
+pnJtmt4OThVgm1HopUtgsgMrjvOpe9Pzk0jhqjOQ64c3PDeRk28ev5v35/sa8JMxAD2eGy6wAWD
We78uG5Am93TJzM0cTQ1bVzejBZiB3KunhZ7yYvygU6ND+3zX6EEiuHVfwjzgJFESyh9uv4LZrcd
QKcEoQDKvZ8luJOrGg2WPUHzAZx2u0LFGvBPaPV+2QTSnSgTwj2M7V2TgF2HLi467yLnAD2xQBl6
nw5kXy4RWI5rMfEOZ1YmAXtXNFLtDcU+lBF5yd18XcrwEIMG0g/z7jcoBBb29qw9xB0ECQZ41GmR
tVJtymurdA7UpGu3LW9MkXoFclW+rMlW58ZfHCY8gFENHUEAyCNPNqMJMF8RRbVzsJPuvXfzQO2r
719fKUAYABFDYI3i4MTLVfDj3BlK+2DTnR49kX4vqoUi1Ny0ja0PCKrR4Y7+m3Pf00DtqIeMtnuw
oOnpFZn2oEBGB3CG/LsJPBwSTsn2+qCmIiZjhD0ywf5jcvQiJ1u80UlFqzh2D13bbdBvvQnNchXl
zkM3hJ4WhWslcTZRwl9a0ezVQa46lj1aPdqr9GxrRvW2Z0uvy0uapPE3ERsEgaCovYRhQThoIG6I
9wXpwiemxMcuT1eJyG85HQIp2G8NCmJeVXQBiciv6xMy43MAK0PcDIwMgudpWgMoopRqtuEeSJtx
9H9Tjm7xjG2iOmSgKanKexYlP5PMXWrEv6znj6PGl3XUpRygWCYXT5KlAAVRxT1oRWvcD0hi3sgm
V3cxsL33ojKTTSnT6L6tJXvMZa2uOODXWy3nv6/PwGdAMnUWoGfRsSnQD4M78HxLSMuOOTRT6cGK
iQm+mwY0KQPr7tELpd3Edire8ipLPauj7b5uovq+qEEZU1S18Y02oP0PSyjhUCarjYZllF5UK9UO
fE3p6/UfOrtUJ79zclpajRHSxdQ9gMch8iPGeq9EiP3M+476jFvRpmtUM3AjaEhctzxzL+inMzQ5
NFrVIWPQxvTAexI4EYCOPdhtg+tGZgKRMyPjjzg5mTLqqJVJGMnR7ojWZ2ddCn+wF14N40+9XGzs
N0AD8Nie5j5S22yVLgrdQ02MtSvqtYyXUqLzs/WPiSmHbMfCtkDs6xy6IX3JC+UF0Pxj1y2GwHN2
LOgLoMaDVqEL3o6icxTL4pF7EOFj2CDpKY112P6+vipz8wX/TwDeRLB9Ae5J9NbIBg3+skhQAEB/
jXQfr1uYW/dTC5PNZQ2NqkNPHQXqAUw3N5X1M/8gX5RZ+XT70NPDAUfWC/RWk7DDdovCrDPXOaiA
WNclIBvoLG9/DXq+wnnx7Xh1fVCza4NUEfB/gL6Cj/V8MyeuQWnSqe4hcwxzZWUCdNBDDSCgnSy9
Fy/RtXCk1omtif/KkZ1itQalJmk4v80ITZ2NtTPcflfmDPga8wgU57tFda8r1ZsGFAm90A/S/qL0
5P9OMWj3AEcErhz5pPMhi6hR+qbvsVPQ8FJ7Bhp2P9IaHWURS/OPAV0WC3f57MY5MTiJgZKkNqBf
OGDjPENxzSuN91j1qpvrC/kZ5kwdhgU0J8oNFvbOtCO9CNHgmsSpe2hau9tqbfUyMF0DPY3MdiLN
ypXapH1QV5b5bNGMbLN8yAN7yJgvpAFV5UgUwRA74iYa8nYDZop63RAIo5mF2/kuN411l0Y0KEWl
3+NyKdHq7UYLg5iLsxBeID2OxzKQ/tOZ4krP68Gmh5QkG2LdmOaNqaITCtTmmfgLN35qa7zFTty4
1sVVC5QXUDOlzR4dLaM3bR9Gv5yo5D4T1VIbw5yDAmM8kn94vxqAuJzbU0qhJbGe04Ps1tobS7+O
BkHlHGB/0LiZYMSffN5UWFaUDQA6TnpnHbT0cH17zZV9QUYLzAR6I/DPVF/OaUCDA5lAelDiEFpW
JU/vexuKax1CJ5/U0bsYQIEDDWT74NiF87NXVDCJ5Komjnae2AsX/exkAmurjyTeQJ1NYHM8pAVg
jkjbkyhQTT9VFjbHXAiDYN9EL8DYTjPNpA9OmXCzipB4VMq3inYvBStWvIRmpq2nXp2zPyAD+hub
qC2jLQkVJ7Drnm8QGzrxnHFsyE65j+qgNb6zKvcVgXfhe6VGCxDOOccPzYSxcxd5GygNnVtjqHKE
NsVRI8Nh0D8SJAocfSlUml2mEyMTj6+WlhI3pkMPKk+9Msq9pZz9nAGwMuBIISs0gq3OR1EkHSct
eAgO/UojW6dcmKSlz49/P/ERrdYyxEQ4VJEkf5zY3qOiFlw/WHPrcDqC8e8nJqquS2gewkSv7V0Q
ZnYbo104u0ujmFx4tptGA9MwSc2DKp7qaOHzSyOYOO2wJXFi2yEcm6rehg19GyDuAEL0hWTmkpmJ
v45o0ZggPqCHuNhQEtDWl8mCV5k1AY+CCo0G5N80I+w2gBWHwnYPvRM4yo1wUENbiAVm1+LExGQU
Bec1bxqYiPAKIkDJLAxhLtYY+6+A1wfBCEpM59spT61ESiHgRNQNDZH9X9fDW7XEGzNrBT1sOmjt
PwObcyskyd3CVitcBq0f7SEe2zzl3L9+MGbf3UBP/mNk4g9b+EIBXCA91EXxEBkMXAZkB36/J8TO
3KscxPjtkP9uBxmEbeNnTHu8/gvmopGTHzC9ZOSYSOU1fkBeIOkTVneyMO+7gjxloQzQDvcXdXUd
re0IEMB3gHFPXEGSNjIdG5wOIL5r+40CorUvKn5+xr5o8kUyw4FcJJAb5wuXumieLkM8zevIXmem
QENzs7AD565OtMEgQYTrBTCiyQ4c9BhgCrzQDnVsZchIJOR5ZL9cqzbXbsMWjCfIFiaBgJrq8fp6
jRtiGgFj5nCnjb2VyKueD46gTyqPHPi5QiSvqLodjYQETNaHKi1XLloGfcUevKJJFjzT7GkANwo6
E8fOj2mDTAOqKWK3Ayr7aS9uMoUgTEBcvZGWooLRqKnX18c5aw8COlAGBCAeteTzcWogBEMoiTRc
DAbi+E/kPmTht5o9X7cyt/vRQ4IqyKcgyGU4oiVZ1unOAai3lYbQpyv3XfmcVEj4awvB64KtaSZC
IP2eKAlBWrr9mYXPne4xZIoiUMJVP66Pas7/noxqujv1UO0s0cGS0APN8ZdUL5Y+r58vTdrVlsLx
rD8kzntXvZIFnzj/+bGNADcUIsTJ7aGkGbKU1ELGJvXC1BNLRK5L35+4XAGCo0FX8H2teKVF7sXJ
UvFr7oqFaMn/jQDpoPMJCjUn7DrmOAerfCDWxqQrlW6vL/HsxXFqY+IHamkTvCPHHIoabstUC/SY
3+LZ9NyUyiNUsu80I3/UUmEFJddfVXT0Xv8Bc37o1P5kE9QNQdkVN+dBcOZlznM+bNza9oR4YFXk
Rd2xW1Jc+7zWp64P7Y8At4ONBaWDSRxM4Q1iXmTOQYEamtiwGqx+YTnEj21NjV8unp17LRFIDjOw
8O243Q+bpqYJ6iVp64UsehV9l96gBaDaQ/aOrQRL0F8Vgeo7yqLvJTjVNkpp1cjUdHKhA2rGm6HG
ClnhkQ0JN8ZkT+dOa1g9NfBs7JDwyh9WJf5jL+HvZnY2CsdjTwZAmXjFTvaE2idEE5FmHyD2FL46
2dv1JZ/Z1sjKoxbpYig4nZMYeKitnrMe1UIWsiczjt97U4WmmprfXLczMwwQO/27zuPfT14LdVM2
jRwS52CCnZZ57ZKs2KwjRif1KJ0GwP8U1yUqt65COxy/X61Rm9x0lHhDuTHyMojB9/AXozmxNll6
PKEB8RCpc0jz2yTdpkuNUbOzBcI8bSTxxrpMAqqoJJUmssI5VC7Z0rp5FsT5uD6Emd2LEvG/Jsa/
nyxIAw2nurJj52CAfVrNPpDY8g16x+W363ZmNhiYeLGBASSxxtrtuZ2wTcrIrDAUFIsTP7NMZVMn
hVwx8H4s+M/ZPYBGAohVYQOggeXcVEJwDaBw5BzAgbdjbb5GMuQWVPKPQ59thbQ210c2u0gOCFdG
jIoBxuFzc6GikCwCXxEyvds6uVl8Roz//wvXOLI6I6xG0+8UgGMqtWrGvEY82vbp7x7lWr+0czfz
pNopG427+u2AMsgAgDE2YMXt8KZIgTPx0Ebbe1HDFC8kmboQ8cyuJ9DAaCw1RwrnyUHOlLKxhIWK
8qAba8ohvciCWnn8i6kF/Qe66uBiLzSrFDtMmqTJ3IPttN4DZ+3Xzy9u8BEkg7QV2mQnmzI3uKjU
GsGU+pYA8zME13/+3EUOwg+w5cGvmkgLT7YGKwu90QYXV4Mm9yYkvYiRB1aWBE6sfIsyAJvtHGzP
tnisCnJfDu1CDW6u4A3oFkjHUFaCZqU9uTV0EDxVDIq8h9JyQF6xI1niN/wpBfVMT8S6MrkfFbav
2sfrI5/xKmd2JxHEoMuQgWsHdu3+p1v2r0xzbqQRDh4fOZT/whjqBhqalnA/Tp+56H2Q4IIGBoUb
3NpGCVTphmigAWiUX1yZWAvuZapxOr5BgeaD/Bu6uAGHn7YqhZUOXk87hytDf/U304zCfaa32qOd
E+1PPLg8ABWp+R00n1owlLpeeyqimx2K4ph20Wj1lrWxs3NisFMnsR1uqwhCZ0xpOo+BIM4PK1V6
vE5tP2rq7j4yB+0ojTr0RM4h3u5S97Uq8PRFbjrDFR1rq+vzOXO0CeYSqWMbCWpInp47NJcMYW5x
3GqxCNqmwq9fpfbXrwPYQM84oOsAJ01PRokYgVYOrgOntf0QGmY5iMQbZ2FnzNwEsIKaEqKmUXNj
sv1rlbZdVSHaIEM98qHfgPPpAS2ca5C0gVXSVhaim9kDP3boAe+P9MdFDzDI3oxGD9ux+qm8iZg8
WTG7k2l+7Ae98bI8wn1EwZikrOLEeMzcYiEWnbmLoC7xr/1JQJIWNFVjs8NdxNtbkYZ33LQXUspz
Rxvthwh1gSWy0TZ/vjs6CFfXGnb5gTaFfqu4ev0E8RIHCjupsyWRNBbmdHZIkEgiaLCEjMU0Mo11
IQzo9gG9AgULwECTcKlkvWRhMmkZE4ZSQc/wQORat1ZLN+Xs54G6Qb4DvKbu9KaMpJRuEZVADwA+
q4CJ/8/14zpXlsZKgFcCBAZIjU3Tbr2i1GXnSCCtio0V3rZ/7AIvxFXseHW/6n5S0FyXfmYHyo/r
hsfbcRKYIIOD7hZ0tuCETXeC7gw6/x/SrqxHUpzZ/iIkMDbLK5BLbd3U2ssL6q6ZYTWYffn199C6
33Sm00rUNVK9lUSk7bAdjjhxTlXjmbiKcERvhL2s/Fx1VXlz9XVcfvZbrrcuxIVBkFmiLRlg6gs4
cKK5FSgNEXOUGd+j5HBPNH5bcWfyzAb6JV0eQa4buKrrw1StH5Bs/1pd/38SIbtNmfAWFBfhxI0X
Pvdfe4Hi8XUbyqlkDAQUCBTRbCcdVGVEM5API2SlS+/n0eilPPO05RvvHnv61LcZRCXer5tUnfIE
lB3QwVw56eT02Ging10nDCdweUfzg9XcgN/8P5mQs2J1145oFNadMM6yn25vPDe6u3hJZG8UcFTH
PKIb1I6xwQiaJM9XiPGUihzo7nBMxbsJpeNyAOcimKr+NjLA6SJB9Y2YX+mJDurVeF2Aa1m+IgWS
GHD/Afk+O5rQV97NgRs56c5MMu7rXafvYgRewQzdx405VY0V1dV14yEDzuQ+vKioo5lMNHmMlpuG
+FMSdOzQ5Dd2sRHgq9wereZoUcT4LjuklgEsmoNokkfigD/0jrKN2FT5fRvJXzzVkXWQWadKh7VN
MafJI63utCKACM1151PcUzaKYLiFgZFBSknaUqBfMOMBuYBwGKZDPOjeZLBdOaHr+88vRIB3QSu5
Eg0gmy1diOtj06iH0QojEXuVkd3o03IDoGWxVWlVzBiaFBAuoV0N+FV5xlJWU73SOxb2meWJznPn
rcZ/xZmAsqGNB8tK7wjt2vON1ACiCyYkwkLKxrA285dRa1664o85g8DFgBMVJRwC8MNFWmOied8t
ILkIs/FuRW3zPz+x18AE9BgQcQT3MTkfRlobHLj0lIWDGeTzoeqer7uWYveffd88/34W54KwBd/X
x131nbf5rm2yneOAo9rtPaf9851og6EamBig0OFokrmOWFDgBtAtpKiI4m2/cZZdKjZjOVBLQ58N
MHuXsTjELbkQ8UhDY+H6pyla3G9OWbReR+vhNq5wxNij1dw7JZ4EJi91FH0N91AhO3twegc3fmOW
h9q1pvtVlCu4Ptcql0QmB805aANaiULO5xqgvlpf7I6G8eg8I0w7Qq6vCmwt2mJWURysKDevPbQ4
ktDnLG1jXuiZgOQVDc188GAEmk213+AJZKQHm2Qbw1KdTgxNYWtf2Eq1Jp1OS+HOUMzlNIT4A2nK
wKxiz6GvC/mAq0JfC7x+wEauMHBp+pyypXFSs5C4z4nNPaI/LPprTu8r7a7fCghVa4VkEHzVQSPD
RY84ZMcqq3YLFrJ4HHxt5UFgaW8FVm1/oBkZ+bDfpqQt7kS6RSqe4wiZnql4cq2tiEzpDvaqbYwq
8GVMgWTf4IwNNt1YOOhBdeY0KCASeJPZRrYbBmbfr10hG1tRaRQMf3iwgrXtonPL4kXvTEglhQCi
BlER73KE8dS578qnJHu/vrFUh5iFkeF6x0sfLaTnnsGQHC3z1mFhScp/aAKZMRuyZ43xRh1In43l
S1SDieW6TZWD4F0Mxk4w/CFbKnmjRoCgdzm8sUpGv+ahQY6mvcXZrrom0dxB4e54FgFLcj6wMuJl
PNaMhm35SYAOzRIbF75yFFB/QqsOoA4XLfc92oTMKbZpKEigV/uaeKm7vz5RivfAqmb7rwnp1MuM
tLEX1OvDHoTuM9c8LbWDof1nsCGCDqRifHCnr9dNXuoH4hpYd9RaglsJ1NffdPLOEWnf9pDcoCGQ
Od3nZRqS2zTJrQM1ahowgQK6ZaHpYskW3V8Gq71rnFUzvZqJn+TZ38IWU5hD18CCYhqA33ioR/ZB
QF/MqzlxCmjPOd2WrItqw2ArIr8Jil5UrySHomwwG3tcf/O00/ACNI8usmYoVW5hG5VOhczQr7oS
+EQlp6JDVgI9jPM6rjOoM6GSBO2fLTCgcjSIVtdyDx57coBH9Ipodt3TcNG/zASnju16Q/2TNEDR
Gx8gDQRJ/hqwQrvdQSLzfLlJgRymPi401JfPjn0zbRWRVTMGoABeKeg3W6mvz7/fQrsg1giCJE2k
r00+fir0rW4Z1SV6akIKV5NkguBBG9Ewb8jiuYO2Tywclghhd/GwRUyqyqWjo8EE9RoBPh3IlfMB
maZWRDGywWHcxpZfzUVgat1dkpW7sTe/g73+IeX1jpTpW7+Uf47QAYeIjjsBTJ7A9UkjFQvXIHah
w3bVNUHTTBB7BONYWFFj3LNirjcuB9URh3SpvpaDIcHjSIsnGO26Qiw2yvGG18fmYZwJOjmmw/Uz
R+Uj2FSQMkDm3kDi8nxK06o0jdZq7dCqwwgyEY8f+DxaYNdEvYm3gHTFTbVpJwUYCEM6H+qgjG+u
f17VsYDg4Pf3pVkyltbOaYbvF5wVzKNNxsN6ma3PTmZAXBdQBfNQa3pf+VAo/dpGeoZnLo+80U40
v9Z5cSgIT/Z2DrRAjnbdgOrj8NVqwAU79xNKM1WU31Zz5R7jGrlD0xXOtwqS2BvjWH+mlFazUQKD
VDQefZc98LHNqxhGnbB3uZ8vptcUjwLslZMT34JpOLg+a6pNu1Lh4zED8BeCgfM1N0mmg7pyBtKg
OlL3bb5Li0diHq8bUfgvCkJ4jiO5hftMzgiBjNEwBEF5gRfPBdRRyYDl2YLNbRmRRqLHeT8UGR5F
JOHgDD7MA8oY7sZIFFsE6Go4L6JCFCjlNB23Soe0AiVEVx9eZ7cNWJHEG6mSDRtyni6K0SveLKjW
TWX0HHfzvZMvr9cXRLHqGAYAACvWHclGaa6slMU9bTBXRfJKyrfOfu7Kt3TjsaMch4sXFXKoiMzk
rJxmNX0Gog+MY/CI6ZMNqiXV5/EORZgEoAzwmdIFEKMutzhDY4Xz5JVzUFkbcaUi6AMV0e/vS2+a
2qhGgcyFFQ6i2pc2vxva8WkqeTCYaExxlh/ob/iGltQNs+vUy9sfroW3Lx7TYCuR4j4St8RNk9oJ
23HHy0C/4V8hATy2fhRthP8KJ0Ck8a8l2c+AkHQSo2id0K21xySyniMmjjFoCTKyBSjbMiWtlW1G
WpJzgbZ9Dg3MggWLI7x0QWJ9/nndsxVecTYoadWMkkzoqcfpCXFNCDJqW9Up5UjwmkY8iHf1RTV2
LocanfQ4yvqM3dag/tTtXd+xhynWPuIIJ5bWX3LyAJjQla1P66HZdj/K0vAG992hUwAGM89s/8q2
qgPKiTsxJ92eTpRUaUkB+Sss4hX2+mDYODsVBzSUxX9PnXToMD3iszvj0Kny42ztyQhx1Y27c2sQ
0uaJszlr8MTBRTM+2d1PSjcipI0hyNBs3AiDDU0L3Jbu68S+6yn17GILxqbqjTudKBkmwuvGaaCA
ivReO+HxJl4pXb5mTnMPgbJn3emeqVP/LSLtYLJ0R8FiWJEtoWj1QNeaBjgRLxnSijEuO4dMNgCI
7qestg+xG38To75x1W2ZWdfzxMfjPDEp2meBFXF7EDGSd2q4KPqSja2kNANdsF/AA/OCd9hwJ0Ec
rbfDNP5Spd9F/E+RbmSFlefCqlgEqIEBwU9p+2QJtOCTAUjHRHtg4N23GBrgshdSvFw/31SYBmSd
fxuSdlEu+m6kAvCaaG6CGhodjhP57QCxs9Qj85eYP3a97bVVeQMtreu2ldPI0BGBdgwoXsgPYisx
8l6kACeW0cPCb6CPk22xtyo38IkJySFIbkAZpIOJtgHD8SGp/zxoWHP2q7IA4hKEvOcOZxYg5o5j
xCRpZH8T2fCFmFv00+oVQkyyWmGAQZnnNlibCMMsiBXG+rc4TiDwJFbJzBKkaVbags4j8hJ7/swr
7WZYuv0EtoTr66T0RQTcGN8aRsgiEAVJ8bxgmR32tVezwPpaAHBQbUQPivAIj5PfRqSZjIRe2hqF
kRE62OiaHcTPTqPll6qzxyfN1fsf5RKPu2xuO+D+o01tLaUz4jpZBTUgsyYnLwsAsgh0ue3QmKzb
pMoP9mBAkL73DdK8oK35MCfzu4izv8ypvQHVyWNWDLcOH8CePdzy3vnn+pyrXm1oXkOXHHAxa7/t
+aKPY7z0QxVZ4aL1sZcl3XAfVykPdagTPbWJSw8xEVtJHaVRYHFWtQ+cjDKWRQMbrz7p0HZ2itvU
vHPqAIV2So9LsXF1qxYbZ9rKmQhw2EX/MkixywI/wgohNqt5qSXQ7EV7LyuHp2VY9N1Mqn1s9JC+
/EDTHBISaC1DRgLt2XKBPXadVIfGJm6I8ntH3wEhtgAlt9zjvBV4q46eU0tS5JgtUW3Vs2YBPX4w
IzCwBNc9REXBhKEA2IoLAm37cmSvR8WyFL1hhRCL58LjoB0LjHlVZk1b8WNJ6jfc+blHar3djYle
3AqIVtyPrBWP/TgMN12WzMc6NYU/a7O1qwvr8fovVG2pkx8oPwisJINUWI9Vns3stquQJylbT1gf
OIJPrUgHR5IbuQaqEhToOWrBgbmVtlWOApc8Tni0PUJ053wnFi3Vo8TEZZ9FzveWRreRVX2NNpWR
VHsPJzxw7S5kXsAALpkBUtLSLERILkj/eStATDR/aqzo3SjHr2Yjtvogle55Yk9yT7tzWadN6DiJ
Fz2IePUpqj8Ao7ExGCSHoWlxSZCJV3ZHUI+wgEGC/HvQ1vvR2uWVR5o7c+sdpVylE1vrHXYS+Q0g
3JtZifNS5I5nVT8so/bJVriuugihAYGthoz6pQYtzR30wqdIaGripooSbyqbY51pnjlsNTkohwNU
IeYO2bQL1nm+dOPM2QiEtTm9ixkV5MV+Bqbj8IEd+tuMfLND1Sib6gZmDAqpZZoekevfmdZWkKn0
NRCC/YISguhz/f/J4qRlDtFK8IuHRjT9HRfVPSnoBjRWuX1OTKwTemKi7kq0idarCSSHmO/kO027
byZfbJXcFT6AxUfFHWAK3F+u1CE4JPM0ojRmhVaWejPWvt2jZFzT1+sroxgPzKyofgvX4wUKPTXA
Yd2KzMLLU79B9oB64Hh7MOZ+bybd0VzEBshOdZusTm0b2K9oq5XrqlCX13vNqdZjlDxR8kUk7/G9
VSxBbVvJU6THyW0HvWBvcXsQEXMj5DzfR1YG1j9a6D/6XIcaNWVbyUvFRkCNFz6DZDImXO4IJ01f
CwLkSEisOy36NmkQt0AF8AOTje6eFb67knVIR3ySmVA96cB5bqA3bm2nOSx68bqU9htW4Zah7njd
niL8gYz1/+yh2fTcWUXtVEsmcDDGOULIwOlX3TM/s/0ZjDXp4DfLzXWDig2I9xWY3dHSA+SVjPzi
SKKnnT0hFrEDs/XKp//2eWn+pi63S13H51n/dbrV7Y98HuS9kDUB+ATF//PpcspqaHQNn+f2nVt9
+kifH/KWv7+/7sWTs2NEuDS3Eb5f3BBjX6f767OjWm103wPwsRZ/QdF2/vm5Zqs8tM7CtuCd11pO
kC7tNzQ57spx2JVQpTOcnIFJZysyUh1Vp4alY9cdIVo2kRkYEAjejHnvD0z4lLyPzpZWq8q/AFwB
khSwPHJxXeXlSC2AWxhu+rdMf3Q3rqmNz8vX1FjzciQ1Pp/pOUBblqf/OVoVb6010YuDD0e7tERW
S7ph7kczpHbj+C2QpQcG0acNK6r1wPm6dkGvhHZyvqNLYrw8hGaGhB+KZT/WR9Ie52zjIa20Atg+
0N9AyF64m+H0o1EMFQkFEgOTad84nMTepEGmOXe2juc1OyRVF5C4RscUbkJzvd/PfTsDIHpCMzsJ
29mM0RgwQkrG/lL31bcGmG2vsNzYa/Bw/vMdhcosmI9BFGxcCgHlNAbKdDKBPBd3NWCajkDHgJn9
mAdt9Pu0+gpJdhNa4u4WBY/KEwG2W5vRbEBA5FsSjWc5KEliM9T7/iXh7l2+8I2bWHXjISFHodm7
0rDJeNAyneoicRIzLNsj1JW8SAv65Nv1CVQt2wo1RencBU5LfjqCtwawALcCxilGVsEzRv7OXVDK
kdIq/yFQzjoWIPcMogriKdctK0eHqxz+gnvvonQLDjhmCh17wGin4btwmunNEVYRCDIuGxtBaeoX
zgr1aDAvS7dSsVgzsbWahlFePaQOP+ZGchtV2UamVukSv83IOXwU8KdGJA3M8ENd+rnYCE7Uw1hl
38GMAziatMWMzG6rycL3l+ahnm/76IdjvH5gUaDlincamg4AFj7fxY5Wpm2F2mo4VM0bo+PRTaO/
6t75b2Z+QXBO7tkFda5obCwT97hZBxVJ3P2MGx9Ji8TaeA4oJ+33iH7lVE9MJZbeL0npmKEAzoIl
SDGlnm1tONg68/Lht4q6//+0/aq7nBhpkb5O9TkGsjq1auLhBaoduV3R3dz2ua9zwHhGcxN5pRoa
cnR4FqI1G1It5vliLZAuWOHpNNT5TqPHJH7I8o2UitIEEDuwgAsdmKhzE6KfUzpxHfDlpfg6RvUn
s+A7BlGwP3c7AN//NbPeZCfzZxkxT1hl0nDWeP2SpzQNGOfat3Ex+i1Ta/pEXiv08yKDgyMV/QlS
emUydG6aScxCSIlSb0jpsG+ztPVrmxW9l8ZZdc+Xed5XZV0FThtZvhDa5LfQyMTGnoF3zrv82EGe
czfFBuu9EZq5h7afKp9UenvrQKzNy6xu9Ba7T2+tqn7M0Jr9Wc+aHJpALDrG6Dba62AODeaq93iO
dpLZMnC8N9a7lTpjjOJ1pz8hFik8dxx7f0xI/LfGCQColf6dabr2FY9FstOSub1v5wlxMOqHaM+n
6BFG7tyAqKJuPrMoNrwsTdKAlkN307Aq3etDtAWYUxx7wO1jRlGXALBIftNrOYnz2AYAUBi7OQDJ
+XXfUEQx+Dy6FkDFRXH0SUdSA7p4YO8mFtbtvZ48VtVd2xxTvtVCrBwFAhfI+gKlf/HMzkUNVq7Y
ZGFh+tAhEvrGS2/dKZLbQSt4RRIj9gfwVnLxoW6zvB5bFnLxye5eF3TIpxvBsdIEUj94BAM+cNGU
PMeCkyniLOySn/XIfHBZB8ayYUSxHDjp0GUAkCLGIsc9VZ1OLe2Al3d1NzBNcGxpDbpdwT2Rux+4
705NSVOWxAmt3TFhYeyCSOShQYJhi2JZdXAj1wrkIHgT0HUsOVeRuUtW2LhSq6G7X1PHoopiqMSx
z+Xg0H3JtsghFW62SquhgKeD2+eCs6SnXdz2GjVDYNp+2Pa8B8rr8fqGUbjBmQlp2tw0joahMBE2
GkYwG+zJnYxjU043182oIseVKt0ByQ80HC9unyqftLK3TdAE87fOELdLsxwsTgHET0TQgUDPK/It
SL5y+nC2IRlK3ZVi8PyiWLSY5EOKeN/iT1BsYf3G3Cm+76LK9osEHk8KudgG7V2W95Yww9lCN6ST
ek2Ubni1YgPh1bDWbx38ftx650OopqjXqgkBCRTq32PS6c+9ycWOC43u6GhYG09N5YhQyQRIAY+z
C6m9sWuHqR/QV2Wb2S4iLKiHjWeKckAnFtZfcHJ5j1qxuGMBC30SPZXMPfZactf0i2/35VYIrBwN
VDXAFYM3LdrDz225WtUva2gc2oNX29ouYsb+ulsrdg/u/X8tyEE8ZO+QIyF4lsxZ9CO2APedRvHF
mXDKfcAQ2rIBvEbYeNEXCxWusSmiyAzHTvytRUbiOYuZeJw0W5bWSZGvHhzV/1qSFkig13QhMzxO
+9plO/q2KhvYfp8FoIpe5j9HxIDDaNU1QLkaldX1xD3xBmhWo29mQShM2+6NZvnO4SVQ5c7GdWqr
PGFVnQHaAsLyF5QflCxNl1ojCbtJL7xZ5wAYU87Qndn2YdoxFpRVr3tuu5hPZtr2L0yfZs9EQN55
VpNNXmTZNZLYnebca1meHrN0lSSBWNOesG76WjiTBeLe1rk3RdPeWI5WvYDoMveNOBLPWLz8ji84
YCl4o/3ZrJNjN0TgaYlmzvckouVdlKOI59kCvDt2Qq0jb7rmM1ieijs3jpJgzo9L1980aMB04sAp
AtABHGJo001Q3tP8KY6C0nLusrimD4jakIXmogl0cN88JZCg9CtNb+4MZ2CPrHXifxCoOjvmZu2+
ycZl38xOui+HqkUfpT76YkR42lt16iMAsv+ZKzv13CojHhG9FlDaTjszcoo9oM3pk51r8bEwumLX
DfqysXCq04LZK64ACULdouu1cuIftF6yGu1FaGkA8PypjoMy2wXXd5bSBHoNHAOpVjBXrf8/MdFG
TUKhusVCK9rZEOFMcVPw7H0QP67bUe0r0H38a0dydVs0cYLeCRYm2Wsidkm7g2Bino1+OkGhVXRI
529l2VSn06lJafYAkjCrCjQFoTvuARG0ln28Jf2pnj1HR9cqKAiRdzqfvZoh7zS5A6JIHQ+TtEZy
OjGPy5h90+gWPbNqE6+EX6gN4z4HjO7cliaqeRjaDIctuSXN33EpNh7mWwaky7YYudnlAgb0MYhu
rXl/3QOUn0ciH1lPdDlcdOoPFhU8JpUJJG39T28On/tqiwxAEaGuopJQcocnw6NXjzhx5qXmxuQK
g+C5Gh1B9y10+1iVr3PzqOlboElV6xOMQTMBrKBre6o0XdUwQ2Kl4EiWkG6H0PgFPD97kL8dALs4
Gv3wOYM6N7V47AMb9XJ9Ln8FjPI1BdSVZUFCFRkuWQRy6tocED3ErWadN37b0LsucQ4EF2MGsfWl
zZln5AJtko72jUzM8hI3PuC9Pnk8Bu3Dxq9ZXe/i16DrB30lYGREwHE+7yTp+2TBDRFa+W0DfFXE
ak/EP12zCyKIiBEjDxLxkOo/r9tVbXC69gWuMe6agzs3q1WcGbUxk5A7d2S5ibvbdti4oVVOe2pC
Oh7FYIiFjRMBd9Vr91CkG+Hg1ueliVsQ9NWmi4s56b+a9tc/z7Gicvl7fqQDkNXCGNCVS0LyxqYu
sGIzuL4AWz9fOv5M2hfz3MEAn46WXnt4cWycSaoDluKNjjAJequOjC80qtylGrDwwA30ljemnB66
2YB+ja6By9HpPsDWvgJGwSqLJ5MBboBzl6q5vTTlQgjKCCxIlhnbRfeHfHd93lSjAp5jVelAJggk
POdWeIwrV6CuFqZG6TXGk+M88PJ7nr/8NzPS8kRzvUzmDDODARwveTLtTxNemkacbBwAqnMXfA2r
iAya5i+uQRAul3aSChJmEN2dayDKegNqWmDtqxacBBE7XB+Yyu/QbIQHIXrZ0P0pDSyPK264An43
EX9MM4/iuPtPFn71hZ/cJLzR7H6edRKy4XnqXgEj/8j3Ud4GZZwLEhPJzxxGUwQPJnZO2QUTSz+1
WbaRzFdRmOByIuguo+BGuqBAA/9o2/V1a4RzarGXaHLjnV1V+msxNWNQCSt/M5htBbqg4mXQ5vim
FGT2M9JHAedIjjZJ2ryWte4+gN0xfb0+ASqXQWIPXWl4mSJ2kiagWQYzHrPFCBMzP6QudwKd9A8k
aiYvE/yuazaLriqnwWWJCwpdQ+CrlJwGKeF8BrYUToOWoX3XH68PSPn5Va1m5QtYRQPO97TDwYyg
NQnuwBLAf/tnkm+dhaopA3Mqfr+19gXLxI3cdjua2hEJtSnMqu9G7PgCsO6F3vbjB5i10TP42xY5
H83M7VZYeozRJD40Wo4FzzfmSx0/nZiQKjLNWE4zwOskbJyFIytaVQ9aTSLMHSNgD5v1PevK8lhl
swD8A13khll9gEsaFOX/xu8yRAIg5mxGYYCFuW5AIi3djeXGGbwuuxwaYQeC9wUvbyCl1kU9OUiI
gX1emQseIRBRpdXTimyGtPJ13/sV7l1YAd4dNXbwRyHReG6lney64A54C4yxtD53pT16E4gAmEe0
pRceG/v3eBDlcYn0xeOzFfvpmN3m7GE0KbjAx4JGvlVz9il2NXBykiGiPlJVTe1Vs5HhEOTm5xY1
6B1YLVHjSed2l4NlovMiA9kLHBbW+6zbyc2SDLgz5zlP9/NkWV+FDm7dmLuzz+hc7QazJk9iyAYv
JqIZPbuKPrk4u0Uv/Dg+aN2hsPX+72QW2SNZ0r8Ia+K3pDTKHRum0q+EWXlOMRd3OO5yb1yqcU+m
ZfBcbIujHmXFz+vzqtrTaDNemd6A70Ogfz6tZtHbXSVyK8y6W8e9RTbk+vdVzoHuLrJWqFHwkL+f
DcY4lRTv+wiPlabVACK1bjLIyF83oxzGiZn1/yc+WBiV2aUMPqjXfk+DQWy87LaGIR19C2nyuCT4
PiP30ENg5LHfIjxdHfjcwQ3gHtDYgWsMvXAyztvQpm4sClCNFGZs37g9cCoJUJ3zAuaAonOmu3Qa
+6ARI9tdn7vLscEwiEBAMLH2AstE5gWbHANkygz0I3jWQDveynY4dK8buVygcyPSAi0FB4K4gJGs
OXDux87GAm19X1ogJxXcjNbv6/8MzXPePl//+Ypeq/X3I82MXD3ymfLVyqyixgRmDCX94VDp1B9r
zYsaGyF6293z0TyQieoe+Nih6T6UP7VlqzZ1GVHDMprckbi11xKVdMyCtEPrs9Giod6IGxNPBmjU
831T8ueo7jZc4nI20bSGuB0pGCS/UdA5305EB3JrETYNLboX9XO01fJ+OZbz75Pz79vVOOXUBoNL
Mt/jD/nFkuzdNLi+aFujkM62hC7U7NZRcMsvn/otcPDlvlkHgcsV2QAgaG1pEBOArQBvYhBL5yH9
0ZWvSb2xa5Qm2MpqhSAXkDbJq3nWu2MNxwrnJWZeQaYCLW5zoJvJ4fpUKRcEzKgAlwGtiffh+YJo
As8YBuxc6II19cksWLofxij7scRx/FI3ywfIuhAXAxkKSXb4mByVQERg6vjc4DyNXtiDOX67Phzl
yp98XvJfk3X64Ez4vGF4xh3ZqkQrP484BCCHNc3nSLEIXWa3YrRiISD4tDlmW51F6u+jfwuKuA6Y
RSXHJVYpUCHCpTnfVhpwkvHfH5geMEb/7/ur/ZPbsiVzqWsdvs/QVf7gVhs1RqXXnnxecqZO78jY
rHf+8MWZPaYfii0CIZUFkBvicEJaGuGLdBYiOGujZcHWE86NMA6myA+9EBt7QrUKp0akVc6imcXM
hBGrvKv9fNpIXSnHsBJMr8Lf4NqVPo86UJQ4lmCh6Xwm1X1L/Jnu/nydVwQLyJFRwoat83XWWwE+
1NFheH/cIKatPjKCVSsAOu/I2stQnAhESAC9CivUy2BOX9Pq0zJ9IK5bKQpwyq6N4HJ1HNIJbDYo
wlOoQA172jnNbhyb6nh9nlSnHwKfFbAMGtAL7ALe8BwXrwvOshiCARpNHsCCd9Dj/h542+ADtoCd
Q3IM2W3k+87XxJxmqPsBXRdqg9P44Bbmt6kRNYelGIARI2ZiPl43eOnGgEJDtQJpUgKZPyrtlTHN
of6xdGbYtTepc9y6ZC/deEVar/6FIV2ySIGiP6E8qWg4maMPZYcgi429u2xVbtbUhRwdn5iRu6tS
roO0chGIGLSisw81i3hojkb5NiUlCeOU5EDNFV16s1RiBhP+lLx+YBpRmtchxQOIsizA13ItAc8X
gAAR8jjl5JftvOEZyoU6sSDFE4M2JMgY2WaYvMzpsSA3/20A0qUSdf8bQLZk3iT8otyikV496WKN
TgawDvDkWqkEIMn6YgECRBK/qPdGi8f0kf6AQvQfHwtwOgRFzspTt0ap55bEXOVJOeCtxNyfzk1i
fL8+VYq8Ir6PJAyy8qCbvSzkcRSlfzHaRuSl797AXIq+etBvelbMfT7P6MdavBTl/Ayl3cHY91bi
fcr+PEOLX/EL3w0KoJWJ43yUfGZz3SQovS7vJUVw+XR9lCp/Q9sR6u5gEkEbrjSJsVunPOpLFk56
qGVfjD8H56C6sDYsANiGS06+ffKxtbMWl0c4Iu8KopANf17vR8nbQBoDvDNz1hhJ5iqsagbhVBvq
pSkyO4X5czlq39Fd4xUUkljDVv5fccyBiBo9yXh5IU8iX0RaU7KC5LULItAoENGhdMR+jLQ/92tM
FeoL632K0Ea6HPRZUBB+QZzBBAEoygrjn2cDwakCaCOOa1Cr4CF57lJ1YpiirzT+yOu397l+ue5R
iklakaAr3ocQkGZKIU0HqKGZl3P5aKJjZAhK87s7bJhQOO2ZifWeOD1jOM9iNsIE22u4AZoNwk3F
EQbw/AolhOfidSItgNOV4ER3ev7opMMNFCt8aoQgKkR639eX/fXZ2rIlnffFlEL+Uh/4o5bsUoLh
+NoPGyKX5vN1O6rcxdmgpJPfAFGuZnQdf+yrd2wpr0Uvq1k/pHN8a6H7JS6AMxtmscKbvHZwtyi1
FUuGbnVsmjXJiM4o+RibZsD445Y/2uyz8Ox+Y8nUwzv5vuR1E814JbqGP+r1nkWvxLlnNaiRjqtW
XpfcCLpj6QONNx45ylGhx+NXDRVRgeSIeJwAEYauhMdkvBU7u974vNI5VhgtAaYNj8x1q534uWuk
Zk+ykj9m2sNgLahQvGQ92vAhtzfFf4wAQKcFHuHAGIKQFBzu57aayqhFXIDQiU++3useS/qNc01x
MOAWRT4J4Scg+zKuumkAfU0nBxsJLEVG99AgZaLRb9f9XGUEz+K1PLDKIVFpGIXeDCO0t4rHZPAz
w8/TYNm60rZMrE5xsioiZc2cgfT1EQygQTa+QvOhQQni+jguXyPQezgZh7T0ea2XvOYYR1QEzPEA
zGTtHsH1dSsqBzu1sv6Kk6HUDp/yaKYFRH17v8r/aicXJYv3NDtYzsbCKHfoqS3pBNBntxZaClvO
UqPdRd9pQEpCo8WbB/F30s/7zul/kLgOYncOtQJtKv9trNIJYYPfxqWZVTzObernSNc03b1oDnF9
pNnGoa5cPEod21n1HVCnOp/WIkWPJhmxeBMFkNP81Nj+aOyZtWFGdfqAi/p/ZuTYjaPgYaBCAEdM
iOdmtdeRjdq60tUZgmDQt/6qk54PJCVawpOaYM6m7x24c2bnJ9nqrlZO1omN9f8nPmhyt8s7oGQf
yyRIbT9DSQ20WlsXhGIktg7VGTzbAGC86Js127oCLXhRPA7AE9pQoS2XFzf541wIQugTI9LJACoV
XUd7bIGGpE95+tdEbqstYL2inHxuQzoYSmQ0AWRAOCK6g2Xf666HOKs19glgvO6dY39rt6iOVTsX
wwIED7LfYFmQWbGawiybvBbwM1RCQeJQRbddfFeiSNlbPy37W6cfNT3Qk931DbvuEim2PzMrhUZZ
oWV2FMNsC/jTAg9HKXTyyeyN/a4jaGzbCu8VnoinBCLX9fmKG0S6O3Lm5gby7PkjKQKcEYBeZ4tv
bSlsKp4sZ1YkJ+kckbbRbOWPyN+T+camN+34o3FFkIIrqF1+Xp9Epd+jrKuDTw30GHIRZ7Ctpq4y
LX8syT+G/mpUn8ZqI3LYMiGtUzlWRsEqmKiafZ++Z3ynb+nVKV3hZBTSygCr0/LCxsbCk+NolN9p
9uZCHEMMf7HyS5HdltFG5LU1JmmRptkZ0KCZFY96Ze/+j7Qva24cx7L+Kx31zh7uy8R0P5CUZHmV
nHZuLwxn2gUSIMANJEH8+u/Q091l0wrxy5yXisqwrSsAFxd3Paeun7puL8xx5UU6KQR0W+iimUs7
S8QHwxqGKQsVrKt3JbLdgNKhCH5nIW9kLBbCy65jstewrmWCyRtZpeBw+nUVQ6iK6ALYHljI4rUT
FitCNGGwo8rvSwGsmk/jr/efIyGL5AQmo5AI/tB4C7grG7xePTtGBgAc9nZzUQ13mVrrpJ83Y2lx
0HGEZAjSpPPg8funyGBkQI/LwI7ekDTDBTfvf2On3nz+4qljUT2Pks2fr74M+TejegnlSqftKZ16
u4SFl1XYfPRGOjFEqyntb3mR/ga+Pg7jzSoWjpTfgR6i4iM76m5DIit22F4Wa7b4xDqQ6p+ZgpB0
/1gbdPzJ4ugmaY4iBITWZKZ1eNXYaw0Jp6Sg7BLOgB1oLl++bNzvfZJ5XXO05GVjXbjNfspXLuCJ
RwUO2mtnheMjR7UwXYOR1aAj6Fqo7pA67gXDCE1bPOfT7rxunZQToZKKNv25DWtx8LkxNqoSGAFw
ozaWUxSHRQ/aiynujK/nJZ3aNLDFoREC+GMhWBbf3xLUVTnNerM9NoKlNX0q0HYvhb1iHE85OkB8
/UvMYuMaJewwlyMWZNVpTilGlysA1QwJcTZs6i94HsZj48RT8+X/tr6FyZxaY9STodtjqVky+rfc
tWOxlog/uYkAigM6GV7lD4RLQeMRv9I4rnZQl0Mx7rR6zNpf90cRZ6M2N1N4AstlYZldKevQ9WV7
rD6bJrIuxwyTT+c364TJBLMD8rpz2gDuxULt0DfiRCqAeo9s2kdemWLsbcW/WBOxsDfwlpy+iCDC
4oDsJurZRu/d+VWcOA1U/SKUwvGEoel0oWu6sHse1nlznGh50Xb81p6arRuupYte09GLB+adnIVq
laWNbkNEVMeyZNMlGs2f2yEA6FrFnWsWFNYezSp2gi62YDN5YxazLAhvpBu8OIPpHRtiehd1Pg6P
mgAokxoCvIGNSzejH7wYNe3BEgMigtashytX83LfuuSF9kjqadd48JvGTTqHiqRT4ediGGBTA/eT
NqmzM5oguqgjI3vQlWnfhCQvP7uWKBK/i+x49CYMuEx2kTg9MGyCJstiqzULJFj6KBGRri5yX7Tb
Jhcj4LFC92LijcakoacSOAbkwvZrJ0WRoQKtQJE/VJR1e81tM8lHy/0cuaXcAOMjeEAfYoegxuy/
DI3ok8z3+w3J2wg/jcy7HMjWV6FVA4A8tMiXyCQ+phSnkcUuxqzQXD3/L6FuuamKTV5dgnKMXWKe
xgPGVNTftZUrLlnZAF0D9EaxCiiSXMo2dr3pdRunNfpkEjYA/soGoDO9G27O69gJA40bGIUoWaF0
ACjF92bTaqSq6iavjkH1bWB3nVZxg6hpzVVeE7OwzqoGXjLjpJpfZ87jnN3kaHavtucX85pHW2oy
whj4SuhUnDmk369mygkxoCXVkbs6uMhcBk4/lK0T0Qgae44ydtorjNRuBJpzh6aIQ1vxWBW+dSn9
Vh6p5MWFI/vimoNZJelzU18pX7KNBuXFveQOTVTtuEkxmeh3dPo2tYkskyrs1KOSXrQTxahju2lw
kk39VMviZegF3Y0q6jeGCdxE0oQkaSOvSU0PrHX1hGowqkRhXHJbJBZCptiyx6ObySkWog3jjg/5
Slp63oXlLr21K7PdeZPb8ImgGvzvzbGhL4JsKMBbTEDP1uM+j9Y8phNxJRKrr5SVsMYfmhNJ0Flm
Q7P6aKOLxJ+OjfHFQZEXoA97Gl1bvw5sBQhwNBQAUsQ5ge1WR64uUPCrjrSFp2kVt1SuIQCdMPwQ
gZYMgIHB4/zQ+KZLkA4GrD6OjR4w2kqNrRQ0TFdU+cQZIXiZgTcC3M3lC0bboirQCF4d2z0l19iq
/9vHL16vqctJrQoDH+89XUfix/lPP3XbUVZBKRJd1XPQ8l7B8sIyerMHZjfpJChogorHALtt4yoz
rpGDXNmqU+oMQj+M1wMbBZ7DQp1dPDGFMeaQVlFkZC5YS2JpwqugiSHXKkanhQHmDnXdAG2CizfZ
LYTTlW1ZH0UDdvpHD84/iTBA0bRxF66yoMx17uVNRU/tf6QtXmYjVCQ0fEgbMQ+fZzomRirDb2Fz
JP6nhn8jZhcP/On86Z26spi+m+OP+fCWyRkrH4E8MEbV0RVg+Bn2bc/jzDUSqS4KteN+m5yXd8rN
efMELf3BKbMDbU2ZOHaabIzpWmXo0lgbTl4RsmzLkKSVvaEgJO/MK5fQ/WhYN02m14ZBTnCWAmIG
o8GYLEAPyAdazpoRTqwyEEfgZAAsgRf5rp6Aj1sVPqCHVDaNtxarwk3Tm9/owHjiZv7RzGmZjkCb
ji0hjD3GxvKUi/ATMhssdXpCUwPw2lcD6R+DslqrQZwg23n/nef7/OZBsGzeeRb3xBE53J3ojS+R
zK+yxvoSGcW2dYZEtFMcueoCc1bXNAM+g16LPE5Z1bfbtny5o4x1BcW2mfqbYVw62RrR75qAhcXz
Bvh8+bzG/rMXxA37DSVG5ImwHUH1R4whdDpyWcM5PVaNSD19U/P7HnLO35STa3gjZGEOWhqijcyE
EMqTyU/ytTavU5fk7SIWlrSo6qor50W4YUJ1OvHEXkN6PWU/34pYqFrVT2GIyX1x5ON32u/B5Lvp
m2s3r7aY31s5kxNz+jiKN/u1UKow4qYdgQr+6E7fO+MqA5QwMz4LNTvbj1V0Z3rVtnP/HMxgC/xV
Slbc0VPP4FvxC5VTdgWU8QziRzQzOxfICJcs1eNKIHpSCuBlQMCNVqMPXZtjWWVNOYbiqEuMjyZW
vWN97AWb86p3UjWA9IU3HYz3H0bBAeRObNXj+nR8A8DpqNlW3Upe4KR2vxGx2C6tq9DtQx8mOnhk
w7coWPn8UxsVwpkCUILrAGtlkXfIWd2hyairjl5x56qdk2i1a+kKDOUp/UbTF9qCMTSEDPrC9Yny
koCBC4uow7tBX2UgLKfV55I8qIGvqPepdxrJZxeVQ0DofZi6cXvbES7DOx3M9fGKpMp8IONlN/2s
5AX3vp9XgNdvvvRFkIvAkwbIbCRAF5ep0QUDWBK0uczkEPtjbaOXQXjtBb5bHZcKs425BwxRLUS+
VU7YpYgHxh0flQ/ASKO8iIzQisGvUmzDkeeXvtOXW+aFZYIhnzIx8hqls95s6oeu9sZPlg9vgNIo
uO28RtybXfMANE8Grjf5w5vK/oGXRfAgfJ+mSMmpvbJQpi28ToDvqQqrtCfR+LMtqEyE2WS7yc+6
WMmhittaiwduj92v5+kRWczMxAg/5q4b5/0r6pRyIlPbmwehPmf8G8dYzPkj+HgH3wtYmP+qsMJa
FxAQTrvRH1JgL5mSpb8jBA8ZgI+QtfUXkbodUq59GZmHyRVpo2WijXu3WxHy0TIjxQj/MoD9xdws
Qqn3ezU0QI+wlc8OwdTsQ3llk+1IrhHzJAKdRJXYdu1Xr30c6TXvr3zVr9zSD6YGrKZAwjExVjg3
hi+jqyrE+PPQ2fyQBYfeKeIBJBHnt3FNwsKY9UzBXR8AtF06aasT+csZzsUKFsZMA/3RFRjABLnW
kGptxFa1O7+CD+byvYQlCIMKK1lKx+QHYl/myLc1OSCJTSfFOOuKNnzQ64Wkhc3sJmdQDmpEaKDX
m8r2N64HsjZ7rbB5ekHoFQgw4hBYy65caoaNN/gOP/TdthmOxLugGF9dA1g+KeWVo8gCCcoH0ESz
5xKgZEF5oIBvtqunVt1X5nM/3Z8/nZP6hY5FkBGB/gMkMu8v0BSIUTK0ER70V4Mmg/od9cUYHCpd
IBmAWXv/8W5Guk6jOenQk09U3OIAVwScOnMLzxbmRmeCiaUBMIEf2UaZFIc82o0h0Kc3ZruiwCdF
ALsGDbOAcPvw3iNLZGcit8RhzJOwSgwVV+ZvaC6g6FFPmNPzH3BsuVuHdRAN4kCyW82PtfOttVe8
llMH/VbEwpAoaU4GGyAC4MgMeeC14O/kLkFTkaWBzwJn+f1J80rnvRsRcQAkSTxmdexGEsbklx9H
qAh46WdjC4iED36RbNyeBQYVB1TlN7XaO75YcYdecYnfOSgLEYsr0fUEsGR9IQ62w/y0a/1pH3au
G7e27FPUJ/KdM4nHUeC+SF2PNwA95BfeNHapTVtgWk40jLWVfw+YiGLt1ai2dzlStCUpE11YoJxr
VLHpJ+1vghElBhVmUxqM4AAEJRUBGEPwy8OWixUtzkZhfqmAdHGoWpxNd9d3v9pJ9ypgpnK34JWC
2uD94QcDKxULQn6g3pOcACpZ7U27XDmYkxr8yhf/KuS1pPomuzAgk46RSAjRFrNi30C/OnGH3xIy
s7mjvRkXceFQiLaHP1Hl4pB5Q3xnYl7tvL2d//6jcv31+YtrSLNM0rpjuCa4g2Knwm2Wjv2l9e28
mNN79ZeYxYGYTjZWPcEyev4jo9de9Of5z/+Y6nk98f8ICBeTNYJVYzN1mE9gWXWFIZuUuXqjHXrP
Gyv1VLkBxM0ly8wgsbXa5D7A9dxqc/5LnDQ5qM/+66yWc4aB08s+qzElVzZ3IFyMp+xx9NZypyd3
Et2hCFkwzghYgveqnRHUyidfCIxxF1sXJQ7HW0OrPbmONyJmV+CNYrsls2GaW3EwMbWgkFXIgkvY
uBXNW5Oy0OyA5oOsBywE8/YJMBUSMKEAfXV7/kzWtmuh3zaZvMzOa2yXTuG4jGt5n1NuEcKJ/xzH
QrEjYOAC97USCI6+sKjcDO5lVD2wNZKYFTHL4X0Rclh2ANkeGMlvVWXHmgCgzP6hnN+IIN6sZzlB
BroyoxldrKd1MpxGcd1o4+f5I1k5eG/xnhUZSrZdjbW0Vr0ZGNzVtkg5DVdKQafFzAR6GIn72GXA
IWaOhsXBqm405ghL+8EqjueXcvpY/pIxa9+bm+KzUTqZbsRhsP2YyhvDCBJSTkARX6s3ntbjvyTN
q30jqZA+qaccq8n0N2oaX6TOf8uVAcvlvzdsXuwbESSI2snoIaKa9BgbbX0vq+Di/IadPhQ0x6Dl
F80f4eLsiamLbkIt4IB0m3rO261cG18/dSQ2nG90wgQYU1yixmRCkYrZUGBm7TIgHNvFbSQ2BCji
51dyWs4MqAHcXEzJL8xXHY0k8kWIlXQy7nueSH8ArtV1/ctonnjZbMz3/VvQwoI1riF7r/Zhwczr
NugSMf1yCWEhYWHD1IRExFhBQuRdAqG7XAPAP3Xob1awjLiz1hxtAYSNgwx+mvYXp7lqhxW9mjdh
6ca8FbEIte3C4jXlAa5HtR04aEeb6LqDve+Nb4gyk6Z/Pn/6p66jjVnbAFA04OQJF3dFoy4yBH2G
iz988YAh6oqVtOQpvwzuK4aRQYWCkeuFekWDNAoe8QoUEqgve7shf8oHlvbRD4Gq8/nFnNw8B71O
AAVH6shfuOPjCM5D6iGgtIMr2qVeERtPZOc8AbD0vKCTu/ZG0PzzNxbGKWg9UhuCwhYJ01jpzfnP
P7kQHxjNCMCtjy0Mdu41Oqp8fgCoX5o5JCnrgxA/pmBMjPHCyD+fF3dyOZhORskcwI9usLDJYC9k
ViUi5HccABOjgvl8/vNP6sCbz18oGeM+MNTF7E8WsTYSuEgq2rLmrl5Djj15Qd8IWiib22N6qvCw
kKqY4orcm4aIq7XunDUh8+G9OXy7CMEDGEBIO7WPwBy/BdVHYgF19/ymzcbqgyXAKBgwlfDEfIBV
ysAAZTUOF4dyoluW78fq2dR82wQV0Kp50nliM7FsRejJx+CN0MVJ5T5tW3tAFOVHwNfi6UTS2kG9
1FlLMJ/cRPQ3g2cRaOT47/tNbKNoyIZZw6V163W3RrUr+pVLenItaG1Gjg/Aox86dJQrK1mbFj8I
G5jb0XXbyLjgd2H4cP6gTt6eN3IW+hD5FJ5SNfFDbSRfWJ3+zqejMdsDlAwmjBZ30yRT1oekx6c3
1rVypwcjnFZc5ZNngVnkf4tYHPpYoL2jySXi/692/smT12CIPr+INQmLe2kOU+PpGhIYOYJUauiv
w2wlDXdaBFZhQanQFrNQqD6ghVsZAz8M0Q+Tfh7R2Sm/nF/F6YP+S8T88zcXHwwA6I8CreVhtC4Z
f6qHlWTPqRuPjmsXQI4ecOLNhU9p5GbphwR+Kyjb9n43xpOO0sj6PHl/ViMwPG69/neivrciF7uG
FLIhqY0IuSDN9YBala8xJB5al62ij+d379QBwZsFZRnu40fmTFJZEk3LGs5ZUaH7/snpnNjof+O2
YJDBBIQEoKs+kk46HZhUK2xhiM48s/b3JBRrXsYpNZiRQ0DpNBO2Lj0an/Q9K1HSP7DY1jvP2Z7f
p1MfD4z1mQAXxYkPsP2SDzaCpJwDn+bB6+/slct+6uPnjAsAdy0A9i27IwceDuh4xT3pypirGHy6
v/71337+wpgYqi5pSWANvXIbitj/VRQSzMmCkA5xcAQaYhDULS4JvEiry/1R3gDMKQ7CH9WwNkC6
fDeWEhZ3wqGAPbNqJW/YeGHWt3702F6zNYx2a3kOkIJgC92pOAQbDYQLR18Z0RQ5YyFvmtG6s2uy
nTLyYDliV7InTj6FOT2U0Zy5ti4N47PnfBt0j/I7X+uL+pBwnL+IC/8fXwZlJFBVL6waWFotFYT9
TdZER25GT1JkfcyKzI17Rnem7e+V614AO2UXNOYPJ2d57Gl/jS5tafxevwb6VoCKge8DE/7+a4Rd
1ASjwNewQEMTBdFu6Nw8ldP4qOq8BIa96W5Cj+exo8FxdF5nX5NBb30tXIZ5mDJywIoCMtzlQBcB
/Cumo/r2Rrsuou2h55dBJwA1EU5JUGQ7wzc+A+YyvAGn+2VGve/ouXtxSftsqf5xIADeLqLskxkW
aMS0uXmbWbLdtqjPbtBOeF+CcyUtgT2dFFKnbWHscw+9GEptq0BfOpG+xXOWBF2Wln2BOoUSu96X
8//I2J2iq0ZXVQxGhBcMcF17g0VTDLbQJCTFVtfergj4bmAoPXUN2ZrU3Ec2ngqz/8TtIE+MoPxB
rH6tC+Gj+sIZgWcFMHdwvGC28v1xRX2mnVCX7U33mZNLh/xvz9R//VT/TV6qw//ufffP/8G/fwJU
rS1ILhf//Of3F9EW4n/mv/nP77z/i3/eFD/bqqv+lMvfevdH+OB/CU6f5NO7f2yELOR07F/a6f6l
60v5KgBfcf7N/98f/u3l9VMepvrlH3/8rHoh508jRSX++NeP9s//+CPCFv7X24//189unzj+bPfS
8icxLf/g5amT//jD8v5uOkDZitA+bQNqxYHJGl/mn3h/hzWcAZnQDwIbgvDtj7+JqpU5foQ/AnsG
qkYzxSZifBxRV/Xzj9zg77jwM8Mw+qAs/L33x7+/2Luj+euo/ibgYVaFkN0//ngf3WHWHiYA9wZC
QDSDzqpZVd64RTrIeO1Ijcl3mLCAAI1egHdWuplJ0wJQnu0N/B3101Ki27/Zon99k7eS34fJr5Kx
K+D+grsErh938RYEY8coxkmKpOs4kK6D3DR/NL7Mgg1x6qlPo9GP5L7HQM9Lx3u+1mq+mDWc5Ts2
crygQpzJXjF0+H7l0u1q8ADQClCMQWXG4P90nSSEA7KrAInyCCqW8sUFYKqdGkyDik3WaAKRnenu
zu/De9fq9XvgLUEFb8Y0hXosIpDBrMqmmVA2pVR7V6bD8q+u04+Xfa6Mtf7p96/jqywfyZXZYKJs
g8rk+zXXYz3qwehownjmDg8osYapxzJADUnHxp6D8FStRA8fFQwAyeCmANUy4CJBPvleJGBIlexN
ylAVLscirjvlsX0pB7T1y8JAj6Aq8E4HujN//Pq+AqYX5wxcL7BZLZ7GTvjBZNcWSwyRtf6tr2hG
LzGkVALok3RrxeSP2oxAH0nrmQcVTREfThGQ3L1ibZmwsvSuOt49UxeFuK1WInYGi22NCQijtByF
WLlHJzZ4JkIFwR0Id5BwWOhP3UsnnJjDAVTre1cDVWxDBstMS0KfeWtFezbr1fm9nQ/tryf3VY/w
iqOzZO6OAXT04u4A/rr3S6fhSY0J0R+eVUFTKSzVipiPV8PFjHaAvKOPPwbW2nvdwTAIaiq1KpPR
g3mIDZZ3cSZ6/axFztfqjQtfal4Utg9iPIQeSN8tDUJgWEw0tl0lAwXWRDBwUElwy+x3llX0QLSs
fYwLyDLPWUx7xwAmiZQyTKZAGZumEpgt4xiGXGtF+7gHaOODlZzdTTwgr67oGwPNQpNUMpswFZA3
znRlgno8ETJi401RoLvn/LmeEoZ0DqaT8SIgtbO4rHoy3VyREjaxHr0r2ZjFziMOWtM6d6y/nZf1
UYfmx82a56FhktDS+/5wfVggijtSgeWoj3YOHaFDwOAjawCyH29mAA9sJrNDczJem8WaADOk8DaS
KgEry3ADTpRyp8fRS0vd9FUM/B7y0zQUf+CZMfxahD6r1IxyDjYsxLPAWPcWNkiKjkgF3MUkD2y8
bn2BKWZb+wVJfJva7KavkSiMf3lfZ3gRxNAAKP94aRorJL7IfJ7k6DE4GLosP8Pyrk3QfbA6Pupm
MAEIdM0Z6XP++Ru1RMZGU40Vx6K1jEPo0gwhSOhesqLPEuWG9ScLl3dltHLR2Ir9hG0FuqSPKtQ8
hboseFStMRhoZ+yTsIzy6ArJ9RD0PYBiZV2uwwsMWk8E7nRYjhuwvkKhptInz4Xg4qIzBx3tqRkw
54L11NLJ+W1fxIT4bjhodNoBuN0BPPwHf8YBnZucwDWVoLmp2gFSlA476nsgJLNsjB4FIqBXUon8
kHHwmE9Ui31HB4JrrNlLEUQNmN+U11QbxDKrjPAfLgHQ8VDsdGZaKqADuIvAHmyuOqQOR6usRcMv
rRz4dz2PLW/8qSyOmgrDvClKA4oJPxFuoKVbZW8mbQcxgDGdLx7Cuwu7D4YgjchgY8Q6G8eN2/YB
STGxp6a01jVMMkMiVG1a2g9NDAoDF3PB2CyVTrVgz1ULZUoGMHdrUOiEctyOgtt1AsZrOIAuwrMu
Nokyb0ZfhS8Dt4S6QFsDpVtVYQhjW9shfs+egBWzsU1WXpIp6ostme9Wa1L0ItS5wpeIenmvWqs4
oOFHbG1eIOg1R1X+DKxySsxx5GUSKp6TBIjc+MTCGNShYtroEdc54FskbiPioR7gEUnNQ/aN+lTd
oj1XrfFtLM8FVh1+PGgkQFyMActlw5Aq0cnMh0okxm05bLlInHLjppXfrxiF+bV4/2YjKsfnA78D
GK3IsKLX/f2NpQpIXlELAA3bLfz8ybANgIZYaqq6xDYLtO7rtgMcqLCKDfABwFpLJTCvC4x7ZmY2
ACBUts61r4h36wtSi5T4UX7Qnd6WLL8GE6OBThB/7nIcqZvgTcvuNeO6SR1cvHyTY8IOwwu83Nkj
t+MA3JntdpTFd20PoDvkOquTbiz8TVWP5QbEuebT2E0XlWroVxMcPG0cZmz8VLgDABDg8IQxumvN
LskxKBGjmK9p6jcNEHBCMFg0aN++yLKgPjTaDofromA0qcPKb3dUmpmKZZjD9pM+cy5hD4I0Fy7I
2bIgEDopCzaam2wMg+NYt94NK/PEZobpb/scVMtpFhlNvTNY7e/yfFJbVOTaKrZ6S39xSAHU0drR
Tzh0K3E7VLvSJldltzMcEKsB6gsg9luj5MMD7EkUZ7rvkq5mQdzLiR6toQYiq8S3mDZW4xv+RaRD
49LkukqpV3bHDEDB940bsE+2nfMXtwNGVhzlTRfEwOPqrITUVO2yntz1Edg3d20ZtnVsdl30Z1tb
bYWrZnhfswH0ZEllIRcTF44KEol0bh+3gerRbJU1R8sbyr0PPbkWTeZdGtLZ+m0UYlhROVfYfPNW
TG6bALOY7oqw75zEsDzZbohoXHlhWt5Lnk3fDZpPCCX7MfraQqPuc8Or46rvGxZXxVjF5Wg5wJED
Bs8YAVVblNlnT4zgTDMtzN1q+9miRGxogTkXUKIjd5+AJXjaRm0ZmTEB/tXNxH16xbnn3deRNbax
7okv44ECtRDC2j/VFFQhCLLhmu6GsLfYbZnVP4Pc/1TQDgCbrT1Ou0Fx7cSuLnUJ3Ebrcz0yQXYZ
se1tTWvzaIPrNqamp1KD1E5MCv2zHQf4Yx4lSTcUGuhXTn8flLXclCxqdlnENWrkuap2bkXDxIci
yhRWCwThrMcOUsPwN51hyEvU3SXfiIxlWVIUbfBgEfqQ25kkgDdryz1rwfiCWdWi29kAkqIbLafy
S6fQYRtXDElaLgjBMwJG5kSVVX/g2phZN0Yz7S1X35DeV5cIs31c7uLb4OSoqNL2U4ZpmliWY9z0
zhYoDJ9b6n2miBxj7CqgMwyxn1SmNiPe8XiE4YrtfKxT3+BsCzANywNiQ+Q92zTSTcIraQE7zxHq
DgOOQxajJ2iKFXOKBIDNelOUqok1Uy260oh7HJRl3NltjgyCrBNMcDnJ4OWPwvOsfRCRT3Ujm2M/
NYBLGny+F1V5TWX3EBUeSX1uQ029p1rpJxa0JY07wYbv8HaeIxePG5CCfrSqcb/SSQfQZ9fdKw2q
9mHg96CIvAMRn7gy0cvyhWb6zlOoyDNSfLP0cyuKx5BEzwAnUQkSh5eTSW5gpAhgi4dNILtdgzJb
GvmN2KjO/UZINCSlZ99ZBlADpVdvqdCPToBGIm6qK+KrG0GyEq9p9UgMy9l5E/uzB1BLHdrfIq/+
YebFY+RhdBEIR37C+yYEiop6MqOgpzGrp5/w7+6Vox9Ck5lbo0P+w7YMFntoWUsq4MTGtCPXNXSs
zLN4ANFqk4E0McfDew1kmRhdbTK2B3DXtxUlae5bd6U74YT0AICWGfTAZiCpLyukeWrfTsdqMm65
dEdkqccytoAWDAkmWnH83EztcHRizis3zoWRNMSpboUV0RiwMGMsnTpALORcGIIZsXAo5uT8HVwd
DQfBazYK96QvSgC01+ST7eAOhaK6Y5OZRHLk8ISLlzDP3T28Nw9UcY0NAFVqec8Mjkcdg3pBPcvS
k189aYnLDPfs2q1AM+EKtrXqAl8d6fgLox7uWGcZyWDY6pNrtDKxuHg0p+FKB227aaM5yCBFn9he
AxYEvYc3caO7gcVRg3SdBuBUOUbuprT51WB1XwXLLru2zHaFEgKYxcCfdJEsQqovSjxPOSlpC/Ta
DyFaCILyMUBGEdPmlomD4cFDg6GhVHT9I5XW1vAIcKVCGiNLoeLSG4+Mhj+JPw0JbCy5NhpPbmoj
/9nZpEgHwN5dCBFMcdCCdEAYYOuNwHJxQ+v6p523l03OwstIAopTleLP0EBlAbKLPxEe5olbZuYm
nKr8WWZaXLWlx7doTys/uZ4sH3XW4FDsPIJ3g2kgs57hAXuMwzPCtpqZO3jNu3oE3iZ04sXmEeBW
LCQ1+m4qbgrMzO/berrPZxLwcfjERX0t+/oeXDP0q1LNsSCFh1HDYErsOvxpTSXZVHnp7PXQ2shn
TXTjFxlIept2k4GpNc5lcathne/bZrjHuHAeR6Pa+f6UuJW6cZoGxYrafawYgoswmoGPyIGy/LIx
vGuthqOdA02n74db22W3LKgfMBQGjxNZiws2Dn9WGgAVSGBf58ihx60Q14Pde/FI8ip2DfNPAB3V
mLwHqvRV4YgKrup4xcBQFVfcthO7HK/DjuwajgoBvIxgn3Xq6Aho/9bCRsYAxEtcLr8FZOjSQLk7
AwYHRNEiZ7cmGXkM8pTYjoR4jCT/icgmj922G40YjYHAt0HiD7qoMeBAgum26aZL2UZ64/TRNxhw
D0yU+ns2FEUHUmM84o5P4acY5NoqbPPGVYAzsksP4Di6P47gT02QuuDxxMopzousigVaNOJWSyPN
qylLREa3AGLaNCbbgdsmccBZGSMzfs8ww51gJNRM2po/jUYUJEyLZ7MwZIxsQLQNQQ0ZuiKPuZsD
hmNw7gT86GQcswdfNNd+SZGUsYHTxqP6iYwWcBQidccy1l94xLVScD42qTEZX4baL25KPgVJX2e3
VcWzjYUEA+hX92b5kAXkIhunFMjQG7exrgozvwlyujHDFq+xADQUWBdMQAs0VSozZzOUzXMx5D/9
oNiTeW9zXz94ZitQeHeD/ei1LOl4i7/gSMO1dmmlLK/DuNH+rs6LnTGWdOu19iEEsbxnfmo8N9uq
BlhUjvE5Q9Q2UkASg8QCnsbWjMDE6aI9BBmNZ7scLruiutKmsWtNO0ch/P8xd2VLcuLa9ou4IRBC
8ApJjlVFzS77hXC53YAYhMQgwdfflX3O7ePOONUVnU83oqMfXDaVCUjae+011FE8MGdb1Mt25iEC
veULafPfROcj6JWlQI5Sf6pSKfkTuPjZOjC427b1V67XjaLmRYYwIJlwwmKcl/qz729HBE9uEZx4
D/y02dpplqnXwgtc0QaC366CG9eExwEv6o3sxHAnhEHBHgxxV2J/h9BhH1m8BTBU2ZVsXuLC6Cel
hlQ7Tg+FMMwT2HwueBzYxI1hEHNLbhqHPHoFv/NbwE2BdU6uHEXakHo8Bgtt8EpBQyyb4uTAqGUn
2YobNDoY0TtB9K0C2pPm9aLPRwHbWBh6L4s4rWF3AynQfDd38gdfmJNwI8SNBNcvQTX9JWzVPYdg
NJvWoNwzeHFREuLoblcoixzYRS2581KhK3kuwug9QJgqGC+HmajHMHCeGYI4xgEAoQ383ysezmhD
KVo3zr+RSOgYvlhtbLhy44mut1UIEygPhwBK7Pkr4PXv0xjyc5hjn4JE+xwY14tL19vKrll3drXi
GLb0uS7Cp7IEp9r66gHzmwdeWHmH9F+drHL95hvnqMfeS8pgKjcN5Y+2mVE3DHmetkV/79RVkww5
EvxEwA8o0naLgK97hJQ6DD3gngfQPKvymSeDDNQW4xa4XIj3WoPQiQDfTPYN6q3RNjYOB/W7D9fs
dnCx+QNHihEL8DoQr03U0v8mqXlwYdJ06MOFviD5oY09M7KkyYslmdwBpoNmzUbOxo3jYVDLCtHW
sUIgchyW6rtopxuv6W8rHGBHEO7zDUXXs8F5VZEYWGB9i/cOjl3V/HXsoOzs2gX7HMqRFVvoDQcz
BOHabtDt81L+cMbaHscxGhOkp2dqzLNuqI5mnqa4b0W06+WIU2fhTur4pk5c3ZvYDUsPjvSuiIm3
6lTQIN8IDVVTJNpXtQ57HlpsZ9hZYqLgltc63U3DxBoD99isU/ciW+fnylR4T4qhvIUiFTF6XHnb
tsJjttJ10iYwxS2d1ZbU+aE03g6DIefr3OEXB42zi5ANHXehQcxL49yLsNuGw/JazOOrjKohMQgS
51zvsJttyBhhaGvpjRyHBzlBAuP16oaueRrBOi+pF5igsR5FTt2Wj1PE4YBn/YSt+l4R9rZ0URZN
dD+1xD3oELfJCUOLEbJJRTG8+KvzgnRlclKhfDBh8ahc+dhOSxXXa/WVzGpHO6y7lfk3cyNtIgfv
qFl0XKEqClV/a4lGW4IOBkf1thwt9ijJt/6k4ZVmU+AYh2YdkZAIvtJdyKTnJkHYLTeeZnOq5ugA
6dKD63dFMnNbAzHJD1HfbmlrXltkMW+Kxk2ti6bW1iE6Zff3sbfntdvDgQC+lylveB/FjYvBWqxz
j6BnlTOF/Q6SdORGCWOCrWO0npKamegFDeP4FJG8bBJFnLrdgIdSYlcRcDaDssgl6x1rUEA/BpXG
Mb2MUTPsWT2Xt2qABTWo9ur3Qc7Y/Bw9oGRUtKJ3XqMl0Kxq9J1jboH5JIVk3m9ActgrmGYW9uWl
uRtpUIw7UCjsa5+LPuurkOQJcSun2VZs8u7z3slxWLtzHhwkbZp0ZF4dbrCkQpjMDbAl7yf3GTyW
yb2Z2Mifg34s75GWXcAjYclWL3+OwuUBBArybq31Nyr8jv2uT8TyTvWaGa5pXClPHINiaXDWw/W0
2SIvePxqcYPwhoFpFeUyQMdbzg/Ma6ctB57lDGgWRHkL55Bn67vx2uFzW9s85miem3W694oINlZd
lyzaTEkbscyWDaCPRYpbzzognxb5kL+zUtRZKfpUCl7DTIMk+Qq7tUX570qHPG293BwaDImxt0vj
4x+tLCEO3t2EaZwy2hRHCNyKtAuszGSnT/M0f6nBSwGjgUzPmntfEZn0yjnsgknTAQrvS/4uLHPQ
c+RujDHVeqqiEZU+L7+UNVNAHzWBEzP2krgZ2GuzhM1T2xdv8Dn28M71ksU1vpPvSLrhUNHHqPrU
GueyG0MABy4az0KVdFPO2mzaotvzYT44VD1WE83GVVab0nr5CeP1d1kLuSuqxT6VvdPON5Oduu/o
y4p3BXvA+6av1dZWYfNY9B6Q3crCnHB0GGYJ5hEAJSi24bE0wXoPwwOIoHWx7JAijv1MuOikRClu
SFewJyzw74O29xWq+ayLtEDWdyTrVHTWeUEjDMQ1x2DnaRn1esCxqBFU4XTPfYser1lXcc/5tBz5
Gn1ZSeccYblwX1DxxcdzOMHiUqYlj9ZXJ2jxIqBoG9JhCMlLI9HRT6D8pAYE0ZdoBYAQVC17cosC
XyFwyzXGJPNgR7hfWhaYe4QYlz+gWg9+sJnNr1PDKCKo/VcFl5RTWbVNJmABGYfMitsmzJG2HWKK
jmhaEgtlbRwt3inU8wQfR8bi0EB3XroY4g/2h+DDLR4LJmhGf8dku9lodnZek+Z7XwJ9worZtjZS
wNr88oTxSJdq1beHuRunQyibdl/Neb+XPZtfkKWYi0RHwZvnjl6qUEQnKKXcrR+1LqgE3pTWUVun
8MdNK0BDsa8Wb0+7IISWfwnmBD5JG7KsT8FclYmEovm4kmHeYgHWMSjoc8wZChkdDm9mMb8L2m2X
kOZpg1oxaSbPS6uS0k0jl0HsllkF8qnQpHU2rRfo27FfgVhR2Le++CzHueD1VQ8fO/EVIMkCQCUg
NsGAHvm0lSW7CLqYxHEQgFGO0/1CUUk3SJ0+zHXebUYEOzax0nbezqQf9kvP+Ma2kPdje2+cg1wC
cafboD9Whe8Y8OUXuZUBRAdLWBRPnNTsthPTjdN67QbBYM1XeFyVX7tBMOTxDGbByI2T715Z6y0M
1+hPqEBcDAmoneOpqPT3KBKlfyOG3E8xR2/KWOjB/dGfkWb0S0psZD6hUMHaKfwE8X8CL+SCyFDI
TusF5aJd+oBu+3WaASCFiJxvsKX5Dn+QpOqgBJ98vJD7RWsgFQ5Qa6xvw6akGEX0fQX1GH54/VpG
qLjDos+PbllpeZjzseyAUgPbPbqjW/k/x9HMWL3jpPM4aNdOfxO4pnmjkcZZ4NYjLd4jr6vsDVnH
oDqYdhqKlGCs8Dq04x9TiQC73TRgecXCC3uS4JDALHJB1Q/F/kTcnVI5ZQecFYFECxQU1RNp/eAd
jnTBvULDX+z5H+MErepBHFCeLj4Kim7YT6Tqw4dmRpF39KOZ020+DuAnyrEdv8igwUvV1VDx7S2c
OsQYLxZTfgAhULseS88uGl5kE6VlMnjWt0ejl6a9o8q3UBdMQm/pROi+nOcgSjQ7Z5dNwB2BZ+t2
Ie9IFCJJ25JQ/hw9Z/CzZYYkMRWs9aHnqRkpEMhjHLvVVk5qD1i+nRNbBsRJMbxsoxgnF1S3fO6j
+gglyBimAqjqRjveBu32zl2dh8W3QGRD9d5yvqOe2UWmf7SmNm9SAH6O3B8OJK+tHDJd99tZDwFw
4R7bTeSq/QyI+WEF3LoJh9I94Wl/LVHVlvMEp3yypjU369ehqTYwDe3jZQgliiBgd+i4gDeki0Hn
M1oTbBYBwOXcxJdbX/YcreY3XRpdJCRwMDYqEJiCLj5v45nC5Bv8vyoK97NjvrnFGNzJYCZxHdlt
MRcqwz/xnwCZ1880mtgrcXuxn5h9D0cfR3cJ+1uFajtFC1VOcaM8fpT4rLGA3B+PGDBlOsAZDXhd
PUdRs/PJKIMH0zQhfFOjGbuB1cGyG/w5LOMONrVYIgGin24mTrr3wjcFcodFBRmvGkxLgTWcx61b
13jC7MVQoaH3Wa3DTVeO6Askp2hP0DdOE9CdJtpJGS7+TaXEIlPVI/AuKXVfdSk1KuCnrnLAH5ad
1yFGnpUw26fzbMmJt4PDsnxCgMjek5XDU98BxSDvVlbfujOst06mJ1Qe8Hirde/OnrduwHPE5+Zc
gTYGzgimsGBzFGYr1ejVD6iYbfE8NksDs2uL1OttMDv4/4JdKIwJkdG4of1AChQw+Y32YVqytV00
lNuS+T3B7hIWYQyDBklvWndd6FNNjXZP0ciGZk+qZjVn28S6R2biH9vEHIqp/TYHgarufThft7e1
wlhnQ8w09CKmfTGscRS0xLmNgt6r9rgyvKtyXTYndwwZ0EytssLX6LA8DsNuJlsciX49ZHiH13Gr
Zzo6KQVRwbxOURfBRRr+y3HklMO+ddAGNg3gjfua9HoPHpk5z3xe1Ti4YZz3Q7TRBtPLAnXn3Vp0
1QGzuN8jvn7BkYomCwX4SWm6ZNi8x1PlB6duDhvY3kfBDnSFM/PDAMuhbNy1nlzTci1lMjjaT1wV
oTbqfLgMD04Z6/PwHe7HHVqOYKK/TSGMdDEzz9/yzhvcM6xWvrVDVZrtYEBKQpevtdgDgkZtOetx
uel0X6Koq/AusIGqU3M2FojLJojuWrvYPZRUA5quCOGnK+vyNJf1ArMwyIPbuB264fk8VtlOEOG+
WV3D+bijYfdDOfWSTprdFHldv9vCXR4cN/Ie5qEyFaxqap1wZy0OKyFPk9eB88NItQU9IwCQ03B4
/jRDDquQaNg6xeQdK2wR6mjRkO28qfnZFI7Y1FGunjztoasBIOfjm5yVxFbqbxEe2lOJ8cm3uurM
hjTRsBk7v0sazho3JtLBPV2qHtXsAnhr1cTfrwOtjp2b23uOTvWe471LoMb84ncrzNExqfXeG6AI
GJzx0dtgwrG81Bi0vpY1lQ+1y9+oAbBj3DZMWzvnD3k+9Tatw+W+1TnBziCbhHtdfxtqRIaBdhxm
dTTBB34BnB2TBaaGZTfUMIqNxmYXBnX0bkCF3fWzkTegJQ93NCdTzIFQovtmXhyU591Ola8u3BFP
vJ/ede2duczhAWxoe7NYFWxwYox30cjpEfSiHhMm3X/nFXjjG1d5S1rr7oyRCjrLLaaJNG2YyqsN
A6H4fXLKYkqcqFNuOtQt3rDaBMt3xWthYpE7Htp+Ud1HGNy9lf4yvpkmxDFByYODK91Sdw2yiWIy
hAKjW48Ek+MIZphrfWdQimwHp5t/85kaHrq1HO4dPR0FxE8ORimG7wEoALVimgIocgXzy6SWK/1a
qjWMxyVUKZVLdzf4BdlrDh5AHIJcuSJaTNS7VpAmDUDUKbDxrOW3Mg/CrVNKkscj5toYwfbwmfdD
BCG2vQVOXMJ+2Km901oCM3SjwANMAjF/YnpGgO4buAXNOgw3Hlzrnijp0A6AUbnDQDLCUK/MvV3Z
eOjZudOQpDDdul19om4LZ9bvfBH0TtTzz4l0kUKvtB7Q0xQJl/lYbWjrkEPXSntQAQpRVkfs5FbA
svKVsJ2vTOXE45r7D9bj5ms/9F60yWe13MLQij12hUHlofsmXdcuvAOAE8a1zPczW/fo36rtQKY6
7ol9BCfEeYaPx/igMRVD+VrJLd5/0CMiIraqqeiXwWXnzi1n9FAwvImw4pD8Ma/AAAgRlnSI9IwY
ATHl+0lwIHRVtBEhkUcs2UPdletXsOmAahfAHokI9IPj58OmRNmPjnYQ9dNEjftmmFfcsbqacTZ7
JXCcwMs8G73WwRlfdZH9upuYW22IBLcAdLwyiVDgo7cbYEhdrXSXl/V0v/ZTgzKjQVQBRhw/qcmH
39q6+9kIZBRoNU3fZ+HxOyV9NcT9BAYqH6DRsZjpYdiNCEyMxJPQeCUKG9EcFz5sw8adYwy3t75y
9jA4ng8sKFagpezoeXAMobzqk0guXwdPiBREkpe2rX+wETQThO3GLnJ9Y9aRG8ki5aNcAF8w95Bi
RVRQCxCD2hHxr+f6BhaOGwToIosVON1NjW58iFeEKwEK706WNI8zKucZhsfBRg5oJ5wJ40gK2u1R
WoKXlS1omYvWWcrToFW1jea5OIHnMeJBYE+MTIQDuAWG1cwr8h+M3CDTeEhnvMRJYwZQqUiUFpP/
zIl4b8EX20JDVWwwEExRe7kvo1vvAbWLYxst3/oBCd8h7s1PR+I8qqip/CSgy8sa9saN+8qAMtgO
69IiKzssj87aRl/yNm8BWPKlwr9wBfbKuR3EJszRGEwGJ1msWOecGgdttZyN82yHfjx6k1lOBY7n
WJdTvY+ApgGEt0M2qBCAEm90gjFxeQpr3iUliJp3IRQbqQ/YefFDsgOmiCYEbVfShRTMv2gmiVBt
/1wRB3QlbKpp17RsK3EKbv3VEykya/mmB/ZyWyDncStJC0iwcofEHRC2B6N1nIKsYI8k58vNukzq
heVoYlsglW+QmhwQenuUy0S8zSykvAGKDR9J/a2aGPzeJhadAtFWR/iFuXulneElD333pBUJb2Sh
1G8Aj8mpclRxct1ujnNaTeArC5KB4eXkKfYzTB0wJsPQp+gSNop2j1R0Aq3RuWaUsNy2ltbp0nTR
1vMcBhVKzcb7Keicu7DC2KJA4//cO314n4NxmjYusDCvWO2azEsjH4nXfw/p0N0MDY7D7bDMcs97
GaSVv8Dayy7jezRiyt+AVB2jucP23HowkUTrdbsA5n4sTInJ8NoWyk1mQL1HZwbUeC4ZMQGSc5or
t97AAsnugJm4R24aJy5zfINOg4AlDJDNbY0Is2NgbdTHelnCo6xH2EiiJvu2YKexe6zq6EnLuoH/
a9/aTcmHYcEk05H7xbrYAyrEiyygq+1bvowpuAlYbchw1V/ysy8esI8w0puZzPUQA7kjJ6sd/1gA
U0ESy6T4i1945PcyXKL9qFGTzUvpk5eeBcOD8X3npasm71Z3XB/Xcf0ikKl6a9FiPVDB9BGeL/LR
aRfInfqipYeAK0RZgCywtonBcGxDuxmdPbHLLaD9JmVoDEk8A8aXhybosMsHc+ECvy707G8cmKsn
QTAShLWyvvux0K6c0shbc4hKx/p3WucRZioOzoIwxKRhHAlemyGaBV55xExHcS8r8ez1C/NjsOK8
cFNJxVADu8NpRFLcDhsaaraGreCAoW80oPxydzuMKweesILIGQBhRvqSvHdKdAvP8JxlGAiBGZfk
Dg0zBUAPNkArxH2vPjgVKJ5EUBzDrssTdOQB3XsdgAbSt9UY21Ji5OHbGcEw5dy7S+L6U/GTjGLG
XBQZnX1f1kd477rvdDDqOEYr9gdGLaYYdL1BXg06zWbubqVx8i/eur6Xtgsxkcfsu2bYx0xV3dQ1
t3cU8XRb3jumx2jw3CX78jc/NIeR9HmsInEr+fS1wksONNFWXlLJEtYpFYN5PPIg0dj0fdsmYF11
GQNjqkhBQsOuh2p77+aOiiuvArI0UaGSwsvlzi1aRJ4ESyvxnQKHg4IU+vEc8B+A8WD0rrrdwJhJ
y6kbbhsx60Q3NcH4ChIFULKDGCmjeP81i7blotuDh6YhoTb8EfECJAeQKXdwERu/CMctDpGEh+Sm
GZXeA45SWEAgQqDZdSDOtcU97jd4RODjnWorLLinRs7bFUIceBEsAI9XPCSnHPvNiimGc4rgTfA8
S/Sem6CFfhI/7KCmc9f7MOopUPkFfl9H7KuY0XJMj1FBAfTCfNTHMChu8fKFqa1GcRiKDjU6fkbS
AZs0BshIegFiBooKGpJiD4NQqjeMmDktQCzZAv5DBE9n/EeDMeMWEgrMh7gPEpZl32ZYnsB5FVVQ
UsNoFs4Zw/i2IgNm79K+QeEQdibuBqd/oxPDQLWXPn/TzAFXkOulvR1zJk6GWHwOFH05Zl7ol4uJ
zBtnHh5KCkhzaBZgoFMn10MFAPZT0iUolb/IJEC5BEsngGcepzDhBQccP/+FJC0h6PJnLf9Np19D
vdjEtDBVhrK2A6nHR4mAPevcdY48PywmHL9jWM8xCB4HDYFMhC54b/K8wRtrOxBcsRva+wgTSVRj
wnZ1vI508jZ9M5bOz3ZcMJypJwT1/UsX8I8Ufc+yxX+XWr2/6Ps+VPT95W/tfsqzbG64vNT/Q9nf
2dfuY9lfUlbd919Ff+e//m/RH/X/hyNc7A/lBrqisx7oX6I/Tv+HQQgF/qf/hxLrbJT+f6I//AhB
6S6BDTiEHn9QdP8t+oOIEMEHSMXxz6muIJh7/0T091fphYNr87NP71nU+Ov7OK4QkOPkK+5JZ8yW
djXfS4MopF9uAmh5CySxvwr7Prr6hQgYTVqu7egU93kE/oDxoXDVQjfb667u/fWz1wgWa/PZRXes
gd6BJWfjKff7/XVXv1AaFdyrA4bRedbnbhSPTnWLM5t/IhH46MZcqKVKYM3obC3L2BC9wADhBeoB
ft1Nv4wdD4UOKoXUjKwty52l8mRqd3PVPQnP3PVfdq9VU1MzQf3MIQRMixy8xNZ+ZiVzQUv/8128
FJDA6SsSfHaAR/eyxtwvmo6ajN23iFi+lSFlaSMlBcEVLV6lAC1xGYhPPDs+eCDhhRoCdPLAVRC2
IR/unPks2H6dvR/X3bWLPb/Nox5VMB4IsyYrIgCAkvB/5sP3n5t2/kK/PBJSg70TMIMpJkEOZ7UW
WdfU/8yk4T8Xv1i/3PGW0GJEn7El+NGr9QUSv5/X3ZSLxTu6mkMx0nnZWuBJrszc9gbshOsufrF2
5YSLVnnpZfCQ9bdgeZA9fPbL6xbvpUKDBFNT+LBZySLjgfVYPJSIjbvqg/MLBRzaNt10fdjet62j
NzYv/C1SQD7T9H3wkvOL5ctAFCMjdZr7xTSYIXpMDvdgIIOadN2nv1CAMarmmc8gcotlhEKiWnhM
h/7l7y9+ofj682XkF0vUgasdA8MbpSxD8wKsYlOZFgMrKUBOdYERbo0zuD8DQKUg/IOKBSZ9kC6i
tU9jCNN+Bij+M7PFj+7kxZLm8HlprDOqLHfFTpdglwKvbQ9//00/uvjFkp7mhVQrL1U2NvlTPvtg
3q35lYfmpf14gb5eihFhKUxBM8FU/24xYrvug1+safgojEr2YZ9VHseku66Sytb5J8//o7tysaYn
OIIzB8K+rKsCmGP4aw5YMaAYGF/34S+OZHAu/Yi1bZ/xeqqAYExlEiCm4vmqq19m4UQKvMMJ9EtQ
PWDtP0W+uQVjfHn7+6ufX7v/dBd/Lo3gYmFTY+c1jAaembk3G1kgYcMgaPXINLCxv/8VH9z+4GJt
01zNUPDYMAsMS3MfEFpEr3y0wcXKpqbMda98DAEgINvRqIbwy4Oq4LpPfrFW5UI9RV3rZQr6oCBv
blRRf2KK+dFNOf/5L4cv/ASAuhAhM0+gwcVkalq+6LxX/+q10AL9d0eOjy5/cfyGmA4rrVyeUTc/
hIA/x3+WMvWfF+ZipeZg6yrSLGCZwvIePK4oePVmqNqianI/Wa/e+en9t5fyYsEGTtjnVA9h1nJo
uZrIHY6qGJ/6kY8JBe4YbKxTdK+VNMm8qt9XUdCdsmx9WSDyx5ird3djAXQnFnMXHIHwDzgQFbJs
S1sj6HJ4h9EA0NBePk6yOoSVjZDF5Y8HrVovOgK/eb3q/bk0NgfbA8Klkbgg5qFFYqIJEF6mRXrV
1YOLbYfwudDKybtsRJ510tbeuOkIBt9XXf1SUW9kNffKW72smsSP2ZibevYerrv0xZ4zG9qUhaOi
jDvmCw3sPSZLv1136Yu9pgGRFVE7yIsDZA7CMumznEdX9qTsYrNpl84vhcXFC8ZPoC+47Sen3/mL
/5f3/VLZD1tHLxxx0YzzhtyxvhnSgriIEIV+KR2NVN/DsmdJ6Lj+JyL4D7b9Sx8DOkZTW9Q9zyD0
XW5U3tTHaAW7uxgt21z3KC63IN+dmSIiyiSWVdxHzS2fm+t6rku/dbcbWF02OsoCCMeeIehWb1Ou
5+11n/xi+wFLFSU6xZkY1uqoPPmt98pPnvRH9/1izVJgsX5TtGGm3aa6YxRjI6d0vFMeTp+5xrof
/I5Lu3AIU6awgydXhsgQ/rVeGIZogYe5COQ/zyNC1B84aJWgxE55mJZuv+4wqndSIzt3v4revW+X
UW1aCe617UX346qb6l8segZqPChwBMxhWkIa6tc7N+i/XHfti1VfV0GgGRWoMKJ6H4Ikm/Si+szS
5YOj9NLtoKNQL+Z8QIlRaw9kMMyyyzl6u+6Tn3/pL2XA6ppyMWR20W4OcBzQJPoyh0V+3Ub7Rwb7
L1eHVVDveADzswngS1ovBcbPEsyy6z77RSUAbZDHZzcPsqJuxkNb6pcmUtN1x8+lKaLA9LjWDBen
+fwIqS7E5Zpd+bpcLELCfAG9FrAJ29uTiPpNJ9T+7+/JhYHHn+URvWjD5xlTdIxeg0z4pjnpEORv
f+LlU5BD4y7AaqAxfEnGR0grQX2WFX+SK/+BUKf2uat86EzhVvGlVIsKrntKl15SIUTilrasyTwM
Y0HHol74AC7gZ4b4H6yOy6hJmBJHsHRv2kyxYIdD9x1+kJ/lXn107Yvz1lV16MJ8rMkwCBJbM2Bu
7xMwFP/+UX109fP2+cviyKO8dJyQNxm4icFtCP92WfifpTZ9dPHzn/9ycTD2QUtFp5+B0vQEn5dd
WbSb6z73xbnqBGBt5yMujUL4BvoMhKj+y3LxnzYN9GJB177C9DZwmywizftarVtME69bzvTySF3b
dhj5smaOQ9477UGQhwjOK+/IxXquQy2IXrwms35HIbX0BpD/lH/de3Lpbzk0Yd1QGuZZbnvM/YRU
SbO4n+U5f/CieBfHIp8Cd3Hh2pO5SKfbw8LFjwsRfjaJOB+A/6Ww9C4ORgLmtadyEma5T37CMGVM
kUHcPSruyz1sAWkyVOt6Hfb0RzP3yytvenfGwJ6DKTp1xUl6BeJQaPOZ0eNH9+litUahdOCF19ZZ
56Ged/LxmYjhk037o2uf//yXTz4VhHHIzsNsEj0/YNJVbifLP/P0/ujqF+sV1PO6Xk1eZ04O65bW
m7ekcMknN/2jB3yxZNfBuIHopzzjjIFuUiFt95ZNpvFjORoC1Tg0aOdCC9EUV+0+3sVCJmw1E80X
fJsATWE8QTOzKZfeG5Prrn+xlqNF5T38yEQG/k216X21BV3ATa+6uHtxODsIBTGww6yzpQDHm43l
kswjs5+8Rh9NodyLtUxKfxBUOgBdVDWlFe+qZEWQ3q4dSL5tQTg4Qg65oOSGqljqCEIT6aLqu+67
XSx1nedenfuuyFqwm0Kw26BW+UeG4X/WNO7FOVwrRRSxY50VYQMrGv+nzYcv133qi2XdOiX0Iu6w
Zj6oaPEE5gxyh67cuS8NCMvVgZgRtMAM3mQ5mJOguBnvk4X3war+Y9Twy57h4dF5hub5HdwPf3Ma
dG/gQV3ZcvxhLvnLxSEgnXucZTbjZgbfxBQwHG3D61aYe7GCseF3FtRXgdn32fcSw332dVyYueby
8Oy7uDyR1s8XMLBPw5Ar+AiZZjdwXzxc8b7g6hfbQwDbhhCcu+XEJ4uu2W8RSVh60zUFUADXyr8e
BKQdoQqCA9QJws314FJRwcBrveqox9UvtgcR5W4ZFDU/OWx+5g2Q9jKC5cBVN8a/WP6crH4PJmlw
qgQF2zxYEN4Gx6RrNhd89IsdYGwrolUwLSeM8RUq8bLeIn/2E0zkvy4lXPxiDwDJSjQD5mInw/hX
yFi2Pri6V37wi6NdkKkvO1bTk9R6u0QvHcK0rrvh9K/virsWYQCfB+9EIwhxeKkpEh+rT+C5j26J
99eLz3Ro3PWsf3UggcwnUAHhDfrPvD3/vZ3jfl+sUNEFeUdl4J2qHqm4A6xbYasyXfkwLxYo5L6R
hIUcdA7K1YmVI3yhKCi7V930y+467KAyhnreQqdcNm+tB1HwvlxJ+b+cXVlz3KgW/kVUoQ3Ea3d7
bUd2HDvLvKgmyURCG0ISaPn19+v7lBC3u4qXechU0RhxDofDt9Abr/HdepmwXJ7eZ8F0KR9SmUJD
ltaXNHjPfFO3Pi65Ij20prDsrIdW4qygK9dc0v8+N7gTQ3FqGwbA/3IEGhIUvnLksLKvPXO620NY
bDhD4RJ+2XUAvZO6aO6bNHn2WnK3gQApGVVtzakFqsBEmEFL1tS++o3tpC1h1/gkkh4edVTG15Al
xfO+kIFfynU1waFiVgNfOaGFNK0hUKXTXX5SQ/ebupO4oI3CNgMk2ZHhtgkZCoa3AM8gcjJXa2DB
jifw8Fgs8S21yYeohnKL37TDPxMXyneOpjljx8aIl3mCCJKFWpbf2E7esiCX10U382NQRk8D2z4l
K/c7+CMna8HYrBmqTizHgRSgAQxVCCgypFeghOg1d7eJcLrkA7YUI4IiBU5/8qUyjU8JzYDO+3PJ
IYNRQAgNBxHPQYwk4AbvGsLkld/Enc1SsbRtIOu6HJOQQR0XIiVPEv7JF65M59KWs12qPoyglYZK
TkFsBbTD9Hqp+LPfzJ3tUjSwhyGjCY9msWDjzrfrtnkeE8520VvCVrHa8DhiZa4h5ycedXq6bnvN
3L2mimkZFxJgzcHlhihbDhFEgMKJ35q7t1QNgaWxZt1yhFJIdJ2i5L0CFLPxiyTXQzYYJfSkWr0e
J6gFgepUAFUPdWXPlXES+lR1VahKuRxbNlfHkoUDxA3b4l+/dXcO0SnmkDEtVXSktMzMbO9Xy31n
7kSpGKgKV0bmY2KpuBflam9ZsMTf/GbuRGlrJbhTSz4fq61N7ie8jb5yyGUe/EZ3ohQ9+D6Gt2GE
AyM9MEhCxlXo0xeGM6MTpOPMZSzHdj1WkCzYkRPdpUyLS8LYZ9LL/xs1v92jcWthkELExAUe0u8g
ndRewcxe+QXSyVXn97ZhpBNRFTEWnYJsege24HDMIZl7YWVOm+6v1i3Ucp3bIrdzGTW4wSEJFNN1
ABz/zwZSA5+i1QwX/oBT1Lz1E86dEUTChnAF6ZiBdymaOxLEMjbg1bdNCc6QqPO7zVAnagVgJI2e
eXDkqvwWc/2U55Ffhed62DWQ8B91B84jkD30EWr63Q76G8yn8YVv4AStDWNc6+Rp9Jl/pOJEsBno
d6+gok7IDhIMgWGalyMULevXtilnoIQiaFi9P/xpm7z1bZ2Y5eCM8rGd5yNkJNZPfTAWkAaluoeq
dEgOW9QOT1BjXxhsRsr28/u/edo3f/8mtGvx77+FGzSq8wgysxDtaYLkBsbrx1wSck37IPiiy2GF
w6seL7kQnYlt6mSOdQI5vx5iJNTEPpOK/AvNQL8zjLrHOytnkCNxynRzujdq/F700Al4f43enjas
J/5cowrMOx1vkUXbAKA529snCMdYr2ItEk7OSIAeWpZV2yMIKOYuhDbAFe6a2quGjYSTLkBBwkOD
Se1xgvHiLsdL0m5M/QIZDMU/1yVqONoEtJ2PTaKg6RzgP8VyYV+eW3PnXE/CvF+IDjDxYCaHpYGM
LTRBB89lcZIETEBE2lHs+rZQgNESaF1RMKr9toubJSDYqptKmSMusNWt5FDjgJx5egFGdVrcNwJW
OEliGSEzn/bNfLSQYHiZwgrKlk019FBiLdPjMlXUiw7CIuFEK5nImieggx7lFn6bwCPPbeFXLkfC
CddxpRDZ75g9WjmC/AgVx11T669eH8ClREEesOFEzhZHQNHtllh8WMzidS5GLifKIpbaetbmKPjS
XME1AnoZgv/0m7gTra0BKINaMx8HoBpuxn6BEO4EsX2/0Z1wBQxjhhGhno+6KNieggu4o2kyeI7u
BKzKbQU3LAO1dalhQDrCwaQVil2/P/fTKG/s+tQJWDMaoZqwWo5o4MZQY57jhyJW6e3K8trrBEHZ
8Wc2M9tWgpxfjMeZRFkXhb/wTOv1qsXg4vXn2B1cHZiusd3DvpquEkPXXQIdEb9sljqBCo22KZ/y
fIIs86qysO/sbT2BL/3+0p/JxC7/SYgST+2Q2TquQw/R4VB8qmTyyWtsl6J0OrAZgJv2OMf0roJs
FxRT/UZ2Qgl6XSFLKPTc1QwuKrQKwt0WwfLFb3QnlKATE7XBjDWJaGOvKMTMDjH8v278RndCKQBq
G0hrJF4aQkC7M+V4lEPg97wSuX6MgAIEkEOtMfqqybXcxmGv0/Ffv6k7QQRRnnohMBOCbnHwCoES
+DpSv33InRjCFjcdnAzxRcMWrjBd/tRRsl7IL2c2uWs0GHeynStIYh2lhLlYARX5ve4ujH0md7le
iW1iajJ3EGrVk4A7SD80NwvkH8Fnq/x6cpHLN0riuJQFvHKPVZRCQQtd1xvZJH5lO7rvTvYqOrpA
X2s6pk2+PRCyfQkg5n73/o45szou02iDmt7QgBwNyxRZ17cqKZqPNdUnKQl4Clz4kTOf16UccaO6
Hp2M6RhW020XxF9WXvpVe8wJVrMCHA587nRUAYScp+EkKkTXC4OfVviNY485x56UVsJ8r0R+lAl/
WKC0dTUvhl8vcZt+gvIt1Oz7gu51vly6g55bKSeApxhitdtq7XHoBwA7GBTTaLHJw/sf+9zoTgyH
c7JC+IkOx0qOD0uSPkVV9+39oc/tI+cQlHHTh3RC25h1IaxkZk1gDBL2By3tcKFCOPcTTtFKU4AN
IGyOIgSirP9BWae6mg2iDs4i4lIZdTqf3vjiLoUHOtFGhRPusUJX5gcEpOmVGSO4f8k1uCvYGN1C
6Kv5+v6anfkc7vMmMfjGzVbUR9BvfgJQDXVoiouWx+AwOHZWKy3CEdbhTAJOW970wuw3rnwOSJj7
ORdy3OxrXaSxfISYGA13bRRRQLQl8RzeyXd8s02ztgVoVJAah8CK+GQW5cmapqcP/1vDJRjgX1Ns
FF5ZdfJ5Yk2974LFk+3kdu36kmyghRQLDEbS8SpcZ7HroJHh90Xdxl0JBal5C4LgseFV/HPh9QBJ
Tpt+9tovbuNOEDzd6ZFuj005/BeE+lGsl8BwbwYu9ouT1MK4CyCebafHch3lUw49/F2fyOZ14PP4
4jd7J7OJhpkUbdLpkUPX7yPU29i+bNv4i9/oTnKDMnPYrgkfH0vQD26Htk8/gKqQXjgdT1XrXzkH
y+NEalnYkXCqx0cOudh/0QloDtVc9TdrkZsbbYqLcIrTHv/7hwK3kcZwiuXToAbYgVAGk7OB/8tb
1X9e0rV4nmLdF7AHjItbn0WDeM6fkQZL8L7QkIvOQp1cS0H2cDf1ioTAbatFFWNbiaLokZ4sOdAl
WPY6saHP7YJDV/TPiVf1nFZFG6RZreDlFnwKdHXhBIvPfACnWGEqhoCFjtNsq4zZj/Nys8WzV78I
0z796G+ZTXapgNEn9EbrKIb8fM2hKbfmg1dSDoQTwzG055M+ikhGEij2jyM88Px0bqA2/OfEu0gs
ZKYhyaBrfhtu5Gmml8yBzy24E7jwQoZVEGh0GWsB8Qkgg1hUngviRC2BAP9shg1Dm+4TVZD1sK25
8godt4MGnVZbqpKSDC6a0b4sOdRmW+UFZuEwpf1zvZswkmyoE5JJBQnWqibBTprlwhvcmRV3ZYUS
I1gMVVeSBX04wxcPdpxxxfZ+6+JEpgUSqVBrTDJF5lfcc/dFXfiA8LAoTmiGRZVDZBKfE44/VzRO
0A65VBqfWxInMJkZYcqUYtYwy7wOJvhFeUFkMGknKIETEolNYRxJaftgYejbw0HYb6mdoLToTK5b
jsgJJ3iGDuzkHeFXgwVuwyyA+rGxI6a9FPrUG75qevbLb9pOVBZhNK3QtCdghKfFHnf/b3Dl9cve
7lsdFITXFm4o2H1xku62eXmKQ/PqNW+3Ewe8EIEKMLYfdJqeTctAZLfcq+XEA36qB347GRgUtyHk
vGADar4zCb2Va+QXka5MEMsHiJtXQmSLXcPduuKuYWLYi/utihOUNZwXtJEzNopabhkci0CU9Jy4
E5RjjVdqEtM8g9vz1QD5E0jF+DyBY7mdqMQJFo6JwKxL22WoH+CYdKFSPJNJ3B7cXM8FDFYsydYK
HkynUzhOQy8cIqbtnJWtHZG2IbGcxXp9DYYY3kQb7P78vqQTlxqWGkK1lYYhl4GmqIleA8IuqeWc
tsMbda3bfhNT0cFhdBse6019ljDqvl759gwpR3LlNXu3AzcOE5xKlxY/0MsFwrMJBF8Z6iu/0Z3w
TPoAlUnMIORUlnC67oJdB+aQ5+DOkZnIOdis5P1jlcIyrCuGZrfi9dJv5m58wjQjWqMNM09Mc1WK
Ib2D5vcl1u5pim99VidEGxpG89ZCmSuoFvNPIhqYE0Ji/jas6wTmrxyuQe//Gef2jxOwveILCHQa
YlRRjVc5WNT1VxOJxAtjDDHm9yPOgZrbZoNE/No/whqsfoo3zo+prL4DtZxcqEhP9dtb6+UGcF8T
cJET6LfEcHBeQ3SSD1sRV1nVb8GzBnLpoGFsBH8XCpXy9/+qMxnJFdSRKfB+BJ6mOBOjF/DDJfyS
hx9eY7u9OMkrPae57h7DMApvDRT7r6c6jvxO88SpgnmVkGjbctw6ikUcY/i+wa3Hj7sdJE5I92gu
4apdnOQhy/JDH+f0eQuq7QIG4cyiu6I6IStyksMRF82O6iW287cZ2vYXtum5sZ2QLiBY2EZhNUJH
qn7SVfFkGUx7/T6oE9Bzd0JHtMP4mFAd7npYUdFq+8dvbCeGpyEESqhqx0fASn7kNHwKmsZzaCdy
jUEfw8L35nE0qniIQ60PkBW69HZ0Jvm45D81WpFAqdw+dilEzndji/uHpBbOKRbgHs+Vd45f1QfN
OpzYkX0K8wvWxcdgNM9eK+8yAIOAhFO46vWRBvye5PybYean39BOjML8akjmqU2zZSRsN8LiEx14
evAb3InRBO7mLID/IKQbVsjnd/UzdGP9tszf5L8Q/h9zPkPSxDzVW/4PvIl6v2/pcv8WbTikx4nI
BjxowsJk/JiA5OW5KE6ITnIz0vStyEqJjbLCbeMgRRN5Tt0JUhQL1TgN3fS4sfSBputDXg0vfl8z
/POO0xU2XLqIqEeukFviNdpF6HT6JUWX/qdtTpjWYngsE/GtiOHuqNDH87vkxE5sRnGCEo1tHWR7
9JNEr7QqL4XmmQrK5f4pfE24OeMEpTP7rwcMZm9y9s1MI7tV3Ldf6lLdEgHr0nwl+BWOlw+YoF9z
E89+x7TLdevgOgWh07x6ZJ2dbgW8ZW3bdhcqptOufqNiipziuGrsCDGeHrxuzqIbSWAE0JaJn0ZG
4JLd2jEqq9mW1WNYckhqQ0ABpkSe8r+gWP654VtYDJadmiRUH8QLKWDTlFI/XRKI5f85dp/AeygN
qXxcNnmzJfmPjWgvXjQoyk6gQvO1GTabysewKz/KpPqVrMoL54WxnQo4hN1bPXArH8fc8A9CTt23
uPRjAWF0J1BFK+EKFmNVWEWegbv9OXXW+mVGl+zGR1mTSCr5qHRPcNLRaQfbJy+qK4fFzJ/fE57c
kKaNaPnYpBROhzGMheGW7JV4Xf6vYROHpYEuHusVmoVzIW9jnXtB6zBxJ0DpCCcFO55k1glcq9Kl
KHdMic9+M3dKXQhCweQYdtePVC5qnyat3VULvKP9RnfiE/7u5WhTm2fCWAmv5FRcLTVssPxGdyKU
t0TBJ2tE360S/4SpuddB++Q3tBOgBAadjaoU+kCS3ehogO5C4FmHulI41rLV9qNMM1Il9KpapuKg
hs6LAIzd4gRoDCvjOlgVR3tMfEEP7tBb9uq1KC6/sDdjqfOw4FndzvCHLlayk7Xnirv0QmAGRKwW
kmcK9uS3QgQ3ZG08n2FddmEfd1AEAnsxi/mS/rNUK/u1MHSZ/RKXK3SjeljzzmUVZ2uv0+vBxMGV
qcUvv1V3I7QcKzJPy8mocX7la3/ceutXobtCNzCuwivbzMKsGGBypvZhxTwLdFfnBh7WFYGy0JyR
Ju6ubLDsmCnba78lcaJz2+qcqrSYs3hOATg+HUSRXzfPJRbCkquLYXw2Z4A4icdhi6i+boqJ+0lJ
BS4iCRyMVEFvacrkVtd4m5HzvplGv2TuYpIgzUubTcNUNSJjt4ui7T+xUr9t6PIKdQ3T7boJp4yo
8GopC7rjdeqZEl1Akq4sjOqjYMrmdrrdDHkGYejZa6+4cKQEMJh+QS8569MILp4bbMMAUfK7cP2F
RorSeBlEM2UFrLRYK76KEr7HfhN3zk452mmBCPWYsSpu9yFrruEN4FlquWgkEURmqws+ZlMUv9am
fuK29Usq1AnOeh6GvlX5mCVVLIpdkJrgbp2S5NZvWZzytpKGQYYqPQ1f/mwpmq1sFp6Hp4tC2iAp
NluZjBmEP5Z9kjZ8r7fxk8/MqYs8ClJbV2goqgz8hXCfmjLZh4Mfm4lTF2kUJ+OG+K9Ulgu7W01z
CGIvdRsM7TSJqrScBhjfKmAl4PJm/g1xu/VbEvZnTQ732zaZJow8wvv4ui2W/lBAXMBvcOfghL1Z
rCf402WLyNsHMKbCam/qpmyv/MZ3AtQIUxq7hV0WsjXXhyqMx/UGHgKbH3CHuowd3RRWwCR6yrqt
uU82Ex1KMXuujos/WCmZ5iYM+oxuebLfqvojKcTP91fmtMJ/txSASf7zs8Kjfh1wdcbYSZTe51MU
/TiVYGoXzcrvIKUuFmtLR7pGOuqyaSyP1oxZl1If3g72u5PB8JYz2oQlXdZEFXjHAeCrfAcrGOWZ
CJwUFi5F1JBEt5nt8Vi7j4al+3Ui6nudeNTlNQabySE7O6ssaaz6TPqc7SyBPe773/a0u9/6tg7u
OWr1KErYjGaiHV/qRP80sf7iN7RzQ980gO0rXLwzvf7TjfRHHHOvMwlWmH9uyG1MctLUGHmag32y
bbtu9VJFg/2xk8LwjmjiYYbls4XU3a6L4excDH4XCzAh/5x3xXgxh10+ZblJuh9oGG2vuCW9+C23
k78gl1EkIcU2lyk8L4po/cS2xAukQV1QFpvSQqZ53GX9qsVVOzbLLR4tLqnXntmDLgiph0JPLeN5
yIKB9RKc4Fltj1KNySV3o3M/4OzEvIXc+ThsQ5YWJOl3YHUksOSOo59eK+9ikdYIMOq5mPtsY8Vj
Y+Fiv7SVHx6OumgkZco15dU2ZpXUH8KFPMq88sI1Uu5sx7RNWgOlGNRetnoRdrhJksEvrbiMwKSB
wl0z1kjjFeF7XBxfWka++y230ycqq8nqLpQ6szEBtmSL7pZR+z3nUBeOBLG1rSRRobNaR8vHNA+3
/Vr1xYXm/ClBvZFtXTwSBNcmWLyQPps6KtRBKJv+o2S5wNl+4mafDKbZVy1rPEsOlye4jYvOpW51
RpYg3ucNHquuUgBjh8P7n+L/Tcs3/iAXpjRUNqVxPg5ZX3PD/90CqPZ9SKe8+4q369S8tkzbtIYY
e8G7G5gqwkUIdja0/zxj6Yf7mKuo3cuAjP09utxVt0NzzsB1vYe3ejQH0bafBGRBb9LakpdcQ3Mw
g/bKyzLCrv5uzlfewtcedsU3tivXXSGLJdxpEnEvVi6nLkrKhFyt/RL2Wcn7G2C6vw7Lpdv9/3sE
b62dc4qleWqjkvQ667TZ2P0iFE2/JUTi+pOqaTiZ063jq4K+yXzXm04310M+mnk3qzHyq3ndN92x
qJdoBC47q/PhGk3L79Am9zuj3SfdQpWpHWGJmm31eEiFug7K+cKd8Uw96lIvK3h050O66YzLwYir
KTULPUybrDSuMwRyne9v7jOnhkvDpEoF/VhHOku3+CCCjh9qBs9Iv8FPP/obflWTsDVpHepspb15
DhquYeJejH7flTkpMmQBLC7rSWdg++mXrm2ja0lM/cVv7k5Bzfi8NfDYG7NozdWOYtYMfgh7v8Gd
anpOQcKbDPYNdLWWXZSn91De8NuTLrJrs2TdwmnFojc56DXCNjtYE/gZY1IX20VZYkrdLRodnmTc
hUVyx4m6sORntryL7DL51Nrc5jrLtybZU7Sl7rjksDpsl/zCjvx/a/6NfOQCvMKmiSnMCHFYtKL9
t+7GX7bNu1ukeCjJb8XyDT6++ZGQXB2WBXITY92aWyPoeB1oU35sI1sepqbHyyfUG8e7Mg/T+xI2
DVC5xf+6sBBngtIVuO5EHwVjj7gpyvrX0DR2L/NlufHaey4IjfGprWnE68xG8uMW6fKQWMDL/QY/
fdrfIr7lglQzR0xC5eW/sljveu1nHwXjoj+HjiLbbuXaDFmciCvD6iPcPX76zdrJJJzApDsZlc5C
leoHbDxxa8Z2urDnznxN18CNbYFCbxGZfKzmD5Q/5Qnxu/S7ELR6YSpXRuhM6OCFm5I9El6tn/wW
xWmIgOy5AMdboIMWLbivrGkHhfv6xWtwF3uWmxKy/DWaaKJT9T4t02ZnUgTR+6PztytQV32+TBbo
CRTFkFGDRi5pE/uhWml3PyZJc9/GkfqMyspcYA2cyVrx6bP/tuWLAuZdKhlwMWpIvlcG+sIrUcDx
Airsd1y43mbQGQ74sPR9FgfkHvfSm2HY/K5HsXPMRWXb9YKiOJLcJp9r9Bw+Lqyf/HKNi7+KE1WW
dYPPDANoslcSnW+rPHuZLv6qGWq5zARRKy1R180MH21epN/f30JngtZFYKFNGssybxWu6/xnXMzV
bulbL6FhTl3g1ayKfKU17l9sIMshX2HUrG3ieR9ykVdg9RAd1kZllMjjBmY7aJ+4rvuti9M62mjb
mHnEg4Dayq89iumxsX7ZzIVd5aiJoIJjm4xpMt2PSuzxvD747XMXdVX0+TKDv6eyNIoP8I7/UnfN
Z78lcU6PrVR4NUoxNANc7CCb4ofaoE7tN7gTn3qedG7qHpcXCs/bhRX/jFvoWZ+7sKtIUbjSSqQu
BV2d2zAmT2muZr+nDBd1NQ5zLtqIdpk1XF2twF8dpEz9PqcLuyqqoO+T+tQHJNN3XhbHTnvpdnHq
Yq7apLINlCX7TJRldDObItqFae+lvo7RT0fWb6eFJDMcERc8wAQ1zghZkLtO9xdOojM5ywVdrbqe
o6qYu4z0hwbeIyDYR7nfPgydwg6acemYMpwT1HY/mnK8kxDv8hzbOUHHcoCXk0BrsYrWHcyd9kPh
WY+GTmyW0m6MJEjjZuSfE2iZjflXr8AMncCsgYC0QWexTVgodnrPYyY818O5HeY95Bd7KZssTTFm
P+XNfo4v3A7PVCsu1CqdwjosOoY9UghUKrwyy6/BVHo3T9v84rU0LuZKLBzKdwNvAESbmiuSVo9L
Musrv8GdNjf66GIWIm6yDh0zEud3Jp+/+A3txOZQbt0aUpxt8HW4j9b4Ouf65/tDn1l2F201TAXI
jv2qsh63zbsp7vS+QlvnLuab5+SdAK0UNYuecxQs8xheBUkaf6j63k+mhbqoK7UOtEWfWGVDaq7j
diiBHGnkhVbXmbzl4q6ClQTooxV91hXJTc0OXenHu6WuuZgZSF2QWpYZYEB013Tjp6mWftnWRV2Z
jiUWjJk+I3o1u1TzxzG4JIh+bkWcu5ecbBUHAzIiejhfIUz0QQ6DX7Xi4q3GOuQ8WZs+Sxvz2azp
czLI7+9v8jOzduFWkU2jSQ3q9EQ0wVJE9Oh0JxcO/FN4v9G3cdFWUV/Pddu3faYD2u9ZVEbPcImq
blI2iUOa5PNhySnZ60Jfesb4fy3x1k86pW5it1aOPFVZo6f16zrO4PaWbV5dGcHlsZUBft0Gw64n
EySzh1bUz2KjKF8V779UQ7o8s24ye3QTzGMd5O1N3VTrC23j6VBI/hxVQ7NXdb/tRyHqhwl89l1d
9+YwjH16I/uhuhnmOb2u1vwfNbbkhq4LLXyOGCZcXI+leRKs09pmCWMfGyF+BHngRXKkLr4sTUwR
E9r1WUSndgcOkoHO2+BZK/yldtXLYpAMe2wacZmkG9921eCnlUNdhJkVgE/Tou4zVhTwpx3lfk3q
+uAXHU7B0FRdEea87rJ1Da74Gla7XHA/vD11FeKVslyEcmmyoIX9KYFCoIjkf34Td5IRr4IZ/Mmk
zYpAf2WJuF3D3suxG/vQOc1TPbR1miJoeFX8KEj7PZxTn0IBQzun+Qq+p8gNlqQKkum65lcLWg8+
dxuM7aQGyacgtyMvoDQVqruQquYhsGK8EJxv5jqM7hzljBM7N41qsyoMmpt1XpvbDWCBfuPlvuYx
OZC4g++hTbyE+/CDp4T+26WEqK4uLd47ssGGtrwyBkS5pA2Qizx2EMZ3qnBT8ranfdchJYQ3EQdH
hvTKCxaKwZ24WlfOprzFVdBK+UrieTzochM3fjN3SvE177sQdttVFlOolNqKljuZeLF7MHMnsLYN
Tw00LOtMo+W8y+uwgec7/+g1c1eKisXRMDUtuhKK6K9yicOdmDqvrgQTrhIVnLRJBDy1ysrK5rjW
P8CRc7mwWU7x+dexi7GduB0B1gjDsugAjsvX+EBHI/dgE+i9Hlh4F7dmPKqi8yqH8Gt/RXJt4HwW
tIDly09lexcz+sXvAzhRXOO5G/DNqc3Wuat3UcfmHV3b5/cHP03vrUVyIjboSbe2PASibRXXpRCH
pEpvqGi+BdslVEBwmuhbv+FEbScTGU1bjD9gSulyNTP5s0s6+UQaEC+JLYOXbYYJaxGkU7yrLa0f
Iqg8QL7eRPopzjlm0gezXPdBXi4/7Bg0l6D3Z6fmxDykEwIYT6CLIoNt1Dvb4zRtirx/kB00R/Zt
1Cp6PcShvO1xT7kp+RA9xJyEX7tVRvdc1+stmZvyg+KcHQD88rMNES5AVYSFbK0mbbbxNTk0tAHZ
aPRqvWKrOuliohuLqxjnsIHVynUyh81+FcBivr+jTjvnja/9Fz7NTgx+eqOCjpotwWOau0MO2TbP
0Z1zXg8hi0zXo+0QgOU9bXDoWUavewcTLjQtRptrArIeV186c7hHagZ91ehCOjq3Lk6C6PLSrIzT
Nou2ea8a+isPyXbhoD83tpMiAlGhKdCiKwBPYGyVLq52UG27cGM6E74uOo3afiBMdXh7Kapyv0F6
ed+tEaxOmtYL/oKFdzJE00F6L1aszk5m0odhau/tKi9tmXPzd2IcWlyS4TmgBXMvne/gX7Htax1E
CGbNfa4qmL9zuksZoQRXVZtployvzSyfIjJ1n/0CygnXGpJNLYVQcYbXyADQN/G5mIAk8RrchaTN
eAlfum7GzE/MCa4empQ8+Q3thGq5xHZI85Z8QBccxtq0ync8Hb+/P/iZw931NA+3bg7HoKuzZlq6
eF/0Nb1mMB//rDREQgxn68Nioubq/V87E1/uS1jejrwMbVhn+WravabDy9hwv2VyJQhWVVZpBVZf
ZtZS7XHwiT28fjwzg/sWBsRAx9ZqRmTFNPo0C3QUgnBuLuz7M1/B9Q5oWvSAugGhBf3yq7wZjunY
3aoovZLgyoXMT+JfuBC2tR9EQnNEQF3kX0UhHkQ3eSGGmXBxay08fectSk9j2/9iWt4WInl5f9ec
qa1c8wBr8WSdAImIxp5Ga7+M+u6OAgJ009VGfCnitP70/g+d6AdvHLkugK2DdjQMHESTiSJJh13D
lMaT59rdTBud77pVL8DmL2rYpTmtgQEa7SUiyv8boG/8tPscKpKuK3Hct+ii9/bDMq/0mU8xBIxs
0V1PEzE7wD/EXnYSOrBJQfZhV8kX1nH5ANtHrydCfEQ3xVNkl5nhI3ZB+FU29T917yUTiaGd1L50
BlqZNZ4JYt5e1y24vN0Q//v+dzuTVlyEHbzqtVIbxt7I+rGKpmjXz6ryy+wuwE4H2yJLKZFXuDrm
RVIdUsmma6+Zuwg7tKyVxbsdSkjT0n1tpn/x/OvZy3GhdSlU8oZ2SKtMliEQkwxSWJHsL1QzZ9bc
Ra2ZoCprVRQ1HnzXH3MwTPttrn1n7tRhQG+HJJiQD6spvLYT+T5J66XuzYQLW0vKUs9swfcUNI2h
4KW+jkXi8wSBsZ36y1o1941e66xYaHSd5yzZQ81V3vhtFjc6RRhEvEKOWMeBfIJjwb0K7HYh9537
nk589kuwwgEGB1y8buWtEmlzhxb/pdfqM7WjCy9rhCo1rgBVVtJYXiUMCssBS4qrtVZevWImXIxZ
xHmxWW7qLNLQuFyaZ/BL/PKLC//sk86M6WIl3jr6l2Wov6/Gz8dXuFj4pmrnUM9DnY0LL6/sqMwe
LJ7Cr95y4fBzJxVh6LJmMNthOxmL+4aCC+G1HV2c3drFAu4iuP6GsYKLIIWj6Jp4CRDhazqRRNHN
DXu4mmeJBEpA0GpHDc5+v5k7gUSLVVkN66ETCCF5SMNG7Kgil2BwZ8oVF2Ong1rjRpTUUHIOdsQm
X6Z8PNChfa1ENXv+Bc5dZi3jBk3/uM42sGIHCcn8Wn7zWhwXaAdCTTjpXiCOqu4VusXd3jb0EnXn
TJZxgXZJAiy8KCaU0brqd8AlLzv4/Xm2tV21raCJyTIaIKnbID4MSfS6hrHnqjhbxsYqDMcU6ZFt
9uuor9uZ+yUXF/M1B2g4txAizKpF3zVz9VI38yVe6ZmC1oV8DUs6TjYcKmjPt0N71D3nr0XUlQfV
dRAmpVUJLSgWwbmUd2X4fTEmv3CjOfOhXTxYGpElHKulhVJ6DCjxCKHnjZlfXlvURYT9j7PrWJIb
V4JfxAgShOOV7B6n4UhamTUXhvatRAd6AxBf/7L3pMFOqyNw0UGhgNgAyqAqK3OiMWjJkhhXlBNx
j3oHvV+HffOzLRcR1k2JgkaNaV+CgDzsc9Gne+Kb2biQML4CE0K3EGlTu8efWzLQE1n2/UaGcCXM
uqAwXs4McpwVHmGTSR54dZQfIBzOfiwKTinz2/zLif/Um5J0MeE27PgFs1rSflOo8PXGc+8dt98v
jM50Rj48sup7V8gXDeJFzw93TVijUV3PS4t+L9qbZrxvWu5FDs6RiL3elH2Qls/11r3MZTCeCSd3
kaCeUdyFiOndjqTukCPMEqJ8ASk/TL198DpNFxomtl1pXcKUNJvBagMyhObbtAHq4Le8U7sa6FHP
tMHTnWBSM4OWbjKkDRGl531xObkYP6Klo2P3UnP6Kay1wqM98WJw5kl0CfA/3XSBKFtPNWpj5Ri1
GSVBn7JyutVUvmKr/7ZSflq9UXKbtkvmR8Cb8VjZ1T4EbUcy1pLA73XpgsTilbDmUKt6CWk1QZw6
G8LolhTGtc93LLUkAPmiE9iixj+rPl1YO5+n1vQf62rcn359e66UxVy0WBUWCjD8GaX+0I5naVud
bX20IVnDBdJC/LGVk5cmCQ7bsWB2QMS0iQF2T8pQvD8q2T3Kmno+TlzGrhmstEp1eIrvarwfmm98
Nn4pvgsf220bVFyzBiRMbDvvNGL3wVR8+fUBXIni/wGQzZpBTQXPtmIVQ8ZJKU8mMj7T+jxxEWQY
JdBTB4X5l4KQLgvF2p+CePvD78sd2+27QyWysM2Lofx/3XhosHYlXrpm+PKLTfxkuuG0rm3HVxRW
MEj+oGixPlHV+xVWXEDVDHg07RutXsal0Om+Jn9X8eJ5no7RAugkNRFh87LJNXk00Dg4HWFl/NyN
S9rVqFmIGRLbL4SZ3yaimzOUqzzboS6gSsyhnWWIZwnIl8qnis/dh6VKFs9Pd99TUKwalxCNM70M
/0hi3g3yljzC5cb9t7IrXWTfpgceNnGDaz4Ru6LVmqATbiMoswm0cR76IeI3cu5/q4Zv/VdOtK2t
sWHAgbA6lFIpr8sibcE287Av6/bIZpCcr6X5Ho/J0mVUBTTtQrGkmNZeHjrIAz3PgvA7SEmR+2Ju
ZBaxsPoQ842eji3cPiYgSQItRRE9gMaf3w1r2NwVEHlFyFpARX4ih9XnsijiO52M6twnexGm9bTS
B7FpjD+vYNE+U3t8qYK+u5sbM9C7yAyjydA+L6Z0MxqsgCXkbz+3NelkZtag209AeAY5KSw4/SCo
cA7Dy+xUDbK/+25tRuDkKytkKiumHms+Rj20kyZe/EG3qPsE3R00OCLUP79KshwfMA1LHoVEohOG
YvwAytf+Rqh621NKF9xWWT4cXYtQC/KGF0LsqZ/7Gynaxau8daqOK9PgeeFBNKP9sdfLHcfQHqTm
lDizYC8ffbyldAFuJF5m09a4o0RaTHxM4e/DuN7CD13bGufBEAjaCJwU8m4hksyaeDi3uht9htTA
j+y4tG4CocWEp+ZLBzbc9EtIideoClZ23wvSgjPlQEFxaY/4oRsOSInhdnq9RmTi5BvVMcoBGqio
4OxLn0kQQJ61XIaz34E6/qyc92aMxxEwOTL0Wbyx9wsmzL0eadJFsrFAiAZFVqR+QfnAk77KUG/x
y+ili2SLiEJtrhswDX8sd3GzPwPA4weyli6SLdyBWWcAEL8c5QFhzyAsvyR7ST//es//HY94w1Bd
6BrQ1QytSXS3a1qKdzHy4u9oQ8cnAyxeao8i/Np2y5GtYzjcx3CGd70O4yqbooM/Nr02Nf4l/pXf
BXP7VkwFDZhluhrw96F5pgX5e5nb/YbDuBLUXE4xHhXxTjE9/NIFQQnxdnkQcKOi43Sa1kvrlEwQ
QPO8bo7/kHGnOZ4XzYusiueBVR+kCf1U4qVLMZbESpOLKMKLLm2LZKvD83TomZ8VutyLPeo8IR5g
DeZoFpNiYI8CU2S8ek3ShbZVo9lYKUQNIp84BF18icjXUa98CIDv1xluXWkNhXh4pyEZoqzoBaKo
0bfeWtcsxcW2CehFJWqeUCKnx/Kpbgy7PwAlOgOJvMh0RjHv+YA2U96ZDhIEnVIfejkvKWaRizkb
mdrem1nHN+7ylfjqKkZq2snSbpe3WSL/WirQk5ZjH6BEapYbMeqKtbh4uB1NniCpWA3Cie7IQszg
AsRQ9hjJkWxvs2oY/cBx0uVtK01UGMsSFHy5fd7x09JaxTd+xZU47hC3/dpHXlvDsWUxDnyGtCVs
mWuUsnSDzK3dvIpN0kW/sQ1N4mQDNhyCQfycTOw4izb48usvf5s4i0uXo62xXBtAMpuXaIl0hvwT
PBnVvoOGCDo5QIyr5WFOJtWkVtAjhU7jnActmEt//d9f2zgnXSCQPui2sYYrYeRbU7b3cFw3ng3X
lnZsvY8PuXKOR76i20dxQNwQ4n1eEskc47GvHYmaJuSqE86kXwzI1db1ixluFtP/rVK+EXFdorRK
78dRBEhzhiNUEGWcCv5pMZgGSxtpe5vqng3/U6JdiqzQKCef6rgpxqy14foQjZbes7UIvpZ7CzuZ
VXEiRUyeDsCYgPtfZQqhvOnvuSChV8VDumiPkEVagNCjfgEb3p1cBwV+jPKD1wVxwR7CQjhoPGwJ
FqFYpAk9ZBpYr2KKdLEeMXAMtop5hW3eMnUMX+gWeC59cco/lVJGgF9XVUfVC0iQ7Gldp+YZFScv
6gAOPZbXq8tFT4FQeD9WSR9/WA1b/1ataP38jYva02Qkc7AdzQvft8+y6cHCaxT1S99crF5XxqxC
5gvMQZ3VBlONjJFbpecrFu9i9cSRUN3g9fyyaXKcDSE7SCDLG47y2uLunkfz2E4UU72s6/450PMr
MM7olwq6AD1knWaTICt8ocEYpVyW79cw/OhlQC72bdMUQK8BKe3RdI8FghQaFZ7G6YLfGElm2xhV
vxRiLLNkjTIxae15Uxz/LSB7YMotqV/2cvm2kGZP4zLez1674iKaAA9mC44T4GPGP5Wy+zAk029+
S5PXxtm2Pek5NVha9WOWxIM8LbH09CtOvJSY5Ue5mgd50nRjZrr70Syr34a7mOl4ZKQBY2iQ75g0
z6KgqFM6joffHXehUpUIW4McCV+u1uiZwYo+N9u++gV7FyUFrte4YLupUOhsz9V4ShYvDiUuXZBU
a2NEy2quXqic7qdBPxxU/+11U1yQFO2muNyJrsBhf4gT5euBCXNp/PJaFyQ1dJPtwggf3lq8MWiE
t85cUy+qMGyL4w6pnVHQVDjOrdLhs6ZNmEnCC7+00IVJNTOm75u9CfK5q4t7CMEepw3QYb9tdwy0
FFKsUK0p8rYcPwT99m6fuO8td+yzsphWBJ8PbKjtEdsUplSCcfa85I5HNJslHMPF1UvAyQOLhvJh
NEl1oxx7Jb65+Cg5loj09Vi/iMOqcxPWMmP9cYsP89rq8rVTTOIOWYzG6ot+fyTf1uKH11m6kxdQ
2a2rOUI6EZfmgfMtn+pb877XXkbu5MW4iy7iUYD0sF3oRwaW7LQlSXmahla+0zv/UbZ9n09Ftb8E
27Zn2z759VWlO5axItJVQLlUL2bgFpyIdj+Xpm9Ofpvm2O7B+8gcCy9fGDZtqY42bbfSz+u4WLUg
wilPVIIJJazHLA7sk4nD0vPDHcvlfal0GdDyRc71aaRbRv10yrl04WrJpgUKQRGWLniTNr39M64m
r9andOFq4QTuzKDF2u3Mn5N6+jH0oHzwOksXkLZpXrXgBi9fyFTWaR+a5kEjK/N7CriItEZ3gWnp
jNVXvadRws99sR2en36BR/z0Rmpbrkqy9eVL1yxhWjUBz7YVMqV+G3MpWv20OkSnoWlpsDF27r5C
VOxLslZezIdcuni0ckg6wP8UUjwg1R9o0X+pqFB+jpg41imjftZduOO2kBgtxuBJAzfmtyfx6z0Z
kCCRMZQIqwbNhyK0JNVy82z9uExlrOwnDt2M8kUEB8tGHSOJrGZ2w/YvL+c3aiIuFA2KHC34O5Ig
b4KoSNEynNNJKnOyoC/y3HknvoLEINFtRIJ8hUwXoMclOOK15xvPRaTJYEj4qlT5Muysz2xcf1qi
6W+vc3X1IckWoX+tSJJXSGSOZn+QUeJnpC4SrY3LsRnQfs8FKP8wP5VsD6vQ1K9y5ELRulruuq2O
JA/MqLJujsRpKg6/F7uLRBNrTSc0OtFll8u5qM27WfQ3duVK5dtFoHWkBVHZqIMcqIL+ji6DfmyK
eH3c+cr+QKWqufM5WOG230EE3xXlPicgEChPgTkOsLF4gjulS4d21FpIi2deDm2x7amBLN0Dxsv8
Htguxk2WieyCEUl2cXTheZ1Aorf3QXxj//8NQG94AxfWtllR1mqDqaLA25zCMBye2qPhmW73b0bP
cD8hMTm4O+tUF9sHQef3qg+L05FctNmT8rdKc35vjm7P0JYFnmOwn4aYqWyaWHi/qep3tanyE6un
h2id3y8NaGRAUj+kTOzVcxR1DZBd8qvPKUsXRafNUaKPYou8wg8iZoK0M58+e63t4ug4IQQ9tkDm
R02mU1VUHwCkucV/fQlJb5yCi6Ozjeprsx14SdHuWRpwZPW4njfO+NriTnow9BPUSsI4yYtRPK9U
XtDBfp7B1b1c+6AKOt4kuZpjvaTKhMGYjXTp/GaIpIukSxLdzBWJkhwUr2umt+QvtPv9nL0LpIuj
bY42scuclmHJT+te6zqL+kDcyOCvBFqXnCyaKZqFGj65bcs5K0DO8qDZ1pyjtbR+zsFF1JHKkHpe
eZLPPMzV1ANnKzvPR4KLqDtYbY9dYeIDhDG8SzFAD3oWk4wl9StOuEKYTTKC76IwSW5XPoF4TvV3
fdDLG23bt6+9cHF1ghSbouDyy8vN/DYH4R8HZV4fLlwSNG13+Eg7wqLIcer6czhWnnHqEid/Srat
BWVnPA4wKErvGKA1GHSIbjVor7TVhQvjApihb/emwYnuW3My9SbvFmKXrCvM+ESGqj0hRqpvaBWF
JFUzLx61GIPzJBJ13yjEyx1awjeu7tvCHly4HGYFj8TGx7jIxRguT6Ns+6dEo9iW1jYsz51UdMJb
ppy/znouugww8nhPmQYa6kQiXj+hX1ef2lhMW4ph4+OpK+16d2nB1mlY1e191IID/te+/21LFi6a
BY/kaKvmSeb9Gvfngqzxs+0N/wyhJOEVXoS83OKfDr6jYN3nOpZ5XdL/lWT8Nk3cS8+CA774eu2i
6cByOXcIXdVAs3CYWbob7pXrCxfDshgLPMHSyrwcyBeGocxsC8c/f73vV0zYhbCAgW0FtaYUOcAd
/Fwpe4/xn+XktbgLDDRgxYrLTSZ5SIN3ybLdR0z95rc0eb3hSNkAahTINidLvvTzClWaffabTxf/
AQZ2sASrliSPN/pbO+rHDsbq993Ou23nMZnpsMJlFvJD0ZFve0L8vLGLCeQNWeIlwtILOZ6aQv4I
GuG5tFMSNWvFwCMF04lZ32ZMrGArBC2W15a4kMCqnpZhV1LmCdftqdiAkzZTe8MHXrvfjrencdGZ
AWX03Eigs8K2syDYEX6X0IVoJdB+jEOgSPPIFtt9AXI7jLzST7/elssX/jdhBS739Q2nOzEGLWiJ
9ybf73XXhCkVhT0pbeFhmii58a695Khv/T/O2YKFEmO1dJPI5jeUEjSk9iqw5EfjifOwfQiTHejV
CsoTv/5ZVw7EBWKZIJns0Y4in8bwr6Rv3vMo8qoAgqbu9Y5J8PeQKphF3qPhmDK+vbes/eD32Ze4
9VPwuFDPrR0kZ/KZmU/jUn6DbK5fquOSknFRrbxsCOLSMhR/bryqv0Do1kvXkgsXkcUJTaxp8eHy
KPYTSOd+n5jww24KF5Blm52MRYHF28nK9DmhAJP9er8vt++tW+k0p3RMK1JBNzefmpi+ixvaPNVN
s9/HkPxMVTzVd220BXd9WI437O2KHbjgg7ZYKyP1JPK6Z6hjTnVad+UPYeJcoHNzImr//Oufds0C
nBCg6kTiHbqJ/Bhb9jIGS5SpQPih1ISL9oovXNMV30VucRdOZrqwqJrALw64YC/bThsgXA1HhU2p
U7mp5bzst/g7r+yLi+VphmqeuRh5DiDFszLtfT8X/3htuYvkYXW1tyDc5Xks6+Rkm+TDcFGP9lvc
cQ3ttkyWbpyhsgBvjRdi9Qn4m/JGQ+ZKa0+41FsMpBtkbQdcl4SGQ9pXbPm9Au/NS2KWP4doOs5D
a9czjGVLJ7Ov75Bs+TGKCRfss8lwMaAUYzlGlcrT2sftHSWK+sVmF5Kz7QMpDytYHh1FjKAf0vc2
HOJbT4orAdSlpFKkmiFRK3iezBUoRg7enMBRjRdLMYfmo0WryDNfdHH+GJK1hKGykvOILr8xvpjM
MDXeCNBX7MKFLNZlFHZNQ3nOqkSeZ/AmmtDzMfwfyOJaRsduV5bv/fxUjvE/5XZrFuPaZzvRWIU1
JoMx/pyHy7GdGTnix4Xp8eRldMw1Olz5DcD+y5abLRtoR08MysB+i19+0k/Bfg9iPrUdxa5o3aao
7AWPcSes5+rOW7Gc+3HeI9wWEQ2Q9m1NdI8C9P/8Pp28/vR6rzEk3yRwRgF0kweSo+vnN7sjXGnF
LbGqbCs4uoW3YTra7W7uKk8v6iK65mnF0PpgWV4uQXgqVIEZAChI+10XF9HFJjMcNTfYc13/EDvX
2VhiUsZrz11A11BgxETxDndR9c2ShStQorygzG/6Bs/a12eqUJyFc1TY9/34LUT9Ll0p9cwPXWDX
0e/zELU9y+swKB7XefzHjvvq5+FdXFdpGTpPgMvnyXosj8UuhzvQf9yayryY4xs5oovrEqStV4LJ
dbylo79CGj2bafnz10d6cSNvLe3YaLOsmGOVluS0bcnH3oT94zgX80Np2sbPrVPHUpEi6CmE7gD6
cmMAxjGRQn6eZ7/+/mtb46TPFFNPEesCmscRaH9KNtyxJr5FNX5tcSeBjWcru1BPWLzWawrqxyfe
W793lgvtCgjqLgGrLnc9hGqBRr0dWr+eJRKX+wr4qyICKzbLKwnSok5lQKR6frhjpBtjuDJ8YDkk
d77PTfNnS9gnr8N0wV1FVUbxrPDVcSvfW9Pc79EtLforR/kf8JYtqn6sapLHamAno6cxnYbAD0cg
XEZVVVRaNHQkOfTa/ozq4LSE9IffnjgGSkzP2FRDoGdLoM4BpZM+HUpqT36rO7a578QCATzQfI36
3xOmcMsBcvN7L7jwrXHDAOyO522OdoBJ26Ys01pST8t3AVxMriMYQ3aagwF7TCG/+7c13R9e2+IC
uOwkynlJNM2HTvwgc/hDTuyL39JOFWquB5nUO4/ycYYiaQqOSvW1p3L3qzH+Bz8QzsNehhPJl3Jg
KR3Cd22y+pmnS1Y2E8ln5EUEETQ88b4NM1VVfpg5kD+8jv3DquuwKPs4Z4X6h6LlopSfBf0HGAai
y4hCVD0PLf0A8th3SZR4ZoouLozsuinKSUf5SkFIIXaFum4piwe/u+LYfj8ldXLQOcpbpTJ6gNWx
8aMyEC4ubADgoI2jCUtT9j0pq986MGT4fbUTknuCRh/A+STnEAQAIUbwfdw8K58uPZmc572O9UHy
qFnDczfIuz2pPBd30WBBl5TN1JZxXvX9l9h2YLps1t+9NsVFg40xuHb2FXOUw2JUamb+YUQZOvNb
3AnJx2DA6SAVycXA+7/jNqw+lVH13W9xxzDtpMTRDBvJ5+AwD7FuPw6r8exauHCwoghpWO5RlB9T
cNzFyxScpPabPxEuIIzGRzw1oHHP17H/vIsJMj+rl+YaFy6UqhrrDjWWNcr3sp2zEkqTqY0AzfDb
c8eESlt0zTriUava4YcpNSxo8GO7hU7ia0cLkqeO24aEed107F4E3ZrFEhNuXl/uQpvKpazLKhrD
vLP9aVXkOaDN335LO5GzAjfNSHoVwhvavGLy695pryEO4dKD6ZlMk2GFzVsDTdwMk7L0y7qZ4vOv
v/zKI8uFNnUrhb65DsN802vVnUQzDyhhFnHwV1lN/Y1qy79X742nnItvAlB2V70twzzualZkNB7V
byrsICxpB5VJ0OumhvZgJxNMRgS6AtCiNAHcqA3K439srKrzr3/u27k2d2lVwq4dk4l2NpcQG72X
Af9z2qQf7ahwkVag3q/iLSmOfGwmM2XLDA7eNOojCQmOQvZ+/GLCBVyNJuZiCROb90dvQBihedZ5
p90u1qofi3VcFty37tA/QAZZZ7StbkSai19+6xo4vqPfk+QQJrK5SADjpw1Rf1ZbSc5H2LGnbR4a
5mnqjiMJsR9lTYRFlYwdf4qazVkEttJb7YDL9/73dwCf8dpPjXafatnUNk/iZD9jgKX5Xk+S/y8A
iu+RC13h2MNpPg+7jU6cQYKFiiiAHphtYq9MBq3P159QkrlaQKIY5pb+I+CK0zms/WoL0B9y1o7M
OqB5EuagJWNZBx34uG7nGx/+bz701uY5QVsHkRgxrGvzYwlLkJmBAMOA3fx5rY7hVDSyvmcjBgO1
6fqsoDZKVdL0WRsNEOmqkzblSzGgxU+WKpVzEJ9BY4tearVDh4lWx3HfjGHcnYp+7rweoqC8eL0d
eu8GsqjW5CZetvOSoK9tw8MvTQc1xOvVx3rklyl0rN6XVYrO/H4nqNSe335x+z9V0cNg7orQKHNB
0WCe81BpJUu/cI2hzteLKwIY8mKlznWLzlSvQC4JQQm/L3dBfEDcJu1ywA8FEUSIi+ZhwB9e7gG0
+q8/PDnsWtXJYPOdHn9NqlbAkzKvGhR38VY95VKXUW9zqGp92z/YtvmfV+hyedhWDJvM0i5wzH03
QQuAoxydbtC79Nxwxzmr0CpMdFc2pyAdfCf1OGZ03m6pVl+29i2rdzzyVuz9OBajzTldSQrluv58
kOEWUuHK6i7sql0nMkwTVg8JK1JeTWG6s9YrA8Os3+vbEmAO4KgUP/JpLdnnZomOD3xZAr+76AIL
ByZpRwJ55H01qLM6MI+a0NVvZo670MKgUXToo2nPZxr9TaK5OQ115MdFyl3oVdk2gNFNBnMT3d5k
i1bFPXCL5Y1AcYlkb9wYF3uFjCYmfbWaPOKtuDOFitUpqUPxrFrWfGOCzE9GlEASJOvq+YtcDqxC
xnoEoduWmwrOZpox6x0eXhUToIBeXyMUM+qJLuWWA6uwPRZxFN0xDAr7JbYu7iqmWvECLKM5mSPI
TNZC3EfoUXuu7oQRPUYH4Bt8yduePqj1E+DxXsAr7gKvljghqx3oki9t8U9Y/6ghi+dnWS7qinZG
7AVeZnnP7B200+Z01eEPL2fsgq6C3WLahKwLULXvRGvGFOCr+sZ3Xy7EWxffccRHPzcMI3pLnozz
fMfGYz0D8BE/xBD3fur3gnwT5X5rav2K5xSOX1Z7hEdxhR8SWxmlrEv2j2ZZmr+8tskFQqlkHY1d
4xkzOZt9BL59TyFn5QdW4i4S6uBDiTmsbs6hEv5dF2HOMC/t9+GOscZ9Gy2DoFOOaZmvLDB/1Ung
GaxcINTa7ske9bjy/bIMeUP4eLq4HT9TdUmNBhbERRDsc54MmFVjYZgmpvajq+AuDqpvqm02GHzK
4cuad8ICSqKC0U/UHFxrrz1kvLSBKVcNwrjGNmDk3jAIYdaPfidKXi8OsNxgE+im52O73gVhp1KI
V/rNnnEXRSXw1OfLzqfcNCJ4WJqkuz/U4mmjLogqDqKy4KSe8r4nnzCEkHXGfPv1rlypzHAXNmUw
5oSjnKY8Jgt/KIx4mPSO0DFkRTx8CCJ2nhPxJy919aTWsnlHe4CfDtPd6iNcifIusOqoDEo+2ky5
jNQxYqRF0ftlkuR/fVWZZ6iyllGqVay/1VPV+F0FF3AFcWqIu8lkzPtoWZ6HYR7PfU/nz7/e0ise
1WWJ27BvrUSqm4dAcZ/2YP19VJ5vABdxFeqtiRa1jvnSfzUocKTD0usbYefad1/+/qenohgYmZKe
DjnEP09ztGIy4lbd59rSjmEfxhzgs2ixJVp+uovwh99WOzY9j0IejdJYFwM/UJhvUxpQv2FV7iKt
xngJEsbNmMPNTXcCbKXnOKJF5vfpTtxt2VD8m5znmyiidCy7dMaMqd/iLtKqBcfapoJoyHXW9qFI
l6P3DF4uzgpYhRX5STzkcxX2z3ya92cy+M3Zchdk1ZFpqWTNunypo0e7r186c4up+coVdCFWoNPu
mkLYPm+4/AtjaGU66fo3r7N0EVYt7wqgQY4hp5J83gPz3DDk4H5rO1Y5ANUa1ujL5QHljUq7sSmf
QSRQ+7lClzgrMRsNFeEql2abslo1R2bCwzMsuvCqSg5H0ZOkz2lSfAvqwqbbuvjZvisvSBpS1ZWM
Fe7KEp1tHCynNqr9ijjUsc6hWCmGHi+7PocPeKJ8nav4/tcHenkyvZHdu+CqOqZ1E7FD5Zh04H8M
MmAnZtEnWCCTemMi+8pddxFW4Pc54qIY4Mlp8BliFiCcTQK/99p/CLRETBrDrcqp2eUpEHMJiGjv
RynIXZRV2PEtKqOyz2W/H5nopicLUfYbpnRt551HLFsrbvpgGHNQOSwfV0r0SRRyeqcKoPb9Dtex
1ovyOmYK6yEnFuZkl7XJ+DRU59qE1guyyOP4dZgey91quTawKT7kEE1+2Cy/UXG5dm/I66WrIbR4
IbddbkhX5xAHLc6Nic2Nvbm2evR69aZdzViYZcw7kBG3Y5GkAdNf/fbdsVdZx+AQCoYur8LOPpaa
yedxNMUJus+3miJXXuUu7kqDBCTcWdHlUTCGnwKtVZ3GrV7e1Y0E3jho+PmoCL/hJa5sltsJX5px
mScQyuVHf7zn9d+L9YNfcrcLDlYGXpZm7PLZsq9JMHyM21sM8lc+2mX/CueSAJsmh3wRizqv87Od
iB+jO/QsX9+eQEFkF3Vp5B3DINKu2Z+iqPB8YLkAr7UO9ynRcZevQwUGiGBv03IK/EoJLsZLQnko
6kEFk7PoxyGBNtxr7lk8djFe7byPC9H1mLdHgfJWQtrHZdvZjS/n2Ns3QhVxXM1KRLzUwaTyFRAY
+UQJq5oMqEkNiQXByu+KjX4cGWCZeX28M4Bq+zH2CiS44b1Y90/j7ifexl0iML1I0saD7vO2a7+h
mvbHGIACyMvvuJivQQMgPQ5IQqqkUlOmeHN8bpcS45ENWDH9snkX+9Vtqi2iCDmaWfSeSWWhcVfc
Yka6YrMu+AuZCMZgDqLyKKZJFvGtO49y5jf254rTdNnAaB2wpFsXxPNkmt5pXfSQ2B2gaYVufLNn
ERHj/dGp6AbO5EqEd+nB2DKE2k57j95bNED0QBPA5DDEGKn6+68P/Np2OTkELVmkMKOKEBm0qSTQ
riCs9OMlwJzaayMYlmKB8jAW1wOlz1203U+8ucUTc21vHGPu9ZKYNRxhBmBzOSfV9E9H1/qpJUTd
OOxre+PYcJcISNQsUZcrorOlgPoANd1nv313koc10UcddIvKd15+r4LxyxJMNxKqK3fUJaXaINFj
y0N3+cT0+hsHzPL3CdOeZdq2bE6HeuqhGyr9sMTchXPt3V7MaJzjGFgd3XMz1aekoJWfq3DRXLvs
LUfBHa6iWb7XZHmIwBLtl7+5GK6dm2a0x6hQsa76k6ni97xd+7PX+brQKdMrTM1BNy5XgshTwkdx
bsG2ciOQXbmZLmJqqyFIQpJN5cw0LzHeLGkyr9/8vty59VtFowogFpUPhj8OC6/SEsrunufpXPu6
t6EYirHNNZXvTKifunX76PfdTsq8HVuD1CRq8n6qQGk2DSaNltXrJcFcgFRAErq1Qjc5JH26DGif
ICsj6/UEZS70CeU4s242qvO5L762eCdatd5Y+m1fwFzkU7AW9bhgPDGHQHmIanQ9Fo90nNcnHQ7R
hzIIIqhxq/bGgNvb15Ill7zrp4prIhLeF8dW54PckgfoRpYZ6pnFDXt92+EzF0BTLaXirLV1vq3F
8Jc+1vn/nJ3JktQ6t4Vf6DrCkizbmjozq8l0UXDomSj44WDLltzL3dPfVWcEgiQjNCUClVPt1ta3
17orKNnOE3wnb2yd137Ay7//9AO4rLZCrZN6apREec5Y7Qfdk+joM0O5S9JMUqdQti3QOt8e53Yt
T2sfj/d+jTvLdhuXtRtNXKCmY37uuH2Q4+5n9sNd6SISr5OMNCueKhCPB13ELAvgoey1J3DhLNwa
lbPNnGzF0yLsp7qEhWhSvvXqFBejSay2CQX5B7abv5fj8Mqw5pNf0y/vPz9NFRkV3ZQqjaaX9MHq
9iPVwTe/pl8W809Nw1RazmPRF0/KjtDniXZc4WI/PI//huexte9kGwR5osfjYsbHmXQf/b7biSVp
sITIoaFpSeh7usddVgWwRPNr3FmaPc7qOa5U8RQECTutAJIhuaD8sCL+GxIVzLZVVAQ5D5vXKlqf
pE29IgHu8lBFg+qwYqVBnqoueZ62NnkurPQ69MCS/zpVqF0KM3Vl8WRbNj+nZbScepFGXnlXiE38
2voWJAvZWl6AhyIv1ecKOrEh+fr3Ab1yNLk4VKmwfgzDpyurgjITQdQ/c+g4N5D7p9O9xYv2kYjg
1s32z++y3CWhgF7OKbFLkNd9oPhhDVp1bIt4+pHqKb5Dsq2527o+OOwRL/22ZBeQIgFs61Signzb
bfsjSIPpiAuF9Ko+5C4gRdaZFOto8YNI93Usi9cJRM7+PjRXjkHHEfD/StlyA+lgnCXxD8jrt0dF
Ob1xCF4bB2cdR2xEKNIExVOTQojJxF13t5OpPmuN1yDNhM0MyvrPeKv1SzBzF5uKpRXNNI1B3qyY
xWkFy8668yvqBaT36xIpIzFj9iK3RtbuBInO191Q3Ijdro2Cs7almFgFDlHkdt7em6V6tVebX5zj
QlLlvKigQcnCUyS3JOuW7eMkud/kcRGpcNkgLdfgzI3C7cyS+IcRgx/OyF1AitJ1VDHUp3LbjI96
kyajhIR+J4wrFWUjaCHzYpF5XZtHPUafN9Svei0ol5Aay4RNc8GCHMzkd9It3T0lk59SCHcBKdjJ
mX7YV5FPoflREvDCA/JpfsGZC0hFGnObygFHQAdZhlTPX5LQ+r0F89/4KNH1algakW/V9hlGM2/m
bvELz1zhtWialFxDLnO1QyZ0Z/PXbeDFja2Xv6zu3xPJ3MWjdM+juMBBkkNsp3naSDLdzVNqXxWV
De1Z4RJx36NkPoPBrrxPCh68xhbXPG6wpoQ35GCXT0RMxWtKYGKUQdAoOkzrJNKsm+vpe4QymHdJ
y+pvVbxHRUbLOn5jqyYpssbEyOMUgtkfCnzgJxZGYJuCvtYgHRd60kWqD1Ma2q9l2u13eGBAUfBi
zHNZksBmazUtMGZFIJx1gZhsVmLKPLVxtMM0m9JDXKQN9JR0uGRRWeJxfhmSC8CL6vOaBiXkOdOZ
39Flr/PCBPo+gJjuY7wsHT5pEX7QHHfhsC4q4QvBGCyh61FlezXiKd/P2ZG7cNjGR3D6g5A5h4lL
u8RtZik2kb8v8j+/LnCX/OqSpqzty4d3qHn/MeCy9whb0n9VYopXBW2nh7//mSvHggt7jWs38D6K
ZU768F6m+u2CkP7GT7jWtnOBV7GG/M08pLkM8a4T6O3Eo97PNIa7rJc2abwDmZB5bFmuJH8PfUK/
QNX1A5Uz8jNajGmuSSozFrwNCLlVencl7eA6JaZt0oZYPCKXNUrgJ7YV92a05NCMu5/BMQw/fw0i
YjOP1vRwQZ/iscniaHuq4H/rOaZOGLHsgHPrIE5zJGUeyV6RQzuTyu94cAW26AwOOqn3NJ/4vB1f
rK8Ofd32flcnF/sqWjUFJfTa836U31VLvsHp9Z+/r6Irtw8X++L7BIGqcJJ5OUfmqAo6nxIGf+0q
hXWPaIL9cYd4/o0/dmVZuRiYRlpmhVq6zNeuokjCNa+5SbxSwTh3fp07KC6PhlJh19kmMR56sZ6K
JfFDBrkLgs08GtOGj/hwGeq7LuxeFaP0U9vjrtIWSlMojJgxunOTRpAiSKsTj016/PsAX+tz9mu/
cLPGUA1AVDSOsTwEpK8ysdPOb1G5INjYJbB9TLjIow7PfvAAmbM9qt77fbqzYouKqBf7a5HHjYUN
S/hdRdJvo3Q5MFuuQ70Z9ArUjB/S/qFNer/biouBdQXc44KdiBxGT08osYWgBx/eeHWIy38lwdDY
aHn56hgF1qGsD0ka+JUAcBcAS2uyN321i7yF70zZBWsWwdPAb564/BemXcFkE4l8bcWrxtjhWIaV
8pvirs6W2tgITYEiyVfV3DcVmw9VWnoufVdma0yrUteqiHO1qgsz8jFdPcN+l/haSxW3MS/jnC3F
kDVkuaeD+OI3Veivy74jJYGzQRXn9fhhiprnup39NnFXYctARztMKhXnWmG1Cxo/hlHz2u+rnUSb
wc5E0q2DOeIU5MH8hdX7W6+WXcprlcQ0IXnp6yAOcxJUwcM6IN3m1/pLkuenTLU28C4bNhPnyOVx
CAMs66FOyY1A9z8e5A+3LBeRskavsHoA+gaxYiz3rbHhYa3i4hE2LgjfufgugqTMtnTll5Cb+CvW
snnYRuw9peyZyoo6XE4xmzieGQMUFxQ40J7XjpYEb9RaHraqJ34bqwuGMLh3xIvQPF9J9jKpxzuv
HnYJkLiwLa802g3jeIGOSRtmTXXjGnvliHQpMUlHXPAoS7AO6wtqLVlGk8TPvZy7lNjSNYKXZItz
pDu+xaH5bLEavfrEhcQaWJXHhAqeb024HFU4LHeM77cSlNd6xQkc6rJqR1IUPO/n6C2vuyoD9OOX
B3KpsFUQmPXElOfKiAPiy29i3f0SHi4VFlhYaPMg4rnA5RkyNDOyNXXqeUi6XJgQBSKzEaIWkNP7
d06h6RYxP69f7uJgu66hNz4D8lNRF0Awp2+hGnGT8rhSEMZdIExTNrR6xmx5gZCy+cWIIolhW5QR
nG+HpkjZ60LS4V0oYZh6kJMYVAZfK3HfbNNyIFO/+U3b3/S3xn4OAyHpi1Hcq2DvclRWeVX0cxe0
UgrphWGzUT6WLDddmxNZeDbtLIdUbTZuupTl4QzWLYDhM5uqWzjdlbX235j9dH5gT1OhbRjNO2WP
LNb3ZJ8PXpsEcYLoqePdCDiS5nhIPSleXsqV32j6SkbgN5Y5UnhQEOjpuO0a2KRuP9jI++NeU+13
8XWZ5p6qRk9RQHME0o87Gc/eq82lw9pqqUKIZNF8MuiTOHzTaeE3VVwUjCAQEOu8kZyl0mZJoC5k
L/y2NxcEC7nquo6QDdtbXx1FaZMMCjaN30udi4IFrKMoRyrDvFvp923o8S6ibnz4lcnigmDUJtGW
2H3PVSm2S2deJvk0V9ksIs8ozKXBuF730nZ0z9u4N5mQ8nNXiVv36CtZTVc+axiGRhVpv+P1rJvf
NVFRvdFLX37mqyoeor4aPG8Frm3hjuRjJPi24jFAvEV9JVjRyS/QcQ0LJTXgIRe+5Omst4egaNtD
YhO/OpDIZcNCgUcM0qJ1wZLjlI79nVZh5DUzI5cNm5Jtr4t5RK9Ys2TBJJ57pPNuhO9/npuRS4ft
2tbDjktkrrDZHAxp9MOo0uJ+Lmt6Y6/88w4fuUgYavetSBtUPhctWBYIex2Glt66XV/7/pd//+n4
CMJA024LlzzZErhuk87kUFVRz7OMOq/4O3KVlWRZ9+AixiVnZd8/jAFkrCtkso8+h1TkEmEQl2kh
kY3eYcARMk3pZ5ZYr1gzcuWVet1WsPrSK4pWKogaiCQbYNt0Y+ZcG1bndK2o7QfY9qx5yNv5jsEB
5z40qFv26xb3OhwKknZ1Oudx2hwHNTwvzXhjO77y4S4RNvdMyM7YOW+C7XWqy/RACzv6TXZXjBHp
unGKunDI9RQcbfMNvjBej+qRK9lGIx7Pel/HPBIEbp9Ne1rm2u8BOXKRsLmPppVuwZBHQVscoiJ9
E1Sln9Vt5Hpw9klk0ipsx7wU7+vQWFx7at/+fhnkn9e/mEMUMKBtG7WfVTH+g+pWv5XpAmG67upe
l9UIriNQGeQ8ezZpv8XjEmGlYUh/8WLEDRN0REnDQxD3qd+B4RJh29qYYphfPryc90PXynM8MXry
WpguELbWLXRB4OqTw2TsqQ6Tr5uo3no17eJgew+51BXldrmEvEtWsem1En7nf+SyX7a3OEZTM+TW
hP/KOX4X6sULeY5cxguZ46FeJjQtR/1KbvfhNHpdFyOX77Jclp2ATXReElscdafIAZ4Ntx6rr+yD
LuKlYarcd7BSzUe8gj2xhsR3Lyl8v43QFcFCkq7VvAi6fBPrO9qQp7Kr3/nNE/brmo/CChYbbdHl
8Rbvd9qE34M98StmiVyaa9+7vq5QBZhPxfo/CjDFTjeDrWs97hyZiRSi2TfV5muyPMVDd9iW1Svp
Hbk4V8XLGrr7a5NbWBxeRCzmx5AYPwHIyAW6OvAeNgKzlCO0VQdUHx6jFUZ9XsPpEl1MK0UoEvV5
A2XkUxe19pSkPfHKq0cu0iUXDYeGlfb5tolHznM2xzdClD+/H0cu0dXMEa3whtHkQtbBdOrnFmTP
GNr2WwJj2zdkLtOHZNF757eiXMgrqQUsPcmEfori8CQTKw71OHz1G4SXKfvTOUq5gY5vnOg8GYJv
fZOYLO2l8TszXMhLom6U7IEweTG07wkMipUgfsGcC3nFRbj3ampNHiSWPdiRH7XchV/k7zJefFOC
ymky+cjBJE8BioTTEBlDvy53Qlzsj2nX2srk3ITdsZ0HVF9Cnt+vdZdzmteuNNDUbvK9SL6adsul
hVrg37/8v2rp359lIpdzAn+UChShNjl6xz7EsiubrG+G7WgjY15B2Uvd8Z7sr4clsU9TNW4nQ1ry
yJugwt6XTPADU9ocXzZDkS2RluMBUoz9RVZ2Jic+gPqivdnQ21CjPugI4UBbFfMTHGf9cH+Ypv06
4UMLw6ZeYfWyLfk+R+S+t5tXrgFx+a9NlzSpNgL3tnzsZdZ2MNfkNvJLw0cuQmWife1JhTySphIO
XP2zrD39ySOXoVIsnRn2su0yt+ZBwwf3R7m05fe/T5orh58LUYm9XmZLqv0SqPm7GcVxocKPxYhc
espGskeWut4vZcggO0VGaFqhOsnPcjJyRSDatU7XVMn4AgjhFTjKJava6oNPtzB3KYkQ5TLp0M0X
w9KPRbeobCjw/ODXuDPJSwQcQbjy8dIz/i+e+M7I7/zwa9qZ5G0VzUs5qfnSo+vbjDWz/l8/dsRP
v4K587yOFXwtRLJcqKb6uZAlBBrn1isxwtyJ3lSd4laO4yVds2Vv1PdBy/CbX8ewX1d/AtmE2Vgx
XEzQfjRUvRna1M/MkrnznKGq29B0ay9WbWM2Fvyxr+mNXSvF9/2+pzNXG66cXt4Fet5e4HoIj5Ly
QsNGZXNXk6zmy7OCR/wd17dUhf68GzCXGpRNHPIanO8FG5o6MFLyLE61evAaA5caFKEwKPfb7MWy
ov2SGChezQTFi36tv/TgT7ES28TckgajMEKw+Vlutbwn81oe/976ywL6wzi4pCDciu0cCGIvU7Sx
NmuXlB0SiH0UGVloczAJ9VNaYS43GPExBRgejhc4JaVZCxGgjMqtuRGA/Dkzy1xwMI4NNGfafbiE
8SbfKpiuXXTXkLspBa1x42+IK331Mrt+GomgDRq7p8VyEasmBzjTFYeNNsHTQm11rEVZ3LVLwrJ0
IRQkflGMfvuqKzEHje5wquORnPkqu9MOeeNTsPoBtcwFCwe4BPbrPpNzUJQskztH6Ol56WeuxNyi
oxLwARrXpW4ykNgQa/c7EVywMB5YDNs3NC1iICrp1Jhsgtv931fFlf3CZQubbZ/nNqHzReyLmjKG
mrpLXyfrDYT2ymR18cJNqbhIIkSgei6tzPqxLfOiSdjFrCl74/cTnMO4DmgXrobNlzVWP6IE0oQT
QIS/t/3fm/Yfdg2XMizNAPnlYhwuiE5KgY5HwLkB9fpaQhjyhIRu9yBhnfW4bJU5TEVn7sLZyBNr
jfn3759wbYReuvantZjU2tgFo3ThBgUtafo1lr3X5ZS5IGJN13VqtnG+BGSF7M4/VeJXYMdcDrHq
d+jbRROiGFO/BpPBZr+3F8bor92xcDyaNnA+uXAevNlE8jUq/HTD2G8YYlNKpL8GrAWIy8cJno3G
tP6f3yg6l1JIsUN+d9v7FyHsr+P6hgaT5xJ2OUStl8ZOaUnORhgEdOuJGeH1NsLcAF0StupmK7D1
mATVVd1yiJbmo1ePuAhiDTuYMpJou7BqfREnxl011l7INHMROdzNK0ZaVV9s03xmhl8UC2897V5Z
kC4jx2wYdDIR4bm021sRBe8TW9+IFa/EKK6KmmpjGChPQXguWG8fgh2RQ9R16StjQ34EfLa/8+t7
ZxGxKWzaPZHhGQUOmazlKxQivvdr2snFjvUYVxAOJGcpmn+rUR0tVEBv7MbXet5ZRFWwbjxe0vCM
dMW/YZJ82gZ568H7StsuKhfILi6aAl1SNN2r3lB+hHxpfPLqFBeUw/LEPKT48N50r1XaQ/FQjH6k
F3P52AHyrVUveXiG6c9zweyD3fwKBpmLyILkFSat0XS6qkPK+NciDm8lu651uHOutUM0wx0gwmez
MZOi/RbgmuQ3UVxor2ZdWqiUhec4rd81uvuQts2NiObaZzvXULVQwHoDPpvt5HFW4n4Yud/9x0X2
BkgfJfB9QY+UX9thO6dN7LcdusQe3BPprAn6g7b1KZ0Oq1F3fjPbWZJMVkGPyPdlJ6k/hPWebZ1f
uo+5pB7dUNwxKHTHUBXPja4zxbTfPdYl9YrNlhxaTeYyhnOXpWbdj3s53tLDuDJFXFhvx4PjYuuK
QjCveFcGG1DXffO8XLq0XlnShYWDomdh5edqFp/TevU7kV1Uz6b9srL5ZdX08lWzqEPchH5T20X1
TFuKcV4wTaTFfW4qFOBOmRy95qAL6WlR1FuB96HLoDr1gEJrdrQVu3UXvjaazlmpizUKA0Ow4IX9
POvhtHbWj29jLpiXpruq2nqvL2JgacZM9L9uWf1iN5fMqxSNZVAYct7mAE469n5fjFfT1MXymmqV
Kp2D6kIhXRNV2Tp+9hlJ6iJ5CW2NkCsaXroRG2x7MDb1ikuoC+RBrclAwNvu55nPLKviYUVSG6CI
34e/BHQ/XdLWgNYS+H11mW0FU2/9rY/7/kYy5s8TEMUXv7YNS/Y6UbJqLlhAus1CeKGyDCTn5Dma
L3/3p2+HJMG81OGoL3Nd7g9xAUfMePZM6VCXw1uLehR8rNsLTN+/DKz7NiSLX/01dTk8HUijzdrs
Z6hGxNlG5zCjys8ljbrKbHvfzrRKzH42rDtGRr5nrLyVVrg2pM6p2acmHLYY2noBqz/LHS+Uo+F+
11jqcnjhmKZtC6fzs53WVR/4UCWojK5mPxlg6qJ4clbYrMigLzLgXwKgEVVY+UX41IXxVh2EAymS
5lIxCTy/G9c7psR2/PsqfVkxvydzqEvjLWM4gjkV7WXruvbrUkfhP7CwVm+LWdyybLgysi6Tl6Kc
I0p31lz2ZfuiK/NEVehFLVHXQhXm3qEkq20uooXkftQl4WPNe3v6e9/8Vyj1p85xAttk4tW6Lrq5
oAgT5t6r6e9YG213hd7IgfJoPhR9G8qMqGl6v8fpfr9gDn9dgmX6hGeB4hPF+S6PkKCW9/Vcxl/X
ASmOmAxlc49ygukAsRMiTzTkw7FQY3y3j7y5MbDXet05o1lpgW+j3894fDpCW63OhrWmXpcJ+hv2
x9TGowVlLqnds8p09/VEbmzt/2Wt/tTpzkZQwV1qQuVae1EBtuCDkuDcAdHb5KEi8Ik/TBDy4Iew
6gHqQqDpIYHbencIArkeZlFEp7GOkBXkUxUcqU5JlcHtfXzHNAkvspjVfVnM4bEGgXKfoFL1k+3T
5BVhFQo4lRDDUZINA0NeopoGOe0Pi5XlHQoOh6eBiupk4Cbz+OIYfZF9f+v94spYucSgHFVd9SO6
Mzbfh0VcQuun9UFdzjGBnIVturFFWBKFb/p5WjM6icTrbZO4uHo87bOpOk7OI6P79lrGsEqusgka
3MLrVkLco1K3tbCD3sJzo+bJXgZRCHGGiQ/98Pcl/ueeh2z6rwd9zfDwxTbOzgk/NUPXCzwc9Yu8
0T9/3lyJe14Cno4YWJId+bxlnB5ZUEvUCgvEKrSjavZa6cRVNO21RdUuL9h5TqP2Qzw060fJ0sFr
iyXu0ZmQAT6dMcTV7DpOwzEI9AIpZUhD3VjvV0bAPTq7qmSmLdrtXA+BHTM7rmmZDUFX+80g9/hE
FT0DhzfQ854Oa1ZWYSLuoDUwzF63feIeoKj8XopoKelZjyQ5lC1rkizYWk+7S+KenmU9DKxp0vUc
7oH6DNetKRdzIW4ccdd6/+Xffwp0A5MM4TgiUc6MgVaP6ZPhOKlq8zsoiAu2h1siu6gf1jPMNeD4
AgNfyDuWydZ6HUTEhduLJJj2jQzhmZhqxIu1GXHQlZXxu8QQ96CDfmQqlx4rWIcRP6EoGVodW7kv
Xu90xCXcxwYXaZhFLmdR1+Q1XepWHltIf6d+i+u37V/PQ2npvJ25lvZrAzT/YUfu8h+vzdM9ttJl
7Jgdy+U8FuFyKVuF705TM/lJeBGXdqeopRZmQe/wfRTtoZck/IeCG//X7/OdC6ruWTRs6baetVn0
MayTsoZAGxv8FP+JC73PPJ6QzWXLWYIbeIvLht1ONVwRjNe+D7GEX9eumuZ5EgWiBqhsvYqXT3XK
3vv0DHWLAQQEnpCdW6qLjIvjTOxn2Kz5laNQt1faGqq7kgf1pV+Ht6KUECCUXpsZdesA6iSgWqa0
vHTVUmdTOlT3kDlrvTZ6mPf82t2GrknT6U5f9qBnT2vSriBNPeWpqFsLwNKQC1kKdYmr5FUchgcL
8SG/0XSen2S4MqNRtXAxYvqfDIb3O4luBDh/Pj6oWwrQzdDJDpRSF3T96yTAe2JiVj/tcOpWAphK
tREE39SlQEYw2wzglK6ovNL/1K0EKCNcJgKzBOeoCr7UE95bonLwO/WoWwhQTCbYin0KzmxTH2nR
XiJtvcIZ6lYCKF3CfLNFIn0axuppbdRjb1j82mumuNj/GGw6LtO5vCzB+Aox3pxVY+cHMlFX2xXO
PDxKoq64NLRcj7ZroC1T7H7JRhf7Z00RFRB6BGtElDwlk94QCzRemXrqgv8Ng3RngLfQi9HBemqp
TDO667d+fe6szn3q0n3FKjrjzWh65Om+H81A/QAv6sqbbm26aFuS9DztcGM3wCIeQiP8JMGoC/6b
ckNJPvQYzwPsLA9txVlmyznw23BdXLlpB1IvqKQ7j0TUh5Hsx7UviVfgSF0mfysShOvxlp6Dtk2z
Kkq+8G7y852hLpU/DrAyhFx6elYBK1/JgH0J4qn3m40urZxORPcpAutzXFZvZcuWk+b7fOMI5TjM
/pB8cWnltNQDavRlfA6SNrpLYON6Br/cH2FE43dhoi6c33ckqNcyjM/TasmR9HR7J9ZBfPj7cvoP
OfnTL3Bu9GzfewYb9OQ8JCNNvkQIK98uWoRZuSsC95aqPcQM1TVzL+vXsGOHjt1ItrdbGc1vJihy
f5+gnKPvIo4ySKk1u+PVuPyTUBk+R0gV3UEdMXxPjKjv53gXB4tS+kcBM2fQkxDx/vuPuHKsurQs
L2cSzX3Nz5yZ7hWqOtjT2MapHx1FXfwaQgYAV2XMz9EiP/VB+5YgQeT15dxJ3pEAU+YlljkHGl45
e9qvhyIWt/JkV2any1o3qUBFT7/ycw/kN85MH+8HGg/kH6Lmxi8wcKVaJ8ohQbhajqeCYvuc2nQ7
Jbq8dZ98ic3/MDtd4roNIQLbQIDvrECk/VP3xfpYYfMsDr0VIzuE3YC67ziitwr5Xu4yf/p7Lz35
0/0e6JGd273n50Wk4thiUO5LpKGOsHNQdw3ClG83xv1lgP/0h5xEQkj2eqoW0BlUWzK/baO0Gg7d
0JBjqgdzaCHXkG2Mt28Lw8PoCGldWmeatBYjOA6QdRF7UV/owKPHuK6ij4qvxbu63sQbgNdjm0X9
zLAeTQhucl8A38Cq4yWofZOGunyupqC4r/S4vNN8Sx5tM8CUKyya+IKk/fu9iopTW7b1vZmLbdBZ
ymZyL+ANe9+zoHmvWRvkrY6nJYOfQ5W1Wo0fC4p8yI3OudI3zs2hgRi7Vr3cz41tUHJGmvWUqFuu
sddG2N3vhnnAy0Ednyus6vtIjdUdN1F7MvXQ/TOqrboReJKXr/3TCDuBSrmNVd+IDkcDCrnDx84s
PZSRQCtmC7TaTiCMm49xP/bfwrXnp5qW/xJaRxkxm84UMIT7sdzSG1DglQ3yN5Y26kldoGrnPLb7
95EMSSYNutZruFycNujbbTMRMoaRjb+sJtPjdGNfvzJWLk3LgqKuYo3gPQwaGNk2ajiE4QJPzz1K
D0Mo/BInlDm7MBwlYkVkTzFUNTsEcrpvEs9qKfobew+vKNRoJ+SMtZT86JJU3g0o6//f3zs//fMs
c+F7azdSKEsiZKyE+JCE03pmVWzyqEra01gU7d3Spds5idLl/u9/8dpcevmSn7bIIZy3eK776Fzh
8fMcYaoeIT4r/a5Urt4vKXukCycTnXsRDWfVNCQbFBFv/b79ZaL99O1bG7MQrxfs3Oxr02RDi4ik
WFL6/u/Ns/TaE6ir+ovn5k4rPNie2zAui+hQViikHQ5tyIKIZqJMi/CffZnj8bvCK7Josmqv1l1n
tFqC0GQqpRzWynuN86DLoAHaVPHrAmjPrA/DSOxcwkAiTgHN7O24kfoAuy0dfZj+W4LZtAJi+lHY
XhRrhkd8u7+q4poX34pur5GaWgso7JCs203VvKJq0adhE/S+gNxEcBrDFofFOlv1YJY4SU8lQyn4
JPvhHhBdTuutgmZrA+X7uWt4eIhMyY8LTzTukCUOYDHBBecBzs081xWzb4gKZXQMd1UumZV1eYfK
8h+FCvbvcgYJru1UZX0opo8yWeWrFvaBn41Y7XNfNuFdmUA+YtmlqX5s4za0mV5jLZ8HGGl+Mmka
Bvdly7V+TuyI6ZGNiP4MJrmqgqxmpH8Wqh6OowmrzKC6/VBs9ZweB8sN7rqszxVRJSTr+y6rY/22
q/coF/gNqKwvp/WAlwl5jIO6OtSVNW+SYYWOLR365K7DcL4OVRjPr4SWa3uQvOHPENOQzwEcaB+0
NSTILEQTDvWO0mlkj1favUUxFMwsSiM+BdXQZ2lSxBRmU/R9VKjwm4zoj3irW7zTqeEDDCiLNlOR
DtUB9HZ9RP0UP5puHI9DNNm7Ki1GAJgqkHjKTVo8U89j96EbNYVYki4hBz2UgtqHpdxp+CyCFSVw
cBTql4dqkCt737ddn5yCtsH/txtfX16Bo6Y+zElsHnoVk0cMQIuvbCqUtj12S5EG8CBC9mfKFDRM
qw+ySBd6ScZabOUJ22ZbTYeg0WmTkxT/NWOqnQ/7UISvlSnCCDbVDb2TRWsgOm6XyAbHaVza4nGq
tSqfm9UOdwrzPdcbpGIt60ZogSZdcmxGxTKOS0lzbLQZujdJnerwjo99Et41eBWM7yq+ikEeO7Mj
J5DhCbvtnpsksOkT72Vffmj6Pg6f25TsU5xJRI7hoSmbuq/xJb0O7pE8pHtzUA1AjnMcNVbfUXg1
Dnc0gDT413ma1f46kA0EtBSK5rpPeBv4f46uazlPXos+ETMCocIt5Svudvw7cW4YJ7ElAUIUAYKn
P8vnLpPE5QOVvddepd1goehoso15Ar7Airiqde3vkoR09C6AFmL+mkPF5i42M/6rxTNhz7D7IlG+
42Wwkzas5yc6T5m8bH09yaInNejd+UBgN1as857Je2TTZOpdQJkynaAzo/2jdPiC8rAuUn2+hdTX
zzDLEfQEqRXfTnocUvPZ8n4GkwbN2aoeB4qFeJbLuvIb54YGdpiDNcAbBrWAY+bhxL0+tXJRVTNF
NShVoxpXkc/ZtvGfHRQ5w/u4w2P3WaaWoWIhEtszXeKBXo4+FeEL0bzR+gwbZzPC+SJE6krtjCUb
66bRV8/14D9pNjX0XpKm9e/tlAV5oZSZ6D9l0wEFpJtFkOBDNjQtpNiG+g1f1S9Pw8gQRptvNJL9
gxFkXs6N3/lSpXYm/Wsn0rDcixjr+lYsNhLVmPB9+MnBbmHoNDuNdQw/oew8tEs23h9UeX3JmsaO
v8ghE3u/p8Os4mKdRrKoHG6GlF9F433/b6qbbzWng6bz3MQdc5cu2F3dDhA8xBeuM1TuUFGF7riG
zK6bKlrGkFfnSUi/T9cF0XI/kYzs/GlYxoHeJTiNdlY54+rmpjUQNP9c4VnS/md5n/Ek7/sNgZV5
0h0gzXY4K+w14DM1zxOUv66qs3pm16avWfeOANdZ3Gj48Z7MpFl37jb8f7g1HK6u+N7L8blO4OXX
5U3cJu6CMgZZ0yXrV9JdSNaY0J+OTMJ7Yu/wYh4inoKLAyvuxfIzLiKo9uLMGH/d3LL1nwJ2yPyS
uCFBtuBqW5XPE5+mcpjbLv53TGu0nC3CksBimCax7jnXLCrVHCM9uyDWjcuHS0QgT33Xtz0yHlLY
VUboY8ioAFNxwEhzlzXkyI/Y4YLKmDX1H8XNFr2IMY6Xm37kOpxT2wl5F7fxKv82Dqli//k2QSZg
A/vw+heNpy25tyId/UvaYJF+rUm0iqsGeWokCFNK4vRPShI/XSjypsjt3K+hzxn0duOnWNd11zld
Mcn6KRIzxydnIFq6bz3h4W4bKZqjvFuVbD8Wv9TZg4y7Wb8HbIRV56nY5vo/uZs6OjX1lvBTIvag
7gzke1Ex0j1murRJSm/hOrdF53ZaRna7gUNmPoAdJd0I7TASX+ayRsIlcBaCy4T8hWUoMSV+kG3b
8ntzzHtRpxgFbXnSJxMRVcJj1t6ZBPkIpjiU4uu/w45z+9H0rPEf/jCRQHuG7K7/pJOtfqUOHM3P
pTN0d+UkI76wEzcUeFLl/RDLu1bjlH1OkAo664slRMutcIn342XRY6DqMmS12T8txGK4HgyjaV3t
h8usQfIYH1jI+WEN46XQhrA098kQrXeJHE2d90gdF7ht63oeppxPfmJxBVYel3Opac9cehYLGCvv
syFbYOcN1jFmzfcUPPXfzcJGvxd8WUFVs3sNGXYu916tPOd9jNgriHBNOCPA183tuaacq7g0PJNR
fwN4fqHPyWqRhFXQkPHxo7H9Mgw5bWNtbpz21O1FauLOHnknN9FCObwOBy/l6nuhiwyMIHJu+gim
c3lkacOuB/It2ouI+nj9YmTg4rwlJhrOGtCTLNnBJyTSC9ugYApm1sycYidq1WEogzTdijfrsZ87
vrXJe1Trfq7CItOv5hB9/CnsStvLEOBs5ZM0KTqPQJokCozkvI2b9Ay7eSVvM5WQAMdLJsN+YUdM
byScXnbc15ttT/UUreS/nrbqqHgW1aw5qyS0yLqcozX+K21CLmkap81ZwtC7qVRvZrYW2Qo703uj
SZwgX3wPc1cApUvA5QXH50lZ1csfsV3XEfJDul+jZeqRZ7PwohsWkt2sRvlzhjJq+g0SFWjj+Mgg
BFynNtvGLNd9yEQlqQTvOD/gH9NfN1SWODVMY5Y8C9A0SjCg+zFHVbWl/XlvfZK8xAiZV9GJCjKG
G8udaZ6jeGbxLcxGEpRr2LrIQYUQv8/0HxXRcbpII25isHuuOkGGGk7YzL1vQxYtt+N8tKZsxJ7I
K4vnSeLf5j6akZ4GF+M/7V5D/XisOtI3qKw5/eUn3FyPoNjb5KUeDtJekSWHBcjBDsRgwzfM2zNC
G0b8JrJNj+WC9xfa54MzGEPP1vzD0AmXYVMfFwUf2i8hZg3izrb26/BEed0vd2LQe/NIIQpmj3sA
uPtjpxDBXKASsEbna6cZvRUd3fcTvGtm95nFccROnfJEvqeLWLYfbIHM6ket7FT/bfC7ot5phTj0
79oLZEtArnNo/njYrHEwLug6T/DJCO9zTToDaeOc7ti/07yGuABia/bckVSoqwS+fWqCA984r9fB
nJN2FTPOitA2jzVfVISKsiOwAwap0GQWhM1qlRKO7ciOgxluQYydoh+LG82wVRhM1Gy4fKeJnjMh
cVV7UctMFxNCnSiKs4OJf3UPX4Wx4IgbJA983Zi5JuFgLk+2NZwPmzY/RGMV3OhbgT7u5BqXGplv
BKG096mc+kHnbSPt+JDUbefifOFwScf9HE3JjBcXqea4t3OsF1c0w77n+PsI1OaO6eV5xgWB4w8y
lhr0JzWbvqT7FIZ/rN6jZyT+oXu3RMy3Pcp0f+BES6YDeF0aqVes2jjNRTPw7YpkJjflEHLv5AEu
9RLD2DpjmbrjcE1NUTKsCPyq8I27SxuwiV+1GLIt3I9ZPIxPm0PyZ9ktXUeeUSgYAiODdvfqFFnC
xcuC8FF+6ie+yOcpG/R2nhdR36XSw7QjY+qMkku1EH6SNrNnCKBo/HigDLTVkGBduWqCw8c8Xlfm
2DCiov7G93S8Rkj7bcb1a94aL/5scZO8bTyRn2hOcZidst06nq9JHZZySCf2b4eXXWEwSjz5mSR7
XUyyVmlf4PCh6141G+Sz4zldgJeNVwXn+7FCg5+1skwXZO2+amQjb77ERNaPqozSQ1JzSpcpWZ5Y
Nm/JE1y/o3czbhJkVYXOQBZ0700r39AZS3+7tAPMVmHVBxNvUTTRxBGjaAGtpqzUae/7HLmN/l4H
Sj5mimjSAQklUZPUZbIOUSxy20CH9wsZ8tFWRjT0S4tshq1e78ewNXC28jUq2QXjLtIl1RxUPfxG
TrTcqhY7gr1IfIjlJhvFxroCIx9fNuOwL6BtSYd8xoh/e3z2XscJ2t2hWz8cvF3i8y6/rcsKEaIp
esMha/mE3jVq9+rQ8I/a8mxKQsryEWm1y5m3mun7PUyUXjbYNS9IeOhVr3OvLMYt84HJBPsBG7R2
urN9iuiNK0xzcZPWhCLNEhE7uQdGcMO7b3vnlAxxJbeFlT1VNCmnloR3s8noLJIkfeyXPYrKCIGS
Z2Dv9HOEp8lw8s3Y3GOt8FuEL2UYQvk9Kvw60Kul+/raBO5+LIK1CGeagGmUPYBMn8eYFu05obFw
2StP04AxRD980gYcH0DroJyA6HbkQWX8Wa5osVCSDEUcoy08G5y0IIIfKQT0W/s00wknfKgPemOc
nW6xu2Yk5cFzDEB3dlxbSWwBeq1H9b2tF0Y8CpQwIRFhl7aAhmk6N8OqyhjMqMtM2XfsZ73dNAYH
lIxXVwzWsfs4BmAT66FBwQZaukzr6Rb5U6QS8xTnY9e0hUzoVsAc1p3XNR3e53XGoeW6pGxqEVe8
xrEbWTAaqdx+Tj5r0ZalKJw8Wu6jm0mlG5wZSyKOovVIjJEOns87BeCB1IY3qlePJQfZGQ6KuoqA
nyR4BlF98i2Z0DE5f92j8BcuxhxVo0LDZgV+H+PaUMRhrvH8VRLPhW39eIsYkARdQLp8jSOP/xs6
HB+pidb3zs1bMaYTf4LPZfNfQ5v6Clfa+qaRY4/zZJyR0TjyAgRHVe2GHihEuVUVNFsom3Q2Rhew
KpdyHxuUdJz3/veyN4hHrSFeasATeYVmG9MmTtVJwt390g4oAkF7D0dasMjWt+iqUduBe3QGw5rf
gobthpzhaDgrt3IYkVPqdRXqVNrbfmHhDyiRKIDR3KZPCDA0aP9FGD4hXSCXOY32lxS2C2enxNpC
cIisGasMK1Uzkqqj4/C3Xzd5u3A+/1DIF8LKTwyGKRxIssZiOI1MBXCghvTCGmWrI6NY6JPtL52Z
doSvZn47WcS46pyMtf5UnTWPTUbVL7e1PE/WyNqK6ti9dX0d9lMLaiW/McS1J2M9X8o47fofTKnh
eUg79lHHg/mC8WUEDz6OwiyT8r/DRRG9p1zqx3Xq6+uW6CzKA3yfStjCoAbY28WdDYZAHx7n4Hjh
B2CustGqPjeshjVsOnREF4jw3C91FitdORJFWy5I28Tl4JAZnst53SdAR83Sly2urwpxn3v8PtuA
ezk3oI3fxqk4/FvC/CZuM7ZGpurQx8wVunXEs8xHph/oIdQ9jXm7wOVadACR7P6XkN2+c/AN7nkk
ugPvDi0i2soVeALuyajyQk4//JE4mk8Lnbuv2jTtUBDUUMjlTQKHoMMjcwFxlfOTilFi+qNZbvYl
gTViH8tRPWAaNrQPB8pfVbU+VY9pkvVZeSiYneO3R31RSFz1H5wHcQXPz50SHk1ftSfTAcxzq2+g
rNEiR1BVxgqsjkYVHYHNY5FA8vVIxYZttK3fjo8iZrDg6aZoQ6JuYGLKJ5FlslhmMVi4KDR0vHYC
t19lLR0R1JEMBhWkZc86GWd+H01e/iPC9Lrg8ABEjwe393cypAKrGBMAUoEQgzJF4K26qpO7/40a
b/4Jf8z6040TZXksI4XM3y1FaayXfoUWK6DLLPY1Wxdslpn8Mm5bHnAoxB/TqLfPCWO5p01Cup8T
0mJNRtvh77ct4zebVvov7zz7g5JN/OyJFejJVL9Gt/um3RcCuXgEkn26N6VCnfSwHrM+ijTQ7DZW
c4LD3M/JS4sc8iEnWP86P9ZO3SaoQHQxNn0yn+owH/1Jzenqrjx29maMvyEQgR+W5fgWvUfdaQFq
dKPuCgodoviJOIO0KxVbIPNJIPFjxbLBrPXBM9LCLBCpnO3xNAeBk02mOP+ejmOpo18BVd0Nm4Kv
2kXDBOEgAYirzHybVSB4+B/J0CBPhqRBsrymtcqeD8xaL0A80JvhUCQ1gCHZubvREzIWot8j6GJG
nBfajTz5qdWQPR5JcK8uNujAD+HrqUiFBvbhx3o+FlwHYR5/dEhn/ut9s1wCkXNaRbvtXyjyGn5H
zoqzm6Q3t8tIUf4hFridL/tmzBuSdulaEvSzz9uo1GdztF17AcXuWIopANo7cQvTBMgRO/veQYz0
COlz/zAIaGarmjk9VcAs+Fr06EHUjQIqv1zwFdlNAopRf6Yi5k2Z8snhPREzqiJIMg0V51D4FJoI
jZ4DnA9f+imlz9m244Xie+sxF7o/HomFcih3uCzqU6ABV5ZLnexvN9VsH4bN85SPe4d5Bh9TeSbp
5AGg7DuK8HTeoAFaTbsJgLNKlxrW9UdlaFDuxhwddmoLqkZyxXNTvGJIK7qaDBO+rfcxuSZ4dB/R
sgF671CY3GcUusBTTYZ5v4q2dem1z1Lxa1rc2j4JbpBVsbRHjw2Bm42PV4AHuq0mAYDsckRh5UW6
WHlb67BD1zkKXEM9X9f4EbXX7tElrF4Xcg3EoIVr1q2EPOH7/k1ql2UX5VX7MzVED8+Zj3X0LPY4
2QsU6C6cIwTZ+VO7i/hpWfvmo/UHGmlmdsCZMFRrMVuJ0/hvpwUqECrZrKrYD5BAEQgUlvsU/HiP
nnYloTSjEY9DE61/Jr8YemGtyyp0eABWIKwduhwvrPtga0NLcSwNosDlvuqy56gMJjRm7iSzTZ8n
mB2IvDUs+nusQtwDkZD8vNNxv347/DZ/6TCRl3VSFr3QVNu7gSDX+EloSq6AIJ90t9HHGK69NzHa
7j53u4OzwZTUAmBjbzU993MAZbU3i3ofsm5vchLT9YrU8yYtEhPU+Ug2jZb5sKwi4zyhwHfb3ZA2
Kbr0LfRjyQJT5ByJePg5DnOSlah6JwflmFuGM3LGWlzJCxqzfGgTWTkAlVluXdyIlzXVwz1yGBuf
z6gsLSLOrH/RPeyWcLps9uzi7vin6YKpcKezLX0YknXyVZbBbOOGjTj6gfJKVBfM9PO3Y1+EYo0k
I+y+cs9MqsvAD7dWiOHImkvLieQF0FFqTzBDtFvZE26yYlOw0eHzxjHz2Dl0GRwJ4msekw0nKk37
7IHJKBRRKs3fQNt2RY9hyHpqyOQE7HMDah6yqxNP+qxBkhqlQJqHQZFcaWf99eiHfSx7t2uZd93q
bGlHUNiq78iDK3yU+SNwa1Y2HVUPsk6xThIj3rhPgFdJtLk5jKdq+6YiP7O8DVmHUq/J4qkILm3a
kmHc+P1RQALJt2xRY77F1J+hmDlIbmfaVYEx+14v2iNKfkHTr2eLOcuaTS/L5PbfjCwMvjYWA4Ri
m1ByV4sxOAkSiSCWJ60Cf+2Oo4UDZj20L1G77unDKLuwo1nfYLPlMJpAbnkdBaCjoCgPZwc/elpg
44k+n4faRDlGafuLU+O+lMD0cQ8kC/C/3CPh2F+J6sSHynTbfx102Joc7SXQAjI4PKQehuK39USb
pOj7tAcft9bR8TRyVbfnyUXriArZZ3fg6vuneoF1acV7I2VpQFrzZRBZexRTPaqXAF3lWuxwOHrF
ZG36HGKxywq1VHNhXdyccc/jZlKjvbHAxSAxRtf4PVlY9aPZsKZgFbt37FaPm55vdoNMOwzUgDNc
FpXZUHXN3n2MALsr5RBmtaV8fac23v/taGxuAMBj1dE9vMI7Eeq3DlJZeWrrMX1c0NpcsbXMVu40
HbuinyAXRnfTCQrjQBrNr7FLPT9z67rh+k2R3wsMB7aHPgUv4BYDrD77vYcjxjRuQvWNA2Oyn8Mw
7X+nQyfqtJE1fm0UpmPKjPEVzAV+u2xxDSfmgc3ncNQGFTqGMZ+eT1gFSoYY9Bk6CAyG+Yi+t4al
NeMA/lYoNV/ltj0mNUtLy9J2vaBAcHmT7Bo1xej/ZS7M6z1sqfuk6rk6btuUJ1c50unOb5adNZFw
aQcspxkwX4GGCN7n4erwogGQuhgtqJhxwaGaM3NuQzoBdgBcWnQGQokz6PXJP420nShfIwxnoNVa
v1aobw2O+rXNnTL1296NQWB5zcKVKppWHDzb6O9ZFMyXTTMUwQwyOJZjmIkpi1Bmux98P7qL87L9
ESKNISck2/8FXG24jOfDAMAMKQbBo+xvapvFL3tE3b9eR6Rah8RVMcGsrMEZg4OOojKkUouKJkTd
HMPSnzaKHx8Tr0+zccD8MoidFoshT94LqU+AhRGiuonVjCW0jONL22boxNSBBMhuIvX9YBxK3rUN
/mNt2rGsJ8Zwq0SdzQeZHKfawF8XMytVI20+Sy6b6Nc3EZalKzwiRHIoTsT9ZsVwoTvykTHbMfwR
HRjm3RiaFX3HJoAAtaLvc2fWk7dKPYM5IEvPxVaGgW0/l2jeywQj55dRRN2jZfBmB8zpLlrU0Rt2
O+iiRILTDjQsPi/1RKptBoCAu1CdOwpNF3gfNdoSqURSWGuwL+3Ro4Tboffgm/6I4xHmB0w6tG5m
eZgs+J6yRt1bxBhtXZIZGACZlLlfaJ/kgEQDWk4Pq+IwpVOO9FpTIlCKlrsdX1awQsqEQsjMgmAX
6+pwSZEahlNk3+/QbOyngB3xtLLIXEBJYteuc/LkI3uc4fnV3fmOZRXiRv72EJIX+FJIooepRjaN
a+FJvTuzly4L2VPbMPK2GZeUGEySR4C63cNgbPwXi52WR6pdQela12VwBFMOlajcUU3yuj/qqm7X
5oMqYIbUEoU0sFiXQh0zTvEo+gDdrAagaT6Q62rPfKvlaZXgY2FdpP8EhP+Lrg4KeLBskCbwrIXx
JyDSGIvWIZR0EstZ+F1EuanXPzC6BTTTLMd1dOk/FNyfo9r4C0wy4CQPU5+H0GBmtQGnfyWKiDPG
vklpopBdZTZFD/M2fvDBDVU7akxXVJ2d0hmjPbQgDW7LRqSvQBbmM0Cr9oYgTOUE0uGIi3xvPpPU
uwtwSP7cTf51Fp156whPu2JBDQCF0lzDHLVtb73x8iXujCiPCXjEKeKZzVs9ZUnu3G7z3QtS1n38
F6ruGc9zZeWRTRb8Fb1zUfXwzJgKMFn6PNvYuhUa7AmNyx7ShXJsQWsag1dPCBh6Txp4eH7oracB
Pt2C9DytlHBRsegDeUHnzS+4CFseYR7zNO4NUXd2mRManXYOaRVQKe/VwbABLFt/rkcW+gvKtj38
AJTaOAyr9inN/tPzmv5l7e70I9FBjJVD7PT0hSTxw7d52Fo2lHrWY3J/ZIf0H9KMxN3gccMshiVg
EmDMPQ36MRlbTu+OybZlqlab/NxpfIw3CfKXMW6kftPjSwZJ2YRrb41xS5JujLf/oBzX46eMNj7u
eY9Emwl0XvwDqg3YTW+5BztHF0vaKGC6e5z9XnyHGjoVUj1g/NnG1bT29f+9AJoqEd6/6m0xNt9m
OUVVvY7NXgDUFSgtUw/qOG5Eb/F92eAS/bGPbYqZV42kx+7BqHp8Q0M5oEbqcNzYwnTH/kYCvD2e
MyM3fYKtZEyKrBuHe4AqCegMbd0OXyvYe/3r0LC9f4mTJkxFZnDxh3IS24SwYGzW5s7Nw2iLLIa/
NfpOjLHSHNdy3z/23h940uoAWpu3OwDrotviCaMGivSt/ibLaIqQSyQIqF8+crt8RLVFzNu+sWPI
jwVBLG+mH7GYkgSjp7ii+5a8Y/Aq46cWIIv60jDf/VoEmNgweAVR3ZQrIxLdrAPCcEWAU0wLIE1H
9ITSx6tqljp6zTasErjPp60eCYgJRkAYr0bGkDIQLaY/Se8NcGPP1pDaQmq5hB9eYzhTmhmsJ+T2
IvFnB5fW+WAx9iU1Wb7ibQCDr8I8zyGYOHRaLfnMa1AfcO/7qcrqOFp+tSzqt88MkJJMYFs7BUQa
JAuc1EMx4loHpozryWD4N4dB/aRNhIk43LmojK520LO0ZTOAbnbTJaActRjGZ76+z3Zm4wv4PtN+
nadotq4Us5XdwxymkJ2FbuQwXjcRK5RFSvLjd7ouVhUbgfgdJLQFk6bSWnjQ/6cBbdHnsJB9GMsw
i4XXsKpCTgVcy+ODPUQGdS6G1gkYGiTFE1pzVoMwMORRpMLdHFNB7S16UnS7eZ/AqvQf2xlj84mu
3Byg/2gHyOIWthrKTadgVmBgC1G8ux8xD+v+YoDVHz9nHFjsq4k9wWCSm24z5EIgA00tagUBrhxm
Wy0+e+kTa2RcHTHve/RO2kce/uFHHAFtOFu8TNVdcZ6ggbv0vUuOX0StYijp7KVpXzAs2Df3IEki
LCnh/TUef3isePjoxKJbTLh33v0JQASW8WQoVfo0SBPGoZgTdoz36sAAO5/QBJMyAB6w5+PbueZl
OChKU/Cd/FhgHqrQGcHMmUAU2kCfkMO3OPkC3t+KCruvk2sp/T7dg5Xe9fcxQ2vmTrhLhezyemHo
T3aKcwJP2nbDH2zmJr0nPjFjPm50S09x4zV2fztSXazxLOH+5bMvpYn5WFH/BI85l2ZyLloKeoE6
D6k6upeaz7iuD2KnJxwmvLliuGXZj1aapX7cSLf6+2gAO/UGNlH+FNfzZEtw1lmFSA6G2mQd5T+d
NW2WB9qM2KIKZQVKxtFHbxZntqvw+bulMqBGd3CvkbSKOTmWhzoFoPPB1MGH32B8Jf9GGg4JaAED
VMDam0zvGIbU6Dkw2qDnmk8gXMUu617kYLLI5oEjS7lcO5JMMPNJu18aJJvlMUN7sRcYjIrxHmpw
aU47xf6thgxD4Jwu4RiSYkRmCXvbnN9olcUkzDn6h+Nxd247XL5C4HEUTQP89SkC64WdMGJebd7A
pGNHQRLG2zEZl1DUdVfrCxxbNaaSeo/aHJsHak6XhJdRRVv6k2ychA/SyyQu9wUNOcDRdX8LSbxO
KI5hmvy+xpk7+w2MNaq4uGbUA/Zj4JYWSdsxRJonBFsJQEaDjW4EEOws4azIcI8dpXNgAeTs0MJf
eiyA5LVuGVCioYs6aNWb7mlO5cgfZ1S7KFq0XwKmhY29aVsjjisSFqcr6Ov8L8sC0RUIG+QXpKTr
D4U3C+PfbdzhmG452KCCTC8TOALiHwc2/6eusVsuyMTZ+hIuREAGBUEpeBWYvqc3ICWsz6lJd4D8
tpd1vjCyPmxt1LS3Tasdqg1ql490yGh4ICEbfmOWF/7ZWti2yIZap7lb0hRTPQWdSAT2arFl9SqL
Zm20xcXBxAUwI/64oBLGqAkvS+XmiLr7oZO86pVdz0yK0JSj2QBDkO+N7JIM05B9mH7rDbYxxYxx
Ou6KdVACUGjSviXz6j47DAr/IX/AHT8ORMb93iPIDp6brh3r22lqIzj879GanWpMyKcKxMljKLN+
tihMNqr7B8QobVi2BiDKCZqvJnrh4HdA7HW00x+M5L55xt9w/ZyH4BYg+kEPGNm1ikw1JjGqocVm
FjDg2E4zl0sYWrS4UBmpHwHgQuuVg+/azl+xRzhepUFlQbFFsiVry57tNj5HwxQlv4ir3fiGXSW2
b/0DAK5tJG33mAHGnnK8OCs+52xo/5jYjTHW0LHoE1ywB34LDhmuajND98WzdhT/4+zMlhtHkiz6
RTDDFlheAYKbSIpaUtsLTLlhBwII7F8/h/XUremZNtNbt1WVUkkCEe5+z70erpph7gGUcrJRUgYL
vWrkw+iYLcPNDlQhuyZmYyePDKqcR0awRfLbUfQU+pCPbw3JyQ9YTOc6NBzOByxTg+Ls14ZSe0w4
ux7seE7c0HVH4UXOnBZgp26r2dndVEqrfC1sWXNcJqkm9uwAnd297zEy2roO45EthBeb1Al/AFGp
Fg/vjkhaGB+3zPXlqeWfzl0wLY3NueTatbeoKBs7wq6sJGnN52pmuDvvSrNarU2Bce+a9I3uRzZU
Es/VWk1VmC7+wniWBT6AKwFrWdzmPl2KNP4oRZmLEwOhMfZCR8aeHTBEWtvIah1XnL2E0vi+Kqbu
UDWZZSNCdy3n0pD76th7y/Qs1dqmgSZMlQZ+W6E6NEicu2oZkoNbcdLvx2VQU8DY1MkQODiH7uSi
VvMOfFQvnhpuJaD22l746yWSQeWbWIfGjiafzJPIGqex20xrxt/Cycgfd4a4fvLnyX3WWZr3arY8
yWFvTLr2d2GFFv9b1PEfs7e6D08f3WY7o2CNBAbJOYnKldFxqFGWOb9Mzj4tDQb2kmuP3uSINRqr
VLUvNs5+bVuSLBb/rikz3NdVivGhS8zyTqPUeVTSa2FQyJTZV2UsFjSGYXADXbNzxeDYXcjZCIay
btOr3dalfj8acKinMu61k6wgWrg56+UiNcoq6Oy8KC5tn6KpQH5iuKrSsoyEqxGk4Zb9KlDLjcR6
ruHmDo3RO8m1rro0nOgSAkkzPQaTcPx9V8N3jrXWvll6qfygTMz0XhoE310Fp2K6WfO+eaczSQAA
Wpuqq2GIU5+LquzKqG4mHEZ9XuRpqHv2zCFWmz6hbNZsckZ56fruLEYTgi0r1v2RgXItldKTh2rM
u+bJc5s0P3Rp2d5qf16VYF0sxkvLaInH2ekz2GsTwG+XUv1XfeCyYg72hVnlEx2J30RtZ44X26zF
OZFxe/CpFwAtfM20HiFaZntDs6XUy1qa4JXu5FTlcyZjvY6yZIbYMdBgmAhOsUouuuXr94Wh1wKF
oVDFNpniytvXchTZCYgvZ0A8tn38F0kh799bv5TNc2ytqEIUUj3fwFqpc8xA1t7CwPceo8dx4B+q
vml3xFvB/ScpGtPeb/pxOpSQvY/5YBbmVpoyLjdIw0tyNdYYqTvVgDEvFWIY8W6VQW8eWI2pT4+r
NvDYyyLpe1wS3HzijMDNX6LOTEDFnLcKp7xQTlDHa9+eLRbWVHu7WNMVgaWH5WRGvu5Uo1XbEsbn
0E4cFUGO32IMKVT7i9LUcOw8AvHqpkkefFc1x340nTbwNQcaSFugpzq0FhGJtLPOCfpX2AyaPd21
XWxZb1QUixO6mt1YB3sV699c8hY9T2uZncvZbD8UlpOE1VrTmIS069Ny7nvfga/g6uhDhFjIP3Z9
G/ndgDo0RVWrqcNExjC/Ztu4VxHfgui1wRouC8tSf3a+I3fsYtTxJ/XWrO9B+EW39afVJdt3pUgO
69uU58gsk11qepyuO9tQyfjH84VwQ3ucjDocsr4+gCF0j22j2Sn15mIv/kY0XF0hGNiUXsdhhULg
Texp1Vz9L+hEFVZ9YxYRf3hrIze0jnVntZr0D6pqu3KDHSxxwrigB//FUz18JOvSR3Be2BFsJ266
SBoVvb1dVua4NRMlKQi1+V60o7fNk5w9eOMwEMjZGxxWm6bV+127quY3FVYRjaKYTsI2qi2OyWEz
U96dhoS5ZoPn4GPym5wHUhbEEK6y2diqr65GzlLsXckWtXukkWqfGnN132qZFXGWmWiO8zJuO2qh
IPdXfy9kvlz5lPshoiQsJTSJo/chHS50qSWT7ZCgFzxILpuOL5CYuid9Tsc725fDBqSCKPU5GYBV
7c6H6G4Kt2MsuE7cF0rZaCJNd7bFmrwLac/mj7wzesPeTbiIzLeuyzNW/uRTeTKVLp7M1PFeY8g3
NlcLXq7A0xCJXcyrKuiq3PzDOk5jDXR/nM6paKZ9aRVAMNWKQFt3t7EBu0vuWF/iJXz2nfXLagqn
2SKu4h1A3i6rcKxZDHNIVviJyjATuddj4VuUBCZ5kXpin/jGKAPmLgasKoyWrQK6fYm9jBGpI22t
3wrcOfdzuvRnfsgb2BbBJgQRrE94DzG1Fl5XGGGcDvp+FdBGUVIWWhN28HIrmYjcFd6qkkMyaXMg
ab/24OPqqSk6K2am5IzLo+vVDBpWcnGboOhcbbkAzMKFU/RpP5zRQg6fuvF216/NzjCF1+8QupY5
qrkS9T+6Ptx2JEE6FSGDCRjDybLKddPT5y73zIWB1ThYWiEjbTWqiV0PBnfFirGn2ZE9Z2ubFnU0
fURcytRp0HwaiwBxr6WwzHVf849xnsYdsE9Jd+RDHIk7tx9QSBcu6D3HIGBWX8uYBnNqxiv9vP3p
S+VgObLHdA5KzU5eHOC2o+5q7VWQpWlH9to1xoVyc4g3RgMi/6pnhcZYUNe8yJ1mqmUeWm/f8kxQ
t1Fgp6GgfUQWM+Z23WDqGpagcp2mu671lMYM82ajZfKtkhiiA7b2iUplHPhvswRLRtnUz4SEu9px
knR8kfKN9odtN/OGAyV5ZnsTpS2xthnld7b6TtjWSFJpAKfNQcA4kVNcRwS4kE1L0YUqP0Z8x8an
TmMSpYMtxJarElYhARtC8yqopINuKiBPpgXC9jxSsDohtym74FkF0+ZbAwhkuRpDqwxEE5bPbW/n
MFvnkCV1LxAlFEOIl8RIo2TNHec6zXjDA+nI2bn3K+Gu94B86XSAi7jtDdJ5q845r2p1HF2h7P2S
yIzeT58ne+c3sZH+MbEckNbLLkeKIQTXKdCL2Hv3G892rp7RKJuXWktNnEZNmWycVJ+HcJjjwgl7
DoU67GSPzSRoYd/ah6Xn7uXoT0ogrJCsZL0OyS+LESOGuIfmDBcL2PbkD20ngGgZZms/+HdH+zBj
Ow4G3fJOVdc08dnorDKOpnpOXqyhTj+xhzHutlMxuZuuWwTjW9+2veEFNdau76rJRfRhTAm2Cc7a
wmVbrdpKnQ46GLFMmcxVYQA2BXQ8wyKlfpiYduS2Um6m72rPHf8kqSS+0FmV3PcW/UKQ4KTYulCf
CerMMFzaph+q7TouXvdYr0OhAb1kCWua2O/dpdHo18UvDRFfXeo08VRk2/6yc1xtWoKpKVMtyG8u
A+rlKtkucZZhHsGsHDqz4/2GM7Mf21hmp7RxUUC91KSz9aYM2GRd+2XbUUrMIS4ZXT6j2/LRa4mr
M4Vn2UIeJCUrP/dDI6v4YmmrfnN79rUFUK5Di51t4oHr92ZS2X1d1+4SDIsjnoWcNIseXffykylw
TZ4nhTjxJylcfF5rnbpP3Q3jQqBDQz7aTLSrrZmLFTlKm9czD5JBJV1M614pEV/LFbTyqaJhv9pc
ujAE+Oo2sVDzejLzrHC3HjL3B8UWibZmzSmaBXDO66veC7/DC9hBXnuLNTLqHzI7KMxV8OA07bvy
23rTofz8YVPwQqlCmuxeG6f0NZ1U/czbjHApYnM/oPL+ajOxPs2zcE5mrdafS5aXWzKR8pOruw77
rGAaUB8ADLMu/0XQhazD0hQLpmsxnzTAPBUOXTuj+iXdW4WhgdZUDu6lwhnKDcHdaWh1hTOxYETu
mr189zNHQ04r1xcgxvl+RX08lJqLd7CK/SzKWSRzp81NdjHKkc54jTWmX25LNA6tmOlCmCfDtjXM
cQc60n/AlWn3U5qhsENi3mEsbf0IQ1v9GzRKD3HMMK1Xk/bspVP32Cxy/mQnxnwyMKtcZ3c+FjxI
O2ql9kkfW+4u3e2GHfB5cvTGrjs0mgldrRXUmMR/6ZEhxl/MJXDjqDQ/QYXhAjNng9VpvngHHJak
+Mz+7WKsgHLiuG8OayL0vTnVy9nlFAY4qZrXJgGq1fhGfqVj1vytS/YHG3OvPc9QQ4/kGUynYpyH
gw0EcrKsvPtdLJZ2YNg3HfhRdDaU1enZcwr/lIw3ok/FBru4VwObZ0ddXI6y23CSeQwejTpBDNOX
CM0UFRIgWzAem2Fu/BxtEhc9LphkcOQjmUzzCALmaW1A61k9mCaAo5i0OjL7bHqrxoqRK8Ot1N8s
hDruVTr3tMVsjAm7nKZvtOxsI93K5ErVgU6DmXqF45IJd5iUPnhEL7sBBtBtk7PSWlCELm7KUC+M
T1W42oH1UPEx9mb3fdZsi6GcJ85oIP3PJdcGoA09f5kMF9VlmMwTAst00MZ1uMMIU29iv/OihHjk
oxy0bKPlyfyCLEoMuqfPQU/le3MfGjuL5pUk8HmLQerTha/d96s/7mlmrU+vlf2dWkXzwNCQ6aul
qLVJrgs16Y4lcotuc+Rl2g42tsCaoPvbGRMmcdrx+ms1cJrlmMFfnb7ufiY4aB6QxjE8TwiVUivH
HStSe25IHiPo427YMMAyVbjU7vrC8wu00jbejxh9q9iYo578XYpaixAC6FnRrC8G7xzi7RDrPVWp
Xp/VUggjFJZtPCWaaGekeb06LkkhaaTz2TzThelHieDJZcMyBCBmVBtWHhkKriATL+nS9WHRDkkW
sOATi7Q3UUGYq9oU5gAExFRleeq1QXpbu1jKV8+xmcIygovoh2Dl3FHlV5gwpjoMCrTDIv1q31ho
gCzJxTjEGV0HVP7FBs/d8MupnewNf4ZC9HAngsbs4iyTtHr01eI0D5WNiyBNZfWm6glns7+Q1hKk
ve3R4OCLxlFXQhSZfXGRhQXCBVi2K0WeH4cqZuwdW/2MBjgvx0za+h0O7W6nob1UEbVv8TxTFML/
4XLDjKGVKIysARWmtF6rpvioPafFd9wPXISDk7OTh5AUhEnHMkNjAq7e50sHpEuWKQo0ru0NVcW4
cZgpgA8N1c7OF/FpAuVdFF6SjenV3LR8rQ63yEQLlKJNhFTFRchTNr/oQGZDgDSG/85hJ99B6DMw
eavo0FOtzrYTNAS+dvQG94gf0npoJqd7SNZ12bdGVYyoy+kA1dQaf4t8rY5Y1HV4/kqDO/RtGjCg
rNb/QzQzYMNys/6FhpX1d6Y9FGcScHr3DnE3F1jzaQ33IOoLdBNsUR5Q7NRxMGFK21MKeuc27eKI
YTA4SSetsGJFz098bQjJkGB9pKu2/xHjwTReiTLwH2ZjAdRI2mwo88CxJjyAmFGGrVv1xqHqQHWw
fA7bZUzwfKVtFQ/hqPfusS0TUvkav6nno0E2AaVZb9S7Xs0G2fS6XK/CoWgvfDmOG9cp19fYSeOw
SklF3xXE8XwkjaP+UFSI/UJLtV1FqUfYZ5pnc/WM59UajT+ywb0iBi/mXlqR/CarTD7SbjRT8B7T
PqVV3UdksYMZM88RRcB6GP7QZCKM3c804whxMTGH7LWP3seMx4DZLX60U2Ufqj7TPhkx2PV+wQF9
h7mMiPaiyg6T3nZnkWg1kKfftKdCG3k22OB3SRf+br6gtuWNYiRFRnyKh0lNfsD0a/5rO5mKcBwI
fiddPE/svckCJG90OejdJzLA4rMOvHJJLFnvGLdJ/Ejtsu0ZH9iBlowyjYjfa57GpqVZy0tGMWlu
NZclq5ufdabVV813tL1w2/W5hf7C/8kwag17f5A5XpecSaXj+FtzKMqHdZ2srTGtguFD4/9x8CcR
YLDqNxi7KPY9KUbRgO50tTovOxXxMr3ckJiLibL/w3Xt8a1MqT7wU62/O0MBi/cjvUNAA1seGaEt
odUN6qjB/z/cTIbYXjQeirD19fE8qwozTW+uv1Ldsh5dUOsDIePVNTfX4afVWZOFecMpGk57pAZI
X6asxKwViAA0dQoLhMFBaLtDvLXneLxA8hFySKxanYe2yhlmA0c4kFGJ1/zwRjyzETfNcp/0Q15H
im2+T47ONVHgb/05DzZo0ewjRF90vFj5ZxYb6EzGAiXuMzv5q0MaRnY3lOufjCiyrertwbv3RgOu
qNfK4dQl+C6O7C3UX5RiTBWlQm9BAHvp5oc0gTFpGAonfbGJVQ6Dk+VE4+1wXnvVE1ErvhGpJW3O
kMLaD1MyhN76td2m28ZFwQ4LeMdki5lI/JZp7DS7pcUpE6Qe9zdhSGalvxSG4xi7js2oZriUfAkE
aozj2jlQfzWu7HnQ4qNaxtlvQ8k1QG7dIox4CWn4pvYEZbewrNfvsFMxTspHgecnHRZ6UEzSW3vQ
rJx5AJjNvO36Xhw0d2nNjwpBPuzL2BgfuQTd/nmavCQ9rI052Q9Eq61zULQaby7NnHXnLv/g5Spe
7kG/vPJUxVpJmhuFdK4uQrX53DOHM9YtSR0g4XOX2d5Gk+2oNVtLOO0GCN1khV3n6lLyr5LzPuib
JXX16R04/yYX0ulqWI5k4xFrQkjMqSR/z3qp0ZP8Z7TZouFkLIvlVaZMYLOzdJQF01C3kxHpFVGC
y06tC/0usmwhzqSlmFPIdKeFjSRzvBkf576gDSoc4Jcq1m05h7mwVXdGRvM83CaV6BI4Mhf6LhBJ
3a13cvCt+nHtIO/udUcH/g6xG67d1fLo26GchfCf9VonKnoe7WE+MW1bPkXjA4ME+GSGbZOic/pB
F4OzUVC7whlZKol5hdACUvSBKZqHGAAH2xCbej+c2cOfwYBwtkL0s+yxokZ5Qydsj3yF6skXRcwY
QbMxa7jC/tmid38kmFaOQ2tD6RsTEQ5NXTFV8lHMfvK6MBjvSKqh2+zuU6PPwkZAGAqvA0GZegc3
BQa+99rqa/pEvzwvqfSeuRX8nS17Lqas4O41PbVb4VbpEZiBb+iY7Xen1C2Jr4F4tQCSwQjz7kbF
MHaswtKj0dpkzEzYnNTUW6cEZVcqLwVz07i0NxBI5rUoE3HXd2NzhGxrHkHpfxrSz7Dt5eqdsjHf
KtPJoyXh1fDtynjSPdlfiUgvn+dhjB8UwQEihCLWz07n4r/XlRrjp+I2Pg8dbUzGTbtq3DTols3W
GBYCD9Y2Kd5sP26nlynOXLnzc+YEJJVw2hPJ1iVce7Zhj1CaNukP3gTfvOHWGFnl1cx1uksFJzEV
edbJrZPPXKxjDK9IgoHHmP2fyWg1mZOxR4X3Hvg+8jJaZ8/wL03uWQRz9GD9m6L00uZ3SthHvM1I
bnEuMEPVErIbr6vObj1n+dZM17bdCYRrTobZ1c4l7hXYLKyrH86w4vVtm+xTmWBwEeiFddXjdqa+
dEiOR7zRLP+dmCVUaRPARm7bYuBVnn1Seg5O7K79Ae2OucPU1epzArTPDlirSg2D28wqRAM/rU/c
TQ6r6ILUlcfakdNnO7kjuAWohM08ovX0wOp0XG/YjrtiP1Y1xwKIhTKvK1v4hqvjJXm/64S5uM8u
tNvJ7BeZRctCEMie4dGIeK+Gog9BW/oqSkRirlG5mFn1aDJVoOkGcMJAAdTRvBXVuoyntsZqvhnT
fKCOFo1hBBUQIE0OtYA8scCeksnVEcWigilCOE/VPF5r3eW3LHKp1RsZN6vYSleMEoymUGuAgcyk
uckH569VVlwpXDHuy2BKte/nrPjwmNaI25hu5NR2/IPO3SLiAO7XGTCgFiI+uyPWivdW93Hv6DPC
xaMSupmfOrY968Ey4BFiK0Q2quuSovBnVWY8KRsD2wYX87LrsVB1AKq1JwMzhmlhuIXvLGpmdjOE
5pzUJggxE48tQxqWSuh8sUAmiY4UDD025/e4UOSHoySBjqO0B0ohMg7nYCLgAeUs6Thp1Mj6KIqB
cX2u1zz5yAs1cTy6NXNGCCCHFBwjkzjPcfbMpzQv3bdlSm0RFmxUyg4D62mi3Jxr7WTLolC7/pZA
soOwLGVAkGMy7wxGn9ofgtHHPFRZ0t34HD9PfpW8bBMb8UZzgT43CGb91IQvYVeJ46mLx8WPK16l
oS+IGxhiO7V/j1neVn/7ykXhZ7BflIeF4AJKlHgmHCftynTc+GZXA995XoejY03LLLlbUnZLfOBc
dl1uB7cW8tGv9dROQ5v2aTyW9jS5O5y8g8LA1Cixs7LJ7fbEDdSPKCn+YyeN8bmf5GxGHV9KteE+
nquz1lfDdMfMJH+oWSf7uo7OUoaOBxK1tZxqirclQTX7RtryLqsL5q+0/QguRFAYx5nnLkyL1nvJ
+g7HiU3B+isz4yU+Wg3VxXtOIJCDM4LYUTi9ZflcmNu2bCib1CewNxFq40CJeSc6P3Z3DJxFHLWg
quekMLLPGTPSk6Ut9mtP7YNADu7CoSTSzD4OhCosQScHnQgkKl3vCfVgap/yuAmBQRg3Vdyj0vPv
YrIFIi8fcLd52DLmiIw1aH7wkv6xYXy7NftVvyyEEpwREgUkiJb05DmSaETuGaOWHwAMOYBqkcTb
G1QF/5WD7tCfiSysBjEc8tgQQzBNJpiRXtYfSXkbXq6jN30yhs6f0mEu/8wzmmfIGwYx11MEbTjA
qj2jm3jL2m02byDuyZeBOLLd6KbOXRUTIGH7pnbxE66dQTJ73iXGNIHWaihxFT/54veea+7KtVcX
RS4VFk0Vu6fZgZrJfVPlURpTXYaFXhTP/qAZb7VfWaT8moNxoJPNadaTfI4mK2n0DXN6gf4E0s8V
sWo51A4Dtp0dW2LjewZ6ulzchggOTCjBKisDM1TVazHybJcxxsvxdxSKcIKudXVUs3U5CIyHhOC0
9rqLaT0CcofHz9aVE1b7ovenw+Av7raj/NyKLq/v4aEI4gFzKY9NzqY5FL7pUlbFrVKI00vd5DFA
TW/9cCvNKI55WeHtHtAoLl7f+jsr97VNJ/yHRbeNo00GD/JcXPhHemH5u0cx2bv5rJxr3ca+OiNW
/khoX6LcNZtNu8xkS/laysmEYMZr3a4P/BbivJg0BAzuFaGyU09UGOACUSzVEd+qTX1ai4Oi0evv
S0JmMK2RE5wQTeDBAcdZWv3RSGu+a+a2OGI4m8LViXH3FSr5BTrav3lZ3cH9YdInTkARKeJ4fLyC
QL7AGBlKIzV0eFrZRliceN77XUmaR1SWg6JfwC966wxuAs40dNg9HSjnTWxbgt+ArR8R3o1XUipE
6Fjyd2VK49LXBOtxwmA0TsdqV/ureB4yXf2qZq9D0ej9Q5cV1lMD20K+MU1lwqtgwNh4LhiHZ8id
pTEUYzCDLs/OsJZSA7ejE5BqsNxZap6oOajcAt4xw2ZcaNs9QGXdxQwFK4ZLsikYvjpreoYl9Y7V
2M78fyIS1xAvZ/0yt4aMYvJbTqm0vU9ZTOpnQ0zRaXFumTTOAgWFkLzHzmcAfCGPHJVDNIhr2snF
nkrnkZt13FQGk1WiMMQTXYp2csppOLVGWvYbm2+/PgIAGkfHZv8tLz+RIg321BsGMPgvNXy9Ec7c
ydnJLkv52XadsZepx8cqYAqixO7zfUVA7F0RD9PNyt1P+5E1twf04GETJ735k/JgedZjE6nbm9um
Y1SVtBG2V2c7TSwhcvLc35ssU8QPFZeUXMR3vyvRwuy32IcCAUm8Y2rK68iiJ7lENs1qsveaon32
OmN6YRtFArJWayTgSWiB2eTBBFPgCwSVkcGoRsofhVl4pRR8JClRnDzjH05iMltqLo1DFbnWlEHV
6/WFUq6HOxMMAuIVkrxMu3a/lKo+i9SPo96O+7s5R1iH7o2PdqvpPzrmhx1Cl4Z1obllwQWq1X/L
lvZuKvGCGI6RPnKpF/eOk7abxHTki14M5R5EwTkjpKrtYs6cAZI57y5ve3/DLK04crAh1zhpVr9b
oDZj1FerQ2olVUcMXXeTg3hXkZ/fdWMRr5MatK022/mZrgmztDGUkWuBXyaNNxLWRkrS7wLL98/1
dt4urlnc06sZy8bLqvlsDA1ezGHt84igCAPvS0OfRpIWmZ0TuxYyElPtQ2kSQbVsfVYk5IQsZGSj
/8zzxpSnnEstxY00iVaxqwbEvgwIDaNiDjrNFfFFTynamJ6znG54BLLM7JyiWFbMPXOScEhhtFLf
q2A9SQuDfYIIqq4OfbogxyVOew7WypGrujD2pr+gdemr4p57GHdz0DgljOUZeZ3d3NuViJHkz1IR
OL31Vmi3Rw3ErPnz/2em/l9xsl+CsPtkAsJxE+NINXfxQSpb/Ozf+tGm/+9pr+Q4VO60SPPIh/Pe
qvlYd/rhez/6SwhupmzDLcvaOGKRxBK2U2X/za085pc1RZoBnVJQRh/nfqF1W51A6ZP8Xlaz+SUA
N9FiZh9dYR4TNdzT7rxy9f2XwOv/44s0xb9/2kvMIQaWZx6JucOsnTxpBcD39z7uLw+JM+mwIiY2
iaaKf9r98uHyqH/zZ39JG0dlgHOx3OFIik3JWW0cMu2buyf+SQn+l7xhy8KWaTL1PqYw9RsrMy0i
aLzum1/ml4Rx8HkvFzpRCJSUmJyKLfDT91L9zS+J2FUrCWbIhDySChw0b1a+/JdP+/Y0/IdUdOPL
O9lxgab0ZPLowF5oYQkHBz4DhJMRIPvNPSvGl7fTdgXGi6bjDzGKv5as7vECb771JBpf3s6Z4QB3
fC2Ppe99FF1zZZLx93s/+uu72Vp9UbnFcuRCvdftCI/r97b9GF9ezbkdOgSlbDnqBNF781UsxfeC
5Y0vLyahcxlO6WQ5JmwU3tjGbbsKzcX3HvB/ovX/5fVxpaG3ptJmXnvPuoeWaA8Ql8M3v0rz3w+s
VMEWK2+Yjs403ikj2elN/vC9r/LLm8k3ubbk04/H2uwj1je9K7f/5if+5c30LAIAe0ONx5hF1BGg
jYjcdjG/94nrX15P8rBwuwPvHI0ljy/dTItLbH32vVtT//JeFoQ3tMKCVVU3n7gcnD9xLL75m395
MXMfjmHqSIwVKcq/rzU0C5Vd/Jdj6/Y8/4djS//ybnZaJePKXHtSJd0eIJuZUpwa3/tK9S+vp+er
tCC1tGL/iwusn5w6u/leCaR/eT+1RHnFmHTtEYwCxL7EVt0aBHp96zHXv1yddjILIqhJLucAJyRC
S37kcz597wrSv7ye7LFeTVEM8hgbxs2O5lLMFkQpfe9X//KGeqyf5Ec2zTGpV4+gjPHCUL4Jv/fD
v7yjNRlIuZHxq2MGKQKSQbYGJtdv/XDD//KKDqXKqmHkcsv08pl0F7SYesj/y8ci/tl58b+fdMP/
8o5i4dKtJRd8MHhkn00t3zX28IKKSGKaZM8iuTTNDVh2D9Jdj3PThYuq15Pw/GrdkieRvGBoLA65
YJ+NGyufXqdrwlujg0yrfosZwgWEa7glznchUvdD3NHtktEATaLhLe0WmMQBylAspji2C/Hu0/jL
nYlGxb0YMAzwrlPtF/elDr0IuTZfcGNkR5cwqSBNtUM52E9Z59/nbKgapvF1XtI5mteCIRlt3lrz
x0q31qZnr66Lbe/oSQRW42+Lzr+pqvKhwF4SlclgwAOn48EAEBQgCmSnL3fz7CbbtRGD+sECgL1V
dlMTYOvSfhMB7DI5ECMEBGm8I6EoQDzWTqKxn3CiNgyhcoJk0+zeb+P4njzMSE/U+M72YByOvbNh
+a8VwfPfGV73tiLXHuyhvNfqEfEhbbVnt2vmz9mnMnD0u6ouSJKJpbs3NAJ58FQSSuBlt6Rf1xgJ
dphHAExNzYFh1QAoeHVrDDp2wIjhlCUDwGZzZ8jyQNNaP81eHO+ERvi1A8Z+IboMa9sC4jeSCGib
11FY19ET05YmsMI06s64uTCEh3Ws9ZGVT0Po5H75mmdgVVmv7QwQkWtBwBUZbBfEqnpTNfmPtay8
kOqsXrar1PbklTxLbZkYi2ChpN7c+Chiy4Z85auNCycECiXsqJuXPbkBRNkXqXcilXGCMlhOGl5L
vG8iNJI4ZpEuKe6aJVy8+868i0kW3TuWgcmgdrfwV+qFKSM4woiiTOY/00q3+h/qzmQ5biXbsr+S
dic1Qj70TdnLNwAQDRnBvpUmMJEi0fc9vqv+oH6sFpQ3n0goKqKuclRmaZZ2TRKdABxw93P2Xlu3
oNUkqBgdGfiWA9hEXOu9IOsOzlq8aLpc7UwFQj00G7WEsEzfrlFq7awox2bvWc1lzmSc4bQr0wLT
tzErdllwdHrNSbtx2zb6vvezh74ZN1Jsttkq7zA3qZae3NZ06vejJl5EkChXNbRgJzAsLEsS6MwO
zuwOd1PjNKX4IKEIWYtQsJlokZU6mpnG58ZEM9ZAV6+bOH1VfwMwn95jPfd1TW5o0b5bsTm6qYEf
26D4dNZiiXJLFYOkr5spiRYTXOBWfJvU6aZpiJ26tnyjBmNeV7CFpGEP+W6E50xMdKhfmjIqGhov
w8VIGBoslLGc8EfSL8Iu2HTKuU9OxbPatrggK1O8A0uh77U+x0gAuzZ96qG9cBPU3iHwyhrvgNdc
aNQ15Acvbwk6yM9iRRf3IUjX57qsxXUrW9elEBXbqac7ZAQuGKMzXaGvbw3dup57zdjbpFWpVXar
Ur800WBtzNCHjwOvAF4Cc9qZrT14YIabGBLQOu3D8yZWdnDMXgy/My+lSIbe1FS82eNUTM9TmCRg
EcJQ24D+l528p2balcF5Kir0vNJ6BDEB4paUCQsBua4Z4bQuu1DZa7IR+a7cDuIaXvOFFlqy6cIe
R5gGjWuFqsIT3Gws5p3V1yAg1ALKSeJokZ6/SV4mUDiPy8cwpOUt1Vm1CvB77rvJe0xCffaHTV16
pVL6Wctpfk4PnncD+K7VzjWsXEU1iGjehpvDZ8ZTt7gMvmGQlB4tgUMcknUSYemelq5AhRMNIPJZ
/rsTrzRAF6uhHwX68MUsbjIqQViZuGEeAtxSK7OuDNck/p1fwa94FgHmujEUs309JlcIa7wLYhuu
BD7hRUYFUFEExNloaMgS6UGM8TmQQIh/kfRim8XVlgkmXPlYdtaeEQA9psFgDui08ipFHaCVULQw
+vE6e+X0vcgQRsW1Et8h4JJRE/b+syRY/V0kqvpzlbXChZijfHT6trGsrzTH21cB+G4FVScr772q
fUO4Juxg36GVHHmUKFzbc18ASTfyRN2yMaZbNhXTukmDYnKRACMBoEv22qkV5+lOJ49NwIAipjiA
RjX5SmF8JNK0izHPFfLKmqrSDawqg9heXTc9Rry4IWpPURsfnUk18GTUXLdAg1tfKSn6W7Epwyck
AU1+3glqNzoNCrx91HeW4ShW86Wq0YEqgMTPu7RHThfX5kgjR2++tegfnMxqJmQZqnZvKbOYpMGA
6NE4cMGb4CiDUYz7AwSNBDrEqcE6ba2uMDdTnPt7Gicgn6XqHB9wgLe6VK+RWKSuQrvxTLBEWg5y
sVI0YNLOmPrX1B0JKJrUtu9B+SgBLdXhnfatbuwEqOHlV4P2jhMPlb/RCgOcl1Xdd0EiPYk8UnR9
KW4rcBS5WmjFA+ymqXXNssoV14xk4znpLDptpSial2U6beExj1tVQ/szEP+wKaMJk6ugxt/8ONBT
l0J6huBMeQerYd7mFR3TJgm/KyKtOlR1Uv7cjpm4KzrLf+7mDnmJv9dN+CDDmcgDI7LZ0yROELYN
to8Q7kWUSN2V0OKnbr0UOpXRmMoZUPd7HFrSmY9aEJupETwYZTFeCVGqbuY2B4pgdZBWlowJDQAd
XSZgf1dR003Xqjhx8FC0cz5oPsjEBAL9uqgTIyLFAlGHY9DHLZ1UTCqWrFxBi21JND3SIqt3qAnB
VRHM1N70mB7v86ir96bRZQ+YpdpVoyn+I7LUgg0CevhmTSrQuKX7P+TnsUQKECS+QCNtqqZN1wYZ
36Aoye2+4PAsTCoGDjUQXITrq9ArYenro+L2uXrRA8q1sUzzVeuTB7X2eqIKvJsSDbeEealKNjIr
Kfs6WDVKywjxD29JWD54bMQctGTZ9ehHPLnUEH4rE1OyFie5JkfSBipMPW9ytYydSC41lO01KpoT
R8X50HZoi7s4zGE1bYAMjArMEpS/NpAE7rwMDgeYuAzAeez73zrZSdbiZBcF+NsDdjnnrDDsItsa
CyflVwAXPw4a//E6/E//Lb/+5y9d/9d/8t+veTFWOFCaxX/+1+Ytv/yWvtX/Of+r//5bn//Nf93n
Kf9b/pVP/4Kf++e47rfm26f/WGU008eb9q0ab9/qNml+/HR+w/lv/r/+4d/efvyU+7F4+8cfr3mb
NfNP88M8++PPPzr7/o8/pLky+B8ff/6ffzhf4z/+cP73/2re/vb9f5x1eVi9/fIP377VzT/+EOS/
Q/CihWjpEvPfsOZ0vP7txx+Zf9dFSdUxlSga3WXRZBJA5G8Chhb/bqgi5xxRRX+m6nMRpM7b+Y/U
vyu6rBgi/1SyIO0r5h//+hU/PaSfD+1vWZte52HW1P/4Q/txmPo5AzVDlzWNeoqG0krTjV+yfXHg
DF5SImdKae/dD4BqEZ61U66393XDpzlE7gbD+IsuRln4lRNqLLNxbOWxgoOIsrpxe5y3kfl9KAWy
VdZBUWj59z5VsKlfDIBpnievQrlqBWUh7MNsqO7KBgnYFsVkdt3JnfnCCSR5ETMveDJZjROnw4Fl
IWGZTeJa1PNJ8xJYhnYhTcM7PTQPaxQEX1iNtEAKV0XLjHpWTXt2HzTJ7jHcImBMSwnE/ISkCJBA
n8c3ohJUZ4VvKm+TD1ZkFdBPVFxuikTfTCTh5j6X6L8/yxJvyqWfW9KWLm/6lWpOORN9GiutHNpW
43uQSfIN9kd6XJPZBl9pGoKoQ+Da7WFXeRDJLZJoUQ/Gck/HOtC1bt9PESpk2s0x2JsaK9HNCORA
s5vaR7bHl7+VHmVAlsU+LNhhShx1ZYUlMjdSE1TnoMB0S3yodmGkxjtwCipnt0ZRH5MSbbebSz65
kVWRTyCKfK3ozyZACsGZZmAvvQCFVDYvKRJi41khkqu2i5IPg8N7HuiYlWFtQibtwDbrkjq2K4Q+
2rTW/Squgcgp8QiwWPNTlmSAeW4H9/u7Z/htuG6VpNinuLEJAKJ+eWnpNQGiLJKJxTFCae6FXkaK
q0w6n9ECu/N0CbhgvDdQFKcu0DdRfTWQTEEvDIijsK0EzfEOtFOlOxrVrthtsfPOdiiga5uorXF0
sJbQC8AcGnHP6cnHDpjC9oqH3qerPBZTjw3B1KMdF8GDAXvIJJ3TWpt9qcyEo4QxFeh3jFrGf0Tn
kb44p5zQpusO9NzHegrRykAN3gIf9SBM8czsKmnUeCND1MFAEtQCQgpDML/3CYEZNl6dyiDBLUDL
WyFOCu0kaDxjh4opw6NgTNa1h9rlW0GxF/8KzncCWPOghkYdhti+JkzM6NbA4EiVaHyri4GgO1P3
Mex2M1153bciUt1RUaBTI5X0vkUSuz4bVYT1GJYN7FETqZcG5G5G6RRd/RwJaXbTGQmtdItEoreo
lBMiwTl8vKCIV++QQPa4l7tq2GIdE+Ar1lbE66OpyqYOAfptuTvFex9VGVemKdaDAAfnkb9pXON+
xJZodG1zFwccOwh0yZDKs/oDmIDDDR23TNLMGVTVJ6UjsqgvKHowQpiqYDW06OsLoBSF/C6Vcn5L
ZaDynapWsQ3A2i51REl98+Tj65kcShF0ixMCGXgeY5lcCrO6cO4l16/xZIhXSQ0GiBwAeDROl0z6
ZT9Efg+TOBbZTKZ1piIswrXjVYb3LZ3I3lhVUUsoRInWYYdsEXO6QG4BXnOApjwLUbQ8R2Y/ca4b
2fhFxLv4AhUGQIQiterlpDYdNHiT4jpGLHyjUDBE8oqlqABOr5FBeOb7VYNlQRBfEF53ij20JGC7
opinNwxKkzypMrA0yCGNK+x14RMAevhoPhktu7ow9JccGQhU6ZJ/ZzdxMD7ikAkua2ycd/iv0d3n
o5Gh8RGbWwNRzI4gkAS7OHC9dY78s7UNZOXIFns8vpk/ZiVFwBD5aFrX2peEXJUIPYcw55kIXnrT
ximsUkgzIx370iw9vg1ieWGAR8jB9CbCZakYMUIAK23vUiUc2ImzIt61WVGZ2NWadMd1IwQJhQAk
FUNZiV1ZkhBhqiqrlCN2Gn9pKzN7LAUghk5adzAJLFhP/arzsaWtNCkK9wXMZrITQF00s0CHepGS
iymADEX2XwQlIW5ErQPDQKAuVK8x1v1xb8Az6tGdRijRwHXN8V+ed5mKJd/SKUS/GLZtfw2uUp8x
mPzWtqzniOwHhOmvsjFE4Eww+1d2UIwZ9aMWjY49Ye+TXdkqDICoGQkRcu1xMBz7CMdmWsnxu1zo
7ReFYjOsMQ1bjOP7Ipr/XNeUe1VRDd0GNgSkRSg6GTWQUnbIrHPEMUQ2aOTGecotMwU0J1AJ5TuK
575ayWIWPPt+osDYEXtoWWpec/Ae47PYqL0WpzeIcBuUqvdCjDPiFrlW0i/9HJ69kdQcEnarFUyr
WRv6SA0I/StpXjrVotEIVB51bL42dZBtOJTUIIu9yDRcP47RkKaCOpcGpZqEjaioLBysUq1h9jKN
wndqoC/Mozrtz/NRsIJNBGXkWjN1VIueCqQA543mXeEKpnhdl5Q/3YprZjsviP22QV5puRZKEBQg
EEN7sAYUhiAuzp4crSJMvOEryvkZdjREXFPpd4XeIL+BNzxojDvx+9RpBomkGZJZGNnkeu8iwdOf
DWLIz5PW094lvcLHhYTei7aFCqqD4y8O35UpNX25TsU+7VzsBNOwMbOkkTYoDNX6AvJPgK7GKpQH
KSqFN6rI0X2vK1gU0ddzZY08cBrn00TBgh+Y9Y7UUMrcSYlPzQlKNzaoLKuF+zTteBmGMUUNnGVJ
wtGmCIizQtTofRVkKB02VmyCN2AmzbokfoCbj7H84heIpiGX41Ti82HKN1T5pPfMiKJbHADGW1XA
onPT2ovfA7I+SA7IDUz1RTINu0Jqq3ejUNpXE+wzVf5Cj65xn8gSqxNEGJt0TVy6IHA6Iu7qetr7
tRy/muok+E5HEXEltTLvnAfuxlrTMx1bR9Gl6LJhK9pzN02mD6im5FU1BNqqrUze+opcIIPliZCa
b3XdD4HbK4312mttvG/KRHlk7TOiHfMf/5SfEv+A+g3paZJjrt9Zram2myrOhpvetKbvllTV9x02
SEq2GHuvFJm0V2wRVZ05foVbhVJtrb4VVqXq2FaC4UpSi3pA5t+JJlN7RnPrEWR4O0DWj3UQK+Jd
05o0D9oAh8ImF5pmR1HV11xtTKorAg/Hwg6ZQwrfGhxlEbkWF0U4kUPWzhxnNEnSJBM1ScaiPeLi
K51gMpovaIPMXcWZ+AFYXm+SepxFmyydKDtnzBg2o51RXFcxGwiXz16mU8cq+l3dyu0XjmBmyVfT
73cyOwtKDqRusn73lglNKGTR3Pi6JT+lSIVaIFGtsMeOKpB+MY75N0A1+CurTCqoDYjKN6Opqls/
GzzZ7Rrk4GxiavOu1EZsqUEug97KVSGApNATHWMTN6Oue0PQtB3Pun+QKtV6t8YMhib2cooQ8Brj
dqOqLVydzDO6r0gB4ZlNjUBoYgHi4NyQzP4LQudKYEtV4Ivna3OnwSnFVk/pwcETOIwr5MHRFgDU
yhAyo7VHXdDPxEZO3uC9RPdt7AniNlYa4Qn5ufKEycja6TXOa4ooErI+VnS8EEAte5CPydSf+y3h
TXDt/HQnDREiTYEY4DeSzdghFGVC7ApVMpT9BBMEwdqHLrcJ9BjB6ZDV1AusXtIwz+Ro02A8zAJz
QZ/2Zo9txKWmWYtuEHUyDMJ2Ql+YoMRN1zXwnbUSlHQStTovNLuI5Pi6klsQyNiVO9Is5ZBNv0Ur
E/RU5+uCAxufleOvn6Wvirfsrqne3pqLb8X/B6dlFO3HTssPWdi8ff8bcnr/e55+PC3/+If/PC1L
fzeIxNQguXK8lWRrVon8PCwjCxcty9AlAmlNi27pn4dlXfy7qUuyYWqKwvqpqVRr/nVYtvgjDssm
/QwRBZX2V87K8txL/nBUVnVTVg0D7blMG2DuQn5Wa0xQ5VWklamzju5gqtqXznZ3s3PfLXfbn2h+
yuLc/f08mKqrtKj4zbkVXNxisLgJJqmVKOfJ2AADbKaVYa45EtcsJYVgCURTJtauor+eu1jGpEcp
LUM4UwWiTtEzwsuJ3Ox3L86l96HO8nMh1P0zPKPGesCocW/6KPoG8CvV3UR09cbIyuIaLI6+Q4ms
Pmd9WW1yq0C+oDUFXYxcG8WvTPvwKysEvTnqevqT0oC1cE01I5xXHoYSF1cSz5vrWXq8oY+l3hGk
0lpXsYXK3SVPiUA8OneD5/pKV3Rnls/ndp2Slfgst2BM3LwhMmPVJlB/1iA1LAzIns42ArcRYVGg
mUGQAvkaWEPQcNH4nS1XeGP7bJV1JUmCfpmCYkGs3pm3shWwb/dCaRjOVI82lIOph8aVCAWT20f2
hEuhYuAzzmL0QEU7rF09Kf0tYLGRIRB0fAnyKbnqSU9U2QGaQrfNzKR2Jtmcu8Ic2sC3FmN3kWqm
hxd1AswEoSYZjE3KhmFGdgVwd6mi76O8NPja66g2iZEDB7nWOhXzhJWo43fcGnzKkkIftU3R5UZ1
HfSeRNZaJDa9q9LqqexQGBP065Z+JcvFQMsky+MLeWQjb2tBMuD5KC0Awnqogkkl4Lo4J5iRNuA4
Tbhp61F5kegLmDecWcdq3QQRvzBBOg2UJFGW11Ei9thT46C4Mjhit/dTDnDTSa0iK+EXpFZ91nCC
fxGldtywcaW/RXyxj/uxiox+V0WV+SVQfYNyKafdjTjVo79VFFHhcFSFpROleXPT9YVSuW2uh/dW
YxBpZ5Ch/NoXWv+9C/TyOR978UKFt74tNd/YtQKHE8DYoIgpM3WIiQNRn86spBDuY6uGhDBAaHIJ
DzJcJQ3Kndr6EWglJI93BVHCa5aZcVo1Yw7Sqe79+DGXqvKaBkBCGLvV11sz6jDG1XTjIjubOFoT
/zy85qVA0CMh1dOGYwNNG8Wo2EFCK9HLVRsZJR7rVKJFJIwZp8oo3uqRoDxScbIQmJte/lZxMFAB
rRq4SElVmUSn6gkNCTR5chTJy2/CSis2lanNyBRONVdAOWTgi7E40YYLLYlDrugbRN4Rduw7reJF
30xBkttNEJE6XfVDf6FLtMRj+C39uteCOQBbCrMLs0Zij1u+bjFciH6hnem5llwIQzwSWsdr+wJb
kRjtOO2k4i8JQgzqcnxlZYqdskJpkuPO549WKsWNiIyA4lXlEt641Sv/L0l7/xxB0QkUkXFYKNZC
TVSjOKvamBFKAtEmYyv60b85wuLDC4GuV9KCEdISJI64NZr6d0agvGvwWpmgkxfdBQnyHNNFA0xl
uKhEt7QiT4zwQxz7c/Uw4WupogmHENot5V1tKZ71CzEoCVVkHtDBGECoFuLdBN78iahUQaIbWRYZ
V+Y3YJPN7AJXobeSCyOBpO1zMENxEOnrkgj4J2wr4ITAbY3TcyV1Yroth6ySNh5enmGPGT9KCQmP
wUR/2B78Wan+WJmWPi+AfLZNRZZEllsR1tlcmf48l8gg08msAu1ohQ+a6CjNphbOKKgBlt5LwBkt
1R5Msif8E0vvD/3vx3u3HHjRmyE7B2NNwcCdl+3F6mtkfsuLB74IjgDxjixxG/Ti2YgPCgzQxsJk
jRZn0xHCUAfsDUF1eOR3ipmy1gX1xF2ZL/rY77aYOk1Z+5kiEBIyVTjQvNtMf46GE2PMP+OXMSQa
EjpzRxOXza+qqnSvGhlDCKiMjMQi23XQd3anQyYf2+xSIYH0hCz4hx762KDm56fdpWAxBg6KDmY8
JHw9AH5qh9QVw5AQRY26p0qySPmF4uMu0t6VeLpQpYdEJBbB6GaSM97caV952eZ3puGHu7HQuom6
3w6dyN1QACPXwpPcbrtuk4yv7Bbwgq384sIAhNeeHR/34IPmzVJlvqeKOu9piw+64ywqhyCS5vtB
UIc2O8NN0lbguh4fRpr3rL/ed7SGJiuxxBb68zg0dlOJjFMmezU6XgfhSsOWxE5JayxbUuV74mDc
zohvxik4MfZnIeufL7j0c+jFp1ylta9ZHUO3enceluWZArzv+OUdvos/h1h8Q7Ie73AR8/CsZlgT
usMnBP+sKv3WJ+PDpSw+Gb2e4R8fuRRWpcaNt/WmfQ+3HA731TZjx+hcy3c0N/gcO+12vP33LnIx
VUh3hrbjcZFhPLiU8VeJXq/6MT3RC58n+rGZsnhDEVK2VMEZxgxxwK7N/NYSV3G8hyBbids2vvn3
rmr53jWWUhGhA0BVcmv2OvpeH74fH+LEBNQX57mI9dGCkcWHLr8flKtQX/3Gz5c1EXiAJpp8Sz+/
W0qtGrU5zZeQXTW0Pa0Tq/x8x395IuhR9PlsaxrG4sHrKQeFpOYb0Yjxfs4BViTqMsW9rhbbSk92
3VC/HL+i+SceG3ExB8AFiaUlM6I+sqt0RgF53JZ2LxbK4wMdfHE/XNri6feWCOyH9BknMK9aBCWQ
r0KMj8cHOXg17I4UU+SkTTLl5+cD90SIVKXkA9SzvHFoOxNHFCuB+IyyEAS0eOJ5zV+BX+4eO1dd
MkHQmEuRvdrmnkd0+HxR21p9MiUXUFTTnVg5Ds4KUzctJgSVFHNx64TcS31T59b5tIUr6rgROMlO
p5Hrb7MA3HK+/o3b+HNAa/EaBU2OKLVnwDLfmPJlVa2a/E007yX9xJUdfF4fBpp3jB/WRF8ggnko
5ysDuag37ljZcfwiS441XR2/JGVe9paPSmFSQHTi5TVm1cbHoVJj9H3yAdnyZTYyu3P9XHeGNWy6
cEtT1o7PtIt+fRmdf7n2XMtpn+8gVLjJTtuU68zmljuFc+r7+8Opd+R3Uhf3uRD7qqJ3Q/Hh6llY
+efKttnlN8mTclHspsvoKTybVjcx4aLX5c53Rx/Ox4nl9IeX6pdfQdc03UR8oirK4gnEdCOU1Gpp
YsPoOFc2g0v5H0u206ygJFwrtrwJLo4/il+OMvN2XPkwpvz5UZDR3lW6yZgv/uRI++FJvB6vxefS
/UIr3yUL167c4Fzdcde32okZJx16ZT8Ovtge9RbwBZq4XPB5vlU3lKBIz94IDifua20j2eE+uTTX
5qn7PE+vY/d5sTWimwgfJ2ZYYTu55UqzkdhRqnbq1315r15BL3L1C8MVXXlTnvhIyYdWxY+XvFi1
mrHsRbKTake5ktaT/WhcDeuXW8zpa90Frn0tXlkOVBSXONWnu3bNDj06dfmHPmEff4XFdqpDr9Xr
Hr+CTMo7U6xZ3dKzXQvOj1cvW6fPkPvPqQS6x+fawaOfguBKRUptSOJyNzx06gjgn/tu2BFTq17R
tLS7Z2XduMY6dIodwhOopSgo1x5n4hPr0cE7/2H05VOvE6s0TEb3ZJQtxADDvj9+gYdGUCVxrl8j
RWPX8PldgqoaMp2H2sFy4ExFgrLxxGJw8BZisuTAzu1D3raYPlKW9KQNMwR9KMmFtMCO+IWZs3vN
Hgv7DUj9/WgHZ0Q7PWKXOH55h97Wj2Mv5o1KktokAT53rLhz/N7xMxdGoINE4Pg4/5eLZIaYokzH
4sfy8WEl0qEdx+XEQEprT69kyzvaVfqNmpqj3aBZq5zQ6Zz8SwUxwR43J79Kh3ZHSNv+e/jFROmh
k0L+mu/xaGuvw3N8EYFSKRyfHEXbdOJv5PU66dX3E1d96KxItYorVqnAyfpiv4TCOALGhtbdkh6N
xDbjN93Yd/F9LD9GmhvE55164kYfXPM+Djl/KT7caCNU+qCLGLIK7fim21IwvoJyuSvO4m1PvJ5i
S5e0+cgQsMO74TFa+azXD9hXjl/6ge+xxtmYFMS5nWQu1z0oP2kwlGnhDPpDjvsjvSrUjYxJweQD
UV6Zp3amBx6wCWBQNSy4hKhHF+usLI9mpkuzxKhMuw3gTbLGAUZyEEqiEy/sgU+CCZWXYAQKbZqm
LB5qEhZhp4p15ciWuIaF9G1SxRO7qYNX82GIxUPMwo6ttsYQEu31Jic1or/qxs3xR3Tg3TfZKYjQ
cXgpf/QHP84UvWwjJSwYZCJdMPfjVcvlxOvU+3J8nEMVEwaiMGZwZiAJY/GB8wleqYW2qZweVhjb
Q4QtHWQ1jB0Ckokzk0y14O74mIeekang34KEie5qOf18JSqiuGsr8GnpOvOKs8SoTkyDQ+VWLuvn
GPLnN23SAj1LYsaIacmn4orjt5NnoFcVYKTuNJLh65LIHvgnvLWHJodJlYtJLkocWJZLkkUgCAFl
laOMl573Fg53eft+/PYdnBqqRmIGEdm6oi+GEIecDMauQ2lQ3JdoL33llbgzVtjH4+McvpSf4yw+
y3TEtBStDfcNKK5yqbaXUuMcH0KaH8NiZ2jSFIJKxSrOCr6YfYIRJgNAc2Zfmt9MpPJs6fA+VhPy
YHrJPlkc07SpUGnscyk4gyryhW5f4maTn94e/1XUg5er0Xmn4WOw0i9uq6RmiidhvUF3STK1XUNk
JiQy8K+NZChe55w42Yl6APe2pZMs0NWZeRkghmbRFOLS4YOWbfnh+SaLDVBZ4Jvr/WDWiDBRvPjQ
1Uk+9S1SekKhGDZh3pT7IvCbB00X9cpGboJSBF1PeE3Qufbdx9701IxycyZCXnoki1YiqlgN25vQ
iyUmMGgveYgQcMvRVU5u5rb1itG0Zaxz65zE4/c+EDg0mTT+AWFZyrWUlZyc6enJEPRbMzyxpsjz
R3zxKFE4mKppsqDS4J8XnQ9rWy80E5EfIwHQyEhAKHOLYUiSBGIRfGFKtoI9hL3Ui6+9i2VzZ46y
HcjREwsGOfaJDWPAzqqvMdoUte63RS4Ry3cK13HgGSMXE/mgKvN8Q0Dx6XdM0GKIoLNYHRryBXty
JvPhfDCejk+lA8vrp1HmF/jDnQgnJDSYdQlKrov+EqIk9NfAjBXEn+TfnolZHd/GooWt2EsdVNTX
x4c/cJG8U4R2UTMRf93NyaKa+yIJFg4RqftEqjbEp+w93/+NZZBHberUZmQm0GKl1Qa0DkU04SFo
jasCGP44ZzyQXHuidnZohQIUSccMlwg6xuXudCqlvjMQJOJ2H/WV1SZ0p0aMlyU82LvKZ9M4+fkc
BkgsvG7W5FW0mX9//J4e+OZSfGKrxEoso5hZ7GDKbgR7VszfKfZLXfteYRCDyj547//eOItlq4Kg
XNCcZ28hJ2u683t0FI9RYp73Fr6R42PND+iXF1ZmzaexijbHWFxT4A0FKZlM0yqnXKjcRUWMonfd
9Q9gQNfHxzp0/6QPYy2uCwkrZ9GRsUjGsqqNFjQXRLonpH78xjj0l9jQUy6Ul9eE+kHTyV/mxBLI
5g3KHxywePDfLcwF9qRr2cPx8Q5sZQg1n91OpsyHelZ4fXzVsyEOkXnPr/qcpa30tySGnpj/B17n
T0PMt/bD1wRNZGkRQcrUK3MnUqS1BRIPCeyJluXhYejQsUtnZ7bco/twnNFB8jqr1Us12x28u0h4
O363fuCFfplyjPCvQRbTAOWiVpPCVjnEys59F5H82/g5E88k6UFJNppJ3lvn9M1la22sU3PjQBmG
G8mZRzQMRTbUxXyfgjlAJeEKJ500AHXb1yneosuYYmhANFpwYkE8tApI7KuxqSP0465+fm4AMwUS
vecpj3uJvG4IxcNXCThXjq+KNC5g1aTVKv3j8Xt8aEbKElV5rHa6xOfy87CFhzRer7lKGKqbRiZ6
TfuNAxDr288hFhvDpItSBTdLxRYtvEFCcRsFBNSHk3v8Sg7NSJ4WHk+KVzj6Fs+L2hWWmDbjW1hZ
7pSD+C/QSqXjiWGMQ/OCExC7AVQmurK8Yxjku0oGbuYgscYSkVg8MLj5Wu+KKdTAdRdo+tqEf3pn
tkV3WSRJ7CbynKdRCfySdihi8bQNMajnvKCmxOWCq8cVtUoYnSqI4mtNSBSijLqaEF252BRItwpw
oQhOvA7kixp5CFMmGalXCR/+qfGsdGUGmBHthvjXfV9X042l9sV9TRzledcpAVLpAsoOdRMCVXOg
mDBGi4K4IY4LqWZDPu9eFS3xO5z1eb4FeWu5/hB41yZQUdZK2ehJPiUejcTJbqOUA0x+GZs/LZXg
uoJsthal0jsTMu8sJgfrDMH1SiomZZ0VZDtMfWG5oPHGKzSuxIhqArARKO8YTwgbSbGZxOKNMuhZ
7mBXVLYjwMvHsSIJ2+6NqLhWJvrjdjJgK7PHKEtWphZ09wOiv01b4q4R/FByxjbUcY0LBN2eeDMP
7ijQ0Epz0R8L6fIAKltCnSVg+x3RUI09/u3ikpCe5kylmvkoyTpJB6AQBhevN0ALk/wPe4jG7sQG
6tCaiCGfOgxbC5mjwec3VZWkSMzQ0pM0I+KB6hy1v1PM1Vif2A8eWuc/jrP4InADFaIUqb6Ylb8y
pnVOVvhEHb6/6zrzxK09dU2LT0PWEelAcAR3Fqdtaw04kdCPrsr6xKJ4cByJlGqAMhwEl99ykldJ
Ua65JqUJ3JzUO+0CCrFtSNvj36D5910uWB9nyuIZJfTU0JzyjNh/7YfYAG3Rbo4PcWidMJGAU1FS
JEVeKqN7jnHQrbhlmSkR8hFQ7iGyKTCLNRCkl5xUJ7xNZ4V+qn17aFqYFkUy9NiyiBT88/SzrF7A
NMMtzKS9TDgHJlCZcmOUbGnN/ca0+DjWomSWthEi7dkcURgljpA2SdeCLt43SVnd1pag/M6b9WG3
vpjxflqOQCIonmmW96Jz+rV9pF91lRAknxu3x5/f4an482iwmPKjIhGeRS+TrS1BZ75NHg4hTPdk
q5y4iYc/Wx+e2GJHEbLCCIRXcuKakgFVcBPYYGb2Zhi+xQH5KUZQuJZIrreIQpvjUV+9H7/UQysy
P0DXyPNlwVTmP/+wFc3HgaAhUvwcqQTYbCpkjxPy9OIJdbc6PtKhNfnDN2sJBVVBcUdsfNlXq94T
ccRwecqoWGEQpw3M0QvFp11pxsm9wIHX/eOwi3kaEQLkKXOhuqyMuWWFDlsFgz7nofnd+vglHvq0
fBxr8TTJYq61aP78h7VhJxkPtDjx8Tr8uH4uMMsOe1UIdcQ4Tmhe6ljie2Tt8cvxqzg4+z8sYotN
mtmK1uQ13DE/ew9xVHHusnPRv2pgnv21kST016BLDOASFJko0X2efGUeD6VeGhJpytJebL6bVnyu
Ao/P+7+qSp1Hoj3AwkwdC177YpoLqlQHGIUlWx6Le8+soh27tJssSP/qDvefAymsYiomMaTTny9p
SjI9xWcv22qru1D9HLKg51Lf81+9cxRPNI4gIBiptf7SBtYTsqIl6m0iEhqlY0VJMvPLkOlboY9P
jLVcVZA2o2/+IXJG78iS9vmSCBdpVDHMwM+bwxk5SiWYrKGYHLneBcaJN+iXIj+DcVGgPkCR8P8/
5A4fvkexDheSQDO+CSk5yfoj/ClcFpBK7dL8ZnS3FUmu/4ewM1uSFNcW7A81ZszDK45PER7zlJkv
WOQEYkYChPj6u/x0W9uprGtVr2VZ4e6AxNYe1movHpyjf76gxIl/rl4+mkIWvBGf+qEd/Pk0an+Q
WBAkzjk3mF/hA1YM+sukiXZ9PBcPnU4QafWmiX66jdXcFFO3PXt66ff4DEc/IyUo+hOjMgJ+ITIP
5GADzsGyz0tmo4LZ+jLotjkuwWC3ROtWdwvxAeQTE7puGsALeM2NcL7mm0q+5XFYiZRaysgUdTDm
8MFobR5Tq52Lbi+8UNNNzGCuhW7E9i7VgICpj5mPYm5TL9+bQXfhISpc/RYO8Rrt5AhgoglU/BzM
rVbPxRRxWi3wg6xA23Ib2Bu56u/TMIjHps7Vxgx0Ps47HVobPOQIG7YnEvHszcUvJiwgh2C4nnkH
rwmIisJwcskIiJwXrULh3s7x4IY3yVqML+OmZX9eh0AeDHvXT2GK6THoyv7cumV3Amrf7P2pRd9R
VrjvMsVAusQtEnp3nq/VcgVmDfaujOKewvHSW342hVFkH9beGb5XEOOYhJ432tknAHrrw7CNCieT
O7Z3rTTLZx5DcByL0cvKcbSf4KDFjw76oqyP/PASb3m5sxYGknYFEU2VcbLuH1wcgO1hWSZ7fgHY
By2jGkdOgmGt+hXPrWJKtgjVwoyyk6s13FVqYkBVuSX0wbaOeIfBR9EvQxehOlQirr8mW3LDcH5N
K+IKgQbi1hOjVckL8t/RO8JmPDQtAhR7tlIeOy96t0Inv1gyofcPnWZxGUTd6RtupntQY7Qii8yX
G4yuoPZsBkbJsA9V96pZNXvrynbEwc72cZnpM+hT1y2j4HJtwj1ucWi9D+6G4gj8jdovYTX7PNWh
LB8ZvwFQpqoRnEtFIjidkEzczWC79gDpqppKmxRnd8jL/nmeANIc1twk823LpXxIyng86zxh/KLr
GHR+rXl2vKPmz4XEvghOmfZpRjLcr4wEN4xqF9utROMLa2bQ5sQ4K88yGo0+PhTYwkTKjJXGsWhH
zc2okXQcgW5qMBK9IPZ90HWhqh8LbTLOPl/zyTqZIGn0S2hjZVa9lfS3cIOwUWNAQYGb9E0IHCYJ
XsO6k+LCkLxiFEIwD5+Noay+jZy4BxQls0rybGEu5ohEa1w5ySHBbFNHkthEjRDOWc+E1kdXM/B9
EK7SmYemFsCZSV5Kv60PgfEX5FS2O326jV8efGvWJ3BZ8nHl8MMAmj/8dh3tnyp8mAdRWfGpknL+
jEdoE0EhSH6vK0q0zPGb5IpZHGc6mOZ8OSkTW28qB/JPW38LaKAq5vIn3pT4Oc8XYdFG0m0f0vM0
Whfm7z+TsnL7XYCb/hDpJbhRpFtoumPXPSwqn76EXhl/GjM6XRqts3e0wml6XOaK72EFYgMzi2xH
hNKxPhFkwwntlLD2c3ENizs/X5sMWFth7RnSJl0ERGhejvXWqIu/mQ9Ks+Uncli4rl21/ahECKhC
ty0RJsOk8Jz8trT1EYtxVYIFysWbEbLw0lZZZJORQsqMHJwv9jZgwd96GuOsHjydPC9M3YZHOxma
4NaeqeE9lBFaLHyquIKyGvUbpF1f2C6o08LYuzZAd3myhNzsq7tyfWJGU4930sGd+o5ISuddNtpA
wkU24RlmLgZ6TDqzRR/y//j8BOe5V753l/kubim7Wpfh68S8IUgqn62jC3UZ0iZbGevWqxCgnUoM
y3YKAGQ5dtQ64MNB9jxGUdX/DHsfD25UufKGA7yldzO6rX3UJMJPF1tZz6UdtcXBTjrxtuVt8EbW
ItiTUoFQOTglUIa54CQQT+Y9HjwGxh0l7DvLbOv8Ck4dUpMQXfc4WVV5nKmXfdezQ2VwTrBOHMJ6
A45n92XsvTUxGK2OiZZb6DYyOvUTidbzmDugPuhs3pCLi80M+oXpyWq7aezrnEs0ba7/GE2+ar+g
cYJc4QuYUE8UPFvMmbN9g7Ord741JN46LC8B+ETNBBYCoGZ5YoZx80/OqN0chXpRZgUQzHvKtOEz
xA3XJ407IBmKnXwhXwMhl5cdeqiw+Awl9/U+8uEXYiM0a3yo5o124RWftfs+1f3AqCKmy9tIourp
1ZAUd2ZxvOI6yCrPxrX6l3ZYkoGVM4nmtgjmYMliwJiPIKvcZL+6ph1uSKqgeSHxC6zEmYq5RR8n
Aa2muZVUYgfxp4H82tiQEex4q2+tYMNAXXHEeF7Qx42npQ7d8MS7QZ5QAPftvQRudBQUgT/awi3b
tGJsV2MeW6YT5NH2o7A0QFU2gOgKCOgOyopNlbHbLuexCZF/0b+GHal2S+dY2HJ+hGmwRJd2KFdn
BxmzcGB/rhydepN4z/60dVxZhpMGxeorJiER95hcvHi1shmqg50cVm6+3+a4xcZMVHGMwNTAlgJK
7swcwODQBGXADhZtTn8st02Aj9oi7yztxXEuWJT0pFL4h92z3/vYiet5sV9A21jdUSXcd2APMonu
A88UzxZjft1BD5v/tpXlM9u0U2WlvczjaczXufpSQ6PQ9y3I3l2kuvEeApsfQ15WNoPWspHzbe8y
h3hA3cmY7URvL6VBWxpeptDqGGzG85qbar1ZEPTs+o3Qaq2npv1mrU3DusMFx1S00jXmUppvmpR2
AH/vjQD3vlvW6OwRBdoho96DDVezgRDS5roKTiL2rDpzZOVArh4L8seplYyGoWcnwKeW55/MwpLv
dHxdvevJEbzGJLaLe9AcVXsr1xh1ZUyFCZdh3hWo6mz+BJia4MuW2EzyxsWEQo1GyJq9VtYYPhXN
Gedim+vuRtUojuNRT+Xea1VdPDs5qtiMGXm6EpjXQGllwe0iy74RQQ3mlRKpWl5shtAcIaqbuBhl
1jHdnOnCO412UN6XPmxvpkngUJCi2eVOWBwgdAAnGWfb5w6v6wnUmbdv4kBuWQ/9+FI7ja1+jxZU
CXdRTKKPEH9VY1nosIMa9TATN+3ytED7qfc5qIoErx4OhxJH4td2XIeajWQe9ta2mNsWaJifxlPi
NzsvogPioEPlN19gcpDvHvvWVanqDYmrSUmiXuEvF9tMvXuX1Ffw1jonzfeKlyuBgZUUZ0C9NXm1
Woe366LDxyrf2kf6Kvr4E2BSUbwndjdkLnAeiDNzGH3Ni1weSm/ACNprTTBh2V/R2sTxjmqqelo9
F3Jb26oQCokTM7YbV/2elBpivLEqY/cQ55a3K025redhIVw89P2wdjewagAeuTXBIH5r6ytnKZBB
vhiM9RJ1ZRwxtQ14KOXam8+pymvz0426fPzuyB695oxSb84gxcr2JQCddVqmEQz+LBMcqsB9oqyv
Y6fNmJZP9q6H6zhVy1ruVuhKr7NpOSe0g21uDGP2Z8sRfZvGfm7FF94YQJ3KpED67Y/j786n8z6G
DUDiuz6bur6dZ2C4pvP8fZeEpcrMJplfNWN9iGiSOVVJlT+sV4D+oA4TobxitjoVycICsFdvah+2
YIL14NQJFBfiSDLQ3lbkHDeo8jxptxq9VG8qvo+hhe05ZQT3M43bsG7b+Tcgc1iqQQOfe6jjW4W/
82DFyvrtFKysHVuzOWtIZ/omyMvRvt0AIBM1mq74wfTQfBzBFFlvs1d7K8QhTJq7vnI65xqj2gfs
DWbNDLj35X1IfCitfVJdDQZTs5dUjzG7bUoye8J0mGpcO95D1eiQWI+9izFxzbczvT2mODcWDTp0
Bbb2sdUdlCzdLLo6W1B/3bOsxqK7xA0osJTmweGLkFHH/BzNRRpa/tx3l3re9G1fup45sy2WUM1m
8JGN8myxdyptfvA2qBBFbmDLYH7ZOKfG67lLUMiEcD2VV9txdKqKSe96ewjVaaiKUj/HII4YL0cZ
+WiYnvk+Rmq5oy80OOZRnWQgp2cMAujs0BBYQn+xoY/LNOpWPbtZN4cT22YxrdFeb02F+BsORXQz
MRXcvk6g4wj9uZ/RfvSG+ovHobjeEYssz+vSeE/WmqtvsXJs8PZruEHltafbJWj8z7V1C9JGfmt3
d5vWlILdq6H0OcxtkLHw5/Cf01plbtEpG70ffXu9r7FyMmu0SH09m9RrWoxhQOJskT8Atc0PliU7
dWZuv/7uF/4I9j3PpgAi1mEzTl7fBWO5fSUhDoHbnSSdlZ6wOBIaVX1Uk+MuO4/XLsROKBd0cC0b
mPCJ98+Ez85NMiuUMgt7Wk8KT0XDxau0Ds/w43EeqICYgd6UzGDGO8DOXg4CFNvBrFXzPDggvm17
jPazF3tM1OA2PyZLiQeX+fTXwQwLiyuP190Igvmpl8p+lw5H1m6z64eAXNS+WUOFaFj0+VdXDhEj
7s54G7tC3pcbRPhsHYpx2PsMNn9AuhO/m77BauuuyXqEo2/uoWFyLp9CuR7pqJcm60IxPZjed481
TXHqrfcDg1SrFNnmxO52YMmBwm98P9y1OvwRKte6qxfaUtO2sLsnQtL+67w4PvVPfnzabooAyPfy
YmabKAYDwp4WoRSsisskrB8cQ+b3LrWoG/zqjEHASq7QPszjk+f2zqv2m5e8I0wIyG4wEy9sZOx+
46hstcftNxuNc1MlOvEPeVjqsyF+79B3dt2HkvNQotSo/Pu69Ooha2WkoBn13g86Aeq9lmN/1lvk
6F1H5dVJK8lZJI/85Gs8ooLu14EcFdDEudzRCssro/Hybd1HPuxXArteZSP7wbtl1cnB5ST5hVwq
cH1XWZhCathXNwK6JKKFXCYpEKX6yRLx+tWS9CiGo1PsAqtYbxtwJxct856Hjl6c+x4a2WkxXv0s
8yna2yBZdl3U9A+TEskprJNFAJ+/ihI477VZOIX62zwHbTZFrgpPFU2CpHWcMZgPZXmViA62hVyV
F4qV6pUvsBNjl7+NiN2Pm+MyYSNzB36OIf4eXYhmQm0nGNnVWa74slOo71PW6UXdtMZfXxNgKE8l
zcmUbIM1D/f06A+QtQNryxb6b17mRofHbVHUkNcQ+/ZuBO53wrtIxgLK9G5k4CWEd+XAv9YWL57I
9CAC+c8LZRLqxDSa2CbaaZNUHNNVxe/tGmd9sty45Jg8ygsMrymLBwA8eWnEMdDsa4FjBi8lfcv/
pJK2fW8MUKtjzf5hUoeK98EbTJJpLgRejJAOQkrfUiE/l8GvQtU9xZGh+zYHio6FuHrOGbJY7oYN
tu41eH6LTR29tBSxZ8LWaK5/bHEyfMAK85eDtcV288jlYPmsw2Ki1FnpjYXPBnUT3KP14GxhCDbn
mhskDlhj++i7fWROoppsc+kKJ/jshe+wGZMXzaTHweIghCV1Svzq7m1DW2CWOGNEY6fM68NYLryO
yKX/WPJw3id++Og7VTHu1MBJKnUsvVzmhaUTWba7W1hTj6oL4l+hITNlWld7uwmZ+5eky/0vuTL6
mSQYZ8mkCrrbmNXlkK5Uc5x2Y80RupxdcDYbyJO9Fpt4yZOtOgBfjPaJ0+XiMNAbh42+4SHYS4gs
XhpH5RjsLOFEl2ABQ7SLPVk8hdIAOAVL6xH98uSlHMTW5SXf0Ai8WxdQOFV7tB3UaaoHk3Wo4c3N
6mI3+NmT1vo5mTnfUhjJ9q98Di1nD9jToU6py0OQy+1Wy6iH7UOnT3nSwPU+I7/1j3bU+9k498Kc
zOTw0Vp5QEAte5FPuFedh7XhxiW1jZ49aa/dHUITDzlTfu/3AlPNOPquvaM9c6OaLNRrP8yfEeqC
uy12zbO/JOKyGX9jl3VoELgJjuVTzeN3MvnE1LX0icePkQxmnBdIaW/sqV3ZbfuxvyMnbwgPew5N
q1uUZ7pe/I7z0xi+czbUNzoGveDWel1OBZDwn3ibYzrX0I1my8CjkTraBvVPdirbcgdTL2i45X0i
Dv7egLb2eLlzdNzXk1c2WRn3CeE22nnnrov7LjlJoMMzpfh1ptHP7ca7UsfsvoRsvrerNtO9Ja1T
OpmgNv6wlgsGBDl7bBwAXvuCpsBxie49r+lpg5kitesVZwuwXYH+7s5aiGOjsKG4ZaOSY06s/1nP
VXgsh6X+tDw/HrJIuzgVtwqVB4cHo49iTB5Ylk91Seag9KjQBgL11TmRsx8cEiWaDtkYh4RDRDx0
h4eavuAiH5KsGgr55TrkAWNXgZFqkjb/kBx5kp07x+CLe27Ze0gSNqJSVCnv2evBLeVL5Z/Dlu9/
sLXV5pmsYsImb3GVyUSZawWmzycx6OlQ3uWFiX+S0PzVu+1TXtaArZEkuQ8mED1ThMCsmj3du82L
N8F/FNIVvzGBGZp6VE7gieACV1rUw2xKjUnai6nqKmAplFgMRvCy1CnC3nwWQ9zaO44967ufQyxL
87iubrEL0YxGkdzxzu422PNx3qx52cX0AbV7vw0BC84+wnqMShjXsYSVpt5Lp4XwM9nWktNJoxhy
iESxLQcQTTljVa6NVqRIAAcqMdTqWHeNd7HE5HoprYsmOZUt+f370gmZ0itksI5UFIz44ZAcX7C1
t+JS+d0YwEgtTHTyjKlQEtEr8wkkjMbbgcgpzJKC5tyh77b6qXDG+HUIW3vZzTzZlzma+R4QWO36
nGh4wjsZkGQpsCddOZ9uElloUZZ+JvXPJUs5pI76sy2VdnejN46fC2m67efEQat5XIh7z0xauOup
A7kFonlw3ScUEGGd5XXnvFrXaPdUMIGiTknv5bsJnfvet6z2QeahepmdOiBvPtrOr03g4Vg7Z7XS
JAC9uVOrN8w0T5fVpeG6H1ZPhmSgHftAbCLu/GXKt2NjFfJJFeBTNDAujlGSqe0pt8UjYZ2+7zwa
CneRg7XDKDviX4Vr/rPDZ0yfQBXANqcpt1C0GVXBiiax1f6tF3RWVoYqf++82EYt0cn4AniuN5yE
ycI/zy4Leyd4iN/brSNkLOhpJDRwivZdzqY2+3qcm3K/LchjwIyRP01nq6jehSQdwN4cMt/TNHm2
hb66FBM2cBPVtLyBeaYChAqLD6vzPdi88cXaLPnWtAMQE7pg5C8fSfdj01Zx1rFXTMcljGPQHCHc
oDZWJW2NpAtfJrNdfUR97bkXEczJb+i0sgcMPDvM2+RK6aNnb0YcEsChVVpuQ7zQnJE0p7Wrocf1
+EHOXVv7Fpdm6Y91UY9f28DgiJ+t4Wwnk36xPWzcY9Us4Ip/JcNgPbWWkocq+YkuzCSBdDIKnWQO
VgLQZgfMpMdSXTv2L+VouMbLWjHnBiW98m5rxg4+qrwc5F7MDUczW/I8U1NO3sgKPuBeec0Bb/YY
XUps37pQA3exh8E2rTMHjaG6bUsznVQfRoDelJlvTUci5GLnfgIsPTGjvBkmPQ1nusg6Sgbc6nt/
Grtl380L7OYkrxcU1C4Q21va0agQtt024eTKSfBxxwX5M44UzYPdQXYbIOn0GVS4MudLltCiVkPV
CiabHE42NcPn8frSLaarLyZMhpquL1b3Nwp9TrVTncvgIU+qvxfSWQkwu819VW3VPSzwX8+yJu/I
peL0Bl5mKepjFTW8F7ox5nimhTTVjeMs0RendsWtpZE3Pch+mp00WD3aCrvSQVtaaZG1uh/dtKYe
8b12sMMcpNwa/TEM1CxoctSYveTg8bKVIur3i5VrSnVkbZ4w020A86u1fuooz/HL4qloHp0piJ+E
cKfupqlMj3ili6y3TQ32g42Ce0xt7GC3AT5ve9/ZG2jpzQ1dAp0kXO/aYYs+PPuaCi/QKrr0Jzbh
hWcpPxBH2YfETHN3s06O/52IkysUBA6aH2pdb72aMeQ5jTdBam5VtB3dNo6nrCqKyn0dCcWcnes5
Dk1aIB75vBn4OIWjIqRKEOIZCmOL7boJF+u9z9fxVEW8UtNWNOY7N865E5Gq6m81Pzt1W+FaLxRF
G4or6JA2EneR96Kn2LomHXOV1Q5k9x0eQF1da0/LeWqToj5txTDIY6GC7bUKxNJkjV7Xt8l4IhtM
4V0M6eonqujVt45OjRPekFbiapuG+lTKDo7iGrh76JvkKNvcRHLvN6p66Rwz0i811Ew4kphIXuCQ
+9NdM1m6eZ56hAm7Nm42zsawhc2BFoahOTRSJSQSu6IBpjNF4W/LjezmPMHToFjTsj+iZGrUuZyJ
Ib4PFHHMmxV2+OdVDs6XR7bwmp0xTFPB65b6baHZGI72Kro3pWFB74EDk0Wnum4xnwhEpT9sS2KV
T1M+0bYrRK2+ekXRngfcQSdoT16f+lWzvQvl+ZBD1/qlDAbySn6uc4t7FwLAJc9hj2kFBlfuSMcM
9mXShSPu68Aq7eeyNDzhoMrb6DbglX1uW+OIm4oqM2fSkqufmtidPwGuTvfI6EeQiCoJn4TLPkzX
/tQ+xkWkXjyO/X4aWssgbvIpHJ6Kwlnni3bd7tBgk/oaEgipdGEg7qtV2cLjgKPM51jHqKDmQgmG
wCUvl53Le3u9tbZCYKVCGaqyfp0FXPjG285NkI/9x4g94h7Pmc1pvKibj86mAyG1HTW9TkEoX00Y
4VHzw8Ei2S/6m6sAoMw2RD6Mt3lzHaRm4wwBDhjnBwOAc3shodc88d0tJ6Mfc/J/1GaWt0sXyEcn
JDBx/XF7R+NX3vUYWjK03wOisma5CUmb2NxOKgchw+RMpR1NGIxXAwQ2qS4dmypan6tqovIZ2dJ9
qrrZ/enbQ1JmCBmWQ92ARf0qiAHJfRr6IqClTNFJsV7OErzzhZpb9M0Z5vjWi/2AtLq0xyzpxrw+
ammLloOg8A4YCe2nBdPY0RVXWy7ySf8tVw077DKzIUXTOJenmTMxVctWOSd39jlkCQRh4x76bLIP
KE785pXlgH6FgZ3lQdV8qlnKO+Cc5WO/1nA5eay6Pg3J/+EbsGCJph3I2fl5dEf3UQksI6Jd1ns7
sd0vjpwcQFBOsB8H/tRI9T7fdUIF7V6MlBAbVw8Ho3rDU+J30Mu1HS57b7Gq+IbSz/pBpqg7EDnb
W9rCF7qFKV7cRcEQvduwwykzuPP9oOfkJIqaemdDDZrzilOQwKcw1hGTUvj/yVrK98ugksdKzmSq
GhzCYxF6h6J17AdPzLSX0/jHoB7bycdsE9zbPJp7muSZ2Jjy0m1/M2DWcCdQBCI6jV1VZnnDfnwi
SIchW+rKPjc6b18qR+lvXidoNSUxCnSiKBLpPZYiH9QJEmZ3Q+NfeFoT4tw0aNaeJ9q22mdDfwPl
zGqsftluvn11VUBlxKbSJk+kK83buNmTfQelPuRa+NiFz9qbYdbqRHi/PJbhMbcxXWbeVKE/6Ky6
eS6KmKwDjSzOsyaHSSRF1i1VNY7OQ2lR9kzaCWVhIbz4rd3yPtiHyxyNe1UJMJFL285ZW3lbd86T
wiqzdo4G60BEQVNfQ43w1DXFhlFWbGu6WK2+uMR1CT4QdrlDzyvtFnLmzJzj1naPQUyQY3LHo4u5
c9RVIWLnxC3XG3fIFUH1A3nOuPi2bKPLQpHBtbhFFSEr2qW4mwWWu8yDc7i8hz1hVlIYTKX5aAXr
eXY3n6xzTCKNJT5yiLQ258qapFyhVMggJiXdrZmWfWiGI/tF/ZivUS1u6mKqn8u5oyzPrbgNgmh7
o9peqHthO3lF/tArTtQ/i9fBEqwrPVf3hQPBngEfp6CjhDi9OqCG5QjLoZ51gY+N2V6L6DlbN2tc
U7OW8gcyRI3Gs5+uuPaATSsfy/ZR9VOyZjX1rWZH4ht1IlWJ7nnmU59907W3OdvYPUeY8GFm5OLJ
EUYwxmB3VCyWVh2S3OK8Ek/QM7Z5SK4xfeMfqh6Q2b50g/aEEGfCTMrc4TOFMxK/I3+rR2no52fD
y2a5mcJwftDjAiGUXmWvOMgAVWi6klloU5GHtUvnxdw/epXv3q2dVXq39Nb169kLBSmuWNr9o4U0
guLOwlKh0i84a4zyoZB+wNrQ3bEivrl1cDx85rLWL3ICRZrOW6AvEpi72g9tkSc7oE6jexgSBtFS
HLPLmcy1+864Y/kBtBlMfB54lB2wLXzC5dqu88tN3j+uw1rv/aCm0T9YjX+jayGTj2a15QUl0lqn
JbeFkXi/HdudnKwBN9FcUfWym/qhWrhAB8IEJya31KmQmmkcdk9UIUrzQidBI78Q9khFq9lYngJZ
1r8VM5zWsU28pXzkKB8vx5l4JvNUE7Y7e4FaluLijtv9tYwbpGMYg55faMN5Zhuo6Vyye94fZmiP
EkHlW+TMK9VC3e+54vZXWvsGdsGA95+bcZIh4OfNrTnEbgHpCGqmDdtyC9iD+pCippv0lGvQOloh
qXUCgJpE36USrn+Bt42OoaUx7g2iv//ue3aU1ZFb/oxdvspJ+uugKED0ccVp0SEzxTdey1sTq/Uj
2WoRHkQSSoQDJRXfdOFlWHwksYx/Fgb13bnTPWkkuhNltyeAX2GpMNN8ZxJJaIOBwHyZOr/6LtbO
+xyh5Fg0g3Xxt5LOJuCc44Ccyw+L+GdJ+SJhi6f+QgpVR+POgkrM1mVJykRl1aJKNMDEHfoycMdE
ZthO8MeTJ1KYtIG4RSxelpYR+vs6t7VmGVYBAQvTRMtD65fbTeks6w+b9+ovrx9Ls1twNFmkg9Er
UPyL1y/u4GBYGi0HLZcUIj9dw7OIaiGppQP5bDBi2u2c6kIvWuemeRs7dibcZPrClGx+W61lLc+9
WvIow7JtkG8tFJNBlbvXnbpYyB60U5HY2eCPxVUc7AX1fttyct91Yal3b17972VHgL/zmjLnZcKr
dboROdaLM7Xz9Wmq6Ys//p9pxULcyYUtXNRen1mLv/wGteVNaUkG+rmeu/johHN1MWuhP91qGsnB
2vbXf+4O/bPt+toaypwyBIiQKAoW319bYHvtLAp3FvQw9WyEe9eycJNoO//zp/wvjbbUIiH2eKBc
Yt//o7kbwVtumamiGu9CdLOeBeCOpL+nljv4/zJA9L/0uiZMEzIoRfWF2fk/fhD9WUOjWjK6W8mJ
zc5fa4SW//xr/pdrxrB6SJbH4/dAl/zrNQs8Rq3mqxXLG56G6LXDJptk//wRf3aq4zWzfdv26C8L
MCi4f3Qm12VPL0w5+hSldTZaXirqo02b7FZ6/9IefJ0S+O+hoesnXVkqDItHUDr+NhQ8AuDLRU8v
yZCnFWk9LWyOCKdw/dHGNwID7D//sr8Nhlw/EABtQo8IXeThn7O7/bDVkj5bjF3NtltIHtrOTSeP
IrmrxF1R7BfKveG/NF///Y5d257pYXMhhMDf+uOOuQVFzYTeuLRfnt0einA3Hbx5/8+/7D/t4n+9
lEghac7hdjlgOfw/hiTWyOppJCGGHjINvyw8LtmaWamVwqrb9zuCTHiF5B13Y3al9q07nWEdTwkM
U0RoGeWHfZQF2f8zmvxFDvrfNO+/rwi+FsO9Dt3fUej/+bgOcTMLGfK1nORhnd+n+F+GsT33b48Q
H8CVhTQAcYCRh7+uB6spyFLHEHbH/fV3L9mSMbW5IxeU4sH9/78bA8SOCumO/pjs//5qei13RZaD
EsRd9i8r6G+cMOqSNsP1AJZsWOX/MZP89/yPo4cmj9urFducBUWJIqPiWald+KIOzn1+wusMWI87
8FamLz//7aK7f1vBf3z8dd39V7v/YldLn1d8vFWmWCLcpzjadedvD/1uAoKzi7tUnPPDcPpBKwtc
O4wmJv0NR3H3r0S/617xl8eSdc1GdSXCwT79G9BKkXaPVhmGoErm3ejYu6X/qIIQg3gpUtenTXyA
5L18uupdkU8hJX0WVfQvKMm/bTMMp8DC5x3jhjEzfH8M8Dl9yzRAspHz9IKHntmv2Z6eTRUiH7Oc
R3cE2j61/zKE8zeCJFN1rHkbr4cdxCz8PxZk2CS07JYOtZUquZfjx6AJIpWvn5TVX0zn/g9p57kc
t5Js6ydCBLz5C7Rhs0lRpCTK/EGIMrAN75/+ftDEOequxm2E5uzQaBtplKiqrKyqzJVrbdvefEcd
l9S2UQGP1Zv3g615KI4/IAp+VwfBYxEML7fDxBWvwH++il5eGk/mBhchtlf1SLET/QTXb97yQj/K
XN2NWIcoNn+0zdYLBjgms/aTo6ZPEtqT2Ul7g61ipfdlcUFojYMQhWNZtYUFsVSKvMEA1Lo8gdQ1
pI2DdGBfBhsSZHcJmTtAYz9uj/zqFjAvx5lJYUuoqH8FZYbJCsc3SJTJ9ARSo22r/i4PV0L+VdQT
jAlrPxgBwPgeYx2gKu551L8tXqG3R3R1rmCEnWUZqs5hxmJebnJwtGPcZprlyqOxpda0LxKw2Twh
bpu5jiUw1lj0/BO/HRtRokszgYWQmtTMNGeG/X7M5N+mbZBSO9WfpsnKX28bu5o4+GXphiSVYlng
A+U52p8FLtWoOnr9EsfN8q+afozNlcEs/fncnHB/po2IILh/gcysHuRg1sYpf2tIaUy9tTKEq/ma
KXLPTMyfcDYEKZY68CyYkIFU8RR1497yrHbTAJS4PVnXDuDoMhdbbk8mLFx/eLrOLBXoS0qNYfmu
FMl7hQdJoHWvbPmVS+31ZsWMA+cYPFDwS1jzgM/M5E2gds3kILimvDbx7gQehcbZkg6A9otVrFEN
X+9TLusKjWr0xjGN4oWBVuuwccqZUg+rLjReh87vtslwek6cadtlk3d7Eq+Wy8IeUmQqcZq/i6Eo
imzS6Yrqu3r+1pnKu3RoXjL0p9Gt/8dOfMBgChuIQcGPRDe+EIGkuRKcxablhrX1zO/M76Dfocod
azYEe/KKp88h5uLg5UYEud58iUcdjTbQy1WT4VNpQbsS71qv1j8oxu+eXqtMpsJubU/dl6zrV66g
V+44W9QtXARGLd0Q4xF8FKckQFXEzWPdMyLEvIxf/pj8q9Ojxca7BH8n7s2sBpfjIpU7qg7Ci241
vBuKr0blk/dauS9c+cQfGzZrpfNSkEWeE4rFhY2gFQ+fuWccwsDq3ko/j+3rbde74vTDIxgIVViu
69AaGMLLtGu0EbFJOH9B0ykPmgyurLTK4ZAOWnwcW+O3r/Xocwfkc4suu0tGWhorKqRbNfaHFe+8
2nc2z1WTesQcdbmsC2GrR7rZGWC+dGNVR4QFqP3ePunaR03v0sMEPY4b6G22cntnf1276UzpoNJ7
zY0ElpHL5SxBQ3ZaSUvoZrM5bjaPm+Mj/7Sbf+x27u5wcF3+9rjb7fgn9+DuG/ew37sve376n79M
2k/e3Bd3zy8f+PsLv4/fu51/nZ+8+YfHX5v5J89zN97z8+aOH8c7bG3mn/ifx4/5t8y/df6Xzc/j
6/Pr8eex2BT82/HIj5/H+f/Cdx5Xduu1x2m6jFyhMVNxwUknTIPekjqmrArCp3HcpPoBWczOTx58
8+Ntl7teZQ3GL/YOqRdgy2LDdjAa5VQ1oIZzvK4rOnoRjSPi4G4BybXz+7axpUGxSaEKgscKu8Kg
TlrXR4pD5jFJi/c0ih8Guqob0rWdKt3dNnXtRpAsoT4mMzBUFrR53GdnVAJTajcFmYWYQ7LJ/de6
LBG+pSqn1tus+QEC4ba961inwYVPUzO0okA7xX7qUEm0QotDZMM7vTrK/indAFHI4YU9rRE8XAdy
TDkOekzcVwyusJdDi2poOYw6oS2xs5ODQrEBjdrxtBlGMw9dqp/mfWCN3REYzqsFCmcl3v6ZusuD
BCzffM0gqCPM5QjHVmeEmTykJ9Libu5++8+rWnsCNOWOWz5l3+3oQ92cvF/9jv4Cbet/oKtt3x97
t3Vfi43s/v5pe8EOxv57aWXXzDFJ/DSNhzYpj3nPqPMqna36BEIzturcdlsNxnYVVgBt7Y51bUIz
2CizqBqURlcbZujQagaTY/FGdahI0xZcrvDgXuekoNQ6NzFvo7NRFNAmWUrV4buRkt3lnTRujDFv
DxUAW68cwbloSvYzkbrS67P0SWvl8l/vQPMXOAivzeKmvI+FLzilvh/qHV+gUJLzkAd8yBF50bPx
S4qA/e2dsxAUaEY2IKInH8tTXHhO0JExUjbhaQQpy0aR7mXn8QTJdVb/H+0IL4lK6ugJR2aOsxWQ
s/LogyCK0HYs05XLwpKHwEplaA6vyznPfLl8pZ8mQauAeilz5bksgh+xtebnC9GGxmauOwoplNnV
L030YQKmOCWVUAH8dWut8wyokNzQKFc2uzLP/uWOYmHOLAmeMEAhYIc5s9bqdDhG7yccL/zVSDqI
8ZMnVeSE2+81OH9TWjO9EMIxbXD+UQjgH4RBxi18B0AYCSvKxyh4Amqhy3dl/b5X9zJABj16yLt7
edgX9ARXL2EFFdOxdXZw3Ez599s++ifvfD0Nf79FmAY9biLEY5kGvmXM90HzLpe/+fDYacYDDd+m
sYeuOvWPULMDSNmayW4cV65GC27FzdBUQfSS3oRD6HLNlc7UcrNiOopKhhK4LTivwavdHujCZjQV
nQMTMmdSdGJirAWQD/cE9TJ6DX+rubGjV+IXTcrb0lwjeVwwBUOMqRFmVN4+s2j0eZQrg77Ui0Qz
XQryn7tofC5q4wi29oefFGtB+3q/8EJAqIBiD6fCFX+lBHNfiQopXqxJ+7K0f2iJCquD8/VfZw8z
PIjhCSaOKX+u92eBe+wAZY5Qj7tW0z2Ewwm0D90f+bgl97CSTVw6heeX/lwvIV32H5aVM1uOLtVl
0YUk50gn2M8IegyHQNWk/jM0U2W802Lq1VsqkfZnXWuGGHDFxGklRUk/elQ8ogNN8eZrCgmG9ehX
Rf8LrWiY2mjzovfIAghx2uQng8dOA2VWuAO5kP4efdpIN+YUGa8qTenv5Sp17nGZoeE90ncfi7Ci
ZXDQzIz8bpGle12DvoxTJKo+WbDLfqyjJv5K4bg5xNnQ/vKtuDnQHzbE/xzs57LH34uAsF+bqet7
Gglt+n+ldAPNbODFudzfTdBHbOtcHj7eXvmFAEGVW1W4mJGnsqiSXXpzngHcbu3MQfXTdE2tuC+Q
6SHlB+sJiCaEVsFVfYRk40VHpdMO6U3KM+hMw41F14uixs+3v+f6Wm9ScIRIwKJRy7EM4VB1qilO
I0vyXSXTX3Q9oEu5go+gvoun8Is9KSu33+vYxLhp8qGoxbsNl7wcfZAUpqS2SHCWZuQ/xLX1u5+a
acXlrzYxdZ35oWLPEnfcfIUxlUOToeyAqjRPoo3S3k8NfmqP/+o5ghUhLI1QZE1djJUOnviKekQL
N8lI1cySV2Lt9fn2p9AJZz6D4iYp+KhRpKNWRgBFT+Vb5FBqsX+WEZpe5bs4Pljqyq3k2iPmrJZN
uVG1iLd/Lp1n8YI3pgaGsiFe2NOdpvnPYHlcpe0edW5b2uT/8w0SWux5Q1DiJJ9mzx5zZg4iPPB5
tWOT21LcsN3C1ruzUO3ysxVDolfMqQlLm1+vCrXUKxmEIeqVJuzAiFDEVxKQ29nTBG/Sv20n0Yiw
VNgeYCzBSKj9iKxdCv8USJC2+livpYDEU1G0JLxbh6Ecg46GBK8YZjVCNGxiGMBO6As1K4fV2sSJ
EYtunbQ6YalxvgfBnQXQytrenrar2+N/RmPMorkUdqDGvvQCUDhGTQdnAqZtMz3oW6jaHqRfxn3/
sT2uicjOf9b5Fe0/tniZsYFnWXDBlsoRX0f9lHiZ/92KdolVeBFdqKUMI8B3TdqVwdvt0S1P4P8a
FGEkFLLh8K8xqOawfQyyO5jN7hQVK753lRQUBiaCYpIhUsGTz3buq86DyHij/qyAle3nZgUIRTZr
CjDLPvh3YOrlqhW5oVRqNvtgsjNp/dE3Ge1a+kqgFc8McVjCfdbIVGBWJVa06ssp3nfFynGx9ucL
EciKTC4yJznx/MEDKOj28ZrY76LH6YZO/xIeDr7ncp46GGrAFymJV1tgD0dow18rYOqOjgDQIRo/
y5STbrucGMT/zBlUGVwzbEOBSfzSIlwmlq/nWHQUuJc7D5bALKBbE5B9He1u21qcvzNbgheodioZ
BkRHtNP24I2fT9rrbQPKmgXBAzJ7zPRqwEJpbmiPKaoPefBSwfNU7gGa0bZa0TMT7CjJu4rpZWsn
x/LGol5KXZGSM8KSl7Pp9ydTobMuQd5cARANze74SSeF5Lh0OMJc13BYddpQvqSWeXoygySB5EvW
wkfFmHQ07fRgbecthhSOZ5JL8py6FL7IUnkU0QbJF3UfYnVb9/eNs70962sm5s1/djBrJ3pVolRP
PDm23gHrc/0sfpdVpxVPXdwbZyMRzjEOl86OJszUXdocDQt6H1+i52OAwYeC7r09K57ocXDUy3zt
EXuFtPizTc6MC0dbXxVQdlpM40tKd+yTuvW/0qOa3clH7fm04VX0QvC8m1bKooub88yqcAD1TRsZ
XTEPmcYZWd1VyYccdoWQG93KnWdx4/y1pAqBJ45r0OwVlsIG4C6JmUZd2fwrXiIGGmtu/K1yLKS0
1ajFTh0qVz+tXEnXhiFEGGdQCjN0WKZOebVsbHy47eqLCwISgsuhSnh2hN2UxbwxjTJOvCgNXNnw
TsMmTh8l/3083N22dIWimT2OxnNFl4mYMtm/y12VpJDcgX/nyKRxzdeOXfc7hRgifgd832vyba/d
Waevo/9YGO+VNXf4Q+ksXn2oJc/lavK2pFQurcM4FE5RXiZe/+zs0KZ9me5mkZ1Ds30YN5YBnOsB
iQY0ZFdSUksTPFdGdRs8AJdvYZP7NMXGEvK0Hkfh9yqUdubwLSzA9Rkf4UFbCVxLEYWyoM01EjTt
lQBVnstg4icYclRd9obpeIrfBjo+DCB92RFijLr5dXtRFw0CUETziuonUOHLWZUKriiF3yReYufH
sf5a24Vr0+dt95D0BB8n5DSCZA0fN/+hV0sJPAyBSWDQwKEujSLxALGh0mEUTn76vdXuCL/eSnBe
NEKlyp7fSzNA9NKIY0MJp1X0DFd6vashYSpDeV8Ha6r3i9d/1Cvnkjn4R/KJl3aqXoU8zOoTj6bN
x7F6miCcCqv6HQXJ7anRd2EZvoelGOQdSqLp99vLtxRdIH5DzgswDBqlwvKZzpSZpTO/PQb6pYaH
Lv9528DiLIJTBl5LsvRKwCiha2+QNa4PFk3tBrugkOQdfVErwX4+kK884syMcGDLdPrl1nwPI08+
s2W67WnXxh/0cHN7OGt2hM2s5GiFtZAtevR6uRFZu+T0vUS2EGzmbUOL++psQMLpDL7GbIuJectV
GYKM7wDioGFp9KfW2mR5hOLdSkFtcaGcOUeAwB6QJWFPzU18clUSHoPkfpy+yOadUn27PaYlExRj
NFBqhkEVS/B0SYtLM6Zd2XMQkrGGbXbibF4Dxy959LkR4ZCBVDTWwwwjJ9N+D0Pus5O93B7GmgUh
MGhadsrHE9GnNOCbG56MdGUpFu/cDhfbOWNNtlREpSfyGAV9xa6s7c9y/g5W41H9ILWf4vBZybzw
UXpE73Bae0Mv+faZVfGlFnLXTo05f9Mnk+fbrw0aBfBOZdL+9vzNrivu1XM7ghsEldwPFMcTVB7M
bB+p43NHo+nkvDenHydZdVxrTURg0fH+zqch+kRGtw4sspwXyFubMy1L+5KU29vDWps+wS3ATMA3
5zOsztlPyawG55bUUcOVF/uamdk7z54muVX32mBhpuDFmQ6jezLf6Gwu5BVk01WBfb6tnS/TPKln
hvRRSS0V9LVnID0XIHTss2CPfvFSDa1LMtsDKcpNbi0nurC76IcEHkJdGAUlXZhGJw7iGvUoLtWd
fN9k1ruu/Xh7oZa2FyYcKs+ceoQ7IYj7Rk6nvz+bsCB5ndMCBVXusHXpHXXHHqIm+d7Ssk1vfBkC
2tOClYvwwhJaINxBcLG/deqUlzNLj69CazmHCOTOCMbsY/1LKH8zopV9tuD1F2bmzzhbQCQZAz2x
MNM07Z3fDE+NXv5usjXI5MJ2vjAjzGbTTkjCNpiB1OFRh1zPmrXHB8t5rHIf+pG1jMTCyUjOnDhA
44rNz4K9WJHkMq456mOzfIX+bBu2v0M/2Ev9B1zKHfI3J+pXpnJxjGc2518/m0pJl3qjbNQ5ZG2q
6UOVPLt0kkHF36woCy2uGe8E7rWmwp1JGByC3KcA0iRiMAX01g533XS6L6dg5U2yZkYYjzZUgdVD
9+sNzb6ErrbepeHd7V02f6kQ5WdkHi1GpP5maPfllMHHXWQJHJp09oJLh3etImsF+cTJbeKV1Vkc
jQPOaJbltClxXJpyAARwKcPUEPab1rzThtZL1/Ily0YA4XB/4RJpCStTn7TM6gybrFOfean6adQQ
yghWTv4lPwOtAlyMxxStWcKkBcGgSgFyz54eK3sUnpDL0pNNqUMr1zlekw4kTtH1uL1SSyObcePg
4bn6XQmExb3Jw7iAyShsbNlzqlO5sZyu30XatDK8pcB3bkmISHQ+mJOZMLzQ0b2i1R+yzjkEWbjh
pDn8+6BUmtZtEAZAgMX2wS6V/NRJSAIXA2SDcryvYnM7Vs7Kabzk5SoNhJTxbCRhRbxJaUEEDeMi
V1ooBqNxDytUaB9NIDDx7vaAlubu3JJw7kPENfnjwIAyaTcNsChZb52z7bQPt80sHb/nZmZnOYt0
iqTKiDvPZozpyeqdPbzS3m0TyyOxeLazlSi/CzspPaVIpmhktE7Z73EgefvZare98d84AM03/2NF
CHFRomhlOGeJ2+I9sMAx3EKWeHsgVw2DhDYasBkCSF2TxRcmqxi6E23+BiNxiTg/i4foZbz/KHnp
cbgzdtUxOlj3yYP9RAfBu2AnHZ/lDfe1z7e/Ymn7nn+EsKkiRCxaWOI55sd3g/EqtZEn1ytLtmZD
WLJq6GELSbBh6zs9+NLTIwl18e1xLMU+DWJVtKS0WcBXmMwhVZPBsjmTonh6K07hQ6edjokW79IU
TioQALYS1is2l+4S9HmAeCKFBYRTsGnkVdw3AeOKOsiE5Hcxx0YJPXpdBZ5ZbFuVgtjKVM5TJZ6L
5yaF5eoKNQ0KmYgB3dM7XfE9tT/96ArI/x17hw75SnBfG6GwcnplxZpvMqsj2nNeow/ffZSPDmlX
f8k7+avsQO3gR867E2idlcldKl3RSUO/4tysCGBOzMAjk1MC9eJcNtKdFkUHBSEqpcu2ndXccdiQ
jYw3U4lcRafBh1Ns7eC7LAXv03AlFlxHnJkBmn5ysDHcrMR8YZ+GpwLuLbjOkYnq9ENUfIvtL+aa
XtiyB//1JiHkSHKbDGnBeCGDhnSxIF8IF0G3OVnS9wFibRl+jtBYq6hcD44gBMacjpsZIiyyJwTT
CRk5aT6C+iOvNY1+2SnyqjXl+KU8JXZA0poYIzMh7JVZMnEwc0YHr8ajnCBglNIYrzr7UoKkMPna
2KcDhIioBo13KJr8uB0dFrfNnD8kcQ3ASeyKMLuuq+hr4s2U/2iSEzsl2qlBx03i+0mKVzx3cUrP
jAlnrYbuNFSSwJsC1X8pzNdkglO0DnbIiqxEg8XteWZJmFQjL5vYrBjWGOoe94yjlVlcx627dsgh
XpE3FbqKUOBvb8/mUvGPZsu/0ylEoYxfsu0eu2Fc3Kkpat4GbFglDc1O+jiMoxcmyvugyzw1lu/8
tkGvxnyyIvqqpCbdI8XsKt0a1Gtxif+GC7HSnIyQ6/TtvH0oGKThDqI/U9/4VO/Gt9vDX9yoZ5aE
0fcWQjgKFMeePnyDuOqU3qUUvwCJ+LCGmd2K685reBXxz6wJITgfQW5r87giTafr+ItPeloJ1nx2
zYoQfMIeMkEjnT0JwYJ+qxuVyyV4ZWMsuuvZUOZfP7sdao2BlNIc0ae2+aI5zUOIsGTnv/pVuNXN
aBuF37Ms29xerZWRia3UTSmZ/nDCKMINGz1EkqmO9oXUrGzFpZsv6uW8gjSZ96pIiWGldWE4CQ+8
wDJ2fQwF/pTu/5uR/DWhXk5fV1URCmXElboL4HcMH0w9fPWnacXMYvg6G4l2aSbXmhxFLkaiIxpS
1cWj0r0omQ3Gx1zxh6WSLk3utDrRCgzmXhae3rrT1JIWOlw+0WUYBmiyXtLaNbRXS/8yTLvWfzLg
J9Q76Ka39RpfwKp1YT5DruW1XjFQlURarj+b4X1oQ49/VKtt2r6ZfAmM8OhtqEAE1xp3F4PI2dCF
Wa6tvmyrOSGQRxWvS+TC9hBmwpb3CYCzLq1451I69mKmhTMpCMIC6RBmOpzeGd0WTmvX6PYT8HUf
KUzpJVU3Q7yCPVh0JAsCmnlD0Cg278yz7S4hYSg7yLl7qCyiN9hB3UtjIPxrLUO8vTUWgz/kmQjV
6zqpWcGRutE4jb5KasAIOyCJUPK3+h6iY2/Sv3C3/OcLIRBsbjPoI0P/Awj+cmBjTnOgpOe8KzQL
JpEk/dmUTuepgTkT+xqfbo9tMeHM9dO0aHwwVFnMhQW5Y9eygTmAj/q+ToqHpoZm2WiC4YBQnwmH
nfajiZB2G1AI3WiDDR+mP304mYWxEhuu55mrsDljnEGJU+0TRt7nldaCKEw93UYRYEgPJvKJISjn
VPsaDP+qdDxDLc6tCRt06tQujiusNfBBlqq6Ta335fDPyczZCPhwcIRzVljwUjWkccFyIvi4T/2P
fjCH97bVfYLmLl9J9lwfRHObF5V6WCNoHBDrl4YuhQPX4NRzpG/QELtttDXllX1+fcLCPcA9fi5/
wIgmphmhI+xTRAvY5uZb6h+mFNW0Q2UhwJMc8/zz8HrbNZeGBO4HogMyLmQchQMdRlPScMGYepC7
o/1p2B+mf0dJwX/x14SIwyrUnmafAhNV+ZgGX0tzK2W7fx0FrGRzGyFpA3luuL3czuqpQV21rlMv
ptNGb0tPL63HdDVDsRCDqV3PUzXjh+hkEWariZGItLWOMkD0Ymffi+45h2dw7DyQl2E269LOJb/b
Y7uOwdgkuU3HlGYBnhK8W7LVWZQJm/EswvUhsisXWsK89/+PdubvOIv1lgoJr5xRFEMzp2k/jKi0
Tk+V/vn/Npo5PJ1ZKeLeMEOb0RhpB/V6hjzKB10G2/Lxtp0Fv2bWiLl0HUCeIUbcMgrzRm7m0aQf
+u45k59K/d8j6YUJ4UCG5XtynNnEYL0F1kGpNkEOIOn3tFbHu76Ysj9l1QLpZMx0F8KcNXVjSOPc
vDFA6V05L7LdrlSdFi3YPK3JlHM6idA4TYHuP/IpqbUVEsO0wv3zPYIRUFuwHJkkBcWTy1VvwwKu
4D/lM+tTre00P3cT/ymLmv/Ch8/tCG8gdchADfckr83TJkhTN7A+BSnlXH1lPEvzRfGY8i2ZX8jz
hEO0bXiNFCa55cp5UvNfKRIit933T+b48s3I65zEJE2mUA8Bvb6cMVOyCnnoeM0VD/HOPHxDncba
lFv/W70ft7TTu6+P6r22M7b+QZvczye6Hbr7YEOugFZHkpbud38bgBQZ92tvmAUcJZ/GItK6RMKU
LMLlp1WyE6PTyHOsNeiqHj7KiHuF1smljcWt8kfH+a2b8XOjtbskfpa7+o7q6UeEnzayUnlmkBO+
yrXH7+xAV9MFpFPhqJGJlcJ0VW3q17R08UQ00yNaPccqUvZaaexGtuU4rUEjlszRsPWHm49zR7wX
5zmCGb2Fn1X1VHwdLT+hP22iH8/L07RO3XhUUCmJ29K4yyTofVxdhyZgGqweRcWg28K7nCIAaY6z
ylRrAxuGerD+5JMbfm/knW5sbrvTQjTkCDYdAHh0thliWRE+66mh6TX1oulu1D+jgFytgaIWTRA+
TNmBftcxhC0edqoCPx6nfDd8oJg3Jg/cp2+PYun4nQlv/9eGsL1HQymDusaGU32ZvqHjNILWNX6p
0be2e06DyjWQCLxtc3lYGqHXoWcKSsZLZy+LptVzElOeUR2C4HcEZZz2/baJ63ckTov29f+YEA5e
nwbmE4ueejVc8tIdFNfGJs7eTQis1v/FBfbclLBIzhikod5iykF4NVDu+ugbVb7bw1nYGxfDERYp
acceNU5soNfnQuKpW6+jjeiDctTWouTC1ejClHAdU6wSycECU33+A06MtP5dQNAa7P95QFz1Icih
0AdoUXxe+FPnU+EltoyULlw/kTfSNNzbUf4wSM1PVEFXXG7JzTE4M7PAb8VlUzhdRiu0hsCesxoS
WjF6LW8QGniAC3xjTeOmKh0y/aedVPZ7uhvWQtv8h4uRVCWQQo4I3x8clZcOP0xJLSEHxmWjczZV
L99JMhppKHWA6NxJrfZpinre5zT2qB+7IljpDlk4WOHqmTt+IXuDWUHYbhl3iOnk8/oxgreetn21
XstYLfgMz94/kABYf4lVl+NLu2AotQ6Sb9tHZ+9QKsch27bZl9s+s7iG52aEh69jtpIsVUyj/Fqo
2+CT9iZ/HTcUTvTAHVccdCFGXQxJOPwGVJEaI8BWZ6G1GbhR+eTY25UBzX+I6Bew0cLCN5PzXgXC
upoiiPgBiWTGgGBKW8y6GopnNcq4bxza+DOjTzYIcwWkoZrhHYBziglKb9zXp/YZJsRx7YvmKRS+
iPK+Al2FBW3eFXQdARoN6lVOAzSit5SGXKpuLuqfR6s0PV+t7iyneGfZ2n40/MfQCp7DcgXPfPVW
t2GvATfD/QwSkKvqca6OTIReVV4CeN5CSKCzOMmd10kbPRji35+QDh/rNeajNavCeSGbUWj4el15
ZXzfp7Damw+078C54g0aTerFLmxOu9urfxXThYHOv372apPDHpGlDpN6p25QGXAjpf2QZOVGNiQa
d9aumFd7VDAnHCFRW3WwDGIuhf1V8w9m91zWkPOv3VkW7agsHY8TGht1YVhA7NCgQlfBQ9zyGCI5
YHSnrVQks7jOSlBfnMEzU8KQTrPertE1FU94L7O/m8NdlAyUnzKvMtfS4su2SBgASeINIWYpWtXu
ixMaICQ3UV4d8+9WmN6TfINuLCpm3Ym7295xXRme12vOUPzHoCbU+Q3407JORpSG7quDXOj3ZlQf
60A+ZO2XJiyfaLKB3QQ3Pclsk/Rw2/xV+Jutz7VMG9JsKhDCKpZDmvspqXgvlYrNrPLuT2++4a9c
oRd95cyKsIAooeZtE2NFRsEavriDHMa7Nsnd1MhXUHLXh8efEZEM53EJW4iY8rHroocLF1tSs1WR
W0MMz43TjRpsCiCUNhE20CBeXQmoi/NowMw3J2xZTuE2pbZmeUr7nrgy+rvB7NGm1qCxkZqVdO1i
/PprR2wzGEMJmSbYfr08cbxU+1Zn2z5r3c7exzRrG9UPaI5XhjYvzsVRMU/omUnh0EdZNTMkDZPI
oLmofsF+1Z28uvwWK4iWmSvrt2ZNOPsnu6Ap3WYi9d5V/Q+B9GI6j6H+gQxhsJaJWJtM4ezv4RDS
MxlbZoeGmLQhbddMri6/Zh0tXcomIRVwe7utWZyvcGdnQVJIM8ITiwoQx8boNrETbHvS+wgLH6jT
fkqj4YnepZ+3zV7dDIUlnL33zKySKVFn55gNgPGcSlSIdWNlZMriwpm418wvC/GmMJlqBs7disbK
g8A27F6r8ktTH7Vgo6h3KLhX2d1J301IH/nxM8rQLrn/wTgiTKwVXhVEKyfG4nY8+xhhnqvoVHdj
yoA78+XUjtsiQb7TWjGyOKtnRoRZTTWAg33JiJPkXquGbTk2m9vrthg3IQ+Yq3oQ1JmCBYulQvdr
mlVpczAjP2vdd+UM5fm1i/3ifJ0Zmj/kzEESXfOLGJpWyr8NmiExtN6virkSu66NoPBCdwrNrvac
kxUCSZUqago2mkBCfkfqon3e6ruce/DtSbtelkszQgSRUFbWEo21hzsaHVdb9rdj1KT/vDSXVgR3
l+B8aLqGwdiTis7ca5Uineq/9cbKNfnaBWY71C/ooeWWIFZnUIpFxtDk7oPu+x4SpDv4tQsXjuZ9
b6prSaLr8ISxP2VHOr3xbGGFVBuVYIp0dHLjBqiIaTH6a5sQKkYjRlcPeM8abGlxsc4sCot1CjUz
QY6U88yc3ll15TZO8HzbHxbdbgamzFUuevQF3+6sgebWkUFJWvqWZb3+OdEtHyl0CLFuW7q+O1Lr
pyeJ3hN6gmnUvNxFaUFuQxl18GBJfq+Gd5Btv9NrBBK+koG+beoag0ZDPOpFM/KWftOrdtC2ztXE
PplcG0dP+bKTP8ySK7lXHIEVJm656b8EXvumrLU5/qlmXN4GLu0KC6bwNLMRCK08y/1o36cP0/t6
Oz11u2fFS/lvKJruW/6zFbiO+9FA86f7XO+lrb0xttW2uYtfFc90ZTSB8od802z7z9rP2zOjzl9w
6wuFnWnnedUW2vyFT+E+/Fh8Rk/QszcIhG6rY7HtyfNP92RHXjL3PtxrCNatuMH1SXg5RbPPnwXT
SS7rth34gEi5r6rPivlRiQ/66T26tkmy4twL191LY8IREclqkEsTxtQUscNHzdgGUuTKoKGrnV98
qPztVKyEpEU3P3M9YUONfRdnUYTrzWVIrQX0YUFHmrudf2etnYBLc6lBJUc5kv17xchHN4Xf5dB3
wq3oDsiC0XrojrAST0G3aavjWjvAwmsM7YIze4J7Z5GlQ4+AvSz51IDrkN+dim+8/jwnf5RGQFo7
G20DZ+UwWYq71KtogeHlYEN0eOkx6EBKYZL6eMzw5McHKXLcNNgqIbzsAEzlT/YahGcpJuozdAfY
PoVxEbngRJCKjSUGm2TXV9/QVBn8lX14jS8jQp3ZEKELpaEWalNJnFxV9WHK0Kluv3dJ9E0/BW41
Ku8VpIAKI93Idk8bXbBNps90tqzsxWv0kPAVwpEGR2XIZzDSvi+8wngr/ez5NOS7mSYwUl9RDuYp
8yBJSJ53LVWm9F8z+oJ9waGSHBJjB4lV3hjOtoQtbtI/T8qDEb+3hpX875IXnU+4EPjyrCtKq2ao
Mr3nFVnmwNpo7U+t3nHZTuo7q/tvgs+5RSHS5YYGF/qExWT8GJf74eQFOQSwVrFpuk+1FWyRJKzk
bnc7ws9/qhjgz60KIW+ABkZHgRI1cOtTrgMXXLtzrU2kEOAQUTPqusBAnU0hGhRIqPadW2cRXTUw
o2v+ayZl7pQZL7cHthTszgcmhAGp9osCIl7CgNahCPtBTxp4fi2vCH/B1xn9e1Zm3qDkSFBPsQxd
vFpODZ3AKYl2Lzj97puOZIybOZuT8un2qJZjzV8zgpOopd8ps8gwMLb4zq/HR73Rt7Jarrwu5kW5
9oq/ZgSvQHU2kGsNM3L9kqEuMVnaLis8Cyzy7fH8f0LKX0uCe2ilj6ayhKUqLLwhbbZG9NmcNqq1
1+DtMZCDJWnnTeGGGpG7YnsOV9ejpHdbg+4GGlwhnNlDreSTHqAilxr9r1OiD/uZtOOQFZbdwtvi
dy9Sodef0YhAdLFqYTQ3in5bxSdpZRcu3QKoNdFuC7Osqop0xFpqtpFVhTXc/fomjD8W8F7wStD1
rRWtVF7/VK6uRn1ma96wZzcqfzC6KKkZtVW1Gxg4sYmxKf5U0klTOV8h+N8wzGNjJPtSNb9aBSqb
wF+7oX+Qu9+Sfdrh/odU/uEooUfn+F4bpH0c+S9lFR8bRDtSZ62Hdm1+hGgshdAz2wnfLMm/huzQ
V7tCOuYkceW1t8CaJWGDoSiELMgJS7YTeLm1zYqPufwlKMNtDmXQbQdcDI1nKyHssoAElt4WrHqW
7poKWhWP/movMwsXIm9Paj8r0etti4s33HNHE7YbtxfJmky2m2HtY+MgtVuICqSYMlW16dpnZyS/
tMbmvnx5ORunEIqd0o/axmJOkby1WrzJOKb153RStjV8kVnVuO2cMnwebbdy7pNxZXP9yVJfezxV
c5htab0TmcFKbfStuoGr2VAeOPC83mxdPbyb4nds86L6Zgc1dAAvyuCZ/cfeuTdl+oDzlWijLnvW
368Qpl5PxrboVb7Cenoyv9LXtK828QHMt+zqXsPtze038iH3fhRu6P6uJFfeJRtpl26dzfT1thss
no3QL//PhAgLopRTVxFxam+QzMRV+2/AmiNXy0aENcuDoSO02hpr8NHFt6R+ZnX+qrPAk1KmhV0a
q8AH3GwXhu6vb867yPV/hjwj6YtgAhrXdOl4pcHtIN0Naw/uxdPz7AuE0BdBr5+nIV+QVC492V4f
bvJiWFnoK0VbEnJA0v53dkXBn5wEeJwaWIGk7bRt79R95JqHt2pzevt/nH3Zchw30+wTdUTvyy16
mZ3kcKduOiRSRO/7/vR/YvwdawbTZzpkWZbtUFjVAAoFoCorUyPKF2T+3OLNF4jphJts27kNAVbk
Q3n8lOzQyzcAkTixs7wJF/yPz0e1daOY0JOvIREqWRHutLoGiapAsnNaDS8ClDsfJfA89LbRB822
bkP0OEdp2P5WpUhVAZMcrV8gyol2XS1ZBwiumtCizSx1PE6D33zkXVzupa72UWw3tPoR6PXWG4MI
vTZyH1tODv1WtwkHoSVNUVgtCYLSp25qJuWWRlqzBp+rssuNEllZKLAfB7HVn5B9CJGsNQx17UPT
7S2te38bV3SkBLjj1sGWQsZb6ae7zLCSVSQM1qrO6twtBQEd0yYEz1L0MDpILgN9l1bNS5KP/dbX
rcAe5DJHBt0ys0MC5Yv7HB3KP5nIziFtJ0ha1GgBh7Bs3hm652tqtlWCIfY03xCdDHBcMoSCihRv
rXyETdw+5HDt1LEGWqAOPWXO1KTBsxB1OkHPr/nQJN0IDia1amuiT5O0bgpTQ1NjM+qfIiZwF5Q0
a5AhbEVq91YhKqS0gmENQKa/0YTEAKlvVDbb1rKqV3PqxmewEpYP5jAE97UIpjRAmaVNieSnm/Sd
+B2WMjDheSV+dI1sbboswJ/om1XqFaNRjvY0Ss2mQjFqS2NVPIp+TxUH1SnzpRO75hCUo144ZSlm
X/5kCJ4f6K3P+tGUtWSmBXCfNKnUbQt8oU5kMPxnHlJZagt1Vl9LUWyK2wFihb08EjOSQRk41PSo
+nKA5CSkle9qiKY84KEORXK9NNMfRkX9GgScFFQ2tVEJwCSWhrUW1Ux9EP242QapIhwsvUkauxDN
yK10f/zWa1218ynKmtXtAHlKn984Miz5MlapEzKFsYjNIh/CR9wFf0TOQ7z1nU9wa6zk+3wTOm/9
ztiMXkCEpTB1es3fss5dd1Ion1kdi5Tm6leLpNo6eALVy3TMiPwxuaYbHdEPa+yNe//OYHFziQBh
9mJiob1aRwcDlBo5+2OCba3SGKNvoO3ejOVBVyfT9dv+J4RRP+Oq3RsZFk3Lx83tiZ/NGSFtA9kI
xrl1JR8aloqRFgMI9CGs7PkKSC9z0/oZQ83eq5QOJ4Mu4NIpIC0rJmVIBAmJpDzPFhIN7Cy+WoCz
r+DOaqOpclNE3ctGTerOF4aVKmymdFVGvXN7vLNB+cwQdxJ3wBUJKK7Vdlu2SPe2cUeKyN9rovDR
hibpFqn1Zm+AQE0r6OpRIGvNP3qEJLa0QQWDZ9PvFJw4o+lUxpOE2NxQPG2cbjhES8ICc6MEawOj
EsI1EE9kbjc1o9wmjDVUrH5lBs557U2vNGK2b9oSkmZ+fMjEQXkJsDqwz17aooEhNnWFGdXFZzqA
hGCnoY9caB0zToihemHphJLk3l7GuYsFCN4lsB8oQEnwxYrOCmnRNVmNYJQB+xvtgiZ0CzzP/4MZ
dAZLaHNlTVL82NoxLTso+8DMuoLIsi4c5Ob7to25hBDU3f61wT2A8PZVQL8OG9QoSk+qmm5TxtRf
mLC5DXZuhU3o2V3QH0elLSVY6Xr0xcYl6dGJ08sOUIP27fHMOwTAgsDloAUHue9LU6GeFZEgwJTW
V+7U45qNM8QsJ7us8w241HRoVackqExHLZSlUD7nGGhvBAqd8etJp6fJ2TjxOoairtaALxdACHTI
hqJOFNotZFHm4jV29L9D5MLVJFlxW/Z4SMbCXm1GByy372jqeImE5IfkY5MnKimapQrd/MyqOiuY
oY0T/n85s1qM1wK6f2u7qNa+QmJp1YHPWrYn2dangZQSMSBWc3s55yYU+BlLQf8OdENOr6yzCVXb
UUBrDYZqKY8a/CUdia4sHEKzNgBYA9AaTHsosl+Oa0jLycoLjCvR6a6UV3JXrIvi9+2BzJ502pkV
bqNFjVklTQ8rIdpxpTHAMRY/lv5wX6smhHegHZJWlaN2vdNX2rNVZUuqhLNR+ewD2DScTaVfoCc3
T3HLaOLxXR+QfpvCT0Ep1mJbkqpZegDPbvkzc5yTaqkEyTEf482CVdO9hsNbE7527cJWmIHOIA0L
ygE0ikP2HM0M3KjSIJXyFneXqY2/JtH8AimNqxkxdCTpvlM/u7KCBiLASK0SblU5JWYKRdasrHti
6UFEiuGrMKVDGALw3izdK+Ye3mcfZ3L4xMzQm5D6mPIeuuHhbjJXbW5bWm1HInRhlihd5v0YHa/o
6DBMNIpeToUMSgSfsqmAdAcpMsmphHyjZksi0LPRhzXW/s8M58iDCmy1qcJM1L01xX07Rc6oemZi
gukJ1BXIGi9xyy8NjPPcsZH8MuhgUUwnuzFpQkyAjvNmWNLTXDLE+SwN9EKVajaDxkus3Q0QbynA
zHo7EszOH8CV4ICVgP3l+a7R0FGEUo3Lpg/YSx2/9dEdHSOn9n+igRMHFKnxFLttcnYvQvjAhHKk
gnwzdyFLirbVfTlH7NE8szRXfb1SrcPYSt5tO7PzBzQsROYAycUBdemBMS5+E/iOcfYCNT2pmwA5
P5BKuretzAayMyvcKqUm4xabMIGlVuwztGV5tBE+jMaciCy3x5yCcPG2xWtCMeR4zs91zuSARoNe
zzu80ITPpiWlsQ9QPDP90hYklJugbm88oU1GjFw5+EHLAboHxgK4c24Nzz+BezoMSpAkUYBPMMrU
EQPNi9XHUR0eqvZ4e7BL08sZyhVf7oYCl1ukALy8/Si1yK5F5K5aupWjeOHwnQ2RZ4vJfv/sVAKJ
a6S3Jax15UaQXqJqq/XBcap6J88jophLPc1Lo+POiyyFfGBYwV5SD15qKA8FyFpUM3EhfXk35HKy
sNvnlk37Mz7+CDAb4PaMEFuiA1m/PzxX9XdpfA3C4+1Fm79enNnhtnhj+mFUZLDTWPKPOo4CqCRl
wk6i/V5OU0YXDzrSzBxyWyzS1G1klHaaIv5PgebfAGDKl6tZhwjMEhttJXiy6RSGbLcJ0CfGEupj
dhnR/IIggzYc5VSDOHMbS9ZT2RqxjEFxSEtviI8Sa5+o3gJ/4YYx66BnlrjjrhcMK5sGWLLk10bE
PHrAjE9ZRVr03tJ+Sctw1l+Af0ODMyoXkOW4nEHwPSdN2LF1LGEplJw0o9B4lQ960i+03C2ZYr9/
NodRFRdiocBUYUhPptx/RBrKUb2+qRZrr+yr+QQLQ/X9v1FxMaWOhCyT2YNZpdYRssMlGdpfqlkv
jGh+F5zZ4aJJpNLM74MCBzh1lcnJkEaTg8LJ4Btl8tyYdto8TKatLUGtlqaSiyqxEQxtXmEqSzCt
IQGL7oyqJXGfO32mLYWU2QIXyGBwXwc3Eq6/nDXwhBYg8oY1LRp+J4VkA8h2bw5006Thu58BIyTX
7XekSSS2sn1gipCprNGh4jupnrypQJ/dDj786qIBBuIaTIoHOSaAX7nV7bLGz2lnCUTtfoa5eIwD
wxOU/Pm2FX7Ln6wAWIu8EiSVkSy8dNe4yJRwCANqF7X02RTZyi/G5wHbk3QV1lmqzdVtg3PDAsAL
vCtgj2Ca25cGpzYbO0GKqW3kz1nR3AWhAb6VpVv7FRoVirlAKAM6zIg0QVvK7fgE4l1pLiSBvXuH
qguh5JGsPt9s1z4u7Q4Wqs53ISxBjRVqOyAnhkgTT1YQoJnT1zLUQmTUIg+et1rtaychtrPgD6eZ
uWWIj5mKPMRj6Ad2TFJSOD1KgGAlsHVXwX8hc0DY3yn+2r2/OwfLPdx7ZDOwga8ePlWyVwHC1dwC
qNNP8oANRYAmJG8r98leH7++dkv5b3738vPCrYBsBjGtUK20BQPw/bDNwlUmFbkr0/jR0HppAW1z
7chsGZAdRcaBUa1zQWoA1ajUS5idqEU7d5V5Ymlszb48DEPjQRd7Ydmv3Rh0NJBZg8grlClB13rp
xkUrZ+gVD0K7GdptjRIPicd+V8jCX0Lo/pnFP8PiokDiC7iClxhWYPponnxvp9SNawj5tcNaYdlL
LZGIHvwtxcSpxA8NKQh8ontb4zNEEyBmijmUYE/MJ1xZcRuPdWIqCxWCq0kEkACthiz5BcFutARd
TqLsB1bVN6DC6eu9hu5aJqIhLHXeXO1PMLWh0xk9KxLrJOBLtmVcog7ImJCMtl1r4HRCKFz/ZUyD
CSTL4QuI1hAC4YJoO9FWSZjAz+R3r0EgerUu3YmJ8fc+ByAwawFFcpzdzy6nS/W1upSYPHdkxnge
VQAa7OPk/fZYmONyUebCCHfZTItqHJNSR2k3xJxJtNi0YOJSe+SCFGGV+N/BUD3dNnl1wYCTm2gn
AYcfag1QleXmrwuLHsCOIbQ1OTwGveypRmQPlfgpSfQ4xKBczsQ3ScpJSVF4ADfybftXoQNtpkwN
BF4CwsIrN2xB+p90gRravdiVpOmNTysztJ+l0kq2JGiZk5TZ+HLb5ozrY2MxOLKmAuzIc7gMvYr+
Uz0Hs3Mkl66u5fEaUvWhS1HmX3gsXVVCWRsttNZhDZxN4B9i33J2JQ0ipJ2BNwjtkXqTREmQiW42
vfpJt67j1zaBRCSyeoawCxI21XaaPI9A8aWRV8Qi4E13lf/bMDZav7k9B/LM1kS/CJLfIBMHuRd/
+ZiqsY9LEM3aUwZtGAfkgsBAWxnTEqWSnh7iMQ91W9ermDXx6W2zznNZewgSWXDFsGr9dRqaNNhW
OBnQWq74CnpBS/nY02HonKobC9GThEHYoQ6ZqbYUJ41g530PVoUyLZX31ggt6kVqGbXO7aFduzRC
G4qvosSUidiGupzzSgP/1pjF4Hmr1pEiOUD5TfpGhLju5Bly5pSgXLAqN/hbdl0WuNGahzoJmL/A
n8fFiKkMMl8oEkZ7G9lKrDl5LTgUgIbb47uq7TM7OBvQV4S2ObB8cj6l14OlpVUGlgq8RCnQjUJ4
tMwXtQJq3q3QkYvaXelvFbrq8lcBZI7mUyXaQfezKHbodTZVd2jvh3Rh2mccChI1Jx0KyWI8PJez
rsddqYU9MIZxvvKRS5IQtm4P/Kpecxr4mQn2CWebqR1KPGtrmCg+I9VWgdlHn8l2fO9/DR/JQqly
JjChuAGZURR8ZRSauVhsTSXoKRlk0mxTMrb7vr5vZJXktVPHC6Zm4hFoKhlVMntzSPzrh6LVhYYW
DvyJFuvGnyDzqW3MfIkP8+pSyAhwEIignAr+Q7w4LmcvYVkwQQS9bjGlyr4szckper+wxakT11JI
l6DRs/ZUEeuFjnFGQ3NpL66mTqpBUGZbIE2Qmw8ayh7F3XCpcXtm+hidCsIr2o3hANy4wiTuZBrW
GNdY3uHE+oRg0ooK5vNt75sbDi4yuOcCQwU+Ae7ChDg4Bbg6g089+iFpX13n6cpXESxcAeatAOcJ
HlEUgXhpgDAUpaANZfTciptm+prgfHR4CLuv24OZmzOEKkM81SGvmJiipMHl1rdCG81b7UoItXSb
lipKRlYYLXG9zsUrVJANyMPBua/PwGjUytwIwUQvB734OqRo+yVZEEnHYRSznIxCmclEhFzOrzrr
DS9rxhat73Tap30kGg8VlCBSxG68lFeQwBFLYoi1/4XeluF5CmjyaRi1tjbMrKb22JnGhxrl0s+/
ny+Q4p3KqYBH8PobZYtzqhf90G4hIOUHoKGz8rXlLyUB51b/3Ay3ZTLAzkCYCjNJkHvjsKaNaGtx
7Ez+6+3xzBpSofOFjAsuQTzTh6WWcjGpuO+3qYH++2xQ1TfJjMtHZfKVz0kPcDG4bXHG43Qd9www
ReGWjmL/ZTQoxFQazSJEW6gebwRrcNQp8vxmKRt+dYXGcwDFdRa5MTxEvEszSiX7atMEie2rlULq
1sK9Vt6OVgth9sZyirJx2vb79tDmbaIdTQfkDIIe3Kqhn8wfKZhhbCsc3bCD224K6cgk+5T0IRYX
rpQzB5OOhg9GaYln8JXkIXqsND1X4sQGfGgn4pKYdoajt99hw4CrS+1Vc8uGzApu56wT8YpMvPTN
PpW1NLHpZG5FzSdodl5m05txR529PkAJjMzRFRFmC8IrwRKyBJIk+oolEaK0ID1ghCTrFw7bmemD
v+PZiyL7iav50kFqC0rUQzJEdjbFIAQQO+GAIPIL+fCGRLEIBhXa/203Eg529H8jtQ8FWvzzdGE9
u7cIvimUAKBEdtor+6js7VQUCKj81n6fLuQsZmbywhR3bTEnJULqAM3scf5amAGpkUjU8/dAdW77
/IxfXNjh9lkoio2mZLCTa5Alr2vXaMJ1O/0t6zmbOdBDIMOHXAXeh9zZLoZipVaSz2bOdFqpuvOh
oQYcknd7NOziePHwhhkw5aOlGGVRHIucGfDZ5FHUMqxm9NbrYL9Unm4bmJkuDTgpE4kD0VRQTrr0
ugKi9YEOVIetBz12aurlSkQiX/5750b9XQR5FF6aaJPmIpGo1WYg6BT5liTfTyHkS2px22ZfWh2T
MBz/Q0g/37XMF8/cOlSFCPdn7Fqlsp6TqlASUmiMV1Efl/SuZxYIAQLhARgNPHxEbv5QPwrxJTCl
lcLGHI37UVpCMSyZ4EYzQi2BFj5MVMVgPU60ipBWpPTxtiPM7M+LgXCeFoy6KU0WrJi9QCbEHhXk
4BCdWHorzYQ52DFBQ2+gT/4Kk9FXhjhlIwQ7wlJ96kCZ21n+epID8NLEB0UAJebtcc2dgWf2DA4Y
NJqo5lMfQDCrqAeIvgW5nXfUIFQuP3zf9GhIV0EeL+zbWatoOmSJZ+xg/s3ZJ1SraQgZgSlPtpYJ
gZLfMgT1CvUhBTS4NRfMzT1AcXn5Y4/50JnHy31m1EIJe7ST7bEaiVBrRFJFiDo/9dp9ijyxNrrW
osYUi9pcfLqwy7m/KhVUFAPYlfxppQSeWh5H5blXVw1GC3nbnKFTwsxr642+lG6Y9aSzMXP7QveF
tKXgHkJDoQXP0TUiDsLDmNCDBEGaSUv/PjF9MVZuh6gDKFmDnI1V3lMpJSUacPRF7q3ZfXg2KuZZ
Zys5FRFtK+Y5o2W5g9b86OsWXEcU+Llwcm7vjeuCGC6loHMAWzuoXXHCcENKmoR2tYpULujn0RzX
AjFcGp8Zy/WF/nO0RseiOu4zUNQqYP3TVkH009d1u6PvXb4Qf676lSGIi9cymgiRbAXbJ59sEM28
jRKfoYgrIFCzSRJZ9UTbDRoInwrQ8JM2nyBi4UPoED0Sgdu2fkuiNurdWgnN/7LYJhTwkCSVoJPG
OXYnS40BeiHkqML6d2qGW5zClCQmXTgYZ5f7zA7nxIpZogJhYQUEWXJ64HuFRsYN8Ef4n0oe2AlI
RiDHooNO8dKxaImbXjG02C7CaBElB3drauUL0ZZNCx8PWDYHPChocblK2iPLM6SgEk3sdkBNhRZ7
LfH3bWO+3nbcuVnDk8ZC2UPF4vBwfaPohEBiJNdxpGfPujgmmwqAzH0gW8qrlsZvt83NJW7BrH4S
Gsbb5so3gy5ECSQED20ixE7XbJAGybsPHY+5cdsKCVBqh6QHrtC7bZc9Pa9mU8EWRXoM3LM84Ure
Z3rXUhFnpRDuzQa6QnE9ojU71+oHE51bySvDQhAjX0gqnF7Zl4ZNCAAjSQ0UCctTc3GhtKaxCZVW
I7S2kJKeGmMPXZx3oVZkN0amnaSt+YYWvOmt6YvRaaJRtes4fKSK8qOX6KtiVvGdoI/TKu7ECDTC
qCPcnprrSxG+DzMDOQuc7lDOuPTmRBBrAcTaKF8rz03x1i+xO18f4Jd/PheGs7QO1DSQkFeVVrHw
asjPQ3JMUoh9OgVdogO/3jWXxrgUhBpl6lQA8kF88MzQADpN1AOD5wKscS7Cok8CP/FCR0qSB4/I
ddOh4IVcsYyuU3C2a/EPRXkRMjQUaPtYfin7Xd15on+Q40Xoxcx6sRwveHjx1mTp0Mv1gq56npQK
dB5l6UMCibSPTdO5hvptaHbQulXdg328d63+xY/RnmYdFuvKJ3JTzqnxCYCZoDqP4hrvMoKe6+bQ
wamNsXClwonRUFuGW9B8BHJoF8J9CzWhjsGDdXsoJTvLvUF2p9YVJqdXH+TCroN1iRv46JNY7qGi
suqM52x46itHEQNbBD13qQVeb6r26PvouXxSq/UI2boBgj5Z/VPNqBMLh6b4kaq/6+rJMu9VaxWN
4ooC+YIEY5I+tcY2y5YeeTPXQxZC/gyd8+YwNPwpSzD0kkIJTE/QYou9PZJAvR9asO8Uzhg9auhD
vb1JZzbRhVlu0aNhEISkh9lu9NoexVvM4xNycHA2ukeKjdw2dx0uL0bJcxRPfR+bNYW5fITmxjii
kXEbQ7CwgeqbBC7P8Us0l/DeM1v3fIh8+T0smk4Xsk4DEY5u0wK4aCEl4bREnnHV4n+6HWEBVVxB
wfzFl4bR1uXrcQs74zSABiRFO/BTlvy2tK3UHg1DAP7MmWKnGN/6KnZ0yZOVL6Qt0BCILuIULc4o
fBXKoR9WEPkmAoSYb8/96ci93l1/PpB7gfgpVbVcwuRr0FdtzG00wefVFOaw5w1AU34no0SqRHYN
+jCFP/JiF2cpacTMyQbLHkOw9FrHVqnRpH5vdiDfMu7kWl862WbX6+yWyZ0byEOK41hjHikIMQXD
tuKXEBIBAGoBjwSaW0c1Hk2UYJFJt8o31GPb4UvNl6j2l76C248gGxqM2MdXiI1BVP+rrCW0qC4J
m8xc77Eh0BsHsjYGeOPJzzvRmtCcMmgkKY+p7AXVRlETEoQpAUq4td6N/EPEhONljL9/akPuitZH
XwE/8rzgHWxar7zj7Eu4AedIDCtKjS+pu4lE5bqtVZLF5c6Ut5aPS2/lSAq7A9+DFkkUPTrdDeOL
KvgOjdYtCpBRNBK53aIbwa5NN9UaOwpBs6c2EPZ9N6DoCOnz1e1vnrn0sdlDL9ypWRv17MsjS4iT
3rB6SO0GNfR8V4bxARlUUtXqagBuwAe3TwM8AcgkpSWNq1n3wJJBuBKFvSugFTU7dECEk0bapM9J
C+YfB2zaX2qDmvntQV5fpNkY/1ji1oWavq8qFSyh4oeHQWoLAQifh43eLnH3LlnizgIg47XGj2GJ
KqLj46icMpQhkge1Xbg0n1B2177275j4Y0DNStMYA4SdEDBcU2VinxCp2RbtBHL8YyugcwSxiUr2
JNxJ4kpWtjTcqRauIa+J9a4Ur4Y54T9+9OMBaXdStfeZldpR6eaApRdvo3W8vQZXIONTbGcZRBMo
DajXs6k7e/LrSuKjUogP1gX/bggax6iMI5UMPMsHxYtl1RvECZkcw0kt60fsf1aVAGyuH64mq3Py
pluI5fOef/ZBXJCcArUcAKEF0Zo+eflY2JIIol1rX0OY2RIKZHR2tfjQo8HXCJ3bkzHj+oCQqBDG
wXyAPIxzk1ROhT5MESiyJkC+Sjj4XeI2SbEADJ0bIuygrw6d+gDk8CgjoY51zTAQgQdNiGyBBj0U
vYBfT8cGmFm/Fjz8v6Df9VmFqcKRlkK7nGSducTQPDtgBnhCDgZhmsdh+aVSWxkq0QRdMRuQkXjh
lLl5swSCueqrgpOBlOiPHe75nyiggwtS2Imq+ifEBUAbI70qje7IaFSxcu3Jp/3GFKHpJaI/Vg2O
ei/dh6rqaV28QJQ2P/ln38LdFdrYSkCkgEVuWbJDW3XVRtQP+WQQi96Dna4S062h7dt0YaexP5eL
DJB0ZbOAkAcsEOfXEF3VpZDZjaOtLlHbahY4Z+dHdmaBi6dSp46hmGGWU+uOGm+DsqnTddy/KcMx
zbdAr6nyHq0Kt/fM3PX+YlzcpkFtngaqiXFpxos0gQHJh6zyVsgeqvA7aYCiALbl78vm8CeFdXGj
VfyaDFZr8GrVR4xU1bEvfHWdCuBkz6yFRyubsKslOzPDTWglVsFoMDMDTe2iXwWx62euMjzmig70
00JW4bTtb5njZhK3bLkRCpxScf4gQYArOgA0HtLfCUhuS8VNM5yMdp59QcSVpP3CjWM2FPw7VkPk
ShVJlCZSkyDsKnXg9pZ4Dx7PQ5eYC7tgyYx0edxMSYwcV4IxFtpj3dxH+vvkLyRzZzfa2Ui4q1Me
ioHYDli1eALbWl/a3VIX3tIguHAWQ/pVA7oBISQAO/aAx+VAt1a+1A/NIgLvD0ClAWsnAo6BTPnl
XKG/VEhNEUtSV4obQtPSNw9S2QDYuBMWdaFPGQjOGu4ADGmAJIli8tJoVDULrY6wMqW07cZvLZDX
WbMuc9DnRREO4HtxApMhhKggFg3+2pVo1CtzeLLadat9WeqdqHzlxpegOKr8YDWZU+e5o/Y7wfhp
ohMpbuSFB/dcuLv4YO7mkkNbJSmYK0WxXN/L0YgMSN58KhZYvvAbYNsu0/CV0ijbBeME5sVevDeD
drFNi6321cRBNvf0OgYGlVsmcApKvhpIGmmGInUD0yodWanEveTnAZjTKYiqs763wbH2FCRpauv9
hI6ZUJNx1APIJhlLG2AuJANWBgFZpogLviVukwlYtMpoFI1MyYeViETL3imjySlfdHNTDugtNp4g
murePglm3PViPbh5QIoN79sc6wGWMVBa6eiijEoIGcUpisaAlEDRrUF/2m2jLCZeTf6Z13Ihmqay
GTYgd4c8qpshhdZnI6nCzAU+zG4jlYjKiwkyrdtG510Pd+VTNk8G+8zlzlTzQcn0ATsT5DOk3kYg
RegEIDod8y4x7rOx+lb19LHShc2CYRa7rob7xzDfZkw7JUkwy+xR/dz2H5L8TS0otJnPebVpIvSq
TMfC2JVgaWu1hcNwJujhqP3j5txMB3JbI4EJ07qWglz2o0drTLfE8zSDijQvrPAzq+ugQhphJcIR
Cy6IVTi+5uOE09ZRzJ+VCZ0vaGTq6NUDt6RoT3HgTFmEpNtTETVODKbF5l22kClNyDS9L8w+2zfX
s88K+qaiA5vM7as6y4q0GLHT8/ZlGHeJslESr0PbyzCt6Qjs5S5V7ThbWPS59Bvm5I9Z7kCLJ/S5
WBkekj0kb+XYjRFXwiR0G7QOVbUDNgg793920UoKoN2eoBpk2ECPkpGuEuExlUG7DBIKO0IasjF3
9dL3sYW/mhW0nOEqJrLjit/3kWKUgYBZ0dXeicaQxCDKttoH39jU8cc4PS6swpI9zhGFnCZ5WGM6
ohBEivJWCnsSSF5RbBJhGxYvnfmkaYemX6NZF6nHwwiWmIj+jgYwhB31YolMZK6ywUC8/46fc1l9
0sGBE7Hl0d6zdtpUyQSCLTDRhC+yYMft66jKSKY8lyO+aCHm/n9C/b/GeYSJClD2ICkwLuAGXGj7
xC883T/4KHxBTEorvqzgMzIWshz8CqDJUMeNBPpxAJbjcsLdfzqxRxujYALHIm60aATD155qe0V6
rbrHfFGtjr/PAa0DtiYGRENvEp7MLDCdZSgYWrebhDyw371f3ub3w6d790SdpTLYNcMQE00DjAWA
TkCp0Hd1aYYKhdIGUxrarxpB0ywhe7SpEttdL1zzLXYvOd8vbDxMSByd/zg6dIuN92w8si8nuQxG
TNs5oDv3/fDPD887eAcCs/iJH+7//sa/rMiG4CdaZ//3e8R1iZuR/d521sfj+vu4dnbH1+Pr1+t6
Yasx1+U+FQ0Y6FphPwEi51w7LRtN9fMWfWh2bXueF9qnH+tg4UC9agjDnEB3G90QQCyh84rXBhT7
PI3TEZPv7BzHczwM2iX2wmiu3RZG0HmJ9nUwJwEYdTnxlWKlaRmWIdqVd7vXnXP44a3ePlXy5i4s
8dX94DScM0tciBIzKvlWAEu7wwHLhibvhaHMLQwqmmjYA3gSJG3cUMLcyqM6xKV2d3Cc94P3m6zg
DvZ64XZ1aqzgHeDcDjcQqUvzIM5h5/Djx6/n52dKJvKMDu6J5PaEf8d/wbS7d+3103dhP30/9YT9
9T0SFPjYP463R36q1V5/kQIYBCMEudLErYD+yBjftO2w7bK532B6WWu7vV7b9sLwr0n14ZYoXf5r
jHti9EYmDlrJjDnwfuI9rrAzYclZOwumrnrpmctI4FUAFPrUtc+FHxFMumNj1czUge0Ab8O2PQsE
GB7G57Cf/2Uuz2xyFwtqxUNblw1sQteX4JcYffspecVoYzu0f6/eVg/7h/3eXVjEq6QzP1juAGnL
Tg7EGIYRAXPiec+rD/tuKajMRfSLKVUv97tBJRnAGTY854DsHqLnwwqe+rLkJlc3AH443Amlh0kl
iSdD7463WZG7JQsnat4rr9dViKajjoVMPbfflSjPhBiwGLZSO4O8d17rOh5YFAr38xQq7TXbAwtX
/vntf2aW2/6x4qfpJMEs84+YvLf2+2vt9jgORrtxardzwPnuPRKclIy+oQF9A1m9ocJvN5A1S8D6
nuEvzP/6tueeyNZvzQd3MJlZALia+s/SsmPUOZx+wcZhm4edqDhG2WZlv+BX/Njjn6fNhO2EHw7b
xre/Smf75cZXaVwOTSj9shUvvur0bZ7zz+nNvoJ9C37iRGA/lr5AYS7Nf4EMUhh0jaOAASjcpcvn
OZLbagVECTOMG8XpB0LkI3nD6O/sLQuTztFbutRc3WmQi9UscCYAQSniIOd2gFLVgdKZsNu1IyiT
dBRMwQVvxZqrJEtg8VPn0MUgOWNcVG5AeBUFpoLDLyf3lFCC96jdkd/4t4kM+JWym5uL8RIMe7V/
sB83j6uN62L439/HL0zLxmMb6fW4Wx+d4+vr7rhuyTd1evK1RDrCdib3sUC3Yk0UoEvRtsHtXC3u
0wylptiWMxFySfkY51DFkBSQJJWD3xqryZjCDa2yZCHIziwJVBY1piOqoprEL4npC+U4qWBMGEDK
TfCCaB1gWN+1UYu2cVZJC1e4WXM67ugqsLxgMubOL8joGFU3gXGiE36oJbqvLVeGEJ20hF44FSS5
CWWESOigRaoN7Eicq9E+FBWfGZIqoMx1u5UHO8wCMgHVo3iB8E79lzrzhuwNakPAxYzyUwJxRX11
e7Nf1bTw8Ln4Dt4L48ESWx/foUc+MWXfSyzPSB/wBlaLQ2kSP9sbCJySW2YdMcO9JSxUsljwvTUR
nGfVE7rqRzDw2KoEtqTepATt8STT0P6dibGbgt25kjX39rBn3Pli1NyJ4CtFq0U9jDZD4EbFthpS
KCF4QrcWho//YAp5DwAC0R4ra9xC177Vymhtj1H1zVEkXRWym1ShI3eO7y8cdOyPuppK9LGiXQJx
U+ed14xzQ6UVsN2DdT816B18m5aqc/Mm0Az5f6R92W7csBLsFxHQvrxKms0e747j+EWIs2hfKImk
pK+/peDekxmO7hA5B3k0kJ6mms1ms7oKt1iAR2VuzlyzeE0XOpl0ouE0RpP+u0zer6/YZSGyxCTm
PP+fEamgS7s0njFnVEDgC9PAAPdo/YaYCXuvuF9uHC+39kkxay/1WObbsm3FcQDmnoP5gGSHosxs
1UXo4jySfpBU6NHUmNvM0uC1EbkQuksBM4XOaXzr8pc4ffKzA/W3GfMjx73L7LDTVT9gMXD5ZaED
Bh5bVE/y7JcxFNbsVvgBoKsNBz2syMa0Do52B3bexs6ChkQQk3PxhEN/WPZB8T2WA/+adel7kMma
7IkihBttlw73sxsHRvbpTZEQX6E/WnbbvlN4vB5nfx2WVtwHfwmvOzhsxh9l8TyBN9H6fd2t1Rzg
/zUh1dUN1Wa9XUwASad1PzCfUHkPfAYgVTXVq3Jm+ftJq8SqGs0rG6yfmU/3DfsgvrY1lAwlq4n0
xB8pk/uFaRYdX6wM6OFD6MXaCS900eZ2u43rK9L2UoJdiwkpbTd+Xdj2snrj/ChEYPn3jnMc610G
UPBwA2TQ9Y91Aaf/c06deCdlbIrZpJwR2Kv9YH6Pf/eBuZ8/y8/k0Bzy5zbodsUrAvLzXwm7Frug
c8dcL2g8wNktlaKOScsubnzQkrRPmfie5EDUqN4A1+LjxMaf7uhJfDCj0CvBYYMW0BcCeMZgewEI
y/UlXCttTq1IpY0BTJpwKKxUpflqCHPDhkjjogh0U7F51yIRL9eAh1umgSl2afMCPWt1fgp8GgCq
SbetAIKZ3lnG8JpzK+LddbdWF+/EmLSN9dJ2Rq7DmIjFxkmecpA4dPzzupHVtTsxIu3gGBkQVSGM
uDj2DH5XOdsSAwBarEq1q95ArBdjP9DpvMBueUOdzFOPI7wF6Lj5MXIRTHYV2fqmo8bGS19KQP/0
BleEOmRQjTIf0vF7xxQ/Y9Xdv7/iT5/zJCCBwOcZafEr6hyEB99H+8YsX2IVxf+aFTRkcZ8AjRSa
8VKY+D7OcKhJA6I331tF5Hv3ZIw8FTPO2oqivF6edCAYBFq88+TrtDztRYXpsD4ZMSj7rceskcgV
o26XLTakCTB9gjlm0YS/uDlO4I7R/MWKrgELx0oKUQuzbLx9YVDgT5H/ofCK2btukxQeu/O8ud1o
uZiau9Fx+w58D6VHfwmCXinmJ5rEh1BFnkIXJimNX1pf2tBEixPMUjR2rdFtPwGsu7G8ahiOnJuj
tisre0Rl0lmtFVlmnWjRv+8AMKVDtMBEaw8EhufLWNaGTliGYT6qG1Edbyod0GEvYJMCVbhWauEV
CjWOCUIZ7c85cBJ6baublLhYSNolbAuF7t9la1uKW96qEYxnAVSwwAXlOb6YWRAWBiUK2BP62wzT
QkmdKnLgWnCDfQ+SZhj9glCVlG0dnjI6z6BEyQajiMbxo9O7wBlBqDDSSfFt1tzx/1APgDQE71jS
WRzj3YFOE7JTMUExonni5eP1j79qAB073QI1JxAZkjOezyHyVsIZe5k+Yod8+PHfGACuUMM0rXvB
suIn+Zj4FlhWZuH+BNYj9IBZU3z0y+cM7FHo6WL6w8OtG6OV5yHcdEYFEdgc86h9vNOzjW/gRltF
xIF871sC9SxKjjXoh0EN/N9499fwsrwnMc3bhE9dCVYXl9bfMa8PXmlDsW3Wwu3UN2l76n3pYWgU
viXGN/B1Rea4IZ69nWzFabtkS7nsw9gb4FWOC/I0ORKAEHI9qBmASMHV4zClP0YIYuIa0PH8EfKC
DojbyqMGerzrK7jqHoDduobMA64NKQArPD8OMYfZiYNBU6dmVOTuZ9mY0Of+ed3UepjgnECD2sE7
nvwopaFZXDvLjDpvzdCJj27zMDmgUz4Y5q+G7m37iRivLt9fN7vs0YuFXZg98BytWbi/n8eIlTVg
vVi4eJwufTQAJ65/UgwaecXOEtvrplZPRKgTgX92GfyUUyxNLaOZeqRyQv17kRmhDuaaIVEJX6x9
MzT6/2NGqtjL3mLN4CCTT7HJA1OMYeU2AYghH3JWKlZPZUs65K0CSEDCYYvX37zyti7uyvaeqQZa
L2AKy2UAJxNovQGegS63ZCapsqk3cRqHuIz8YmCloxoL3DJFq9gKqrR7LOoyaugnJBvC699sNQM7
wMFpgF5jbkDaAI3FU5caCA864HrX69C0SnIVBlBlxDiPQfCx1YgMGAFD7ZuItVe3UplYDXOcVZCH
W+pLT/KDTK4/zgQnyUTYL5pkh1ZMIQbr9p74oJ2K4GrtIgI69P9YkxwyNVzyRYOsyPQZhbTGNmi5
QgbhO5h0vsbcv9ftr9e/02o/FQwBGOIDpBsjydI+tl2TVBmBySZtn8RchXqbfXG95q3WpkBgONmG
1NFQt20Qm++mP0UGsyLmtRu3U2lara/1358ibcCY51NZUhw7vi1CSrD17ge6YfawKVWywisL7WIC
BE1znAy4KUufte+MmVZ/5jxGDHf3u9yNUnvvuFWUeB9EKDaDypr0WTPmDXyuwLPj4L7szF9o8j4m
Bt5pcGWCQHa9v/5NV5IL2D0AtQCExEXhIO36vu3s2RBgfQC2eYe+HyM/7eHZm6nikFs5W11UcbhA
OLhIAEhyvv2ssSNZVy2MDEBgda+OAKv2TW3t9RI63AZuz62iX7y2jjp6xcYyyA59Pskxr2KYboxx
0pXz40jDtB5vjc2B5Rs+9AqOjpVYdJf4MF1zofWXZ4U04nSJtnCB9My7HVFXQFIDY9Q21B/iwn10
rH+drUCqhkGwn5uQiwSEWPJtTpoxLghSdS6MHYNk74AnDYF99u+xcWJGltPueqO1h8VMjGtR3t9B
zCNuDQy9K87staoE8iqAkAG6CkLtP38/qSGpb7OhncEKMrcdJsgSSKUGQ23Q26m0nsjYZ09eNpk/
YuoM26kGGVMKpaIUSvJOTRXbb+0YxLOsj+dAfMsFV3UeqCT1jGrwdPyW/Nh6PeDDAxjal9odXNFb
oiGh4T3Fp9+vr/VquJ6YXY6vkyUA5r0aeWqgfh/JE22wEVPnrUm9HfHnR+rmQE0rx4IWV6Sy7MxV
qa624xEyv7VZhq3xa2w3I98Z1iHxj65/cK0Hf/jCqi2FZoqdH0SsuEKu5YPTZZaSqkYq3Z0E/M3G
j0z7AH17CQHXjt3Y4KTy+yBTNVlVCyzl1Rny6FnjwGAzEUA9v9L5SxVDnqXJQ1F96Kkir67mBA+M
ngs1/KLwcf49mRjmJmkQRoOWgGxrP7jmlnuhhsF10Sva1RdTSX/yAXoKEPgFWxOYWc6NFckYc5LB
N9NpNfTGMwBAxAT0cWVVGD+Of1hJ3oKYRRg3UKR7IbFuRsIdnBANYB+HeFodrkfzmvcAGVgLKBGC
0jLGwRctze3aQmTF3sa1wd6d7/J+65FiR6t5d93YBfh6cf/EmtzRa3IzGdrMRn+qfmB6HRDaUYwO
PiF5hWljRaLKo7oz7mi6bfXICN2Dk722+RFJmlTPmhvkj2NEIj1X/LCVkhO/a3kHR/tsmYY7/yzE
7CGJ42AVRryLFrR9wNGgWOi14xtzRyBlQX8BQpPSFvaLOO3IsGSrInOLaOIF8OWTKw5GN9Nsm43+
8HJ9tdcsAnwLUCNIUtCSkWKNU7yYeTWw6nPW5Q8s6dEn0+bijkI2PYqToQ+u21u50AEkA7kqgAmh
mSKrSuPyYRMgmXEpByd9zA4zIjb9dd3G6gF0akTKvtY495pIYYQT3w/GFkISCdmUtgnqIgF2tXE3
o5NS5/4T9NOyYM5+Kn7AyiskCJz+fsdl1U/Sv8WGwkA9j2J+YSal3zn74swboQMs8XU07qoUF4lv
122uRicSEyIQm9SS1ZnB5JoUeYfQKYUfxFV/FLFqHmUtVkAPi0s/oMmgBZeSIASQixnAmnKRatHK
W3d8JsbOF0/XHVlNNmh+2QAFQAlclrr0GrOjTrMkm6R+LExyQ1P6MnmQxWDsPk266Lq51XVzUVWC
9hdK4DLWXRsSMVQYkAxNRvvb3mn8ozOrCMzWoh7h8B8jUjy0Oa7oKYcR2x4jHyrdJC8iany/7spq
sWOAohZYB6RQBMJ52JUoZuu8AE8Zt6qnTuhgOGkPmUj3BPT6c2HtWevfCvuX6/9XddaiGYgMieAz
ZcIaBxBhP858XDwYdln2TScOpMCNLU/jcGTVrrI/RDPugNJWZGXlZpdyZoPXPVJW2OwJqbZWvXPn
b0l8b027oU82rHsytFfP/I1n7OuLvRY3pzlG+qR9N5heZSJx2nkDTbad54yKyFwrcRYeOOxmzPng
5nP+NbtET8weIqyhCe5kU9/oHDrkO4vsGSjsS/ChXHdobXejoedAhgcNRfRuzs3Zc4y9n2J36/pR
96EqNoDkLf9oSLa5bmht5U4NSaVb39p1ArAMBIXa+oXN9atZzwpf1vYbXiSXwTac1Rfs65kVl6bH
UUGlw7uHNwD6WP83F/tTE4uXJyne1oaSVn8qXvEFid0FoRHulCFLoC/5SFW8/6sf58QhKcj9wtdo
FuPjTMWNDkVz4oKX3MuDUVXkqAxJYT2S3GC8wMrl8Y3ufeHlXdc/u6mizln7Pmjt490KQ9aXRKRj
PnuzE3vYs6UH6RTyrW3pXiS14ihZizQHOFDM/CxzP/JFNE41e7ZcpAavyK1bLdYZBmL1/Mv1eF7r
o0ErFegBsOZAyEzGfWpD7tZMoMeTMfLBqLkziImRcS2coIEjxhSaLZ8meMPp1G19lmwSbCmvTcKS
eYq4X02GEFOC0gkUQmxNhjOYrSPQEa5QXs0DKJcyPgbFiPdYq8HAZhMK4odNRkH/BIFsKIo3s4r3
Z0lK8iX09AdI28LxaVm59dLvwglXs23h3tZ8C+BDkFTahjUN7kvh9fVfC9lTk9LesGORJ22Ct3m/
G7fZ8Nlnu0aY0Tx8XrezhvXDd/67uNLegMDjlLkL+fdkj1C6x2B+KyB54HY3yQDCXsw/Re7wac7F
Toh6kxsZmB2Vg9AXWwcEtRqKdQ9HLTQ4ZOBka8W5bzUoJXIWik27rffN0YTmzG28X/qKO7sN6p3+
kny97vzFIktmpaRd5oNupe1yKetvZuQf8yfwABh9VAXwRfUHO0DSA1C/OAc10vO0iuYmH/Dqg4/J
O0wbp2nK7+hcgKye4dqtWQygW6dox0+vtth9PYrWDDRe4Do8Fv2NcMfuGTwEPZR9yVx96SAU90hL
wj5bn8yKl+bLezp+K/p1oDb3MYd78UAAklh7QVmUofHE3vyg2phGkEbaYb5ptg0PtNde0YW4yGeS
Qekj2I29tEdh0O+fTLBTuCo59rWvfOqRdMUdrGTwiAcDurnJNUA10fpHHsv/VbUB91tU2zibF75Z
vK5IpQ2hnLJMB8WL56DLz4r72kTPmHcKqMvKeiH3oxxF8gcGWB4/rCsOtRyMA4TME1EGLt9uVOSe
lXAFjRMe6k0IWplgWz4PVwHKWME7OGJMgNJujHrDmRH0wJ93uqmwtfJx0BNY0EE6Xm3Qnz63xTWr
LXmM0yzFkVl/dOPD0GzyQhXVqy6dmJEyOBeCjvmEwnba+S9JGRhh8+zelg/xI4ROf0Mzu8gCY5sH
JKKKJuJl5wc84Kg+sZIYN4BIt7T5LbMAZ1wBD/UX+8W6sTZkk39aT5/2PfpsPCwOXh2wPYAjYXYw
w2mf74SKeXMlZM5+grTFCtvPDG9aFrn+5nh3uaoyvTyhJR+lr5hrGbczHwbsH2YWDHGQBTywogzK
U+A4/3RUzcSLW4RkT/qcaVamPE8RoemB3TUYD4vi47yzoLR+g4r1ieymryzIwzfwKn+7fmRc1kWS
aWlzgAzWLC0Drnbv+aE+ZF7Ev4LBuQn0JZDC4bnY/nuCPPt60gmdAvnIodiFvILDWSObZPznx23J
p2X3nJT9uZY7Q7X4VBvFweHgzG8VPqxv87+bYPmgJxZom5Z0nuADrZOtb4KGePzqYNJP317/PKt2
QAy9TK7p6DZKgWhzNIp5BTuV/jTbeGr2vg/mvZ+nirS1UrDYoBD4jx0pAB0fJOa+nla4nz9O/K4X
XwlTRdqSGM6qzuWrnNiQIq1wYgNUKbAxJ895jNemalPjkSUR+2G+M7qnrD5o/vfpvzguz8xK4bZc
PUnmLcnCChnGGxjVwra5NVWfSrWEctClDQaVGdyLQbTRPnRAh5pFdD0cVDaksJuaOa6MATa65Hn2
9o2AxJxyPng1u2JoEcQGYHO5aLYxzCtCVRoLRv0EKxb52T4Ge1BZh672BQzOVvbWlS99DMIZKP2C
wYOoKo/LHtkSKmC2WLRmAZmSb0hNT6ueNwh7Rrem+8Srba0nWzwpx5UPSmIBVZFj2Sj22uX4Nazi
QRQoc0QptNKkLzjYqdNNS3sMzDVRfGg/Z4x+4x6Gid3kwQ7bO+0ZCgoqtuq1CvXMrPRRc2LmWAXc
s52du+X7cZsEQXc7huydvtBb91+BfZKTUlUHQb156hYe06zat9YdZi+9Hvj2zfVAXX6zvNdPllKW
QOz8ykuHxYrdvdct5PvuPBBdFT3y5Dau3q8bWy1JTq1JJYlO6DhTA9b6INmNEWiiw/zBvUcJBLqX
He4/xnsStVH6/GLedJDkjEQX8lx1K1L5LFUlzQhtEgil45Xm4QNsP3fzvg/TF3/zyziAPR8DJS1e
yG5vVfOAazkBu3VhIUc/Gc3d86NobvWi8TSUgmUXdV0XDG7oqpj9/j8x+teIFKNiBri5m+DbsOWR
vWf3YCX+Xh1FFAd8J/ZMVeGtVmCnXklhyjqwxfQ6DBo7vdzGu/E1eWrexznUnUALVKT4q2sILDqa
kWiMA3l0voaAzVs+Xeq9rEbxfBzyvVBdc9ZN4EawKNzjS0kONaLLRbYQZloVaAPxPlkkQc8Vx/hK
6l7yFuYoodIKmIoUgrwoNOJlRYX+0RjU3r2uqv5X6hFnGQcFoggQWciPnS8USNb6QXhlFfZIwgX5
PeJ5Kb37Z8FAXD3PzEh+DKk5ZJ0PM2ZyTPIjT/e2SsdldalOPJEqq9kgHoQXwDs4GpCS6LWgTV6v
p6WVL37mxPILTmpE0iUd+hFwAnQpwJH9TvkQ2O3HdSNrOxMMY7ih444OHjp57nsGoheTNbCSJxbk
qNALSMugNoO6vkdrBvZGO5r7Tdt8GdmXWDWJuEStlOfPrEvFVUFMnmOIbmG+y3e9775oHAgiMAsm
pgMBkTLKAdypvX533eslp10zK+W8rMwT3L7h9Gw+9/GxtO9G/ZvZfZizYkNdfkM0DlwQbFkWUGYX
ynhVL6jTa2C4zxoo3xaM3lcOCUotVcDZLtcReAVgnyCdg9i/eJmzB0aHenIwS1djPpndtVAwoWAQ
Mw/agAFSvIwooHprjmGyewG/QwMS2qbnwQlKTgeDzm4RloBt61+K9Jn0365/JIUJGcpmM6f24wYm
WpvtOuvdZE7Uq0ZVVu6vIDrG84GBh83lIW75FSe7LNb9AVckjN7MYP/97bVh9RuqGre9GQxQYfog
d85LETX7665dJo9zo1LYT6R1hRhhlLqYEQR7p1Bl8pWaBia8BZpnAsxjyi1kOgxJCrJ8mNjUr2jO
h9U239UH/1geesBSw3pv1m/urg2fROAf851/VI1pX+b6818gJeHKIk6tZfgFLg9acrCNDQfuvudv
19dyxQzAJkuD0TONJZmcf0BsL0zhswwOsi+2f2uOW1d7ZSoo2p9u5XnKACUYIgTq8pDdwOzRuRmt
N3xalRUq0qB6Lt50HiSbXA/R1gmym2wXR2VgJmF+xzfJtnrxldXhym44sy9tOFrORu+DpjRkN+BB
jMqt9U2/n7ZGUH7x7n66u+8/ry/rysFw5rCM0AJAqKtyDwbjD1sPhBYWb/xWD/yNfcfGrf4b8MZA
YfIyLePBAwJlKKSQNMFOcb7GuTaRzgZMFhco8pI/0nv+AuC2c3RatM/mnf+hh0BUxKFph9rzddtr
UeQtVAY6FMrR6ZXSgE0mRy/iBFG0yFjNNH4uNXYvZtIfdC0miv2/5uipteXXnCSdwrXzmZgYkKsz
WgRW+32sy1cj+ebNxn4afl93bSVyIM2KV0scEDYm/+RVzds0howoHhSaJBy17+PEAqd9uW5kJaN5
yxbUQTRoQLReWr9RH4fG9Rnq0gX1E3BtcJ9QAnqKqFwz45ioVsC8Axz1xWfKvCp3icAVG43+DAWL
9++lvIfGBeAEIAHESJ48jJT5GamMAsCFue4jw33DEG2QqsbH1j4JqDCBtlxsYeTp/Ptbbpm1wsND
G/GeeL8tWQTY2vUPslIR4BkTRIbgZkTSkqU3p9SvdMoHYHXibTG/px3EMDDd0kWNvsWMFB4XKtX2
/TMQIOVInDh4JcFQEryS3/XSmVR+muDt1AQKew40K57CKtbixxFctkXgpuikYTFbK3Q9ziJfQKGD
6l4NffLBJwBMoenah5Yg6Phncy8OQhDrrYp73EYyMF3v89Ys5oibKKi0yhnSHROlqUccxdWx7wQ7
4rmxu6f6lLDb1s2sR7DI4uSZp3lrDFN66xiV9mFMDSD/mdcfGDZiBigMJhUDa7Z0igGOgnRQVPOd
35XWjNvZ8qbPjEz2U9PH1UsKjZGvLQamoS1TjOCBdbOn1kuc27aujTSqRp/fWKXjvHPg2XZGMaXL
XIEYpkhPSH0PXWkezVrZJ9Dz1fh31N1A2BqJ3hyYg3gLOgGqI1F3w3wLDJaIH32imQ/56Hs8FFDO
HIKxTpuDa6fTW8u6FIgU7ifQMxwA9heFs0szc87ABdNAwTFhE4CQkGEmDyVYst4LOsdPzdBncRi7
NgUdD8kjt51Ed8Mt8GahHZ3Wt3VbNDf4jGayMf1i+mVQo6mCWRTVa8aMFu0zG2JOdd9nv/uBlsaW
uF2NJpDrQnCcUZDiGJYYvjVzwkHTnnr5p56AZx/D09YILYnSPFppj676AK1fRQAuR7AcfjCuo/OI
gTRMSp7vqgy1agqSdtz5qzm0RrRtyLCbc22XDS20napfOVH1GYy1hIQhEjzVocBHwpBs8orSNBmQ
98gLGlT18b0J3TmAJghIPe/5bRY6L/Z9saERe6w+042HMsxIAhWsa/VXQOEBJKwg9MWg6Lnndpy4
Vl1hs5vF1klMCJwp64+VAxIyBn9NSEeWKeKx8QaY8OOtzQLjbgo/0Ud2A8gS1JH5RA/ZsQv8g+pg
VrkmlXdtXYKTXMBuYjYBKTGzpiLaVlmQKrth0hnYNJZMif3VZ/ej8XQ9Fa+VUigpUFcA6PoHgH3+
eQbcP5p6mFA7Ngb5cLnrfqvTBE1E6tV49fHnvtxWsY+5f6tyIKY2pHFmRIAXVz+7xMwRv1l/22aC
qya81lw/PU6l0gAi6qNILByngn0hKGmdVPE4vxY1pwaWH3BS6HjdUDQGHfEWIIy3wqh31O9De2pv
auO/sHR6pBrnlvyqRkbJAYvtx4/CdqIcApgdAIHEVFHyqQ5vadG0hjWtIDi8+2mvdzc9rtpGeD1i
VupDDAZA3W8ZD7AvxsszPhkc2QzVaFFvK7vZVjvnBSzaGyvWd/+bKWndxkaDChZB7ztuM6DzDnWZ
bO0hGrS79J/nayyUVideSQs36m7CiwUQiFG4aHCyaLKisnmzNBrVxFEs4dphAN0ME00XzHJAeuU8
HmjScNb7WELRhlmfBW0amtbe78wAUngiVwXFWqCfmpMCvdcLa6oJzE0VXvt5NGm/Yx7w8u3617ok
38UaegYetpwFBWTL8Hzu210qWsxksg3buHv/5RfekH/gyOnw1gRJ9522F7f+vn0XfqTi3FwLfBT5
aNsaf8alpSuow0ZmlzZspyDFB8eWB5yIPjeb6y4qrMj3zglUMU424UTNIUnhpRjFfHbY9rqNta91
4oncHKlmTNpA+w0JubWdnQBPGR4I9Tvwh+p4Vo7zl//NnLTHssmiZV/CnGn+KN0fC3Kyjccgzb9e
t/OnWStXQKd+SUGf08rTyXILy777rxp6jcF8RNMMh+fR3eBBC/wi9942+1SYvZiEWYISZQfKIKCj
LqR6IO1WdDEDcJnjBK1szHc/M+NFh1xNkkVpsx0mNbJhbX8vAEl76RQANy+56qd6KpJlgsRs6jZs
Z/O2YeyFCWgF6d09xyMz8RWoqbWsDI0BBy5qvguI1nlKQSUsTHdBgxNhQUHafLQLBo7SrNYOrUff
wfSvektftYjXHtwSHQuyQ5KTDhusnhY4apqpdIEH0LMZynOZ/mEUMUlDatG43FUYvVC8CqzUBeC9
wSQg6DhwrZAvj/jEdeGAHCCsU/vQsDs3prvrMbOyyzF/gCFL0PnjnU4eEYOENPEsllWhVhTVxp61
NHK6fgQS0f31X1hC7wMMnv4yWS5lrbn1HbxqITPnDfqsQHGi6WlQRdK65NvCQqEzCGA4NDUwQXrx
pcYkrcwZKHTk/o11l0bGwYzq22lbRl40h16URmOIC1AIqcB6F32/Cb2Noie/1qM8+xHSIZS5rd1Z
2rSg+gAcRpPu07+No/4uAych1NcD+rP4dTSC4qGNvOfrq7wWMaf+L9/7pNDTZy/tig7+2yCpHjUz
MMX+uoU/SygltzPvlqR+YsKkncc9Hd6hVIfslvXxkW+dbz/sG+8BT+WB8zQcs4/qqXkFI+gn5IMT
K9Q38ffrv2JlR579CCkHuHOSwjv8iA7nbv6Ya1vd3FfVsZmUNy7Vkkr3kqTUajyjwpQblN/QPnHG
oP2svhz5G/nt7a3nodi4igy3atICNBs4K0AC5MfAAnD3yZvQ/Er1JHCZH7bpj+vrd6GHh76Qjxbr
f0zIXzGDliZBDyRsykh/oEFW7YaIBO7Da+4GP7Qg/e28fu3Acx12m2pHI9GiCAgYDi3nnt3mqp7B
SiWwEEK6IJ1YYNyW1IkrRO62Zot5eku/MQTYLTaT97uxVb2xFbcXKBJA0EtrG/+kLGSXFYOKqI/g
zbNmGRDh+5r73Ry4te0kkeun3l2mVel94qesibqmovdClOVLNpvZTQkN3WYXdzrJA0qZtTGcuHxZ
nqCPRj6OoIW3RrrH2K2dffRC9HGQNzkGUJwsmwx04zL7pfRJDuxKbziHvO8pVrjUSR1d/7qXTUf4
B+UU8MzhMRnzjudbNJ6KJO7w8I4+hK1tJlHHodX35CCGxSAdpo1hCGtnT0zsOk698Lr5y+ENMMJB
l2tpQUG+5SLXlyCHaJim1aGdekE6h5r2ZEMdvXVfPeczF2HZTEFmvTfxA/tnUpZz07JIQT8Su8DW
AeKVjltQI1SMRZWJPmbxqnDyotpaLOGp13M0FAYXHWq3G8ncGbBUNW9pvO2m0Eju0C0Eb+oNsEnu
HM4qMrBLOI1kU8pF7jyXtd7AplPgGdvdlpoVkvjo5Vti3zp0N8cbh0AITJFtLzsnkl1p22TcI6zU
YRcw/7DzD91wbzt7YoWDOFYM6N8hisstSkwA8mNnDq4v9UVyWKyjnsY7A0gmQdZwHs56D/FLv7Jq
xE33hYkchLsQ6UjfSiiqX7e0/E9nZ5tkScqKw8hLbRSw1ICRqU3TyOTZtiX/TLkLM0vZBXLTRcDg
AkSk8xGcEzocImiTunmeBF4CLv3asj4KnSlg6WvLtyTXZToPGAH5KcWjXaUTjdQhMeoQvCWBP6Rg
CqdPsaWSGVtbv1NTUnya6KQnJlrsuJpWXVSYoIUsvdyJWkdFOHh5x1rW8MQrKSRdDEFzXsFUU9/2
xofhPzqgdqPHtP2Btwlz/tD0Nz3eG/xrUzzrI8DWitL5ogQ5/wHyBbkeASnBBA/4dpufVXWjeUfd
ykPPeKyg2Hc9LJdlk8PyxFf5nsxpbPV+kjRhP7u/i/StqEHt7vCoRSPda9Mtt0qFc2sW4d8i8gVy
xQt23HTO2orj5hja1s+c3BZtQOImSMfQ1O7yUrXB18LmrzXk0/MNHut0yo0W1MVu3dxkTb9vcXS6
/q/rq7hmxV+ISi0g62yUVedWSO6QoucxgrO2D37PvrA2jaDHubluZnW7nZgxzs2YXlpmugUzk8hu
h8bazjCRjfa+qwwF3GjlK9k4YW1UNBi+xmjBuSnw5f3fEHR90W/KGEORQqs6wMrdx3wgWmR3YxoA
7Nf96zUDzMkQfAEfrwH7jkyAUbfMSasqbdBJz8izySoXJI4eVwThRRkDK8uoLxAILq7AprTFZ2rG
TWXyJqzoG/RdtOwIqdQ+/vD8KShLaAurwJ2Xz0iwiF4lYNrg+FwIgc4XlDYchGRUa8LMawMTg1Al
4wGb3XBiaKcIe+8b8yYzrKCwycFkeuC6ycYest0wY/A3EfdZDSytIzaz475qjR54Xrkr/WKb+0XU
1n5YgPT3eritxICDb4BxaLzFIwSWu8TJdWwuamGXRIeGiLujvAyot3HiDWXfEpOC+1xh7RLSv0AL
AE9EPxfNR3COnZvrvCnpjcWcW2E24lOYNMCTgmM/ufNeFxvBdsRWlJMriRZ5yHVRraPfgxrg3KTd
eJ5VzlYTlmiIZwkeatxNk9x33pFamcK/lc2LAPBxTIJ5ZUFQnNuaRlHSsYV7eFmN2hj1ah6U+c9q
ePrnr2YD2YvOMUZvceFZfD75ai6vSVZw+DQOO9tAvyU9JOLVKIBjGvYuMv3/Zm4JohNzjd7Nmrss
4Zh8afw00P37nD+k8Zda8KAaFMfVWpDAOwwWL2yeJobjz81VLc3GXnOaMBFR6QUd2pF5oUe98ZZ5
QW8f5uauiRVG176ci8+GPYCtAIrNc5uJwewxLUUT8i4acJGsy1/19Cq0TrGUK9EIZPZfO1J6Tyof
agk6kpLt7TlYJZ3AJhb672HZqm6ra2X3ck6BA8gAkAOvJ+c+TcnYdVYGW67+OFqPZAwNk0NjJWQD
D2wIMulR0247gG9ykKLwX9eDZvUz4kYOOB9meMByIAVp5bi5U03jnyAdtB8F/XDtrcH3rR9quJrP
bFeOin2xZCup0sF++GtSCtR0iMe6d/AVHZDfz7P/UpmqIYjVD3hiQspgqWNOwuYwQWh6pHa3JQnd
8i67s4vyK08nVTdwCbwrLsn4WcMp+9YbsIouFT+79MGFZH2ZJg9+J24gyvtCEm/r8wZElO+9p6qs
1q7ipwsqc475jT9MrQ9v0/5Q0A3Nx0C0z4T9jJM3Lz027Qs0zDrztbUUt4714P27zr60UTJiGOhi
wXJH84h0eAMZ0qPt5A//h7Mr23FbV7ZfJEADNb1SkmW73fOQ7rwISSctap7Hr79LDdxzLFowkZO9
sV82kDKpYrFYtWqt2ihemzLdTcPTpDFfCnuwdj9PGsCcqSCcbz2YV8vn7o5EM6ZiKLH5SfUnDR67
anBb28ni+75y0v4AMhxF+9GIwGubsWjpDCIUAQjDJy7TFMpjTmCVKW7ePpvNQzDsYpGa/MbNj5H+
/1ghXNacxEFXSDqs6AQZUodcZTcre1X/qS4IppfrwWAjFwPFHlQelokUQOi5UxOZU04UGaHItl6l
PPGN8m2ypedaBmdgYZxiHQhYXSSWIDDKF3MWbWxpaGG0L9yif4WwVoySA4PWgHwyw4gaosLZElC5
s4oxRTSzwOwFxnX+iYBBGTtUa+R/mNMtW5Wq9WECfur6Vm54x8oIdzD0zMiCFhzUzjw+tKjjgJUP
Mg3YPsFNJVoM5/uRZCmFWS52rN/AHQIngS6ZiGNwI5oi/cT0wcJktRB2rq+ovMI0WWIiYUJ3jKRv
duFZswcRRhqXoo+zuW9nmS63HlsFiL2QYaoM7uf+bzU8m+Gz3greVFs+h9EufHzUnBYU8npBVsMK
NbCQKhUZo0VysJVXVrxb40j19nMGgk5IoLW1LqTuAGXgigdsjNvCqTJSqEzAIlCTVGoD8J6HJ2UO
XDX9Z3gEsvczU3zNAni9RK+SxRTIt8HispfUH5oOoevCErQwLoUsv03hCbWIY0Fih0semlANyjHU
C2dq6/RPHoTFb6tUpPdBbcrnxlQD3ZuKNARFHktP6TybJ2MCfbCvKDY7JJ0J9iJrjEj7AISs0nnR
zKrelbWsF2QcG1EUFN7QOF7GdSAsw+1+qY9j001mgZwKAkDqzmgedBDKpJjr0wpGh/rj+unfOjDo
XKOdu/Re0HRd+1dodGVfNrDH2oomBdCdHyMSSEN+sCImuP4212YsrOGLbC0wb2tbEqmLTlvWNle1
AjJMhsK/Wd7WYYlZubm8S9Ii2mPxgrb11jMa+nmAhi8dncsXG0u1KkJRs8TYsBG8WaC4fzJDojzP
0agqjtan7cdgaMleJZn+Vemd/cseWe81faeBZs3ouwOAsPo7HizhRMEBYT1ZcaInvlSQYXCNqmfM
q3sj+aEzSENlhta4sVQrX+Gsod6hKKEiTMU3qv1go8VcErSBoHTDg1qDElwYQwIAa1l8qORWtcHY
bzyW6qOqji4bjw3xxlqwjxufb2VzCRxnrzZiznVPrKZ0pLSgczq72fRrqavqaUpbQDDbtBclbRv5
98ok5zHjNISjSRaTtSeDWYn44BxOAMdRzH2ptDQqD3Z4izpTW+3y8rG0366fju0lg5AKii6IGXya
gcsWvDtpV6JldFsWbtM+WW1BNfC5ovcAZ7hubStHxXL/Y45PMBKMfZSBgq8ay8ClqfvCvpv6Q1c5
EiaMFrLywHgr5T0qk5nxZ6xFelNbL6yVfe6ygf4jJuxDLDecDzGkbqMf4M8NQWYXvTJtP+rvJbjO
rq95IytYmeTiD/SF0ZRYdlhVH1n/V4bGWvd13cTGFboywV3UZd+n8yhjVxkEUYsEbDvKTgds2M72
2ezWy5f1rlvcCKpgMALdgwaWKzS1uX2UBpBoztoM4lX7OFmQL7SoXf+OAt8UfrMtU3j/Q4yBEMz0
8R5q1xnGKUKgGUfpZ5G7OoRDrARsZBkdZxH+dCMzwPQG5lOQVyn2RU2DtGBEAdkKNDszdDHzE3JT
L44/+2p/ffu2/BCTAXhLILYh7eGH95ReNoI+VUqHdDowqLlJOiA7UsIwUt0WM50aWWUUktD5yZCs
dnCzGCMfbhWOmQA/vOWeioHGKtr0CxcrF4D6kAVWPsXwnQqDGmFxSjEEHVimIDfe+IpL+x8IIYws
KnD5dWiViWy1ypyUaKTSdIa6pvqMxqmdgDtSkF9sHQaQHGigCsBzBQyza0t9jkkRAvo6x6ogmv1W
AqAiNxCWRgdu9LOCHXDxCb7m4u3cK2ahLYNGANhYQVLNpTSWVNdlpRS4fuUvOfGR0lKlA0EiZOTH
ZJfYH0XxFmpvcS7gJPnuJF4xbHIv0rHsErnVYJhIvVN1GFiX3Nh+0INfatrTathFwdGufH3eR7bT
kIfafI/Cj7m4a4RsLFsX2dke8BFhbKes7wz8FEmqHR3OOygKVaGYKf+KzcbR6r2ancLZzScaSsCf
OkE+/g+RFi9lkFiilIweCReUTC3QQqJV+Kst24v1e8bAeVEI0smto4vnCo6MttC7gqxy7V+q2apZ
YMBKj27EsEvVX0HmW4sj17t4OtZx7xhmJ1jaxvFZxYvlGj/LTJq0JXKvyYB0s/GxmT+L6L0F2mFK
0O+dRd9yMwraoFv/Zha8YOEEuDys4w7BKZ2bggYmeIrAvf1e2Oa7lJqlIDJsWFsmiHCLQJEGTCLc
eZUjyBBaRVw5o5X9sMq236uRVXtsLpPHPpjqw/XDuhHvMGiL6UMZYUgHCed6J1nYRxbEdytHBk8v
7aok9yAZk9CxJSJysK2VoVm3kOYCrWvzL7IoDXubyXUFwsnSZ3Xu5X1/GCNz33aNIBJsnL5FUwO6
zEj/MYe4rPrMP7phQNOxgSkrbveZOfrMbARvm62N+2Y/X+A3eNVypytgklwZGkRs4hbP5D5s/phM
6lx1FgFXt04YwMbg5MC1j3FU/oRVKBOVZT1UwPPkDpG7G4BEPLsHs5Rs+nJb30HL9agk5U4JRHO2
y+FdB1Q8TCECAPoAUDdftOErW5vCuUACIHfanZRanlJ82OOTqb6pc5dRvUOOUwlpby/uDyhvnHPv
cj5Jkl61hgUd32CIIlWhNJhRYv2d9c/K+D2x23bsnIT4TScolV8k/992Ifmig5cSPV/OayxtYgk0
ahfYY7wPTZvaRQBg3XNruTFwY73Agy6CGGduOS9nTloV4M2XoEvphGz+kU+V1xPjWHYoni7yU4r9
df2kXxy/xZyOKL2EMUygcYEFw2OxjcccQLOd5U4VOjd3s+zHkyhcbi4LAz4YoZdRxORTGxbNRUci
2Kmy54ULuq/8UQldq7q1ROo5m6ZskI8AgwApdP6GK+sMVGtxBRSurDhyuNckNyt2U/Ar0gTlpC3X
WAYqdR2a0NCF4Vwymqyx7SCW6iit1+qI/499ci8bAzpjp6YVXAEXoQVf6twYd7spUVKGzISxvG9y
v48VmQIl3x7UTmsFPigyxd3eSTJXJFNgShvuzOkzlR4gCCOwseV4oBxAMg10AGbZuEipNJCALWI4
RNmh4tSht4a581KVgAMTWNpczZkl7m0ZQzNntgtYCtuWShoQGsFd339cP0cXMXH5OmdGuHMUVz2R
MWsCiDuJaAXioCqiio664Us2VbQZ7yvRVMHmBgKTjLsTgRg0+utAAY71sMsnwN1HdkeKXSkfItBE
xAKvE1nhvA75qt2NFaxgiN2mGFT/iZLPMVLU+5SJmuWXbUFotOHEIjVdMKy43NZLYkBJKbGFidMM
HPl1DhIRu6RGldKOfJmpdAA9sArWdf0Ydv0hUBV0u2tBDrlxpPETdHlppqO1xB/psUTTo1x+gkm+
VNND277UD31RU9n8BPWywDU3QtWiugkoEfSkltGQ9YLxii4AnpOxYL1HeUXa4bn9Qoxxb0vFTRYa
oko7wd+3urmxwdhYggovhEYvBmtmpR47TcPXhJa9NxiWB8G06+dg47AtyvJLmoWqB+ju1isCQCWd
atRSgbX8WYZ3aNTTOBWwRItscD5J0kg2M6CKoOFXg//rZ2JKJ8Uad9dXsuH5q5Vw32aIEqT4JTyh
jlHra5wUQ+zas9Kagh27bgfg9PWOgQoB1QCQFjsy6Wkh30O7uUOlIRSRFH2zDfAfH1I4AEnhP7bJ
vyFUiGtWWo2RkbkGUSHt6qlMKCOK7QbKiCq/bRWs8LKusr0A5CQHNozDYWwwxRxGWr4nEUY+kslA
JSYdWOLOVjX4M2PxDta6v7mcyBGtUSB5sFo7yLykjiERFY1zaNJsSoLBa3HqzH0HgUJIpheN5iVp
qQKoMo8/gmGWP+KwCU92VE4/xzA1g8ekU7UPgk6AWzAJMmiDbIa+lSrGnyBK5gczVTPVlaw+98uy
zAfMwIRDjP5l3QV+HbRmf7LrRALJa5MozFfCkP2ogbH4IdWVpjl5UbCPcrKUiEphkOWO1QJFAj3M
fDfEdWwLjvpWYAFmcBk6RsMWuTP3mUtcg5lCMEqdY4Ba92ukryXZj9WpJB56Cdedd+uInFtT19bC
uIsAXoU1wDsoEKXo4DFqQdPnupkt3z03w916TQJeFHuCGUX7o2SPSfDUd5+VUNdyI/UH+yAKCpA2
W14e3L1QBzqzNWYg9a8+S81VM18j9wmLMbxyI8U+NM/t6sEwHq8v7hKmgWh5bnZZ/VkqPrQsTPEe
wOSq9qfvdVpkT2mDUave03WIO5D7RvLayJG6g8DwxtezlyogwifIMAH7XBu2qrmVbNKCodiMPknx
c+5BJ6M/hv1rB4kLI5w8Cw+CMNEPI8bZEsAcDcDXWHGcNNO//ls2bqjVT+H2oK2tFHKE+ClkUAz0
HnVX0kG5q7Vgb0YfGvQvgnOykUhh4bihFOBdZQxWrNceGEEekWzIMFZhPBcpOvdWmTh6Ftx1UvEF
Bbh9MzXPJRE9ai+HNFUgA/9r2OLisJ4pyQCaC5Qji/kQyCmSHQsI4lYi7a1s9OOAFCiJb+IZbdJj
wqTgRgZTU+Sgb8q+gkmTJadNDAXyZ1n/IKtTvI8xcF1QIiWpSqcuaD9Yoo9vfQiZVBoTVh3Z0OvH
SZbTBznGhZyHheCBsuXCyEpRUwYJHni3eKxeHM5Ny/oRwt5S36Pk193KVqMjKpAPIJsTr66TFwgR
Peipj6F3jSqjqO1ySUqAeRI8m3GUZHxODA6vP6gZ6mYz2l3mGNOrXso7pmRv9pDTPk6fbRSBQ0vG
xEnvKE1NFTY+RAA4t3r03KrPpItvA+VlRDlN0kQMhBt7A4UZ8ISZOGfg2eL3BpqXGqnlCrT0OWiS
Kq1Vncic70EYToOCeeUs03j6PYIfPG0gVaw/Xz9ZW4ccXA0EuE00U1BfWO8LYSZY3jDVt0yl/NAA
ObMb881QRBr2GyEaY+mLGBT6lngr8PfOEI+GXsGtp2GmBuT4FpZ65meQW76+no0PvQhtoRYFfW5A
ovnaV6Og36VYE0Zf1Y8RL2/yDoBUrbjZfOzlV9Ltgo6CNkSrRpqCvx7cVWl0YOFe1hywwAh+zeXu
onC59NxQVcSla3A5opyCQw8HC7znOgiLGfAEmGsSab9sxAx8OQRXNDYwWYiy+vobSqmNBJdhsNnd
3d6/LH+efEqdo/M80T2j+70g8738mJAb0oE4xyAlzvX37zm7kTrWm9oIBWd0ZiHdEbkjYHXq29gK
WvyXz4S1GS7oI33UqmZRmAJ7AB3I3WSL2EIur5XFAt49C/mKjN7eeuP0dIqUTIeFQuu8SX7NZzfJ
MZQwe8E/Mzh9xx88K9HvAN6EF1E0jDmAKyD+JHbcPrR5BGHUNvt3KAbMnEcTbs/iUNJ7o8Xgd1vZ
u75CY2mSJpAysLs5+KqbaDcBQAWqNLzXRTW8rc2EbCOuS1yaCPLclVkUkH8GQRwiLJ7MUX+LhtKS
HAXjzZyIoLtbHnhmi8dqRQOwNSyCLW1unU6xQNdzo0U3lui1srkmHT0BSJwBscrXJRNmAKkDkI2T
oWijyAU101033aXtz1zyBYHrMr3EpzuzxZ3isScNyP5gC49X5OR/ZQU5+d4ICoeYv2dgHSKyK6D2
Pb5cN7yxRjzFoEyPYwAMDz9BqtpW1JhkYX3IvkLwHKo5bmZC5fho2rH3P9hCmWGhRAFY6PsyPIsc
0lBnOVivcgfM91Qhvqr6cqkDf93RVkQ4t+EjQFgD0YecA0BgPn0t26lSw6mCrcY3QJyT2CiAKUDm
C/bvkp4Zh/rcEHfmSm2qjXSEoS67SdjtXPqj9ke1PFCK5egu9vkNpAZl9a0oDlbjdYnggXCZqsI8
AXMbbj2M5fC1oly30xDJaO4E+gDh8cZpI8MZFhlQ8zkHWknV/iSiCdPNvT2zyd1rGqKZmhHYnEm6
s+OdkgV7UzvqrSW4QEWL44JKWbV6XI41dGeBfgOXMxY10S75VHTQc5HeieRdZH1cd9LLN/JqQ3ns
OO7yaYGWAFRlouZ2bBt3Jj/nhuCR74yxqMm5ZQ1pqQwKGzyxoFy8voOmUe5rlNHx8C8iT5sqJ6lP
Eip9CWb0q26Aavg/N6jhr+cWuY+n6x0m8UwMrEtK6TcjYHOJM1jGLmIZGBdE2clWeMGbGRxxy1sK
idl6fWjLxyypsT6MebhTblId7PLRVLhq+JZLokf6xW4CDATFNozlLEkmkq61tWBQh77rFAkqow54
WhXwczFDBYTt1oof8WK77ikXGcpiDc1PkJgjvbu4Hlik500awJpk/2qy0BmIIAX6vshW1TLOAncp
BIy0VRGjH2H482e0Tw+7ef9X86Vj+RY5v3uaOMBNuNjc3T/T9cMyOsfQ2ZBRLQK6c72TfdGYUZWa
Es1lvIRQfWjvmuItBkQnAd47wxzy8M9KC5xJ7uOlGch2exXuEU4/U3Q5MT9RxDRPd6Xyq7cwZBoc
rn+/i/ScM8jtrtrNbZ+jbkvH8c5Sd5oKSbhIcK9fhErOxvIbzq68YA7nzGSwwRCSAyipDR0FMLci
grVs+SIeV6jUoNAJb+TiCEDODVMj2KnLl1QD7alIhmN7s/5rgAsbRtJOc1YsBsZnVCQU5ZGNgvRA
tAYu2rf6pMVJCxMWA8MjiMtmIvIxgQl+4qxQYlR1lm1qgDgi4ZtsC77D9jZhPhqoFUgVES4bCEbV
6DEyiDXEzQI6qusn1Xi67rffYYwPCwZGOVEdsUC7xuc2g8EMyeixCuNV9d8xI/aWgojaV/zkkPvN
XoiB3HTiM3vcoqpc72S1hL1+pzwr7/276jwlTgD28YfTcFJPpiv7pitY5BJhri2S82jSzgnDaD92
MkzcsNKdunZn+6bvoANrUsO8ZwsPNsB7SePKIvK3TT8BqhQ4QR3lOJ7EUgkTIzFrrNgMbqvs3mr+
9Q29hIWzv587TWHf9zGoAXB1TIZDtB6cTlSeb1MRjbtoHdyRAgwo1KclxBV1SjNlH8giRMDlNMt6
KTyysSadFA8hTKDOYYbuz+hxPvX7T1A6sq/8JqXGLtuVryKZJqFZLrGIAjuaxwFmbdWZnh6zL9mJ
aIaM8Gb4+DG52eHVdjNdkI9+v2IvnBKfToGeHdIM/gXTyZ0ko5ck0dmm1VH/VP3Jt26rr9Z9eYhT
Ot0znIXQrWn8Kt8Ygvh4CbdatvrMOncpg5kYmIgAR2LS6cy84g16nDUdA0/y1R9McHNdQla/rYHM
AqUeIFh4zFGRRUoxLylAfKq+qjfVQTn8xjgo/vgEnbJjTYGjuUlkKvLZzWWaGCeB+i/+gOhtfWda
8TzOw4hljklBDd0t0WaI72rN0aZDqbtxcFeJ+p+bizW/CVBAqIB6LGezSYK+KyUsNstAWyt7eUcr
P7/RnzD5dJp2mEN+HPajH3v/jG3ALp8b5mKr0VRt1cswnNh3rUwn5YXoCa30/fVwuhUIzs1w0RTf
En0CFWZk9QPTOugf/b1uYDNXPbfAhTTJDAI1ILCASmRF1WO5Iw8tpeGpCV2DWvS12ef+o3bQH0Tn
YuN60tDOlAmYMFDI4IHx6lgyfa4niVbNq4JeTQXa5sMomr9ZPIA7+rCCy2CBSmAChws4WpzZelrP
iHPEy9E8AZsk2tciJOrGd0LRAkOwMqqSQKFwAVsOalPrcohwxvarbT7KTDDG9D2kuVoGKpDQCsek
MtQ9Fi2M9eHqlUrHHGfGnJvRtZxwb99r1PJjN9hVtN1FN4nX3mSPxAm90Wmd+e1h8PU7Ay+NnGYP
zT1izU3gkbu72Qe/1EGlofuaOtdd6WKnuZ+47NFZzsysqJWGPGXAyt8lw01ieFrwr8cBJvANFwlW
Gf/woyp9iFnKesiZU8YnOX0imuDvX44Tv8sGejrQZAfbB2Ao6yVIvRxG2VAwp9W+lPp5aI8D24EA
h0UCQxe+vyzkzBC3V6Ed4FyEoA5XMYsyBMfI/ElST0jtoS6nl1/Qdy6kQV7+cvgE+PIm1YoOC3KN
t5GaXnnCaM/dz9IFsMIJfTCbHnsnOzAa3+mP6ZN9yFxkAL70UniiptnFGSHAaKADhqo9ZpHRhVhv
rpblYHLKB+Yo6lcbuR3g/dcdcGNTVwaWzThzwKyNFWOKYEA37+dgx7JDCUSqCLew4SPousH39KWC
iAmttZUkyJRAbxcr1W0aNDRX98tAv5Wio+JeX9DGiTo3xYvVKqNdaMoIU+P8QAq/a469Jchot1aD
asi3xhmQ7fylnRaMDF2r4aOQTwJG1PwmaKCXg5ZqInD5rc9/bom7MXPVmIEvgqUCKk5xji62cPjw
4u0BDzs3wXmYnVuyXJQYM4BUm0qjhqpe4JZeE/oT5tARN+c/1z/Q5ZOOs8i5XGgD45SOsFhLu4UY
nBKncvKb8FQh1SKfuuWIwNCXhWvOJOd/rTTjiiAw2R1z6bZEy9T5azujI7+D9FqfqJK5kjv51xe6
4YmoVMPfgWoEuIRvHrbD0Cek0cGyiApd8koML64FeIPvZhoXq2ADqueYsl4mA5bfcHZ8NcnAOMJo
MKd3qzuwBFPraN5nT1BocsA18mW40CNyWpqc8rsvzRvoHWBvoJ3P6K+Bhr+vr/fyxYB5ufMfw3mr
VWeNDuEx5kxODGU+m7kE48nufCIO+916wS6nUP0u3MBRqYEZHsF9vxHKVuY5TwZLXWC1AfYi1f5a
hIalTqv4qWhEkMvLLjS3Ts6B40VFpZlhaPI0mtHmrt6pXvoCvpCndq/sZ/+1d8gOEoQecds727eP
3R7NGcF0zeZyl+kkvJIWDTbu3rWswQaxh80w2+bGGhRjXQPc2yJmj40IhG4x8M6YbwEhEz+42EWa
GhlzFzl6C0zLS5S9CpxmI5iuDCw/4MyD6xD1vKiFgfazQZCzaXqIbkLPOrDf8518r/uhkzHPsw/K
QWB563yeL+3i7ESVWvWw3HhFSvt38tX58z0E5oBzvpV+Vqcmwr0uyuBFG8odkl7tcgYqi8gpk12T
PbTl1/VlXbrFMsqK1vR3Mfsi3YsYpMmaOgTqNFbbvR20dxaZm0NbAEhbjUwEH7t8C6EhsPQE0DNG
BALeaP39Ukz6JV2PggjTnMED2h/C2607/Jqp5baZV9NpF9O35AUlg9D5I6PLI8hglti9DoH4AZgG
QPyGYiwh3Gck1ihBOQ4/oI8QbJZoR+7Dh4EKiwSXX25tiFtpReI0VSMYAn/3CajcmQIpX95Eh8z5
oX6qO8sWSpl/Y6KuLY6LaUmWz3pjwCbAqy/yUXbIR4f9/GvdRw4AujT7nQteJFvb+S2GCPkQHD2e
4qI3VYg6KpiH0iudktjLIZVgPwACKccutL9oIALqbnoQrkkbQ3VArF3QiMpTb8TSDBX1+KS58SHz
Bs/2cHOgOwIJnfgrfDFve8uZqOmOnx0YWgQOtHGJLnC9//4A7sNGtpFpgYkfkFFtJ+2h2aecrK/2
9P7H2k3H0Q1vxhtMJ3jAcBc0v0leCPCEjny8a2enCihwGYJftHmGz34Q99XxBhpnO45QXJg8owFn
XL2LkCpjRPl6rLiMvYAKmip6lRay2Iux0yadu6DrIPEajfcKawD33Q3lQ6c2u3L4dd3UlluBURM0
NHiKgqeWu62SSgcCk8CUVXT2Y5LL4+OQNjfzlNT7om8iR52G31ozjTdJNH5et715cGXMoYLvF8Lc
/JjLEGqjVFvYTh2xKTBzrxFRoy83/sUxxesT9QaMsgB+uQ6CYQz2ptyIAa/SIQQlIfcxW9AlRz9a
c3J6IHdMcDX/D4s6i7tc2Iu1LmJli8gQVQ8xeGpbERL58npEf/mbGwFSx+i3cUWgPotr26owYRXk
DzPgYtVjJ2pRbWSMsIHJ4G8G1KXyut43s62kspdRPzd+jvcY+6j8fofiTL8PfRPcAO7seYM74bBl
ruiMbdtGlctAVMfFwZefLKMelchCvzfZxx0dn/Od7TBcYQ04mRzJqVz772w48224G8E3fCMiSd8M
7QBC/L99vpkgx1GpkRH2Oyd4NA9GjXfQIk5T+IN3mMFs7yrO83WfuSz94qY+t8l902hEK4aRpV9R
0PiAftIR0/MF/Q1h8s8Ri3eZN3rBj/JWVPq9HDVbMGVIVcFhQkwcQy6klWrRlWANTpwi+mEGjhwd
qn4/hr5u4YUiPfQdtKRbmhsyelz+9VVfRtO1aS5dL9tRaSMNplVzPIyKB2C9N/ZPs2juceNhuza0
xMCzVLYFmX+QzzBUnrQ/9W5+z47koN3WeAx5ZIemeLe/vrKNq3NlkfehuG2QlMiwKE8O+VnsRze+
n27Dp36PFtjt6CCTdfJHIIdeFVyfx1Kwsxv+tLbP+VMeK4EcGbDPDtK9/RyiOVu9xW5ysl6m0Jv3
ZkJzp3pR71BLvr70y+i0tqyu91pJ22FsFZaA1hB9t+QHy8tdK0IqXl5aayNcWK+DaIibAcubFcxB
YgSkUcunxoZ0biu/hQrk1SDk3Ay2c31tlw2/9WExuTfRiHUloA3BZ/X7kxzv0YBzor+TTYGSUu8H
dzyqN2jTuNrLdcObm7qU6SC6jnlF/rFXDk0izwSbGqQhVWO/Lt6CfwbULWsDXMDGv8Bv8GFXrcJe
6hcblW30+0G3/yazct9KU7lHjr/7Hxb0X2P8+ehtLUH9DMaY9hcaODNu4ZCIDsEyqLK+/Fcr4nH4
JgMLNmp0IO6STgFxe/Cgmr2XZ9quVo+N4s3lpyq9X1/YZkw7Wxjn/iye7UkJYNOO1Nyt0/hW7ycQ
0tuF5BWaKiJJ2HSMM3PcQchk8OKYBbjJZO2RBQ9Vj2EkAe2DyATn88yO2Qw2V3wq6zeqNwBYUzMU
xMvtgwX6DgzGoOOEkeN11NBnEL4POtah27eSAkLE24LQFre/tg/Sgx69mFII5jWqhbtKvycpGCeo
2grqVN+d8wuHOfsVy8c9uyfsXCsnc8CvGOuDrFGVjaCY9czkFxvvs05Hb8M1GLhFROnWptOc2eXu
YFZDmrVsYHeKn1XDUZP9XEauEQmiyGVTG0ccZqBzjykfEHhxu9zMXaznAexIEBWkBOtQjHofBEBC
BphPZsvIiqy4UqMdmagiurgJv7fACpkQhVwEI3gQZqXFEVQBC7hRON1pUoWZVxGv8+X3AwEwJmcJ
SiwywJf8Exm0712MaaLKwXK8Npi9ok0PStbvjKq+BWIJ5IgNzSTNzTLdzycWu9cP//KdVmtc7KN1
j3EbwPUh8LX2n7rLW63S5MopB8jQpeNkgjiivwNPPPNILGWYne8U77rNi+O5tslzJHZSD44gdFTB
5ufanflTBmVankI9/bqZCxddzGBFS48IAH3C5WqZ2aforqu47iLbl4fxs1L0PTree3RjdtdNbX5G
oJEBKpMBYQM0Yb2NEaTRyIzJG6eAZPTCtkB64oa54SpR6yYy5ne7ys36twRUjH0fiq6NJTfiv+K5
eW6p1ghBsrCC+aYbTS/LoIVAogEPcAL5okiaHHBr3ePNP6GKHf429fgUWPVvwR5c3F3YbwvU5KCi
XWShvvfoLBRF6PJDNUZH/4XFD4YeD6C6HXd2UP1SJvUYB5rfJcmpYxjYA5uTAPO79bEhVasD3QeZ
OEx2rT9AbtWTVdtm5YA97XZoxqcynJ+kUH6vZvvj+kK33PfM1HfIOlvnwjEBuSQLptqyc4spz+7j
HhV8oyYicZSLCLRsKQYAl2mrRZ2Scyt1ai0tbGAKk2yeVpUfA9E/r6/mOxHjfccGiH7hcQG6gU85
MsxronKiluBhP1QEmEAUUv50yT5NNZo376w1bozwdSoPwfhcKX9iu3Sq9FYqdxly8twnk6PPXonX
V7kbtMP1H3f5VcF4AbA7hmBRU8Io5PqrNqMekqKPSkepXFWZaQe4+KR+xvbT/2AHlwu0jpFPgjht
bWe0e62HqEAJ7cqA6mA1j4E3TrUjyUXq5ZsrwpKWAhJGQXjAFJPKOhiitHQmJCXt/GSS9ym4H7Nf
1xd06Tgqdgytlm/lEsxhrRdkj8hNrABslO2QGk4ltYYTBKiYXbeytRicBHCbYzoULPecezadpDc1
Ay1rX47pDbg8pduiVg1XhZQeJqUbAZH65cFbSLXB7bIgQ0B2zX0lvA/bcQ5ATFibAejsOl/vTMco
RMWqrb3DpY/yAgBLlyNQqIRpSbrMAI3mPgv+qKkg316C8frAYRkm8iMQOH4TeK2/jZmwfjKyvgRx
jKuVNMA8I2E3iqqjJX8g3d/r32h7Nf+1tvz/s2ilKEGkpQmsRYPuzXJ4MlIR5ng5hRcL+g+n3IXY
mpZalQFERukM0r7pdkz3J9mRxsyPDAjLIG3D6Nr1RW14gqqhW7lMgCvoLHBxwRpZbPejBu5sgCXs
eQfdWRf8cdeNXFbV8GqFuvQ3uxpKazztRzAOxQSeJuh66JlrFKNjWhKmd2PUl+MfU2y89MUbysBu
EjyCluhzksubMYE2keZWqmgU/LLoxf0Y7pXWDKCxDRZ2Qtt+lGZE3NYLIcKe4DairfUj74qbHnIs
9ix56XAL6VhBRNnYcgAf8NTGPaSjAM4929QRNfe4QM89C60XMFqGjtr1jZM0qSiZWqIG504EOmAQ
H1tgiUgp1h5blEoUYd62hjY6AUWD1MKBZvmhMsNP3ejukyoxBSCc77Ec3iRycB0khRi0R7dzbRKg
ttwazLZ28pP6c+k2Rt7nR+yCndxD9r+rPZRsvG7/OlCdPv778L0FFgMF05Z44CB94ZNHYklMV4eu
dpqJNjUN71Akh1lX98Lb3tHetJSC7/Iue9knVNoJnHzxG27pYNrDIPyCTkMvhdvtEGm/pBXQRlJv
UWoE5sM6JM6P4r04JDuRkOGWE4PaD0RGOA8gv+SLQqMWgEiwxT5Lz40z76Gb44O2+DB7AEXuY8F1
IbTGhT6WmuFs2Fha5RnH8IhhovvUjSDycv9BbnLRS+ryqYpZtvPFcU5k2mmlKD0WNz2CeQxD5BSA
v9Q1/Vjcy11O28VXO9vI5WY+i+qGEuOodrA1HDvvNxpdfvdevWOqDQ4y3ovSsK1IuFoad9ErpAOP
wrK09h0j/7/Mm572Rww/E1rS8Ln169fHTHQmL58T6+3k3jQ5BAoHpYBN6zHbMxckmu7ksJNNdwAG
VG6LMvjofzBP3uX+m+BQbG4vhJbAb4i3DAaG1ts7QFO7mWrYVj7tP8mvXXCrOi20ysGbOh+Lg7AK
sBHydHT8/mOP81Q96uSkXD4nucWT+x561kA9te8VEKIzqqco07ZOems5ueCK27i5V3Y5l22HyYZs
L+x2TrmzYvr7/0j7rh65dazbXyRAObwqlCp0dQ62XwS721aictav/xZ9MadVbN4i5szD4AzQgFeR
3Nzc2mGtRyOUZbG58tcHMRSMBtHxD8Z+iKLWieKM8HBHNRx+F2fNT6ANX3hUDH78mR5+JsfhtAiJ
HTjBD9b3icvYELJjWqZnE/RLv+U/kWWI3eim/dUGijcHJXFfHkSVOC4gatKQtERtCt16l4Zj9JpR
qtRwJmm9AdXKqS9F3JEa12NvMBhjGVeQmZQpngvUadAJ1gV3ymHx7h6/RehGR4eBa92qh3P68tt0
l+8ow7nxLkxOqa/fOs8vtnf9qnDCAqTHIDkNMi00DbJUxlNqpHamqrgp1XO9PJIyXES3g/OVgYYx
RHsOZluontHlnq6GnTdRbkDjXp/9GRP6KhitonM8ip5CLtBfMgd8BeMzg7kNUpUpVV7qLZrEvOWY
7ldX/a67xoMJ2SbUZvzmRkbfyHo/yIJN5D4dIAPFl64GWXJgXy4x0Zuh6Ra0n8+70d7X9zHCjsC8
k0JM6l8/L+4aN0j075uHA5xFIG+ZgUTJiT20TbvQkP0XEJDwQk7RxsQHewfSgYzxRHBezfiSgIsr
0vZNerBFkQt3JZSTCq1FCCbYWKItMaQxLrC8WLoxy0e1QbONt5T764v5WhbFq46MEm6zomKqSmU2
LLfB2BBZJp6+99kHO7Cbh1YQu+bBvkmIuwb9MXFvJ7faR2frIJJj5t0ufHeo6ARBdgZcUJen5SxJ
PTcWLNKyh/vFtPdD7+zSSRecGH+RnzgafYs3VlGsCuT+ZuAsRxDQjJoHbkfJU0L4yMcpdILVcBMJ
Lb9VkNB2JQeqT/4o0pH5Ky7NBjWoGGJUD4PziEm1y18xlGmi5BUMxzx3P+3HGB9dN2kAaut3a9fu
k5/a6mo/2iB+lvfgtH1PIXIp2AiuTeGLg+qTYtqH7YPNY72ApBV+QbEepvnBihoM0gU2pFiuW5UI
h3HhS9HYS5UAJ0JlL0ExGBb2MmQFRvcXQWsv74mnedn/LIlxLZQJNbMHQC1SezaVaIcyqV81lacq
42trvpO23tWKIHj72r5Ab80Glbk1Ul9q69gCdaU8YjmmTX8vituApwOCC5Z+AEcbygo9aNts9aB2
wfXt5bzCGCF3wFJFxzdAmXNpSC1i/jIrIxiShXafqIfE939/gCgLgehBAYmz4rAtaBhBsfHdBCGQ
UkncBUqk1ndQ4qWrf30hvH1EJgqcXfRhoKTolyup1RjthkPaeQU4DXf1nX6IdsZZ/uiDMYCiDVTD
RIicsPsCkTk5S10GpwPRFjqZCTpg1fvp3ulcNEp2+1ZENsQ7p+3qmLBwVPOhrihWin6d3PIm5PWu
byDHgV6shgkA1bFb+yIGQu0cDDBESR3kU0VbRs2J8VsXIIyXLurZHFoHPY9yaD4k/hBAnZag2exp
Ca2P6+vhRQqYowQ5E5TwqF0wPnItOiK3VQaSlnecCqZGCxcP0ey2oXlevwvAOJEmojobPYhgNFF1
tjg5p1CBiQ3SeWro3KHl4RShr63GlPZPqHGGwmk5rjls4BjTa7Ram4yiBF3zqPkdZGYUW3RU9Ly/
HNUGgrG4PNLLFcpaHVg0/elBD2nv2q61XCW0/cFx+0B7oJ8ktVvdpH+MZ8F+ihbIWCMojhtzLYE+
eBVNLd3+GneyF91DX+yp+mi95Pd1QM5n18X5MYYpzYM8NzU2dHLuUxJIpatq0E2P3FIT9CHwkMCi
BRJW1Omh5UtXvgkgtHmGt5erzluKUwtBhQgp0I8q9XvRBOrXVktMKm+RGI+oSmqzSiqQzHMmudPR
DI3g7v5Ort16P7txSNwj5OEGNwoGUUGZU+W9xGYMdG1bS+0dYFcPo6u4jhfd5eEY/BkwDiGIO3mG
ul0mY6hNHqtg6q47tOKVN8ldv5fO0kMnABGdGmOP/VAkaVthPQ5esUmhQ/xaA4lESHmKOD15wR3O
jc5o6/RzkdUK6qEqlSp5Qxe07kC3FiNXhSajYD60++/JrvrmnNXn5HE5ZUgS5L/yRRDa8XJYFz+A
WSzIzbvWmfAD7Ajzau23prqllBDVu7H4Jagfp3ddf1+7WxRxNaNFe97rIOJl+zoO/Nd4PzeBuZBt
sQ6QvKObcM4Oy4MZKic7nMEOIX8Uh9GFKNRudNE1u1PAE5HuLAyLJ+F857ivaOoNrjsHnjPaHAg7
3NoU7SAvC37L6vTuaD7olUB4729Wh3W2aJCBXhxSISAXY2w4b9NmTeW280akJRDChIU73CaIYeIE
WVF9jxnk/Xovh6K7w0v8Qq3mE5g56lICLUc3AxicCutBxreu7K24rg318WktHOeh9/7aQpljlaAe
krcF8HpFdSdULtrIVRXoGziCM6P/0BUgtgfRlhawXdo4M/ToWorXRSc9PdJaNerUhr7TkvfrNvJ1
2JUa7OdOsiVXiGBlGRQ0Ou9HfOwa9zdeENza1UPQ68vuAEFlQcAmWiENSTYPSVWBxjs2scIh25e1
3+qo++wKA/OCbl38sURw9LW4tqFMOGUbkK82emop4NKU/bn9Fff3gj3kRdTbPWTeRmNu0IinAAOc
Cd7wO3omJ+lH5pq32r8oi16cFvM2dr3W6b2CzesHD2zlhXJLRoEFfm17ZCyCeQOJqffx/9uxHZQm
PfVY+kWIlp4eFpEfuh0myfbqm/54fRP/ZnO+HhQYQzGVBxohlnHbaEjemxaW5jyZR+ukvTnIHnfu
/YhcDGhXd7X3Bs/pEaR25b3sK9//RboJe/v5A5hTnJosT8sUp6hA9bG5gchNooWziOqV65RRAkTS
Ghos2t/d35g/pFEtaUUuEJSZsotPF9cRDulTk/6yk7qFVCpmLUFTxJh84sxEHmwsxAxRF/OyjwRi
nrfpveSTgITTIfavHx0/atoAMjs3ZHYWJQ4ADQQY7jK5b99Vt3ta9tV+EngPvplssNgb0CCV10bA
qgI5CkxwEuWu7M2ufuhRsXdNt0jc++j+vX6Mgx7Fq/xGg8yY4FdwDhFqaWDWQR0AMq1/s22bQ8zz
NiKNClJSE8VrF2VXfzTmzru+rfQNY44Rs842uohog6rFJst0K1/7zNFRImpaXzLDNv8GscJ1xHDn
cJeUgkPkLQnNUSjI21BX+tLp0xDdXNsEjWgmkdcns29eFhypqGDL+ZBG9yBKCShe6ha0sS6dP0Q7
mhUfNHg/Yz+afdIVfmy6nfyq9t96EtjzDRTCVxEFN+cN2KKyj2qxQp2wGzQUGquPmhhvaqsGdld+
u35eHBS0Sn3uIBOTDODMrCqCBsUphVaCrh57U8e3mLm/DsMxCzDMI2NNFRtQUmS2sMkiJSvHBFuI
TOauGS3I5uZQ4irL6q7BEN5jpDfNc0qETFmchxuNcwjy0LWB1g22Ubsfk2iwoSUPKrlDbAeDc98i
vM3OTf4Dcnp5/nB9nZxPlws45hnSYyzf0gHXLrjlcpBLdZA1LfKLvgIzvQ7GsX4QI4AwyIRlouOI
8Sqx7tRDQcuXa3MYwftLiKi9hxNBXiAwy7EIMeqkn7GcWnGVMve67FEvzlU3Cy4yb9+2S2Fi8mTC
m5BnADLlh27CCHJcB2tzUqoCdLX/Is19sSrG5muzXeZKRvl1WKXmrkjyORikJn6oV+dBLntVsDbO
FcMFo53eoMGjL+il+1iKQa8XA3Cj81AWhzb9EBYIeNuHzDJcICYP0XfGbN/Y5HOxqCsK2dV9iumK
YT/lfrE8jaUg4OHFWbQU8g8Ss3dzlCigQwDSEkZh8Wfd9adfK4oyVmA86k/xfR3qMbJ+1w2d5z22
oMwOgonOog8LXGG2L+Ce5Htr9PXBX5LHZBR8HvIu1ScWEoyXp2UPICFKKmD181M6HW1RnZz3wQ+/
TkMcNMFCH4ipAsSltUZKDr++3lW2JwfFeQpnqk+DryU8/BM+YBwfHzAijk2eGW5x1cuFLXEyIyEM
3DSm0oNvWUR8WRJUWPgg/zyV7IfZVBGnLiY8lfjcDPMaQTipjpotEjnkGQSGfGl7OJrDv6g6Rg4E
S2Mda7HkPxXZT8XjWuXu2EIMA+/yr+vWx7X5LRrjBVUI2vV5CjQMdZg/7GzOD6YDmTJ0ykYrWMU0
LZhhnfe9EhseWMSrGwuy7AfQFnWBLJHUm8nYHZKsMP2p7e2gz+uP6z+RVylFs7ztUEJDjPuxkjxp
pZVLYS4wqlwNxv5twMf3kKh+ljm7qXlXLcxXgmsXWpSeIo/nXsMk3dQg4zV8X+17krQHSdGPqBrd
GTK4sRyRBiZ3D7c/kLG+ua0geOPgB5rneZeBhjDeE3yh6b0X7fWn4lAeE1zscBD5et513uIynxVT
YqlNlKEmUOVvvX4uREkdniVu/32KvwmqKz3Tc12Hu1BxqzT0DPajbyXHLLuPRtcpBFVT3vXaotG/
b9DKepQyFbNCYM34sbQ0b/5qiJgxeW/+FoOxdnOw16mpsWMS2WX5s4b8Te6ri+gh4aQfMGwAVkyM
l4GDkP1yhgxmMRcES1nVVxAOe21zaDFuXCGjaIRmd9TRTtCIkh68tW1BmdPqHK2xIwNWOI0vJH82
CL6Wz6boq4Tr4uHaofZqossLeuaXx6SjlyVdoIzqtT4u3urfdWFqBTitoD5HgY2c3+Tqj6KyJc84
wHRioSCGsTl0eV2iptYwFqqNHZ3qPEgbVOC68XUtTUFNhWfxWxjmJtuFHcl5A/tI+nCtfNxpd1zB
EgMtD1nOXV0TPMi82qKzBWSusNSa3ST/Ncil92Yov+gYFMPHxE2hZf5UyRbY0JI76Pq5TjMKIg/R
njIGoyaYUddk7GkkP6TD93wI21kwFcyL3bbLY4xFUq1qlXMYSzqTx9GGrp8N2nerfW6TMUAnkeD4
eLnTi+1k7jcaBHo7IsDTnnz9SHbWNw1yrU/dbvWWA+qLu27xr79OdJOYnAAmHsHsiTlEzJKyDWwo
jBlpFwHRJNLvJZt+lUQXQPDOCW3ydMIPn+lfGN61lOj95KAdSi/up/yWWM+yLPJYvIPaYtCLsXG+
GoLsbiyBYanefGqOyqPkpYF5mDJ3fRgO4xGqfuH8XfkQsf5xF2ejbwRqNWi2YgsWo01iOy8Qfxhr
t4vGPHWrrnaLKBIlOngr3B4UYxrVqsi5I+Fqy2H3aIMoZjwpqAKVrr6PbjAQ78u+fEI7mWBneevD
9yt6yXRkMpFevNzYKY7GYoJwIvot7Lc0KvZKZZ7txBDYCK9rBXb4icN4LsWo7KYlwEmK9KVrXqA+
fDAX4nfqAjLyt3kF8fo4PHXpFMRT59YQYrUX8nL9MvASEtsfwXgz3SqUdJLpYS7a3RAlXqp3QUb0
G8mMj+j+CoxJ9yvAX4cV7TG9oxvjHXPVmHVoNUORSHORkXdrBRO55uE6imhx9FdsULS06mMwUuDh
I56NZcwvWrrTNMwS/iT5KcIY0nU87nu+OVHGYOXKzJvEonh6kFBKAa903mRRrMJFMXQVpoleJ5Nt
bgF3tVwsNAtSajfyHBqxPw1nTfl2fS38qGEDwxzRsmLgtKAw+nn9Zg2u9gvJduk2PfZv5qF/qB/N
2FV+iz6leHlwqqyJ8SJ0q6IkSp3C5szS2OowN4U9TKvXVgc/7rH9Y5m+pd6NVCLPn8efS7W/vlau
o9lgMq407jvNWmpgKvMuz/7MBjQhlzcnu+0TEfUd/afYxwd9smBgx9AppgGZ5VVJb6EEiktv2Oe2
PA/JudXv+vpVWx8wC399WTxD2WIxyxpUaV2GClg6SSBVFdSRr1e1K02CayZaE72G2yNT9LQyE+rI
BhJUs+021UcKIdas7F2z1DzE8MH/tDKWG2Gd4qFpY7qL9V0V/7bGl3TNXEcWbCDPLuiQAiaRNZBt
si9dWxJ5kiz0ZxqgVbLJrTkdV+hiR/1JFRE78RziFoo5q1knc4XxITjE7BBVP2XrYMS/r2+aCII5
phKc0w1SQQjIldlTUcqq3xtkeq6DcG3uc8vYMoHT6XkRKdTm0kEPMrlsfaUzFDdFK+id4kSioQCu
7aF/HhlUCzJwbDHE7Gsbs9Q00prV1zXLYm81Z7+dlpNMSnfptDcQRQsS3dw1gm4FmR50z38JEBw9
UeJ2QuNsUbV+Th+S3lsSn+hP/2Iv8cVmauhxojNWl/cqrpQWaiJW6znldCC5ly2V54AupxbxZtN/
6NIp4SMNfciU0xgNjGyTyyhZZT0NaKMqYwyOIOCy9dEl8BhGtZNMnzhB3U2Cu/V1EykQpG6oYraq
a4wjlCpiaHOJGmQpY2xELq1ArxZ/rVsfc6CiSPLr1/0lGHO7yChV9jijYFw0J208yZBFSm+mwq+s
l9R0ifOWpEIGdN6mbhfInF4BiXtL+tvFpBzL9K7osZG132dPECE3B3jicyzv8yzoWjiU82LvlemY
9I9WGrTmKY1FpL1fb//FFrDKk5K0aIlGsAWdEf+Y8u7DVPOwniPB5yONClhTAj8P5log1osRYfoz
Nm+BUscVwi7AZNYQzmb5XbHX/7qoRVfyCUEtawPhxJoZDSogdKigdfqps0mwSvdK/hrJP6/fwK8P
wCUUY6Sm09tWDwYnr+0UNykeOqnZ1dbJkEqUNgQ7xz+gz2UxNtp3SVSAIwA9PRW+eDChJuHbW/+v
M3Z0QaDABCcrVWBiFpTPVJFXwq3LO7QVZmDKj6NTrZWCI/rqlS9hmLW0KamiBqoe3lqe5/bZlLpv
XXlbkX5nyqCjQmes4NnhhI2XiMxtWzW9lEHOiN0rZ3Bt7p3fWJx2u9TuMZW8dfGGsdz9C+NQDbwB
4ISiXeaXdtiPGVjUaf+cHPc3GfpoJWsKCOjnlede1DnMSZNgfRsweu82Rl+TuIyRtsAQQI30/pTC
GsGYWiMTVO8gOOMqY6Arr5Xz0LR7eXgdFFfIOMDf481vYO52XK5kdlos2DRdJ/ox64+gwyswYgxi
N7kOoql1bf2us75f32chLnPhawsal1MH3HbNqRCcPD5AxLZRd3WDUX/UY2uzdhE9K+t/P7d5uevM
dSkLJLjLBcj1EBB5PCK2CEeRiifXZYJPh3KDYBzHZvIN0rTKlRQPmB8AP0cHUWJX64dvgj2kxvjF
L29A1Ev7mZy2t5y5R2OWcxeBu1h9c5ywlW4K/XZMwRj65qhhB+b66r0XTTpyncEGmrknUpPr0ugA
WiMg7jbQsZU+S4lWu63smc4ewmgiJT3u00sjdipGjF4ExhkYdZnJ8QpEqX5eUF5yXCvdRfUEsqIG
Qzp7uwoE28sNMD4R2dcVeVLSLSUQRyvs1cCs7pd8dSOMdZX4hNRKdErXrkxE30HcNwM9cA6a1EDK
wUa/WQuOLWNGSF9JN938kEfnMj5cXxrXOj8h2ICeMrtUA52Ma8rFTazan0gjcN6CVbBVWoyJTdCG
BoSBDEObV368nBLRlAcnb4+7jHweJiYhDYPc3uUNkGOFpJINFJIn3/H/Q6W1962FhphoPZeGFk7m
QwnRNAS+lSDJzb0BG2jGea9tUazpiI8UorzWc+I6ZHSndDgM0Xdt+tE16/76mXHtf4PHOOomUcAr
N9INddZQW+dQneSgrlQX7Tl3cWOG8tC4KVH867CiZTJ+upjHWZMprOpIr1L0ayRN4qK2u6u0H8oI
lQG1FtT3OUkqeqiU4p7OUCtsfx+otQunX7GzqbrsVHV+Udb6nEJ73LbX20x5SZUFnNf4GdaCjvao
x0CFI70hrYxqVBRW5iSICbi3Bb2GMmj+6SQ+43n0OV1AxWnTHqg5JOrwOCcimhFuTPoPxBceqbEu
DbImgNCQpTJu8fGS5aGNsqioEkSP68uTsQFi36XBsApnxudnZEZeGs3wnIlb5+u+THKB/+R6gA0U
8zqpNqlSmR7j2O8xZGFPb70iehT+Pw7gP2eD0ftLB1Ca/SovPdZjgR9vVDR3glBRTo5p1HtZGfRW
oNLPX4zeXr8WQmDm+peRNIDYA8CjDE2mKHZXVF71/Zg1XjtjLnavNRAdFYTgoi1lfIA9VrmdSQAt
Vd+SdMiDh1Y3CpbGBcGgJQZv8T8kjy63VCtJMdv03Mrc3s8puq3QZwjxM+/6DnJNfgPDOJZGNRc7
o0keRzbdof7Vorsmpt1K2S6KZgEY1+w3YEzMpzi9VaFdkjY1IIFEbmswQCzxz64SjS2LgKg73YT0
Zqy0+EYCUFreZ1MIVg3XguhKKihYi86IcUlGjQcgz2AIsoX8R1w8JfKyK5ru6foZ8WFAcASdWzTN
s1Wzpq6SolvhlhQtdSdt8XrnaVZF4okiFMZRlHndxuj3BgVIb+wVJ3lemjTMSpHSF/clA7XJfxbD
uIohtUg82A58LL771yTUozIw0n2Pz8km9lfR16toVYyDsEF2qQ8V4OLqNlFBKzG6WSoqTonWRH/E
xtyQrEkcc8bWFcgE+q3qJJmbrsXPlNjg55BzJFMa1D0DDRo1z9dtg3t/MUiBsVcqPsLOvbZNR3rT
oQlT44ToeFZaX+t9iCzKqMJfh+KGPhsoZpUdQf9LWQNK0YYbLYYunv44F2Chl4f419iSgxavwVRH
6r/xhBtcxkXpcg6ljxxUByqsY8DAJthg43kSJDK5Z7hBYXyTljtTpNHVoZrZk8cazH8KksK9satb
J4iT3fXN5HqoDRzjodZhHBylwKJIHIxIBI91qHU/dFOkDCPCYVyUQqbRbqBO7KlgOJhp1NikSD7n
T0OViSJGGrV8iWr+WdOXhtoS3fdRagPLSV7S6YDRdi3H/OjgrVPkkvwJgxOz/Fzp/f76XnLmPBGq
boCZcGqWTGKuBYDTDpPs2Z8ucuKdPctuD1fW5FJY1E/juLjOaPsTgtV6jHYqFNZULXHV0XpEvfx+
KWRHYLjXTQqcMpduoewtvQMFOBqMs5d+PBn2Q1+hYZC8muaPvDUFaPzriX4+8JE6KPIyjlVTlrpu
CZxQS2TMmHpjBeFMDfK0ymEufy4khYalwCNwjcsCWzHYkamgAuMR5jxSVTCPU95ICBwkQdd/77Tf
jSlI33LaOXC+Gxz6Ozb+VRqWLOtAGA7ShENdHgqoHErgjdkX48OihIp6mOuPdnhpyMMiZMDmp8jw
LYDKMiTm0bt6Ca4PUgL1UxgXaAWM9rQOQZ8Yrlbd1tXR6f3McocGnJnCjgfu984nLjvEVcZrs4w5
Fk31Wghaj6JZdGG5qZUNBHNvFkyHEaIAwi5TX8IqamtvIpJVMy+foaww7MxlR2IRz5JoZcy9sMqy
lskIszEkC0c3vK4tCa+7BO6zv1kZcxkMMx06uaOuqDq3RYmOh2cLz/91EP6N+8cyVCa2QH8V5qEX
rAM1PleXDh3CzFZF0w0OzJwf+/y4SgJXJ9o65saRSS7KQQVkGUUosZFjVJU/rq+Ke6k3W8dcNhPq
gVZqI6hFB5VbtucygvC0eU5Bo/xvgD5DF+aMMjOZIl2De9St6V4pUF9WSzsYQbBX2frbdSyuK954
EOZ11+1G7U1qclqzJ2bqRvkrho/8wd4NsS8PIolw7h5u4OjP2Tgss+6UTOkBFxe/m/RWB2O9fVeK
2ty4xrBBYTxT52QmqTWgjPl6MIzhQxlUQVHr+kJQdrxcCJHBtl+mgEgx5JkgOpE0t5XuSbO7fj7c
+2rTMgwmjzFcwdi17YxqnxUxEvVzdZZ0tGoX8qvZWo/XYfjOfIPDGHefQN810uAXtOkNpSxFCzK0
rSmYyYkDGWOsw96M3GQQidXwX7ANLmN/6iJ13bDSR8QEj+zYHKNVc/Hx6EOLyAV3Q5A4P7syea8z
DAU3FtXnurGsJfk3V27zMxi71KK11KaeRiRkONZ6ferAE17MkOyRVgEUXdGXYHADxRhn4Rj1hK8v
jN4VH2DNdtsMH3f1rpve0Hkr8IpcK/3EYtkD8y6PSohL47q1uziBmGyGZnVP1gWeketEbIQilDWf
fotfXgZdn83MmmCkzRLq3W+zceuq8FPZN/qXVu7867bKfV02aMxZQZcm7y1ofXry9ENtX8zxpDqv
E9pIS+sEfbilHwR3UATInFjeRZJeVXR5ZebGpgcxBaVV3ba6LbTAMANNlA7i+q/PFTqMczGSBNR5
KmjLUFJwF2Qa1qx/vr6JHLYmnNcGgwlxog6T1eWMRclEfnDSyXE7Uo1uVUBWTCHzbTNld3Lfvbfa
tHqWvr500XqQ7Aj5w/QubZXEayFIBk1tLfLKUXfQvYhJ1cyJRPK1isq5MBZaM0FaCl0Gm6WAJ5HU
y4UFpjiioazfxaGMmp5BqnqvZjK6a/JjMvahXkORkQ7cZ9Nh7h1REohDRA+SfSrdYVJFO+iDXNp4
XBeONNAzWbzGsyzIeFrf8J+k9q1bowM/2Xf5V+/Jj9JNGfYveuaRB+lG1DTFew22P4Iazub57EE9
p9YStqJRKneelF2le5gGEHgoHsrWNOiBbFAijL4aSQPTyOT1KKFuRGr9Nm7yf1WD25ggs6WgUMjq
zMJFRhZ3r0VV0FgdBvBFSXi+d7Joqh/VWdA/Xy4HvChVZihYjmW+jCZUXiEz24+ozgTK/CCbpWD3
+E8plcAAwQSqMWx9KJ6sOcp1WAra5whGgqoBYzqgnE+e5+Q8lXunylypx4C3IQi7uW5jA8xYR5w6
EqnQsOEtVhNK8xROok5p7nuyQWCiEZIUBkIpbOUMPc5y3dVm5OfWvtJFJsh9JB10GmKexaFyL5dn
ZmFoc64mmEaZPBpNkKLhQkZUqgfpKHr6uda+gWJ2LZrVUS5LCtU86Mrkmp3sFnEmeENEKMzOFTEm
aB2aq5PSGweNAWnlklI06cl9qCBgAyI3MJl9YUNIJvSKaR2OR1FQrEhvlsyrwKGidXcOCbKcuI0m
ePk5Q61wi2hLBZ8F5u4hlXF5UDUZ8yK3ANmXbn42Hpd787m7Ve+jHQZlvrXugqDuEP9BUHf9/eJd
6g0uG9mobQ5Z2r/fSOvBxuT9gM6yezU+DYq/ZA/Xsf6ODbIh2xaMeSvT0sxHBMJ4K0PHjQMrBl29
Dt4y8744FmF9clb3TXbJS7OL/bx39ciTBJ8bvPuw/QWsS+57LTV1mM8674bstGDQcHi2W98UaZxz
C4dbJObmGYVTqlMMJDU7wSUPy+Br8skw0Fmi7Vtz1xRQrRIlfRXRcTKX0LbHWB0l7HDnVucVYf6T
nLloFEfxI3nrX6LHE+Z1oILu/4yCWFTd1kTozOVU1zyVxwwe23GTXfRs3mdvnW8FaYAqXBjjQB8y
3/Z1rz0Yj40v/cCIwSHsvtWw7trroGxP6Qq87LDXvrc7+UE6paLvJJ5rx9QW1deCdIHOjnAQc1nz
rAC5rDXfRunsLcJni+egtlEWc+5tWfREXvB4lFRnDT1uRRhNi+DWcj/3tijMObfESKHGCBTwTclg
eLDIuYZmQPKhDeilINLOUYJGflnlcHJ2xiIH12+yaJH0fdtENjqqumhcBLxSPUwSOJPQPliUoiIr
NwLYrpL9HuohC1rksCekH1p713U36/RqSqaXkm9d9iJXe6M5NOvj9cXxHuctKrXyzeKkeka/d4HF
6Y10zFfrNJE/kkLeukX6uI4k2kbG6bcjaBVLG+uzlntDeVnGpz768z9BsJ9A2UCGEkLB+ATKVwyO
qF6krbuVCOfUqev+6tr/+bhglcRW20mMYaKbpu8kZB8QaAz2ocXklwEJ+Y9MOVWKL5vF4X9bHuPP
QUQyKnIC2Nj41iKFPSoPhvp2HYPv1T6Xxtxow866uqhxSumEZtKxQWpH+mbb06k11F+Z/dTZ6f46
It9LfSIyt3txcsyWRkBsmzMkASu3MFtRjMPFAMs2BBTBwfOl+6rs7E6ZqAdRh+S2ciakghy9Gt6v
r4S7d8pfPlz0tBlsDC+j22kiKkVpTH8BGa18jsjiq5D7bcy7GInz/w2P2bkihtBnBhl6L28eMZwX
5bt8ucns70X0MJsiJhLu9d0sjv594ygsOc1y2QTYMq5ojD+0eecmuaD/kOuNNiCMq83jcUJ5HyDR
BO070/Lk1EGuwb5DU4vA7ESHxbhbMy4zNZcBVaH93kF7TtCvv5b5SVNPUi+ohnP37jMNwBYTrb5b
ahIhULFi31imI4jQ00Y0G8oPODcojDmUOr7y0TIKRuRzctfu1z3q7YfiXIPuJHNRQwFHua8dSk86
Fzu5cCFAFYhIEjiEjRcJD5Zivh90SW9zXIHx/U5DxPuK/sWPb8+q4dl+44+eEVoe+BLewCjnaZhR
9PqdLrAhbqvlJt8hM0aEPPBcdDH2YVhcEClNnvE4n7pw3Ge/mvfkQQvyOkDhXiSDzQ9HN/vPWBQp
1cXsGuBmlWtLLnItp36vfkQfg+aiGi7vVLf5hb6OuxqN8xgiF9UfuZdng08tfnNDI13PcycFvvF0
dgqEwNHNlAU4e3m3uPbjcIoe1dtodeNf192QCJd52DOzqw0oWGHdk5siP4IxbCnoRGVrAcrfT5DN
6qwc8wizhtWl7a8sOhkEA6ijuzaCb1P6Y7887Z+b+DdK28CoRhdpGRV/MOLCI4n1W8M3BOVTl7U/
ayLjs0ZGjlrUHsx1RhtU5mWHigFISxagDvWHFOk+yfcR5IgW+9lEjjTtdtdPTOCP/t6gzSIrFZ9O
Cd3LBlxIkdl4hvbW56IwSbQoeqIbFAJJJzQbAUXO3jsl6Aa/Sd6NPFiQE8yEco3cmGyzhcztM6S5
LSzqeaSxcyF7b/T3suWn4+APnZ8gDQRBa6t/xbxi8L9tJnPt1KGRJaPAMqFgjM/fmfxGK7V7HUO0
lcwVQ2t6BUknYDggJF+/TcWhWEMbvX5QMNitpiBvILgDbK8EeJ7SYaQHV9iBNAQp+EtKmGV2WNXR
W5zTLIXXlyd6uv7+fWMqtY38dNri8AhkyV31CHmc+qY/OQFx03O3y9xO8x6X3QsJxyMVbRVJHnPj
w0/j+ZvH3+Bj+iBCLRMrlnLo8FoWElOCK0fN76tfMVToXIPbCu1Vl5dhhLY2OFwQbtjV65AcLOfU
N68JCSzNv76XIiAmCjBmqamKCED1smuSj1U+Ys6QTP7wr5rhwMz5z5KYiNAcpyKZMdrqydU7JqMR
rRHUWivRuCn/bGwLFULNVjEldblzS6bJCjFzPC9ocS3sHC2Fh+tbxr9dnwjMDV7kRF1tE9a3Kpm7
pA08buWBOvNmrCSXxIbfTZbgmfmbi/5qD5+YzI22abmukYGZls1bDi4rtyDQlpQdUuytrtbx6MSF
ariIupfvYCgoMAiLmXCofUuTW6aS9ksd1u59mDFQ1eqgUpanuf6h9wm4sKRMP6cppIlddAKk+2KF
BEhWm63fDL39B10v0euwyMsvsKMnKH/Nur/kmuR4S49+hNyM433cW9Gu6A0NkUzt5GdrjMeztSzx
IZXN/yPty3plxZFufxESGDP4FUjIaeeexxd0RmbMPP36b3GkrpPp5CaqumqpWupW7UjjcDgcsWKt
4S1umru6iTTM/XKIOJZMjX505ljszIRp28mo6a9QLiGs3ScZ6iWStonV4VkujMxLSu1ZHSS2pZxo
m0qKHjiLpJUNXTwDEBTHOcPYvqIJN4+UE6NqCYRyAuWTltYoRZahWjQ5DsZK8F+ufJ6ZErxTr3pm
ShI0gFhMdroUWyEEH9mnhF6eYhySEMN0dJPqKy+/pQiNByZhGmSuoeUkeGzZ9rGUU5yJccisqk7d
ERzDPW93lZZ7YRBvx6zGhKb8fvugLH1XcxYZAUQR2triOybvOqMdTQhI+TUOu/HYaTHoRooaCRm7
k9E+uG1uKU05NyeEMj80NEkeYC6RH/u03tTma9ysyZEuHf5zI0IUMyqTTbyDkYD/yvFESpwuxWwy
xpL5gfj6SnRe7Etj7ABtDx1Sb1e0A1E69cXAMKivJ6GV+t960wIi2lF9K+lfWpy/urEYBhjZ2Fi+
spKpL35Q6H/N1jHFKxYoUokWsckx/GmQnxAvtaPpvVlLoBe/55kNYdPKTFOrZB42T0JwIk1eH2Cs
J0YG8Unan7ReefQsr0gHgATXJ/gwxTCqJjzQepx0SANbcghuju+DxlfyoaUbCIWj/xkxBWRF0lOZ
Sgl0lUpev4W55ubAsP8HVz8zITSL9GKS8lbCOuoi2oR4PZbgbNS7n7etXJ1fSjTwVUHyA4gIE3N/
l1dpGYHDUyFxgoKRuacGJCLkxu4H9UsHfWjQbm9bu65oX5hDnLo0NxhmyUeSoKGNzMr4VQyKE/gW
rZ8KaFNXINwJuZuBMaYPV07ZHN8vLlfBsPg1I7keSQDDeQyZX1XfBVHlGsR/6oK1RvD1gZ5tKYTo
UPcA8ZJIVJG29QClU9gy6yywOnWyzHZCmz51Rr2ztGLYzP97VaunREm3IOtxJnOlvLT8oc9+w/V1
0ORpj98gGbH/UiFFOGR6LjkxIhtoawrF6aVg8oLBHPdFRKr7bKi8BlXdlYPy//gYGuRWFVVHY1cI
pkqYZpA6xA9BpdD2G6drt7HxQ2rcRHMDanEwHvX4SFAQHYIVb1vcc3C4a5C0QJlXrDyRkbGs10t8
g+jLTLxE/cmkTbqGlriKN/NuY30AI0NZWhNns2NpUCVeVIntp9q+1fk2bGOAmFbi9DWJBsyAkofQ
WQjZkGXBgY20iBQzDhKbdOFgDb75lhtQkteaAvqCbUpefVV14ybzbd/svw8F/6hr47GkPrOVTH31
G6o+rBzm+bCKZ0pn8E+k2wZG04VEB5MXhkIqqCUgD90A9PkUGdO2mUpb6hsn8aNH2mYbbcg2Qfqx
YnopbM1cxxS4DgX2Ba8iSdZ3KkqbdlJAhWLwoop+T9FtzJqnSWkcJQh/mQmUH9lrB/rurvhsgIbe
9BXZ1Vqy7ZGm6uzz9m+aT5T4NbAvoMaDGhrIMIQNGo26LJuRJyCfjfdJ95ipoweeKAtTnieed66f
rIlWLPn3uUVyGUyLjqXjCLZ2u4in0lJRJKrl9DPSgGqT+Er8XPLyc1vCY1WRmmkgPWwlKcbQweFi
FG9Fv3Jgl3b13Mh86569uStNCmuFwciI+BjHmPMPPInt/XAzrKlcXaXLOE7npgQHAp1PG3I88O26
IXadb1gKno0vPwkcAr68MWghsrMSk5dNUhXTQ3+kfoWrNu6LKOl0rE72S1iK7Sohu5FBZE1nJ1+v
LS27T6RpZYT2D4Llyi/BtwnmSW2msxdWmvqtLpEU8Yl60TuACFZi5Ud+N8MgDtJmtP0dOw4AJTQO
GgMO4BkvH6VNd8M+evE/yp90ZY/nPbz6OVTTQElIwFIrIrKgH6ONoYKgrNIB2gnmKQqil9sn8brc
P28uYHrgygCSESxtl37E82zSIGqLkPxInwBu3GMEkDkgDnQ1L3ATB2wqdrry/lryXeg34+xDgAq6
0cIB4YUc6bxukGDo4ON8yEbUQpwEUVNzorTo7ThotKe65sa/7sJhsaCV02AVUlSQR7lcbFVkbd/I
HdiMxvtEdZscQp9rL6KlSGOquEOh2kR1CLdf2pCboc8jrU/stv0mTacA44fsVTfd2/u2FGNMcBJi
y8AIg39cWpmMYUxxneKAmNFz23ZvcRVaZj9tbptZTElM3KOgDYSHgLD10k7DwGMgDyOSUHanhRs9
OfS5O1Ze1T7I2oYrG1W3iH5UuhW/XFzfmV0hXoeD0oZ9OM0xNHcZyDLV8olnazJ2S/fQ+eoER4yD
aAqyHl8xNDAWU6nGr9nolkU0t0mRG25UANxW5mtjTct2oQmvgZkcd7LgI3hyATPYYHVTlNlRZh46
UN+Ok3TvQ5U4VyRX13/f3silUIII8j+LVHhM+E0WdWouI5TwAHo2J4au2m0L17Wc+XCdmRBcxR8x
uaoHMGGaPoi0cLI2YfAQ9O8F4PtkOxeUID5/2+jSPQGFLxRUgM8Cp57wIX2t0Oop1uAmHd+Y2mef
c3D1947aNacInPkNzVDaG3f/X1bFj0lxvyddB6vmcD8V93H7QMI3TCLVdFuVdrk26rF0Fs4WSYUP
C56jNpFUmOvjZ54eQhWT52towCWPPLchnDcOpRQ9ILCBspgFGhGNYhpZSiEo5ozNZlL+Q/g6Nycc
vBGF6LGUYc4Iv6WY8MiHTdWu7NI18I1iSBZyGHhKIf29ahqoSdCUKAggEo9pGrkK6YJPIhP9RzQl
zGVcyZ8HbiYnyOZU6KpXgXSf5TLYvPsk6I9hmaaHRjP7Ne3lhe3EdW4QEM+D3VIRJUjMnEVFg/f1
rJ/mQ0gWMq5m568cjKXTiAE2wAnAl0uQYQsno4LGCVe7EE7Tl9pRwszhQwBahnSASldcMW/sSO8g
h7sDnwEIv2I+rVzyS8vUZJSyMASOICcSilUG6vBZisesbz6b9IHPxKcrJq4xA9jhcxvCyVC7YspZ
CBtNhCnhZNpQAKDAs+cYfrVpIulIGoyLdLoVKaWdqMxOsg4ctAqAy8N2zMEyrhIo3X4ZYDa8HSIW
soCLXyacJ9NISr/mqBVVwYapb32LM7QPau+2lYWoDuc2wYyF5g7qBfMenD0CdBReUUbAq5JUv5Pq
Jaxe//3fV8HdSwDIQg4gRh6dz1TMBv7+hO809rmNC/+2hUU/VQEpQ6aERPcqJcNguQ+YNx4XXD+w
ZjvUG5OjOP5JQ7AGat7Qo+SyUvVcqg+g3vTX5hwMzz5bFaK63DHU/NVnplijp1mKRT+5x07TaMVv
9ZE5a7CapdOgIoFiOiFshrddmkx1NWsw0IbnmnRMdU/Coy1vnNvfcj7SwnNBP7cx++T5shQZAMBm
XlbpKDJqRM6U3fnRq2xYCQHEciWGL54+FcIgEHdFYojSxqU96NgaSj3gedLanSO/DpHVWRQoJROQ
meho3svOaEmHBvIk/Up0W/ya4B6Soc84vxCFPL6ux2DWlEP9QNnTcF8MX+YandLi7aGe2RCcBCLm
tM0DPIxkz7CibbAhn/6xdZkXWvpT4CgrFaLlJemI2KhbQaxTiNdZSaMwnLAkU8Gt8KPP7sZmxQT6
TEseguoeHnzz2JpIQdpA6nJMIgmDclJUvsq4n75D87t7o2ZWbFuw5Xyldc52fhRLJyOPm32cKRm6
jxqUWLgc7oK4aj7pAP7lMub+VlaCyY0lLUD1Qeeqx7vAd4eAtHtZnzoooxv59JmMDQbmggGcH91A
ZegSlBiiyMa4vWuiFD5S6wW4UlpyV4+GdF+VoFkHTn2cvFIpg28kVlIMYLfFo1/Uw5GCjPcBNCYt
qlJhwSIrAXedC4KFwAlk8t2ckjbe5LQG8Q/BNfvSthFGCpouOmlGpdVOpEXxZBeqCYRnHhq1aU18
rN8aPaHgEpT7J1wpwU7RgG9jPt4CVtuadBsWAwQV1KmsjpGqzr8McI4Oo5MOKdsc9GE0jJ2c8d4t
we3vynnPMq8NynaLVkG/0/0sCmx5CtXXIJ3Mfa/XA8QQh1yNNj5NMXBBM5keSSH726BnQ2wVtVzX
VouP6PZZqjpaNUmfg6Jn0rZrIe3XGlrH3FgHSW02Mf0ja8JsjxaC9BLjivuafNO/r4uebiQlVFuo
0FIVWJDGGKmjpgHtNiO0n97VieCpHwz6Ic1a5VubVuQXBUPfQ2/MY6aVEuFN6ZMsdaScp+9ZovdQ
WGY8/Zn72rCPVSl7i5Wu2/FcmWyQ8Wd3+Nfbu9A0c0x1G+qdL43KL+Tt4c4cSHxHIq10Kj6B9qb0
ff7OMBzw2OcBg6hDW6kgw6Fm2rt+FgSpBzI9suOkbh6TWC1dGdhkEPip6riX+rz/MrpQ3mCSccxs
U+KB14OGprJopKUPUC6qT6lfxoXF2ZzmsCF4DpIsf+L5pHN088Ni1/Ky/AyoHkKjUKn6b7SLpQps
yuOk7UmYNh9xYkhuPKXF3m9l9SVvC9Xf0T6Jtm1CpkelV3M3S0bNlnzJeNSM0t810ECQvY5CvmtT
tqWvQBcDzRMwmCdj56U1uFvTohuhzZ4ywAs1KcOIP+b8/aiQFMsYSv49j9vwRcV3AcYyrKTnQNHq
3MmNLn3hMR2eSdAoX6xgsR2kTG4sjHPmL7nald+0FJVHi4D/0AS0OCzfeZ+yR7AP1bqVF6rqtRLN
DmY/BBswPg1uyuv+hZQjAWGMVPHfQ9cPGwUELy9Ej9CST00GAEdG+FBssoiFz2rix8cs0sLeCvB+
fSEjkVzutyAukvkswxD6Q/+mVkG/A6a/Ylbe6/qhL4h/CtQGB5jL2oBTNNJdmBXdoe8T+XPkYDwg
SUnx0zXTz5yx48Ypq1D4shR42a70IwAQwKqajF4ECdg9raTkYYynFsprNMRQh6knbq41qKtrUwj+
n0YbjhJyr5/gDe5fC4O1u8xMWYp5BkMG80W4yYOxDJ2i4tW3wPTDE6Jh60hVNn43MlK6E5hA8ITM
QeFaGwXwqBOwG4eoi/C6Y6PueyWNs+cB4doFBJqAo0ahwY6zonRRs0nuaMHjJ8kfw60eqhqOQ1Lg
IOkhwFFqPhzScepcPunJZ8ZqyaJj2G6yETOdvWx0g6UHWudUFQZKbUkhdekarRq4dDTM+46W/SaK
c7rhXaL1XgGyRGabGcWoGFOVGmhHHpWNg5npNETdolIIemgQ7QNttppvWiNqVKCojWSjK0n6YsYq
Sql5PYBwYaRaNdpTTacC9It18jvUcxZYAy+bt5IzfzOqVfFpUB/MnWGauCNN6081kJptqQHxVUlt
AzhdVTjq/NHDXJreqdLKv3uamJZhJPwRjHHGMWhYfTDA2rpT4IivbSaBmet2GrSYes+FMRn0hHhn
icmBBq6dscZNmrFNWVoNmGPG0jHztSH5pRsb5PqozWoYv0AQu0x/ehLjbZkgc1X9PZF+QQTQTFfK
4Gsm5vz/LKOTtbGMAUxChmU+A4tktZUjjytdxzUb8/9/ZoMnVQcFI2SmJv9dJpuE3w/F03/Zkb9f
6ioxNVtcRlhGgVBRau8m//Izu6/WyruLz6GzHRF2PgJ/Q6BrsJO3e019jbs12NlC+nS+40JKCLHu
nvkUn6rMNmWYQmLjTTHfbn+rte0Q8sA4IWqXFlhDU+/j9r1iz4n/eNvEymf68yQ723Hm54auVDBB
6EcIlu+22t82sLgGyCVg+B/lFBz/S5ca5TYZZZBE2Jmyj4aNlIGW0V97xM3HS3ztgEn/HyPCZnRq
2htyAyP6Y/atPAWnaSvZutO6fWe1dvFN3t5e1OKr8dygsDMJKCcDMq+qtxXcbQ/T9qE7QF3jQfVe
mSMf1x45S8m6hqAI4utZgEhsloPPi5SsQRwbM+A9+gdTemy1u8C8n9bwcGQpZM59tv+9C4RqhQpV
qqpP8C7QABxW3eqj2d1DjdC0dS9+gCibDTR9/9HsoQfhFb9zG1fEK/CRW0wsrBYE5pqNuK/nv0UI
q2EkAU5p+rHdqU9T5MqAgyjGJ4HAXrftsXSpsJLRpZ17e3uXDoXK4E/KLGhz9ZitWsivKzrqZVLt
lYAFptW/pixFsercghDMg7YgAVNhgbXjV6H8TKccUma+pavoeEU/WJo+0GZYuQwX6ytQfQIrxixS
pIgtL0yDqeD/+rO1xAaviIbCw9ZsrcYO7qPvt7/hqjHhTJa1EbeDBGOJidpatNM6t8XhNzU3CsEb
/e7Tn3H5e8Xo7Jyiw5yvUDiXvIpR/M9gNIwsjMv/zPYoK9v0h+zEm8HLX1fMzWu4NofHhqYZQM2J
tQcql2XgSzO45LE6qk66+x7ZwV1jGZkV2TMJQ71DE8I8Bfdr3ap5IbcsC1+XVVMY+LOLVqlb7NLf
wVH+Ub3FnrGSEVzPE8BTAXT7Z4nCF81ZEvlVCEPghWHP/M2dvMjKZgIGS/+ZgXEi/I7n3gks6vqp
el0TY1msUsy9JBQcQSV8RTFd41FHaIENveNPzb35QAvL9DBK69vMDuz4C6IbBzyqmZO9/5e9PbMs
xEGNhZxBcCe2mw9Ts+6RFiue7oDsh/8wQ2t0K8wA1ofoe+x1ua3sVqwvOvKZdSHyAZUu5UicY7t8
6/Em294rhpW+9U6xl7zIbe3b5pauFwAsDArdFDLjLOBtZ1lAVIcp0X1sMvdPEai8dbcpvL6+89da
S0vZwLkhIe51YzWyLkAbRqpe2upDDXbtmjrgUvA+NzH/hLO1xCXcNZpD6wQOzwzABUX9DykN2uzo
J6kqA/O4cCQ4uMEomXGKrD/0o2ewDdNWJi+XLuGzZoYo8qLUWS0rIJe2pck89ma6b4CmVnhkqzFx
/v3en6cWwpaUeIaGeTinFrJHw21QmRbVH6fE42zF0uKVACwNpYBdyKBnEj5cnGaa3mUw5T/G94ay
wf3T7RvoeGzUn/7T7WUtedqZLTGxJUrhgy4OtjrFMelpom7X/5fcGUQ/QMugtYhZ60tPqwadpIoP
MF1T3GmMW022soZFL/hrQBMa9WnecN0M55ZO95r3rh4euO/p6koyu/ilAGEGXRYFFzQVDgzG0fMS
XHR4uxqAmIOFIbHite7c0kog2AkyZqAc2BV6iReTGQY9oCNhmIPdyU30EVMBGyXe3N71JYyKfm5I
8GZZiiuaNbOhuimOKAgn+xwFyQ0Gx+sHozJ8u+oghNOB6XqQldrRJ80F76pqtzRay7eWoiqacXj1
AIFqmOIoXtqoE58IHglG4spksJXwKZAPTZ3ag7KCVpuXJaYD56aEyyovSIk7HKZ8wAwj9bEP16BM
yxZAdg3UMdUVMdVR0zQz4rnN0tRewU9qt3KYFj0EDer//X0xocmhUFAN+Ptl/jNuYyfIUelkxkZd
Ven8M3R59bFMpPVAiQCkYgi3HRwRkI0KpsxOd0JNQzYquRhStgrUm5vJANbasEgQbYKEHxtpPI2o
2091i6o2RBrUDGVLEJn3bNsqp9ZnKFqvfIs5cNz6gYITNx1vJ6gMotQjvZv6Q6jvs3ATcrts9iWY
+tYAlouf/ux7CAEA/QIkOxG6WwnwHnUEdqVitAnfBiju3j6eS6EGT6p/vvz8S87u5pzFmpSOWFiM
iQX1tZFO8hrF0KKfYobFQDqO9qrop72Ua+hPAk8Yk2OYKOi5r4Kblr/XXxOCq446JvUwfzr3OoFN
DjO7PeUuaMk2paPftzvJyX9HL+2zuZITLBYd9LOlCfdNNxmhVMz7BGmL6NQ8EMlC48X6KR+JIzkK
XuJrY2OLEeyvRZEFKMpTxoHOBOIvku20fqkNN08/0vooZZ1z2zUWO8hnqxNRjH7vN0nI4Bvpbjqq
BxC92OzE7GIT7eof8g9iGcdxqyH9f5pWeqErLsOE4OkzjB6WBC4DReAtj6OjTtP/cMeeL04IObVK
xiH28SGZ3npc7dF5yK3USFeuv7X9EgJH2SUVVXx8w3GQgG2xjLyzysSh3XMfpysbtnyW/zkFosbC
WMhk7HR8NdJQR+evmZ5Y+hqB8hIkGZiCv1aEiBHXPa1l9Hvs5I0d6ePggF9mp971n83Bd9N99zRa
a+6wHH3/mpw/8lmQ8mUlMliNvcLwp4z5mqq+G/u7UkfhTXdyxWOqe9v1lw0CVY/ESAfLrmBQafVo
0NIWL5aP/gRs0jF5mPaqHb3fNrOcG4E8lmqUMIgBC3G+iMekpxR2jOgYZXt/uE8xPUaUd73ftoBp
UIsqNpByFvBF/yXwz/D9Wf8D/JiC6XwAfV4Rw3RY7/MWIkDo8oaxt7LA+UNd3ZtnVgRn6WIj0cLZ
Sr0BxupZsyY32hfvebEBa3R1GHflc/yKoW+A23e3TS8ehjPLwhZ2NB8lfb51mOnFhldltUXWIBuL
YerMhnDtlHk0aZMGGwO07HIdwb9dOdJrFoQLJuiLIpIkWMA2Wr7E7W5t6Oua1QjlJAwgAY6iGqhk
i1MVmc/IlDcDkDR270VPqaO5pT1t9TcXOvd2d6d/RG6ISw2sfcfX0aq3K5WOa8JU4QcIPjJokQl0
K37A4Nz5DvsRHardr+So7+KTakkOeB33a0qxi+f7bM2Cc3AgpXWeYQogN+OXGDmQlWU9OAlDrtuG
OqItmY5PgCl8wzTCil+uLldwGpVEQ6OXsK3fheBcDhx2H7u6Fz3m79qdEdqSB+pwZRO5azwgi9EG
s+2okaCiBPIAwZnKpK9jc97pSAseM1O1S/bS1+ASjotjh6H3fJAfq+H71LxhhhV60ulKyJk3UgwG
YLrAm1ahBJBT4crtpawnlYKVZ7GSxK5sjPKWdpL2k6VFcjRNrrzejgFX24yK+gxvZRg0xJ0ljkek
DfcDvwLfRViXltG71DjFeLST98gwN7X0Yay1aq5WOBuEuhoQvRj7uPrCrUFbbagTbit4TY/h40BG
Bz2Ebq0GPPvIxZe8sAMFlssLscKMTuHrWBgYf51keKdsstGTkbSPjL0Db7OycVdRSAPNBHRUFQUF
A3pV8jVA/RcGlQyBav1AgIdSg2DFwlW0hgXU7Wa8NZogGPG6XNBQptwIWx29K7CkgFsQ3F5JkwH7
YxT55rZTLC2GQahWnhmhlSv9EE01UyklRg45tcLStIfRcG8buH7NYjHo51C4HgAlALhfLqat5CSp
fJbbA8BBVuFrByPTGlca4/tQBoq9ptreJ/1RkaS9aVY7ifDXspzu0IEKgOWS3a4OH3IVmLdU6/ac
NFvILRArkNW1ttp1SJh/KmahUAEykOqI9b8e6ALNTPCQrSTdLZRsK6NxPuqyg5FMjH+Gdhn7tjz8
CCbNiZXAZt1a321h50EWASloGY9/A4IZlx+rLnyUwEZpBi/vg86wguqJKMS7vSXLRpgC5UOiQiJV
iHxZmpVZMQYIBARDmLXs6QTtknzlSXE9oIj2JEIbprQhcQZifcGL65ROMWE4loOrudLp++Bk36Dh
Aibksra88Uf1/gT87X1+OCb3ALO9PUsvgMd+Gc6aKsJ1XffPLwFqm4IOQdZU0QXjMleQN3KbD8km
b1+NsZosoxm2AEkCvdQ6o189KQUqy1rdr+Qsix8bHfHZOqaaxYlmTFeUKm4YDlwd+zYOjT0UyiEN
p5U+2MI5xsf+a0ZIGzTwVODpBjMRb6DUoZ+aMPq87TYL94eOeVM647ahmqkJ+2mWxZRkEvZTr56o
f+ryDzWxmuHJrD8o3baroInZ14WwfmFPSA2asTH9MYo5Zk8cXp2SEfLgqEw6/bSn0hdTraZ/lboV
r70uYsBXCPiEVA2z7wpjwiqTrmAl5ACR7W2lxjMf5Q23yWejWbpDnWzXecmPn7e/65KHnFsU1qlO
Ec8KlPLsIpPvR5Xvh0C7j6SPf28FIHT0AVDBRMYjRBa9ZLP8Q8ahjDJuqgZvjap2lDxa8cOlGAoH
wXyHiZkFKLkJZ61hfTKYA8eu3YfHwe12oIexlS9+pD9AT7lWciILPnJuTXB7GWMEypjDWuM2jrRF
4ugpB2gNnsAqB3HwlXt56ZChr2aiOYRJSKDfL6NzH5thaSolDhlkG9X6V7Jm4LqcAO87tzCv9+xt
bxiF1gKNxG0ATdNd80GgIiBLFkqeipMcu/1kfwPLfbzy6FjyQLx7DTSKwHMAmfhLq4CtTyg114hR
8oui7VWy6dM1v5i9WDzNVFUI1E0hQn/F7eZrFfGroed2vovvzbsX/SfZYYZlLz8nDqYwaseewFcb
/YfoSxGyEH4NACxFLj4/GUPuqy1iVlY5OaRDA8wAr+Y4168YbNu5mdlxzrZtzAMjrIoOQeOej1bn
ICMErOKFQHXCM+74sXrTt+WB7aaV0PFnQPv6q/5dn3DatALwcgyKI0R5XwMMT/f5sUfUctVnbiW/
imNphU4XWGCnvY+t8l3ab9rWTr9hUtLSduVa8Fy6Is6/g3AcQYqGoVodP6epN9rWeAY58EF3ig15
LrhTu8MGw0rb8hjdJ+82hDBuR7hF43ixY04fXoanzuUmBLrJWcLhYZF+aFMvq1NH6R+T0Mn9X1Xv
ZGtshQsePRfxwbwwT0Xjwri0l6JFQ1nSFLaK4rPRgsyyh07tQ2RGVhpHVimtoAgXTinobjAmagIA
oUH55tKeNHZaWckDt5McvNyN+QMURwgUZK0JshDlkHsia/vzLAAPy6WdXEVrOoxkbKJZSfupJ42d
ddqahtmfoU7BdQ0dsGdwo+H0XEEG49AI9AyiYLb+an4Zx8YxLAxdP2BMxtXB6dA6054olnRnusDu
3PaUpTB7YVs4r2VcjRh5gG1whPzO3qpj+qAestIy4aSsAG21Com61zVOvaUPe75iwWHMpITDpLBa
Z4ehe+P/WlYVKYuOBz68H11dzJtdbhyB8B03Q/x9qdoUspWbaJSbL0qNPtOGBN5Yr1wbS7nShUHh
tipAQt0UxWzwoHvNUTkahwlMrtKv2hmdSLHkQ70SYRbOuAHBMhQwGNI0DJ9dLjHtfQ2kGPBNgw/7
lg2enweWzn6rxne8M0GjZ3hQafu3zev5u1IIKUNgDghXsSbYdzkKVHiWIoVvtkbQnzKJOv/BI7Es
cGkBo6+ggX25MIrBFK7hPxA+DTDT/pZG4N+8a1DFQFu3eyWg9Z4eCB6E0be09TokV2uZ75J3nv8C
YTMTbeiGMqc4E/4k7VWjJfe01H7cXud1zAStK8C7BFKlc2dbOHiZpPnBUNeF3SbP6P/o8b4BdTq9
l+Q9pb9u25p94TLAXNoSjlsC4kyezfF5bL8Z1INuTTwcleiOrRFSLwXm8y8npE+VmijwDuwdZBM2
Ev677podxldWotZ8eV6uB7UgwwDbD1ABwP0K8R+MQmM0sDku4xXZFKatQAZVie5Lzt3bX25pQWeW
RGwSBviiKMwUzDar0zajvpuweDP1+tNtM0sLApyPYtQY7DOoxF76fJooZdyOPny+yu4NFnwfquhO
RukF+JyVu3MpQ5tlzwAkQ1kfh1n4eBgLxmhiAFuYhDm0bfAwjbpnQH0E5Qs3SZqtrD4oYIhKS2Kx
4USUZ4wrHYNas0r1e5UkK0u/5vGb05S/v0f8xA0mxXjd4vdMmv/OO2VDK2WvFfk+TsKHGmzcGO5z
DJQrQAsbWkP+r88hzAPphlc8QVYuxtG+I+i1NUFh55jDyiB0r9gx8kIS2ZmER/3n7Y1e8CeIzGL8
GvgZBeQ8QnCb9ACTj0UEa9NgNZo3pt+mbiVIr9kQwpfm8wRziiGYcaLcmnwvHwOnHNcU2Bdc9mIl
gssGZTEAlYWV0MQzm08pOoWpE66hxNasCFESs8JtQ1usRR/tPDim6g71R2K+/JddwRtd1cEyhYh8
efxMZYoxB4q1pNA8UOiWYep5ZCuhZHkp/xgRIYLh0PbyVM1bL93l9D4ztvFoD2sIoetrBe6MArYM
VgYVqjyCg5W54ceDgQ8m1ZAa6ZtdoZbHlhap1aXE7hXfI/1a12HJ4eYOABriqBQT0alTNHMrluWF
bZqYIRjZEQrzHmvWujYL1zIoC9CvQciHIRGkB1XVWBmLEr6gk7txMjzuf7/tB9f35FzmQkYFXLAG
7jYhp4IqZEsqFe8Kw4wyp++AgEzCPtsodf7VY/QdcTFYQ45eb9jl3Ty7zdmDGdMBWUs57uYmcDLz
FPuvzAdlEGaejwNZgUMvlH/JTA+AjBh3DID68485M4a5FZolJXYqjMwdD99lVbPjbLR1I3RIjnA0
/JCD9Nlna1nd9ZcFRQ/sgshS1mVVbPFNSHcaRpEfN5HTsU+qbvx239OvVUz5oiGU2VFxwxzbVeMi
8hW1rTky1KL9GPRPvwLF71tF9tOatsG1N2JFfw2J11bNE0NLe2QGSvVhgNZ6GLzbzjgHncskh6C4
BsZiFNh0vHbnU3e2VzXtJt40OnKp4TA1D3ruSeF7FWzL/lCQA0blb5tb+nDn5gQ/5JCGaiuQu9op
IIWjvJtAF+dHX9KwbeK1hu+iLYZrENO+aDxrQpDqJmhHI57gypffGjPeYhD6kavVBgQRVqEOKxnP
dXhCVxvU3wBkYJhVFk+1JjVxwOf7sO8zzDS7vfnqr+mhXAf32QaGGRj6eoDtCDcIj6EEwPsE2Tz/
pY1PZXwMRydeC7RLPqeDEwuZG3pzQCBduoSilFmuGrMV5VH3I5T9H287wWIwwtWBl92f+Ddv3JnP
tXJZ5AUIGGyeO3rxSvwfAb1X4x3m3EG+ZN82tuQFOKP/GBOCEWq7YQtWDFwbEwUF/U4DHQNQg4a8
q9fe50suYKBeZGBqBo8GQ9iepjd7EAjgw5VljBlBjyXgIg3XUqJFKxiWoLh5QXMvDu2FFdfQpU0x
Zik9jqywCHuSjDV90yVPQ6LyjxHhq5llLyHSwsiEw8l3dfQDFFXrMgSLm4OWPrJilIzZH3TQmSfk
RVFDWAhmzEQ7ZLIk/R9pV7Ict65kv4gRJEiC5JZDTZotWbK8QdiWDc7z/PV96O53zUKxC+H7Fg4v
FFHJBBKJRA7nHJBVaFyDj1+tjt4RzrLgX5jD0vELd6cCE1DYo9AEyLzKcDex7GMJJNB4UilHZSj9
tthfF7W5hv+IusBoRw9Y28RFAXOYDk1yrIbSBSiMtMtt0x5WYoTjSplZdd0AMSwNaP/ehZ/K6PW6
JpvbhDoJ2rRQSLgglXbi0KijNCs9Qp76eNeaJ9VhbhF7NJK4hk1l4HxUR7XhHcS+wNBg5aBnUGZo
ol056R5mhL6Mhgxmb3NrVmKWv6/sLs0Gm8aLmKTDNG8Mwvtg0qjb/jW9AYIRvMH+UWdZ2JWciFop
0RLIqc3wqHfAGp+5xMpkKyacVCSPeY6CS+n1/JMZPUTOwzxKArrt7f+jhXBmGsPpKnMx5EZLdiE4
vZN9BQq30CjcXpo4WMxVDEhWSyY+YGonHZrKgDAMXSeuOTTIqc57xfxKO9tvrSzoZwOcn10MLsD+
kMzOf7eeYtRAAfPfVxzy4V478tIbe9bIMv6SPTOFtzNJ+yixS8hIwU9ihQ9q67iW4V4/tBIbFwGi
K1oMmO6CEA1Nfm3Q2zuTnCxZ6mrTNsByjAE+5HpAs3Fu4bo6haEGACxvKH+w3K2mABwvIOT0LNDb
X1doo4qA07SSJZh6qA3RaPWQRfbarjtF98V98RlVroM1Y/p4RPDw2B2sv361L0IXjEPANS8NPOcK
hobV4JFTwr2qgF4K0uynJetTXr77wuRXIpaAbOUlYo7JMJtBL5q/2vn3UfuWoPUVyJgDcVVDYt8b
mbBzhRbjXEljYZtqaQWFysLVIpe85ze1a91hjNh39vrH9T3bNo8/qyc4WqtX0mIw8Jquwb+jg+4u
HEcP8fdgfi/M1+uyLkfTF2+7WkfBFpN2bMwmhDB1OmSB6kWvhocxnPv+VB+So/NZcZ2gD1pMTOv7
+lPkgyz0+hfINlIw0IbzXq0KLG1Ymwc0FfTjGzhp95r+Tsq7nvyLF8daXcEto/0vqbkBaSQHaYM1
RS6an4C/Letll1nM78azlcVYOi/RUIh1bXlQsxcz9y10Is3xAQ3nBT0UEe7Q8MAAJXl9ORcFrpwL
XYhsZm0MzZJCLiZYXnsnPjrji8kWmZ2rAORMQ7mmqiURiGQPdXJ+PAo2NyFPILQb6l1GnspqAFjU
njTvQwYmuUGSGN68Cv7YrNgKos5JlaiLe8EUBBolMq9uy08gBJFoJVtKwcUQpTXnPoMYEAqasVe2
J6tjyD4ewgG0k24jez/I1BKcDE/LEHwukMemO6u9LwqAyT1ft47lk69Zh+Ba+iotwY4HEfPwPE7f
Af13/fc301ir83XRFWwzTuMeAuyxfZ0n5ZOGIZVSC584Oromat5E+UOZcj/O6PG/FC04ktrG+G4c
QTQ1ilc9627jlN9Y1nRKjehUO6o3g3oakDRghVEl98O2/SPKx/yRjuKrcOhy1mWd3uIyihXDS9Uf
ahzuw2zeaTPzszq+mwsqyQlt2goCCBuYmEgqi2V0fU6MMY2XE2cOAWYTghzTJgOYbK8v6uZVtBIj
HGyjs2snnrCmbdTvMtvG9G700EfEz/SfoSNDX94ogOEyWlVehXWkePlFmDzHCfiqhG70NXuix+qu
PnAgAh5xA53i0dXe46OsYr+5fyu5gpq0bvVeDSFXazUgECyIQvu28Gt1dknxlvT/alX/FJiF8Mgw
47khCgrMrHhV0M9rvzWFPzc7XXa3boWzS0b+f1HLwfV67pdN2pjdjOYrL4rUI1gub3D4n+Ka3vVh
KDOVLW+5liUcP03J80LNcQZGkoDz0R+Kp24+IKsTOIrLQ8SawIb9e+tci1w+aXXHGhkvqzSCek36
C5wPSvdrbD8nmNoPFRmN7ZaFLI9rDc3ZgH8X51Lqrm/HtFscZ7KzmBtGX4l9y6ZiR4hvg5L1umKb
bnQtTjDIrLD0smsgrkJEZBnHFOSFiv1ko8todm7tIiiznx2lErGb5rJSUrRLgLRapb5sITqaxn1f
4HWAhhVKDtfV23Jea+2Ei1UvrDhpkcfyiuFronpq+JhMkjhv66Jb8vMABkfZ0BbhwVEk6jit4B8L
u7jvS/YJ8YLkwpGJEO7SvFBKkFfWCA9KdovKTlA1sofi5kIZKMwA98/ENI9g4EgqVVFuw1GArMLV
wvdGHd1YNk64eXD/EXIxmYREWGQ3I5wfCHW/zu0LkGmPERK+4/dGeY4j7clOcu+6AWwuHRpCUdQF
Qh6maM8Pbo6WCps12J1k+lo7wKPyr//+piGvfl/YmlHNp15ZAsSI0oPtRA9hgo4BXigBm/5N7gO0
a6BORscHAFKFPaJhHw1gQ8AeUTV1+cKLF3XAmADc/nWlto3hH0EiSUpnjSlJTAhSSzwpyjfARnug
KbsuZHvl/ggRbmAVcZMV4aWLDvweIxouZpsxixKFkuO50ViJciegyJAEWRCzxC51VLyJ3aMd2Zue
zNBlT/74ozhhOhw0z8f8je/HU76f/OTI3PQk6wDe9OUr2YJzzZWmnWwdOk7LNA1PQ8BPAEDbHCNv
dka3TNLDIGUn34ikNA1DWyCE1NCWf9FHlJtxiPk2dFynQdQDTeAJvYd14SvO6/Ud3Hp5ooMdcHNo
v8WIiNjym0x5TjPqoBPQ7AJjyvZKOoMAkKO6AoZE4yeaAoDdHj7EE72NTVmXw5aeaJdCrzHgETF5
KB6HWQWWeIyeIaMDBLSekjzQhsRxu6RoPRyi3FfDSgYStOFPMJCG6QB0IGAaUWx+JHmXT0xDcQyE
c6nrzN+HyQklJ2OjkZRg6mBJsluojSIoPnda/Ww2gM1HpYpOxmPWoy0L0tobW7PzkzJNeF6PyiPy
UtaNhvjDI3P8LSagprBon4BM0MzcmEueW1uLjYkBHVxNKAWBAfT8k8qJqNmoQ+/e/GFWzwlP/KTk
WPXJZdT5e/8D/f8IE5xqhzKwWlIIA8A9WpcUE/g2tDZdJZy+XzfhjRsJklBJxcsG6yyelbxCssJp
ENfVE6jl0hDhfxpFQGeZlGM1ReauTh3NbcbmZzsWL9dlb3jZZcJ0GbhGxxEO6/mS5iGzW7SswwFa
4THn3S3LkYADNPp/J0bwQVTLQZ5pQUV069Ykc42Ou4NsUHPDmZ+t43JsVvFxm09dMbaoFCqAecUs
sEX8stUDQzabv22Gf/ZLMMMpRqKyKVHq4lNzbyFqrPK9XtaeYgOUupAEj1vGAaRQzOkCxxddK4Kw
sJ1rko5Qqmua3qswnO+iLXp8LXLMv6lG/hGlALYv6j7+rNZdJnl3by0puhnB0I5hCrBgCdIxih/l
QGRFO+hc1m481+2j2TYVaDDAxjbPYyeRt7W0C+cWZtSALWeJGIZzy3puJNC2yjCz0706zaljB43f
Ra3keG+9OTAL+48okV9qLoB6Hxnwb8ZoMlcze28qwi9mS72EsLekq49oe/0xleANVWUP1UuIUpOc
HTv93FTBHzZzvjw9zIfsPn1od44bBY/5DtQlM3fR85o8Nt/7u7pyTRkU1UY4cCZaOCV5TysaLcUz
c3rUCGACn9rmE0luMyTEZWDMMlmC+aR9pc1jA1l8HG7zjrp13HhG3wR9HD7GPcCgSS/b1+U3z3J+
iE5BlAyrNTF6e8HaNptan+XdgBHHb0ZATyQw7MD8VAbTLv9UlS4IncO9eiN9wl6cFEGssKx8QObK
Lhexr0UA8gTlwALjbng1fmb7/DBhZh1DA79idHtIkKg29V2uQyCjLOPjggdHc1NUMAbBNrlztNZl
lT9ZtX/df1+OkC7qraQIDlwhbQR+CEiJ673ZPJh88jLLG+bGV2u/5EXAp30VOwDowQT+y3Xhm0u7
ki0cljyzevCbQDZvjZsphRC1ui2VaF9HVOJtL/yPoKawi1maq3HJISpXBpBszXuCduUqs8EuBtJi
w/x8XTPZ3i1/X91YY8nKLs0hTnPeS+2pQHPTIAOukK3e8veVDDN1pjqcltWrAQFXPmXtgVsne/7b
G35ZuQUXY8kIo8a7rOxKTNPqLXhK1Mab8ptU8evyRyjjQLt02YsMG/1gCP0ASCVOu1dtX2Y2qRvP
bN80G22bQ1lj9Px9VhqAqRKU/csvufaS5MXz9X268GOC4OXvK+WiJsdvmmgGi/Rd41ReMcORtAwU
pZh0issgpqZkNnfTEFeqCu+KzLSjidqQqKil6Y7E2sX2+8j6J61SvMyQDW0vdn3hNP+IowJcS5ir
YdjHLY53q6BhlX/rp1k2SC2TITiqvEYYm8VQycCuWXrNXHVSJ4kZblr7ShHBT01paxqIlBqv60o/
6lXTY8QOZktzwcMjI2m85Hj7bRewdsBGwvTFtFvVVNpEJixbFR8KgJwXjzF7Z82twV9aHXBY0xsx
j138WIbHJny/bpOXD19BuHCwh6EtcqResJ5pgNY4g9xx+mbGh2l00/Q5rG41E8SgktvmIhxdhDpk
wUdSCSALBI81V6XVFBGE5kr2Noba3o4jfyAkKE3DbRrqllbsqVKi5W1lV3IFZccmtEdaQO4c3c5T
hCwt5S6zp2AsXq0m87TpNQ87pD9fzUT1/81Kr4QLvq1rUt2aGwhvURtRjLsiv7fMH1Mc+5F16qx9
xXxeH5isILtpyyuxgtdR+MydsIdYhQTAxXqqEECZrNpp1ut1BTevoZUgwdkgGzvUbQhBIR6BE29d
W8l3BrIY18VI9Pnt3ldeNG7NeCzxfPDCEa2B1TC+hfrsKqxyNQzAX5clM5jff18JCxMDpKAVhMXk
l1YGo+4xDmJE3OaK400DeEF2Y+P2OCMSwdtagosUrNIYfhFLlUWW8dbiHYylBs9Zz7wERJpGrOzt
BQW4Lg4E6Qre10dDXSDM8p0yW88pOpNS53XSfwI54Cj5osWxXjh3dBv/54sEn1jWmYIe+h6D/+VT
aAVD/9CnXl6FJxNIWZa+VxrwMrSBwyXB1CXa0G9n8UewELg1aWmYObibvLl6B6buvqUE0wn0ARkl
r8isoFS4q8VPbTadenv01Fg9mmF21NVnPQ1PjsleKvp9sN/zhnhqR2Am4am3ktgdSIiCpfazSeuA
czzAC011+wZE0MDw8obK+nR9CTdv49UKCmEh+JETczKhSNo/Yo6Uxz8qzMEbqs/HSbJb2w72z5oJ
DrZmwLViGURV5KYlzw0b92r5pLUPBt4UCjCm/7p5TdikxZ5XB4XXakqNAdZRGszFoT+ARcCj4xhc
X8L/50D+UUx0ohhj1vt+ORfZgw3cY9vjBThBgOlYH8GLkHWdDwiFQRv2EsGLlZ2bv7lUlAAThoSz
Cba1cwVLp0lboiIALqPbhkV7ZpwoLB7Ply7+nnR7awRXEGacMh9lT5cNEud62ZIIbBoVqQZMfmjI
pIpznQrt9UZfXoa8al0HvarTLlFvDHQVsMr2M+QVreKxVsHKkoM/75OJYm6Kfs9JNid0acTn3yFc
J+jvqbuwwncgp1TuSNQNGL4OVd/I6wcGCGM3J9a0u774lzcLZGKm3FlmoBA0CB5gmAmStKaOcMy5
T40Dr14SWYJs+eyL7cUknr1wa6E8LthVPzeaPU4UOBXggZ16vlfNIgDpaokKIvFBk9mEUyZx8ltq
aRrRAelgg6ZbzI0rBOzsgwG1xume1mAnmHZ8/Hl96S7DZfjrlQzhXI7U4UDbM/CgCkFQCrORDj/J
tBBWLpqqlI3L5mSh19O7aLqv0i/XlVg+UtyctRKCzXXIDDgKsqWelT8oVocSQkD5bdtIBo1lYoQA
ZsB+aMsx88bqTh8/iuGNZU+2LmFT3N6RBSSBoAPpIjmZTXTgU4od6YDv0oKQopVs+bYa/wgQU5Is
mmzw6kJAOT3X9T6zXkP2THomsd7LKwaWhRkkzcJo0AKcde4QuRWBLm5ZLSRb9QLIzRjwc2egQH7Q
uEM10lSSj9ko25eZxaGJsmjCJK8IsrmUDqp2yBUYoFQQTG+OgTI3zbz16l1xX+3ZkX8FsUtjetkx
SF9NL/fo/c38oT9b/vDFdsGq7tW3wCe/bp2XNS5orzkGOifocj+I1Q+90jEHXyK3bKQ+OY1+9JW+
d7vywNzsNincPHBeQBd3Xei26n9kkvPVt5UepLNO2C7XEe1fiAxxZvNUr3QSdrdulVgDtXrrhfpt
XR6o8/nvwTWEZVtUXIUMIPMdFMOGCGrfK+aRA9TGaCQl882zAPIXTH2h1El+o2ytZPR2NKs0hoys
qj2ef8Pzcixit5Gx0G/JwTQwRgYAA7QcinNd1KQbYeVJ63U9Tffg/+6fU2aj5bWzO/J9BPKorBa2
dQ8jVYvRY0DhodAhrJ4NumG9rZXGc1J013e/OFXduIDVW2DXM8a3vzc3QEqoGJ3DFLL5uzNhtY6O
o1eD3sGnGGOxz2yKV48MumlTIYIrGDD0MDwRBMuaVRCcUNzAGhn9nAYTundqzc30H0b7fF2bS3A1
mB7wqZB4QKUfOF/idjVlnKZNC+s+Ogdg8d3p/li4I0DwwWMTuuSHfRx28z11P+d39GF6nB7ea286
OAfLBTilJysFbh3m9ecIh7kaZrCyl/icZRNHViCl9SrR+PL1dq6xcJ4BRKkT1kKEvjPv2V2xVx+B
y3UAx/Wpe1f8/lTeUTfdo3x1yG7zoGWH6x+wdUDWKgrm2oJBGhCFkA/iWiSWbu3onhWKX+Ch9feC
gLUEY8WxQDuFcInnsTGohQFLJTz0uuqYqS4mP93MOF6Xs+kgFxw1AxC4piH2No4WaovNbCGLHH61
+x4M9SB4pk/XhWydCbAe/SNEMAwaWkoFWqAlObe3o0f0n6c9qpmp23XNv7lQVqIEAyk409IZI0ie
zW6pkwJMN5PszGbAsJIgmAAjIy2VHhIG40sWgfroAbGiVn5u6MGIvxSDxPVvRfRwyOg5sRFmofJ8
7pIxolMXsengtV2AmT5xFaK7dfgRlj8M62uUS8xh6wivpYnKMUwTIifUoM/lUKXflVKSyd9cPLR1
wDmiOAIUv3NtEoAcD7yHuzf7t5bf6up9UiLf4oAL/QtwV6q/nhb5fTn/Ca0W8185/LxXp8xeQqu4
N4IKiW+4zCDTZa/JzVO0iuAWt7ESU1uZkw0lxKTm0QDRO9y128jeWVt7s76chVM0VyCI51ncevnw
1peYKP58/ZRu+bb17wuWNidamfUEv681h7L/NeiR60z7PpOVPra8AQAfcG0t8Nu2CHk6aVoMMBLY
gDoC/zJ0TXLo1aONwdVU5q639mUtSjBnJcxTg1XYl1JHenNOfD18q+y/xnCFka2lCEamgMSHxy2k
2Oop03rPSd6oFNR/WxV9wWXQTTQoCSdn7ohDW2dRhXywCn3hxGulUAmbJkD/CBFeqDWPMLsWQkjU
pu6sRz5Fh02SaG7YvfwLYwPuA5JRKJGC8uH8xJAS2W7QSrRQpHUN9hCPmIcLQAR7XcxGlRRPOrzr
wJcCgHcEmudyxmSKSIR6hddbhleZ1mtsWK6hz7Xr0MadkWWaQHGK0uWOgmHiuvCtA7uWLVifPbV6
MTBUgUk+Y1anfpwdTfIK3/KnOrwpfM8CoCFGmzycQyDHm8iLcA6X0+XoLm048eMO435KYVrHtmaJ
T+z6LTcGWYPSlk3itQiD0RFT421yvri9RZg1R7gtrBiRA7DdhxKDEbaMt2fLKnVkGBZSWlDGijAh
Xao4Bm5dXEosICn6rPvCb7kHHPTd9Q3b1OePIFso/AJvdQjLJXbX1UYbXK1m7XOelYOKJEeGE3Fd
2rZtrsQJ4TtS9MWEaQ/oBebMJFIBrKAe7BGXfGpVbhzlXuuEwNh76MpZFidthRVIRAKObGlIRlLy
fOv0XGPaiN5/jyEPazifyjLc6V0FJFbiG9pHy2Rtultef/3QEwRaTjcaLdqvPdUcaldtQ+5xM8oP
pCJofkL1tJKcvo0uneWtgD5SwKLCQsVmwTh1HLUZ+taDB/qi4KSjO9qno3GKKNunGcK1rgV7V6QG
VfoTPSG+WnQySMzNPQYELb4BWTLkVQQ/lzJtrgxQQgJ6szsxMzpm1Hbjutt1QEwdwTXaT49xmPla
+HHdurZseS1YcOUoxldI8UDwiLmhLjrkCmiSRkm4uHUyF7xPQN0inAOgwbkVqSXoBilFyKBYe0Aa
qvHept/NWbaTi22IiVN0FSzsZ2B6AsTSuZikW1jX1CUy4Y80mb1iwqw6OvV7rTn2gMaMzOmZlu+J
VnszB5d4pZ1IHkr6rTd1BWc1gIuBbYoq1/lHKAohijKnrTe0qWfTIC64mwHHWNYOuXUyMRbzHzli
3nPM1cZGhw0sJo8/6VEcVFr5dWaq34MEpaw+0APtXzeVrUsE0wKqaqgE7kicNDLmLO21sWw9Fumx
j8sxO9QF3oHxyB51vbgbAbkHOlOFeaBVkIGUb/kFIFYayH4uzLWiI5rGrAHYNeYDdPN7PDz22c95
8EaAVMgwRLbW1caIDrEsYLpecGdH2qjwhODpTu23sjnG8TtAmpLyvVN/yKizN8p7CwSuAWopC1St
+P/cVuIh7ya4OawoUspdv5tQ0xp2WvigmTtb29kkRBj3RmRP080U7lquEHGMSaIrat/A5Rm7j9F7
Ug5NvbO/flJe7TqImqB+lXiZzd0zf89xYTgCBb1zRemcohpDOoS+6ezZ5q2hurr2TY0/hzJMna3j
Z68kCf4sNYfCjhZJiPNch7il+g3UZAaTBFQbXUzYupUc4Zjz0dJHe5GTt+iU1Q4YP3Dzk/7UIiPv
V48V88yX68dPotnvK2T1eGRg7fjfNYyQEWnZQ128FYnqOjJIy8s+a7xTkCUEAwHGIh0AtJxv1txY
RW9gKMAz9tTTDtoLKAMN3bUftK/8efbiffUIWIXBnd+vK7h1Fa3lCg/XNmVKW9gDrLL5zvtjz++4
DMWVLL8hXhFrGcKJ69VULxIFMvpdSlzyWp2YPx7tY+Oz5+JFG/zc0z3VNX0OfhLgt2CEQBLObR6F
1eoKZw+TVYqupFjdmZDHZFZ3ZTZ7FA0ds/3YV/Xx+pr+LtRfU1i4EyfTaic6QmHrme5BBP9DeWCo
PHj8PgRK7uBrfupHe7yrO3eeXOML388nGzTA4au9kz2A/5/VX1Lev4cVLpJUEagSwMaIHd6bu2LP
9sfMo5pr7TTQsTaxywPDb271n9qR4zTt4z39/NegCL+N+88nCMs/zmyqMYiB0kV8QvcroUe73l9f
882DCpwHuHVwwALK9Pz8gAhOq9Ri0bL86OpfjtG70fxM+1/XxWwa0kqM4OmSsSrR0w0xaO5u+u/q
cGTFXUFGd1Kl4em2rIVVzkCAZYkxcjIn4xwyyOJjvE87VDopGm2+tdz0KOD3NDp4eJChMpP8bGnk
W1N/55iNP9fGnRLbOyV9HHki8YebMTMs6Z+PWvZh5RCNJmMMuEC4VHQr6JImUDLPmY5T5Ov0y1wd
bPVel+UjFvO4OE4gKwTUOMFiiM2rau1MhU5wc2a2+pRk9BnnWeIgNgOQlQhBLR1zyONUISgguR7U
sTdoezXxlZIfJ+UU5jJ/tOl1V+IEa206p1XCBuLA/uIOPTCWUiQ8DNnQ8KYFrcQI1jrQUhs7hoWj
iXbgza6IVR/lPk8ZQUoocXqbKuGxCi+DSBNDWOeGwRGHAl8GhqE1mAWqqGu0wWgF14/fpvk5yEDa
S6l14Tk8l0LzOm0RlaIcr/0Kdb9BxkE3dhEDX2fvZrEXUpfIUBG2zM8B8jwSHOCGvuiTtOaRVraJ
zVom6dpav0+HWjJNtuW91iKEW1ipiGVXEdRSQM+lhA8pprs5dfXy8/X12zKItRxhk6IqwaqWkJOj
XmU3D3kTzGPuhkXQKhJ7kIkSfH5FCi1pDIhKMFoc2m5ZE48rQIS6TaMf17XabNJYq7XY5sop1XlC
p2yp/CmHbnJb4tp37dEIAHv/UN6MXuanLmjkgnl/sh/CT59j7zP3ZQ+1LQ+y/gbBg2R1N3Rqu1hm
lwdZHgxzsRs6xzW1GwVUpMrHdZ23jttanHAQqn6MpsKGODDWvCgEAX5sRF5VDjJXtWmagApEZRVz
8raYJNGGataVDjG3Ue1m/bY07mz+bZZZy+bqraQInspxgMhKgOXiRdl+sPuDophuxG7GJgtK+5F3
u+urdwlzgIhkAUD8j1bOucXkFcYDWA+twLhm/7KQLfii++qT/oZpcN67JfeUV/ANH8h9tWt37I4/
X/+Aze1D2staKsgAqRAsttdNZQwn6KsgO5vwyIsMj8o6UzYd10qIYJJ8oqHye1FZEfkqqJo72QWz
mccDiwFQYSkYjkA/eL6OcwLsghHT9piyAJXMY87RPo0+1R+R8VH3D2DooeUdV/aJ+vIv1m8lV/Au
jGhzEi4nvpm5rzUoVFmIiGSvssUKxMBjrZ2wS0rdZ/2Mlgavyu+N4qcx3RJA7FLD5UAsS5o0KOjX
63ptnraVXsKWAXu0cvJysYvm5MTvUX/Hm3dTdldvSAGTIlqV0OqqImIWdq1XS3VuCaSUTPFiS9+l
Awj/7IdeiyS3wFZP8ZkoYaN4kpLByvEUGjXXedZ6dz5Ed4DAvTMe69rNjtybbpx3TdK2t+FO0MW8
MFOghulgGP3cLMtG6XQ+ICnZlnc20uW09mdAEhrgHhh40P11ngwE5aj04J+BRg3dFsTpERuMGP0+
Xk1+pZblgpSCqcpj5wz7ohj96yZymcD6LQ2Tw0hegdJDTGDpfZM2MaimvVJjukuy5tZhCMbDqqje
+4jGu6JVH1o+W/fItN0hgWH58ZxIVvj36+PsbCxfgb4UROWIxS4Implph2PPQHE9lhTba/cZAkuQ
8hkvQLMkfou5dA4ypCQPb+qqslkQxcmA/G+uzUfLiusX1FI6MBEqlvHNRnunnyg6JvkqsG2c1GrK
wyCZ8Utu09LmpXAizccMalh7Td5OAZ9p9pnQ1gwMTFe8qK2h/Krypto7sUJeTcaqQ9pOmQ+s7/k2
BHTdq9IxdF3xzE4fO16Psl7JC3+ONyfKfMtKAPRDFdvH1chS+0mLEq8ns68MDNMjX9kcSV4pMinC
YQIPemaWKaRE+k0YP3cDCsB/jSa+aLIM/SPIBuifOASAGRyghjqQUZluPseubXO3Q5E5lLV/XgSI
giDhyk+cvAXjHgSNBCdT+cGrO0cPUPytZNTsF24cBGHIq6EMQhC+X6SxFWDPOLPFwX07BGYOmERA
bz/3xT2OSlL4Vibpo7lwPjgZIFrHqx0pewvME+fOJxmR4SZ9jkIE4U8ZsR5z8wcGgn2UQNzO1ndj
8fEvPAIYNFCsB9ePhnL6ucS4x1xMZwF2qpsCx37SuZ93b7n1EvbfOucJ8xsGvUPp+a+tEXrCUkCs
gYfRRYFpSAkSXWmZekPYHkYNMzlN8kBrQ7Kcm/4O5Ofw5ShjoxNVSI3GbdvVgwHtCja4Sfa9mVyH
3cyOy0fPNgJinfqsAZbp7vqqXloN1HNQGVyIFVDaWv6+elTYRmsxmlWpR9vPc/c8lice37aKmyjA
Lzlo0f66uMtQCmZjohsKFI54hFEx0O6KrswIr1PPaD9nvY85QGQgWBS0iWvFX/QUY/EHjd7bpUTw
4jRER76WK5zDmISAELChJ14T+8gaD8OkSSxlsb8LEcCeWsqsOH8i21XdDi1Jc+wgjw8o71TDYaoy
z6QAK/jr6f5lFVeihJd0UnDMQBcQZXNUAzlQ5szUVbNUYhwyjYQbn8dTNdchxDDAu5bj45h8cUCP
zqYPOSTRlj9BVYA6oP4BJpsIymd2Ici0lsLmqB8s55MD8ArHfKrZc6fWQFmXhBeXj2msIDrMUTdC
IyUc56L6yu4xto+MuA5vmYfuDNhVp3zG85LHgVI9NezVsfcYLMbgPZipMvugJ7+a8j5com8UmPsb
FYE/qtlZ+ZzOh5z6US4LyreWfv19gr3SqtETkyPwiLRTjGHKaVdbT3rzvY0kIc4lBPuyEmj0RXcL
+juR+zlfCb22Gy00sRI1bqg82qfTYxq6VVi7bfJU0ckPNd0FYGaQFvDs6ddSvymYl1Y/TP2UjK+5
jcATw6L0aeSexFks9iWeqPWnCWbekVI3x2URquxmUjMsfgBErjr2declznY09vvkgObnlGd+TiTG
fxmGYF1+V8EBZYfZeuFZBOhYgHH1SerNwFIsOOADDG+QgW5vud+1kOUNszLDpCmdnCcQMmjvbeua
7d7Kdnr4MpiHjD0QGbPS8nMXC7rSSbD6qppMHk0QR4EobiN7qd+PqA879F+4QotgxhCMe+ixFS+z
blJgcgW8rZ70mCM+1vOnsEoCQ/uWppKTvOE3lkHOZZjRwXUidmZYzIizyICoKH4GiSbmSGtAbT5w
zU10r0gkJrmxX2fShP0aYsJTZYS0JD7OVeEOAPqLQvQPEzTGf9X5DoyhkrXcsMMzkcKexaYBAj5A
p3tgIAzUtgO08Z0qM4wNd3MmRHA38xDHrK4hhIMKrUpPiIOxrK5d+30liXTI5o7hPKEtEg3YQDE7
t/kMkwWpgWFHL0mfo/E4RPdtrnsAvDZRpMtfotjwwv6jAZQavWXzAdAk/mAgTazu7A5Q0keM+tUM
xPVdUA/EAy6yG/bA5PMSwy3Ch0FW2N1cmtXnCksD/9jlJMLv1+gNdWoOXr+9VX0fFDuwZCGubGmE
aKy2kUudlyiFVSDb8BvlDQg3utOCbfKoTkENgiX91tECUjy29JRNuVeRT475Jc3CfSm7gi4bEVBh
RP7k/zaKqEIzYqOmbFBVfI2DZUanA78DKhvwPFATPFKQirPhS1ePe9N8zEGKOcrmIjecFcSbIM7D
YxNBo7AYCnICzbiEpqx6HJ0XMudoATqNoeQC3Dxff8QQQUtlZpg2iCAmb75E9eDz8pBXspmsLb+B
XjhMZQGVCnNtgt8ogRjYgAkQDtE+9tPPZdBQ9ybrVPHvBarhMkaArdfE0g23NKwBWB5wqOdnrHfm
cBw0E2+lOvKQE0qjzxZw0NhpNGZ3dN50pFRahDgSX3WZcUbgi+Y0oCNiKMy4KGJamTLVDOBcXuY2
r923LNC/6374sfTlutGxBgryR+gWb+2dfSODGtrYR4jGYDugM9Ha/zvOWV+lNQijrdrCRTAfbAzy
t/teBpqwsYto4AYv5YJo7wC/4HxVy8wqxypScH1WkdfaO6ruQ3SvqMCBWVB3QG/1txUzLOdKoNiY
Q0lea+XIYDYG6Anj0p2j4wxqCV0y4rO1dms5QgzYq5zbRubgPaFwwOQimTS60rlEmRAhmrPKzsxz
eG4vHBDbM0//H86ubEduXFl+kQCJ2shXLbV0Ve+r+0Xw2G7tu6jt62/IuGdcxRKKGB/MeTLQWUmR
yWRmZAR7HxoJRHIlWC8M+Wg1oCSBnSDcLamlzLmeYv9hzPjYltzV6+TQDbFf5kD79olk3Vbi9Zk5
4W6IFTwhFBV7LiM/0xp8bqAhyRSQadxQrGUgST5k1oTt15gcwJAC1ojlNaD37VFRanZQuDfJY8q/
riffK9c0SmQoe4BVfDnUItYEIras7rowdQ/VMdkC1PRSbqebZt/6dM9c5TV2jfvwWDjJnfLZONAE
2CZHDwHHaf1QkuNd7pzznyIss6oGVsFtJXFtdN2t8aYD7qWQsd1fXjcwQlDOAjJtqfQIZ8CEFDGf
gSVxCUBwBvdqJUYy+WTLmoCXQQR2FmJhooGpDILv50EkmcNSrWLY0bSv1PZRxprrdwKunN56zO3B
jWSMlL/1j86z/nOLwvLhXZ1oQQCL+v1n7Oofrf+c7OMt919+MGf+iJ9+5K0fu5hQiZ0KWHwvPlYg
Pi+fw83s6z5Ke1vqX99dl+f0/CcJWzlTh1Kb8mWxA78pdj27abtvkNosOsnWucRSLAXYf5cbEOPz
5QaZdjUUyzYGsEhHkTcI4o3dBeGtpifJJmaYvanypvxpRFb4FGk02oL9WQooWt1cJ79C2FzqpIXD
YOFXDG6DV4Mfuczv/slU52HyKgcEvjg2B2VnS7xfXWZDQw4A6VSMmy8H6+RODBrW6LmK6nNX37ZF
4WXkkdrfRtOrG0kkXN3VJ5aEBCc3E7Upljp3Cl1WzOMowMao4+iUBvSq3nvj0ej+892ID3tiUThH
1AiMSdNhUYfg++DPxEY74j6o/qITtRj6t+shcsobY1SM09KPUG0oOrimhkG+HnzZqtPwr8B4UuOX
kd1pyV99u3/NioILQagmoVUs/mkeJkmcRnmwmF8wXx0kL7LV8PrHQZEiTQsbq81LWFIM38xuh/lB
mz6un/f1Y3hiQ7j8NUWpbB5FqdsCwqSVfo5idje3PoNatdm/9omjTPtelezKFc9A9LSI0qLAhfqW
sEeSSA97CrVit0iOtvaQmR/5f884UD08MSEE19jSrWSYUKNKi4eOPDT9KzRz5umecMk7ZaVkeW5J
iJljDb1LtAjxEP0Al7ILnqPM6d9Cd9hgjPnOgeid4UTfb5Dz3Lc3EHP6+lI/M0kKctnpXrpMEBtZ
GDpAcizCNSeK99rI0QTWNEfnjrGlN+r3Gsijt3KbHYrInW/GLwxPEMnLYiWSndkV4kvNUaS0e9il
wUOmPie1CzkwAwE9mXb/fauemRI2jdGjFVRZWGeafXXKh/UL7CNlNWG28Var37TkNgz+M/xIWFVh
E2WKYRQUjFIuykmD9jGr24YdC1mvZ/krQh5w5piwgfopbeeJwjGm/Zz677riBeypjp6yeBcQSUxZ
ufAsbaGLAeHYMkkkPEBVMH5Hw4BKo4FCQY+uXAzCteyoc8nXWj3hJ3aM8xsuHXqipx3shPM9Mb2g
eullucryJ8Rlw4ZHBPk9+SwmbEVHo5IELeoQpHRK9UuXVZrXDWCka4FrYQpK+C46RXXAnjP4oOm+
lZLn2ZRhN1ZNmFRfOlOguBFZydNIMwc4vUSpn2X1ZIV/s4PJiQEhvkcdyGbmIs9cM39U0Uwn6b2d
PUWydG7tc5+aEbZVk9Q9bir4EbX7uXhbhlRlE/trkebUhLCjorANozGFJxTyePE3VvpUQQEOXOBZ
LYmmq18FJEB0ISu+xJXR1Bi0VkV/zYyPBiSw2lwGXZNZEJxJkayU5dJV7nAloA5UmZIsbPWDnLiw
/PtJhtl0FWp4DDAAJXqNjRd9Gt1k+IszDiU1igHvBQgktgbDYC7qdEQLvhzvFcWj5VHPv64H/ZX0
FRRnf0wI10vWhG1qVDBRTXcddTjzAFPvq9saWNuq9gpbRr67FosxNE+gIfJbQlNYt4UsAG15VB2j
aVNbrQfVbyebPMU6Ij7Xg2ykc3VTn5gT/OtMFtnDUsqlzXHQdrH9Zuve1Oyq9C8yrlO/hMtz6Gnd
xzMM8fHTwjxX/GnKeOdXfUETa5GZWjrFQrikNcsxBoiCvF69DBXUwfZG6GXlc5JIMi6JIXEOtgbW
Oc9rBH6IU/f5C7JWKKH0wGVZkpG/1UP0xyORAinEVFOnAfDmWtE71Ledpol9JhMaWbuRCWOmAQUw
jIGLmZtakSyJ+2WL6xi3D52Geip/C2SqP6sR58SMsNMg8JxoUQgzRH1UlI9a8a6f1LWXBHTugBIA
vzt4A0TUY5lYSREsQIF6zv1aiQ40AatKTHZaNBzU4W4sCmBJSFE7BZMRW660RFAlAJwUdeYFBCey
ByWFHtu0mxGK7rRDvkXJ11MVB43brT46gQ8k2Sjh0vzdfxDTj1OTSyQ5ibCIFLxOWpgk22IfP70U
+7B1tHfm1l71herBNrrTHrVP3YXKg+LIEPhruwZCljozoUeF/4QLt9Nzps+YR3FHel+mmQNC+0EB
5mt//auunQDgMJYEZSGANIQzHXW9PrcUJ6DUtiT41U/3ky3rwaw0RfDx/hgxhVJQk0+8zm0Y4ZB+
LENwktwG9jfD3jLT1dDPLZ4Stm0zyeFeOxCnVoXSTziBrY0vVtviEHelUxnv19du9RNhWA3fyFBB
ICisXUOgszFXOBDdqFjcNeyk3epTQGq3tlOrc02uslxyCpe/ebEpgZxE2x0EiReqPqM+a2iRwGbQ
GQWGO+kAhH9bKaAFiju6NSFB4FVtFd8qXYDa3pRr2+tOr26YP06L1RE0kNuULk7X5ffc3tf0G5eO
Tyz74cLJExvCl6uHPqirGTY0ax+1GhTSTIBPHrLuYUaJuA08KHqqxL/u2NqloyOyoVEIbuyL2a8s
U6jOMxg1kEplul/j0IETzVGyN1JIEqvVnbN0CFHhR5VfVI9Qc533jHG0zJrYm5PCD5WudiKML1fQ
QJO84Fe/2Ikx4WKYywL0xjWo7tXqYTK8bnhNZeShq2uHgReEEAAoL7iIlDCysyIb8MEgAVenimPT
73hYu6YF4D+oc69/qdUz8McaE8JJbdUdMDBwaIqN54h+m5uPkM2PeaEe1IIiV0idwpCBDNevgxOr
wqZsClob2Qwf53s1csOnAip0KL/cMX++w4DNPnxhW7rpB2/wIj+4K/eyl95qPDv5AcJLLwtrhYQa
fkAO6NyStvayyudKFxmB+sSEcOnYChRLxgQrO260jfkcvUSRB1qpm3pbHerEmSPXvnHDb+oHOLS8
ZnP9s65vItM2MeKA7FyshuZ5leiQ1cUBTL70WXHmwQGXHiteTRmcXmZJWEm0DseoXU4EV29a1EOh
manHj32P3vK3v/EJk3RLyrJUGc5ziA74Pr2zRlR+gN6wu7umdnv6AoBvHzSSU7F2zH/De20oFAKQ
tfz7SbpipXSK9XzZn2bvp9Xg19CWJOTtukMrOGIILC8o4v83I0STOFKSkjQwA2G32/K70jrjk9H4
6XHwzAdAEjEle93i8gfFywBKjuBzQgFlQdmf+1WqZgHFtwlvdft7on+NAIbWwX1r/ecGNvxaJouX
QRtMIgrHm7d8CJsIXypUjjzcqwRzuAcCMXvZDNZqNnRqSdh9am6WPIKsPKqB1XZu2CHpADTSC91j
pOKe1htOVtZbwlJvbNuflfnxFwsKDzG6icoXIuX5gvKGznPHlgWFMAtTDC+s/Q6xOvy6bmd1Q57Y
EfJnqigZ0BMqVpQeEugyJRullWRDl7wmqN8aJzaE85Vr0zy0GnJ09dF61PZR75DH9heqOd3Oeu5s
T3mFMtnsxh6qF/5199ZuoRPTv0VfTs5bCi5YPYqxjGP/PjHMlYy7ZISijf41odNJpjtV/4usASh3
ILJUZqGJLWxRm05k0AIsaI6uqTGBZuMrmryQxJITtxYekZdADVz9zewl2MmnmJPExAZN5x3gDlX8
ogx+W92bsrr46tEGdyEqrxZSaDHiZzxsyxBiyWAAV/ZW80VZ/4Nlsas2teR0yywJZ67JoCkQQEDW
Hcgjoxsjf9db2wUCWLIpVm9Q48Ql4QZFpQeoPhARu6ymt3MPVQGrgapK8lq1xlOT8mOsQkk5eiHV
WxFHD5j0cZR49iHuY6D+AGVyf7Zi166TvdFH++s7VrYIS4JxsmN5Bt4Eo8Zv02qvZT5mrdUIT9en
61aWY30Rry2MtSDltHDvCbsnrNlAtB4IODp+Zvyr79052av1zVS5w8/rplabYmiL/WtL+KwRGPWg
kA1brV984Jl+D0Aq+J+9sPOQjnlA6waJW/4jE9Vay8QWMjqUI3QDxH7CRzamRBtouhyQ8b7U7lso
EF93bPVLnRgQvhSovKoprWGgtjIv0Y9T52W1vun/pqp/6oiQM9ik7HOLw44Zf8b5DDaBRy3957ov
q9HkxJfF15NdpxgKxEIWGxOGm5P0Y8T0e6pFbsKfqAwMsbpuGBczLEAhDWCKzm2BXxp1hgm2GuhS
wlTrqKo7yprbqzv8xIpwsUVNO6CZhMgf4chaCajmHWA8ufpAg41BX64v3+o1c2JMuOHUMBt0jcNY
rN4GQD6DyW3YMO0FJJpts6vjb9fNSVZQLNUUeAIQc/qdHHzwcjuiyqW/hDIlwYsDhFLoUkpEl3KZ
2BInmq2xL8dSNwrXTMytMtNNFf/ncuhiAmrh6ICujTX1Vp5ONmpZ0OYN9zWhLull2cfFWi0mwNZk
oQ26FHaFMKDyqWYzsJVgbslBZho6ynhsYuKwKJBcK2uWllwDoH1M1LOL9SqTLCUApWDWYkCbJ/RK
dmOWj6GsBrJqB3IcNkxoi0zY+fmhGTVanCx8l1w9aOoPta537aiCD9JUJC5dPiSweigj48GJwb0F
QHxuiyh6ZUR2uox53QXD62jOjhrttAwSaOW9Ur5a/MDNm7x/jWR8YRfnV7AsnN++IE0cNVmJ9sKt
Xd9qxZ5oimvqd3b0qs276wfqMt2HNYhwG6ib6wTVXOE+TIwozCdwh4G02DgaJXma+hfWV9DrKzdV
0jmdPtyqanqkCr1ptUByntd8BWsSI9aCJGW/v8JJ9IUuqsnrsShdACLfJnMpHOgbllA3avCKj6Gt
Fxre33hMcfoIwjC6e8K5ANWVHgUhPB5T82Uk6o0yad6odcCoQfTKAr3ylLIbtdJdM/iZG5ZsZ61F
F4jlYJyRAH9ni6SmehBpdt/htJTtkVZO1y4M825NoZ407CjzKduyYJPpHt6qo4khbdknv6hf4pNj
tnEZb0S7B8RO51u7YXHQcrxb3SHZayDR78wYI+hfEWKDpeyyaQ/uynFwry/72pcGsyOGsZAOaShj
nhud4yasI9qXLmYhkmPaNbkzmiCoQNPueebxnZ0E3/uUdf81s4avDCOxIJFDZgvCiHOzmt4UWUw6
0EnWaG/xwrGt6T4GhauqhRJoy+LBWWZJF+EAMMcvxRTQbgjZSlAZjWqXaun25g/W8q1OLa8rW4d1
zd4GuvP6el72uxZzQFqBKxpGAeQ894xnAefpMnZLm+Z5NAyHgrW1VFNfo/V2aB96pro9DzahJmsa
r4ThM8vCp1RKK6kHBZbb4GFABtsVDcrQ4Qazz7KzumTIF2u6XF6QM0YLSGQKUqYZ8z854kM36zdG
nDh2VR4jUErpeIqkOeQhwQ5e0qfZig7zYG1bNZWs86qzy8ziMoGMQytEi2KOa8yIw9lZ+ezM2xYV
pap7ahOZHsDK+cBIJFg6F5S5RsT6GKd50OJMlm6h8ZuG9j5CNeZJwJ5ZdDslH/eokm8lW2h1x2Im
Z9G6wHSO2DI1KtsuoCFcumm8N0uQVd9o4bbJdobqF3QXzV5uv5vKsWAbkrwq6Od0w86077msd7vq
OwW91u+82Ba7fFxnY6RM+B1J5OXp1tBfbPOWNtDkjQ4sMzfX3V79on+siTlkD6rDOKkR/4uydzv1
vW4jbxwxyC4LeWvLS0AOjoVFXQS92vMTGoAiYuB8Ll2mgmxIid2E8adCqw6Rnj6NrHm87tdayoIe
BxQ4UIGxMUMg2GvVUY2NheVHYyj0aJVTtZuUq45R3Ra5m1R+ED8FxVtMUcKIX64bX7nUzmwvB/nk
Ik/7QVObnMB2EboQJDxqUSfZrkv8FGMBelGMocCrGZjlOjfRt1ACoAEtXbTCfJpw11QnZIFS0qY1
VyCbAm4fy4JKmlgUN7lh9kaHOm7bsHIbh5EBcsocZCY0ZF6PwtMWLAe3iW3BOKY02gkzWFE4ITEM
zVcFl82+L/NJEglX9hI+rIr/oyqKaC+EIYwJGvlkGyVGl1tuuaGRBkcapXOBqmyG3N5u9PRgKkFS
SQxfPPBwWUMEBRca8EgWKm7nq27FqcVL9M3cJvRJczdYtUdmCxM3lZvR73nrdTJ+rrV9fGZS+NAx
L9jQjzBp09Grq1cG1V11zKHCnT5g6hfTvF3kILMZnYyoW4gpuENAJHilS/oDXK/m8h/IXkE/L/ZA
8wlJWsJxmBqoDfUZurxp6NTmz17vDoaau0GKC8/4zmILTdFma/AG0OdiF+cPDbV2qdk5QVw6iRUf
AmptI6I4I2jTrh+6FVZ1/EJQ0y/6IyCqF9G0fcuTcGI4dUVPkc3d8PQjwWtf94I2fE2Mam/EH1qL
mU5reCGgAUmSxmlUGZfR2sHEcVxYYtBeRYfsfIvgAID7aUbiE+sKOAwNbdw1Zg5a61bGFLpuCe9M
yAjjWf77MXMSZTTMeWVcwylIDLKjWrRr+8y3MlsSadZuCBucPstEJ8PLRChqjKquJGYDvlMaoeXd
7uL0Z1yWKMvKvt8SFcWQBmQ8uvrgS2Iwd75yBRQTki6pK7esg4D4UazmG1MF2WrPFQw/0Ml+17im
7XJQjBxbu9WO1Gq0gwGSPLfWWCi5QVb8xlMXM7IWAIj43xKETpYXb7G+SeamcLN4+ogzgM2U5rZT
QNXdypggVtNXsDOgDgat8WX6+dxWqVQYIgiAuGkbp4+PQfmTK1+k8yG3ZpIt+vRAPV4/LZctchzp
U5OL+yfuxQkvIUsPk5Orec07CiJP/6S1g7etww/gOHEebqJfIK5zbS+XhJOVlT0zLazsFFVNy8AQ
DOmMb7WKsdDMaab7QZfRZq9cE2d2lkzrxMUgD9Sy5bCjkGyj1IqbshGEx+2eoyGvK5FkSdcSt9MV
FQ7KgA7TGA9Y0az7mJsR6sTPQ/ykQnYSGpuljHEBA7v4+eJ5wWsODWSg7BCahVtwTvLELnSkbqis
2dzNm3Fstm0NhJiPyGDdNB2pdT9kNttMede8qVVDHhSTTfpNZ+cYYxwqbdxA2BUT5xz1t3BjzNP0
SKYSM1z6rOvZA4Is4ARDYdi7OEjH76k2lhjumkLdj+YQ0T6kYXpoa9YNHmkiA501qy8jfzSV5iZT
Af2Jl9OpFwTskjlXtZ+sU9sdaYcUlKo5U2IPXNGF7bZjQO9MpU5MR9No9aCHhvpSEy37MFVQfbuK
RqGtxFo1VF0j1gICouIu2fN80PEcmtB+1eyowW+g/K63A2ARMlUJv2tNXHmgEmue9VrHzB2wbYPP
k079BIgPIc1QYwsiVXkYWRszqslNOJRj7nTVAp3M28GMtm2u5PsK4WV2DC0zPIyHqDtWE0y2dRkn
M0iRRiCPkrGoEYHVqb8Z0ohxtw4T+rPUrKWWbrOvNKy0fa6zeIvi0+SxLIgsaANqIJ3rph7rVmKR
nbBNpsSrbc7B+NVZAUAPRv6rriZ+a82shFptmgQcJNc84gDAJuZXzoLuO/SDJuqmYdv8wAhQ8VzG
5RyAeXuiXkcV9pWZWN4nu7TDu0Yb0WlBlb/UnQGMiEY3137fgKkFdxquzgGkTn0B9UwXErH7vANN
/zwMxR71U7JXu5F+r8cKZIMQ7snLTdNihynNqBc3pjnp+W1hltQnSh+HXpPx4qCXfXCrkkppdlOh
2aGXElW5zTn2rjOVpPwgzRQUwG5hMM1tprmuvcE2WflYjUl0sJpJhxxcNdezU4x1DchqX7amD4Xj
cJNEQwsl51l7Npoxnp267ufcIXpJtIfK7IvK54PGQ4DrGv04DqT1dbyt/unZBG5IyypMgAyJJdV2
WT2VKNAt+kPYRCJnVtN02D15hVtZtTAMs43qWzJ8S+M76IUVyU4vv5rZm/SjRWV8Z2up4qIyDFYz
hmtUE2+ssu9Y3aZIgLrYPLZ9f2eGP1OSO2ZabQnMTUO/KclwqEFa06Id0hmy8fCVEAjGSIzRYqYJ
PWJTCIGFos55hBTZ5YrmEHdrHqEJhVOpulEsE/Ncie5AmaAZbZuLsrJYudSUzGy1TkHlkjuWdVfl
lhu3uyl4CXRZk33NLdTMVHCsLqhDsZhVTQPCZh1WbtAaqJLWRnmjqSPPoCtRm7mDKMK9OdTSwpm5
NQySxGjlujxLRIRrLFMwvaVYSETqEaIKtekpWOAOXDOh/nA9KVjxE9LCkBhWKRiHQAl8fmHqI7AR
dAI1a9IXfgCCUY8o5bMyDn5i5z4FacM4ytg7jMtb7MymkIfYYQIcGZSY3IwPTtHoSNifr3u1kieD
ixcZOZ4FwIuKoxBBxWKjnVq0fkwQUxbAAY6NE9DP61ZW1+6PFfFpWEQJ7+eBF+7MGS5V5S1O2V1c
WK5iZxs7NLY9yK+vm1xxDNxDGMjBYTMukamdPrXxPGBbGiAqa1WORCPYZ7H239M1EKUy8KUCaguW
AGFXdOhA0CqqkK5pnd+YOzDpIqN6AQvDdXfWXplAE+LZhCOGxE2MHpM1VnoVxhA3wiH6qMfURg1+
mgvT7fpMqRxwA+BXREk6zY41GIHlTEhCPkHe3tdOFobpsQg1+xC1PdtFoQVkZ1CFhygeFF8zsh61
ytZKAy/thvJhzCxaO6TpMW193Y21GsHJdhMLT2VXadacggYLcypWhj7zFxn3EPWas4cohwzNr+vm
VqPDyb5b7qOTJDfpYgLuApiLgls67jCJNzdvhoxVZfWUnlgRcs3YRIlbX3Z3Y6OcNiSo8qSRjGBn
7RmEfYbaCgE2GQFo+RUnvrA+LkyVN5VbWSivRjNQ1mBUnD8jvXC06HPIXZJ5uaFJEve1c3RqVtjg
aVvkpElglpuDX+Uv+jRBZEdiZG0FVYAdDIywgrlWfOJ1md5OUMvBbBQae6Ee3aehbPhdZkIIpVrZ
4K4MYSLPU5yNIHokXfxfRxlRAUMtAF10AIaWlt35J2pqFWDuFmOYVK2eilb5HgbZJg8qyeN77RCd
mhF2NY+zxuoozCyjWNl92eXIIG5Bd5oxX+/fc0sSSleSCbgFlxaOfwyZCVsgr9FuyU2U8bop8qAd
dZ/Mtt9BhJR0AWihp831Q7tqDjpoQDyhzWGKITWZrdriGl6mAdpTgET6QHt5pAKbqB7dVjIynbWr
aVGU+581YV9AIGRUkgnWGuUeEEwAjX+26W1nbiK0tAtZGF/7dMA0WwBQgzj2girVSGMyR8MMa9Yv
w/aZvR2Hryx5YUPg1fzn+BfSRpphoiWFYjjIglDTP9+Shj6i0RimNWgPR98sAxCAZcbo8DRxp8ie
XG7xf65/vpWAgfIeXmcMTVRk+uJuicaSlXaFpjXERbXRuoeq85bg3SfJ/Na2CR4+C/k0UhdLpO2k
02RDCQh2IM7Tz4cWOHQ2+lGDZ49sZGLd1L+VbTFJ0gOUfucMSabdfJSq6pTxKzRDnCrYTbIG15qp
0wtyCWMnUb5Ez0kbGO4SA2SuZNxp/GdjPJrxD8v0r3+n1bsRGlSo1aN3AbKzc0s84Z2tlbgbweqA
91iHCcidBRrj4O26nbUDBsDIv3YEj5KWcTTC4ZG+5Ho8/UErFWS14JTP2DczMG6qVCa6IDMpbEHo
aJjJPMPkInjdBF4UPbVT6AJSkJo/ImBZr3u4vpIL9TTIakGhsnzTk282hS3NiL28DELFyfq7CsPX
ffxoprLy+ermAAzDshZkPxOzpznoJ6LmMNRmEOC5VTJQOicuCH1qFB2u+7S6hCemyLlPBeo29qjD
1KQc1ZQ4JOd+lt2EeECn6dGU9bTXbmc8Vf/1TNiMeqxHKmuWJVTrTRoFB5Bd7a57pMlcEjZiDqau
2ODL6k2fhfU0aW4ZjQ6dbrrkppk36QBtdierdl2yU0yA0uPXgT1Z3cNkpU6rvEh+zbKAQoHSOPVY
2KMJ4WWpGvg1TQ+KzQM6iQ70xX8TnVTWgSGaEXVTt4eo8Hm0kRhfov6Fccy9oOW8cCuLUC7FqtOQ
tiB/DSj5luooR9TDnQJ2B6ql24mVDgZ2vbH5LABiR5jLZZ9i1T5KBuARQQuBXpCLoh87xAroWDkG
I3W9BzUVNDX5q2r1jpHrO8WInD4PvhtW82Gokof8Wi9sGWHHeN8yNULE3lCJmUUro/C+H94HcK8H
pPEmCqL9sH4LGNmjFuhXI4TfptEPzfQDJT4/sLojJD9kfbm10HH6U4RjZgamPmYdFqJgENOKfJX9
QpKj1uHfrPipIeGAdTQHZeAAQ7WNGnz6ptMtUSunLV+snnsKhh3xBExQW45kjYa1hwuWGxAyDD/h
+SpiMQFpSPuaYblDEIXrFeAqP3X1Mdf8ZDT9NLmPprv8L/CfZzaXWHASkmcDJ4tDHcetUe2tfRJP
euZZST4AtBKP33pWDU/Xz9RabP7j5SXmYG54hukuBMyRQ4Gjxs1t3xbxc84AQp1lHar1eSHkWIAm
opiJhOvcQaOa9DnSl3mh/GBv+g/VDx01cUpUjh8Kp30wt9Yz975Dtc297ucSl85CB4yhDPE/w2Ip
R6vKlBclDLcK3c5a6tVWdxt09v66mYsLQTAj5K1mDEajIIGZCGJscVQ45P26gcttKVgQjl6t63lq
cFiYyZcB7Evd7Ab2ZhhPpH6PwMKqaDe0lORcss8mDlyMUQ8Z+RRGzQpTNGCYwBSgl8aLLhv1dPsn
j/HwKJ64hclH9m2MI1fh76VavPSQYqoTwASM4fX6QlyEIGEdhGtR4WpoViF+EgqNGHd+ripQoT81
snrc2geFUAY4ddGMh/6TsGHzqsv7skPHpyNePPVuPs+SnXlZ4ocnJyZEuFZhxiEtMcAN/ejUHx1Q
uwWb+HXe8k36E3kunjzXV05qUNikVhmi5bbQ6SZH/lXsg5seKGQHBdT5S3UIusaSe3vtU506KGxZ
FqZWk8cUa9i/j6o32o+a/WH+55K6sIzCVREk2A56Da+m7NdI4UfqdONnx76ur95aIMH9v+CnTKgW
iRHMGso2ASMhWomgfMCgo2ls5kRGWXPx3l58+WNEjFaUVGqEvifmj9DWycNnVnsseaSN0yaHtkwg
79tKNsVFlilYFPaESkIGxSdYtOqNEbqc4IwTZyqOw8+0kNF/SdbQFjYEZbwHchDGlPIl5d7Yv+rf
rn+l3+BgMd6bQNSiAMQAABcb6V2nGM3E0fE1m/bFhqrMbpzIxq7nDwblWicd6LAd22by4rAnN9TK
PoayBnFI4rP4B1Sqj2Y+bPRx7iSF94v7FutsoRSK7FXFfSS+hRjhRqSWGH2nvQKWhBiaegGwxd8T
y+lkcspry3xqS1jmJixVJQeAyK3qwQG3pTs3P4xBAgpfO9ynRoRjh1GskE4cRooJFI6h5pV4SuZK
6sx/RRcIHptFKx1D4hetLIyb0agNR1x9mmci0Y2K79d3zerHOTGw+HqSfqkJAJB2DgOhBq5iCBXo
PHaC/q00fK2QYaPWbhZIPNrQ3EX3ES3Wc2OcGpMaj8ZC7vZZDT/qYXPdmbWvf/r3BWfqiBt2GOiY
hAVtRKi3XmS/QFxbEjfWluzUyvLvJ0tWABYc5NA1cctk35vbQPUNrQdwEpO1z3/hD0Tw0MfHbQzC
n3NL2ZCXlC4KC4CjunW70QH9J7Ykbqx+lD9Gfmdfp+6YQU9aFUYCKGFQe4s2pmTB1s6LDUbqRZwY
07G24EbRgAF8THBN6fVubl1WAAXxlPwNs+aJFSqAWgv0DLSBwA8SbnLta4Q45vWvcfkaRSADagPS
Q3gdQQtA8INzE/FlggULlECFscdMs8UxeAIxYI8G+6p5xwlNuy2af2B29UxMt17/BesL+e8PsAQX
E0VJGqA1FhqHyG2oE1ivZfsxysC6q8foj59izSFUY63UWvipaagz4G7InpksdVk9RKgJY3oISCHM
8Zxv7WDSW9InGAwvyJvZPJvxXi32ZesnMs6EtVseLbh/DYkxgZRTmEQYwwd7ARluh+F1UnZG99Hk
O0PGsUSW60W8gk+NCaHBKBlvAKpC2sedeWM/Myd2psRBBfrh6Ly/z67jH33fcna6jF9m9RSfuCk8
o4cyKbLJhuUEKK4Zoy1VLLnGVzmpT50Ttj+e5AkLR5jQ73nutU+Kq9wpbr0Nb22/9up95foOyjDP
g1e8GsfQk71nV59kJz9A3P4FbaxoVrBn6Kf2HN6Vb1DQ7Zzk+Zfy2T5ojzfcAxL6VjbbJ9lA4mko
yQjYBYVVkkdOm4Jr6kj5se48I/3MLEnFa80YXbQyl4IXSB2E1GIOmZHxJRiPabmJCXG5be753Oxa
jUEecHS6ppKQDq6GNYqyP6BOi2qRiEDSuyCOgwypaRm7ga464LLSgY/vlPug3psUqvW/kCs7SX2X
kqOdep10ZmmJW+KxOf0Fy+Y+uYIU2kCnu8cvCMs7MgKD5JnDpspuo/C2wf5KngI8eK+H0tWiwjKv
vxDvkKXDd24TJKldF3OGRw1UKQYDDFcPcfWgNIfIal3IpALKmDpQAJOYXf6s6CrGcnF7QDAJLVoh
QmSUFnlhwSwrdOVnlc4tKFzYcOAj8JlFu3Cdgx56i9rf6NpJouNBQgY8Uums4peBbq/nw9/wuC4k
RJhEQXMJkLvzpeDJXKYNCTH/0Dy1+nsG9FIMrO91z9furlMjS+g8+cakmKcuD6LcNRSfRjcWvUe6
hNHy61bWwuCpFeGrZtNs94oKV/DOcOwaMCwZZbTMD2GvBqqWq4UGC2b6OORgK4ANgzmRjBht7YJk
kENH52E5mGKykVK1rKsmyV0lbN4Smz00mnKnW+OBWnzbkm53feHW7nyGBjSiDvLXi/GIGnQPBZsX
uSu1dIruo6ZfFejXrhtZ/Tp/jIip5gjqImNgUIWiLXcbAxhoWap52TpCjob+ORCO0O3C6gl7uQyH
ICwC+BHFTp07+ZdyHx/GQ7X5P9LOq9dxZNfCv0iAcniVHLa9c+zwInSYVs5Zv/5+6otz2pYFCz1n
MPM0wKZZqmKxyMW10lseN8Gdse24Ksat/uAftcN19363Iy4Ot4yys0avG1DJ7IaUKJSYRcXeyHyn
tWwuqLvovuheo0O0Cfdwo123t7hF/pzbeaFOi1An9uogofyD0Jr3o0GmNrJ+pvnTquTL4vb4Y2pe
sJPUweyCAM96L94E4XgX9P5G7ruVye7FDfJn089v+CgJQm108ajVmn0v9c8j19/1RVv0ZJIYlH5j
Q+fD47rkaq2XYKLKfyiI4kX+tvO+XLdxOZUyzaZTImCmARJzNNPPg12ixyUgKRShO2fcWXeq4x29
f8ob/5P3nH+n8Ki8QBIg/0TzdeIKA4CRHqJP13/Dgp9nP2GWEDZ65WmFkCeOWA2uCoxKFJ8M+GKN
jZoyPr+9bm2pwGpKmjmR0iKgC+7t3GNRiV2lVfFYBRIfClxe2p0LaWRjQAzo5CM9umai2nhSynrH
5MLKUVjIm87Mz24XsZXDSI9Kvqq6E6DEQUe9ZTqhcBTxURRWMuGl3OHM2uyWqVDQiaIAa4ryUlNu
GAGUInth+B+NwsVOAe7Orf/F1XZmdHbxaIOlqozCgCDLH3OvI8lfe14uPV/OTEx76uSO9hQzS4QY
vwTh2dV2lblVfG+jivea+zmahmAEu/ypJAJDC8y1fQIrPFGkU9VxDNiig9tO/yF6X4bizWzX6GiW
11zXQG2AWJrg8ue/DfGnpAh6fluTfyRIdLfftHHX5eY+Kd/UccPmQyxgVQ9q4RSZnGU6IROp1wXf
jhJoWeybLPpwFP9RvxQIBdwUG82J3jSnuZUOxZYBmlVfFwI7z3iRagPAM8Lh7Dv4oVCngszZ7XfD
Vv7mfpW3I/JtTKp4/6QP+i55tNjZh/B57fpcdFeDbx2OIYr989tTHFS3kBCIctzeDpUPnZHoenc9
Uiz6xtMGBg9KmsYcUBALotIz58VJlZW90f9gpg1YjtOn+z7cXze1kKr91mD9j6nZiSkgNzb1DFO+
tIkFGPBvrHQ/GCsOLdxZZ1ZmHwuV0GleBStmtO/lx8pcQx4sfpSTFZvcPDmVXahlch5gIJQd3XsP
2p2/BoddylwmXiQaMBMX70Xn3/dLoQxatFaMQNwCMwNesk2i78DMA+lOQRMp2kG5gg7aWttn6Vyf
WZ7dU4ISI/yuTCovxXNDWzyBQu87xUEa8Qy9lTTp1spbiybBxkIoC1KW4uoslEhW6MZKS6OEKk1c
vWXoAzYChTu7Hho7hDxHGHg/bK5vxoWvOAFy/2t07qdohkM0kZin41OmP4nSL73/cd3EwiV4ZmKW
fpauNypFjwnPdMTBLg1bP3gMwg7mym37m691luieWpo366q21uCGwJKSd29aUxxDd2I6CqGFH1hI
ZVMrv8r4sy698poo9Luk96Gwge/PtMUotE3NPwStzjxnufH0d9kVnUT+EaDqB3mr3WrpU99pjyGi
nNcXaCEgnP3seZIStL6kVfzslnqGnO066cOCpzXdXjez+B2Y4YfL1IJeYV7b9FTfzZnUoWyvj+pH
YFnJV49tiF69qvg8QzQie53q0AeJzFj+/SNLQ/6RMwwf1DTvPtsFXVwkaGAGMEXGr5l4m8Yr3l1u
ZP6+weWECQ02ven/n4SjpIU4zw35+xWNWsbJAAJGO0v8fH0NF1hNMQNhMJUS+nTYOjczAT60TEPs
Kw5eGJ7vop2o7Htvo3sedPyP2rgpJhzeXe0Ub5pq144j21q+G9dC45K7OhOUpB2Q9F+QNNd+LoWD
jLtF9k8W6Xf1IOyHRl4Zu1qobYLu5R9m1nQaY/MqYx2nUhHXBUW4wdbexH27ET+So3tn3GulU9vG
ffITkOxtfFyTDf3NJ3F+lrEMQwDgYgh46RyfL/Qoio2QiwTgTtdH3xZ4Xv+SoDm9ZbC1jWwxruEQ
r4uxdYJMqZ6zPkblbUykUtlIQZA9MdJMju3FVYBynlXpGwXmjm1XlS3M3HqTpDZz6x5jmkXkv7lG
U711Y8a3U8TIvJHdcO0+njbGhT+gBSHLoZ4J4Pzcn6JJYl0NSzrtqkdtJjeAw1qx5BiCadqFnNwN
ZUyKHiMmRp61RqN6Of1F4gbYnbcQDa9L+nXJjeG3Ljn84UH+6n5T7PxOoEZtOeoBEYnPzEiDXmJE
0D4mj+oD3AQr6chljDuz//vyOzmeggQJkWhhP4t/efqtG+xbFwjySmq1eCr+eDkHZjKK24bapGJk
Vi8RU+slMsrS+/UQMH2o+YcEYA+lHbQVk0jG+YdsKsRNcqWlQktFQ260e99S9ro7ckVntim4Kxf0
ZR4HhzKjgSY0BCbzHvNHXaEIntTgErILjlXKtux/u+7QogXqzWRZ+nQtzCOnm8EE5E8pgKHvLJU5
knJFf2ZxyU4szFLFoQBhkkdY6LPn1oU97VUMb60IyoG1adTLO47VsibpbKpdcBnMwnPjtiXqhR3b
fHyAhlwsblx/m3a2Bs3jKsP1tPQXO+GPsQv1DTKbMp1kKMpik8j33bBPiq0JK553o6u7Xtlk1WMS
MDd6YzKefv2jLWijn3lqzZIGV0imaR2MFw/Vs9jbwrvlDNtu/zO+1zb3sBb5G2P/SbqxvUNuSxDp
w0Vipw7cPdsERuCVn7N08E7W3ZLPDwUDeSC+pnUXi7uSjqZ1461hzpcC6KmJ2UHIfct1pUl1pIk3
TX+QgTyOm66ms7gTTKdapa5cPBbw8kLKC8Ccodlzl/o0itQUFKnj5buqfhLHz3J4Y1aPA9If9T+m
cojVr7kAg2caOZn4rdL+uujIoafArhkwa/MgmB1Lt9C9sFHwN0HLGvEmu5VXouWSh0ytAQCGExWu
r5kFcczzSNYniKyCnFdyD6XbyrZYqL/hBG0smH7Qw1Hm57EsBLFwI4j6Ow1YwG0yvEjWjRDde/U2
0zeeFdlFBdCNf1fah0uB4MTw/GxGRuvVbYthyNUsYS8p38P6QRreq/wo1ZvrZ3Fp85/amu2UcCAU
5ZOTOUS21fAtH+Wj4AcrVtY8mh+xIo31YRKR8BXF1sfHOL3lJeLq38X6BqDzirU1n2anrQG2V0Xi
5BPYK+NrVR/D7sv1ZVu6FdAKEyfpUcY05y+CPNfKsqiRfjJdFchKGfwTtHCXddk4bP3eG7dogq8N
QC0t4lSmo8EK6h1qr9mhFnwlsCYgXhK91jWEy44gvmeSPVgQy7xd929hCaGohu+YsQng/HPyXbVp
pUzQsVVbFH5lVX/La33cxUYwrByzhdA4jfXTYeRhN1FMnHvliS4PXyR8nSANbGkIHrzsCRGFB0HK
j7ny4IvKztRIj6/7t9DUgv3xj9mL7kvfTKS/xI+gt27Q1mJ80th4wYcyyDeCoB+r/K30/NvWrzak
FdC1qFxRlWqHYwrE8l0N/Ru1UR1V+nH9hykLX5kfxraCvI2EZg7oK72wzYyUzWtmCK0IjRcdfS2D
jC62gvCDd/34xbRi6xAoTXcTqkO0KZua7DeXYWb2ath9ijHyP6VlLj7B1hO6G7GrtfjGraJGtbOu
r49pr/SBDexK2Riyn/9swtaDpQn21J9xGqr/+G4Z7Cq1H3q7C3T5u9GW2iHthuh28Mymp8FSji+N
VUpsCjH64lYFulmlX+3AGVfJnZA21n0kttlfAznIijQGemmqQm0+XxkPxqM2mTBUxiAEe0Ef5a1e
WIc8L0vGqKhyDabpwh2ktn9/m2kW7IHwr4HlgAH2fIv2pm8wUUmnrs7fXAr2wWpGtHDczizMonBH
pXwIEzr5QpHblAf15uiuETUshCwQx6C2eBH/LmOcewEtJqlCR/e7lu7EftO0X1pjp0SHofu4voV/
f4hZbokl4iK3MwCI3w/zk/dSo4SGN7j0pBun/1Fv8k1iGzsY5Gz5NTiMTv7cO9Va/0jl11+zOR2r
E5tmKtet7tGk7nfqr+i225qbcZ/dxQ/FoXa8nXZYyxoX4taZk7O4FWt1qQOMIGvcey/Je3AXHfpt
7ogv1xdzIRycmvndFj3xS8sDX+8YEHTanbGjmFvtNNxpv/xvVmb7L0z9QVKKafV+jBvv2b1Dql3Y
KIfrVlaW7Hev7MQX05PdOu6wEt65+8zxP1WbdhvsjBUs+UIxWjtbs/n9L6m1F/bYUZ+lXXtT35Zb
4sLneN89X3do8dj+2ei/4X0nDo2yAeWIgiFdvBndjVceXPn9uomFNoI2CVmCIkNfgQbPbJ81Wd2K
9UhzXYq/5MKR2LvJ2u2gv7jGDgr8SP5liLvMWHn1LpQ8sKpMuh6cX2vOY6D5javTQaBrZbWOHNSg
l24KLoFs7dxOO2t2bjGEQBV0CZRY52zFUtzElZxE9K70ZpspBfRLjHwxRtGDM5K2dD1BCArAc7pk
443R9+ure/kBYYWfSJIkC3CLPJ/OTIyuC6KcyA4usNjVRuR9NgcFmiG3XCMlWzQ1pTgUsHmVzRkH
eiuUwjQkxMdNO9iGlAYHP9dNm5reGhBvyRRwjGmSAQoKa568hbkiZF1My9Ef8uo2M/X8WQ5r87uZ
K0G/kkgtNLiB0hPmp2liEpd5rbMP6qarcliIOyd9sx6zm36jSZuJAY0xI0hD6627i+68vbnRtvFW
+GV+SvdrHa8Fh89+wyz4SxEZkNfxG9rwTtM+fONLRN3kr7fKmY3ZORwi0WsyExtj+ug2j6W/C4PX
6yYu77CzpZxr0ZX9WNXCiAl1HHaSFN8MZJ9/b4JUGx5d/qMIM63kScQyOjUtaEinjkCRONCNpy6N
Vrz4XdU7P9LMs53YmFXM2ppicC1go9jG/jZ8St7NO/Ege1vpaO19G8J1NEH/N7em3OfErSowfIoR
mIxHiFBoorR/30w4d2q2xTw6GZkwWSjvjFffkUtbdbQXdaPbya7bcJE55qNxTB1xhVVp4aFybni2
7wSeXND+Q79iPsdP7WaCan/RbuWnwDEPxjbGvPUhfbT3rqOt7JXL1APL8LiigALbBsIg54uqay1w
3gLLeobwSfoWfs6MyNb6jY7GT78SiS9zA4xNzaAJZch7c2aM8GLFTVmD25Ieh7aFO8fbiJ7T64yB
7AdX34tr0lJLQQObsDbKpoH62zxLCP3MyicKmFQP8OeYhN+atXnIy2t08uqPjenEn+zLUikFukPY
EFI7+NVWn0RvE/prB+4S602RioIABFWM0cgXZXatNiGb6CG0eBeP+as+bQt5V5g2FaSV+3rhM52Z
mjnkd7LblwLEHYl2K+ihnfivULE6vmVL+i363sW4kswtrCBHi8K+Br8A9DKzzDTWWkuvWpAaef5Y
KJ0dwS/XDns1F5zrIWTRkEGLCUZDZIfmg2GerBdGGrWg7aCJGgK4gOh7+gaSmWrxct3UtEizAClC
f/IfU/N+Ego4mTjWmBp05mOr9HFo8i/XTSxsbnbENONIC9Ky5lWVQk26ys0x0bXeJnGVp4iBcD8a
VqqwS7GeAVQG6aCbRDjooqEUWELnxUPijN2uGV+C+FYIPzz5oAEdQ4ZGKG7HHsb9hzx+KuK36z4u
9AUZc0IaTiQ91qbs+Px06bVmwJajwv333A12Zvd35mEb7aN9ZfuDPeysZ+GQHYD1Nfa7sF97Ty99
RcCZsLRZ5K1QPJ1bFwXBaINIIzFPPBisORLB7rqDSx/RnIp9MInpkHnOLGgNlGV6hoUg/9Cy4yg/
r6aKC5MqrCH4bhDWtKsvBhXUoB30RILsuNBuo25j2emutfvn4H58hj6qEHbf5Jvi5rpf8tJZo48L
EM8ElIfQ9fnSjbmW1Rr8uE5iV3Zz/Fxt69CGbIcJr8ZO7Md2I++th/xGeXBvStCQh8SJQL/aHk/f
tR+zdMEyLPfnx8jnPyYakzKPK36M1tiSZYet7TqwUdv1U7jbFxvxs/HCfLVrh4Hz8HNlIaa/PY8E
p7bnd5CZBnADY7v9HP0ajhvJ2xa2+tR8+WH+HPf9TeXUN92dbtjhs7HPMlty1nRLFoo106zgH/en
bX5yRTWFGubl9C2yrfWqfG5tYJD32p5N5/Rb4f5Zfs5X3pYL73MoVFTLpJYNlJue58wklz0q3RnD
kPWejtSwre7T2+GxqrbRU79ibOEMERjYZ+ilMSg/n8QavCgrxxJ0UBfdiAly9ONNwLzd9e+4EAoY
KRGZFZzG8XnynztkalkR5KbEFoJXq4m2NMVWLCx9Jqa7qQpzUE0e5rNY4AL8rtLM4J38UO39T2pn
U6RpbPH1Kfrsb73whmpHZV93a+lonBmdzvHJ3pAFP0nNBKOdU+29G8lGU5K5uS/5J+NevpEftdAu
d/59citNQJoV4wupBuPNE/Um8QnK9NkuMayxh3zLpF65cffFfXgwj55q99/lJ9LCZ/SZNtoh+BJ9
Cl7Dff3luvGFAEWfBYTyVBPF9KzimxRAcXzXJzdM713/ISjuIerv5JU4uLBtJtAC0uegakBkzcKg
GQVpHaURT+fiQ1I/6/Hf733qDBC/0yuC/3Jeckirph7oA0NvDY1QF23k9FFpVvKzha/E+wDhrglY
rXAXzrZI7Kp6106PPWkvJW+duc+MT6p+ELUXV4uBPpVrm3Ix2+XCshjjohMwL00FSTvQmYJrqq73
HcRPwjer3aR2CEBg7QW0dOomRbv/2podAGGMQtkvsUVvKnlI7s2f/k7fNDt5Jz86wBTuxe/i2ktz
YVec2Zy9ZaWsYDxx4tLKtj6otYwr0t9EhGPl3n+o7aO52gtbiJFnFmdvW0GUejScmJkxuIB/iB+R
BzxuOAw2va+t+yo58bE5rIHkLtsRPFpOlna2cbpKztRsmNxE2FK4VdEV1x2lTux0WIPgL2Wpp7bm
hZUsaTW97rHFM6zaguMFlOCor+ltuHkynqtXb3M9fCwuKHOfuEcAkebwC1Nt00nDj2DZDDBsUfBW
34p+7btdWJlAo1RaGPMlxydWnR89UaQXyCOFFmYd0Tnd5BKyncFKhr9mZLY3CvRNarfHiOYC5maE
VUn31VqgutjyEy51oi/hGT5J7M4CoSh1vd73AFNDmc2ubCbm+utf5CKg/7aADSCZE/5tZqFu8pwG
PYjMvrA2abExrRcpthzx+3UzC6tFBgDeTaNqLsrq9P9PLkw3K3PekTlA3qK244L+6fDJ++tnAWhE
lVE7MCnEPyjDz40IVeZrJVzbTuorz0rTbrRU2sveShxacuXUypS6nrgyxJ3bhO5khR6hLop7KWge
FaP6+/019RgmED+f/gJo0PYU5fWR9n8ba3d1r9wbRjvxrf4LMxr1W9mSJ5by+Xt4GAWkfjRoPqpJ
RyJxpjlmIVo59tNZOMvm+TCTUDIAWWbguXHPl0zOipSKPg1q6hm7zgq2oEH2nadvqjh86YUOKt61
yvfF9TszOYsBoZkXRl8bYEICFSTXNsihXa83Ef19Nd6p5Z4RsutbfPqLMycB4fNys8BUM0s12+LG
mOm5VoOHNM2KpJqnSQerJToy+mi+tP+CLZUqNQ8UhcKWzvDtPEnyXRh6EHMCheUW+ybe5voxsfZZ
6GTGexR9SNKz73+2vJWW/5KXADBUpGoofF5wxJJVdUFSUmxVyqPnQ65U21VwW/VMILcrFd6F0IQg
PHm2PEHieRTNdk0axWORYYokGB0o966JI+Zlil+NVT9f/3ZLpmQSQkRcuDW4nM5NqWmGcFXLbtH0
VrQrKW/uTX+o7/KqEOzaG/5FpAKDCHO+CBpwan2d2+tkEyn0iT+olPUtLU64kEK7WCvELH0rOqQT
NIOGxsUTz7Kigd1jAc+WImMTGZ4BzXv6HKDJZWdpthvS9PP1dVy2qEy+Tbf7PLEujLKNy4m9z2y1
f+Kh38tQ149eCYmsGe0qfW1cbc3edH+exOKqr+rM8LGXJ8Ev0a+dKu2PPQCLSiie9XItX1oI/aC2
/7g3O+IoDBtFHLGgZgpniPAm6douWxtvXjTC6wdBKuSiL1iQ02ywGC7Fhz6SD4XyXLfaVpfWJFcW
d/yJldnKeUmDgJmAK70v78TS/dzUxb0y/vCC8un6nljyh2YrQXGSi6D3ev6NlHEIwzEciMTtS9xZ
jicItr8WfBduGKrTEBHyj0nPdXb1q+C9SpfZDwaEpI0vfhKDTy5d1tStnovgW2KsxItFcwj8oH3N
dDATrOc+Db0vimo+3ZpjfjSiu1j5WXbFVv8n77xDu4Z/X8gCDdCUJAEkNqzizDkozRoRbTKmrCzr
hxAzKZ0GKy/ipe1AeqbQ8iFNYw7q3CEOkajKFbGWMs5BbNJN0w1f6WnYKM+s3JNL+4H8Ccl54/+1
E85NBVLBG84AxxcaNxao11i8qZCzvL7pLsu33I6nVmaXh64GSWoVOFTHavJTGDX96PZK+cSc0fAu
CaNxQ3cl30ddGFOcN6rbMKdXjppWaD3KyAe/6slW7tbGQZe+JEtsUbth0PsCPdLE+ZjGvkqBz3Kf
FDiA+uL9uuOLH1IBJkkA4Y2lzSpusqel1lBOFoIiCo6tmEjhvlekwofHW3O/1X67VildMjmRkJDz
UOZjC51/ULeGo7DSCMJBnHzuxE9jpDzn9NMd2iy7695dVkhnn3V28Kxg0FCBZPMIDIHE3R5sjD46
HvpAerjJCsVR/X21do8unXaVMiaVIjpGF8zwEqw4xsjcsJOX9SHQlcMYNHdu3KPzIdhu2Rwjtdxc
d3TN5GxN20xH49HDJGhqRAd1uzd/IKsTe+62MfZp8C/iGe9LDVwzj0zaKuefsB2GVvUE4lmdBvvG
ED+nYn7McnqyhnxfD8ytJmvsqUu7hrlOZZp/Yhp8HtT8Yuy10CLlMmjAqaPIgG56C6mdnZraSinu
Eio27RrGFYifGOS/c/dkI4y0rGGHArOzlaizVa5XAz3M6Edv2ILyULivhrxDTfT6V1wMdewY9owK
2mgOhvf1SBwjla+oVoYNxelTWUc7F9LT62aWsiCq6/8xM4dCVubgMbKGGRGNda/+EGhaFNnOR/Ot
DVei99JngxiD70VbHWj6bKd4miCFMjOOZP5uy3Cs+dMqOsMR6t4Hbx/tr3u2eN5PY8vs6vOs1gSw
xdfSG+UhKF8y08jsKOv2sebt5DH+0o8a9IqPKCKu3IhL3w4EBB0JEmeKZLM9YxRIuqJHy6VbaBES
7eovq06OdJbX2JqX7gQwaYRqA5SYNJ8hDWoF4vwJlJk0w5essHxbWeWNWPxqGsKHEBAwdKRMzp7k
yWHTow9TYyM1kKKLZRQBQq56maHZlffh4hfjrU+JhzAyAZ3PTQHOH8ZuBM6n17UpHWtL8eJ7ks28
t5lss5Cyb8PKRIxQjh7UWvNfZF9ubs2m9FfqNJc+85wjsvBLKKFcoOI1pdO6nCwArWdr203ibtnG
YwY3TV+ub9LL44chxJLoSE/vrHnupLSdhkoulX63ukv1r33i2XF6w1MVRNnKSb/clOemJp9PviPj
NrnSq5iSBsjKra2VkUatpRBrRmZ3bKtpVSFNUDjYCr3quyW0dvTXzFgMmYBlIipSL2EObna6ArMt
xd4DLhPl5UaP25sEGShFWJOUWXCFyQhuNJMqAkqCs2g1SKQLuUS9Oa2Mbwzd7w2X+OEhcXl9C6zY
mXNUKAKVok6hUaAng+3nwq4S+q2rSSvhcNGMJcFiS+lAuVASFCw6PFWhs2qD2zqimZm2paM+Uzfu
3x9j5ptIVKnbUelhXvJ8p3lFyRmOrdQJ9NxOzK1poJRwb2bBxiy/6rm/M6XCGYWV/X2Z9kztPl5y
FHEnrcSZVT2o/NANsGrG8RvjKx9yzi0tglER08rWhMhJPGt7/dstxAkJgJg+TYXqVCFne6RVvDBu
xiBzXPDirfI9Hrr9SK41wAt63dL0l84rhGzEP5bmu8QNMq/qeyzV5ju8+lyhW8HVtmP/VZNJTbbF
Wvvgcr8AwgEmQ8ndQF97fllrQd6YFr1qJyrrd0oKuc3c0yaFSGUlXV2M+swBTU2ECfkzh8+GmuTH
5qQOQSXgqJihZ0desXUrH6nZ7udoyR9+ojhylj5Jq2KGl5uGW3MqFPLkATQxJ5JKK81r4YRAbDcJ
nxjPsz1NehSy0ona2M5Hw4DlRVgpalxuGmwCyiR3/c0xOctLzLAw807EZsO/uugI7rsURJvB+359
yyz6dmJHPj+GrlZUbQhtEeOU3eY+3WSp51jFkxDtzDVxpEVTgMam2UaIwObYI0NookbR0hxmDcaj
g2RPuRDm4bqUbjT11oxXkvJFc1NSzhpS3JjDCl2IaTSpz1g+0QtuilGXeNOFsT0k2fBgJRY0WoF7
n8fd33cH+XQU6Kmak2+Z8yEsJtqZ4huQfM2hNqP+AJxcLFYC9aJzJzam/39yT4dRqrhihw2o6L/X
bQQ1RuA0Ji1jSz8YfmkrwlrbeMkkw38y1WK6Rhc3apt0hTk2Pt1i6U0QHMv7YoyHqntLOpkXzsp5
v4xk0/DLH2NTTnviX9bILqN/yE4byOf47U81BPEKgbuofIsF33a720Bbmf2+jGVoKQNoRBUSxlV4
a85N5n7QiuFkUpDGXS/Vx7EOdk2nr8Toy+F2cnDalBO8hYWkMXpuZ0QfjCs2zB25a2xdefUCpzV5
S+1UbSN7P5hwzJN/BIY2kt65ftaXFpWWNWk6AADe4rPLLxRDQ9NyzrrY945gBtskeBeNj0Y/esZL
Ckt2Fr5dt7gUxX4/4ujHT2Cw2dWnN54XVgJrKvnya5NJxwbJNV/roSVZu9kXbgjWdXow/r+t+Vyx
iciVmkasqxr99EEcJCC3HE3T30svgO0xO8h1X9hibj2aovdx3c9p5c4v3sn2xFg/yd0qv2mJTrZr
2vht1Yhwg1ox4wjuiyUHNpPEtiV4TpqvBLY1Y7OzMY6t1ocSxlrlh+Xt5TrexOGnotj2DHFd92v6
U9f8ms7MiV/lWEVRaUympA85/saN+y/+PvXKSQqWUfY5HtETa8/MLf5+ZSWvkt9+l5M1ZdtFF4AR
UXymsE2J+9yFXCwVKyvY9MCwYvpDYu6vHKtLgtzpRP8xMS+PpLmYiHGUEKweYZ3P7/oDapZPxWd1
p7/q9rf8l7R1t9m22pp7mD/WZjsX4xZptIQUjUH2N48nbt12Yc21aoi1o6X2UIGzaG+uf6il4A/F
+3+NzNIEum6KiU5q7ijWe2Eckngjjya5mOIk/WPy47qxxU92Ymz2dqPwMxRaijG5F2yJF6gqrey7
xTWj5WFRPqDkOqfBEdI0MOQyh9zGk3QE7lxwxvG7FFb/yg5inwQFmh/zb8MoAIe1IQcxTb/bixqa
0VHrpxtJqpqVo7r4hSzgAQRaksb5K0MQwwgsNeHPEsttrR9DUJr1Pxr6B8j4Ke7L338iQh1lVYVX
nDFP/JEk8pXUYMvnw6calhmh+evqmMwT7T8G6C+fH9uhGM0kNjGgd98MnCiMo792ZSztglMbs5Pj
62pWpSE2BhiswmdFeyDRvr5OSxfgqYnZucnFRsybChNde+eHlGkPebNZhQuvOTI7MBqYN7lRsFIq
1S4pot1QQ7Bblyu7eenioaVECi/DH6zN32CGIFvwXUznkold0/at96jL7Uj/kf61SB8R9dTStKwn
905oNQOpNZZysG86uIVE38fVSsK30MI7tzLLhwp5iIa8Y9naYHzWTEhkCq5t+HXRynxvIfzxLbga
2wERe32jMjdkp1mwi+PwoSz6tR+ztrjT+T5xORbjKlWV6blyFB6t1+GZiUNmrmzJsK29eEDzfZNu
w3fz06oSzQWsd7bYsxtyULVKHkIWuzetj45adzBmu5jynJH5x15VbYLXfuzkjZ+skRovBa2T7zzn
9/B54zaqjNNecN/33wue9922ZzCh3YzS6/WjuJggTiUfSgi8CAla5ysMa1A2FC7G0Ap1D/GgJDu1
8T4biXcIi55kLW7gwtbC18yyjmIx5LvrP2DBWR5PvJ64oyl5zR+kren6SlbWOJv5nM4fXQatWuto
3R7elHAtuC25iznUCpl3o3A8h4vFBQpHekj5wPSFB1UiL9bq+6AOnBosbkTRZPD17SBWtjjEN9c9
XYhHZ6ZnxzdWy7oqYzxNpPsw38bFR7qmXLJwXDDBWCIDGSCB5njPVM/doBcqajLFc4iStLqF0c1F
CFVZKVQu+sKMGcAIuAgvSNOhj5a0wGAZW/1GHo5+9hF2b9eXa9GXExNTPnR69AXdi9wAE2mwDZv7
ggIW1d2xv7HW4AEL15E8Dcz9x5nJ2RNLY9lZPbzNuUObMAmOQ/61957b8Pt1f6aDNHs1MD1CPs9z
iEGj+Us6ToS2kqORSy+2pda2nPSbsm3uZMa7rhtaekujScGrnQoyaId5WzkKdD3O/Glv3w9H72V4
CPbDD+HgHRKsNSs1+KX74tTaHMxuMLUs+oKIkPmdvw/v8jt/F9wzYb/z9uNe25erwzALiTAzxbR2
J7j+JNZ3/rmMKC390cA9i3mfNvLsuvsXJ/WPBcDE5xYimRF3qcGCKDy1THFWh2SNinT5I/3Xi4tG
vAkWpnNbbAzP42Z4iFNb/1luh537yf8q7P7Few/iUYDgGKJFOM+Dqf7LLczhRNkErqUwoZNMGp6s
ZNtLB+nEyrzSbuSNIuYdD4hG/VyjtyXfpuGnetxf399LN8aplVmCqrpJAyMgvoQWHT8wlf1tHO6E
8JOlPKTj83VjS4EOdSaQsNbUeJ+fJbMxyiQqyhzuklKm5qZXdjfm/tYYzTVe4SVTJtsZ+VwmywEX
n++6XJFGYLKEoSy6ifX9EH5t1gB0Sx/ItKjVT1AC2i6zo5P3XatWaZs7gf8Tcmcz3QXVXvDrlX2w
gPzgcffHznwjeHUYQ2BK7A6GrbTztmACKao9ae5EuXKXpysRb3HlTszNdkQeBYlWRrglVij05pnT
dzB9bv5+J5z6NHu0WLXVykE53Ufda9HdxNVL6B3+NxOzF4uQxR5T6vghaTgAUlj2HYZtrxtZCp+k
elCUTmSRl+MaDQ97sj4SW0j2KqSgB9H6FyfUgJiO5aJnesGhqJl+m8j0vRB8UHis9DCeZ3uZym2Y
Wc+q/91UkpWVW0oWICpmqmaC7wI7OD87NQ+9Dj6c3Cl6+rJtYcvCixZ7tjZAj6etvMLXjM12QqEU
TRNL04sv3WZN4wz9sRrD3SABEttd/1jTgZwnDad+zXZEJuSmGbmYavsHcchtptRsN9wmiHO6teOX
TwJPzusmFw/TyVLOwlDZRe3Q1rz/0jQ7Rqn1udble0X117R2l8I4e4QmFNha5k1nsagdeYp7ApdF
X0u2HH0Uxoel2p1xkAKIplceksvr+F9j82JkVidDZsgYyz3/povTO39AKqZ2D4EKeb0x/iPrfQPj
uNitrOZixP3j5cW4iBh2ehhxWWXIbDbFe+/J9hjcA3JaMXQ5HM3I98l6ztnsGpeg204udnL+zZfU
0hYrjbtkuENocpuIyiYU/cfe/CLqsNSb76Rs+7CS7VrvHuX8zetVWqowzzDA9S821NSCpyVOHW4O
TUIEM1Zyg7PZ695NVZEXBPWvYixXgs7iqaTP8Bt8NI2jnYcAqWIQQRG4qXXxrXJfa+WxTPfjT2/4
9C/ckUl5JagwQGrM7HRW0QrFSPyMQtUZKH9YRuhUw/frVv6PtO/akVsHtv0iAVSWXqnQcXKeF8Ee
28o56+vPou/FcTdbpwl7b3g/DdClIovFYoW1VrU5CQY4KTXg0qJagxRipA/4FlB9gCN1St08K/ed
LIo91m/sE3nK+eot5bLAleF2QxJHoQ35sUSf5QRquV4D84d6s8jzc0BezLZxDHCuXVd29ZCcCOe8
XDpJQ5aGuPcUkh0s/SknwVMagV0ZK3td0ppzQ8MR3v4MN/UCQzvM0z5QS0gq6yN6a5v6GIk6bFdT
DAxkCUg36LZS+QGqGEwbqTkR3H7WVz8/h5FJ0XPrRNotAHrnKaFK8mTl/1CUwrvyj1RmUCePWDxw
ZxvjBPBwaBLtiGPYotzJyi5BIaSI0GGISV++m7FG+wI2CQdMm5SXVMXjK1bD7/2kA4S4E3HJrtg/
RhY1hvUo493CX+gjeHWMroX9S/IPMLW7xpzupGJ2Lb2lavL111ZxJowzfnMKZSUaISzHZPnU4BKi
4yioT66u3olCnI1jBGFR5QGpmUUqMYP9omSPaTvSSPpxXZeVm+5MF+76HluJtBX+AUJyeulr3Te7
eZvbtdtY9s3cqy9o//OMRGR+KwfrTCz7+4n5AfzYHsac7ReKvAYaSvLybhYV9di3c9HQmRC2xidC
LKsP5aqBbqFU7nILIBJdL5h+FOnBHaM+1sB+E0KPZFIPQzcBD8uGIiKElpXg50wT9vcTTSJMi5QY
lIU1mBujO1qdPzUKO09U7wB9I7CJ9XUzwU0m44Gp8M++Lpdz3W7h3Ku5dNX2UMeinNMlxRCDJwEV
z/8Xwb/4skrCDKAEEbqvbkdg6GjORIGq/3JL7saP8IgutGf039xUm8BLG5p+z3+loo9Yu8TOPoK7
NPW2sYqaJXfRzd2P1JaPkw7ccscsaDWltJcdlGYNkdh1V/VHdc57RPYgdXIJqVmt01Z9yPOPajoO
0UTDSeBEBBvJM5oDJj1ta5Z2NdAeCo4USxI93dfdxx9l2BecGGYpDWXV2kwCXhrWSKfQG5NNnrL2
XTeRN2Oxve6vRKvHOY4YZcxpySFwqV1gFi/LfTymTh+7oyroTF8/2n9U47zHWNh5kxNIagnovZDV
k2khi7KhK2WjMxPk/EetFW3XxwgwyOxIi2vEb03x2ckaHchnkbizQodpc30FRUbB+RLMT6E5VINe
qvzaB5/CVKVo3biHmlwPADKY8PudHX2T5hG4VcVbV+n+dTXW4qbTpePLXh3am4eFGXcFXCXJ8q1k
24ZOphJUH2+Mwi2UvS5CQV7LXp8J5VxG3BhT3htwxDB0axd7BAQ/2+IQ7+A/NMWp76Rn+JBCRHOy
Gg0wfGL0yQM46DKHjcgnUCAWyGNunJOdikSFKX2ZmagPZ9U6/lfSRS67kWOS9z0kzU1KGSFh1f7L
uTqRwC1haZp9T9hd1lgpNYcvjAiB7fW6cazelycyeB8LzvWkUWEbevZhAKAnvEVrwpR1rqm+pb1A
2KpLUtCPa2JoTQe82bkPlKXRrI16xBlWHlQZ1RrLndpjH99VkuDorh6tE0mcSyJ20vepxrxF+0h0
VyeeXYk80roB/NGG80hqqMTlMkKbEdzx4+BJaucViidXHa1lp2xGzBnQUEW75Wuaf5SDM/aCky36
As5BzVWN2LqDlm35w1C/it69bhyrd9bJKnIOasnsJcgnpmHxGo6Ptuy10n3Q4+C6eZuAnLz7bwbC
w7HpSxFoBSZ6HeDcoaTtBIszhl8gBXUGUSlKYIt8VgNcC8rSy8wWkTiS2H69x/P7kO51EcacSBJ3
xNS07EazZZJGCY3Sh1iKHLmloLCdRM0Vq94PE6Hol7bQoMe3zNTL3NUBKw8Q603qFBoa3zv9vhW1
g6+erhMx/OkCpWcbskzNYn4zbOzN0QgEecVV0z4RwR2uzhrk3mQvx9F6irpfs7a7btoiFbijoye1
oYYBVkopElDJAoO636jBr/8mhDs/s1Zb48DWSRkMjKkA4TDeqOH7fxLC3+550yQd8gR4l+IeSsB2
LulABxOxoAjWi08bNIOaaC1LY8nmS6R9xuEmmwStD5cMA+yp82fPLe6gANQTaCRMExOgzNsxp/rd
p3Kf3Fn38m3tJm9k17pZRzW3Pb6EHcYRaX0QUYCuHtaTb+CyCbWFDmSLxXyTZDv68BoPtdOUxzQ+
yraIUmHVvZ7IYmfg5EkgxUqUmjVkhdW3QJndpc5eSaICq4J4nW27dZ37upF/XLcX4TKzrT4RGwVl
IeN6RNjpy0fZD1DZ80E6+wsk6aNr7BibTgAmleKV+A/h93b/el3+asRxojXnPLpONrKFvZnD8VOr
XiR12YIP089koNp14MkApaFooJz95EV640Qk50zKaAhGiwU5XQWk44jagQdEZyoNgutLdEg4p2Ia
RSNPTDVl3lmTm49v0l9ToXNnhHMpXbNoBHc+7NP2zemxyL4LRxsuGcrPZfC38KyaVWkvUCM5tk65
kR9jija5ewShDUiDgBlcAJ74TfGDx+TNeCN03Cq3vWO7L+omBwb5f1tU/qKuC0ua+/D35j1n/b3d
Pmqx4LJZ3zdMjLAyJ94OnH10mTrWhJ2IGbDUUbJNgxdF1MKx7lj+yOBsozcAqC9bkBFn80ucg2hn
0vx0CmhVlR+FJupLWT1laEhhXDfoo9e5t0Pd6I2Sqwg6TIwx1UZJ7d4fmtitq32U7Iiohr+eIULh
W0N7Noa++DGj3CjafMpnZHof21d0aMNE4iMG+3Sa32u3ragot3qiT8RxV0UTLKk9m1AvJh/avLfq
XVSCKHF33VXJIjHcbQC0usIaS2glba2H2SM38V4t3eyt+myovEs2yT69153Auy521RxPlOPuBRC3
o8ukgNROPaKfkUxvkSTQjLmJC4+IqUGgXmC3LsD9xiZTjDxEUSNr9z3ZyqnX9jlVJrcNN5o50SV9
+wedTgRyXr/pFSlVJeiUWbNyNBASO0GvoxmHzAP9b6K407xYVZpMC/oBezt9WIrIiUPzkE2CfPaq
aZwoxJ1nBUe3DXtIMbKNpe5H7T4nt7poEOYSmJj54hMxvL83gjKdbNbcuIRu0ToZaagR3daVN5Wv
Q+lY8QFjdXFwGNpH4Omqug8i2X9YT+DEgc7KwLQi4dZzBAWmNhqsAIbKlDod9fnTEHnHVXs8kcGt
popWBbAzo2kP73Xgwub5d7P71i2eHPyoNa8W8Savbt6JOG5VWynsgBEHlTTtXZ+/ZOXZsA/CxNvq
G8Y0MN3JoLswb3YeaFlzppcF27t2npyh/h4FAhtcdRQnArhVG7VIiysTAppuk+b7XP0ZihAJ1+4R
pIdUBvAF0giN84AYU5ciK4SjVeeyeKyibm8D+95b+kTfdxijuw2JlgIWsRVBXaxtEbpRLfQIYgTk
AoVEmYpJt4sJDsN4NM0HdCFOyiEVZVDWVhDY8wzQHIhYF4hGo9JJVR2p7HgpbhCTXQi+bqlQBUdo
xRLQ54jhbBRykPbiywutbipSbAGPimD63SFRQEB1XotiQ2ZPnFM/k8LdG4MNiNjegBRJn+8rUCFE
deabVvzUolRjoFbz137BwA5pCjL/mHPglYq6LNOsiSFe9ZFXNu2X2k2OIRFBaWZlixhkMJhnMAQE
VBoukjFBFUTyCcBFQ1K9FwPGZuTm3o7+IZuHdD5D8YOxwebYZ5y8iszYyHUtAqRQYBW6Z9Vp8kiM
6H1Jw8QDBe8xD6rbNDHeQF1Y0WExboIwVykYG8HsE4CdNm11ERfE2n6qgHFlyII6oIS5OzPXKzle
asBdDGpExwgke8ut3jlyCmDc5+t7uXLagF2GBgT4KhkUjZz2BQbRozYFZywmZDBE0YdgQi5wR8tz
GuCmbqVOVA9bOxLoxtVwtkGIAOdyvt5ykEuNKoO7sB+mgZLEaDddVbaCnMJv9AP+TOgYlMbRA5IA
NvZcDFnaoClnlH6raKOQ/dB4kX1TSE5eb8LMRcJh05C9UQF9SPsKLC/SPiKQe/b3MRGclt9td9e+
hFviNAljkJX2AC95bdlDqvleu4CccX724Pak0i466veRZ3n91ridBdZ9cYYYtDF8A9pGAQiDTvXz
VejUMTPHNOmcSjnm0qOcbGXp8boFXbbJcTI4/SajGq2aQEajP46tIzVuPtz0mTuAlyKIPXn41Wl+
Yx2I9dAMB724b+O7NnT7/F2N7q9/y2WK4/e3WNCVeQ3ADJzri5Y1XVrGFPq64a1611P7qfymOY/x
cTh22+ix98EQE2zTY3Fr0H300oraoS6OLvcB3NEtAqnK9BQfMAV+MPlVhOG+jwFUR5EpeB4LdWWf
cuK4mprEWaxDlBq6dbIlYE+iGugrfqbHr8RP3krZBWv3PbBAjz2Nn6vNN1ErpkhZLgyxAO9r1jZ2
vs/dUXO1EPade3H4qSav1zdWJIlzGpmJo1wY0FWbnSE41Nl+zh7b+SmIRW03F+7pfAMNblIF94Oq
JQ0kNcqx0T67VBC6XT6YIQDQNBhpBuEXoEc4VVqtUgJNyzo0rt3pwZ3d0inza9VfwJA0uVBOBRz5
oon6EbWLgM5i85c4FKBykcFhwF2nUdi2VTZpnWN3qtvkuxDgHAQvWYzwKqOXgVg9Ab28bWzz6hAO
N1J0ALvBrB8M9XbU343xIQZFijKHKMxs0sBNwFG8YHSDHNLFH0vXXJxGViny9YkVHPpgprE1eQMa
Zjt43XZ6HaLK67pvSr/JcsMxgS9WgW6+uTM74mMU084yioJMXAoughXLQWsp2nRAwwgMPR5HFrQ2
ZQnU3M4p4AHDBmQkN2mK4XWv1v8a6xQrfCqKc7bliNndTGGi4iMmedsIU6Zo6ZNcK3SNSqDX2nay
ASSEYPjvgk4zXMY+y1UIywabTvniE8mgnfwujceyv02qzr9+Ai8CBabciTzOsfXtXMTAJuycVHol
Zu2qynPYGv7Se9fliPTivJpsBWrVGkwvPaB5mwMf6qvUN+oSbSrT2lmLCGF5RSAGLv8fiDMjLeMe
OpISWUCwt3pHbjwSVrt4+Zy7G6mo72LgaQic9soqYqodOPYyojpEQZywvDDrxQ7t3lH0wJmrlxmF
zsjwx0JgHSv3/pkczhQrWY20lpi9U9h3U3qTyc/x8Hp9o1Yc5ZkI7qpVF9WO1Rrr1gUausBGx/jr
Uh3SbAr4LRGYw10ZPPG0sqhGWERYLC3q37picYcqeiwSQcywqseJFGYfJ9foIFuSERNISeHfGD1R
KUo6rG7GiQTO4ydSZCvVAgl1/rOqPXUmLurPgjBTIIQfGtX0Ug1xQHpnAsprp+9GS4PnFTzJBGvF
T9yix3owAW3co4ldv4sGxUXWyL1uVpeB+/muq8r5fjRNWoP2EzLmYrmJDWSdUmdk2JCz6lZxccwB
fVwA5WS0CO0W06vlAtj/AMsfCqqPZBOMT11qCG5ttkVnMTz3Udy5LYak6GwJq5v3L1b5VM+3YXjI
2sMQ3iCFOvQP1xdh1U38sRh+cDEJyFAkCrPJeNwMsU2l+C1TNkEqqH+I9pM7w/1gW21lszOcJvd9
Ux/y4vm6JiIJ3LVR1qFtTQQSRu09KAAiJQvs/rLJjdsa7sIw4mwp0gZrlenk2UoA4GYtIyaD7Pl+
GiTPTi0fUJW0ax/tUFQcFwrnnEcULrJugUfJIeQ5Dxoa4ZD3d/ly3xr7KbHRIXQoJEWg8qoxAjgO
Vz9QZzW+mwo9uUaoSdHg5PBYQeHFYEweawc5IJp9Mx5J9/P6Hq5Zo4opBV1BhQeQLNwKW5PWVpMN
eb09/Mqb8nkCqGIvFy4BiNx1UZdD3NjNU1ncgo4gugawTDw48rHN3Qbwm8fqm3kTPL0oj81XKXge
X9Z5OHGca7YCLUvkAuKGL3Ibv5pP6e38s7ZpdTBnR/VAQPmqP4jI41at5kRJHkKuMpUsbDNIxesU
9fcBDQ832i7KaESrROBPBZvH1wMtuSpJMUHWjCJgkSDxANTd5NHSNtd3bu3+OdWJc9uRnmRpl0BO
rto7I9MO0Rg74yxClhCJ4RxxL0eNmndMjE7Q6rlPzIrGX9dVuWQTPLcKnTm1k5BgtmZz7pkQaZtS
a9O8J8/FUXaLQ/muPSUGFZWhV++808Xj/DCjoxjA6DWA9uc1/GZS47NzWyp58WZwgPQt/awOyvPQ
UPshe72uq2g9Of8Mv5k1cQPJqvo1Wq+K2tKavFyXIVSPcyAM2wS4YRBi3KidE3zKtDvEaD1GwwtU
Kt+X/XSfunpFlY0luLhFDkXnHApubSOaasjObFrnVL7THHQko9m/DL0PNEJvTEGMdNkAjZKJhkwq
auKAftN5yJhgzmO76uTW0aoYb/s7jECliZeprpK3bpw8zTWGVbd9v6lnV6pvEyHXAHvJnwcr7ANs
ZBgYXwOGt8/Nd5mW0AaMQ+vYI+ZChszNK92ZCcXezoGTJDuGyLMEXl55oo1mq3lNNHdySgvj9oDF
bp3UOISm0zUg4rO26biL0xvJvsvLY1O/l+qmwWiyTjH+T6XSU8lPWf5m4I2iUzKlDzb62eyQeGir
jccbqw62ywB28OoZWRJFes/LxrWrhLbVQLvmExRGIIq9C5eCaiAUVyJagLpIa/0G6Yv22C6pV1mf
1iJ5EhA0ptmXlW2yeFW+0+t9KRVePe4KAHMnO6NYaJfvFmtjzJtmeEqnm0C901FaC5PQzYsfYXwI
cwxjIarIS9de7rPkrlBcQ/Hnxqmq7VTcJfkumX3SIV4tXnPLIcEW9EAAvCqrB7VDRqA4ZPNDNlNT
ToFAvjXrJ4wq5alKq+EIbp8kfDDKozS8RCbQN7xmOabNocS0VJ3uzPIxTzdF+y0Yn4FfXthP5rAt
DWrOm1S9K3B+yBBSI/7CRHDU3Y2LP5iKFwdUy99J+1GasbOg7wRBUWrcRBbgDl+K5Ekqv6kzeGCD
kSJg6YwQyzU7Wq3tW8m14y+l1B0t/CDzbZ7cSRXgfxuAgQ7JNrd8mB8QCF6CepsH/tL96mpAiBxJ
cIc01tC+WOn3Ed3QUX0EfzAW5KAvXmFPwLP2Q81rSbuT+voIWrqNrtyhF4eS0tpY6TvwjgEb5OV2
K7rvL0MnQwdoIaAaMCEPLB/O0eZ6GDR61HfwAY68M3eN37m9F9Ps2NKOUHIPesqXBkUt94mEdBZF
NyviWUsOg3AA7uQFJVqNunDfKBCfHIFsCdLt1CnuGkID+vZkHFHn33+B+u2t9WqB4pfTZOD8OZXM
HUyjnA2zwaXG3GAbeMoedHZvYU1zhK7Oo+mZN5XXHudtBBpgjCVtpIkSN3RFN8GKfzj7DG79AV9b
duGIz1Cc3ikhOnCNDZzx6JfvLwXFDeeax5S+2z+ue6bLKOhcfe6aG6rUmonZIS0fAl7us1K8tqoo
Zjevi7ns2uCWmbvpSAr0alMfOicHm7TmqIfIT6Fn7Q6bzgsO7bZ3RCkloUzuhssjwGN1FtY0f61p
tCv8WqONh/yj+627uc02ujMKrIntEuflz3aRi5oztcmKlpmxCYx8fRNMt6q0FawkM8j/W4bNI0ZF
c2UZaQMZiRF+J/p2IcWuSlrajt9QcXLtbPrWARHcTKOUBlbjzPJIx3h4SFPRC1O5bjwX5MW2nSmV
PeBTEAw+MFobv9glbnobuN/TzeQuj7jVKMostPUtimkPH2iO7h49M0/X1+TiO2wQ6DL2LiBjEjAE
c4dnlKI5IwoIM4y58RWrdmo419a8UebH64Iu9heCdPRGKMAzggu3OUF2tmQViOdGJN5QoASYcSV5
quJfF3IZJ3FSuDOpDOqSTS2kNDG1GrogPgMy+KbYBk/lTnWKiZYoXuV/a7ucVO6EFgDiNMM6GR2p
fOiSZ/T+jLJzXTP2E2emy4ngDiQyllJLeigmJYTssrTO3xRJNRJ0bs3ljdkn2S+pTyZBHnPNOsBb
YYKqyGAjVlx9J00wlTcs2Yhy4Ia0JSUKQDYPivp+XbnLJ/Nv7f7I4R56i6YMcTVjAW3Eda48+cYm
3Csf6JoPj9YTWoUO+k26053WFN2eLG69WFcwsmqo4qCGxvejheZig3M5HZ1sh1O3Mwl9a+jgqZt2
l3iI0kRTa5fvQKbqiUBuI/uw7oFPBYHGTXeMkRneYDTgwfwc/WkT7a1bYTqCFRevacg5VrTvFKMZ
QSBQBia3dECULdMGkZpfOMJW2svC/bl6v9MUJ8/cvsjKYSaQNrnynbUZvsqMtrOnOOx9tmyMuxaB
UeR032BN81Z0b606GbwFwL5M4N75Uv0sl2WhLPnoxLm8IcMW7YZ01A2R0aweC8CSAijHAgsCX0Qw
OsusbCwrgq3+V78BjAfw0up99T24Z2glznKb34c+Ol4Ex2TVWNEjhdIFC/V4WsAeHBahAXpdxDny
l/YAFhAftIfflefF0TEE238XyGPH7sJ0TuSxv59spg7O2C6KytExAYe0RdcOCAKdeNO6xB0J7fH6
E6zsZf8BM58TiWwFTiSafZAZuQQNrc9wpjXy1H7hg2Mr8Q1Xnml7N7vmRkKzdL39NTnmZ7WXjokA
OOwiSmDfAK4j9Pighx/zpeff0GQVWtxU5oyyoyb/svqf15d1XckTAZwLQAfTmIcdfHk3GegzL2mt
JeDmtR6LHrhofWWj3wWl/CajyawhBQ3OkAlF7jHahlXiYGCPKkZA7aW+G6txl1qgaRmbJ0sfkOqT
YtED4zLM59aDcyBDaqU1UdjtZuyMz/HbQkvDj56q7SOQzrbWV+4vo5vs1f3kyIY7ObP79NcdMOef
wA+RqJI2NZmOFcuXXU0+pf7Bih3beivA1nd9c1Y3HwkWi2U58JjjNj8Z9DpOWvivBbWuYqlup4ls
rotYv+1MC9jqoBFDGyJn5FNh4nnKPDIGRHQZQX1/6+sHNafzR0fDZ/TCbprYif1GEB2tuq0TuUz3
k8MFQMFUjTvItWNlp1XLEVVqADrPXhR9XVdxfRX/aMgFe0My60sXQpJlv8XxqyaiAWcnhHdM6HJB
ywuaFRC0cnGJ2VZROIY1TDLUNy2SHsG9PT2OxUYusttc1O6xps2pNM4N5ka1RC0wqZ3ZfutDH+MG
/2B0pwI4gzDMWJ9kJsCwnjT5Rydq/F8LHpHvNVDdQfsi0JrON15WZlU1hmZ0BvN7q7tlt2ljP209
O3Su7/tq/H0iiZ8fLScVl3MKSbFKBqeIImScQY2Xhz/CIPVDALvUBfAAisF+G+MC3ctF90oGfaC6
Vd4GWSuw+MtMLRwHIEc1G9SQqPbzRKVzqNXqUOB70l8ylW23Q1NRS8vjLZqUkBDpiOAlsHbEGNcl
KDMUQFzanPvQYlWzorodHYwDu7N5rDCnO8pe2brXF/piR8GJqoC/k+Fo4pjx6dhhUOp2YN28DF15
tMuFFp0hUxMzg06gj+CzRgvsP4i0mLsiQL0FJMa5EUUTnjiFnOfONPl2vw/0Bv9/zmDnq0TQ+pfF
LKbeiSzuxGmxMSSGBllzEDp5tEWtnLaxQ5bbbnFV9WEuMT4oedcVvHyTc1L5YwhK27KdMuxYnmbg
753M5EaRy/YzCKz5xupi9U4ODP1nME5W5Ydd3xY0M0iwC4k8PIxzVgAYR5GRMJEmsrPloUHxpWmB
gFWpKG06mWTLX1EbGt4YhxgT6IByP9FMUattkMbhS1Roc+bWUgds7mDQP6+rd2Ga0A4WY7JHDsIa
k9s/vQaymW6hZVhKGHTttirdOHy1F4GYixAcYgxMgmEgBmxdaII6NxN7zGqE4TEobhGCN5PsW23k
zYEq2KxVEzGAk83qEawdmbtiQt0Y2rHBXMI4g7jKy8dI/yUNeFmhHqEkgW/HfQCOxbp7zNCGbjpD
gWlxGqZ5JEKJ+Q2pd3YbQWWcd7ySbaQ3VB64a5kRNah9mDuqL2lOsJPxytLo5H3Jbghg5f4h9NQ9
uIWljCoWTfbJLqG1l28HikfnYfaKTU9770k51k+F8w/cOqcfx0N+qXI5SlKNj1v0mNbqU2/v8JGR
thnNm2IQhM5rm3+yEryNjSEclsRWAiRuikJHqUEZBtx7j70UZx/X7fniVgY2JAah4AMJ4AfB3Xxu
aHJZgcA4LGEARH0z5/ahxfTI34tQwBtMNALqRwyjnosg09hPdjpj9qXqDQfkiB0CjlZw+V/emefm
Y3LOrsoX08jZDhkPTeTJB8WzXPRFgNLOn/3iNvCI++u6XqJt4hzdHEtpWafMYMPHTttVMrqABEv3
G6v3yqEw2fadBJvoHTOqdoQM8+k99pbd4KafgGa/O8rO/bK9Rx9mRLVj7KteKLr0LyyDW1DONeiL
3bS1AtH9L/N5eR/uvk9U3lhU39/nG1SK/rpN7rc8+DrQIqKThb8ZlUoFT0yPyzjTf03FPRi7Y9GA
y+qO4bHAOGTBLfm7Gn6ymr1dJvHYYKCI6CjM4fENxCpA5oggXi/jJaYKRjvAa8cYSviniZL1qdL/
tgy0N82z9j0svvI+OyotXNSc/Whk05HxWtXzdLtU6K5OY0HK8TJBxj7hZFCJ2700I53cqMw4u9Hy
EEy+EVsafd0G30ydJaiq6toTaayMEhIfJj2WPswke8zl3vDkGeye18/K2rWJ7nYsCW41ZCi5a5Mg
3ZKqbJgpUX92sjcC/LFetoYoLygSwzmBoE/qUa4gJkUcnLhVcNMn2AERUej6BuvI94M8DmEcfz33
Y5bGbZ3mTpiaiT9UJQq0yTGZ52e7f4uK7KbJ0G5G4rfekPwiW3a6Ikr2Xjze2AaffAKX/pDlJApz
DZ9gom72bFU0iWj2a/Zq706R6Nvohk8s1bOzdwPKx4IbirnsC7cEHHM8HcE4CHqFc7c0hG0+aDoi
y077YVmvMDY6lXhu/8hFULKrap5I4hygqoxtXLEYtul0107fo6in6URQuS63cT/uqmD8285LtrCM
lgJIgjZIAzjdpHAeGpXFr5hOnWieTrPb9Npf51ghBQ0gKDQDmUG3Lw7EHGsdIQVWEDA66csEfAay
uNcP3Wp0xxpe4IRYIo5HIwdyt6nVEqI7gtmQcj/Nr73lo3HBIqjgIAdmuqaIFvAydc0UO5HJjuiJ
jw3joNQlGzKVNKJl6spwNdW3Qb1VA79W3MW4i2pnhieS3mvFycCAWxIXvR1GubPRS3x9BVbvT9Ah
gtIXvE2myR9Uu0CrvWGy+LY8hDbVtZ/B9IAOFSmgo/KE/N+C2LJwjeZOTw/AkQhAalfv+96rxo8s
9spEcKuuOSjWGGrY6D7CE5dzy/ZUYpY1w/NBJz+X9r0yTMwasH4PUUlGW5UEfhUNVUIVrRWcxzXt
IIwaA5JaL3PLrbZB+OAj130cAMu51f33kcq+eRdT+1ai7aYHtR0tnY/IA6GnY9HpIHvprri13LGk
2+59RpAxvC6bgD5UbnATea/Xd2rtatZhqZqtoRniIkjs07addG1E+IY3Hyxnie8tERXjugyMG8kq
3sV48ZybZhtbZQ8undwpZn1r6vWNWcpbSW4FzpHlgXjniEPAhltRDYYzORczplkZZjbmW8e2sGO6
jDK5G4ox2Tekzl216cjD0Cv9Pp87YjhzHhVv19dy9dwbpgkdAfwOI+OsDBet1GBUGY/UbYA0L52+
T4arNz64lgqqCkKNtVXF/BZhPGwgmvudpz858HLS9WaQDngajb6tfhY5JZIIIX3tFjiVwS1pCiTb
OlrYsQndxaSpslWynCalD45CQ4S8fVlZwO6dSuPuHID3FFESQqO4wQsT4mpq0uHjvdzkGOQ0fpQb
00QQ5WCq/7g4e/3HvJV317dwLfhGVzc6u4F/hAwAt4N9EpSY08YnNAsOQ68kNOkTgZmsbtyJDOZB
TjYuzKUJlzhkBBYIKgjmtXdKG30381aU9LqQZDFqNhgkAfIG63w8lxQRSTOGeCicJTA3sRw6ipm7
abv41xftQgz2DcR2MHgALbIU6bmYHATmi9Hj4En1Lhw+SLDJRW51zRBPRXBRV12pM4AKIKLGw0sK
jovhxQDgGggw1C3alN4/aHQyKs95LLVO1dZqmLhBcbTcvokm3Zvj5fG6mFWtTsRwYXNfAwK2q3G8
lgQVZddsGlpIb0b7bEu7SsgZwX7twj+eSOMOsxLGyqKNkIZMQ5e9L6FJo/wFsXNUvXWWV5aEWj9J
vcsS0e6tha2np4ozEOD2mFJY4JLJntvy1ujupuWGJHfx098v56kYzkhya6xBSwAFg/QpbDWalU6r
uZK0XbQNomZBjLN23YCACslyxdYxJckdY22YCiUcQF/SoP8WVJ9U+Uj2weMc0n8AwQJBOxpZgNrA
/CP7khOH0eid0WUyJBH9YCWbTHkwGuf60rGP5W3jRMTvm+1EBEosTT3WbIfGt2X8obSu3Di5iD5n
1bv+UeQi1RArqdqPUKQjpaP0aL7+Bx4glKYVcBCyDgOkvc6XSk8r1BZ0GaGGetRRjs4Bjy5CsFnb
+N8ANgTJaORMuXNkT3C0LTDDgGWEAsJmAY1VjteRUoV0qjZdkbrJKPBHq5HFqUzOkxtFKhtIGsPF
hgvVCnQIN6AgO5DcH2f0wdyOjYPOt+s2sXJq2f0BHhaVYDyeT4dKXZg0IJHAiwIw/QMBTW/+M5kB
iNZ8V0Wksr9RVTgDhDC86XGF6CCV5Ww8BjcPOosC1EwczRmeRo3mqCgDTPo1PnQ71c/3i1M82hnG
B2h9b+/sTV+gNdagiYe2ftE7ey2refo5POaBUQZgAJWge3FE77tTPIdeehNsqXQTHdR9/EQer6+1
UCB344TjXFdlAv1jgwIjnlpu+NBtTYiaXgO0d1WbHwKJzEyvrLjBrouTI7+MeaAOKSSikwNDBzR1
pn3i3y/I9heOsknd6/LWnoRnS8odm6gfR0zLQl7ndkf1uGDWi6a0pAWbP/lW3ob/Q9p3LUeuA0t+
ESNAC+KVpp3U8v6FMdJo6EEH2q/f5Im9d7ohbjPO2deZCFUDLBQKVVmZzqtVezf4xBAzahBOV7KU
1S2WzhCP6sJqin9+QHNstA18zNp8hYdXtDUCCv4ip3WUlY7qgl9DIRe1Kgo4DkKS/CQww6zltKvA
wGeCoRGqaJbdOSMGZKm1EeZvTGcC4vVWomTEQHJhqBsU7J2U/dGT6Zijitk2O2O4ZvRRkL1lP4Qt
95U6Qxt4k6/x3/887/NPZTYIFCiSXzl2kpiN5ZTjp2YNpkwe1Pwd5YuO4JU+fF/2hXmnz1zPxuvf
grQZsGBQyZaLMA1TJquJrMxtiwJvickQTppNa7M3P9LS2QrDiCbm5KHvJMcv6KyWFhgaQMpV59Oh
KZrngWnTVuHW879fDkXLl8xvsbnicX6SOl0EKZvQNCRR+CtHRXfS1qAJPzJFrAXIBDzRUacHA5x0
r3Gh6BnqfmhNle+j/igm1wY1pRqGDo9fTGvlulnaORT9US4BSwhwRFIw1nk5ppOJSaUorl9MFSjW
qH5hYbkyF/bD4eZHMo4E6g+mjuxGinl1DME+aG3mrpoh9eyfdC7c0HxQDN2d9JWptx8JDmyZ2EKw
kUCx+sfEbhzkHRszA9HORvnpj6J6GEluh5fLnrBkZcapQOsYKSGc79wTRrNH2bQw58LfcJ/onxB6
Opbc9iprWrmcfzYasCALNCcoq8C1wR12bqoyQgvcGTCFbpE3tIdORxt+x4qdYlyppjtMvoUyW9K/
J/QKFLv/fp0o5AC7AT4KhAzJOGttyNp3OQcCpnAjugUNCaoyIHZZm35eiBQ2uEFQl4L2AjQAJRex
9TgDVhWGQEfsjkl7M4TG/eW1LJvAgx9AFM38wd2nFaSODBPMXNUY7tH0Az9NV35dtrHkF7MOAaAL
qNYA0nP+scKojW0jgCbxZH7aKITS97oC136/Ymbh3M6fhMDz4OnASkhm2iTtmVVjt4yromLH3KAe
CMBWPv6aFemZhU5Wr6sxrNQlxC/j+joxjd85z1fqW4t7hkoM9g2tDnT1zhcjYjNhRQczofUW888h
C5yq8VZFMP+JMtJlhDP0P3YQxM/tlJYozKSHHUzwYPp0Ow0fenGYMOcRWaljspsCr/IKpEL7yz6x
ENLP7EqurVUsC7tgtmsIHyJbLmBlTpLZfjcYjqE/EJBEXba4sKOMIACCqhJa7KiSnq+UD0EsBpFy
F7HLDYfCiYEFDPSXYFgJ7GuGpEzLgqyHqo8w1OhZ/khjXdsDfVKA26r8SGm09nhd2Ekg5KA1zUwK
bLkMJ2sVKG6qOoJEU6YvBDPEImxbBwpSTkL4UUcxKoDM0r/fSzAWoUKIOxljzdLXS6mqQEa75a4O
FHTfdU4XeYyPTlD9a94ivMFAQ/kPbyNuLumjxV1fVwDs46Mp7GDnPHIsFV0kna5pJS99tNNioWSI
jaTs+hQrGlH5jDFcz+71zI9rfWXnlm6us6qkdEkOQYRedQ5DwcS9NJ3ACbZpqG+Nbmkd1BSP6Mit
FK+BHlw7XcX6inMuhC8GImkcAxOZIXhzpFPAihlLhqIog0KIqqS+Nhq+qhUPlx1kIbk5NSNjSQOj
VTMlg5kwQl4ffPR69WiQwhOauivKNS9ZtDbfkDM0Dn1haVHxUA1Kb4PIguF7kbK4IsZnHH+HXeNF
SOcvL23hxmSagcYeGo54q//zgU9ejipmuYDfxNL0mN8puX5Nq1+XLSx+oxMLUgCpyFiHOYMFmgCH
G3bOpIoHI802l80sLsQ0MUCoM3iEIe2aiPmYd6RH4LDDe0KHRz1eef8tOztjNqip8eBgcppWxPjn
vDDh7EPwEMxI1+KJoipllA5Gw7ivdffUONJvEkEMPRfbywtcOtO6DoTZDLoxNZnhEIwHVWCOI3cT
+zZB0ZD3X3HrB2RaOdNLEVhHD2peJmYPZP6d2sx7VYsBEk10egTrvDdgCD8YQVrAsm1nq06cr90x
P+cQUE3Q8aJm+ICM6nJVNJt6znvD4C5Gcl6NcNhbcd5+0Ey/KoV55G1jgTMyerJq+hD3Q++YaaTu
a6MnhyCv9qZR65tSgP8iVNdmnme3kTIKPNIAd9IxY2UCs34eYerSVPt4RKGh7lVQTLhW44TVpsy/
A4AYR/bURit+vPSZ5xlYOkc0kOnJeV/WmrFVhxyMjqg+t5+Ubng5ufEaLG5xYSd2pMzPrmik2IWC
Anv3LIa7ju+JCW0XoHHZUS03Zf8f7j4bZ5MhpM21AummiOG8StBHSM3txJ2b1IqC8d56bTp1Kdqc
mpm39ySeGUIkjWpj+yx211MQY0FfwGZPl4/i0hEBwg6fafZXTW6S2XGT56yNuasON0F0zGvDsemO
kY3gfjT+l407MSZ9qIjURZNnCaKOQZyqutIw9paVK4d+gcRmBupgUTOgHqgdOQfKCnRcdMS2qmoc
M9Kd3kJJrUMXqx+SvVYEG7M3akepMCgEJlUVYDyTH1PI9XRQv+iq3qnMP2a1Jsm25KVIJ1G2MHE3
aXLJDWE+6JMIDzouqAcibZzwP2nZbAuQe0wYcj6WuXf52y45EJ0H/5B8gk9Whi6VVBHA/GT4tlWe
7CqSGW6qR8MRLCXWfzGFyIfsfSavlq8sA34UcIbFFfV0ZCPgNAN5smj/eHlFP4ulsEFhBYIA/4x5
SUcPAAsrJ/OraOLmFpQCz52Ij033PQa/9b7f25GIHLMlLrAjj2o8+KZWl56iEacz2zW6gaXk5vTo
SNd02oCoV8FljaHCjTIzeEIeKyquRfysdf8lkv49OIb0GOwgKdVnIUyF6ntp70C9U2tPVbm/vLuL
8frEinRwLNanQ2PCCrP3rHwdy1tw+Xf9yuW/dA5s1BoQcPA4Qm9FCmth1iVxjldYCDps1n4TDVOH
5SvF7DIGLTeqDrqwcS0RXToKDOUHRiCRgTqyZDROCi2vKSIPsnifZZWT1BC9pfeXN/CfkUn5ij01
M2d2JyFbqJDgVhjMKKj/Prep2WEKpYlF4ncmHR8NCEwFG0w6cdNBwwlk3KXKul+IVb03MjWEFpTd
ZYqLlEAtHmxNES9Dq8YzPq1hFEMsNVxtjABeY3VBP/NxYg+dhdlaVAJU+zEJEnY/QKrB7fKgea/w
VwAUATDpLavsYSuiIsS4mGJ0Al1BSOM6kUBj8r4GQafl4dA2AzinqsJ2NZ2kmz4adO73fQ+GJtpk
ltNPk+41NS3vyqCacidOMkzTtqWgYDQ0y00FYAJGcKHe1hgFR0sswtQtmmV9dcNqoU6OZQ38t9LS
+A3D7GjuxBSYWAeSx3hVDQY6L7ypQpDIJqVmHdKOgoiLhuSxr7ohObbGaN2pUc4GH3qqfejTQctu
Uy1uPWDFQ8uJDOj8GBnAZFCQI8FLVLKBHqMc4BLI5un0Vq3zeh+FNd0MSYfsYDTKhGwNzoTlsjGh
z31SQbSwbbtsq9ai2OSGXfJNwkSDtnBs9CARbYZfAYkSsGQOSulHplZmK5F06RCeupAU4eqpn+ou
wfHI0d5sgps2eKAo+tjp02Vf/dm7RShFVwWFe1Qx0ZWWDDUJMSJ1LjCC3pwXu4j6CdmM1bMNFbky
uQrofpUrZvEUnpiUMprB7hrKFVREauD6S62KUJ4o78Nyer+8tsU9RIMY2ATgB3Hmz48ha6qp4xns
iKHe9RjLKarkOdGth7LtVz7X8jb+tSVDFAYwFsTqXAqerJ1qf5LxXhixO9q/jNKfJr9J75N6bfxo
4ZExS4CgEQKAEzIJGc0JAFxYA3GOIh07htVd0R/r4SuMfo2Fm5ibEQc2fsI5d0B5q5XCKTQvTt9E
9nl5m39G8vNfoZ1vM1Re7EBE+BVdCn2Q4LEeU4+TwQ0iry9fI0xbr9GC/XQgWNRBKTK/8FF+l24o
bkI3LI4EiDEh5VJWysaI7X0frJlZKL7CDjI1tEcttOnkTlPQd1aZTQVuwt56NFh3H3dRvRMRO1g6
up+5hinsSMcjT8T1Pi6qyrcJsVdc62d+AVUnJDoAydmY+5Mbn5OdsjKeK7Fx0xyRy0bbILdbT4yK
AE/BiGqsGWn/PirMK7ewuSoyZ/yA828aqIC6qymM5tVLzL7TaHT0eW5eeVfyX914A2m4cVrr2yx+
1hOjxrlRkgdZWBtwpMGcdolqvYmo3RT1GvPpwlnF4uYWBJpU0BGSqx4Ew2ZBYTSoB6Cdn+c3NXvK
kW3ktzY4IGs/b455sIY5/xmLZptoI85birtXcllw5LasreGyTf5dNylY+G4CaC5w5fvyYVzcwxM7
0mEMGCvGjGJtdXMosk+R+2q/kt7Mn+E8uzlfiuQbdcJaYJiwFFHfT6RwhnFt6GttsyRHsLWGmhHH
IlKA8nFT7NPYvqfZlY35Kefyfi0Gr5P9mvfzJFXLSztBiwWL4fatQn8rjeVMw17H0yVQr3s1cBqx
RoOxtDqcqHnIAzw3RB5pZXrVDr2NCrMmDJDb3Y7xDQcXi74m07zkCid25OnUPmrAXB/BTqTyK0vl
vrAyb8rW2JHXzMiePWSd0RKYaSHTyzBWFuW1V+arAlGz58puh0hEMbVA0ZiX3/PA/5UxsVF1LeN+
QhOlD4yNJlpwsgyp0PMjhutQM7Mr5SYmMVim6pF/2H3eXWkNIMBOXwMcdtl3llYOLAqkSoAVQQdY
8p2yYyWLCXCcoQXcV51njRtWfeC3pfr97y2drl061VSvDTwTsHY76B6LQP3dUMOjxeNlK0tn4dSK
dLBV3kzlGOBL0v6VidJRCxAeVPdAO0RkQur5hrb9ZYtLOwgMxzx7MSP55GsmLOO0jDSUuOPYDjZJ
RcxDAdgXepvZqp7OkvvM9S0UYyHoIVchRZOJsJhNta1+XQfFXcwt9/JqFi8WdMPwlEI6DSk8aQOj
AMpdE0GfowK1O7Rr9HGnkZ3oNmDGVdmdZkWOaFcG05aiCbYP8HaUu5ACSjYVhZGxHFDcNocQJLUg
DJ3GfW4YvsXFytf6WSRUMVmOSRwgLmFNzkRoyqp6ijWOjmLuTIo3gb1Wtd5r7cj7A6+fL+/m4sJO
rElVQpr3YspzWItQNrb5VicCdRUQjKyyeS9FFtzIyKQZsjyM0Z/fAcpUZw2f1zWaxLNNsdFZ7sUA
AItGcROqev34Cu4Fd6xAMJzRTZCMK56ztFb8AJSRgaKavef8F+R5UYYDBoPAHdBsgvyrtSMvB9id
sDV2n6UzPuPNZi0CVK7pfCJP7juFg8qFKYCEs0Tv3sg49bUT9CqIW0hj2L8Ka2xuzTjsMY2P9iSe
g8gRV9xo6SdAeQiZELrT6PhLHotpDJsDhzZDWm47u9/M2F1xZ9rXerLvh9ihtF4J1EuOi/YPCL4N
XIjoypwvGvILgwr+/sId7F8T9K6VuxwA/AaC23TwQug+XfbchYwd3xLvktmn0L6TvqZWFSWmuKoZ
RG5XV9Vo2AeMXkW9MxhJ7OuogmyFsJtgZZWLzxUKjgwCfj6K8UbpJjbjDgtNKaqvPHB0vcdQzSO0
EQb+YY63cXpbGreWtZ2qNampefvkmxnzkvPOIv78GChVbdoaYW8hIVR+KYZ2xVEd4eFar3Ip7UTC
jhrFrDD0Q/fJAvxaMwE6BWFe5NTjtijuhuTeylFT20bWjjTXmraZYsPtkUup7/mq0M3sl9IycTYN
A5AyBkCWHCaKRIOCV47PysfNYNz24ENnLQbWIUaROqQ9MtNt7T82GgzohHmquaZ0t7DNYFpC+oNU
w56P77kXB1C7VXoBKelcO/Txl1HdR+Hvy577c4QdtB9/begy3GikZmBaNWw0zLjXtBZ80+BgJ1+J
mV4DkbBDT/0DBGvvqG86WqvuSwjvXf4JC2f17BdITowyDtJUG7+gKDKXgf68aSDGKK4sMXgm4G9j
nKzEo4UuuIouAphIsLWIRzLyqMr0tJ1Uo3CVMpysrWL29Vs7hQFi4tiLhwjl2/uKKGa+0cwS10Jg
0jC8VkMj3dGy6PRNmxnkkDC7X6O/+RkqAaGEziuCpaoztGvPP3kMjs2mmdAar7pfTXmFXpejF9sB
AO3aQ1VWHVaK8j8j17m9+Z46uR3ykoe9NsCeNu2K3tE1LxTvVD3ycoXJ6KfIKrI+oAGBr8YcIxKX
+ZecWKq1uKdjSWu3P7IbZGXqa7ord/GxPmTPqtsoTggpTJAMfbN2l34qm8tOthAqz81LyYXeRA1h
s/luU9y0GNrAO/Mzu1K2sdfsomLFp39e78g5VcxHoYIzt8Glz6jlipoJUB+6hboFlqgXx2DyRm1/
eVGLVnSk06gHYs5XroqB9sHUxgmPEIiLDua1FT7Xg6ewl8tW/jkN52FQh7obRrLxekUjU85Vxl6d
hrwDcGA8KE4MZvp5UFy90m+0A9uIEKS7DeSWkcw70YHuYw8DMFext0aQ/9NT8SvAMYGbDggSQLTP
/QepXAJWEvztrPYiKIGD6rHcRMVdWa946vyHfiz3xNC86yeO2tthhNIrljvoX6Hi5B2mGz5XtnTN
hnQYrI7YQkmxGHIvrivX2tsbfQuStG3sil27CbeRW/pQknBKR/ES39yTre0bR+3h8u9YYKbXkYIi
Ds4Y3TmFOF+rMU5BTwZUwcKX+guML60z3YItGno21Oe75NU8qodxBfC2EH3PjUpHMTbZEGuzUfEF
jJ1HwYZbX8eOsW82ykd9M+4uL3Jpr0/XKN2iqp2SSOlgLhmvG/WPNbMoe5dNrO2jrBfVlhooBCfY
eCn39pE6+b3iqFCNuH5lGJkSR/W4UpJbWZQpXZoDa1OhzQa1cZ+Ye51sFdu/vKifV9HZZzK1c98Y
84IGQQYT9FF/FY7lQcfpaV2N5+cgFjgQT76PrP86kEkk7Th/n31dOOo1lGTUTbYxnnAW/GI/btrd
s+1D4mWbOUG8sVdCtfYz/zi3L9UeQysMjGZ2xx5iotG1cSM2yTtEkg/ianjodgJnkOIskn28v/kz
3Gm3YC/x488AjrrGW7S6F/NnP4k9EAJL9AAvBZzH1te96DrZQEGOb5ifXiefIAp5UbbJzWN07N1k
u6aCuQCgOd8JKfIxczTNdP4S48Hygy1IoRgI9dSd6nxfoxP5lb4r9/aOrRyeeX/leIui2ny7AAqO
iYfzNZdKNYKkCgIRNCbbTORXdVisUHEsnZZTE1LECfWEDNMIE73S7coy3MU4LVW7pum6dEXhciIz
G9KM6J3fEydfj+qZQGU5gIRxb/5Ko1x3mpwCdhNBdr0X9oab2spFsnRGqQHQE5CONsSTpdhmjIGt
VYFRo+IL2qfwZmLWtuv8aNpHwD+JGrxFK4FnKec4sSirmAaVSca2M2tQa72EReVDueuj4zMDQrf2
ql46mBi+xRguhHhATyw5Bt7SaRxYyE2Bnb5KQ/Fg5SkmQyvraeiDh5Z0HooXz5eD3uIZODUquQqg
xFWdE+SJNJzugDfwrNz+spMJJIwfI/g+0jCGlhSORjEqEIJqbjAwsiX0mWSBx4zuwE26KdNw5aJe
8CzUMTAWAgJFDDrJ9IyFGdb2lMQQDFPQkjwmICmnJUbJwXG8Vi9ayJRRxUDFD1NpKriS5CcIplIJ
KyDk4kYJtMimL1YqntqVThmPm5gRj+qFilmh0Y2L6YGba4+zxbN68tUll644EGVBjg+gimkTtPXN
0JduEVUrH3rRubASjOfrKGnJzxEA19rWHhAS8uHDEuipQjedJKAdupuGXUMV57JfLXxAQlGGQ7ER
g11gWj0PDYLUE0lsrCrL34XON7Za3efTH94BHmyuXWmLazsxJt3cFbNCCh3g2g2a3Ld5uksbFBZd
K7pqxF5FpfHy2ha/2Ik5KezVgCSYdY2tnALg/7reT6D8OMRrs8trq5Lu6VaxiNIFCAeDYI6i/4pi
TyG/1OS1s6+o8vvymhbD3Mma5jWfhPJuYDWLG2xhAVJ8pKteJX6HA99nQGj//1mSLt1G4XVM5he/
xf8Uqd9CjDZtnrj973tXeDYhiKoYbkUpSW5VYHjSoInKUFnQDQcAiBuBFlbUpLvLy1m8zU/MSF+p
wmkzaYk7sBQp8YIiVndjH64RFi/7wt/FSJ+HxwZp7BaLsRqw2NGNTt86kACKraUAnP1+eUnLvgDs
PHRQUOKVzy54OyYWKPBvYSuu0uI9CAS9XoGuhmsricriulAqR90afWI86s/drrIGVQ8s7J4G8F9t
PejVKx0UZyoeUq666lrbfSkqAQ0GxAumM1FGlrdRR2XejBDqeW06aX1Tt+DqK+/H7q02/vXA8yzx
wvQZBYaJABmaxQ2k+AlHraIIQZfd1SHyaC2Jt7w077IwEU+Xv9mSG2LAGu2Oucv4Y6S/40Vh5CJs
XL1O/FwLb8Zw2Fw2gZE3fA0pc1UBS7aYgZqEZcpEcklh56OZpo1ro7gFObEkeqchyBRU0aN9mmlp
+sQDpfeJHhZ7JdbzL1HYltvpQfHYlXb0FADTcx+OvPFTroiNncQmCjm2ct3rdXfTCrXnjmqCrXZb
6mn1Ndh585Zmg+6ajVq+acS0I3dQSwXUXcXwSRTFfGgwnXdTZywAkAdc72oXDt9xa+X6zRAY0T6k
c56WTcT6Yw0CTPp6Fmn7choUvw+nbD+RCJxcgqVmcGWkUXJtllYE8pMBar6O2Qlt9MYBSoUeuLx4
76RWwbQtmmyYHwqm3Ij8RC116KwR2uAZ0Ue9nxGr8/GS7P504H9uwKaRACHGkpbpbtBPfD+q+nCV
qEp+3WR5/2SnU/nSKNUzWG3vYKrbDQXHdOFIpglyopShHB5pOdrvgaZvMI+YfbRU2O6kltlDW/TN
LmyYCiSeBgUXPqiF5dpFXJe+YaUgvR1zYoF9KdN9KyHJXs245mfqPO+nD/QAT1J83tXQvay76mB2
nb0fMT3YOXY2RACgKq34SoNWDQ8GNNhc/OrSPtTCigu/MmqqH4Ce1SCsgi13kLIFiBecVG6e1SBK
FvpYPhp1nCB5TXF7YfLwJS/r0REKY5uhAzGVU1GrdWyjIR8DoKngCc4gDOkZLBwaVwXQd4NOCSjn
q7ILH9upEfZjlg3t6HYm1155L/JdaQyl6lpTDiivqo6/CQ1TL6/VsvRzJe2eR4Zv5qk8sAq0hgzY
1KC4+WooaWUfjLBiT8i8890IRn4NxNJVoB8nkCkzB7V0y95xtRXXg1ZSfmgCNE+8Ef/u84pEhVMw
OzAd8CaMnVNwRienjUtUePS+6DYt58YLSMbTwG0yzg9KTsiuDNJ6N1RgCLDrCdgfYJoNPJtSjXIn
DYMns9NVrxuIOLa6GDYRItmhiXi1CxTBrvU+izXYDtPEo0SEO5H1yQPQidNe700DOktDDL2IQMRb
A5q7Tg2VwNEJTbMPvTKj3b6rU7Qlh3hQvXkK848edyHEEboY6UWnoReB/lpwrStK9kho0X+zqY39
kU3p/dgXYmejPf8NfYISnb7Enq5SngReHpr6fdWoCnSzUAd3dKx5Y1ZdStBCD+sPTBLGkEXMy/Bd
SxI7uynj0u7vAs7zQx1k4Cywicjujb5hj0Krwrtc5+N7PzYj3ZBUZ9up1wK+m6jSXEdqRnEBon/r
5yK17rsyI63X20qmXguSlQ+mAlFXTbGSP4WJ5AlYbgahEMNoeh8TRi1zrNTu+kfR82zGgIuDNdHR
A7VH4qeAY47+5Zi5AGDFwxijjToF1hktUylX7BnNTbsBV8yIc+EpEzq04N8aKfPASe/j1ns2q28j
qzFRgegJjt/D5xgWHi+OJhk+V37MUvw+/TFSrtIQUjZhOt9JWegY3RNIA7yEfgyD7k1t+KeovqrQ
vI4CpGNCOPFq23jxqXX6A6T7N1OVzObDXMAHLWjCW6+tuAfhTrfODWD/1Z2BWXwrAzSgzXwMpr2u
bMD86pAvMHwMVCtmjnJdbnBCyiABQTouMKv+TCNg05poo/Pmo81eC/D1O+gLAkNWhF5WRg4rh5VL
eiGxQhsOaFukhHgXySV9sP+AYJlWMC+qWxODgjgqh44fOPSaV1Y6D8r8WOmJqfmnnOTzhdJOVLR1
g45f5cXMJ0nlo77p1MQduxcr3g7RodVWcuGFbG4m+sHrEigPsDxLT9kUg1cB2nlIr3APmlP/guGQ
3TQR22GcumWdPijjr8sLXcjoMPqGKWioi+Nla0jvzChUlClrYTKGwktvVE6oRRhT3AfgWFwTllnI
sVQo8KB2qyKr12WAVcejxiihTA1E9BfQeQ5da4Yu+cepgXl/Tz4awiCQFTYMtKKKXQyw5De8D96y
JB3xWsoq7/LezadN9hFgzBmEVv7p2UmfyzATXOHmhM/VPdb9S5S8htbKIOTilv01IfO4RaMylkoP
E4M+eNYA/pA1TsOVRchcVjwAp6alwUJbf9rdrqXP5bi9vE/zPvzcJ9CfosOJNrVM66JPUMGEiC9y
6zjKHRuU0QUGLhVVfeNaed1F4n6KIJ5X9eHKU3npPAHxhn4nyJMwBSF9oFTPQApBtMbtGtUJ8k+S
+8jZlAjTFtnTsKY+tQCN0OEIzIBeAQpvwICcu5+SD6MCxC7C0wcHT4KT3dav6g2yqH3xuxLOuIJ3
WfJ2YMUx+U8BMMWJOjfH26pt9PlqTNWnqvCz6VOhV8NaJFyyAtgl8IMM8QFv/nMrbYQHH9HhHwm/
bSDKHAzQsUEKsQazXrMjnV2zZKKPU4LVgCGXFHTXTNl1gUQ142SlYbt0qDDdbiPbmk+uDK8elLo3
kwhugXTjOrOn6xHE0JddfulUgZ8D99T8XMaD8nzXxo4YSBXgCphiC53O4hjKG+IAA+5ovV829c+r
UT5es6oz3q4GaNuZtHN4blRAnjBkJf7whocPAE9XYlv5hjtdlZvYtR6DDeTgn9F/d8bCqQ98pQix
uNiTHyD5fc/qNMvo/AOyxomHA+ff6aomwbxj/+9VAkN7vqMMk9pDOsGIskPaX/nH3BefjRtss421
L76Cp+auf60/1rQvl5rPQP4AzAUEN0phct3XpEZbcwU9rqZ2PqYdxTjjR6S64f6xIo62y1N3FXqy
vNS/JqUPqofT1KcBlkrcbq/uwtaz7jqM8viqq7xbO+MhOWg3yh3ZrXVwF7PtefgVtT2IrzK5IQXw
0hiBDRBDLtvhWntGCSnx4m2wA65gqzkAbMSP9ba/ernswYvn8cTq/P8n1/aoZm3FEgWfdrhLiekE
2goCeukCOl3W7MAnBia7w9s4hIH6GvxD3VXyh7/EGwb8+u/LK1m8Ak4tzVHuxBLnVpPGBjYwr530
Rrzx69hX/GLYmFt2ENv09bK95ZP393tJYSaMwrgTmMd1Q157YF90DJASZP3TZSsLw/Q6zsBfM5JD
4n1cUrWDGeHlN6ZD3Mp/A8Cb7INHsvnV7OKVZS3A5M8NShHFsIa46ygM6l8mEIbHibha77RvzVMI
BcK15S3l+igw4l1hAG4GqqrzjwaxLDWhFdwD+n/irdlC+vybHu1bExT9Kzu5dMuB4Ai7OSf4eMSc
m2qSpmITZp9dVNYe9MfOy7gjrpM3ex89AJHfXtkb8SvZspU7YvFgn9qV/BKTDHoaoiXqql+pH71w
Lx7AkeUMDxQCD652Y3wkikO24PVYSVIWfYfqOuC4qL+B/FtyUSuOq6hILeSXCal2DU9RrDbFOHpK
lCh7yFtj+VOFRlCpmzniqm0kj1NFmueiB64+yNVhV+gTP5Z1SdZo8g3stnynnP42ya/FZNccE6SI
C7xzNVDwFJC6Wvnii84FdtD52YP5UDkHrUgS671NkddMBmqA+qNavfdatEvzzi050AX5d1lC2cOM
VqoVy4v7X8OyajPc3W7iERsfJOoGGvQbrmbblcUtuvPfxTH59Wih8jcPE7r9obzGzBHKL7gmyTPY
5MPva+U4/cr+QKd8rTm6FM9RQP+fPWVzneYkyoqpiNTSMhuQe5AXUWo7IHG3EwUGjhohZDdC166s
u6Y03i+vdyncntqVAkWm10D+EGxprtxV2WelHGj5fNnE4o5CBgnpHIDWoEQ6XxqvxsGmAXY0B6IA
9Uvz1qJ7k7xdtrLoGydWJMdvY8VIi3H+bvFvu9y35ZpjzDvx42RhwACPE0xV/Jhg5NBTI3GIrEm/
xSJAsOPQG3JXedZXtWH7djesdaYWV4QnJvJ61E+wdef7NlkcaXiBG6PTXpT+OiUr53jx04McDETY
88SR3A2tFaT6g4YFtTWg78oAuor7bvr31KR4zAGZi4kQvOlQSjtfRd9HiIQYU3fH5qHo/Wq8q9OV
gLy4EIA08C5B5YLIDhaqtuhEj8uuAlE33uLQuyOg2W3+ix+fmJE8zJ5y/N35Bq8ScJWlTh7sDOuF
5CtPj8XjcmJG2jCWEZTm5/t0HHd5eZ3Sfat46dojYP6xP7z5rxWZVadnMcdULKxoFFIn16T+yKjH
1L09+CA+v3w0ly9MPBvBPwK6PV0eRVIyszP6KhJu+8tu/arzh4MN9aVtdog9kKsmjt15mPPUV2Lb
4kMHmPD/tTtv9UlQVXmNgfp6tnvot/RWecB77li0rjgKX7jivd1dXujip8OY7jx0hakZmfLRIK01
6KC8cRP1Op5MFxRb+6T+nSrlSid5MSmfB4L/ryX585lo79i4h/H5RrctN7Z1ZZav6gjBxX3KC4cU
e5Hc56XThGtIl+W868S0FJb0Wu0pabFI9gUeBvYaPaoPGEQG7fluwJCkmypudCRXhUfWNGsWffbE
snRHgtwax4Jj+CaNAC98yKFZ0IIk6CZProdqdfJpMapgWBD5HSQDf8gEkCSCHHSFdTbUa46gKEST
7DD54x3dlju0HI966eS3q3D0eft+HEwQNaHXAyQoKMXOfVYveJWaE3xWeN0rYr8TPIb79+jIdtPd
ZW/9qU+IWT3615TsRElvszCYsMLyrfWtbXVjfqbfxXG8HWpn3Bgb8y7dkI/wHfJOK1fP8sk8MS07
0djrRTuvsvNUhzn5NruiN3z3/hy4/4e0b2uyE0e2/isT/c4cEBKgE6fnQbBvdb/Yriq/EFXlMgjE
/c6vPwtPn/bemG/zdU/EdEx0l12JpFRKyly5FohS1xxn2WePzM08x2hBBVf+mNQtF8b+rnXldSts
13yA4qxrX6nr5G0NyDxda84s5Px4VRPVSJphiCm/LbXLWL8rO6FZwANtzq/jsqMikwmlL7R6zxnu
8T6Okgg80q7kyquoITr+1oaH80YWLyNTuvQPI7NQGltl3fAIAUdjvjD6B1QpzxtYmq4J9WMQYHAY
tHFP/R5kXEniBNjcI6o19RC6Y6Cus567AXgCU7tcqUIshepjczOPCGozd8qpkQ/6ckLRYNuU11q+
TYaH88NaAtPi2vtzXLMLNin7CCpfmLh+ax6gwFvsmei9/hI8pOUlwHXsa3Op7TuR3vdr+3ttSqc1
PTr+8p4rZNRhmu7YOzACmRi9eMM39LbMXX5Pt2oXHMaNv0nXXjNrlieXPbKsQ6jNbBLMLndek/BC
2Z8GBfDDvlkTEV3y/ePZnbklbzrW1TUMMcATC8h2hjuCfsmVNVyywiEci3+A76BzeD54Qhunnu6w
RboJoOjoqMtAPZX0AAL8JrrUQwhkgCPblfQqIp/AX+aHK+m+pQk9/oLZ3VMH5ardTVnMOrlVwyMQ
BAJYFhRdBY/kynAXR0sA9YJILDB484yprcfJ6PS4GsoB+snfimRrrpVN10zMPFMrq5Zok4khM+7T
CAkwy9+C2s5dWbilwxTQpD+HMn3HkR/GbZrkTQo7Nd9x9dpom5Jsguy7ya6BQPbCwU34bd+uXAMX
7ilwE9BXgT3rxwF7anXsO4W3CqwaZSEM461F+yyks6jx2PuAjDcrh+lCKDsxNwtlbSaVAnYMD9Og
vCvS1KM1hLjRLIvH3cqELpwCJ6ZmwWzEa9HprOml1Sabso4vgmpN6GZtNDPXKFvNNocaJtrkdjSe
BuPRGR/Tv/FkxEAgAjXJD2OpZresogMrRjZdCPruESAcJg/pGkHAUsb32Ma8TcTQaj+tc5zLg6M8
roHwM0gEektfahAak6DY1NDLHGW/L+Rwv+L4ywv15/jmzFsD9Lo562Bbp89RvuniC5XvM/llLDZV
+Dlg+9p8HIpDl3tUvzetlQiyEK1ORj7zSBDtUlr0mN0koG6ofyt5KOIQPNiZ/iXL2835wa5Zmzsl
V6GKp1dXw+8M84O2keukIOVLLoHoPG9q6d2FnCeubtQC5BVpjdOtbYKes3V8jIwNuC4X2pWO0m5X
B3dFFKLM679kKQCntfGAatetQyEaFz+f/4SF0HnyBbOTIEscjRsxRhv1QCY5TmcA4FYarm0UzDtv
anFijwY72ySWCZ5UPcVgG8kuQy3Y5pRdmLyF6LByw+TbeWvLAwP4BCcsCPLn92U9GEOVGhgYKw60
98YMoMXdeRPLA/ppYhZblGwLX+thwgAutLdFDqWLMb2K210UfzlvainngXX6aWsa7tHRY5AQpAJQ
hEYjIQpn/rWxra6db6jE3IEell3QvbpfO1XJ4q6fsNgW9OIAMJzdobnRx0YrYbP+1GwiD7Tpe8Bg
tUBIF2XejblLvH6TbHMRXlg3+MEVfPfSvKvWQCoLRAc4/Y4+ZBYAihhu2Sl8CLtV7pf4UoUisVxS
e84VmqjcYf8ae3khtE/pZ/MQrlztF4/fI+OzeKAD8StLhlUe1L7sXN28rH2Xko1MH3JrjZ9kqe35
ZKgzn8r6MuZdNs35NvdAcLB7BpVwu488/mA81Buw7Qw7f+UYXnYuiKmiFw4MryAFP3UuzG7REV3h
+LIsUaHdKLMmPPQooqG9VgzU7+jKI1awsWTgKoOABTX2GvaOzrqVd+Hiljr6ktlKh6HRV2M7vaPQ
Q9ZdUw66NopO6dLr1iQVlr3qyNZsYaWTx1BlxKjpRXp1japMexfd1XvrEx5SsbCE6cpt803z7iP0
7p7fzmvDnK2yTjowJYcwrdlALVjoQ6ljrwS5bdR+hB1dOT+Xrw5HI50FjzyCSCLLYW7QnvqQiaY4
lPY+8UE9Rj9x6w60GkIWK2NcvHk5EMgA1xDKDfOmR20kVpOVMOqDcHJAut6x8nuwSxjZGi/o9Pmz
1Mgk8PKnpelLjmIjY0VFSwpLAQpPEhQW4FrX7ZUwsGwETCsQGwGB0PyKJ52qjpme1G5X4yrs5Nuo
crahXnnnPWN51v40M7/lxVWvjbENM73aRpqX+ndx5XV8pcSxZmW+4VlPw15NYozxng3fa34XpV7A
1yQM18zMdrODjobBAG0LCKrb+qBX8l1r0+IpjaMPozXDv+VwP6dutp8TVTscardwuPi7NWy4/GRV
FyrYnl+gxUMRCtcolgEW7Mx5aJhdOTwcEKBVEJobmluBRwe5FiAWZ+7IyvTzI5eWPQ/ReIA4KAcH
UHVnB2a9xNdchhaU8+NZPN5A7Y3e5CkdN0dvZSqR0MqCJcvOcawBjuf6yWsN1+C3GhpC/zNrs+vm
SJsQdQh4RF/Wl6bfVqLIKxDXtwZ6tUx9EFZnSZGAgXclBi5P6M9hzi6fTUyB2J/ygeXwmCeQK0Kj
RjpCaX1N/Gz6RfNgBOY68MHj2oke+yn0H60ctdumTiW2Vuqg16W2N1kGSSCibWIUwvSx8hKHu52p
9n99YkEoRE3g1EHHbM2cv5A0iMHKj3tDfwO91bB8DIxDkLyF+SDKyF67MSxgNsixudkBlqU1afUW
5uxQR1vLjZ1GItP3vnnHus9SbhNoeKzpSy956rHNKUIfzWybc4sqBZtBDQI7ekghmdCzG1xLdPve
WUN9/6iHny4kZhJ9lfgfLkYgGT41N/ijXVqVBHY92Gj51O0kEqgVMPO50AXXrsbsM5p5eLt2G/v1
oDm1O4vN6RAapMki2PVHpMY14SvLjddqGGtWZqFZs1U6ZlOjZTFsGMOeb7eh/3HeJ5en0GQgU0TB
C4zDsxVD4xuN0wFGmugxGHd693lkuxi8Gn6wS+RWq97K8LPsVrb6r36CCTyyOoudVCNZVfaw6lev
EtTrRuTR9lJrD2b8GLO1ZvPFiTyyNtvvypaAQpiwpmkv0nynMRejvfkPJ3IWNoc+iwJ/6iqK8nu/
uSX8pgdpeJNdDKFXBTUk51z038VoWz1v+Nd76jSVoMSDOgLwFnOhpTzkSo11AsKi0odsau8mMrxp
uuCmtIdXu0pWzqIlc9CVIRPsAoniuTlu1lzKqESyzvhSxy6xIleOkefkTNjtGsPUkpscG5u5iVmb
I8liGOPtow89FGjaddDuVZnH7ENYr2Tcl9wE84gmBIp3Fiqlp9EEjNC57RsNsqok3wVgZ416tknj
t/Pr9esphy6lIyuzXY32W5axqgYugd/4Md5N9i4md5FaMfPrGXdqZnbYNB2of+gIM8GY7lVNd1Xb
iNJ0QNNCRIM+07S/1Y213qW1KZydObjbBbxrJqvkhTffSX1B1iTc1uZv+oSjI0ba3KyIARPNROUw
8AFNNw556VN6WRkP59dqcTiol0OEHb0wYAw4tZXaOMpa2gJhBk/QDeeio+yllGvll8UhofoPZOlE
+DNHM+V1Fg1GAzNMDwnIe/ldk9PvaJ/fJf1fp74ETgV9PfDx6fJjzqavjCSUJ+ISVUhnf0tQFeza
G+h7i/MT9+sN/NTKbOOmAwW4kaHTRpX7fKxFWax0vyy490SfOiVmIaNszjtqB2uQQ+zDAMPbK4nA
pmfQbdZ8GkHpoPvae1glonL8FaDWQjwC9QGZVHYsyLzOiSo4WtdRcanBJmKzbar7orfovY0u0Si9
qq9yFt2fn8YFxzixNz9TAmRv0PJduhq41ZF5qLK9Sg5jFa+MayG7hPU6Gtjs6p2GlqWqEIaM4pDT
AyNube1iEDTwL3a3JSizqnjfRzs2NqB2d4RO196hC1vt+Avs2VVO03vW5QRfMAzXahgEcfZxuj8/
nQtJlpNhzvWik6Bx+DitX6wNGx8t2DTi6PWprircx2M72jSIJqHRPWaAZ65sif+HcWjAguGWoBo4
2xPxaI9DRxrQ5ePSyEBAoDlbJZ9S+lihwAwBKqjHCgDYz495caNMyrN/WJ2FMC1XpNPtFjjcZmsE
XkrcVlVbvdgFEKDDS3UVZri8kD8Nzny288000UYMs4SMj3PLe6gErHFp/vq0QQMm2nyBfkGDD523
8w3U9vMg7+Cuuqxv8BDvPSiOg0YXAuRez9NcmAB1Cx6SSDA6WqKl2dojcmmc6AMFiygDSAbXodOz
IbHAYhJDvQxdKxAcDwi4hG/C7PX86i3ctqZm0z+NzHxGU2CXGdsBmsGAg/fxsyI7HYxrttutvqXW
TM0cpdZ5CR4GjMfqN4EF5cB7yZ7C/LGvd7yPRZdvVHwdqjeQbo7NHjIBoymkhGbdy/khL8W84yHP
/KeWaIMFcgsxLwnc3PyS6gOEjKHsx/86NxS8iBnm1BSng2h8dkWKgflmYUEwYpMBlrBFBsDNs+35
4SwA0U6tzK5EIc9DRRWsRCzxjMrrhzdHv2j1y7DY+eyytZOtT65kfG3Ybt+8sPi7P76BkeD8Z0yz
Nnspn4x15q1Drutd3RgIPnJjQxK6y9ymYKIObSTuN6W2Rm++uDvQIQRdLbQjoe32dHdYgP8rzYa9
ceS5pyo27vCMf2U1W3slm0t3DcCM2QQznpD6M1MqKsJJXQVXAYCdQM3oMVGJwY3RuhaL6DCizbID
r2kTCfW93IPN7yp6+kA/8y25kZ6xw2H2hNrmFVhZvPNzvjwHf37YPE9sld2kgIQPK5zH2A+FOR5i
c+XNsrRrycTGhI6B6TU2W9fR7AalUhOEfuWXQkeMiPb1cMHGjUHW6l5L83xsahaLJCQ7+9HEcOpq
ozuxGxNz5axaszALQUkBIpt4hIUsGURlFCI2V5Zk8RA+HsQsukTgXZG0hQkJRH95GdJNl7yG+j5C
25p24VdXxl+Xp0JGE52+aJuaaBfnZxX6bpMhMiYvoFsd/Kvyiq+ZWCDQnWyYeJGDwg69HTMvAMUV
Xg4RvABgw4tqW+0496p3uXsavAa138TzXQh99SKxRbXPNtrKebwUso/NzzxDyxKmhmmIMi9dHXEa
N2ObXsjx79jBXX/q+kAPyxym5lidHlUSw4SGpwQ9VPRmZbeMPP71bTu9KP7PyuSlRw9MnWgdB0ob
ARs9JZa2tyBUW60huBbg0JPUAQhHbUguThLZp1Y6ohq7Ras58JLJjabvyr4XzhcfDMijMFl2GfO7
BPaps+Vqw9d22pJ5aC0iCw1oI7Q157kONVhBaGQDmLT724p2Xm/f2+ET699J+kkDpf3oVdaFg01h
3kKY9fwEL2zzKX0EcCVDzsqYlzMgihqXBqdoWNQ1NG4VkKZh7d+wATF0dLoTvHXxYDud3iZuq3rg
qDWCMgwd0gPbMnuNFHjhTAWDIAiEcHVwwOQ8C1dAHVhxCeIPl4WOGCX0TynYz76DK6sCnF46K0f4
wi47MTcLXVYIEjc5Adi0LtqCmfHaRANX2eJOz/r9+RX6cTTNrgsg78Hl0gIrroXUx+n0hQ5tS5+j
BtRdZCLcdq4PaAkDpMtrLrId4FajyDZvjlcI9tC6QDy4kQi898SLr0xXF/ZLuTL4pbk++qD5Wapx
RbtxKkqNDVgiPwY79BCyQ5QX2gBdtcPfeBD/YC+C4B0kx8DgeDoBbcAyaqewZ0zNCpqbUA+jfq+e
wz2PxUuXiMwWIORZmffp1/467xRdIP82O4s9pGyRnoSEm/sFJC+6CArR7KBhJfwDvZNX455v20tU
VMCiwL8iRZ+IV35A6zpQAqYIttXbTQbJwO3g+pvzH7Z0i8V8gG4b+BN4/Fx0I6glWo98fJj/Wdvm
V4FXvzeFcDz/KtgYJcjiUcJyk8MaDnspVBybJafL4AdKM0YQjLtBBfJnE4SET+cHtiDzQU8GNlto
U+9YW9iw0L+3nrmnG3mT3UTP1Wfp+o8MOWARPNLnHNfJ/Cv1LsJNLL7/h58wW/Qkj1mgAhTNBrcS
DQhBjCvqZZ/vkuv3l/ya7bon0FqKV81zBPOGyzWE7wL1yukUzG4PnAQB49Mka/vr/jb57rjZnll7
5/D+nO30SEAkVvtKH51HvrPvB/Ht/PAX2iVOzU9x7+i87UtKIioxfHZ767hgcn8zvF5kIrh/N9wc
agimW/ZiBV2xAOKCVRtiNfg/nEbzCMdj8A8m44Ri8jdVvmVEIjuugK7yMlCW1NdacIHSIbixHSBq
v8pw068VAhbPYBMNmSBr0PHPPIMAWaDcsjvM+1jjcW3WItapQFB2abEzzUPGIdQrggaSL+nN6Nzk
a+/fpQMFiByK8TN0BM/PSK0nY0Yb2O/YpRN5QXRIeYB88JfzC7xmZraHO4BKSTWhcnwNIazIrohh
vUMn7sGo/RUA0A9pxl/iJ/oFoZVNJj772bEfArpqsMmX+K2PdjpoSN87G3XoPzmfjJ25b6FtoV2n
3x/ZN9w6tjhKtpUHYVW3elrbVcsR8+hTZsMuo8ruAg2zGw/YtuDIqPA0jbYJeolhsAfZsWh3+naE
eND5+V5640x3HkjUGdDSQvJitqEGQw8NCvgLrwd3tPudRrhbl1jaPhlFiB4PJFgBHzE3pOpWTrCl
gI3UOIVf4SX+SylDaaVZFAO2FQmuff2j9R/OD2769vkCW4DvA75hLfTl6APjXTAdkCQcIHQb5Jkd
bHsjUBEUpwGwP29t4XUNXTLc75CaRlvoHB/HbD1M0RwDHoNKTXS1j0XpuJIp4UD+IV/Lwk+XqtnY
TqzNAmHpG6UVSFRyeRq4KRoUQWXv25B7eIg7kFJU19RccZVli0i82FAzBARg5ikW2C/TuELAs6Xa
VCXeifQpQt9Kk5iPXfNd+QE0/9aKakvFBo57BO6WKIMCCzM7ciMatbXFUjD7otOW3RCAkQlJBSTJ
9e5A1AZcji7VUDR/ZQ2YvuJDYa7cbxfWlRx70ewqHQVFBZFTeBGkS4BRsbZ1ZW4GB53MkoohfDnv
RYt7Ai4LhMokxz6vIla2EXQNiHNxlEgPUIurXlcrL+OlOYViJHj7gOD4kRk/3fNBlA3ggctryAkO
Qrbo+/NNwUtnE/vZZQveYR+8hBqVe7ukYqwaSLQpJJFNF2Rha0F4KeBPxJioZ069o/P1JW0SmC1E
4F0wjm3yHuBd7l8mg9r1fr83FNmmqdra3eNEUp3o4ARohkNKDFE4uSgZyLdNxw217NA0HU7nr1H6
GqNYyZoceCV1PUgHTbW1QuH8b0CmQGeEwh6qJeBJxjX8dBZjStDzoOPLjeLZ7q4MLkj9kju7Jrxj
OQRGLy2I8553joX+klObs11v+azU9Qo2gyoWEqgDyF+6QbdJTG2rZ7c9vzYUJIkakOtsm7+RFj4Z
8OwJGyqf9NEA402nfa4roKidT5VRbyKViN4voA/ytjLcpa13PMXzrZc6rOrrabg5KJ+R4wvTlxgJ
aYt6VgCm5sIzy70OOmqTIu1SC6XvpIZo+NENlzb/WPmapffW8ddMAfLo7om6mAp04BxdO6o83l/V
mili5pF+M/ox+NvRXPesa4lI46dCfWjO44r9hUIWei4RinBQQ+p1ntFiwAMWIWkw/+RTiVsuDb8g
+0LIgYFI3d7y2LOjtdr80lP62ObsuUGlYeQ9bRF71WPYbh15MWiW4Oa27XORBSuRaSH4nQT7mbUQ
bf9awHGomXb2nFZ5fuA1WWvtXnCqEyOzfUtlpwVZhxMFROaHIABbJLsvLemikrSt6d8Ar8Eayn4c
hB/T9pk5TVTbST/i1ORS39hkdB35ZEj5CTIH2yHCBcHID+f9ZPr+X24GPy3OhfZwbTOitoHFQqKL
hqi9XwVurP5Ghh8DAziJTmqsv1DcaoAfo68lB04OTzKRa+NXXV8paC4434mJ2faHeEHekXh6YkXp
HolRYfXbCXaQBl4PgQSiPZ+fuUXP4GQicYLs0S9qyiZEbLIYRL2ulopWM7eVf1tKaLy5YJf3zpta
OoPBjPbT1szV25QPZdXBlj1m+t1Q59dcWvfNyHd5G6P8Q7RHQmUFLfkAh0mlhjsf+Z5NwUDCrZLo
tnaS5PPKNy0EuJNvmu0M3uZdyyW+yU+iL2ZWfU30/Eap+N3vviQoAMa+73Wav2NxJEYKhLAfvKOL
aC3mLFwJIL6jg2eUTa1qcwboPDC7vAfT76QM2xWvTe3x+ClZpd9d6BeCXuuRndn7D3mMwterbuJ4
1JQbbOTe9xoUswUVbPeqXQ9edTtuEi941K7W+gGWNumx7dmDr+VtNEAtAbZJvGMKmhWEHxLz70zl
sZfN7gtZxprI4dikVXrTcnZhVBSlnS/2X2c2QhTgaDYDyyO10XdwGuXGKs1Q8oMd9JM5+g5yGoes
vuSrgNKl/M+Jodm2oaztpdnARVvnXQ+bnTXUyC779ucgTPemegGn596AMBR6xL2keqpIe9cw/pTD
WY00vokGHdT2yUrEXYxTR6Of7ZsMWIheD/FROhPEvgL3l6ycXWIDqpzs4n6NL2vJd44ne7aomqY1
Wkkw2c2AMkLt9VD5AzTpfDBY2oSQFDTByQ/oHOLU6Yp2ep+CmgTIySJ3Qzvf+ujyYsCxxcbKC2B5
8n4amgX5LLL8dohAxx+n3ygb72x53zhblnrN8G763cpSrQ1rdhyXXVhJoHaxIUwTSQCh82qnGeUN
RPvOz9/0i345hX/O3/wUzhKIbbIEaORQvlQoQCjdS+rErdlTEXq2E1/23e68xaUsJW4ZuCKC9YuA
IWe2ZLEPEGij4WIzJj0EY3phABmSyhz8NdlNbPauZoEKjH1rmu8s/SBxIfD4EnrKPatJVj5myUeP
v2W2qiMjRZwmOLqrLkpFCSiGBzrr0KMyXJNTW1rSY1OzJc1ZppyIwlTcBQfVGiKQzSEaE3fsiXt+
ildG9aO0fvQCGJq8Jz26EVxmaNdZgeKJSfaWfX/eyuLd4GhEc9EseI2C8AbM+JraNZI+aRnA86ze
aIEpVE1Afw9QYGftehAEDW20scEUUVEqZLfGj720OxHVCRRQoDwLiqzTMODoXaMVDG5cBZ2rsnLq
gHIrzq66+k0a/WMHmsCVyDO56XznoGsZIJVJSM6cV5s7XPjK0EE0NQfzMy8bKaosUjCaFl5hQl0r
CIyVzbq8rj9Nzk5jP/fRjqFg0nYKGyoao7MpZdeLsGVrtcJpwn4ZHbSgUJ2dqAfnJ2VidJq0TUxo
UlvXMvjGVXNB9Ganh/Emir/bLMKFmgubNIdMb1ei33Q6/mJ8ki2FbJ455fFnq2lEptkVMJ4P0VZG
7CFux5VayeJUHpmYbXwS9ZGejQiwjRVv0SGx15XysjDfrOyRhcfwJIf851Bmu95MsUo/VFwidWWG
nzvIafTWfUW8uLiwwshV+rOGRprzVhdDDRhqYRboe7zoTucvLThEByocilaDZ2Pib9Oo2dkZATp3
jdFpzdTMJRtmDUNAYSp0rE2PO0Q0TGJD/BYdinfnR7W4x1HeQhs02uLIvKsLankcJWwsGW7BuPjX
6TZFHyfuVGXyxpzgb83hT2vTwI9iaBnEFQX1A4KbcW05qAZHBx5KJFJW7hWLYeRoVDNfB+2TbqsB
oxqCBNJFnZD5d65XF3341GrGysGwvFo/BzXz+izMCqIyDEqrN1Lx69h+q/3utlpz+6VbBT8a1Mzr
SSrrmEg8jdpBcq8I/Bh1/fq+trvngHQ3zdBBBAitPJfKisALfd5PFo3/fC/NpbBaoLp0I4FxJhtP
y72+f9eqA0+kyKpHlX8P/mBv+6/3/r+Dj+zu35Gp+tf/4N/fs3woZRDWs3/9123+kf7jTr2+f1T/
M/3FP//g6V/71+4ju3lNfv1DJ38Hv/wP495r/XryL5u0lvVw33yUw8NHhULmj9+Pz5z+5P/vD//x
8eO3fBryj99/e8+atJ5+WyCz9Lc/fnT49vtvkwrUfx3/+j9+Nn3/77/tXt9+/eMfr1X9+28G/SfK
SyjUAbuJhDkncMPuY/qJ80/EJAIFC2jwQIIF9bzf/pFmZR3+/hv5p2lwnU4lsKmJZyrwVVkz/UQz
/wlQFZ3KADaafJApN377v886WZyfi/WPtEnuMnQ7V7//dhr5kboH35E19aqhQoRCgDnbA1Q5dgEx
dxGWRXRPMwhn5tLKN31FzBV621NLEKsF/89UrgScHwRqhM9CSJ3bg58MJjLCuXTtIkVrTTuSTR76
5coxMzsw/23JBGIWQ4PSzFzfyJFhkfTMFAQs1R6QB2hO6of+r90+JiOAOGPNUFsDBHpOWx8wpyxK
mwsm7WIf8Cy4rZBl3zokBJL9yJX+WLOTNXJmOZ4fzFQWGMqnLjUk7ubt7L6Zh03A4o3pQ+0OHad1
4V/zIpHxBjUutEz6LAIbVzCCuE0FrdlcQkTNR1e/HAGoaXwrSd2x7Wvi5WlQAdQT1AXyY10JEBuP
62x85I3UzY0/mGD7j7KUkJsAEsq3cWeScldD5/W9MHweTE3KSCFrmZ09ceYPCcoYfWrcaEWHH4L+
zPoOCuoI8Gw9TNDQlLXsuxylZrv4FTS6H5IChg2pGd8oOJuCDcpLU5tM1zHmxrnizoUf2aC9aYDO
7G70OLU+N3WL323qI4RGuZG0rSjL2n63ITWnwKLuGyi2x1xxN47t4aWv9PYZ+m12BClWvwwhvNlG
tXDStK8hsmpChy9kRbf1bb36SOMu8SHkCsB+6/v9U98lyfdESXZdZHEnIcYdNg99D4X6bRyQoMXA
aai5vJLs2UkylC/GNNPeqqawP/s0iT/7NSuBC6S+4QgCMdUaJApoV392okgR3TPCpH5OnK65HZ0M
M506MSBHNkkfSAl8EEpRXXSVaAag1x21RynqitfPJVPxW1pJ+YZd07yGA2folRgzy3T9jOQgRTNJ
9WobEKKCWCxWRtcCWQjgjZLAc8wh7vCLi+6FYF+yXeKABQaYAdN5CcwUWktmxe/LMgD2rSVmjY+A
oucTWAaHQphxfzvmXZgBk1fHj2lTkgIVuoR+Mdpe04TRDMWb5Lx+6n3VfSlizXeEROPeO0Mv9mOF
q4vakqHursu4w22o7y2li3gM+iuH9+DsMFqVQDk37/UPveui9zbIUOb/QSYrdGgp35OAFFCPpGml
oXDotPHOTyPjokDwRvGzltqVIsrXUdVNQYrV89rPvC5h6T2aXZoGesClifRgORBbGFkAAjlnHJPx
vh+74C5NjPZrDMWJt6DsA/vBwVH33FgS0lRFHaapWxYOdIgHrelqUTQAg+K/k2zctEVsQSyrLv0S
8qhG/l4VlQmFeGk3z0aeZA3ySZ35Hmd12rkFGIZGYfl9EcL/MjsSeqTFN9qot1RktVVlQvVj8pCa
TnjlxzQkLueMZsKEnGgqIicevrZo6WyFKgCZFr3JYiVyX2GXKVhUG8Mv829GWCGPpaG4CnHgRusm
zcsm+1xG7fg5RtjnXqlb4beGqo5DHT20XxKzsO5JaRoUeli2D+aI2opHkZa8vNcbn5HLwWdhJerY
iAFe6nX4v56Dp8zLR7PvBKcJe6kqTb47lZXcDXkTZd6AG0MheBVoPfD3OhicgDtLiAsq0LCE3Hff
Po8JCuUCdOPVew8HejAj8pxxH6sV1013Uxn98OG0Ep7UFH4MXGqYZqBajH1UuoMMWqJOroNtLc4i
UOgXfk+/lAiZX0vgZTvBGjyVPAScMjlwy09fZTIEmqgsE/q9ejCU0TbIqiBDh56ZShGGeZQIH7cc
KiplDtcZOhQwTKp1t/h7yWdTi/AHDD3q0Wyqhz3yyiCc+T4acJWe92YkeGZVhQfNNNQVU8XDClfJ
Qd2TkSm1IRSU5khyZvEWMrkoI+VW61klFLQ96geFva0s2vkicLIITMJMMhTAByd2dm3FIjCORcTs
hCVb69K0jO7FSFneu0Yi8U0AX6NDK89rgmCmsviO+YZG90TPwAYsc93xqOrRAaizMrmolQJTgcyM
MvekDBuBRBMQPMpEfIaEtdeaxWFonNLctIYN+euq63Vwag8FuyvbBNQp/ljKdwpvldMjl0tPhY6C
qGzcmC2Uz7smEWHDwxeVB3K46FMWfEhAsukmYFF7R1H7aIE+UzlBornuHxtwiABt7FDwXiQRWirQ
CcrRVWD2GZeuRB4YxItGW737rd+EYJts0PVnQqxVg6ZFbewBnyFo6+xSWXg58A5osUxR0ahsu/VC
qekfjZ8VwHkYVE9Ea1t70xlCC3gCkgBwP9bmHsRYxSGmKWhgCsMKr9pyYuQyfXo5NEx90mPF36Yc
ylfkpaEWR7UqAANUWQfXLHGqm9rUc3PHjSBrN5kjCyiXhyF65ZJSyc+anetvXSb7B2p0ZQKWFEuL
d1lVy7sk9WXm0oGU73ncGU9B2ALjBJ0LPwL5RxFBMS6CdjPe4XbxpiO2bVTjgNS2IX72lnaqu89K
3fQoZK/vcCzYN1Ve6h0EyciWaLb93uH3D1MKsSVuZ9VNuQdrn3M7dNbk5wFq4TDA0D3Z2Wn1ya+S
8IEnrB+2JaCU32LqE8uF3rhleHZJRhy7NuIXSG7z8gI67wxpFstGD9LQIUfilqR2erc2wvJQw/ne
CswGIGmWkQGzbdpgJyRy4hEKSumlvGK3vZFCTzxsKn3PUgM7sg158Ri0tg2KkKKyXX9su+ucWqUP
JAup2caso+SAs7faJcCwp64uo/EJvmm8ZrygGnSwDRwgUQM82g4ESnAnPU1ULpw8ql/GAVpS3jBI
RABZttUgUk77W5vWNLnKBjbiTCFDRN3/pe7LdiTHsSx/ZT5gWNBGLa8y2ebmu3uER8aL4B6LFpIi
xUWU+PV9LLKAzgx0d01hXmaARCID8Egzl7jce+5Z1FzNf1AsPoAfQfKnDVjtzx5km3uHiwLrCLuv
g0NFN3xN7HV/jFnq8iaOOl3sijyd3ooyHr7mo+lxsC+UnDLV0cOQitY04Mv5DFHcpeIArhfcDrDo
zz913mTgnU6Fy2q+ZbaohV6R+lBsLhH1OG74vTyqyaq2odO3m05B+REkHSROojyK8Uytxa28X2yo
euCnPlqeJg7V8VM8Z3yBVcI8s/SMpOfsKSlm7+srSbPbpTijDAq5jm9IyaTzx4KYB04Cieuy1LBH
WgNfZMOWfkD0Q5QA9Z6W1Odn3ePcwsKRcbpHBiZ8+rokkUdXmpRc1q3qWb36goAENXfB13FR6Fc1
oO6sR/wVMJuZso/Wi6nfl6KEa8CUrGy/itxAzEfHK+LsMrz5LGbrx0R8kjfXCPabkcwgVPqeiWGX
MdenD+mIHYeLhCRPiUlsd5AYzOnarMWYPNokR01k5g13VwRz41sEchXLYbD5mDdjB8rhPUYjfGs2
mByOB7fGOb8Xc76+6xGAQE1xL/KGkfQqQBjL5btOshYVZG/Xss5sapO6z8QY45K/fme3deWMhbXk
PYw47HKTrdJ8d5D0DjXN5YR8vY7EArbRGS6czmB+vNNVBFtsYnKoV1aLMzgCt+vsObiVjfAFL2vS
UzU/wevFmDu7pCPUAKZNqwPM75YTX0SP5KqeYOjc8CXPIhhS5+lH4WODrPGgWbZveZWYgJrJjOnD
YEHJchVJwllsC8PG6HPcQEiJmGD9OiJodM9cZMVhaFvkynOXLNmpzTvbKnD0qsntCoQ9CiCCxuXv
cY/yv25bNCG4l6Nuyj+MKpB4XcNVDNfB0rEqgzA8I/heLVdfYgC18X6LzBh9br1c1Tv8Zar5kWVm
Lh5VkvW4plSHOxh1Xc5+/Oqe/i084m74pqWRP+3/iEZcUYsXq3/8sHfv6vef/H8RkkDj+99DEgf9
Pn3Ds/oT3fgFYeDn/8Qkqn/Q6xQdFheguIA1cW37/8QkCP0HombRZQLmRigscmfRi/4TlKDxP2DA
FWFgDElXDNEG4M1/ohJZ/A9IRiAeARkZ5ES03v8OKPF3YO6aDgtLP9gdAbCN8KfyN1CCzbTVrZqg
zetRp5zguBs+Z4xWN5MW5pZhrUb/FhSIz4A9VAJKIAD+PMKj+Q13jARRFixZFNmTRmZRT7HCg/dx
tIMXrP4lHghPf3kb/0VX/9vA6NdnQmUDcwEgQPinuDb9f8FU5UwH2UYMxVge4CY8LptocYa1Y1qH
JEAq3qliD4ijHfd84GhNMolEAuDLP9dU8w94aSxy16Xp+lZZRPcd/uev93ck9vrtqhgQFJSmsLND
N/gbao4kl7y1XYrjS27B1Mtk8q1pgTA80FiSoQ7cl9Clyc39C2DlN9EEPhmD6yvBFeTMqw9ujlX7
1+cyoPYZew3DjA03qdxJTJyOHU8DUGfZu+g8yAje+0Oe6AfXKR1fZtgIzjueGSDEGhgEjE5nN/Bn
GjP7r8w2fpvX/vp2ILiAdH+FYrA7sAf++u2yNZPC5xLWGq1cMUNAQOijzgzkLJohtUEDlSlORJNy
amiut/yYFL38Ka/ZUvASJ+aro3Z4Em5i5A5j7Y40W04Q8fo/v70Y+xhf5D/HRgUEJ9ewAohPC3i/
pgAS//5FRTnk1UrxMEba0vPQAWbDbzNeGOPRqYj0d7TaEJFnlf7cdz77mKex03XGC/ugy4nfIomW
/pHbHn7nMUYLT2Qt0t248au5FLCv/Dxj/vAlHQhG42roYxBvFhq/O11t8DH3C99VYH32x7mDl3uz
lsSGR79VfH3KqiH+CK1E2a+S1rVoZ6GhZo9hTCZQmCuZpk9jJQAOptqmw1QLWY5JnQw9ir7aoltf
DjyOw/jY535YYeQ1/aI14T5pLA63DoWlzQv7UmiqYryotfwoiIt4owfEp54dJ/awbFRMR8RTjGzX
WsTmAVwqlEe8F9YcCVbqs3bKJA/bMrXbOYCL3NaRRIhBzTVdx11eLLg3J+vX967oc1EHsMMQgQxh
xnC7DRQlUBoYKKZ5hP9jUBuIxXBrzBT6TZE8abN1DYebrdiNhRnuslBk+m4ajERcc7Ti32TlSbcj
wBr8roNLIKsj+Ov2DfC6dj7O1QqwRsI9TdcC/uDrcSNR9NHltB3qKgn4wY7CAJJzpR3mzt18o9oO
Fko2TD1/hXjWXEoD6mbtWT9uDy5KASvFcuaf4yIzJYINqvI730KBrlqn/U7E7mo9V4XiIwILjteF
GkskLaHNfMwzi3M6tBGFw59Fr8xJD+ZfBAgDgamyjL6VumfsMFZVe1ciO/WQb2rr0BosabYndCob
Iyv4tgNqQZDc1rlzFkiHNZi4CF6/6xTqdnT9U4AB8fdBek9q2L3WGhwmeGWLOH6iFayFgB4ygDXx
SKv11WWL7CD5kn11QMGEzFYMox9pB45MPSd2eiM4WRa4Zfb5i6JKrmdKlhK1t+j8U8kyNFLLCj/P
OtbVAJs4vcjzTJU6Embjm5QjBUcQsUJALtl7sHA8/KbyVh9MxMbv2whDZCRDMRxVOt3WeE/dNO8H
MbnLFvKLVzZ8R6B0BGTJmmM6JMs3KpPxLtJj9FrYSARU6gmMZ5aw2pMFkf/etlScu9yZN6pd2iAA
G4U72EqNhJHwrjdWHqhd8PtvKxLkOC+7fWeAhdeMyAVM416M9UQzrN1M2fiwCgvLClOOOMe9ib+F
DghYbYc2eYunHt1ZzCaf7lBb65MG8OswXYS7XBwVP3Lbja9kzKqfM5rkbWfx96udMVy8ShWlMcCr
YriJ9Up2GyuLJptStafBqJcxIxsHjjaNb0xGrBl0uXR7PycFjhm87qRW6NqifdRVtBbG4PwKfoOE
Cm35SwZo+WNYt+lBg9Kxy+cZ2ImbijMS3eStlHlOahVBWq9oglNFzvkVnbBstId8nKg+cJepwzbH
5IcsK303F2vYu1gBVJlk28P7DbHidSkd+ylNgL9+m8I8aevJUtXME/a46q6sQOCQtDGDDs8RNIa7
eCyzC+vMCGsOQ/o7BJ246sJnwnbAN2MA8HbNdyaJ9F75wVS7KcLNFUXhgVUAqmplrf+iQJ5Glkbe
pXcJ0LkDMOXusUR0AlIMGFiUpIUnx0Jt8sTQZYAlZ9JTYcpslzlJP8+VksBNMF4EpiVJOFQ6Aadm
QH92QFhUeRr7rgCq4DNQwd28HaOZU3srO56dU9jvHMceSHI9ETjUIbDBveDm5x9lPqR3Y6yXgxBr
2z7ZOPi+SatSL/UM/OQZ0o5KA0px7gktch+hPW8RWrhU6BkXiz4P4EZ4JNMKj6bID6EuI46zrDcz
ZvEmfE07kznYZmb5IVTF9fbpZFY+MScFeRJY6eo8+CpUJ1zIpD0v2Aqi8WbtDzNWLPY2y+5NkbBd
5XO/X5LIN2MOjChhI2adhmJuzOnjUvoz1Gyvsi0TxEJs28ETe0xYcpyL+Jvg4VlF1Q8Tq+dYVvuc
JR9b1z3o4A/okB4HYuGWps38kCElsa+5KV2dug5nah+/cJXfWVhUHcyw1HTl/mYVM/6LpVABFsCo
s9bH+xi7+VPrq/UwJzQ/TKoaT8tm4qYqkxSz2FA0gOzHH62K+31GuvmINVjsWQ6+zoLQlcuCjyhw
+8h8r0s8x6xM589y1G3U2Iic+i2scPzSZY4UihTGxzeabm7baV6pixthLF3riKudlonjNXro93EO
h3idouEuF8z5JiZ9dCgGr4F14YG23TuhKyDZsi3Jixo6KM9l1XfnYcxTlFqp4PTUtl1U3vkS0p19
BaT4VUY4VJNRxXjCTOx9mF37PM1paLIOpMAai1DBPCRuuxsxmQS1rqW3SO8Ih8IOqzmi1PC7Sq+0
h4eRX++ZHytfl8gD07fpptb9sERBwcspAppYzcsMl5o4W0Ad1fR+zmeU7xs0JQUUUgLd+LYWW1RH
NoTnscUzxzFI03iX9cCtZ1f01T4RPSLp5ijE9ci7ZDlgXpp/wp6db8E53fxV3lRcHRgmIAebUI8B
B9BhTMk27RfT8e8YpKXXZ1TsN43xXZMqYJ71LIfxtUBtD+zGC5PtMFbLk2PpCawEydDu+Fixnyru
yKfZqcHtGR+ms+m7rtuHjMG7riggPehY8mmF8dKXPsmEu5llpabdaIcMOaBD2uLmWDZ/7CM5n7Jp
mcAo7aoGiKh+kAIgywm3CX9AsMz6BxAl9ZyNVN/AYKJ8QijfdJfS+G0pR3NTQBN1J1PefU42mB64
PrHxV4o28FIhLgeR1Tz+OZoUZF2nzV7L1n3Dk6V/2LiNLnhxWDH49VogFzoB+DNwqt/yWcYQ/MBM
aI/xCW+2SX+AggfNDXq5HUudOpmE6a1mSiAVBirTbM8zkvqT63j8FRF+CNlBBsdNPMsCaN6C74lZ
5DQdGGQt2PcSA03ZI904XdebXJjl6GbPGq+Ax7ZeDW9jgcovqLy8iSAaRZKOWvEmXZUiA5NQh+Iq
Zv52ydPL0I3LjWh1DpAbwRtt5IuPLXKQhStsN9e6c5uO3TErw0b3OLv8PdCsC0yZ5LPj1AdQVdLl
7Ne1289ElY+e2viV9XS6CBvP91uhNgxHBKbQgU9AcLyc4GKXo7+M1jMBHPMVrWkPppxfnyrcGke4
o5F2X4gsPPTpZAGNjL6eaYqOCD3j/H0CHnWL2VV80ZqYT6CMxadxy+YbUdn+LvESwUURu3SjeShC
O92qzUVJgwbgpivIeRo1+5K30r/TFgMih2LnyHn+FLHhiCIO7ui9NEdgNxgTw+73VjsK5ll0HdPF
eXKI59jdBSKKhoZkxIXG/QHu9fTAdQVRWUTQMM5CvaYePbosU37cpk3tkhJUr2Fg0AZs6rbgKt5X
nXX3FSsmANWivyQFh+8UJm4wgVjNQ8pYe/a5g6jCQRe2GWVv1OLJK0quuNF0IpfF96GvK7xuvPdZ
j83c90WDUU7yeetmfixTFS5+mnwzOQoL9l6gDnGwCqvEshdsWI4g3/6YMy2rg2NB7Ic2ay8zCSPm
QgbG9P2WPBCxyVcM16Y7MUU5VAbdUOzXPkU1vcGcJTjmD2XR2wu0/lAhEOQ7s4LQRhG3XQTmlq99
YD8rX5rvwkPs1S0rXPX7pCvrYkjAb3K+PSqMRo48sgTlfn9l9k7yViCLaWtle0DtPV2yPEgczJbV
Np3TryxF5lynVIdzx5j7YqWkllwarCloovp0BOVzQuXRBnTqSz7iFQ/saDIWQNO2yWuR9SPIxst0
4IhwRgkCktydGwEYYsYbdmacsQ5SDMsinLvfKlSGPwqNMaZbYtwzbZuchWnJHVT67LiZrPxUZS16
Jwt3rwvhyu37hX8uQ4czF3xqeKdPw26pEv0WS8g2bDveWFmVS+3THK1VvODq53METhKk37dEL/Ra
FUf7YV7Dbavy+IA0rhe8E5A70yFt2r41wDP957KlE+xEV+j/t+jRZHHYpwSXNNJNtgMXxbHfhmmf
DlZck3SwRJZcbg2sr3G8AAk9TH7AccTQxsS4W16HYcBkCKXUuUR9gYZuSr/xPBIw0vfPqVUUFihL
1b9FA3nk3RAOJCl/IPk0ucHbjvclrpYzvLOPlQLJX8/2fuOrv+AsQOvmicBAPAsnllmY0UEAiJ5t
uE0chRXqJLJS7NqqcPtq5ttxIRihRBWu9w7b+wToq4XuLPlDFL4/VpBzvMEQt7qbQSOGzygmW3QK
DoJbzMoMqz5MVb4kCwbioMhqzAhjB5MbLg95sp0INlA9+Sy9XVk5fp84929elHgEa7eu59JryDDC
9MghEBU7X7Dipd2UOiyQxLk6FxGKGtq3JxrCl4H24WAwC0EzRt1W4wITSAJXV+fIMnfIHc/XrBbO
WVkzu+AVzgFYbwZxXZ3NaBHAREHxEfHpo7XyjYNq8X3e7HjBXxQPhXF9fm5nR++yDuk54Cjp7Evn
ZHaTL3K5RwL59s6gA3j0kDuC++i3+QT+/numohxJGoiCvVvyPHvnWaQec9hy32BklN3pZEofMyOy
XQS0ufbxED2hoaQ3bcmmo5qcusFQXIm6I318zTdwN2Qq/Z0d9Poke67v56HCHzHHrp0j6YsVKwG0
kfmvOlviD+GtaCKC4duRTh6ZAcywDZ5CE0trA8QLys/C4F/oBEw6+/2Msu6TKkL0vSVZ2Feu3L6n
WOFHT8v1oCE4imvTx/wiWsgEKHHquHI0QfuqZTNOBdgz2ibKCzCAyLoOc62NSD8VGB27fSspis5g
qzcZeAzelYjoj4WYqx61necnozhEYwGf1IxqcU9tQTC+1QWAUMb0t3ZeqxODUesXKb286Sb6nQx8
usm2CqzJPC1eUba/8IUOt/OIjrbO0/DkwRB/63OUsiB2uFMURf0Hy0r2QykMPfokR5ml7VFy8DoX
EapbqyfUSJap13KZy6eo0NN+xKI5VWMUNX7EfGpVI+gyziZHibn8c+KRrLspKBOoe3Iyib9xs2K0
JaS/YwsG5VHFU1xYkY1quRL1Aa7dEh1xIsFAj8kOviGSwOwqGtb2JBxRX1ZN58ZLRi5dPsKzHQ9c
1S7q7gRmKk3OyTTXwzjmN+m0erAwhACQgyo2O7Qlx3q3q8OEMM1KmDPqrX3GgImx05JWlhwCnN+O
KtnyH4XPw36O/XinOvki0naV3zBXyhYMTBOMRJ86USwbUB0zPSyM03bvQVYCsUVH8U3s9Izq3GGm
tdc4WDBcx6Ss/zwDfcK4LcfQOa5UvoEO4N3XCoUXWAd6ro6tdQSrsAjJBa4q2dPCNOClchPAzrYs
I1UClw1oU7q62EY2nFJddHAEWziqY4j68/JC56X1u0SzrcTsva1gqRAAuNyqpAOUJkm7JDWiCpOx
0XFMmtGCZHRAWFx3xM2HQZj0lXvEcTqx9xmjQ8DcLB/AhMGipV98j1bovmcLz38CgWNK43ssdkP/
OlocnjXhmWsPoKah5UNmtYofspy3KQ6WxYyHEVXL9yVOxWuChgCCL+6eIY5Y20uRef7ZYiT/Gd3T
zFHaiewrpmO5Ow4QqYf7aJHJcATrosc81Gf3DrsM7fmY0L5B1OUg9qDmhrtOYlR4FsASNyAXrXnU
SdtONyBC2LkGWW5oSDaJ24krstVV2V/LTcnX6TiV/YBSc+meetoW8BdxwIixtAbECk+T4j8rB8y1
ga1rTj/FVWH5UWJQjfojTsAe6RIF5DApY4uAT+9BFLEkS+V9DJkXCDAIRgEMD2CSnTCyxARBJwl+
fgqIHz0aUWF+Esy8Pi6YSJdX6X22PPdDYpMHTBXx4wXKzmnHAOW9tgrL8xAv0RZq5Y3HPDBYeHeE
rs+WXdFqwHj9olFMTBsJkNnGeXSQ3RUdGROy3mHyXYRdFxfuDQMPf4IYltPnXJKq5i0l8y6lba5x
b2BbvVBQne5Qlfd3XYcBxC51q+gbCVfgaGewIKIdGBxQdIwd8wym1tmIBJaS9VHN/QgUfanAooAb
PAuu4asdYCCFCqyp5OCLp5AOcHWry3bIz+kypAA1VOofO9rBYiBMMxh5eUCYcz7ayOBYwTACZPZp
fR17EPGaIeRgYOfLhgtkyYY1P4fJt7ZpE4EzY5Xqe59pTHMdGu4/vG77R0jSpu+24O5zjjw5YODK
PGQmik2dyIJjBhzWFubxAsox0EtodqJ5G5tzz/O1PEOECJy216AJ1Yun5tbMPK4hHmCP4G1vdOeW
iX9OUb+/bcka7itZwMZczQp2keBt0k802iKOefJa4G5GqtN7mH11IEDKcUuvU5mDCVEs4g2TXng9
lMIUw0/IWAHZx33h2Mn4DCU/8OdJHADDmOq2w317rKjuFfwN22094Jun7wt0qLZOwe/Dit/osHdr
gdWXssTf6DUMX2A0pV/LLrX3sWbdETgDlgw0ikXZWNSP3claGtgFlAzQVSRYQmUj007wZsgEtjKU
X2mCLIQIhRUhcfJI50Kkl41PXNewkkn4mSQDBtEEVm64uNtubZsCaPy262NRXdbJAKovN4KDzTLD
d3yz9MYNFoTPCAYc0x69Gha3H1HvNzl1MPyi17JziIR/yUD3S3e9dNgVERp37DknyHlDCGNae16g
pNhaPEo5gI4BZgmCxkx/5UJV7arFKWjB7k1pq+QhxQA1ASARo7RSWy44sgUz/Aoau3LZ5YqgDUx+
rfeo7PofKxuTfJ+hzUOwIxxJG7VgylkacBXhFK3lV0N9Ch6vB6embo3lL8BzS5BlLPu6JXO/HkeV
8s8Jik5wUTuWfg4RsIDaTbAWFF0h4Gln1+WhxPYb0RIU61sMexrfmArgyjkCgwqNtSH4hoVIWL7v
Jbe0hq4KdKEk7aL7TE/0o10APAs7Y4M6+ASWTR9DOnssPOIMYUWDshufWAnSpFk7AeneUnVgpUT1
Os5E3GKGuammyrLsPqtm/GqOR9ERCX4E882W5EiOSru0GWZFeqz4uEVKXZIYf5xima7HiAZEskNe
hunKMi0Z30sPjchOQPkuYVmOo7HGwcWLvRPJ/HAlkj3CUB0/DZxjbQ9ocMR060bvb00WYIM2F7YI
X/JMyG8bePmmwTWebBeK/mh9Mv3UoTwVHlTXzcDPv9GlnD95Wyi5m4XEnGMjoIU8/5pibSIW4hyF
IQP7D0OwD2l8db+Mpd4OBiTaCd17cmUQVap7YSPUGKfr4bnPsdkKsDxc9ZllWzGgHy3tM2T8Mj6X
2k9yP1TdD1Mlwy6VVzavHLLq3C+Ai+pgS/uZ0jasjXY6hZKaCQqce8ZVV09z5m/bOanUQZmpOlKC
ZOPaAuWfTotJcDP0OQctsJum2zZOpvbCykrk311h+u1xrOyMWKHcYvNSOGDY22hdZuxAACXJxSA/
IZzA8cIoEf1zys8UhFs4cmuiDF6Q0D+1hH4L4zPCPqt0jraLX1nS/pGEPMyw2gFN+JyaWNv3aIhY
+Jy01+qgjH1R7ilbqmJfAqOYX7J2/BXTwPYqtpXb5bLsswYIEIhkuQHus7Qz7gwMUYb+XOEpob30
yoHSKKDS7T+y0A8hgI6khXsEKj+aJzEPyafggiz2Zq7SFc47pqPgKlFHHxwhHNVcNzQlbNvZFCfP
rpvYQQMafCs4C9+6IWrvaJAx2l9KL6AKh7eMygEVtjHPRRfkSW0lrWmXY5pjc2RboFx6mJNBN4mK
I4UQyVDcopjDJyUqcg2mssVLlub2GxNFh+VTDQUEhf38iDk2/wHK3fLTgCo9YFdtbQNS1vw8jGqs
LmBblpdczchjRT4BxENwf0OaXddub0W0DieDcHCbgB3dsD4UX1eYM/1hoqL6RFD6NoXFUihYPzcj
6egPMYgygzdMkdxB0W3PxTJFD30Grt+pB3chufHtFvOaS6WbAZG4JxwG9IS2SkMHEEb5oXqV4wB3
nqyHLUon3ENz/56GbDwRiNRqEBCrS55m6w2YqBDhxaRCYJbA5HAFfxHm+ckefgC23MEDpQUraaXg
9bW4JI+C9+EFdM48whxrgnMigln6uzJk6wmhjMN7Yk2/i4uKPWAHKdIUPUdRWYCk9M2n1ZUFiFEU
ht7LeGuzJIcCFzDKjLH0MFXg3Hp9WKq5YntZiP4hAG9FprIyGK3SboNZWayWKxu+FS/g8vY/McvG
YRcv6Nh6EcE2EpCyAglSgLHdwyPY11sG4hXq2unGW5WaZmYDqOTcwWKzj9luBKn5vFWeg9Rduj/y
EPPGzU7fJiF0Z5AmMRyL2zdaAtw6b7Ql466IYQaxD6PXb5uPf5ZDNt4rt3wqaLzhKgTVdwOidYv5
6fawqp5BLZ7p4VlaT0HgLOGtBtRz3OnW0Bu7giSRp8S99ltWvm/cy9sYFItHgKlY+MHP0wFk4ahZ
6Yy1UXVDUus2GcIOX61C0L1M2jOHySRkBwvxB8g0ctlUIpr7D5EacoPB265cNAzCyTjoYx88zJ0I
PrCB6cwI4yd0xzu20pdoLcUtmCSyxsS6LGqcpyAu45lhWo1G/zFzG2STinp5F1pVndEg88+YOIjG
Mof0JDL1mNO35ZDuMl9Vl3Fy8us6LLjF/NbLT16VxT0iy7Y/KjUne2REIlgHAP3bFBMPRNfiSh2k
BmCRsmjoD84DyKq14BdKcJNvE+xRDl2UIO6YqJ+kSBbQVZXlzZUitPvfvY83vGow5gOB7VHtMpvs
8diLDRo7jZqta+XNOACUMsmIpObST/9C4PR3bg6oHfCYQx4JIqKh2Urz9DcplcZ5GU0K/EYzzjip
S+jHLqF1yzdPE8zbIlE8jLAf7/8FM+fvtKxfH4sMghzUryhG5UZ/+9jJDSsNm8VAeyJFWQvQVtuG
A/PGkYoEe1DDp6X8F58ZR1e6z994LBUE12UCPyvox6Dm+o1wo01eWcExfbZLdkUzRxlhDgURRVeD
QWT1oV+9e11biyFujJoaZIhyPGHoj45vYXlAXPeWRx8bNwi5t2SI0LwWZlVvFARjcs4JEHNQx6tR
0g+Mm1FDK5qNPwXj24jh95WcTqMJ9QE8/u23opIYAUHoW8W4matJnCiX09MIWIPsZh7S+yVW7lOJ
LtdDLY6yFoxtpGgcIRdX9tQ7scD/d/Tbtme+LeYmthTjOTCH4/mj2rIrg4QohlMUmw5QGYSFr9Xg
MEGdR0vOUbsxgqmSh8FHkS/hTNMpf4YOgWNroVf48KvHXdevJTBYlFaHlKC43M1dlmYgv0J1Ag4x
WMnA4GC+2eg+ium5HKKlbzYzbWfoc9CzrZQC/QDJR93ELIcnBYqy9A0qynlq4NxAfoipHFBrrGtR
HDGxGv7I+ZTQ4zAupd1D/bR94+U6RDsCSjMyHhaosvbjsoIYMPchb6wCEo1GU644AoCOEXhFpW4+
I4tNMXQzDMBxVWh9qQLDNVMGP3IwiMC+r7tCbjDIUpVGP0aG6dgJMFxriKFSsR/BeF8ANvSw5hlj
VuH4Bm2G1ht3+iaLeVQd5nULZ1Vt0T9T1/4tmumrBL9B/M4c/Zv+9f+Mifr/kS42vhLP/nsW6t27
Nv075//rbPj79N38lY/666/+UyRbxP/AsBvuUVmewJ8sxy7/k5AKJOEfV0Opq7XXNfni6izxTz4q
lLU5pJcxwpnAO62SK4vV/KmShea2SEqIZK9BXNfslP8LPmoJ3+Q4iUuYJUG7itTxXwmrf2Fq+lhw
4aNBPOs1ugaoYbIYlS+LR93Tr3N5/MsD+i+IoVd2638eeH9+GhiXCKlE3GcOccjfiXv5CE0lTlXx
XAyGHQSkRN2Dh9JIphZzWqjuETA4nP7tz8z+tGVAyAxon78xbsXYwqPwPyg7r+W4sWSLfhEi4M0r
XHmWIylSLwhREuG9x9ffVXpqFm+QMdMd0zPdaqGIAs7Jk7n32vmUXobZOE6xVa6njp5lG3v0yIxV
LKe7mBXv64t+3E/+/aCgYUEiWhznzE+3ddAHqwdSml0wSy3roTM31Cg/OsHcZbEufbNn4jO+v694
Y3WwycTEcl/le+UmcI3CTDJRv1hHDSii5nKaMNM/IsidKWQr/RPrml0UL314lZJj0j+Y3VEp1gxv
msARQ1emHyb9shY7wVIYMfv/Y5ZPU/0j6k/isOmGd0XdmATMdW4X+VnyqLZHPdplplNrKBfIaKZW
XJnt68IyVtz4cACiH/uGwb+r7hMmC96s/GHaqA7XqHjIKEmNV11YLdXKNMmRuigGYMCzqF5MhHqt
hJMHtdRYYXUUVmnk9sY6Xk3yWggjF9mCo1zMYKOsjK1ShXZ0SzM4Ws/LLz1yc+0WbL+NX9Uf6ZsM
+F44LdrvTMgPWL8dTph1eRpbzBb5X1N8nc2rZv6qkwA9LmKd6izXb3WSItgDICjDf/7ZaQGnF5RY
fqtsBpBTCWmTSv0SLOegcMEZiSNjKlZmmuyOML/cgJfsJ0K8axje64udLTdr706sthBD2xPDQpnU
bgFjWYhoz+dZCCu3SXeUG8b42guOrq4Qzsblhunx18/kPVpbVHlKcORjx0fmSOTOnWy2piEbMqnV
L2OcUy/rgWqrLeevWVQxEweB6pttrOyLsSZQXKgfy46q9uvP8Om94GXA9i/puDZIBLTuXsbZ6Lo0
nXX10pm/upsVDnndQvNo5ARtqfI3Fdb/dzXQNixrt4wTZjkflxtNkLu+XBr9kvXWU8CY3DYQXjkF
p6apib6Lj/20uIEqIVve5Iq89+Z9DRmMqGZ7vCKPE1wK/H61i/XpyaiCDVKZnW7FT3ODmPfrG3oP
oBPRapvw4qEdkMx+Gyp8/BnnIOT4mBrpYzMjXOFkmw/MrDs0NLGZ1p50m3w3EbF4bTquDWrbsK+i
xzgfzvpYmHaLB4/+V1p6nDJcfUouX3++f1L/D0s+VEEU5TJPnIHiWrv7xmP5dvCQQ+taVAejX/Ft
o7XuICLLrqXgl7dVcT2nazSbG3H0KgybEBsqT/ib8hBattjbjMzVa7dOBAcA/aHZ4ZHeaFuqs9nu
Gzfi1HvQSQeOHH4hFnX+PWl0UapJ9FZsCIbCVvdFfG12jfD4j7BvtyREVLb+0L4xtt3Ku+Zntg19
cPte7ckGyij75qlO3OCivX59N/4txJ/vhmFIqLc0hcjcj99WiHlVm+vUuppP4+wov8OaKQNDMYcR
QqQ6wbuxK58yGqmnjHA9ZnFMdtyq8ekw3Wjiz6hCGTnU1+ow7pK/5Rs/ByIixipff85/iIevPued
aaQJ8awvWBivyabaqzN2PSfaNH65K9fCGrNX/U7XVnlJHxY/OA8v0rHYz9veM/BOPaA+DCInONC+
QmLlyBdlo5TOHPtxubZ6D8ezUGOydZlxLukej6I5PXWRy/B9rG1QBohy2MEG0049KDnG2tghlzlJ
5+kycz4wCP68gZYnzY4ZZfWrTEeMflSn3aIBSD1Y5WkOfonla9ch0HNweagv2UNglz6S/FVyrg7l
EVlleW0OyUrwv7lvN+vI/X3Db8MpkmOSod6zwlJJtvIgGsxr/CxupaO0WY7Jvn3IH6BprIUf6nNr
52fODdAbEL2Hk83oYYGew2BDQgDnjD/zycsKxyyddto046lpVhnjHdwfEKwgHzSYEsGr+eTcR7VX
VK45OnHvzsnK1JyAuS4nItWTEEvsk52WugWKM5sWpBBt64qXzs9+1ldhi4DhR/JT/yEdhofcF05s
PEptJ2ec2blpjyweV/Tbmnq1hk0EUtpg41xzzhJKX0hW4+JaA+1pD91/Tn7wN0yy+1BEXEo3cxRV
y827pBn3AJI5ocbJ2c2uwSE4xM/9VtlET4FDFOO+jhxx8rDflaUf0XIrHCu384O+6f1sV+ziVe1a
53IzebJPYl1hM10Cw30o119/0RjH7r5pTQEqwWJP6W5YRB7drbuVWk41ZoX5nJmrOF+V0hbkpdn4
Ou9jmMms/7u0ordvefmN6rytYjpMZ304J8VGtLb6uGurV9XiOL3Fs2pgvp4hibhzsE5ip/5dmT5Q
gq7cdu/zMQqw2trKGcVcg4VCstU/wBKtX+GpemfIgtYtnF/M5ihNHv+c8LcMPBcq0dHhrIyzmSkC
3d2mdGP5upQupv6ZaKzkgXNlk7lBvMoiP2aOxXRR4QZLvHaWcsxKgj6fjFxy5uRhSQ9VvYJjdluN
22OcEFpdPHRq7PSG5crFk648kNvHizn0f/nwdbcyOBhfTJpIby2qef2a9rtE9jHxDsJKn99makW9
WBdLC+S2sGtDwalJHaIxWFX5EfkwKgYQs6ESxEGe4zjgHmgOj2iBH1ekX98BA9Ncndn5iE24Mfb5
dDGi09AfWjP2B/M5Nh7lgolHwt36LizkvrjA2KZT4POqYw/kCHXnIgtyudWXJRIvhdrRnZuSTaDP
AJEDGQZJ/T8Gy6LtkeEKmZD9IcaSqHu3cYh5ouplnDaX0DT/tA2lGzJCZAYoJNgu5W+453cGPvyR
GkdV2Bny7XhoaP86V/85FhKYpbeaIobXRM+J8ZLqxY2L4rfCZIk6fxslKqNsY1MMg8JYtWZ+EWK6
DZu1VRnbplSCb+rG/+cDkfcuclCltEL1o9wsYf/5QKTGqTGQCvFCpvgPqKmaT+GIK1ffhwrC7ygM
Vp3CpirkZysVHuLaOGNRRg4WimdjVrP/8SBLhUdZA+CDqgta1X3CGmvTFOaivFyCZlypxLpFKuYU
XBu+taASWfKSKRO18Df78m1R+e/2ommwL2Ak0RxlDIFJ5uNdADXcGejnxUtPN98j2wXJgBTitK54
8r5e4e6rWU3TKVKoUgzIVrSq7x5vAf9EFJZ5f+lqnIZl4HWT0TLyjyJOlj8VBcd5iuXq64tSKn/6
CQng0fmDn5PL/tsa/vM9T3CElQbJxiVNt6UJ/m8TqTApFSctH27JKsm6tx6M8FeRD7aCdyXBO6mI
D6Z40Ii2q8pXrX5Uu0tQEb18mqZdMV3n6nlu34hnpaNxjbJ/pFB9p3Z7quW02KXL2pzXRX2Yl3UF
+Ef1EgWZ5a2RrubOC3Lg7kaO2sDCSkmTVLGHSeZxabx4WTcAmqozM846OBX9gdyxXHwVaxZwVXio
l7U6H1LhveTMscgaPhloI4JvsPWqL3p46a2LUaJx4iS0Nvgg5lEIfRldZvmszV45PbShO+pr9rjB
OGfixmI4Rwpz8W6BgGravU7GFhiaKnfBsoq4NIZsy8q/CJ4l/DCTJzK95ejCCdvQXaxgNkOFVNjK
6t+gX2nDL6l8KJRzXD9mHG/1bptIqwjB8TBvEu4V82qxcQ1hH3e9W+XosszAVbQDUdP9byRmjln8
QnlpR9pPVD9I+u1KX2USXi3oe+di5rCzbmKn1DaV6cnqhvOzbjwOjGj4pXGqO41ybWdnMp97ywe7
ICtrehRxwMH5tlZDKlSS3fg/QhhZ12imYcI26bjfzN53u3YdF2NoaIGKWihEwICMAQ2p2WHUQU4z
awIpsFL1Xcjzp2pa0wyNd5aePdw7xGN3V42WcOxxpCiXRf+DhCFHhwxrSaxDdBe7tH5vBXhgtjqx
mYZnpduGyjYoVlJwUGtEXj4LSju9CqafGYd8Osj5QyzDmtLOJkcB7TxLP4k6grZb0U+gaGy2IwIr
Wjv6dk5QDieuAlAJdk1dMhV0hy1IcIynyhNV3XIKAke3zhatezFCtOxqoT8ovhwg83Rac7sMhV2J
20LcTu3fsPBVzetQKfwJ9JXIvRO3Fpq7w8Oi2M14jJIXFDS2xrSqjmEL9ftFPVf4zY3m2VC24eDE
zTFTfOwKRfwN55W576elw2AjZmbEYRgpin53ZjHbumK4qciXWNmm4FAbe9gzxz+BQXPGd+BqzNwg
rL2ohotqOLhpepmd6Qzcz+Kyncra9nOOpJNxqKJ9pr7d/k+I7znOnwOyfghBK7BduDIt+QmQlS9c
ZxIrt4lxiIrDsaTXljpiD5VcVTcqe7My/52GzkuVl97kFpT8ZY8TM5cqH3Sdlf204l9zcrDo+Vjg
zlZzzETYk6e18FadpPZgCK4U7sIBXcBzMD8N/eCYZGrK869QPSuAQLQWa+1K0I+VYoP0sEXUW/nI
gtAciUgz+711kwwZFwGlntjvobLX+IEvokDPDiNwvy1M2a4nzLQ4Md1GX+EQzMPHViu9oH+TYixn
ApSr5lG05tstmzkPIqxCXKY1B5nDdcIZPrb10KlTvKIYFJ6lfS8famWF/F9HYRNfml+jG0qnG89p
6W1TOGQ6w+76qAUPQTK6OBW05o/C2oa9o5/WcTc4wajti+bUas9SGKxBjCAqONad90tLI0fr38pJ
2/ddvIkQZ5tTbVfTWyK5ufEXCpiNQcNul8iXylXRoHOvMWD9/qcODljXfayIt6NQ0KxmPNg6br8B
kZigPubVFiv0xPylp6/X96dQmdHTvVXZH015ZFw8uMJE0AT4a2pmTCkuNgcVf9Dkl6b9xJe5Kn4+
y29C5UfLChIv8t7kIjz1oPH+ACKFZJjVvjJ6FomoqddMB/zj7AfDuXuYoGdN/sBb7rLRZKtoAw05
MFaliLwU1Xm6nTO3eurSHW1VnzylxUN7DqxQCTeiu6+yFTPjW+gaWoIDnis8lvoavZ7H+hC9Mvov
f4Y7y4e5/ks4wWrLJXu4TF6/uXmS7PbY00vVNwZ9l0v0MyzsSbDFdX1FcDCcZ5W9zIk31S75oRKN
7cznRnWhUn1z5rtPHGQpNkCG6vQmRUPmBH3XJyqp5fPUKuRL0iSmN4D5guQ1OBwQIxuJRez2koUJ
p2BIbtDXCrOesT1eVLiydlzrD5EqPbWCscei/A249+OUllqY/iEkTEUF8GmhlLwrPa26yWMh6KdL
EmW9E2oyBKFiiP/XipIfXeEUYdzAnjpcg4+lnYI5uTax5l0QGNB91vpnMRJPqjhwyF9+dSKEAfQx
35Rb5q1g/FBQ0qukaQna7nbnmSHcXVU3BBkgk3RBtIIcQjTcXEQc42DEzEOsqEh57EnxdGldyA+J
sIp4TpfnjDWWLny1Mf9KsfvG8kN2Gy2LPtsZ0oU4N4QMr0ZdO9PwEGusGbs5+tvrp2X8K+UvRrsT
s7ehP9XJqUyei+F9MX3wf2AapYb4GbsW8BW7aeL2mkPNKdGFt43a5xlIyA/A+zk71uSVVFLJNm4Y
ebvT6MooLMhMimEVsvKiRHajbGvSVvY1BwnGjobGmkLk3HocJh36hS6tq5VE3HDtDX7rhQ/mOfhZ
vgdP+BdfSk9zyx1zFH4dUyO/9nRveCX15U16rXfSRv45nwX+qp3GwIlRnGMQ5hQKobF0i3C9SH66
XAZhPRcbxdhP47nAs7WucohUv+f8MMk7cfCF4SASnDNuhLawJaZfcbUetGtS78XyJXeLes8Lvsh+
XDOr3lk0ccgTiNeFguF9NRFUDw+RvATcAyAbL+Jj/Zoi3H9FXmaUkNlshnlQVRa6RpNtvMZvXz88
HHQ/PzwGhgdSpOiAfD6NzJ3JCTLrl0skuUq9nvR1kuxVFfetH1geRSV/X9VdOd4wgkMt6PBgqz+t
2m1Ub6geC+OtLxEU7s3lgIuGLqMqrYbYRrKO90aL7ZDjGwnGJKldslfhpcqd8oFEF4dmKIugfu3w
EEhuknvyMbjOL3pGWqkPvkQ7qy/Ds/QeXYpnjFfKOdxXaz7Qtj5EfspvYP3MCI1v7HIfHPEWeXzG
TfFc/dKeh1Xpo1AQQLZeWe7fyVBG+0JXWdLdWHJ7lMN8wHV0NNaIsMRfResaa32Drr+RHvWj7lfb
6GdRQmyxyaTcdO90Atk4cbm8aoeUj3ZQDppnOYJHEMtKd1s/3Os2m4kj+o3HCUb4BWqSuOgqcZSf
9FrEa7APHkVkoNy7P+IfeROuEno8eDjRTRzK7fhAMuxa/9OyWnulL7/JP5IdykPtDAtCfaxHmzcO
81vlJYsLs2Octxo9VMlbChxFKK3+VMZ5Hjazco2qZaVNeyvyk1t0jEOc5G1TKGzjIr4WP9KD/tqP
ds9Xcsif6trmT6Py+LMJUHas9dKfJEfCYKI7UerUpTNyuXFttbtB2JnDoRxFunUv7bwlFsJgfX8b
1sYKdxjumjT28H9hgBvOSB2lp/EPZp6D3DHFsBt+JzQ5zCiJJJB5bdaNjpwKrZZfYf3TVnL3QLai
aPqG6vKLCacoVDv6G6loRm39Bi9wTbxxvR/ghAIXmuwUydckP1A2kuSb5TYaz+kNsLPW+3c1pp66
Is6thnVc4yw8oJpW2uPI0STxug4x76o3EJ+vytLtRpY6e+FxCUCNugwR0cpZjO+YRNpfv2+fWyA6
jmhJptskq5S49yAnFY2haQT5csl7o7eNkTc8QIqFBoV5R5Qa2y69SM1el/sTIltTy2WXaB7S30WN
Fq+SfrNjf+p/8XHYNhTgzTLztftRXqM0U4krT7pILxZ4GE/U8EBVJWONyfxmn2LU92mpQSNOZQAf
llHep26EiCeGLNdquUxuvq63/cO0H59lL/EtbzzxaiAjXiQnJ4tserzpbGTABHb5JJ/UxzmxzRNd
8mQ4wcNJ6JgLnEc4CfuxZbeFg00G4pz5e3nCUu9okE+wdBAr4mQG0lCXXmbLs32SDS/vjlnrjAMG
5tsG1SfeVCKh9pnXiKfk/faiH+fXflgryWOoPsyDp7A8n+ZTtZNfm3W4yfedt2zDFTbKS7oSPKy1
J7S/K3qrP/h1R5b35+LXuK8eZB8Voqc8oL2ukweDRzJw2wTOiB3gdMfOnB6W7jSlh1zlc7gqSmCH
jq+KujH3AoXxlycYZ4ktByqAwXfjjCfh6bY2HsQTHz/8WVKGP4kn5mvii/IusEZmO/rEBqSO12Vx
mcNwIGKN0U/KRXcJFnckW/OXPfWtr9rst67sL+/NzctpC0/Fm5U4JEDxedOnkffOtOu/3OjbUrNe
tvpLdIEGHD+WjxyFhG11Jv4v+jtAvQxt6491GgVHlRxhxCtrt28DixajJLRjAJneS6841Mf4hbbJ
1nzot9ZavyR/Q/ZnDBr77FH7PW/lQ/qGcYRl1zjRFOavwrRNnhRI6Zar9hyh7U7aaeDHNGfR99lw
bgMYQQ/YWgQ/LbfZsJ6n/TSc++4Uq4dQ9ePGh4Mp4FuQ/Nhk0WF5QBG4Ip/JUlyhXy/Yq7CSkT4z
A51x9J80rPWWhdtFCqwlPC12+sMiuI9FQbB1b+5OVX9AJT/3vjxfZPWQQiSBnsLPXeyF/pB1R/zD
TqqRvPdchVukbMY3fd3/551lUoEISZFvNDjxTgFg9oqBr6NbLqCiqyPEzWI35NJkB8OkenWnzf/z
GmHh4ULOSe9DJb3rrqhNSn3GmyCkl4CGsoO9ghWzqbfQcf7MpqB/1yT+1AGguUPNIQPawAb5Cexm
4RgZ+shML0kL3nGZiQuRi/6kGIAn5u63KLFgzpySoq70LIQPRjQVTlYUbKlgHZwul+k9tYzqZwF8
Vhw5ldV3vhW2v79eyu+/Bu483aBbd13UieqVb6vdf5qc9dSLSZfk8aVarJLRTs9jquudy2HHWUaS
dr6+nHTfy71dD6UsM8mbDAIE4sfrpRUclqrN4guAlRF8z7yfksD00zZqYSYvv+HK1d6cKDEx0guD
lsg0fFrDhVNi8NlhtKQfCsLLRswcrHVLIIBZq4x9Faff7HH/khL+ex5B84Z+AhUFuwr3Rru7M20u
AMbG+HGVf/ZcT7Iz7LqPwlFdaddgZW5zrzwzL42u4bb8q/xgqWcoGv/MUgfrN/VKE4NDOqmln1OA
FawmntQ/5DRcYpxjfgpGI/U0khNo/Ugx+/+1x7gzrK1LnuxCaVcEjlbvqPJA+QMaAFGlaL5lOsPi
QWi3o2wjdT6Cy8DyGX1CcBFUt84PhUzz9iwEl5FyP8Hb79EToBCZd/xPMGTxW+nNZ2hVtWEPKA/I
Q0etoNAicWLKJWo59qMfyOwzNFYGdHEnwm5KEag51Xf5r/9EL/e3GJgVYx3+o4GhvHsYdMmg/ZqJ
16Vq9sRrpK4CZMHJIjbKCtoySFv911Cwf1Yp1VUuHpHuv4N1KVHkqqevH837N1Yn9EljXyf+gcwJ
kjQ+fhiOwpHOK1tcZTnGHRhmR1Udh1UQ/5bknqr1aR7KdTJO1jdLxe33/XgTuC4RYixO6Iw/Bycp
VW7hciuugyX4nYSoq5rwYsZ6YOcy7gB8Xa339Y/66aXnR7XgiHBgYsLxTyD635deUKWulZQ6vyZl
MniNsYMrFXDIo5pP8tT/ny92e5H+EThpdv9DPf5nhYF3oMWVpnFfk/oljmDMpYr5t5T6p5kMiG/e
2vvijN+eJgLSBsrB27Zy17pRakWkuR2O12BJb2iJ9sahYGTz9Y/0b7O4+840WKJoYsHEoB67e3AB
U0+An/Xhah5outF6tafHCHqyDguZ15+iz8HuU8drMzvhfIO0plHvIGgtnvp4Uxa7JLoI1rGaYKh5
SbAqLc3RMj/TgCW5VYfv0x3rB6V5rFo3C12pXU0C1r51m7pd7GvBrpMITN4U1i5UvVn1mmVtBbiy
GVG70jvHSabWE6USfIbQjR/zR+nZmBxRB9LhVA/UXvzz7DmFwV+iFfek2gmpPgcHYEHJyDB7KIFP
x+spf0gMf/x3iF9ILxWcAelN7deKFxqrZNflazFYpeNqOBSr/pub/GmnYI/gDwXxMVowlHof30eV
uPAozsT+ioUN3PlwZMZnLxZEuqFrXnqtPEa087/+Yj/pEvEIWBpzZh4jwlvoRX28aGFEI3RvXbwy
vUk4Bk7unBuRp2ga2q6hVV1REWkJDdO6EDpQRGX13Xj5849tcKxSkGiDhiWA6Pbu/ud1EUPc4COm
4msmqM9ZDI27UaPASWq4hh3kPjcp33uM79/85J+XBJZg9JgyBRnia1H5eNkWtnsTD1VznfWm3Xbm
SkCLp0UaQMpQ+Ka/+P/cZZMaAFq7Du/AQGf28WJCR/LF2JRcbDSvtSit2yJLGAm8R+OpFODmC1IP
7cFihJRV5TeF4P9zdZSnOO0oPyjNDPOuiVqy30dFPDdXoRAtZhYLftfwoPSgKbQ4Psz7kYQAhoDh
M5O5l68fsM+3GeqxBGqKxEiR8+rdtYmtrsLBLJprm7e7upU514h4zZtetyer/Xad4j5+XKa4Gm0x
FUU9qv77RrY1ihDqaq29Iq3o1jSyxm4zCUto97L+DJcgcuSiIshASc1vHqdPWlAk4PyUfMU0clGl
KPLHrzjipzGEiglYns+I3BrxMUIPDfOw74Rd0ZC4OsiMpKfOEGyLDcFBIWp6arzRcQiuCUcQQagC
yxtV/doyZ//6a/h3nz/cGdr7pqqw2zPYV3jdPn68pALF3+iheJlrPJHhNL9HQ936ellBFEiZ7lMM
GEjXGWVa6cTK3HGIrqMfXSwz7FJzAK/4/rxcp9yrlIusZb2HC7ZwquSbj/rpiUGualGcYwcD5wkk
+uMnHYpl1KdCr65WhX57gcJq47eTnEBOf0dgfL754j5toDdNts7cA80FcQHy3TpgtX1LhrxRXmdj
UpCUo1vJgj775h3Ubhvkx/tvqkho6NtIAJ75Kj7+VCOs27KVs/haI1YjvMKSXxVpurTRsonA0+91
FbVaOC8MgdW62ukan8MSMuUw9foxAFt6KgMr9YMFeQ+YvO2gp+NDpcXKLpXoKejLC6gnRrtNoh+t
SEA3tPSSv8i/TYS8QhS8WWEkbPgYdEtpCsvZ9GDVGt1usiucrJlRG4gUKuBmt0IalMR3FG6idHwB
y6KuKkNsz7cgnqAzh/NieFkgWxdkBbPWlSej7uYHUki+eWQ/bQyyqSJDxB/D9sTmdPfNtLGKn7XN
kuvS5YkDIVVxBrEuXSOTSkckUMMF5BJs+z49sZg/Yv4ZbfKZ/kLnOeAO9xQAOD+ItHaWhj5AI1uN
ryIN/mbXlu878RiLkCHJyGmow3BQ3r34NXDp3jKL+KqR5rpSxkE5Sl0peOHQyfbc8TiRGoOaoCps
BuRIT7t+3dYRD7TalU5DI+AUFq95leXbxYr3kHo6EmRgyWRtu4fauSMERV5/fW8/31p4JzeHE7cX
U4B+JzBS+qIhCmIcbooua6XwUOyZrdmhiHTdtABQ4bPr3f/9miyQt3rDQGT07z7+Z58fZQ2FLkbe
i5x0v5es/ZtH2Y8sSDe5GbAJMvcSxMj/+prSPw/Vx/eOep+L3bR01m1F+fjepYrSyHrWTZcCw3tx
0NWrYfU4c56LAt93b4fSi5Yf8CF1gA51NDtoM0EHBBZn1NAZa9jKMfZA/Dyk0kF7cmKzdRVOau2M
riBYSMdDiiG/GR3y3zcd52Gp7Boafnh/5OE4EG2SqWsoY3N+kaeHAXVPla6D+YTv15i9IuWsyUHo
uc1qZ6ieculthMrD+K7XNqrlW9E7st8sujF8ySir7Vx90su1+QN06Fi8KBAjMdpINiqp9gQwldgQ
e0Tww5gUGkTvWET/9NO7UF2ALtt57RbTJjUOqn40mqeA/p3+Q81Uz0yPIR+4uWBQH0q/Cp1mohP7
AF9jJjXklVWXgVesbQLDx1zK65TXXlpgrmA7Rwi5wtf59Tf3eRcgRYLXClOyhPryvhjOxHmce11m
hVQgwxLHpdA/egiR1ZYj8SRfX4w1+NPyzOV4Eyx2A6Ir1LvHJNbyXIxrdbz0qj/K5/JG7Ty2LV+e
WDsauTbkx5nai2H+sqpDwJdYBteoe4n6bau8KupfSf07jbS4qlNY/c1A8AegjD01/bH0EEmYte0C
kRnMk2Q+zXNvq8mPkCilrseQGuh+zJgMWz4psc6EqGJAMzKmm6C/jNGhlFeh+dKD8p+rP3LbwMCj
f8E31BI7LIFf6eqK5/mHFYA/gIWEm2fUNWcu6KvTSZnabjNEgqeMEA2dEQGdOsKOUkeacjSW086d
B+QRzNKsEj9DUtodyVEBVASd+R8YT6z2fyXtTyyAPJJO1svEYarB9yUg5C/oFoQvdZmvbhwv6KY0
XkpbxsI0Ep4X6c+oYoChAX1s2U1SBtzDq/YT68BIL55oiucBsVIGFufcVJck/aMyPE5J4KoABkJF
sMJHKzzHzWupX0QUM9FLiXZH39UWJ10MRQjd8uQS8GGAmFhEBlWvyKeQMU9upqCe4IntV0AzTXTp
dKLrjSnby3PJnkf6mw3bgj4Lc7T+SX6XrhPsIkyYhN6k6V7GqaA6Bh848vrqLJyZCg5vym4iSB41
7gpOrNp4IytCB7rTbunXoF6T3RIlH5uk6Kbm2yg/C5ZXhh6zIKAiw+j2qRcqDpAkSGFGss6KlcXZ
ONjGyBjHn1ZLS3IjQx2f/aTxx5sbj/ShSdgn//72NB+7BhE6/rh2+iFGM/O41758nZjjosIFoW08
j39gPjPO680V5kIGtI38aKXbIHMKeRt2L6G5yZafxvBr4ck0Ma+YlBu3WXUfeSnrGM8JU1FrVfae
YrrmtEMPz1LIn8Wwb4RrijIq3XAmm+RtmiEc2Oe9l1QPOkKRon1Lb/PkCTDhBuacyocXqj+DdB6y
azBdE4aNreZhFjGbjc6OXqZPRXQoggdFWsnhKsq3argKkn3ab5NsW8Os1HCXrFFHFstRKnakhxWq
n2uXefyBkU8ZnvrMzzd9eZzN1aT6VfzYpFgDL1J/6hn8Bz9kXo8F/j4xR+YeIXuureVibTEiRQa1
1RlIlt80mtTbbn+330AUkDnjgfuk3PtUvZZdSbbwcFkYAMZoS4m3BmDQzf4siVfyOsfNUuvjUe1q
lYSBcF9MgN4CK4hALtNFqXuZvnB6A5zIKObqlPLXGJQOWz65EmYeMEKxe2t4hLzz2AW3+a0MrcgA
aFjehGCgyLwOo/6qvqX0aUMl+kPLNpVZYkqY3C3ThegKI69Ryw74TkxPr290ZR2951KuyICXv7kl
n4+f1EQ4Dm/nQLhr2j/10X82fqHS2kSKhOwqA0E+6dHg1kTPQRse7GWQ2IwHzCxm+Db1LdFaYth/
d/r+9J3wAW7+wJv38Xb6vmteab00GIumZVcOb+o+rE50A2a/6tR3YjGIyeugQGQNzeFmnoBzp8sf
TOPMnCoe9K83mtu3/+HpuH0S1WJKInJARfTzsRoZic+wsmQA/ZKJr6EGdTydOXFBYTJXuvyggXP6
n8vT2yV1RWRgLGoc/+4O4EWuZO0iq7Q+27FzzZLs0C41fiuVZZ5yNcQ40csbvSly9LBt4AVqc0tB
eFTYDLe1OaPo0/OnUG7418y5oQQqBqdrUrJA/hoTmxbu5+mbu/RP1fXxNuEyMKlOKfrRpN2X1PES
xOkc1ykyOJ6PgdiI1TCJRA8CI3GlMe68KhsWWw45LpHGuSLVJTx1SCxCxo19kQ2+GlrSahbFHmSc
amt1WzppH0p+GLS6rxWltTKNmweGwDVvIbNkBadfX88lqisCF3/PoDz2s5SDlSZf9+tnQP30DBDz
Q6sWEbSKjcO4KzVaiPNBqS7pVcZUYUNwfpzFZP31NeRP9Yzy8SJ333pAqrMMbx8hTQtdLV4MQtik
W0rn7b9UE8efEcq+Du8SYKr+f+ydR3Pdxvemv8rUfw9XIzawmM0NBClRWbLCBiXZInJqZHz6ea5+
wWTLFMe9m6pZeGO7mrgNnA7nvOd58zOIvk/99KpZq+6qwMXnClfYo73AdAzpD1pmJF9UnY4CKcMJ
Ag46V1S+yUrvUh14NPdZ4XXnpbQldJa8ik68Xfepo/zPUXxJpjtksTBjQbKoRXGXh0EGGNh6G4wI
m1qZgTwVM8mBMF1uso5LS8C5YEpv/fWS3k1TRVttGCDQwlHq19OruTUBjqGMIIAoOMwyZ1OpxfEI
lxriUmu9nQCC+6M7x/3ILFq7d9MCFTzYTrdd7ajysBc7OvbmvopymLEdfRJYl3II82sqLYV8Ssj4
tw9mXxAPgB6EC6Ti4QLTdEtTVEpZb/to249jurx19/6G8wGwfICLx7EZP89TcloBvtA+aD0X5BGO
ckMlNVvrcITr8q6t10+/nq+f78jMF1djIpn3xmVeu2+qCSehLYVVVyVh83LnPhu4U5zAMHq+N8lN
kETq1JUhdEJvFUeP/+sYDB2eH759LnCBbG9dqqSeaKzrdBhrzgrBXRNl21W/NeK40hfx44H/EXXl
/w6p8v+cuR8rweNYlTj72ny9z1K5bBf/Rqn8RtmMRYt3SN876QPi818oFcv9DV1DSDbBZm9jg/V4
vf9hqdi/UZ0OL3IHsgwCJ7x7LJWLH5/D53CBryJh9P+Jtx/9HA/WVXIK7BT8Y0uOGJw19GZ3bEAh
C0dfsw5XL9ryBJrGoIXOVtiYiX1QvWPd1kMkaOzOVooYDY7uO3oxqGyHbWu7mzpz/eU09rJAdNgJ
97NT4tJ8zV0HDwR7V5ce+AyE/gF3cq5NI4677uuk7v352WDtEXwLLNlXui1HUG3Ph2Jdy9st3bgM
NX1Zzs+TmfTfqQtQL8FRbaMjdzpGc5uiEDcVdIH5mcvacFz5N+N7XHftN1kWuONpGMV3J4DKf2tt
40TeCIZwEePT1X8s4RvhPAzQa3zuZC2Zhb3oBv8r/lqbeLnjptNdh9FsDTQKdHV3Wm13aul6t+e7
UAnZn6MCQP0NKQ98f6aEiYF+ik7lUPtVUOJU5mWU6rJqPslIXdKAM70q4S6RjPZYGg7XAKaalNsx
FszoGiekYPjZB7drfuGL+nPif29sPBWohgLEJZ25BdhPFQgjpdj9D/h4eVzJ2HuftUF/6eHtZhgx
ftmv4kxpuv+yB3n9VRQOtm9h2AdxmlikbwDp1W+jfeEOmeONjWlX5pUf3MIuvntpnSLraLv8Bf3+
9RspOyQFYhceImvhZ+p23VOrv0qbLfmOE3hvHashsD5ghESSJa9CgUUKZQS+GwdCa5y1fe4fYeYr
Cid2aV+BqU5QJI/e+M1DkiGQ3RXynbAL8icidxLrBES2CY5w7eb6zMYrE0x5IklXch1eZCYD+kgv
9dS3ETYtHei8l/HoRFb5edvb+ksnrYxzvztSduvzjZwn9PXl0IBwpOE7VVkLTCbCY8Cyl5tkBflF
Xsv3Ji4NjfXK8dVu4QqcZ5ik8mU9X0qAewjFMoiWZeflCB/miUctrIHZ41hu0YYytZDCg/FCzAJi
TAUuDacMV5qo+AbsOB9uUrTz3+cw8rAl8Z3xW5BszSfl4rZ0tiILB4xFZAmmu1m/PO+Gvf1Wy7ag
ooov8xsBN03S7uXnyNC74KUbqrQ6l3YNrZpO83UnAxHS4uEBSPnTGmW2HaEFObQAVpCDjq67APJI
YKgiPJ4hMyYgTZGHt6P9sfIllVvPxcRitD30RCptppLczFS+69Tgz2AKqHDE7pQ8D2Z/+OZyScJP
t/SSTwIeUnAKxwB871rgRXRcRuXeCexk4TwLMMaHcveQtawU14pDGeATF0NrUn/m0UypPY8UFsTD
ViXqOJfjKI9zMqSkYoIpvVOitKojKR4uf9Ne80JzMfS3SeLvIk7daM9ulpzj2XHoWzDFQRrNG170
FA7iVs2KRnF4VHgDD054lcweynrOF5gywzejd6qM8j+rosEbUHn4vlypsQvRXytvOau+XTF4nhPr
me0tzV2S5smM2V/j/InLWsGJOpPLnZT5cpf1YkBhjInbcqI2nNAA14T2Jxzq5Cd/WuhSUqUd/q4g
h/vnRcjqi+cX7eugVWt22Bcb0WVWOAh5dif6ugX4cgH7bTCBh80AFSRN0u/u4HUr/aAO8xLwSdL1
5/r1sxprJAzS0hUgp8VruXHKicWmVh15xsWPrC+75VtvOgop2+8pHhaf1FaJ+bTPaI/rBpOR47DT
FiZTmV7ONGOU0UYfrWt93dRdoN6OcA63z9WMkcEzqoXyhlUD+0K/lXNw9NsW1+gWYutHmThh9dKV
k5BXFoeOu3IY+XEYAvgbbRW7+8Iuc2uOwzKPvtnOEjZXaZCh8Y/UQsd/B8zyoKKiuYJvU+LUOKMb
4nPMWNOwMJV0dbQkobbNGl+He0LuR/o7OcXUB7/DfQSzhZPwy3C9Hrh9Qk8Gfv3eb7keUPHv01c5
WbXw6K6JettY1UbHoOr9/Qz8uCUPVVX094EYj8gX0sB+zMa9D3HlHOjJAHouO9R1FQ5AyeIgqy0a
Nb4vaFmNjmEwlKCDQT29xAoAzivvvb2dAgBEfEp1/yebgWy4KvhpzWwVNGn5qUIw6bDQUFO1oQme
O2Dm+FB1MkWsugG5OUVWmxDRbg6jvLKHQn5yQqtnlZSeNb7Y6nLJblK+z+Vm6FrEFVTaCppie4kt
9gBfGL6K5XRngMpk4xdvmz9KZ3Xp7p5FhV7OtskIVpgW/YE5Z9qSa3UIt9s5QZjy+1rWBc1JdYu+
Zqwy3CI6lRTi1LLBwDvJ5/EjtxZY6XXUYr3OTcG36MuwFqgdrkjn27TsWZZdN82+FHUG7qWyO+dN
Oi7b3RqWtbrYe/UIlOa9r79gq+Nc27bKp5egP+3y08pjue8r29pLvgrhuzjYrni1tGmIE1AHLgWm
dRDnIH7eBLvcvUO4+NNAM7d3WwNAdDF9kI09vR9wKFihC0A5vFWsueCtq54mAMpu5OBae1/vksrl
0b1i2Slm4/RQHSaOWdFNOBSk+ewmyT5Csqy+DchzRJVZX2S4Na/VqGR33XM3eJdkfWfdWt2P+gbH
8U99uqw7grk5pdf+ZCfDtNwVzg7m1O39P+u0bpt46T26/dGHA3qEKIw/OZbq/wa3/f9T9/9QWf7V
sfum+TN/cOz+8f//21Nb/gYnEIkMAj+yV3Tn/+fcHYQcyTnrchmmWx91xV/Hbtf/jXsWFtwXiEtE
moH/9G+EYfAbKjH+JV11YKECKNb/6Nj94NBtkeKECkgWg/Hvi3aGhEWKRTG4ps0o8l8N8z/q+/tr
XO2SD3J7DoZqlefRzyq2mX3bPsJAXZ/QGDzMwfxn+H+1Md9LRRbSKrdlbeQ5U71Sb7FNEen7lK//
7t7re/2vVNX/Qp/5us2bcfjf//OwevXX+FpuB6lvGU5lEpzpQx9YhPAQEHhLFSjhhCdq5+C5OH08
kRl57MdoqeYB0mqxpE1wXgfSLZxZXIwH2i0Iv/z6xzxMWv71Yy4/8t5kyahnWYs2GDd2572w7YUk
4iIKEdxu4dissSX3AJPgre/e/voPPvaDtORFF4pulpc/OFeRXJ/hyp1MRw+7pvyJlPQl+/VXfvGv
X3T5w/d+0UWBLcbJ5ThTDnJ5BjImcY5dOTjZLf3NhfPCnjiJHPuhb9htBSicHo4RDiVPpOce+Tyk
9vfrCDOOYkJJWFdDn7yVdd1Pv7v9Holno5VF8s2Wtm5w8+vZ1PLvf/1aLUlFkn8o/QF3wSlN5/5I
hjwmJX3XlS6ehgdW/ZlWmg3KRLvg+HOenLbFWMBKQ6d+ovXhsRd6Sendm++Ka9qMlyHzDaP16Kr2
TvrLU4zRxwbXlqCWZQEToNE/b9sgP4mWenwyT8WrX8/eY6NrC1EVFnkwuMoHIZDn34H6t7eNlZdP
aT4fGV7PyrfW4nd95vvnapS0S7K9HlZA/mbLXKgtQwpDGzAu8EHRoXDSFqs1407Sta18orrw2ONr
S4+zpna4VQVLT+thabkFF0O2viduT0bTH2prj1NsVtMOnRU37SaD10M+ZOPv9Thad2bja0vNEIpJ
LKsfxntrY8eUejC+1rykvP7r8R8mpf4be7rcK2pLr5qcjey6RVfH1aLsDmjbstGy3eeZ95Sk/rE/
o4W462E+vJByj6lhIXhsgrYRNJfa1Xru8nFZn1i3HnvdWhz37dwn7lqHcYdU8H2ptuxVg8bnvdlc
aYG8lGtoL5xxYiyf8nM1KAnXyqMW87H0Q7wHfv1XHvsNWkBnYUqCWXYUxitvu7HqXbyKUpseOqPh
5WXLubfUtTQ3CSYnoD21p5NJFKuHFUPbPbFzPfL0etFommWLsjMI4hnXkPdjhSGih/vaU6qbx4bX
4nnK3WaDSx/G3jAjH6i2kLv5IDZQBGbTo8VzGVl+H63MfmTXfXPT2VgYnlUh9+W12R/QAlo6GwYw
1hrQI5jlv8twGF6veYrfqNnwWqDJTVFvEb6MO9ejT4DUAPfurATfbRZiUguxNd/6YHSUjEtutQi4
agcIZ8Et66nt8rL2/83ZR2pRtqVFiicVr7jHd1MB7XelfF1b+xwgDElqknepQ1KvqkP3y0TNrDE8
hkgt8Ko1TSSX7kuhMaxo0beGBF7OXpK0OeNnUHgQoMYCGytydV19VZKfxRnRW9z23SzGYDKb4Ms1
6n6AYrSFuURpJXEtsQ7BCJzud4mb46+/D01v+N8FP7hM+7349+cRi0wHV0RX7Ko973YCfggzpb26
xlVN0l881O1dh/CqvsYtqvFfrq7rNC9QlIcFSTcKZ088yiOxrCtQwqbw6QTPL9n6BIF9sEffOzLI
vdk6GmiRXJH1tbe1kLGyuiVOybtiueNCLf/1RD729FocT7YKwqJIAXF3a/jZZ3d7OdAYY7aMBpe/
eu8t9W7aFJYl8a+quMkcJzus8RjL1TY88ZU9EmWBtk4MeU9+fFVhPG4Ldsahp5T4tnY2EZc5eKrD
3ppg6GJc1aV/dPU+OIavRVs/kPdVfERwpIIwwVC3652hPmyTh62i2YvR1o8dxUI/BQo3tJ6ibEC2
6LTjxHgyG11bJCgAi6bAljkecIKL90bS/K664ok16JGPytdin8JkZq3cs2Ly1fXRGS986a19Suj0
2Oha6HMRaUM7b/fY4d5IpcX+2FDeMXuvvrYz20HXeGuV7nEqt/HFRLmb7Rn1eGE4vhbOWTHhKaU2
UGZJHd04MxSuBFRSbPRadeQfoDS/G0tGHxPHOy6uxFuohghmNroWzWHj7OEsea3WSJ67dLECCErI
HGajuw/XigLPebEkwx73tKheDVGTwt/19qtfj35Zz/5mO77Uxe+vRE2ClGXHNyrGIfo7N8ESzRJW
xU08LjIw/AVayLozpmtFmSzUvyiKRGNbnG2vLc1uyLoeZ8QA1Vv2YIlbiLk3KAamU7HR7Prr+Xkk
qDwtZG28mZJwL6Y4HSrvOaVAyIBrZfboP6m9eycpS9sd474tyGIrH2wwPALcLsweXgtaP0kppe5k
XromX5+VYzreTknyFAf3sanRQpb8qIVsshiv1JQuwzt3EWH1ylfIowznXtuDS0zre2qXK0fCaT+W
nf95i7bmiQ//sae//Pt7W7AP1pC+nmQ+91WGWGKYqD9H1PTNZl4LWrcrPCfBRpOZtz4rGqFxEMHS
1Wxw5+Gjl92uLGsI/v3ontM7SBwC00fXo9UPkynM7PkcLSSNncvog/nEaBtsKeYuqQZGX4sIN9Sw
xNg3oK5tNDM6IRpHR2xZHXh5q+d873Ovukrz1DDZ9FMLz1pXYZ4yeLRPdVyhROHmRaes2aNrsbqO
rkwwVZ/PPu0Xh9WesRzvktFsi3K1WK3Bg4O3FdO5mXd0lBkaiGK3DWddi1MEHGPXZst0rsuMfg3P
/2zNg2M4uBan2JEqd8us8Sx7AZVzzb8O0z4YDq6FaT9Ea8FJmN6BIAIxeTH2mRRIXLNX6jyMU3QO
VppbEY8eTfaLgfLI60SmlVGJyrmU1u4vYOvkOQ1t7FO826q9IBfoLj9Z2EsNht+MFqpOv0b1RNd0
vHk1HDnL7fy4W5zxD6PZ0ZGadp44ql1rdtZkqJ5FxWCfhrLYzG5YP4TJ95b3SSWdm27+FI+R+8Uu
YD567huzB9cjddiK+qKlAP1kvWR5/Lw50jB952hxitF1Le1GjnGxZCE2XP77li5Ysxf6kygXJ2wV
hRO9SPmYH6tC3kqnF2Yfu84zoiy8dMMaWuemWv/MN/uj49dPIOAe2ar11ugwX1KL/XqLGXZAqeYM
GbzEATCm2QvV4nRO/SkrPTXGURSJT97IOnAYcvidZsNrgYo024Fd105x3ar91K7yW5bjCmI2uBak
uMT2cs4VMHcswY91jfxzKJ+qvD4y8To0IWoCsAlWPSIGG6MX4ZDaLyor6T4aPfqPXsh7IeqMDn1k
iFdi2sIzVIkLbY252Sv9QUm4N/butRGef+UUKx/Gkh2un6s+fG323FqMeou3LrnL2FYxvPem7QVa
yifa9B+bcG0nbZckSUc3Hc8iAdpoFcltvgvD/MAPtuS9ObHtrpO75VhnzChf1Zv8jIt7Zba06A1F
VsY5XbXMSZU1b9q0vUroWDSbbi06vW7ZXLRV1rndgX4uznPvKUOAx2ZbC8wOaACqTO52Af1vYbtC
C0/MKp8/auH35jqn0zubJh66qz/s83Qs5O9GsyG0+2gVFarbS16il5Xf1Bq9CffAbJ3SEU5TP5fr
tgRjvNEn9x4nZCcuJny+zR5c2zXdJlmbIo/GeLCo7jtNCTgp+mQ2thaRZZUPMKNg2vs5p1tLBF/p
fTPc2IQWk3zYfV8JtuQM3Ry8fQ8gVCSfMkV85BvU+8vDYZaj58/WuQ/eYc4UksU2mxP34fEwS7Pe
67NtjKcQfQUyeCTBffDebHAtJhfEI9vWJAMmY931UlFu793iKS/Fx6ZEC0s1TRfVMoOHlf/anbo/
8ksLr9mDa9slErVN9GE0wIxxX/uMvU70fpuM/RPcjX5A6bqrTdoY/tvtFKbFs94DBmY2upbdzQZv
rjjP8qH4dN7uovhQYb9qNrYWm2s0eUsZEfmru40FvZVJ0ILs3sEjmv0BLUC7pfZoESCGUq/7ai3z
R4oPH8yG1sJzxpxL0cRlnacp9U/9hPUjdB1pdI6A/vIwilQ2Q1umxSVO1/X11OKAMuO7bvbkWoQW
NR1MMnMHZN3uC7TBwRnbJ8dwxrUInVKF5nKax1h01RuPJoBCZUaHlJ+b6Hyr2VK3HmK67OiFrX/g
Coo7s0nRAnSjojCENY2wcxV8Tof1WS79d0ZD61qnVY20bDgWth92BWazxU6gqQszZYSta51af6Eb
BvlOTAlpPzV7+1K6g1nZHyeKh5/h1DlDmdmLilvkL9VhmJT13JrF9tZsZrTwXCyXVdGbeKPz9ied
VG/WIfxmNrQWniMbT9YF7RCXmF2tXXcj6trsO9S1TXMS0gxTeSreZ1CK85LCOq+aP8yeWwvOfPeS
Qa0loOeM5nhve1mHTx07Lz/955KLrZN4F4t88NxJRffo7IMqkUHxog+6FYtDZ9qOZs+vbaJ+2axN
2fo4h+bulyrzPlpdabT52zrGYEWESJsgjWiOMw/X86Bs0AmeWamOnsyHn3rqZH6uXIcH9+yP9Wzh
AGl1vxtNiq5eyta+A4iXDbHv5DQp7e60XTDlVfYUyOfvjy7gMx8+PG55dKyFGLTuq/Umr533eW92
F7elFqMQW3suzAxNxzee6PmrxA2MylBYPT586ircaB+dNxW7GFrGVuiMb+x0yY3Et3ThPhzdkbPw
6QziwcW+HTbVx9gpmgnGaE94OHi9Jta4DpmKGwgjBzHLq35JzbLD+C0+HHxU3jR5EVPO8vh83pzn
lb+axZCugooWvIuKPlWxxLv7IPfteaRys7oZjcgPnzviKxEr6MfYbufXrt3fKjGaPbeuXlI51Ylg
sbDECMKPQBzeVGVvdIkD1PLwqUFr1WXaFSoOmJlDhC780G91aLYe6mqk0aVbrWijnroNbuHKKd9M
VvTBaFnRpUhCcM9qfOhjae7WwIhJVJwnYQWGE6OFZ1FEqNKKjbiJYL+FU4CXfS52wzeqhedc+EGC
1q6P94hmY3vwXrKTmlXPbV2GNFl09Pm46sVDi91zyVq7AZwH7Tf/M4Ou/+jdbL3635PHCq2pprcW
y7AvgBHX66ms52uzN6utAIh/RUQXNW8WNjCu8KTm4iTxerMqha3zD7dymkJVJ10cWkMJeG/p6rsp
kovhlTTQVgK7hqGwRFYXq2wbTnUKh4r596+MZkeXM0m5rqGYRRdPFXwDEaBah6ZjuPrqHIWxQt83
uE0XD96ludPenfJrua34XJk9vbZXr7kK1LIyN20GbS4f6w9rZZvtqL6+WTvtUltyYt6bsLveBjFc
LVWbmX2Vupppdmd366oFJ3v6uD+KNkmvQRji8W42MdqK4LIK+87Ga42aBDSvnOAjHfwEMoLhH9A2
bUp9Zdt0MzPvDgtepeGHrK/MMv+2LmiSZe2gYFZdLL3xXZ4Ob5ZyfGc2MdqZOk22xa2qtI9lE2Hw
BWcx8+BBGg2uC43ALKxQd/02JpYiutTn/mBtljybja5trmqzqNFXjO7PYB99QBdl85SK6ce54m8u
NJ4WSX2+Iq8LnTYGBpwmB6rFNEELmUNNSOsLVbrutuXdVA/VjTu4VhCPWdb772lxk/1r3L4H9S6S
dXBdUpfE6aFsvOAgq5xkfLr2oVgOu1f06sMCOmU6iq1vyq9tlln9MeBg6Zxsn1w7FmQTqNjKJkt2
DKhSrzdTb4VF7Mg1826SFkAFnEWyCZ8slL0bdsPFAGgadth0XKp83K/SPsK4WFTOPl3VjgMQYphr
t/mywo9JXgN7sopvg+33fRyCGphjtfJ7T7Tn4yQgZj88NtLB/jXYZDpdp3abRrdB2NCqJeCfvHPg
2R5mJ1A3XT6oPRZtFG5XS13N3mlWXuqfZ5jbpLCrbPaOadXVLefZKNqOocpdeaCnXNnPlyYpopvK
tUcv3pltTD/dcr7Zd6t+qZpZYMspZngyRaKS/V1lF600O4Xo0hpVp/M8dzNovjCdflchWFFVN+E/
w2D/dx/XxTV9k4+o84FnRuTyDpAubnFMNuu5sXWUN7AMGyOQDntdbAPqUyuWIl57gCBmh0tdXWM3
ub1bbtHFQVr769kZGnxLpAU/5mQUvq52BASGsCQWjkUx9YG7pfOe+dZgJqSHPPjw3N1Ni5r7TbZw
HyPkO+Mg1+oCx3HuzJ5dW+1nv99xZHK6uOqjPcSWsncpbULcNSuB27rPySLztmlq1cS5Wq1vdbG4
fyhrKQxXTm0rr1dvCsrJbePAz/AgrHEiBpxiuOhr79UF38YFquriLKi/w5Z5l8jcLF497bXOVCDX
yuG5/SmJh6h6lvi2WVLc096oD14EJiGfO43tMHqtCAojLHTDOXEefo9KpG4AZaOLU1xpDyvW6EGh
3ht9ixdA2H3NVEFb99xIAaJ3m7qXNCbm162LmYrZ6NppOwtyrL+dYIihlHi3Hvc2Ol6m8bPR6Lqx
w9I1lS3WlJsO8PjDJPnC8zw3vOnoarJOLkmxpxwQqACpI3q1AArvImKzZ9dmZhH0Rvt5gx93W1XP
Anf2x0PQK2w5jcbXtWSgklJkUi0fezPJZ1njii/cmJ9ysruEzN+cb3QtmVzrfq8HzqskytabxEvA
JotRnsyeXTs9OW41RfllDSjyGpr20uMSMta1WTTpgjJb2eu0cguPra1xv2do2b/v9YSPqtnDawsY
di9NkRVlF/uBnK0bzLvto0iWxX+iMvkIPMDWZWU0syZJUIVNvFf2xZapvNjWJ7JxutMytNZ72tle
WhYw2xNnRKBCacRl9CqzfP8p+5pH3r4umxkKr2m9BgYrR6CXct7xzkufIFs8NrS2kKYrVZdAgbUZ
VoD/dqXCQ5q3i1nQ6bI52pcDMRUcyxcMVELcsQq4HHXWdJXZ/V/H4wbC3blsXU4OyWgnz+s8pR1v
wxpFGH5d2nK9i0nRCOw0MXTevDysS7F4h6L0ZsP919HWpWDYOTc4/IFtclBz79NHmhr+MAoNXTxX
jfU2RtPexJ1qoCmm7t0++oYPrmvn0n63cQWQAO+Fd1U55TPHGcxyF7p0rrYsAal2pAPImwcscj0q
MMv+1mxStNPUmFUqtZe5iZNJhecpc1IQj7nhUdbWjg5LGeThXLp1DLmqhS0IqvEZAL0mM/sefzTd
3lN1edHaukEj6lj6TXHso/C69OzNbKXWJWOqa9I0AWkVR1623A6qBvw/FvObX0/8ZUH+mz1M141F
S7nNi80OXO1ez9FHDGl0roTdtthzuG1jdtjXNWThFiRAwNM2FtPFtCfzR2zES0tgcfrr3/HIkqmb
RdZWPvRzlLMa+w6WVuJtaidmJ32hfZvAJcZQKJ6d/Jd/yhWpfLyLGrPXq8vIGj5Gq0QVeLalSt7O
m9W9azLfrJvJ1mVkVQ61TThDdVlswjdd7frxmPtP8aYfm3Rtn+rILoikbiqK4WQl2h6fUw/koNkb
1YJ22sZmm7a8QiEAwgkofNd/3qsIiw2z8bVNBEZMknSjquJdyW/kjl7gK/jRbGht+/BmQbWaDkGa
VtukOPTDNH9fXHxQTIYXkVYKz8kjNFlymfYuTKhtDOFNHfiT0ecudO/21oESvCsePsGR64w3Y3eA
cmK2FP9kVB+BF9z8gfybvYz2dmpy9AjAH5tiNrqEAkF/eJULZ5iJnD2r2M6C7RSmQrxu6ed7azb1
2rl2C3Ju+ktvnVI7XdtnhbDFS8fp/KdsmX9kbn5ej4UuLLt4+K1BMPHpBJNfv+ptu5mu83Lu1RVX
pcm5AoUaDKfer4COWxvn9ttOFn39GdM/D1dyZ7+RHjDbQ7QnE3SFzSrLVzW4R+dY9/2WH3GzTPZv
bbLl01UDjLTFyalY/3Brz3s+d8WIg3w2X7nJtDAEDIzsIOrc299nNv0tb8oLp+J9k4f4oHKl8nb+
K9YLmUD5+bLoMms/8X8P+QvXSdr5iRPT3+9RQoctiSTCDKDry/OwumVwysZeQa2eFanMm3yhX+iJ
S8XfL2eYhD/8dNBPYpZG4/M5Tezi5RyV0a2TO6nZRo6V08PhW6v0W7KwZeys4nvg9G8iO31t9llq
axm3zq22gqWM3R09b+V4N047PAXsuETO332S2mo2TVad7sNaxpBCXfdGDXu1nKINdcVp4cid4hAZ
VJlRNkPoYjy7j7Clnv0ytjorgCe8VFd7V6UfjOZJF+NlWzJxW3TLeAZ8e7KS/SMOrk/N02OfqXZh
t0WaT6Wayjiopvwd6m3vVZil69e1sK0nMkmPvArdpxV5QjrNQZWe03wsy6sJKwnUYVZ1zus9xOJ4
Nqxw4wz58GNNM7Ibiar4MY1jIXQLPrIQGW5gunOiBXCEq3pTxjYFs9FdrjD9eWKBfuwlaEEmXbSc
Oz24eK30cryJqsG/asOIynyQzpUw6rHEAu7h7PiMHeS5hKV+YfvR655+inoQ6mZfqRZwA9D/HDvc
IpbSH6/QXIeHJLPNLitCF9LNOclCd7KzGFMfTKnmrT6FUW6UufjJPEYEnV1VskpO9pw/E6DDvTYw
m3NdQ7e5ohrakaEx/DwnUX9V545RRkToGroNEFo+RGWCNZnzXPrW8x52udG71DV0yAqF5FtJTl2x
9M+KYRhxfHPfmQ2uBWniy2zeXIuP3U6Hc9cpsNlR5V2Zja5thyIqVeILPENlPnTPUb1+7NPNDA6L
ve3DCEoDmVqzM8FF35zqaorG5lr0lZkUVegyOmtbKezVKo/zouhPXRbeWlINZ7N50cJzLUQ/DW4b
ncbay9crx1k+dKrEbs5oeF1Kl7XR2FdeE52auX9ZVm1cqNZsc9WldFu2rthPcMCpxgnbjwlvmr3y
35o9t7b9zajzdzr8CKJhbvGFV8cugChsNvhlQ7yXYdmB9Azz2OV0LdUblkld2x8S1URmgjQRXLaT
e+NH9UbPRelHNFq1u3MIcU143q5lbtYHKXSw1xQ0SSN7NzrVC3YO5RtUAE/MzI98898cz3QtnRfs
2No1aRbbm+XOz0Ve+zQYpbA830NKauPcj3b3IPu59s8B+eTl2I+lP0PI7AIMiqZI9Oe9s1Pnay19
B8fM0M2lkRRf6KKb3c+Wfpzm4dw0QXUETwtjwkvMOArY6jx8aRVegbsb4n6ay1Vd+ckIRBhz6Ccm
9pHbgK4gdBfH3atyHLAmrTM0HON7GjZXs8F1Vc+09EB45DacN2ljay1KdZSl4eqn44P8cgost2fW
9xoAxDJud0JhTmAUibqox8IPpofxP+ETlqtTtOBZLxyaw8xG1+McYXWSzyzVEs/ioXbf1Zlj1rAp
Aufh57JavQ0EZrzc3dWY3uSuCKdzNpR4vxo9vK7abPJ8DEI7k6cVvwl2y63Afz7D1939w+wPaDuP
Gstpn5NuOk9t1p3r0FtOXeQZ5ffh2T6cHu4Pvtu5+KXaFwjd4vdgAzxpJPYXumgTYyZvSEYGnyfY
3tXg9Ye2wkPHaF50CJ2XTaAZpmY6O4XdHd3SLg6kx76ZDa59km0ZhkK4yXieHZx8QwvD3n71hNlu
r2s2U4TPwrPc8dwi8zq0pcL0RLrj72bPrh0QvaXrXBsDVVyQqDXhzpOe8803nBjtfJirxW6p249n
gKnO6wYzpG+B2KXZmdzTduSsJqXcdt50zoUSh7Vz8P5MkNH9emIeuSbqKpjKLnunxGfnKkgqf36d
TXVeX22BU6krD1/V2fBHaFOUzG7i2QU/wsdr5jQ7fnpsVtxbfv0jHtmhfnj93ju0dFkixzFg9DTF
PT5EDoOr1/an2eDa5loWbN7oGdW5W7vtmNd9cRrqxGyt8bSFLOo8Mda+r85zOc1XdRY6h//D3Jdt
x41rWf7KXfnOLJIgQaBX5X0gGYxJodBkWdYLl2zLnEkQAAmCf9Tf0T/WO1xZVbaqbHf5qTNz3RuK
gROAgzPsszcIjNffMzZvIYm2I5SuUEDa6HJtM08171avDn9vSN8CElfI7a0DspEbwcoo6dqlTgBJ
/T1gvvsWkdhHNtIRy8XG6RyZ1KvoYyLs7zE3uW/xiHkQtNKrqdhUeiyTNeygWgfm+t/b/t6CESfP
IuUsC5bVdb8+rK5YHmu3/xWV/A8m+1s4Yk6M8SaAlTeh9NCPcrHxwvd+lbv70dHfLFQo3CBdbTnP
Agep89n5NLT9w28tpLf4rMbzvRySFlEGnq+8hUITYLK6XNRv4fnctwAtrx3IsLqSZ6HoegAR64WW
V9Rre/Z7a5W8WatCsQmOk+AZV15cc//Qur+5+b2FZ4GIa9TWx6G7AM7qpfDf/x4y1n2LzYI+Q5WX
0ciz9UJ91BgvgEQWM79nef03sW4N4Sq92iFIwcK166W4cenvsQm6b4FZ0MhGUNN1QUoB+Kl75yro
q9vfmolveb5C0AiVkvRB6tOp87aBaNF3XZpuevd7x78srm/2o154EPCahigLBu+iwReo4HBp1fsV
n+Dl6f43ke5b4FLlQCCSmZxmnXDUTufz3F2ryC2KDfpUo3xfdKspT3rNfxlc/8AsfNUN/uaOqA16
qIupduPypzp4oPPveX1v8UVhS+ZFKRyXVHcM4J8q/M1Ew1t00QBsL6QEoyij/eLOmeCze1KSN78i
EP8B8M59izACIN/XWLdRhsaUIh7LodLHzjgDELNKinFr/LlG8zTUmfybRfm6T0B66rjJ4CzDr6hI
38hJ/3tXAFKo3880SOAS6PsVQdYxXkbgIe2tiY2Hf1+tp+ljMPQc7/SB10PWTtQP9Vo9eFNLwl2u
qqn8yGVRbkBz9XmZCTgwYx2t+lfRiAfx4R/MVP/N9Vk/7+d6bBFeLqZfEq+tWmgHNg1MdZuV+dK0
8Th0kB2KewJ5Uyh8WtlH+6EVtOwyZGNq6DW2azPbfZlbJ3+BzCjQlL0LQH4Tk9quxkCzEw/8qqEe
E6dZ5caj+8UJorGJ5doWThW7hFekiKWOBLzngWK9xyEfh+JFQDZ48uKgiapuT9YGHOGpRRYoKlI7
zkYmjSX1cg/eQTNDmLKBVBO44W21qD72+OTQIOYWegLNzhMNhV5Ch0S37mI0o7RQOCUqGvp3wu8Q
cNRRzb50osPbchqDOaVoViDxhCfUJPNs/Gq72mmBVFfjEtW/DMj0Q9x0kZ7rmThktCg/9FXQ8E9d
MUGwCd2/6yC7GBRxtX26QBh3Yu3sEvdgGlOJMZXymjRCt22+WVF/8zeODxHGJGcwTzyZqbFhl/rz
GrpHj82UZ1U4rR3a/cbB7iAt0ScRFTM91e5UsdStCDQ8y4iOcN1Zx1LWgTU5XsaCjj1gufVQFqnm
iMujBGm1pYDWqxx7GcXMpxGajeZqmwcRYg1sQLSbDhitoYQuJ0M4EHPPabt06nr/edQdTY1dl+jT
VK2WZEIOYXO9Sp/Rx3L0o+ia6JyQqzUv2VSk7YrGpiDjZvJAo7HSaGpPaOthGC9RVQIXV7grL6bM
BRU2XPjOHdZmZylZzMeRddVQJMOMCsI+Qocsf/CWaFEWmpwB5OcK5ly4Q9up7Y2D1qcV2FbQLkUT
5JUtxnIY9n6I7Ku/p03PSqjPNjyjTdknA10M5CjL0DpqvoQjszq6k2o2RmJju6ZDMdUPy+IXPcN0
GPwpq0molmQoysAHtXBp2xSpq5J9YJr0w5EvK3J7ZehOi4yN0KgAxZyFkQ+3W2tCSMJDQupbr2GS
ZmDlaZZj7xsPpRBXg5BvBTZBzwVa8lyrKBSKSwpmPredPvqtg0YrOUeBuI/CzmNpmauw/oj0Fmux
aLpgmFNVh4O6bia3oA/A9I1dVtsIvWV8cIfwsIaO31x5pWnWz1XfDhParKQzBNcjFm256UVp/b3o
vHp8Xzodc6G7GjQFhdxmF3Bx7WrdeFBpznNm47zgXbE1Zp7DgyurYHiqDbVhAqEEFxQGEJL1OPjA
Q9p+yrUpmiJuxoZ9DAkdxXtQEkBuEyVJODxokhjsCd0viuHHgxN8Gmo5r/vOF9Y+NCsEzxNRYiV9
qgNM813R+Ou15m6Ruf7I6jOTU0Q3LqtEeTc25bLeGHRH+A5gBSCbYOmFvpruldF9/6VBua881nQk
djsMdZtvR5978jiNEJRO6oAE/gdG/YB/9kyTX4N3wDmg9rh+Ql9IF9cmLNICrFJOulQrMwcIj8zr
DoxT5KnlVcBT0aKB9TayZdtfe0VeeXszVBAudcayXnbcSpduI7o07nuX5k1+V468EAlkeh0QadYu
h5gt7yjUH+dVhfKk3FW7eyKoaN9B7SUfzlPIozJzy2aIUr3UM2ynCZksM8DiPXka+Uw/tSCS6JMc
qT1zLhdXwpSUw2I2FBrPskhdlDjnY1ODFTvLi0mgN8WJ5uKhZIoH+04IQWOdO5J+LEtei6ToVaPr
mPVe7kKwKiDLXrWdgmK78V0n1ar3vbhvVyM+EM1xBWnoFh44MBdcReUUSsb14qh+0194nGKwIK7N
9WjQzbgJhTTPvmsNhUxe0YPMFfoh9AQfu3jNsYSjpG5Lv0toZ8LhvR0h6glWrK4DTx5EXde12huN
5ucHC1FDmcflqKMF9n4VZhjiWsO3MzHKJLP6ZKaZhI/QbZHYEBpQHPG7Fke5DKTQk9yEnKI8vumh
7RvGaOntQwgge7zZzHNBWhsXnmbr0SyqQGJ6gRwZ37m5RWCB9sey3Cuo5TmQE64q556GjfTTMqCT
kyp39nga2XWtH6W7kno369Xw7dQNTp6Oxs/tFYFc4Y0Lgd/qHsUB3zYQ6m41zyA1UOgDbxD2Xluk
rlgWNBX2Ow3V6xEo+KBcrrrCrZtkWKWnk0DIyEE7ilR5ZdByCRn4O+02HXps+kDrm2pBVXM3AGdQ
Xw+gR4S2/GwDqC6BjD4ejeTe3iNc6XOoRqd/8auFtVe0JQpzrC+7tvxMWrZiJnTg+VMXLd5qznBn
S70JuyZQ72gzl/lBFVVN9uiNpu1pkj6E2jYwRy1Noa9F8tcV/NogwoeabrhTQ1UUQH6jfQlzhHlB
fShrbcVO1JByL2IfCGt3owSkMuNZ296/xznZ4+yVenluoTQAqgHul0OQjODsLBIH9ilPllws97VP
NdkxLtCpF0Lfne26WTInsWLSkAaUg1nQFzRHXoIqFCtvcLlheF6MLaqd0/sByo1V3jjTQ9etQ39A
h0O5wivq1+UTdg3VNyDWdV3v9lLeI25CyjFaTyvgcZ2CJV5tvmc1hh7sxBQqdVcGBnk8QzJFyb2r
S653i4Zm8mXnXkoQSRR4jErFmmOVuyA5LNapSMbKWHtL+NLyGOp3jGZR0MG+xQ0xtTy72mPjyyqV
COq41fMS7m1A3OU6wOwvn2q1QLcIN0mG/Nyg4mHuWIOHeFj9Wi5pT6ZQ77D/O6LAw/W7eWPWKIKW
c9joYcVgymLOZtM43bvIs7q7mfHM5sNYA0t8rueqrJKgLgf1tIjIDz90fmRZFy8z2M0FnhRpi889
iHbdG0gdBPxlCChvnsd2bHwE5WDRJAkkputo10VaWfhvJXB0Qzw6k8VW2C7YPuDtgWeYOuEcpQrM
HoMFsDNyPkKKwAaJi0293q/T2DxEE+b3pnFNS5NqWVFW66I+eB/6ANMkxLK8TpDACCIoWw7RtPXb
KKRzTBa3G69FOZboU/fA+Yrgo26HE+mEcdqYon/0pR5GvUChuwrms9e7EqTNKM7zh4D1pszmFvJK
N6NfkiemIA2UqiBH/ohVjqbXthc5gg4J+e0zipakv2ubSK1Hr+5HqG33AdYGmgaAbmTbBsy78pR3
LRdLwoKguLGASznJQqtuvlOrGdFFj2Zp3yTgvoTMfcS9SpwbhcRkXHZFO26IRTN2m6HB1tuwnPR9
Kt3cx0hUZeudgklc5H+pujg/DHjcskg4m0M/7abR9aa4WRf7vmYtqLbitUPL34NAay55LBQdrmQ/
weNKyqJ2Eq8GlaBNYN1niHBTot/7E9gsdgU1Avt9tLhw0wm6voWOLYFS+b7CJbi309DrKPFDOqaN
Lad+2yxY6h9CV5o586Om9SBnI8GT5wUVYSlpgSmPFfHWjGMzMjqWYV6r6wk4ON4nHe2i9qpRuT0z
e1HNXeVKjoqxxt0wyB4t2EbhcqRyDWD2TTs7xb6hfagfpjb35rteTl6CWsboP9s2NzNE3ctgB3cN
6qcNeowGFFNjudTlroQke9IHaMbHZkuSddVcxAMUtGiqpevvCvgD700XkWMB/q0OSuj1qJLS82kB
ol9EasMQ1PTATGE/B2jqqk8+lk63XWu18tPo+PLGNeAFRghE9FVBmb/Cd/ICeTM7AlhvvUQJBffA
CXUXdPhDhJaAwh49vCcrmf9uME6xafyaNnHXLfo4Ny0/Q3/cm9MG0ziBbLpJ/DKvdkEQcIjSF/ZQ
eEv7bIu5vueklUnl0ts2lN27sOY9jwtXKGCVprZpxnhxK25UXMDbtZmF5KDd0dkvHqm3iIOuLeMp
pjNNunVal6yXdXiwwKIG74zDovuiNQRc/oipI2eXd9Fs2jjHzGXgVrCl+7nSudXvwpBSG89VtzDg
f73Z2LS6kEjsW7us4Nph0rMCcszjqHzEMRUZ6rSgs+ccZi9AKzOa4o17kKWX82vlLEpnM8gh3MeV
tj5NuA1mfZwCERbP8Fy7cRNq3/F3ohJVcFUvcwvR3qKfW4TjQrJHMrXCPY9kImID9g3bg8dC0XI/
ODNvPzglBKjrJLRVWKWuqksdT2EFV5TrKaoS2cJHMXFOHELa2IZ2qj4tLCTj1bwM8/oRSmYG7lCp
WYjZ3WJthSKu0U5Vb0C9lPtbydqqvl08JIw2Qx+QLtMR7E6KiKaI9uMFVbwZo84nZ7Qc1eERoGvi
pR5fQr730FS2fKmA4O/Ok9JMuInlxVwe1KiIS2PwxDCUMdfab+0tQuPIRxQM/O16RGJHwS6UfWS8
k+iwJO8bBKvmQxM2fB8MQEEQ1Znog6dI4zx3KIQiTF6GEMqZqFyUCWYHnKU4n2ZYdyWnJZ27QrL3
FEQQ+pEZ2PYnpUbu12kYjQ72q7wPnfmemrVGUsbx/YjEWueyS3hOWv9arWyxXwJwRLSfZYVevw2r
IT95Z9ty4WCpCAd5A2HwsFk2/QxK4C2vHH+4oVhlsIgukSODeSqXCBnmskcOaFcTtzQ70pSN26XB
KuECxC2ltIB2wID4Ax5fPSZ2FhdfBNo/2tzWWsrCbHlTNPKxVc4wZ0PtaL5Xik8hRmzlRqaj3y7z
c8ND9OzTsuHqWZtmRCarcDsn4c3kHauxyGkyomCtr2xdBwWGJKrQ46lQmkmkmEc4pSMFS9DjtAac
gd5hzK+Gwkd2Kl/Y3Uh8i2yPDtdVnG3btrGExmuMlrliIhClY/WQWcNCmxSQxZ32K1EI0Eo+IdOk
zeCIWE/aqNvIM1H5ZYYeDtusjeuWKTWXfTUuFIRJdivtwo8W6opVHZPB4fkBGt4BDRLVrrUDf9S6
znZZMYO32PG96KBh7OsXvlZlij0+yM+Dr+SmcsZ1AmzGyZ09/FuiExfJZxU7TI95Ak4u8o7MGqDF
2ZSF2PPysmPgaWkPlMDDUCXYkUT3GKLu42Z1WfY6FU5Ymc28oPsFQZ+DBOQalV51zWrjImCubHON
5oFp3+YV7bEi8+kwuEh0nLhfaH8/5bp9ZnBWzHXfGHXQY9S3ZcqsXZIwhOFAKqbIn8GVUldp0cF2
VrVsTlq7cOBWkNeYfRuxMhGrhZgNWobcXRVJ0p5GTVR7kvmkjpMQQ/3iy4U1m4E18gFBJ9l0DkGj
Ea6Hsr1dI6jYtUtgHkMw2LxKn7oQswdnS4VJDD8jbk3UZQTq4VMywr0fEgbsygw9RbagJAC7qZJx
lEvSTogY4dgIviRok7JF7JWYvKNt/DYRQFeh8wCkNP5p4L1GekU7K+8OkZnD8mkx87hercFi63fg
hhn8q45WU6USTWZRHQcG7BV495YldWmNBGg+B2cfupfpPERLDdaLHJLLPfb56NYrCYLXXCE0iin0
Eg9rnTsLMKlju6YN6tRhEecanWef8h56Lnu/gesc52AWYa+DRhICexZ8fug5Li5ARauGeTs5jA/6
HhUtX14ZdPO3Z2mgM3odTCBZShiTwpw7FBw/BmvvgL2oCHX5vhwKNKQ1WogWWLsueOh8rqsYqrtl
bBrokCBiht4ibN8s3pcVYkRk5FTWqMl6MWzEklfxisxdmDYRLcv2aE2EMDNGD5f3DAe7J8mAQHQ+
W1Gs5tYVoxM9mXzsp/M0V7w6sJIXXbXppryp9nNRLl4Je+uHXxoDb/K5sYWBg71yASbqZhjXd8iz
dsD0zAjIuyVesJfL3VIrg5Xtj48+KUmGOop3BMUANhIWgkY87g2dondYD6bd8FKXYNdhXr9cGTb1
zQfTIYCNpUSO7eQ5Pu1fRc15kzZDLv0Hx1+7+dq6iEqu8wEqarcMCSj/a9g9XQtFSP8l7BWPdotX
tG4SBCCjvsJGVmCzLpbQN2lOo4WJBDpUgNYmqwc42P0M5iD3QMGC5B4xsaLmMFESCMjiuUt/4gLp
qJgKYsAlLkr56oakKq/9Ne+BsMvdpt+B1N3xb9BTGNEhgULSalAb6a3IDAF7XAbgjegSJI/D6WNv
OuVAPHDVbO+0iBqf3LYb4bpT+HepJ7mo0agJP7O7npAmaRL0Hmg1xSDM8fwj4FUhfOhQO/2uAgZh
/mh8yxXuiuZ6a4qKmVSGQjSblhA2pj7UWnQTj7KzZQant+XHPAB5GICJ7UU6C0piQ1qXFV8OuQau
PEGXT8HDFDwCrgLneN6h1osy4VAc6LyQFaZZi2AHOzmgkj1iC4uRbvKaGM2Ua52OXT+1WbBM3vga
VWHTOnCRvEATaMGCaeaLaLoWvU4NqkdaJXOH7TBInFbyLfWFb5d94zHCHsGn3Omry5xbBG68Cuog
qb2FDOcwqtrlvYO74U5cepoMU3ZheobfPbN1Dq6nS6BwzJ2hWbDHAEsK8iWbF8XZdp6CTyYnQt0Z
MRlC8yhBSjmEU+6qjvefKguTDaiRjTr3VerZGbMJ7KzwC7HMkTaHkssgD4oPEzuHZT0X2BFZvX5u
SiRdn+vaDE0WFEHvGDxdQXroFFNZ3QbwarA1+DwKwkzAtI+vpQhCw2INgnN7baJgYg8e0hAVpFGQ
5tQokwRT8yicaXBuhgJ57dv54o+jbd2y1k+ieQTnL1rKhGz3ZYf0PiZJIEgmI/h3dAONwWk8ojuu
CE2yIlU+wKGvZFRFqRtSzY5GIGF+BSeC0atmCgJ137d1Iw9RQcywdyboiD+j6pK7CcpZFA0vQ+dM
cRv5xrkaXDDY3DqTmqonZ4VmX8LhAPQbO3VMXldKowmkC91oflhbIKwS5irksivS9iBIkYWjPzGq
RP5AjCoTvwf3fz2vB2eFtLVEvDSU7d6IgtgYbkaNZEW06GlnUVgiO4lkotm2DV3dRyRPwvBQNSh4
JMLtUBzfoNfWleyyh68I4S+JAycbpe9PCaFd7cRYcycqlA1QUgnBkZC5HmDHY1Y5HtLatEcm28Yt
5MdYbMdFhKksozDY6WXi604Ei+P2oDvzzcSRuiigIzZM3KuvQk8q9RgqMI6/RkUwdVcuUoBR1obl
xO+NQQY6bQtWF+jcA7Typur7lh7zou2be8PwYI7WZ406uBPkZk4zrtWH2rddw5t6irrisNSoI76D
P1vlc+JO1FZjWg+sQ3YuAH9Z5SYTFrNwEhBAUCtSlDsixrMGwNYLvW/0Afx7rvISzkHf2G06ZLzV
tI86I/FgdVQLebNIPDSUhjATIPjtR9zeEzx2NB7xsGzWd0gS50s2YyVnfF2jK8QK1Dn6Ts5R2aIu
mN38S7WC+Vu3plRsmzoaw6u1HdCV7Pl20B9MNXEwFzQT+CMyDRFnW8aeoWGEUo4PQJI7KjYnFPGb
eu7mgPk3A0g4lJ9daFA9hG5LCOFzJlc+1wnvjGlS28mL2ppW9DqUedDvA3S5mt3Yi4mkxWxFf+Ur
sKwgE+SirDRYGU1ZhVylFzvK85wMpRhdpS0rOLxrMSoRxZR0FXlZIiisH/O1qJc70BUEGinGMpfr
Z9KHpPgomsFt9y5Be97eRXJrPKGjXuqHFnTN5buhD4PlygscZb/YMazFlbWFo5DHWHyWwINBchxp
tAkp5EopAOFGHZwmt1Mm0RaimnuJS6jTafX9JgFunKI0GAQXtN/MMg6g5XU7QzX3nWuaQp2kXr3+
EEESDn4B7jBHHwDXFqrpKgrqj8hmOCStQ+YIBapROGKJ6jHbuw1y7w2SAzCkl2jGXPwR7siZJNZx
PInFwkaJVgIRXp4gF4jKi9iVIT+raG4dtOJXUfV5uuyPn6MJ1ALosw6L/ThwuCIu7F17T6T0NdZe
EXajjgVT6DhGJA0Rpah0KzclfugAekKKMb/2y0ibDGYUPIFz21fzq64XsVwNa9SF7+EM0GCJ67Ge
DtZG6/KeRZ2Yz9i1C7JTcFfiDownYwyhnOKSExTLjD0XdZobOMc8OqgSKPxr5IM7NINDGmBFBD82
CM5DiDoGoX5Bs+XIYjTd+GazUNEgOSHH8g7VYK9I5xmCxXc1UH/YF6E/AV5DPrOcP0bC5QC+9i7S
9vO2z+U46LhCL1wQDwzlUpKgxCenV8TLBXJUiEtd/YKgbK2cmGoUjOs4hJXVSJW0AzohYhC4C1Nk
C1oaIZzTLwEtP6D72E4yngwEXsZth5CjqhMzglvbHBAPL6GXSlKiYp3+HE1ywdf+N2iPt3wjBRKP
S+XIKBsg7NimFSDVJ+CoxgTbM5LqyDCzX7SM/wBX4l2u4BuUhxyVVQEhNENv9BjdazvkUyoKuDVo
cIXnn7johG/hhCy2/0Uj5w+AJW+56WpAZWA8/DCjDPIEGgwcmxEZlF/c0I+Ofnn/mxsSEDdTUclD
1EO7j430Hg0T+S+Qsz869hukHLyysRNFHmYWCghxKe2+Aq7iNw/+BjehPU/3w0TDDJmVDcoDVZx7
iKd/PqF+dOVvEK35Mlc65BXNCtdRMOFzjjgPxv73jv4GJuc3gqDmjeeCyAA0pZpDcG8d7n9+8B/M
0LcsLVR6nRFLjelSRtz/rPqqM4lLrS8Tj/mdiMUEYOoOEPtQ/JZSmfuWsaVkhYlAXxFmUIYM3wej
VNe1h2zA1xv6l0/L/ypeh5t/W8fqn/+Kvz8NwsqqKPWbP//5MHT4718vv/mP73z/i39uX4frl+5V
vf3Sd7/Bcf8+b/qiX777YwNHR9vb6VXau1c1tfrr8XGFl2/+v374j9evR3mw4vWvPz4hS6cvRwPx
Vv/H3x/tP//1R3hBSv3Lt8f/+8PLDfz1x/1L1et/xC9Sl//nf7evnf0vv319UfqvPxzq/xnxEA3w
IIelEaeXXnXz+u8fsYh4hAUAfZCAXJpKe0gtln/94UV/ct/34GGEzAcY9ILxU8P090cM/pbnovuM
4qigo//3q/xunP5z3P7RT93NgOtVf/3xFW/7n2Y5RPROgRTwQ85wEQGUq763MchKIj6ejJ9a5AJS
sOrpeNFOhVfvyNhv3cLfonz8CrnFB1RdWmyMlbNBOH3ALs0T7VcP+RWT8A8Dy5+gcBKl8Kz3va0B
Mp30o3ZFkTTdcOIt4BJOsyQVQk3ghWCaa7h+sfSceYu0yRj39SI30ALsju7aHJrc+fw/n6Nn8drf
a/n6qk8v4u0s/G7inmeEZJN8/Qe+qP6RTf3nF40p8vY3/x/O3Asy+ccTN5Yva9V+O1sv3/97svrs
TxZENACWw6VuiPn1H5M1In9yRlw/AJLi60TGR39P1vBPH0XZiCMbQbjrkYv4wt+TFQn9P6PQ8zBb
I8rdAEHp/2S2ft/mgQ4rDoJ5nD+IoIfMAv7G9CPtAurpQqIuH2psVmuptdxO8KiHQ7GGkKr/5sn8
vVi+XRz/9XTg92YeTuUTQMffwoOFE+VTA/RR7CF+Cj8vbeOtbdznlRPcFwGX66efn+/7He1ye0GI
/lTYCi9kASgVv1+LbtU3wDKOC8q9bn+nQfD3MFa03v7iLF/Zor5Z87AZvhuREHkUDDNghRjKb/0K
vOU5XundHvfn7LxLsyyOs+Mpy9I0OyX4+5Tif9M0iXd4lZ6O2T7e4zunE/48pCk+26UHfLY54CW+
ne3353SHT0/48R5fTZI9jpZtYxwSh798JRvw+/1Ddt7vcbQYh4s3l4+zfZY84yu4hDi5vIPX+GMT
x8ku2eG8+C6OeLM94/DHNMWhnvHOfhNvNjjiU3qK9/uHeL9J8JvNZpNskiS5fG2D3+N4l4MlV3hx
wp3giu4up9/uksPj5nD56uawjzfJdZLiNe56tx1w8wmuLtvsrpIk25+yy4Xi2rb45V3ygqPu8NXD
9f1ud395THhQl1+np1MXX057n+Dtnw/ZVxrMn4wYf2Olu1qqwK2921N2ft5nD7ipTfKS7A7J/S/O
9NVJ/tmZ3iwxrWTra8yNLL19+ngu4nO8+XCduPEvzvN1X/nZeWCEvp2DKL6JEsWK2wxD9LS/u8M4
J3jeGJLd8ZQek+QXZEDe5cJ/dkLy/QlzTwOjgROe0ucHzBaM08/HCHbuF2e4LO9v3HXliyifK5zh
9pgdLxM6O339F/9/fs6wNs6Yq6fnU/Z8Oo8xFs7p+RljGV9tMbH2d9v9drvdbLdX8TVm2CE57jCd
P1xdfZ2OV3FyvcN4Y+VhWaTJ7TGJsT43h9vkeMTsO+x+EdH8ciJcjOM3dxOAZz6v8bzSp/QB6wZP
7Fez+mtT5M+G5E3AtsKSI3EGO5Q9n4sNliWW+/my4PHY7vDPPt7i1WVVFzHu8PBlJxITf0l3u90X
E9/e/2qKfG0w/dkFvTHAnWak7i6T8rx/OGfJl92+irNtdnnopww2Lr0/XcwkBgYDsYlhA5PLn+k5
e0gf9nen9GmAbdvGT8ePGQ6AWzlv4+3DzYzHl8KK3O23mHebA+a5iDfXL3V8uMdQp6kfp7eYEM88
fre5hiXJ0niXbm5hhw6ni4H5+VQNL3P9Z/cJn/TbsW0A4gfjKsb2tDvFT7C5c4zr/rDN4rt/s8y4
PRjRY5IeM1zEBnb351dAvjYw/OwS3uxBa2SNNZdH/QTzfsJTOF3s2uk+PafJcb+Htd49Y7XAWMPi
Y5fYbjYjzGuW4Zlj69lddoH0CYOTPaf78xkGG/Pm/3J2XktyI8m2/SKYQYtXAKlKkSVYFC8wsslG
QGv59XeBc+yeSmSegtU89Axn2KRXBCI8XGzf+9NT6LpfOUV7vgmvxO6GW/gNr33j/vVlp8Pp0+np
zyl0/zwtf+mvl08/Ivdldn+F7glnhx/69MT//POH04jPP3oPz/hY/vvx+Lx7Pv7r4fKPz+4Lr8jo
uqF74Kp+vXt4+Ppwc9x9Od0cfz8/8lJ4jzwH3m737Ls/73iIjo+3/jNX1N3d3Nzhs2+ObL3Prv7d
Zlb+L9vN44pF3pbjPe/y/a133D1w1f/+i6/P/N+LU3j2bx+/feMger83vsj73kv9OwPx5r7bYVBI
Fk8Mr+Qt/3B2D/c+Tx5X3/X8m/88ct7GOfiPau7/fQ5UefXeJL1l9QVmscl23H/i/nPVFqvL6125
3CL31/LW4y65FyeXfxHvsH9aXmU+NB+eXz3xB07uAwHBnl8tf/Z0Ojzw38dnNs2/8R7/BjZs6355
NblRD9zc099w4Xhzw4Vcjvp+OYOf9os7Fe6RI8T24633Pv74dvmM/vHbPZGOf/zk82fe/wDL6/C/
G2FqNvGsrSL8ZzJPYMlrHb1+BuQPvzwVDVXq/akte4+ksd29b+X8K/+PFY3wTyfsU9X1PF0R0Cqx
EXcFaRI7u6BjTLLOwT1Rpqv8KHGkD5UdFnsG3ImUHSCtt3UShHNPkyqzZTijTb2xdvQ93cRxL9J+
a5Lscu8YpzMsy7IVUhey7XMrSmeDTJAD0LK6UL/KUZWd2hKBl4/uHVYcw7BIQgjP12FzTYdT0I2q
IX7RmRkW0AWDEKwNRD4pUzNnoVSDeHnf5nkK8nf/FNkwVFu2yaNUeRUmOYwVlRnajbCy5uqNLFWG
3zdJfC+De91Y3hVTZH7kOUxaLCnCahNVOkIF0z2YQr7U7Z183pdRV3pNnKUb3F+Xp9AwdUen7sE2
wpu1cv5GSXNMQtMDeFsTn7ooNo8m6dudXmjOp6EurI1g5sr5eGtvrZg4gdwF3I+9OgcFf8yUACBZ
3JvRhp1rW2ioSCYbzEKQPa+2EKG9eYoKGupOWonei+M5nvw26uYfWthXG8aubaJhmbYjk5fbFHLO
D72DvoLdoBvohpOa+Oicqw+Crr2HFM7km6Otbzioq4uzNcukUGQDPlxd5V7vAruN1MpV0g7BMBRk
mD9XLSjt5y0SpGumTJmKGLdZYQho9Sgo0PvTTZErOlBy6rdqaj40MXxOoFfrjQu2hHTnbpelvDG1
umD9bJV1o7AqYy4+CWGFyHVP1asFDevdoCfVa213396/09dO41uTFxsZSSPwGzZSyJmnw862p80d
blznq1YU3QSeA7yd+t758QADLepZEjVTZE73OSnKGFWeXPvQNPlf/8SDpTtcZlM3rLVYcGCgligc
qndFkzGDMhbmHgUHc6Nkce2om8jQUZRSHMtZp7+1Y0V1VJlIptWOZnq2kyY3qZkFzCM24sXBX7Ub
l+vqCbRBfhKxaKa+ZraIJZjsI1Or3JZ62SHtu++Grv9SGd/bffwwWLIuq8vLRQ12+UHehF2mIYtw
MHAZIpAs9Ica29dTZUt2a5X9Lt+Joo6j25pjmstDsvK4QrJp7xh57VbwprpNrqEsNot4x1hTeMiH
QnNL00D7MoF71mgBWFR93rmzrH+MrvI/P4imm7KqGuiFEvScrxdqdxLLnldGyZGAfMwbXTQnoaEe
t/EFleUand9sGJlMYh2V+SBwl6trxkySLZSxAFccieQG3bd+XwGjeSn6+j40pfEGBFuxqxOmDjTs
g4VJhMc3aBWwrN0kVRuh0KWncXhcuZEOVVQgXaufZ5iIj6R+rNxStgfNHRgUNF2VGUDNHyizlyDj
evOp6VqQbx89Y1hmvBTwjEMXfB0eTSpFdWg9wK1rhe3VBbNRswan1ftWrq7vjZXVEQMj7MxhhdMm
rev9LgRYNFSBdMj0EDrL7yj0fYwUYjk9rIsPzMaZlnLBxGxbQ64RUVYuwyy1Jzlgv3q93WL0v3Q+
WDGBJ6FsoFAVX72zeaEGSWOB2UhCx3wqmI7YaUkTH+QujX+1UT3vP76PHFlQrtiSLzxCwHB5lBq8
SCbI9dLvKxtoTCCHnm1nzb0KvUnrjyFR4MYpufb93tpdrdPsUGOsCqDwaZbXt6DPihPzpfN93ElM
gtoGs0VJrGy4v2ubu0SbsrYE8EydnLuDsbSzKq1zNjdSjG+txCz0DvHF+AAIT6YvDUL26/vbu/yN
527BWRoSmkYKxLO4jgXBhwy50YRAcAIY40yQwz6qzr0r5ePHw05CaSIYUwN2waDc6kYk+jwng6mX
7jR0cE8kCE+OrfHxYNoxdIWAhEBQXZo251uYTw2zNOpUupJVDkij6JkLXupRrhLDRSl843RehhXn
1pZT9Oa9GkIE0EbAla4cMTLkwTGZmF6g1vO0cTKW+GT1neBFtuBOUondgc6dG+IeR6kQMzTovdzc
CFtitD/P5JsiM+xdaZn9yzhIElhpykhbfDBXroIjL90q4msS8jV9k8UYwZy0vP4zcw3PaWWonxQZ
3F8JWPZU1OYMaZEIjI0VXzmZDnUXXgjVMjk3qweCnIThTGUgFFWCzi01J3VLILbwQ/TSx3218zdX
Voh+mbNffpQ3XxHaf6AyYUlAJYr+1uyq7pRpLfhH3VFhZLFa4abIXWx4mCuflBIHdQcCEUZ2/3Y5
3litYT+Y2xarGgIHIdBIeBmGqGhujELrHka9iN0cgWkmPEHnv3/rL47t8uguqguKjoKC+rfy+8a0
EQx5WVV4lDC2S1eVc21PLabf4Ee9+IJYWXr9S05GuLX2LXUwavXANApothbBxKaLZ58UNz1qpZV/
iBWNx2+xRWhKBojsOXiA80+Y6JEeGSVIOUTZQDVXnTT/ADSebhEYXV0TsCk+GZUBc+3Eojku7UEG
umkoyeQ35aTfQruQnaqxazZ8yzVTFucfXOny0K4pzdshyIEWA4MxqrBxKXtIPrMl30UhTxvB4bXj
QCzEFUBS3lGslXOpMptxBxWwaa3L0a6WiHXFIKrdhw/d8szwNLJ58IOv0tgmBLwFBTwuzGD0UjaZ
aIYtZkuV9squEVAv9Txs2PAynB+ESQlLNW6A4A8G47AljmpXjHb8GFTh/P39BV01hbtAtBknRQx7
bspSs0pIYQKGvuqCfZuAuU80ALSURDZ6MVc+kEY99P9bWn7/zX3Ni6kK5onJBcfsX20r13a5GpQb
5215Gc+eGIegg4wS/4ffpcV/bkRpxyorFKlgVqKQ76p4rJ6zBbDuhIY+u8x1j4f39++vQtmFRUVV
HU3XFayuIoK5SuMU2ZnCZeaVDawU4Y8IKHgBzBwpclqBOOZjH+4YpHRgCarUfxEJv2mMvNwLmIOe
3v9xrm0yH9I0QDjICpCK8/WHeZp1drAMbzj97EulFO8oEfz5uBEGx1XdMsg+qUWcGzGrYYZ33oAb
icmfyJuG2GwhgHBKc+NNu/Y1LUenlqM6+A9nObxvjgzyurmsgXgGSARVUyw005UHaa8Y/TFvpWnD
2rW9AzvF4bF00+Kan1vrxsYcs74ogQgawS1w2epU4kX9j2+eTcED4D3vlrnO3KyUebopxCPGTVbf
FZ3IdiPDQhvl2CtrYdtIovCISzFntXNJjqaNEwEDZb5LPKSDozMfb4iPlorA/8hUIHAb5Db2mrWS
aRqm3Zazn0Radg/Tk+qXQW7v3t+xy0rHYgZ8kGHRSyFzWxb75hhkiEAYcmZBdNIFEdJKtrZXqvSm
GBiPZFLnwR6Mp1KSAwZVreCWeveNydTBxvtyEUDyQyjGAu0zqLbY60BgrmSkEBB5d2ezV5UdunBN
/pnBHbm/M7oBIqpxcNLoVPeOulWmvXINyAbAYqkMkRNmrT6mVCwkS5lTuFMWawm0SchnDWV0pzFK
5HVNwH++v+PXTs+CkOKTaiCX1q92pyIxM8t4EV2IyB0ard5b2bx1E5Yf+9xzKnxSKmScIMN01ukA
NedwrC0+qymi0EttqzhN+Wyd9MARG0focgcxZQPMJPe2VHmdUOErzWUyASW8xIgkfyrSBcsPduQL
Ey/GbzFkQ7Bxzxe/v14dN2+pNOK+dFByZ4dWJJUxhpVWuGWeSb7uVMZr1Q3zr6qzUh/tMPUXZZDx
thRacWRQp9mQebk8ropGAUUl0yGSxKudm8/ySg77Af46Gf1OPzWt32lt/TByClSVk8MEoG9FlZeH
ZrFI0ko3jSrrmga2GaI4UhdMeC6pJK1V1zFn3ecbX/Ii4XAU6BugCQZFu7w9qzBPjVtQcEVbuHUs
1bNnQ+3+rZonWDnrMtA/V0k/M0FsC2pGVppCm/b+zbhyZg1QuqSwOv07srrzba3n0kpy2tuulAbV
3ggTxpOdQBEvUCxqW1T7VxwfrRJSZctUqKOQE5xb01Qp0YdW5uKbzWf8YvIC9UPi93qdKr7eCOMZ
6VRS5TEYIINAdxkBBwn6gS+i1vMtSagrO08/FoymTXi9gEbPfxgoZtp6rgacfQWnCvXz9teAiJ2f
y6PjplOQ3Df2q1KF4sNPGZtAG53KGXhNuoznduUMnHFVcpKNSU8Lrw0DbT44vcIk98e/LYkXGFSN
dFJZ85pnSB0GIE8XkoAu+NJPsQaPjuIEt22kd1vk6dcOkkPZigqkI/PPajdbXVVhIoC6caayflMq
RfcwQB7i95DLvry/rivOz1xMwO1PWEMd4nwDFaZ5JzS9iAljK/gdI+74xW6t/pDkaXqkobmlrXll
adToQR0bVARsoALn9hjpjLJuKvDrcB76kqCBCb0EHXX+zMc/2QK150lkaVSLV2cjMhl4adq4gPJS
r0OXqWIGvYw5106KCneV//5GXvGpUBKxMLwcCPu/7Yk3cUg8IpUSdhK8a1kWe0EhmtiVKhp/MFg2
6u92qnv5UPHWbGRO1+xSbsSk9hdMsjorMFooqapZ2B1yKjhjF+kP6kSjsc4j8WUo9OLO7oW0Edxd
+YwAFAgBLIIvfrH8/pvV9lavZ60EaSbHdPKDnFteJlXhWVZjbpRyrpxQxt4BDkDUqqFrujqhszZ0
UObAHxE08wzpw6weJrO3j1Ddxf6Qh9JGoeXa0kirl/YJ9WKSxfOlVYMVVqPt5LQ4dfOkSjPsUKFR
PM32B2WFlpqOYhNF0WuwgNPzQJ6b0hGuhJQ3yF0G9tIHvaZ8FOuG2L9/Mpdzvgo2iAsBgKvQ9xFK
razIGVPzsPHBKhbDkFUFsn0rJDF8uBbGWkwqEphCMchSz9fSCFpvjA9jJTUgawKJnk5HHULvyp8M
W64O7y/q2qmgQrXkMQQV+lrKT5ahu+oi/BZsd8+wCT5mRTVAskD0YlWwgHzcGjW+BUJFmZi87nxx
Zd7EplZyueupCm/yqNb2TQIVkTyO5e08zN3G6q58MjwylWgHoT9apysvmVgq1AUMBbhDX5b0ZYWs
9n5YKFC4vb+wK4cdE0thjBqtfqFbO5Y6g/AR93jsGTpEBNbpfCspbHj/oqB+ft/YlW/GJtKaBKTg
wIS0csjBqIx5G9o57GDQmvn8ONU/eQ2dhBssnNFU/nXxce/Ii021lJiE7vD62Z6Zcx/FqOYuVH0B
yuUhM++wnDSdIe30oIZzZFSGjZfg2p4SVBtLCXqpMy3b8MY3ijaWykxiWt1q0huVbuIuzTR4X3V1
q8C+ZWl5G95Yghmog3SADYXOMepPuOo23eVT0sNPkpR8yve/35WnxrGWxugSm/CmrBaWtfByiQYJ
9ZYhX9ifDenzbAaOX0GVuZNGZ7qxqij4+l8YhXHgLwSJbGlltM6cAcofDRY8+CDdCCjIl2wyvwgz
r/eyWWl7eCD0DZtX0jMcP1E1+FRgC2uxrMaeiybW6twlU1LcUOQ3MBKmX6dAxP8UmZb9MDK59g2m
9k/qMGYbd/Iyll66QrhQImqHutbq8kNMa40aEvBuZ41Qa6o5rBKiDn9KQdXdz7YUMMtfNfeM5G+8
fJdeZzmu3BTiaAoK6+cob3UnaqlPuoEKcIiWBvRmWqw+vv9BL70AWSfEF6BeefsIz84PbW/lXRRB
V+oSUIsf4Sx64bdFU+R7PRiLH21nhD/ft3i5oUueS0nNMnkDUdo+tyjaTBJyTQTBMGM2uFWUG5+d
boaLuaatsjegZYD+KITWJSgDhCc/bv1vFI92pbXE2efWe6mQI/idSLZL2Cd9S+JiUrsvUPRzYL1S
3CgP5sEvR7lMjhSLlT/v2790EhpvCHN6tCU0lUrpuX2TjgRhMk5CHRPtxD8/k1IfDqqw7f2HLVEi
pTJEK+dvgf3cErmD6swpr2SO9Hfu59B+TK6T0NPfm70xiY2NvbylGufIxq8Tp+EYVhvbxFISj/Au
u6aaVr95QPxkiBNfSQIqcAykH8Jsqr6Xg1UeEB7QX99f7OVlwTqldADPsqVQEFsttjNN2EiwDnIs
vlVKU3aNOFc/fCUXKzaNfro9QExXvoAbYoPSHogQB8m5iSf9obdH6fRfLAXaPW49aE/HWS2lAesn
gUpjI4e5/AwoPZhoQsv9Fhbsys2nuK1SqrQcoIPrdhL9UyMbkC+FXFM3fKdi1NFRsvAE3m+8se1W
+nBICmSIaWr6ZEySXiDCmhDqGFiPcleSYm2X9nb6YFD32mXhqH9+fwuvnUWQlwjWLAVLcOnnpyGL
I5l8a+LNt4bmJMeV7lFMQK9gGtJT2dTyTUW//dGo4/I7c3DlxlW44uEI49hSqk4A4tfYYCNNeqAf
BN/BGMKlU1FR/KxD/E8dc7TqFxWywN419Kh60aNwqjcWfxkXEGExwkqzhwq4uUZMFYhLqgblFyjH
C/k7HyMyoRLkMnqdCNMGqGOSPIXSaPwXDgfD4AuWkXmNTvL5rrdR1FRhTxIwKbDNSvyEJ1i8xDfF
6pKN2HV13bl5zOaDKiQBwIcT2Z2bCnqRZ7BtQXc6NIav2GlzgBY/3vCg66Le/5hBO4YqIpd+navB
ZABPk6ZFfkyPonXSzu/DGRJUGc7hymzkB/qJ+U2iSZ+DEUqlim7nYwCX98YXXR3nix9j5RH0Uh5a
gtvIRyINNmvDgutSk4dDAe8uBEHzroDy2OU2U3gDzLh7/zKtXqy/1gH4gVhRqKRSwTnf67qIiii2
OrTxwrC7gUBt2kF4BO1o1G+1Ga591remlo14G0HPmoWsSB/5neNEuxZqd18dm2Ljs64c398FOUth
2CaaI/FZfv+NFakXiSGiWPhBVEO7I4OCDbxmKpP6pE2xIz9bZRt8MJpbjC4cFEA4aJARzi639o1R
bYL8wyic0Ec+Krw3gDf5S+VqI1i9sjSLep7KGATzONY6VO4YFgkkCky+A7dcdgtxk5YcWy2DY59x
/YYZIKvE479/QFYO5+/SaF0uSC1sk4ycL60IrAC2Uz3ys1GOoS2NS6RXPGtuEBBxExRRYKqwRT8c
wq6i2/6+8YsjQz+fsw9aAbA9vnb1JNd9a0HqmuueUbXhUa6DyTMBvm5YWXl03aSKLquEUbRpkdtY
w326NGKApVCh547gqPYmmO0+xRWsv5I5Srtm4rXO8jLfa+ocblz+i+uHaZvmM3g4lXbKWmTTiQs5
SJAe8BS5EMpn1YCZ9zVq4YvWXTAuTbvRjbpmj3vBm08sB1x9dQfFrKdqIJWqNyV6D/vrbPvQPqQe
8j61//63u2KK2r1DCR+AE/dw5cVLJrpgFnUUpEB6sYO5dPZH3mVcWlVvfMALFwrJCo8xAGxYWwwe
p/MzGidmpcA6zqoaubiF/7E8SMGceapkhU9tT48/GLrYi7NRuxs0Y9j4iBf3cjFPa4SgDuQOJ/Xc
vCo5DjGwUFEND+2DNLeqq5s1hWlZ0ogPCvnx/Z29vBUaERbbyuEhXlwLmJXhmARxgFtT00Q/Jmne
w4wl2o1NvVzVmRV1dfcSR3OkKtEC9BxkC95X2FLTEeSdIpxHaNa2ZCWvmaM6u4CzGaRgfeebaOTU
TiOUrHycmJzH+1Kvp0igkoSuQ4cUjD6pEFe2aaTvP76bGpREwGABUFLAOjcsKDWC4VclDyV487tI
aGMWzQfhQHwk2E4ARVPRoQPEjT83AmVcKkxb1r2J5Xx35CL36WKUGxW4y4PBAIRsUoEjkyEWX+1h
DK1AOMRO7KsQjLuGHRU7KUIR6KMbhpWlRkRLlMLUujTVFNogSluK/VJXicwYed1HcrN1Hi7dh4lL
JMVlRJOOq7n8/psnlVI9RN5wtvpSPxWuEDLP26DExzGgWf/+gi6euAXRREylkbwwLLR+4upimbKN
osSvGBX7Z0667AUi6WpfxcboN3Yh3YQUUTfe1WvrAwmh0b8FFsDo6/n66pkNDit2MY5ERcsYKHuj
5pY7SsqwcZOvmeJG8b6Qr1AXWR0LIxUwRlsciwHBh0+lKDJkzWzluw7A8MOXaZneA4NERX0p663O
uTxXEXo3duKXw1wcnCb9t9bMLejB5ffiPNCOAPe/PJtrf4tEB8xBTLZyAK3pS1fMsz9Lurhj7rW5
l0WZ3uczYlIbH+zycp1bXfmJwJwKRraCyNcUFLhgLm8PBQypx/fP4mUsQlOTChrPJiPo9DfPj4Ux
TlFSSSQlkt1FnzPU7N0JhSl05kv1Fs71IHOjIdCOumiDn++bvrZAHjEyW+jRqIGsFjjOTSlJ40g+
ZJqjb3botiUtjP3/hRWK2nT3qfYyRrZaYNwBtw3QsrDUvt9rJUTMSqVs1XUvjzw5DY5QW5iz6MWt
kqrCkrNcaUXsyx2Ky4diKBd+Wij2s2OVqW274RKXY/2m7ccyMMdACgRaZFFkk+eL6sNcr6pZj/1g
rvRDmFTzY25EqR/XS60KETJn45hcuQJU/YDgLHVzwuPVtxKtriMlNcS+bRFttK1Cz8qSCvtIooIa
Cbjyu95qmmz3/se7sq34Y0A3WDV5M1cfr5WW4KvqUUPh8dkbeTyfgqijpFuQzG8NzV/ZVIJ/k5Yc
F4+sarWpzqLk6SAd5jdtGxaMnxH6eaAPbCSXTKcRx0Qvomzjll9ZIWkcZSweOGjCFkrBt8+Obg1D
03Rd5qMuoXjUluDmG9D1mrWi/+f9zbxy32hccc0pFNPOXSOo2s6iCyD6zAdHb3m90hteOju//xsj
VKKpczAKtk6HZaUMwfO1mQ8AetiJXJb9fHDmjRf0Ytcon/CM0fejZrMAXc93bSR5o7kYFz6z5dVj
Stndlxv4v8WkmF/fX9CFg+S8G0tDjCiRcZ41ui2v83oBVy+82ob2EoDMCk5ogTLk6iM7IDs+L/eA
coY+lFXyI4YBXNs4IrRQLz4d+RNQSQLkBQnCMP35eknnEoY+k2o3GXLCHLg0IyGTfu7TuQkTtAP1
Jpuhcc9mdNSYn2zi1JXtTDYTT6F1F1Q7J5KVTHmeM20SP6MELIZ+GlK7lF6FlVOh+BpMSZzHR0vq
G+l3DiV6YHtSJAfQOUdJnyfxTh5CGUkzMaHkIfttT7s3PrROXGsv/Vg6UuGhKzEs/76YK+17ZYms
/VeBNHL4OquzqT3UmVVnv6tEh/lZ7aZI2cVoFFexGyttnN0g0xjdyFZsxjTH4n76hrhiS4M878I6
tvaqHuWdNylJPyCIAP6oRjJ0YUuINZHar5R3VP3WZJZS/u00zD59SUgItdgtGItSco+dySx/oafu
cn549DBuyjrO0BRUu3x4RiLPZFyyaFH+9DOa5IkHfaZTfxl1rY4/IfsqacfUcZAj9VlLYXyv0qnT
Zl+rhtEyjnU1o/qya3t0IFsvlVNHt461aKTh0GZArdD5GulW75QpWlj6M0QkM3eaykD2CxFo01PR
Qdb9Oy1zE/HdFqbAr1VDOtv7aV2U0gN42SJ4aCMHBd2qU5qIRAV9YT8zQZZ8Uzq0ZRjFmvN8fi7N
EkyrE0IdgQihXLVeZxlp/NgsPDSZL2lS53w1gslqfpRdnYrOo8iUd89NEVN0dfs8TmvY9yFwV45C
U9vxyYzGNiGLCJGio18Zy4u8UarW3fzVHK00/BIZdl9JexgEhj49pUjSikdLdGW/KBQRtT0Og1Wk
A6or4TDF3tKVJcaOJnMsvtYWE/vkXXnptK/zpMEm70a9MUuPdqOF6T86L7Yaepkk2WHjz0MdqzYd
f5QGngtTyMYfdZ71EP1GtamE7Imwt2LhRXZfK42H1gEkrT4s7kOIeS6y8xIHUwZmvStNez5MIdKJ
321o4OPEBS8hoP0u0s4afuAre1V2205P5s9VZwODPEiNg4KRq8Z5bUCFGrZaV7uRPavBn6bOVYOj
HJgNYwvSNCnyN1uf5oaZdX2c695DWq6avpfCmZWbQS31+YuORlv4rDlBm78w3TqmvuEgBOcxFgGb
qi23QY4mTTTJ9xmUTgz8U4yfX1MJ9Ejrw8mM8XqoLEjkY1N/bWO7m/coqOKBPGB3jZB9RomUUDpW
U0rn1c0rfZq+53rGRd1n8gRNg2sl8gxEJI+lvJZvtRrmYsdbWuCO7ItWEk0PHbxNGdCd1YRewG0n
McnpeEqfdfNvQ0h0sfxANKCAUBic5ELfAxHKbSbmFLQmYI6V53z4DsJSikOXqfIA6n01lECpwvMD
LNmdCjtMfhqo/pSRZyGQLD+ZooQ8gamdKXCgk2+ByCByMpRG908WTwgmoacVOnXnLXiIprmxlLTS
2we49420PtVtKsruUI+MBiMkQlJgmX6pmYFxl2uxmcH0b0ciFycEIzukF1LFaUsX/YPa8FRdksrE
izrouVVUpjLc1xd0fqaue8qhOk+cXZM71qB8qSFi5o4zfmZo8dKTlKz7sZ3H8dYGNNSoO3R0dBTQ
nalTdk2DjoPsOxKqlp+zuJqqYwWfBypUStYWcL07yM84v+1MpeexR3XO/Lcto8G6VeSkkX8gb9wU
L5nFRD6oP8BKAA8ZJC1+qxo+2UU4Wys8JEb7/lY2YS58mUiQu1e5Ler0kKahqd42KOigktsY8i+r
zSA4QrO3PNXBnB4GI1AgiRiqUHHNcAjvzUAVnxwmD/Zq6iSf6KuV9Hsyy2mMFztCCXVHuakeVZem
dyE+mWU/MLxbapUufVM1at//sKZI+9aacUNZoJMkNFyQ0Ix8RSTd5IFDSLUDcGs5vUWFITB8cyBM
95LYUatvWqfakuxKGYT8dxLybOmTmkRpdafwAgefKx3O9zv8Xflt1pVJvIa5UwX/WHNkZ49xgijf
Y1uhsv0NLFBV7JtCQtpEKGU/HYhVoUTuR4To9R2E/8GfwmmU+jOw1Sjbj2E0Or84sgVnLlCAuzzW
pprnv50AeUMGC1ELLRE87GvtD2KZVKddqahVTjVnRB4fDS2jPSXlU2s+59NczTdCiuGqB5wapMlr
ENqtnB/1oTEbxJqMOhyV40iiEKA0NNhx/W9vT4P8p0/0Kh8Q0FP0TvKaVtLVX2o9jsigiRzFldln
QqNH4gUmpDBEBdIRKPW5QyEWVGottAphdXNCEe6P1WWynC56Aw3TsiJUW+dnhRpV+WpFehYRMaDc
PCCRx7Niql6CzDuafZ3SZW2OI7XH+mDbi3pgQt+juo8kY0CLLRBQBtnFiD8HetB03zNwobXLDFXU
4RqVRPEScCBgLJUCsV5jLCJgRXIS6fbrGNI4fQ3QPfkd5mVsU61MkZw3ulJ5VSQqZp7GWdQ8qwrr
7B9EBuwnAF682E4mi/HRzAdkOLlfAQI1GtrLeJ/qm63Q+OWB7ZPvDaCep3Qq4t9mZLTZsSxG7bEc
BvORwdOw/fssfEdSCnUnVWnMm3yoRPdMpGBTkhaGkx2qGXKLA4QmQbuTrUAfPa1wauM4NzKwFuC+
2WuhWHysaZZOdT3JCurbgZBdUcJ44AHEg47AqNI03semEdyR3UyZW2bp/BPN1Mg5la1a6btSNAMQ
7LbNdnWlJGgOTAio6HIeHkg+YA0ppwR1wwRckPDLLC9krwc07td0L7rDwPP2XQOLmXpVwBvjGUnP
R4mmFGagHlRr60310CWnJuqtydV7G+wYbHFOCIMQ8mh+hJzGeBNCezG5cZxbxySr2xHKmsFWfBn1
OXj4F1MecvAJmA8F/RevVgpT8rVRHRVAdqF4wt2pXxutQP5oEZr6osdW+MUIx+BfQWfnUamhP2FH
JEnei6igjyRbNWqXzIY7A4rxDcEqxDGleVcinJE8FsWcNwdVb+LyNBbM6Ow7rVXHL4iht5WvV5YU
ubHRDLSBCo6m2TiZvgsmWy68mD/zafkOVMKnpOg9FKRV1SNGQURcR0mvA5c4ZTwisZX1rpl36k9n
MLLbUCvm0QfZHLEGeWy1QyTNCIGocxT/KPg0kRcNqbTXmPw2+GlzIEWGUebA/rJE9Uh2kJ/XU35J
GZYYPEzsXLgaWiOvdRLHwVEPg0F1kVwD8GkiMVt4jpKia5uatthbagynjdN0ZosoXiPT0nfmxHGL
GbVtT/Qge13JUAQKuNAlGLu5y8qnwWoy4zlLwhg9WVOKWzcbrUXCRVTjeG9YYcmodag5ITpxg6X4
Bd+zfKhmlFyLMM6MU6GlI6ooo6QTXVpIv7sak0G921otzqyZIz3d51kvfVKBVhW/0A2eUDbEZyLg
OHahL8KKv1ZLrEU73OmJ+Ez0vEKQ4rl166SxpR+Ice1FFcrJkz/JrI3DHyR9m29ZWvKeICkWaT5K
bE69b+dQZi1Kk3tESzqM3ANwj5tgrI1X1Zga+yYPmAPwhNaHT7MV5rJbgry/HfuA4LIfBoK8fi4d
1TcLPURZmElkaBfFGH1G+Vb90eiOuIvSAonwVtbCFmfoxJGXBz2OcZgV/UuNOPsPJMECx5V6PVKe
1G4RFDSAOGTfkrrqqY0lTdvlD1zLaYZsceTlMwMEXD8L4tqXuZOgdpELFWlBxegcr4D5m4A/Qa/b
D0Nha0c+ldHv504MDUc1d556xk3iXTAiD+uG9KjFMRqkytwnQHUSt2eMydoHbUA5eJaCDN3SYlS+
6QMS82R56IuhujU3O0frQYMGowgOs9rL8BAZYZgdJOJpNABjbXBL20oirwk7fBedDSvJ3IERyexY
M+/6mdqbmvr0j3rlVFmtwoSYRM7C/TIjmPwhOB/jY64jSHhLrELWlvBZYuj9HP4eOe6Mxm9GnXF4
BljEV9r62R9VmcPfoiyG39C/iJ9DmKR3uQE2b6+RpX+e4y55yQMpRXuRA/Wt0xDI+X98nUdz3Dy2
hn8RqhjAtCW7WzlalixtWJIsM4EZJAH++vv0rG7NYtYz/uzuJoFz3njhNH73MlGUxJnZurt/ikyo
GAqcPBGHgIHCvwhd4zZXvmrnF3j2oNgz9n22t113/vOEx84ecSANhzKvQ+4Cwa2VIeMlHytXlMQx
DHYsqKvyw0dYecIpdsxMyQmNvjOdRDRF5ndNhXpzpWXDOKxXJzruauUeogW98/VxIK+uSkMhyve6
wDmfIlpz2pd6sdtMFeyY+xccxf0dIooci6+/0/QdLUmYSmqQqWh0iuSfM3nmn6NF8m+WAZvtWuej
zRZnCSAt45n7DIGdqthDWu+YB6zn6F7OgZG05Y6f27bhdClKv6WZPdn9b8gSdiCd0LC3azH9jvOo
/6JZUPjXPu70C9cJYxrMw3iikCEGBT7hXGmGrA5ytCdlObqva5+vvC79XnyE3bDdh7vMP+mIEk+L
7y1PiUi25mJg4kE+qQNcxVEL6XSs6no8bRTBV8fENdQnlktl77ZRGeek5Ga+IiJJmzQQVn/XtK+2
JL10fnjI6Q+7UM60OgA3xf45O5LuR8idzlyuzex/bZuk0TWhxPxz4PDYjxHNr3de7Tn/vKXd7lcB
Dn7yxzn8XAtVv5QBKRlYGtV8Te8zI1IAmbKmFo3PekkHemQP41a1/8zoiK9uNjXdvbu1v6peE8sy
97sqH+pqlNCm7dr9uGqebLbZpGmOVkilUG6q5Ua0ZphYEOz4rwhl/mH9oXiibnx+DFWp32mbo1Nu
5Vv7jkY93Zh2dJn1O37zlAwW42aqEcyBSpVn266ckS040iq6CMpyuU8m1vC0Ng0dHMyz5zUhDqpH
12tNdxqcKgCRd0k0Oq2zXRearqoguoC5dN9D3QQh+SSzeJBTwOvuYbuMAKrY4Q8GW/uUSuo42EpR
EsSwTcImx803WDgaY/rrHc5XnjaPxf7ojRraU9MyfxHVfNdpoltNu+HiLUW6zBEPGT2p8iEf4/IV
5YV62bwFHIjFb5lTf0hGh97TnjOkDWPz3Kgi+Fn7RN1tczVTVFcKXx7pY9fNaTJtrLNmOTMqTu4W
V+4YKX0yJkleuNN7CkuCqrupcXjrq6lX4Ue/+uLO1GIPTm5clm8FA+tCI+GUPJdJbg3exwaPARhL
kGe2HMdj7JqouRxd2dUZ9Yfybzz6BhFQl6sbqpH3V7ktg86mYA47Io8svYyWX+aihYrcTuta7n/y
wlhzy2kRtKfEa7xjK2O9ZSOSCcbZoWC5y/nwfDs2sX9Yuv2XgO4/eqUx+qaVHgMvLQQzwMFrrPOP
1uv2Brvf+QgHvQpP01rRu46LRj9GtLIR3ku2A1/AvoXZji3rgVw339A+t1Pxs8YiHI8FY3tAJ6Z0
roJ142MmmCDIgqS4Okp5n+U3DF/+2xnk/CaR039AE9ibQi21yTT9nm/xtvZ/QQLV47QM7Vcd7P5V
z8eczgWBrL8Gloi0DDT/6OC2JL/yu1nF/L2L5YkSuaa71PFXKoJlPvLNcmaAg3jB/KwI92DZ91BF
cHpG4+PKlrqlBPnW7s1gRfCx2jm4i8J6+lRVI9/8CAotnaXSX81M8lRqFPhnNrd92HLs1cpLp2WO
P2GYGZIX2mdv92A0U2r5Eu8o83AqrFVmuR2WgiHFcRf3YPNI9di6RhGmlr3jXSDNeo9pDePf7Q1Y
QhBu9BdyqHMa8dbJsAJhK2X536t+vMhbsd3l8bkYJISK1elYelGRzWUfL0emJttlct7rP8j080dv
Cbc1bdmP9oy2P6a2Ua79ZReSSZiuQxj1WUEHm72OJzt9equVL+GeSM5usXdPfafjt6DwXXt1Lt9+
GXTdf2sk1nfER/T2VIXUrqY9KRh/HAOQmnrcwJj/q9F9VmvHFZCXRGdyxIbRk+mc6G3xB1Y5VMTy
tVxXro6tp6z0ENKjra61U/s3amZJZvb1+4UOV1f8qeKeaDp2hpyFNJaEOc1MLbftTv1QOkh1LmYe
nfBLiE0Vx3LcCD+q2YgzVTTNQ+ezT4ADwSlfqDGvb6edoISLXCTuVTw30U/Ryu4a/TpTjFoZMVwd
mxeQ5Wg8IEPOt8zEIqajOhgQ0CsAMeIy8c3fVZBN35vSSXjSuvdOQbgy0Xc0flaZN03zuzNuyWOI
uA+tfUckSdoErZqyhPzHG6jMnt7Zqal+FS11ydmgO08Ryroye8UER9H97BftryWh8zqjwoveWi1d
cyvjwiZchbp6jknijdJ2ODd1+vHinviNh53JDatz683iHXERdndM7958oOh6vlW447bLBpboJRLb
VF6THMnlWDJWlylnkbikA9ysF04xRNFhCmJc6kHBISMBy65zV+0Ps1ZjctxN2dzYzk60D06BpV5R
2Pmh2kJutS4qoDHVMlHvG0EUUXBO23WQD/vnmBhnPPAbNreL0Z57SLaZh1s1efumRTN8Ja2SRRYy
oXxDMti7Otp0eWBn7u61sUI9OkQx6OKZhmF6L03va5p58qWa3l3ftowd1SKXe5l7RXiIOwoMv5pd
OBQ2N5q3gN5zfgWHUZ3NcPYb/+IsAMDiXE3JdxhUE1V607xv71u+uL9iiMNLuzolL86+Ln/6dku+
24X66RNlz90r4enyjXrbeso2X7TvTsWtmzps3L93UScEL4VJf3KnkKc0CReqosW80PdulnyoLiew
7jn1Ounut4U6F+LtrMW/QjkDL7r0htrMB8CmvXBoYpMSV9qbY0y/fAPM4be/GkNwAvHpdG+nZirN
u5Y1Y6gX0bF9pEu2Kg79OvJXm3iM5oOzW3PH8ExLc2eVHbMWRK864s6nXHuEE/oUdqVR8FvtZ0jB
OuP4FNcijo8ecT0MG9toKeKtgg5kih4uJxPW7D2XyjANWQ+n/c+zkUP0L79D5V0GyTZ8jPlC0mke
LaOfgTGz1tjIX0B6RNgP17P0BI3aXEigQ4TrgRJPQ9lm3U5v7FJvze3qiK07GL2xChU7sr2sNLSr
puWkh+3kecwYKGAKZMDt0E4NBI3pnutp8Rz+72t/7/r1ubO73p32tIP6Shpyq/CpVagGaPpeBhC3
po3uiaXzo1QP4fIXQ7xZUsAQZziE/MzDoZ1ECWA1JMXjSg0qG4VtG+diRbW7HQJDQic4dBJPPDqe
vFN5Pj9DqrTs9jT+uufjW31WRlKWOpKvxh+vmKZTkbvri7fL5GFojTaUzo7149wVrncIyIh40gkB
jmR6a1Lfu3DzoKvccmEScGaP3tclATJ6bcu6QONRF6ub9VSJ73eNbFjVqNusKYHWS2COwy4I7xSK
vtCbaordy2kY9JrS+pe/lDxVdK8JFZdgFbIvOIwrXqgKrUyRGuReLKJhUFwshR/vB8KJB6jMvNZF
GhM8nmfhkptP2SntXJRsqVdgqv5DH23hv9JP5MK5VWibzTxAURootTunZi+a/TDl3vqyBaIVqetW
lmZZjvEIEqaK2mxoBwTflmwsEyO68PcNmBc9bHO/kaEWZPC028i0v8V3kETT7xyJnAPhDxRCnu22
g/q5GiKg2sZdZDaf0Y+6FXeTcqX6EmW1A0rKpHnJYeiHYxuJxGaC/eAxMTWTE+6iqUwdZ97Bma1q
rnLfw9erDbRMGpDM0B0iJtcpW+D4Wn7JvWcBMDKYMqpy5a9kctmrXUyXz1A+LhDG6C4MQsvSUGMf
w0nZSA+PS8XIeyCTu7lqm5IZYy3EOh7WrVy/vNw6inlvG27pb1Xuladz8TLt0n9C+7u3aaDzBITV
6abp2ML23e19AABWFoH+/R+SIU3WZPjxlsk8iC7Xr/QxjnTVT2P9E/gU26fUZ+9fmxXTg2+78mfs
ifBgOfDzh8F2IUdQ3nuvq5Jk9q6gT5eR13vf+cKRx0flGYMX3ZfDYrrpI+oEwPy+ryRuLTHl1w40
4Ad5bXVw5J6TDzBo8zOr6j6cq3TtH0TS4qODmeAiS0ozp2pxRX1HYil8UqHH9ddg49Ki96c6OR28
aPqZHDJbmNbDH0GQo5OxjMb3nrfVIL2TmX8L0zJZl3px7lR9PmlMWeZPHdenzjbtrjeQI7hvETJH
Is2r2Q3vTLDLEGqmVU/Gtcy7/JXdg2dESLThyn0XRyuH1RSFzvMYd/V4M+eRZyCY2jU4FJECpiRG
O/Yul1ESlRWQsBIctNvZf3xD58OKUbPJBuDUV3crAUubhW0rDSSwR0E0SXDJJeiCa7c5RLi3t/1T
c04aOCWdZ2859vyO9YPxPg1j0f/LRStl1plyZBVe/f65NgmNy/Dl1XyimZrQF89U7tPECELrOSqf
x5nxf+I4iEvIJ+wjC85440wM2YUhAT6ngThtOOuwJ61VZK8kjsCfOKhrmbbuItuMh8T+WZdavBRu
PVVQwdP02TU5aO1KmRw10GYdHkPiSb8nbp4HkGb3kcze3nsc0cLnQHZtQ/3GmSE2dedObznIn3NR
+3Z5bB13bm/yUO97OvJ6hSfMiPB/tTiHHp/zho/tPDPL+3FFJ6rWs6gyJLblV9eAzWKinFhoxdQ0
0ERDUz56uGGX46TX6VjkMxS/QcrH92s9hopJOeFT4zbNyFddMCv0qEG/nAZi+tjNHMWZrelJPca9
E/3TvmOfpV3W+WaIQ64ci+fGpbU+MJ/g4JHMZkTIFyHRt+VVJZHHn685MjGHofcZ//oC3I4YGi/P
gHX3P7VZ3XfbqNhNV68RN5je+58w2gCeCXomcLWGAn5bVLRGqXJaOPygiMardhb8l9tpHRlpZaSC
jELo4B+8RwDbgYrgTBa3eK46ObNmERzvfIOdAIt3HGpr1kAferd2ap3fSsjROwo6C6tsq1R8xpFz
yPioBP89kCXXPzebb78MSq53PhAtLSwbqjtGuEPCTI7rrC828tOvAXycLe15hH4xLXXqUPi5cLI+
3oV/YV3tvztBV72iUi0/FrDZd+I83fICnrp9Hesq+Jn2vjT0RScOmD/c3NfQj/LOJPG4TcdgTdxv
hOPDnnp5TQgAbRSyuXIatb111HcF115JTfVBowbhQcbY+Y/30YyghyM8cbUqy4iH8mY8ho0oh+M8
VfJmJm0Cusl08if3W5AAt4/zQzlt4XaKqh01YbUEjmBj6MVc3BVB3fKZYQZEZnhe7alfFl9lLb/d
def2DlwyhsyfZtj009DtDLUin/Mgs8DV/jHoAlNng6N852bP1ZSnBBMF78IzMEJdEXv6RGvp/hw1
gu7tJBCCKuSp9F6Qw5IM4Lgls0HUk+HSaxd0pjjPAWmR58ODohlccbhv3S8KrivJLU3jR7q7Q/Tk
zOFanDah249oYDrKqg6wOlWiCLjPPDW86NEEf/FcgM90zdJThao7zBd/JEmG7p1vrbffNpOk29tv
ctCmtQiiB7S6Q3OIuYd3qPZ45FASwYK9biUd4lRQ4KIucjVG9Y3H8QHyXI7aPdJVWb3UTWGBe4JN
VMceXZIEzvOAlQcd7pRxL6iH3WZvXvF1hW1KrXxR8Men/RB23q5Trkg4joWb5mcmRFceYHzc63Br
84YMyyS8DptYGAD9zfwq+Spfh33HZGzqpOoz0XD2ZWvplUQOd/04nICEise5POdzqC10X4VTLm/4
PXj9uoUOe369wcyHUsazzAoxIMWQeexdzTXv3yc6AQ5IGXUQXZ7PYdswZvFydt40pG4FxEC4CeJI
chNnltgqHDXdQK3rXyhN7hu3QZQfpWGJSGVjk1O3alHfBnbLwzQ2jqnSYiWZKFMdgOplbMPgZwjG
8q3jSCn5EqLlqncZiQ4xGij5vDdqubXS6atbprPwdhucqLsI1m6tsiBoEdUwOYDWuO7qTod29QQA
zF7w8JRB0L+vduGDjH5VPLUsXW+GnQCLj+gJONip/P7dxMVgcVPuUZQB/EMDQPVON8PAmHJqwdSb
TNHavGCf9ad7d9n6b6FEUN0YLwwucV8v3+GqgqPjlct4D3QP56UxRVoOpTH8l6xt9dfCrf4o0NdX
OYRIJ/KBRJ/MbwqmNz0ymh+qdZAPGrkHCjE4WHKUVmugHFbZZNYjhpzQzW36jOqeQ3ApQcu5SXQ0
ZXVTzfwUW8Sjr+Ohk2lXzvI1QXr0WSrXvDpjFC9p63XmsyMk2j3U5SqemCd2FCoj//gobn9LuUyv
jemdJOWsdms8UOhOUI7JiaHFFkNF5FHY7exu+6zTigAYoAYS5IG5hmiKU3cx8jNwtfztO9HyJAUL
ajrH6/ztOUXHPMISNBxyaM2rlg/ISJcv/k3FSBpmqlrnHs0KudWEffoE064DIgte/Xa44C4svyK5
BZp4abv75DyNVXiQIoiqQ84X6GbIciPe1ZznIKs8v0K2TGYY/PmAYCs9n8mYVviBZTpRK3XbxcCd
MHLN8ErAlPrbmHXqUeHv6qFTTJ5HuxYDtBb0bntI6lWak6mhtUcTtmNmo0byyXJcosc954KBG4/N
x9A4zScLAT7uqhX7i+daB9eKGLcXWdj62bOrC2jkbrBwXB/9kKHXgJlWse4fVp2P9630/N9Tx6b/
BOzky2xEefVhcda9F71tf81hw4iNArxGE1bl/msZ2B4Hvq38ewHNXV72XTF+lmt/ViCygzTpRoyb
vlicrhHpuiTcF8IuNXQSZOJLGCJqqUtiLtNt7PTPiuHiI2QFLZg3fN5PnyGBaQKOKzn24VbpbJz3
4rerXcREA4zOuVWjhK4I+o3vuWqJn06XxXOfjL+Zp5ZysgHoUtafKOpYQqxe/xqUxW1azueneJ5l
1V/uQ9P96SGEeaATZapMAAw4KdxBmaSATkBRe9iUd6UeuiibpDdxD2/8odNYyqWk3qMEHFeOsOpS
tjnCobkw+qmYcyQW9Vlon0q5lRY92iL+sJurBz8A6uabr8XDMOniETsN4bm528krz9VgwNNZosQL
FwQERDb9Eh8iQLVXQMXh3Sk2LzhGjgKXXafKvUcz2YUZvhKAK/a1EFa6diObcc4i3mD06p7sQkXM
QYw+P3ipoZIPvAK4PAoUe39E6Q/m4JfWudwE9DtneGE+4yHIXwKmGL6nUCxfrr/D8mOIr6iZcQPL
oi628tXNqyC/JpJ1e+hGEmNOvAocbEjzuCv7gC5kGNh1LJjc/Qm8qR1CrgrbT7dCcrakkS50c9BK
jnsqQps/4LdYn1cv1l+r1HK6dMkMuekUVDyTW59DS8rgExxv4/iLpuKy93HYg8VW/YWzjSh7jBTD
DR91RtoQeWWZWSxXPxXPD38DGe6n2WnDf4MsVXgU09p9no8HtjQ4D7K8mSSuoty0xBrCl76P8ebi
dyj9ouOGEjHwDBjFvZowFyCPCfP7PVI0+u0AcWgRyr1fD0neFwMjkayu96ADwR5ydOoAGKg/TqOw
zX2T9Fye7djSzL45k3/dBHBOZN44vWKHCptnR5v6e+v36KNED44gs/Sdt3kfWYoCReqONCVqm8Jz
8BgWi5Mzloer/8ZTWN8ixf82+azGzO8Gpr2oYj6P9tgjEbJTzmXtDeiZzA7JyYFdj+WxjhnZ01Ww
iaY1dB1io2TzrhDllPGRpDu6mcJO+J8dYjhOK59ruO5W57KcR14JgP/kcfYG/3EAge4O+eZv76PH
rcnDJ7cvr6NuKK2bOrxZZ7RfaZf01etmocvApLbgDg/2xhOOuLI8Lgj7JrKhBsk2HzWwGOHkOtf8
cBNajcaIlyYxBUK2swCxD2gculjHteLAzbv3CRPpn82f+/vOqYx/WavBOXXCaHnB4To2WaR7XUpU
E0CC1AGBJ6j1uungP90zk4imLk4jHKXrpUmCFr6hrcKZE8gD7KUoBaMDWfnQ26vf8D7xI+QTOiYd
hBAfa3zXbBWNZrMPPH6HqQz0oDNNGNEtM6HPBZYAreDeKPVxHSLln2gKAtKuF3/609fe9rN13EEk
csE4H2ptx19R4gp1i9C3uqk5Ldos2s5bFRwz/wjkMlWRRsxef8ghFTe4FqGxo32rP2Uptx84Pv7W
qZmb5ABupeKHSbYAwjQc7uwD5N/CunZxML3hgxuCmzLoq9+IDrRm4FqHBclMJdCMGKwsTTYNKLAu
CyC1+RY77Xy3IjRfshi4a7+kIXGoyge4VuO9oLDYvxi8VvTwJpL5/KqLBivIcSKCK7oSUPmfpHxv
f0zhm+UCTj7uDwlbMRqLRZAOyX4NuF1Eu3hPiEQjtisOk/tyaZISNVgZM1z3/a8ZGh9hlVM5XwJ5
RHfYqybIj4hDEqRRrKbtQc5ohGC6zy+AXCxhhV4Xr2MWc6eETNgRSjOYvuRF92P8tC/+5kBW7nxM
HMrjBUrb7W5f5x34bedkOECMLM8FoukFfshtRjDNuHmtiEfwD0vfT6T+oAJkyGxaC1Y8Bxw5k9uw
9McIQ1wkY1prdCmibKAYBI8N/C0xjs2wR/nlCLZcEVLEgJv1jgdlCAXXhSdixwaymYhSi08g9w13
k+9BzUlk5GTGTTvrcjetHqSVL4pfDI/beixJUL0mTMYFYXE6IViOZx7fzTikKox1a/O0sRzv8IgA
PlekgrNMIziJ0HbttfsZNF6Df7gjRpO01bUxh9Zf5d9y7zgDRUUbTSr8Fow2qdEApwuH9fOkRvUb
YaI/HNnqzetalG15JRi84TaqwX+KCo+ELeMOPJE67LQLa+i6dxvDzedYr/Ev4oITxEe0FeVHlexY
Onff0/dTXHkfZe9FwaGujXO1B0U/PExJPz1ttgsctBsxCvb+PNq3ud9MmXQWVGFM5ALndRfOb12p
2HNrYkE55BFx5geQcfnEcQCHhMcMSa7fKSEQv4nlkWNqXzO/btA4DjWJRtv4n3tA6mRNe6fXdxyN
8MToiPI/ODHUpSVZ1RwQPEAPIvMZ3y3+uPkwIngbr+lNcf4Vpov9C0eA8WXABC5XiRPSIMnhIuKj
u/msnwSP679t4c0bA3VTvJKxuz7Zclq5YYaw+By1tf+KCJndqZmS5ivhkp6OIS8WTMRYxyMRNHWE
LtQycmY88ZDdshS8N7gYGPxYvZtvMPrusx+iaktdouFfYXHBaLZZ27u+35JPsl9Q88AYByMswF4j
WfZF/FfV7f5VsVvxqVyFpm1po1VmdVUH+kznBWvmVJH6qMh2pbjH3bHbS5A6WM/q7OmY1wSxaNfv
LeITx+HHL6DtrufNejp1Im8LeA+kKFEZ1cV0jIcE2TV3C5VKcSH3IoOQHe9pHnPsIXJC5zYoOsoG
KndT/QXzY/M29pzKDHFIjxZv4OhH8Nh+IzetH/G1anSGldeKI4rw/FFzPpUZY77Lmlb1yy8Prfjv
Ae7mJQjhESS3423bK/+5Vr7snsZ6W4jaSarVXnrxan7N5TwTg7pPPjFAg9L5he39+nkZ/BnkabOY
VqyzgzYyuxCauntxEx/ZkkR4rGTPumjmMZwOnuatORa6MpyPyTZ1V5003oIdd5NxArYacD4EvuZ/
LrHzfA/VPoiMrLWeRIPatfVX3COcuCAiY83vVnYcBF001T8bdHM/ktWAn9o9h7l0BVh7LkvkZBYF
DPIG7aivbTL5S86k/5dQqDPMas0mOQiYAY9Ycfx3/CAoPVrsQe9jZbjIJ+0mF6PaGlhWHELtpUHf
+cyuMlBsXHsz8vkAc9Dm7qObzQonYtp4nlIoTABJDnmOTYY5MooewaaZNgNcATf1hPzuUFExGUMe
LFxPiGv8V8+O1ZeJUfZmSkVMubj/pjEbnTh/7GqJzojJnyEX2rVsTr3fhr9E6yHkWQgNeZyFq/ds
jPNlS7G/oWYaIqd/aaLKfsRL6P4KIbSco5vvjjiUSQI5QTdUUWXN1DKaKuF3T26s42faG/t3R8wB
gqW+L7yM8xD4kHa47hZLmujwNU/+J3nyCD6R47ZXE8ar9eiS+64z/j3OS47n+Xrftx6NCADq37mp
incPNA1F7WjaCiaWRyz1/FZYlILrWXeJwA1xABL4t7yzpTygSNqh4aN4uEBhz5/00db13HuwbwzH
SPLTxScn7VhMOrrXdSAMR7VyA7C/uv4zDU31kuRN8ghtCOKy5fkuzgCX6dM4FFhbTCUZ9y0n2ydD
A6uGh8oy1T1mhxRjVf4VlkAVpzkZa3mwaCESdF7aXss9bMm6cM43TO2MqjrKtQSWVSg6/KPbxtHD
ee8MOFSW/Wru52LK8mUF2yO/ybud113+LhpOsZSAy4oGItaSUzwNjDOEN0//Ngx/t9XYau+wTg58
eRXjKuCb5oHMAj0WKl13K/5gQOQ3NpZI9Lja3RffRES1jOguPaAxRrR0a3oP403TJU+6yfcgZVkv
GRpy1+WFcDzxe6v8/XderYuLIPyMMxMGt3zKevbHbN/AYbKdBor8nCtoIdzAjB5bOxQC+SxrdWr9
yL3DLjbdx0mB4DhyWyb7Qkaasqhk2AwnPfS8N1uo3t00W35CKCqLS+XOyZPoSlI0kgTG/sZfN9gM
6PD5kHPsz1gsuOuvvFomIp01Xcq6mwS7qIZ2P7KsdjU2xLrvnzzrIgtAMzZjoskd+C48cstxNKUd
DpNjXJnFOxbozDjL8rn6m9iO2zK59Skpk4Z3qkxCJi0EqDvyuaKoDy6QYPXXFAAzx2UX7pq1PQZ4
BjPbILlIRq+6Jn8sae+2tYofg6pR48Ffd4VNq0dj94DlB1J7wafAlzH67V+36dz5ZMs9NwdrgKxO
RclgfHD5FqfDziHObFHDUvHFqkG4oEJe/lyNEbPESPWFQOi5MoRY3tUf1RkK1St8H8+9tiS8jNQA
3FGIoP+gmZWQkP0c3o0BvHPm73ZAWhwPNVmMMndR3nJypQIi5d7NXSQvBiQVJd6GLPug8A/97fPB
/u6VWz9IVOnOWTAIdgwaG7GI9sO/OF9Z/sB1wQpBD5m46gDCRkfK+WDi23TGitIxgq5T/OAO/uhe
5DLePwqxOXdYTFfnBjOZ/3cLXP8MzijkmXQJFVcAw+UOP+p0D5gLfBcNv7+U0OwUHGSIgHijIlM7
TyWlB03WS4cfbHWc4GWZJ2jlcQmhdxtnTq6sKPR2sfF7/9q5wc2lBM24qkFPnrS/giGRcbbcIojg
luxRn9wzHXBdKGfu13SfATEu4mqcALA83AS/wCQVI0i/euiluiZ+CtseMSzXTfEwKpTE6cq3/IZC
fX04L3pIcRyFH0yIfn7EJ5l/NwMIcrb6hg1DmlghE6FS5T0pLS9zMZQ2Qp+lgCvammDdI2l48lsB
tpEM6w3lSyk7zebrJOM7OUOhAmTr1HfhjhMqiLwBUsLNrQY06d3w4vYoADhk0V/IgMzjtJopJT/w
FtuPxIb7yhzvowXZgGoDVDiMjeikpXqWFV6GDBYq/AriKXriDpr9U58X8Nw8utPR0cXEiD8N/pCd
T2d78mrAnWNtNDB2EO8II8u4fThrUO2hNKO5Y3Lp5vCygNG2x1K68Ui03Cju5pVb87Lpe/8qBhPx
0piAeVb43gzuw4wZ8O+UO/tDiFtUpxvCiuVS7+Bvj3jPcrJNRdTz3ZQy6I+0eOnodtehGl7ZC8Sr
SABGoYEGB31+WDPl6m1w31W3S4cZkPXoOynqVaSsX2gUcxfT1MUwohp/i2gNTaBcki7gkPCBxtDZ
FoDwCIAq+xt16UrfRoJ16eQPeHnSfrF00f5vx/U5S+D/hxtQHkD0J3ENDiFnoJD/Ze5Wrg2SEeEP
hLD0PsTyf9Sd2W7cWJZFf6WQ78zmPDQ664FkREgha7LkQX4hZFvmPM/8+l5UZlUrGIFgK4F+aGSh
gITTurqXdzxnn7Vzz27jst0ZcT/cCUIC7FXwfD5d07pJ3Eq7880vC77n5vFqpRzfBGNLFuyw1poa
1qpBtpLalF7xHEqQMrcXIipBherO4pYchWVPmupfVUOCLPh840tXMQzmaF0WRbKOij7zUw5bxydM
10jdZXbsceRuKsljIaXYAm5iXhUhsiaiaD6V2eTPQ15U1Ihu4gy1CZcYAt6l3nxd+Y2WtefL32iB
WEHw7JVVyufwc5V9mBSmG/mW7HBV+lxyFWbjIRdeUY22SZpeg+9ljrssIwIg9z7S8JGQA3oSa2Wk
lgiA118LE8OZeispR2SxcmCHblWexFnqE26lds5H2JEQjYzrXM/d86OwZEPMrc2ED2Omm6KJWWBS
il7NsHlHCYIc2PyuhoaCPI5yKa6FgzZ8x+hXXoHonJqGIPckXZvnoKQt0BcIJOs8rsnDUw4o3+nI
TLjmSmhxG3G4RD1n7YqM2u1c0d9n/zBbHOoojfV5BtK+tJiBZk4FIvoX0n2A8Ci5IvwbFp9SlbPg
kkgQqe3zQ3vc0cP2FvNr1AUKU4qCwsNM7HnR9uP1SLtX6DEUtOJl45ZmWX60tMTfnm/5eGbTMvAZ
DaixgR/V/Ju9QT7Vo5ZLocrMxiFJ3PtoWzl4i/ydrJbX8cQkkGlDRQZBnMNWaDpUrJIVrfRSs9dm
6ZuZSnuS8v2Dgd56Zd4crwvo22wfZI9JCPI1D5szVcuzUoGZWjWcZg2hYYeI4xeKa6SL88N3vCZU
OBsGbuSke+D7zsP7Zvgo5aqqIeRs8Eq5vOQGQy0W5cOhg8CTquSKcO6K7frJFhVATFTAU5qwpBdK
vLDLtGXNF4HQ//BGAl1WE82RxCqI76A1miuckVMzBOsEk0IIE/zTki7e4wihkrllN65a3ivWVNSF
Wxh1l/2NqYgFEUx4SVX5aouxDBGTc6NgLKfSKNE6Nxaao6FcaeXU+IErlxBP4YKCJv7wi/UGOt04
oJUGhYBOaaE1XUSBXG0GYqxk8ImFnZ8ipyajJVqoB7iWsZstVpieV5o/mvMUkTrrvs8AgziD7xvC
pk241KzsJEtI0bzSLMUQGUUVasTSpiS32oQ7MJXHleSnzyEJPfShMdKVqfhg1tlsSSw03efzXTyx
fXEwACGT2CtxepYPx3TyzEnREInaMAWo6JQMb1ePxFuVNNqWiWcShVDUnaogeFzp7omvCQSWbDNM
JjYXdXFR6eQwD8ySlV57rfkkU3gdcRZL3QVmZe3Wpz56c76rJ1bDfCHDmkWROJKWW0vdWw0au4Rc
FvJQV4NsuW0FZc2V/MRXNGSIbroEpQj086Jb4Gr8KJvXnCfH0oDqPa6jnVLXkriVmvktIdWURAVS
G1kr/TvZMgcBJWyYBcJLP/yUHrr/ocENjGRJJ36l2iomvhN74e2IM8Z3tna0rj2VnN7KRnpildCc
yOUC1jXytvn3erORVlS8GxSYMq5xMezrTOw2gGCFe4sAysqGdqKL0P8U/EtYKbNb+GFTZSLKU6+l
dJHSP1eoUJYNWkXdbUj+6L5Apfw1lqw1XPGJDlozGh77II0Airj4pNRLg2DuWCMh384VK9RIVLZ4
O1+kSOHdc9RC8mFhsoHrDQzMww5G1JwTTqKDHjwg12qQMfWltoZ7O14Js+GCiMeqBvBNXxIBxc7E
xKPEBkaAH3Ab9zFyviDqVm5iJ1qZ0Xj8w+YJQX+xe7aUq6SZZpGLNpCIFlKmIdYJ9JVZf6IV7AxB
y4NQlEXgZ4cjNohBN3B7R2OBZiS9rWDr5G5eCU2wMs1PNcSFEpi9yBnHTDhsiISS6meET+2pB0wa
pnLloFdcAQ4fb4qvjqLgsnCI5/az6I3MfaUfMmKcdDfes3eG4yaskX8UA0X/Gwqsi/HpvVMOFi9e
jSjUtdlZZbFthKi6CR9wYVaUghdbYBbbYhwG93wrJzpmmGyLqsjZpvPMOxy9HnyrX8UlL3GrJGOY
BMYHvGTqrWm0gVMM/po3z+n2eAHgY8r1bgnF72SxNQzCOigQhJr0H26iJFc9n0KbSIzy+3aolB/n
u3higtBFXMw4ZED+H728weNTtMJAjkEWUribk1zIm+n98x0kD3ExTZl3XWvBGbZqnRJ3ag7sNhG9
O3Og3qmO4nHFvPL4WkAkSuMkMTgqqYhfrF1PD6BNzfRMBWc7hNpAWSia6R9Q7Fs7qzcpwY39gQxe
3aS788N44stx2wIXqGFVKBFKOZwpXSiGZYlfiZ3rqv+VCiDtK5V5ar1Ncqgdth6jKNqeb/L4WMGX
gqGcEzkcnsszO+jlzOox0bY9JZt2GqKsb4lAQvKDIPM6v/Mo4JXsvAwI555v+MSUMaF6mixAk/W3
RM1ie8n9Fdyg3QGruok0NbXroujffY2lexbYS5l6K4jfi/MrLwZK+U10X1ZiZjvKGj0Yb0JmsBSS
JNVWJuipqcPRTDBwHlE0c4ffr1VwxEKmyrPUHMIdaC+kdUkoAKX3jOgaHOF4rRGz2yncrR/fP5wG
w4jZiMn00eap9eYmYoSErn1dQ/yPlulOAvm0yUEqrjxRT01QQ+ZJzBVS46W6uDKDfCoUgPMIk/XY
sGv0Ct+UAagn8tvygjKR+uJv9IqXNJxbXj1s1Ye9mqCp5FQIMjvVvAhditwLHZUXjKyV2XiyYzzy
58sH/28unvqAqVCFAmgA4OJRQoAxMPmSOreG5CJONbH+OFH4sxYIO9Ho7JHCs4fB5AhfHAyTjEq5
mCizGTFsI0VFBdeIDD4Ha+OnqXt+KI9vckwOHqgaz1ROBWWxt6R9TJEtVB0qohpqi5xwGsrkK6Vf
RjlQID728tqj7tUW5TAcPDum8LAyGVduD4uvN6RW4OtkJmyLZZduwq4Rr/sBgJgVNtmFZ5I5ksKy
3gUII7EAFMhO2f5okA9MQeStTN0T+40F94QtXdHZ25fXy6BHmIk5VI60pvI3+Oii4PMBxZ8f5dN9
ftPM/BnerMNIb5JO9DC/8aZp0O2qndlaOEWqmpMqVnOrpYFwKfak18wEYG2RkImGW25iyhOJKzZV
p+YXX/xPXwV2hsVqzWHJeYZKl32k446KWPVFqcoYRZjo77uaJ9r5zp8aYmLfnCWcnLOn22HfVX3C
mgIqo21oSgl2jQIiY0z7lV6dmsgGPuISbHyFbzn3+s0IIwxWk6HlnQBBr3zyIp80Yin7z/hur10F
TnaIN9cMKEfaKy4GEDgy+gCJC0eFh7jrVQgCydMEKxeOk61QU8LGQ+iD/fuwQ5Q1eYWMayouwX5o
bqEUqa3LS4sC6PPf59TI4d7D0UrcndjD4hpfcbk3qWmlIaERtwLCdNfIO+O+oGD44e80BffZmi/W
WIAf9imth7qxBD5SMTTFrek1AQlOExUvYqI++vQ3GsPsiggcV2xp+QqHZhMAh+bC25F/2bZtg+8l
AnG3a5J0e76pU9+KKxoHIDRmTvhFv5AwqXqdErlRFC29h2Rh3uhmZ67sVfNPWW6cMJKNOTrECbFE
MWdJp4/hxLzLamSTdotU9JLNsf8cEKDaFi3FPue7dWpmEOtDoYhYiRTW4vhTGmrGU53MGTitzIkm
quOqCI8w7vXBysc67hvREpVJwcFHJGPZt16VrKRGUj0XU1e7wCvvc7Pao5TTL8Qq7FY6dqI1E+wy
7glYvsxqs8N52LeKgNk42XWtF/S9n1rCI85OVO5I7XQHoc9buW8ezw8C6xK+OdwjZApdF2s5FHX0
+kJOTTsp9qdCmkZCbnL/8fznOtkKJocsY0IZpDwPeyUInT5MwJkQtAFgVTu/ukHBuWapdGLs5rsQ
eRYeB8Sc5z9/s9ESrac4ykRWn3VjdydJ3qyYoOh3r6a9/kUuveTXu7vFFCTIJAOrJ8Gz6JaiJ1Xo
BzwJAIxxWU/ln2FmvNOimsAC7wGVbYkNncNjeaWUBVgT2dTxvMsVILo16BiCy2rmoMSgPk3km62s
5uOvxb6u4b7Jm5Ir5jIfWHYFBTidhZwvKdsPxhR512LbK/27d3cqKkQD43KD3V02F7u7mSL3Qf8R
A8Zo8k0apy/TrDSr9GjNBeuoQ7oi8QI3RJ7IMubli0UF6LcSWpE6RKkcw6c0F4pN3ATvDs/TCk9T
rhOzVwIdOpx+6EARexvQhiuqcEs7zkxIOLVUtuMNItwJpXVtoaGjTJ7FD+iyXE2TnernvG3wImcH
IeF4+BskvHTmel/ES1WCVCaslOCDGmrpe89/jpPZYouDmZOZrfGwGRE6fKvOYTyqwkzXUvqXDI3x
xfm1Nd+1D44UIp6zW8icCrfm/x02UoVZXTW1/q2lRLjIhXs9vEhFY5tLso3hDRccar6wa1iZk0fR
hblVao0I66oKvKDFN0RKCKx30L8N7d4KzA9pt5Fzz0n0yJ2mr+c7uGyK2LFI8gGPHCKuFEAvNo8Q
rMSEMpSiYH3wb4CdeE7bp92VAG59I+qUqRHZCzbnG13OkNdGSfGT0pS5YixDexHQIa3Ph8AG3xHf
Ux6QbCZzNN3zrSxP5z9bMbnzKsrsq7dYb+SgfWjAdC2gyqlHUyLMoVggSg5l5Wt6iRONzV4hlKGR
8MYhY7HrV3mOS5k2ixEDj7b6wvzIgcaJOTTeOyc+/TpoajHxNd3zjKmkKUoTe2oYUm8HW+W9V7a5
FSI/WGMQV2MnWeyLbSsFCO+BM7LJaLuepDG5tsnYnv9GxzOB5CxFEOxTRJuIjxyuLwoOpkjTqU30
wqLgFVsHABaT9+68ZH4OWlmsYh4kIAEGHo/wQD0bbNaTGEtP53tyPAEIR0BmxZtjzjYZi68yJEIj
+xMkNTyL9J/SAM4hoT53xkoYa05Jr1P37bbEBYPGCBGQLSG/tDSo60EkqGNHFoskOhAZ7owCtdpG
/aES0vIG7W2+bfS2vYD9KjtDGMmXQHKTlb3x6NvxRsbyREK8Zc4lnIsepyWA9TQwvlohBQAllEVn
0OO129TJRhB4MKZkbHRx2QjUFyjC/lM8lqm1UUpF22dY1Vm7d329WRCj8hAihUJD2J8s9oo2SQYr
0IfexgsvQLhcmJ/AplBBqkbByhtv0aM/m+KWi1MrKWzcDA+nvOIZYZxxubX1lNrvmg66bSJI79sk
Xlsh9fPaGRwwl0KEKc+hSGUBhTaBDICNgugPijitJeyW6r0/myG7MHvv8VzVFuMGNqcjfyagou+0
6iIayvEDELn2Rmt9bRfwYKawa9Cow6R8q4/xUKFOuvUvNbAtDp90baEvFuHrr6OTCpiXIBfio3ik
mckQ9CBF5OOQ2LUaJ1cDNINtSGnbih/3qyzszRp8bQuVnMzEIXfP3fjwO6pqCvl55DsGUfXYUtsD
OUvZTV58AbH4Qsurb23Yf2sl3HNU7yHT2q8DGeiRW1/ZxJdg6dfiFPNeufiFOMhNDnRrtspdioWo
sKAo14SQL0qVpbyk4F/jfVaT5bwDnZnF2zicUvkjSLjwxxQCo14RK50Y/NnFVkSphF4C9t7hgHjV
JLfQPzsbZRgIXz3PXeTDhVsGUeKeX64n1tBBU/Ov8uaNVUqjHIzztAsaXbiMmRAfuIy271+ptGKx
RhGyzWfhYSsVVa1elrCG2skPtrI1CNtCBjX1N/rCs0oiBUgSQl/MIwuThQTyGvMoj6JvFEXXN0In
6B/Pt3JqcqD0YEkQHyF3u9h1EFz4RZdSVB2HUrTDsTUwKAiR/I2v+s0HsQDqILdFsVe6qPv0/qY5
oxCVofU4XihUVmdSn1JZqBCcux4krX/GFkG4pNJbu0uBykFO0/U79v41aeDxNEE3z3sLtRKXabaE
ww8o9KR2hCoC32Gq5XUUZ/lFYNVr2ZbjoTXJAPLpRFPkgbeM1wdi2elikY42VXkfRV177lTz0Zv0
fQfABWRrc2Go1ftkLWw+RCRlYAGEWWUUuotjkfKjnmd3NlJ4Cqvgq1XABb8oJCXUHQizRQCysfZJ
wkDojD6f/5zzTDncZkyJcws9A+kXJDWLphHPUEsW07Spo8dWBi/a5EVQbrA6otahqdYiD/PPO25P
JRWCJBnt6mLmjtLkqb4MDqfuoR3IQxp9SXzf2yKzjqhtNIoLUMRr9n/He9mcDkSihKqUmbOMlgdY
DVIXDV4RnpHgxGIuuLFaW9sCvNbKXnayKd7s1ICCMuTEPpykcNom7BphzAAO7GUOEDEWN54VZulW
iiZJf9+tDZMZk7MaQQVTds7VL05sYaB02tQowNAG0B1CBd6qiPFNe+ckmYXqNMHuiUiRl+VhpywP
vdkEggpOXmrWm7EPosxN9ED7SWmYCQqtiNZsho/GcdHkchwT6v9MDA0cKj0LV1Ljl8iQGjctk26l
c0fbyqsKH4kDtyvy1vriXAimMRAhIoESHcv2ElRJ6lAalK3Mi+NWiGuQhSfRyZEKuv1wCIGKdpFR
UqRsxbW2KYNuAtikT7vzH2q5uri7sKpYV8xy2QREetgKhVkSlk8oXVrPEz8OVodnkt9ejorR2fgP
DR+7fC09dNQkI8bDZVZtz6Lt5ZsvkQxlUGrqKMK6ktwBfLnmWHkj3EmAlW4ts5lxdWOzOd/R+fO/
3UYIislc02bZIY2itTzsaDL0bSfG+EA129BunX6T75Rr2V0LbSwzmWwah+0szhxui61eJrRTuN8+
Zy7WG/bP/d3z+c68vkfO9UY57M2g1wGFf7Qi7xAU2Fh5bKQbKC8u9ieOtiH1Zl9V9h56vj1+Od/2
8vF51MN54r65fPF8TtRqdtQSLlSnd9DA2z+Ma2P/3nN1OZLzgn/TzpBk4CAy2lHvvV1JVf1n9Mx7
b2VeLE/vZSuL44Vq/CgR5t5MW6xBHLiBTuYUK2v56J20bGVeE2/6ooSVpEbz97ouN99j5/FF2z1/
flgzznz19j03LRbbLjrmZJRCmik3yE4d8AP2Z1ibt5NjfALfebkyE+a5fK65xZZrYVjJ9kFzvfMd
5qv9I7P3v5yHlQuHdGLDeLt0l4/ztM5qAxLo3CsAWA7BIgfLIMd0dfd591S7n0AFrX2wle1iWf/U
mEphBXObncvDjgUWbr5M9o9PN4F9V7vPvAlsWJsrB8va91tq6xUYHXIyf7/R+T5txR2GWJt6G9yE
l56d7Fp75fvNZ/2Z7ycvdpFYpYSS6sK5k4GT8o9qA/x0YLOtDOfybF5M/6VkRxVwIgrIXNpSBtm7
86iEyKt238XGWp/W5spi0zCNqDazeaGZ2tfWuwhBJRcyXmdZDIlkLeH8Gmc7N4CLzSMyBVmDN/bn
ACa32DS4xhYLOOdT6IbuL2ru2YhF+9daL1/vn+caXuwnvZ9iJVDSsPIg7+vP+U25V757d4QboW4X
z+Njtg9vlTvtcWXGrA3vYoPxmyHU83nGKMwZwAvMz+6CW57j2YZTbLKN75qO6axJto+CLcsJtNhp
RjmLk3peGCQgt+GF5D6mzmS/eHbB8OZb2V49x09tACQEEfHPxXLU1xzu2HVsppk4T1k8iDcS60Nx
LW4OqmNdpQ4Ofvf1HUDrXbVTP1iXK6N8al992/ZilMHJjAkJEu4qbr/RPyfbYNtvRzfe1pfyxVrM
7NQnJZ9A0gJRHUnxxYMgglMdjVVR2xXwd1Gi+BY6lTq+tFnlRtP9+a4tNwKu/cQ9CXYoCiJ/RAuH
o6o3oewFiTo5gtIoW/BIQJWlKsRibZxW9hx1sbnRFMpOEv2UIJkGWKzDphJT1ge5wzjLo0j9Krey
DD2wkqzsocvRm1tRyWDxGpiLZZdxFRWTauwgoR01FOXewpw09lWX1I44yultVKTpJyqZpLt3jyIR
HJ5VXNpJgurz/Hlzm8jhJFR1gVUjfpPFBiwre6rapPfQ6pO1uThvYW93GjrIG47ADUJ8jeqrxTrA
jKeaLEMYHSPrMssBfVF/gv0GQqnSciV+TKSugfeaGkVvE9muBRs0YnqXRKP3WWuyJocf0HXdZZnq
8j1qkhKLoSosTLsQsU06Py5Hl29yruTGdIlQE7owcleHA6PioZE1hoGHpdR1WI4IiT+yG4KsDdyh
xuYVCrTWDdEWg9PuuSLz+MOvLd90JbKD0zYqFH2twH15v5x/JYX5QXoL0is2Roe/kgCjKcQkfnBw
WIjhDCuyjRdF+kTgHxZBX3Tmfixkjt2wG1autseLTeGjIU8jHkyEXlmcToBchX6kOsSpGvNbiXjj
UwN76Bbg5ppK9ERLcyWNThqeqAJansNO+vXseGfJEzS9SEdKQa2Tm48RsFDyVC/nP/LxuiaEScwL
agC1GuIyJe8b4pDmkKwcAxLOpqkG/J1KfyV9cvTI4bNRVKkgySSBzBEw9/jNEvNJTijR1HaOJwSe
PWAoakepr9hMqHQftlO+MRIv2chipF6TzU9etHSUVnaw46XH74DuZq5WQma2jLSNU9f7ecnqMkE5
6xs/94QHNRbRBFoNKJxL6MWQXN49uvM+RoEPUh+JSP1hv1MtSJU88aizr3MAOKMab9PUUC7e3wri
5jlZgOaAQtnDVvy+Izc1Rh2UF+w8ASEBGcZL+93jp4oKHZGIrJGrfP3Gb75hPCqx0SAMccK+yK4T
tZbcUAA+0wMPddN28Lbv7dWs2UBRSQaEmaMu5ow8inWCFS14+Cn091EuTJceliwrj4TjDcWUNUo2
6RQptyPRIUW/pPRGs3awh81cUQR/k8BovxBNTdiYqdYDhh3q7tIT6r8kWf/xY/hP/yW/+3Pbr//5
X/z7jxzW0ywbW/zrP6/DHxXf/lfzX/Nf+/d/dviX/nnbvVRNW7384/q5qP+xbbOfz02YZ8u/c/Aj
aOmv38R9bp4P/mWTNWEz3rcv1fjxpW6T5rU5fuf5v/zf/uE/Xl5/yuNYvPzx24+8zZr5p/n8Wr/9
9UeXP//4DU3Km68+//y//vDmOeXvPbYZ+BzCNX/+sH//jZfnuvnjN0n6nXVKuJkIE0kwdVYB9C/z
nxi/c3haBEJFk7CrYvDUyvKqCf74TeGP0MVSnI4QjQTefNNkbb3+kfg7Mf45cYEHLLoSpH3/6vjB
x/qfj/ePrE3v8hC/sj9+my88/3OSUznNGcBhhPxsTtaT1jpcdNHsXIrlEAVukph+S6I+2E9qaGEh
2nYPvYD541hNw50BleJKEqp692ac/vp13jZ/eEbMzc8FU2wsc3JyTmAcNq+OSlOGCX5JbalLN3k2
td/D2hseGiOoVhbiUVMIBxHYsTrm+niuBIdNpQI21nVvIDfOouRxaCJ8HZPWm8GOa8KBo0GlFote
UcbM9Zk80GLNU7w3AIXAmE7UapxFZtoQtlpdqtnBpOVbIIHJo97Bv9iOfmC91D3mrmtXtHm3PPiw
9JJth1sGYEQEoIvu1mHrg1nmRkYRTpRf9FaPRYWWJa0GgC6k/kYqi2pbjcW0r40xedJ8FM02kN/i
s5KoTbQVsFj5CZChljdZX4FYPP/lj38/5LCWjE7fgu1ylCALR/hXk17ElLZP9XUhRN0emcqaHvCV
FHQ4DBxb5Gq488g6BheLCYZLUGGVUoCtmZCFHnYfwwgAr5tyBqOSxScDw/vbtMU601GztJ92YgcV
G5xkqv7ECaIK7sNKDu5JlcPNLcsuZzv1Q3DobRqJD1GNzhBKchZC0soTYztNfn2TWkaDHLbHjnZX
xaOswHwjhQoirVB/nB/Fw9sAEXruVYqmoWSaK8mQOBxOao4e7Gckaq3kNsY/PRbNbclys3tqRTZ1
E6zVAC5iDK8NIp2j+E+kQUVeclx8K2p7nHKpNgpEqKXgHGQsbTuvdXGk+mZ61UNuarsIEyErV5+g
ve7hVkJcbnaZnl378yDWQrcy2efnxtuPzCiQfUGog/CJRNVS12JogqhR+APjvtLCB9Cf6QbO2cvE
e/1qUDss0Ms6WTlxl/OXJyuqapqcVzirfbG+JkwrBl8FKm7FZn4ZyGK8zZK6WxGUnGqFEjoaspBh
cl05/L5tqJl1hFMNbDwIfkrfKI6n1/rK+J1qhVOA1BzJJaSRi0NgHFTd67K5lS7BiFZrdDe3jGRF
CnKiFc44Mn9UNHElmk+7t7dn3NVTYahmh8GwfE5Vpf8mQdf7eX5B8MmXk4HSBJpBuEUtoMh19bCZ
QdJr2Hfaj8pq2ezFoNdm8c2EX5kuYXHUFaL/BbcCoPC+qgoy8LTJ0Da+hPMI1dZF0t+0MIPkG+D2
mKm1YmzkN0pKRO+iBl3sO8MEORuH7MY3nQhmAH5MQx1iCFfjoHQ/mwUlV7KemMoHX/b5u2pbjsU+
8OA/2ArqCgiAtQdMrVYi4o8ZhVAYSgeZejuVfoc9CsS61PUoYYOXV1lgZ7OwhS3IByntMdW6mHqm
aPjeUP0auVXTUyM2pVXks7CK3r/FQUW5GHAtS74ImjIaTpMbAt6ckBOnj61STuInDLB9ede1FVXl
EB+rH4hYBH9bUaBlOmKjR+mFESZK7Maz1YSb4U6F670hp6Xb5JCb3aqrx3RbFprp70Z1qr6IhQB6
HCa/32xTr9BmXwQS1mNlmu3emwrSlHEGZwrTg9obr9WiLjGRkAdMGbRQha4MlDJ4NPWpFW0cti1p
i0mzjsGJOuKQWkYyxEAZOIgBi7aCwSkqmNviC1lr0qaXkhZ72k5SLnD8wsjcnwjpXKJXYHzIkk6X
ZmzAgRZrX/yGp0ceb4pQbYkSxppQbqWBeirXL+YR1MDx4E6JJ+F9MwwceSFn9s0oh3jm+gwp5mFF
YxLYzUcBu/Fo6p6GsYhfql7BTczwo5hKYX77TxW2jFdyoqofgbVIwi0/rAowS5H0dFPFXTrs5GIo
YDLAY/0Sy+EoXkNspiQOi0nR2lojptejmmbepVyzCe9lc2zg+VZKnNwJXV1WWwlWeehqURCXXDAw
2UDelY8bEO6gpoukSp9MpUu/e2GARyV30jC8HssBU3cj0ofoRsqn8gkv1sR0U5O77UUVmpHsYhNR
/uyUkgC5JYcEcaU4GV2/1Kfc4YFUX+YTXj0MvJYRTimnUYI9L0hApU0jNUB+JknJHSKtGq6NCEWc
DEuC74CBTAGDn8YCt5sKQbsNjEFKrgoQrcSHoj7aQ8qNv5cjp5aDDTvgxkLHIdyGZdvEDq5ZOfse
ML0YILbhP49GaakXZFRV/AlHQf5uDjFogVrM8wEE4CCorg+m5iYth8y4LMDoVPvZZb670xILe5VS
7DPZkWPZkx0fB4/BEaNEUlyjswxv2wEDDjd+Vsg9+tlYxk8E/nRzg3ZCHXbZiOD5Dus2+UkXSki4
Xj363iepgXy/F8bCu/RTKEQOmfoQH1QgWYFTx9gW8eAM8P7za2F4ivpaqJ24GzoseAZD6ra1VWff
Rivs75UgCWQfezI4VRsTbEsDG9nTCE/Vja5viq6gFL3Mx3ja4WOPCRUurU2yk4NYy90Q/FhpV2LH
69zM2qmh/scsLkO/jjOco42BKxB7pgUMlrw64Epf0bHFsIwWFHxlXpVF3cm2nMBadAh0ZDdJnQS5
W2Hdl9hDn6rTnWy2Zmybcqn+xE/Zk3bqMIbBVo+G4IuU5LmI90dc/AyVxriWZ4+SjUJU72poByva
SJlVCw5wxOJKl0r9kV/Ju/ZIz2Ayl2dEvMgj14o7JGV5ESYVpgNiVGGM2WmZ/hAqlXopmCDDXV1M
1Ou4MDA8LD0DsLeeFRhIhEnUTSDZCwsftySvrlHycRuiGr1SLmWx8B5UY6LHXar4Py2/lTDxoWj7
MjXRhzqqmdSiiz63nTCDBHPmKlrRl3edR0XdpaYX+PyBBMU8Sce5E68OvS6fK80cr8QU5LGj5rEh
YSEYJJ8lCrbzTcFutZvCDFol8Hil3IaWWWNsEkGOxtZOB5c7SbcT+Dh/UwgadosB2h4g8bKWukGr
wscL61T5oFOlcJWVvQzqVrOK+yTFamRbZJUOWTjt+wSrdBkZnxxJPp6mZtRQLT3Iwi/WQv11ROQM
ED0XKruf0ErbBhx/luzQNJBQgyLHUMP0SkDRUIBjJ4hfa011H0sJ0Zrd7IbC0L5hkydhMxZ0Zr3N
ja6JbK0OmswR/FS4Q3aZx47YCzj1TbT5A1BkjfGLmqMGE6bAbJ06TCtx00dFL+OUoPhfUfsa2R4V
V0CcR8hLrN9zXbj1vdSyCMSM+YOnhzL5VCkMmDhJGz7GzWB+sobC+5W2VlSDbC9l8QOvqcHEUm4M
s90UFP4vFPaBeokNffp55AYHRI5YZAuKNsPBR8fFybBLwYeX63lVdd22HoQOFnVph7GB3WSh99wY
vU7+lHhBY0LcTc2nqSmLe01Isk/wKFV8cORA1hzin0VJlApYFc61+jhuqKpVzHujiJLhQmoBr+1A
OVbCbh6QGyUz8n6Pg4xFbtWsWjJGWtn/ALye8SV0sSSuhgtHyjcoW0D7szM9FnC4P+pYR9hpl1Ie
i8SZbQROtyhcKNz6OaZapq9ie4KBOUkjz8sKizq+apeV6Y06SXBkdAsUPZ4VYaUOkB5HQdoOhWj4
d4qvZsODMCsRKoeyqsbYw/pT8WoaJX80Mb0xRlaZnOj+mLiDMbTmZVnn+O26uax47LJjrfxqA1VK
3aHEsCPdwHnX9b+YC/8XYabiJXtoqpeXhjjT/4PgkjTXV/3Hv2I4R8GlD+H3l+owuPT6N/4MLgnG
72BfeY+hmwIXbDK7/hVdEgg8EeXnecJ/z8uIKuh/x5dMwktkcPhb5CG49M8VgX/Fl9TfeVBSKogI
DDEn2TjrPfElrhIH93He9hSs8fMstOczoXaZMzVHXH5nT4KqVox8ixeExcmXAN/HrCscGruBsQSo
qs9wFxAMvNV5J8vxHbHvglxyUDb61lT6aptS4pRuvZmnbjeZT3FmP3ns1/FUBFA+pljE/DKAQa7n
RvsxkMGq2GNWB/7Wan2smvEKrnadl3NWwfzW0U4IMZjnzuwq3fZ8U3gZqKGynKL106s8qPIKNtLU
78W+HURbKWczjTaRMFeBfFlUuHUK1lVPOduXRGmELylcCOlCLfzo0UTK8KJnuXFpgsfBBlAQNxR/
RReDkgzjxspUkuENZvEu14XooRKL7LEPC7JkpmT2T02cyKggijlcEbVYKuae0X3zubPO2HDg8zsv
1FXkoOPMpy0gq/zyaqX7NBiCpl3lZa9u277CdimfdKS/YS7XkIm1EVh5I9bmg1HnoW/zfPVkV0iV
6uMYi/hc1VZxWVt6JO61ccyfubIIWNPHifAh68cCZQuOSRg5AlfYhXVi5g4ezWZloyFXEQpGSnc1
X6V4IrRy+xRhtnAVlxX2FVwPcfeewfV3eAnATczTCXevyWijXVQYvekUxOCVSOs/elNjXvmT0TyV
ksLGij0OViW1GYYAuiEtg4gPJzZCpdDkayj9qNssIMSONuLFRHo6qW51ZQo0F6PF5koBVfzVwEsh
cbWkMfI9GHDxoYFnP2LjiDe9jb38zE0JEsm0ZR4lg9v19XCb8CMwNNJq9UUfrGdMOeDm+3HEaUdM
gFB6ROblti+sFDNEqaofB9OafnbiONzDoFTbXYpJV3oV+kVT7OQ+9Te66YM1L3Cus9WUp9VHTwuz
l6we85+B0PTeJWJxfVd4HU+RRh+jW4x6fLyGR5lnQx2pg3yRxIlyQeUBdqIUWuvXCnjL7HIshEoG
I+rr2DD02vgFsxatsM0iHJHsSGn2ZTR9OXfkUsAWljPL/0RUqOKRBJThMeU8zbeFBsQMeJowPklT
3nJ/wqWRgKVYFTeKjB8UXyzne4tY08JcwcrD9jlY6o0WTOY38hui5TDP434TE6nqrkepw8w2C42K
8ybG+9ruyrZEmMXdDjbo1Gf7DH+3bmtG/OANd3ks04OCC6Qzg4u448sd1NIxQuNtw18LE7fE0Mu3
cdzzHgdFTH9JYkRUjWgG2HXR5/XD2yIVHFw9UoyR68aQbOzp5Xw7Cr31NZfjFPfuMWt1ymB6iXlY
1h9zzKSvq8wynjy56UBs/jd7Z9IcN7It6f/S60YZ5mGbQI6cJVIUtYFRUgmIwIwIjL++P1BlryXd
9ySrXS/a7FrdKonMxBhxjrsf9yhKy9gsmMc+kIU7f+uzzlQJoSZU0Z5NlaM6EwMakgLYZd3MU3Fb
1wBddCeWn+iVYJIYst14pdwkSbuzSXtHth2FpGeU/k1IYmVOFAxTSqe2AI6Ml7wMvF3nDqeVZNuK
Kttv2oMxrc0jFv2Ot19c1aqLQ0rFN1/16Z3EhdGNq47E+y0wozTfRXaWv4apzeqz81YPf6A8NNcg
QeoalLt2JKf03aiLQRx0E7bDvc5t97ZbWKcfQp/2Po76hXCrgHUl3I8uNZteXSxii6DvCH3IS1nH
Xaj6j1WV9RdfTQvvTlNPdwRKm7eir0mIDxkLBoOIQvE5HVr9MhIczvs6cPu5a82UFP5MTirmvuaX
cFyMYD/NS9S9E7ZdoCbJzfVDidHPxwrNJSmk6RA178kf6ATsal208m4C9lruKoJzlkNJ3JRIMjuo
hgTTY2s9QK9VYUz4QHTXUwJJj/yArFV7kpBr8eAYDU1vtCiRJytZ2GUMSCcXeiFybskj6tubVtU+
VR4v2SfVcK0SgxiZ5oJ9c/uhxYSvo0f02vHgGI7iyjBJzzSgM2orw2yqtwiB8YzKSCoVpOj1FdFx
5yCbBvfQ9KVKANeZ7MImunnpo9x8SEmQNq/oi2v0Q0r0vKykAD/Ce/rVSbJu3ZB7kq339RpO/THC
h/yY4dNHIdbW7HnE0vVANU0xv/PneVZYiI42wEReT2l4hWGNPd8FWqfm2QxmEY3xQFzLnbeu/YT/
Xu2aCd2bukcDsJSxjxwiXsjJIaxaKBKVDKsZT2/Fyv+v2/4X7M7v6razfi2XHynBt5//hxIMqcw2
pQ5QJXqFN7HOd0rQ/wssf/M5dd94MX/Tvf7DCbrBX1gA2YyEWC4lGvzOf9VsjvcXIgtcwdgmgOUZ
Qfg3NdvPFdsbBc+4JDwZx8d4jfsL6Nx4VbdqbAAZpCFyVAbmqx9NVlxq2zmtNn1X7ln5H4BuXKJ/
AW43/pEpNBhywi62wTeu7o/4MFQG4eAWPWmbarU+tVMo63NlhG1AvKiMhmQclfSvm3Rp21spwya4
W6fUIkLNdevuStaG118c0g/6g0PqjLNPVWDN8WiuYj27BFrsaXjsr1ZmW2lCdnhfxk2fR81BlsFi
voRlYzqnNuq79mLSrTaJRyoylrbdOCdFUaTOVVtU8HmytdvnLBuWr8Yot4QkjIWSjIUeDTKl4cex
IOz5MLliBWOKCJC+l4vZvvelLFIKDMRTF4wlsGbxVJk653KN3I8eDWh2NEI/Xzg0xhLgFTbnub2C
4ZsBTIRFElvhjzLGi8pwcpa0YpLxTNdLsO3ai+AqH0dS3BIieHpYmb53p7NOq7l6pyJBqddkY3Ss
rGF4kLll3dlZFuYxwxHmS1WZdwZJSSohwnu6aYWqD3nvj/7Od6bgY1VXQEVeo9zmPp0Ijj+UZTMb
75XjLM5eT85QXptMKBHfwh4ujxbhaS+TVfvPs2mkexLM2bS8tmpfwjbs78w6nD4PxBCTYewVkEMp
vnnOvplE1MYWw7PVZ7NR0Fdu53HSpZPnkkxnRDmxJujMOpnk2hNTSvpTMhgVTYLoAOkxcdhmzVLb
eT+mReAdkE2TUJP6md5nrav36zCVDnE8RdQN92JZxvG9qkK+M/UrsFCvyWMfBBKWRTn4pWdzsF6k
0M1toZThXsKmEo+BS1bCQWZqqvcLKP4XUMYuJEOs88S+MErbP86OpjnoCL42MTup6gIEaLQpKeMV
j/QUZ2FjnL6GTj9bziUiVYx8bzdbzfZCdnXFiL6rhioeOiHVfWU2BJKNkn8tDJLk49HtcDDVorSp
4MdANM0dX7108tCnaV3sjSBK+/tCWU5x3zmDLo7pUs0wR/Zc5/KoNYnHieVVpnqYu97IiIpemnqY
wOJtZ7o3md6XT1ULdnbt8djzFPrF9tPkP6rBMXf//GG4WoDDc2TLIslNJPHHdJ0DbN36IvSVQ3R7
Fq4rcVKpB/IvoprhIa9IA/+TmxnZkiwYZKlDG/i58dwTqeaD24w8zQ5Bfy+jGH1nT4Z31VPSDpx1
7Sj+Mmvb8KFua0EpAQSuXhZvdkne9UWT8KY0VP1hoOf9sGSAl/Xo8vsGHId5xCHYKp5GHJGWxCQq
jXzIoSnlh4BKuLiffLetHhGqUNGSfcu6oRVk2V5GkQBM86V6FG5niHO3SKIrKZ7C4At8naTKmgdl
HvFVqv/WyhDfyt6K3mm7ab2XvA6J3hwaSx8wqL0UhdUfCJYOPzjSLaLDRHPxmBHdfNsMlnnTkaON
a9iOAnM3s1DGedfLxB4XF/groN8KznK09achWPqj5Q8HspefnKUYT17GrdJARE5H8Jgeh+A+ypry
vvNMIx7A9s0dwqN5a4bSD+MaDj0ROoYIHsgDfayd6lvXpJPeNQS4HM1SW2dCQGssgASJxFvIec5i
XMbA7dP72mIhLIXdfLWr1NoVs+k/lE11KmbRH4LMex5lJHZ1TWrfsFof2rD5u+I+34DhkxrrWidj
ntRx6YDIg3r4TJjVnWN64Z46OU9MZGyGhE6dKJiSaLsxEcW9RtB+6Zco6YyZmDp9bMktPahc5HEo
pgD7xVTzOIzHoU/JWRfWPlIWes6huQ3qmoU1DAPCdDEDvI1k/iGsHJIoCeEqM1vvg4YwxUKK9qOV
WQ5WxB8wkSCWzPFpnbILI5hH38y7iyazsmeM/kzVeiBI85pgy5CAc/YCZ1ivskaVh8oj+3tgQvNg
dnOx67b+U5csYoN8xw42Jf3WdGdudbFbllG5hgeWKu95DZZHp4TqwnJ/C5fGOTS11/6MpOycwZbt
RLNep+n4qV2NJu5rD3ikcwm19/1mZxV0z8zs91ty+3EQ/laFJ04zUCA7X+0wOhtWeaqF7QATVMtL
WiA+ionN3GECYaL2MOtDaxnXtswenUge2PlJ9opASVeITeZcw6oj9FDAMsXTCm9jjoCbnRkZaCh0
d+Nm+MCRK3g7pN6D2Y7g1xUPUxoNzyNeiKbMiddS4lpH3mkMazQBRXZri5SFe46AwF15xIhc7p3C
Xs4UpPeeQQNsoThBVOpkFzypPPoaxUZFlos4G230WY4KRw5XCzoTl7aZrDjWxx3v1vQQhcS1W6w9
e28qH6x+NSRRgURH9VqhmCS5r36d9MrSZLQBJXsLAbYXtAJkqXUjM69+OR1HHOZPU+3Lp8Uk3IhD
zWAnrH7a8u787GNEnD2vxqqGnWENok1ytBeXPp3bR2TG1mvUVdmnyGjJ3fODPsJVa2mvWTkQgqu2
TprSCz8GYW2RIFnUr3nKvOOhylG6oygpYB9pvXEVz5IsgLjO/CJFVC2dlhDCzg4fVTsQ7Jyj0yLk
d3WNPXkUzR41u7jJM/prHvU1S2D21MtMKvKpN/PgU+vb3b5pSvFQUD2yTRTjePDnxb8brOjV9LoS
UYvhOsArTVkcLStrSH8rIm1dR5pf24VDlm0x0RSMcAVje2x9qJlJD4SAr0Z+11nZ/C3qhJ1ETVN0
MfyoePZCEsTh2BBadTQsWTJYnjKJ9MJ+ce+mjj8mqK/zfGdjyESrTEn3DA8HbSdon+LazlGz1HTQ
DxlAxZQYZs1J21NqJJlUxm215vAfadsHR5gqZ6fGPqdLtNQxtafgc2SOxWk1J/MSFkUQE67o7HtF
FnWZ4T0R49O9sC1K0i5LAWvZmX5HhRF5gPfe5iM8rE7iK6PobjBuE3GZjzAEgP/twcOB/n3XLevJ
5k/nOEwb60z4up20lirY9bNs/MI89UJgh7Q+dozgoxdayxIpNPnpDC3iJ3PKGul+VIM/7otq0GRB
jkbEKEsnzA/BBO0feXInqk6fUgYrz2ZlzhjQGaw5jUq92Msm98aSXXDJ7Kp5H87BM3yZmSiIcHRn
ozoVQ1vfCjc0Y137R/hF6+hlcJ74vhjWY69Se88WS3ufkr29dvN0JIzOeUCNJ04uC+hJdzbpmgh/
DymFO8uhIMyU7fAq6BA21YMTUeyU41lvYTNkivoPI7X2w9AP066GM77SnvdtNufy3BJtNe+6kN5+
Vw59s5dVgGVG1GQWBgyDCbAwrLe5LcoqMSIpzD0sUPUF4EFVWNON9TmM4CLXOToMTZ+SgdfXEFXr
sHGdji6Cd0itqLAy/PmOROvqJGyk8XkpVf7R7FVPwxK15Xnz+ktPwWhFydyWxCUaFcxZ7zdXKqjM
eG6n/G/2VGXtQhIsjwHuxpclp6nA2StCfIMKolq86YGlB3qETQg3G7NdqHvzHgzHGssjQZHDBmiK
PtFOAFqgxHxJy8LAi3rVTxBfxhgX0lhOUpnySmcSwYQ9OS/AV+yXbpP6ZmxrPxquRn/Vd4WKpg8t
AL97aCufOYTSNdpxtwSpfk+qe3jj9FCO7lCO7+gosf9ajWA6mikT23m40f2qHFisEWlgVUuy5fw4
mdY48kKH+Tcf17oOBftif8pwDYpV72eweEvkxJ3btxO5NqUl4nF6i1nLwmHnz2GYjF2FissZl89w
eS0BqkVOrHS/IQ/+ZITOpchC0Z987UFJzjJrgiu1eg+lBlbdzQUJ5kf0EcElR7f26LiRG+dlpS5D
4cyXGv8cvMJDuS8D+aXttNUlq7bGa6+BA2XqPe8ejHmZLtKrN9MuB7U9BtiAlQVxtLhNWIcVFKsA
n2FRb4zOgloQi1ziIR0zdz9S7mR3ObcfjV8L7EN0eERzA3uOSqKrxNEeAhuVSWadUMG9KqQe7wRG
1MVhmiSxLZRiGkOLtryZ0to4a1bq6yEHEBpG8YG8A3HFqm5dhdXq3Y4M+CJH8N0jTmP2YRy89AY1
kH3nTXWwt0NhUANk4smbOpDlbs2xmbfzm5EWmzAGx/0SDmv7jDxYXc+4Jj4YuEAc6yZ8kk7ZnU2U
7NceKTZPxMOpw9rOYq/NTB0x4GxOqW2DE7EGtShvhq7EfhbWsA3t6abQCBvyJTIb0q4FhT4BrrsB
HWPtdjPm7LN/9GqTQoPw8bxP8jJVw5VHQ7nPl25MHJzbWlLVU+842914NuvRwSyGvOjDhnZcQhLK
i5hXxjh11dQcNjXsDoMiv+VLBRUiIeeNiJ2h8T74KnQRdtB3Mwijk8HTNpv4qraukgTutOSEC4C2
+3T2/UMFzXVTdnXwIUuX9ZuMjKCH0iAhtDL7OxpIFcWETal9VBLSbo5MIe2KzigAB40hukoltaLh
64bo2RAVi4kBDHeLENSeVOt3updeomsq+2M5GcW9j58zI/QuwD+iqJYFLPMihj0wVssvQ4lVYdwH
87q3O6njCVO8r12zLvtqcFv0nsLtDxNaF32oO98Z48aztweSNvNqCiYSfomdba4NjT5lUVu0so8j
RdvwyqM4dD/7pLK+hzleL6VSEFnmoNLdKAZ32ZuLtO1dRoMh0DuGI+adjVkks+1kz05WEA5bZnpX
967zznIGZr6Rp5yxlReXuoUM3PWqrB6HSSEC8evZJZEZGuybx1L0iEr87yqb2XURkflxbqsRcsXu
I2+H65H9vGQhETw2E1FfelMHiaM3RHTSJf3nnM/0p7por/LVLs4K/+GD0eeYE0P2ZfuuM7PYEBI2
IVO6wZnbRRAlII1tTZSr2w9OYniDemZzq85q6p3bYZ31qTeQuuxMnhk866a6fB/JrLgpCR56rPyl
uHWXGcVRq1eufngVcFsuqeyLQ+eQsLxP/QL9gs8az0ZhFvIrchZ1GCGxnC/L4BSvJZGem7Yr+Myo
wXxpvbY9yrpuzmYfCW8fRD3UjyoKsbAXZ9OD7lGb7IidqebzMFre+zWY7PHU2rp+1iM3PW5Yx66n
wtwyIxkboAmkmLpicsgsD2uJBCoZClEc7S7vsNHUhXiQNj3RPi1s/1NpZZALYDZVniA6UhlODVKX
p8AuVutQahV8xkRy6q4Lb1qDOFzW2TnnKq9fy3rpXk2y2J9mcyAqY26MqOc1oi7l6uVGfzO5NerF
sYALuSqKZTpUMsyfkSRR/LCHmuupp+L8RnGmeFADAkV26NbFjY3D/YAShldsdirrBXTKzFDpTdkV
mY7pc1cFj+zf5qb/UM3XaQjMHGYkwsBjLRaFl3xkX6a8ph1P3/Atrxz5dwxG6i/sC2N+RjYCHcF0
Hkndld8/iWKQIFg5qSZxB+QCPdKtfaxFi0Y8XDscp83pUWiYBFF5PfVjZOXPQxuWF2RclRX3qZe9
6rYBWPAMRHckCIwGWMM8tU55Hpywfh59u/IOyG1A1wwdgAwUSz5neytQCtGUdkqGA8kdzpOORR2Y
Isc9J9aVJT7NbskG0w8wyTsSyMGiwiq3Ia96z2ovqYo0yURT3n/htyn6PUR2dGpl+6JzI73Cey2d
aB1k0RZ7ejc+BDaT7zegm8ZD2QZMQ6QL+c+uqtyn0GJgh52JH+OddHh4o3HlHSJYj6nntz+Xb7iT
t2EntqhQPobZJcvqbNlF0rfLs0gJby93xdSzW+/8tBrMlojywVpPpbLnQsRAg21zV2WSi2HjL2Qu
DCr4a3VVRuMU2Lt2mYCdnKBlHDJAQGnsmrnK1L2/RsAzC4qclxoteJ60zEHN8RSm/NOSlV1dgVmb
zZNj18oOaX+d8qm3Fm5/r9tQn3Q+sAsZslw4wHnqnOJGMTTQfa5qfHAQcYOw/gPlgF9xkWyNWhBc
oxfldS4NQdBuF6TNPqqciWmnyTDn2PcGOT/Made+oIDlA2xPcvm+YzsENnNUBpSVOkzK5B74bcbJ
+c7Mz0TN1GGuQBy2f1w8xFLmbuojLtRQ9JySVg6fr7lPIK+EtTZ3Bnp0WE5dWNVV10OKvpSb4Rlp
3unaPJn2UM4PLJeZPMKSusWN4fY8lDntenFTobuGrVpCORS3FktPdT0OxfBM4a/0h9qf0/4JQeva
HqYmaLYNLUv1ccDcrIv7sOXTKoVc7NhPqHFuUe1zVGEYDf4ZGNAgP7PSS8yWrupb2WPKmZBVEc1X
sJDIHqTvANuFvpNi12IQTbdnhp9TnEvGkna2PTBEOLV9dhSDx7Sucqtrw18IWO5n94OYQ5suNZSn
yrMOBRMc1aNL1ou/+9+mndfAba63azR+T9BTS7qy2UnV3rkTDPI5bJT38gOx8t9MEf06BYH+3iaI
ZcvUQ8+Fm9zPzIEkfCQyBWHEue10d/XswLPravTnHZ6svTg41lDpP+j/3+IJfhw64MHFSZt0Wezd
YGV+Tb/bYuIHTfG08wOjfQG9G8045Wn4G70i0xDD6l3cRWFRE45GndH3kPBzWIBadnoquodyqmQb
R6Pp7aVdD7t6NqvD4nTep24K9ZR4Oc5mu25t2ewX7dQ1jYsOn1zfGN8HTLQcIquzLroxrD5BtdH/
aT5nY1t+OT18AZndZTSNGLJfr+lq2K3F9rHs6IEFz3bTnzNkaYlyvPm+n9zpxgkm8g2arHv8l3eT
WUlmQLG5AuTaEkN+vpsdrxoZsOhXRmlTWBalfwY1zv/OPczfSZ+15b+0WMHNAY81phK2eQFG9FBS
/fyVPeN9w1gBI/VVmd6uLsK5nWdEl1muqCm6NMJvu+iCO8Mb20uNAnUHfq+y2BxCZRwM3UzWLs8d
+9+NUG/HFVrAyXB+25Sg/auRACp6u+jY0Mlft+f7sKrme5n3lIu9KakNfn/dt7fk5zseEvrBKB5y
sLc0458vApGjuHMqa9iNEcrzXV62zhBHDLn8YdrkPwbxcLvHIMECJGWIiMv+8/cs4yol7xSsPGok
h3rWEOW+b/JxiIEy2Bt+f1q/PsgIWZjR8W0HhhQe4NeB6RrvIwS4LGLt28YjMCtRh4XBO5a/tGDR
L9WygVBsDCDLKzVW8vsDYED6lysL10msJOmBaOBIdH37+x9mjsVki7mAF0KRpbvhOUeyYOyl62pm
GGBh7qg53HFvKARDBy9XxUvKCAPmzVk3AOgFvQk4aGYgJhpS8VZleZPuUoLX2r22Cz/bOaEUMk61
4zYoxNIRkI0pCgYnsknQY6z2ivRMTgENcb40AMA14pDFbGzz1GatkSfeoFn7v9My3qjZaCESthrU
daCYbLDpHkrA7WXMCI/6FGaLK65qCln7FibCbxOjRPx66ktt6vtymrmJkZqt5onegg0V5gZ2sJMz
m64eTT44rElD2akBo/LDbIpt652YVdg1m5B4XzSpd9UxTPSQRWjLd93mO7nrJwcxHXYOlnWcTG/b
iWVONWCPFQfPXK046i19BebUyV4zBizSg5BWeMFSGSDY1cFwLcMi+mY6OVsl11hQA6TQDJdBIy58
rhEAUZnkef5hZTbmITAWzWZquxyCV6awUjb4e3mNaIMNvQxGihAdGvN6IpRiGf72SpcquonywXg/
I43X56UZ2e7V4EWAEy0ysqRZQ1EdGifkcxwBkrS31w7fTDeipIqXHvF/UhC4qg7gNOJozJJrmcLm
rKdUZYY+62pmg66Y04bPe6tHvK6IxGVuXGM+oLoHSlXkHpknbU1mdTUHU4XQXHTA1wMyuW7P+MlW
swiXLxkgaGTSqKkLdkxCiugEt/d2EQJOOthE25u+iYNdqfFlPFVjru71HLUvapUa8qadU5DmCRsc
NKrPttPz1EgTngPpVXebao0gGMkY4zapEb6mxXyjsONgW6kl4RO+SwNZKrkYl+9V2ox5NIHtcnRJ
lWWmyAXZ/GY1hf2wZAU6+gxXFy9Jq3otL7RN9Z+2vV+0D4whs1RQQmHPgHU1noQ/L04RZuWtY6GU
ZiiGmj6DU3zgHFmnQjdF3U707K0MBy7g7xeJXxdflNVMb+K96W+2jvav1YQ90R+mWH3uyjJifc8M
oOWkobu9//33bIvrj4s8ygIALcTAZElhubPNov8osgBXddHuo211HSP4wKxS9bc0nb475TIi8dCu
MRDYlavJxEa6Ws1HzUvx7feH8B+XmFFGH/sKKBwkyEyn/nwIa7TYRl35EDdTON/jCMI3MtbzYNkW
ogjHW75W+Gmkf7jAv9aInDHqGCIfEExsniu/nDgcXB7ZwKY71LfyymH2eGXV2ujusu5fxkyMf3Lq
+I99jvNEP4FTNKod5Am/yGgm3t25KqCB11xEdzOTbG2Szc7f0dKzlPz+mv76+GBGwh6z+cVujvX/
EVlZI1qJ9CwZB4loRdDqtoXx0Oh2rT///ov+u5vncSUx0EB/gnT855uXD1nt9gzRMDTUFJ893Fw7
RNolf0C0NdJohqm+fhd0/P57efN/eXKZpcDEJ/CQuFN6E4Hy8zez6dW+SsnsAHoq70xTqcvimoQw
Fgu5MnvbbfyvIijmb55orK8eGfdlbMtQvarcEXpvhEv31W4kclm0Kt5VAYO4JG0alQ9BNTpPbR1U
19EMurkTSC0+RJDRr5WwTZ00KdNSOwm6x1Y7LgCZQrRTYmfj+FqKcJPsiGi+IM9nAsueouXV8UbV
xYY0OnnN6gzF1PnN50mnRndcLXs+o82ow/vZCtiuFtFn4mMThZXWce52BA/tfCOonGPw1l8znJ4Z
MXZAdPzmiAb2rMHEhr8jW7MMqTRc2wsO4W4AnVaPxgnBDat27ko97PrBEA1U9YYfRAzxs42/gUuG
Q19xU9Hrh/fuuPAJWdmK+tbUTfquCDILGnedtFldBj+V4V6FukU9NFQVPa+tKj6zzhubjTNa7zPl
rMhKQhexytryTSX84k039lV4EKvLQlZP0rhDdxm9xx1yOzg84NHfZ+tXRNUbwiYi827zC+JEkOmA
OS8UCZEM56OHsSja6Rpdj1WP38rSQWzqF2PGxr+EJlN/Ae/9tfIkiLVXuDpp+3ZwT01bLyCchpc+
i7yug8PCzNBpXjPnI/L/6QNjW0hCQ8P32gvjhd4VkbLMdy25DMW+Zk7r2MttZdKo8U7Q1eGmpE/Z
AhfpajcO52nsrxSzw0nUTt7V9z2BbFrOzoSiLK6/g0LSFbV6afNpu1UR4X3nNhPUY99/HiYozK5M
4QXhtdB96F4HQJYfZ0y0EkJF5vaklzXyE4bijBcDfuYRd5EC9Mg10/UTspjiqn6LSBtbowM1p8w9
Iob3DtMSTfpQRnNaxebKiNONZLquPPSVVt0eFUhV3YhJLWNczr5rJR4CHyNGdsjD/F3+siKPtlFz
6Kw9+lUIYl0iG7aBv9vc3PW8I4wpvd1c2QtnjVu/b6IrIhbm49ub/68EpI9Nxf9+neX5yWrmf7Sg
2b7ovxxp/t+wk9mSof/ngZ/4tX79+vqjcnT7+X/GfTz7L5/WmHAVVJ7AM5tK8rtylBEtdph/tKKh
8xe9HKbebLFIKs3NDW7DI7CWca2/sC6gw6a82f7C+zdSUXezBvi/9YTLQAqOWCH+MZgiYq/xq4kn
FL9p4IGRvafzWtfls8rzTQA0qnrs9FMVegP9SQC7DGhI8rbV1vcSz5MOGl6i0p4OACDeUvOabTK3
uForNbnnTSYWmEftr458LUkvU4I5yglI9y4a3T6zTw7hcpE6T71gmvLGydIirONwDcBCkTZRZL83
F8vla7yCodz1fVoPoHxpP9i9dSsnWgRWdC+w+K9szDcQ9J/DUotClIcXnAW5mJQGMHr/PmTI2IZH
Yo6hKROrVhKIlNkB5Vo1AwFpKIM9S+lKgYr/ktmnf1DHvrmH/3CZg5DZKYDDzaA9YhN0uJ0/lm1b
ud9SuGTPlp/VE6OBK4FC5p4Cj1i3uKg7AF/UblPafTZmb53dWOR2Wc+Hom0H8WEU/tRgLOeJkEsC
ik3flSA6IFx3n3Fz5HIeDZ1FdD/O6jEsEeohjPoYeabDxfYrNJDiSPZQt00VlNWEsjLD3MBkljAb
ug4OKp9KjiszqW2h743JzqMj/IUD+I4iJrXHSzXTBzT7N7jjwWEsZot/Z1gk+Io6hF6R1LHt6GrD
3D6Q5cTkq+c8I6Fit0DB8uPQnZm2T7i1pMF7AycvpZKgS7VpXa3OWg/BsUiNxvUOIeVgW90wxC3b
rz201zAdVg1nFySS2X9CJboU6sw+dZ0wxvE6xFiai1CgnOe/XNlIvq3z3JrTRr+x4ed9182ucSQM
1QJc9WnI+RExkOcSocexve4PldbPlTquPZRXPsPG4ZZhT7nzyy3vaeF9/Jj6DytYUxaccTNLt3E0
OY0+Mb154+t8T7oUVM65GZqVh9zQxaTlyapSzy9OP6xB99+ftR+dmn7GMDgcemw0K2jSQiJ9AFx/
fgKFl2vCTub0CRDZ59GYpZkxz2L502JUKKfm7VKNU06IyAPNCwKha+Ka60z8AXfdBPA/rjgcCKsf
IApAL+KA/4gFZSxCMBWngqegKRCs3Y49a4089j1Tp+5DxA1hsDobeB7LdQdv1tHs0EpaPFqYDhFs
fEjXYfu/cdskc0aNW09bd4EcF8e4q+ZyDD83jh6gGcnmAacPq8LyH35/NX/uRria2F7h4c/rbLIW
B78GLnhWxNrktcsTFLoE1fTH1eEyusPURMsxdxT6CuRvtWrmZvf7r7bMrUb/aTEhuBBol9wXsHxi
BLZK+wc4quotd8hXJ3vyK39Y0kegzyLoDkQadtzDFHEBXx6IcXsH3KaviAszDTVG3U3NiFHt3Lb2
OvNG5CLb3tRxtHIoqUE11vZcZEaO/UOfW4GM7pqhsm3v6A/1tpxMY97wmX7fLbBKtoXue4N81jF6
SasCKdY7eEPJW+zmfUlrH3mD4UYHhx2Al0y1MvU7IPQGHdOpU6rkMJd5gaSNI6cdWHeWsR84ooqR
QX7BEGJbk1Jj9rn5JgZK/GQ/zgVufCJAtIM7cTds7zY9+cLf4e+9fcoIGc9Hm1oKzmvGiIJDmltM
EEfUDXW2nR56av6Oup/3fm5Ux6+hDbfc/EsqymFarhQhKBOIn1+b3WcWUVTCh1qtrNT71VS53SYp
cnErsVphMpqG7LKSzPdo7I1acUbLThcLdYR5qjjWbZCN6UNbDLVvvDbfF8iSjFVu3tzpEv5ttHTJ
RztLzfV+NotQS+u6lHZTFCeZ0vfMPdog3gYW2HXU/CizmNtRA2u0nBe0+oiR5IirTYBrxdtxInqe
jPd1q7Z9tPECIFNqbroLfMvKyUQnJQa/9FALmylC6D3budN99qXG0PXwz0dlm4eff+d9X1FnnZEe
wbyBmvZdVqgxO3qinLX9ODTddnOF51uyfNbjFGIyUQSTJdNLwQzWdsD6/xB2Zs1xI0kS/kUww328
1skiRUrUwe7RC0zs1iBxA4kbv36/KGB2tjVrPU8ySWQVjszICA93jyHyhyfbXDpiTAV1hkf693vj
rzWm7DrQI5/RsnimAQL9GnNtJneGcVDPnxaDVhk68zjp2uJtXKwyJ2P735zu/4mnlvPX1ElaRihe
GGJn+eJ+9x8NJHeGRly7Ovik6pqT9ZB77kjDkTZHoyv6P+441w+l3SMv4/9MSockaSw6hrE3yB9N
gb0EBHiWOtvIMTWajO014oWzyM/d36kXc75DGLRMUpkjNE/f/+7bA4LbY+aaFlGnWFAlAjT3bhSr
Jxf/i8x5hIEzm/ZpGCP5KGZLr1xG6Ove+GJ1ScxHWdkwjG+TlWbrfB6ztYEHU9LgdOID0le5Qqxe
5MaCmbEvBhprE08pVcD/tW/lpD0+vllXU26PzYTIep6dLuI7t7VQoWTVMWzLJIqKbwxxkwcxoTef
l99KCrLApVndD6bzkc08pssjDRwfbnwfzZ7bPvlzxzp+TXQptw+3qe1csopc8cxw1ZBTC0QITRxO
eCMU+YcFOxNua3QdhRTPm7vGVWdPGI/orlHLF+mZ3tfIVSs7xiLnQ9LSsTYPK9E+NW8KHvwafypc
JiBBpWYQY7we+3CVqKGKiZHPrzEbxP8eF6FcSupUXhc95wXsVGjl2zvI1xxM97A2blvFn/eQFZm5
z96o8qlTDIpznNWBHWP2IQbCUWkn5MHQ+8HVroZO5PpWI8Gm/MB0cCzsbpXu5ZVDm+OWAUQmYKLO
HFfTQYCYi5YoJNZw57VXs9+3JWQkhcXjtisrGoxz3C/uUmIK5uVanZvaRdl9ci0U0/UDzpxOaTzk
8ZLwjygPZ75m1qZlxo8p9gPB/EBsX7gshLpBlzwjWCSIMuY1KTz7ioCJXsNLY7bzrL4qpKydfrOR
nfDtTbr2PI0mGLxpwcQGYjmM1KaV9V6Ervzf6CwQCKGGwFXeMxMOATfg8O6z1ntAUwCrI7Hdzk8/
Zq2COXrCVa3hV//Lfjb/Yz+DTXGekpVYAZvo1wyJbydzmYv600hD2NWnlWTKYBxwSR+nYtp3jXMY
TBssFbPjdnDsJ0y45ZKLgiCNi1JZ23IG2hAT2uANDpUVJr9PMUsHGrrjG9jf4AsmwY+DjP5/ay5F
GR/hKZAunEzHRIwNT1RxDt3mpkNB/TIizKbSIa2QE23P1SNT+Twmj2lWzym8cA7Vdasu0I5U/Jwa
O3q0BytOZwvSjasNozw09kjUTmDICShl0D6ZDl1Pb2O5hfGCYQJ2B6NcHGwlOewsgidfjc6pgL7A
hAcQ6vaSpVUTB2eLS2n6pwLicRn96xcXu2iNkHYWK7Y84rkYLO0pRJfMH57j9iGelha959/ixpDb
SRyG2DWX2fEwX6Nbwarn0N/+T9k5wgAmTKxu+74nCXYYSyLgrTrWH9cmJ7FGg5s3HKZVFjHHnreU
AwMF2B0rZEFPWiKxOi7+orgv9LPyR7cmsZH2R6McJCEgdpZ18tFH14cyDY4j+uD52fASqTX2AyxD
9LO2nzJ39az2AW6UDjjO2sXgeEUh6Oj45I0gMek1w76QX9/PYejskpa0EBt4kqr3VlKWPRuym0iy
rs7EBqk5OgpzGxtOZOtn/+gsKmz6S1igFfWtyk2c6o9BAheuP0UsOSxjEJVY8fBfbLL/mqDjaEvv
3g75HobD0+X91WFcFx42Qkm0viS4QZF+NMEIo8cshnx+Dbl5lnE1oOnRx0CZUnn//Ub8a93E19uU
xyxXYXOjXv31DB9HAxcA2kYvduUKzjC0dIUVkBkFBU1gP0vn1ySFDkthWtEN4mrKIGORdNWUrm9/
fzH34Sz/zrW5GgeUxYIjgm248CikrPo/ufZi50GeKC/jtbnDUj4X8FIgOp1SosFdoYUN4HSGflWz
V8DseFIqxYSQ7HXDKvbV2s9+HGSfFOkE7Tw1lB3bNYrzlX2XGSZlShJME+tiMFiWP4Y6hJDyOc8r
OdLSrThPOYAxoEsI3Et/+/sbZYr7X6oK0hlaZpyCjCan3w5CL+Hx/9ypy9TNllQu+VgltYLQSDoS
VvWFVIRlf+4C2vMk+wN8a31cQR2Llz2ER7VqyvCwdJxgJUzVNkf50JjDMHyAQmRUl9j3Mn6X7TKD
sjg4bx4cpdX61pXWClbTDJmXPw8FwkFEgIuWb+g03/EauGSo5tmPynuR4MaStFtxJq+7qfu0dI+d
oaJxOY9DI08KZFQ+xB+wCFSw95XVvrv0v9e3EnmybEIOD4rGKgzmzj5mJpYF1SeqXikvSd0dlnM7
ZQE/YkxmTmW3V0eR5XONmUmI/0h4tD2U+66fLx8wZQaxeQoNA+HVtRixKqUGmxNnwTMrmWMcJ/J5
HHDOGOwGP4ej6XXUHOakFrW+Qqwb8y/NBHpz6+DDwnsrc0rKS2pV29LOHb1eBp3ArDjv2FneUwNB
PqWxMJF08RqaJxCsYn1rXFNu35sNi88IS4248nGcOO/wgBvLan6tjTxUcMNMpp+uA2YtpdArO5qH
PD2foav5M8LXhX/zC5Pc8Uq09PisxSlkF+oWAmr+0Fk4lqBp9FvBEPrZNskZgrmt1Cmr3SJ6oOto
RcsjIJyE7/2CoT2FfBQ4ueBEHcU832maaCR4cHYXB+gzqqLQ9gO9iQVim6fywbAPdcaQ0eGjh34o
Ga/hhMjIvkDAdRfvacpphJbnNJgTrmvZHt5QRSPpGjzdORnwfBkWqPqoU3CRgH8fYI9z64lm7MAs
GaYoeU2RdSf6Zme1r24K6IzErgF25wtYlDOP1DQYHpleOfGluF4iSqT3sWEvm/UxNRND6zftNwtr
as9isG+s2vwJpUfFhVk1h6r9sD9M25jcFeMN4NS1R3qp0a7fULtJCrj/ug1jnN4Y7jya6YdlviT1
xzjQ/fw1KrAnhH8f+A3XNdN1Yln3c43JI0R5P2g+L2kJ3f40UfGyhapYEjoOSZbY/pe6WDt+N63Q
1cDLdWdCahUXIz+n1kw+PbdobJgPcIDWHvnlYjWNuowyJ+JLozgUyKE9Wwsuiw51Gj/AMWgr5wni
ZaX6IxFTIve+Gc20CvCGalrmwzZMkDBlvyTbC6N5IYssmEsCZ9SkUZY/6KEYbCavdttaG8bVvU1L
1pXhk83pMyJARo12z0b2LKEYp5WLxqUKSsRYmASkC4yV1GuPnYLI8SVpGsgUj61dlYuPyaY/TfVp
v2Nv0k3VH+Zhpjx/qfEwZ40CrCCzONb+MFTvyJAII9OG9HD2N/P8iUQsCIbiwBm9YtxRNGQt8zVQ
CVDzIYUikz82tuG2zQlbApT7Lz15FGuyHz15X1notxTBU+VIGDLQZfDsI4+1iL0fY+2BtwwMqdc3
E1+aHLc/X3gu2QWFFs56tx35ttfFY1NycElOYBFQLP0D5rZE6mUa5B3vIFmuB4k9OGZJaCOdEuhg
f3prb3R8dNK05nCDtE5fc9W4bI5TJZdj0QIjDk73PBP3IPlNREoDnVwV4JJjnmurAIQAQIpHJyEL
1GmVM6fbDrPmC+5SK7+A9yDQxjlnTngwPMK2kdv2DYTZ/SkODdmReawb2dB2LTfTxkoCEyYA1nJJ
S/FxcnPYdM+unUNPOPT+gt3uIetwbYF6MKtRvBX2bTYZdPAwSkwnvXoTkz5ocVnFp4YfC3pGYG57
eQxTrHKf0zqXFeygZfGCG9RYuUHwHRNURmMLzd/2PRmsYsKfwyXCXQG4ZMTuk6WfmZxElyDVAQg8
EpFUDbfWG4CNQjTWbDDEAyWhAAcwORv8EiecG/KKqMmfEFzlbfUpjlYJWK2Fn1j5PFMw8397Ou42
nZwEhm9iPHuEkJQV4dsS4C56U+TvvKH9emjyyVO1Tbqab3NsuI3zeX9fQ2FjeHq0hsylLgYGMCRg
K6YHCK7PSBS3R+2iyqp/ngo7AkIvEqeVMLmVg2OjZIFOlSbN/VxHDKHxLmkbr+vPZDLZunFaczwq
7OflBNOSBelEybKZWokx2GAIZEt4vj/kDccNkVaM04cSZ2OdPTQzdS7gXeAj9j3irZFN09VXpcCr
eLHaPINEWkLvBXhA+75EK/Lvgrk7sk32G+zD8b5qzHJhtdNAkbCwMdL3EOMFghkjljZ4cPtxGReT
fLNnRy5Pf4/Y5TD53PJGAUdkJAlI24Syi+zUMAV/xu6Y5AHzR6xTT2NdyrZj7pWceLS55XsaLCv5
kGE7IHVVy1vo1vqertqew0JPdSx/JKsy+b8dMWhzZN3l2avGmPIsAd/mb7VP4sA2z0o5/WGuSqD2
/ElyonyLgKuPLdyrvicSi3JIXJnVM9xXXRAsQIjt4GD6dbGNsCc4eMPU86V7Np/hRcX6zGeXY8Oe
kCDbSFmwXqC31vayRYsCm6/gFqB1YqeWrie/7dOVWqGUxyh/bh1R05wfMZaQPsx+3/si2h/GvrM9
F1svXk4TyHYP56BiZe23vwfhCBFL40C3ZhMiBJ9UiKmLtrw0CdA2oWq52WPB87tMW/JXDd7Kwb14
dlbWT3PfGAHmCrrM0WuA88bTz7mAPIZleIxDjUtl1YqlBf9ILrvhN+0YI9I453RvYsjvPSMvmH1F
5s9veRweIFHMDBf8AmlAyK/Fg7waOwGv/95hzg5chpu3xx9YKk98CataA1agDK366HlKW/xwOXnp
76Lk9Qr5I3JT04oPXFI8/3DGPPK/T2uL9OfihFiwYDnthVziUgKefe+dgQL7pA0yTfvgY7XYfEMP
JTido0PB6bp1lpW7wUYkEB1/2YGiZIMBYVjIphzw5ePnexdqpPovcMqv1QTcNJlIT0VhSzX3K2VW
FVrDPaidlynlmKnZEMGc9Scn59G80yaRldPZWKWlxzXDhid72tbd31c1/1FL0uCG44+ZQkAZDRv+
rzUNSibDd43Ofg6dkuWyb51csRooO+51bTaPkoFgNnNvJmGJyr5VW2b09xfz154RpaQL2uIzSYuh
MGQfv/ojZXHdt50Xj8/KmyfizTySZRFh7vXAijmGbMVqkobB33/xf7wL7Dt9OMx4d6LCAuP661Ow
+5B2WuQOz9524AYaOC1/sieCIavAbRGq7LkAEsVIuT+TLW//+8uwfhk+4bEQLNxEQQ5piDJf5dfX
YRKqeSyjfYHdvBoh1uGw0fJjHKGFaA9zj6l5e8ChJ/IpMSfIL8kZEoWCwTzbojDynV6S9jTQlvFu
DfCJYLcm6DO+RAqqWEA0ubeYxhot+HgoA8AcrEngNBgws9SKobSmzF7MYwlxyxVdKM5DILNTMQhB
BvcAtvQEDYOeiHZDJlLQNYZtQJfckZreHZsRj7sIGBJb8UEaU+9T7cpP1Ax4aLEwrCKE5NfGBh5K
jwrJcfNcY/iUl1cjsjv7Bx1NYJXz4pVO8JavsefpQ+AaQ5ef4xG+mPvU2jGHwRVVbxS/cLouZXJa
ibw4iVZentZQl5eoinEPoGlNHQU5edInAm4TLS+LhpPfnPoIgwsbX+ZwTSiLRjqsy83sytmcTw5M
bUNI2r0cQ17XhbPx27JgI1kfO0fTCj7gFl4bX108RrziQEtTL8Ulx17LxssmxAwRI+gFRC/Cs7Bf
iuScjngsfQnv8EeZ4SygkdIYUfCHcld4+kkRC0FZ5VhxYjLU9hOGz+vW+UvxqOLVTtSsWX60mRtg
mqdx7oIWOxxnUUl1lDEumXMrS7zb9VfOgZX+htmi60pfOUuztD2ZWR3AJfO8ocl/DAqJ43vUMhv2
NjQaO4xjPsd4NkDCoz0UHPd2YR9MAp2GauCF6DwelvzDGDZaUM874Lj3UCnw5YwyeKXszb7lwH5n
Ao2sSPSyOQ9xBM1HqNoYkzdAwiW4jn/aTkdKlGRQ+r6owJ/ACv0lgPF4mpwaCw7NoNnsv8BVFlzg
v8I4MJ9pTKMxhl7ksu9/jTKpCSjmo0a7jbVKnRHaOn5C2VeLNJlGXFkpHBTg+ng+EHxdFZAKGQiH
Wf3DVNB7Pc3WnOZPNZ6m1qkxC/8D5o0NMrTBSr4WxQDFJ3IR0j7bQdnhUTC7DIjhGQxsZg6EJH+k
eKkLzMSLqMfcd9D8n7qWdm7UH7McitCj0cTOch3ANpkQWqfjj7jLl+zieOlEK8u28LNlHkd9bpve
LI56DT2G39Jgm24+OXkB9z6OGuqDBCF/2s8UGCerz2frKYqq5sUIlmA8oH5nvQ2lwhkrTLwVv5wQ
oxeFC8FjArczhB9UBR96TPuj80R1GHKzefClqAbreQAvZnLA6tjfLR9mfoHswadVGmQvusTGDqGC
9TaXmDbmvf7hK9W+GZadv2DtgH3NisajZ4R7YsbleK4cRSf0Qws8Y4cn+lprGh0zR5ed+QEg3fgz
QhV6ZXRLeVoAt1BasFgDHHMeuFfrbKL3YKoyGeNXP0YV3BHFn4YhWj/0mKsmhwjnu29Y6a+XvnUR
j+Ad0n1kbgFTDXCrfU4Azy/50nufkTk41/huGZA1I0I7z6ue2jivrqYrlmJrU5wjQwfPsKiSh2YN
+69m43n/WOxQfYu7Xr8uBsZJyRwxmK7TYqVMD+xUQ9U9ECDXM0MpXADZNZtvJuSLpxqY9iPOxdZ5
nXR2zjNXBjaMDVLxwFr+RASdf2mhcXwqXbN/RECsXqYAc0xg06w9F6Ven2iLRF+c2iwerST2PoVU
u9hp0T4+UP2HTybFzLfCG/S3SGNFzLFpHEdPxw+eHhpOk8ovj5yvhouVbOg+4DVUfWkYt1IfBVO5
OHje/0jstP4Q1VgIoCTov1Bp28Am2rlik2c/o8g3TtM6rj9zHdfviZ/ibbtgX4OppybNiq13y81R
dzPM4YHJn4xkt43+2U+6BhO9cbyhbqEXEa8L+ADzOY6prt1PUCPC+QyxouJbrPhsUA0/NY27HLCH
1cElLPL4n1SOb5FfD++4IY1X8s7okPsOuV3vEQ/T3PzqEoDPxpyHH70kCB6cNWXGhtNxA5izeV/D
3G8ziiOa5SfMf6sfuBN5+F21Wf2BpYkrCLRX9omNgUxrRGyZMLc+JM3k/5hT1wAq0bRwlB8xN8G3
XusanjhnZvXmuJ04U4/ZD1XlaXGc7Ao0BEeMY9zgKhaVCWZm0zQ6NJOnononoJbOweYPnAZiniCM
A/ys0BC0v+MlO1w8Gs83zG5w0y/Umr8O2dK/Thw2lC5ddR2g7B3C2am++CTP+NKWtZXnWBGMcNll
tsGM6DpBuGsFffWicAY4G6hcmDQzBrixJfmUnGnivk1ZNgLy1L9hbyAqHOuPsXPe/ELsA8ACL8YQ
5McV7fIlB0MzblYP8ftD5MblAzdWOMc6m5oXMgoVXZjjHI8nhhdwJCsj6+nAxg3htaKmgRaTmT9o
taGjBtD52bkN1N+kZxIC/tFudeCqij/9FZMq7LXcJ1jp7Xd6T8YjBtUjm8udn9FZT49D2mXNofIZ
JZFmYfuPibPjyVo8/1vshe1rGbeme6pU3l/8ZfLfbKsrNfbEhn4Mei+AHggT7Cd+XGqhXdP0MGds
SJFnxUi753Z2sARw4q45MUWHMUsRxoMq/N0tMSSzO421bsUTfoRZZJ/MegJqQD/0uV4q4zzYmUov
IxPGPidk8+OhCsuYG6qJJRRnn4t+MV6tNKh/1s5C+IlS5wPYYpYeePDm4wS38xw6Q/mVHit+MvOK
qgjH3295YooZMyRFqOU8tS9WlHmXjEEz6yGNdXFN6jD97vpD94CwS727ndNhC9oHF1dP+Lf4q40G
Pa5itiZ984sbR+1jajNOk4HNuK65uHfiFZf+GTaqhTYdhq/aEgP5zk0einCdj8XY9QCldvJUrmPz
1KbLCxf+B6wEvIyYwnD0Ezzf69whdmMQd6bcSvktj2kludtHL4DQ7nlJPfxLW4a5HzxM4U+ZZ3gf
3Gb2D0HD/KI+dp/mfKaRh+v8lelNAmGwd8EBmuL31bUVZCO8Og9l3uMz7Y76q5/2BcIlTCxeDHRF
Rw7h+nOl5/GBuSLrzSSaXadliR9cvjtjCI5rfFbhOCLhriKjuMxZjuc7pj4q+7mhJS0G5FQe690f
AWeKEpwgXVvBGrYWAJN4pROSQmkii7SjJAV/p/keUhvtLHhh5L27Xn7vTzmdNHJx1aSR/HlHJnIC
CnDKhkKHfa6AwemzMIzi3Cvc0CO06sm0pm8B3W/SqwzSKT/ibXAXyZUUpcG9rSGSNjyqzGYACD8A
89YAXGmftL/FGLXP42FjLkVrBURN2k+X4RZVXuX+wd4U/Gg2+hBjjq7sqQeWYRzXZ7f0E/2A47TR
dBgoNGJA70w+WnvcvDBHSyKvx7MNYrI6w9x39MkwKoA1I66W8Cc6DifGASnAN8B2c1I81ELmdGlx
f6he3amNs997L0HBc2AuTJ1+HtF1WtaxaRgOYD7R9Zw9/wqHCQ/JA7PCqpToCGNvOfcjOrsPOJ3m
NRq/MgF3j5m60pOp+4nA291MWlnMpgBdWcRcmtOAPB7V3h39jqYGCA770mbBgh39X4/OxMsH5jQA
MHl/UkC5AhvZTZg/T57XJPiW+myxMKiba4xLLp5avZuv/g8SsiA9D9k0GNcWQ+/q004DLFe6pjWv
I6nWN0hyfGHUrDjE57HiMQZqtLp/UhMJHmYuk5QLs1cKaAKOBoHgZUuNU9OQ1reCk8QiA6WhvXeg
69B2r01PtpMed4Q+it2CyUmxw+GnX8ilAPymHZwuaOrYmBHZa5nh0GowzOnqk1vynekdjTTWFeaV
OMa073ni0lTs7mn/XvADzXJQXljnsoJpa0ursJXBEQdYnPJvzgZW7EB6Pdm4FTwoNCJyd/em+FZH
7PDW1rjEz06w2DatRnAzqiDBzcyt4A42TBOWuWCa29VsklFEMoI+dJR0fLgya/gd/WgJhEgDkOEB
EnzwSLypYPRG41ZAOEtHgjePpr5SfS/a/hiPtWbSLzpCnT1RF9NaOGDt4JnN45rA+R1BiDn8QSWZ
SMRD3kiylTXbXdAc1IZ/Y86Mx/2DZbqyfWIE4bypJbaMjAFd9ljb1pGeLS2+644C4qou3bVWTeAs
SdrwGIfOFZgFUR8PfW8J9XapAEvxewDkPWMzlls/VwYx1sYhiMMKw4lA+dn61g8RIHkbJb0KbxTr
qCTwLGGCGHTqaYXPfbVqPWD2uz+r1rWRzJ51YIz2G1uQSvu4d25H216BNNAlK1rClUNORP9lAzSj
Kbkvn0rLbqrqRlw591Y3Q7Pl3neANXGnUADsmKEcdFVUJC80JmEpvA9Z7jZFfyjxeObXgzvUtLdG
qSwEMfZnZc3ZtUQdlZH74OOJiS1qXWkjuDb4PW2WKpSuK4PFALfpFcrSaxfQiffFdu+AL3M1AqY4
AFMlDBicmtb95q7uFGSQVziN1THNqBzoHngzVm87zDosvdz23sTx23GkRpldnOwRtdm9N7/NRqq7
970tV0cpJXHhY77hnTrYGfg9tVPXLh2sxVVAwyhlWAeHwLDM3zPCgvnVxBuJ2YjiI1xeaBWO43eq
tvRHhV+RNx0ziE35Z1MxuRZbI0ezDzvdZu6bWpMMMTb6NO+iqcf81y2WYNcqm7++nzA946nSH/g2
rNzF2JvA2wYUufZ923Tt1hjYOSLj1uYoEXbzRO2iJ1Dsjeu9BT3ei3eUNyzJqhmkQwEXix4FlCH8
qMg0U48mk2bXet8njFCiP2pFKv2ee70U+tqGRYub1j2E5HfexoYCdWgSOe2gUAiG3jeQDj6XSx2X
Pxo7KcUBYhnmxcTJz5Ob2+IRcMw9it+DU7Y1TCAkjOt1KcNoOcZBxUCa49a6aKKJ5sf2iLSMjcLi
Ig6XmLVA+Tj/HgAqt+9WVyc8KdfRQnPAYJRHsHWcmvvzzDHRILZg3yWnPbZics47ACr84xSb0ruY
qoSIvsXo7ZfcJcjmV2YgLM7PzqvdCVEanXDC/taLBumVdsroJjxWewlMngQunRxyp0RjmPp1C2U4
WEmnpPNwDRECoEnfAL9Nea4mvg9G/3HayB+I3OQHh3aCFxOjEmjfd/IEuJdcooX3KZulGWGLDx93
Bq0u4fJgFTWTBMCGbchi0+O2TIDNJKLWbSM3TxbLQR5ZvF3BGSnX6fRWTLOksTra5QzFegvEvmkw
TBIioCVtPETZQtpJR/h0iBsjXCe8fb30LlR/aF/phHr06qD24akjyyT2z0uFsuGY5Ix3Ksnn6zzz
g3PhlbjDXdo5k37Y6BcSCYAG5cEkhUnsW5pIKE6Ye/d1e2AwX0qkx0Ly3kGioOF9bIdkhkEPVzfS
FSXaTmEqx8X23nZ+1v6yt0ZNbdken9vq5E7ywPhOjsqyky5SUAeS4cFJ4eNhwwxcYpUr20iwDx4x
Rz4Rv8g+9J2cg//tOOiHGIGkM5xhftZF8Qj8GbZ4XGM6Flafqsif5+Vq+iWL/4p5SW7ShQxAc8bH
vFTSRRoVVEL1OkBPgBN8yHGG87MHOuDCylt9EGW6wOK6xDUniaxWKBeOao5FVTT9H11h1YP9hcmC
pcs8TXNcguliWRjxZBcTh3uejIODY/uOGaA02KDUSwfcJYHnDx+x/vzq348cAx8RntzGwkkoQKXF
FZCOvO89KlJi+dTCqeUBQnaRDKDxoU+/xfno8azMgUAMoeJ+ePHvPu1wR/qj/cm1ccKl6q7XKoDM
BhGrbh4GY8zt7hHfJpdLWwuE129ub67Suy7Lwi1Oo0FJeaKJiujjBfErpekpcdSMV/uCqoAP3mlm
UQgPyf6GpcNaRJdx28n7Mt42dKXG3omfkxTDC3zZcGOq2++dBZntXLfBMGKNvjVp90wHgwV5/2lp
BE7/7tb467K87pySJKnxnb8xEp3JKWcfmwmelelqibp7T3ondmx0vXTLwuE4SlDaH2CucWiHxjkV
Qi+oBy07NIuVkK7SOZBjttGjHMEdrljcqTYy8iFGPXQZk7UgMrNcVCZ958HFfSR41ZimsYr35o3m
KOUTy4JSVR/tjUy4s3mQyU48caOLhL9U+YNcArW+bILGRMYGHuma3OxrnsM7d15qkj7UeFVmyGda
HMH8XsIkLDjzeVYMQPTzJuwaGaILQ6gvqaFgbfqwqrNL1ZMd2cdwpnVsYKtX+AaIMxzdEl3LPY3W
8Ny4TJp26xoi5nNSpuomUcKsLayMGbmwXKxNz9KStHBh9T0N3k5EPOWEU4NbmlA+9ia415Wi81qa
2oNMkC1ubusfee7d+SNbagsIo3mBdqShLDBPqWOR7WtGN3ZFYJjWQjirfaxnAlsYxfQYrqmImKXZ
X5GOkZXJtpmRt69vYWHKJtufq2qx6AAUdBbZhjP+NuwAcyKc8LA7aFnmacamlmGa29nGSSC1CWp2
jNcDx1yrWnzOGPXxsK+ZvfJggPK9AOk0yeYe9tMBtS0+L0YuYbkoA2mc7mUSdp4wrU8VzWL6H/sa
rjusza9Y0EgnfDvk9z2NAG27d2ri7NLq6M62swIDUf0I02XMLxvLYw/YxsYf4OaFD7LLlcomU6yD
IQNjgOC0sejCxZGoO26kCHdhajjciI0X6KwEJVz1azly9pC9x/bBRIjhnbKtyV9k0NS803Lv9acq
dpvrMK3OZN2QqfNAdo6u0ThW7z2p1CLyYT7uSPDaHvS25CIyQ57R9k82vD45Ae4cPnvjT/zrbQ64
/6XXRHfy8k13Bm/CFVNKqbWDCQSdYhCOLIJajuoFFG8wfEYrRWEuB7titOshobMFjA/khPfkvta3
9+D0obz0rQuqw0ToxcGdIrOn3PtBzhxYadBGG6Vm/xvwgbyivXkJW0kOaKvzVGie15AZX1CVtk3R
do3c/7qRIiCpydkPMVOWK247QnJQW9OTgd6SQVlgLXxfjp0wv7dfct/MZA47j2PjsCqIjnyUs011
me4pkEF7nw/czgF/AzTAKLWst3VFP3DpnFaePSPnhP4jD5O1snf7za0kjaAq8LyZ/iaV2K6aG3Gc
4G+Q9oUrtWpIMu2F0W/9WmH5NMvLWDahWw2CzRchkJECZOcG7UUv88ykMus2BsqwsScGv2r5TCnX
5FruOcyeLY7RBM3ktC6SFh/6eEo6KC5b8rqxa4ot5e7vGdsG2iQOw2+zowc6GCAh57jh3VCMyqPe
6SqlwbKFJWMMlOjTbEs/ckt296MbMTBZpqtR5lCHKEYokYaFMNtS1qGkti2oBgvGv0MjG/NpJ8Vt
WVTnToSlcsv0ExfrThiqW6TIs2FswEZJb2Lj0aoQtQF1MSqH8yRB9SDB+34u0Gq7o2XbWt+fnaGc
WWLbHf3Yd9yWa86pIztpp9/sQkOnZ4w4FJ57+hRD+2an5y1wTkAgk9e7wV1MPr7DZBuvKw0G4bZi
cjlWJHh5Z6zYZbC98heoh+aKQZg5R5g/3MsZrFEY4rGjBvQUhFXrbU/OWcNmEZq12K1ggiGnKWxz
SWMtRtvIybThc0xMuu+L2GKZb7RsDvLF7d858vmnnTe103QAbiS+b6VAuEX5/VHDpL9DGKBYvPXA
74S7z/RqfFafQ+BEvFh3ySxuKhLwdtKju1Xiq23WrMU9AJmYo3D+bfjXVgAZM8SBZ/TdlgdGPDhT
jWv7vUAqOzuFbPcvlhGz4MkjrTsnDnfV+6Yz6Q1B8YMDxCPqnNwNEJGlQxHBUIwYSMLzSLcDci/p
qcXkUNn/ZqKy5kf2N5tvGk22KVXithx2CBP96AItOC9DnAtKjT72dYdcsB/rA/sy27N5Ub4h5yFd
OMlItoUcWAUbYgR35+HtsQq8kiyWPNFDD+AYXbeTZvUcTt1zSfiuXynby+Vj0eIDzXyT2WGVrVqL
PAWFa/Dv09G5J/gqG+9RYCPhpy1linX2Vbfq8dFqSnKVixc40MZvxEI8lB/2uBdMtZwHO/O43Sjn
O/m5uedoCfuVXb7jKTVFHa9v1KNs1b1UcvxJ0gbM1tDPPezBaqcn67iQ4rTaMrfaC2UXqBK8p77h
5yN8phw4MWQwJfZvhkyzuKvXIc6L5YDlhaqfYcbFORjTfrXM0AJR+uhvzHg6y3JDib/Mpr7ivRJa
ywmMTlL0wgqw6Q0yS27Bl+Kfx7cRpoM7Px5sjFftIL3hrtjEwsvFaBPEa4MFHI8/OTnumyjIgP4p
SltX0gxt+kLYhDQlnxqUFe2dUz9BSMYRoCWUcVB3kyTJCS+D9QBeunK7Hn523NmemDDCW4LoumVS
QeFJjSR0L/lMMxz4hW5La3ZljIFUOaAj1mexZR43Dla8wqS2HyavD0gd91qSsXVyRVt+YN1L/GGw
kCieVWu5ff6FcCeJ+Vz0sgRC05VXai00RgBDUS0zkEeBWTFTa4vjqoAozw/29+TM3fhHG8ZSu64k
0U2ObVR9SGHYENzbKSAbBRO+b4ogQZfxHoHpsvvcvLV5MPGm+ekwxuUZ6EotATszdzrw8h2A2FjR
7saMjPD5HM5l2Ou0o+90T0V3yNncwGMfuT2vUG1ZX7gxEadNFF+tqcQPFEmCKUwDk7VNzKGZ/Dq+
GQqQl4qSWTDW/LhaRJoU3/yyGNbnJpna2XvpI8SdkWCla9wU6ieySnKoS5BXdvYZz26oNFfGZ41e
eGIkUzJgmRI0dQApR6M+OGZ+v7Q/EyYOMbnJQDeWv1BqW8XJb/A0GH7rUFK5IZZVpUITypBIJ2Bm
PeDQdR2Dxj8JGmXh1wdN+4nJCUjgr1FBJf5pUePg3Kqlqou3imX0T8+grftW+EPEYJmsW+lrMleC
IboJ1KnHemqH380GE9kXVFtxeY1Hrg8WldMtWX2F1Gss3rlbbfcK5qeGT7NmbTEYI17Ma1Ob0/pk
w/I75XVmwwyq7YC8ICH8QjdxI/zhey9iwLs5zfC/nE5Nj9ob/RqkhvrO+lCt0OJODeQun/FqiEgP
kb1O9VOYYnSnLy6O3T3NktCb/fTiYv6Pr0xaG8MzA9XnYvkfzs6rR24ky8J/ZdHvnKU3i+15SFte
ZaSSpl8ISa2m956/fr/ICM2osoCqmV0M0NC2OplJBsPce853tn5uLiFDjBbgrG0InpgyC3GwXhIk
b4JfQl4/kK+5oELy024U8bhYUEFSknxGKlQCI4eAp5j5wd3pvAbWrvFt3bkJ2eELynqcjV5whfI3
6d2NNRr6vO5GelbTh7xyi/Zr5ZSoWoIxdqZrw/AGYm3txSx3a5LrF0maAmIK3Xb8QOqaV182VDzt
2yDvKu3aqfA1fYe63tXfa911CQ+mItAvfxQreqdsHw/zaI9wODOALni6fO8bEUj0nHASfY55ElG4
UXVsINY0iRgiorXhsHDHPQQvssUY1aSv/eGsbK8w+Awz1bZZlpxl4dAzoogQaZiJ7j0iGe7MprWD
BcQVqwKn79UmMww2R+HYF5GwLC6bYtCpolZyWgbWLSpxSmytNspyi2+e5KBwufzxM9gSAaaXW6Qq
CkUlTTrjzMoQpRZ3dSgHBmZADXi2Ai4gDR/yQ1LZv2T2ExUy+SmGcSJUNH3G5Kx6GSmkcZ83jPcg
XHbzqRSoFhxZ8pQt0hAl72luRi/NYPV88eIPFaXsZOsVqVbBFV1X51M4Nq3uf5jttdT8fdZDZHtO
Ek8ckQgUzqsf3Wy3VUlLTWxE/3lmE5uj2WiY3Tq/qqqPfe2HJRkGmRtC4E8mnL/6qBcPfd7b1V+y
vSl/7aLqTp1gNUxawIEvWaaECrOT671JM6jLnz1WsmVfUV0cfGw7WjRbO7yloqhPDLU4RyWnXUnE
jzTRcADDSMobuOu1f1xI2/A3xEGmpU0w1BDlyxHASL/WWyKZYyLNrMqYOrYUQ5l9cK0yXL8MbDzg
K7kIKYnHyRBPt3urzxDgfzVzMzW0IxlrCWr/R6/j473mAqmPEYzXBO8w/WlbFnyo5jjakyTKTRul
/YjFfC50p94PbdMSc2O1pkYuY6dVd/UcNIiflgmG8jg5fnZAyNweHILo8mPQk8rAiQCl3AE0h/lE
lgNZxx2Nwh0bnpmWUZ7/A3yg84wDn72H6Q/fWXz6euet+rIPAydEqLzEXDT34v6aIuIYHtqxnn6M
CTW4C8511WNMFfOuSEfryk/HcY+NjBexp75s/1kPPhrvrl/C9hiP+fy9BblIZs9qTsl26ob6WxPV
ZnuzoAHaIdr1nlrHb6/xtdk3djVZhDFPabwcTIJc71xnTr8tVdN8YHbLecqpHVOUK6xPcd1qF17I
PI+WfhkJszKmdgOt3tL/MAKPWS3HI/mZbUh01fHwwcKG1WB5uwit56VJ9ftPatDzFea6GNVHG+gl
sSQxNy+rO/MbLYjMuTU55hFS702pQQpTRCm6bRMq5IY7usfIY6e3SWhruZeOsyYZuRN+lCIGM7tv
a1mgQIpM19I3Nv07dBQ5TOPFTGwiSPTmlhwTusWgjM1sR27yQt+uqS69IrF2qWFNN2kYGV98vfL+
GIBUfE/ibLgSENYP02wwygI3PAS1qaNfyu0rc+oyf9tTt583ph62V1D8q3+wtrEyjCtIZvBrpKJG
vHcc9T7BzY2/hJyHtlo9pfelHhSH3uyDowOX+GCBzvjDLMz4OUwcd+sEWXKYtDV8JMMg/5PEkJxO
7ABeVivd5q60LabURIvHHQq7ojlahZf8SYCH8dT5XTzvs1Fvv6N9BV6FspECoB1rI2E+GQxEJ8SV
tG1aXErd0mDrzbWsvvPJJer2+mAWxW4MSguhqZ6MR8/1pq9pwFlsV0YdQVNA+xGGzPZ1itH21mGN
v16jAd1gvDjgFpv8MKQhpBpwG5fYFyI0kf1EXD3azSGC2V2SPDYs0Q3mvc7f1+zgHqYomf406z6i
AT36dOQJ0e3aHT/EerKSYbXv9RncMJ3olGiyGofrLZfFzx6F66EZ++J7rmEZ/pj6I2k+/BcHX/QH
/kpYM7/CBivDC10b3eFTsCBmcm79afa8eM/xew3cj47PE5qJIuGvJNERCgKC3nxj00AlPlEbyOqj
XlOFhrVfF0rBWyvti/nDmkVZf2tOmAEukefUxiV1tMz4tizAREhVCCbfeY6w3qXDxjN425hbCKLz
2NnVvGXQSM0iY+HnhdTngigRzQ1Wa8NFiy79kED1QEnUc6JhP3iFXJn1PW+XaQdnffBuZz3V6URX
uq7fTEtEa7cc8VgfTVIG76u+BdytZ053n6SBXeWwSGCrtQgUkaRtUkIWnYulEj7SOqdXtPNBJCxH
5t1GF/FUuXWfDrmz6u+gcpyX3gjb8wH4CmCOqbs2Qbz6mTcidkO9o9bcP1cDVHJU+OsakGPVSTyY
1rQzpxF3zASsYALyyT8qFAOIo9VfAX/dNc3OSoteewhMX3DtrMo8Vbkmr52exjbUi243kGcMD0NJ
9OvWhXnhFITwItLM6FPaT6kxY+pJaCF3VKuf+spBzPJIYF4XPU5zyr7upvHWRTdWkr5qmhXwf0+s
ObliV7oXcQH5B8MiAA0WigRDKXpFShQ15xUAPRoLs5MUIyWudnGaTruvjSrXa3dTdmPVx5+pSrMN
2yKHEPpuInbTgXGsBfoEELam6RI/KE9A60E06UUKZqTrtAbiwfRuIub+7juuIaESof5qYoMCVjzU
2k7L+6Zzr2CcAkLZFxy7y/lYOMLofSDdVRjdHRJazPdyAYyXYBPojoAcLKyJcB0s19PPoyDqwrbA
dznZk+eu9HEQMYwne5wseSkvaWjbRUrNcg5ypm0fsofhXHNcmgCYrRXBtvY7nIdzEJyvM+mDwAwC
3QxMDtVntpQ14dVLgOd+cnpTaDJWCh78I+8aMnhu+3p06kc4ZX4F2qwn+m76HuSBVy/EltGl1L4v
uDdoNNPHHSz3aE7VSACkkgwVc0l/mi5nmNrereanrn1J1wAO5fXbppaXsAzsRXRLCRKh8kj8hKuf
v0WzM2lDbTbmk7HgG9C2ycgOATEXy5Ow4KPsdhrr0qR1MCH5x0Zmmx/f/gYv3T3iG/AeGyLGhLIO
L7P4979wGyjwGI6wiz1FVUlu9udJn2cH+3BgEHZ+zGjwC723FFnB+BVP1wNOvMzvIKxffw+EZI7g
YJ1iEs7vBKdzSlRNUz/J3aqJ7I0Si6qfKwugMpdavPXsQfu4EPWat2/HS5cVt4PoEXqXtuvwbWzz
fLATR4nGz7U6HghbRWi+lRFo1kCg1lCa/l9unxZ4n1KbVSd6h/L56g5wYaCAnq0zFLgL5wN6qdqM
Kmn9FGuJizNUdWhpnIsSnJp8LOG2rC6JMBiX5zA0nLx65w4YAg77KyDQN5zAcHirPGAqgvN9NrVP
ORk9VMjqp4oDIu07S75gyAx5ehc5TP/UAOxQCdGB4v0VBcLM8YZkinQifqLE/pAeDInRkTqX5KRS
iSW9xq6d02+SH0yKqB9z6MZECWtrimen5bzc1LT0P7Lf4TD2gST7vtL2KAAAL136dmxn7rUQGjAR
TyHShW94lQRjr/WWSmt3HAKipH2MoGozimsdif9yBUyURgM2mxA+4yGNWbXzjYKj9AGgMKgr7omi
oqb/lHVYyI3oYo5XRHE2aXczOuQLhcfMwEDqHQ2S2C2XyAnddYIDLmlin0r876wx0gOkVsBKbxdq
MxvCGsihuM5KOoxA8ioMUNP1ugqi6gETJ2llnzXHybO7ErsfCKAQtTvLUU+LB2ySY5F/Nd4A8l4J
4uOAEOrJIfTJhw42eJHqsdnZfjmjVEeuSlwT3khXqz9xXzgAUC8QD/uAXyrjK6yOIzhGlcT7TW1h
4uUEuOXF2HWsMuHfIbgW5F3lUENXJFrMYg/HF8t9Eq+XS9dvYz7MmRcyIAjnPVFdYe2Inrn6D4Bc
CEt8yZqLd4oShfBrhdYS8dECnUZ9rIgNJLBjbwvmrp4idi0uWOgFP6qc2C4gPufMxj9MOaK6kmI2
0CUoMqynec0Kr+8NJ2QKxex6orYaM6YQ+JVzbLbtYcV3EcYHCwtYhIysLPBdjF9mcvWWCENMlfSE
z+SpFzb7ZKjYj+h4+dbsQPZsP/0FW+kEujT6hXukpRVa/o2PR1m3ttR6etd+gLhGccG1kNp3W0++
GmvvrsxP/Up1pdc3YVxwlL4pVup8RDpG7Nf1cZdoKVGsBW0TpPBm4FpB92CTlTp7V4ryxTl69aKL
wi/zqiObbkyYO541skbG5kpD9gVAPS910fwilMjSh0PYFdF67VYUges7UFL03p94Y5A9N9QJqYDF
ZL27CduUwrQbNOkalgBiFzFEivdJ93rhZ0c7XDgjXWM8NFhDKHyYLmHgp+4UFhhRLVYgUPW8DTcW
26NSbqdsxxOfolZlbcAkMt4E3qJxSyRj7u2J+9Xs6WO91g2L1RTvcHBONW3yxkAgVsWPcv0Arktt
SXYqHGlGVxVdW7b4q5N99+3v8Grx8MnucJyAnYnPo/LFd/xlLW1wLaQj1uoHHXv3/CBla1IuRk/3
JIeSDYu3L3v6bf+iTLFqcDG4V1j2CNgTjd2X103dAhN90LePMXBFPzoaBe2KFFu5SW93P9nzFHe3
RJd0AUYAA10FkeFoMGiRBVlIS/lTEKMDii6meuVp74smJ1zoYFCE1oIL1eZVZBdmNfoAW4Llm/Ex
Whwyg3Fw6SSSH00cGZlxQLhH629r0jMy8mPC1FVbiHYowb13Bjnlcv36uwVoykXY4jO9Wp59vlAZ
bjNNkZsPjxRaXdglACla9nkIUgeKeNSZRN1PNXzLBBgXKILKXolMS3jf/I8/1ey/dvlwe+j8haqe
hTSW+DrKf+BiT63UVH6wrcVp2l71A8KraY/vDRY5iiL6jM01RnK3SPaIANi/XCrsSkEcBDe7LzkP
JkfD0rLE/tF4mkvrBBcq3wQP4UzYbpdAI56usB8vWb7XtQwXMXIhVqFwW8emMdcFylw9GJKHGWCV
U18Aw0W9c/BYfeH1NwhrwQVuoMi1Q1ZizVzEU/4p9QM0YugH3t3CLTdvj8HzjSwHQDimNmNR9036
emebl7SbsRsvQ/Bg2ck41l9kn/WnXoI9C7O36hiq6vDb1z9/9chI0xkCnEXFNvrVRlrgi8DOFT6I
OUGyUrJrpd5VKgY28MwJ//F1sfSg0fDw0joEEL589Rwcbwk0JvtBCgpsqdZQFJpuxu52UB22t69r
nFGcRXAOjSXxi2lVQsQ+m2tydI9zO63rA8gSowUo0TeFhexZbleZoEhwvaoKz/O0/cJpvHbumxyA
UbJpKQ4WmFYaO/XayyqeG2PZmLRN8i/QeP1pGt7Z2hsvTcVsp4ECmjwWzho6X/Z8fgpmvSBvyopJ
5fQHTomKY2W3buf/wR4gjQJSo/Bpf0rHDrzxlvTSOf3O+U/0bNVRJKyngCIyWqw8LXGf0XaFhCn5
H2/f27PSBl+Xc5AjNMMgFyDKnD3TriEaei4L5x4ZxCy66knsiYK7bQkVXn1aOJKpCdKdQz2pQNQk
qS2ZlP2+/WVeDWzTdH3f5ZQo/s875xmKbUKP7Wt8+CknkSJR1SXuTlLefwddaLy+C9CQOQ15nsOr
9erYj7Qx4nBoM9N4DYLiUoopy3LG97tF+i9I22tVDaMv9p5QvcAonfZc5MEIJA3uaNGGn3zAIzj9
jUTIjBW8ugADtQyUCagis6sbl2hI7gyQcv26o/NLOWtPJTtzkr/evpnOq5Fo+bjzxbM1xH7h/HUN
bCBXzpiODwpeThZ54H4YjGbxYyhwq1vXF3gNV/RQJa17pIMJZhASfV09F7IXlEsNv6ZvTYHHHTm3
5BUGQspVj0B7vZCM+nTAabtFZ4D0C+nxTKfp0LgzqECEaTFeqkuvB/1nHe0e60T/abRQ82p7uVlQ
UA3og0J8qWRj7cBhuPsH5B0X2sPqdWk076le1rl1FBAsZyEO0NXHcp+jtvaDq4FCqva0Vn0upDfy
cQj1FRvvdVjEg+u6srI4vtgG3jWMiTkWObxhzB5c1TWEbFRh1/MZ+LPIZq+LyufsVLOm4C+rxPdr
AtdZpiPnPALveyrSvl1ql/gV6spgFzyzG956o5HE74U6vlptEAZYtg2XmGit12PTdeKIwKOsf1BG
qbWiof8tj8OTCFjSlqQKpksyITJ6exi9vrx4KQwYJOKozFn9bNInxj6FiF8/qFKmUmeDMRAa0uSU
BqG8jXmUCnvk29c3X30BACi4Eegb0oai83j2BYCJkqG5NuN95EbiVJXm7N+okVrRkA5oosN1DtAe
EogyXDeUHHiAJn1WXistaCqOdupsppkntKxi2iodJLV8mOIbtZ1fqoCxFHZOq3ubvozGAV+45Nqq
kVUg5WRkIabtC2rR3lgWmMogWqTurjcWaMgkf4fMGiTLwQwstN3bd+PVROVSC7QsCiZ05TgBnE3X
8JdQwdf1cK+mKIV6jWSui9TFku7NHOa6pTCkyjbqdOKMvf1VXma+kUHsgixiuqZOSoSqeU7PCI1Z
0G/z+SMoNCHLkiqWKYPfuZPG17ev93I6c6i7k8lkIfIjis2gfHc2Dhq3WQwHP/WFZUAD+6ZkWj19
5vfiSF5VgekjstfwHFtEVwQUC1+O+Ulz3AjtX/QxtsPEsrZ8HY6GiHeok7E5rcCofp1sj+A+rHlh
QzIMs2o+bzOdagiRX2RM8493fv55aZo2BDdb7DzpQrxeHDuEREtVFfHHn1J36bHAiyU0nnIrKHXC
UiSqHFPraUWTciul5WdKEfJHKRKgyybGiZySi8ii/e+lnZnWx5UOovnYgDfRC7SUhZAgya2ukh5J
/4dSOCoZoNRB5HSXiHCLO7ShcA7oTzU0RvXQu2mCstcX2PxejWtO2psaLxk4KZd4eCmDKsV3LbXk
OIGEuEtpFWZp5Hj7zp7vOphe8PeTkmOw9whQgL582kNvQIKhI/GkzrBFC/nwUCU6rWwOwQutJwel
EfPKf3JdkZOoC4SfZ/BMoSWfb73o1I5dBPjhljgMiaaPhW+EnAKhysSmIAxGSpb29pUN0rJ+qXqK
S4stKi8U50h2xecDHCtgROUs1G7i4uRmyr2wMNy9nzZ1i/355PxTsrpZ+swGvxGiX6XustEphx+N
GkHOe+P85Qwnvhq6O4rjFn4lnsv5HtBFGsV6FOo3ncQoK5cCQgImNbkflSadn7pT6fNy4n+Dr33C
ff3r0C2+TEBeNi0Xg5WHwoMYOr8UOVqXgUPlvL2h42mvVMCk1JDCxqg/LlHf2AOW8t7Tv+aZK0Sa
htWWxtdmoL8QbYOGdhP7wIjYvvTCGXM0UO8dN16ujiwDAfId0pYtl3MZzqWzb6iHOizaZrVvpsL3
1/iz5bR9nV2yAtlQpoD2sXXzSBgrvpjcIXZDM9GEWMr6aEYRczd7cCymfRmBASFCURK8phwbIall
YkL6A9c38AjlLmOSDrX+8PZofFnN4icwszu+SUwqr4P96sQEGm+ktB94t0omnEpzQQ1Fhx2GNO8o
HST7zu5grIXDrX77Szgvz5h8C9PiYfsewlFEoK/OmL2jjxMC8+U2xYYJT3Bsuspvb4MxyMPnaJ41
KFC9tiAMfFgxf/FcM5kYlkgqV8ZEad/1zBd1dsTir6NFCvso+xprBn1Pci47Y2Tv6w9gRZOjvSCI
gAd7QrJNhhmxC4HBz/YDibWoKCviaFPgOiPsRvdEeVph/atoHkWFXTAkEH1SgWZfpDbQCqnOkKj4
yGEi/mjaaD6muwweI7SqCkleYyIvyShzmCtj2vc5u6gNkYv5VnuK6IEmMMCs0WvHPYQWq/NLpKMk
sve7MVtEk1ofG62O+AXxMBTHTFr9Ir8TmrLcJFla33sO/M16p+Mr6furtokpH+whN8f689tPz3g1
hmgqMm/oFCTZpcLLffmiej4oPnweya2KM6jlzwdXib6YKq+LU41wpSkPiJuRSn9HFm0VN76ROU84
HYS2Vl8zUeNfkRfwJ9ktVz+7AGRSfdJnqFXTDvWuG76XlvNyoWckok1hNWLTj/CGl/ts92GR40aL
W29vANjWTvkdL2dslQepalfBRupNRUkHPALtlfBeymk7HlFb6e+9HWfrheiEuzRPXVqxHjvPs70X
QbBO61Huv/FWDZEGtIywsKKdNp/8w/8vBKSnU1lzLJFgLPLDToDEX6ZegjEQ1KVOcaNSYxSxs2lP
PE6C7RKEY2wKQQVevj2YzqdUpgCgEQGtQY7P7LXPxlI2NmJvONU3SZx6TDRF2xMq8/P6uQdj+N4L
OhGvEhrwE99rSr66PvVtH20nbWqWZxwzL8dymS9xv/hGfK0aEBMTgjAFvOiNFoYjfDeNNNn/hzeA
x8zpjf4L/VKd6fnlF3DBxbtk7HVXlAVOs4d9guqqxY9kduEMZ4kokKs7aMW9z29fX/zAX1ddH2Uv
+xJxyIEj/GpByObJRvARLdcpk8v60fcHKHRx54ZAnfnSrdYdXBNJzjuD3DzfFaEPYB4NOFahJGTM
nf3uzLFGay2q9pr+XdwMd55dV8tzULTpeqkSk0rSG63PvdHSfEJgQ7Y6d0IaRpLQTOkoYXFA0bvr
PKoO65aGFIjvQ2sWorOnIpmQ6ooZngCagjFEu1OY10aLpQVNIuLy6pPVkw3mvKMiOd9ZUetjYNss
BvRRxVr38rGG6OdmaCTpdR+MoGs2yBCSDNQky1zWgDjJRgd/oOywOovGsWqgVT2CCkFyObjvPGTn
/CFzr3nMvvhWKOHPAacTBNEIJWN6LeXNyckkKXd28gzx9ph6fTlmLjQfyA2o8LGle/nj08RxCKpZ
natIHCG+/fS25yMb2F4aJN654Jloh3vswa51mcTIkiSv/PySXRfOgsrSXKlqZnpSBcwRdmeAL5OQ
dYhgtzG/jhcktgYODReY1505ICDOD0iRQr29htCS0QdXdHLVtnQiSvA/3cjzyQyvDi+VEIMTZUj/
9N5Zhz7H/82nUhZyBCGF/nO4CF9tLS3frPKi3JtLikkcaqdW50kwLa2JyrroDKM4/nlJIdKSekKt
0Uf/FJCXk0DepJQ/cE9XIZy4h0Tu4TDuwZ/qxkI0S4sRA92zZyRiW/dzt9KOyaqjaUbutRAehNPs
Mlk5iyBFLTXRBl+9UhyOaNOJIkNLB5qLqENBFZUOsqaxHsRP4v3hyvI+dKkrgPyofUUjTPFY0M6v
bE6UhF2eKHLhs/m2AALsDn6r2VG/mVqtXdxjV9BeDC7TZkXWZZ3U97o+QQfCaD1hIj44EUK2e9mC
VYcVNR2n0gmrQNkqHKACzLc+q6AgisYnfMTpY7GHQxGxLAFBlfGqeunoS3oM6cEvxlaeytVJ0DcD
cTO9ZhSCoERI4jAqgtzhXiWnD/r1KK+21HZpJ/ZDjst4hJsD0dxmV0OnuP6L3aWfbqDIpPNXKbyn
4JUn/SbidtMlLaDKprDQk9NwLQ1h59Oky5kQqLY81LxWgXtVmLQsriF/dsPHlNBCGu7kCThrsJPb
EnqbJZsYSJ9dQf4JIrzIgndj21CE4XEWX/tBT7xtT8CC2+xHvRYuQgVHklweUg60iM4A8RfjxjXA
11r7Ks/oL274f0Es77NUd46KbFDCjQ6Q2hr0Hb+sMsUAlEBvfYgyF/XNTkH3lR8VS/5JVCCx8+FA
5eMbVAmgDRvajZl91+oQoGBBrEO2fpIWNqvB1vajoFBEfmOcrrHzLK39WceW+DvEasN+Hlinhw/k
tRa1eQCgpi3Pnr3O+OvokQu7u4ORX4i/EKZ1VEzS1ejyXSdzX6bplAiAhk+UeOiPntIlJLbEa3BY
9RvOyq7Bya1OK3TRHjkj60HRGZgNhTFkLWBEjw+en/UaWFRJ1FcmWwV+UBu4YHHt5DNuByN9kMN6
cGde2ez04o4w0RrwyqNvdtUemoIYhtLYHWrkG1zUmgmkYzvK+DZ5VM+QXjAwZdkoNc3U0TeNh3p0
3dUgLlB+KbaXak+7KRDKdo+v2xlAtucYc5BjtOF452UWPfrNz5JROQtkgPqlcogBhcJ3q5xq0tLJ
Pe4ZsPJVz/zA1z6PTjta+2A4eV9U1ofy8skXpz8Bi/STqkHdpp/O9hQ4M25FaUGX9U7TEWExykIr
OT2qOmZTCmXuIV810p/nnt0FRlqlLYyipn+qCxM1d2U5YwGyX4YaSF+2689iNIIqwGh7VOCmdaZp
RBoRdyaIds0pNUOZf5XaQ8HYAp/9arURWZDNN5U8q4yTLWF2rAFAjHHYSAqSHhuig9UYsRPfOknl
rng45USZlKHPJFrMlcPLmFWxnqHXDjQErptAs2M85RIjMsnPO6UbtNay+J8IrebpbkKoDNjgESYZ
+AfUEVM+mp9j+zTrddwFJnnlJJUzJV0nDreG3wpXobJCpZKOIsucP320J6O4ckNHEJXX53FwxZqh
VgmVrSPZNmp6kAwFRZxQdklleG2JLWNclpAf8zwCQ5gkEJAaDQI7yYYcgIdtqbWiwWdIEIQ0VaE4
stmloycUx69YnoN/CklOvMF/DjaKsfFuWrBaUO0EBMHft+ShX8VwlHJHKX356gHp0optgjdfk8cU
NyHZYGqZs8Gd4XDyV9GEVHWTTDLLOxkJt0gzG65P6rK3FtsMmGzKj93LeaXGhUf5cRCNYG3fBJaj
VxcGrXaOGezT0WV/qaUfHocsjdqd+pMhcTGzvLrcu5EfJg4OKnsuY6vEOMqYUMViPJQMPqKTBPfB
k61GTpyFcZtq/qLfNFj4EOPW+Lz+aGkVx58jwmRAyFNi0H7kKf5CqWfK81Fso1UISU3cHguiyi2Q
cAlJZypT6LcEdpsjI1b1kgNYfBo9bVQFFOrCKCgz66C5BD1WWE5O/vJOgqrsehKkHIIB7Nzf0lcM
o3LnUgAcuv2g60je972sjcthG0i1n9oJqOWeBF9mgMukMQfiHgkuX8tgGzWYSmIiUgpLWw85FhMG
gvTlqglZbRzVQJcONiNbBKxCWQQBZuGVVydERcpSioNAQzpIb1kS/tQed5CbKpXpRr9RxItByRHN
fgQUYtaRvDWnNAULh1B5Mc9iHRkYMGvnxvNTT95MD4VVdiBbaYIITU5zUDYNgk4QoZ4clCprSjHh
bfWJ7A/5REh7ojZaSLqIyoKTKC48qMI6qLMU8K06SXiU65F0NGonql0sZye5eWrl9lCxsJQiJpKY
OEn7bE9JL2p4SquyRHC4ckMqizyd3NkSLusS5z7GGLpBqJFAxp1kkqdmdJmCSeJFTzRfaO/laFYU
jFS+c6lIsRXIudEiwLPtAMV6l35fNlWCzS507W+FfNjViYiFzNoResGYFtKD5epCSmiNUdSNH8No
LJ1qK62Xue8JCgNHgJG9v7Q4aunJ+65Uf1RoipzgQIgtJlJem930VmXuLJ0DWPiQhDSz8fBK3qTq
3AFTFgZxg+0Fz7/pIJ5U9/qUWAYpc5LU6EoqnPKNyFgdspHXdtj5frLm7qUqVmjR1GfGNkL+Gbuo
5cZTsZlVMsPYOTIZYWvTCW4hlUeGGFq5A/BHXAe55cZbohw+pPrSP7kRsybGosGSzMhRN1npKVih
EfdsRbxcPN91MjIMdQ0YqT2HkLmqdzaG+S79x9vHu/MaReCb2ILoEPiOj2r8vEi3Ou5cJVGZXxV5
7WW3CvirKEfLyOav2KtO1n90YZqRHOEpz1Ayd6zXgvU8s/rGr9b4Ks3jxv+2cFLwIJ7U6Jynjd1o
c1HuS6gdTPNvX/i8GUJ5nAOtbxOOQteDUJKzuqSm+VbLp8cX5bTUvn1JUbJ3o6sAJTc5vUQaDZ5/
xNjeGnOH9iLu8nJrJ4uFZtxlTW3Nm+x0Au519L3ZBxIAh6m+f/tLnoeQWqYO4czg+IAsVn9tLFgG
gW+oR+uo5AoyfnBWpqw2FeVS3Z/rXDsg7q5jL4WC6Hv+09yPdV0fqxwrVbIxQWhoT22VaFW0JSSP
fuymYBhYxd6WwfFNXOQ5drsk10qiSJ0WTPYmZqdqxfsC0TRFe/m2OKeK+uln/vf3+X+iH5WKVO/+
/r/8+XtVww+K4v7sj38//qjuvhY/uv8V/9U//9bL/+bvH6uC/735V26T723Vgbk9/1svPperq2+3
+9p/ffGHfSmC7R+GH+3y+IMI7P70Hfgd4m/+u//yv36cPuXjUv/4/bfvGEx68WlRUpW/qX91+efv
v+HL+mU8iM9X/1Lcid9/exy6LqHcLj/rn//Bj69d//tvGl2dvwntIi4k0qkxIlH/AyrPvzKCv6Fg
dgPRjUVf6wsDYFm1ffz7b77xN97wgJow7zgHBFH67ipibX7/zTb+RmUHwZKDe4buG2Px5y9/8QT/
9UT/qxyK+yop++7335yXFSpbaHwQ2WDDoZ0XGFR/X1aoALvHnPmJhdjUsK4PQ6kn7haNSzt8me0e
fP64pjUI+6rJ1/ZeJ+3QfQx9P02RmJOnes9rVzODxhYayoLglKwYL2jPYurNl96v2K61+kNWBdVz
HCGr37RFnsJ0mrLE2VdYHN0HO3bC8IATSItrrL+l39rb0tGquTuQO8KAZ012p3bfsI15dFZWYegS
mn7vl/j4EMFoy32tBekVSmxj3Y6dXunbpQJgdAyiZtK3oT04X4zBEpkfWHMLKBb4o8h8rfNbdDxT
ssmShDbbZPetBc6zTPWNm3hxR4a2kz1qkW12fIWR4phuIgW91EEI5PbB7RZuVY7cpzQ2mFsi5Ha/
DCP1sF48nBfFSvlsYOdYQt1Jl/VUOf6lGdFo5Whyz5gsmA/SdrNMbQtSZ62Da8z5bfKOMuCsPy+u
h86WsWac/se0cjYWkqhjyKF82qRaumICHyOzo+4U2dM3Hbc1yrg+aeJrNpBL/n0NOuMjnvvuCxtX
hsCS4AB85w68LB7zjRymfwwHAZFc1FCts2/URdqaRlFpJJw56GrvbA3Y5gBxh+Sk1JrWo5civN/7
edC5O5P87gqfshe99zVO6+q/egMoJSiG86LQGkOKzAt7VsSmijSsmkAgbNjc5C6xKjBSPmTkaxD7
EfeTTpiBFjYbE/F2dj1HrvVDR7+/Q69puhtYwOb61YrGLnhmyIO9O+bzGJNZn/lDvf5pgP30HsGW
TPETwrIl/O6Qr1Q7W93sJ+JE3h5Vomv28rfwojtiWkF5isbgbEFFeRsvSe/UyOgSv/oDAIcHIjS2
8vSd8fRysyJuGqoW7hlLH7op7zTcfhm+TmkhKKZlx03z5t7daqOfG2D956zflsWcLNvJgcXzzs87
n9C4Kq8MVX7RxjRwT78cxIU/NXXpxmG08c0oAnYEWI1iZbiDZtpevH0rX/1C0bNHPcBvRB+FlPnl
tSJLD2AjkFu1Cd18rneGlZnhRb+QckBHpnfM636Y5jl456142arjxiIQQ99k8nbQFTXOW3VIlUnL
6zgrbOxodbez0WX3RZg2w4ZU5+4Zo2t36Au3Zs3677O1463pSFzWpUGHBdE8BdC//LWrWUxLhaiC
y+rr2mwN9v+3g+/XwyYxKvv721cTr9SLYSranfTUoSLriKT0s3vrAScZ11WUP2g+DxctOvRjOFjW
EVZWcN9RZtwXrrVekZU9vzOEzFOb9+XFibgByW6gkxJN2bOLw/+jS9XA3djQTqlL4skCom4eO4iw
2decfWqHHSXiex8x6Xk9oyzKWrKGRy0nqTirydcLN3ZHPy3eVhmHwHvCFcfydhkBwG71kv3ihwZx
x8QymZnCCB0MlHJI1enm6ojb0C8eABG3RMdMpAYDyw6nZnnE5OauG5NsEPdhDelh/GUlELOnC53T
3mKAWvH09VOTjNr4g978Gn2a7Gn0g026YKa7tafEtO+SUjeahxJ93LyNzKhy0+1EtdC7znSCt83t
ZEx+uCUVolruuqiyQcf6c9MuB7JVzHXYDkaZmJ8B7PTueBnYUWGTLJx6Qf4J1r6VEFAQrca8q73Y
prForTP0GZ9s7x14h1JQwuoIuKDuDbHmX9Y5YbHXfQSF9K4d/TI9uktV2Bd8RhSsh1gj/ACUCFdO
v5Gk0Yc3ZgTGeJchTBJ5Ibqr+dUd+2k/LS4Zud4Mh2p20Ob261g4rOqxRqbyhtZI6OwJ5Cxm674w
5max/6KHUU7tRVMXtGN2lVUGi7kviYSOve1ghYttbiIk3SVpCYXm/wg0ssU+me2ULX9lrlPDzJwr
nFjfOCbWAAnjsmkA/83IafaBAePqBzsbABbeQsLejyDI8/JKs0L2JLgj08a8AZFYc2AnjjaudohP
52lPSk2aZRt76oZqa6YYEj/b5kqQM4rxaroyB7cILqZoKnTwXDVpRDHhddqdqy8Eh260Moi7pxgf
FsTSxKn/KsAFBY9RCyfV3eJ7MrIvnQ0fnzWd7HjiGjOI97fsChPzcSmDwLoe56WrDqR1LD4D102c
K7932B4RiOpE86elbueLiDiL7FBXNmW/1shyb0uaRDo5V6RNtx8THavlHsVP6UMN0iJif775pRbO
7DB5ZBRrKFba2XEyOk5yNx2iIHATdUn+c01NKIvXBaiZQyyZ1nfWVu/K9Xpyfc5Wc1dk+eVUs64Q
6uP1AIWjKz/SHK/Ze5A70o+eZxXD8xqX6zKAbME0dzlb/8fZmSy5bSRh+IkQART2K0iATfaqzVou
CMmSsO87nn4+9BymCTKI6DnY4bAdKhaqKisr818aKWTrWko2etBH0lJzGhlhe6DWOgpNX0XbafKp
6IPeyJze9vFJcmZAxgWVcIpHpkpBnMr2PqD1CRtGnbT4qNLDknZtid5YsBulRBYvljHxZZ2iBAL1
S9SBEh1Z3LB0NV9p5X0W1Ik4UbMlIaWdN8Y/EFOVLY+aBy3/EgnZ/GEGfjE9osSOCBFlCamvdokY
Koz/fLkfH6bCVMKDNaD29YiCYhDhyxMFSffYx1lpNe4whEULxnXItPFYRnLrW7/SOvCbLz6yVZFw
5jpOR5QGzKHFAcwaYal+aXotiu4MrSmH7pSBTzaOfbI0PTz4OXAwnjGWlDBskjOsLZC0tsZG2qeN
SqRwsFfT0u/TMIj2aydlFkJDSC7K/2RmJ3f3ppwV41Gq1dZ/lPyw/QhHUtP+xevOTLcuxPN7mBcU
4AmCLe8X8AULtf/8ZvJzPUwojJleNUkVTgFJc2yyAq9Es5KdcjT7jQvicjxgeybddW4H8m9rlULF
tPqVrp9sL6Ezc5eHRYNApow3hUqQRsFtC0Nxfhcu84P3p2gUYUw2HJIw5/OTfKPvW3qtXpkgo8pu
HD381Oed1vrNAwpiilNkvrWXDLXYyOFWb4LXoQETYAwLJGcxiFzdhB1yA5DaZh5olFbCE4QhVJUm
mv/3shxWX2VMFI4YJtn6rqxrfQcXA2evGBp/sjeKXDndTgoucleSSjQroRZBSoWVsiR/b1JKJVCl
yBpi/284BeopRvHuqJuRupFfnS8v+RVYDdCBVHMgbizYvvNRfKmDeD+m9V/aAbiwDKUkN5RoyCsP
1YhymGejDZ1sDLp+6lgmSDcLUApLvLzDVmtsgNkB7t36fytOWb9L0exLDrWQY9SuinDoj0mEatuu
RX+e96k/tUcLeazp2+0PfDl1ASzG1kl/UE0GknQ+9VE3Kh+VwSXxCX0eZIdyDOqM3lNKGe6x4n0Y
ZHgUQj/bOFLrLU5LBbKRbRK5Fo75K63szcri5DgJQUv+Tu2xl4DKP07twRKd8jEnOobI0+nEZTH3
xg7USqTe3Z73+ath2ebATnmnLNRWwEGGej5vSQQGrL/I9CYg2XepKqpTgJjpk5+TKG2s9JWxKOwI
YgR1HF0zV98YUx+kO3imeipMsoeATMsZdT15wYphS/LlcihgTst2Yi8DK1xLvqQd8OJJryQPPwQz
xMQ9Tu+DQsLSTFbb8uH2N1x+9/+S5tdQwQVr6DZFK5Nalzj/hujGwdzPg+DQxLV1jOvE3oU0SB1R
dv5OtZA2cQooBxsh4cqowIJ5lsBogF+wXjmgvyS/qibh+Zi2Hwqx2NDCfNwj3Sw+pZKV4DFK931j
DVdkHSYLbRUZBMWg6GsLbakQvo1EKKGQhgg7OhTmnMgHdAYHEnsxIbQm6Ap4thxIfrBT5qKb3TSF
2rdrJtkcoG3VMQiK25/+Yp0pjWhMHkoUz1BiyPmvCbreD0qDrIresjTsShS9UvrRQFYQP47a937y
10DFg5eqPN2ItQhDXIdKK7qmOmCH2tdelGQVIG9l2Gnww/cWxsO/OxAY6UaIOI9NfHKg1jxAiUrc
RbzNlhDyJkRoqNiNIdJThyEZ5U+xKoaPct4Mxa7rOslZJJi2RjyPya8jwsKg/sQFqBIMVztapp+i
dqR/h2BQXFFnwTPIZ/OQi7b8yqb+hl9n/jGD1IDvrog/3F7TdURkGSl6cZwoyRGc7NXNO9JrTSvD
bw9TwaMzSRXKRVHRfE41dEwQOFZQPCwRLIyTcWN9V2zyZd4C1Sze3RA1lgf4st3efGl6zVIQ9mN/
6LtgPkQYiTv2mNn/1nM/0nLTMqSt0WywlTJyaUkPd/QajQNqyTZYPUtyRNf3+84XGDfe/iYX+5xt
hK0NS6lSioOdef7DsH/jcmjr6SBVY79Dkrg8SM38s8/6rch58fUZCUC/CiQXkrpmrc63HlVZh63z
dMCSBAJSLuTTHDYt6AVd+t5KYfMAhNxwJDNotxDB1yYJLWUpzTO4uq58FFqAtT18hQNVNXI8vUfw
U02Dnzbf9vft77liMLDSlrVQ0JFTEai8wW4+/6CahKpErAzKgS8AsiBVgPq0dXHI0RY9VqmBiIHw
052wquAJkRvlgPGXsbPkWv5UzpPhzWn1VQOFtwt4qO3sRMkeYdOFf3LJ2Io65ytCtg2/hRRUgyvH
4acQff5T2yyrGMgCPhHRojylEpK+PyQpBTuxmIA+m6XZfMx69M71HcqzW2SE9fCE1gXFDGiE6xQl
59WXSgZr7FNTn70BHMgxl8r8g171PxN8pA9UENId8g72CVPeLaLS+QXHHbMMjJmOBjAf5bLXw/rm
MOpZMyaoa8qeqSn5b9RHh2wfmrU8ou5tlgDbNKP/J6Jd9OX23jgPt8u4y4OKfhX6f3CkjCU4vhkX
w3QoZAjieV1kiQNFd7HPi1Ec0hC1ZLsZ0uP/MR5rzMHmcUXV73y8clJHij2U0nXfbO7N2Roe8SrQ
DvUc/8KcUd4Ir9emJ5YquK3Q+iJNOh9OUss6XeiFnqEV9nOu17za2rDTnY7HOGU3w9c2LumrI1Ku
RTHdYPuqyw5780GLVrUj8BOyN2hysJftShwmyoau6vcxcDet2FA+PI8j/11A1g0ZBgMYDDnS+Xip
BtgQ9VQ+qBYFCAdP/ceBf7Pvjcn6P4ZSwZozGKkQRMrzocAMkD4L9GVnPw/dZpokDMOKEb1tf0Sx
4fZGuTYvoiOGNIQvAymq88FaBeAQ4DHFi4dRf1i8hB4MCDoO3I3+43uH4gJcjh55LRehudqT2WAY
KD3rsid623Tt0E5wZPerLwlQuXdlz8tqGToPL4I+vO7LXAM1NAypFFTzEqMpXV3rtD3CY9YuHHjt
y3pYuMSXxHv//HhRLyu3cDn11fw6Ixzk3mplzyoiE9ENXys+o7ikpkfyomzrYrsMoQYkGxAdS1OI
gLQ6csLukj7ED9SLTKmrnhXYzZND39qKW2eE21Lt01AgD00V1Jo+o2qFDuDGhC+DKRWEpc/NfKGz
rys3eiKkae47xROz1NCey8ZdXqalV1EI2JWxabjajOfp7a98bVBeegQb0Is2DOPzDWvOKdJ/A4NW
Bn7NSwngGHDbwbQyFbdCi3mfdVP97iNJHYODT4GKW1Nek4j5uB1SUqPqRbHxrZdTTBenXNvpmdU8
v396S6LE9qVfYq7bxlIToe8qFaon4/KDj1/aHXk3kSOmyXzoJRs9egna/e1BL4PAIgJhQXABeMOj
fakUvQmmEfgBPDsaldtpQqjUKLJdV83JXZNWunt7qMu4zZJBSAO/sTQ013smUinkSsakLKLuSBag
XPCE7/bw4I9S+DFFl3pjvCtTY4eS95nmgg3RV6lnZhS9NMSMhyGXulfmdnzRwux3Uo3t3e2ZnZfT
XmMO2wMtjYXGbYh1akHvCEP3bpq90o7ab3KXZy2O2Xm8cbNfDkPlgaodnTSDjMJerZUNxWCs80Dx
GjnUJromlJhQrxPq19vTuYwv1FVA1JAkUUTibjjfExaQT6mJNcWTU4s9QSDyINZVv+UwKyEI9LVL
fav3YrvaKtBebpEFqqNDRKfpTBFp9VC0tBYj+HlUPN4lCmjaQfLySv2L09v4GKKe8u5MgsKkDCCO
RIJq1ToVznk4KHCheAGCoNhzysvUHfRaQd4St4kqmrCmvP1p1xNcyusanEyqOpToyAjPP+1CtSiY
YUt/DCBnbyt/0NI+jUbpO/Shh3fe8IzGvU5lDNQLuCht9TlzJevtQrZbF76EDM1hkA8SjJcUr1B0
wt/5MV8HI9VFjAy9BXbo+dTgmPVF2DJY2YkQiUVb3idZV51muGc7uSyMjUN3XlRYSstMjsC8IMIo
M78qD72JXBZYXL/vtdYdlVY/5kEJyA22P36RXRbfM17z6M+1fxRYhX7jn6p3hpdlfGURiQPYQWa/
3qtNQu40xFLrtphB7yioxt5Eg9dJ2nre2DXrSMYjndSav0hoeLKtH9EjthwAINTSHeDZfe9jtGRf
yqpr4pMRlcnL7S16bTBbp0dBJZkMdE3dhq/TqUqkkSeVeXzvWwlecQUtUlTSyvfPi3rjUovQ2Zxg
cs+3zKhC1aoMrXRnGLu1k9pBLzuSXzQ0AIcq//HuiXFTc/i4fBjNWp2GpDN8kGCcvYCeusczyfon
WaTx2jDXPt0eap2psGBcB6Bn2Be8ttdowNgEaIkWb+tmPtIJRmMceVtormFYvIsmNYaXMhcb+1FZ
7rP/1Y05EJRzlnI41UTcsKhDnH/NyFLpUMMcdc3Szl8knW3yKod+Nw80eP1EUe5N0fkeEDjZ31Gr
m9xo1KIKwycp+5DmGt2+tAjnjbhw5VugdE3lnIcwd+NF/c1O2hwzz9ZFyjz3kJy2012Fj4sbANC5
wzYq8uoSN9H3DssfZywlTgr2RAl1FY7aWAtUoCKDC1xiAuwHqlCrdXUHaGs+ym1N1UFpNy7oi6Oz
jLngDFkJngJrjLUfjNIYJsXgalOa/I3UzvYaEoZjUcrNezfzMhTacjarTk1nnXKocVeE+hQNaObC
ckyzFD5mn1ZYnZnJRl66pBVn+4qheNxzSGWY0ACTVvtqnqu5MozBhVOjPaHEiQOX7A/vPTLLKDQL
Ddqk1N/XcDoczsKo0s3B9RvVP4wiqbwxMlOPdwBPUhBq93UrZu+d53QZdOl5cEaBKL1ah7y5Q1S9
7dQKaxdXVELdI6RdORWwnQ9hGfmOkgyGl3Zd/t6ot8TxBVe3zJMH45J+vRk08pNRUeKOQZHs2MvI
/D4RhyZXEVn1/vnRziEmcAjo8q4THFFObd5ZFHUHMam/0bEas12MkdVuLKP2c6HJ48Hngfrr9le9
cgxeAZEgz5ZC20UPMpTDGjPtwY30/q/aYWzXgWKhzKZNG8Wn6yOBj5TRIljmeP4ptQyPRIiGHLhI
Du5mQyK04EO4z+ikb8STdVJMSGVS/xtqFU9MP5R8LZ8G17KS8iHG2bB0+tJvdghktgDD/PBF6vE5
kupi2Mh0VjA6IvsyNiB1MJJU7dk259OsYytCqXoe3La1cZomLz7ijRS+pOY4Ai/G0QdbzKjRPxao
s86OYU32C/pn47Pc1M19JaR/RNoEdz3WdbA6S1rhvGllaeMLXYkT9Ny577jIkbtcL7vPK9LWKDdC
bmr/KgihfO5h4WyEiYsEmk/BtQqGA+QmL/PlEnxzeGYD4dDBZsWb3kxOJVEY4r+vPlh9qLrKOCkb
NYeLLHMZz4Cy8/pIQFrkfDywVSXBtWe8ShNe09LaVjst8qhCKZCnusYjfAS7ZgD5n5Zjfrh9lC4u
z9fhecaSkVF7WMsmdtqcoJUDog1d1hRhdKWXDw0E40ezqGfLsYq0e271Vtc26EJXPzMvTDAUS99s
Dd1YPB2xDGfHpWqKSNo0W/dNa4o9pp81ElK4jt+e55UtbgCWYNdxilXeRavj1TdAG1FG790SlzO8
VRsj/kPJU/8MLWKEUpbWmjcBxv3dx0O/L+HcVHtJ1qo/xaQkjSOHZQvHwk9b1AfGCDkJShn7wBqt
n7d/6GXEYTPwWKQGxXqAn1nth6LPKErjgyd6HqblnJSKy4sRFVn0CVV/Ixe/XIYln6CJSEVIJ5wu
v+bNbuewqUYJzs1VE7nHcyqcv0PUIMj4LQaZvqS8O56SVNCsRFOQI0xefj6eUqZz2s9W79LJw8A0
p9o6/sHjYZZ2FitUvH84XG5551ODVsE8LIfvzfRaja56BwnXbcoIK1c6bF/lALw1wipxvLu9cJfR
yVo8Ypb3IhNkl52PBYhugp+cTm4Yds0f0WsqkGFz+Hp7lMsknNTl7TCrL9hoQ43O+jy5sJuRyDTb
8JtSy5jWpuTIfyu1MaVHZdH7d2grdF9BiKr7HAyuWySNepC1KP9URY3fvTfnIM9BpXL51pTFKY2e
z35xTlYLsgRP8Ztwn4F+uitCX3YmHpwbR/liz1LeR2SC9yrlaZvU6nyooApmP0lqHQ3OvsPSTdHc
RWfZkacqrxzE58aN6/HKgApyY7RghY3717ppEqLU0IamIjyr0fMH5MH0f1QLbg+qcvpj2JnSuHHR
XdwJ5G901vgb1TiFL3s+Qx5wuEJPMb7mvlw8iygwPsrIuf4NNNgoDo43MLMwkwymU9Dhk3iHSOvW
o+oiG1lGh85JzLSXRu5qm5Hq2WqKsocX5GH1HW/X4UmmRvBNbtoCJZ4xDvZNJxuQNUS1scUvIiBD
C/xdXhl3HKRVzmWGQ6f5xiQ8WisLt0m3G1dX9Q417UmzNzbTxf3HYIucG3KnDErV8/xTl4uygjYj
vtKPUr5HNFT6yBf9m01BtNeh192lg/L+s0LngHhrU1OC2rMmS+EMLfFi4NvqqC4+YpHYIBWYNibs
t1lM8dPtiHFlMwEHRcj/tYN6UYAfVVvStaFVPR6x0V4T03g/V1a5LxS1/KSWQ+3JQZI+9hDYnFQW
xZ/bw1+ERTbKwrVd4IKA29aHJ4hnH22IVPFmI8lOmDz6x9mO241lXMG8+IykEGxWlpF+EcC2VVDA
c0FDLa3XPGmU/a8VlpDHJtL8bzDeA7S3O19C0QzOceimsz6Wu2IS/Q+qz6a28UuuzBcJNVT1aegu
9a3VD1kU1pqSHpk3JoH+Dwrj87HHiG/jyXwZkhbAEdEBCgu5wvreNuoRwQDeZehCRH81AcnIQSVu
vAc5nj3g6bUFhbwyK+5QnovUI8lW18dETQykBqZB80gW/g0tVewxGdvq3+ictbM6AAtHSoAhB8GP
XHQV9jCZC/25bTRPm/QAU46idHiANXe2aJPD7V158f0oNMDMZS5AHckHl7DwNjHIEVNT4St60QBm
2wkCIEJGbuUvSlN88OOk398e72JqjMemtEGFc43QLFqNZ4qoNeeWvgMeAl9k8HF74P95s9fqWvU3
ro+LmMZgqJNDS1+qq8CwzweTzEwrGlTxPazRp0+z3TZfMFoFnqyiC8DjjIZ8Mc8b6c+VQZcSsqZz
b9ETWHNgsw5RjCFjhoA8y4eyt2Vst0z9QHg1XMNupn2rQ429/Vkvjz3+FbJGkgo6CojjugHRSqVt
zrD3MdirgxdFSDWaAmq9x/IqcuJQQkI3m0enV7TC6+RCP9W5tXVVXlnb5UgsfXkq9kBMzz+3nA+B
JBkla4u9gVvJiHU0+pw6eDBsdRwvjiHTpW9LtQx7SJogq21UdpLwazgrnvDt5HEYsWybY6hct7/q
laUkWeZYUGU06Qiu7n5ptHPLaAjZVRFqHkZa8S4BS+otyk73gZFp9xA5thr+177ia9MKkDDYlPVD
1OjMOTItVnJkpVH/QDsDnEoELhY2z+35XTn8QF9MvFzphGPRtDoflo/aZkMPglw1lveVhEeJgqj9
Piqr6AFTtq0W+LXvyW1ApgsklpLcatVU/IDp9ciKVxeJeMZJkE5Ervgu8Fh7p/rF6HRGEnu3J3n1
e9Lq5L3FuSB4n+/KTExGXAGS9wZLRqGvTTAeEJLtyrDYNoa68j0pl+BABsEW26e1kiXA5VH0dUg+
k0oI+pcpKQ0dTs3+DuVS2we6WW9cf1e+KCMyHFByHorrelVmoERU+WRtQxCM+wAFViDOwsQDOKwf
xBT+mNDT33gFXPmgbEvGornKHbU+5qFZzUbHKhPC0f0yei32BtMKHaRUmsPttbtIvvXXtB9xY8Di
fNHVASzlUROJ7cueCp/TwzMRl/IRq3K1TFFxxPLSw+yodH108zaOxrVJLlBx6iS8Myn8n+8arbam
POoywE2Rn+0BFbZOoxU8sGxrqzR+bddQd1hSNzILoE3nQ9kdOnToZuI+Wgbgmqpx3sVdnz2LEDtr
IbVbRc5rU1N5mS8F8YVvvjoQCQjtoJsIMMGycYwJCAUGkNkdSIfft5fv6kh05wCFcDGR9p7PLJaq
xJSTnEmFUy5+D1PWGR8UKZQVZxLB/O32aJffkacw1w8X0ILaWF+881wLNUHf3MN0SfYkzU7ciCfj
AdWL9CSntCNvj3c5u0V2ghKpsZDatbVOcAuWAFmHXPO6UNbvtBR0Qyjm6oeBxf3H20Ndud6XsYC5
sxeBor3K+bxJ0zr0HHj/d2h4jBiCtDsDKbO0QTjOrKsD0gtx4OktDNYnoxZJku0AfqO2U9ZqQbuP
4pofHG//osvAoywvYvhPr304e7Vp8Qpqq0JKqAkHvq9XDjdiEvwaDW3O9vrUB5lLJR0Qp9lHibIx
9pWF5k1Mk3OBrwBsXv77m4+hK2apjH6ve0EClYErxBKnHJMrDyZwtTOBHm+kdJdh6DXC0uQkqdMB
4Z0PmEbzQAqS216HgaPXTX30zbf6/EhtUHbjSmoeM9X3ncHvi434flnl4ozi5gP2FjC10NdV0NBs
MajtRvCcYSn7jh6w+D1mB7s468qfc6+O91kOPTXSc+MBm275Q9WXxaGYx+GzZlajm9mz2NiNl9+f
8haVy+XVZZNbr0oFPexvNTIK0iKtCO910XRuMtX5fVgU81OpWxu1y2vDAZsD97+A/3nunX99gHxc
c4B1PYkuwKdKoD+wi60+QXvH7Ge3SjU73bh3Lo82dZDlWQnClFx6XXlhMa1SgbDpYZOQN07WFHCs
m9AovF6xgy3QyUoxjMAPAoTMGb9Ki+IE77HzGc4Y4EBT5EZFtqnea1Y54oLRiY9ji+ec0fQ4fc8J
pPUszX4RPb+hmYFP70g3VS+MYmPuS9J39vjkxxDRQCXQj6CMuZz8N6crS0BndUotaLdk7QH58SnZ
wf8Ki41DdbmsjMOu5omLhg96aefj4JLT4/RCdSvKp/BzJpvRvZEq2X0GmNDRU+vX7YB1ZVrAE4BF
L+Vv9b8CGm+m1SRGHoRIqnpY0NV7lBz0Jyss5Jfbo1zZOMyGK2F5TcMpXO3V0mqDcqaY7xVprH1u
xzDNHDsZhvsurxDqvT3YZQymbbQUk2Q6Z0ior8LSVOHjKis+9cEmDPFPsfWfMJGC+Ug5WGpc7olR
OkQ1+hUbS3dlllQjCYfc6QsIU5wvXauY7ZKtLU+iGaNvZDMiR2q6CsKgJH+5Pckr24SxaMrxrF0y
3dV2tBRKBKNGPUufwuwUEiz3sYokAiyQ0A3NJNxAIV8db2kAs4wc/vWt3ljGaHWmwU2bzP5dGlvp
ySRZOVpVou0FlR/3/5gf73YywAVoveYIktLWRt1OeLBnseHaAhRtgSrwLlkeYpNvtFs3yrI4Z+eb
VhaHm8QF6spC1TlfPBXbO9RMMX2v6tmsvTJvzU9SNFYAMvy6cWWrMRUH7IkWOFLZdIjZp419mCc6
wXKu1DvAxVsh52I/8ZNAuBNw2VVYHKzjH8jTWgdx7eU8/+751RPSjEA0UnNKNvL6i+VlqAUAZ8CB
pUq6vrvCuJ4jmqKaR+O1fArKbjyE8xi6LWLsbg//eWM7XYQdxgNrthQpDeLPmpCpR76PUJyqea2o
4Rk2GW1uZ56U1tgIBhffkCjAGwlYGiVzSoarSzlBpcos+0QcOJqx145afMCTR7hE8q+3d+zFlP7r
Y8hC0SxdzODON9BoIT2PD0BxUOG1fGLT6CdYCuEGpfNyFP5oWuJLgJEXStf5KMidYEzcNvpBKSTU
JCNEmEWABmU6Nta7Px1hkVc4FF0D7uS6xTOrWKKORWvhIxAk/9JfMu78fEIcK5GHd2N3UUMFKQdu
AxoXNLnVtFJTqfVCraxDlGi0j2Q0uxFHUh98tb1PZcnf6HlcfsVFfJVAzVuPzHW9K3qk1ROjLq2D
ZkyjS91zvveRgri7vSNeq8RvYwqU8oXXsLDuqJbBBzpfrN4wgQIXiB0P0qAYjqrUaV4fYTp3xt6O
SxH0Tt8BOXvkhPBJBcQO/0CfNFRPkBOMFDVCxK+5QxozdYY6T9sdAq666gRjM9WeAhT/R9Xp2Z+w
DOpPWNJbz5CA1Rcd+7aUfDidvgCh7e79xBCfhrFrZSfockvZQfwXkTPEgf5vPLZlt4P2Kz+Oljz+
DAeB/mNFZfi+janl7U0xJTQVazS8T9SwiH+JVrbCyc3Jx5YMAuOHABPvbGcLKJxPctG3/YNfmuq4
+CsYv221gWcsUGz+7Nfp8DMTcwhSwqQ48hA0GnJHBJ+qvfP1Nngqmn5ovS4zpd4z9Cqa98DYssIz
kauonCCRY9M1BhEoL1ZdNr+HrsjyAx1ey/VRsUE4Sx/n4Tfy0aq5D0ZOI/BENRq63VTrSabt6jRM
0n2qxWNWnrp8QFUgNmhGo2bVDUZ4wCIUaTIHue7az/fCTrrsOW/SIHRRg9b9P6o2drFL4oG2ZSRH
anZsy3G2dlaYVUqzizSprviEWkf1gHQ0qrxMHexsEY2leSF5doMx27HI23H8g7OzXlF+U+2ecNRN
09feN9VkdrAjq+1DQ3te22/sSDbc2YakvsFJA+SCYyXNp1XW0Ob1rJRhH7gRBu+HuNQwdAE6kjph
oM1eR2/CCYo5ghWbF27dWv7G+OtrhhyaBHBRWoBlQVa/ROs32WY/N8UE+Th2ffSPT63Z/PT7LvcM
S6o8UxTt543prsfj8U/k4lJbqPC0GVfz1YUfAus04xPGpKXvDTbCvN481gLN0pxG4X4Os2g4aqIU
+tFsKqt1EewS9+Msd/bBHHWhH0wNk2vssyrZR7q0li0nqzRUkxCFt5IfmO6ZoQMmepQfi05O/E/w
1mBPqeiPVk/TGMgneqtq5SCmxd8lzsKHjDS8/9oGplK4ohpEuzfMhLKFjo+LuQh+t6iCZYPiP2d9
UTR71DvzxBnMgEyINkZef2+AI5noNUghPVm4eJ9LAY//OQHO/qBIZYXjDCHll9xHvebWVRznTzZi
D+phaPEDuBOxSP4qWpzouSNXPLEcokZsvwymKD82cR98Z6UyY6cg3PcYK03UP5q6NLvDULXRpwH5
Lvme3zpGvxKd/s0/QSwF80M7TyBIfLUyC3QWMhPEJX5XIkFUAPz5qDTN8BKN6MIeJskuUkjmo/po
F8oU/VZnOz/wngV2ktCFsTVXpyEmOXFHOzrcGTpcSuo1cV1P+ySqM/GtaoNqLO+GKAzLOwtN2wgJ
0ThQgGsha9Y60YA/7UnwNpX2fW1XwYs6xfL4CaVB5XdLWqfcUzRTAnRxSpvmqCXSzPVtpAJ3Wo1K
2bfbO5Gn2+roLfItPLIoC6DTS6V/tfUbzAsFIa84oaykVM2uopZjenCJOfChVBRB62BHYNceshvG
53T0x792QFh4KXOfqx0/hk51mloALWsp73R3OBtFv2QrD5+CgovczXoNhT3M4UrNjTgQgeqgOgRp
F1XCSaCQHor8mT0+YMKRyWjAltOstKyXXBQvPcLr5Qdw1lLm6VbmF64s48exy6tcrWW0yFBae+hr
U0mcdpLRQtnJYQ6Ms4BkmjxKWRxFbl5lVo/AK2J61ldtarT5uyHNlv5N1Gnxy2pCFTk+9LaaoxUF
aYDWoKyiTkc8EOmTPaGV+CeafLskEBlNPD21Rloop6lLOhfbKBF7+Kbadc1nUlWsHwAGNj/o7Zm7
KS19JN/C0m5Pi49OiRFOoE++M/lVFe2juS9mRwnjwPdi6oBPmijsBvnEPPe/G4t1lZNrgIOO2A8V
k4eh2jQ9+mlQgnpjM7Y7TJzjk9/UUsf9menN9AEBNLtzhDzOpqdHcEYSnUrMh3oY8rvJDsdkB5iu
k49TjprZvUSK/0HSsxCjH6seh4arUtSTtAtrs42/JDibfpvrzO8QUq05fSjMSFVY77O0zeS9rEbS
tPfTMtH3ZmHp0o7ORlgYu0Zw1zk5sCprUSybshnQRl/2g2OE2A8/yznKT/+aM/YQd/GkFpnbhnU3
yA5gzzj9QOKi/zNWeZN8pvI876Vcia2THlvBv3WaKh/LLuiVI59fnvYVqpffWs5PcIfiE4scg7yu
pD3OWOKgynFsOoOBCcsOlSn1GwD6SEdgt4v2XJ1qdYjQ/pt+5hF0s+cG4ZXpZ2k3KsukiDF9GpMw
xe+88sfPQWeZ8U7I7bAHTkxjtu3T/C4oEI7aT0OJtJTjY2IEeRvNLOGkiOqmX3Jp8n9oUok5U9Qq
MwseD3Lowb7O7vRBmsRnExmw6KFBeI26UdkX0WdfbbJYHIbUjMwjloDBgAlS1Kp1taf+k2Qubiz5
9Bn9S/2Pxn8EHaLNQF4dFYXUdHLsOGmbQx5wzd0FmN/4hjtpdaPt4ric45/mTF/q6+D7mkRybqD8
cB9aUqydwjm0TC/HveShlsxmuFuk8I3H0K5M9X72pUzZp21c9rSlkSKFGGONtiuKTqS/aaD19j1/
lk6y6qtd6cpmZR46A8+Dch9E4ai6fSBF866AQ2HjOdY05Y9eqdTUbRpD/Cv7dAL+7XGkafZhNrfB
B6lT6380pYKfkhujOh2mQWjFzi7D6L7rxmR6xEhKGSlAcbu4KTaOR2oaEslf35NDO11l23jcT+ig
evJCYxipwGfhN0gcafEYD1n3pcrR+P5LDqbmyI35RXlC+W1QnDGWld+BHMZbogIXVz64WAIt/W9w
PpQrVy+JWOsEjsaNfJKSMU0PCqY2s5OY9OZGJ9YbRcHOCUfaT1vxfR3eGZbaCCkNAumYna5qP8EE
yCAcS/2UkC7mH6x6RlR9R2Gk/lfFzdZ40ut+9hH+AXTgSl2djQf85ohmGu4U84s9IobmYLA2/8VA
Z9Z3TZH3bef4Okqgh1nym1/D0PQJTjLDIJuQ7RXrAevjSuyzvuv6ZKO4/NpOf5spLgT/pQVODXZ5
Oa/h0BovsgQ7svlk4dMBf1MtuvSIiptd75FrT0ibMRT+meaF9UXL8fJ0q8wszRdLm1ReAiPdjwcp
DyJ5edooWuUUdKD9jzyyYvhdQSBUlA7zTHXRfSmUr03SxietKBX9U64l2ldLb5XWUSJ0Ro9G2WXW
Brr8FQhxPr2FHUWdfiFuXFJg7BaYqh9gB4LF2Vh6aS7Lj53BS7ps6/w5nuQEXx6tiyPHDkY/BOnd
fK+nvFD3E+K1J5yGvmv0dv6Ah0vBlGZT/0Xr+t+WP4gtmulF4kBVBgiigAfNrU1h8zxn1ui41mYz
DafBmKZywKewiQsniEua0Q7GK3Gzs6JYfjLlYSy8BQT3XkEXepSIty+dbWA0VASWI/cma9e6kD6o
b8inlprnF5pYrVsBQ0dQNebKwZGS3PX2cVKWU3q+PjLQf+QszKXVfVF7YKr4N2FxfQLoEcvAL8qi
2ONCjRK3Waqx9QRAG+3cPoiskyQohUxOPQlz3imdmfjCUbvaNj8kfTNnTtJg9fQ5xvkpBq2qI2Q3
Dl0kdmSw6ZPBP5VPdUqPamMOy9vibAoUt5Z3/39L3hdqA10amJi2jdYpaKzhWJIQPVOHtx/qajT/
dPUg7fgf8q1CyuWoFGGpCavgzNkx63Nrq13li47yb5maMXaGcW0Pd8Vg9tZ/KDuvHreRrA3/IgLM
4ZakUkvubnU7tH1DeByYM4tF8td/D/3dWJLRwi4wuwvPYCgWK5x6zxue42Iuko+5ZwzuydWwgL5X
464z8fKN+WKrXB+zIZ6uX80TMrAUsKGmPPa56p1c6eJAPCBOis8pbdFnpW1l42etYfa+hiu+/pTk
GFFuzXiOsETrMMfd8/HSxznLxq7y57azit1U6sXbFOuoQIysQXrA/ab63fOOBi6qUePd0TXezLw/
dGb6lmgNV47z1ZUx7klf1NVKeXBsgYlkGn+X1jD/4iyxnjkL482sJeIJF0vr12wt0R1474930OUY
YqoCK4fbAucJdoiXa00f06bCaTs/jovRamHixfJUDK0NWkPpUYZTmuOCPRmJ2b46wKUtJ7/VP2Ox
bk0k5OWl89WIrZr0GPL50NmNSxmV/7mlSD+QdObW23zhyhkQO+30k59ATlM2BXt0N/umcPXhWUJa
P2EBaU7+ZBKGsIZpIpb0q6Qxf5qWYnITnWasbOJBs4cN5upJfKRj5elHMevSJdw7b5SvzcBVOTuY
hrTdAMiKIDbf0gYUwWoS9eruzn5xO/X4bNC1QHoh+vI/l8NWycUDGFOzo7TjafENbx4etH6RjyDo
9Q4cIDt69MZ9VYt/NpOrPaAqGr6//yOuZw6HJE4UEB+AMmE5XcP1Xt2kcWSL8Vh1dIIORUQt4rPG
NSJNxhFs0zAyWw1NrZOExVm1mh7NtFaL7f/8M+iIr3o9NgIXGsLlUEzLIjW3SIZj7sydsZG2MwUC
I/spsPSk1PzETYeNFefKh3Eixnkei/rOJP4Dq/w9iRkJWJ5kYXNwraTHq6/ReQmQXJq0R0IwYne3
mjIsfj+6uIkugyAEJI2msT1xxer+M4my1UkAMOvHfJhEt/j4ZTsPbRHjRtGMA2ndokvHLuy01s4H
f1D1edi7oyqyLYLj/lQvajV9j/jG3sMoa/dYmRHeQ4pTNA+9F3dY87td29hbi+iPXUQGQbV5f8Sv
ewy8Ll349UU5XFf3pcsRl+SCL7Hi1EfFtX9MqquMYZbkX5J2aMw7Lcabnvj6LPADCAZ8X/p+V8/K
ssEtCLmpj6NUfkwoz0yfRDwyeMZ2JjhPgI36aWc49ZYMs/KTjJIkXNJSfAWRGw+Q4u6uveuCm41e
pbvC1P9jbHBtuzEDaMpuzrqjAvU1DYZhjH0sj9shUC0gzEDv0+WeFvaPeP5yhq2+U1QlzG82j+ty
m+3EVqd2EEcs7VxuRVbRGPux1vtxL/MBX02zbssxPfaqEiuvM6rB5qkl7SLM52Io3pYEgOrNA+h4
ShNPiTeVV3RHbna6AzTaaeInjvFy2jr2UkS7DPR+8Bc7dtKwyvPM/jqSd8KZZVSptB6RuOTyjOyL
Q5d77fCmmAR/ZdsWl6E6GEe2aoAbc3IfERGR6/X+5LsBlhh/iFY4PcNXWnmcVzOikZFiVvFYHw3b
GB7nxFJjeCd9U+w1OpQuXmC5Foed1bcLoUhD8wN1x+RuNbLMZkR1TNIHxBFqmEL4SLHOspPPRRPX
835aNDIum1k3DqMVibvc7LX1dvUNEZ1wzVh1LrTmrq5MA8HkMpF1d3QcZvBTX3Oyf0gT0GFNw373
2Oaa9agunRXtFL2wkidlNPM+EIadY5tOZI/z5c5Qrk+8+kV0WlejUJbxatB+uZD1Tp1JvzQntk6j
OU72CIdSkDOhafWTaN3kWUoveqbG1w+dZbWZr+Js1qxU1ulL3EGavFNC/mNpYa/grpyTlYp8TfGZ
kjKSktTCYw+QDN6z2CR3a9WyM1v6/YtKG/rOE28YdbBuVt4svVJ2l9XA8XIIajEWWqSow9GQY9wF
snGqKTCGMlVDPmbZVH5nSr1/0TL+oY1bA7OGCpgRnJu8MKw7X+R2AHh9fgSeDKiEbn6NdMwoVhu7
O1q9Y6eHYqEJFqqxOdr/ObFMm7AnY0Q5vD8N1gXz1yygTIBwBGt4XVH4LV7Lr9CMT+yYNi0CIkzG
QJvF8lFZU4AoK9KuvTPi/3garRiHFjr3bAqXq3oTYWTF1uCswgBtqTZLsahLMGOx92CQsPb7/Ve7
6nvyahoKARjm9HRZdH9Ol79ucvlsj0RhLuZmGZYO7JDeCG1JxbhzE7h9J6YOJBguIsjHb2x1Gs+a
nAh6/SYt60V+GDWCX79IQVN7j+FjFN0BX65v82uPh5sHCvn1Ko8Gc71C//VaszomIrIymzAc09Ky
oCbSLOeKKCKXyx47n9xJJR7jQ6lRiCEr1mcxhp6Iiv+UlfKyodOT5H4kmVnjpjSXfmlDjM4Wmqgm
KTehnWVtk/nuSGyZdq92vdoH+fU09LGKoTGGwJr299WvH8GwCXW3z71nl8+0pbwMMNHErh6w5MNS
2+U3ggyIT4oy/Gqaqi5eyqaRb42pZ/2d0m2dbX/N/fW38BOo55FYrL3xq+JRzKpV1ZWZvFSx02t+
bMZ2kBST9k12ifOaTJMD6ugVd9ggV8ucp66aDv7DiltTDK+OsCobKBTkOJ5dWUU/I5GUHyPFXZb/
FGK067DAb2K+Y6twlYex9gV5JoF8UJVZCBA2Lke9KmHXANGr55lv4x2aCS72sTHriszdKip0bCQM
cqh3UR+XWBp5k100XxVO+iWcSTzuNqDzWFzc2Q2u7hDrr4I/thrswfeBnXBVOTeLGZEo109nNV82
g1PMdsDkOEg9My08U8zqIZpMdiJQ8MrYJxChunsV5vqJ/5oC7H7YlnIuo32Dh8Fd6nJgcoe4znyO
tHPVajFRpg05DruuURblzSDA5nkZKllt0m7sRqyS5z75FEEIKR8qJAlq/mDgP6T5kMutEvsDtqN7
Pew/TerLH8hGAbxLBxmyCD/08gd2dRc5uTrY0A5abcGCTCAfi+nKJs1MTJRaKiezmzE4B2v3SDnX
xOJoQUYYuH1WXemN2w4yAI0nyFQmR1xlFNWrXhlxf4zkVB0WzIvl7w5WiJn6rQL8D4FPlv22zGIZ
+Z3Amx/Mj1Bu4os0sxtey4kgalr5c5O6YdE0ijuEeqxoe62cLbmdtNkrnyKvavKt4sVZ7ovGHeez
23Y2iIgy4E3VjdRCm6yILeWhjlKrCwR+Kx/xDE8NrNmHSOBYWc7Z8EiXXjfPTa7HNKELJZP2c9VP
eI9WcwsARmJeI/b6lGK1R6CB8sKvKt4AnujtSz5oEViFTCmT1XwuH0Q7PcLWN8vniPzw/h4Gdr3K
mEyrRp27sANX0QZwvfxWjVJDjjMH7SxbOZ5ItSsBHea5CqqMzOWgMrNCD/MiT+U2Zg8P9UliJRsn
a1sNweodPsA6My5nDto4Oi9UdqsJ4rWwa6ilGYvabF+GJXqS/ZTsPeBnUtN60I4qyn+7ZhXttTGq
7+w2/3ww4CTAGEuc/eRyGBRpNjp+Pd3L5JnJnn5Z6TsVzDr+uHzO3Fl5Q6LPH3ZooPfvH/nXFR2f
AH48r7yKAh2XDvTls5OmYC5Mc/LSSCfxwr4dMw8QGZpsgMImD+whKoyP6ag5waI26YtEkf6l8LLy
zsZyOwYwDPkxOoxGKFfXlH2FbmmX1Yp4EQ4znTQt3deKcj6V49ztVLNNv5MMmgTFYCuf3x+Cq0ON
EQAK+UNiA0CH5Hy1oxWEdnZlWStnVyO9jHyRMZlPadZlZgh3cEYMOowaiV81ifLvP/n/7Vgupxzv
SgADakwDAvQaGvx3aaKmEPM6ry9e5NqtAbE2iGnn9jITKwo2s9Iea1JPS3/xJjwqEs+sltdpsrhu
DbNnZEmYKlMmT1IZ6SxwGZLRWWe7m35PcJnm7NeMWFGSRxjhQi4JbUp2Q6x7hL57MipOUyOS1neT
XJ99u5kmIjyXTqNTnVfdsZZxXRICxircDCO9mtLN9DkoVXVC8UiXH0paqsVNqDt4rmJmmZj5Fsi2
HrfgKkpGuk+bi/4jhVn9bBvz8i1iB4zOVt229m6C8VFtoFwvHooINet3vZOabbAMNjkIiS1U58cy
oGIIiBlsogdcbwo2hwH7kh34ZmY/R25cnqqM7utuLj1rjTBQdMFQMWDDQze0vRM2IKYidEZsq4Ky
123oAfSu2leY7Fn/XEXuUB5xF8/wqYVkTEu1tsZIq4KkKlNawvhG51sHtfwLIhGn9p0k6r7kMBu4
hPbZMn217NL6tt7nXXhnon+Gd1PZO5GOZUavsyPUmEgnPBKgl8q9W1aK/CzNudvn6ZRBprKNTjlJ
SYnnu42ck42d0fvlmKpGuBwEb/Rm9rOTtFYxNap1WDDx3JrtN1fGjv28ipaWZxjPinaAFWj1STB7
TrzpqYiMgCrOWNp9Kyv1Q8YOnLXbRS4dduOl4HhbnJklTYK9MXztbE3WJ2SgBSAHbMBfaM7c50qW
8rNez5PrY/0wVmFc1Y0X6iXMB1IF9SJcitjbQ0rikhSoJa3IwEsSiAvIxtyHpE2jeWdJsmeJhaYp
LN0l+8K1svDCWVm5PHZhVG2gLzFshx20PTV7q40+83bN0jRzQJ8WYl1Xu72HcsVKoqAjhA43Hsvs
vOIwG1OhHlytGv9rizLOQ2wOSDtn0xzdTz0XT+Mk4lI4yMsSpfXxfh2dct8WmZ4FbAjjUXMIwnsd
sJiBMDAD3GFvUXr2/MREKMrvvU6Z8xhNei0PiuUtlm8pStbsHKEMJbxDmZdHUIbB+ogKJR5PS6ta
pDZPif5jWeacxSUbVOxSL10rp2FLojJxV2NZbKbabHalI03towKlZom3dpr0B1hP1aBv16KGiqp0
1E+T0mBwTPR4EyGkiax6m7nQOsrHsi5JK9tYCRBusGR5fx7NOiue9UXMOHjmpRLdIcDfbpKoW2ic
U4TTZwTSu9yoIPpCBbHT4QXmix7CgnM3WZOop5n4+k+1EKvXmWn+rwcyi2691yNhXSFU8+psAqGG
woGA6yUv6LaUZZF+dDO3/uE5PUh1zXrWjsDZ0VNFLvc9MuLtgWRZaFm5cdBkBO25qrVLV+0xPDCs
M5N50TRfuNifl77NAkX5ueaOJ9Fcjo9QBxF0hT1W5cn+zvmwPuPqeFhN/bB1Q3kA4eZqAOy+XDJ7
StOXalIpjboizp96mlMHs2yjV2NUzb1lzAQ7DotznjzkK8qQKnduoFfXL85HFiWOyStznbP52mtt
yrqp8LS6fCmsUsvJyB3SOd6xvsh9iOGyqgdL62znztn4r6di3k9FBEhAb/nq1YsSANcslubFIYDw
XOPQ+muIqmUPwb7AN5Bmy5271T+KURtkB7Y3Wlgut8bVRXts0I21RlW/9E5cVXulmvJpA+eLMPu2
rp1QE4nrPs6t/FzFSrajudzDjKWa+9Ah5nl+/9Pfzj5bpTsD9sPkW20bLtdbk8B5bDSteZFdXXzr
h6Y9lXNkBZKe+jGni0MsTMyuICdF3Fl1/1jq1CRo/4EVkH3d1EMOp3QxtfWLgYPz4ygMNZykJb5P
gMv+XFjcbbMhe3n/fW8/Nxa4wE84HDDVceW8fN9CazGmnJvsZRSQMZs04xRUZF3m/pQ2W/pF0Azf
f+Kf97haXAbmWBqaWLaXmwUuEf0KNIrmOU8XOK4V0QagGbabjPuYk1VDAm0V2wWPI2M7tGalsH9H
iTd8YTdQ8Chx2/U8HuK6fRBmYWSPYBQcylGkL6/8chj0bC7lkvhKPRvez9kpBTzdfMb+L9CicjZ6
X6QdtVz4/ovdTB0sBmBHsEljtbxma18OJTqTGjLDmL2WTlYsoddb7V6B97jTmlHdOx7hYr4DRAR3
sHLu5TteIRRM1hXTw56bioIm33UcRZ4N0ijxqX81rURue0VlylApIbIt2qDqxnyPGZjxZEBLfFCI
pHp9/92vG2Dr81eojP+mP+4C+F2+PF76GpTlTn1htUgjULLCqymhR+sXLuXpGdzK9NtFdfpd1trV
R9EkReGTPuN8gmVQ0j4src/v/6Sb5cTehVPlikasKirzembTc2+VAjlxlqfFi4F2YY954xLB7Tat
PV5B0WlcuntODDfrCXs7lq7mrb5dOvjn5TgssMkjkHDzpY2UyD0SSI6xU1vCKK9bL99L2Ko/3n/P
K1SXkSfaZh1e+o+rtd7VXT5RqAnEFM8vYlLKj32r1C9OqmW7pKC6fv9Rt0MK1g//Hm87Dmb6J5cv
h7UsTGLpxa9N0nRfaql/lalrHyuu96UvIpFvbKXJ/tdLOlXs6lBEZ5GNGeDi8qEdTT6obm30kvZG
fOTO5gYErNeUeZH1aLeOc2wryj6flT3eAUBvh5Yno9inuwsgxuy+fPSiT/WUFyJ5rcFm9uitIMRq
Yxc/RR1CtTvnIA0d/nUXGyOOVkxXKFb0kNe5e/m4msnMHSp1Xig/2u4Me0K2VFtLXkqklqXZ/1Id
VPsfF+S1CfIDDWO2iRI88+1aYMvqr4ds4vfDoCHe0Bvlp9u2ebrt07R8lq5XRlsDMkjnL0qWwvIF
ZUoeWjfvjcLHHXJw/R7HxJ52fRK14eBYY4ovE9qMg5RaLbCO9zTxQ0tdr3jMLbK9uGXlpjY9DWv7
2x/I/DL3QvZVSkvGaT83ZVp+arMiKaDCpfYKlY/xsomF2v7Q2BDysLazLg7mrDdG32aXfuw7gbqF
wlqFUZRU3S+3N+fSn0XfDB+soVe+ZhCdxSMsyP5z0tXKm1uJ/kexaEa2QX61PNtWGZlBPCbWcFIN
Yb2YU7n8gDXM5ROrOc3PR6DlAKUPUaKprkfCL+Y4+SANHW9viRNo9jCUWf0iIk0Mh6rqFyus6UwE
hLhAa4tpPlW+GMpFDUzPleVGtacl3pPYrQaKizT1cztpircTcd/8lpmbsyoKtKq7wlVl8lpxc1d+
ddjE1s+wuLOQsrKetpaX1eoRn1r7FGdGofgAu8Nv/oK/TpEpf3j2KI2NOYi08gFtxk+KnFv9S901
1UPXcy48oNQy3A3OaCIL50QTXw3O9HqDjAtTAAC8foTzDMHbb6BdUzjz53aoi86CK0wYXW0/zkWM
XbGq0ud6drktTVtXrefuZIJdpJ+sPivbMOK2NwU9UdHFfpqo1fwkqUYnsMza2nd1VWqQ7NEu+KIW
mbmzCPURH9oZ7CSwcVIbPztWm0cPWEaN+rhZ9Chd8oD7ltd8K3UIOb7VxtVngYotD+d4FLtxdhPj
dcIH1UQ+U3TwSyhFE5/6dDb8RPe4oOKvtUxhWtfuG+C9Z/9oO2iyIRYjw6c2Nr0sGPTMyY74rlV1
OA/abJ5KFxHgATJ++l2Qe21v6zhVuMqPhhjrcGxk9iPmmPoSw937VhZV2fmK2lRbmFie9ZilsfuB
RA+n2pCfEjlvwN91EwLdzQ45yg0yNYf5n/gpyqoUCZmwfrL5D/1ZWHJ6FAoM0RCqMU0DweYm/NIe
6IqltaG9FWjf1Od8WIih9p3Utl/cCNAfwlkJ4tTh0bbnMsguAiaQy1b42ZC086bP0zZ9Mjty/rbe
QCDxp3qcTG/wMXNOpM9PndUMp2ZaSIGVKBVeh6Msaj/qYUftG8LlB9ZNXk4bx8Fp1ocgYlgfsqQb
3rpKih8r8+0nCZaaEkg+7XTqR6//VmGElZ4qMvbqwzRXDeYPs237ZppNziHvS6s8qBg2j1RjVfpm
iaovf0adO5hAAkK3A11k+o8WSWu0zxvhVWQWUHmHspmhdRD+2HYHqNiFBbiB9d4ZSn5jB7nRyeFH
1M9j/jAOOMu+ZsIqtH3VzjhX0c9S8l2bT6XlEyWLnIL5iAjC5bTYY3I10V6sO9yhy2TM8TFKU5IL
oMmP4WpwOLE3OHESqqMbmQclEVn84DhRZTKCOg6ublbqEQhekWrhEHXmo7NMzpyFWW2l6ZZy1QYo
NIvmDblwKn1hRQhLfUQBxoKxlkm6hpLpybaigLA+DUSdiA9jBJwWlJpbdRArbVH7Zqzbn2XUogSL
zK77IBhVYYXtDP3/aDSJthCZB0iBW7CWldvJsppN1uu0EXITIXIA0T2zXzwbekSBKiIx7WBqc3yn
tDpXer9C77fhX6C3Oxsh7K+cxIhfS9ZUnwxN68V+9PhAj9EwOxM6CnXBSDut8cutHKv/3oywXB/R
vzgjtVRX6MFsNEbyMA+qgodOMhSTE6ICq/WdgopsTU2Yut+19DLFd4pa+aWg1h9RMnhWSzxb5Nwz
wLmmKVMSuY4DPZoCcJWxXyd8OU0zQJgZ21c3TpLp0JMycEhaPAbCHGcSDMGtprd/x7mXPgF2KQo6
RFajVqkd7ScBB3CDsj+3giJlJm2s1ix/aU5HBGIio2YILKwZ1V2WdvLkzGnp/c9VFuqNtXyk2IHq
cE3Ti20HlpCWdK8lRmMN55XwNlOhub5iq6OyMe1kDNMi7u4lo9xeIShYoZQDytNkvGkKeZ2qMHAD
7rJICznava4ud4NwYdIv05Cw4w6D1IN0nOUb3sqt9OWSx/dMlG8LaEpnfSXSIfSjQ2BcFkEtQGwh
a61+XRCF/NfyXNhPiUSjltRKgLZKPfyvRS2qam77IBcrx/iaWmMa0mQ0Z+MFNkB86hMra0LVxFN0
sub+BTP1HIVzLeSdcu/2PXks9BkbqA3t73UK8dL1pd7H0niRiUfptiTJliPFfcyLpXy07fr1f39L
7kJAwhhR3V664bjOlaH3xgtkyP7bNGeWr2axCCbIQ3MgLPxa21Yt/lc0hR4+vvjYb9OxwenqCsur
G2hL2ZgUr5bgOuLHXotzSF2OT4h0BxT0c6P4A901xIO9e8+y53Y+w2Jb00VX1ph7Qz9JS7UCORvd
FyEbpFRQWeFpEykfdIaV9KHIzXTfL4CLQYMc6YuUEfKX90f9Hz8BKiS2EFwKV0uNq7sZlIFuGkVe
vQ5TrvizzPFZlFplOH7ceg0t8qXyY1U6b5WneCMuAtZ4x1LhdpqxFdLWw+xAxVL2+vYEkquOeev0
r1xzjB1NRTng1qSZD2ZMtnqvd9Wn91/55oHkXAPb8tFNDjD21Kv1q/aZAqdbf9WIw/jQSmSKMjWt
Bzo77QMSkXsWvbeNVIBD+BAWoM4KmV4Dlk6NtysizOjVqquupYNkDxxUHsQRXyhKXBMondqf5OI6
H01bwHfXDVk/KRAK77mn3IIg60/hvdlEWNfoFC7f3bEQO7bZGL2alZBY5JjVo+u2DZYEFVocrajS
ra5VSihjNfparMHfqdYZ35JZaC+Nu+Ap8f63+McPsoBwV2IZ34Ju89WNcjZoA7nsbx81bBJOKq2Q
r6LAdDBILQRTGGX1adjCZAIe0xds6WONC0nusRosvVH/G8bmnlfZzYrAG8laDWr/fCs6sJdDlEee
13ZaUtCBUbvJJ/bA/T70hfxmJot1YrN4m63e2KPZVw95WlvNnSG5np64EUKYpfW+ThVEdFefyJv1
yCpE0Z2VNm2SB3QtXfHsNJXb7xF7YVyLYSGywPe/wzVuwkNZFej20D/SV7k2ya3iKi2zwnWfc1w2
fg4Dt+Zdz5/qO13lDNjYU9mJrSHLtruz7V9jkux/eFvBGcOEEYT+egNSRQdlTQHIh8bi/RcRlPKh
qReiFzLdk97GWjLla4HPgxn0dj8nh/ff+wbaX4macBtwxeH/rOSOy68NY6/rkFnH57pqp++TrqDH
rRbSQo2+yL8ixRp2nhkrZ9IoM3QtufjUiHHxXQrwe9jVzT7Bb1mNL3HahDe9Qt2Xv4WETbOH61Cc
tTKdH1bHvA23qGwf4Sx1NNa8T194XhzhSdKXu8hd8s9jt0TG/s6YrM/5G+Xh8YC0WKavxxJiuqsz
IUs1Q0jA4vM8qtWhm+fy0ewmh3sgFKUfHYZ23x1z6l+NylV+AVDGiI6tO5v07bSwwbVgErNnAs5d
89m8HKl/VozWWRBVVQd2JbIacYSpfurUwZzDxBSVCEy0SrZPtpPQN+8Pwu2C4DBE4YmXApoASL2X
30Jgb5pNrTqd8eAozzk50dvFEV6gR1W9KwypHBiie3X1OrCXAw+D8k9SJlRGIL2rzZDQIGNsylic
+2ERnm9HFQlysrCUA8hOtnv/DW/2GQI5GVuKHxWTE5xVLt8whTXQtaWmnV21ELGPqwRYRdlHv1OC
DrYxYVl3bg3XGysnLdYxHIM8jfbDjQt/OfUkqUPpMpfF20/jUn2wkymdH6FdjAfmcf6ZTra1AcN1
WGFLkbh3Puq/XpldnUJn9YjEBu/ylYlu1OpObdXzgvdVtAXzGufHWGB7HlWpph0KWnjFnfb4zUTm
rSHwM3qYeOhc+S6fmcIvKft8Vs+EfqTYswxLvwdaEWaguqNjnECRyjcQwagMzDpKfr7/kf8x5utZ
wpYO2EJhffXG9tCyZqrOOHOm1YOP5q770qx2vvmA09Ce0yvbVQkoFZIBJ4hQut3ZYG+mtIHGh8Yd
NpysYrjWl69Ps6FRZ0XXzwv9nyE000YxD7mGdVvnRXF6Z4pdy3vWao47GRuXzmuvmrrLx/VJhf+U
6nnnKsP6L2zb0UJnMNSmPEFFGOqd6HMsP8ooGQwkkTa0zNrKJ+U/yCSGAWI9jsZeVPDM4tRL8ab1
xqIw/NFMIC8Frdn05XHoZ7VxsAq1ki29sswK6sziltQ4wvUbvU82yLqxtPEJJsEiKeCqCht37BMg
8bRpRgw4Jje1wslai/7BM4endJyy4U5rQDN414vdhLGgpl4jatde37WrZD+mQ003yT4X8wTkNNbn
DBcqE10P5ly1iCjnk7RwjiJt6k0/DXJnNnb1XbjJ/IaDzLiDO6re+1E3Zws6mZW5sc5G8tKue16J
qY9WgnXNWasAu3epEnfeifSBUmhB4VbKjgFvQBmxn/A2zaCXyi5mF0tfMq2p7lk+3Gzy/Bis8OAD
cyEgcO9qC4T7lnTLVC9nXa+SApOUJArTeZrHwNEaa4PWWfpZHhnh+4vyX49F7rwmBFDzuNc1ByIp
B9OXWjs7uK1YB8XuSHwjvxbUum2bUTn10KK2fTsMdxpV/1iMnGfsAuuJxo1z/ft/yR2mDiEnvD71
DBkt/2137hImnaITiI50sL3zltdiznUtwl7kgdxvqeyvTzNwo8pbllE9R2hGvsZwhEQguJdVAH1F
EsIUWLIj9H0ZJqJx9E0bSxoWWpV1Bw2O8cntnHl8xiTHfhv13ND9Vllsx5/iTg07e8jmjWzoRrwK
CNpJgEVN6oQYGrX7FEnz6Nd5U3mhKdMC8Ug3rtx3bR5SH7tOr7wnf/qjE/5rsUFTZkpDT10t0mDh
XwcH6Fket9JohmMl8aT8EEc9yPgyZtjsI8xIo+cmN4E16Y+XZRAVi/2jQaElTxgBJ4+esuBlVUkw
ta0g/Vh9UCevUHYIjWBW19C35bExivFbppPDs0lnRdlGc25Ud24B19Xwn7eg7CNimr0DLdfVBMmz
ol50SOiIRIu8/zh4rfaUFXZLd4bOUubnUbakD4DH41NX9aI6G+BtwteAnZPPiMerO6qSq+OLk5rK
HPHRHyIsHdZ1Jf01YSm8vaSlw3nKGdsuR/675Eug5lpvhLZD/0/1WUz1Zz21KxnKGSWgnylLadw5
xG8/L5f39S6G5IO7CnvG5Q/prc5bJsvOTllkTq0Iqlr28q22YF4G9JZyPAtnp6NlkPZ0pv2qH20n
XCptOM0wx4ejdLvBSuA14vijcY7UFF2+Ijyt04LaKFX3l5nGE9ZcMHdOTtPNBZ4zcV0FdgTL+U5R
cLX/kKKnu+h0IHVzzeC4vBrVBLc5OcSRfgLSEv0XtdbSA71YqYVA0k0mAvQQkbVdOhQbn97f+v54
KF+sE569ZtpAXWO98AMuB1IdPYwkRW8e8aAzJ+j8kEiJ9E5SNPD4F5ay/JgRcp7wW/AGQznX58WY
BkUku77321wfJprrWYTp62DHb2i7Ua32Y+xa2xTuL0e4NeTHUqgwc3UM+2CfwgtXwbSKUjnCE2u/
6q6oX2Bq4pKQl97QnZQoVdcukz6XhBt2Ob28dCh7PxHT1AaaVxlPw+Ti/VyIbI5PmA91D26C59sG
P8h4CIwRoigtKWbhW9mLudqWBUGneFtyVxjysY23saY10yekHennYYRHGw749v1QHPgmp7o3E2Qm
fe3+cFNygR/Ksht/lhE9C59Kp+eCw8Qsd7XHrWtnO0pzLGoLy86h1Lml50im95ipoYdwogx2so8R
X+qeGlB6FMw9iPLWLqzZOwI1Ke1Oto52yBuvTnlBc5w3d74wH/DyAwNycZbSO/rj/3N1oS4lYKcu
luSE500jQxohYm+qtHd22Igv+yGftC/vP/F2ccJI44GAx6v28mY+0/d0OGmz5NTWqSl+eqPUv2G7
7o47oivjhoyhReOAaKNKd3wgdCfAOwkbR1S4mUXb0a6wBEuwFl7ormtq/JDnqTbvlri2ptDMat3G
kctLP89KI9NHK3ZrZy+gEhl3drs/CqnLsUODCHWFso2t6yYIoFRnCydgJTnpXTNkBzlkVaNhPYGn
te/1TXZIdBmlD14rag9eeFYnehl0nTNtJcEGiNbHPDpx9g/6pnaHOuvxl9TVL1baek8WKDd+36Ze
QHOQOnzRRzyo549tg9vMpvNMAssNdvkHHF3z13xJtWrHklHRr1t2t+Th1OcT6ZBKhl1joKWRjiSg
N4s/x6rjDuBzXobb7Pvf9ur2xFaF7AKg9v8oO6/duJEsDD8RAeZwS3ZSsORuSU43hOTxFHNmMTz9
ftTeuNmCGjNYeC9m4GqSVadO+AMVBIMmQud5uOjxRa5F53l3DpDzP5XrWMBLY1TvNDP8qip8LV8y
HqE1ExXetc+xSqDfF4doBveF0QtfZrW450xiRpjZvRsoz7iIu2SAS4C/b/HmRGUiXiikMgcxMk97
pVFkxS8tCgL2m+UOMQ4SCDDJwFZ07RXll65r/EJzpkcDgL7UbrUknZIXGoCAVPzMzWQ/BpFVKd84
pDMyTVaYi4ewjtR4gwali5HjDNNrBw8i9b4JLfIe3XA2WnY1Qa6hVYC0EZmcVz6gN1umh3Zs6rdR
GwFNXKmx3t/5+S5dRkIcN1h+zC/Wr2W2Ek5jpVp3Y1/lJcoGiCJ6D5pV91uALHW7M6jn91aeFOk+
spT8h6kQK5kYu1Y9VyhPAeT/UzeRHd+qzM5iv8AYWPnpNTVUgITWV7HDZclmUiwok02aPDJkYt24
dadsS6aeZCAFzDMIennGZWu5iVnvQf6LfAMPz7N/WTnl/JNWj275xU1j0W6cNmn5gpY7odM5JrF5
0xhwRJ8YcRbG1xTNZ3nfQbUF3BGNcxUMWjxZWxP8BSVAXukaMBR3LvZNoYbDE3qZvFZ+l3NscmQj
HjwnTU4FmElACaM9NRX6CFUdfi8TRlhcWPQVsO91UzP5YYcGOhctJ0d5ATtKY68rxgQ95xrGRGiC
yUEpzJsQLCyUqvk3jlMXTcOKQunb50frvRZef0eHsQSEXUwjgDWfn604Uy10U3rtLquWaaqdNu4r
SarIfs+tXmS/NTcpIr/TwnmLLPQUb6doIbdKhwOw6R0tEo3fhFOrfyG9TrXH5h2PnTSd8SKQ4V9E
6HIE836VsSWdJxGlXLWWOtQGt/ocyR9VmznR7zqSzbaAnxR6W69uTS/wuoTb3xXz+OTRoIphSAAg
qCJSzyslygfRhd+EI6QNlt5FvOD8DcAecjM396Y7GyRkC5HI678aimn0XzhzunpnNhIKgSf7uP2S
dOocD1d+wGUmZuDXuozRaQNZF9wJRj4jg26p3fU2bfYvaaeKL43Zd4gHZKFKIyHJUcVCTnludp9/
/SWTP//4JGAwJ5Z0DK2+tUJElJU04/syuUepckih9SvFcdQzHOtUq3KuRNI1z55ISlsbqQJobCb7
bd0E6yy1MbBKde80kcuGAsgVhjiE2FhjBm4MRfmjr/FBCAZjqNIADSnFIhAqirbL1U53203WT+1w
V0/JuHcx+DJ9dRaJPBZVkek3bNchz9D3LTpx5TVdfiB2xaIwzygcf4e1QICqpW4SxVK5gwvpanvE
DFUYmHPl5qcSbgOXgSW/aT3x8srCH3wfWC28KpT7+HNNOWA2VI5Kl8T3bpT0I4BKOgYvai+Q5wYx
NFry2iD48iwwe0eLiCwKriVh/fwsgC3q6yiJk/su8UqcUlXEyDeSFDr8Sjbtxo+uGmoV0M02eusx
EGqPn2/I5aytNuQiYIaUwaIHRPPufH0qLCdBccG7q/siuR3DpdQnrKrHnrHJFz0LZ3klt3hvQJwv
iWHFop+AGhJne+1TwHQ4q3JVOFS7moO21MjA4QhBr2nvFLVs6h+Z6OI2SMcGLGqEKh3AmsKK3K+a
mPKfttBEiFK1RFP7CS4q4q66OuX2tRHpB+mthX46SCHG1mhjrHu4qjI4lWc34r72QnJHf1JkOv+W
Q9c/KBP6J36Tx7Bf0mVon2ZR9bi4Pi0KzF2oPUZF1RViB4NI6e7tDnKAb+t5pDx4RWYDNJgg0R2U
0bDelFBTmnjT8w2KnXByKa50Fy7PkmWCB4J9wLQNAYVly/9VzBd9Xc0tU+37ctS020Qk4IOkGkfK
IY4yINS+YnArbuFoFtU1Pvm7TfPqW1vcc1S9C8oAvtr54rlhJSnm4s7dkA3VV3wz5Q/LBelX+ID9
ARw71SAIIXOnutj/dGFoU7owl+ZPrUw2lkNFJUGoTE8TutYNN3hf5K+zCRbwJWGuOn/DTqEH4qjE
XvmzrifjYNmpFCG6q9FSzncCda2t59K2CcY5L4AWO07dbtvBU8b7WoMC8ruplSpuHqMhattmGyky
KYQ/VWnJpGmQduHcjwbT32eJ7cENYnGVuWtzBPR8AvcCmsY1rPURJi1eOao91QzkRDsQ9Ld/DYYq
xmxnVtmiP/X50b3o0nB2li7/QmUAFr4Okk7iVAD7anod9qwOQerquHA0upJ/FwItzgCIFIpQO60C
xHQbl07xmpSaqfQ3n/+MD/YXuKFlgMaIh1nHatSQoje99ATEvUvEzDeK11IduNGsgqhuzWE/t7a7
SRsLFej/vDAEOPY0IA+gYWugFEKZlCMC3wuQBX1KGo97QyOjkp+gNCAK8zy5hxJzrTZ61xNa7WkS
cOZpRAbTuPCyc6KcTFaG892C6XacoEmk3ewmJE8zv8xc+UcdqyT0Jbrx3m1ouvOXpiuKbhu2g6mA
ZjfRVB7ixL1LksndSjI9Z2nraeFu9tBlh9Xv5ah+q0hzfg/TFBmwts2n9gvJq+YeQtoR013kTYl9
JydLdq/ZhOvAg+KgfHWaazN9lWNN10SpB8RgrBBB7WHLdAGF/U1rpmEhN+hSXVO9fb+ozt/KIsxL
Uss9BpNZX22DZWTgGIXqAaUuE+jPzPCbjdGlxXSqkaj5xoklTUCSw3umNih/onUu3XED/XduAUYz
nij2RZEo/wCgRbD2863ywa8jBBk0Nm3GH5Ao1o1ECdogCl04wFk/w9JDzmKIbkwtps7w5tR19kIr
2y9D1Nvhi16NOUk2fiFxjR4RNMNnD/avsUHeKjZf5VQ1sfmfNzP9X9IdSFqwxDhH54Gyc+jujjBX
76U1JLeqm0C0aBp6LOLG7Ngoe3ya8aU1AVgXzZU88TIHWEpKGyCevgherLEgw9TNqUTGHiuK1v0X
KxoAnE4TH4Ac9KCT7Co2r6RZlx1vHDdp6ZKEu4tvwppAoztJpSehnt9bIwz7uz4LY/vghYO7b+Li
CKdk/jdFOc1HO3h6tpsBQHM9eOVRRTewuhLA1qjg91dOL49EGZblZZcZqKpb6Vnb3SezVKY4AP+s
yg3tNndEN8YaNfOrharZY480rhIgU29lx36uJdY6zBjhY/gD1NsI5wYV+OJTXQ7StFE9CDvlpc0U
MzwShZTopkUsrDosEtDR1xlImn0tbbYvviRBGKQ4MsILN4os9nwXZXgZ5EYdt/eicNPkV2IYUXEC
FuwiNc9k9tYEllyiWE68RFEVkULoDFk8fMPqPd3FtoJrB1eXhtSIQku8QMeZBlBATHV+hrDziyew
9sVJZViHDkU2h7/CVDrCr+HPZ5uyyt2X2KG68WttItwz9wydvVZk8BaQ66hjM9sgqm8Ot1aZxnAB
o3BchAoSV1O6TYf/U34I+zB30UXQLfHLxlRJbkwlVa0tI90SEZwworyd9Ra7Hssq+vxBWJnhMWn2
zF/hkGjKbTfqdntSstFecjMbkgNsIBc4q6bHh85qYqafKeCMm559WfvaYHadX6nMnbfazFjlxkbP
NDxEo4ZeoJXppHbImjqYsneM1V7tlHH7u9NwJSof83aYCpmduiDl2sHNlO820vBIBERGg1Ty51Hs
4qZF52kp48icgVNY67GMhfC4hZ2MuFfsQuvfIkvCeAvhd97imKSgjxaRdSwAjGvR8yLTYGFCO4MD
h/YyQeJ8W3VRxTzEBQQ9zQvgujW88b7jpXSI01q18gtDhri9jWutcg4NAt1lMBFQ3qyhsH/OWZ3i
16SOqTf9VGNVxQaU4YA+2/4Ql0V/k9rYGtwKU8Of1u/QvH6LuEiu+SGuEY8ccgDHDNjeoexMC1cQ
BX1MZyPXi+TeU2iD7LVkcjbGZMHSMJrwnrkN6uwujjY0s7Ih2+e0UqLATDTDd9LUwRgDQfUrbYjL
KMhvIoeDXE3YQdRsFfQRw1C7Jsvze3Z+N2H8YpoJmOOyce5bAekowKCF2xoTEWPXirp5K5zQ+wk5
DDtOxSiH/tvnG+wyfJDHLXNq5n+LvMqqVBCdQy4DcPSeVGJW/bqf8k1Xo/CC9Dmz2769JmLxzkE9
yxrehQAX+WzgUMwvVvdyRtqQpX2J+UDqVhFqwTW+RTh/qCl4QHwWA1qYMRzO0syaSAZTP/AaNi46
ayAqcqHU8qsGF6O4I+UWiKJiEuAh3GzSuBh8txRzHl05DMs3OfvFLoNmppJQJiFlknyfnwUER5nZ
9YN174you/Vp6Ty5WTc1vg7X8gn6OsS3HHzxYyEj58o89LKcYoi3QLgA9kDr5b5aLY6REI4pnnHP
pnGL9EZptepbZ6olrjqDK7Aq6RwjYtRfVPBP9K0Vt4kV+uPUYGvjwKyDyUlNCrOR2ZvqR/iBvEWd
O5VfqmxIm+Mi+zPtITVmyGvgiKUHDfLIx6GWIw1ntMONKHAVr59T5HbSeHpSVcV0f6dak/4x0yLG
7UmPZRpouTFFgc5M/TmGrzX6E/pyzjY0HSiI2A113l2hjqWOxZdsPVhEgM5jAD2mXlvJhlijaJtJ
VQvxU+/L5n5IIlAKfgY20egDgeXDcTQ0+L6fb/+LfhnRgcigIarhMHtAX+789TIFpDVbq8Xt2MjS
AlTUcQq02VH3oKL7E1xV7LWsxV+J0utusvp8B8OvPKgVrlUE7W4/mY12a2qRe0qKAeV1G0MxHz+5
a0XI+iqgRcU/SwFCvkZCu4rIETLRCQzy5hbqvHVwsyz+p6TZfZggLW0rXS0fs/Q/ynIRAhf4isWE
EbVV1l+tSQuhHMJWGW6zGtmCeKxkEKp6EUDxHw4aiYkfG468suWXkPP3cWPiAJAOUCb5Gd1iZ9Wf
qpIKArZb94fCnPNny0FK0I8YHnR+q9LRv7ID1gHwfTViEY7wdIWBx59vAKfzFCZ6an+oMGikD1bE
qt8jW1VtJm2M2KAewlX/MfNf1lw6JOAb2HX4hpyvKXQ51DXuMQcA+NZ3hJmaeVO5Ii0eTNBp2F4p
Tfacd2RbVxb+6NVyG1KqgThZYGHnCyO/4OF5r/WHsmubjTNY5byD8x23PogK51q34uLV0oxltIpY
Eqg4SCers9XYAJEK6t6b3ByjzZjaydYjDdjhAf7WVKT6n5/l97bD2cZhPRgXLAgYajFFPX+6PvcG
SKOzfWhQzs7wXaon0QNdXhD3XyGTmUPg9LM9P9rxVN02qVLZ9xnmJdXXOm+ouetZE79wTdFj9LkU
BWm1zgA8kkADVDa6nVg/XS1TX2si2rjVJ9SeNvZQJs9FAlFty4XneYfYLfQjKmKoXaYFmgH3RePZ
w8GLszx68aYZDa1d0YXQtbdsODP8HYvc0l4jxsIED7S2u3kIarXvst8NLSj47rWw4CDniVVHCFeW
tPKKIg67oO7z/reOplx8pyLglu2wgHHE95SSt79pwWRtajzTxA1WdLIODHOyiOdEWf1+IBfeFi7Y
raCpDVCS+uDIsgb8YGgUQUUEgbyYRAFW2ZGyeXYSLy3/fP6xPtgbtAc92kceOaa6dpNVNJNyCDmA
m6kU2vysR4kGjixX/wxjM/cP2ZTqVw76xd5nrL3oRtDDIZ+x1iL4XizJ9awsvkkbLXsAQao1O7CK
6i8l7uJy+/njrVMGDFb+P8YwEOsmbVid8LwsO3oIE2gfbDoN+gq0DpHIHzduiLkpUMxqW7SoW/me
kl+jtXzwoICNFklPtEeos1fpihUPbpjDgeaQjyEoDF29FVplfDFnXf7+/DGXv2p14hZupgvsmvwE
2cjzE5dhLke91tgH7pHBr/UywZIEZ7Pkyrf7YB0XVDOjO7CcYGxXj6R5LerOZeweBIIJ5nepysG6
zRtT7a9FyItbFjUT1Dag6WFaQChZRcg41jG4wLbnAIQ8fGQWO5xU4aKkkRfVjHltxuzMG2R2ZSaz
2i/vCE62Jt0gdI4p5lfLapTtfSNH41glnthmKc6etlFjZNoYRnWAOJ8VPsWM869SRObh84+4zsjf
F6crukBHYSZhyHr+FU3UANO2DfWj5qGnBRfcS8M6aN1ZNjcT8q/GUyuTYT86lYEFl2IVXzx4uRkm
w5Z6J6LZnbbC6gaLPjoWil+SVg6PaVq4+ubzH7qKGe+/02OMREEKRJC+1fnv1ARmPpi+a8dmctRv
ehEmSZC2Yx8QrLNi07hN/PT5ipefhQ43o6Dlkl50qlYr0opTQT40+hGrslk89sXUvkS6kk2b0ZFa
B2VM1X6iIByJG8NpzW+fr76qwXleyKLMB/lzabKvO2ZTJ42KcYB+7BcB9HbUrN9OaMlAKdCcU7Dy
3MBY9XZtxtC+Vez5yr64fN30dOkvU0YvIlbv1tl/TZF4ShPI+GwcRYUdjSwrrDGtXH/x0ALWgso1
u/lK1FxFrvcH5g+ki6jdUb9ZbURkIXsP03nzGGLTMwapY8oXpUzoP5hxrX/9/O2uTvr/F2MKC++K
l0xdd76bsPBT9bYqrGM30SZ+GJ1O+ReFCASObUMdv+AvF5GDdf+dpoE0tqvxPwcSnLt+Rl5pouTs
tSMji/RNUUBFBPRznFsTlcr/WDO8PyPI3kWgSfMWEarzZ9QRoBg6YHBHxkZkt8moKEdbhuojuprA
9SIIXpuy7ccr88dLfh17diHuL0h/m9R6df3pUWw3ehmax0rMHl4JJtL9Td87VWDFxrgpirz9p0Va
Bt65givtbIktlC/95+df+OOfgUvXIvpFPNdWn1gpkT8aFcc8SkPRkD8z0p2N0DMSY6JQ7rQusm/t
ZKp+T1HsPoBaCuGaxtc4COuWz/IRwGJwO2ocU5vR8vlHwCO9K2sSBj5C29c32oTGzx7hDAEMR8SI
aEoQWl/ndLQLqC4p8izeMMxLQImyA9Tkerpy2XxwsNGH475mSIyW6JqJbzZmkaVNah7rPAUZ1sTR
Dt1tfZs4XnrfhVVzJW5fHmtU4MiC0C9nVcYx5y8gSiDx4L4bfp1r6AYY7eTVdzUD5F7Qo2iuxJDL
oEkmwvkyUZ8nL1nfpF6YRkqlV+lRG6uif+yaZDb2YzvIjWErESaYbiydTRHV9U8b66AfnirRtrpS
ilzGFmZDVCMEb9p8Fzz0ji6jUlpTeSz7Nn/j9/RBMgxGE6Rl7s77MBT6XRpi7vP5hr/4sMRpdvui
nknLCOL5+YvWuJSkGBB2AEgxFjvGsj50aqRBu6rdVcy9rzzm5XroRwCgXfDl4FvXDdYSHf8JjGh4
LNMxCm86oy+ezQq0GcJIou22qTnO/21wBZqdJXmhSw+ECLpOrAuU/1Fjcr1ja3VVf1N6VryvMwfX
4MoqxmGvzraZXnmt60by+6ILcZpalp11wa+JbOYmWZmLU6bpAoMf7MyaH2gyufPz2I5msmlaUtRb
vfayLzQQYBNPHnazi0x3Pt7UXd3UWznYkXLlYF3sddSLsIGgiAI0C9RklZ540WRVUMq8Y+50/Uva
YJiFvJOLwhAlvfko65RqlQFndixkXlB8O/EVltkHOwAWO8gtFQ4xE4rVL5BaXpfGNImTxIHrVhex
/jMs0dZ0u0akQapl4trUdPkb/yo5lm/BIJENjiULafoapzyG+AEg9eEdkVOflbvSyPKbrHJdTvOI
4XfqzpW5iWK8mQPaBMyaPj9iF7HMhJyCqAO1DpQ2JrfnRyzTJLh6tLVOEaCfZDekTrZvq1REe4sZ
0pXzdfmsOOAuz7ngeCyG7eeLSaOLi3Co01OiKN1NBQb7ebZq4xc8vR8eKnE7hDUBrCM7hC7P5895
eXcu3xTtUPIwIETmem2jRIHXQSf0lCCD8w3VX3OP5Zd60w1K89OOrBL1OpALXagA0RmK+N8Rnaor
h/2Dg7fIAdMtgxa+SGiuEsLCxs0HHXbnaLT4izbMhrvuKR6FYj0yEEAdAM10spcYFv1iGTsq4cFU
inT0tXpICjyaIv2+GfR5vrLt32vo812Ipgf4AvgQ79351TYoulIvpJt6ZHFc7Vtst616g/6eI/2s
UScMzvEfDvGPFmp/59ptXAcY6LTbCHSZOLhYtaDulQxhEqDVkaA3V475d6zNXOMWSo9i0h2fEMVN
GAnsescb/6URLb92iMrPJxwCqyFgNlVX2wj2wtuVL7/0V9fPhkyMh7EqrUncOM53XZKks+Z0khNm
u0qD2Z7hBDbyvHSSnA6WfCxQ/9dMhBvQmLnLJh0Ch9Ok944qrxlSXNyjpr20D0EO2iaCDeued8+1
49hwpY9guSwmxZkhvglba5xtqw5C+rnrgtsSdpM8ff4SPliYS40OFVQ4apF1w8FGGr8MCUFHz2o0
bFpgcfxgFJDKPSrhuK2ls3yORKTMV47dZXghI1OZNTH2xcV+3aQiEOCgm43i1HWWliOJr9UBiOla
w5l1TK402i8z08V0A+lW2hwUeeq6wnMrUEoSOfFTn2XiD/CcNt13MjG6x0EZPGs7oQ60+MDYIBpz
4KjlE1pqSrUxtLQ2Nq1aK1fO1UdRh3Jluc7e0QzrwkERojNraUeneCicl4rb/KEvVXhZmoHKKarn
tc/0cLzJczOEL6PIEehd1O0///rvwmKrI/AuirEQa2mQrTHB4HORa+qEdxyUvqhuzFiZXR9XBh1f
IHiL8zaPS4mYXpw26CdKx/ohrBa9w8rMkv4wlkoRvoTG1IW+YmY4E4O2joBT186jjnPWV0hSUe5n
tLHqIJzG4mnCUsEKcGa3ugdEuabY781cfJlFlP1xehIPmt2Fcd94SLvuRGok8ZOrxn0UAN9wUWq0
UM9igpCiKo36cWjfalqTba0eJOQuqpR4CsIayMXeKjtl32cuoulWiOg+dF019Dbo3pTx70SLalrn
PUY7aTIZSdBK9j3+Im2LF6WltZG/gCqB7nhDovrkt8VXcOJyuu9gzQ2bvlSi+lbVZtV4NazMnG7b
ztSn7YgxF94ZkVsCEozr+RHjT+NX5RUa1J00iV8+/3jvVd364yF/zc2BghuEg1UWLPsys/TaDo+d
WUz/TMVQz/vIVWwbbFofm0GJcQPkkQm+oJ+3bt6/6VxlAqt0L892ads10m9k3T2Y6LMKX7pl/xsZ
yjoO0rBsqysJxfvMZfVzFxyARs1PvcBPPg+3cTFC6RCecozmIpcbSJuQjUoRTiprW1F0J3WZ1Y+i
a1V3r4CuanDmGahk2jyUpl8hjEpR1QyGrH1l7FVzy9buGS21ifDnwdDe5lBlHxiZWr1qQ5I+Obma
mFtEPtVxo3UIj23hIuePVoWn+1YB7cLCbQ6nDc1QvWaXy9Tk/1Bmuclq3pdfRXKqtx0Ihmvnf8lo
1i8DAjA1ImjL5e4/fxkqDRkMjrzwyCjbUF+56HAb8eE3RoIR1VSZPwqGY9gFD1OhPsAD9m69WFXK
W/hQ6mAFocQrtaTrc62GvUx0gW1gkgVQj9BMJXD+w+zOMUt7MopTygS9eTSaaP6ZwFqJH4AcWwdo
Pe2Ve/hyRbqxtN1I7BnAQk44XzEaja4qUy8/warSVXx8mLtOuSMbX7QTI6byGrj2owURAiLcMZ2k
F738+7/6fYCmmCaEbXXK7cE9cAPiyTL1jJkrME/aXm3Dqj18flYvr1la6eBpucc/6jxnQsm9Weur
E1LireWbWKO3mTFrQZ8XSWD0OXqLDcOtK8te1k3kN8vYia4fEubrtCKH8OFasVOcBq8OnYcYBeYy
SLyx/gdnIjjJjOBnD/XkZfI745BsAwvT+6a/ctl/8MI58VRvjGCQx/NWe0o6MtYbMpgTSmC407Rg
3oiH0U/bhHRd1mV1JZ3+YD04r4xqkPZk9rauXbpRDApiTs2pxCdon5fhL68A4QU5qd1jVhidPv+4
H1zmPBqjWLYNYoMXrpkFukPDNBn1KcSSQNslUwSlxkWQPCRJNqZdQ74RbclxNP1O0k/mUpJlFp/g
SXXplVL5o2eH30N4fMc7vUto/LW5VZRQMIuQzUmE4bAX+lzdG6lmzPA5y0escwEFf/7079Pt81C2
MP3IITnFiGutRTmYWJkoGfSAMWMTh8wwUq03GmSjd5grh1560vSNizGDYGkVMyHQhvBJH1WUAguf
fHfoAj2pXaSy1UIxkHXXHIjpiFb6CIGnlNi1YeKuKwq1CNR+Bh7RE0YiGF+98dOQZSp3UaPCKxxc
ZKdBYZat9dUbnWt+5x+c4QU5wcAdGDHHaUlp/3qznpkoxmh32alu+uxZjTJ7B5sZVkBiDLdVNac3
3Hs3n7/cDwpDxiELxYRU0Ybstro0c7jVRRPOzslE2fPE5wTNoI/Gr3po9L2ttMl3JsrdLvJ63rQQ
dnVba5qiByFIphzzQm36z2eLKZGOQw931iKfubylv97C5HWx06ICeRKxluLAPGFOnOO+NQIxdfX7
KkXL7krmcLmll3YyVBsGGECr10QbhByGNJGpc8pgryhorCPhykuYXuIE3Q7Inc14JbW6rE5Y0cAe
cWn4LRK55w854JoC8I0V03Cef0ZxZwbZPMe239SF3H7+ieFV8LedHSC0m5EwWu4/whbPeb5aaKU1
SV7kEaWduX+NzA6tD7j4YIvfaMO0Y7sTsFslqpVdrGPYN6TIUouoF+YLJzvzfqAop7Sqz4mqpzuU
RxWMFMI2yQ5WaWfqH85bayN7k0h3U6aA6V47PcT60wpnkGkJtr7NAba7uB1VnAgBjHbkWyiqjzfq
iPrCs+gMYT4sSsypX1lQ2HgRWtIbrzSooETcjno1kedL2nfZBoCVMt1i0KF/0UXeWn2AaJOKAL9p
9ToV5eTpLwo1GhdBFY3P1LhyxgfRxILTyo1whzEOdtDQO/vUV5LQ+e5IQz4sCX16aMCm7KxhjLpN
ndD53QycxwzxH5CRvlDUMZqCAdtC9QXyZ6f6KSlnGFRDMx9dpfacbWZ58i0y8bfcuFapPubdoD5p
o6VNtm8VpgxvkqSswns7Ei6Y2VizjrkbtgWCgJn23SrSdgIRroVfk3KEzJjDl282pdHpf8hHLeNb
wTEs70phYdcKpa5+mzENeW162mf7XtXaO86zgqAMGhKzn6blFD83JQNXA2v1HxhD1sfYFPUUMEcK
T3lKQwp91TQNckmbblPWWXuHqmqZBHE9OicbDf9voRjkc+qk4W+Zelrm030v8hupC/GjAp33h9ak
Fm6Rsa7FE7z62QjylDrAzxBzMAJMe7rsoTBkODwk6lC+IYFDFTVpCe3f2vAiDAAy7EcQ9tAx4pro
F1ab2GvVDq35on2bIYy4d5EWJTWWdS4+RFiIedGOIlGYX9w57LwjOAQ8ARQ1t+9cfRpeaHeWyQ5e
dnFHmuZ6QWPj2cGtECHLMsVTfbTnouu20JRE5yeJXeFrT27unBxcxxxfReXml+U45Wtf6UP6wENF
m3mSbr+dQdHfAnLOdd8c1H54mlwoc5t5xrV+24Rp/acKkcQk3VOHOShDp89eeqaHOo4JJSr4pmw1
5xmr7vBtMClvnyDnjvLOVVOlDpyqD6N9lGNcS0Nmks0mrMtpDioon2YHu8Dq2OZM216bjnEIWHJN
zbcJPpHL8RI4Asdxp42bnnE77npjpFGLeRVC2PECUAwStUZw3Nal9kMW2B781Kra1B8FwtX9k8Hr
/0EHp5RvZuRgqOljRKCXN5HIhntVak35SwzAdI+MYme0qoYG50SMxlvnd9+KZPi3jWLTfmiRwZx3
OVIHk1/ZbndbqrE3+gt7w+ATIVhqpa33WJlhY92lolFHCCwSxt3U4L0dDNNA1bQJsQ15QPHQym/5
D7Nth9PGaAcILNKezMiVFt1ncoWDG1JxfsutNMI5UK26m2yuB3LNrptmPwP9qPqWyGdnM81m7ZyQ
0hMl3zdt3Y2Sq60MuqYeHpt5nrUbyh9lb8vE8vZQUMGkdcLGxCXup1juCq/DIlGvswkNYsQtxI09
g0J7lmblNQ88b1i+JEkyUk1mDfJ4Wq3bX6FHCG1r5l3+p1NwkblyVV4kDNzawDgWUANjd4bg53Hd
oF1SYUc9AazRrWOI/mgKVSREEE7CbLg1Zzha+zAL02uAhovri0EVeF9kw0i3Afwu//6vOxoQmnAl
Bd7Jzgrln7QUzx0ti3ij4wTWXkn/Li5nC41zykSmf0v9trZNVE1smOCpuGhVyHJXVnP+FlHa1H44
WdZJ75rpSoJ7mW0zkLAYufNksOcBUZw/3UxnCf0wHVcZhJ636IOqD/FYFv9AEdEetKYdb1W7Nfba
bMkpQI4qrP1Rmj8+v7XXlRVDbiAr9C6J6rTGL+DUTDlzqEP5kz4Zpe4bFVMwrS/jN6XMkl2jJpRS
M/Z1I34pAyKOTd7/55EUZAYshehdQzLzLmh1eQn4EzOx7Alibh3u1EQf/yhZz5Qibbh4b7Ei1a/U
k5eNVAt5QRJSnpiClnrn/N1jRYfQFlHi1Bpx6WcWji+JU4svdVuTG2AiWD0MWIu7m6nN2reqhBhM
u3sCVWbS7P2veSHna1Fcp9YhGYVtd/5j0E2jY6gX48kdUMycEq0LEDjoUHKwOufodco1uvkH54oZ
IPUdWCFQBWucL4hpZ856YzpZVQYVuo6sQ26kw7epK8NrHP118Fg2GAN+2iGLmCQk/fOHsxNXCYUr
yqfeanSx8YzOQ0KyxpPTc5LuPuqb5isDyPzP5/va5a/9OxdlWVODJ8BQnywfyub5stFQIQ7X6NWT
C18sfAyLgv3EQWy/z0Yk9pWQpdjkBfXWFwMvoe+fr75+wcvqix8FBxv4GzPf89XJ7kJZocD4RBMI
ofi8KJ0jKmTyxm4lTjWfL7aOXNj20eICOkpGjkq8sUrynTlNDBv+05M+dOqIl5MX+eAWMRpljqa/
maKKoitLXozTGOVTluMZCBMWrfx1DxSU5VACga6fc8VA99lf9LkMbJAKJyEtq3NxAB05aN9KdSRX
J5+fvQ2AGeOtFDqjz8YV2hQgm+UgoBPBN/PFmLjJDqytfm8Zoc0FawilDaIctTgqbOntkMFCjR/p
rkw8cSGpky9DFKH9DCk6++nzV3q5aXk8dG8onRbk8ZrR0CdhPFDNdM+dGPPTgla8b6gQntNunAJl
bO27MU6jfz9f9ALWyYLMkBbaOv0e1CmWPf3XdZf3wq1mtyifsR9HJylvELoKeicWd8LqHesmwsx7
g0dlDkd7+h9l57HkNrIF0S9CBLzZgp5spzaSWhuETAu2ABRQsF//DvQ206SiGZqJWY1minBl7s08
2Tje0Tdqsp9arbF2YLf7Gh9wN9U7DrTjPpjY5+zNSVPj48e/c1nu339aCyCVqYr9LZTE83J96iCJ
yWVrPk1NWYNLplqidhY2sSvT4uVHxDgBt5VTOMXGcx6uoaqYirNlPvWyzaZtOXu/HDRn6croddoc
/35RTIdcD4dYPt/zL1bktd0CWXvSSo3oqjwuk4NHaNZ0ZeX520X9d5yzMzIi9qwYdBI2OA1IH7MK
SoQQUMoUren7ICX7+LL+NhyAa91CVIg357w9R3aTV4/+bD2l9L/ZtNXpyXHS4qee5OW16ujle0Hp
G235MvMy5LkAIc1K5SWpyVkjyofXQasjN+ypa7786yVR119sOMv3iRvhbEGRUof0Shf5OR6lQShs
p2YWTrptqzRrzB8fD3axjCxElgX7Q2tXZ5NyNre6EEoNnxjGZ6vKu2adiDL4wdEPLLnf2dMNOrH0
2Umz+veMHWu48gFczELL4EgQsRPT92XFfj8fIBew5pyKxDPnJoIDAyzVFg4/PwizKC6inarz8mBE
7nz494uGMcAeGDnc4nl9Py6OGDyJ2EyfE9VENHMI/tmUXhc/z+QoP1fgfKlOdLqbhrYj3X9ezpAw
UEhBMwb1DtXt2egeUXeaVUv8VBnlUmvIca+NpfbdbmV96JL2WlXu4hNZxmNzzUuLvBfg0furRd0Z
JQJh4TN8ZV87JoMh6u3YRQX6GcgYwfrjm3vxlcAWW8RXC8KKeI1z3pfpQuRk80UQaBMrQe1E2L+C
ub6WxHWBmKYdv+jtlq0lLknrfFNp20nBSiumZz+lQPKNZHAL7K70Y8Lumr67dQtqaXuzc4NoY9G6
oso6uFLKXekE07HwUqcIC3do532UOgoqq1NDQiF4tx0Szr1TMx+lK4vm2feTel/pemOQMaZ1YpX3
M1GrQG4414eq5Eyvdlj0gQmQUeeSe99k35O0BdPw8Z29eJBAVVkxPPb0i0zivFvSsJfzFPCB59nV
PPQYo/fVIH5yJ93uGo3jciic/RRUyS7C4w/L+/07M8xmjBUvaZ7Ba6vnJMkDczWk7SMBf063/fiy
Lvdafyj12JKIP+F09Aco8Z9tAYrblMOj2Tx3ixltF41tsfcGO7BWoE5U8zvQVdYuCpfZ2SVWVz+h
+Z+pnM8j5Q4jagWwh3Kek3Ktt572adKFNFeebEdkA31skz1ox/PPLPbpRZAmaf522K/t6R5M9VZT
8IHgRietvJc4bMQVRcvF/LpkXkDDWSwTbJTPkSp84k2euqJ7Nry2B+1HYgpQ+7p7GM2m+jKZXr2x
icbeZdSdr7wuF9vm5enhI+ZLpEZ+sUc3AiHjiEzG5zqhmgdVsKZ1Tt6s3a2aVJftTiTxfC2F4WJK
X75G2odYh/hAkUq9f3E66bNI4ll+NqTRjTuNniaqlDojcoHt2nBXkjCzLdr8n5cSxqWBCFmB3QB2
nLMXtmmcOE2tpn82LYLFQ56qfkys+eDj0HntOSGTjeya12oqF5/JsjvE/0XDVvfYwZ1tdvpkbDIF
3ei57KhqkuuFkCMMeq0Q22jwinrz8Zdycaqna+khH4GUx+LBtH52laiN0LWVU/IyoVY/pZJmtJEM
2Q21vtu0qXaunRr3C+70jlKds++45DvZDO2/vVksXZCuWL3odCF4pmb2/iHDSkkcp6YJ7gm2FVtv
4pi6DUw4CEVLzuzKhXhb/du+8s+YNn0lgprYpiAGeD8mZEIB+DjSCMLyM4UZBm0ryqwmuZtE9+3j
+3z2WBkLAQCRJS5S8j9nz/djedKRBVG3ARRmvf05jCLadBDRycjxJv3hX8cizJIbuZgRGPH8cCvi
QvNjb0iOfuTA/u1HB6g4oOVmrWofRdfHo53NCVwZNlC2Pnit+U6QKr6/soWk6IJKjw51Edj7Ipja
Bz2b5JrIIX9tmqK9kjrxl/FYtJAlU3n4c/Z7P16pMRlnduIe4ND1oY9/fd/rFdAaJZtgl5H9fW1f
8PcR6e5zrkKs4pxdoWFi7Z672TmU0vmc+tJ4YOFujzhPh1XjDP3u4xu6vOr/OSsuN5TaJopkAAOL
t+NsuFzFHXAzkjxyVCFruEV2qDl6tbG63AgjXZv2qVAzGqqg2EWBJbYfD38+I/wZn8md24tvhgrb
2WZSuIDbNFX4B+J4k9fEl8UpLkf9lZKCePV7TdFZDMx8ZTmlfyNsfdpFCEyPYrb1Kz/lbKX7/y+h
C0s9yl2AmmcHTMeiuTxSyz6U4JrXTjdPP6FqeNsGNuI9Jb8clRaE4X0O5vXt47tw+b1ixIWczsIT
IIU6B6vNtCdatnPuQcMYfkT7R9B4ItInr5LX/MXL8zx/3qyqPHV9eez+2TQkcPNwPGKourTr7dCl
1Zolj/RbAj127oTe/+NLO1tP/9xVfHLcV7SDHBaWS//P3ggGW+Pkk8HrbEy2RSkza08+yaUro9Wb
dTPRHV5xV5srw15eJt1fwvmoPyz6snPfDpIcwCfRaB+8NEm+0rQSoTt343a0Wn0FO9O4cmi4vEyw
DOxsMVKwt6XS/P4yg5mWlxYP1qEvbCKuh9RcB3aiHqOojJxQchp80DqTNtPHd/fyxWFYjvT0BrhS
tPPvh43LSF9mXZvpsE93Riydg9+yHyT80P308VB/u0LUPj6FJVYv9/zz4IAbtb0S9mGSjf67pXP5
JcooDJF3785jSIluviWEtBr/9c5SFOGYDZmSzdiSefT+EgEuyohAgODgoqe6lSbsoFWpBc6NEpNx
oyGFXTW+m15ZrS/en2VUjmaLpA3T2/nVeqiHWtH1PnYo23uIPQUpycQm9d22IUmFIrf9KyNePEpY
EDovK+My/zDxv7/OkXTiyB9N55B5k0l0SimSfTrpUZgUtX5tM8J+h//d+3kAVOJ/HufZzo+ejkkM
TAtF07WGR+FgDDnUjQsMBgPSEIRjE+RBiCS8ce6Q99b6D+BVLc4ry1MHvezHCPh76gAn6M0B0Adq
C7dZmTO1Uxj6HKDDtszEtKlcEBQbCz3TQ5wtmmZLn/RnFu+xXZmwiDUc0PFAzzV2qu5Bt0QkNnMf
CfnFbN1huhmE1vgPfQXhduMlQe3s7UmWzXqyo8j8irA/7Ve2z3t5nM3KK7ZW3+nVum/quf+M/M+0
nljcDNJXBKEQoY6KSIRlXkQvFaIwEkJL4n82lWHEn8vK0OK1KdLurrbKkpMZF3tHxoFITnIY5KOW
jSNd4NQtvE3a2/KpYPP13TOF96TsaCYfzwq0/dDE1m+TRJQfutO32go3X1khWtfSLKwLIJShIs/9
wM+0UVPVXS43EGXT7hh3bfIwzMJ073xXQGZosMHfe6keP2JjyV9LNovgUrh9oUdgwDGLHJWsLHIe
qxWkQl+8GEaJAHvIB/sr5NCGsqVhzHITT5Gydn5X0mEXo/azkXZhbgZNOsZ6tsAMhPx33QkuuA+7
UzRBiNatqE+pNwVRESa51d96fYBwIgMZ6N76ET3xFYVSjWQoNzHd2yQbuK0z0P+nTjZxtBN9ntw2
BDI3oe7Xw888doifRfbSQUmJtZ+ZZxDhgv6reI2LDPISKoJG6p+0ooax7BSiKB44Ftraj9yS87EV
sR/8GIJcZNsxMaVY972GwHSQ9RgctbrVb6gOolRop0kiRlPjCBjHwepxX3pkzITCrAt7a7gVq2uj
G9XOSRCe3WPDRw3Yyx4lOrqnON8N4IvHVerHqf6zNvqsvtU9yP4bSWfH/d0GaZysHKKxuvtKKGve
xJZwfkNBBXbHnNHceC1QWvosqjWc+8gZ0cr57lzlWw802BpCS9R91otmnIyVrSz7Rnm0kLuQ2roc
yGuZRu1NyGD+ZJO5NH+np1BN5UZEnfgBKSJTr+YUad/rQfH1SHw0SJfraKoKEnjUDMeG1F2qyHHV
dJUimynR4yeZWF65zrWpL07eVFZEyueuPuXM2GmurxSKlTak2pxrT3yNyDkLs+qPA+YWyO1J23g/
c2VqHtX93mu2hEWpKQhZvJMveaZRGs8R6i3tLOX81An5lvtCDcDGCP5Cs4eB7Um5/WztRyioDwg0
De/otlotV1U6FW+NTKVNx6SW2oZEVtnz29pCfYFzOKgj+cli7+UqgRA2OZV/iqtqkPtyNnDAsxgO
dVhDvZ5ORSft9hcVsbT91Wt2XT8keU0zZkUEQl/vfeVUzsoWXXMoiXaggjb1wxTCcQaIrwWDDi1N
aU59Q2XALu7zYSzwVFvW9AuQbTCui5QpGzLllGrI+CFGb7izZvtAW9j216DzjC9NM5QPqaO5/jZu
/LEKJ7NyUiLj8owPo527p9IlkBUqZhU0YVK3XXzbLrlMAIEUPEUD+btJU51SB2IY3bulIYtk2e2r
NDhkoAZeSjjU0B69mD8QWEMbdp4bo0WreFW2oLyLY2MTwIfBwTVPQlvSEESpCsRBtJ/yTRF1Y7ae
lNQ/B2LWmvVA0hLssXTsKCN6qTj4VkOKpCJGjSrLPMNkJjDStHeSxAD7RsrY/VaK0b8HEUOHtLW7
Du1NYffZxuu5Dz+aIRtjOhhd3K/GvhpBwMKrhOXujpEVNtSz4m3tNF1M5GSTQkNE2EQuHsf/N402
+O+hiIMfI/LEZ7expLNazrcVKqdg/NV3GbOPBfzylKk4eZzdCpZ8HwxMHEWSBJ81rbeKg5nomdzB
dZoPGa8p3baoir6McSHRQftd+m3MPf3Wk5hQ1tpcd7eJmfvxKpmnrt/4nTYegqCtvhYaAuRwmMza
Q1utKfxxgfW70czWW1VuK+UmEjVFqG700l+EjpTUUiuvCpaozYJJCDq9loAjsOftjEgr2BGLDN9E
Nb1mrLCT8JDmVuX3SUKUJlAac/pkErKSoBVzuuI+SPLxMzrI4lOWRum81QJXVvd2JjX7k2VrtA1D
NsxRexghrP9W0xKD1Vi5zD8V4+ycJjWQQKtpU/mtjtT4qifSybfYqwNzC6e2uUmWdh7JvMq+a6fc
NcKhc3HD9UsJaieN2b3xSoS9oYfU5bmgCvwGnc+Qh3H2BkBasuWp2LDwOXgbfrHqYD6IlUXgVLGV
VcwpOVJ1iYArAua9t3pubphDiL4FrGXbLDi2uO2dwX0ZolrHYiqd4EhzPHbWbmtn4tBEcmgPFic/
tSFmsdM3TRVoJDVlHfLEImvljZX2BcZ/N03adVoRo7hyWvqUoZsqZ7h1SFy5Hzj1ynWml61OUVUs
ojnLTW+KIA7GrV+VrnVj40f8lTURSsYEsDfZAoNQWQiuon30he2hgvXTIttw8O/eOl/Ur8qC/7Wh
dqv2nGh1Gj6g+d0wSpz8k0ijukNkrhd9aGh5h78h4GHtsDx0jyjhyJpi+2fcT1Xtsccip/g1yE1v
vi8L20eFmhHEFxqcWcpwbNnCsOKUFQhYUny00M4N5TENBcZPz07LAQj/oG6V5jfftVgf8htLH9o3
Q1BPCueKZIAnXRR4lfqm9L9YTivblTGI/i3TjDE/dCQjlnvTqKP4xJ+wglWttYkXtmbS3fv0zbOT
n7TDL6+P8UomrnTUZ6NSeb2J20an+FoIy9jjX13Cm+YJ7mVqG8rcpbOvHp2ky1IukDPhurUi3yf3
MGoi6idmfTd1NbrxpMmNLFTsga03iBIq3fmzGeVrWbv9JqhapD7sGvu3nvVEbSt/BDU+xCMqTycf
XICbsRd/DewWBSANDjNb8z73wcqJXdsPTSyAyWGsxJTtNN2fvLDpdJmeOmMqbUqoVlTui3xINsjW
nWhXeK31OU3kXG0UIUIkrXUT+7IgmKcnENCj3KUj28gNIasuRSf2aSDltNHx9iII8kct1QZrG6OG
9Ff17PkPWWygmyiRxt/WgVXFx9aQSKitybDzfZfH/lsSlHjlgOv37laMZVatRJJEkvXVN5t1Xnc8
9aBKSnXEO4V7zcHdkXyRyIQa/JIdrqESgePandjgodBH27EvQEawY69dQ9xGsKGjnawjcgPTKkqz
Qw4agw9xwAMSUnUE41xOKaIxk7C26tG1HWM4Jrz0iJhLGT17c6I1oanFRgeMOqh+EYGUYyBx2Ao6
HqvNcTDBQndDwQeQ5xGsvALHB/GaFFux1+pdsWmDGH9Fi3J4Ruw8s6UrJMT10CYwmlBRr+OlX7vp
2OvLS50JavtxvCltP9Hxolee8YCHKW/xpAnsqXqgQGNNTpKf8nEe/fU4t/m9W5lVcxLCVOsWpJYg
2qZSfL9tPY/q2VFd0K5pfPELvNkRL6UghvNZr41oWGE6U3wAJvbE7dBoFaHKVpsYB072nZGHY1Wr
8d7E2ZMfTGcSQdhW0A+YwJN6G6u+GeIQnT0CkAX8yC7bMwHKg5iJ2i+V34wNVQ6/j9dGX2TVlsgO
L9i0stM+5ZTXrW9+wv85rDEqRSvMm662rsHnaQ+qtg22Bsxc9dpvaoaVnSmqW2C4LdsUUWiPspqH
Z78JCkQCslM5GFmgjFqjmL99NqcAnjRVVjd0l8z8YNs9angjqHhylTFM3R2MRy9YIQOoh1u7FWxn
KDJm2gM7a7ZeTixL74nIGe0VO7UVfZsH2dwpCPJqp7Wg065YE/9WUaC7RA2KAjKn37PihZNTh+lU
bB/QDh/nHjGWiVh2FXWavdXF9Hsxy+4+LmL8KYicH3th9AcUyMGh4r14f8oeQKFIkvesAz0KL7ux
8GNaa8EGHjh1Ng7pkrxL2q6RNNI8RgnTUFgPvbnPHa0xt4RbweV12ZO8oAqJk03MFO6F1HLTX/QZ
eAquESc3eoNobg26w322g84ub0DjGz8prpVbc0qm5NZzch6eoveprbu+A1LVahw2H2svS82TOQ5i
BLIAJX0z2UXPzWjzbFXoVXnvDz2TYqgRGDd+y2usDmE1+/Zv2i2RfTBE4r+AB4+mm0qOzhdXgesI
S5aQ37jROAQGbqSlW2XPWsHpy0dswjcqyVZPGx9+cD4oYlaqAheVgp3k7whrrNUx9Qi/O4B00tWW
0tB8mtzBLLcG0YDGJpnc/GUK/C55qbUI1jVHQiCJdoenmtVBRVf6DReFC+A4+ILQPdDcoExy9tZQ
T2sHsHnJUQtK+3ForfkmF6lJc3wuRkrUsfcTlWSzS8bu+eOX57JCg2sGBRLVKJQ6iE7evzsxJ3uC
zqrsGCj36HsiegPmv8jehvSahfmi/ATGFt/TojJDjGCfK6uIMxp1PCDuYUxp/E2Kbw+o7LSqG4Fp
ICqu3NO/VOEZj8olbTFUvuhB318azfqaPkDkHNw6SPdmOmcP2jwQsV007vTZbIhk8nhRTmbaETTa
Rx57wK6v7aOOj//t49t88YBR1JBpwUOGk4/a66wjwLbQDFSJmo54yH7f1J2Jg4HUNFSkCBMFs/63
tjN/ZEkUeVdqjX8bGiYGzxcqhIPe/P1tMOq4omGouwcrXvZ1HF+2bBWabUCPhK1qVHZfPW7Tycu1
fvvxVf/tEdACgJZMEg9i0T+BOf8plFs2yg/hTe6BdgjEvFJaXsjUEC0UAq1bURch3HigvGKEhgKy
HcJpBImrWDXvYB4X45XZ+S+vIEBI/l54jbQTz952y/LqPoYfc5jmvt3VQxnItTZq+rEbizqlkpaN
1wxqf7n9C4MSABZaa4raZ23ZNgDan1eDc4AJbq6BMcS7wQEUjJ8kOZrGNO7ahjQpa7bF48d3/y9L
Eco4BJ1825bNfP3+wbfGSD7BSJciUMrfFlGcfafq2pO3HmiHjpjSJS9jFv/+utF7p/m+fHp8dMv9
+O8jN0UUL/UzMk2gKXwvisBKtr2JYW0wvaFaU06JVzaWLkjE0xxc08j87XYvXSf+MoD3ng8/aeOs
POCjhyDH+FfCXzv54zQ8yEF55apNmuhnnFbtvmQXL64sxJdtR1BRSDuQxaDaQw30/tJLLH8FBQ76
qh2VhjCTTEorDupErQbtUGZhhuZ7NZqcmNy0d29hShf/3DvhS8ZgQMsaw3hwPudVXW8FLdEbBzCF
JnpdGR8QDN3kXjlf0dBcftsL8Im8A+itgGjNc2pi6w3QImfmlY6abr+1ShjGrJA+hTOR2IW86UWB
Zachm83bBjLP5KeAOnuyRTnu3wy90V9ry13kB5ILGZBpibt2UdYw6b9/AC74W4MYSv+Q1NLZmQ2b
+NBm179zi2A+jWiaMgKXx/nBK6QqTp1OUsHJLrFYnARoizUsayoWuZE2G020SOj/8YOkwc9LyfTP
fIhm/qxNGfgtS7DfZcei7qnHuhnWa84CayP2zLfZrjY9qLLmyqAXHwSD0jLE74NCA/Xq2fQ/t3ZL
/yHPj44wtCRs3Ni8a7xcnpI4LuZDW6RGRw1lypJ9rOMW/NfpgOFp/cAcM0g1JRzj/SNxdGmy5toE
Vw34XlWJeDxsabpRXioMuc/wVSIZwbiA287tnz6+4ZfXjvf7z2YcUgjq3bONMU9+MGe60Icobkih
MWtYSSYstFXcxsMRI2R1aFw1yJXUO/33x2NfRkZ4dIeZDhZ8HNKn89nA4lg01WJKDzohhS/Eezfl
TjfUyMkro1WNoDGob8ZSoi9pE6Giz4NJwsm67nphUUggynltq6ov49VMUmPx3fDH2jwRIxXru1w0
1t7t8vHrxz/6Yn1cVotFN0XPbrEFnX1AdTlo1P7smi0TLl6KFF8nsle2ptP86sfAvhYCebn5ZDiH
+8PphX/OlVNGP9KalW59KGJA9zaF1d/E/+RbVRptdqV5frEaLpdGJ2khTSzcz7NL0yvC58YKMW9s
I5nMO1RbWCUtlyBIY0zTzeD3+nOaTv2VLcflPMkdRUlE0xWhKDP+2aqw0BaYGXvj0ASiH49UVc2N
ssr+NmXr9SoTjq0N0H1M0kEhojCrtPatqXoKzuga4ivSn4s7juMPhRg8E6r+QBLP7kI9aRRalLQO
BpiaLzhgh3vbiq3gIAK7L//NwamDoUPazMuEvRG16vmVE84xOGWFDIfiFlpHcrkbY5/y4vkHzUSu
QFxHg8F8wnZaXEELX7zIPrMsyGYsnPiT+AXvp50FpZuWHHIPszsWZmjy7dxaJb2pyuzv3dq7/fi7
ubytDIdcwSCbmCPc+T43Jhh4pKbWHxqM3+taTdkDJsZsNw7Ftf3VxXvMldFKR7aKSgIR19l+0rHx
uadz2R/MVM92wjajTQZwbCViSp1E85h3wojVPz/JReNIL3+5nxhVlx/1n00dMhBPIUnuD0FXDv46
Kd2iX/WFTqeHxqVd7ONZyrdMirE4fHxnL6Zw9OrMnuANFw0pe5v3I9dUazwAivMB+Vj0xZ5j8xPl
WtPZWFGvt8cp9YhqI5sLaAc8KPgOHw9/ebf/aLg4HoPKBTF4tnx1QjQapxP7QAhigMle95KwsIvq
qIbc3OSteJMGhLmPB718m9A5LlQYds8O27izGSMdcy2bWEsPVVrnx8JwemtF7p3XrDTqS9H+49Eu
PhXSzrHowN9eLGcXtswhSGgIGF5zqmU9CKgNNR2sOE7oH7rl8EZllzv8z0Ni/l3UeWhn0c2evU5p
Sc6TXwzqhDzPoNM5FPTeiowNAsr2MT7WsVRXrnK5Z+9qZAHVIig7uBMWW/n51pBokjLiRepOOlHn
xi5RoHAPtaJh+PbxtV0EilIsQizFhIefhAHPd3kNrX83y3D+Q+Wp6kOqtW65Sindpr/idnSffKcd
p2A1U5gD4oGx5lXn/RW39FOyB7q0Q/qzKr3BDUkc964psi8ftrfM/ZzOOJOSc2+9/5zgP8Bqizv9
VAuKk6GJCTo00RF88olF24t2ulKEufh8UdmjcFq4+QbCnHN2FRGJQHLHgOZtMY7esfVm+44kt9+j
YSS7OHKN7lMmLX2f9UO2+/hBXHxFgbeUPRYF6B+h//Lv/zNnIcF2lCD07ES8Ze92obAsJMrOGLni
hkyz5Mo++/IFWy4VQS0FLkRd56ftWVnk1EVldbL8qrE/a16lF1tRYGC58iZf3lJO1hZZSfTaMK+f
IwOwSdGXdbX6VLCjSacN+Ld+YU13+RfhTP540BBdNbCeNdH/dCO7ev34vp6PT5TEAi3ABoeYDOXy
8or95772aaw3LIXJCb6ueLVy0ybT0QELby7Ujqipsu94n+edrfVFvP547PPp+M/YS3WB9W+xF56d
oPJRagSQMHbF6hqmDSBJWiB0FL16/qoGUX4ek2b88vGg59/MMihvMIdKpMQcI85WXD72zJ+KJj2l
EZ99mKJperQHSRKUGgn3zOivx1cmyHNKA+vsAgogrBUbAwvvOXIVuaNJysqcnYhRTTagfqIDgGf1
YHmpWrujW+xh4terjtBmY9UoxGoenqord/svT3qpJSCEJxSTN/tsssjQtciWbtUJ77r1JaBPd68B
ID75vY1AzYmy8Rh42rB2oLBc+Zr+LKz/na+XG8BBBCEomx1sK2frfouCxwBWlp0SuonkG9ABxmQe
08wKS9J9XpoCPRe9t4Yg3rme5wOORS1a5bFG41wNPYFZjTltyanMtij2rTUoJndfI9Y+0UrIvvdt
chXD/aeUevajcf7zUfBqsls5P2t3JQdOtynnYzME2Z07gsddawOy1RCSHkSkVJWAmwk8zFbIWorx
Icvi+HfbWUvIQZaDsm1YUJ5LU7ZvyLqGF2tM42KvZaarhabLYnEToFhMX3G0FOM2Cqo0uhFWTMp9
T7P5Br2NiD8n0k7exlTPg41XusNnYNh9v40ms9lPtHNRfNex9jupo9GAPGFFyUSnJqvlPQ2K7gY3
YjOXIdW7Mlu3bde1zxM9+nw7SlmD/ITdoJs7zAW2wZPQHfFdVNLYMKtqyTc5y6m9q8ygk7yVSGFW
BNNaD90I3eSlUk7chtpkdLHaCKt19L1tldVbAuj43kjm7ls5Gm5JkpnZv8S0n6Aezen4Ww1GraHm
bHJ5yF2Lk2LAlNeHtq3SkyYjx950hTdsq8ih0jSTwrQ1rcSPjkHQkJc6FgZhDwhr+uK5QvSS3TeG
0oe9BRriDo/OIkvwOmAUgzMr8LsVnZ4VeCxP26SNzMVtU+TRwYY5OIZB5sru0+TK0VgZFR1tdoPI
4QCMtW28lh7x7oCwqQesU10ML4OKRHmP/SeuVlU5E/io+717mjCwRiun6ygKB+msDnndViqcKlhJ
inTXPoSL5H/D/Eq8rGnKMV9ndDy7dUxM7SsATlsPs0EB03K8ZPzRAT/vwhTp2Js/QKe463OLlHtV
mOZj0E1NfFcS2znd1swTuLF7KbxVPo/oVMSkrJObwUQNgec17SalR/ANb2b7aUjmfAkz9qZ2N8ep
l6zo4SdAjjor2HoD0L2dEdm8IsjuJwBNfptvaf9DPgNJa5orkpl9fSutuRH7QUg93rCzISnOKKX6
1U+x/KnrtZNtenryxYPtRXV+M/uRbey03pHGbRBJi7pM5/qf586Z60PQI3VxPGfoPqVzYRk3VBGL
n96YdHoIcILOyS7r65Z3jQPhkx8TQvnWyTGuT7UKFJrAzhLfkHf48W9UD0n+yRmEN/526PTlmxK3
YASPrHajvRXLmgzpLi8RKFCd2g2cPDiljtb00FmZSDe2JWN1mIIxhk8Vz6hEBd9AvQZ/27brKBqJ
cmsrZsnDaPeU2VEd6MYjH65mPUVjgXzD6xOg+IU12D9pxw7FOu4XxVOelrYZzl2h1AtCKPOLnzDt
PbRDpjZtVejGc5p0aM0iA07xevKYWb5mUzRwlCaEyQ1IVpjtX4bLTSKx2NablZfP4tPC3nsRRZzk
6y7RnRdKcWP+Ai5YL15K2xvbsKDy2R6qOAW32cda0WhQpqvBwC2DFq5f58MclN+Zrtvv9Annb6WR
6b90AgVSIsCR3nxTbQ5uV29afwcHODDWuRXJfhcZQ9QhTSAWdj06qK8xLPT8QTtQcXM0WmoxIVAl
/RFY91IeHJVzM+gC4xp5XaDyyYCJypNsCB1e2X1Mvu/cWsYq83R8vfg7u/uxlZS2pd7M4lWjk4IQ
lDRDvg+nl2rF99DUN/RQo26jS1KxVvroUnszVZIcydRjNbFYGL7j8K3jEAW+q0LoYsHJ6Oyx2czV
4DnbqKydCtnxkI+bKpujr206Dc2KwmZb0bYKqq89plW5Ak7bfJ2Cmo824jz7xUrj4DXrQEndemYc
rPUEht9Ra6JoF1S2pq/6uO3EnooR0KOwoIh7rGczzXcoTNndiJpAmHGVkS6A5BOi+qORlJN9rEg+
TQ4m4N2DdOau+lTTwq7NEG5dYqyRUqa3gZ1307FjYT9qVNuNNRDM0t0sevjPQYEec81WDZBY1BqD
xoxcWa+JgI6zqwPU0DtObJm39hGn6KtkXCJCXKOFpxNOaDqASAd9WT0FguXti50WZvlQd63XHglW
QyaU1WYtcO1Ojbavkjp+i1rHwBjMvN3bGyUMe1wDLUV+PCGFJDCTPrz/NYjN4AsJtem80ichPPLT
wWWskeG65MnHCOgPyNn9YZ8mNslQyLQV+qmso/ZzPykVVXdt5vbDidLXjIZaoMxAjlWlZateBz2p
08MAyOCm8IM8vxF9Mx4FCFL9sQ9G+8h5CaIf0WFat55cVRvspnt5sAwA72vO96Y41H2vstVATGmw
dji3PI1knr3Y4B3tfVNNXvIlYks6PCxislcmkOqHshLtdsb+WhyTCR/1/zg7rx7HcawN/yIByuHW
smxX6lRVdnffCJ2GyonKv/57VN9NWy7Y6B3MALvTi6UpkoeH57zhq0WVYwgiFANVtPqVXNu6CNSl
L6C3tPq+cxHHq3GPiwM1sYT2g6eDgiioXpePCyPmDo47rpt5Zpco59my0i0wQDBPJfzHeK72Y1fN
FSd5NNP2cUbuzvkwt8XQ/OnsyPkTZWVZ7qiCme1BRT/uN4Ky4IGR5rBBGYRmQitYowFcbhccBaAm
Xhb72cqb5ieV0qHa2m5m/vFKforvTWjv7cCIa+Z2tIWl/aoiWysevRmZZHD3gLKzE9p+VXKHl6QW
/Rd2oW6iJhkWpzGD8nYQMTIEvpvl/QEhTNO9M5TYOmYatckuyCeVmgAV4OjBsabRCpqiUYzDpDi1
Cd3d1LMHvO6HH7ETYxifWIqqPEQ1wgIPZudkwscsy3Qew95V94hW8AgrC4R7X9VR9fYTbR2Et1Qs
iXZofZTFT0GcEH5R1th9OQ6qDP4IpsTeZ9yn2m5ZThvFoNCLN7JFFL80gcnBtaDq9YEIJeKtKkQZ
RD0OCXeLzVGKJHMkUS6oNEWtYJW7+VExElCZldKZ4S4vDC78ukbmDFSNPmz1uNCjvTMjU7gjR+wB
JCJzmGx6DcnDp2ICK+0rg2i6QBOZ6LZ221qn0Rsm4Vf8yBIt0dpJgqH0sp/1VC9Ebq8HuNjGmbNz
zagnjXHLkAzNq0HtGor3qovJkT+dpIyVlJxa7f5zSgeoWNkmUBN7NaZ+2Ee6mzw15qzp7cbO5+Qp
LarMupscN95mYR5bgTKPBvqWRmFPG21wpOUXVWWEASnwBPrNSW0T5KnixN9x587IdaNh/JhSQsUL
AVhkt40Lt3c/UI+R0cfcKZBpnNBK3Oc4tpPS0dHy9kornQLoZCkmoHM1ZpOwcyovRWBoA5LT+QSX
J62empiKyRcqSMkR+bS5OIxeg4ApGYZebwfk5b4qZQ/GHdHGLNf9npZ5dUDzFYuvJs4sJYCLBnq/
toCp9YU19v6A6MEINxZYWbHJ6kgZfulxKYaNU5WGGbC5Aam5ej5RmKSW7RNwcvt7mpppE2CiMKRE
Kkp721F3ELyoY4zoRatI4deDIZ9iw5b2B6eCf+ZtVODC1UOJbTaa/Aq4YD8iL8PNXEk00NaZify0
Orhe8QTSvGoovIZKnfglyXH+OCA4n7BnMwWQBVDrJeOmyP8Za4rOInk0a8VZML+IpyR2nk+AqBv5
MjaFlW61EkGbIHZsPDyMERc0e06U6dcwo8K3hZYy3NVq2oC2Q8bDexJhNkNaN7gJ9E+VN8jPsyq6
9BF6hddALZBeIwqYRIhyPM65Fn23FStq7sLOm4hbVEb0L4rbpgi3GkvuCQtVikAiCBOhw+VmirPx
SmQl6QXNkbHjRu1QmU3oiWxbmRViW4ghQ24eGaunCDO2nwDxK9rrredEeyXN+kNseGOFXnaappsW
GI76OMyDYvhg/eNmq1Gcynd5TL7m40IWvjA09qltPc3lfVw39rBnE9UW9KVkVP1Qekb6ccrkrOwt
qeVUDKuo9nWE1LwPfReTLplRVGjHfF4wo9lUROl9FDbIAIxpJ2UAwLY62CKL1QBhLB54GqhgXCVS
wJdbqyxVOs20gpQw3li1V5dEstor/F5JHOTFijYdfroKCckma11rDITnZeoWcplVbSxIa9Md+Yje
HuaFTD3Xnt0gFag4IQhYeok4LS2Kd8uTEUfQGOKBlWqp+1R4wpwDvjLc5AhHv37TVrP9kts62efC
QxEPcsplDdvIhtvUtSO0nywfY4JVKYIhc+foBZXXcOeR5Yti2w1ec3RCvU/ua7OMX7R4cqYgm+DF
tps2gfK+0asuKYMxLhBA7ZuuyQ6yr/n3S13YfaDQpOQkOw2wfsC1nYUy+ZiCfs9j2/oWzhM4z1Cf
FTcAG0rmjJtINSKW3M4tytncG5ofpcSIchNjJpI+jrHtyCfF1ssnVx9z/SAkJnGcZPic2JcjiTts
hmhUWbd8Sv2+b8Kvtgv8Z2PDP9uikWPxJUGX1H41jIVzLxCKcwKkkPvvU2e2zMHQRxmQgYR8fQDX
9hEX7wp8rD306T1XuhugdD4XW6TEvD8NESQNQUHYbfOrTcvkW43c7XjMsxJKnhrCLyyG2PgFD6Se
nhwJmnU/aIX4jk5GP92rWBdNGNiUaftZhk17n5uNVm6jITeGQ9rq+k6rUOAALRzV8X1eOgL3lCmd
i2Tfz15kbQX2glxkRtyBhaAaqLgvuKH0zf3A++tHPQvtvypGUWeTuRg+7o2OtR25yPLAGy113had
gbHBpjLiuo421SyhAZGfA4PUJTy/jQDu/VnTx1TdAQjN5vuCCnO7c+ayGrc8aqzBBwtSvk55DWgU
bIXtTUFep0RS1ZrNk4MF+xhMfahVgQbwXNvWRqz7HQ35/IQ4/eztcqx07Wcd7LJ8rZW2trfxjLHP
VsxWZO4mJ3adjRlbs+ujaq7N30Npj+MHLuGh3RK5c+uupzjNy9dSQZjVqH+PBMzE0cHjzFl6b7b8
fLgiRDHhi4Ra8R5bYluinQy2ezODM4nMDSaYeYE8p9AGkkR7bgMeOmq5IRE0h6cubeRneCIy2dt2
oVv7hWdwP9gArjZalkPbsZJZq/ezhgwmqA/sS55SDs+PJiZQbA0vTNxdUvfJBImgjtM4CI0oHz94
dt06Ry5azXlFMp50fwOgqPmhhZZMPtUQhbVHV1Jz9XGjrucniE8a+O9pWvipTu39JLJyjxXlGFUY
b5NNbtR6AqrdSFgxQdYpdbwbE6GeJJBN1W+6CAB1iBc8aNdpEH9skbQq7zhbacXG1OJQKW5UGS9r
uoZlotRJn8DlP7hLFfKvenKjzSl7TG0eNKSj+o+JrQmCpZuB6YdPWe0bh3rEl5yd+4+2IhRZQTkg
52sBiwa/tObT20Yi3SQtswejVIsd4vQEIkWBA7px4qTdSwTD+3u0gmzjVnl3aT+fFwrp4KJ4ACSA
Jp+nraqbLTrNmdAZGVQIKRwv7Uyh7lXp9MSFUGFkOflPMaYQOHQUHDZ2o9t+R5Hlt9aL/Ebz+gKh
QPPPoAkIbA5kJG3cVadEOqM1mJaSPuQu8Auu+3m+p2SYlVRBquq1Bn/cPkxpQ9MK5sf3xIkoCQBf
gUanwcK4Xm2/KDoTPPibzJycy0J+4Hw7KOOURZ7eise4t7Kjns3JndQQWSCKZZB/0gp5ydaBWIFu
fHB96ItCvwFGCpQmnUmU99y1emvNAe1MUCj3Dv6rX/WuCXeKacD8MI3+AfLlLbv6i6my8RHZA4+C
LwZUrVU3Ax8tMRfGlN4PUV360TBYHy3k8Z9mfiNbYKlFDe2JwxjdWvGlZXG2/xh50WJZvPvg+K71
WEabh3Fjetm9HEG0B+nkNslnw+qmEQbmG4yhE7j5TWBifDcaC0zVJjKcnVOgmDKpDfwge+omL2jS
vvBOiTKq8z4lOpk7y86SCPMwjAnvMhctO+TOddz3ri/VukFC45hFcsgRaMsAL3n787+iRjHmObCT
NHmVQs6BCZs135iRJMzDzOK+r6D5PlKVqUDUVOmIPwGOWAR5W3o3ds0qfr39EvrnC3sEvAu/5nzD
Lq9j3BHG5NVAnDDdRmj47Yd4jvZaNTdfvX4yArRKb+Fc30LEX0vIsMAxkEPDvozT4qyBEbJt5j4e
new1LeLqIxIVKVR8NTfumqGck024kPM3UdTX1cbkztw3LqgXF5c4KrkVdE8Eq/CSubEqqxO0/CgK
5qiLE0+RfVn355LQ0wZVEDOqvIjaDazhbutIo4OHJ5GD2UR155AXQvAR26qYmprCcaJD5M1K5cUd
6+R3TZz/lUP4KTZGBIbS17Oo28shG24ghNZ9en6rs0iP8wGpoOn2G37vrx1ECmLJuY6mZw5JXZAU
Iq2FiRk0zA2GYXLY0OlEww4YqIbRGu9BxcfsMPvP7JX8K2sjp4epKstjl2j6v9rELL8N51BAooRm
VzOXZvPZbwOaZ3Te+EzKKx+AaXtfdGnF6qYuqvzO4ovegsddrhwjGssdTDSy+et8xML0ZF8o3fic
xSEsrbSLwkeP9w0yA1TR4k01Gtk/qkK9rQDTMxeUGGC0tStwl/a53jvj+BxTA/3i2O70NYXFddKm
NNly6M3/rm/PVbx9Gw9AIetN89zm3j+f4+J21bKO47M5W/DwC1kCws2mV71ylBqNcIWUL/TkJx6D
1Q209HtDg3RYuoMoiiFffT60PaJ9QYo4PSPvLg+dq1iLLJX1q6xUuUs7y7xTe+G+5oXZvl6f9DKp
8zixaH6a2BHTk1nwPauRcw2ku2RkrvX0M/ICdYPtELVVRejGDZjYO2PRmoduhqC8CcRydXeLqvam
3Jzm57TT5FdtdNuHRQirQyMC4d4bLeJ3diyDga6l7YAu0lrvjk5enwI6np5x7MIioCUN1jD87DoA
xmqHUkdao6Z2/WO+Oya0Ag+0lMM/q1MytL3ijbw9nwkev1DUGirflaan7Mq0MVFHamXV3kiP3/um
FupfwNoNxJDs1TfVqBwZSAwzTVQ3nyu9/FjI1Dhm0/Tz+twu7zFOxV8DLVv4r5gDA3PBBM/TM+F5
YfAnmA43qPY0Xe68htgeHaBVWr+uD3rxQUGKkPmDmoSvsSDszge16mx2s9gZX6wm5uHtRQPFlDD1
rHoXl6B00AyCtHljFd+YZn+fCVS0ANYtoV9b4FBrYIOsq1nLHKd6BRFsIHs3I3cejF5G9hBXSf6p
rFGEvxN6oh/qiNbHzp1rTb0rdL3z9iIyZH0/ayfHrpqTiGbnk1kXcgf3fH6sB92vW8vPnB56b2g7
Uefnoz2p+6k2UoWXvIXQN3VjD7EZDJOiZ2GG46ENRd34diQLeyOqBD0W0DfGJ0NEtDww+WyOfYwa
Bobt0/A18SIj/E0RQ8w/imSsfpf95D6Oeg/pHRvMSMKU1t30xkdbvxJ4mvFQgUkElIsICnjsfKnM
qnfCCbD2a8NTAfKOSCBz6e00hnutgdQFrMCigZJQt/hJM4+yd2YNDko7FmWqZiqwify3vUNYo/Ri
L7LpJvjxCxPQqoqk44btq1YMngm4osR/NiwUzFN4waTbXDbDjcN4kXUtYwIFWl5MYIGAppx/BEHh
vR7Ksn8dCq0bNjEP7c5PkMgoKBfNgxk4Wtr/9jBndv3aleqT8IZhRDKjNzH81eayAauEZ2p+41us
o8Tyuyxw7RwiQj3Aw/PfNVawK4xwqF6dts+fxNyFB4BFYl4uNEoK//zh4ah63KIYykHuW11m1Ahs
TD6pxphWZPwMw879ZQpjEFtaJANSAo475Dd23zo4MT9gfAsUiDchggb6+fyk0QJQcOruVclpBTde
UR+B46k7KbPhV0NELB8ydGWGG+D9JeadBQoAdsuDmNHtN1Og82FzBAzpt5nKi4HSqdzrre18NDpX
ftOcBPG0nKBPuCqc8iGZk/LWor49vM+HZ2ODmqSCB+zaWWMKmxCxA6rnzgvqSrQ/rNHNxm9zIiZr
azW2075KAxcwNx8stlwZvrqaoViHaYrQQNLNNv2RCyP29oNJlN3TzpXP7pSg2pLqUpPBbPZ4xbbT
YBZbmi16gh1GU9g88ju3OZhhPSoDbweoa+MeI+oY0DXWrgjkaKk2dNuxor6B7IHqvbrTgkWfw6KB
1iO0JFDMPkr3aclOAOTf1V0wiFDH6D6LlfZpHCNv+EhXwfvDM86t/gzJNJnPE8Yc1WcL4QPG7ZsJ
gvBGRfe9ebJD1XN//+MmZv+C07LBwALuI4E4X9pY7ZzanYX3ghIFuhQO8jMveOLlD5UeV3aAFUZ5
S+f1YhNjzwv0mO3Es5VXxeoqBzBQIl5BMXQs4hq0QxKZH9upyOh5Clssyj50Rr5oQivD3fXJvjsy
Z5X6BmUufc0BRhRkpl7dF6/cegMnhaqk2urdR6fQVNSfJwwNsvA2inEJBH/vXwvOBzh1pEqAe6Op
vwoUTiq5iLn9lpYIksSN1KwTIhiOd1/jPeHsKMsNPQ6lM7aMiaI+YESilH6HDEp0j2mUHd97bknt
VO3j9kdOd/pWcrX+LhS83ujYBBfD4Neu7rQwStTSwKjutUvtxtwAqKl+IArZlEE4meOP0ZrC5xod
AGV7fT3W4fptXEj3C7OB1/uanhI1PeCVsRBHxQor8Dgleg1N736O+6gMrg91USn5/7EApXNpQUBf
+zVPgwbOQFOU12as5EMr2+pHH+Ksp8S65ldaHRtB7uae5Uuc5pM73gb2XWs50ruRr69j6fI7Fv6z
oUMJ4s5e7f7UpIOPeXL4OvWjaxxmvBO/ZjIv6KUOqN6YCxjIL0Q36495zFX5j5cWd5XO/N98gyCu
6qulnjU3rRwIoMcxVNUEPgWiP30ZDqeE1jUEXTpxN7785YSXEQncXMdUatblRKETexSEr46IP3X3
ZmpV2yEfhg95Bvd90xjczqqwpxJWpC3311d9mc3ZyWO2IDA1HdYjjOR1gTkGQoPsRZsea5Gpe1UO
6mOZdSGAgDaxwGkNfdAmhvURR8QmoDZe3Fjsyw3+xhMySbF5DALCP4+uaTSFLvjP9Cj6aXhQtNLZ
WwDXg7QzlVvX5Hvfmb29PI7IAlF7OB9LOrRLQi3OjuNcFbs+svJv0jGHjQK7bA/xbv5G6RXH+jZL
b71BL+PHIm1vQ5VclDvg6pwP3dWDQhvaS4/ubIP2b7zkWY26OqhBx9zP0qtPoUI/5vrart9M7GTK
t6BrHOx1Ftrk+aDjmNO2kRTHUdCCTQuCCSHgWENrwY/jJB03QKy0W/SGd2a6POxpkqPnQJa5qnIq
GhpTTVzmRzB/9n3bze0LO2smm8VJgSePYX9tZ0X8+zZCTMfjw1Ktwf92dWiT1gvnzpiLI0iLexp9
wvAHqiuBPoSoXV3/rO8cGcozSFZTWluEC9ZbduawopqbH8sw7L/n4egFmomWDe7J1R0a3vpDRV3q
G25Z2hME7lur+v7wgI7e2NrUkc9XlY8vkMuxWdVuzMeHsWvcYgOVhCpu3pXOl3qCLx9pId3CiAfr
tsZ/w74RI99bZMoaiFqr0O2A3p//hjYeqVaHaXEM4RIe+V/IbeogndqOKsqmXjKJzaiU8h9rY8t+
RrSIJNfG/p0tdj5qlcdeM1RxcZwnWxxsb1TtAKlruS8raQt/LNvaVwsPxk7NA+v6or93lng6vRlw
AdFZb2terEnKYS2OzgReyx+A24I0keOfEOmpLChndHlv7OmLhzR1SPo+DkeXIsTCKDmfb9QDMXdi
IzlVij51lJYbmKLx0EZBayGIA2oxA0goNOXD2JMp7EmgrXungVUGykhNshtvnMsEYfk9sKN5NiKK
Ahv5/PfoVoQZbxvFpykUBlDHcujDfcxRIbaYFYjMiHfQGHhpFTuBOrZJtW1w1e38mGqYe2NBLo4B
URRN9SVR0Zd+yurjTGocur1uCPLEpP01gWh4jAZcX/ddMqKV0koVj5QCGJTld7aeJHeFAzbk+qZ4
9zdQDVZ59GDssV4gY8IpnaZ9fGqkNW8HeB4HpYqzH2na/xjU2XmNjRwF1CKMZl/UaXQjvl+cQj4B
HS2ubc4EHdDVfVYO1VBaKB2eClU4AeelTugNh822b1vvm0bL/hEJtfhGSnpR2oDURS9pyRmQiKUt
uQpAJRaks0wa5YgGX7otcaZX/bjiGZfpXvyam6ODzHE9LYCY9tEEcnBopxT3UKEOHwc25o1a8nuL
QHt8KdXzi7hxznflyIMEJo0jTsaIVMgmKiBVjFM5qyiNJOrGyCfnUYRpcygnt9xybucbu+AireB7
LL2JpU3E+3D9+NashYZrz0gC27F4AcXjHRd1rsfMMbNXWzFt1HziOvs1zulwvL4BL6ISQ2NOa3Ms
eQLR5TyfO+hdrKAtdoA2yvKAGpJkJWqKSXU83Vt95e6vj/fOjuM5Ss+KmqhL43v5PX+Vfo051noQ
HvGJDGt47tSs5Smmq74dW+p2tkLzUyTYDdcHfWeS7G0TCCKvQ2oby/f/a9DUTVG0HvTk5CH6+xHm
N2Gl1mykzSWW1cotdtZ7c8QCCUkAvi3XzPLnfw038TSwYZWlNKuFi7aoMvs6VQd4oRE6m7YAEWzo
mXcjuFr8v57l4TAlucuXTjumaBe3ulINsNJHNz0VBv5uahEhrdbNKtyZlHrL9Q/63gw9Z0lEQTBo
ZIjnMzQ7SUiFNXDsHSzWR4rVz5U2IQU+Jw6YOyvlUatGn68P+s4p0XV0NegNoEZAE/x80DmyFUPt
c+WodIpXbYSXpCdjKJytyKx+S7Zu9H4B9vPBSWznxgl95yYlF6UKawMWoTi9bugh8KDqiWWHR1Fi
2LfRodw08J4aPULmWQtBoNq4J2ZIr6OUGxatX2EiShkW/vUmbbNhf/1bXCw2JXJ68rxvWYQlQz//
FhGJ41SB+z8iBq7e2ZMF6jOWvepusxbgwY3lvjg/y2jsKx4gy75ee0g0ui5S2anR0VViLwj7XN3X
YXrfFajFIMY9ec/XZ3drvNXNHOr12I7QJo+dSOM/sxPKaOPU/ZCj52v/jDPR6v/DDNFM4yUJPobM
ZLW3MCmq0O0xo2NcVz+E0sFNap30RQJXY4JF/PXfJ7j09izwYJT31502msJJQrkxOaqtjL+ABs3v
c0c0OyWka+6TELrJ3fURLzcMz0eNwthiKorn7CrOx7YYKMNVydFWO+wmvF4Dk6hS+uirXL31NS/C
A2xxHo58Tri8mrquAbrIOmrUXJOjmxDrFKD+4X3RO221HZt8mreuExp3WgTYend9lpcbh4GX5js1
CULFWhxFm/TUkrYVH6MRVJk/VV6mbBUzTrUATL58hWYGv+/6mBdhaZks7USM1jkgwHXPjyIUBhRE
wy49tm1bvoYx5Bigw573wVFG9yWcs+l3aDQ5hgVZlN6yn7rMqKly0bGl0Ar/iNxhta5lG8emkhrp
keQm/J43LlLaeWSIvZKH1k/0AGPENepRh84d8XaXkxwDSAT1P8cjfoaNaPeS2IOXWCWSIa6UOcys
5Ehjau6DJrFSEajpMNGkU5yX61/8Il9b5ky+umSQ6Iyttxdk60l6lZLCdlHRHvaKUf5sJuq2Lvfl
LvYoGWyA7FXfi0KAeYe1kR6v/4J39hlv57eEfdEzXRcY8zia3XSm5oQSQad/ruYq2qeC1pCPM4LY
qXOWaf+apC7lTK4gGuOcq4u2m0ZTY1QMKz3OddfIbS086te2W5XPCgS1A5Ra7xdkm7bbJ50hWm6D
MLqBY3rnWNPMppYIVAgV2XWamuEqoVhYIxyBabrKptKc7KlvlP6XSlnZC2hGDO4Jjml541Qvtfuz
zIapu8Rk7l6AhHRRzk8YdE8SuCbMjrmZJDJIil6fDuAn8xur+s78aLnyMqEcgf7Cel/ZHQj7PBfF
0Yul8dVqXZiAcNR9CXfohc8hPo4wkG/cPJePIZB17GOef9jpUHpaXXa1NmLgEyb5EYveUfxIQ7PK
9kiHdhSgFEM8k0o25lblWu9+qp2J/oKGvlsDM7fv7lBYb+dAqYfk1qPonQsDwRxYE/RDeRutsy3k
wTWBKlh+1Iw6ioIKdtGGtojbPyD/3Yw3MvR3RkMQGC1rPj8kiXXTtTSBOnQVKwqjras/AzxH1ZKa
p5P+tmD0xTdi9nvD8fgnkwENDhtyFbPpiTWl2oCog+LWwyY3eGP51LvkfwoeZd+uB4t3ti/fj70L
jgfRh7UzlSY73GPwoICIYRnzPgpxEroPkyJ9vT7Ou5MyFhM1VCHI0lYbCemGMiE0lMepSqtvmgfN
CVl6uuSl1t+IwO/ceYgpUL/B6Rnhs/XmQGEUDR/kJ462O3cYSGl1/wBFTDtkM+ZOhbS1FxSuk102
G90NWbl3Qi/3DPK5PFzp76z7WQUgdSMypuKo1jlmBqbdsP/T0NlLCK3PXZvcss9+JyoQ7ZZdQvZL
c36Vao8T4FAjc8qjowr9iyfsbCt5haFDlqVPUVjVIqAfBZTz+mq+N080/MCa8LwnIi2r/dcjUmvr
Np6MujqiqFD7OCTEQWWk5daYJCB91KX3/zge6wkWXae9AE6b/3I+XjbBXqqnTDuatIYfMAeQgFtM
Ou/wfCGmSpiit/qFFxuWUZazTgmKog1iVudDKqZLmR0HiqNASXUXZZP8mEYtTgT5KAFTX5/fZaZE
Q5CmDahItOmRCFzdIpnRlsC8Nf2YaJN8dop6+OQO8Nh2eQ4ECcnAyqoPvabBls2UDEOs2rkDLXBL
FutiOy19SUIBFTDyB1K380kbtB2RS9CMI+Zm6gH66XjC9gjSgdsXmA9ae8zKklt2jhcIZHIlqjzQ
LmiHLmJhq8kX2VBOIjX1Iz5S2SmJegQD0Yj91E1Sh1k1jvVPdTRwo1Pb+VRUTbIdhYNVGfaI+GzX
aBVMTTT+ub4kF1ucH0VRhhYtxoRUSlY/qkxTqaqdZRyVIot/9jLOQlwtBk+HfxyK/NDEDeCP62Ne
7jnGRPMOPSnQZSgbnX/+lsd6Uo62cawK1/mRYM33oUZtAf5YpAfXh7qI+8v0Ft4AcP1FWGn5KX+d
YIiK83KBmsd+HMzWR26lyLbNoNxSH3tvRy21W0IiyaG5rqYKt1PNehIWxmhZ9Uhb3/wuetxCpNDk
bwvbj2zTGcatK+C9xUNqFCwUgAachFcf0lamsUz5Rce2U1N701k93MNYostCf935OnYe0j7XP+h7
a7coyZGdEfsvYLhNW9PGEI1xhIZgPirCMet9NozoY5S9e0uH8nL16JgwMbIEghOjna9eiaeukqeJ
cWxiQ1c+OChlGEHbSNX+dX1WF3cprybAGawgrRpEPVenAGYqgJnZwqzYUBEoNtvlPe6lofolIpbt
CheF8+1gwPJAwtbJbmzSy83D6MRFRPuXTGjtH0zVsCqizraOVayhD69UyH0NdX1AQ6jZCiiYysaz
p3p3fc6Xm+d8VP3842ZpHWeZrjCqOvXPEYovdyV8KHgZuvVfAk/6xuX23jcmiyXckqZ7aPSdj9eg
cjDgXmgf0WzPgszVo4BSYrypbSGfECap/SREsBkLmO5/mClzpTiAYiuX3bLN/goCSS/w0+lm+4h+
FQ6cmanGflTMsglKD3G3aBK44fz7x106W9TqSG8vSuz96GCz2GT2sc5S8wALLQzMDivLLZBCG3xs
atc/r4/43iaiyaiSEdLd49ycT1KZgCimWHQd28p2T30z6vlujLHf8ROhQ57W8pKmbitRGr7FA3p/
aIYFNamx/5c//+v7jsyotlC5OoLGjzBLChu8Cxu6h02jyTscmvjyYPRvuc0u0e3sSQrBgXLLUmxC
4xj77fNh02lyiwRjxROSHurBQupnBOZW/nFpqbWbLIMJDFTY2SJWIlBks/91PwMipA690PlcyJ3r
WXd9q0I8VqpTFwsdQSbZnrRY6wL+XehXqHq/as1kPDh5E90Y+eJ7L/wHB0wurQ0++Bq6YJSjJRHi
q0+JSAoUGjQzqIe+3BtDHKPBUon7OM+aG5f2O18bZBPYIKQYgdqu2w11VbmQ7mRziho4O00p6kck
AZs98k9ugJuTFmBqXwXYgtZfzKFVbpzhy9SR7vnSHVxslM1l2c9XuyqE5RUonZ1sFDg6FB8U748N
Knf+qBrTbO4dkiVsU21LkaQucVEcFPzO7bsUt9Eb8friDuSnsOLwmBYIgbVWOa3G1GQBUnmCMYXx
qZgNzCan+EeiDdaNipN+cQUuY9FcAFZGXQ/Y4vm0RZMgVSbN5gTNsvJ8QVr7PA1OpwWY3snHZuoU
EZDMhmgtJVGBedOiO1dj8kP5KYqhRpqjkkicBjNK98Q+qCU4JwmcaxPF+WRElhLukFW0EZOuknb2
va6c4w36rB16WjD3HT8q0/k5k1BG/zFiMTVKLty2YIwWf+zzqc0ZAhQt5gAnHdnU7VwuBmy212xj
zNvu2q76QF5X3aDCXlx6jOnC3ER2hkNE7DgfE0gkQExHtCfcRh3mutipj/SS5hk5PNWt/r02vAy4
IPUXzgKY8lWQAlvkNaHVtye0WsxTJWk+EvyVnXBU5Z6CIWCXvquTQEvmIvcj1+hQF8Eu+Z8/NTOm
Dbo0Azw6zefT7pHwKEe16k7gmqKP/NJvXRaLfW+OeaB2jX4IW/0WmOvivkew3ALUQXxG2tpa43xG
kcAdG83ulNUodfslZxoMiYXATDep5v3g5O7e0HH221Bz+np9vm80t/O7Yan28Nbib+zLrPU665WE
ct5nJ6rT0euQqvnBHZvO8etCFNCFazntsBFGE6vNo+Fx1Lzme9QiXqU0aH/ddVLr4M31Svl7QOn9
Y4Jf1a5DxuWAhLHYGNWnqNypiu4dEnh9+7gD6n0jg7iMt8yABwvgcUI8Qe98ydJJ7RscVbKTlU7J
txZu1mOLlJu+MZHJCJRMy7ZaR2MBTnC0qWdDv7v+Cd85KTBf6KlQkgBIvmZ9eG0oS6GW+alyjehT
jarah0jBQhWzQjSMROXcqCmt3dxBGyKfDWyWBUNmWF8vWZelGWb1WnGiid48St1JD9hh9ChdznOP
W5xZfvQ8Eb3UupN3m7CfVMUvkG36nEJb/ZAhvPQ8zc3YoRNnQjeenfpIqX7egr33tpllt1sAi8pn
ephptyll1qX+aM3hoTH0/NmAIeY704weaW5wv8V5bT6macRL6vpn1Zc0d7Uzl/Yfz1/YyPTIVkdx
VDxkWys9P3ngkPGrwWIWCwG7KYtNa8nhO1gpD939FEEd+nSGCDDRTqu7hcNv7LBtcVs/76v4p5wr
5as3R2azg5hmWpuxouaxAGWmeJNxzO6B66Ab5eiR/VTpWaH412eydjx5WzCWiTrKgpehs3m+Q2t6
PE2JJThpT9w0gakniDRWiJ34OkXjw+R45bSFPG59oJeRLPeL5twhXxu+CCzBP8vBHH4YKs2zLQ7V
GaKn+WzvdFXJfFRc/rv+Y1enaRFYNkEnY8oFpw3Iy+oJAAQccGlthveAJuodjXttS7WgRAHVgKIl
a2fbo7i1R5kEMdi+jYPrw68O09vw1DqgIWNFAvN59amSMJOA/j0UO4202JcFVjipllPxcN2IXD36
R5ECqqQ0tTm3yAdR2CNHPF+aag6dplDm7H5CZsgGwzXo9hfMl111EU525K8cpWRYh1lyk/q8Sk7f
hl64W1yz9CF5cK2HntKwbEWGqn+ufkDWIo99AwjGq4LwWOIXZv+fUKPpxgdeY0PehuXZw+MOpKIG
Mvx82Dx0bRqvEz18VZ2MjTGk5d6diuRLVA4FGlAwGfd247DZrFZ3P6T5/3F2nj1uG23b/kUEyGH/
SpVdrXa9LmtL9hfCSRz23vnrn2P2xvvCogQRDhAEgRNkNMMpVzlLD0+upOXwt1Wjtn3/c9/8NRwM
oCGgiy11Wa82BcZSEiP+1DZKiBXKmPm7vkv1N0NBCNzDe1BIjS13/kZ/NuZOH8om3uAuPcevlLrb
lbt18RS/Lw4NcipEFF4JRRbbzyqHrlczNXtqs+FXZDX9bs5rVLgKX6dqRIvJswXanGookMu6vxTy
OvvtupNDQ0iX3EkqcDKKvfwuKf5+ao1o3ZMSUtq1Qq2YPG6Hvwxel6/3h3qXol+ORZMAhQxqy0C7
F9NElirv+i4p8B0Is4Oup9Du87SJPsGQK4q3ZqyL74FqK+Eewiro1k3ZasFZaSkAHw0KEmILBLAw
PQDK1a/B6u2vnR4m2l5F5WL6cv/H3loXgl8K78RHvLHywvotZ06rue2jpCmfhkmb3poq+BZPdfei
+5a/ck/fHImQlxDCIXdbhrwoHleOkgflU6CoYj9bgY0gLkncLiuDIdnfn9aNncaVw6w4+BCAligl
F4Lm6Ota+YQJPYBixO2G8YDTR/BhUGoNFe1ez74gR2AgUzJnzrCy0W/MFUMGCvsUtB3rurCvxjOF
tKR8aqssfu3CzPrYzM3wXVMH/fFPZ8pAGvEtLxhAiCXAUCnq3mimvH8ikkf/uMVZVMkV80A4kb4o
ihW+UMb/2olgrdS8yAjBbAIT5VC5MGBoDi9JbFXeq7aPaCjSwk70nHXsZ0+m7CtLeXWPU9+FyUfd
jOtUqklcbtDWiaxIqHX3NNupthtbRaD/Xs8PqjIpm7aum8cxqE731/TqlZasXzpgDnQ4jNyWHRKL
pNouLbN8qgXA8I3TptWuQJn1TR1xekTWrLA/FmVtoiLtB8iGJXXa/nP/J9yYNvAzmFxkidISbfGO
NMhshgKOz4HWi41E9lBiaS/m+Rg7AwYuBaUoL+3yfmU3XX9Ui0KSDRtFIw6+IiaoeRKbA1pgTwXu
9qGn9UrySW8Rmb8/u+uHib1DwEadmYKzJBZdflUlKoFGYez9FLqY1nwdoCYg8wV4pfhWz642elMU
R6h0u5GmHBJH5O1+QL0s8BwnzYv2sexw8/18/0ddf3VpMSXR6MCRXdQGLn9TDXaxF4PSP6UdFTxq
lRXW4kYyHrhlct3z3TH55cf+sMPJpjzoLeYj93/A9eLzAyS0RdJDXXuZoysdmrydmQ5Pmhro/+iT
oneekhrzH58oSsEA8WTpSIK9ZZD4+5VvDfXUlHb/1CN++T3V028Uc5wdQMvyGfbc8CjFXVcjEblh
Lx5FOq4Ay4lBwLZQgVh88ahskYO1xPg0sWs/Yu9Xlhs+htp5WiU1KcFZDm+R3erIErajRYCo+dU+
x4xs2iLGQWlzZLtGH8xICQEQkq+QaaSjudHNISa0S5rG3mYaNMsNmqhoM8Lk9vEnwNHbIOxq8Ae1
7RqiXBIDlhqzVju2mpr7WHCOTp954eynr7Bhw/JL4gDZox8wAda2+7Z7C1wr53+FCln5BVHhGj1V
SpzGm2EVSvfKgXIe82hKtB8azg/ur7nXGpI6RYc31EX9YD1LopnmUd2qLa/XqMWTTYaQYVHjbNlk
StGe0OIov/ll55ZPlVnoP2GqNJA0s7yahMf9oOVbtAIsc1NWWBXS1+3Sh3Is2/xEzKn8ylGxdh+l
1yZymSxL4cGERF6xz8Z/w2J0n40cCzWPvdc6aKzbs/vQgyByNoGp9c/uGInaw6Gk/mrEU/KW9FTx
8TD3XSwJ+gZItY9M5fhQYO37psDiYr2wVzC8GcF8jGLwmgpPsxh9AeLMiMdfSRyFFSVoSh9oW2IK
cDDwmfqZNuaAxn9t68oL0t79lxjF2Oo7fd7+o4+tur8lgyyF19tzML+WsAEqTxe1PXwUUEIUjwpP
9MVHmi7ZBJafJjujKivnoFUt/pZVnOGC10RDiFmLGWX1vywS0sMVXa1808UOhT3MF5wffpp2xUp0
s8xCeQ65NSQanXgD1qC5qJPMSPRaxJb1k6MP6rfQwdLei3xUUr04A0EmkLCfNkqcGe0LCJJR+BsU
duQGKzv1NTXdAOsSv+1GDEqpwu6zltkf4nBGhcezSGEQlHb1cl67iGXcuziW8tdCGKYlBo5y8bwm
ThRQwYiaJxtBsa2F/WzvZSIuENHvOhCs9vgZmb4Cp6w6+9BgmwknSWhPbVI7P8D/zWsQuKvIiWV0
HZ56HiAIMO7i3esRw8laYdUo0+MEH/sGMpSTMqBbFWjTymO3rOXLbwbxjIdOWtCBO1gkBTCIY6Lr
vHniePOheH/GAcVH0JN02PuPmYbsfO2QJNtpkX0Oxyrc+ylgqJW9c2POSEIAxuDiJ0dZpqouiWLX
+w22gs1kPeAA0b9kdRPtUr3QVoa6KgDQvGAkm74JcTjUicu7X4CEJuQYjKesFtWnNMnxPOiDiZsh
LcJK2/RlWJ7vv2pXkQxUFPIKFhlwO/WA5XNT5nY7VKJ6MrTQ/FTEWXEADq68iCKbfylKgHQ+oNy1
fS1zrIt9bRnS40+iZCXGfYlKi/tc5G47GUcceSjtIgJv/YBS1KOFa8HwwxO+CfZmZDb1huB2+muI
0ZfZTnOrRNLbRF15c6/W3UKYzAZzD+yPpGBJjJ/TtiGqss1jQ5fmMJOw7NvUULaa6JSNGPs11L08
tovpU+yn8E2Nidresro39xYghTo0jnVvmjveg+HvOBW1tp9xdSzoMDTxpyBEdeolzxIEnP7wk4Nt
ZNU5JDKahH90ucuMqQlHDVedo29yiDuE1BAbqIdjbZqIryOxm3003EJR9/eHvbHIjtSARDeHJB8B
kMthzWrUnb5zxBFnDHeTaU5Uf0sJFP9OwyBXv8UWeob3R7wKGaW8BcA8eA2yJbmEc04hhrqK62tH
O5rEN6c08702a+IBlRH9b2wsXQx8sP1B2NkQDwalvXIFhn3jO8O9oukMc5P7e8n9CYYG3JTQtWMN
9eCcjZ3+RanhOeDOpzwm2ageUiuoXkpVspnvz/3q1gJAxvdFexSaDDW2xbkWXZvxh652TKZ2ajws
Uuc3UbsIgQcouq70H6+vakYDzoTiAeMBNF2EjzQkhwJuunbksEppXgVRB7jowguJcbc599ojRLD8
V4Uu/hfsNcVwGMUY//FyX/6KxZyNHiQ9Eh7asar94GQWFldmac86HjX+OH9HltjYlFkQ1DDS8qBY
ea9urThyD6Deka4DPbxYgylDej8fWfGx8+kgIe+P5YwAOUgbw45WPu/1zkIaE6gg8H6ZBC9R2EFm
ZapVWeIYqkOiHzvVwcGkyIIDdodWhMGE0f7tK8kcvaR+0eUr3/v6KFOjMwUQHT42LVl58H7LUfQ4
nAp8SK2jMvu4QgVIpU/bqYumV7u0oy2NC3NFDuDmiBK3ArNAkisWl4djDp1bUCs96nlW7lIM0BtP
VXPtU+nW1q5XhPjzr0l+T4mJF1nKkMt387cpGh2iCujL2sdKg/+pz4Oe7TLQyyqGSW21MtiNrwmh
HC4DIR5Fm6XauaWoJm73tjgmsBpfRz2xvqBCPz+Jfq68RM0H5AjNJNoWpW+vpH5Xu1Y2l8D1Etfg
UXhVwBl6hO7rbEarrAiMZq8mo0pknMxlAU8TBcOVfXv1Hal0s2O5EBDXBamxKL6qeFAR2qgVM01K
aaMUHRAGSo4RUPFDivrRn64suEauQZq8MMZp5i/Gs+oYvTtsyI6mGSv7suJklm7UbkJ6mTutSLRT
ooTRVy3t9U9/eAEzMpGEDlNCejYbiw3k9orZm2Kqj23cik+qNeuvCTDFTYzNRendH+sqiGMs0EUm
Ny9IIzDal5s1zLjZ3cioj52Bb5IZtMlTzWuOo04PaEEjF/REXK1VcW98S3D27B8KxuCM9MWoQQQF
Jw9GcWyy1gw2zRApb3Vlul967BV2CDt1K5vn+pkBTYPeC70SrgI48Isrdg4jx1IA7BwV30g/4wnh
139bamxrbFkrp8znWZERf/NNqfaTgTs6IBDkhy51qahYVTy8Pjo6KRDyJGQptN6XvwbPKY5W6EzH
WhT2Xs2kE2ow/U3YtnbfXhfkIDTTkKGWzL0rweiXH7hosy6sbW0+BtQQsoOYLZLzXvWrBzHkVHZR
PneG7agjDVEhWVO/qTPhDCYyhTFNQI/iMv56f8tdXVn8ItRBYKlK7Us4jZe/qDRScNhYdh3LsQ3Q
GLK0Jt34ESnSEYcwJATR6XaiTRDmUfuQk3k7b/d/wPWe56Lk1qJtCWrmCrM9Zc4U0CwbjwYOHYDl
gcRs6GKk1uNcRcLYR7hMDz+ghumrxYRFVs6jB0GOBjuZ2nv3Tr+cOxdWa5IvBK8dkrTzMbX5BPYx
6RqA+p6CWyPyMNlQBMnPscuTbhcEcxEj4Zcm7hctRv7c3Zam2WJowdRsbeVGX24WPonUp5DylOAy
0MVcvM6jHAIV2eE1aCfXaJ7HXCFxBOfVNvajUyioLKp6FhqU5sfA0nazT4E39ebKroqD0oYtuDnu
jHnt+C62DKvFliFA4sYgaLhCYvpz7qL55WLSSSFv8gZK2M1jCJyj3tYWCoT9ZE4vpoan677sJ5H9
YdIpx6e4+Z7FE45fSa81dFM11kU8V45ePmR8BovHAJzx331uBw+i7Md0705pkmReqg15eUC6S50Q
cPbHDcI3frpyn8kz8lsa+P6DyE6QB+A5FBzry32Up4nih0qsP6eY0T22EF0mL8RnbO15kB/8chyo
SXRKMATgFrl6dNPWnawmBYtjpwrOhjjijYmH9INtb9IcD+tdn+WFtcmjuc080C3gsKqxASd5/8Qu
7kumy8+QvQsqDjfM0Dsa2ZVeKM5zYmJ35WUKP9qrK8QQIAbDrFwZ7nq7MRy9C+CXtBihiV6urpua
MFFHy3nuDDHunWTSioOh+JjGFmGyqdJo3NqKZm3VBvGllS97a2xot/Q3Keagxiafzt+ix6irsnLs
U+dZIdNHjojSFX0ofxAHIM+B8hiT97leGE35F1idaDjdX+nF3ShXGlwBiuu0EQjqlm1juGBxP5GQ
PisNknMGHJMtN5a5nxVcC+ppUh6bMFoLB27MGRINEuj0OXkalkoJGhe+mait+0w6HlfbVI9x46SR
NG0tI4qPQTNghgT++5NeD5pYOdy3Zky2i1MNSEoqk1exSI+2FsWmZ45pubN7N32cYl9/sVTt1ORh
v6OC7uzvr/I7A+niXEGrFHQ+CSKkXOeSm4orUDDO8zS9qEmgx9spNhrnL6CE2lthGghzB2bvShG+
vrfecjWZgvNYl3Qo6cNEHzMnNb/g15qmn0GuGeMmNYPJtL1ptPPg1FqdX5ferM5at3HVcnrAMGVe
Yy4uT6TsTHMjSPGbd3qfvKB+26Z17yiF02r6M8Z6xW5yYy3e6G7tvnRqNCkr53H5iSjE0GohvYEA
xWItm4qqyGaRUxI7Brg/7rQmxp5dK4YnK+5n7JRj7XPXm2tlkKurj4kRMQH1MHDTAdZyOcMxnNPS
UMC2dXasBZ4otcZ+o3erderGjhHGeWsz0GU0pfyRZlc6hMjabRrJwlrBFC+PB5OWNGbZV2XHcEAv
f0nhjjgjUud/mbAhxLXbVeZ5Wxba0Ft7RZmGh7Kyh+ZxyvE4+4HasIuh3f39+t4Y/32/SuIZAthE
bWQKkgBy+RMQOMmxha7UZxdt0WDLRy4DJFcBO3txV9nK1g/m5BhPqhocqNtqX+sBuh/dXr2BszYU
uMPpG2T4h/hD7XMFVPS/CnveIL/m+j46/dHYPeZ+JfJXjN2sccOAVvNWBmFo7VJNx4OX+lGof8r8
YTYfxrEfz2apdePB9jtV3cRN3fUPgZkV/S4wQj3ctEINXhtC/HAPcrrlD1IXbQxHn0Gao7XWC7Wi
QZc5W0wE89Yjf1AMXGhRS+TnNONbScbZlh4NxSTZKuDxMe7sARw3O2MYUu0TIOrxUAduML5qeiOQ
PYWybGwHvBzt7/Ewz29qCFLN08IMhs7973F1IODkcU+/p1BUY+3FI4FbqB0i1Ro+I46tantT9NVr
UOnKhwYbxa2ZZVXxSDC5VhVdpG2cPu4quQUNaGQw+eVG/e3Q63MwZI1Zus+OXs2bQkmaQ5NLWH0+
jdanBMPEP+ygMCIBH5ULeQFL+ZPF1s9dlEVQtnKfu9x0tj760p+61hy2RJyYE99f1Kvol8HQ8MYm
h8khILm8ZpKR9lhTl+ELOLdZe0zMCPQaoG1V92ZamxM1ObVwtlU8tdId08Zl224nNdlGZhge5SlO
V07+9YLzi0A60UaWa7CkADW+Q/sb8thL7tTmXxPW9l9J0Wm1N9LhS2vttfbC1bUul4BrD642TUOo
n5dfmGhvjCASBi+FqbdHwbB7WprRkzWM5sq7ezUUEm2QyeAjSrFdspXLobqw98mzLPFcg2H80Ilo
/KBUdYSDKpSX+192eZWjXkYpjr4BaTDNuGW03E910AFoso6pG1XKrm0qd9e3vml5k8Xx9pSydQ9I
76KibITjdzef7I/3f4Fct4v7k5BKKgpTceXoWEt+xDjUXVnVafeihrZVbFOE9tPnoJqy6ef9gd7V
HJcjodjmorsna4Lm4gtWAcy/BJt60iHQ7Ztm1u3nccDhY1tmvv5xKhCv8apJK0OSOOQ/NsEgMmXP
u0sN3IOebSlvWgfi+wUzJY3cIu0GfByNAoNwJzbp0WMma7nfWvJ1PLUAtHzzA1fv7ZVA9Grrs2Io
uKLoRtEPZPNiHlpdd5RmYW5SHWmfusbWXtE50p58BFD/7WplDaNzYzweN0le4aahibrYjlrfaLWG
Y8pL18/FJjX87CcvlZi8RM8+ZmVhrVzhV9ufSjS0BwlJgjdO4Hu5/RslNnvC0fbFmRHBbCLL562x
kvknqWj3dn9TXD0XciyeCxB9nG06p5djgYNxY+TG2he1qsWLFo/K3nVi/6gFldg3nTn+K8JxWvmA
V4PSjoaGANSHa5sxF0nUYAfOgAMzKpP2LFlf6AVaYkgetK4EXwfEx970SZH8uD/Vq4MmRyVqQx2F
0hLN6cup+lMh8Ptu1ZdSm0EUKmY0fQdlGB7uD3P19UBOEROxW6SJERf05TAlPTIDbwztxa4dHGxF
bmRH4lfrkxhsbXd/rKudyVhyQ3KamRU1vMuxoN6NaoQx8csYGfkTZ0Ds8YOZn8wIpSY8gfLy2/0B
b01O1gyxCgFFRmJ2OWCpRtTB4h5fbCS4VI/di7L8DNDqgPzKsLZP3vHBFzcWKT0vAU88CwQicnHS
IdlCApzM5MPsB4azjWvKw9vRjTvavRp837mqdBe1aLP+VpRWcgYAhKpxgGCF6RUuRiGoBrsYlARj
+1kHqVRuMgtKlQr9fPCos9nKD4wI7AYqDBZQfzdjxlacajvtfxC4+Vm+T7sSf+Y+7bJvQzI4n+tR
J0ZUswm8P1bcUXkCFKvgKnF/nd+1pi5nLkyJ4Ze8EVZ7Gdj7qG2AZwi0Fyux1MYlh6idGY8q0rVp
F+ihEx1NrIheqbUFeGMGgfEx1kss6GOD2J8OaZN1TxCxS3FIotGh1BSb9uhlWdJAQ0cbzMUMQ4jk
WzGgF5fvarrow3OWolXRbCakhmvY1JEous9Fw/J9JxLWoq3ftKOyctstLoN3Kg/hCxEFh4YbT1xu
qR7tMBRK6/JkpZpynoqs/4BsKu7vAJF2od8kj6XpZyvruyz6/29U7gAqmrC+aHhejjqKBCXA0CxO
tGzSw0iA/NjjXH2UOgHPqp7P3xIKofiQqebTGKTZJpow1L7/kW/MXD4q0FVAHZE5Le7edszUQoUC
eapB1HnIUqKPODjpd70rxw+6PrVbniN/pecpA/HfNpacOMkyf1G2o769BExoRkpSW+nNqS+sejfQ
w4YCVUyHMBRfw6mbDyYGmV6eTf3KpS+vhsuBGRA6JFwoyDLM+3LFXTyxO60phhOLOxzaRg8O3F7K
bizVn1npNCvX8PU8ZXVOdlEEjRR32UcB+86tlI/9yR2At9oWTJdqcsZtYYf6NtDT+FOD4fGnwe3W
ynTLZIElJjZhcI4vFQLKkpczhQigpWPUTqfSd/unDgdxaoKGS5Mu1b6qvprsyzTJYN5UhJmx4kzb
BpLU46iItbxlcV3/75cQJCEFQTWGqv/lLwnHucqKoR1P/jiJXy0Bx6Op1/GpqSpz5fMuo8v3saQq
AUknMqOEEpdjJX2kWKnZTCe3H11y8mie4Tr2qCJuktl2Qi8tQTnSNMsj14vMcv6r6zVMJdqeBsch
LNzwK1GWm206P65e9RLdxW1UjrrylGRD9sM00VT0YqHlhscnbYPN0Pnm1/sn8tZ6odpDh14WtgHF
X87BcaaKgoA5nlhTOntTCeYEW9apfEAVq16JR64PhC1F8Ek8ZOOHwu7lYGFfFXMLTfNk25GP2Evt
J7s5m/Gw7O0Wq5xKOMMagUMesstDSJrDg0KI8o5CWBxCM+hTMKGddspwE9wIXem3pIrB5KmT6hzD
OtQe8grNzDYRc0BdJBlXsp0bkwZoQQVbrjBidYsXPUW2zkLdVpwGkotdLKziOcsm1RtK1fo3ior+
8/0ven3H0t4kT0D1hQ96xUASfl3NIdohJ6V1/J1lJ9mmYdCdpdXuXgnKYOuEyL3fH/TmJN/RAQD/
LBoGl1+WVAGhZCAQpxJy6oOfa+kh67L2gzm35S5nO62cvettCwBCtizZuZgJXD0kraukM4TdU0Cf
6QzrqG08Pei0T9PYm9qfZcycczasbJHKbSvxjYvJzbNe50mjn+y81kJYGS6lsAGpgdrj3qdOXrSk
kYExxNUOawP7YxYp9h97xLhUI4iOkFQEJ8ApuvwR9CpLVIN06wTuQ4s8AxX3hwk45sYMCnXyuiZD
wsFclXC4elQY1oFTRXleCoIsU4hMQeLUhCNyymd4BhZ5MR1QTBK3cayYJxvxq6PdiOnBwXfx8Q/3
lCtHpbQOypFweJkzcaIVJdRn84QadfwDc7v4yZ18+5NRinw3RNgR/YfxQO+gz0eFnXrB5Qo70+hM
POLmyYiNnGvbpv0D3iOOPjh9ET7U2KmuzPDqqDJDghICcuqHIBsX4RByOtA/OKunUVGGr3lZwEfF
K2CvaDWNnzDvv9bA0Nao5DdGReVA8iBxJaH6Is/yb4XLJJuHFBiwcpoi+6sbBv6m0LRum8kEX5oN
/crUtlmDKl8dWK5g8ja61rhOcB/Lf//boJTpU2wLhXKCD5H9LFuLd1Cvyq99b9tf73/H6y0rh6JG
Kkt2XISLu8hJVIOsaVBOvhWpx3IIywd9DI1zreMgNRgGyU3bk8Qh9beG6785NK1hkG5StWdJ0i/6
stPGKAzOOtqD0+c0aozPrpnhJZtCwqkQlFHMveZmUF7yAebPykV1dQvLKvg7bpTLSr42l4s8VbHk
1dbh2YjL4l8nn7qncbSrT5BeVZPgy1nzNbk5IHhVSISyBL5UmDRGVxncUoTnMQyy0OsF6h+wdb4j
Zpl7ipqaKwfmxi6SUpaMRAEZNsciWknbWs/mQHdPUxkFDXETwcRG6XB/8zKDK2hlPW8Nhz0J+pHv
oMJlobK3sG2cdNun9aknO7Oif+mpwlcfRT2k1Z8+oZglUmujvsfpvEYxpKWDR6c/09xEf1h77Mbe
2LctIqIbE+0Tc2s1ZXW4f1JuzI8hSYwIxSQOVlzulzKxSgLYKDiXZgdnXg975UudFuMIAqn65/5Y
N7YKKpTQFfCsoxa1pH+ENLx1GzmEc5245ZYmYvIK0ix5aKc23oOx/vUfhmMdKZsaJJzLXokCud+c
uLbPVTfHKEPGrfEk4rrdB5o5K/Dg4MD8lxGlnSzQDOpEi8OHcGJXa3EanlNRJO2mDrKof2ri3Bbb
es7jBK+XBG+d+4Pe+oLUaWW6w+ryWl5+wT40lDmh5XhS4lRRXyrcNfMNfl9Tu4f5a649yTeeDi63
d9QRCgdX2AQgn02YuVl4xjyXLiL9ESXf126nPMzxWJUvKC69JDiSrPBKrmcpOBU8y5z9dzOzy1lq
WR2RPWfR2akFXgNgXM1NUY+81Nq0dgxvjsXdDY6Xst9V6VsUWoLnUBWdgzwUB0DK+h44eveCeEWx
cuJvDwWfQWUwhAkWt1ndOsaklzXTQk272I6FKnbYKlifXNVv/vwuYw25qv/fYPLp+u0BVofSUSrV
Cc9lPAyVV9j91HqBsGLl0YnztYL+9UZhNLqH0huB4GbJZ68VrXMVnamVbm9Mmy5wEPzJcPLGstwp
PsyIhxxzrou3Pz0O7zBKbhkJ2Lni1WlVEMqWbXSmYhs9amnnnkE0wgQKlWLNIf3G16PgQaYFc57q
zvJxKC0IfEMoonPHtL66pQ70xLelDEORGn+a7vAmUAvm8uRmkbX8y49XiWnM6mEOz1OmG88YSSkv
aTuIzTA1a5ncrWmB/rFJM6TNzlIVGwWbFOUgJTzP4Zhx1prGwBy7G5pgw8NghysX2PWzIBW34F8g
OIs03XKjxOzLTlhJfK7RX/hoDcXXIbQUuB6d9hYNXff5/ga5DtAuh1vE+JNVhCZaBuE5H2YQRCAK
Mx6fYXB/OI1VvboBHKK3ZijhciX8oN390Vcmu8xolAhXPbcJ4rPVRz31ANF7PtHTR2WoZ9wNjGxl
29waj2uTF56TT/FW/vvfznzu+5Agef/Obu0Mx8SNlS+BY/e4DU7mz5rS/1r17eaA0HYg5MmGyZIA
WLSiyHk+onM/uf4XdRT5S2EF5aZ15vQA2Lr7M6YSml6QweGl0XdCgQQU+eUEXaPTqx5I3tmgoKx7
DTx09aWbwmrY5Z3I50e3q1T7OETjHG/oz61JJt+aL1o7UqAZMDnA0Mvxe8VuA58+/dkpjYHmZUn8
NNnVKcvV4h9WY61zcOtwojAlMckawy4Jj2mqRHrY+NE5Lev+czp01Dp0UIEHK5jzNaHZm4PhD8Ua
U8WG8n05OfqkPeQrNTwXit90r3XbVwdRlFP5YQSUuFKkvy4hA2mGAQXNjkeDkthir+JxoA1AW+Nz
Rl/Kp+eMHt9mHCMTMJI7tx76J+kPBzDPRoRDw59mQ+R1QkueRxKxlcD4xvMlaVnQz8BZXytK5Xme
9n1acnC0wjJf9cAdabKFvrsffHY2iiFdGD1SWgMGdf+KuDZHYR0kSxpom5CKp/Kr/HZm/TaL9LRr
k3OcCz/eVn47fTUsv95YTeIansG9z9+1ifJyExXlKR+qnNihNd0P09z1L60o14D68kNflFD5SaBn
ObhEELLBcPmT9DKzYUz58TnPzGza9DFlMM/gYD/cn/uN04QpqE2Lh9ybUsFinGBEIcEEaXgWRjmS
oKsIx89zk6KHMsGi7qrG/nR/xBvPAbciiQddIQP5tkXMLhKed/Tis3MaZP5xmmiVYsg6I/zgi/mf
qHKVz42vNRC5HHvFvPDGZCWIkMuZsyyb9JeLmlhhnowzWpx6n5+rRm2njWZFFdZ+So6ElrV6N9/4
ikgHUoaW+lf0+BZd+l7taZAC6D2LOOuGXVFBJPUQ4bDalS18Y2ZIkFESQASVhG+ZpI+pFoBOLLNz
mRhq4CWgEbdGHUmYo1nhJmo1a3z/W5cHBGxKTGBIwAIuiX9drJs1Il/ZuY58sa9t+sFTM4tfVBeD
p9bIo0eKb+2GTrJhbmRfDvjlHO9jTZm+3t9RN24Ohxo/8RNZNYCBxfHtKxHME9/2HNbCVSiVxvEm
QpcP5EBjnyPVxjNRT9Td/VGXSw4cFsohNye5rgqbdXFy0BrvbKql06nqtfIwFEb9FEcdd2c59L/s
xA3+VHFdDoiSBD027igCocWAc93zFjFT+mq6cxzjoD0Uw1yPHv2W7lkb3egPI3s5IJm87J/IPHCp
4AEwLcjw+xEnHbHt/DFEhOEXMkJKs22Sea2zJz/S7xeeHIy+HtEfBWiwrnK5f7uDUyqDNQZ36smf
kzTeUkjNms+KawfhVq/ydF65hW59PenKJNM8OsbLkNvPC0IqR5tPYdo42h6jxCx9RiBD/2Z3rrMN
En1st/c3jPw+yxny1lL0QUKLp33x/ao+1Nwxx/kEQt/shRZtjVo18+PQkyJuipkUHh2+7Dtlm/mh
i1z0re//gOU5kUuMiAHlZxk4EV9cLnFllmXZl7F2gv1hZp7ohP45M2nGKYFr/NUrXfyxN9z0y/1R
l3fg/0YlL4VOIpspi9MZzJ3Zz+2kndSq0nKvzMm1PJxTjJXlvfFFDTQDZBZKPHPFSJoyGAxRGamn
2R6M5sFsm7rfdsinRw9RLNS3XgzWnzpMMDfZvJAamJQt0MW4XFGlzXCLdgtxygRGC3tsEGnDe5j8
RPFT51Ph8yjLFcr3+yt6BSthWNYTxAFu2qypvqgr6DPi5Xo36Ke4mYuPoWpkWxWBpxxZ2WrgH0MQ
4gasvX4ywl09DvD8RG2tRI83DizN8fdyv6TqLHdTrDdal1SdQV3YTutN41j+QQ1paHlmaq1xr5dB
g5wx8GuHRiA4Wlx8Lhca/6KxwqhWPyX+NLtPqqZU2xL6busmNdp9pkvtptHt4rly7bUi440NzAXB
iQHeATp7KRwUlZlb0qg2Tv2kd9kWBH5s7Nw2WFMyu7GBebuhGb6rxeNCcDnHPBUV2YtuABYyaxeH
gzh8wJPWN87DNMff6Y9V7uP9nXRzWSW1jdY1N/0ST18nCr3wyGdqwxBMD01QgsJsodUYnq/rynM7
u6m27UfDP6fDvAZhuXEhomklMclU4mgvLO4jCEg5XYeR9wVR0J8lsK36YcwzkezR9R+eRmXIp0PT
u8Nnsw1IBmIT4Z0/f8VRDCXjoOrIlbhMuKDOlD3IUO0EmyJOjpMCzcZDDa50XzPo/tpzLhy0Eu8v
+82JU6tDmwFdNXhcl186CuDLIE0qTmUdiuSD4o/ZtlGxsd3paT/YmyCKZhkA54W5NfmPJU8k1M73
f8St7Ubj4///CHH5IxSBnNmsleJUqVr7CqIq+55RHtlZudngi5DpK5O+8fpwSxC/SNEGQsbFO1DZ
6OAF2G6dhAISg1c57dGdm8Rb3NIk3E1pMP2Tja7lr7wLt8blOSE6pmYPyn8R9LdT2jpan+insKib
nyHiyP5LmKmKso/AYWZ7f4qdH0JyuP58fXnkyeV1kH9EiIv1HRqg6qWhnygxNzuosu7eB92YesKa
o91sjmv2Q7cmarOLZUb/bkhwOSCS6XTo6sY4OYXWPCfu0L8UdhHDWqkSB4PkPA8B21O2WvN9uzkw
Kg4ADKWa6jJ0S3Agzu260E/KUGj7COdJbxiS+sVVB1jBZeQX+IhOIkz/w5cFpIAQFLULxEcWxygz
xl4zglo/WYXefBinbvzcZz39HlFVKIHQlB0RjkWbd43OcevpAwYjM0huLwCllyutVWERDZEKOEUH
0rnF3c5pH9TRaAZgynU5/Jd5SuUIsH5kOOri5JhtGgygfYyT1YXpKSmV+SPMTcf3cjGXnNU61HdF
SBvq4f4OvjlNLmZKxHS2r0QiZpGEBThNXgcnhPWqTTP9pyhyc+QaUso4m/vD3dpGqCIQRvGSg9+U
t+bvGUBuTKNZZ8ZJjYwPiuLgbQ1ceM8SN/tUn+fXQv8/0s5rN26ka9dXRIA5nLKTgqWWbI0l+4Sw
xx6ymHO6+v2U/hM1u9GEvg0DMmZkoMhihRXeoEw/ro956RXJYik8IVlHWL4YUwuVOuh6IilPHet/
DKWa1T34tHRPIa5ZY/FfHgx4kkfGKFkCpy+IJiCuu73DsqkU5y+uUXq6mYcepKg5qe24v/5q8tEX
6YbMb4CGUXoA/7fYHWGASbhmN/YrxNXgXi+7ItsWY/FQ1fWbUsbpQeNUdO+Q/tX9LAjKleEvfE1O
IpD13HCUwZdKx+CHMDByCvu1mcbRPih9YIfoIJrDa52Pc32D0gfENTMT05o9+4UXZ83idgwQD8Gl
ZZMoiAfHhr/OyJY5SOlfYxvEumj9tgz+I8iwYz8MdSpcw1jgSTEWwlQ/v2OlHi1VTACQZCOLZRWj
dV+Ymeq8FvA/D32m4VKojPQ2Is+akYvlqNjTRl0TZbhwpdOpksKTRBb0dhbDai6NPtQ9nddqMFSx
qywj6X2t8v5T4rDT/dIejJWvfGmuJXpLHvz4Eiw5dJMxq3xm4bx2yhB23SYd4+h32cVZtFX7LlD2
Rj41ysEz5wKn5drRX2r+z5pIxKX3ppItgYISmLi8CEZdn9QJuaTXuM5qf24H21eqMap9Kw6+4occ
rdGRLy3ujwMuYidsclolnQL7Ve2UIt61YEa+itFT+5sAtMnWRdI097U4VKrd9U194QghgadRCMoQ
dK23KCjWejOOaV7xhfOoLLHKbtCt64A6bMyw7VbInzJCWZwggGdpKYP3lASRxXll6CN61WZgvYZJ
bQY+9tLC9HO3H1fqEpdeigQL4BiCmMBHFicV4sfIvsDkfsXps5oRXkD78DkaS1yAxGhM9evn51Bi
N1DUkgL+y9Viqimcm9mwXosJJdo7EblOswlKm8ZnXOXuit7chRRLllogQ3CtAaBaTKJjhrHKUW+9
2jlcIa5PUE360Krf8ixz/rG8Tj1mU51/RVdwXDmFLg4N2h7aFgWfM9EYO0+pDwy2+Tpy54JkN9Tm
1kzMPL7VARzVdzoSW1DKo0n8UfjvTyo0vFslAnNHpJUf+EvLTfThPsdjom+StnVejQhZ6qjv459q
X5mbqXLqFbz3+X4ETIX5BsuH64aQ8HQoHROOwRSa/hqoYT1slKIp/6BGY0/7NDWsbueqAq60WuV0
Y68vpvOjR6f2wwxDxOOyXX5eVxm7diCReM1zO9wiChdmW8TFTP2btIe4ma026v+7PuT5dmFI9IjY
lVKxZFm61IysCgerB6NbZd2XUDFFtqnIYTeqIqK17vL5GQACG/d1JF9BlZwFSKo3Q4tPhf2q94X4
V3MmrdmHqVetCSxdmkdkLlA/kXg1At3TLzjqrWaHyLi/Wu5c5/skccS8jSdHsQ62UTjbxA7GNRGU
C6sGuAvFUCCcUhNa7p8PC9TtHLuxktp7peNqVPumKmhKxVVsS6ROE9yXbu/+hfdbrZUqz29NsmDK
LaTD0j5mqXLFJE70dMGMBkVheRu0zMO9oLsp9m4TGr+yxp2306DNYqOoUWduUV9N1moQFyb84zMs
W1OV3iCIHYbiLbfU5Bg2rYh3SYmF6tbt0DA3CfaDTx+FMvkH2y4L73hPLL6xO7ht16M+9saVM0f3
2AD1xqYSXmL4Nr7kaPHFZe3HU9Z+D+K2Wzn2z09DOTpSGyZyDhQg5IR8+NpiInMuqHC86YGlvUwU
AoIN4YT9UrcmmJsxj58IUQtk+DNj5SC+sGPZrURIFP9JpezF8WRUjZ2mpq28jlRj7k0FvnWWOMq3
FjzQ4frhcOmzSlMsIgT4/meiMSnEyzkfk/ANdZbaR/ckfPLiYNp2c/pNHz3r5fpwF7aQLRsKUpYD
Du3SVhocjIrPVKK8pnmEUyuKP+O0y5h8sTPxQB9Dv57AooXOaK/0ci8cTJK1zrCIKZIbL0KwpgtR
abSD6I06+2Tvk34InUPrCOt/mFCKv0hUkgVTXpHP8WHZ9EYZF1VkiTcNx9sDl8yIKiVUrdSd++Yg
LIUS+/U5vfQJuVLohdFdlYI3pyPWWS+8eDTEWwtpcdgLAAL5wZtqK7qBReDUtxnqwM/Xx7z0HekN
EcDTzyVtWWyOLAlQpDdBCustcg3DrI6bTMHwwipa79nurHrXmNmav/ClbUHtl+oYs0tffjGoMkMv
0Ss3fItgwY5+zGl4qwsje25qKIvXX/DiWFi6k+wDsKPOfjqpMfU5BVQRqPl0qJ7URC03AVoy3rbo
BjVfWTOX1iZhF18Pzgeo+UV9KHfQS3SQFHpL9Db7pWpJER7aVFT59vMvBUqEGJ3Zg32wuMCaaK4b
I8m811Q4/R4HMCfYGG0bGrfWNDfOy+dHY2nQKsDMlrB5sS4NC9kETVE9ykGDilhnI914zVbNxa6J
jejP9dEuzSHJLA12Xg1AiPz9h303BqUTpUQarxbt/Ud0mYAAAYqqk931cS5dC1zE74Arjs2l7Iak
b7lJlwavdD2s7MYLHfFAo8R9mDVgrEiguXkPEgqpwV8hGV69MvylUIDqCGkrVVtk3heTqqq9CzGm
Ul6T2XMzXzGwroNgX9wXTQ8xffSqPVMsDtidJM0uy5v8n+vvf2nnS7E91qnUHTmrGYRRUgYxJ3jU
lcFDAK/tISFn+ZJbc0rzwaYrVGfGym680MHEDAKYJKISUD2QFjr9umau4bwaCO9VC6c6eSiKOvAb
jDyNA0YuJv6BeZCFro+8mq7f0y/LHgMLk+i3HBmIv9cnQJO78TTNpUQGqpj8gXSQMuDps4SUXfvS
K4LXLMU+xa+Z7htI82WAIIPW3qm9Fx5CLWmxWJ2sgwImONuQlmq7gK7ZtEmdKtlWVr7Gu7l0DWDW
xG7D5Q1s1uIQCRvdmukBBlCqiszcjk1aDbdlogoo3lPY3SgYwt5en4qLQ7LFsY5mJdASPJ0J9Hm7
UC9M53VsZ4TVFKNqH3i8wd0Z5mgQmkWZ9f36kO8clMXsA9t5h94BXyWXOh2zRCQjz4bOxvW8dLXX
SPUwLmZlKNqeInPd+HAsdMMvYiWrN1HUhyiBGuqPZB6D58BTUehNiii/9apgzN8MpcPQ5foTXjgg
eCxJbCOHJwZY3FLCKbzAsMKAPk4ZV743ZZ23mcijX9teV+LBL3Ur21lG6lpPVtkYa1n8hY8ixbco
wSAyQEC4WAfjPCVug5/52zQ21gPl925r126+MWNSB822pjU45OKFIX9S7ZexKgsArdvliYBoTgOC
ASXFKYmqb2ZsV6qfKKp2U3kgXvdpRY59EzhSKBmOiD3vr8+3PPE+LAg5PO12JHaRdURsZgmgxpvK
DYnpggeEoAqs6PQuGDa9dPagYYzhyvXRzl+WI0923CUSUfZCT5dfpTnSi6fQH8pC5JupS6OdY0bZ
3lNicWO5SXHrcSpsYU3VK9nQ8gzkRd+LI4Q+BkOj5nM6tN1NTdhFs/5gt2F8X4+VoC4T2Zs29gzH
B8mRbcuy1R/aSjVu7MltfdwnmrUqzWJ58RSyLsUfwDPwmZanXx6psdnFvfklwGDj2HRIVgSCeC9I
immjYxq2xuxeXDjwRKnSSqypBELpcBBOX7v3SK6LqeWWzZL5b1XHPwbp2puM5GNZ2pqbeI7dm+tf
+WxNyQ0EzpVYCaAeyu+nY4rWVUIw3PHDUCjiPuxG+7fX2T+F52UrNdOz6ZQADvlikKeY2mVDaTIC
U60HNXmYkyLGeFkLympr5MNkI3QTdj8hhbZrG/bS2xmSN0J0Ky8x+fsPoVJX9k1Nuyd5SOM2v53D
TsECaABjhn1b+PL5mZS8MJjpsBuABZ6O1Udu00SxnTyMAbJTbqhpvwxwGr+NXPRrodml94Lug9gv
RRq+3WJvFoyehaaWsDdL1Idqi0aOq3a3QEjjlWzy0mcjVkezjtNHoh1PX8uMeu6AIEs5dEq57Dv1
QQxxfLBizFZ2cai1a37O59uA04YThzGpHmpL22DDiIk0Gz6aoEz73RKx+90N3CbAKy9u2f3FjLwB
0Ko1tavzY4cVyhYE8E/5G+CNnIoPq2VSU2qirsMX9ProV24l5q5PG2DJuOm1+3KanJ+24mlik8Xm
/JNew/hdx/F6d30dLeJeTgGeAswNLToqQgDJTp+iSy2rn2bBhHfq+KQy81ZU/UnCsVdva7eofVKn
2dhigBNuEEpdE3w++96A5ijLy6ofdulnfZTZgUXtpsN0NNu06O9RWDXbHWC2uLKQjFXTkBO/twJ3
JZZYevnJ5JreJGp0jAog5R1U/WHy21ZUZg1K4+gkonJtP6+U5JthVAgkbaq67IueICvCr6WlSPhV
kz5t90VgQcuwlczWNlPgxn8wmixav++LwbN8YJfOcOdkVjp9cQKhmz71ku739a+1jJF57vcECaYt
SBZgUosK1uCUyET3VfcocBDdFtPUYZsQ9YVP7GW4m6LBN9FplOA+8jTlm0gK7xB7etluBgxT1I1q
FtFLG7ThyipaRo9wtjVqt7RxCNBABbqLxUx53QsKpe8fezF1+HbmaRpt0laxj2Ep2nbXm239D0Jm
UTP57ojtZ1vaZkMwXbvxBpRXOT4nFhzNjSp0Lz5qY6xoKyfm2UqXVUc4LUCtwKhDpj1d6aLozEJt
4+RRncbS3USGjthlZ8WPWYOR9LaIh8bce0HnYt/uBnVzsBEMW0OsnJ02NjEOFpJIX4DZJ60+fQjX
KgaECur20c6A5HRQKH9bcaU2O9fLKYYWSb/NTWd+vb5szl+dwhlKoDTawCCcuTm0VlfXvWK3jyCv
uv1YBf2tPcWj7beI+DtC3xRWFm+VqXSfS9vpV870C6PTIoE6A0aW4GZJ4CwCexg71eseQ09FtrYd
1G5vOdagHyipqeEvmOrtE4lhSWusT0epnIWu7kph7eygeYeOgo6ViATnrAdXhBThuQHaR12xg72r
RGQQmjv9cRst2FS6Uv+4PuUXxpPuVqAPUAQC7rbYELVDoZfqV3xsSOVDf5xqU2y8PCmftCwt/trI
AiWH60OeHw7c0HS+2INEkLzlIv6Y3LhATb7LjyFhrutPRTCFik9QqRhovHUBdtq2EdVsuzIz1V02
Kna3J/Sty8LvwHV9t3RomV+MpDMEpqpmFanjykEhH+EkqaBdTpUDHCAIYnD9cq18OHenYog8vRrE
UW+mLHscmykEPlV3wfcE0bI1WPj5ykO6iFnmYmH9UW48HY3hY2scqvLoOfmE07QyRPykjw6L61vV
uj8QODZ8pB/su6kS6ppAwbsH/eJtaS2RubHtYLQtm5J1nNUx7NMIxJSIj0k/GsYG0nkhnkY7qIA/
jubUfY8AdORbp0vi8jHqEzP1Kw73H02dTAFSdpb7nQOtDjfdHHghFmmkY/tUzchAmmmygAW7Ja2y
coyx1bWcQh8PbqIXtBusnCh0BlXgN2phmI856/wBhc34OfNgqfudEPkz9FTdO1TW0NVbZxTzuG0q
ZAx2QWGkWQgGoME1E1o0jfMmUL7FhdDj5yh02t8B/hfzi23EoJTD0GPlzOhLcI5Uif6SKk7wHTMt
z7iz53GKd07qBOlfsClNeZ9QuDf+yYUK8csz0trYWpEZBltoS311l7VmOtB5lIkPWIeq3MMAt8a7
Et6nc2dkTf44Gk0pNtbozM2tghOwcdvH8VQfWUIgH8d+pmA4FF4KxEcJGwe2qFpGyv76fruwukhX
UbGkqQ649CwsVnG8jPJYHK22He6muhhfdBz8vgTUMdl9ZlP9VZLKmhAy1UTGMkvXKsHnTwBlBpwN
KRxPAFrvdH1TPe/Y3UQx6JR2X2sljV6iKGu3taNCI21SrNeEopqPpiiDPdDcNXjV+fjsYjAVqByw
irwlpzutnRnxcz2gKAjscR8XHhg2D9GsdKO7iaREefVsm2+x21UPHYJM6dajp5qs3OzvFe/TfUbC
xRnLc0hawrKHmlr2NBeeLo4in2fHx5dUqN/c2mi+DEPfuL6mZ9kX7mXnLcf+9Q6RjvQNem/ofp25
/O3XNC7L+EULaOj8sFLE1O/jtFGsNfeK8zvBJVmTSs9EnTQgF8dRU6HLgjhDddRwVrqb9Bhma5Rx
NfkK9TQFQTW1+Pf6Gl2yAwnMXFqetCQoacMgW44pMnyJPK/Pj30za8NOUYf8RbhNXu+KXjJ408jC
WNxPtEbE/8yRZ2QbPVeGh0GLK0wvFSNMrB/Xn+n9wj/5XDJMZA4oO0uG/rLWY805Ig5Dpj3VRZ16
j2UQde3TRBKvfwnVuBm2fRN5tp/mphc9T9ZoKQ9OUk5YSqlFL/HEcZS+ILhXDBu17fEb0SulTXZ9
PeXJd0wvhvLQZtPgvYxlN4W7AnH1xxoZqPEriqfZuC8DI1RXgpx3/cbFS9E2QCmOe40fywvfqLrE
7XLTeMIefb5Vp3D+1+2K3Pjm6EF4MNrKi19FVbEvvWgQ3p2HAkF6a7Zd+2rYVZFuI4wMv9hmapqv
dRpVX5yBcsUBQ7pO+aLlSZ/941lCTF8zh3Lnps6d7DUNdNGvlGiWJGyJ+4KBwYaiNMQNuSRFRPaQ
x06Wdke1Qd0OsqhRIBqrFkX4tR8aR/jZrHjRTSasAYv2tKv8Fgjetzk0Q2OX0MLgX492W66kbGdn
Dc+C7DUGjCBtpPPE6Vknorjv8qwfj3lWONoN6njh4yyq4i6AWrFJ8jT7UQWGgGjr9OPLPLhiJXQ5
2708AGMDwKYse37I9EFc6IPjjUezw5LRx4HF/JPZtbA2gwZcQW2jNbz5eYmArpssloHIA6aBANDp
OxsR3WYTQ6SjCjH+tzr0d9McxnvpR+LHpOWeP7oJ0mqaExRPDYnuA6WTNRjvea4sn4KStywV0pzy
FjM/jnpltCQlR8hX6Op2VWW2WyUf9TsFWlK46ZVcG2/VHjnqAt2p/N4Y3VjMfl9lxiilROAcjsps
xA+W3fbmVhkauN6al1KzH6wGnpg1aWtmr+cHH09NHRUuLBkzB+AiGNZgfYBymSilNiU2oane/+b+
yOZd0enzY9DO/zo8ZAI8tnZ2SqMg/BUP+bNS2Mon4cDsKNDHaBwRdQOJQ4n19DOawgy7MpETWJrO
PordPyb6GC8qBsKPSdqU3mdr6Yz3riYO4QX+5rKmMwtJ5mrd6chxXqPo38xPZeOaB1fo4beomy1/
Hj32h9PV1tv1s/0sv5UgfsluBYVMVe19RX+I7ynZ15Sxe/s4N337vQ+SRqAvHmrOLqBn/WQ06X8C
hub366Oeb00yLeq8tA4YHRrZ6QRj3jl6ZWM5Rxe+VO8Dv0v2vWPPP7K2iR+6Svx3fbyzLIbyARG9
5OtJNf4lULZx+roZlMg6zjNgkKzSx5eurbuN9KT/9LF3OtTi1WY7qRW3iK2jnWd46rlRjd+LChxk
G1XRsEcEUBwSL0t3ozHGR7QA1hif58EV1rOUCanbA9AjgFmULMIC9eqYDt9xREQxuTWzsmxu6qCe
E7/zqvoGhWegN3bsZv/m7VBYxAz4BNymbWU+9nSOfhtzHz9XeFF1G4xXxT5Pommte3K+7gyJ4EM1
nQQYxxq5Qj6sOwXq/0gQqh9LZUBIXR27rWrXwwuSJeiX6cqcHgI6ucVnuww4WEmZPSkaRT1u2UOx
PWOsYyL0I47H6iZwnXLTRKbzXFBpvaHQEN5eX3jvJO2TKAPJARRpQZVhzS77kKfv6TViNEu4K8eJ
c1U7JIQVhh8kqa35pQrY5S5qVSSlXdUeb7VuAHjbho2ncCNDA9n0MPiVTSysoD9gE60dyaLG4Ysx
dwpmVpOp/i114U4Hp83bm05TpwDEWFElfuWOTpFtAl2Nt4VupN4OzNBgHbpWw39LF0mvUUcy3cTX
s3ySPBZnDreNrljJs9VZ5gFNgQ7hKVUZvlEQrPOf4Ff176YxK5wMkovk96IcbqO2n4K7GsDZW4a2
y7Pomi74MpAmF36NUTjS1fnQWn+vz+r5dkZ3AMgV5UEaDwB4TifVapqiK2rNObb0y6JtkFmBssuh
m9P17LpgjV/1rpm8/IjEMpRBqEJLj6XT8cAFKRAGVOuodbi6bozCJPpLaE34tWqpB6dymvmgTaLL
fNL/vtgZPcf1LQA45SYSjt7+HAqw6oitzdAbZO932wHM0XzhYVaHBEiiUdZrMuK26xN16ckJbiU8
A2s2LpbFTGUlnKFwSNpjEILyc6pMj7b63JhHh4qp9RKanbIBBK7o/2VJl+wS2lfuk1a1eeXbOcrb
OwHK5FCXFAuA1HZFn/gq8Inul+IVxQb6Xp5+Y8bDea29fB49SjI37o6IhGD5u1RfDxPR2RW+Hke2
BHJjooh8NXeMu6YoSr/2FG+bj9VPr0etnzvk061WslIWlwOqGvL62emE9ZKbJ0PXHiduzmfNC6Kf
BTBYhJyFeZinrv5eN32/xpeXy2ixzEA0ASEAE0oQtLyLlTZVZhSGi2MzYrqxRe4t2Dqla9yUYxNs
R7du2luOx+wmCwv8za4vlfMrmRSClgCXIwVndzl4YRaWcK20Pmbw6W/UCnbXRnUD4lbKkG95qCa/
rg944QaAbsslZaFBCuR2sTSRcSrsbIr7YwFPsd+OQTFqUoc9xFYgGjZRX4akClnyz/VhL0wydQ9J
W8RdBI6dfKwPF0+bVPPsRt1wdEmU0jceANNOx8H7bzuETdn8qam7WA/5bOXFNyeY2pWz6+L48HV0
XpAGxzLM7WolJwwruqOLn0QCEATL5c6YgN9OXh2krDgblrcyoclxKBRLXev8XJp2CVHhC9PK5PY9
fX9jwP8y1ZL+GOOxUgFDjIW7N90+eDZyJP7QGVWofo+KWClsXFhfMsikisBhBF1h8blpdHl9OXm8
9wwcSx8ErMYIg5XfeiA4TYfAWwsxLhx+8IaAFMieKdfwUkAltxOjYvUOx9F1xHiXj0b+H2d8amwT
x06aezT/kz+JbCEetNQL/h1qp1e2dTX2wUZXetu8NwY9UQ5KXis4pYZ2UlIfc+zMR161A5lqujGi
572wd9fX6HtUcHoSSMYThSAq4SSwyzrdoMd6UUz5fIw1MTzrEB6NbYm2GL18Iyi/jGESP0Uh5enN
jJJ0tFNsAtzt3Pdtfd9EkShohiIG5xc4uICxw9608iePnvAGZavSuynhKzT+4NSlcZ9rhZ68lZ2d
DJsiHZ3/1LnVXqHZs/8EdWjvYBQDgqTDHOIXff1FzxcFFBkEQqRPpMQsLRKtMXW00nAUVBQMNb6p
uZT+Cck+HzJop1t2Rb8Sjp23PSljsfmkTYAkuNqL7nmrYb/tqXV/1NwqSWe/y8eYVrBdNb1vuF3W
3XIMmgn+Zu5s/ow6MdyzlyJvZ6GwG2/13MLh1BKV8Yr2bieeNXu2f392TqSzFOchxT+J9VxsUCVD
xX9szPmoe5Fm+B2mqPhfeeKuJz/eo8qMqd/1Ec+PBEaUWk5kumA5lpWweiy9eVCG+diadewPZqrf
haPyErglB1Shduq/OSfR4fqg55+eQolUbeF2pRS9ZFkXbp+5NfTPY6EX0zbPE9NPRpg9bqreDKNT
v1wf7jxkPB1ucfzgSIMnYDCox35C+x2eTfsTYea3LJ70lQvmPHKRcFjqLiS2ZPXL4DRxzVFL61I9
ltnU7J1+CJw9tScr/d000sol0RvUFYC2oQtZzImbbMSYjN4nuaFkORQSUFmS2gdYgi5T7E5knjNF
gXV0tKmefXr1OjjAUN01uK2tbKsL31JG4hztQPM4cuXkf7hTzcitihwJi2PTp/MBSMWE6qOV4s1b
N/YtOU+m7a9/zksjcoE6AANYQCQBpyNGQW3imTxqR61SoIA6SXTwRnNMN2HWhdt5aNailQvrR5am
pNYaECCQAKcD1mGjNcC19GPez+O8MzOrd5/U1PTw5tH1wFzJU+XBd3oBEAZKnpvUe5HqfKfDYe+m
e33tacdCcMBkCkIvB5wTa32lCn4ejUg0Id0NAhGZ4SzgKUpUzoCGEv04tEW30RqTRlBqDfsMm+gN
WZV6i/xRvMVrlTrypz8hO4SESloeofW9+IR9aBhjRWn2mKRVchehpnRrBCBPOsiZW8SMVmGj8l2W
cwoDA2YtQQyLdfEJRUVxEcdCHb/l3NyMUTweCq/pvuRpGH3RgtjbeDgWP+Nzoj8gye9tRN1NOwTA
Vq0aLhy4UsmHKg3gFogu8gj5sF9IsqvcwMruyJWcfptrLfmTE/3fmBy7g59rmTlvNUV3lZV9emkR
U51G61HW3c7qjN1QTkKKyR3p+hoHb3B74SvyBLKNwFm5xi6OZUHNQMyZOu0yZ6YAZSZwNNWjVVT9
zypW6m94HAKI7jUrXLnALo4lcRTkumDTlgXvApWGSB95r9LIxj99EGKfS07bm7+KzsV8/vrCvfT1
pFQodnmqJNEt1pEWm95cU0k9IpDj3aCKj2pcnDd7r1HnHzT74UTWs/jn+qCXXhGECHig9yW8LFwV
pdl1XT1rR4Fi/DOGFOpdplcYH9J4oYP6PwwmuxhoF1AwXa7PtnHLKaDRcSySOS7vVXQnd4aroCos
lNRamc4LRzmVGfBxeAuBszpLPAe3Q/Qo5ii3rdjbJog/qSTanv6zqgZl26E+/kl7Knk3WsSbHAGE
H3zCxdEzR1lkFkpqHB3FrbYQFYwc5rIbb6XyhK/VhrNnSWsruPULnxAYGZUrLkhaC8uG2OTU3dDN
JuePKPUfXNup9otaSnPDJWean4VPASzCUpAWEEBZoA7yYT4cMS7ZgTdPNvVVUae3Q97/LRsYHm1K
hZz1mRhrbkIXdgUDStl/tgQB7GJXOG5ejoKa1tE2SrX7t5fyczfUIK3uwJoOKH/rWJVuWxTt5xVh
9UtDE3s4+PkC8GdmT99VpFaM3EZsHBVHKZ9Ab2XJwTGmzD0AWkt+kiENMGyz4X+Je2zUcpBmpGhC
xX0xyXaYtHnEGX6cFTvZ1o2TdTtNzMHDHLrVUe3Sol4p6F1aQ9LcTWrZSjmTxauGWDmpRmPoR8rG
ypPA7sfZVkUfJ/vEnrNkZWIv9ORsR25JidYAqbFshI1aCW0MpvIT4lzhnRt5mb11spayQa7MdwRo
Yt9rCaplbdbeKYYTiseoVMI76ina1+tn0jlYDncsAi/yeMlDgIxw+pVdIw0TmNHpkwhtvnXRt4bp
i3wUX4t6Hu+5VdrbJp5KJPXtAYa6NSKTV471H3CT1KyxnCk2EOzXtODPIyhqzBQ2pFwTe27ZWtJq
wHCO1dZPAVyQxBdBSVgBWOsLCCDqwfqgfEvAVvliwjN+5d57PxtPQxoWH9mspPyw65aOOqDYkgjb
rpZFX/5FHxoEfmRZX9C4cQ6RlmRf8zrvd60uTN/uwvpusOJ+5aA533yuDomdnpNklZ/JD1Max8Y4
d8cnApq424wCDNxIeeQZXYrY810dDmRTqfqaRcz5tcF6pDgLnIkWF+yD0+WQl23ax145PE2B0f+d
Xa+9hRPUKP8A3+cKtszQCT99U4EwpXpFUI6Bw1nF0pwyfJLayD1moXaI6kTX/aaNCyhsmfs1m6vg
1/Ulf77ZZRqJWxlqedwB77vzwxkezWJoEXZ2cDNoi79931vUR+3gdcBX/Nv1oc53F7bCAHyIn6Q9
LEv5dDrNLOSyzZP6EXOt+bYzx/y2qwon2XlDFtyZaTAc+6hTd1GbGPWmQu/yH8toowKZdE28RcZU
/CsSrWhXVvhZHgTjAuypQdcWjAvAtdPH0uugaoG81I9Zp1d/oRGPcJ3oZRQ319//bDVJfyjySJRU
pIr+kszceiI3taCbHmF1uMPBzCN2jNmSoltNmP8NZ9ve//+NuJjwILZbc0I19rGDqdFsFNdMb4Kw
bb4I8DAHIfTD9fGWi0n6VNABAmAAqJxVvLirKrtRIDWJ7KHMzeSWa9l4KIzgqEXJp6mB70OhOIxI
Cz8oY55+tLTKpjwss+xBOAE9LhOPYyB+afEGiBbbcre1f2kIyE2bREO05fprLo8jOTatE4j2FLjB
emqnY3eNNepD56YP40hPSqSVDQ0wc/3Q7rQSVSzX+JsjPv3j+qjy7vlwDkt26ztFgTOdljaQwdNR
nUZrVX1Ug9cOx4jst5mX/Rtot+CmmirVe4ixjcu+4jpo2U8aelXepprDNU2DxZu/P4Ms6xPuSf2S
s2o3vaw+mGflFS3tINpWuaeSiVQAxP8MVDNLIFd2FQDdCetyd/31l/fQ/40NxZb9Q5ebFtbp+2u0
mfUe1fu3eOz7nduF8aZUA2tfRIHi3ThW4vxXEbw9NmZeH9S8jeLdbNfKymNcnIEPT7FYd33TDE3f
4IA4GUUz3KRGOYJuFcZcP9tCjH+H2YyR54hrc83LUr7f8vvTyGKpy+bZGSsqDTJ8tRJDeYXwhXN4
OZnGc1OSTXDtYxt4fbYXEcf7ZAOrIzWDpwArSk7Dh2vBEpZa1eEQvQEkrtWvqp7rij9q2M1uiUDC
e7Np3eQvMetwyMu8WTtIFkfl/w1PzCGlY9H/XPLvnNkqiWur8C2oMUP0yiw+znle/Ug8MPpEWbm9
EvNe2lzQMrgFaBaabLTT9zWUyQuHwgnxyxjcYTtT3N+BaIuNbcuRRj/WVJxx28fuFG/aAsLVhmqy
Uq3Ewpc+Mb5C9Owkgoir6PQp5qrstGIuwzcHB+6bwfCCrTE11rayAW1f/8CXh5KAJXJs0hr5+w8f
WLFSxp+t8E0bh+R7rUulHN2D/aO1vbOWt10ajLuP2BpyHQXHxYFpaLDj7RaDXXw8xwcKjWa6L9Oq
xN1dE5b+uRz4ffFg3A6kmruc9GUxi9zlw9y4VfAaVbUGyiUxomk/KE0476DiDs7nLtn34UCpk2+/
E8iW4mh6045hIVWWrAp9y8HRk21Slu7TFA2hHwbT54V/Kf0TREnjDxQLl2w/imth2qul8moSp/ml
5yCel/Zh/uKZUbpmJHNhX7hk3J6UG+D1lo0is0a8U8Eo8RXkSLThPec7DbDZbTeXN83Uey+5IZy9
kShD4rsFVuMr+/LCyiFU5CCS+Q9/Lb5lSQcMAFUTvrXaFN803dTedxFQDHhIXPPXt8QyE5VfksGo
hdNeAMa3dJqyqMmQY3YKN2xR549OqDh/ojKvxZZ/X+2yIa7FZk5UKprdPKvFpnIlyC4Hm9Nvq6b8
tF2dfCBQopDTZNsMuMjpJg3CMRvTVGNpldpwgFlBDSmLEGstx7a705iDNXjIpe/9/zg7s964jWAL
/yIC3JfXWSWNZVt27DB+IZzE4b43119/v9a9wNVwiCHkIEiABHBNs7urazl1DntNeZMBAOfme+dp
rDRtZOW+qff/hU4+5weKrJ6xb/F9D86sxJ8CRnaOQWC4D42xZX5tuyXtnqydURJ4zSDeeKVQz00t
iwMkmazE+JG5A2Ta0Wz+LHD8/97f7VVTVFeZzFcl/6X8/29M2U7YtYbXJH4XR0qwV+HwKXbQtA7V
blSzeiOtW3lPCfnpQWs83vSxFpmkqY/JKBhR8LO5M5ovZWXl6mc7savhG3Vcx9vPXt/n/wSa1p4b
ixLMy/3VrjyoLu84D6ostdKZvl5tBfA5CDM38avQnABFQHT8H7mm+YdjtFZ/yu0x2gI4r35gCWST
vRCK2It4FQY8NjhVEt8s7Gnc26PlZERsdO8+Bcmo/bi/wDVrskhmU+aVgPSFtUCMjTHGdYpy2Bjk
lObrcHY+5bmb63/Hw2C+/42B9ofUWQW/JelYrr9n1uXgh1Qn8UsTubLdgJcsDqIt54faKaMtlMn6
4v7f2iLoDHTmqLUwTnxDQMvxMtVzE1yATFv/uiLa4j5YM/aqmSVHMin1LZZmAYA3ewVt4aJKA/Fl
TLLE3c8d4rQvOgPd1obXXbsZEkbMKDA+5wYTRqGvVKZmin1dMfp8Z1VQ5ugF6KVdblCEO4eD65UG
ENK+/Rdy4EH8xs2gNciRkRg8lDSud7Kia1+GlZP6bds4P1tncs5aMqTHUmmNlxhw6tYzs/p9obmU
jH5IBizZLIRpd7EOaNoftEadD14Kd8BOhzxp2OdqvdkCXTVHbR8OEvDwPKHX6+urqBcVvNS+HRlM
uraNNqf7VnXyvXCHZkN2SH6sRY5C50Fm/kzYUlRaBHpTINpCZEnme93g1hd1imfjMjDasRG9rrgz
j0kxOpuMI7F5C3dqOF7YN7WR+0E+2tlJi00rGXfx0Ewnq1bm+al0MnOL8WTVKMSw0D7qkCwsA6/B
iJy6l0KU3RgU0J+NYHZ2SjcO7UGUqWGfNMhxt6QmV7YPJVc6nNCgUZRfJiYhRIaWXqupr1hNBGuM
RgHUbMi5gypmQLZg9ua+I11dJW8Vw2og+8G1XZ+XSW/GcG7L1LfqafjLK8aHKdSNal/VWi4ocQ9i
K9mTb8/y0NAuY1STHQWos3ibNMDoyQRBjT/nZfHFnPG2lHhnu9tbNV72mY45qHZV7Zz8/a8y7MIw
skLWztO47OnOTKS5iCtkPqXtvD5ZFUQyTtrmxnM2oyK/j0bdiLtdWAWqu2+UvHe/3//Ya7sLPkGm
D57k6Jf//00QAmlcD52Jnft6npb/ur2nPNu9YQd7BtTH8/ttQQ1EwiAjEBCS17Y8BdreOGjQ1gxr
60OsFcU3UqMg2CWq+Hnf1JobkJQWtOrodhBOXptSTEEoAvG9XwShNh7ySTjhkZmuLWmBtc8HwAsk
FcGxgcu5tlM2tj6Ywin8MHKtv+ldu4hKdgW0HQVauPfXtGpLosSpiUh6nMU7AfmVjTC3l/tua2UP
sO+Un1F2dhwYI4yt6bpVW3hPMNo0XG7y5bCDc4+x0cyvU9SvHtN0aM+iwEWcNYbL/7i/sLXrpxOn
EQt7HMNlJRUugMgrLdRJ0z6xUf5QrZ3L1MindIB0ZNeN46/GNMbH+0ZXVwgsBcwl8T68WNc7xzTC
XHYZB79JW/NDJrLu38lq+ulgCfDIh/vG1lwatVqIqsjTGMtZbp0EbWkqJz/Jisw5N4WRT7tYa0Bw
qLMeIv9dMDN/um90bYUk6fStoJqVYyHXK/TgXFZiEwVWV23KeDd6wFtLY3IvVehswRtWbcl5bkgl
qAmYC1uU/2w9mIPc96yBNrTNbNixtAZkpTQj2moIrn3NVxZAlgbSdXm5Y9OJXTuz4XOkEJ6fIB7K
cqDATXPU8iZyn8iJ39mHk4k5Y+qAR//P5OK0uACsKyTZCj9vYSf5EGdG/wPFqqbeu7XafRlqmkb3
d291kZIHCqdMt2YJGElq0bdDJkrfVtHlYvJ8/BgosZbsevTcHyctKb7+hkESJZyYJE0yF00oa27n
SvPy0o+cKD8PbOfOtmN13+VNe+F5mjfc2eoC39hbHJnBCvPMDIvSH2qePVbIJlJ6NH8Rexc/M61y
N2qb8pItX3nK9lQbQcaAcFz46qnluIRtU/qOmjf5obFHnbm40q03QsO1u0CEIEnHodnh39f3rho7
rwsp4KA33NV/ZZqhPLRhXr6IyXsffvL1VEr0LQEEIju8d9eWZiGnXIq+9NEFTPRjBk7jZ51FmyHg
2lZJ/kBJtYfc100XOiySBP2a0k+cJnzJyzr4msxt98CU3ZeiboyNoGjL3GKjBlC8QEaT0m9cqcDX
54W3KwtNKan/62F1sJ32N1JOJqGAGMjTz94tQhPiZm/udLPwG4AI5sFJHONkB3lTf7UaPd3ieVs7
idQkYE1jdF2qr1zvW6QUdRpGQwk5veV8TpQuhtCurqyNJ24lsSU0J7ikQYgnWeZ5w9inQTtZhd9B
gR9cXD1Su3NW2fW5InP5ICxULPZNEJUqg0DVFonz2i6+tb5481SnleGKS2g0G+pLWKZhe8pzrfR2
KXQF6sGrUGC678LWvqv8oBJsKpuDCxdWNDYERIlW+GOXJ8NZV7ShPhW9uoUcXLdD5sfsHmyly0Zg
LXIK+qQKPuSwSvWPF2tD9dmj/PNOapbXCy6ZWWA+lsSoS13bxBmnco47bkId58o5ypsnc4RmKSuc
j1FZBsVvPDocfhnKkgbRYr0+mE01BwpZYOmbY9DXu2wIysMUZvNDU4vO3keWtwX1Wj2jgB+YIwAz
SLvu2mJRG2lVt0rpK8rQPLnl3O4LcFr/zbQFz9zW9gW5sOxx1Hn57h+WtajTemN5ceUbUQzGkKWV
P7eJe1TGYXrIlDbfpW0RnWcEK//0qkA5/IZRIKAS9k5te+lnINWpQiTFSx8ONHiIkBd0d9XAgHJC
KHNQcePd3h3MrSdp9cA6CIujrALyxVokuFU6VHTKQxyOS+/krHSp4x4l5m3j6Vv9pm/sLHbTm1Uq
EolN0DLURyZb43+QD9Qk6xRN+WMMR/lzGgrx4f5HXXtwoSXnfbIJP4HwXZ+hGLYyEHwyf5hzZTwn
cM2pp9oYK+MDbKnWtOFWV80Z0GTKyj0pyyJwIWtou7HxUh8OFF35GxWrLn1WO6uy+53sFid/3V/e
2ubB6KXSf2EiA5jU9fKEOfL2RqJgaKihUKdpGQFh3Xj2lkLsmsemPyAnsii6whB4bcjWaqtEvDrz
nbSM/xalHs4PJSOExaliSIqxPMvoHu6vbdWkzPxMqAooDy7WNuuToU6eyH0kufLok2eBbf+vLzXR
PoUCIYl9BotasxFfLGFgr26VFYLFYEj2VkqUHnrtqLGjIAg4h9bPdga1eyKayrVfmtmX8yE3s0w/
dz10p5+yIdMc2EAbYVhw4JlD1O2cktmtc1O3UfxhItj7dv+rrJ0w8lLA11KQmCL49Ua0wg67GvJf
36zC+WvBTGO/m5Jsegxzz/t639balaUvBJSIXaBesjjNZL+iiA0l8ztmMZuDGkXV8FUXZhLsVCrx
ey9NfrjunNsbdtdONVg0rhALvAVYQKkgiEK4tH3TZd53hpiFEu81dFa3UH9rZ0yGQFAJy1HTZYmr
GBuhJNWU+y3MV8FBj4PpP4SWVWh9g+KH1WrT+f4nXVua5HyhpgFB0k3B28lK0MNTzKFWcjG+RGJu
snNTusWwv29o7ZzIy2PYEiB7gxnhBbPmtCArFWlmRLtea+LuwVWnrj210TS4Gy/m6oeENpKrCkoF
DOX1scyrHjl4G4RbIcbxHEPVdXFnZNl2sYgdZ59E4xj8zqdEF1w23yllLYWHmhRgmaorha8laJ8d
5zKgG2ICOf91/0uuLg01LxnQcSaXtbU0r+AGFiS/tiJi2j9dhPpqDDnqsNfFGNmHBDzdlniejDCW
Can8mJJkX06FLK5enhplOkGn5o8O8iGWmhTdLrDn9uDM7sR0Lv2/D8Dtgoc8SavP1FWrv++veu3u
k4ZQjCVZJVNdbCiqSnh3Oga+iph8vAuEqlXM3oqQSaYKuJXa2jXEmbFjf79veO1zgzBm4QBycXOL
2CuZEp5Jkn/fLRX1SLAOL7XdC88+0Axuv7Ug2OaNIGF1rQRcaE1KZpxlzK5WldE7Qsl9UThDcko9
plWfFKXqmp9KMkdQHjYChakdFHPpVpC7bhtPILFseITFd66zyhokFtSfDSoCoZXkzgVFEonOcbPi
r9GNWmPXGyDpNrphaw6CpgI9fwbBb2dGVHtq7UlpqbgnUE6iAp6248W1cXxfmJtJoq0S9RqABUQX
M1UAn7i2y5mqqoVu2U0T6u7NoH23xujRHHSq7mo3hh8ip0l/NEkfPSWq03zX0wK1FkvPv2rdZL3c
P2G3n5z3k+oZH53OPw/Mta/S4rF0ZkCDvhK0NfrginNxRZ5ETAXBb7mrwJSA2PfG9vN9u7cnG7uv
pM48N0wrLAKaHvRF3Dtu5BtOX531zAySIxfXEvss7ma51VW6EY+u4FKlTWZYaAzKmZGFH1HnEaIp
iBzJtEXq7Hpnzh50iqLDN08xmmZHa8l2nsbYa7PTFKT/kia0XrjTk7Hamhq8dWn8FBIAlL1pGtzM
QzoOs+5W58R+UpPZzAyu/KqGeI6f8hqVmmMw2qM4K8jVkyEoubu3RGo65/tbsHII+RFQHzCtQcn2
llKd0kBh5TT0nYQIFhLtUvxTGJ21q9LWPjoxsgKoawJa4xBPfmwP/McshGqcLKXd5Pi5jQYk76Zk
YYG3EtCwvKNvOmyVPgsIRcfIn0fXhqDCrLT8RC0PmsH76141JOHvsm1KWXDhVMtJBbekhZFfR4zZ
QjScxsMpc7JmC1ezYWj5bDR6Y1t1UmPI8OqHmCIFPMowSlQbG7l2l0DtwGQnoe44lOsv5zaqmqbu
GPttCsfbjkqXqp5NuLmGU20zeA9LoVpvqb7KZPH6UebUMBPKAA0zdjBrXhutadUqRajHfggfSHRh
hHj829Oy8ONYFmN2BlURjTtjmPtzMdV2urGHq2eXhRAQyKFGe0lCq8dWpxl1jbpj35XfHSMaPvSR
CK3TGFIf2mVtBGN2WCb2fEyo1po7bewHu2DywNV+FZUq6sP9U3X7hPA9iIgM2Xnkb+lo3xxfYapJ
EHhV4ieDVXzP1Lmh14Im3dHOuUf3ba0dLEjYYTGlyIRLW1yVqK20VpuT1BeMBI3PsLPoUIU3zeht
FX/WLUmxCqlOegu0jOGAFFHLqkLTng4VyFnxH8IQ1VZXZe3zEStTvwNawD8XtYkk09vaUVLAPXr2
UR2j8i+lF/9M8+SEG0dnbUmStpgYlotAJeR6o7IAIrocnWefnzFkR1haO3jG6Qu0G8izNR8PyR+i
LDw4wEIWz01ug4Mv4GT34yhypi9eOWTxT/ik4mSHKGMVf0zdqA+YCVTr7twrIvwkBjvYItVZe+Df
/orFA68aPdIMeZ34QrTqQ+9mEATmBM4HMTTmk5VZ+gVkRddvpFxrZqVzkIJD4AqXgI2EJq7VVVHi
O9FQpIcwDM1H6HLUP8BZoUY3d9BJfGB4dd6idV87SFCqgzmSfDk3PYO4G1CJr/XEj8HHXwBTEr/o
DsJRkm/e3oKUr1qjjv5aggCOu4hYvWhiTH0YEx/esOxYT6P31YuriRLeGH+9f+nXjhPeHcyWxOfT
X7o+t2Vf1KZVpQlzUxHEjggFVGLHEGiS7MM2tPR96xiAcKs0zeJdyBjqXtUi0/1y/1esLRiSEJmQ
kJKA27/+FY3WdXPPQJzvBpAg7dUx1qqXMo8HZ2f0JaK3982tPW1QNtO7fh0lX74yOiNiYsh4QisK
Pb96S/0+dKggJJAmfgPTnWyYW1/d/5uTvuONEw9rc9LmPEfe1jbS5oiWnOO9VPMMvILkNt56xdYu
yWtJSaLGZcxzbS5vhas3Whn6NuI22YdcV4MW6kd0buJzk3jKDyeoB+sYKY1dne5/2NWVUqIA0MH7
cVM64xmcRsaigOtb9vAFESSpqKJU2cEt4Hy8b2t1E5lKZv5PTifcFGanAextg62o1oY9YmfWpa46
dQdMPzpEzui8u4Etxy1UsNvM5sJusvDwihlPsL0poT+bZjEeotwOvYMyd+GGg1/7hgTvlNMpTPCe
LBy8Mwjw9kqX+K2o409J0+Sy6KKkeb0Xut7pG8ta+4yUXkAWgsAFsLW4el7e50FXE66P9J8QaZpN
66cylcbRdYfk+zwam2/H6gJfAY0uTzKR+fX5NFKKoTYgEb/Iw/6U9ZFX7ZW0FNCDQs5zuH9KVo3R
WJZdNR7M5SAbMgJhCfFi5Ee60eRHeA/LaadDMSIgroM86r611Y8JhArhNqlrtERr2i269U3sRP5A
i+IZSYXqWQOxeQCFk1j7WI2JFd9vkfIjyCbJQU/We/0xNaZzpqQjv4GSt4BzR/xnNUH6UtTdcNSG
Ptr4nGsLfGNu+TI1tq10JdTOfolo1aGYR9I4KCqO5MfxfzPVhF+/szw5C2cB0b5pUHYjc/YIFbF9
0Cn+CxDu2Zps5O+Kzp52QWX1v+GqaQ9SNSZYlGKU15+ztoO41mgs+L1daNO+UurpjzYVgXcm0jce
7y9uLdnhClhyKB5ij2XlQIcZahioWPiZVqtHnZrfQwXM/mJHqqfsXKMtIdZWvd2MRM/P+6bX9pHi
J4PEjLwTty6ODeJ0mYr6V+pPwvgrU0Y12dlhm15MbUTTNFSzP+/bW3uTqHXyYfEw1FoX9tI0b61C
GRnPcOz6F6VVURzyMi2OvV0aD4Sz3oMXNPp8vG927fZT8uIvSbV7MzMNWQqTbU4HkLIb9cdxoBC1
b2yGmIqkUvKNu7FqjDRDajQzA7+kbxNOGbehGmWg1PrWZwKaG2I5fXdsHLMbT7+xMrCoZAKAZoAQ
Xx/UTI0LkVgZkjUhoxIQn+YvrpLRMGqt6HcCilf8HZAZ0P3LCcd8DPO5h0DMH5Wunh8cVHx+2lVU
fIZjyNqJCRWDnd6H+tbE8+ohhXAH8IXk3Vp2RMfRcRJSYhLSpG7+MkvX/UggO5/nGM7Uh5zCurNx
XhYWJXiSO08dj1tBcrWEWqUEw16lRFSoxKxe9NL9UzPbCDGL+cOQV+lG7L24FP9rzSGmkAxtgLIX
T2+aKCBPLJE/2+qA7mwII7O+m1DgCY6VFjb7lmGtp7m2jW7jpN4aZrqOQ0NxlqvGGNP14amjIItT
c8yfkyCansKk/NaxsS1DNoH2EKcjYUeVje9rNrNaKpP00YGNsKHwMV0bzZlZDawiLJ5D150AG2aG
156y2Bx5R6zAQP1vaMuN13FtoQD0oKaCbgPo72KhfR0GesJVecbbaycja70H1UB2K0R67XM72dke
8vktows/8LpQuGKYJiepIlxcGA2jfmJsqCqe68loj308a+YxDLv5OQFvsjXHbfLV3hTMqPPSUDFM
eshcTcQOFn6greMAMIvlHUMNRI0kTg8YB87VcSvjX14NDHkgtWktUIviLi5WVRtakPV56x2jAMaW
YDLNL2iR9zsp8vVJuKLceIlX7REfSiJni7x0YW9IdE0ZKsc7JmXlnNqCk1mQCR6BDY17Rsg3zC03
7XV5Ms6QtQVqUovTqeFB3UjRvWPmVvWPWBH1sRJ2fKZQvTXlv7Jl4ONYF2oohInLAq7WWoxjNiZy
CXlpHcpQF/tCF++cbeFg0JqlrSnLmCAdlz1Vqx6SwChG7zgiYL4LzdI+mhGSCrpW5Cdbgc2rZE7+
DAmPvuFEb9eHZfkyQVbBa78k3UStMNcDu/eOfWJ4J1sbOjT8wq05pS0ri4Ovhx4ojU54R/yYdqHD
Z58iG6WB+8/s7SmUa5HnjxwTEIM8Nm9S93TQjKowGu8IE6wUWxxMaiTQCbiW6I6xaL3dfXtrq5Ko
JuogsoG3pJZhpq5uTCTzju3sJKd4Jn+mnKif7ltZW5VEFFs0rBAfWFpRA7VqRB66x2Z27YeUUb5o
1+iFQ4ffmIjlQb+8d11IAAHiB/2mSbW7Jc5FdeagG4WWnubeLZ+FPdXPTF0nh/vrurnExCaIYcB/
g6viyC92K0w1WxgpYlj1rNd71eYNHZsiOYI42mLCuVFEk4pfuFteMxhKYEZbnD/FrhSl1dEUasM6
+ZbRlz1bXqfM+1zTnR9m3onP+P/4aLRuFO1EaQWfhN3av8K87VAjgnrV3Diry8dO/iLmMcCO8Y0h
dV+svpoz5AaCIT15UZs/5kZbPI1EaQcaLnDK27P2NMHxvVE+WPvkb43Ko/b2gsRh2VQw0pxgs21O
QmuCQ6AwUNAnaHa/f3fpFZDDQ1oi2cuvTVkNX1eJMGVGZQzrDcKn6HKLqaD+nBRbfENrC7N48KQG
DO3UJddkF6SdYnQZ0h9tzEA3uYlrU/t0W/sETL/eokG8uZJsnkwEJVU9HZglP3qP5Mgk8iI9MQ4d
f1RhCmM2CdaXBL6HU5447wQvafKwACNiZdAu8sRKR/Rm30BBBL2p8wpMZq1DTzqMR5g8ikMdEpXd
37dFmitNMbrAKA0hmIRLLW6KHpl6WHh9cDQLJ3S/9Uzr5g9WGpXNo5nRSN5nSI/oHWLpFsI/fT2g
RXb/F6zsJSmZBKhyfmhlLgJtVRNG6CSdctSDwfo3aOxEO4y5UX0OrLgsN5zQyk5SumOZKnBYIG+L
EoIazswjCZVIIi1HIDVFjOSOcCTePumGwYOsrJmrDVDl7TfmYpB5EsAAbWbM7Xo7iyyFlciVCIMh
d/Z6PotDNejdaWYY5zNntjuIsIkgL6nCjeUuLUtqltdbIvuUzPAv4jQR2ChFgay55Ig7zGepKvEj
9oz2I1NizPOhe9l6e1vPm0uSRpAmvm9nZcOdnE9mh8xKgr64XneTOKETIBV6UXPXbfaIUNb/oGpi
HHsauRv+Vf5Zb0PtV1vAjlFpp11CVnptKwbBQRkj6i9h2+vRsekhK4FKeKofMyPWxcGr0yT54trh
8CiSInQ+EDJ44fn+gpdOnh8BfgqUHA6QVHUZpxqRkqWplwwX5irKh8DTwxcvmdwvSdV6L0BRxMnK
de/LfaPLI40l5uzJ3+ThknM61ysX/JrZqQAvRTUI0V9Mh1M+OnkMV4mjkmiz+FngRqL3FfipwV1b
lb/qjYty08jQYWoeLkOTzOl3bXYy6zAAr7T+NG2mifek1cMf91e69BTSJqAVmBJkX5pE9dqmqpRW
r7fZdCmUdnaPsBv1/QFttFTbuXE7bAkorHxYwDJEe69CY2T71+b6iipqMXjTBQ02+9xbIvyWmrzb
/aRH1b6bkngrRLo9P4CuaV5AnGgTjS2dsaKpXu1G8XzRZjzFztIE+LC6FdqjGqqK/dDzHHwUkBFs
dDWW0Aq5mwRk4DtJekBmLdEFaCY0VhBPw0WEmvLNbYKu28V57GiHZi4+627tMNAGFPFz0AZ2cmrM
SPsWKHDGPAJVFFuSlLdei8gNz6FBrU7hdTm04PWmKIs+Gi910oV/MY4cPqWl+qsbSuUrl8r5BOtx
8oXnaqumdetEZMgoe5wwx0iJmOsdn5Mub2ulHi7BWIwnPTbCQwhy+jsYNe1DEUXJy0A3/dkM5vaT
otkwit0/4KsLB9ALuR6uDDaLa/tBD0zZctgG6lr9VzjmvQbq3B72DBg17HkfhXH2vTbq7BfoxfL7
feMrh4/GIE0KInSQ9UuCrQi6zC4YWXwWzcoRAZr0ufFGnSnzqReHwRItQoBqs5Har1oliZP0QBJj
v3gjRliRIJhwhktURvFxMp3p4iBIcNDVtGoos4vijM/c0gBb4gLlgYevW3Jbm/KJuil5a2pkCZQU
AULA2T/JoTtwW3G51+zI+5wHY3zsyzE8Wan1SZGRn4YU3fk3PjhoBZ4s8lgSo+vdpvmG14T7/qJE
Qf/Tg1MritSIWj9NxS9BFNdfhBJ5p/tGZeh4/U6ycGDcMg+RyjsLo5C+iFkT7siD39hnBeqPagcd
Z/DvfTNr20pYSeMX4gM+72JbmYSXxNMZrNzt2OC9nAkKOlVRq/2ox064N9pU+zShMVxtxAErb4Qs
J7rSn8EYvLzC5pSNQRrnnGKnqk5BLoLPQ938UbR5sXFy1y4rdmzYeyjXgmO83j5SRLXT2368VCio
/NHW0/RNL1P3QQkzfTg5ztR9CvXGI/diSHnDYa+skreeITmY8HCVy10MZjQuqdlOFx1K9h0XaLjo
fVI2T8asaVv64itekeosDoFZCmpWzuKpN6LMncO4nS5a0+vkIJVxiEyhP5JiA2KK83911TX+s8fk
D9NIqn/efZBei+AQi0N8B+fp9Ve2SeLnXnPmi9kHU3AipmSCbRdXdRDux6nzog9FH3fqwQFKu8Vg
srLDcPkCvaE3JuWxFpFVZySMP6YjzzEqNcoOKblo/mDOUwxe2qW20CQIT6tCUetdEvfF1oTrq2rS
4q7iFhn9JKtG5XT54TszDYasUdhlz+2xVHiWcggNZpOfCz2ei/2gTFkZ7Wv6MMUeSrVQfSxmLakO
FCBsHaLbJKqPpmSf/6EWWVxf0jgrD50+OGq/8XSt+BVX59LRm2UK/CaCmCXbYmzo40Vthsl3zcDc
O2qdvLOjLv02HWAmlQzuHXHg4jj0ViYsLcqnC6WFxDlqs5ofTQNWAaZD8qQ4j1anbmRvK8efERQp
H0/7kMRcnpI3kS6kxlWS6NN88SgLIczY9P3HOXHUjwW81p+E0MICNQTHqB/TyB5+xo2Kjsj9S7By
3emRQlUCDIQKxLKPYDLlrwgrUfkJPfNLatrFfwSIAtZwBfZZ9s6qkfzGeE7iXlBfqOUtnoiEoUPw
xbl6yexyeq6MDt3oSVJhPhZhnm/BvVZeCvI1yYvyam0pHYYoQ5wFULldXCMczolrjl9iWIy/q0an
Pozu2O86L502spe1PYWKkBAbnCLN4IVL48UcSy2P1EuCZsa+bTzzqa2maKdVen4EbAdFIVDnF8WN
q0+BUYcbj/DamiH1kdpXr8XrhflocCKgw5p2oQjp/JN3s/OBzlD0lFWaVu6JsKPyYE9Sa+P+OZJ/
7tKhEGpweShG3BZ6XUWPwrTptYtdGUMQwxwxZ93Hhpca/oHAVYS51ysnDv67b3bNj8KixeuBY+Cl
XFza0VCLWFe4mJGSGgdYb4yv7qQ2e01hegxC8+TYjHQXjWzMNoZ81uI8Wm9cWhqMFOyXXVxLpduR
DO186SlfxftOXp2WukCjOX9kXtolu6RnGP0vAatT9IFuPRDKlIl6+A0D7d0CZPIO0wik5YNGFZxH
i+qTWZhcoL6aL1HRoKeZokLGqFO0m9RqOExDI3aD2jdnGDG9xy6BiCUoTXXXGtEWUmgt4QMIKIkV
ZT0ayNy1U4N7P0xci19SKH39c+rs6ueYjsq+bcP4IZ5G4+AodgnOpWuoos/xVD55gjKKNoTcyPvH
Y+U2gBMk0QbGAMXjEuUa8QIm7qCzR3CRPVhU5o54m3k4wDlZfdRTlan8oojqjUu4cioBveDlXlGD
t6DwyC4LuuvTZfKUVmWIuZz6fUplJzyWtltYsIi3CBq6wVgdElOjarix7hWvTg2SHg/NaGiFltm+
oVC56yBhvESTap6qYK53jcvEqps72vtjValcQrsbQjYEIRc30CzHpqf1xxuGuO9lahNG3biR1W7A
4T3rLVKmu3ZK0hxKCcOoz/c3ePUWgingGhLE0dZaPKFKUZqtomrssNbH+96crI+alqblzkVa/mlU
yvrA6EP1ycpNUuyR2vrOqktm0e7/jrUPLpVVyfdAkYHpuj70mVrWmtXKQ29qqOwVU3wIq0lHoD5W
Npa8Eg5RyqGYIonHiYr0a1MGSjQdc1jqhWRLf6ntrD3qsaa93F/QyjN2ZWXhT8K6AZYhsCLsTPtT
jFngF47unrTGhQ1S69yvThFkj6C6moOBKMef980vLy5zxxxR/sBX2igc9fUiiQRja3Tn6ZI2gffs
Olntp/WY/KlOeZzwkuhesYPH2dyIT5arRuAKwR86I6QVyG0smz85PZ9Gh+/zAnBzBgkPUsfbGXE9
ndNcVN1hsuOKQmtVf62F2zeHLKX6tTGOszxK8jfI8JMRD7LpG5/laUPrTanmXCY36RmsoGdqHrQm
AeWRpa3zTpAXsSfdTBeaIlADVPKXuWbmQVHN1KBzCYn4v+V5Uu/zNsgv9uwNLxPKrozuuVv08sto
4dUoVV6+NdtsL/1y6HZJZRaFe0nBH+29yp3AkwnhfC3NtPkIE6jTHt97oBi2hmcYDDfbS7B/faDq
qmXrosq9TAFD3monupdoVJuL1SltfGiUtvyKfkAxb7wEt+cYs6/joZTcUAddmE07q7TMLHIvYaJb
j5rRIatNDOq9dFGnH/JicvZT4Ixb7mjpI/i+Emwl28JSD2EJoimNzIat3uMMVXYHzY0Ted4ht03E
cu5/1pXDiiHaA4Dx0SVY5rFm0wUihGD8kjsUYKBr7051YOmPOYPOGy5h1RTgCJwC8iA3NFNtWZux
NyTuxZq76LltLJ2JuLraD3pYbhyWNVO8ZyTGdA9dBjuvD0vLWJnDpKV3qTqrftbUbDgBg7L+HHpn
S+Jt5SawFtn/lfgIGjzXpkgKPcj1c+/SKWH/qZkdrh+035chCKPPbTV6j/c3bO1kwDoCVp3qskSB
XNsbtRJWOafRLkmcCkYN5vSfQI/6jQ+4duyBUdL0pQAlEbjXVpgUAmZCVHdxnRJJ8SlvW5AmjrAe
K8aHg7NhBcW5N2J3C54hd+ZtGiIPviT/k3iT1zLdtWEnaMGjdqlxqXShzTsEFKcnE62zh9ZStGAP
AFE/57Y6feiQ6lb2gZVvomaXwd/rT0AoiUk1uINuIC9lwdnxQlu/DF1tMptmOuWhycrs1ORjD8+U
nVVECUmc7WY9o790f3/XvrwjyRYpkAK7Xo4jD7iD2jRD4+JELTqBY9U89AUXJFai5usUK+6uRQl4
I/lbO1TSs8pFM/+/vC9gbxTKWZF2MSCqP8S07f6ORVn/dX9pN7EeXxbNL0rLlkTNEvRdb65alG4E
UF+/FIWXPBU0aY62aFFUU4R+pMfuAG1Tqo91iAp7Jqa5PLSxt0XdvPKBUUM0+cScMfiopO94U7PR
LYjS5tzTLqNl9mZ4RD+7NfdQpuTaPh+NMRXHnv5VqO+ZseOO7O9/hJXThUQ4dWGa35Z9M+QVG33X
261qXrohDJ/j3NX+CEvhnCIIssR+msf8l+EUysF1u62q9IqroqYgi/t4RbkR1yvnPSnbKa3NSxwz
ovAAQV5n7VumenyjHa0qOtZiUPVww5Ws+GIIaNhzsDGYdRfonyCsPXWAGekyQgx2DKy5/cJkhcvo
tWE/3P+2K86DPIZcRo6ayuL79QIhcAiroar0i2IkRXkSjT7Yh74JK9MCYAsh5j4iobA+DaZSxF9r
lKAfi6HyqvffJhhL2Fw+NRu9/M5IVzRER56ONrKXeTsRm9nRdSpz3jhKK/sJRQc7iewp1PbL6+RO
g+62Zmz8D2df1iSnjnX7i4hgFPDKkJlVWVUuu+zy8EJ4OBYChCRA46//Vt6nPrajHX1f+sXuQxo0
7L32Gq4Hq+lPAUBqa0Kh9p7ulW30aP4mYf7D1rnJCQB5YhyHf8AvCyhUcGQS6ZpdjY3D18XOGAPu
4S0zsjqDXWwfwlTzv8Bxf/pHYr/EuMZvD/6V75SnRiMVeMyuy45A7cqaHHwjcGKTQuc9GuO/kcD/
+DwMeLGC0IAD//j3GoKPG6pXA3NWNuWsK4fcQf61rS2sP5czChh999/X7B/OA4AbECjjcUCS69vv
+Y/jaMZNMOkgyXUZTAojHWDGtfs8jr7SPVKnE0cvw15j2Au7+zFyJwuvzr+RPP9wMAP1B7+qho73
Zp12+/D/8SNgfyLkeCzkWqm8krJNeDLKD5brEiXGxlT8UEyTMWl/1NM6vQdxBN6B7Z4Kr5tlcPPf
yt/fXwraJoSOobkB8vuboaarkevhhSLXFQj70lOx6/t5KkxLs3x+O8P36W21z/Vrla3/H9c/ng16
NwZKQER+F6/oAFESFtfVLsG4FncJfCapFnPZRrGQ5sFWBzMt4LeENju47v/89wXx+3mJxQ77HdxM
mHvDN+zf3yKkh0hYNORXZJuLvAkrt2fDA5kaFWfLX46q30/M28Nu7pYgwoJPcfsx//nhpxQ3Yb4W
13Jlvq+mcT3Naiwvmd1fUIAMrzXynN6s2biegzbT+pcT7I+PxzsG3AnNDwS6/34800wWiHPKr3ie
fwAjDZM0Xgzv7JjAXcIP8mnUoMN2tlyka/IdHfBfyq0/vm3YIt/eAk7qX9ktNbzKyjKUuI4Lzt/7
eHm3p1bcMef+ttH/9CTIWVH5gLqC6v2Xjb4FMSkyVvk1UuMF2RHDd8ry+JQbN/6PiB74ITfGBCwv
EXeCL/vLEYbrVq1wMCpAVal3+QyfJ3h3ncAa4O6ZjxrpkB3yietP4HPG9Brg+vv6vy/hWyoQLj+E
QP4WRsayeVoKRYrrHGx23ZbdvYtHpZtRIUnqvz/q98r1NvADoxszk1vQ3e3P/2MBz37OtDB1cY0o
XNdaKMtB3aYkWz/+9+f8fi3AahOIDnBx3Oq/3ekB0Rgyl6q8ol8eT0nl3sIF2ozNPMRZI4bwNyDr
T6sF2BlsDnD8AeH5ZWNSibtQaTxvyI13zb5n6IYOu64XYlb5lwXz+72OfxxkyDcQAJfQr5PTSMlS
oc0pr6JayCvk8Xa71shx4T985fLta2rhlN5swyHyv9x+f3qtOGBg+XgbpAPq//fnqw5ti3geyHWL
MTJvqiKqWimKoo34Ms1NIuZv//t3RKmE8xWjUuyR283zH+tly1RaCVqRK6yR5HGplmzZmvxY6Buz
8dr2kEv9DSv709sFsQbLB2U36Ey/fEqjTJUZHxFU/FI9K7Oay1gq8qaQerkERuO9XSq2/g0X/NMd
ivMM9XCGquK3iBqcmzPMF7GCyi2X7QFWJBrWbV4eJianLikO73sL95sXp+P/MWoC1zYQEXAjkROC
0g2X6b/fciqQCcZGVl3XIdLtGJaoZ3xkJ6tiJPYhDfEvy+gPuwXyiQo+CDcf3t8Kf53GYk9iPA+g
bnEHgl71AB8o/sVmVfIXdPcPKxar5+ZJeHuzv6G7pUMTmysPZI7IrEcqHowYB0hCwpIYqIvKvwmL
/vg8II8oz+BuhpHUv1/lZJaBlAMAyPUwCkroqH4KhMtvIfb7E5/N32jhf3qVwJLhhZZBkQOp27+f
x0qDXO7IExAs17Xb3YHbeALx02U++hu9/7dRI8q7m8HirbaHnA4u2/9+2LRyuS81ra+wTS9OB2fR
e15NiHtdlT9Nxba1eZTNOGVLb7oETqO0KYci+QhQNvsLber37YKfcpv43bygMH755WAgDDU25iA1
risY6kJ8NH5cfZGYPrBjuSOJz17zXFFxgkvD+vW/H0q/OivfylyIusDCRyQFOKbZL7dYulU0RdBt
fV1CGkNiu657Y8t6/7rHzCyNy7m5y2uu+2gQkW4KUSK7sKiPfOl8bqqPK9KF3pRR9bd9jGPql/UH
TzcUw2hNbnsLM6tf+yGqpJzFFsEFM0lBEBLFPGct4LHjaMeZ8qwhfIiXznhfvt0KNPrNsXmH6aFG
EB98rOy2dkVU6w+IMi6yXo/gAbR1ptFXZYsoto4kMJ4a4CBS9AFmWFnrXI4IYBhguQ66Ex9eb3Oe
SyKXKGptMUyZb+GDmrqjnaYaVjktz9Ml0a2DbRXVjQ08mUJrdsOGpynE6/wR067NfKVxqthpJagR
LtCvTOPeyIkUw2uk0+1Im4FnpYMhzRJ5ityfatvsP0bcXvKFeGMjAqdXbu37PN8oe3TIm9anEYHT
8WdAC8K/kUys7C6TeVR/KuxYVpch9hgiNjuugMQ0tTLDfhbQBiLuKg205vdyWwxssSdK6B2JZY7E
GlMNyXNRKTBeZ6mNbEdGHQlNAV2WhEdhjDcU5jn8o1nsF90keZjknd9SaLdqX23svFOr+IOvpMnf
jBQRAlekOOfsnOb7UsGYOoXfVwOpM78oWcfL3QrFqfsAaobj7Zos29CntSc57AM3P19YBai3zxC5
4Rv4SxTFKdr2oeoR5pDwFuMfqpAJQ9P9rdVJGn7AsijNHiNbIDAaMuAFeV514fn2FDlI6xpTYR75
rAkZw48i2mZ2qhCSMj4eGkkNJzdH8fG2pOsSzjOBI3QHKf9NTZVwiAiuYLcZ6u5Afw11uy2Lqz4h
A1K4fzDWdgk83gk6w/uFwHP4OyIZViE7e1jPit5Cb523QiGOdm+SLKhlaapxpSNvwM7KdNo6zNhu
nswCmq0PqYaRHjKhh+gQj/Xi5dAhqexgR7NkgkYTvJHgpfUQyIrxWiTcYS8pREP4a2FhQrIWEyEy
sschHOX2yCJI0BChSny2JB1TaxIuDvMshD5v4INGTzS7Ddzb7JgJHVtpOVEfvXDJcj85kg+nNVtA
+OuDjiZ6KRzsN1SPWnqDnwpg1uqwTeKVHS00wgHMuo5v2KS8WfdBkvu1LiEmDhiSiDtY7u/1cyJZ
NpE20YjsfTIDpfsPOoSZtXATmfakHwnX+94ijBukn7xWZIa/8xDhYKqtxStuMZcYYfGciBHzuk4X
IVn7Ygou9GsERmrjdFSXXyP4H934iYl43IyfRDMk81E3N7kRf533yOn+kBJOOzX6XADcfJPzKzCZ
KoJh+3DIU1AY7qVtlo4kfSox4gzdYPY8fdAFUcWdr0q0Ut0iQCA5p37g6svAMSS4XzmpwotdjHJj
G/ldJ81kw0x/SLZp0HriZGA16tlJxSFu0ygm+xny+xWsp6gUyMsJIcQDzqpKU3mZYlXqO0jDpuXR
xXvqn/fC77sF25UO9dVttAgNF1OZ/5hFirDyJp6smRqW1dGNjmrKePgx5DzyXzMp5PYKr1En7zcY
Kc7vKKNwkIEUh8LdC6hTDtwdhmONqkNePw9brOP7EYrKcJ0isqfp3Sh8OchmFxgedCk94Olx4gUB
XwJ2yZx8GTMV0e9Mm60AQwijy35M9aTPs5SxOqXapPQeH3eT3yWsJrZHpPtGPm5IPsfYC3BdGu03
Tdc5nCANq6alSXRhzIVaGFLgmqmO5Dvw/ZjSBvaSsX8XDRv+UlaxYb5sqYej3gy0jr6Ru9LmKRlV
ZO5iuXP3igVSkjazTumWbPkuz4YkTl3G1MTjxR/yttzXzZlvXsA/JFy3g2L0RMySTHfHISyScz2T
BoeUjDAQSunGkq8GBIb9bqrUqk/uiAf3dZW4UNoKZCS4uRJR3Uw3M7rdrLGtrPb9NdQih7HwoHIo
N2I65vEXyEJlcb+O3vvjtDjYW32C6xTsH2yFSyE54drh+lxLUssd8V6gdPYjBBdH2cowTaKdBmvl
BXegUu9hjCH2T2DKxV70RMNH+YvzWD64LNy+lmhywF+Sb9KEIWJjrkBBeyrJCGwT8nuYlmPu69a6
hXkpEXc81iy6w7NL8hKst+zDSLGr72J0qO4io5SBYl4UwrNmyWv2YA4yHOhM92r5WpCI2KvGHORm
0XvMvnjFBGBePvlFWpIivxZ75sILUBUELs15T86zKry2jQemTc4alJ/jHTDmXHSo2AWwyU0WksgG
NDV0K7UCUfDZA9de+3WqQDxoeMFFhaRTwRDPJFFFP6oJSeT9bKooOxowlinrOCTXUbtGFdl1cziU
oY2GsYi4jF5vuCwU6Lstvm0KCw7OcnKhyC4JzS17pb7WayzGfobP2fi5IKL29xlxW257l/HS3oP4
XtWf9W4i9o6aOtWwW931ll22rRzqxu0HFEXNoohMVRdjnyIsHskUH3QMxvCDDvkQnU1YGRt7MIZZ
KeFMSVj4Ou9WLj/3TcX4hQJId/2MIBoVXsU05vPUSnTMofU5R9Zc6/ID3xSpabV7E4468yckn2C6
9C2LglF5i3vSDS8DbAtOCF5RB+hluxvPK3SJ6RNlfhRXzM4gcO2g+RjgDJTc3sgCBuUPnEqr6w/B
lw6+BhBl+jTAqXoNYVHPk4rwqbxFVmILek1cNJGsi5/LOLOXcttGg5sbAUz3Wpsd9Rl1+jo7P3xX
bMcUPkJOn+r9WEayRfpx8bmYqoo9SblW83nZq20963VGAR7DAwM6Z7gGnSDsRJCglkMKPBSRrzV+
q07WJ7sNRYmnge589mIfkkaaw/xglYabdFVR9mXLBvq6ZT4GrZGWJjkxrpeXLKND8cYtwU49SCAa
rjrzEYv6DLFLPp+0L5V+cDPf6CWJNJibiuEavefLal9clg3uWakqqj8P65ywBpph8i4HgBy9i+Be
ab8rjjiORCQma1H2Dc8+FPicLjNFco1jrn/MEMDN7ZLL/GU/RPaMyOWQN/Wa1uoK18K58zch0F0s
YjhzyNIdU8eTg6AShhcnSjtEUrrWU5+IM05bWlxkurscMbTZ/iIxBWC4FPCa/tlErra2TOBn21Vk
0LQTuRxfBoMF2SZlxF+YUPLHXFXHcE5rLfyXwMts+eEDfEVbX84Eq3mUSew6GI4iI2i0mFx+QYGp
67fRrIR9PVJ42oG5Sx2/BNjmwJyTRxN/QJ0kgWTvM4qZDZe5Qr0+qPItrjcW31sMJ/OurnyuGxgI
V/GJYbkG3mR0Kn8O4G6hOavRHp4puCvyrCZUy631YpjBCTC5fk43jBAfdCKt/ZRHGFs1Umi79gi8
oPVlFhgaoIgKlJ4nTWhWdIqnBMunyFzZH/lYIqrLIxKoTnAMPhijY3ZOchoRhvKuJqLRpojfLfPi
/pnilZuuwC95P2dRffS4wvK0IZUx/k0YfFKji8pRJiDnPfiadQHmBrItFqXmbvYGjvoYL/Oxm1SC
pOuooqW8COjL68+4PnnRT7ilojOGaS4MTYjjLeqsgCAMs+qKr+c5q/bhadzmjH6cy61ceyvjPTtP
No9F68ei2E5wrWH2cfebxkRJrrv4CtREL31UzrjiaIbj7LOagkjvbhxABpGCdfWFZjYTH7PckDPy
ojdQf3jmNW/47Oaxry1h9hmdRWk71IzVBKqmSsJdKiEcRbcIk+Z5uMaimii2dTaV9zhBQHVtiq3a
SDvNSp8oqPymI7bmEm80PTD7Th0fOiT42LKF1G5U5wCh1tHkFZ35R7HFmTnxOJOhK7XTvpsrMSBf
B0E38Z1DVh3p02WDY+gkZ8gRs7mg/n2wWxkjR28Rvl0FvMdjbCGUWPSCvsq7430AigoiBRjatQW1
d08OrptoInRh12JwZaKeI5PhqrUt8hmTFMA8wTxiMVV8Xx5LkneDUnvl0BKPtEQBC9n5gwomgR8X
jiL4DeZO/sOOOVMQDKbePxIOA/wn9M5r/m3EF+WdRroA1ptJDvRwNMej9noFzTRxmrz4AezTbtIa
TZCD/danCiR57L0tyj75PGPuLlHDgmFNOtrsLqH62O5lmlGkvlV+XhsW7/ULPBaLDwga918K1LJx
45SBjeWqvaygTUn80mMXZ1s7E0+rr0ipi6c20pi5QJG6BLiXyzm7y8KSv+XotwCU7Emt7vwaIZRM
JWtGGhiH+KqTm9iPhrkIBqdDVTveRc67qhVSmDd6TkATSkYHZsMyDelxnUXucR5AItZMwCenzifZ
NjbiFiV8cWymWTsKmX8C4lGzk2DVkbWUy1W1CtY6sp+CBIcrq8YyR0zuPK7NWnHiESDIcc0FDp3s
vq8xafL0qH7WZqef1xEG5k2Zj+RnvNX0Gwll4K2dYEWV1ZtM8EeDfyyiGzMhXgpTouaop6iXdU6X
JpW0+GQxEP45OsNNOyIXxLekNvzLjNx4tE4Mx0AH0rhA9yOndbgLU6yRNivAIE6zhRVgfAJR6Y6c
odpHGn2eNBm8Fr4VLrKqmTFkdo2Cw8V7sqE5aVjqyNS7eSkjMOTKZW4t1KPQ3Fo9yy6Kjj3CWVrq
t6vlW90OQDEeIgO7vcZwney9yj2FFzuKzKjJdn+zFs/9oFuRbpw1POg1aRmak7G1YqvLBo6O45vV
xX5rCKwPw9mgB3lD5vFGOR8KZ04Q1yMoG3XB8YB8LahvXa7DJwiB0ffZQQWgA8rBUpvCJuS9Tich
Wlvm83e0ZwIq4Wjz28Xd9t6DQaZH0iaKMQSwmRpK4trvyXOVhRn2CHFtnqM8n3XHvEek+wq61IOF
G80jZBOLbGsckLBJpLv8me4TifsBgVQS1kqROB8cZ3QHttS0tyXSBnBZOvi5NgtFW9xErsbkNNQr
XFx3sqU/I4Zg5zbZYaPSYpUtW2vgKvsuxy9LenC96NgfsXehG5mHpd4M0KJsZqb5e7mmzjaVk7gd
xh0FfUcJS77zLHam0yJJpm4C8IjfQieCqxlEqmedOeRzrSQav4r0WGfIeuc4atDQgu1e6MV2qCgP
egpoTh5BtQIKCkPdAg2dg+Khh3kVMfCFnSEZqcqDfLQCTfZRUUfR95LjFXPytWiyImQpTueQOXjl
xeBX2gnUwMHtsCqr9wMfeNorFDhVGNETJNmkB7zjWwWXIrNg7MRBfpTRTaLKU8/adC4VMkE89k2c
vM7jXt062+KbZFPyxc2V7erNw1YnHtbpSRuALThNhuq9on5jpy0juHBHMH5Uo8C7AQYiQvYJ9qjJ
AilFIdGWAzu4YJutGQ5KlfBmt7vLmilTedmtafAU/23Le5gzSaj8MzjVNSAujbZLAhUL3g6uiWZ3
STJAB8dzaHpXT1CDlsi4uBHqiW0GNRvoUGliVFPKKaUwEBScd8laxU+E7UeMyzmGHSUo03XaUjLV
P/JMMGjZcPB9YulYsIYMJTwXy82It6h/DhhkZ8gTbTxBCnKTohqwb0FeHEAQ8PhZCjtXAVnJFviW
Hj5C0SOlsm3JFpe/IQMYvXgjSXqCuh8IV8LjYugKtrJvqBhSKG+Ujn5Ysc9F75aNvKy4lHkr9CjR
X8fV+DOeDnH0gJ/8F54KLTqu0bU1xwhlWhuQtrK/gLhM+ZuxPNz+JOJM3ZeGsBc2bZVuxJhMjxqX
9HoKFWi+98uh8CNXXSYC0wU9yJ6ufECwpz2mdnJyKVDcZ5g85qjjLzPAxLKFxTt0eBCEk6HB2gqi
5QAkxhPobIs45cCd/An4IZoWgajXBsmhAfe6MMPY5jCoPlpaQMPbo7jYpusCnJn1MSYq9fvYhAG4
JrELGkUYP3sbsapX8LtEzy8PPvepjqe3hEV5fJdix9gWwthVf1+iGMxosWy5fkgUIP67QUODcBlY
QCxpjVpAdgjZ3V5kFibALnBpAsliTRVQYXTJR6v8XqJHl2n+6DFNTxq3wuMBXGtSpGfqdqRPeKNH
/JWjzOkdahEXtxWPgmviDA4ZLQammDUlK+KaLtLBIa6tWAGdzjHm+NNFWyORb2Q9f4yisB6dyXPs
4BShWvElnkACZJsk8xnm69OEMQg4Ry0kj3HdoiM3rMGAfdzPXOkV7Ve92eJTWUylOZU78KB2OfTE
G8Chx/FdMldgoBCh92wnWpW8W6sCHppNqFZWYQHEIrnBwf+vaNLhfUBPM7+tQmpfQV9jspWS4FHr
geCNx3ECun5eqY5eDiC8aaM2vjFMoIwoRWtClECMJQbyM08lLrgV7i+8UaxGC7wiWxv7HtSeqLfo
ilwb0j29k/Wh1HkF7eKVgnPJW0Mh51ZpIcJpKPT2us31fDQeK23qFvR7HN4jGOj0uOkBGWZiH8s+
L3n5hiNhBht4tEd8msmC0w7HvezLmkVzi9GCf5eqqPoU06ia7isadPKcKsVR36Qo3nqok/etwa2i
sscbaqsQOehDuCtByHrHoNnYO7uPoIzOHJvylAQDg3NsaW3bekTvewcRyvCs4oOqXssieYc7t6bd
wOP10251oZpws225MmSO5v2aK7Q+tc2ydwvQUtZIZBJ/m0tkdCAxB4cABNRaAo5gFH9I5ZhmrSa5
ukPCY9Atzbn+iW8f/aN1vcpmRj3wE36XaG5WMYWlibfcYRahKLv5RmGGcKqnhU79MZua9tNqRdUu
5b58F1mQey/heIL7N3jzJI4i+5bfGp9mD2gfzmgGOMWgeBH3a4Veu/PVmA6dlUZ/ZlyQrwTzwJ9D
wsRXWkdwBByGaEuaOOSp63G5oKqadg4wbOcwZHmYkfHUI5RwF90MPAD/ZnR1jSxm/2Yx+8bbY/LF
W3zb0mMz5+trrkoxw/FkvDnbjqZ45Wh2kraSQecoX0mpW/w2Lk50Xg1ww73C9TXApGNtRB5G12uc
0I+3XfkBBljD1lZQm/F+wCgjnAiAnhflyptLQmE/bMgtch2beVAXnzr9Ah7LOnb5doRnteOG66tV
6HBlAIV9jzYLn4vBwKFuuYkwCkqRyEfx2k0+tQROCFt7DCqzrQREsvYb0oOOptZgkjWFW0a0arBE
xnseV8LacOThiesb3Yuj9nX4qFOtABXsrOzKTVXdtBiY7hAYMJ6AJaT0lMe7+57gTic99ZzeGdiE
zd3qMBzBYG6HJ44dRqAfUy7Gk85XvMEVvrWiEYqNL1oQYOpYu+snkTiHWskSO7ccJo+yObRYn4Ni
SnVwEZ8+YNQesxZT7vDPYNAYdXRZtqKVM6tenFCqPKughi+1iJZ7G22HfqAkH+9YMe4E5X1iP0yF
PdJ2ArPCYbR0rL6Drgh53wcbp7s5qLI+VQMsodsCk6MInd0x3gNrsUdTYHR7r3JwxJt0C5ttTbyP
V7CQ5q1dSDrIbsZFc49uWMFxoNyyo+M7UmbazYNw0qpNjjfUrRYxNATANQGhGoFR7kxvsSQq0A87
jJpUX2DuhHoMldjUzTQ6XlBPC9OYDAmajR3nFIJvSM5/ZkMFifCcivCIf3gYH4siGu098watfsoL
+rWCD1PUbAYgdHsLAn5ERPaEsxsh3Z+lr4CgV8wham1Si/4UNh8NjeeVGloNbMKfKMRzr7GDxjPG
VO7zMJLoQ07j4SuSCvYKdc8MrNqHGkJdwK9zA4WwiO+3jAoEXyZjcc1Qk5o2y/36IWx0+OlwAvsG
TfT8JoeONGuA+wvdOBitJi2Nk+jz5CK4qs81WsAWNOow9RHy2DDfy4RLGz6s1dJyHd0IenMK+GmW
NTyODMFC7KyBirDPj8BQ6nlZkIZoCXceUdOSdZCQ672rsgrDRLTG2B9u2iwmI1Gx8gaSJ2U6uxXo
BeJt9Nl9oVWUtEbvQIhkbtbnErldUNy6A2lisBHjPyZXr+AkDdx9Ko209OSLOjId8CIz3EV0W9On
COTR5UQJwF5c16x8gDG2TQHhcPYp0fAwROGbCg60AH0iEh2UN6ckXxJIu0iMm1KaBHujVF6h7vSO
fcwklt+pHMdDNSKs4z+VqgLsy5OD4T9LyzHvIoxL8f/nqa0uDB1NddLFCATNJSw71/m4jOdowXDh
vMlVmqcDatKySVcLEBBzD4M+eUMl20M5pKoW1ezE0L/hjD6B9zXYy5AcWqEOSZP3kyvHcAZ2jUJ2
56OduxLeNe4NgyAYO2fhgG1vC/0dlE4bvPIXuyW4JJBhvmDDI2gOSGAdrG0oIVae2bGnPR9zdZyE
1Igx97qScwMEoY4vJF+KjzhTsTgRSzFj9S2W+iYjuohwwaMogSx981c5bwcQShsdvomAWLHmwJQP
OD2d3AQXwaOqWxsTptp0GlE/1miWl2ZYa5juCSDTH1Ps1qFzW4qsC+E0wsOw9PC/iibzPZ/2+iWI
CNsZlDegj2YNNwFX7qavHiMcVDUraAv9SH2aXKZk8wFVXTF8zXgNU9rMLTp0cRmN9yXcdz4e4wgW
c1Jt6BPALqmXfiL2kCjrQbkAzy2GAfdsDItaTBaKV4hzJ9PCvmAOndZp/mlV1MHcRmXVIwwaUbjH
id0eML8Q9IyhYcLvq7IY5seI+52+h8pMRReQTXDlJyE3GPzLxH+umVaYiXFYLlwLxabjI1bEnjZb
ccA4Y0LlAGx+SO3UrhUxGPhlPJt6NsoSx33JTHWidsCQKyqyd/U2jGnv3Brhb8+ExbCGpgIFegw1
6uONYOefLAAY/optOPK5GWqb+sdlTSb+YnHnvw405f4F9oF45bDEqnifwevhW75lOz/hZyEUFKEI
Q/ZmP6Do+zy75FCPA2jd+mzTce8rg+r+IlaOK1EGWKU0+ZaTL05kB2ykOTbdRcBxPbvEVq7xSw76
Qui85/ne7xXZcCjDN8bjGDzC25hx7hFRaDA3akKyjcV5BXCVNGrFQOfBSyAPTY6S9UDYk8P/zkC+
A5py2D4Vdykm6uWnpQQhBYql2rhn6Q58UKeq9ABeOhXiZdrHiLfBZGq6Imytzk4SGQ/1czDERKeD
CCN7uChycR0rhOc1WYoR6qUIa2wwas7Y0Yo1t+JhZAtUr7eXZK9rHQry3sKq3j0lWGEUtQyGecVL
KHbEdfSgPm5q6nOGxhjFJJKdHmcn/ffVc9xbBtfOZavS4dUCd4L0yDjMwjB5r8pG6W0z3TDT7Zs2
GPv1mI3NXwIIQmOPBLel7gzxK/TGx7g8mYJ4fkcjrVvAQaZV8fgWDfWGM21+g/vmdSDV0NZk274t
Vm93ONGKTwgLztFRIvXzS4DmLnpKbI5md4cCADum+opwWPla2uLjDJcOWI8t8gM1FWuwRFSTcY2D
q8tnsZ7ZRpfX5HA5OcVyOQAVjO5Lmbu6xl21DPrHkiXzE4mRyw72hiC6yZUK0b2uWSVa8HKAhU7b
BuOawxT1P0EfGFVATc4uVBU1MhQdgKthoOV3leU0P+H2r/N3ovQyPY2o1lzHJzrDejGeSVMYRtIL
0sjCGUPz7Aq8C7heLvi7FFTUE/CNam0i9n8cncly3LgSRb8IERwADtsq1qhZtiTLG4bsljmDIAmO
X/9OvV1HdNgulUggM++5N/Ppr/RINx9AIzhvZGkPfWTK6Tjr1i5Hv4i97alsyA3KFREhBxR/fXBU
TiQb9jGVRHQlCDlhqb5KnTMGiMbb8ZJla/oHGdt8ReX6BGge66QKWRSxG/tYc3l62Ot2g9AQZqLz
wkOfWYajA5vOx2Sb7XRio7Ls94F1GstSWu6oXc6WVifh0YnbHadrX1NI0lrYZZscXltJs8DCifFl
SufhMhQ4fGma4uo3BULzCOnq0IIFvTr3PJM+3djow2aarIqOdV3k/0jrChh10819+uQpubRn0fq3
zXAr7OfUFN9hzi9FqS23L/hNwx34XJUjvo36sVRLWB/Z3dX7v7o10t+zWSqGzY5lMh3afP0gOTej
PdhuAyDlOuK+auI+/rVCAPmPpa+nX/nWj5pJY7OIc1qPdQmY08czxwr0ym5TYg6TphO8/ZH10At7
aOKTn25heuycsOgfOlHPAXJfrr7zqHX+A4nNhh1ufMd5XamKsO/4xVz+WGsH62QTTdE3Cxh5c9Kl
rA5aL0N+UnOI8tpThN2DVFVXGCuXvJMMmkPyuxLoGMtwsKpqzSuPIA2gaZbKPTrWGeZ9EbB05DBT
/HYJpqTWfluTjxMsjsdlIzj/3bOLj4mRZseQLfFRS6b7tV86l3+ui8HHuaCzU1FGLIena7E5NbpW
wzF3VTbvAYR0rPc1CEiVpKHLToU6Xijh+y3gUwUp3V8dgp0dx3iV9Nr0HOZmqh6GZMsrI/Zu6ZqP
oAai2c2FHMkX6bYy2k1jlgI3xD7TUZ+gi5jiRnIZRCIPh10P6w8MNgdVcc16N152izHqW9hJD4+r
mCju5EZKJCgKm4cqYkn/sozMtvtB9otl31kGPjNHQKvJqm0tdulamvFab9vqHW+dAcMvh6comJm4
77h1ZXqwK7fXLl5CVt1lZusOyA6QH7EtY5AjORYUjoJBym2rE8RLCV1EI712SBmGlav9NWjzLTiH
eP5sYlWfrZc6q2R+KPhh1HFaZDQh+iid7wJdqod8KesXky/9Bw1NSsMtHP2apa66cNdYJ4m3saMT
3fRtVD/W4tI3W9bscFq35SEtev26IuP+KZc1fpTGNzN1TF/8s5SUDJxRYNt9NiLoM+jeJu8crj61
F3jbU+ms07cjimraLcBz/q7p4uaubEt76Rg0ksCC1nWrTF3WQje1903T3gAe+l7zsw2bqkz6zkV6
q4asdndQXE64dyO7fNZ5s1y477c7Voo6aJsyz+qE0+kl2xz+C+lkxlIt3Cipo3olhnnO+eLD1AFn
C9x2VjvkjzU+2Ej2V6+s53dJSrzat2naLodiXuvrgjLXXkkcrSWJ3GJUmBq78tnL5mq6m1jQ+K/Q
YJQ7XPlk03oIYD7rlN3+ffXa4Djg8oEmYFtPdNRU1Legq6KkNRHdEDIyqdJ6Z7eYYtxbCvOmorL5
5jwEAKmyOn92Iic/3K76LYlGP0q/I5DAYxSlCK2lq2pokS7t31NSMBBjKYwj0vZTVSdVozkLuMkJ
KfRyACJemlpyoS0rd8Qi+3lkbQPuWGCMbD5OMPv38bZwvzCtroc9acdbcQDxQDYW7WTr16p09ads
mFDsZ+k2/qVyalvfh23WoGp5ozFrUuRejogGX3lA+7H1aeDnBDm1SjU7pk1ao9/zGB9UnxcmqYNO
oi/4JU3DspGCfepoI/SjjUdnvqQMixBJWdfadWv5OiCXVwebZ2X9o04r/EwlH5faoeFHZDkRAghr
Tx15tkVqK34RpF1e2UXT2r3aKsl8UUAp3A8ZrVLC/Ze5p43YObptNQuQhUZ7zPsCUTvnCuie3n8l
sWZvPeJydras9ZjUobX/LVWVpXzoiBWkjPnBdUeanz9B2OZegkSs8n1cC9/Z104afim1EMawIFwn
S9Zhtm+rOD+GrD6/r+Xc/+VbFd+OWY05dDShztnXYYh0BkKJOpVmFKEse+pHCMOyHf6AWNOxA5B7
D2yS334OvE7tvkjFdLdSiy8HV5fOH3LN5/uVvK38NAsnep0xm8idV9djfw7GjWpWNbby9rwoZY1p
l7TCvd9MBGNZKFImWV3aUii0xDTRIKTh+6ZWxjbWm/z4LE1q0uehlllxWQE6gn0op7khtSr0RxYW
Fso7FsI4XAAj+0uTbiNXF9W8jp3TGgRofL1bD48bcUHdvnLToeUJhc5Xu9QJZ+SCPo6nk0yXJT3P
Xg/xZEtWXisTUZBUZVT6F5ogrGwjb7vac1bOAiM747/jVpf+I7mhACKuZwo3cYaN4SrD2DHcZWpx
DLW4XvKPvCgi8XujgcpOLUOxes8T2k4uy96Mni9ckGpKYFSZ5y2gR2HCmluIbEk2VXgcQ2ae+3lW
wXyeyftp9kHlbVzZUHIZz7ThOmmDxvmKgVq/S2W9mo+QDurk0oSEtz/J3VyuvI4/0FLLcd+LNOJP
dhknNaCN81pkwQygjAWq3EmBtrKEQ/OrTGHLHojNzfKjP+vlo6psX+znogz8o6Q3Q6ZhC/J4Gsd+
4QiIw8q9DIL7+lQVJO7eszXPiCP9V8guW+Ss8ESNxRSzZIjnnPGwCJF089Tf+XZkqYNOOQeiqOLr
FaL7b6qDYDxFhU0lFUhRbRw4Qvb3wcIvb990xfRiG2hO5kKq93dxf8PsBbKuPqp0K7OnrfZtnASj
L8djwB0R/vNCE75jiU2X44KGGV7LOBr++LzXzD8aj4mcCViOtXMY2JKT12TQKluvmz3FU//gGqe8
K91BHisxzQ+xyV3CBbgSHls2GbyBSA7BYauxNAAFRoP/AOCLTCZ6338xodyyfd+RXXpl7av8qfou
fmpkt1YJWn/DlshJ6R+YAP3mLgP/mJgt5w76WJSK8xh3jFWCpfWcQ4jkSE8jy/d1zOz21pRtUJ03
fuJHLKEVQW4BQMxJVJ65xw8E6tJNOCRunEjZcW3j1OVSD7IggfKcs52craTW3RSNcegP2M2FJJoD
MlE2KElxapmiEYW6JxQ1+0dCZLyeQjxHa1LGW/8XKhYWOGe2bZE25Hac8WIf3CJPr8ThWnOY/KV4
W4eAZ+2mZr6ua0bfjqh6w8ez3Dp7OxXF5yIY++4C7mFA1/R33QzhPUL18gKKsv6HJyrEZ8CYmwkN
kCvpJXnVtPdTIeFe9DzJw1io8n00LmOYmZswcYBu151B2XmFkxn/LhPkJI1BGT77wW01t86JKLvN
9M3dmC3Rdcjb+GeLZPzIZpj6e4hHuqkhl/ZadpV6Lrxpemp7d/zlGD+m6Iin+anjwzHoN6r+KDuK
+s2qcdlZ08vvZuNNBdsi663KVHPXdJtD3YUNL5Gxszx0jYOUyF3SqJA9tv3WBNtfd2TwbqYbnG9V
88tGdD9rWVPX1EheXhY4+y6Sy+E2OD4UY9Adq0Wb0+aG+tsstX+xqQouw+jot8Ed3LtMDgIZVdIS
KW3yJG6R+tTgPQBQjgf66PkF9PS/XE8Z3wcfRpckE4napbIgmQmSpUm3c53HX/jviPgob/qT6U5O
aOwTHFzwdnuhT5WHpCcWPva8yeKs/cyeIh3dZ4YBuCdXuSPKF4FZdfUnIG/8iPZ7jOP6RdeRh7zJ
XbtvY3ksp3W4y8h60M74G0LhuxlnUAS93rUgijv+L4tO/WC5H8zQ/kx7gjP3hYHEmd8KI2ivSPsc
9zYyU5tAygVv0W0H1kGFg7/X9JoPKg9CGHFj+/+CYPOCY+XW4cM21N1lHoIhY/Tbd5DwUQs8UkyP
+NZ5upkZQHtHehyOWzu14yEvq5UwG+OG+yCq1C/rbeJlwwD63keYQvI2659aobP/ZnhxSitSHL6C
RjofIw3Fb9EL+VOLxn1CzW6fnaFurl0m5iFx8so/ZtwV9247NYeYQfQdqj5V8rh6zb8WzBLQpl3y
XSRNcBghh9DfvfhxtepGGk32wJy1/u1WsFG7OnbLa41efIpgpBHMSFt/D/QafVlu/auHXPovbiCO
wkcXnaSD5R+ZWVPndEdIieWB1Er9lrmWKj7qujtGZdjWm2wzP7zUOl8K58mBMgDxduqY18Wb9yl6
CSq6Vd5hHHr5FvGunKt5KpAzJgaZRfUj495+dkOfv0r0ofeniG+mi0Vl8H5qvXLm1qiHnh5A3ePC
PSKuhe9xtjX3lMgsDebsCp/dStYfXM4h0l3qXR1B6CcQxJq27KQrnNMyR/WdoyGzAYeERl5xm+WP
L0X+sgT4cuqiFI+hrpbXrey9ZecPnXecjFf8FlPqfxZz3y0YLvr1QrEmJqwjMv1BdkDzuRDnAzTs
yuK7z1Ofvz9LC0Yj3eT9ZiBgXzEkGWiVNeCZW9qav6dEIH+GAGeJADV2Fl/cRgpmkTEGJo4RQmvW
KMM2MM28b1mLP8bopjjMbec/AFOaOwseeecBcOxsqLenhdywfA+e54pEzRoQMso56mr6yAOjwvY5
NtWKos8E8S3NhuKlQvQGLXXEwrg5a7Pf45rqEb8VCJHdRPtfPg5ZMoDGRbvAqpimQRVspXDLfO0g
BqV6iCkjH42w2JIC/F9/0VUgEH0ZbW+tjvH0xzi8MI4FNyfWNRPC+0N51bBhC1rUXjYj05uwsnl5
d6YoceWLb53Cu9KNMSnaYiHG77bpZmfHjM159/NuCMDGcbR/phMw/Lnqsrn5O40yHE8W/2H1u6rX
xqHhi9L+QN+yqX00iuonJKSqgVMq7TYHOBPWPndDbTaaKR24JBFtpseWs2y6Ui0/3Fx5V+we1Xqh
17CAfLetnHh+GDaQoNRhyzI4bVlTG7323VrbNxHk8HZ7FPxiOxZhl4bPlo3r3kPWAEcflMqiC56Y
7T/isYtmn6/NmJ9zeoH2WTcUDUe4oGVxjnnvNtH22IqgC81xoM8os9MQMqsrdlE3mQkzXmzW4kfX
weVO3Ht2iz410kNwUEXR2p+j39xwj9o364prQcEtDye/h+oocNFtbBJtV7SHA6BsBMZgt7TDNSxA
KZz7uoViZPMckgzdbeuU3mBgvBGXuv0CardkiT8HufuoUZqis9cMNuX7RMzp/nLIeQxT561zJ3vx
UlZ2fDTDNokTKFphx100wfL6FPDpyNosJxqidWAVGT2zcwyjYs5+jiLkYo5GYicfwWL6kZnG4DsV
y0GxELwFbj3qy4TTLkQUoe6+SpCBmJZ2mee9zLyU/PMaMPNQQP1V97kMbZrwcxeDg4rmRcsvfiM5
GH4wL18jhlvn59pzUv4eQqdZ6A/Y1k3fkw1Z43wSkO2RPLNRuVYvwWjd/tGg6HoXrNStdyJBo4eU
lz3iDE9CZTBGLXVTPAYGTQ8ocnD8g0S6CU91m2r7Lwh0NaDUQCD/wNWQ6o/WH1106NnzmJD4S0e9
OhXGLR6XBhcsg3N2zHj7AiNSetqWYEFlo0nj6vAdYSl8G+jTJIuIO7pzIDfSDb9H5BdH4fmF/yu3
RSgeUDxXfr39IIb1MUXiin7ibMFg4Oi8Je92a+PyuQYdDuEgtZ+ecVOG6Y50+XW7NCsGvachLoYU
tT/06S82wT+a7/i2ouwsonFd1n3BrEzqI9PctnghrUeVT2zz4EDeIgekQgdGMQNig1nfP4l8YhSy
y0RXZfHeolsodeIHjMOz64QVpDLO5LG+YGUfUY/DHil9F8xtlhHsRAetfjl1NLpfsgxSTCKzxbNy
wFlsUiRPzFC36KC0j8dTm1EEHQyf0HOT2g7SnvyVHZv+hbM9osoei55ZkfaM7/82juARCYdKeIId
1CG9907g3eomsrNS6ld8Nmq5TycmtztOOtEmKb/OcIT+uw1D9r7QBh6DkXzqvpdO63fPCmKofErd
CF28Y0jR/4P5bLKrjPhrcCvloNs7nxlKdjU2mKcTDOOcfpHIPff/+q5Vw0V7DGwPUL55yjObrd1p
DMe5uSdpQcSnMGJwcc7CdmOFiE7TNHFDgNB9PEtf/sZ1KssDMfrz/FzCM4njwEQQT6vGhr1bw4gR
GW5kFOxc05QzDcy67SAyzwQ8pB6pO4lT5bOXuGXNs3+MmHhnH9SMttPo32LxnauKu2Kcj1wvHgJC
X4SFuFtFA+NqC0f0CNsVKetcH4GGb6foWeaa3k6P/Z2UU2wQXQdbyqQLpVgt0xK7uj/EgvyAykRT
/iPY8IkA37r+9CCqVYcnVaMJvc1Lw8Y2jA38/5s8DFew9Pi+7mYwoemGJa/lniWBXfeJ27icL1nr
+opTDldrSzKdKjE3xMaWh5UvZVzPqSLH9kfbtcgLnt/K8q5NjQMn7GcOCsAhYircPdmwLMvfxi0z
XlV6fW+rkzbEKpseKYAazx7H0m2NuWhsRk1/qvlKVvMeWOb1nw7eFW9lSMtr/9xGaqiDNy/18Tfv
cpYzBIlbjFFBR5V1dXTVJtP/Jk6SeC/qqYyPKrMTBmbYfGc7pYtfzfdElGOF3eiopucQLynOVnJp
XsJ5cmmI/KpZ9nNNrA9vxuB7w5+W5HUXt6JCZAiORcsOkacxbvuq2TMRFeV9qCohP8OtZRcoS45G
fdRGsdBhZziKcwe7Oha8SxfIOL1vwsBlJlGzUk9eBd7r+uBzXnLQwjXGdysCQHsBXRgRsDtPtw+d
Z6rqGnLPIubMiB3tDoxgjnmYttk9BprJ7Ln2FzYt4o/x++zDF1XWnplRxsI7T+5qfPetZyf9+jcP
/Tb/0BVJXj48Kg5au0N33AZoJnZX6d00VAF0UGlhhBY2NOQHNTFf8Ggj58FeBz9mUHWY2eZk7rV1
MdyQkVSFw34gI7V40RFCtd7V0dICHSMJ1rtV9EX81RMaOGQM50Ve5IQHkpl9lH0pZ+9AYH/gT0+R
GvV2wWFt9B/8EQge/BS+eDGGqee9GwFT54kRGf1aMy9j+opx27JwYGZqke7wCgM4tx67se94vvwK
yWjLVIZZNBXLqaeC/U9tQWev0qaEUYgpGFFMwi42PzYnj/tfuQArkJxrVWyuCEJWMJJEIGt73B8y
pc+p+J7yJI9m5E4Kni7YL1lUVSeadYMNolZN/bcmSCx/Dgi9aP5BTXb5P3++7fRkmT3x5BDuwGwr
dVrhdBi3OoWHEw+hnwgvaxTj2GLK3vE41OVlBFNtnwJ4hPyldvFdHbdShvoyr6WlENpIgKovftEq
WuYQVyEWz2hTDhIyqN3XpC13ElF7lsJnmgfTTMfaWFHiHbfxOp1y5bhZm5QTWsEZGyeifHrb2nbn
jFWgD13Tu9+rruvqBUxfDROMKu/etYHnupYeg1JKdezAv9oxjtK/UOrjLHb1CFGddFBhYZQEqQnN
H2ep0m09r1kWju9Kk2ehd7lHsNMuI7WEjBc0HQb50ZRViihfFdFvLd4ShEnXZNN0NEiv3WfTM2zH
Hem4ywfIxaQxW3D/uD99EBtuJiGLtk+0BD97NN4aoXqtrpOdHMLBoGGkmQWzJLdKj1z+HKwTw3PU
qqgTSIyTRf081l55A8eQSH0EdWfxLq639OUppV4az21IuV9SAZaV+NwYdUC2FoUTf8ixJcBhz3gy
tctuDGVZ/0eJnwHuEj9L16LQY9P71bdhR0oHw9ZXJKDR35ew2xRcaKj6OQPAWt8zGDAyKwTXddJG
IpB/uV865zTjMSNqNS0YaE85gQDFzu9U2h2LuPC6R2yXojhEdjXyvzR0wmnYS6eR87EkvaukJIFf
XviAWdB/MbxiabAk+arcu0IyEdrhvMOLu6rag/POCkGewBihaAhnsgTLDXoyLKFO9aBuNXNm3kQ4
LUD3aizK5mh7G+b/bMpxBjGaLfX8E/t1tJ4448k1pwFaMgLHqQ/dm4cMYyOwIH2J5xpf/1k3nc5O
YuqJWmLsJ16QQE9r+JPc+7m8B7bB1V1ONz6gD8eiORft6MCgsGuDtAY7VP76U9p4kjepIjB32Ipp
qURYruVCDYmP6zfZIn1/6hQ+tLONl7q1PMlGLD+ImEDBO5p1YDCzqgmX0UlT9eQJW1U9dz2KGcL4
VEUZDS+/6lmdGjUG0JSATJ6Pr2xYUgD5ds0w2s2pV6t7vvdtfRyX3DdHaacp/oMnlRMrcSJr2Y2S
Fd7607D99hMaTH4a6S7cYga4qLgvR8Uw8ABmSjKD8kY3v3M9LTCA8ZyXPfyIZQaVsLio3u5t3nvD
B9Xn0H14M3ZsdgZzVc33NeVDdqYQC/tkHTGP1xeedz1EyUpVhat2CrlABX3UZKOfToXXIjp1ohoz
6NG03FhMVWsywyMTL8Oxq4bV/vD8xs4zcOmca4n4YKA32dkDazScB1xipSW2aBvbJzfkzdaM+YeN
R9j0Zb78gMEX+fNG+7z+riBUxJciaW75U2UsbLy0HKzFBmnquPEXX2u7ntY+gIfCPLmUWeI0xi7g
dl1ES+2wAGH7S34ZVieKtUl6vKlhDCOOGJYXwt8paxkA8Bx2k+h2ZGBIEaM+Qmlze3PhBt39RoTx
0B8YN4athm8YpsBPJLkRTXmWk2/KN3YrtJDl0A5q+S/esn79y0jAsX8R7gLvdcTBGv7Lx2r2vp2l
G6Zqhygqa++hhqSeh0Pq6EmfOqcYeL+HOZ7CiEsqm61K3KUlUWIfdr3B3VI7tqhPNfN+Yhk8PO1n
1PZCnpYp09FLm5GLckfEaWdfK20i9dh3ItWvPRJr+atrQbuO+bzF5tFBjQt2vpAlO3jo74svxfA/
vSjwae4RblE3mViiXeydXLKa0UUCkm8b8//g1VmpWUk/8fXtb0Djvl+mNfL7G0K5srCr5wpB8Gz9
STZ3aeZs9YdStYpf8bTh36dNrjyduIYT+RynZeCeOyZc8hC2nEB3lueiOxH+5EP6GIcQ4ShnP0Wy
LnjOr2vROfMtZGCjB1HEMiwcSmsn/We4nE2eA5fIp4IvxR9He+qjGG4G2XvecPKoNSyuEw9YECSY
CMLmgizVeRs51JLJzphthTg0iDfKcudCk3UJ2zty8K9WRaL/Q15MU4/7GfMk6fxrJxZ5Z2ZXLyLZ
0LH+36kt2JHhfUt8mLiBN1WuO2hNX3zPPuWIYbdkkC4nMMq5eFQd1hvWXG9+fszqIVNnKxld5cRQ
0Ftch2XD5IVPvR1veGqAEfuB35qz0hS7jQEJmLPOu+DE1vKoN9FYio9mIwSgxcEWPVCDafd5wjW3
9gfs+IRLeJys44Mtu0Af824ZlYEkiZ3gi1I9J1cMFzAt2dAEmj4TRga9GupKfNJAqIUnGnhp2UsJ
2j4koJcZ6d0FRo6pvI+XvND05rqy/qdgViVfuooD65IvSBx3GhYYkyB31kRSSeW6yaCDKGeWWGa6
vI4opSWZRRuHGcEsHTNu4mK6/LjxB+OXKQ/W/jQQeTX87AFIbudb64fBe7PSvX8TnBCZtzHQNWau
1FtC7HcaCfUdQ41DkkkAS/s+tbHfHzva5/YTZGBN4fBIKyn+zsaZzAvgo6CQw6LIawx94U0vYiXJ
GB3NzbcE3LJuXqJmvCEsbudS/vfRiGNyCupZhLu47dIuuM/bGri+z8A6jpstp/G0EvNSHCShF4qM
hh7+4r7KQlzAsVyW5kcrpYmfTLWhPs525GedI6o3N2Gp2zj/mnO+XkPtozh7T03JmOlaMxuvDorv
Po731ZLF8pSFUf853MIA8HjGKyjJ5LvzVzRa0hyvzPoQnOjlSHWhnmaJ4H1ocAL+TiNZMJunxzPU
/B66Q/m+kU4wU7EBz1YU9gFEJ9xaipEQVsKIz5psU/sTacrqNzRj9NFdOw75/ACJMG+3f5gRajvH
OE88bZloF26s1/7JzfusCg9r3LoMoVPrsyoEnBVPy6QdH09759n1kXuzRZQSFn8HuGVbDVOO2J5L
eoKyUkMDP+yDEZTMtYrHNJad2GMItf3Xsg6bOcNtt8U+KwICECLKHUijIpsJBGX3zKhUtGMoUCO0
dHG09A8y9+v4bTFtDNUrTeTIHcdX3tF/eGT17BiNLQovTNTxkSNcpkmBBy562zROe6yWRcqxdijc
kk1KvWotdvK2CwUGM5W5ektaJ60j+Zi5HpXHpZIdu5uDrvVW8wyDM+bqlcbKZ3c1W1lD+bOMHX++
LH1NADUTW4bQWbPGIXOmsvCPhOQ53kvd6MK+qJUJ+JslO8H95USIoMeUoJL6Di8xea6TM7VRugty
lQZEK4QmepxHWzXXqhhaLKJZIdnqcspXObNMsfdJ3i9BdNcc0ra9bSxFG/fKhtZe6bq0v9t4NHwZ
uete5ygWxROOOEMr2LeUMonGFKJPYjIIxDvgREx+CaFLgAAodzk5BQ0URo7Jo+pD2lZsBWm/HVCA
maFGMPz0YaIIZH8g02mKn5jsNsWZ0wZFinmf8KLP1lD1/lr7zmNqyLcH948RkYkYLmBXvo1ipVze
YWMH7SKOkeEyklDo8JFpvcrLhPlUJiX3VFfui0wzzwxZwuS91imkkt2Husy2T0sUBsFw7Ihq4RWA
vlMeLV/qcTrEHYwpYGBeut6BsCCoucaZouF5Q5Vi/g+0EoOgiZHcy3DNgM1JpqiLs1dY2+QPt9ib
/lD32wrJNNCG6aeKoYBTXMZbXVZQSGAK1Mk42RZGCXYzGKPsypCK3u/RzDF2BYh7Zcd/dMK4Jfeo
PjfySgdlvfzoZ5dIsCMb2V19R9e/Ot/b0MWdzyq/PvfE0ZNLNbIwaGz5RrcNDSLBr5uuL7XJneaV
gJcomC/h5ktTX3Gd2PIRg055bGm+q2+m6FPEgKgCwrPYUAkT8dzxpzsHI+2rsfPfBYMY92W2za/M
JaLw5LRt8V+ewaPutkWNfsjU1RlEs9s4vvyjGOPtQ/JS/JdORDaxQYh4sR0tpX9XyaWf/1Heu8+Z
1AWC5pjHbqJG7EoYoDrvaRmYUR1rkebVRUSePjb1mvs4NZfhZXJvWAfg8hT+dhmptiSNzETKQA4B
Vs4YlssfPYmD+jHnFq7+TPg6HZeuPM4nhk7e4M9vnLNh5O+coA3W935aqTB2tEpufWwZzd2wVG/c
HgeDPxHH4tZPe7d3BxofOd06AtkqtjfjB4KmzTvgJW/BYw53DTZ/HLjiicYIsyF84eJx/tR1DgGO
6ce/zirM2xO0M435RDSYxzPa0tHux8rDAZ/jAUsZ9hRI636zbl6CZqe/J0+TgR+CSf0E3PEBHYhB
9X4NTcSajbqFOzur0XTVtYy075J+HjfeQQ9DOd4XkIzdi2Ilmv8BgGvlR9bI0XtKI4YZd4Idp/1d
AXRASkwdNF7/wQhTqgv5WPXVDN3CuD3QcQx7Q8zrKU5zgnT5YUV1Kes0tUCpWRv4fyD1dO/s+5Jg
uAtMTlgec3/DuxW4Tiweh6KeGHY3Kx3PDsk32t7zSjXzAyARoRDz/9PiydnOnyWoKIkTtY23a9yI
wH4KbsvIUi4y1GSqonP+DfbfuCPIG3lbEwgKUh2SwtRlPIG8Ky+Vw6x1o3awRaEZwsZNuBz4xS1x
g0UCagJ5r62buNoruVXgX8SxMSEF00319OEzMJXQZxHje7cahLyjjAqcuwwWb7wT2KEknGjVVuOH
VKoTVyeG0mf8rhYPCi4epv7sMcNXXyLuiINjgYKaL7aqcJ2auK2egE4XTcXlh9XBVT0FA3XNzKkS
zVtAxgshMhXMexBzThUufzNdDYBy2SzSHKJaL8GxLmOydjxCEDERlhhcTQInYr9ompc5iejCMZSW
8/pjEWXJBNWbfcKWMlDJR6+bt/9xdGbLjSpZFP0iIiAhSXjVLFkey3bZ9UK47LrMkCRj8vW91G8d
N+J2tyWUnDx777XbW0gjfKKKfJr2VZ2m875Hgiye5mSO/Z3LGz17sJW9hRHm4k9OXuchxZpIIs/D
/rwPK2lfugKP9dV3AHLdLRyRaFqlEZeKLBMjMkMHq/JVEZl6ZklHmhNik+sfO0FyGuM5G/Mn45fJ
ueLII5o04pJ/5N2T95uIgyw63ewvwQbchPZ4EiKCY8EYhgScVD4Pj5hnS/97hi+RkhwNqPtxcLZa
Q6hr6npMx6DSsg5QcVBhLjHbmDu2ZCemmXopKOkLY+c97b0UFKQu131OxjkASrstjDtMkCwcJ2a+
br3/OE8rzEkdIbq6uaQ5ZtbgSJAsG3ce27B13y82DVhrivpvtFih++0Sde0nTE+CxLka6+jWdTg4
MQ8pGwzSYgRdNcZGnU0XShgrvvREgE45rrJRIST3NnPa07q4lX0G4kGairt1b99shsUYMk1TBPax
bUv/v873239kQl15jGWUPvgJI+a+yEemKrfhjsJVmSsh9vCehmVSYfnwIbGxToeUYeus0hyC9JA4
FQCKNff5/wZV4bazrsOhPCR4WF6wxReEt0gRX0EItqTH8Wx7B/4O/4WoV/PleaLMTwVfTn2ojJHs
FCA02o1iSHEu/Jcvh8JRa/5Ly+X/kS7GsUviUgi7A3mAI4hLKz9c9kohYsWcfftVOL0qTrhvRwSR
vebdoMzD0LrdG39RH3ymddmPf2XGCoil9lA2Jy+fTHvOKoMw2rU6TfaIyPBR0rgnl+BZwvCoIm25
19AmsKBneT0+Cyzt9uSwmgZl4lVleuXRav5Sh1yFh9XkycvIKtDf6YDpel9jjJp4Cohesi6QWbQD
h4q1OqVhBDeL6V23+bLlINMtDzdTUc7VsNsL6hjKv2VTAZVisZX0FQHpRopC7FwHmXATxfgqSZx1
1RSeQBOnADiigrGQNIHmh2T3NI21eosS09W7ZWJH/sfJA72cRQcy5Ml108TeKFEUrGLl1pUC2tB5
DJhrh6F1U7g9CtwmJndX7Mcyd3CggYWTD6nbD//Y1znyZ4Rs+mF6Ly9+IQPjBFGozQ/og4Bjo3UW
Z7Qy3vJp51rnxJYz+mH1VF1iB2IXqYwg0/tAKfWMR3woDmE/A2ch/+nBXgYPXAMQoEx6WxkwdoBa
CFPjoyWv8eiTcmUNmHQ58IFydUjxyUGL7YTU372RHTXHhKW3ZcQqwWsAKdTuQwI3pzi3scRgnPjp
Ki9dzM8fGd6LHlN3atrtsKCvXNgYThUTlQbTN7UeNkfNi2ZHzHPQwAjs/CBwZ07bFgSYh20qUr9m
rmP6YHhg/nOAqd5IBK3ljoo31T3EZVInx6yP3HOtqy64srIkX9mXN+wLV6vstWTlA/OP24LYAmGN
jhaBkfW+rDwS4A4Vhvddo7pHl4LkaksdWPMz8+CgyU6UiIds8SiOQF93KC2pEW43Xt54IRsRzCC7
slElPcZT3KsTkwDC6DSXLpYz5CO6rebVvHAaYOZd86xfdrCMVryWCM9+fLRDtz40SuqnIZmD6hje
BPEQ0UYdw0X3EFtjsgH5XUtlV+AfGr6o8oQMknJJ5q7l7Tunl8pcIs3axXv3tCOHbk+4MMMKQNKk
/jOPoVdcy5747pGprR4oYA2TH4vCdpeMXqSPw1xAu/MJHnxk+MIRSrkzv4dwPbj6MT7RkRHynnBO
C1Dh4WuqiNIcmTTXZpcWkqOQtTyR8LQMBT8xZufgLoVj6O5XFl32CxQKmv5f27UNUWo3qbMK4KBO
XGpRieVGKR6JLrpz+TdV/YrypnnTqI4jA38IJ3j+7I22Rs70stxL8RK1WbJYi485Tev3qo/XU9t7
Y/pRuWsCVlEASJoOubGNIWmBU3c3ziFAil54nr8R/hQ/QNgdUZM6XCIHbLhoRo7jgBWKPH5vuLAN
bUokTkvC0ry+Vuz1yzB+5OBrFyhB7VLufIBh8R7dH2qvmQX4HJ6Qi0sc05wmuisfIpurZadqO1Eo
k01j7r1QRTKVP0vXdSgISaSB+ACb8fzfmKioQNgLrkbtWRgFampo2vizQ3mJ96zk2ILnlRbjSdcD
MfEoSccLQTQZfUcW7MMHZ7zNrkAnzG6J8Y2jpozLOeejZDFSR/CisWfkP6IMKZ7mLSot+kM3P3KH
X5rXCubcf/1I/o9csq7ADwi5ckz2TV/Wuy6f8RSTELLpNcAKyjqnmEF+iBqTzlkAlYd7kte2Os5l
vMiDbU1lf+WCwlCE1DjSlw6uaYZLSCTdMTK1JGmrWetuihVLLbtg+K8lK0kUjZOeswU/VgRcIsVK
Xxzw63DbVPNSPYdI4nqXD6LUhyUTI0CUquTdmUbxPN4vutAXzbNO1kytzrHWtzK9senc56QrnGhf
+HK8rt3q4QNf+WXfVThLSUy33XgufKL4u1SMJQEAm2MLTRIPCXRD95fGaDio/roQQucGtTrm2qQd
GbpmYmB7NQ5vxqOYuMhslJWF/FMPJK42JQv/H16x6VPUk8A/Eh0rnp3ZCeAg3MQi9s5mMTia0OCd
DRwPtKnZW+QfFd4SKzwr3NxJGUJb6Uia7qzXZU8GQAH//jSlv3vK5OYduQqv+sOeffQ3GAPXB6hG
Q7ple6Twm7K5g8tVSSzksRIBpt6BiNHBI5Ctt5GdnD9h7wwLQUaPK9xYgHQjdj/8XexEYOuGa8CQ
FNLhRoPc9ADLnruyR0vg29KqAQiI52O1gmI8/wnZrOaPVeGmI5FlB7ghR2ZthqfWGEHondxRcczc
kDl2dCbiCBR7NegIK1UjZumJESwxIGnidnV+NK2vx/uOSXc8deWc/p0KDmE2q+7ymtpp9vejXcE5
5ah33Y6FEDMNNG2321Y0wpwAh09s67NifI3TXIaH2p/n8TAXc/edxQzat0vx8NIUjgRQPWLOg7gT
+pB1sNHOZInX4HeFyb/al6X1y82SFTzEQcWLf8NNfv6IU62aXdU0frED+jChdWkRHZu1zQkE6vxa
p7Z6G0BOYJJsmvIPRsO0utOwcN89AUfnDnyR/4zOX72D2FlR80TaX6JoGkmYY8TB/LbamTBlsqx+
9YA9LfqHopqqcwD2bb5gsmu7hziUzXnsNZ5SgBHxG8FroOpTRawa41Wh7UNQp0Ts8xIJLpumwt8j
Kox7fIWWfFg3Vqx0KIHSN2xXgrkXkFH8L5ym2s6HgPv8dCi0RHlIBDzug6awINkCoYgvZYKRZUdO
sZxP5eSHZwCJwxGE4UD4YM5inNszw8kD2cra3eetdUh1a7osCMNhShfYbY+5n9GcM2C14+a32pKz
p1RueABMtr55SSGc+6xFrLoh0A2ZREgB/IATcNnzkH+iv7o8slZPsXqowiJxXpCmUI+iRZrh4oad
35+XLq3MIccI7mwKJ47/LF0CiqJi4gO+uwjiWGG/pO6JdCS337hBEHntykgiujuLkh+EzYuIt0eP
YcItoTbv+lF5SYuF3BYsiHyr0A1X1TT1TieQtYGOp8P46YmY68Ym6bPhbaITjN2vN5jdODgqf6lu
ZuHN0MRO91gaOqSOQ0VZ4ZlIqGOPQ+EqMGFTh3Fn7Urus33P7mK74rPj4kjflbmOU9Q03z3Eg8d5
4NZ9TQzIWCyo+PRZxARgwjdDX4TNlQ0/YDE4d1OHa8Ll8J8tCchdu67Fcxmo6jvhb/zVF1x2yPjz
QbK0nKZX8KCDYeFYrei/ygLdh3mOPKAlfnBfN4pVeKrLZperNdKn0OLZ4lgrY+9iVKwuS2/9dxnl
9QP1xYB1PCxt75krIHIFSkAqZYm5/LKMT/BfCJj395gm0czTBQMnofTRa3de5jTqa51py7jQPhhl
x7znTs4tk93wTsOvI0TsQEUEi8JxUwxEM7YigO26UeBw3tBu+YIL2yScC9m0DAemyyralXLyARu3
TvHRy3B+A2PODlGDfHvHK5GUV6rtnP4zTBVlee6UmQM7i8p9AMAs7xsfuQGlMi++rZs218xUpvjX
C981dLSwlmbQj6CdUvKAaMU8DLxymuyAwjUHa/cxE40jylLzvZ2w7hdvA6UJ5dswrN19hPpbf0Uy
kN0Tfqj5vwFqX7GtvNX7wzSlmwuMalPjhZjLv1o65VPduyUGvVBAlrOlG2Nc9wY73wvpkiXiRsPm
ZIhdY57jTCI2Kr7tq52K/Hv0E9f56xKVJbCojFUHHouEuwzXr2rnCUUuCIkwOC09q4AztJspeEaH
U+5LvTKJcPjWrVzuKjcT0bMiN+/vcPQv5cVr6+Fn8mJXH8c5rto7CiMrpJxcIk82M76zTRd1y8Ty
zvbubhYh26XNIJ21+1XpoI6f8N+Khf/Jxv3XlnkcXISMhPtBnnV8aYcqmS99Xk+KSITn9fBe8eY+
cTepkldNPiHZTvjWl70BD/uyYAdskRzG/hwX7Nx/tQB66drwR3ksmx4eOPM9xCXiCQXOiE9saqG8
jyDv5pspwu9JqxilC6cyxnlJ8q6Iy0PvRpjCYuSZbQAneg90nErOMQ8c/8nMtAxeEysGrFddOS5b
VDDWivUcL8+ZTSn1YnQfpq31c/lZLsZr022bevW8qXVS48+WcO/wqHQZSR+GApCIJvH/BS0rg3sX
59VviHuFe0wQJhQUITG8yJmX1C7MWrFSLqKL4UcCR0Pqi9nMwKblw97XfM+Ya/rcY7Wy9q3c5QUy
8zXrWOwJWY/Bhxq60f8bMX2eewoSWAPSUlN++4H1+y2DTkvMgF8EdohkiC+sGjyu9Wutr/lA5eSO
WFwCZ7XlVrXNXPSsDdQ889kEXoZe3xopSRKr7m9cNkAizBqYHEVqwPwPznf9cRKfGwRY6OBnrUlr
3KfzaBG5ojJBA2i50nT9KLiqcRVuNzR6MK5B4sU1MJnK4dbaTNDpwHAqnqUqqPpHulZY2CDcpmor
y9lCMu3peTSYzw2kpJKeEa5Z7Q06iBnqhB0iYSk24pjwcvh7SE867Ld01zYdGxxPvDGxh5D4/Qay
WFlCZvEzOW4Er6X/PIupHDquab8pDEgpreBKwVGcsKfbuFMyPJH6HHl784LMAEdG8+uMzeQb5Du0
hjifZsvVwYUPRu4Zp7O0cjl5DMfLhj0Mac8ObtNzj30Vr2AFQ2XT4RjydzAhx8+sXGGKlmyuqFoJ
6rC4z1cFOkORVMDWK6f2Y+0R3G/2IgVcaq5fqtWOR54YgDwwD5znDs9MwsBWdBc/jl1ildIR0ILL
MfjPj13WGo7vV4fcls5f7PW4vKSJi8dx0RxyCSgvzfa3Mu84LQDEqoIuMnahot+W+rYz9gg73OIi
8EN3sb+Idy0y91dfT22zR5DGf12OteCbmKblh0VJ/SYJAkqQXEg1G1H7Iw08bE7ITkDeq8HAhZKY
ar1+tmVX/V1DkUETRaShLK8OSLUlw5CwuSvDkA06u9WN50f1SzYrXEjVjOGWP20Kvy1M1RNfWmi3
GRSPjhxcnjsHNws1/eD2Zraty0w/dbUWKQHPnIUDVrch2/o2BsRLY+xabT2uZ69jE3ZPvDorAIWS
E508Y0OxfYjr+r12ZzzzS9auv8c6xATIL7POtmoKo8fcmxgUuGmPBCOFY6vN6AlMopA2W3g7CSG7
Q0LyJdrS6Vx73BAKNuB4//X71Iv1C4ZAoQhs4p5OEQyBy8sp++92PwZZv7rLL6VKCc4NsxVjHJ83
M1vK7tM21HwE7eiQc7PklF0aNR47oRZYu/B6o83NbnmkdqaJydgawu0F25B8W/B7PsO3i7qLrZCD
NxlcC/KyWYS/dSb38jmLcsYEDwL2eSoFulLVJNF3RZgWhklI8PegdBi9e7ZmcV4xw76w4+Q/4mS9
FdjkPT9MZxi12q+tgvXRQ91b9yJKquc89bIvPd7IgyTunEPDayfbGt3zdEHDSR5CryZPzPSAWMgH
wdvYJjHDtErjpd0u+e0qUjcNU1Ilwjbdt5Pfs/Qr8g4zBd1hb7hLUdsJwtyi2DY258nDGrIbMBr8
c1Yn/UcTkBEo+ZE4J2G9/p44B8dt3FfqY1kckyE65fkb4eD5o6qliIiBBeNjBCzJ3bb+DHtvcnlr
bXKusr/i3ktY4IYj7CAkbC79foFlnUUENkRyVaW8FKpvf8eWrdYl4cP7xkYIRwSYHFf8tczURWFj
zQ9VCx0BE8Aw7psxUY+htM6472WdXUW9cCT7S1JksDqkfpz6Jvq2OT+XA4GM2NnQoSTqPfBIBMYJ
mYI9NOovdQQh99BVL4hOo1xmfyelAbKKGOX9eJnycPQFi+xP+dgnz2Xtg8WYMPhnuwV2cbtt22GG
SmVyN6g2sy8ED4s7BxcSZ85XzPopZgZfygc+S3TrnkrIM9IXfwEpoHQ8NLQ5ccfqF33XFuy7d1Hs
W/4Jq/5ffoKY1m2QeDxmRkD9hN0JUpNPYQFUe1c/cxJAChrm1u8Cd5Q6RD2wfqJA7EzMU2Wwxm5o
VOLX26wd0AlU5jS6S2Ue/XWFwfTtt6b7b55wHlAR0s4DxZ8DYM/v1YOMEmxqT5vo4UYHwI3GY9Vi
emNF7ePkx9HRiOMM23v8qMgAGMLINCwskIlwLtEvk+QnvNWaXQImhmmgCdZl1P1Q0rKjP1hukfIE
LhVJE0UN/jBKNq+cLouWE3ozoat2MvZUUIzAbKjKjPKumEy2zPzuKzehifZR5lVAlrsw+6s5mL6I
TFDZ1Q5tnHHDzljbLc1AYtWwn/yJYx2uybbOOjW0l9X4fnRmEazJ28bYavn4jTRjcJ14EdX/qOex
3GqHXjS3Sihzu8qAcau5Uuh4jP8oD8PYjqVsKgmZIckchW6yq19jO97ehjmI/dVCHM0SAiDRWZm+
2K45O4exyjwy/34yf6FJB1gPPN0sVwvgPAYdL+iW58Nt6xnbEMzWqXuRpCy6kGSPousjZ3QnyJyy
ozmPqzFvpVvw71FHYfVjvrAQ2ajKib7iBKoVUxkZg02D57p8mtOyp5GlTMq/ipVrfBrVEL05Jpot
fsOQOI1ft+N/nQ3IiNXQI/liHNC8tERzq9/D6YvMMe679hXbopGbkbEXbEWjarpyUrOot4GGw9cZ
djdmAj/u7clbfLjWKaU69hgTrNZ72TZuvRvU4D+g+YwDRwF712hDXqvs7mbP5MPfFJnV/efgVxe8
JfoK3g7B7+PsL+FTOrNx/a3zGdm58F09n9syqgmEg05rqy3LrLz6GtE7h37XZOSNmSlsShx345H6
c65cbvhx4ZJWP9M4gADkT3Gqa96sfgyYpZfIyUnRybs+woJJqVKeFJshkJpqKahOvXiMktsYqCkA
WAFyZiFOOL8sCywg82y3yG4ZcC6sIfWy126VGKjdovTnR46WrP4nEbrNKWBxS/HHyFZ/A0UobX6R
b2/ti1eE9sViYWVVtUwRP/A2hF7Is5rPUOHXQvxa2b5nvMbjKXuD7Rwvv7O+mNqr6w1C3GdUgXPc
FUUATIG8QHI34uWj3qgmDrdXIfEk0sfl/wWowjyySSggHumiNDtNlTejqkRh2bBrT/rHaDTWnrqq
NXe83nnVkLebpx9WYtQbSfxHmA5sgsFsbIR5S23RqPu5lLHcuSP/j39XY9EGH6RKPfWsYLvyaWNJ
Zu0KKQvzEM1Y4yOHeMtorWHT7dGKEvcwj2N6ZBrP1baaBUI7j9/YbmqcvP0XnnAWoXCO8DwmdmZ5
B7QHiGRaLVP3RloKEEYamWR8QBJo5b4d2bF/jiu/kYrvDI7vAU9DlT/DG0MhCcKxesc02YWbobPz
Y9bPEI6adVqxiMJzVSe/knq5Q9TtxHvb63XaOdJQA7lB9ybTPSeuV/yHWLD4Z0PmYnjqKcDT760f
8piwS2HtIXFk89D/zOi6+IlUjR1j9XoFTXTEa09N5oxdh0tJQ70CMPqA6Azykb7jRsq1q8bpEzzT
TmGiNx9YF8lXrBjJZyTCzH2BbTiB/+KWewFKY9TDiAOlv1bItUd2H02DCx/zwploCRCf1WMr+RcY
p0TNwfgsnHM+OWHxysCIUR4wf2XcaVsXBFleI2Wa4JUQmA9OkD0cET6MkM62B2BBYJBIsgvrHIbA
a44XIjwy7rsnrBFV9Ir4RyeXh68y3+nQiqe5zjN7ksAPrvOceq9JXBJAdEgL7MuxyS+ycdm9oVmk
4FXymmEpHnj0t4s/VdeluyVKwhHt7Ll20NIvA/kbUr3ERcgaTBY6D7bCwTmveCIzUowubMJHv09p
jvTXfrYPyEhYNWn4zv0/pYdq+8lvqpB7jJ5YPripSF7hY4WH8w/N8RgvFSsFutwqZaaa0nrLxoIh
V5GK2KiAd/NFsOTq7psW9Z5kWDLcd7ET4wh0gfApEmkx8VSDfE8CAax0FqMHD5il7n0/7l4xOTVf
3GFV8hXzZ36NqmejWQpRoqTka/MfOTcTsS+rBBrSsixZdl7aNHvGhb2muwH8Qb8dwbxCL0E+uGfb
axDm+JbyatuJ4nYcSdJc286pxU4WQVe/JFb33iFYa+6pw4J3FXzKvFr6v1z1KKNaRocyblgUyChD
iWimBZxHUnfxLkBU4qnL87ndTbyPnXfJSjf8GAbnLSVxQ5iidY6B4lURNHzCG4ohRHRPw8s6sbrx
W17rhoCRYGSNtVM8tMGyEjIeyhx50nQoapFVy3UQ1FQzpoEyp4Qjrke9El+I2vu2cs2b7Yy+4dxW
z30q2BY79wZEevAEOb8MjiO/dnOMLL+491YwXm0GD94c0Ll4Ko/FIOPPLIvUvwgLMQPBGk8/ZR3W
lD30owZJAND9lxnCmvJNunca7DjN8s69Fk+HzSfvGjRYpWj4mjOGkY6o1ilhg0nymrqS7OxpCVwI
hwQx0jWnfeGYE8H4UhgX7K8b48A+xphOQZ12iLr72uZpvg1xFhbHyu1yqj7r7ruKK7flnu1ojJNO
PPunlGGt3UtM/tcuRtbfsVl3Z5aKWswgVkl743Muq8fJdhIFCVKK+w4RByodtGqugJOqxXpd1gJY
r+fHejzVYa+7g3VZumPO6US1pfXVc04l2W0u6H4Bo0uEODy3VDO6bAQVKaddggz2LJkjIYrCPu57
zKtjznNoncb+Dv7fNlN0S07UVlD7do/FfjkzCQXZvRCt/uBmWvdH4YUSKEI/AmhPRdbviGlpUjkQ
1A5+2MwHR1ESsqFL1y6Huo9Nfq5zPO+QULyYjSc/GrZ84ayWY4K+VD94TAjrnZThJPdDosSt5yOf
ivYkZBY8JeMU6E+ZUyNNeYjtxyNqrnpPKBGDxlahd5LKjoCyAZanriAXzjBzXRICxoFiogrCLmTc
jrM01M+B9apzEFa5A+bW79eDx3JMP4XT2v+L8b0iYVgbefVd36Z2N4obC5vt0rqbHJb1d2xrkTec
loDD0wSen+IbAhdPlYh0fvAYOG5NJm0RfHSY5gmfL7nz5fku+TaUnqDe48Yb/Xw7AZ+oTsgP68sq
0i5ejoI4UsCATURf8HXMPsq8vzrOHZYm/CF1nTBqpqGDDgtTj9inKYsDx4nzhINRe9t2IGod0+5X
hvU+CgM1bZsMSQF3tfG5mY7N+Mf2UXknF4xa25jde3wMRz/soCfB9gkZJRUT7tbWoeENThxAnblM
ewve/pAXwdyAK0YSWcEOrOiZYRbjfW3CpXR+Z3gQ78xYqWUbwsuxB5oEKULtHHwDTJRMwoCN1uH3
SiioPmDFA5E8jCCK8A+3zxxw7i8qQpL12XSKAQ9ts22YlRYyZ5W+MZilrB1ACNXwQXEdpg4PHxGO
2CZ5S3DC/UFMFAXf4cICA3OU8E9tHdWPXhe0X21zo4esHczkLo6tfy2cnpf/sIoFrlLRune19uz4
t3bzWD+7BBgPDMyaO72VYfPq6VqmF4XQXV1cFmXHIPcNloqlEe6zRj7E8+GF4ivwbk9KHomZ3r9W
tnBQ/IiYpwV+OO9DqkkSJpPRY/nteanerTqF8k1RJOVBaAh+9ssuUxLsauwQarfwLZT7G0s14Iin
yvPADco2vOkHU7wY607uMRgp4NzAwWDJgq4GSGMSLkEdduajkxwRk0OEwz5NlDwmkx5vYkjvry9B
ZpYfmi7Cfx0j0RUqZIZBQdBefeyNmtY3zORMG9Jbkh8z6nS4N56TPHHgQMjCuDyAFfNBt278gSn/
/P+OkA93trwg8cCbRHwPKqX72e0IlOwhlXNy1jprnC+nJ9krhCmjxzLL5Tthj9b9RFxtope54ZzE
Ssmr0KVIedVy60l3HT79ZXIdVKOb9WGXZV2U4AYhuryZuQHgkK8zbc45YF71ikcnAI2FKOp89msQ
3IG6sgaAYOERl4rLEQr5KH346S7/AJyqJKwDxaq5zJ5K513AyHPF6ten93xF1SeRzpLSjV6ribqH
tr8fe5CeMG71NN0NXkap3Cbz65QfNF9585WyFwo/At33gotDU1LRxcoVrzp3Ir6Wke+XCQ+kVsDZ
U9PDHdWDcyX8BzZmIMjyB9ZBHHEGuMl0NiZamlOl8OseAsWBe8mY8OTJ9WVyX3GTXJ8CvWL66NW6
pBSGZCI9cwvGjb1xESqTS3fr4n7CU7CuRzeX2n0cfSDkNbA0rABeDdfKVN3IlNrw15J/LGMhnxu/
NJdbSHbdtzeBAFiG/xQCsvonLLu03YRLCrcwveI7EoDehVhwiAjXRmnav5bT3E/fg1P3zYDxyyj7
0kZZ5ezNvNwedCFCrg5MUq+pKGmG3sw8SF8oco74vDkc/D00xMR/8uZ8jM+x5rJ2X9cqvKxUW8gr
7kq2ghE/8eE3S8yxOsaV7yzbrI8HaDDW9DvQKdWw71la8DaNbjHYbRUG4fJlk6SHT8zjuwzrNlbr
/OYA8vYfJVgv5Gf6pVn377R1CMHf7mz3uNpN98AuMewPLZcKXBhZxcUdQ2O5fA22GVksGj1/F7NO
7JOclo7w9jDFFOdw3hJtk7OcntmkeB7+u5u/ildO9gADU9Vs4FioIeZTqrUV0s7NM4WdfXXMJgTF
7UyHyMWth5C+i3ngFC3zQrc78H3q8RbJ5bpEP2OwCRevdp4aOsnsRvo9VStDB3/x4M7EwSGAUQi/
m6WT/qIDRHgXHL6KP2NMp/pgwAi8Lh2A/S0EdUV/yjJlyG/LpFJ1qHPPudCkhGdFFFB59kihTFN6
iLxuW1DtSQqnwNpEQUdReLWFIpy6ZreC0QkPPlu3v25c2AQ5Iu4fWAfdzJnQaHcpaeyVT2OB10fw
gwlkzkbwYCws6ubAAgaJHcr4jXwm6JHcqgHWuN/pxdBE4+t5x1K3fUoL8tjbLum5KeBwN/Qi3BqC
rQdwbhsNzuSi6g3yW+l6bN8Gkt/iEcnXFdsuTD2snwAL7/EdlncG2uK6XQuCZbSk1cV8oWiv+OeB
BkoPKeizO1+ZPIV74HfLW1N0DvbmIXbuClqVwmvu+mt8yXPZVgCzguVfLPSY/+Yom57rOFftBa2W
rOxGIZA9F7G33EjF7swmMZrwkPqUWlJkvmguFzOSKYsojzHHGwcStPRYD/ukzdoPQohr9ci32TQX
MnQUtdkcHNoZDZFQAY+5b38KRh7eGWPY11tyfYKmAsEKe8eLBn3e0clMTXdDJREDdVJJ2kdKfO2a
/H208UayVRHgXBeTbd5eKmDSIHzYhp1URwUFLEGWWbsRLxQN6AimLyvOQHVCJQyXt2pQhFB6yA0n
E5gy3WJlv3VQUoTTvgwp/p0wnmvnV7QQreR4Q+x7Yn0QPDste4GnlE+IuvQsYcUTEGA9KqfApKpR
vL7amsrhjZ7NiLdABcvRsXV+j24vgmPBCXKZ3WXOsIYA43yIAznSnMIBXPhkX2XUPBKcdY8hrTYg
K9vG9AebYej/hVyZvlKk2uhTU0bOca4H2kjcLjKXMmLf+LwgdxZfxORHOHdRuOY/pnAoRIULyoOP
QOp3vycsGxfldC6dmQup9alz0vo6r6RyN4spfTjHimD9NiL1rC92hI6NChbL6qBGZ4G0Y6lv4J/M
kHU8/s6dQ8cDW4kJNY1eFZk+TiDwlgskH4DsGbTP/4AfjniZ0PVe+P4z/r5I5Wpf+qAI8BMM1fi7
qpKWPLVCMxR0FLOBRG9p9rwOTXAceOuQzKHYydsYWwEiJWoxXusGrerJNaSg2F2QH6YRNW/3c1fA
HUQAWRl/wfjSajn3ybpP5hl0rmQlo64BNNOnbKLDbquzrPw91FHhHyJq53Pa1Vf5aBtvSPbklDpJ
WvEG4V6Rcp4x0SBwsNP1sUMUXvyHEBLAG0AiQ/fQshRXG3w1+g9MuozNU3IjHRaMcghjEwkaJ6wK
CvsKrngbacEkPMezi5dQuIV+bpnK3BMXBfFb9qOHPFxE84n+0WZ9WlzcWXjQ8GKTpl7dO1xHFI8t
RkfxS6bqyOxXURjWwoP4j43ozPWOJ++HkXq+YBTFgexyFoNGmYz73838TAMltYr+pQv1+BzBM5Jb
x5mx/+BOIzdqKf660bE7OorGsvr5H0fntRw3rkXRL2IVCIIg+do5KFnJkl9Ykq1hzgEgv/6uvm9T
U+Ox1E0CJ+y9tjtkKNi3VHbhAWSLil+ncEgvLojL8gf/kgd/DvurRMmXDR1AQsNknsBuz4r5OMGf
sO+KZlb8i12vy04heieGghiYQea79esc++hnVpUl+H+TjizQHeuyebwCxAghy2Mn2q/Q+LEq1Gp5
GQCBUGlF6RJ9kgUYQNiRgAEhm9TpAyELC6/04iE+Sp1AZmArbUYSY4aW9BqHWf7fEGg0Zhr82chQ
JsxdTAq3rE3M6xRFwdwnL7Zf5zuzsCzeNoTSxlsxVguRiRjNHiV3zfDq12HcbIZurLNjPTsKJERk
kwdWavzisp8I16vdRl6jESbgpo9XPAMGBSvnFGKXbyrsKeEvVszdN/1EBuIpKKF9nKbB6Y6NwqV/
JKbgVhk6LNrPXdUVJ9uj8N8uZbBi6kvc/gpY1n6j7qlKAiSotB6WbFLxLh2aEHbxhP59BwzRx46q
gR0gsifC4ST6cEmII1Ax2XxuVcT/MS7iyIAVMkU7OmbnC1003WPaCFCOsVJT9V4s8cqayce6/kJf
DzrVCWgZtygk0I7JPJAnIvSm5aDXRrcXU6Z+c0epZ/kPpeP/B2NvhFg1yOAYR2FIwKGu0N8m2Om7
M3mCuOYWWGMxo3Q+sPdwzLxXsOshG2KNrwouTSLhbeQIBVdcGP2J6UY7fiRhGwT66lEmL5/1anvn
bInivB90hRWJSaN614hY9DYbFFFbMAxWQhiM0wxIAHXaIgokCxMQgIh6feT9SdXRRAXsvhzRzuvQ
E092AoGewqPr80neog0URFgxMNBjUUfTLueC1tCNpsLB7GCnm21IhHvVd8sjKCGpUMdGw63vwk69
l7kXzwcYB+TEoMCHy93MIuw3hMvCJOXCne6Is7wBrVDn0pss1gHS5OXrjjXC1O8is/S/Z0OmEzUM
grQ9EyzcB2EgpzdYuiO5k7QBn1PfsExuERNzrENaEwj5ia3axLQzERHLw/gM0opsCnpSB9uakO2l
H4zu7wTN8I22OAbm6Iq6e+A1TdfrUszqT+4UdO2kdAzrXZEv4msgmKjdxmsbvA2mqOnK8fKTTMpJ
mm7xT1cLC37agT0MR/1Gc5yQo5B7TkfCiIgebCHG8H4oDRc02Az3LTVd9MCkusi489KSOXltzF0t
G8Kh4KbMh34FjXZfmCx7tK4Jk23X9GTtOflUpxcunuKxom0lCtINovDeMmbFqu2N3n859I2jGywF
en0YkgemII6+QMS0HBYyTp+4zITZsMjW7t6sGRrMtAE2J1HC8Dh1nfOBnV/+DcuOeE2cyt2ROKDy
p5VO812PhKchQooZxNPJ5nkNdTZxn3zyKyEMKekgxYSvRzMsF6YU28Ed0aHH7sBaN/ZGklsbprd3
M2FucstLDQVqbFfkfJuAh3fZJeviT9tWQe3ZucYpDg2DPG9btZmnfrFFL6a9JcrptoKf+3i/rqC+
Uas6VXtP0UDq32Ym0fCFB6Ym+ZDpJV2UF4/vumgoxUROrBSW7wjVqDvzUuzrEFH6DvoBTvEBl++P
knP4VlDWks5s0/YbuiRqEWnNMt23ppHdb4+N3z7oy8lnZOiwOIHhPv4m0gNAk0bL+CjaFNU6Wc0o
dkBr/a7Igoq2WC8gR2Sc9j6bqnm8+FVoxa6QHguSghznp0Ux7D4N+WjHsxmy8BmkAXMDxdQi4kef
SBzO+MzJWwKnsyGggi6/jmIyFHGEpuEp7PwAKY/EdXkmKhwxMhAySdQfEZLvHj2E843GOIbLZfr+
3vomSX55c4CmmrndB0IfBD++j61yz+QpZcmelKoefvtNHK1nurVphi/aRKDVw3gVp55Pmvk3aYDi
Rk3yy2eSOJbHZQpoU1IMZ2c8bkl1aEnMbB5YdYVXSLw+D53GtANyoYE7vZJbU14r0GzuMe7/z2e3
YQietAGGP5KRtY/WWPXHTIH1+INKXz4aS1G4c4nEmLayh9xF9bUA29giAEkJK7GmDcp+00IcKI74
BGeMkL7jSi4v5ZbkEHjrr1l6AdPfwgy/KvhtTIxHHw/Xuy/IBfiqQFToawRnFphYFCST2z6FqUJT
veNvqxeH67pwGV0w8/RYhnIhGhhIYUn08QpngAc7m5ntu4hrXkAqmOZgrAl/UViqZj+utr62Qynm
ne8qvOvNSkHyQVuUJke2BjOj8EIOl8iDmrej2PCifTnq4a1eJtqDNhUG6tCS+acmYOa8l73U/zAJ
TxyOE9fHpq1r+TufZXgFPZl/hA0hFxsiWiby8nrdfTW9oKPuGuIWiMJFMbPxWZDR4bij/4SYMyYt
L2iGcD/2Q91gemyKs4fIZjotTWPVkfEMyUGUkCxubYHS+khiQ/O5kuHpfAixkLXuQMUr6Wfi+UR6
qX2KMPkisHC6ovlyHGS62wjsATWsbpASEsLnMPpI+8r7A8t2Lc4jgQL3A4AVu5HxMv4H1SLXu1V5
2GVXjaP7RA6F0XumZ011mc16sy4AYEK2SgpcxHoPIztaN3/4G7iJ/522HVbv0BnLFXsd8c/pXOOV
wKVapue0dp1fuNt7TGkhkos78hlicaU+j5FCL7Iz/rEhRCs5E9Jb7qopRq6xhXwUV6coAkhyNd4C
hgYeAUI2xUB7S0dTpVc2t8uvOOMhPWHnXLibdUriZ+9zhSLpg6NzoLJHHrcGpvNfsMUR21klU+rt
sR9hI0CoagxoDEUSE2Q1OpdsYH4OEd2b0mwfjKUmPQNO0WJvLQT+EjAl/foRzZPxz44oh+xvURRY
FJ2ql4SvgONHy7ehflyp7PlzcPYObFiL3t3lGDq8PTFR5O/pRtHQVrRzKyAI7IEkR/E/3mGsQrIP
IGLcU+1HPxMy0hH5ccciqFG0Cxuftp85Tl8mvxOvZqT5qFnDxC/kxeGzBNIYYdzkJUEIc13KofV+
qELW/DBzQf00ZOF8tiMh2uco7KBZGRY0K8IGydaEJ7COLtgr+gupBEl8abvBfRkjXfFasq1wDyV+
KnMhO8L+Ryqz+FszBSpvL0wZ7jHfaJagY9iuu15A6EZL6AwP4NqM8yZnrFDxkjFlYN5YeDTKSYZk
i+lYMb1WAGbEfZwwy/7XFsQFHBckiXymYKzUBw8g5ovtAOkpPqV8+fK716Nwz0uGmo/5Vmud8hQE
nigwr0r1H010h4Df8hVdYqtJkt05rhrRRyqmcP8cP6cAD3n3CEuIh16cIWBhKHaQ8sYnd+GhvMS4
XbF0SMSjnEgSGn3sC9UGJLkit97qmFHutJMWWizoFDgnbOI8x+camzwuIRGnjr5vATPDG40oevZJ
BHx9D3ZD62fX7dg7Y3eZs4OY+YkfUEcjzjKD35+142jvvAZ+yUxOaaxaM6Quj17G8btD0gXlA89p
TMLZzJQe6HEBgCYYK73PoGMpPlKWyfYiUkR4zIj9MHir8DgAiiv7wGNB3EwfImvlV4d2JnodcCcC
xmdBeInMMJG2q/PgmXPeIeFsMYxaYRPUd3OrCOLs1gqtPgSb6DSwpCLX3h296wQ22B4pMWm2WycM
mS7ia6l2fmiVf0BiEJS/vZzVxzk1lOSvUQrCZDONSarviZpABA1XWmeoC/JKpy+MZH2a94JBgT6O
HRRvRrvVDUwR+fBZQacH7G52a+LQs26CjlTTFwRWqnpY4VRlByZp8XfdACnFs4gc7VCNZGRuK9ew
kKJFIsfPBq39cNbZfqSB0c6p9dtA3TNTw8uHlLLY9UBK/tVTq5Az6tyD5zq4rrOp8HYbtIWaQdOK
VqHYLLPAM59PkzX7iuCbiFwr1dan0SHHcu/3IZmuAgiLc2703E8XbiZ3PoUe3dczTpr55i2saHXH
BCZ7FrGs36w4DQglU4K4nVDE/h+KB06UoaYSO8qFgcUmRtCAtLYkzuhYRYqYeQyeoE7l6JsntNdh
+RYwtrtFCE/yyi+weJyMyEV2RRxB2PQ8GL1R2S7lZ4RRfYEw0Gaz86yHGplLNgFZweWLXuMdYK8G
JYhzB8W9QR6g9/2UD9k1JtMZEa6j0uK6tEbVn6smt++LH6qPv1pfdoH7VQ/sTk+40ZPo0HiD9zCG
9C9YvtPE2c4FUIsL980KfZISkL/T1bXznMOqYjyztt06vphGNAXq7wniwGWCT6YPk88I7MJmYlq+
UlnMHzeSKagZs87MHeNY7MA0pIqRjVsl6RkXdeBAAG4DVKBjMour0wsdbi3pg+2dLmeSFSNGcAyQ
M5XUhvAzzk4wFpDn0q1b9OHDbeuCainPKsiSE0CvDcLe4JrLOCFDHKINsnfSw+mJEUMBeL11L828
BvnRhlWu9qTf8PLoAcgL5EQehBfmzCFsoSXibAdf4pitTdCsoXWNFLdYMybxXywsc/Sr7bl57wq7
aj4fzZ+NHnM9LcMrWXh9/kujz7mpcyY3pmogJwf3MsvMcw33ChQfZD689fmSaYhWmJIPgY0k7QLk
+hZZXxbHx0anwPo3ruVzwkKRQVFdd5X1eklAeKDq3zS69pfQXu0Cos3wITAg0xfBIsmhiXcUwvig
kC+kb69kdZkScMce62IV7iTHKo6arG2Ok+664E1FGV0ly8j1gA0bl0MH82dE9s2mhu2TYYufBTJ4
43hFDY5zWPM+9cFEHCKkrT/DHMh/KTg5dEUclXBII8ZFyCyE+J0yeCWSEsUg0eSi9f/YrCC1mlKE
ZHi6TIIm45YgHtgmXJdPqIBI8vLc2nvsFu2TqAZtnHqxGQLOsU0XQ/DBdt7De5BFlIn9gqzpFnqi
fXFcAbS+smhmj1KjqS6OmpEGMrDk/5HIQPtwhUy9FBdlZZRDn9eECPQVlQwLwpGE0rG36g8qFGgl
bMzwGC4hc3lIq51fXqOq9w8eQwpiXbpS2x2lo+RkJYsOZbnOLUu3aULoxfnTwmXHHcHwmes53kLV
SH6yUXQELjYzaOlo9f5NGSl8SRln3/RAYC3QIP6DHku2g4tH/OxVjMo2BJDnzjfnMFL+eOAh3FMk
Ev1ZOm6ApKyEPnjXNAoenfKmrj5lFlUsIjhA5Q8p7fafillVvgv6IH8VrXq0k43Kxz638i4IpsJu
l973yIhZAjCO0eII79Rpq0B9sA5kJg72IeOIQKv5Qp8+6gO71ZU0g3WizCnLJacSrQbqKyh/q6mx
X1b0j1CKEABCsK+LX0Er5+x+kmvx110b5e6rCmvDxG/m0PZs6d/X72JBQ3isVq+1W9SpRG8nEz3h
xWX0N2zrwM3bjVPoBslDXYnf/VyY353bBd2hCo0b7fvcdbxrk0TxB8/E3B3hmPrJ77kEyL0NnIEB
eRAs+r5a6Cl2IXo/YqJtmxDz1MVy4YaN5WsUGsLp2mhc5/e+MyA4TeSLu4aEk2oHqIRkUAZfnt01
rkrf60XgvPIKMBlYjdgvRjsbobfbCjsM1T3ekoaKtq5R7SzuIq5i8QmrbnGeAscIk0mgdssrar9X
gfNPPM9YsLIrAWlt/Yex+QgXuk+xSi08iTYun+l8kw/wewzXsGIx05qCOFFbPxEOXsSkQu1b7QZi
BhDZNRqO3LZPG2e8W+tgarcLfU/2MvtdzyFmAz/aRUjMMBLOjPnAmuFJsciM+y4uFYf6JPDGDc7E
z3jTmGBKYcAKCooHfHaH5Fg3A+7XtqzaCGY6bKaWNUaX5MzO8hb/TtcahpN1pieEvsYJXeTh2PBo
KsrBcxtxTAk0Mes9ruOUhWznYLfvn2Sbde6Bzqtt3pdarCR3eV47Rociiwd85DrFozxoPM7PVasm
PljIckAnEBlPuC1ZZkfLpV+RMR4scTnVfRfWWt/l2cj5eHUT1ZCsglI7nMHZcc4puAetPx1Zy0/T
N3so63/EbEjz9z6t0DITgQIrYesOhNru8r5d6zvBsB41WcUEF0xYGI/goroAd/zMCL08ujV//CUt
8TuBWGNVgVC3nXznkk/MqY+rqNLsqSvRam5o+Dv+o8qYFIhdQl4Amve5vxtdW9rPPGkkAWzOoohp
EGW9jVo1XMmiUeuLgDPnXdq5BA7luMscnCcaYbvJKEGJDyWPghlDrRfKXdWBYToa1gd/6X8M3oAi
cBGZUUSipOKSrqEAJWCD6KSgh156VqrTNp48udIfg9TeuRA+ISFoYerd2KAh3kXSmcpnkZP51286
TXjufb9wcSH3GgE23bN+0NNzLr2hvqeQWoZ339D9MtsskmTnOxbXoIcQF3aJbsa/o++t6QOueXlX
u1P/isxbVCevk9DBNGYQwcCgIc5m8agEy1oyC2rcWrAJyrrxLrcTHOTSxBatSTffiGANoKjPOkcd
iw2oCL8L3i+zByyqSyJZKDk3YwpIDCmqiCCg88Wo4Oh1EaruDBSvPi3ROrBuIzGz3KLYIgwVVDNu
pIgykADZAGgfq3Zj2nvbSNr0ugMmTdSuRTtYELoSnYtRTeGHy9j2d4PyF80LIpz7tMyz9cGZZ1H9
ATHSZ081hktIO2BiVuTgfRkFLxN9WreDtWC+msGhZG98KpMTevj4A21we4ZWhuoeXZzgpaedupur
DhXjeCvUiHVk4vTKwqELrgB18RUIxJfu1nTWtacJXYHcd5U76qeUhxdDWAnh48GZyHTYWa6977BH
Tn+U2p9SHJAMFze9G+p859ZtGV14okmngPB3y2cw7SebkbLf+ZpeAJLIsFws37fYGp/B8l2HrgDV
BuzZ8dq3bbJOJ39a3erf6oeLc+FvCKqXzO3sE8mvVtw5Uvi/qQxVVZLebHNwm9AZ0JZs23wI3d+2
UnYpjnwXRcIiGvugz2SRiNM/bepN8aH0gvw9Y5VKzFrBy4dt7wZQf2FhGaWsv6N6fIvzJOmx2Mse
EyUovNI9+FRo5T3r5zj+w8u7esBwWeijXejSROzoMG++/bEyxCXjb+qDCgyAzPOvsQDYeTsr6YBy
X8ob66TwA7mTYclgbyrjAQ3llGWqezH8Y3kufE5hzlAmz+q1WUd7SaMcBEPH3UK6Td5gUW41zHgg
wf7tUSty/UUbpobfFcbSC0+YQUU/hzizZKtpBElUV1B+EyDE3/iwfHUKwpyM+hSyffu7ZHPSkjjF
t46Zf3ERmnUgBg8Slfhvn7j4B6QMRAXCuhrMgaQxOSKyiFvLKCSoRkZUoXoHEamJbCtnx3tDo6+a
o0F45J6LGwGIcooMo2ft4+eZzDiXpxL4ebrPfbfF94k47mrSNomIUsJlsfdcnH+ULk58Fq3FYzSs
efHNS97/Mdjcoclq4X2wPyKXboGKGB1TLQltZovWftRB7BJhOw/J+9pV0xOYKSbXDW4H5G0ES+Pw
aNRcf1OVReancDzul9YnFnOXTH1mL5hLquc6msL/UvAjhkx2aULEsCFkrDwd62KLNNyu74FV8jws
eCW3jsfWcjsykW1Z4XAVHVmoxkiB6wlKSlb76qUJ+6XAbQWRqnfLW8XUupXH4uIWqY7mPLeMC4kZ
PYfjjKymaueqOmSj1f3OUJkRBQmRnURhhMbk/dqWtXEaJQ0SmT5jdgmeEjEjtZnbk1AyycNETLmz
L3zfv5eFM6H5WL38keuFTfwcSQlLvg98FveN1V2wzRxOpwMpKjY8xja4scGBa+fj77i40YbKPkx6
dDsCI+aQmOGrcDOwayEAIQy/pCHM+A8G5qbSq15rhDm85xRyamMwqkCNxR4th2czRcgBNmjtV3k/
YyX+b81AhW97o5xiWy3MciAikIVTQXVLXlzp4azimV/e2exRQcMApBtnDjHAJ83cBglvYJyfIe+y
q6qaqLg0a9KmJ0cn9X1dEJyN6a+bZ7mx2eqR3a2Y6uxmDGWfFodccsk0RL53Kof8Oom+zm8W2qi5
NyRHiL+LL0mewqcbg9xxZP/BYwOXO8Gk0G2ZH/vgjXSevHsu5ppjV0mUlmfA3pX9nPEGIF+1flQe
JyZnzxACw38zMj50+HPlqk8Tj5O9J+aHKE/0sQCbYfE3hICNmPA3YSpbNo1u/ReXRXhPVC4CBg+X
x0tgJPnDaCaUeAwdhl7d2V3Fyn4TAMv0ULv+SG6M6Cv3yV9t5h19bqMIKbijir49THNRmg4ROqkJ
E/AwBIRU8LUfiuUaUfkFIMncQM0biNCFQ7PCCp91YSfCf7iiQsUPQf7zCT3OHBB3jDR3U2UD4wf8
jAYcjhgW7NKZOwCyrxcNRUrRLeG4q3C7UHnau6glmfugjAgvkCXi7zkAqbmbStdrP6gj55xMe86K
Lwkk4x2MyUQsSFL/BP1sjrWy3juWjOAn5UYm6sKlI8AjTjIXQecPEdoCs5MdLDyMKbb5j/56Xk5W
5OD6WgJA3tFkc+hjqOM27mLBJiToJFOa1Gg/voIJXv+gSlm/sGV6f8Aa88vIkLUOEzwsdYcACdEt
SgfTXUaYy3paJ0qGLX4SrEsRpeAHEdHuyicfRfZEEsd0cwrSnD8yN871E+qpWiBzoeLq7v1M6vUO
WqGz7HALBvjJiVCB/efeuFt9TZfEux0ABuzRVVXfXavNcG4BNME2CLy8vMbwrByAzMSiPPuCP5Vv
YlSZDIPR2nN8goxw7wG4FtgK5z54XtuRlA1k+hkJ1hO+Nt4GEpEzrtA3rxXOP4zwrncK4JOJXzYd
Y25v1ASEpuBLa3a9V1X5w03d/sZbQp7MkJfLFgxOLlnFLsVJul0BsrqIief6i5cF8ecYS3WaiEVh
QZore6ejfFDnnFBOmGzU/NDssRyRrpJFrO2bd6fMKxqxjK6ZLFsM8XtvrgjbUdMsR7hrqWn/2F72
wc7r3HE9srgtlkvIXIvdO8Tl+h864ogPIuf9bj4rDUjwiK/AM4dbONDy7hfOPG7z4sb+BG5Bmghr
rS6Onr2c95zKVWk8Y9j7gSyFYAz6oiWtdpOjVdmIxiE7N0kopy46qoYOEC+a8/hwu86BwZQkaUk1
3tStnitfa9ZlKVvQZai3HkHrcrsS0Dm/lFTy6QGOlnhuEtCbG3H7lhlsVmN2xN5TRIw4Gk7UMhkN
SiJTiTshwupE7CRZFbRIa3cC3INQIKe0/8yXADNDxEl7mlG58vsiP3sCSKPjb9hjGd6ZRHeUPHFP
HiDrpeWe/QXJFXHqO7AvZx9SV8iR+2bkguhuUi77Uqu9HlLj6Cx7Ib3Oe0qXeeW2wcmPGAj99OuY
ygUn4pp197Pgeo5ka6JDqlwmUyxk6xWlb6nIu0Xz0T/TT/SYePER/YRV53VXMgYMWQU2m+5476sA
Xa5oXxFmEPyNnoP+pXcKEwMkXKZ0PzW+/5izJ1zhZ2IYzfpu/W543xO6qwmuMWN538W1yaIPEApM
2xhqAs5XogqCE54bduCAZGDudbR/SK68SOZHj1OnPg90YfO+h7RcTweWJ5nc8726mN1TE7JbKidv
3XfMd6Jh1zdsWvQRVcfI+SgykJTusyxyuryu9x3nODbe0h99OfApyIxdAo9igj4kdxbxNinflDRb
DkqEVjBz2oksi4MfC98lJgWK1A6EZh3gvBoONhorYwdeMSar5TPCxWV5yFvsVTzLYGybaW65TElK
uGcZOjEQnTjdjgAS/C+WHBIhLH31eOxqkPNnJJMorLICosLWx6nxejOCpdzPTodNop6H+9yhwCXb
cWG341g5MhtORqrGsZSI/Qg5SHAKoWcYL8bhwthhguHoJG+tTi6a/Ftg9UOYPDJVhwFk8OmYfRCq
1b7N+UhmCmVDCp4uIZXyIyxEeR8lcAxIZMY5g2EbKfjoqS3DUo7z2OnCb4WgBCJeh4Z3NzAvZ8RQ
p9OvNRlIOGHyEF5I3iB9sS3i5OoWThi9d2KaTiUZIMVGhzPSCJLAFtRkjOVv2gDTr0rUR5id0tyx
fU2DZ+BHEHyZ0ocPlSsIqmrwpv2spFyOOwSURm3FzaZw0lVqYRr5EV24g3TVoKvy1KlNFyiuk0/a
AAVQHYYH6pfJPLakIu1LGvRgnwDi8O6GMOq7fU+QidrMEziCQ5FLKq6ZPLX8bMGi/XSJRWGHHRHQ
JrmA//Ur+XGnVAdgvSG2kKhyYvmUreduNgAJs5yCnTdZEawOJqtPjiObG1a6QccV/dCiJwk8vo2h
nU9FMQx/htyOPoom8p5vKd/gHLi3+2nI2ju8s104nzRpfMOlELJ00fFwnX64XYv7oDIwh5BkdRVf
jZGWzWaHZ3GL0B2AY08b89UFbTGjOFi6ZUaYCd7lMxZlcwQnVol3hRi8eIbfEfcPFhDWyrlPbWEs
zEV9C0rNYmx2ktUzs8UV0gJ6NTzDm45BW/6iqwD1QUCudsjiPqUizqnd8SkVyaAf8EyQA8QG4MZo
WQkXWraNHNgyFMU83HwrVUGmXVYwUHQjX/9aMnIHTkEacmZtdMnsnCS7kagbVLoc/2zGy4XVbLxX
ZVjTRvFUqjg/yJSQS/gsE7jh56ISbnQDsDiDfY6Q6COz6Py2GjcFEZZLcqDBKFW3W5cm+uM7ZZHu
OtdZh7eW5LZiV6JIfsByZl8yJ87NBr8rgx5LFx9uB8jF9zUDyeeqp1BmNzmYixd6qDR9jPvPiZNk
dDOGkPYDoZn5OUA0vRxbSLXq06Fbz8loQf2Tb2cnT8D7rVkJl3KYh/VzVQYh7paXuwSkK6RpUc/C
Ifses6m65V9FRncPHuMt7kMGoGjYQ78oY9alSEqXcVPFLXoWEWTw2FTKiPhhCpCXXEMocmwEqxh9
5I67zlcHMrqdkDQL4smbBw7AWCHqTHz2jxjpAWtte44lRb54kECWAUwFDXRH/9ZMciNZOEJuR8eW
lX9DDxUapyXnMjp8srYAqBVENyJJpA5InTuns3K5n+rEb/8xDLRMb2JXaMzrjczcYw3+CJVeiaEd
gzzk5zUc98jvi+SrccNI7pVNbXKVoFYmki1dm8brh+W6+peihrOUUYMofxHugh9h16IQsRS7Q+k+
5Fl0807R/L73FT69Z/aOnvpovdEB4iHV7GZ3jVh7f28tOJc9cuFi+lH0ECpmqZrCxuhnLl//gb2t
X6FlbGI4tlQ6XvoYEo/uomjK8h6zXbnM/QNuzrnYcw6W9SOAKIWWEMRdcpf5SDeeepcG+zu2A9yn
vTsoG7M8RtaZ4pVnSaP/+pQT8ib9jcsPj5sNj8fEFOsSCZjLHwvWPCTw1dCKjL1bw67IGFZ77U5i
2o72FPmwb/g/ghv+iuy06uRVYW9gqciKJQuODavl+XtQodvjzE1b52CaXrvHsBupmVewgCkkooCM
jd2AIiwi/CqMjcA0XVFibaVDhgp77jRo7lCBRwnhatmqWLigapmT8+D2voDb1WmzfDfEBgfHWWlW
pBB5cSZ/Fjl1M8JLmSa7WTXtgrjSRNWdLTrZkJue0kHPMQyQb9f4cGwMo6gR4QOXQPwI84PbAc+e
yyorSgXU3bqdsZ8OGSjLYG6BugBmDlt5XPO1tw8waAPFxA1CDoIfYaM3y8ij3A9VtATHCY/NcGjR
Zud2W/ljReI9pBvxQnYQyZoMp2R/Fl47kCucqaLkzMPS4wEwaeKZwTOoSScgOdzSm2GmWGUGSBAx
EJr8iPoGGi48hgNUwa4uThWQB9VgwOAwJD1tDlzeWqKDcrFZ2I23n8U4jvpVdwhlyVvqNbFEJiD1
ctvkJvUGrOR0tOyPmYRF7S7IsZbwL9lWfNfTUtRb3HaD2dgkFuqzCNM+T6+8N4GHLbpAl9/gJQCZ
vyEuhFOakbAgwy8RfQy1TIOI24R5p6Fg9oq8BtZhFsATvCK8BXTMLb9Mz8X9YZl9eHfsKwrxo2uU
9UhxrQO+GLG0CgmTKJiGQi0mzVwLZPNgGwN18tpk8pAYLqwULpVm0noyKsxubkfhcaoTFULmFeYZ
NHgjM/+tj5TjT0kdN/9D38DYjwgjGU6koXRQUhSEloErzxjneSQEg65KGR565XZaa/zf7NXvA9Dj
6in0IOhMMHUBOuEEbdLpeaL86qIL0+wBUNwW12cGfqfG7ltmDwHEIJM/ACdsTHhogKx13R7fr6xA
LNYiEOEWbD4+6YXsA4N6PczX+VDUeVB+xtQB8zXkyRuPpu7JpqiSKDOs0eshOs3WHc2xFS4JfM6g
wBUxtsDoatxlIV3pRhk9M+4fZ2TAKTrOfqgkeDAThiSqJ9C+9tWk7bmkt0INyodU7Sr0aiySUSsw
MMvL7BmlbMec358Lko062obtgg+i3dU1Nf/OMdFIacT8gm4trUmnQzktN4O3jOmJgY2/nAI2f2LH
Sku8Sh6g6CQIVf7mlGfIWOVa3TXeSIit7NffXSnktBdVURts4QPuLYVZhJmSH6MiwG3AXLS16Xwm
Iir+GRqPOOXWj8PhB3mI73/R2rgtXwkKuK1GxuKfCFfuzC/Uc8TeTNaDrtDkQxUcmOvBQC66wdk2
RKux7vNmZ2aZx4k07Fo8fQajyRqq7yI0zRVtSA5Qr1jpolyqdgqi0reYPBKJmS0ESYphvCuy6zD0
TXQFujA3uJlLdGwJIfZyz2qKUi1IEiJLgjzjwQqcJke92Vh/5VCE3IiUN0w/nLHJ1lMFsnHg2Xbr
+MopgExqnMPxb8rW8VWUwrLyxXGGUt5tqIdrhfyD2RR1AkNxGrZNWISNv7HY5YBKLJp3wAF5SrxS
pKM/LpAA/2nxKET2VDcaAQoNSnohXSaYH5GK59l5iPxRXANbLv6eZIj0bZhVGKL+pQe8h1/evech
4sovXSdM5WofnNYu9tkLHNrCdf4koV/+jDjKa74Nd3ibnHXBUkXmX7U1KL2+gcVg8SeHlxVCG9/y
N2ctumcsyZU8ryS3/S0T3TagnCCMo+dr14zEwMRI1ny5uQ7QN3/G/5F2JsuRI1mW/ZWUXBekVQEo
oCip7IXNxnlymtE3EJLujnme8fV9kC0tHc6m0KWia5GLiswADYPq0/fuPbdHAwaN1PPme3KzwtsC
4tO097NMVWsmvEt4TSHcYuuS5kzITO3mB1TGob2RZeFV9EAROd63JrOmXVsTS3U7t3T2H5lWkcLB
/QkLllvikVYMDNSeIxK0vLBJnkEoWL9UEcUHJNVg7jFuRU921QXVRexYoC/I2YGL7mhD3ExBj/OX
aNHsoRd2X+wyZ5KahCXPJkoP1G21sp2oeazyMaE5zWK0ixE353sdFcGtthltH3qLbhexO6mHLbUn
KnJrNJUDPMoOfbGyXBrQt2GeDQ6o8c7G3NC0moZMEBtrR0ZYEMgAsN0jPZbx6BoSp3c3uDbHhDzA
3EMGdHUDl5e4HcNxcZxKxEOE1GKNIYbCc4x9XvukYiQoBRK6z3ZNVE8dMYcmWNS4K/QIlBCuTWyt
EKUFqDJxOi2rNaa2XeXwGb/6AUa2jesb6gHdEdD6Lh+C+yoT8Q/biMVVTpucRty/IV2Gp5DtJ/O8
LIh47xElZlMLg72NaaWB482vFJgK9GFtIxad9Oh7ZCCBM0sWaGF7CWvARW7WzOw2TpIN71JSA7sk
GUDZcIvo2BNFsPSZcP8hBextsrmMOWs3wimr6RJte1BeIU7DEjHG4QtV3+QQ4lUGTx1eD3UxqJDE
K5wNySk32vItJjz+RwxlU14sSc5PRo3kcs2UMb+o+EnRJsRKTrtGkrfxVMjGew5YRx/UmJQp+i8W
X4EGvxZPGUjd8kgaT79j7sdd1r5LEKFVqmHtIj5vKG4Ax47An/032lYWcg4oZeleqNgyD6LS0fss
xPxDM1wicbGb470HwRZXnpEKfaDUmxhTevx6EqpFgFWVT8fjkCsGd5Mh/iDaK1DNVQtI0GY6zptC
36RQkDvthJ4ZCUzzxdD1LvwthPbXSK3a4MgTtIA2S7TPm1yohEFH6XGiG43EB9Ldpo28bPEwRqvO
GvFVsfPmN1MdDT32hEFCJTJlvrFm6DpX81xXz51OujM+R3A6nqGTZOsG1JHrrpXLCTEKyu8VzSCY
JxFNtpfc6Jsf9Sww3nvtQBgSYpHY0ZepmTv9G8472rPAh523YJj4KDvTrsYVwz3xk9jT6SeT1ry7
qmYfOebKyf3gXSLhSeDUzY110BFJ36sC4A6rKWp4c4eMXOfXXaVVvms41llry61U/WhnPoNwYu28
HfLAjowPolyXj7Zun4YACsuWMeqCEkREQUASdTsJavBfOO3GeWjhOELoth5aG8NEEIbmi8M4WF01
pIGNTznuaaA2VpgR24toCbOz0YP1sXxDHnXnpcS5JDVlsdP6Kr9EVkZGKMCJ4j02ZrrREYX9oy7s
5IyTLHjz4eAN23xi70bN4XEybXsXZ3tk17d+SZW4DsIeanrR1sELaG3sR2CbHEZzhV/RDAoY4iF6
VIB90DV2G+VaZGERVJVm68TG5U/AvbuEEtqG/YD4h4GjExHEPBLPre8y6Vg/AAb0gM7t2npNQ/Qk
B+wWnIitArEPYV+Tu3WIM8pvLWwjCft3JJIbKTDq3QxRrRYKKvwDTFQad/kmVXo+Ql0fQRRmI8hE
kXmltYlGid+lHJLGppqvOtCY6AvbQ9UXI2AzaBpyLz0UgvxVGeFFLSiSTYitWKxwd+jufqg58qx0
jVX1omhUfMg7TgmXUxVWAMJrOgCrmQOQ2oZGF7s71u7pyJHCRgxMlKtj3Aw2Ngz3IHwOPVsMplZ/
oi0aitusZI7wC1sNPu1t55bARnc9YuoouGb4R4j0nkGD1bTb2MVTyvnD7FXMfU6CR2MUKgLG5Pld
fZV3yvrGIu66WxWGcbOe3DR4aXBMND/mCX+1vaWX28q1M+DdJrDbtrLXKkydy67FPoC9BClBRggU
GuNNMtlddY0Qb2p23TAVCAqRxBjjRlGJ+bztpoELsvJp3T0w48URoWDlVqtkSk0PRoNr1icHzmux
x4VbFjcTzlAD26QP73kNgisP70j+ikw63zNNG1Q3E+JhBqdQHfCXk4gDdcxJ14lhz8PlwMIYHWYW
aHRexAYGeJARGR3Rj7QcJm23X4IGHI9FA8tbup6VGL+Fs1fbuH2brN4hK5LZVqJIfFABJrONm5Ef
RDvFSL/FJASY137pULzSkEBuSme/tr/Rlet+enzA1Mpa9UQCjg7bMt4fRzANJLh2zVuzLP9uUWV7
p1S9eyglrWWmWiBsDgx3zOAH8V6IIcEV2s6uKEOE3i4G3/BAgs5kMTi3a5FfqrBrux9s8GZ0DRSC
+xVj2FsgOoX9aC71+gNKiMB/hDK1TBSn2QZOkE681rvFMR7uhhnUF3tcoM2DrQJEl1Sx3cmdwina
BwGm/1XVjJjKOJEjWecsL2ishJLDi0PJCJnGSXW2jjU17zpHoSQfFId6ZgsZUerxbagxqLIDgJBK
ZsjOFEVQH4E3aK00YKJyuqPqMckF0FChroE7qp8NgI7pijaGbp56KQh9oydeISByDfeYJUCS7oeI
0vdc4phwDlZAcwgJVT5gPQ/nfjUFyuhOYah0cVEMCGrXdFZLQbxVVXu3VjE2YkujUrA3EE9Z/DIl
I8Ed8jUF4zTMQ1qgFhzPR/TtfXrsw4GWGf0YD+lTgLTTvrcQoL50+MGs65rU4nYnfQoMGAomdp8p
4XHtepLbF1pEPQ7VGnNfSIJ2XSM6eadDgu+blAD7CjHgKIHFE2WALNXwy/CpzPT0Sl0x9feVR4Az
EUWDVHsUcCaWIaO0dbZCa56X10GQN/ElaQ1ufFMWDH82HgBDRtZ4PXKaO0C7LQyb2AAB8JsWdFUa
4BoOE3qssvKICsCt1lwVKF/a+n7MlB8/dUkfoe/nsbBoTTHDeLYZzzfuIke6df3ESWMgejSQQcYE
yphbgigq22+dU4lBZQRi0eFZ559oyzu12puaH7HHMfqAEapTh14rGZ3Y8qRxR8d88B/sIK6aA2UM
yYLD6Fp4xi3JlpKpxs7vRrTZ4XaZ+ciDUHjetk6EcoszNeNsZk2CDBLfxm7uZ4rilDKnIWYW0oVR
Izqyd/SmBypskzAjfVEGGG62joqa7B0gAVyLMXSjc2UPwXG0sbHQUDLJxUI00n8zHTodiOaqYTzK
PsYTZgeD8+6Tt96saxrTpA8lBpuo6/XmDa1wokiSmHd1s+xgztJ1dU6eCVqIhjecKAaABVgaZELA
N/NG1oe5F91Cq6owVAkPuScjmykpgQpoUKR1rucL38XKRM9rhBlZ9VpUAAIH8nga+kLBOmkRqNSp
Hr8beZTeT6EXhhinQoViEyk25GaYeKexZH/EElkH30QI84Xu/GBcG5gccCo1fFBrBHlU84jW7H6J
4I2e0Vu3v6KhRI1kIMFnolxGiv8JhAwa6kYEspwC8AfGayzICjWxzwwZr99G+R1WSOTfSJPzYdan
xEniYlMhtz+j62e4FznjQM4sPsMXNDUmgUFkqRwdRXzdtqcx/tzOy4ynMbPppuYlvYZpSGMzTQrd
ncCKpq/zbDYLUm3wjXXodtY9qKDhYTD99oXMyvyX2djJm0/e7IVpDh0QxxJh/mpkM8fmhrToleYo
yqt6qupyW8NhMLZelsZnr8tB4En0zy8RPrVHA218iLwZ+clmwLJ4k4UEZq28ukB/BcStfm8SqhXm
7GZyj5XWevaEZf5KoujfaU1d565nndWoszunEpAvZUI0IOpjpndBLjeONFkXR6SnyYYpcnapUWZC
PiLmuFqhYISpPIArzVn0KvyLk12RXoQ9kkFG7LOukYrC4CjTDiYh045Zb+d4wkZRhYjXVroRnAg4
7Rkpjj67+FXbZeOsSdOsf1JnFdHWHHI3ooDJoXbGueletogOBU4qm0m4Lkp+a0W4TcSxwvXSC8dK
W4xFrFcdYVEIV7VAo4JeMfb7PYtB9nPoK/vNGFhvFyB4Zlx0pVO9u4z4PDR8WU7yq0dDfhsYkK+2
3WxXN60l9SN7TuAcSOIjvmFCNwsMI+c+rTrWVU5vRuTWx5oWKHi/Pkgf66ohlNJkvybRt2Bou5WM
XH7ZTWc8DSiCD3NVmrcwlRe6DlimhplZEiI4YWtfD15sZvvIDzChTWGqL+t09r7lUDC6dQfHAXVj
UWAbiUyKFFQg2Hs9JoJ3BqKZ6jhk2nzo+za8r3zJXhjYBGgBHQjGG9n0OWAOpOTWKgROdompb34T
PdX5OrTIul45I6dwJqwSR63dj+PzICY4mRxGmXsys65RZ1s5PeHQy44KsVO/7mrV3jNWq57iYCqu
45x4rBWaGRpnqnGb+xTqI22awB1/ySRGO8IkzNlbSZsWu1aQT74zDBLo1+jOCbDU1Th/xz5VPeq6
DxCRiMUb3PYyz3bUTSSa890X/VoYlFPbXEXzsB4iDd4KMZ1Y0eNL7uJEhG/Ynlx6REOhog0exvjB
42DrUjX62WtnGe67F7d9vOFNICOr5Ej24EH74c+Q+Hi2DBGqS2+xKaznIDPotM1l8q32JnQqmTGo
q6CUubnzqJyqldvELKBBTSOJ2CDW1ZUHnOxcj6OL+djh+VM1+LwabGgIhFgbYLN3ZSTvyEJknQLI
JV8D5kS8VEVn75upTc+qM9Mz4Jb8pW0thJVSTPYVA4f4yc8dWNBtTrv+2Gdxtk9HaH+bkbn2CzIc
Tki+WyHlH2ZEUNQOMWWvaxaQN03U5uEBygPD8QZ7a3+0c47P2kfwDd5pYs5V8zGCZypLygGCbRBZ
SVdAM+bsSJ5kMrvvZLnXAxgzVZ8zTpuPlmMQuowBRGMHqqz7CbfQuDVwYn1Pw7C/HTQmPcprU1G0
9Zk9L0IsumAg5dJvhkDptcI6KtBEBoE3bOj2NPFWIAJCyNnQB141nbfg15m20M0pXPms+X4ZqDt5
Anp84LC7Cuqga9c0h/qSuThKgC3CCXjP5BonJ0Xwl1jNyUCseVI3GqxcH5IMUTU+R7AAbJi9y1gq
b7Q7B5cIY8pxA/8+Dl7iJrR+RUidnBUarob2etpiwsjC4jUC1XApomGB/w8SOjGnjkATrDLlJ7i/
crqlWVtD/0CxdR2Oo5kdZTxCMgHakYEqMivInjEHl+KQ1/EivIRBAfepqkWwNUAv95egKhkm2jUK
T5oVUt30VWb87BBj79Xyp8NrDQascySavjtTJlG/d4uA3erVInlNapiEXlxWj8mYuW9e3QzsoqyB
+FRhgWwnYdpQlWiFXtmdDWaTAxqoHg00Ld2Tegg3jn2yGla1aWYj0QcA5JCHYiOEo1OlexKLCxxC
VeCHB1UWkEb0QPW+DeGPKRZ1NfyySDAKtpKjUMsUuzEWU0LZHLFyyjOAdWa4o8NOtI7oVzPPNcCg
AyPt3ZyGh1D+ih2N0QiwL6YPXaS9B6RqbN3Y1oJrZsKMsYToOdsJOeSnlHDcGLp+4T8j1MfW6QeD
tS9bBpc8HPzkklzCJTNz1Iu/OufsZpbZS51meXhJAWHf8vwrVOFlHL5hQS6+ZTqj/Vz6dpBdBBA2
aMwbgg5BxCip2dW9Lh59EnIon5NAXdu4nMDvjM7wEgQtuzQzDrvehNIM3G3vkGO/EmZWouuhY70Z
mHTpVR/jkESo39S3FgdfvPnKqN740snDcBy/+DXi+iFPFokFQlW7i1+1h4Pa6jhJ7nIRwoHCmdfe
e8QN0WqMi/yIgL3s6T+5xI4tRSfNDnc0TymQeeYhzIoXLzMxNOAqdX5Mg3Bp/zcJesEOkzB5Bcxf
2Y2qELWtZY28pQTM5DcjwO33AE4RYTdzFVXrsE2C5wY56ciHm7c3ushGgyEGH+vKTDrcK6lVtyQc
eP5PXnDaOZCGc5rrsXhkZcwegzmv841qm+m7xHpxz8ChVWva6xWob3hYN/7cLm8MmXUn152GI0m1
tljPjScWHpUPPEMGfRIAJhnns0TqfI0bEGOF6ABpcPsEbTdX9SU6fcKmB6iiIYxHbgan/WmUsLsE
g1WKlsRQxSb1DOtaUoCR1RJl+pL0b6xKPE6z2Fi1xehwGi2KsZaASbE2htpkhk11ghVIzt6wrRPD
qbeItLn7LEPuc2pH9GxDxD30ParSOvD+89PKTFYnx9Qc37Kxp4/RIni+n7LFKkVxqzc5eP14afRg
i60oafENpTbHsg7TwKHGdUNgS9T33wg1zB85ePdvYxgn2IoaYnIMWg3lOqdnma1CIsXFOpgzuTdb
wg6pVxfzbm3lyTOS9fq5gbwXszkuTobImJhYe8C84THEBHpZfeT+YlHR7gbvSay3Q9oOryFUrNNc
Mn9dORZd3C1xcZFzqDTGsn1AzXrb6I6jF+rwGO3XkEbPlo17ARQnwfQXYWPkD+gKQ7Q6GOTxafn5
+BKW1FrrMKdTuYHVKI+sXBzoG0Qo6cZALjAcsBIEN5i5mGpZdD6gMkZsOySTZSpe4zV0PDz4UcAe
wKgbSHpQDG9ZysRnhzOq2UqiA5gSVohtaHfWtbFhit+HD/SXA8qtsjA2I05IcdOOsRw3Xp6iM5s0
Y9pjS8LoE37e5gAwUDAenJE7Mq5lxMoI24y7bdzNPugFXglrA4nHeumMFm5kTQJleww1Zvbd8roo
bi9f0ZZpNswNDqDQKtEN1mRyGa5T7QxszxygiAOfYAmSOj4WFeVVqm3YENom3ACRErmvTFYbAQLR
K4a9lkPVrSk+2TqwKVcPLlllwa6Szvi9icaF+FKbGIYZudooGJB7ENvVdsUrvVYbbIGJDWVlIDf+
FgO0gRIjydBbVTniy42dJLB4hIgQh9QQtcHURYV8bUsg02uWcPN2hjeETEYNZEf1aLYIYm3tiWG+
t2BlmzAZ5qMc46jZ5ZmTnvQ0hWpVQtlCgEG9kB7apvRIkcbJ5+/J6uIYQvcQVGnN0eZX3MV4IM0W
NdcxM9wGWiGlDL1He7D9Q0CrBGv7SP41vKH0ep5622B7Cfr8yXGJP9lgm/C9m5j1+XsXDiGzoqLS
clPl/sDxlTzfNxoDsEa6sSlpKjHLs+5hw5T1Br9lfBcltTUga+AfbjAsz3wXWEnI3NYUORtLGeF5
tjNU30FkBXdpn1vtlnQne9+7gkylUSXdNfXeGO1NjpTRymYjEnz9HTSdxkjkO4Cn+FV2sF7WdWnk
9ROcdn2fiY7J4jCbtdirDmUouuWawx0zhAh+NwQqejxmFb9iO81/Yi6XxToVPp4NoiflvDVsJzRw
dOHuYFmPDHoqnFMg7VHchaRe9hs2zJpKBrLXuU80oL66a51X25l1jTfGkggxg3BJp3a6/uB3ykYI
SYRdvtNUvD8tGpDBJkZHToGJreUOuxAbrioY22HCan9qWjQ1LQnTBaaEK87f9wLXPVgKlT2jGGJ0
VzatvaWhgiKEjh4HuRTSwhP9tvKqoimHxyqt8+EpA2jorhDkMG1Bm0OqMjJmk7Zk7MYLrp/o0SBT
0aERKnN5i7MJ6D3t1u7HjLIq3jY1EouNRK9xTljdf+QsR48TCNponStn3mqOnPDxi0A9W12cX4qG
JJONXVhM0S1VfM9cCxkNDKnyDrBZeDtb2sZo0KXTL7q040+BneWFcrK80PRb400J4g9qld1m2xTa
6HPIA35gSIVSKOlo7UdhAbi+8nIbTXm2dNq8smtGhjgZsVOYeZIbvjCYRtS6/VCCfCfauftB8UUP
lY+yjNN7RDOhg0ZVF71JK4LleSPDqWMREabqvUcPL1q+a8PecVemnIYEu00tXL9fZZo5dLee5Ti1
V1FiFsyXEVo138kB4Da5CTNmGtxNJKxjAKe/Y3RTTBXKI9rKzNnz2aTjtZZGxgQ44v1cYjRaK9q3
xAWOzLonwZdSycBLbHY9tLDHBdNhkfpegQ9pE88a70xkM3gpFCtYdeebrsnwBraAQ/5a7KRd8Gw6
UmR63fHMcYBWsQL8DyMLjOVjTCg0kPyhdLtLous8e2d3U6z2DoGG+TueVtOFF2GWzQCDsSycLWAH
IIkXlgeZlfo/kB3Q+TCVDi5emp5jex3qzm3yg/bIXHIu8eszgNhGoY64IaNVQtzZNgnuCHsLinAE
oxKSW7cS9PfFcnrghI+nb6RU84z5LoXTn+2RfDO6A+HJIpnZLRs+O1TjXsTkBxrrUeYFqROInQhc
xWi1sMAGQO0x6eMzwBySgddhiGUd5ILJ8oP7JzzFHoSxVVyjS6WyiHKJh9ZRFudzar2NTWTpjUJa
T959jVQkbVifVvivje81Dbdfjm3Xz/Ry62YdgxqgoMoIalm3ka9ODLVJ8OkKU6LBU4Seb6ICA81G
BDq11n3v1L8WyTAZAIMdL9iTWuHDR8pO1nligRwFQG5zHBunX9rBaE0QdjYyEULWT+WDpSHZ4sMS
BySFpqIFUdbXZWeoaQXt23tz02HaQXqnO0+kRovyqGvporm2hSpu6NroZUSi/z0gKC/ajrmV03fi
sEbiGHMxdeDvYPauOTTMBwxTVPkAginKyrEC4R7MqrP5T0Nf21kJ+JtznYsIaG5xHI4O1eoaAqhf
byEeERBfKFJFoj73znTWka9ghc2cC4cRPpLKJkEA6bWZ8SAcm/6MsuLqV0gTdlpns1LdpY5r85Ga
D+VW4FEYr2ZBcuh2sNG8rJQCrGQLYcVHsk/wk5Q5A5U15kfUR5GpyXC3bMOtLtrlFdnE2GaMvRjG
OYIgJRHv+n7sBmsCzGKQH3LW3xxOtAxT0VGYZOf1JkYwtJ9kiVQJaerDhD5sZIxFDWfS9ClLDOAs
D+SfcQhG4A2NICc4pAtr7RyaOm8vYr8JnE3Um0O/1sqnGQF+hf82XB21ivPCf0NJ1Jw8VKEUqZgs
fipZWT8AhPW8Js7Em12aLbD4EW7tKmqBl26wttknT9D93eV0qe8RjNFf4rclhw6N/T2IpfFN5VZ5
bToE2u4iZjj+lqga29s2hLCxY1oL2siqmVtvbBPj8VpVPGDyGZw6XZOqQVcNlqsnVpC2YBbo3p8Y
lsbxjzzNyWbNm9y4AeqUwn5zRX2RJzl8ZdfR1T6LCHA8eljuL0VbJ2c3ZEEmIxSQ4AbeARpE1M3o
l2Tr2O7Kn6PshMZD4vMDxvUWRsn0PkAw5nyN2qRZqSmIohWNYc4+HIeBznI72PkbeqLfnNAcXsy5
Le58xYOiv5jTiMgNuPVEiFngcqdBvMaZyhnTd9FDIpcOa5RZUw9kXfO+2WTOYb8b6dpw2sNEQPGK
IcANhvhVFEBbZRL1eBYMQA74nubo5E3SdTYhWkJvVzKgLlcUBEwKgCorTHqSzRrA+RACiiBgC+cv
9jmS29zhncPfRExyNbaXPEdsQ7H0o+XURTdu1bEUAbMsTaUXpoL7ojx7sSXPGTQazl45cjjyKG45
Yo2c2I1IdQc6k3W17hyp7sD4jK/4F+vXmBPLO7PcoOPAN4/nFG/xA/PP9gy2u34cYZRDGQoleB1p
OfxiIJDciP/A+Yb6kkp/W8EnLQ+VcEPAGrXXk8HVlQyCLiJ0/cRTOfgIzO0///E//ud/vY//Gfws
7op0Ysz+j7zL7ooob5t//dP+5z+YKiz/3+OPf/3TtZQQtrI9VJUuDU80qPzz99eHKA/4L8v/CEUU
NnXDoLm0sva6B4Vf+mF/9/VF3N8vojggCM/2tDRt5VmOo3+/yKwjpYFFJOemENMdqxGJnUYV3Ne+
ttfWNKPfhwsT7r++6vJv/ctP+99XdSySWyxGUNL6cFWO7r3uwJaePddt71MVO4+WlRvGlmywCEfX
hGhPp47YUzvipP764s5nF3ctyMymy1OxP9xXRCU0IFCTnuOmnq4Wf5m+p6zyryC3+vmxrOsBK9PX
1/z0NmuT4wykeddyl7/pL89SZuT8Oq1Iz2RoYZWe6f/9YKQavfQzxrQplMMuHyTxN19f9pP7LAWX
JHlaeB7x7L9ftkdoVqoqSs5ONT5kPo3lXieodKj4mOCPnElPiVxkSMhpU2/99cU/vL/LQ+bimqGm
xqgnLfn7xSdzYsyYN8k5NSsK0QKHywUS7LQ7fH2dT+6tFLaDN8Q1+aGO9/t1nJrjJpfhRxpk3BhG
yLrOhkRjZejb5wHC4z4ncuHl66sq/q0fXmGJ5JNizXFtGyfG71fVTJtHP3fjMy/5gh3FlDkRHVDG
yA6Ltgyvv77cpzeTz4VX1sab4S5/zl9eIEwOBPQYZXJGOcT0U8bqFFoh7KuvL/PJtyGFJxyU5tpx
XPXxhZFzM0K0SM9+MeL3JE+nJlCd2ZnLdoN+qgpNf/f1JT97fFLweqLWR3Grln/+l19G4r2liFZN
ztFgm9HDoBOqOYMrTdtgKO3iu64C0UPw5HB88fWlP7uppCzxgbDEuignfr900ECiB4zNry0n+vQx
2N0K1G3Q/4039K/X+fCG6j6ZtYwUDhEEdxi8q+ARyVu1Jf8Mq0EYwdctgujtb/w4ml2mA2LZZAf5
/cfJUs90i6307HpF298mSWX29w5Sps3fuY7lOShWNffxw03EgedmI8bf88jxC/B3I+bgoajRP/7h
Rfn0aTmS6Ya2AKV9/EHM5hEVdXl2RoC8hN6rMdgCNCV+8esf9OkL6ZmCQaiQrjY/PK00VT7ttjA/
O7iovlFAhHJrCcuDwxc3Lic8ZTUSFV1Mtfr1lT/7+jDT/J8rW+L3R8Yahh8DTdwZeLi4lW4KW5Gl
R2I6AQz81rT0ub6+4me/1RQm8B7U6yafwe9XBGgVkyHZ5Oe4Q9TrU3Jct/WY3QvAxoAbC4aZtIyS
P1z1s7XT5JVk+O84uIE/XDWq7Lkcmjw/E6niMWARc/kGg7A8u+Q2vH/9Cz+7p3+91ofXk9FuMWJy
42lGVvvsGe0C1apIJh4xEN/3+M0f/v8u+OH18ZDSC6uP83Om05ofZzhRvsVbVD7KxrRfqhxH6994
b1i9gBDTsOBg+eF+hmRImiVRd+diSO09ozPVXuuYYLv1nGoFPc2Nnery65/52ddoammz7ZpS2R+/
EqTh2F/rLj0zDG6qde0TLrsdGV7/4XZ++ob+3+t8/CZUHlcy1mkKlzR8ZRI7YXMIrftIJ0o/EQE7
REcifN0/FWyfvqJ/ueyH1bOF9RH2bpOee1hVku5J5qNLqhj67cmkt6M/rG2fXY7tT2vPlSaP8sNL
E7YgNeYoyhDvCX+X4JM6UhkGAKaz6OnrB/fZDbUkX7tytCMIAPn9k2c7LANsrpS/pj2+L96Di9xC
erBKdbDntHrgnN394SF+9hGyvCih+D8TbcTv13QyGvgqZAMcmAa5a+BH5RGXk3tJVldAAzGv6quv
f6Vc1sqP9Zll4VVEw2J6pjZ/v+QErrB1DJttSbfhq4vuoO77o9EXiDJQUi3tIYyr9INGpoaGLtud
GpZgza//jE+fq4NoC2am52q1/PO/FDez19Yqs3R8NgKwGCvwGd0ldB2s2Jw46Ll+fbVPH62mGFaS
kR7P9verqdggkHAK47OPNPmIKbhEXI/J+MHJ6ACWaaVPoyfsP6ywn60EFkTRpX6zLQzWv1/VBpm2
dGOXSjgUmAmmvtk0dBLHzde/7rN7SSFDBaxxRCn54cVNcXmjM+mTs00Y0GU3+mW3G5O5kigTKv8P
y9vnF1N8jdo0l3L49x/VFwNxF94Un6GZ2q9goI0LUQQOqFbRbb/+XZ99HLblCM75TAA8+8OlWmtC
Y2VYPDUpNBnyDH7WY1hNd+R9IKfHIFj94Yl99p7QzrIVlAMtLPHhc6yyQmQu9txz19bAmsNiHN6m
xqHN0lmYiQnwq8d6Tz8GJvPXv/Wz28rngLPe5ugtxIcKRzd+xYYoKfbp2JPzGZVyO+fKGjYa2sMf
LiY/vZoyieAm5Jk39MPvZEf08wnl1xl5a70uaZI/mdKF8eFW1t7ATLVhEehwfDvT8GgDUYYCGTr6
rsEkeMncUEE8ImKN0Ra93ufEqJzj17dDLn/Bx1WKOnNpwtDgoYT+/TUjebVICTxNz/jnEWr7Dtlp
Rj3/TDCoo1+TCaJdZd33HnmV0D9lS0QJ5z5zF5KG8fXf8tlnzPHZc/m4HPpjHx5NOwxCQjCPz2lB
jCNAQQGYpBhEE/6Nve6vF/r4VGJzbJKy4Cibieb7XEJp2Zi9lPLYFSjP//B1LavPxzvs8uq6iBZM
ha3+9zssGoVGU1d0IZgLFWuEsgbao9pxGfvAe6M5R6wnIu3oBhBRs/76nn52cfBBy5a3HG/N5UP8
y/LvWHRIyJnSJxd2FMrpGH/6HekOtvEIWneK9xUTz/ga5mrSPoUuorb913/AJ18A5T3vP70n3DHy
w6/vyiGsG/6ukzIhVEGdTTvnYLcqf0ZCFVr//Z/L8s9wn52OtsjH83Taw3eghebhxenqR6CXoNdk
BWFkp1D8Rxs3byDc5MFQXxk1ar2/sf+ZLjUGhQYTWhrkv99uc8RAmFS2d5Ko7PXSsWZppYFfefeT
JLPGt1ExPyhS/vI/7E2fLTXQaEzbcVHxMOT68CEv6rAqZvJxcnqHOVvfmZIlJpi9uzJDZLyjZxzk
D7iH0BxqbzBOVM9YJgTBeVvD94B2W20/jFcBxB6SRsqps66nES/D+esX4vM/VC+rL985q92HV9Ji
VIjH1PRPHsSlYk+HjmxqofrpDp6HAG8yMRSTvWaCpttx7o6+WKQfYRSNTM7LXvn7oGK7IsTaS9w9
b4Pey1TEf6jfPntx6QZ57L4mX6/6cD9rjImDXwp9GgxcmyTdd1cRERTvAFS6+b9fNpmUwjyRf6/B
H3trCUTMQJCkfbJ6EMiMwWZmhmU1yEujz4MKsmgzhPa67KQX3X79OJaf8WF1Wr5OxZdp2RyEP/xM
whpGkwrEO6Fnh6rQteRNDKnkxG/naGBum1oVv3D7p9+bUqYPI9zx+PD1n/BJMUBzSHGvMdcANPiw
HBNJrzCI+94JdRszWpgxeIvLwv7W+TO2GLOP9Xe43Yk6fn3dT8oeqmKQVsqy+Gg+FqskZ3dY/KR/
whszoDVhz80XhBzs62BOoj2w4Cj/w29dlruPtxvSsJRsBZrJw4dSa7YTaC+l758SsMrRRdkzY4uT
wvRI/MMOi6uxq5kv4aGGwBb2L1//4s/eaeL0GAJ4dKml+nB12Gi5xCNmnOLMMKcNDrsUQa2pKys+
9HZbT3/Y+uTyL/zwc8H4cJcdy2FB1B++9aHn7SFs3adV3MgGJYF2j7OfFPI5iEfx0FfF9Bi304Lr
jypUdaMZH7SRgz/MCBPm1uSF2BraF39oZn9W9lDx0GIW0rL+302ZpBJCp0rLOCmYG89BPffXCfeG
0Sr4xnjTN30Goq91ABLmKSZTxt7eXRrCbwJttNyurx/MJ68iG7Fwl8OLpDvzYd/wXdpUJFEap9Rn
ZMChUMX2/+LszHbktqF1/UQCRE2UblVTz3a3266ybwTbSTTPs57+fPLG2btLLVShHSQIEANhUSQX
F9f6h3+nJAQrR1Wq2pK4D9qV7b+yFXmFCx2NGVpQ0EPP76pUWioOjL5zbEup3+XYxmNti8m1vXWs
MgamhtVVfaD44XsAP8PE+3Z5zivpHtOljkrlWxWGMW/WN6mJSHCuA5Ahj0ofp7iROgWc47EDL3V5
nLVvS9fCRKqKvriuLcKLALlXQo1wjkmYgpvKRqE+yKDDl6NGGhXp/7zrni8PuRLRdGIK1RvGpfa9
mNogOicPcDQ4gqWq76Ne74NDE2oxcDgMBzeAp2gx535P1Lk88Opc//ROYPYTXeY1f/NNzRYIi9P3
zrFGZPouLbwSWJSGYrFUpfzaCR/pgb8YkdI74UwXwrIXu6ijfT2iaeEd0T527pRQ879Do4VBQ9EW
LWJMT8X+8ogrQYybiif43Pfi0lisZ9XmgHa9xjnGBNO9j+j0fayFr3E1tF8vj7S2Q8kkiVwcSc38
k8m8+Zr058uGDM4+jpURbmEi4Sui9OOk/cWqQVMF46vSqXwXJZHxpM6eKvbRKOvmoDZGGWzgFlgv
uoJO6z7LFfHj8szWviEHAlDEn6bs8sq1BtGGsAfYJ7MyHmQfeogbBZgVDLYOQ6mP1zJ0Uzh8RuqL
cyXqfFsOQRBGmGtT/AHUBpgyn0ASBT0CJ6oNJeXy3NZWjRvdAo9BlklCcT5YhFwzOtihc7TZjDuT
Js0MPkKM8i9W7e042vk4elcOetJNzhE1p/4lcbC82+c6BBQkemb9BFtr0n8uT21l2eZui+2YfEdB
znY+pBjtDtsR3T4qmvbT8GLnOOnTsYpL6/nyQGvFS0ayJa9Qbm4U8s9HSrMBGQ9kuo+OjZVk2lTq
I+5PvkTXt8oOiKNg92o6EG1zJbSPZg+uXquL5N/LP2MlnBlUA8hWTJJQuSzWNDzl8Hoa2DcNcvR6
ZImvPW6OG8ZLnwT+p1emvfJ9eSRTKKVSo8LmWwSzHFvUsPUc5YiiPgn4ZPvPsRcI5Gw0p/34Np3z
TtPkAY4vn7oYy4lLL800wzsqU4aSOvZfI4654Vwx/fBHNLGjExTaSDipQ5wvJSJ+mI9FQjkadg36
FkV5MJ1Vair1DbZ6Wf1VRMCvrzwrVpILQsZ83HXQArT2zgeF7OP5VTP5NIQwqPoSZL69E9qAV4nZ
o1i/xbZECx6LwA/xpx7KaxtnLb9jfAnqg6YwUODF/sVx06rKwfNPEF5Et9fYSA7cgG62IgDr9yxM
X7ulLBGCxcwwA4qHJPsOCRpZaWjhWDx8fA34KTSOHRJF1VgcXAt0iJZJxT9BO4ExKNCPpamaoT4R
g52PzEm8Xh5QWzk64F9AKpMNcE0a85+/ubuAvxWoSUkWwFZQAqYuYp5SHkHlzdiLQCI6iKWk/xkI
p46XeFFExqlLum7CNg2Hpb2K9mZ04+OlgiKBPYnwCYVTRGh7umHV3rEMxJtEavgo+0/c/v1x4AZ9
jOxaEZ/seqZbcbOoMdDNpAeW6hWG3BVAOvwHBMGa6tfl2a7tNkpZKpUDlC64qc8n6yN/VfdGqxyx
JfdkDCKzdIZPqRiz16HL5HMqZHo7JJZ86DBK2l0efC1o8LxB5xBdPzbcYquVNWjz0In8EzLw9Tcv
RLwHS7esdmOqnFfGmv9fi/cUSCZJaiepcPF4OZ8oIhCw+M3ROyIiwRMRpQWvQooC5SIEmPtH3Aqh
uZvQg2vEwXu1d5GDN6Irm3klu6XDS9QiemmU4xd1Wl2r22ps5kcdImU4uGJ15X/xskB9IZAn/baF
lP44NuaQ/vfxL82dPjdg+ACUE89n78sUdo5svKOHytvOqiHQYusKF00NzOlweay1G9CUDlgkCvfg
jpeFkbI0gRfDmiGHDyakGorUe1AVwJMI7kTDZ5HjBLW37UZDY8yEEoVJIbhlWJLVUFwpRa09o02b
CgktJ5qz70BRGUapAqcu3u2WHT602LN91grHOtijwJnQU7IvEoMGLDUslF1SU/9mJViS1pUycfTQ
1nLDwc+dK/fK2jZgMSyqBvQ3SSTPV6N1KBi0ne0dCy1FINsC8Kze5Ni2qy62CoVwVXQQ0dSR8i/2
n204JgV5clhjCd7wpVOKAsPlY5jY0PdkPbSf1GD2aPMp328mBbTVDudpbJwv74m1mGqDgDNxlDXB
jixu0iDoTR99QOeoxyg72sgSuWqbhJ+ySNwir95fWfbV4VAcJQ+b5XuWzw91ymE5NwHb3anSr9ZA
AdQtIkXbDBIFkztuvrB7ujzDtfhCACVzpokLcGtxtFFZ6AsnalnTDutmN/QsXFJRhoifClpxMOpK
I4UMFrfJ18qos70RNPaXyz9hLZwyW3RzyVVQ7p7T+zcXVw4hq64GyzmGWD7cdCRJDVKm8p82Crr8
Sgq/dm/M1wUJAvUBc1l2CWMq6dbAdE10UW6g8cHL4RIc/klVYCwC32vl2ZoaNKntApTnX4QYi6KP
aVEjAINsLV4Qo5Kjcd5yc/QV1Z0AS9wXy7eMaGfgOGjsrLjn7DSjdxp1e+8HgOD3Zg628/bDX5yC
JJgPqpIWl9jiINcCgEKFKvmxmalhg1bI8mD2zc9OKcvwyhdfWV1enSolJ+qPlH8Wq5vGE9JY2Aac
prQKb2O0cFCcxGpzb5pGX16JUCsHaO4ykHnQdaPaOv/5m63UduqArU0Ynjqo988zBM0dvTR57GDG
YeyVX+ujr5yeP41U0Bawa94hPuDDRfAxy/DU6rEO0TkKBxSpq6ZKHix//KOmN1q/1HQy7mABBMH9
oLYY2n58NedizFyzQCP+HRoS3/AYDw5wA8rcWgf8lr/2AD5PRq3qVyLUn37WIh+x3g622DpNBzWo
HbTwhKqe8zsEk6we0ki0h2pENp9UG/UHl1QCARGTN/iXJu9QjncHyF0wLeDlUH3WTeunreSTtoGi
O1ZX9sDahqN/M19TgDYcSz/fA3psAOsP+IWjagzILFWBbRxSvUE3nCI4KkqXv/7qlgPrrhJBaUPq
i+HwxzMB2jkMV0GN3ica9lP7AUlqVCMB+gQPhtX+ujzk+iI4FuLckgYKKf/5FL0g8H1QKP4p0xyQ
VS5sMesFU5wRXQHkqfObTkXG57ZBZughSx0LaxxHxjJwW8Rbb1VyF8paZQwYCd+q4h+7NXpxBee8
tgrUYuaLk6IdhcLzn5gxf6xXwaoHCC9ESHIZuDngOnCjVIjzXFmD1cHm/i/IzhmJtPgeSD7LtLaU
8CTw5/Q/1ZPSNPsJu9PmMCHp9t/lzz9HrOURmBsI+pwJAzFbJAVlZ44So4HolJZZkGzNGrziC2px
09XrQlsbiU0MlMQU4GYWI4FKN5FVSVH6LBU0OGNK3T8RbYA/pmF8XG5APKH6oAGapdgcDbeeHhU7
8Kw5hoxmeYOgfLe/PPe13W4CuubmpFrEc/t8WZOmaAO9V6OT/SMKq+7OzJTySXhB6GEQYdTX4vla
Ts5dCYjtf8YzF+Xt2qh9HZ2K8GQYkehu8dtq032rD7C+VSu4L6myeJ/xt/A3ltXgD8QLCCZ6GpR5
8BdR1gJ7SpkfpBvrfz7z+S4hg0KgTMvScnSxsY22U9bp/5g0UDcf/8pcmoZF6VQlF1zs56npnQmi
aAR1x0T+vx5kik9kC6zPVbsSwwJSM/VKbrKSGVFA5RbRKRrNoeV8fgMmXJrI0/CU8rbNHh1viJuD
QPLwEZ1UP96HZe+Ph7ZA9BK7lCFDe/7ypNfuUg4w1Ue6wg7m3ec/oEABmJSA3Eipm7lakXYF8kg0
eDaNrkAVVQN+9m6g6PgVI5bQlUpm/AUEFz4as6cOShFUnwPNm/xBUazWUzndJz1Xum99MWLSnDjc
U2mXni5Pdy1mUYIh3zRJRcWyF12R3YMkrINTgB5YdGchw7fDQ0Lfp1neqjeXB1urjgGO4R0DA41q
wp9z9mZi/VC00K8oCeLSgJNClYqfFXUH/SDSnFsj09XpLmgShBUQWgmdXy3ZCzrQkdPwX2omcSWP
WIsj7G8dUjCYPLxEzj90qLeZzL3RR+5PkXf+RJbUloYMd8WI+MeWPkz6+fInmPfvMmpTruE0kfky
9GJ7mUNtRJHOnZl6DWrFmqd1xh2Kmla+KxTT35SK3aGNgMKofyVyrI9Mc/B/Rv5TuHvz7VUvVjEK
tcmAbbvVd3R2ze4FIrMDhH1Q5GPqpAC1HBKibPcXc7alSdoNRgpky/lXNnB9Ubhc/NMIkekZxKF3
Z9eob/7s+CO3A/dj38lJLf/9+LB/MJ5zgqJJuVhcAXKRQmQTgM4Vzb5DDcwNCeM3ASoY37qiHxqE
FaJ4+ovZ2rQIOU+w8rTl2w6tW7MdfEquOcr/XzwcbL7UOOzdlSq6aPs4xf/I9RMFv7zL010r1hAs
uOXnkA3MaT7qbxYYNSOT2zdUji0yXeO9jfD4LSIPSNv4aiNxa4QMn9hhJe+B2GJhLOVWKdkMG1G1
EwIBaqF9bYBW+3+Rg9HJoRXOvtd4cZ7/Lh0Voxkf5p+aIYBJh3dE/wMJwuYfO26875c/wtqBpjyo
S9A8c5BZjGUh4cIuNvyTnyAWt8k7OXTbsoI9JDvRbhMEl/5muQ32NVUDSNjWnKa9+eoUveAtqUl4
mj1wXoYJ+1k7LIb/tDTuEPGlqrBVlau9xtV5GlRkAVfO4Xuxt9FVCNGsDoJTNIXTiX5Oq37unVKf
XjxgTdXWQFL2Wsd93j/L0EV2Sz2IwgVX4+LbIjiEgLDZhSckRurvVVTPapOTXWykntrtlWt4LVrx
cmYog8yTy+L8s+ZamoUV1EEotEGNtgf2Kc+8GvB5yAe9SvaJjJH/qMIcKauPb6EZCkwliFIBpc/z
kfUpaniwcfkGyP387OLAfkCfqkNMXQt+lCNNhCtp1tp3pdjLjTjjVFnO8wE9JdEQU9CDE+YI4K41
vGfUu7g2i2aHbEwUXoEgrWRYNDTRz+eRSPdg2aFCQayYBXp4OvNMrx9qbKoKgoE/IneWTvX41LYx
BiEymbWOQuxQi/3lD7wyXwnkcCYY0paiJX4+Xx2x5nzCOuuEApm2LbSCt0Nj2v+MoBy/XB5q5Zjw
NmILzahu2DCLmwfLIrSPjDQ6DUaGQ+w0GaK4U6gFYS1oD8A/eycbyysbaGXrUlmwnJlESXl6eTat
FiORrDZCnkud2DpOFThIJAr5H3pv5n3lJ8nBE+Bcr2yjOdAsjidPIdPmAcBf1G7PP6tEdqdTsF49
AqydncjUsCue07aES3X5o67Oj+PPDHkPQRQ9H2i0PM3yqwGss4HB+yZJJL4TMeVkb2ujc50817lu
1Rv69aD7Lw+9tp6cy5naRMlB2ItgawQaBi9jAsTC7/MHRMCMfRcVDcL+hrZthDJeiUJr3xT4yMy6
4bHJoTmfKjytMsEmC6BBh8TvrTBjQLKySPorOJW1UgoCCQAsaDHpPGsXzzq0vzLFQQvvCB6xv42Q
R0c+T+lvRzkqGwR44lctRQ7p4Fc5Asa98g+lHsRmfKux0MszLVS9JtmUeLjq3ZV9tRYv4Dnq4CBI
sN81H8p0Ql++re0jaCFHvSsxCPVvNNn07WuEM4PilorRvgCk0MuDQXfKv/34mpM1UI2DaMW/F2su
u85Edg+0LCYveL8E9bgdgeztx8EyN5is/AUxWAL/ARVJ5NDo95yvOW+SQMdezDvWsMt/qYWu5Rhx
WVgxbMNiUkLXaqge3w8TntjPl6e6tt3ALHCtzzcPsMHzoT3koulQpMrRkyCyNrpSth1y97L+/Rfj
cMdBXJtRIEs4rodlUYoSKP2kKRxu4qKSycagQHcNAbIW6enzItpAnUqKZYEwR9AXjQ3giOgPNhvk
sNJ7ULuY1LZ5+PXylNaHohBJmsn7ctmzytJGQXiZoXQljm+6VP0Ve1X/tai5S/9iJHANwKBIZynD
nC+Shl4VTruhd0zDoNnGWY4/bdGpD+xh78pVvTYpKm5UIualeidkUMZmN6W0m48iRBt8TOsUa/cQ
y1rXL5z+yl25FtbJQkCr8jKFHjv/mDeJLPrUtY4OsXK0Ah+HqVDt8XyXRTdhhID3+a1D23G6c/Qp
v7J084FaXlzOHM8dlfTZWFZc9IR6rAkg+MTTpPrJ+Si+JFL9VbSa8yCiwEOg3Zq18cOifGjiprqS
jqzM21bJRxD9oBLwrt+uePBhG7/jeZI62RelTodxM3ZOca+ZXfLDKp3wS+Ug/3glrK5cZTzWuFjm
LjZX6aIQECNPOPp2HJwSaWff53sa6GWNFrOlxMYLWUN0JbisDsiWnUM4L+Llvm3QKu8KMyKvxSrn
GxrY3ueh9r+ItI0FF0niX5ng+2AGDooi5Yx0Z8QlzLuchXVzhLGOI4JqL6gucl+RhOk/Lx/Hd8sH
dYSVAw9CfZZ26jztN9tWj9Q0U3CsPdWIlX1xMmE3bjfIInDlqDcIzul2iEqm+WGtjMW4i9QAlY5o
EHhJnOB3cyl40nxGxjA/4HvfY7EUqgi9j95H78J5UOo3QjiEAxD055NNBjZmgK3JqWM1tzz9jG1c
IbWLo5X2gshl/tFYx3g8L2kSw5edY/j5eAIOJJVS5CksOOwdPIlCV13sXwvlUwjgKPnoUZyHm+uC
lMZsbt5FCotZRq7JPi4RTreRown6fIvTT3YTV2Z1yAvD2mDgK6+ci/cbiOPP6534DOYTpND5HMch
L1LDHPLTXD65HTTnPvZClIetnmp3WkZUHoO+ugJTfBfZdQblFW3x7CPamotd23t5FaDcmp8EJk5y
G1CheknGSB23ZXP1FbQ6GKBdlhKmB8328xnGhTmi9pEUp5J851ub58WzLOjwI/utDh/NmOeJvRlr
ka11oV312pgVp2TExmWHdjkyvIAN0Sq9fO7fhbN5oBnAQKI291kXr0htKiLaUj3KKUVhP/cxaqy4
T8cbT/oaIqB2eyVFX9smsNBtano8BgBBn3/EgdugArKYnRoo17cNm+MW6fexd/EXNe9lXivPZdjs
Lk/yXe7NJN8Outgmwgwx0tSj/JRW+fTAzlAwfA0HbLtt7F6+tWXi/wqwyXQ77JquBNa1XYPkENhG
QIa6JRcfGFsYe0CvIQdUkNXguRK72w4dCtpbWtvD8fJE310W80RJt9Him5Uylppinp1IEOxNfkKW
v3yOsWpGDT3PsmtF8NUPCgMfJr6EhbU87JqiS2Wq2+w0jbQnnRRrKd+Z/q1U79eQS3VEo9UMaKsV
WXIldL/Lcv7M8P+PTD/tfP+UU6f52OtlJ9Tl7W+FTfHMmgC8aq2PlUbbOa+TXgxY2GHJ5c1gaeX1
8ideOzBC8oFBigo0ARZxzmiRXy9wQzwBirjXtMJ40rCexvIAE8Nu0LIfl4dbOS/gbJByJKbSQFyW
mQqHoM3ZR+koNxqqEUOKUaZNUZLgEb8iE2o/9Jgy7C+PujJJeHW8ABgb+uyybBijZpI5rZ2dgOvL
+1DNvQPkuuwO0iOWhzGSIOVH0xzgS1zEoKtBXUjukMW6Fn1Vz5njKSuaeDcElVbeVGjfNh++is/H
WcSfHI2WAWHX7IQItYctDzzzQ9d2msRTmuLH5c+4sll5bLNuLAbI4mWu2KYhCUGYp6daL0oBp9tp
b0Vb1b9nJPWpjCOoydgG8Bhzq9np5SXCQtI5XP4Rq2tpQoMi++B2XhZiq7YUIcVf1hJhdUpL8XTw
G8++ISGZDlMDbv7yeCsBDxyaLUDkMea7ZKcVCmznTs9ORYwViNIQ5dyatuvNNDlZdmXbrE4OTDGK
hioEtmUmp5kltqqenxOIwhbzqXx6oaeu3lZ1IJ5wv/SvHMfVyfHCmvFonJClKJCQPl6zE5PL4656
GFpDqd2i7YNsq4SDo185hmuHH+1JyoM0fmgqz7N/k5RbhSarpA7zE6cDZ9wIB5bJk+qzsNv2M5f6
tPP0Wv738fVD9Q80DFoeFG8W2aNvqVmMSzsnxBD2o1MIaF4o5//IZHpNMWRt9eBUwJ2nx6QSaM7n
J3KEqfsRh5+mQd/8IdWjULnLcfMaH8mRB++H2ir0Fq/smdWvCmsVfBfFSP45HxXpf8rVsHdOUaGq
ryDJbP3QqEP8S5Sa/Vp68WOuBkhEX/6sK1emQI2XOP6ntrIs98rGADKp1+lJ9erwq4Mbqdu0WmFv
7T4UOJJmphO4wWhr+U2AgXVwJc9bnTRsMGQCZmGnJVaVXk/uCQXRriRBB93zvMDtnNKzXaWpxK4N
JsSukw5168uzXlthE+LMH1oksWcR1hEuaALcdQkGfZWCaLKnDXdkcROVs8A6eJm/mOZMrADORbjj
HXu+tjDa9AxvQsT6hJZ8x7ai3Fbwkz9PatPdmg2I0k2s+cUV2PXa2rKHZ/UH+hR0Zc5HxWXJ00Gq
IhWmeehaj+gCkQb5R6Fiqjj0rbJrdaP5HTdB/OXy911bVtJom2qdxb/UxV7GGwafyBqRsrJr5COS
5fi6YUKQukVRjFutSoutYxbXtNFW7jWiy4wGYFSatuJ8vlWnIuAR+syXZO/G1K3+pceld5uNMCq3
YV1gxBLjkoyrl+OZL0HVyV+X5z3vm7Ni16wuCygAqCYbmo7f+S+Y4k6oXskvyLTJju7CLg0+0T+x
h/3lcVbiPePM7xS6FuId0kaLAqMqJVJDJQYlmKElY9veVlMV5zi24Utw8xfDwWCknDzLGywBedRg
NMrxVnRC9oKdlMPf0h4sz/AmuGZ5gqDfx6MS+/b/BlwE+6mfLN7LqHe3RFoMf6QyuK3i1Mei4hGI
lRt2b0OY/YrLfroC4VkJDQwNkIY26kwHWhxVWeVaHEt0lXQfuyDXajGX3+Pa0X4rnd75J0Zh/sqm
WTksjDiDqlHSAzK/GBGV8qExMDI9VWUVfFL1QALSGnA/xaep+g+3egcjLwt/m8uLunZa3g67+MZt
h7+fMJT45PjVz7zI5X1mNDFeMnlX/iy86h4g0Sd8xdo7vFLzcnd59NXPTDkaWAVCZiRK5yelzkbA
UQ0rPHWFfwJ7eF+m/vizUY3xYDSy/3h+zXMB2A5PNP5e7mAku2Ml6uPkZLXNr7rK8YbSfXFSOmFe
k5peibrA+ijoIzaGNNfykSLa1sscNUADPlHvvLJI7/TKG1q3Vvz2EDZhgzFw4M0OxR/HQ8/h583Q
iyXFCjAO0V9OTqKKoNXI0pE7RzHMY0MaeOWLru1a7kmQ4cA4iHiLKxQ8Or3/2IhOedp2mKJMWtPd
aWXSYemnSGcbKxoGZl2J59PN5a2zFvwodNHGgw8BjnSxdbLWd5pEAfUNunW8H0zoaDbEgN9GW7dX
8oTVocgBeQX+gXwthvJQBW9FoEQnIMjVrV1O9W2Xw/xMUBN/+YtZ0UZlStCyuMHOD4SSj2Y84s15
whQ3OtiYA7pD3BpPoeQi+Yuh8FKeNRIp4i/JC3Ji44rZG6GaSswSu3g09lZg4AwVJDIfrsSZtfOA
6Mv/jrbYKM0YD8g/Io2oYVCHY1sBtOtReL2xCRM8AkpcjzwXCWF5KMw6u5ICvcd2cyQAByIkgroB
+2XxWSfAl6rfMXrakhBiht4nqHhqWo+eAjQxCcZ60B4ow5lfUly8segA5X+X4PZ9jcOxtpcQJiPk
wcziDbPIDbSyHTFljNJT2tf9vgtieU9jvtpZJq7Q7sdXGDw7EjGwlzkpi0CAoTRsK6EkXClYPoRp
G4lNEdaAqsuG1vPlwda+MTgcY9aiRO+TBsb51k3MulDGLI9O9E2bEZyviPvdqE7trksqjHh1S7T9
psb/dbwTOK09OZirFVtQX+Xz5Z+yEpR4HxJ7McDANWEJEPSdKBjqBHG5ME/kQxb2urORSu+a3m8v
jec1T7Vr+3vlJqP5jX0g2jEzlm3xremEWfjPAvAqwZz+MoHmib3EK1d+76OqRBggtLP447cnXT4Q
MihVzxn+ImVotBzV1WkIT3abRXfeNOT4TDv9cAPNVH3yO1X5sBQ3CJ/5aWoy3KySs4iESDqomHh6
CP6OinQhDdu3GHEmn6Gu2hsr8vtrA66k0mBmWEhSBKQzls0pvW9yVXYMGInI2rSNNuS7WPRCvfIp
17YMytQ8gHl0c6EtNm8tfGvwhc2n7JT4WYtqvL/T3Oj9+54Wp38oC5vaoofGxPDRkTkxtKZm/Bpl
IlAN58cmDEFLaAKKT9Y7PKw76uYB8k16kQDkjX30SMDRVhvTyeQ/Hzwm877hWuOJhrgjgg7nIyM+
pCI17LQnX9Ae30jssVo601YApTu0Bn0jsqnZj524FirexUAGnqtGgFKAKFJdOR84ymw7zIe0RxC/
qR7zvLvzW3SIsYJP+4+WxOakclbkpckhaDYuNiwuT1hNO4E8xUY9HvGLHF5CTKU2TjfKj0bbeSha
wkQcAA6ckvNZlVVvDp2I5Kml9dnvcgU8wE4PzOE+zbCBu7x278LNPC2qYGTN4G7ATZ0PVkQ6GVVk
JN9tWOo7v/an/4zeGo9BreZf5312LZ99d0DmyWkU1aj2Q3VcSrhPhZ7UVRNn3/vATHdGVVcBzllO
ep84xfQDEbLhFqlN5y+myTseWBouSlCiFsvneY2VDRDUv5dOZW2zTFVUF+4JyEfHSm9wwW3EX41o
YpfCKiF0umjhFJzEiGZ48j0tpt4d4Pg+prL1HwNMDvdFbvdXxnuXF/FdyZvtWXFjltBdzHDUraJX
Bjv9PsAH2o1tqOwa1Ry+0m1p91i3BqWbxkPEw8HxPmhhxIXBKx6GLXhk4vq7J2eaRQHWyWP0pRAV
NpjTprlmXrQkA5HikHNRouBahFhI0nO+T5ETUVqr1sVPMZTjPq+K5julPqgBkwpBWQ++F0Ot7GNY
Al+pO9QPUVs/A4dqXi8flz+SQG9KMvwO4H5/9AhngCPx9vx3ZHkDUkSdyh+mllhK4epKMnT3eCy3
aK23DkJTbg6nINyhhaHCk4gjX69diU19/2lKjMm48Vs7b383DZoc27Rx7G8S57xfMgbYBb8FW3Dk
98McIAPYVqd7qnqr/hesrnnEwFitXWGk3ZNeWG34+8rU5rhyPjWszUDGQKabQ90y7jRW0xehJ8If
Qw/c+QmkQ/MDY1tsokl7wdaPUvV3MSrR5k2ol4a+K61BTfRdFmbJdD+qhRCfZagEiTsFsg+2Yxb5
I0zPcCoOypjH3pMAUp3fRj5FDwwr0di5LVItFc9xzB9Kq9PNK8iJRXTjrgc4wYGfieazYuVctHjT
WpgA9HlSluNPoMb5i9Y6Yes6AmuFRnP8vZV1VyhikFeXHxHhUoATQP0okJI8LuNp2GdKAhPvh5mE
hXlQ6pGHmAswvrTupnSQ/q7skLreSGAx4rFqIY45aByNO9PLRYaNtjTSfRX59g81CBSx9ZwxjVzg
X529KUOrCHCqD6rsJcX+Mnb7fPI/mS3cjwfTbnTs4xunzw6BXYrsWBue599XqBpN5adpaIqyecQW
Nj0YOj2WlylCVPImzlvMIbElUAocfo1q6A50Y6o7NcrSGsvfQYSfJ+H3j5lVaTYExjb6ZdUBpoe5
UU2vRoYGz7ZWOs5kIpNyH43j0N3gyhl7hzzqtHozJH6OfVxSRtG+LZyhvRvsqaIC1+ujZz3lXZr8
jimLda7UvKrcSR0nwZ+jMSIoX8eJjDZJGpu+O6DFaUR7K+m98As8kOS7M/LJ7jMa5XJTmmkSPRYl
et0txQKD1rzbmKWp3OulJ39I0qNgp5dO8qmsprZBYgEb8oOJhJq/q50xMW4HnF+LbaOBm9xNXdUX
Oxxnk8ZtksF5QV5VK1y1N2vnAFIv9tzRhKq+Gfxax0i40MdmD6enDW8rhToNygaT8lJzmXk3OcoD
qQv8aghenbIv7F0mrMDe1i3o1odMVYsEyW0rdbodyh5quAGLO8j7zsiFpHmAutymLL0IetA42N90
yqTWvRw1p3zl9WS0T2ZuZgYYgCm+01p0BL4UAWf2ocqq4Uk1q7Z1EzMIHbRqp8q/LTttcLgAq9Lc
GXou0oPSOjJ6VGMttp6KsLFA9yKtP93UoR05bmMHoNjTKYOgbwzKfdjSkNt0atRnP3yU0drNwDX/
y7ZqOW5KKy8+Ez7nrxYZ/oC5txaM9zraEsmTzPvpH39qArSym1wWmAsjo4L4Q6JWntTcogt7e8Od
ZY0HH/OY9GnqVUUkrh4TXIutkiIh8GiQmHivWN2I9rYsfUc8GmqlZLcevtRDvtHbMktf8bJX/P2A
9mHwU3RWmX2qVZk0+bZuEk/b9Z5WoEUl01CNvnlK0Aaa24ta5tom7cPU/KICPbTu0xyI1a0scz+n
acTrYcPRa5tX1Va0zN9rk64X+NSHiuzcPrUM767vrQG3kir04wp2d5fYUeNiJ4LMY+VpcbDVrNGj
so6x0qkYA1/9GviV+jLRHPTdirgQ3YaEZrFH8l/718Mz7N4QKAVsYYvjO6p1laq/ToEy9j+FXujA
UTq1jb72RWc+GYoelA9my93kEqEQTrZtH3/V0uudYeObWlNtO8cCnNNreaq+4Fsc/dsCdTWfVJV3
0Uhlz3IHJUqnDW6t5mFC5lm4aiWtX9aU6ccSOQzB9g5wzrbGCedhr9D7BBKorGs3R+XI32iljzlp
Keu8RnHLRlrCSIsBwNEUCmRzp/a3jTF2uqljJf1cA1y03cDK7eEmo9kyul3te1jzyixP70osqeq9
GjTB7aQnuthWDU7mrjM2Y4MSnhK16o6kKk+3KNTanzplUkq3NqxMbA3PzIODbkSagdWxiQvxvoIx
Gt92MJdqsAiYOJrfESZJf3udwblO2qQOtojSdsYn+HhNe5dU6NE+oEgfdek+UifDugsrLziaSTTW
22TSzQCxfg3PcFn65is09KjfKtMoMYlF97HLfbe0eUdvNHSzP/lG7DWnxAG5tKFNpEU4BKrz7PKi
U7b09rViTxaASFfREqKe807rbtQ+03i0VXBJNukQpNN93Sde+wn+NYIJCQzdU0Xz6D+uN8P/6mfj
uB8E6la/G2n52sasJ6BeKP0n9cEspuyz6sSOucmtKjJ3+mC0xX6k5dRtCqs0hr1CcxMEd4wTpjvG
IB9vErokwTbzDHnEnTUc7/tmZhvbiWm0t23jzDaoeZi7/dQ02UMVg/naFVY4WLeZ6NnPsLQ1y6WP
mFcvRpiFxQEsU2ftPDUDk14XUhEPXYfekNjWSFaJX2OKTNWTCs0UKr05RIn24M+FVNAAPt8TFvjQ
bjxeM8WxjfoiDw/w1PFo3iZFMKWby9nQop1B42/2QwLOQs2LatRS7J7mudc6Yzz9jHyz7m5yv0le
S1Sm20+e7nHGba4RXK2Z4rDPm0Yv3DRr7Q/K5My/ggofeQvVEqRalmw/vA4E5tSW+OnpCV7GBP2T
aJw4g2JyTYzyXarEULzdqYDD1uRFbZynSpAXosBvCu0nUTE71WPj38sgrH40xTR2h0LI+JrByeLF
wuQsaqRAghFi5B2/LBvESGXFJLbBLycxAtNVZNE/iS4VD42CTJpf4Cgg8wIHhaERxZXlXVQO5r4u
1UWKFX/ehOYSYJeZPZ2hSol+NU0xlJt4tMLvKSWprTUkybU3w/zpzhJrG6Dwn54cQCHY1ouSXl35
tkl/KvrpB43yEsGJah65O/J8K+Az2FvTp5B7yMzOdD6lKfTvXak2Zber/ImkLNYjmAVwyspbD1D+
qwEauKPM2/w/0s60J26kDde/yJKX8vbVvdFASEgCCfliAQGX93399ecyc46UdiMszqvRjCLNjKqr
XMuz3Ivbvfq9dHKxharfhve9IlV1D88kVY+hW9V/y8yyEu5NJ82vJkCO3QWxXmasYF3PNg5kfSRG
SM04jCS7i7pTFw1WjaSU+TgRLVfza64F32JdVle90lVs2rLNq5Va19nnY8yZvj4zJ2fhuUUWVrWZ
M+oUfB/nV6v14Ef04WWrUDrxcjdo11RwzWVqxOJQGpnr/rBg2TqLOQY9cqOTDNXHIcIJbV8UWtZ+
G5Qap3KTRKbfmZU2werh65nbTE+cP6AzOn1Dcwa21Ij0x5B4EYzO5IcsEeGzDjBJp+pGL7JWu8Ds
2nK/T7h7F/iVz+7KmVcYhixewrHwTcLzDnbC4OUIfYR3BS9ZsPPR4UhvXCdJ040OdDHe6a2uPaAx
2WueJcoS7GRBF40kp4jqyzyVk/wpqsKsvgWZnrd4qRtDm29BeavBRsHNW3E2yHX60TEVgEq9PPR1
DI8hbSo7W4/NqNs0VqfZe9SAcSDfDKK20c7hsqBAvks7s5vNxfMmo4nmR0VXfxcTT9gv1w/S7MmW
lVl/snbFXTUTBUnvVGgx1K4WVxYqxFHYV/34QL8g2IVThmORDJ0bezKesHhUVvpcyyfBgv1GggyX
i0KqTkvr9IZsKjlovWzUByUnV9hbYxzsRyXWv6mJmQQH1Zm6re4kRuTFEtEOr7byWKxs/OVh4zeg
zMsVTQmEdttS1bQPVCVI3Ex/CKzA2NhOHP/M+lx6VPAFIQdUtpVi5Fnh5W1EDjboCfQDqAyczjou
tNYso1p/sAVRRdhA3k9kFe773Pc9pbemA+oc2iYLm3slVKIrrRXBximTNUH9d2bOynPoEayg0KQv
6mmpKVMOeGI8+E0YHlWYVzvRVeMtwCv1qm3a/uLjAODNN/7fW5uJzyRWHqhZXZXX4nTi1Wi3vdlb
4mGM3Pqv3STWjUveY11Bp7FVL2wjx902TTwlB+y/FFLcSql2rd4V09bvwaftwVr4KwWNRfWUZgk/
Ck1ZeAzUa8WSWBBgwdNCdRMPwIDkRkdraefkZat6U5f1f9IcLYL9VBm++mtlNeblXa4GHUzoNrya
53KmdTyCb+NmfJDS8e/BmFTpFnHN4qKUjeHuZC7HaRv7kXyI3bz6Rfc02kG8VbVPvjbzAkD84xYG
aAyRY34Z/qnoCDfMI7MfzIe27pxvUaXbG9+VVkMQWNoEnU4et4eP5/7OmuP4Q+Wfis5MqV1c/nQj
VWVCtfahCMPXqBf5lSpy3KdSaFdbynXNPU5E+udwQ/OHRiAERrFASXgW0TidZ6dRklDT1nrohl69
EKrEl6OfpuE7BW7hOWYcrJFx3rneELGaFxWxB2Ati5V1ibGTrsjMh6yqp2qXjdV0hd+LPXnIcvs3
4LOaeGNEZtdv4APlG7UyxpX2+jIinCfNVClg0xiYxV1PJ90aZaMmNZNWUQM4NIA/LonR881AkrVV
Y6iHaWhk23Ew1xyPzup289DgRkFogV/F+2i+fv7ZV61BgQ37QuchHPy4/xJl7IjvMhEmaJDY1Nsd
+mFxdQPV29iMVusYu44Mvt9E6JTf5EjeyWMa9cpFZ/nt9Ir5vN6GnkrXIdzXta0Nz4PomzbCKUdq
3yfoFc6mgMx1DTWoLj79SFCBpFWFnj7dIwDqp3MpqxyBqjxhGQue8Mhsm8iTg0hAS7hxfKOBKFoJ
p8/3DiMCbqOP5NCDWArpW4HwtYYa9UPXQzqahNL8HpRm3DcyTS9d7KsuakMdDwVP2yHhIV25FOat
eXo58fW4GG2CtPm8LN4oHAkbQW5sPbidbA+6kzfbQLoDarTDtP/4MnjnPeTy5UiiQQtQkobH6eJK
qqmjPxTWg9VXKLq16DcdG1drpZeXlmi2ndMmVLFa7QuG8pl70XDcdjp9LWB3YZEHn76c+Dk8U0DY
VWfupp/+HESRRJeMmvVQjnp3Ky2/3MliTPa2LDRvgll6sBPxSblSLicGZcGhYSHxjvjc6aCDo8C+
LBrrgRDRPli52j9Ftg0opIa/87nG6/8dCw0PCvgI5y2TJ0rERl1FsfWg5Xp036Om6GWo/h/rPM9W
vu359TPPC2GN+cUHP764c0sXWJbCl39IrA57K15grwv0ajPG+TE0A2UTTCg56mYQruzf9wdGhQvg
PLy25RylQU1IdKb1oPS1ux3CLrvAmwIXqMxFTLvNd11fPfqmlq7ct0slERYXUR0GJQEnpkTy9PRD
ml0bmkKWyR8xoFTyE3yxq3mGE2i0fls18XKTbs9+TI1e7MtUlPaWvRVrmOMUfXolpNaw4fuCKnLd
GdHOwHFlzSzznQNHT5EIf8bQQmhedv7CvMnjPB2MP7Jo/vh+Eu/NLpIbI0n0bRxgQQgWU2xEPRVe
GQzJph4C9xBRutt+fPLPLxmsqkBhYtSB4IG1DECbUK1bKTvnAbEuCfCoG77VZac8jr2prFWfzkMO
EJCoRZBZC7r7S0gdAPMitcjAHmI6EFe+ZlRHX5oRoHtVuZ+0JkZfs1o71fOpPb1F6ROBd6f2Q2+e
IOB0M0RTYCeT1YV/Kt2geUET/qHFp6ImqRIt+ovt8PfjFX1vQPTnZpuEuey09HeiLNHLQKjRn642
x18AeOudW+nqAULD+Ltt1KePh3sLjpcTJL6AmjK7udGyPp0g3Fu7aG07+FOGTmH9yNNYLzbU02r1
KpFq6CkFpVEEtv7Wg/SvKgNrRW+0G+1QEPPuOquOQVL2YZvszR4n+t8FVNeVJXnnwyNk5nKPE4NA
vlxEQKM7jEbo186DX4lim5sEXtHQJFTD4v5ZpK3jVTLigfl4Zd7Z2gi2wi8jt4DytaRHK3VSTthr
MyoaL8CVYv16cgfzt6pE9Zpc6fldx956k5Uk2iQ4mX/LP4GWkphRItFN+6PaYbQp67w7pFWdeBnh
+5Ul1fb7qLXFJoghlXx2lowGkQLgGW6KZ7SDApOCum9l8gdJMdvwQCllm77GEcSLU7EmvfvOZmM0
0HRAM6Eoo4e8mCd+W+3Y1/EfbDNVfZM15YBzoUCI95sSYey4E01ujtsgQe1rl8S9Yz9C1R6+FvRg
fc/UffVVRQjRvhqLrhx36FA60c+4qdmnn1wWcimw1TYmSBSaz+p3IbaYuJU08ikceXQ2OXajW6Lk
0d8hTL2Gnzj7+nOkgqwnKSwZLGCO01WZ4rTC5smVT6nux9edFScHJ03pk7M8Xpcrxl1lhddG3VUr
T+zZXTOXiSggEJ8iTwUj43RgmQ1UyijsPUa8D4+U6KarriuG2yIph0eoIWv2H++PB4iLOJzq1Fmx
KLONXAyx/ujXaXahJ9h1dUOW7DIE80ovQJV5pTr13oBkMGjH05zhqVxM0PaTPgz9QTwCxHAep26w
vmUJ3TEV38Ot0YlVK+ezmijXE7ZNnOG3rM1efkpNlVVr6sqzk1attc37siHj0SUtcN8Nsyujkkn3
lGijbSpHCeE5/w4iuml+ZMZYBvvQmLqyuki1YaxXvjXxOF/z5KafOcBwJXhEbe08rqnVIKoa1Jif
QQVIxIN1t5ZEUmB5Q3vTD5lj+tcOtZtDoDjJ9FVUdINoC9Ykd0pkSvemCPR0iwhNZm8HzUz7m6Zo
kYbJbKHWF1Vm99lxUAKEhhKI1ggwAooyL6Y6FOFFhXVnt+/VLlV+N34L/JFCpZHsnLaRzwaxgsSm
pyE67zstzL7HCTLwcgMDNBujnVUYVVl6GZ3jO/q3yvjblY39YJgkxl80EYoHYvMoeZ5EF7S7yM0S
uQGwkDzJprFDr8hsbPcKHEMPblCist93wyi/lXpFqaIpDP7XjamSjKC+Rxe0P+aBZYbf7Shqv6NV
6Q8XSuanPwR4ptFTZhzTdoxs2oBKPBRXo97oPye3brQ/YzphuZXHcRp97WgBXFloQobeREcxmS1B
rPSuFoOqHp2hBuvmTTW46W1tGdG1C+XVuRSBY7SeHSgVxilJFeOgHBZuc6RTIsuXOqVytKlLraIj
M+n59wg+sqBJH8bJNX5Chsrnc/07027xd6m1fLQ804oF8kG9VLZhDjXggFSzcu2n6eBuwt7Oq59W
OUq137WiLOJsZ/lo8kq8gALp7Acg7b8nJVLFcyy7qN+HKVXevVsqxqsI/SlPITI5LgVzqwcS1a88
wGfX4lzOmgHfxLfwVpdlPc0N1DAt1PGZK6I5yKRv96Fogv2cVXsV+DvEd7HcVsM+XkkBzka2IYkB
oqWPSsmFZ+D0XswtpAHSsRN/rV5NKwQm4BVtQdBpt/SX8rsKdA72E1Q/c/fQYBtP4+Dj5+esdEDg
gSgLSlPgBmei3OkPGNMhNNM0C14bNPqCW8NpnN9Kr00EYmn1Fc55FF1NpV/tItmmd7xO40pcfxZy
gbOldkArksyLbvMiIKHdpmUkLvET4b12CPG0CbZFNmaGh37JjYKhnEMz3S3WQJPLC5tqIpVMAm5C
7jnoXuReiVM2Q1Gp1tOIhPu+nMbyWOhOcUhQH0UhscQB4+OVFotLkTY2qhPINND9BH+79HJskwC9
YXtwn1BssycwRF3iKfMbvQKCW0aTM+odpC2vEHoeFiXF0y+qKkox8cq6T1SKQk8MdffTzIP0BdCN
+UlhNOSfECiY40miF332gjodSx+FP4Z67z+puEJdRPXUXNZhqaKLizxL2a1KKb8F4P++LG8DAkuC
/MdhIYw5HRBJ7CQJ3dylaW3KW7tzu6++Awm5U/vmOGL8Fnh+Qc0grQpxNMriUW8K5eLjD3mWEr/9
CDhdxFHsXLABpz+i6rSCxnbiPqVlq1db35ocLyTCu5NNN172oyN20ori534I/BddTv3XxMzU1DNT
1dl//FuW98d/P4VSNf0hasZLknSSteowNZ37VLhOax3drssqr2sxJfXcHhWbraGVE+3HPLrV2jG4
/Xj08y3N50dH5f+NvlgIhLiE2SL3+VT2Wbi1amcMNoZcd+s9P6uM4xBWQUGnBrEkW42GPvRuU7Pg
iR7/EC6cHGtqzANPY39lhe600uZ5bzywK/CfsQQCkru4k/LOsUbXHZ2noTcN1FwH7M7Hsd/gkCP+
NGUVrrw/7x1ZyBtExhxa4PHzOv+TlHUzkndIA/cpCSrzmz5UwUMmneE4iShZI5O9Nzc66ZQaZrIR
0ePpWHFFRFjhfPyEUb09HPLWSq5yI3QmT0kUF9vexDTuPr1NwApoZDeUbRAzWiyn0LLeUaLcf1J8
rQ02Nd2rYK/GPOUrV+w7p2G2LeCj0amkUbtI+gq8P0YcCvynWi3yTZ75LqiIQtlZGPZe6NWYbMrc
r35GUVUfPp7iO19wzjKg70M1oC69+IJ6gwCnKCv3ScPG3T1M6hThWiXEtFMH4HcrUcPyzeTUI0dJ
Ao+IIopfS1a7FeqNkmiB8pQIRdRzQXZMvFq35LNfKAlRRJN6geH6vz+e5Dtbh0seAQgqY+zSs7oz
bipUmE2W168ChCby7oJUcTgqGBnszLhds3d5bzy4KhBjSOEYc45d/jkWNAOrRFNH5WnGR1wqsHK2
XQ6Laqc4YXQtWIW1dvt7n3HWwSIOmiky+uIz0naKXB8Jk6cAzc1gC6vW3yi6FWWbTEb+ym595/Zk
LDIljv5b/+t0eonZy7qQnf+UiaLVaSQL4GXaMKkrt8t7u4W4g3yf7j3bZXHi3a4qjXiy/Sc7Ddrj
pPfjLk7i8JK+tX9tl1NyrMbJX3kk3xt0NiCnqA0PD8zG6eSG3M/duG6DZ4VMYSOSqt/hI42hh9TK
i7ZoxZdCD6OVU3g+KHppFDN1GqioaSz5Br3fqaGvWsFzG0rosalZdnSIIKXtnSEorzO9cgsPFrjY
fnwwzr8k484REHUtaEBLYx4q1tUQSJszETdG5ZV8CEISSkavH49zvj25QNFoYjnB29CnPV1UXNGs
tM5b+Tz0tnttjOnoRb1tfRe64u4+P9TMogDvQW7ADz4dKg3COMJ4MGSoPr0eFT36ibck2GakLD59
rbwZMMJ+4c2dYTWnQwVlLWtoHczKNbIvqVIrx2HUOAqdvHZkne8/ntk7mwRtDh4H7tBZzGZxqwi/
sNM2hL9Tq7W5De2h+e0qRnJM3SgEM2foKNDma8LsyzSLRaSDgk44rQvKfMs5gm+pMpHl4bOq9v3B
0CN/a+CS6oVjbNxQYW7gGQ76PSCPYefGqrVy1by3cQgt5lLYzN5aavH7YTnapaGEz1TnuiPPZLQR
dpZ8t6cuPH68vOeXNlkBlWyk0TkL7NbTr2nmTmdOVpk+10NilDs1DfP4m4Nkvn5Hhaq5DQpI12vC
U+8NSi2Mg0YySWiz+KZpEcdA2PP8Wesh+ar4GN9SFzKuxyGTF4hsDCu32zvjUScgccbAk1RuGWhk
rjVVwJ/yZ6OyTQ8oc4i2aF83237sxWtEmXjlxT//gPMrSEMKjT2Kmst6JsCgKAvaIXlWR33aO3lg
33WhgTGQ1k2f9I7h80GyQ7KYbgQoXarFp1+QMCKXfV/Ez4pPp+DnGFek/77rp8oxhy7w8+P9cjaz
OY+D/T4LW9H+XS4lKpNB0Rth8zzLPP1p0D7yNAJUHl/F6P4/xiIzAyExlzoohp3ODPRYYalT2D4b
am6CEkDWasebCMGjVsK1FsTZPUMSTm12zo2YGXni6WCdgLNc+vrw7A51fW34obUpi978OnTRsXOj
Xahn8crZO3uHQMsBBgafpnMM3CUiMy8cP0uCSH9WY5XwBU+8Ut3p1ApX8r7zbzaT+jAbp1NPlc6Y
j8c/gZkbd3VHnqY/N/QoYNfiMXIpB79rNonqrkWB8zqdpPx8rxlrB/8U/WV6wKeDabUJ56V1k7+J
2RqAHzPzDl5otJmGxAYAGmYbiGzuLoj17O/HW/Os2oBMKBILs8o1+rMqCKXToY3BMtK26qpXSqbW
Y4jQ2RWZ1fi9jGAbJVXQ/y0QD/wZCW24xG3SudfTsV9Z66VV2Ix3tg20SimkE9fw9+mPCDNl8PPJ
bF4MA2z3brIiv/LMsA1K6mJji7xJqKJ9hNi/uFNEKgHFjYZ2kfZmFVMzTvXHJgb9fkxULVf3Kyu0
3HEzRYPnDKFasmQELBY/zggREGkSU39BrMj43gnfeFRAWv2m4l3hYKZBZxuoHu1KMtGrMso6e+Oa
ijZzGvM5mBDdfTXFwy9YGO2aIsMZhHT+cQBIZ4c1dirw4dOV0yonaTpt0l/UqnG/hHSefmv4QJae
XjvG1x6OYO+5DbJKXk+5PvXoTki57aqiv2iEhEIrRSnNle+5fDrmH0UiTCRAVjOztU9/lN0RJ3ax
pb1MYzK8mKWWv5oJVVXBV/uOWNma59k7+4cDSo16tsIk+xbLSBxiUSq1wX6J8krFjaLPGlQR7bTx
SlkHX/O6yNRrW46qJ5KodbY5T/V3PxOdBz8w/ZuNxDN7qTdptP1485yvBKXfOVknAQLTvcxLnCRH
V6LV/L9xaz4qseXT7s+6/tq30W5Mo+rl4+GW9zGVXnrrcPPZaiQky1ql77Y1VAg9eAl4BLxJxSOm
Vkrlqirq5tgbWXcpekfuPh50eXm9DYp3FxV+cLtUfk+/NnQ5CceMQfMJyGpjSHGg5eVCCMy1by26
p4cBjZljHcDo/Xjkd1aXO5q6NoXuGay8+Oz9JEvTbJXgBZ2i/qFonHwro9C4Eu0QbwdHXnw83Nnq
wiBCc5RbmtcODZLFRImU1DCMouiFg1OnnoGw1vNgtGONREfae9S1UOg1RbeWZy6fIqRAWNW5IAKo
4LwgrOFa0+IaEb9UCUcHyk2+DdzKN/H65d377I5lMFqbMMsJxWbt6tOvWVS23jlZG78ArQhHr4TT
quwSg+oH+Htlh3BHVXwycmd+1PGhnhnggoglFncYJMmIRnmXvphBkF1UvuNcwQb2j1MIhPXjT/jO
UjIUAFweGkRslpy7CVJ3EatF+iITPdylrqbsB6nrGbRECgQr8zrbnvO8cByZM0zMMZY6JFQhI03B
duwF9KLchPFgXLQ0ow7j2CnfUjzn/n/GQ6jGIcgEmLt0zFEbUE2RFuYvYWQGKEIUedkcVX0wr4Iq
yxWvKISxAp08O/vzFDkN83UDPnT56WJJT16J7fTFiqLh1o/KYlflkeVVbQzgRq315roU5myTXPRr
QdM735LnBR0k9s6c+M3//p8IbTRJGAKoni+yHXLoTF2ZX9RlH4V0ulPr28cb551vyWCkJdzjxPJL
qkaWGWGaGHX+MmWxsctxr98BKRwOHaqMmx7q3cpd8+54vJy0Tmcs2XJhU11vZZEO+UtbRdYFBYkY
t8Aq/cbDlV3UPPMr7YDzxURdSaOuCz56Nh9aLGY5pHbQp1r8Mtm9+r0M2nJLgXn8RiF/DTt+HnIS
RMFtInF+0z1TF/eoVoDvJFhKXgKnLDDhmfQEzQXH+uXWenSLYzycsUgtQU51xlcLzuG+7qZypYV4
vsD8CBoEvB7okFDZOt09VCVHNRpzDqc9RQczziPkJjLjrz0U8UXt5p9F6zASHl3AYSkaUGpa1rPR
Ne6KRpmyl3oUj3VbNheBwcNVTPY2JFXaf7xdzz8n0DA6sZQlZ+vypWwVFKE2NnylfTFi4d+E6oRw
TeSGR2F0L58fCSQhYQfNfdrbi1gvdLHJbJSqe/F7vbiedFfu+i4I95jNV4ePh1q8v8C6kLQEHQuE
QUMGbGnHM041Uh1Kqr8GWS7gC9f6jqpacF8EtXVMHTPY+lKt10gr7446Q8q45wwC7Hkj/XPN9AA1
+0Y22iuEByF2jVPq941o2gMIHePZKPTkV4vIiva5y3yeLMUQWjwk8zz/y/yTziyIaK3RX0d91HDh
ynzje4Am961Ma1/zorjqVl7++Zn9Jwn9b0RE+mg9z3fAshxqDfjH6EFmvMqBLlLQ5tO9HtnKSpVn
ce7+G2WeFTEGlN4lPC9tKExmmWa8NuB4jgiuAJPsFaifeZzhMjnq+IZ+DrfGkG/VeZ4oUkzi7cXd
5gzt4CqpMF7LHJft3fzP9FCOIRSOsAUkNRFwfLxTF8fvvxG5veEuUCUktz3dM0WZoRKoJ+IVCGK4
q93IOoYStVKlE8ru46HO15Nkiz4AbTL+oi13OlTbu+HszCUDTw3GagQhNoVbs859RMTVFOqE0T59
ekSU1UiIDQF0g79PR9QCJ+9NkDOBJ6LavWwd9zYi63W3USUg+tYYuK3szPMjiOQY68gzz4MPh+F0
xNHHgDQWSHd4rYau2pcWIgpCIMr4WieDs8PvLHg0QMNljx/PdH6ITk8E482qg+SwULOXQGI3NqXl
JhXCqqA+1S/B0MojKmGOZ5RF8CtIY+0bWjc4nti1uLJG1V5znT7fR+hWwnXipURogiU4nXiju53V
qHkUeLEpAJ9g6fiVVYbCLfI1hsjZ8Z91UIG5zGNR9lqafRZZ3itKbXcB/Rb0U0Bso+LTFWlQfPZr
MhAkG/YPNCrO4/y1/7lQ7b4cxqpTB3asn07xzkV3X98mDSJetxlXouWBqGuCy1ZHgWPl9nkD4Z58
UgYnjpsrh/QpuOdOB/dLS/bFZLCVfOhL436iiqhfyaQIvoWpgRBZ4tiNCjYcsOF2VErVvdR8pMlg
IU35powCK/PKLB8bT4/7lCxw0IhVIg9hhFB8y1N01TZILTTCAylrYY6Lykf4aEZtrtxaVSGzSzNS
OhWiPWZ5nmGpI3GxNiCWVHg+3NBw2AgjcJ5QKsp+y1SixmhNdmW0O3+qHCPfUgSa4AtVqHX8/ni3
n50yHpvZG4lomrIxMsunS0NFuTSSwdACz3LT+pjVfvrFEGW6kbLI/pAIDr9rx6nWmAGLFIKuESoZ
3GGccNJr0ojTYTsToRlRp3rgSShE9bEv87Ha9B1KfFdJ0dnJJVyp/gpFtyLdlTRB1vKIsxsUCsys
ODx35uCmLpE3FjQv6D29IVGi0t3RA/jaUMcGy69ucjdrnywRmCu39tmkGRNpSzQ7iJzmsu/ppEGK
I6TToafkCTP/m2Pl9jVDn5zGbe9e6sMgDibo/r01TNbKCXhntkTdmFXz9M50jMVdSnoUm26MlqI3
VuGF3QRlfBHo+hR8b0KjFtc5UXC6Emuf7Sx65BSjZgFQiFaQTk5nqwWijVoKhREIXCG8BiXCZqNV
ppZ6aR8UG6VQ3C8VABZ/5ap5q6+dHHcyGjCQM7MPJAmU39OREUvK3dQwoJg0atdklwPpZF1titbQ
kl8NXH8QxqLVmgsHR8Cw2dgO8J3rwQqz9oud9TzhezJqNC4qdB+/tu2kSE+rdGDoqZK2xdZxG3GQ
BKvw+Ioa/WiCbATfPKi8gf1XxonVbgXhsXq0DZJVxJbo2flXbsNp1j0ls7UQvyylnnYiTdXwxoop
smzRp66KbQLI8ZOS3kR33Hm4wJP1oHNJIf90PWLiZ5W8R//Vu+3W1O/cRHrp+ONzF8lykMWix23f
GJMm9V/GD+QyFG8YvfCru7Knlvt4OcgiiWwk7t+mEui/SN08Q9sEymUVHp01/d/l1l0MYyxuJ8uG
kl0ob3MJLuzv6o/xuDaTZZSxHGKRQeWBaZJE8E0QGpDXWuMp49Z6Dn42d/r3jz/M8tZZjrS4dUoo
5LZaMZL2Nb5EhcvcmV/kJXYsHw+ztmaLh0QH65/Du9N/+V+ybbRVf+BU/+1/G2Jxi4W9aHzFD/Vf
XNQbsfU9uVP2Hw/x5mLy792xXK1F8BViQWQUJdMoH8ub8rAPYR147V0HTv9vqHjhb/cYbJUjUnHm
WkV0qRWwPKfL7C8NlTJueuYXBYdKXNT+Zky/qXXjVYp5qekeejA3prMLjKNmKJ5ilgByjop6NdV7
fvO2R7PD+ok4Ww3B+ONlWYaky1VZ3CAq4P0oGdhD0n5K+9s6e2irlfvj3QPBczHXn+mdLEmbuiTy
Q4OD/RN7P9NL7Y/7J9gG+/zi45m8u03/GWZxGvIxCl0ZM0z+Gl/kz+Nv5Tge/rchFidBsYrGSGlX
/mp3wW7epqP32Wj67Xv8M4vFSWgM6ORTMg9xWVwHl/qxPMZrJ2G+gc5Owj9jLE5CJUVhV4IxtK+Z
63XXYLJwXaueisprjU38V33635ZtES/UgasqTcruz1+nK+XeuMwOax9/yUv/74T9M6fFPrZjTRYK
otK//D/FtX7I/1jfet7ty67aN/fyTkxe81uumLOs7bjFw9jE+VDJkDHHcaP8ssqtUmzcn9bd/7Z6
i5cxK4IEhUdWr98NF/9tOuP48RDvPr4UTYmXEe/imJ6GETjsTID0Yv2XXV3myg9H/DD7yTP6h/9t
mMXeVvPAT6KJYQq5c81DFF8WxSYUK4f0rR397/YmxYduROpj4S0AFmjxADc2vPMqUacHt3Zk5mnh
0N76wBs7aOIQ0/d5lqNMiBJWeKFg1pFtY7QaX8O4EoQdWCGsVB2WiwsgA9zVDGIF6kLreHEvjf1Q
GVHjaw9OnGD/pg7Z14oImXCtNDzS0GElkppX8XT6sxgOHW7EgCiqLtlJKK3xc2JX/gnM1BWeH4UJ
rs6+vRYWLl8Oon+SHvIAcKsAZ5Zy9e3gI8stdP+hq3WnlBuwbq16SWI8OdqGZlX9SccuADXA5Ihx
QcrPXPe3R/afQkMCXDUMqqT4Y5SpueHcZerGUXCzss0JC+CoKdZEA5cHnLyZJ2uuEyN6YeAuc3ou
GupUYK+M8LHWlfBqknH41cLT8AuCxs7XKZ/y6wTA/kqx8ez7zf5gmsOiIkxDa2VxGFMjUQcF4WUU
PHVQKFQdDhgD6JuPz+LZ10MVf+60A+SmBgfa63RqSuEguJ5q2WOllG6xQYI7/+HOlsoHICbpyotz
PiWYMLPHJvhD0tSlKKlTUA/E+CZ9LKysva6wbbzNSnNt4eavcbLxAcDPMDINQSEoDUuoseIjVSRi
y7oLZd7tC8Uyv3R2qF1EQXrfO511oWBbUXiKonWbqe36lUx82QcDGEIj0SEvhYPD4Vs6YJtqEpeK
DJy7UvIsQHUdnOrRHlSA41kuW5RtnSoMwVpPsHh/okiZ6a5nBUGsvMQJ/9nKor8BLBfrQd0fDT4g
pvxhCfHmOfQRZhfBfaOgfYwUSFzb2cFsmy64TZHusK+qJhPalg50VW8ChJBdTxXsvh8VagvFCx6+
7ehvatTz4sazIGRbpecmtVVfpnptFlvS3aZLN2NAcetiFHUkPmltxJLSF4HrCCKK/cOanu7SMnGx
NehjcTd2lnIDShhR4Y7u7K/KSbVujwhODgjq45NxdugdmnqUpjiCNIkAPp2OWbGBpWOlzl2hsWgU
PX0PKQz7Eo154+iDE/4icrtceYHP9y5nHlgRsyWTB49/Oqiv910yFbV/J2tJ46uKRJ3gpFkbcMTb
xrEPSW9o4zFMOzWDGaBn/lbv4TCv3ArLjPLNcRhuL2AQTiQ4ydOf0c1pmIBifWdNQT3doKgSVFsc
yC3jKEGdldupop63o0JTkAhGqW+uBDtn19KsKjJ3WKimQcJYlpbUqBBmqOr5/RSPYU9TIBqGvVn6
o/Sy1grWLqaz4Vhr8HZsLhBAAF4XF7wTVDZuG3Z8n0xJQs2nzmDAKxG0ci9m3X9+vLPOVncmtPBi
AlbmbQYeerq6fQyJzJStcofd1HibtEa7KRIjOxRx0HvORG1pTKJhS8HOWdnT53fTW4EQ75z5L6B8
i01NlcpEHyap7g1ZKTdV6rrXoovcm3xszQ2TFldGnOq3mi/kjdDkq6416UpcdnaueNFmvuBMGOQP
S8aga6axUIKSaJzHJpp1+eJdoffx3743s0tRBg8humW7zy052t606cFAEQdh3r3E7JiinyOK1ryv
ijz7VtMFve3TXnS3SIdPr71uN9Y2NacyuvHl5K/1e5YfnPIz/W02FvwantulEyfK6GXcOf1wb+W2
c+0nlCGf6kJ3k01oRBVdA9A86WEUTX/IR0RxP/vV38rfPIc0AfjnGcrF7wJKn1Y43vckR9pGRrpz
mcVOG18aHSY0Xg52/Sar9eJHVNbWZdaN4ZOR+4O5crstQ+D5dwDNh1wxIxkpVZ9ufMXUendsS/W+
rBt/9AgSiurQ601SIYQXBCCL2rRYQcCcjwnwGJkAhv2v4XY6ZjukuDwg1X/vYo2ybUTnfp1KF+mR
WNmC8lkTfF7ubnBhOP2ga0LSoSI6t7hJYrOZ9LouqvtoQjBEdk3/5f9Qdl7NdSNpmv4rHXWPWXiz
MT0RC+AYkqIXjXSDkChWwiY8kMCv3wfq3pniYYW4qqgLKSiePAAS+bnXIO6x7rUgEGbYstHR+K36
H7/e3qeJlQULgQiFvCq7i1h/8lqLwrEaEPPOozViK73JXOZPjr1YH8XEv1uHlwfVQBZjnnQSF6px
9rMO3R/OyUnLztdEK72oMrvO/mDLnh7IXBCITM5ikCEbLWb7+V9y/H5YAmTaRuNRFKoPCyOpdzPC
3WGqJx9ZGL5/OVmKrB5CAFBX4KZvlwpGqJOYLBmPCJzXn6y18y7G2U4YzbJFYSPk8ZDW6/dyQuLo
10/t/daEcbf50AGA4ZmdooiNPvDQLDX1R8zTvL0sO08/b8k4/LAlff1sjdgo/faKUP8ZBbNFSQhP
IRNzIfWin3Tx6KVFv09cb9gHhgx2PvImoQeh8gOIxru3AcApzC00GEG9YPN1cm+FZHq/yHF9zGuz
PHQLbSUJvDfSeUfORKW7u6Yen399je/2KJjhDb9gb+F809p8+zyNqYCA3sn1sagD7booLXtv9Uv9
QUD521V80FgQ0SHInRKKE4GrwYhl4GNgqCFe2tLGcihVHxyYfHW+7V+TdwSnNkwdbrx4JMJaOakC
nUmuI1IZ2UOidRqCft2CYalr1W3xXblt1uthWsCOcEKAaG2Qh1aepfJ57San2hThQVD/AGfRL0d3
Ln1sVoYyxeU2l7jNRCWgq+A7oxBvKcIAMYbk2QryZGojLXXnLggBXI8aIVq57hpZ65xU171Vj9CJ
peoH98Dge6TRlcNAMaJ56VKniBOMXReF8K7XVBeiSfANCJnM0/k99D2bJI3yYbVcuu0+lkFnOLuA
5Q/hZpc+4I+umpjHW6XdTM5xxAQYk46lNlvDDVMQ0oVHZxLlyXCaIWl8CnIcaq7gcFjdHCMopNpi
57S9X1ygS5bWz1lu1vU9+nBplp9h8GbDhp5dPcFVaZFqEWnYGCY2PmGKlE2rhabZlJjTGFY9Uedo
g8s8cHba9ozOhpE/rbmJp32YJihWmOE6N6k7UinRrzhWurOs10OPFNKBqs4v/gTnFWA+YQuUHq8T
Zxlpe2JZmO87jLGyFzhVUu4y3GIoTPEvBGOiAzqfzmciSLKn+HbzP2s1FPq+RdVnjpx2ndxHC/Gk
NrScwqz2KqtX/cYXdjp8MkXpZLjYWM1YiLC00k0mLh+wEw09uxjLq8FISgAvasTb+QiF2tOOQljD
dGeDg6nQLua83wUqKJ2bosOj5Yuu02hRkZFXyHBEsJZsq2OTyFqcGaZWv6Ka3WzKtabKdklpzc7e
ETi8HIJAanq8mL3q7/EV7OVhIdVNDw19+eUsdZtyihtlJXk8yVT0sedrwo7mZC7ni1FYnX3ApiWY
o661sF2yk6npzrGadP37wtdG/3lJlqBbo3wC7rJTWlmLKOvG1Dkg3lKlsBNcf9qTj8FZcPwek91y
9bspXPjsLJ4M8ClFFGQ4liAwA8zZW0LTnf2iY7NjobVD0KLFnA+nw2G50VJNW8+ZSInhep5GM/sy
mb3tHOYENMnDOpUWbvGiVHNYocO3fhM5Hns7vFDGSpLU9ZuBG823Xv8MHQf4tOdaqevvbK9BhxN1
Utvauy6W85cALe2N2OpOCLeEond6XcJpWaCLh/6IjFRolUnffeYr+POZomotj3k7BfputC1V3dVA
UJvXljK/wGAHaZObxTdaR48yVLGAwpkzEl8m2w/TnXa1lzpqCs9ZZKSXRtejU09WXMU8OivDCW7F
POWqsVMPD+UyS6bka8tXwphHw1otceKytxHhmFuZqG/2pFQCNccSiDZXkoPgMi+SSpxB78x8N6qb
IR82FyldGp/9KkUn0wYxQBqUSZGvTggLdSSyGlJoxnGagLT/kIAnsuFYmDn3IzZbKqIfcCX8bCdh
IAXffx0v3kVhJDf+ZfBJNUa39CSn4WJyLN5K7bNR9hIMmA6kMCq7Tl26ZcaBo8sm+yAsnmY3UJWB
1XJsUwNCHz1tZ4DyAR7UadWXPPXaIU6EGXT7Ucss9YKciuP9+esrPM1w7C0vBJJF0g1OAzDh24go
c4wRgq7oWG4OgmhMmi59hbYg/YuimzhzzCL3JsmDX4f+kJqOMr78+hu8u2AQT5v5eQDQFub6KToF
SH/TcPCUTw22bU9BaqU/lO73t6bdYuf322v9VPbZ9BqB955GZqvHyHAZvPxpRLX1WDeOMmP60sMU
plXrtx/kcO/uLa4e1NK0vW20sZCtentvTXvRcG4biydjrnFLA/QW3OFPO9zMWVUdMCQ0v5DmFmbc
eGX99OsrfTfhAAlOIwHtBqD9KAKc1lOZ7WiYJ1fDE3ryyefGzWlf7Huhmgb/ZE3a464UWNtHeGia
L3W3CAW9Cf7B6EXmaivjdvISTX3Qt/45WPhryoJyIqUBtwOCDNvt9Jb0VQZDUnT6I5pzk5UdUhSk
0I2XPpnJDWeWUuV+APxs09DJV49eYp52/rOQXgUUr5/KvkYOXMf5Jgpa6YsjDUHpihgLNs4Yq5k/
VMB8tz2pienqI821qbsCVnv7EAOtXoSVSPNZIQjoHiqvLczj3ARkQmRI6UcVx7suzKY0T+ZIVgyU
f+O4vF0va9mJ2eLoz1W+2tYV7XdTxYlv9c0+U20FfmoWHA8H09SG3Ag9jiBxIxpntvad4+E++et9
9G4PA/klWQY8iXD09pXefh3V6qYYbC977vvE2xlloYDMoa7r5EYfm2s67ZPVaSOlFfKDGdX7G79p
gfA/ckAAR52T7JaHr2UNUeGZsox801pT5JObJLCRdIW/Xf1mLwD9ZtLojT/hbvyi0+K8GuZ+rUh9
n73VK87gk2Vnbh9od1k65GfuaJa/CWdhPYS/DI77n84jp2ZTUjO6ISlV/2wMdYLVkTtVj0NWJV08
tLXZhf3qwLqzqsT+YAbx/r5SAm1a+9v7Bzj+pAsxM8bdjnr17GQYz5y3eaDJyzSTax57ErnuD+7r
32zoLaQhgA/LHdXxUxELyYCsmqe5e9YgPumfs7wnb+9bX+J4sgg7P6dDgKxejf1GFYMCHlScohKZ
RX6dFR81KU4DOqXfJtbMV0E8GeTzdnP+0juoispPi2lOnzd4arw4bnLWW1edZ0WCntbx1+/O+ztN
dQENkM4xeQsrvl1MJSYK3/0SPPtIJjxAQTBu8sZFZ1tH/fLu12v9nBy9OVk3gXVyV9gHKCCC6327
WOLKIXDHTnuuBimoq9DH9fosQn42YBJaN2W13Nbk9tUnJK10DfdXxAcem5Zx3qfG0oQYGP5sJhfY
wHRz8qDnrdpspzGM9Y/dMPXGZbE0aXleAV1DSB2TMOchVf58/+sLeXfTgPyTENANRRqEKfX2BP/y
hAaBo6wndeOJQY6XnrM32i8+RWGKRkHhavHvroaUBbqjSFX/nGWc3DWr6nR0civ3ydYK5wlDW2Bl
rubs2qbxP3gRtvfqzQPaVDPQNYNlsylmns7CFzTcsKR1nQ2DamzVmIizdu2PFTLpMaMUO8x5rGeE
3XwnVrv+3bxyE1TehNjxggAHfDr5HB1QQ0XW+k8J9UjGxCiQxb4UeKlcCKEH2ge5z7sXDXrdJpMM
i2lb95RaMKJ9SstHR8fZGYfInlYrykchzrkFPZBumX+Aszldj10DwJlZNUN4mrmnALIiw9I6mHXz
+2S6N74/ifOucMfPc109URF95Mj9bjVGE1vHHq40Ujlgjd9u0qafh4KZgnqBOMDsfe10fHC9OsgO
ptdkzW5BnfijjuBptwe4irtl6RshhhP1lN9XTkM3j8WqvwRBIm+gWciLMffaD16Iv7kyutOb/MkW
8Sl53l4ZdquZtP1af9HGZHp0JkftsDIo43pBtDE0tfb1915AfJl0gNo04On5A984WW/EL5yUNCle
sDLXwzZIy900LVU45e36QULx/tKYsvDQeN1pH5POvb00GlHc264cXqRyu4PerPOBouSyIYG8RFFp
+s1a4yf6HTzPxnPYWG8ny5HE5u3irgtqm/PmrOEPe2GLMnJr9yOfqe2j/nq0OCT59Ke3d4CjEznR
t1em8g3T4KHJ03tjjU97tZ5lqDN8SrFJfvz183p3E3lQ2A8gbUYQpWI8SU9RoXUXa3XGl2UIymcf
nRZfeFmD7+OQHjvhfhDWtvTy7ZVtrxfdTfrRBNLTTe/oK/gEGDIvwmu8ZyfXHXpoSp8xth49JXfo
bAB53aBH4jfPS4aQyBIwFuOVIxydTkPtudGX1ZfVS1AT5UKyuCRcqYIjNeEK/cFeeX9XOU+YZTNp
5vRic759gJ3bThjHOgvniRscRV1Mf3owD578kun5KOqPzq93YGPoL8xZN3UJEClgl06qGlpcaQnJ
SfuOwI2vvrtA3NYzzcuzxIj8sktkH3nrUjTmbsVGYz5rVIbRhGyzOj1bEgdFwnDK2IxhM/pDFQ9T
lssBU7BZ5sNFTlwwQ0PPdG3EbchKKiMcERLyojJH5ljDebQbGaAgQ9N8pIV1eic3LAjaRkQARtgw
6U6qBr03qmpxEf5eEmO5q+lgHstgaXeIORVfHGOZP3hyp68eDCJaFj+dezjHqNvePjl9bLTEbDvr
K2JGeQQuRIX43BeHgunXR8XzaQTYBJsI3RvOjBMFMtvbteqMd8CmFP6O1OPkvjZ6kCMrJhYxamU8
4rNT78Xa0kY2c4doGE0ZIEgVZu1GFo2CYbOKiKCr5VYe92C6bPxY7G4MOX7xK/jgxrxrQLjIlgCN
odDfyLjArd5+WyJnOpVJU76MdjDMr2aL0SwE1amY8emml6vtrLTXi9dJaHjOqwFl+luBQ7GMhC8z
KEo5E7C2/iAvOTlQaMZs6jxwkni5sQg6zRNGKqNV0/ThzqtJRExrCvbQPeiz6b7YFUglHfqmrna/
PjRPa6Cfq0JiDTzYwVicnTYRKtHliVs6wx2iYGBz8jk9ljJoz2uT5kfnzNMFCcS0tzm1Ixea3jU2
qB8B00/ejO07AFYi8QQ6yBtyqkg3+mtXJ3bQ3jVz0eQRGmeGH1Xj4h+8rvevBpGlH/H8/uZm09Xb
VBCAZVF1nWxYcLxzo2qjvSvGxbqRs2oOGm40z6kIhtj3OXLWxDYPv77Zf7soqEgmbwAa3qmJahkA
oaGau7sKK56zlFnFQTfa7BJJtSSCzDiFWp3PHzzhk2Pg581FMsxhU9HhAhr1drO3jt/QfRn6Oyjt
cM3yjkPOAsIMl/J3ddr/tZZLO5HpEY7Bp3lMmWsdUw6zu0trzZVnIw0EHW+P2k4u1rXvxV5CLGO2
Y/q5cdcZub3EaWJ2eWj7mjnAZTNE+3vBEl0PDj+ygQ1LCELqFNa4QnRTTEXqu3nMLXhvfnkcAp1h
SqKKD17gk0PwX0ttyQAr0h87FfFAVmcwZ11i+1Jm4lILjGk31ulHyfZJsfZzFejfHLbEfxKAkzAy
GBm1RtvIO1Uv6eVY9y9rpal7sG4pQkxOt7OQ88DBK2+PQCi//noHn26m7W7SN7Y3GQgIqqdQ2FwT
Xj4JO7vT1iC/JUprUVCv0znqePUHL8vf3M0NTbglAlROoIDe7lsGUKrUnKq+0yZUCEWvhmscAIpv
v76gv7mbGyqE3gSIV5zSTpLGsioSDIO05q4wYOvhitZFeZK4sRWk3m4a7fY4LTZj6nbzNceA/SOx
uNOjb1NDgX1OQAL5u5U1b6+ybIvZ8saZQ1/v0ms9aZhS61amlzEa/M1X6Yjko1i9vfB/SVzZQBs8
lJobGbhNWWs7pf7SxgDV0RRpa453eJcixtYbuhmbcsWmB9yPFHHJ7PRKJsP4ErRDdQ6KZXgZg7R6
MRD0+15yHf925PpfL+p/o7N286/F+//6T/7+UjcweUU6nPz1v66bV3k/dK+vw+W35j+3X/3vf/r2
F//rMnvp6r7+czj9V29+ic//9/rxt+Hbm7/sJLK3y+342i13r/1YDj8X4Jtu//L/94f/eP35KZ+X
5vWff7zgHz9snyayWv7x7x+d/fjnH6js/WU/bp//7x9efav4vf8jh2/dy5C9sGv/9Xn//Uuv3/rh
n39Qn/3xj/l1+6P288+y7oaUv7j6f/zsKwDv39QNSfP++AdC1D9/5jv/Aa2W0pW3FMkvsOR//L8r
fPMs/ufZ/EOO1U2dyaFnSeYyWzT8ny0DoJgXkZQZvWjoIGiMn0TLZtFxDsT+GxTBCNKvM9kWhRFk
vlGdM/xOTEP5dIlQMqmqafizob036DcJSRg6A1qbF4xL6qqrujlKWsznzB0uRFavXVqpaNQSlTgN
5e25tzBYSK70TNlqCNn6qUO3eakH69CVE6Ofe8bYdq7tVq0d1XQuLVdW6ZXw6dbOoS27BbtAG2RG
1M045F7XgzLUZZMw3w7XQE/BLKTd0v2AujhVu6Wyg+UFaB1ODPQYl2qXT2vX7EZyIvPQqHKt6nPZ
DSJvoiHpNfh/SYNixXFxbFy8QqxYgiKPmF/NbROp1Br0mP6AUezHwFk/lWJqi6tmGPsMi5aSWj7U
3KytX3plMftaa5Xc8fACjMTK0Uvj3JjN9DLp62B+Knpn2Rm+EDHifkGJK+sS4HPraU1zG0xO88AK
8lsQtM2V0oANhV1uEWhcM3HrowNZ5rw3VkuEyCab6SGhR/qjDKx2uFiq1L3p18TB32lBlgVR/1XL
DgVH8PRM2dye4Z6K5Gnv2t+KoUNMLFvc1AwxaXQjrdIxRVJC06ORhtfjNOFHv8uYTC1e1BWzWI7c
rCEq1GBRkeklOnPFRL6RzJPdnw9pVz/NVbrEw7hoQG7WyrtQwaicSFs9uKLIGCZxU2Bzm9RM0naG
AMt2zJ1+WA9K20rw+y5l/zz2K85Vf/ajv0E9NA0t8VCJzLvWylSJuNU1r406sn/zzM2gDvCkLRFc
dEhKFN/hM1QHfzBMzKWq6riUjrjAjLaNAJsG9xMmsEGYp4tfh6nMvLh1C+16nJ0sBkxTRf0Ct95f
NLQRgrm4WZe5m0HbpdVXv53SvcKy144MASyNNilaArrmoACKLZ7Xx5bq1rAElrEHuWSdqXLsnkzK
CBmtyBgOYdLq6UPl9/MNzec8C51mzT6vnZpGJAm6Qf0pjaYZdo5Vz9OtdLwiWs167q/bxeJx7jRz
wWtjZ8k5SUEcgJ3qF2GCHQVpgS6sNRifjK7SduladdklNlcuGyZHPP1CFnzERdZ5nbsDPySYbSdp
H5R+SKnoD82uIrpTDGRTDRS4ktO3yiitvZ7q6zGZFyc9ByljrJHEl8h85Q0GTCJVcl7x6LRPKRbJ
/dFe1slmT/SJj3px3j1WXuWmNyotVNx2ibXrPavf9+WwNnS47el1dmrrKViz6mg6g/Y8YSOY4HK0
1kk4TXV5OZhreR9gTh0lHM5GjNpougdZ1LM5R7MTsRes/XWRosRw0aXSBo0/JrYMxdgMFMKt5+Tx
PDOD2gXjjL6cl0ixRqvIAVHJrLd2NDn844os925SGVzrZLQK/9JuDKHf6vo4Z+HglDgQ0Intnkor
L5sLv24RPhfa1BfoJHtasUPP30LVdk3X42zK2ohUopnJJ2Vn5eXk+9mdMav6qZ1E/TAs5vy0FEsA
JGxy9JhDAm+fjskCCPc6NfJoqW2/2smaHM8o9OQcz0P4Tm4hbqYS/MRBjL0rotwXNT5XgJiiMdf8
T3Wj8ktyEEQugMx3lz0WTk/+XPNfOIPoGWIvnYrYsyprZUMs3hWVfDKFDATUvh4n73JzC2hju2Iu
dphMqx3DcfGSCNMjQF3+2PmRTEpx5etFVcJGtM09FlDS/NrZ6xTsnAVk0g4l5Jqyv9ca7PPWwY56
6WF5ViEpEsIfgKGDppEbB9mUe5dzOzmPCQMfFZKYTH2cL4tphKo1+0umk8EUgt5RzhdwbfnN2gjU
IxIEfpfIqZVBsoYIcfJJS1R1X7tL/ynH5+++9gKGCr2mrBi6unGXtql9LTWRPGIA2Gp/rtXgI9Mq
axdR3LZCWYfzdll3KfYnSewkRWJG1bo4AybRFZxMEcsJ0czHvrIySP9LoLc3LUk73Pe8w0JhnrGo
ucWFDcFEU87Toc8y5ytGrGkTscasRzqSTcHerUjUZaqaGCwRj8+SRhr7zqTZMoJxYAUYXU0dohW8
8dmdOyjtAocdWXxJOJ/OtaTC8itIak9FjZ7Ut67TIJdEVwWfarQ1bmtGvH5Ujo59G3goR4R4d4kv
niPnhxaGHvgq2Zbra98bznPKuQQYz1Q6j7mkNt1eJlEEfrXveT2LXe6nJv3GgU0S5kOfXzdO2ei7
ROXppRjtkfoVcZxgN0FMaKD9r9I6Bm1Z68e+9pAtB4WdFttvDvX3lsYeSwwV0RcgjziaSFsYR2C+
itGexVQ7DPgZtpGadFKwxaaRE957B2oRgnNCZVXwOWhHOzRSgUxU13l2WYfm4HaR7H1TRny1LqkO
M9Lz67nnOfO1n9W+jJNSk81euU7PNxo54128OtMRbKWObi4K/EhSG+lg7cmT1v04cETATjP2Hn7g
FVxUPa+NvV0Y07nf98rkXmmuOBOjntbhgGqz/n2uDb1oY1kRoKOkTJNlT4w3bgD1ayVxV3jzNTnT
wvGXl4d5HbhbAuDI1qa0nG9T1dj+Ia3Hhea1UYHzQMElN46W7NBen9DLKUHjJ7SjMgmUENkUaqVd
q+ljHw1zAiAvN5tgD02puIINWVLYNMwwuChZdVGXZDQfjDQXekj62M8QeOr5TGutGjybhqggMYnH
FJRCJGHCrKyOCjPtO0DeFNJnjbPSQm0dZb9IA6LnUXgB9JQoX4BljkU1l5e6HhQ3MuDYCy1TNuqI
MwRY39ovzVszbRonAjzHyW3g/vO0DXaxvrSJtA9JseifGX/w1cbcDh70bmX3emUp79I0879CM9O+
5FYWNJfJNDnddcpRFZUwUHCDqPLc38BgaNzRm5huWvAEBOOtwIp8r/CyJ5wvxfcqS2w3oryhG7IU
CTPmUTNHeeGvGmonU9c5xKlWByMb0P77wScF4eoonEv92mnVQXmCrITetf1cz52uT5CihzaPG33G
7ha4wapif7CWs0HTHbCyPc3qKKWn74ZZgNpXqAVrblFRNvbXZgRTGHVgn7T9rGtAIidrgFACml7N
9zRS5h9rli3PiyE5IeWkhnGPWulmUIkymB52TeDeTlo7O4c+NRr1sEDVbna9swZsX1wJgz2KsG65
z8FFf+IRD2M4I/x97HipbletMb8plxnXLpvA30XFSPUR2X7R8v20sShjuuY+hpzUwRkbnzEihHca
vDs4hqZFnpt7zXnnqkrugC8E9UWnY3rSHqx1XV3kGII5qQ8l7BEAs7k7f15Gu/jRe32vRR7Vfdz3
yE5FJcj3NYJLjKRWPg/+/YTblnEulV1kcaHTUdlPMm+KCPasbl1hnURqUvZpm4Vw5LvLuhQeQTuY
kv5yMOz628iAlRyEy0fC0TDF96noxHDjSHA654PT6IelHJK7jt3jHGqn8ppvVLrZKmIMx+VOg5DU
3il3XNtbDOJXDslVFTCQJpjiAYJwheU8tOvcA0x3uvSid4TnR5NbLkDnAqX0MOkqYM2p58/fEwl/
6FzBYpYRSox4xo71FDwMaRBo+wkI1SeHlMsK11xIGborHcCdMU9pH2s5oN5oHmbhhy4hqdgL4djF
blF6dsTLMlAYEYzzIbEcmu+hl1T4e7dqWu8G1as8lFDZz1oJdjgkqS9JKF3mHvvW5sTncUwOlK7c
cNgW0Nj27ZQ1f2ZloaHNv7jO53qLqGEQNOIqH0cr++Jqq2HhsAboaweBMjVvCvDf9l74c5ueI9bp
f69wTW1D5STJuVdWuR223dCIHVHZzSIbfYuvlpSzdkHYtRrCfuf1N36mW68dJSLQYzMfL1tFnXAG
vtQbLxCKFd9U3aQX69S5t1WuadketdV0gtM6Z5eUnW3U8OlDWNc9qmHhUlMInJVoddufzNmXxsWC
UpsVj32t/WjMdLTO/VHoxXfIhHL6oYukGsO86SwgxnU2k3Hi5Pt9yeflkLZTeTF1VnbulmlKoibE
d68AVh8OfeU8WUxN7V2ua+mj5q3uxKfU1a07Zd4j16x3odtwHuB8HLTIrFT9hPlCVXhG2Cb18DDp
g5lc0nYPvB2nUjaiGNVV1qURaM6y9zJVto+z5fbZ52K0pjQGumEUd0pfqu4c/klWx00tqPkiuaLL
cKbErOuXs2I/7BoFTzCskpb8ziWYPVt53YsDjfDlsy1XXd81hjbDiO78fLoylZt8HU1uMsNtPAeg
TYzrIg5rBp421movV6+zPjTOg3ILsz9UqzLifHCmQ4ap9d24evojo23zoZrc8QzRsLV5BB27xp1r
Dl8s4pN/m0NrGcPJd2b2NBz7eMyLlYTa8Ns88oc66w71jJDnmfAs6AzSb+wIoEF1jT9ucfQ66R8y
R5t2sDu9QzcUyaWhkiyCU2U8anqFqZPZJ6geQSXrOXTGqQ/ziRQudrwqGEOX8u3GXV1D7rqMYTAo
IttaDy288HVXgFwuIS7hoL1zcy+4JNcdv5CGImGKUWN91Ntl+YRzdoA0tKycQBC7TG9P9pwZUet3
rhcltGXaiCDIGy0DFASfUvaCvGwcg5JC9ZS8x6BaSS5Q/cs/V0nVL/uyQWZyGGd3ipj15gfmmuqs
0vwCxKtJcZyI6l7pMtGvcuX2Oy8L3Gs1G9C3jUFSQCCRTUG+6FbIbK5KvvlGSeViStFf1+4MWxLg
OfKOeLJfzUatxi+1tQjkHv323CwXL73w/X66GMt+/bFapeftwLZWV6Wwp4MKBFOYMp/yPvIlfZ8Y
3OF6B9/fn4AjI7IcuYEa7gsF1Tg08yY3Qwg/tRkNadr/WJ20e0gsb3LPQe6nNqB9vYUZkXnBg5uY
4n5MrSqyCqqXcF1tHfFLrRvFYbTl8s2B+3OvoTX8mC2aiES3auuurNPhUPvmlIVqTmdS29YkKTPz
9apXkie6+sMS9WbRwxEaXJt8DXYIT8Sdx9BsVY52ikzna9gF/gF3viyIvWzQ9izY+2dDqqxdgGqR
+jSao5NAzLDlyC4xizSiiDCiLO8mKxqNDHxc00Ne6tNEK5j5azw4nfmKHxf4skBAbslibyiq/eRV
Trl4FrNDzanYpefI4GHrbSbjTElO/z4mDxzkdW0wJQ1zVQbmzhx0/XytLL07kAs0LwDkbe950CbX
jTEKce1PmiibrVQ1L9G1G9UdEc352lo5vuMLoOXQBqf5LIPaX847A9dUM3OCW9+0OxmNRVfc+6vZ
urtiUbVzFL02e9GazeOFsyQpN3uuXfsMM5D6eUU9pQ2bLktuxDoiKpuVPRUPivQEt5SIf1yDyX9Q
4PrmXT/bS3lRQLyYzuTigaHMTW365ijHurRcLTkYdWtd2dk8YeNuNyVsYTeFbxKIg5dNSNc2CV69
IzaJZoTgp/okJszlhw6H46hUi3NfzZj+4jQMpzIYs6a/IiX29sT7wDjUrlhDDlbI9VlSJYLM1Fbd
rd5kM3x/UIfZfYkecBbiLD47M7VdOhObW9cZz9JeDtfpSDdhdAsrvc8MtEQMtpj1jQ52d5HBBTFD
JweSdG7Ixb9H1tfd8bbkB9MRxZktvOTW0Xz/htG/mGNVjxU6HXpRxAPz5/PAySVCqqNZ79VSFw/a
mlbHCqXGNFwFRe9+nD1rIS577dcq8UvjcXC92bxoetrAHBbI6kJRwWd55Kiqoqzc2hGM8AKfpbog
ORArg/sUW50u1POyhqQ7luttMqT5Vy1xOG+3dsNll5QU/4Fdl8Me5H3OP3a16agVJVK+LU6xX0ip
ZHWGbo380RDMYlyOGxFOZke1jmfEeWqbSkNmiy4kmUNQJ+et1D0TGbjUuMSncwKW6IAiLUPbKGX3
gH16M14Xq6bWPxHfUzc+UWm5yteFbpgrac/NlSWvIOKm01OeI+0fNelsx4una+2uc2Cw5PFauXO3
SzvOqCsvt4YybumjXjaDU8kHK8X9NXQtNcos5JByF1LifvGjJoPZcAkWqHttZKV/TYPOT/dNp1dq
n9q90U9hWRRmcLv2wKBCZFds76Zu7GGIqyUBCFVQ5Ib2mjqPS+Z6V2BinP/L0Zkt14lrYfiJqGIe
bjfs0bMdJ3ZuqCSdIBAgQAIBT38+n5uu6u6k4uwN0lr/GBymaHGHQ4w7oc/TTff3cTekIvfsXOYB
KOV/DSiLLDDPLPZk550MXtWQUsCQP1xicsy3Uw1K/cSrvL13ZWlfTVmBBEy1FSE7ebIUtSu29uQN
hMlvfSpCoDiJ4690lurY9EH4sSaxvJf1/HUKxnrG5LbxgBwtSv/0Mgx2xicHDrVe/ZpXraiFbT/G
yu8kve6peQ78zbzjyfviPvc0lNc02Oh4H8Oy/taJZdIkY87kZk+7t63FNCH7vsf6QDTR4ro/Wy1r
4ub7vpkvm94W+7556fxzQQb/YZVr8k58xRiTv8KwilHo5rhrBJ402vldbIYzc3ZHdztCpKWXOg5l
X6ByyDbclcz3L6V0Mo1eRCTyJWwz4Denyji812xMfzUCuOVAylWNLjVphydfDvbcxeQA72Nf3Ttx
txWNcOZjZgYS4GKRgS8tsaXR3t2iSy28tco3sHDJxpTI/+ax80+AaeLcNqNzTgPj3PezWS9LP0fX
ePKiJ5Ja3Z9ysss9f6/hSQS+c1nEHt01qveTcy88Zz7HmxP97VPV9gc0kNtl3uLhvAVl9bfWafgu
x70XD/2q1uWg7Vb+aLq2f6l6p7mUxvQs19mkb54OSplXvmPVwc32sDsobZOJ8Z0gILAs3+jDtIr0
T9Du4e9ROvoaAM9exzhh2K63ujkFmJS+12O4935OCblpTl68q58+YDyvUaK8F/p5RH0D0lThrSbC
pDnIHpXaMetrLy060+iLSRdvLLJ0k7TJi2wPTsYnCfTchovC6Wp8HRACK0Iuf4Xk8jB6ocjuyi2I
f/QxuSv5Gu4W6M9vnHuo9jH5C9DYaW7QNKMExXfL5dTJGeh54jQ7YGLMznZl5g2cdXisxjYKD8Cx
lT2hTTTgCU6wQx2E8QjV4oy8ciSovCzNbAhnjqmtOu77EBNYWxkfuD3FBkEcyPxREtr/Da9KXHNs
CYgINONpXCCw8ufnUMxNQZjS6q75PoQd6For6vp58WzyEgnui8dw6Dr8fRpv+T/OvfIDSWGsbnHS
pA9IP/1nEHa+ggD1xFTRIFwgRoyxlCIXgQYfmuEzEW36a46S9qFsVUJPsxw/MpxkOt+zlAl1d5b0
4gWdbYqJwbM7LfYLtnS1JYiIg8a536TGium1JVZGbYR8ovC+fWlXsfU3Z0w78rzjIf0V8Hp7R+rD
S26ZwV2LGr3UCX1uin5b7VzgmjwcxFa9p1EIjvF6kFKm3C19qNJcbVYj/+SXIx9IKnnu/DS6YQrX
v/Z94+UNZYCIy48d2tiFE1yizMkWOppJE2upyOsKOAz9UxgqzEZ7XLatOpGmNnmFDHGmpNlO9AFn
+HYa0sD5OwcbcMrSc5Du9QQow5o9j4eeEgZ1YN7ffqcMOfc1oZ5gvc6wPnlLG/6p/Fld9tGZXzlX
1sKGbVeeysUp7yPfadpjAnkjzroZw/aw9wAFx2gg+Ui229C87qj+4PEDq/3TOLnABDtxofmauu07
Qj9ddDrI/rmNcV8rFakfbbWLU9Ms2fCjNt4CZkWysjy6axe9aDQqigPEc/9NYbw9AJ0HiigS/8t2
3W9m5TRsQ3UZs0p2OYvOTp7iBvL2AjSy0iCItPE5GYgwuGu3TK93Qi9CXJllzFOQOX76rUcLMT5H
3mBK7v3MiZ9R+GVn4I4gPW81QQevRkX2zoSRvxyqtEyqc1otfd4gz5pwSUd9VEzQLjNr1VRWZ5Py
snAIl9BdsYyik7vMafApsnVMjq3fweQ3u78MhfKcIDzIlsamAsTTfCUecP3dTbXb7XTXobMWNEGW
RE2H2xCFD5YZ+U+5p2P92E6LVddwSAK3YB+m9izpeRA58qT4kYWjhoBBw/EWDM3ioQZy4oKFkq2r
DnGwwe9CDMWLbN6EFNYraHDymHmbdCEwYFqO7IRmEYcITG4v0k5hDwaXayJag2ey2utijbcmO0RO
Zusl31rQ3TwWoz1b3v63nVwJcxD8+Zipl36a8sQ4FU+y9H9nQe01h0mMyQe/d34VMhiuK7a9M9zS
/Gv3jf/DzfT2LW2+aKqwHNEoSSzDc+4PlD8yIa1rf2tiGr2/tzazzn2a9GJ8iUJ8cKSLz34MUUeB
qyOHmMB9tfQ32YRdX6CGSu63ZQxZ/JNSfVUNpE5yGUpfO+eyG5byYOshmT9LXfrqZ0icVfd31+u+
cRAlrP+YwJr+NMpBti9BZlOb7yLzam59knr/m/psICWunMP0aFdKrPMVBg82M4LqyCnvLOlIXYHL
GFjsL2JhMyynfJwHlMD2oYykEY+bjZ3cctWASs0Cp0QX6N47pt4WtZ+xHuNfvtlYzrLVI7DWKaff
aoNDoYZjHvRwMEruzXUCJq+u7OHBbW78uc7JTYHkoBe8KVZpkoc27leRd+Q4abbpRT3BN7jeOSBU
SnzjokkmUJ4Y7Q0/ZM2IAqoxv6M8KPebu6juHG3LGj/iXc+gKRt0L1hFdzMsD75fx9nVA2HUp1Si
HgKg8Zz3Wvo8pXu1zP/Wwd/9m15It7vxpYZ3kA3echi7yZkLLc0eFuQKdN63NV7UerNqHL9u5U19
ljDz4KT/B9y/ftIdEYBP5zly+tm+9arzj2g2to+hkyxGG0n24tZyWizXdaytd0UNKa4Y9glAa1Jw
iiDtrPwNuO4caSjEVJmpwQ/P8azkwx4F9cpyNBAVMRtiawLNLj8B2t45bea9bnHr5KkUvNWI4JaL
347hcXbd9VozdSrU/awI5TAm+luUlFt6nNu+dh4mx7MU3sTOmkfr4h1t67l3MLLDj83IhLd3XbZs
Kzw5eg+enbzXL1PJUijWB+bgDXta4YhVF+4UWpmTCtq+m9Ulb/IAQ4vXHnZIctlE1ceq5HjHKA5x
toZTs7WMu3H77tOs9Yu+8533B8UCfg4XQ34GQ9HV96sK3d27MNy41j3EIVj0R9V2giInKq7jp53t
is0+0Wo7UbI5129sqol/GBJGv0tZgemQ1JGRyvFT6z2ItgK6aKjvK3KV5iNzRJPFR13iGa/uu9lP
bXMMp2Fx9Gn3+inOzo2Ks/IzSRbbF5EjtQl/r5OiHYiBBQzGgHYuL67gntiLatYEB6xS1SIBrTTD
fgsnL9Sc/lUYzXdojfGlHlVF6CuqT95M+yGjuvKflSLh8SOuy61FBKBZQTuyRJq4z9WOQenR99ms
C40E35w3FVUbsWONdM+7544A3vA02aev50yZHKEDKy+FRe5gj85Md9l5qHWSQeMCTJ9sOA9IcJp1
0m8jBIyE3yVzuPmGsb0qSxZoDWZ/UwRtyTVXURSajboVqyo3X/a2dkThk7mcjecMUJq2BkUo1oX2
GSa8xx5Vvfrd89Qw5W/rro41I4JhKMb4kTGsoaCz923JtADBBFnGigCGPT53ayTW50WKphtx/bVl
VQjaXsKkWOlcXuZDoClXJgd5AGa7OOyu6uBtbjvLc1W3HkPyCjiPLaDbzHwRQNZrPoeLrO+kr0bx
xMlhmKehdqEDOyMbb8glUcE2yvkYdXQgvAFH68G3tsXEnPXGKnnD+jooJ69rsyR/VZhMyTuBJEF1
zyI7dkfbxzQ9Ez2QhDmBrsl+N5Zzy/XoljTz8v6BL39XTtOZY6qDtj9C9nO49RHSkeswVp58BEgL
1lOGa8ped5Ga8kzrSJb9nRDtdLpAwRQpdaGuQwVFuEVbFuVijb7kQKoSrPVHyCub3OJVdpGHusYB
E4QmRrr8FOAIYVOnM6tpgguRs0LfISAz2HZjlmJGZ/Qj9X9TAzf2Naz3WiuG57LzozMpniKyr1oO
lbe/Ze4URGekNHDxTEomdM8CNIZSUTItKUSusjH4MnPuqF1yhT93QbgdmvludUbRHEWJfCu5wl4Y
dUmyat3OJlZucJxku8h8nCoJHPUV4Zae3amOp/LM2WBdfZlcXqKvpljo4FZujv0LBUP38ylIaVc9
8feLpqvY0ZK8WFuv7r8mLR2wbd6K4fdYEVnm/CNVxsAAh30fQmIxLO80wAY+Oe7dIRncipvIjbhB
nXwF33D+TuuoabOhlFaeW/Ql08mhkc8CCQMFQ8qB6x2Gamvnx6CN+ImFPwnSudONXE9iiqTK192T
2TOBXT3XqBikEw25Hmyj3sakUdk/R5NkdxHT4BK7W3dMqFFpdizrPlHAv5q4cyG7MGBV3l0lNYXA
s4ym5J/uvlKOOAf77ugDLmtZyN33Z6pQVzk/LPSjfHN9luV8Ul7W/m5W16jTZrY0kvoA7k46CPSx
kJWnrjvJm/bbHJiuNEcpnKh5lID1/mkZIQqOc9LV7tlRasiOaMPm6kO1DEHXUDir8/OLI4ivmgs7
+eR4HEye2naQ30sn2aZHPQ6JQ4GK9qoFm85Q7XdZt2rbA0n7ajjNNWcdt8XcrMvXMpH6p3Sv6kEd
S9pf9lOmKzcsaLfaHK7KXay/0lhX/qcBDI3uAaIYng8ZUTnAeWHstOee5cFZz5436D3K4103e8uJ
lUAkwwoSW0csH3qfdgYTc4cYML/r2gkxgZua/pRQh92OeLQQWNzAcpS57szH+8cQstfeRqecHRct
1TRmxbBsw3pFp+OPDyiCo/Qf/9xYtNzQKvNIXjDHwhVohOUMSwEC/s7feCJZfcq0udqm651TDRZW
nhAnyvbVVRSTdXPPlsCZ6MQKqM9ZF7aKoLUpS0zJR/PYQ19lP+Jejfhl5njZ9M0mVdDdNNKF8ux/
JcY/rzH/csFREYTNoSG6p9GHcFQpM1YmUBA8f7XKjPkeTtUEqLP5U3mNbaW6U2u9tnsb+qEPXjk/
EFWc4dn37rWRnUB9vNSG41y3eJbuKycl0Sbtlrrbcq9L+vl72BrSlJZOuNXfeBhn+cqJrGCihlCX
xcRZ49+T/DWSVz5l0nxnBSMSY69AmH4llOom0Un6YFNPPOR2fN/XIWtP1WbDaX2dhTDhfetZY46M
mPBnmBVrTx4oH9+6j61WsKibarZqv+3zUEen0PjS+xfSlkkejGvSlwgmIB7gWJ7o/vY1EpMm4od8
ajZSC2hIXr1x7a9dsszrKTbGnfojcOC4/FqGr9ADtvloLnmeZm+QEKfbJpo7YBBBtMaKUTp72vaU
7+mwozSpxR+Z1vuyPC2zWts/fpmwFAJD1YrmpnZh7g/uvVRGK9MLqFVeY3Cfcp+MPnvwiElzjnKp
Zrgo35Me9cZNF5rXUJCo65/tFz3/5kuVDhdCmLcQLc7atj6BstnUN5/xspfDcExri1rzgE5j2deT
dOF51pyPdwweqsibw0e2KNzcaGUQbjzTMMXXPUikW/KC/GRoDx13ePVR+v5myTU13VZB6S86Zlhd
liRdTzqc+UMzBHUvzTILUqFq34VjiVHWrePYvePrI7Np2nXwn7Bi+lxqHb50X5FshLc45n4ehzgs
cKFrQlUml/RWCqcCBLsEF6Uzqgizd+eSXN/9OKVdwKrdgQCaY+xOrhqhLxbxSifZ5J2y0sjur1mA
/Z7Qcvn2058t5XS5GaswqQ7kRE+Efu1l3J2RTM48tLv0vJqV1g23e2+dwse1U/VpKkdcd41xEHXW
EsGc65ULe6VTEx/neOH0TO1YdinTEQ59MqO47P0+Pa7owrpD7xmTAx+qwlhZkV7W2P01bKrwiZJ3
lJ4hopDPSRJ7Ui9BfIuCuA7BMydKUiLH+YzjkN9eOiA88V5W34c5o3s1Fi7F7Do8axl5xApsNneX
IdrylZvoNCtIv7iPwtvkRm1BIPgOr6NrDExLtzwJcr/8Q7vPbnagKyCGWNyix2qd+sIP9uAh2yoX
4hgM+qrSpXsj0gZP19onr74vnMOyZ6rNgWr9kaWb6OyFE+J7z2Z8TJp9/kiQEeeqrvtz0pEQMIxp
/RWApm84XSKDnG0a3liaesAzxxOQsllf3nfe6GT54A9JDuDYftDNCK2c9Os/N6ni7Qlqp2JCI+j7
Iqg3+E9r25o84hn/Oi2F/6cN92nLKQqozmO8menEr0fcSZo+b0VUP6Zz0PzsqhllC5lg0TuCWXQZ
4RYzHWAcuU5xj5esFOU95QZAjE6FMIVGl45veAq9nPN1QGypZiQ0pakmRJOTLsTQdMc5av1L839t
LrB6BvC/tv6BS8F9DFbWzoOVZfIs/BoaTUk7fXNNhG6XH1g8BHK1/iGreRCrqe0epASXuXqoSfKU
zJ4AUjTZh4OvHN/m6TTtReZs22OMXTWHeyNEp3LF0esNUhwuFZ9HY1wDQvz6Jkfok4aX3o7xWW5p
BduWIOfONHgirDBQd9PCy+cikDWb+oocHr9jiO4W0OQ8xSL8BMqSJ3rI1nOQ7ukJlgywcCaQK1+p
ZLuuaDKetqTvb1tGIjxsekzkmYuK1dz7O68py1331jqQ9iAG6R4VyRi1d2ar2XbJPjoIwcqYW8hd
gErRofGK5Tyz1UjIWTHtK0KC1On3U+mDG+VR5esjTGHUP4JIBnfWD2Ep5DamheMPqVOwzLcFasLg
SuyyviyunATMhV9eS84esuOm4ZLs0lzFCCrZ9t18V/MfPxDP9m/1zHKa7mFQLPR0QZ7sqbhQr2if
Rivr+zIV2QNmbovsK8vko7dYMGg3jpNX0WVIyoLICS9qUc6tTNbwtwvCQ+5eho0mvG6+atxTgMDh
XZEq+82VRr37/ZZRmzf5x1Z7EKPetpMG5USwGuUiInFv5vR70lqGzB3rW2W8/X4AOrmfbaMV9I3n
3dtaDA81cpaPdBwT/zh1FH33HaFs+ZfBIb2Ehmy0g2gjecM+wFvozV33RIYAgqKUS0ZgB4zIwPTE
/YScpT6ZllikdUnn+RaieMkZ/Or+kE6reZQweh99gJh/TSJqy8F8ThTQKwjUzB/9HFvQJ8+zvKtL
XW15w7RxnJxMPgxtmTgH6IP40XA5oe2E5+SWgJO6YIHmdSP7pfwGFL3fz2zoH4aE/hus9nRUiEmr
Q6BABysfNbEo2+U5G9Id/1EQEQ6zNqcoaJLHkBH1Pmt3U4R7i5G59hicn7U144SFYGzeCKe2zwnf
Q86t7VcnjzPn74aWdTj6hIOeR6Ryv5i/su3SU7pRUGDqvPYYOy4kkrDcHrpYN/k+rvWPhnv2s263
WnDfUIfDAwzbhtXPslS38UoUozULVH4c/RmmsnwTw0Tm7srgAtKix8y/YNtd2nwb9LIegULCvkjg
tp5ZnCz7QNS9a7TCd8EQZN/m1DfRVYNlnSlSseppR+ZC7CE5Uu9V2buPFTYXCIohe/HAkK7uOtmr
gkgYDiD3qXfaSjc8V+DNfxFgRtHzumrzBgKpnVNVE6JTzMyuBBJ4xBEX+9aEdFJrgiynsev/Rt6+
EGwZOTfu/2b6NjVdkBVL7Y7q2miEuschGdJvJGhm/kG1q8caUQvBn7pEvv9F58WPrR/qAN2Wp38v
ZKC8fykiUowxu7iqUnTHupJ9d3bJztjOlV+6OxFAQ9KASa78/gsffBsU4Gfh/F+1Ch9aDRM+JP9S
ovZxVx9nSJO49dVsaKWPTpi12sJ3qJBhUGS66Z9M2SwWgDJr5Evpwj18bfgeEcGHaN5YI0u3yoI7
rjsbchonHUKDcpstw5GDXkUj7m7rwg0HHxlyt9fV7NOyifydiXE1YGbBFtX3KT8cUgR4QgthzK/+
gZCcnLxSzuN8xwRGNs8wx8FztJZEtDtZG7onMqWm9KqAuEIWSM7CG7cgCbPRjAKkTLARFGOVEhm6
Opb2WRQwINtOFU3td+F4pUBYh3z+ZDh0dloZ5xnfLPsfWsQs059hnbAopiqITk5TD+a/haUwb7N+
NDfOLueXy6gxEiM187d3FMOPRvjJyzVyiBzkuMgZEWe1JaewCRNxKVe73wD765eq+zKMUMNjws/B
jOP4IxU1iobdOgReisnxAUedFEKWe4oROAGkrcl7GWRDW0/4pTxc/XIc7+rK6oQIUT6Gc+Tv2fiv
WxbpIB3g82dWJd/Jv2RGj8lPsFp7AsxA9NolSSa4SoZWftdbi+A2s7C0han66FSh8R3/4KkZDLf1
FnuvwwRIeA/5MvegDKtOvKJbVaKumxGYmo7ubHC65RERFtEVFHL6xlLqU+A0y/5GMZAUaNNdTz+L
lZQqj8ABq5BUjdz/303TJUExbDgV/kTeBFwpk44vhIzWbANBq0IzHCa/zi7MIHQiUcDACVW4VtUg
xQlRCNS1JOCRPf6KEr/bcCS+0lKajMztFJlJ/pkCYld67brdr2pf2Fn3GgyFcGT6DvBR9a8EXK75
Zpo2zonB1tlFeLU6zbMr13sH8LWEv5BtfcRspu0fokrWNi+bsrsbVlItXkrkN38RIFuC4kw3rjB2
XNBf9jjMF6qq/nQ61PzldgmMt7rxBdd687dxtL1BrsXxBa/0do/696+raSPdz01SB/3nvk546IC/
os6eYnSqAwUse8LPnMB6cfDRJOM+IrFSIhd8gNWfcQ8jfZ6dRAdzYRuYWVSEW6cvwSbIH8hHFTno
z1npMvcyh6yyeYy3wT11XVgS9lX5y8oejIUKaZZMaRTDtA/ffO6y3XQfjhk2WLhxynZ5Wtak3n7W
XxUdBwIU0OB3nb/g1vLHkecuUebvnmSjPvhdH664/iyCHLDzHcGO2ByOH8Kai3iNtGbbm6b+z+B6
Yr1DF53g78gqEznveD0yv2OYsUv23wD5uD8M0iD3mWyNhmVDAiYfRE96XeEulWyALHej1dkNQWGO
9AyVMbOobjN4aJT366WeqLUw+aaj/ve4G8C8myXQRZSFjf1O3yKny8o9142rEhdhwC7DLnprq23e
trs4cSZQFMauefeLsQT5Rpxi2359FBq3lsohCMMxQcJjwhADDzh4P+eRhxoYpBO7cVzv249Y60G/
BXPVNkfqajweY6aXmBCd3lmm9iqlCf/sfFItf5TrVusxGlNn+uwnZAeHiMRbhmsysBA1TUm6IVwS
STBMJ20Hkp3FQtwer0QXbv2Tp0ISMYvZJ67xwczD6ry4SjRx+A5Y1cRHN51Edq5DwHU2pNBMqKO3
SE1jngoMZfcVKmVTFmRGV90/I4Xn//EyAY957EcEv+5CD02Anv1lbLsquLH4elHuJwA7L74e0KMq
vPX2bq35eN4mwPD1GKJ8nQ9lKcNrJJFAHVz1hU+NdnVP3gRAijqeKFJOpUFdHTxXd5xJVZ4ucFM3
dPqoCIdq+SNhFQuJFikofAYmPE22uSWitO5pynpi3cfEu1fI2pdf02A4g446aMrpRLeK9cj8CEPN
JYorLfoCPshIvQ6DiJzc5+ej8rNx4v/2RmHHIYax+Zk4xpwXu28EfAVdEgEVAWTwkNJYcWgnQRQY
8gmPbrgtXQ51Y+fT0JppBe3hCzhG4WwephbbI4eC6l+QwJY3f4jU24Y0tmSbnNbHGO/oh9FQA4Xy
VXhY5gonL0TtYJ8CZ0Ilu02xh/wJBex8RW+x38kgwFSCFrcVGMW4JoGIQQiWw9JlqjmP7jTxn+Ru
rlMrmidJ2nQRmNWvn0H3Y3UXKgKcC+va+oXEBUE7bOJuD/6IJoUlGto0gBJdcsA/7T71M0TqF/WJ
Yl2yBb8O3pJidm2nIN/R5PkHwsOanhdbS/caCEUzWYcxZjzRcbKN1MuJoRgSv/4ReE2b00aceuww
EiatRWxOddPe6nM7o2I7kmqt3CJbUcAjgfnqQknBWg461dVAvIUnZpozQrY4rG56R64goaIwEq38
dZndss9VOMO3RHTE2s+4czgHx1LvV+reF+/MZWJ/bQqvAR4cVDrEjot3asBdlbvG6VGV4UGa7hYU
XBhB96ygoaUmmbxdwytgbyBOpDr2eeAI6LYGGvx7bGs3xVw8b39FhGP3bkyy5bUTNtLXJNqXb56N
E0AWZ27O0UD8/OmrQEOdusSEF00U/cr67HXhkwZJee7J6buNoR2jxzExRJy3OAUjwVRtumm9unub
Xa3R8TUiU+YPIRkWfEIAj4ehHJ7Zjvm68rqcu4n6Wtf9k8xVc+lwY154VcSRbcUygGlAt1u9sdtd
yVHxMWrKac8eBoL77WV0UMSc3IBwYERnDjypg7IVuUxpIda7jEz1hAqzo1szp3JpLuNfU62stuzw
McjfbveC0JXhrgGX520ejPOZCWibN69D61SUiwbwCLG04d8Q0Mbc0z5LQ0+ohklqW9hFQ/WaamBq
Wkj7PvoREgLQgmy+qpnU5CJjHHibaG75PgRjCf7VJTPj5dCNTO6+mz0pq0vGa4yWh6UO4hf6DrDx
revWH9u+creDmp35uXSa5rRLp7ttSzkd6f1BdzSTbNBhfsydqUJl2C+Tedxaia+F125k42wTW3hL
MxX0TvULfHEynrbI756I703zAICzIP2wlrep9cuC9PDKQefvoN2MAc0JQFpN8D5zMGmQ1IQ+8dRB
3lTXS/xFv1czCHDQoioC6FHudUpN4xSxM2bICojoPu/QXzcHaQ6z94wB+IQaBoHznjS8vrVUKqcp
hHQuip8RBQrXwCf7cxxtlxqBOH5rO6dMGX6YFR4MwsW41jvJQIKTCa90/sMoLs5ZG4uf0YQm97CX
bnD1Z40gpteJSg6EwSB/CYLyZ4iv6Hsou9nJiZRKbzjM1ElE83h0wz5rPo3rBW+RH9Fzk0pYiu+j
461XPYZecOphi9gMa58uLZ4OYgEiQoj+c+Y5fh7L3WkvHRZgN+8DBzHwIO2fbsQ3GGJ6fOm3QRYd
auY+F3pF1zA43ZCPMLRXeorG50Zu07MxZOO/1rCiTwMdGAI5Q8wuJREcAeT3gTj4i66iY8/6pw61
h3xWu4oF0PZd8Ce2/Vb+6ntV3sMm8JaRZZYELCFVjBkbiOtiGlRr3cEgO32aO2UaTO9IIRxKdjxQ
5635Jka3by5zSZ2JByfE8DP7BWTyClyGOLpxk/ItjDwWYIM1CyFYt9b/aFMz7sERYP30NVQcqphX
nCKdMRmKMdjck49u4I26A8S1AGruedIT+VVhrUjinzBa/EmdHTuYu6T56I36yW28Oj5WimMjHxun
BwVh5HjAYTxMBQhm+bgyu3y3I1F4h9hEgg+otAa5NAiX3zNvTIb6CxvL5ZWlV6QPiTHVtVNTcJ/6
09rcMrwU2WlUcPeHeBlwJ7lh548/oEkaBlRYuum6BtPanzAOEc2ELaNPmwLZKmIFHAHuQ8nzMV5Q
Hsy/0BG0dzrZoi8/yDLj7SaxsvDLhdJGmk0ScIImfETrQW3FV31Cfa1WpS/WNP0vFXTSHoDNtyv/
O3gMVI9mlm/R8W8JADSJj9jVHm3miZsT6O7imGT4YHftzf02Zut2tcMSgXAP3KK4SZLQ4tZKxgqU
nHyHm/laVjs14vVS2l2aq16tAXl25b+abrj2MKzR9G9HoRoeUMqMmF7JJON+ctrFv5UeY8U3S24o
g0KYVSo+dkNZ4wuQMFvdMqKF+B9JZ9bcqNJs0V9EBENBwauERlu25dl+Iezu08xjQRXw67+le19P
9Om2JajKzL33SqyT7OEIh/LJEq1ID3V9S1saxxCjckjW9W8qW9bc3ixjHeAuqxfH7/4SmurvIHyo
ZUsME8ukUnYACwHLarXDw001Yrt67A8k2Dq5ATlQUgzWkzqi30VkaoCFxNza5pHidRg+yYyQPMeg
5rWnkNopPK4CrOq6WPN3oBgXL51d4xKKks9qIfFzvQ2RzWcvg4U0GipvyzYBt/wqFuYXG9rX9c3B
UcMTjcaLezGhH3tws9qx45I4Aya5wMuPQy3dcC/aUd/xK0JfoEMY/oXQF9/c1WH9mdXj+AMj6AqE
HgcmASbMct2K0h3lgX2l+PBBC3QpOQ2sMykxRPxFGsxawLx0/eJwzNFw6Mq9FGmC9CyCO4rnMZ1J
TB8iPzFZ7DUa81242tAmVCU8JeJ+IghxWN18+HWDqbuOeBLWzcLqzGPIo4DyX2EyvZahEzw3Fcvb
CQpO8dgszs7qdLfjfCnYfBLi1WUHQTi/+ho7hr8W4wEvHVS2sIEtdZfJLOsOHhdAwdS1XNaT8UF4
7NKFzG+MvOTeqxqVyiIbc2q9zCbwJlvo2atBvYkY/3qKXwy6xPSYYLU7pwzG/1ggZD6HDBABl5ZO
CCqHuGxqskZ7W9u3YzOD5UDDIVoUn9zaB8pXwXEuhN6RluLUMRbrd+JlWYmTgIAhH6PsfML3O/HZ
tcQlFv5e3nvY0nGLvACOcArrapOEs6wZVQicd2TnqZgO+DWWH5kocxx6DVSAcha+DZsG1fa2yPM/
XsQmI72fjg+0lSw5mUJRPUf4Iv8aZ/Z5nhi0boam0oe11eMFRwvirjLJuiMR0D2uzGBO/uLqQz+v
rCBDL2TAl7qIlzs+F+tlHH0y09mKW7UIUfwZ7YztTo8Bn2tFJ7CzSSd82inv5r/F7pT9bS1YJt1x
xejtLDlVObnkOtZS94+EjkL2mdgMkUo9RnRRqe0jdKWRwh27zsxsGrMd8XK/DPQ0R9Vnmm4ma4pD
zkQYM7+/YArthsGyjpV0qCt6n7z+3iIGN8Zrz0yceHXAN+ur0Kd8KleeMv4z6RZl+PiqqH4YdKMu
CV/4Pb4hAmZV4vg8dwOB4mypCaf1KVETGUKaot0UOyIh4V81+SRSB8VKE1w4Q7IzykYlBbgRkQJU
BgMnSYNXv/a97r3oMoGkFEqzKZmsVEdfdgRxy0xVnAshQXnE4iaAMie9PN13jgAgQFsD+lYiAFSv
zjD6IYIq3x5SPCrDUXtShTtHNk61nUYvi441o+R2V4Fnwfoib5xswgVB1DvYuU1GPohF0zZis1+l
h87qbeeJnOmkLxN5ksc6gza4CQ1D/idbKhz8mCQFrgZ0tYNjpTnDPr55axMSX+3hf7B6piiK9TGd
jeKvCAjyEKj+mBHLXqkzMTMKkQX1Hbbm3Nzb01Ji0DOTWxzqbgzDfRv6lrrPnS5y7ofVDgRqpYvp
Phnb/ugzvPnArFp8z1GpO7yFIeZY7qLubbDoo2zu7hwfH748dTCNxbLx2vEPZGQZPvoopGRfuxlj
olvclVNSfuWmkn+9UATXCgCde1md2uR39AMYGbnd5zrOmCUweGX2/NDAmvkTelX+qPg6r1jYR0Le
sipCNDF3XvQ2mISTnEC/uN5V4kX2dp47DvAZmImPUGYIMWwDg+cF8aJCFrLpyPqNpvR25Qa5QeMw
TClN5yGxKNajeZ/wF/5X1fBrUM2tKN3JNJ/oBQYWmW6LbIzC/cJeH4/UCxaTdzljVz+ECYaXHczM
6LRMRXgAVNo9tlOfT3w0wEVifpqRSBHmvJNqWCO2NWwF+zDl2v0Lwn5u42oJiDI3ARXaRpbT8pjC
Ga22s72CS2hxQN3LgLHTw5yuhk/Ha3GcynZAUQ4zySAb0GZXXNYwra6W7Cp5sVYPJ4vPQysPlsnU
2V2tZdcuTnCuvDD5w5YofTuFAyXv2EXkpReYV/UaL7bdyxj7btWes2q0H1nlOcRIlsm1bWf1WmIp
Vhs/wfJ111JfhBCTVoFEV2L1C9aBvNQ2qq2p2axlzdwsZaZtvqeJD6i6BTkTLO4+e6yOqPDmMQWg
N5EEqtvdkpbd0Z9Aqrezax+hLi3uJ2J9iK+6pHLICnzJFHVjPz5bdPRiS9cfhqel8NcjqtZCCq7X
4mURUxI9Yo6go2PnU68uEfmLlVG/5cU1Ox3v1ByhhbtsuPbOxrLFvrBcTFVbK2Gp/VflzF7xOjSq
mdFFGwBExLEil/q45fdFLXeER5Crz5xX0jwcDFgcXPfOYZXAQ5noOVa5mmpm9AEqCLG84AWLfzRd
cedLmnQn4xgImeKhVMA/66+R8Nf+jrxoqQU9DuEAvpWB7WqUduLNqzsrwo8X+CbajOzOujMmhe/T
Zi2OCiL5o+KkDRNaxBwAw19HaLWXYWX7F6sfcamQhVI+GYGpXpGxNsyIwPtvIEm52K0iz843vZyW
Cy9Kv/N9BaOomqO4Yl3TsM3taTqsFhPFTd0LKEKNF5XJHreGfy4W6nEWrgf3NcEOQhWLl17J7Xb4
CxyKhIC+81IlbvBjwqJvBPUCOZUn1yJUcgQYRWIA9AFB4HYzYeuvCFPWbaUvpYwadyfJQQ0xpN8R
5AO44/x+ooPIDrU3MvIuNOMvto57uT54rUUeuBh7eV8OrW2+icn4HovJV/+n9/lBs6Fuin03cQgS
glYQ1nrj3C4c+Iy43Se5Z45rryfBvGizOGM1np3AJu1oYNLdT16KvRLQjkDnYKGe/z3NJnCO6Shp
uPE6oXBkKuDesItmWv4uYdm9DAhcC/goozATbpuqZHC/NGUp/1Vj0xYfCBB2esTZUNT/J3zjFemD
WWDU94thH3Ye3W7pd0LEqprqEHmdLdyCigJF2u1Uve4HDF28+oJkS2ibOrqjCQatmQ3h+hPQyt63
Uz58JKhS+ZM0vnxgOLSW8aCHcIDHg/rVbcljWP/VZhhYv5PL4YyIyUmGNmjdV3Kdd1g8KwKjEoez
U4zHQZVBDEyohf2Bgb3ARdoK982aarxfWtTyB0DBrXEzRZEWX4qtkYiSC962aZ4pqANejTRp0XHg
y3CEuC455nc8tTi/wHRxNO/hPuES7Rnfyl1km3U6zr4LR6pisPzhlQ1jFQaLJQMi3yRYnOr1vmTy
A9arx0UV88u35HCTiLnMVCB+DwMvH5GL5zIq8oPSad0BYDOMJTrHWO1JK37Pjd+nOoKDQyT1cWoW
d7xajkwwSQZBjmtU8UeC3LkZX0Z15VWer7CYnHOh6+rJN0aum9ZO/D9M+MMLXvExruZwZYs3nFNM
CDP27hvKSwWfbj/dJiL5TQfNViJrZ+bC+ZfXRdLfEKn3HjrQ8B6jk7ku/V8EfkxSCdrapmhF+ejV
rSS04or5GwpJdElL/JO7lbiJTUrTXg6zoGo4zLWVCCAtXe/vqqWw3xV+egaKQkDsS/EBj0deNAkc
rsvyGm8Spon6vPpG3fdFpV+HEPswiZLUVAcYOKaM/aKuhw3kpuZ5pV/e+iarHgaE73kTOSHbJDGG
gIvAmyYxDR5GzDo7i1b/P15/UlGWcqm+HNKgAKumMDl18zSHx6nsUdkJfq1v3arNfAhqYYnncijQ
7lLMq+wYiGC4bHBzBYzjQzAKX8TLV15YlQbRVRVMsbY05t1HyA8+A7uwOeFqSopzEGQJ2djMYgAq
Zhb1bXWo1i9M9eMPTUK5sftxgQ6XzBCkpM8IMcWutl9pAF+crFyZFyAs2PuRgBlbjZBRb2Qj7OTJ
3nNszHEFO2VthJUMzzgXp78fOaC6a5fKHOeZHRT7Jmz6y+xw/V2JMGn3EjmVOIta1DbdOFrZCav7
4N1ZTgBvCVa6+11AqQgd8tpNRyTB8utun8k+zB4qfNLFZ+S1wan3MX5CsJqUhMCQO+ZZj079FrbU
fFWUTjt0nbK7KxtA7rEM4NgswKWE/WGydv5N6tY6zqplR+lqluUZaq4cEZtBqPo32+3WsBbQfSJY
4FV7ilILT2DFJt2NyPJs2aWJ1d1X1DIXyAloBpEnVM+cEIvkKaynZMfWF2Ise3pQSq6R7SHdYRhp
JjHkr4JprRXZ18pZb+ncxas6fFRmFkeHqOe5xmUfwy/rcpqPeT3pBAD4PsGRiE2q5lnHoxtN7Slt
5ujosaTkyffxHoHlcprXFkv2n8hLwq2L9+k+79Tw3+yXnoPXVsPYSG37wkWqkS/76MMmajlvsh47
Ek+XMBeNcf3cMrHcghxRBDhbJs5PaDUkBB2DJneOMuaTr4toctxNLtyT+ntZLXufzCQiKdEBr29d
G6TSLnM75A36IQydFO1tdz+nNtzS3JDv6ZlxuLswiNaPqpzqv+VirLPd2AgcfS/YT98OlKSRlS4e
SoyJXnLEifuu7cq3XE8YiPnwoZz5vBA6SOwhrmExyddCWYignQk88oo+VsZb/gLjwDjKU4Ma3V97
3PL4ZOVQ/YWNQFwiEzPDUHZG3A7KBXUMWl33y+7V9rrmy/qbaSnerMiy5D2sxsa6MDbJeVlQAz3G
Ho1ndj4LoIo3k4uQy4nZyg2Lpuc7hHvZEejhUjzVudSnlAlgsF9YhWLFFYmMAxdrlnLCF9MjV3GP
kp1G9T6samfZlJ1THORUTcW+6Av73tcl94NFHQTSkSfKArEYNb+MiCGORgQvMEKo2wwsG9VxXSNG
ibaGHkHesjrxYo74xrz+NOD2FBt2KCTuLmkwJIGuGrgK4ZsRlUmrsQ1iBWkjQ5fxij82gO4dlnt5
5+EDoI4WEd7ewU3xww1jELd1TziOh0EiliURoe4QUOq5ayIJzgbYUUPgllANhRtaGjKRQ1JqT1pk
3rKXhumlmXP9UjR9RoqtI51zrbKR0jxZlmJvT6Tcg8me3EcwDKt7cIZaZafVIZwBRyvIXjum0aBx
nKHPLtQa6UVnhFrAkVJEcNyv9kZ0rDp9QjJeh0f4ijivIOKp8H4eJPpes9S9d25R1Xl2QS9i4bLS
ftmJUbf93bosdY4fx2rItnkRgfkErWvZpoFHknrsAd+Sp8JZGOMdHtmIhKOU7SV26jb/+jVsHgKu
r2+vUOHzbAl9FJbhXGKZ9LB1bHduEH9bZHqBsf+haKu+22OWCR9H32neV78oza7TvXlhniiz54gs
i8y3dZPb+itdnagFLhZGaA+B0zPZGCci61owd/gX5mktvgWtxj9TLcRSh2KWX7J1822KgSQkkj5I
5KVq8q5e4w8+v7WZ11fqZO92YzGxqeI0UKs8VjRY3Vugk3b4W+kwzX/pMHLiDWpNyzM7CAidIwxx
80r0vhWjbBWKPeunG3Ahsg7/dcaP3v00A6CB0s21j9uC5wKVVelXhoG8mbuRFMSDb2knecRyiBFx
U9sLovHCStuPIKzEdbacsj3qvlpOLErCAOEu7YvINcYq6P3EF5WBHtVHSTdu7HxYzkXnh99dD4Dq
T0MS47cZOEYRM4Nm+GPApHcPCT4L7wTL0G9wlrG1BkANNxNhWzzm3TdtXb/8JULVljGxZPe/nnUh
9ZO8UT5stAAPPyS87+Yw4BYiIh7SUG48mYTngpP34ptFBXBApPujXR0cvcjDZCK7Jtx5ScBTrqaO
lbxSGgfnhjfsAAzQgLVzRGgGCMZ6KnBFzZ/9JIL+C96GW1DnLKn+Vm5vDLdyHnzgNTDqmSfFGd6B
CPawI+ZoHMPtzBSQAHdbPnFGAIAZTIb1QzGy74Mh3SkZRXc9dfgIAM0BiEXcbRLHupzr7JQVbvoP
S7tsYk5q94nCdTrDq2drNRspxt+yr7vPrpgJXRRp2h9JeIzPClDAoQuH7kcDfXro8U2ol9BOc9wr
lhtdgtGd+w0/hY3YjB8SWBVVT/HLLN44yX4qMKoQpPXChr+GdZk71FE/AduK5Y9vzat98zdZcw9o
cYtNcIqjArz2Fyc3/+RKwZQw+0nEA/uz9WWhcnLPg0BUwfy02qguxnZyO/bhTb+XMD7YF60K0BWE
TaTc8jE6XxR7EhJLVvUFLDEixTzRszVlsQQpbPZFik/lkxBDgQnQ0kJf7Xrg6d+4JGu6e1YWdF3c
qAUmjT9m6hCxZZeBWYtnKCZ+mOfQuhRBLBHqxnnyc11RkI9MBNvBp21Y8ypklTYWQh9wq+rc9mR7
a+Pjfe3mv2NDOX5fZCEDYD0U6f1MDuInj9Da012KdIdHzXbRUD1wpjPwiQRwmqrW7EqfjhNKDSVq
mJrna+IBzzZbck32kQEqCkpDFOCnDYd0fWFTWA33FV/HwWMzEO7ojIMHkltix8btl/6YceliXOaJ
rsfvpmyCS0EUpUE0bHP/P90Xtc2FmpS0bZhKeWZuUMg+uRLCaqu3OofiuBuo0or94pbprnLhE+/T
hH3hu2YoogYEBQul/9iE95wPL1gdLAwCQuHbRG6h/AjxICCL4plNsjPMSvcF0a9g2pLDbyxtGXWb
lqNrJwR7ajZOl7WHxuOw7ejp63tpZiLWOU7Xa+0oyUYkY/lPTL+TfFc6MGz/jG428YBAEg3GA6UN
eROIizS92j0lFDZujOyEYy+ch8yKvWgipoDbiOClzy5tm5Tnoama7kRVaa3H1Q0t67UZwXgfwilL
85tm76T3K5uCnTuvnkV/pwzz/cvI09MfSqUi6kDBeDZO03y85/ld3wFtqYo7qMOM3I84TtrAdpBE
nLz/zeZhKje91xQlMY6s4LUIhacPtg+8ardMjoGBViyEKzw6dchFzXJqZ7tgUXrhVrsI4zfDM0Id
J1ahQEyX4YSWUrtEKDesk2p3g9em94gixQtbInGEFJ6o36MKiAkdTpv9oGalv1A9bSgkRmPNxsPJ
dwuLZIsr0gMyZflpXeNhW/1KfZfdEuhjMdPtl6yKFDsJbmefolmQga0kdIPIB+/3fsOcFdTOvM27
gVqHbbEeWijPVOuyqsOsOibzBYWMnAXcJQZMNzEeYiSQr7ZZN44OwuaRQTwB/7xiSRL8BlxAS+Db
OVMUl3RWw6zAJ/gJW3PjlWtPxkFpJipJsNhqt7rMLXmuBra+xWGxmvCr40AC29oxy3iBKGjlz0HO
8OIFIZGKIHLAsx+pOpbsbeUcTHdumhGMomk61eiJ0GcSffCzFi29FMsZKz7gNyijx4XMb7fpRYGo
UTlaEpy5vcm2Da3+wGWY+/YmxX/QM3gfYLJgHJnNb8hnuNwzhF1BtjkOiTbc9o1CZR15Gl5WHtvy
NOJHIAU3kpbFLxuEb2GVmx/4KF73YRGoIMzQ8GOkDHXOTSDlfcGE5h+dZYJLkTVh6PFj470XiZt4
R6bbxX1Gq0x/WnpD+oQ5xcUpsRjE6dSkF+ZF6GVFirDrkwPbML4WDPi0ENexsUBF+s5M2kgwF99x
YvmfOGYs9uu4OEOFEpB2wY5c5gnySQbOFY3cdO1PC6LrTjWD2tN2kVYSdu0eNf6G1ywDjX8JyTfH
oCMslg0GIhdbPC7VY9YP7koGm/zwtnQM0j/al7dD5V3aHb+gfllobl8xwgf2ISDyyMfEFiXG4nMJ
+t+X5Vn5vbT2bZfIx0CPElFzSfEgYi9wx/csqts/xmECTcZ4aLHn2UFyl8sFnAryg/vmIaQ3p7le
zXCj+Kj8CPEguaSKy4803G1+thkjUkS3t005n62EbPhDFSqiRzY5rcPLnE6lvAvhVa6vYTTk6msA
GbpvuggobeS0pWBdM3XV48rENw6dYfl0XbKdN/HrH4xDjEl2D5iWbdrdPpmG7lvUC3VG10zK3+Zd
Ud5DSQ6mqzd7TExaihuQV76Np5KlfEeCtal7GgZKjSn00c37lj+4qaxl+O6sdf60LILnIK160kij
PgAV8QOehr45acttGOf5/IiocEvYP8hQ47dZ+6q4OCEUmmdIGG6CEyxwj9wZa51ieMXDsmPgEHzZ
IC2u5DVLYCdtxChpVS79IhbruKZegJtj5dMBXAF9Pbjn8r8ssmYkZV2mD2Zs6vmnL0JMdnMQLBLS
zaQOwpkqvdcVSODthCnf21Lv1l994MJY7VoS46byQ2/DrE48ckPIl4ruFeOJl5H5aMLyF0BtfwHo
PSvS28p7gmJcxHXOOb2jklhfhIzKeBmk1Rw80vy7RiSEStlZV5IxgcTCwWQfbIrtt8wQV9+kgRZf
40L+m0aYr2mmr48di36P3tHK3202E7yQbOieSMP84Ek1v9Dss+MMbYbhfVmdK6wyRw+YICN40RUM
j41/klIC+mH5M39PaI8s5oG3bu4clUfebrRKyainTu2rEGHwo3oOa5w/2XCs6kYCv5jcD5dhAkOi
qXc5HsYkOAYu+8B9ccP4YFPgp2RUnP1bc1G+klJdfsFMWtAt/MRD4yO84trYqfFM5tHjzGKnF8WP
/QW7dniiQqUUE+CCSKXZ+bXSxv8pCrcjICB1dIlsHSx3qZcF8kDQltjKbM3BweT0fjiU4GRJUjkP
wmlovqgUdoJ188nW7sHvwlzFOaqX9eJiuafShPiMlI7FTLOFB9nKTtdY2J4OYjxF+Ueb9dl7RdfP
Ia+ih6yr1EvX5WCzqGfKj0mOn/lQ+XxcJYYGpbzmwn5F8dUCcnnLvJkEpByL/BjMaPqrWP52WWgO
Rbr616obivJ4W2O/87j1xs3gu/KxbwZsNwGhu/uJ7Z/9zozBRHIr6E9L7/Gpym78pP5YdgPJmL3b
ptH86w+1HewtmCv7FmZAsUn7HHkU2zcuWQuTnOLbYpFJpJOjNTeRG1uj/RJGwjzYtyYL3wjPb2bA
UGIwju7cukiebSYJGy6pKhaoXmgbbDA5q87LT0zpd4sozb7OJHUWEfOhQOrrwrPW/QTSRFz1nAGA
E0t7tqY8fV908ELUytq78PkuNq7nY9M44ZMkTH5Yq3bRJ4e1RDFnUUe/gFW6iW8rM8853w8EI9QD
ZyM8I1BiJocyQ1TN+8IxfAZ3x3eL0pSh8Qx5+NGiY65HgU3jKrisjkWW2B/YH1hdgekZUVWC/QiG
dSpj44lQ0D2OP1gz1WtUtFiBqqD4wIjpnhofBnE1udrDhQ8aEot39gelKNvl7Cva5GAyN4Hi52pm
WFbF5OCbpqmKW8+DglVKEwDgNYyDXd8uHwk2TLHOwug5Q2yipdd5ii3MClDsC1Fl7OmB3oWhoraP
eLLMXz13849XODXl7PiN33DeuZWZ8arWSfRuhQlutdS6rrffFBMk+8piWjLq2RDvpKplgLAAghtQ
Lx3shB9gHPSxZMXOFlyde4edgkY0lPN00zwLe1PNbX6WBG34UVdouXWOjcN2KXXAnm6VZqItAFNv
HDZoPCFQAYtm7lPMFEyDW3och+nARgTVnUAfKPa8TKN6itL1yGcd7bp+xQ4ordtK3Nz7YSV1FQ+O
ts5zbs5EqplWdsFY/AudTG2s0eXyU3yqK3Tl8mVdojCMp8Cw9wTigSLK1G9pPysuNIBcnyn97q1g
m4bhJglRHuKSemKPRvhlKf+S+b2+AxeQuucodThUHRDWD/aEjX+E+rQlHQ/BFFfNhWKpuvjzLXwe
YLX4TTqHz9uvSCBFZRjs2RQyONA3eKItx/qv6MGDufkCaJGcwZ65i0ZyxApW9Z5stgBEuYhDWb+U
rSzhXJaVewqZNn+Fsm/vZjkRQacc/qVyb/7UdftY3RKWvLqJ5H9m2dHGdizn23TVY6v69DOEY74Z
UUQfkzCo95DRnWxjUrCuWzZ/arayJi2Xei5+G8uprlxY89mn0uo2BizPZhrY7XPsPepniltIcp4E
F8LandsVWnFjvXupDUCXWS6fYDQemVLYDCD5Mdee2UW/5MsZZw9u66wgvYAppI+zSjI9oLbdUNJH
H/2cEiWYWnnEBgSAo6iI2BZV/8pCeppNFgIpzEf+DZm6mnzXBn7OIfP/b0Stq7+IU1GzE0vqPPR6
TV0CDcyMxnSENt97sLlM3vxCXBm9DY/fzfDaj9lbmSTuA3tcimeBbB5Xag4hj1P/z1t2wHVy56k1
K+KqnjJa1rRDnoXZsEHhH26VRfZnTtzxhV7/q0u85KAKsMck6qkQkEhZQVD33wjxJqfw6/o7rYpQ
bDNUbNgADOi+WW6aZdvA7xoWeipa/n4a/jIdTmIVegaY1Tx1z3lgh1CnovxmPK9xAMnihhadQL6T
Dndffc+wZMcfuuq7L5zssOK+3xaDYLAN26w9LJDMntJBd890KZwlge70XzZ66E03rVgJdFMzaul8
P9tyLkjW7QD42ak1yMb9za6wpas0W20BC2qXPomtmu2x65wSRXRLeh+8rA1qRmCf3YTZ7kBYK8ZM
rHatznsCDTVRVbvQwzaYJzZCFG3Yj7t87ShlW9xVbOTq4glgJcfJ8g5sDv+jZ6xxq0xEtNV8dFnq
o+PfQB24nWDfpJ/akCuFohcR8sWpnM2zhmeOzh5wnJGpcKxXd0G28Txd3tvScz+Z0WRfWtrdKRqj
QB+cqjxAiLzZj0q+H+LhbvaUNAzD9tKFvzj0JHe2bBvDGpOwqt0zBLCLvD+BdbNOOcJje7BGxoNC
y+ClIpX9Ij0/iyPyb+zlimCgSeV+VL2yPy1wbdahYs/o76QFlhturfpP6StzyXFjRcDdWdO1dZn3
3/LiFPts4Kg5Oab8oRmD6k6YcNj2OmTUD/eBQAfwnWQMaJdb4kI53nhx87FDKs2n7pgXIUGBHKmr
lqnA6Tf/l84Yo0hLngubYHlLdYyjqvhk8MI/NkXXekQ5jcr6TEgg2nShUR8FNHoyKvPCaH0tU/Wm
y+U1TW41QsGbdjB4uTECCz9eYArtgjGsTgTP0qceyeGrSLzb1o1aMta+aQ3unHF8knGi5AK6fkBk
YKoR2jX7dezuYQghfxZL2b8a+BTbstTesMWY4Nx8itnrzev3TuRhqc8JQw+qqTRrWQgE4vV+BaO+
YxGK+iWAHWnErLThgItynGC+9BZ6N9fydt04z3/avkC7nPgt/vgm58nK62RrdQ6gf4esznfHruG7
mumMd6AECsFzo4STReMBx3Cb1xYTXXwlcLn/QJ+YP5if2IewivyeRVfKu05hO2Sn0kHO3qtVCII8
BOH0xiGm9c91BFfRjJk0njJ7/Mvj6zSHGsX+zS1y03zbWjeP67B2TxLmw5PBdkJv10cOyf7QlDdM
PwibE242wVapyAbWW8DiNLGCxk6UJ3CHoH6mcRQD046OGxyTa+EepdfcKHpJbe70bOboe6LPkxil
FOkNXEvWy4rtdvnb57wCq5SQZpk2YROZ1gyw4aqL5i5fQm5evsCiqK/STBoIx9qV59yVGcy8Nv9d
3MzhVsVb7e8B0vjVExkA1+wMOLEPttFRa2kCcPssaJoj3SEe6WJq5KNjQO+FoyhobKs1fMnS0gco
pzH7vdiMfnOODXg2VBOTp6cdtodml4yOFd3jgHGD7VjV/i4vfHtnevpu/ILwC8uclX97GteMUR0W
GS/qoGz6ASvUBNchLvw2ul+zprEPo57Ff+im7bn0xpwOkMUeDg5q19zzFt6Qxywh2EMtUX9y7JqP
THHY5VNHQuAXTjy8mRAdECBDgkU61oNmAsS6ecNYh5j/dhIM1fd+KNcvPDe+3kixBm9aVUsTp3YT
9I9mJDzKkroBN+64qUYfXKA/5MWNDOfS6WUxUdeebYULGdSLBxiveUXIshbcObf077dNE9t+ZgJ3
ARaDDjGFXAV9P3+8c4md+rNVU3KxwUltXcVUqsfJm6rlRK/Aj0k4qniBZsI8aovW4fDToYeS8spE
GcCRArW6Je/TJFcvLbO0iDFXZXNPacsAOj9yNFipw4TUS73nCE8FkWH8kdkbHMUieU/qSUdfhpD8
eNYGOz/5ldbSGLU1NLrWcBuxp9A94A4YzTHjXS1qNJ5MW8A52sTOL26SeDZwarhO0NxCdkCUpzLN
5cxGq3W1R3Ys9cPM/mI2g1aUcPynAtd54BBnp9xIE2JgtCE6/4caaQf/mQoOigG0kBeiw89RBaZ/
zqqkT/BX0B+XPjg82C/DntEyGHAunvUZW0h0y6+wCfM5KmxLHfsEdBBLVLhONjRhDpG7zo7iOujZ
ipTic9gQlGUuls0pA2RM0uqrTOebLlW5+kKHm4BUh3xBBUbCRGzGwe/L41SbddzrSNRfLNOw65NV
sqnAIQ80xW5hl8WRbprdicFi1uIBzl0hD0svvfA0w1lLsHQ21JwAZdyz9iZ6FCg9CE8+3esLaB7I
jxtLdON4V48JExy8+W0DYyvM52dyTTiHGx3QQrvc7NNDOc7SP9ZDE5l9aOVrT8Cu1V+uO8Hn3VAw
zeKe7sUcFelI7PjVIIeX4UbraJ3bqkY8rw6N880JzOLFJCckj6tBbcl5pOPegeX13eYT5hAB3pq7
pvbd/3F0XsuR41gQ/SJGEDQg+VreyZW8XhiSpkVPAjSg+fo9tW8bE7Ez3VIVcJE38+RjkPrzjZnV
Y2/qJM0pR8xh4XxslSvTnXDGsrrwn5SaSlGNIZfjQFJpavVvrTUHTxigzPhCR1H3IAPj8ZeihgZQ
ievqfd1VLlC7CEVGOJoHv4+9jIG2tEfO9rR5ZVioh98B5s8vBXWkoRyW4yFxMgL8d1gU2ndVpgq0
LWL7U20N/V/kkQ85kHnF0lpiKb1HR3TzB087DD5uOG352KXfpCuC7mihrq6kSvKHnOOg3JuxTItd
TfXdj5T05GwyMojUXCBdJocCrltKDDTjzwl/uDoDDJNUVVlO5m2WQjnzH3r8cG0T3Qz7aG7DH4hx
NplqGhSRGd2eGVoC17A3aSKbY+PlzX8dcBF0Jduim65bRvtss2X7Ik86XedJWW98bWl/wi1Ew1k4
5ENw7PxY3I+8WrxdLUxxTnvYv0xniqOe33zu7TxdsCFuEQyIbBD7Z4Gh8+iuhMRmbRJiGTwVOYHE
eSyX5o2EjkT056GEq1o4GYmWKRC82xzp8kiioa29pwkhD6hwUhhHSuno75gSjovvy/g0+ETJubDH
Au6NaIgTyo695SaoLfmyJMQ6+HeQAqEqNGnAKw0iuNCnQFZKWpADbwmd1CDhlbLa4G7zi7cKLvp4
qIah+rHKCXPagDbLZzabBPEhAEU/Xk5GlRy9iIMXGObFM7/Rmp1AW3Ynaj+CD+HzhjsgAjp4kDqD
+Tirw2HX1sq3diFv4Ga/uIjsG5IpvD5d2/OmXYsFzpBztQn4dWS+P7NljNW59KEDnzDBpsl/bZtW
+dbqxz7ZWqPW5TEGzphBiqWEjajFJJ4BncPeluz6bn2eDGoDIcCnoB00goiIRbEuS0bC1cgPE1So
AjPOLTf2Tzn+rbMNcTPbC27FbyoUeTOzv5VXphKApqa8/Yn7wUavqK2aOhw/L0nFj0PE9iK0mRzc
Mp/wFleCc9ssygn25FwgN3NSki7uOHmfSBJUH6Lx6bzl00ugIDEwkjY0hUFi40qkHkJzEB1NkmXJ
SzsjPW8H8FnDGvnAfcwAhzUbzd/hJTHQuTaT6yVr0LHizuozm2xKshSXpq8ZvTpE1+qz9a22fUVO
rS9Wv4wJ+a1RZSeefd5Wk9To9yhrfPZYh9UTCFA4kR52/AuKnH0SCaeGSGPzLaqwJEhTLmifggwd
26AZ/uXtM5fUR82+EPcM9WYCCyXp3nxTj077CjBMzv85cUUhyKoSSHjfuWuwKTB6uvLAQGjkqmtt
gWcaFnN67Yuan0Yxi5H2I09OETSeCCVpmpqo284jif6VgHo6rkurMvPeHq0435ssDN19byGHOZrP
zkqNuv8JBfvtnSzVeBGYctS3Qk8uMDQkbX9EHbeSi6JQVO5dk0vJBFUCkRkRF67l5Ia4m1pGbqKl
OVQ+SWqIYhO2brBO0GQFP2ppktE+sBbosy82vIO+8yR584PjeI1/zRGb7ZXdDmo5lE1Hx5jbjLV/
mO02D4/cFiOCeHaDmvYJ72FYNA77UtcGqb62lQpeamKR9E0BhUq+ezPU6pRw+/9R1MKehl92+2y1
uDc3HZSQ5d5LavsPZ/L0MCQjUGmVQXYh+CDsx1lDM9hMI9SYU9s4wR8+BrZ00rOzYB1gewxPtI0s
wZeGHroZQixQPRRDpoeqzO6D1jP21nATW7yLCMMJbL3ruUyD0xJGdCEzWqHA5W0K1A/m+6aiXpLD
gIpksctt9p3PLsC1YwkSh/FhrH+nAFP0yrQ9HhLjw3PeiqRGGui9AUBiXer+oYUbwkRZGUbiTGf+
C3+n+HnybbBw3NmRDWYupswpD8NmeMqwCh7zhS3/DaJm3xN/Ty+NFh+2ZtW76eE3PizjBHeFLjy9
8oG4bHVjL8TxLfcUAhlMOKglTvc6jMU7edQ+f5oH2wdQhQ6+djh3WYNYzkMAXcgm+VxJhLDGehR4
0C85emqxrhD6dsrKKSS89T60NaatbYlMfsQukUIamapoj22Mvb4b5dXHUhnyrZVLZdR+NJNVXNrZ
xahkBMSwXkf8LEwcL2ILLU0r9lzxUhY4YxfiSE3u/Cs0mai0mriRmqa+TVPh540Vc8+fQd+DaGOX
6rJpVVidysJZZWMDy6yu5i/pVi3g3YWkik045eQ57kuC1L2Nq/BGrTLihHMKakNTRR/wY/6DdeSB
YTXjI35Dvv/5sPAlQLf1HyYeUVewwRMHHorqDtNj8tZbvbcvQj6GxTin9FxUmYChn/IM8JVb3kEx
wOs0R/0/5ffFqVa2ZO1aYNXcRllRXSInLg5dmcu3Jiy5A1lkkztqIQWvRk1iHLdgmOYr7oRgm/nY
kgEPxdFK95EDNI0A0T4daKTGCU5url9aasCLsQnuMkHGGaQG5jVDWIZNCpQS11u2fuxxkwIzuM+K
VD6kGN8uoaBqCHUaelGAZIrXUumfgWlj2DC3zS9mccEgMYlH3neDvOoy8vIXW0+ugzTVcFkglKl9
yUfA3uFcjxt+epq7Y+40BJ5aFVO77Z0hm46sc+14Y8qqBzzLZEEOhu/GM19r6haRlgu1M0E62JvA
06r4LmbDHsG3Jo7cHPAWQIGKisKXDGcUfhtlYJPhjZYp8A4K30AQ4B47Aun1Eaknu/H0Tgi+fhse
H9X80dkqrddi6cL2YbKSfrygtRDskCT2PD77Ec6GVRITSd0n1o1zyUkAtUohpLjr0hlxBCD6RNgo
bS/ae8qUN4YtLT9cL4l/D53itkbr039RQqIMdoCabwVAnCC0IGKaB/vhxLSR7FifU3SLX6ICVBbR
g8abe+BIdmvb0JaHaEabXVfhkTGzDPjLC16fNx0Zu9I6Sys9cxtVYkC+gniGwxzD9KZ2kuAZmhab
NP7z+buuG46zOYzUlxuz5lvDPYq4QcjwqmtHzpZf70Q153bCu0veizgysVTysqBDwqAbdtgtvWdo
ZBGrOZwbCT6/XGX7tGDk2XJms6LM+zQKIebGOOsD7iO+5vQxQ/VMzQiLMQUdtPFqx5sPZINGs27r
qXf3ZFSdaO+CODo2EYAXjB2pMUgnWucX0hFa7/uCHctWdIo2ikh2CkxKaHUP3nDrxwhpn3+rLIWT
ryc2ctVeAVsWpCC24NyE2cxJomx7T40MSiKfJDpnMxqJ3XNLt6JDlKtu019QHWCY63COv2wwZthN
ep3pTR6VJdsnN25fbEoJf5e5A6BNrxP3PYbdhgd+4Inbn82EwduS9GR/mDpLEnUtFNyTnruMFkEK
+NxdMy/0BfEU8XgxOUxufF3po9sBmuyXDY5YnojYkxkDafc1ywZutwOfz83H6aAAW/w5/GK/amTf
8K6ec2s6c2gSj6YVziNwxwPria83edZgakN2VhF1L0wEUWZRVCNvfACcC08RXmfoczF7HT5PdnEc
NTistenm6NOKHctZB/ktM4STtfZhm86tw6qhU5/YSwG1MSHYu4EnBUU4Dm4Eqq3bqN95eJwwfLrh
3ODAGLoQvYn3zLZvPHhNTgkqajWEJQwNo520OHeIIz7Cd+NnBzZuln30HYmDz8SqAmpoTBhuJ9Xz
EYJHIoc1K67GZW9TdVc/xyJ/S4+ONrA8Dj/OFBdTcZ3XPG8FM364YZ3FiVMKQYlOQs5Rwp+mD3fL
z6EpINPEyjtiXnGTZy/EWvfAqr2jYMNv/OnTF26jd8A+nWFflKETrTGPSJ+9LHYsyrfC7jvlIuk2
oAKCm+RK0d46xXf8PGUlxZBk+Hp/n0hr9LcM4a37moHnt18ETy4LQnSQRYQX+HxuMKKUxWXABggO
iUH4VEir/Z3c/oYyr6Z6zyCYPA8BgZGtagS5csg0U3ixpcjCCia1KeE0+Kaet3Jq4M0G+AFZzvc3
lyoTqfyDOcwyj8nBD09z5cR/kz/kdFKVbvY7p0JdKsqrkVKgvPB7X7wypj8UOyWWoAgvUMtWlSUL
nLFPbHhNh4zrwDwi6opdLU0sC1JGkH2jGRiDUqvwKcVanqoEaxaBCjU/88+CpwjjrdouLk66XYoQ
7awJ1Xc/LGIna8Ooov3NYKXd8IBsW6Rs0vsaCKsYfV6THa6kOycJK//DignxHOciR+DxWkPBOzTI
oVhPcT5czEjCfzNjO6m3SExKrxOSflc8Ebx+8xZCn5X63ls5+/O5xaPfgZFVwSOkZqpp6N7Q/XFm
NuWgbVm2gNLCVgh1ckgPtBV0f/bQ5D9WlzELjx02yqNDwFgcfG7rlxl05R+Yolg/1g5B2ZVyquV+
YIh5aLvcv68TxToi5jAFZjM21lMyq8a6VJ0uv1Oa4f95fUIBmFaYYxEGFLUM9H96G/j9Ekue6SiU
jFoLqpqx3Z+beZCvq5Xl95KF4n9wjcQvHvX6MUxmzGk5Yb89bieotXbi0iDGwgoSXEvXCNm/7AbW
igI5sEZzC+Y1TwiGWVKg7jvFLX2+ZnT2nkoN4Hxb1BLHmrI8VputAvH1DDvTUZsWs+GPsnmXU0Rh
qzdB6Viwphwj63Zt2LHMyVtUoJvnLLqSw6atyxd5QlScvCoUkgxvHWFhYwebYE5T1qqkEXpVRd+x
zlo0FLhKizsz0mn+hJpVzS5TUt5Lq/NeYWRei2Z+AcT4WGb59GhNM+UN7SQueMtg/bRp8kBedr5v
+UhloK2n4lhixD1Kx2C5wK2cHjvTyR23THHAjK2fafiZr2zzly0vPGoqp8D6wsBonynp5Xx2BrlV
HZ1dOeCpnQi7+T2R/ctYeyO+hTxfu6kbnCeiQ3ey7vA9F6F1qsPJ3tid/7nwQdnGfv+sAdZsasB7
eBNotsPJU7OcRXlkH6sJ0URBaj4IKryzsA9/S6JOT1YPqYD5PjukOCnpfS6jLyVBJSXCsDhTiLer
uClLTtWh282RJ798oErvVlrf6FWDUz3WIrDv3DGN19i5vuKQchpwkYHCsqogQCCF6Atxp5eFG3/V
kw6ArmW1G8IaOa2GU/bb2NDl5nmwTgV1KU9VDqHBLtv5EfMg7RitRaNQGLZnfNjVuSiG/EepBPhH
XuWHlk7AB8sMy7vkS7nhGRuQEPKXL57s85H7k2hDCnb0fcpILqLr+/8CZfdnmEo32GUb/+ZM8psk
XNpzpEN9cUgjEZjv6gMmruFtwCLGYrfTD5EOeF230CItO+hfWqriwGiQOAGtM/P3qn/yNIjWfVs5
rzamyXXoS+cIg9s9eKZ33+I8kf8GMm771qEdCAuCeHREV7z6fq4/XD/kfe80pI8dltiqtcpnesL0
ftE2gQZS0lsLJIpUOt+LSv2jfKXegpFAxCuRJM7GwAWPG5zRvnE91F4sXPsYbgLxF6+jnod6o/1c
Yo5lVMEb5mJD25iiEHelNtkbTKASszSDI56SYTcI2R98WY93IF1h+g4SAYAuIoTECHWRdB+7C2ST
I/SDGeNLPoaseKZwxbgcPXKzyAqu9Rzcj174PJAsuSvSRUtO5W48OrZVfuPHvZIfUZ/uQA4nSgds
ss10pJ8pfmuKaGchon36PIfOc1c5+wZDBAFT1Fryc92BD9AjaeGPrONyFqU1/BEDJLPKm7H0pu6R
M+4zqJfsvfC9cQOcFinKgQFVU7EIpblDXUfjepsyyPVpTfqH6d/fO57mXIAwSFrV7QJ3HdOedC3B
SBlAGtVWNFF5AB2sH+keIwlajcFxIRu0K0V/JGxn4xpRUb6h9ZtHW9/5rzOekE9+FSONC9azIpr3
aRU8GTBP1BeK4Wip8fDUAPEbCBPVVD0flJN6Bx8UG/XekApZMtfINsm4/FYinbH+92a3CE2Mahze
hWXjGqdNVrKNTSAjxOOATslDgOttzOZnSTU4FbhW8i5bHa9nKvteCpNSCLr4OviBgjI+FC5byFXd
LkQUyMShyOMTdX6SrvM3Ep6TWPmqz6H9J676WlT1lCofrEAnLxrYKFabioYM/h0FmTFtrylo7d/z
tDbP/E7kivs62AtS7wjMvvnP9uzoIxgxQqYTtHut/crbLglm/gSKGNxfTDObeknEiztrQhy+Q8jT
qak9pQj7KvIGF3YOQ27ByBnkr7xB1D50qmlTLiVsPIzm6igTgOWlwq3gNSiwEheDBo75UPo269Cu
WT7tiR6QKcaQz7LQObOe7bfeSCuhcDBcBNDWjzqOPkYfqH/P6+maJWH2h+iJf0JlvP/tosl3QSaD
DQkDsh7MhDGaq+p/nADRmomXfhuUeRp8dADqr3GxGnUMqoQDBEFR+oUwQagFfq/WpzDFd1PIiLcf
yve6jSN9SMbq/w9SMhm8id6zwTYfxPyY3VlYNSdO4/SrTKRzblvzzza4E+CjfWWecM/aoRp7pBhg
FwOdW4veMRA+6uSeFRZRUJed+Qa3Frn+0p53dt/X92RVwE8ULYuULiUv2uSy1kSlWc2B19PffZ57
d3lo4gfhTzkWQStd24P/Bgo2eUOAYQWN4+3Bssrsc0RaeJpES5KwghGvYVHeUTvwQGuB+1iaQOzb
ecoeXUuYd6fEjNsXor9hSW+oV0uFZx3m7T6KgPYyCLrkvUBK3BMsIfkrB7NG42leGs/GDVuMettE
sbOG62R26G3yMeM7wbScUoOIZZv03BJ0f0UMBAybz+he2c7EBMmNOGiEwY1T9vF1KUNQDQntePgU
4zsTUC/Mc5p2JIxe7jcZMGI109QxJnoDpxXpzDOUFag3uDSmN1BqTbKRES/OlW+zausT17vMc6bu
SC+yyxeJs1kQ3e+tRIkLlMnuPE2hPpGl0O9BywNSikBvUYLnrzZJn4BE4qRNwkfwuF+25yt8qIh1
q8ohoiPT2rnGYC92vT93Z9dR3D5cgzspB/co5vJ6CwdvKbKCUF84FruTftzPET+QMSgHvVZjwsss
9LtoZXCAPWTEKU8Gf8Nz4Pfite9bCTXeBnG4jUl79qta8gA+y9yXh7Cr7SOjuzhMc6vpyeB5f+TN
ZDN2NM6nXNz4WJD0P+mFp0/EmmHTxtJsBwwdApty2z7NTdUf6mya3kns14ewr4G68YMNIAyyEH2e
tFruopaVuj1Z6bmNGvcld0L+tGGXR8hK/IJvQI3hwWoLa11Y6cuUwTqkNgAwqISX5K1Hm4IIY2DM
TgS2sL2GCUt9DykSNKuXfusubjZijOMPY/f34MP8Jye7ccyqII7PbifTh7IZqldSa9hgS2Cm0UD/
LCvbofmqc0Qato32b+FQrlL3zbBpA11ChG7oubCG+EqlBxtFqMc/1G573xBd9iMPV1I88DYuQlTz
voZTwkMRi3SN9ji4m26mxu2Ud+ypbsj9TRZnbrphf0R1I1ZNDIxWM2PDjh0vYwtdLVu77JN9PCGE
8snJ13Uu3BnfJbdKrJkL3EU2v2lq+r0/9cFbP5nsF3sw/gqQXhufIPnfXAtsAJwZ7aqnLnifBe57
PxJuXUWzP44b0ublFZmkgBfu29azQxLlc6iNwSHhW/FONn58n40yxefNM2FLufFb2uueygzpPeJv
gjzGCV4w8U01LQEeWYycig1iOWxoPmKKFF54kuKFc/tkgzsx3LWVb+2TSoi/KB/BfNyA6zQBpMzm
sf/iUe9OCMjRz9iXW+iC8QzQgkburJp62oDp6GFtWA5MrmN7JSyzPAFTs3jdzwHKXlmaYwZ5iIlu
DuhyUOGGZsEYB2cyfPtuZe8aV9XXJpNRxg1ip5tECBa/SUjdQRM3jAdtlkJljuSRmuvoXud9+91z
FV3GMgheiWANmznpWQrw8PZpeHL5IOh2KaIVYnKzjlGvvwtFezyrqOkiEJMPGfmSa57SkbhxXbv+
zFmr/pKqTHcUYLJmK+z+sVNgGJwizX6V4+KCsoZbeVbsnbHr5fdLNFFaOVveW433ddP01bBLIhHc
7H8qfMfQ0b6ymoyPrlvFb7Me7ptm6U99DsS/pvTmJ+HhvCXpwbExd84qBZpxA6UIUDshLdCisPoT
1sjuX9CZYcf/L36xQpvnsPapnRtg659gLPs7h7c+6a5gvshYTMc64d4eK9Y2SJBOf58xFynKY280
LlP9N871cF9D8LvzfdJjmD2hqtsTEcOyyn/Z+HO6Z6l14+ga/T1MlMgi6J0mYFkrkM/JP5Ss4oFn
gPqcJ0MzjTaifl2M80aYDvWio3twrXqG7UgFw0ME7bi4JcNrxCHPfzcWPjtC+cFI1YIvT+2Ctmli
7tl6qJKro4y+z3VvANRPulrRvzY+gVA0O76iNsULVnhCWY/6fYDShJnh/3k27SzddQoTc+pBjnQn
WhKHA/0y1V0LB3QlR55ZK8C4PRSysrY4d7Pks/AHCpEJoslVmUzlLhsTXphIwm9+19YEaHP2tFBa
rwXozj2VYyFkKJv+UUIhE+ZTuEeGuAWZkZUDeu7/3RMkOVxDDy7WVvJkTA48yvEPVWkcH3AZRtOV
vpNBXrAQFRtaJeJnKBuCSR9iUgOG/9ZL1q5LoNK7VrottRDhrZAlzOmDFk73HxDO7IGeLD/7MnPI
x23incD3/7VzMv5Irdt/sA4pNiU/rHLtLaHc5j7XYoLM/B4CNqUgdEqa1WhJRt0eWzey0ugpNAXh
HiZZq/0Uie4n5VL//+4k/MIj6FGgDjySI2TYLoRcquNi6TZDrY1YWrGfof6R+UYV25Z941NM0ug3
bmGhFjqWMPEq7y/xhxZBBkn8wqkTWSufbw6JlU4fAzL2ctdOwRfYUkjzzexSNgRS5uBSr8cnKmVs
Y9dAOE7NtrWAVoU0KYEh/wOeosRdrghPrAEAteeFrpznsQcLQd4sPUfZpP+lbdtd46guiOTq9jPj
VDqRpjWbhKLWZ+o/8mNEqPfCCrXfW5J5KKt8jJizZ9Xb0OmzQ2m3bbWNPNVehSWXN6tK5HkuLD/E
mIdzEHNDhTsPKUXyK+nsHZz4dNNPfnZynQp/2TT1V1yh9jFCif4odO5sCdMVKNt159+XudVj7GQy
k4/KtfRHxqKSQwsJRcXeTJxkUdlhwnr52SXJ/COdcnnUYV88zGrxORPotQi1LR5EJ+mJNlX97lGn
uulj7z/4Vh29FCBNu6qzvq2R8pvJNdkhgCV2M+3Xn93koN/fOiriKpVIV376U2D8YBNQO2dJoeNq
NG5GFp/EGbyOJABpBr7iMU5xTK3ARspjYqQLzqfOn24ArpVJqZWSI5/sXCjwGsSsOmZNpwwfyU/3
L8SV27uaNx59nsVOjdh4B/cAFsbdL3gdEI28+Y4GSvO9dLkFO2JB7c8jQ+QCv2ldd4xSiIwJQfMp
rI82lxl5/yhO3btBYYmyEf+xcZbyzfBqilbg1N4JRZCmtkibfMaxMvfklcenJU36Y83VVpOGpTTE
k6TKXVgaOHzBOrB0GcMt/QzLbqhkuc+ieHwFotKfKb2uruLWPwKKw8PyynKXTSIgKTS1TkRXy8fd
AbcZa2JOSuDqV6SVqZjh5U3c2uT9jspT/4tBapx29dDTFYgfWZwlfm+xcyzW7fANGKVbFnn7QUFJ
5s72PpBqcwLQmRlBgoYzpROeE17mcQoAaUyZj/reZcMvAA3hYA2TKT93vHjbtslw8USTpADjliHZ
ebik3usb7f4JwVnILXg454TfjB0QMnTlU/vn+3a0zRiRXtg1ojz1VcD2L8spa/shtDg+oYAnYpc2
o1brEffJdHbTDk8vlXVJ/ojzxqFBiffNryuF7a6rkkXKHZ7/rgE8nOafKJF4nigjTZcVcR8MzaKY
/GpdKX4YCG6yfDRZS+RiziuX0FoxwkNEGMeCz/cYXzIVQ/iUIx6H/TJZd6a84WVwyWIwa7nZ6GEK
iuci8nrULJFV7GYKk6d08qT4GKqoTZ5G3EhXGEoYJNLCIgoNn2ULOZChP3Dd+qCwdjChlHXY4c8T
Leu9CEzSsbLEjZ8ZRMs/ggvkhsKlH0+tWcRygmWpXgAxA4RrWVYDT2huk1geiDh8BPLK5pcUFbel
l8IaAlJWWPy2/ZH8ZMTrCu2rJst4dgi68mXI+ooKozDpy4MBCgb+fgIKRgJUgX2D0G7vR9kRUMnr
4mPEpMpYSGhO3jzJdMKZRkXnJWv5rWS2swDpg/u7hsTnIJ2xvcdByxM4qCJ2nsZLIX1oC7bFdppD
+1/RWVShkJWyzxlIAN6ajQJOyV+SpE2XzQI+XuX7p3EcguCepI7ie68ERcq2FVjnWZgq3jpS1NWm
BY2izpWIggOVbLY+jkUJBS+YMvF9o5sy/Zq2+XP9MdhVkiqMVc5+4YXVa7dQRQM1YaepUBvPmbC9
P9sMPF3KNFR3QCC8BzpagveEw5wnLDroSxfzSNoKrMfU+gIr2/tVA8wm4naF3Gl9Aju1j/BpDUKr
UzXhDtOlCLdBxUJ1g+yFI4Oeo/2oy/HZQW/9tfrilZpg8C1JhJZKlp1Egwc5xczfoIVPmG7xZMeF
M2Or1dMzpJXwzJOGwSPhaf6OeZ4CB+pRUdXAzMeF2UbAOFel477zckRgMJW1Z9KO3rJ2+pvdPNvR
ncJjTw5o614VHTQ2e0YJYg6o3336hO+C6lUcCOk/d8DXwZcBcLX8mTmu34E6nXxipKuJqu3GHR9p
dFjXPglx4HCPhCSv4S2uGDFEkrt9l52Pd3EaWzrN4eJuK3xWGzFIYnswD6lbTJwdDipCrlLlB6fr
Siwh4bB3KEUESyn1PZmW4FH1SPDrmFYu0AXzuCNn8oHBcbxDt7bPeaKCo+2H4sPr+/gEJ4+Gq9CK
ms9F6eiuMDevVOy9lAPG9sGOsv9mHvZ7m4w1uVpQIw0GmzJiIe2ZlVOEl3BypjsBcXBdNraEHEqC
DU9D+qJZmPkrr8cfCgPxirws3hAEwzv0uuY3iYV5DJvbkBLfgR0CYImDIzwHpVAPTABhexullkN/
c+oXTKWTI8KnFPormCi4CZUIsK60qiJWv3jQKkpgV0Ci36uw/YvYq+8A28RfMxilfzFd3LyMjffo
AzXcFbGaVm5oHdiGIXtXIRe2TTjnMkhB5Ex2XDxZ3bwmlv80MGIeBWyVXUtP5D1Qh4J1KkcUe65D
UpAq6aLY2tVOqlY5gnW7mYDK39XGr848ZtHgwis7wgxvhZZnKMExYdjUTpkLx2exlLO3Clv4xeVI
kWnNibNFUWbngFNvj8GE5yK7K/SOAUfi7H+2pCJW/eC+heyWtqx1qhXx9YdARfG9NTl3OaG51UDm
egcoiR9VV/abeQnMbp4itUEJrreLBUd08Dv1A8Kv32Fn7Xed572nM3FIStnXzPGAJcEXM8GyWIjs
ILzgLZUn32A/bgUVWm2M3860pJ4dE72UCcw4aoQhwsifhfgjUEdTu+cAI/WxTlP5zkr87C8YxUWb
ZTQk+2iqg/icZ/Ofo4u7DgZCp43jIqHa+uzGVb53A3nEreptZOg3aDpxesCaXG6TNkVFbPx51/St
84jkH579bD4D1UNrjscXgDoes9CyNak3n/FZfqViCIjdtMCxcSvv8Dx9A4FkwZbQJ4mNE1wEJV83
e2FCMHRxkvFxsNFSSirfOSXsE20cuHomFWzayRNk7NzZ06sgrfWnwHO8G3UDHViPuIbP1HQGcm0C
7ga+GUBZhVhNIRZeFjz+HiaS86Rv3gbGV8bZufS2nQE8Md44eRxPuKjbRt5rvJ/40UW6senDRVaj
p5xpdSNIQeOGd/oDYTGsaaMwq9SU/yqXj08fLta1ZQo8hXbbHYC5jOs2zJpL7PavEbvH56R1kZpy
LI6G3tEudvcqcKcfYfs8J7zwEqCA8QYDGQTiot3BXAOqRVjvAPWouO+gxuxVb/0Y4MUrarV6TMJk
LUIpO5oyOIoOQdYGP9QL4hIpyrGhip7Yq23YP5WRMPcYyO4ILNMz7ttsccK5brauN8fHMrB47TI5
Z6e0HpA3AATsx8AWrDAIMVSUAECOzDX9tTQVeORsqc7OBXWHlvwk1d33GNNKH55GIAYe49gxV7C9
egKkIrvXEId2gKX0Rkcqe02F9QOsfRhPYWaBziQd/Yfd2AYnA7d6j+e/wTedUfJt1ZO/W1rKaxFO
x+nIXM092LjDGZqNdciDQT3SxZJ/8qDHH5Vpj58lelum5uaRKojg4rhmF82/XpN5aEQt+dgbYAwQ
xUL2sCGmKKUjjyZCt8jtoXgMS9dfRaFjXbluMK6M3xrjTb6fEAg/PbeX/5khxDsjknlemzzpnCPr
X5712efQefGD5FY6oyvuMBOEd6QcLr4b0LWa114ybNgZvNcGIz43LHiqnmdCRudPNZXYsJuBCCmf
fZZk/2VdgKM80sWG/xGd7HRR81ksdfKeWfRWh7ETrBHoQnqB5Pfszv/0aMyTTqkx94CRIBmUP3YY
4/tIl0tIg8GDVni97KS66Eq3bEWdAvNyYW8r6nrWC86PcuX7odrN4xC+shYmzVEOPCkHGkz2udNy
K+kguoS3JfuQoT7SrgSUI0lscVZTywWo/OqF/Qqds3ytJ89u4HakxSvPKw4kNm5E2Tj+vQY5IPfZ
MYEdlVXwwA7/IbmNjeDhyrtiGfTJrXtnhym/eaaaO6bomlqmjWNT3i4TApYV49oXfirayof+tbUw
xVV1KOn2a+AlqYBZymbLrKMbbYTt83US5mQP03uok13UY7GqCdcskzvBXa8VW2in+i9xZ6Xo9rAg
rgSMhKjYd32WB2//o+hMlhxFtiD6RZgxBQFbSWhWKlM5dm6wqqwq5hmCgK/vw+b1ol/XoBTBDb/u
x/OF4hY9Z3dTeLyy2k6cqynaF13+uzcKEDdQ/gNQgt7MD5OUGcGm+E9vLOOFRA/cpYnzGq6LenKD
wEGmT7vDnAzrn6GP756drC8/zxFXw4/7Q2yl/Ruv0jk0pxoQiFsOxZf0PO/H1Fb2g78MokqS1iEd
dfW/SEbPaUoYJhzH4at3lrvyMsQFzRZrO1AMkCxe//Ds5jAOcEtk9zvGi7xlVZURmNLmcRKVurIc
WwukV6BLzrpmSlQosDJueYX8ZoI7gyTVp3rhoHGJZZ/sbiYzooc43fQdJWyjasoQCbY6iNH0yZGN
676jeWcL9Op1eUQiJO4vuVnl7/3CHmaUigJPVFLF5rDO32uHc1UaMVFXyL/H0Q8O4Nj/onUvoKz7
sIA5dklz/JUpcO8Tj4l7q43koGfSX5NTRdmuRwTfdZUN0TodJ4M1MHsN0bx3eHE27M3BqlgMvdos
gXQKentyd+1SLxbxRMJuMrk2Q4WO+v+CRh3BcJRsV8oa1EzwnGfEsWSEA4MwD71cck5PNOdlF8av
+KAxTVxV9YWVBxv2+GZQVeZBF2lIHWFRQEVfYJscYln7DN5Vr2hqgzBqQNw7jBN2w2rKj2bfWvtW
uuWLIi8Y1umqFWYlDVB9wTBcevfYzY4WAT6ipbr/hX+/PTiuMe9p+2P4tiWsvnFsbmpJHj50GkYS
iM4lPOdmlcFtS9S/ySinP33ev/IAWbR2FvqtcjG8s2UVP1zTaWhwiFU/8qbobjZZRFpGkY5tf/zu
hCDsslFW+kgmGxe1F8SruskQlQPchK6NUOOlzTUY1B0P4UtjYXqeaS3cwCz5HaiqvoChqcNhTpgW
1do6nrM4vnRG054GLw12OiaBKCvmtjT+PZcdL0dXu3uMGm+JVd2bpuNVijSqgXDE8jgxDj1Gtpnk
hDQuZPZQxZT6h15J45W44yresqe2Meiuz7714ax4uixgzMGiWRwNkbwsrHdw4uT1LsY7/WJEw3OR
Q9llqDBDtBozbPw2+2PiI+CY4cEdRJAfNAJWyAnSQWzCohRScylooDfGl3QcFTU/pDY2mH6zGCfR
WtqXeulXI8isUOG1lnq3l3hmlQkGYK/4czaNK/cESrjpxWB4uQAD3951qVsduyyB4BTBmPH8f1Gf
XF281JBP2c/k/i+uA95pgT5ysCdH3CRH+8HISABrvhdVxMsRgokV4tnlSotYOkz7JvKnN1/E9S4V
fvZG98G5ZZtzc2Tr/CVXw6puzKIvh6juitqDAdeMfshO7SP2zZGULZcin+zNrHHr1AuKejDNE+sv
3MA7cx06dkbE1EownyrtOIjPIIifAsOdUNlhweQOVQnnhVz0rYCff5YL6ES+uY38DkrZPzrDeWqg
GbDiQpo/4fjHn5gEQ3pJfIj8NgPHBk97dl9y9ibjSKtAxtPxHnVlutWN1X8trOiQPyjghkqTntMx
jr1TKXCp1ughzPJoYuCjAfXB7uG6aReJcyBZVex41uoDoIOORAtcP5eqOfDMErMycyeNSUBI+VC0
Nu4w7PhkRGF8MYUCwyc6tsUm+bRSI9nE2uW5wRNJumTm1XixpS5fXR0P76oV7VOdx+a+T5bpzaIN
AP0Ouejce+gUopwvhaJQp7ZLZkP6gf8BsQ4YJ6c1UyUpdtphCwSAVcbpWOzpWWqe2qZ39mNv/cqD
6iz8YfpR3OEuBAAtzl7CL5ptl9P/S/igi0Neuh6+wraFC5BmSzQcaHeY2K5G0TP27fESq9jLHgVi
jbufBGrQybN6jv2GKzMBT1SITdL0vcVqppYfLemJ0KUu+lmmCNLGMuD0xvBYubwD8v5FSv/HGtME
rapzDgU8rVB7M57k3A4EXGZPhy5Xr/3CIHGofZ6bcpQQlDQhopjuH/zr7bqvMzUwHFK3GNbdfPmj
hrT9NZfyz1z13qFQXR6y/05yfIQlzzJq23EBHfOSidL49ps6okJqza9jHyZi6tv08UI7brmYFuMG
uOwf2L3kK23eNitdbZvTwHng4jRs24EyGf7w0DCS9V7PXb4+93XckK0nWO7GdLRhoR7s7RJkJ1Gl
mOXaTmGJndsrRyYsAtziWLHNcf7sR7sGMESKisOSmsvibXRYVZ7lNGXYNrqKryl0K8yKQ8JOEIGB
fpiUT2SPYceTB8gB/amosAhtPQxkB5xrHWvNtOw+aIUh2gtTxhXnEvJBPT1J7FnsfI1RJes8hnFC
EXmtU4x45nhdsC8DXvGkCJcy+o9pe3m45KjNDSF1+4hEpU4jeIU3QssSuAimwI9WKjj9WBHLh6mm
6ZAnAZbLgf/cNPv4H/zJMQyowjwTif8muVEdFwzsq5mORthy7WU3ZmiiewgqbRU6snYfTO/DJdeQ
xzBfIeAFyorvkdd5YRrwvcTqjkGjmdBq7eyLnpj+nCgW+FxwO7ClknUYIfvxbMIbZZmODsnin/UC
m/IEGyJ1fLRlsML+TYaMrKyT+PYG1BR1WXQ3+qRYENdQTDZoDvmBxYOThYWFcQMzf2K927n6yOYK
GXKeYdwQ+3cw7Yn2X5+UYD6BlKK62+Ek53tOz+5mTLAZ8fzsdDX6T3htvFuHUxeIMZDG1mXxOws6
lXgf/Emd0dpH5ZywAZs+YtsB5QpnDpIMd7hTuywjFpAmj1DllJzOdNMvm3RRxUr7sazLaCby1jMI
H4mGOHTzQCYFV0+VTgsADPPadNZWSk6LZVBYUMy+OPWCinA0W7YAVZAkx8FvSVunEL7dog92HToM
NlNO3m+mK8zs0eC+R4n9yae6KuB4czexkV2XSC6flQu/sO4nLG2dTZ3mklbPVm6q0FczfuqsfdBD
ytI+Auu8Nl5Y/2L0D1iA6zoHfc8iGA+Jgt9kXTAgmvOmAuoJk0Vy+vLtmbud32HhacyaSSmjr4zG
t4B2vra60EIyUkoZ+SyW+jzM1kk0glZINYb2UVqw2e9Ixm5qJ2OKDCZaoyCF35tM/psX/+9AkJ9A
DWSSwaDzCodSgdtycDGBLtSzh4OQNncngfcTPiEszjSr97Zfrc6ZpeIXXMQ7GTRq3D3ppf/xInkh
5Em/gkWIHVg5Az+lXgt7DNqno8cME4TEwjzoJ96/7YsmmTmfiJw7RKn4x4zHYObUQAMcqIxxnzPb
Og84X4+IquUxywYqQmxK+tjgBTv2AzVrTgurrh1nF4094+EHepfAFT5I02H9XZi/l9g4qLajxbKA
sthOBfpWYgcv80SvgtSUjhRzc/IbuqgwgRlfMWW+IB87M+Jp8hbIga31XfVj0uxpFwUbMkEKrTwx
HBhCu3O5YPWiGrO5+91sH7t0WikOlMUFtiJG4ATseLLswnYqeM4C4zE5dr1zoeDijzXQcIvJ1hQA
tdjcu6kHHzPQqOmvuNX5u6F3DeQ+BfaXoYS2skYi/O/aUWIOdTYv5cWEef4qkWrrM2YB9ArV9SdV
1hMw086PntTAY3tnoVsXoa5zSA/JXI7TXngLsdgde7+qJ3ZT2hfdrYd3q9pXnetHZptiZ7fqN6Ei
3WxnhdsSfYjJr1nogQR6Tii2i2Hu4JGKMbIJ0AM7zc3wWKYBP0Btij96CJpzhE6HrRHpr/OLd8Mg
eRjP6OgmdrAEdPqmI/AeE8nVbLS1jtEmC8w9uZljtzAL2EQRcWDUms4qLv5Cv6uYi+mauwXUN0vG
7bZo/JK3bTaZ9hazAmXc82R/cKzXf5kCls+Gy6UOu0XqV7RW9eou0MczYthHC0XyXBjmx0rIDqmX
6MPYtIM37M8DUZ9kwhzuDD0rSrM5e2brnxgmQF7kWobYzRHsbEpaniEqzAWZ5DYjDx1HV8FbKb8b
jrKmCzvg+QxZxcO65TfDEZvFFLDqwMCUcU89SjVFN8taoEoPMv+ay8L71VAm9HCXwvmg2ZWtQFsq
f2ODhuYpUlQHbVlWxWREInqwSySBAMABsMnG7d4zfuHPtqib/ajcELWCtsSFoO6eP6LNWKYEIWhO
8Wg5ezJKHykwttvkAzFDE4OkBSIy0/t01gRWyknk21mq/o9fs5XvZYv8xEm19z0u2TXfXaNM5yQE
NwH4vSWPdgRh1/Id5IpHby2OZmpls3QHPAordOrPO5OYyDEtA/lUL/l/0MXjcCFOTDROtufE657K
fnmrQVXZipURUCbqaYyl+zvEqIeBrPFiexO0b8+V7BfLwth4XtmChEjEuP5eb1GVFj8lVpAwaMcW
H1YaLIRYjXw/dpF7NOE749ks6s/Fyw5uWj57Sfov9zgECOCTxh4ywgmsIXh/NVO71mIISUV4amTb
OIGZlI1gd2N4oGHVI6AR8OvLDzV4Obsy8NvosBywHV6mvcG1/2QqJ78tirR9j/qMcsOiqImCY4+F
7JhzS5Ak3ObXkbb3Z2qTa740Myrw2Kp9GgzignzD1VmW46EmzXyNAQz9TWEKABMG+oScHHD9KOz6
Luc5OLKVtnFgEUJfdCv3vfT/Sgq/L5QAMXJAWD9w5EBoFRkfAo/xXmpmBBytCykwr/5q2CT41JAu
1M8MSmxFN1rH2rffrUAXNZmWov1PY88hvwtJKtkXqbRfcJa/UOLgnPsVlxDZ/pPfGOIJjyDbTBbL
9NRaOdD6JHpJ2FLuKLa05Q4n/UATyOgEISzI+b0dB+t37GECtn3yUWNWW/dmtJhvWqjO5rEKOm8n
urq8l0Gmdw7JpgdAQxHsZ/51tekdR8HJxuR0YcnZfDhCtt1eqWR6zVVhPy1ZxNfVSbMjycjizCzI
hsSzCYgDr1z36gy3rI7od54MPAleWwzqMUnR/Bq62P2POWY45/FsHBplZZcgGQYPvcNwD0C2rB9E
/OSvOVsY3hHJi7mvblIXt8lV95pFElH6gMj4VKTFY6nGfE+fx9q1QuhpG0yeA4vXoLyasqpTyY2X
/3ErsNM0SbNVoJijbv+mKTggu+NYR4jlhUdcni1hhZyzWaoKSOxkPbpW84vwzNLeXnxZWd/uJ24r
2dY06boXroz2k66oEaPBAzZHQLMhm89T0sICRb2qlxmWEQvpY6WtOCLSMTjGyeA0JwNWt9Ojt1tD
o8FY0bVtK3s8ZgM/i9cFcBFYztzjZuwCnKawh9JMBWtjR/coDpVIsnF3ockcBPDIg9VH2HYXwbnQ
TvDLBKVkqOKKZCitwZ71k7C1vANIoOy74aP4l8ilOI3FJA12Oxx3lUk/SDiRhLv7uMgu0KqCPd/A
4nkuxR9F6i+MLFjIiQBjSKqg20w8bdlEeHr2FI3q4CeKv4EgTEZmhDX8gIb0L2tiBPHBKqZDL4yj
LcqC+F714nC3wAlPpAFBh8KGuEnwvIAKYyVgsQSxPMM+OE3Lh0Jy6hXUOpldOoNQRxsNiorF5h7L
HiANXeHw9pSnbwt5XbSgVkQIuEh+mBJRTB0/gJRVefUxrlkf4Jt2guVNDH3ihV0n+2/VmGVBV0M5
p7tIY4LdkojjocMcMaoPYEqYbdx6NK+SFu1zkOVG8EobmxdKqwXHWoFPCemLtv9ZhIFfPDeO1EZj
XdopjAVfSQ9zb5MnrnNro3mgeQ3T9z4L0iU64HCvOjSgUq2dg2zpcz2gn2i7H9JXLoDaCcFiImdX
rV/uekNnXyKx873DLcL75j4+jSdDNVO2d82eKlJ4WjjUPE7tiz2n7UvdgaeCfhzJb/j3snxOEDDd
11647JWAPNTJi+JlUIdBFDTVHdi24NpHj/TYnBXhT71XIjPEKqIl1z6lyrGZ0sx5Za9JtMUxY7/f
QEKhg3DLPSTepxGBZWQaiqQRxmwKopuluJITdSizrgyfGV+LWU2IGRT8sqlCwDiVrsxRPHBFYu+t
FRStlE5mv3EVkeyCO9hGNovuLrNnW8WrBt1iHIZUTma0sVRbo4fg0qIna/nVlbTTXVzgRb+IqNr7
ohLxcsd3mXVhF/Xx/M6oRoAfnT2tfny3Fy8MfaU8FK4fEW0cEZD6UvRPRmHmFk3v+eR9kWuum7vT
WGI5sA7A3bJZLLTB7ZzAWmk2iE0j5MMc9GdkRITBUtvljVfTAtZsDe0WmsdvQKrmumUye2HYDWg3
r50TUUXxy3Uzas2xsYkdrwh6X6PMGp9SFonFNQZXi5MGY9hpybrSfbJqcLw3uhKqB5e/XBy5AE0c
u7kmNxxZYEY3ScKffZP7cKsgx4ywHydeFzNyAm/LICgLnlbXpmZglHVj7Th10i/GQ4dKRbMp3+cu
H9tPAHcy4yeIPR4sgTp0UcbivaV8NjrTIWZapzIZYn1l0T4L+n65bm2B6yefddnVcjdFIxEWxQd/
LVPhTmc8Z1UPSc7xj1jAevuDeC+dpi7VoQeP2fgno6Hjg2VIK35S7abXSQxMqIIdagi8JT/DsBnu
xWRVR3MNk9QmbVQbo0FiR9DwVms/kJwPFLWcIspKxtF3zcQ6vXi4jznDaJd2SsOlyqXuq/W6W45k
mLw+Sqd/msBzvatEIts9Bhw9/C4MFcS/M1rOp7NpT3Z+LQY5npSHYkqTUFesWfSpw5NsxNG5wXFk
PrBm6weBRGCAXa/ox/bKBag9RTgJt58nzEs29reU40I7KfavRbhjeq3IwGVPZmnT3xjPdnZ2sIw3
0GkSly0Zd2VVICDS4XCszAyjr9XGOS4ZJ37EKqCZQBQdefuxLGiJHLL5amDiHlg4i/TTWCqUdrei
HfneOpGBAdYBouXR9i1vmV78z3HEO7wxNKXxERL8R9s0YlfpyHz4dVOdROoNv2I78CR8E1tYmCvJ
hV2CBcpsmsK3hXo3q2qk0RXFA704q9MDohj1fJOKzeRgOwQcONiJG3Di0OwydBGebfzM9bfjxaPD
pJApQn+aXf2pic3ph4Ko8WvJUTQTIm/FqEPI4eihXQz3ZrVdWFFzivrWxtJV9AuOcLM163MGlgPA
ah6PiG0UvZSatQtMaZBBROWdxV5+W6MYpg/aJ+J+n+k6W20eSUqHR6tTPzt0k+neOq7iy8OxsMHl
EI5ktSF3I8j908tDtZFq2udkposBHxmlfRtrNGj+qSpEoFCxq0WDRdsfLr0xjC6CZiz9JxMqfwRY
IrX/q7nMQFqEZ2cdEpq1zi2atsZjahvvQNVgEVDWMfrwXleecrLtLNbVXON6G4js2c8x6bdISBmF
2kUWYyswo3ott7YqOHgOzGBsCry69dC1b3kLX0GsBt+PZuyc4J8iHDzeyZvW8OSFIuxisNzECvNk
zb2JnFmbshBnny7XfR3hmtx2I/SqazqNtqJTwamSU+MzIRxH9vwhjsXh3elSwGhNXHN5XY02J+lC
bMCxC+CHIiv5w/jfh3S/YSqKgWs+Bzary0tjYd17DN7qMBzm2oZL2rHaxNtHE9DTaBU+meuUBDht
WVRN0SGgS9upSd+pAPdyUbUnZa3GQHN10uyzJkj+0ZBh+U/IlV75hN3SxQUaWH5LGNhCeUeKzIQk
zJVNvHpkYg7W3mHnKe9OECdsVlhX7JwF1uqOITWfr3rgBfts1h2qF0aj9iLLqf4g36EZlSqj/yxM
uw3ztGysL+a28pQynbB5FrEH9AWzdv/eEC1PWLw43s7s2Ege7DiCwuUl/ikru+iPBNWPhj42FzDZ
0ZnS5ukqU6uElMOfwKXRuHc67J0DsY+M/R6kUIGdoOcixrKLfwDFc5ICXoBU2OO5OiZ7zPS93rmJ
AAyIh8rFPua4LGBJKyZhbBEUvlRlkKyNF8O4+BfPtWFwTSPZlYHvAuG3WozFoYc+wJKokua7X63g
ZiBYSIv2kpZhzpay3AbtDC6fxCX3uIJTZZupVha01XXONmF2/khHGdz5a7LXw7k7rjbTOblLllv2
xh6dITkwePeYiCndEPcOn+7J8FnMEjTXeA5BnuJ1i1thsrJw5g/Hcr0PO1HWSz7mrM2ntZHg5ndO
N9xMuk6q24AEE/2UbPg4OWzJeQqPjmKrI1dMFEe0JlqaYpkWRroLiFHGBa8Jvr9HY0odXjmYUt5i
XcqrlMNkZBvKa4ziNpvceaBTJYDhNed+s+lLQ34xmVrGi2myJv0yIYoesDoVHyOBuukHUy7kM97n
TvIlB8aTAz72ZnpU2ZxQ/6IlXh5vbuZd11AGQuutdMnoyPrFAVQ7k6zm7rrzaNDhx1YTr7gsZabw
f63M1s/R6LKQS3Hz4DsRqStJPfuN7hEayE0uDaeU7apkpy3iL2JTw7zDIRfwaPEjjy4RHEmSnE0b
ggEZKUaaDLl1el25bJlskXhPQnFBOoNhLMWyAacy44dq43QFSDhk/98RNmLs2g56/BwFBGDNpPzj
WT6/rI0JMmSfNTl4vhihj9FsByfQ9wMrfh6T0JzHNr44mvv0NsdnX96z1oP9gJTF7FtMrQfucLBZ
49lmDuejll5v4PASQpKp820yuLLHkwv9MvBCehw8/R2AJ30yLH569g7lePoYq8Fwqh3NV/0XrGw6
w9uGQcQhU9Ff4qGVZwSCJNvihFjFAs/lC+dmbkci0YI56W8s37XTk3A9KzhVWSrzrW3wxtigwWJH
TKQ3hcS7lisS8PIV95bZHca59ZBeupkyoHGhyops2rTFvOdeK4B5cP5EUmW7nN7QhQBv1BsfuD2j
ky87yWEItsp51HbV6peUvGedbQvoROTE8jb2xd4arKZ7KZN5YnUBCZUQgcCCypegVWBIHHVCj1VX
DFk2lckzbBFDiKuE/xLssCoLCBVZ3VvfLWh5bzd2TM3bDDbJjF3FSoMCBJWsprMVrDuqOrFF0+5q
6CIB12g5iXncZRPfSbZf9E4XtHDzOHD/2hMKjHexHsXvjNT9zedbeqSYWw4U+y21friGiR7cThEg
9IEECkDhInOJ13cI8p4T6G4nZrhyRdfiqcVVPf1mSZQkP35D3/CNlHRB8NSmHXBvI2RGuDCzPh9e
Endkme4MflUcYP9Y4oFGDr1+kk51SNrIQBNoo5JoHBV2jSIsf/RM0qVhVmf1BQNBEarWlMdYYzvd
lTX606gFzClZJXJlTsZ8zEt3o4iYWToWU9+HGOucPVL6hOeKTWALFycby7dB+3l+zU1/qjG4L+af
IGmtPwg1EH1rwwks/nPgg98tD4zYLR0gm1gP4MI3qVeyWh4K950kp7sjMjGCE6uMi0ngmaEObbA2
dk3hWxVMuKKABBKBXMDHY1fRr0X3U6igdIwuOLJ4gdw5VIZ9bmPXXHOK7LdH4mjvXmE03i+zT7ob
hvAF6FJTH7An0H7CGilz8P3M4x7KmGbZX4/oNtAC3YTPI7PHEMRgx62m6Ye9aLGoo1r604MJLqvf
YbfhOuAtqyTZwYGpphEzb4FW+Z6/rVy8m3Ot8ZVD/I+3Ne2ZeJgbY85fKI5e/IMaGdVO/eBG4ujX
sdW8FWuyCOkdhMwvrWYNE7CCNJWtzummOS8gyoiDS9MeuRMscfqCK7xzXwBoTeTBXOVzGQ8SA1YN
hdbNNJ3hKiYd7XwVY88b7DjuUTvbW0GYdWCIUHjpyK514e3Yc61psuTZHygh3IwKL2GOxTqvyc2Z
rKCoCqGSsg8bOQ1/3WLdg2fIM+dO+nBuuJJSe2UP7XudxsEhFZbT7mPbSnyMXMJ9K3UfvA5jPrxZ
XZD81UAVzG8BnGFFvfvWH2yHEy7zXKhnhvYEJEmiMSTkop14kSfgfTp+lT6oEU6NIU7ejHE2/kMk
mh9BnLkRRRM+fFuwfZC/rhE8uZeIy/rf1gwQizgLvDdw2LQhFfk0zvcCMPqtCQb+8kATHBpXXVXG
odu0rk0Xakv/0+gldReWFsHQrWsV88XIWC/SQmqpN510ya8AB5a1x+OelM9+YxIoiQJSWSHaMaea
qZkjYtzHb+ApDXGeXX/UzD0FYG64VqKuQH3nFKSw+WBXZ45BcCPr0jQUu7aUBpUeUtmlxIJbUK1K
zSapk8S1wpHejovdsIAG4EbHNrs83nshdsBIPxMKCr5IghTvrKQnFXZsr0+y9GD8AwR6LDarlzNX
Uq88x2w+fydmpz58U/k3Eg3GjIThz3Rh20BCg9iahm9aLdupuSwtmlCNiYp31VOq2PzRFmw06j9K
bjCoYOJZWJmBGYyIXAYm5jEwtwsCGcc6hHMfQ4xbG+1F055bb1nMswpKxn5iL0hRFXW+wvc6aMP4
8/STsgJ1V+0gn+y0Ll89WIbR3dA5/bR2pDStyY0cAmtXWU3P3Bc1QR3aUC8TUPttekzHRnwkLl11
J5b0sn/rmV4InRd2Yu0COmQkV+kGeu6GHOQEYsYA1W9RLXiMOjf9LRKrfRduB+AmU+ZPkRXBGRtM
+29IzeGapb57aYo4Lg52oChICghHINdNZfqnnPsV2+ossaJwx/CeZMRy66lPoiTgbshIfJmF2dlX
PM99e3QUf2McW5CNgqQipFVrP22hIdue8+2qwTgRsu+nDzJpgYnszoUUiHtH6vhv7fPyv5duidbL
VmKpgz/C7d3sVkxjhsJkg/eiSIBXCka7yNG8Xyze/buK+mBrEwAeOyq1pOrGtQM3Nfl4rgg6y0AY
UmTaLBQHL0yaJ8/L8MROcxPQcz6r+NERNBvDcbZyUOJL4jh3zC7GiCWVkf+sqczg95gzwjKR409P
itfDiy2X+U59sNc80zdU/FdVMZLqFMQexIe0SQmgrT87ALU4lSqSzLue+IvxcG2AF9XRiikOAe0+
d0HzYrgBGGQjE4DzNoozx67XWuAM/LxIApAeMhI1rlQ5cUvYsDidDOgdjdCwvfjzniNIp9Q3iGYs
1afBRjBxtmJoiIchR6U6PqI1g4u2nWXd/LqUnF7NltMHCyOCHDLSnHzEQOUa0uX10u3Yq5MBR0rR
8t2lEg0iONaR7OoGvRxSeIFAZ5oNr6yguwpWTp9epEF5DDAiCpSSOuaSX87UpGYwHcBGaLcm4wwA
npulEDltIQNxTOuzLLsBbMuskti8cY0csO4VpDVZoju1m5ORIDiCVc53FwM1nmQseyu0oRPzrubD
62vvWFoVSY240waFeL44OZ7Me/AhTCXQYAGfeK9r7Lj5Cyq3PMSTaA5Oy5X7rxTrl2SkoOMkA5vN
pGrS8kdnjp1xubeWnaLqXO7o8ebbOI0tQmsyUr/2e5lIsB6LmuvHU2rIpr7btjG2+w5rWLy1VOUW
J6PXpkf82q3ELY9zDJO08RE8obPnqPn+g8V0Js/862LJLw4k2Tg2M672F2+KoeimedHewVbzKo/y
Rt9qNgZmsOmGuPXeCgKX7ivphbKIN5ifjBBrGzbCBpIVhr9g+mQTCIshDUxs8ihGMV6OxrBvBaP3
u8UMUr4sWZW+eii23N3QjX8o6mC08924e7H6Lqt3dCv4l4rn+j/ijgvMZPK7IRcyxCJ2mZbON4Kr
h4akXpfeJa1j/gWUe9iCtC74gDp7o2ueWK+lsE+TxWm9D8+S8xE0gUtatqKkEDHP2Ywyg/Bb5e2p
d5rcuPfcgbBwWI7Q95rzlI0oK4Vy2elexh6ul8B5S0EB4ohKg6o4p+zOtwHG5LHZTWVmdzfctGn5
X5Xgnv12PU+NlBhiet96UT9M2zw1jeg5MQgIsVl3mRDIw9a291WD9JDGJoY/Zn8SAmJJhqkryE+Y
j5qbrV2gNuwaxK+AhriISBLNx5T8cBp5B2NBvCi55SDe3wwryqO/QY1uBauMQxms7nfDT9Q78lh1
A80FpWm1N6enCflDCQTwfTbajUUI05QyZB1Fci4epiUkhUD3sGQPBe5lcBd59WfIB+ApFnmr6FiR
rIFmpI8gLNBz2N8AtnxD70rwr7EHZQjxieSThHK4RNWEIGQ+njMfy9CJA23xHtR5tzFwFCPqmZkb
9ogFtX3OvVicattEFpZGBsak8t97VCpu6k0p9R/kc2ys3DxnXAvIjU2ODEklllZ/nYC/4dZyUzSK
QI/9W14klbstUYO+Zs5i1qGGl5RMYLN+6xmun4tFGTxZSfsJR8c9to01LtdWKK6lKbjXvQd2IX53
LVMjZixW7v3hjuESXmO9Zb8WSet/LlRExPHethcgHprTH+yHtHK4WG6UvVV1HUf3kYz+nsoMgOl9
vryOFvS9taNZxeO7qwsrCQM1w06lsqythhdeOxmG57Ks6k+7jXk8ScEk/3HE+F/9PEkEl2KhipYe
cvfZMkRgEkZolUJRKxYME6XrvszcD8zTQDXGd+2PfvqJwQiCmRZdToO0HzkPVUc2OaE250qUTO6X
TVH9mRwymVrmVRG/DfC6/BfKSblt8eQEv2al1SFwLELKuikvnbVa7hFJi08G2PmI/EuK0ne8IaSs
GVQiYP8BEhi2gflWirn7JCiR6tfcL6a529TK5v+5KqSIjoy2PwO77NW579F6BaMGctLYEKyryk6G
CzdmAi8xd8HtMgRO+jcCOHnVM02NZysLanZ1+eA1B3tcGECh8jWHJB0zljJdC9/FZmglRsvWix5f
7bnbaur9J+qhGblJgLDZzevS/4+Vc/MyuraCsCFK1auQj98wr1Ugp+4/C76P8T4REje2C4mvbcMh
7Z4saXXwv2ppKPoYHJX8kcynxalT8CJs+jDkFTFbdUeHgLLaAZkr/+fsvHYkR842fSuCjpfYoA1y
sf8epC9mua5qf0L0tKH3nle/D1sLbCUzkYn6pZGBRjOREQzzmdeAjXLquHiyHbuHDUempZh/qD+Z
ELsVlBaKlwTMdL5VpYSPiCwmCtnQi3vaq6aS+M+6grqbCAe8HrbKVJf2ix9VUEqJYbw1LU6EP5Du
QrYqhDOnbPl9sngoepGDP7a5mfFTQJ0w90jrN95k2j8nWkpYNXMKPvnIboCziNFdhk+hYJxJVKgl
63pKe2dDTqTp/zgZBN412sl0idH9ESPBMNh8ek0oGCAuBBOQcgEtsle9UbCpKOmCovto0abstXRr
ItPV0lOS5AGIcYE50YJZo1aKBioKlV1/1+uQtDsETPW1TjfuIxh5Ee8iopO5Qy5G+0eG4CyyVoFW
Zjua0h4EVqxg3aHPs09pU1U0PKJ29EFWzrKdZLcg+nYBASoM3xZRFST1/OR7yw02PNmxo8VHNWrD
pt6JsZDKlwLZLfmtaB10GRufd8dFdQt0Xqny3yniUT79iMJBQmBM8PykDa2Ip5WhA+P6LYQVsW5c
LA6CxOiyTQfg/I2NEAuf+GuBAPb0BbaA5aOkE6VB+5rjGvhK73bwsVCw/T8IbLfxh7K0DeS9QSrs
E4U1JCqW4J0w8zSd7/g9qXgQ6OH4Y2zwNw4Sny4rtFB9ZY8+GGwpfFIIGhSzbpLvRw9F6+e/E892
KACoJv8O3cDaWXZHrWluf48u8G6z+lKFg/ebFp6d/+h5KDCNBNdNeKR4VfUxQ5oB5XhqgC+eWVIa
iBEI4v3Q7OlHrAQFpDgCO4h9eJLjWVNw6ZgtsNQHaxD9IZlEcayC3ms+AvYZ9JdZJKDaN1qDZMGm
aMsRN5HW4x4xAhjzr9gVpcErLSaNMUUM51RXcKvZY1Zh/caZiEQ0spuA1lLU7krHlk+l0cV3mozL
balG4h8JrQ8uPch84Gj42pT31qThU0VZDIDWxJHcwVMQAhBVOO3VPCMJajkb9qArlHcMj5IKBScE
NYQ5fagUYFYbIzX7r5mfDs4+xrhyRLvJc/BM0COqEWsk2TOsCLk8kGdAxd/ThulrRhMMoKiaTdEI
DYK3fU1PyprFL4kwVp1m2sVHGnT2dOdDAI1JekYbyTXuxfIQmF1F62gsHmhHZhWUHDPTf7aBVXyy
lVY1EO4Ze3MCeKPwFzbZ2D1bWdXeA+KRBxxzFLg7sQbgIuuRIhgd6cwl/wyJVyfrpi96U4SIWImh
/yLgQ5tUmKCHii5lC4esq3EgWPIxJcycVxpMrHGq2JHCReaY0Dvx5TLh5KaRmr/6TpFiuMcVB1Sy
zYmvPbRRXBCoVBd9FLKTLeHWBA7DMQp9HYPCzfZ5SxfUB4NsoI8OvvCQWoMZc+67yvwGujKPGqoN
UUldYJoATuoHA7oBI0SjCOwPIGDDh6lOkxxhA7tTnrvJ7jE0Kx1LPA2l2giXuwwSIVlY9b3C++Y5
FkrhfZZFq5iz5IRW3QWepu1KiBguFrvjo2GM9GSV0HoYSa3qr51FD3ZNJU77RZUlDz/hxjB9KhVJ
1EYuKNe5zbJ+wB0x/FTTxVmDgy3MX/QepsLFO9M5pi2+Oms0Tx36UBFGRFCJcTY4IrkfP/MuQE0i
JdCVbShLh+51lMJr3NWpnKCw9CFHdHBLJPMQATao/OJ8hycqTtKqhbkDUqhOH63VhOhBA+jSwaA8
xI2wZLTxOZ+EuqnZyteoJ7Pc1O3Uk93ro/Jc2KMCzzidC9r3E3Byf99HMHWwUXLM7ruK7GL8cayH
2EeCTtSUJczegSYD0Ypqso/W1LBTOrw2xVrHziBVVq1R0IcpbbxAELMvNG/sXiAD+FP5R4qq7aAt
dsUIjRJaVDNQt8zBrWXjpiuDrBGv6OVG+H97Cq39+mOoI5X3ubHzbngAqKMU/i+HYDvydvTPOGBg
vgfg8nu7BW+Mw1oKpfeRXG/ChsOQwvEThCwQgjjgJwL1wRzJPh+p6dvTps21/HtYqXm3jwylpIGk
lrrR7iMesha63gBBKFvLFAinfqBdFATfgs7gxjqMeIeOxU7NwMeZzZ9//+t//p///XP4X/7v/DlP
RqyM/oX81TMgkKb+r3+r6r//xbU+/893v/7r36QhqFSaEkUXojbHpMLFn//54yXE443/9//QYz9t
YF8VPzyrKcsNmU+/T0SifrE08gnYfvC0Ic5jyl0LZyR7qWw690NMXysEnnT918jTH6NJitx4RThw
Oi1n7qCe/hi6d6PV8+5/i1XgHhvVKJyvKpyWZqt16ZjuMVKBDlzGASHFO0eGlG+ampC6paParxun
I2sGPSAlUPovxIrxvkpHbFkswHFSWv495MifqofA1fUxVed0ujqCc7qtGtTM0YCTmLufDgpsilKS
BO+NAUhfP9h6ayEc2RhmuqIfS+tp1XNsuJqL2lSfTQ3eKUL4ppPwOuuSslBBN3WD62suDhZl2ogi
VtUSFGCwOeMTFeyu4yEqutdebT3b9VMSm/vrk1h8Ml04OpLCtukYmgHSyrFP56CxQJPpd+JllGoH
PKkYvqOe121rTSDVpRPUfB01zb+7Pur8d32za3VVEyoGK1Qx2Simasy7+s2uzac6DkzPyl+ResTE
osjs9L6LYRZCI56aNeVgSX8Zx9m7wMad48Y2NS+MrhvSYLdq/IfQTkdvwcpWdS3yVy/vm5c41c1X
v55huugj3hhq3vHLieq2qekA8yzHMOYt9GaitaYrNASM/LVuyCwzgB9ryETVro2dYVdJYX+6vrDL
z6lqBhsSvKFtsi81sficJoI95QD94QXXSXgLgTO3WahjICwXZgcK/vSNLMLj66OeLyijmhTwDVUj
CDfF6SypcTBRmm8veUyIvpoU65+gpoJN10yZfr57LLYplTHbVNE9Xd4x7M1SUGLzXmid658IFNEt
gY4WztUo2HTXB7uwnIZuqNLWVINGq1zsFAMSuEXpejYGmun8qNf9GGc2DlJAGvw1knVsJZNQHbfX
x1XP943BwLbFV+QedfT5h73ZN6YCeFRzEu8F9JVbKHqV7CodLV6fWgsW2zUS9WE/VT9SS/1izB49
67hu8BnwUKyouG0tiA89+ZyD/sszkiUfHaczbhziC7/RIuGkCm1RdBRi8RvLoPD7GvGKl9HAmWQV
pBZlOfjSxjGr8X0Mk7z8cn1Zlhcuu1tq3FPsM5aEK+R0VQKy5ckOFONF42wDDIQ/0FAUAB9toeCs
oyJ1MCyF7j30k2YXYpC7vv4DLmx07kuV30F1S7X0xUaPOxWaSOvLF6sdtLvEqKkkFYkHGLdrbwy1
fNm5I40ZEsQ9C6ANuQz9dLJ+NHitnRbWC4J2zqaAV7sDfk9OSDt/n0XFsSDyW8F/1Teq6qGykeeA
A6opPVyf8/ldbTqqY/JjBDMX5uKVazBzAcc/mC9K72jo3Q62elckyVfY9ET6OVKsXSLGDRzZ8MbI
55+bZ8lmUNvmSWcZTlfAmfrKMQvDeAHyQQdUMQe5Gag/7ewpNu9pSj0lYI12XmvN4BC7OF6f+PnH
NnmeeBpVlZACtMXp8LxQNpyBWn3RIiJZNerzAdGnYNroYd39c32s87NkSSkwqjM0jj2tttOxMJzG
d6O2vRcBnHEnamdO6AJzD0S6WWdiiPbXx1PPvqoEW6lLLhkYyQIpqdMBUxAXnS1Suny+ohZHzA0j
/dDR8aQ0HHpmtbOaXtyl2NwgIjX62NzJydLvRkztpucaycl/csD2+iozav3enOL+a2jyiiNpVEE8
L4ogenQC03m6/rMXy2RZgNo5ENIS/LuuOou92NVji2qsmh21KZsOiIZVh1xJ1Q0dueTFD8StQ3g+
ni40i++Cdq9D2XYxngB3hCd6XNKidLCpzXrY6yiJeoj907VAYtzeXZ/g3yvsTcDADAEtCVsi6WVz
BTiLS7UDNJGDYiqPNJObT46hpHvD0LK1FYjhLtQn/avSGzFmcAOYkCJt4v1E+3ojSGK2pqYNN172
5S30n98jCRvYlYgbOoszqCaIqrQamkqAZrI0wNiz0n/1UeEFf7yCPtxdFQyz0I9Ion0GagalYeRR
Xw1cimxXx/L0040FWiQ8f38QOCRb17kTaa0sTiX9OhXMZMMn8dOkW6MKDVLBwKyJHWpG4gkPSZDE
VGdRNMKucdR3ZquIP0mhhcGmSw3ajdd/0YU9okrHcUxbaPa8XU5PkiOUnsh/aEAEWMnOidTxFYGp
cU/xQf8tVKpG18dbnNx5AXgUVMeygDtrQlvsybjFA6el1nEskY1GOxgpp/5Biy063KUOMP9gl5U1
PFaUtz9isdlVN7aoNl8Niy1KMMvTz/qrBGKL4L1uE2xj6qA+BkMy3jX41KEOKobPTlg9EvEbaGkF
T7N57a90btiQA+s8TiU1cwv31AN+SSiM09wZVhIgFMrAqv3H71BZ8q0+WnmBFb6OupSHUE+Ag6SU
GcHN/ri+iMuPZpM388FQhDR4Y6ivnn602kDQkNQ9uSv46VjeWCYKNjJ84g2UaxXPgpfr4y3eEsu2
LcMx4UcLjY64oy6OdaBVgUQQXLmzbacTMD2pQA80G0sfwtsqSUde8Bv7cv5bvv1Mtk1KyrutM09V
qNbi5FoQFCj4241rNKI4SMre+H6MiBY1Rr22zHLYIriY39gciyebedrSJBlQLc2c5RwXmxPLvDEF
84kpgS1t2ocpFDXzyUromRxKUVTjDtUvRbkbarVo6NoDblhHLe2fG5PXz3+II9Ad0XhQTZvQYfGB
MwG+p4L45WLvI/p7mm1B85KCKU95vq22/mq0qgW3t6Xqt9F9lHpSxNaaYfwou9Cs7xu6ruIz5V2T
KglSwiL81uuzZQ6IXmQ3HyOQfvFLiSyHtxE015yftYH65lYFt8/FE7SVeClQbg1IY0vwcqhaoGQP
NroJCNOKMcQtOuwLVdzV6APh7pMaA43TMcqVORENRej2bdp2mDiGQOzXkKUU/6Peo878KQJgnzwT
X6NJOPTD0GorTCTQ5r6+Z8/OCAm6Y+o6ejXkdJo1L/GbHEQDs4cnAjglq87okMZeb61oMSKJo03F
Lwor9o2PNm+O0x3LgJwQlT9svtx88bwZMK7hb+NHlrqiH5oPCOYWrxij+jdGOXvSOGIMQ26tcSh4
aRfzKpBwiQCdpy6ADbycqRzeVYaOW4vR6Vg+F9qdkiK0iAl4APcJz5KkSOu1DMb4RoC5vMn5IeSV
JhgZlRKMYywuhSHWEb3EIsD1HaP/ZJRJuMvwpnYz3Pg6VOZnHcgwL1xS3vLGIlw4HhqlKYtygSS5
WC61ijpfXoQqviHQC9dWloVPKVpG237ehQPEjjswPxKzSEyIE0oyz9e31oUvTVKjs68I6w397xPz
5ksHaa1NYwqa0s9UYK9gQtNfSpiG79/BGsA2wTMJjldYi1ih6/NW4kbOl56gJyJvOlgPuu2N5s6P
ev8LcH4cAK7P7MKh4YtKtBKJmRCPWWyuqA6GIkiDwK0NbHGMrj7CIARW34IuMzU8Ma4Pd2kzo8Gs
ClDg/MF2Pj0zlYjHhpZY4PZWwjM6xBX3m8flMQzxDqkHrFKSAp2NMSrufY8WwWg36pOoyp/Xf8hZ
VMBmpkRO3Ulacxl4GZZ0xgCCoPJTFxlVDX/1QQ62C1lniL8aGJZOqxLfKv37UIPcW5NBaeHGyqkY
rybbVPxfsRxE8eS1GpKryLVUk6WsaG+Y+qZSHV/TVzmxZORG4dQXjxOwpO6pVCV0f0cgdFSvU691
9EOeGRUoHGC1CHRen+DZC85jqlNqJ/QkFNaNReqPUiQm0hrVGBvE+u9ZMXbfdB0Sr4CHMAC8Ptiy
/sM7ymryhwmOmMrKMvEA2ZDZIY8EynmJnu0CtIV+wvNEKju2R+vApSZJSTHhnHYa2IFydufqPhZY
8iT3/KXZqwYgxltLuw4fcM1Wix1GvtrPiBhWvbEFL+x4cjLq7pITZlEGXOzAMRcQe+vQRQ9z0gFr
41dr+LL+ZE6anT80dDb+XF+dC/emxaqwLKSAurbc84MVadTbldjtR6fb4C1kAouVoRtxje0KXavv
a93H67Dwo0/XRz7bBJiC62ipcm3zQNF5OZ1rnag4M5Uh+9DCahYqj+anoD/b8JgC9X64PtiFS5IA
3yT5guanU149HUw3YQSoRYmVnm4Pdw0ky7U6xv+NR4h7ivaRNDSLxGoRzfe4PHQhrGe3nmJKmqCc
AZAKVcHIE2El1BRaXIdGwHBekm6vT/DSdyQ0E5bgvpwr1qcTnADnOI2RRy6OQgk1PC3fN+gObwKb
4dMa5iocKWPta1O/vz7yeWxM32G+p9mwvA/q4jADZNf71oljt7GNXD4FCjWgLc4owavma3R2B+wa
8bfIB+/9W3eOpeb3niwf8s7plKvC0MdK8SK3wONlG/eFshqBtN8PQ2T9HvChww7DzyG2UHAtbrz5
Z5t3rpZToRd0C6mq6fPnePPogh/3Q7udNNeCSbfO+X99mDQPPcBIpDfSq7P1JcOhJanSC2SSHNHT
oUyAHRlFIs3F01mDhoexkwR3vvKtetiO6O/R9xXpey8iFnUelVcIkD9x6+mgVQJmfxS6dBMEPI6k
WUhZYQy0yqYm3Dc0QG6s5/nby5NAomPZFNGExdNwOqAmUwx04tTkyYM/AD0SB/Eo+lNaeBFgYTKu
sjBl9kWGgnsA3QO6o7bLB4Rr3rmb56dJldQe6BSwrRabyrCi2PB8z3DrpnT2dQO8E22KbGNUUl8B
1xUfM0hqN2Z/dnjnQXmn5vPDkM5itUMPXcxBeLqb1JEVgOBtJxAzPfH6yiF0d1E5RJJamqk8VOBX
3xvZMTr9SiINjfCHu/h06Q2hVtzukYnsEt34L5XEQQAJkDx/BJgVI5Th1xAO3r/MNIEs7kg6edTn
TsecFHwcU78jmMM6DFZKGW09JXeebBxP9v6s9wYqNo1u7OoLp9aZI0naXYam8nUXo6p0OXq/MdxR
pLpAkqquUXfyPSqyagCY9voc561ykoLN64omJEeIx5zn53S0NJFtpCiZ4RoFN0MTyGxN517dhcH4
Q0fR0L0+3KXJkQcQLhJ48KAvdm4LnS1EAUpHNWJM140WYpYnALVkSBTcSDku7de5tqprhMtEyovA
vFTLfjLosrhJi1WE0FvnoCDZvctkpt814N4/NaGqbihfoo54fZbqxWna3E7kXCScy0ZGhf4BIrKB
4+qor6c2EOepyNfI4wzVqoRb4m2dECzaFr8NgcEuBr4GVhG+MzrUvxrdQqjfg7a/4q+NEMpEa28U
uylDeOITEAtPu4EJuLQJJGIK3G7UWLnGTzeB13ieX4UwgicbJGIHAhS5DJkesoiUZgxi5cb6nAU6
bLoZPsGGI21y5CKHmUDiF+XoozCeNs0vTB2rPazU9PH6V7j0EWxLqLYFVpGdsNjaRmMPpRCV4TZ5
2bzispQemwaJp7CejBt34/lQVC9UnSIlITwBzmJC2BOYCtIUkgC1E2svaLRtWxoIPoedfuMinLft
6YGdCyUC6rGtWufAl9g36wpKoAS/b4O58tFCllrYfAYl3u08IvAtcHpvM+oFJBmBMsv1RT1/6Ble
0iAHewQ0+e/OfxNT6CguITyROe4Y2NN9UhgPcYHaLSU2Dzt6sIdagIzA9THPTzJjAi+S7FEiY3sR
NqLIiCngOItWUKp7EdOAlpnsdUwaZfZo5ngt130HCztXfl4f+HyfzrETO2fuSM5go9NzUdt9UZZA
glwrSi3joTBqVNLRTC7jz9cHurR/5mx+TqooIyzxFJ1iduWoc18EiES4+HcX96EVfKoES3t9pEvb
h2U05qotH3CZZ8ZBI8JR8223CCoFGJvVYEkZVtFR7Xt04+Ks7D7EiUy/9a2Ifpu8jR+u/4BLazoH
ERRoLI0kYPECkLsWipKOlot81PTkoRGImxH5/vvvGPI1wkObk0K3Zok46iJpKBLhBNcMoqhD3rQp
7X1MefHdtwzj8H6CyaPoTJPkdI9Qvp3sqZC4W4I1/S6NKTvCJ6rI4cSv6yt34RgQ7NqWBvpv/se8
id4cPWkEBiBqx3SHYlS2nlDTHTXuYd11JQ7bANCIsbFeNmmV3vhml0Ym9OPKsaTOx5v//JuR6fPM
GHHuHHjj6Td0k6KNkzVQPXhP0a2NZLpH26/dACy71Xy6cDKoTdL+oiEJAmN5MvKwg1QatNINnAwu
lkJ3a2ySeNP2dri/vr7nryDhlgPTk8tGUFBZvBdBpHR/yZcuBGLaWN4Y9ofUoKhCnRjBFQW7wOsD
XrhLmZZNg4h3l38ul1VBmaooIq4X1UdQuTPvWtNB4CTUsVHs82oj0f64PuSlOUouGZWtyi4y9dMv
Sd7Ql4iz6a7TIbTtg6I9GhoEBiFzA6GZ2Llx3Vz6fOAcKFNa5KBgaE7HQxZ7EqNe6q5uaEAM+EUo
kU24kvT2++9qurIkuzoVqfOyRtiMQ1mITnen3HS+qF3QbWxzyG+c9ksnAb0Pk6IQV4pc9ti0WkUJ
EAkWtyiRUC6dVPmMIUC28bschLtZa/UaOcbvofTeidvkYqEOoUvbBuxnAPdbxGho2Me49BGoq4B/
sxVcWOtznTtfNBWgtTFAjqjmtOzd20UjHEQzc04SdGu+zN8e/LyRQdHF1EApWO0bP/Y3hpN7H1uU
STYlBM3wRmR4YX9qSCJSuXf4kICPTgdEogAWd0+S2TW1gcl12N1pmebd4U5Eq92sP12f3xn6Yl5V
1F5JKFEDBvK3OA8iqkYzdFrdRdmnWZt+hM4NeMNN2PdwEwZig1UX6qhudIYkVeiqh3xm+vT0ftF3
COr+xoJfeJ41Cgw0iXi8OJ6LrzzgtjjmVq+7+NrWdM1tDN5XYFLgqVqYQx6q3il2NWSGQwkc68W2
omR3fUkunFhyzhmJgngOqLr5C7355IY32V7YVhp+OL23D+mmu0NZ1dugzP0bk71w/+kq6FVajjbA
F23xdKIhqKNS2mpulNriCNMEWdS2tT7n0RT+HmU0PjR6J27c8hdWGOQ4AAAygvnWXVy6jWPKTg6m
4WYCNV9kxZ12whwCIZdVUmIru+rQFXz0G7Rv1gi0y6M0+qC9MfP53CyCeN5TcDwm/TDO8uIzoz8Z
odxHAjRiufgtrHvvw9QF2vT+0wRuxqTcOrfpUZo5/ZZ50iPDl6u6q3qSvkuLqGle1Br0fGh5ekan
9/17x+H2BanC1+SqOh0Pm+IeB1m6X5Wipr8GxbBcTOSVxxz+wY2388I2nRv92pzdE0oukaFI+PlK
ZSSGK6jcrlF8HXCvbBBR9rUAAfPr87pwKxF8AMGZUxAQ9PPnfHMmnDiaOr3g1UxBq390OrK6FSRA
rJZ0jBzwenVs78aQF+bH5iTH4hDypi23KbSYiOfM1lwIXOK+ys2CYl+NhJ+Fxun12V04EZQyTarT
/2k9LHZJHeLs5kUeXk/qjNExkd/oVz7W4Bvoc/C89W74pui9tesRNiDFHM2X6z/gwj0AUc6m2cZp
AIK5uITHMJFZ6BXwK4N+UuDI6zP0DeUbtDe0QUWkCOROvIadZZc3TsiFki63LTwnkNckRWS0p58W
InNZl3mQEAaZcoQr6KE2JywsmCYMtHHwUmxE+sIgfuw1NVp3Nn7e9hTYv41GWtvr63DhVqCVSooL
1JmN/Zd+8mabxYMiyKpFfJyUWP3NzkjXRRKZ7w/m346yrKR2yBG1SOTHR1NE3kZzBgPvD6ShGzvN
P0vTeZnConLbMLsF5r70mXlYJCeJDhdckNOlNjKAnA7M9WMPL8w4jhVaDh8d31RfaVom35tBoAUo
1UQON4K2C2dpbv5QLiGRR3Br8c5EjaJZqFNGR3QgqoOd1do+ilSMK/zw1vv9t5G0uNlt+2+ka0s4
QssApun5czp2F0dZJQaOKqBase4J0xSTi7Zom+IOC7/W2/l4RWLuO2RgvQ9lCet4wj8aWtGN5/z8
6gI3SfdnrtlrXJOL55ygJ568MU2PEXF/iU9oNYZrQcz3YSzM/qltsltUn/PVnqHbXJawNWY8++I6
gRrlm0KJ8KUNhnSfJSLclmZab6Rm3IpVzneUbjqUZ2YyFjhqZ/Fh8WltsBqC2xZZZf0jUMMMOU+O
KLI+WQPxPNDSjRgdpBOvH9QLU5yBhLzg4Hmgzywujc4q2ggzWc8dUKWreEmr9KENgyxfF3FMy/76
aOc5B5Ua2sHsXRV27XI0HeIq3iOga1G3tR8T9NC2XtFiGIPTNxK6Y9s2a62YweqUu72f1wc/3z+0
82ZGAvOVVBcWd3MOvUP2mFC6ZphS4UvacVWZRQfR3nJWiR+WN0KI8ztwzm7o9FNi5DU4ozfqKRp2
OPO4jVdSRDUTbd+DYtlen9X5B+RptSgMz3EgDKbFqeilho4vRubuSFD9nNf29KhAJHeTJnNupTSX
xuJZE5RtKHUT2Z9eezKUSQHeaXQRGpqBHSla1EiAQ1aObxVnLwxF4jRD5jlMYL0W8VeEnX3TIyru
jq0Mf2C4lTxnkZJslGmKbmzKy0MhqUcnENzp8p7DlqMQKF518DDy4RlZkeyg5Ua2RVv8Fv75whaE
JzFDTghi56bn6QLadYdhn5P2bofk196ukNBOwx7MR45K4NQ37Y2p/aVCnN7hJm3zGZAjadoj/Xg6
IHRiEfSW17mYCqY4btpmeDcGg/eaG6X5TVSeuveDsYtWVUrpxPJ5xzZFqvUHLcFxhqu8wI8W593r
e/b8sjO5cMhcACNRg1tWwtIKgzgtwvYKwQOkNbTR38rWi90AQRnUOIY9AqHvZHxRdIBACHqZQvF8
nS8D+jY1+ixBndPVUfH9qoBo/jyUAfKZSELs1BrHuutzvLCr5tAAAAFcL4trZ7HyzoC+Thq2bo1Y
tJshinxHjX86SFmr+//GUBBiAC6Qa9OlOx0qVNuhCxK1cRHrSki3fe9OV3xjF5CY3WivXZoV14wx
l1Hm2uJiP2HD3aJ+FTXu0IX1s62ozp6AV/1IocO+sYAXNomkEE3hhJxImsumZ4jSRiFK2biiHJCd
Vyrn0EtsVWUQ9Q9VOSJYNeXvT6kpuPG1iKFBuZBxni6l79SVLVNRuXk/ATfZoHniAUVL8G5M8agO
UFzGBW0I9rTuEcTKHT3xfqHOUtQ3Wr4XbgpiL95lFVAilYlFPNC2CV7HVQ4GHJXf8UOD50Fwl1Ul
inQkOQpCqK3hJet3byRb52KaQU2Mu3yeZT1SaJiM2pV6OuxHvLd2IUowB0NBPen6UJfmNy8xaahD
dOksni2suYYY8yii81l1xxPOr2wKvS24uxEdA6XbXR/uPPAw6XrxOtKUooO+RNNqbUfaGJiV63Dy
keSH5j5imnEosvwDJkPhoZ79utD4qW+czYvzJAwgAaaIcAa8QLEwGxUcet2hNsOPyHskX3vL9DdI
MMzaikW1vT7RxXhAPP9Wu+ANzIHHWRw5Ybc6DGWnH0vUBr9lSlT8lOSrL6OW/UCBtLiRjyxiHIbT
4asCUDbptlMZX9xyWVxbOM0b09E0je7Yoxfx0DdWeePrnU9KB7mI6MPMKSa7XVxweVvAF44L3MpG
MwYiO4oQJwizeR7CEVEWPv27V5EBqaQS5lBgA3Rxeg1EI0oHzqR1R6OfRjK5QsX6Bi+QPcAFf5dV
uXULZ7G47eaF5MsBlKG2hbrd8uIZxmzKcVMfjjKg079Gm3pYoYIZYmydNuOTQGtv041OfGNlF/f5
POxMugd5xTekarG47xSUJDUfIvSxNqcOqSxUaGnu/mkm5xY658JIFjOkcsd5NyhVny5pw/aPswT/
UNOjBIUWpaNtTCOJYmRdgurGqftbb30T98zz4l/wlkAG8wGXFFFRtIPVJH5z9CLF27TahEKpgk6W
+rXVZVOtNLjGzcrux+Bb1xhdvmqc1nBojmseklI6LaCPfpKW3QHjr67cGK0ZA57WlC8SY6p8mzZm
iy9yA33MUtEdK1ZVpRr3Egkba4WxAz6eKDq1/xiZJeI1pZD8A41oDIeEMY7op0EFTfeeRJ33xnk8
X2WiKZu3meCSgEcuwmYh1MFUy0oc0b5r9ng226sO45lHgvb+Rmx5fijpTsHho45C7ExifvpBq7pT
zTEbh2Muuz/Yjcf3Xu8bf4OcaGXiBfrz+s12PjV6CTPx5W/+z9V2Op4niq63gp7eXqIZf3BzKra4
R5bDbpQYn92Y3Pw3O90/DEZbjBcKShib6XQwOepeiM6ocTRB3GxQBCR649gfTQQ4wUJ2Y7SDY13B
UNCSaa/juXUjeTxfXSQbaOT8zX7A2s6r8aaAloYojIyIJxwN30Yku22NAhUlbfplW5X5ZOC54N2Y
8qX1hdhGqkD9wSZtOB3RQSA5QWbHOnpli6sopIQ7n9Y0YuvhdOPWOb/s4A0BM6DiADMfBMXpUL7Z
oYCqomeqezGWBvRuD60xROuyIP0QkBK+2wrSANf3z1+e4ttvCkBuZp2CRuRwoIAwL/mbJUUj1/Nt
lPCPIB3x5i57iQVHB95m2la6MhX3VN7l1wCNTpyNc6+c9gUykcYayBXGLuFoFKglT7mtP6IhKXeF
ICpaJU4ntR1Ot6HYJxh3dNvrv3q5D+YfTSAKbdwE6g199vRHaymRIDY+1THMECr/gGKzjcJxmdr/
FEFQFM89SrvJjZ1wPiYYVGLvvwAJSfJyOuZkD2bXWWN5DPEm/AdoO55pCpYFD04UtfXO8brx+3tn
OSu+MDvBbTIjDU9HlAM+BSOGBccKp48HrZ7EAdRIhRWraGmk6bfSmEU4OIsHUILizgKyAFZ0idzh
e3ZajszZEZHNEQkubIabjW/rqYeBAIyklUWn9pM1Fcq6R2Xzy7tnSwxKNEi3bK7FL842lmIiKXu1
PCY98pzbDvk0e+20GPA8oOgothEahN7du8eEBk/pmKhGm5s/pys8i4+knjShdI1J/jkctBJsVAM6
0lTr9ENoK/XL9QGX1wlvpKQGDjSKfjrFxcXGrXGu9wpNGY9VqdeHJHGmXeX4/gYT22l/fajz/QoZ
goyFmwRhJPKJ07lhWKrV5GzDEU6qvi0NI1/ns4G8n/k/J5y9blAfL82MEIbRgC4CI1o8fLleg9hD
t/+Y0XzEX6pQstmrz2i+m0X43sYn6jRzuIGmAjuFhdQXm6VzxhBTPQy2ZuNU8JHpl15UxQb99eI+
7lrjBnHnbxX97S3JeIAVCHCA1fAELaukNuFCr/h9uc/VPsjQ89Kd9LFpbadZtVmCPG6ihcV+KGD2
4m2U6XgqDjU2WgNx/582EGDgQF/AienrIX+21dj+UioVnVqP5vOrqB0lW2epMlTYIQ3CXiPbkWxR
dFVULLqUdutnOjY8UVdlwXr06W2sA4mf3vUds3ze/04SjMSM5dEB1i5uOEI6uPNdWe17ZLAf/ToK
Dq0Q5U5XDXyPbegPA0pTBxWJ8b10vPHGBXs6PFn93J8jQLWQmaOnIRbvX6YmOPTgZL8bBys+eFqq
uaPSR1u96vMGQRCloBYeZnvsF4pvfixuobUWrcL//ACAt7TrkRCDAbHYwtIsHT+mWL7TqU7tMm20
15E6iZcAqOUGOYrpYdBs86nR0u6uUmt/W+K2sImQN7/xKJ9exP/5IZAg/iK1gR3LRdCBU2OrOJMt
kGzx/poSpbTwfAAMLQaYrleo5XPZSn+n+MK4cWvMf+v/v9G5Krj2eWxQFyCGpZa9WIMJFRT0YgNt
H0MH/xh7k3c/S1De+NSnl8XfUSin8LhR8p2BeItrMAnzSbTGpO9tesFHCMPqizpq1caJvHB3fVOf
XoP/byjoqzO6l0aZs9jUnpPpucQedR/KVnvCr4vHq1KHb54/4KIxebcCqrOpUVEm0ZjpUhLG8JJT
Yitdg+uxre7DrJN7W4RwlspEQc6YoOn61Ba3EnOj2zrjayQIENoCy4gR93bLgqipAa5vmuepxfdF
VWx7ZY1UsEUT/YrToLgjPx4+wT+dsAwK7Adhh/FHCxFWdKOLes8+DNxAz+0N+qWWO1rIzmgyCh/D
IFVeJjyy/y9n57njtpa06ysiwBz+UpHqVrvdbtvb/kN4tm3mnHn137PagzMWJYjoM8DsPQMDLnHF
WlVv2EUDaBqgyuahD+zsFL9xfAd73OVmV600rxe1+f9+k8ZhwEEkHsWLU0AxGpxy9E49oJacfeJ2
jjf2bM1HLcGxro6xZZX1vD+qfS0heIwnfJqb9V5RJUyWtanf4blSv+vV8ecnCVUloWHAG2A5zBh4
KMCUFPVga4nxAQDMR7ywpmOd01kvivn3/Vldbn4xqeQHXGpvODF9sfkL5FxBU2naAZaa85o41JFZ
A/CB5UY+lLOO0vIw6N9ifHl3744Mm4UEkIYAdfPlMzkJyc+CCRxgydY8hWi/4hkZ+q5lldMnGa+7
h7CZVc+XEM96b2SquRRC0G/hvIP0fpmraIZfO1EwBccU4OBWabt+r8UwKQsdP0rHrotdmmbIJnTa
Gjbm6ngAJ+/wuQLNZPCoWIx2XyKnbE3cNzNWG25ZWAV6tFp4TmzyM2qj0soYL+LRuBPwVZG30OPh
9FvES0d8l/SgHI+dVtptuR+we5YpSbSAJsGdjDPd5symxHJ/gK/DCj1H8nuWDknMEgVTWxHgFrNW
jpmvSZBwIUyhXfNTr4ZxH+Gts5IvLa5yvpJwFED4VPQjqRZezueUIKmng+w5wgart41jCfP5XkPg
Lwq/G5LTHpMRL1JGWnYzZnslrV9sobfwlOztP3ox/I/L8CYcnQ6FYfWYcp+fusRCTiVCRrcq4w9R
1sq7NEq+2ayK/f1RFin1X5eniMsLnrqIKfDlYPIu4wa5HDlNoCvHtPKjrzbs3I2eDMFzWbXqYdbI
7oBJZitjfTMopVH6T4JtsTyd1IiGhO1k6nGEA72XMkzSUF2Zj3oTIpDBQ25btcoa0fvGBAM2Ybvw
PoWwv0TnBVOIE2umq8dwboID7FDfjRWlOmgxfosmz6qN43fNEZs7Y0v5X/19f6CvlzOFdaTCiA7L
EHz95UAPtNzVaLaMIxiccZd2Bgai1hAfbCyF3FkO30fZpIxHDRgwAVQ2OiWIBSwmdopULRmqxDzG
9mhvTGw4nsIhq7BVr+j7rVzrtz7OdlhB1CzB2SwrMg2WJdLcd+YxYQ0fkdWon9TBwG1q0IcvGRtn
JeV7G63LZcvJJ/SdADVzpywfU1UxjygKR9ZxLicw77E2Y8Q+ZJ/Uwhc1YUU71KGZH9RUh2CHZ9Jh
4g50Y96shz7DrzL21f6liRG34Y1QPCNOmz231qQcS0UJN/ChsmhTy6REOC9gsHZ/KSzyLTE1vMx4
kvFv8I1L6CbFVfyT/RgFDWXIng1kzjeaAi6iqhFXvR/q+ljh2BYgcuC2dOqXbZ25R6ewsXrziA9L
fHTUFL+lEFXxARuHQ5Rm0gbZVnsf4d/w//GRiBZyRaHCLZQCLte72XBDhnZhHQGwG//MDj8AabjK
wlVPUV7vf+WN5af/HWuxt0qa5qi+tBY+SQqKLRaOI5PVmSdT75VNrffW8X68BUSfzUXD/A9XmKRD
o1Rx+XHRXHam39pIzqNN/4IB3jPeIMlWbcL2Fb3Q8GflxA9qVxpen3YOqpVIzpOoBNs2kdZUx69W
E8wEgG3k7dyWyPGJwfmrGmr1CHPIpWQf8exFx6zujRNakucQx91P9z/7OhJJrujgA/iAF7hEQpgx
GadEdkt67tS4r83Sbigt1YsS1VxZt8sZFXpx7GwOauSquZUXH9VhJ1tUuaN4qlllD3kb/pDs8meU
jtmLkslrSsfLDxNtOlJYAauhWgpW6XII4VlUVoD7o1cVuOzUjRM/YjJBvtFna4Su5dVHKB4JXHmC
p0qXcHEs9/VUA/VnYURyg8/i1JpiTcybrPWVXThp/0E80Vp5oNwYTEYR9IEoPQsiy+XnGULPDYlU
w8P2DNOnplC2cLvx0TbrCDMvqmz318ny0BHfiFAAaRs3HvyqRcLYYN4R57xKvMBuqm2nYJohjw0+
sdi7m//2EqhAXDGdeZPWPVv1fnDxl/99M/wJTmxVLB043ZcfK/u51fWjYXhVVsnftLKUt51fw066
H+bWPFJ14NEBro3/LI4cXEKMDh8kw4MwJ+3NafqsSWO6g3YYeFicBecqsKrD/Zi35pG+h+BmiJW6
pHWaIBDKNolML9bs4AEQX/8xNjFlYXiKjZoN8n/ux7uxLXhK/794yzqEnpeqmVBJ8oqx+CzXQ/84
4X/6q48sO19ZMrdC8cwgmDjBWDaXs4bK+ljhaYnVJEYgXtoW2ZPFRYX1cmOvnGK3RtGhoczrhPcq
jaTLULE85L4NBMCz/T5B6lNICFZRmpA3APBwe3ToVtLdWx/HXQ/YikIVNZ3FVZgFja6lcmh6gHLr
AweNdO5U3/ASxVbeHQpVENF3gTjB835JX5omrTNiZD49NCZ/pqk2PckxFKbSL8eVYbz+KHoCIq+g
ESdk3xYf1fWD3RRWZ3l0D8IPGE1oQMbRngxN8DD31+H1XiMU9Sdx674B2S9nLOniYvIDYeCkdicz
FaoV9tBu9MFGU8Dq5KMWmmsSv9erhL4OykzQsQSOY8l7mLoZcqg9+14b1CommkF0kmul2slqox9K
PJJW9vb1seUAZAbYxOOEwtiyF5H5/YgzchCcuEvN7ZTXwbOlJ9pKWWghAkK5gB4/vSNSZ7qnlGwW
14+mBKkx6WMAY9PJDlaaNlikpf1LJE2TO8RZ/1RWtAys2A9fKhyQNqSoQ7gBRYaLKf9wm6ZXjz0o
NnqXam+tzPSbPNLl6c3vI0EGTAqO5gqor/djatSpInmxiU1fA0DgJzSc/rHuhi9pITWelJp4j7c0
lbW2tDC/zp2DYeSNcEVWTz2ancd8TPQjcumap8zJczXO1SOHSwDI0dY29CbrfwxYoxvIjBzcaa/t
JMkMdqYRmz+TeDDPJa6fOxTfh7OkD5aXj9l47MvG2Ro1iidDvCoGemMr0axHqlZUlNi24uX6VwZX
mFlDot5JXu0P4ykN8WyZ4tw4tbwSVwb4dijBEaApQOtrcTVjLNjoRjFJHmZc9pPa1hiPguU5BX1e
r4S62rWmQD3QpIS4gbjD0tQlnfHZw8UxOll9E26jWFI9fJ1l1wobycNms97puJ6tZOZX30dQQEk0
2wgoKB+XQ9lJdNVVbYxPvtY0h6gzmoNmR/0hx7F6ZcfeCkXJ0xYoepHuLEJZ0pSpoYmKmtQWEAJG
czwPKoZbY5PlK2Ddq8OIr/o71OJ27NIe09LRjk8JVoVuHSr5bgo1LC9l6z9BQAPz/nm7EH7klBDx
0C+DzAhcl5LU5Sg6Uwbpo0L0r+8KY5NLBe6oSVjuMIWDamHlweNggPIwcsvaT5LWHVNHmrdTXbR7
NVbyDw62na9T0JfHHsfcY4FR9ntTWn4hyou8LYXtFJNw+Qt9Ky+VWEuTE8d/9iHujK+jqgTf8DIr
946eFiuS/wsK1Z8RETLWvEkoSFIJvYwH0D4YJp14Qdbn+zif66cYy71dk2OmpjpFJWGzhJryTOqW
u6PexA8mjLyVJXfrZ8BBB6QFxwe83xLlp9qVjPunnJzwaAt2hSSHuGuV46w/zWoSQX5Ja+eH2fRR
S8Unm//FvYgGi2MM45p2743Vz3WFBo5B9Zsje7EktShQjbi0k1MngzecAxkb9bzK9ga7eyU3XBbu
WI00mkkjUOrl9blEWdRt0ccFdMhTmaTqE4L7louoQbwLFWs4j35lbhBVqp5D3Ake/AC+1f3dcGPz
CXcoLk2e1wJJczn1o6/Qy8WJ/JQr/bi3Gzk8FbHc7EpUuj4ZNDVX4t2cZApEXAno2sN0WOy+cZj9
ucz69NSbo8YCx3ZvUOe2cgfHxK53wNJiM3dpGGzmtFM3xYjeHptyjYZ6a9iRhRY9DlKgK2FBv6yd
HhZGerJQ0f00AgLbB7DXTnrafeFPhq+a5KQbc0LOyWwhSKxcH7cWmGDBkvgJxv+SDtXOVTD55Zye
9C71KRrhfNuYJVapM17F751hljAvfyqloGipo1zOcNlXcdmPSH5jqTe5xWANlIdxWRrj7FXtoqRY
+bSr8hFkfwGyBpdIMgbdcXF6FYoMalZxmtNYWPZGxsZ+3yASumtm3OaxqrPcOdNiT+6cdNdrWndo
tMr+SPvR+Gr1+lpP9mrBkXpQj2TJscm4yZZDjf+imU7SOB4TK0X5rQIickxpqm9YaqUbyHP2FDEO
3lT2+jfa/NUhitZkrZa7jFKoqFNCiGU4ELxRL+fArnGoHIpmpsnkjGDCMQw0rCJ8QIF1fBitaq08
vsxOKI1zeVAh4PLgWbZMFBCUINnKDeXk4Di/1UG/bzW17jCCQHq9tbEOToLcXDm/F4URICpUJRho
FM/f6kCLj9Qrvy0Avku4khfaKR+t8FlqZfRujY62bNsbWN3b0wkR9LUC/c3IaAWADqf/znvmcnjH
MaA8NA3So5IY8qkIHPsAU7Px+qLPH2q1xGNdVkIeNjAo72+uxcOGb4aoKdQXwMRzgi6L3XGFfklP
N+fcgIvaJr3i7+OhfmePUkRhU4ED5DnKM3Fp+WA0VtM6+ZydR9hax1BuNZxbx/BcN/K8wUlV8u5/
1eJ0eotHvQLRSJqFMo+qy/HMwPsMgTFl59TGrtQ06uBYjy1yLLO61u69EQquLTURmK4A8ZYYoypD
cCZL7ezMK5d5KgvfstxsSBzPqdBpuv9dy7NAfNhFtMUSBSA9S00Gd5hGiGZtUNkSulZmShu/+EQi
rz1zQ1evpV47Z6STNRdFDWUl/1ycBX9+A8cxzz90/QDnXQ7ukCV6koZWdi5qPQu2WZJNG/x8tE+1
pj9gRpStsivFV/317PwTUaAmuOZFOWMxnVPLJ1sTY2wE8/SQGNMZvo/zO++k6tTBY/yIuFN3LGPn
a+tYvrwJDCod9TDk/DiE7VfmYHE2/fk1PNF5DyIwzhVx+f2dkFdFeiI/J7Mh0fmtU3PTVw3Suia+
zWMbMxuZGhzUwco2ko+rtatMfnUGUoyBeajH2wLtQy8obfNLV4TVg9WOOEX5aKjuVn6qeOQsBw4n
OlEDZTNQDLr8qe2g0DaX5Pzc9xCJkzZW3FgPzA2i+PJjJJGptODjvld2o39uiljbBXZv9ytHzK3x
Ek9MeGGi5LW0O0hFtmwjhn5GpmoGETEYPc1zszwYVZ+4PloLrqUm7+wnv80StxVcG8CHPJUWq9SX
Mqu3M2YpSDTrCeDqP/moFoBcpnnXgyTdFHr4q6hw15zrfl7Zp7cOhb+Diy30V8lg8KvRDoImP5c0
8p7aQsm2dTKbp0gtv92f4lubkfQL00OUSCioL24Ou5T8sCin/DxVfv4dQHKywzZpoAbERY0Vy7ym
rnd9VaGbANKOnpYiwDWLT6vNuOwo/OTnOqrKD9iuB1sMYLrDMLXPjuRHOyZkfO2Z6ZUz/dYyAusC
tVDmcUWH5nJMZW2YGjl28rMkxdEhkitM54YEvfvMCh9kKwmwLgIVcn94bwYFgIyxM+BqVKcug9ZJ
Qg8Ep+VziHb1p9i0ykctgA9q1Zmx9/Wg/hiVZna4H3QJG31bu7wveEQKxXvuzcuoRSr7QTKWLJ8w
1XETNeUjN9e0a6q4eWkU4zfsdvPJbqSvFQJn56hzaorIpvY+sQxyMKHhJpixIjESPbjL3+Fj8mK3
ZpWfs9RR9vpkdj/xUqczPaTR99Ex/EeUJIaVeX6byMWhJUpSQDkJjnLkYqIBJdjJNFHmV+spOKFr
I32qOmNutnY8ftYmWW43QSXPP3DmNvYAj8KDFTkTU1IUnu8X5Z5mb/jIxK3VeW4sBsweKf9y0fMS
WSbipUljtTOz8EwvB3uszp62llEjplv72mZSbP8wTen7bAiYA3HJkI6y3UCKXDU/fQzK0ViMo3PT
h8im+0CqXbkr0E0nGcie+qGL/kOCY67MwtW3EvbNQIPUkM2+9F0oA10yYoSMzmmrKL9TlDw84CrJ
Kc1xcRSHmjZOa7noIiYwBCSdqJ6w2GitwAq/XG7l2CTagN/8h1Lro+hQ+/Zgpy6o2sIoNrTzrPZZ
9tsOVT+1ncz3lawILmq7SGeBe4Kpu1S9iWccttLE6j4U1Vw88I77QoUL9hIuZG4WJ+PKpbg4t4FC
8rikCQTuQ3DBli6xXdmbRqEb7Qv/PdQd/MjBSNptlZrqEeyi9nz/SHEYur/2FOGA4gPEFDwcEv2l
RWNdWHruaIP+Io8qVFeVF0wWz/LOzLSZRHEad4Nco3wTpvljUgzSp/vhF5fGf8OzpHjJi2tqsaXB
EGh6q0X6S6PN8Q4h0R7/rFoGDjk523hUX43BNjcjVeft/cDiL77+7v8FXmQBWhNobRiU+osdJ8W2
Gez2Y6yq9uv9KMuF+2d04cSwUVBTWZYfg9mc9Kps9JfYSaR/6h4qo8RLcz9hTH4sqtR5yGqtX/m0
6xXElCKEToUCfSxQtpe7pXaaJJCDWX+Z22LYY3Nqbs0WRDNmi4abOf4a5mN5K71NIkcfwC76bcIz
7zJgGllRbs6m/lL1ZbfJFbPa2BkytLJWTFvoQsHejOt4n3al/YqDhdD1luuPVfpO6XS+mcuYrSqM
PRVqvsvVlDT2pCRRbLyEZpDvjK6KTmoDjxtrB2el2ndjkFGPgb8itExIPhY3sRmkFWiwwXgZ++65
snrlpAWG8T3tE5BS1litkX1vrCQaP5RRebWCeF3iFnK1cfy57owXFIuDY551zm8uAGk7NE6487EB
2GSavsaduLE70US0oT8iAySAIZcTG+NuECdqZ77YbQag1Ilbzxk7CEdFq59nHz5FUhQvujyuSosv
73oxlVTrSSNFUUmg7S5D+wOehB0Gii/lBAU2NStauHoeIlSh2vvJl4dtkQTRzrCibkurvNsXYIAw
EE78D34bm7swL+VjE9RrwPXLeWCFv7k6C46beOHxMLn8XUqchCG1GvOnIEo4DxQ7U/UBx8W6cra+
pgH47fFL6b9kHfbu6sqiE3/5/w6tt+CEhRUN7gmayRK+Fg4a1dUutn6OpRXtk6j2TwxiuE1Ma43+
fHkv/An1ZuBA6Zz6/bLOpsdkLLY22j8nYGqH1FLq/aCm09ExO6QXJAtmv5PI8me7TxI3rof0Xbcu
JVGCC30idE3BlsCQuhxnI1XGjvJ2/KsYIYwcHbsN5OemCnvza1KFyuDj2tUXa7pIiwqvCEtxESsg
qrbc+ihEXYZVoyqfWqTRfyGLK8GQc0Iz2aFEblaeldZl32wBEMndJw26of0MDFSOn6YmCxtXV30g
7whI+LvW5wW9knZdnjf8IqQ7aciSgvBopcKySIHIuIDsmZH8C5Qk9Bo9SZR97COcvjWarPrHxqt3
jYK/XG3AgrHqFRgRgbu+AkviX+4XPa7Mvyl3NLtgGofPGB+OrpJl4c/33JOUzEUokYgw6VxZy6Qy
bDs2HIpCvyHrRdpj7HRg3aA32emrosbW89SHju+y1yzjXZclkUknISODR+bxyAm7OGeobaOT6Iwx
dgW91T1Edq4dpmagQBZZpnREciBv3rmLBd1IE9sY+rEAtS+msvdzVcqcsAjYRrTZpaA1NmXAqd7J
RXC4P7CXJzifhxiNOLqpddD1Y1NdrmeJM8yS2qoO3NgwfSwOM/r6aTG4U6lEH4bZ0j9I+MK5SIxl
x/uhr5YPEFtRlhOmFxSQl6HruadOiCFS4M66PT1hSOPvMt4sH9SKJuA7Ywl4Pq5sJCBcxRS7Lz+z
iaQOUEuOmlvc+fF3swpL0wUt1j1mc+M0Kyn61Zfh/Ua1FGIUUmb8c5FgJUpM0RzXeiQ3eatboIzw
VG/i1HHcgUtqJdrVFPL6obeDZBJHk8b9f/lt8qwHc6CmZujKgS4PRGto2tVG6Ov0P1IjEWBeWAmO
MRVnbdLtf+6P7aK0zBpiZP8oN1AtpKerX/6AgcptqvUactZ0QVQZkzktnrblkNnpqRidON3WRRBP
O0Wu7Z+hbfuZm7SO/E/bNu2aZenyGOSVDRsbqh4tRsBGy1pPSLY8W85ghW5nadGhU9P2oS3Knim3
8oOcz2tSDFejT3eRahbYJohbnA+LDaT2XTBSmISskA9t80IntdujuC25epr6XogB7sfA1IYtArjz
ygZaphrYGiG2BM1H4PSojy4WdeGMFr7MPaGRss++YXn7UlWB9rnIZbrHljp5SRilKwfGmwzQXzmG
ysGEZCtsWZnyKLi9xQ3Y+xGXUKHJoauTwzefZGE2vq3HbMo3/H/9VTPDsTiO6ah+M9ss+ojKZpf/
MLEMemxQ8hxco0imz4aMKp07WtmE/Uyc6/8A2jPOCoo7z3UXQlqPAmOQDqhlWuN3TsPhsZWhHG9a
krf62VKDZM3SfPFMEXYqnIKi68P30TFeaj/G6H/Cjir7k1HrPs6QcZJu8JSfrc00tHroNnVXcM1F
9pPlZ/OIknEW/CeppeT7qCTNyn1+eYaIH0N6SK5K+4vH4VUeGU6ppjYQZRHEr6iUhkE/Pzl9Uk0H
uVHgoN/fw5er+L/R3i5XwKVC9O1yC/dhHYOCqeSTQpbcunES9cO2nRvt85Q7zatj+hHH9Bgn27pL
yhVs6+U6fgsO1If+KV0h3mTWYh2zupXJsEL5BBq72lhNXH5Xhjr6VeRS5WKY0GFu3Mb2j/uffGOA
2bGQAkXixIwvNm4cV1zAgzSfAsVvjnrc2h/yTKVWiNrWyp65FQpIHgVZiihUosXo/1XUtxujCrkI
x9NQJNr33Bonzwdo4cayXKz0D8RY/W93/hlLykJkLOLxwWRehgoQr2y7mV5zMA/lHr8jY4/6hXFM
seU8Tl2AY1cjYU4Xl6NrVmW+e/eg0msjLCwIUPTLw8FGdCMLJKU8oWVaHIBHW+6QqI3b2dFab+/G
oGLrh00JCi0cv8sOVSNLmlzilXgqcaneKc6UfqK/WLhmWq/x9m8sUIpPHPD0hFikS3RWjS57gV4Z
XwV7Ht9txHBOmFFnzSEY++lrVrKRH2q2S7FSfLu8zd5m801wDnAZ0IIrNBzGtdEER7c4adUY4SsY
WJOF6i20o22rFfO/pcPDagUSdysmnCtBewfjyaq9XEGtlqIENI75KXOGMjvMlexk+4o3hfWYmV3O
uxo7hpXD7tYAgwOjQcM3CtbqZUwE+8GF2FhEzEmmuH5l/IgGrAjtzrKOqln+zCW06O6v1JufCZqe
Go2QuFxa3CjjpKuD42enutKaszk35b6lwkmdvMoOg9SsATWW8USOBt4cfimJNsC6xSGndAH522jr
HlQLMntt1iYU/+ciDLqnuJXTDiUXFrm8soKW54EISxok/KwEwm7ZeZCLIg+p8Gle3utNfyynWkuo
BNXmuIGXbG3zQJG3WmbY2xCKyw4lhWHlSLi6Vln8VOV5mCENyZGwfJnW5CTOnAWql8txix5XNebD
a21gLLh35qiSn0d9ns29Lzm+vy9HVZIf9LRMgvNQYn4B74Cu3QrudpGyis4EnUh+EwpuAhZw9Z4M
zAB32XLy0rIy3CJAvmtM0FgBo17icRZKJypaCmoPjY+4fhIcSgVFr5XE/XpJCHdf1NbJ3qD6LbGu
Cje8FLV97w08eHcWJdGNVuXjybLaf2VqayvPyuUdL76ZVJ2HLC8+ADuLhm9IF87qM7X3QnMY6+ck
c9IkcEPQzua+YZnEljs2VqKlm6aNogkvorSuVpbj8tDmNwgtEpJl8ke4H4vrKaYdJXHU9t6cq+pv
c57SL2kdpk91A+D1/gYXr46/b0JCAYsS/SB6FxR9F6+SWUkHuRkMNPI4MDeQZZqd2XXq/n6UG3MI
iFTAqYU9NC2+y5PLyYwci6yh9/q+nM51WheuMVrJ0UY6ybUjfw1ieGMS6asKQIuoK1N3WcSL1VTK
lbnzNGZveO2TAqHcLtOmMdv4WWamSKIEqr/zlWxu3SBtdXml8LY8q8Epky2Ryjh0LGhvL5aRWSZW
ZmpB47HI4oHanp5P6d72J1zek8qC45BL9JV9N9OiGQb+/fF+64hcTivVAoTEeHoIubRlLtXlyPnl
9Th7dYyNr3PsaxS3E9cuhWlXBfHBfrAx5ZE/5/rgxPhcoGzhDMgQyL39rdPjSHkaZiraB/plkfRN
6uKo3NM1dNCgkesyPTSVgnPHJhjh8vwb+nWcPiuUVFPTLQC16t9tZ2rUF5jx9rwJo3BcM6q6nmGa
JFwTYDOEgsMyhdIjJ8KIN8CUJqpe87CbdmMLl6WRUmzOe1B9naW26GBF72MqiTMREUOOIlswSYW8
9uXSSjStikbkejxZxuI1hjO3Cc0p+3J/Am98HlGQEEQhQqwe8ed/5cI15eBC1TvfkwJfRaCs6Zxm
M+r9gJx/Z5T2wTZxbd5ZY6KiZKZlwaf3xgcSKzBYFIep7F2dglaRj0YhOd6MjNqm56Sq3a7HDGYO
E/+HlTfBNgngdm/qEfTzypl0fVqgaihKiiwwsqhlMXFMw9KZh9nxxl7Jt4NsZI9xZWfPvTIqm8om
6v2PvREP7AUQTSG2QrFN/Plfg+0UEpaW8Wh5TVIBcyk0qiMukI/k1JQSD4AmqFayxxs3KzpTJBzw
ycFgXF1qpumTgFe55QXwhMAazE04Fzw/kGyqXavytSp2q7DAYQSXuygieZ7o0NSDEmbnpHHS/J15
Hv1GljXNchY1OfSSNlxDO5Nwz2II1FSlljq++igY7fxeTs5ZKUUr2c6NEaekR6FRQIJJaRebaMhj
q81bCYo0IHM3bHFsL4LJ3CmBMrqTjO3H/Rm+zu9E74vDgkIj1/rSU3DUGUs/S4JTV9CMd2c4br5L
uU75YRZ+/lj1hjlt60nvP0NelnoXoBXuGfd/w/WNwG1AfICCqK9cHRyZicMTtCyME0elOHZNNrtJ
FKZbI6VIkgeFfEw57t6no8x0CpE+oMH8Wzw3F9d7hvsMRYIBXqUzOtuMIj2SsFa+zyKj2N//vuuk
hVDieSLeJ5SRF3OKVG3D9gJRZIaRpO7RIw6KnSEXUrzr0wbFhHeHA7MtHvAw2oTByuWmVUqQpykt
AISa4UUWcSC5eWYm38AKrBUmbu1WhHooL1HvYsUuu6ilrw11rHSOFxlwFbQkxbLeDGa3VODvg4PV
N/EYpNiRQehL5Exzk84J3/+93Dg8q3kg8OJc9gH8FOnAsnccr+26Yj8Mxkd7muNHH2u4958FgosL
3Yt3GP4Ji5GNUseYjRSAdc94HOwsl5EF13q/3uR9Wm/SIEMh772TSeeBS/UNdkDHcJEfRrCNs2yQ
FK8cFfUsj7qxhQZbHbOgb1fQ1TcmU3THKDPRgxabcbFOVQRtlGBOFQ8tPeoEVdXIv9AlVf4x+8QE
ITRMzkmf2hGpoKmTz7MuxV/D0dJXjqTrIxBuj8CVwjESz5vFS7cs5lZre6fyRsRLcFBofbwtk+Rs
F3UtmLtri/iNxnOZEhKPlIWHFBoDvLIvN0zRNloI06H0HNhcKKeZyN8UJ6ugfv06t/rMB2t+VvwY
LLvVD62jV9LLKFll9WgMclL99itcC05mNEnmyzCluW64dZNpP6y4M4MK3VQtRDzL76LMG9Wp7PaO
MuTKxojq0qdWqqqtsleHPpN0CvFJBGNuCgJH+xo61jCVB6WumnBv6EmPkTYm5+o3OdaVf5V0Hqyt
XUuRtUuHOEie7bwAAR/5db7Gorg+oQXyhSoZBQDRsV28GpCdhGem8/ujpvQPzji/zEOL7pscZvtm
wmhXHv1xJfe4PjVJKEVbmpqnwKUsYkqS3nDxJYUXdm22BYrQ034xTFfGEH53f5Ndfx7EF9IqCma8
9MBRXS6APJ6yPKQJ5Y3VpH7RIakKQR67GTe+pXbjoexHzIPnmvN0JfJ1NovZFrRa2sDsbRTTLiNn
TpDVNWRoz1R6wgVqIGMLhzrvJqEYkgCuiiwyux6s/swZt3Jy3vhugX5h03MLEnwRPZC0qubaGj2j
z7RNxoLfUUkYdz2VnXOe2vPHPBzehzERzwR2meg7oc2IVdPSy6jDwxgzLKvzLHUMK4jAvh8cZbUI
D7HevP8udN6AY1QjkZ6hx385vlFQ5sqkNL0nV7KxM5uh2ZHgOO4ca2t1qqvB5BaENYY0BGRBoa12
GcpC6WIai7D1SkxQjwjQC02IbngaA1k55TEU4dxJ1sxerzYJQSm2gmUBE0ous+jdWrwr9aGIGq/1
A8BLlMOMJ3AOTulSbg4+398mYjlcnJM4tJCRQ5qQRcd/qeEeTXE811M/ekgFO7uR/tZTNpSOGySp
v5tmK9kiluhTdc2T7ahV+srte30/iYeX0GISJXvapov7KYnwKwzNuPIKDWZrJVnOQc+HFLL1XIcf
gJ+mm4m+k84vMNJ6m0V9pbpp/G7XaZJzgSclB6AiBilqkTomDp3T0VZqL5u1GBu+zjgqqRl0bjrp
8ev9Mb+6DEUsB38szQQtxMvvclV1huqbU9HWnjFpWMyixD3Ebt7OibHnRDH2elj5ysrJeysmDCuB
ySFhpaV2GTPQ4W/Vpl95VWOU4bHMlHD8bNYghDbwSeYXy0r69zZ+xJiiuqNzEgkPJ32R5/hWOkpJ
Z1QU9rril9mb5sacA/PzhCT5Skp1XVAmFskFC5ncisx7MaZljPWGkXW1JzHDcUd3tszRv0vrtqFk
K/mo/ZEQONnOLkvnM4l6aezCJFKbFyn2Wz92G61C0eDdE01iCV8K5QJRZV38KCdBuyTPnMyLraT5
ildo/533fYhurFH3B+pSwRpM6MY0U8TmoUnflnbbUjWqzGfDkgot8zp8cBq606MSbUPgs/N3X0/0
L1oLv24lx1zoM3L6Ew/uHkVV9g/lTnGg/VVRkJNBiwzKZN6M41oGn5mNE5UbY1b0CeCHKJOpYYp2
40nTymD+aJp5POwrQ66Np6lCUGHTGtNQ/KuoOdSH0lDaAHE2lXaLFHYmVRC0d2Wn2w2h4xTBBqzI
YLghAIvwVcY3qz5Ws1m2h3fPndBUJodAjYMO7aImFQrDgBwpGexyi+iYS4Z6TKR63Kml8bm0w3il
+yDOl8tzmKcHaFnBSKf5vCy0lVlWKGUUN55Mf++UjG3zkFtoo97/qDeuzyIMdlwYIHClcVMva+11
6BhSMFeDl+dyb3m8cPMR0nfWGfvKtmhy+xIm2+Z2lLpBeq0MfN5OAbla41pamiffkjmu4uesNgb/
C+UZJ/wQ62qpTFsDHXN1p0pd4Lh1QqYMi78ay9JN9b41PUQpONPtGHHpl2KqUm2HsZTfHrC/jqSj
k7dU3HI0Jeq9CeRAPUYlao7bpAKk5CZzOlkf5cqXJXfysaT43hZN57vDNOfxf3JJkcNd5qt6+RSi
EhrtUt3Qhk3UtNjfpXY1j19SXZ+jTaSq/W9FwlTpac6VtntIUYnVQnfSwlkhPw/zXDrVTgUL3VXU
gAqKC67DcJ7yKPJt6pGTFq+gHK6vehof5IpMuvA0WAKDMZnjN/AIgIRu1eOxKVVk5bIAhM4GL/vm
1/3Zv0pMEXIBckAuDKiFZbBILMKhDyaHprU3mqlVhdvOzvTq2a7JezAtGKPkVwuB+/9IO9PeuJFk
Xf+VQX/nOdyXizMDXJK1SCrZlm15+0KobZn7vvPX34eaxVUUUbzuA8wMxq22gpkZGRnLG2+0kmtm
ggit+pBr/fvrn7Cy4BltT+s2KL7XrHZCXyXMCR5LcgtD9llh1vnnKmvk+4apzb+bDML7583R5kZ4
OKWXL56Vpcaoh1l10wgw3HyemGTefxXgWh5+DlXUqg/XV/baVWRr535UyuT8d2kv+hZeCYAA+k3S
S/V9WplfmVMg3iRS1d5HbZrYjPXUNizvisw5cUxYj90FOr5wnpjyIeo0RECkV41MM5HbRgZ+LKjp
Y+fDzOLlcfshsAr/x/WlvjpEnlfSinMiikiD5V7ae9wancKxoTNhMlPvDd+Sb0Oq1bfhwDCI66Je
vWcvoqBi0Rhsgiu8UNkqCrxaEyb9WAdC+aTWFkxSNcRP7+S0UW5oN9piBl8ViNGXaFIjGb+cX6rM
HISmIuhHXZ3+9OQ+v+/TmdvYnH6kshg+Xl/ea/cXhnUMPkBbzhAowPwsnD2dVTpOKWlL9ZiLQvwg
tZr4VW1xJnZRnOnMPcgySO7lqG+8G1kwGskWvaExXUiO5d31T3kVCMACBRRppoCBG5yn/PJLRNOr
YfA05GPfJUH+LIzBWBu71DT7qDkVgxbRpNf6ifhmigC5OHrJNM59FCtp//n6h7zWLjDdM6p7rnXN
w4guP8RqawqYoTEee6i7bV8JxIOs1dmhA0tz89uiCB8prEmos0g75KUoWRZMKSuK8TiQScpJ2wSJ
on+QK18fPuOmmdbH6/JeGWBSYJSEQXuANsZrWuxxRM14HEShPeiR3u/qVA/+HBtzckn9VIdALSJH
pWXhTlWL0L0u+XWJlCsESSpQCxiW4L6fTcmZoiXZZFZNozeHwKhz2+rK8X3YZeqdoHjFji0q3KS0
pmMnGQ0TiCVjF5GzO9W1GN7obR7Zktq1LsCE1B2GqLGNtMhvkhjaG9u0ysAOu1Z70IrevxHpinMT
r5LfqFJkbBi8V7dzXgXQZuiwTMK1ZUNTCFzFV9OgPbBP+l1QluUNA3kihv9M8T41060u8cW0D1xb
uIhIZ4BMYCmvTR3OgJ71RQSoS1WDYj9meUAJXfEgjIAIaypl/8OQZ2p7Wxle7L9tGYGd4CkA5znR
si+KH60hMIVDHlmk2mzB8yt1K7J7eVkufDq+EfMB7JYwS2QU+uXRCtk0aXA+VAcg3sKtVI8ycy2D
yq7LMHeCXqCjN5WVnTj1yv2QewSZ8hi6TRmpTlpE0UFqRdOVVD9zpyCIHoY4UPe1ppVuPeXxjciw
z1OW1MJOUiP/0WoKeW9VoeYkGMebIqh1W+v8aQ9kRDgOaTZuaO4ruzSvjueboUdUEHGXLldHk0tI
S4lQHVLfyNyijZKTaYaKnReV7Hpx29wPpla4YtM2J4phWy00r6zRLJ50E52RcwF++QDFlZRJwhDU
hzQfgZyWoXkIqnJyOl3ZiqNeWwfApVQFgOu/cJAtIg4psZqBtvsIMmPRqjpXiiPD2/daNUR7Zcq9
/A19xpHyzfODbHqaKtJ/4sZmv3IoGKnE7aLRZO6iA6N1udmhFvcio9f4hJihtoGf104ilPW9xjAB
CEm46EIz/R5knTs2CyX2AWowG/xlH0bf9HVl6n58Y1Vy00HFD51H6kAbAZ88I/em6XssyzRNO1ms
VrW5kRh5dcAGaKCZPpIUGACaZc/a2FeFDEeXdxT6svnQagb47g7eC/JM8cbuvhZFJpEaHkkcqER4
bi93Fyp+TQ/T0TrmtZ4cSSHKD12sGs4khsPuur1/ZSh5ZGY6/hmR80K4cCnKHyVBFA3POg5x6O/F
FC5Ts5P1O3gfPlWxHP9ueQdx5JqpoeEcvW7mjYdc1YWAWe8JydSdKFSKk4TwewmBh9UrjC2U3EsH
xZnNo4YOomBulnxZHqX8y/WRxxQ9VYHiSgUmkoIOzcv+lIZVGO+DtjNL0oep4ac26TS/gsVSLLIv
Ut734iHOIkaYmr0qNm4A0VB+gMdGF/f40e30tSAo/UlIOTLMbtLALE+Er9FO1WN9PGhAAyCOYHpI
fBr6WNT30lDEgW2FpVcyjnIYxtTuJm8Q3liWr72DTUNtjxFsPbITeiEVD9UD2XA0okIb3KkoPcgv
Gs9ICcFTaVK2kB4LgwKHIvgONABEIdEB4f7lJnWa4etkfvyTmCjeoaqqT12j6R8VbzAcQ2115vUZ
4HnGbivvtTAjCJ7p/KmOw81l0ci+ECwRxb7klU+h7tduIEpPUiQIuzJu5BspUPuj0Lb6/rrGr8hk
ZiU2Gk4X0ErLkW1BG4SFxsDo0+Cb+tEP28HO2sJkJJc6OjBYxi7wuy1Kkxev+EIPaZDDeNDWBQRg
foMvt9jveN61SpvuSOCotPF25iR/EfomyamhSWPwI4d57ksJn5XqGnmdqI6pUVH040ySb81IjDyn
LPW6tkfG275RyzKr9l4aGMa9X/jmJ22qZP9zHqVC0mCJAfMxZysJlNoW0mAs3+WMpaAuYPleVb2B
wbuJ3G5sDPOjWEpm5pZi3hQPillM0ieGFHbpiUHYZkxKxRvhuskSMNSpnU1Wiyb6Q1z5cGxXta/5
8G2DOn1PZk+QUkcs9QKIjlFYQ+nSz5NVbps28V0NM2ez5x2JP3dFOSo2dfP+Jh4buCBCns23Qzt0
P2JoOp4tmW5Um75z7/cs3TwvnE76Gc1EyQ1Tt3iycrqArIlBbXepJVUud/ZpHL3wjUp3znEMI2XD
A32lZojDKcQZIMYnJF2Iq8DBeQOQxrum0aK72utUirOef+uRttpPrfaDgb/qRpiyMObzEoFjcJXA
vAMaWPI4W9SD6gHCkruircb3GuRsXxq5re50hXqtVW0WMGelvVBqGArorcUDoIuMJ3FpXMWGhCuu
4Zsy0MaD0FXRaYKs8gDoeWsI7CtRvPcYCh2aRBwPYAqX92eKvTLL1cw7lcTbH8RqGO1YD5qvyTBs
NWwsiI5nLaGEh1OEmpCCAmx3KStmbJlEaFnfYStzYjBIRNJbTe6Fb4oQqYUNxBMcPF28FjQqWt86
Aj17sK3mufiesUpTvQ8roQiPjUkmmw4oidHXYyt9bsZG+hcu+7+/D//Hf87f/XO363/8D3/+DqFW
FfpBs/jjP+7D71Ve5z+b/5n/2n/+tcu/9I+33XPVtNXz3+6fivpv+zb78dSEebb8Oxe/Akn/+hL3
qXm6+MMua8JmfGif0aTnuk2aF3F88/xv/v/+8G/PL7/l41g8//2P73mbNfNv8/msP/71o5sff/9j
7kP67/Nf/6+fvXlK+Wv/t62b6ikJn5Z/5fmpbvjLmvVfL5hNendBsIMy++Nv/fPLTyT5v/DlgPWB
5wEOPL8+WV41wd//EPg7BI1UYggoqErh1v/xtzpvX36mKv81Z0f558CAqGig9v/+uIvz+nV+f8va
9F0eZk399z8u317uD9Uo8jroG+kdHqWFsvlpbjSYJvlkvM0ymzJuODj9l7xws3jDAF4GSK8lzVfs
LLKffAo7htbJJ9jQ7VDcMbxAT+yJst6bqrwTAK6cHcO/Vnq+sktr9Fre/PMzeYME/zOtvfKpMd5C
H8vQI9cbor8gBMwSFWGa0ZmAuIhpIeSPNKEcpRMmyo2Sb3L6vZKiA1WZDUGXBuifq5kbUKiJcOjY
osvVpEYVDmPnyyc4h29KqlamGTjx1sDcFSmwnsGGgP9PG7g4vypne5aALdPyNFdP9Ib1Hxu4jp1E
DA03TmrleP14ZsX6ZbxfFjRTSeONkC9FlReiDHLbmZ9U6qnsZdMxjGRymenobRQuVpRgJpSBjACn
h8TIQr27nKIPD7J6ynqY85RO+9j6fbCbCrO4H7t6CzH3UkJcrkoDswv6UaXpbQlT6ExfKEkaqidq
99BgQ8eYPkIhLEX2EA6MMUyItxKbKmQX2mbfibdx7FdPbZUOsVvnVq3t/F7zevg/pipxcHuNpzbq
C5+CeyOAsQiiaGYZmpxQEaOfQVn1oRtmcvfVD0ELvevG3jpGRRxru3jghxtKuKhe//PQZi5kNHEO
hl+erjP9AHsh0rDfqiclpJjVSOUblbjNJQWpHkV6jQdPeJuq7TewZdMtuZjaLitT2ShBLpLRL19h
gZibJx8Dm+J0L7VUL6BXbzo2Wcbrc2WaVVSruY/MkUkgY7QXxHKnFeAVLPEmqKatK7+2CXOWhyo+
YKLXretqTkzXKJN2UmOmvih+MT5k0vu6qqed2jQJHeGqK5pi6Vp6dEMtVnmrGYO+EcmufAWZReKH
Gfcz149mc3t2FI0pR2nDLImTLMXlF5obvaNomF+7LoqPVBD73ZiAEm/HqT0INIbvJHrfj/WQbJEO
v7rHMyIGyBGoU7jwX+WmC4WRbr2ZC3fQwOqH0YKWfaLq6l63Fq/PHDEaCX/qj0w4hKvgcrkkWmul
llvhrvJdw6Oz3Ch+QDs22RT6nSCCEryHbhV1C++3ui7WVkjHBY8kZgQ6rMVOD7kU95U/CXemdFtJ
cN3r364v7pWRmtf2S8ByaMc4+ZUY49/dyfJDOt52lQOoWdQ2TOFlRMCtAWBL3oNUC1gXGhwWSf0c
miPaVSzrrukUyZFC7YMqVLiKcuRGkRcffTMJdr+9sAuR8uWh1WZVpXVsWHfG26T8KsmPZvxYK4/X
hbx6sxbrWmhGH0Mv0OW6deeL3/rsSZNufpOv6WXrcN5oKBZJ//FoLV55hl/UsaCGwUlgKF7EaC5L
bp3Bf+iUbn99MSu6diFpcUh9zSBKxsYHpxZK8lwzD204fL4uYkUPZk+UZDV+31xyvjyUkvzakJZR
cOqLNjh0U3ljxn69y3z9Libtc18H4dasrLVV8djDcklhH3D1YlVdMrZNWTSI9KtDOfZfK914d31V
WyIWqtZV/khuDRHMMgxsxYAUqNC2XMpXLizUGswjBiQ2k/5QhbzcOmnyWmDT0KxyUT2/u6ViMvKc
N6hBZt2Z5YfGVNzr61qxDXPzM+EBRRPIwhbGpxUBHiUKIn0Q+L48a53QP4RUHK/LWd2/X3KWKi4V
VmR0Wh+c9Lg6qL3Uzc21W/Sfr4KNef/wK6HdIQFLK+/l/omU20KtQ4j0Vs92uWq3Y/K2i0baGWyh
3HLGVk/rTNpC0dM4NqYwH4NT6qcHuU1vpUr8QTrKzi14xyEFr2rAX72xYfReXt4LH3CxyoVnK416
J5C4QhWD92LZHGqrdX2oHiI7kOUvVDRp0tNsCSRR2LZOGt8FybMfHNPac0LhW1/dp+H3nnzN5Df3
ft/Zfb6LdMqGVszIDe0wQKCSmbCrC0e/Gh+uq8Gqup3t2SKl0ogGLX2MBWRwcbCX8CnYQkBWiq2l
T9clrZmhc11YKHavNXoLmi44Be1DJRZvyin44Vef52kuttBu4Q1f0qqvDgW60HluKyC5JUK6s1qh
NyYlOHUaaHrzSD7Dqr9JjImnn+Sr0pkffQLSofwiRG6q2V7yEDGeM6hGN58Mt81uo+5Bj8jQGoCM
jb2vbSFIVp4xine/PnCx817UBlBMWVj+PLH2Ig7mm3YQA0edxq1nee2uw4o7g+vILVCMu7yGoTjo
UtFKwSnJgSq35LzsVlXTm+sHvKZK51IW12Ds9MBrtIFrED7VbXVP/qoZ1dsUnorrglaXA9v/XHMn
IFgCqKKk1mKCY8ivxY9BkbudvEUVunY2QE7+JYGcyXLDoqmvSKGfGiGxY6uyzerhr/gx1KboxgD9
ALBbWZxKmzfjVIVTcPKkB39UQNqUjqAUG2H36lK02VUnKMY5WywlD4tMKRoPE4zqC92nYvrWFxux
yaqMuRpNdKLLFIkvt4uCqKiHkR6couzemxQnrg8RZfrrp/46AMLMAnn9j5TFfinKxArLIDzB6yza
aaPKLgzdwc3k+cUujOR7XSm+FGHvUCf4qtVNuvOVatj4ijUrdv4RCyUfNF/xqAAHp2moBeb0qJYL
QBF+xXHQmOLu78S830rSrMo0ZrQHmQty3wtvygtHsYxbjvAmHTu7Y3CxCdmwKr8d31/f4tUbfCZo
4e5og94yF3o2SV1rC8qTRl6IR2oaf3PW1RyaMHnq14oWLjyTgzWtG8zglFsfmq6wB7N1NOUWCPzu
+opWNZOh5OJLrEpoeKmZvG3QgZNIOWXCox8Zu2p8nFvYrgtZ3TbGIYNwoV3EkhY60coljakz70sk
/zToR42jN5aZuGoTONcFLXmE/7lvJknimXyM7tPFAQ1tJhhVHYanTtHtcmxcMz2U/X32Z0wHbJYd
4cmJ7MlyxWxfWxS4N5R/ZTep98zDuUD+zewLl7sZ90kUGsO8UOuxUR4D4q8tU7IW91/IWKiGTBs+
nAfI0FXhgBds3OpjuIPvaEyOY1kfhOQHpCwbJ7jyosxQO2wXKRayDgvTAkkFFG6aH55Mr3+ISs2l
Myiwrx/e6ubhBiNmhtMs3xTPaBuhhrH05IFpJzQWlHhXUZ6/LmV1JWdSFraihX+oGZQsPAVeAqtk
aVtk6X5fBFkosAfUtdHD+RPOElE5DYKDaDXhaTLvW8rCfrfFwb5yoQhUya4D/GQSr77QAasLEr/J
6vBUiZ9C+b4f8veBfK+IyUZice1IMA3ghWGgBm2z2KxQ8eogKTX0WX9W0/dC/9gkW27eSlBCseWX
jMWdyWuqH1Gihic1mNpbpvRQKM/V4kBK/zYtjM8RBPcPolk+9NvTF7bWt9hHqt2l0HbIrs13Vvcp
0r421s/ryrAAIr6kSi7Wt9CGyQwlZkbr4Um4qyX9oB11iB062/MjW3lOx9I2pIPa9jahF12LG3dq
TVHON3fegDNVbGSlb+ERD08MyrLHbFdqn8NUtK34+/VVrsrBfYbDdO59XKJ61KI1YzHQcKK+6MMT
U7fU8qMovv8LQij00KyEhwGs83Ix+aDqkTo/iopxVOND6EjGHXT//zshix3TAQ0GymTwII5Wv9Pq
8L1eySP9WLHihIO6BWJb3Ti6cMGRE4XRWH25JiOGbhcsangymBla+4WrN7eMPnFDeUsVVpwkKgT0
jTN+b046LV76QVXLtjJ4NyoJXn3pAWy6o0PWog6VnbYbYIu1h/hC2sJyMOjMK9sIaYzyMD5Drm5X
yYM02RSYgvquhXC7GB77HPNr7HyIy8Zxa17mql2hiibSAwZvwTI1lQHw8iQDGzn45AtkiidOy3AB
uxI71a0kKK2SUpncaoz7Q+4V9YayrpqWM/EL02KVstRI83YL1mi3oWF7wuNmGvbFn1kE8eTBgE3N
l5yWmcWhTikYZbGtZgPd2ILwtgSFGQ73Ufol5Hmzqs/Go5Tf4BW51NM2gpqV3BVTlmEDmMlbwI0t
VLcVdZJiQRuePo15zSyG3E66wMnjO2NQ9orxF+K0C3HzTTozZXkUMVO4Qpw4zENHH5LqeYo+Xb/8
a4d2vqSFo+qrwmDIsAucoA3O86ewfYBK4rqItWt4LmKR1TCFAPB7N4twVfk+k3elcDTHZ3pdr8tZ
9RNVaR5FyVQdGEQW++V5UgfNDfpfB62DSwwv4nu/EN2oFX60QXGCPduDKeWmieON/q110fRloBWz
F7QUXfSJIuXzkw4BvHKjz1OHrb4d3FCCEcwQk872vRJceO1JJ6Wq+4Oepv7GPq++u8Q1VAJnUCG0
mZf6EgkJbJSSyPrlh5yu7X3clu7UKT8Am94rHIAiTLSIQt5ZMLxROHT9TZiJGyWmVYU6+4hFTk9s
qsoP1SE8ldK9VVW2WD9sFstW7yFsYASMc+SzTFSbWh13SZPjQFUQn2WeRdPmPBCnTSbtJi5a1a7G
8U7UCnXj0V9VZUDREBhSQoPA73KH9V5N8y5BcFMkcE136iGSpMkxM71zDR8S0rCEG3lDrWe7+cri
wdFIEIJVhzL4UmhbjF2UMOrnNGjCfVs+xt2RFom8afaS4FrkI1vzkxeroBiTHVmlXff1+gfMi3ot
n3acmaQGdpKFWvWN6bV6N0cpkXdvNKpLeWrj6q4qDSMq/i1ioTRmFOp61ROiiPknsMagzO8VfWtu
+KrW/BKyTHtVQQC5Z4AQIS2+4J1G8YfBaO20Dh+68HuSbOjKmp+Dcpq0r8KOIS29j8nz1AoiDNYE
LfA42klyS7Y5SDde3VWV1HGmwOlThF+CgjoJHLGno5KDOdrAuByDIU1a5krh9r1bXdJM1gZ4dc4b
LjRRSqJqTAZkRYPphKHsNPnPgumMWr9lylYVYp4wBCcB2ZMl+anVJ0VT1JjyPKntwfsRjHu53Zva
3cTM9RvLLByKbWED57DueHhYetbt+/HHdcXf+oj552fvb9YYPCYSFy+KnoIqdJrwdgr/vC5jVSnJ
Es1JAAB4S/Kw1CwCEQhHeLJwzzTzOESSE5Tv/GBvFHtv2pC2vqJf0hYvpO8xuLekZ+WkBcAkoChh
xF8RPFxf0qq9OFvS0qXI1CQOE86ukUtH9775xV+6yWcSFhbJUIA30VYfnhhm24BQT71dEEz7pBsc
6xNNBBvW6eUQXlnAM3kL89QORlQNXkeODQy8PLyN49KO6rd5eDOXghhxUwx5TP/G+0hLD5rSugEN
mj4aGW9Bfjb2dmlUYl3qozBl5UFCJ6Hx4Hmxff30VlUECmNgNgCsyEtdKv00CVZgJCNWMmx/1q0x
3Uy6xgRhJd/wmVaNyZmgxe0q+1IbEp1NHeInKY2dJMOlTumP6bbG2WxJWmi95FUqGDkkwThyLOX8
ltINMAc3y5+u793q6ZwtaaH5ZkYXh9L0GIzJ7+1Qf2aC2Zbub53PQvdHNe3zqkXGZDymgbLL6j+l
zRHSW0IWCj83rtDLjJqZHErs/QRxsOnErZ8KrSjQsczx3OL84ZCrU3VA0VIpOfTZRJvIz1EcTk24
oWjri/klaHH8CsRUluqzY0ap36XKszmaO6EyN+7N6jsMOyPNAfNQqCVRUtH0xjw8aA6+NQMUl2LY
IL9zm0bqXZWE0p3pA8K/rm/rK/slc3FX86QEPqohs+2eRGncoXHFUGwIWX2hQDkCcdZxMZYGoRD9
gMh+IqrIf8aJYuvdUQ2fO9Gp9P2QiTe/vyQ64l6g77RbLrWC0YJtBCEquf4gEw9lLqhu4UX9oY7z
ZEPUSxFmadapOqlwNVB1hdvr0tTVbVy1KphIIEnTsbYk2+TRipNdTf9IXhysZj8HkX1c7+KOgcfT
g2a0H5qWcfcMYo4FMbanZjxcX//ardAg1nkZ6QKr6OJ6y2Y3WXnMN4Xh4OLKSdlP6HjtYWu895qp
Yr4isKJ/EtQtLkUfjUUzmEl0Svz3o/+TItj1daxpzfnvX5hCuDDIPAlpdMozkD26rUixHfufi7F1
Kh5IGNquy1uNwMF2A8+EXYtKwUJgEGtqOTXzgmDR3EMRre6nWFfsaKA11y/k2K4Ty3dKPbbswh/S
L6MFRvf6R6zdxxnfBjSMtCMjkC4VSjHiJtd0Fi35n2BSdCiFCfqn6zLWDo5J0UzMopMEMzP//Mwp
jbOpbSY5j+hzTx9ron0beFjxF4wZJhkyKfIIzCFQLoWUYTmO+ZhFp7LOVAeazc4RQQO5XVF8r4uO
x9piAMf1ha1pDCVZeBIpzpJGXGgkeeFqFPMxOo3ivV8/dlrixPlXyUudNL2HC2hjifNZLC8/497A
JxDNMOZukUeES5caRdBGJ4iePhUQl7RfI/k4ZMdw8N5JxTvizw3tWJXIuDNY7YCQEqpdbiojx8JE
SPTo1NU7fJ7czIhbxsbJVZ+UqWH75fCl1Mz99W19IaS/XOhMDjNTJ9JORO5yaeW0Ii1g+adQ8d3Y
q4lbpndS4rR/es9kaGbCsuHEUC4VLnnxtotvJ712AuAtTOTb2PHXmsuHENPNI+7Y72V6qgdMmBR+
GZys8dSK7r/70C7a0M6bfVZSwwigPYZxGTJh95LCbgzEku5XcJJxT8jRhC5N3ZX3TofCSdQe++F5
zAqnr0pHEbw3Y6tvrO+1AiOeyiRcTpQPoWm+PN+yMPQxgC7+xFsDJ2Vl91TkO6lyml2jfqWuuCHv
tccxszjN/aQ8l3AVLy5pYhSwkLVpcCqN2gm7b3UxOF3/PdH3QRptPEtrsl5YsOZqOF1pi9uSFPTw
5j4wEKUrdnL6YfooGBNQaDtVfzt/CF8KtLv4LWwjCOXLXbTagPmvOQ6AoP6EVMK2kltGXm/YmtdX
kaE5WE8AE/SdY6svhaRSQ3d8SiqoCSmPpI/lEDnW06g/Cdmz/NnqNyLiFc1AHK2aM9Z6ritfiqtS
edBqGitPeZ9QFRFcxfusens5vjFzC4fqx8aVl/l9iyt/IW/++dkbIYBICTOG4JwkPdkX8HN2hXaT
BFCGS90nJsPb/vBzar4JN0nInMI/N6TPm3dN+mJzq4AZTCY94ichEI6GOdj55O09o7itw9so9u6t
VtvVhXlkBPZeFnO36DSHGGDjdqw4BJzxXCCaqY0ho184BDTomLk2Z1Z0a7iRG9lRxW9j9GlMwkOd
1I6ifGWcnN0pW2/naydgZhuzQGuTL8WvXMj1UlHyrTzBzOmMdbE6mxIOde4tFV5JSgCjB+w4NySQ
X1zqMLnUUBsT0O7T+EM8BKJbBCOszYETqJINucOjdqMfpg46SJs+4utnvGIOMLMk35kFSCVuOQRl
NhDl6IdkrYzv0lBDcvuxqp6t6F0Ufb8uae0YL0QtfCrTaFVT6BFV9k/R+Jxrb8KUIXn+e2M6qPqt
Z+7z/POGzJX7cy5zmWVRJ0MqKKZwX2N4Sd8E2jHM7yLvMPzZVO8DTbX5j2qRQTtsCJ7N6OLqgDjC
tZuTngTZsyE5u7hQI7DdA1cnSE5q9yyWT/FzLSrOPCzUbD6qpr9PhXR3XepsUV8JpfWXo6RDkuam
S6FeDu3fOBAfD9VuTux6pkVD7uTI2YYZXCmRg4M8k7TwXc24nuCqJBGTTq1DF6NQf84qeUfIpVj0
zEI8DoOyeBcUwTtYdA6B9d4bh98G+PANM06JThTu6Yu+nW3xUHtTJM6r7QRBciqhL2xYTUQbMqPc
ub6xq1eUmEQEPY3xp93mcmdHr56CVBpDWmlzR1WaY1K8nYlejGOpqrGtmp8kle5aw3MNNd3NVUI5
iU9BNO0q2Xu8/jErTx7r/vUti73X5S5S2py6XEbKsMgs27OeYqOyoRO3pzaFTy50NrPba7bwXOj8
87PNtmjLmsN5bLAUP1qF6TLKbG/2z39haRalcgZHEAAut7kudI0mEovrOknHyjworeXCH+cyN/A5
Mt1JheC1FY/Xha54s4RGlHfo/Jp5ERd+Sp51rS4GErmXhDaJrlAFJ1WUrSGha3fzXMriMZGh4jfL
nuSLLCSHJpCPbfmgMLRsEwewKkjCcNOZTPVcXCwnHbSu9VoB9SCRtgPOVxxyzfipcgH3EmyLG17e
6u7hLKtzLKCT77lUjGbSzL7MVbqoRhAy08OYt+7181ld0Nx5iHvMXI1lIilua5CUAjY8LS1HYTKz
mO8E/3Yzu7j6QM3VsH8LWuxcO0JqN8yCpEA7GWmwKwOZqTPdDVUCF+p/3Q6nYS9a0XfSDl//d4tc
qMegwBjVzO+wPh2jaV8m74qZ/9AfN5yp1eMiroLPkCItgwwuj8uEUSfwNDpn8KccmnWUdNpdX8mK
i0xvxQv57ez1L2coKwmDYGkVofNBzlyKpB6esi59SZpwX1BuNoaNp3bNMtHLMZPo8z8wnl+uSEnK
mH9M50DU7EYdSOyx+f1KCr3/ZyIWijEKShfRxhmexuZ91A1u7Se2PG61oq/q+ZmUxdEoGsPShZxO
gP5nzhIM44F2jql4un48829Z+gjna1k4JgXOLowDrGWQKztmtEQ53MXDmwH2+iLaUIWtFS08vtTK
KAgDKz+1RX1vRuNtHjwP5Wc5qt5fX9SqIHhUyLKCGYLC7lIH2ljopEbk9pTi6KrlJ2lU7mvRHZie
eF3QqrKdCVr4AcC4Ks2fw81aKvDNpTkCtLRvXlZqG6/S6jnRnwoMCi6kV9W7Ki0kK4s5J3gBnFG5
jakSfmxgwbXVPPh5fVWrV/ZM1uIKSQBHBwh2qauo9fS2zzzxkI7m28aQnqvaCA+Ql/+pi1O+cXNX
Tw3WG0jbcFhpObg8NamWUzVoASEYYpPvDJ9ekTzzPjD1aB7MFw1/xfRZpCPg1pwxP4tV1pM4qqWG
uMQg16rlMY89LXwbOr+mIWSuYUWd6YH4P5eLmiqvMIoi+SfUjzvcKA/bVnxLyOJihbGZduaMsoml
20ar6IG91/MtfpC1p2JunCDTRwoHx+hyJczrApsP6eqpNpTyg9SVpa0JUb4RgK7UblRAvb/ELI4l
8lu1GbOBV5c5C8csKhWwdsm3pIrSfZJYEahimP79amp3g9XqO0+ORbfzhMDNmP616xjjZfeJrhyl
ILRwfif/FuqYzdaV2Y9Z2s3zz1wo6+DL0J3PIKBKdnK9BzXQMLgGogpFO5rqbevdKVbsEO01mzmu
9dMGUQVfP/PplsgSqWT8gBVS0WJucLYzx332eP3+r9kaMnX/EbBYm6JBZBNOZJlweO6AGJq7SmXw
qdalpHeCt4wx2Lj5q67W7J8yQBjWV7yRS93qR0p2/og3rBWFtStaIXfTXsxtIevjXSxXsV22fuZk
JkFd0eTF10rLt6ZQr24rlgCPD85arMLlN0DMr7eBJ/M6Sd/onbSiyg7iP6/v7JplJVtPeyYgY2a8
L+5Q5sMEInsxRUDDFeXbUqldgcg/+wZiwa83yuMv2cdXOnombbGrkpXrYqZge0JZ3BueI44jnvL4
QBFo1zXFXqi+MZ8Zp6zdmfIWrfmquYDjTiEbC7fBcgwmQzCKIFOxSVl3qBhc8VfMN2f1n9+/WJzX
jdwNgd8/eKkryTkjqrac47XI+lzEQiOEYRJGgyFYJ7Xs97Ec7mXprh4hUxU/5sonbbA3ndfVm3e2
qPnnZ2F1o/WRoEwsKlK/M7fItK0gdmF8cusxeI6k/XVtXNX4M2mLtykVBdnsJ7QxArw8ldXb+dFo
/eovJGZ40xlVypwIosLlSUlmx9B47BW1sTL6M4pu/0pHCK8GSeGZwBHSvCXLDg9DDC0lJmsKXMR8
zEy3rD8OW6wTq1eKSAlA+JwGxnG4PKAWGEUSiCS6kqi9a/LcidKPkw5gt9HtZOahV3roFAJSFGF7
GFNzKzm8dmQk8qjewh5JdXNxZJJeqmEOm/pJk38mIJ0oorSIvq4XK1aK385R4bVQV1taY0VJQzFj
QvOp6iipKbVdtIckUlySFm4e5Haf3VwXuHLREDhPp7J0XoClkwRsZGRoLlVpIHBO5EVvVZEXVYZG
cLQ+aVp424q3jbFVtp2v78I8gnSlKx9AvTxPMLk8y0rQq7LVy+hUMSyRdJnwsQ7j+0YoPTcTYeC+
vsaVk8NYAWkHEAoHx3K0Ra7GQ6IO8QsuI6FEWUj3vbmRh10xHxcyFnGPFmU0AXhRdGooUI6qdxsb
ox0M9337qQpN9/qCVrVkrlPAlkYxZFml9Hp8OMXvohNT3eY6ftrYpaYGe9kTk/3/I+28duQ2trZ9
RQSYwynZYUL3SKMwlnVCSLbMnMliuPrvoX7s7W42/yakDfjIAmZ1BVatWusNhdx/k6qg4H1v/rgf
d3UiL+Iulq3V7XSypTI+Sa2nB2fZ/tZsCYqshWBY6KPPEko3L5GCN5bsYH16cnr7HPjtMxVzMWxA
oVcuSF4EaJ7BAKDUuBTUbUzRyU5AEEsFpfOjsLYY5Gv7G3IBhFdnxo8vz91BaQwIklZ8mrNEJBqi
gwkCM/c/3F+PtU13GWZxSzZa7vNwA/0QpcjXpAfVfsQ6q0ZnPP5yP9LajruMtLgdKbtVWj0yIGs8
IAicu6ksfxmMimaf4ub2PtV+ndKIrdHFFM6/6OI+znW6CEghxyfN+WZYZzPaC+wHINr8bwNbvN8c
a2wbssX4FCiPeo9yklSc5mJP8pZUtZuW9cZ5u7q//x3WslUSC81oLV9jf090aS2/8ZpZ47HL/rk/
rrXrkvmjkQhxiXLcEoiHmaST5JIPMiYHoWVlf6qaijlL/RIX7V+VOAj5R/3DCCkJToW8Jeyyul0g
NIBBRQ4N0MH14uHrW/sNqsqnwgbk15T5zlRyaPgxNlgWZLUJDae/7g94K+SiHoTQlj/1GSF7RXmX
duQiOeKMMUoeTfOop+UeN4vfOPORjP3vKBfHIXqdeSnUJDklZuyVoRkc6kwr3KJXJLcO04esF8lG
yNXtQzY3P9TRsln2FcsJwdh6BhGr6b6jzR5TnmzMjUbCahA42DM5Co7vUhttkJoSogptGL37BmYz
7D5vti1XV4tn50xOQjDJXHzdaRnGiOLy4ovwIk5GyGXyd7/k1QmsUX1Q/Y0MYP1ruIi3+MyxecBK
qyIeHouvQdW7U/lkT2clOgi12cu+6mbaY5L+WW69r1fn8t/AS1qdI1UyQg4aBWvlMdfhKJr2nub/
+/ubfz0K0ML5yuR7W0yn3WZ+Ew0m2Bvq4VbxVKc10lPH+0HWbk2kGuWZqcTVuSTOI99n4WFBkNhQ
TkmdPgvd/3Y/xNo4ZkAdxVZkT1DQvj43TBUxf6SoqKaBkR/zb7rzGVW+34iBgBKcAn7xTbM6N7Ki
M6KIjLd9kmD6ZWPtxlTf70dZywDAG/83inI9EjsQaNWYAed8/Zpr035oUZZDbl4yNi6Un1TBZS59
GWlx1ppD6qM23nJRhgH2t6mRuRjZ03vpwmFfR2W9C7TWepUlFBUrPTPfx2r62vT9n1Zv4ecTTMOx
UILILXW7wBElqlx56iZ3CGVklWv7D6x5oNkXMOsbLXAeqziC3xel4dEa2u7UAt1HupOHEJaDWyor
q9uB/HaGydPvX2JG/FJDiob682mKY89K2z2Ze2RtXVY/0UM3Mwi9dnY+Apu7FDrT/In3WADM2UgP
wJ2fHG30bD2beSDmflTjz2r6UdVn1DMor/oVu+o3Ja48Yb7X8u9dHO4mnLCa/gVd5Mx+BVR/kNXP
gaR6Rr5v0xcpQi2ITX24v8PWyrW4OQMXAhsFGGL5CshiFCbkkGzcLJ/jPnuNBOjeqXg0wngnj9Np
jMNzm4ERz6vQcUWIjDK2B1XTuIUV7TCpexojde9Xo7xx2q4u28UPW3zFiWbGZWMA2Ta7wRvi0o2e
Gt1/uD/8rSDzv1/kh84QO1qqgdlu0siT3qrhR25vVE9WDzyYyaC1Z7miJWGyqsaK/YL7RTB8iJ3Y
k+WN4271kLgIsBhD2FTNKEUE6NMd0qdsL1X9mARv92dq7ZWgXkSZf8XFTBWxKPIG217YrI+5eOqH
JzQd0hecW+7HWbvTL+Ms3gg1btRsJg4iFb96aTeAvkYQtJYc+gZ/swPvR1srXIMHRhgA2BEfwHJ1
OlyYLKNil5EKaerk9Rb82SED8PShaXZxrTzzyBfS1oNhzhRuDouLsIs1K3xJKaaegkkd7m1kLHUS
WrecBk8JLbfBw8kcFLdTqi1s/eoqXsRdrGLUR3aazEUMzX8ng3xiYAqEOMPZ12TU9+d2NRYM65nE
Q4d6WTAZG5gmo8FKCuspbRPfTRRY+al4aPyIgu+W/O88ZTdTehFucYPFlhEJvWaDOsE3+koIDXwu
so1bfzUDhAiBtCHYTrweFhmgU2e6UQxwE1R/MD2lDJ8m21Ombz6M6wwVl6A9lpn0hmhuXseff2c+
/xt7eY/lU5WJoSd2n773x+ah1RsPJJBb2j8crJ7vB1ufzX+DLTKPUEh1UVpwPiReQTxL0uLYAZt9
zZMp+w1cLh4daCnNjCc6rYtHl66ERV30FKKeS6Py1BLFYXnY6KWsbsaLGIvbZOpQF8x6hYNe7ty2
tb0x+2bW8a5Hlp52329M3kWweXIvzko+h7FASDs+ZVb5hyJFe9+w/pYdc3c/zPrhBfsZTRVUBmR7
8TWbXRW0YQ0lrdRqdzTSd6Vv4CH2JIriUUqmlzJ/Kh0v+74Rdl77my8Ny3IT42aZp8LiSxs6Obey
ibCV3+yK2MIA9DMaW634NJQp7l2Fq9ECPE7VFuZu9SqlS0CBmXcldLLrecX+zIzxkOLrUzLM56Jh
eOx9uTneH99WlMXwfAWec63OUdCr9SSrHHEI5fi6H2X1AwMJMsuk4l2w7CSC+uzSoebisdCs7fbO
LDY9bfTi5/W/WaiLGIt9qFewG7KBR4oWh+pcmze8KZW55MYQe1lV+R+HtNiOLXU202wYkuY/2f03
ZZckW5TX9REhpEWnmequOX/mF19W0g1GqI2EkLEz0f4xECprP8V59htbYC7Eg6ejp41l7HWY0dSt
qO+5S9J2AqrwOIb6/teX/zLCYpOpQawlqtrwWrD+KhoQD/67qtrMbta2MohRUFRgZNBeXlxXUjRI
qdRz3dfNE0zkIdjZcbKjtbvTeY2N3pCelexBkutDHnzI8pfcrzf2xNq5C8WN5hAypAjlzL/wYsHG
ZBK4vLBgOhscBXv0xzp935nGLo9MjPaSz78xrxfxllse+1unzYgnZfYj3HVP68qzVIwb74YVRSds
Smk5wVJGc4ie1/W4qiCN0mzg4dCJcldbZ6cf3bJ6oqiGEqBASDG03Yz3m5bvpAF58k/dlvfAPJLl
x335CxZ7NIrlUuQjv8DO37raOEyZ49nxlibv6g66GOdinxZJlAxWSxTTOCAcZ8sb9/LWKBZ3v1ZO
NTCDeR7rF9j/3JG9lG/swfUxgElDNsOgyLHYg0IVkpG0PHFtX/seBqbt4U0+7X5n4/0bZLHxYlQZ
cn8m5lIQiipsOY2/Wj/f2Hbrs/VvkMUJm+Bgr/XTnONG5YMf2LtyUB42EeerUX6ixJBnRA9hfqJd
fLO2qOLClsn9CrNC9aNDQq8RiFtOkpQd7s/a6vEAqX427gC+bi8+o1LB1jCICRUq5t76Io2JOxQP
Rh/s9d+aOwBXbObZnm8p6ZuGhUFZa5p71LKXB19n2HmTbRS91+6nGdX1nyCLj1LTW0xEZTI/R41M
V5l63Ob60TpoepajDaZtIXJX58+YbQop38wMgeuliiy7xg5MZmubkkIBso09GDThQVKSepc7Oi2T
qM823gZrxOXZX/y/URfXih5m5dTWtJ+mpn5Sm8kzFfk4KkhbFfl+Es6jNYqd+k0XzmGInL9hh7xY
RnAy4/dTEj9p0uuMVpoVZe5vptV9CweWfgP4U+y4rycDKEClTo5N2k31LbGOtR54Nh3T/y3KYvBG
2jSjUTncaDJvPTqlzmdz3KqSr+4jcAZIX8wmk8uLuw9yOSPTTU6Fau9Qf/RlpNec0ZvExoZdn7P/
BMK07HrO/AKS0ChJ8c9aeSL0J9lqXUwGf+d0/O94gKVch+ERKceNYDyY/+7UwHkw9WSXbkoMzyt8
cydehFncVnoTSzPwBXUEXz3QkH0Pbd6JI69rzzNhEM7Hb1xfyEqi94BaAVTWxfWV+UksSwnfeyi/
DB+UjDH9xna7jLC4vMq+D6tJ5tgK+4/h9GMU5y7aql2vbQLYI7NhHnQc2r3Xq6MWZWIjdk0ymscP
YaE/wLOOjXBjD6wtDthM2NYk7rO4w3UUSbKaoEvi5BQ1o4sO9T4BAUA3Q5FyT6omN443FmftcMTO
mQcqXFzL0OdhX9xjGmxfbfLbBP5PF+HjPfp/B1NkeXYlbK90sBZQfeV3TmRwXfiRzHQctMqvg/pD
6tiiz5KTrn8p8wOX6VF6M0Ivqsvj/YNodT4vIi12htHn9ZAHdXLyRX+YOaihf6htgXwFZ55T9cGD
rG3txvWYPL9gokHQX4rgiKpXC23qk1NXgZmmMVscy1ZLHycnwZMqGeQ9j/d9lMTmRhV9tdaBbM1/
Iy+O3bHwhzJHXvQ01iMUXyUAUTyeu07BWtADHRa6Kk5OdfwdZPfGfbf2eZCczDVMhKEgrl8vaZ5C
jVULI8HlIPljyMfxUR+TL9FoBhuH8eog4d05CK2YWK/qy0FWoV2kEZmq1pf7wiflDj3Mpg/G90Yz
n0X5lvXOrrH/vr+R1r6Ti6hLCQl19G2R6aSuhXIO2+e8lEAafxyCJ4CaG1O5dq9dhlrcA1mvIoY5
dxEyICMNkLaqPjdRQFPw8/0xLXy6Z6l72n3/TqWxuAokxiQnMzqrLtw8SvdVBMBoyH4AcEt8KlSW
OCRy6uojfUi//9Jlx3h4KvpvUyFe+q1Pdf4Ul/cSPiCQmWir0x9c3LKdFWRWWFC6Netyh7/VkJWH
++Nd26OXERYTG9EaQ0yGCGiO7rrE2jOxmw+D9f2JNgdtQnLNGxKT7FvklNFADh0axxRGeiFDJiLn
9P1dPwm30AbVbbvuWUq3KNurm/Qi9OIjtGslKvyJl0KdHhTO72BwnaxGPL71enNTmmdekNsF+3eg
i7vKtjKDVJ68OnQ+g1/1zCA6tE2Cd6EqHxv92A8IWjryuzaWNu771a2i4ptrsU3Adi/uYsWPLTUw
ZmhX8M32/wmCjQ9j9Qu8+PuLI6aMcKVJahBx+N+Udf3Oyo9GWOxRh94YyHqg2cpyti8nRbo+NeMx
cYZ0pOKuq8V+SCcM65TjlB8k8Pj39/7q1iADQzFqVotb4j0MPSaznNF3bSZ7cyMX9+191Nj7SjN2
9RYFZPVLu4i22Iih1iQ0KJlAyTn7NsgPtPTNr/dHNC/C5fZTwGwjAYeOPSAWyoSLw0sPm7CpcaM/
penBqB6+jsnRf2g0r0dLeqvTs1ynOZYDyA+FpNnGZUmjM4qpHUYfEEYiS26qOJ6T0zM46MG4cfYv
dzaBMNLhBsfRm+aZttgQ/tCoZqyooD068RbYY3ZwHEnbCPLzZbSYOo59vh+VmcNcfPHldupYFkHX
TCcYRpLwTG1MAxRMhf499ZEu3hmxlGsvUDNE+hzHcffB0ULbOSbCTK1z4Rc6zmC1Zk/kGEbY7Rp9
MP/W2tIo5yZO9JVtpnwqfFnBLWJwWhAuTae/aH2fdLtKUqoPWZ2jQduWhfNWDKH2T0Er6C+jVad3
aWwnn3LIUK9pO0r7NPA5OQFmlB+FOgjN7bQiBc05df2HeOyyd30WT60bW47U7YXWV3+peZF8z0Y/
+hT7YZq7Rl4WrwgH66lXToZ51kq5CvejqEPNw2o5/BImqlwh29rLlltQhzioUyOcI++Y1DhkguLe
J73IIQRoqTOe0WKV9EMYqdLTgKbVd9OP5dZFMFeTz2gtp68ikyZqxJGkZOiAj0G7Dytfl90066VP
gRwlXyZLFF97q7EeY2RovoDeT1JXjrscJ+68tr/lcQpGqkGqXdlJPqnOPhVd9zGoVCEfBluLFewd
lSr22jYvIjcNW0rjVaean5tJQ2mxyePCx5zTcb7h8WAkD90wxo7nd5P0CkeFalUXVW2xc5pQafdJ
FSPdPAmj/zPKg2J65AVAVcYQvdY+jkOQbfkc6MuTaN51YBExnAKyhVjW4ruN1Dhs1H7oUdVQcpr5
o8CNQodeGB7kCelsjE0t+UNXF3HoZuhifGyL1oqYEA3FOdHN3AylcgQaSKOSffPLdHBcK4nVk1rF
TLqh0FVmVkA57dTStMU+BXKSeKUZZZarJFZ7Bs4gZxjc4e/i+SQ5FeJKqnyGRJHt63Kq/ur8qcb8
XJnaH1IZoPaYCzsKsLtHi2uvJGr43AOC/WhFWSY9KF2adQerEfVwbB3EaHZamg65i/u69WFoelne
SaMRpHsxTCPAE6MJptLtEHuLvLyu7XHjRbdyVtEug3wHE5eDZKknAg6XYrE59qfeLL0WHKQG57f6
IaX57v4BfFPfZyXRquOxQhlpVj2cV/ri7WhLuaDPGQyIEAbKh0kySTecxjyMMQ4NeYauY9QNLbzm
3JY9S+Kk6HxLOhQWJkqy4QT7Xq/iduNKXTlBoXXSRaFbjkv0DaRWGxKz1bPhBKJtNjtFlCc1zX/u
D/12D1MgZXrx5rG4FZay9UPXNUUX6dOJ5xDP18ILrfapa8zMLcYfjr9FclgLRzGWOjOispa6VHuc
JlPoxRTIFJtt413n6zH66mzerB7F+yLDEE2LeFbeH+PtPuIKQqIPzDCSj9bykkjtxuqbQZpOvLWc
vdF12QP3bfdkNHqxKwzjVzujCtCi2anO4VlnARhdXH2iGQoWNZRREKL+EAR6eXaEJHbGKKQN7MHy
hf4zFIV09PkRPrlpdlg96ERc4+WTbPgj5hv5N7W1+yN1WC4bf5pecpOUOVWk6nB/Tlc+GbxRYQmA
gaTWcoOznLmcQaFq02kYKg/Pob1si4e+c1479JtImHbq8Em0iTdpj1HRDIivOKGLhPDr/d/xc/Gu
MwBq0+DBqcLwgiYLv/50eX81jmhz5UTzTvZEQXrlWr0pgF7m1T6EN7Tvytr0OCoHD85y6TmxaA5Z
1FG0MYbABXH/o4os5FWVNn/OOlk6y/I0fW77pj+oYVYDs3PSR8ovzgOoyPJjPlYtQOPRP/AYql7s
oGg/3h/U7Zc/19vnNwGa0ijMLl4FchmpZaN28kkbxpdSrf5oS22LG7lMbNk5JtuUJyprJ99QMMsx
qjsymuGEtXV7VtXB37Gfo+8IdzoP94dzGwpBTt2gb4pjxSxtdr1EmSaiItRKFRm3Sncdox0fmmzK
PH1ot1haa6GoYUNNnFmXWLVdh5Jzs4gHsoeTY+xN7Gb9Y79VFLvN1mfbKxR/0U/lZloW6y3dCZlW
R8MBMaqe1bYZ97IwzA95pjXPZASma3Zm6xmDGXjONIotudEbeVU6MfwAA+sP/putWq7HWDtpbWi+
pp2U4WAkdKJ9ZBb65Luk6ztn3Dd2edQnWKByfxBQ+vJNI5w5r7n+5PgBzk+ekMNwl9R7O7M1JzPn
GdCzXTcEe4AaXipXT5Y+vSny50qpHnNLO8WS/U7uG1dEzcaJvrLMM9Kf74NOIq2w+QO6uK+rjvij
UDj2ikx8rhW9eIqt1Na9EPOpraftyoLP2YFCGD6XG5HFXrPiNtZb+ZTJGuWl2Jom1xa6frCSpn+D
3evvG1Ukh9yKM09DNnxjsLfXF8yduTyASiqbbmmUa4eD5LObZPSKFefZGCOxZ5c35LRm+jXPpWLj
9Lm9U4iHLTWUYhjLWNhdT66vSPJUQVA8RXlsPlhKnj8Fvp0e7EAV79PEz14kv9ff2YVVbRzmNxUn
tjYgBwNBTUqvgC7nqbhYVzX17d4WDDVVQ88vnNcxHt8KLPzirveM2HkNi/BTEwNs0rf8HFZGTWhq
2FQRWeglbCAK9HCwJUZdyfmcFHi++BOggo54KJIwXrSFO/v/jPXfgPMevxirFvkoVHcEpHjvStWf
iZ0cGi17Z5eSq8fNUxRGT3lV5W6PTecvH8gAWWjTMk5Sh6V/0JSkWmhKlXoyMzvbqUmgeEkmMna1
kWyEur3KAPXrSLDDAGJDaYuzf4yisNOqXD0dJncLHvYTA7s4iC7/+BKWE5WdOfDiV09DUfAId/Oh
e8ID7Dz56d9y1LygTLOTkuqxrKIP/RTu1e99L2Zb130gS3s/kd0QGuMU/6MisRH05vv707zy4c6c
J7KyOenkCrxeYXs0rTIeWvWEYhvMj8KLqq9x3nsJdmz3I92m1czyRaTFXuomrHfynkhWuC+lHXLN
0vswff58P8rWeBZfp1xEplwZvXpKErGTxblFScE3HkvH2v1GIEdBhAIwmYPG/vXEmWXlNINfq6e8
cV76+muM+ondG66h/CJkkvNG5wKFM2xp9A6XgAojHgbFpviNPkSKIBHMRfNB0/q9lPyqM/PPSEiP
cW3hmElf9HpIjm9ZwtAD7WTEbf4QWNln8gixkWitpAbGLJg7YyLouiKqfR1FSSRTCdIEb8PGD7ze
7vrHJlXwPa9NtXOLyJj2pjk0iHNa5eNYdh1UJdVC2cBpP9OmEhvTe/vx/2yVK7NiF/fmMo9tQ0kH
D5jIp6ZRJ1c0U3NUK7FlOTFv7utTANI8HqS87tCHsJZyFEmCgq/GQp4yEWOS5J/btnsMthyfbu8H
EliOSgRyEFAAvX49te2YSfgMT7AYIX+2WXGoSoMq3vSMV843v1JftS1pxNvPzQC/xrxh0UvqbS4+
6kx3ekfoCi+bPJ9elbIRuyT3zSfb7KaT1G8aP6ysFmgABO/AM0HsXko/ShR87GKqSetaNX8OC7M5
CROw/sZZdRsG8YRZHpYEgyR6+WCLa6vQI3nQTwXsil2rJ82xL4Jf/95oDpCmQznFN4N9cb1cqVQn
ImyIEuqZsUsGKjpFl201OG+3HlGQhqLCja68tWw7TlaW+0Or6Sd78CvMFCTlO9++81o1jba/fybe
HvE/hahnVhkixtwm1wNqMqx/4jQ2TlLZxkfMJLix5Fx+yFJVO46xGN9Cqdu6vdfGhyAFtFcyQRxV
5rW8yFEG3/KzvGiNU1TrItvRcYxHV6bCjO52UwRbpJ7brYGTKMBlzvzZVthYnPtFPnblhB/Zacoq
AzDX1B26ppUO92dybVCUN9GuYfc5CI9eD8opEzFVaH6drCBHE/+dkwQPSqzu7kdZW6/ZAZZXNgJi
YFKuo2R62Roq1OdTZEeNJ4SePpqp1j/YfhE+AFqOvcoWwcYmWRmaw7yRu9NRQrRsMbQCdVDhdLqB
ukApdnYYDs+8EEukLp12I9RK/goXBS40DzCeJ7BDrgeojQaNRd8xTpVtpcciG6XnNE/MB1Opu1Nn
1cFjnobdwyiZmqf3avycDaOyxRFZufFmwM/svDHz+dip178iGkQgCz83T46c8yoYnlp9RpP+aabo
qChuoWAAaNK5cLXso7X5aFibb+7zmThFOQXXo+voZe3IAUxg4xQmVoSoYDjs9HAMYe4qW9Ds1VC8
tenfwYfhjXIdKoCfLXWdbYL9DG352dCaoX8fj1Gquo4kBm2jy3r7KcLMoiA+c+rhP/ws/118+Vma
hpUODOWEpq3/qU6tBkszlEXvfyS3g5qjzCp+9ArJWRYZZTOZEqerbJ7U2q6/qcLRDqlGu8uNkmZL
iHp1ROR5OEPTpqaqez2BhSUZKb4/1slpwx4/ZK3pi0NfOOaW/ftqIBMKxlz7VZCrug6kVLaRN4KV
4rLO31JU7R9kSS430EPq/Huv0575dqMvADcLM6Mla6WJafgUZuSfDGwuvjhl5rh23Ejv6r4WT11v
yM/BMClP+SCN+xjxyAPgxezYZFn3oVLSRz2OU09O/HRvxZV/tCWhf5XbpP0jLsfynRX25k7UbfK3
RWtxIwNYWXXNJvHWWQq4IjeOIH3N0z9qfFS6A98rAsqpZmZ8NNJx4wxeOaP4ONldP0lX1BUWl2Zn
DXRgDdU/tVxfiqvIYfjF5K5O99RNor8qIO8A6bpK7DRThOD3kr54E4kBvuz+Rr+xIFBQuZsNiOmy
zIZhy2ZOkaomAJPQPvl2HO9KrA8+1VLotDugmIcqtvwHoUj+LslI6+peqvft6OOw4dTv+rBPzmli
v+l1rD2nHPwbz9SV5SB9IR9DII8Nu8QwykonnLYL7JPdmeMnM6AtWWRB+TpRbPHuT8PtpchrDiQR
UBsUyGRrcVq33Vzlysvk3DuZZ2Z/aShc1F3iFiU+CFswrNtxzZhMhS+QJzgiJ/OPuTjCRi1oOqOw
snNhv5g4aSmTa1ob0I2VGKQrVAdn8XyKootLkKHQXUvU5DzldGazQflbVwQI+YCa1f2pu3kNQPmk
PwkicvYP41C+Ho2WODliHUV69rlM3+HsO5deQ8tLfSN+4tMRG1nS/MuvjpcZiGJgEMYMki0tlVtC
2ULzhO76Oc9k/eNImWUn9A6PirD/AczWAJ0CW04JNeeDKg/5RvT5jFxGJ3Gnzsz5QHdiMdqu8lut
bkVxFkmgn+N8mvalOgzHJmx/JFIYvStCucYfLVE+3p/mmx3KsNE9oLQ8N+5owSymucu0AG5VcR4q
4UwuknmlDnjBD9ALV+kXHTK4ED/ichh/9SskMAcUlWbeevR9FoEjCcR8roTluZvwYB3IKPdsp8i1
077duHVvj8U5FuIUEH44gW9UQGKA32qqZeXZqHrUE+vSObUDaZpSKMr7KZTDf2wR609+OyC+ZQWR
+l5xcOS7P9M3vBJl/hVYM82m6Rw7S4Om3g5CoAxleZ6U2vyoS8BWZGOY0QuWxgR00znux/wgy0X3
MTM6AyffNBmxqGjRH3OwdG4lwzq0vvNdDUCaQZg4DGYteT7sr2/3f+vNZ/7zp9JxoPFCoW15epeR
MBCPrstz4sf6PlXtl5ws+1jmtvb9fqSb5IFIs1DpLKwM29pYtDNp+ySKKRnFeZp5m5UpUpcCwxan
Z/58rj8vcjuoXsiiGurcBrze5ZHd+FVkVhodUBDzu0rkKtXf2sxe20aOe8/MW2N4vD+y2zkE4oz4
zJzAzmWNxdnPW3zEWYKMstKnYPqYV8kQujn4ouodtt3xuP/VcDptYWShIGfBBVzKKRod1Lm2S21M
CDuAVhZdW/sM0Vg23EgOg+aX0Roz/Iwvir+AbQua+NdTWup1U0mjbZ0CNdEi15ftWBxyE+udjcz8
dh51hkQMWA4q6d/ioGDLTHWSR/ZpAOLnGTbmGS5QseRj74dgV+/P4u12vA42//vFHUoFLzRyQW7Q
ge9xeVFh+TXEWwDc29OepxsgPkpCoG9utEPspginTEjWKaqEetSmWnDYGopwIz2M3b63SBaMVi/c
WjOTDZDR7YFPGkrFi0YMyQIp9fUIGz8e694IndNkD7tS+M/REIEOaD5NQjlW0qdfnk/wsXg5wSyw
5ZtaZdCORR+TIcKoSEfLHQ05lbzWns1w7we62SX6LO8EAh1sCNSnZfFQtyvoT3ZZnGQzeYgs7mu1
U6S9o271zbYCLW5qs7I1PzeK4oSH/E7N/yn6V6uMNu6Km23IaHghosJi6rQFllIQPgIoYeQPBbCh
Nj7ERfEpR/5yA0uzGuQn3IrCucML5Xon1CHsed+2CkjeEUBGI+iiFznI8y3l+tU4sK9YG2D16s3J
5GB3wJYscCiP/Mc+cyKPvvKWKO5yX3Ors6dJY2b7Bxq5i+M2bDO77ngaPZujVyqJ13Wx68cI/4zH
IfjFo51YwPRm2yAKMXyYi5nrzdEySgM1klR+b7eDV+2stt3d39A36cLPICjDgTigAAKM5Hp5xnSc
KxWO+SzHpgSGNYzfJt3K3wRPoqdqdIIvLW/VpwmM3jHQJnDhWqP/IXdm8GoOdXrsJDt3IYk2T3mZ
1t6Q6X8VhaM1rhnrgbmRMCxPtPnHQsXlcQ42lOtnXp2Lc5P3nR/bU24+B29WuT8YR7y8zuLP+1Py
82y6vMaJMuthU5+hO0AetZiSUpvG2s5S+5lENvNE5gSHtKqUA5Ds4khHcNjlY13t26Gyd7EdJS9m
0wxHqTXzgJJg5z/BN632vlWEL1bT+GdLiopPrVy0HxwxiAciy4/wUv14VzeBvGtbxelcc+yMZq9b
4LvdUAHRu3FyLXMTBgWPDpFvC8wnddPFgQK4OpuGybSf9XTkYXhUYA9L3deE+sb96dsKtFwjOO9t
jJDvs5iegTZ4Wq8hUvguEW+/EYdrlAohVW2amtd7YVLzto104ljG6EqTuXfy6GupV/thsg73Q618
9DwP/w21uMxGsyvkLLTt59bp3vuZ+WZVh3Y8t4aMSly/cV5uBVssFMSSrlMLxpUwrGB3luoPD632
G4sEK5pmMOkO9+Yi21HTLtIEqO/nVEy512tZ/tgUtf1gj92Lbo3Kxlotz+Z58wH/sFDTB64Ohul6
rWShhb5SEK6vncFNzBySoRptSVSoN2HoPczAcaw25o2+xC8l1Lxix8KCu1ejsvIiI/BLzP5a8UcT
CCv3YqtXvzV9M5+lYxqiiIiRRefJg9riLVs43afOlvNwVwd9ELjU1TX0Nsci0TVXw5jluzCz9NXM
ZQU9ykRHGtc0Ak35Sy5rDYT+2NW9vaPpw3M2UoNqqyt2c/hBTbO43OYjaUaGLj6sTNOHyYgN6RkI
f/VZWK75ICueFB/9LXb+zUuWXIAMF4bazP+wKFdcr1fZmHFu211wsmu3PVQvlZt/H+vdU/au3Lp/
VtbMonGJWTXoZdDoc8Hk4khXxi7yLWUITk4MJkfYryD6H/TaCF0Za99W+SqqYFdoMZ2x7I+J/xXz
ueud2I/SFnbz5ssDV3zxU6zFqDPKNUoR9cGplZ4yOSa1q46perR627Wk/PiLZ8rPYBbX2ez4cAPZ
7ttiNMJ2DBCM/yPSpL0Y/xHhp7RAy3f4cj/UMpdkNWcmJ4vJas6knuspltpEA44+BSekUneq/zTA
cxjDd/eDzMfS1aWJ9iNVD64X3r9zSnkdxDEKocqomZ7qzD53/puvJMc+xJit23hZ3MCTGM5M7iVh
4f4lD1gckMJxfD/M4E/qivRsWEW/13hntJVWfOwrbTwmQzHsU8UIDmagJO+H0G4OY2gnbh/a4ggf
R32Ve2DrhUJqXZG5vPdJ6991ufahEI71AYByvyVVecOk5UfjVkL+C2lrXoLFNtd9uCMIR8KFhHqj
PyrBaTAe6fdm7x0M4HfGt+Zv6J8H/zX/wW++vzTz314sDbF5QXP+sjjLaqqZ+2Gj0Jg4dRk1N68p
TtNrobhOfBx6t9oAp9y0Dv/fSP8TDRWp640wRkDYK41oVfx3GFSPEdJv6qQfOWYOlgMTaXwWib3L
/+AsTa1pY6yr4WkOwwSYRT+ox1yHr6D/1KMMj1HJhKtXBaA0n/alIVyoSm4lD1wLxv+R9mW7cetM
t08kQPNwS009utt2Ox5uBDuJNc8Tpac/S85B0s3W14L3v4MkGwjgEslikaxatdZRUV796rmtZSuI
gNC7Pd8zccQ4/wRmK+RCHCuxAi2Idnj3ox/QNSAeZ3UNb0pLSKuZMwFPqgk4jTrf9My/HG1ANbnA
OzvaecOqLz+pNxK/e0vR5Sj6TwpktW+P7HqTQ3EHMztVAHBz+GrdOgvWfSY1SSW2wQ6M9J2umpUe
giBHsZVFesRpmS59FpZEPH8A7QJUn32W6F7oixFu0LvOUYholnswZpsBBGOsJbH36+iIrBlgC8jF
AwSC+snlFPZcweu5DPHXGPz36Lgg6EVNl4x8PaXZ8UxReMrFIEnHlmQjoR5RQfTDXW/TnbdRzQdV
tn2LsyorWjhZ5hbp3NTknmeLFCVZ03YJTJX5b44z/fvM2DbVwkvsqlEFNxCwXcvg+4X2AfKBzKGi
RkMdgswY8gdu+SC98Da68UilOfflB1iuuOOSHN/cMp3bY5YpLgdFjFrYy4XaTAorCVB6gpTbbQe/
DpWXo2L2U6wMYL+pYSUc7dB2gHES7Ore+C0vZBu/3u6sP0zPTERkDQlc9gLOab6keaoSohflWZPS
I+/nLsRvHvQqdorRMMOsNiv5xfALSvSmOowD9wn9AsK1q9sjngmYeEHhYYinNWAJGP6lu5S4Rhfa
RPanHYSD+kP/pVo/c4tfVaaPX7eNzbnmua1pkc9cc6QDGGMAt9rVIFUV0dCkfVQgOO3pd8WJJ+/E
fsYNAQ8OPHanuHlmKAnLoEx0EFeoXGRmfUhaCNX50cKd56r8/McM9FBxHcG7+usefWZmggP4WQ1e
IRSc76OjugEmNH1IH7qTsCtNz8rjjAyrduGInZtFgCWhJwhIv4iU5+XgAjnnglFG87zPt4TDXQXt
zgQ5mk5euGrNRq0J7zepF6K/nQUVanjHC3DTcPeiOOpAxm1/RLekXa/xAFqIWrN+eG6LOTWLMaJC
wsFWbxrEIG81ecYtgeABYn5XxHVatnNTTOyqK14EezFM1bZi/6cfDuAUKsoTmRyr/c4LnRj4Hnoc
6qg55kIKhh9czKzvbyRgcv8aYUaA16GgjhR09YHiE7VoDgXUbmLj3q/0BR+YnIkNVEi1gQAKbyNk
3hhnE+WSGpAVBNWFlkak4qIDz/VLVZ6ZBydWBEwNyESjcgbU8aVL0zIvqmrSGhvEjrpVIOCYNEYQ
TwAgjPKE/hNy4zxqpkpiNxk1bK83om/f2nBHBsQPVBHYynjDXH4CnvMUyhdgK9FCsHZxhr6t0IZu
B7z0OdSFYlEZb4vbqzh3phmIHugQFlH/ZHUUvVGuqBdPGzkyXCRrxhUev7EZRWG3MLiZkIHbDWAO
wPOhF5stg6sF35Y9hFd3gvKZY/5wJZDiypwaab89pAtDzEL6QdsWcgTyOAVaAMCob6CQtwMhxvfP
6emtifYXYcrzsCHQR5d+l4bQewp7o7QLL/N7MozGhxqltYliZEAi3RNIA61cH13+/SIEambpLj6A
PcmgFYHHTR5D85x/ETnebXnlkAzcyuPB6UV1+S5SpefSL1dDW0NMAs9RW47KxEyjSRArSXkC3snv
0tkisKE8C2AWngMAILAF6CwHFg/sDvEuqBToskZ2Mj5ohbKQoZxzJpTbUHVGWg9JIuYtW4KmtQWG
bRp7vS/L90A6CGK4MpCo+b4zSUiRYKGBzUSvz+WWDJGHmiQIMRypsgUZ7cHaR11+u6SDSTu3whw8
fCtpvVeDbK61VWAgguxJqH/n6LF+uj2ayfWZSDq1G0ywWrThoQ/vcjS91BlRX43JjhONzKw6aGz5
ab+wMeb88twIM5hBaQrZz/lkFySmZIsZ+Q/7G5JQuF0BQITyFHMNT/1KqmsF5GpR/SImPyJxVUWf
t+dpzr1QicIbE6TboFFg3i9CmXoglAC9WeTfpd4DjdetZ6np+raVudUACBaHDUAFIO9hJqpsPaWi
CiKilI/FbzSv1aaioM95IfDOvZMAjP1nhzmpq7rIuV6YSDtfEtwGuQBsWxnoZDzC+41ZlbzrgWk1
KUoyDrtEC+4yYUlJYe50vfgGZtHyOmkLjcc3IAmW/ULVSv2tvxbbSrdAWhXc357YaXlYNzdwPYXc
IfDyyM9dujlehWENBWewrnK7IUwPNGlMtV71cWAHxVJr1oy7I4GKVAHKgThEWWR+W4Wyr0VCvEvp
SBr106+hh6kpC5tqxiPRwgP0LGr+yKB9yT+dXfM7rgx6rxqwhvoHnzQoyzjgocEiLuFZZ4eDZDC6
w4BYA3Ht5dxFvt6WNRVxTLcVEXPfHMfNkC1hHmdcfyqiTt1PU3ejxGywvszCOtI0hFVdhTf6Jl9X
/2HGsPSoWQO7A7kwxuuTvoYQWa3Gu7L6GY73XRfieC5JXD3edra5lUFjHtqm4Wq4uDETpkYeNBMh
r/l1D5b6ADxBviklLqi6Fjby3NIgUEzYTRQVQfNwuTQo9FQQWfOTHUTrSCs/G2Dq0aLvv+ymUDHh
eCeiExbjHndl56VdDSNqSHwwufsHIdiXyRK6ZJoWZo+ilDQhuaZiEhC2zGDQVULrFHZAw0bCMLar
KlzHamk1aE7L/U3Q6hs0Qixcd+eeeLCHzha4BU70q+6xtK2GsRdwOO3Ee3QMtATMhwcd7CpW+6uL
AclbWLTr9OiEn/hnkHGPgo/QYBVPBk+inVjc02hntrS+7YNzRiZ0GtBweCShrfByMmNl5NO0G5Ld
KBxjSjRTLID3c37JxfNtQ3NxXMGpiPwhcP7I9zK7Kor0HNBFKUGzCkltPXuInSQm2o/xtx+bw1LN
Ym5vnVtjPD7ji5JD3hTO2PlAlX/Ifks6vjaXk6PTT2Ld8dzSFLDO4uuY+0KgcDJmsN2OWrKibzga
s95uVDOPwd26DSOnLqy23MTO7SmdOawuZnTa9WeWC/AuptQQ0dW0L4IdtetfdUv0j/+bEWa3df44
hr6GZaO1+xa9x69jbi7pT8+FJ3Bs4emMyz8gK6wNvgpaY0jSXd1Ev3I039QjupnU2ro9lCUzzNHB
1TwNBi5Nd1AVXGVZsB6T4U2To6Vr05wdXAEnOC0IppCdvFwXQN08KRvjFBLCKtqB0V7jxL0/FRqU
pWza3GmI8wMgp4lXEVfzS1NAjQAAJWTpzpAiqJF5aNRVtaWS0MxeAuQeLzLgSJEYYm8Q1K8Mox8R
I5BbNgMFRAK1aKI0CkzcQsibyyyjExhBD+yngF6yHa2aXupJq9NkF7Wbtg6I0tyJyXMJ6bECyIuf
fAetyY/Uf0fpuRQUc/g2ZykeoVACRJUIyZyJR4e5WUdeBQbbHu6e8ysNj7YidHovNP2ly9JMTRWG
UFPB9Q/ANfRMXq5cAJWkEb/THbgXHdkcrY90Q8lvIiFvndmKGaO8ctv95yf3zCTjLGPsD7Hchymq
Hp3Db3qbt0MSNOQobMo1dTNTWbA4sxEwRnSPG3gMAfMxee9ZgBKEXDE6HqHRS1I3Bx8YqlNccLw9
rJkoCH4WeSKPm9aLZR5q1QJ9H42X7GJJRuuuOyaCWUn3jfeDqxdS5jOHJa61YO6Q0X8CnqdpvGfj
aUrgc5QYuy0D+Q3pUj8CJWCUuukg03XR4j2ZogdzH6ID8z/MJHqxwKyGtCwSCkxIQbJGFFP8t9Pk
Xdf9bndR930ACdrNgFdHjR9+ecWhK3VeXgR+EOza5qMADJ9X0ArZblK0rhooRN9etBnPQEYWwBHg
36b2MuZ4BodZrXLjEO7GoDCzclP7kO4eFh5zM3ELt0NcoQHgxXOczcuC5DMVY0VGPUy+T8fW4pVP
1UBN4/vokanP658dxi1CLcDFUEY5TFMeVE+zWu49yh8A6l6IjjOejhiP5P8UGuGDzIVQFxRagbY2
3IHyFOLffWCFioDSPKR5hzR+G7tCWFim2Rn8axGY4UuHl2tBKtB3AHlBLTFlPP/F6CEDx6oK3vT/
4BBnlthwmBRRJmRQFARLCaBUPY8Bqu+01RYeKbOOd2aHiYFGW9KJMjDcpSUqeFJkKVCKB4HG7dFM
gY25E+Iig/SMDOggEnRM4EP/mhcrOvj020qhriHEq07ql56p80aATESzDlCJ7OLEfa1AZ2iSCqDP
o+p/avHw6/YwZuIdhvHPArMone/HbSLAQszXdiK/g8HXrHhtxQl78BZYeNqZtw3ODQkvYVTlv574
LEFCC6WW2lNhEKXeA4SuVvxQ/bht4toBpOm0BZBpgmhg8i5dGpw/HhVSxHCuAHl9EJOm+aBLtZHr
iZuMgBpuYgMGNp0x0tVaPLbIk+/ywnMSQ7mLpKdQlbcBpYcgbUDXoq1uD+t6pwLajwMCtVwEI8TU
y2FVHicbwHCnEImBhDoOInr09VO3pG2yZIbZPnJrJA3X5ukOHQTgV9bau7G4U5dQcktWmNMhLDyI
mmYFzlnVThIlJGGNDGNaJqQyft+et+uYinn7ks5CSEWZmBmQaHCJHvF9CkTQwQuLHw24bQpaY1jA
0AZLeq1zfgGqASTQcZFGAZTxC49vOdwKcZMOIESfhUiOcfRHKTdmWTWf6HdaTspcufu0e1Eyw212
alJk2fM4X2soPxbtTk6iyqoB0YQmZ5evpBb6BbencsYU7g5gbgBuARd49pmgAVuVD4HQ7eLQk/cp
TV5o5IvOqCmte9vSVZjAkQ5YxETxMbUysZnGylNFriy7boeSqgV5VitIFtIi01F6EcAvLbDYiNRL
1LoqMBbsVo60Ld/asFg5YxY3K4D3IhOSmaIjK7Vh0ZgKT7cHeJ1smuzjiEfdFMBXhWX2gAiMkOES
2u26n7J4L5trASro6wwYTzBnmpVZL4z3yjG/7CGNgTcXijtsn5Oe5mpc6hgvhaL07wBoKPDQt9a4
pG1xtd0YO5MPnd2gu9IL0PIpwg51fAUimeLJtyrpTlwsys96o/ZvRMxWk1o5Ej0DI4LHlz9ALLsO
fxt2Qyo7NJ8+eSt2FtZsaWjTv58NzffDoOwAoNjtx5/HwBI238YfTXMH9m9kPlE1xhF2aQA3dr/u
S8zd+DMPzdHMRcu+7XZXcZexwATDvEDGMZ28oFa3CWhNvVoBtSkYkn/etnP9EmUMMQEe3dutWCoS
tlf4ENVWWB1lmTQr6FgR6EdDG+KZSm6s/FqieVo0PEWWs0UqlNIfEx+GlYNoFIQ3eycozefekfiV
snmt3guyMKezfni2atO/n1kcmzIWAgGr1vA/Ymkv+z8SaYH2ZckE4+q5F/JDGMmYTenY0Y9e3+fS
28KKTTf9q4B4NgzGu4FbHNN0cr44SC3QfhmBCXWzmsQWGsMy1xPJbYNzIR6MiGhIx/0Zb1JmTGBJ
jyRwr3Y7PqSE93AYS98VnUdUncTo/ppghlQHaKeO/LDfiZT0a3UbWv+3IUwx92zlIcaQwQaG0ERv
YnOIuofbP3/Wmc8HwLwHA0ng6lIO+p2H7EOxRuNAGdxJ7/2p2+t3/PYpPERmcn/b6Jyvndn86m84
G1TS+IDOan6/S7LSyoXSzIFPzNQF3NasFfBtgOhwyrbozKaBRJGYJhmWxqOmSAAEqBbuKnPnHUim
/hpg3AskOn1SN3G/y34Bu2FGyqlO3a6zq9CVl0oR8+uEWxhon1DsA7/cpSMEWeKJYBLqd4Pwxk80
5A4yVCQgn4mpm/IbFmlhdHO3F7wJ/xiceqQZg11Mm0qbDJqFZPKhqX00YGnpIS2DDNmCm89P5T9j
V8dSG/d6lPdIZA6fBiH08/373gAiJLxx0Y+B6zF7R9dbrUczG3yuqO6z6JQE+yE63XbrmUFcmGAO
pDwvCi0G2elOFF7z5Be2a5kfavT/H4V8YdvOHLIXpqbId7aDxLZA1zEkXqBRWyPR8S7prxQKIsLS
G3TeDoq9KMV+aVxc2pmCW99J2ENwAaPXzUxHIg/KMLKx5AEzNx+M6J8lJtBNDBjCoGEzQSXcjKHX
I2ecHUsm51GiLszeNDvMOQTSaB0pFTRQG8DyXI7K5wdx0IukB8a9JZk8kh7Zr9u+MDtx0O75ekaD
z5AJPoogjU1cwKF7fpOWvgPKRCKrK5mmq9uG5uYNCWtUlNEFg7o84wl6SZVeTlqKpv+WhHSdFM96
9jrl14T2+/d7pMdRnp/0IyYcyOW0JXnUh6GUU+Dku1PNkUywi9IE3iT+NjQJRHrnlphBiVHu97xc
0x0UD8BEJUWB2VbZ0kP6upo8mQHUAL9ROcTF+HJAoHvyNSXs6K6RzGLH217u8tyKqmRM3HKdL3Xn
zsWHc3OM2/V6quUcxVIFUrxVf3Gib4XDs+jbguACZbzQYDFz/F0MjlmtAXlJg8YYnNJFVprz0Ke8
777JfQiQGgp6OCSAFwaQBu0clzMYGRzNonqkJyC7gpOkZPJa99WlwgUzcVdWmLMvi4MklBKBnpSX
qHdBpdILoFl8iOV3rn+5vZ3YhgbWFts9p0aVlHI1bMXcjktf9RSkZG/qm5jtQlTVmkmedhXd5fRR
HO7wsl2qdrFouT/2UYwFiRVe7lfFyyDUSwmcb/SE/nAwy1lpZxNwzCnraI+uX935cXu8Xziks1h4
ZY/ZapmaaSEWmZ5kN2keldHqVsPgFO5nhlpe5var4QO/V6Ez4E9unbiWat/+hC8ZwlufwMTKbso5
1QpkfXT+NdEPDZp88qyz82hVo2U12mpovOiF8NDGjVXlr2rzPgC0N2ZrFAxNPd/Gwe+8tFWIDdJt
U0B3fHwYMzeulTudg96h3psFd6ybct2owqaXe3NYqAfMOw0QSzqy/sAfsNHea1S1bQONnqAuwZue
O/2q1pIz/R2YtHKo6AYb6/a8MZH/z8oBkvfFUouSDhO9isFAj6XI0RMFzE22irxEQccf5JD0YHK2
PG0YwfmGpvXbZuc95swuE8Zo6TdQMFbpqRbxuu+sMOsdBfcD2TuiwBPLsdNzz0Lh+tAYN9a9DwIw
g4QiUXvFCtSXNAbqV+nN0Ntz2XZJIZ5t2PkzKxoquWDFVPHoY66tiQ7xrbHDUlRyRNTwV1LcIb+X
6Kg6rcFRpPUcqTbeYtGBZU39Y3di3plSiYDsMg/BhJPRhOpjNZSgcyIV7C9gGlG9gRR6ZnnGQHw/
geydzXnbCjkDYV8UJ2QtBHBAjJAVT0dpq/ng9ToO+aYAs/LtRZubFryCADpDWhVMIeyVp1P7TPUK
vT1V9C6FdFERPsBXqRyacZdBJ/DkF6QfdsrClWHGR9GiJYEPcFK3ByPF5fmQaGUGlTSuO438j1rI
3VF167x0aJbaUv+9B8u0ArAF4jLwlKC0wwIFDCNFq4OsdyeZHgo5IF3/I+YcVURWfoteGflhYUqZ
bMYfexN+FHAW8M6x9KadzGXKKEjdaYjb/JFCMNwuYBct3rLJo03IljD8+xCL+Sj6vbZJMuhX3v6G
mYMRJL0AAIFJEw8bmQnehZwkYhUa3elBD0RkmGXCo4mS+5WMlZksddV+FRyZOA0IMDBJiHE8qCQZ
a8lotFyWqv0pVofsbpQV7iHRGg7qhbGvgkKlyTe0hcdLRTVYfgO25Qx1/2wwWjscRnHHjTpEFlVp
MAcPJFu4HhdOq0W62TZlu21D/Qm6kZKliYNqjhoYvzuvyMzSQDCDyG1jS5D+rIS6cLk2EByuh+6n
PDQyaUGH5cj8gFRw3UqIN4pUjgshfs6REfNABYIaCAC9jCPTgC/9MI2RFkmyZ/Cv38vch9bfd+Vd
LT3dXlQ2b//lWAAMA3GA+iKkxpibW6I3PbhZ8v4ke7Yhr6FVujYE6G0FBSn6zw6kg0CDPQ91b6Ya
B1TxUhmdhRX9/w/AtRjyuigGsijLomv9UePK/lTKjkd1ty0DZ5KALXIL5Ifbalxn4SZFJV+Vf/Lt
Y96C4LhUQRfzkkX+8fZszLm4Cj5naFVC1QHPwMsIomSj0slK0Z84761sfw7GIS5IpRItv1u8oDMp
jz/jRuEJtXAAt4GovrQFsrG0D7K2P4lN9AEYJok1FXew8KD+7LjChAJwKy6ggeYX+8wmc5r6FRWL
XOz6k+RxPyXdjTw3L3CE+ps8qV3AW6yhBZuOQImXjZbYLKLlpgm82tXoYzGmUjMPFunLQY9FAzZL
oelPqbyVo3XZ7pRkH7cHqPU2dkjNHF06VbEVIoTQ0cr24xIT0+wKn30As7WqNi3lYfI2KeBsJUkJ
VTLHO8ogD29BLaZl8sIdf2nE0wedJU9whKtRpGKZo0G4o0K9LlNjp7RL+cfZMxcb+O/MMs8WroeE
mhFhZgeuXglxafF4lRfqOuQogYwdsjWT3lvgRApJFff2tvkffvXXOJtj9aio9YOMQTaJs1dVs7CR
bddf7PHpsV4tXAnnVxDKiDjqJ8kGxoc5r0KSvYYtLX0t+VUTP2bAdw4PkvfDWDA1P6kT8aA0WcO7
83LxwsCnYshX/anPfvfhXgVTtYfXe2ahfQ25sNxzPvPm879MJjqxwFcNYkX0nF8a7fIm45sOm7TF
2aWDbsdR8FwqoLVscgbplJXeNuu2WQW/bxv+oiq+2pxnhpmjAHpVepIrPTbnuBaCB1BVPo084CYF
YiDiYDDpF+cR4UOI2fmQyVj3/b5o9JWBy13fRCZkSdeRfArKY8k/il4L+mMXuS6KpFordiSWV3q3
8KKc4sWtT2ZuCXXZN7TNMVfgFkrWOjJsfr9quKWexbmpQVoNLJcTpyaue0zcCmiftyPEKk6RsVec
wM5aU6oLkv7wFFf1IW9tJeAFAPNw8lE/GdWJy9D4MHokN7yjyO3xglfzPYjMNhWwJ0c6ur20onjf
317Bma0B/A6PJiBwrOM1wnwlOpEDoeCm2XDTcUO9e0VaQwTdGuRDqSwxHM4bgzAB6IZxWrJ9GF44
0phLFezDDATIK1/qoUxA1Pgnjx78rIsWbp8zK42x/TPHxDdAxgVQucv9ySDVznMdbfhPk/fXAAug
iKiiQGuc709FUpslr9pD9u5vfFcZ0ePWLxHTT47JOO75cL4iz9mxUHJFL9cDhrNVSLcwVV+4lVs/
nIkgciE1cdbhh4vRowcgnKjVyLfI68wvrUpurLo5cA3RmrWOneJRHkRNMpA81aHyqo0YNvt4WEpR
s+nP6bqDAaPPDug89CKx7bjgXxZ99K/BN/n8aGhecRcMyaQg34iaqfdD/NoJym9c7rWNEtVVRpQ2
+ybw+s83oE8SHwD0K7SgmMgqF60RSHDZorwPxAfU0iENrvq+KYsLT9G5E3Eid/lrirlnRCXNjUpS
sTtK7VBmq+alRD50COsdz23Cn5ViRXsPPCzekgr8rGPh5fCVHUAljYmIUux5VSVwMNzmOuGMHlrF
NGqWXGzmWjM9e/+amf79zH9rmhXRoHv9iR9Wejg4Xb3NTVpUpH31W7dqD+1WHwmoiZIB5JPZu7Aw
wV/Na1c+fvYBzFo2hRBViRIgGbymTneC/EZIYrt1a7M5HhRHct44Mlr7iCeDddclq8akbmPiFZGv
7m9H3fntJsvoNgcTMmBrzC3B94a0RTUJCbnkjkKnHBgUHmSilZVUL1Hk4v5HavmhfGnqhkij6Y13
RvvQmK33evtDWELOP/599iHMk6KM83xMwxxpoUOXkxfMv/BQp6tGgziBm0JZNMGKPGiR2eHdKva7
MX4QKqcZzTpuraZ0wAASHwJ0qGbfpJP682XI3uOBNyWaWSLvGldgQw9DepK6/CU0yl9Dsw3S99vj
n/bUlUugH2uilAdjNPu40KVmUIQI65BRgUNWF+TJHh9aapXZudeA8XIJPzi716ZCInDTOHDZvZah
4tGnbURPIPuINlI9xu9DEGUL0OzZrXZmhdlq1JC8RBNKzF3cyjuIFvvbQgoCJ1ca4/H2DH5JCV1N
IUoruOwYkDhnKVL0ls+qsMEU4j7VOY0zbERXdNE0/8Q5gVu8wFsc+tOK1vymtofhkLv+7jleD47x
1jr+urBbR3B7J/sM3hXNrNs1/uzsx9BJzKULwdzl3MBD/e+3MhEA/KxAFBSIAJEYkHwgVEBWwNtD
8ycWRaKXK89/aPb/JRN3YZaJ7B74OEK1gStzxT7k33LvsZPWenZQAANLj4WAKHN7UWbX/2yczAsy
j3UhDvSEnrQuHDY5pZWdt121VvVwqet6LhmDwSGFNakzYp8yg6vA8pz6YUVPud1vGkd0s6NgcT/V
x2l1QYu/U53MrVe3Bzi7b8+MMgPsODq1JWSIn1zvbaEIFppFlcu7qg4UEuSSTwAA1haue/Mn9JlV
5kKZgk1PzwIMVexzm66UZgS0+VCtoKdWZXswH4kesro2ly5Fjfn1/DvH7KNSaHHT9FDZPvFKcxDx
bkCBSef6hWD4P7bHPzPsYZBAKa5tChS6DKT5j7Ghmx2/CT0iar/81y4LiCY8ckt3z7nSBNL+4sQl
idZphQWMp54YCy1o9E4hv/JTw9SQM21CKOaGFoLxWqGj2XgO4MlulfkWAEGWLBzr7NWo30ttzb37
3KdIt+BcM1V56ckyVzq7+DjGvYWK67JYwlZKPduP3Lq9b6KTLltDv07RGmBCvDy3lHgbtTppQHFk
fD+xe2Gf8XQuNKBvzWHpi8w3QzvNd7FmN0VlasVS/X/2vYRzV4JEHRiYWNE4Tsq6Tq5wanjyizis
1PZV5cC2497euv9juf+ZYa6bnupn4wSeOEWcI4OmAaUQWX9s0gNafewSzUq48oiAiuhWAl9T4BA6
4Go57h+ptuLzA+UKkoRbIe5MMRQW9vjSHDAnZ8jJpS52DT2BI86U48DMPEfh8vt2kQBxPnCeTTdz
GFEv1zqBb3EqxLkThbvYuCvL6LUwjka0yvxiO/Kv0viQ8puoWXlta4H3csPpu9JYAqzPDRp0BTgw
JinKKzXfUA8aquQDwotW0nc57CY7MrVooQq7Lk2VpVmenJa9M5wblJinQGPIUVACRODf1epR4hsC
Itw2dMJ8k4pL5YK5swKlRR6kzhNLIstAog+NJNLcww5+9/OPOljzoAtvS83tP2579pwh1NiR7BEN
tASzXVcep/T6xGR2omVpjQWCGNc+FVW/GvPwoMtL0XqmvgeUE5KakN+b9KWYyDDEeJ97HUqjY665
cfvU0xQibZ2ptxvJ2BqFsJHCTyP7Zlfr17383CxzCPpCI8VKoA2nEAwh9SYsX+Ilzoc59zgzwdbI
R4UOecZBk7GrX/ruUFUUentOmMhEj09VvHS6zq0bsqYCUAhAZIAD4NIbudArJS7nhlMTII0T49mn
3YvtSu/bVYBK4XedBI33oH5D/EOxG0p7l8Z8vaJREEAFUwZgpXI68V16y0WixQvnxvWevrTDbjE9
jpLQhx3O2DTa26i9FOgFfbg9mOvXzKURJpQ3XQIBxgjIGCAdSlOUPX7D5QPv3LYy83CHGYinTdUf
ZFPZ9DbEDge+A1T+pFDBpPoHbj9UBCetPXKWX0NapFvnL2L4ixt+pMpWG34NyCAUAWcpQA2UcrQK
mp9B+FsGtGHYZHqxEuW1mFs+Tpq+7aE0sTAt1/57+b3M3AMtHipaD9RZmh+H8b5Z1VanErSyqP4C
anjJErMAKYAqaJeBpUpbB/o6Vko79p/Rl2fyEQ+0xgJmbwZbg5HhgEA6DP2l6NK+9F4MigtiamBk
cbKXumBVF3bVPVKJkrJvHzOwBelOX/Okj0cCUEkk8yYabEnouQ2/bjtTyN6jDHyEPUpKa3GpSf36
ngxeC6DBQK4I7SG0lV1+Xt+BJpXW4oA6iODZelUOJC7AL9zF0e8Fn5zZX9ORogEJB27oK14rKRf0
GjAf8SRXOKKpKaDXK7e14dFQHiB1U5SHTg1IzD1WvoIuSKLk9wV33wBmFH5GyjYKop+p/ktD3xs0
u9sXiFByre/kzYKDLHwmqxPiCwVCmCeLp06ORQeUtHajleEGCdf4GAzNUjvIF6fB5cmO8w8Al4nK
dCq2MU8IULAlaQws62mbE6TTSnJQzY+PD9n8OO6en59fX1/v7t43T0ixkc+eJOavby8L7COPg/6+
iWeHbQUtAlXtQdOqnIIdcBZEdamjOGBE2vtu6DZbyfUc6SF1x5W6Fuz8oNq8q0Uk2URPi7Td1+fz
pEKmTfzrkN24al0PDV9XE2ienRQAE4jTQHDKB7kV91qvliCKM6lylDVxnoCBZIIKs8ozQhBpYdVq
6onfBK+GM65A6nKX2So4wm9PsDAd7+wCo+kfbC5o3ZxQU5dbbOClSBpaQz3l5DCYYAY3Xw4++S2T
0jruXjcB6cmP2ya/sCtXJtHDBA6Z6f7GkpJpaI0owEWunqztvjqeDs6bs7cSczCNkHw46wNap8nJ
IQgrD/VxtVqZq41tuyTC4K377cK5OvMgxFSffQ1z/wlGlM35vFBPGgntvLPqJwD5wlO0Ms1yRzcJ
skmbJWjTklGJyRfDoyFESzEFeHD+MN+GjzKxpWdpN95B0az70UBJ+tF/XJj36Zi6Me8sgJMPIzzB
gxLzbu2tt/3BORwyyzkEJkfeSvIxTbqTQm2O5OvqzsK8P0bEfBdJfljdK8eWrBYcgdWVwdVzmnoQ
w+CVYkzceJe+V2WJ6g+0Vk/evn3YO9UuCZ3ds+gYtou+H1P4fQ985+ew0ZbgibNOf2Z4irJnpQuo
ACE9LMLwKFiime+Nx6pzyxjvf6eRXm5P+0yWCaMEQdRXX7SMlqBLYxT0HXnIN9hhKRl3nfHUjyDv
OFJ/7z1roRk9BBAeW5ja6yswoMGQeAIjFNoMoEN0aRNExFwfUl8/FVhRxX4q3Hy1MKzrs/nSxHSV
OZvDLISScu952ol35Q0At3bkhDZnduT5GdW0lbxahGIsWWR2KoAIrZT4nHaiVmf1pr/i7qpt/CQ8
iFbuwEFX2d5bCI9f4Y/ZMyByBdDTgMQwOBcYF1WFchD9pMYowZHfbQPTsEvzI7DAV24mBOV/J3cy
8lC65aZ06z3QEM40B6nrE955SKxwFVmUHBW3IpEd3YMlm8Rk+voW/1e4oZUQznwGfNHst8o62XPr
xvQdzwzWJXjyHzlHXxjRrGecDYjxRjWt0pDTKu1kFY5//5Qflvr4vgoEzJQBka6DnhEEoZMi7aVj
aCjTN2mnaafGkk1p6x25h8KJHMyYPa7it8AaV/6mdoXn2qmIvs2dYBuQxm3cGIvoPYiYB5B7r7y7
fvlcnQmBqNXg9QJs5QzdQ6R3YaYnoX6Cypzd2m/VWnPGnWgT/5SEpvd8e4/MpMaAjTgzx+wRmEuT
MYv0U2ujPx3QfEezkQcihv2eW6ETuYGNOzXR/h9nV7YbOa4sv0iA9uVVW+22y7Zsd78I3e1uSaR2
av/6G/LcM1PFEkqYwQBnBjiAs0iRyVwiI9z7dvnhzdmxXtnlbkoUslitFSxT35j7Zlc8JPZgd6AR
eK923aZ7CL37Bhf86Rfa2oJoBWhw+NnNqYYQN0kH8zXcEFfZNgd8WF/cVis+Z80MF4wqEA1D1RRm
EAZuh110tjZkWzrGt/urWejmQpsF4PH/LYdLO1JIPBtV35uvH/kOAzg+PQMR+xyd9OO0aaGQYeCJ
RFHzm7RmeP7D/NUB8xx00zFKBb5WboE6Qvki1UbztTlWe/2Hvk/d2lNdYzO+0F/a0/1lzoePNwbp
BVQvVGB+DZ59RyRhJfVdbL0qlZeoNjwUmmgRxgPW9DmWollUn/+xxO1n1CgxxPCI9WrFXu9oMXCt
R6a4tH3RvV5y5JWQbnZhtwvToW4BdiG47fkYXbxMDKMrzZTl1mt+JC/6i+yuSZ4t79zfBvhuP4QE
pTGcDegnYQtk+HN0FH115bAv7xoSDWhlaWAJ5Mv3AKVYRqdX1qt6En9Ue/mz/gMiM09+lldyykVL
iBJmcA6GVFHEut6wNgvV1mh66xX0GdUz+WVAPs1HMxPsztMPY+XYLTqnS2tcjaOhepdoYWuhPDfD
xTAkU5yjs3SqD8aDSJ36O6Qn5cxey/AXHr45FPp7kdxLTjDAHMoSzFqP4DV4UT+l3+0a+/GSg7q0
wT2uVlEaUkI7CwFt3Nn9D0yEPdZ/Cr9ZIc9Y6DWYeMMx+4NsFINHPOxASkKoMGV5+OpSZqdPfbCT
n0bX0Rx2lLx98pgG933FQqEIBgHgklCLwZAxzyKZil0umA0MinvDrjYxUlLt0OL9jNEVBs+8LfsZ
MACKA8FSpz30P1dZUBb39uIXcHsL7eEIYlb4BbWLga6zbXixr/xkG333/iC7IPf4lgZksyaueOtL
gIOYm2fAlIC5SeUStdGsMwlkUOGrIU5+KO+qWtpPf4Sm9+9v8JIdqKVjb8GUOEskXF/BWq8Ya0sm
vIpWuUcc+quaImMLyrfOK+VBXAkQ5r925SFVFBckVDGQIYCNih8eGxUKmY+Syq+pACdM+zp3C6gz
eLLSKivxpnrz3VCGB2Ud2lFQz5oRtNcrk2PAY8ZJ0V6F6UGq9mJ5MMmutGwDk2ih8B6GnwmUTMhJ
BMwkepmGJ62wNTlAlOYYymb4FKMf7dYIX8rUmQIJHWz8+3f9oyi2lvnS146ImafoMA5QHAv9MHJb
5jYYXtAhnQT+v8xu32lqN52nVwjMM/TAgoEelGgFoXPzJGCVeEIRV87Chjdvjgp5liyfM8o8NkOv
YiOETg2UEQmIE7w0IdU2lsvIq9oxXDk5S5ZNdWb+hwYNyI7nk3Xx2qnaAHZAodZf9UHAXPcAfvlI
kcsdG7DJiWZlG4PR/KxZ41qjf+nTzhNKKMwiVEKzhXs3eqGuIigo6IDfACch2UIIjQ261/JAkezy
lMV+W+xBlK6T0xTtifmYW9SppJPYO6K0jQVnAlnyT2s8TJPPajvSn6QWaMzyuxxtqekpoGpmvlC8
pX+S6pQ1IWY4N236LYJEvGa31DEP8ke+19SzaE5+Quyw92vzqOC/7l/O2zj+6wSD1UxD6Q/DhdxC
dRWcpc2EchykbJ+QP9XAHoNLsq3KaFuyZnTrLpVdWivdrtLYuUl1cHWN1UukZ60rS6HpaFbo9ln+
J5tXCL2YwmmUzEhsWckUuwIfnt3lxrC7/7tvASAz1s4CMg3xLJbAx5NKLPf6FJlpoDAz3YHiL3uQ
BX0Xp9A3SABg7wYo5inh4Fsl7hpC4tLXMvJvxa3hrgxNg0wxksG5ksw7t64AUJ7UU/haEkg5NFJx
Jriyat3boDCxK3xJqjdPsfGWSCve57b4AtMmMndQjUMUQ+RjQTXUlUqsxSjIik3YO8q2l/xO3PSN
mwR9swccUwt/q6tTVvOBuHawMIs1QzYHebDGS7LotFBEyvIoIK1leqKAdlEfiqE3Fl28YYkEUd6O
se0Uh+pejoXOx1yJ3ZKpdE0It3tWXzVr4eRNbqGCUUW2NGi7Qh8EUT/nJ7oGvOuERUFNVVTaCHN0
kWrOLJbt10ox+i0ghS5tKnNjReIETTSW+01CyM4c5TWEwm2RAL8GZPNoq0O4Bq6De+8iIiYlKDai
QHoxYyejp/GPCGKuycFAKUGepbp97+WJp4SPkuqxyAc0p1ArW8we0+KXfJQx/11uM+htpTZBd+xz
7DYa2ReaZ0gHTXEt680IItUxhLV9nMNT7tPOxUrM5uCdBrH1/N5d+NtMgzhDkfU4UW+hbscR8l3l
mJ1b46FSLZs1H0X/ezyQaZPp04of+qrQ3thG9okOFf4XTCLXtkell6FtUEaBbD7AeYRu9DwKgMbZ
cblvTUfutlR9ajRfDF3ZrX+kZ/G5f1O9cXA1cpAcw1NlW3nSXjPT7UO3EzwL/PtrTuf2wcenvfiR
/IPUVpoRV0UUgC7RehTYZlA8xdhHJw19w+ZR8tQDdOU/lGhrnAV4/dqVHFFb+UxfjSFuq8CMgFs4
g1hn/Mb1VimYDO1bzYwC1lOvOI/VW155Q7QJC0cPfzfCsSs3Vfstn4itqMd4/FWLri5tDOCCBs2W
8g1qDJ0HfUQoa9ti6aWdqwqbacRowkOaeiR8glCGWnsC3baWLaWedlY+0SENX6znhuxqUEk0KO4K
v1X9HIOCoJVO7X5qvhmWPUDmNdklL3SEHEu+b7Q1DOeXROS9xXN1BFXIOjWDUFOgn5juY9jRZsNz
Ep2szqH7hLxXlZ1vM/qOkSY82hjO/5Y/kWJLNXeKj1Hj69q7PLjjpx7tIuFZBTK82Buj28JjW+xR
D1NbqZ/hbex8CDCGPs7TI07SPxm6Dz5743uo7owuSOmuyh+BMoxnDfKjbvjqdMrLQwpcaWJ3wi4y
nRKN4+Itr93S8KrhUG8S41x+YEjl/ku48IKj0aQDoI8QDbUVjSuIjwZrIlHQo6Chvl45wMZX0Q5M
+J0LsFZqy8nGbJzxVDQYV/Mw/sacHPNce9109PGkrol6LD1LVz9nDuounEiaQ8yoZ2EUjKdMxdiv
z6jbo4kei3YRvzWjo6qeKlLXlNfoNBZu55Vlzn21qTxMmSpEgZDbWZaC56h0LGbYmu6DWanOMxsT
5yu7f5vyIzZG9A9nP3MIg57qerkY71bUuo7ioBEfBLw8ZBpOcWTarASeIp9pEj3KRhvMSXsJQXNn
4jrG484yV2ntbvIs/BLlr0Gkub7Gj1xnpJQrtVXioDC1HiR9ifWgtfKwqTpDcvqR5UdmpOZrIfVP
USM2h9yKBrfIRpCCxZL8Ueit5YxiSl25korPUgjXoN63qT1+IYRJoTIggwQP9HvXe4V5JCPJWJwE
bahs64S4llE7gLIzY1MyP247jwm7nHRQknsmwltaH63apwbgyj/v35nbJiWa3WDeQliID2caOufI
9VJVRj0raKBvKCBN0rvhjyc4K6o6criTtW1ty9/oI6iCgvuWbwFCs2Wo+Sp4YQFh1LhYpQMWQ2ZW
nAZ69ZBbfh2Bk2db0CcjDBT9FzFOGbNDjFuID43uMZO5eSh+lPLrAMaAOJ+lNAoATT96EcjqNHTM
MtnDFLQAG0fRPmMTXDHxSgJ4U17ifvIcNlzcaElNVQFxFw1kPVOCAW7IJz1jQPGkkBCpSe6oQxGv
vLULpxlNOEQi0NdAEZevTgg5ML6JWKdBDUjEka2R28xHjXtGrv4894wkcl8Dp44/L40PxvjWfxrK
vnzoTGetsP/VE7q2hCoE5nUARkLtGzWm690z6iwslJimwZhO+4ic1HEv1cYpbI9VUE2q1xffynHb
OYgtXEENX++ft9sCKMo7QLiAywWigxKU2a/NZ7KgtmEcxkEtzTRYpLfpiIlPv0tPeU3srN6Ia7Mr
t+fl2iR3udIRXFFSZ8XBLCZC5dZOFQkDWN+mSfstoMh0f4XzArj9RXHXQM8LZEGg1OMu1JAVA5gq
jSRQ4j5143ZitliIjtAb1Llv6bapj72ELCSQfZYCr8FH9kXFokEyCAmK/DDq56ibQPuDWTP5Nyo6
2g/wlaa5V/kSsfujbj5ajT+dwM9jt8zO5QNd6+DeAlzwe8AbiRI62Kdn4cLrb2s0JSGykJKgEU79
TC8hO5nwrJ1DX5jsMt9ljyZakqPNnpTA0p/qYRuVKPNBVi5f2ZrbvtL8U1SUDwAXnQnSuftUikNW
F+DKCmr1syxfu/rMhCclgyRU7EWJrYcY6ieBNrgKesXqPoRcH8JLuZWhTOnd/0xLx292GMBfoveD
x+Z6V2hRDb0EJY6gVRSEQ1abb2qFNMDlFtOWGFXqIkhYy1+WjIKcCZw++BZ4WTijGmWxlMUJDdLY
NLdqx8Rd336Tmu4AFNKEFI9YKxnTQgXkiz8BXx4C4zNXxPU6xyqEOMeIXZ3UX+q4Gw0JmgzIN1Rm
Zy8DgnGWeFLrmWuw4KULp4G3ByP44lwd48IsuW9LgiScBIbeTScJDCc0w6xLU08rvmt+V/ibbYCA
SkKBBSR+/LCN0vbiaJgxRYED8kdKAue18sgsOWf50sT8WS+ethC+GVP+hAYxk2zJpHY7IW7/VABd
eBPzb6NiQ1OK0SMZ7GGlNbV0Yi5Nc8GQHikWwqGKBmapGaBmGQSHpBIgSaWBdNcoTNBOZdnm398N
Axk+Zpd0IB75CGyKY2kSLUaDZiQYmH0NlcqNlcghQ4n7mK0d0dtXdhZHUhHwaMAJ4SXntrfoaDwV
WCPGVSW/6E0ZKupDtZ+k6Rmi57OSg0HdCLHqVmpLIMMIRnXVuE3cRqhBhWBOuUeBsfdbpn8aZFRA
bSUkh2ySV0faZwd1c9jQbkKhG+NdYPC5/qkNiDHKbJLwObJDq6HsilE921QeGPTgpj1GU0W2oWt8
PYvnD1sE0nMomKHywXlwsdBGRR01GlgZc0HlDd3zF2FysvwVtW6l9ltk6IN5YKKLmV8xWouC5qvK
LxozdHNv1AKpBs8204ihXE5ymQZi0SUnoTAxQm2m6RNR44CCxv4xn6Dgpplh5oxl/+1fn0XUL9B3
A0IT6vJfMfrF3dOUiJZD2aQBqIkwbXtQNLevPDUHJcv3+5ZuR8dxBC9Nca4SzKoQgFJYGsgnzFzu
PozUb0Lvvf1IHBAIeKmPIcx9SR0DUn/ZI4F+1zZ61Fe70bcxLRC/JpwZpChnQWvuykOOV5lokmYB
ytPMLWQJjGMUEtP//gG8MsM56Mos0oz0NAuyiWBKeQ+uqVg+gD1mWKt1LuRRVyvig1u5imKxNWFK
eZE3U2Eb7+Y3LbJNqMA4jYcSWOIPvY3e18vKF5VvTy6wygABIhKblZS5eAM8/qSrkzILADfzUHD/
MQbsRPzf5JHZPnFNgEt6lz3pB4i/jge8H2vB18LjdPUD5h94eXpHPQFMMc+CWswte9St1IvomPv3
17lQTcEGX6yTiysitQByvyyyoHT18KntXVDHyVDrBRemL8hb9irXez3frlhdeJuurHLOUDdZDcUT
LM54/Kx/ZTZ6U9RVPwYHleBd7Sh7xxt/nu8bXXgrYBNU2KCmQ8L3VWi52FAxkiNwGDRZIFBklKBG
/YlHA0oWbUedpEuETdvLg6PmxRqgdKH0PKfjwNQAWIaaKq/7jg5OhEZRmwYp2PkeSTOUEp7iSG2d
qBQkgLG0ajJf5trbWyTSsbGHtKi1Y1kUTeEkI83e4oh0n1SwWPeJfI+NKEV3rQBKDsusY4yPVGCS
rSW1rF2R6MZ0irQJPCJJzUodzYje+iVAOljzB1qoBUqKluZJ6RD/VIYkStx2IDU9Qch7yJ0i1/Ei
qFqT9+797V+8yjMJGF5pPIBoKl0faLnoNK0qqzRAJaEROtdkthSBHiE8G5bTHzU0rE2HJmCD6h3M
92Ky9f4PkBceI6i0/fMDuCutqmJOIIqFRJlsW00EhLRNIE1N9yyyFcWhYJz9BXbKwTcBL0VrxI+Z
rR2EFgzLzZ9a+IjfsMtp89xE2PHEtrKXSj+h2/IffiagzqBHBfM8KjicE+8x+DqWZErBHvY7+SFu
yVGIVZDy1n7Sul3v67XdmTaSJKeKWqfWPoTwIQMSu3OsOnUGBOd0F4Ye2pRUdmq664ZdneDFtyvD
Ftd0FG6pvfDyqWifA+MLtCYys+uv2qJALkyDlAbFuK30Q1tRm8Y+6oMKZpmJ8rvtE69Bbb8jkt3R
jxEM9OE+gQILxfgPGpjVzlTerNHRe0yzvY/keQS8IXPrSrD7tab7kgdADoVEHvn8nLpd/1YhrpN+
JFYaoKvfuVGrl26VjaFtYcs9tFN1O02zYlvXwho71kJKMyMFwZs0D+RA4ebaMrSVworqKnZJF6Mt
GxQGoME4PWhZVa48zksxABqPkB5B9A3OMi4kLo0q0uopgUNXJBV81u3oEat4Q5tnL9JqrV2y+H4g
qIWKNzD6+Ie7VALiy6QFj0sgZhhzkiyftHYDWqzmVR999AOSdzq5Y7z2bM3OggsslUuz3OsYmnES
kqrNgkq39erJ0E6teDB9XFCBHsphM9Yric0tigsHHeS9qCyj6QoAGfcJB61iUgzJvmDsUIMAsghq
WT9lgNWZ3crvaIaYTzGiIeIJo9sxx/BFvKQA9Vvgsp7+SOM+VFd+0pI/A14GNLcGoDPoUF8fKrGS
hKQVBMRGsdXtwUML6EijvcgC004QoY4PUlFFjihkidMCsbuSXi6VBxS4KAuJF1rj4Mq6Nk+NMAan
Oc0DiBLZOvkwRnT31K1g7BVlkw/NJo3Otcm8ZE3qbTHahlFZnXUgUHvkPKQqZUARdbDca/ZQnZmY
uxaEQULi0S5zarFwmP7eNUfM8ttR5ms6g2tELlh6GLOfJDTyYoh0glfsYUjezNQVQwcsfPfd+MI1
hE4rQnCUBlGz4q+hMDYakTIpD6BU7QjKLmIdODFO1hq+ZqE/BAQTMm5rLk/qAIlcf4aqanWzpEoe
pMf6RdhlNnMgnmU/P0vPv2pbXuNyXKoJXtnjTl0/5V1Tx7BX2KfYV//MQxvPv6eHJ3rU7fcSeuYB
g1ri6uu9cOOv7HIPTZ5LzJyInAfdL+QBVD3k8Y/c2GhFCcoMqDjVph1qJ3B0icMLEw4hfk7pptQb
MDrUHorSK9IVJOnC/bv6RfMRuAgohUnVQ6SdeYAm+TwlULqdmOHUD7YU/2bDKlnIoj1A1UTwU2Ko
k2cXGsc0MVgJe+OA8cktiq32rtjELwO+OZD1jmg75WmekvG6ynG2ve1+ZoeQ2W/3T/YXUoLzvXNs
8vfv4K5f1mHkOLZwAg6gIbEtW0FD2AadK87d7/bbhrnHHJDW0t4HL/3P83mt/LpUCr6yzz3jLO+U
SqrmfbcBZwUHYX1E1lKQzbAvQiw/RlKYuOfo5/11L3U6Lu3yzEPJ2IJlIsG6W2fUbAzZI8l20hDy
FhtX2d03tpAgXdnin1W1T1IzxhpN49CBBZY0T+H4NkS/V4ExSyWiK1PcU5qZVC1GBctSHjOM16AS
g8ng7sB6pLZ2rT6Q7z0giqdwraK97Ln+OUd8Y0WLIgQVMW70KG2Lym4LRzyJb+K0p7+BzJmoK4B2
pfCqF1lfqdcsOucLy5wPw/Hp+3TC7orKWZcApSP+AOG51eB40WfNpWyQvAI4wbNp1L0uqHoETKcm
HGbMo+ZnEoYdwIC/E6A7bMy9HerXP+R3UWsd0fQt8oD6ZIYmoVWvsZfPR+b22v7zYzh3lbdSGg8S
vjMpT13sDchrBAeqCxiDT4HbOWSusFYXWz7F/5ic//8LDzknvSCXwT4r2lEifgNeVPUDuGJplUqE
+6JI6lQEI5j7BjUGCqy85N4kg9ylGwxyVMlLI7qK8p0kGGS/fyk5B8wZwVDO9XLQhtXjUjChVh79
EOqTMgJ2oXtk+C2BNllA3pyiyn3fJH9J/rKJWUD04cCrj07FtU0SgmStV0Ioyw+vvfYkKLVr1Tg6
pukrwF+hhzLYcW0gtCkUw4kbJHqVBx0Tti+ztbrf4iZDPQqK1kj3bmaOQ4FItGH4LUmW2M2UnIqM
OANgHNRc4xqbb+DFYf1r2RemuMNajn1LW2qRIxEB+hRrm0F46/7WcofzLxPIklAaB9T0RmVwtEpI
pw8xPSrsJMemq2eAWumTA8S5Lehv/8EYFMARroIIATwZ15/RMttOaEoYAyvf26DvG7X2BZRoBLoz
y3ZtaoxLN/9aGprVgLYjNUMn5toaqiBdQy1YE7JziDZ1ne/TaXU6YekTQU4F7QUMoSPOvTZS9yWj
mpHQIxSzv2vEGJ9EI1tjMVk6clgOeEwAggJUgzsHcZxUGlVKehSBdSLZCSD+xu6iuLDzdsVBLm0a
mjNQnEQ+Nc9cXK+HWVOIdndNj+peCp38e/H+74/A5d/nwqZey0C/0lf0aEiuOCFFAu25mY77UgRb
ZEr8+9aWV4NyownIMlbFfR2rSjstb+GrBhE1rmKyITHndMAK3DfDB0VfRw0Y+b/tcEctF8dIoJJK
jml6pAUDCq9xDPYOBRZbCjNfMmsExr8ZCPDvG148GLIFcRu0dkDvygWBHSo1ZRPDF+XdnvXMiav3
OIOYDnHv21lyRMY/dr7Wf/GE1Z1QNBoKx8c8e6yTRxZ79//+4ndC+1ICvhLu/QvSdvH3TTB2hywh
9IjZjpLWnpXuY0tYWcSSqwN0728j3NHu4oIm4K+gRwp9K/oZW+mLRHUULoR934graRGfH/x1JC6s
cQcd0519346zrxv9HFDJWAM6PXKkbyUmzgr5OE7mYyq+6OnkRP05blSHsQpjTd4Uy24Sfc/qc9bu
0KS2JIelzyIAwKKBonilPd/f+6X3HHhBkONABwO1eW5bklwKdaZi7/PUsYTvsg5Nk+YTwB5bEHZM
CSJ6vm9w8WNfGOR2xuyZmugthTerQ7exSpeArSQfVwBLi1/7wgp3NYzYNIZEhJWm/Z1HYNmhW9F6
1YiblmtF/cXbgZlrkO6hOCZ/USBdnF4lHiGQMsI9d0b4y6Lbjg2//suW/WNh/gUXFkg4SI1ZASHR
l4VX1hlm5MPSIY2WrFzERYeCoQQUloDtwST+taE4Y2bC5IaC6Pp7SKC11u/7sHXIyu3gs9e/bseF
He5FE4ukjzQBz0yW7ocOrY7uMCQHs682Zd15Y+qE6c9YDto2d8bhYPXlySDRuSnZNgeSdijYygYv
npaL38NdgrqCmG+jY4MH14jJtteMl0JgKMy3m6hJ1kDEizdANzDPjgEDwDa454J2dagLXYErZ4EC
pNrXHQp35coFmK8RHzwCN4ScYGaexNt0/SlzpbT6aZjoUTP6jypWz0rC/IIc9QJjZ8CWGskq8nj+
3bzJWdN3BpRiXErjbvZEMUYFtBI9Rqbi9MK2y/Zh9SFg8karDnpRuCq6feh4YXBMN77dvyJLJxdh
2Aw3hTzETe5T9NaYCWkO28LTzP9nFY03pK2Ti+2/Ywf4Orv/WLpJgHRVYEIt4utJU7WPczCs1Ofe
0p6QufyH5/3SEhe+mCNpAKqGJSsFU5k1PqZRcxIyJMnJKufl0pm8tMWdSQvwsiQWUgqJacztC99r
82nIf/yHb6QAMKihVj/Dca6PJIrEcZFluGVNv1HV+BCxE3CETjqtjUfwDbm/vtGFJa4erNWCEIly
h/s8Qmw+GSy7MDxMUAp15kpAOUX9eEqHemNl2RP4KqFLl5+NtEDzYvKA3dqyHwydako6P4qk0ZbA
p9p/i/tpO4rMslN12MUCyL7REkQKKK6FdXw/6f9//hckDxKt0tds0oW/7/MozdoEPz/vp4Boit0m
m3r8JWHSzcSIPro7raaib2YeYpSnoAm04p8XLxOIZMHohoAMWNPrD9UWbdlDUhCXKQvpRiKmvuuK
THlTJql6qIVyrV23ePgw9IUhU+gjoUh0bQ9l3oGACxyHL2XMVcVW95s8AxlnWcnb+2dwMVY3TXAL
oVCCrM3gDmGno8xHBNgqwieI5G0mwyycIi1fwCO+F80xMKPa08POVzL2dN/2UqBwaZo7lQ1Ylcux
kqD7JVmFY2id4QydXG7uW1ncTMALAPhCjq3wAZ08xQSxngbHX1bzTW6bk6ispTxLJwQVA7QCZ3ma
G2rjKRQRjxQhwtu82U1GvotpvaUtMNjAQ66QjC5tGwiJMIMMmjdQ23DRTwFMWWXkAhJ5mb4YwEfI
BVvrIC1t2qUN7gTKjZDrcT+vJ2JOMpyaKXdXY9LFTZtDq5mREQgYzohZZXKmpRa8UjP4afS9RO0x
TlqfkLWXY3HLLizNv+TCgYwWPoUWmrCk/DHz3Ba7P//+kFkXBjgPUVZqSOMI+5WIG5TjbJpACWkt
hFnbLy6egEA1CYFhwHshnBQMA5r1aex8WVzDfy1+fJD6gCsWlCiYw7neLa0vmkYssRirPhdZatdj
MJG3+xu2+EUubHDhWBiZFBqpOMS5EHQsceAM/kO0YBkY0p9VNwBz5Sx0rElrEzS8R2j4eDUDIZpy
Bnm1F+lrWQKPYprfJ+Q6wN+jCioC08odLwzKR1VutXAxLMEQHCRIHUGgvStpnSUBCRDRQxeFohOn
teCqYfOhjGBoBOzooHU0cQu04z0D8BjIMOr//mBe/TTuYBrCMJCRIcsXu9rphz2oFOzeXElhlzcA
inVAl0igITU4lyREXdYOrUCOohS5UaFuSRRAqLtSoEsQvtWjrQ97wehsNSqdREd94UB60Y7ltfbR
wsmdJ1KBpwG9jI5Q4frkJobUiUaBKoNRC36DcWygnZQiuH9014xwL+aYR6ZKOhgZUdpKlNFLAOFv
DHHlZV647WjBAbQA/jc8y7xiMfoyCWYIoYopEMNtc8GOBxdKCJ6Chtz9BS1ZgoYGGiWADCAP475e
mGms1gVYwu/wKgFkjG3pS8ZB69ciufm0cRmRivlx5EPgvsCyOM8SYZCqERrk06iIJ67cqHsjx+jw
JLBvqFMVTpeA0+X+4pa+1qVJzg1YUJBsNAnViBE6m2U4PqcqcSMiuffNLO6hDqohoIMVAG+4Q0Fr
Caod0oiv1cu93XVxu626bdw+alqqOvdtLS4JguEi2hTQb+TD4XDsTfDEwD+rY9BsU+11rae14JwB
J0AAqhvQOsEI4fU1kvIubbUmSo9pjCHPHHTnzmDVa/nxwjKurHCuSUzLSpTyBBCV3B9agP/gNpuh
WElPF63gq4CGbRYV45sFWlVXkjSR9BhKKCtOz1V9MptqJZKdzy13rrWZ++l/RrilyGmcZGaU4a0p
jN6bevoiYtTTjUlj2olapB6ULkyXTGQlg1xeHGrdJmL3mVD8+kORuG2nzkKVXZSGxBUr5hVN37tG
++8TIKzvHzuch0gFK0r0DpsIicKtlb/FBogLCiCzuxWnt+AgYMicyWVAj4aRmOsF9XWlTkldp0fA
qLZhBv51WX2QU3nbCRIGF+jawO/iBgLzOA/uoVKicvYUq61jA7zJxyZDAz6Bh23/sHSVom9xWXDl
KE+IqInyUiRpGU9yyrCsfojgxKXIbsB5YVDxFAPHMbbgZjV/9sT4iEDK1Ez7WO986FPY9NWSPIGV
AWS1dvedyILD0jAP8vdP4lauWbEWon6SHqF91iElovl2fse6NllJV1bWzouVSAXYB0YAyY9dGAyh
upWge68bhZMPftausijPfvbmJmqYEwAQcI7HOdcVy6zB1pbpsRiF5q3NUiii91LsdCDic4Qsy89m
abbPuRJ13kQohjYk+Yfaq+Rcdbn1cX+PF0+XLmMAWwF59A3CV8+ktCATTpesya+CWOEBMkQ3p9HK
4/MVYPKrBqnATHEAcQdAHa6vjTnJzWQJ2ONwSjFrPTgtHI+W17Zanms59EXCNuCk3HSq4oTgl6Z/
MjSB6QtNz8OaIuzSoi9+C0/FrkwdTQcZB4swZHWAJcTA6xTZSsi5dKourXCRHjjF5GLM8Z1F+i4U
tgq+L3WjaN/WuuZLWAvk2X9vLa9HUwxZjNp8hUam3dZOU29+l8yZZy1Se3wxSpDkuX/CFbe+dDcv
bXJuXVVYxhQT7kIsFS9DFwAcYk6VBWhwroR+S6W1WWl6BgXA7ap8xNxARDQSRHytroJakYueKRzS
pO0lIJSZGwsvguFRTKZ0L/evxlLd6cowFzCVoF6SpKTHvg6YHAdUufUm0AAPvt58NQRBYmF3GJu+
b3bxcF4sl9tZUGSlUWy2cA9Et6F5b4chXc+HFq2ArwxyPGA/wLzG9XWMWDaybsKZSSeo6DAMZvSB
0P+XG/BFBKkD5HsjsNKxGiSFFHe+lb7HSr2hyHSYPZUCJoVWR+7mX8w7mJmuFCEGUJ7o6l2vCKM7
mdBh8Oxoqq3XyNIOKJltNPmN/mKJu7DvvKjytOo7Jt7//QebZaVNFfOLQJXPfuCicpMgfo+MhGVH
qFv3GG0h0CZL14wsOZPZAlDzGES6mRjWainTmWFlx9rQPzEA/srKzh8y+bWcJ2GTtZD0JlqENwF6
C8QF6EcBdM+9UeOASrNAouFgpA5aloIogYZmAJrpECkqZgeGlT1csoel4ZERMaiAMaLrPTSzJiVD
P/QHubWKXzmUUBy4vMiN0dvzu1z7gfaVuS0Im5z7H48fBwBWC6kQpusgN/SlK82tVKz0cKjFvj80
rU6eMi2mzwPV3xN1srY5pY+iUn22jSgfQS/WHWMoqO6AIZZXnNzN58WvgG9TNHxeRAUad+n7nI1t
I8TDIWsV1GO/57lmp1a1scqDiEb//TXf+G7kzwA+aUilMQAFesvrza47jZYRNfBxhwelw/SBCgA6
FL2TXF/JbG5ffRSeQBCPEyQj6byp06V5FNPRgKnmQ933JwGTxEkQBfSkPpEHYV8HUPP7uabdtbA+
GEXFFjWWWW+EwzsqGOzKasMcDiPwfmNfOJZJPVmgdgY9sX+9lUgCVBXzmfPl5/PccWL/R9p59saN
BFv7FxFgDl85eUbBI1ly+EI4yMw589ffh7r33Z2hiCG8L2AYWBg7xe6uru6uqnOOWadx1Z8QhQaP
dYwguM6k+yR8vW1nXJKr4MY8wqGhgKWEYJK2v+slM+JUl/qg7k9y8MXNvwZLvRdz20BjL5DyIKcq
foieFqW1WAlNIMGFvxWM10BKVvSvrYI0uTNhB4NiaSNkxmqQv7a6ufv70UF+P15AyfDwqL8enSLW
Q5QiLnLisS+vKjemHTTKu4U9NuMWsGaTACTZSU5iCmarOskvQmRgYA3QNnolngtfvE9LyH4KUle3
RzQTz5CbIC+Ga4wMHeO3XJwJsjwkA6w4TKeeNesKTvd1k7XFOknl+Kdv+OJdynLsuUSJm9uWPxzs
hjgmxXlY0D4HXeT4ZReWvcHw+z7WulMWoWMgISIl3YP3/A9GgOkRtci+sK+vjYhoLUqR7PUnETqG
MtdWGJHlv71ijiMBmcdrm8MIUv9rI71UiWif+/2pjt7CsLIlHidWuzIXJmwm9JIUo+oGqTrBcJpJ
SmVXLepc7E+R/ssQthpVsSg6qhY68s1SG8noyJNtzNYan1lwoY7sH9dD0hShcvzKH04UFnZx5n5u
hvjYK3/gGF7J8koqXmq9W7iEzTmEotGGSmmRnpgp6qxD6yrnUwjB8GM76hkxlDW5kgWHn5tFwq0B
+TAkuOp0C1v0HHmpb/SnjAaZUNhkpfIW9dlDnRmnFvan2/43Ew7HsqJoaqgBjkf49TymItSCYTEM
p8SvizczjurGpi/PfLptZi5iGDTVjo0PYPCnZAplF+lpoGr9yfdKdZ3pFjFD0ZTHBmVyO5UqeQHf
MRc1oB1BHWsEA1AiuB6WUqmt5RjKcJKSeA9ruuIJv5rCLoxwW+bwZWv+wu1nxh+5C4xZOXGkWZkS
iZdQFRuh6omnQas2UOBsErQFcuVVL3exvOnUNdWpBZMzc4pJ2pzQWAL/J08iY1UHpRAHmPRyb1tZ
8Ubo7CR/U/KFuZxxSOTtAJxBxsRF4IPI3WCQxNJB1zqllNlOH6jf09TwtpkOF6AQqdGjODj57rbD
zCzgWAahbXlETeOZ1wvY65pfJoY8nPzubJb11olOoaTZlqPxbITwYImQYm4yL+1NHCbjDa5qCQ4D
rj/eDM6m2gVLR9ncRF7akCdj6iOzcFJ1ODXawYjObdVuLHmnR/dQ1CxM30yoogtirO/QmW2QGrs2
lcCuDY1F3J/oo9oJJV3FaCEUrbMAAZ6ZNZ5QRMOx7Q1rk1mrurxKejXrURCAks53inMnboK6OVXZ
Um1zzhSUHaI4cmhw4Z4E/DgMCz+JE84wGP+q8EVQY9HWSnltau7CrX5u8i5NTTZWavRIOUiYirQn
KRw5z47OsBAQZ3yBfj3KcGCjxgbFiQ0gY6JYBV1/0mtA8+qj+gs9WM837GwpXzgT4QntFAwIFCNi
euJ1MSPwtJDQ62SKLdBhKg9vt/fqx/QOT0YuZzoJ5ndCzclmFSpPljpVYjBudk79T2BTzepzJh4K
uB+aHDimcQzFz7etzq0SoChiH35HwJ1cdfHJIY49mSNFg61B8Ie9okAe4rr13x/7kPBTphip8GGw
muylAI1PtzUYHe7gOvkaAhEUCYLN7eHMTyJSKe+PV+xMzJh6W/Q6bAqnLA3WvfAndH60W/8xWdWH
Rnjol7pkZgIsJRfutyNBLafyxFzlkpAzhGg40eGwdkWaVWOYE4xdIB+Lvj9Cf7QwwJkNjMGRkwrA
vkQf0HVIcsR08KIyG05qp9GMm6YvvkfDhEOPxRaKsF8L0zm+8ycXRBTF6YdFeQbHnJKoWLLrGXVX
Dqc8V9ujYrRQk1M1XBlh2+4zIFN2rwYIORSeeQr9Dh560U8edSPSoZTqreoUxsMSh+XMVqT0ziWI
tmeVdOFkK8rSIPRyVXHZqj2RO6qFGHOeFfbtoc9sDKyMhKyjLrU1BSmSPk5cN6+HU3sUz/1vZ+Hn
Z246MNWRhKT5jU6uaZKuEk1XFdOWq5Vj7ApAwcqTGf2KjPDQOpEIzqMKD0qXLuz2mXhpjdp4vDlZ
JX1auxNqQolu9Eydjj5Nmayb/ilOOArKYV0PP2/P4Nwb/tLatIzVFrWsxkmDrx6Nr/kr8jjJ1lz3
X010FA7ykrXZGSWnwx+CDJF0sjO6HB8umdHCqE6ZLO5BEO5zR//c17+i6FFzXkA13Svl2hjWeXbK
xY08UuvHXPrcVayhuO2Je18JFxZ6bsOSujTopeTcIPpdf5Y36AOIWvxIUZ5U+T5ooYUaHoJ4afjj
8K53KkziAC44n0S6YKcaR64Jd6qsEYn09kW1ng1q9nl0nxZ/NKl6DXx1ZVqPjn4UnL9/Q2KYch2q
bVBlA5S8HqAbD3VowLx1UsufudXYLtdbs1np2lvx3YPFr1xqHP240DRxcIHhlJRgN50iTHpR76Iw
L7hkiskDMZICbM0KZneQ1OZ5ewgyqV0jYbjwUPgYEEazYwfJeBGgKn09ztZCpdmoCIV69EVQoAx7
HvyFcPvxNBnbU4i1iCiN/XGTqSzqCHyZh4k0gWjRX/etYqsWtE4D7Zfp1vnrPl+48MdSK+BGklyI
kV4PqTaiUtBUwoEYyfI+Van88oLxvkuZv5Cg+QjXeTeFEg3J5JEGd3JTq/pB7ThKhlP2K8mTXSzU
61ot7wp0sqrcW7cNT0o3AWDlnbryoa3yczzcwfS0Smu3odzfrtRoSZlnzpFwWJP9MtI8vcevi9RU
OOoeejFnqRR/A3Nioz9DTRSyPveuItH41/dh3rVsUbrQx7aXacp0cHNTh493ODnpQyv8AaBYLzUV
fjwZr01M1pPyS+GEqsQkt1+a4afy9+8hwECgcqh9gvSTlcnlo4p1PcnHtzId6FtNUdh6Xv0qGP7f
Ao9wFiqdBE1SlkDk5Wu/rGog2aHr8yanu1nf1SPRQ1Y8dDtXP98+oz4eiNeWxvvPhQsMJtJDSo4l
2YNzXaq3luWvwR6detdbO9ZCCJnb35fjmpwFKtlDqW+wFgjHNxmVZWWl9ZtM2N0e1FykosEMtDJ5
DTgaJ3ut6LVYq8zRDZJg7UTZOqP81/VLzJofC+HjMgHFIW8yVlSm1P9dphXcYcguCIQM3bdbBUVp
D2q6zsvXrfc7sYpnqcse29DdKQI014vU2uPyTA+9yy+YODx7N3G4znAUVMFW8Mq7MWparnXsw+1I
gShWr5GfbX20iKJNWK06canldHau4axlnmm9Qtjq2oGculTbpmIOxOwBRl471e6E6m8R9eM8qzR6
jrnaUdD62oYmNFFWNWQ89PZHMjyBeVpMoM9FDtaRbgb8harLZB+0ItqWnBPcUtbNvni57Y8fr0B8
/8WPT9w+VuXSHUx+vBKOYfqUefeDDl5zc9vK7FamJY0UG3cgEgLXsyS7lCsz3+FuW+xRWIIqpk3t
oFjVSzqZc8cG71fWfMTr0pJ7bQiuc0eqMgxR17kXvOExcsI3sP2virx3nOazzOveNtKF/OGco5Hm
YFsTQcZ60bXVQIiasBVD8ZSFiNcU94L8iOLIQoCaHdqFkckcamJAH40WiKeusV4zt96kXbOFmmCV
mfLKDOVNYRhb5FgWAtZcXOQdN1YuaQdldNdj8/uSZH2bE++Lz7rxSc9raC8fmdkg4L1QfLntKHMz
CWyL8gqlPcrOk6AhR1mPs2LNqrqvpeCehK68i4XgcNvMnNdfmpkMKrG8Ks+9TDz5yUZrVnFwChLy
2a+3rcytGI0C7ygKzsppDHatUKHiXIgndx9JDwgZQxfZbBxhnexcz75ta3bixucqlVH63qcdLX2u
6nkrc3xpqHTHnruRgi8Wx8ttK7PzhkAgBeaRiGgKPkMGIi+BRkBD6e97UFqN8mhQaWvChazr3Gig
q4GEh3QRNK+T+3zhKG5QlA2XGYKE6iWw6CIGHfz8+9FcWpk4W5EocV57rXhqz3X5JhlfhX4n/zVu
hwOCmzXvejKhkGxPtq1P+2YTpaJ46uVj3+8qceXAWlwvTNhcgMXBqMuA2aMIOk7oxV0JCq4863tF
BDn6kDAGtS5X6MhZTb9ZrkyOnzw52WHcob2IvxHOmBZbk04mwdUJDbqsXJmrLgzsICm659ur85Fj
g5oMkl7jsYEnQAR+PSa+XSyCHpq2PD7lxtc22TrpKcnuTPmbIL0W+RqJp/5N/dQGuzg5+VB9RP2d
+ewLR2+fAkwK4StXfyr1uoy2tz9tJpN5/WmT6Rb7srQ6UKSn9EdziNZPw67ffhPvtG8LdsaD4+NM
/zsF4368WNYgtBJoYLFTwVQw3LcIaSjp2rA2iXKAudn61oZnVdl7L4vx5P3icsv05CQNWXqlbTBd
pAdfPCjOTktIPduydNRKlDW/qP5K+iqgS4pkMdoG/udU+JRtoaophMi2ngadbKt7F+6RZ5Ktt0re
FfpdAW03/3MKd6L3Ejxlrp1USJcJxwS2+2KwnSVpuamQKPXe65WaPItMo22Q3bXg+gP37h+L4MV0
JFtuXypJt0MqLYZhB+SbaiTL25XXv6X3ZZxukTX0g11IB3mQHszuq5Z5B/WkuV+l/FOSrLV3hQUV
RNw6GsKVVtuJ+RIIf8rWtX1YJZbUoN4rkLdWYzxqLhxB99CiyTu3PanJJ4qD8HAOCqzA7n4knxns
ZpW+eHDMFwfDQaMxsWs4qB81tCxZhfwU0SPj7X3jATI890tvrhvrUDWouQavqDxBaV09+mc42o/y
RoXhzao3TJrNshRHKX5Ot+knAerA/lE9m9Y5Dl5C4aETd5ndPnevuWT74WPzoKM8IsOxB2DwTnQe
rXgN243lLVyCZvKWrCedTcpIMzWira8nIkMXq+xIOZxgzKLlr4/LjV7kwyFGUXRldkhEBSg3wDyt
P0Z9PCo11vC3df0S0Pyd9uV6RVB810CVUhUc4R2T/SFFTQ4ntN+eBtyFHsyVpDWfG/LdZFZXQ1Gd
zLfcUO2CRoo0lzaRpW8U8WD130PNQoRH2XSa3ZNjqWwB4asIFVI4xvZjsjfyQjsX0T0WVtWu1ou9
OWb2wcmiqlKV+l5coopcHMtkUuU6lfPM8uhrFI69tzK+alAc4/mPysmFXdY16cHddN3eqtd+DNWW
R7aY0mR6CKXH4FExbFXY+xu/2aF56sjrJv2dbr0jCUZDOSMhynFha399g2P66T7jskOxhcPo2g+8
LG1aRY/b03f18En59Ndx9/rXJxPiw/1qyRG/7lQDa1FsY3lXmfStp6uxmiFID1YDp2Qff6uVO6QP
eDR5S7nbd+D7Bw8bya9BF+Jq0/PPDIpAjOugpaOkfxRE4RN8YHbaeijLasfER51MLmheJoylFAx6
eS3mK8eJdqlsPdXm8Ow1/S/yd/degdRF1JT3Te7sqdo8OW7Moq58SVm7YBeFrdVJ+2RoN5WyVcyT
UT+1Ce3Qhr5yhYX9+/ECycTSCQZsEjb2D00kmag0cWQm7akIoNXNA7QzG4odG4eax+01nJKZE/mv
TU08JEMrIi/couXuoD8VbgJol56VVD/DCgJZp7+OEoG+b2MtKv1900ZfmzBbJ0+V9xaVlQ3bzL4x
RbtWfrTFUYnRtNS6nRzvF77y412Krxw7DLjkUBjVJpccx23MtPQGiGhhPkaKt9mOLNDr2NX1dSJU
wV2K9AE948T8UN3UgpavK7UJ1kKJiEAeIWY5lILKxqvrbU5DyVaFhuLOcxPIJ7ok2fi5aRMlY/Is
g86TsULHVVarp9vDeG8M++Cr3KXppic8f1C9BvgAI4cFn24K6aMhQ/pYj2pYqXZQh2ZXagfT3HX9
DxWueO8+t4KtadmJ1G5NqT9k3GTa8IecD+vbX/Xx/SXTXUMRjyIImMIpPzn9e9I4te2pNZ2nxNpV
6VlyVXSw4j1tqXlz8oZq4WY4s5yYHMmrKU1yZZWvw1KXgze2QhGTYbEagiP0kf9lUMoYnmho420x
XhkvbgJZZbRCFdH9nnAB8LxdJT8YcrQqm11Ezbk+pv1CX/a4TyZLS0/lvwYnHgpEMtHSFINtt0E/
DuGQTtv12qZZ2rEzZzvrRU55pGmgKjftxS4soWujjsmTjH2QBntUrO61B1d8KH8Vr03kbF1pIUiM
cfzj2P61OHkBOhGqXIOLRT/Yl6v0F/3mh3qp3XHWCFcWGmzhrwfJdb1itauGpo5i8MnMHDvuv1uO
sPXjJ8VrDnX8vVkqBMx6/YW5iYMkajxkqceYokN7L+or87E8CAjVHcsFx5iJ5VBT/juuiWP0strn
YY+hJniRYaDX3d+GcAdJ18Kemnlt4RcXhiavrbqM9NgwiZHK13hXvznf4pXyRwXfaZcLxY15F7ww
NY75YndF8lCBIcdU8Kn4pIi2sKm38VrfFkcOEGNhKy9N4OSEGsi7ZkaHsX4VPwHjbx9hkbgdAqfM
5+MpeDV3k5tMoFBbMIpx7h69T01lVz+bL/XaO4rb+kBDW/1lwd64Yz7sqIsJnDxUQk8rypS7xKna
Ag7IX+KdshPvPFs4aHQUL1E9fMwTXY1uWrdL8s5KVaNvqTHsm/qh7PDFpSaBubPtcgqnzQt+U1eW
L7J/68jOURnaI1mfDOvhJCcr/AL9+pOwM7eivTaajfd9YZfNDhGfo5ZDIzgg4GuPFDo/SQSH8Asa
4RiVRPpOQnVywRXn/eTCzMQXLWQyfUFgM7unQVmnb1UKLz0D2qLGZHnuqs+J/N4GfqvVwhVoaYAT
DzUEWQqC8chUw40Z7DxtZyK3u+CWs1uNjDLVMIimAEFfz2IW125QNTLPheSg7oI75ZRGNrphj0Vl
67WdHqKN2NjCWS0WLrzzEWXEjIkjiBtCkmvLFewqIfwhuCjZkEYe9vVXS0s3RnIywxbWV1BH2Tc4
01at6iws6nvP+XQzjgQ2IBxHdMn0jRoNVZlVjsbxlntnNdohGWNEzU5N7gbxUUPTonZ/FqqtBrBh
yfeS769V91SXu7b43I8fZ30Tra2r7v+eJJaoBEcBhRfwQ/QDTaKE46cNFLERwBP/KWv/CMP3vn1d
WPI5v/rXxocmsUD2vYq+m+4U3Gn6Hm69bXTyHnS720M3ddaf7fag7G7bnDU5XjZh/6JNZMobJAqJ
4WaoztEs/KOUH7p0pxrn2ybmLhM04f9jYvyEiwPKUBo5r0FgnZwXdTXsK9t66I7e0lVs7g5xaWXi
tBqkUjw+wo6Q92xYIdJHwm6IaHjRd4V4KKv9IhnYVHPn/aCibsHTgZw/0seTq5ictXECq0R3gixj
k+7dDeUFlBLvtaO1KvbNsTsan/yfw1bfuY9LSiRz0eHS9iQ6GHFiasOQgCnbNVRPQOcd9Zfb6/YR
eD+6PFX/sYMIsdhpHS0mASSpJTaKNf3We/Pg76p9uDNW2U59Erbx1lwoCYzXr+nmvzQ4uQfGYqh2
VYZBVOfsJeaj2Rm7GM1o/MINSyVujaCKmbEYtb4qf5S6n57QPLCCC3vqvfvo1jgmHt8VTu90DeMQ
nrf5U/a53Lg/4Fg6NLZ5GPb+MV+HR/2QH7pdtJe/Bg/GN+ehP5WfFq6Gs3ubthpoVaA3Ba13PWI5
cNRKDhmxBrv3QyRotpQtCWrNnsLga2j4Qgme2Dg5hU36ETNlXDNr679Uz+rR3EA4vffviofyUDfb
BZ8cf+7D1F6Ymxy9SqCHaZpkoBz/oJr8XLHzlC2C56ds335qv3oP0Y9n8r8LB/6s71xYnQT/MBki
X7dGx4Suv93QLrmK889hvZDEWzDz/qq4cNFY7JI61THTmHuheG6Gx0F96Jcy83NpJtoy/lmy9/P/
wgxE7+B7jBQz+T6O1+YuO+i5bSfI5+pr6Vg+q/YAgeInbZOvlHNzlI7m/998Tu82vZtCrVbnzKf+
Vex2yJPbYdFBY7twnZjdAe8UrmBhaDgZJ/xipKBFRSstq+6UDzuaSKlj90uA1NmYdWFi4v+xAQGv
Q4L/1CEi55UPElO54PNjLP/o8yMR7f+OYuLzqZ81QW8yivjc5nbyTZPtKLlPmie65t50EdQoHfML
Rt8lnG8Znbi8bri6FFWMi+w5Qqw/h7v+h7kr9rDgbY178RcXXv1XsD8q33hOoCu3RNEw0w7G6fPP
xNJlfr12alV3oVUWfED/WNr6sVzpv9XMLluSOTbI9x/1ErvnbW8hI3ZtsS+LRvQz5hlKCFPY+f6m
rBZOuPnwhStKhsEmm2oOx66gq4VG+DJBdOivsfucf4Jr2F6s4c9e4tnF/1iarJ/o5G3plGyx8LU9
woa7lQ/Z3tlnK3hK/lNQ5vJlgI8dSYwnB41TDp6o1zUBRV4/Ko2NEqDytX0Yvliurd8Zx/a3Xq+c
X+maly4awgvbY7wVfPDUC+uTTe46XqIKBp4axCtEXNI/Fim/g/sWyjZZRvM5/10mi8Wc2YcKZD3/
jHmy7/0ik/OGlh/61KlsWu6dqKyV8hA8doq4MqPCNvtzYh3c6Iun/7Q8z7bCrdMe/OpX6CZfXPS+
uuah6pV9vwQimr0JX3zZJFzkkG+lajauRvFFlQV4kjaDYcu/Ev/sRqvwv71UL6di4mqpDyc3+p24
mrNR8rXEqZyvDpThOS6p9NjJ/i6L1/5n67Cw8rOB8d+RTnMpkqMGw+Aw0iA/RJ+K3gVK90Uvtm7z
uZB+59H3RuLKZZ6rxV6D+bvxhelJrKgFC6AUmuEn8ezc62eUZTfWKkN83rTzdXcsbHkhcsyeMxcG
x7m4OMoqSxN9pxW7k2um0joXOlCJjqAspG5mbyAXViY3cF+Wol4OWoYV7AvZlnhbWOFRXXzpjtNz
Y89OC4Van4ahW4+hFuaIg9x8i8XHWlLtwLEVBJ8py6fCo9I3C6fa6Pq3zE4CFXceVewjhgdvUriy
HpytuUfYPf9y2zHnDhIw2cijUFTRAZZcr1XsFF4QVUN3Snt/pXe7JuPWuEQDM2sEuArgPRiusHRt
pBOkNAlKhZe7fLSQrs+rs6wtgWOWjEyinJdCp6I5Mk9c5dWtTVvUD1XydHu25jxbuxjIJF4Fmdq4
pYwN03l2gp8CQm+3DcwFxEsDk+VoEXwUBwkD9FeZ/apGeyfb6PkBoEiXAlZbOJBmx0PuCoAjRXBA
i9cLE2SlVEsp5rKDsFqihphdkIsfnyxI52lBmNb8eLinJPhVWHiBvCO2pztkBAv9v4+fLMaYjey6
nN+X72P73D12yBPZ+Tn4IZ3dz9XqD/+xvb06s6H00uR0eUzTbCtD4gXpI8Qu0ZjnHCsjX9WxtjZL
GKLKN+jOkv45ywtaBEXYVYva7t1vC98xTt1k6MBQxoGT5LPAel+vW+G4ahUYKhsq8mNj1WhK9sM0
fe8YyH3kbtRI03vbb0WayqRIjJ8dL1NhrwgkqTuEhWHtG3DK0VpQczGEli02j5qWdHeVZtUubWLZ
Uh//3PeOmFJWi1jzAQNlBmYkVO3o1iUw4aSOhV9pnkc72bX6VeJo3skYlCUwyKzRMdqgKgXIaVrw
7ORO9GF850XVvMjtD6s85JnKu+d3pj7fXo8ZTx9x5LwAoEyj7WL894sDr0GbJWojLIWdoq7V3NP3
gVykKx4G1oLXzwwK7i5Y0yG85e07XXlXyYRaFemqRftFzEPwnMMdolyOcN/r8efbw5o5gmh2pZmE
VMkIY5h4e28VqlOqDo33jfiFzCutVtbDCMlT0gcxGNYQaZxvW5w504FYIQU4sk4o1pQYG11oqCc5
80EyWO42HkJrbSJud6ihgCvRN9n9B3PjRJJQBjY7fdt7iZmkbUL3sAVlpkKRRKjUXSiab65RLB1P
MwsHLmnEsoya7h9YV30zRlOtjaSTmjqQBxcrrxtWIUh2XR0+F9VSyWlu7SSI9GgYoUkTnP61S+aZ
Z+gVDe1wKQ1bv99XZWGt/UDYmK5xLI3ka65Lb38/myPBCzNJXzkEodcmG8MVRSc2xVP4R4mVP3GV
IzfxS5K1P//BDktG04kEFn6a6638wkDRtpZOSfiSqOEKoHol2WWZLxyOM7ua0MHLF2JgaeyGvB6P
JOdaElYNRIup99Wwsm07aGvoTxeccK4AD3oYeC2cDQqv0slSpWVY6jQkSSdZyIazpsXVOuYVtpU6
qduYVmNs+q4q30wrEKDJbdxDo5lLrI8z3jlKBI9kWOhLfSBXqOWwc31qhSeT9tQqbLaRmW1N172v
LHnjhb9vr+Dci//K3CSySKqXqshXSCcjEFcZRcnMyNdq95MQakXhTucA0lV31SX61kOI9O8vWViH
558WR3ob1cmDqOslJ0/gYz2lUmobDkfe4Oxay6Rd+j7LdpGo/o6EbAEEO7MhOa/huhlxNwjyTIya
qlKWzL50ihPvM4q6yRdU6A+C+DnVoq2i/6Vw9ljwoVtshPeOQB9tuv9NKfEcq6FhF2KndRLQXO5k
d34ebuPSRVBVcxYS+HPD4+IKyncUGRKnLLZyOMhiqsfyyfVWg0gllHZAN79vXJiji7uABpbbLjTn
sOBs2f3Acig/Tjyo6vtaT6k5n9KhtkfiY+tOi/x9TFd2LC+Rc80cSyBy/jE2TXbrQ9uZuVHKp7oB
+9NIOYAmHrWx73ufqmZJT3ESd0wIfcBfk1AEXTqixieeMihVBPVqopwLtVp5waNBdqjtXm/P32S9
3o3AasJJBF5wXLDr4EblVjEctVDOZvvDsM5DW9qufxc6B0ilmlRc37Y2Wa3/s8YlggADMdE7Rv7i
giSWRd4Ycqecw8EX7DbwN3IdlRvVN9YZBfShahZSEJMV+1+D4Kf5g5Qi7ezXw7O6rkAqWVLOtNUF
9bmgUT+Jji5UgrcHNnlA/Z8dIifJy/H5PE7zxcAUFO6ilLB+LgKlXo2lLVtxpXrhiJgfzb9WJs6e
+a0W+I2snD2qp1q5G8kkOze30X6+PZw51wOjydsCfSLtw7RFZZwHgaUoZ1UQVzHN5X6q2XBn3LYy
P5x/rcjXk+bSx8khx3BUTdu24QMQEluXCnsR27s0nImTCx6gy1TFEN4HaOPJy19N4/vtwcx5AAyf
406F34BBXQ9m6AdfqxQ2UkkLMXldv3kM1WiJq29uu3I0k7CmYAfmceLPqVW3Y/eceq6tZ9N91MS0
ebIg58/k5tkVFHiI5K473B7Z3KYFRc89i/Q/J8hkZEqe1UED+u6cFMXGLN4c4WmgmAFybI0E0fa2
sTmfuDQ2fszFRjKdroyCTMAn5PvM/6ZmB69YOdoCGcfckEyk/QzawQmuU0khoYE8SU999QwBzqvW
bQYQJfIdxB/7Sl7iq5qzNWLreKIbGrfIyZIpUe4jctWqZ++z33zXOQFd5XdcNZsgW5i7GRfE9UbC
boraPHbHbXAxd7Lq9qrZBfrZdYbiQJMv6JIIJfDbKzQznjHK8fqitYhQN9m1RWFKRQ1Z9dlNahme
G+3cSMWKGjDkaeTCNN/9etvgjEsAiUYMF4JK0EhTMJI2qKEeBrFxzth9awH5v5WRaycw52DC+iU6
g1lrVJqpCsFCJ0+PqCpsyzQtsdZXmhevyPMh+9RpUVevOnkwf0Jg6SkLp8fMrgbnCVUFh+LYgjiJ
63XtK706cEoJ+b0CJcYAqC85BIn5kDo0z7nFgqPMxEP0maBr5yUKWnYKMM5j0FFxqSlnB54gPf0R
e91q6JaSirMzeWFlciYmSjXkeUrcoB1PaWin5ILdppTa/sNpdTWcyfQFYhdqAdQRZ0kdaCSW0h96
SwrQcPJFYNyc8xssFVkkYjyltOstliutl9aBC2dv1e3U4Sz0/qfcbYAJRCgMPFgKAL7UztHFKczm
1GuPSrsW3JXn7YcYtr88Vxbuv+PYLjKA48VDNhCNgJeJFj+4n68/KJHjQnQyRzkPFm80508fySv/
AcqYwTlnZYyuS+vu/34/8qDgVUEKDxTKZF27PJVDPc60cwT9jYGQZBM+x/2bR8nytqEZNwW6P1KQ
c9Wgn2sytjLpDbFCr+LcCw8mXaNwQOoLr7EZH70yMQmZwdBnFCQq/ewNg78zE/0QimED5jnSbKJN
ujCimQiN2o4JRZuhkSGccjO6TesFsgnls5z67snqs9hWEiddiNBz8/bOLD12OI2CEdc+YfboelVN
qJ3dKuA2D3NA4cMhvPR8ntkLCjUQnI79QLicmCl1LvE9ShBnT90EBuBLOrYHZHVq9UVEFvq2L8z4
Oca4X/Nq5uYzdTpI9GoYggvtzGt2l7rVqoXEvfiZ9C9l5G1FpHXC1/9gEWoEGgQgJ6T34XoWUX53
GzXFYu/KL4rnhcc6Vl7KojJoDkdB2oh879D0grAeYHpd3zY+cyIoiCtDZ8A5q6vixC+TPnQdP0i1
s65uNeeHshZWYr1v62OwhKWa2wGAxsjJs5RIvk+GmXNNckShYjcLih3L37vasyOnXIXW+faQZt2F
liZwYjwAIXy8nk/dajtSnI52Bli1qcS3SvlhFE8V5DTtUq12zhQxgyqMohgIGEwCh1VCrEWI0s/0
aN0Prt2tdGthgabZujHwjuKt/9iYrFBlGkEkhYl+Npt+G7T5i6tDFVC8pUm8yioPgfFuV7rOp8Bf
CvlzK0YFlRT4mNLlGX09kXXStW5qDfo51tEkGRRjLbfOSqusR1Py/9xetGml632Yl8Ym7lG5fjEk
Qa+fddlJ/R2VFFHcIMCc3RmNZP2ShlaHMtLXP1lhc2wARd0LZR1+7xvB3HqSSVLGwcfdVRnK1pfb
3zY7D6oGj6fF31yvr+ch8FqJfEykn508/dVX32UXggA3/h47i1q9409NTlkSMNDcwpI3kmFPfDdw
8vx/jwkE4mzYMwVp7STGvqqE1SDZXpLbdVq+VV28laUft0c5d2QgY0qGm6oSVIWTUap+0uuQOuln
sOu7qF04Kubm8PLXJ5d5zdEESY/4dTgn4E0JV9Gwi15uj2DcCdPJI98pSuxEaGT1yeu7MoeyN2HR
PZvpgwuAu5OP/+X1zdSw2XmeEi0/YDC0qIoSMTXOTnxKGQt67bcHMTdRsCVBPjYymXKoXjub33eu
IeW5cS68kcuod/cIbCwSzMxNFSeNiT9rQP6M8d8vXnC97qRh2Xc6iaqdB7DreVl1eYwO09W4NDFx
5R4hA7NrMCEK7s4w6UKy/I1jwlkRbOTcXRWdePCLdgWH6N+ne6BpGp/BCI+xiSb3hTZySFyMcSt1
NkVgraXSsBHzletmITbPHZ4XhqZpWitqhLCpZWIWmOekgTPiTpBIyAmFLcaSbSkLScbZVYP/mtQw
4QHFkutVq5WiN6XM0s9Zptl0725d06E5eIn1ecHMtI4tVYPSBgNmvMIwH+NSavcIdP1Cp3vhrjUX
cmB9pAmfZxWUWpOQI6BdmJN8Ns6V4dpxFazaYonbZ247AT+mP5gMDFIyk7jTDyAmi8ElJgjZSm5L
VIzOsRzY1aLuz4wl3I0tC7k7izNtX+2zzqNWJ+hnQ3xtuW8PxQlqGvQ1F672M3eOKzsTJ3Cqbqjj
gBFF0MOYT8D47NqI14Z87o16IV/wP6Rd2Y7cOLL9IgEStb9Kyr22lO1y2S9CedNCLdRKSV9/D2vu
3M5kCim47/TMdAMGOpJUMBiMOHHOgif8YwswYykDcHkf8VI4nNrpHsGolZP5jrH/64gnSD/wWkGd
AJ1AaUHzlAyumuFqQKAwgkovGagt58bXmqn1GmKvYcYXvA68aqCFBSMvUhu5hO52mhM5BIWXuvsJ
DJdfap/uL2hx1y4MSAvKYhBpRQYMpNo3mj+1OgZM48N9G4veBpJ/cIujPIY+33UooEUXt2wq7bPZ
HTTzD0AZKTu3gC/cNyN+qhTEsVf/mJGCuDHomtL0WEpupdHGbMBHCL6NwSsrLfXbdnrvq9481Fbl
fkpythLu5K6tyAkNvJqh4AJECGatJPeD/nESYY7LOZuAS5Bh2pcDGL2/4MXpgYhvnySfSPHem+Fg
9CuHTEbY35iWQhOplXpObZjWYVPTu2PTzDstoYGNKPWzBFtyHI2bWDf2pZs/t1G+kgYsr50ASKER
EMYALXn9gTmFMFQ9UAB0QUjUj/ERulFHFEFAU/OA2dITsZJTxhi42pwqrOjb/e++dEZwyQiuZkzD
gAzz2nqdG3SocNucydCC3DUn1E9VdS3dXbg/0Qp0AYWBC6NSIULdRRYyz1VeFXXjnJEZemPzDVxP
W26EGXh5eLrl/Z/7i1p6Y6CxAA465IhigEI6mCYGpJQxUh3whgTj+Ik6QVWBwHHP1GgPodmgs5pg
dj4rw/iF1V7jJmDWWmusLIVvPOegeAm5G7G312tmbQ9v7Qr3/Bh320jdD43vKEG+BsdZMgM6KzTk
UVIAPkbKhSnAY3Y8oUSvcGvD3WEPrMymjzfMsg4xWYkSS8EI8zd41MOiBVzv9ZrsvobUKzescz4y
kMCU6EfmrW4eCsKsLYFG18rpXAqwqCHYaE0B4Ye24bW9aVJihaY6HqYuhntUk+keavpgTcvWZLkW
VybYS1G/BixN1lVwwPVougNWNg0dIE02KAJ4pXl1/JCk1so9KI8VfcQc88KYdOTNDqK9LTLaM+QK
Qa/Ap9zaM7MCa50CGaYA7IyDN9RGG+hxWm20sdiYJMM4SUc+V1GlgsWgmrZcT4jPI1t7AT603ox5
rR/xKir3ypRhUD5d49hYihRia9DZBKmHJUuEJGjYqg3Yys91NX0B8cwBu7VyDyybQGIFRU8kCnIj
iCZ1OTl4K5/T3PrNtPr7pE5rM11L50WgIATjr5DNkc4LiWk7dp2JvTe5n0fazun70+hEfqw1IOVJ
/m6W4ONTo6YtHilooOG5J3lwTosUxF7WeS649mjqguNucvnOgLLij3wch/P90Lfkx3i2An0KHwZ4
RVqe20+tNbhIThPQDJkTEHpt5bUgR3TL7X1LSx8L5wVE/1gYUjrJiQsFwFVeiTR4sNPt5OJYWla9
xhSyuB4k9TpYZfF0kG8O1mJKwmIixSr5jpIK/Ieg6WN4heVrkzSLC7owJS6xi0vKMdNUGy20IQEo
HoIUIo6eU1hr0xdLIQ3JKAjBTWKh5SGlOkTALWLIaZ3diBFPsbrWS+x5ALFWtPYkWjMlfSHO8wFd
VZHUV9aOF5bj9Smm0vJxXsmDl0qX0AoDzB89LACxZc3LCPOC1DIyPL7Kl2z4o9hdYOW7fNymNgXf
IN246Uu8RpOx6Bqo36PfjrxVl1+vkwYeOjeDUZNVx6I3XhqnejES0H1abfgvfB3ZhKACEEhhyTWS
OuLTkKNWoxr5k56gJaj+5XT1R6DA61gQDQhhV7lj2+Wx1bjFaJ+Hujtwt9lmUfzKEvUB0hE/7q9m
KQRemJKz7Zw7tJ4dmKJGezSt36n+lfT1VuCvVzV0lj6SEAPBfwXtmcyljTxhQJHGsc+82sSgOS7A
bbzJ1wD5a1YkT581FTPpSDzPGvHYHLIxQP2aVdv7+7ZkBcBOKMjirYwap/jziwCBNWpMKxDxSF88
pOmRxLo3jbWvAJv115bQlELEwyNZvPokS7EzO4om3kMMagw+Hl1vkI/ZOF1ReI5brz3+F/wBGSTq
g6jiwQPlalPkxvqkN4l7Htt0V84uMhB8TX9SKn+k/e9Cj/KVDGgh1JoYRIe36yiBQ2zweidLoPnq
fqzcs2nlv+u0ADvTqKwpgyw8aQFPRT6IFYHVz5Gcoi0as+C8c89N75McHLvwDFBWzrXHvldsc/+L
LcRaE/8RrIVgKULucr2iQkNW4aS9e9aymXlqRmKvtdLPzDB39w0tfSwU0gy8K0S7XL4/Ijep50Rv
3HOm/W7Lo9soWwvG8or4tv71vq3FRYHuUxgDx5Qsm4yUnGFUY3LPcR8C5FZqj3SNAH3hTIl32v+Z
EMu9OFM0S1JoQgzYN9fw0SjZxmBBVuMySHmycqiWdg6PIfF+QV0VKfa1KTKmRc1rrGawfwyZfqy+
NJhQnsV801pDbcn1gFNBf1lDG+lmwj1vKssd0M06DykUJv2k3jxlR6cD8TI6Sve/0VL9AKz+/9iS
3mQTdZp4alTsYO4Xx/kHEJxumB7SwdsoYOZaoxha+mD/mAM//vUu8niqKgXU+Wcb7CbtidQP41dL
/XV/Ucv7J9hzAUJBv5pcG8E4g9I6k+GeOf/epq+a8aVwA972nhs/E4MG45pwwaJvgF/svwalgDSY
3HRiMrtAhMWeY4FVTHuj80ulPgx1uxL8lk6VBcUuEf5wkXyQyVy4fDWo2oQ2mYtO/Lnln4fqhded
f38Dl74SUnNxaMHMiQ7C9QbO1ji1Bag3z+BO87XybFZjEBl/VvXbl9ZiY5QF2Sx4Mm/aSyUmpzqt
haNHSUcDgElZ6DZq8ViScvcvVoShAzw10C5Dv+x6RdBubMrZiOB3+isGubwqDVFbSf5F50UECPQQ
8P5Gg1G6NJjRVdxVm+jcRAE1/d71Cvvz/ZXIlFki1YMNCNIJTKUYNbpeSlF0BmYn1Qijyma2xe62
B0frWr8xyswH83P5oOXZV0KcZoNa2uxzUMcey8oud32hKc/ZpA2BMSfzrkh0daMPFNgsXZ0eSQL6
mA4z2Zv7P1hkt1Jt+APIgWIWVMuBYrz+vTWYGsfOdqNzN6uPURO/lMpDGX3Kh2FnojU1ud/u21s6
jAI48l97UkSLsiSuBvAnnwGxd8ExjTZ1G7/Ha6IoS6+Wy3XJuamqYL80M4rOiUl+uZEGhaGsCBpU
TgBtATu+hqdLtM1a6jXGWl1g6eAAgCaae6i+3hwcZ87pRDG7dU75O+gHPaX74bC1WsdSFAC5M8zg
TYGqiuRoNtid9bTLonMx2aDFVjjdaVT/1tUGCEUVa41cbOG7YexJTLNA0ATyH+LnXAQ2jRM36hIE
HdMMSfqn7gdxSi0Il5VrmsQLFwReYwKjAXfEfLl0C7lsBiqY5cqZQvTQqEA/WUy+NjxMgxhG9g0a
+XO1dqsvfDPUPMF+6Ip3IK726/VFpZNPObPFOZiADvMSJfbWnHLJBqblhTYZytZY3rWNulHGTJkM
5ZxxshswXBKVZOvSzf0TdmtFQAVRNBaq5ZCHkrYv1moMuDM4BsH5ihPD0yEySoy/HmC4tnITSyPN
BZInOlsl9yOjCpI1fbJbBxcW0PY1MaoOsRnJ4yJVwBJ5GZ1zUBvqbxFPAqV7LIaXf7Nd/5gRjn/h
2D1Xi0hPK5yjUmlOqWvMRy0q91XprlEL3x6h6wVJoTYdWyPtIcB3tsHW0wZJYO7c3fiXM5m4gNBp
QhsW9RrdBlhb2rYibZGADMQVI1pF5PiqurWBqMpA3Uj1lWxnIT8V89awpQmoE4pD15vX6GNXaIzB
C7pt0T+r0+CbxsPEC1/JtxZ9ycnnmCvb3K1W0CEL96ywbAkGeVMgPKXPhpcLa5mJzazaH1r2pdG9
0ob6QrFl1o7o4Zxs2xoIu9R5jl7KZqsqG6hnuOOzmtA3I3I+N8XatNpt2MIvwmaoOvCRGMSTIggU
gUw9RY0fQ13fSxCxp5Y/VEdcPuMX0id+HNz3W/Gvu764AYxBAQHTY5gXwUm/3noUF5sOGXYEyiME
xWZQkiCrmLGSay4EE5GmCzUPPOYhXXlthStqDLL+Fts8IVzRDVJCr16bKlzYOYyh4G5BbmciL5N2
rrJTyhUFAX+ux63b+vnwikFmkQiyKZimn4X96/7eLWQHUHdAfRtgXbD1A7Z7vSyoKBld2TXK2a7a
sdnUigaeAgWjMuBPmbvxhzU0GfEw71F8VtCY6v0a8N0O0+Kd+/dABuHAro0rHPLmQGBf/xSzHWrF
KU3lrBUmmvN1/T4aw9rAoUxiKaICGEhwIeBpjL7pzctuGkZ3qnQs2Mk9QoqDYUMxCZmQPjm+223z
ElRwj45OnzGysO0VzGv9PXgQP0EgeQHrAuu+/DQyS9uK0dhVzpwcs+YrFNec1od+x/1Pu+Swl1ak
7WTNRM3ItZWzwt5a50WHuiqbV2zc5sxYiagEIUFBx0o+FL3SNVoT0zhE6STNdzubf8mqYPpU/f3I
I4ozgrJFkD+gCC+56Qy6Aj5rRRxm8Q7g4YCyR3fO/J5++/tNu7Qj3Rl2a/VtZ+VxmGQAvk31sRaz
e2zltli4/65WI4XsdK7b2LSwbVk2ozlyrIZ9ZFpemYCKZu0TLTq8TVwcbgOgZ0uV/KAea9ZrThuH
c/Ut1zcg3sw0Z68r2otpHBKWB1nzYua1N55bUh/6sV7D333QU0kBGoM2//wC6eNZEHxkcdvF4Wtq
eUAi6J7Fg+Lcn1LbS6jPUpSO/CbyH/yiXrkdl3Yat7KoD4BY/YY1oCa5EKgb4lDo7U2brP1ficNx
WjkJS6cN/Pd46qAsiqev9HCfwf0AQgY9DvPmmbGN0+8SvuKbC2kgSLv/MSHdc1wxSRXNRhyKIqKi
N56lP9l5slsd+126hcAgA9SxLeBKci7jgnDaTtImCbuXKT226e+xOXWs9tP4vW+eIzVdAweJRFx2
kAuD8junnCEH3ahdEpaW5Q3z71rJoCGIBUaCDOGh0hKPgIo9z1rv/nFfil9iPtdCKR4F9I+s7iLl
FX1XKMvDMG3Yljom0qSvHG3kyUBP79Hp1+jJlj7hpT3JS6quwL1pt0no9mBcmc4zjTzBVLs2yPEx
bSnvKFIiVJFwq+MfpEdJDaqJsS15EhK6N6evrD0l1k/uVF5jPwByhlS4ih8JRCnLUJu/j+WnVtnW
xbBL639xLi5/iLRiO01UDLCQJGyGUx5/b8lrMq64z9LRE1LvFmpNuFBlddHczcY5IXoSMvhJFxFf
BRFlN6x1q5Z8BT0xB3QZmB/BuPB1ejL2RM9cK06hwRVo1feR1a9asc/Czu7eqfP5vmMuOcqlMems
O4nRUN45CdJ3sEyOxolqL0njkbbb/P8MybdDoQF51NpJmKY0YNNvLS99o9VQOCErluT9wwQa7m8x
ZYCCD7Sn5Ku1w2nWo4yf63LjZuq21QJWg71JD5J540YrV+zNg0w2J92xvQbC0HSiHMoSBvI7n5SB
lvyY7Z+xFRJLC5zp15RuzXQFCSNfOMAM6So4YzCcg6olxAKuvYQwMzXNSFfPc1NvcwWClYbDw2ZU
Ch9ERYcuVf/c/4BLBvHaQo1IdGsxWnVtsNCaZrBooQE5C8m10trn6qvd4bYzU39I12T/lqzhsYUi
G/pVGOmQPiLhlV1znWnnkaalb7b2j6hUt1HjvPXDdE5jY+1RIN9FQk5TDLISvAcAtZEBA07BqpZh
BOI8q9S3B/Oh1OdXVamOqGv7cd6/6HW06WpnpRYiPtNl/JTMyuCBKQUn9kRhFonFHxdJiqu2r/c/
3JoJKURn4LzAMzNB/ZeSY5F3WzQ8V46cHBkF/AFAdBTYcYzABSB9rYbFCevtNA7duNjOtrvDdbFP
m6/3F3L7ia6tCJ+5uEQNy02HKEduro45lDcrv9Rdv9A+5TmFDDA6de4jGpGf7htdW5qINhdGQdsY
kaGDUb3HTGsMJGi1cWtt5TSLDbp2AywNGFCQIAIziVbGtZWJGjMbTVgxytbTm9q3W+5jmjTP1mBZ
a5Ykb4jcqVToVMYhRE5RXRjVDfRZ6FpbfXHXIDFkCW4kFK+l9XCz7MeWwYoJGaXSBa9LHazexzc1
BbgdCpUC3YNji8q/ZKVWmOoYI3JhPtqA1ceK19oYPs5f2m1Jk4+ZZ4rpuQCcEef7XnF7pmAZToy0
FdUw0PNdf68yLyFi0rv4XgkpkNxkoH3NDHt738rCLqJKgawRuQbYJ+TqtVUacRvhNgtdUh7AoeB1
Wnyg1vN9KwsecWVF/PmFh8dKQig4yJJQc5xNUn5h1jHp2FapV0b5bx6I4nPh/Y4HIkpPKDuJ5V4Y
GnWW6UaBxEaP3mkPqZfECczyzMY/dfNUtN97VfMm88BHjGVALbP4W2KUD/soCAPFgk3FmNu1fYDp
AYSNyxS3pBYkkD4txy/TJyD017Lvpe8mJgDEzQxOK1M6YyQunNZN8JLIonlXDpA2GJS9bbz8/XfD
IKJQSwX2B2/P6+WMwA46eTKmoWamYHaxfRI9tyrwz2saBksOgq4AHi9gE8BcsxQCO6ts7N6Z0tB0
dhAhPCBmJCokw8dopfS5dKrAJ4oqOujO0AOXVxTXMS2hlxBGevId8rzU09SYBve37SZhQ4leBXgO
rojdgxdKXwckBVALLxkNi/5LMZ17G1z7WnfIja1Dqy3gH/5cZx6eMGtDQR8dresoL3DY+MuCAKY4
0ddfjPST6sS6noWKPXkmpBRnZ6daGEp/HpV5X9vpzmZ+n54Mu92qXR00+VuTremX3G4yAIRCJwKg
HQC5ZLaoJo0ipqQRDatzGa4R19yUYLC5GHxHdQK9+A+3vF5iaXCmZHach3GBWYaDC3HsKBz7/iEd
6N5VNxT4u/TJpmznJDuo3zy7yb5i5IyIs+JMt4cQE5/oBuPVjY9sfOgZXkSbxkhBrjNMRTjlP3X2
CzjJmq9EtCUT8CTA/IAyNdE/vV5sSqBQ4AKDHjZvdf+sPf41Og27Cf6ffwxIETNJcrMCP3ERRqbp
KfWJedqEhPsxQ6H+/qlYXAqYdTERh4sUqrPXS5myqCt6Xhch78cDj/ZWVT7lhnK4b+U2kjhiq5DO
A3cCcLN0bTZz17S9oRVhMllHA/0Nkv+AqshLMf26b2ghNYAlnDFRmcAjWi642ClT4yki+DR566dg
Ju3fuhJEK/RY9a2vQQDJMpBERmuouKUDcGVYer3PseVMSgbDFgsTXntD9SU1jmw0dnnBfDooAcPf
qA+Fex0XTz/9QepqoVzohve3QH4GC98BdRqa36AmEGzG118UpFQAcc9WEdZD78VZ7MX8c8UPFkKP
YQsS6hUPWrT3kf8DnAxIr7RwMGs7NooiOG/a9MVgHXjMc1Y2KLWO1oHrWubPWplvs8oY9vdXKsKm
FFbx/kBAR3sJKYYMJ8+rQRnBpAPaQKM/WjleAnbgqEHqGF9HZVwxthTEwQXm4iIUJS+QO13va52b
DQTV5xInpUCyAtjJs5GxNOhZFGQKZ37Rpd3WLIwuwCScsqscO3+Ack5z0Koi2cfdRANnLPOVYZ+l
7UdzFucKEQNUTFKo4Bh8LKeaIaS75YMRmV8KKz/oeXSYWPRUl89NBvji/X1f9HXw1gJaJBpc6Ehf
b4UJXfGxT60ytLWn8S3hu0FHeB/rHRq/dbwb6sSrhhfLPhKt9QRIhr7mR7bGSLhwoaGNh+EjweAH
TJXk6FUNXE4clRXU7THQNuu1s9EgbrVynSyFLui6Q38DTWDcKVLW0GlGQfB2qkJnh3bQa24H6soX
XArBlxakA6SbU0NmFRYSpCAp+ZXMZ2PFxIdzSkcFhSPM/WDQA2hxU3jRxaXY8o5wlHfKcFZdD90Z
Q3mLNoT/NHYONEtKFhjRniSqx8tNYx3z/B0cafwUgd62+DNVb+UT6BnmccO7HceLyyTbXkWX5b5b
LewDtljDAUOJC0AraR86pQdpr4bpXCubdlMnZADAOZo0a3XWm1llREh0ozHPiqaRI4QvrzdjLsxe
K42hxNPeKDybOeBdV30gwje9eVR/sPSVoTvOTJ9GgbIKXlhwqCvr4s8vPoVbzjMvE9TFVfBVOU8z
f1K0I03f/8VmiteOi5ooetJS1Q4Kg3QCwBFhIVLw0KFeBy2CLFl78cjylM7HXop3OF4IYjBZOh5q
CTl3JUEoiOd9y6DeFj8PqP23rjcDbsWzx4btspnjBVv5rhOW6RYYRNCg+RCT9FLnmH1J0+d43Haj
r7Heg0bDrnQetKg5KnylVbcQL/AyQnUYdDfIEGVu0bTj4J4idhnmFWigTAczkT2ja6Cgpc8LLBgI
iVyh1yODDJg7zuNgGWVY8/d4VHcpGJur2UucP/c/8G1RDD1xQfOJKSdwoclz0aqWU4d2eRXW9icX
gNe0/eNE1J8ARHN/8PzMI2vlfC5ct1cWpaifjV2eJWh9hA745OoyqKGbzOgfUhfBoKQrxhYPKWid
gO4G8BpASMmBtQQSBbPBq3Ca/KyCGjN7rewXt22Dpun8OLVeaX9oBgM1C+Ncpyu1kaXHIjIKQYqE
+wXgeTlG5EDcoQyDXK5iXslHT02Tx8gZtrWtvHA2fS+r2DP64XMxthB2b+eVa2fJWXGqUAUHnRlS
HClgJ1MaDQlgkmGpRsq27ery69Qq6kopYcGKYKQFSBvvJVym0ul1rSTP8pqycKxbe8OdeTwUWaOt
pE4LroqqCJInvOzFEJu0l61i1a49GCzsjbc8foK28i5Stb2WaluX2b7NgYQY/hI0ibgEmBxQjQCY
4sqTmeaaurIaKCfVYUE7x7e0SveHwVijHV04EjAA7wBTDop1HwpIF7E8n5MyVpS2DkGQ8lnNN2k8
7O2Y+6n1exVpsHA9XtmS7g1mZE5doToQmhPaj7NxStrpaLp8xfNvPxacHuIEAkGEQoEMajTLQk3b
umxC1dj2/ajvDVIb22bMjlnGnkjafO86lWxtJ1kb3bzNZGEZpLci1QKuX4bg5DgIE+TJmnAqjlWG
J5L7hEqQktFAd0M1Wpv4ud1PYQ4IBDFwi9q7OBsX364ZCJBnttWEhRW0w0mpngCaWYliC5uJXwzw
GgoS6GbJY9cNbGtuXnahxusTAHDPTvudpicQSG7R4vtepRt9Nb25PdOu8HjU64DKR7InRQ7ecAIp
hKzDljFzO/GM+EoPgOb962dh9zCFr4vhQ1RZUKq43r3Baspcy60+bOyfinkuzcorsrf7NpZ2D6M3
EAAR/Mu4s69tuJzWqc3MPsx0LVBTBYkqTY5Dm/tHKKT8oSwG2GhNcmihWg1cumsINhcUEPC/a6vQ
G7JaSrsuNAv9uepcoBX1gzvEHpo/dWI+zGnqUZq99TQJrCgNhuwpy9uVwLxQxxC/QoigilYvXjfX
v6KASHQW9VUXQhkhsMYNLkqvzzft9M3QnzRF9apq8GvMBNzfclmzDfnctV3xTS5OhUKdmvOx7sL+
D3cCx/CoEjKQ9syB+ZS8Qukm2YzoTumeW/r22jNl4da9si4rFBXxbOLShXU1Vd+b4Rfnuzg2vFFr
N4jiU7sHmRY4cAIDl+79hd9GctFH0sCGCJChENS9XveI8qadDQ0sl79M80D4gTJ0NHtvbtvNfVMf
Fcjrx9i1LXJtC2SglOIFAA8TnEw7Fj13xmvJQWMAEQwwQ0+14rEf33T+XLYxKhoPhfsTTciGb8YV
N1tbtfSENib09dt46EKSDAfTBRsEZOTN94I4D5ORrhhbeCuIdaMUjrCE/ZQfoRBhsEFyWHQhs3Ly
y9G5ekS9yJ2g8as2f/q5542fTlE3byjIHXrPiTJVgxxeU1ZbY+D9Zo6ygr3UHVpUcWEaP9oyY7mX
jrn9qSpKwkDMQLm5mS2Sno2sIW0Ainqq7DQ1Z8UuqcxePYytleknRymT51Tn5RpjvKzl+3GAUIpB
LRBKKijKqNcft+1dOhJzwsf11E21G/fZs76399FR3UDDETIQHu931ulT9cOKoSQc2Cu16cX4dfkD
JE9OG31szHLuwu6NZVvDi89kU9DTOP6c1X1W9559aOqAaisJ6+27Bx9XJ4ClYDYBwwKyUzOe0T7B
uvu0z31mRZHXk7LYj3Y0fLWLKA5XTpHYyJtTdGFQ9l1aVo0LmqEwG2so/dR7AhyOTQ7UroIOVcdi
fC2M2Yec+H3DC/crWhwYOsD/o8IqkzfhnEJ6SyNdmBZE92lMuWcOc7y9b2XhfkWBAoEItT2kzPL9
qphd06l23od1cerSbxH5TfSVTG+hjIcHxoUN6Y6xo9hWY2gZhZb5pg5hnR+HZsM3Vf3AQVnQngCE
ab9YXn8i7WNTv8cAYN9f5GK8v/wF0m1TEj7HPac9svRjEvePTasHtPmdUMxEb7qTo3enhvefO7rG
1bD0EVH/gbuKmXnwJF2fUpa0xFWaug+V2VE/VRnSF0wGRF/ur2/RCkoKqMSjSYR66bUVcNTENSNN
H5pmpR5y0tQHE5PEK/DEhacyqnpIYEEAAUQm2ivXZqJmyCJG9T7E7N7WeHd2ll/5kGh/1f3uqTRW
/J+IgyUfvEtz0t4l+tD1LCV9yFOM3JrpSMEaO/bfDW4lwcyy/oE1yvyMUUKM7OtaedKtCHUgzel9
EPakm3mOuwA1DfUJ49sZOtiFc8jHctiqycy3rYI5XINE9WtN3fypUmfQq8fp2gjRbYIFoL/Aq6N7
AGTADRf/hKeP0abOEBYKS37pdZ74JW+0l4rH2sPcsghz2HoOZgNoNYCAh83dUQOb7M/7HnJzzPEr
8Mz6GJUG05782up1e2inLOeAj+uHFLwkTRIfum6NLenGEYUZuCFqdBDVw9+uPURJJgC1SM9x0s38
LXY6awSvC8esw/3l3FwCH3ZQXgbfsyhOSTFZV0oa86nhYY0udJDrxZ9yACOgkU9QqUqr4L61xc0D
qd1/rYlVX+SqJHPMMkbCFFpuGfmulSubOQfLe4NCyd+G44+Foc0kpowxMittYEnrZozqlodoOXg1
iY55MQR2Oq9c3svf6R8z0iVaA/ST6eDNChPH/IzR9uhIBjdZifuL2wYCABAJE5HuS1EpVXvO0mTA
tmXNroSEpVU3R+5om/tfZ9EX/jEjg7R616DOgLHSsCO/u+HIISQ8ZJ9qMq7YWVmOLGxo05mZiolP
42BS2UY3I2t7z+rIStgTUe0q6qGOhDOEciTQPRg+lIIscylJaTTyUM3q5FtlR2A0TZpo8LhqDRsD
GPEgSskUQFpsrYqwsELQZaG7ByoKwJfkF33OoGJgF/kY9krrOzkeglaz0TA1ff+DLa0QBKqIFFC3
ALOa+BkXxynRUuyaVo0oZm2YEZIWCtX5qPlNgqX1DmDixdrkzoKPCOp8THICroGkWdpUwlpwCJJ5
BGpEL7y66SH3qWa/06TCbMbYTfv7K1wzJ91cTqPrQ2bxMeScb117br0O/AEei4oxMCNn5V5eOMwY
cIfDoDqCmd0b+FRHmlJP1DEs82JvqMMOza2/hY/CKS9NSEfZ6AkHXxwZQyv/arQ8aJVHarxH0Zo8
zqIH/rOUj8v0wjXKpgcqm+hjSPOvECXZaLSGDsm0EpikDUOpBZKoqNkK3lDA+OUGYIJXIbWNmpxK
ZtOtakZgxUi6ObjvBMtW0DABC7TolwsnuViLStuot2lDTmiKjjuSWn+sMi1WLkK5jvKftaAyJiyA
nUb27JFmc9/h+5wq6E0xr+my+aVUm+nFaFm7SSqNbqPC3MTMaeB/LX1Qqpx72ZjNm2QEe3MCpvcj
U2fLg2Tz6N/fAjnz/99fJ1RShEgH8J3Xe+CkI6YHCCenJJkxsUM8krg7arkHrpVBkZ8iEzzRaX9q
m7Pq7Mra9uL5tSl2DkHdyV45J+KQX0TWjx8DrJbgvoGEOYp91z9GUdSsUNB5hz6E37fvbpF5TbWL
psmz6IqppW9vATOAihomgW+qagnqS21FFO3UKma/p/A1P6cjW/HjD20veUWYkwfOED6G1ocUSfOy
YcXQx3CxIif7aibGnkfJsDdHbG/qlGo4G10WVE78tYrwnc2Eqzuu9wcjop9BY9cfegdJZzNBvEnr
6noLgTsIQPBB9w38m72siTBwXzZK4HQ5QY0XbLdtpOUbx6mUwNVnaz+YkDwoy1oLOq68mjotDsmg
RdhW9a3tR2MLIG6yue9W0gXy8SGB8dIwGQFY6g1Ja21XdOCzQU41uGf2vaNGJ4Mx+tNI2m+8GJw9
NESdYMwb/c+/MIyXOMQcgXG4kelLqKtXXeyS06xY2yZiT2VSblnbPNvqtNfj6Vjla5z1S54E+jjQ
qQLoCxEDKdNV0r4ZEyPXTwnKuNDyOo7ttNZdkp/HHxuKmTMMpgDGhR6CnA6COA6Ffh2yxuVuarf1
Lnltv7mzl0Ye/2X9oGvCgHLt6MagtCp0drSeRDCY6aMXFxvth0K9/N36RFNPf49fYj3oI2+NEHLZ
LGopGhTjsVw5uzYYtbUG+sMnHr0MSZA/00frYTC2au9pT6DueO1fmm7lGpDxXP9ZK/AfiDo2qH5l
it+2NMZRxRTeqe17P54fszSo+MZUvzoZStyZV7meXr1mquLl2Z9V1NxiCAaXJnTOARcHokyqE45V
BEluHpGTojigoMoMzOmDGnX2DScuDkUFYvBBtebN7GjtzyZW6m0d29Wxig2A5936U6losWdpHUAW
adk8tM346f6hku78/+wP5qFAcoJyHuLYdVhOXQUtGQW1Uo05c1gVbb8hemfuKp2v1YGWAocYvfqP
KRS8rk0BqVICThvrp1nfWGkCiObBJagf5tUBScEDWXs4yhUTaW2gf7w2yOlkNYRibb3BjlM9PE6F
uuVK/QSypG3WVD4jJ03Pt4o1+QBz+k35fn9zF1eMJpV4j0OuUFb3RnF8QPs11U9GC8B5V7dvTFUD
Ys/fmUXxhJnjXZnSlQR/yefQrsNGo8OLRrwMarDUaFTizFFPqX6ko7OLzNg3JvLkzr+6rzH0PfRA
Hx9jm52Anglm/JDa5rsJva/147fgXjjvuISRg0DKWmaViWI3KpM51052UWxT83PUKqcaRC7pJh+e
JsDLCFOPKnuOrX0DUG0ZvcTOdzWKV66OheQDWSd6tPgGIEu7efTYcZvrBtdOUfWEL43wE22mOQKO
6Td107WYIz1AhN/BmoO5KLS3XRB2XvsdBOJqziLyP6Rd13LkuJL9IkbQm1eyWI6Ub0k9/cLobqnp
PQGar98D3d29RRS3EH13HiYmQhOVBJBIpD1HCey4cw1l2pfVfLCb/H00DRc1Jy1qdilY+AqVuJMR
WFa8q8r4aer6x7QafGkWJYa2nhiWAwC5ApxhlCu4CIzOZlLWkqUEndy+LepromNgvChfHAq0/Blw
rxMSHk48nQbtXa1E3edbu8+yXzCDyBdBE9b7QXLTJM4Ef4xK0r6cz0qf+9VYuJhXV0R90cyN5Jwy
5Ir+RxYSsmtZWlcnNnBolEDpz/PbULmj7jrvZmgO51RYRN5wDxhEEabE8C/Wx78WluHo7aLJ1UDX
QIdCZ88BuGzy8ZR132pU+UYzvjOH2ZvRiNZhQCF6msGQctvEbH0CQArZeKGM1hS+PdYxSZbrxMEF
Q75vJ1UmUmRWIapT8NngL5VGtQtpRSTH4KZwtlvVpxTDLSmCNhodlBg92MY3res9s6t9S0vONbAd
aLSjQ36S28qNpqAly75pmj/JrBwcWKBiTIH88FGDEGxaypPSJOgglk8g8xVcv2ujy5woC6iUaItA
GMBZ/UJvwBqZ92owdGRE1OW38Ws6+L12kqNdGluftw9gQxx8UQA5Ia+LKSp+nl8zM0npJgRZTUwd
b5yBZ9QZx86ovZSCpnToZjzgo6gAueFMwZoC1BhpXgOnznumipNUMHWKCjQEx6/MX2WE1nRn5xjZ
HUGbvPWWLb+L9kOPfYUlXfJB1AH5f3wB43/EbAyYbrl9BiCKI43SrAZTOmYYeKhPWROFRAYJsv2r
VP4kUvYSj8bJkvpP5Mzwzlcenejh9vZf33e2DzYCEjTRAZqFsy1TUlQxQ6wJzNfSsPxEBwN0uSdo
hyGOcWzzJ7Qy3Ja4YUzXIjkTU3V1XNISAZAhEbJLc63dW8uiPatDNvr2DNYxPdOrj17HEGRXaIU3
lKntSqQRcaUzQWtbt/4Q7p2pM9tMYdTVwJEyaT8VSfs4O0ux1zsqP91e9IYBgCygYqBTEdcfJ742
daaU9bRGN3fQJfo+09FRberpG2gEK2p4Uv+QAp5cc+tp8puoBgj7fSG5y9tgemb0UE57e/qNLotZ
QZMn0ra5C/oW0bFcv7rrL+R2I46THNVUVQ3iOvrQk9QFkxCQGv15cqNoOjfFC+ba9qn8Htmnsgzh
/sXKfYo4i4hy4nzVCdZy/Sncc7t0gGBcsJkBQd/jCwhqFdmj2mmkx6L1ymbXZYIMIY/e9y+JaKjH
0BtcHCDmrY8H+EsOQGdtNZC1fnTH8cEc3WUMu8Z2M0M5qfZHmzVHBZ0KqIFWw75Tvs0AaRkScEC2
+zkOSO7ZseCrvlg5eQXF5yD5y7IwgNJYf1WrNm0tNQifQe9UfFPntPermE47eV7uukiTHhYjSxkI
r/Wc0R7T/k4l+/GgPCmRBVQ13fzHIsO4cyLT9to6KXapY9Nj4vQ/8T8FDsLmR1BQfFcGKz8PVlE9
1bla3hMUu3cTeto8fSnnEyW98h8YHUZWxVxJ9GXziVL25JuUSl8pkJG6yA/OT7XigLNKryWvts1H
zYkBSlnLiuMCbcL++ycOfiWbvGdUpVelYN0uB1UDVlRgUn3Xdqi/mq7dpGDCdaXZdEGNIaoa8N1M
TMHQzoM2aZwl6ulf9uEin2pakhUBbFkLSpOA55fK3ctE7XpH0iL5DSi6OdR0Omdu2ufVEXVw4HEt
WhjnSoeOjXRGO3fs/BybQUFTd1t8OjWYJquiTUKpjUR4FRuWAE8/sjaMIw9TY9zLlE9xkbUK1QJg
LR5aXaVu0hJ1R8DP4KlpJKrMX7tgKC1Du8EHDcgAeNlrLa8mqmRkoHogDd9VPXVrEfjRxhsHgwF4
RnRxY/bO4cwJ4Fc6PS5GPYgAH5HV7a5FmUYzn0A+yLBLjkXu9u+37T37Se7mAroXqOsWpj0w6cut
qS5rajVDpgcLSvjHUpOzu4J0QDdMbMWTSZb5DTGb/W2hW3YTTzlKHXCl0GLEw8KYMGKDXqRG0C31
d4Abnlot+RalznEh5KGlQRyD1HtJz3o0CEzVhheHOBVttIgRkfDg00STUzmtQW09cDrVOQ0ADPdB
/w5EbVD17tMcve0uph8+uyruBLaE2UBup9mzyvhQ4JciVF5rT2SZxAa+ohEU1HHzuoSuvnWz4Pne
UFE2wgPEKTjEmE7nvCR0MiERhTpGkHfARIuBS+M6Uisa7draRHRXouTCODcAs7NeylRKaOieDSOQ
BxqMuuZZyc8pOiVx4jdzhFStkEqJbQ6/eYgpkVdDbIkOYm5dFOzZZGhsI5jiXfzMiiywO7ILzvlh
RiHT6378KUXp042rAQ8IY5i2hiEjGJr1KvEq9KSpSzNw0teq3Mv5IQWexRyXXpVPghrDliykLgGi
jckNR+Npr9WpjQmKSGZgEfWQmijJtQoGrKSDVpWuk3z/+/v35d+BIwrJaHBJrJdGlL6VBl2xgkG6
A2yzMfhVeqhrMLWq+RMldujou7IWcT9eqw1wVLGjmIBh01RfKdyLp6Vr7TQx5sgKymj040qhHjUQ
LzgmSAyncWdqZeY53SSi2by+E1943rgVUB0McXEXDxAeS4141Q7ULp/3jZIduzwTEdJuVAjXUrhc
+ywBLaXWKzsgbfJdi3N3UYBQImW7yK73Wh/tQKn6OL5raHJ3kqCPJJcmHzRL/UYE5HqtS/gS2HR4
DrKCaQh2DBfbbEltJskktoOmlf0yvUPKu5mJqzoJypCCrMT1C7yWxRX7IqdvqYm3IqiS7BHsWQjD
TV8rHppiERmdjUeDyUJ6FQ4RRj1Nbl3FNOqt0XV2oLAtlWj6MwVrIdD7mnxH4i730EGqnuPSRH8D
Gj7uzDYf329fnC1V+gI8gHxUWvnsyJTXc0TH3g6kBHiB8jCMrtbo+uG2lM2VoocCDW1QVzQccrrU
j7EuLxWxgzh7mZrGTUrDLbSHElCrk1wesqiF5bN3Wfr7tuCt00TSB8k05BtA5cU060JzVItOpImx
w3VbtqdlnKYnI5bvrGSS7zRzlE9/Lw7QLTZeQ2CN4UFZi8sl0C/SfLG/XkRJehi7H2mC4EURJVG2
ju1SEGcBnEmr57ad7YACuwEhM0av3NtLEUngTgwkiTMZS0iQ9UB13uZEoBJbppOxkSH/iJfoCiJ9
Qi+9Lg2yHQBhxo0+6BN50JYD4J0MUVbt2gdlc/HAO8IoFZ52vpZSlblRTkSyA6f+J6pceNIk3hWz
71WTOxp/N8OLYANOGMYx4X/qMgrNnPlI7Q6bVph2UOYYTtfrqPNAcGoIjNS15wWyJBTvASyB6i5G
nNZ6RgeTTF3XW0ElvdaT7M127RWzYCkiIZwyNzmYKuV0sIJMTdyeym6j3P2/hfCKrJHKjgDRF1RF
7KnNPUbUdgCeva3LGyuBq4UIkAGrY96S8+4cBaG7OidyMKfxEVCKQdrmXqt3u9tiNlQaURRMDRK4
MjBS2ZW6MDadOo5Ginn8wEzTnRPXD00c5jrAkvT3pQDkcz8JujE3rJsGnxXoEngTWSZ3LXCulnKB
xZaDxjqYxjfLq7XOdUQZmq3dAw8KphvhNaIfn33FxbIqOZ7IXC5yAN+ZHu202OVSZe2TSVTr2RKE
thebBTOAzLh65mNJlgcV+4du9x+d2XpV4jzSbhRYnk0xKKmi+wWG9yrvioKnCRhpiNEwpppYd0n2
QozXv1cFvDtf+SzoAu/dJ00uN7rTy0HZDu7c7StKfdp80uod7HCi6jR7xNahBEjXGTUvQCkYsxlb
8OUBISiyUQeVg/h+iO6Gtt61polk3ZkIQs2NNwHTM6gOMrODfAqnCSA7XOTMGuRAMn/p0R/gRN/e
NdHvc691r6i5noz4/WW+t+uf/9nvw89iCSG47V9eysVGaZOSFWZLQU9qtz2MJlAncqc73l7Elnoh
vwVqPGCVo77B2ebWKJOuyRQ5yOvPQms9YIyBmU3g12we+YUQzjZHhiKhnUfFSmgK6GD6AD2OjeSn
Jv/AfIDAFdgyM5cr4my02sdxTgdZDgbaHzT1ZzURNzfznSGid90yoDDR4ERic/gAEV4rsjajV5Ti
6AJg1ddu1L9NyzPmZzVzX4pyF5uqBiuDVwHJXUA4rEVFQ4zAtXdgqxkq0wIkeVEzw9auGeiIBpcJ
m9Tl2751Y1QWhPhygInCn+qgP8sgU9Ayt4jz/W2N25QEC423B81JsAHrtSSSsVgJCp+Bqe1L3TVa
hKPANxJNoG6dDrPOKMcDgx+FqbUYO6djUsLzCQziuOR+UHwJOWKFWuAVSlCsFvjSW/cI1XD0fiK2
BnQvZ9WaNE9qDSmEwIrAhYdKNf4fvxbRXWx02nw19OK1gWuI/gLu0S4ztBEZVsoq/O1dFU9Bmhuz
m1X2fjDOpkPcIY1dBSNSQx2Hk1zsIhH1+da+AosW4DQAB4fPyBmMSI2dtFNyJZiHwdXJW20/OjlE
zYfO3NXF021lEUnjlGUxGxOjQyU6TMvE7fTG72N5BHmpa8f7RZr9dtBqgbe6ZayQkgGVAsvMoJVt
rThylRedAoKioIkOOqDl7JEeVOcz6wqP6tOvv18futkRUEMf0EPEXWy5zXKKwQ45AAYK2pWdgCAH
Y8fzLmtd9GC6RloIzOPm8kDzCJBCjD4gzlwvz8xiTZlqKKqKxmAViBC0AsNHeUTWGU6mqGti61qg
ZRcWEg8xvFnu/GwzW1Aq7JWgAR+EeVajOyMTgHFtlInhTlzI4G56uaS1Y+SoU4G2wEW/F66f7g32
t1FRdrMOMqTqiHoYTX8PIsyLrb1kvh/8GQNjpfwLjReVqD2m3FgabwF4QB3/Hk3JA1kJ3E2B2dza
SSBRgNMULjsLDNfnpiRUI3MMWSYA1KPceKvaxhv6UqD922IMJAcBlsygD9di8AQBD0UhKPrVTxrB
tF7ujoUIU3TrCYAyoFKJrmYkBNm+Xng2yEO2EuowSjDGrQf6x1ia3c5+XCZBTLjxbOo4F7CmIhmv
IdJdy6nMppd0FgtMRb64E8p1R7XuRUQJG6thZoIli5Ax0vmszaIr81RXkxzYpJz8WNN7X1sUl8bT
LrYbSWARNw4IsQ2SiwDDYqSWnLbXY21oyQhfSs9eMutu6Z+FLFHbIhhUBowgygzcpY0QMJGI4IUG
IIkD2mvzrpp7CtKfXnA+IkHcWia7z5sWiw3M5g/wepvkaTYETvqmCFRiGEoqG+jlHkzMQylqytYy
L5Vrz2e8X24l4mza1DOgWzGUVFwQXs9KKZXSZEyUQFMiED3Ojn5C1fT99lOxqWYI01ExgBkAzNRa
mUfMtxi50ihBoY/DromM3JN0IzoOS9J/pA5aa2/L27KrzNsEZDVAhK7nD5beGY2aVEogLy05gedu
2elGm3lI9cjIFUmJb6WlAe7WFopOM4xVKGoD7LJR1AG1tXKWb5aRGQNlDK/yg5PC55EyuBx15sbq
Xe9Eb7TamRJ5FiyZOS9cbIrQwUZbB4IuGwjn6z1WMXw4A/5TCZZ9h6nl86Adk8I95N/gMg4Czdx4
PIBFzzrKWLYPNn0tC9NrDrVGyELnl2s0x2iGgwF2X6tp9rr+entlG34U6yhA9yKg9jF4yS2swRjx
JPc4y7oMyiqQbLTkmj8W0uxs7Y3YAhu1LQ3FLVh3Fb2B7O8X9l1BybpNOiytwwtc+gB/7D39o+12
ighEb0s18Ej9ryTOwg9DBuNfQhIFWbH1qyl/jMbomZXgrLasyIUY3uktRicFJi2cpt5+B1aTJyc/
QfN9+4jYp/K6dymDs7rxBOxZUCpCH1z7UDcHYvn3w+KRj7EQrGZL8+ByAowPYJ24VNzxLI7d0rye
4Epojbqz+6XydSvtTnBRiVeVTfwAii3RK3m1PPRIwttE7yx6aVBG5tS9ByaolaEHIlCXxVWj+DTG
9PtA9pPjnKjeuOnyMebJ2+09vTo3pJmYWYaPgZY5NOmvFVHuUp12VJUCqawfpPaUyeWzY/QiD/TK
bDAx6IVlnSMs4ORDBsDhSI4eSUFRtjvF+WZ+gFenxZwURu/iPUnb01QJkqkbK8NTgEIuBpYwVsPH
61W+YKhBl5MwRwsSo8mji+uMApUUCeGenBnGn7a5moSpfEpSHxwCmv39r09otQ5u6yIQ/mqlARGJ
2YM/7s+IGywiXrh6nlmgfLFXnOpJrYOgbpyT0DxX++6v3wz8OppKcJuQcmbTemsdo2mBn7dwEmN1
j5y+a7w71j/FtI+n81D/icEAbtO/V2uWt2ecTig0IwG1FtmaegNquiUBXzG6n50OiMOWN1GBmbiy
rWxhyCuxuRJ8uMzZ1jFOUAoazCSEj+1Jco6ej95VyvNM/9zWgSt7tBbEh1FyZZtSD0K4EMArCH7f
yzSMzAMGDz1Z1OF1rdHIBDEQICSesKarRzeSNCBZGmWY4tq0qOAVsZv+9WuBH74Uwh0P7XUkSBYI
kRLgVDmQIPX7svzrywkpmIZlbq19jYwbzUZGaaaX4WL/BICbVxXnKhGczHVXBVvKhRBuKQNNcqQL
tTK0YjRMlaNPS2vXNfn32aZ3TgYY6zHqXJXofjKjC1HrMGLYtCH6FL2pazCMJEpfbB2gyeJfnYHz
YNxvrfpJMtQTrdI0dJKwMSyUqQ6taKRdIINnJdKXWc8SJUnDyfnRyY7H7nBLRHlqkRTuvdfzxKn7
DivpzFejb1wwcBG1c29fLZEQzoKPVT83KRMCjqUUZDPKPOyMNBbEcV8obCvfhVHAoFUCPT64XMgN
rk+lV9O0Bi95Gfa0cHM7Oc5R7OY6YI09m+R3Mmn8GmAUQAYIlfodcK5a0e1pX6JfO/fy4hPKc5R7
/aSmjbt04+72JlwbMsTnKDvjC5E/1/jzdORkbNDHVYeN3qN12JLyPVHM0ktB7+nPGkkPt+Vdvzdr
edzJgpUlVnIrqUPwou70pQfcx/9TAneseUGSZRjzOpzy2DPNz1QUL1x7a+slcM8ylaM5MQwsAfVM
Sjq3yyBH+lTMp642d0iL+uYkeEhFu8a90gAJRUjZFHWo1cZOMe6oJQt2beMyrPSA/f0iLHHGuqtJ
lNUhUQ7T4gSLcTZyEdT1phAL4SMQf5F7srijmY00iYupqYH4iEgEhdvvtIENiaru8++1jL3/CNFx
4VBVX68mT+UaA65tHZYJYD4xM5/q95gOEzVDbVwelIPg3CATBNIxfm5Z6dHHLWF0OCzBN2Z59vex
x6ylCEx+SwqcDMAcMPY+mw/x+6FwSAqvJswlv2zkJ0Az/wEaGnrWRc0oG2qGk8HYHNB/UMPgB2Wr
EYPI1Kzq0FmqOojMRN07af92+2w2lICVOxXkEOAcofFlfTYgWbEbvdTrMJPj/jSBc/2XNI2ZOyB9
JzLxW1t3KYtTuNHOVaSGIStdXuW2OxnGPxPeZL0SQVJet8UhaETGlqVh4BVeYXEOdEbmhJq4oZa0
L+AReEtODk3XeZpW7KgMytQ2figS89QPj7c3dMMerURzG4qkUsmQIXCrUBV3ofvqroArmtT+UHw4
WedaUhGSdBZVuzY3F7jMGFSHswj6h/VBKnnUK3lX12HvTvZTIbtJcrTo6fbiNrXl30L4KBUAEcAS
objJMjCCo+aVZCARriwqqmxtqT5SJUjrYzQY+X1uE9EnCi4TMkMrh0Q/a3U97eaindzbq7n25lkK
DeAhbDQENLDs7xdWVrU7I9ejuIH3hLqgVAaTRe6RCfudYqzVdXRVEH1v7h6GQaCP4IQDQtBanlYT
vQLkfx3aaV35+bzUvlR09r6WExFo2dYGAt+QFWEYrhdvC/ucGGan5U3otNGhV3uMvUYGQY/M7R3c
WhHaimA80IKKGQle6YhS4gvqJuztx9kE4yciob6k/m0pG4tB8oC1fqFPCvadO6chLWyQ/AxNqMsH
4DhDwn/gdyExApcQiPCAdOGfwmTIpCLpaBvmafNo10VQJ8unriafRqX99dMOuAsM0SAyAOgJqrdr
JSBFmVeKk5Zhlv2U6ndEBbr1dHu/rk9lLYLzcRmvG6F1VoYo9k00dTFkoVSvt2VcmznIwLwDErVo
NIUKrJexJKCp6EzIKGh7ikwApL+2450dP2vFQQY+jSzQNLYta799LY/bNqAKo2ymQp6DfIV8N3t5
9TraJ1lE2bi1d/CGwIqHnDpSMezvlzYhxz/I4JdhAyabKjaDIr3TAc5we/eupcAdAvAd8mFAgoGg
tRQ7q2NTqqYynCbdn+Znqlc7YTLp+oggxNZQzNbgFcGLWAtpWxjP1kRwP7aLV0+Wq4+YNaB/0mTy
MGxZH/q6EKzr+hFai+Ts9jCrg0UoIv3MkDxlfLPQpQeFGEVp+839A9IoUqVI96AdYb00NBal5iSr
kDPqfokJKQdIA8Ie2o3VoPOAIZp+wVTwsOVzg0coN60yVJvCsyIFUVmJpIH8IjyqawsHK30hibOj
81LKzWBAkkPe0+nOGUVcfdcC0JEFNgE4B6jHoRVzvWGqLSlIKM1R0JbHKu/3cypqz7veLDaOxJo/
4Xuh+ZN73IBrrylNXzuBRDo/l97icsFwd3Vm6Oy3L881mg3rxULzErBbMJCE8G+9mHlRGgA6thHa
KD6qYefIbyh4ALM/ctXZlRb1SKUzhp0le/7VIJPQDGHcnbQh9Q3RAM21HiKfBXhntG2x1nR+Uq/J
HLJodAHc2WyPYWPRwl9GlAk6Ry6PglWzDVxbQADLMZwsFIjRaulwNiPpMvS+5kOEWshwaOzPIcl8
baiPk6Sep7J4NCsZmfzepcUvgBa/1mommDzbWCw2ndUoHDSpXiEbjoBa6xHlSEGj0Z2qhWn8WsWi
XNO1nUeAiAFxuEd481EFXJ/tVAM/eByQYW31aO+YkwvrGM/Ofk5+EO3n7S3dWBAUFYUQ1j9gImRc
y7KNrtUaGqchMBt/FdaPSnnKK+PttpCNmwcDgqcSbyRGOXmQw7Yvh7w18jhMp5bsFoCdAfNEF/Wp
bGwb8HzxHqOKCdXgbb1akHaZkZxGt90dUFnutf4+05+UkoJ09dftBTHvYa2HiHpR4QalmoKpR43z
LtQSWP9JJCFRZ9NdmfQnJKcjrd+DIdgrmj+tKUjuX58S5GGonp0SbhhPiEISuMxL4qTguJyPerKE
RiMFDoA0bi+L30GWnUZ6AlPbDJwL/7lWhlSfFivNCZKcaUmDtpdalJDKai/XEnxn4IZ6GXbjL68U
Ru+QeMGEAfp+8G+esrXM4kJHFJqFfXWWlFdWUhr+3F4Xr38QgVlYxl7KEBqvCot9lFqVmqd5mFgY
z6mn+CU2StGY9vXmGQg2gDUERVdRwGRneOE1paOdgXZwyMMILWw2eisiS/VnOv6ugViYgSL19pp4
lWBrQkMR4MPQLGVhWZw4sI7KBnDcQqtHihZI8hlmW/65LYP3nr5kgDTQQU6JsQdy+mARO806Z8pD
MId7c4OWnPqnOT0Cy8CdyLeyc2n34+8lYrIXbwncTgRvXCZzKdW0bOy8AIq+8rsj6fII6tzxwYZh
37V9l52SyJwPUzv2h7ztRYhc/LVm68WrAkQnpC+AGMKtV54AUtvJWRHqDvArssE+NsT4PtjjjozT
QVvOQqdna4fRI2iyPcagr8U9aFM36CkIU4rQXkDYgolfzYvGYa/LreUWUp55RqHVftnJERimaC+4
71deBBaMOBy9yTBjyOXx3bMSkYg9GUUVLsSGs5q23cFQCurpoIvZWf3YHOShaf1cbchRaQDz7cZT
5pyqaSKaW5nV7IONmj7XQ1QEadnVzwUI1ATJpI3Li/l8kKLBxWU9YZytpbEB4htNKUIw3eR+Iend
j8KQOkFe4gq36WsrGKEkAEzQS8lPIgFGrLKV1gZr8Wvd/Mke0O9YH8xvAGKM7nLVa8AZ8KlJx9vq
vmEzWFs9mh7hzuCKcZfY0UCdtyg4/kb509HP5F6VzuVL9npbyoZar6RwbqlOrLpEvacI8yqI4Rzl
YFS3vgEPqzUKVxbB/Jjc2/ivjfz3mrgrbGiDFTeZVoRDaUzeqHYxsGsM2Y8KbfHjfoh3t1e3YQjR
KwL4D1xdgL7wzgWN85zh/xThXAOtEe/9udQFz+/WMWFZQHpiuCn4tbWtNYqc9LhBRViTBuSpcubc
IShKzpVSWI+1Wixu04k8za1DQ5MKjCHcaoZ9v5aJDFI65CX0kUSPsw9GWVdZfiftn+zz9vZtWCDg
6yPvg4hFR/6KkzPbSStbHcLwnkoYKgXj2DPI/Pq7Jqpafx4l44R0a3I/19IvdM2KSmOb0hkSLIuZ
gTDCKYuUYzodsDhl2E75PilG4NG3/1gt+rM7n0rdy9InP6pcoDFbGgrnGvlHB6kyjICst3bUxxZ9
rCYyD1HustrnlDxF3Yvt397ZLcXEC41aDJx5wGyyv184BFVqDNYIBruwGM49wGi0+K4Rlfy3NBOj
k1+FXEwc8jhvo2aQcZaZjNS1jmheAGWB1bmjiJ7ya1Tl0uNltxq00WgFY3EJuqfXiwGZjz46ZVOF
c/OYggSwimUPENxZ/6TJrlwBb6/elwQ9BT+6aHCl5qF2dpHk+J0ZuyP4LJNIQ5P1YGEwOn3ox+9K
cgTH67lZRJHx1q5ffijbsYtdJw0+n2Z9FWoA0UXBGtzo+yUvBWd7rUIIZoD7xOgtkf/jh/Fl0s7j
nKNPTKWv+bOGmHtRiiOgyUXP0vVykJxnIJbocQXaCW8Ghpagm7GRq3Aqa1cBZpOk/GpJ5spL7TFM
EGNEP9GQvCr5iy1LiPNzdKcuLiXGPpE+biv0hrsA3hQ0uOKRRIb4KlisRgyDzWaEfpxuTyo/ui+c
w7B8pOUZDsI+GcZjuajAzAbF3PTRGOlTq3XebP4Z0/3tL7lqYcC1XX0JZ7UWs20kFeRJoWnt9NlH
x9MD8eme7otT8mif6Ul7rqmbU7cv9k19v+Qu5i9uf8NVgY3/Bu5ZbTT0gwCbGinm3ffRT7zcd8n3
4V509b6aZNZXb71Wzkam3SBJ5eDARvrEV/Y0HE66r3xz9vUZb905f0rPS0CD4Wj5j0CP3UsHoAYf
cLcO8cOfY/nSuRiLOtJDvat8oA3vLYE5vX6p8H2Id3AXWPxmcnaunbqsBRBqFbZ53u1zbcH9t63O
UwpCDrKRaX6fmJFfVYPoCDZuISSzHImKmMHiQy5tKTJTzbIqzBfJHZpDS7yucPvhdPukt8QAvQlN
9WzuCwnPtUkpJbgF8tRWoWwUBSIfsEbo9V0H0qxUlI7Z2ksT0QdosRCwgkxwLcqBLbedBtZr6gDW
Z6BZlNBQiwIgqaEfp/3HyEUGhn08r13Me2JYuZhV4KchFruY0UKVVGEBfja53Uvjp4WFZT8iDLFH
CgbKC6DExqGhHEfByPfVzAK7QRey+YwNhiGjAV2xVdgtv53k0CtIYMf/FO0ANiG3rZ/I9Lum+5gI
IgqhXM56ROBpy7Mach3b3Fujsyv7xzo5KWcHegSy7IUA/3H+UYMb5LYmbVlzEOKgJMkqeUgTr483
U+ulonOHqyJ1mZfkVYZCPHJGSl+LamxbmoTyLINBgWsFNve1qESfRwxM6lWYGoD5dZJEOhCg5LhW
NC772hkyPzMtAjjCqhVcly+XkVepC9EOl1Mcy3Yp0MdehbFpeFquvzrmj2HcK062p/pwUgbQKur+
ApzNF2feIb4cp3Oqvk9dcReZ3WEeHpGoP6qPZoso8/YBXI3kMpW7/Dbu6C091SzgjuDonbNq7Xrl
GCcYU2FYXvt4fnT8CTELni9H8Fp8Fc2uN4VNtgGGAoQunODRHFqnrbAp5TMSKacHYKBHb2btfXau
4iGz4g5e4atu477/A7YTL99hzMRrvHQf79l/5zv4U34kcGOYElx9FHJHyKazpmiDs2xDN5iOlI8w
oNWBpLVXzw9Lua+L6pC4bea43SKCibu+AZgUZIeATlWk/PhqObhcJpUAvS3MisVwrS4OIkeOXSlp
j7dP+tpoXwpCyn6t/1mn9aqeD2jro3YQ5dZ7DDivTre9ThZson61iUwSa1NmALcYgFtLAkXRiCwK
GjUckvxCdol4tCgTwSO7obhrKZz+9MQkyWBSdHZZDpzAwVObT6dtPUR03lwvbmKAFo2A3EDyQavQ
u42hC3Jzm0eHrDfDdsdk19cXXnjWhj4u0sR21HJekajtlDtZfb19aNdGC4vE7DHslYYMAv/Spq3d
V5E81uH4ZA3n1msMd0m86HueCOzAddy0FsTO9GItttpWmYV+/HBwMBa/k5oDNffGN7kTXPtNOV/3
nWW4saK1nDnX9DYjMvZsMHCb3pXsxemJl3ZnG0C4tzdvU+MvZLHzu1hTEg2t3cSQNQAdSPNnJfHi
1hcmQ65tBrbuQgz7jAsxGekkPbInNHdZXmy6GJ1G/1Psj7t48Cd1f3tNov3jojk7truynJU6NNM/
dpIhMflcIP8nmUKgG9GyuKd5JnlZNYWKti5SY5qrususqXNVdXJVdDvTah/NysOsxYLJINEC2Wdd
7GY/gi+rMLHAbtHvikg/goh9Z4xH5ChcSxN0fm+vEUbXsliOnYev7ZUpRv+0AWHTnyj9MNTBNUoX
yqiUqWc9TsooUMnt1f1bIHd81YK2j7nFpirGryxye7v1+lOkP5jPt9Vk2zoCXvV/VsadnknhWiUA
rguzNCRvhmR/mwd/zH7MHT0s49GB3+7k5IQ4HSNSAh39GkNZv6LsRvxbOHeGwOctFMTgTYjW9cpN
mz53JSNHJr9D26Ubm/N3S5lRrEAPpuVnuQMwS61N3yPTzHZmmVVne5AA8SkByVuwLezpufoyE8iL
iJKQRdC5u1rGDpWiEd125X0atJ5kudJr/khe1NJdHv8TWWxmm1FKoSGBM3WGVvZOOuN5SOxDqn/X
aleLJs986UdvkP9Rbfg4zeE/kukgjYfsFBuPXN8ep8Ar0huwRcN+lg0/cr7T9kUFB7T2LI2v8fI5
tYIXiq2C31GgvKG5GqlDjI9xz3CjKH1ESxjZpakeE8e5G5TZv72qrVuK+hd6O1jO+Qo7YpQLABhW
NnTZOg4wA2MZJGT0RvmxjAo3GX60+t+VYBlwALh9EdmyRmvk9rjb45DMtvrBAvlpPHja8KH0r9Ei
uKLs9bnYuCsZ3CVpSDKNVS1Nz+CKAzhB7gE326PR2+294wzOv6QAMhpdMaxPgyeqraQmL6IumZ+j
YZFfEmROdkgvZ8e2UUpf6lL13ozmUeAYcV7LfwtF0RfgbsAQNLiHt3UGQpA4nZ6TTjcZLr9Ugi82
aed5v6R69xsQQPo7+neb/ZhIUX+6vWQ+D/UlHg1gkAz4KkR83CVvpWWRSgk7O2bNvb0cJS000Ptc
0xPFmOmoZs/EODrj33k2/y0VSVBAasGx4ZPoptFVSzZm87P+X6Rd127cyrL9IgLM4ZVhkvJQwfIL
IVky2U02M5vh6++iz7lbMy3eIbYvNmAbELaKnaqrq1at1R11KQu6xJe6n7156JPHywOcv1/cOTAB
GTZwg0CrSZhekgIBlTjJcLQcpFzsqN5ERWq6KGrJnhbpa0/EpdXECx3NaoCQg3JTuLMslo59DpzY
cYy15ug0/UBcg9Ym3zjJOGWoedvQBxzjEUw8kVnE019MLILsOaeF9n/TEDyMnk2pknN1Ok5lDdgi
8W3m7IaWfWbS8KppfE3e9tuRgQ4MCjCgNgAlDrJcwvQi/1AxXvHumCDWGQ3IZKAAXPN3KfmVrym/
fVvK2Raq3Hg+GEgUiuktRZvqrJHs7miSfpOXKogegcPk8V5VV2bx+6mAqZkTGC4aDeXAfp5fDUXa
c6vRao5qVheY/Q2261aPhk0XfWRW6cZd6XYJeexMaSXmEdy3Dc5lFe4U19E8pSirnxu2GJSW096G
WnoZewN5t5MDSQALgn70K4+M7aquysKkglEBCFBcFeiVMbVzgxke6lORE/lYA50JHakoKR/UgeIZ
z1fu+GVLKGgB/QbciTg0OyF1nRZUPqrkpVSBtNvSGCkLaQ0AtzCFaMSBjgdERObUlTCFsUKGIZkc
+ZjW1m2ptgGipGu0tFZW7baUXpcDfS/YSpF3aXCnRtXzaVTixCAdMAjHuCFek+zl+APnf9Te/6U3
AyUM4FW4bzE+AAmFu5YiUOyqEWNLPmRIfKr02VQrb9RWboVvXuxP6+RMVTKTDuBmOh9N2cZNr6SN
ciyT5FUddTQz+UxXbvWEXwPO0CVmcHlcYlIV+x458hm3iCzyHEcIA4u5EsvaoOtHnMbNBH03dAZu
7czxcjVzKVRZBhv0410ZVnIKcaxfK+a/Lx8yEsBdYVZnCJs676mThxSvI6kwzMk+tk0HAZ/bvEi3
eY26OQsKOXTI73J4pdNDvq20HSVpYJo/JbQ5rMzC7FXO7ipk0pC++EN8M+fxhbPojLmWR5kZHTOp
TmaEjHTVI5bEXChruLnvfhvoeeD+UFrGVYWmkPMBE3vMlMxUk5DJuqtdO9Jd1eBaKr0ofVqZ2/mr
hVGhNI/4AkALtMeJGIEeTxNmjR0JtSYzDnFc/eh7otymY65ujFxiL06mgjtGhqhXk8nTvlLMuybt
m0Oat1eaKakrAde3WTYwwWgPRoII/VFIqZ0P3Sg1YpUKvofbdw1/7PM+SC1tszLqb0cIVqC3Mte1
ZmiJOOoUfT1K8mfUsc9+W3fcfx929Dfx+tcCKrmlZ7tZYPkOdYf7VeLG7/fXH+tw68BnoXVBhPeX
qhJBc56TcLBTt5seLRYm3UNrE6CxfhdlHagoBo9rGkHC82ZGV6PNEigatN6i3iXuX1mFzC6AtCRM
qzgwRjDzGbm/Mq+z9z7bTYKN+RtOTipGhRpIMq/eD4RWqkd9JyCFy3+XbvlkreRXlufxZETCXpFI
lqtcbknYBX0fUMkz/c6PPaXzLeqvQT7Wpk84k7ohoS26gzFpoG6kfZDEWYkuRI6H/64QKBQBPEAZ
/k9l/GT2tMhhXdxjXyDFu0+v4gcn4AcAAngg+/VNv5MewRmwBqr45mvmJdMQtKFsA0HkP5rvJ0ZJ
0VpmqmJcFDexB8YoP7Ey3MetfWxI+pOpa2mxb95cMCisWpYlyF/F2CNxHrvMiQ9Ufa/NH2bJV/bH
kitBnDbzDuGgg8X/fDM2pM5S1RhISBQdxTgTSiMZIkavt+U1irY1U8K+t5JMBbERTI1ZOEoQxHAi
F6+NtQ2yeLzwdEBLBjJ83+JPk8XpMKkRjpf8GRfK1kzah4ZpN2Q4ZFm51956tdpLmXSbWmssviKI
8j+b88S2EENlkVaj+8khoW55U+YR2y83YKmqo/dKuqlU10r3MYe4r4tnzWWvsrBhwIoNQl+8ReeW
WWEd49ogpsJxLGSr2KfVeHT0wXEztDNoXUtX5nhhJQHNmyl98VADJlUwlhUtimYEK1lDuNvDa/Eo
AUS75ba2MqqFczdX5SEmaoHWD7fR+e7MezvDh2AtlTujCys9IBrStQH7lxwq87rN2UGg4xGzoMFA
iN0yAxzPOWgRQ0TkO8l5SrNbaisrWaZvUf1sBP31cCMQFQBM/nwwqPrVSVdnNAQD90SvSVv7knKk
yhaql+5Qtr4mrQTBYmb2P+M6MSm4kVRLVLzTQcJf/AYAPyncH7lvv36qH4rlma7quOauWWszE3PR
/zWKxAEaDtCfJTZEKfmEEDFhNJw0j/0ubtlPPei30970ynTPuGevwCiW5/XLnrAbG2pUwE/DHu8O
zkuZPSQyWJI8vQI4e7uGAVszJixiXo9SS7USbKaJA01TvP5i27MG35JC5uz7wcbTYk026fvT4s/O
+RqhsIzcqGmXUYwwjnpABx4r2R1Sv9R6L9OGII0+435TI1dj9Cu3w+paChd6ZmaaPIzYs8qvoqN7
rtg76amKx5C21xzqahxymjZPPIfeds0a08A8l0KghAPzNezZO5zcujraimUGvv9w1KU8yEo+IU6q
8uCy51yKkPBgg/M0Zi16VCnPzdSsHAtOcxrm1/ARrmpts2JPVLdJglpy++lqrSq0uIdODApejQGK
AHZ8LKfpTTuauBDGddFSMr58XB6ZCET5z0k8MSRcR1UEDUdVgSHyPP4uQ+vK/mRvoIbqg+xOYe6v
zNUOr9dq4U6Dlx8VT3m6/AHL2+fkA8SjKesDHVtsn2J04yMkd7WbfiNver96bLfW3l8xN5+Dbxvm
xJx4OIHPnPgAc4MPxeef6ue9flcGWuIN22vn3qefxorFtZUUDmaZtAYD/zAN6+iG64DGhz1SDcqM
oUmOxSOla8DPpWseWpQzASuUNlDXOt+rksILdIBgRfvydgCkKP+d/ayLzeV5XJ7GLyPCoa+0mI5x
0dAwqlSIZk/me6LWikfGYU0IaylgmqEj1pw1BNhfzFLmKc0byLTRsDUomjIO4ybaa9dd82SYh5j+
qurd+Aj9PZDNy97lQf4fh+PLtDBKq1FB7AAx09Ae7qLsszGvtNZrIMRcxe4oXzWqX1e/zMfujXae
3jzHeuJGvzIQ3zfVg+G86PaGAsh0+aOWl/frmwSPx1hfgT8Y0xFTKfKNKu02DKJbPvg6Q2nqg8vW
VqdACHuQI2aksApcZk2yqf9QA2TczZz32OD3bYua+HAwM68sD8PvhCr73t4NyoamEF4Fqph46oSL
9kHT9l22hvdZPllfMzH//MT3g5QQzCzz6sjsSj2Y3sD23HWe4nt5jVVidgrfncY/lkS+NQN1P8Ms
5kkwasUdx5r4jZ6vMdX/H67wy4zg9AvdSeyyx4Ac50m1gvSa126qucy3X+gh+by8sqIu8388Pzhs
5zw8MAYiE5CUdFIbtxxXDAtk5xZszduCP84SVqO6qZynbE/rp77xrsoPu7kau00m7VGhV14vf8fy
Dvv6DvFuNZ106GQdriQ3d8XkGYDNb/XpJjNHnPY7Zt4CAtCWjasa/gCFjqFo5nIICH6v0+ZBinad
9GYyVz+ufNZCagvNIv9Mj/iuoHwqtQygiZDz5FWyN3mzGxOosN/hsdZkxYPeVR7UPA51uUudXyp9
ZdwlyhEJ/1GjQd7p6OfYleMmr/zMIPtMvYlZ4U+1daX1bmaPENJcK6ssu8qTbxYu8x5dwmmOukao
PxU/szB9qG7Ydgj6R/0leUhDaa0OuHgLnNgT7u5sVgyC1DkNqyieNmMDuU69guQemnpW5VCXTju8
PxR9HNwD0D44P+0Zg+yGYuFw5Bog3wXIDlm8l/lRc/xS3rXJhMT5ozZtzNabbO5G7HGEcMzo6sxr
EOxbrcvila27GBaefpPgi0v0pUplW2G+IazbTK+6hM+ixC+kaaO1v9LMdkv+EzWMzeXNubjQp4YF
r9xr6qRXLc5MEl8VeaiBl1kjd1YFJYC7gmxQnYzQiOuX1jWEvi/bXnpvn5oWvG7ZV5pFJ5guZQni
s2iqjq9ZqbjJD1td60Jb8rsntv7M/4mHN8vaoS3+C+tCcXWZuMPakVm6TU8tCC5X16nSoNhEQ6aO
u2xU96xqdlOherKVrCDLFp9oAJuD4hoEBRDAE2zFxBxLVcZomjzArRhIb5ZXbktvuOE340qUsLw1
T4wJrmCarLaueA9jMuRzvb7zuVVelUEERta020nTj9Fc00VezCWcjlDwB5KJ4nWjwWeqnLlj6Rnt
rla9+tG5g1BFERMXmQy789C2YEnPIEu9vDOXvNGpdTG0H5rMUht4v6iyi22MnJDvDDrurR7h/WVT
i1f1qa35W052ZlLmdV6AayWMiytz8ph8o8g1+IRv7M6VhmveEy+u74qNvRaKLLrBk3UV3KAyWMOU
jjCcWLtB+10hheF4gwvCly2xPqzHy+NcugRPhyk4uFRyjLrEyzck+W0t5wEFyAr9ixFHpiieEA37
l+0tj25miUOlfi4Cn08rB0mNFLcjnPzemPWC0Qzhlf2Wtb4davVqLnY+cWJcBzDQP+aE/RprKTji
bAzPQXt5GcQ3ytHyID+GeAJ65chCr73NFh0aMogoEYLfFLn08/HVdd6xOrJhMJEcV+vJ5E4GkgiX
Z3GpAKLMDHj/a0a4HlSSAw1IcC/T7C7R0BW9sao7NLPjgLr6rLr7CdYcoODN3C3GxNVUzzLX0kKL
nvXkG4R7YigddC9QfEMPzfCtdqUorvxZ5F7ZvNQf2n3pm+ltpjza5aGRcpTe13KMYjvun/j2axLQ
K3Y+13HCiZR1Ci5nGUXWQ/zEc9ewn7oUaKFtBUmSdNemx7S/th+Kl7TcOtKBZGgDHKnHVbplFhjx
1HtSvfb2kbJx+/9aIwirn39ejs4/JF/weUzeZuj66W6Tdtu171O6yaGyYG+m6EFKr1uZ72UI1dCJ
u3a1xoC6eL7/WaRvVJNTNOi8V02kz7ZO4jPotTyEa+Ici/ceRFqgO44dOSutn480U9WukmOVhM5V
SlHxUMdAJx/Mus7bn7Tu3K5U/NoODP66MsWztxCP96lh4RhMfQrS134kYZQ+d8lv9ngLUPxBbt14
/JCo270/XDa4tOVBbwOOHpQjZhq184GW7ZhAUb2B3zAoWrTuZPbUxOhQomtx95IbOTUkDIxkUytr
doVa49C7Jek9w36+PJSljXFqQTi9Ea8Mq20wlNQoPRWa3VN/nWZ3PX2v8o3B16SHF80BFQ3CNmSs
oDVwPnNMIbpkzCvVKpVXlbkfpZnLmhEEQQb1QIiq+BqtN5fHKPZq//EQcx88DIPVBtWqc6tUkawS
Gpqw6re/pBDssUbk3zPi8l3lpx9a4Knc2/1bFLhoVmyGSodykqcKZjvk5t36Lv6pHeXN9FN+kf4m
vD0ZociApBCW92aP4hjNIs/kV5rlt/GD6ayECYvRJjQLkSmewSZ49J3PJJAvOh+1OV2ddjJeINLg
E5UUT+j+vlbNvH6ox3R0WVU516Cpae/11KD7y6s5bxHxsJ9+wnw4TyIyp7E1iXWUhpbi63XrJt2e
56Ob21eSvhJcLx0/IBj/wF7Q0SZmJDu5BQtShXRQbFf2gZW14SL1JfmXB7SYoLHwWsDWRLczeqPO
R2Q1vMBFjreJNYY8PvTVM86dNv2uPnNANkHb1qUu+ZiMDX2PZL93dlEZgAfq/fJnLA329CuEQ1KM
Sic1Dd57cSybW7MogUqVITJy2cpiQA0cKqBaM20guuTPBzt1Jo8aiuA9SwKwcUP8RQ3AISgV92ik
wr3tVfaNfM3bj2E1u/fnnItb59S2sHXaaeit2kEYaA53UOI4RK106Aq2Z8OTKh+4PFclqTc0r2r5
i/DMG5VNyq9HCXXmPW/eR8PndGco+6bYYP/7cfQmlXSfKnSnEwaxDWlPhzQgfPtXc4bHANC7wHyL
c2aaaIxqR0TLPQN/0Hsh30yTsZNcHRSX03OS7gnyoXW5sVYuh3ktvs8XmrR1tKgqQNadr1U7OZBW
R4wUNokOiE3mgMxCS6rtKEEq+vIYF3cfaBf/19R8xZ+cajPrp4z3E8o16CAIkracdugvebxsZN7C
l8YjPAO4HQGz2cp4tpbKLj0k9eiZceomcRRG8VvU24EVr8GgFqMi0Ir/M7J55Ccj41UE4BLD4tlK
vI+hCmDk1LM0PFc74sda4SdAR5rT9dC4Mh39yyNeWkFQGc04JeChQSp0bhzddDnvwcYX6qApC9TC
yDdSmkh+Ss38L/zyTPUqIyICKafIYSxB7gut9M6cqmJui/o74T64qgKZm0Gcr0Rgi+MCA+TMswF5
FNFlIsNamSNN0lCLEqhvJYDYkr4hfpdPa4/HNVOCX9TzEYAWxtKwajNzm+I5HKRpTDYys9eSOYsO
aqYf/e+wTOEpI3epFKnUzEK5rDMtaO26zdzYaaxuUxM+VTfRpPRsPEgGclme3GuQn+tJH4FFaFKM
IEWpkASlqRJtp9EoVfZssuLuqnXUQfVVQvHvWMu1yut6S2IPVlyQ+rciJxXyiKY6bMfIoIVr5LU5
Xtm9Csrr2ByaalfLJfRnOJeb1gVBRmF7OEZo2lq7HBa8wCzUMUOXkBUAkfj5dnVGlpFK1VJETFXw
PrmV/9l4xP2FbnWXggfg8uFYungRFeJJBvA54Nqi2EU1pWhKtNssrO0PxawPFu6kSI8SICrkUCo+
mxJkTRJSz9l03Y35TU8CPX3M+2jTa5+DFEbGBxQ4Pi5/1UKIrCEVg7Y6IF3BeCY43dzps3YoYxbq
Se2qkuzmcr4xM/CelRsQKrhl/3rZ4JKHgsU//RJz3VUUaEbgWDajRFjYblrFzSGE6rmf2tv01IXQ
Lv8LY+C9nZX/wGwJQNf5EtOOWQVonEDFs+ch23aVy5+zg8fu6KFaAQMtnFxgOL5MzbvtxPMWCWyp
fB5Xhus5sa3PpEzeDIWtub7FjXRqaf6SE0tGH0UQI4Ol8dCnOzRNoxIRjU8QqgDx166QbvIAku86
ujLRYvxsyy/oakZvMy2fVmZ3afPAGzpg4p1ZXsUbm9nQ0ytZxcKhvhnUIB28TB4CB6RTT+qP+lhV
Qf4Q57NGO5NHNyPHXHWTYWsUx8sfshCkz/CZf75DuHdqq5poJRUsZKx1QWyiVFDPnKEl8Rol1JLL
OLUk7CezzM0eXb0szDfkoVgrwv/pwhJChrOBCHvIisk45hEmlIyeVfi03tL0kYJa6ir/rN6LxOWf
EyAJnvwy7vIn+7bHwq/FzEuV07njAJ2FoM+blQ3Pt1eb6QnUa1psr+i+3pv2bdl5gy83rtO59WvN
PaX/1T5DtjGv3UaDYNl9xV1la9V4bOarmPXFYwVAHyQjZ0YdR1hblk88Uyt8TXcYILA+Ra9cumI2
ClFjuWulK2ACEuNVN++Grt0w3oC8lRyM5F+SNc2vaw07DITdAFGCuFDwk+2UDpKicRY+K/obFJFc
24aYDg8yA/Swvsp3kRLq0muqv/Xa2kW1uCJQf0dUBUGVuRnzfEWGKqpq2x6wv49o+Qz2+n56r7Zk
y/bWAw+eQAXnye+OL4MBrbnqVvza0pb/Mv4t4SknvM5LfWIh2IGBVGiumLwKrZ8XUdz381sUbLzA
MEMU7HyARjY2oL+WseWmg1l6mb5pUOyA1qlnPNdPDkSlraBeU7j6kxG5ZFVIDxloUgTp8Dwyn/t9
kPsEDHqb9k73otEd3M5P76WDFrzu2zvjenjc5kd+O9wmO+N34aMCfCTvl93Yn3zGpQ8SnuYJmvsb
u8AHGa56aN7KzXviNR79uKnQccD9LjBCZwextM9q91BcOfjG+ko6/mp8K4i3zpPtAyuwb3fxTea+
Ip7bKvj/Jtfado/UzbzLHysSAf45EadrJmzKtqjaWOX4WBBgos+MPRDTy8LWk3z1JVCORtDtolv5
pdu33u6y6e/XDpDMCP5nZDaKnmKOW20qi+r6WIeZBIEPEE06yQYl4w7uCVm2CEnfy/bmkZwvC1qe
sDuBKJ7BYmJ5pdTSnFd12Yb2EwbK978A0ayfmb+Wf13Id810orOuDYheIeQuOBmj122GDjkYIvsE
AIPu6KjXfa+71lD6UrqvOrQJr2DD56MlDs4CMdecrQQVtSzcaI3D46ooijbUqXGlUHTsOslHzbUN
V8vfl+fxuyeBnpsMASoF1tDVJWzvaGA6sQGtCuNGvgatBF5Sa5KS3yOBcxPCprRpn5fmWLWh1Q+b
rClR49tVlU9sBRiZlTthZThiP1A+pmZnENgaWv0YZ+lGi9ZQ0GsmhA0hlyYtlG4ezggxwdhwafxy
eU2+nyUsPp7qYMvFn9+kWZImKipuZFiTcoSCCZqzmsT2J1L4RlYEtOp/O3K90u+7ZlO40oG30eUo
Ym3IIuppZrUf7djN2T38idtxYG303eVBLk0jyBJAZDALXIOA5/x6oRq1cj3HNBrTaAajRcEIZco/
LhtZyDXOU/llRbhO+rjWs0rB9q7c5gm0YH56/RJ17nTwDOIPKw3hy3P4ZWz++ckbgLR5MRlO3oaj
N44ueXN+tiNo654vj+l78HU+JOE4MacGe34EK8MmeUye127gpdP6NWPg0DgfhNJjFeIWvsdo9ECa
QsPhCPBCdGp0+sp1teTmTk0JJ6lPSwDOptmHN79KkPCAnfZJ+re0qLgT5/mygHuEHArcnOBMFb1K
GkJgZRokn5VbomibWqPvbWe7l1dmeTxfluYtf7L+jpPQoVDbNixyJ3cjFbLFSn4F3NGzVBUrEeDi
LkCTOYJfQL/R/Xtuy2jbIaXGiL1WxX6eAI2nvE8Iyi6PaPn8ILIGJzoQ2d90AHpg6Etlgpmkvokb
gLLVOpCcfF/aYNhOAtWKb8Fl7RWx9gNEy8EQD6+Xv2BxnHN4jWZrUNiIiowkZiDpyOU2zNLXwsEw
s+s4WYMXrxkRDq7ZQVedJQpG6UibpE+uMqm/ZxJZ8bELT0loNSGeBg/BzC6rCN4oih2ps/QIG4R9
RsgsyTYYQTMPjI+shsBqytxs+lR7cDVrkBUbAspZ0BWoRxT0zkgLT8UTtCKP5ZTsLs/yQuB4/mXC
DACtUpGutnDl4BHpS7UfHWsA3X9HU8BurV2vABXsW0/WrcE35ocd2lHjGnq49q757nzwGaip442r
ggdfbGjoWj23o4GjuS91vES9H1TlKmOHkbmGuVp0m6+08yhrzlTjNQ1Q9FzQFMYsSZIxNnrZzWjk
ibgj29fpW+EExs+4esMb1wXSU2KfYBNaObvfrz7AkMCpA8oXxF2OSDJslwNIQiy0MCbWT8O8qtP3
y6u5ELPCwMxPoKOchzbleeQnjqju9KnIdMrDtum56TplKis3PEWl/5p1tkO2+Lfzrkh2p/k6sydI
0aeVtVMl4LT8y9/y/WihgR61vvlNgO5QsQIup1Oc2lEyhEhSK8QHC4e8o6Mplz50/Nb4Jr47YBhT
oVcyPwpm1pnzcXcSU2JwWQ6hlGV7nY2NVyrwGQMd8HbM10LnxaFpUAMCh4mGWqZ4moep6OymHELA
XOQDmODN2wGEt3vVkulKZLFoCug1G14DIkcigD8ippzmOsfARlBXoTc126lGoYGSGs2GlxdscQ5n
2Rc8dubHx/wpp3vHJrxKInUIaUEaN1Z3SQre0XEcgs4Yp+CysQUY6cwrhSwloCBzN4Qwh6i894im
yzGUB8m5d2Kz4W5hxGC2AqGQM3mxNZbpPc5x5qVxXG8s1lr1gVRW9l52HG8+q4iyAYLDCn9se5ax
58sf+P2o4vtmBla0Ac9qbUKIUncdOKrREhhGAA9fMUvP584udWUavs/5H40nGZvXnulwhMvcmmJL
qjRpDCs0dF2hC388mJKU7NuiIY+y3lcriL2FUWF1wYkDDA7aqIVX0uUZ+r41Z+7Mr98lzBASRGpk
xvoYmg/ae7o3Xy7/+oXSxPnvF3wZKF1iSMvh96vQFPiZXiXh3mlcNIGVTyyb/16x9/0KOrcnrIXB
qNaBp3YEbhNSJVdZs1VeqPlzqLcDsKK2fhykQGldeV/SxEORzu2Hhzr5qPS1Hv4F5P/5lwjebCpN
Iy4HDd21caB1V+abWd6oSMdVb3RT5Z6cG6B9dbq7t5UZmCP883vx3K7gARxVlybUbsawc36UlV+n
u2basGiDWvVL/CvbXja3tPfRuTjjV5U5ASE8ZzQOWRrW5FNIUhXV94KMwFZHdw6pIperxRoF8eJ+
0nDpIvqaOb5FigvStDPFfzGFnab6JvlMwa3/GO1fJ2XXcRus48TeXB7h0mkzwSMDqnNAKPAIOfeo
o6M0ROvlCc8Cs9lQmZab0WrXElXzbxFX7dSKMI9V5iTR0PMptOvCq5VoW5Tb7gY9/250ZTt0JZRd
OiXQ8AElJ57uuN+FU5m1WU4hgTaFjh2zWxnvBDdrrWqvSI22bfQi5JQW+7+YxxObwsnkSt33cNKw
KXMKkFA5bFlV2Lu/sYISPBJiQLJ+61FDrN1aLUH1V9XbG+iM/+iBVVoxsrTpZ3JBZ5YsNBHwnm+J
IYX0fCejxKy2Q3wTK9ZGjbRjZtm5PxJDX5m4JRcNDw28FV5wBvprz60hfSkVUcnkcMIV5/Z21/7C
NOe3Rt5VKzfZQugJQjNkEmc6QzAo2sLGiLk+6U1kTyFgj9p+GHJIhKRN4UH/YfTyVI6feYu6o9VD
h6aqIdBs9Y65Ei0tzi5q5xqiF/wlRktzY4pi9chdTMibHmgKkXuidaOfInPiJZP98Rc7xgYKd44S
YE1YzClV2WBFoFWz+NBsJqbIrl2XkvfvraCPwAJKYeY1FUVWDSapldEnclhY/UOeppXbOd3x/2dD
9CFOJ1kkw95PmaS4hLexx521WuZCqRwYNkQ5BjwiMtwiv66VWrmtsQFWkME/oNu2ubLs0dlHw9ge
OxmJudRuoJUVg9o/02vgS+PRdJUoHoMKQO/AIJKz6ZseUhHVOPmdZJLHuNQzL8lGstLJtXR0wAGD
mgbaEaFDLNyFKKVXucNUGfjPKPJTXE8hb0H41NEsDS9P/rIpSB8C0ASiU5E3V6JqHjepI4eN1I2e
miX8qWhs3TVGIEEum1q6kVC1BDnhLKoM+Y1zhzAYBiFZo2EvyV18O1E6Bbrayn+zm06sCK6grRnE
ReCxQUHd6ZukK4u9mXX6SvywOG2QhwbnL57UyBSdj8VWs4GnZqyEYLYAAycHdrCcVHqLlJS5cgQX
mm2wc79siQTbpQ4QDpVsOWTIKKACZNc5v1YgdtHvYm2Su2s+Eg2C483Ea19zKjbuNOLIjQt5+gYl
+8zokCLLdNOVidHEblsbaH0udIpGhcsrvDwrFqhXZQtZO/FtCo2FTmqVSEaDXFoelNYyfoxy3zxE
XeGslFzmCRYDD2iRAsiH9wsQ0sIRASTOKlsnVYBuVJ+GyXivK/WYGGGsoAEE0fOMLWlXQqql4YFs
ar5jIAMHIarzRa8TfaqGBjb7ukxALw+pq1JKkg3AE/GKqaVIB2Tg0FfD2oPOUjs3NSIc4EpRKmFC
wWZ/1Zr+EAXQnq37lZhg6VCeGpp/fvLwjqIoValdzBs5v2cJ8bKYrSSeFi5GXE8AbiDfBTpZkdy4
1+en9rwr4iY+5G2zpWD3cI2eAdjydHkDLsXZqNDO0u04CxZ2x/lwRl4nzsAxHBlc554ac99sE31D
hnq4tfVa8lpS9NdtraOyb9g3ZmePL0zSypVZXej8QLoENQDEqtgriphALjP0TkOmVwFMwnTjIrsZ
dPTmq8+1DREEVfGqg96C4CdW/b7EC380b5usC7qM37Gi2Et5PKwczYXzcvZB9vnElHXhSL06n5fE
M3WyUbPiKsIsdGPvppD8rMZrfQ0EvLC3YBOEcBbcAd5YwnmxhxLCYqSBzZj5Or2X87Ve8eVRfVkQ
jsmAJ5fT1rCg10m0yVDRc4aw68lTzWskM8hDOUTXldOvvEOWEkhnIxO22YS0bpnVrRKO+YeZvki3
EHlwi2l8pLK+LShxi9YvR+I5WhWgo/Y2LVzirBCwLlRJMLnQrVaBeQZGSyRJz6ccMbUEHwFUlgac
Sin1XmoZXt4rAGvmDMnH6EDNdhMpg+nmVLvWhjWh4XnbCG747BuEbWU1uFGcEfdg3afdmyzJePnl
nHcvA0ekNIHs+7pPuepPLF8Tzl50KyfDF65gs7dzhczDt9CNINm/EL16uvU+ZWvJ5GWn8mVJvICr
uqIxIMvwkWEGGXnovN8ieU2fq8f+Tn9f401ZuGUwpWDFQvlJQ7AknJo6IiThtFZCs73WtVBqNvq4
kolbuF3OTAjHhnM1y8a+gncyf2FEYBlU2Vvc27jO9pcd8vIifQ1GOCgt643eNHFQ2OQBIbQzbOYW
ZnGXDSsB2VJ8fzYmISBAzDlCeAmuoEN+tkr3NduYje5p+qeKOqWU9L6ieBLV7iFEuxnsbcmxeMSv
9XEzcvNFZ9qnQeSPy8Nf9E8nazlPz8ntquBtpjADE20rrwnx5ah0dSjYk5+NdJcrd1oSXra39BBG
3RkpVhO8zOg5FAzmHSUUOQrEDdytsVc1sCS8mR9MdW0glcpjswaDXfZCJxbnvXYyRFZM8jjM894k
UVBWUEyanG0JQdQx3urSW5Fe9526LQu5cBv+bLQrrnjxjjkxLzigjlUjhE27GXLpQHDVVqjbxBUN
VuZ18VBC+gLZDNBnglHyfJRWMYAwL4cZ0/bUp72O0z+BoutadZGtAbmGt/aMWTyiJwaF7QwxIoJK
GQ6ODv2QMavdzlYDSXllZeK304/Lw1sbnbBr4q4tyeRgDcui/Nl0We7ZVFFclmWpd9nS4oE4GZaw
W3prtPpxgKXJaANmPKR2UGu7xrx2Rq8sJw/JqBWLix7oxKKwQRzWM9pbsGjxfGtHu5H/aBia5vjm
f0i7st24dWX7Q0eA5uGVkrrbbTmeYsfOi5DBESVqombp6++S97073bRuE8nZE7ARoEski0WyatVa
l0cmbgQA5tBbeCIZJAzNWLipZ0UMHaT+BQ2cvtYA8uNo9bWOdNCqk6KnbWB6FSnTB7d9oHPcBJc/
YR3KyWH84QvEoSY87dDnXEV4+EK6jzGLEmajbOEU19AODxZlf9mg4Df/axAgRaQpQFspopFNtQOS
LMaQzRxp7NinxSF2ZSoiwgK+GwEbE/CW4LwG4Fo4rKalLN1pyKposn4a03VcJaDFIoklGYt4yv9j
Zx0IuouRhRURO+qQUBCfQDvLS/LA1V88P9cqX7OI5nv6Xv8+VI8dTSXXcvGh8G4V9oB2BqoczRPC
LUadzbpB4aOKkmdFOWYRqHCzz6q9K4CfN/azNhH+M053nO/57E9m0Eqpnla/FL3GtIDDRFZmzYsJ
9w11MevYUBzoPR5vOfHI+q+x88hLRXY68CHH+lv6wr9c9pwtVzUdgIiA8cZLWjynjH4yRs2BXFuO
C2OX36agM8vryi/SvW7c1Imsw23LHm4hkI5GixucSXCiYmytQUmMOnKn7qlqnswqvSnzlxLveEeB
tE/b3V8e4NbWwLEETTqkgpHVF2ZVq6268irKI71xh0+jPvdX+egc82bWDpctvYtMiAuIZP4qIYuM
CPCb52eTBm0mu3FSHq3rlhy6q+SQHJqrETrlSUviPXBTV+4xue6u2AHP3kNDb5I8UgPwtkVU1rou
3kDeHfr0a4SZ1pqFlW6e8cioXisl82P3JYtvstjZt7ayq7l1hPwKFACfLs/C5kY6tSuc0K3pLjFo
MXg0TdPOLIKhcH1Q4MTTE9ZYY77LlcBLXpJ8pz0M6L+tbhsIrfWy7bSxm9AAhfL2u/6ZJspiDHYW
l/WIz2DeGGTOTdZMRJt6YliJb1aSPPF7+l1Yeg3Ve8BAoDBtQCfjfOm9xOlMxa55dO2sO/cZhMgB
EK276mDh/79+18iKPk1Cuvvnb+a/AVfpoy8qjEniW74aaP4UzhA3VokhKYhsnYgGUqSQgAMMZz2C
z7+OzQPAMBPmwuwXAslVCMGkr4s13bXOcqVmCloSboAGuhrZHM5Wfui4I5mgjdUwkD1bGcDRxvSh
JsPMvCzcsWijfoQID8QfSTNfUe02w+v4sv9tBBjsc8QXdCMAJCI2PKcmVZcRTUfR6H7qwE5h5Det
2vnlcmwmkAf+2bNq3WSwhlIozikLKTVhk2XOqNcQlmujNif6fsHzmhQyvYmPOxk+DL57F8KVDlzM
EW6FVltR1uK+GeXJVz0fAnZw0X+b90GuOyTlwVDXn2IZXbNwQYRUAowC8wmAqYU8siWch6nCSs/q
RhqhTsnCZdDLSEHjb+gMDbspC73yW/Tp+r3RQt1mSSWpyg/+Agb+VZpcW1Fya5L33GNpHttLNS00
mnOoXY2o9PnMLOLQg+rVMRkhtcvmvpBc29bIdLaJ0XK7Ki6vVVk0Vb33Ap28oDKkydy8NGhU6arP
Y+11asHL+ofuudoAnH5FjcFJxfM2Ntt+0h3YoDQsrRCdMo63i3dm/jWR5T435vDM1PrnJ8MxmOsu
bm3TCK7ymBqc2POdNTwo3LzTyofLw5LZEtar0vuiNyyTRuVAkvpRf0l+xgOkXCWzt7UVVvEVILHW
Vkjo5p2PaejV2bVKDX6RfWl6GxLInxy+z68TFuTXRbccpvrt8shEHM66Ec5MCucZGqoUo7BWr6in
BwCqrnMcV+lkBfbc+W4C/eq0g5DedK9OCQED/mK+FYztL3/F5vyejFs4X4a2axxLwbgrJ6jaHTsU
N46CVrjLVtZf+bAB1kwXmD7QfiQm7Yc2W+pZh8e0FL3ByBSlzv3CFtki6hIzwmBm1pUlSsRwzHYP
iM8+XSriGcpeS+/T4Ab9LmX10CxE2nr+4QGzruTJ8IQ4WunFqHgx7FL9jbpLuEymP6YAX3eS6PXx
wH235EAOFMAmlFiFEXoLeijKJU0j5ppJmNYm8MXahDT0Uj1qmZb6BStfUYz5UXVoTAdtRu3PtPxs
AIkuOfu3xgwYBBL/Jk4nlEnPNwxr6FTOHGNmen200tB1B3SDL0SR2NmKnVDJQrMFqj24dglz23s8
tdvKpZHF6nbfV/oXZzS5JEB/ONsxradGhIiWFZWWGbOFwTTszR796kdtMj/R0H2dgmaw7jP/8obY
nD0QP631XChYijf6vmVGOukYlafesfnVc2rwJ/qd/njZzMcnLwam67idgcwEtyRVOGxdK7HdDE36
UTVATGqvdbafZeAjQnMhkDSg6faVOxAZSDbi1nTqQBR7ABbjWS96aWKmZWk1E7xUPdBpl1a+872J
fSQIx0pG7r/lH6e2BP8YexqztIAtFFP9scC/tSR4ySwIzpHEkz5PMyyAahFcxQ3J+z9Lcb6fBECV
O4YJnDn6rwXchIvLnp63SxqhozWQJei3Yu/pj69B8+S0zoc5AwoGLqDyxp/srxbo+Mr2q8TR1u0u
RvhTK8L56WoWLe1hHQKKQl/ScDj8cHd5aJPDZUOy0ayLdTIaVW8sRVWwGDR5An/6nqucuIas6LW9
5L8XRAizeezl5WzOabQwi6T9fWH+lysueG1s2pWbVZgudHP5Jb1vtVyyB2VDELzWaDpgKWcMoQen
9wz5xC6VADS2YpiOqzyOAJzpuFafL4WiaRTQWiwFh84TByVnmbmh137ldXh5zTfDyZo9U1eyKWDV
zg0N1tBCPbnEFnfNKytLnz3jtjUecDbhdb82oMwSJ9s8ZvUTi+sXnXjZopvcqhNYpHcKsipmTurH
/HoOLIdoPihvh0pyHmy69YlBYS5HFY2qNlJWkeY8JawIOUQGbZkRkVviPc4ghwCQHBqyVzDY+bBY
U7YNb9U00u9tIN+u1ZyYT0lo7/uQXRdfrXtzl5Pxc/bNOWYJueLZzpb4jAh1+ucTdBMc/Gs+A91K
55/QcqWY9NZOo3zejffLjyKw+bUXH5f63srNaDaeW2SxbpUfCa2J84dKbx+sCxPQ0jwZZ6DHIrX9
ZgCVnXaqr/Ibd3wr5r85mJA2x1sT3YUeIOHnI/VoRa0yNtctbntkVUEJwHwiK11vbXPcvpBjVSHB
DZTAuRUrXumeoNQaAfJx8LzsOKNF+PL229rnwLyi9QsorDVLf24CeJ4eMBgXoR28iWa1S17s+Xma
JOnU1cPFA8QCRdQqCm+B6kE4QEbXSPUuiWEFLeklwfVy15m93wEADlKEZR58g8p4LTZffadGhaEx
A9vctGG0mL+ibjPGKmn21hdbe7OTeWf39Coeni/P5tY4IfsKglrUGZGVF47jDtxpdpx5aYRbl4Jk
bhIukXvHi91fDQ50mEhP4+K35qnP141ZsVtVLc0iZ5rwFNqj6OfMKbGRj1foPZ0MkqVQ6ZLlR8U6
/fsms3H3Q6bsXf5ECNdV23IbUqZpZODUSc0WwroF6MEt0L8lPk8+zV8U7RY0N0c9vof2rf4dojt8
17xl9mfHsCTOK3ag/vM17/Ur0KDaUKo/nwXF9fIWPWBpNIfTo/lc3rvfl13/kNyPD/YVqmgHTAy6
94f7Bnz731GguLzc+rqeol8DMo6y0z/2haMkdVEtVwzYzysS31iB9WO6A/SYjPcdcH9ftf1y7YVK
WIxkiD8lPtifrvKD/XT5Kzad7uQjhONFb8HDrHL4uT4+cRuNRoZLmsVvioPu7ChqCDnIKi+b3Dq0
VxIjhCZQzeERcD7vdZIx0MdDRj5fjKMNLXSnvxnKgFNvl9wV3y8bWxfx4yT/NiZcp7x09GjCYGw+
pofssdextWRhcPMtZQMODFzYOpXiNSTV+l6poJAYDSu4sQBfkd39SmLoQ5vGsWb8br2WGh67SeLX
FCjcy0Pc3lYoIAIviio0/nM+oVWdNHELlbJo9hEf2X2VBeVj9rJ0ZNyPd02yS29V33utHpVX5XX0
Aon59Q3yYYrBxQOQJ8ipkJQ+N+/ovbYk6GKL7PvpKmVB/MwY4S/xXUx4+fJTYm1z12DvrsUF0P+I
/ZG0rZkygRggarrpoI734437I+2JXrlEGZ+6xreCJ1mT+OYmgaNCNgJ1SxADCCNE2rkuweEb9d+c
Q//EfICYUh9NBJKp3NwZJ3aE1x46n8p6yMYssqxnb0G1zg1KLzLNb8rV0EyS+LN5xK1v8P8b1TrT
J1dZW4fTpiWsdcEvpKU+x0EfLZ9QsJSmUFcP+OAhzopBhXesXnJuqVg6L2YK5q+CCsBEdxw9Bj6n
h9QN7avheTL2OSPVc+vc6CiTxrIE+NY1BUjqf80Lgb6Ecl1cMwx0N303wJKWSGLMtnv8/n0hkDPH
ixcrxe/rN+ZMvFXgo7xxnM948aCjknCJuf9n4X7bE2J2NrloagcsIipb4y3LnH1ZF1edexdXNpDN
6Gr5lBgg45I9tiSrKJb0Bm1SdbuAWWPHoqMdXt7Y28fh71USaa+qMs3ilmMWh90cxt+6nYl2m6v2
WXnxAnefHGlOcpXMP+JX56upEfVm3oF2T+f7y98hG6WwK/RhqJehxWck6NNUla/DcNtwWU5kvT1+
2BC4NqPkpCF7KU6lklGEzHXrLUFyfHUOs29dd19SP75u7tNHHmaSQW0GlhN7QmBRzUp1wSqZRaza
F+b9srKltQ/GeGPNtxU63S9P4fZ5eGJOmENLaQbU12AOsHeSDWCFM/dLHfDIYb5V3zVSTPb6BLg0
n+ufn4SyuvcAvk4wn6NfhPM9LhLHNvqJZn4yhe3VHyLP/7k4ngxvXd0Ta5VhDzgj3q3Vke6bkEga
fln+r8uzuBm1TqysjnpixeidZHabKYuKg3s3B+a1FL4ps7D++YkFkKGUJTVgof82XeMufjNdF2Ed
ZgAfsR30YgKQMz9AGPjyuN51IS4tlhCOAQfHs5jCO8y9NqDD3gT9bxsAqgZcAjt6YVujP3oOaPBF
2asH45X6fF8d1GukIg5WgO5if979IZT0w5IKIXwZuV3mLpY0NgvYsRyALoteBhTY2va4swAV8X5P
EgvcbU2BfKIKtNdBN0HjGhkGyUbfnFygqjwdJYRVKUYYCFI8qE+kHp52uwHi0XvzOB75fviZ7/No
ekyuy8hDJqf1m0Mb1fvuV/XS7ovPoIkM+6s+qD8lP+q9NLWz7ndxxU8/SjiwjFhPk3zCRym3zU4P
66D10SAbghfZr31zd9m/NqunJ9ZEAphZT+s2x0saB4npp6Dy5uRHSQq/BHkBWuUkdzZjK/acmhNi
66KjfGkXGFwP7tDxML381HYUDk1vx2/GrRpCdelLExZHa68d4tsax1Z2g+uOTtDCt++eXDIdlH0B
2M7laXinnrkw6WIhCV21vRGr+K5AvVFulSvg4a+M3geFRQPB7c8pxAjmZ+NQfsOj72hfAx/j3NMQ
qoFvdk1aPEM/Jz8MX71To4zEn6jEUcU2mvcddzptQshul8JSKoZVMoBWeubrP47/uhDNP75JSdcl
DijS9LhJnXMzgzH16JGUGPvdCzQfSRZ+k70Ft64Pp8MSorZlJYBhrPsvN9/6/M6ofxWyVOVHuBsS
d6c2hLjdK2pmguIIDo6oSW8VMhBwxu/mXRJMIKxH9mb//OuyN22+MU9tCkEbyr2K5bWwmbjzru5r
Py0BNYvzfZfMhzpejkrfHtKxu59Yf+t69NMAxvo6B7PXMu8NjYeJ5j4t/a0iq2ZIZ0OIeNPcZ147
48u8RwYA3Bwahx6icDlk7RV/CJVgfimPtWTXb97BT+dDCGn9OHI6LlhndZ8+LAdAMu7NoNjxoJPc
FbceFyeGxGo6GD5iW+0xvDG0ouXaJN4+C0dC7y8v8KbfghQJ9fSVslAsB7esVWelSFjE0iZoNCjU
VX4ma9R5P30+xKTfVt5n9eTGYUKGx6oUyiKtuUqzX9pED4578PBqmubhbkprQm0Pwli1n5W9Pxjj
gWp+Ec9+B4hbvhSfR8UhZd/tjbjagccRRT7zwLgSJlkTdo5xu9KUxjx/9Bi4XFoZ18S6sYTPB/IO
Pd/Ip6PiJOYBam0EqrfoaGSiXaHuGmJC/FNPnspRshpb7gW5MuR0kB0Etl4sERTdBPEU5gAK1/FD
5ea3bbNLWeipe509gUOtHRI07MvyDxtOgKuDA3lM8E8BcC84dYteE7zw2jRKAH5rBvAp27g9VzKR
MokZMV81JyZr+6JD4rM7ot0tmDXqd2ou2aJbVgBhXGnpwAoCyOT57RYLCX1GE4m3Fv4T9uqbtFS7
4Q5ASP62sH7BiTdzxas6s0UhNV/K67GyjoU77Zpmfl56dXd5e65BTPA8F/sS4gYodQKduH7Kiam4
Wfgy66gK63nIhjRwZ80I8wlcFFk42W2+H6grQRStEf2jScvQQQACZKIjJL3SccjweMX8jVMI3W/S
sBESrTbJvfIAvIN/eYCbqwUJkv+zJtyiNKedHK0CFsEcg87+xuLvsexGJBuQ8CoFltNte0VPo85Z
pn0Mso9AKcA1axXTW29RdHWapizJv2kTnZxrrwNa4C3BCTXatIqSo9SngZyf3ux6Z88XyLZL3lQb
hwTqYr/NCJ7Y1matJxVqp7zRH8oRtARJ7CudcpgWLeS1kq7YHmWS6QVvbgATCQxPf2+8FxYt16E3
a7UWwBDZ+GOylr2n02BkeeUztLFcdpDNHYAMN9BKiL4QYDjfAeBs0UfeYYipdsV9A2hZwwetPd/F
9f6/sySMSjHt2WhL1GXQQqUlT01CdCPKwrm7LiWWNr3jZEyCR6Itoat6DfXTtVmrDNv06JZ+zJ7G
+G9i4Ykh4bIN4rbGdNlqKFP3WXWEkEVYcAkaagsb4UI96N8lEpx95IOnsAVLRM1+D/n6XfWNDnvb
jTTja17sSwflNJuSpJ39tpFM5frbH6KVDXIOMJy+kzsK7mFmim1xFCGM5W1J7idZj4ns9wWncIy4
7Qa0E0ZJ+stSv0rPkq3fB5cBqGgdCF/o9uoqJwF+cFvHm7sCp1UNKlhqLMdJ92R9ilv79dSIcFXu
rCKvrDp730PAezF0AGXmndv/uryBtmI5WgJXcCESEB/KYebcjamtsTRqvBvG3hpdpjy6tW+QQAQ5
FerltmUK45gtt4XEMSYLuSu7mfdqohBEB6IVRwU6OZdHs/VSxW3otzXhVkSZ08cuAwIno+PIQAsF
goeZJmijyTsPevf6EBYq6z5XWXu/OFDGwb4eP/V9aYF8tmiDsRyfXLbkkoC46TG/P0tkJnCXpnLo
uGKf0kTxR1M1d6xRZTq2m2uJhBWoWwDoQlLp3C+bls/dYHMANo3JRyiUL+bW2YX2vH8tCDtr6Mup
63pYAGb5sYKAgjLFJNVHYkNk1TRJrZvH7g8VItbsA7jiDFT9jXcKQ8Go1lFtLc3j5LLBCzOw67at
7/pe9bVu7RWiyeGyE21M45k9IdI7bjFxzmEPfkSgpYN2pJuZ/8V5fGZFCPOU5nigaLBSezfmdJP3
v/L0prclL9LNsSDKoqUSFJOAi527BMgrDKaCfTQCc/Yhh9YuGsj+kMHyn/UBL5nl6KC5Q3/qmY3L
c7+VEPRA1fXvjwmT3wP4ZjMT51Kb9dmuTNKrVqHJXdtV4ZyloJ1jZbWrnOoXGxiLMpsDd2YkX+bG
WK7aqZe1ar8DS4SzCt/jrDobzkr1dj64/9iJlZpFjtM48fLr0uZHNflWs/hLmrKdR21i10jAG2jd
XEgGtS9kXIib7yqm7x3GrnNzfFUz+/vlSdoIqXiXrzrVwLuDilJYVCPxuiI3MEeKEqRLaF3z4TMy
V1SWipPZEYJpFvMabIy4XNG6OkLT66AuA+HUutIq7brJqv3lYW2ceKfDEl/sam4X1tgDcQSdX8Ds
hjiI4yNvJY8XmRVhQVsH+nczxYIWRI3vXpjzHBuSALJtwoRiIhrjVrzr2Yb4j5ZZXTw1mDcdDEPj
dByD3Hgxhvu/ma7fVtbVO7mFcOpQNuSwkjpkggpm5LFQGqU2Di6sCd6UKz8W3rKikdY0s34B+oy7
bk+yyXL8mU0yeNfqsB822YkVwaGBk3FLU1fWS8jRcUffBE1svNy1akYsCOJ2Mt7Gbcf+PSrBsQ2n
zZAPSFGUt7rrzK6fWP61zu9UuwWKW8YpfHFw4MATTuVCa0B5ukKoMkMH1R+kuvOcqC99dctAWi1N
R21GfAvt82uDJFozhblEsshBaghjG2sf52T7OmZPlx3PXLfIh+VCjx1uwNDnAVrj3PMG050qcC0h
i9slaZgVDg8Sl1b+zJlC5qHMPvelahGzZ3nIM852kEd/mYx2JB64uolWt9Cgt7G4Zsd/gWUkIRDt
MPwlHQofe8fzocP9zcrbnnRa+UzpzAKnyGLwgGouaamRJGjvBJGWt6Tzs9fXsT9oCb1dxkQLqgpd
pzXPXVLyoQmRFAG77GRPkUZBGWGqpRNqyaiQ0mxsUDUYxu7y5GxP/++5EaafupwtdZZkUQ0mo5oO
gZJInm6b0QWNYwA3oRPvA3Ueoo7bIy2LbLZ1ryWRMR9ydSCW7Na1ldbE+fLbzjrSk/hi97mTVSrs
2MfCC0E/pVh+bOKufEx/KFdGJZm4zUhzYk4ImtWSoRLhwKnoHeklPFqyKRMcFjTVnR5r+O0KiFHz
tjkur5dXXWZAWHV76Bq7mjFXSRaDKOepGR0/gUBJ9vzf2RECV5kbRt1x2InzY9fsXSCC2xtVl2xw
yWg8IWL1Va9qhYHpip/6T+5d+nmS9M1shsTfay3cGP/jKBAy4EB6ogyrpaRV0Sd7oN/HLvRkE7YZ
6U8sCddJYBcMfSlgSct3aCPtQWOUELRbqrJu6u19/+9uEWme9cSYUTqHIegeOVNKBnqDzUMuL//m
aFDKsN7ZraAOc74lzXbssfrr8jcPHgBWit1jV7rEebNllBWb41mf6/gLeQ7xDtMqSVmVUwngh7rH
9ZcYU0G4DEe2OR4HDLRrzh+y5mtMOAkxOdgMlNTiWeSOgYHGv7J1SOFQguY/bkuuS5s+h+Qnstbg
lsYD49yWx6FfV1VICrVFmKXhNOyAwKsKNNaGtQzjtBnLTmytG+xkXEjHj5nSwxYUZ4FMo5ITQPbz
QjjTl6GIzREQ5r5HVqhlphP0SSwJApsOcDIGIaRBcaRoHBVjKKdPnfVmVcc6pZK7+Ob6g3AEGip4
ngJefj5PCUoMeLUiMYSMO13QcphrpMkpqdRozCXrv3me6RA9sk0Ag6EBJCxKUvdKv+DaEukoloTz
sHxyRq7uk7bUgmTuUx/NaTemO5vB3E81mVytlkTvrSldS7ZoGAbcB+y358OFEu9KWlBhSpefWfJ5
+oseUehV/f594XSwXVqXrAHcmiddUDKbOOV3bkj8Yqv3CwogWC0DiX30JQuLZnBwtVADFcF6vM5V
zn1kq6Ouu5t6SMrqHGo7KQiDgWDBgrLiPuvd3Wh1ZLLunFSmx7I1o7gpovXqXX5OFWYU6md2PFF8
iwbpnAA5Ie5XeX47tLKn8KahlWQFkH0QFou8VG3lxboLAvloWPS3JS690EiVPkix78LLMX5dJPFy
DaJyQwd1DBQZxLpuWnUTrZ0eDWcVexrqPqrn21K9oovut+1LhVbGpZBsw63QiBkE8S90uBAhhVm0
pp5NTTvhJcmSXXFoIE9IM39OdKgqJySW0R9sXS9OzQluSouu0htNQ34tda40r/ic1wVABhonjZpe
/cVs/h6aiMiARAwYAQYMza2e0a5P6NiQ0lvI9GDo9wZdAlXWf7AFqAX5CB5HqH6Bmkb0ybLjabak
aM8sp52lsesKbEn5gwvBPteDhF8W0Gs7veXpKLkcbJ0KDtpdLTANWytLwHl0KTXdHmwTiQ3K0+QX
8vEQdh4r7S9i2KkV4QqiZt6C0w2js4bsUBt44mS7pat3l5dty0VOrQjXtiL3ZrXPYcXR5696S3CJ
O4KWzE9NGcxla2OjGwfEV7h/IM0nnKUtnIOaKp7LMdIFBzBOfkejsuqndPqLGgD4rfBsQ38nLjai
rt/E3WKI1zeCvbjg1FwYDfKWy4R+Nr3gtxURCaDPEAszTCRsFOPNxJsctDASP9tMiQJ5AuIS4F1c
cAidO1pXovnR6FCZsnjoAe3f7aonVfnEEwLNOa9766er+Se64a35JUtKP1/8orrS27vLLrJ1d3DR
E4leU7TMAqV7/hXGovSdw2s0AbOrdEx2tLri6afBnncGlbXnbrnjKoQBYSgD+BRx6RSnabq6AaJj
iIv90PqvRZ74KbQTLw9pKw6fmBHXjmpuUTvqiqt46hmxR+L+VF/j7JbJmny2zphTQ8ImngbD4kOP
04z9al5hik3kYVFCOw5k7QVb2wtlZkQlW0Vl4L2R5OQm7IJVHlchxPrb5hEEcn8Oe/FOf12ooTTA
GOSxhV8vgHFZ1Ag6FqxBvcZ6beLD5bXZGgjI+yyk3XFZRdPvubsVSgGWtbVDu5yaB5tbD7TqDpby
9hdWUGlAy5xlmeDbPLcyU/xqBwKgqOgyUKcSc3x05kHiZps1FtR8gbYCTTKoTIXzvh+Z2k45wDVT
E3IULQzeB5b3mYEzuSihqjMfvGJv0z1YTkhpHBXV2V0e5tZ+8lzbxj8GEAgi5wRTm0wfZkym02Q9
msS9XQ1sVsCKsiGJktA/Tv8g7Ypu9PcefnS1CbO69Epc1B6eMt3E/aED0SMfD2vixKol142PA4Ml
HFxwSleHlNbqRSfuvvSek/AGbVd4AKZgmAHNjJo2IVQtkDrbX57Ejx55bkvwyKXV+rbOYKt4tnOy
YBl1iYXt0eB6vbafgyNVCPSFq9Rla+F5xkagPTPNyA5lVbRksFOPuA5z/0t7wnZeQJRutUMPXIiC
Dhfvl1H+wg6TMp5sTxyS4yCjwnPQEdy/a3hSDeaM17lSfwN29a5s809Kksv4kzYwNu/C2PhswDNR
p1uPsBNviEu3cMsE49HykugJ9Z1CJTbeJjzJcI3viO1lh7xFa0n7ra+vutoJL7vI1gKia+3fDxBG
qhT6aC8LHoSZ96RZN0y5McJRBtXbuPBimHgVof6LnmJIIpwPUy1bU2nxqI7yNOyamqAESscsSHiB
yIIWIJP6g1USk4eWDHu7tZQnpsU7L1ScIDW99pKV6MXL9wBvaLJky8Z7F2VtHbe2lbQX+ijCLoBi
XqHWU4dJ7JXQag7ua40+eFQ6QAwS0PnHNAfcGnzwdhtY0Z6BbAxyHoX+5fJabqD6z79D2B12Xo+8
afEd7Pmt9e1jE1jR9/iV7upn78h3ytG+Kx6dz0kgsbtGx/MH6bld4b3P+azNVgkngvh3GZamv+I8
6lXiVD+qXYies1KW59zI1cAm8kEgvVhJYVXBpuoV1RhDJCFKyg5d+KbfQqd5YuGKhbPjYz9wYvQR
XSQP4Y3+hHO7q7+d7Fi76SB+oWGOK6JU5Haw9zQw7/gT0Ji47XUP3CV2Qigj45f5u2SeVz/6MM+g
kkQ+zAZDi9j3UqcMTBwKoq2pWERtfng9DSmd9ro37Xpa3WRdeZdDEEgbMPD8q1XOsmvhGo8+fAE0
LXG5X7G9ItVIUw8xz6iK/NE8flIbtH957Xfcsb7wVrlpB/NVMuJNz0IyFjBEiIRC+/R8tvul4IvH
FtADqFUApPsxVUaINdTug/XkZn6rfmmmKwucroSpktneiozwLXvlQcA5ILLhNA5HUbvXUcK8hS+X
t0YZ5pIix+ZsnpgQfMnBPSaOHQ3RnwZuwUjZgH/KJkra+1wGFvz46oPfntgS7gKFvRjJ7JhIbvfu
j84zCUQpHi6v1roYH5wDklcGECdYLzFXP5fNgGQXnAMyocTolBDFp2oAr5r2lio3rtKTSnaybEV3
AytkQ8IN5Ehixtawl1mli43blIXtb38Fx5Om95L4trlMJ0bWPz/Z8llT1WDWd/BgLrwqzDw7CQdP
JUu7ikg7HSUNL6jE5qb3oVPknRcDSTfhXG4yF+dHYWXRpD+XKiUue3amrxVAiJfXbGtsIGjGEwtC
Myubw/nYUhDH1XqDDTZhJAFwk0M0x9YQmMuQ+vrIfoLtQZPY3Izda2EaPGjr3ePDHTimw1x4OJNH
+5p/meY7G7o+TZr4Run5U350+X3hSPba1oSawACCVB9uAu88Hygrs2EwXGxnCjomxY8zpKCVOwja
SQ6IzQk9sSM4y8Lsycpt2Bmm5rtaPbaM7r0vIK/czUrskcurZ27sOJDsAm25poNxATkfFF/qiild
yiLniwZ6BRlv+Opk4oY+/XnBOYxa16dyLFjEl69jEpMaDPi18tgrR72j/jy9XR7N1mY+NScsUY3b
E8CvJdrJRotU470LqjYpyedWkDo1IqxP63WU580KDBw88FTdxWMeaNO9NQWeG7IEkC8pkH5Nq16a
RmEvl0o3TQ0Ud6Ok2pfNIUueQapLBuSYleYLRBQ16yVbzPvLk7np7yeuIZycNagtp6LLGRIf4OPS
HtCRQzTtdkEu57KhzRsREjeOY0LaFE91IavctzqLuwXqUKm6b2zwjnU5SUYP4iM9vZ2VdJ9adjiN
EBVnV4Ma77RiCatHC1Rhi1pdq3Ev2YFbbgRKSAg8rQ1WqOWeb4pJyztLsRoWzeqNYz7hiShtH9ia
3PeUIkppUPQUhwyBKjOdcotFyEkQbfi1Ml0nrU10TTa7W+6KUhoSYFCzwdtC2OGqXnoKX2wWVaBw
pFfJoF13ZXKdr33f5dFY2OehkQCCt4IK6gPITSCBC7pr4RUxOMastobJosaYSIY3qRSAtoHBX+lv
16sCQGgIx0JgaRovHlOOoqCb3KLb3s+Um7VLdAzG4utyrdXorjJQmsCLVA3bcdfbf1weh33cG97V
Adamv3MX4VSZ6mJ9FLLeLXe0Vp5KL/7zxOa5EWEHmhS6aeDHw6swLndGw0jjTL6c/3XL3U/G8n7Y
ntxOkpZ7nWvgIZS3+lUy3SM3eZD74aYVgCxXQnJ0tIh3u7r2RndF/ETZgkaNUgMAl5faN8XrZfRO
W4cOUklolgVJ8tpod742tdej8Oni5lMruT/m3h4ysNDaA+0wQRTa922iQiCA3l6OYps7GkzroPGE
O1qqYDVJLZSo1PV60FzNinPN0fzRY7n4Xw1vFW8AHaUKxiD9fHgGlqsp1+EBdH/IDOcADi0rw+Mm
NXZFNUOPQHbd2ly6E4vCflbRNksrC3dkzuYrg+/7GZItluR6tblqDh4YaDaH6IbI0mE13Ii7Af7B
7Bf0zrQ7K77Sxmde4/BpJHWdzQC1VpYMZKhdhMXzKexoDmVw10NKxxm7u6TQlduq4H142SM2R+QC
Oo9nJ5xRTAlDVt4BSgt3qx5ZxrX+AXndT30LDp3LdjaX58SO4BBq+z+kXddy40iy/SJEwJvXgqUR
KYqQ6xeE1C3Be4+vvwea3R2yiEvE7IYmJrpnIpQol5WVefIcJQ5HFU30vPnOkpW7cHFbo4lkpiHF
NUXD6DrJb/MyUJHX5tFlyU96M0B2nHnM05VwQ1i6qMD1C6lwCD/MjDjXi8Li1E7QaYdLr3v1vWFi
yRi9QdOBnQm23tysGk0+0gb+tI/KiNdBrBEQUWzlXdExJnLvssEmqeiUA/ccMBxEkDI+sQotSjbc
KKBX3ismo66i+jVsBskCTwVL1BAZ0nxKnrq06okSt0jFBHxx7CJ8hz+0HARLitAZkj7UcxmQOzaX
RxPon9ju8jTY+fjNRIgAjoLi0ZrY++wx6Khv1o7CsxsUeYiLricEJM+lmktTvB+Y+Dw24hmpDPmU
xEJilIUfvAdMJa2s9uK9CoQzYBp4XEG6iLpyKl8u5FAYEJeMpIJKKhF17ZVzldf4i/2d/uEUI6p0
IOju7+Dlkf7HKl2UDFMuZoUIVgsj1+rtoLz71Rcj+Jteer5vaenkg+RdQ0sliiggVLie01hCv3ed
Y07FEoDDio3dyivXJnEpXEfZ+IcKAMQQdPyIHFfFtcwYoyGKd4bmNdaqRxbwJG2wS81Js56wSUna
0L0/toWaG+61C7vU4oX4rUynIe4KcqYgPRs/T1xYHgvJY3fp4GcnP/MjtL30o9GrErPxeO4t8znB
GMa02AAyEKys6+I7/eKLaF47FSi4kkF7GDSUSLFXPn3O4n93Hyxpc0OtV6wtuSrU36C7iRow3ujU
8Jm65po2gDE/QstetUlSNP+mEFJf665fNgTED5IAKEXQNaswEMdYg9fdQ2qHRfWBaxqifKxpPy8e
CmAWQfcB+SvIQV5v1Xqswf5ZwQ8p5BOEcvo2sVf2y+JhuLBAXRxjW7VdBmAWqnsCNGhOjQMWE0cw
/wRkNBhDBX/Q/2iR8vGJpMRR13cgUVZ+VyaSfInYvjNZ43CBA+g0Upej+iB1ORGgD6AkpMvWlH+W
LuUZCfrvWZ3n5CLYTfxWGod5VkFeYYBOdRPboRus7ZCftPKN774wM9/ZF2ZGpky9qIaZAV6USFBe
hPaVHRL/F1L8xKr3aNgKjVfkAU2UAYxy4x878/lrMtegfkvjRdINBWkENGjboMbbCR0IS3gPt2o5
6RFYcyqwiRflyyiaaS3jZZavnMKlaAQhMJJkYILHq5OKrZAmDEUujRK0IUMRQ2PDP2iwPKTxWpps
0Y6EOAHYbrTH07fjWAFGAIAJ7NSnodiK6gb0qve364KJmVYYsybP6QA6y6jUU5KUeQ99TFN6TXbB
GuPuwgnnEMFLULRFUzxuo+tNgpJXW4T5kMx5DxGoAafsoBGp894/X5IrO9SS1GKnZLLWJfu0+AbG
GnQIq2j0BZcIOAl64jEQdALTgrl+GMcqI4/JvkgUaKg/zG2rNfu1irBeXBJZm8HNqHbLdJN74GsM
m7Rysu85W6of+sgEEOe/WPULE5Tf9dVEHaoIJoBcqbMtTIAD/76Jpar9jPECLIaf6aPoJgvkeBsm
aYHB8Wxp51mRheuaNPro/Hley/8sRQVXtigvjzR6JwQ1bEXRs9JvhR6s4ACJakJO2MDIZAPU1VVu
9smTkPxeS2EIixvjYqSUxw/9NmPKeaRMQLTfakLGnX/o9uzzZCFFqye7T85pjGHXmKHVGu050hOn
NPLn1obm8W60RKcyUUgIZ+LWM5jmVj31QrB2NT2Ug8zkqhDSeXpeOIM1BzJteFhTdJlUume85o8s
aF5eNBKY9/fA4k6+mBjq8EN0Z4oKxGf7pPfsSjJ7lrfVybpvZNHDXBihTv7QQr9aLmBEKlyE1ynz
xA6vnD5qKxv6B01F3XdXszh/yMV9N4RqLkrzaDijJeWh3XKWupF1Ae+HXA/0aMM58aGwJkPZyUap
c4df9bbaBGDkswUD1OkGa4gWKNz09gztL95KThy0aQNnJDJmXiCxEVrrnJjz2tJfPZca59Qz7kc6
i1ho3ljyM5AVOuKVM07G/dlfQq0AyodLF2lGCRTA1NELPLZVEgZiCgUa+gUypZYXo/O4eakT0y9J
kRBFTo+psnJvLZ25S7PUmeNlpk6kEMNSIsVqBjS7xAO/5+T2Q+6CNcXShQADY4Sa9py9nwndr1de
xjb2BQljjHl5E9U2smxc5luJo0lWrayErEv7GW9TJPUQYUAsgvLNYuh5UjH3pdZVpUdstkNu26zz
U8gO4LH+5xmpuV/hP8ao1UsTKDd4HWDbQjAeJKV+8Nt3WemMsCoJy8VWL66JiS0unAbdKnTdYkeq
lE9QfeT8igxNV1ENaN9YlCBdltGvlFUiRyL0hjj3N+iyPSRkJYhVANBPnVotAhWZ1qFdyec2vzZR
hHhtKNZew/Nuow8ZUhgopqBOi0QS5YPYcPD5eu5IKrgXtiisDmkbPjzz5Vsgbvp24/MBSdD6q8Rf
peik1ev9MS752Uvz1BjHLBynxCugoeDJgO3myF5509kvq6f7dubX5e0wUQGf087I9lCHrgD3kQ9k
LVq/hHeRlXZC1DhVeubVj5J7TKLU7Jo1monlof1tkjp6PtDCAIAANYV+idoAxdqX2ADjl8rlytiW
jh1KEf8ZG7UvfSFlJi7FEo5RZTeyZhRjd2rUItAFuSQMNAbuz+WSX760R22ZKWQ8NIXN+xJMRqH4
1Kp/7htYmzlqU7B9q3HebKBwpTbQi/wsSitOeG0/zH7z4kYsI7RodCX2XdZCniwBHWyLW459BPGe
ECfQVfoWgPG6P6zFdeLQYoKjzEItlFqnEdlNhhcAQi4eB0Qxvh73TiyQpvi4b2dx+pAgRDoYL6Mb
FkOvZGNvmiFsUa18jl4X6x7nPQzDGmXn4j4Q8J6YSdzmnuTrOZTKRFKzZoarDc9y6zDS+b8YB+gl
WFGF5gJkt69/fxi0OVJiwBv1oJpKJSBXgCtluzXagaUCNzqj/rYz75WLveCxY8zIPWobDAdTnpXG
YJpE8/430nB2r/CAzZSinlTqO7qrGpLVj1IMVDc/7FMspo/u2PvjXvL7PJwxssr8jLqmxi0wQznG
/VwhQ65Q2iCdP8VEXRMCWraC6BMCZqDho3WAGGgKM9KEUQMZXBefDZ6EYv8oxiux5+JmBLXcv81Q
ziL15b4BrRIKR2BMhMBxPKAfKFnDLc5TcuHe8fjXMAr49Z+2ePz5egnFiuewGRvuLFYpCc59ZLON
SHwRNCFhaXBpu3KUqVHR9ujMqTeIUdxINXce5E2tgFnYy8jErvS2rBmhwikAO0JvDDEovtfMVtRj
IEo89vn+ZqMfuzdD4a+njmeg7dBXsMKe6g/oetlP3p/K+R0dSviNlZuK2nOzLfTQIfkETC/kAekO
/LTXBJDzsdw5ryppr3ke9+TlEvsZ4ElvAFMirVQSl+0BVzG3l2sCnaQVI0EFHAj2OsUepd2Qc4Th
MyC1FGdlFql36r9G9rclahZ7jc2rHtfw2c9NOdmUGsLC7CEyxPK9To4I3fqeX9mD1BX2l0kEbTNY
GH+hC+kiKnVDLozcucimfsNWBepkVZZZGsC2ZtOy05MUVclIUlEcHH8Qhc3KmOf9Rx06FFF46CWg
lxGdRPP+vfCbaGeImrkEfk5foj9lTQZXOvRvKSQImkM2rIx24TBcGaP8CNMljZzD2rkOi13KVmbS
xPo4NubKoNbsULFHqil5IeSw03eyIQX+sS1VcBtN2xLacA2nxy3UsCCGQOQkOxa9tlHjeMsGsR37
vMGNnX3/exYX+WKOqbsAbfbgNeolDNufXF/ccvn0EMalPnLCLkyAis9Yk4nqlVlYPDcXVil3CsW/
DFrtsNonrdXIvuV5oRFnvNV044qplfmm4S0Dk0ea0mMTNeCB6cXpTakPk6isJZLoPNtfp+XvIf0k
Ay42awehNsBRMCQ2/U6Vt65Kti2nkonLzTDnSZkwToArg5UnK2dEgs4EXY7XNLlWVvPHF198hFTn
Xe532FwMUv1hL22RyzyIkbyTms6QynaTJCDGF9bmeMnH4/DMNG4gUkNFYV6EC7t+GYuMEjJwFe9D
g4IY6cikbzs7OxVoZCDd+/1NS2dW/jXZf9ujDmsZgYMUmVUsaqA6BYRsi1Aw87TThwKtTiKSRygn
pWCSG8AMXWuhtWJ/cVOBCEOZ+/0AkqS8sabFUlN2KnfOWuAGxuihHyNAzrrDhKJKp/W2NCKXNcq7
egLED+X7CMq0oSMzE2mFFeTR4ppffAv18qwGrhnAB8idhcTqWfQ0gP7MUEYTpd4JedP4v7nywPuG
2QVqHgmS66UGt26ZoE+eO4/DOzi3+8nioNi0JnT/0/J04/svzFCjQk9vnfVKzp+zBFoHwIyBrbGo
gJUX2QhKRm2B1k896muN1HXk6akEjFfdFL0pqLlm1OoUb/l68OygZQaz48f3UBnKnQLNki2EnERz
4gH9UOJ8MtD70x38tIg29zcJ9Xr52aOgNEROjIX8EkfXo3tfQzQv+vw59spjU+Vnv1XXGuWX9iHq
0CCIngsvEAq+XoxQjdoO/R+YJXkcnVDwlY1ac2jJ96B/eX84iw4OzxhEOZC9RAWVuinyfhSRJy/4
sxILv+JItuTE7vkDL4BBEVorIW8k7EdQhnoS16Y0IKea5Zp5/yOoFy6eacDRgBoFz1v8g+N3PV5l
KCYvVOraRV8tXmqJjpSg4QnfhewbPv9039hNzA+JBXTaIgLCW10CsODaGBMyo8gxXe12cXFmSv4U
DtC0LpqWFOy0YaYC+57t2ZULmW4GnMcIpzIzAcwpVfTEXpv1wRY9pcJQu/U0WmrT2UWyr+ITDhpT
T1YzvlUos7Gu35gd19l9vZkg6yU1xv3B0zpWP5+B8if4RfC04oBovP6MuAa99ahqtTuFz9MxE3TA
n5LOVlrioWncHG2fMZUM4LZ87qfahbKVcmZ7KgozkLbNCC1WUu4Dzg4Fgjq4l4ON22iHHZeQljnW
57XcB11y/+t7eQF8guhCQcxI+aVAKYU6Lr3aLTbKZ/oVmp1eQv1vcjyj2bGPlSngPqqdymqs3mn3
kOA697vGmI7sYXSilX3K3TjlWZ7j4mso98XkYsyoIWaPt1sTOWq9NX3C6IjXcTF65PfXaETk2zdW
ngkL54MHXy8YQEBABSXX+f9f3MNpO5W+lrGNy4XGIOd6y7/OctpcDo8J33l/i9x6BIhMQOUYqQ3Q
0GLTUlukrMfeaxrs1KgrHCWr3Cx+16rCjoMGOlD+Po85Y+IgZiD33w3z1aqvfbIGTr0NPeaPEGfw
GDLm+KFOaeQ1fMcUcu3G0O7I5QoI1ejkn6TciEReHxsjZ3xSap3plf3c5ce9rczCgptALgwkJcAK
gHpVpebcC7OQVbOwccXo1YNYbp9/RT6/EdKMtApLlOJYxMFmeKmrTV88FInvVEGj14Ih+W8hByZR
XlyJCGgY33wWBA5ZbxF5EXS2KdS1wPS81Jap0LhCDbYzYZ9XOuPbA6LRISK5JhlD+x0Othw9luxA
QAlixgK/klyY5/3qAsc3oF8KeX8Q/OFf1DfIfVZlHu4n189LVC80ICXVnl/DUNxGgrMZCV1ZszaS
oNwIJVTBCGbhrnXRAl77ehqbsfoSCgeltJLe9XIDfZ9t+2dlzWdncj24WYRpxrKDvhDOkVrzTgNA
lI0C6axODsp642EcdHEARaq000aCiAB1y2FwptXXzO2ZA/gB5A8qnuPIqQEXdn3CGfAj80rJq2eD
cazNZ2iiY5lwui7vVlzJ7QVAWaIOVsJLjcRVsDTaxb7aZMZAvjKiGhOKuqIOzQPd4iAz1zgdCrWd
GdqqIUNwjjNDI9imFrvzrelxrd3wp0X5auapr5ojogsPl0tCK0nwA+dWH/XBiP6o22yTQdsRcg9E
2HFOYiVGrn8BZgX8hoGOENSWZYuxeUuxeTJC9DG2CjtZaQi58ffUZ1EPkikR2Hrusjv3OgiCdcXM
SAFg15oiF92hDzmu6+WnNh4Hlrg8j37s5C9QccegM8P1ye/Xj4p4pN57hCUru/2HFf1mzpHpR7IY
eEdgfK7nXGOZPpUyST1PVo85FxzJmZxQ57bRYTRSA6VYfVYdNLaYV/v+SZvHQ5meBRkQgwDzA2ZF
ynTGlw0/hJ12DnJX5R9K6AVG1XtYPCSokN43tbCESPGiwZPH3Tmnva5H2QudHFQR2hPDkeSlDsC5
j4asAnEL8jEGuyYZOH85NbJLc7SSxsQFE7ZyyZwVFEDL6DOt//HUzdVr6GiAeEzAQ42aOqkcBK4C
3M8VmoIIUk3UwgIzgI4AQuf8taa524WaUdWgcZ3VmJAppw6AyPh1hAQIrAFG7Akg6nrnX8V6N66J
5i4a+hHCwynHzpj//4UDSMSxy7NGCF1eLQGpMFO3QP6sdMpw5Ra93Q+YM6DEQUzDanC31AXWIvcp
KUwYuco5kQFDERMz9xpSMnqSk5DlTTD93N+Bt49e9D7IM7EPBxCzdLNkyPTlRRT7kdtA87x9+BS3
o/7NkOiY6miJtGPoV76zRmMX+AnMtYINDdeGc4F5MDSiLwZ0vHA011Orig3bDEISufJzqU8GBDud
2tLb15VR3jxaKTPUFdZzZVRFQRq5KXCxEtCxo1mSQP+cCL+pTN8WSXBojQoA2QQIovfnQveNtXuE
n/fj9fG7Hit1OhIELEod4iOKN99hCASD9I60cN0TBGFFYzAfJ2gEg1+dFLZK4FzRZXVkSbay5Eu7
+XLKqetMjlLOl1lMuUJG7igougjp1mIXV+f7k34TpGLOZ+0UZMsVRGO0M6jFUZazuIlcCYlBNQsg
+SyyPFG4U7+B+vB9Yz9vQ3pyL61RoyrbNgS5Sh259UdsJnpnaQTbSVdNXud1xQIYgrRWYXJkMCbj
8wnAc1sGxD208z2EJgEHa0j9LpN2w5LKhsal3erfFYkcxoh0SNUbg9EYzEZdWQsarPiz/5WZ549F
Bx/uOuqzgyjqqpgXI7ezBKPbbSbiOwppTxNEqnkAtUed3TZGsSntyPJPT63VWzLJN6wlJLh7P1Ij
2w4DOYcG87imj7y4frid4B0UEUBb6mgOfYPbIpw/rdUABXKadjKaknNkxBmRQFL26f4SLh0P9K7I
LIhv0YslUvZ4NdZSpitjdOLJm2xK9NzbyIyyZ9YSfbcBPHbmpSXKG1RtiUfdAEvsSATLL62ytTxl
l5S2aDDILbyx+eZ/Gxt19INKKwQmKzC2Foo6wWM7HLpwIM0Kfowu+2M7oRdlvnxBw4yqJK2hG6Zx
xoFeIXJ5xajaXZq4PoLRaYMeFSIAht+KiEenXcc4vR2fOXCBfNVrPv12HfEN0FSZGXcQR9EQR3bq
A4ljwtiVR6dSjl6488oHnvu8P6OLQ4UIzU+jCtAaGhU7DfyAlzcbx+5gaUfhvTTT7+IxMvhNbCo2
gFAm5EhyUq6kolfM3iQgerSw+dBEiN1m39riKT/VRmtp5rRtLdYqtooBz3PkVwZ767IRIOIUznk6
5HdprHuS+H0S80PsBozlPYiHOnZGDykGbgWlQasjz/sHkQdOnyyDNPamZZoN8e4tfDZxp319elNI
SRDoQwzFArcwebIf9/tX++vx68t764/xkSlIt8Z9vTBU5JYhAoD8NQibfno2L2KtFDL2INAqM9f7
lVnMB2dCUdtY2Tq3YRbqu2jEBbxHAD0BHXaPBVd6XTVk7rgVX9pfwdH/BXyFLTnM0/inMfuz9wrH
+hCzJC+MaO2Mzt7l+qaC9ZmfCQ1jIDSmE+hVLzRpGQiZWxjDHlWBnW8DIA1lF9z0ycMa4PInd3vP
HOVWuRFySrEkw9wmddLTADVrnd1oh2onb6CG6QhG+SwdagsyFXZjh+fsWXM9k3XaVyUi6oF5T55X
F2BtCigHzGphxBTa/E0AwBeWrJd2YAGQbvBGbnmHNZHTxfW+mHHK+xZFF1ZhrmQuwzRkUk9C8iCN
R7HVtepZ6HWQV9/fYLfR5vUKU5d6wXTKAB7UzGW9A98lhlDuQvEfUiLPRxUd3uj6l1BcRDaUWtdQ
9kdBqdjArcHZw70Wa2muhUGANAFhGyRN8QgWqEF0mQY6SZ4LXEn5MzSPTGaH3hrkaOGwI+pHNRP8
DIgTacrWQUq1QZTzyD0Khmg+8aReeVDdpiXxtri0QN0SSEtmjFfAAuc/oe+JqNEjlzywo51Lf1Te
yl3R34l76UODSBNquPf3wULq5NL6zWWBilTK8yOsi7/8Uu9f4i/JmnbJZ2/4D0RwxsgUN2GxKZ4F
Iq/JWS9cw5hVHnRc2CSAkFGZcjHLhFaoSjx5UtLjseNUJ3kNojYfnEvfghADuXgYAUWmBPER6hzX
Ux/Wcu7nrj8yJJYOKjKiK1NIn13aBHV2s9ZTGj+FiWzffzO/MZyX8oX/SLfBOcRbSdrGHpm+k0P6
2LvsSj7yJtH/l3H0+2EmMUY6w9BVfZWrYwTjrrArXgM9OMv7xGQecRgCsnYz0CeOtjaflourL86H
shhma6AHMIZmnwRIa3Qv9yeUjupnI4h9OWhgId90A5EEg9RUtiKbw/WqslU+x6k+TGiRWiOxvnnZ
04bm/XkxmrJv0rQop9wViDfq/i5/TnbctjioztoVt2qKmjh5YguVBzGTy+y8h2KTHH3b3wdPEVkj
P1xaocvJmyf3ckxaDLcrw5Ai4cXu/SnRfxLb9xdocdOhtCOiCowACKIu10Y4mRFij+Nyt9+KoMok
3Wfxqj2DUvdZeZQikq4UTW5eQ1goJDsheIdEJBJ3IrVQFW6aYg5JXOHIJ6R/qk/qEZHmTvgOj2tO
aWH3XdmiVqoBvb0fMEnpxrtw2xDPKa32dY1gcf4llFe6MkKtUiCrA3j+YSTYJI+Cwx75/dqWWxwH
0IGQwsRbEkWv6zUKAUDn46Is3el3/yEcgk+hIvyr93F/K/w0ZVIjwRWPoi708NATTBfEeSlOAFPP
Szd5C/Rh92Rb1rAjiBQPHnnVT05EWue+yYW5g0WVY+Ht5noudeuD4TBufbYu3fTJLwl/bGxsuxXi
8oVTNKtg4CWDzTb3wV1Pnp8xcZkzTOWy3EOUaIQFMN33Vy6OJSMozwE9DfQGC33IayOgLEm5rghq
N+Q2EdBhoDRUASS4P1u39x+eS3P2HsVAvJhoNL+UaFVZlBmwIUqBgmMCLY+8TRLzf7NCDYVtGfTM
g48a9cYzw+ckH8aVcdwAQDBNGIgGH4DSBx5E1EUu5WoY1R5MtNx2Ej9YRrNkXpdlpKMei5GMVqN3
ua75W0YAh9Ymy1a2xOJEilAhwN7Ds4iuuXCxHEuCn9bu0EHQHNKbqd5WI7c2zGUzwNQDWoxaKo1z
kYLWG0cf8JoKnbcSKL31fNKzTocWCyCS/Bsb/+qmX+iagcIlt8Z0Qwdk8xwDZTM7drRgA0h4vSMn
JgW0zwM+oxgrR2JfPTkyR/4FitArw7zd+teGqJCJA4QN8HeldsG6p6fo4+sKdHfY9zflTVWUHs78
FRd3ISNxuRzkAEFIBHQhVv0wfPpfGSi8N5kDlBJqgqFR2I7Sk8GqjBNPtgFpiWTM2XcfifZzi7/e
/6al5YW2FKhYZmr/m0J1MOVSmoKJz62VMHjiNFYzpimoV1zkTcnkZ+RA9OMSAdugRntlZRqnQFWZ
BsUEdcvt0ifDYvXM4nYKMk/AoCaOvEPNlzd0bbNyWf8AwK5vBKzthW3Kd7ZlxwIOC9vg8Hh9QDFa
L4xqI2+7Y20hI2zlm4/cSo0XFlwqiXn+c3+Cf5oZ7pnnrxc96QqBa32/dQHBtFS7OEpIEbF2sfES
ghy7JdmDo+i9hSLGE78fDtl2rep9gxGgZ58+Rn069KyAGfBVPW8+ldeh3nrKWxNYymsk6lyAR15t
xSWpOTtjJjttoGpmsNmfUQA1a74Hmais5BAFY4y8jsBDoMuMkWr4r9NT69v58CVBm6QHGX7uaKx1
fwIXQlWkBgDZxqUEBmPUPa8nUOojOQhbYEf8Qg+Lfe2bMrNjnPo1e9D2a5f50nnAzQc6KKS7Zt9z
baxoObYqGbZ12fajE2PC9aFxfzxLPg1hCQoXwN2gNY+KHcMoFJUhilsXPaHJdmjybAOmwEpnW00j
gMCXK/YWglVAv4C/AfoLvTYcDbmrxxjt7Una4vkikYfoLD04Z0Davu8P66fWQO/zSzP0JlMSJWMi
mBlttNdupbP0m9tZ1gNnyI+V4+1t6RexCXnqyNNGM6MPk9mcTiwJfp1a4D3OhT6S75WhC/PZuvdN
82pfOFy2qidJa/FN8khidRcpgJY9sYGloYqBaiIyiaf0GVWtwp0kq32DfAHojYDIVozSGcEyV5vN
sxDtuO+G29T8p2bwEqn23mgEa/mvm0rnfEYvp4+6G6q0brKmTlqXj3d19yAUOmgVvn0r0zVD70m/
w98gp0EiMzIrW+efjFPCrRy1HzTDvfmi9iY/dCzDe3nr9qk9xjaA6Tn7CbyWX+maw2inWtpq6Snt
j2UxEaHfJcUmZD8LOdEThaBekqa6wLxNqh4/KJWhycaoPXXAu8emiAezuO15K+3B+PpdbKoeDASE
Y+wqPuaxOag6VOu59hAUh8F7jGpQQtdQHQTBR08SKM18xand7tXCnGRL2IS/Iz/cqT4wzcQfVql4
bjMovAJaYfyDotpcZL/eN7VWd6Cbb2v37dfxE6AZhjQb6Fk+MuQTKsUoPc/lZ2T3GVCR+KComn9y
HX/Gf2QAKjoctuaWJduPxHkWTHAi4mo/Q8QBoKsRKeu/fnon03EG7h/DpdMOaRJ0/IoIS8FKSHnL
tqrSdFBGhIXKJmHZ36HcPoiv0YfCOLJmZVXjqu1LFFVrW+f2pKEswM8dzeDQwHvoesaEPEw8ZO0a
t5e6idRT+UuMtDc28h+0cGJXzvXSlQASUrDKo3SEdC5dAhaiKsxaecbtCskuHd1aqo2CFQ0FmWn5
LRKOaUfqci03uRRJXJmljkcplGzFz3Bh7QiumeJRLElyjrf+s2z0wK0JJqfzhNmwBoc0G7OpwUlT
OsE/LYbAU6CcMyeYZ3zNjTxIr4SFyID70uXZbUg01eIj32iexzNI7gYBAAUTD8SjWKxEr7OvpHwD
qmk8xG+AH4LYK7XC6RilYsUijmGkh5z3Sc2vYYZuUJM/I7swQc0vE5TISQ1e45acXWApwVLS8YHd
+VbMbAs9LxD+9p+d7fcv90/NQtYAc3phmUpOyEXEa2mAweERY1Ub0FHjJH915Pdv4BuwnJxe4ZLy
DQ0/aziMm/ooPWwq5uBFP5vaIAA49kHcdujjhE/xtwF8CvDw/Bt6s0BJaY1rfJ43gEHaLvVI7hWv
8lUG012bFaAagS7rHCCD8V4CCl5I8SDxSG5lp9jQAHzhVwqnN3UGyjz9JtBSz+9y0AkjBVnsmYNy
0J6GV+WgPAx2+6k9Bg9rabv/Z5WRwgXcGo0iNAq58vlO9gecHG8g6Uv8VJwDa3I0Pf8dYPABSaEZ
8S6459pkfZIa3kE17++zhUTlvM/+/gJqqVkBiIJUxFIXgqkkumdDcCx1YjB/RsTjiXdkS5Pt/6xY
XbrO0KSC2uncbQdWtmvnrDKslwk1wiDu97CR0c8K5ftfrCkKVuhv0N7NPnLjXsXj8iwmblsDEcvr
Tbyy3rN/uPUff38EFYv1tZSwgYzJV5O2NwMOvroPhVzv5OL1/ngXPdWszoy3ggqOasqS5g8anxcS
2iumLz5/YKtGv29gXqWboVwYoFyhJhQtSJvYxh32zJvkSHgI7aZneWXCFm+5H5Xpf42DcofcVGWK
0HONG38Lv5m3+Et7VvfiuTxm+cqAlvflxYgo/zeNWTGFAkxNLeF/QUIwfUgCvQRceMfuhwcNvHfv
9+eQm38lPYlgGkIZDOrhyNRS3kdhQVYD/s3GLUDx+w7c0nu6lSQwbg4vENypd4qbvvoZVPJWMh6L
t8yFYVoqTqxZBmGFhk4QPMKrvWxrb9oOgkJ4EnynVvi4phi+5HbmFBYuTcRF2JTUOkYZulAzHi++
pnzAozqQK1uKnivxuSonpxnMHJUlyGgkAK2OZGAdUdSrTCDQ7G3zbZV6ehZnTp5Z+Ro10dJUXH0Z
textXwmcN+LRIUYOX+4kdJ90jwH/nsVQBjp4jFW+Nw/TNok+7y/+jUPi0DcHEPJM04FYlW5ErtSg
b1qEUyf0o2kA+ss6LsGndnwsvcrkeg8d/Wu48dt8LTCVM+EwVkAFcxfN1RH6tYjCeVGfAubojydP
Y4xBPGYNEDvVdnwNwIMn7/PWEkD8rBnRaLPt1/1R32bB8AmABaDzbWYPA9jr2g/nhRoEodbUp1ZB
2zFhwCXJ/kr4xgxy1uIkRpcVvLUO4bhJyo0SGGX6yDPf0ziidas8alCV+eMzYN3VW2ZlQW482vxl
6ECaKWBwCdFV6Ulq2gp9o/VJqAOjE/cl893Ubj++NbLmCLgu78/EzV0wm5NBuo0IHmHAz4m5eJc3
ecqAHaSvT7IfQwphp4ERRq7XcGfztXblYSgrPDXdkpomozzUpz79VpqONA0Y4LvSqFlkkNinOLYi
3sm8VC9bJ5ueoQKw4laXF/xinPMXXoyTbQNJ8tH+fGpLPQoyW2EaMyozSFKNm3rKDS7UxbggE0qU
8fv7UO7F+FfTPINSxvQCw8u3olITLXpE7xnnZ85/sQhIxmJDsmDOpeOvnM/YUI4mKGAAgtD6zuDV
etJt/rkRJLvQ9AWwPISfqZd0q6ph1ShefepU5rOuw8qJlSmxUVNfo3a4zXJiuSEoguf6fLgAob6e
7FpoAxCrcc2pY5tfcuiZ/vAwhUApizbv1zrYJObOI8HJUqMWnrr2SRi2UuuEj+Uu8tA9lTb7KTkH
vAUKpOBXqEdmj37Y1Dv+H2nXtSM5riy/SIC8eZVUprurjcb17LwIY+UoR0qiqK+/wd6zu1UsoYSZ
uwdYHKAXlaJLJjMjI6b+rp0OrRdy8H70Ud9vITZW94kMzSQAFNoKKoVKO0NxeQm8Iak04wGcTzuN
T6HIxbsCzS12a0e1/6KxX1JANWcITb1veIeHrHjhBZDFEAmqyN78POJ9MnQxsfUYOscbe/k6RMD0
BtAW9NDkg0rMWwLrbC/bQpR97fAh6XkM8ZIKN9IJXeTpbqJh/977AQiniG9vnpVr4sKk4i8Ho8wc
l8IkdGPrxxF4I21+Z4lkwkOl+co3+wXlZlQdhkQDoz6NUqut1roKOEhknLIxGX8NA5rj3TB4V6fv
xAufaYg49Vg4Gw1pK44Q7AkQU0E7iWzDVN4DswWUauPwOUE2Z4nrjqNfJDMrKF56W/K1MspQBie9
O3LoaD1Gl4ESFettQHNDLHMCzFXcmRC0CrKo7Y9jtsGptzqmM0Py72cbxZjMjHaDPifTcPBIFw7l
/Si2WI+uYnwEEOejUWIqnzHcsQyj4dVrVn7r0k+3t951Hk0xoOw9kRpuUWYw4Bih4R2nMcrFHm0R
KHuCG3d5mj5NG/H+9QKBx0B6MN1EZRyDu5w32xxJ5aX5nLRt0R5yp6seBq6L2F9EC2S6ucXzf33n
o7yBBhok7ND7C3XdS3tL6pSAZNA5yQrvODwTOwvTlO1qMcZLhQ2flVtd4NeLBgADsBkmzCJ9p/Zg
TzZoqlCMmxPiB0ibFmj5rhpvy8r1ywJMCG8PC8iuw2mpF4EgYIv0CwcTOfXeHSW1vweOwYy43lXx
SOvuOGtadSQUbwsmml+TP4pdMXtTmEGAYwcWpyxEi8m0B0Qv2/nVTA5WRreSzHJ6L88jvhJyo5bM
5Plozr+c/mJyiqAHaW0SdDwMgiLSgTo0uB/7fF8GWywAa1N/bk1ZbBYEzDEF4t6pb+OMOUebNRvA
0bUBmSZaT9HYLlUFlP0LhVF75HYlEgtgr/Rj4WAbPbrWJ914d/tsmteBHbwzDoqNbn7ELqpqakXS
wrHrUSR51+5z8kWneyi4h+UQzc/0xcvQ3uC/5j6PoTKEY/ulKN/V2aEMHsB00KH3ePru/NUUXuhL
To55I5S+dn/g4XirpjvIhKOMcLmuHCrhgei5SPoqOxUOoCBBL8I+b7ZY29eWFGh4Hw9LpGRxhC8N
ue3omVwbRLL4w1Nm06NZ5x9vz/SqCfRPYppRT4ChSxOeBjpUm2MsuZHjydIY4B7u9U2xbRmIq0dB
YmFxKclGWBUaJlrX6KnriKRNISWSwi8cMs8YYuq0Q5SPvnh1CjYdGy2nUS0E20F8tb4fKGVRPZRm
fHvQawuI9xk07PFix8FUng2E8LajpSESh3nPDjYOGetn0BsdbptZcfdSkNdwwcaFyrYK6SLEw95w
dZEUPH/XgBWjWpodpV/FFtvY2rl0oaaEy0UW0dU4f3GYa/ZWtSRsKn/SKogb/CtEnSg2l+BDP7Ct
8sx12IY3/ZlB5QQMg5lZPs9gcBwO3Cgjo/tuNx+IDuB2aPrfrWl3eypXYlNYRPUJnCpA3cPpX+7T
BQSPdQ2gUlKX98ZoxaZxn7oEjGZDmOFZndk/xGjvxZI9e3p5x5ps4ym1dk7QjAhKRZk5Qpx8aZ+X
Rm+By3JJgKFcImpl3QEUv1tiBNcJe1xsHvBmcHyBhxeVchwFzbW6LzwkL7zqaHTxJGJahOYQp7Ub
lu8t74CmZbBwHTotOHRjH1uL+QBmH4bSbFF94e6xrPt7OljvN+b/OnDGh6EvB1Se4EPHSb4cf22y
gTYOPmzWnl3AWEwryrWd2T8bH61uXzhf+FaOd+2QYiIAKAI0G51PyrvStFEqr2xrwenJdlpq7YGp
uGvI1gtk7ZDKjlyQaFrgz1eLXiZ0WWeiL0syzxNBc3kJ9gq/p6Gbg0CJ5z9uz+NKRIbgG1xOyFBh
I6viekPeVcE8ZHpitIN+aIvqo080J9IzazjVTVkfamp4u8metxpXVk4sDINBFJLJyMaqsQjgzr4t
WA7D7817+oEfTB4tzf3wyxj/uj3ElXW7sKTEIbVeW0ZXYohB3dz1Dig/QC2ZC+/ltpm1AaHYIYnQ
ZD+l6hDsmizB0LQi8R9JhDPSf3rXOpGVR60e3ra0tmbnlpTbQjQgvklbWKLVPnB/AkYYUT2p0L+t
+x/YtL9tbW1cQA1h0wN4fs2sluWdzsuAisTTyc7LMwCxjNjyY+FD0Vp/13QokKYfbttcGyEeJRKK
CUqcq64pyMaDkrc2MUJ0JNiJQEs3mOMaEFTup3IDrLdlS0mYkcz3UxLg7tUj/akFjh80FeZDu2Fl
zZGiVQBYalMHlQI4gi79lT20Xu33tkhEAADi2D63vImdudynpXtXkVOp7SgQKPzFKfihWYZPGjIO
6Y/AfdIdUN1HNBH+j3H5fnuiV5zNxVfJv589nGfN4JpWIAyaM3Q8+9OdWYIYB/xgFYiDb5taneez
CVCOYerjEELLUySZaZOQNaj6mBmEI/ESwc4tOZZ4SxF3JQxByRXi9WiPh5NR4x3RZFVJlgIee9CT
NDt0qb4L8ruJfINu+O3RrTkZSbQIMQvcDOiNvZzI1FiqiVrtkgBcNx556ou9ZuMpWFpLf3fb1EpZ
AfBZjEkqr0r3qezYVrjwm0u3JBV5T81PdfWTeN+HZ7+Mi+VpoJ+I9tp0D0MdA1MJJrvycNv+2lAR
eACpiP5Y4DKUe1D3NcZzIjCr9lwd6oZ9h1pqtlsY1AtuW1pzPW/aYbgifNyHyu40Qd0XCAM3Lp+j
+p31vhXP1sNiFiA42Gf51gZdHZdUKvufNWWD0nnpMq11l8TpUXucABL2i10/Zhtv1mvYncxG4GJH
SwVelOjguNwqg0CAntnakthTDHV3Hen2LgmCvxrahTUD0Kvblc5x0mjEyx+UxSmyI9VLaoVldd+z
u94sQ3D/ky4ylydn/lB0flhx79FtNh4lawcW2Vcg0tC6ig4QZZ3Tubdn30mXBIhtPbSo9TKCej6a
KmpEQV5MMQMZdtT6wx9kidBjgIwN8qJQTVHTvr1gHfPAnZd4n6F2YJss9jNAxO/qfo7r19tbbGXR
EWWh5I1YElh0tXewQqeTwONPT3IQCe6MvDbCbmiLHR1Jd7xt6i0bobw5UeaCOjceRUi6uXLCz5xt
WQacux43Et/LPrhEr+M2ReRMZsOMFkEhJgiu8XimGhr5FxcMlc5i7Eeq18cMjuwdLeYGItgFDZfR
rR58RL97b5r43iqKLKQkGB9L025inxgUAg6tv2voCCmpxU2Nz9Y0jztkm60dsBD1CxF6/m7OMx+K
s1MbE/R7bXiplZsF3BbyQYuUEwpvyi7vxqEv87GxknY81QN9rMWLz1Ay8P2NbbrmDs8tqf6ozou2
XyZiJbW3B34BANIFkRDd5U17NIonj4AZDEpxVR62drYvv4j0YWxE6M3aX7cX2Mb6KesrWWjxJtSh
7I160OX6jqj90SDAh+hGEzMbCfYtQNw1bgvH4tyE3M5nW2jQ6mUOmspKKufBbZ88igYDxBJ8NA/e
fJrZkwckIJKqRJwGV0Qm2InKnQXUT/nuT8aK5xBudFx6ak+VUbGKDW5vJY6unSxtiqA1vvXEk0/o
6/n8z4ayhUo66sYwdFYiosaKiXuoo5ZE3oHeV3TXpzH5/P8ak7qRzAntVaTGmAqk3h0gswDBvm3h
Gl8DbBBaUnAkQNeDVjRlSNZMu8VvNDth893s/mL26xDa4ucI6ZfvvbnT9rftXXs3mEPLGMov0uvo
ygXKBnOhOQj6EuzMfdE8z/VRJ2zDyPW2h6KrDnUrFy4ShVcl9IG8HXMrsHgmPEfrumgGsHKjqrRx
zOXMXG4GUA/AecpaEv7lKvkWjdVe1mqukwx7tweN/HLSIq1IqPP5o1Fu4SNX5g1tlegBQQc2sp2e
EgqQaspYVWRO4vb1qQd0TIsba/ptVC3U6jwkj6QQNm45db/R2dO55TEMKe3oHiLVFLoZA1hgIQt0
aua82Ln24u/7ihtH3nmgehu9/MmzhvbQm1l75E5VbqylHJg6y+i6Q0IJlz6uROWKoksJZqKpcxK2
873Pmh729ncOuJl2uL0x5ca7tIP+OuwMFzk0UOldsUgNiwtKcmYkSx47uhW2391574itFofrdbSB
EMebS+oPoLdGGU4u6Y9E7Rp4QfbkADo1SEhSK9ghn0aPt0e08sCTtuS5tlAHBNQGQz5zzQGuUN1h
jpEYy2vBgldrLncmSuuVHnO2m7wiGj0WomVx8BfArg6Fax4rO2zbu0IDQOsDteMK+Jvpx+3vumK3
QOELbbzYyHKmEUYrPqB3QfteoHaVcJBoDWACHflL139m/fJtGoyoR86STCCrzfTIKp/LtkDh75n2
r63OP/RAiriN+cNa/I2H5/VxBh7KxkTBGyLTrzoNY+KcgujQTAzt3qvbkIsW8laRT/N9u3yatbAT
G959JU6QJmFNbjp5jV4u0Myzxijxl6R+J6YaYP00LltShpleRdqAuEEv/XB66oPQraznnO90p4zS
ybvL6LhxzN6SQZf7H7RG4AeWTV/gJlb3v9+31cRFbiecpsHO9Kp636fGfJxEz5LW7vSwa7UUaDF7
ClO/dY8aENvoQ+XTr43tIb3z1ZfguBtSrw3AVeUxWVFWu5lW2IlnzKGT7zztrwEd2MwvQwMMwuRp
iPSHHkLE3u625esdgCk4M6xES/pQeRazMQVV0IFTUrToeKnxko3q4F6rXli+8e5aydiDlxlVD9OR
kt26mspOfc0ACIq6SX5q8w+j4CAAP2hJiRSkxsNmaEKHhyyw9nq3AblY8Q0wDXcHwQfZ0ayioSur
TrVsGt3E8oqwqK0wsL/wFCAWOAc9h4oxAc3knnY7i4XZd7iJlu46KKWm3VHYj0V5l2VkF/jzxndd
e3v5WXD2YE6B4JuKzzD9YmhKm7uJ5phHi911GSixFyNuWmef/j4I1nAsA3IUaMW3sdVUXtspN2xu
OcJLRrTA9icKnlSZTSzFvizfC+B/nyl/bO27vBQPnrEVTF7fOI4FmI2OzAnW/yo9O/IGJZJg8pLB
2nHQXLrp+wkKdON7Mv0g/Tvv0wy67GYuD4vsA3sFckvMG+3z8rZRjtrFJyiBko4+bDoX3EvcLjK0
vVl9AvYUydNHf3gowRF++3xd332XA1YOtuUbS6Npi5fg+etGvINkk9cJYEn8duvBfg3qxdKiQIQ4
EFEmErdKcMabYcmH2vaSOUdTZfcpR+nNfTAWYLntdrhDdqIE8MKLSfpYjS+3x7m6sGe2lVmFtk8J
dlrLSwLvUHQvbfougwr8hvN4O6HK2gHZYeGYgDQRnd1yts9ud0AYnIYRq3xnazp2SE9Su4gzL53A
g9Cwso+D0kAheegtYDqKAXy9jz0z5teiy7o+LNEJnR5nnRVfewjWvGpBAFUZFFmap7KeweYwtQJa
RQH+4yxudIK+jKnIm/Q4VKXuR91CFh9iGcDyxlPGvZ9oTS66CGy9bR0Vs0E/+g6vP9u50L62i8wG
4BQs3qG0atzuDl889x6EIdq4t+0OaUKjACYw0hpb/igE5yNeDeTrsDBoE4HxA2SlVgqZJEIBRHLz
an7l+pjyuCncCW2allFHTWmhW6cdeq+JKrduP5fePOJF5rTaSw06L3CEoUDqRAI6gv7LTBG7/wRF
uYVNwGdkMIAAF99ozVkTznXqNE8LfN3ryEYCEnm0bZwqg5A+6mhax2Ae46AXHH0ygyJr0E6LbmUQ
j0KGjcUu5qaKubPwb66bszpi9YTiy2iabXDQFsfOvtZBB4+jj07b74vWBr+mqNvJ+iiYTU4iBUJt
I9evnDygf1AdxMX+j/Ck8nrwZls0eQt9S4ugXFpobjIWzRT648bdrdygf9uR3Oc+hG8A8lfsgHMm
XRaIxZ7aOg0eShH4kVXPTtxXdQGGE04PNGD+XWv2sWbQ32QV+591qBzgDSMrosqZr0RdpVnvlafp
FHxDtff2qVZ85duvQyICT2REazJhdnneytysUqteyhMhYke94a5whoijuFV3H0x2aN3fQxBe2VO8
ZTBnfu9psOdhj9pahc6/NtxsE1Iu3CsrSszTdsxoNMNAs7o7Y4WCx4UFz+4w3E9BdyyrDc8of+3M
Z/1tDS8RG9lz0BarJXLJiSQgr1GeqL3oUVtnc2TNxhLfXik1p/G3GbCl4MUIWB9gpZdL1bVtPaDt
tzz1Tru39aMG6KAZUZ8fFuSkBSExutBjVm4lNxTHf2VX/v3MJXddbmmWiyVz66dgOgw12wfdy9ht
DXB1Gs/Gpxwzh1SG2fZSDHgOxXu+8W5ccxZoPPh39uRBOBuFFuDynOTsmQx5Su2rnunA/21x6qxa
AQBSqkZBDkdXjhPvnLKfHQ2HNegO3GShW9sIc34vnvx7Rc6sqIcocHL0WGXo5jQ+uWkXDSbcNNF3
rfjJrI+3t93qUQp81GuQPAGGVTrH83nTGdwsmIVPSEI7oeWAYNCqCj02aVYeoEkO8viu2lJOWJtG
EGBKhwvqBLxcL41mTWpgmxXVybB/DtAHR+4c3RTJ7ZGtGgH3H9J2aHu+6iVMMdy685vqNNvG0+To
T9ngPM2gNbhtZm0CodUHGToAp/EQVRZrqutJmFVfnTyxr+hXzz41WQzyyLja6vlaH9B/lhSvxyc0
hGgmJKWx7+5AlYfX5O2hrBoAlE/qCiHCV6+ijFvz2A0w0Ov1zp8PukDXTbaxudfcDcpR/xpRjpBL
QNGij2116tApU+3a7N5rDstWUnB1KLhSkX2Uj1VdWRULgOWl0jkWn+70HtFhE+W4zW/P19pQEKTL
xiu8/oBmvdzG1dKmYJh2qhPNdzZaLdMowDPc3N22or5639zBuRnliOoIsJhnFeSkUzSYI8nEI7oY
fxmiRc1zSd0UYuc1iZGhyndzOqLHbPDQcm9rY6gPUGNsRRdZnmgOeKNqu4G6IN4o5iyerGWKnHmC
1pywlg+3v3ptAc4+Wn2lUqPrgNTE3PDpZPQHa9kZ7sa9vBbbSEi6g72K5/BVAXgqy2yiA4q47sM4
fuzt4tlkU4jHKeQyf3KLbizE6pCAUwzwdEGOUu346PWsbUeDl6c6GMp4Ghz9waIgnglo6Rxuz97a
XSll5v4xpSw5pXY5l+VYntjO223x362PA7A4IGh8MHopF/5C+GhQOW8EvfKoB0R5t0QB33C/q4cD
JZp/rCjXPbVEthAbVpiJWmrV3TuCRMH4FeQs729P1up4sA3QeYFLBffY5TFkAOt3ArQap6H46njJ
kiWc/MlgAN6StRk0KKiwFJeMvSADQkB0/wpuh96C9uYg2Qyf154iUlXwHzuK27IDVmnmglisHq2d
06HHUEPXmiYiBpYdCLFFgQFqzHxjAldDT6DEgWn2gBO5ajASKNFAahDBk3C6KCfPyCkfQNk1Txz6
F0WUp9/NzIt8hs7X20u3us/xLgF+EaABJHAvl65rzXK2OAIBUpZRn/4K2q3uidXNcWZB/v0svkEW
y6Y5w+NuTj/y+R7J4ZCPn26PYtURyQIumjEd11L5JPPCdblb4gnnNwe9iFI0+hq7gO1LCKhtoYbW
wo23YvH/bCkzxvhUAWgBW1UHvHALvkH7GZAsz6Z709kCDq0uj0xrAo+Jioeaj8rdpUDjCUIoP9N1
MJc2L21LNrJ5qpLn2/WGn5ZddIjWUMq4XCFvln2CtKxOqBMGPguRy2PF/X72v2rmbmg/2e9BdKeT
V/SXl5D+Y1YIhq15jjtehZXZ7G+v5dr8SlZQQM9kM4z6YB61YREzqavTpDe7pk5MwDoE+PL8Guip
YCOAWNucaKGHGpTsbkey6HLobYoUb6EjdiR3rV6HffBYQ6Xk9oDWXIo82FJJG9y96utVGEGXztDw
OI2Ddl+WNehhyK6jelhNBsWwQNhfD2HraFud4mubByAOoDgAeUVXjRLoDW41GL2O9I3Om/cN1ozP
1d3tsa0u1pkJxV1Wo+2OGphFT0juuZ793nAeS4vum36MZs/aWKwtY8rJq2V7reY4Mh21rzgUG8G0
Q4t9Zs+nyfY3jK25lPPJU9yWNs4GVLdhrOrEs0OW2C3skPB656VPjDQ7Ym6Gmaub0UIfBEIpyRKl
xBy17DI1O1adaoY8R9gguzdGDDyuEHzPTWAh3YaCZNyvG9Cdjga6wEuDQf1VtOY3ux68PizyHhBU
hKHj95p67KUWVVHuHC6KvUy9QuKI8p9ZQAEJ8Viqf8hnr0hDd6zSl5EYforDjaTjo1aReSNUXB9b
gFcNykagU1RCHsOfq2qE8hvwfsgPGWE2HMHOsnHSVo2g1wqITvyDLsnL05xmqP0KpPNOWlqF5nJA
D2Oo219vb/nVU4UC0JtIOHynugs10uDFUeERyKE1VICeddfOAOPftiLnQ015wd9jtnz0xUBt8HIo
pb+M1Ie20gkNEyNHkwpAdPebMJ7VsQBX7HkA3+q4AC6t5DNrmOfB/YGtMIjGD7fHsLocstcGJRrw
gqqwkNIHfz3z8etO8LEqn7ychkP+6baN1RGc2VAcuG5Dh7op8GJmEPC8S9tGC/vCZ/FtKyrf1t9X
JN6yEuyEIr+aGlwGLQWIUb6Zl70g4Wf/UYRTBuDqETl6Ur1zjnpdRvp4cD7etrzm8wBLQ5kRDx6w
1ikrNAswGbjExQVV1GLHshE8E14DbfZpaR80rp9Mp9mSoF9bt3Ob8u9nEZsx6k3JBht7r+F7iB08
ggpkx+i8ManrQ4PQm4O0OCoNqksoGKOce9Upt60YOspxX9qxqTcvwaiHNd2oZahIhbclBFLNwXWI
zX4FhYKO/WR32YS9DknZ6SmHENE9bcBmcj+6h+HzMfhwe+XWZhGZZFSKZdcZhJQvZ9GbG9S6ByQN
+vaFuCZSoqCmKNvdbStrkwiVUGDjACtHvKRY6QqrcepJw1o5IkbvtWDgngseJr0+dW3zB/5VdoyB
SBjIAxRLLoeEihyekosFrfsSXH/9YYDc+LjVgLA6ojMjStSiuW6KbIuJcKmdo3IC8LPYL9Ycpakf
W2Nye/pWF8kGPAwAbXmwlT3Yiqac+hx7cNJp2PJElvSmLXTClhE54rPzVLZBxfUGRiqU78olPaB/
HWCxYuM8bZlRXuGBRVDG1HBshzGc80OlPW5JeW5ZUC6lqV4Ey6hMKQFQ1E1gtIekb+FtwAmlS1Ov
Pkg0/bMmauJKZM6cWT2my3dYNIFSjy5/UCOTARaSVqgiwPtcLojDU6dNPXloSjf0gm9lWcUNiNP+
YG+5UDiQXYmSbfXSitH0Q2BpGIej/2roY1aMoCn4oyN5ZkRZkq4gY+oTvzoVDKwkDtDpYB3fKoes
BSNoW/lnJLZSLai6gve59NS+cd9/JemDQXZb0ItVGx64jiSRvpSRupytEjAEn9Upgt/81Rp/NdaB
56fe3lj5LSuKBzOEX+ToPYVTNh6bGJ3qCKdfpmnDq6xbQW+cZF6XnbaXY6ETXrBmWZITc5qjmd9X
QwAB1UPQfr29w+TiXp0USGz/Y0fZx5lfQLqiQ88dMA6BGUR6x/BEEaEPKb3C+kYmPdoMuLbGpsTY
7YhK91DVyIV/KYOP45MHHhKwn9wemApxe7uskdBHUACYmwTWXs4gIDi4LjEXp2Z5WXzzOFsgB2Z3
ZIisAe8VPWT2z2750C+Anln27rb1NTeHxmXc20BoS8q7S+P20uCVHsyAI0AYGfSx9NErPt02sZrw
kz3DJlIuIP1QuyjdSjdYUKLq19lpHpk6OdiFePImcMiQd5Z4HsEz2gDT6bDf7IaSU2uitIR8gPw/
CGgvRwdpFwtdMnB+S/uXBrxqHzrkftAjlLd/3R7kylaB5KWBvBxMoe1K2Z4LiC/EPPdoCQXyGqk/
e+z3pDo2Wxm5dTsYiQ8pWttTFWD7RevK3qDk5Nvax9lmXyfu3TUiu2/xHN3YmSt7A2P6z5b8lrO7
PNPbHqK3Azl5w71T7DCqfNrwUSsB0IUJZYHMvnJE62E4U48LsC7Avmda5QslVQI6nWMAsZrb67Ry
4QLADrpzW9YdgVW5HFNtWT1rbexFPX9dAJn1t8qaK37qwoAyIuITZs0D4sZFQ8C4601xyOo7/yVr
871L2eF3+bb/3uOS6gH6N6gXqGTFHR0cg0DO6sQz96dmOi+QDd8I71c3nVQdQMMd6LTUKGUOFk+b
BcY0jFHzoxsesuCYdRsh3erKAKYH5icIcgE/dLkyM9NTCGrAwTdoeJl8Z5/Pvx9s4Yr6z4L8grP9
vOhZkPYFwdnJ3RC1G3Rw/MmJObMgT9SZBeTmrVossOCaSQ/4DqE/UEz9AyOoCoFwxkYJCtv40ohT
ekabEdwXtffQfRuDu3TjTlhbiXMDyihc3gm7amDAakN0sPJq4wyuHRHUtdClg8qTDh7DywHoVJ9s
lIkxAH3qQtvJ0EgZHInphR7oXG2eGEJ/75j58fbRX9vF52aVkzmLgfCma8gpTx919lOzkf9GW2a2
VWZau+/wbvxvfMqdOiMFVbomxlcSvziljalFw8BJDCavF+I8E2E8iyL40nDbRTE93aIvlz+vREoX
5pUwOTOm0TY7mKfp80I+oGkDMhQj6IKE00Ys3cg1rM8qCgrI2KBs88bBdbbli4nlpLNgDSI4OUC2
JnTeyX3jbNF2rtoxLWnhTV9a2fV4KRu5HWD1gLFYxnunvW/IPaRAbu8RubWv5g5kXIDwvCVqlKXT
PLuk2YJrHCZSnmAkm6XqLRPK8pDcY2AegwnbHnH/VN4rEN7PfrPVdro+Yf8ORSWprLwAHdI+rtaq
kdAX6Kks/T74I2eEJj9EPHjHIh2tnOUOIMKeTuQ0+B/9zI/hjnjXbziMVYckM4LAzaIF+02+52yP
GUKjqTZgyixNa+K6RzFEK53f5L96u0hxuyEK9nBCkaq7HIoYGrM1Olhhhhtj8UF33xvg1Z5i09jY
ZmsDwlWEGg54daUa+6UpgK0brx4Mcgq6Fvo3HtEj5L/FxrSt7TRJbQE70EC5giVpi+lMgHLDDxVA
YVvpX5KFgQT6VtV7bafh9YJjiVoHANzKzd1Ng986xMKOBt7nUPHQt6LC23hnrg4GqeG3aoQMsy+n
jBgtHTLTxMlEGDJ9AhmZzzZc2VowCu66f0yo3AnCIm4+mFiVGmK6tDyK6dHNDobuQXJoK5e5tgMs
ibxAPx36S3R1OFZR9Ysz1SfWZ3s8vGTa+bYrW7WAPCnW3gQuzFeelcTU8GbOEYtYWhVqoBds/gBc
h37Q/ywoT/+6m2bHenses6+squ+b8ZdOPmYe2bi4Vy/Uc0PK4yrPvAIcCRgKwI5pdo+OUytxPiLP
LKa9DW4z/gcR1rk9ZUOXoxVwKsM4OXUSx0FBU7Dx8lk7NOCkRL8BKNFwQpXl8atRjJWLx5WZWgeN
umHFIDIyfEnbLUKdVUug5QDaH+cTTZSXJ6evW+qNBly0pX9q+5cAWYXCQg2s3hKKWTuiNqAVeF1Z
wJKpkLU8GFKwp8xv70VWWHfYDNXmtba2rc+NKAcHXqDqygFOLXMdZA3uQWjwB6sPjmVD1lXx4vHk
MM9um9Ie02mcYIHXDL1BAIg4P3Vn4y2yOldnRpR708oMzTVrzJVd1HEw/pIHFEwj8W0fsGVFCXm5
PWUVK2Cla9AlSCbfi2a/h14aaE02Lhs572rkBCo6eM8AXYlIulzOWi/sBgyc8M/TZ/cXed8sVXjU
oM9BX7eKTWtuGtTboCgB/AlvUmV9iA5JhmYp61NAQbG8NJT/YBn4dPJc1xLRNF8nd9yikV49Q9jT
0OQBbh1NUJejMzIO7XJS1bhKU5Q+54hWLLSaKXb5z9tLtmbJcZGpN4AyRTylLFmh5VrfNqQ+Gc6J
dU3c5QnIgUONbjTHrW0NQLskbQCkNaCJfjmimdNuCrKmPo27tI++0S2Gl63fV2asaybNpzXGoXsP
Y3sC7DqbXm5P1dqWOx+CcobQpzU3HWRpZS5n5g/V15Y/AKMbjdZPlAbQPXl/296a6wFRAACTUCeC
frxy3xkoCTVgdaxxZgUIeuxw/ANsH6JBmSoFMgaRiHIpmIyyOYMw36nqU3T59bvG/Vz8RUFb7LVR
XW0J1a1erAD+SAgOkP7weJeboF4QeXZ1C3spe2F1nrQoEWQ6OltLVwtn8i1rfvFib6TLxtKt7fJz
w8pU0ik1jZrBMMspOv4gg11M+7ROyBYweG0bgo9QJrcl46tK7zMUjtOIANtcGw9ee5+Ohz8peUrK
w39NKDu91rtlZuinOr1NVhGJ8X7Kft3eelvDULY6OHvKbAbx9wnSK7zckeLRmw//PxOK43FJngYU
9LhyptAngZmy240DtD4KiY5Bplxyal1uN8spQdhFh/pkWtmyxzMMcnmW98sRRra7PZg114B3ItIF
uClQ+lSihDJrOqOZYMmfB3BC9MaEh5wDRHFAZx2yKtnwOKZuf1z6wfiyTOZWYX91pP/ZV+FAHYFi
igOp9ZOrf8F6pdXHP1svH2SCOL5wGurZHTKNyDomjpDfRX4LteUlsrdaA1bP6ZkR5ZxqPscV7Pn1
qcj4IcvmmE9J4ZsvHf+DeAjYrH9Ho4T4JA10V9QOPBEIQ9GBhsyLxzZC7rXAATyvwH+DTgTBsGqj
AlFR76T1ycp18Fo/Mp+Gja6Fu42oay0BhztClkN1PIuvUmINJFqYZr2NRTNDqH/m7/0PU/64eSOt
jejcknKJO4PLGn+ycQNC9SFvPqb9L5tM+4GlYTdtvcLkWqsRnielAR0Az8HzqpxeDsQ3VJpgrPrV
gqAOrRYPVvzij5FIQ/LF3VT5XDtD5/aUwU11MRVGiS1hLePJm9wZAlxt5Ddu6A75TqB9AIji+cCD
n+A12+fcvB9G53NgzlFfuRuea3WikeGQDJCQy1V1r/R0AlsblJlOo37Pc2s/sjTymofBeZ9y++62
71qxhYeB7FeSFPdXoEsIUggfnavFSesC97kXuhtaGTQfNI6GLI/VLTTXWrLhMFUxDJn9siQkXoYB
oJVRuX2c2hsKqFcUJzS3ROknkImAK3wOwt58Fl2/C6zixSgfiTaBfPDLzJFRNl6NdtwN+S+r2aLa
WXE7+BiZ6NU90ISr4CuXB9roTF1xMoNh3+wdBuoPkC/17cZTb92OzCbhisAVrsQ/jePkemOOBfo1
yn6PrhsW2nYx79CPxY9oc+s3PIPcssoRgmiaLv+HAB/dSpcXoAYSVinfhEke0am+VGkTj7Pzm8IE
fy/lmRXFaUNZtPCsElYsdD43dJ8X+8YlG7t05XQi34fMItBL6HpUizigNmO5TXlxAqP7wTNf6k67
S4s/WZ8zI/KonD3Fu7rB896fUERBb2j5IbV+gg/S2rgWVjeBnDS89pGOUbPL/0fad/Y4jgPb/iIB
yuErFZy723aH6f4i9ISWqJzTr79Hve/u2rSuid2HBWaAWcAlksUiWXXqnBj0jIVkYCSdrGxj0f0z
jaC0ijnJxe/Xwc3aX5hhwicdtVGe/IHugzi0Y2kb649UFVaFNtp9o55BaEfk4ChlL6O4sWrdturB
8cvaUeWHBo/pyrWGvRF9gnHEMNeVssZe3gtxvcl7UMtKj9oG6Fm3LQTXrw8m7+a2FJMAJEULnwKg
iMl2P3ZyX+ahpNA9yNgqYVdu4vfuT/EfUGTY9X9bYVOWKeSiu0aFFVxBcbezY1CttY3KyVQsjgV5
CqA70QojsmneIZVQZZ6tZIrto8AzTXbw5DdgD3r+94EcxwVQ1MgRA34xO96F90qDIbRNixKgBjj1
U2IGv6uGys7kp8JKC0ZksAscI/dtLm3LS5vMjplCoU/qFoPDkWHr6ecgbWnLOSuWNgy66dFChbyl
hlaf63FpzQCumIRGexR/QP91qI2fubEKvPsjUZeCJfqVcAIgD4dEKTMUKUoKOUhhpnTVVbcX1uBa
yBx/A7ogG2zr4IAjBpFIbick9UIvdt9f3ipb2b50rrYOniq7lkm/MVYguyGVHW9i5zUjmR2tkk33
h/OtGDG7ty8/lUmxdmMb+tQIoz3NcBeqf4bK6r6BJZCYcmmBedAIQ1cnso/JUPR4hXqcpw/g0xSf
E7l0B3CTmdG20mZyasMAJx+vwZ2lsP0+Ui7Mf3eNX7iy38dBprYYoAx+Z9ChtROpPwC/hPLEY/fp
/2g+hwfIyodHpPzuj3zZC0BIDOjYAhsk9Io6MUpycLyUUPlNkqxwQkPSONuGJVz8a4BA55s4ytCI
YjFnpu5nJQ7sCuRigqdFH35PXUOP1kVLYnAbUQK9FYKCYDY6zZCc1H6NGqQO6S90eAYgeBq5RY+l
KIWswt8fxGwyK4XMZhCgo9mAun2FvgdIVA2yYas+ck8D5zBfHv5MXYGdBtpZnQlVWhimIoif4V71
aBd+7ExySGL/Rwia8vagHLKfg5wTpfPkLvKGg3QSRy+QnnJkbKC2eH/FF0d+8S3Mvi8jqKnl4I/a
Q4HcmH71Arif8nWukyLmVa+Xel3Q9agBsoOs7nwNvA5lCcQfLK1Hl70vHjMwSTZhQ2LpIJRbfzQ8
P6DEbxzDgva0O8y0flCZ6DtOJnbx6n35EazvFRTVAAkt5XjB97sOUcue6kNAaE6C5+bLGhzpIyIj
Gh6e62de79/SgXFpnPGzEPgXNVXQ/D8GqTPoHyhZ2VwNqzk63cRHZM9n6lxMMntZtGg1lsOEEVab
BBdfWd7W2bZPf4rKvus+Ae34DycU+lCANQV/Mtg/5qByEa60qcgsyGVi8zTbkqIyCdQnzZH34SET
ljKoEGFUoGqEpC2eBcq1pSAqfAEQvGifxZ2dhadSMuy5mueD6s3q0MSBKI1H4un+Fllq8AEVPchm
ZqZ2JDYZv02VODLSEO2uQ2F55ZTYU+L51e++ItI+jqyDNb2A2W4bca7KLGfgX2ESNxkAn3FPQzXk
eriSGBZK0svR3pJ/RfKAQmLuaholfb7LwsCpQhVYrpE0kKNNponotF7jjcXJRCzdP+BFf38EE6wG
P6NRrYFAQDTegLize9AUoOVzE/1LttPv0cKFAFMDUlTCGl+PVhlSzYSeZozROmbjTZ9NQoLOpr9M
7EXO+2DpnENJAa0gwMVZOlv3kQY9FSAggKcO1f5AWK6HMlZkcELr/MHsPjTQa44mOyQx0Id2PaA6
7qcUZwrcRnMhrxmWrvKZh/sWlIK8YvBSFL80xcQVAOBQpy1gqrfzV2mfnAugRsl/2AaXRpjdp+bh
FMc9jBiy89H2kDgmnR1NRAYHMOBox/vmFmcPGlciqJdkqEcz1owoNyMzgDXfEDejOpefCVRRBwkM
HWD8rTluvhSZDQsgERTtsdXZ15ABYvsZI4Sg2SvUzkr/YCXJl1/5vMN/aamgbQItY1RVEZ8Zr4CS
cWDFIvhGGqVaaxIETtLd1KygRS6FO4gSBGVGqP4gW6/QF6p6LxH1dd3Z4fQcSDzM0tI2MMFJCrAx
/oJYzbWHDnkvVmC/AueZUsQb02gilwa1xNlsS+cRNhkQtGByRtcFE0GyfFLGYlCj/dT5qzAR3IwC
rh/WDgTmSZNt67I7RkbBOeiXFhTNPjIYH3CvwB/XYwMVDpo/UATZh51pg+3BgMws96hdmsBLI8zR
J0m5KvXA0O+n6lhMr2o4cTadvOQulxaYJfInJGy0HJMXWo+53jo+GvW1NN+KIJXIjImkwfysTlth
G6aPUXwQcGONNRKV8ayd3qPFTSV45bt9QgHjNB6i3g2SyVOVVS2RTKrWjewZlNcvz/tqZsnjsRLQ
PD0vebwfc2i+mxDc+KCJDUprzgwtrzME2sEnCii7PHvfxe0DJBFanFs4JMEEALwSJQJSionk3Y9G
iwsNsDyqJrgFoKHh2go0IuQu9mElrEwAzakN/u37FhbHcWGBWWihlqZhaDBluQSgaq/bJki4Mx48
admKAQwc8rCzKuT1ONpATdK2xq4wBsPpUPqZc1jDuLo/lqXYDYGAv60wY0mpX4YgHwDX0XSQfc2x
+j8o+nVVgssoyHuDf6fR/X1zgEI81L6AiEEWn/G2vB8HNbXAFUKzB+Tz0iE+tGDZBFIv+C/OBlgV
0tcyOgo1ZmC08uOs9oe/qChH3Bis/kWWeMyu8/eyFwc0G/xthRkPhjpBCm+Cs7WFm7TQS4R4jBBs
p5r33l8KzXOKEfoS6FMG5vfaHQw9rhrDx0IlOkU4ye1Ss7XkB1o1CjV2pc5FhvS+ayxGhguLs+tc
bFeaGYEQUmykOu8cX5a90SoDYnbBOm/Ct8rnlVoWXVEDsmwW00D3E7tieZyW8YQRxllloXu50taD
Xm+yDLoNZRJQp4c/QWAq4j1W5h++WcQLw8wihmDCHGiGc16fW8zbg6z+QaPVf/FHaNyqgNDNPIUy
M5sAzfmTD7Zc31JWQITGyKLUOucmtrhkYA5DDRfRT2dbYAIfpNG0QcxAAZS0SrQZ3qwORN5qvrLi
lnNpZjUo5s0MEQ6Ua2ZCjLm/+XpIauZ3dSMgDpoFJaE0rcFXaeGl1aEiDrHX3A4P4jYlbpskK0N3
jfJ030EXNt+sXg4dXxTEoDfNPPbCQBEkLUli5KaQfgcj/o8yBM123hu2H+ScS8qiMSRb0YGFpLVo
MoeX0VZDEgugfOnFMYOuWdLZeZMqUJunsYsLKY+4adGeCXjyTPqBajm7G2JT67W+AQXCoKDBtZO2
6VjbIjSuZRr+uj+RCxsASGvICEDDB+cmm1FOS1MuRGw+lMvRPRAkA9JKaI531MKPOE7DM8UElXrM
o1AAdc5e8pEBoC2RhohUEOe4P6KlxCw8E7FkptQF8yyzp/uAFiPKC+it1U9QqbBzJ36ONyLxH/N9
YXeethXsfCNs7ptd2H9XVpkgjWtBJKTifJOyQ9sgf4xV7Ny3MO8pJlZBOQpFk5nmDhVGxoKQQO2l
NdCnWfUd6GdEKCqF/ft9GwtHDY40dAerFt5ZFvsaDqEtYxQaOifVMhwgw2vsxCB2pxyCHpKb0/R9
VhMTvu4bXXIMIENUUD6gYx515+tgMvZJlOeKiXso+rLi6iNBHl/grc/CEYPiFjrQkKVBwwQLxk31
yogaPKD2TVDbsSV7YnDStqFhi8ILl/12yRmA+EWwAPMRxCSY52M6tjrkFWAsz15TS/PohxL5pI9S
G4C+/zB56AICYn7mYb1heSuKSgS9CMYV5QoJfEFcAYSV2kU18hS9F0d1YYp5rAkTZBHUAhuYAhQg
Nh99fxrNxwp5krLgHcxLzo7GEwRbZLVQvGACfNsVbZL2GJYVnDro+Ka5yjmVl/KUOLpmtk8T6R80
xF+7XRT3odErOEPQRUwCq8SddwSeZrRjqNjQelrR9LeG5Lcl/oee2JlrEU951URzL+vwiqDHfRCh
ebiAwPx7V9p40t/3iqUjBMo0COhwPsh9zFvu4gKH2n0YIaMGXqwxeU7aAfJc+ZZGlkt5ZfClzXtp
iYm2XUjHFmpUYHZrKsjBUB0ayP4g26aWiJwAyDPFBECId0VDnoOHpAy/ivSrqz5MlQNqWp43BHJs
XSTndWbjVnpqJbmB0YhqZOdCagMgm+WBR1vOcbE8FoDG5hcxOn5Z/y6LZKoKjKUf3C5fzxohnMT0
8lD+scAMxVSKoFbhaXtztH8CM+Tv/kt3CxBJ/5hgLrb+1EJWeKZP8uX3sCBV9znxDj3ePDExB1Qq
WQguQ3AHFBvV0yB5t76/U5aCGgjqZpJyCBnflA30YgytkYLtA6oSVVtA0ekQ+5vePP6+b2cpoF3a
YZajUmKoDmew00FIAPyqQpSu/r0FkGIjwWIhO4qwdr3nTV+zcmMAc1YlOcDDjMrr/d//BmmyF5BL
A8wFzip6QfbjmVYBuudK7cpuntso0AVrYzr39GvKNhHK7+nk9l1hF29QItMnCPN9jKlFom0UbAoH
/MICjwBkyUdAPI22Udz3ACZjBj6OQlPVJr7LMMFIK/wZgiMXjLu0fKhmoYAGkhGctUyY60tlMDrD
wtkHyd0CbQeqxtmvSwVn3Lz+McEMww/k1MoFiD41abQO5MMY9bY+OEDqP/oR0OeKLxIJoMehfG4q
k5TnOHcgQ7bKpdhRwpNGd1XBw7Us3ZpmTAvcCigAPLaufWpUii7uWnxTYOQHWT+H428pKndypjxU
irqBYAsPpj6P8sbJAG+Z3z1zrxkz0Yk4yR0IHcEXkT9JUukVxu92zkinOz19ue/QS/gzSKnNfYDA
7cF7mBtAAXGovJDBnmUe9G22F9fmQXEaT9t1a9nRjrGduvqZHprH6SdoCh2VQBTMEQDraWzVST1j
JRK+NPKip/3zUWz9fRBSyKrH+ChfxiZSozWu3XZnqWsqmqt4rJ0GJJRqexhG1TYpPWb18GQ25huQ
vt79+VmCAlzOD1sFQWWk8WsVR4jwmK6FdfyQbn1PevPX4J3cR6t2w5NKnheXXXysOhoy0dUOtmQm
SKp+XMjDfGa16GYNeyIPb10B2nBO9mDJqy/NMOdWCk+XhRBTPHRnubRp7uIQjteITw3H0lJVWkVx
A9TSyNvhnjTHrsuLWKV2SmSghtmW6tnSqt9W0OzURGvIRJ9NSKXGbgZYg18ZjlTpnLNtKTDiaY+H
CF50Ek6Fa+N1K6RyCY7ffays/Mmwyyb0hpyHSl/asYBmA8oAICRSlMxsBsqoaGUETB9CBdGjUgAa
EyqkFlokik79FdYCp1S1aBD1WhB3fyuhMkEJmammGXTMabgxNxr1Urs6Zrw0wuLcXRhh5k6S+wBE
zSpQg6jVdKAhLK0P2eTssKW9jlbDv0fCeMcUdgBg6xrde4Sz9N/UDOxWuvxpJo62RW3ExfzTo5s4
KYl3yioqgFBTnWYv/qmP2dO0k34oXrRRbbwWn8CGsJKGl4ZuTR70RJkX5N63MCebJVZ47Fj4Fit0
gl34O7S1H5oH1BQq4Ynrb5W95OFgy7x+Hza7YQVMUfyk7tL3wc0f/V/pY/MQezEZXiyADZz7QW7x
VnM5UXOwuNihXTiJfhjAmxDeXLDCIh64AVjt3JHaKZLe2+LdaogJh7bHDd0MwkP/u3Ep5GTXBudR
wHNs5jwy5FGm0+zYKVJUySt1ok3IaSpairD/jBbn7PVoBbFoQqhQwa2d9qB71YEznfc9GjW469+n
WpKLmoClFl03sO8v1f3pQb/A9W9nqt/n2rxSuFX+yp3JFh1eP+v9XQ/F7msTlhD7uODh83V9J6bb
Xl9L5tP9UfBmaP7/F/4m6FPbJzMcWei22KOklniqEbx5uokqfogKzjxPCekU8IJCPeF3DPYe5Dfu
j2Wp8A3C9f8NYIhV14ORcOwFnQlTjp8/yPYXgLbvkRM/yO5zsOtfaEn+gKNR9uIneTfiNb2Kf3Qv
yZrXtcubUybARKKvqjEgIfvJPOQDbmkh73I+++3/HcJwebge6CSJQVW2OA5U4K0VEjvSa7NCBfMR
ksvGY7a6P688N2QCQQ81NaVKcHBne294azn1jMXqzcWqsckHBQKjVTAPpvk9Pgj2cI5XCTJRI5Ht
4ozHHV1XxUOfH0beVWExN39pmQkPcljlo1RiYDkpHAt/7KOOBGv5vd6Um35lPaCVrYdgHMdP5/m6
s3rfUPKLPad2IVpDfbjpBG5kk+TUqzXSOdn4pZjnsOU4C88aE0RKYxAEED7TfeWga/NHt443gS3Z
ofv/5SQs2mEIBXWg8hxIBKcMCy9WErfUOefF4ligHoIeIBT60EZx7feJ0VoFEm8YC47ucAs0meKG
g52+jTsebdqyW17YYpyjCrNQDyLMmygAiTLIxJpkMgzGqrMAl6lGiKT8kHISJumRtgaA0MlKN7WV
qacdaWIeAHwxplx8DXPamIMcNqOJo8CgXWRPg3FSC4WLtp5/5cYzL6wwvmKoY++Ls2f6h8SZPGMt
esre3OO6Qb3O4zW0L54MF9aYs8cclUFHthinPyUpej42Ru8Uxn+51F4YYY6fvI8laxDnPZ5J7li+
jKnA8Xze0jCnTqtqTZlasGBlH2m/y0Ue4mL52XYxBuZAQRdSqPUtLAjKa9Sqrh9txqj10tgFloT2
WynsnBySDyYyhvd3NW/DMQdNnuiRWM8OkX7RbboqXGknvKjI/Gzu2/k/dts3xnGG17IxsaJDNVhB
CzSqHIP/N2s1XbZpG7fULoY0kxxTzEcND7p47AnEn/tjJJkQFC4nY4LUTK4U61aWMrrys1RHN2xD
cRxamcKjUpsHfLtD/vlOZoeEHaq8yFIgAvmeOuA+XhXEDeSnoefMyOLVGDwms2IJ2oXYkpMuTbKu
zP1EVezb6LCBuLfn96XTCX84U7+46S8sMYFO7KhiBmMAtHad2JGOthkLwvLPw6lBJ+OLCoEKHREN
YluKdL5venGMENnWVDzVQZbK+LVWW4mQKSkkG+WU0EiRSGdaru4rW6wz776+uHIXxhhXViYx79oB
XSshnT7GPlA2RjbM5bVQtMsOrVIj9M08c6x4CeHFPQS9XGjbooyNDvzrQwvqp5UWpoAJN/5PC9lR
2j+O8j7ovSp4jIAmAijl/rQujvTC4PxBF/eLRJMEP+xgcKz7FdiOgVd6GMCGE0qoImmaE07b+wbn
GHqzKUy0WQDsgz4rdh2nEsofgPZg835FSrYdpfpVl9APdN/K4nEBXVVFBcfxTMp3PaycQljPHOpo
7xnQ1BtW0LyKVBLweAwXK7EAa8wLhk57iHxf2+mBFxyNHKPJwGgwoXNR/pXT1SgkRKqe0JhK8hJQ
Wh4m9ZvljZ1ESM/AP9D4ihIcMzzahnkHwZS5g2/Yj2t9G676Q/DRn4yetMf0qG9wCv+UBTLtinV2
HL0c6d/2XLakekHqfcV7TS2G5MsPYuah6SMzDuYPGm3Ds9zYNex8Ve0iL35RvfhReY+OE/eom+Pn
vVlgDtMwGZXe92FUxPijp5++U7nCarKl/a/0ifewWfKoyxEy8ccA041RCd9Tnnl/0FxGMve+z34L
BN4bD7P5p1rVKO1hAsWmBwsqzQ9Wbe+Rad3JT9WpXBd2u0YQ8qSt/x5sqm27Ed/uf8KyP184FhsO
UijH6i0+IdlojrqKtw2piI9XL+8JsBTOL6aTfcj5leynsQVDoPGpmmNRbMGDDcGw1/sDWoo2l2aY
8wrAwglqZwhvSJSLRLF5cFOF4xbsXaQLpsrUM4xDeSzXrTugCOPbxbu6JcZD/qBuAnfaDivlrNm9
Nzp0lWREdbOfkTc9jM7wEO77N/y9lUn8M1xntsa5GSz1eAFk+HekYNtcoikKkcPE943ZawXg30G1
i5DQBJJLNn3IHNH46Vs7Hc+U+xO/eA+9NMyEqKEO9BQ8WghRdm+LJLKNnUpMJ93IxORsnKUz7NIU
E3ymrCvTtJh9ydU21RPSAu6c8eQMiOdKTLQJ1EaB1hKsHIbfT/FmIDXp3A4+9QcyGxvrMeXkOnij
YgJOJzVjSUPYaxzdtbzWmcfFU4XgbUMm5KhiYVKrg5FJIsLDtI1h4/68fQNa70Q1FqykgfcHw0A3
Mto3kZUuQJdu51vZ1R3ttXgUN21nd4fsYXjNEb7b35+QgLn/BYtjRFPnXJYFbElh3MOaqBgZE85o
qzqiJ9YaPmrlxWg56YbFQAD6FLQXoi0WTCrXN4ERjU6BnzYAnmukzFob8myR5UyBzVWUXj5s0SCA
FnrcOACpvDaVg0kySxV0CShnA+z3ptej88Wkr4MkeZ0p2yjBkha9F0argmcIzXMHLf1MwUByf14X
i6xo2EP3JhroINU6PxYu7o6RmOpD5GPIUmP3xe9A98rC7aAq8YOKHxWolPRpIFaUuqm2n5QtDxe5
RKOggtp7lmhArxuyPNf2EdwTUxtmdHqh2m38Sx0HooIrMuvX/VcaeT2kSPuNNGwH6zdn6IurDe6x
uXEQWFOW8Vk0Q00tQqDIZbMjiKtD/k5BmYBeJEFd563oNekKRei5uR/XRrtRj2JTkmksyKyOwtPS
mk/lmy0GxAF0wcAQDYqN64nIoKCmFcncixZnJkkq4dzm1pk20NOz0FLpRkkUkh7ob1Bsxe+cqZiP
0HvGmSM2boqqEgp0XECIzAkr6VlV3rtgj+6TzRSpD3ULxrQ0cPOv8D+oCKjA+qKCC7y5BpLN62Ej
yxHkTYu+HEi/NOaBmvu+eBx4bI1Lkzs3sJgzFy52HOPlWU4rvdEtnC5VtwtotpWLFiMrn8tQxmup
+Zwq6QcI4n7dn9clD7s0yyQP/HpCf9EEs/KqQWNCUKSu4GfEN8pDM7acrbx0tgG0D0+2QFcLNP31
TI66IhTNhJmMiy+ICebot+UqRy2dZ+A9AtXqvGdl9mlbq0kYCkh4wTMCO1fecetT88yJI3dswQ6U
S5ywv5ixByE7au3I/6JTgAmTolzmf7XmFBoqo/VnUIL8v6xJVh2tdZsIXhGiyoSuadFCBYGuSxmJ
22ZyzcL8LEKRUzxbnGJ00oB4BaoHQIpcT3EriIkqhFhPRa2IIL3ECjpyDV7/3eK1C2w+GhJBIEbE
+/raTD9GhRybAvYEeF2UTdvERIwN9EV2The5IF1RC5tmNmo/9911cXjgW5nZdIFT/65VX5wF/jRp
adhEUMHrzFlvQRt0p/c5bro4OjBOaJAUgh8BcX89Ollq5EQpWqDTKc13ZiYqdqzUoWv5YrRpJrnx
kP9UdmOBf8rNd6Uv9V2LbDsnF7VE8gH0FZC2M3QPOHnmLthUXWQJyDjuu/EpiJ2K9gSqiUTR1obh
5pOrCcoBQlHlVDtBFr7L6tpXDwKSEPmsZd0E638/+Zefw3g6tLG1Cg03gJoa0boF6cs0vGQCz7eW
AiF4MNHCDrYG9MwzgR5Swlnflzhl0tpwDetjHKpdbqA5WAeJYx08GHJJypzHosw4FlDmSHLMLUzY
yRYoqpg4iH7vOpTTiJ6kQH8CVscN4k/BGDgH+rz7Lg6x2QqyRfj9mX51Zk68dixwlZZWHFjRCTLt
b4LfPKBDipeTYu6hf9kw0fsF4n4wAbB96r4idYE6CNEJjwi7C3dpvzVBB1N1z/e9YdEOuH8s5JYh
S8LKdwqK32SAIcanJkqcIQg9k+5Uv9wYlINmWpy0C0PMbhyGIJN8SKOfxOann71M1cv9gXB+n1Xv
BJhS16cxj0+WEf+0wO1q6byCJ3uH/WtR/hmDyiw8CPtyICzT+ASkwaECDwL+k3ZQd8OjdTNAWcwu
VbzL7w+MTbPcWGXuFH6pJYIiYGT6x+CNf/wndQPk4N5/m97vW1rYPfCBv32BJWkOdKHTcfLGp8Gs
PTEx0VZJW2+wRF7nHxMc/t+IAKSb2XjRF8DMI7KjQFx2VXyKEhstFBGolUiVEnWfrfiJv+VR/WOM
mb4u1DIkNmCsMB/Tz/5BCEhdQgzHyQi05u3hkCHD6bT/LsreDJGJRAFVR7kXyvjUqsV+nJCPA0YR
jFo8Cg/movRtR9ItXMbAmjEDia9jkV8Welj4hnlMfPlpwjvOLzSc5fp2bI5N+k65/eBL+0wGhQXa
KHFXwrF2bZBGILqDsqZ1VPqzZG5HKGve98JFA/P7RLVATHJDfiKLXa2DDdI61tZeNR+ngPfEX5oy
XD5QU0BwBesAE4lasBgmleH7x7yRbV96nEnoaZ16ACsBe6eWIuexz14AvtcIT28Z0Ni/+haup0wq
oCYul6FwhDB2OhI9UZ2Wvlb9a9GNmxRQjdJp27OVo0b0KlKSqynxLU8rCzvKOVHydjMA1o/CEJgJ
cIaBnfL6U/K8i/OyGIQj+rhtpRrcFLp7VsThQGATiRgxJErRuolqBxq18Ra6NpMIpVH6WRScdj/H
U/RD07fTSgPKcUN/qb5dF9yawm1E0aHchgHhRYtRsZlL4AsyNdQSetIbpMARS8pplT0lXyGVvCDz
KC8VthCUwb6Nq82M4IZiJXsHMARxGPCGpadc0ew6TFeq9Wb90kJHk+xWSraTER4mNNjd3xtLZkFq
Bsg48hhoIWXbBiJDyUG80tFTjeego5uoIqVWZ7i+UvWnKC2zjWH1yKMUfbiJaSm9WHjke/c/4taH
8CYzVXTb4f03i0dcL67QpZAeqyd6Kuho2tD+xvZpcmFTaD6PNZl518KPILkxX7NkYHKsG6Z7oxv7
ThKj7GScg5p4wzY61fv7o7n1nGsTzGiUVvOTrJtNSMQU3KYlBpJymXmcpmSXBGs057v/3iJCJ7gm
kXyZCbmu568LaGpSMclOFbjFAjJZJFP2geXkrd2pKtF5BcClEV7aY+KdomWSEmuwpyKjLk4kLFxZ
c6d4OwMmk2f5dH94bMbxe9Eu7LGkBX5STDSmsCdIttl86hXR2l2Itv6mWKe53QF1QDdNmSP+qHZ4
bIA/5gn6sXnk+RugSC7jjMIFHR0vsw9fvDDTOhG72PCzk142RNtX40MnfPrBQWqf03zXFr/q4qeV
EvNrkI5NbrpZLtk1TYgy0F2c5yQJ0u1UiZyds3ASzJ+FpUd8RDMe2ybRgnSDoq8Nn5U6QrDXzX36
Ln0qdmgQ8WdwrlNSrbRDv6k9GSrCnOCx4Acwjv4FsAYhdcOqgUVNAkiiHuUnqbWQunBaBP/VUODK
gFbT5GBwNtbtywJjxdNlfnsDa/L9PL9YgqxFcbBShOwUqtlzfJJNXIPSl6CIVxx/WwgScxc/CH7w
9MPQ5gvFhaG6rpoxkpP81DefqtoTy9/1DvZV6r5/AbDzRYE5M59rDVmOHHCTXcl52XyzBVy9B9Fe
DTZk6CxiVZFoYD5gbBWR6rWonkq32OcPyUY96kd5G22CrbmZjtZHeOqftRVwPU5lWxue4gib6DBx
ElzZZ5xdMyE/niLxecrAidLVZ1pSkBU6oDbHX09Q0AO66dEa0abY8QSDv9+h98Y+e8HF5FdFkA2I
4OpJtrMNwJnAcjW7bN2s0fawG9Z0FWx0D31+YCmXj8pT7OWevJZXyYonIn17NM6zgHwkeLfA7iay
XVx9KYICO8As6NJBLT5VeYtHE1HEjSaslPzUaF4PijeO78kYHjt8tO6jyX3msEKnzPXwS70ohpKW
2kkj8hf4TaFRegj2EAR68kn+yMPf3K40Lhq4R+KCg1uOCg3Ja3PiaOp1Kwv66UfyGHyomd1GRH8s
DniqTZEjcq5xNxsLGDHcE0HaCsDK3PR0bS1GrTgOktg6yZbbdpsE7O+qPRJB0XjTuGgJ9ASzYilG
x+6guivrqs0T69Stu133lp3Lg/zuo0/GXMeP0ap2w332R605ZnlWmX0TjwnKVT6sjuGXfxT6Lyhw
kWZlhBUv7s+/dOUm80xejI/ZJWlbBfVQYyaLCh0Eb4EAnvJSJ+2pEoECt63xVQ4/UCWCu65bdDFl
vPz2zZsHT20Ii3yX9tG6xr64/QJVTaBi/VOrAfau7GI7CFYP+sv97bAwzCsr8265CAZS4hdpP/X+
KSXe279OgzBDYB6eZpsLoggY8al9AF7TeHzun/yWFARp+NX9Ydw+X2ZTBkK5BqYuHNfMOMoEBLdC
r/gn8Sgi//7L8rKz/y5u4PgRtf0364mnisbWH0DKincEiH3BuwTePXCpXE+dP4qB2mpScBbWwY52
zrCzQPy9Tb1zuxZ/VgfzIX/THM3hjHTewoxj6vAHCGaBk0ZEfvrarIYU7RSqYXhOVQ+vldqGpIQC
/nwFqhOlx5PZXfBCEE4j74+AOWvtMhuurEyr7DManqGmszJS0qMb49FPicjpTLi5emDlcM3CuxOg
QQQu5sar53FGJzBZ4dGAdrrfeXdG7zwZGx5m99ZRwINswoQxVzFmFqvr6atyKIkFdZicUXQzV/qf
SiThW/gm4DTYUy/8o/0e/h3QAxjga4vMgg2yHwDlHCRn6VdWkO4NiiU1iqmk49VoboIjY4hxSLUf
ykAMMDQakIFoJwMC78r6vvvdxAvGBntxkjsjkXDEnLsny8VF9P6vc1eHcTcQWJplpODnw+f8obYj
x3iI9XX7w0kdTcBNkACKwDE5f/HVfmJGxAT6DuwFQT3BZO/+7F8S2QZw5eiazda3fx8h93vf3M2N
nrE2r+FFvLXEbjKqeYAl3C8h/hOw+7jtTQfrSeW1OyzZshApwMklo7jCglclubVKqZaxVjkB+E5A
iuXX2Nrmeu4M42EUbqcRcBUYAUsEsL8WK8wTDko89UHcn00hjB7bqK9RjDV4RDu3Lo7QgNIKypCw
BWDK9fSFYiOUfZip5zh1Os3V8CjcNfnTpB7vL9Otm8MOnns4TXBruxFcVbUxSSKhVc/gd5EalFoF
m5rv923cXg0Bdb80wjh7mk5qWfaDev4Rf8Id6Cn0krfsVf/VfcZv923dPni+bYEvGq0jWCE2jmeA
+IBrb1LPjTfEH+pH1hE8rC3lV+o/xfFGKwaSxLseMjTIeUvHmfq0eq2rjYU+i5bU+4RHrLm4kmDc
/d8PYrZdr01SNCaSei5f09HNIU8UqaBvAfuZsuGMfXaK6x2OeQaCCFXlOeXIpjaVYmprEXqC511v
/7DQ1PehuhOkaEKH2oP9Xj9/fn6N5NwSXg/VzeE5T/qF4XmDXmz2oNSzuAkV6EW9xDrAkdFnsOHx
67MoKRwvl0bA9XxtRFSzyTAmGUYOxbnY/PQ38coCGMtagY3buz+Vt4kixhhzeqICgPQsbr3nrlqL
SAw9GiclICvSbNHTS4Kn7kH3HYE3j8s75e+JvNn2ST5ZkxhhIuNX5Vm2VTTCS0fjIByQUHXvD/Hm
IsKMkDlEraJMpAhR4eyUx033KnBSLLe3Rub3mQPUkIY2bnz4vXxMSzuSnfBpTJ0WXEXEcGvsytRB
y8uvaXRV7tN3Xh1mI+AwsEBBifYT5LIYfywUoUdNN9TO1R5UGDt//z+kXVlv3Diz/UUCtC+vpKTe
vbYdJy+CE8fa912//h4ZFxM1W18TMwEG8+JAp1ksVhWLVacax7uHnmzqA4/CeW3Llljss0Vk5Wmp
a576LG6GY2STXw8arZz8ODzc3i+WnGjW/wsgRiVrtPCoQmjAVD9XZ1dpSHMQv6sP2aG2W9tE/W71
gmqRgggPtf/vw5VLbMYddeWgYCCLpT5XgeMfvIcHMm2EH9pm+lSoHxAu4IpBuVgro5xgxfbjuIJQ
NTK5otNtrU2Fjm+ORK9d+eWqGBVNi3xMy0FQn3sa7bKH8uSXBL0XEKhCu5dg336rOVHlijO4WBfj
CVHaW2Xg/NaezU1OjoPDOdNXCwLbA66EGEulIjsisRUTatwMKKdVQRIFVgOp+AbWKI7IrlzMjGBI
qFiaK1Xx36URDq0knW+IxnPxJn4abhThMAs1Gd0EobgT2wEvUr7SBIy2x7AT3MuQp8DszfnvC9dS
hbmWhorkn8GCJJ3Ru465UzjcmGpjRK5ZodJBAw/4U2cFPGN8ZSBnZMR6qAxGothgW68CJfS7KR38
s5HvTNx0S4SuffvBEejVLfcLBalh0I7hmsuGk57nB5hHgvVpZeAqoVOh77ipUXiwUetppxuxnWyk
xt/chl2TKlq98CKJXAK4FpltVFBY02ASun9GwRCd9BNezWiB4XV5sJGiX0oykdt4V3o/882jxQv5
T5hjjCa63MVGUYJKGeXgPO5Fx9/7O8npOanu6yTrjAHtn7nhQGHOvv2lwhBaYacG52Cn7ofjcNB3
9VF1UZbJOcTXro1BYqTnKeVoxKoWnCtXACkXKLj35anaxrRw0GL0GO6kPQbf8WoDrgMgBpYRYozp
u20/AbbfBw/hVqXZg/T4Pbord6bLrUlf0csLaTK2MQvaSRByPTjHd2cf0+aeMcfbjU7lNudJc5bW
hbNmlsXYxFIWfS/2sCxha24MFzR7H7jw7CVH3AYngRPYrSriQknmQ78wJ31qKkGSYVnh3b30LXvP
Xd565tjiejngQsTJQh0eW7iaKVaixaISnEXaO/re3w5bUH/dIw9y+0hdxwOQG17KUF4z33yv9B1J
/1yP9So8587kynSyExu0eQfdjncTVSgOsx26aKPcvnKAr1VjnvyDBzQ0h+DBn71uoyRfNzwUyn+p
Pyic8ZKSfBob9cCjK1850pdIzG6pg1T5SQekxu52E/HcwvmmOPUh5/jN6+o59NMslzSrzUItgj4P
vWlekoJr092P7uGXa9raaXSDJ/87HsZ4bpQnQsarFWM0oVAdeCMslUANp0VfFDKqXIqBVSBwTKGE
WkdHD1usHiapWoLEPzojrYnndVu6M+8lBy2Zz+rTbbVg6c5MlCuhKPQPFBN05+FkJCi5ic6lUx0T
t6SJ/aNzU5JuMaZw2xdkfJDvzftyp33xdo1Pw68PdJDwZs3yfoc+i2Sxl1EKr142+B39PtlJOBnN
0XzE+5dIRydzfcffhLvebd/iXfIa3VkbhTboRTV2XKWatfPSElwIhGUyDszSRISJH1LYjV2TqabC
U/Pt13dQ7p+qTeh6judE/7qga+4MwxS1uQpYxhQK5sjEqZx3GmbhnTsX1Q3KMaDTYfKoaYv35bF5
39PosTiV3yQeaca1Yb3EZU5QmmRzMgu4/ru6lw6yhPdkkaNi16b1EoM5NUMRhKiz+jo16AgnP3Xb
e05dnouY/Q27bWjDARe+hqJsRLOX+iPIYTPWGDB0zrRjHT2M2oc38ow3S3n3dViWIIx7LTypqNoR
IOJG3Xsbcd9/vcnXbogCi3bjbepNtZX2k2NsdDe3c7ff8tJF15cFzBmb6ZZnWkxNVhlNGa3GV0Aj
n5x18OkOSkfimN42CfN+sJJcIjA6kbRRVEZylZw7NPKNxV1qZrQbHSHGzNYnpcn/vUfEAGgw1c+a
D2p39sUoko0IM5vU+Fwrj0NLGwGldo7fPwkKOMMkR0MJgpeKu7yVNxXID8G2hfHBdo5uyuKoB6DC
yt3bAlhTJdwgMCQYvwuPdYwqVXLa4ijKELFXtDbyq5OdYmSKE3fV+22k6zQEzv1MKIKLGYbD4pxc
am0/mWau90V6bj/rO+mQ0qO/K39JL9FJeuBArSkOql/RO4GnQZCPy5dQRRw1RROW6XlKplGmY+4X
v9W+DQXaojHqt9E0uYFxyM10RAdV/TbKw6jTxPf6ky41OdqmBSvCRacWkl+1prflhvP75qWyarf8
fYwoQj0afb9s0nOcH4ZsPFpgzggmtLCLoS0nHzl8gqplGF1b2spLMKAQo3+8/RNWJaSDtBklwiCe
ZYckamIo9OmUpOfC1PYWKG6FGoSa/xoDfMnzwD5MNMLlkXFzRZq2PvLA6dkUCxStRrJPrbyzOBq8
FhmBj8eYS4hgtDSNsRLoy0BDy5Rm58ru7MmWEM6aO91WUaJu7fHgvdU5lR3XT2MwvRh/iFFNeHTG
UA3mPpBJqSqA1Sg7g/B1JgJFD/yD815stsYDL8Bc2SdAGegzQ4EUHOb890WooBldWTRejhow+sDL
r65LbvFxZh2WNxjZWBXZ2avb/t4SKvlNG6PqUSjalgbzzhJJ7HQTFMtGAZ0sagmDnFEYq9BBR05g
05iplNC6SOZa8MCqA87eXr+VaLiSo0JYwbsZTBRbidh4xugXptGdxYKaqC8J0P8FcqnH0v/doOsY
5VDWU9/tIjl8RscfKVuMFK/PfhvQEVOmPFsRHEtBnUN5rHg0aV/qe3mI8duQxcJrOWoR0Y53uTXi
JJaJLlT9WSi3pS+5hfezFWGioyc/QCv4tB2z2om1kqSGGwrhzutQt4VJjWlJBMwqeRust0Y4omwl
T1xdc4J0mwSfLWYCm/cm2MTwr9vqBCqdsEOR+VQQMOrpY0PywhGQ0RLxqFe8CSpICk9lUdui9ysT
cye4C3+n3aaKf+rRm9WTGuXwt0/1tcvUQBL9VS+OUaAya1thRJuok7T+nKIagWR6pztim4iuGoWf
tVqCJFs2P7pW4HEtf3l7Rt5IhipoPEA6CHk9xldLIQjPGtFEMeDwzdOG3SC6ub/Ls6cxfxLDB8UA
Q/arNbyGAuLlgBSW5BT3yk99Jwv79Cg+R4YdmSaN7kAvVfhUk+6DGpWcO/Wgmq6m29JpDEGwPTwa
o1M44YNsuZgGRIqKDKdc33QhLZUX67ds2bcFel1ui3AANeE442BMQPqJCRozre4NrxL6sxgHKPAF
c5B6Dyr3WqeGugmmU1sWmAhtG48a1Q+a/6wbp7IaiBFtzLs0IEHMq3VVZpPJinr5ixjVHip1iMfA
689dmBHJ7Us3Lh9ii9Z+Qwsr3Yw6xp7beBXJj/pOD967Vy8glfCgiTRt3oTOxvxBz9xCGU9j4EyG
LaenDJwkgi2hcNnbxkkJzaFjc/DtJuB5/6u3FZTXY0YzxnVg0jbqthi/E/dxMUzyEJ81YnujMw64
uTrPI9EeeETJV9ETg8Q8eMSyEapF1sfnyBO03YCZ47SaBtPuJfB63daSq5vFDIW6KrSfIHGDM3Bp
bUrP7JJymjCljNjG6HYUZTJgu+Tdka/8zQyjwZ4pcKc6yOgvYWqzjRJUYAPGQkU9IqSWymbD82pf
OeMLBQMMTAe2aZ5IBfq3SxjJkovUkOv8XFeDsM18NQerrBh68UYq9Vyj+Wiglydp1GozJW1b0URN
QpP28RhXpCtF1D4JU2gWNMN8qJFm3ogxcR5GNaH2qwjraBO1beffhYIQBGRAy45EFMWTn8tCsaCa
GDvU0VQf64QULabHUDGIe1jZyrOQkAr0/j2xhMhz2ykLFDplQvcjzEFaT8VqNHhEldduGMJQUJWK
PBXq19DVfSkMUa2yPrWk5Dy4za68U+x6E7ghnuiiu3d1mwyk5ejSdQDDIDK7rHdtN3U+ov7GLY6n
UNmnPQ13MHATplYItvfErS++inhnV4lu35mKDmwcbLVIO1ZxoaAgCveMu8btaxfVxRjk1rp15zTZ
q3qoPwK0MiAOvn1srhN0AEYrM7oZVLgNENRdClcqTG+UwjQ9145B1P0poPquccYzx4jPzodR6AsY
RqKJEYxpg2lk55amL9+fP3kFZdx1MN6vtkCh4BcA8DbGoSHHO8WJCP33JY2MuBhfJBrdVBT1vA6n
JBHMjEnuAhRkUM62rOnDclsYD6OFk1dbKbYFRTAuluS6PlF3JvGpsY/Iv6XIwlB0aAHuOnj4Q90J
BsNfakFXiWYVKjOc3TvNTv5d26R7rYj+7eP2wq6iIwaIUbdgmKKxL8L0/AYOmoNPIid1Oap2/coy
Y+DSBiONxDq0+nIxiJHwuDPmwHDvIbbdMT4+P3Lzsqs7tECRL1EisyzRUwYUpB0k4kpb9HeitOTl
paCfnMvomtBQOzBTR4PmB28Sl1CDZMaJFPrZWQjIWz6AAT7yyXZ7e2dWHCiye2hxEfFgaiFsvwTJ
K0spVaXFTYp4P5T7bNcRsdnQmkO6uXpQlzizXBc3thahryBkwHmbPGKdiH9uErJ/Nnlt4GtCW+Iw
Kp0nyqBYIXC8R5nWVL/Hg4rDUbWrOBCatsRgtBnzPdu20JvsfPA0gr6uj4HH9XidFWIgGLsm1AZS
Am0NcSU7eSNSwRF+KPSZ9/Q6S4O1z8uVzNJc7Io4NYoWSlhJtNP3bnWcmxR3RvWkZuQ5eOElT9e8
wRKNUWhJ6iRrrLEodCO8xyGhn5yNmQV/Yzns/KcEyUK90nFzb3aqHe05X1+LD5b7znYDFRlGUmI2
YHbW9xggrjk6uavo9mOkCim/3T6WPAVgU6JGpftdFZTZeaQIOMk81aS006OEXhluXnCO/G+JjTmb
YBzvuryr5n1BIODKEYnd0BVsjrZxjiabtIl6fRCqCcrW2MMzBr5vKhravJk01wWAlyeHzY3kyTD2
YwzBlZ+Rq+5+W4cdmjI1J34et/JBxtXq9fZW8ZbFxDh9JGh+MQLQDp9+p8f9lrckzrFhCYtzLxE9
RQTAm0qlrforobwXBR4CYwb6ohTaScTBNE+HyR0ILtu8s8/xM6wzC1R/SmINm9+DnaPcVM4eV3TC
8ZirMcAfC4MOukt7NoJUSzbqbtbkkXZH0GR/9O5+a1Jh93F71znG4Iqwp/InNa0UHBo7oJH1eHRe
RJH0RP1WBySjvC4Xjv+8vikotS+JwmzaXFvDGA5avKd2si8oT4RrAc5ShIwx8GVf8vziyxjMcz5M
WrmTrW2rA7jVG0oTypHjHJb9b+ODLp7LLfNrU80rZT4+MfmhHCJbt48v8T3vEN322WjrvYRpvDLq
mxHyQ9pQ3dWYab7lLOS2FVXZeT6YJD3IYQXdw0W1eTYfggN1qMlrvOcqwnyWFy47K+qmF0D/cRY/
CandiVKwPhKeq7ttEQyVsQhdpkjZqCOM6imeOU2KCuD7gIZUJd17hvup8dkehU3m8C5067hzrSIy
VWgCYIxp7FeDj+wErLdT2aeaYGY6x1yvG6I/CIz8Ui3sRTFPsrP0nD8JtNkreKjlsejzlsGITyq1
vhLBAYGo+gdS8e5WebitbTwAJpQS9SFE1gQA6UQSkhHzV/RyG+F/KNo/gmLLMawW7TLjCIhTb9o6
ne4cJXP2dOTVKM+yuDYAf3BmA7FQaJD/I67K4gw5AvE1ss37l8ThnE3OnuvMJWeeqqRigOOszRYR
0OE2OPvixAH5HyHbn4UwljMqOm2sjAgmxjU3KeqfBRJvaju6S7a84zn/4FsyY4xm0lepkja4GkbH
AzinXVMhHf0+nTK65WXF1g3nn1UxhlMqm66PtBCvevu3kOjPnKVcV/18xWt/vs+c+MyqQ6lqsTdS
vTeIJNuSRqQ74Q5vNyR1K+IkqH56eop/h9QYiIzoimMQ1hVdQfJ45uBDJS9jEWSt04qgnR8TMcRr
2EnE2KLYCOxhlOfrZg242rYFEmMW0O3ZJoWGN1n5d+nTCimdgFj2YTgVdMsJttfSp/Nz7D+rYiyE
kWZJGnZY1Yi2F5BAH9+pk2z3n68KohSZo/urF68/YCxlAXJjPdLBAAt2wTMt3dumaNXYLb7OWAiz
tHIPBiI7v/6YAvKU/nq+/f1V84BU6Ey5MCffmW0pURUMBgiEv/Zg2+l2fIlSgsjqNsj8kau9X4Aw
+1EUZVVIA+IccwNHunlBz8ffIShM8FsJaEEKfITYwdtEMEAFPezilhMerm70n1WwU4ZBffr/Ue/T
5pGjsau7vPg0Y6TlMUQdZw0Bya/9RsNAAnXL2WcegnLpaYqmsGI0t8KUobaucZ69p79cAmOWPVS5
oUYGAMlDR3vb4V6h123VQkiMNQZDWj8GBlQVRDtPP3P60NvisaKcdXB0lX3uSqwKVFMqUMbHt5/W
OyLMj786DKzJDSyhkVoZAMF52sabY+5Wm9sIq25rISjmTI9jk+YanpDOyc5/ETERjuO31r39AoA5
z2ZeCGUy35PUzWtlKwczmG0G5s5yTjVnIaxpNdR+iuISx6K8w2Tdc0Z5N/OVzUa5kYYRRSh6ElFR
eHkq0tLDhaJRcoQtuJljTo9LMp+nUWviukCZl7mI8gq0lFv4H542HcX9KZEdBljgqWbkhfcrZ/wC
Z/77AkfKy2wQ59Xg/r+bBTbydHdlQzQUN6GEHsQ5usRW0ceqglmLupbjJu7KCcpZh5Kz5Ws5rAsI
Rlhg6QfbigAI70fr9K/3hVu/FI5oS680/ggI57SvuL8LNEZkVpFLU1Po+fnNO7liSVUwaGCmAK1+
3z6SPBzmSFay2TdJPeOgxhwzs++od8e7ePEwmFMJHyJoegfJjVTfeI/INNqona9Ieb69lhU/uJQZ
m2mOG6M34hkH7Mkk77jJhJWsiCahyncuDEU5HTsz12p6SRImyCp87Z2amJieTRTEi/zjv5bIuoBi
ROYJPfjbZEBp6II1cGlxA0w1hwYEzkjEb7yEz+oO/VnZl4dbHNA6Uto4mlemEcsVaEcxn/yT417W
rc0ChIkYZdUf2nYASEyi3WF0pjvkSV44sRAXhYlYRq2xjEAESumom1N8KKn/In2+jN84QDyRMXHL
UEwxyiS+RNa+S1v92cl+fN7W5+tqK5DAoPJaRKMm2M4xsODSbua91Fe9oc5XZO8U3xW7cZ/eeZuz
Z4en8IRSiOP34XU85jbqIJzb2F/fZkLjC2zGA/koVxYx8g/JjIAmH5Ud2jXGuNhVsEkdX922YHkv
0clf9fvORik45sh0ChWdkYIzZPiepzNXSHhAm4b6me4Np9wrbpITsyLpyTzJ+xhz936XMakikv6s
FExoIdFbf8x82/e2rZ9S5ZSkGBy5Fd89c4PJeeo3M6bB8I6qw7A6N9OmyzDBZNfopPM576Irzhes
Fhp6K9G2gJofJmbvsgwE4JWE269kF4dJIy+hzYlUeBDMWegMXG0Vq59z4jJ19eP7M6/xYi0qvVgF
cxAUQdZHuRGzc16Rt9KRqeKTTIMcH3m9vWvW6gKKOQstJjeaeoXV1E60KxL6BjbEipYJnd9djF3K
8Y0rdv4CjjkWViCDMz8F3EH8jVIo6ftt1V8zIRffZ1RfNdWkmVAxep7u8cpvoKIroBnZvuZb+ek2
1EpgdIHExBQlKhcUXwLSuJHpqd6Yv7Z/B8CEEWqsVZGiT/Mjkkh/6g8VZwErVvBiAUz4MEh1nmUR
jgpSwzvVqRLyvv3kbDfvrMy/YeGcyj6U+zaGIofouXPH1hmVLS/fdHsjUDV4iYEJuZWeG8BoP0/5
RrWLV49TiX9bUiDnvkSIlakxPRE74b3kpDv3FqG5TTk+lrcM5sx7pY7pwiWWceiQqH/p/y0n2cya
8Y9hvOrASaR6UEoRryk5OYUksp8w05PXicFbAnO4waKf+UM9Iu8j4lEysTGvmNPVt3JXuFgFc7w9
IdN7KZnNR7hHnbAr88rOOQZEZ1+dhjisZc8DgnAQ96f51QRUWoP74tu83tfbZ0MXmfMtIkc/1QZ2
pCyJSaiPSoRyy7Xvs/YzscCFxJhTXuSGpsQN9uQNdysZXt6g5dF43XNCqtt2XWeJZtCCliuZisWc
dw3hXUI4kmJDXGi1akUJPi52tjuR9Hd4akpuMpkjqS/NWNiqPE3Vug9gD3uquD/mvkqdhA8R77rL
MSZfT+4LGE81As3LoWAacV3xmX7kDsforiJg8BfoPlSMaLi66+gm+BE6BYfEQDVVPhHtkfQfnCho
rbYafRl/UBjTXmfKFPqWjIOyNYhdJ9sS2QcXQ3RtEGbnxMPjdrcRUVScI7CI7/TNtkErfvvt03kX
7/e8POqq6fnza1gVQSweKoKINcck/1Ha31FfzZHqqhIuEBgnkMt57pceEJqGWFR4OPQ4rrc9/qp1
W0AwLgDNkEUmZ4B4xbbpQMk9chuBtwgm2ovwOCSoDXQ8qWw3JOYx0ElBOarB0b+vl5SFhidtUMp9
DxCNBB2pcfOw7l20xeTn24vh4TDOQG3NOiwbiGukP6rJtdAUQR3t5TYIT2JMmFcNZljr2JXzoTq6
qE20q9eKk57i6S7jCMKuH+K8B4Rx73aHaMuzbDy1mpe42I9aN3KrrLEfaDTGOGOQCz/flhEPgDEF
VjbhXRv2/zw9v2lPrcutq141zX8Oxtdle7ECNRqCOJ0p6sG9v7PIW3w3EDxrJnvfvb0SzlZ8NQou
gNpBQUOvAKDsV07ucdLDD84Z/5qOe+WQF2thDnkttK3eStjt0mlsyRWphnclzO/DQ3OIntKuosaj
U5HnD14xPEeT2YF+mhq0cw/kLETJriPybd8T7eO2/DhHkuUIxwylYixKYES73jFff0kbYzP9/jv7
8vUCvtikwWytIjMA0lMtB+2WLdHv1d1fgjDnXvHKMQHtCs59+QoDdpfu0HRFeeU5a6/KSy/KdhvC
wTZjNyucPVgbtMN2dNecy7fYVX8e1C0P7pptYb4FLJSPMQVR7XV9V0P53rqjpDvh8XRGF+JDPKC7
eNgrr5QOg411SrHzie7R/5jZWPwAxlRErZ9oIAKYlfDkb/29+mySZ8M2/8uN7Q8M+3SrdkOfBbOz
fhM3h/GrSAWdhPnP29q+nqdZwDAxwRQYWVF62L0BrgF1cB/vHs02nDO19nqx3LSvSGyh7yKMxWgE
kBlqSXsH44s8DOQEkylIeeRTRApYDx53DHdlTKAQeqGB5jgI0G4ykkfkHXm00N1i+MlfilC9dE5B
H5WjGkKEuJWmL+Hm23tGjQdeRo1j+9g3uUQUPCOVtK+S34H4u84Rn/5yIYzBQDvlkGoDIE7p1nWj
j6x2afJ2G2R1GWhknCtrMBWabeHFZPdyqHITkQJInb/nII/Tt+F/MXwLDOaEFnGoC1ICDEw+wvB4
Ku3Vt/HAS6KuOoo/KFcevdQ0PFjrc+wWfVceUYc/F/sanLWs3+YXMMwB1U2wTxiI3872SIMHi2Bw
N5H2zd329r58VbRcOfUFDuPUMbnB9JscOHGxwSjVHx6ZWccIdcChudvf1edDtBNcc18TAzeiAkS9
6KjmXMHXU7mLH8Gc2RxcoXoRzouV84P/iAFC+jN8yLeACJvU5vmSdROxgGNO7hR4aHgdoSiHk4xu
WVvq5iIZecNb1mrwt8Bhwvwwzfs0r435aoeXCfLW2f5++vy8vYOck8WOcq3SLgl9ESBoQytfD3JP
cDNCM8ptlNkG3FITNtIfrMADeTNKckA0RHqMovlPsf5CWPM6F75izNJgLLtZEXWi2mhu/vi7FTDW
IZQbtDf1+P6AXpC7jFvWMB+UGxJiHTeawMcx1iChr2da96fvhDv6Hjk8NoS1zgbQPPxjStnCq6CX
kRUTsJC5rkGm9xNB1S/GvXHr/zmaxXrvbtC93POxopSA+Jm2JHh8bdEkLNwHD8WuEjcdXoXRtmOc
b+8Ux8Kyve+C2WfzM/R8C7eehfvuDL4AVw9sjkqvLg9kY3OtH4rMWTmi/6yCfbVgdNrX5hDvXmKb
a8VXLcACg7GuYx/GQt8D46BvsqO4l+yBjAp9/2/3TBP9u+CrBHUUy34A2qw49DGIHHv1mpxBuPzq
kxCcKXBNtzdn9Z65AGJsmt6lbV2K0QxkYJ4LugN5ZcbrCr6AYOIRTHKepGSK5zIkCdHp6NT090Dh
y+2A8LLMq7q2wGLs2tAMI2ZsQW5dTO/A6ocbRGhbvJhh3eMsYBjjZk3mVBgRYN4mezo+6Pft8THn
pPnW5YapnejihzZjXMGlBa27acQgiGwudejc/L1/R1xKa3vMierKNlfl5gjkyuD9gTNm3V8Y7DrC
uDBBLHJcZid3fAVLIXmYqPcmORwPty69BRITC5VWZnWRBiQRE7HvA1vFXKYUC+Ipw6puL3CY04qR
q62gYHTk2cboBQF+TuC88a+uxECFBgaCzC3q7CN/26td3KcV1A1skjqd44453cyvZF/z10sgRmSZ
5w166jXzMY3vQkzM6iq7Of4cSGnLv6AR9bE8N/S/bNQSlRGgKDSeOo0QoEKmtxT3ygYk8x1yQjyg
+UOs7i2BmIBxkDphGNM2PxvICybfVVqTp4xMTnVX7DkpwtVjtcRiosUkEv2sKbFnjYsIbnSk+VS5
tV3AWvCGVqyZoyUWY121sYUS6ti2bmbL3aKTI7dB12/ftuESTzvmvy+OrlErFgZ7A6bAe+fMOgxe
03tMqoDKd7RxMIXMhxnk0sLxYBljixpZyWisejZQk1vtQHJoq++qg9rlxknuhh/Sq86fb792qJci
ZUxvnKB8OQafIU7ClJP2dXQM13Ctt/49oD4eygyTipqTPnBbjbiKw9jjsFMGU6uw3ApSRgMbLQ6g
kAF3bLHhklHMSvi/D8TVZBUlTXQ5UWfFceWZOf3oSkedpppDxmee9qwFNX8kCrKlS+3BNTsSGrTJ
QEmTD9nxya/ebnfe4ZGjpfN3bq2JsSZ9X/SNngAHLEQ/UydwfzdOdidjiAQ3puYtibEn1hQXfp8D
anJVPP9jwBAetjNUPXKDm/lLtxbFWBNNUGUxKLFRhhkRre9cRfk9qo8WHh8z0a4QV1e23m37ZmO1
72XR/WvaauRRMTBV/eJRA7kxo5SJEYZVUI9z0aWBNyEFztQpcOPP6O3dWz92/+B8ecKFiUHErQl+
+4VT/+hdyck2/6F+FLSZYMgCgbqJBidmKYKpCk1iDLMeovdx3jPhpL3zpxiu6SFmvhp4qxdltIUx
FsTvLaH2wXULtgKRuhm040HbvMTux22JrdqLJQ6zHk2qx6AzgAMe/V8YtUvC3ehaGwmPz77Nq/X/
2gBWERdo7AYNoaqmngw0DBUmP4fDr+l1z2NL+no1uQXCmIrJ66symM1SjxF1KVF+4Tpn6yMBl5F9
/zTZLm6vD/5OVZ3hM9rurR1vWsvqM8VymYwRSUJRTjsRv2Dq9lp+eDk8+nctEcldv0PYZXK0fs3D
LdEYO+JNbWwIE9A0sA4gkdG+Ne+3tWTtXC0RGPsxqOMAJYVT8d9RW9cF1NjdBrieuQwLsURgYhBD
HsVGq7GGypZnUpvJzlAHbhBtl5K3k/8Y0oT07oPq28OLY7/vM/rJs5JrV/PlT2Dik1YwrMnX5pAL
fAMxErky+eRxu/MwmGDECFPMcplDrfZ1VziN8+7bvGWs5jWX62AsR1lnzWhqX+pgYPrpGVXEjmd3
qDZ5EQ/Ww+2N4y2IMR9BIkp5OpsP5d6dYQY64uHjNsb8jRvnmU1+N37u1WMDP4lEkPyukhSj2zBb
gRNhcHScfcuWx0kOhxAoPdQO5M5TQO8+/24hjFnI1KE2BQHCskMEuySmE41RMcWrK1y1B+CLNHVQ
F6oaeyW3okLK807Mzz8Ud9rFD+r29jKkVVH9AWAv4YWAYc5hOWEdWeC4+l6nA0ggIiLnpIJXv8sq
yh2XNpuYKyVYYDJGPVISPzJK+F0wwtOc6GjWnqNb3e6o6NLy/m/XyOyVXOZFFacQIuJ3lQoYiii/
JG5M9XNH3wNH2Ilzg2u34WjhuocEub4s4wwrCqvsXV8oINuUkHbYdHb0vaaBSPLzPhq47x9r4Seo
bf9BYiQqqDBGowIkTYbGN65GTkNuT5tW5rYT8aAYYfaGng9SIM8eyo3s+HTcg0Kf/wo7f+ZaR/6s
iHGEoPMNzVTBntXxFulizH5WifpLcmg/uTz94GExLhEBbVZECZY0uR0Yx6MAlHIKre8fQ7So8HJE
q2/ay71i3GPda1kKJk20+oCBSXHSo1UhEdBs5lsJSgYP+RbPZTTY3D7oq4Z3oSGMRwQr65CLHVAV
c1PXr0X7YDYb7UVMXsTWTUVyG2319RHpSsz7AucykuOMSOPCEAUxVnBLud+5KLfrT8cB1WP/5cV2
CcPIEiPwClAbqvPd3CKtSqRD8UP/yTvH8+m51sU/i2FkFzegjpd8LAY1fSUJ3uZm0KNHjFewG96W
2/ou/UFiYooWI3+n2sKlR3RS53dCjvMVkhdjcjdnDgQWV6vKKlq/nDfHTo6nzAbDPjy94vCO1brv
+rMYNp7wDFXQA8BkD7Y72K1Tv5Q78Xl470lEK7vlpK/nX31jl9j3MyHByIncwyl+mzJS3BWo7sy4
HFNfNvsKRcUMc7CdzmOmZ/O4kJ0kgHw0KKFxM5We5L6FNn1tQxpvlW3gymdU5u+6p8TxeEq4qhkL
XMbCo/xB1YsEuBVeNH6ULw/lw+Nt3VuV3wKBMewFqhgjrQbCwTuh+ZDCrnN2iLcGxqaPGHqP5zIg
YOpKuvXvBg/0cPd9vfX7/9K9ixT5n31iDJCWVf5YisBCA58tPYkk2zzyug1n63KpCyDxVtEjLmHm
lXHVcaeqfpPkltqe7R3Pzc4/79anL7f79sZeh3iXP5PZWG1qx8CflBaMKrWbnnqX8h5ceYJgNrYH
BXTvqxDEz6cHXl0q79vMRupDk+qtgW+nlDsnbOV+dSka1n/4ltCCTLs9K/ZTbYOuxzn6cL7PH8+v
t/dgpWfgEonxIQUsodDNIorJDqzFPTnAYDzrNnHp81O2Ofywcd4c20HrocOpCPx6iL6lTIxX8dBR
GVcdFODk/uhfwhfTSelvkE+f7O7+KbAx7n1Ht+GzQ1v7eXuX2h71XWv3cVsCvH1knA6mxkZiV+FH
uE/IjXL85rWruZQu42razhzF0cTHB/Kbd8pX0mrLj1912ZmtptW+r7Xn19gR7tJN8TMh4HCPXmyB
N0Ht9rFn2+3+RuCYd3npqWTJmypNngX+wNlK3q9kjnsp1J4XltDlv/7yjLzwrt3UKpY3mypwR/MK
O28roM7SNo6CmIb9iF+tEUI4WfGVPOWljjDHO4vTJrRmHQH7/VNtOXL+8pg8NS5Syvbx49iCN3Q8
HJXXRqPGKfgZDCQ6Rjwqfnne0v990K/66nrJGw1zPmMYZk0VEmPqonuc89o1ybal+/Yyks3W+fxL
dWBO9mgYWSeIEOxAKOfTCk/VmIM9FP9H2nc1R2402f6hRQS8eS3Y9mx68gXBGZLw3uPX3wNq9053
DbYrPq0mJIViRkxkVVb6PInGz0TFz0ZQllQkORfu1j7tJ3JvWueO7L0P8/Oh25mutWC7baXYqlh+
LOMTqDz37Tf597ol/UpOflzzCwGPQgHjHDP42b13BBXu2HIO/qYmIrG/sAXgNjXs2bstED+q7YLc
IBqzNqQQy4psLINsRov7lZDPBCXTxuPIpnYwVpiRoiKybCXHAxpklA1nb0Jnt5mQ3hYDIv06KcfX
Njc7cfc4AtQf23Iz+6AQPiCVHZS2N3ud+9q4J523pd/qWcB2N1fGCl/X2EvYp0dCnURYPjluKyBb
EP0g3AMVhAQh2lLTTZeS9k79FtBFuQH8Av7AbEW7EZs6sfrLTfcv31KMEr1+rC3hocmt+K73scLj
Pt+XrV08a05htvhc7rf+ocQ/HRFxTgZXcrBbtDGLvY/kUuYK2PdxuCsWvLSvA79pHbd0vgyiYMJ1
g4qZyW8r+zCAaJR4oxV3qGkjpaH84u15N54q0j+cdDs0kcjGJjLVDK3SiXXyuqkIFkzDmhXmeEIP
r8O1ZOMoLiTVyEyEoyZggyXysXc9YEHca25k25qNjPTBOAe7MkcZ46xvMxvQnoNTonSe/lKwQW8m
kzUKpvGl7cSN3BIlQ8X3eBdaxUg2arT0Tak7JOjOLdZrDr71qWA6QyfVYO4/+F+Zu32pdsfKUp5P
Ym/35AHr03IrA96TtOGss78tn7RHpSRAXAWkMZYG2RxcYxeAwwLqGuqxH6zJ4+1Nt30qfmWNqbih
ZeodcGMiRzvC9tmtqZVA8sJcG1o0ICNYJpDMyN75G7v0HgYiARM3//4cLPHkfT4NL4pESLi11O20
0e8xcLFFt6xH6i91IO5WhfDPHGkPJsnheZgyVNdvrGh61CTi1FhdEX9pprGJj2h1ORH7oSapXVmJ
BaSvHjuOX3qzxx6nbWJ9dwJgoLyabLbSwZzPx8jhiXBfP4XQgI9wfHEf/fG4wf/sDKQccWjIXPX4
Fiswcfqe+nlU0Blk6vihOAnOfA2t/NfsOkBnz/Gfgr3LiINdSy8civ2fvl38GgBxnaI5VyaDFZW2
kdpH78VMv2T3VOyOnQlOASihoSTsRtiP8li6xp0g7FLSWcnTF6zcBMnf+3uAx5aHTwyKErkkn7wn
ksabNWfrptuC3BufQU7C78iaXn3nSbvDyuryqUPNdVtg5NjCQ+PJaCNf7xHJ3W643PIDSGVod2Z+
QMHbNZXPj8QEeqx0v8D+bDuraUzipQRH+xuZUG5zTFsynZpdatcJId7GrgASb1iYmQ5s8Y6Dv5Oc
SuJNpo+z+YauAh4paXdPn6/Z6TlzxnN4iD+sfHRmj8dj6NLDVgX/txXamplVAGQka7IkY8iXVp9q
GGscF/k9enAlB09/JO/RcWnISK02I/pJdRYYeGODq9pG6PtmmCMmfcqnEuZGqlPZ6AEfKWSmsIse
H50IePqdg96hu2JTwnOW7gyo0fzAiCB+eKOM+xXvlNelZmHM5zpoVxN5fzSAYhCZPkGW0rt9yCvN
PZhAuDjkxSBeGA2eDzSMg3P946sV2Qeg3kjH6hWPRcE6X41d4/o7u3ZNjorBAr1NZ7XGnZYleXkT
nmOyExw8ABZbK/4f2JKwUkUSJRUQdddsiWUfir0fDI8GQbU/5x1oSIzSF3fodY+Bh1XdMRHkVioA
C29/aFJHmVRxlwU6aALZPQ9hBrHbJXK+BwZvLBflmrXb18/6WdQnj1Ihxn0JD8W6Z3zl3+mfa9+H
uugwaIQa69wWB9wgia0cFQD3D6RgkBFZdChfHBBkBdekoPPqAFCNkMOJM98Pj4ENU0c8LFt63tk8
eXj2WPiKKxJ2kQ9Sf2ptFw8nSJpKyJboBcUsVvTC8oTpAShNH8uBW8KX513vOKH1GKOPJCcvj3BA
nHvi2RvF3T6HxARU/OdkbgOL1S7z0wNOaaAr/ihn3JfFtGpH8PdqWYf7z9PJq8gbXEtnV5DMRhOl
40DOC3PX73wLq6aA/xYQa0Zx1Px2z6NpP9hbefcA00DuIuv+G8Z6s/3yvo48LNSLRA6HEC6Yp9u3
JfpnkvTGd9N1OM7oGwA2wAsWnJNvHTYHa8CnvjuK1yBswLBa5khkjw2GxYlVwWe8pp944EIk4lnA
Muol7ZOZNkvc5L9LcVcP6iccvPjh6hDmY7UEE9ZjQA6b5aRd0/71iJaYkMBNy63Osj4jxIITcjqL
t6ZYJlwrlSB0YuR2f2D8bx3ytQ76L6lUUy4R8THYu2BtXu9fgrO8eXUP1qYy9buW2J5rkgf8G5Mz
aCtQbRsfaLreA5ZsAibDY0kr4zHSFSgu1HS1Xy4diIosU7zwQvNqIP0vYVkqRib+MiXhFGRthqW5
CFhqAW7Q8Kp7GBPlrGbHuuU1bXZJi9LHSoi+MkDa9dCakd17v33ysNzl7Sey5lxgVfUfjijdPPlR
loyqAoQn85Dc/8rM9APTDEwE+BUIAFjDCzqUbjZSvSkMBXQ0BHyD/S79qrESBGi3OYDLObTkY8sp
sZ++a+c2g6xTpFKgXROjwpv+nCJvB+8abM+DNhBWUxyLjH7tY4SxMc1RCfas1CdSRvzfGYQixQu8
zc5qpgeDOtghKho/W/6uCSmhlhT+qMNHOwgY3oI9qD0OEWeI5qAaUURmBc7gaZv0a0FYqBiPfa2i
cEmdeutCKZVTVC3Uu/v7ZpPbn7fZW025XhKghH5Km1poJBAQMiebrEKzRd98CzZ8YxvPk2/h6liL
i/4XmsCH1ERNwK5z6u742U+4ycCjPhiAJ1K3MRLjrT3bZv70r7j7Q4myoxy2tXZSDO4s/zmercZC
8JpYncfjwjhGZnI1BbTM+v03W7TxA4R4XvcR2CothQzYOSkQf8NjUgkQ/hpQiQiDuTWjdEnvunL1
X4k8zkEmgLn0bfaUo2uKKMSG2+DhNp21UAya5A9fdCjmh40vRwiHkEgpPNmSeoezyx1aKcRdhgVd
6cGHX4G4fhujhq4eK42wlMqae3/1DdQ7CLH9pQmXi5yQMErs1tP3gv1Q/fo/Hyr1HvyY4zCdjkuc
sEMH8yNYpeM86cd/Mcm/qOc/h0qZgVgUK6OffhhaUOwyAC0MDrZruUyOltf0twn9Q4kyBJGqy1M6
gqNlX6gB6Kwe4+mYnjsu03M+fKUYeYoIA5VMyiwBpUxBznO1YQjLO3cAXXmnWpwbgKJwd1tA103B
HwYpdRLLYc6FAUK/DDMjiZsCc/kjYnYTiYuI3TpHSpd0km5g5RJuTD4PyKhi568JAGEUGEs4tobp
OxGgRt0e2nObHrhNcGo8Vj8f4yrpxouUazLRl2FbJ7N56jpgxqhBaamh3fvf//GZAt9WlUURjhdA
bqmry4aprAsOzPbOawOQsBqTBw8s27qe/7igQt2c2hnzHGAb+OOzQUIzGckIxNaANJaIJpnUjpzg
YfrFpLpykVe8URcpZ6kkZzLEsnd+fErEqoKNXKSzZW7eWLmwC1J/zfo0vhgF1fL2MsJjNlaxReuB
1YIrsYhQdkBQ1SoIAPKI4Qpjl7/lyJO1nmxXZ+N+Pqf6MsKMfjezhKNSeN/1WfT20N452T4hR2pZ
GEG1gF5j8Z7BbLJf80KvDoC2HUU25flywzhrXjcr00Avzy9/f/dV7l5KdAAS1ZsIt5l8VNFui/Ca
zVAENIMaMoZnsP6dop0rfJDEMfTCZGIW0N/vP0qme/gz4U5phSsilGHKhnhAPyiIVHZ2NI7yqXsK
tuqmchU7OieY6V1s4jG3vd2IVPh3h4as7/zMIYVOJgxasJIXa+HF1fdQ9stIlLFqNHxP7RxEm5eJ
O9r9sUWDFmu8nHm+lAnLOK3s1AakLH+pwyTAQH56MN5YEdOKer/iiLJfPPptUyUEmcOvYHunQ2QG
otq3ZWX1CV2ICqXuxK7iK3kCjfLO39e27JwRwzNceRYflLJLVCEO+BbZ10N8F9m/ObdGCPZvbO7V
aVHKDWM8Ylzz4KSyG7uwOxtN2DDvGXuh8pobf0mKbmhPA2FUYHiHR8woE20n7QKU3I6F0z6VBxZf
a0mPK2KUkjNm9ELLHE5POAmvPBTJYaOh+ilYDoYN3+XtdAi2qaVCn1hv3cbMPxSvMDlzb0sygWrz
iVlttuFBQh0KRTDbd45br3+7LUVr6a+rj6Q1TtiLZbqciD5iWOElklD8wqyzNjhF74Wq20mkkKyo
doEZHwunaCKzYoazWfNmmtl+jOIRGuen0o5DK563dXluKpcvHxifuXzGDZ2lUTorxkmqbYuyA2/6
W+Ul2I0/lU/X5ncACPZiYuKAfn1WAESJnGcG8fWnpmoShixkbK+hLnJU1UkpQlzkZA4fr6hVDqRF
wTy3ou1wSHXU92aznIkdPconWK4Ov5uQYWdYpcX4koXSX8eAHbAq3Bxd/GtdJi9yUsBhsyQc47hH
olxAGRzV269qczd6EUaZ3lB7e4iJvMMUnMUaalrX1H+KPzylqXOp9o2wR1gldWbyhcWj2QaP9IHB
5arWuaBCKekgKVUhD3DcvFl/cmbyhqw8Cxd33RJcEKFUdApIKFGPQQSexLOKIZ0I0eDwyJPz7Stb
yYZc1stoNOuOr/haLkEHmMP34oOECNC7TWFdqV2wQmnpuc70rF3EE0atP329pV5hMXxr5nFROlpS
MNpb56AxYXOG4JW7ftt8mrHL2oOw+tT+8PLzHRdZ6yDsUTP7kTBI97jh7lWnR47q9omtKz1Fk2QV
CTIZOVo8swsqkcxHeVcmA9KmwBbxn43ElHboFYFbrTupZ74t8ZiI7iwZWQLluXY/GSK+7mRefAEl
43KYBu0shcPj65gTQAkG235noHNhGauLCb/LD/oROJTYvJy7zGhiVZleEKdkfzIkmRsTEB87DGlv
cuLvbdLbNkNpr7W1ov9ZUxUZi08NQ6aYjOKwk0KlHvDGZHQq9BHuFGAa5phjF9sh8uRtRZTZal+6
mDSP2CK4KyuoLT4GWKT6kjzgn17J6hpb1S4XH0Uxj1KPNqtpD78JO5vSxJQfnwD437zcFrH1B6ML
EgZcBFkSfnbRXIgYds3kUYoFIo/TdkYl6c18YhYaluP7yxjoMAM8r2LagF517mMpwhj648JJ/qq+
7+RzelI34/2YkRy7et/PrEbatXyCgpF4CdeJPJCsURdaYH5d4fx0eIy+k+dl7+ySWY7MvfPy+4gq
TkC0g3Ce0XfzELplTBhHuth4ml+AiqIOoYuqIkmUxzsVfDHGfDZAlU6Yr6gfExuYlXsey1tH94E1
qSwsSuAWOUqtRoVQRnpSDYCbwW6I6uiMgPD30X1lcq7CgkP7qfX9RU3EXgVF0/BcaOyeIK+HKtch
L7U1OvFjm5mBZqqglnq2uX97m+EMFm88JqI/Gce6JkbiBWXKu2n92S+ivhn+gcVHR9V+yWxgBe6n
6IikQoaPYRLXXuAlQcrlDCbJL7gOrIY+OUj7lCgp4Z2WpeTXtBxE1ZA0bZEalRKXPpnntAaAOLrZ
dCJhHWCVm418zkrsMOY/Rt1ROcPEqJ1pAOupOPrpW8Z5k/YRhyLpy20hoL0x73uiFp4QYpifZ3zg
yqyfghbrPx9ICVgjFpFULq8JT0lzkm1AgsOXD8iMt8DkvbRiw36uOSOXFCkrrsZ5L+kBTl4C8l21
TRto5UZauhA5/1VVN8f5YKAgFJo9fHzgUTBRbdf8VxE6kTdU1VBUjfqAMOIkbYrxAQrwKvf3BoYK
RvPIMfO465rqDyF9yfNeqF99qKe5XWTsGcjuGIp6TYhsG07+IAC7fCtDEqzjh7grzS4n8da4aw+s
HNdaFQ7X+/95paMGqRf7hK/wCbsFz7zfDF/VoXzJd7ObbT4wRYr19p4d217s+kdWImnNjRJlVcV0
paCJfwHizqkvpmk5IaSulqwZev2Y/Swrw+EQ3wsa1F3KeooevAI0Du1dnphLLmULx8V9Ql6SoIWG
s1gpj/UX84ckXa7yhaocpmEeUIhWdhmisKVZ1r4DYHt44CxhU/1iFv5Wjc4FSUo7+n5STn4MI2st
a82aMzZ2A3MMo8aQGjYYzCo1RcKSVEWVDVmnzpSf0x5bSmSY9I0T8WZuAf5IPQ379j3eTozkzmo0
h1z5/xCjTY7fZcBPaUDsWUOuBbVhAeubRAATpSxPcDVrfkmKOkU1ShNg1YrDo++2nwCQCo+itmkK
B78qO0Q5bnxS3Blpx6FjVFrWSpzYnvuHS8raGF06qUMG0q2jkVMs2m1L0CeRnlv0ZKArnOUkrXp+
lwSXO75QPVleZQn2lSw5plhAihEKDjBrhEPr4r+x3Iq6LPSTdE1UKVc2QUw2ZYayOICAMkE71RJD
jOZv0fJCm91XsBpowlGQRcRg+FuhpFNKVI4DAg20yiihEVjvuH4mfJ3MJzXDDmTSd4XRWmWmAYS0
96uoIm1aCzUWIeqdavud2H5LnCb8vn0M0kL2L9cJI7f6siXZEH9a/i4OnJ8TrhCGZHxMEbLJptC9
TuI2lcjYDcQIC0cHpkz6zgOAVcBkjX4fz7+7hFTSOUWJKH1VPowUPe1K9SsVzmJOxOkFqTu7qQ+F
9J2JlZmiLVP8lZQk4dEYTpLcVGt3ajaAatBURkV+VXEDIAdeNjChDJqXQol5bZDi8RErB2P1q3/I
C8CSfiQP0tPtU1u/zD+U6MJcpQlBLYqgFG8MwH9jEiP4NY3bBLuwcHvvUejGyGoNGwbZlQKrgurc
/zD4M454cVmLtxYAnGzEqKOAHjvU6SRz2zIz/WuezrI2Ga0aBvazapRvFY/SzHOoIT9GWGQ6H5s7
Vi7sJ9qgpe6SAvUYdIkrEozPjI9agX5VzifqZE92nWMcJNrO+9Eg/SY/lbKpvIrhJg1dv8RcC5az
RKQbPcCzNaYoWbyE1aLDgUc+LYa0zuZUbvTA5bZYAtmrx1S3utIzmKHUmm8MnSjxkiygo0qhlaI0
8ElWwpDWVvZ96DlT3ZTYt2Kb5Vd/YLt9a1J9SY5SiXMuDzUnD4sOXiK3w2MOSDDNflnqIrr9/YCk
KTPJsSYBlzSpHM/kK2ODTvUBe9ORRzwBDazAfhd1kwG8Y59YhQXfz1NYkDyrjuclWSpEzssui+YZ
ZAtgWQMP4gQIBagiIg/w7mVr8Yx4b0BDY7UrdrUVHwobVU5GemlNIy5JF/SAqRrWh1OyWSidn+kN
v7QX/EotzZ7Nj9RlzVus5rAuqNC5ujxGEBdU0oCnXJFfJ46ghGJiVV9L2odkH++0ijViseoAXpKk
/IiiFVNARIGxyZa/5kfLebf6vWwFd70re8nv0GZoqzV/7JIe9U5GLufRyQl6hxL7laLS/JqPCRZ9
oyCzxGefrPTnWiyuAMlJEPAweSzmvvYdWi4ps6mHSyb3fmqFGiLUMWpTk5sB33ibt3UZ+UOKCo+H
yedFodOR8nal10YhlWZpGNLiAOYrOrPMoLZqbhRAHMoawKN1tNBccxa0auSHMjiz4No298XWt2Be
7tVdzOwPXD/EP6Qo3d/1EycMMdyiCds2x81UEd9CdwFKaLltNQ/cBk0DLEFZC2wv2aNeHF/NY4QG
5yWw5c3uGNi/O2tG60TOLN/LiwzQhueCFB0E1dXQSJwEUmkGuWhNQQ6tVDUF9GHN26Szyjy1088x
OxRFZHad1drD/BrrMxmAQZZvJflgDNbgI0O4jZqNEgQQZbPuHL8zjffOeEyLna/affq7DV+b8mCE
nzMATHJvSpwQGGOBXSDyqn1lP8gnvjnGo+enjHWmq7ElOi01QTMUWQJK0LW0IHGs6ylQmB9fd++8
ahbo6LTNs2F9lxifs5hNSj9eB32ml/So6/N5qWh6yR+BzT2hC9IA9sgzSnvW5n5zr5l39subNhFT
MVNv27rAJ8Hq5OCEWYTP22/yx+n66zvQ+4E2O1FSNJn6jiLButtcH6bH11fkLGYAqALXb/bQqjBi
bITsif0Ro5ugdx9Ks3S/sVkctcjd+fZXUNYaCO+iDCBSgJfwqqqIGqX00AmdTsmgxPtSg//bm7gJ
c37WRolk2WyKs2HepkcJ9H/TAxyLgGUJEqheX/bUjHobYMfA3kieACzrxPFWRw6q0xl8UXrhHzoS
TlfH5lddkWkVFDV+oE9GvOfk75CDZ4UO11bkGKpglQrg1w1VR2GJV+RrbgI5Gdq+zZN90aQHpfsC
mp0TzF+3j4xybv5h5YLI8hEXXvRUZVXVzWWylzHuO1XfPEa25bs5s/KhZmju5XsvRPIvUpRJ4ris
GpsR/ABaGCtMO75gEKAM0V8EqGvJmyTqsPIh2auD9CIABQ+QLvZYyxsNgVfIyxvdH+0o1mpy+wxX
xe7iDCkd44+FMQY5GAsa/7PVEqJE4+escruZlyqGiNMJkH+YVCB0vKYhVKdlvAZCkBZgs/G+b205
PPOjyat3eebo/SkPPnQBeYj5oGkhKdVDwL8GGYbTuMEcU9bO4FXxvPgQyoNSSkMc5AEfUkaxKYhP
opqQcnZvH+2qzKAmpakaYnJo8WvxNJKyGIIe4ikEWOCClU5hqjKkZvX2LkhQtzfN/aRyPaQmaMJj
rSqWVjdOqMmfWaMyLm/1yC5IUUrZrwp56BduouabLwEdFn6Vmn37xNZpKDLwptFcKtDRuFLKwsAP
bbKv+dzUua9ax/Q8q+7NIkLdfWq0Wdnhve31+cz5CeH7Qz9pjNNaVU0o+f4PJ5T1GLIJe+sMEBEz
LOot3ZJ7BEqpOfeFWQRv/+bUUInUUQMVUVO6ljOR76egrSEES5apqp9KTSZ1wpC01VPTRQW1TYTK
WLdzTaSPsqEPyy7Za40/kByo6p4+Fr7TlgmrZsAitfz+hVofilQQ/AJn5+fPeYfdZNUZW58Yem/1
ceqA/NGROkRDP0VkqtH74EtDsm9q7WmY9S8g9jBkgI7T/lF3yF7xvCJovEEvWcq0UJWzZkr2mRZ0
JAn7oyBnuzxLraDtnChr71o8U7GPDxhdMKveVvMgspsotBIp2A+qz3AoVw/24nuoOxSFpPdDdVx4
nkgxnBvlq0yebwvjikZSeIyP8zpaxID6Rim9Ou/BZwc5ybvOG3k9dlWxROY3hes48KxIkc5rL0d8
RY5SgKVoFH0w4hqzcnDyGupi+CXM/JPODy95DbDhdJNgYgjlPSnL7LxEt5rAuOYVR1HBuhle58Ew
Ommka3HlRjT251MPVyeuCd9kROE6NAbOdigi1ADqw/if25UrgtQ1JmrIT0Y9J/tWlIDdXGlIA/i5
zqCyosGuqFAPpMG6CznHKp39VHzrMdBcBMUd1ICUiX1bYuig+J87vDhASn/Bz+jitsAdTt19qJ7L
CKsupAP8feUuwVuRsS6+PrTYCdD1DCXwv5CW0J8jAbTM0Km7k/lU55NGglFTHxJY56B0tIjwiZsI
ka0rE1YI+wcdODmqeIQHyCC/8h5xxCgBi5IkoZ+Dcvlz9HFMeSIm+7nPrKRF2Ip1SOn97eNdcSwV
XtIUVEE1FdJJ2W29THVJ0Lt4H31nWFp49uUdurJJOu9FeHuZ+nWbHD109s9t/qH3M5F9ob2rpghq
vu/jfZg5Q74J94kXnrvU6oYTiiQkBSbO+N6IjxO6c4TCDuSvuvkUlJOfmrliBQvqjC2cOBcQMP/H
L6MMv2goQpsoOAk1JbNIpDffhSmLvHBvPJSPATLSrn4WAHZtEH6pdxAltHn+Lvcz00Nv2puxuf1B
KyYIPX4QfBlQIgjxqe8Ztbg1ejQC7Ev5e1TfC51xFasvWMZf2AGMHj+68YyLOwhfyMd7bKrehcNz
1BMROD7KN3Z9nG6z8jP5ScVHS7+irql4RTIs6rUSLMVAaMUI0bKAYh/3MmSWID+LLWCa6gaq9xHL
1KxU1vZ6EQCLyMnHU6g4Vd1ZHNx/VX0fWQXPVa2M6BYTJLIqyAr1QRE+NBwNfFDHb43eVUtgdwHj
3AnE9y6/T9NdpaE2oVt56Ubyk2iV3fsse2EaA5YqZbzz1YtWdEHHTRiGoSwXdfEkND5MZiC7xvtR
LUxFeTMihtFdfeMXBCgrONeSkBsjJMlvnjt9codq3Ej6Vql+17L+NkrPKQC0b9/4qu66IEmpFSGG
HJQ9SObpkxxtAzRiR6lk3SZCV5H/USYoXomaAYwY8cfDujg56MxCiDMdVMq4sNN2Vu0E2xkd7PeB
rTXa1vGjfCYBPyZWhCkDtxeinmEIVw93qSFISJmg55x6ppk6VEMYclCg5Yf0AimyEbfmfIKeodnU
tfNtllflFu/IQMFuKayJ17LS85IfZD44nmTlBG1ljdNEmsFT+nyb3I18yxzQwA/86+VeEKQeis8X
YS2NyAf17SGYEUAILPFfPUDUOiVFl1QdecxrlpKoFJREj5K9xCUkTj+yzhQaM/+lJrafA9JAYfn2
6wTRWLUk09DkStlV4BggUJLw9jUlhB6X9/E423Kc2kHGmbFiybwdyoF5++LoRpJ/ZBXhETK1YBTY
19dsVi3ytXEQJvuwHVKryoTI1MZStTpUa9ysQykUvc6zxaWaWytG7InaVN9PRhAx5HXtZaJyIigG
wFFhXij3UMqNNko6fAcg8WC2TPHlNqP08pofRi8JLB9w8SgDiRuEscB9qq5kZR+BPbjCa+ZpTvi7
BUzNY2HGaGLZAxPvXjElCRCIyTHeoHOgOaX/4bLHv76F8h01Pm3SOMS3wKVRXaHgbUH67pXByepz
3b0L/j5MGcp21Wm85J+66HHuudwHSOX+MKWkfD3MtTWhqgIwNcRzUAvoo2YVVNcsiIA6PkJv5JLQ
OXB95INvtPLIp8hZJBoJq29Rfbt9qXSf738f5B8K1CMtak5Sk+UgOzNEjy8KJtgJtJcizKRGnmFL
XuOTaIoYVoRBVuKpp9pOfFfrTYJEXE9iOf8QBxujxF3/lhf9ZmxPYkqC8TnIn4K0ITOPWVyVoXDX
r1NUDSTdDagMehpOrhqYGKQx9mpbfiV9XhJtEpw0xhRaO55SLXUxqq2EkckFXhOIWzEXPcbhLyaE
1sEC/DRdknADIt2kO8XpWGIQGDl5IXzO44yoMXTjzJmZKnoihsx4cSTAaze7mHNG+d/oy0vylHSl
PY8D0GECFAO9wH5pVkqFxmchlJcuGL62JC1mWPZVJXXBMSVuQhwr1VguRrX7yCPMbCIRF/Cs/blr
hgDY5ACXE3VNFmj3Icrbgp8EP94HMzBUeXQshnY9vErBO1/sM6VyJLlm5FhWXRaJxztF/nLZeE2p
3yTBJG/Y8NBIWgMX4bUdDSuJX6MMpd4cu3vrgz/M56wfGPZnTUVIcPRlFWKEhZEUXQ0jjBVwhpEK
TlSij/BqWeHqoktpKZU14PjzgGxAjYp6q/0gTE3CQQmVxkFCI18WPXcjanLB9+3nsOjPW3RohysU
25ALkJzHBikrbf3IlFIJjrPYwazAwiKeSFgz0Wtu1yVvlNvVzmXN6yVyqHPi6NXz+KkX750l1gNJ
++Zf3BTcA0nD8KKOtBF1jkGNpT1DXEPVFt+cD3xc5f32Aa49LsQ9+KUj4ACqzbW1MMax5rQZafT5
IW4O3BhYUdswNPdPgf2vWzJQlNahNHlwck0EQJtBYKRIXrRRK3qRr0/WFBWthT3SnNlwkuBNQ8DZ
Yx6hua1POwAStYJZK5VCRL0u39M+OSeGbhWB75uhNize0lTbY1Hrpt9wmWmkgcQ4+bWDgVMEnxBf
jZYv6mASDGLFEc/BNWpHM2k2uk7UXmWczCoRdJuj8IM3ovw0DF24Rxxq+X2UVOl+jkiZIdR9l9u7
2xe89tZhsPAGRR4+Ad0+GHU+iudhlO5TZPyF/jsvWChda+8BUTw0CZoPIKK0j9M0pRzyYAK5IpND
7JE1gdmoB6jrTkStbGCozdVDu6BHSZOcI37VkRLaB+K5zmSnLwaTmZteYwqeP3wdlGVkJP+vRTZU
eiUXtSbdxyJmihKoFGG2FX60Db52uiL25IaFtLl2U5ckKV2m9FxTxH2d7svgA3lqi9cLhkyv+i+X
JCihNvhUaWt/SPdd1Wsuhu1EM+JDDF5XVeDmiOzMumhnt+S1YstFJZIvEsQlC9HnW7UGxgz/c9m8
/Bzp+pDTOeU6TQHHIaK9RMcIOKuDYc2qY72usKD6LYZ9kaWLB6bog1xpRZvu2+IM8+NbQnxQ98We
U0yfsRdkTSzhEmKJvIFZHQxAXJNqVd1Ps75M90q/E8Wz0IVE5J5uH9iaWdXQ5ozaAcbqBYMy3Alm
Q2tfWO6vMMw+x+YnadMJGJtnvbHVc4PRQTuLhmIFrf26GpB0fS6nezwRcx5nV+bfY+U9zJWtHxZW
PWl2mLCC/1XxhJnglzrNsuOPYg9NPgDmErR0L2LFND8o5yIfzCjFKKz0OPSzLU0vmZaYWow6aThY
vlGxgqc1fwJrqNDvgvDJwAzu9SXCDPW+MPsL3+FMlnIRUec8NttR305abnPAzL99pSuKRsUiOWFp
XhRVUae02SwPRSGOGSqyHCYW051WWr18mmbsU0zfI5a5X+FPBWN4EtiBqao/c94X78HPuyocUtxr
KO7F5CUff9cfZXGcWaW9NTra0hAFlAmM8v4gfVzQSfJEQxlYTfdDvpP9faIqp6lpnhSA8aui8HH7
CNfSKXAsZKCHyiidYiL0+tYSI9K1fqHWaBmAP3qhtMoGCBtJHRsob6NDz8j67ZBqrYkFU6rJh/Lg
JmnNubc/ZOV5ontYViUgEi1uDnWXVSnUvNBl2Z6rK7P/f6Rd2W7curL9IgGah1dNPTu2Yye2XwRn
sGZKomZ9/V303fu4m9ZpIjlAgDwY6FKRxWKxatWq+ufS+zai0V7UFbhyOsGtgUqAhmHbKEhxVtop
VU6mqS6PVEeSc+zc1t41O83xlMXV9d8EJFvXFVvdzg+B/Lt3rFrSJAoT2PhpFaDCvnyXu71SBNfl
rNUGTFgNm+5tsRIpdwfirEcDjbCCbbYlGIbwBq4e3e8SzwZ++D5GquH7spneMLXB8LYFOJsF0dLq
Dp7J5y7IOkvLKTUgPzPxdpC/SnXqK87gdtkiWNK1c49Zizj1OjRGWe3SZrVYGTHoxSiOVRRIchbm
GTppDDMJx8rZkqwBmZijig4Ku1C5QNzEJWgj1we4HdinL4WqjEPPjrryaAHvezO18rMSmQBPOFHi
uGNR1Z5d52UYFbZx08dLvVHtiTxOOUl8JxuXABNY8fi+vucr96aJKhLYDmQADbX3w33mKvQxIqod
5eWRxEMZLmXRe2kCh2QNqgjOs2bGCFLfnR+gHDzKiuY1zUAqWxyt5bdJ5/0g70cfj7nNIImAKWv4
NdwhOobmoT8d8w05S64VLVWGlJRHhdLxZkisKIhkWQH2MIkDcAak24pUdpACEeDNygjMB26JYBr7
OihG2gbKSAZAIeTxMC2YAyG3TSVY+NXVMOGhHQx/0FA3uTSGTiOlPM+0RPW1qjZ5VWsbgyROmFdm
ESyGnt7qUUR213d77YAB6MnwdBb8NZ96aLtUWzqgMY+LBdC3pd3O8xM15cqVI5F+zJh5Y8ddDjYN
TVd1lGwv9VOKNI1HAmOv6d4w74pKdIRXdLFklCrYwEIUTfneA6Jh2MISY4tr435I79HRNCqYUSMa
Kr2yT+AlRkgpI/NowQou9ejSGIkUZcY+JbhPbbQ4La4xSe6sdrtm+nl9f1YWzQKYTkaIqQNPLXNm
q5DSic1EwWkkX7LuVBLRLNs1AaD4xsMa3h2eli3q2XGfWpIXSgZt2qq2g1xTMKum7azNdTXWtgZk
NehEYW9eVFkupeRo3DeGCFJegKRz0EaWuYWoQ2NtX85lcJqYpGa8j0wToIWQ4sqDEl3ywAGIwP0r
HpIx7/xHGe6gzjDjueghqEfJQJsWT5kekcD8c3dwIYW7kOR2mMuoghSp30z1nsaubu+WyksrQSFG
tG5c9BKpZiONOgSN82aRPe2tfhln3xSdzlVDA5TFQF7FRFqC/f3M0Ia50TSD2BgIraNST/FIDFBF
UwWrtmZoBjyAZqJar6EscCmlLae+Qrm+Ospt9OpEt1FihWNub+OiFpj0ihUAloNsKp4JmoWR15eS
Oo2mGsYTYH/qxjpQvQUfX6KX21SPteCPTw8QCBDBUP/IS3Hv8obaE+h2nfJoS2j0bR7r8k1r0URB
BcnHtQcfir2MINzBEBkAqy51MkpSW3mtlkeWd7yX9G+9CQb7I1g93VE62N6ieWN3K3X+df3WEu9o
F9HgvDFPGTpyXi6ZIhZdaOVRrrrtnOSBPtw7ZDyMoDAxp/hUGRQZrINlSgLJK+YCYCxeRgbcH/rC
1UuF496JUMKCUbIXbqdrblw9TxjPpj5e13BVDmhx0KmKRL/Kv79qiZpTo2AH4wYto5NbtfuenogI
j7dmkyqWEPN/0Pby6WqKW0Cz6z4lx0J9a8aTM70oicBbrIsAxsHRwWGERoDLFesXxKuyVZLjJL0Q
6yUBLmws7q6v1oqrsFUHD0h0GzCUFWeGSTnZSWZW72oYKCO25d9sx5kAzoNXtTxRM2vIkTonILyX
BQ2g9CSshqztOqtg4UwBhIIx6pdrVcdKTTKtJsdGOQGzq1k+XmiRyBGtSUEOQUfRCrgBgNEupRB5
Hih4TslRGQ4YKOnq+Y8hfkqrp+ubsioGaV7k4JFVBlbsUow0qzJt+p4cgR7elEELhtNG7TynEXhw
vnWOlbNt40PQu7M4uyhmK8+pVA2wsN5xNbsLIDAs8vQOQWM7HNi7Jx0btzAesgJcmUtsHu3W2S8g
1Bx+y87DH6sNOM97eAwcEwKxS7WNRannLkHljJAXfXiOzHvJvE2NP79MLqRwl31c92OlEBSyC2fc
O4GRg6W0FjXMrrlZB89NdMwDs4reXO4eQWeZmlo6qldAXFSzhUGSWMtGBiNpsTdAX5JiWKFGBIQQ
Kw4DQm2beT6gonhCiKyslSYDk9AxlTcJ6PEy6VbpBBfXim0y+jhkKRQDc2H5aTgo12JKaz+jxUuf
/WEEoWpVhTkariL0Ol+3B2bm3CvmQhR32hwKeHpjQ9Qsn8xsOKSYLEjlHXJenkR+Jy3ZxkpwXSQz
sWsimfZnByLSiNxOHbD/9vTY+KQ6WJbptuAdVGbRhGaRdpy1J3QBQ6sFUbURRN/mprrNzAPpX6h5
2+TPkVMLVnMtVeggwYxKJywDzHjcBYxDEdFZASB+ae8yWXWplICLtwkWXfPnJHH11B0rT7XwYCgb
+89LBBfCufOAN2qpqDX2UiVvo6q4inZn9r+ub95aTHUhRL/cPatLjMS2mYbIn2W++SopngVmNtm1
E9eR3VkC2eGmMSyBH2W/y1vN+cpyhopHcjyPBMopQ+UPde/HZiNYP+aVrongDHPuliiWI+Al2sQb
NwAgmmAla3eiAr9IE84oLcUETixW8uO4DydBOLP+22xeIgYnIsXJ3WrooGyryMEqIUerHkWXx9pd
hs3/z8/zDFVVaw5KxCrtxW5+1Dfl73LveMVXIFi+0GBfSd4cODtGFH/d6ARaOVzgkZV9W486MolS
R9ubNo7aIFIkIcEky3R83v8P7bjDWzptQYsS2gEnDspoNiu28nQMsBVNO1tzSwy/ayioRSFNwVkA
SCw6Jc4NZEZPKPhIhwSkyq2P8j+yL4KlE4nibmKUaTRCe4gaMYJYc0YvTmxfoUg7q09tt8v7ezKL
MmMimZwRSvJMadtAZoVaNh1DgNpcmoXt3G+Jc+jl3460+wsD+VhQPocVq4kEp6xDS2WTdxs06l7/
/bV0K2DQCDTwEGEEstwyJnXVRiRCd46lec7xvj7keymwflSb1v2pgVbrXt7qmGZ7XepaqHEulFtH
m4xSP1gQSv04uBfxca5dw5jKi9SlDrQh+qAvHbma4uUs6Q7AhuqzUp1kWd6a5SMeP0X251UPvK8+
JHGLF1mJoiQZsC5W41fp5P5o4Fv1Mry+WqtWdyaFWy08sAZcDRG7mDAseqy9yTgs7SHOH1WCKVqU
4SxESa3Pjgm5TBbf432Ht6jBaUbUOLVB/47KIAAPoaKMdyOVRWawElQwKcjNyuo7zoZzf+ZcgN+t
KAqUxybTLaQwG7xGMzbqoLht/HMGrRqZ0sPwLTIE5+pzIArJSKO/J1MBYefWFPG12dsE2JtBwZg1
FRUTLfMTAeBGIITnTzHbOkU8DWSDrp7GomBP11Z7jHSBmJUe2Atl+OJfMaVysagA9hSNvK3ip6yv
8bjMgxywUtp9V5tHBVkTZzrOD1m5GYgF/INSb2epFrR/rVoNMnqoycvotfrUBydRzaQlFDbLGw3F
R2N5vH4UBAL4xjetdGjdFBVwHKB8ishLJur7XHl6YS0ZOQiDeLKy+KXzyG2tL6mFtVQT8Dy1Rli3
t0Q+DeQ2mzENnuyLSXbjWcSTxs7T5Q0NsQx3jrQ7bk7eDc+GwyKQCWKLAE8w+kuVbsu0DDrZ9oXY
xdVVNJHwAGSEHT/u2E2ZQvJhYsISy7WkWzymBTHtZwcPdVjxBY1qeFK+c5edvYSyyFCTJYGEPDER
QWNSBfogq0qUghCJYYqeiUECDTBPJqYExIoRJrTkNBv9XynDkKs2iM6QgryUklH0R/fRghpS2bKW
brRTSrEgvF1psgZFHkzOYNlNQD+4J05WoOypyzlUudFLF00PTotn403Wb3T1xWg1L446L5lz8JOA
s1mU9lx1IefiuZXMATxOoxIHy8b0NMu6Kc2vapp6tnySCgz6G3ypBl1K/2JnRtCpzdYCWWQJDjHX
FFJ6fL6+sRIKMvbIYJmMoOhyuTGZ1Y5KHSdQ3zT0Z5xStJP/ztBZLl70z3HxpSjulpviwpCyBlpn
lGwiEJDHN3Oah9U4e2XqV3bpKqNHfv65DzvXj/MwdWR2wzyXBUvMWvpjNYjubvYDvC8BLgJdDoh+
cIdzWjVUrmR5ATpQlrGDVtCk93H8GOtbczM9SpLgdKx5Lk1V4e/BqAkeFk6dYpFros+QlsZDEio1
2DeiWZohuM13Zm8VIGtFg75lFf71dRQI5rE1FtWIAYpxnBhW79jGo18oPydjY+RfE6BArwtj9v9p
TT+05F2mTdU6M3MIG9NfdnmKZsHvr4UKZ6vIw8mzAkDStmTxSGW7hv4YG7GL4XCuQgTB5LqjUQHU
Y6k+E0Coy+Nlgb3GkqehOM7IIo7dWxl3N3Vyan9W0l7VfkraRtWiQAYD4aDtwUh/fR1XN01j0R5S
xzqyRpfSGWqv7Ht4bA29rPEOyRTlvvU7rxl/Xxe06kXOBHFqDpmk17kBxCedfg+6Zx4zErQYQoIW
9P9NENP47A7Kynnqlw4aZc9JmMyYo5CiCUXwTFu76ADGQNoUhUxQtjHzPBOiNlZWazW0mcoXtLGn
7Ykkb9f1WLVAFC0ZpB4XEE/TYFfJVDuliogfU9FKT/FEIc7qjpwJ4HQYAJbJJxUC6p0CCvDYSz1Z
EH++t8d8OqZnMrirWpKtYqo0yKj2pvuou/keQO39rRPU29/ULbwII7PagHq/CF63nmd7T1rYBG/6
VhJ8yeqGnX0IZ+fykhWZNuNDNGOXdTfyGMrN1+sbxrOiwhhwe53J4Ewc1Fc0ayvIoEcV/cuH5pC/
Jj+1txajQgMQToeDZ1C3vpe+2tvG7wV0BPxwx0/iOcPvczsplQXi+8AKYffe4pZ7kBKUtbccdFdy
La8KgZiL3exbHVBM0U196mOwW6hsyOvyTf1R/lACZafiL9dXZtXJAILDaAAAYeC5APoy17Je0uCs
XzXfAOTxqGzNnZVu/zcx3AKYmRyrYKVFkFvsS0zPG98oqGLIVmt+AVX7Nx7gTCfuml0mai8RA5Yb
U+x2EUYcIZWrCcozq1aLYaDgsNcN8ClxVqtHTiHZPYRYySPa9lxT+tbSIby+bCuJdtjtmRTObpUS
bduZCrS6hb1Je7+Ptpp+HI3nwXpB6bXpbA+0eDlgq4moKLTq5BzZRsMiANagGrj0o1oVkVSKsGWp
0k+beNF0d7ap4islbYjb2JoIALzSfAtlUYLHa/j9vuW8nm7H3ZgSG29zffF7jD0fMAgL3KmGdhpr
DDxtKo8i2Dfu8hjFmxwoCl1gOaun4ewLOJ+ogCQtlnp8geyNxnea4zySTbEHeMPKRMHg+vp+aMsZ
kGMmI14SEVzSAo6S5PeUf5UicIBk367b0FqIC6IPDIhCNy9eTPxpsAxg+7qsPBpPCaYVWX5rfSfp
fGvEX9SuC9RGCq8LXGnIx0xG3IqAjgPXg862S8uZVAM8SUUCAIpD9X07aqXbaV0WpMMwgk4sL8EP
ZS4hnvjprp+rJEDznrR1urb/Mua15ikVJv2MXSQ9VE70SqyyR7kcGWujmcHTgL5Sl4DYIRjKHv1F
pLf3eUJ1YJQm52QrqXMAjDXeXddpbbMYdTdKzOD//8QUWcSV1AJCWhwluw2RjXXrLvU6OQ+o/edM
Jlg93UC+AW8SvHLVy9UbMEgyN8H2ejRwOak0iEnjSrJgj1ZzNwwZybp8NDBCclbBmgKjNoFjmX72
L+itrzYoUE6IMMEp2wpc5erifcjieaWqLtNBw4xThcQ8afZGtTeUnWyIUntrL1RAZBGT4T2HpnVO
JVlfTCtmuPolViNvGefYr+3hWSdL6jnV+JrlfREqtPB0vQQh5TAH121kNUV79gGf9KyHDn0hQJnX
PtI46H95UD3n+/AjHlxp9Ie/yeiA2sjG0FHUmT/NfVPtRq9iGfqWmC1ZeXNoOCKNVpcUGGrwsaCt
FkW/S1tMdbNum1GCj6I+GN2WQ1eGhX5KtDv7e46hCs/XV3At7GWQ7X/FcbddNhUp8NxwiSjS/6LF
oxINm1itA7PM/K4TBGXMHPj4F11u6OkBI4v5ieRg6rqaOhZ2S5O8hYTSz6KdbjJ7Z9jZF6BUv0+V
ITh0q+qhTRb1NmCbEI1eruYcWc3QJkN5zMvOj5uD2aO9DC0gqP4lueAmWwtPdACO0GoEeg75PYl1
9gqifa7OSg4MfNXQsJHqQK6cfYVBKX+xY2diOAPB0EbdLrOeiUGHUJVsBvCcAFnkq9GyTxe7E8hb
PWMMscSaBsHEzU9wlJMIXJ8WuoTU6tvUbTMQWFJCt3oMvDomSpBqg+JV0jx1rS4QvRYbnEvmYgO1
SFBCNavyOMR+axSYw+Yb8bTpWmkPs/Oc8e760q7tIDjMVFSHERCp78mJsx1UCilTGx2tE0p7R8zU
I+kprUQUyGsmeS6EC7nMScasighmUljbpFLcLKv8EZTz+aYvRZi+VYVwfero1UOnAd+topi00vvE
AOLXLHVvUGbiLRLoLy1DFqm1Kso037khoAFP/2YtrWL1wwiz1AYMM1CW2a9ke6cCsC8408zAeS+C
NgbWgYiXAAq1l2e60mZzmesIKF+7dqV+8vvkmwwKsrwO/twcYPTQBbYAr6VdCsL8ANDva2iamPN9
BUJdeZf+jSpnEjhb6HrS2bMGoHTSnqo8GKhXRjsiyt6vHaNzPdjWnZl1lssYpqZAj9QIpSX3x+Fe
1t3m0Y5IYPfDw/VVW92eM53Y38+kJWCE7y0GaMdTcAqWVEOjZG95U20loW7hQXVd3IpysANFxXsa
bTQA0V+KM7PRIJmOO6VNJnde9qP5AySXarcnzU2ZCxzEim5I+gO/CeweUtc8CZNT9VU99swhNdu5
PaIfPDEjbxBN0Vg5S6jk4PYHvvLdG13qlKP9ISZAlR1ldEMbttf0e0MSHdgVP3QhhFs4FBcmQ2Pd
ADkJeurNwwlU26QB5YrAi68JQp0NQxgZfR84SS610WZjmZ0c5xWVwyTWA2l6MaXC7c0XoI0F1rC2
QQDZAvCN4h4A05ypq+pcShlmt7C4N8qDrNqD4HEZBHGvSAq3dFZt5Eq7QEqp7A2MrZZdtbnLRMHm
CviF1UnQ1IkhYVg8vlLSSw24UmhOjqWKoq72YNvIWPU6bn2rOjqtftTaNwmAMxm17Fi333JZ32C8
FkoaiXLQiKgIsJYZAZcM8BYgF2KkC+rlRnZk7oiOBkbUo4JkSlzbBoxUoielijE07VYvPM3x++Ep
djBJu1B+Xz/o73QynN+HeOBygQNGP7bBOUtd6uYpbgHoJnm6qaP9OO4a6UATCSW/4Q63Thi3M/Iz
rUenXvYM8jjKDaYHnCYTpAoHQ/odWWGfb8b+hgDTOyr7QftNkNSQ1EOqbspuZ4t4flYockDnwMAG
6IyUgSnmloyWstQnSwvovuUXKWonZrwtMGYODT6Jh7FJhlvHcyApi2dJg4uvGmS3Sm/y8aRMmIy2
WBs8V7+MrejFy9bq01piAi44A3QDVFHMq545aXkyB7x5AdKW1CoOJgTJm1pvOkHZeOXk2zLy9Whl
11ijB/v7mZR40mni1CkAacVeBrGx9or3kmPdikrgK/3laChA4oy9Yxj/NieoV6JWNyjYFpyvybgf
kp8WeSYgxqm0zCtkn47LYWrjL85rRn935e8kHb72KnVx91lyvkVruuApsOIgWCEELckAD6Gti/ue
EaZgAUrO+Phzryv6t35RN0tm3Y+1yI2viQLDI/phUTLDhDPOuw5RukQNm2VQprlvJzsVozwxHtxz
iAg1sS4JDxs07GBLP5FW6Utq6zVg/0+dsxmbm9p8mkXAp7WqARg7P4RwwR1KuBIZ+wYwf9X2i8jx
pOKHZBPPiI0ba/rVbjID2YR5CG2t+5pErZ9E204bwhj5YGwnkGDSsftzIB0mrbOuVpS2WNsKt52Z
ZJu0XgAIXOiTEoXpuDfr50nUvrZyJi+kcGeSyLXRoUcQLQGbeiswSPaF3Hm30Q6OGJbNmwZNwOVJ
NJShXboIENuu3aMRtNwbzoHah7frLnolboGbQ/c3HonozuXz1zPolVDbBwEd6oD2UrvAcrnR/V/I
wHXooLZkA2nNBeUmBdIf82qQI1cfjOVYxugCFrUTrFk66y79VwZ308xyUUYNhQwkdwGY1L0sD3HW
wX7p+Ne1WdtzNlkKZH24HDC+43Jf4CiG2kwABk2rGz0F/3gsYt9ZiY8xD/ZDAmdVkQP8fllCwrxs
5QmAKicECxTaBtAYYRgCdVYXDm3ZoGtBUyv6aC7V0SaKhRsAE0rvjTSYdSRTMXP7+pKtmTJYBvD7
LNsNgt9LGUD1UHWOIEN5suwfzb3VPzYxOj4FUevqup2J4VKbFsHT0+oZ0u5FAtrTNSOwwcsPsnXf
iqKElbQYYgQMPmK4G2A+OXOrVBLbCwFumxTtF0tvvzqxfFOYqL/YmfmgSPIGvftoYCknwXld2a4L
wVy0LIEZpEhreBw1nvxWV5Hfb11w0Lq6TAUOaE1HNuuWzSAAlJvPFMf6YsXSAH7TBTHjouyc8Vf9
BUMllEdNbr3CVMPrVrIWEqBq8B+B/KsDuZQ+LzqEBFHVKLeG1cVhppH8Jp66Mihpn4W0UDu3zxV0
T0SYAaUBdeI5E529FERg7jikQzgjYf9QjkVqokHRIFWogiQyxNCxSVCQX0uyXXwuf3JAvqrZMQhY
7VI7Js5j0qS3WQTW3eiQOm6L2k1Wxn4/za5t/Pmj1mGuBwYNUNan8RA5OhNzNcFKGXgJdsrsDsoP
W0Z51ZQEvltlzpm7htj0IIRENthY0f17eXYjQhqrVhGsaC0ohpvAzjp3MmwfZKlbrT1o5SHGLDrU
BL3WJpsscRUrJM1Pkm67yPHleuNgBuKE9DFIyufOzZz6SetFJ3/tnXP2lZ/YObu5jYuo6tGPUgZD
+4yMmTvPXwatDyWQ5AII/j3BJElCd+1wo/X57XXLXXE8wLRj8iDgR+Dw5oFj6lJLTZIjzCoYc9id
GRFPqj1lmN04wpxkS/kf5XGWV9RjLi0j9qRLj+gxcrVR38XOru4wABXFP+mvxAGNB4Z01PDfH71n
b4JUSuwpt7C4oCh1JftR0lrXtEZXwtAPSX3o41ZwJ73jyz8Z3TvxCWvPx71+aXQ1nBkxZgyXMUZU
fYccLYlZ6iZat6eSiSmhmKmJoZ7kkWZ0W4xymEaWZzfLYzlHu0i5L5djrWkgRc6+dFVYOWGs2d+u
b/maH8acW3ZNo0iB2VqXX2ibTWzRFG006jAAnyGhsV+1urBW58BctFnQbrfmirH0bPkRagODcikt
qa1erTAu4ZhXVaBjPjwBDsdET5kW3zYYgNu26u+FmNvrOq7EhmzPAVBG4ozVEi6ldh0BGxMQwiBO
epAs4i7T1lqerstYXUe07bL+LmDj+YRJJTfox28Qf1rZa9eZrKOBUZWmogkNa3LwEAAlHMOJACx4
qUtUxvT/SWTVbF87s4vh5R7pQzMWpbPYD/Gmey6I85eS2mokNhGItkkflk38MNl3mGAy6N1molGg
tfHm+gquBFfgtAJ4Cr3qDIDP2QbALdXQvaN/o8cp1k9EP8mDV9vWvlRFdHerssDCioo4iJZAXna5
ipU8DnGnoB3DTnVwvI99UIGutHZuujzdYnKXiK949Y5FEuI/AjkTpFFXzKUJPHVa/lqksEj0R0X+
gYkNftV7U3y3ZLof4ZiDjfgvVtVECZLRUWCICfdmIYUztFOPFimd+IWra96c+KXoKbEGnXXw+kIy
Bz134Cvl9g5UzEab6YB6UsuJt4PEYPFts/jW0usoL9nShphRcSB5Ex9Ms5mCzB7uEiV2vqaNapwU
cCMIXO/amcfsXJaOBaQKjSOXO9xaQ+I0xQisfIseC+fNpndTLIosV7cV5TqWzMJ/aHi7lNJ0ljn0
mgIEkT7ejBhIWE2WbwzlXolN/N9t1NTxW0nfG/1d3i3h9b1dX3aw6bD+C3hTvqmULBqxptHCQyEu
MPktUge/mdMikOsEj8exGTy4vs7TcxL5WT/Z6HmaiNeZeLgOfS0d5QWjha9/0+q6A8OGHJOJHDj/
qpTLqSpSg+HI+sLNM8td5pe8F7Fcr51f7KytgHCQDfvjzq/tkLavRkY62jb+AvBHIGe140Zpn22a
vrxpy7vraq0JRJILdsRoXHGTX260Y4KseBjQj9dm5qkcnxUZrc8nfaF7M81312Wxj+c977kszqgW
x4ymhTVatQkbDKtGUhDPuiW4FFdtF3MhgWXE+x+vZnbTnEVDlW4XY+zgzGZOU4cgrMmCJLGjEJxw
mOQ6j9PWkPs50CaFBGaxOIpLSESPs12am+sKr101rCUK8wNQdcJ+Xn6JVtHZHNCHfdSXGjy8AwCH
MYixwyHOJ6/Qkg4jDJyHMe0GgZNYu0wRBoIAC72wFl4hl4JJ3CR6FmGlB+2NImHv6Ke2z3z7LzDP
yH85EIPchPlpEkSt5u2kR1AQkCEEObaeb1EnaPxujkUP+lWVkGkzATWUwRLJ+ft5wCXQ1rjZDA3w
Xtqdcg2jf/M3PP8F3mftpCNZCigSG08Fr3+5eHqtR2PLGhZKeo8mfTfFlC+1nP/Cn2BwkwbmX1gG
cs2XUtBSDqLYATXWClH6Cc+Fx05LrO3ixJF73QrXVg4xInLZ6jskjzviapU4sWGjwJoxd964VnUz
FT+NRPDcXl22MzHc6Z4XMqSFDYpHVHDV9C0eDdcRVd1XVWFVABR/MGiA7zwC0D/v3vGLDr1LotoH
7Z6FuXJJ+Xp9yVZ1+ZDDvxdRrCPUJrj+0payQdYJhn/UucA7rLlDPNlRxmUQSYNnqYNjqnNcJHCH
igaqpNKPYGzX9Vhfrw8R7O9nrnCcJSJ1BCDMOtqQyPZ19RaNhPJfgMjxMPgQw9myjfiPqhSaFEBa
KI+9s6PR7+uaiBaLc6UTpX0Vo6PsqCS2KzWNF8uWwGmub/qHFty5j4BMkfSGUWMrFrgcaeLbaDYD
b/zfOBgHwQ2uXBMtj/yMD6DPndiKIKjX81BTX7Uc/TH22/UFW9t6lAfBbwZGR6Q92IKebX1lJiTO
R0CicBwd66U1JBftPv6UdQIzZsvC3+qMdQyPXwdIad5dpmY9R4sDgkATkWFxlw6v6K+vMGkkkb7T
KQ6U6Y9DFuDAwXoP4Bz+fcIjNDlQHtaIw5lPaPGYbxe7deUYWH413430+U+XEY1r6Ll5p6xE8oiz
u3xqQDhCgBdoCQZdvs3VsR5fYnBlXRfzOVIApTNSFYxfWMFucc5TKtRlUSkSVOomDWDcQR0oXiE4
Q593CkIQzqMNAjNsdJ5ZRK6s0nEoECMj+D1M2bflMqRDjQtuBu2R6eEGwZTleXtdtZV4jNFVg8kR
tKwWssfcuTK0cR7LBKl4UNdm6cbQ3rQxylyA2zwJFDi5nrtTWnn5Mh/l6I/PNGQj8YhTjaVF1/bl
KUgLGVmgApUaXK67WgNN9DihdVR0Bj4ftksxnJ/Vq7TT7Zo9RpvWzcqwQ87fVO5NO7y+lsyRXp61
SzmcozWNRiELmrCP9lgGeQP47Xgatc6b5odRFo0J/ewPmTA27RAGg9iBi7iUZskyaUwQcZEvRfFF
aTuwIAgY6PiXns3I5wzGfqChaxnTm7jgxGh7u3KyaHw4yF4Tu/1NEmKebhh7GCl2N23erq/f+1iM
swX8JI47Z528yMRsIG70KjTeuCcMLS6pRwO0a3yTj4H6fEORnqWud7S84DEN30a3DHN/L0pf8LWU
T1/CrW5VVUAAz9L4cLIt/8X+nd854RS591Z98B7futf56CVoXbyuv1Aqdys4Rd8NZQ2pfnwflm67
NdDFpwYJQPBvLoAd6uCSTXKyBNvMFyk+acudw6EwaCPbWPf5EWF7J+1MDM3BHBtvGlxTfqpup8ZL
n7tv3Vszxx5mFqSh87Do37MbEwOsPZr9uL4QnCv89D3cgU0yK8nbFutQIlHtbuTQ3tZe7QlC4vfn
+jVz485ri6pNO1CIGfx88chO3lu9G998y9zXIXC/9q7xZUQN4l71pt2C7knrJd2UJ/XpRg43z84r
dekmcj1veJPD0b95lkPNuxPVl/kemn/WAiNcWIkE2XzOEjGKJ8+JHE8PuQv/6AH3FoCTZxd7f0pK
9kkSZ31pNJZVPUPSEvrTQ4a8XX7beXkoWHb+xvkkh7M2S5/sFPWI6aGn7suwq9Gb2qbuPve3ookM
wsXjDEmb2742CqhknvKb/qY/LTfOpm7dYiM6uzzu7ZNWnDFR0yydjEKr2pdQb7FkDN0Z3EndKZZL
3r5OyRYtVvW+LD1UgRrbbcxdlnoUQ6SBThBcRHwB6J+PQfXBABs1AyZcXqwOQTZAtWDZ9fFkLx7K
+fdK4uanW2t2q/DN3npL0O6yAz2NW8Gd/l/ujA/ZXExmLj0e1Q0WYqK+/Tr1B3pLda+hXheYD9Wd
EXZARSNleN1lrIvFHCCEEahTIPl6qfKUm9oAQurxIc8xsfTO6r5mv8pY22jgtB8wgwTUrT81AKmM
eidqouDCw/9f7TPRnMZ2TVKqz+zacm6k3rMzd5p9xzjMNaZ0CfRcl2UyqnFkjxDZX6ppxCA/mwbs
bBf2+wWTIt1mV/q/ri+mSAh37etO1GEsIRRS99HGORTus/KtFCiyfjbRGvivJtxln/dVZS7M+6rj
A+62CbDBL/q86cr9PB+t6tGOBdcrO+yf3P2ZQM6TLg5NtKqHVk1Q/9L2iidimxeqpF9uTrc4KsXs
zvHBcP3mHrEmfOgUTJtccL55dqB/LO5j7TgXGtVaizImBNkbA+36AbpceuI9q+4+Q/v299G1A9u7
bhN84/Q/MgEEwfgk9NfY3H6V6LVBQh8yR8/qvegNveLJcx7cFq+kPpR+EXy9LpAd2M/b9SGP2645
kfNoSCCvM36hXP5Yv2CS7PDodI1A0H9xHR+SuG1L0LyakyGZHp5+xChEe7e6/1xsx227FU1lEunE
7ZtD0iyxMwcBnvE9rYAUjLxWgED+L0b4oQ1/58l6pXcsYJDf8sekc4kr+/0h9iWBk1i/x5Ek+dcg
OI9bZlTtlhnLlr49wcmGOwz2mX3VPfyVpwB0BqMPmeHxLAizLIMmIKrY1Qo00/aL5X0vHzJ3e93e
1i/NMzGcPoMW611mQ0xvgGHYM4pQcquN+fA9/9UF5VMrueYRdEPusJH2b2ipbA6iyYurce/ZF3AX
ybBQNaYGviDD88eb3BbMHLb7GosWlPnvT0frTA735s+yuO7spmYLmnhZGN0i97h7Lu7GrQhqI9CI
v64UO8+0qIWkKohvEu8+2uY7kIsLfJNICndfLVXxf6R9yXLjONPtEymCEuctwEmzNdiWvWFUlW2K
80yJfPp7qK//NgWzhbjdXdERVRslE8hM5HgyCOoCVMTD+ajQwMgNweq+vh4LyLgF/D421gJiLDTI
uhBk3E9xmxI0FX/qpma41mQXmdl6wYNvHjdMA4KMCUzjrPSUGAQbSyXbdF05ni0uNi3R58vp/DF3
vDNkjKAQCpdp7YGW7gC1BsInmyvpxFuaxKPCGEDZBwSW2qvybD2piU48IhzUtUZSjoj3v8NKOMbW
sPwF6AZ9huT+Jb5Mq1KU2rA9VkIjAnfTLYzG91O7yS46x60YjdpR8cd4DurhwAzreR7kchO5ayIB
qzeOKvGWzVO2Bdh7YEhEtadm6hKXKNaZLDUsfH7/VwHOgDY77Y2lipIkRaBtRdvz1j0/NWb9KuiG
Zrqp+VhARsV/SIvRMllp/VLPQKtOl1L3Hrkk8o22nkem5hqh8KSgqzWcl8YM2ifZ/5E4431ULirT
QM2GIfly10tDAWy6h5C896/QGWTqOw69MWdxyCyjeq0QRI0Ug15hIEt+8s0JFebyLllGLvJRbx79
Sl3KA2Mb9ev6URPMmwCvEzHUvSjlWt9KEPVP0H5t+diBSfcK8Rs6Mw6HL94Kn1FPYUiN8RR8rJRH
2hDUsBtpk4W0tD0kNBZdy3NJ+sP6oY0DtpiXtUi9IFSU5Ho0xM4ozBmZEcf5ck1lwwvD2U7Wm5c6
5IlR/EwAOqhfgqdTslJJuJF+ibGhkcbkCQiPJ0brQ8U/w8qA0NI60+ZVXfrz6t0xXIoedvpYGMeM
5oAnFmQXO+exr6IFKe/Fy0m5mhgG99x4NBjlbstz5EcX0Hi50NMy3LyLhnU2/GfZjDNCD0iGvTxm
6pY7fiAUEqPRnacpUd3AnCy3JQ3N379zMl9b7+LZPEpG0Jr1CnB0B89w6HVNnQSptfkHb283T+Ek
Rs1dNIGL7rS/xXVmhR715ug3p47jWR9OwwMNHPWYhxfJvLFFXohF3YHllp5UEm0VQyE9rp9q8Frj
eNfJGBLZjSohz0EpJIa/kQxvrpEPkfPysfOp/1M2VQEGYl+1kljkFu2SRVFeTKHX0q9qG83M+q35
jVH0FQLQvUgU0zEO5fZAL0sknwBJdyE4V146cfSpH3wEY1yqazFNgfsOyTXWxer8NLWs+ldOmvn+
Fck2j9fhN+qUKQN6jIUJ06Yo1QD0MuPlhM43mv/ZULrj8dX/zA/1wHgjCtE6sN/Ys43bthSzWMbZ
wrEwL/MzobyS+rj0D2gwR5eFgd+mmIo/GvGvWDUbRzcVYzV9XtRkuU6Rk+F0wo9m3NFm+zdTzNnp
lV5cBR8Ehfd3lcwWoWd5ZL/fdwRV1UVsb+fHs5EDUmmRH76cXfp755xN+kzN61djevTZoYcdbB9P
kHs+H501Y8ujUENjQS7h0QAi77KdP7Z042/SN9e3d3jgIEbnVFbjDD+PAVzPlg6LhbPb7Tge76jG
D4gwBjxu1CnWHYKIEedUMoBhRyGVjznp7RN7TqoAmH4AQQOyhfV0hWKK2ROlg+if92I4NbJwxnnq
xtwubMxGBzgm3eC7My6Jl4aZFFzj9phcAgu7vaicY5GIguZo3ovHQpPejJeKhe49hAYWxLL1diC8
1aWCIt9x/VtUbJ+oFYk/92iMsHRTerJtah6E16/iPfxDCzswv7BUERvZzQ/Ovd1Gwn8c6uA7mIur
q3NT5w1qxCdjnZKcbMMFCmwSwadMBEpsWpADVjvhz1e0vpBrYy451zr9eeoKhlexag+z8fA92Vfw
gh3hjeRWlyN2SKGrd9GsgJ4XkGzprypTh3uNjmIHc1icy/4psvdkmefQVYqmu8ggKxMXF6DNVxg1
MnlP4W2H2f0Bgww0A0YbSXqZnZGYAktAdOv2clRsrON0F15i6iQ5dAbKATrRfwfY0GVINFsluqEA
y/OX9yfxSFESKV83LwFvcdKIObj/HsbaTKquwnqIAKFMqMuNkaq5Pp/W8uUrEzIJkPlT9ZqSYprn
R71tNEDViqpPhEs984krpRgkuUhxwjOB7MIlqEP/VQra6aHa/So46P7ASMVqMHOBbIBcPEnJRAdS
b4GJ2c1sWxqbr4Q+N+tDsE5fHxuUn4/cPVHG/RJEYFi46hQ1ADt/Li13e4Ar5DymMSZlt7XZWKnT
Kz1TMdFn2mWCEZleylozNM+GbGPNHeGJ2Yhzp/xvPfdfdBg9juLKL/MMdGpaWf5LZxWv0008z0hF
eYkh6afPc0+Luaxp2KqBnoLWZZGsjlgLvc3RMaEawBAV5yeYj8XSIzLwlWvsnq0MZTGLjdZM93Pb
OxvBr86UrI6a/ko3A9dQd5dVS9B8bWAz7trg5ih+vhr3H8tccn0NpaiFfEOyonluro+aoZqzuUIW
me1Sjjkdk6jhbTM2pRA6OULfcH/bJ2j4+ldCuQz1p8salCENxrl2g7rTJxJOv79ngI2iJF85Kp2s
J4uM/v/nNu9Pj3kRc7XNz5fL7fRSsq2WrmUCGo7jRI89AEOOGEfQzZUUrYogkq+nNjoLeF0M4zqI
BiKMAqGPjm30irxLdQFOUd/QsfU+zV9f5fLl32j5NwXmmOryOmnDKyio0PLAyByNxIZncM1kL6w/
7/6bDnNSba2oxaRvlZGt7Smip5RY2lvzEltc57y3F48oMb6y557l4hrdONr6dmDENCEIgy8ONwge
V9BvnpgHqRSEQNSxyvxYmsExJ3DGL0Q6KAQtN4HtGfmShzYxknnqhfpvimzass3jTA50nOJLucvp
Z0c38dYzOO7F6EM7pMJY5OAshY2uoBImk876fTaEN3c1pWgbU42Q85BxOWIssq8kZ8HtbysmtWmh
IvuxmRi18+9Orl+GBHetx21kjKkiTLxSnt3aTN69Hd7njKDjGulXwusKG4kOcUkDUowpvSRXNQ+n
N1LIVlgpPb9insuabLw5Tey4pDnnpR5/QgcUGcNaKsBvzxJUFIP51fgdrq+LDm12nrXjOf+j9mhA
iLEWqlsmpRQiu5ubJyCEkNAAktf8sUXqLcEP/R3QYC3FpCn8QA+vqJefImhTtOAcF48JxkDIKZr6
3QxZ1WU075yGhHNUhnjAfLfJ3kdsMMZhKnZyPalxVMmpsFr6fj6sS4qGOXgb6KpZCHQ6x85FIyUZ
euRmH9KbShUiWZplvik1/lIa7VM4X8jzC6+fo+fvwZexYXU9Vc5pnkNa1tKiQ2DdL/rgLbW8hbSP
iDA2RL9WdRVLIPLSJGT97tIIPouMvQlr7cmVjCsVyNncLPZEN31bOBrJZ2RzlZ5z0zdDN/DNC9V3
o1C/GTKdCOs16maY0HPe4vnmmabA6FT2PM98hGS/cQBjtT3y3E/cx+haYp1CfTmeOgsJ7sopjfTA
8TrGLExfM8N/WHHdI2Dhhgd8qQA18t2+jQV7nSykE6xmibeATuzIPJMvl3481kgWaquPcYD9BmJo
tMcuuR+z3mEiTdoEsrwsFRoj5FxbKboq4ZB6ALywpjQ2ElvbxxUR9o9J33BnGTm6I82wOpklvpxI
MKb5F4aUke66roAF03/B6bzOjHc02JLJJif4y9lQ6cWaPUmHK/0VHq4baUlpulro817yPCuy1SeO
9zRSw7w/GeZZmclNAVBznAz6vOkUoQMwAjeyeQlIbR20jblxN/KcV3Ie6bjoqQKEBWODGIi8VRwH
95/IJbY8+LBgIihiawnqNVaEDaRoB1MpCqiLA/ZNLiYGMAMRsfGkYcTtuaPOvDZyjEC7cJEjF+yZ
vZ6ZUwdevHldZER9T+z0NeWJe3/HrAwoGI/DwmR06aF3/17cQzdralcCuzIpsHKnthE3EHkxWfRv
HC9umPVv2A9qgFPpsbnxkMuM4S6i+tqEKkobCLnUpWWJ1myhkmBbLH0abCZ2ZprODu3kxKRvLcF+
EfJY5Ee1u8dz+esDWHbhVKbnqq+tVIg9p/AcYhvbbNfphWwAVQvUFYL637/w+TCxh3ZpJLOwS5Gd
mL52SnzORA1p0NkCU8SWhcTe5glVTe/PY/ZGih/KHSVGo0uM1AS+6KLE4lzRCxLhCeysHJuaRI/4
1DsmaJ/u6JNvmpP3gHrGzCMxCaijHqdP3Np8LzrsZQ/ZZvRXboU2kZqiPeru9bpIgHD1LoW5RLK8
OS+LQPWpq8UY3hDiwpayTHLcC1reOSfC+wjGYcQEu994Oc5ePAT6PMLIf0Ow6quxatmIZMt9U7GF
jtQRzdBNqqO93AIQkgCj1swff8mooR8eB6Pa9UxUo7pWUTnJjclKutJUtNXUkUKqGMJ1sQ7OtG03
qjf3q2VEZ7ZA29+qaHC+YsQDvJMQxsssqhkgCKY6HBRIoqEYGCpYudi01VBlCQ9ixyuvjL3ZQ64Z
jzOJCynQAM0AhUvhEb2+NXZLeEyNeF13TDFeZ4J8LaICMCXOCJB0ZtMMwGGmPy9ViiWZcRwSqXua
6q+1/hE0luLv/eooCEZe7WK55mxXGMmd3+sgY+NCjKLLUdJre5eSdUy6mr77m2C+TubBvPjwTNXM
VMOfq3ZtJOQNi4wNU4upwctvjHT/40Ow4wSgHAB/lX9MCLqV4Mq+1x5frqd3bf2O2rn+K7I3BoE3
3HvEvsFLAo5lbO9oMjqfuYHaCAFoCjsZhmV6WPuOZGIPztPZqJwLrgfTUi7lpQvGXOI7uoyaTy7t
X2KtAnhVLZ2J7qgHNXkHRqoEaPrCQudkgyZJKw5pHi21xBI1UsyexeliEhAxfsUA0bm09AsRuqWa
lSSv1lU4zwrqHR5r4KgC9jAlGGHTe5jc+we3FBRUVnK/PYqWRCdUX2x4WRoeBUYbuqxsJtfLuT3G
TmDoNNpQ/eMxD2PPOIpTf/PAiPgUYBi6UPQ8EPE3vdo8MRo1Gn//PrqO7s/IDYR0VrXgwOhwSNm2
Im/U/f2Yh5sjxzxPgIXoS4eA/QDmI2OPoxy1GQQC7bFczGzJlEFpD+hi+qmgPa7ZcV2PkWu5o8dY
3k6qZGk2AT390GfjkR0v0RWqzD37Yuk2IKYtAe0Qx8dcjlhGwHBhcxNaPBBqsEM34RS470WLQl49
2yUTDBnpG6mYkrpyEg/59Yyz8Gjk4u7IMaKXl16qVwHIiVDDiaYSKdnVmkaDaUr0+NXVa5r5L49Z
HEup3RFlpNGb5soZLR8tmh/Sl9qu1zFCwz/lSnz20XP4mFhvR1ihGZznzeYOooN2UsV6FKJAe/aK
Y5iejaI9O/+NBBPdS3U7w05IkIhr7D4pfgfR/F8QwF5IjO5B9iEb99qlq2np1b1MaCEcUTXF+hrj
MYVedX6c0oAC8wpoE1/1fbdtjx6a1c/GhaO6vJ/vL2lwCZGo1eJVBAM+UGFnoaHjofVVnsKO6et0
wARjH8pJnXlqfw9yBBycOiEzF+NAiU51QKGUHK9hZMwYSEoDaox1iKaR6nfxtD0ul+tbyR0572P0
55hSMid/Vo25ClfkDSOdNDEXh2Kd0GT9gZwx+W83x7xO7mR2TQMfnyF0DSnFPxcsnq5yXhw4qkUD
ZhkzUUYyRqojoT2iWxoVQe9iXZUZR0hu6+IeCSFjFgLdx4o9xCBoo1tbl72PlYoe0TdXEhz2e7FE
PLRKyIIc/ITE28OXtv9a6sePZWs/PtGxLPzgZn/gmKqTKmyuMaRV2J2frvN432ynTvzhIUnOw0wd
PVesOuh734AoeTuSgWJIflwLsxluzy0Sookf55rraI0+KAMSjGrLgeYrcQsScKlQlF9vu/kxsY7X
JXJ/tm2uLkaGTtoKIfxBn399cGz9qOYPqDOafwY8iRyouFO9OMn5a5KYccm5r1EGcXpIAKLjB+sU
743LtQ3kq9/43RFbTP7MAt+o9Sv1ruVHnQuVOQ2xD8LF6vfHQjLKF3ZdK8hNKD0A1z1RKUejV+eH
3bHI1264KaqnKcB1/xsNhrE6raZ+WkbdMdB+p3VD9Nli4vH2N/MYYZRO0iM3EvQApqtoqCjOm2xq
5nD/H7My6rthnQXAXID1B2Sv2f15dWrW1dMu7W5VtKVmT8iUTKhrJWRipwZQDjkExxJX/arbGz4c
IikWNxWJiVbVrlkHj3fdII2DdaWr4jh7+b1NdxbJjZVakLdiHz8VpJ0fEursHnM8ltm5+wDmfZDk
a5XHUdkdl6erTzx4ck+tuf6dWVZM9z7NDbM2spwmv8zFzChQofK3KMrycjq3ovgPozo4B0ZQS6nz
FBFwlseXl3W2ei/J7zalHrEn1MZQn/e0mWEULTTOaKsNEBZw1H9UNwfUGRHWuskEO2WK7thkO8k7
XLAnScieXTkzZw2cWndqck69P9VH7DLifBV0txUqsLtE60Zrvm9163e5vpL5p09tM0AOuqDp4bCb
GDveSyyOqtI3syyimFyHdTzTe9rLk2a/Bx/v0nMHf2pObLMxL8bb4tdhcXG+FgKhb41pPgeEVwwZ
fU9uANFY2gjAR8bcVtLFO8dtgvOefaaTfSEdH58v7/f7Ixi8V55/kSZZAzUO4vdQe1Z4YINjvz8T
gDfdL4EBZBrjShfBrJxeK6U7qkp6Es/FSU+v/8JyA8OqR5ZDMx9QG+9ZuIRN1+VnoTu6uU/0dl7L
L2lrPD6msawKzv+bSM/n4Jw6SS+DQO6gdbKlUCHCIGZxOL7GM8N7qsyLhW7MOibqkUO2t6Ks9PeA
2CjrSzpwmBhlF9QgnqU13vpLcJ0E9KKj/5t6nl6lQFSVcpd0cem7NBZhjJdKq+trP5iqEamu6Nwk
tZ9FVh6lWPL8+LtmI98FoEpsy+6XcmHEm/kuX7kUCVooprD+kxk9o4XLytfx+tihkjB5Rsk1IAt9
ASiUhePUzovzmPxYvIkmYCy7A5Yu/sLCl4maH8de0E2PxmktUX+BVQrm4mvHsXVjjQdDMuxKoVwL
C03uwGVuxgQ9PfE7ViK/8TttehvG3PIdHUZJXDk6t/EFdCYO/Ln19vcVkEK0s00YN3LYObw3ZOzx
RqsI2jj6Bw2bDhiVET0vb5tcnh7RNpqS83Zuw5iuBMtccHTz53OhQjowA4m+cOxKExi10bDPIvdr
DFwaVknatxXteO7OiHN/T4KxYK7WJtdLEcG5X3RLYq4Wm0PLEfcRQbinwTz9Xu53E8CpY24UleGc
zsmqNUzOUY0I9T0RRqdmPtyLM5C5j8sJkd42aCGgBlpceK8a98CYJ3wioEkRXiiS0msRcyrJnjeZ
z7t05sl22yrN6qK/9HLXng7KnmOMOb9/Y3Bgi3XsbOu6FL9fIpRMCK3sA8e+9PJ/r5B3V3GThwEF
X2zQEdCAgkz6SXifnh3H+eDdBI+P3sgOqHhZF+eNjIsIf+m/gFrGm/0YKbXes9GzOSBwDrCmo0NX
MOJv2UltHNUCUtWSHQ/dZ6SZ/p4So+dykCIfLYFSt12fano6vZ+ps03p7+3ayjDMc8W05RZeGscn
5+kMm0EWMq8o5V75p6f3p4aQlWkG5JmjmT/Nc88cpiAA+Nov1WMUJgmUyneLFCMhaMaAYUaAQbq3
xyI3ArZ2T4RRmk7PZ5Nymtws5fN+C6Ctq7Pfe+u6MvarXdgZekY8tK4iq8uhzGFPYlL956afg5+B
8nlV79HzsipzcrZ8u3I0HOl0vyKvZjrHeO4z+kzVty+vw6yVRkWuPoyUy+7O4NYtM5DXbAIcp0LA
Qb9ozy9rvBjWnDypdFWYr+aG8oT2Hwzh3/fKjpqWWql75wTk8hzVDZTiljvjX5mqbxKMBl4lBZNt
fWLcyEmY0lfA4gW8tbIjZe37Y2OUT6+wDPiCpaTHtWFZ1ufsyX5amf2YV0BfYk63CveOmOf2qp5V
tc1waMjpddbWmuKS7MJJnBVqNhk6QPkYQz/DsHv+mNe3EaLikqGGcuyWtUX142P5/wcr+X1HzLsr
NwlWxMYlODqFmzWmjo8ozZKzk20Mbh/Kz2j2nhXGlITorQtmKU7PWF+BBhFYGHqgxDz46DDTDd4D
MFIIvyfHGJU0kEpXkCAZy2VMjDWuaz5/aqj9WTl7eJcLDBjrGPDgPWz/4C/9faTscE0rlJhFmoDN
2KPy+wKiqKFRrHQ4wjj+gH6TYfzmFDtXZYxpIxOaEmGubA3nwmtsmPW/8dMV+KbBPNJt3PqFfu7l
3ThZJUU3K3ItikFMkx4yGxObvKCDxxRjMuT2fAnbPG+PyrOMKNOax/RTMmwMwb1h5JV3hNyrYoyH
qEwrNZUhIkkKYDJvXZ4WmK7f7ThXNdJKeCeK7HaD6VnMPK+nAzGEzUAdAJ2xtklNR59jWTIvT8V7
T2XGaARq3ulClOEtidGge3tLjp/kD/LjiKmo4xnGB8eO/OxzuueQsSP6WZJ8xQPFkKyNy7q08KZs
DQ4RzmPNbsgKXKRi6wzScTLQw3Ykc+T8MdKL2eGlZvL0eCTnes8SYz/KsJxdphpYWoLcO+idrT35
dC3bTNAfCL3+2n18CJy1XKPmfjbTsKBMwM6cW/A68AIwRFXCv4ekqDVJT4BSfXyE4xo9+H3mBcsu
beJiP2vfOvGCCYb39+0cCT2JoBlIw1E6Dk+je439YUIGBBlRvAI1YIrEP1QM5S+glPWBPbU0s3l7
zFmvqo/oMAIYyVjL09Q4ONmRjMvr4x8fyYBBFgZcME9XphSxikWZ/bEBwBOj0KvpQqQLR3+6EK4r
OGoEB8QYwavVtlSwuAnl6whpAxQJeYmJcXv0TYFtI/Bqb5KqAdjJkEPawqx/9uYIyQNAivBs36hl
GNBi3qlGbNEE6eJidCvYZg6qnWey++A5Fxy9ueXsBnpTRf93/eIBgO324+sfqX7cXf/N3g5+3SuF
po56Z/ll+b+O1vfQsY65PbeRiF919GKYm01sxJaDKI/H2ki+8Z4680qpWltVMx0nuETTcjePpphC
LzD8blWUlr8Bl+h8OIdnYckdCep15oFOsSOKcVRga3kfHAU1jdy3ihRYgDmzziLH6HEE/maJB8er
J5Mk9ICzfFS32lxG1pQjg+N++0AGGeNQTLtJWKX9CRqoZcDL3SK2qlDIuBh00Tq8ugXPXNzkacBQ
0QCdGhDVfcpMxTiD9T8ja5gyXRj/Kgsw4I2xFrKeSGqi9fAQmBJQ6dR+o4vdruKY1/F48ZsMO55Y
YFNCFvZH6F+JAFG4ALEQM/AzlRORj2DJ3Ek7i69/0fO/hG5pCKbsuIttfnpu3jHGxH3hR93bAU+M
e3v1p+k0znuxiMlLTqqVJa/gVahIBwPgyQxPC27Y3f/kA5Vik88toHABH4rbQlaKGCW5LouDju2K
/XLpx0ZrPDIecMeYjTKf1bEcQKsQ/fTBzyfQzOC8mNT5Wu54iALjSbABNcaxELSgm8kuGDNQK1hb
sYnWofm+NOy3hbloycFBeLL8eMziuJ+LrBTASiQNO+2Zt2XWXJUqmyJ6FYGbuM0Oxznik9mcmLg+
B2PBX1+XW8aPQ3b8sfkmy8hNdhYnmTa7kT2dtlhGjC0EJpx6Km96p55+oY83Q5+54KAswysqjtQv
egX5ps7ESD6a+KNZUaEsRqtVcHxfz8mVgv5xs+Ghc/2Du/hNi5GhANurPLkDreXLsjL6zjCfWHu7
QqkBttOE4/34aP9BaL8JMmKUe1IuFH3w3EecMJuAYVUMG/mvnbLh0OJKD+OairFeYoFM/6oL9gkz
feveGXatV9vc/DLhDZuGw+Gu/8Wf2v/NHfMONVoTBNfe+8ZLTmKIDFo37F+FzUX5/wef4ZsS47Dm
sYDVcxOYtpfqj0pEaMfcTpwOnv4r9oR0VLIAG8Vh7x+e2W+izFOknsu/kqmlWRnLMzpUtBWxMeta
U/ohz3ee8fHC6wjjqAPq7DjzwVtbVWep0XtftjCMk0DXqrNFH3VpXO2aw98/POv/x5/K7ladndU4
jvtY5l3fusacSMi501tEzWs0E/uj+mdJUQXGxFT+BVAH5z74NCxj27vo+9i2/OU7kpzIwIC/1cp0
ppQeHAM4a45v7KJnXgptPDv4t6lR2cl6mHQ1LtT+gYTuW0efIB9DugXyB9yzHX+Lv8+WsTTNRJ2I
atELLJAJMGiZOAiwtQ3nxVB4ZBj7oomeeCkuIKOFRD9j+uzUUvFPTCoj8vGvfvQVA2slmScaPmP+
x7ZXb4sF4qKDaZL52XKNP39eMcByQj+svktX9MNF0LxYmAifsYOeE66PJ6gGF8CYqIniloHbZ7cN
wOplc0w5T+A27DhmaTxE+z57xiz5mMK8un3SIcXILZ28CxbdOTxQr97iPJJoxiKp0yTVvD6E7ua5
4ZIe6/QxG+MJm8FhMean8WbVrLyCjZAgebg7oVelx87bY8qMVFDVjUn9J0BLHnZLLkrteJrj7yNk
y7JBJru60EeIa1AtqW4Kf+jCqzg+HcesY0P3vbELtTIMsIURWoJMInwseKt2Q1ZIyBb0AFAIXgmH
Y9KxGvaeYNpeEfkGSLkt3/N+FBsO1v5JAYLTjHwtsFvhENiPb5En8rf4YGDP6+yKdqZbLVBZuBcy
3cEOyBfEG8Z/JMRYnOosZG3Vh9Wp7b7hucd2A+fAFYzHvqLKFmkD4Rpq4hWC8bLMgIGib4Q3/xDR
3c03fMzRLR5/oGI3TLvB0TWTmefLk146XtbrKZ58LNYhdkgTB7XhA3XEN5UnIJx36vZkDkiGsnaZ
6gkOcXlGSy8tDe+445mnx14Tlrzcy6AHJPsqjMHW2vAdpD628ekrf8VyDYQUXPjb21KcR4fIWJFz
JV6SaQKJv1rG+xJzk+vtcb7315/HaLtHb1Irks9PQmiJFnMgiemr5SE8tI7DO1mOK6yySbqgRHSa
9KpXGMvT+9Y6PmFnDx79w06dR5TjDPPU7hYJDC6yFf0uynu2J46VnYnriCbtsWk5l8l5Bdg8newH
2CfdV7kBhdsY0lrLSBcZAk+3eWSYGCmo3b8KLpYlOyik63RP6K8FavjQPZ4LytGBW2g8OLrO+z9D
slyj0u0+ATDusWLzHE82EddUyPKUCrSstQ0klLbzwKqWf2D1+0EHXq83x2Kx2bhrlMmddoUk+ItP
jIp/cHjhXQ3jbMhZLHp5X0M30L7dPydoH7fN/mZQeXvhEOt/7IEys4m48zW64LUEL0AieD8ib+qu
VrcyxzL+zUsn/UPm6m8fgIWCbTPdF7NetuvYEGSSKE4gO9F1FekHMYes55KdVPsWA2+8VeOcM2WT
c0kTToVmCjaXl6/ZW7H54mjtyHzzMOfwY+llXftRkPRuc/xrje7zkNpzay3ZFkRx79koP5ONiUGm
C/lCgxVH+rnEGR8km6D3uSjBXWqeUK44vlvGUlpPc+NCu8x06522pe2rsXO+DtE6SGG2lv/ROrJp
u6oOlE5Dp0Rf/wEoM7xktHtE+MPh9R/SrH/L0G1Ob2BLikScXkupv0n/F9rIVDo7oWuNQ4UnLkwQ
hKguSLHAFr0/Kc0chaTHltczzrGJIhO4tGdV84UQbSuIyv2Fajs8K8WL+9nldtNED2SvBIXTOt4I
9J1kyEkBENyezDlGhGMQ2Ra4WpSqWumBRC4Umy9WHgntvf20Kfao3HNI9f77A3t1SwsMrt8L6/By
wXNyNIyLQjr0kJNfyGSeOU42RwAkJmcSTfK68jtwhGAyBawtghWJU9PhZNcAonzvtYkTIdOiFknS
CwWwjbHFxlaPfCKeJpgi3QS3NoQSa9l4IPHjIYuIjWy6jCE67SY4gzOceVNX9XozrDsvVmgeFeMT
iRoTVfs+W8LvKR51Twf0GG1yr5NzGSS4M5ksr47+HP5+LBTjQd+AAKNLFUYjIkyYQ9IxBWS9/0bQ
h6pjRMjbBrWy3fLfSeGAIPNEJ6IaarXbnyCZz23XQtcUcc12/5ivUbUaUOmFdHBPWhYn19Tv3frO
AE4cz2SPJjUGP8/68V4UnfW8VyVl59sRuZUEOIaUJ2usj46NEn8FC6clULr65vhPhOMrWlDngMwQ
j6fRLMM3T6yTfulE7Xzps+Pn1W9cjYo90EsFWC66MX0reZW4URM+IMY8u7KgJ7PZ/4gZ68gS/jgG
j59RczcgwbjpkRLqun/Lckp0un9Flh8BKs89v4W9P4zqgIp0L2h11JSxL+LUIuMd63w+r4C/IoDn
QQuPl5mPhZpLjLEGuXdpW1EDMeN0KlYxWV6ohM5QS3oTtG0+d8ra4lDsP/8Re6x5yJMZYPRAMQRS
fmoTZIcJCiaOPOdJO++6GLuAfV9wpfuGXhTRMaiDlihbRsl5hWIJwlJ9fsHg68tj7nhCyBiJCZpH
krTqtVgqyCTE7Am35MQ7P8ZQiL6eNXovhMncX1+XOr2if/ird+4C/M8R+fEczbcwsq563V2VXNdB
7WWNvD6OEBiyxh4AWPiDylOPsIC1AjURUJJ+fJTjJdoBaeZFDmfhJGh1CEoBmNIeqFRFnvRC9UO2
9Uj79OdiNYtuIa69EC604zymPj6tMKDOmpMwT5u471ddvsefpSVDQnea+cKDzRhPZAzoMDZF6lpv
lnY4YJG4gLTfxBcs31k4B5+XjB1P0AwoMXbFn1X6JZB62Vz37YFAkg+hCwvU1Rwe7st4x9aAFmNW
pFiMZeEMH6AwTrWJMhce5opgFQXG5FAC4twVR+t+eO+phwWwvek30Pr424PjNt+jEILWAWyc59pn
zkvNevKyIruTqgW1mq5z4plTGwtuOHo3XsoaHCBjSFQwVOd95rxeRCusPfgSl3JMPCzs22CHzhfX
h+IxxViVa+0Kgq+C3m16OjL098nT41vi+YWsF9+FYs8USFjb2ESSqyF/0OKrkQ1SvTtHPD4mx5EJ
1p8HjmyiiW7P0DoyppuEKHtuBoXjErJDKbV/aWdVf2josiP7z34UwUS3srkrOI8mjxBjJFJFL1U1
A6E1NtjOfQ6aDu/XGcOQBeJM1PqE9VIBnmk5f3wRPEt624QxcJyjmZ4l5Qw/X9PLwrj2C8//dIt8
Tpc8F71Xip+uhYJIStL7BdeMzfZldEjlAWI47bM2aGpglwNv4+Johk78JsHchDtRZqmWgIQ1Xc6e
IjLjmhceE8xtlB3mfWMXXgtantfr+j0wRAA2vLYksbGJDd1QyBdxbmjcUfpmirHWmhZeCrEFydl7
hDXCqyfzbUE5D+p47CFhKRTQZAGcy86ZTDvtPG2yuvf7YtLSNfwx9MtUBPNPmAPEM8TxH0YNwIAe
4z5ML2Jc9aOOx+5PhMEdcQG7yTk3HglG3sSi8fNGb/qrAp4A2si2mJWYI9uIfBse1pBXjRj3xrDf
R9RFHWDLLBaZXLZS2vXwoDWNiV+SzunhRHqv7P1saP7S/bM4YEbDt5K1GCx3vAa2UdEckGeEv1Xc
pKnPIL/1dnBRvjzOQz6ehBkQYGR/cla0Zur2yKTkvFqf6dYKjPp5TvbCBzoBr/YBw1fRMy8FM57F
HJBl5B+HrXptp1yPV6Mj8bNvo8+2rODVcvgblZcBHeU+skv060SINezOe3lRcWua0W7zV45Mjj7k
AxpM0NO3GFZqDl6WhgvEIrS/oOwtv31wyPQ38cPUDsj0ojIw6tjPWpylfu9gvvexrGV/62FEyerQ
8hjqlegRpf5QB5RQrrpEagyGggaYZFVJiRV+erYnz3mh1a1U9M+kZmxv1kzWzrnSQfz+H2nf0dw4
snT7ixABb7YFS1KkRFGG0gbRarVgCUc44te/U3z3jtDVuKwvemYzi45QMgtZp9Ke3KApVP+VyeC7
VhO/iZA9L2OCzS2U5Tv2xN2nszdSzGZvNI6JLDt+/xyszDZtFUl7Pl8kHKzj5BUhaPArSPF4OHDX
7XCsXmZ7tipwsWRWiHWDm6rfoHJ2AnYExmrPsZRF72KmEAMaQ5oPQgZWsKc096IiIuc+JylofPuV
KhJJWieOom/C9vgsTA+t4g3mivMDbpvqn7wWShtPRUq/6la0q7dzssvBP3IxkCMMXaPixa3L1c+Z
wgyaTCgYNpKFc1WTlSkWRMrszpd/Ni+dYosqSWoy+mv5c9xMrhYfdV6ct+ihzMQzIGMNRqgPKgiV
T19JRpKHdcR7ypcjyZkIBmMi7Ik2zilsFHPFoHnKNnjKCZbYGOsfintwuENZPJUYsMm0IhKNnH5B
Z/iBHcM0PT44o9uQwOYAm8yTxcBNH2FpjplA1otD9zyULna/OOVu+95Ntnkg5erurnI7T7/XGpAX
ZA4v8cCRz3ZmJY0Oku0zrKdw2o+di2fo9nXgKcj2ZHWnuhqsjD5Cx2O4XiUu8NuTVyjc0RSHUwab
YK17ge1wUx3U8m7AK9ucNYLsOinpxXC21edqJE/dr4h4VRCqNqi1A+3ptqbLgce3mbKtWWaWosNo
vMoryeDG2IuR3elegTQZR9Lth11mazhVomFvK8U46pddbKygvauCnzmhHbe7HyUWYDsc73Y5bzRT
jkGZstTLSk1wzUv3Rf1q11VO1txZrtsOn3zNHs/e3txKzp06weHDBLzwU7XH9anHXujbp8d5IK54
OhMy9uZUpfR2e49ft//ycovD7JAY4Ki6Ia8rus6gcTrDuSR29miofhO6fU2qF2uLpqguKHk8eFzD
YzDErIWy6FscWxzDySM+4Aq9X0js8YZmODeKred0SjOOGf0+2Y/0MP0Ibh8fB4rY8o1S6IkiXvBh
tqHvGd6JA7Uc42J7q0wjqxOVnhL6/jIU9t9AynZbAY5lXcONmWVpF0GKqhIKhCtMf5zXt/86JxoD
AervnqnUd/3FGOjtOG6HNe3Gbu+KxDvnNggl0Wq6P9i2+7Z79CuNBziLEfu3YbMdVlhDJFtaSwFn
fTT3iJSqwfnkzcIuh+wzKdT8ZuenVj3Gv05QECzLkvdOCQ58kCqjfIJ9Nza3g5Ce14334fpyzcSB
OiQZkoyeZ+40LbFlgnNEthiFSa6bzTtABhkkIcIclgBk6BpyPJanQxWkL1N4iHkxHw+o2TarTNDb
pqPw1njnbYhkR+PziShuR33Y7v37l5KlMowUui3lgkVLr/W27om954vhXFl22LEYz7LZyYjFhvVW
t82HzO5Rv8M818XByW2UB25/Ky8eYrlrxUwR85MKkUaAjLFLMM0Q2JH3yWvb4r0VbM+UpYmpdKZX
atCcEmt0d4dP7RMFNVon/JcxEds2pQ2KONUtrC9DQSt56bGVr3d6rBK7gOOtIWa7dkXvNlpdfZAb
t+tKoDq7XVmSlVGYQ6bSgTzkMSc/W1A1gXqI82pwQJctxpSdIqtCiqVKVkuSkJx5oP4/4it0kWBT
i2mp7JRPnfR9IVtYmgK2EKfwhMds+2Zj79v6kHgOl39xuWwBUs//imNQvjNKs8OGd1pIoBOF+2zz
ZK7UnwlWFVpOsE5JcAj2nKfxf3ysb6GMd9dVomSd6FKS6X7jrTzBnh6xzP6Li/A0+P7TKL7lMAh/
vpx6pRfoWW5Aznm/Ch20jFNGqgbb2sCjxxW4nM35Fkh9jpkVtqCyrOIQAhu0Q9L5NwxoUgJN6inj
XcGzgnF6h2P6y47Mt1AG7EXMJHWKCZN82UCktx0G7Np8CA+yI4JO397XG97m0P+B+t8iGRewFus2
HkR8QBDMnIn5cEep7kDyxdFs+cn8RwwbLcZg1JsaGni85Hfbiz15yBeV20tC1wxzx0E5xnLVefbt
rLOgaHIq0OVgnvdePKk/soyE3o+yczl68S4dGypGmdgWKl1RhbmhaKN5HkbPgxVZo9fg8LzrVgo8
A157z7Iz/X2WVP2ZekIlhapZwkpOhhNi/XSccLTiIRcbJhohVk8bPYUS7FqVyVH1Udl9GUxf95BO
dzivDM82GAwprSwaUHwDEG8w6pe83ja961t/AzrY2LAPlajItCtEOUd5jS3aWDL6QSm3RkycJHaL
8fK70wq9PTnot5zcx9zn7Z/APU8GTKpWrZJshIbV3Wn3UTjAkPPd3esdnoOA11a7GOIbhoktlyYW
nbLOfo01q3JVpegPPYO/DJsUPFCaIAN8W6VFB2smhflm+Tiop0EGR6bQ2rnm1qWrYQlYukqrzanl
mONio7qmKwbddoQtayxLP5gI6li/0Gl5BxjVf5Q26MuA/9bul+48oD058rpN5Om7zwiEp6bL+XxL
920unnl7Cq02UeeCeOxQLdGZFf+6fZaL1aS5AMY8pDC5gGwcFcDN1vvwfumrNqANvShtFjDGzxfB
uy1wMaM+F8i8M5JxKvThhHogeIo2qlsFyUOwebktZMlC5jKYh2UcW9USE8g4Hj1nBD9VWnOi5sX0
xUwES6Wftc2QKvTDbLbVIX2tf6I/Izrbn9ylyEvv8lwQDdJmiNt3Um8mlK4BYwrhOnQe0CCUkzvq
kwa6yzk4ak4sXs2FUc9kJswcu1FJRgg7uxjXdnmvx2KgYiiaBuJ/CfVtNlsiRZ0E2mmRtjkYmMiW
WmKCeK2BLnuhIhi94OizZAhzeYw+vYw27iGBPCUh6WtO4n0BXtTbxrZ4heZCmDcxkpph7GUIabzj
Bt5a574Xb4krv50tkqxaDUn/Abp9BaFop37NJYa4viLsV5v/APrIzb7aELWJrgkTQCJDfmX7UfsE
YaDkk8kNAonTosT9hgz8ngdBQ2ED6kKYu3XA7a4/0eTdBVpy0G/RxTdUGbVlSTcU2WRCdkWWhKke
6PeDYkfpPyCY7sjllYcZ1/D/j1OcyWIu2gUDBqfwDFkvG4N479WDEaT3I2pxTgO6NucQumgCPNi6
B55APGrcPPLywc5+AGOsWYYJukHCD3CO7yF4EBFhBPCGDZ7Ps3TJ54fK2KsenUrlVEHOBtwv1Wt0
uH0fFu/cTA3GGstMGMOxwZ/PESeJq85xg4bL8byUy5nrwBhhF5clyDQknBW6vd5XJPF7W3XuXgtM
09odkVYDx1FcTH3MJdJTnV2yKSrLOiwhkaYjjp4nuGePHA7cGSieZsyDPCbqIGNDDKV4wry3BSn2
Wn28/YkWX6+5MswjrBqXUcqRt6ZeDUY2sZBeJfIrBxgXXc+5FOYZHippitBAACkVupMnmMPJLja+
+7wOIo8HFfR2/HF94aOhaco0MSbECNPLAnNWmgJhLV2i4UoofAYARM7JUcO6IYZNIlqhlaqipEIM
7Wc6jo6xUwm6y1Gb+6vj+9aITSSex1wLzcmgGnnbwkEtvLEfbBLDpf4c/w99+ctoOxPIAFAUy5ms
RTId78II2fFDcVQnR+fpF0+1xbZ1YyaJgaBTLqZWluEUcZWQbYgfzmA1mNBCsnkQUbkGviYHcQO5
n7rLu8gcQ2HziqVZnc2w1kGx74QPk393WAdf2sq0eZ+Pvhe3LIWBKDDQW9nUQ85mWFseRgJep71k
7zW0LN62yWUHZHaaDDQliZydawun+ZIhT48GO2/EPKNl+76/w1372gemfVsk11QYlKr0thzrDKbi
NI52bewbPcWRV8WL7Kx5J7kIiTP9GLRSYjky4xYXwekpj4GyK4+CBpTnNnjzLjeDIeqk10VqAuNF
JB36lbDLN+efu68BucuauyWH99lUxrnpBalKTyPOsH5XXjH3pSqkdcmz61dw8FtQYQSm6u+RaAfU
1NwM8eIz/X2obO93NaZqIjWQ/nJ2sVI82nnbzldOBDunpv2b+Lp/4XUeL786M5EMvoSgBC1ErA+m
rWMAzcc3oOYX1kC8cD8k546rDL7kJ8yK1mcNR+tSeteqJYKrvgaft2/BUmg2QzFV/d0lQEukUIYD
7l2t+EnrC5inXImvVru9LWbRX0O/NhaOYZOjJjLXG46xaU6yic5jf9oF/NHQ5cP6/vvMXc5aUdZ7
HX+/dh3wR9NlGZ13cTCHeluPZQd3pghzjxOQUPShBUFocred7DFaR9tJtPWONNs9Kv877WnktO3/
D6D6Vo650kbf5KmkQKYG8m0iuljkjCL0T5Os45p8fnJZBRZtQldgxqKEczOZw1SxyLkPqeU18Ew/
ivvTs4a5ihap2Pa5siPQWPNHLqkOf7w0umWa6OhH7u1KkDZzTWWMJbRWiP2iIFMA/7dAtCCWbHk1
NliQcyGZF+xzWxb/6g2YiWWuc9xMvZXI6QRPFXdMSu3XZzvoNoHCBWaN3tdbGjL3WWmxi0dOIcrR
30uieIWD5SPeI4YkXn+hwPrgvr5dPMkOyfN6vUbH6ZGGNnBhUP36/ASXm717Qyy1B9Bw3t5l+5od
AoMBERL+mVnil22VQAOi7bBAEXQZ0opzd+jfuXUCjDfRiaBZE+k3hmrbcisrJFrZlf2lPJQb3eUI
W3wHZ0oxiDOovV7LOZSC53nE1iMkE3YSDjC3eenpRVJErGz7x3aZ+xJOcW/qFyoKLDimf1SwkyLK
3PAuoMw+QWCD3LYl+oBBf4z6U78Qi6Uw3tFtEI9z81OLUDv7NSxCGXGk5SKW5h6d92mjdJ5lX5//
+FmNCHdi6epq3vqoDDi1gtFKsgJxtEo7ObG3elzF92ZhIyuWpE4AUAxtUw4qsFLAjA9runFq/8Lz
iBddgW+t2VymOCixlCWwLXyCwX0/Y0NYeKf4mK5HfZPu8fr8uzBqJpI6zzPIms6peckv0DzMiFev
xZQI8EF8N8G2jkB767jdBJwvazBgFYUxxm0ECNyoPpwP6YSay1rcJNhABb6KT142aTldMFOQQSw1
xabQqafy0CafHi73QQAyTw76cIDfYMAnq5Kx1AwIQQH1BApRlGm5+WcO9BoM8CBVL6ddG9E1xRvP
8jTRdvGQgfeVx4nBg1KDQZ1OwNspnKHNC/xR7FQZSQQefjr0zjm2a5r5xr1jd2OfBqNHd29IOwcG
O70zMJcE1EHGVtqJoO4+r772KOWEtu5yPVMOjhsMwmhhdxaFBseZYVmHk+yVRzp3ifETuxDIv4Nx
g4GXVNUjXGwqqyGb41YubPGzQokdK0yJ5vxdTPht8myytiqK1igy+ki/n/3sOdqCgPEA+qaBCHe8
bM+ym/XPs2Ey+JEU8akaSkDWFpjlfRSIeIsNOE6TQ7D5Sw95phkDHpjJvWQC2HVoE2N8PyGkxgny
Bsd49m8ykDGOlmyWEYVhJ9uPBuoiaJB0kC/gbZ/gSmJwoxtkU+4a2D9GrK5pRvAf3aFYsOHiPD2Z
GzfNZNDDyKJMSdV4QkEJvTOgpqIk3PBbeD0zPLw1GfCQiyoXUgW2vjmetz0pgoqAj0jmzjMvdl3M
HBbWwQ/VsihOPc7u4sclgTOWuIJrWHZ4V7SkujhVQ3RyvoO39LmJk53V27dv9bWZ79aRMggiGFYZ
pheYCZI9GBHVbWWDTcq5k7igUVuFtR2C7Ngb0BgqJ25kmwFe1Ai+BI13+ExJXFtiQKaT5FOm17j1
l7Xn1bZ1wap4cCsLK1RIsFXxtvLLKeXvm8huMM4maSoVEfaEBOUWC6NWYHjePr6aBLvLrNUnRxo1
GvaoTRVrMHTFxB7ua0A781LqTtb6ycjhDipOuVUwKOgHyX1hf6bbT4Q5HGlLd2UujTHhCUm8srcg
DVM1pHAS+/UC74QboS7lJediGI97ysseXSmnq9MgkAx8kMHlg1djWjSLuRTGSou4SIpBu/o/aPBP
wOEGcnpUs7gF8sUG7LkkxgAvdSplfQh9GpQH2wkr3zDXbtNGR8QPX4hZLKwb5X2rpQhpJvT6o2aW
kWtFeIk1+q2OTi9Cv7uY8iQiQPrkGSFPFPPUaeZUgGIFomhy9+hYSF8M5HxUT5D28pkf/50VshMH
hoTsRUM/XOjHB2Ui+gl1XVptSHn8HYvdUfNDZB68BizokXmGZhe/xgjZxsNksYnNF+h1jIhmOTW6
6G1xQ8UbKwMtxuE16cvll1n0B+c/hHkPs1ju45bePGfrtC2BdKwpx39fyBkgAfv5wnFAF5tgTNW0
EN1pOrrpmNsRnwQtEaoznGpMUMNa/8u0xPmW9Hf/iV/fYpirEVltJ5h9AfzCbBcG7kGX90zLOTxv
jCOHvQ2qNEmtSa8g4pBoH2FdUQKyQ4KDu63Q4uM7O7frh5xdOyNGQ0CkQCG8ux5lWhqDETzwyObR
NwdpgQ0vx7s4xzkXSVF7JrLSsMfKzCESjc2gsnnfKt5prW27lYhKXIJ31bmt42JX7FwgcyuUvhfM
YaA65vc1aJSD/cXniOB9L/rvM52GizrlXVdBp+N0l9XE2qfwlmjfqPPJ2yIkLT+i/xghO4aTq3om
ij1s/eUIyHJ0dASA3igA8wJHK2rNN6z9Ork+00ozxUiXk5rGj45o38d2WZMmUJ+M9dfBeKN7Yf8P
m2F52jGvqaDJOnicIHS6f8E+B5piTp1qk91lT+BV4bU+LnJGzY2DAY6oLZMil6g1Hr3+kIYO3Dys
7EJN+PXz64tL3L/sknx/OwZAxHOECrQKcZSP5OjA1wwMe3jiAsiiT2IqMhjRLfhbImOQl/Np1BvV
RCoZ7GXDXnO1tZ3KXu5z4+9FjWaSmICkkzM1MqEUDlB7TTFAheEpYQWeAg5ULRW7NHTASioWvUgm
VlX+fsfk+FS0YaviGqv+U/VhPQ5vTY22oU30cdvul+qIv0liHISx0QWhMDVI2hzvvY+n9vXRcn/9
JIj0QWKf2wPRuJ7xwl3DzJskSqal0+IK88FCMS7rMrKmJx25mheBlHY92CbIdN3aeT5U28r/zyzn
Jw+8lvw91MBADiAbiiqikfD3g00ul5OUqaUIQPbC9RNdb03eLs7uB7aAcLn9rhNNDKj8Jo2B/6gq
mvwyduI1RVtiJRlu+A/LO5OPiKTeI3hs8uvOwbcfzc70MPJX2eBfCTYItW5/5qXQR5ehuAwWCsnQ
r2Ywg7ek16quGGIR1bPNVnZrFYVweNUiJAZf1oouYuJIpGDC6P6bROYjt+IlGUes7njKH1AYNgzw
rSIdjJ6ny+sefvULP9Gy4Ov+JpG5nZdeSKMpTEVaitwqTvhEmc+QbuEuN17yJH6TRHF9dppFfppA
8pvBinrkZ++nyZE/XwO7C6ynT7yDMiUYtNEtynul1IUHQ5cl2UJ1GBRPMOHfBTelrCDMy2FQGhm9
HkY83YFOx8Wqe4PghUxtWh1FVgaTArVvvpnoCvjIXy3fTkd72ARYdgNKbDt+qR7t0/3B6Xlpw6WW
999+IfMR+vg0NFiJhV/YrVGYwKqKLextavzWBVcgjsYmtnl3UolGd22aH2Bk7Hl970vw+duPYL5P
nanZKRZxTKCz1giGd1GT8EySct0tet5/GPnsezAPeJpGVtlYBbRF1N0f5LfTk/v8VX/wwvulStdv
GjFP9zBNcO1iaNStHSewWhCPo1ob7rcbjSgkxmBj5WVbC1MF8Gh9rHDeYk8JDEJ4MbLA5laNl4Ke
334P87bLGV5ivaef2XE+1LfpQ3fAwwK2y5b0GHmkOaNNaHESOEsx31wq2/QinEP5nEtU6mZ72SV7
uQYtYOw8qCs/uhuRJsBmrti9ECyOQPveefMZOZdN98GDtkWg+f7qbPdLakTxaJn4GRcUEZEF8Zsg
9EZsWbWweo0Do9Rhv2FhLOPeEJW5pee1iPcZ1z1Mnf4xQGKCO+i2jGkzpZjIQe5itRG6qyAPafFc
IVKEtPhoCxjnwECHDeWigrtr7HpYtxRkIC0DGZNY9hUULMnFzdalPQUR+bj34opoaL3Z5TkpHTip
lX9Yj769A2eT3SWgw6IIS4N6lOxNO3v9m+LVb9bGQFl1Licr1nHngKdHVK8w44Xdevx3iwMiV9Cf
vSZGmkVgmcDJh/uLVJFTGBEz/Do5UerF5Y8hJNHkCCnBOg1rfVHfOQa24NP+piUDYWVlqb0Y4vyR
jBJtIfHUTzVBl+hUerx7w3m9VAbEMHCYF5JBP7VDF4e6Eab172g41wWxz4NM+rv/sCtF0UXLlGTN
YBufhE7ozoOBU80vnkXyYaeHP8SNYbh/c34zOcz5GaMU4vQg58VzwpQgSyKid5jaJUfQIhLMBDGn
NyjjYMXnhp4efeCzdee9xXgNbotZ6q6Fe/h9bgyyI2PYamEIMZ3dOt5lp2xCkDvekZ8rvCwFCdrt
NXORb7nJkkVL/JbMjtqmqhn1fQfJI9aivf4KvegzJdNo5wAg7hq2xUs3E8YEAp0OLgzJonAnu2c7
wbsVAmawPOnAreYvxKfzE716K7P7nVd9jPUq0Esh242ERnbNfWt8XgKDd3oMfmtGqGlqBSnCPbyr
N0xDo98F7Rf2bftYSmn9pg2L11YDBlhq77phO/Kv0AGftlphSrlbCU7wSVtdkvv9niN18cmdfS4G
i025qPMhoWfY2/m9edd58rHdOdXzl+B8xj53ffVSCeI3NRkX8mSepKYyIBCkBJJz3nYdOXx1H8Aq
7tpxaREXZ8oxEHI+F6J50qgsLKV6r4m3ikgOrrcDNz+4RMD4m1oMiIhTiiGEE0RVTuvRLadJbWOw
2CK6nbnC4ynZTHaz/5qeg0Phfxm0dYjzClAJN3D5al+z24AtQ7FlUfuhcWhp6z9feB1oS0H+XMnr
v89EmGDhONUtRHT2dQMwom1hwmj7VwD+TPuTR3Wz7Doh72QishYlyWSuxCnThPOAWZUnfd1UZNiW
v7Lt6flnHKzbzDl094h5N7SgyTnJpZZYXZ7JZS7FaHSpVLWQG99tjs0TElLKGokM+4AmQs4FXEjZ
/CaKuQ5iNDbJWYCojORP0g7l/sMn54ovIvJMG+YWZGHUVKYJEZWzve9fDRejcocg93n5wuUQdSaI
uQNmLeZap17gGTQBEpMnkn2hKoS5PdpDKLuNSaTHxu2c7Ml1K8yge8J+QJhPnnk9zUtXQZF0EevT
UEBCagZXZWaniRGLoaZPNBlVZbZSE4fnBC3mfRRZRjQm4X8qS6V/zrLoLLYmvW3eY9i7IZp6G9/+
2g9oQsEIMOcbLjldc3HM0SpamV4uJcRlxHl/n8i9D/bpnOyeA27H0GIIOpfFOCrCRcAjfqaqIQbe
Hu+fPNBd+2GgguEEyXOu/7X4tb6Pkg0+cyR+TS3//0ep2+MJzhAi7afIH11QrH7uY14u5RrbsVA5
05CNM3MlnBAbGLjfCVE+smktSG6CXe1rc7N2fYz3/SJ3IdmtCWUZ0vX13kEq71N/BC3ajwjsJA7n
6y6BwPz3UBdkZq+y2Qi1RE9cPLnNeeP7jzH4e3++2Re0Qn7Zrez91RCvPpfJuDXCRUm1/Iwz2ByP
MZLE5HW3loNwx3GfeKoxEG4qwqmpc4jB7e8krLZKxn0r/4gEW2x8y7i7fZI822UZ+w1FjyJ02OHm
P0WELkJzrdRe+T5BCzhCvcJOfwHDay5Pz5KnochoSJEkmgzWmdPsUYvE3pAQwYoAZmVyBOkcph3L
kYy1jdIMz2CWfNK5OOZUTz1ep/MZ4uBE9XdjaqeBvQ8xxra6fZ7LV/NbLeYhDI2y7M/UMI3HAxoU
MTF6++8vvrRzRZjnTw7zBIRbAhRxRtmOD5KvH9fqB/beB9E9d7hr0ceei2OewqiV9dSkUIOluLnj
VGpw8SLbvXhv9Wrdvgfc8fElpkVcs+8TZID7lA4mRiSgIArVhYP1P9hBRCkj/Qe6O8Cm1fGBmG5H
dJd3tkvh0Vw0g+MXOYtkM4+lp5eLj+cYyxuzgeg80+eYCNum3pTmWSkrHGl7GByQU6DBgAMhi5Hz
TBGDKjqDx/o8VJcJa17gwFCqShCc23SY8tG8A3kEdvP9OGBV8yf32y3V/Offju1OV/rkMpZmhAN0
OlfAl0PWzue57UvF49+kMNBRTLLW9AUs5MV5z1OCPc3Rg0ieRYLeicih27F47i39i38+f//YJFsm
HM2xUhoL59k1RCLhajrRXg1UEFBz/eJ8vMWSgYK9GairqOisYal60qnR61E7SU/dxXbEZ4nWq3bl
g216PPq+pW5TfS6KAZO+beVet3KJPmmOGK0SDE263f36IrncVrNFBJ6pxSCJKect9mcUsI2jk7lN
oNgOeMs4wcGi1zcTwoCHPoyDfO4gxDFrIv7Ug8PplQPA9KX4wxZmIhiQ6NVqyrMGn2eALQSR+3Qm
tW2ujHfJXrc6l/pl2dq/5bFwUVei3AwmvhHqacpGCqqH6mRXdeUKlhOfNuPk9gNpPCtzQKwvV5jc
VFK37B5uq311z2+ozUJKUWBnhoKk6dPm7GLUveqBKnRiuovIS+hjxoEUH4+PKCY7qaeBXkp/So6Y
IVut3Xqll6Rbwcvn9uQsAvbsbBg3UD8VVaddUumpMkk2BNNkI9V0IV/6ifOs826KwWCOVWu4KgK+
QiE7sYWx0iDeB+vndV0RLvcetaBbR834KlreGafkgqOmeZHtdpWC7Kwn/t3d23rNZWlc6uGbYwA7
GJMI0wmpXEjbjgnBrsvUVo/hK49CbjEzoWiGgtwEuC10dt253kWt0qUlro0d7RSn9sOV8lgE46NK
l+42CGpRL0P9RPnMiP5823iX38OZcObOJmmvh2pRS/BiQG+8vdfte3i7jy1yW4072rQ6Hzjq4189
G99iWZKNKpfqFtuwpCetCopgZ4+RrW7QVkGXi/xVAXh2wNeK5ezNH0OpVUIJB4xGlm3vlQTrt6ze
Qf5/wyU/W7RQXUWSCfx4aNphzlNTQD4RXhr6bniyq9sIeB9/EqwTWx++QJR6++stP4jf0thjTOSw
6k6Xs4TkEi3KRevxg46oZpWDPgKOrMUHZCaL8Zysk1VNmgLNtts0cvTBVWU00dbec/t+yLAWxue9
WMt5kZlEBsPSJiy0qYF2Cum9Qrbv1qC3dUdXtlC8cT6nw20NOZ9OYYAsbaqwnJRBevIGvwhU7yBy
tmtzPxcDX8kpm4R8gIRGcC4PLfhlM2zQWW14U4PLmDw7OSbWKuJUVboCJ+cgTZe4KBJjDBLd8nxy
9EWXfSaJ8ZPaM7gLtPMoIZl0dGik+iSRp/q5tFfmnf/DtrP74JC7B3ifvD6bZdyciWbdpk4bMnlo
oeTmffvuPV1qgk2KxM6DmIi0V38f8GCLdwcYJ2rKTlWottAW56pJtliT5LnY0On/w6Ulh3TdfZQf
t61ysfAAVoj/Igq7XT6WjFipLMgUfUToaE8b3GRrNbbg2+dqndv8JNqiP/otkU2idcpQGLEGM30B
eU9so19+8uvV+cPkhZXXK/XHez6TxGBK2vz3PLUSrBSocHgUnV/6N3QlbQvPetQefz0+Yatk9zwG
QowGoXKlD6he8eJbaqa3fggDNXLZqs0oUVsCq0Nzn3sFKP2O149KKU7Ry8H5qpx7w/KXGFHTlHmK
G9qic997b1cWOSNtvxngaXhr/QNVOo7ExUhtdtYM+ORNl1jK2NGbKt1jwfXl2oKmPk0NN8pWeMfJ
4I98ji3RnCCrdhuPLoU4FncX2wQ3c0kwRCf5IHF7G1331VdBKYTZGizERenHcpwN76B5xswAlCar
uh5HuD7FHbWxj7Ot3ze4sNyIkep0y4QYOJLQAn8KLegMInvVB20iWNfS1wpvZOHa/9ZeGSBqQ0kq
FAPC0tzebryPWrOryjd3DrpSUzv5G4ZtfQZCKuPWlJS7URdhrht4h4jrEmLZeCGDENmm23Z6dXdv
nCO7IbM6X1StTOiL8uKU6/j+nGLqa7W6L5zaFjTS+jacxE1ux1swbubbT25X7HXDxq1fwKBSdApT
Xe8ueKa97QZbX7b3Z/sjIdl6RUnh3TxYV0T23p4P3KkzjguiMTAUnUaz6CPA0NZBP+75lfeALdGs
zL/j9d9nrnDYS1jdKvX4jr23Ra+a4lVe+TxYruWicwpR22H4KGy799doAfV/9vbD48PJ79CR+hyD
wwcMHf7ki/e73sXG89wOXsbBHzkB9WJmFWtYdRoNoZGf7QpKzq0h1BeRIpUQYIA5X43OOXO0xBNy
Mqysl3WDdeubPS+/tFiTngtmrvDYx1YrRVfB4l4jRUIw8HHciheQL6y7N7HeYrSel5Jc9ArnUpm7
XEe5JdUgG3pCZvB4vz09ZpEtndBNp3Ku1qJbOJfE3OJT0upgSqKSLPS5q3bR2j3Ocq240tZ4u32P
F/tAZ8LYTiHwandqmUHYBiNIUe1l7/G9/nSKnW5llwbenNoNsBLs5OzcnWKvCzfAxdYNwnv3aIGW
vc3z38HcZjFG4F02VOkmdoTH/ELsak1ZjG7ruxhJz+Uwd1eKino8WRP0xRjZ/X1tP2LrlW/YLlnj
baPz2anNKx0v4cVcJhOydG3Zx/UE3cbO/vBSFAPQsL3mcqTzTPTaiDODjVrN/mOim/ag+G+gHNyb
Nu+lpg7IrQ/FOA2ndIp0fCwcoHW/3WaYxUbHbmzRttZPfs2Sfo5b0hi/IO3LWo9DSAsbgun69br3
f1TrPcf6lty8+QdiEMVK+rZoI0l6krOV8Ih69BTbocCb+F4aENLnYhgI0TpL7guT2t4LWpPu0Zq0
eiQPry6olcAotOETUvO+FYMk0yil5zSn32rTOo4G4odn9Fff116sof+Wm1VZ8l1n+rFNGOOQ55gA
hziwKFlescGIBPbNoDni9h1eLCHqOqaedE2VJY31PaRJiyUFDIZP5RQYNI2b2tPHEDvPa5TwU/ge
3AzOkqc8l8igUyuVQlxKCrzGTYMmYgENCwgmkQnb7wVOQXvRFmfKsQBVxVPXDdRIcIpqYWs4xJfb
B7iIRzMRDB41ei9g24AsPQkdqbfaKxh3OjvBwtu/eslmgqh9zgCpmMQ8TXroMthO/lDaTUPoHO2G
y8q25NXPvw8DSm0UG32Y4Pts+pDAy17vsN05u98fKHsQtxK0aOcztRhQEhShTUdBxVtl/KzeJCyE
OElOJjpInnB5E3mWx0BTHPetalzNYeO930+khjmgggx6A270wFOLgadaLC0QHOAQKwcsRZNT+saz
sAZM8AqE9Lb8Aeqz82NgSQRBdGm2Gs0Ybvsn6XEtO8/05b1t5YuZp5lR6ExPWFkljZkUEIOEsuof
t+/v9yuMYWDV6Z2LiuSzvYn92yJ5yMQyQPaZUPRiBssAA+S2QSgru3HjpbtNlRIEQ//yIHUGKwaz
6RRLhLiXo0DUFboL0LFxWyUOHLFtLrFRj62UQkSckuGXiK4Ju5d5FrH8MqJibNCZakOzGESKLlgk
k4HxFxFV6ONtXHmrXw+J7eNhBPmSjYWk/PzZosc5k8mAEzY4qm0c6bjFGP967+8uOwEU/zzf7+p0
/Wns36ox0DS2oxzXZyoGo5ug9ZtI5WG5NnJVoc1rrqFgcEsWA0ynZujNE6KHJ5DxS48hWXODvmVz
+NaGgaNEbjQprg0KfYhNjtva3Y4xSH2VrXo83Vf+V8D3YpbB/Vsmg0vYcdSAvx5aId14bGTSxsRw
8x9RRQ7IV3PexmW8/RbGYNMkt3rc5lCQCtsmq9u3aTFNrP9jdLrIYNLYDWmaKdDF8D7QSv34uCoC
mg1H31+J/W42R9yi+zwTx/gtlakO4aRBnABv4ji41SHfNC/gcnE4gpYg3UBxlJIjq2jeZOxCHOIi
v6AbA2O8Tvj2cHKQ2MfcIkfK0gs1l8JYwogpguzUQQpKCRaS+ipxFRf78DjaLPYUzuUwRpDm9aBc
asi57pEB2cjTCv2wmPf98QOL1HnNoIvNqTNx7EOVyRNo+E8QB+4dx4v+H2tf1hy3rnP7i1RFSZRI
vUrq0WrHc+y8qOLE1jzP+vXfkvc9SZvRadbOuQ95cqUhgCAAYlhAPPGw/cLsDj0sp+kWzQrM/rKM
Mth3zct0Uxr2zWbyaixNxUjwPj/dVl+Bd3RZ1KtJlvNvEjQnw0roKmyWAx3d0wMm7G2sg0XTECwy
wEh/Wp7k3tE123VOUPBlxsgSHTV2DdGHtksmm35DdJC9o8IwbE5f7Oh0Vzjp9uFwdwc4/dGJn5Dj
MxwgtGcWGlk36maT29cOamcylL41i3D+YYJvKo1R0eoCH/ZUow3EkuMNrtm3cwKCI5ryrujGchH1
9tQ4KbH13T/IhuqLzButpj/OaQneqLfGvCHLPUXTKgYHkQHJ3cMDAG/Jy4/4q2kXhxLj9k+VL2tB
k0lx+fvZU4C2w2j0i47r2DlvXaeby/q6mo08Z0wwQFqWhs30cUpXz99CLH++YxsP2hpj07w0LbHm
BRmzLM3CNjqgBwhSZK1KphEhy0PdHYHnpG3b5dB44nEmCWJXI8pzUoLcetK1U46RmIcrYAx++5a7
QLXZWLvMxeSyxLzKuBJECOjhcDRykCK7p9MrfUi2Eru62qpzzoxgv2ejxdh5Cgrlfb/BZMECKCHR
g3UX8ftoBNNtLQD9LAAJd7EbWNh6QIOOvAd29XFxxorY1TbOJdVjq1/0ebudTg/hlzf7x9LhhJnV
92m/j3ey4/kvJvkXa2IH2wwMoJHMHbzS82kLzEXYwt0NQuRlcE+W8Vit75zzJ5hjX+O9OargD8AY
D8VtYAfHNERzvY1a4A7rFp37srLfAXyu3CzdzD8luriayzynL1jdZconnjXQn3boWIBRRLMqXgEy
37uogxgxn5MRbC8zWubPLdQFcy+NHZzapV4i0cn/YnR/H5xgLlIOtIm4Ai9Ig2Brtp10AJWM7Wzr
lrvWOb5jjO72PcJ2AMldWIv+zpkTbEeJWL3uCtCFusDG85d+T16bVxkZmQwFuzGN/zG9Vy6/fbbs
U/e93dMWXWkxTg3Iw7ule0bC29rr7Zw3wZRk6himWgTesPTghGV/hR1+lzEmk59gS0zTT8pycZaF
nd5QVEA+Btdk2rEe+PzSDhGu2ajrpOM6VBB6bmwPr8kRUwOzh3DPcnC9w7vro9Nd0SvtCjMSEilK
OBThm83cUGDxYVKutupVcLScahttrwC1KKGz7v1/8yhYE5SKtU6dIckrVDLH1h6UpYnCRS4LEJqv
WYtquHwf4+okxpmOiEDOszUSYnXgbkFNQ+/RB1Ahdp9hHOPHzc572YSbj2GMRvpQkVwJcYyVlMaE
0vQi13F2twe0FgJ14165Wfr7gVgtrcbLzlGwMMkwT6zQIV+0ZmB/rL7HHvbGQZf/y7KrIdiisws7
qC8fqswfiVDPqcZKZDfAJGaDAQMJX/vwtgNkjrfBSL5MpKvUuEq4oVMVL1qTCgGkFWeKnywsnuYt
UkToNrAr96uxO4JDtN3aEu7WRHpO7w+RtpymywMISHhHJA8b+wGt4e6k24ZzTbZHB4OKFhphZDmc
tSgM089MM/QluDTUz3xqaRn2E3Y6Q2m33TeGBvVSdu3XtPOchHAbjbiKVL1RoZ2u++V12N5LjPNq
cHROQHTesxVoRgoCyHktjwy0ZeD9jPmnDWZOsM9IQm/Ngp6TE1RDKfqqVSKIjNd2H6DX/E1CYLXH
9ZyCoAydEY4Y/wAFVI1RuXu1syUCAojgZaWT0hE8NuDIer/rQQcv+2cgZ4bOw47dIvQBfoGE1PLJ
YuRzzpLgtcNoSpHm+mDJhWFMt+oOqHm4SrKM2urT7JyS4Kq7ugqxV3ZejBO6BdUGEO20XSx/aB+B
7OvK0e7XgoNzioLj5qwvaiRVcFyVTR8Q0Mk9muSaijmboi3DxBhAolsa9BA7IhpHxvoreiRu358u
n5VEv8WqQl5WesyiEQKcNmG05ap8IfS6tftldcRKQqFkTZH5OCOj3ZD6KYl3bLRDxakjp1KBJslS
V3PL8eEyYxJDJBYXinqy8mERItA6YsBSHfeObJvDai7vTBdEv5HmmEbGvVoyHs/PpkMBUwlT5G2i
h2tsZZZq+2op45yeYCpolyS8X4yR+6w+k/fCrg9f0Kma7ejgzBgv2h8L1X6sQvv2/qf0qsmOUbAf
RjPTeZgW4u6A3U0LYqPMbqyFcuf8iXZjrKZUI9AUjE40d42zrFXLbq73WCWLLmeJ5ssMoinYjn7y
Jy0NFw15Po2AZtw+cPduZ4+7x5+ScGY1OXHOmGA0mjLH1lodtwzo7vq++WG8/Lys7avx6BkFMWcw
91iZgN3SYOYEv6vvIxvDwfd3y+QJ2hbQube7H7Bs9UpW2ZWYejFxkBvjPKsxhBjtbqXNkDLzLs7M
qnqfVKTDrz+5xo+r8IB8NaqR/QM1nDQF3B3SPNKq2n+JBn/ZK3GcLUx9bijBh09BXgwrTQAE+xps
XoDZ8n3jNAeZZ5aYYHGAVgf0+MjiJaKpb6KbexmetMxKiUNsicrqFI06i54XiC+STbZv7JMdBbYe
2LQHXnyXIAiQ3WapHAWDUSbJqAMSYlFJbLme96G7LO7+jmXD+1t07vyP11lc+ET6MTPnEjcA8c1p
q7oPFfYNG9gUfoCp+ikzVRIfLe548o3BqGLt474Z29O38Gdwm9wkD8UBtur/w0UQDEhpakFWjQs5
F0Hi8+mJ7J6tbaw6QWH7dyiIRdg6edmkyC6fmDxgtT8DIvbDGiPzsv1yt6MPu83x+DGgJ0V6k7gX
MV1Q8UifcgYOBzTVPJ9OPsrMxWZvxZtb2f4LSWjAhTdKlbXtTPWPs/NvCg/pAVldZ7Uyf2aOxfRA
zwu0HCzPIKDF47EMRPUX1LbuUS6Q+ZbVbOo5KeGFkmRVOdEc1ww9XQAmw9sc6dsAS1BvuGfb3gv2
pGBbD3b1LIuBZFBCMuMiLn9CN3EYaCoYBSDENnXr/W7nbNAhhRfM0lkhecR8ICdfeFmIeYHeiHsj
mUCuc5CoRmocG6JHGyOWNzv7q5d/R9x1P329T2/LBZlfOnG2CuJwLmwhQkkzZo6MgX5i5+jAoa4f
2e94BEj4lAUMXIhNgDoTKYq+2E7U1rNNiF57WXpaqqOCTZlMhWHL0qKjeGLMe333iM4RV+rEZaGJ
uM9JRaozUivQqbfPaB7Bu/MhRSXad+8OrU1dG8VVZ+PsE8WRJSNk6mIJCY8emKNzooP089KHs309
YAkavMK4XzbL7sZbf7sz7RE7UzznGoMPdnOleD/TwZZlfASLw1QVQGYW4L0IpRq2IwvHmfnpSOIg
TD1aXGuzg/0+yvdY2RSZMz1QZl823EJI9gcx8VxJPZdcDVKvjMmdXlk2b6uTNjSSoFbCk/hKzWpe
cFqAJ9+wi9meiT1he0/qBLFdFw5G9P4nrsSHatUrfkYIuDK71E6bU6nemkwSRQvvjw/JYWKbcwzJ
mZSITr3DPMoQzlnqkXhPvjffrA4NE9PbZUZkRITjaRus3k11EMn0Hktv79QscUyaOJP1FwdkUqZa
AK5jQBUVMmUV2Cn7tEi9IWtsMzmM3Db6t0E1jkwxtmWmOWmWSWiuMWcazMDOBnQHIsf4OcOo1iYb
575MPRaj5cg/lDzYRn3sNqZkYfqakp8TEgyxbg7aoGVN6mG5lJOQYxH9JKYu4WaViAk4PvSBYYWT
GChYxkyYsRDRwhDCemu1nRUcL6vDCg0V0IIaVtcwHU1OgolqdN7FpCGZx2i8zavjZKGiMBuS27Ny
LqqmUhUUCCDFPgzlWYtEPUTpZFg08/JBuTXHwuUNd5jxEo+7y+zQz6m/5QqBEMPYlsUopWK3pd/z
Lsf6wsxru3Fhp2KlhMJysmchwD8UNAxTUoty7FgQ7g/32zoeSjXz1OY2GUqHB7WTRqfKCraNIYHd
Xjsc7T+0FtF9VudxMpM+JjicPLU2Q7xpKXXL4d+rMhZ+QFjEAi1VXz7i7GwCgGr1fqlnXmOy1sv1
It0qdU882vTB9vLprPIDL4SFZMj+UxHQLs5Jrmh9mnsR2bVt5nbWIULj/L8nYiA2WTydblii0CJu
cL3N49wLotu2AhDQsm5N1Z2/oEIZheRMjXERq4EGmRnCseWeqzT7VzU5/MXPYwTEolQlQNERTr63
hroriyL36nCjGieW72jxFzcfZvkXCeHmtyymUxKDg2He0Pk5T4+8e/8LLkxVRau6wVWdCFYyAVQc
KXWQiMrZUQgsCzUdYkgUeM24GCZwEAFIrlqmGKzGuYoApweVRjXdIdJtRbs1jBcWR39z5hb2RyFb
oZnYD/T5pgAMvGRNoObeVGwsuhxKn3+/LLE162L8JvGR1Di7jKxvKpomWu5ZwZ1BHxvd2M2RaRNM
gCpKublMbE1wi9QsjrhQtUSrnDJeIzlj5d4Y5YeYxg7uo1rkbjj3kou/ZpbPKQk2plOVcg46M/dU
+2WQ3HcZF8vfz0QWmdlMw5LlnoE1ufTUhJsmO421RFYrB4MdW1BhrEXCoPkH4MAZlVjNuRWWSurN
6Tcsazqo+X4m0T5LDTtWJc+vFY4+0RKuDZlMroQKaA1HOkVuS5zGS1WZNq9RgW8xMGkG1F/LEORW
a41SKH2eeQQ7Mu1KCbDatPqB2SnNZSTzJfIT03GL31xc2S9yAlPzFIcJMwuQ+9aEjd0gwZ7VWxr4
dlvvaPVgjD+N2tYnO4u3PPDozlTcZvAsPXBgRlwy7RWZBBatE1z5p08Sn0VBEWexBQmE/VWXe/Pw
JTT3l6/YiuKDBEMMh853tGRon5VzTmvdmnmZedoEBOngTq0fLxNY5+E3ASHKLtLeGMKFAGONHeuH
vL4ZrO3/RmNh8kz3K1brU6PUmdfx+z54HLhv44pdpiGmA/6ffvxmZGH0jIja0R6LuRCGaIbZOZoa
tfe8sbhrGoDmGouq/aKXQbFNTDXcAOUP2Q+FqNuItsmhHa0URTbNcLq8T+4uf5jsBIVrEmQBZ8ki
YM7v8+mn0r/+b78v3IuItBMFqHnmmem8sYzmqgsTydzlqo7wZfMhB06mIbbszEqTmB1BRDS2u/5e
UY+3f8ECN9UFLAFDEoZwdP2YsEBJ8PtqiGbG8Dg2spu6eghnFIRD6PUoZ/4UAUGlq50swtiA7OGw
KiNE8+SfZ5AYBetwT4EJvD1Pib9H45Hk35pcYguWj/zD3JyREJhAAc7MpxokOozMZaXTaVtyP/FG
4g/XZKUTHZsisM7GUkW4JkqaPq46PFCi7jtpvzX6KCGwJqozAiI60+R3g0oiPOYsWu6UoTtlJgEi
W/J+WatkZIT4tDGTIB5MkKE9s1t2UlGzZ+5lGhJZiXuzpoHqyjhrYCXobJU/aPznZQJrZ66rAK7B
K4EjJSHc7rzvDNIvskLz+V61tDdTuS5ZMGOLuKy7apUXDS945CVM3HThyaDmlIUoJ+MdVz6NPeYd
DNl08OIPRQUGGsovCsKJKKVhjSwEM/5cvecsSbBI9VBUzQOjz2NymlkooyjjSfvsFOqsnzumLTyl
iU3Sx7STuZ3lm//kSbcMzaAWx6rRzxS6LAb0ycAyrw/S3q3V8M3SandOGt3Wse0EuVjC3Xg2ngsy
HYjPt5f1Yzn/P8kDog7rW3WGN/Fn8vlUztNIeYawskT6MgyPVU+PLH+aB7qryZhLnjDrAv1NTzDV
wVzi/WTCy/bGY1y+9b3EFazqO7am/ocfQZyN1s2FqeD3t9o7fX6R/PqqSYDAka3AKC3/GLQ6ixGM
rqU6MlaZNypbg2P/GLlKC5nOrR7Jkp0gy+5XKMbnI9EDPLgKFuReNsWvVYrUcjBuzGafotwiy/iK
CMIfUY9uAHcVM+PIzYtonWrSBUMbISMypH248+kU2P0UzPuZT72jGorvkMQw7zFSji4KvYi3cVPd
lnH80nMF6x3LmTp9EASuasXWPvHblDtVGUWO1Y2yN9yq8E3EslwDQhPGIT/LJTPLuqvaBO+s3rCb
t5h0kMy/T3to6A3FCAS21sNVChH5mBaU1VmOSCLwHXW2nAK0xvjp8qVbVdIzKsI7Hivr9UyjoFIG
boshJ3o914/8x2Ui6+L6hxUMw4ppqFi11AlbKHOPtcfW2kbDfRtLSFziYyEh2GNixkMSLNJK8s1Y
HnN6KktHmpKQMSLeB+RBlSAElap7ncrHvr7u6t3/JivhEWPEis6wjx6MaLeo5VjqcZ43f0GCW9Au
lAUw3ybIiuZFEfOwzj2f+9f6ZEQ2U0hoI//lXia0eigWHntYQkQoYu7P1yTw9WpWcjwnB1pvVeA2
56FqY94C+zMkYf2ipqLvWJ7unHEM6iF//5kSiVuNqC1sB2tzRwm2fHC5/1OZfgw83ofZ94n5Et7W
vMc5ReF6pnwa5rLJco8TLDS1nvyqkMSWMp6Eq8n7EouBFVBQhnFf9zeAWLdb81hxzW5q9NZukvjl
8nmtmfsPa2MwS8UTRpBiGsQkTyzc05Hg/WJPGMXlbv6N+g+X6azpBZLsyLAD0lv9QwH1oZhZWUEB
Z74v4y/pVTdvk0RCZO2ADCgdwC0pRjhFdzJlWZx1M4VlY296jJbx+C+uERJgnGtw8qYlQoU3nWrG
rIRzHMM8e2FpVQMxLQu9uO9miSqITQgfvtHECniGkhHVLSboAtOx3F6ZYRUMbFi1i1sswNsGcbQh
mlcS9XZOW7s23jIue2yuGTwwh+lX5N6xeWv5+1mUUcUFK5twwL2qpk0Zh44VvcXzv8++6yjIo/KG
lW/cFKN1FsYD0DPGxGNGat7XZTBu9VEfj2Xb+7IYdyVuR4BrErrkrSlKPJ8ZAlhMNwR8Srwi8rdV
GH3RQ6wF11p3rnYjO/rFiFCDDHarP2qj6TCrvzX7zs5P3KrsNlEzW7PQrlf43Zd/fSc+fdiizmeS
Noe+JYnVJ56qWi+h1dsRJi/NKN7HTGIrReTBRZk+kRIOFZPGQBTuusRLummbE7sKj9H82HHL1vUv
qr73S88cU9eMNmMSw/1E7t+walE8zSxcoA/IzzNWC6MnqY9MCXx1Y0/Bu5YQvNAOmqy5bEV5wedv
OoKJRr1wshrTSLxsmPwv7ZBlByOaHpoeqLeXOVqlZGpYg0JwQxkRKHFjVoyhnBNPD3LXML6FYW0X
o7m9TEWEFfnn4M7ICFagr0w/LTUt8czZ0ZkVOcg22HPub2e1f016ChtQbZK2PvUBvSbFsGVWu6Pa
iBXJZN7woHPIwA6XP2qVdVxdmHELLkMEo61Nc67YgAsFdD1bO/h+YseS0u+KW4LJA6YeYEgNHXHL
56sxp0qBPjMVd5bwaF/ntZsa46NZV7cZ6Z6w9YZIFHSVINeX4Gip1FnCXRz9oQrxcku8QPkaFoZL
Zrt4AZyVm4zvl6W3ao7OKAlXUTcQG5sVKE3Tgwb8lhh40FhnZnIk+7FGcXi4TG4ts6wjsYd/SIow
WN3PoowTKw6rWEm8ISYzINOzeGOUwNRLdRI47Zj62GuWtK4a+iPml9P+AATcak/LHF3DYfLql+3o
htg6+Tf3x9IhCK5TwxKzsnzQxt4g+KwmP6LObFdzbWvd/WXmVzX1jIgo66nrQnX2QcRGNEi9QXUu
E1gJaygCXYbCGGKCPwALc572ZayyxIun2nLpdNstmbSgvA1Rs9xcprUclBDwghaFJUeDBwJsIVTL
sbuYjCVsm5Hr3+q63Yddc3OZhDiVsZgb0GAIBhFFwWkK74S46HvCcgisnatDzjPb7/HoNm2rSZxc
Q69P9VQkT3MGKG8zfdGG2AnG0WUoQAxq4eQTylat7JtWDvHTN2mfFbjSDBTqODA4rER/nqN5n6Jp
gmaYX9LtYbzPNCAFq73bt9d13UCZyfdYK75R2MqERpJgYsVMfPoWwS61PrrOSYA+OLQT0oPZp8wm
yVQeWVf6djor2XbM5mF3+VRWD16jQE9DUgAAwcKh5FFYDu2AQ6mMuHHKsMHrQyXzv7fqFG0jv6gI
Ysb22pJ3gYWQLNxZ8RezOeT+02VG1mLaTzQE8Q1RY6W8hPiy4TFCTKUh9iL1Ow/efcKdemqckOl7
BSA1lwmvXlONq5ax7LzRxPmcpNPqvEMXlkfJzsyOYf+9fSSNhMiapQV3v6kI51QWwALGmFbqKZGh
oQ1jbDdpGiX7umzV1I16db5iplV/jYe4PpTdqFwju4WN0koFwGnFjx0eN51dxL4vCf/WFej3hwlH
mzZFmA9FnHrNpr9RJP5s9XqecS2cqdk1kw8jiLZNktuNUbnT+BbJ0HJkByg4sYEmelNzKE4XBJsg
AITW9N4A69biocQvySgJLoPkrRXmChpr53EbaKd538/7Wv/3z59PmrJ8xFk43DbJ0MUB9HHsjlVQ
uqZ/4Gki0cdVW4UHnK4aFKVJLoSOSVch17307Lax7xjdFuYybl6t9JgX3y9fr1X9+k1JbNfSsnbG
4cOXq2w4zt1dHJl/Y5zOKAhXywyQt580GCc3J9dqf1PIFnEtwvjDuZ4REK5IkPVx3MYQljoYsK7H
DHOcGbuJycMSmAS0trFg5rLU1s/HICYzgLGvipl2s1D9OJzQ3zr3WbObGz+4bTJ/F1i+ncFYIYrv
4sfLJFfvKpZoU5QoLAQsghgLmEEoBF4TFX1JrKvGjG1DkXUgioOy/wQRZ1QEWc4mB4bWaMKTDKFH
R6eI3SFP7ZESu9TG3J5pg13zzX2HABRIp6E9JI2d5Hiz9MjjWlmz0Q1gMxjYSVaPro6WrNZw885H
rqW7ZypGPy5LZSUiR6ljKd/rWM5giMnRfuyXbiB8b1SGttlM7hD+0PVjSp7bk8lkT+HVMzARKxo6
chEAv/9896M2BivdEo/z+kTglnZtpzkVHSxJH5WM0PL3MyPTs5G0WYG4Ca0DjsFuWYuXRjBJhLd6
98/YEUxZqCE4S02wk5A9Wuk7Sewjzvz8o0w4FDy0OUqvH/MtZ1woDTrP4hpcVPlRrXJHzQ9J3jlt
hhLMQx6ZbtBu7lkuew+us2VRtI2giRb1ts/CK9KsbBB3Jp6m3VIWnFhvSZzyqtYhyfYfCkICIWVs
xCwCfEBnFfaoM1uLyLcouFLKKrV56I1UFkgvt/sPG3dGUXAIU+5H5bSMpqShsi/NMLP7fsO6HJF9
YGNl0N4cDrFK3DlMvzaVLAN8WaLGHxUhqqUkYeC3NvOD1mb7opJ41VXX/Ys/QywI1XGD0G8EfwD5
tLs5uOER/dJS06axbDZBxoxg4rqwG61kEWWEes1J9myV/boQUnVKS+Z0hKiq47jbXzZ26xcK4xRY
VIziCWoknzW7j5RimBN8elF1Th33u74w3XCaD/msPkeFjglQv72vre4+rEMv7GRd/avMYYMwcqoU
O2bEvDYfFKaoy2BMM6WNrWFc5S6v6vH1MptrDZfIX6M7QgMECbgUrJ+lhZmexnnqIfPpzKiWj4By
nw28GgPNKcortNC1U2zTIx0eonbeJD3Z+mm4bxPdRkPXdlKrQx2r27GKvCE0v1/+vDUhnH+dYDXL
Ns/iaMTXkSa1g4bbZfJ0mcJaQIPXPFk2NXMEeoIB0zumJ2WFWaAsPQR1s4mjatsPk032iA7wnu/3
OY3dyzTXIppzmoJJS0yeFwpbZB58j3vqBAkwVMoHH+JMmvfLtFb1WMWsCxoiLA1uQrgkPU3rmKkI
n5j+lKGBMKusQxGML0lvOHNunmi/UetgM4bGtygpZMGbOJ/94ZfOyS8nfOaXeBGHGQ+m1MMcGWU8
2aF0j3G1atdX5NS2d4ESuqOJxt36qkKFKB/C3q6RPHC70A27eosmzq2F2Gv2Z4fmsl0Ta75fXQYz
OF8aj8Uijhq2Q5gZEI46bYvoOntIGkl0sfqWx2IMjYE7jk4RodKbJKZeFxZeu0WFxeZ+6PTNnWoU
ThaQu4YDWsb3NxyQQEoviTjWihkow/6mLFgwNQXWaK8RGN9htqNmssPhOm/fxvKtGt90fbZJjg6z
6kpBWKn6dNPIjMt/4R3TfYRhDgK17s+HT7SAFz2AHbyOlA6rbgueLw25Tj/NzqyhZ93KjkF7VUe9
xHqv3jBkgCgWvqHPTcyLt5kx9H0wQOi+5mUG5mIa3emK2ma82VWRbIhxVY3OyAlKjgaOtAZ2LCKG
4C4Zqp0S3lrSuRIZT4KlnqPaVAvaIW2iY59tZZ1q9buaHbHv9qAm2eay2VglhhksjBQi70xFYCJe
DBWm5KA7Wm050bCpsWImJt9KJPLmSOKDZLQE6QG8jOf1kg+K8k3c4D3XvE6K3eH1Y9KqlNyKteBH
PWNMkGKZjPApC7Ew67cKO2L4eot2XyfFXbgswnXLe0ZKcF561JOAKBoSC+ZrVhdXiXblG8omiAtn
Yq8IXfsYvfKVV5a9JMJb1UcKhFiKLk/tjwHXWTFr08phdFWOvajDex1VzlBKiKx6TrzONJSlqYV6
5efLzVOrUNsOklRDvuPBsYkzN+lhzP1t2z8glWi3KpHkalZP74zmokpn3oShu8wE1mPqWfUh077l
FFPWerYDHP/d5cNbJQTRoaeAoRb+YdnOCGHoDRsO2wouOh2nXTH1PcKgcnYbElh22xWSN8fqgXFk
B/8pP4tIHGEb1FU7wA+lQWar2mMf1bYpSw5+xHLiw0ZF8ypiWoqY9o/JNIJtYm0JqzhYqdvypjv4
DOVYo1SdrON2Y6aPdUwKe/4RN+muRDtFr27DLNnPgVtMXFbaWpWxBQelYfQbMhYOs25J2nUWtLTu
rqsmm21edDal80aPEQRcPs81AWsq5mu4ahI8jwVlDQy/6HyNIgpCxylI9f1jL73xi6ES5XtORGCI
aqRtotHA9H9YunV+zNDTdZmNNVN5TkGIHNUhHrQ2NHGCRepo3U+132EXnd2izqth+O8ysbXz0Sgn
WEqDuiNaaT9ftsnCSztA+Ibmk8Kp8vhYjtOhCa/1DrfhMqnV4zFUQ9c5Q4fzB57m2XUr0UKCIICn
XmLGTq25eYPuKtkIoIyIEAlnrJ2y0ITwDOsx77EcNtqkWfo/ciI4M+qrA4t0BlyL/sgV1THzk1LL
bs6qop2JSziZPMEwUFlDXGRw+L7KJDwsWvSHHqPR3cSxI24zBB7mLo4Na8ZkYW9WD0ivOvWcPHYd
PY4a2TVF+SMILQnJVcVGrzYx8NQm6LD7rGu91iuJjreoF0WVZ5hordEPUYnKITqdkeS8rG2r4jPR
PqwyFL3hTj4TK3XqV02bYDiftPDFhA07HuulxFetqhsQbBmGQTHvJOp0n+l5qIwZ5gYTK3diraIO
NTsV/njId5cZWr2pJsd8OpwVprWFjNWoxJZRE4woWgPdlvSpDoPt2CU2i68vE1rn6RchcfFgi45V
5hcYcyuxB6Tux401PCadKTkfCTsi2kTVNngzzVXmGcy3h4y/1vwmTKtNZgaby/ysaYJOFswb5BeN
Pwbok6lIG2oGmRe0MzquTIBX/sBkgkzh1rSbwrUjJEOqhYhiS3uddp0J7zNM/dWkwMWWQfkWduod
rVEZz/z7y2ytCRAWW7eWUXd0GQsKzocsCLDNLvOqunZy/hZryJ4ozTYfbi8TWq3lnlMSTEXGMIYw
kCbzYgDtONoUomPaaozbhnJzGxCOVa9T3R5okPSYw7DeOtMPnE4nCrB3LC9WKtNpMj34i/tw/lWC
NVEiLF0cR9yHUn9i/KdKvqOcF2YyALW128ANBBOIsDGaQQXmtSHPQjQnwo4k5cZsj4s3GVoZptCa
NQZEBfp00ee19HB/tlZmyjlAOTEQqBVNYPPODbriG2urY6Mpm7hDTjpSJddiTX9wJzAtYHC0Qn3s
TD5zx7URtDnqiBkGKWfdDvsbTeeO2mEJxdjJzKSMlvaZPTSUtdxYxsXQbfOcR5sujd0ACQHfn93L
yrp2C5Hmw1Q+GnY0VWzaQeRUEGUyMk/XRi82VM8HupXatLs0Nbdlmkh6YNbeR+glw2ZwNEGjo1sw
ylStaZm1aIKeMkBpmZ153YzPemddhcaVjhYg/K+jNZoSCy3uDflIuKGPTTMx/8QAOyLcfRqm5qiE
GLM1QmSVwvbWj5ovOZIEGdd3uoGM7Zw7WRGfSDVcmbNvR0PzF+bHstCRjZSaSizR3GlTHE0awxyu
NVXHoWJfs1h3yqTfs0pWHVrVHmSu0bSMo0XL12ftgU4mhWpguiGfJ2+0hmuG5sB+Mk5cGnuvkEI1
BnhBHM35eNYL55m3OVD5JzSa8/wJC/mcuhvdKmfoF3i8rKerhPASRCAEiC9MsX3mSVNLI68YTrBS
TwY3bvLsPZ+Oisn+/aPTIJg0AJCIqiLPIWTnjIYnSIthioIq5BCgrTEjDVCvJbZ4xUh+oiJkISs6
hg3vMTlRIm0Vs9vIAAZ08Rch6ycqghXR5zbE3mAcTt8rX3r0ZJrKvaa0S4EwbyPXZ61z+ZDW7hko
LrA+1ocPEE6pnIbBiMplgoeZnZ2aqWMlt6bxNJnw6OWmwK60IujtinwNADOHAZ3D5Q9YkyuUAyl9
5K1x3wXNL6xc6YeC4J7T0S6zdzw0/gb8xzinITw3GxOVEa0DjYyWNkrjOqe2kUlqPKuMoMZPkQWA
zxH7O6I0RS2yBJhNrL2zHKmI+ja2ZM0Wa3dKIwAw4SiNo0QuSKubK9JXRVp4c0SLXTeZpe1n+ltJ
qi9A1KolnmaVmkpUoByggghyn29wF9PRsBKO2ZBgPtRaawdVdd/poZvnss0ny4cLbzUD0CEwteiO
wYSooPjEAGhjRIPCC61HbOaes0NsXrFhr8eSoHztmDT4MWRrkEKyxFGUimhlafpK7plVscn99oj8
8Cnp9bt/r9bnZARzMcamhYJsUnjNjJfSDus/rEEyT7LczD9EdsaJIDKNNyOQzuPCG/rUVvv3rqr+
SlZAL+PolMELcNGPs/ipa0JSsA5MmNUTCJjWI+nfL8tpJbpYZsF/kRAUmo0tnyNMwnoqBpDtaOpr
22pntCdskmi8YiN1lf8j7buWG0eWbb8IEfDmtWAIelGi1JJeEOpWC957fP1Z0D73NFnEsG7Pnp6H
iegJJrIqXaVZWRZbLlVf7tNdiviR88WMkIDSioLU0DVvAIn3m0ZTALKRV9LKKNJiVYRSS0KvAQ4+
r8P0ItBaDYOovPSShhHkQjPjLJJsPdLkNUqfkckXI0Ar73/Yks5hFFtD1zcmHdFsTn1X1Qe9gazt
TizHlWJoeIxMzijt84mVF1vq/sZuGmDgzWEdXPSsKhfXOwhdjQcBVEGIlPWol84Ur6VSt7XeMPXG
5FFK7UPDBdKP6T8YjeJ4Wm+NefjQ64MpVk+qzGqWWhJpABNomAABPACyqddfVI1Aj/DDPN9lpVIS
vZJ9M5C9juHzlkzAJRVKcaq+F/NOgswNQ13BflaKKQZAgtS9sXDu3+aie4V/xRChhI3YyNRccyTl
uRgKU5YjGfSlYQNHjzazIpyLlD0PBKNtIbiDuMVmSLMwtLVaDv/ChKM3T58hzzBo8j2Sf3HHhZ9G
appVOUqXm1HcpO91URCGDi+dJ951Gp4iEvY50XmOsc+A8t2WuLWas8JkNVWeFQyMZwiLCHVpypAC
OkIDIzna2xB/6di/J7LA9RaJINkAVwTYTrxBrm/L4L1aSrQBRIITcgJmWe2zrv8XV4J+GDSBotqE
86Isj9GnU46Qp8BAfp0TLdkXXfRbVDCRmPybcAEdUqqMGVZJR8Hgmp86Agxd05TFLqrqVZRxP0fx
l5CGWyjvfTlfcN/wELIEtUIVDftbrwmNER8Cd6nJgZLTeMQoOIdr/I2u4WkR9ZaS/rhPbuGersjN
duRCqrXGS5EHq/Od3o7Eyz+EGHWmvPx7O4GJ3O9Ck47Ajm6f9Ya05AOPh1yjJzhr6pXvhkrM8OJL
7Q2qjhnG+X5kTEzOvF7w4vEBJHooil3N6avekB8C/7low72K8dWpLqw8/0ArrZlFFak9bJ/JODNO
GoZ2LRhelNOAIvuNIooGj+uPwCBFloRtXez0vFjnVbXJWNC7CxKCAT/kxNHaOVsjSrVQtWiTNkqK
XVUrpPQOgbzy/YxIaUC8geXaFthBshphBepkkqbTAyCa6me6lowFUiOCNFmQ/vJdCQI82e7L4RJT
qKoruDsQuenp7uXWm6ZRhL0wGqwGKsVsrfZZ5HSZLBCvwJyfPgUyQywXmEMsjgoTuANwNg3Ln6Lu
13cAadspSWHHU4udKZH4L0bfcXQyrmoej5ToZ1kjYC2LMRgFJjAMfdUUXLwJA4PbyPlQMzRg4RDn
W1LFeZhGU2ic3KziWyR1US8J8T842C4tbeSyDYk6qZKTZaFBtLyRGEmDpUMEQWTRNBSHgKd6LfBD
Y7Rc6mXlLvGqDy6YW9QNb3VfOhasFJruMfCOTB0mH2k4xNBT+GoI5HIX1Hsd0BuVgUUJGP/4eyrI
kenfDZbokqJUN1a8KMu1qNpJQM/VpmeUhCvO/u9oUMob+YNYS1Fc7ZJcMlcl5v+EmNGGsXQh6BzA
qxbRkqHSGbCmG8Va78MKXjFy9an6nUb/ZogbUE2YCUObHO6EfmRKjaBUrVRUmGRWV77GWULp223r
ufdPa5ad64cZmODnLLeMpwUAja9lK8uregKSJx7pqr+r5HdVqEiF3ahdyALcZFGaVevCdzRRkcC7
BzlGL5606C31MGOnHmPu7T5Dt3cDhmAHcDV4rN3cTR1pajNKHbz7T2EkDetJzvp5Ks1QANfJbxER
7bhYsxTNymKVoSMsClTIJZdq6ActGOjtGjuK7p/OrZrjqQK8e4RXcDpAy72+BDQsjE2h4vMrb6UZ
GWmaFz1g2MhFGsjVImsgQbDoLm6+zJAY9jXcQHXSwxdAF/Pi8302ls4INuT/SNABtljVfjmokFp9
JFn3AgC6+wRuhRUoVDC4s1rAYdJqgbU5wZjIQr6L66Eigcq3u0ooUJUvisgcuH5i+MnvkOJaD68J
UtpRDD3GkgBFs6s6Ux9XRWHVz11pV77DbcJsL3QMQWAxSMmxn2XywKNeuVNzTzJ1ufTWQ8q9ZTwa
U6UqrRgWcxbaW/aAAoEZbg0h/nyhF8qfelyQtdIE9jipt7IGo1Yy4gChr2yx+yylxhqEnCPe2DPs
263Dns8VDS48wisF4+PXhDtvCjXJwysJbTtp4aSZb2EngFcHZhif7svMEo9z/WDGVMcAFY12jtGx
qM1EBFiGVu1SoN9p+cbD7gY9dUQvIrmuEZUV1N0qAqYLASkELwGnrdIr4vI4lxDk8PVOkn43M8Q2
o5V64fiufp86vkyMtD6W8Pv9ECLxcPBI5B/zkMQ64/AW5BGODseGCAS9YjQUxAzRaUiTWCOo/+yT
A2RBwUxeykwkLTI0kwG4NuIcevdJmtaKNg1evQtUxS004KKcWy43p7LbJAqjLjgfDiX0cOEghEAB
byW6DT0f8XoW+bCBbw1JDlgbOcBr4u2+1C0SwR6SOe85Y71QIVWVc5OvyyDi47zy6KVrnaR+uU9j
QbJ1/YIGFVJx2HuftX7SAFCGN/Uk2pRobh2wJmIMeTsofkt9TIZGDBkvlkXh1jWEvIi1oFmU8FWd
7KnjmDZAH3nMslPfs3LGi0KH16yEn0cmj96+lOg5hunyutnx5UMyeMjRDBYs0iCK9v0DXOAE9WEN
Zdk5UyjdcJKVvDT2Q7sLAeFgS33ZresmNFhOZPbelMChrwZvVlS+0QFFe62GawLPaOV2N2aTmRjJ
Sx7o+04QnD5uiJr2j2ObPspTtlHClRpvBP1F7d7vc3orKmi7QnvPjEaLdx9t6OEfUdlUpQ7YKV5m
B+gscCJORFZY7D1SiXFiBz5K81htslaGMV3fp357oaCOxKGCpRbIJdHa3RQIC5tS73YYuDM7YyIJ
v4J7J4XKeJLdmpFrQpQ/Ezo983xP63Zx5GaJ0xdOj9Eef8+prDud9ff6TlFph+NCtRFYxQjSrx1Y
HXqVXqtdv2v6qIwB4p2UG17KdDsDcK4ZTkCwNIzUM9F9XpFi8AWH4+t8df9cb40MPgLTNHjw4jWC
uuH1R4RCqkYNJHiXTp41+ECQiAbCVTJD4ReuD3lZdPdAUVA0pBPQg+dlo9IDjlHv7eih9udRyV1Q
ZAwytzI6v90BAIqtEXj8KPNnXAQjNWoniRZXQBVUSn5bSO20DzjMOkld8tFoQOVWR7525WR8QiO6
xAhI6MWISNQCphXTOYCYQ1O4RjNZTN2kD7km7BQAF40ylmFN5yLZJ599ZMVbY3ocxYjwnem1jhJv
mkf80Gr0zt1XJj/F3ppXQ5OFwXZ77vo8xgyURcwlIvM/H9jFgaRipmCiOBB34VAX9ljxlXYysqgr
TSVQcgzmFajoMEziwqASwPUA5DMPTOCq6fJw14pJ1yQT1hlpHZEwepYaWESp6QSgpkQuDStPNHuc
IrtS/94co2iLnSEYPUQiDFN61/z6QpTkdSIIOynlsAUvVpVdHTbl+b7SLJwqmoHQyYXnA7BN6VxR
mVQd+t99nGoWCmu+UyuO5BjHI62Eh3YPKAKGUbrVUvgwxINoIpuxR+k8WBlNg65h0e0O05UiIPtU
YGn9TCqlSvfRkIc6Q5IX3iyofhnfeGGo8N+U//IKdY0or4Udr1ppacoatrmRQrIAn48Fb8YhxRjO
8NcW/pomFYrwkadUvZ4L32AYRf/QWrlSmsAgv393CyYCKLGQSvTiAaVEF68lJC7xqECmT9hpqdxV
5qQ0QmomeZXh3ZLEZW6iXxd7Q/SimSw/mDCClnKAbrz/EbdOBrH3f4ZHgAFxg+uMxWU6N3AdPoIT
xBVyTLo1APPMEaJKWytT6PStHDLUconmHIMDlA35E1TjrhkHUP40AF5P2A2jvhvVYD+iAkhyyaiw
6oPf+UbEYHLppNGtgYKfhvY5QNxdE0w4qZYbYBnusqz/FQQYVgTapJiixRKwk24WxSaX16SMK4b0
LigLvADUH94VbTB0v65QBWIVDrB56BLkbH3om49cTA2ziepuZDjxBUsAAA84ccz/oEeWRkc30hSB
JrYZAOPJf2w6jLHHpd2qwCJCbHJfZm4jTXg11E+RdsEcwQ1obtxzRdUBEA6bAOTgo1SrzhG5imcc
3jIVJIrR1Am9p/vyfAXrnwVYoB36qkOSjkXrxkXP6hRfuiK83vFDEAsUBudjvXBLfd/kfaJF0k5P
0mnHS+2XHPiNWaKTkmFVlinNo8JovUVpZNaKC0oFNC2O4kTaeYnyc+iVp1FpDlzn/b5/OYtk4PUR
fCBEB2baNRmUo1E+TVIJjTYiAHwG31jN2RK3KPmJkYSbXdh12Ig9i8ABBpYL1ojdiPcU8ApX+6oI
TPhkg8YoUyp/lBVvpt2DxHEr/PvXrKEiB6shYGpJk2nWSk0TgxaN+Lt2eMumhBgYbhNZsDG3Yocq
NCQOHZjIXWr0TmleTkIFAOEqQJRljKgX41ukDjHDIC0SQccVCi3zKgOdMkh5WEGeBx9E5LrlrbLM
Ufbr9UIP/w0hgINDyRVUk+iRGKONizxTSnUG1yxNMUsR9/hT1nz+7c3g+lEvxaoTmHXM/V0LHT9V
coQlnyoWotYpb9eG1pVuNyIEIm1WCtHj35OD3PGoxaEygof1Nbm28SpgugXaLtGqlnRa9yQHuqv+
PVQH+m7+E3zM06ISRWZqyx4g1KG2C7hyN1MBCNtfp28M9Hois4ZtPWhKoOF9jCRV84TztV3XhM94
tHio8mmfZaKzJvFu3cNMCKi130lKGO3rI5MjlH89PdZQVHyvY+6cY8VRKjuhwEoQLBFSUM+GZ5Cx
bYrekFr1Le8VASCc1dww/R4IvT7G2nkgO7Ou5z6lm1WfPVo0+ZbH9QA2yxabd0kvrL4FGqbO8q23
AQsClf/jCQsgrw8vaEoDD1JQkry9kFcHYDEVXH0Q/BKPVEY2dJkrGAWs2gNcN/0W70uo8VTi/MQo
DMzMFwOnKsKHPM2zbabXDMVdMERoLkOfBbpM0eZDc9YCuL1N+R5RQ4DKPOEE/0VDp/Ov+/q6SGWu
lKF3BBEYPXUdxqLiZWIpApkoKkqSSWK1EhD8/bXrA0z8d9s2jg+xJSXjZSE0fpECIL7RksSKDIzt
JBwvmaUqDPa/4AgjIIBewRwIeu2vJSIPRSHr6waRnRx2JjCCO+B/aDqjorF4bt/Ln2EeYMDnv78I
GQC7O+l60AHqIkqNR0xYRo6aBbp1n5cb6QZyL4w2Btg0HglEusOS6wHE5wP0aNemPqk8+REL46xa
gjvX5CcprxlHR+PjoYowywCcNZotMWFFtwGgch9XSSeI55hY+323LsnP9XlNSosU5O2gmKbLWScG
j3Qm4IbonNa8OEpOEgpDzEE0WDeWFW6qr427/bx/kJTq3tCgrmtAd0qEZIx4tt5/MIJhum/y5rep
sE5otDD2Evy2sx/WR38dkY3pejaDDJ04uiFDqVDHiV5toNH+/LJXSE6OA1mvfj3siHlwn1yLcV7f
fvoigLyhRoXEjTdVlTZfytZ6FZz3ff94XD/+Wtnc6tCYgP4yWWLw7U/vUZxD2gsxGJGHicv5GK29
4FTryXoPzPV6TQrXJhnpbMl8jsjTl7FmsErnMW5YpQzGJPNjzFczYUA1/5gg5L3L5G72Q//M3Y0m
e+r/424L3CtiOWcyuOvIenz49WN0TJN7+7TuS/zyDaKLd15Sj2y4SoVIaLlvp0rlxPNrY+2dmhwf
A+tx9YvYBRFMj2xO1gvnMGgucnlBk1LlFv21nhd54jlb89PqMO7edHKwc6s+bsyePD3x5Ml9uU+T
bg3/z/Vd0KRUO0z6QTKQaTtbwRr9qeZE5E9hk39CWFzfOp1Y4x/L9uqCIKXvXt/i0CdDPPemLxPR
slzP/IwYOYP5R27k5YIIpe2RL/Vz1Uo8yyb/4D3+t4dGqbeWq1mER4N4LixIYzzZ3Xn4OUY7N1m5
z2b1fEpMFknqSXpzT5R+S33KhQ1Cg/No5gky+6+/TDPba+uTu0FfhXNiSiPlPG8IUnodGy2SPKEv
nS310/16ERhJAxrbhf59uptNm8ZK5kMI3nbPkdrM8Wf1JlqbgLgWSxy+55fuyMPNuEHs80o3QZux
29Hcp2R/PB7P60d1/fvhgZj2xwfIbnpifbJSoct+548k0p1oARfUEieA8vZ1sPaB6azXD2Snkzff
NM1PhpTQ4Ig3h0pZEKFu60HhcWnBbmu9v9emTwbyoJ5XzUhM9/Tp/2QeLcNo0U0UVYXJh45XweDW
gV/tnhKrXgUWyjDC10j6rRs/jcS3ohXTKTCUnO5OqfRcStB2L54b52W/Dx72ses4Plk/ytZqp612
pmCKVmW6n6f7NpOhGfSwlA+EvDxOoYo/zyHxCatDm3mJlHVBO0KVZLPr2VuD5TgTeVw9ENu2N09f
zEhlOfy6kE/Krmh6GvpZD4nZvtcnLCZ8sHzLZcQI/6AEiBKRfzIw+UzZ/CmMhEgSYgkcvTuJNUEo
1w/wpZuIFObJPZ0kcv+K6KGv/1WEPxQpB4Ah+UEYZ4rbZP3ereXMRODV7UfinligCv8QKvyhRd1X
Fbb+IABe9JySF+tdsM7OIyzLrxUxE/v56XT6ZBznd4fsrTX7Q5C6M08WMr9UI5hm62f7eJwAK25h
1b1ZDmQia2zuITsy2B/h68Z98gPyFZDkND893OkhJvBRjIf9smv68zmUpzD6QhbiGvxbsTv2JF2n
TxZr/9M/yOn/EaFnv5sy89KuAc957BY/lMoh7vPGfWnJf8fMtyhfxNG62GrNlIMZ5Wd8Nj2zJQoj
tKTnQGjZ/JanCxKFXGH7ehpI5xfrqEZ2b202Vk/cricMQVmOzQFc8r96R6NKpkkWTAUmGc8SUfDn
tbfxxhJ6y2L4HebtyNevjy7LmigoQGjLPQVPXmt7xPWfTiFPtgxS/+DK//BE2ZJiAMx9GM3Cv3/F
wnQymmArJ++8/Z4+J1v/fCoQLJtmcngznyLG9Mx3YuKO6tGZmL7VU4+vw1n1Xp13Z33+tmUrQmw8
W5/h7/CHJS/Lfu4Px5R96TS/nrSZZmu+qJtatg4bhCvcw/bTZYYrVMPMjWxSpiUf2zKKC8jmdjua
e4cjjrNedWRl4wG5wUP5vplmWA56r2Nf9uUYGaBmBR4RTs2L+8XiiCWa0szxhbahkQWIM/zMEVYP
bPZzX/i52GIAL5NZtoNJa46VLmnlqP8OwqzZe0cFBrcJ++twZ9YbiuVP6fz92HhqoX7f0utoqqv9
+09yJg8/3t566wMPcMYtMdmiokpgiACGLp6FXkCIp+NtaIZWYlqMuOq7UHhHuSTKirRGkGT8tyN5
3Rfr958cwRsfAR3R7BXRyUdEngMEDCNByMAw+4sxHZL6ChAQ5gkvikUF02mSJOcSHgi1PZ2sLeP3
Zx94w9rF71OsqViCmQIXHYG5gRcIUvkN4T/HNeumFtX3ggxlHGXYYE+Z2XhBMKztD/b8uL6vs8sP
twsaVGjV6aFXxwZYSUnjwEjsnZB0Wz204nO0D1aFNTA6c5gUKQM4xL7nZ2k2X464aqxXg2CGezDx
onFZ7mU5cLzgjjKAYdto2KyXSufKqaz5poZdlVjPT+7pi5VV/R7KvScUVOCkT37ayzJOsgUdywks
dWdDfU8sphjCR1cpRJmXJ1kFTxEGI85PXz3xfzKEgiF435HIpeUrMq0vUpB42ctm+dyRBDPVusO0
5rOe3Dmyb1N1QUeMS2yB9kFnXG1f1dV7uuEGkh1ct2Qd2nLw9EcS6B4XQ6/S3FNwO/t9hCZYG1FF
T0q4XGbej3V4lHFIPK4EnC0olfardXScgTxm218JsRHhmtuX3L1/Wcvu44IzykpgIxGWjBY4RImk
5BXpzfXjo2Y+NORh9+Ympm4yr23Olt67NspmxOU0NB56N87hi8qtBtN23ZNxTn+gnY/x8mMyRxmL
PPH9CLP9s7FAxKsRcLdePcpzFcY2N7AYDK/1DaxwjzfKYpS5F46cCoJYQfe+3R+ddUOmQ/3LdL9O
p39xkmh2QMEM/SlzGZV+B3WegR4+uUE4M8McOxqRT0FpdeIGAwX6j/uC8l3su2btmhgVz/QYIuiE
uIRWb1+RvkJiZ71aGSfUTPAPw0MuZKKvic0ydKHaBteVAB2fiSHFSaYd9kcF1prYh7qdS0IscrPI
3eON8vhlLVfd1IMcFrA31miKm5IANdjS9jsM65yVAW8Yk+GfWTQpRfflbIyjsJLO6NhLMzvH7HjP
P6Fbl3Fvt9HM9VFSCh5kYZoMAnizXvEyAshLaNejs8nsJ9edOGbYe2u/rslR2i1EnCH0Ldjavu55
lWQf/A6Kdp+nWx92TYNS66zqQr/HFNy57C3nNTDlBx7LokzzPpUF939NhlLmsRpyHeAjEqoTWx4o
QHbuk9Qcj3JrtgICDpYUzlJ2TwqpEEDTo0blatCzpOO+OsccmfbIhzGtFEPy6FfQOKFFthK/ryj9
XT2zBG4+ljts0G1SBUKMSS1xO/FIXiEEUGBETr9eO0u20+BRY9BjyDf9/uEMQ5yK+dT2L+FH4PQP
GcuoM+5FoqxD58c1JlbB0Hh63UZnubdUzkleCiQWtgzJXghvr2SOfvZwSqilkw5aL3uLI3virTsT
T6ynnrBS5gvFt2tSlGHQArFRdQ8Hh879qCHtQwA6rGzQQn7ymgplD4I0l5tcB5WX/Wv78j7aBpmK
TWtV6vxwfLJNlbwlhBy4t+1+yx33W8ssj6gbo/Lz3/pLGm1ADXPAmw+z4IcqaVe/AXyFwMpl92Gw
JIayHDGf6O00wjH3JmqCfbTWTGB6ZSqxTIsh/gxbKFFGoxUiv278DjlKsrWKjqDX/Ff8xDJNDCWT
Z6t/4Y+nGgCIfT+LpUL2lr4yyPv78UxWK6yNDsgLw/DOknfHgshUqJFVXhAD11A6vw6+rZBqZxnE
B4qGrZy6YM+ue8gMelS0UYt5JQYAB0NJ4hiUmx2qqZppCQ+G1bISeAsFgit9oAfr+FKs+WQ+STgV
7x0hd06c4xplHX8drnfoDWJ6S5YfoyFZtdZr/LIHexbM8XFP0n2/NpmhL0tEKHPi16XuNROotGa/
SUeCpFeTEsI9KytYShQaWGaZEWnQTe31OBrAJoeUTMcX/VSiVNUyU0ELD7/r66JCjSrIG6/v6zmg
f7UmZLwGy1vt48C+L/Ksw6MMxoTljE1vzFYyJdM2Y/w6y9TfjKUVQcV3HbhIX3KV6JuwMGt9LWOW
2jHeDJYPY1wMjaCc1fUIRP/vM+ss/sVwxM9WJKJbu6yCM0u0aRC6SE8AYySBlLVHcCtYDr+vnfIN
noyVFFzI9l9JAo302o5ViG56kFLRM/CqArESf46octVk7W/4pyqzh1UJ9f1iPodYRoNucC8ztZbG
Av5EQplj74g2+rlCvIjSvWYbq7YjpkiezdYsrGzPMMYM/0Kv0xCzuI3T2ZUljS1P5pkzE91SJtZr
iHmTlPkQPISkbQU646xogYXnV+IgZ4kQi8HRQqrt+iapkESopzGVhkJCx87LHiPU7aNymN6RbPNR
emMm3BZKfNfkKBMidpg8K+cHGJoi9sVPnczB3JZZ5Z6/+o7TpEfwMf2fprwCMr358qodHUu0+9ZG
MWqybbdRzPsGayHTcc0VFXdUYj7G6vxkflEExPfbqSD8qjeBPmJjwswkEXFdzdJZZGfXf4dLGsjX
T+QUmFHzYWLLUuGZJk9i68t3WNHxskEGLh7mP1EHoNuF43yIqj4eERy3JjYHcCe5NllB1TIvf2hQ
YU5nCO2IHY6z8doOP2ykOMgXq47yD2mbP0So2KbU02qYPBB5nbtAa3Odmmg6OqDjaJOt3H/5fvlD
jnoraXEPjJMRUcB2/7pP92ZtmU9IIzKObjYGt1Lwh8oc0F2Eo6qaSeqEBcDnl4IngL9iWYj5UO79
PmWMukbUY6HC78fkZS9ZwuGAN5jL7NBaVtk/bFCGqMy7wRuGbwGoPwxn2u4d/IMm0+bTMLNDGZJ+
Z44uvJnumF/RM0OFl/30H/KUYRq11JOrFuSdo4MOaBsTwIxQYKETebYSf0hQcU2YlWogKzOHr3DQ
aEQ+ns9oevNXNprg0Va6+TKsL4ZwLBtcIJ3MuBnfC/6upYOL5R4gzxOeRAGJdvEheeN/y8d2ndnY
B+w9RS6zf3HhJDHEgiUqM4QdwC4pNgclNXyvm/jz6NUT9nJJ/psfN1g0HxU8anxTKO5y3Rjd0BCx
jA6joAfESH85ZYVyPXZCYUBemYciseme0nT0iQkKx4n8uahPUeITKbP1/Md9mVl4Kc0tJIBEwRDF
vJ/0+mi10Bv5vC7F8xCfVUElIXAo71P4Hv2hdA8k5sGg/wyLUWzoCiYMxLISEdbH5DVZI2v/7lfm
MUGN0T8c18L2kTNXmbv7oZLeKgg4FZ12V+8O9nO3emII0yLDwDjGJrkZ9ooGw48B5KxkbYHm4QAp
A6m0lJqF1bEUjyg84GoAZYEtTgAGuT7UJMW8s9/4iO4a8xW4pQExNNIXJO4JErUb9NAPkaUePMZJ
LxhRAL/N2L2SpAEOnfLgvi76cluJICtLJO/cbgBKHjNCnyWCuk7ACAIoGthNWKJLtx1hZijxy9yA
BTiW790Pb8dtNl/A91cerPuCs6T2V5QopxArvT8VAShVzlYj0dmwY8GKLXfbEt2snPvUlp4DmBBR
DCxKmNeQ0BvO86SUESDAssUkJvsyszuRTD4SIxK6ZB47U8akRT0duP2gkm71jBKXxRDNpSIJOlb4
GaZixt+iL3D0h6GSPQ4h80Y8/BzcJiShiwBd41fp2gydzLSmIwsGbqEBRAdVLHgRZixNgL9cS2uk
8M008ql8lqp1ZLhtr5o8wP3M6LFYGequHc1WA+wAuX/eSw9xnDWmvyCrmE2kZ9H4HrgQmicYZyTG
7W4rrst1QMQfJ5Yt/+4zogR2HvOd4aWAaIM59mv+Ui5Ss6GUQMgaR9MqP/i5v6B6SchRXftoquRI
+tHhv6S9EJg/sCm5tKQNT9BOClw64YHlQ5ci7asPosxDJBhZk3Cica5t/7BPnHBTm+++yxHtkCSk
O0R2HpATqzNx/tV7x0BZB68PPMXHlPo5CYnxGO+gSE/u/TtdiLEvGANK9PVJCy2AExNgU5/HzsoC
YMhvh628DhVWNLcQZl3RoSRWb426FnzQ2Ubr1h4Ns+sd4yCT+mzaSWZhoJ9ssNb4PnML7+YropQb
ixo59VuM+J9Bc7IByNPxVu59NAP6SJXzfVoMEbkBI838WJHLQp1lVtz0H5LV1yRyUlNRyWEjmbb6
mlvMNO19CVF5yt4GfcJFU4pjtao1Zw/mITN9hk1fUEYsB8LAPTCzFCDN01OUXF1zSd57xlmyJJKt
sMtnsKbVZPrP3LFZdz+UVf0c4eWpEE3Z+zEWljpxbPoo0K2nx+I9IVVD4uTsKysWAsUt9wA15bG0
BshHPJinhIpvBj/FdL53nkpLrTGMm65z2cBGFrQJJ4mjscBsb+UJ9LBNAugdM7SUSr0VhozHYpIy
9s6vvH0+ByYqF68sZ63OV3at9NdEKNunouXTKCoQeXk9/nacrW5uketyBEvoSOrmq71jbfcYQziu
MdPqu8Hx4W2zsYPDx+FwkDbpA17jJ6Cfk80mdMzN5sn8YCVvvst59z5xvpeLp58fTr7qKfhECx32
P38ayJ53Vo525n1JzqvDBk1T02YjmJPtolUAm0RYjmhW3JsPAJqFARwDtAjSXncKfUWsKs9DNXBy
sEtYcSe3fytGkrj5kXtj9bAsXskfcnTCIwXIWDxVhneW9cKM1FelZIAzLISfuPQLCpQk+6UEdJgO
FConW4c1eS8Jb5eb0jTM4OC/FWR4qUyRYfu/m6PpYwS+CZZaA7aMx2Fe32NYFvqQ5Zk8T8XmpCSy
eQyJ80hW6DvaQZye0THDEp6FaRrEEIhFZ0ASYJ98V18vhadOvKgOe/mMR4VgoaEU7Tml5R0PHz3J
7dbWEMs9fdw3zt8lW4rTK6KU5mKW3RPkBkQrC1pTE4wlhb89a+3sX7efhvX5mbtW37llDrXZZKZ5
UrE2qiCnv3eD18xTyo19zh3XlPgOGYkgJ98kVnjyT97Dmoyvma3+kH9y5/usL9jIK84pXRV5XRmj
spXPWUjeC4moa6Aws6LgBX28IkIFKn4k1kmugIhlHN/V34+AzBlWKKKd7vNyG6xcnR7daxXUmTZU
Yief9VVwfHyQNtznfQIs4aSnTcaw0DzeAIXpyL83SARJFiYK1isiW7th078mxHzuGdZsYYICbKnY
9ADgMEAj0BN78ZgC9jYZcXoYFccMg2+f6/2ZcPOw4PZxpZkrUzGf+O1Iwox8naQ1g+nFY72gT2Xa
OHnA3mxlmJUjRQPiXMVxSvOM4GW/js2HH/OM9eH5KdgENrLmjDtdSI5ec0+pJiK0LIywj/zcvYYf
6gaaObhouIRRtx9+7PL1AUANAasNYcn0XZ05pYh46+Ov5zOfB1At56i457XKYQ7uUbNtNJVsvsaf
84n7lsWsYi1qy8V5UyopjbWKdAZoox3DRynwJXlak+lk2+nDh7yLkII2jX/TD3F9zpSOYvNpp01Y
64YnjJNZZxi/lYwWzDeNJc8Lb2JQQgoOi06RUQFM1rVbUY0wynxdwI1CfX4K2/UqITsAEdioR4TW
SFjdRws4H9cE5/zHhUvJQ19rhAkEt9b+HaVAyNCjbj2q1gotpuIcs5pIQDCrPYum9YLPOWy4JIt2
BTT3gyz6S/aFI8jr5CDuPrXz9pS8z0NPrILIUuB1dbKUpmpTmmvGAIqtubWc2C1XnTv8yE3j8Te6
h1YNKk0fz8/VPsYpG+uTctTWup3Y8oFh8JfV54J1SmnFJlCEIMWHxOh42TvdGnjTGAxZhbvdTtoU
ZJNb6Czi/z/qsEuh0tUZUJpbYquaoMQgXdov6GfDXEW+qkYEvLx7Ys5fLUT8V8QoVZU9qRu6mp/5
jB667NzmpqKRirdj9ajGjOfqQvbsWo4pFRU5icuLYqY2mV0GO8g/vW1qtDme5qqodd/ssw6SxloH
GC7nY0c2tGaP54VOOlTYMNEzz/MAMYRh5hfawK94o4Ho9Aobj6UKRk/flxugvBCywjQRhtkwdmxm
dmhpDLe20HBxTZEyQ3kQx2HcgKKCAtK7s4rXLuMEFx3nHy3QKbtTT02qJz0oFJajuNjRe7DtwwbP
HUQ+rGTnsp+8IEZZm1BSKknJcF2dpW9qIprW+Ts+eNCtFfc/pH1Zb+NIk+0vIsB9ec3kIopaLFuy
Zb8QtqvMfd/56+fQczEtURpxvr6N6kJ1F+BgZkZGxnLihBWvEpPRGX1pxtF95+RC7Mzk+FoS8lwE
sQlxtls0k8AfMm1VJ+SbbDodod565Zl/VkvNOEsmRp2ZmBjjo+Ihg+DXswOXxDQ5WJjsxBjE+t4Y
iCrXL4ye0piGdElXp3O7iRYu1jwzMWEdV53YQXRG/CeZcgQdC3hMNoBJGp8GfUGq76D+ixDw0tTM
B24kgxoilw2h7NRShbM9JvTZtlzT2vFAVS2o7tISZ6Ym9KNYExuYGseRO1qiQDxVov9Ne8TVJZxP
jailUo18EOsf/Xf/hf8jo4bKvHfEOSwp6i/88cGhzal3e41jZDYSoC/+RtpHO/RWb5vXcsPpX/Y0
34E8P+N93Ox4tOLvZAJ3fmMo1jt4/IOJ+SP6+v/b4XnaLPQ6bmym+8obHMFxkohaG3Tt+ob4/FjU
HWjS9SbP7FCdSpzcN9hk3FCGsJ+m3RNCAgp1PfUWejQPP0tX5Lbaei1yZo1a4L1iNpUQs+RmvAe/
LGsDz7CijK7pnfMC3h1P196ZTbVUhPhFSj4655lBCkNPKuMai8XkSR2T0mnN6M8mkpONVbgE+F7g
lqd6EFCyuEeO7rysXuj7+xtck5G+7wAxerz7d+Di11sxM1QYM1f6OYtXQN4WxheDyMXmrNagyJ40
5M9jYUse4LwyorJ55Q8V9j36AeOpgYSbCS4sO7C4hPDf71O7orJBMkNf0U/kg2EoH3/AtLuPdn/m
EMl+1KRDKOJR/fqOlkYZ3CkwXW/lzCpVQiZ0XoezDXFtCfjZjN2n8XgBC8ECJiZce+39WAc9O8Ly
SZ5jFiTCWI0nn6KthEHZkCFdYyEIq59DYhTaiiXpaeHqTDt0s4NgP5RZFNjBUMldy2fdxgtCDD45
OulG+hK/wRq1IOGuW3IhYeb4lINQAxMACZF/4JNN2+gDQyWGvD7eyfsO5IWcmdkBo7TiCyN0kaWo
PxrW09sbRyfwJXzVpYD9vmpcCJsZnKTGPOcp3DrWGinzvfrTJieMdyZ9alTHwWkAqF1iH58u7qOT
mlkaTR3atOKwj8HPucL4GWbdLA2Kuh8rXyxrZjxKP6xcLlFRySXniQZr4q94Pp0mkqSF41rSu5lT
w/a1J1cDNtAJUn10RH1UdX3RS13SvZl9SPkoxDQcZXIXz+g16lkSf/UG6DEC/adbaSAzel3EI96X
qSCjglGAojpnrWBDDU+R6Evo2dLjPQwhHqKfzkEQs/qzWPCfLs+tUvyPsHnjVim1TNZFoYSoQt/q
MQZ86Cqh4K5YlHT3icUcgf+3rHkPV6EOHO95gYToAo1IGsnOizyO9yPOCxkzUzGUGGEt8e5vCuOj
9QnAExZP1iAniq0F/bsDWoBxv5A1MxfZiNG2gwtZ2mqrC8BlmbzdG8n7rllqFRfu39x/tm5mLAAJ
wYwqnoEFxCFNpamP/bYxcluvqHl8fn62NJobG2vz3mx2YLFY//yAIXCxz+R+BHqx4pkB6TXX99wS
iqmZ6dRF7tpmY/POEojwDsLvemdnRiQKxKYJXQ8XwGl1MEUjQJtYOlIH+SDUjtb0JaWHg75EtHXf
87lY38ykcF0bu8KA9b2et2fFbLbjYXea1IcuRkf3rNcE88GsbFYEn/3sRNumLQS3i6VjtUY5NMNQ
I6RHmNfAFs9wtOBs/nH0x8/b9BPnFx0TPDBCgUduVJwzG3hskZdlIkhHUc4wSy0g/RKMZ/Jm5hIw
5hAoQdTfQDA/Uw8p9dxMYac1kZwjJaGf3N+lN+yuu3MpZKYbbePHjNpmEvrTif5RfUY7lp6d5Gd7
xnhnAakefdj8H+hv75nJS7Ez1RDFTHbzcRK7rXU/mBr/K3Q9u8eaVLoFMiijpmso5Z/Hh3Y3S3Ip
d/b+iFkzMt2QTEZTwXp/yZLAKbkxTuC1W3JK7inlpbCZu8pmal2XSS4dx4aqxS5x1+OnH1uavsRI
cfem/SPpxmmtK6l1MYwT23kGFlp4izbr9gT2waUV3U3TXQqaeadtEkl+MwmKUAkCg7CJfDrYfa0n
dDHwprTMZTT9wP/9EgDHh7+/SKKHolqLzXRgEQETIVDe9OfPMgvF4gbOHh8MAG/jCgErxJT6WbUU
lLsVwLhyx3/2QqLrSzv52/T5aGEzizWGXiMJmEV2RK7+vJWQqj4zK7Ygo6bL31RfvU5ctcMa/1oH
dNqeTmtjpG9pDFA2Bb3N0vfcfeovT3ZmbQSh6NtBwPeg6mQmRmb1z62xErrFsODeiWImLnibUAHC
iJPZiZbgg2v6pIMgJiVb7cyDTtb0UB94Wbrs9xy/S0mzQxVbRtXCBpLGF7jPTEwVopktLA1goDCn
UyKbQJkWTMy9W38pdXawGj8kSl/00jHUyBDpicXWSJ2NT6j3TGxYPLK/f5bqLdPPnCsT5lyoACZL
4HWfI51ajEqvy0GSjuczB7qlDIBHwhHflDQ9XxWl7hJDQib2QJtV4oIvdLAWFr30AbNDxfBSuIm8
KB2Bx3Q/MXuYP7Yr1qde8imyFPjaDJ0EQ2EJwYLkuw/Y5dJnhxyWPcP0MZaeVnrxigot+67RzaZB
6hmuBlGsN8oCF+kfxqXp6HcD3EvRs5NGQtaTYx+i82/e6MujyNsyoO6NCxxcp/Pv6rumUdZ1IqDF
43WGnrKFXb+n4MqEKsahcxiuOFs7q6VY+OgrSESD1Gu/fc2evYMfk9Ope/NR1/zzWN4dwjcNsdk/
8mYLThL0czQK5DlhDv/c56ist8RFI2D+Bjgz8t+DuQEvs7aRwFyaGb41oPVrJfyLzjYNkENeFHmM
cpy8sOtXwevYSAJ5n3KM0bfEisRXDp0preuptjKsuq/DQRwJgDtL9+zO3b6SO3MfklLxXXS3KQjH
wUsN0oxzgZbW49eIu/Ys2uLxOwXz73r8WNfbFWP/KIu9YktfMPMpCkyPG1IeX+CtpDe0IX+hp/Xw
ehbXZ6da//HMYbVw6Pe0fOoMUDCTD/Ob0LNzvddDDl6NBDCxYxc9BUdeR0FncBJzSuMcKse3pPfH
WvbL1TEzZlcCZ0sc4jTw4paBlgHbjUmEPt33erBiW4M5Jfbn+sXdvawN4r/+1pcAGgBkoAZhdYQe
goVPmR692aeIGNeJniH0ZmJMyOxTKkyw7LWuYo6qZ0Z9QkTlqH6VjFUGTxL6lLh83Qnv2agQqftJ
MjNqDmGnB1pPAjYnOf9Z5FspLEkIExiDCXQVhZsOI+TSfavStreZuKG8eiyZnT8aBWh//yZLeNF7
YfXlEn7rIhcO1JBnQ51jGueRe6l+hNrmNR+Uv422dTkjPzB24dK2OT7et3tu4pXQmZs4jDLXqUnB
HBlWL+E7meEfhjMkZ4Q7Y1Ki7im3ZY8nFliWwxIa815YfSV89hbFfqL4sYYVpw3Axi9RzOrekyw8
D7meFRgbzDzz6ULa+w66G1fkH0WZU0YUglqIvZozR4mnRWW6KuV4jIX72zpfoAwW/hal3Xy75FuR
yCjCJhYht/QYLOiqODPOY8yg843Hngs8DXn693k/lSZzo2cMtJFiHsVq4ZCnfby6HLgV6EtSMTAU
U+xvqM3URmUZtuzdo6dSc5vt8hfRCE1FITHqhTuDtgYQPTTZL1zKX419JHemXGWuhpLPQ27F2fVb
6WCQHEjkKyqskEjRj1sWBbXYJFZlWsdUNy3PCuE+h779EhuaDPBmasVUeHq8G7cJ6N/dQLcNNgLk
THMzKbFZL8su7x6LVy0gahWR9gvFp68i0UvthWEbIucLvs+tps9kzsyT2tZu6osCgNbKt+BoB4mu
T0uUV7clpWshNxnNDNyh6Lxzj0iSJSs8ego5O7ne+ob8FFlotlGfFNeQMDgZtEAmXmAU+X5AI8GP
/7GGT18CaD0mSksCh/+4fom0YmhjPpWxXMFFwX//tZ8IpcNKT1102Kz9fkHTbrPvM4Gz/WULqfST
VnKPfbmqa4Ct2z/NVtmORrnbJUeYbDNAdpBfLci99bOu5c5nbaRtnrrYcffoRD/OOdplJDEwLDb6
cM23KJjAckAZTNGL9nR4iQ8vhwVdvnuz/9loZXbD1DiLOaFS3WMmEbYiNUtqgzkkT/BqYLAfC7vt
H5kWi35VzHHVZAwhnmWgGq/Ralb0maMjWu4hfEo3rjGQ0ACmiYpr0IQDZ4qhGJ41oh/oPWmn+jx6
uV5+Hn/HrZ8z+46ZT4nZuWqWcYwLOgErKjC82uA3NNIDPTB/QqMuyI8jG49l3jbSzmTONFr1GQ7j
gj3mqGNApW72GzP+PppBRI72lnQfokA+ZXPFO+vh7bBaxYby+Tnonyd4uUue7aTKc6OKifeAF2P6
HuKJ2euheYVXuQM8HfSOvHpIAo7Hdu+fk51Io7VqdduOI+vYqBBKiittXX+E65KuC47oS11td63a
5afMMhGD0JeM2+BTqngl1W89SyXB6V48joQ9uu0Z+/EhcNPSZkvXQM2J2GVaOxodrs1KrnY1xg/h
lsNPaXawo0aPQReoSfkoEP15LOwmYtMwZgivpaLIGHeIoZ7XshJWSTJNhpJJNR3AT5c6jIpeqJ12
fCznNtH5KwgdkhhtJ+BUZ4LqIGzKQgnhkBA9eW4+2gjpVXkv/Xzyemy0pxVS/soimcBtFula7Bw0
2EZKhpQnxnrmSJlhL8WQbApTNuG0L41Yumc4prHdCMjwGw8H5Hovo77TsjCDrHbCdhzalSmsulP0
cZzsBQGYB6O/jBfxLdujXgVYzReuTec0dAlffO/pv/oQ4fpDMrVQmizFhxQyEXehtpZdg6e9emiU
75omDcm7hbkGt9nDaZ8v1j67rlE+sP0YQeSrs+31/I9pfnxsHcdZ5WCzq/YpbrFM98PfY1WQ5mQk
R27KChTveJ7T5STt3RuEcpooCZiJjE6l6w3guCxCAUZijrFnNDn4qxzW2+c1hpqbjWapMZX7XfCu
9bRrrUozF1R9MpI39xdPCNKlAE2g/3gmPddEv2k6GFGFuNsUPUoB9UK9M3lw+v7JppkgSxTndxeM
I5DRhcxzwq9JuQiq0pCJoqxRML2W27fYWjZLl3yAm/IufrykIcmB0BOjmeX5nuau1w9N4594dQeQ
AU1CW4gOOXOWRZDfpiZDE0MGHYDrvabCu+oII8UGD/la4h0pNEbNXfA279439JMrAjrLQUnwa3Iu
Fo2x9WUWANNxGpmDX9t9cRC7U9+/Vcju5VTNKF+88kNNhOrc8no4KkY7kvE17D4VhbboUVa8TBdG
ksd/mY4GWkDHzOzkrSLomBJfBvWSvzh5DnPFmIaCY0S8iKGicyiNp+Quhmi33kkwFRezEOKzqMBh
rFMyNkTMqCoYaWkVHh0QoiVPsbfgUvw6pPMPAKGChFnnPAgi5phDpe6SKi4k/5SkqOE9qWDg1+HH
pXb3WYt69zmCeVqvXsd8yxXvdQ6iDBnM8spXllFAV8Ii1CUzAUuBqda0EabcpmhkzOf4XJwSjXIe
YeVnUSOB0Q4GKxmJYmLILGe5G02lmtlHtvyWj3TcBXbjEnSgc5qerX3ZdNGh/sdFIuJYb12KkUNh
QgSGNIHuf3aY/eX+eXxF75orTdBEFZCmSatnvpVfNa7EurJ/YkLq7wsSnnmqrn0a6yYY4SkukG4A
j5iSp72ox6tIN/LndWR+Kp8rxZb02tRWnbeY3rnzSCqolYHFZIrZwGUyM9wJ74uKN4i4Y+OWy0kw
0vypUVgild6qKLbtNkgoE5PsRc30lFlJ7kvZk/a5lmkjLt2uW5OCb+ExhRBuMLL4czd4QJUrHYcw
ONXoTM7tgdPjT5xw8VcKzSHqSR4dS4/ynM5I68kP6kgVtmRAScELDD42GVuTaBoZXPvWMUve4a0x
QoIZ/+AuwW9BNfraxCZ5WERZlwQn32bOvpm5T1W4Yn8qhN47tyA5mqozEjHf498k+gjZrRaiWYBd
8f8xCFrDd4hQIbRXYyyZMPOXs76Xy7org1M8PGkvuD7SJjmhzNAMB6YJwOJjln9lZOBHnVWt4kVp
F97dO5EZiGZQYeGmZw6T0WYbETDJWHI+E54KAAxaWo00U2j2t3LfMoMZnK4Ao8imJWWzg7vKlM99
Zhae0akk+/L2kbR1Gbh9ZhXuw+e6pNJCEmJy6q7tzfXXTTp2YaHL3q9GYfq6Gu26Pg0DPEwwweNW
y55dlrS1/vhe3wmQFbwIqAgImKQ8MbtcCyzKsRnq0U9OIb/JMQ/jk3WNJtQL1sm2rmvCxARHtlxx
AvFPWUjHgnhLCIbbBCcmbWNkOIh5WFTAuLkb6KZlyLZClJ4aK8W0myf3HRAvWFe9e2vs+MR6C8/K
nYt6JW+mAomMIdtuCHkp+6PhuQNy8vGu3voz04JE+O7wpGQMEL/e1D5JOcXT0vQE9koPA4F/uq//
Q3fa5BXNdOVKykxXOBddlbJXpqdWtZtD7whm7WhrJKu9cpXposM0C3dn0oW5QEFTFQxBAKKFnycV
gPeoGUHws5Nb/tS+2devbbZ5vHN3QkdwiV7ImBZ9cQGyYJqNW0BGbp9rnrChIx8Zi3XKAVWpx7Lu
nZKI4ArmWhElRZvtn6slHl+3dXaCL9EMBrJdKXjHK4N7ZRY7Ce+d1aWs2TXL2yKMpbHKTsp3V8Lu
ENbx/U0UvjL1Xj5XDa1aM86Mxwu8k2eF4wn/VkbnP16lXyaKi80Mm0JItUDJTz5myo9wIJRzlNot
Y2LssC9s2kpPIoN9En6KeCTIZ9fR0WtWzMHTNoz0EXAh4TlSeCsVcKyOSKHOJzROV4pyrpnXprLH
ylAruw2QbVkP8EzQojfATwxp1ry4S7nSW+1DjhKP13St4E7P4+E8FVo/6Lri5Ae6JH1k6VZsFgKR
W+sLEcghIIMg84i4J3f0Yr/itHIZVxuLE9i+Sd+/lIAZBM9sJ60GOz3Iz4+P57bkoKkgeBNksEvB
b0Dm4loc0HDCwLJVcUIytG2IwtHW9kvLb3ayXenlM/csoTFbiyL4m3/kwmKWLttkh64vND4At1lD
9g7+ypz2IgyTLuGCHuvtAbYDJZqH9D+Qwx1pt25FtadmlYsLL84tp9e06guhs9Sk0ncs0JsQuu2P
/OnL/Apf4lGPHQ6MM+sajR2mQRULJCcvkk3DdvV40+8dsTZFE7j3mDs2v/R51boC19XFSRr13CVd
r1pRD1SxpunpZ1BTqWLpY4m/TMw3uyzzWDQIQDjwBl4fc6wJtVs0A2Y06UJvZqgrpilHON5Qf4rX
BlRFBdGMlKEuq8epwQVmk5FOpOMzcDYkcAaZpqi8fRYhcrj8oMMzi9FqVGJokE/LmI4erZ76v2lO
e0BGGjsH+21Am3Hb+6syWclffEVbZlXkRo7YZJE563b2AALJiXQOC1NA0jZXIq7nA3VspfLkC4St
YxqXb2FCvcIso4EK3UeQWaz7qvlm9D5Iz72oi92L8BdFJkkCaT9NNTC4mYJqaMkqRHmnAuC6tFvA
qHidRSiKUpiy0nrdV5yG0zPNxP+UkM9+fEi/zXezQ7paxUwruSLOZVaSyxNa2gNNVwA4UrYCWLnG
TfUzfgEtgRKQa6V/MQvcex9VOwxNTrHcgSrqqgppNK551hr0QdbDetWlljY+xexGZIwsN0uX+s+S
sM+elI/gWciNQHjzOkyURGF5MLy9+F27hpJtMCPRfesZp7QEeS1rBwVB3d8itMpEZ4LXSLOqaB9x
5sis3MjkJVruMsTc+W4IcyNqCyr6ZLTQKOHjp/hrRiKhTAWI31SFwZYm19Khe/K/Gl8vNB6pHPx6
6oB99aWF7bzt7ZwpxfQeXljSoK4EuVTF8sSvQ3vLnPeNlRQkRi7NYnWQd/pEhmtLxr85RvYiejVS
q7QCc6n8L03HNj9WGU0D8C5BhML9RgMX31G0jA9iMrU8CfvuR/nOdsWutn2TAwmEd0w2ZopZM/uB
jma084iylaxwhwmqSM+fYvJGwXaJkUQsZpCh15Clr5jle1pJFm8G+3AheryTglS5yy+dBUZDmQlR
xSjliVUqmlY/U7u2/JI+SxZONTL9JXm33s+1vFl6uch7QSg97Ay3L80K9ZppYu0IWhBV903Xdk1u
J+5jzC5uFizwnTLNleR5OVJIWTmBzYBuHKJXz2ml5/Fd3HYqrSoiN+/jYMPvyPQwWmcSVIN/eXzV
+Tuv3uVOC7Or3kWyC/XHTmsrngYe7ZF0Bhro7OEmkMBETU4X7MxJqfTu0mqdGZkj2BM45fF3/C+6
KYNMFs1gIOabnYCESmiXJNN3OMWnfKho76R6OZq8jOjTwXVhp3mPsZ2npPlh3/KnvtALJFp29R82
pNq3skqShEjrwspaI4yIS5iKaAVlwGzUmJPWRPvuyHBWN25cWuuJ3u48njRf4aGFEVlHuqssrOmO
+46zVQRgCoCm4JXfUvTFfeO6IdYSJahOQ6f7PZzHHznTqJrGq4bfsGxBw4LZlcp/HDVDKnwo5BRU
DcmX2YmqbJtIgeRCl0XDjUnz2vc+UT58x2tf5CVG1zvVpkmagjS1iqBZ+bV9F2ssRB6QHCasTj6y
O9Vfv+ZNud6W2RuAQWK+GsNvqQ1ILVgBJhY0NI35BY/i7tW9+IBZLi70G79js6g6iZEdAyQKt9uu
I1utnH7BStxJ+12vdWaV5DEtfUHFWtn1ltmHx9FkP/egDpJpsqqnVjZk/OqpbZ++NaDySWzEaiSm
Ka2Nz5wU5k9srzA5AU8V9cylqOpORHB1ELMLhI5BYUjE6eMim8tXSSgSuX9+fEtvCaPwkilILyIg
QG/KzS2VUxlpz9r71eiwei+kYyytpH0SgX9VOcmDUzQWk5sKmIQYICa2RY08rVH37z14EQeLDfaP
P+hOxmb6IAUxHT4HFZsp03epfqoXD62M01fwhDf+rjc7+H3wmmrMAGU2I0b4SCxVNYB4COM+xVT6
E6/TJQDnPR1EaAlWRhn3DszK118BtLKcF1INHQRnf1OYrv86Zt9uBYCB2y/EKfdkoY9WUZRpXLA4
z10WeRR1nezXJ+Cx6284Mgwy3EgWov6AzPfC9vJ3PAZ1QqYCpKLAqZ3FgL5StX02FvVJ6ByVO6s/
DDiHFQXkPyTyLEGqqOoZRRWt+WghvXIvHuQuRc/uNSfnSR6keX0qv7mvSBCoMOiiRLNaBXlUQCvS
iHr2IktWv6vEgKZAGWSloy4F2ndKwECEXWzB7NJnaZdhqHFVnzBZ2D6GLxLM3LtivahIFu8VnV+4
YncN6qW82T1uxdzLWQ7yXHaNYYMRvy0wYzYPUXE51J2tNpSLCMtRpV0pR61dsKZ3PS+NEybc/e8D
MjtxTRjdjKmb+tQkKKjkTi4aYkHdfpvXklFqIa04tAEUxJWPC7o2/eS5d3opeXbgQ9rIXIUWo1NY
daRJ4RQrCU1Gw2NRCfwbVfpYf6bFdzK8VI3Da7Y3vCU17d8ff8YtA8xUCoSHLMCmsKzw6zBdWJSI
83spVrABA5zgJ7Cgizqf0mI7hEQ75R8/6u4goYYTmBw9SXbiqEZoNKRaSTa/dAWmFd/sCMpsIjLB
E2vldDsvPsWPgkYoMpj0NvoYtm1hIM2oTpmRocMwzfGTyZxItBWfBmdur3Z6lq8eb8av93fzBWAd
RYJAxeuuzM6En8au81VSnbhzZkhPHRKCNR8TkTXYwEGcAohTZQEvXPXm4IBbxHJjlOTDvzWirXVZ
og4WnDFwd+t7VOqpEliAD7bd4fFX3rOIyOn9z0fObmjuFrwWStimMiNDQQO8rolT5CjTehRe42Nh
t61Vk35oPCYfgMoexzJzryQuwXzTqsQTSEGQJRN7RL8AAk19OEfHwfYNpP4W6lV3b8aFyJkeNEoa
gb2qqk51hGwiAlff3aWhHioLwcCdAuL12qZg4ULhyibMMHv8d20aqEbyTYO2OEFH1t5AX4QN5tKN
AKKz2EhBKf14X+8e4oTo/W1pBzHkteg4jVslb9rqpK65fefFtBwhJWz2sbLwgE6P8Y1OX0iaHSA3
drkW+5BUpyCS71JGMr2qeHu8nDtlnGkr/1nP7Mw8IeRaEWRqJ6TUTsyX/BMWqxQYDmEjp4TNbH9b
uQvJxDseILjqRY6TOU3iMZfjegubLvBEpZVAT137RgjbGOXvkrCgI78B6Wz7rqTMTELj9moAkqzq
1K0HKhrN32Liws71ZlUYtR4/eY7w1SMpx1HWbGmA3wXa2a3B2j36YPtd9LKEkL+jOtAaEPpO1TIV
PXjX69ZKCZnbkKlOcfcWKBi13R5atKUGpoAYumv7f7PNF+Jm+tMFflyMjFudivRvk2G4ivqVR8HC
dbh7liIagqbjlDFn5XpN8MDDscZo3lOj0cj9SQR0U0RLgOB7QjhVxcvCckjwS7OjzLm+YYYwbE6e
a3giJubWIDtfaiu7qzCA/aCdC+UXXp2/IUwpiww8xeZU6rHd65wu/vXBQTqiLbVEm6Sh2gFNbHUf
2QgZ/WewjIPekAp7QCsMccXrJfl5fDfvIH8A8Ueen0WqAVXeeR5M61xVK7KsOXEpKazixH2xje4Z
Gq3MGjkuhSIpjYZjkQWNhy5tHDReKaZInRaNYT0pnHjpob+nwZcfNDttJRq1JhXT5qRwz4FMs9hh
unUQBboaEk/0COBoSGeYiUp4oVuPZ96SMWzjVR4WTOO9BwADjDS0xaEAIt8EMj3Xl2rbls3JSVBo
B3eY3e7HlfI87Ad0QyO5HhsJaTd6vua25cIzfscuX8metPXi8XGFQm0jFqfSo6g+ctu6zxbe7kmf
56YLI5MmoBumlyjKzCYPo1jlydg0JyEB0Kzf1rnjNqu4ehJdc0HFJiNwKUqbcDjoYUSNAyg+/OF6
MUHLqUojet3J6/T6DDgTIFkWgBUpyB+3aOQcNh7YaFTa6SsUFh8Lv8k7of4gom8DyCSgSFVljlod
+0wc87hoj1lon0dcsfrL3YPsu9tkC6/BXHF/JcmoEmIoC3JA8ymfbdy4WRzyzbGJCd8l67xjt36I
SWJ+fQgHG8jZhY2dK8l/CwRZ4QSbQfPezGTJAcuHdak2R4ZHPhh9g61YLdj3uyIm3DhK78DkzEE5
GCUep5EWtMc4QaWX99H88h8a999FoPkQ8CNJQyF8FuLJms+kSVC2R26UTUZ7KoSIeF6xsI6bssMk
BhASHM3U58hqwrUONnLDteMkptRlq9yolrpW192ruvZWnJ7qjKEYAWbaFDZHNSuz811j+yuedLB3
Cwo5f2imLwFaTmRFlMXA+j1bMDeq1QhnqT2i0BKsEFGpoCMgCYNxSY7PrtgNn9nNV+ZUqH7856JV
DXkZDLFAYgbfMdsENg7VUov6o4xKQmAM2wzT4cNd8xyJL1J1FBu75bcy/ySlRrgD096C/LnJwcpV
YKuQHhXwiGN20Uy8lvtFmBX9MQh8WjDAPaonVKMq0a6UhchVmM7z2uZMsgQ0dgDHAXzo7LzVTmQ6
z2sgS2EJnlYtPIjtVkSxjkFPM+w5ql9Km+ghIjhZsRLRp239x60MWSjJUL751TrKX7vKidHrLjgR
Z2Wp4YYkr6nMrQHDfeHqtZwZXAS0YyEuvT23JvP682cnJZVux5QKtqpWbB49sBxBxc97jrSfOCKa
QGKNxh//Rjs4gGpFgCmgoDPFDHzRjXy/7Y+RqtfVqjKExsmdds2LRv6WcS8DeJI0u4120nsDdOC/
kY4pMwiu4Yloc8cVvf61wo51f2zKZ7FvaIn+48EluM7EBexR4Aifr1K1RB7GZkKDy2jWvXJqv/Ad
08Ze642GXmg8ibAS8DbFmY7KQMwgsOzZI5tHDM15MYGvOaQLRmCKPq6kAMEBoDUY/1n0iaAKeX0T
ioxnhh4t2cdYjYgQb4fB7NgnLjQeb+pNry5uG+SgBv8rB1b8Wg7UyI0C/PWx32svWUmqdW9XFOXg
o7tRGVJ6pF0nm817Zw+Ovw64Bdt+8yL+ilfw8AJINaVMr8W3SovJehnESxuv3wadkQfvLYdyIjcB
cseF1d6UD39XK8KLhX2VRCA4r8UNjdwjGoE4Lj8W3EopVlVqJALmMIUkqBRaj/nKxxDlKsm3YdN8
BkX1iflXNBysYsnM3z1h4CZlGYqEQH6288IYpRk3fUtfgry4j60x3JbMUyQsrnraxLkuAR4pyDz6
7GDeZ5s8SoWIwmnAHaXKEIdDehRTqjLPyTM/1fd9xDDloHvNvmc4AhCTHkXJgst+75jRiATsDI9c
BegErvddVt1c6fKYO8bdz6hZdXzgG4hkwT4fH6WCXXB7brKS0zljX1U0hWDOgHzzjGVDGvWuwoJo
EHwo5NXBBJuP/d4+2i2oqTdvjQ6wN3nx0US5Orw+vlL3zvVS9my3E6HiNc+fbm6/a6rX0ikA+q9H
67GUG3ze7xJVCbA2OHdTjel6S5swCbpaSbnjFmsDO6RoIc7BeDtiZtQC2b9lRWCIto8ciYyRgM3u
JBj49Tl13Q/kZ5FC6CZw/e8Pgg8FVh8c9Rwd1SpuGBeyyx71FpTKGT1+bD/O521E/4u071puXEm2
/SJEwJvXgiNI0Eii7AtC3ZLgvcfXnwXN3NlkEZeIOSd6JvbEdGwmqiorMyvNWpPeWr1dGsmhsneb
p6fD4QFoW6/39+Om8DCLhw0DK6mmgvrwZmq2RzPyENfcWanN+jkFXEMiV7qA/HuUlaA7FAiPCPKh
m95TJdtqpxXxS3dMQUcenCLA2m4wuNKx8xFaVtxZQEozQXt3tamCBP1KD1r3MfQpBpWfB14yGwlk
hbEh9OcynZnQ7n/GbDPomz5jx/KwboKIxoBrpVAwlhQH4sCdednKE7PsUdX+LF742Or65xDBzH1x
vyV5Wh5a8WHEMEKJah5lw6pWUusi5riznB9iDiyo9jRo8MYH8MM3PSYAJmkjJMbgWZpn1MVz9CKC
8U6O7UE+CymRfVeW9AHkQ9Fksp0Ofri0+oPersTJh/1UZ2RMzWKN+O+mZjSrCoJLHBYsEt7v/PUu
jUMDZI8KVwexQvA27UIUxcQNB4Stpx8gId7fowXFUFAJRF/yzP57A6CCvrc4YcBJexbe0JkODOrv
+7+/cORXv08dwST7ZSaEDTDUv5D+kDCr63Q7VbI398XcROZzDfWfZdDxiIbSStSNWMYH3iDGaLQr
93dlm+jGmlQZ/bJk8Puc4Rnannu///k3hTqc+dX3U2feSGPHyh1+f8aHVPDf/iBuO4cEoZ6vyFpw
AFeiqIeFJvSFUmgQ5e3/hKa0jx7ur2Vtq+YA9SLzU4SeJIzz7/M/gYVa/eqczZqA+e8vBIRj3LbS
rFIxwTwamVwV40ZG62Lu/mfGHVhHhVtR4l/I1guJkxdkPXrXRNAP1WB508iRI3iBoTnkL3rpzNEa
DpuftSaqhaDk6pxmlb8QihFFoUpTLBPkFbLOfG7Ux6/7J7XklGBjkF5CehAvJvqNGTNyHQ8zedae
3WdPnJ5vO9KeIpDI7fqVqtfCBb0SRWlFFIaDImYjqNze451iiiHhd2tAq2syKMXQOmQrAgEy2FKv
dRIc2rUNmx0U5VBUvK7wIMDkC97k1N0JEoVtmISbVQ8ddTqaBmxA1I5kTc7N63keIbuQQ+0WmCB4
kYEbPfsoW4ufju8IdnxCC+1hDeVh/qV7K6L2jIkLr8pCrAho/N7KU3TxPC5WQcWAeCBJeRzht9Oa
oDe2d1fzQWv7RN0RMZeqop75lM7gdX1E67hoCZgryB7XLuOCBbg6kPmyXlxGGW3t1RRA0M5/tP7E
umD2xkpwtHDfr0TMn3AhwpcwrRAxwPaXt3t/5xmd2TvsiptcsP2XMugGqwjoqHIEKMRz+NjayYtm
rNFyLgpAiA2oIcTYCh3mKpHPe2isQjhBOMNH4/N9i7X289QDGZxFRS6m+Pn6Jzrl9jSCGv2+hKXo
C71n/6yA8sSqx/GNBwMwD+znBFr1OJDvrWY/bZKVA19bDGVMlDHPugGZzrMhIXvS6vl5ZSmLtwME
s6g8Yh7kJkmTxGnQtRzw7IHhmpOQfNcGv8rrtuCN5+T3f4RQR9JkY9klPYQERmFq/3UacTaEF79O
nQarlFI5tvj1HC9lXrcAtyOBpGotCr4p8CP+upJDnYUfhV1cZ8B3N8AK/PCSOZLFbbh+FQx50Y5c
rIcy7P0k9DBaWM8cu6RghD8XtrFy7Itm90IGZdJxHmweRljLywvS8uj8QLwCLu/GJ7z78PCw1qp6
09tH792s5xeGS5PDxhvg3c/hxtkrj/rzEziSdm8Hw33+ub+0RRN5sTLK3OdTUfVhrCG0fEgs0XEn
YLitLWdt9yhLLwZxHqkNVhM5NQnd7c/D/TUshfpXqkbZ+RFjyaDRxfHsd/4hc87nxwZ4D2RFzLKi
aQA/AzQkjz7860OZYjWrGkmamUkzTEd+YzDmOV9D2VsSwkkoq8HJA1WO7q7rgDISqXkAYF1dtUeT
w8sIKACkWokjlgzlpRj60hSYMBtbMCKodrjBW932VxqPl/TqUgB1Y7zaV5hmggB0wfyUz/zb32g7
rl3LJWt8KYS6Jl7eN+PAQgibgI+xJsJD7shHbusb9Sb/X/j5S1nURYlKYB3JA2TxNud6m9xZC+eX
jwQ1QAW1MHReUFYfuEdAdR7A7zFpmCMlohNNiIlWbsqSegH4QkIGERkc7Xc878KwNHIXxZUnCHgB
vQlG9ZrtkI3RCx05UVixHWhRX/43EpFzUdF7jvQ7ne+fWH9sctAqnEOS74m/zQd72HYHfYPOwwfJ
+GKsVh+Oa6d1w4ExW1Ag9fxHLKUaY+5FHhOpArgoDIkl0VOG0Teg2xk/D8B3+/nB5CH+1BsVvakS
MM3WotvfbCz9Crj8AEpfWHCidkqOD8BOTxZc4MtLY8R7xSSn0+Mjd3j6CczA/Nl83d9vfnbfN3Ln
FhVMzc5TJ9TNzjqvT9kimt0hJGO2Mn2WgZlbAJp5e9BNDsftnSPU69BDTFZXvfSa+21S+bd06tpL
HR9GDQ/pLy+QvrO4WPcc2fHt9y3G5J6AeRsamb3W4LYYa1yKpU4brBZcI9cQ6wEWTP3KtiAsnRlc
7u/t4uW52FrqSIewEFm/ghRWNo4zCulA8IzkgpUgdjGHcLkayl8qddMySQc59RaYiDnZ94/tXkoM
9FY9fK3YUHHJOV8Ko7xa3MQNIyUQJu7nRFmfEGHjnbTHP0AY++jN6NUzEK7PE98DVtztUvmUczMG
c6GHBUicGsKcsm9AgPrG08/2+fMZpYYVxyvNoeKNTqP+ijIwCjySTJnGxutlKVb7f4V4b2+JoyBJ
pRDVnvFAh818FGfHEU8jhxZ0Vo9Tk/z9GwOsHDTA1aYwG7Rb1kZkqlD/7ebrZ05o+Vam/xT2z8/X
qs1bNj5I/qOlQUJHB92EI/B+ko8pkkC1yT8U7gAynHNuB1bwWjlWbdfEd7y/mS3o2/AIfEUjNzCy
7dxX1ps+7F8LePERlBZFQ5rHU4KPEI6JK2CYNXlK9/Gzti8hzbeCXXlag1acbcvNOaFJATVHTLvh
iXQdIZW9UglFOSGlW3SFPgND6QikipVruBjuCZzAIgYDHRXgAK/FFL2aY4ivBHPUG4ZfncnpRbRn
GGiuMlc0bzEQvxRFGRa+ZwQ5VXLxjBa1yZFeMyfQudLWPn6UCE2YPAHMzo9q+Ya8An20FD9dCqZs
TacCkFWYCvFcuaGJ26fLGBhYM2i3jXBg4IKT4tGcprHohaLeaFUdheg9UqZzUZdEGl+j5mmM7FKU
7NchQWsyVxExWytZLSwN40Kof6MBD/+kW3ezQRyjrunY806TzNr2/gI2KD+uIXQveKIrKZRdS8Sm
6Hi8286R9ON/Mq3egeVlspLha/xqAFehBKtVplvXi9s+z6IAtViSeIW6cXHaJYqA5+i5AN2IlwiW
Nr3UAWrtGLfzM73oqic0W9ei7knPAW+t3PfbBV9LpxZcNGU7lB3Xn9nOmDD9UDaC5eUhKUSnaERd
VjZVzO8AybQi99aBQK4qAcpMABojK1IBR5+MrTqqOdqSRivptoxSkymf0LVZmGJ8CMafSrMiH/Bh
w06SwNmhKY9o5bWbXPe6r6Zd8WcLoQA+ByCA80Qx+lh/fclFhCv6Pq/EWjWclb+1+DBVD+W0yZmP
7kfuALvwBB/abtbgIRfMxLVQag9CEXEvJ6I1i2EbU+Vqs2pJN7ilAnLKaDOOb0wDmCBHzfs/uTFG
x54DLCETkin7HMV9kz2vnMnsEK8N8fX3UBaSLbs+hPYP56k0xmynxHCMuSlnGPZ88LnTSPgoN1b7
pH5jy1uxAKkBfAJSTPTo5ZT0ecl1/XBmt7yvK+KjUg+2z0t2XXxE6rugWKWcHqIEmPxPGuYRh3xf
1E48OUK3FxI9LU8D15MmOAujLYtHNSxXQqt53fc+kDqnLsBIW82iAzDqhbdCYwI7bIMdk/HTym28
GQRGZyzU8J+toE5AiceAAZzncParl9h7UoD3jCwo5vDjwmLks4LhwdEQ0PaELUi3Vanz3p6pHyPu
oUqeON5i/fcVnViyTgra+DAwgWI4BtauvaYUToUq+Nxw1pJQHcwsLWLdF2PxUxvVycqk8rtBb/ix
kkrPZLlhx0TokkQZ+7NP1HQtCUkZKyScJOAYoCKPqS1gNEnUQVQDwHxHoRlcvjpg7l/WFYCtH9h0
H9SEAfHHSqmMHoO+kUctvvc4ue+ldnBzs7NqPToCW+tQAty6AWZwjwaZr9QI9trm/p7PJvdC3f4t
VRMx1oEREsyRXG95xUmdXzfV4I7lLvQqknUAtSzfq5II3peKfFu7Vr6hjPEsUWHhWFEtAFyRzFJh
w1RWcdJm/eA2RrkvyOd2LcM+Hwy1pCsBlI8DUEvHMOEwuL2wnwE3Ku+/37MrAZQbE3I1YcUWK5Dj
wQSzqt4WxPPNWEKDKw/0f+BfFsb9Y6KsAr1pv1HShcsY+nKKWwYiuVJA1IoGfT1L5TU/ST1ibqRQ
j5jRTzytEOEVKkDTCm/A3/vjStvxbZ6o8fT89f6a6DfIv8XJgiig8wVVWmofm0psUrGHxvd6cOrt
bk6/ExHtIrUFkBgjNP1dbVdm7h4mJIBcZodZXSO3vu5/Bh1hUp+BqY/rKxCh4KsWLfQljpxu9NFj
LetlVZsdJkPjyGB9IJkhz8XKL/cFz3p4q6f/b/naTd9nwlax32H5QEQ596YHatfica32R1e2blY3
29wLzcGMYTSlWj24au0mtcG1GPII0U3ZfZTtmxDmJjtIJNf+iLFExk4lKqYH4sK8v9Rl9f1nqZSV
8TAeV0pwNe75tJryWFEjPBKuV+jlWYXIDz/u8yJhenUvxrwhB/sGS40YvUZsOymGlz6WgSkg3sis
GkxIAG8CE1piAO2iK6288xwxLvRpsuFpGu1Qc2st2st2D9VR+F28CuneSExVdGOj4Qq3rF0PRu5v
a6A/oDufW9nsNUGUga1kTEsU/YhbbPUMcbYt5trvH+f/R6n+WQtlYpmB7/o4wJVpDMCZ4dZyFro8
AdXcJaAoMDA5vhIVLV9SPAOR30Yfp6RRElXOb0UvYgc3xMDfkBSkaiqSdN9tKukKEJBBt9JYLQhi
7690fjzf3NELsZSJQiPbKKUB9nJgnzTgKSWvvghYIn/Fo9CZkH/d0v/IwRvlWocDTLuxlQg5gvap
JnZyYjp7fI7rXw0O3jv/ozaKTiBTw+Ofob4GHTqv42adiIgBwqMAmYQe3eYLyY8SGdurhqwrhIzZ
Fz+CIAGZrdb5sLOY4Znx1rRo0d1cCKXcTdL2TdAnEJrx6YPK5LoEvpwo32J8VJIAdaSr/IuoJA6L
+xpkZjCtDeXTIfC/tn3OwIPlW0CTMGU6kFgoe37iYPqlFMmu5twKsYmn9wdXWiLY3VpldEqg0fiC
EcSNnlUFRmqeugDAOEHuxP6umj4Ubd8m3jb1V9wDnUO6+bjZqF5Y7r6KfAZA/7BrsmRJXmo02slr
bWEwvGrfY0seudEpvG5F5RfdEkCbkboCgghGMK7FZmmeelM/i/V8jIvajaAnqY8pAO1zGiRTVZmV
PNLyQi8kUnoAPm4e5VFIlJ6Yzdk7cdthy59KQ3PClZBj2XBdiKK9YRomQYkRWbdOTc46e4ZsSPbB
lAEzmBzA8nPfeixbrQtxlN/LyjCL8NQZXIYzxknnJkN2mR8mNYqHTF9FwFs0VhfSKG0OVC0OMRM5
uEUmOdPUbvxSByIJEMnlyA6AViBy+KsXgc0BwIlxRUzSxE43wR1VgnF/5YsOf4a/ntkw0RREHak8
KUxe+Dw+pbX5bi/x50JYUZtbPZ0HIwGujAISnvMqZZrzGoB/fs6N7luCkW9YxLXU461NnNNk+HUZ
aAyq8NtnfnH/prEWwrGAAMXPzkylAyDFx0h1KJolBnEz8Z0vuq/727a4JuRhABoOcvUb6FFvZLtm
8oXRFd56ZFQj8AEzp/YILLz7cmjIQNgWLOlCEHU+PNuI7DhCEG43rzd/gJcrbMYXweBIuFXMAVOl
tfVdmYpMgB9fGdqp//P0XyaQ//0RyP+LLLZX+s2TXWwwqgPygOmE0eVl3QegGhC+jTVMkts7gYWi
xIEJbgACyXS+R/PKOpMTTNmnKpJ5LaZWTS4y6mFtRxdP7kIOdfdioZ+mSpRGN0LpjYDDA6CF1WvF
PqD5biUW+m07v3bW12uiHAPDJWHRsMroDhYIRs3GagwRaI79VtXHA5l0ydTmP3plZgBCiO0C9m2b
EbBjRQSB8GoEfnvZr79nPoOLcyxjLY+5VMX34KmURJYn10RZW/WyEFXFFDSal9G4TAkZukTwewiR
RasBEt8ImpKhWTFbCwZ7Xso/UqjYWZvyspAZSBGj10x57O0stUTEQInw0QNdAmhWwrCGPHcbrwPs
RZ4nheYsE+7B9crEQB073odMJbYi7W8f2UpzKDQdMD4r135BSQEOj8uG9xCPEUvKZI5cKgooowyu
B075M8aCk513rFbnjhaOCmM3KDDgXgN1nMYuaDh11OI6ntwiYrFn7bHQ3Ckszfs2bCFsQNJqbjSG
j4EQ2gG0RdMM/RRNrpIf88fKLbCqtNgILahujwDZapgO57bmFRbydBCLKVvAFYI17QYLRUHAqMQZ
VqfuGXLMnMZizdyc8AhizO/WEgJ9dDlzLal1e3TXUue/v7hjcpoD80iC1BoAejzAXCMiDmChO/tR
pDfhZmVvb0Pza3GUpgDwAA1mDcRNMZAQ92KVkL46d/3We4yBoKswpiiYjDhuxgCImd2f/5t4WoP8
WGb6rEknt/mrPgPhKco3jGJtGr2yfasBl/GMTLlyOW6v4dWSVeoaNuUUFHmWTW4WFrrIvpXy6/gG
iDm973/uL29ZEuaWMAsniTf0kmLdJvAWDNSkfYqYZ9b7CKofwfvO10DA6TYNeFisae7KllHp5yDw
WmtUrWvDYgwmN2oVEPyGZlyGBA6XQSIRBA0lwHC8xOgYd+SYh+Kja+q1LPqt/52/YC51oYyOjh/K
bE/JxBdjk0xu4ORmExh5sCk4eCbvKXjUtp7+1D5lD8H32uTlbew2i0XzGIZRwXZFews+ZRtW86G/
Iyb7ZNKiI26yRJE0wHMvlS3/eP9EF/zGtTzKb/Bp26SVCls0sntmeqo/cx35U9aQQ5UUk4N8yUoQ
wC1uLDYU4COiAAoTyiAUipDmSpFPbmd1lmzuqyPoFOc/joiRjq9IZ4m/4h0XbdCFSMooqK0w1H5f
TC6rczvRULYSulzWMhF0d9i/dPYfKfRQX6X4cRdMkNKa2ZHXgckb6NPm+PinI+++welzU0pi52BB
FfSv+8e4sqe/gdeFkVVGNmliFiagmYBBKJYA8q8A13QMRue+oIV8D/TlYpH89cUEsFXDSTkkiawt
8ujNSCdDAmg7e84TtO6eiwBInZ3Ns75eFJyDl4I+1k7Trhja+f5fR5LXn0G9T6s6U+tBgxJp3nuo
/YnXwIYXLd3FMmn7MwnAsQvK+SzT4lH1XhLhyJdGLK69fRcyOQoSg7gKCPMxgCJTG5pVklcnFbRm
sAJdfJnQClZsmk1iKNYxI8KWQ3eKbGVbYCrUr6vSl9zlpXRqH3u/rTsmgnR5K4HlstRTPbDCfbUB
PA+6GfEBAFusDHEf7RlH3CHFTtbKh0sWDw0rcxyJR6tM89mlmcflfo2tbgB+zxwHS0UHlWTUZjEj
sXCG3OsNQD4xT5FYPcnQ2rAWjy2ZB5AoobGKA1UUHM61TqP8NdZd0E1u/tK0evxYnbMT/6l0Rnbo
X/ldowvgXwfV4K4/Nvr9+/RLi0cr8qVsStEUKVEzkW0ntzRLMtq8XTnVaXC8n86tH5B2EY2CCLav
f74X+gvmR41W/5oZnZ/tw/OzCnZOTX9MyKevv9vnmjghQY2X1Lr56QJO33QP1YEHeFpjPz33O/lx
LaZcsjuXXz8H1Bd2p50Shc9T7BzQ791ml7qJSO5vEN1z8mtVgWE/I9QB6wvp5GsRRZ0lY1JPsN1+
spfyAJMhoNPeMCzgLgp+YvZp36I7Pas7PZcLM1Hy0kkBJorykC9Y9z9myeoAPgYvEJCVorg+b8fF
chu248Yy5Cc3LP8qwTFLVqzrrdXBIjUOferAbwE3D/X7CXgzPDGQVBc9RafYbd1suwr3tyAD+Pwz
7agKKE2EgddrCPlaTJQ+Ah7Nc/nCAtU3x/BpYg3AyuSd0ZAJYLASs3+9v3MLZg7tH+gcQuMQeiSA
6XAtVgrYLqv5ynOtIjCnV3AqON0f8YyQKql1uyCjI76CAI71jAl8h6e1LqIF5wz5QI4HUs0MNyRS
y2ZSX+jbtPEAqAgK3S3/whzij+xrILyjfWh74Befy1NjRxuAKevCiT2skdDeGhkgaWg8gJ5Y9I6D
Pet6A9SA87yClz3XT2MDWEDleJKYExJkSGj2/IpJ+01TXpuVa2nUreGagtMwuOWhQp0T5hh+MmSw
tCNv96ZkhY81SazYlo0BU+EhOT/KgNk9HV5l8nrg9PTUO4PJGrzV2ejuJ5MJ2HXjvj7c3qS52xg5
XF4DwoZG5+q1YAK7dex7bgA4EbFx2vHxvoCFQOVaAqVwIVskXjMwmivajCW91TaI7ABl0r1qzyDr
ecps7hSs5dIWoulroZQz99IUXYEDllU/NrvJhqYDRxikYfpaW8XCLUY6BOyZoM8CBBDtNNW+CNJB
xfsHnE+kLQ+pCUJjERMBjX1/H5cu7gxBg0sDQBYFrFLXeuvlDYBxAo5x0xGM0MGpc4Rd8oTOKhZj
NKzjbYLD6ErP4s4/egfGLVfCA3qhqCgK6J+dB2qAwMLTWJZcKndDWQiMyyBF54dfWQFuhXwklVDr
ebmy2CVhCAKQpcNakcqmdMZjR17Op8jfN7WTneBdNqk/ETUrjWBa6aGlzcG8rktRlKY0Y1XxRRL7
e8HznHBQW8KUjFXWSNT5PvBtkCVg/bUnCh1q0UKpQGcY/aLKUqyvOh/VyAj3shPD2kJF/9zXGhrL
FXd6Xp44m3vUKIEeda01SEUKWREw0IcEkK28XliJERnVDindBEGLTAazIrmVHrVTvVmRTfe/0bLn
U77w0nLdikAbg2xNQEOqf5Ynu+83/j50huLHnzhShF/3RS7uK8J3kAehngNEvWuJY857Ss1gX7nG
5iWjHFjCvkU5eKy8x9FRwpU7sby7MJqoeMOGwq1cy8vjnk/AWO/vpzB5SobcKLuMcDVw7gVHeA7S
Jz4ErDIZ1F2ZH6PkIVEKve7sDrwGAWbQi28eQ3D3t+Amu/i76/98Ez2rnwC9F3Pq2AMNoKVgqPG2
LSYixh5WInZzNzokgPgs9iFLVhsQl+4SukFRrpuJxZBTvd6OoOmzNogLfy8RrtpHf4tX770Az5mi
++6wnQSrBsGbKzyPIHZeYwujIf9+Nf1SOHX2XA9CQbWA8BJQK6k57Jpj+gkYZT3eh64EWm7yOe6A
QP50YE4dQ4BddX/j55t06emx7yJmjGa6zJnknm49zUWYx7YX/b2f2Wl7rIOHwTvx3Ph/FENdaCHr
R64EqPC+/um2oIe8vwg6HPhdhAxieRBWzaDjlGFiJS7MECDB8KrduxdWjt/GKwk9GlFtPijUKBQR
6W/k9gV60CkQeQ7v7C7YR45qF5a6nYx0W++lzZ4x5a96j3b+ZKsZ0754iIh39JCl2WxQbkCRKtlr
qOnfX/LShbn6Hv5aa5NMLUE60qK6Xb106gfqgCRvjWb8W72r5fNYG1CeqjeZ6qt2Y7S8lyRMnyXk
du5/x8LlufoMautVsNIyIY9tSTygtnoT0E4fRMaI260Q25G0Iu2mfotTkFBgmfG7uBkoltKjKg2U
0s+HcB9gHk6Pde61AS7ZSCZML4pkAs8a+B7E42Ai4fAz7lgjKEm+w0zJ5v6yb4ow//oQpHfFX4bo
37jnwkv0SjIKgdyHe2144iWSCYfer8ASMpBgEx+R/NxLa08AepRhVkEJIRSARlH515DzuT5ybtAE
edDGcJ/WLvr1B2BnWZWyjUQrfBiyjaBZYmnI3jkJv3yMtQaqi/cQuHxXlj6LoUzG1WfMt/Fi6UyS
xr0vT+Fe8D97rtYL9It69TE9eSmq97u2OPOFUWSmLLYYani9L33BV8rI66OHGnivqLFR9nKoAh+m
Won2sfyqBgCblXSJ80j8kWPqK+Q8MyvWZtl/HcDVgtGXANMCfKoZ0BBwktcL5iQezFVJOfxOYdZI
j8g6CA513uxOsj694f/++HN6H40YCjmR14rERkBA72MW6GOYEK18M3pHXieAL6KheNOCl7DHw0g3
MA9Jdr5RIFEWITW29p6Y0yc3341sABiJUXIBMfz1d0+FBuwwtMDuu+IcMmBCAc19sHIRbkzvvDeI
8CU00fM86KauZSRAIPa9vBv2rVKQHiCBcbSWJeLo4RUFb/45t4eBOBaEDyhuXAtpG6ZPtCAY96P+
sd91xkZ/q4zpb2v6G2Q9ef3PQF5D8pFiB99EE/gfmWHLDvp69eP5qBGOEOfj7PztSGC8dqQynx4e
BGJs3U5//0nJtrfAN0dOSA3hAZvom7mp5sDZ+J+V8dPpnz+tOQOYJHqv/8hHkfAgwJPIV2dJ+Hf1
ynpSMQSoEnD4kQOSbNIRKXrbFezX3njPyLObELPV/8trQO0IFcKpFYtO1NHHjthTfZYYg/07ZFBN
cPYpjpat5AN+ceNpTbo4ALouyXR534oKxO32H+BPxUj+S06c/deHYz/ujf3RqUz8xzW320/b/a7s
t41xf73ifMT3voB6W6XhAI5rDl8gfzRG5cq683G0vi3rZBqYIQZ8rNkRWyY2MTfmwdVfNq5JyIls
if1pqPqaSs43597XUM5XHkXRVyZ8TUxK803R65Xl3obo1+erUqa+C+Qw0noIaCoHY4oJnNxP+838
lVszT0kGpXcms96B2DV8YApgJ2Rv4Nq4v+e3IQb1EZShr1U15NISH5EXJxbNueh15mMSNQQxujwC
45LxdrmEnDGz89H7g9JxDIbTYi24W9tsKksM2ATPz0R8hjUjFZH92zEHzM8uJnsNN/xMcPl06MCb
ZT028P+ubZ62tvv0Kuj67vkBN/Br7fhvPTGY6zGUi3IDEssi/MK1QfK6ThuLsEv2KY/+GAf0VnWe
GeVHmL0CVzSvIyNlXR94CuO+93QWo5VIMjdIm9Vg/U5WzukXh4/SRo2bMV8x2McqKIRcf43CKFEv
MVOyf2NIZxiN44N/ljkkx8HIVCJtIngmTJbb1UZ1sEGNrfrEg7E0KpRKQe0Z7ZvnbK3tf2GPeLwq
EKfx6FYEhB+1R8hHZDWXBfU+zIDFH+Slv4czAldt4bG2xnvgQJf80uaAAGs21dT8FTMw42Vanh5i
JUmMZMwCK1P50My0MbX7Omf2IIvwzSlk16ZFbj0lvhWwK+qcXkW2itL0gRcnJeejel/k761QG136
FA1r1Bm3JmwWgpMC+ClSRDScIiZOg7LTIESes7ZnDZiauY46uZyvWI+ZMuHGQKG+AJ2Qwb03Vxso
/zDkfF4KFTOcEdUEIhhERWkirRfyD2Lrc5++2EV/p2BIWF1mQbTgMUzzPY6qnNgYTfIAxT2mmVv1
gHYywirlPqqs5A7jyIQ/eRLL4MzKew1PY2ForaRAON5ruXeckOp7qbK+AOtPL8U86aoOXZRdxXT+
RkBRxe4Z3h9srp2yc9AKkaRHcjAIpPQSNNpIbNzaI4BAUcgfcoZzEqlLXjEvq2ZGIlRgAo56sfkq
h0h9qfIyEECozAjglGy6MDJ4JZle2LKu61hXyjQfC1cq6qH0CQAf2egnEBTPx4yf6mlKhxbTup+s
XJSy3AlbLR2tECgWfESCto3+AH5JQjAHXu3GiKRuQiQRjiDAkP1mGsE3EQthhTxILNaEkwMZaNp1
GEkHMVfz1Km1DANxXBEWYHIW2rY3ZCmZPH2cInRfxl0tsGYnINrRhTJWU5uf5Dbc4FPQfsP4efPV
+NAedCmLOShfvZpDmz2LljhVwQ+TLpKb11z1BlxqqQnlndgz0z5Lay5wAi4bHsskrlLS5lLhBonc
dEZXcPXDkLL+6wRitT+VmPKgEekrac9Hsdagi2lSn0qF10o7YtmcIckoNr3BjR3Ad/K4wyhqUUe1
PRRq7IPVrq++B07SOENS8ioxVJUt4aAEkHFZYyjEQKxvWQlz7Sn/XUqax9gYKWdQf86Y2AxzdcBA
qzIf9yC0ikTUJG0CvQZImG+D5is9Ayge80h8KPk8iWU2yI3WjyQRGdu4F/VGy9jUBPQ4u09qDXas
r+LimGVB8iQ1SZ6AcioUQiutCq8h05hUD7kXctFuCsQKayqCxg77wgP4K8PyIzgHtGbXD+wI7B2M
2nzHch4yjpB7KbKqVcPXVo7Jk4iMOSt9RXml5KTp80QzeUZIBFINrPBQCb0Hvq9O8oZNW7VKS6qy
ZoEOJsbB3zxV27+a0GEgCSxvTUlaacA4TZ6pmDqvuS4igzzhvHy/aVndl/kqRN5t6lIzKYIWbfNi
pyFTLcbVcxyD2JiUKP2NBpPWITCiNNnvwBKHDCEPdpVRH8cubEgUsMGPhDFJUEhWo2QXUcBxusAo
OUSyaIRSQ5yGlXOYeDDaEPgBRJi4dtz2YdUyewWzseq+ZjC3ZnJZmCODIU0ir6MS030OfaWdB4+V
H3ps40PLNpqdZOhl1rOoG746f6zB+R4iRa5z7IRaXJg3wsskhtFzygRIK0py4BF+0JDLajsf6889
qBhRhlZ+ZdNewYlySvmN2YgMb6RKmLZAK8TVb+D9wL3RYJYI3ftNnegge80bgvSVlhClTnLMDA19
/MK1wM3Rkauu/gzZMDgc8z8UXcd23DgQ/CK8RzDjSnKCkpVs2fKFz2ENkCAAggGBX781l92DdqUZ
hkZ3VXWVikPDVSEedCWYPc2146y97apdg2EBSeslNx6fIIJYs2RAOu9QH+mXwFPsIcFIvz+6o1fi
lNjldribgiBQlQJ3QDSD/TbPhdofXZ1OuFByIKhmLFV/p83bod33HZ9xOMqpbrdC0aEl84D9+9wk
LEKoWfdfIeqw4EJ67A00cHrGmFblqvh7i5RZO+0Fw/ctSwUdYr/QbxU2F2MH9KH8vVQbWr5jhZVM
K5JBftWDCr9mb6XAYu5YIUdb3O7nxAbQkdU4r43yCAG/PV+oBSzdlnvSYwGlkbpErUI4KoKEjupI
suuIFc3fe5hZhZ2vPilOGbV8eIT2db1PZOxB22AUhFdPkkna5nnEPXCe+fJE6RiLDipSjxE5P7a5
TXqV/SjpZvJ2yXbjGrbEhJ00ru/SDMNav+6jRns5Sr7f6VKMH0LZilyqXavvTGdkuavZCvvTJOzz
RRUWHke4J0SeJ6NY/SQEG5AWlKBgdGRV6d6Ag/EPAWXjBg1hi6tZpnJ6Wg9rSljik+2dISzmC9Bg
Ob37lKzjI0l2QyESzLMLlqY4NuxQ8H+Ai/axyeix/V73im0noAPDL4RK+/eIaNtbiEFdvO57tdm2
1tXy9dgmECLZHIqixUJxhtWlSiXuglw6dpwmtgNMHnjY1V2e9ytCC2s+6wsZptI1I7fm6yLBuV9p
uZPyshaxfw4Uh0xbSocvTXJV/Q6rtvIZKSJua9WE9YL3pFhAVORZb+ensM7101zOI0T4tjKiy8yU
ytbXFm4eqS94fCCbF6ITCXVls8ZM65PmGwOP3uPTtxTP59yWEC/hMo7j1L/siO74iibD0wbmBMXx
oISN+HtLXkesfW98bmkKALkVCF/9hAa6ejODF58Y1/yIs5lmQ1OwISyPq+/tfpWKhFcJfeZ4tkOC
9mcqmAGhc0RySpJ9k+f59se6RdQpXm9ZI5yYb7Nvs3RM2Ae2RA7S1Dx1vCv0srumhpnhT45sjtD0
uNBVkxCf/8rcTLJWY/H/SbhZpWehAeE2PU36cFfYBenTYAYHGOmse+TvQOCZ7NS+Ct86kSWQygRT
Tvc8Sl69ugGZas2skmpr3Zw4uETdhNkdSnkBfVNSIVREaDzcbc/W+aPmZTK3cg0E6uiJb+MFjje5
PsGhjP8LhQzzSY1F9Qwt0Q00ySovu8kTBHitpbd4QQcIxboeOOjSEW9SBNTNFexLWp7hr1x2biF1
SAm6mbAsYrvHvUieSTnG/mGluxLXYsdPL6Fnrrw4arav1VDrsXX9vCY3nw9pH/gwkAfS8/mvHovp
LRYuhm4TExQFJZ/34cT45msAiiZf79iR5+rRkHgzRuAahhBwAADqabLU0TMP1L3C1Mfxd5NJuzzX
8yr412Lb0m9qMzDFX0GbrQ/llkZ3IN4GcZtYsLPJ8KG3kADIzXswTGg6UG62YKPvcoIGtY3bsUHT
sc37d+Np8u9w06zbiKUXf4UAduANenZGz/1mJ7R5aD8h4lGZExiQTenOu6TD/VYkmp1MZesZW8eb
L648TS1/OzRLRVfPVmNMkzud3vvQU94lsR+/YcvEeETi9FP+WLnqGLtj3Wd+OcRiIP7M8SvvMMtg
/qVBOv2LcFbx9x7vkGoIgSKs83vtEzRXEq0TGoW68vHdSOPSLxqfynSuCtn3DU/Hz7Qv6XzuD/zD
i42rVzNgumwYlLw/MkqCaDPs0rythB9/ii2pxYn2tXpVIA3vjasxprhhku+8L0Z7t+wqectCDf73
dt6io5zS+i+wBPETHFeMb6qXNfzVFLfoHPalEOdE6GNuxU6RvlDMho/toB3cAA2ahSfGk/Ann1xd
N35YEbsktwGpa6RccA8XHGJZg+SzHD9NuforeoqdcmX25Z+aTP/NVg6GOxalcWqzoai3Jquxqgei
aeHDqVcVomHdocDwRu3UGYUsQdDdWPEvI4RG6FkSm77gDCmnRtZRf5qIDgdaPod5Ig4e71GQB2yx
FcdVbmrE2zKMHpOL/9GtGl+p7A/s+W3qD0NV6092dSiMw2jhZIIug31PdVGi4SCl3rFVkMUnNqwC
Y0uSHeoEq8TsMm+Cve6hUh9zoP1F6hRkDmHFRR5J/Z0TqR4d0e41WZK+b6e8p/kpcwv9yUQC0Ebs
dsTt2Oq8S9DEymudCWSeZ2YvxaXiid1OAt5Q+j7dk9mdhsLDtCwkB8xHQPHnebfm2+K/4BKh9R7q
BYj6xBYCosnO5J4XmIlPRZD2o09hTgvEHx1+c0zIWG6ICFilW7cUhjJbkKw6ycUITHZWOWy+FX0+
dMVuEtNhjjk0uvYDHBGwdCxwTZWYRQuXGWb/i77CNc9WLhDyNiI++eJGtm4oWzh+njB5meWyjIW6
K/gyyGtGXJ52aQKn+tcKskyFFxNn1nTJOXFjh1VvmLxUEyyFdLLD68XlQFESfus00mxCe5aErMJq
+4IZujEIjBsanJ3lj13r4nu2jZg15tyntiH1aCGN2Zz/QvaFqcaXUhaA/6Gyg9TfhaWNhtdTY/h8
nApUatqmC7j2phSFBvLu7cqRkYnUPF5g2VoVCt+K5d48pvugGDorWt/bYQ8QSZbQ2DZHTeajkQlD
+mo9VD94OmSmWXXcobkNUdG2yDV7DpnJ52ayvAQntReybPJVIVyonoY0oCfa45+eV1PSZI5NYye2
Etm8o5n1q5GS/E3qvQK8xpyKnduWSbd7WWuGh3KCeJUhi/Edy4P56zr5rT7l61KtjSU88GZRafVE
BCuGNubgSBrsa4MasduATtRDwf5vAWsDC4jc5cjBIvRoE1dMz1gvw8SuMqn+c6mXX6gUXJ/qecEr
OZa6HtoJXRPycweZVR08vAqsT4wan6nIXXxJEjEu5yRFoUFFsdVXPHni3XlRA6ZLBCcdZZOBKlCn
y3MIhi+n6cAychcMLgB+h/EviudImeVWDpieXD3eZ0cqpzYpZ+3b0u/6y16CV+B0LDx+KRpYTLDB
FY1wPhENOvDt+5ZN41uF1B9ATAPa4cQgkfeiwCOmjZgTC2ctvA1D0+cUF0uls/xvVAtNznnBUQaF
q1k8sfIQf+K+Hm/b4HPYQPVAN/C/jOMDruzC0Q0iXUkVmFdx1SvyHtMp/0VNZpJTsowlViypzMou
hdyAN9Tx4wPVOqhO8lFu174SsexqDHWf9dTnycmPpXpWwxHKEyOT+IwYVIEI7cVWNHZGO9RMYqqf
sZOrYUYwRVTddCEDe/PFnplLPkjkWmELJtlPHjExpzxFCb4qkKgQ1S9mQgxjXvNPmudO32OYMBQt
4Q7IcqgJJlVoKpGUbPrJmlMVKYf7ZFbK6+zHWJ28n8QfOzn1YgBFI17VysxerVrt/D4zPuGw3pPV
tN5p6EcmqxT/aqhehnMtjg1BqQa2e3cbVcuPIE2Nk3Et2AdXaj5gQJboqskP2OGi3s0YWbjKZ3qF
K6aVF9MXcMijAv1uPQQ6tQZ+MQcOj4wW7UoofS75iModdLI+Lyk1aK4lSfHew1jTNL0hqXg0C132
h2LZMStiOxDUCLSxDL0+sPsrNo4FkgUXut8qZYoF2VnkGk3sprK5KfEIAmUPY4/Lleaz61YR8rpd
BswBHWDhD/w62KfJA2CT4MX+/aiNCe1mF4NhjIClfFYkWQG+bECiGhaw2HGfFTQM6KiQAdxRBI5j
nQtPQtrSJee0WSVWEpqqGlfTcEzOFhVqTfVDOSJjojOJn75kTLG5wXCEanckOkc4fcbzsc0qDqm7
XLmpTr05JOxVlLaQZvZxh3spH5DfQUc47Glv0Evq2z5LE7OeIDhmKkEfAFwHZ19jPPkvOQz5PGyx
0XOJ7nrDoSnzDEmEWGxvdLlv7HkWnPXA+WX1PC/cMyCEgWp0lxJfw2QCZiRm4Wl9nbJC/WTUHh8p
SSOWPRwJ/1J1BMwy2U5ll+ehbus+9m8M+bIFmgiJ86/KOI7xHWKC77CJhlspLSSQLwa0yuJN1vE8
1yjRmNv3W9U7sGJ5xjw9Qxc25Wv5tMPbq7/scaqmhqQDauwucUdP00hG0POx2tfWIzO0bsce1h+t
COX2ma06mJMY+ZI3GK8B9Ai/H79qv2d/dcxKIDe6SN+djSs8yVb0Rm2lc7zMBm6VWRNLI3GGskz9
cbJkui1vHT5wwUWhgK88uykxzK7bbaNYBJjYhDrmBwxPvYqEYO5yFZZ7Ummeew/Tt1OdhJl306iy
7JmGPmytRDn4b5olSxqXJ+bJLDoDKjiY9XtKiym7aOSxPtW1NUMHj21sYw9iTfQTk7IU17JyKz2n
0WfpeSQOVLCQSuMlo33mzqB5PGxIipvtm0yXhHcEwZ/j1aG2v7BinEiXDkg+aIAiVUNrEXUzPBeR
jMODz0bNm5VSmKcs3sxA7WI95G20+/YnExudu2JOVH1iKbSg7UzVUJ/gEJv+rrHjintzSOvaAd1O
ejoyvi6tW1L/vUYa6RcVjcMpkM5mb1Nul59kJwzd67oXe+f0hPg+LUa4oXo6lz98cUMfA0SQd4YR
4+9mkwjbzpFm5kT0XlwZ0JzYKWwE0EZzhczRHQPIibFJDRcdFULqwfow1FJO6i92I2xvrEBXZWAZ
idLQVVjGwWpoxIFNIvCZnS/Tm1VyAlrsDYKJxy0TSChFY1U3LtZhAdJvMuzmYOvJNNmY131LFU+A
KyuQqmdmF4DCFnOZ6CbOsMxmCyI76DgV4LxF5A9rbqvlyvlttLAy4BXrcURA5w4sE1K5Si0bbG9D
Zbtdp+HniKfMtG6aJJreuR6AeTIxd96l4z3ZS0WgkyEZQBhcRHm/SpyAaLPy+cE4CSgnACf9Ard4
v7QMU9t1KbN07aQJiQfsrczjJvYEH6HYoSWAfwSceQ4z/KlFjRrIY/IBUEfGjpqYoWHS2PdEK2PN
2DBsWm5wUkTXBqRoq//RgZVLQ4xbk0s6VzhaxwiVfwf/jkRf0Ygo01I8o38cbhe6gpiL6lLFbBQ/
9mzpf6Eji6IVYxiEamY7p8gVCHQYgOkmityPVFt/Phz+1YBEAv1WZ7tNYewDbOpmdVMDFop7rJD+
uNfLudBr+S4tlfeeTyU2jOfcFvApx3rsB3dBzq/w/eY0afyRDGlTj0xCISmhnbYhxAi2au8fxgOo
Sgt8JYOd/WTc0S2yD3NXAR3+EYeADsmY0b/xUvU/CnEUf2w/HvqH1GgzX1YcIcXXFId2vDt6ScUL
PmUQ3ZGsBY42WNSlD0nRp/1Pb5YDN0zb+ZHOXrlWs4kjYXnzDr5mWWVlx2ES8rlgZwoPQ67rr9bX
2BToE6fQnCSh1+9xlh5lTakV8Gq6Rl77dtqMgm9CvZbbhP+4zs2zz8Nq7ni6GQqPK1Na/T5FQnEv
ZlcOz3IcR9IVaHNxpxczvE2TGSDAwrTk/k563Gpg4+AJMOZD36HKxyXTRcBu9ZGoc98Lwlqcex7G
Irsr+H6/jaRKUbC1IB1Bt+rv4QxCvwEY355shQHuItFFiBNf3Fg8xcMvv/lULxG74DrfvmRTAoOE
TEQF8BrTIkZvZmoQ9PhN6k5J5+x1K0OYun2tgrt3IKpQpm/WEujc6P6k1iXOH2sspwHIgymxuQvw
HUuf65xfp7An6ro5A2lyU9Rh6y/Q9Ep6smNfw8IPPgnifpYHbtfuSPKJXhcG/2MtE5h81KoAFUTh
QozPlON2+TmBu4oyHh9vV2X1AMBuXU/oTAvX1Xov1yanC4RdJAXk0crNlfPbghlpOg016miXcdnb
czFS3l+wGpJ9yyt0Kbhs9UC6YZviTwGbT/SQ+9z37nRAPrZdqHfTeLchslA/BFrvZSfGahy7Um5q
+O4PlMS7sUd7A/dzQDWCNjgmtuK/DA7DENQdtLzbeL6VcK3N6k8s+NIfiqxz/DtsvOr/AKkL1SuO
1wxDSNQ3UeKi0CQJau+P3JgKtNUwoYvVQGrQ2gtyXfPcAOhahHmkYw9oC4QAdIoxABxbcnZcUamW
pD2YNnAsduZQD6QQyp/FXOnndaAWijhyZOjSlvWAmaBY0qkd7KyPN4k+5IOMaPDaWJaINwaws8Ab
hJhI7tnAXP19nlKYINkDvcQBT6zpLh64Pe1cJ2ru+JqY6lIqb4pn5ukAG5FZrr/pkJUQ40aPePcZ
icDltd6n7bny61g2cd3oqRzz46lPB52e5h4t3ykz6ngIJlnKhvcMyshcL+PfVMikenLG7gmwKABh
aFLLULYoOKu4zzK3LG+FSQMoDqMS7FaOEs0ulyoHJB1qBYRzqwVGkRQLFU6r4y619fhVDHheTxMp
ofzc3bS92d3EN4fueriDmgHwgsbZWDbzbDARiT5JP3Ax6xdMGOFJbr786RhuVmNy4S7VcPR1U5Vq
/TwKtmWNKia0XMKWGcdTUFno8+dhA0Dql/KVAsdUwAvKCgsf1sLJGCBAhMWuLwmi6pG/2kDA2aPc
6x5ngQfqHxo2xwour8mQIwS2N1hEqXBG4y2yaTxVqNZffZz1rwXw3cvoNvRhJFlMmyNz726YgD2d
5ohJr6Vyw2ca8mmxncpd8k8rmiFwaLb0xySI+QVOh+zN7IJCav3M827H0B1Oa7osrx7GI30DF9Xj
+z5ptGpzrYvTIaINrbk1mOAvSvkhygNDuSoFqJ4yFf2HnNYCIocbUL9h8D4F6B0G9LJ29J0IbvCd
k1PJ8D7kyzsD/QyMahsiRIQAUnS7ipn9iAKiyrsJzf+XA/uD73xwoO96agnsyr2LzxNZAEHTKNwv
3ldo98UwQbNBgZzdr3qU5dlTPd71q49g08AJwZ4CUCbuIwZ5PKMkZ1dQQAUamhE5EREYwAcOh+wP
JD5ghmoQ4aDXegQEkBGnOyamff7IcCGnJlE40xuyKBIBuQ/pr3Jf6y/rZGcwGNRa2ZJ6cyhiWbp8
bCzpX2kO64V6O9jXWPcyAbXjImnosADon/YJiF0Y6PKKjbYCyQ8S5zUgPF5831MvhoutgrgIhLwN
zQIe6jF4feDvyzjcZ4FtYGdMPrqlLdEB3gWWKwOfS7b95RU4kAbgJ2JVOEWoDGKh4htcILQ/QfW/
slaamMDRjoo1a4sJTTRmCNfjTouY3VdwexsbGwb3RyQaK5Q4lAHU0sJbf0UP6XKA9GCxWyzKK5Bm
cx7G87z2yYvtbVI1PgDnauG2jvu754nfLstsAFFsA9aBgk8VaGQ3hW/S9eM/PzOrW663CizSuJVf
NdEmgztbZj5A9B+6YR4zcKvXqTYXfOv0Cxf5cDSrH9hlzNAxgIPosfOshuFtsUe63lm54aHKkRhr
MCTC8A0veTTX2Y4TqI3Yy3dh10N1VLCgT8UOf6g2yWL95xgz7Jztqvdv0AbIF5jlh+edFx5PxHpj
NTAUbz8M2cwjgAH+NzqxYnRE1/Zrs9nxpGQKCKeO5b2it7UVt7HiPROiwLKGnsp/OhwpO7lxL/V7
yEC14RmM892+4bFakjz9jtniBpm7CvIyx7V5sLuY4FVfpyv6oSS9E1Psq9OaFREitFKKX2wK26uc
gSs0G6bleAY+Gfo2+Cz8IrnW+hz3Zf4BgQS6nhppk2WHtpIUUAbs671PI9w0vefOAoYcrL2TKvr5
PKLlfa9EdthPqE13gj2xwqzqkhHIZ1tVEXsmgS/2YV8ZSOYyi7enDPlTx7X0qciv4CtSAaY8Uepu
n13U51CGLLuIjRzpdZyY+j7iVcuB1C5F9htY7Ea/YZ82Wz7RW3IIKzwMfEB9Z+KcktHQFoWbfgKA
1+VlC+uQnCYka+ECLqEkGKPwpwHmV9CV7TuFaQPUz1vxkkASgHZw6Gd7XxzoZLsUjPBnqcGKdz1q
VHLSk8yhlgCzDxU5po/hirms920dfM/Ox7HBlCmXgKcubKSTxWpZtAApKm/+qxkIKCBv4/ZRYSir
8bSXuJAOmkXZ4oXY/kx1rRR04Qc2mdjuCb236O2Xc6Z2gOCNGq3+pjlImj81flw9zENChnaZM4aD
E+KBHXQEV1l3LMMMK/4I6qPqlgO/8BE1LWcPc7+O36Yd+DnqSV+9FLHM/+02Jv1pq+lMGx6H6met
Kfb+TbInYIPBxJ/LYiT+OgqsiEAJjYEUOqYE7sdxzZ0EZYoo8qmphSTrqfABRTYQwJNnbCaX6wmP
HVABcNU5JHRH1NildwQvqo5EvWRGDsPzWhhgoyXQE4ggcghr7tG35vAGG0wPr9Yhh3iox5Gr2qnI
B91mSxrRudq6eE8oOxxI44hRslitBG+vKusx7DEBKC1DcPkZChgsyMccaiOwnpUGVbfX9JtM6Y3n
mGCvcxei75HkWbuSom6zYmsnwTD87Ojo64ZUgEg9A8fbAo6vf+M9DtCLzPsGRjJsK+/g3VHHbymC
yOCIrPxGTlBNzeP9MiQjHsxDgBZzUFCUJ1diam1RUKsdC1I8Zh0s0wdcoDgq00mVZuGZ+5WC4V3A
zx0nkq4Ilt9nFcVLWHgJQ6MVDNRLkUHzJ1BPXbW/eKBpvtOFOcS9mZ2Szws0QMnF5VPq79jiAder
dUzIC9RUQVyHcmIVxs2gn+rV8A1NOGFu/AYATzoMOvNi3rIlDgmisjHlDl9pX0iGtIcKpMuOLPgC
Vxgw83cuZoTHaKqA0bMj8V8zjGdlI+gSb767Yp26EJmPF9Yjr76jI8HiuSFz+AuZGOCwJBsrd4bC
byAXoJWZOUt51Ou5jyBbTR79b5eRfT9T0mvTaVPH0JJj6UV7i8g8mojPBYIF093LLceUXx28W3E+
ad+HB2juNtVCnge8SBQOcEQCCArIpfKatXtWlXWL/sNjBUmlWJFT2wFEtt6WeX7jSgCpx0HrjxOV
BVYm7MBumqLEl/Eibb19Ysrhr1Xg4EPSaljTdoWOwQL5gPPWaZPaPS3g+ZGURizn8E9AY/FjdNWG
5bxhrvszbjI0cHoC+9sobGds3exnw6CqSA8G6EP39pGNAqkSeZ358TQEhE7iQ2YBerLFmvBjgkrR
NtWSru7jwLc0r2sPUd5pL1Qm3twO9vwHr4nMoT/r4d1dUDOh5w6Tcs8LNgaeLFHD9p2mh5thtVRa
vG0Oh2/b2wG+sZyucLGdOWxJWdPHeRzelQJD0/Y5NgsAA4PcBagljv4papODLqoqKRrwGCUyjOD3
nN/rFQrbEwDrIZznnWEN1M0s0DM61Lo8AcTR2C7ALe/v4sCXZwISy1wjNlnG950BzPpI6lmk9xpH
j/i766reHmjExnKDKIciXKOX5SM11SYuvA/qaLWIFAalJYQoT32YsJ4NQSVsqvYDsX2dIPWBeRuk
wvCNJFW2IqyhMuzLxki9f+ZzNuLpyrlP7w/0OfB67fNlaRd8WdUdmx9BR0IwssMSCvHe10P2Vf0I
Y6WKXfYAfvE6TRuTwEqRHNy324r35wImeN2bTKU5PcPBcownmxU9w1O2VRBkFGsu7nXt8VR66KvC
xZqk1P9RmxwDpFoId2+2mTEFTmw1gXyrc6mK07iTfrxApRFkRwpH52dU5ellVhTHoKHV7F8mfD12
1UuY+g+9k+DeEli746PjuOqfpO/R3gbl+B9KsJL9SGWFylwCoyYPYA+RUDAB74U/wyzo+NeHMkXe
w2qy5cSDycGeAofv7xCIixNMrkcAI4XCHabTEfxEzwlq8/aVgNLZbrQN+D70m/V63EDqXtztPOV/
gER4TRqIbrLY6SX2ZePA4U13O5gAsMlMLemZaEb8uUgKuK/HdKz5fUnMll6Kgx5fK90Px5XEMRUX
58B/N+uS939kySHP2bFwPoElwbGNhOYVl/UmecGwgfl4x4ZVRea9AzMOIT5xW4njg+GwhjhtSW9S
krXarsTsZHnAaw4hQ32oXP7WE+axJqaWFifPXFp2udsLwEQ0nUs4pgU9PpSmcg/MjhgB40bgyLTl
Rx7uXBiRBJOonAxnEiUEI1lh8rxN1wJiX5ySOFaTOWIsWHr00laChb0YyI5Do9D0LE3i6o10Smv4
Xe99KsBsA/QBjQGBFpZrGKjP06htOX5KsyU/dW6dBeawQIcH3QVbmsVX1ScY4ry6FLWh75iPYG8U
7Zij9I2rHb6ANFH+EjSonrtRZ7d3eUsC3v1RhRK0VRlwTC95aVsrl6V4IEeCdKCgsfx9TzhJ8RAc
BcDttJDj0cz5bb5a9jSL0K1oWt9paP/jlRxmBCWrOBoykhfZrYNYMYti87pgne4hm8AYONVwItoP
njfDvK7/lEmPf7wcx/KkwK28HqYEWsN2nWADuK+OD1QOLBlZzKGvGQMZerH9Gr55IrDbz4xe3wDo
z8+stkOPEWiN7wO8PPxlsHpBhhaG+wNqQpv9p/E0FQ1gHnQ2A81iDsr0KEEulp5CXcTq7V9B1phf
eblTfHnYfUigQ3GAZUdVkF8gUbYBqru5fFsjmLZ2Z+Oi2l5vUJQtPHFPsMdwMF5Bh4L06MgYbAq3
GG0jwya+JwNLPzGdzV+cgry72T1LZOsgNKbXBbTbX5Lm4wzNeKmWNomF5B141xXrhNVon+BvzLFT
JUaIfCKIg28VhIDmWkVohH4vgLt3SAMrPLaQjqvhHjBFbmF6qVzS7MHUUJVxPPMnaMaQgogJAg+c
XGwCdGEtw3+Vmw6Ldbh1JueNO6gqgljpcYGSLHl0eHtkp1nh0cLiXoB5KjI0r8s6pBd4fzJIA3St
0pPOgK11O9S6OGfyLCKtNzELosdzuemLNgNs//C6Yqm6KrcRkE4tkrsjqwnOzSqbHJwa6uIhSRh0
isuMDBKcBTi0oDAIgp/LfazT1qVoOvCCrRpRiUkKOWIoQeBixLrpB8t0D9hKM9AtgVXwNCK0o8cD
3ruIgQe9URKuqxrdFwGRuAYUhw4CPlgjTDAWQMv+hNZ4vBIE3s5PoNDZVwb+fzr9T9p5LMetBGv6
iRBRBaBgtu27yTY0EiVuEKIMvCt4PP18fWYjtTRk3DubE8eF0DBVlfm7dO3OQCLf5I5aMu5ytvYJ
ctTxAHPAajBmFNXrPB6oBQarLtCxJsBCSycO65wi3h0/eQ790RKUU4bbwcng8NPG1/FaO7ktl2Lu
BSxf3tWPOhEUGsr1iq+DoyoktVMfODuz8/jNemxOVpt6P1WZGE9IctxLH2i0BlWD2u/AjwH/GhMz
y5aVM/QIzWuPGCfagOl7yyj14suoK1Et3GIyG7TkSagukBUWkvI4N3ITmiW0pbnP4Oj47CCXJQJ8
ZMZrLRo1f4o84NsFCFRMGnVrEXCa2lWXbRpnVifJ2/GXpdJxfX/V0nwDEs+ZkzXXcbO0ijJ8DBJN
RZ/zZR0gSvj2LUVPuSnipnmKmM/DwJcJMnHbtqEB2tmI4Av7/extKEHnYJUHFdCcbljhS3cuUnEs
XGvaWXMTorWd2oJSO26Bl7nz1PjiurOm80xj/DL9YNnBawsTtLvOj1AINfiEp60SeYO8X6fjk2HY
7cTcPSCP16K1NP1KVZO9R4StIQneZycGykinhzyYCjRejmb0hFthKdlY0tTjIWeLe4aH8b5rhbpx
n3lN91qjoYhWtbJZXSb64mEXazfHHe02U/9QMqGIqVLR1EQvrj1Ew4ZnW7ANtpbxuW9q11knIfvw
ss5aNR6GMgy0i7bDtu4HjBw9Yixt4W6MFbPbQBHmfuOmge9s+jgtr7BM6r+6lfTeis4cK1TAhfVs
5Lr5YteGwJ0FMZWsCyfopmUXz95DU6UJ5y07jd5kTiINvOsh8VIIOCro2cJLreCEIDNuVm3vkVJG
2aHqJ9gUh3i9kkJ06Q4OafKiqkC02ykXr53dR5ekiSwmZ1kTUGOW0a6dTJ9h7qsqjEfUMINREyxe
tJ65upo8ahCMUX82h8KsGX04Bc8DM7EqBLBxHHIksJGt6Yzzu9xtPQ41OwSFpq7CewGcnL0Uomp/
UD+n47FMNZiNO/Sdtza0WUb7mLfws1VVmr7aAicImBQ7z6rvBtAKS2uOUL8yZkYfqjBq107UhOk3
XmCENJsOtVuNhFcQfMtpnK8cy06/VRyPZzGI8RUNbqqW3qzQL9WyV81yboTzrRutWm1ads6YxtCp
jU8yvRrkoJ45pYsy8Kc3C/vCOa3Qmr1pnYzGvkEVLVbo9eL6LiFScH6aQ6jMZewkoAqwvODBa/wz
ebYHTQ6aH5RBtti0njOah3Qci+psSK3Z18Z5sBa9NcCPKK0tidJBBql1106qCVYIBDuHaJy2tx9V
NdokeiRsAruZc4G5G+EQo8WrzD7a6rkZ0k1kN3W2U02Yu4eeI9rYgxFDgMqyhod3pN3KFadjJDah
qeDHQ5oxMA8vbB/jxqdbF8quPw9R5TCV1/FgfCWaqSfHb2O54jDMyEs1cbQjrYigQ9vcq9ncZ6c6
VZOBltyBe+o3SLAlvzqYkMUzgGNEYDdbbBqQ4X2xrbVR2vd8jm64Hlv6+GUoAcIXNSYLe8s+OHfL
HOussfOFRMXXogrj8aZVtwzFYLyS31A/ZbrV3YPfZJa9LgcRvDkNipM4U1mwGoog+hGOdmAtwtaK
4+PoTgaADG6s6N4kDfkNZMN/60uXFjgdhfIeM7p9Jr8XKNrSbQpdhsQYprB7CrA+IcWI8obyU6mR
tTi7gdg0cTtF+0Eh/2WfEtGwEtqqGVs5NF5wL0RgcnINnlldmIwSxatON1f9XuK4jfdqG/QKfKTZ
9DKUbSq3UmoE715Q+fK+d2bYn7GYJ+sY2AhgNtI1ZwoNKc3erdYFJou6Q+GTIXADBSvGKtqqeFIV
goZSVuABtnIJdkzmiSsZiIyL3LeNo5TAsiGrVyocyBDR1XMO5VhscgCBeVk3gcne4Ofpj5jvDT0l
3KlL+yPbbp0bRWpwzl3nLyUiGaxvbmo1+IB8a8C4psBWiK5oohn8mVpsGHr9VsGD/fQnu8A/aJJp
+GiMUxFGTGz0MmCMatLPadIKnyLcMI3yrhVpyhaVhdWLxu8GedSL8utcjf2zFlNnPfpjyBSosuqK
L6bOO3vZ5+3AYMGikM4XhgpUKEdj1LwLMxpzPsB5qIESE4opczmMavI2lkcGBjYddy4349SMd6at
aX+Qqc3ReQCpkrTMMQhNRwBx+d2uZoDj1ivbjDFUEID5uhm8+fPE8MdLjk9JUy+biXsUwJX5IbCD
NrzvzShhFHzD2znaQhfhw2gVs6Upn/w4R8lAeTUhoCxH72FC4tx/ghiXXxsBQ7QmvsPI1lGL1oVt
OnI5aMEXGDFddESGFFJFzwTNpf2ul6isoXnGMT9bgXn122C3G2gAGZOxDjKDUyPIouQ7xLoA3kM0
0PkXR5MT95R5ZEUyxbXhfEFe7X1tmyR/Tl04Hpw0eQ4sS/8qN03qO3xNQdSaS4Sw7T3UL91rU9r5
Cf3z1VU9NuawMOWkvmpXzPkF/pPqaSRjOVy5sslfwa0sTjG4SLQ/nSpxTkiA995J/GSh5tjBM1Fc
Bc4iloN3jx4Bqi3r3AZ1FE1YtgzTOPU5lyu4/0DxX38B/4bh3gFFKjexg1SJqgOhPbtYK5lRasAQ
HQOZRXIdU/EigvGyHlFkJqx8OIdUjPF+cJO52wpR6NcE9prU1dmaevp+2ccLN4nqn6ManddI1BXb
RCGTZdJ76aUMBu+LxAry6hqJRogYSnyF0vUatSq6EmeolmX6qofOkHexkvgkkLLH/doMfYaTDq3y
FgFaOXVvtUPcfUm06oIFS9hlnAdkql65TozCubMN1L+VbxHGnxSZBRdej94LZXWpFw6mBAKeghBL
Gop/9JB+MI28IbcLxqtnY4oWPHrqrT5tVb3E+d0KinSlp1XV5HL42jUW8GCWl2O48+zKxi7qX013
kEkU9EsDCinC+jjlJtY4Tz8o3VtH0Iq2A2PN2u/F6Ln4bRRIKHATNpr5J/XS+HmEbOs2YVVRjm5C
F/1ssaCXGlamE2UEvNHf0Xzb6dgtvThg8kRTl4W5CiKNzaKwo/yp9J2oQjqSO3rZ9klNYr/sjRK9
RlA8YNnkY/PNXhwo1ANvJYw6emK4gW3czWYu9SoZu2A6NU6UU/vqyrdXPiB/SAnmsFexKBB3aC3b
F6ZoNc6yc2H8AlJqehg6b3wJmOA6vMzjDBitTSdm0LO+fqZDmNo/gWt4DwnWy2Anuq6m9mZZ85bG
2TKXkIeKN2n3DBSxUWat3No2iNkYrgBHMF9LpTq0MOk2PqwmgvpY3E2xj6vdzGP7uQ7rmtGNnokQ
xwnDBjwtNIyOWURd9wzxW6DJyfAggP/HQbByTT3cMRkmARblSZ7pztOz0wZYikCiynypym7o1t6c
iH7RNVeDtDIElG6M0xNraumYd2Aj3Wufyn5YjH0yHXOavpgDMAjGbdFfJZuw0OJhFDyUU9/CWOyh
1fqKfMCm+I54vqJNV6o48QCTEZQObSs0SGzpjfTTEp6htyUGI2SNeCTKWV8ao6uyFfPs6fgNnx+x
Vrb2vllWh90AKBQVem6bHaV4SO4sQztn7N4sh7xGnXCVdg5GTvsovELg3EUkuATW9F8c13feCpGU
/DOo9kubCXFPGxvPyxLW6XMYUDIv7WEusQ50QfrQYGKTCwZNE6edAM4tkJODr3AoofmtgJm/s/vW
4QYlPZZBXslobcY4GOVCWdnEeg99UsCpljr3GM+ivYSxMV0iUxZiBUWd11sn98dfeY0jZZGoFv6Q
wbXdJ3iM6hMWJI4pz8pStZMNKvw7DXP5PU8DXAtzavVqHTlR+kiiak/LX1vdSVXQ9Fc5AMfw2NT5
kz3qzFwTkIZyMpzH5BAwog1HXiGIdHEq5dL8SysoCrbguPKP7MEG4q+AwdtoCaQRV682eiTCb3D5
NMm3GEUkgkW+iPwgbaMeVlopH+NIyKiFByHowy92XXj6wN7V/yJwwK7vabS6aFvnqngZGYCm0Hcl
ZfOcVHZpbOIi804x+CRnayx4sdwIorpeAI2QImAhRagSG0KPNrW17ySeyBq7UzbawzovQDI/z7kK
L8MIsXcP1CkeU+Fl+i7xHVDt1qqs+DS4jdJ3QWFdhdmdL6N1NlK9Y0RK5+84iOGP6HMobGgDIZ4h
isOvXkPtxP8RqF+WC67L241KJiJyGajdFtHhTs+D5y+LzAzOxFvF3bof/eZhMEZp7RVssfwS6MB6
ttuk+TbbcqjRKXVVtLCzipYVwYLfuggo8tSIFl3qM4LQdQNn2muRifkON0zpPWCtnp6sIkUQMSY1
jvtrYdYemsqNRl5jhs0Ptwds2pglnrFKKl0joIwHK1ibIuewQEgV7KAK+k+tWVgvQC8JI4O6NiFT
vXE8bxlGoX6dPc9C5N2LSSwwfcTf9Oy3X30qORbgaGNHGRGf/jCpkKARG3CcJfLosX8ZjLSDyuvY
FTcwP5Z938iRvhhPUXufYX7FIueHbEc08enKn8rRXoRejmS6B4goORNmKMLOsgWuCYIxnY0tqPMf
/GHw/YuLawiVnzuEjwaoYX8encEnl8GitSlA3Q0Etxg6AxKpjAJRTY5JtV2KutTWzrYilGgpPYW7
miD2/GVth81zkaoe/1yHTQjm1w3WvW0Je183ZQVlE7n6a6WNptn2eYaXNeq6bCV17Djs3kFRo85n
lCDllvha9bOAjy6qEsA1sfKdBO+92th0vgaZUA3rZ5zzZZ+Y9HGdbUa7IWOzOGCFD9C3x6kxfKHa
yUlcguyKTykCmvYnbVxBfkYWkAu0ACPNXM71aDpVuAg+D2aLeLZoqSUWlmkO9dNk+zZ6vhlNKT/X
U9lnatIu3hPr1f9IIwxKCwRLNftD5VpfVWFMp1RMfIRlXFbppq+76tOYjPmTG2czkMRQT68dh/WP
HpmKczVKdZciio1qRTz3ZKLuF6h6XW9UTyqY0BAq7VkvWVRdt4LJDfIlprsi431Q6qEDRFu5iOuW
EJ3WRha28vmd7mJiL/qsiJlAcaXj8HMbRGn8ZKHngv9nX82eanOMPqW5N05oFdvuAjqsKz7FGTNN
Fwqv30EIAcSrsM3VRkjsuosKAPKnO1FnrhprTk7tFODQxXHWoHjBGvecET8XoNE1SW1hyuiEyWaK
s9eWGeUYLgcDuSpH4zfB8tYrRKTFqwv+TvAUXsR+hZmDCINiEO4Sinp4IRxusvEiJsmZqH6fuXue
MMS2pcQ8oo2IXlAjoahX1ZyQrEpqxwsWr15vSCcO622A6ilEKN6k9beZc5waTKTWE32mFy1zq0Db
L+JGP6A9GeMDuqWQf+0MY7F3yJUp7+cs73b1rDVfCZRSzLdrOwihIQZeCO3nFbhN25/SubRftYno
dOEy9pj8XD0AdRs+hh4ERQ6qKaDh5tmmSf+O0yNvt3mg5S8iO2pzPTL2iYFAcPQMzOzD69vozBiF
PXlmcwfDJ2aFWaSqIHjryiytpZtWE8np3IBxcvVcfgYgg/oJg6F4YdMtTiM1gViC03pUS03c6YVr
R/F3doBOLjCFjf79RGAFhLGZ+AfwYkvtkMLm6aNNKkDPbZaggbprPcpEPx2Oro06iy2vIkA0rimp
FnGaseH0mWqcTz2RbNE3bCthtC2cPrlHPmX54IuEGvHRos2oACzHHeBKXe+aqCNRQSWIKJeOmTBO
a7KFay7nyh3wBqjC/3FVWB17WASxnRtvUBTs9aTvrljyt5isihSJgmt9SpXpg52PQ+SdSzk09SNs
FR6z3LtGGxhxKvUps4o2XXduob60STiRN0x1dg5gnqjlET59qeSEqaU3ixnS3IingunGEy2y36c9
DEAZZgXI0VW7AQrPh8BSqLE4il5T77v1JE9FM4dnQnuS+046+LAXbHA6fcqx7fknxx0KSZXWJji/
l8IWhhQn8ldoIzZlUqvAQ9rbqeZtzhnFp1egt8hlF7lnu8O4YdRrb3QPyPFlLS/e1OGv2srIjHM8
PfgB8/DRn0hYqO88C2UwnSL9lhWuHRz1ysWggjs83jPIzzMY2axkZlCn6qj+5lTOLOgAUT2t0riv
MKYXjhts4oDJOcWq1KZJImniUX0T/tSL4lfVhDXKTFjrYTgapW/7T2jUZ29tlsNA5SViYhSssnWD
RWfJ6adFbEt5mAMKDigGuyqehzjIq0PETqhWHYMnXn1ym8Slgc+/urXZ5L0fRp8P4cV0Jx/mxjNT
n3DKMc66fWrk7rwtrIHRz9coEYCXIczDb/Pk6Hw/VUNk7Vowz/DoD+R+Hgj8Y880mznKV4NI3PGp
ZU0zg7hwHQdvBokIn+vOTOa7xktVcMRhhN/KpEHFxQUnihhCsvpbc4EgD1vWomB1KepWLCRrkA9t
PAKeYN0ZUwjcg0G65rgQxL+wemYyCogwyhDnhK0/8cdCpfcLOu/hCvTVjMIc8gJJnC/lhfzeFGV9
N8oZK7EPTYDuIvmkeu18MzHRcF5Ug/8oq7lglrEJ5DlBMGIWyvKEyoZzp6AR9wO1SN1gutiBsvsz
BBVnGCvS/tRYHtM3Q9b4qTf6nsADXrd/MJT2v49RHb6lPIB5HSEMFwANIDvrTjvN9zwaKB8HOwYI
dXNYpMAa+DPjYB5wztnm/LWaQyPYmWll6B0k3vi5L9xhUziO2WzbJhj7UzFqUlc8VAVPvQ/Qh3gC
J/BuDCpcpwT/DHwrbkrwac8XeJpLTti7yEUAhHiS3YGsoCRYQ3fr3ZzPbb0u27p8nKb/zjtLjp9q
Cypupc0ILhMDTeEsI67rLqPBlyNIuUrxmtSdPe6CMo1eCB2J6Rq63L/HzkriyWBn5TqzpXIX6C3Q
qsYKMfoCALcrd2zvFXuW3RP8M0fRA2CX1AvaduC6RtCBXYEraa0bnJhPEPkQ1FadGecpigBudZhj
XQ96v/s1DE5Le8oCqtYJqgpadfDiEpAQX9opxCIaEPxQym4/gqHceXOLdHpkPDuzU4nvMe86q/IQ
W4cNCgoBQVuzoPIxWUdW1XBrYdDO96YLGIo5XQf9cmjApkkXkTMNSUPy8CXT1hhvvcaLrjatuhb3
Zo+7AALBALer9NiPK5HTcS3pfwUKiilBkeWWDYaSsCdoAV4uWYSNaZUrMw2Hnwjo6f0CZKfkY0Zu
Z2/Lxg0xknBeb0sGgMxrgsHUY1STmbAiuaN/EIMH0d0FAY0TKj2+swzV26c2qG0oY79pVq4N4oyA
TugHAmBi8CyMC/reJWPs81QOY3AqGTj74olJr1LT7PqvkwXxDZo++Ql1L6w96xu2FrssWaCoHHXv
LyB3RLEkIZSAF5kARa5RnqB0tYgYQHZBayZxbGr1Ul3bnlWgiAjmFztVvvftOfikhYvrGfpWPbmV
mFZYy/tz3etsMyN3DVHTO+0PTPwoePCHgMIT0UezMQP+ijVdvDgTN+Nf/cqwpQsQyBTHOhZuuTZw
ORHdgRoZJSHKCcyl1QzdbuY6e0nzIQvuvCwzRpTemVjliUNcgC89/t6vFAFngxrmY03T/r3EbIBV
3RiSx2jWysRKhzlmgQ65s2ArURhvEgnPz3fmN3elkIHJ0BNfF4+VHYKjFKJofhWyr95KoGF+gS48
mnQQg+mtV7l2155fj+ccaGtYxEVg+T8dYUAkWTD021CmPpObJtk+ESLhVDjHvZyuqK2KHL1AbR1G
W8OkNIWKwn3pNN688iGiqrXXmYzU8dDe38lr0NB6KqP+zMbap2voJrRoku3A2F6HtlmnKu+m4Q4/
ALaJgQQSua9jHGI+TTVqQNE0b47r+uM9vhHfuYBf+zbuWIwd7uiTJdUbGUsOr2FkJDsn77CCxbYb
fcM3kKALbvyhPUfh6DRHqxuv6rRexkcbD0V0Trs8t4+iD0ZoEwwtcbpBzeDx4Q4pxkCJB/h7DAb8
zcd5cUE9hOabgqJ3iQnycTzy92Z5dDE4GHu6lt7EHdyW2bqGiypJhMBIAygRo1RbBNRSxtJnvFi6
0RmNEysrhhtcxtoyzJWTBV5wYJcjxFNZxlVKRK4eaTT9PHQXZPlkmPPhVx6RJuGM7q9dqtjurHPY
wBlEC/zE8cChFuHQ0EvJZp0/ggHNODSZOqY2Q+uH5c5XKfZEKLfO2szEctp30wD1dkWCTT5ejt8V
rekcLeNMtj+GrrYuuU2kdbb0O1Ce48SMQaKoCkcEbJnh1NZ3SG1y+4skUAIqWBnG8ABEFenPaCYj
DNUuWgJ7lSB6QRNjQhKCDZKrUnyO3d75nrHRoAGx4CjcubdhfQaH3EeEbW62GjRidDTh0K+bvErb
YJ8NTu9uyerRzdYfKFg4EFFy+EuR6LRC8ez4hGmOOukOZZHjSY56bR3HMRShD0odSettLmx9bxag
+19cZF3y0iJAFEs9T633mFRtHdz7WCVBLyrDICJ95jLbGtut8UXaTV8S/cWf9pS54P07v9ZQ+nhg
TER4mMRTO1+ZQVg/tEZbmPsObMEjgsk0nxIzDkmBFybFdZ0O6HuMqyGygIwQB2reMNmPISt2F/FW
Hlst6TJ93RI1kLte9EqDOTZbEjO7S2+6dbOOB6frESu3RrjHWRyKZdWXE54urAjSuPMA7wntCvwo
eAjSyvyeVEZY7yuvrjz06T5dCAZf55UtpSVfqIWyI80p9PoUsMG1PCi0BmFM/aWcOQArXHR5lB6i
KBHtqyeot8EG8MGvy3iqrZMimC7alQl6BILRSI9aKIA8ZgNnSZi+ENQyhFelrhKPZd1U5Znxv0yX
0JbdNJfGrxG9zbwyscctFFKzm4ay6me7qxyI6q4B9OgHwt5WeRPZ+QXYfBwPloP4x+gtBz+Aa5cB
Zraut6kURzUcyZuef9her2LEuW3y9kH+7TX1889cVZP0QrQkSpgcv+ZNrmra59JD/9QeUQ938ZOZ
5escJR4XROIkFrMRPodztulKufd27XLJm/ogeFn+K5jUMxEZCeaCMCDk5ifUTuFWo89PYKDdRNJ1
uCZIZIU65JjvmVWxDDcfDhb4V3Qok5LVNc3bwrJ4k4VqcFt95obdccjqad1rhp9ohFiwwgOTBXET
IK3w2dXSse42huN+LTCu7UUfmecQo0KweP8t/DWgQpo+mlJG3buC9NTbEHPVkaYTlWV3hP5Y99Mu
yX/64Rdiut6/jPw7Zfh6HXLeedhk/3g3T3oeZGfiUOqO3sPYPpfLady7R2Ws26Urn+PiqFdWuM2J
Y1iWDHI85x8NZfnHm/7j+tfX8luqPgBIZJKxgAP1Gx111TLMVK0x9U0/1HHYIDDfwZxEchP5Hzzg
f985IKbPYGyTe7+9czdmCp9oO0avVMu5O82kZtDshGJLAoHPQakqfAW/aDuBndfVVXjc7ifrlzkY
m6pMP/jk/34OAHBCXF/3dcj07SxS3WLz7EkuO8LunMN6A4V2TOrH99/2Py8iGZvJ9+068vajgqO1
xgwbw1Ha+QOKvjure0zsp//FRWhVoQGozMzbqeNpEVqtYwf9kRzbz74jf+Jdf/Ai64N87Nt7YVlQ
gmAKdH1wReXdrFfH8BvhqYospfhFy0fT/eTVH1zidm1wCSmQmBAkrKgZ5XVk0m/fpqx6n6HiZnJG
jVq1a42p1NnpbIfG4v1HdrvYby908ylSQqvWoyo7J9VDmz6mwS/Tf9Pd+f2r/OOJ/XE7N0stZlzB
nGmZnBv9ZsY/PP88fzSf66MndpPfrqI0g6vkiWX2sunOFofXtEYG7ugP9o2P7uXm7VfGGERjbCVn
N/4UqFNg/7DL3fuP66OXcv0Jv719othG2+95XENwUeGJlyKSx6n5H66W21d/M9kl6i2sVoKrkCS4
zCRhGd4X23l4/1Y+elrX1/bbrcS4BWxkoMnZwoCSGj8JEcR++cHndX3kv5cN//dOKCwtKUxWzs2d
oA+ojEo4yfmaRbaAODuIFjvu+3fyz5fiQcYrDkUHrdufd0Ijh6qZWSjnqDp7JMomRI7K+Iceqg8u
9NfxcL0dU7HBWC5AimXdrBa3L6SIpjQ7x+096Ebc3HsdSc6oCOfq66RA7eC5SMnczOY5cL+kZHtb
ubccYWYiFJg+YWDv3/ptjvrtD7pZW2M725MR8IOi2VxnhKDFyoTqDVfaqDDWMUfl5f0L/utZ//4E
btYY0y8CpwEUOvf+1vxWkC+Ze/CaHz7p28lztzd2s9BmtwY0rcPsnJJimqNcxm+HOojQN39LqJ6P
ATMdNy4OiPfv778v8vaL9SyXU8+SiL1vv9jOS6XAHZKd/cI4Y59EV3chYg8/APF9xlP66L7RKfb3
+cG5zwltAgb/aMTIv56xZ3twctdiz3ZunnFiRaqbUPCdq1XUrSODMSr4+1Xx0a1eT5C/blVJx8Rn
oBjqc/OMJ+kFSA/b7Fy3j0C+CzLTMpo0+TVYuA/2hlgtBH3Z8oMHfDu1yDUZ2kQ54wgKLMd0braE
FImXBmCaLiZxHoI+tiEbgtnMSf/oDM+yvAMYTABsOnfrmW9jnV2u7wIBzERIWLUD9dioPv/gV/11
Rt38qJvNsI3jaST4bbp02C+n8TkmDsEnYKwDvZDl5v1H8NemeL0YtbVFvI5vMjbjz/2qIgNU5QFP
wA0fQX4WWv/8n1/A4c+/ToUihum2UwKyRGKkqukywOJZFkHdxtf3r/BfmfPHt8M9/H6Jm3sw+lF5
tObThXpo4Xj3kf2Dez7Z6XogvBtafE8QSF/7H7yn/8d16cRcV1GA+TdrA8yXBMSiny5pceqrr4Qi
royrec8/Gx5hSG9jR+jkR4Pd/lqQ3CyP0WU4IDNOKGH/fGENhpYaTn++GERKtzkGCdYkypWjHX2w
Jv91JaZiS7pNpmMwM+TPK3l1EOghrMXFDk26e70Mkj3p4Qilju+/wI8udPsc/WJM7TATl46MgRNp
vwZwJfm5LNxs306+t/pfXM81wef/a2a8mzN6AlygIx7FxWzSRdY++dRPxOPX+f796/x1IJrOFSOw
TRN41DXNm1elQrRJ6F4ENnj33Kp029bPYa0JVrKhZ8xLX4qn969o/r13cEmX2gZUgqbjdkPLcbg3
9jCJi1uSrprZxlsTON6nfIbqyUn9ulO2VR4aaLuD3czyB2hfvbNBQVckxjanPIHSmiUu4UUQJvnd
2KJ1J8NNHcgTWXRt9drie8GgrdpdTzzFooX6WBqDcco9lexJ9oy+YjSPPlhp/3qQFl4YYrH44k11
8yUipimxoZjiIoen4muSsg8u537V6lP1waf4jzVNb0tSJDgL26G8ncEKHWOUTeWzvMgOTyu5qRxn
Hc8HyxuXFRk7I06dYSbdaZ7W77+7v1/ddRthnLnHJulS2P253MomNZnYMc4X1zE2ZCCQAWJs+vwQ
oV9rrNf3L/bfHMQ/98w/r3bzSDH7S06+fr7o7wjT26/zD/kkDv4m2QQre2/u+5AcxIX/Lb8Pn7vn
6qA/OHf+mqTFUFCgO9pv+lalnP9my/1W8tsGAT6IUefLcAgfoRPumBNpnNSjs5q31edTfMkZ6+rv
m11yRJH1/t3Lv6qN68Vty1O+r/iLed2Rfrt4SjgSCmF3voQNEU44rO4iR+3sJP8ic7hf0p5JiGvf
GEOxxTm2aq35y//mF/gArXzXpgVI8OcvGE2FGp70kUvTGCwu/Rncdh+MqyFRe+zqr5il0eI7Xrro
qGvfv/i/vjQqHqZuK3nNZr3Zl7o4nJMG1v9iFc2zd2jcpV8UT/n8y6u2/19X+u8r/O05R7Du2Fec
/77pcmHjnIePP+RztjcGfE5e8fn96/19klxhI3oCgE7F8XjzXgsL2ZOfhuLCHR46J9gQBU0yRPXo
9R9c6Z8bBfAvrl8OYw7/m0sBOkezLXL2pHPtlBg/vifNMyPhEixvRlAt6kys69L9aH/65x3+dtmb
74aEQStPNZc13Gaj+23cagws1TFLgucgMNGUr6OwOYaVJil6RdZXZwyH2E/XFei8/mjy+LUqv91F
OG1AKF1FRJtz8yWNZtmXpLSKSzFk8dbvx19MGhp2Y0pMwPtv9l/fLB2QEr5khpG6/ZJys1CoWblv
G/4tnYlp3iGcrIZPCg/z+5f6D8q8vavfr3WDds16rGo7S8VlUB2uLybLLKGfd7ZRfEJUcRpMy1gm
9ng/1/oBUusun+2nPJvvEzKtluRMJ+smRwytCNlfuD6ZXYW0sHSJc0hYdDS3D2EsSTE09LwqQRBJ
uICYCeSPyFNbE3njsjaDtdMPiLLN5oONX/5d8EPVkn3h+cIE/fRvbs6tkxj5qaYoMRW5xlZ76tLu
Rag5WeZZUS3RT74RiLwva/sVbvAYe9Eh06WJj9jaocuePzjb//l7LE4AwFLmB/s3xRilJwh40IlL
Sy2xGJSZLNHW2h9c5R/L1aNAUEy/sWj3wCr/3G+rzmfUVmrIS7kg1/UwbP8Pad+12zjSdftEBJjD
bTEoy5ItOfQN4cicM5/+X/QczEglQnVmvr5poI32ZqWd91pZZ4cP6AcOCwfQd/dv0O0jvRZGBbMl
Jvk5SfLEg15ifiIXt4m2H8Guhs5tfnlf1PzCQBygoi4k8aJBKQQJUJBSjoGeA+ZCOtUJLe2Pvwcc
Fwbmz/1/WpgiGaLIw3k2eGphaIgegwYZabwMxKPAVPSBn4pGA4zi3F/WrWLBDsKFhSY3UPGiPT5A
C8WjOkDQ2FRAbRGLcVGD2GrhZZLH8NJnRak8CucGYFNUcXI+L2wUJwxJ3iAAOpSof/9gZCwwvaBL
P9VA/by/qFsdhkVN4QBa/USD1+mjAiy1YniQlKIhAy0bZtyu0U6RAEkrixmlAWFy4K6VGIQZwGo2
VF1AIEKp5iiWowq0JSKaJnJAAqPrTjuDXGopa6da+5OgiSAInjEFCcDVZYQ5T8lnMLPfPmyUzVVE
IVDXOkqE1F1JfUwQFh2IQvQBrexwcRJU2xP1P1wURHGaDFdGQO8mJQUQZwJK0514gFPPozNGRj+h
mJri4/2jm3vRl2Ioay+XGMgHa7N4yGIowTUXHIHqil6w+1Jm/FLs2eTCYEW493SNN6/GnHMBSXcI
pe8BvZFcdKoBqJomyyj+RsMSkRMQq6PH+3hf8NwbuJRL7eKQI/8uaYN48FDAlRN5o3VLIa+d+1IE
ceZOXoqhdlFSc6kbE0E8pBmQDXRXsjJwkdlViez/1BUKRo+6XSEKKvcA8w7WAKBMdpEWBdsBEAWM
r5mEUQ8EbPWGLMP2wCzQ7OFynWLsv/O0w4DOHeQaEPkCZYd4pSbZgCBu7PuLn94bJc7QEJsbMD84
WVqcizKKGskAAWzDPxJQxZErM73+KOa4sTUme7xm4xcV4w3eCjV4DNwrsq4ivYcwAx91odswStNi
jC3SDkEhLLmUjE+xdOgGYRuFj7q6NlSGvJkTBmKFbMAVlBDIgrH1WqDkhj16KjvjIAqNXQABpAqO
RbQCkDsg6UpStGg7ac6yJJgaZn6hPBi7PBPXoklZx0jmpPngl05X8GLFBkZo9FAe/GPSvCvGA0ZW
iRwuBLTERb3ZoL2nBwojthwsB1xyRP/iOOw0TE0BEKoAeFijJuCk/DKUwrp//HM7o+mISgwJHKKI
eam7n2FyGq08gnuIMHKDViq+gv+4RmN6i8Z4H6SqSAxh2PhVdQIWU/NNt8pkCAAKLkyRNvwpmqe9
HaUanbeed+wa8TkvV3lk1o2DBCNQ8Hda09sGAFpLDiBUxrjIkp0SHARu6QUV48nNGCU0cMCJR3AG
lwVB+PXpYPoGQ1JC5B0xM2lJyjM/IqtSPmWfIno3dmjg5TPPBNaO1eVvmscwv7dZpGvhlKHPU6Vu
gZ3hHaNUd4oBMOcAXTDkPwB9N3N0/Qkui/B3uu3Xbx6bDbB9CfaJB+I49RoCkJlgnEzyjoBwwuBh
gK42wEkaS4CmsOo0My99ci7w7NBZKGt0nQb8XeOgDZp3VHcAl5SDVdrvtc4gsRrZWfHG6YyHxpJH
LU0OwaUCqjbvmDdTMQroMum2AVEfpvktQInefzy3aU0JjSfoNUKyBvE2vNzre4NePlEFDkp4HIe9
t4zl1eDt5PCnxQFG4amRUWUHLn7uDKq3jzukkE2h/wwtYDNxpsgtDG5TARTZBY5qkXNm0S0wKegD
0TwOA1agcXPm158qUfEMKBWBzx814TF79t9w4Pqh+C7Ovd2s4jW60c4uWtUZ23PjaVEiKS3fgTcW
7IVdeKy6Nwls3s33/e2/sZTU76d0KsDltEp18fvlFqAjemFiULgI3tvm7d/L0UUVWV4V9lGiXVa9
Let0GIfwWHcvclnt9RwqKVGHY+B1HOOcbnxxrEmX8V7gOMIu89QxpYXS1VzkYk1aki74PosBQVog
Bh7zbFkNTbvC3CfDy7qN1SS0A8HbgDqANkaK/voa8wMCUwDIjbvGBJeJ3S1wO1eYfQiYbWs3zxOS
kFyVpoAaCRraLU4UDCoGrcfvkLG2+hW3D0zd4ZcBw6rd3oxrMZRRGwzNT0IORNfNureiJZpXRVZ8
e3u5JxEGihroqpj8p+s9MwIt4Tk54Hf1CtlpC8NLpLI+vYO5BuTU9uvf3sArYXRlCPlK8OaN2LZo
6VuGKW6F1X0Bt9fuWgD1VOPJPxr433PpbN/Ut2gfYJyJeKuBrmVQz7XgDUAkdT6/054wF5JgqAXz
N4/9Ftv34j4EpouVdVZwQNJ7330aR5d0K8ygONq2YTyyG4v7ewv/Pjtduj67GtS/RdKF/K6yDdQV
DNNYB5bGWO9t0ERJmW7QhcvXYbqmAtAobojV2UCtc3RL/iQiQS6LsZ75V/XPeiijB+CzpGlDrAfz
Z5vQ4kztKC45iyVmVk9c3HmdelaAMMa0cYoTrGx081hICEJPpO/tgnUdBdYJURoJuBjAEm4hyT0a
y8aeHjHmS47ROd8Ye3ElmYUjvoD7y7AkhtFivQTKG/PAoxEEIiSLpm/mG8n22PvIWh2lO8aijQrM
c/G70TGcpF9KH3C/zXQjE8EEXKmp7o0DAFuNxvKY65u/lshowiFDMyu8lutrWaShHCh+PF3LxnbX
sSWuCgt9JA64nxha5Ta4mJ7AhSxKrYiiCyJCEDbspkMc7GipLV0rXfpLyc6s2L6vw2b1y4UwSr+k
ii6N0+DUbvW4ZFnI6f9eeczUQiiNUSJpVUhoBdi1uImBneDed1Zvm4jLreDl/jrmn5mqaugeQRIA
lbDrEwIeTsJxacGjhzxaArHFzjfRId+5ZsjQG0xJlIqSOSDS+xIkTQ+sIq4F/K91unZN1qtiSqJU
lACwY76Y1tTZ7aoigQ1/0JK35SJjNLjO6sKLzaN0VA5umtgb8klH9ZZsTuZSW9f/+9bRGipthkxX
sCCgI676VWjVRPgxAej1+D/eBkohAQ/EEEIJCyod4DiQihj7yBRMsEsxbgNr5yit1ID0PnUjrKiB
VYwxNAIf0KyPPGNBs8rvnwOiCytuzjWSamA9vTUZX3GFIr7J0jwzWhxdgXDYBSg51LKp00GrPsqj
GHCGEN8MIWTYJv/hmV7JoA5mDGUQkOm/Vxo4QxapCclW3IpldWf260oMdSy5AQIsDJpMxwLmXpOH
8QMnBePsb8tvaLS72DCVsgoeMBCCMQCDd0Ewvm/WW/CMWiF0dQD4cQyTxKbOEind6tQrkZRxAEmX
DLgpLEx6UI+TXuXMFEjypLF4a/3D0gtzdg/lYAPRDXIe6Bqj9lEANmCYtdpk9/pV/pZverwi7T2w
wNrHWNpttm/azX9k0d3WHbhHtbz+lZXsWyA3P3bQRhXSEeAS24pP7oNgZl8iidf8xn1kKttJbVPW
6ko8tbOg6CsxG/krflLrsYX20d/XXDjgZjB9xHkMJTX9xhuJaHZEpyb2F63B+PmFrysKqhADog+b
GxDMl29yWya9Ccp3ExjHDA0/e1cRraIvFAlERVYoQ19XSL/XVSTskgRD1j7K+upRQQj2OnZHxVtX
yVFEh5J0AkUu6TDyrXEqa70zAeYUMP/9CdPdvliv4BdBBKxZAeZMNGPL2KcfGLDu3twl6qqmvue2
rpl98DxD7u8IIb3Pl3Ipgz32CgdIDMitbO4ByOKlFVi6OW67PezqVnwOzAQQ2iCvs9yH+h2YVFbF
KuDNmAkUzgwVcS9KoTfZEGC/YO/R64nYWgG3r+WfgsfgcdKyYFxyki2428A85j+m+5JEFktRzT6t
C/G0+eCqGAk3UI/u/K3yUFu7ciuv622wdBxhvwA57ztY3X5GXL10wbjjc69KMVQZI54YbsDf1Jkr
XSbyQ4UzPza2sqx2Pmy+u5zUiEjEDTtO+M3J3Zz2hURKZfFqO3hSUAs7YOuBp9juTO2pW0wuTbqs
zMFGYImEDVCrNv2qW0yBrLscTQOA7p9gVoxJ4bDjI3HGFUary9/boFCWIuQCDBeP2AZjqTzoR1T3
j816dMACA2cLNPXpR/UJKvpFboLXAgF9gcCCcRIznv7VJ1D6rXODENho+ITeii1wE1jZzj2Iq9EM
l+kOxNQmd2I5FHOhzJVMSukgXKtUDvzYOIY8J9FS+g20MTNvoV2lezKWjDVO23jn7OlOA62UlE7S
S2H3R9r48Mt7XLLcNCymINZ5UiqlBld8EvNYmITnlO0rkzOBCWsCHKWzwKW9YqyL8YoUKhAoAcbi
jtO6OnuK6104Gcm6xfKSgwt94f2nIPTq5KiIAHGWVibhdHJ4LFMY2m8rU3tMl4OF3nSWF828KJTr
OfHDyJyLy+lvWyvZg9Do9/Q6C1hE65xlEFjbSSmlvp5Q4zWoiAaGqF1hTA1sbFZtAavKFlfu0oUS
4I4KXOzc1HB5wBGOXBfzVGeNwoVSoDSV7gHGoFRxqmDk/c0LAWXKbB8mZSVbgL42q8OkBwyLYybz
pMnW3nkptOuqgrkQ3E84X/3oros9VKENps2991JbaJPGrj8gzfeAlrelAV5Z0q7jZ7W0RhNc9S3R
1o0V7+M9CFz/Yw7w8u6plKYCTbpuKC0uQ2Y/V3aFHOdhoRx5wjKLs94tuoYNQcW8B9xq6pJjyj4K
m6gTdupu/NR+NQbYim1whCyZidw5Z+9SFnXDS67p1AroJ79pQOGpd7pFuwKbLvR/uvQONdEW8X4y
iyEeNCBjyH0VMl3p2/P+Z6nUlQd2eAOmA4hv1sDBNJE4htELWQ2trEVSNzpUJTcA1Dv0lAnP3Uwf
guOkFkFj8PCfIqGLDaVNKnS9ALx5yELVHXnV9uRa7WQ9cXwikf9bsIc2S4wsoEUWzWXUrYylGAmm
QfjrtYZbfQfYeOgLHN6qxXvQHd++f2SzXhtcRhV4DDIwLVXqzJJO85IUxI47kCf+9Jb4LNWrU2EJ
i2LLDTbglpb5LnP8XYZAk1soLJ917jChnQANoYkA5qM3uBkAg5SAT21n4GXouKHoezWBlWXBS2dF
J3OG+1IWtblFo/NxDeyp3bBAxL4zzP6xJun6/yMOmt4Z/RAuJVEuCUAB+0oOsSrtAWDx7+1JW4Yw
qPq2/inf033hyCgCuObweP8wb9s2pqG8i92kgh/oGYDmtlghyEGP2b6FT6psXKv80daeKX3zpAbS
CEPm7Amij27qigKtJ63kXdcVolJpRNg5jrQP2dqzcYoLzEnzm/+iYIwLWdQJCoCQCYqxxm1ZTsXQ
4LtaoaGd4cTOWcxLIdThtYpSChEACX/f/KQ64dYvFDh49zeOJYY6K6WsuokRZtq3CLn3dg00eIIu
bsYDn7U/l8uZ/JSLgLgcchEF61ZEYbd9qI7SxrMzZKrahfwSMOblWUuiPMha7ERtBIn3bw0Z1NqV
Bb5k3HbWCTHXRNnUADZORzlehE2d/H3PntRyb7pE2BUv949pLj+OGat/7jdlUyNwZWaCh0WVFoZt
9oHto7zgL+G8/Y8XgtLEWToCaWm63IDr3045qUnvY1EsNTidwo1yulgQZT+zTKjUiVESVnqyadFS
fh/2U5AKMEULyPrWmC2Mr/9tFzUqNpVaV6grH0KnkiuPxExijmsg+JkuQx/9joFRywNUCy8hVa2D
FoDumdYSICDH8iCiTNjtoyWaGbaS9VmjC6CzMBv+fsZDs4unJ886HllbO+MAXcmmjrACsGaCwQhx
t3nND6IdbUYCTG6zNSFYMYFeaydOvGDt7aQp7q2YOtBaK6Rc7LHicYuyL/BykbwHDc42OfR7FU6m
dGIc5kyO7XKZdKanArCdqMRYpkZ2guVtcudhdbDzfXU4L78YezqjU65kUSo/HNH/LIdYXGODMxYB
W7QNSbNUGI9vzg+6kkNpfaPvA+DxYk2vAA9/400ObQHjavWNRl/y9iY6QNsEuR+uK6tVTZ45PeG3
yUfV0OlPt3lWQVSLRl9gM+VmnxTlOYqjBePAZmy0KKB7Sca0Aqbd5OkbLmxAgL4fQRqq6cn/VXaJ
dvmm3k9VemZzxfx6/pFFGQEgfEuAWZ5kmb8pWJ8A+nry7KbUE2qylsExg6y5C4le1alR2kC/H0+t
rwmGsmmEUtyFaoURSJvj37TkR9WYoBNzgkQerbHompQmWLXrjWySJkqEUBZ38qJFJI8qJpJrq0d0
x9qig1yjxcOEMw5vTqlcyqQWp0QyGGBiyBQe3GPy2DynK96WrBMIk8zSTp/jfXKq95LdLe8LnjvI
S7nUQSIUyTgwDYk7oIyCsMGplO/7AubcVcwF/bOblBkHY4ynyREkcMBinPCQNcvNN7wLapbMTtt9
1S7K/KNJuVWuvOiFVYICmNV/PqdfLr+BMu8A0BTSGhMGO95019HmI7I9m99N9gngnVCjnYUyBmg3
0W3CevlzvTRX66fMRSs2IJVrJXEHwlg72rcraStgpLklLYkJMIQHS3UkuzSh7k6MrWddKspmyEIu
YohgslQfuw8A05LT42JxQGGgXzx1hFWFmquOXK70V/teKKAkw0UCtwxCL1NdjNZHQR7+xNYKmCgw
jioscznF05uOfP2vm/z7aRei/RrI1MKATQaZE+q0HBlXD6fFYcqCvIM/CcnbIyttwLhTv4n6C5Fy
KWo9yqeTuu0gMnQALIpsOyuCuAV0Ag4p0DYmDACMGkk00qFWcgF4opTp/oBJIty2zoPzEJDv79Iu
bVA1vXvmD+PeTGaQ9jUuRVJmUqqBgx542E3UatFeka0LpHnqdfmoLnOTWdGaVUEXC6TULQjR6sYv
sEDfR0ba2Z2836chvvKfypqzcuv+6ljipp9fnJsoc1qQBBCnRBkZ+b2chQwJv9b83v5RStVoQ7BO
uP/vNsqmbAd2ZuK8phcQL0vzBzxEDJmzTx1TrAbo1mQMF1AajkOKBbgBqrhLXz3wErZW/oK220Ky
QSF8f/8oSRiNQoO0oohTGR9TmAqlz0QRoLBGKqZnB6D4ZwEa9QHMccv7QmhP7S8pE8oMStoYfKMT
qh0f50KUy+n5GW034YOPGjoQykCIYK6Bq0lA4LHslk9mR4SUFVtQftSNaGorDU7zvFiT0vPGcppv
3xrRLpU6I9HbVQqUadP8iXfZR5fbnhNVJuMcaQCMG+nU9qpN10VpjYWXn5WdBxilTUhzMqVndGUY
jV06x44cp0LNkiVZvn71f0lG1xsK3BgAl1Tq1QcS54MmOkjOsfQJtqoe2PNq4ZNwDNAnrOvPlQ80
yRjgxisAWpcTRzgLiu93qPbi4fx+AnQckIVUESVeOs2kyXEHMPEyOffg89IXFciqAVpgi/YAjHRz
+E4iZwCHTLQY5ZWxiHblQ1mg0iw7Kkjet8L3mNjisqo3YbBMlcP9K0l5hX99GyYwdV0B3owhU9ei
C70W5Il8cjYEMIVzmS5iWiiF6DA3QTXIqulMOuJmKzCaDj8ec/k8DdkzlIJcqIaSnJN+AB1DnBK5
BHOOLizuL+sXPJUWBJWBJw1ZGC+l/DNpiDK5Vev0rKJE9QGGu4w7YHQHWDr8M3DWCsJ/Vzkw8TvQ
La2jVek7XOmMsAeffb/AWI8WWrFrjwmA9ddeAMaodfQibuVHjPiCkN5F4fTHS+wxsvzueP/T6bmx
3yO5/HTqSMC2EsF0NOlZV62uTzDBA9ZMEnc7Hu7UhgtXaUGyZffASjL/AsHc7Jk2jeNKGNi4QakJ
IrBCeRp0oKuaGjgCyClC82ZrHQCCZwJ3a1jUoK4nxVewqM4T4w44MGskBz4Bi11tA3nVKIxjpPsC
/tqLi0+ibA46/ny/7fFJtWMNtmwP385KPSxS2NLP/EdewnInDsabFpg4e7x/DtKc5sBE29/bQV0h
X6g1vxDG9Byu1GP0/ir/PASP2kZdJdvALDdeuKjtHyQKzXXyFDjKao8Z1wf0iODfHdFiJSjpxOHv
VkB/GZilxxjvDcAWz2VDPRRJdpYBhFmsQPcFwH7QQyavbSvwz3UAuk5LAkQ6In0xSJ+aMeGfgTOf
vGaSEXsMezKnN5CkUiTMuiMGof3EwcfPwMCQnZvaHx2+ylIQ0yefVc0rT23Js4bFpztPXU3gMQPF
R5aQzsSYPX5+4d4YvQba80rLzpgol1d6IIhOzheCpXHgbpIKcDzGZSwzbh8d5ExbDtR1RMvo+JQB
w04lcMRBiIS8qbOzGFuqQsrQxpMss6X0WKJJZyEMj7JV7Ep1IwlLDf0bJYojLIec9pT/+gjUt2TA
uGoScIyuly4N/iAqeZOduaUq7ESwE8uk2BYAYxwIdh2NjatKtlNQKDUO4EDzT211/yHM3TwoUUwj
ATcSFUUarEv2PVHzlSI7fyDELMzkT3aqMSsRfDDkzNwpyJmAZGUQ/d4YhzwVpZH3sVIXfSJYaDWe
Ch/M9LhNRQQuXJBmgJxOUAD0ypGm9MxxtJXnCKAzhfJvRxt/tx2daALAHCbYo5tFg6oz9uQUZ186
dbY+r584ay1vfQIn5euZkSmc0/mYEAZIDS/xKtD6Jl10cb/L1g96Txmyc0TgmMAF2JQgPUlNZQ8K
2YZoqZNzhOUaUUXFv5YIdQLYb0CQY1z6Wij4FzihARPouePzzuKKQSNiI8jLHHyBhMvSgWgtaMBi
Xz91hucuxpZnleDEmYeNx4XDhuuh8zfI+q1QhC5ePr7BdfmXPvC4r7SXDMlKQb0InIQyA9Y8HKju
BJ5JlHSNTK+0vRspBnhK3TaKrAijuaDG62MPdOdD04RbDLZVkcUPkfiS5pL8AqpUzMPzftVhPl4L
BNgMLRO2XhfzBjHEzn92c1F5LtOqRa+hxslnqU1z1hDxnC3DnCf4MYHFiDFputUvBhFq6RoTXSz6
GlUbfG5aC1CkiIDhxuSKD/ENn8OtRYlkh64AyZFgqh/da+GorqkLJsDSiMrXjLiH7nudLgHAEvA9
GFCHG0gDxIsgviwbX/DOEwePhr6/SETTo6otenCIrT1MpHQgY4t7e5T299/7b/R2rdQxr6kAmx5N
n4B1/tV8F5e+aDxZj8AvfbZe/wx2ukLHQL3iyJ+M/MFGkIcKo2CFmaGMqa9g7wkxn6yf49FcY4jP
2m6hBlE6i8mbaS6P+LMcyNNTaj7lJkjV0Zm0Xq/NJ1Y8cauj8GAk9MSgRxXfTts9oEImhWS47kko
3sAdR6p6FfkHv2eYnttncS2Gyh74bqboDQCmT0iz2V68rwAhAgAhTOxuJFC53z8IeogSd+BaGqV9
vKyA4YkgzeuswcxXGkHjzU++3e12DlgoVt+fg0H6dW+S7fgTHVidFDMv41o+pYiEti474FW5J0td
oNd753xUJoiHyEo+HF54JycqHCqwHZnA/Gf4MbcBybVoysnTxUjXokk0aAvl/EeIHiKQqd7f31tH
8lrGdNgX9xyUNl4CteKe/PhcNAUJasZLolMzfx2gIk1wOkiVAF3lWgIHVrNulDLulCzdw/eiX7fr
PQAtv1DN3ijWwLgvt7kSrEeBZwxxEycDtWd8oXqtVDbcCdBZpK9XE/XaABLR4qNWXzqFUZmfPSHo
pslMaaDBEK/X5oqlPHJDC2kKpg6qRaI9S2gHv39EMz6OwQPiC0oQj5uHW3stZRhR/9dTjjtldmQn
C32rk/WPh65fVlJ3ToFgX2T0uQPCAoHWtSAVzXta1bvcqfcSp8/XYSWRqtoV9b93mbGiC0HUvkmV
nIEaFoKMtEPshhYKmQePrEYC/jOOR9YGzmmsS3GUxqqqRq7c0uBOG3BIYjJFPKJblCC+/hRMO7XN
tbphBMpzzwouKYB34C8BYIzayVIqpHiUscDYaG0VZHkK4vb712Lm7sEBFKbcICqcwPW+Pqw8rmqw
6CbeOVbLlzIot2CtbYgfJPZ9OTMvCnVUkKdgOQg5ftt/LzSEroVd2I6Vd06rbA3gnAdXiV6NNPiQ
ioEUSesIIs94VjNZKeNKJnVgvdz7vqRn3nnnPABrH2AD+KtHBn5FFisCY2uul+4+Rkz7xPB2fyeV
KMN/JZpSV0KpqFXdQfTrK28+q/ZzZ4LvcakQy3FWho1P+EC63CPIN5Tgf9vIlooBLrNeIEtYLTe5
Zf0wMrMzt/fqi6aLcHEAGicZoVIX3jkIjKU6gmtc4bdFL1hJWZtVJTI2f1YclMwUVYFUSqXuVSjk
uismnneOQKos2kGjAJNrGdWbPEsYD3POuKK+LMgSRpWR/vw1/hdLE9uoqntZ987NutDNysOGSiTV
CcZLH+pDaimuWbmkxsg28TAL6hLZPQG+9r0rSpK9uRXje+hW9slWXX0PZT3A1gt4bU70zpgUF153
IVojHNDm/YToGjJdhmWkylk3wijTC4ZdJWpBa3+uxkXx2G55YfOuIJGk7IZ/Czz1lyyAjWKGCzUE
ZB2v7xDX13xSRLF/3iRkNxJBsIevr81zjNzUV7eUWPCUc14bCgn/yKNy6qHrKy2PPvVzF67aegPI
w2jjt44GxmWeBO4S+YFgBJZ9bMW+ZEnypg0eBP41MVZivUEnE09ybq2lNhiyrT7dRq7G8Ht+A0j6
nV9+IZW1Gfx4dPk29M+YmQbHoYOiB5BiCdzLL29t7oU/4jThXNvfp4cH53HLocPbfDpar7vN8kn+
CB4CKzWXrv2lWR3pyJLVHzf/NP7ZQbqDN5W0fJT9yD+LyiYUSf1SgQAWc+SqGWprYFNn6wEgx2K5
Eq34OKi74lQJpH+vH7nUHLRj7jOS8TMJJ7yNiw+i9AJyI0HQVThSBXQH7pvACbZiLCU3t7raOCuZ
kwE1VkLuiS+B2b2ucgv8usZ3qe/AVE9il1UVm4kO8UGAKQBhCLISgNu/vtMA8ekLAFn6Z97U17Jd
LcYX8RCY/GtnJZbrYhCTZ7zYOVN4KZEyS0MqGkntZ/5ZK5dqYQ4VpsbT4Q9S8z4rhzm/3ShESCC0
mMAKqRfUIMPbKgO2u5AdCfALiSU/lXsf846G3e1jklqa/1DxKAYsRtBGkxhzcKf7ln9eHSrqxAMH
8ju4hNc73EzM4+AAxZHXi1Et0f8jrUPvvfPMQkR+Nw1XiR4tRFcDW3xlKqyS5Jzjiyo1gAwB2SbB
FFFaS2lVUFSnkD8sFFL8gKA+JGCOFkwzchh2n26a+dWQ2GzkekA2AHBA6nq3I4hxi3Twz5i1dbzq
GYzhietbLX8Ug02oTnzXZgA+T/GtyInHWbxmKtozY8PnfLrLj6Cu9JgbE1Dd6J8b7anRTUNfCphW
6ImeWcMx8o/DUFlCFgDYzRlWIkJ8tRQZNvC3cYNWjOjvBGUF1Dfg3KhviPJRiMca34BSqJPEllCT
NwyX7tP9+XxOnMjC2AL5gco7/pfFT5lk4CeDzpOeIe8rRa89XoXGMxNbA8QUh0GXRWvb74r5lX0o
jNTxrI2Ck/O3POrEg0qTi16BvGaNZtbylB4iu95qy2ynWv57uZT245pb7MH6ANastU+aD8ySmawj
n7aT3m40EACdBvGqAnDc6zdWemUjJnEVgMP1CbzXwVErbZC7id5aM/ZJtPW+uLXEYtKa9XIvpVLW
L/AV4Aa2kOpLpvP6Z+d/NovKrIgz2cFXRObpajA1dPaogX1QiUqGAMW0/XkPXi9SkvPT8LJpGDdv
TrvqmG8HHwQu3g22oAFiYyPRXP8c5Au/PpXNJhXfNAyD9hlh7fqkqeldn5QKcnuaAOIJyqcG9WQ+
xhKP9F5nB8RbD7uA6GCo3YtEA0/cf7GdUCwTXyzmOYAEe33IRokGVCnignPWeLYif3oakUQ774Ft
YjiNeuAzM8CAe/ZTA6Nwm4QWCLxNVTaTchEbrOB7EkatHbsLZjxZR/3wBsgNZbCiCDwxPBv1Qo2X
An/s3EWoMBysmTACQ+PIxEDABDRK3bBeCiUJfNnhua3XnGTWkhXZg3/Qx6/7amP6PdRq0K6iybg0
8ATg315vrSg3ul4rXHyOmtxCtzFQZoncrIJdKS0D0SPocmYE3jP7J6GoKGOUDAAQCM2uJQZCq/pR
b8TQUw/1enCY40Yzl/NKAKWByyoc3LSBgGw/blJL/M436P2Av4e+YuPUfXDO/S2cXxAy3fCk0ApC
g3oWKVyAWoY8eSBt9aJo+3Rch+n7fSkz5RQkplVJhW4HjsINS5eQJKVYFWFyxmBoVpLa0kh4qrft
FmCsW8TUI3lsSW4fUqDKpKldPwtIkz8t73/FFL7T1+XyI6iH76PByWsbfAQY420Z01SZ93Ffwsxu
okaI7kEevqkEDXN9PTqx0YSuKtCo1cNwj6sAiKhdcfQYt3BmITAaMnwVwLCCsGX6jIvQuUzdOB8y
LKRsk2eNr3VHKMvcvr+WOQ/sSgq1GCAxyb4MzvNzbDy07VraukFsgp0nFnZD9iqNi6oHAyPLF7st
/qHyc7E2yiY2JaiUx9xP4NlH2pMy/lTjMSz2qXcSKsRDq7Bj+AIzSgQergwlAohLNJdQGdYyC4w2
jaLk3CmkqSMSRo9D/1bWTi+icdA/suLxmzsChQhBACVG0hiRC3V4rSaCV1DN0nMwhEDIjXOUjReg
SQrMOBIZF+VGEVOyqCOU9TLphTBKz0KlWSGI+XzeSdACHoDkqOE/71+Ym1sJYXCip7QkYKiwuOtb
maXaUGkB+oPAlWR47UdbVl/3JdyGfZOIqfEBcwLI9dOlynzC3RGEFn2KaKzwURNqX18FQMUpjncQ
NxuOdRlvfHLMPeB5ocUCdHRgk6XOSspB1AIShxzlbygsjH1zgCTzyLeKqe8RcB9whu+v8Db0pyRS
J4Y6vNpHnJSfN3m/+QA/xKJFN/B36LQEZGfmsSFfSzP6tDLWa585vSnpB6MGVEEeHYHU6QVuEIVe
UJwR3Vh/jA2ghFyHeKL1Xi+M0GI2kd88OywUzRRAiIchVRBsXMvzgkzV3b4rzvIiQ7Hb9h1wcYwR
yb97RlLzxrekJE0m90JbhomBNKMGSU3wFavWU8OTp2FgvDTWcqbtvRCihJyYtpOQhMiDmcpL1SBn
3bUYgRJLDG3CVC4SS1cozoU9NR6HSEQbduQT4U05BYFz/zLedn9MOweseBQZdCisX6t+sSj4iQrI
b9UC11/9o/9xkj9GtW9WwEB96kjcsq7gje8DcTLq/TyGnmUwGFCLU2u/qnP0XZ7R96qRTfBeZE4l
Wy9qSjBaqCbMGafbRMskcaJtFkU4klAs16fGu3JeAde6PKO6NpAR0R44e0Co86Aha4UhA/mEEcPM
0lyzjZ9q7jH+Hlke5W2ihfoG6ua0AZjYKjCInTFN0UzA4VaekNo3gdGxXvcK455Oe3jlA1HSqD3O
Na11C6Mvz6UDDPcNC5Z0TkNf7SilMfnK16VMrcpzEazwrom1c/SC8NVbH1lL6aCdmByGk8t9b0WU
xsRwXCRmXlOeU2OnqIv2lRNxe8LkWLhro0LbLGGlApnXhvJRQi1XolrCtZGyncBZY4L20xfZzhMn
/MwxdIORfYDwJyK6pdEYSAQuMqU3tMoozCdz4y3hOKcJvYlBEZlQhbK5dRehA5FLqrPgPSYAiNJT
ognr0TVrwCZ2x9Fm1dhvO+ZhBcHW/MufhLf/m0u70Anw4YcmiNzq3JevEdrhzvGLgpRkMrWph3ud
aLt0A9K0ca07EhJF9zXSjD8DkijoI9DPycCnp94Kz7dSGBtGdc6b17AxW0ttn5Kc6DJDzozJABXa
1EqgwaPBkAelF/wm0YUsqc9h+DhKS+3slTtcpI74PQOtQ5oeBHV9QQsjoC5joDoDztNrUciJFGAH
lOozbzfIwXygz0hzvHVwPu3CEhPW72sR2RegywBsbOE9pKZpPz6V3xvM1GJ6jjWgOOd/4HOQiwIT
HCBT6B6KsRgMxe3U+hw3pg/2Tyf5P9Kua7l1ZEl+ESLgzWvDEfQiBVHSC0IW3nt8/SZ0d3dIEEvE
3Ts+RjOn0K66uiorM9eTrb+Rul+s7AqEleagbMLKEoYV65EW+XZK4/fyb/RahAsXwn06Envt+mMm
R9sd/KBpC7nCpdp8o5EQtH+AuRIQSSMMQ8WDkBC4NE+XSAtGus1S6mbcTdOlEVjsAQSaUMGhJ0vD
lJnYUFlf24UI1SdH4QY1ziBo/XhPszPXngikI17FI9IQAd7tDijamHNqsK3ZxVAQKASxL1FhjUKO
pIz1ALSdKw/UTRJxB51vzRxg6hL67wFpPuT24smbgN/UtZp6b4+/6y/rfTt8BoBm9PuPT0z8fXJV
4DEf1FLMdnbBEPHkQA/abAqd+wLN0QpqfYNrejzpM7XNtwOrtanOcIcoIDG9khKtDTcAg9dmz2hZ
+e1okJPmFehy6s7wHbKD+vhbZ+bw9lsncxhHYRoyLt3ZJdlhVyLB8I6qwYgcGOkCfP052WR7QT1H
KiKJ7wXj90HZrfHJNkWW0ZfTfOjwZH2P1F2vI2cZQvLhc0yePu8U8n7xyduHYDKqre4vHwv275HY
o+zaqMyAx9H4/JokpSiF7xI5FzqEaVAZCPVhFQN+GBZaAkEBVxNIix57R10we++4bq1OTkfMKZXM
C0pnV92+FxCfRSWUNFcxs4RM4u7P4a2lSZTGQomS90uMz4iJcdDee7Uzan1Aq1gF+IWubpGl/gQl
I4lNtG+jY7wgKr1R4a3JUp76vhdlMtfjt15df0oSd2LOOJ0dvyRb7sKDRnxYnSKY8uCPcrXChnO/
lYBoTygbgBVj4WaacqeAQe12MiancmAAO2JqfICbfzPVJvFIxW/Dmids8hYG2Qj8BCU4Wdji9z4K
VhnkZUbhb9AKT5IklO+CDpShMGzCfBne+fhuUV+VFRgiyT4+OAloWOfg7DkSmbRLRlbKhQ+4v5Hx
ARBKRToS1z480u28C66vsIPs9jbM9xHZoSf3OVy75PTDf5snKzqb6BVE5/Env/9e/YKKd6kof9+5
NU48oElQG0ZvCaBXt19AUVHAO3Hc2y+b18PO33xCf2d/QKnKJ6dsY5rmXj/3ZL3+KK29vY50jwD0
+7R6eTwR4/JOnfL1V0yWn4kqNnXYCPMABsTiIpUhAUPcwnLPHTgsJ1Z85LYALvx2qIAeZFJRZr3t
D7pTSnrEKPrjYcwt57WFyZEuSicVvSLv7TIG5ZwQEY7DwQ1Nl5E0IcRzs19USb6PHcfy/T+Dmqwf
0wcdOJbT3s60l90OxYKUbPqn19fdu6cenvPdM654LWHUU0esgViO5ZJnbmPFqkmIrtspQ2wPlJaA
rx5X54Cs9WSP5lj7N1G/tceTM+dZuVGdDS2ZaA+dZgh5aizQxjhsbTyK8T4Fw3uGruZYXljmWTuA
WOPtALgs9NFulzlwhiGIxzOVIRc+pj5lBFe0CABF9ft4RHO7diyso4UGQC8IPt5ayhwua3ol7G38
Ry0RBDQMimxLGmRA/yNDdzQ6LeYuGg+pEr857KaibY55fWxidtb+GcuddnObl5CqDXrIUIP52d3G
eBgw4cXNlmp1C5M2BRg3teAquE17u+Y7PLASnMMEcqR56FmPRzR33K9WR5kcRqFKe6qXYMhp8aZS
UOdPq//HukD/EiEuXOfYUXS7AWqZ5VM6Knq7CWuNiQAedfdCsJCunVJI/92N11Yml0QrQYM2T2AF
qaJtPD5OXncHWj8Yx2zVkFO3OZ3AG9Xobx88Sz5ooqE/4/FU/tXLpv75+hMmrhPYicbhC2zATHvd
pERS4GZ2hnE44aoyh/2Re0rI9gOCMOcVcBSRuuA65pbyr3GGQ18g8A2TI92z6Bz82/91B5B4mhA5
fH88wrldeW1h9OxXAVCZBaIbdBhgGQKz4Gmi+5IxSwi9/2Ml0c3y3+OYOgwhZqUyghU/WMXkZZeO
6ISDdRKQEbdP7fGLJy1ijwYkDyBYUce5RA/Ggn9cGOpfKHY1VKkNIOwq4yOq0T8qP4Iduca/P5so
4uHthwZK0ElMzgXTdHktuT3OBbq3y0QwnFy2cmUJLz7zkkaxEJgesFUhrYFGodtVi8KA52q2GYB3
Ae819mRnoflcs8Id0SF/5qrFWvrI1NVSc9lMdvPG8LS6BjG3RITk52BzpPBM8cMPN+U7fcwb4qBR
jl8px/Tz8ZTOhRYIEqG4i+sTNb3JBqWZIqi4tBzsGCCmPtF5gAKC+oR38nsYLGRvxmmbnnbYQS8/
WlBpPJJvpzXpofJTtuxgy31C6uhcM5mWcYR+pYInhcvWcb7UszP72Ls2OVnJoErSNC65AY+9TQ+O
b8CFVHf1DvIqw7VJXKsJcA9LmKHZVweybuCyhYQq2qrHo3J1FFo2CQO5kQd7CA0lMvKOJl2YajF3
8SnS0tu61tGtaj1eyZn6A4OQ4R+r41V8ZdWtlS5RcmewG4g8iCRpdICIJV5t6l9GVeIjFHJBARC/
OuzqseXZdb0yPHGjRdTkNJvBMKsc/TUD7ZLwjU7fPM4s1vESA9pcYHo9yskmSiVHkJRkNOY+tZCE
F36y1Iy6pyVsyZQ7/O96HJF9NLyAhBhycs+HaKx1Y04Y7N2uVDcGskir5jm3Kd1EF6PqG7RmM+pX
b+gfTzFcRL3KzN9ArzdPC5fU7IDBTcyjhxkH9e+ldbWsTO5wfqsog41MPScb1YrzVGhAL1VWZhfx
ysx0Xsu05pUeZpJs1xz6nLRwBAkY3mTlpYKAyeMtM5uCEkH7DGQQAmqwAdxu1rJmIGucebTNEMui
9JOrPx8+3wU0jR4+LetkgVzFcKlFXPL9jS8BzIaSGXJ0KKNO9dPyuk7quqIamx5YmxIyVeCWvBx3
fxGONtBWClYFBIr0ZOOkhevlRR20NiIa3MSiqnwyG9zEJDlYP8nq6wJRc+Dn1mVFzivbId7qY70C
cY6kuZeFWb6Pvm8/ZTLLQBhkUuSGrf3CEe4A8g/CGHjAAUIUm6NQHW2Zlzf0yO3Lw/kpX8Kp3uOY
cBSvZ2LiB2UKvL99CPOy/dr/ovdfPTDEGI0jvhO3Xxf+AG7L/b5Se+K9/6Ja/3j886v9z0pMPOIQ
8qUYVliJrL/E1SGXFmrlM7v4doATz1e1bSS5PAaYaeBnN14NXh3G7qvKJUc9QZlnu1ZXq29ZX5Tm
GDfR7V16a3lyXOWabqUijVoEliWop2i8SDXF1WIlVCMQuUjlSolMjzkUwjFKNnG22G289AGTm3Wo
ZHpoQ8wtR17D/TuKMZ72zK0si/CaqdPGOluf4RGXosyZ2Oxm4NMYUPKGLmRGu5sGoRl4viLj+ecU
XECIv1Y9fUUdV2iWfbyPZpL7t0YnT6WYkoKYTWG0VYWagHjufffZnJ/Dp+d0bVmmoF8iJK8TQhtv
CA5JzYwl+JYs8sPNXEq3HzJ5MPVCm6T+n2/J9fE4t/r7e/WskGZM0OxE9TnQTmayIfF2+5YK+h4+
nJzHthuQ/i7c+kun+y8eubqYWKXO0zTB5qdWL6/gu8gRW4mqYYHHGVT6px9J3+oSuvxZwtjrJ0V7
Wjjdix8wHv+rD6i7po9jD6sykgGCiQzRHe4PTIJPQOxoZqsjJakXXV9jBqLdk2cuvKDvb+bbxZi4
t76XhbihYN9De6HTbuTMZkBt4iRqkC+8I+85525d6V/v+NVYA1mpO2V0pbkeo6S34/WDBRWXo86s
9yqLi0Rb2vSL0ztxblyZZXWdwSRQCYLBaJZ3dkkzxgV4V54Ad9puYw2Oe42O/sv3E/ctnpb6+mfS
yLdTPHFzUuhQkNwdTztIDTYjUAFoBXpdbLHQI7l1twlVST1eLpCmAIWEzvVEh05gQpxDRgBRx9Kv
VgvLPiX4RmR4+1ET1xcmce4WzfhRUCo6INeIux3pz5P5ReD4/CN8Pri9vznrsRf6ezY88Pl/e+Rq
DwyKR8XhaDck/C4mWrXdGRJ6bR3tdOpOW0I9YSsAZYd36cJRW9jpf075yrIDZh0npGGZy3ML+Sqj
z9KNX7lqEA5G2rD645HOwCZuZngKdyuKMvXiDPYK7TX/2HFbxIPEbA2U6I4Y4tk1tIVFnXmz3Zqc
Rm2Kx1JhBJOZ5uwcUzD8tbPiD86mX/KbC/Hh3/a6mswo/p8bbOzV2u2a7ZCSwyEB4a9LnK15RMot
EQn4lM/YRosKFktLOXFaldKVqTKeKDE2q9J00HEfQ4pxsKhwMY8yns5HG3YSf4Wyk2WFAlu9qQU+
ecUVlRMD5ScM1DodJfVLPr+l8GOa/fsEeoPNwrblZj9AAiERhGxGdc/Josp9VAZBgiiJByF+jdRm
rhqncHeSn/1WhQCVFT5ZnlFtuBOqFimOjm+oydN4Wa3kYcTsLQI5ZyAj2GdXnzS5tHLXl4sqwCf1
T3wIIpQdXDmxpAH4Ucf4Inuk6M4q3gILUzG77FdmJ8uO1sA4jzksBeipNFHN5LfYz1QnN2NGfXx4
/1BUd6t+ZWqy6qkkKFGj4N4A3/FT8zU+jmkE/6z6maALFEuPP5nNc4FdYOFU7/eshuJvigogunSN
4mV74QDjpUEW1JCfoiIn1rrUxluwF9Y6SIK0J7QJgLF7K/ZLkzTO/aMvn9x4bOSxHc/HrV077L4O
aZtiuKX6/ExNfNwAQPMCwkSPNdLbqCV3ktxX5DFsQkZKGiMWZKMcnH5JH/ZApKGrQ0cPyypB8Wzj
fq7yxfax+70g0yytiBKHHOrYsHr7BUPOlo1UoWBZ05EWVJVVO1Sh0k68Z2WJJLQUaY+3BDOO6XZi
byxOC0150jBt4CW9rVEsCX+CAGrY/OaJ0rAZF0zde9dbU5Pp7cFTFQ4eBteqtCkcNhtZ3ezAhYWY
xdPyhVN1/76GMRRJ4WHG/NcUYcc0aVU0HcbleKqfE/S7agunaQY9OZoQUQfCaoHGcJLz9kt0+/UD
CrGg1xib7t/f3RVoCQZy6Q9yTfbq05AYj+dwxkcBOQ8SMTDjo78Q7Za3G0RBza4LKnfAHEJZFICx
z8NpWIlaaQDnm1pEtQO9Jb/BojryzC0MND2PxgjQBKFtYdrH7IR4UVC10NtBve5bPZNEUBPtywqQ
LvC+StUXCBtIki0lFe/viVuz48+vruSGZT3Wz2EWmVMdvzqFIHMbuCq1EMLdcykIt4YmRy/IC6nx
0K1uvyDJlmgH5EPCzTN48tDzp2xK9bM0Dz7EABlkG0dt5oO11dkN5Adt0A2bdmqIq8ZcrxsTokbn
SsUf69Q404QmPXpvl4Asc9sbFEdIl41dxiAfuZ0WsQqGKBO8wWb6c7LJc1vxjbD1Frb4zEMDk3Jl
ZnTLV7PP8GWuFC22G7uun3IeXRxfETF1fT8Wqn7Pka6uKmN1Xn2EWmQ+3upzrhD5QLhiXka5R57s
dDbP4izmksF2HVetlIPDAY8WbCguRjukvGBs5uEwCgQrLDiaURKXhMnrXXECVCFT1AWSLbXJQJKH
LUDh8XCS1E/U6C4yVhGilDtkTwpzCQs1bq2pD742PllM1imLoo6Q4HWjlfiSiQh2JGR52d8SbqvI
EYBUi8QTc37/2uZkZRvFUxo3xoCZbYcW3mwlSapPgf+44EiPaugll54eL+icB0EDkgg5P6A08BSZ
BDpMm0QNFzGNLV3g8kFpnBo5r/HKrrGd2MKd/tjezKzemJsEO3UBdS63oxubXwcaeuLAucnEKlUe
Xc90qgVWjZndemNs/PnVQeGjQaiiEmPjVYky+kTLi9f8ULkLdbrZOURkMCJ5UbJFY/KtHaWpRKgE
VK3d0VF0FIVwJ7dpTjynF/Q6LyirDWKG8GCwjmtPMQW+X5IiY8adMdmtOCjg8Qe/2oionVzjQKhC
ZppTGtvvNDowhWxksqTW8YU9pZ/5J9eS+PPxSoozkcONycmoY19kssaBSZ42s+Kt/qSYT95XM39D
J4TJNT8kPmN53RuNZe40IdvlyVMGHtvE7JRd5LzE/aECnFIA5+1PqEDrNFnLkAXtd6lz4vF/K5Eu
IirB4glP/TuoC8TO8AYtTtUSIhayGSVmDaX487DmUJWsvgOw5q4TWs2rixd9icJX0p7EWuVaSyhL
NXa2YqZ3kuWv86ABx0mlgthV7Jf0aWYuAUwLnBWamtDbJ0z8RtPVqJEUKJnw2WY4l4xKGTV/CPux
pSr11nUHImedk8HNfkzQgn3plrBoM5fzzQdMnAgSD33EJT7SHq3G9yT+7b1flKjjxqzFhZ0/018A
XgWIgY7NIQi6/vbI1Qnj6KxiK1xGNpsbAskg05xBvM0IDo1RGIkZWRvZUz1j2MS2YwwR0oqc6hgx
nrBn6f1PGRs8GNTCvTEXA9581cTJRFlHQUEGXwV6y1fBITvAZkf4LKW/UiDqK/1N7ZlqZi/40hl3
A04dWhZBVy5A72ISrMRiJoJOOOrsZBCxRWk1gcB5gpRyjra94PXx8Zs58BwjoRsWRbmRLGASgqEA
K0dpm3e2VFH+S4PXKeHFzlnYzTPlA5ljZHD0gfASLCLTXhVBST3WkQHTlyBYAx0DI3I0pfM0UDVl
DSkke0B5FVV6BxFurPkcQBGtGrWSyvdnsViXJbjrCmqVeTrDGY9n4J7/E9xuEnRwgfrDBQaQy63b
DWSX6cNB6uwAXVCdUcRbXsjIU+79sODCQLESjMJ4S5eaQ6l5bro0efwBM0/T2w+YHvU48OGQAR2P
X8DwZby3+qvmfobk6XeFysoKvK65q7JvDU3ifoN/s5SDmznpYAEYAdOjFC96vm8ngM0bPLYKPKcK
YNeRLXJaDfKaxmEg9EE8tFv/WFrBerUw6pkr/MbqZOdV7QA+JxbApU1lREBMkHCfEw5KRs+n2Pyp
yLY1tl+SClhra627na0ufMDc6/jmAybnDHOB8JQfX8e4BxgDlD6N1n2wLiBaZ+3xYOdmGIVvHqQB
aKcHKebtDPcpTYluTyMCRf+ZgEJF95IMz0O86hVLkpcO28yNyqHXDkBiKGFgT088t4hQISk7ZrC9
WOVe648QMAok345E1L4ul32joz0W1Ik/5yLESJemdcn6+PMrXy55VC63EqxX+Q4cnPCbHBp/iOIM
pOfUHKEMiF3CleSp7LOX75eErWfwOGBmAoYakjUSKGKnEIcoDMUwq3pAqyQj33kMkd1fAAE2Hl6y
kbN1hcPQrFzIEtL6v73IN4anAy9aCXxNHd5TwYpl1q5IWHkr8Q1JWdVLF15vM+EBOmmgNQJQKjrT
lcndpORZTckFnhUVt20+eeW36J4VaWFEwsxVxLNjWkCWBFCGTN9pOV6ITKXgduDISw9ZR+E1+BZ/
uy1jgO1eFYycvA9Go9HqsJXN9oOBUpcJaMOgZh+4pfNto2/f0Oaw1s3tVv/oLUbnIdtkXQZ1+7Ze
/y7psM4cM56XQMbPgtwBrmziSKWkodsgZXs7yp5AV6nkmhKi06aC4AyC5serPVMWgpTIlbHJKSvQ
1EpLPoxtdgfxI9JAt24T6VStvkxTR1c0CCQpcK6zl3bRYc+4zhvTk53WKFwNCCbT26yZIyzyyaex
+X7Zlegii14Uc/1BWcKCB5vzljc2JxuuLbPEqQTYjEn+IpHXwNox++wlWHAfc491HghsSQT1CFIE
040d8VVJDQ2mNUUCLNFSVcSbA5TStIUHbIn4yzEqXX6NtfxAWdLxW3gG7cXzkpzPTCkMq3v1GZM7
sXECp/dafAYI4xnw+O4rTC67Hl51/kDZzSd6LTs074Hz1Toz6CcUFrbXuHsmDzFA0PG7iBYL0A1M
lph3yhSzgJPXpz9lsC/l0+Pt+wemvTeAxwWL7ux7BOoQDCimdmVnA87xDgVKbdjyL/Ia2H0RcIII
qvWuWeihlReaZNpnlEYU7XcUCQC5GnVs0MBYQT0IWpVk6RTPD/2fL5vcy3gC53TcVZ3tS3S5CV1B
3gtydH48/nH+Hgz/D9t9dUtVrVJxTFbAiMO+saxbv+QJokt0LSW7x5Zmh4N2N0DdQcN+l1t1ezQu
1Dkm2gu8cy6j155buvCXTIx+8WownFAKTeDUnf1S92oMAQgs6SEz/jBB29hC+6HIqW/rM2rUj8c2
e1qFq8FN14rtqIH5s/zKrnfGKCiamiffROCu5Zr+xmJ/rH4VK0JVZSmzNruE/9iepsvFhJObvG46
uxGFVUu/0MonLQ764xHO3bNXA5QmkRtdUR34ibAZ3fSncjSpuzC+EXix9v8wg5aTkVoEHYRT+uOu
BIFPw3WdnWWuKlefLmc02bnE0/uxnbnHDuKFfwxNtko8hOBRYfvOlplSjxN0awtOQbCDUpKgcdsD
cDj0kUwL2F8ukNQMzHtNg/KUI/BGLnWWy/IvShcv7ODR6t1pvPqqyTbiBIDhFRpLOaCI+cyWcmh4
UQGgZAX8iefl4VPf8J8FJXMLUMK5AEcQUPVADyH6NoXxZF2dnBjSII5AoSu6zKqnlvX1PH/qhxch
YTe0spRxn4HFo7qDVgMWL2C0h04T0V1C4dWfIy/rlADL+JpYkEQBYpyUENEbvvkKrX3r6FKByQV0
Hd2vGKsDB+bDhXzm7F2OdAt6Af4UFacnRxAaBcI1QAHnv7H76jC8FnF62uwC7kPijaCDiA5UdQbl
dWHzjWn96TKPJGZjUU3mUb+7nW3PYxuIPLs0wB60miJNvKP2GYmPzsVbyKHM5VJBY4m8mQiJA2AQ
JuFK0neNm7DxYGvMhQGpyadZo9idkPJSL/jAmWAMNyiEeFAkFBAnTyxxoTgUToJaRmBVtdppJRBw
0HCOTksvG8jS388f0NPoeBXAwsAj0X47f3VY8lWYIehXoFiyU7rBEfWyQjLYAL0xI5Mor1hPzQeH
74yIlajPvOOd1z7tGsqk5aQTiTs+DEno4UioKecJoJFtRCr96TivCp/rBMKG6JGQeZfQLsDvKmTA
w+QkiW4J0FGRIw/hR2kWbeVK8kVdzHgl1dMY2dtvqNc7tAE1OUpGglVOfVXmBbrXCr6hk0PnxcIo
OYaOZX1sKU2MpAaSlbAQFqZ0BaIQYC5uUPnSwqSlOSvkRSrSqJgeXtkmC8VtKqVdtOH7lHV3hecX
lCZ6lMMRKHhntDmkqKZsQK/ABoc4qYTiVUqlJj02gV8oVlcBM2kWZcRluOBFH0jRoY14Q+kijtmk
Wd8XazYWnbGSwDrijmXoHC0qrcMxRhKV7jM8oded496Pyp0nCJ6kFmD+hqadkIN2Ni38AG89hQf1
uSLyfnUM4zYLjAG4sdqMU0UuNH7IejRo9DE08HyHCsHHw0Z0rQsOy3krppA7H+ROOR3aKR81yZcg
xMCzE29AruwzZjMWimahk1LeHlUCPnsS41bhV1IHev4nKa89dJb1BUcRtmLzVI9KKeqxAEXnD6rc
xmn8noC3StR9pA3Kr0pm3eKLL+vYBYfVUFLJqk55pV27FCUEL+C18QLdQy9s9JyGARvmpCjRTwdd
gzgQ900jCb4NEQYXzWyoBKGVXgm7DFWfolGQmnfdWoK6dykmzMlN23rQIvxzXpFcqPHXTEkSO1Sg
5Ku3mdu4m7JAeuQ3chk/atdlEwnenqprUXjDL5MBJBFLbfNecVVVQcQuUZ6jIep70kHSkNXzOo5S
zclBy6yzmGl8kRJI3b4qKChH133AiqabRn6wrVnFg1oYyzuhsEWahvI3TuHQyY6KkBYz4UZk/KLo
M99wA19TJG6atNN7P00gC586ZR6rZZEKoSrn6AoGCVaZ9MWzC41DLoB+itIm5yzLpGGbSDlkRyK2
iyiVp9AkteKSkIXosoRJYkiGlEWr4Vsq16qgspqAsztJGL2mCi7e5CmdYPK8thKgmYrYhvlssiqU
O4KWSYUiTdnGuRXHLZMfwUMQSQD59nnfrxyfKumzIHcAzgyKWMjvbitJweeQFplguj0llih/iH6j
N06k9CrL+o1nMKIbclgqruP3gwiuJJyNOl8zXi+CuiKDTL0ZlUWUgLclZ5QvKokhi0C7tStoA1Tf
fhQkejwDWpaud/CKzKP2TJEwoR7Fbl7plOx3qcH4LJ0VpKGpaNBctKTIv22SUDpIW4ZLB4IfF9pH
bfezcNXMXOwgTUbdF4xp6AiZMkDxQxPiLk4H26+gtB0omyawadqSfBuVSqIIuy55b+TnPPwEKofk
nv/bdZmmOD9+DLZX5Xfhc2Zuvn/xX3HgcUPZe3JJFPGQAG4yFrxdg6oIpOsYE0llmTCCJufmY2sz
1wRq60gBonKE0U9bpROFcSiwr9J2IsqxwVHyiyD7RkLXgRbQfWw8tjbz+MDFBzErxC7g9RAmETJX
jGF4g1bGPhByLal8Vwd65u2xkbnCJEi1UEQALAaELX+Qw6tAjatqOaA9NDFGFNrM8Sivsz1TY/oq
pOiFZ2FAO0ZF8Pyq9MgFsYZSaKksa+Jil+rkukdSCTx8V6rqkwA6rNNW4XKoqnMMiQdVFPBS9lmN
/qq//SV8zGQh72xNwmJaLIqCTWR2h4g82J7aDPjqx/M6CbynFqaRYFm6Ay/6GE2G0AWPNUCcv2UF
nI0kW0LgLUzc9CUl+G4kSJ7E7sSdHyP0GyCh0hPOVfsVcu6PhzUN//41rrF0ijwg8pZTHhQOepFl
KgTcLg4co/G2XKGBQNdwhhS+91vx9zJdaRy48BbsjhnGqwj3zu74Zr3apmLZJkoswy5KCsNWRKUe
UhQ+GlRk/M7sykN7WYL7TruX/2UTIDWU1kCFdlcpFug2ypjQ43Ztr8erViTQuFXU8gtXFhgEmJ3y
tmRydil5SFDgwQRWuCmhXwk8FV8HIbdDhlWOCM1riUD87/45sLtgaSlH/3E3pXgbgvMVoS97x9jr
l3JUQ4p0V/+CPnDVrKg9t+9ewufQACjt8frNDux/bYFN7Xb52qYehFZJMJUCAVCAeRY54j6736km
fz62NLmf/rVoV5YmXpNyoRcjtbAky6rQGKCA/M1yhA1LG3KSJLmzw96OKOQLkQ1HOxShd/67HIwS
JeDubNTw2K8Ku/yUrFYiov14eEsTOcnElwXtyAMXc7smVgM/0XPuJ4ZAKWgDvC0VIM65/Gf2Ju94
D5CWzIkwTPC2I59BZ4ZUkPAYnIo1dfzPTE2OOO0rUd4F2I/UOTyB3Ul3wAf/3NNkie14aQ7H2+HK
lzhUQzNulf6NSX5hLiA79n10mzCuynALG//+HoBCAQix/7QfEC1NNr7XDmEEymVl11UyuktoEkWZ
zmaHCPBaCpr1br60Me89Jch6kQoAJ8H4Pv/LUVyNLsyDTAaQ19kJHgSIi0rPHdlKGLAk9rWW4NwB
xhMWDaGCEELGxxqKNj3FL5FI3R+P26+YHI+MCmo3HWJnJ7E/fWimCbpVF6KxJROTo0CxoOCh+sjZ
1TxrBJGFd1bLL3VszRpBFgv034jFwEdwu1cYRekRXzbOrnRL0mTHKt/WygJO4H4/ApKG38B3ySMN
MXWOvNBTEN4ZvL0croVX5pBxOh18l8ohQt9MWSykBCdhJRzXrbWJg+xTSN0BLOTtXc5V1DpOGEKV
fKE+PsxTjA/MyKiSi5ApAK0+EmJ3G9+Lg0zyg301JFacnn0eRWI1jQieVVqQveAZTqCmoSsDKQar
5QDHkzICvvVD0GR6IDa60y/xyI2LdXvj3X7TZOg5m1FV2LrBPuCVdZ6cuVax3OipSZZ2/7RW/jd6
6I6C4gDc2cD/TLZNVI8Ucmgn3st+peXSJUsgGI0g0/U05Ykm3p71SfejCAsudMqcM9qFHC0ACiDq
A77+7s0w+BB5SetoX4OvEyULHYXTRAsM13R1RqP0UpM1wLpIYcao3wIya4rQdaoMm/mWF5KhU+zZ
3bdMXMCgBBVYQ5poH7Gk8Y7oCvMrtBVzDUnqTcN8MmGiJt+cYAaypMrQJegrQkUrQAFZ6rWC3vy7
H2tyvaEovc2JEFyi5Bx7GhMExD0UuRbkh14g0TtXWCHSB/RFWdSPvT8rUBpABAhRTMij3zUrBEPY
s3khRvs8Sr/BCYzAqDs/Pij3DubWxGRPehkoV6pIivYuUJlpY3WihqzZYxtz2/FmHJOl4KXGBUEn
jKCFBHpPQ0XoQO+SFbcbdEVQ64qwmd4vBX1LQ5s4aK7xhZ7tYRVSjiG9KX2dZReeWdOM+7jJIOY0
shUDMoDU7cTN0K3rCk5ZpnuqyI1SOjLFmQ9rtQU8Nem1SLAU8Ci3ZWh69YLp+0Dz1vJk4Zy2q7kh
rdJ9LJ/fubTQ5Ugdt2+7pMs28+a6tTRZvVJhxSRz63SfhYbEaK6s5wEwEKSVzWrXk9ZbCCFmRwYF
WFlGo87oSm7vvIyL40CpUoyMf6MqpJgk5D+zN+QIic8uBUgzPhmUGv8Ym3hKuuNjn4kzDK5u1CA4
cPWHlJoF2NsWzsA4SxPnD0PA/UK+CQWMqUuWgnwowhrr5bW5WjKW6K0RtEtoEqCCHeOcO/EI2JY3
HsIFTzi/gDKSLCw0ZoGhmaQ2lCGpmZTK070zWIVHaRDVoUmRol/Vluhj4Wy7YOEimFbExnMBfAOY
pVFjhdzMNC8GZtCslT0x2/sfg5EcPym1PfIoBegy/D67UetVZEvLOiL34e6t2XFrXQWfdOnLSA5L
2b6vP/ifuAFAy4kQX+glhbbgldjqzhcbmLy8aw99qNiNrHbdmwSlbNHVHy/4tIR+NwWTWa86Fwl9
kcv21IpWOSMwQpsFs3a3gWZGpFYBlFUGFXQ1egFSiZb0KM1AT1RPL/yiuvB9hHc7LePPr6Zl6DOA
FDOsRmAN4I0FFgQ5LjVZoS30Vdnl22D1i/5I6ijrjPV4FmYXBCXYkccbXe30ZBICNpfp/yLtynbj
RpbsFxHgmkm+JpfaJEoqlWTJL4Qky9zX5P71c6iZubeKxSni9sBou7sNKJhbZGTEiXNolhVuXuTm
oOF1Ovhm3DuRjOQQ5CxBMPAPDJJJWw+0AugJmhnshtoPkDYuXK69gV7fFLv7yPMt1Dd4DsDRGsZ3
wX2A+RpvHWihIy097+Qv6Sh4QyMXbjoEbuxlG8ErWY63cWOsRbTTVTJzIJoKhziJLSBHc9Vmqoip
FFZhOZHDeFa8QXKGvfgP8gqsZSmGO7czj5x9ogTSGMFO6ySn+jSC619i0YNgl1YL0XHBRjB3j+qA
5Tm9+TEw/zmw9W0KOD90Kp+N3ZrGxkIQhO8xoI+qKToFiuFy84oki+C80tKtisjM88js+MrULlnA
wwfyQ3CRypU+nFw0Ua8pWenyMJUOPdUDO6Iovt7emfM20B+HAETnpMw26TnNFWaMvGilqqxLt9jJ
5gSJjreirdraoWd3vkm2o50cC/Olm3BZibmW21se5L+tzy663BBQ+5cbWNd5BYRIIT3KQTiseL2f
+st8l54PcrZaqtalVVNhkPI+Owlv4RbPO5FFFujn1TvdCaGj+77yfl0cmSxjfil2CPD+lxukylrI
mKLI6sYjeKPSA6qWK05lXqX476U7MzELSTRfK/U67kvX2Mr76At0bt47sSqb30m2dyDQZ11rn1q8
QcHs+K9RzdZr5JIa5hyjCnbal/KGCX2NrOozO4Q71KaNfXTUncCedBlvb9OlaAHpXwA5kP8lU/b5
cjpDPwp5YOD8a1nOFG4iWeRZInS4Npl/L+GVoEflygH8P2yCbVpD36ouzUM+LYNyT4z0s1tDFF22
nccExKr7NbKr5TkliNIxPsNABe1yaEmPznxl6EpQxZNNvE0cwUYkFHgmv1MgctIclD8Tb//faE2W
fukFpMFt/6/lnwk4u4ErELel0gjL2kNvVaBT0o5APTyM5odhNQe6sobTdrw4hCq4DaFlDHUeRGDI
/12OUyvypuCg1XHRIZSbFQ2aLYGkt13hJWbd3i5zzjbo2F7aml24gScZUebHpZv2pzT68z38DqDQ
bQn1YTB8pqsPHKWS4skDIUvNtPoh+o0/h8+q37cv/o4PTuLLa9tpbfyzde6qxpdKHd9ElDdQEUt0
F0jPQvBejoEpBizetfEmAj8gOkuHzdiZVFrx9dfvwotZQfLucgUUQ+mprOAL6u6vt/W8vyl02cqH
UeksPjrQ787HV6lcI7af1vVi3aesC8qi6DNFKAKs/MxqIdZhS5rGBTbELshTK+1lmpkJdIxr/8/t
hb+aY2ikUVzLMpwEVBnm1I8hVZqyJKRyyzR5K2LfyQqoYDTN620zk5ubDQlldVB8QNEXj8F5vT/r
tU5LIAHv8sG3c+U5ROtql6MkttZ4sTSec0MzfxtzTG3awBCwQqcoL0w9Ne5HNV+ZtoXxoK1jSo5N
DBcQZr5cIqryAhCgEOMp3AISpnrwQgsnN9ZKzAtbARsBcQaCXKSP515cClWwLndD5Q6vasJUs3os
VbsxnNurszBpF1Zmh78gXavn6li5VMxMHj2G9oic8W0b12dJw54GqSnSiSJk4edKSGD3KYBOiLgr
EQHNv22pgPFTqloL7xorjzRixtyLzaKNS9OQ/ZL1XIjtto7XqsBLc0pwwNA1M/1GZm5FTNuqKzSl
dEXaskRTN2L4FauZ6dEQHfFrSdxrz4px48oAuxFangBDnG2VKIs6OdH9yh2L99H/yksZNW5LkVFo
Qw1a6fKtUDwmefDSF47xu6v9TQ0COckNxK0mtyZqEYQ2QHyCeOnB6EFOcHtd5hx6yGVM34f0JPiD
UWSab+W4ittM7PTSbSpjW2eZSb4CZRLT+C3tI27Gp4KyQNkK4j6JQ0dXdkV/zwO60T17UO8r6MEm
r7c/Sb12FuirQKoU9BegqNLly8PVNGNc9zpFjDuUv0ojNOtYXQk2F3Y8lQHKQq1EMaCPNtsD6KkK
+qwra7eQRksO9z3awWKy4iQWNho6pnVQaEBSaTrDl+MIG07LMea1m8d7afxbGoYVRYYpByOjSrKS
nV3wSBfGZmc4yX2JZKSqXa3STbl5CIqvtvgOye/bazP9mJkjx5rgWlJU1HdwQ12OCRWWvq2CvHFJ
/SkAzaYbaMDxIS8n38vii4ZSzG17188tPAbARII0ooKKBDbEpUGl8wtFJV3jBvpGqSPUH/zU0vhb
XctMMVy+A14spPbwlZ/EQ7zLT6AqMOI9dqpLDlzd3v6c632jIvmGwBNaJxIQstPWPQsAkzQZhEQN
GzfNHmvyrad3Ec1XTuSSDaQXocaFDkLU8mbbP1DzRAD7SuNWwHSGkOvLkWdq/9O8M4Yw5TuwiFNP
/7wNs8hEwqOmaNzRqfE+AIUgGBvBSrr2XL7eL5d2psGeTRiazjWgomFHH5A9E2092kTpph2hE7Ny
pK+9xmQJZxpvc8BQfjbSmaVA6dQCxaLGbRQSmLXUP8hghV1Zm4XhIJUtiQiXwVMGnu7L4fDS90e0
D7RuZjmxiVQzU1fSvNN+vjxgkNw4szBb/YaURgQQc+sC4gJiPgjP7XTnaS1fPm9qh9eHUvPEKSDK
k1zg3AGG1MirRolaN1HT++5EOkTw9c6o0LAYvqTB09gUb2Kf7gbu7RNIgIL9sVcdTlQTuvf+KQA8
GCwAyX2emUr5nIf5HRkTB51Ngne8feQW1hVfShGgylD+uWpy1YdGwuOkbF1P58KuTtrQbvnwfdvI
vPHmf+bj31ZmC1tUVV8VA2/ddLxvfIgvm0mA+1n9CB7VtDe1B79Dj6qRP/Zi9lr8JYETjbYvJyv+
ZWGwPzpKEPIASkD6oVw+28RtTrxCz/jgAhrNjLYBkf/tgc6pHqaBwgJ8KiJKkIrN8VptpnRikbYD
EhLodlfe4mN0al77u/oR5CkbYiUgEw0f9cAKRpvvZPaH2Le/YDrxsw2uiQiaAftFGIhmp8sjJARx
FwtcHlwOlQmSBqaUHxJeW7etXF+HGCaaM1X0DeHq/YnKziaSJHmaj703uFLWbwmoIzSwVWTZL3kt
IXcNUcCEyhjLBOuABLQ6LemZpa7OiFjzanQHc7T6nXIonn1wEPdmZ2X2cECf8aNv/o024/PtES7N
47nd6e/P7IZp2GSiUI7um/W49vKedvt8jc5/9jS7Zz9blaNaRj/J6BpM3Xy2hxoMd5r5FDtrqNOF
6Phy9mYx0lBRAaQMsDSYn+kmsvJ7fafusu244W/c+uDbYSM4xEVWGgqUleXZ+cqJWzgQCMvRZotq
A5q/4GAuxzrqI83KLpfdfuhiE/h+5gm/IjFk6rcm2hBDQfHSpB7Iso+5/FpxJ68CB20wD6EHRnkk
KQsybtv8bhxseU1d7fq6AQZrUgtEdQLPzJ831dk6VAHol2RfAvwf8HwzH9EKNsok2CZ9AVoWNSWO
QMQGZXiFbG7vrmXLiJHBYQBStnkOguo5MrRIXroVMCYdsBeZnjKx3/i7nL+F0KG+be7a7wHgokCm
DlgfxP5zr6RTMRLGKFLdsCL3mlA4oLtZiXgWIklwbYhIpyEg1zVNmW01aaApaoqG6taBXTxGHqq2
u1Fn+ib9Ttz0rnBlgcUy6+6q1FJUp4aEoPQoOaElme1qJvHaP11+zGzXRR5UQGNPV93hSQQ1ATlI
IMBCFBaaYb/jzVaHaPJpfIVo21BvZcdodrcn/DqJCiknwKpQhRKn3oB5uj3Xy24As4TqlqoAwKep
SE/ouaHZSxHJjDT7JLiXm32s7zWJ0VE39cSJtE8wTHWft7/kulL18yW4eqHmgnT1PGssaCUtyYg2
SvqlJ0B9M7U+xv6DYIaPWviQgpFE2KTlfXmQ98FedaMn8lDtk+P4LXm2zORfEt0CemVsFd0EGdC4
cpFcx2PgXdJ0FMENXMogAL10D3HF5byI8HVD/dWABLM2nlLl718VKtKlgGf5r9uzcV2jwGyc25u9
dwTwx3Ukhb2+3dB9d+caEAt4+XCf/6wMTJku2ksnD0tgFcKcA4J/hfLy02SSZIo1V3mA5K+ODo3H
fnT8I1rdNAe9r8mm01nXH4Hvq3LmH8pXQ3Lk+/Z9/E3be8EZVVuunZE+aWSbCb1ZQFy6dIRNqK7J
alxfdZdfOgsZ6riqW0pSDSCZlpESyvDjXlPXwA7Xlx6sIBsCaDfcBBpgL1daDqTep7zTXG8w42pk
hopXxDFEN1kfVEwNmKqihSWOnbWI6LpFYFpzxLhg+ZKmxuOZZQPt3UMqtJobll/aQZgkRK2MWy3o
NodtHT4MAIU34nEMV4a8OK9ndmehizZ4UqPxWoPne63CU4YVL/7R2ulTTw7Vp6BzljCo6k4Y4nzU
3Cas3ZHG21avN4rWr7z+Jud9tZnPzMzidxQLA2L0veZqibbRuoSYdCi+KiRlE6NN7TBpipUra+GG
nC4q5MyxdjIS25fbRUpLD5q2ouYmxXtcgfff4bF2RMM664RwG/SCfdszLI0QGk1o2ZyYWSFifGkv
JzFVRp9obtdnTPV/aXK3ibznDG2TfZWuDG7pPp4At0jBIXiGVOylsTREbypIWzUXbJOECSO4i/Is
oysuaCH6A6j1h/Ib5UK87mZXctAIGpqaZdUloBjLdHA5x8c0eVU19OSoNsFG6W0DMnF2B/Z/Coaq
zzhzSmPq5EbLnKG8RwBb1WCebFJ7NaGwGDAQXQLrHB7J6KaZTYLWhGMjx0R1syjZ16XOIN1sCVhf
NGgERGboOjY1sM55npeb4wckDNB3OlHHK8rJN7aF9suAtvczhLzb5i4J11Jj10V6uA00vk6E5VN/
3xyJUA1jrXQ6rnCwIDJNMWUo/VZ861ngy/zwLECjG+0YPkLP1hrEF77WxbW4Ic/Mz6anV5Gww3ZH
cNqjKbMOwEwdRmVpcR8NZJhNYCOMQVk5BUsbE8hzSM9RgGeAi77cmGCipB0dcGl5MucbJLgisF9C
TXDlrE3fPncnUMjCvY9XJGD1M3dCCwUNwZ2CWPGECN+2VXY0zLujz5zfBnO+NiG7F02oOzvUFSzT
tu/2v+xv9nH38fLcHMA4/ScAV/0zeLXet9un7fbt9PfpGeyB1sHy3bfD3jMPT2uQqaXlOP/k2SVZ
6F1b8wG7tR5rs49e6HDoaOm00oMEuMbt+VmMUs6NzW4sL/VHrg+q6iqA2BfVHoBHmb6omSN9CqWj
qnb6ouz1u6g4eKBjv2186dY6tz27tSbVax5lWBsleVeRvOwqC13st238KHze2gAz7+57YlHUPVXd
AxgXe2fi7QGNGsiYZNCd0knVyY7tnukWdHZ89PXv+R2exxAet9aeyEsBqE7BZAYwPjLC81Meq42i
JDHuGX/4nffbdrqnfVaPDyE/iJpTZenK/C4dMdREwG4F74+AaLb3y1ovhYkzwS09kWlooQpWagg/
b4v55CJJC98l4YWBN8jlIQaiIAOMKyGuA5VDc3ca2TexVPZFbWp+e9b3Y2iWFmF2BBTH85bukrfX
lEE34/hnrRFu6Zyff8nMh+lDr8pjO41VOwyup3R4gf0GEGJlO/0s0q0Rzy468DMEQ0Yx4pQNe7B4
vhlQD/jkzGDV3dunc9rp1veP0o1lmI9f3RukmljBkGAGN57zMZF5xc7TIYeQ5mtjrpHHLR0o0F5K
kCABpTQSrZfLMZaBnoVFA+4IMHY0w75VtnnaruyqxZk+MzKbAUGrK4gJceL28BU6EJYgRGnAK5p/
3D65i7v3zM7sguAU2eK6xmAav4cEF+VoFCnjYSU+Wp4y9LpPFxE6BqavOEvMiJWeGWPbExdsQngo
3LXDVgK/x+2hLEWYBpYEuGuKvIgqXxoBMUjrB1lG3EEHZPIVPQnFC+3RKYrkRP5529bi8pzZmjl0
WQSDVBWlxPWNw/glRlZRVqbE14LmJWcG2tafkjNu7x8liLN5k9qmq0hQErcApXek7DgXzSEorb5/
QjDVo5hoGMfbI1u4F7FOeN7iGjeAP5jtbh3czH6RKMQ1tGE46FJQ2nUobcaC3HNkicDHE65YXNiC
kIyFSrYKSoQJT3y5bsagQpZDgFNRKrAbRcjwtPx0e1ALy3VhYpYloGEugzAC/kSKVaYA1qsibTI6
abqmHLOw0Sn6DfAIEKd/jNlGT8bQr2MJhsryD5AhAbrlh36ll3DNxvT3Z5tirEXq0wo26vg3xtLQ
rdSvwKEX5wvJTFVDokND8HZpwiBDm9QDtnefkAz8HsOJEDzxVQFMXzHaOG6vztKWQ7MXgHsa+DDw
dLi0JvtZCvHwjriCnAd2G+Rgrh71mHk8QOtUGgabJg9WDvCPCvrsikGamFKQx6FXEst1abQpvKCR
UhFDBE30PQVj82u0ea2sDgKQJeQ0SvPBZ5Cf3BwfH98fdevIBijH3UlQjjM7JoMHsGNrscviRJx9
02wiUgGgQnA9YPcY9akOe92M9QYCDSjEQFaZtVqhsttTv7SXzmdBvpyFqAILCrrhCDSjnpXqGMm7
JFyp0C6agDsBFRDOBdb40kSX9SkYhSTiquND5z+PaKPq9JXzveRCADD7l42Z0zJ80KmHtQo/OXZf
vVR/CTm3b88UmabiasOc2ZidiVoRqwaZfLRU7If9K7fxpjZr7B28pvErZtUbVKKa/ZvCKgdB8Ok7
N4VpY4HQlaF5ITeP37sjjs+OoCEoNKFQA9FJL2A9/nWiJgVVFWKYX60JgSSRbTXr6Z9sL6IgIQL6
CYBR5qe65erQDznFYmu+6sh+AjqpNH8rBrKTGzl9IOiZslZmbWHSkDOFBBSAf6BCm00a4vRY6mhC
XY2+DMkOL6Acul1yHv/nAQba/emksY6+flCdX26ydGiGrpJCijAGLQxipuRW0qL63nG9WzkyS4f0
36ZQLL00lWRaVWqagP3Mq+dIbV/VXv5FQ6lmIEXXzACKss7tSZxrG6EIPbWAAEkDhNdPzvPSpJ/o
sBmm1H2rIRtc4UH1inSOlZgR3lno9jKTB87Ap+XUlm535ptsQyGbVFsUA25/ydJZRnAFtXVkfa8b
mzJNK/tErahrCHuBPInit4HY57aNxfkFLIWghRuR3FwwQqCxNrR+Tt0yGCMTNbBHqMojNaMhp6w8
jtHmtrnFIUHrBzXvSaFqzrIN4NIoh15NXdDBMQ39aLn+UY8vt43ISxcqqqbIk6MRBgDCmWenQ6AK
4dBQt4K2T9AdOrBm4d4e/vb1o5iwVncMHc2R4mNJkKFTN2DsS7xDNnKWbUPh2LcxQ52D9YLPBq+7
9wOQJ0Haq3kU16DH110J02bDIQLsFIA/dI1dbrauryte1QN1vSAFVFxxgvrQ4aHn7+Ta0iSToD3D
5LLxD9aBYhHUqdcL9caZC686RQdrh0JdqYMONaX1kwCGto2HZONKZfOnMjH35Oemph14FkBVHfoE
hAimGrN1evzSUCwfwOqPdAValIAiO2a7HmLQBiKBB4QBPYtNH/TvI3oXE/bob759m92FmAUWGGaw
f3pqTOMfRHkUsA8gOoE9EufXJhLomZaAQcQNR3JCEHQiFS1Nr5fFlfP2E15dTQeCfYizAD0KocDL
6QggzwYqRwM+GjdVsotZa0nOYHP2gDLWVrIeQvbdsq+E3eW7AiRvIIlA1Vey4esYBn77pPy8L259
zexlJU3E1YWPr0nIwNTGMsD4+UfoNlq98bIDSd0o4KZCkLMz0J8DeSXA7yHCwndDbqudDK7Z3gHJ
ErSWAMsWDoayA27ZKshh4FslOugRntOxWdcxaILfpGCf9iFr4gfeOFwAQTBevybRmeiG0DZTU251
BJIP/k4rBpO0a4PFzN4a6xTWnG1EIQIv+NhTeIUWzYag60Xr5u3pXPI7KBWjXj296ZCfvbTA47jA
Gfd1l/aP9QjOzvCkK2BAbFauqKWMDZq2QO0+gYcAwJidKRQt/DDIsGwVzk3O3sDJZFHERqjJMdxK
oMUw0PtHTGymI2Qr7O8vnX19qYz86CrUtil+TeHPwHT7KbaQiWBWZK4VUBYyBFCEgZbGpNlDFDJ7
abalXFMliHRX8T/E4SPrORjNPsrsw9BKW9XTldvymowDrvTc3iwqicq+VOoC9qj+Kfr3nuKUkM3j
nUsD3NpFycTSTDumJpZxCKPONHrHy3YBgkIyPNVyDB6a3kwkWxkUbEBIwwN1j6xp+sxLK5HeB8kc
oTiYCqwoj0n7qrfPsce0Md7GwlpnxeK1MM3b1MQBTMgcytk3Xe6XWqq7yU7v3z1w6gUoNu3UbQsJ
ddXtV2qtSylzem5v7pVoTIyghL0WVKljnv7SjF9iE5jkQctN33gqdHhqkCOMoU3iJ9AXetq4EunN
ZRN+4q7zb5j7ogBEBVM3gtt7D2JgetkzyMZZCLUZyTKMDbo/ZPUJEYypUGdMQXTa21T8EMPqWAVQ
d/KYtNq1O22ZuctA3RbUSCgXAYg8uyZrMRCrMMaW6rD+rlIiA5R/FYVJyD7xt2W04j8W2lCmOjtK
qIjeIYYoz7ZwCaEMIfcL3YUmhMJt7VED9sz1+/fSrFPORvB/5LvbPmupkHhuc14DR5a98IifY9qB
gAaFjxOY/VawQd7DHnX2K4OfAB2aBZlLF43YVrpSG79uW8SxPRvzPB8xkJIHfLKv9U7NyaEteiAv
W2jmWYRvgoGbNX8AUW6aHVTZ4vlaY+jkK6/X+F9z/oNEObsWmt6Paq2D/dIo9orwpismFXeigv7J
IFjZ44v7CZEvhMJQH0R14fKCiNRAG3SvwrEeJAb2KNPgVoKINKIHgTzKSmnGa8WiZVdyZnN27YG4
GjSrAO66imKrm45CtRqTi0IwkA+M1L+KF8n7e3tPLUX5qL3jeQhGIfRFzIapa1EJ5thOd0NNtOrs
TQQaJ49Pt40srhtyteAqBnslQA6XczlUjaTmlU7dKErNUN56XWJRz65Vbgpr8po/L+erTYI9At50
ZOjw6r00RoQWeHUOR4DubyvaRTsR4ug4kMxnKqpEPjsZuIcDsEChCjdaAvtEFWxL7h7zu856nzBS
Hkt3dy8d+5OYGUI5kKOgiiI7L39uz8riDsNbDokHTMzVezkQiMyzDo5cCzJX97CDh/gQNxZeIU48
9L/jqgSR+9tto0s3PcRJgDIGHBSIjFk4Ikp5g3o4jOpcYVmMaOQu3TQGqNdyxCTSyvNucXedWZut
RVlXcVRq2NAELrGQP1X5z4DX2u0hLb4hEU+gvRGaptjHsz08GGmcyUIA1y+8pg1nCfls+a7pTr7/
ltTbpGYNgH1iiNvoPsrcVNr2GgX5Rw4syGdk3A8TUUADGqqhsCul+FX79aYKN4W+Kbrt7W9dOAmI
EMD6A7ZxcKD8JF/PPFisKmPQgR7e9fkA/vx31Tuic5DF3WMVrRFeLfQiAI4HODnAeSgtGfOXUmzQ
ITeSyYUh0EdcUm6DYDPS7VCpLILga0bZWMdWjCRdy/oR/1MGJfBJ61aO/6Jfm7CB4CyTkGSbqwb7
0liXhdDqruTbgWbn+SY9NpWpIbEQABotHfna9by0zc8tzqIBmqp+FAWTWwvxVvdH4d3PYjv3avR4
fVVx99YhJLm9tGsmZyer8fImSgaYHOLYHlXE9fWpTx5ydCn7SWergrbSqbdmcPr7s72UYngjb/vJ
4N7bpzy8i70/pX+EZIOVhe329vCWvNUklAjHijvxqlKpNbLCK2Rw3BRyJUJ1kPRtJzACFCMIdPW3
RlgJsBZze+jAnljUpqa9nzj4bHhd1WVATwCnJgMio+97vJr8bfGoOGAOZL9Vu2RkP9UkJHaKQZ7U
shM3R4qnr50lK0s77ZbZlaIjRWVg2OhvBWHL5UxLfjtAdhz5YWxkm/qfcsG3NdVZ3q1xMy35h3NL
szVNhCIB1wYsJd7vWqzY9BaS9MZKYmTHhJUlXRyWCrVWdO/h8p/PsN8GPrSNA+qi+IQIKnJUGWIt
JDclcS03/AN0uprCnxYN4E9Q0pxuirPVjIt29MsypBP6JIx2aAQY6Y7kX6PVCu9xb8dBYcUvUGSo
PwfpLuSDCR4IwGGandKfBrKR47WK5JJXgqoioG/IJcEpz7FZZWxUmZAieZx2UNwdXyrpqOp2QH4X
Qrqj+aPi56+K8uv2MVpc4DOjs9dbjNoC6TMYbeFzhf4byEWrzr8b9ImgfrlyM05x1dWk40JEwRU3
PjLHl5MuCgrJQihruGKYymaSAEEoJOUa58fiNjqzMjsdzRgmYjsWSMhJ+yFFJQ7VoBZd8B0UvYc1
wMTSuwu8MLjXJhFOID1nl32ngAwQVzfSYG+1aH2O0PL2QLoT3elH/zVZQRgtDg1ThzOCFz40AS4n
cJTKKMkijrR+9K7XcOLqJ+e/ZGEN1LK0UAQRGYAzUy/0VYBMw0Rp04G6vX4KR1evV0LNpV03IWx/
4mHozs/GUdHWq9EdQV1wMTOtfO9BAmFkryUEgDrt4/YOn1zUfNOhz2aaLrTiXLXEl0oXRRHa3NAR
ao9yxXL5ORlRg3niSF+veeal9Bqgo/+yRmZFJ9RDEhn4aepmXN8p+b2Yg1kqeq+EnZR9BCDV8sxK
g2cLkkOUBFZRSeD4Gfd9UtmQZWdj/KvnUI3nOz14pX3KPOPB656CHAIqpgC2+x5J7vAQQy1F3E1t
wCPfg3diB65zvcXBPaJFGOwgLBPQOZLdgcS6GZiQHqkfMnmwbs/swhV8MdZZzhLUz14I8gvqcjk4
dvVGJ4IJSDw6qQ5o+el2tbRWclralxDoRJ8nUpfwI7PZ7RA9QvgKa5nSyIwy8V4Xit3tQS0dMQg3
oGEOpxqJlGnQZxeD4TXNAJpK6sa5qrI2kQ2TKiACEFNklArfpyuXnjI5iKv9aaDwCqUBEH3O0VBU
DOK0qT3q3r9pzALWBVDM1ynD//b7/jOyPqHNzd7wu89QkjanvL6KXxuSmO3L7aEvtHwiQEfPFB5j
KDyD1/ty7EHQodtcxqeova00LKVWSg5xsCXNThx3bR+bnVtzMH3vRYDdxgDvFgexO1gS6zX6jiUQ
+MVjYfYthh4qvqSXuiuUW1KHW6G0CR4nwzEHu6uxQb4ji/56ilnhffUNMpFhrVK9lF26+ILZPVJK
PYS6BjxXguR3Th3Om10bgi9Oc6jG2u5p6v0Yv4skZmm+69fQGEuvSHTi6+iPRPoQG3IWoehN0gp5
W+sgw0Y/cyU7TTo+q8Dd1MlzpDzI3j104v3oq07/asop6nbD1wgWdg3VxuhdDAezL5ikcFbJEIxF
YCjJf+r39LlfU2teetah9oWSN0pTIgHY8nLXNKoAPa2S665nvOEd66ee1aLVUM+qe21ITV2NmREd
0toMHhUjMwtvO4wW+mcsaW3OFtyDAY4BihoxwicUDi6/pPWlNCw6CQ/vEVQk2T5Z03tYuu1hAT8Z
ZAgGGIBnuzLwlbwgHNKwtb5poE27FeonSbuf+GTKp4KorOSHcI0BYlrpmYe4MDrbiF0T8tLLVN01
spNmfE6FrlpxVs7+ghsypmQYiKygpgRU5uXcYZe0hZ4LyASIEUDKKZjn1VQtgU7IXzK4J7MN+sjp
ATpGzbePtqBprO7FqNGfCBUIkwrjH2RX4YwA38WCUnBgzN4eXC6zVKqxmrVwL5Ub71HQDglS+Onx
9tAXAgTkAQFppMgGgM5oNr28LiO1jDG9MZJCIuJ+OT40fIuShY9oLljLPiyt5rm52bAGKR88DvUq
kN/f1/JHEd5roOP+/w1pdiQNIS6accCQogbZfwh+FY5UKUwubXoX/YN4Gw3mWCZJmXiWxNnO0eU6
iRs1N9wU7cSxdFIaFAiFt0Ze2xBL/YQXlmYuUQW9VR5nGdhx5OJXgh6gAXqmlbrhnkM7fsgNRssP
3uApZ9VroOVFNwflIQp3jEwOMHKXB0TKFW40YWm48kYdN3H8mEA8wGtMRX6IJQOVvZ3WHGtjXygn
AYy+0YuCRus11c/Jv8xdweTgkLeWRZCJzhZWHVQl5Bo33BY9/TUIPUYNZfLKN7m+ks1ZCNEBNADY
U0PUDEbfmaUsl8M6GgUDDUmZpfl3Q9qwOtpJ4ZPevd7erUsn4t+mrtgIMygh9Ebre24q7rkHggK0
jAMYcNvIQnADvyYj64h+TfSGz0F1uRdGgxBh84TJc6lZWWJqzZvE8SAI7/1ulwCJEO669DcVANkp
bQO8iM0G+Lda2NIVyMj1KiLFISHKwh+4SOaJjgRAu7olODFJIb7nUvkGkAvUaGjnJApfe3Qv5BXQ
4Y3+XyQ7J7Xhn8TWWUQrlhIQl52ElZQ0E+xSRTUlXTWE6HpYmEPiiEwt7Nuzfb2ksIlWG7wgoXIs
/2A0z2x2MXL9fR15bo3I0K+dBgKx3Qo8aHlgZ0Zm1z2v5UEM9cBzefI3io6Gk2UMhJkEosZfgiJa
2bj2Lr6+KqClAFUbMEegaKHPpxKN9IPooYTiBgoguN57HhK38tVNG/xJsjvgUv7zWZxWDfRPgBNe
UbC0ahGA9CEyXBF9msO4L3diGa0VUac306VLwZjOjMycKlfAglApgeGqWmNLyl0OlQZqoPVL3mTR
U2/8It6fQShWzvxCJAWzuC8IdJKRzJwXSTLcxzwecQa6zM3laO9B1A2aGKzaNRNMiDpd0G4qP7RW
McgLT4tL07MLy0jz2tCFynArlDH7+OWph17dtregCOVFm8zS/xg1iANah+a2oJ1ur+n/MXCkkQEM
wLjnfoiqEAFIgmm+paxhWfcdAdF0r8jbbMRtNiLZaSq+/8JHdWU3LRAjIEslARKqghkQN/Us60K0
oq7CDJcH5GOOJxAUAev8RU0C1RvB7FGRhMid7bPfI8N/IoW9qY7WcDAsYK2glgiIu3N7KpZO0/n3
zM5vVKYK1LLxPeRF60D/6ZsysVskPyX5XV3lw5lGN9/nKhirwVEPQAbi3Mv72w8BPyN6jcOkQ2ch
xIMo1Dal+NZ5hlNVAWSLHU+Fs5J0s/JQj4Iur3JP+xHPO42bQ2iJzR+xcmiC3BHoLvmGrtEWTPvu
+gtBiYy+XIhSiNO1ceY0dUmJfRKMhgs97MdACCBtXPnH23N+fa1jDyjwvuDqBzR4rlCZS0nNuwGX
gQFqaQ6mj6g/8hxStHjbrhIdLy4wKotTjQbdkHQWMqHhP9ehQIODxhUzlnZ4EfoA1Op6zricsQj9
3IrwIMabUOiZIPemTjZ5MaJlKra5Tpmqn3yILt+egYXLF11nigFaJDSDAsZ6OctqUgUqDT1ch4C5
aQfvvzj7zt44cmDbX0Sgc/jaYZI0M4qWpS/E2pbZiZ3zr7+Heu/dN0M1prEL2PBiBaiaqVisOnUO
EmsqlC+aduW4rdmRnhWdVjdzpSCAIp1xbOJ8hzbBg4GnW7LSt7FmSHpQxHUE+tkahqYxNF2v5dso
8tewNot782LWpHAwVgteug3uWqtP/3GiFBgf6LPcXpnFC/1iaUwpvWfgyQKSfIxkpj4Fys7YMuyb
1992ErDuYbI3t+0t0DTgMDhoQsA/CAll/JBpJ0qmTpyeUo88KwA+Ri9jIMAZL6BAb5Fls7cWGMLu
7cOpB1HNbetLJxGMdaKryQA7yhe46uK0Z8ZoCJwePdlm5OWI/dA1qudvSgOscr/SJrYUjl3akjwt
+udV0vMc4diwtY2Pij9W5oqJpbMu+O9sxHvAE8jA+bihGUUlhJ4gWW+DCjhRvW68o/pe1Q/W2sqJ
3SZ7SjSrwBIqLxDrlnajVeVohpobwMq4co/gxEfnSkAi8mkhEV472r02/K6HlRfRilGZIraFpHdp
TSU9dVMO1DLSou5dreDlB3bsds7QAW0DY65Fa0Hnol0IHyI/DDpz9ANdOyyKI1GkdU0BIDIObYkD
7s2TT9WgOZhr78vFjXJhS7okOyMveaJgYln+t0xfHONPRf5LwIn67v+OR3LAnDaMGAnGY1qA9R60
fR1Ce2mcPpL0CPLJgpkrHn8hb4Bn34VFyRXregtaUA0WLTqe+/ZoANuiOAzVlCMrnkrklEGxa6n3
48A3tRbtbh/0hUSyMA8GMPCAC7iJtFsLbpXzxGHeQSXKU61w4r9K9R+dPbrls8p3bqt7iu5l6SGd
9CD/Dzf+hfUvp3vhZ+ZZoEDKlgKNpHoVQEbmaO/sIeDQALZW7rylWwJs+/gDsgrEWdJWTWojT1WG
Zx9KW1AwiLa3Z3LxJKAHHh2EkJgHZun6JExwBGZnwo3FiOZ8u22CMTZtv+jptu/D8Wdb+JB5WjG6
kPjB8olfjRYPTIkcMDRD5TolV7F74tYvwCUKfBTZjXOQQTTKqH62zqaM/Jh9xOgs2ySFX1Vvnboq
Gbo4txefIW1iBTXm1BrwGWmnQ8PJ66znuQxZOG3M7RiA6Y4CewKqvwqzQlb20JJzt9HZhmSF4YhI
7nriGydmYxHDuU/Jrk3foW0FjLFXZrXXqH5hrjF1LJ6YLxUiW8TCyPld20siG+zyChYa0A1/tPhr
b+wr1zeo5Rf5fdvGvgKW3lpJwxK1GAXEmt1/uM5Ek7uG9kuQLsvQ5rycEoXMcPZomvTVZOOWW7Sm
0CrQtHunXLlZlrzupTEpTna0vhtMVRibX0UHV32ETNh/cYKXRrTrOXWyeWKcwLUj3KB1HaTaR6aD
jFt9iyn31YHtOBqMvW6YN2Ue5GO2do7EosmXNjYP5lOBLAu4N68/gHZ6k0XcpqcEucvM8AHACdAD
AdQSEm78ru03XfbLKY95DBmjeGOTH//ee1zYl+9vcImiUzKzKMQww6zBY3PMnip/Ujal2T8rePzH
q70YS2cW8AYcHWC1gNmWFnZSkoT0motzM1hbnp5M7fdcv9X0TimyLTUGuC47gNye2v6qWBKCmvNo
uauZa2FFnnjEuAgdQE2BDIB04Wqt0pbgvCZwm+gEmZ6jbu9UIB0D6SBrQS059p4NvoBKT05FoT7f
nvWF3gxREwAhDsQWQfRjSXeC5gxVA59OTsm9UFscN+DSRroFCwA9jFO6dfZxSHioDZvcr3Zr75al
N4WDUAMJbLQj4N0rLUHUDU2dagYR297K0iCKN9x46sP07KKBLqTaw8p4F/JpMAhyWXQDuhDek3zl
SG2epZlGTo2t+G1FQkBcugmK9I3n0K1d/lXcwddXT9fCIl+ZlV6BKleNEqtHTkX2PKoPWgdSY9sB
MtIDy8UGNJaIW5ugjtaY45cnGMA14IdV8JDIyWw1iiN9Ljvc+WDUVWMPfVJ8DlsH6HGvvesMsK6u
sfiJDSttaEgIQXQF8CQhPSK5shhHbXRqmJwIuMuhjRVB14OZd2Cf2N9ezYWLz0HMBjIEkMlbYGu/
9llt0Q1WQnDp9oWzd5ClcOI7zp2dY8W+qr/ZYBK9bXDxuAhqHHCToGFAl6ueZTI21WRocNMEZRAU
lkA/hwal0drHDkcb2SP01n2INYRqAR48GxTOwLUZyOAgqg4S7WfOnjX2qq9FAEsxNEg8BaEukO2C
QO56JiJmxpqeJ+TUZ1CqIqGZ4+99osNx4c2n5l4zdVvWbDU+hFWxBgcRh0Ze8Uvr0jqYKmNd00Xk
ZNOZe00DeJF5skqv6k0Qpa1BMRdXHQwSBuolQKvLVf44qzUIx5SwBinQKMG25t1u0mOEGehQyEro
IqmrefiFuwItbCAOQGVBJMykp1fedqTDehLgPaCgp2ldkJ/ddlPQc05LD20SoLJF3iwCg2pxp1Xn
nN8V48oVuThwS5BjWmgAgaLV9SLr6ZB1JM7JabS2TtVu7CoObJSMcZpr/Q/EulZ2+0LgAyIOyFqC
ihMiPYYUEjQW+L9HZHyg3WwpgVuigBMTNQ96u1gjUFn0UyomF2LlOMdIM12PrR0VylLWwBZyFT72
8o5EyrjvAb8KnKw4Mhc9+2lWmIehiCY/Uq21i3hxdlHrwNMFBVwUyK6/gExRNnWRQk4UO9fNkDWI
ULK668AYk7TvUfa24kqWbiJYU6E0hO5WlD2v7c3uMI2UYzUbfkeTNGj+GpZvtuYZig+2mXp4fitr
1calg3ppU1rRFPRRna7CJq89ay69MuzQy5H9ov7twS3NJaSiBYE1CsaGPLah7vuWmC451RZ9z6ti
U2agzAT1UfaB5g2jZSsl2yV7KIaj8o63Jy476elZpKrW8RRr19l+0sZbcm62aqf5SvUy8t3tsS15
gktb0j5J41ihhdgnwzh7cQfE/Zo7XbpALy1I57zKWztvy4mcfkStFlp+E5OQACx6exxirWWnDbAE
bgskOJGpk06cVVutyl2EXlZlHUdnx8YXh+7LCvzzaoULJIwebxtcHBZQaIL/HQW2L6jlRarDNIqk
EaCFUz5Dkoq4fkshBKMrW2VN/mfJcaGgjtYLpDl0KKBdH62qU0st5wjySvPHYN3n9s9orRNy8ca9
tCEdpSrDbqyRuD1R8FfTsPkxOzs79TGFuWcHsf7pfjprJbmVcdnSNh+dNqNzD5uu9jfr/jruuezf
by/SoiO+GJfsBi2dIJFiYXvr8EFKdqeCAFk/KXSHfHH9yd7meo1ZdelAoWUWwGHgydBTKoXkbjW0
ceco7GxngxLMujl5c56vMWIs1ZUR/wLTbiJhAK1Y6QbnMdVYXZYA5wSVF/moMIKezA7L8P21BM+l
sluzuLTfLw2Kn1/s96qhJVV1QFqq3AU/c9i7v/paBbu7u3KwFocGvhfggpF1ByZImkGnjFrHiS2U
at0uSNFlFc//VAd0PeQDQPTlIa2PkbuZcclMKjLw9N5K3vn8tLJzli6Xy6+QTp1ZRO5MIhsQLP7Z
gabh0P6s3Vc8P4B5Hz3QoSvQDQnG4jTGPtXu8SWku5/TNcTr0rQLEkSo/FgaAIrSwcwU8IoP2khP
YBHyyhQw0ORYza7Xp+2KB11KhCEJ9b+m5GvHYrPDM2cGxAX6og6oyIBLOORWskMb63lwe6SjntIc
TOKOejSNp7pbwdgsnRwIRAiuH6HbJD9mm6RszDzH+6dRjhOJQCWx4g0WlhQHU6DMBMYMF+z1Fu4t
u7CdOWfnxgXdWMzgEHDnpR9RhSddsxoELiydi2ccml3BAY/AXjKXlWrDOj2LzvyvcUCz9RkkGQce
psfxCc0U9JmBsDZBZ/Dm9s4VO+LqJoTEqdDZAHBIAVWWXAFgU5boVW9HZ9DBj3ogUAdGAz0Qz4zv
S3tTDSvRyoq9Lxd86RimOR/aAvbUOIeU5UekZR6Zzm7zAwqIQZ0f6uTh9gi/raMQcUVyD+NzTcDV
paPZqS0rBmqwc99kYZUbu3rYZulj5RqvlAS3bX1bRGELuCGgogQbmNydxKvy/9oCCgtQmW0F2rHW
JttVzMiaIcmhOyPvWJI67NzRh2rQwXMJpWKuedUaIcGiITy3sCEFDlkmjnaQoarxYmDnsdeDBD1C
jvGQzO6+0H7dnrrvDkXMHY6AgfsJMn+mOPAXOyNLFFDvDlF0BkFTPUB2MpkCJDkCgxeHUY/vsgzY
NnARoJUHe0QpPlbHurQ3L79AmlTBAlB0Yxqdgb8Yabon/aGxIAZo8CBtoD2Y8UBln7eHvTS/QnVS
xRMT1Qu5cGTrZZPpLo/OCh6XYJUwBpBH0f1qbXPZjg1yfQD2cBbEzy9mt2/QdG2OZXQ2sp3CPgXx
Csgron9N/YtFxPP8f81IXiyp0CprtTDTsyksY6jppWBGSxu/qcDDsrY5vwdswpyAGwOqgFS2fN7K
CprQeIXBXDv5KnzYexIPHo1OzOlD83UiP9NEXTnj32FywihU9PB2wBP2G4I0n6aqzSZ4arCFbclu
eEzuo33UnPSttVZaE75J9s6O5SBFL4RBkCG/XrWqbPsxUocIbMNoUrlnOAhHGr8SbRutbURXvHm+
2RJ7AxwnApIrLR0jptNPbR+d735+2F4Tns+qd3a9P5vNeb9B79d5c/aewidIMHhPT0mw+XwB0aGP
cDJ4+QwfXj4eTm+foCT07sGoczj576fwYfZPUfjn7+MPd/94N/k72+u8A/hv33fPj3/AMv/oPz/6
4WFlgZYcvsij/L+BSA4/K9D4Z4uBsJPx0Hr1zvDmtYSJmPhbkyVcycVxSvU51vtihA2WIPaxOguB
HlsLCr6CqO9mcDUjbgdAXG7hBUWiVaegIz2rZuJZxT+9EXtRCvTd9Bvq0LMR+xoft30ZIi9XDbt2
rn0wiPpK+lJbTzkEeAZSoCFMD4D52t52XMIZ3vo0aWuiBQZ4K1LDcR0gnfTPChRjcX7B3YnnsgHP
KKf7LDJmcaLO0TkFYV+aobt/JWJfMoC2VYjKigAPN/b1AnZDavRD4eJkZSZcewVXFU11FdyepAWv
KyQ/EQlAdAcxqvRotYoU8HbqIKh78h5MX1sJwpf2x9Xvl/MxNEY+rxW/H12nc8RB86+GdntGwcCz
d5+l/eKogRX/IDwD1bc3GkE5eWm5V9S/UZYhavgPUFFUzC6HrF1PbN92ZuVMmNi+58bZKU11r9Nh
pdt8yfGjBoFKBMYHjgBXshL1eR+jyIWrOo3QPASKwB3EYxP9EQLZqYdX11o3/XeIshjXhUUpZTTY
up2pFBbn34Ajey9O8PLr/JD6qd/4Pwl6YPHM89rD2/17OPrhH8c/eP/s9HHl1H3vvZQ+Qzp2IDJp
00in0VlP7xUHWhVowZyRyBT1piqzgA0/GlMSZHbn2Z1zp+rRdoSUhXpHnD+tWvjm9KvU3iP2Moxo
1Nz2SdCZoOqKYh9eAh5oJfheuMCuZk06Zgkfhp5ZBBu0AvegEiSAEnZg63CztyKr0ENehLdP3ILz
vzIoxTkpZ43CDcwPSnwPkUuDRrlzaRSQYmULLgSLMAQ9clScwIwhs9rpQ6PFUZdCKk55r3pAMvNA
V8En1wRchxSa+W7OP28P7ateKblcEXGgMwdPXrQ+Sd7EsOo8qYssPuv1T9WBZ1db6GFH2lYjIAqn
7h70ZKFLxr0VvxqE+F37MGsABg1r3EwLzhNtXioavURRCMCj6zPexLXSFAxjH201Ao3kBMpIXv5r
hhex1S+sSHunzZUpbyFtde6TD2ObmNsu+tHmISizb8/r0kqCSgLW0McC2hopXog7vEnabkrO7Ywu
r1PBDrTPQZzZ/8p55LnoN/Xx7rltc+lcXNqU4gdq0ZhwApsu4kc0vYZGyLpjEZk+RBn+vSkgbNGb
B0FAtEKLE3MRqljVFOOFWCRntfV7oTkeAqlZGQ+0PZLVtNCimzQ15DHAooWqrCUNrO97FUQFLaxx
JSSQcOwTURscXki5pUw9xj20V6Gkaz2SaFMBY1GjM8qNX8YEUz4Mp6r/HIj+m/8y7pvGr8d/oPBb
xW8dCo0jgp+k2UfWzgbvTbtPtI/EWKPfWfIfAAlivhB14+kg+Y/YmruZJFVyjud2i0IYgGwWv+cq
uCrXKvhLpwiUOiq2HProgTy6XhjaxmlG3Cw5a/EfJJiTtTT90r62ULIFQvArTSb9/qaKJ9NNsRQu
AlPSz/tkPlbZPbSHPGAShxYSFO2/1p7EKUI6Cc32qE8j4JHu5cRuwO4FeadzbqFlSO+9JDkgMbpy
ehZn7sKKdBcbeBGhJjRg5qzE9Xjr/EGmfk3sb3H6LoxITg6Tlluq2yVnpfg78qPpBmr+Q3F2kZV6
TvGerHVfL8WKoD7+gnMA9v/1Prs4p+qgTwjnMHUqC6L0PlMSzzbAfJSvcdIubfFLQ9LA2tFsIDQJ
Q5r9rJhNqNq4/8+x3WxyI7jtexZNoQyFuEmkUGWsIrqEx5jMDU5TWwda/+R2KPQS361/JOTztqml
Zzn4wADe04WmONLf18dJAYkfFDvxVtKY+cCnfOfUiie0gGg6hSmdA90EsbHvkNc4XsNxL6wdbNt4
oyEmEBSh17aNzBgyosF2rz+V5S6H0ABc+ppC+MJsXlmRfJPFRuIikx+dO0ctvBLIUyu51yFYPc7W
U2rsVyZUfLQUboDIBqh+1LLRnCaLlE1abGTIrMfnLtGUO5pmVaBkNkjuy7wLmZJloTkM83ZUK5Dp
lja9s5s4OUaWTTdorcpR5iyKH9OAl2drd/HKzlo4nRBJQvIfPlq8ryRHA3k3lSIURvjlsm0Doguk
1f+0BvdGjlZwnQZq035ATv2f25OyNCdfVE24vAWMXF4CAj1zY8RlOozlS5ry5xyEcLq+FsUuvW9A
hC4Y5wS0S5fT5KbWsDax0+wMcp5pC2r9yuvmBJqj7EQAItBahoCv8KB61CHyLNeUbxeGCdlDnKH/
Q7Ul34K9rum84n12rsF1n46+9T5DsPr2VH6vIltCW/H/G5Hup3S2bdK6XXYeJq+aQPNuEA+co5WX
/FME4A7bROFtiwvnBwbRYYteS9AzytmURMljStEPc65rJw2xWZRj46guIHN59NNWm+qBGXyNW1Q2
ivQk0IeCahvgE1yOkluKLIXyGLQX50HrgePd2uxkAoRWWfY20VeyJt9y6MIY2ldA2IRmegEtvfZD
OomsudVhjCnvZQfua5V4WglFe7DbOGfXDnr1vYNAFVc8aqt+aq0U5eR9I+ybUP6wQApkaEjeXNsf
LeqOeU2zs04zD9nsETCR1PwvRgT7CpYRZPIyeIOj+OGmQIyfa7PxLPNtrFuPrAquLg7lwop0S7IZ
chZKGvPzhPrNgPkrBHcHiLtv78lvjzoxZfgL6Ll4fGD5pCkzhiYZWjU7p6m6aRyIDUb5KxqcDLpT
D7a6Vcx8r3JnY5AWSiENGO8gRb12FOXnyNdHgPUQuELBICqjwVW1Jn3nYEqBYHSClgZg2fJbH+h3
jxye//z5y88DkB23h750MoSSAsJTQTkhV5BRVmXcybBZijZ6AtMcEp3Yn3SjZmGhrCF+Fo+GUM/B
uxnJe1xn1/Nsp1qk6LUY4gyljjLoEV4h6SeK5BmSEk067mN39Cq8SWZILJTRXw6e4/8wYg3PZsFc
AqiW9A0QY6FVDU2cs4I7xHcGXKsM4VE42eg9pmVDvawY491to9+6hLC4UNPAww9ZfXQWy0USMEHM
dHBg1QQbC6EfxbzTxuI903x3ALcHWP+HAIyeuvtLMXngTS1UM1Di1s2VjMm39RZldICfhCSkgzeW
+PlFgKt0Bc0iYFUfHZ0ooUIV34JiqD9PM0OCygQRZsGb7e3Bi1N6GcOAzBkhGdCruK2Rqvnqs72w
ScyIjKnuxo9FO0VBE2kqcPXavHKxfN9cwgy493Bf6qD9kGE8Ri0IuQyYAXFLO3y2ZeXrk7rJ23hj
laApGN6q9i6Ke7BjnuLq1Gbtik/8lgn+GujFF8ieF4g2c2id+NHKwFSTBWS669N70yjfUQ3retVD
eTEbOfSGfo9oakBf76ErQXZmea12JHSH9hp97ZvEM+xq8r/SDrhpEZ/ZQGdL272cQTDPOyz4wNVi
HxfJsE0zVT3oFA3aFat1b04aFaBWtQWvt2kd07Jog7aJtY0CZdQHI3JEr27bDoe5VWfPTWnmkxKi
mAou76Dk7Y/INH6RDurwlRsnYRQhGXZ7A8mRvSCowfejvginYWryykIMtsomK2uPnUq7MDcUK+hx
A22TMYFsBDRk97ftfTutXwYBCIMbRisS9s31KTHnKCKkrdpjhPJVzp+c9klDdNTXT309enb/UQ/q
nuTDlr41+yG668xfcF9zZK9cTF95ocvVEx8CHhCQcaiopcF3XH8Ic/vcGYqmPULaY8/UQzu8QfYH
yt9V5DMWh0YFSj965/bQ5ibQV+kfWBTSh6z7xcx+U7Jjbli7on5H72GE/8HQx9M35+mHRdTtsEb4
+a1h/utrof2Jj8FLBVxC1187xsjZtdnYHpHSOYyF53YGqJNtb8ogsti+sLSDtu6nhaYTpIcPej6H
TWsG0N7g1n4oD7wWJOunqDH9HKyypvtsTqPgNF2Bv3y9eOVZRa/CF0ALgb2sgaPUdQvG16w7ZjYv
Z68ezPIxV4UorzZHHTBUTImNIKutzPU6Zkd32pTF1KtGiLorMSrdDlpmQVto1Fr8UpWAUXtWZziH
pKJjHna8Vk9J2qHHs6JJDlQUcfjvOWGAr5esS35XlTkw8GTX5XHEg+IjSmsFyVutTsbAyFtn3uR6
qgMhMPM1MjY5xhArZCDfhdsePTnoobxeIcOIQTtlIuvYgL20pHFg9n9z9aONJpCJ3DtrnRLybfNl
DlwqBno00Zf75bIvPL86T53FbJgDXItW2KnBxsNa3z6t38YEjnNchGjPA6oXjkIKEi11BBV1VJAj
i+mRZxS7rz7Y5nyXkqORtng7UfXttslvDgkmUVFUEX2CFgJCWdfTGM1Mr1HRJUcrOaDWux/a44gn
Ymy83rYj35y4q3UsiBiZDaSDLKandqzvU+ycU+p7zopv+T4G5IPQE4Z4DE4VL/jrMXSjW9nWhJcQ
mWsvc+pdXR2gCxX25bQS/MhRvLiWLy1JBVJeDnndZBY7zc7sa2RWPDK0f0jrrNS5vu02yY7kfrKm
6hkqRbBjdPcINIMyZ3cm42gFTn5n9Vr5QNycV14EDg5BpCD7Q3QHtqrrCZxKI7VZiQks7xHMHEca
gFvFfMXboFc3t/fB9y1+bUr8/OIc9Xqhd1EHU1FGD8OTXoW0O6b8AxEeooeVzb1mTIoYiFrYBsqW
mMY8PjgQGwEXvldyE03VwII1swcS09vDW1i4y5mUM5QW62aQscGiwZ/jFBUShwYz6A/QfBuxv7dt
LWz7K1vSZuytjhhp6bKTAmBGPPhGf5/jpTFZKw+rhU1/ZUfajGPc2L2Rwc5cvAMdAOZrbaOWK/vi
W/oGR+vKiuSIEEuP4FSAlYG8xZbz1lP+I6fanfaSPVZGQFj8pOXogTPnDgqIK33p373TtXHJ8c5F
6eq1SrEr7Vd3+Jz4v3yrfA1OAH/R2ofI9Yuy8WLXWwWlA58JO2UuqBtG1YyfO0sbfKbW5aavyuJU
deNaFnlp3UAqAFQD4JbgLZXcYs/JPA1xG52GTBm8BMj2A7enHFeysmZqyYEgfSKCO2RQUO26PtWW
Vcd4FDTRqTWqhITgpkA0WzQcuF88ph6yhrMa/JJVMW6ruepCqrB+jUNw4TiI1xIEnNH4ZqD1/vob
eAbXwqY4PbFhiH/qsQu8fkeHUB1b4k9l3awUQr8lVbGokOd1Ad9D1w9qD9KgCztz59Ft09PYQ3ZP
o+B+RGoT+oisHsJ0TrcJpX5nxScNpGu3j/6ybYDq0OWBSAGoo+vBVs1kmLOppifwG2c/ErdQtpNe
Qf3N1VN/BPobXBEqCSuX/GzVYQiqqmArd+GCc0UYj2wksuZQMpFrc61dJhoZ9fRUuH3FN+M8m89N
XwMH5LhRUW0iy1AyX8+rPA5onEZrHTxL9nFNQkMEn4HOSmm9W5vmxMrn5KRMOjTbkirbml3Tvyoa
QxMK3ud3SkTarW1xba3NZmGrofkFNV0RcYNQSzpZ1axMatp1HBzxKjsXYHDbum1Ng7xwNn1dGdvb
q71kDq9eHC5wG4CAXNpoU9JpjV1X+YnNOdjI8JwteOdXcMXoL1rTZ/2WQcS2Rg8ltEixPqKdUsz7
ha/Ke8Wph2guTlrrBDbrvCGz9jSOd6l25Gz2QSs0EMfrVMvnKjkbqDU3XL/r7LUrYWGBIZ2B7iIh
cYI3kjTLaRO1kWFV5alChqm0QSoQFVs3dQ5lPXZ+knRPGonD21P9reyH0X+xWID9RVC8y1nERGQG
Gq2rTnXh7Hr2D6keK/5m07MLWV8gBsyk3cXTM9PWWPgXvDXw8Dby3RpWGiyo19PuTAXaztW8OqlG
/re1WZiYAzpLk2zlol2yAySFqFiAqQmAm2s7Q0rTnjpueUpTeEgj45Zn/aCZaa3YEb9HiimRbRCc
IDgiOlpzr+0kKDhDa7aoTlMTh7xGJznycuYQb4zsRTdX4uWF+9tBhgO9ztAUBmBAnKCLPcvijhL0
UyMVxnjxqJI83zIwYK4EQktDQvrPFScfHZHyG6YAyp3ablyfSt0HA/POmdRtlbBj37wOyhpCcOEc
YgcKmW1cp+Ial8aEjUrcwYVsHnTYu8YjaIs/TB3egO3Z3PLQKj/ofJ9D+pXbH4m7th2/jxWvQZAg
oMQkjoLcPqEoQzFZelKesh491OxD0RlykHtcBoEb697tU/d9+a6NSbdZlxZkSsu0POUtlF9qQPzX
iIe+9fWhIUlwoeLGBAkvVlAyQeq45XbvpCfIw22Kg3oHnqVPc9f4BSCXQJ73HpS3q7VqnVij60Mg
rKIeYaCDDm9fyXOnjjVA0AJWVSULR1BIpWj6Shp6z+3y8fYcfj/X16ak+LmDqKVQIkxBntckceDY
T2m2hmZasyGFyaROSA1K0QzNkDl66vsyzsDpz53AKtr2x+3xLGzAq6mTFgylnIGXipueOKu8udhX
GTagc6fohT87KxxYa7ako4Z0u5nHNpZJeSysjTn+aH9BbNfP+FpD5cIr53qVxJdcOCoT0Ioy4bCE
zsZi9kfwubgZ8ouTHj1HUR2U5Jkn9wOK2AwQtUFdC5oWR4pbFRBTgC11XVpBt6VdhOIDNuSQ+zmr
35Jm2ChT5GUMj/7i9fYafn8WIJ2F2wz7DukFNIlej7a1p9kalTQ7ZRX0P49duTXSoDV3JD3S5tFQ
/tw2tzi7l/ak976dacXETdgDzamnhHlwfvpdenPIwbi0Yko8ruWTfWHKkIITbW4yt07RRNayUCnu
ePR3bCHnOvkguUZvNFo6W89Fergc+xXTS0uIJCFwcWIB0d12PalpPTn6rAOBX48kiD1mnBwHOc/8
d7rW+7/oNC9NSeciSivbqAuYGue3GR0BKtR4tX5DC2jD74p02up2wOYBjMYlmHkqP6Ybqxm9BmrN
t6f7m4qhcN+XXyKdm4gac2daBTzPvjoNYR+A4rENhrB7ys+AaL2z4/DQhuAVh5xfWnp+PvpA8d/+
iMXdfDHx0m6GvE/FoOCbnQz2E/fH/BMMb6Cb6l74byVfSUis2ZJ2Ms0QnQ1OmZ1sts2jEs0kgLNs
qsrjf8Axa/ZrbCbf60RigkVbEJAe6A2T2cMEtQpV7S47zWQzbxr0H5BfHFhBPu/U+Yl0f/RDPx9j
Czq/PJjrcOo21loacuFVC4+EtyTAUKZISksZrQZC8lNiYYZ5Bd6a7XjHf6IJlaNe8WcePbaW01+2
B/cE5Sl4KZym66NUE5Jyu8045ClqXfXw2B+ZlyeQkfBZ0qsi0WRXLapkXfGXo+oBBS5FAYq3qu3q
P1x36DxB2Cie1N8aKptkHFulwgY3jWaj8J2GMz1ld7w4j9m4spGXrvFLW9JhqpQEpQx4uxOKRax5
zcgDcVcKU+IsyO4RuQagA0TUgSW9ntlUt8qua+CJ3XQIoD2O9EMQOaBKAzPb+O4kawmoJXsgS8X8
gYIPNJZSoGW1ijHnfZWd6HxkQnbz07L2rL+brI/B3d32A4vXDOQ+bFCr64Cmyw/TOIqdYlIIjDU/
psTj0PIGfVnSj6C1Vj0FsDNm+aQyQ23+Pa2lKpdGCpJFHTU/8HkjLX49s4Ve53HUp/xEFJCf8+hI
2IbbkJPsUp84IZS0b492yZ54LALygLDBlLE8NdP1eFRHNFHHysEkd8D2+JQ+MSOwc/DOdGDtuW1w
yfWBfUicA0wt9EeuB2hkvVJ13OC4xEsr8Vr6+DlF+O8frHlh+hqGZml4jhDmwN7B+1FuiR3tbgZf
isvh96jHQNhjMdB85L4ZI9ORPxcRXXmqfoNWYO2Q/4T2PDgq0YopN/HZGQM+qiH5aZ4Br0CCsiv0
01S96t1dq7/07vCYOfQ46F5p6iF6VnztnqEYDnRhOfdofDaDOf5N4kP3dnvevyBL0plFPwf6j4CA
FRwO0pl1WTlTRrPi5OTJPu7Nu7qtfulu+ccE+BmkkgM2nIledqNRthXR/BoP0chjEcJX1Sg2tLZ8
pZ4fSLJFjnvl2xaCHsMG1gqJIHBg4aBfbwrdqgfdGklxsq3PkU7nWUs8B/oUxRww8pSDjqV+tOY0
6PrIG+nOcDqfIPtM+v1MIfiB/PftDxL25LmCshKqpiaQmJiv6+9JeG1QMjB+og71TQOtsYadH+Mh
0YKSPd+2tTj2C1uSu677XLHobIhYICDdFoVQv8LEN1nA7TVe67VxSYePszhzkM7E1aBHoY5GYO2Z
KO0mH1Zeq0tXL7Y/Gt4AD0QSVW7sSZAzcgoXbqweIL+TGiWAFAX0LsGrkyp+lypBlOmbGa12Nl/r
81+4/2AbCqAASKJcIFcKwJ4wJbyP+Yl1tV/E9j6d6ld3lRXsG4xLnHRHQVUa+RsXHFqSq1bTntgN
bfhJB5C9bsZQiYf7jj139q+MuUFrebNlBAONd6wZ/jGM12xVWlCcWXmfgjlOEdhvtCXb0mOh6mp9
nmkO92YZma85BRQPXevz9gZduhBROBYM0sD2WICjXJ8GAGXSyKwx0Dj/62RszyMemqP1Z8rHgwms
qx3bvsnye3Mwj44SNN0Y3P6CpW2LCxGXIuCAxjcqWq3sTaPKKo5uO1hrgdWBwBJDz1DDphX/vbR5
sGdB1yCahVFquh6rlutYrKEV4B5F9ZzOJeBYdrVQpdNaKn7R1NctAf1opI/kcBjdKRaaQoWpPBwZ
1GenprmPkTRYca/LhsQKQlIYLLPSmPCSrdrYHrB+ugGm5Nd4ADY5/R/OzqtHbmTJwr+IAL15JVmm
W6pqeY30QsgNPZn05tfvx15gt4tNFKEBBjP3QoCyMhkZGebEOTv9sq1FGNoBsMkAPlSYq4xZY3ov
Lx0CCQnO0UNvqb+HupRdszX30FtbRk83WaXMDQYa9PrtJwryUsgiIIKopYFi0fsyHncObCNGMZZb
zSC+jBbaWsrY6HvbGauyuNZzXwaP+djShwlo3pyENLXBQyRp5MpSMDmJL9FBPPFQyfnhvtFvHCiV
aNoVCF0tTcDVrYPFeqqjti9AaH3QbaqanesgVXx/ka2oACJI2tYK2D2H0tHtYeZlFtkm7cNrnPtf
nUPv/oFE23t3/fz1wOy/+6VzoZLYeV23at8vF11XVxxh53qSs2ja1D58+GiQjOgjTWVzqJOH1vHG
Hi6yQ6CfRfqljh8lCIvv73sjLoSSRSULBV6syuvD7cuMSSYtLa4g2syjFUfBoWZUB9JnJrFsTRxr
E+m2WRN7hfetVwOAFEOcy0AQMOvVZczjsVQj/nXl5RI/KrkdHsxy1D10EYaHuLUXi1KSk5jikTHp
yvQGByRBrCT5eyYMJS/Tiub494dBn9XCyvB8/LBbGxhRbcwEyiLXSkrtN3XpKIeGuOhRFZX8GFZO
eKgHMfmGHskf7q+8ZeMMDWmLchF9ZnX58xf1UjmaelioC3GVjPkYiP5cJN5Uyaf7q2xEWHSNFswV
B072uHJNshPNYzuX5bULDlX1Q+3PXwfj391y6NYyTAqAIsTRUmRZfVm6tmNTyjXHKFK+YpYQOo7y
wzBrT2U/Gz5FiL2h9w1HRQ+JKGdJb3AVq9s759GYF2kp0EPSHpWCMWqIvTLrUmqKb2Tn/iSj6XP/
MLcu78s118jMQmgtREP0bdvhox1eYvl7b3/oMvkhpyqXaU86ItKN+m4GmJoXn+qwPIm9OvvGC7C0
zpa5IfjTeQJuzcZRAqlmbliQV82eNH5vyr34VeVvWAVWiIRAKECDmnhj/cbIQGrSohpoTqdnJTnI
oPIFSeOh778M2Rdl6tww+5Slhz0t0I1IB+g4sQBVK3z/eoqyn8wxCDSyxy5Tm0Outz80ZFK81Ipl
Nxe28O9/zC37gdVmGTmj0kzUc3uQspSWXT5NJYFVN1euGcvCDeHsfa/09H9656FKTXSN+qRCEFmS
d2KtDSdM0EpcBw4epvD1/FlJYdtKYokmpAM4vIk8dJPS7Fhr50EqFle8M2KwYTZMMhMHMVGC3uga
16EFU9proqYP2X1VutZN9pS1NjZEdVVZpvQZ7gAIdnucSQYYpQdtdk00vT6HEwTrpTFO7xotS69O
qYKaktQQRvLQ2mlxbTjSpVKFEKJNJ/LVHMCgjUNj17O4QpVHvcpp3/bddE7m/9DKxdcwhQleBczZ
esABNH2nDFNK238evSg03VA73DfJrWwDmARwVVpKS3d69RpBppGXqgNEIyykRxsn08+tV1m+HdRu
2JcfIquBtcfq/aGy3aDNjm2+J1S/ZSgq2R1K4ArIo/Xc7mTqIRLZgDWCNKaN9qnp/tzf5N4Cq5y/
b+yZGaysujbFm1H+OpbBnpdeTG3lwAB8LxAfzpEgZ5WcGkKKtDzgQxXZsUCA9gFyG90vm7N6ZGxL
qVx7r3+y8fxZhFKEUxTAQE6tViyiKk/iKayu+UJWHckXC7Z2/VBqENnuBCxbx8fY1DKkhaGQddze
s3wWsi3KprqWVq0cymaWvTCLd3o0W/shNlEAFeik92sjMOVULRuhV1dd1F43q76MUIXZJC4EVe/J
iHdyjg3PTwoP/FxXLeBua5Q7HJajPfVljQg0za9wfLQ6/aThod1oZ2NbvoKzI3Faysyv2jAUlWWy
mrS+poldHXSnehrSrjwX8Y6Rbx3goja2oHaW0aDljX0R3M2IBIxNp9cEd9lxkKKrIk7MLtLmFx92
icw3TALVI1IYEFYAC5TVjTJFHaWJmTVI45VfZmf0iqTaaXpsLUGUBWQHTiVq5atgK82HaaBHCHas
6aErsYLk0HfZXqtjww5swhp2QWGJyGPl/pwA/5cpAKvU2n7TW4krzVA0mbnfx6f7TmhjJYJV0DKM
2z03O26/j0S/NdOYobtCieLr8e+2/CJDT7hLJvr63MCiLUogQMUoU62hYqqUi0LvAUGbs2w/jYY9
fA8rypv3d/M6lGEV2pvgcSjK4RdudyPHajIoIaFMEfVv9aEoYBBBW1ILW+chSGBAGEdboBLcSAe7
nZzD/dVfnyWulpgUgDIOA1D27eoMlYuSF7O8NoNAQiZLjPd6YGV+UI7UyEYr2tntBpBx8e2UV0F6
UNFcB4qjCjl6pAtx1YYQOPAstcrbRk5sN1Mk6+3YFMnT3BAK2HUOTNlsAvMfsxdIOBXMkB3vb/71
Refj4vH5RRgSn+F287GZD5EZkMXFyvQF/sS3mvwNraauqTzL2nPLGwk0q8FUBMEwXQzC5NvV2iaN
BnRtFoSjWuZ+04jqGx7GGFy9z9T3Y1lS25aKCgqeQor1f6C50tW3A/PTkTekNQyXWi9VqIXNlth5
dbesYJlYBtaKC6f8fPvTGqfPrbiSxRXSnyl83ybv69irh51Yb+u4ET8DdgY+m2x2ddxJHRpJnwfE
ek1jnqewDE5GECuHLE0MXwrijzBSqTtrbu6MeihXGOi9vU76+kkuEj0hnGjr6ChLUr6oJT5aVSK8
ymx+3Len12H0UnylY0/8RaCurb6wkrdGWags1pSTu/RDHAgakYqdgtTtUudAxXvn8d1yHoTrsKeQ
eeF4Vx+uJHwmBsDpNulHVf4ulENkPWohDI2N/jsx93z86xeYDb5YbvUFh65xZJivgLok7Tukks6j
+Q1U0Z6k2ZahQDq1UNvaTE2sa9l6EorKKsh3+OPTkIXHZpwuY09+oGbA6pMd699cjvd+oTpmunFd
U+tGKe7EhPXbqXKKI7Dks9P9mTX7pzz9iuAVuW8lmy6QdAsvALKFWvkq4FwIB2tdV8S1fpum/3a+
eqxtP/3VdKhaecrnz/eX2/pmNHWXNgtNXQDWt3c7TTup6RtdgPVksLoBHQ+xhjPtkfhuXTQI2KDU
4hXj061sPwqDyrG6idQDZcmikYU/GeG3cdY/Srr55f6WNlBBDBczsM6IA2M1jPbc7klprCCSUpXF
qMOiinWOhvI4qh6Dj7HmzQYpnjiq0xfL+SinOlJlBG/Dk2xdpvh4/6ds2Q5ehZHsRWDyVbG7aMdS
yyq7ulbTQTWvTfymqT9Z4dmQdxbafD5errSymtTIgjKIrIrKr2taXnco3eyXEbuMPz+UsIEjn9n4
8x6L2kZDlKOGzoJaJ3kZKgq3Rx23cyoIH6rrjBKsQtEXRseHrB4e5MBwM0ehFzp+TkT2eRZ7VYkN
nN/CPU4wuTTwqH6s3E2dw02XJXN17QH4kVwwsVNXl7b+llu6WyaXTPlgqD9kBszb4E1aQvKaS+9Q
+NrJOza+8TKtRnxG4ZtgYfUz1Dir6BFx8jkzjMox99SBm6r5O6HRxkXFiYMkWBgFFwzG7UmjwzFn
USBV1061ri2AwVh9g17rp/sGu3yv2/waJ/dilZU7mMpqVmPG3q5Jlj2apgdjqEvt5dAWOwa7uR3K
EBwYLW0CntvtDGEZG0Zc1Ve77w6ynUHEoT602vj7/n42l7FM2WTsHo7WddohdWE1BjP7ySTNYVRX
BcxeZe0poraw47g3HtslD/i/pRY7eZEXSjI6tdDB1teoxwDSi5GEXpRIH+MWktrKSdy0gj8p2Gvq
be+Q7qQFFRQ1stVBxr0V1JqR1FeHIDU7x7+CPUDtpk2AN6SDAhkowIfbjRlBSdhdRUvCm7hMWBxK
ol89cQ5puXOVtlaij4tmHBk8TnPZ64sj7Kqmmaakrq8hyIo4M30tfWQI+li1f+6bxZbfQrSA/ILB
GGRK1iGt0yDFPYZDfVVKpXufllN9VMQ0/ywMtT3VokRkRtHf9LE1H2dZfWzjck9BYcttLPDNZ4AD
8KDlLF7sNYFjtWbGsb5CcOebOTrL46dQOsaSfqy6/3DZXq61Mk1TyoMub3su26k3/9hPVv/z/nlu
fTj6XUjvkaUyX7h63qUS5sMgnetrkX4OM5RevoPNDJTP91dZnM/aOT0/MoxtEkCvh8DCzBBDoyn1
FVbaUpw07dv9v38jQGc2FsSWCuUMzNIrT246jWS2KUEKFHL5U8Q+v+VS+Sgn/L/Kju1D1mayi3rq
38+q06KkPQK+gDk69nZrC2HfSKM5MAiWdQfhfDOi93az05TY8k4vl1hdrbrPuiIyZOKDjK5HAbeV
TDe2mD7oTnuQ5XeZfFCr0/3z3DLxpRRHLmdRxF8Xr7qGijt/Vl25Qb3R+73+vXLcue88vQ53KAw2
bzQ83ASxpDvAQVb3Se7DWOlts77WQv0hxbJy7C079GrdqHwmmpSjosFsUOZh4TchgLcuG5wff79f
NI8BcJAn03he/QQn70MIkagMts2jiJ23JDAfwzg+KaHy1Jo7Zbvlg60vA5OX1DvRCcJ0VlcuoVlS
93HcIu6bIZBlwGaVBcrOm7Z1r18usnL9YVMAnFWj9toivj4kp9l5Jw2umP+D30d4ntYn3SUQKqtl
JCY7o6ATBOzOKF9UJffyyXpsEkf3o1JL/PufaWtTDshZc9HoQeh+5Q2DtmDqAxnnK2ZQQU0Cb32r
1IOfGdU5MNt2Z7mND0XXc+nLPeNd1lV9ObHoZWdBc63bFtsz7cqjFZSCoIv2lLe2sgCa9A4z0BgF
ytvrzEcLUiequ/ZqRUIwePFvkQDsjkNd86dxdq4tk01He5b0c9bJ2rFR8+JpiKziGOWRDQ5W9Dtf
dmPzNBoguFn4c0BFr9xOFdtTY41JwysH7Cy0Xa3vfFPbcTRbl58GDdPfS2WFTGRV6HDUseqiOuqu
5smpHgP7EFdvWquhsfZQluVRtWJu/sNfmxFrwlFNnk7mtWbgbCwrYVA4664Qj9n0mK9Z+ePvTYe6
okwai6gjadbKoRRBPuJmmv45pOyMD0LR3KSTvb/fyMtVVvehycJKq+e6vw6zK6YvXeuXyruBTvn9
ZTZMwSB+XKClZOV8pdtHTh2TIGuLeLia5e8heowUT2t/3V9i42Y/0+lCvQ9iz177RLhQSpnewnDN
50sSfxbAqoNUPThQNd9f6Pkirbwv5XDQN5Tml4RsFXU3kzxCv94M1y4Bfj9F4m1dfaUwDr+iNuRM
RzJ0Q5lac85lrnyoLSguvvWh16kIEv0czO+z+VQWiVvxQWudOsW7rHgy+89mbHrxAEqsTc9mUr2/
/6u3jgfYH20kRAARz1j96DiHEWMOlOFqxYlfOD4SNW5jfI7NeMdutxfCaGFuXiq5q0BqmjKRmVY3
XBuRn2DD6SvtQxiX76YwS3eWWqzm1YcgHYZ2kgouTN23VjXO8jimqTZcp1OYPAymcaKKmpiDW+/O
e78OD9Hk4x4asJPQ0FyHM3GfjaOcwEFg9uBkeC/aN4kfR78q5V8h/Xv/U+mvtgWBBOILy6ei87wO
dTUU1md6P+ThxuiO+PBxj3zg9XVEBxd8lU1pkzLq2hjquTLDJl+q0Vmt+hTR3EFHvlTR/1bsEltj
Qg95KZgcgVesn9ukmU2Cv4T6SGa2rhw1wI/tkxzDi5jm3pzJ1+GpT7OdeHDjAKkKGUvTgtlA4sJb
uwhGK2vmiaRV0asLTILfFafYcQIblVrgHIs8qrac4isul1FubDONCTk7aGT8bFYsr7TyJ7ONMt+p
YJBFqaz205pOlRrZjT/OuRdAmbFzBba2+gyoZQyGJ9BZXetOZMIuZUopqKAfUqk46MHP+9a4/A23
l4y+LTNxFMGxfVCAt4dJ4yToo4YSlxDCzWMtp1/RU+iqg4vQldYPbf3fQAXTKVc7b9Pr600oT2Ns
2RjFjbXIjtQbBnU+q77GYXY2KKyY0SVcwGtp+FbTP97f5mu3BfYOzhY4R2l3UlC53aaqg4hmVLa/
ToAbH4SGEoRqR4kfte30YGmlvPPhNjbHcQJxBONI6GKsojWkEkol70vWK9szmLGvIoD0R0JZyNWn
/lFP9eP9Db72YGzwxYIrS6nTKQ+FWvXXwrHOKjNbUeVboKtmLDQN1BPTZKf7K66OlMceDBwJLQk1
FBavshRFD7VhtJvyUiUKPKTmWDwYQ2Z7upLMb7LW2GtYr7za83pUgpmPUXj+meu4/YTIRNpGIJfi
YjHhp9M8jSnwV9b3+7tag7mel4G9k9nNpeQL1u92GUtv7IzGIcskzKYgw2g8wowL23sihDdbg/ar
nbL0Qz/ATalMk/UmUPTRV4theJziIN9JBVd2tPwawEKgKhEbIupZl4YdQb8yVtXmIulTc1Tm+HNh
JZ9MA/IVJ8z1BymA2uv+CWycM88tqAA6YpzzumJR5E2I+KPWXDQsmOFjKYIaNxoIc+Zox4TWWP7n
7fECUiVGQIB3ZHXYeplrsDSrKDVFSmod0fMJwN52DLA6aSwR5MdmCrdpU9dfozLt7YOkIM7hlpoU
/gqQXv2na3rpfdpNte3m3VxDFouktQbzeVbWhxruL6a0i0KOXCaMxU7dZd2Mev71aGdpixos7+2r
mHTg3bAqu7nUSiYGNw2T6hxac+6XpYUaYdMPEv2JsDg2nVmeUmmUfwB5bFU36irpKFUJ1Hey1D0m
MfLQegBddS+CeudzrhOo51+59FEWVjQqNuvvmaZzNEWF1VwseD0gvkjq940UAg4bs9kL7aw6Sk2X
eYYZObR5TKT+EFnc+dDPt+bFM8OPWJJk6hnPU7SkVre3qpwC2Dwphl3mIEWyMVcDI/TVcV4GhANr
JM8q4+YL9zvojhFgw+5Ygw1t3WIaw59DH2gAzIa2IjJT+urJzifDqw0jeYSUpQjpl9iTIAcdoQG2
o8gsfsbT2LdeASE9eUIfap/g0SXUkrVgng/Z2AUNfGGj/Olvr44CbggOPo0K5gJPvt1lHc+TmQ5T
eylVpTwUdaMwlkzq0BvObpl7CbTXJ8q7QnyMB6b7sTrRrlqSVFlmLVjI/SDMVBQNmgQlQCew/TIM
gs+jVQKhlKLpXGsdF0Gdv6HFnOwY2LLQ+ofgLSBwWQjEoaG63XRY1rGQDOyrtEYHyZz4U2Bm6bkY
Yko9CdqxSfN3j+uzMVGQZtZ1kUZGF/l2RavRjTrV5/ZizgImbIuwq511WP1hRD5gZ8MJKFz7cP/b
rgKl/10UnCPJgQkTxLoOEfchqp+J0l5Q5qzf0zaMoTUqSt+quulANNicOiXST9E0RV4wm8V/WZ5w
m3u8zKeukREyFEp51/G5TYEKs27kwzfEFhQkM/Tfad7kD6YuNV7a16pHbXYPbbJuyC67p51CrMaL
uKDRV2mfIdPutgOpv5hyE3/MzAZJJF2Gr9YezVMMo+JBG+PpMHZl54VE78emrSSPMOeDBvDHayu1
8stiCL9afbvXnVuFPs+/jUwdFCqQPZX67K05yN3IaJYyiEsYUnmwW6Y4et3yyE4Ut6Jw996mkfZO
ZI62E8G+fil5IykIM1bL3Nsr5jp6SaKnNVhfesT9RrcOG4Y9Hcns5FOgc/F3TOB1wMU8EMSSFMIo
avMpbvc5W100JMyRXEoAEO8znZkv3WwmzzYE0x2pMOKv901++QtXN5sxCzzjs7wGhKK3C8ZhEiVz
7NQXSU3mo7QYHrXvvW7Z5raW4hG1Fuq26+FnmjYDMLSwuXRjYOZeq/RanXqUrYT0Lg6ymUhPCrRh
3skiN5alGQ5d+0I8BZvM6jTNeAYDuGxOnb4rBjA0wN+5BI9P2O6kWBv2SRhlLNYJ3PCVSLIlFKcm
m2wuFSJxbWZ4ltkeTERsO/BawipPTbHHBrARxRKUUGGgCcOQGsWT208nhrpI+67rL3gm52toZF9H
MysPIssNPzIQjHNGLfN6wlY3RcfMox5GYzTWDWQo+2CPenHDkNBDYUiZVBp/vZ6eHJNSBA001BfG
efUP0RjOx6xv9qrxGx6a0iDcnCgmg5BcD30LGgxVHKv9JdXzp84Jjqkl+5MEO9H8UNZQilnap0GP
diL0DTuiasSkMghPTnvtmEdlLgprqPtLHXa9GwHIUdr8u9xE50o/37+PG+EyoxELbxm6ULy1aw7E
vCQLbwKjv8hKG3/UAqkzz7mU9I6XtEHyZCZd8SENbOG4kYaf9mXRgBtt6yr/rYV6ehzk0nJTnrGn
UMTjO4rf36q0Uc7EuM1DnUrKu15DovX+r946IDQ6KakizrOMJ9yaYgg+rBtFOFxapmIGw+lBnfQ/
tLESnqiz0/3FNu4alc5FH4OYfCnn3S4mzEHL62J5p8a696Z6ttwsy363ofo96lu/EYAy9XYv7tta
FYooxlGZIzHI+G9XTTqzszoRD5faND42+du5+tVnpzQgDmkPBqIW9ze5Yej4rKXk9jzxt04K7SER
0tiWw6XpzfMYWlCLfingZRXpwdGKU/E7QHHu/pLr9tPyyNKoeH7vaMJS9rvdoj0x8ZPK2XCxZhvu
m3yyH/rMRPYEstxTq8v9CTLa8hzGU+rnhv0PcWZ7UKh1urkTnYzJ3psD3zCr5RHEzS3/vELPK2hf
hEneDBekn5I38KO2p4nK9EnFMTxI2bw3wbO1HoSugDq4f7yJiw28AHXM3ahIHc/8RdFnvwQl73Lz
foRa+Q+xaPv3dwZ0I9EMJbkFeLYyqLx1WhM5xPHShcm3ihKOM/8rjOlzaFY7MOlnIqrVI0/tDUwq
TSgy/jUBY8IjlMhO3F0mU50+waf5uWuSb3LVC19O5vlNqGaOH9Wa9Yk5ldLLhqZ+QtQrPVhyHCMf
HRtJ7k6i+GN25lQxs+CIjw0bOwZUcN0oCVQ3KdPxBHuKehyoOuzc+HW/BsvkjaNJt0wWkIWs44em
lCy7btLhkuhWAuOA1GUPpA72xzDUjmnfJ+cwb+v3WWyH58iCoFlRQZ0PZkGmG+fWUUTaCN2lqfkt
XZNTXSXOsXOM9lz2xYR+mtKiTWcGrpzZH6I8kfzI6chzmGTzcryQn4rsMe570Kd9u8eDsfF10CCn
12ITfYG3WGN4R+a5nDpvh0uVoukGsCj+mPRN+Cmm53YYhr7O3ajRPjNaPHntrA3HwprGgzrVid93
w3zoJuChY9O3j1BoB482DsqraXCdHCM0T8VkBG4hxwjSaZV8SLpS3zHk1y8/v38h7l5INvBZSwj9
4tbUspp2gWEMl2AWAeOrkoClCUnR+97p9d1kFQJIHn3cIiz4t6vYzJTLaYEv0Fup9YtUmd+Gajkc
M0vufWvs1J1dvfb3lOMBuCw1QsKZ9XyQYjZaM8/ReDHzXvVS2xreQmA1u3qk9QcrLSO/be0SmQNj
j4Zxa2XYpqiiACMHX7aK69IejuRA4IWaUQSnWA0/JzOUrUNvwAAtq9PbttVOohn36tmvnxwaLtoy
IEztRmXg+/aEzbwzJXuo50vfnojAfBiCxveG2Twq0mkSXrPHgrYUDW690rIe/CTPhUjDXv78hd1Y
NJWmIonnyyCGkxrHrqYg2Re+rxTdm4s9eo/N3dEBQUaJEIVX7na1qVsO3OjmC+wOnV87FTgOR9K4
6YbjKpN1lQBQ+lO1VJ1Mc96xpg3rpZDOINKSXVNGXO11pDYDGJGzHdTjND4k0aWvv9v/aRGyLEa9
IZhaw/haoWVlMcGYWSvt90bJ/Tj7Pph/ItTN7t/FjS/HbhwoyCDIB9ewChQYXLOUQW7mC+M+Uf0k
J1ej+yynkwdD2P2VNpKcBefJZjj9BZ+r3n62aAwkU86c6RLW5C4aeONDHPlJ6jUUIXSv/dq2mVur
ACMNf2fp5Z6t7HOR/QYSjtUsc4K3SwdB2bdqOM8XOq29R5muHTzeIPuItRhvnDGqXMmIKc4ZUe5P
FgRJUdXHO6nHuku5PH3wI1EKMzkDYuuV38v0rh4bi19RqL72NfhE5cM3XdW3XQ+E8v0tb33Xl2ut
Iuuw6SK70lmri2dfz9yZqo7yaGSRxxuz82U3vBxpMmUiapvchzXF46yM6jiWunyh7vKWBoA9ENcZ
/FeD9K/9RxX1TkT9upJDXQXftkC8OdI1uIra+1im1aRcYiN7kMgaPiE8HbuikPbAmq+PkZWQmEGk
FbgGn+7WcEwRiaYZAuXSQGWrvrer3735KLd0s6Zw5xS3NoWzpmZIVEcrZxWxqrVWW04Wqxd0Dts3
RW1HiN9I2rETrfTtvnG8fuZRm/nfp5A2wytd5rZSais0Ju2S9IU40O3pvHG29zb02lGCM6O2TsC3
XPr1VMhoFUUuD7J66Xr9o4r2hlw7bozmfZ3tKZwsn+H2frMULoU5LbIs4MC3n4nMwjSn2FIvsKi9
02Rfkd8isnIMJ/kE0cKppmrDtPtOSer1B1sgi6R2FBVB1dqrZwjepyF12l6Dwj6A0pRmhoQ8RQ8P
5o5lbGRzrLSw4fIQEAqvoTVFPYdZkrM9YbbKxejb733LMF9XmOKYl+E7RUfVtZIgb+otlJNSpZpd
3E/kznP1VMXtXxKk4choYgC/ocdJZEMl8Pa4KfX1gxbI2kWkhVvnf7Tgy30D3ShgP7dJlhiaI34l
o2IbYW3PjaKhzigniat0WgOrSQBruD7hv+RGrb/EVTwUPnkGeY1m1BlIYhB0rdfEUjcehq4dJS9S
jTLyMjmC98np2nznIm1066C2JZ9ZdKsY11nPSTjVGIlkNLWLJRrdzdLMOnVp3b8pQ6fyJwY5PGPG
6jUtQPCzsn92UjftmOHGNYNkDBOkvbS0dFYuajBSqxvqTr8k9g+tW+i0zoWTH/NA3fG6G5cMPiQ0
TbnUkAesy1lTgDxW0jU6PPwT0JYeBdXMkky3Fll5MmSRHEQ1Zkcpa6NTP2q77N6vvRbZAmVZeGiW
uGvNshVKIqmVftQvDCy90cvYTeTk3dQ251GO34QpBAbagx7/iJWYPgIM3IaCJu+7Hr23+8a5ce+B
nRGWEc4w6rMGp1iBMXZUHvQL7poJESV3EXV5wyD5p/vrbH3YRYdsSR4WvOYqXnLktK0TVRgXBwJs
p5lPEyIgQx/CUb+z0uaOXqy0cp9qXNtlaJfGJa1rwHRf4zx+bOQf97fz+ikln2Tgmg4MPRgi21un
UQtBE7kdjQsM5aitDuPgoRT6GaIdOAU6Jtwmpav/w6eCwgXYswE4+BXSVS+ChnfENi7jQHl3mCyg
H3amH0Vb7ekibXwtei90GklsGcJct9yySDMb/qVfQiHemQ54ukh+a9S/K7i17x/k63BLX2IECEIo
zy8Dw7cHOYk4ckqUcy+ILj1K1qPQYj+SYZVXfmr1n0I93l9uo6jBehSd4ICkT8rSt+sBuetF107G
JTdmufN7IgcVk1emk9LNY+2NVeS8CSHj/cfOC4jMW5qSJ0sqGN2f9ApGoEGZjGulOLHs9iYqrl5m
aIugE+OAsHAZbfRbV/MIHL6VDaUrhbP8drIsYbpaYsU/7+9mIwthN0TgbIkYnOLzajeBYqIBrhoX
FJfUKnatYHIzKT0JhqBt2UsURFTkpw6Q/DSMLjvf+XobWcDiq6kXsjr/Y10s1DWir6Wwc7HCxNPL
4MOQMePWfNWi5Np+teTHvBvctj1mkbqH4dt6rqiI8h2JmfHg6+b/WKUA7mCGuqjjj3g2PHCD39Pm
HcS8tAqZOtcSz1RHwfj56f6xb7wdZFUUgAGcE0+v0WB5usweGJV5CXqgNsEY9ocob6Vz0TsIRKhy
ebBrW0F2RYzwp9PtOtxff8PDmZRMCQ0XwDXQltuvXsFiTHzVE4vCaOyHY5n5BgBir4q1Zifzet7L
KhjlbYAOEooJhsnWBYIgmg1tiojWkjk5QFvrJ863Kg6eUiCbgeZNUcO8JrJ4YX8060+hvtCMn6fi
LIyrCP9k08mJYleBdryhiAJ7KsWUo9XCUaE93D+ULXNYqhjUKYFRw9i0uOwXZZvAonqkmZl20ZVv
QRX7VeP8phPp2+rbpebQif5Yj9q5SfcIQTewWEuH8XngGEkAjmq18lxKdkLgREQbnlUtPAXBma/2
jy1GL8iAhb2Vq+ysp8bJ0lo/6M5R3J6DYjzWRnTOIvPD/ZN4/TYtP4dIk1edH/Ucjr44iJjp1DzK
JpNZhcNg+9L1qk5fyz0phM1VuEvUP2h2va6uWulsRNDBXlBmLj0xQ8KfJrV+IHklVwH1SyXE/uun
fWFMBoS5SM7hw1dJyqQltgiCGMbOZh5OQRMIP1HV3M37KTnfP8TXd3zhrSJWl6FNI4VdRRG1LEyz
bnWTKMLxRKbBTdN4Q15e51E72mFH3mcSXbTv7i/7+uFlWY2BgCX65YavrraIjAgkm2lepOLTVL+L
xl9ZSL1179Xd3N2LZVbvhioV2SSHtnnRkvJInf+PAl5FK7qnZGBshEgUskJ/kHamtvY2t7qhXNwi
7wgBLryr6Xm0LtajvdcS3zBLDhA2e2JWxhzWLaU+6urKMiF1reqlcBOZ4ZtoFNVDlhW5b0uiPdgC
7sz7X+21Q16+2v8vuvpqbTSbVpRCU9kzjejTJqIc35f/hFXQHu6vtOHlWIrRDfJmaoCvysVFG0zG
kGKXhfMjRnrEcs54Jk/N5HOhvknrxz46R2LPXjY3+GJV9dbDVaI3ALGzKs4c0DCxbu+Ge6iYxU3e
PjXL1pZ5Zb4cPnx1ikIxpSjMDZPOhq/M513Jqu1N/P/fvzJ6U+gglnr+flI8N2s/hcoXM9ij9dlb
ZGXjalY3hdQtN2tU/Noy3SAx3gr9r1MBjgo8Hj1aBQj8upIXOokJIZ2D83XC8NBQPfS6vPhN9a8/
3je4zY9CtEGAidmRst5++bAXY6VKkXVJDICVppJUngCs8R9WgVtx6TZSfGAI/3YVu5LrdGESugyF
Uj7Yg0ID2CZ+u7+X17kGVLY07In8FxijtjKw1JwBGgetfSnkHO70vJK9zMls1L2c5hGqndkdyupn
Bt3NTpi8tTCQUbqoy4PsrKsaKJNMkySP9iUYZrTLzNw8MlOYIygcz4cxsbKz0qrNyUiL8nB/y2ut
OKpby3QZVGSEBIRGa9IiTRtAoEuDfTHEp1n+gorwMY+H85zDyRh/H0HkpspZN6RDbzz2S12HBinj
7m6iT67TlGcGjB5tCLFiOX60mgXUuNtnXl7t1b1Hw+Y5ZKO2CjPe7ccP8ywRVixx79ss+QOFi/jU
SXJA4BZUT7qkl55daalPGUU/CXOmGIpQCGSckQdloeTbkdYdK2UwnuiDyl6d6PbnxBlMsKBm5XeK
9HPM5/RDLEvDjtVuvKLMhMCfSfJDGrQW/Rad0O1switas+Ilk+HLhV/2/8PZefW4zV1r+BcRYC+3
JCWNplBje2yPfUO4svfOX38eTnCQESWIcL4EiYEgXtqbu6y91lu+huJxLn611bOkfbv9Na9sRjIS
UiCadZAz1jjgKZqscvJzFKU0odtJqfHdbwHV3Q5yBdTAW5ytvnhNs0/WksJG1Reoxfr6UzpVT4W1
y4wHCvktPiZ2MtuBFe7n6afu/8nj0M7CUwDRyG8fAt1TaLtJ+bCPzOGh4TlU28mwq82Xzryr5Mei
gRy6S0Iaqr1eb+RNb0ZYq0XEpIAiAXoIK3Atci6otDZ8TsUncZYK1nZa+58kvbZeolZvM2dMFPEg
d0afYcCmssFVObQCsMH59LdTI5iXFX2+eY9cWQSsIayKb35tRYFtyL6I1LeR5qCcB+SgQiORW1fO
kEwKtaz9Nc7ajMnZkESKKyWz+isGwBG6shLlotOQhzdokfo9hL2i7dKdoKGM6pZh3GXgTOPF2ief
rO9a1RimrQlZ9bT4UScAen1UBORUQ7ujLeU5pSE8NffkjP5HrBClVzVMfEoQjUz9otASqeMs8wXD
7lIpiR1kUa1Dag7q12BW6sG2Rq3+3IaZGNt13+RfU3xhWjtoioBHi2Z1CGEGZeKC3QTQ4ctC4AhW
xOXYZFPTudOAHt693hu8L+uaIu1O6wo9OqDopJfHpm2672IvSPJOQNFGPejaVH0vqIV/04M+y/dM
kR84RpfPwx1WsoZip7OslTv0VPNPYkeraOO8fePMvl8NEHapytEGBqVPO2ONUqOLpggCBwu2oPHc
2noS1KntN6CVHVmOpdFOOiqpChJKoy0ItGjV0EqfDQF3YjucremhqOD7irMp75UeyJst9dLw26rT
4EuWFc1GL3Wds0LcwAQGhQVu9IUjuEpMosaw2rkRKOxFYnkoJDRYpXKMXavo/YdokNudH4r/mij/
JyjAWIpHOEAbqweOWEuRWPSR/jQld90Xs1DdudhJzb6N/rVcsURC0pjLnasIHtBqeLUYwqhTSt40
lmL7of7FqrojdaF/fF3QDedo5N0Ed3bhU69yiCwq1VLMRMpBAhtWc2UfnbHhoChbFJCLotcSiSOG
64S3KEzgVTac5qU/932rPU3x77FpTkpcHYb+Mcozu+2102gqBzH/0CbWj2TYUqlc3znEBnIGyHRZ
K4x0FVurrFmYfTI/f1rkxuI9nVY7z7V7I65tCYqnhFBft5E4LV/ofDudB12tFQW8VpJCFHxSwh9h
+lnA+i761zfUMjBWP9OKdih/WMVILb1JAAPqT10V22EbuzWckgCTmY3bbZ1tEAeZJ+CklEGoIayB
G10X+pJcS+aTVOTmIW1MiOKgxx1oadJe7lrZDVI9cJD+aIDDmPNrozfl3uyt18SQu4cpG6SnySdT
SmukgSetVZ4EHWtGoU3io9qjru9rub73pXBLxXhtlggLEx0sOsKo26GzwNo7T5SiGXNEtYn9pygN
bCWZczsUss99IO5F/9E3D5X6YNWGIy4KJb7wOEz1Li8nQHadU2auJnwyhmBXB5JdgwmJza3fd1GN
pvxLmRBdRn4amCV59fvaOglE6un+kyT9CfmIcbWXmg/JTq0CNxdnfHEohincbVLzWNRbX3adHC3R
AfthBLQUbrQ1BF9uMfxRmtR/yqC82UUkiHbo6xsZ2NUxIrpJ72DZgxdOAYIUGiWSwuQZQ/VXMQAc
xPKd/0fwHUV4ivzmRQuGvRZIe0SH8c3dQnuvn5cMEvsRBWsyKlOIka+eMGEh0/whlX0y1dwOxGwv
QiRv4Kzc3iVbYVZHtqL7YWD2k/AkR5Pdageh/C1hW3c7yEUtYxnMwl3ABYHXLEnn+XpuUpwjEt8S
nmozOchDbyO2qw/AD7RvdY8weNr4jlm2TjqlGzfuBZthCb04KfEQhBYA5/o8dBa3AgSUOPB8CV0+
wxVU447omv7sSy3SybU9K9rPVOk/CV37jAPrrwF941YlRRvv5VyngP0cpY45fbw9JxfJ99sPA9ZF
AZ/JoUd8/sNCSuSJXmWB1zc75Edw73AURICqYp9qRwOuOzShIP+YYTKOT0CL/qNcfFxMhHBhc6Xs
TgKV28Wf42JnWR+7ei/H+a4c7+K4pw5dO1F5bzbqhpnd5Z3Ec4FHJrcic3mhYAIcLVZ8ueQ3C/sJ
PDeRaH11EZKOseGYIlNXmhCpIErfnq3Le2kJvMjlkFbQvl5PVhirGgzuwLMi2RuMwZ4Qk8CUcZdk
4fFfQ731eRFhkynxA7w9/y6pZARSitWwV/mm6bZGvG9Uad4F+XeIHvt/jsWIgPhCuFwqwaseZUrl
QsrUOcUaC1gC/b27IPfv6fUt3MuNBXf57VBReRdrVVI35LSsIDVhdT6lC4PdH9ximlwLKYJ9Hpqv
saDO+1BMomMgxs3d/zBQi2QNPDHtmXXiW/ksJyoXqSfEj2Kw14vHtI5cq9vqYl3J2ED0LsUyCdIG
qL7VeUY1u86sLM483mZOF6DjW38u1b8UHnYznd60t4fwUOWCqxXGRlp6eS1peEa80WWWN/Va51sx
x9S3Wsxx+WXtJ0R9pYdMS5QPt2dyXWHiwYOKPm8emDKIBq9ZQBVSG6Yx4iCr9X50P9Khc4DXlgCK
RjlicKLyOaOOiJN9Xfsby/Va7EUvmf2H/w8dydXWQB0rHwUMT33EAgfsv9QqcUIBnRokqxJZ+VAq
5eu/DxcwMWUt1s5iIHUespI6WbA6BdNa3JWjmTWrHIz4lXneJ00LFfnL7XiXLzQwK3RcIfCw/xHZ
P49nylORK6OWeXkP8Z2yxxAGglsW45A/12MRywcrMef6DrRRYv6+HfvaAlrkrrCSZfVSQTyP3U5F
WjXNjGttBo9wnlq6p4qau/8eZQGhQjHiQIAycR5FxtsMTJKI0XibZ5xtonSySmnaKEdeSZ/ArgCs
hasI6Jy74jxMkA1ilrR+5tFZtA0tdNoB6lR/J8IhCMNxL2jBrtXtMDM/CX73lJpbmc2VJBruD+Be
ktRFd3i9WkWDFoOlTdi7QtOwRT1u95WReaKR/ZC1zt8juhTaSWFwHI2t7+Tq/MOo2ru4Fqe9j4XE
IW/TF8TBMifhMWYvGEUnaOVuZyiZuo9ovf77zQM6hhI8D3XQ3msOYzXjcZ8gseO1lrBHGOo0csM3
9XO9qch87S5A4J5tDKUNaOZqDVSilViVukxNvdel++YQ7KLhPobVt8Ob9vZ6W07c8yelBsPCXPjB
6MuAYzhfCHCp5E4U+8yTOz/5gnOw7+IyOj4PqaWy8jR5Y+Vd28G8ltnDSAfJqCuexzM6xcr1jF0k
pn8sK7HB/mRc5sN9Hmw5Fb85gF6MDfguzzXeshd6CTrKl6DVBeYRu74PSY+AjRxI4p0WWNljCF/f
7VvobGIm1DsrEzilUdF1wZvFh1ivi72iZNYjmX7sADhWHGOIejcNauFDFgSQ7aXGvJus1nCbJtQe
Aq1KDrRvT0FVCjs1zsvDECvBvagMwPHbqv+jmuHE87RIHfw2K2RWlfo4yQ0P3cIw91T1fKiTSbtx
t1+7FSjBwW7nPCGVXX3gPgXPSkkRb0Zh/kPy/xKKvi1JyZ495KhN4EwimN7/YVHR+l14NCh2ruvj
mWD6cj3WuYdSwEMtTRj9PKph/mS0324HulxNnGCcx7w1Iaeyfs9XU9K2kYA1EBbbJE1YwmdS6rYc
HslsnLJ+frkd7XJfcqkj9QpHiJIPqj/n0fyZN6Wll7mn6L96425hCGW1XQ9/1SB9AKv+Ebf02xHf
MObnS5iQ6IcBfgAji43NechgbKNBlDBD0ULcz4AsT21hJ0Jk/W4RQ5rtAnotDzXFqguHmgMcggEn
tpMSjsVXMSm0zzLiRJNt9OXc2UahK51diolynNtc/lZ0fvnJCrXqRwCKpHfFLAugQWql9r3B0XOv
AuDcGNC1DwY1ANTNG15lfb31QV6BixtyT2jhcJWiTT0cnNr0kpiDo3XxlirptU/GK45eH1PIP6vj
ZgyDJuHpVQCm0I8T3OynIJ/2Kf6yoS/eWUoCzXPLa/Zyx3FoggtFig3PCPbc+Tebeh0v8SnIPR3J
sNLa5/r3yizugSU0YbizeEzfXiRXsmoCLqxzuCsLeHOVVZuZHBkgtLFkF4WWXgT6AK8ZAP37YCj9
z/BdzN7JlMT8FII218nRUsqhY18gDxdqI5jn27/n6vgR82CDQP2CXnA+/nlOLer8Vc6VkiSOGtMl
DPMeQ8U+yWkhWsWHQEXdCztcayPycpatdws1WV4rWDouefB55I4uiSgmbFBzVN1eF5wkOSih+M/P
bKaZRJ9GFFPHvXIexZdGHAL9KfcG6Q41BTuNP/a0eoZidgxxgBeS7ChrbADyL7PPJSjKGcgdAYVa
F5xkK+lTcZo5ewZ0StQTr+ONzPPa5CFVuPAfYbZT2zwfVpUHlh9Yi308IhEFuV/ylG62/q/tf2VB
awMwABq4flKHhi8p5Gy5F+CBnMCxqISPo//JB4kUzB9vr8PL1GZRSECzaCFR8IRf5bhtMFbKNCpM
mZLu5l4lwe0cJZ93ct9sKQYu33y98sCDocLF83HZh6vJi6a6DRdD+kQoHvzgk1h+FlVbDfBxIbX5
MZnfG2tL1e3akgCdxiKEA4itxiomtOMGNCQG4XQy/X1jaLMbIw6yvz2LV6qDFAYRQ2RLIXtAzn4+
tKmHXqjITeFJYYm7Cl3j5zCvHH96ye8wg3dLU7OTrQzi2mKE18kWhnzCdbs60nqlTYxZhj+tGg9l
9pJq97W4VY24dk69j7G6G6jj5H3YYyDfxBPCtce5hAyPpjjycQqExo3VeG3lv4+2/Jp3aFBkcmtD
qQNszbR01yWykxulrZRf4qa905Qtq5VrawN4DWAhVOK5G1abWRy6OBZ63neaBlgkbsnzkGff6sBd
2WHw4xAPtkhSgNOtxpSOUtXOeVJ6gZ7nu2Y2lAroeycfpjGL7nLkqTYm8cqwGBOvYwiGcFfWlLzZ
itMyT7vSw5Ik3Af0vW3Ufv7RLpr+Dv0o4MPLu8EExbDaWKNpRvFk4qeijrJ/6jukmsxSMNyNjXVl
RSxcekj8KOMQaRVGANSe4FSwuKpQlR1eyjF8TMQXtR544JbPKZ3nVpmOy3+jwbVTUDcJsa/BgcIu
sn5PKd/1Q3WjTPYGJDs7yagyUs2h3sePggq/+qa8O3utYcxeb3Tjt3RKotgpY5jO7jCpxV1bKZHo
dLQFYleJEsHtY00/qAoUOlfqskqzsYI3fiRgI360k48zSFC1ss0qrBtniif1A3JiNRyF2gp3PnZD
xk5tw2F0qhoWM8ln1UKQQDT4t9DJarAXIJPrDo3P4U/cmeO4T3V/6D4Wud4Od3VZJ4pdoV/U2MZg
ydEuMPqlcpn7CX8MJh08RYno7saXW468izmixEa5m0V/YdYlJ1Y5WGWok8VWylHPyqMvZlS9m0E8
5qAaHWNujcmOwrCR7aZGg6S3xMVYcIgeTUwFNvRbLhNAbu2FjQTkBmAdZZPzswX3Jt6ioG48PlNr
F6lyLLLWVayDlCrI1wb3iFfvZ8heQRJ/mAd/IyG6OKzfwlPs4nkJInYtdBzlqWR2Rqp7QxPs80qX
eKdETugX0Uame3FiL4GoGix+nnTe1roCVRV3cT+XuleYOWAYNGfSmhdEZtctpPv2cfA39uhGQGO1
Ra3KUoB5FboH08Pu0PO00ARuSlfSVNtI/gjWl42VteQkq5XFhQ4CG8g5l+267RSZRtgOIrsPYHi/
46QqHpRI/Tt38DogE2DeGBWz+tJUMBb6XCn25TDoB2Fx/rn9S659U1DbfFTOQuKslhR222qPbxZg
slpyO+ugSjuKdRvf83oQoC98VJLadWpBgpbpiErqXguwsaHDSU+cc39ju25FWb0KMouSTeDnRGnu
W4qaRn5QtY0E8HKhsPQphNMopN7BH893IAKvaDsUquL5UEbhAsrSnZ8c0TZzlPSLFJkb6/KtI3O+
Tthp0Evooiy7YV34CEUce2otVj1SqMwBBzyjTD1p4i6LPsjJ86R+E+UvIiVqUc2dlrpV3U97nKyf
AhX6ULp1Y14b/rufs34StXowKkHDz1GUR9VH5lN/bK0vrbwf44ch3+ixXGakwJRIOoARLHYXzPb5
ZLP2k9jQBAMLcFF/HJPcsIMSOKRPNrcHbVp7chZwF3ClfOi1cnIqXM/3t/fHRSbCb8CDCY0TuoAI
2q0KM7ISJiBDDcNLuR/pdLlJ9vrvEegAcAeDRUMCbJnzdwmjuUhZWXNjeqUoqE7CZnfFtNxyh7ny
5ShRAC+lHoNG0/pIbYqmKzC75Ujthr2g/AEA/ChET+oR40uXZ/o/HytUROigANwA6qasNX36COPW
XkiYNlO812RK6Dl+rWqhbznSXm56unw8XPhPkLNgaM9nDyPmUpIxNcAxuH/ImzaiPx99kHxrYyde
pMBg/9/HWW98uaFRIRInGWbbRAklib4ARt6VW/7ZVy75JRKQE5oP/OmtpfNuPUQscbNfhIhyDoW9
2TWKLQZBandgkV0/9YVj387+HaLEKJv5o7Dvulzj+MnN3e2FeaGjwHNaxUaP94WmLEn46lYUEZoU
jMDH8HYS7AHbtSz7Esq7PFNffOim1cGY3aocT7GWfyrH8YX+4AJ4TZNq45dcVPcWZhiX5ZJ6cAiu
SRF6UIGIbWTL441CP1nKm2OVGsPdpOTJjsS7h3zqS/uqDYyjP8nS8fZEXAsPERzlX76IQpnhfI2F
elXGVk54YbCQVA0atzRIA/PYwEveOs6Ijes53rXaxrAvHg5vuCqOQAqbCwJtdf41dSFqMaolXvej
SmwQKP7DqNrZRsXp6uiY0/+Psro2IzZ/FCxRxA+i0z93n/vYoU/yp9rq0yxbcXWXARP7b6DlqH23
sBH6adVsJpBS2JQKv6R/bn+my+miOcAzmAIGEFukfc7//piLGbqH1nnqdPKjV42iZDT/MfOjr208
ni6nTKU+h7QN0DfEmNbAO38SEhTE6tGbLeR0hQ4fldER/K+UWKtBpfYpOGhnb6Q3lycQQRfkFn53
mMCvSS3ToISDFsijJ2kfwYuRfaDy/5zr00aydmUaeQsvsfAsQqNx+d/ffaamE7HFCo3Rq2BfovZj
d2YOTR9ovvRJiqqNhOrtEDlfFSq1LQqdFDzpT6/b7chn+QmtisnrXU7Tb2ZljyZnuFOpdqfaie6g
S2Mfvn3+1H2tD8J9+h0UfnuI9uFol3/GP+WH8j53tl5+l0uVH8VCQhaFOt9FWaUMxK7xh3jyICg9
DiA6SgFjqnxLav3aVFO7hM+j0im5eM+NZlwLtCYnr2lgrw/PYQh2P7dbtLf/XTpgee+/D7a6wToT
AgbGLZNnzCHL0xGL2rXE4ElJs7+5+qNuHnuhfCzKu0jYWFHXZpOkY9HQWOB/axqxKIhq7yft5IX6
MTKEY57YOgikf979YCn+G2S1++e8gEMsVpNH9fZgqJGdDtND9xiEu1nY+m5XtiLoa/5NPWzhfa9S
thFeo2Uk9ewpMaDX6JvSyI4o/jSUjaTjSgaMbgZZAJ4joLWAiZzvxdpg3+V6N3tCDT3COJivYguf
zS3I8ZEX3+XpRt52CRhBUPt9xNVdlwxygkYIEY1u3ptq8bF7nhFjc6hH4Z08Fo+jWd7loy33G5Hf
HoGrg2BR1wfrj/Tu5SMRLk4XifIwe6+vT5G9f/rwUNjfT5F9suzMruzIfhpdUnw7dCon2B2TXbL8
wQ73P39WdmNLNlyp3fPHr48vxatj2v3um29/Du3Jlu36wAP6EO6oa9uRK9sf7thuruF+2tkfD4+P
938/PIT2399/b6/IN37jrRGtbtbaMkejGRiRZhf2af/w0O/l3bQDQOxYe+xRHoC5nKyd/6i71vfm
EbVNzYlO7QfnbrDvgb7bd4q9cdlf/77vZnl1CcdJPep6sPymk59nu7o8ZJSy9tT29eRH/QFYXjN/
3Eoxlr90NRE4G6kLqRUdgYv8DdX5YaokLOLimJp4JOySMtm4kt/23DoGahTwmIHlQRNZDQyaqZj4
WiF6kl04PzEV4l/4+jmp/fXzj9AWbU/9uPF9rxwDMAP/G3I5997dlFmk9vNgEVJVvulOcpe6gtPa
mfPyuizY7+hw2M0+e1WYYs/5a3rKEbyere86ZBvFPfocemFzt8j7b8OWpuqVDOXsp60Oe2mKk8iQ
+Gliquw0oeTZh+t7VLcNeUq0a6bIUxp0U1Rx4xi+OifAknF6UqB9rNFTEl1/aVJq0TP67rkv7vLs
2Jg/E7X7dnvyLwf4ZuIIF3Q5HvEBOJ97YJf1VMeB5KH627SPVtnbWYnjtzvJvZNLys5oft+OeOUw
hsusKFjCcEZCr1pt52xW01ZKdMlDnU2dMztuJEeO/w4pGl75g97dJ/1wRGb6eSPuMpTzlb1wqOHo
UIVeJDJXK1vROpN3syZ5+aNg3s2qREEe+5XpF+r6MGDb/FOl5zvJ2N2Oe5mcLGHJfwCM0Zxbt+bi
tOOs7kzJixteHslDInxv8ViOTpGwUQG5rE2cR1plnH0pt1I8GnzLNra7H2LwIotf8ipxw3sfZc7b
w7r+GcHCkQ2BWoLBdr5yxN5o0TFnXM20m08WmQKaMb6G1WgsoQLqI4X1O+CavR322hiZLxrUtI5V
ntXnUSML7TVNzWXPNOB0WvuwfTawzvWdLvohiBsTem2MLFF674sjCBo5q5OpFqNkjs1C9jIYmMPg
Ro2tQqqszF3GTVo9CX1ip9ho3R7j5d5f+P6LahGFUYUr/HyMZRvq0xynsleJT+BMu6TZ5dNL0A0b
+eSVuSTOMjwyIrrGq8Ot8lMlqvRa9sayccziR4gnYRyVoO848C3tHtuV2wO7sDSjAnIWcfX10nzs
Z81o+HpFYicp1h+FnfevAGsExanG6tALrtpY+IMaNpU+WwgtuCJuwR/b8VejVQ++dWgze6jwbWKZ
NZFxyAP9kMqGoymQXML97V98dQWA8uS4WIQlWXXn36KIM7nTu0r2SmEf+1QP4trN9wDSpQpl08r2
DWj+W1q+V2pXqMCQqlIj4agEGnUeNZykElRLz7oLtd/4lDmjFe1ExS15I4u/ebziIVDbnYFEfWbd
3R7y8nevjkmuBFY77TEIDms+qqTVw9zVnUxSbmpICDXFfvbTZGNir9w7WL6RoKKBht6Ntbp3hrqa
zSz0WQlx/skfZ6+aFaeIOlfQc6QRRD6nQjW82TiMr83sokBNSQ4IJJ9z9T31sB5qgUq5V/S/kCYd
iDAJeN3bClmxaUe5rfxpBNm9PadXwy56U2/bDMSQvPqgfSWXTS3Qf4CjPdX7RpjcUc9sczzq0muZ
lJ91YS9Hj8hNbmSq1z7n+8ir27aAQpEYSaB5xVjV8P8HMpcWF7LbA7z2ObkGUArB5Q1v3NW0Kmmk
5LEfal7s04FPIO63f6fqKGCOEPT9bvhQxcbhdshrWxO4y6IeaJGjgeo5n1Nx1ugSs2W9oLHFXTt9
ktGdreLDUHwWU2M/zIktbeQQl5PJ45FkbinHL3qzq8mcUEEQ8HKZvVSOlV3XRfqxEYz6eHtk16KA
RSE1WsQeL3bgFKqzUoTl7Mkz+f0UYQ2HaPy/GkyRj3CNUjKhuQC/Y5351T72D0lVzZ4uzNnejBDr
Mkcl2jhNLu+y8yirhV9klg7YhXdSj1/4o4E/2g7LV7J72RSOlq8OG3N3JR73JiUnUCJwJdeA2dGa
5dRPEsnzY0X/XmjWtJd6k/RA88PaBlUUb2ztJQU4Py7JY9+UTf+T0a4OssUCtOZZRtIFTAaShd+G
EC7RcRSKqu03ttmyjc6DodhvYjkNpZpttm4HhfkIUhTvSq/ORNuYeLWPvMvjj1rwZzYflHhji11O
5nm41a4eK2HILLDhQBxjR0snhw3nNNrn+t8BGeeBluPl3QtQpvOktoFoAF8rfqVl+hhG8Wx3si0b
oS0YD4KgLdLR3Un1vw2YsN3eb0vWcTGrSz8EKQueWmshH8MsdSshz/Uy+PO/p+CofyvTPwmikbfj
XO5rKmsL+Qv6NVys9dpMmyisBLxcvbkOfmbwY7jo/GzjhrtcjwSB6gkWgtc7FejzqZRwFB3NIjM9
K80iB2AvY6LXDDWoHf6X8bwLtcrm9Cw39RIhKtrHZm4bapnvohEt6v9h1t5FWS3CIZjjvpgYkOln
+7adsb3dkom7tgDez9lq+SHz3+R9wIfJDDcXytzJQAJ0xoupp+gyxZ9vD+jarnoXbd0OXOSACt1n
2iQtbfZW53duMLefJit4TOpp3lgPVxoDLAh61uhUUBa8kJtV56aOeqUyvWnKXRl9RL9tnhpL2omx
6c79vdV2BzxQj6rcOeJ9MqV21EkHqei+W7H/Wn5MeuOPlfi2Mh8UiccPrcIwkU6ZotuT7xpInrEK
DhNknEK1+6QnJf14e8IuP8+yjmXKUSQW3IirO2SuI/TmQdOhYTnOYGe522W3HV3VP+aquXXGXint
mQZ3Ij1K8lIe7KtlrY5paWmQPki+v8bWHQz0rMCeS7DDGnHcqJscf2z/KsJzmMl2lwn/LAgBq3gR
ByapIdWgoXO+gxthgZwLpeL1qM269MgVW43FLWzYlfQJxoVJLHKHRT1/lcsElSDA0Yt0r1JKO28w
Pd7x5jO+4ENbvwynPKw3jtnLdU8fDDU5ExUT5NTf6GfvDnmrgPEV+DUQqR5rCMGsvpYZRScx+SZU
Vr+R9l5KKQHL52mB6gSdd2ZxdWyoXYKgVqSDOUzkXZXPdPbl/ADwi/etJf8EPBljeW4istSnx8xn
X7RtctDohfnRUZFLBaGUtL5XpX66n2rt5+0lfQWQBGsAMxwyL9Cz5JPnH9nsJEh1fmh4gSk9DIL+
WLf+JxQU7ML6IvMMwpPd1Zvuzm/SPTrFmfqoKfeNZO6k/iRvocff8tbzG3D5NQtRGAT8ghI6/zWD
MA6W7wMzkb+MJBYmUgjfLMTTHaimWvcz+iUNjvVsdHe3Z+FiYyOdCCyL+eZ2RSJmde52eiI3aIlZ
3tznuyl8xdreEYpnY35B/vp2qMvlfh5rfepWwDhpxxBLQVzvi/+3Po2F27ihfKhMe4titCyus/lc
gkHbot0P8gTUx/l8QqJQszxuCabou6b4hAuGLWC6ntJbKV63CugXG2sVbXXlK1IflJzelpfrf9up
sWF4oojwbXEBvj2JF7kFgTA4hdK78PZZt+fDkmp9ElIr9L1Un+yKa1gOv1vdlgrateEsVS8iMHOE
OY+iD0GM90Tke4bsJpYLFD8LH8xyI3m5uiBAx4KqetPAXkP+a4Y3pAZhZtAGH+a7traDzIlpafWp
E3z695mjogfACoQ4qIrVShfjTo1LIfZ5ltTI67hS/lPJNs6UZfZXiw6SOuMBY71QulbvYRn+hy6W
geBpeta4g1YItjLI2fH2SN40Ci7CLOAQGbEkcDyrz9PGqZp0YSp4/uf6WXpRJZpeTvdnDuxp2t/r
H7V+ByEYXfuNuMvPX8UF4UvV7w3NjMDIalkYWi3kiih4Yv0Y0+GfNM1uku/YX/dtbqu+K5cA8KSN
JX95RPGGNDmoeWBDpFirs+NrJ0RaqQQnWO52P/+22sbuu5+G9IpV2Uasy1OD/gs1Xw4MJpe1cj7C
Ku7jRMjn8DTkf8ZIejG7JzHpXNB4yDmq7rDljfwG/DyfUmJRDeP/DRAeBuB5wK4Om3rGtOukcj5l
zY/OScQTnmuQsBBWmR9b7deAKGXXfYQthSkt7BGhfUBr7BAtbaJXbJeMEhlziw1T00XZEui5MvnA
HinwLNkY793VUpunWfetaIhOpv+YlAEFMm0vNH9K/xXD0o3z4EJxloyLCi/rCmY/22dNf+s1Wsw+
Nh6nvP8U59/84fM8PU4IRvt6sxskVvTvSrAj3h8Q0vNfeX2SkeNUv/algtTULNoKJjTtwq8IthDZ
lzubbJB1v0jxcmOoq4UhtjCupkyJT1IEXLrJqZyno29t7LALzwRmgCWOzQ2dDiDm61r3PPkUehFB
OWkym7lt3VRMjssrskScLxCe26I6dqXoGl/9sbCppMghCBRwtllA6y79Ch/aEXhfTOVuivftG5h7
RE9Jc7Noa18uB+Zq6YIcX6w7UEZAc2qVP4Ha9I1wEpNTFzpN/kkt6n21+DnoPzt5uPMz7J42Dr4r
ixH8LQ9RGk/0Y9fchjCXpXQ2zORUW/dh/SJ1z1Fw3zaPgPI3zoHLFwh9n+UfwIqY2JJInO9L1MQr
RJ79/BQW/R7YtB0lk10z0kHW7DKoTxQRWIa+m0xfJD9/qsb+nwfL3CJ+QAsK1DYskvNf0EWJUQ5+
pXmCYDnRBNiiQc6MroecHswNxMrlxCLbu/S74FEt74LVpwz0KallM+LeyrV2H2UCYJNRkx/9QoLJ
pTbqSe02DUKuB0V1kwwAJMWFNXUazllkJoIXlRJ2IGo4mE5uBdJuTkH+i1PTOC10pi+3L7HLEx4Q
HLVWoBVs54sdJhV6L5XyKFABMuvZyctI0x2e72bNCV80vt1MvkX3NBIbcQfeK9ty4b2ytBAzhfNE
EREUMIZC5x+W+lSmSsPML/CDsLDHFAUYgL/hY05rwOlzNmqfZrkrIOdr51mCbqxe35HKygetRQ3t
9nxcJpQmAEysE8Ar0oZcP9KGMMpzwxTTUyiO0i4X5NEhJpCAstvKH66EomgKPRbQATXvNecrH6hw
16GVnJpRUdxkwZaONVS3apy2BAIvtXoYE6pWAK3xA+BQXRbfu5duIQAyjbo4O5X4R7ZwysyqQUG2
dvoHnVyFc0MeP7OPHzlE+snNa+OuTbND2ewNrbDretxPWfWzgTUsb+y1y5fe4olDboHqHanvxYxL
Sp+GYZtlJ9G3MMPmqpcO/ZS5fgkP5rtUd46h7RWcC9tDazykmfDPXxzVO3Oho+IAxfmy2uycrmor
F0Z28sV7NVfZc6mbbbWGLjY3BBPEUtGwMReX87fU/938B2rHHsD8irxGvQ9V2emaDxayNJ12ogO9
v72GLx8Sq2irIWmq0HXBFBSn2eyPZjXYon8sR/dzjN4pAjaaJytbmeJlEr7ERBBqeSDxEY1VTNKx
prfGujg1qNXYodQXu1jOP8Az/VGrU7Pnsooe4j5CYb7LJleZmvgeAQgUmUWrcEs/Fn6EubDVt742
71TRUeFC/w7ZktW9FfTK1E79VJzonLGKIgOSeNsbcB7i7+GQVrtZ3ZbElNlMZ5kAU8FzBBFVCmYk
6augtRnrzdDoxSkfMGjSGlU+Bipc8WrIAkpZTXBnBgG3lyAIrp5k/gMu9t8KyaiOQ9WafzcWw5KS
XvwayigLaAtJ1/XjVTSHAcKjXJz+j7Tz3HEcW7b0ExGgN39J2XSSKjOrq+oPUZbeez79fKwLzE1R
hIiaOaeBBjoBBbeLHTtixVraq3FQHsOctJLd2v0fBS53OzhmtU3v5RqQ9ra+PE0Cg9dJ51Ga/JsN
+7DjcxGieKNQs1M/ZodC0m3vUg75pmor20KKMdIfGgsxsw2CdfcHvLjk0/sIvhgRxa3ZfWIFA8Qm
o5efxKZ+r5oh3LoFLBiyNqr7MBUNiFHH9Md9mzeunMHCvsgJJxFq3vTPagKYOWEcs1NAZpgmrBCJ
0bwRnJIOsO19UzeR92SKAjMwPGI/HiHXnlwfh4pYS8pPhvtNkd916/3+798EBLPfn51jSfA1PQ3V
/CQbG/dzWKNjYZeFk8Z7Nsp9U9M5mO1MuuOmBiBemZTbZisVo5YeurGRn6I/+TE/R5FtborGad58
9f/T0rR+HzZjJ6EPFltKftKsk2Ees3ZTR05ffRpeBW0j1Sv+d2EHXo1rOpEfrAXyqHfxNC41ftWC
raRd/O9e8raagFhYqqnxjwiJG33697WdAiG5SDMHlgpZezh3uz8FEZPovUJF6kR9sbm/XAs778rc
NOwPwzItYSAIxNyIomz41qxBGZa2A6g9YDTQFhCEKde/bwmmmQak/k+xXNpC9aYPD5H7xy2OUuHo
6EO3cLHcH9Ft7EFag+c8L0zSe1Cmz0zC1NjWXsRmp3V5zJ8DJHngVXoi2fzLfYNKJDOPIQwEaw0/
SzOJehKMm6T64MOcmZVJWtJwyAYx00df8LYqYnb3R7ZmYfr7h7WqfBHCOBMLdBQK2yTy4BwbSOLf
t7K0Af+HCAjUBtHbzFcQLQFrUbAC16T0FqtHpaJH8BAO+6ZZOVPTXp77CkrhOoTtxE+kpK4HpIfx
YEVBVpw8fedDOR9f5CS1e2MF5Lw0bx/NzFamhfUuq6rJDBuhTh98+XB/ypYM0HpFZwkcSuhYT1P6
YWH6Wh9yHjzFyTQrR0qe0/VYf5qK2VRxgkBjmLwiQRvN3EKM2KpGnqo8Gc0DUij0WunHbhMR4ivG
TgzOknxoB6ff9gereg98dSvbYWR3TtlsNGlHWSVZa7paWLyrL5p7jjQskqo3KHAI9UGMxGkv2qn/
pxX/uR5AngzaBYYPtwR9nbN97wkZgZ5kVKd+F5rvcfeUr9UMF5z7lYXZVRImTY2MCRaUbnDE9o9u
PgbEs1LoIV1zub9Zpt+arSTNqTzLKVHCjTiXnOpFPS7yJK9PDQIrDrlGn3dDGB/iEAzFv5tiU9LF
CdkQ5dBZWNHpLZGjX9WnsZMcVX6WQhIPw/6+kYV9ABXFFIlT9ecQzzY/dgdzNOr6lECOHSWw4UTR
dyMbHoouX4kCb9MKU8bUmmSMyFaRR535prCrcLGoUJwQ6nqUqv1gsPnVV8V4NWg9TNRwF0ED7grq
oRL0vR+vcTnfjhV+AbLzNAEC6oTj8vqgq1BTIyZSVCc+BDzu71h+c4VNj2D9/Tm93SO8m0Hm/qVk
ZcvP9iMqHEGI4nN1kgSkKNIMQm55L2RrGcBbVw8yjwGR/ZuU1udkvzVKDXLajvUpVUO7k96y8KiP
zqCgDzGktHQe749qwRwZMNpGwdPzv3kdtq8Vpe4ipSag1j8LzQ6QXls5YvNWOmMhrpVib880vHz/
a+2mEtsD9/VDqT4Vf7wLpP6Gv3tv43gt2piW/Po4X5uZbUkJAmo0Q4b6pKc/h5CuWOOxLL5KiF26
myAg1HBVuw5/3Z/JhX2oILNBLot/cSamsX+4cLqs6i0hUeuTuodJ6FPztAYeug3bGNUHA7NDDWOn
1UQhBiANc3RHsvWNss82we7+OBb2+ZWZ6TM+jMON4jIpUUU+BYjkqu3jlIty85XDtLARJgw2L2UI
WegCn41FipM8HzK3PsU59BmQzXQkQN0UdP/FNfIV776wMpPICpqTYFBI/8yM1S15XjPomtMQpr9G
+JZCQHHlKG20bu1NvBDoQob2F1YLgmjKTlzPXj2Ieqd6cnPyj95Lfmx/ig9oTO/rh+ip/uN+aVfm
cSEDdW1v5pXExBX6UJSaU72rj0Qeb+ox39KvdoTf9p/3xdXIpln+sC+kTgzzWhGxpL5bXvFjtKJv
vffveBSyR+C8yJGT4CJXOzPTaHqcEcY0py58dsOTpnivpbYVhAe9/KN3UPd4lBwt6RCOCaTy2afU
O9wf59/Onpn3IHU7UUBzf6LHNvuCUXThwG6y5mSZMUTAdicqtu89ytnO1c7juBnj1CkNe/AhwT7X
5OBy62kNlzptyXvfMHMmspy5w9i3DbcAqdr6qVHiJ7OuDlVZ0B0zfh3FNX2ZhWMPE4NOMg1UDhfB
zGdmjVx1oLWbkzwc/OF3mvt2nu1WpnbBMV8ZmT0u2hT+fDPqm1PcPbYGCEvJ6TXIYMRPSr+PvWOp
/xe83rc5rdbNTAK6ZU8BCLsJ0jM5TPQEHlq2beAoqHMi7pf+52pr5ZVFO5ALwyNJNhKo7/XxGHXL
T2JdaU5BaH3vkFA0feFHEv43qGsMUos+BtGM/2tq5mOa0Yg7UNPNKd8RFtSb2rTzcpdlu6az/XhD
e1BZb/qva9InC5EeR1NXppYdgKoousyG2IbSKOYM0QqzpyB6rpt0W0DYQSlnA55m242Uw/kGqXUh
W+vfxbQ63V/MaWQ3i/nhC2b7R6j6Ug8QTz3FbXkO5fpd89fWcfEcfDAxW8cmNK0uBVJ1QmthW0m+
bbVPqr4yjr8B+L2BzJYwaYoBRkisKIfgWwXD/a8fvmQHWxmi+cJOACI9toeY9DFZ1C+U5KtD/jv7
kfaOTv8EGpfUgHsn/L2KQ1mb4Nl1orh+kHkNW2uQ000rbY1ubX6Xdy+0mbS4AehFt+F6F0nwAxqI
wiHcLttqRIt572/K40+53zWtHX6PjvKn+5tm8WR+MDj9/cPFFSiwHQX6NKaH+NjvRKdTVt50t1W/
6dL6YGLmrpsuENFEtqYrQ32Li+fAg/LFQXAwrx9I3R+1WH9IA0elL4peqZfI1J483bO1vjqKOXV9
tbVVYbA1hB/NbiXTshA2Xn3bLPqJC+K5zmT4xTavC9ITF/0iRe/0T9q9fh5KeeVFsegmQPuScjEA
rEjibG/7VdRUiuC1p6b+JA4AY6zg2Q0mhJb8PPafUhL3IznARKz2pSYeej9fI/1YWnHiB2Ct9HUQ
tMyehDrcb4Muj91J6Epb8faV3NlK+VNdU2ZZ8hWTVCvyMDQcaXMcYVpBARRZUkeUQpqF1PqPsRhW
wq6lSAAxR5hfYEqaePyud6+CjkopG2F/KsZiG4pPhrzt63Pfu5u8364JKS/tFdqCaTvlkUZJbeZf
E6sRXFlP+pMQtU7nh3uN/lw8elGnj21o2AUs8eKwuX8+l94CH43OPG4pUIaPk6jntfbbj3aGAabq
i54debjdN/S3zjHzugSViJRNaEKgn7Od2bUw6mc6lozMc8qgclKzPDRi/Ub7/MaNfqjp17S2i6A6
BbS+osq916WvefA9E9pvemDuR0jc9DLd9lLs5Iq7KxDYbV7rAmEdMVmL7Bc2MRhxkgEgcQzj5iUh
ab6Ppg9rkYiHJtvoX5CI9PqtNcROEv+ot8nPgB7433DW9e5Pv7DblcTONBnzyfpof+an4cDuK0Bn
7IVQPhaG8Gr22VqoPW3eGxvwjYi4TwpU8wyqUQZSrBVFfxq5BFAo/WYqL7pWPyfZyR9Nu6LfK2v+
AJffGqO2NsHTZp4bhxR+KlgD1yYbd32y4kZrVMXthlPcWJ0jm8NBREGVTnLFfROC9oeoQF7l1cI+
KORi64voYTdGuOlHqVuZh4UzrkHqBFycrDt5/tkN1Qq8euok5EtU8WuR/Rat5owysdMJdL59E621
BokFvwXakSo9tRHSPvPXNwTImtrV7UDpMXckrz+o+bY1Oqf3Y3v0IUb1HoD2Dfn3RP2vLKxT+b3x
3Ic4XGMuu22FYMjAvZE3mKqSN5ojZlqZsVeNw6lOTyFccI1vy8qj0e5NYzvUu9aw9jkcVDCQH6ee
XjHYiXDTSr9TzVvZ7Uu3Fs2j4EaooaNcJc5cX2vKhteIw3CqsscmJ7bKN1ZrjwAvX+R2azyP5hfD
W2PcWdqC1G2oHhDPAxmYnTFXGAdIIZPxlCPL2qMc7Ddo5aD0NFIqAFxpkmCU7cgb7RwxeNew1hJy
CytAA8bE04ZIKyswz+PrQdaXhqaMpyL8D17Tp+o7U/RYhFbhFB1MUW7uCKKTDzbtMqVw8Bpoorxf
bZr+8qMf993zrcOBdZD8MaynrAMts9fn0VQGFM5lcTw1PXBavRiPMIusVQRvveq1kVmkJkWp5iP/
MJ7i+iGDuSmnwrVdJcNesgJWHeIIuGa4tGdXmt92mlLWpXjSQs/JDNmG4OZP3L79+4TR6sy6gRHm
vp7cyofA1gzRD9WEQjzpw/DYyUZgK4l5uW9jIcFE2zu3Ju9N+ras+bkQSiCU9ESKJ795cPsDImuB
8FyHL7FbUclVNorlOb661ha8tBfQ06NCDZBuyodfD03OQ4R6XKwigznYcFJGWwOg+ErcvrRMkMRC
dkG32MTXeG3FjwwtxjOJp4zfLyN3D3zvFUHv77kfbO/P4+KAPpiaDWi00lisY008Seq4bYdn5AxW
BrNmYfr7x92A/rFSFCoWxAFoYZHZlhKvxPa3Fwc5lL9AeSpX7LlZYO2HgWyUWiJOmJgIMT+xeM6k
cWUgC4imycr/tDHTDTmPCoKsTZrc4PSkLVR1Fm+ixlYe5E36UD+n3/IVc7fzRkpKJaUBJxWInznO
x/CrVmJQ8slDl6Eu9zGqxPfX/nbW+GniDDKaoC2AoV6vjFUJQhVWsXISR7B6cbnt6PBLwGfdN3O7
m4mkeHBNBW9usHkBoi9J0Wb1qJ6GHIYd8VjT3TRqD0G0hqddMIQvoN9o4o/gWTLzoYaQyG0XSeop
rYtdqAfn3DX/KBW9JHXy3/0xLSwOjzgE4aCIpVFlXi3l/ZYmyKYYJ25K2xe/5TjS+xYWdhsANjDR
lA+p/SImcL069aBq6Vhn5skAp5c81cVwqVwJr91ZdhU2KU0gwnct6EBc9M8W+kErH3A7m6BT8EC0
u0y+aF6BC2iD7Ec1sE5+9dw0Iuoez3pJCi9Ywf+u2JnX3vqh9Sq/9a2T4IeOG4R2C9ZXto5t/OP+
jN5Gs9OA0P5kNimnz6PLfhDlcmgj65Rbz4P8QKLAdiHcbdLvkicdaUj/dN/ebb/vtD2mBzhNGvSI
GbMVzHQtjSDYEU6aX8N3Kx8q6UHMunNpijRptw5EOPCF0TP+bI2XMfbtSviVdwqBDOwxQGiDfw/r
rj9oWooPrtgya9mIRVM4yZcitoUvWm0f3drx3tKH9rl8Fnb3J2BhwkFzwcBDFR5JjPmEK/CLT8Vx
/2xkwmYUvkeNciiFYhu4CKt0QPBWodw3ewlDdDQSEhA6or865RE+DNDUOs+VvWIS+3i1BgRUBI+U
c2sIfzqU0++PbtnW5NN4GrGh5GtbddmUiW92+ktjasNDUFXvZoVaYFmUxi7UlHhlMifndfUqnChd
aBIAK09czGvg2lyZo4lblxps+O0mb5AU0Pdt2b6quvtZb6M1azcJl6lXeOoJoTQJnFWcuVIvz9W6
gqXmpTG+6MZ/beE9aqVdGwXU6KSuVNNRm7UJvR0hNomtOKHU11jH6xHGpZuRjoHyomxHeHCL+kxs
uS9bl8RzPGiOZtFkdn8Nb4/oNE4OxdRgRm1p7se7KJXyJqrNl6KEAhqbh8zQq33midIBbMej0rjh
kx8J9T7K0q8ZKQcHGrrc1vxRf82sAlnI6gwayT25+hhvinaVHuzmklYp9XGXTesOr+EcMmN0ghXA
vmO+hEJNNzCUZF6TQFOQvK5MhXKzwTAECzmRLe4KOonr6U8EqUUE1YOJ/5nxfh7rPXzVLYq69Tst
MXbwqvwZjuQU1Xot43FzmTLEiXeNBy6dwjAyXFuuSkv12yaHhD+Mu51U0rhI15+5EiPeNihghqc0
4SHvBqZzFu5olpe7ZaxaL4ZY6t8Gr+GukXzV+mLIY/WjqBOc9NB51pcRhorCbtwg8mwBX5Pv+qGD
maQJfCM++GPW7pPS7NZ0PJamAQEd5LzRCiEdOP39o/PyKjFpJmmncvTGJ7SvMtuXh26/ss4LZnRu
QPoSAA1T6JhNg57BQ1HJLk3mRp0/jgT/li2VEbgatGRtfdSzfWQM5laNOu1FUoBKp3ruOXWXNFvB
DI1t3sgxYsvRGvfjjc8B2DkRYU/ZxYmvbebhqqLPIzGMklMiy/FFDXxp77lxfXE9qXL8gF5HOoPg
8DSLgb4smDHuT8zNQftrHrXTSWcS+PF8+n04qpvcpw3JSKxN2orBNhrdgKRm8c9wSB1vYxI5ahR/
ZaRhrld6KIIYKjDTPyMO0/2KEwL8NpDKw1DFIu0zfvP9/tBuH8sYnCZ3ahuYnq2zF3mkp1oTB15w
1qufav/WobEMweYueM9lBNv8YucKjqCu8ZDd3JBIHuOy2GR0Y+BhZzvN8xFyKyIzOKeKWh7kQvZ2
5Vir20ivcjsY0jUVipt4Y2ZvdiN3KMrlPNsZpfFYdJ/QJY1oAtHI0ToJomr35/TvU//qQsYaUQ2g
Z3o7YDeYe6269uOKTPS5cxCHO1jbeNNuIPDdmJt4A08oJOaCs+soin6VfybnRnK01OnWYNGTldlX
TNSYIuEsXbmIwF9vJUFCfLKhQfqcaCTlUuR5wxaaFFX7AZfqj8j3zJU4ZGFRCemMqbNnaiScHxO5
UVWhaOL4rARP0ohk93h+H6o1wqGlHXtlZuYMpKJSURpKYoQTvD1dYUbqPUpesM+ibea5Tkz1u1HM
Qy6ZK8/uGy9EOPdxfLMoBGWwuDciITqLiMtr/WMYn4oeJr0zNSgbUn49zLf3d9LSEn60ONtInRDV
KoczPpfDi2CVG8REvWch35Vozd+3tLB2ZLRRkielb/B4nU2qIaACKQdyclZLEuptsE+Cz0rSvYxy
tblvaWH9uGSgFp2IhIix5iQVZhla9ShH2XnIDLjLNId5DHoHia8wCVE4clK6ibSQprgVw9OGvz4Q
oJjBaVGzoNkN93N9ILoyC+TOGKHsqepvRe8Mo12Rtrd2sr+tk6MUF3Yp7qUgPuirbHq383tte7aS
VlzDBiZK2O5ffWgC4/SQNJ4z/Lcyxhu4Eh0/PGCnjapRMZzzXKdhVpthVGRnQTpXGiS1lbfv3afQ
eiRjTE4UpoSzJvy8b/XvQ/x2Zv/X6nRyPsQnwxD0Rppl2bnFwUXv5av2I7qEp/ZR3cBS62R7UNVP
2U58pHX3NDzlL+E23o9n8ZP8adjXO+24dlRv/f3VNPzdgx8+KJlSB3VTZWepFjYCvDxarzpJeZRE
hFbG0kFl9Ov9Obh1DtcWZzda6fehJ45MfFtdPBE3Pz6n1a4INkH3gj4hrRb7+wZvghKiNLAoHKIp
YQ8NyPWc10metkQs2RluIKeVhI1nyockXVHqWbLC5cH/udPIBE5Pgw8TaVWFaRXZmJ8V1ybKEr6t
4ndus1lTuMl+RSSSdBYQxmsTrtenPNf94iy4sCdRhGg3HYKqtqJUyrYu+G9VH4mbrEd6NVb65D/6
fRKn8oz8eH9GF84oFU1ILOj1/vuouv6QdHADohYtPwdqx3ttUjt9oJcEivg1woqFWSU7QP0Y4mzq
5OZs7bKcQi1pufycNYOdiv25BIcW0jhyf0DTzM2OJW8nkMLcx6Q85j0ilppE2tgmxdlM43ZX+CJE
1c24piG+sPNpOKUoC28dOcG5lcofi6gMhuJM2Xqnud0DVBWX8FEIhq+SYH4f4nFfeCun7bb2SZDx
0ej0UR/2pd95Q5OZVXEehOwYhZ+LkqxY+ZAIrZ2WvW1oDUDwY587qSC8e2Vwvj+zSwtIky1blpoC
GPfZsWhlo/eTVirObq3tmr522rbZ1kK2clcumplyLKTGKVrNbyx3JKdl5Wpx9gUKugU4O6E2d0Ou
/7o/nAV3CXL5f+3MbifTD7QOvENx1oyjXJQ0w79JKZTtT1l8oi9/Bd41/dp8W5oT1dzUnEq/22zt
vKZJIl8ry3NfpfVFzUL9c5NFlkPVEDmqTM63oRSukdwtuRlAEzw4pk7BW/ooIybVWqhJedZC/yDW
HO7C1qSf5FYj5RPsXLyvmjHdC/Ead+XC5ML3TVkVgBKVT202uRIQBTOHFek8ahk6iuZbW5jZpk+j
i0ZDa1CbhmMJVELvL+nt2Z+KAzJGeYeQQ5m21ocDEgFCSGKhqs6DUYKYkGL/c6Xr4eW+lYVgbpJJ
JaDTyE6Qyp15srRIRCFIVAaXDNGh8gf9QSusYKMImgcVj1h9yoqu/xwKDf3beiPsIt6/h5WPmO7W
6w3FR5AfQrgODQAqY9dj1SOzjmLJqs5KWcg22ufk3ErruwSd8HEcQDYa7cQf4mqJk8VNto290iIb
G/5zA+eUQiI7yWua2gyQrevvyCqo6kmaVOeGTMQW8Eh9GMOkWLn4l1b2o5VZpNGaJUWrgOQiFLTd
ljcLpGtDVW/vT+rtIZ3GwsU7aZ5B1DCz4tLNXQUJcyo1xaNSuyFUTvrPUPb3nudpjq83KxCfW1+H
QQgxMAlim/NyPXlyESSKYGFQEwe0zX3ppyy5GS3rpbHiVW/veR7EOm8AGeDShEa4tkSG06CFsazP
Vfmr7T8rCG0m76W74lMXJvDKyvQa+XAAUzK/vVJk9ZnUHQolMBTaPlLFsBxCxJuqEW0hqbFGWDPf
G4QjFIUpLXEfwyg/z+ANJR1/VqOVZ3AznZPnRUmC3FdXHsI3vnRuZjY2uc7TsS9MAO1mBRcUZEjo
Yne/XURE5epi+L+HoTrS6ZL94x6Z251du2OX9zGp4vJs6Z+7cF8P7334+f6+n3zFR1/y18Q0h0Si
lBrmDs1TqQzHlVedjeibXCE+D5wULfYt7SxwedNdo2o2us0r3vqvovTcLJ4DsMrEcUDK+3q3FGNS
5rk74K7VXXgK3uWv+lvw3D64T+kfw/EeMjJGqNI71TH2HsJ+xaXM96pMYwZuiwo5yaKprHNtfUBt
0HVdyipBbGs/084/hqa+KSRto6vWSuh0gzyfG5t56zz2ZT/xpPpsxSSRdiJMAUj5pQNtZy1iW/Yo
RMND3+OdDmraG/pWkNPKd+qmhCNUMzQ32LuS1U7d67kcH9yiMkwnjgK64/QAwe5N3lbieJD1GJyP
kutV7BRjO/65v0/mToRRAABlpUA1UhWZs2bxrvT0Oh7bszK04V6g/LOPBv+RJqTw4A5lunbHLSzR
dLC5aknmgWCYHbkgzzoliePuTGeg/BwktfBeDYlx1IPO37pCW+Fe8pHEoli1jhLlwibPFXh89bB1
eN7JTjbKhzDPyTUKgnwMMUbolax23MwTEMzLRMio02VPlIUrv95KnjCoPdTF3TlsXMvW5exRs8rq
azxK5VOshIrdkybcFnoWHGnakR5KBEpWgJG3R3hCf03ldeBf3LIz/552qZJnmdydg07tHkj7vAhQ
KXxRy7zeBkKfnZrAfTc85UXK2zU+9r+lyOuDPJWQ8Pxk03nVzsHvsTzE1NGV/hx6cnEqY7ffabIy
UD7yR4cYRdxFCi2BjSS0T9aI2K6etP4BmHe+Tby8+x7GYfoS1YrshJ0APWesdSQwUHxT+sqwow75
xtgv8LN5aTwgklfA2tRGL9Afdk5tqa7NgwiS2czVHF0cPunBaO1asfUOQqu/llnROjR8bgXiQ7tL
alSo0jRbeXYuXA9UY6Hvhbp5ivHnALzUi8rYF4P+7Fs/mkzeeANirP5nZLQOZiSfexc0lrwjEHzl
C+8fy4VjcmV6dkNQJEaPZkBVN5W1Fy1yX0td+tJb0UvVPkQCKff75m7i32m7U3qf+t6piMNNf73d
qxzuu16M+7MUhqiSqZsQUl8Qsk4sK3Ym1I5SZ0chB7biqbsV27eX/bXt2T5X07YxSiPtz60xoC5W
0Jgzyps23jfC98Q1HNlyN0MKf4daRfsu2Bmi6QCZVuI16OPSpP993cBGS2fJPHSzQnFsi75kvcPG
pgtVJA5o6ekbqj8gLlaCj6VRc0XxsWQAKErPZtwYrEqp2pEDFgrUHl1NOmilVf77PoLmccrRKLyf
6JW5XldT8RPLDM3+rCfapfVR3lVpEPylWlC/vK+s48L0UYRTAXXir/Cd098/RIqZ4dUUkfThHNTF
IfA1uzQ/F8NRpTFn6ARbssYHrbJOKRqCPnVnxjpYvp0Zh8r4mQL8Tst4f/+T5rE4vpuHKkkHilgk
5uZzPPSlq+VFMJ49V+V12vQVrLnAj4OBi/i+qdvlnPCS9FMweC7v+evYQs5TScdkPKPj2tkBwf/W
zZR0c9/KQtDBVYQ7gvsGoDxJgNkct1oqeEEpnSOvrbdxHNTHXFQzOzfVbt8NgnwZKNxDCu15O69Q
jA098cYGdl1zo7Vju5di13iKrCzdeX5SPNdZLO0NsTMcv2xQj/SlRrlYEPmuBLwLcSGJElyLRqqX
Los5t0abx4PZmqFyHrxkQ8ZC3fqbxvqjNrae7zTo1wYntNEYhAYj2ECwmH4Zp3NX2vlaMnHB1V1/
yrSSH7YpdXFD0BI+RX/QnXTnb87ld9Rld8VaqDOFMtdXKFofxNGAMibN+zk9imJ1UScpqXLm+rOT
bfEgbcLdT+XBfUyd6PX+xljY6djixYcrhep23s4wNpno6RK2auL7NP+MoGpprcGXbmPFv+IlE6SW
7Qc46HrmoEht/SpMlHMZvcPftwuHaht3CEr6a1M3uaWbqSOc09AOn4oCM0uBohRmrWfKOf6qCwdj
W+yHcJ+WO3JqwsOYOd1Bk+xkjWx64QyTB5VpSAITNqVDr8cXdgGbNBi1c6npD0MxqI6mRdb2n1cK
Pzypf04oHXPOeK7IXaD2UWmea6ktN0ZUx/ZQlk9jHayJyi/sCfbdX0UbKI+IZK+Ho8ptLPeebJ5D
TQg2mhHUG7VRk42VQWtzf1ALM0fHqQhgH6o32slml5moVHXih4Z5FgpVR8pENlHr7NeU0RYHNPly
KChB0M2tGEKl1HkvmOekUspjSxQacIs04X81kiaX+yO6sUXcO2mzgDcgjUJ543ryDMHL4zyIrXMl
i9klcr1M2Qkymuh2SXPeKpXorTnAMtR0FeiLp00xi4EC2t/M3DAEYv3YtpDLsdxvhtIh7bvvmsRW
ovE8FDuVPm29LGyvdPf8p20rUJb0VtDKN2vJ/ufccV/SEQSKeLaWUmdpQdXG3mXIoL1AyOpPNHpr
IgMLRmAdh5SYFyD9BvO0nFmgqi5Ypn85bVd8x9ovz3a9KFgS1z6/TMThrF1jNx5wgsF8+OzJb324
O4y6yRL6Gv3LEPyHJzlq6kn4EsGfXcEpF487RT1q0Vvuv6Te4MjlsyeLj73ulKa1EjQvfQitBmwX
Xiagj2fbU5SSqgpxxpdaDQ9+ENNEU9Y5rbFGakfBWpf9gjXycPzDQ5By/LypSnAlIYaZIbwU7Whz
MAEVthvRh7Z9e//ULRpCqoUonAsEjNr1/OJz86gp3fBimsLjOHYHKxl/hGbkGN4qG8I0RVd3jPJX
7Ia6ggKKgpfutS0tiVWTJtvwEoT+uc+/JuNebF+beN/2PzQCRVG3QwnZJ1o5RnJmoEUpEdglqvDh
b12Iz/dHfkPOgLchAcNacotTDLdmQ0+TRhoqsY0uA8HfPqjCVLEtq8vtvPMfrNBKP/U9KuOyRdY6
lDJ6j7XIP3at1j0ylb7jadVqI/TNNcy1IYFXntoTJ+7fyWt93O5Wjihyr0YXt4vfkPU8RWazHcTW
lt+yUnGUbJ9SViZ6bE3Rh2t9tOO1Z9JtuDax6JGgEqk5UfqVZhEvogSxX6MKdsn0R56wL2F0KaK9
rx4z41jJbEMBnIsY2feXY8Ef8wYkQ0V/MrnMv3XbDyOHicszyapEF+JnO5iUAvI/jb+Gi1rwVdzQ
hBvUQQgG5mNrfU8sNaCSl0Aye6dIRZ6drSls7o/lBgLO1jImynKobVF/Bvp8vYx5aKiuZnbxxZUT
VL53pUb63q+PqbZXhBSyocGJWxgzst6W6mBTmo9t/Au05aYEEKYKz4kbrZzzm7r330+C847Ybso6
qrNV1X0t19waEGzsx6+Wax7brPypdTsttX4WeesMrmsLw2FQfiPYWUfD7v6ULE08YexEZD2VpOed
Z4LQpXqb+ckl7cEBSz0iSpoHB+99KwveDH6KCR6GqiFJxNmRDkM17aSkTi4J4lZKERyH8W1Mwlch
+X8aD9gTmtgBwJK5u17hltpl66s605lmyFwfa69f2URLB4IcJHQbFNMYy+xaDaSxU+QgSC4lnQNO
1ek/3b6Bd1xI13r2lk484Et63Jg8boJ53BrFwI+aIk8vw16EyKXTd9Fw6PWLG3xq5LMwvBXiv592
6PAAsTA80EhzsmLAr2OSAI+/RK2sITbZCrYlKEdRfr+/IW4yupxyJLO5spEhkeT5hsitzBsyNUwv
qvJWwyTsiCQUrfcaxsLyUykXK8NauOGuzM2CSrcMjTEe0vQiahnsHoPSbpq8/h0MkOLHrVU+KKYn
/PuexyZJEGowaOGqM5t6W0muNGIzlH6PTbzT1NzRxkvwz1DoKTpHGY9zRbCAhNTcqbluIqhxlV68
wKlDaycN2/6ddrOULILII/j+yv3lRppFC5jjH5RreM+bs7ehm5ohcjVJdgnj0XtSAjXYunXUnuUq
7TfiaFb7zhP7Te1RRSxzWd0VpSw7hqCjNOJF/U4lee1kGnJppaBUO6SrFBrtVcvpw1w/Fn0vTioR
/kbudM0O/TB7FJNKOlhuB+Wdh95XqtfNrsRf7QKrH7Z5PkTHMszDp6oINLule+A9lkbDcZkU8J8d
Ttzz009RIcX7MkFnvG0oNgpFvfEE2X8gtZ0/yKS3T9VYIshiNM3+/pRNLnw+YwpFd4RfRNIF1uSD
P1yhpcxtwx+zy6AmyV5xpXRHzN87mkGKuU9iadeWRvluxc3avr9N3LM3VJGSFgEy8dQ8OvZHS6kS
lXdbA22DKjmtJO/N8dgFl17bR2W4KcTpust3tDsf7496wedzo9DcAu0lT7mbu1YwR7Oow+zSmSbt
U5/bIL8Yk09eOWdLruSjndkFKmuNnKGunl3cYqdE7+lJVAXbcL+YE2V4+6NeYw1f8iUf7c32f01/
uwf4JruUwTez/dRBVG89RDGZR3bP/SlcuGpI/QCmnEQTJsjm9cbJjMgDTWSll0IO1GNrBlReTJSU
u7j+P5x92ZLbuLLtFzGC8/DKSVJNNqtKdtkvDLfd5gSSAAdw+Pqz6HvPbgniEaJ39EM7oiKUxJRI
ZK618u/7lnYnEYqxyDFBSvum+1zK65Y0NQZl8qd2tgIXhXK7zCGv9xNp7q9AjfWyTKi+Nzqk48GA
QswHmXRh4RSPI/DkChxkHmr0lBW573Y/CvN90kffImWU1UfXqmK3Ddo0DycE3KVvHfEq9SvlIRsD
RNl6EQ7e06KSB5uj15sFeIn7fn9qbrQ4N/+KNAvCf6wFKoGCIx9y18tLDw6PhhtZNwCAtO0CBNpZ
pJ76D/Bb0Pkt73wQfd/um95blUvL+vX6O+PqFqlVtUkzuAFd7binVbii9qO4U0xTFqks/wIanORE
7e1wUNI25VgUMcB3vTbrslrLjZK2iQtaRM/rIG9+F95Pm7yX3uv9Ee65xgtTYvg50rbpOh1za3VG
h6sB+nQamZ5dG0BPY9W7COoY6BFOapmSrGSMYtplRs2pUfoWPnlu3lZ79BftiTIazsUHqX7dH+Tu
Mhpw/NurbWv+dT2fldGMq827NsnTwqfsUwsGePVJdctI94qXiTyrnSw9s2fSxtoBwQeAM3pXXpvE
S0un9ljRZIU+PqTT2LGx6trXDGYGJJ+XR49bmY9KvXLI53U+DnnexsxDF4zJWKFOahe/1skbw56Z
w9HVODk2KeVHHVd8quV1eH+C9q4KSDChjAOQAu5J4/pruaemSCjilkpnj4OEV9cnl4AXnLVKBmnG
TgZw3vM823MLGj8gYIIGK9hzV0pWpabJHJ/m4N8y7zd/cfnrwqldCZmNIsWvG24fa9NbVX8j1ilN
IcQDvcnD2P7gbhZSF0yV5P48/iFkiZEGGpygnR2Q92ilLbyzRtp4Cw4RTYaVRmn1CLGmt8HwArNw
I6aPb2P1C3I59vwwd6+MjL73eSWPi0UCPJUR7U+PuXpQKnSDmx4giQ7J7Yes9GtFpnlzc+pRUQYc
a0v6AxFyw0FQ19Ju81Khie0skOtnwZw+u/ypV9Uja8t3JNcbyU2698zGGJBuRx0FxRRRnyA3597z
1BkzwzN+yLsZj34CahLalq1B2enkIce958/6zI6DZS0vernUh8IYvRDlQF22R7YddrNQcAbgTG3Z
dRFUY45MGyuF0sSkWcS0Y8/8NDs1zkOjBOur4SzogPhS/ZRsj235b6yClqGjAglBE0PYmciQLcPq
NjRRCy0GsL6FSEX2i+TUdzPr747OdcBm93vVxFUz+4qbPU/TFEx0xe2vfGSQZTNZdqTK795A+yap
eMye0wIZHZgLvHYhyiZ8HkVnLVudR5pMdPqOSNULlB7yEaZbDyedQgrFqFzAw7hiRsrY9pJMyJ94
Q5wdrARqNxD+2rS/r73C4I6N4jaMQpl0hWQom2vkHEs3G795eO88TcxONzbLiu6UOE9HzhnE0jxu
9KehLHXqL05GH1Wzz77SZkSZHxuKP826Saetegb98Nqovt1f0d34/g8IHc4TdA1RR8Eu1YxRU8U+
0peH1ppPNkv9skHYO2VR/WbYj3karJ0ZQL5KEiXsZSfwuIAqFyJAyM2L0l8aVPPaatYxXx/VI/Fd
/Gegdi1LSfwfY/zHjnB9DtVcOaUHO3b920mfc3fr5PFK6Le1cwPgFyLP9jW3f/Fkkf7tNYFTssmw
b9I4mF7BmzLSs8apcVwKwBGhuePkv2opi0FmRLiL3Jl4yF/jttCTbG19/t6nz9nk+ryjYVkea3I2
vjnWU4V4E0CysEUQqkiihS0YuN74eB0C5gN8DPgvNwvJLJaawzLhOjRJbNT8nasy0a6dzYKXIPoe
IAcIDAAO9/XhgpC4yueuZom25EEF3gtpTR9UklNRP+UZBP6cJWDqlzaVjO02zru2u/394u2t5tUE
fCXs2vbj2j3M2sH0DqUTGDLg2N46Iiu4gUgNEFJFiFzdGq7SZA1LesvD2ykf00CxDAY+bCZFa9/6
cQwK1zzcIVI+aKd3PahuVkZI5HYsadDEtRjMZ4q28M7G5stwXTF6pKXyqKeQr/WazxKPs8Vi4maB
ZCdEjqCPuKGYrm2zdF3YDHJY4gEuC2UBBBqOmtvAHpa+B07mzJY27G0I9ZZ9T6JmLrrAXab+1PYd
1InRxFtytd8EE7jL0O3WNlEeAapGTHGk8HbWMqksMRr9DejYV5s3mH/nZ2stp8Zsjs4s83zbRSTO
wZbRg1Ho+OLwXM+BpXNoVUwtS3hfRk6OJhA2PS1TgjS6zpZwQmiNQkxQQdG3WdAKNF0lY97bbKCQ
bWnajbNmCh9gjOCLoPqEzWaPiCyJDc19G5EDGgPKxnobm0NG4sLU9ikXB6gc6natNPRE4e36fZ5L
hAq/s4n8zqj2sDpd0BnTU2F7gWou/lzVjz03gyx3EL+oh8U6zlSG/NobOwpFGmphqLzcyDKOFfNY
5RCWQDrFV4nqoxLLqSxg3Bs2NGG37C26dONNcj3syiRoEYFcT2Kn/NBT3e9V729q0iPUCiLJkdo5
zsjRAcK2LagJUu61LZOpRjGPXpe4qRIxlQYqdxMydP5cIzu3cuW9bRUIRbPq2c7j+8Z3fD+w556K
4wOODhBT17ZRdWgdCEN2wLq9t/bPxZFEKDvziBwPiFw6wIC4Qre/X2wfqqvNrK5jl4BBrehAdKzP
OnnOZIClnU1xZUbwiLk5jtTSYKb7MELz8/h+f5Z2fx4YeCAZkIpDffp6FF2/GOM6rl1CQMJRSbRA
mhwNvv4LIwg9kc1HhRm6htdGetUpCAXqNlnNLmA5WgShBD/9W0rbRoIBvOY/VoTNxsbM1ZYRVrrQ
9CVuaXex//ltsaqjFnxAjwOsQlnz2CFKoBq/mf7Dzf+bTXVhR4yZMrVgZIKddTi5KYSbss73ygOt
ZH52B4uwzRZQfmhfAF8vpu6VZiynstVxNAnQDxDPMTjqB7VfKIAg+R6UmqGr2xwQfeZnzt3D/R2x
P5//WBe2HSmaamJokJqgD09gGEgx2hBB5lAGgBD1fVPbsgtXGigWuNdBGULKSHz8NLNZpG1Pemw+
W40NppCDonOocgNuQiaNQgtSV7e+9fWzDUBbdN/63vkyoMUEBAquUzTlut76wHu1WgtSULJ0r+Da
xISX/rq0Eis7SYCNZglI15+2SkAEXptRtKYfdZv2CSs00B8Zj1tDj9G369HSx9jLlCdaHyGRdPLs
MSxXI7Ys5Xh/pH9e9jcTDa1PdHgEURr1s+tv0B3IWWlu1yfQD/9G3WcLuH5VUaPFIz7aS45IuNBG
Ca1J93Wnb3ymsSdlNY55l8XcetdyWTJmd+7xwEHICqEwAG+uPyhPbbedoamdgCq2WoXPQaDOV0nC
YxvVzagvjAgzn7ULuKAa7xNFWQ+LzXx3eTG6H272qqnQaZEstGxIWwx7cem4eakrBJi9RBko6Jlj
5S92Uuut7NDsnc/tbfi/UyeGYURVSsTifTKkvtm8e+7qD/pHI3VD2+11O3ugtqI1FlRixXifq9TM
R1CvE7yS0N1Ij7L8BMknv9fMaLEkk7c/qH+MCRu0qFurtjIYa+zfnvctc8+oWhtIHt8/CHsOZytW
Q58DWFlb3HYzaxE0zMuQMLyP1OYntz44oILTfFCrdz17rNqP+wZvT/8GsMQ7E1gbJJpd8TlfGHzV
LTSNRdTOgmJqwt5iPgPxAgB7Tz1WT+XIDlZV+BaQNv+WDA3l4A2QsrH9gB7TRYqyu2RZUbXIbRHv
jICu7Aa/5/q/nVPkVSFcD5odwkkIXQpLlw2Lpa62jYTF+DqfstNox0560JRHg/AwlyFXb06ZYE2I
JEiljNWiWhQ4vURLx2AyC5/pMkD1bfltM4MXyMaZwOp5gn9yGi8tU8+lCVOQh3EmmwXEYQ9zpio+
3mDm58koQaLAQ/NYu0170BVdiVwyGnG3DI+4LZmPFM8U5lu1/f6W2p0BoMm2Vz/weGLE5kEQtMp5
SpM8MKtf3fpuy5Tnbk7+NvgLC8IcL6REl7cSFvoC70naxAb8JbF89Jl9NjLJcG4zbdfWxPhtZFbW
jT2sEQoKKuS7zXII0IwsqFr3WW253yG7OJS5D+/AHO14fzZvniKCdWGhlWFaybA6NLGUFHKY9poG
hUNlcIHtDFz5UlgBdAvFH7geC8Jawt2AIMflKcbo1oeVHkvryBUwJ081Sn+O5DzuTiiueTSAshF2
3JDADbqUozdXLLEgowHi+S+ne2OTFtEK/T/DztGifpmGreYWQbwiuT+ftzm3bahoM4RbA8q3gGFc
D7VZICxWd5jQ3ERPk/Y3OA9haw7vudUmc6k8c8d8gO7Oq73K5D1v7pA/ljeeEzjDSCwK8dzatrVm
VRlLBqYeBshmKT+63jtAkO50f4x7JxCgGg0dttDKDZKv10Ms8w5qRB0SISpBR/OMuUaQux1gEqgm
Sk7H7fbE2QIZBkp3W7MSsTrBx4WbbquxhKxkDWaH2YgqBlkvZJkVIXRpG8XiQ2GzZNbDVPEZC+9P
2M6WRHryjwQhnoCoUwr7XyHExv3msCR/78fSb2fXn8gB0u9LbgR2Gs8sdusXony5b/em2yBqTmh/
iZh7UwWDVofgyebBdEqtL/CW6XRgZXKEvdaMgKlQqXKA2IuOarRdgvZfTeEE+RJwbdENCcQIRAec
nAHchSRj1tFXw8znqGvU9xXy1McFXVKDSZ3quFZYzFIVUZGpvrZmlj9Xi2NAZIlMUIoxeVx0LqQ6
HaWTbIzty689yjYyHHAUXKGpJvKY1pVx1yA5UihGF5VdHoHcEreQIv+M/N+Izta+PvLo/nTeerFL
m7ZIskTLKPTgWrMuUb7W5+q792X0a7wZJP5rbzOiIO/ZEHRF4VR8q1ggOVRuTZH2QL/EgKtQIxhW
lUneBjfqqtvWgIo7GEbAm+BdtH3GRbiuNF0LYaO2S3TrMcvJ13npA6CxN2l8JI8OAy1DW/EgpzaF
KvpBZ9n6kq8gSaI1lVv8NOwaewUkuDagyPZW5BOdoESAQjZlH/dn/datbR8Keis6TiAWF+/Hyqgp
Svt1l9TV2zo/ZucUvDxNQra/vfJhBBHJpjQLMU2RgA64wrx6LjJyevqZDetTWfBgzM0HZJxDL5co
K9z6TxjbVAAhnaPZaNxxPfVN6kH3peqQnnMAbKrYUS1ThFay/hK7ZlAmBP16K/6IxZF8wAHVe7VL
BsgchWvrFij4GOoR2goyaefd6cM7FrV1YC2RsLseUWdAKGo2tS7p9YfCUyHLdczBJCPZ12yQTN7e
wUfFB6ohIK+jECO40qJgLCuhxpWMhfKr3vo44OU8+WoHaIeGTLlKv6pMBibdNYriD0hIQE6DMXY9
vnZtM1AckBNyxkOaQrOWFz7E3drAQAxTO4dq/HV/098ylnE8cbP+f4u2+G5SV7XVlcbGhjxoJ6KE
X43AjJe4Crmfhm0wB2gWEHUH480NUomb21vMS9PC9kwne6D1qmAxlVR5szz2I9eGkHas9p16aiCw
YbiSAteuSbSxQJYIrgih4vX8dg7LmnLLz7DqZEYELnzQwMk4ZLWU6niT98fEQmMUks6Qvtk267Up
9FvRUDZEUmSZvxcItoPSjPXKDjXrlLtWzNRXr5P1zblRxt+cLfoubNqm8C8Iaa6N0qxHxrPI+8TS
wvY7O7fn5Vx+Sk9K4ERQ0P3QldCRqWPu3SMAT+L1i8AbPVkEm26uD4bWsj4B6gJgmyHU/q1Y659R
wWVCoQapcxCkrkdVd1nbmNrcI9R9LZvvc38k4EZ4eQQmeJRnTWDmsiTT3hUMCUegmGAVkc22kS5u
LVepSnPpDOTNMuvB+Sjb8aC9Emg6Q4jmC56MkihDZm77+4W5PiOjk6Zmn6j94qfoHMMZpJaq5kdn
PGv6I0Ue4/653zWI0irKfyBp3CCmSNY6yki1HlUpa40zt0KHbzROP1RNUx+9aR6idkBdLEVnQIlf
3bstECFuiRrUVvG4vh6q2xkllA1tzGw/bgFp3seZU9Zhmw0kvD/IvZ25ka422RGUckU1XJ6zeenS
YkjI0rJomPTGdzLcGvet7MUNl1a2r7hYO0NbtUr1yiGxSeoXpRWZ+WuWnU3WSdZs1xAu2Q3bBRla
sdpmD9zyhnQckk5lga7kocHPhfZ18GSGduYNLWy9jTAGLDwUxq5HVFCvqwYn54lel2ukVmPz4qRZ
JQFv7GwEBFl4raNR6IZGFhwkJ+mUZxxtIeDnz8AAJWuO7ptWfri/PDtmkJTbSHAQ/wGfXnhz1aTx
OoM6Q8KLxkdZ3cesGZpMSGrnYgEGGNRWNGHDZhAppFw108Ur6jHJbTSMV8amDOjU/+aAV8Y1SIhP
dLJ7idPYHRkSZ4jetvSUyN2vylrXmJLDZvHXkH8y6helkDzsdrYcLhHUdiErCTUTV3CDkK7tZxeA
t6RXUQgjk6WHCgV+dERjw7AHJE2yxXd2ngGQB577qMZC4lbYE4APeYueW2PS9B6Ll8FeoZIEGdb7
W2JvsXCGIH+Meinq1sKWsNLVSe1qGpElgshX2j21qxUYrxqjsUua1/vG9t7kIInBpeEgITUsXiU9
5WqeFdaUeLU2v+RDbYWe0ukJ2JjWUcF7NsiZB2VQpugxUQv9ges2j7sKSlz3v2Rv2KhJgeGM4GfT
fro+1swsUed2yinRBrs5mApw8Z02h/bQvOt29WnB9pbs0J2sPCB2yMWB6g1OGUR1r016Pe17z1R4
Yq8F7k4gVMNOK4rYo9WAWidtX8ahUUPEFsoL7hv6WGceUhYqSCOqo8i6qe9E11dfI1w9CpJJM59s
nsyDSkOjTYeI254SQDyqCefKKB5GaoDHN/bjg8YzGbJo584FqgjBBLDKm+CnYN5jQ9HWdT0lDS5a
p3O/O/3zUNvBOvxe2XrMU1XWpn53wBcWBUcOIqaHJtuwSHK0wuLf2LlKu+PGpIKwn/O05F/v77Ad
d4G0K9jXyAqi0iteuC0YB01qt3OyQs63SSZv9tMFuR9ZQ/cdz2ciRwdaM0j7t5w7w+GWhb4Uc1JC
Hn1EBzxU5R4a7eP+aHasoJRrgrtkgXYErc/rzesCd9cRfVqSznKeDAVc48wkkTL0Mq2cHa+H2xbt
dYGhBCFYTKiq05CtUIdbk5LbygP6bPQhozqTBF63Vjagg4fdh1sX/xfOIrOnhUFslidK0QKg2fmm
DE52O2GwADwtHq+gpiCXcT1hLM+ULEux3fqFRR4DM8JxygD9g2VuZXsZXiflNkOIgQArQGynCoYq
hKVcm4cpUZdnxcifWAthxrV83Qp9uk/Xb03+dzr9HCeZTPftBkeVanuHuOg7hgtReOuYBdHNlPRz
Mv8svIgD9TSGmiG5BPemcWMT2Uh9Y8Es4dQaGc810GrnpFsYOnQPIDG3weD+vr+7d7YDgPgokqCl
E/SbxdZVPVfQjxyt0RM1+0Rp6Y/rX/cN3Lo7bAUwVfDraFGDZ8b1btA4Lzu7ydSkc9opoqVqIodi
z5+B7gubemt+iEZg0TxZteTG3TPsIquJ1xtQd7h4rg07vaWRai1UQP1dv1tie0YzNCWY1aDgwCYQ
mfb2znqh/ouVAh8WmU6RAVa4aTWZPF8TNo++Oh3tivvzcrg/m9vpFLY82EzIGcJRbFwz4fRWSFHB
J9Rr0i7Huv8rN8ygQl9uvKCsVmJqZ5Nv/acQ9kF7HYLkQl5moc08GV63gqnhxjPhr+tkhxOaBTrK
ero/qp1NaKIRJtLPmEBoYQshCfLBnVuoXE14TbzAGdU87Doma8C8s0Coz4EmjTOLR72Yw08dgsYs
3qwmWT0FDUnWjAWOTLVr287CAgEBD8Vf7HmIkImdq6uiU4ZUMdSE1dGyflIqN0ArKHQuPxgGVFzr
NNLVH/dnb2ehIDQI/XqIkkGvSFwoYMHTqrIUNRlnC+2Y+hp6wuW0+pXNTkPlqZLF2tmCKKlCzw3a
ZOiHIgpWpBozTWYzLalfOnRAY44Tp9qjCzzT3MiUPvZsQYxHt+ACkSsQQTHtqHu0T20tQSa+KOaw
n4ugqPJPVH+c3u7P4q1uDAQ/IHaAZgSmh2KuqIdnLNpYdqTXE6qYh3R+zpUMen+db0Ook6p/Lb0P
DX0IxGix2bTPhKeRmjfROtHTmGsvNOOxmnpf73/Ujg+7/CZR0nO0QJ5tZ6onFS2itQjnNFbsh8E8
1O55NAfZhXqbrNzSa8iuIWmI1RU5mnPurijrVmqi2EeS1X5qvBcdCaHF5tQvlXJGkRdMzfj+GHcO
P64HNBXbOrfe9sUu2s6cBqfRkqFecn9y+AzKbGpIvNnOTrqysh2ii/SMU5vcWftSS7ZxtRaYW9qA
pjNrkOmLb5QSVbk9a0ioYx51vHzAFb22ViPllVeMa0mvQYyeBnr6DFrwPIR1L9khO4d/e1cZ27Nq
E3XZnN7FuHSromqamVpSdE5klbxCv4KSQ2UdENaGyNLZO/sRqRMd3sbbwN5iKYlZUzNZS6ol3tSH
qZ29QK+jtN41/l1T0ONuSu5vjZ2HI+JHcIogS4iaKyKu69FNnVORhgA1oSOhxvj72v42miFotOVk
WdHcKrGbQqy6evIq74mnMoX9nbLIFr8ikYvLFhGzeGWUzkBsN2M4f/Wvpcy+LpB6RPOUkzLYD9Qx
/AUwpKozDoic4lJTf/TzEmQ2P7E2gbzhuYjzJ/oKxvn9abnVxYXbxZxsalroJYT1v56WkaA9FHOQ
PGiHLjQIbJqfOzfRppi438oyj5D6d1Goqv4ePT8DdaIDTJucORSte/VvCKw/leCYpZ7sw3bQKNuH
AeQLaKEHgSZhvQiQDRkgY5gvPF4WdHcqsyUsC+o7zhhlo+svJgReyHLopZ3VdtyIg1AFeV4U6QFK
EcIVjU3EHNxJT8YRDXC5whmQ6YqsyrF33EDIgigUxF42Eun1zE+TpTWAL+mJyb7MUxla/YpUhhGn
jUwtbceFbL8PYDiwYbe+uC8LI3eNWk+a1QirOguBdoHUT+YXEN+hbnR/S+1bQ5Ts6giZ8di9Hled
zQb0TrBwdek6MbPwrMlAhY1nCJD6M1IWv5Upb/59JIFushDyQqHqD/L+2mhh21XuOIsOUMUXq3FC
wKOjUXmehvFgN7Kszw7GELcLnqQIn7f3jihFYnb5OKCDvZ5oyhq1aCM5QkPGzoxoVZcQQgpBatOj
XbxkxQ+Plg/j9Itqx8mABMkySQ7w3i5CYgTSBHh/g3wqzPZsTxpb9VVP3OXk9V8n/l46b4us+8Su
FRMpCwckfNw4gpfQ+OI58wCRbLUknzU+Pxtd3R4sd/gr9WwZWOUW8w6ftDGbILmHusQNZWuxy7qt
4LGSukfmuzt4VQxEeGz11cOs9m9Z8drwn9SLhtH0V0+NdDKEpHbwbyd0mIypuTN2nFCoUYO4jNSA
2N5ubaa5KRtiJm198OYJIkG1b83v0LG6f25uySPAiV0aEiY5Sy2jIXMFQ+ajMgGhklXhMqK1uzc/
GU31triv0DXptFOjo5nVSr7UvSLpzLbzrgFFG4EG7mW8bsSHZ+nwlUJOwUzWJs2iYmj5MS07NWhN
0AnuD3fHyV6aEsExaCteqKyczaRu1SdlJu8VVBTvm9hbuY2bArwf4Jt4dwpOAQL6tC5MM1GbwXrt
dZR466lVTjN6tsemvAqwZw9LiEwSXoXglwr2GvRbsyacnoQvTdRZQ2g7Z2qZYTZICl17c3dpaPuQ
i0hNG9WqhD/A3DEoxDSFP7nJ/anb2wg46sBKwsOBRLB9wYUFd+wIn/XeSlAMYmhG7gA2LQEu7R1z
FAD+sSFMF1pEUUetOwsG5mihQd6fPKV61NI+XtQT1YElXumLR8Jx/uxZ/GHsPtHxPKlxB9LL/eHu
rdzlpwgTqm7y5TXQE7ghSdTqfbBNaoGWLJ7s1t+dWFxSCOTRXQE4ueuJXax+wZsRE0sItMAaCEGd
9VKSl931JIhdkIJDjQTaFIIRz2YMAgCOlaT1QIhfaT3iTGohtel0PASxej5NrsvhYfThaVCJcdIA
tTVS8FLa0aFPrpnLuAa7M4zbGfRYyBTfqPRaXmO0DU+tZB4PzfjI+yfrLN21MiPCZQj5unRh0DxM
Wh29stbHNP9M0jL47xbxYjBCPrAYAbRTuWclXUX9uvxuQjaRK5KQZnenXBgRMllIp9VFhT4c0LE4
6DP6gryizc/9bb/nR1CH/c+iCKe8HbMmyzuMA3PVmz8n91/TonGlYcXR0syD2ogm3iepB5yN6nV2
kns/O20FJvTbaox4uv6+P5CdhUc15Y+Ph3rmja5JCsUsXpgN7OTQr+rR0ihCE8guaquCPYM/JhvX
XoZnS5miIAW+J+B8wg5waD90pVrYyaR+03t02HFenOmx6ZsXkmeBDUXcarE/F/ahtP3aco7ucOJn
s4JoUtTIlJ53B48k0xaioAWvmCcczXYtGwi/JSmecHX7qnRp6HQv3iIjfOxsF7Tw/ceQcLzGbnQp
UB7YLnbmo/wKTe9/H39goyBzAyAR0u1iHb1CFV9d020d9dmnJXLrAJ6lr//FZrkwIux6awOV5hmz
k05/Wpwnp36Efsr0rynmUBQGsAZpW5TGAUsRrEAmeXBTOtrb8UWt3sf5hYC55N7agQLAyvYUUVF2
Aa57e4xd3NOcDrm1IOGRMFIuT5OVnhWImIWcAfHlkEaFkL4HrUE8mehJ4657qNYKiuMAZlXx/Vnd
cVd4XOrArOC+2dCm119iALK7tJw4ieadHQvdu+2YSatlu0a2HnjQngFqT4ywlmKaJ+YMDvLuJ4g+
Gfpj2n++P4690wTWwX9MiOMYM1ppLUx4BtJsufZjpB8jAQFGk+DYZYaEpcu1fAajhjmJ0X2rcjdc
+TkbEz7KasEyO2IwoKS26o4j7PSndbLe6mx5oUXxN1clUalscYT3i9W4hHdp62DHg986+33uosPN
7/vLIzEiPhuKaSKp1lInKVXUm8FB5sVDnYb3jWxTcl15QQIUVWC8glDHwXa+3svOOKQ2WTzkJtFk
NYLf0wO7Woyoa1cvKEDdyIssP+buIEuK/in3XlpGQIiyAV6ZKMohUyiWrwia4LbzkK5n69M6+mka
ueja45M38sSP64fCDv0X9wTI72PtBvZz/1yah3kOHQtycFAVeBigs0ajL3lcQws5GY//blr+fBzg
BBvO2UG6UNhJWTurDim4ek6Z3QUTR1mt1SrbpzRXfH1OqV+to+oXs8Ki+5ZvxNY20wDtouQGOhCS
qMJ966HFPCThJ/Wcl76erO7rDCWFH8tfzkNXHTwtLqAk9HtGNisw0Cn0pXjPC0msJG68P18AmA2y
gpAlAXXnek+YaIteVYWjnolFJhzWevF1pjkBTXkuifxuQNebLThSZB8BZYRLFe4O1WJjPveteg5b
/zvzv3+M0ff+g/oP9HB/Xm9oVqIlYaf3I9jBhlqr59rnoeVXfutv/xojQFOO9sHzQacKmG+EccH9
h8b/bB3Gwh/fl1ByrndX+HLMwvwWxIFQt4Uv+Wj/fMSz5p8On/016MOnhzJopC1pNnckHrVLg4L/
pUPGhsb4fwaH0PFDzv2QBdv4eJQFQQBimey63ttElzaFE1T2mW5kaDl2fnyO//rLezk8ZGGg+m9H
iSu+eQGK6yr44mJyxnHjzJ8feRyujzQ2T0Ed8udQkifY3aqoKwKHuBGcLLEDgFXW1OUouJ5bH3ry
3/Mu6r6ur1Xr26kfLH4+hr/Kv+9vWtE7b2PbREvhBlCoRk7y+iSSMoXCSj+r59hSAu1VWYOHRJdJ
uciMCCtl6xynkMAIOXn+/ASNNg7ZAd+T3DQ3DwlxMMJCEfTmmnUNPpWZcfuVfDNP7hcgl/NP0Bpw
IvLYtr5TBFC3Htwod3zzv9koNtrfQRlsI7GIV93UAstcL5N2Dmsfz//K9JnpLyR2P17OQSULijfH
JZ45CAY6qGUCkYvqwPXSIS/huiBXLmel1aDw9qjVanx/c9zIhG8TemlC8GjMQcPOVTGW8/qWVv6X
6sf3WPPjU/fI/fUVyCffe4YUT+O/RMcjkEr+L4n97Sa6N0TBj7WVAhotqB5nCGF0Ue2H39+LqD24
YXGopgcbluFcjgp8SxpZv2QS8LIJFs6Gqs1TTVxrOVMyv7h2exyVXtbSYRvBvREKRwPqZraOcupy
1rM474dIVU8uZXGfsvf7c7lr6A+pEUgoAESEs2F1uWWuRrmetfyMxtHe8LtdY1NGof4jYyuOB+UG
SGBsrEa0Qb/elGgZPtetmy7nL4aPe0D7WIKP7iP8+KT577NfB1rmv07fiiCKqB/k/vL4du4/BzKX
vXc1XH6FsHLQqKvLrlSW80bAt54V+3GS6U/szeelCWHhSKHVrG6wcOjw4FdQ0DSmxe/Gp1WX9T27
eZdup3CT5kXbD9PeRA+v53QoDL2dm2I9lyfroz5qjxAwKf+qTzX1CfpC/XV/o+yGzRfmRFk6i01u
XlWYPD76Y/D4POfhHMZNeGqDgxM8RVMYnb+ln77+RMAWRT/eEohxSTbrTcFaGLIoET/VRVaba76e
9eWZORzd2BPVhSb56k+j5lv9D+R+lKqQAW12FhWaDbh+4U69jTJ3PdPQ+c2qSnPXc/1ifwEMTYvH
B6d7bONyPaEv7UvpK2ix91ShK2wmCWdu9MMxZLQ5Q1seKGRBDVAErzoE6gAlG9Uzz37M+ltLvkJd
FOfUN9cfdTEc1ulzjqJdXplvQ8FPpZIeGHKMzsdo+X09gI59ZGlYDz9Y3oZW9ttaV1/9fn9v/Hka
CMcbYQKqVsg/bmRCYSuuq030CiTps/n8/KEhoH7EvTD/nGO8VwhilbYLm5cs0P3gLQuTL/et7+2K
S+t//n6RoFkyCLL0zbKe5/5hfJ0cv3a+qko8G2CrhTh9imRNbnAu25rgckW1S91ekWIepmldzrlm
r+d0hsQ0GsZkXpQWKTQIX6CAw80c3RLsB/W91iPdkKk03VTG/1jXUIZHRIi2UKIyW2mrxZgPynoe
H/roY47DdjkQJYLOc/AW8smXabTtrq5xYVBwm+sCQroL/anzzCyfAtMwTEHLW6hDhPNfI6S1XBJ0
DUTS+M8sA7jmRdE+KZumfZjZh8k8dEXkjchWeFAhlRzNzbS48ZD4Rj8F6LaDyC5EIjbEOQalHvBp
mv/dhVzbj76S5Et3TQDAu625g8yrYKIb0tLr/oe072pyHjm2/CsTeocW3ty4UsRWwdA2yWaj3Qui
Lbz3+PV70FfSkGgEsTuredHo08dEuayszJPnNDiAMQHjwbDS7O4xsm9v4bk3oozL9z9GJvdjCDBH
JfMwAmFynacpRcbFgmOVqW4OZrZL1tLObGXA33RsqMqCC8jP3obdJnvfXMpBzO9v9MQh/Q5kIdoW
r/2dwGUN7yoZa7uK+BHUvsGX66INDSb6Fp0HuTUD5quG1j3XkkTSb0/F3LMKqVZQySMqAZpm2pSn
pEkXCEPO2m3HkK5+9glbsxSCl2G0qTtIfEYt8RLOTKE1w2SPUbCQnJx7LqATYmQ+BEoXIKXJdq+j
AaRVHtbCCc61/JxlJ9mqH1WXep4pPohnoQMBfsmC59wqwVQGCcD6gEaTBSczuszpzkbD+yhTBrf6
i58BTiCT/UhmbWjbCOwxfyw03V+Xni4WetEv5ElnAiNgkZFvAuk4mnun7b2KWg5iG7mczamon+Ac
CSKpy4V30Nwtemlkckn0ec53QQMjWml18mNQENBjx83zwv6ZomJH93hhZnphhk1e8iLDYP/0ClW0
l6p5jIOt551UaR91RtOmhFvftjk7fUAkgJseIbQwZQtOOwUatIPH2QJvaHeNu/Dzv/Tdfob05+9P
h1QBm9rVbMrbguuCbrRkRf8EWHDGmy4rRwlklgfIxABBM7xxbRGDchv5T+I24D7XAzwVOyJqDW4m
0fV9zWz7LDICyeki0mp4fxtJDThmJ6QlbjAQAoFDoqrxooFODQQHWTWH2GvmVJCaiFsm/IQ6Wv3q
oeIJmE4x4EZASgm0z+hYU9+qvh8UcAL1IUTry5ZLLE5q2ooCoYEU68DgIUyTLJYObIPYxIiFSHxM
uUQV9R7o9RJlPOBhrKwfAIyXBymCxHTOPBdt0XXm7SWbDRpGFMm/1kyY+LiySWMtBhTc1itgIoiy
iq0YWamBAtWcWLeNzT2YkWT80xh/7VDZVuhzpgk4u9hxulnSRo/Wg+mv1C+Tp9VhuOdJddfvVJPV
vW39EJBoAa7wC4M63UKTSncNLnBZysctyh5VxmDA0V0eJGGXR0Y2HF3W6LKVCrnMqDDZ/BmNgnoj
J7ronHrPDKvGSNSjFi2RdY6PoV8+7mJaxpf2ReDmQXIwT2V4hKg04HjYgUbOE0/y1e3pn7vBL2d/
coP3JaR3+gxm3J4Ewk7xjEazBGSa4nLhpM5G62g2A2E4wmHwEk2mWYOoFDRssNASkRrqI6u79R+b
dW3FcKgByXfsTlyB+W0VbYJT+57RKB8zzotJ0HH3/p7ZP79jMrNh5iUp68ScHTd6dawgorVVd8lA
DKoWT7dndzYeHYEHY/M3B+LyiS3Wi7q6TxPOZntDttxoxUFMktO1k/u8cT7KQzbQ+LywpLMhyqXR
yZo6Qx73vZxytrdGVAZWKnmcYkCYS109NHaRmZAdvz3Q2fsLsHL0WozdNNokRuNdD0LFVcYh68Vv
UvCRlgb//8rw8XNML2xMYg/Xzco442CDESh7khODTexUT4HE7hfC2tk7C4A93FZ4r6FD6PrsYc0S
qURPv61GlhO9S/KWTReiivFC/7UJwR3GojENfZHTCatSyPJ2eC7aaWqg3RdlpcDdZTJhj1DF8aWF
s7dkbTJ1vefWkZDCWuFYnUL4gzOmQcKKnpc602b9ycW4Rrd24bbYoQpdvoElNdIrhMDeMQ+MpnkH
luL2jpvzj+hKG9lzwLaKLuNrQ3zRu16FsMn2v0OXmHLlEy54SVlIYct/5T68tDUZVIrMWJvUBW8P
BxbBhOYThvsQIJ+uQevxUGyypazK3Aa8NDiu58UsyrUvKb0Gg6HYQB9pJUjP0dft+ZvbEhcmpikr
deCaFORjvF1TMTaG3WuzTR5VTvcW8h+z3ujS0CSYyNqu6UHUyttSPqwZV4UO5qPDA0j8NmDNcveu
E8/1Ofdq0vnywr6fjWQujU+CC7VLQciSJrztaZvBgbwJwFnYICQ5JdTPFs704lAnN5yjdSVYkjHU
EpzwFU2jtZsdmXKT7fz0fmA7GlWmX6/KpQaL2WsGVRR5ZOIDPPonxrrYL2Ip5jGPhj87hgDHmN3R
VQW9/asiO3QP0HJO1l3lGmqmg+lENoelJoC5KhxaooEzEkDnDFnWyQHhy5RxcEaRiKtoUZ2TjPY6
BIMNId1wgcXKu1Jcd6KuHTV/4eE0lz2/Mj05KgzfF1WFB6stfZjhSjKHNY5nsWPIoEemyVAHfZ2g
IqbOWjmJq9Qj0Ybf8izh8Q9jMZa4G8BXiLTB7eM1dyH+OSNAC12f4EAq4xbJadZG3YAg/XpSFnIB
c+d3BKpBbB3tCoAFXBtwmTzrnLbgbPR19lYGwdkMcCHqPiDpuhAgz6YdoJ2EpghkYdBFNlnePpWq
yBU7xKI69+7odxXdoIJ0cuiSvNjcoHB5oDoHfhWI6k0OEMitotBtOc4G8qQNAf7XUh0wcKNtwrGN
mvjVMcoWOV3GqZrexYCYgw0ISEpIhU+Cl8xR2KbPVDy+VzFUM4BcNMqj9OiQ+GiE5226XYrt58oT
EC4D5yMiJg0Vn4nFBg3UQx9qnB2SbbHbt1akkNykri7e396Gs54B5UgJkjkYHNoPr7cJ9FlCz8sd
zvb715b5YpR1637K5ToxMqsIKA9aGtYoCuq/BO025xYu6dn1vLA+GScjlr3mpKN1eVunlviWu0+h
ui7cg4Ss8JL03twLQxm7CBG64REPkuXrwXZ+iT/qfd7ugTOkPDD9GsmHZyExQPhOyhB5IqPYJ+Eq
/ihz4wzukxQJszRbSWsOPd/ud+IC6DG83F6Dme0FyM4IREYxBGRQkwuwHKDAlqpcb0PcnAw5uIIg
ZXrbxNwJvbIxuefqPm5kHr2kNuiXzJaJTZERd3Jpt/WqK/aBu+8Y3YP+YJa2ZpofuOL/+wsmRzcp
er4eQtS9097wy8YqQHkblaLRIToDpX/luNsmFwgoikjZdqaoxeu8XMBIzc40xyMTDUAB3iKT7YbO
7LKrO7a3e6F57UDZzATBwmL+Yv/FK0RFBvY/NiZxp6oA/JcPmOne6q1g5629dWm8HlyCf6yKdPdI
Lq3Fg0xeNmfoguu3F3qu3gDzEBMDeOHnXF9v8aCWuC7qUGB/3r++uySlDI2tahVSC4V9G/cuaUm5
8qzTksr2OHcTJ3lpeFrn6yvgNCA41Nv1YJXynVK/tclzJC+8vJasTM6KCr7Ytimwi6AYB526vD6W
sboaAqTc2Jox/9Jkashog0oPjnhyajLv35NZ00rf7w+JWVogJyD3BLP5opJ6nZvn0+dSb/HcNsXD
D6gkDdf3L8HyoGOlHiKAwBXIm9C95+Wl9oAfRzddrAsL0+CeEzp0zYmwEJO2p+pethpA+Q4P2JwR
CR61vbbvaEU+Ytph3/ok0XmjW3v0AWWVryfCbCpLohxFdp0yAmmX8vc/Sd9b3zdZZiaqJDfx8X0A
2yG/iKxfZAZmaqV75+isY2oZd3ZghGZhxSbky0hCW8KYCUXQcXsLzN3EeD3+Zy2mFCCx2mqAPQyD
DbyhSAG5foVo6X6464O/stkuLU0cpKwUXJlrqAPHGHI5TjqGrK498BIDlPPiokZ5RpSILg4rordH
+RMM3prvcUdevA9CeJNYk39svz6AxJ7kgFl6a9AS479h0Tty/KjNzGhItfraPUE+i5yR6qWQvtPL
7SJKaPa6QgEH6GYU7tGbM/keUSwFwfGGHnNRPKThKj2pelvcicI55jjdNxP014c9Vda352HuOQjq
sz/tTqKhRJZqtYpgl7egLv9cfjkaobG5WvDSi3ZGN3cx343fCq0LWWbEd5XJbnT0I1C7JZ8Lw5nz
lmByAB8e6pB4d02G0ziCz4MFjYUZ6eNweMitNTQmA314TBPcAyvnbuG1NXtcLi1OBja4qBlwLSzm
2TGRKoD1aBshnbiW9Gbn7TXpDv1uC6OcKVqBrwJJahQ9x87WyY3LsKIM6WpAIfeNjtTfqx9aLiTP
SB3SJe6A2YW7tDV56fjIC6t82OPZVpP9c6uCMFwZ9rohLTWZ/9RQpkdyZL8C7wVCQkQr11tE9XpH
y1sOGGtWpbWVKztwCx65Tby2yD3am4hZmvQ72asuiazTVnh4FO8eNT0t4QqXVnU8br+/BXlI6ASA
mWR6twflMCSciFHvg2f3pFBuQysLBDbkG4d/YdP+8HrdMjbx/a0Cmly3GJdzO5jvr+ZrbbWWujGx
de/vNdqQaHt8+DKejLecPhVWZ0d0FRma7p6X35u/WFHGaA4JWBadsOiXlqYYibZTw0hjUAuoGjHZ
9mGsF1oE2SagdowSyPoNlPY8XRu69MAyLi4rp1e2YSKnj76csGsJpTkrYAflrkn9CH8tay1hEJVD
if+g2c7VFjzYbPw3Km7ibQz5Znz29bZhBt/LBojVIq+gO5bCErGlDqsHKx13o7Y+pe/fjL7aSuua
qHQJ7TKetOnSgRYdJGpj/PsLbJ0nmeq1KTLw5WAM3LvAPfSM6RF09i6c+SVD44a98J9qAIZhB8l+
u1HsV7HOwHN3yjChGbdgaDacvxzSZD4DWUgxJKRRlIToz1vEIzVKv0bxguYhyUBORUJXwlHdQvKb
IZ+rxwXfNnfyxs7RsWYCKe7pcsZFo7lRDPNZ4UInbC8JX2IQktr3qch8OxB/YRkqNjkqjqTMNpxr
hOLwcPsjZvcU8gNonkPVGuDZiVOvksyJ1LDi7MS1wu1AtLen0rQqlxwtw3Bf7jabk/ICrwNZzduW
uZkLTBvPHgrY4JrGnpqsc8wIylAAPFhvQrJH2qU1hh7zXSDBdBKONVkI9+aWW0PSBWmXcdJ/UXR3
oRqJUETh7K3gQUyIPBXfCXo8MnJHUApJqKbn24QK68fV6vZQx5FMjs5Io42HBuBtoISYuPu8g/8R
Cp61k9bUktfc/ajaHdSga+DrhUBv+KX6yLhxbxmcHCGJTyS1Q6LNDj64dK9whS6rS2C/mWOKhzaa
YiEnJ8pwSNfLF/MsI6c5bMTNvm+MgfqDnlRLPA1LVibbU5TTMvN8WBlK6m4O/ilcsYZAuA9eA4md
Lq9wJ67i9pHNjIXtMpfXHjMJSNGBwAittJO7ypc9qF408LYq+Bhc9axxuzQ24tAAsCTvar2AWl/3
pUBai6FRaafvtzfNDNwKzoH74U0ao9Yp/6yfiVzcDBUP7Ch/Uj5GKEZoWJxyxz6DhG0FFEJpOMZw
vG12BhBxbXayroPoMYmawixkfeTe1fkEoLq9ZqrtqmiIiq7HTDE1HZ8Qe2/SPYs8h6SLu+ZRC/W8
WIhOfvsIfAw/8kiAzxApj8nJady2DPGW5RH+rX3ibZeKNuPfvz4o178/OShIoQttVA8YLKhuZGUt
+h5FapFKwzYpziJ06tlyrwV63q/TYV81S3vs90G9tj+ZbCQhwOgzjg/sfelTdyylByfUnfg+dN6G
t1A+KC1VPlPSE+BXby/0TLh7bXtytDKlb4RcwtijiKJm1ZQZYdJj95SXqwI4aUMsl0oJYwD9a7bB
iQN2fzSYQl7l2mXUfNWHUo5cuxBWEdCabAPiJKWO0ECptLJ4Dh2ePdel3+hQ8wKJfZt4kkCiIpRl
AuV5QAubWBJ6yGyo/naIwywjvdd27+HQ9m8pGw+fqeKCsPT2RP12QZini6+ePAuGHjTJmgyEUAFp
QraUVwJw26G3lboSgpNLUi0zOwJNCyNud8R6/tK84bgqU1M0S9m+9CTmazV4iGvz9oB+X0doyh8F
zIDlBBXBFJdSR2orJH0zYmBioBkj2uflmvFCXckehUhvo5im6VIK5Hewg3QXwKvg4ZB+tJuv117R
aq2uQU9uD2ERWF4cvXWNtySYORNTwAr07UaiZmiKTHmFk1aMXcf3eFsuAe+PNmVBfHFfg1EmjByz
aUDQVRaDrtamHz8XkVXHpzjJiRR8LGGrZoov+BQBfCC4QiA+MiWMdsuwBnVyzNvOPnvIaa5Lxtrf
ZNtSN1QyGIlIhIVYbqYEDZPYObiPId+LssP1HDOe2teshFJdf0pJidxwTEWdu+voXahLfyF+QxYa
DdmoQKJhHQt7bQ2PJkXx2wggggg3EWCM2Sf7xtOY+lTliOOR+lnG/3jfPi2RE8+83FCNxMwCccSj
b3A6t34vQ2MLwYftpQR1rJ74K2ddbZW7CsnbbWVsvvI1YPc2no4Lb7AZF3Zp+ef2vHicoC0zjlw+
E2yuAT1xZrEtaL0A3TSGSHe8Bc+zNE5+EoIw/ADKMAbjZL8zPb8T9LW7iSm6QZ1DYYhoD3OQQKys
0CP5Uj1t9ihdzPHPw+FipJU6iLETwnZ27CoC4iTd3QrouaOsZ1DI0NZbzC+Nn/5CyudqcafRcoUI
HoIsMKxkevgm0uggdTuJsg8IMKJgIcCYuwWRVwJ9IVKDaBabqgMlFZJrqtYBodJtu4Y2Gvl0JTPT
dGCjW+9tKJcgMXMO/sLglDGHHzht8JoG1y4A/D3peMIjjt2hxV3atLs352kT4Q2y9HpfsjrZSUh0
d1XewWoX79iElrVVy39pZKCNAKUHnPwvllum5esqDATgbfjHihHX0JLSKy4gEm/nAlGZdcyqr1zy
XTpmxJt8sGKcVbskIzRzuUkgEAbUFLcoiATHP7/YtpEXphnrJ4Ld0m4dvddr18R8LsVOPH5lEslc
WpkuYpZ2EfoPYUXcx0R87XQIqr3mz+kaZfylBP7MuxX3PR6uY5s7qDanT/S+wjUTyT9D0uOVWCEk
p929+vDRfqgfNk80jshbfj8c0PDrmUJGxPtk6bU34/euvmESunXlIIWphG8I0X4DHhL/KGygfN2+
e0vaxTPvruvhTu4VP2IDpR6HexiI/Gm5FnkiwuY7NbRVuVSMmjkW6CABaGqc2jEde71bmKJ3gm60
tZeMz8VdMv/reMNBGRVAxR/IwsVerHnZTTUhFezChCgRNePVvW+VOmsa6Qu2iX47rONmHjMYzJ/m
xs+5MFeECuTv1HGNSGGW360FYDWuQ/ZQ7871qlniLZwLN+A0Rzw38DOgWBsPyYU9SeXyLExqwXbi
gLSbRjB4dR+8+ydQuBDx2BT37LArk3RpnLN7UUO2Go4G0ApxshfrAMm0Nmx5W3/mNwOeKgG980hn
t2ckjk5LeJ0ZkNmYo8ItAFIeED+JY2R7McxKDeveqzIAS2IjY/VQo07t6xEboYcxNNxI1RMnwhzs
sgxkmBnk4IUTpyAA81qj6W0u2nrDJkp5WqarCiCQbBfyuuKdW46KBZVfBQ/PS51tPiPUUSJrYVPM
TdbIJAQaayQxwIt//fVeBtR0K9W8/agPPGlW65A2KxbOES+8HN2n9/xWLxXki0Goc9v0TO8eJu7C
9OQgB20ugfAZd05/Ap0u+vcq3Tk1ukYknwhPbGEYL8i9UdEnLy/WXbNfJYuN7bN7FA8BkCmNAu94
GlwPv3PR1KXxuN4FEiCLk1KHIxVFP+hpkeR97rRfmprMtOz4wAkPMPWo68/iJndJyBBuzyJAW63E
BbTLD/Pv9AYCMwG02EA9iLaTiTVk3xS3CHG1Ss/lG/uobDu9eRDuQuNBodaOA4UMmNZOhX0+C7Zd
EGI8JasdQT73fHLNhRM5k6UB+/Wf3zJZaKXrhURgVMCx0WgKSiZTErHc4lLGYm4rQ44dnf3AzrG/
5G4bKVfCXh0Eu5LuA43EieUaHULDxPBD+/benYu8pUtbk4uhZzre6VMWrltHc4x2Funw7tuM0Zu7
5E0lm80qo990wepc7u3K6sSjNqh2lEHLC/ZYAugJt3M28qZ5ILJ+NHa7gvDm2zBQbyXR8vP2gOc2
L/hskBWQQcUCNO/1OfGdKhnqUMZLQ6VN45L2HLQvt03M7RLhp3WVB/RF+nkwX/jRYvA5ny8xuKgH
KBcyn0K9C+KNtxDRz/SUjc8WkGmMYhzIMk12I1+5qhIzGEqLdrL+0X1C6/CxBCFDsyIk3n1gg+JJ
/NGQL8Z4F0ri9Ra3MJvy3HRefsMkCi0l0XM5XxXsVEoZtDWFZSRZiTBoT1ru5XYVpv2DC+GNLxkc
5rWe1g66xUXGU/adO6AXUMubKobGa59w6BDJe4FIIUIMImch+87HIoA5aYOiEslzpoTao8t4OO6B
k6Dvlgsi5KlcKfmIZDGOTNmJFaNg6vcBLSd3vVdnDWmLoX4BHr9eD1xXQ5dLYyRb4Uv5Ic2S6Min
BXQH8orPcpr04HKiQiILrlEC0eTiv3v9S5AqBXKlXJatGDFGYFYpGgDnXqDuQ0mIVlmkQAQwk91P
XkLNl9ailNIoqRKODHFTbdSEZ9ZRlig+ibhMaWjGRzVEFZKIbY2kQBsmAZUAoNOJV7yxELBhidy2
tUPRqBu+x5iqkozKm0vSp7M3xp9L90tCvPUbNHaC798OHnKohFPprPWgW0sJs/a2jqG5pustJORm
Q95Lm1Nvo8pln6Dkans7mXrnQ6C7J87iwAsRGZElLRzEmZofTggqyGigxmn/1TGgtlCRDRIHu9Pw
dnpj7vfhKgcwKSXP0gEMaG9pRsVclyNKmdTSF26L+dHKyG2ipjLSd0wOhyT6Ti93sWiLjd4wpyE9
hY8iGoUKwq6xpxQBhEXlvu7u+iVs3PjL00sT6nD/tjztF3ZTPs4GyRdt7ZnPaEiEwuLTXdpYZXM8
3fZ2sx4AsQUIzOFToehx7VDREwqh7y4R8eB+1vp93QA0sFC9mPd0FzbEaxtx1vO+xMJGYe63IBcB
Z5Cn3385prtrKDE2q/P3Slk/qovv39nBATIpcsBU4+00/vmFK2eEgek5dxDtrQ8ztyduDFx+rdHF
b08itlpGj6Ew/nZvGxvbAwDw9u/PH/ALA5PISZG6QNYyGFCDlWN5ABY+pw1KeiLKeUpGBuGU1jLR
0l1bLQRtP9HmrbFNrqZcibEBc5hOjf3+9WACrUXaHHgfsA3udvn67m7DE/2sBMTVl67FuehphLn+
e80mp65zgyxwPVYc2w72/fcr3iNENNAgtL6Ptlb2/fQSP9xtbCBITivkEP7Sof/T/BSVynAZK7QB
ht48c7vD+ABw9HuF9odzBfSjFSzsolkngwcb4n48TwGyn0x1N6Qlx/lwqSHQjvueQqe4MvqHDXh2
Pp0lPse5ub00NplbKHME7tBLSCOIRrhRaHS/4l4Wtu14B0z3DtYOHmUkpwbb4fWZS5rQhVx6JCJV
YWZb1qSr0+eqXnqzzeUQ8KRHvgL6caB5n0agOBeqpMBD+gV1vs33nCTg5Sfv2vawfmkM714t9Dsq
hMRu7FA/3x7jXIQ46ttDlwg6ofiC6yFGSh0LecOLdiC/5/1bnz7EzFu/pJc9A4jFG+LCzGSMjACp
E7kU4L2eR6/p0eYYADGVk/cHl3g4DyIhO+YEXu4drUC+C/JK3+wJo2s6uLtqVBxuD3t29wAbAnQq
N8roTHZP5vE5y/eKaLOvzCFqLbleQy0bHRTyQm1/3tAoMqzh2YjlvZ5fhc85LVU9ya50VTaFd9ZZ
JYnRhKtM+749JGF2H6HuBUr2UcxxiiqEci6TxTFMpUZpKIQ5D+Yg0Gj9ujehGnJG0+6XOyanIgIp
u28jIeEDqDTjI7qSfR3Ufvbt75mrZqDeDB6kUWwMSJzxey9uLCdmNM71sLX0fUv30EgnKOvT4ina
xjtp48m0pksnlp+7yS5tTq5nVXI8poLELlyQgOwH6LdGQt3ubGKbEeuD7Iwqp8ZqpGA96Y8LA55b
ADQdAb4CtBPgsxN3UVbiyHQAf8ucs0gzhehZ9e4F0AR1iQHes6DLqJpbCL8Y7O6lJPzsHXtpfXLH
in4zpKLaj0Pf68VRe1KgCw8+rIB+g/1utTDW3yBhuAukA0ecMPLj0wzdoDodx/iyaMdoh6nWueUW
NPEUPQwa9IWrehfolfdx2+jsXX5pdBID1X6flBnCW8Tsj8/OHlAusj+UZP3VHo/Hp3S3E+gdXa3o
45K7mNlW4AwAPgDxO3jW5MkpDvPACeQylmz+GyQlLdK8OrhqOsa6PcCZGO/KzOTEpKIbhVWXwVlI
Q2YNgYo5ZfyA9g4qELdNzWVbAO1GJAsaQZDrTp/srhxm0tDkko1cJBkZU++to0UL4pEz8KwLR2M8
dlcXKS43WMO5GEnWkaG8dgXhwEJjT3JbG5zxru7VGFjderWxMKZfznY0A5EO6NCN1+m0H61FJl4q
XLWxu0N4x+nCKt4jLf4Fui7Lp9L+qTJEvdS15rQwvB8W+l/juzA8OXuSLwUJGG1a25XvnGLLnKu1
EK99zwSqtaneFP4z7qlH5R2ablIz9Mx37S0SjRjPcw16IiWBvOd9rvv73O7rdeg/gZ8i4mm086zC
IWWD7oxSLxE2G+5Dekgj2uw0mwue1Jh6euySIjp0mSXltPRBB7bKznJ+LKBSCv3QniHBKnnLwYFS
aqbL450rrjK0+W58gECDXczpLa/HNESNkiRA+Emq0QqAo/AVCe+6sXt/n0sxQWMQiu0V8wQ2E+QF
RMPbi+9BudjaPh6lW1M5rvHFraE5PorRqtLYEhr6H8ucChXokHccyPzwMcpJYozSM9T721tnfueg
JsWhEA69zum9EXp9o4wLyJneQUGuynHJEpXdko2J92pSFPeLDDa2ooXut2zLL53pX075Z///OYrJ
BdR1Wa/mLo4ZyOr15FABqvAYYouQfOu83Z6w31ibia3Jlm/7PJEabrRF0CwopSshMqTTnUMywtHc
bLccPWvxQrvi7BQCAoM3MII3cOZfb464l/OyYkMYrcrarB2IXfVc2Blpuy5iII66qntMPHaJseo3
LnQcLIoZox79qL4ymdg4DWIlabB0QfDKDuhX49ENc5f43IgnLlkigHGys+RPn99lX+yhUHXIChCx
Xggmx6j019m4+IzJnAM32SdsErRjtT8xGZTBCwzZMXzUc/JDrAjm7UX+qZbeMjg5jIGUDmJXYb7F
3Kw8ImlQDPCDdSHq1UcqQXILAgIpKN+ofFR9I16Hyir94L6aVvfwxDbYTw4owvTp9lctrsYkeC89
v04VPxq3Xhqtwvpe4qj37mYPGo1TIq7r59bfhZiShJSyHjJbv19wF7/rbOP1AnYGhHoQ7kBx9Xoj
Jnxc1nEmtXYpb30ZOeJjctQEWqVwuS+Sk5BuJSUkWucStBXQMhIQ7Z7znzrB7FV4dqND84uEXG4L
AWlLaPeyuJYWcTZzrnS8B0cCSwTh0+x/j+qYyCcyPhJS5JugwwLKp0Rcy5Xldlbkb0LptdSOknBe
WKC56x4UCCNThqCwePlcz46AV2XJyFUH9Y4d59+XQ0cHyBsLuX8MhNdOZkHpsyl4k3MCg4GulKy9
FvUC8nX6FECTI/QJVPTqcXh84Xk72bsh4yilVKPJ6lm0nrFD1ICoL3hYWqkFhaaaAqnWr6A0iqZL
5x7IKl3eJ4CSSD//3J6Q0T1cHKNfnzKZDwaQMqD5B9ZmAWsXwpaE7B3A3E68MObpG2BqiJv4RwEU
DE3IwFABhkOf++yco5pnEC3nDamQzCqm8VaoK5DlvPZ1suAtJt7pl/FJkOf6QyOmJcvaVfqQvjnx
eWA3frPyOZ2rTJlZSK5NroJf1sbNfxEncCyjVkyP5Q1RzJEfIBQE2RxIzRWHOFzq7Vic18lxdyKN
7VIJbZjJmjXc0szZVVLTDoQ7Adq6hWQFRfFFeo2f1ZpuG+AtQKzAyeBK+XnwXw7RL3oFWr+gvgUW
XbUgz2IGoNOGWgTQl9z7EsPN7ChHSiO4CgjvAOZ5PaV1wIIUFVB8OxANKaJStQrWmrDK+yOCSC/6
LjWrwI3LOR+3j8dUC+ZnLXG9skgbgo0G+N1rw0OYK4HTo/1MqD3nUa771up4VNTSxOWJEHv9a+83
8SOjCsGaY5V+FTM92vCi9CUeiu+Qi1urVMT0FAELdxhSHrglVnrL+iBd3f7SuYOMQjg6mQReFqHA
fP2hXcx6aeTgQ/3SHLXCPc5KdUFdlIWaONCfCRkjDSBI5BErNQlHm8YpW5QzQAha6KgT0eAIls5j
fJKN4LO1KtDcM4Zk7BTTX0tWq8dr1sxRKgO56SnUtTVECxCv+yazFGCOR3i6Iy+/a7pDUo53BAHf
pfBfchytGrMqfaNDWsd1X5UWzxghodL/WP1fH91/uV/p8X9+v/znf+PfP9KsL6ClVU3+9Z//u4bA
4lvkvyV/kLr4eqv/SL//OFdvlV9W/kf53+OP/ecv//P6X/Fb/7Klv1VvV/9iJJVf9af6q+jvv8o6
qn6+Al81/j//b//wj6+fX3nos69//O0jrZNq/DXXT5O//euP1p//+Btyfxd7bfz9f/3h3VuMv4dR
hX7y9of5Vqa//trXW1nhF/6OdmFtrMUgTwuudxa7s/0a/4SR/o7aO1KMgGUjJEENFt4wSYvK+8ff
OOnvo+K8BvwrRLzwl/BHZVqPf6T9Hb1kYMVgAR5FVgN5s7/9e/xXq/LnKv2R1PEx9ZOqxA8jb3q1
PdDjBxlAuA4A71GCA1H0ZNtGoRdzdc6jswRPVK5q8uFOiDXhq2IUjzRR2UAoAOVyOdHAkNmE/Evi
BmbeeCsGx4DycaeBcLXnDM+pDA0uQW8Z0NRpKlMTLtOU7eDA8yFHYhR8L5pyr/moeQ+IAntXhJpN
wYI/N0jpWJ0rqk3fAl8V8Z5vRKqSr+pSk7dpGZw9ZrDarmwy3XGdg592Ba002WSLkgCb6O4zhs8N
FRCuA5SOappq6ERFrgstaHVR3Rfod9GzHmS0ff/kJI0eMAqtcsWMPac1Zc5xnzQfJGickux6zpP1
GNkPvR1k/jn+P8x9x5LcMJbtF7GD3mxmQZO2MrOcymiDKKkkkCAAkgAJAvz6Odndi9ezeBGzm61U
UlaSMPeee4zV7X7cxFiFU9zVm47QZ6YTPI59DWEIS27rHEZHjoCuErE2fwXP4No0rfrRT9n2N/G6
n2HueA0+M+j/Q8+OYRfpRuBDb6xY4rPM1/4JCFNwFG0E7KjQ5keXiQHMccB1p4RQf2sCmFY9x1R4
1USTp7FbazemPwvDUS4wnsEuiFmx1hLToydnpaH1pGPykId2DPCp8XZBGm50QYILUldXytIdFST/
Cz/fpGnbaOmbZM5yVRajoJ9DrkNaRvAUe6R9mL3ziUTweek29ziA13+NsCvaUmGsWiY0i446ydfp
EQUjvORV9reYIVRCndRvpglBzTg6VJ176yRcp0o9F223T2lG16hiMgegrA3QskjCnD5aWGDqlQqM
nVmc219aU1J7evJvo4h0XM2Gh8Hr5FP/alT2JFMPeMwWdFOVcqBwpcegpJgpfN8XMvUPQ7chXpZF
EqAKt+KE+ym9mQJvo+27saFzt93Q3V/RnAv025G0V44bvfTgDXvaaPaWrTLsT10Yy/0QxAczgLmY
b8TtqAx/Ct7WA3gR1Wy37r0jIa23QRZwCKbl6Cf7aUuimoTZMS/IdnMqbU9uCxuKH4no0wi5XikW
eSVr/BD3/gPrM+Qkwslydh/ZxC50Ew2FfksuYV7DIKehLW0W0cMVmFqUL96hdXCiZGM55lm1tSpR
Jahflyzrb5HJ9lyYKu9JbYV+zRitQInle+uHquyNvVoEgc3pcY6ezfAyJWo/GodwgN99tDXWOTxP
/8NPmH5e+uVGDCltPO1xHC07BVGwT8IzVzF4+eRCI1nbgSMK1inEwYbNLIVpii0/dB0jB+531aYm
vFWvOOfdKI94VTvD7ZmPtoK/Xbg3PSr9xbqgWtPoyLpWn0ycbI9Ji89tWW9LT1CwMDMOjCwgDwF7
dKgxch8uF/mPFjT9aEv2Lu+qaSmA4UGcvcmjm9ktzIdq7DE9VdsZMHHddn9jnCqZDWBIFXWgwqoo
LQMxIyB62sdDBoEdEolJm/2AA0NX9YCPcc7pnwQI6UPLnKls3/0dOH/kbARHlWXwpYDf9Tit3x4p
SDNhNx7DeDlbK5CJzq9y0rgiu33g2e0wR8EvJ3tLL3wjUb120Bc4MEz409D7BF3vAFAAWEUFX/V9
5rsOcoBwvM4WsBobOnrUEqynHRuJVzMDbZ1GneWVgjNFf9DCIE/WA1449dUMmZoHP2Wn+Qvt2z+d
5/+SDo8qQKzsk9jWajN9g1xEKKzSGHBjtnjPsSP6O9rAR/Z88qwE6cKSht6VtbBBbVBQm6k0fmEu
CXF9HY6eOoDHC2UvtIlHWA8Hbxin6XIQevjwkCRehbEijSe34lkyBpizDyDWVBrpXlG3owTp8dkc
bo0adVDmQ8pKqHsvIFK8tEShJunyD+7l8DzlDGHoBXKDuPEfVMe6UxuNxSkHMauKQzY+kBAtesuL
ho15pUfxGvD1kU+mBiG5r9Q284eJSHYjcsbZ3/7IHHbG4M/vkxh2cf/VDVGVtPQl61xYZoP/J+/S
A03JSYKMbGCmEszoPocotWdqphEZQdPvIAgv4Dz/FrDUq4iOh6of+icVBL8nT0EsSBdcPkF3EBi6
VGsWNmPaN4VyoiS2B7tri8cGKWS2IRTpcV4LpVvhJJCGKBU4CsO1agmc88U2/iaB36P/kyfrF+zb
rDzfJ4P8LtRwWnvl7xAvVIkkrkZhlkpCeMSIuDrR3aYJQcIMLUllZNvc46TINNZjb0oZvwX2bds+
dRJVE4CXFk9bybW8LzqdDe+FgfZe4VabwTmaF2Aj3mfnyX3UZ7RMw+09y/s98z5TpQ/LtF6y2L5S
D0abUk2yxiopt8Wii832iy+fFDe7eLDHjabYDmFaxZl5pPN4Q9TiuRsN/JaY/JVlLUd8hL6ggTou
Wh1XCWd/yS/FFCPQtP0gsXcyBhg4FvEAURud2VmmRbVIeIZH1P9JVHtNxXiEr1clssuWLe+d806h
F716RRyUmfKuWSH/bOZl0lm7CwyChtaxo6Vx8d+U3LvDZE/Cr3jp65x5ARiCtCI2eUEL9OH0X5Gh
ghb0ks44ZpTESeyz68CDw0hUWoY50JIlLmGI8ngfwFV5y+GR4Xxsc7DKMz3v8ry9tNF5jYCjCP57
8jsY4CZISBlrNo7V4oINjxwGCPZnl4OShNdetjaJGhcGl4KY/SQ875j7+gg/itIjMMUOHAyN4I+t
31sL8Zl7d2u7zwXdWQA4XoiUDOav4wmd4h33M89mKg5ms0+mNXByLGSzkOIbm7ZudQQvbw1/pIy4
YwLXgqpbve90HI9tUezwwCosjcrx9jgArs63fA9Pw4YZr/bT18RTX6r19xHzwKH3rtTvJmxAdSX+
Uvpyfg6VAGuNYz42HZ1hVSagEQCBLpiirhp88PhYf8k1XEY2Lj57/SfnKaYZ+iMM3G6Z3CHuk10y
bvXWrhwkyaH2+X6d2ZFmBskDmw8dZ6vuDW+E1+unddEvdZK0OKriB0CCD84vZOkH9GnJlh/DGnm1
WD83AQQi5QDDIbM+W+0xfNHCnWbxjVd57EM8k0HUdhEXbK3SajhR9PEp1SQpC9Nf1YSkNrkiUtkI
VWXLyppoSS5wQOyB52SYfITPdCQWb0I/Tyg0zGwevRbXog3qpAUKvrUA13xdh6veBzap03Up10i/
2ChM6mFeEdCRixGzpGmp49giZVjHH0Vh5KuRsWyiRBfnwsPyS43vw7HDS15d1CFH6xWmPNd5jF6G
wdaJCXeLNz+1+XSGkcNDBuvxVYeoOOMCoTAIJnYQSNHpKVbhcw4QyIbdz9XPH+dF7LziIVxhj7n5
+7Aj5YJnz2P9INb8FURTs9v8+ft+oO9ELHAfgCrIYacGn+MfkwyPPjDne22660fEq/u4tYuWNAq8
3DUVdWbmXebeY9aCqRrzneySZa9zaEEk2CbdwSxt2/hZFzQuSbDUx7xGpGnjFeFvqn6BZNvtUaq3
WEpx1IhweUNi7Gfg8p8ht+SUZLyBuQ2OAOSKYZT2HoHL0RXpEaNIvLcedwbOBbPJooJcDjdH1ydl
lJGvGQEMi+HXaID6Gxspk10VCXhJROtO92lpxUVE5BpTwII/5YCCJL7xXu+N9I6Jnj61CXEzx9UE
CqU3+j8jyne9z9DzwDWKbk3vD00CZ/5xgwpt8tVuEHk9kxBErIx/TWm0Z9Y1eYcXkniv2bodZTdW
CPXZo2092GipkRuPxYM8ZTGGeymR3NYNuDWABE08SZt+yAg8KUZQ9shzNv1kIneVzGW22+LnKBdR
k0we2Dt9viNZBJdxV5kuCY7Mz02VZQ9o8HYkgfVhf3cR4/0byNZ157JDZ4tr4sD69fivItBVHHwB
ynl0cfYroL+5n2Ks0k5BObHTErxHQ/iVgLa9yOi1U5ijii3DrZ2REkmKAN1jPQE0mqKfLQnIZ07B
ou5lziavXEO338DILrsQE4tJqRdlM/LWDgQ8pC6k7qIxeN/N3YgaIp2H47xQXJha9tCKor6KaIJE
EJme71RoL4k+VpzPJaXQtlDvviRT02jaPYYu+iVs1tW2m14Cm2Heu26nYtXv4dQ+r0ms3pnff7P7
XUr6Bw9DnDBY4d7aPSVu9ptw7K5k8b/15J1UJ6IqlSmI6FnNiPqeMElwWEKFzS/wFbryOG40772q
0ENW+v4AamXcGOo9UFylj6xAuxcGXn+RUOFfx0IVB6eTENUpV0XXGM4WCBkZE+qKTtfbGVlEx2Xt
kxc+h3pXIHrqY06z/ifxNhh5y41XXRzqB4Slu2oeve2nR8GnWY3xGhiV5xeDWJ0DFA/DUAXhaHSp
yZru4ADoPYAjhBztyFv8oPQyxJ7Xgdjiv2ZsRwM5mVyv0LEuN5oor4cXSJ5jQw1TupVUL3QqaaDa
rg4WsoLd1IUjjGFQ567TXvbeMhQHNtglrwnSEJI34QvkleeJoWrvjc67kJR2e6w0UVK5GfjeM9Qd
G0rwxxFO16J0OHKrdiHdteiiFc23Nx9ndQ+G1kaCJ8Xb4JSHaqMVfLkx2VJb383lOMSYnaPhMKVn
Mjo0BvAHIA4UFu8LztEO7y1EKxpzLz1sUW40CjmywpV+06wvSSExkQlo7FzdQtq6W3sUG3Co0zWK
1PmQMtjRXLNp5JhrsrQ7bhpuA6Wmjh6cQuRjsfDidRC4CXSUehIl2bCJyp8oVnQvYoZxvh2yK5m1
V3VpAU0Ex18eFlS/pVGtvCx0w5df8v6eXBlxh8G/9lZ2ywMvSXeqh03dK5jjXV87i7E7hVAWyGIR
dEcxoV2rY4+4t0kObbRLY+wl1UO245C4VKbMH/WZbj4usCwj2UQrENcQ4pDjWvaPczawcSuHLFF9
dGBb709QWwRTMF48E0kKS8ocD+pIZCH5A1utb1HtBhsimRlyFNBfZzZTV+7maT3yLUvtC4x6efAH
DVyb/elkgeNn1TI+tQlJ7YfotvVhnuPtgDGvWFCDWajxFOIow21Ig+cpXhTM7tgSnAlEbTiZOju5
vZwZJ/tkzhVEhjEHUIFU+vt5NkqILgESj2U6hwskhNYy+Frjj1ASFBSEDBaneBcpjHQvqTaclgXG
MqoyfZ/8GiClge/1XMzLiViZyJ2/OXJUCTzYMCOzJtnDUQO1npsTFpTD4me3EaGHmFAVgfecah79
kWOx/ILHbvjkAqv/DDMqFF70INyCYbC30unT6JvhcwwCjJwsRGvbcfWdH1ZLQaD/EBwcT5mMct7L
cJue246NJ8MIfWKEkLbOpy3tytRStUs7Gx6l47oCw6X76DjTZ2M5UFUNPWHsrxliv3EMmDLdCPqH
ngZ/Zmhsjonpi5dxTvLnqcuHSzgvyRNcl6BE7OUanJQeF9Ugvbl4n1eWPE1yDe9tN+vXiicaAbIY
9kMGIhxzp1SI8f72Qfotxy4pHtE/JZWF3/RRB1SUU5sNcZmQPot3FrPAd5u0819f5VjrK/Fd1UWt
fJFgKN1kp7zd1LvwLGKKfiF46PwWqFfWo4YQwSiO6eZw0lnlRxDSw3ripcdx+YG5/HhiwQBfxFmh
HolXXQDKMkDbEhTjV9GFxYdG+hCu6g45jbUjln5Jydu9galUw7QOfvcZj3k5m0C8sd4lgBkpdEVs
bIfrFgXqT0DlDesIoXfzyP56LA+wUNfNDPtw1rhi8JzTXZp3V5/7AEklzpd7ks24PLNJBJgmaxp/
3tPTFKismGM8wNomfQ/siGqGQr7jxsgEgH4CtG9bHM6YDS4ZcIspsUipkDMoDsBcV4hvVt8cgkJB
UTnEKJLjW5TC8yLgUbwHrZxkkJItfLcggeMAGC46JpYm4BzlBM1aNByjDdnwz6uirCKIOngA8umy
zL5kJupOE3bhKUq3aNdlM3gECx1QPntB9yfoN5Q4NiDuFHJFHynN45e7dQ4qok2Xoez0q/VbNL6A
oPWOLom98IXGaFvH562P3TVIJoLNFeXnxKC/wvOenyKcMCg7lGxW+xr1QAhCQAwHXkxhGc+DhyzQ
RJepAiSJd+Hbcx8FwF9yZXY8YqSaIoHVvUqYISUEiOp8BXvt4nNcpwniNpzPa1/1H5NLXhTcSdZh
79nibAX9ljHfa0T/eChtMs2PonCHpYhRVMAgv9tI45NteVhzDcZ3x4JqjIcQi1OOZZ4BcA4gCrvE
w0pOsXLwevX76DsVIGExGrVi5w9r+tbD1GKNgsaEj2Sau49UszNoQOqX3UR7Ec5Gf1cUDqx0sW/O
0xj2H3xw7g+PI/4ZxHN8Is6rc9uqRkmC4TQQmUwdTJuPxXHmnmaoCXtp91ifoj0a2OB88Eyy72hO
2lvfb9HveEvh8jNlXtdkfcx/QAIVfKZDMV4j7Ue0Wpn2vqiasqXOPPhet/3yGmwBSDO5V5ibC+n2
tGYzAezuz+kvpuL+FHYoY/FD+wVz14Nv4/R7DHj20KJCCpo17M2XAuG2Yes83cAuF4d8Svx9t3mw
t86ybS+RK+dF8sla4EMLOTsXbyWf27AyrW0/nBLBfm1FWBU+RHBiuFFcgTUZu7RKC0pLQrvi6JNo
p3GYTj5iBXGRi5IV9y1pu3nXbtPFrAKOVHLK7wmHZ8BarMojmjYxD4LKUGC821Kkb+sGtqiMDmPo
td9zljCwYvR5tl3fkGWZDwNJ47rfkri2XvaQFUDsaVK8CE+jmZ21OWiMzVArtLjYTZMlMVRqA/mR
hjHbg63EHoZA+KUd57RJB7c9Znr4tJ36w4ytmdDoVSaGJkvK0wIovgqNHeo+oCcoHt885PVGZIq+
MrcAWGqZt0sXlAXTsqe5JMcxZwBi1hTu6Vj4ypDstkgGpMUT8FjQQ+OWGSVd7k0VAF51S8fkxax0
vGfoQZmvM/IrzOUZw4h6TeZt7w/eJ7JUtsNgkQUpsIyL0ajKw3RoXqKsyc03S+Dvg0brMEotKgcP
OELTqYwlnovhkFYuuXm3tFfYx8kVoA17Q/nZ74fEmAbH+550GpnP8IPCf+OeMTauMRfaUd4OMKQq
hiYOBncYIpMcfcSGHOF7j60slfl0IRcorRXACgg8H3nykeTDXi/qRAHtNu7e3ESpewr6Yt4Zys6L
i+hh3mwEpnV/j7NWc1ZZ0dO65znq3zi8RSoFTAyuWNBjLw3gvvJE1imAuhxuItuaAPDwd2ivxyMU
BAbxamG5Zn3wzNu5mf1MNCE1tvGCqcE05qfLBweUbUTFtMzvcQ/ofCqmHVlDzNLiZH30coXlgTqs
mj0oKXySYQcG9qjtfIAb51KxtlNP64oV03N7xUhhxlmXsh0XC38Qqh9fCuJfikIHx8UTrzpwDyG1
39Zmp2mczvmWPUDY9Fb8E+pb5xdU8H4pBsGfxiCz3xTAXchadQVv1fvJuj67pX7PgVGo5YBzdwG5
gPNzLiRD8YEvsy7D9pSG/a95yaaSYKe1mC7WUDT7Za57CFk1vQrVQrxIgE7BEXIC1O+NyzHzo2rT
/RNGhAeRZ4e2ZeDG5ohcQxlfpZE49Fo12ltuMM9uRss+ZrNlT25aqkg5+cT0lHwN1uTPSRHyDZMm
LFvb+/xczBRlhQ3jV4tOoOLcIBVnQ6ofYp53UQQcU2DKsjcznx/WLDqFAPEq469XTfTyVhR9eyOe
3iXh3D0HcgPkNue2WkYbl4FxW9kW+dc0YaxYTYMLL+saANXRhhz9IQYgFtQz93+6bQoOMkCgaVeE
AALX/RpRpA0v0euCowQJKladFinmX5Y5KJXnHv65i3yOwMjz5faQB+mzp4NfYUSReLPt4c1c4Y2e
otmUYfECX+XjTDuM7dfw6Ih3pn18DGGzPBfDzxEMi06aM8JNZhTiaq7jcegbvQFOHEcOaB0He8Ft
D4zc/x0ZWY8c34ax6TuIoudR9ech6m68VbVjnS0B8SOAu0/cIW39dmdC/uYAPpoW6vRFFKcFQJ7s
V14u4p+wIDaCbUP9Zh3T71Z4TT9h6pK3eqzU6sAda7fknKnpEwq7czwwDAsw4d6goLbLLrMTbXAv
d5Xvrx+Zzt61GF7QzvIf+DpgrCbrVI35cR15icg3KDToWC9IBIxgCNWOZwYA6XFdfORZu+TGuu+Q
r/CyYBq4zOTMLpOwA0JD+NmZ0P5SyiY3eNDP3x1dFxhZs8jW1i53JL2bClKBioYB9eABJC0T0Aph
gEdmlMG5Ld4oWhDvjAm5d4tcLj8HmiRf/h1z4/gtQV3P7/spH33lVajbFIIei3CqR+FxAVciN6OE
kVwvmKYE+yRcgToTbW53N946H1v/AmJ+v9Uqw0Aq5v72O2tRYgCPEX9QjFLMEZmp5gyOnIhODyg9
U2i1MCYjf3yHBEvUQYjBXfchCrOqnVP2GS2rWy8kjhDZoDVDoj1+Pqj4MP/blfp/Rfy4dL/VoIe/
839yOv6TLfJft/GPfJnVnz/z5Wv8nz/5H9yQ/xtkENgT/f/IIJcv/rV2/y8N5J//4F80kCj5B4z/
EtCQsVSgOfDBlvoXDSQK/4EZJ7ytQYxOAiSHgTP3bxaIV/wDUXF3EwhYLiVYIXfzkn/TQLwg+8ed
IQojevwjMDYhz/hf8ECQqnanAf2LxnNnusB6CTZg8NIElQsKTWgX/wf1UhDGGIhr9g5UwSkIqWIT
XIngnrgjPRneWumDrYfvsDZtHqud5XlybKXQj12xpLXMQ3HWoeKvCJnMd7b3FDoGH1bHGAs+6CKA
eWRK14pu2kJPa6b5RC0fjuM4O7TIrJLrdFbpek5SEf4JC/cpUF9MG3meN9nglxvhtQmQP11DpNzY
8S2eMd1sczuV4GWcOD59XIJqXldc3YDQ3SgnBLtKDurJvJReP95zq80ZJb8o08D764XF+zKASrot
uGva4OgCUOLtqstljD3IhNLxNK4A4lvWDc12b6qMzmvXK/I6TV8OVhO97ZLDEjK7o3GKz5+CFyr6
HZysrnPsxcDExatN+Z6Osm5RO41kOsxsrjEDPAwBbvnFB/oMzEOjFW5vEmaBiuithvyuWrr0Env9
DwLlhAZnXPDiFnBoTNATTaCgrLxrhj6uaTr+JKnDAHtOgU5G4R9f6/bTp7A99mcc3C5Bahdc4hHg
N/Ho2NEsLy0pKlvkTQaqxcGJPio72fbPUt0PZextPxLnHtdz4y26reQECFktuC9Qutdz8g23ilPr
e08YsyasrROxM/1yKeahFnxdv1SyLvs7XPKcB+o69UA15nfZo2OBMSG7lwZgITE0q8NxnQOwDFZZ
udycw2J+lqF8GFfiysiE4Z4v6SOCyf+oDNbCkZbHwmD4kQz2F11BA0aseZ2R/rQu7YYZr/juuuU3
jZMbOpuzUpiOCX/C7dZ5pBJu/ZtgbVUslkeRkF0k0DBrH+3sEC/sYDmvPdT4jQLoDoaE74flCHuN
G/MpxrgIyDxxvT2EMov3cl27HeZ3zyrlOw2jDs4ilECkg+f2qK967Ra0HdNvsgS/JRrxxblj1C8n
liHEiBRo/TAkVghJH0U1Uva49P0f3SVPgdr+hit6zIzOkEegs44x7IcrE4pyV1TJWCDkR3c/8nj+
0TN9paP/AoeTXSFywJ+Y3tRhOHF0hVGTEUzotgmCTflLg7nTZPfBq4nVr9iYD1NEfV9ZFtzU2tWy
UK/FALQc2Dhi6JMyQLvFCOY581yFGa4KP33plJWPE+1YiZtmYKW/BAd254u0UXhqPYgnJBiFgFfH
FAN2fpr65Ctco0aBjaEWTLvdsdjAHugeN3pOQD7JtK5lB7wsOJC+KFURfKcuOYUEmqHltGCiFNjS
2ITWixcipWGAZdKddS7EUap9lCHSa1P1oMjOWfUziLBmVhit4UXP5cpNbYFfSP6OKdpgsxp9I+A9
wPYdfnds+aqfvtYYXT7yKMZ3k6ffLecoIweDtIgQ4oBtnKqY+gimhGxh/LnOawDev5IDJsI9Ad5R
pvDnBcbNh2Rp+9JFLXoW33nuZNTGRzwm1yW/E2biotvFOHWAHkMXmMfHggAM+ekzkPxFlbusl09+
qmN5y4BjTZ/gGIng0HYx6U6FmgKoI3QmxuxAXAgEf5kjgvwB7jCB0mtIw9qH9xz6LNO2d2iTRr/U
KPKbD4BH1YHnmae5XWKvCpN4PFp2ZyhFcJZJqhniAlSpM8vbfTvF0TtHZ4Euxvmj2uspSn9TEK06
WM0wlMKaGYPTmW3THAF1oVNReQqIKVze+aSrlEbM1No4D3Y8i8fZDo1xkNQ6BAlgnEaKECEAPL4q
gWAMj1uYZA3RKt8DRaefAtwQ4jg2fA4D06BFJ5/GRl6IwpQbuxxTFgAgW8K/EBR4lYzfYszmL4PG
SGkgqGlHjIRQU6XuJQpGYIpxNn8OKgcziZC3qBAMc+zlu4jj8TCPVtzAc8TWmWEAmEDfW9iDDNXJ
EwjAnbadg9nmbPvznKwXKHShe6CVSMcqXXCIGg2HQNbQ3uDBD49rpEtTFPs+wnv3Agz6iGhw0roD
3U7BKmeI0nYy88TFFJDX9uP82gGcx5SCfIKB1BRkzB4wz+hgMP1ni4F95Wjx1rQ9iC47rIggnMLk
rsztZsyW+92CinaKwDXh3jojemMhJ6+Fpa5Cpspikp/wHYrK0EbAj5N03m3YRceULm8p/CeVMRtc
5E56GzECmcDpMtiS9xFX2pFLPtLdZvgL8RMf1vV59EpdKx4ssKgKLmqYDNsnPnjiGKMPRMM5wzHa
kipNAB6alezxNvfLsICO5hAZxfnfvAcQHikwYFokh9ZB0fNDRB1M1DP4LPHEAvtw6O+w97YVM1rS
isdVOFAyxF+1eA8xnfck1TUILte8/YxiB+xw6M5Cj4+zhJlT1FZ9tICwwvYLvcGrwDQmL95az8Ji
cHvGSB/CtnE2SEUVuHRSlMxjv+fjdsh89dd382MWCX6T+ODaxkjsC1TeBNZ7MMlyzdQM3XtfOCCd
6dC9FrH9IuuN9ABUE+YV+1VAdtghf297UBhiL2CVGpRLuEoBhiAMFlY9rKvGDIf/DL5Z4wlMx1uI
ibIWA+jRwd0qsydY3G5X4olD6iv6kMK0PenCRyS/IVmsAIDpWfEokr7fm5i9bu2XNHMjumVntvWY
kTWoHbgVZBwxlGAg1vuVizCWHSSulzsZLgA/Jh9i12R4AmMGWQ8UTmrZpxnOZeuLg84HipDntDh7
ffs3A/uPx94vroZDPmAhjUDtLK9HNPxz8d/sncly48y2nV/F4TmOE0CiG5oEW1FtSaVmklGSSuib
RJcAnt4fj++JuOd6YD+A4x/9EVUqkgIz997rW2tr9HzNAzAuY3EosuV36+j90iRxIuxjElTviepu
2yY9atCWRAQsfKiZZjHIqKpdOVGLSf7VrCleXWwKvsd3UdX3RcnYpxNJuA+9uT65HkNL3aB5znuT
Rp8DMqrMHnp1STOeLa031gKxE3IYR8/Iv5d1FtQ3L5NULEv1D4N51W5/FItf/h5bwS14H60iOlTI
w1pZR8exNrMVXZX8LaHvr0L/mSrri96fq//SqEn8Ree8cQpnKxnwevMQlyo6jJn1UtmV2iU5Y4y6
CKvfrYlebSMwsOTcY0nALcci7duGgWZS+j9+7u7EQEmjI8PpixDFVTnjt++eIBxJsuw9ACavfbWY
WW89Ze/CxdRwXVJRQ5Mi3XEUhsg0olCb3rqrcsIRog8/2TnFTZ89Vpm3yyfk+T5b0y2oa/IAjPfq
oTNgCiHIfJAHHrVgQ5wDkzE13kwDV4Zo/syyvWmH8C4qbOuksxY/Yt4dSUX1123Celz0Qk6wXdn1
+4q1VxjzGBQ03Qf5CE2caPbrRGbajcEhQTxnfnInB6veBo4bHpWj1Utu1PFKedfz21r5j6XdzzFk
43ukP6dSx6OTQtIu/xzMPQZXllm4gpOBWaKQsBFDMfb73FdBnBrGGexNktAeaF8bv/HvIlsekmjt
YxKdNDVR1b006DUo6b5cv647AWpOr2W6uPOUx6Oe1304OCa2HST1vjZlrFv53HVcMXbrPYAxze+r
068/WcbPHM1G2G56m/MM7brxIRrMy7poKuvoHKz6VHpKb3Kn23Z2wTqALM4X5g9lsJ9axNfaxJ4e
dp5kr7lVBUR2Lf6wiap0+l2m63N1pQ+s5UYPpt/ViglVk5ZbldmvlvJvukAdkSxO3dDFZWiVUCDR
hQn/Jc/wrET5HetGXsdq/iL68C6tH6PR+1QZawAD601DEqVVeJ1L7/KQ68kAoz17NpDw6qPd9bJk
q3x3hJG4sfP11skTm9Pf8D6Us81Gwk088cv2nfvK6P2s6njF1rCZaVw3jtDdkcXPlCH0d9skJ83Y
Cx7a0DqkDHeiZfiaqsY/0j1Ahw3tVvvJkRnDVRYhWbDlw+s9SJtkKpajHc4vrmBXFawLM9CheI64
ZNOqOHSOOrlmfKEQPI8NVCZEJfKEXs5k51MTvOpwjMhU95z7updfXmadDeeXqqvPqA7S3YjqywqK
3eA9cq08e/ylTo5mV7h44rtOIud4yIqTGs/tPL4WrrX1s/Fube1863X2j+myv8ks9mOS/2YFw2VE
loZZyt5kP9/KZeK7zbiZX4uvjkO5UHF8KKw8HT0B+NCK/sf9KnbkmNjbnOZuV5b1q27G6HfOrP2C
tfgoq2De6nLc4/C4Z0dZs80CvcBM0xMmrnn1W/ejLuETgii7Kwfrj14z5J3qJdXgR3kFoIQ9cByi
benq4MzASDsAneg+GgaNJVhQ1q18CIO0+6UlmzM7FjevDtVpG7SPpQ73ZmVW62bmh/BE3qJyGo4I
QJjB4VwFLXV30Tjt9Oz8EaoYUXHdb5X6HRRn6m27uTpaxVzvO6+IXYU9sG6mDR64Clxqqm7QtKkS
5R8Z1JwjUUiH7y2/yCH9TLrmmfbelvgXggn/RLQfxnFflbqI+yIADE2ezEgcqnKeEItRxYKdB4XA
zPS77rtjaOZfvmrfWgr3EppxZHIW1OVWhzdRKffdQKxwc0F2eAwiTz8pL4izaTp2klXDzAnb9HNc
y0NmXsdRBbed1t5mWP38oyhCxHCGuIQWpvop8Se2FVUPYxClX0maCQDmrEz/Ju643jJdJF5ANLV9
4omymt2Qj/yCKUg2KSThCVY92i1Z6DB6d9oHYa/iUhQ8e1qx/xEKfnyt6nLckrgkTmXgL3G30Dyr
FWsG5kcGtYG/7YFw9tTzjFqZqm5BnGw0B6jAdR177gqxN5H4VDJdYPBFYp+Kyo622tPzUWOuPiD0
fFhOWr/YVmfR0CXOZzmX+rUP7OCQdtW0j2CND7VqMbrLsD/JYmweaGHtR+Va5qiU7x0V5h4++0qz
xSAN3RdEeKQdKxXwjFayOE/eqnKPf7+hzbEYND0rrrIzEZXRZrVqdNII6Soey+lql2V4zKXhF82F
q6WAas/ZAGGuY46+GMbbtE3t+9pX5lzVYYY6aorlm1UswbZb9HziBGpOSZ8up6lJrPMKC+ujIG6b
vksYGGTOHqRz3Ik0mF+LaK1O0DvzW98GM6zQ1HAB8DKffNCRH7gUEnzwXJMvOqmjyMx8P6tq+S68
iKZXVMDyTV22274GmtkGOV1QwztrLgXT6p3dtOthSJN5G5BWcrB4Hv4kY4+/01uKTw7y8wRytNPr
JI6hCIc55qaa/0ovbNEvJi/aOsTGPhufies81vLiurNAyVdSHaewyY5CSyI9aNUZz16H3ZNbbNe6
pf/V1XPIfcgyWgwVBCjk3m1VEywiyI7ajvYoGCIFk+dA4wQAJwnO918MYVSxRZ28850h+JydKn8W
VcHnRexVfohEa+1bR6jnyaTNDWSPe6myqYgrW9wUVlaQBOAL0FJL8mOMaIbHQMIwJl46vqck8HOm
DsP6GGSahiQ0VfmZZDXFxtxDBThUt8dAD36xyRe8qHKmia0IXPmuRTnhg9WuAdcE/MJrn3U3UEvF
2bOa/JJTHr2RXbCc8tH1bqwsS7pNQParRbaJo84u/+pmDQct92XTkXpis93klf6JBSqsWcOUFZyy
rN4Naj15kf9oezwDdRc9zWPzx1HdQXfqiswnh9R2wAMIrRgoOPqwOg1qQGRY+pEJQBM0qC5l5S03
bVZwjKiJ238zu2lOrHAdHcLMENCt5unZZ51D3EFLZJuAvh6NEKmY3qNW+2iwBPHEoj1cLfdunPuB
empY1gR94DKYWyZI/GE8FGpIyhgdlmYnMVCcFv/OvguxblV9WvZgBeZPODSvyKD2g4WsTh1AJJhr
sL0BSztFORC3HuWP9roGt5YMnogt2VdhjReMLfODuw7jsdF6Sg6dGcnODQbNEk8EiF9J3X4UtX39
ppp0OFVZjs3qakkni6ztshsS17xyNxQcqWW4YhOa5aenhsUwJQrnW9Jz2ci6lJV/oUK2d/ViMW2t
XAcEM5sGfbbbRpO3MaiD30XoTm5bt9+lszLzBAFL+I3CiYHvo20KSm3HoZeiGBmn97StoEPXsVw5
/RS7ji1nJpArswUZ07ruXvCF4UAL+LlnlXT5LrOC8rIGcjrmToIcFrC3ORHjrXHacOfak/PsyvVa
eqzhdDLSLpkpgrmfBwYVXK9F29/OSuIRJvDv4rQKp9Q62USCGTpEvlurzVCF2CyGMrusog2sRwG3
OYpDF0zjp61Ju+8N3XDu++1m0Bia/Wlvpe4Be8SlGR3z5AwV3f3oivkrKBsBqEQdQsNcsPvYT8J0
m3OJn2iv9F8v69P9GvZw/StM5LbMvPR2rtL5ZvV7xiWOkxI93I5NcvaX5sELvZbip0q6x5J0yY+E
Hiza6FGDQlqz5NuW4wywObHzokNpCpLfctQvRdMzWBxI0Z3sAS7f8WON/ciFXjkw7pB8vFdIzgZk
CNxfgwOOq8x7xFKhS+kyaSuD8uxw1tLaZB+ubaVHU3bvfpU/2PPwPCn7h2Nka/goKUvpw62rb6+l
sAC4ktLEWvRvjMD4I4t6G5Rd7ny2buEDyHmWmjAWjb+1ZE0bNr5CdSH2GhYI6ODdaSSOjNI+qE7j
myndBzPDtAkwnsoLtn3RWMfMeGQR4dIjJXV4ZM70kNXzPmO2motnd7WDS+MVnzPnn43RxaFAlPoy
Yk54tCyG6T3ezd0KroilkOIErPQQXl2lAfO6dDH71FHOB+HnKbZD6W8BvoKXrPN3IehmMYrnhfn8
Zg7D+7mncoCG/yqlcyckocFU2GM8Yk6TXr7sW080Xx7PSsupHLtjeS8KlOtUqx2QdmwC84uE6uGw
irp9mkYR7hw5X3ThvKJRf/WD/2fIX3oVQA00OwIdXHTj16ZEgRhnxcxpqMptUrRLbHt/1gg6V2XB
ixHR7YJnlF12CXctnJ50VjB0m2FK3m/awcQNszEvaR4mpnxsvTvOLcanXO49TgTwvF01QEAUKWpv
wL1eSdYtQXxHpq4w88xQN1I+BZpczK7uns2IjzAa0w0N9MWs7gGAL92yMk7ssqX8m/YTgukQPE1C
58eCOu3CvOHYhEl2W9gUebj7965VqwfXpi8AcvuLGas6rk1TPzAgfrrmKOF/oFdWxvvle955aRlu
6ww77gC+3GfmiKYj38Zmoitof5d+uqcv0vEQVn9NlptDmbZ44U2ai3vMSNYL9HON7Uz51QFW953J
wc2IX2Bjh+Z36IzbNZjno5j6R7003+044uhQhhKtqX76JGe8JX7m2n4NwSPjBsiPJ56gvSzxskMX
psWeicqLyZiaC0wXiWiLM+Pn9dbKlN5XhsQKWWI7DnwILN27l2aZP/BOnqLE5pNjGrYxVfPMNN7a
9JU4Kz8bDt2M5wj2CfEIMePkLWSCwdcHoGtec0teL4RG4eNiDg/wgCIWtuaTU9tmcsCUbDZrJGJ+
WzxQmHqKLgUrH2+tHtNCYYXmcR5xsg2CLjaNlv1CdOGOzoDdTONQ8A7XkDt3vbS6fITICncslXgO
HDArO8+djxGrCws1hH8HLJxkmyha8ns/t/LNxKakTYiytp2H77DrvdNqFf2vBYfiOxf5fNM06Sf7
nLN3uSbhneqJ4xx5XBLLpz3RV3kEf2vS6jNdEb5f1G+FGdQeQXjdwuU7EfbLxYfmBQJxYlk2FzXW
h3Ftd6y0+sOWxOmbsYfFSAphLHKX28GzN2Y2fx3OZV0Wbyk6TIM8tJ3m4rgyxeFEU9jUG4F7Gq+P
4/M9bWeb4PfiG4xmX2NHJDCe7DPDEie3eNEdblsC3PFKMKi2C3dnLItfEm4Piz6OjPHMsubNSMoC
8+jhB8jlbS2i9IKlPl6SwN5UHZcKFcaG0OccEw77OWR+rrUApvWYanNEp3S4GcT1B76ObnfNo9io
OnxZjfs1BdkN4O3ZzoNjXhaHCA4rKOAnm/6YQs97hdKXzEr0nRG2Yu1AgpjjcFRHwI4xksaySWvW
gogs4lDLeZPMrpr2osf15PRsd+yBuWFPL7X02L3UlsW5UJYF+Cu9LWn8z4uqXi13/kHF4u2u92yF
IhBDXiuE9A0rUwyZOsdu1VHqG/ELj+fL3LHJvq3Tk9TraZnVjartW6/zDzki1gbV7yaT5szFCCKb
2Tks3bWx9FyMdJJWJEDdyPEzbzIR3ZQ2lnZn9V77deDJMSbchLNnn5FDMAZW24mNEltt6XeFuh1P
gZK3Be9k3/itha0SYDf0qNvc303+3psf3SN2WDz6qb3C7K+Z93dI/I9umDddII9N5doIWDUDX+lG
LDdwq7OHXxi95s6d1ucmy9jD2b2LGVmhUu1u7CGqkjuNoZ/KwV8wwKVynyfwIBEdJgj5xnFHa6Mo
zygbEhtbO7dibz9OOifnj88hz8xeJVhkPdhXIW6GRFbHFlCWeplRQ8Hez01qScATsfPsvfEJHszX
Y1QV7HpsG3JHgZNj2v67agZlKj0bpSubzzPgFHsoZfgSEIrANWensVUE/T0bMr5G1I6ptw5XiXNi
NebWdwDRiRVg6W67fnh585jnF0PaWwWjG6+lpIEpm2fNp3BZC5sD3Paf7YLXBzK0w15GdgoZiAsf
NM+dN4kfX3zlU2c+B/TDvRdgay6IVrCCTd+o6C4IwsfOS7ZF4N7nLXMg01a/CwJPNjJaqbinXxa1
xnHFohdF45+O54uUxsj8dhnI5jpkSD34j8JJjusQbPhjB2aqiBqpRCHnap85x4X9JPxsC6CBoa/L
X/TKkvvMuD/+uq973jFLV5sirtPkzenyPe5clEUneVyJoNvMZDjoZH0iDfRRwlC5FRJJUv0kbA1g
og2vL1Zz8EbKVq4aQKX5A6vCgbT8WI/OpolmbAe5ukkMKVC6ov1cyU4KiuqY1+4parmrC9GXX1wo
CVv5ZLuvrf7QZEzX+6bpYrgj5jNXqEpV9T1frSKG3HuiF9r6AP8bRVocBgTZxLjaIcwC88wEmHHX
2B5Vihhsf1P4H6vUuq1bevs8KL+TnvCzsnuVkeKr50bAuQ8oQtuJJ7mwOZCb3mUdjL7UFIXVa2nG
E3A4rrqQmZo/Zr8ru9y7K0uTs8FWT3hZvoxbPvXwzuyzESfpDwwfs5uoBRiwk7ciQMFv7fanasAR
Fis5DFwhW1tkV6lsYejvJdDvU3ZbpfYn61kwLmAO2di9vBHJSO6rC8swpbuoNsuHL6ruNVuH6WAs
hn8BQ6GYmvE4LNb7LItdnWpGdJ6J4UDMtsvXq83gLKvvMld3A672aEm5HefnVCZxKMyvxm4INxmw
RWn0TKH4YqnlxYR59jFO9cNCs2o6BtTttCsmlmGPGDDDYbhx2vGhXt/J9wBrq2AHoE3L4JGx3cFN
5QFr0+5Kxjg8i8rtDrPN8K4JFk7nPiSoGBcNMPfBXfq4mrK7gcDRapr4n3C461uuZjxz4Ar3yAOn
Nrf3c+N+WZpzP+kGzGUY6TnjI2x2Y/84OYC+DKzbOhkBs3U8ub+rMdkkCH+RxIPR4A4V5zS9lgLS
qC13Nh2giMOaGzG03ixdoSvb000fGOgfVsW4M5VSf8kbteeWjcNp7EFlna01HUVYUUTy7GXhYVjS
r6VfNkPTMl3DVcrHJzjjyiR47pnlF41i/az09rLlSo+KJ6fXrymbcXCN7diispm8VMdckOmPm3DK
Jm6znf3iRI+/6Sp/t64gTcmQnDofu6Cd8c1yDJ6g5FVY07mwGa1Uj5SbZp+jEhOmQpxC/sdjs3Mi
recBv6eYEoISkHaxgwiX3qKzkQ2cm7GTp9Zfh3i1XKa4hEj0vMzK6aqYRLV0603ZsV4hAcBHw349
2Ko/Vzlk1epvVFn98Ur5OgXLPTO3Mp6Z7fv1zdTpYx1xeXk6fbT6WpHhJZZ5F4iFOX3eLn8dReuk
8KrPbGTA8sx53z6JqPi1eueIdIOldH6BgN4ZRJPrEl86qrbfzVE27PKiAItoDkiNKd25RR8d8mQv
3I+7Whd3bqnXl57ylAMyZeDKOEUm8uwt9S4cyRBb7fWrp3DCxPkrKtdfYW+O2Riik1fRbb6G+qLF
mN+BJK33zcSaUGel1FHf/4mq+48Io3+LLPr3wNR/gmrEA17npG7kEK70X0C1NppWVWAy4+gKvHuC
HHyiO+qx+K6DrnzVs2GQmtVLcJmnlg1NgBmDszMlUu/u//JK/j06CZrvSt6xPcgLST6xiScDqftP
WW9ZRqFdDXa9Ad/r/0SluoLCzATLTVnVBV5vy/pmbB8+l2PT/woHjMMIl/0QW6tf/P3ni/n/3OV/
dwShhf/jX3Dj/xHC9euai/Xf/udPl339+c/05T//2n/Ql+E/hHCvUVrXYM1AXhf9/G/60vb/IX1g
WtLQWRzK7+9f6KXjgFcGjsN+B24lcjGJxfoXein9f1zzvLxACEFM/vXH/evV/b9EcBG081/QSxkB
cduCqFoROS7P0r8/RzIjQckDeNtkvl05tGAGWtIpe8pvQJbx3cFIQ5qgVfdYaVzM9AQs65l4LpV4
PX4de/XlBY/kdajXdjPzGykXi1AlVMc7ms4xfDTajRI2Cq5Dop4KKbvpUuei1DtXYDE+otPmh8KT
SXJ2TGsPBAbWYxrFhMWb6Ze/Cofx81LXLo4oti1jPR/0QrCNbQcG30KFUAGkoqzksR4Jgoo9GEf/
QzDib+moeNfJocixQ3qbVatlvmcBy4zPZK2lmnamq4rhxQStH2CWl9G8nUPMfPdXd0J3KDDq5L+E
Y3mc/dnaVp+91QePXlL74tEbfRme/UYjMbsYZ+vYsWdkjoq7uDmWUzeFz+MSNB7aLlN2cvYmU5ef
Fckj+XEII9wBsTMQ73DCrDtFt1MzdE5McRoEy63LE5OzmpeMXuERQrNSodt08/SWvL1mefeGyFrP
ZtZD+9cN0wgn2jA1ffYHzwqSDnqEYXgk2WSsYPzJwXeOBb74AstFmncfKQtE+rvMx4aDP6U1LP5t
3Tz8CcnVG482ZVr/dykC3ItMnouMS7GfjGs57NQMbSLZSzABV2/Tbs7SOR78tVlh8viV/Myi9L04
q1fb2ivKE35tuiIdYd4MZLLByhjpEr21uIwqeYOTsnA1E+LVZHwQWanG659nPnxfjiT/3E1RHa1v
1hgNmXu1UTFWOk2lb/cfcrZ79YbGOOvfyNpN88DAh8OW+KK1z55ZoSdvCuMWv7EWDafEwNABdLzJ
xW+/7aa4hmLAI4oQkl8lTCmvD+5jWtAPSHysMcqaWTeVTqxuUyUJg8Z5nsuHPGkC99VNpBrfNdNv
uDQH6yn5e5kRcZ8JhgohGC/m8oAKzMOkUUbVczk3uNcQbpp9Pq3ro7KGds8v1QKzScUssJB7PMZu
RAhN7xW8nJkwCAwTWe6/06LbJGsiV0QYzyKTibtiLjrxYKyISLptEvpWhykoy1A97FYu4yVbsgxz
G3Pr9dNHZiT02bu6ejHNR2AppdMywgtUOL4XV2evltY1Y2hYKpfVweTl8A1T7/xR55C3I6uGBumQ
7KQT/ruN8Gj4Z2FnDaK46KbhyWrXgqllilmuZKTUFHxx2Z8nrbdsWvrpc6miyHyHEgPsSfiV5R2t
tjSk1y9t4/x0QhTN3rbGjFWKRoMQUHeM4waTFAmM9x0d4nBcrb56kq7MyZdaNCVR2ukCM8+C2i+J
6xHUSsQAXbN9KujmxWreqbp1GtOGt/kmheRc78iugowL/Exu1ogPFZbHClHLEGOPKMdesEf9s3YS
AdLfRlhNI0zsjUf7NZZ6CxiWX4oFQ9HVmVW4N2odKoK17EYyWlQNSYWiTUJnB15cvU3VCNC9dFFx
Y7nd9NAsODBiN8/9ETVVIq2Urle/jU61/lWN9G9sP8MRNGbmu3FCnLt4NZ+qNHxblbc8IQZKCGre
NJ1xqqy9cfriUBWWzzh0nZwtBpbkzAshVGMNRHMKdGYf1uu8MfMhrDdYA/v3OZp9b5NVVvZFsID1
WsspuR/4mXHhk8tZLu7y5LFyAccuESBajculdsrqOckr80i0BbwtIcm0xT6DDJXVcq+ttX1v16h5
yQNDxIcYbOdnIvYHbJtleSAntLmEVQRmR29gPyfuuhJKhC/tRwxu8BaUDs3oPMphmy2zv+uGKi/P
o98FwCmh91v6ZkaEUTD8aVXOoNuNU1wG0nLSeHKUvk8jK9j5RoXFzhadKqGU3fnv2E0vQ+fj/A/M
VL8xd9DPnABoATYhBN2uqqziNIah/A7LKbrL+ms75dUJcaTOcgt9pD5Mmq72BZcKG4LHsptIQyPq
gHS84JGPGbKxioqPvh1tTM5NCBUX8qY2dSIk60jrZMq2s3BJuNG23eLj9LtXw2VPFOTsUDQGk5RP
BIz5nIpB+laLYLpNsL8dhLLls5/23TvO4JH2xSfogXyQp1aCBelyFscpsM5LmDJzc9tnUczMzWRk
1P3SW8Wxy8myc9vKTFvToSEOuLr5/+GYOaBIpOdR5Y+kwp9dI7wXCMlPqdv6bM/JpUgjZo8lpsvf
dttKnnohidYa79noWj63dDPxYuOMGAkNInavGYhsUZehIVELZ2H3OFJq3kTrtRRwW6d6z1QfnB3H
t55MT2bbUDfNPWwHkUiFlbxH2YQkWgUwH8KzfsrVQYyLdD6WyKmNfJxFo4tTuzRofKzOAVCYp2Rv
iTy7lOv4Aw5+HwXZqdZavSvbeQgMc1vJrs1dnnXyVVsZ2XxZexeUw22HQHbK0zazkBwq8aOKieW3
V8tB14utrWX627JQYYaELI26gpNOJsqFHh9vZGFVFIAjnD2i2eq5Y1odrUY9M6Mh/8Vfvx1XZdPW
D5prJzYy3sybm9bU+xqGn26WtaLtqXW6otzoVkyEWQ5XjGi+ocgJjxyo0aVac+tQVUSRUAZZ/ofG
xp18z/5ik1hU1vqpKAXRhy1NUhwRhEb/AST/ijvEdc/d0MzPuE77Kp4sNbZtzNbhaGBoSLF2rBKK
kieIEBO8l5E9faYhPHHcL+lyzMBIYjP4IrZa+6dN2Jez55DD6MWVfxeO/ivQLWhnhw0WsXuFGSLm
alR9om/clhZTDZEdTyID4yE/gfNlZMBcB0LflvM1lcXP2n2AbrmB5C0uFdsm3vhmWKR2Wa534MVf
p0xpmewbSs3fczll132j11N7tBNaKSLsCB8PumX5mlMLk3E0Zc1wL6W67g9q9RfUprNrso5wAtuU
H5PK0ZsGcNtY+RPxLR1Wm33eB/0uX4i8A1a9R98Lk50MA9aUpgCkFsD0gitCVhc8dryeJCfx0KwX
VqLqZF+1dX1ZFMRwVC9EcToTGhojQHtv2ZCIqrAsGs3KKcHgCRC52v4TphCrM+76yTUXV0FYttkM
Gd4lhfmO8oJcCaJ938PCK94Wa5Jvs0qHpznyGrKB0Pr3k1jCV8SI4ThNRb2HH/heq0AcNeOZOMlF
eNvadXXb+KbfB+FaflfGQektpDimBRZAHY04ahu3ugcLwyTj52PcJ332NBlZb/vUsnH/VtULdPd6
9hzPfk2D9qXMBH22DsWhydcJ/UEjFpbB34an4TBF5HlgCUMxTsnCmYrpiTKh5zLNZLXVOmJw2evw
wUGvPuVrkNx2UcAjG84YGVehblF7/2Yl9DL2oiGKPSn1U8dv0z33NLJxP47Vq3QrK27gNA5TU6af
8K3+MV1CvnC9Yxcv8MPlQfZVfdeYUX4YiJnnPq/kzDC6nUu0Zis4sA6J8jSol/ReXhH20s4BNFQw
eHi7YQm2Bc1bTW0Ggrj1cufnmvhFJgz1xaafRbAzLIDstkUWYKP1ioHLHxxq3Dmt8U8t4QU2IYM1
NYPlyFOHZpDv6iq0sVElnbLOYbhiF1NzSIoYeVovVZ4WEQ8n6h564gj3rhz5Zjmd9+P5S/np6NHc
ZtFAtbjK7mNxaideq15BzOeE+G6Gvm7/IAZWZxv7zTUxZZy3C4TkLnFVG6O16OmR3N80jY2/JpR0
/UPpGHk3VXN3ILoxIuivGp4C2/HuBhTWAcaIcWhSXvdp4vMg6tcZNUEHY52diVbEJVGKjifR7YI6
iGdQs+JW50iOYwu2bDPiINTSmqxNCDrpxdLBvaQg+S7SCwJx2/Bsl3G9ONhygsV2XNzmLp0gT6y5
i8ageJ5XQ96otaSqvZk9NKFUh+6TJjH0yCgbXWnqskBh9pL9i2mv8ziT4xdderl425Fhm7Pp08Ke
XxEubjukHIatFvwThbZIj0tauztKGO/BVZN10NjjvnC54qYpi2Z8CDmGCWhkj9Fcrcln0FeQaHhN
oP4KRtY7Iz34tgJ2lm1GWcPgK8pnvDl5SYyr13gZDGOfwbIFY/FO3ApFYOl3zwmxJvugoW7cpIEn
fmTIamhfqfxkccq9EjuSfU65jW9uyKc3DKz1/Sg5n2y/wwXh4izaEM5t3Y8rbgIzTIKZs9OUv5VL
lsLEBbOAvy/pnSwgztI8AL+G4A4pHlxxl7lFcBc10vwhbcXbLdqXX1PTZARb555QWMRUd08yGnwv
PODlf1F3XsuVG9m2/ZX+gAsFvHk8MNvvTW9fELTw3uPrz0CV+jaLYheP+q1DEZJCVDFhE5lrzTmm
qer5NbSE/AHDBsvpUm2RSMGCKC/L0gIMn2OymMRWfNSTALFw7Otbsa2F0ubz47+qZQs1MfOHK1Op
h4s57wBXTVMDWqugJuqKWiutEz16IQIhuE0QwhEphay5pRJB2gl2SndC4Xwpqfm86aO6AzSSG/EB
5o+5axusw6UwAecTc21X6eY8uZqo3oWSBPGo7acrfOfxmw5pyZkspdtXBY9iJ7b+ixbo5GJpzQLh
HJNLIP8oINkwDrCUxuQilK2UB2xsnuCMWBeRL/orebQaT5foHetid0j1LNjllgYg1eT0HaTd1ZVJ
CNNji2bpKJc1G+6hiw5hhj6TfVsynTSeYkHWNqmf049oIiUenSjTlEfN97O9LjTlASYzAeFKcdXM
i4dtlKQCn2YcweVhXWTaVbxABEH+7qSgA4PeRRqYo6FObyHYQKoOkLEwoaWFa2TsCZm/M+kCmWNz
l1dGA3ykmPBiJLjHVQeaOBGOwaBbF0GgFyUf2nIGbpCHbK6pnrCohkOPMkTUMUBIco78VgPBaNRj
/1TVBRKFsRlusGxmmqOOGjkgiO7NW4gESCzyeITw0tFG3UMaiOLnuTAsUGpLK2ugmadsVTWpRlSk
etasWSq/gnA3XGjlwzm0SA0YR2W+i2bcPzRRKjb7cTa7+KyQNOpJCG2pKCNvBqlTJ8+NVo/jddxj
EMUZFlGMr4bgziKVetOMKnzKCl1XFY2o8+hsihrmjQraMk6WaTOMtYbCG9UfTj0qufjegwlxTDzV
+Q6lDWzHAWfEIe9yMfZmKnBowGcFN6OPzTYqKu1VD8Rq7SdFPHhpyGrcMVhNQdIFfpwIqfgG8oki
SCGSzGMZ2eA0EqiuFdvTecB3yBqe8vwAsnA05elAYQdwEg3ujO4rdlqHJCza05MoqXYvlhXdZhUb
B8HrVL0sGnxGFmUvXStpuybsW7szMEH6HWaibhBeRMDL7HsJTshmZbzCI6weWKAqLvWpBSUiiych
jhDkpXO+lgeY4oCMjGMnqNCU2jwBHKWwEROy5AHSdt24ZTAhxm+yLLFVSUlOkymEXlYjUeC7Cj/L
NK3Am7VpAuRewQ1c0gaQbcQYALSiji/1wkdN0+QgkMNJxfDBlis911FyNqiN8KQcJQOds0PLFefy
LI6Ksetm+q2XNVhn6m5VO6V7qh2B6SaRHGKYGzsNjr+hCKhJy6YIzgUfu1nt8WQNGQK0JFT1Nxw9
Xf7cBVmsrRKtrtoUPU1NW7PWEZLdRibTxwaDawjfzvSTEZWX1pmE1PeV7gtrOevDzsJfRPN0ncZG
op03bMbVrW/ESevE/cBGprXojO5DuZ9mzxQjRg1bzThoY2m+D3EbW48jLCYNX3jL5OTRfNTrQ+9n
xjk7BzW+SSxUt7YK0QLBc2HG5irsCt+EMDiM/oXmK36xStk1DNt5YKpczW3CqFGQoVdlr1y5M5YK
RHB8me1IyTPYC8hGax1jY6wGMMM0GfeObxj8vFeoQl2EdLvTDTB7ofMYG6m8MVuSF3R9u1fRWWIf
zvjMXFaD0c+rKJEzfy3yNmnHvjHbGUFsMqkbNBlKuKE+BJY2hVvYrcklpSKJKHKmbSqYGoM3AqE6
rsmJBmsqhVO/Dawma0l/aSH0KiYheevYNESBBEMxzzZtIwvCeRyVVraeWb9g5pwaudjgb9P9QyoS
xY6EoSCjh1q6zrQLNkhhuRWrJCAZ7BLPgd4w7tzOFGr/X2OArRKhctpkdkwHYZhxLmECsEKp3DWi
b83OFFrB7Jp+UxwMtPZwmfEDmitdZm/lCIMk6nCTMv28QY2GMEenxLyw9MOK15PdSbqZVcSIg1Av
JCh6KyAOEWSplkwL0GLdkWX6c9S02AZq0b+hjIHNV6yNbUf1cIvkWdrr01xv/c5PFhx/dJn0gBFD
uX7RW+B1ZtfdB4XV2XUkV0fqr8a1lpn1WU8gVoJN0+gJKWLrdja2+WvljzejCVSor817UN6jHc/W
Liqbndy2vt3rCKc1q4evJMEp6JEKI6lLZHtO5BgSBxWtMA3vaoD4do9cAQWC0DhDK9QrQIcgcsIA
Ly4I4o3R12yFVZZgMAftJCEsRzF0rzUx4ZEBitQjEydkcG3nURiXzgHO0pSVAyXzIvCc/lZr+gp0
q0y/39SYwCdVtTwTQ8tTo4TmShuZZROoahjLjbBXxONcz/EmTI290DfBJlYg9qgoXFaVTGfe1J4i
HYAY0l4NrZrpS+teDJKtPqjNNpxK+bpN9PJ9MvXw1LApQzpbZkDyZ5NvV4VJzSyL7ih1XfWgiihN
xUaGqybXtJNLhnscVJF9k5YrWPlidR9E1fhu5hYNbK3hxdajpF8T4aM/h3F/AF2d3qZ9G9z1iL5d
dhvGCzRt41nEGQlTJS6hx7Du6Amdu5omtGbSKPUnSUonr6ZFRCe3hCmhkJKhIKl2TKxRK7Ew1ZVY
hncg0KZ43UqAue26Glg5yVZwKXQ6ggodS/4C4Imq6UyhoAgowLiR8hB3ayIwVVcRgu8OcZI1+u9q
P5B8hC0LeCSBvhnF8UrOXqH56dSY1dKdkSOhyEPNaGD6CQdW60Jb+fveqMtzI8NvaoSCk6c9JQ9e
PFw4CRJWc4KCgay6dQ2ju2AN9pzx0tqlb/H1GePzlPYNSETUQNIc5vdzkYDQw1UESikqq6ukjRae
dDyml3MBE6ubfTZtKJlnYSi39PwFBHKwZApfxFyaRpKTK8lVHGaIjyqrrl2fV3adgPR56hPxciZB
YmqnmylJNnqOSQw0371g1MU+zvQNYu1gUyU8V7EyPOTSOB+jbsKrClpRV1SEM2Gprn2EUtAp6wJb
gznuJI1yz8C6dlstnr2qDEdbijRpTapDcILYQ8CBKb1VACeuGsJylxKwCRmgIg/cUOqXCD8Qbx1g
CKMyKscci02BYcqRWytdiRXrLeRha7aN5MomweT2C5dEbvR75tD+oSuHnYp1ZRuhk3ZIJMFV3FUq
pgAjbjatVezosAtwu8uU6mKmLE5bCX9MK/fKmUn4BikTCh1xdlBqvltMQqELYBFccIpCc69gsTmh
JtXdco7GjaVkk4vr+q4UY76ptS/diKmU0eubMhycVr4zQsikU1Zr4B7zmzrQ74OaJxOW7YishXwA
3ZDuMnlWobJHy44thq8SpRPVsKgh35Ed7J2USi8FRGY3ycBkN8BK1qwFUG5FuXagdS68YmVA2SwX
GJYHSE5zWNyUCbd0hChnOhCvcnSQjbzTexQXCEqDuznBcFeNWDUjQ6GTl8SVE4V69tDTP/RqYRrd
oM9Mp4xptrFxBBaqNM2wbqNlIlcCYHKwGoJXNqKsNWR0b2PC3Mg8WPIcF0EJ02mWbN/MDx3axFup
LiXHCChcx1idAYZU+caQImycsCBGTww0fdMF3ZrdDIaUEHCsS4NwGrycXMku07sdxUHm8JAIONBL
F1Mca3vuYf6mztAi5SRfvJ9ReKN2XXMY0EhehwWLDVtIx5xTiwG3L8Xhd6FlOV00XXEjw6pyOzUx
KZrQOoJ+EhKrISod5ysJg3qsyyWIxFC1x5EaMjga6MMOhc6m9UbDQHwT5gCc6k6+0mke4r0Zn0NZ
QLfWCTUWar8fIgVfiIBPSM5VvVgPmGx3mHXbO59K6r6Y+FhGZlhe0N3OHXw7Bkv0hfOMuwk5ThgJ
TxQwWEQLJFhIhXSUFbxy2Lcm5Fc5D20VvZoTjA2KUhdSbl20QoJwlZUiBOQZAlWM1s2VYFA6Q4Km
EsIWFLJ6SBZjRgV6ojRforhFMkM7wofxrFeE4LC/X5jjUFEcuSxxCk0BBWE0dSR6xDqr2kw+w6g/
UADCbtFH0MXzUYEkWOg6Xea6HFbTLDMHxamMKJ7MphXxsKT3qdDYQAmlb92cQ1MZUyrv4rSPGkk4
Y77W19PEp5nFqoAjxxevdVVpbWMa+m8iGxddR5FOQZH/RCVpskGOnKobqiqqkmp8ir6rMlw6Sj7B
+ZL7DTu0VTJ1Eg1ecG4flAxfaF2W7K1/DWRKpgKKSZYkPC143uTP2dgo2YfE8NEl1UqOVDbTI3kk
g3SWRPf3Ay2amQ8DcRpLBpikaookaoauf9LU+FjP4zLLI0+hm2p46NDbGNaK5T/0BWtHkEVlA9Vb
s8JrKdC1fv374aXlin0aH86VAvvYQFaj6MuF+KCkGSqAhoUO3jzKBVi7iNXZlmmIiy7U0FDylSkY
VnmPfiLuj2KXSufiXFJpUCvNd2moC+EhsErROkpt12jOj4P7W8qa64JtYfYZUvZLft3/DXq2fiuW
7Lj/hvA7nTRJhCkW6hhJxV6hmeDH/r0O51TUBB8l/9g26VP++lGJ8+Uv+qnMkXTjD1LuVNlCfaBo
lsKD909lDj/BPIpCQEPjhR7hgzjH5A+hqUI1I+qEMig8Lv8U58jWH5Kiow6zqISTwWn+HW3OX6Ij
FyqaSf4FdDZNFT8z0VIChhA7VuFdtyPcClXA/bz7cI2+eMOlX9VsS7bfr0N80v5QPGyBpDOEa94E
T/19etYbjATXef5mMvl11vrLSOannNnUMAqgXoyEWnVznv58S3jE/02S4JcnAqOO24gYTvvxin94
hQMKOUgmhvAOzSw0m9N856/E6/IUrX5/xeTlinyYK35esQ8DfZorVGk041IeQzrnjkKRZLaNVS3Z
1nO42uJH32m7dlfu/fPOje1ui8/6BMiTAEPXXLFhcYtVZq0kw/v9UUlfXt0PR7X8/MPpk1AV6FCZ
2NyZSMmdZLMq3iyvWwHpceun8bZ/RByoS99d9U8T918uxvIEfxg2hN+gVgbDijvJra8JWDpQqxDu
mpt+L+0Ah5w3vYNbO9/tjOv/4JQNU7UsiVh3Xf8crCpUQqyrcRvegTmjNQ8m4LFwugcztNVr1Lfq
WbKKyDCmbvD8+5GXxNbPT8DHgT99rZAQsHOUlkcNsA0cD3abty/fxcZKv6ryfr4vH0f59GY2Sh8a
Kn+7A4AAfb98ECuKDay8lwHVAq+OTW2TzLXfn5zy9bgmn3sZi7L847g+3FL6cQQGS1Z4p2bQH0iM
CgIKX4Npgb+BEmmrgyI6FAMuMm0pwI9bRSS0I6v1dm/Ab6O3h0486LsaWsZYHFNJPVkt0t9kNK5i
oX4UcvM2yUxguH5G2UYaAfoK78VkhBuDWjKoWyFajRilkry5g6rfeNKMDf33Zyktb+lf7+G/znJZ
EXw4y1wKjWkU5fAOKPBZex4cx0v03SfamrfTs/Sg2MU32dOf1xg/XhUDOck/r+uneSOPKY718hze
KVcqexqYDzbpkR61iTMhdMx7U/7uTn53jp/mBIhmdY+wJ7yrvOyp2vjeBMrXG1fpQYR/5yy+/XOK
Wm7mscMlap2AUNg6JokTG9wpQ2APm3CdbpsN8AoaYmc46/f+NxPXVxMI2bQmtn9mbvnHffpwH/BC
Y1pvOcb6MO+tU+bGj7+/0/pXH1FT0paKtIZ7Q12e9w8jTC0WfbWOojvW9o4Oo8I+JpfFZf1KPR57
HanILxg/qhvzYd6H7nTW3tH1Fbzosd1P3bGlUridzuUrkem8dKa7wPU9NEhYao2tsJKuxvNqIxq2
/xY71gMg/NcaKrvkXYhudd69JufEDNnDHlmIncl2cP402PE3k7Dy1dz/8Qw/Pcspmk6RzmF4ByvM
C7e9m5/hulpVDtDC2RW94VJU7WQXXplb1a6m1ez4NqyHlfqs27UDC9DGI+tUV1BsbMvtvjk86asP
5sfD+/Tgs39CZyv54R2V4MO0w5rQ3CYbtsobkJ1Ggu12TdVlJx7CnXJuHco/F9D/dmnwI0L487v+
8QA+vQd5XxJMAavoDhLNgXyXh9SFJO/U++E8ca4xJLrjnmqkc1fvGpdOPQ8FXk6n3TXHcFXvx4v8
+fzpZbxIvWiVOrFz3zm9qzwAnrEAq9rxsbiTL5v9ALfuOOy7b17jRR3+l6nKlC2ddajKumaRgn98
gEM5iYRRDqO71m3dfItAGOrHi7aSXBg7K8NjTi49/Wr2urPotXXam8B9//079OXcZbKsVfA7UKj9
Ae/98A7JYYCIj3Chu+hWvpXfiOp8RevZ7vLMY5dOxVtTbFyc34z6q7/h5xfw46ifFhdzEyQa/Y7o
Ll6VZ+hF7fPm0K7D3bD/7hWCVvzFNf5wgssn/8MJ1qVRQhVgqOREWm92ZEbwVyjLPP/ExFl8M+nJ
X83MH8/s0woCMXxB8lIe3VF93I0ujYGT79ApPIwuE9JpfBa86QFnrcvy0R62zVXiwhS6++b6fvli
fjjpTysMY8rIQco4aV7KNT33zbxOn8Oz8Nk6BTuY4F557BEsH/0T3s1p/fvR5WVW+stbqbHpZ8PN
o/3j5x8ueU6VFwkB16DzZjd147PUjfZEI7skTznl+/AAw8eFoLiT94ELSv5oQpz55hEzfuzs/3IU
uqiZsiFaOrqMX2/81FkBVTGuwf32GW6AfX91fL5dRafKzl2euMbp94X9vD0+G/a+sVmduJnjyba3
W5d2aJ9vVSdzzmRHdLJdZt/r68fGjlfZ+po5JFxdeomzOYTuChQwv2977lGddXv7+TZYXWX2mb/l
K+ys9k7u1G5jK/aR0Ce7sR8vjsZqX6wfLxL7DAG6rdkrw0ZosxbtC+quh3F1PCOp2iP41XVS21lP
7vnb6vzh8sWbzkwUsh5tPft4JjqaLTuFve9dfXd2VL3Ha0Tu9jt0FPt4++hW9vVtxb+/ANx3zo6z
rW4ze1PY16nN+La0Uuz7lb8VvOzHBZBWNJBcfiupOkyTb2ePBgd3AXjZvjpN9uvxceYU3L3gepdn
dm0fwNva2tZdXexuwbbZR87ntbaj1c3mNViZHFzqlPbmhnQt5/Xe924fqXvbhXOO8JKZ9grRjVM4
Z1zL5ekY98/cD/S1dsY54962t5p9cbxye/e4be3r9Wg/TuvHvfOKGYP/9DhyUqKDwcDlW25x5M36
7JGdGmsuy1llznrmDJNja1+SuO5M5zq/hYwml/duxe9vbY+EeBuxue29eJrnrU3bGXeK41x5uxPV
t/X2fDXaD5sbDlVx1r2zbezzyIa47B7uTlf71DnZ5wckk85hs4NX61SutzvsvMuDae8s976y95vO
vqq9reYdGMRhpWU7Po/X+5PpNg4rUqyZ9voB1zRP3HngtTvTZno/dvYpt72Nxlqi4FZ0zulKtjde
aL/OK40LquxeQnc9rISdsrPl1ZN9upnc5DqwH0MnW+tcOO+Sf5T2LljuXWzfWrbhApxzUJjahzfD
8Xbl2t97O8lZjuytcFauyMOGxvXsdGAgjtMpneNZ5Hrvnrtbvy0LHe/0euycXedZ9g0TGm2Ucy/3
1m+zE28q79jtLibnCKd01bvSqnU3ib05Qvl05N0tb/fEY3U8u+7d1eTQKXNvbo9nmn2/wWpt9y7E
iLW3oetk3x73Fxx54rIi80ontyd733lnt4lrF+67Yl/dv/IkL6+RYb9nrre5uXW88x2AZvu0fuDy
Zfb77eZ+sLm6kxufng6gP+zTQ+A8TKvR23ntxeQiofd6T1gTSmvHeyJEuC7cCmhHdrDacLHLHQV5
l9+6/L7OQc7oEoptezfeDUfXejvfubq4fx7s/eg2XBDD5s1bNXa9vb4VuWP62uQSXsA1usFEuSlP
9S53ds3m97Os+uUs+2F+Wz58H2ZZGXl5pFbMbyiA7Hthfz+7z8eGp+aWO8ULuw2dIzJvLn3hPF+v
obtuXygbVNs70z4sa1e02SvFufrPVoWWiSlOXbxv6qcvbhnTthKEOqJykG+RMkaOvy63QWKnV/EK
hrY7nOlAYG0gYE7OA/f76yItv/4v8/6H4T99ga3QCnUVOSVrQvnisTiNW4N5cE0F+uRv9DN9Ve6S
s+qbu7H80s+DYtOkTqzoFBY/n7MYJrjAlCG6a+qo9MgZJKQZcQ0pPU8oplH/EH7kkM9ifFfl++op
sChY6st+XiPU4denIMvMYqAlFN0N3rwV38139WG4l+/ZkZRH41y4Nn+u+f9Wzfp/uqatCdN+yv9h
d/XbU/eP4v0fV+1TixgievlvqEBj8/3wVP3V+Rm91fXTPw5vRf72sd7844/9rC8LkvgH+30UcCp7
XJP+AivBnwVmQVL+UERZZGHPwsMUsRz9/wqzRX2ZsjTBG7g7fxpD/6wvY/2UpaUgzUbAsNgLaH+n
vvzrxnFJjcE5LGq0urG7c3yfFtj11OaZDzaHUFDpacpU3AsA4dpnCVX89sOlOf/5kH+0Tf+64v0x
lGThZVUkQ1bZSHzagzWSFFcVREVUeShOTAtNMCGZ37zVXw8CFdbQuUIIwX59zOVSrlra2luUGsA7
5GiAFwXh9Pdn8sVFkyju436Ck8qC8tMgY6eYc5UNWy5u+4p3XtwUsjJcjGrln34/0ufToWBBLJtk
4gKmbiF9dprruTiEZNduY+y5lIuCFDNgiYje/U+GMcngwwMssi359aq1+mCVRlBuI79VrjtKuo5I
Wvo3U9/yS/419XEeIt1OZPXsHZempfFpuo/xBI3TgKiM3It1N7T0W5VGR66HQErcTgr0pL97Vjoa
LFnGGI96V/9Rxv/44WsQi3SGsoEykjltPiG7KeGr/36Qr85qac8YdGhkTfu8e8AdOIRNpqBhVhMS
DmDai4M62KpAZ5429Hd36vfDYS3+9U6lCDJJS5Y2QmZpKzGWCVGA+3AWzp26Yh6pLn5/dp+2aD9u
Gspfmdo6l5C27KfFA6Q/vSvGfJNCBn8sUCQ9l91MOqeaLCaCJJIm36aUm5yPOioWF6iLpS9qnvoG
njqiu0nVFk4WeOyHMpMm3TUKvxI2QMwoFsxpod80WZVBe2vCZkMajtg/kUypCRf1KMsM2zSV9M0d
+/z2avjvoSYonJSM6VVcvpQfHovWynw1qjo8JY22NqyhPoLFVjcT/q3D76/eX2+WwUTH9E5GEpC0
ZXr/OJKvIzNNp2aTB0R0C0pgYJqb+repwEzat3M5/s15aTkzhhHJVgIJoXx+4NOKBKESyHYeGY2L
knQium0cNkgqk+vfn9lf5yVGsgw6LigRNJYTv57ZGDcxmQ7VRscOiJUE4mqao/f524MsMzged74Y
fA8+3agOndsU+8VGGQ1hjSN3QR4RefD7Qb54GuBIsR7SKT7r6udZSVaAhnZGtunBvzgJgl47DgIq
tCCNvyn/fzkSA2gQIETmo+WafnjukMqaioAULCYY+hBLrUDIe1566RAqZ78/py/ujibTl+YvHnQm
3F9HqiZRHiUSHSYZ2haBUAixjLD75nP+1enIJjxfRTQsaqufTicCpSyCJdoMOfHVg6Y36xBr/zbK
O/X8PzgdliYsmpG9IAf49XSGDJATnYyNYEXTGtJ15NYqGvffD/LrbmCZ6JYzwWRDHYrXXfz0dYKB
VaDViTf0n560Mp2OpdFRy81knUiofnqVyrH8pi/x5ZCITVlALJrsz0vyEMWYPEywJmm+OxCeSfQe
4JHpRExupqktMQsIWfHNebLU4nL9+h1mLarofBsRLqCw+PRaodkEzAbhqdGlwPR6fRBfmiJacKO8
bAP8tV6243ZJCLS6sn0gMSd+Jgae2I6JiGhMKawoT+jlh7NpSKDy+XpR7/RRr6EomHHuEONSi1AA
Sgz3iHP9FUg5VLhh0liTk9RWRKOhROpx0RAzdtISo+7O477oo5WU5klziVHdBGMBQY6d8Yyv1bZ8
OWuRNSd9+ES2eS6C4VAF0rl5aFRHr2T/TK6l+D3SrKoh5YvL7WHDK67xApZwU+VGRE2fAH+cW7mz
lZF8Q1HusPk1FRfDMaRs2CnygqaX0LoHXpMBBQH1NEZQJhrzVEix/0A0ih+ja+3lLcgp/71StUZd
j0k73acdlBQXxR4x73oVB29CHucukZ6UK/GfkJoTBFhD3AikwcEsWox1suH3qVPkI9F1QTZW1cYq
q6S3y6q2yDgIjYYbQri45AQQ2QZcn/00EPYLwcRJVWOKHcK8Iip7pjaESP9n9Z4+msT/0pBeE2K1
PtVMZ6Q7KK1/RYqBLzpB5Jcr5MjQWwRKr69q0AeCnTZ6T1ybVM6epMrjsUnBOpL9kk+vwlSia/Cz
ho5+F2awoMQ4rfbthKXQmYbC15Dk5q2+CaauIKHDamEC5oJGHtCc5tNlp+rdgzUk7bPPC9a4BYFW
GFPnur8mebS4DEuYz+SIjnilNtUoTJGLPV0C/lZFmnnoDRws5LBkycWsFoVynMNB8HRcYAX80jGV
nFk3zHVdVkCwi9TfmBPfvBIYCv41bdCHRdrdrUN/NHq4LgP5WJIEyViBWrJrzSS5nfC+PqZBJh3N
cQzuWPWPCaLzOGk8VvgajmByUq8DvSVuXZsr4z4jRxf4HV/0CLxEy06mNGohW8mxZZFxYrbN8+QH
BulfIWF5gB706KkLY+2VHTGWfEAdEwlIhJRlyJMTXvFMAzNgS2TcvAdlw7RGIphsuHGbhU/YHApp
25eaH92UAgYTqFw6XrGhbZMIkXQdX2lDphD1wV6SMiUoBeQPTClEN4tL7ri5dG2Q7YrzMTBkYKQV
YSPbMsir0e18acTAqi65x2qE6LrrQ+FWIaZHcn28RolTjFVKratuJxJMsN48hr0V8SKJ3bTGeQOI
IDQk3MImnmHpAjqDILqhCeJAl6qi2Ogj2WjuNKXmbQo2sLTzEMvqygKBHXpwcq3bqSNH0VWqCKxh
ATIB2C+S/hb5cprdlAZ/ysZa3tCAQKc54k0Is5dknKKrNJq1xpsGXvRTaRhZ6hp6pr6n4PMBJGKW
5e9ZWeM+8bWqcLGCcO56RsATaomEqSTScv8F2EUAggbrFLkvLfDBFYo+rKop+BLi7HRMVy7B6uML
Bs92XJURVhlAxfJEIhm8bxSmoZYOt0C+VA0HUdZD2XRwBcT+wZ8Ug1wogm/or6KuDI+63LQ/v8B/
q8Tyf9P8/bcFnbKW+Pcyv/9Jg7c6evpYb+H//1PNJ1E3MRSwbMAgNOhZfHP/LLaYfyAq/VHvYDtD
7UTnR3+ythTjDxEV0fIX+AY223wS/6y2SAj9YPAvtRvIO0jl1L9VbTF/XZotdaBFzIimkJWMatJz
+nUtEwWhD2sq2hWDUAXJdS02qnrsxZFvG/rzSR5Gto2w/urMBo+cV/ESNZSMC9xHMwTavEQ5tcqJ
eFLxgUTJQGmB3etl17hG34AfvC+CFi+iZ6nRhFpIxHaa1U9x2EnihWEEIpySrJuiQX7URqvq84cQ
9x35LCOMoGG05xDu6A1BHgPfXrAL4xWhl1rmYhbTmNPmQes9c7YMjGdmzocAAjlrZSntQ2K4xPlq
Wog4C78oOOmQt9DTqAklxgIpM1Sbog9fA8VM8QjHsQhVNw6F8gDxRtSdXpWhRc6o9AUXl4YQkUOX
872toFW0xykXCJx3VDXXqvhBxXAzhnwk65mMdLnT41veU5ajZHwZg3QllNNorptEVYJj1WXDdYrX
t9kscXvWeYUwHWhym8MHX1Qp4LJbwIcEgZciG9q+TVYovzmWNJS0Dtl7SbJ4BcGchLUCjSaOkWkh
kVvIw800mzG+FEhs1hJ8ErguaIX7NZAWHWz8SJJ6tmIPppMm2VIM4GPKioM4WC9jAU8+H3wSkKUs
t0pV3KUahStTF7Ab1bJUPyeJhJwfOEqDLyvKwk60MOoC06Qcn+rk2LmTQIxnswtkFWe6AyoxH6+m
UjQCYKj8DBovdk/bYCGTk80xSzkPV59X2Um0IphebVnLwyoTLAyZKhbJEk6r1ImEovs95Le8z3rT
yWSB0NBBMM1yk0kAYB1ZF6tkleijMXtWgTkXn0dl9S4UpmrYYVRuTpUGg34tdtBM1z2/Z9wAGNHM
Cymz5olgolSCzRH0FaDSHiidg8lS4+soT/mNDk71IiA146FMICI4IXu3G/hvI5GgiVGez0JqVrC4
ivYAw6c+TiEBQMjjfAVPKnQAVipaCaB2ZvNPszZN8tvW7EN1K4Zl8G6EepyvJwLnTbwugSoeiG3E
oYp6cixcMWyATegmHy039MFVuU2hC2csLgjsGeIBLxKRk3hi2CGE92NcDrLXRhnYKRTlZkfeUwEV
W8sHVr1iNjYvxJ8ErFJ6oUh4XDPhnMSvNncCOcDwnuai1azGWJAwEkql/ihZGSE7lR6wlLD0AcBL
ANgzcUyTRBwy/zTumRFEHazyLMRHU8SBynGFBnCyWZX0p4Yx7/sxE94TM251W4mlIHJFPv0D4KSB
QJ+gbbHG1Q2Os1UV5PGlVWTgaRMTBsehGEeUMXUF69uq5nZwxJH4E08pO+tJwC+CfScPlWpF2Cri
+MIv6rUm5mgjDNhItxqCBslBspdHDm/rvM9hgTzFZiUH8JgkYtahQXF9g4G0HIzkuySaK9FLUAYF
lc3SQK8WS2bcrecO95otWmVrPoVmn1k7AcdlT8dXLCT+ofKuDR7e+Ea/Bg8HLd8vhya9wEii4Q7B
sJBnrmX1EA2w26Wd/zT0Qw9kPvBbAUtlpARh+DqyrjZ5sWaQNpjJckwolo73RTuDqpSMqquRyaBs
gi6Qk7smDc18A+6jwo+TtE19xWq11rzQR1a0N2ZKV49hwkIBmRcQBVxuoWKkbt3H6TLlEjedBVve
T2Zv5gt4BsDpLbkg9hED5DTsMgZZvP11E3Uh0jzmb8/PVcHYlRbBU7d+3OvqGnZWCKcKtxqUHxmY
CUk2IdGI99mATObC9HFS21JrJaRGC765xK3KUmvcGQv2abNMveQHdqYQ0XKKe8APr5nAq4XAZIbW
iMmrF6jehfL/sncmzXUj6Xr+Kx13bVQAmRgX1xE+MylRAkVKKtUGoYmY5zHx6/2A3e2rAx7zWOXw
ztFRiw5VKU8CiS+/4R3wiIyaAooibrHQ6ZMKLv5Ojrlp092sy+qmKwoXz4dYQLaCzfswDBYit57R
m/dmYPejj7GD8TVCRd+lEVWl8b4fpsGA3GGI6E8Dj58Wk9OgF9D2x2xGFlzvox1C9mP2zkX5YTz2
tuzNR8/t6dia0HImaskxfLBFbzxmuqEAXbmqdRENmyK0olBqQUjZRZgJSgwen9SfDmTiYBrRkk20
PNyZeNtynVRiJNsrrKrmgyxxu2jMOr2vTBFB6W3m8SNZXNQcPJr58U2aZBFSuOPAB4Zmcsxgvocc
i9wJtEsEUBpyz52BI5+8CbKSzBY9OkSWNx1M0S9BkxXuKRk0SzuGNV8PDipZjbGtCkmapy5Fpgy9
lWDGl9yc5w264dDA+0DzBEr3SF5voqjMPkRZnFgo5cQwRM1xChGJ4OrY4j8ThqciQuvqxklL49Ey
IArtjFqT9h2y0z1CsEPlyqOU2fyUu31tb6ygMf7iHMcY+rRYe+2KPIzC9/1goHEYO4hy4J1R0/WA
p/oR1hnm5BnPES2AwdUtikzXi7qFomaQ+kcmz1rX48y7nfPGhRJZlygNxAlpNxI9EbJBIagfpJtT
AW10k0R6g89WZ+pbcnV0yzJ9GB4SO8HjeaxN46l3kwz8jZaNcgdbqFX7osfsBx2I0PGzZADUUtH1
Tg/1FA6PKm9DuTOLuHgYksb+CwQketu1ZUcTvsIITW2iueAdOVNl4JlJuQIHOuKP9yk54AectVPM
YwRyW3vpNtO3WWBUcBBaIO+NCbHD274q3HJvkFXhPSIQj3pDXjU177185iLfCZx5TITB6gmxTdoO
bQo12ghcBuaJnY8fp2RsEDQ1yuD7XGrW4lvQho+d4SnjDfJOcYFcdlX33/GGHp/MAJoqGuaLCl6W
QSbaYTxuIRJmUstudBIZDwh9bZ1gllrVsc2bDvpmAvVzG1G84naBmI12Sq04dg7uUJL5zYVtl++N
EEPHQ5uhHbex2wL5+k6r210QI/LKN4xiOt5C6E6i+QVzL8dPDXZ7PvYAR107/Grkg17uirRpmhMW
eppz03lm+qUSmNJgBg9k7oPA7rp50CIN811DwtBBImqu92YhAqDdY49mdzq6MbVVLgoHwflmtBn1
lzDvlddmyW2MIIf3FV8chHA6qQysmROZCsyUtMb6E+pvm/nC1ZP+waJHBoYTmGGDkyN66nlFKgBd
HbmHcsJStmQbLd+uJvvY4CvUKe0QfBpQGWjfBk2UPIWapYPXSHQnOgplgF6fobnPG60uu3dVgxk7
LFNUkTDUcVAUwCwS1g2UW/6VEd2b7jaSjZBk6GiUnprWNu+4YfF+J/PJYDHPdvR5ztL0nuwqgPiH
bx/tkzDAcE9ysmh9tEpV28EWJsJfLppgk1UK5NR1DCo2k0f2vG37yv1aBVB4N3SK8Fk2QuTXSK5y
VEK54MY7Zxia9z3icSGW78bwlaxF4SoURZmFIohZI9+vmkennlPwOn0d3sOoE9OutAMYPej70ohp
knL+QkSs4ah7kZ7vEwcfc6SSuIlzyXM94E7g/InxJea+WDrSEPLaUQNdLPXkCT3xoTpWQ97maCKZ
zacJddhuO8UlIq5Rtpi8uWETP0UemcKhB+uIINqiQHxC4wUg/4x92zfDsscKkdQAJfUmLNQDlpuw
OjPEHn6gB+lQAIWjvrjPYCyyzcqwbje6E3O/h01W5tsosudTmC/OVDaKa9kx1TUj5g5Jmz9VKQrc
6UQJQ09rUPDZ9viLg0uY9J9JEOAyUMZO3+yTLCFNNbWhRyKsZIKFvJum/Qtp8v/r9P+AGPpapf7A
Z9v94/Qz+1l8/W//+B/t95/AacriH7Dz/vHYAAIBGPLj6z8wV4vOyvnnv/Zf8AnzD2YLjCAZ5hOj
maNRMf8bPmH+QYnPoJ8xhy5hV/BH/1bPdv6wTebNHiLZDMKQl6QL/q+SXjP1P8DBWKZDSW8xVfid
in7FnmO651oIQtuGAd0PCoO+QtDOUz7h1hzd6mk0ZIfWQQwI4bOZtuipKYwh/8gssiq/hak5VQF5
DpoN3yiyRLlPBHpt17g7K84QA1rLZEvLpqEnMghcxja/TJmELVSKqhd3W0SVXiAWzTQfQYq8kVs6
2GX8HXUNt4sOpZUP6Kq0s0VpPLWzRJc2ZjpbaPvJpnjaMMp1rgxEVyBrBq7Mkr1lpocAEGgGsCtn
vy708sxzBizTUUBDlHiL5k0tbtPOibIjIg6o1dAlbEzEfwLHFORTnUWI95MimzysV6Tm3BsIBOnX
ftc5LIspGYfLhK4J+EHHAsJbtWWErGWh2fFtU1hZqfazTr/xrYbMmo3a6ohCK/K1iyyeuel15MA/
TaM0h5vU8GIHIs+AOJrLTaopVLYiD7HXnYmmTfLI1ex8pvGfTQMm8kkcmdtmsKjx6PAo/V8EyP8H
ceb/hky8/JzvJTcIvaqu/e/PjGQImgs26uz/7IsOwZ37/mejPvxsaWr8W6F++Tf/T//wHz+f/5ZH
Vf38z//4XvZFt/xtpAfFr+0/CWT7f98vfCi5Dog6/6QFt+v/8F+NQ0f/w8DMASV+/Z9B4d8sYMv6
YxmSwQ62dbkEjP8KMhZtQzDjTHPB6IDGoqP47xhjCKBdhAP+QoAGSOTK34oyy0zuv2Z2kIyZezIG
d0FOMaIA0XL+3TSc/0ChB+bnvSlu20rPD3ZjAF1lDL+z2mC4RQUdumnXBvvMma09IivTAQlaSXew
748gO7wr4+w1fvL5NyEQ4AKvsfA1WF7Cr5GGQcHUmd6Q+DT6nD8DcyHM5xaSCJJRzM9RZe24G5L8
zjInrlTLcsJ7W+LYgkgsToXonBnyWIWIkCUqQ8OkApSBzsiUYBUFM2D8/ss7v4A+ex5rrh8hg09j
gX3IZSp+/nNlWvd2Su/ez/TO03doYlePzYBuPxaAjua7KmL2jxS5d1PE+fBhUnRbtjK0v9GaxTRx
MsRH6ik0dic5W9TwWfMTkX2sUlGtulfCS59EMMTfLTOaP6o2rR7wAf6gR4P26fWNnHeQ/3kU6HEv
Fxedbu63830YUddgz9zEvo0S9Y0bmtS9FnZar69yPt1/XoVDK/CCENyxgPfOV9GhAcV1N3HgGi3d
DaYxbiuGlG+WILZ5fSk+oPXZ9nSXDrDBWFoAKjlfakhjr2JqFPuIzz9lA+YvSKbeoeGEbodnfXx9
sUv7Au6hu5YDmR7Fh/PFxtoyKeHN2I/o1L7Vs67bF0Xi3hl5O125VC68KPB04GQWENoyWDhfiqsw
zmfcuri9IuTWTAnyVtXj7vUNXVyFyMCcHwENAAznq6jc0pE/1FFdQgHvwL/R7CeXaeXvrmJh0L1M
QFCZhRK8QBl+zSoMtNWn2Uh8UJF0w9HkOQRuIq7sZZVMLacOIxsHuB5/DQDpJdf7dZluMrFOBiLt
U0npu0Lk0Ukjpm3I2ymmch5gLQR6Ku60nyegqjIrpyvKKueZwD9/Aghp1zQXtROSjPOfkFgFc/Uh
TfwxEk89ja+jFAOUsygcd+aMPQLFF1PqEunn337EKFw4JLs8YnDCy4v+5RG7WQYgQLiJ3xQ9lttR
1uM8VVdXXuTLjw2kKAYc6HnREHLWwjFu55Is06Tx9dqTGERZX+m5f9ayYleH0xXw6qVHyYUJehPE
uTQW/Yxfd4RQExA7s0r8rskQZBo6az8Xurap3SraScZPb2fTHPBusctrB2k5j+fBHjQzCCiiCVkw
b3K1dNS7BRbvme9OfwGIuDMVdpcxROtEv+lz7THJiq3AM2Mqgp3n6Eg4PEQq+drArp9UtelTBynV
H7/7ghHCopAhmXA44+sv1R7qSFjlHPlepsWfPC3xPiR05I6vr7JKsZcDDASQGxnc8PKq9dU5Au4h
gChEyXKjgTiRHoKlo92dRs+IUY2NnJMzIeduN325p5RAuLUJ2kNlltP29V/y8vUDvgBU53Dc+Kit
dag1TCSQhiTxo8hIT1UlO7ISfdpnOfzfQMc2worn+INwmujKyi8POSsvgC7AnR5I+VVMxPqS1tDE
wZtwid2XKjaxESqHvUf78H0RJ/qVZ77s5Py0YZ/wDKpaHjtCNeenTRjtmFshO2V6GD/OEogaKuJa
BZdslBYkfyGLBH/JOr/RsvgQFejzXtnypddOLirIELnsKY1Wt2ilYqmQcE58pzK8N7Jrvb1NzrJh
NCyIWWlxg3Jq95BgIoHYPtNJd4jV1pKIeL3+2uWSi54/DRf5Fa5y8JTET2uVq/aVoboBGSw/jjsu
C5rsTkebSJQ9QwBD0HXR8qzfjl4ZvqHHt7fpLtebuhkBYMLDVIvzjzb4ZoCD/b4M8rTF5zyh9CpD
W1QntwVqvFGtjFGl7AL3bdMV4gvyrbhsKzCWm3wquj+dwZw+5EnPUK4VjfqpT3P8VLte+jj2LbpZ
+P00T1Wvevu3Ayw58fIN8j8+9jUBARF3XE/Buvmlhh8Lrj/YARlBsI2s2duoOpYPrz/ulwkNVz+c
bAd0NypGYvW0pTPAyq6n1pdNXZ2sSCLTpxzUk0vd+u0biqUIXJTIQD55v+fH3OirWnW60foI0463
WiqDnYO4399ZBboaUcOTZLir+FWrPnaxeWBDuuSsTNVnzUyHv7OI89w6ouYglz7fSlQPkT3IsvN7
JZDenUOxUd4cX7mGlp+6+hIQEvOYcizXLWPW81WUVlfCYr7hm6HIGCUE35gKXrvRLy2yKLSRo2Mw
R8w/X8RVHWV6FfcI/vftvpuGn4PC+OH1U/byPnUleR9VKIkztccql+243b3OUQA1vSa7CS3VgMbV
MzzLQkShZ5lv59G+doFc2tlSXLsmnCEL8tr5zmyntqSjJIuCztqm1gBswsVZ6vWtXfiAyPkBAPMF
AQtan+q8MBrLm5rGB/uhFusZbafxAKhSreLKeVjIY+sDsbSaIDySqyOQs7oSZd66g5ynxk9KBcdd
z5x9j6vBoeqd4C5AHvStwFRoqzHr2ZaIAe/HsJYPWV0me3twpo8C1sxvkWSWdAGIi81skKxkAUCt
jg9TpnTK0V/BB3b2jk7o/Aw0V+5ff8ZrbaplFeoHl/uYC0pIY3U7AW8JERm3Oh8t9fATk3NMYNtl
HA4geDxGwGDJCNCD3JsDhvAbaxzxjQ/CxAJ/OIxhsrOHtmNk7BafYzy8iHHgFoorv/LCSeD2BsLj
Li+IccT5eYvzmp5AgSVu59mMS+YRiJHwQB25rfobJ+FsrdVJcByskWgf9L7RLFrISobvce1qDiUt
4Rt9MunPDoaFEoqnvXd0pGZy2hPbLA0SRL3DxYM5uiYgJpZwtApXi7SHAHDjLG9sFa4KjHADZVij
X5XAspK8rTcSWYx+N6ID+t1GARdfi7nAag3hLdcGyVk0Ph0gcFPt0GGVgY5njmCFC9BmG4G0EUwn
VSNwBeg7Z4tyNk5qtY1ga2RpAqGcIjPSLR2SyrdLPYivpETP/JD1fsgBIUlRyS331vn7dAvws4uu
th/XYFXTCGfsQUnkhEcbwFAOoQ7PyZ+Jswjotu1wG3S3Y3rsevwkE+w89qrAk2ju4dI0ldttpBK0
jUDn0l0Vw48Rw5ddUxYW4BF2GlvWU9T1pu/ipnYo40S8LYKpuAE15B1dkOo7eGLtjUZ7HOnVBNFf
rxmv3GovDzDh0qTIgFPKnbYu7gB+9ZTP+ujrWqsh9u0BxbWbEntumdy//kW/jM2ebvBMPWjbNm3T
1YWA7O4ApM8Zfa1R8ghs6ifgdeP0NxaB9Syf/3HWH6Qm664hNE0+PbZxV2qRs6W3d00ka4k958eE
ThcN0MVME0KEucqgFBaFSOPbkz8kmBN1Lrqu40GHf7AZulpeOZSXXhFTKZZh2GDSHz4/k8FoWmle
BpMvVING9DyoQ54CwKkwoLoSzp6D6npj3DZ0PJfVGJCdrwVbJsHzPFV+E1rV1gvd+KZG6f8ggHXv
hkKrbz3wml+N2Bbdltdnv3FHFyFvqy1bj9Il97DjSxrp0fgIc3EECTI+JZjVNlceyoXDtIi+StRm
Jf/5unYZW4cDxiXsSzVWW733oq3dhPmVVS6USPQEqI1h7S6dnXVPswbJ6OQGz2PGnSneWm0KrcFI
zQZ4o910iF87eoN/aTn0KEy3xtewx43iMAVh+xD0oTKuXAIXDh79OKBytJq4fNcNQisMZYM33eyP
c2x8nbU55Hg7iY+LdLtbNJ+vZDoX2mve2YKrkx7rCSbpNQt2QIzfq9nLjo2JAUEGKA8Tbrr0Y18F
2BAq/aHLMnkY8Dq9sukLHwBJ1vN4kuhBI+r8UEahY+PWNc1+7QgsWjOFLA6guF2BmeqV/V5cigNF
v9Lk+Ky/NXTl4zTOx9kP7MW1xauZ0fXDeDDHtr2y1GrsuqRRPNplBr1MRBBUWm0ri13GQKM103AC
czUIF2xSaIZv0hQ1Ti0aTJoPBai0WKF15AUN9vagGgA7V4+Asq6JWb1sSPBrloyLvjBj1jXFdaE5
FyrtZ18RHTa40lgfgXmicu4W7S02p4j3BJ3as6PvTTNoV1LKS88drBnKuTYO1i+SPaNPrQ601+yL
OfuzC238w/LyU4uJ1ZWz9JybryLcgmr7XyutnrpKyroQo2b4OS5qd4GeeMbBENjV7Dyj694DKY2A
2QZZX29G2Ro+YBEc+bAws49z504IlNOAewy7zHTx4bEEtgkDOlM07r3yoBUYdLjxoPcnqCiG/pYv
lLE4DPrkbVGXQLIwBgjrK3t6GbXBOPDgKUZ06hKIgecfCCZIU4EuivQbN60PQVxpRw+GuR+ZoaHt
3LFS3s7TGc/CYxPlvccw8LNKS32hjuFvczB7az46sefgb9loOjfZqD2k2mB8+r3LWbjQKRhuIl2B
dAT+0+e/M45dTE2SsvXh/VjbxJDzcfQwp/vdVXB0WbAVkDJhbTirkDXa+El1HQxB0+7iUyNVcQCe
PXx5fZV1JKZtRoVpSmAJBtfDerxaeBUCgW0z+tPYqbeYZ+WgeFPvI64Dzo1K9eTh9fWepwi/HlwJ
o3nJn8g3HAYd7mpbVWZ0kqRJ94GOOt+7lMR+UxsObLw+H4YQOLpD678kzR62/B2iw6pPWgmuGUb4
o5WpDpCgxWpwMwyoAjp13wI5SArMrUujNdB8tPo4o2YAKLx1ush+b+RxRpZR2/FfLf81ojpS6xBY
xyz9W9MY4R2wM+cN9DpgwGVkgfqyZ/xVgFYFNNZiWAYospVId2ySNu6YfwKax0ShsQZG0ji+Yx5i
wkyzaJPGgDYiC9UkS1Z3sYYIApDIqfr++iN01zGObMG0mOMhR4g4OJXl+fnreziIRdH2vhcboEkp
l+eTh7nuO7P+rkVS+2hBTv0ym4l9A+K13uh2D8CacUVSbnMz8W71cq5+FHin4GUx91q+y5NYQr1I
S+2zGhwD2+bR0W+jRrWQVBw5I4+xjK/nzuy+RZFb4d/rdN6J18ubyUcv8vXGbh6jzGW6EGY47vZz
k+qbpO8qedcnEvvQoMu727zvZLGRtoIM6ao0XiCGIO/2vRzMT30fligmtIsXbGqFLpQfvF/3diLG
u2jGQW4blar9VM2JMW/LhibJlvY7SNe26PtqM7q9dc8AsPL2lm1Et8rqTMwFg2Dez2MHADD2FOrQ
ZudgZajhMiFuxWB2H7GfCLPt0Le4bYRNnURvXDsP7rRwHu5LAOtIgof6X5ww/Fd16ETNpsgCXd8q
pwZ/TbU3ulssQsv+aImRerWqw/IG5nT5GKdpjVHJOLkptuVVOu3zsLBgO5nVMS9yFZ3QC26iTVME
zSdhUsJs+jJS1gZjsz8DGzLQEpsb9/j6ATI5H+efIEW+hItF11RHgGcVv1qVx6KvRO/rvd3tjYJm
Y8VQ8vDbq9AwYy7r0GdhJLP8il+melUG0acsCnJw000xk0q1fZZa1wq/F5kdHwPLLERyh9Ypctjn
ywRllwMc75WPYEZ10u1u3qd0H7eJnMejcqav2BlMm1ZJfV/2VNotUNMrxdpSTa+ep8VnuEwumbk8
S/X/utNIVIHSgPQzODXQJQXA0WB/tKFBXGwz7LVgMDvYAKufrz/gFzCUZetEAmoHkmgyy1UOUGKG
IjW3ZmDQ9vi8RJPWfs55DAiIQYt9KrpqePJIQlII07P9rgIAe0jpdWFNp5nbMc+wNRyxHOvJDTHN
Ug242zGEEtp1IrsyG1l+y4tntEg3PTfswVecv6a2GPQ56c3Bn4aBiXYh9JtEJNkeQpu+UMo6ai+n
ulL3XDjoBEmGytzXjAOfxXl/OYK6VeBDm9mD34Pr32J2Q1VH8/bKKhfCMV1EnamHR4uPRPh8axgv
dU6ta6M/Qi856cNsomgdzwOYINKpL8hMRaibqTp66uI+rrcBkg7XOj4XHi/fGANHwEgoOKz7Hwks
pCZTGpX86M4nY/LiY6hEfI/R/I2XNcFj3jni8cr5W+6Z1Tu1SXQX/TppggZdHsyvj9fO7GAIDeXH
uncys25D/vaOwvFRMMFXtb7l7vs6ZEhCu51fEdUz6F6ZTHZXfseF18zvWOxT6JYs3dzz39HVTUfM
Dal2pg4aIdoKbzzdM2/zJnMgYCq5RUEY1efKqPaUBQ32k7jF1Lj0bUfMvPd5IYwtMJ2rvd8ll1k9
IGpcDt4Smxb54PMfljVWbJQpP8wdesiIZfTkanRbanzLT60gKtZWB5l7CNOvWWK7hxlZAeSaSF1f
f0IXTgdfAZTb5UURyVcPyEN4qNSWcjsce7HBsax/Pw2RvtOtCS6QLKcdxKPq5vVFn0EOq90vGSWp
Mp1/l0/kfPeogyWVrBTFEGigI37kwQGsf3scZy2Akoj9smGGD7WBubQJcnnTJBkPgznBzow69576
yjn2RWEwuk/rt2aCJoEWh90bgEXaoeln52ZI7e678uLxRkaB2EyDm+3EQk4ZdPOTmjGoICBTM/Dm
N9zH2hvRBSOkiHHE6wb5ZlU00D8Rw8jdLt0zSsx2RqHknRkPxRVI1DrPJlYzDVvGSDwRFOBWtU1r
OvDYUAPxW9W0e3fI4o1XNfkuynFyTASOk68//XUluqyHwArURxTzGMGtghKsXStM+4CjJ3qUvm2n
2WVp1O2TqCmPry914fMjEaXbrOtMpRjvnL9nLTS5f2Fc+Cnws9M4RyZu6dq16vDSKvSzGSvDH7ft
NX4auL2RlNag+3gSljtRDM5p0PmOXt/Li27G8txshm4LGJYx63Mn7ZeYVsySjL2NDB9WWzeAklny
PUk+fT/YRfolnKbhM05MUXcbsNMPZTgZ2L9nlgM3NDV1mG5lA2Xu9V91ae+0gpnNMKNhPLP6kqpA
xMBHPd0HiA+AJG0QgCHWXlnlQj6xzBxJYejLeUSJVZhYnBJlzNXsp9ac4EPlYdAX4uuIUrGXpZ9k
meAYoRqFMnUYAk0HzU51Bv+Q3Htu478YHprxyerz4pvtRu07OWVOu3Hs0fDgr2uheyWsvXws/F6k
RN2liEVTYPV7k8GjnaYsmhs6TJogsNydoYbuyvX+8sul3w8iz1h0ItFgWmXLlPjujBKc8B2b4NHL
CBfyWnZvZ4ixp2ScUXN7/W1fXJCe8HKTgyFZf09cdSF88ln4duBGOzfGVxsAk7GH6AqzENbh7vX1
ntOg80DNDn9ZcHW86A4YRd1L4RdweEMnTnaunG9j03lLsxhtorF0T4PWBfvEG4ND3sbmkVZNuuv7
sv5AJwTX2WJUtyWc5wn29b5mUnFT2LN2mK7aGby4UfmpLh0+4B4epmmrNBIP7QRkCz+11fp4x/UK
pxiw5Bb5xvTvvPdfllqFNTyw3HliQOB7Zt7tGBXQW8LKc2OPKjpoeXItjbx0mvm6US4DaaDTGD8P
oyH8feqyXPgyNiFMxzq7UuV4ZVfLN7F+13zZvAEHNAv+V+erBJUqpzEVHC4LQ9wqqB2/sFNUDclJ
DhPF/x4Emff59RP2skBC+JevR5d8R0xYV4sWujF4KCVKv5ulvR277ElHBuuRGbf9ttUranJvmL8G
seZciRCXPqVlswj2PU/sVreuhBLEF5ZIf7Kq+ETUVjtGz/M7PMiDjadE/zfWcwlIfLtLG3rdGewr
y+pFOElf6zIar5YW3zleU+G6bKpdSS/4SlX18pZnPAeWmyIbLAMd7/O3Sbc7VlOfzz5FDklcosTR
7eXPpArTKytdOJ1gGRfhZhvVXnZ3vlIQD/DJrWb2E1nrxyJy7sC+XgPQXdgOAGBk6JAFXiDIq9dV
wK50NZckqe+z+kROFqFlwWwGuYXwyn4unAy4TuCsKRuYSj4bQf1yz3tebjRapc28KVe87yYkttIU
yZKsV8aRLuA1i7aL6wEJZQBKAuO82FoUlIpuru4nCUpQDgXb5zrr/9IkHHNUbqIrg4gLbRGPJIYj
iLwfMN71raXKFr2N2NZ9u9LnYzt6zb2Mcn1bB4F+4GuNDqFbGxtoxMPB6prith1T7UoFcOF18hsg
7sglb4FKdH5mCqPrVc4V7rv08g/xUEKotRN4+TRYr4S1C8eTzE2n2EBTnRJ8dYXFVdjZNmhbf4hF
8EZN6LSGTaNfiWMvJhSSSwdMNbWgt0g/rjVoy7p082HJOJTjVt+l1nMhSw2ftSKAm6Rn0Ru9C8db
gSbdVpoIpdkjYpeyssWxtMv8JpPxT62SxmlUVXEo0jHavR5pL93l9DsW/tWCTXiRJrvNog2h57qv
vD45hc4YvbXGZDjFbfxlgsJ1BAgW32ZZ/lmERfHWUZV1rCZawEWVWJ81BVq8a1wgFAPY8Hq00r1W
YDzdFWgGjFcSnUvng7dmLgKkxOh1/wAZpVTR4td9Bw/po1b1+YfBMZfyPLhGHbpwAy0zStp0C/Xl
BQUKi+bAzhCk8aG9MP9m7HA3IVLxrrOTFiiwZyx8LVzQI9H9eP2NXNokNwIqwpaziE+u0ogxFi2+
6bMBsQOT+iie/2qt0TpliTHsX1/pxZR/OZ1cs8toQAA911ffmxt0c8rbF/7sVu8wLJ+PRph337ga
iocM3aQNPaJ2g4CP8ZcxleKj1WbqJJ34Suy5kGIQ5yh1dcTgCa6rHU9RHJdzMwg/FA0SWbP5rhhd
e9fTKdnNSMAiC2A8vL715/C5SmvwMeXKcIGycBUuv+mXcF45g5ZOgSX9yoibhWcRZW/NCWrVhsFl
lm6Ibrd5bMNzc8sUlU83biznUI5o9zK5Ualf1NYTk8Um2mHELfaIjHmfbU+zv2kkmtohcsISs664
AgjVO2nxlCTjNG5zt63SbTCg07hpNEcme9fRkC9xa0/8afS5eqesaTyiGaHZd6bVRrdOTZNiwzGv
t6mb52+CdLQZxs5J3TGfsKp2F5cB7N9KG4c3UJLwILLnVsFB05EX2CkjnKuNZWi12qKzaL+XAVOz
O8NRaO2MFEol8GfNZXoF13baZgpv8VPHUTniPFy80bWi+G4wVrY3LenW+1bYgNT0uiqPMz1DvO47
t/wstVEXO+RZ3Bn1gGr4jF16joyBTH4EVrNo4PShtXT7GmwR87BiGoNQRHJ0giC8Biq/dKgBCyEU
uHROoJMuX/Yvb3ZmBoVPRCt9kDnvnbky3raxM3+ckQ99MpU+3nYQF5Gl7PIvhR5oEyD4qn1nzGV2
pTVw4YqhEAJhxvVtwOxZfV2jmWoamm+SFmsR3jBChH2IjtDx9ZN8YZXlExaIWFOLi2fzrF+2Wzit
CBIEM/ysjt1DIGxEOS37628uIujUGIuEPwrJSPmvtjLZopz0rrP9uBvrfY3e9W6Or4pYv4h8rOLg
0rDQ5wRslFXK2Bvo5OiB4fhTYmcbJwnFu6XIOdWOeS30vQjvzLH48hdOMmk3GeT5IRkxSJddnGp+
6SRy02fVB7zJEQJIC+22y0S3071o2rkm4hmvP8kLCy8AGAoMQi+01FXGaiXzbKDLrPk20+h7p6nG
Ldqd/T6e8x+uHuFRlM7dDjGYa6fxn22As5AH8p0imFpRFwsUYRXyaoCnsybj9N5tHYpUujrRoS3n
7K5vtRj3eImSIDPxZrhjDJicrNaq9lU8gzvOIZkiR0vjwkYB773Zed73vEycT/Hc1+8HPU1N5Frb
snyksRLPSEypIjgY4Wi3B9Kfcl8Xc44DUhDV7b6RAqmhtp3K29oWot44FYCbHeHVeZ8aDiKNSAmU
yO5mrZNvG7QiTg2WptUmFPPkI0yATBsyAfE9AmTDfZbzAW5VORS+UefeO+RRsq9JaWQE7tZrQyhz
4P1TzU4/J5FC6QY+xvjTbuYefZeuFT8NJ5g2lkJVb9ON3puoNM32jiiaGMfWqNXnzkI5cuuBcwgP
bWtZiKMm7fRj6i35I29C/amE9ktVmrQC+SHApN4exVm4zshDihtlxam1g2Xa/kzz7Aa9qoTwj8oN
eOGOw3DS0nR8qxLPfOisWWOTMap69TjbISbICtXA3kvDPb5zUbFpI0tFu6aT/Y8hmqxmG49DuA8H
IYeDnnpFu6dnHp+wlUWvai57milo/sQMz+ikB+i8HPRQ+6uXWfo5N5Fz4t2Unva8q+SWHoDp0yhM
Pptu3UZbLYisZIvQbftnZ7Z1vffIt3y3n5OD6VXhTe2l6ZesQeRmM1S9fBdZMF6QEsuwdZhQtguv
fDgvkoTl9NKFYGrEO6YvsPpiW1qmpAbxvd5GIfo/urY34rbc9WbV7dtKWbvKdq+5BLzs7jIBceAf
EmFNYt+aHKlrtVnYvZveawmDOGusq08wBtW21rTqJNSYHN26QE+nZAYfJbM4SYa585wab5zWjn+3
BIUHTclCI4YJLgzwJX7+EuoTm9frpUF+z++I9sIM5C6ZRnPTDrBgQxV4V66WlzUhuTRWJLx55pS0
61fPvM8yz0Tfubw3khQtcEebj0kKzzwt8/b9PLjqjZ7aOk8/N45xnqkPhkrFl9cD5ov7TdCvwKph
QaNypa/lRnRXi1y3SMS9EwblG1dlwxsbIa0rlcUS789jI4YutLLJhJeqcA1sFj1GA3YXmf4s0yNC
oOUmiISxy0qIoJGI3mFig4Rp4w37USHK/voWX957LM51R0sVSXKxJv8S0IQDVs30LbMJ7xwUztC7
RGU6QFPg9ZVe3j7YJC0sX2BUzy/1/ARZ0TQgYZiyzRaeSMQ0RBUqORZocuzHoXToxPaSOG17v0kV
X4Q9SDvoCDFUhLe9uvYKFYEujVvTbwSS7bbmtF/DqUbhevTUbWqP465QizjmPGvXDvGSm6xf7aJj
QROKAIIFx/meW6EsN0cz1Q9y9Umlnf3ooIILqNSKbo00OuJ4rG6IOdHONkvv3WQkN56dHTst+vb7
D5/mBoUd4ct5MdGzK9vOvN6yfDRI+vfWTD2N6HojTnqmfeHhQ0CFVJKTAfxPys6rOW5kTdN/ZaLv
cQbebExPxAKoKlqRRcqQukHIUPAuYRLAr98HPD27qioGa3Vz+ihIKYFEms+8Jl8+vT/0W8ubsuZK
R6S8A8TmcA64M1E1Sg0LaCAmJO6QljepM8WX5VzIu1q411lTwDbOOFljspT3B3/jGKGcClOGXhxd
d8CDh6MbSeV42UT0iFs68iBV2lyM8dzdVdJxvzp1bvqJ2SGbxmO1ewA7xWaqLXHG6OOknsYK/P0h
jpaBFznDuFSJTZNkVIPJM+NtLEmwrR6xCWj26eb9t369Gg7XnYN6E0RDGOYEY8dYkgkmgRwQRbkX
aqkAOcPy4Mmws/KbxUXxYDVAVoNedYs46JveeCKe0FAb7HMB5kSfkz5gNcg4iB2lKraD7MrKt8Gr
PhFQAJdLi9nu/RYEK5LIaZdfEL4iwTyTEcGV6FPlqcuEjiUrTd2LQtNkF+SgW39Mgpjn/Td945Ik
iqZrDNuRoQFqHn7ftp4IxYRro2RKe7zuFOXS64T3ISujYQteGFbTjNodgAULgUb7GsWWwW96pEM7
TVfPdSVPPzRPQ2S/1mlVyPRHq63TaznKurXvAcqJfVV5L2xweeEkpXstdZSs33/70/uJ4VjZVPC5
mslfDl8+BSOIAcNk32taatxYdYl8cDoml++Pop2e3DDWgVUjt0FXF9L64TDWis/m8HLuzVaxvq/K
3+Cvkr2W6t6dXiPZHyu98mTMSvdxLObp1piy6z7zlJ/QxQip9TK2NrEeuXmo6iVOipEXh2ph5GmA
8tp8Bruw7qXjpa+D4FgpsBw6x1GTU6hpM7izfS+deAEMGeubDrCiD5JO374/MW/My+rUSEr6Cio6
3mW53Ug7bQznPpf1ggC8p+2kM3vX8RQZvhbl8PZr6YUCVdYzG/w0IHUswtE1JkNW76RgXhVGv2RO
Eu+1eZku0GOLcQaMu8uhQ4k8VrNyQ+O7OnOWnh7k1JAJ/2gtc5aDkTlcBvGC9BpSFskeUYjiuhzb
9oqMrwnTVjd9NOcXfxQeeFNdepcg/Jfw/dk+/bDr8Aj5cYVTrXv1T/0tAq3NHi12RH/3YxvZFzST
Bl9bAAkOQIX/ONhlKOJuUCkcKzRCDt80V0sH2XY32WdD2+0cWYgLlKIQzS6U5JNE/ezMzJ7u4xVo
A6kKIwxg9Mf9j9yODKR9yclHOixUNwA0VJESnTktTiETJDCUOeH1rLgUyIeHrzUAZKYTraV7PZoQ
oLdgBeCNURbmbTwrCdbOVdF8hC4JkjfXe4fzf6xxFkmAAML+iePM9U19lNI3zHTa94ttvJSJjNUQ
Eb3yLjOQPzvzyG9cZDzyahNJa4Yu2zEYzNVmWl9Gk+2T2VHCKk24OXEqeFqKBN36SkHJHznfi0YT
PK0bNZe50Tpg7g3lkQza3UR5hrEgGq4XKfZhm3lA4kSLmmHvIH9+hY7tvIGwfa/GXe6B2je6K6dz
uwssl3AzLx0tzCorQQPNGP58idFjAgpMUw/8zvGZanuRldZunu0xKvJ7Qc1pTFOTjNtMfbvRv/7x
3qFVAuoXjU0C4NeV8dveEVayWL0bZ3ur8GYflFUW6laHej3l5DMx7xtrmaEA+qI3t6bKR4usoJpe
4iOV7mO9zr/UalIGcd51Z6bvzVGYONx6uLk57w+X8pi3SiymLtsbSxvv4G4oYW+afyp5tmb8K1bs
f0ZZT8Tfpk3RsHG08NDbJ4bAFFAtQAZ63oOrttoWEs25E+40elgzQIDhK3CMxuDR1KmTROt9VLO9
M1vmYzs0eHHMsxM4ieJdDTI5V5Y7vUVAo9u2g9crEQttuMPXQwPdNYsRzrEOzm8LhbQP68ZOdlIn
ArSmGVegtLXPHONvveTaUgYDz0tSTDgc1JnLeIDmkO1XjsxF0SpJgGSGjVB5+qM2snMJwBuXFlkf
0HPQ9qbBQjgcLoktJTF7me8zTal8XD+u+0l5LFvzlz4ae2/KbszS+jC11Z/qfbB26OyQzetwvcEh
HGWdCYURSys406OBSyqNHWPTlPN4ZjbfiM24iFdNS3JqAoJjL8m+irooUSlNoWACfQP+VP+lgjaD
o3vOsYV3p2JdqsRhIU1nCp4DJE70qEf0hFLdMJCik6b6MkwQ15ZF1oETLZ21cWW2bPsRK1gEymV+
rrT1xhqA0sGuhf2+ynWuC/O3fYUrm7VECtVgR5ZrW79vd6mdp7t8yTB6gp955hp5I3QgHlz59jQ1
V4fUw/EgBxazG2VU0sT4nFICv8y68QUWzDl5pzeOpdW7CCwD0CGGXF/8txdrp8grm9Ep93GcwpBG
dDvodWc689Hf2Lfu2hte5Vao2FhH4YldzppZD2a5R+CHzpqq2KGEqRbUtpdvKvSaQoE+6eb9K+QU
TrCiXYBI6OxdMPvHk1hOeKIqQ1ztpSZcnCqbcuuVuG+64Al2IqnlvpxMoPXYi2Cx51nfkJ+vENhF
hdMl1gjGVJHboY2qDwKPhg/mcrZm+MZnxkmQIhOFFu6eY+SpHNwyju252mfFkF+76kJJXcUtqZnc
/swneOND85WpCdKbojZ5DOHoe7SbHEj4ez1rp0BUSu6rRVdu35/zE+IshwiMSgAHXAiv4cLhelId
ibR9ktd7qEsm+HDDuoqEVT4tLZ5nbGg6J7RYb5YsHndEPvW2yfX2FuFRqhyW1W6bpYfMozQvKO+n
W7BSFYaLxbQdlzy9tMfiWc8sON16s/yIIdQFhQLb7P13eGumgCTQDEVljhjkKGtQ5Cr+OLo1sbSq
cQB3NooXyTlKySt47DDtI1j38ARbQUtQK452XgzZD0yf1+yrHi8jPATGdNeUDapuylAaRTgYTfo9
ySEFh63eG5+XOW4cvErM6BudCG0/Tvr0KdLj5rFabPt7VM1dt/Ucke1rS49+QJ7TK2qHK8BaZL3W
+LkblWe22FtTtRa912rzqyLi4ddevBaPvTpv9oZZF4GGalriL13pPb//RU7kjdZVRSNwlUqGD0nq
cThO7NnNNPVeujeiCB0F+bmWdE9ySfOro6DfbcxB22Sty+FvdcEwyctOqrf14ly8/yBv3M1UnumD
0lShPKqu8/HbaWkgKsAHrbK9XTdQvOpmwkDdGAMj87qdt8hfc+VgtNKLT8ZUFWeAH2/MAuEp+Tta
4qDc6Cwfjq7lrZpBvqv2whgd2KLa9NlIFpQm4IjsMkPD7LDBRSGw1Dq5lQiObhp7dHfQU7PATvAU
qkyjPiPF+cZ1zvG1MgShR4EA8o5uRphxWB4ZlCIdY4q/iS6fYe8C2nqe7VEp8b/Qa9dXZzdGpM5M
r7NWGBe4joBkGGJNjTYpv/W9cDTyoinNYJP07fQLNxqoqlkVqfT1VBVnjfe/42vMdrj5wJpTBKGf
TTMBkZbDqcyicirgkZITdqZ4MNrE/kQ1gqJhTOMBmSg0JeuQrMOLAgfG9CVfpNkhPJ0qgUwbF/M0
KxowjMGT+Hsdqdptz8ut9m6CfTYpI3gce8ig/WEWqwQdZ+Fa0Rt0kPqznt+PigkZx2mU7llL8azx
YQS6ElnWMdqg55/duXM6u2FjtLLZ4NVm5mHvZfOtNRAehtRlJ6g8sQtToPPwo8DpTbG3RgsadyMx
4ImDQRhFEy5q61BgA5x0qcRDol4pS9Lt8sTRS5/4otrbmjCBB4tF/HRhBzc8HSpl5H443Tgf0C9a
7hsJJmOxFvtHjR5M60emIj4OvT5gSq8m8psqHPzpAXsauOh0efUjisb6uS8WW24IpquL3kV3Jcgx
GdXh6sZGEWCLEYEcmiZFvUplbg/UXetGBBrnO7q8kQPMpC0ra9/nVqtT043nnzl0o3Y1dqFhmiGY
ZPt5gdikP3Sd+2s2cXkP3l8i3snZtm61Fc5GjdamYnW0sA3FtFIoMcvebnMQQ5wH6EJiUYXFkpa6
BVzjxSH2Gxav2ileIdVPGbjW7ahXyP0BDNHya1qAuJN2tTBe9GmKPlpjj5Y6+UsciKW22R3IHg4B
wZ7+tRmXqA8gzclrGPYq1FY+wUM6kM9thtjUn7GATUrczASccNMQdpjN2nStTz3+WF0iWoYu8Bid
wenhnqEvn2u1YOO0Y9sYYVSoxb2GlhZNpH7Oiw1c3SIK6jrFKBw33/K7iaSqHta62+uhZMdbvunN
EkZG4ZLVOWNjPKt9Pl+amCR1fj607rjztNqQvjBNChVT0esiAH0Vb51uBrZVG6Nnbd2hGTVfgSDR
Q1GfYdU4SaVuqnouQxiqXhEYrVb5bWwlP6MmrlPwkXFSBGWh2ckVVD6F2D8zkl/q0sdfEPHMHrVk
mNzrVthIBTYrMcE0lFnF3yXxNrLEJQdHnXyGzWaUy3UOPbracEGaz0jXYvuoDXH8LWpj6PZShysr
pJPAA1dAk2Mu10a3SV7m9Ye4z3V5lUWWOu5w7bOm7SLq+vH9NXZSjqXRt+JLOD1WMI96FGkkaZQV
6dB3e5m5RWA1jXNl6mLfqbHwRwsxUlxgv3eT4Z2pOK+n28HpBz0BLhltahotqyb04ek3Z8Rg2TKL
fZMXRlAPqCbXOAdulshsd/14llz2xnuuJHUKR1ziJDNH79lllTa5ZsR4RXQ9FNSnhsjAYc0orwdR
7Vhb9abTjT9OaAkbeEciTWpxILGOhtXtWHMXfez2yUqAXrXgN4WN9v77H/EkhqeX4azIU+BJVECO
4zj8A9meajnutdbZT0PyrVBN70aaQj+zWt4YiNBnFUYBIc26WX/+W/AR9ejfxPow7Gu0r0OSFiiZ
9DG2eSvOhfFvDAWuHYVlDkCbgsDR2Sc1QArEj9O+Qls44ExYNjAp3Wsoa/mZtzrtd1Kt/n2so1Q3
M2rgScM07WWOhFHf0v2LF3TDsOpC4YKLcIdthfPZsriRmyQTPuX+evP+Nzw96zHgQEKSRUoFBG2j
w6l18hK4iOtMex1pvdDubO+qmpdzslynYEtelTx2DZVZKhQUDoexRZa3llCm/aRjNK6U9ngtlJnW
hynnazAPbtDGMntwCxBDxao7DARtCJXWcs/EP29931f5bEpMZB/HDzLNGRK4bS/Jx03hT7K1NuA5
6jD3krMv/dZYK3BQZS+ur380t2i9gNEpxLTvLGOXF/FX6brpc9u2vhtFOwN3xtyId/PUXgJquAY+
/bFn9fmNYyi3jphVOMP2mTD+jUfiAwBppOlJ2eM4nUgHI3VXK9A9cpzFDoVIeZdJsIwYtnV/TKlb
yzfwhyD3AMmi8nv4zb22GGeTqsdeWD0YNJw8HzPpoBBpIBD1/io+7T0wFg5IEEJATqxKo4dj2aCd
lCQ2tT0W7RFpn+pU6tYk5KowY/Ng9KUya5TAm0oi3XKVLvyEtZlyk3YTOrgZU4aVoWPV9y33pfTn
ITKvY8JoTJNitLXDPiqNDVg/+/sCHfQO18ksCcQkf01Lnf/gshnm61IqyyUsX25kZwKBdrtEsvrj
8hgvytOtSeGrruj6gX87CkEcjVhx2vPeMmoDUkiDpSWFrAc6Ce2ZrOuttUIP+d+AKuqWR3sWB7dR
mXNl3nvzOONYOBZBUpbw+ufkrHbrWmE9vJd5LWhTa5OUaplz9P3QesMP0GYsq0+doO7bBuq+jaJ5
hWC5oSS38GCUMIc/f8H3uJG6V585GNYRjp5gNRSG6QBIneLz0cQWnmJNxNzzvisA96PtpRKa4ZmM
AyH/Fy3450KtKzqmS3nuHj0NSsB+wAu3EO9b5bmP7hyadYuVDMWyt1bjarMsUaKyZUtSZDLwpP35
tU1rGF4zNHQQvq/Fw9+WUGsXYnScWd17cHicVG8/GaXRX04Swvn72/KNY5/e7MpoIugi6zSO4pCh
7LqlKQprvwD7+BR54A8yz2XrtC0ELn9EqfeyVsBM+JWNuRrwWW/Sw7jJAR+1nfP5/cc5vetW7DtF
X74v5cBjUiMuaJmotRUMPHnPIOdMRHPd9swJe/ox4QIBIaPCtRZsjldypXtp2+qttcdyLd/KUfDK
eIlfar3bbvKx186UId54KZeSiLVGYaj2HQMbKMCjsxELc68i2uPLitKXqL1++/7UvfFW3JZg0jxu
8bXXfnjsDE0nqJB39r4SVnWVw3i5GGIj2ZE9TGAaVPVPUVgcB2vhGuT7+qGOJbSjri2W2ZztPa0U
LSiJZjeDKilMx4V30bcYeL//fqe7H4YPMCy6M4hb8t/D9yurGOEHLcEKzwOBFEE9h/TSK5dxS5lN
W0QXLJXr7BYl+fn+wK/f5/Dc4TZ+hR0iKWtyBh6ObCc9WiGCmcUCC9dak1A6VgqxsQblE1PcPTT0
+8O0c4HWqwXMmyazQ1q65gYlhPmDllhF4GXG947g0EduGstq9Iq3Ue+Y+A9b1Znl/QqLOn5eAM6I
WXBi0RQ/Oie7HA+vaTCcfVso1caGExQ4Q5c9RzWybKpEHNKLZBqSZM03dVc15MRxutF6bKE7x26w
YTatIJcAit6fyNN9APwDOMZar6Clc4wDiUamw4qn+CHSQbzPcY+3PXqU526J04sKnjkHEkorjIGZ
y+HnAkomrYzu9YNCPXLvta1C/j0NHpozTS+/1VNk7p2WokGw0E1xt1mMdlCQpppWI+0nZO6TvtR3
BbcddKskdb/jNTXoVy5uSBdVFnu7JMuAvbkRDGx/alKs3ee4a5dwtrx+P7cWtmF2RXrtq1YmTEzg
rPIzMuLLtW1XokR3L/GgPIA2B5qsmsvGSbL8IsO6vXwG8LSgZzG0be4Xjl1sKNXUX7wBwv4okvyB
27n86cSp2V8gO1V9aoXpAW9pUv0hWhxnSzJTflPbOlndzaOpDG1e5gVsgbr4nELLs27k+HJ1/Yyg
hCGFuML2WUQbqbXaJeCV7GfaaJnKxVbkceCWpmiRqLOb624Q2a+WkBQFcz1evrS1bt9l7VDmaMbn
xodSR1hw5ziY26D5PY2xPyCrRzMnanC5LGQ1BkVS2KyrlvIqEK+p3+hFY90oMfhsgOemxLQks3Pt
zHo4KYtTSyC+ZzWA76JsZhwuh35GB9Up+vQh65Gb92yph0bp9E+dqaDbYoz9lXAUY1O3NLkW9OLO
hGinxxbDv1br6GvRyTyKHNIF6xkzwvGnyo2nckpgqCS5HTgytSm9OsM97RJslnGS372/29Z/+OAU
QEeVGAmMOCkMQstH722nmNFgJ68+0MwRt1PtjKFIbO0qoxi2taIsviXmV85s8dNwwiIy5/Zm64FJ
IFs9nG2lYF+yn/SHfijrm8iilipLZQpLeu6XLXHbtVXn0bbBa4wmwVJt3DyvbmDmtmeup9fA5ej9
wUWgKQukE32E49JHL3RN8izmw5LYgOmmwbUU3GcteTe5s/ZByxKqvVGtNoZvm/EAaGm0no0O2wN4
ou2IYL6ou+uR7Ehux6oyPwhPotxUlYsqw4ZACVHJBgeNYPSiaiuzuAMDjDSPj7DeEG/AkZpZaNam
d5mT2RCWLqjrh5pWYYirUxOvgkwApgcq3SJNGDs9N9j7K+AkIuAjcBTyP9iBoZFzlB3YfSakIM55
8KjTgj7zygB+5LJthKw2WH6k4fvjnSz1tYL2WkejvQpeY32e36LWGJltzCAz46GzRX6Lj5EB4zhy
i0+tWn/Mhao/t7W0njE87M5wEk5ulnVk3IDWPjU39HHzSRhK1+nKbDxIMZl+galvAOjm3P31xuKm
u0WJZA1N18r70YSWXjlJvWmNh3SO66vUK/DFtMrsoswLh6tsiZH607MPGh/3qzXnT25vppeIUp/T
dDtJ+3hdcApQOcDgGDRoDye6aMwhS+PBeIAqMX9UZVVfeA1NvqRX4s/vf9O3Zvb3oY6iLmK7Ehv0
3ngoXYqTU6OUARGS3Lw/yskZDagIyA2sVBwcqFSuT/HbykkdTUVcabAfktnQtrmalpeA3Q1sOOfq
Ymga7SrWDey01GG5nXNNO3NUnpb5ADRR6wZ/AMyf+TwKGVJTcu3bkfnQmJO7ydxylyZZ4Zt9ew0Q
93ms1A/dMl7WprgbnfTc6OscHp5UIHcI3UmqLZu2+tEcj9JR1L5KrIdlmZbbIdeMPQK6ye2Y90so
UnCiMGzFS26o5VdRFJ+qOl01a0V2LnBcr4SjByHOXflhfAaK/kdXRucNzuKIUnlQBYmErzmSTjZ6
LP2d4Gf3dokTrN9WU2MELqp2v2Q8XPQcsjBIZTcHS9+kWtguXvb9/eVxsvHMtTIJqYtrRQd3dvx9
ujwGNw40bK8Pc7ybVOvGjWfjwjFro8Yqp5yvUO3t7q0c7EyblQr1iLz61sVGem47HG89mE/Q6CgC
UJ0jyjwGiGmOSBObavO+avQ2CbtZafKNnhDEe3mbVwH8GHoVFtIny43XKODHm7JFsy02vf7J5e9G
4YQS+wx6bdCMcDHcYm2ASTPdiAUxJl81O5tjE3QzSqLVUt1ETiHx4a5z5UIUpvWjhT9wQ2dBCjig
affscpcOPtSXRvrIk4/fzWExv3hqk960tUpvwSBx8oK6gukXlGKtnWVxPn12jbkHo5yV15gEWuhp
ZZXuE701eihIZRRUS5plCvqlqDLqLLR7fW0q03NGVCdAqDWhImSAnQm69VT4R437SpNNmz/GZi70
y2kBc+P3SYyoYzq6ne5z3ucvY64XHyNF76jcLXn/qPeDcUH8XXxPtcwEYU2xmLJh5sVJgPYuVQwN
o51fZ9bheg78vkF4VjxFQBLAbQevdJxaFItVd2XGs0LIRcMyd4s+GMdW25WGOuxMPakvE60ud3om
8sd51aoEfDGGmszzgPrnOREV7XjDYttC1wXoyUom4f47irYQ1U1n0Sr6o4JvCProFxSnN5r9NXEp
aXT2dpVvqe1vpZZ9sBZmrh4vzCn/wwCbh4A9ga0qwjjQRF71OX47vFFWsQYr0tXHoh7swMZsM1CX
2d6NRN5XZae2ftMk8qtEDhrRzjMxxwlSiQCX+qe3UuK4lTlBD6+OfuityLFL53HR79PittPuarqy
rjGESFOGq4WaiRpvlj3YvYdn29MMR80wmyC2bksiUuFuzErzPf1LVmU7tRRnbraTq+X1+QBL/vN8
x+ZnkysnJdcK5xFo7K7cuJfjxvWnTeLv31+bx1foOg7CFDQyWJ3U847mwZTNhFUQ85D7eoAKSjD6
MmQLnZnvk6P4eJyjIC81omaUNu+jBprfBUmIAGS4yXywIf9eV//5Y/pf8Ut9/+991f33f/HnH3WD
wEqMZd/hH//7Nv1BlF3/6v9r/Wv/99eOfuuueakee/Hy0t9+a45/8+Av8u//M374rf928IdN1af9
vB9exPzw0nGpvQ7Ck66/+f/7w/94ef1XPs7Ny99//ajhrqz/WpzW1V///Ojy599/8e3+8/d//Z8f
ffhW8rf+dxXXxbejX3/51vV//6Wb/6I2irIXOnNrd2FdTPJl/Ymm/YsIwiEmpcDI76yxflWLPvn7
L8X8F/wBx1vNJMDrwu7jVEPt6fVnmvsvOouAlLQVPb7iX//6nwc7+ED/74P9RzWU9yAv+u7vv14r
S7+djxAiGAY3bp6RwjWtxMPNWCdqv8bnaJzpvboTxeKV+DE0QzoUO9fA+KGMRutx7tLMgu++UNFW
PKANeuvNP2PFdoagStzyWztDxQQ9k09PYknk3WyNytc+NXXEX2UivwhQT2bQ9Zn8YPZ24l4XQy8I
TL3RNn1YBsqP0VSogKxuwxPeEnidQ/MnewBsOBcNhnKD95hZ0yD8VSlxClAHmcfNiACosYskcLAv
aqpUwNi0wfyImpIqtmaeRL/iXI3LMI+RHt2gXSy9QO2K9PM8Z229SZWUEZy0yT5S1JOUyhULQwi8
0wp8FaMBlsgo1CkLJyt3zYAzFWkM/BTUMUjRS/tsYtU8XTUAzctN1zkpEtFxTUWJVpWU8a2SiwJq
RjUi2SxncC8lUu96lm5K0E3VmZvuKOwnu1gjwJU+v4prU+E9/JCyaRZ9tu3LVK2Q8gA4+yWKJu+c
RvtRMIVk28rjXTVn6XAjm7ieab/dHDg89MOoa3dyzA0jVGqzLS9EDesOUjGiNPe/baN/VuvB6ny1
lvpteeKmxdpkVTKgRfZ23Osgdc+jKB2+2zZ+nmFr5MVT5Tnlt9TzuvpiSZU6ufLqCgdKJB+o0ut2
4rVYYy9CbpIpba6pq2JhsfSJfM6EayZhwkdru5eiH1ytforjGbwVGlvx/ZQPSN71MQCzndvPkXtt
zFovfbvr5snX7Yi1F08eJFujBbnpp2KargwxcRdFWCRm1Bni5hZdF6W/N3qt/uKac2r47kigFy54
bXKX0UwFYtxOXjgs0ir9WKaa+xGZIqC4hTCNcrM4i0GY6DYihLTZUQVpetFcFMJAs9VJ7bEJlQbj
6C3kteGnWibO08zaygOMJ7KFbNYck4suVWklLGJuLqDHKu7OsgrrpXcT60paDTJ2Mh/yBa67ko5e
v2m7aZnmUG/xoh6HoNbnjFJHoll3wpmRpRGLPnXoyizl97xdFtOP4TiXfgfzGPVvo5mcnafC8Z+w
OfGuUjsFxWWAJ0XdKsnz7308xrjhjHbqBovu5GroWFqEoAcCPwAAkc36puG/CDYsB9gPxlikyGok
SoS+45xXOkkWsIPApZclmY56+NBhUGrd2H05doE6yuiqsyIAoVjR5961APuoB4tnDl8SwytzfxZO
UwW1y3NemQ3iXYHF7r9Z4BOVl5lQho+isPBcV2KgqVsAX8aXZdQ714/EoMyBnrn4biRl5+DtimXy
+lZuDsyha2V/1SsuU4Fa3vTYEAAjWEHcnfrq0GMEPRuVO+0mzUSUWY5ZhGO02yLkk4o5dq6MKndu
6r4oqzAxjEm5TPo8wxx6adJml7V20gQOXQfct2SrVpuBIi9hfZ1qn/N4bF8k4JmXxEQUxoeW0Cfs
xsVur5pYlJeQzwcaAm7X2CFH33LRE4LcuF46Sn8RyGV2i/VBz/SqumpSkWlb18jyK2Q2TCwy58X6
YqCm+0kqbnNVqrLfNFMvXyZHH75QQHP00DFF1gSrgHQdxhJojV+AWyqDhqJWtyn0UdzDOZzdQBZL
VW0IJDMdqJw7gkEB1XXXa4v5w2aOvxSKElvXbrPa8ehCy91gnqFZ7JZYJIpvtQSLQZTGfI1CT10n
REQcTKzQK/kImbMcto3hlolv5nMK8hGRxDBSBymCAqRPvu0RObiEJdD+KjhgKtTWKkm+21vi0+Iq
k7ah5i8+akk+vViDNODKG3Z3aU2aEu+wrhcWENGyeOErwumI5lgi7pwrSbNx57E2w3a2o31dJAZm
p0szJr5XLkoX1HMBgzS20x77NPDK30H+FreoNU7a9bA07q+JrPlOqnHzkiwgVTdKa+Dhq1IpUNhb
5Kt+gdbdEqDEmH9KlkHcOiR2v4aSQ89H/jF6amAfZ2gL0esI47VJwsUn9UfP7JqHuZn5NTaREftA
jtMZFlvj3MVqjjJREUvhbIseYYOtOzfxDzq2zRcjyalr9s4C/FEoOqLVi2v0MqB3zvpb3DK96Ixl
1La1WnsPEfUx+LBOqjJhIxg10L+IqaNBp7afIq7H3EddPXqhV2MjiEfJy/ZrD/RoANvOvel1o3aH
H9WESiUOrWT/PpL0Fr+DzoJ7k+h2jc4QXRqIt1MrLryipNbkYxlh1jujrnJ9uY70pXeDZOjr2l9U
Sxmv2kEDV1AoequEYAIw5OV4cBw6/55znRfzoviLKZq9PjeyCgyOgTF0Kz29A6GCmSM9t/h2okbn
bBoAvF/zWC0xxJuL6iW1Y8Paogk1fyJzi6iyuFiuBQmqNRd91XWrQ1KOrHYdZzrKmFVnNB9AdwxO
aMOxBd8rZlRqac40ZSBbcvSrxCAWCCN4LTGetSlVyCFx1c+y67UXEbXuT6sEmk3jMU7uaJIoT9OY
6SxyKGO/Msooi48+ZjvgAlt6uCp1rQkw1+1KthCuSkNQ1snwq1rTrzCmdltv6QqpwjfniT5sEelT
uynMtqMhlqYtYJ4Fzpsvp3YCz1qQ+PtjZEfzCvLh9E/npfqIU67yQ6CU9ewtq2GdnThfaiHUH1UU
Ra3vJV1D1GMs7sw+xcYqLDpN9oEmVAoVTay2kG6Z9y5wRJR9yZzV0sb2YisNzRHBiACeQaT6eg2f
apMCsvhOyUbX6VvNkhBupr5AT7C/izh+V8uqnhjLTDJTvbbK2vocq3362LPeRRBhJEotTufcbwo1
uoPmUUhYAMOS4EcxKVqY5IV8bmgdFMEAgL0OZxktSWiWTXllASIvfdfDwy7kEszvZdYNXDqzV1uA
rZL+XluIJUPg2MWP0qga4YPxUX+141A95WMc/XRzaFColMXuEzYiK7gbgxA7TKIy7n3dqe2fRWJ1
RJETmkNUCftKx2hpsj8uorC/9fEQP5c9m86vuj6PUezoWno/agZzgR4entupArTDT0ETJOE4VuNT
WUX2E0nNYm29JPcAiaOk107FdS4pMNVUmBDDZCer9a9Smx1I/Ganf5jYZV9rUHE/LEf24J24b0ff
sZckDrPSaPOwLHJnvGlcwHbc6TIR953rZU8jSQDSOSDPLqA5z0VoynZoL50xqfJgasei2zpwGYqN
l7vjEnRR7lSbBO2LJogsRJQxdkkX7cYypsXZOX2h9Nfe0jXNlzk2IjOYlFQZH6ak8sYglrJ6xGEw
0j9IpZvaC4EqKyuyMvVJkG3UAIynYLTMXhuDxhaW9r0Cio0Ip6rHs1UFlIVUAjO7nStr2OVtps8Q
QHVKRg2PodITzVNCyqvWor6Hclrnxjlk91hifDVUI+mCX+ZiSf8Pe+exJDmSnetXucY92qDFFkDI
1LIya+OWWVkF7YBDOvD0/GLYvOxuzrCNe9psRlVnViDgfs4vPwsvz93jSredRuSOWO267sCaFmY+
5GwZU+MsmnvDpxZ2TYyLQS9xas8jNq6uqwpPb8PUajiJXxe2cb+Sf1ddh1NkCAB6c9jyL7v3amPf
YFwlTKPPPf+LPZW/TyjkxRVfky8Q4hqZzQsnTpo/Mv9tkZGdIPPE2EbnRI+GV2FZjr0ipA8uubTE
B4chmFTxMkQbioYUR1M5YfxSW/tSTHlj72s69sTzVDbkucSVsxX+nlHE7o9ZNMAUx17Th/ZDkV9w
QMBlr/cfi43lI7s0WjB7x0sZcIuSU8pVp6utyruYE7IdXqinmiJFGYxPxoyTGRtR9WZGup+Rt7mk
l7Kfl5sBUn9s484Iq6AkoZTF9yTgr827SdE/jETFc5aHrpuF/WQPCK5vCP2rSRx01vk1MkjTohZX
uJDTa8N4Ey5bk1iidJ1v8Nnrr8HqhyYxq36mRpuQjvooM2d5G6xuErB90Xyl/LUI46ESC+OJ03Mb
ynAwng1max3L0tz8XSGakhoBb7Sz69IPQDMX1gszaaNqOTQW3sUEA4/9lm/wTOCwk2sdVe7W2y5s
N687kW0V2WeL0DjivPOiJ2fL4cPn+yV8zqgxGFha3XXDwdLodrpTY00Tzkj/TLUDKex0WjSG251L
MhALOh267BdyK27ePJQRHYhy6B9Nrym24zp4jb1zhclov1r1eK+xvS92e1XODbKs1gzINmNkJyNS
Li5jsBJ546QU0tSPC4jgD/wTztfG3pu9GaYq3uquzx6yVooqpmu4GmPfGXqdbITLf9nmbJf3onU5
sD07D1TMV3xa+au3067xLW5vyVf7JxGSXR5bhi6OYb9tc0zPrMcyYa41m3fo9fo058H0ookEffW4
BUs8KYqc33oufPqgimF5CNt2wKSikc7Q4O3UYWKw7UJTm9K7s8qgCkkMzbJns/eb941xyY8jbggj
1VQa1XuV44Df1Xm2fW5BCc7a6Zy8/3YQ4AizqQv3hHc8/KFEkD0Iv9AiLbutWmM40Ya9jE5RLqWy
CQSviKV/V4H9H2j2b5cgv3+NmiX5x9cfMbPL//t30Mz5DVAKfToyG0IB7Utmwe+gmfMb3AHulgv2
gF+SP/I7Zmbzv2Ac5Y9hcr/0Af0XZBb85oKzUsQC94MKlWik/w1ixh8F4/gvTAJ46ZJHyR1BQx3/
QqnyZwyELWtyleWfJ4MQji4OLWiCU2/kUXcKRU43GdPHRcAUjk317ERt/lCgJok3xoqLU0VVdP9V
W/QcWZnnHn2fJW1fNM6KmGXinblqZakeCaUn/NXP0BjtSxd7IBvWZowrE0FDPP/QU/r7klsT1eeM
eJatIdWoBUXmmXlzF481Mdlr4k9Fe4WiaRnYahZifS5Fiz0vhm/CKxSZIL61VtWIPh5YhCOllfd5
0THEMnKzarjmYSjgtQ7gVpIBxMEh58o19SsSW62mNbNb3RtwrcCZlsC7RVPgtfSN6m2b26g5VvVo
+W+hrPOPDFV1auhx3mKTMuR7XIEDwd191Pa3XeBBm9biZZL5Sup3I2gW9xAJe5bxzeEfkVbBP7QC
U7P1t4pieuOt70nkdJIsyh7LRg4hYngHKKJKQKhUfW22QePRvpQ1zp3s8zB/NI11YoguBXqOL114
5c+LzqwkpnXGI5nOpqTfLMuj0Xv0jN6VzIh9u+7XLeeEdzjyLOrsnC2t+vYzV8H6a2TrUQxb6Pa8
Xd/V/p271hA6oiuxmRL1jWhr8KabsJFbeceyDIhiDLZ9p4ZCGEdmaDSIZSat9SVszeVnaVtV91AL
vLUcuJfVdWdnWfesikice2Nl+V1D/2i6c/Egt6WiloDoHG9kr4xJwNVcVXbuPK0LDE4Xkyva6H1R
BNnlMO0QR7gJQGsT3UQqj3CuyYV1EphT2gMTfF7rZqzjLCf84IrO6GWaEwLZszZZR1utFvxM2Hf0
Tm8d4cxk7RLANRLkLTo+36zx6njy3Brfnovn74paBZwfaCH0esqQhw67rl18Ayui39QHLfzwnmJv
fzpvuizzs8/SSK+wAFtMB5a6fo97hhDmoK+UPA1IUF6RbjN0YIBM21YPh3lEbxrTER/MO7Pzu+uV
kN5bo2mG/Qjg3sZT1De3JACuEiB3M25EbgQ9lkZnheVby37Xemt/1FY7P2R5t95xtXupXa3auA0H
NT0srbSCRA+2ZBLO6uzVMgx5hC70+Kwkr8SOYlbj4M5T57KY9fWT3WKJIIM3V6eOQLAHbQfdRyYz
/524MHoSyJrnzh3qpWvj1dzQ91xyRlcCSlqnO3mORJcXsmMY+J0jmcXkClbGdTlV4zdfePmzXpV7
G1Z80qT1KzGMp9XOh0a9jNNSFvort3UptgpbpJsHDXzSaPA2LQxEixrnH5wKrjPtxKpUEMUaD6Qz
YJJuUFnh3liIMK7tQ9TTwWkduPBGHRC3sGTbd4jMYbGv8sE1xyfGQnRWYx0x1yXshKW97YTGfdqc
qohi3/YXUiVnLhkDK4FIMgWiKZZrU8uyE7Qxt+HcSyI6xoUGbl2bAHRXIpyURZmprzR44MIN6+57
2ZuKpGFncfddxKRbJzrgwwfJNatnkZn8mjfOMnjL8tqIPKQ10g37wGJlRLxoHgo5GLiSs87NVOLP
Nnl0A0nM+UvL8th2OA7YaD7cKBvkK8uh9N+3muCO59CuF72frKntb6JqLPobXwxbwTKT99RVt2Sf
Tfd9rtkMyr7EVD5WC20cvbUEwIVEv0/Kay5rmwqO9Im6BxSMdty26EByHm4MTmgwQJYOrdN1d3bm
2ngKV6lhUcjKJuG7rPa+5lzAey3hBfkH3Wye6s9h5YePuVTspTNTaV84fR3rMJxoXZ9MeYRxGN4d
Z7ERDJDyilt1wxq81CTvTHOEZX6Q1kE3Uf1KYzFg0LjKJSYWJ9rZ7WCmzpgF1HAH7kmykt1NPtHo
KNGqo/ClfwAnYvvoYDvo4dTe93mdgmRcmjxtpmVj+BpgAfK5vY44zo1Yq21FPUbgbRLV3rhrCDVI
xdwgRLVtbR9sOQQXNMKO9jiPy0Nh5xYt2M3jZrKJtlkznbvJ/OW7hvUcEC/o4NvD1A417pyivJOv
9Vr6zdXKZ30QTvA5EmXQf88zTuIzLvlZfYnaGdqbrmhZTqoy4IH7QTC8anvOy4QAZWd9LxqfzYn+
31aS9u01rrh0jLjZV1UM5QfNX8AuvsYied3LShLuXxL0n/KCIEZd+MpgMreDOSE/mEJptxjkg6ae
5VCArq4xtLq89atNm6krXRIACJaU6x5ZKX297EHhTV1sg0yJwL1409fxUNrIcVQ/UjedRaWRqKhZ
70klR2vsyMmMUj1UZXTyVV1TMrCtobM3mhbLN1p1wO5ZHWqnC79702amCsM1OzBv50MzqOCa4B//
cewBuhJS3jADO67Un7XhLNesv90HfDcLzVSM1V4Yy9rtNqRwTxoWkmZwkY8fs2/y7I8y55qhIqSo
th/EoVOtJ6psCfbIVlV4EEWxXtFbYl+TOuIFSFbAMQmty3+tm5uth2GTlLNzQE7Qlf8YHP9vhP63
i7PhX4/QcTsOy4f8E/V8+RO/j9HRb7wbiEwim2n5IrD//2N0dBmwSdfgW28hxrjE7vwn92wFvwVQ
fPg4XdOnI/QS4fSf3LPt/4ZOgahV/hDGACLF/jeTNO6oPyuekdAhzUGaicSb4lN+zb+SluGYmf3Y
INrvN43aGc9G9WnkVVDFbm0tZuL6VTakAV0x4R2ufAKe4sgbwul+6cqCSkFlrFbaWllZpxkfgnnD
sjxVcZQtmdjPMIsezA0Fx9cAa1V0Nsfh0k2g52F8CTQbw4lxOPtWTJYm85DiF3ETLVn9YS6bahLu
CyuKG2MOPxynaUAokNQJrOcf9Fbku0oM1VsRtGDDi5/Hqsqrd3eWIPmeaD6jaAE51+DzIGjlLeRS
8SY0G3hgjWZKDKHzzZBe/b0Yarlz1VTf93UhE5qCxp1ravBLd+WI53zM72EbEByvPNIiXqkDT3hq
FYUHsHOI/Qz32daduusbKLO0Vm32MOksvOL+8Q4YJjTJG+0M5VMy4JXTABKTz84t+Oww4wjT/pep
hndEcFYCWU2uwtJb9wMvdhsHi2j3rYvoexUlULs7KX2AJGjmZFTCOpveNM5x57fh3RCI4tOiPDBG
/vbsdTI/yVxnz1HWdTW5LWF2dPwl3K0gLi/FbPLn+mYod14ofvVh9970KK6Iv1hiHu10HmjLSpZV
z7GTR97JAHA9wK9WL76z7I2lTemKgI1xtgxSwqiNNPelt2+xYVyhaWwOPDADrd4wvFSjsu5yYd2Q
LPRCDHcFrk6YfGrrIgMM68UV0KzLJc0N9dVTDJIayCCOltNoLIvUht74i6HBLf2edLgyqGOafFxw
Jcvv7oZh1meqMiqGmQsz2jIdnybRGzF7qvEUUTSSRAM4vEWW/66TfntgC9zAJCaVTKtJnBWFJ9xv
87qHRtuBekT8vOHWz6CQUNgyJVXlIQs66zQ4rADh7NyQo0KqShWt15Hybz0l8azmoLclneJJPvT2
gRaV7EbYC2mmZdDcinYsv7hKCK1eh4lis7GYD9pZi51wc/WK+M583KTquHXC/MfAUJkOm0M0vWw9
ysTM8lb5ZPGvhg27Si5+4YTDaQD6THJjU3jbq2LfN831VjUdGBv3HbQklpRsAfspbWwpqrI7HkID
ThTaqCWph552Plph3ql8eHa90HpUxmIfyJJQB7tYX4hHyWJ6d3zA9BZvbB3K89R41hV2sY7ELuv7
4uAAHBsHdxJVp3ShurWXkN9YEQbX6btQ6nzHlFumpjEzbEfmYdvM5m40PLmHPXNuhEWfypDJ7VYa
bBewPMPVVpgwBV0TuV9t5joJJCPpT0oXV6rIg70VDG9Wb2WYT6qQ222VN6Q4jglKydcMgb2+yjIM
mckSlWO41zz6c8auRPqyorJ7zdxnEGrWuyiHhQNo028jNeLxVqy7ZlU8ckI86u+htjE6UO9LMKrE
geDidmq3jHdLWxUEp3cX5mRpsywQ3d/bGWsuG3Bs9H15Er2vUl9k9bfFZx5Si+VeESFUJdZQOefW
Ejsz6L/suUKG2QX3agWLbAyvSC41Hlk8yJY5qcFpRmusMsU+AwrBhMajPeJeyojNHytjmT4HZpf5
gOKSKoG0z/RVsEhhpVkkb6NpQStBBot1HGfdflTumpE/A4evSte/EfNcmyTkmU7OX1dZj8EQBd3F
oQ/ghpszsK43L+P0sZ3BHeiM4UE+6CHTYWyxicXOYrUp6PzeaacbfZE7YAk5AoCfANvvjG3CpMXX
7wgHYB0sEM6qWF8hfM6KQnufn3FtFvOOTPpP94Kruvm+C9x9OZp2ApFGIUB+mxHTnZD9+zQ6o74s
kElbq9RUNSF3OdU05r5ZBP+5PdY+1RTB+sMtnkzBORd672qzEp2Ze6ufD+1s34R2v5cl5tu62TkM
+W0ZXnUMUo1bX82NcyV0e2hRXYmtP2xsj2vZAXPK27C3Y/LXkm6OSAdy9lR83YF87zCrJFGUc3zM
6AZdKKYRvhftBoGLw3BGwoTul7S3uDLEo1NqDgf7WHERATlfL9RxGy6jJbXXGo3CMwdcRKKONQvq
HnN0l4td5AgPKgps6GpYH5xmcWIxdc7ObvIHhXkc2ZW8U45zDeP5RLzNvq/7Q2+Ufaoa0z4SW+Te
4k/Ovwzb3agmrhbrweq5bHOjGlIZCv9F2Vkf7SqregmCIEfegmy9DGg2jjcfkfPMYbrvl6LZe1Ft
7MaKAKA+A2bxxuiXLVVzmNFrYx+1rkFtfnSAaLHfXgK4czikGYLlFOnlU+hyZPM3hwThmHOqVC7u
fN3KVAUOxYVOe9ZhJKlmG6cd6ioItNI9cywC3ywKJWY3LKkJsWK1+THrors2QBc+jZeMCSNskSNl
3a4VgSIl6/Imj/OX2Nobq9CnIKymz006Kbbhu8bZ7KNYop6XqX3yTAGphbKb4eVjLP0sbvqZjDDm
+iQC0eIM3YNP408ybi1tbjd1EKxJWS8PM/di5Ekn0ZLDpNbZN5adLNVzcJ7W4ZyJ4cHMnGvFtr4Z
c30MJ0fQm2I235aGVYcpYsHmW8kbJdfgY3Ej71xHSh7EKAakd5EuCP2CoVvGyXrP6YTofA7xwcG4
QglSxCg0I16APrGv/aZpdp4qqrd8Mo33JdhuuEkwW02wEjTARu7Pgl/Jl6Z9GtUkd5yBC1WRVgbH
6H4nGyrcZSYpe95ishZOQS0PSx6+WzrzEiMQT0sd2WiAOf0utjVEPDPKp7anU2pBNgR6CDyJyGZP
Tl2RFN32jbyGJUEkdldtdGDNHvLDbeAMdPqYZ389L1t5rof+NC8GIWnFPjTVBIc/7HOt6oTKugdv
a+zbpnSugSzcuLEt42CUGyeFbfwausW9ybaFFbV6nDya9JaO1ZJOXZDWvTG1qc6j6leJASgxNvJI
hTMC4hV09sxRe6zmOUhzxtQ4mlefoW6M4lGZ68tQqJboMQYxHMlLPFrOe2g1vzD72XvVlOFx7bor
P+iiZGnUN78sLq4w1ln0lDNYctPv/a5y6ORyIWz2Yd53N53Q9XmrtZUG2/LMwj0DK7gfIrR0jPJt
O1VwHmkwU/I1W4/5EN7hjXUgg5S1Xvd5MNwPAVBZNeYWe+aI6k4Y/qEKq/Yrs2GpE8tECWGZYwQ+
3Yvswxsk+VK4IrDXZc1A7ICBS5mAxYeWTywGBVFmYmjzldT1KPbCheakzd5OqzHzn6dFbcbRqqKG
VAgMBUcx0K8wTm3Q7QqeKUC6mlfzXMPiJgqUL4vXXIHwlbJ1HhBb1N8pq+cH2lt4x6bb3wAAdrFa
tLjNfL3dj129OcdGKvB0QFp5MyAn+E7WNGg8M++pCsyJ20jPJyg6vmg2OBWTQXhtoD9FaYQi7yYw
KufQhJ3aM3gHZx2Ub2UzzkVsWxtVZbNrXQ1W5r4Nq2LgYUWPi5H0UV00A47y4n7DYxAjLvjUy2Qd
q1JreZ+No9mlXt6H8yt5VkZ56EYRcGgb/nLe+n7QB3Mu21uKDNarybIMFDKWXs05S4aW5sFDqdvN
+tLeNhyNCD72xhqhQdKmDR+FWzTLMaKnpEFGqGEKSM3jN8C48TGD/77WjqDV16i1d92Rrg165c4j
fGaQZf0XVhzfJz6ZWux0tey83iErLJ2zORFRcNO2rZRXnNW9ceAYL4zUKC59s32Bli1eQ3esoQhH
JBnkNJpiPGBgKc29jUzFg8/zVfRNatQqj3Xe80jopdTGI0nmqBxhXNxquEDSxcTL7vtqRzqcEZy3
CZPLG8Fylnvs/JDYxB4PgZdOuRy+a93hAKWlrejTai6z/BRw7dj3s0vGW9xsK7gkyxT7Waw2v5yI
b7NobdB5BiUrKs/7dE3RPCubcOST73PSPKmZ1r1bFk2u6UD5tMRJ0KYsjoK1UjPXbD9/AHbKS9s1
jo4H0qwa0Lzc8NrT1oOUH+eituJtnQt9ruaqm64Wwbjt9A1/L4xKqPBWKBSHuMuU8FwWmbItfq5y
zk7wHdVnjQAihVKeH4QxeicgQv+eDhVo52kr9jwfIykJ6qfM1AdBMtooSkNgw3sQrvq5yMK0DvKE
r+UJCy2URb75cWmA88GjvEgAPqeZ93Zl+Sccn8FRoW5zyqG949ro4kiyzTZ5/1aS1bfzJ+rn6Ajk
mIqmfUCpwONUFBeTBn1N1TI3b20bfghyE4+uP79K7aikAWunG661QPlV/iRM/6lu+D37rnnZprzd
NWQTVkKdoyaLknJa7pGKp0iYrb1TG1dW1ZPKaDjPg20lpUt6kzXUr4vfdfu10KBfkbLIlnYf1tZ5
h9E4syWIhCBhMzboRrWr8efY+vQYra/LEt0ua/lNTKvrxmrSBLd55SuP+n1U+T2IMuueoT5q3A9j
dfLk+KM022Pjr9fb1njHuRze/ZIHoKOkwdsHtJ7M/mKBLKtTSRMrYlDj1ZbmoxrMfT5bdxAPFtIz
eRbR8tOMOj/usqi9tY3hCVEAghCzuc/c5bHa1I2lbJ0Ms9EnqAdvtBiuRGDfk8+eYZwcf0U2wIiq
zpXQ6zWUA1PozDDfwvRgq0IpOD9QnPq2RuF3tvPl6FQCgNBZk8BnQ+I19M3ucLkEZXFs1C9SSmPf
F/d1yFXmODsk0HsO3zlZTP97PW5XxOWARuJ+Qg7m7g1RHjbWjawOP+GYmMnXU2g772sEFDsvxfua
ExZALMVp3cR7HZY/XITYV5aJk1Y0J7QLccYhmTZrtgEyN686s83d5M6HyQw+aDisU2DHPO79Aru2
SZXe6rRIfBY+sPE26NwZdt7ePkbKd+JClvzeMwI6IlJPk4bIUxd00t+ctB34lQkPje1Bvlsm/sKV
xTUOw/qrpwy4HXMzdjjQE9sqr+AcsOIZMPxWCcHYhVjQLKIPTJzIQfkiK+8BiuOgPK9/KBBvJhQS
PGyhfwqi4oQN9UjSFypmpMCdG6ATr59IXT2OBZKGQB5QAD6BtN+aOrstcexptYiXemp2dSHSwN5u
nah6ccw57cbwnM/mqe2MQ7H1x2Dzjz2hmxcBSayDeofUVB5Me7ki4/PYi/UcTiO7ffVS22bikxdq
udlJRvLJDrsByKY+W32RWrNbXJOjcx4762AibHAG40VgeklwdPzU7uDuUHA7B9Mdz2KVlBJFj84q
hmO+8oJzzyvyNN2dsiqPvitFI3F/H25GeDf76g4c5QRk81YOxZdgMNy4otNwrMRt4bjTtbmQzMkt
/t5jCb6KOlseiTohwYATo5wlTSKwUWnZG9E9uq4unktIrs4c/B171KvWFhSOY5OvsugqdcTYPCDZ
oPvZJqi/5/rt4Vtj1HV3yEGf/EHtwtIgBHe4CQuiUCtvvy1UU0xZDm5hVHO8djSNWQqcIzo0s5ME
oDznrXPPFsUuHuoatxqNIwCPGbe1vbNd72nc+N7iNONuy1JlYCVWobtHWow/UFNk4ExnwC22cBDK
46WwVQsDZch89GQjD8oM9vbSiHhsvc/Nzd+oIz0HVbcDb+JFwTKduJW8dUon6c3odMkMZR8aEQoH
5+CiFyK8qZTdqQyjXRbW+P5M48bob/tWXTcL6SK0H8bVRRXoWiHZelEiXfElCxWbcOZw3yHTxJiW
AnFUn3VppLJvQ+vwjR0OA1d2y84YeO4953WM/iolcyUNRub45pKNZ3vVoxDRvpb+bh0f6y449Sp8
Me0tnbfm0eYDd6P+BIV+rCUzusVIakNWBdMUm5sJVghrjHDUc9nNtwUGl2/UUqmPMN922Zo99wur
OBFvPt20BtIyA0XgYKrj3No/ZQMfbm2/kNQmiPgLyDW/5p0Wlx9wcWXo+bkI5hsSOBFGKibo2n+E
tiW9sQx3g0SvhzxUkc2jvmYlEcYu39HS39SL2JNrnfr19g2G/t2KUEIKpKp95wPMyBYJ6HIfZs5O
euPVKtXNwswRTOghWvdVE6EbV1bxrWyqu9nqE3cariQsbFEawY3XcHZ4AhCjr3xyaEW281fvfe3d
u8rrb8kVIFiCqElOfDynMDsnBolXGNC9SWYJ6sV38LST9puDIKE3rkTmnISAK4WVT5QP1GtTnMvm
ar9QvpmOTYYy9UIQ+ZW+KbcpiNHZPoVm8x5WbpQW2twPeLpJE0bmURGUP3rS2luINjATNB+1BS/p
zUM86WkKTxYB8ZyK7rtL8EuiumyhLA6IWxasguvc9eeuoZdS5jJPgPc+Jx5BWkRLcFj84cg8+F4N
BobCvN8hRRYpI2mXzEP00JTY3cUULW/Q4S6jbOESkDPiq0DTjj2hoTHdh80KFA/zSGGBUZtPzUCQ
DTpCPBrrZCRB0SOro/5WVnvE53aX2h06zP1iWOJxuLC9e7LtkLa4JZLDQ43k72Vr8AjxPHwv2LmL
bz03XU31TuFSWYUywgt+bVYwc3VywhI4zDfjqw3EMu+ravR+4Z4LHtttXh6VSb4JqCTuAPhVzwji
IURJHGe1O4FwdsY27Pys794XJ7OqpOtXo2WTCiU3XbNUt9TWwy1Es/3C5IzmAtcCYdJ0Cq5vOuhW
FsdMGPU+aKacrT7nnOB3DIsXG1UEzfcC9fjFGk4WdKblJo6VUjxGelok34jO9Xp1kPkWDKcyan0r
5rE7ejdVwwSgL0PjoNe2+W6X7viwhP12Z+kKf7W0mHmT/yPdxvVi9vSgqf416ZZ8dD//3+vP/uvn
H9Vrlz/zH7SbYdu/kSVJhwHsm0Wo5KUq+D/ka4bt/eb4WPQuvS8XGRt/6HfeDdrNgm/CWX8xZ6N7
QNr2O+1mub+FmKAuLjgK/QgIsv43rNtFI/cH+Ro0IDHkqIL5BS4JgoGLUO6PFr6sQbfsuQApXC/e
CUcT/5bcd//d48w7zySjf+/WNUMY1jv2rssVSVsRbr+9zDB6tlZ5zsXEKWkYLe9xWeP3bzji7vje
ux8ukZNXE4cSujiIcdQom41GypZr+CYiy7hDz0KQWcWX9BuRZtO1gdpSt3VAsLhtkQ9gRca3SbUh
+aHtesgn1/sEVDE+3GYFzOqsBXKMIEOPwQ9t9byeKKNc0sq3i5c/PNR/4j20L5/Df8n8+JzCMCTC
wnGx4FJ08ldusl1LlHHS+eUFns3Mhrp9qJVeDh7hW4mb1Q1Nf1YDMOhJBa3tTz88GLolrt2AZd/I
Mv1kUPFE6HBgz6+mj7kN5Y7uk5LkzbZuu3pXGuZsgvH3mcAdNRU7STT834Rz/9O/RxARVIcomKCW
v2b8OPMAcLq0v1SX54+NED9zp1oPJN5Nce0bHgqG9qvvtAvmy1WRzbn/SGrOmozrYMBwdKS1jpn1
KWoxn4U3usx45vUMTHwKs7y/quTs3jsyLxF6tcXfRHFdrOl/eQY4P9ncQl4bl26wP39Xe4eWzCHK
fslGNNfSDF1SRGBb1nG2r63KadP/+Zn/Rdp5eeaXkAicprwYnh1cuPQ/vhsbcVEr2Rc/qWl/Myrv
Ja83IMquHI9jS+WjWICjJqzWCSIuvvv674Ky/+Fn/fNfmIBLhKrE7l4SNv7an9Qg4+tH3f4sthq2
xyg9EigIAlRfrZD2r60WQGliAKYAFSh2ajbXT9rkcQpuhbd+LJbK5x0iv/C61vadJwMTgnir1fdZ
zPUOTXOA0YV8W3J5G6O4muHi5K61AuO1LYwdMg/G6MwZc4bS3nncIsOYjk0NQy6lzB4NgT8iviT4
/01Fjv3nHCo+d8QI/5D7ktMSkevzl4gC11laaj/GH858gcLJqVvPqxEsbz0LFBUwmP72rVOYv3IT
gAO5nXYvZ4EYbuuw9p9yPwfL09PAR0ZM3Xo7jbIMsV110zefufA29wGE9toLH/xw8F6JdFtu+a/6
JM+Vy/I0tSfZ5f0NDrLiGVHVA+LJ4PQ/f7f+21f5Iprw6Ma1I9J6iE3681eLl6PN5t777BQZkp5g
3q9xEsJowXl0pXDj//nHOf/s5/EjMSBwn/B1vlwDf3Bqq5JWSWdVDG6RfsMe6+0Y46pU1mNTnnAS
2h8OZqHjbLD3jwLbCnKGR3u+WJpsjEyxHWTzNeZEcpoDEKHjYMkKrMp1jUONpe5kmKFyEmKHxwnj
Lu7NbbWHhyJU8zN5RfZFf5gtz5bu0jHwxytLmMEVolzg+FkSI9mT4+cgh+vPEXaIX7z9FhJZ1jRo
pMj/mw/jv3+96KxxfQQtSCR8N7zIUP7wWTRu4WrdbD+WSMxkAfRmuvKJIYLs86suXuOB2+VvfuSf
jfKXb/SlJsfkKr9k2ZFt+ecfmRdFMHqd/mHWfXhCSbildh1kqVeJ6O8Orf92oV9k6G7IY6Z7hpfn
L387rurm39k7k+W4kSyL/kpb7ZGGyTFsIxATZ1KcNzBRIgHH5IA75q/vE8qsrsxuq2qrfVXtpJRE
MiLgz++791zL1ebHEo+veBSQKVtsLm9Ok26LNSb7FWTTeiyprgU3hBnlncRveb0wm/9/vWy/Sjv/
8vjivc0bzhZ48zk8g//1pSDih1Huxh+Ku+tbuaw1MKrY13fQdbAbzmNbjgi+S/hUpBMpNsvPrFck
3OnVBSO5baqpu529QVUJdLGVd+ncfOIPgVdPQHskYDimw3HsWo0qq3Vz6aaSaZm8TMFlKU0D/ska
Z+G//iSdx7W/HkJgBwBxuFimAEnz3v3rS2nLNQLLGnyvSldlm6A6G2aMXrnEU/88Lj0JpiZivcBx
Gjm7lk/P56yjeGMIMkZJmLkkbUg2x+fQ3HSznjGajjwHd7mfNd8x1i1fSzDyVHCxNzNJrO4331Tm
pswW/3WdvfG5U6l7y7N4ZCXG+iDt5D1ZRJyW4YImtqFHlR+AjYXT2ehUYVNmZfBWtaxfd61lfavK
NaSrxxWXPun5K9A2NZLqWLB9QQxllZLhTrmHhNmbJK5HctL/+ifo/t93KMVnoB1ByJ+xOv+n52rE
xoZd8rt2c/vNJ5/TcHE823coRyX8ahoi+gmQ4DPYKphPIdmyLVWI1UVB3qsgoeTaGIMpmKnq6iV0
ceh3XOMeDDuqfNu2HiLKnAXDZTxj89pYrMPvf30H/zEY/u18FP/zu87ms5F/4eCc//Pfrzneb4yU
cBfOPYMxz1Qf797vtxwbAyEcY5x9jJsC684ZNP33a477m8cSG08iLQY+VxCOrT+uOcFvrgdThEk1
oF2b52/071xzfq9j/MeziCsOkC1OWyJE0HIi738DUdylBF9sFSxqczHLwyjAfxCePPcD7Tmrgr3B
xQ10KV/RZTbOBKpqN6aT+pysFY2vnMz8w68djEU5sgoLkhbQyVbMKRsqEyHobiuraKpkajqEtW7t
aMvSUQQNt6md2UrcJnIe+1kEN5TnokGUmOkrNpBRh4tq1oja0zCwjC/J4p2HEMK4W3virzyuebqo
rUAuIeJPZ4+6VAwmM+47nQ2n0OCXvisoNkEP6IuyZiGRlfYWp22Eohba+Yubw2LcmhiL84WZJj7n
PDLPchyZUj4f7bifnRaeyoxkAIFj9pdL9mw8SZi8CpxCWCu/ulAWDwM+rWDHX+FTg9e5MCUyZy7y
fef53aPfOOzBO1+nT2luJEtpMpXOpqsEJSCu0eYbdCP6IcBGL5AZW0OhN3fM6bvsNNYW/IPa2822
3dDXtK5A9aRvnC8kYD3gMAHTnQieAd0ht2pf7ebCwqftD5Q13dbNSLGoA6kUOSUVxbA3bdh9xKUb
zpumNC43rZL7GznBoX3uO69Wh3lwbDhC/pj5O0E66YYUcRGRHxK5wBHDHETeOCLXH1ZLuuw4UA1O
9ehsbaO7ywmRYNLwnVDsdC0Ld/gkL+RWl0IXXX/LEr/AY+LqauBlENVyirsx7I/DWGNR8NYJaR44
AtlGwpYLD/EhD5cEHoYXHJpoSL/odcMXP/MTfWX/3AtWD3n9roSAVYNloGgilPIunJ8mbOAVaR8y
pIfe7Wn+Whk0yj2m9bTY1iOPxU3vj/WdmMOU3LWKi7fzYEa0uySBBGdgnMQmNL33rpY2/A5d1xGH
efW6O99xuIy6fUCfEn0CbO4x/aA5dmz+66SWIwzDkT6VxDZj1hPzLyuN0YoxGnNbqcKtsX65s4bQ
S2/hy/UYCbPqm52l9reGH1DI300AQxTT8G0YPRXvwdaQOlB1id5azXP0sxiN/1JMGHm2rsZPumEu
zT9sZ7BuiHWn1HXjmCs33jjO7jYeneZ1XF3vlWA38z9NypF9bbWzd+wdmYK6rPJLf6yynw1Ndg89
p8j3fvQIs2JhSj9Ix3hfkojrmzuM3YWR2n9ihGjebG8x3dErxoxmXg2YZk/mxy12Om7mCzswFmY2
vEJEVXw7W6KkH8OKNyYfyAnbl5JvhPwXa4/ZARlAcuSxJAEmoTZqHEkVW8Suyk1oFwGBeFPwRyMr
WnEvBh2RK8eRLSyHGAtYmFUwcjzh0SZLkfKd1I03JhPGVghutJl9qDwaX71I9k/I3dm3HNRHnXS5
dvlIR8vwGfx6rXunMzdZPbn0tdnwy43Tn+q81R+6EH2NC9bXH1bR8U3BLWWxGRpvhLo1WRbIHROK
T3gTPYQarfiE5y2Wxk05Sue991R/2bMWKCEq+EjWEAzTkC84C+N96QhY9FM4DI/S7vHSBZbx0iv6
DHPi1uwc48QpikBveWbN/PCsvl9uo36mYm2PR1pTKMdIkmcoyiFUqUb4Hl4cVd4aO5DDJqwwWuwn
rK4fzKFhsLFEa3wAONg/9muW1dcxrujgCs8g6rzfaqzEQeMUD7KLFegkcnPtIVC5NZy8buXxWKvW
oYpmoWOioKJOlfPON83YJXhJor0m6lzu0swJnmqnVaTfR0pruqcIk7id0IGQnyx5NmB0ZozzQyuj
KD/U6aKdF2YwZ2Eyj9w3r9N2C0Cdx9uRcKm6i1WLcaaMIAtRzmJhMiwhGN3mLRCGTclauOVUgCmA
n8btznelsf+eZbZL/5zogFqlE3WtCPYwglgXlu2TJAfwnqVF+uxW7Hl5q/NhSV38RFO45DecuVBo
8dljsHTzUfzemfGfGelv3r+ekQY9ND/ln8Xg8x/4Y0qyGZMYaeJzaoJe07OK+PuU5Ma/2cwlARrs
uVwBQfh/hiSLIYlf47e5d5C34PrxP1MSbEAgggQXmHl9/o9K9e+MSXRU/fV2g1DNF0YEA5GNf835
VU3xp7txoQcJUKR9XoRv32PR2dUxK3jIYPYFPAwWw5V/kQMmJ5incFW9edGhVv3Wc4nJ9eUuEN9G
j6zQgoedVlFS/Ww8AAuDJpiwp0bWQ79+o29nb+v6QtWXXZ9eqWEcNsGcOS9eduG5D471veqDo9vT
SqSDPhmGEUHK+UnVI5Vll517bEJvK8yH1WkASnV5arRfJaGju60q7H5PTh9Tfr8LI8RKeL1UEn2m
GoC7M22iwUhIWJ4qkiElWKWxL3TZbVF5MZ/x4VThc6TGexsUN3OkH8T6ID1pYX3kiYrZORuni260
LvwIfgyPRDF2oCJK7l513yfdgN3NBmaFIc/GzDweUt0drX44aBfdxFSHXNiXneFjOL6P4aihZZkV
Qsg5r5D9VHWET6O4xluocB83+uTReKz5jEMdwEW+snA2I1+/GXYFOS+nyZJ8wiBRnJ331n46m3pN
tbXdZTf1XwA5kqj+GnJv5694ivVTFP/McdDDBePUW+MHHEE3HAiYOgGGHQwunKIcrpkMntY5CI6e
wwZwtqNsz70QH5DYCF9u6FT7zM3E1hlzmZh4ZIXFM0yyfYfrAVDjMYJtuHEo6dxYbthd25KTQhbZ
hVVfuf53jMSvQcDQjI/yDYQcgMeE9ekUK7yYpbfz2p5BwnE/0mFtDpUth8vA883NsFLu0YjngZAz
Wz28sbzIAl+5qIGsCfuxmwJu1+mzwxDuSOHucvES4LhUZrqpB4bijR+ai0Wsd3G/5gcZXTYKs6gV
n6oMRlQFd2z2Z0cysXrX3ujv8Mfu/clnLIb2unaXyhmwsAyfXVrxjlb6YkYttVV78niTctB+OQVO
ftDjPpx+lrh7BzobOzo2xfRekchfh42XRtdBVbCR5lhvMYGkpV9tS7xzFuzM2qcMLbazgzPCjVk4
b5roGA72jleZPQFlvcCLMMht8sFKJqq71/J+YKxnP7lsZmgnUbQcrJaguC9v07DYheW4r0fn3sWH
akfffEnIUxMKxW2dWFglfO9kg7+CwYE9vus2oXUhRx8qQFJZct+YH0Y9EhDK7ecUv5brz6clrXbK
T+M7h3zviQscu+UVSJt12UbOZihwIQzvM27zoLkf4J24OdgnKlkX/FrYzChPIYV8nO3pAQLzwVnV
rd86W2GfU4iSnGoz4FG2Hyb1kkrrwsHJXlQCn9WYMM6YvT3fFD1rfhvHAB8lU8y7cPqy1hdpv7qM
K1WbdvcT0elWoVqDftu7FnPGCY2gNGw+6f0a9v1w77DusO167/YXsz99G7ritJp7xYdfjrpPgqK5
Qs4/ynwhv3SLhrOTeMoGshXY+WGSgDGE/5FPwbhNZ7hqst1p8g9pEZy4GAJHtO5U+Rbk7lea4WEg
rjqMj3NK5kvwaYjWhnfVRxNO5xqRDQWlCTL/Zpk/eqBgAFZ2dc4njQUIjBjsPO5TPfWbjo95i6a9
dEyW62dqfTWl2oykXFrxMAbEfIr7ooB+ON6MQsaXq+e8csTz1qbD2ck+nAXMeGWeVADUtAvtHZ6L
q1r0G6zQpOKgNdEArJf8IvKnO61LPCoAj3qYUVYOSpX49nH0fSCME6g0z573lOJtxZpiISBEdbYN
lPf9+hJH32MMHdPETzhv9sqxd7zv8LDQddshXfHF+44P6a2k/boev0K9XqyRdbXO3+wc6OHBHvzo
3vfaR9PLJM/029lalWfWsXRINam6CU4VeRvi3Fm8XkWO9hPXz2+0kP0NEVkC+Z2sPozI71jA4sSI
uzvs6u8jn1r2+vc2VikQbfab4awhzDu/kywotlYTO1dZadiiAPuj7mvDQgaOucpv61rcu1BkGkAg
C9+YvEQxvdFpvbzHhb21MUKltbme1iBphQ72LXmqG6XAIzhqKi5Kd9h3BNWPne8MO9ZF5WbNzENX
AweBi8TPzg6rU4cCivnRjOLKa/P5BdqCORAe0k9e42w93LRg0S3zOU6grh3blEc9E3MYAwOJVrnl
q26IT4EtYyuHoTtrUgoVK383GpMezFQPG77BvX8GiHfRj7p1skvL6OyE+tKClIwlHsthuKjGcHhC
Yu0T7AIk1EmibZUUmD36njf8GEHRbDYyxyJMhPEZIW8rHA7/OJzuSTHyicyvu9l5Sq10Fwsbi7vK
wgYqynO88LPT/oMBoHfAvnE3rtF0qlY3YaP7wtSacvEnubife1JT7RepRzhNym4+HLgOFxl8nhUq
wOAAEYvJz/DGghoPc4TPU+48uSLFWjtcLn5+nOP1hTUqxsX5BzHmKOE78PeunLeLCE6ki040xcnE
AIrd4O5JAAztaCwst56w+m3QV3Kf5UOCJfTFbqZXJdyX1m13WUlroWpGapa6u7rVe0uZFx1Oh1zr
PAmgkCWuY0f7rOmOKoM1R/ySs9+E6/l44cqOuBkIVlh0lFvHGpdPXgBPk9Lqj6udAd4bLvs5iL7q
KNaXVduYxFZ989ymVrRfFrpjO2G8HfdfQ+SnihfO1V56/cEPTH/fW16b1Hj6bkmIpCsaQI6b1aYT
/LHxVb7zoRm+B36XQ1IhO+9s29xf1MYEePsUU0OLNajakPpqT60Mp0S0SwgxpnXvmpQ6sUAW5rqZ
yvCg/cW/j3QJ6BR00vCctoGfn4Leb+8J5ir2J17B4b+MnjyWRmLtnZoD/lYgqW6VhRWP0CivuKmk
lOrQYI8rzkK54pWYYrghpqwvzkW28DyAdFzyqTa3ZRyFb/5ioX6Yur9Ch5sHHmFGvDd2rkLSgFDZ
QAiRf+is4VXxZtiNA476JEdXyvZD3CJmaM7XCwC81ZU/+FyyihJoRjmIHSrQsqfUy6s3PSlGVLvl
UFvlegmuIbt3Jw6O3lmaa6sH3FP6P3T8WIbTpWC8eB4oMT71/oQZuSTOovLAu/LmdPpmmXx+8/nq
b4KcA2kqUi+JizjcRcYE94rM/nVsZnXPl5KeZDE/hKzUE+AIPKUK/VwuToyph3yyqAdyb3wB64+B
NNahcsIT9IwKcT5K7ziMcXpB74DH7aXMg/Zl2XrWzeCo5gPeZPOch0pdiakP+OjBXR2WiH+vWZcM
q2wLpZXsMtHJ/Im7NQSAtqN4vU0IJO9KC15E4YUgSOhwvECZ04klyqes0i+LY6WHOKUJLAqsjCak
nRGF8w6YVF3AZKMMoxHLo7WW6nvNmuoZMS/dKVVOR2MzKVdObhJc2OneBWLzFDZxfo7xusc4SB2a
Kyer5OVitloiK9/HZXYfFw64D9Sxa193A0yasXjwq+AH/rEL3fQv0yhxgd2vZJfz7LFT67Sz07G8
Bjh2AoiiGOGc8JiK6ZTSV3bbpzGWzwkfYZSCsUAPPYew8yt/9h+RH6btanfXVjpxAUojeRYXcTlL
+dmRw9o2kv5ZD1yv283ftJqBjTCQMBsegY+lpxbQ3JXMGNgr+SOTeOjpE3x1hvC5GG2x1TDDxkLc
paw8LoLRvyrKr4rXMlkqSXbV9Hd2wUmcFrKhPMYqd/SpvwjLfWnEzGhbZMVln1MR6xKpyMb4oYqy
LY/BS3x1+Mm96T4Q9ksz9nc9eeeL3gDnIIvFVqeB6NLB4hv9N3W+t7hcUrKwvHDcTm8kYeEgmMrr
McA5ipWYC1PMnjTJ2VMStL9A/SEAWUYMxdpZSVmzJK3nQewhxD5nctbXtfSJd/V5XNyFsWmTlfft
ZyHyLvHyNIWJZYXU1FkR1valIbYgVHfikBUgpXHH0zQuzHVZDcNNKWVxQC0tKDLuVMknoz47Grsm
yXQ4GIjsZxBbl2FhRNUaySmPzq7uJTnoHH/g1bL2yuVnYvTPEZrFRKGjspOa93cyaZV/GAAVyeLl
F6SsjLnqR5JqK8nBAaKLPraWTgEJl7aQl4FBZ1+PAkIrELy13HUWKdfF+Szw0mt66QhTqH6DAPfG
pfhsIZ+/0w6AiZ6E/++Wgf8oKn87V9v9863Tw2c7fPBJ+S/19V99/vlfWxAs6s/6yvmP/66v0IYQ
nO1ZaCX0i9rAcP+ur9CvwK4RC48XeS57W59N0x9LKO83jD7Y8CLiRGgeuFz/Ia+I3xBVzl67yIOC
AXL+31FXWHH+RV2JKLFDxwndCGUF5xUle3/dHePgdQKSTXtiRXPiZWrJrmN3IToLI6drrkZtETnD
oA0vdQLSOV/MDBWv+Rn9vg1+1Q2gZFI9sAJ5L2AFnysJslXgR6VVIFDJUCxLvC1jVX9balZhoGoL
ig1Ks0hEQM7XbfWr+kDRwlAnFEmmX82vcoTFGcj+hjgy2AmEwzVybqp4Bnpk5YZfrQrhr4YFouch
C4twzbiIxtn83Mkwrk/DaJzlJQp1t1w4C2HiZLRUFiSdJKHlOgrxYqRPT27bwnLgGK06fff5vLY0
TQ7nwuK2BuO9rloRqZY4YzazqHkG5o2Q17EFvBVu9MDFauUUtDbjYJUfNXUa73YwEoCYPcEsBNA/
fl5lIV87JLpln81xf1NG57q+KK6cL8UEy+0p1IpkqK+C0zRPJMIwDlckf5xIoT2A5956bcb5tfqW
WhBSwXOwUZfpzFUnah85qLXmW5KLTxSVHcPG78v12yQlBKymESm5A6HUbtJ8M5QF4hTYebMcooPd
DhoQlde/GzlW9SYOmvAOaB3e8AG/YkIW06qxLekYD4MByb/17da3NhK94LuOtX5QQSaZrmQfqK2u
JgrDwzX0rtgDrMPBXlllbQdHQiRy8miYt15D9miv7ZB8tAuxAWhyFNCjM+uRWWCtu0keIW+M5oTJ
mpnYDEUn0SDcMt9lsTNQh9pU3N7qmFgngFxCG1ABTKnJeVqC2sSRaf3AEOQvO5H1KxqGQN6/Kqt4
6K9kUFj1Pg8CkKVOoG3AJ67XsFkpISl1VWgVHxEYeLPL+Tq6ZLDitiA/GXTOOW9CjD8rvK5I6tnP
om3TeasiodQ5/bb2qGq6Wooc3C00wi7eQDeGUoQPZNZHq56g9IVjweJ1bNlMRDDCusx6VBDncLM5
bVmd5QpTXOhysl5kDdtsn8tQINrBaZZMQJ4TPsgBIPaTqFwQ/HPbL9MbzVl1u82rsZePmMin4pqy
MnMxT+FYXxKBc8ebbK7i6ZY0bz9xn0Mv3bdrA7l7HEovfe3duPS/+LotqB9gT5zE8AYSewMPXCah
clV7LyaaKreZvbhynwPXkrt5mcSQtHnWy5NTRKTfOMF4bcikddWN0FhsbisQILAimtnyLkCgKMQd
LoHOAVlIfFFl0k+JX3Lv3EGGhfZvl+Sbd1rWldp3JAZJLgvoXcfZ6+2Cu2+Vq20EflZfZylLom3F
5q++cWds7nvWHr37UxXN3G5qOx36uxixDVwUGdZ8Lzq7yKDVLixhOrsCzp0TqOlPyqLlBd7J+Xdd
T5Xy6Pl0hVyDVzPFcbK1IRLn8OQ5siWr8pMxMDuOVd8QcHZ5HzHicc5Hh2ZtJzKARtAeEw6OToE5
OJBdhJcDGFTGn/WmUpX0v/k4i89can8WiZmX6NmPS74cXn3+EHHZ6CKdzxsdGJfFG4ti/dUtqfha
SlbhSWMW9YIwxr9OgJlfsPJRo7DZtFPwEatZIEV+inzXSZvfRXvhcZNz0+SV8Lt419GZWe198Ja3
rugRLMEkhjf5uNo/W5+p51gvJY0eU1rQcaOmUH4ygoU32KC5EVVk2V/yQOmvniBNejS+r78AEYqv
wnVI05csTwVatvH5sOYVxSIObW9oAEb9TBUdDttKEI/gYWRDmBzSVhdwcQSdE+26vMUTBTSbXAXg
9/n8UrZZzGdckhQrm0bbG6Lo5A7n+F0lhZaUXwKJ3q9NOj9PNpn+K6eW5WOLLFIeJsFe8DRqOast
B4bVktPyvVdhi9KzjpmrWFaSA3YsVtHEY6+GpUTK7pt5WLcEiHuWhHY9skSLvE85+TSBBDCDH0ai
waySZzubtlk62I95LsQpSF0i1Jmy0phgsEmvR0TNn3ogRgLeOFiKjXZ64PugkikvSf0BPpHyqv7K
Re/CYBQvdbMn3q5uwJG4DvLh4j2C/yNiNHouAfzG9cGf+k2tIZalkiyQVy/32sXqcuhlPMAn7lIK
KZplZgfrzJ7XXHYpjHWW1bb7iKcLKSeoG5Hv12FxL9Nspl6jCWIEe2hTjJi2Va+PrSPNfYRr7KWw
cG5svFgjbqQSb1zqjflr2QDr2HV6zt5dnuW83nDoYC9MXUCSM+5WUpteXz1Cuy6vAhuG997SBflV
L8pQ0SfsLF6Vljfd0jUvbV9PLwR8XYbXGVY4gNf6Dre+yWg4iB2Om25IQ3wu2djtXKnrJ6cHhUMS
CDc1snAdmqRMrfyki0J18C0Xy7b8rT8WoOwR93GtjK27ZDsKDISD775wg23neuFPN22UvZ8RSO/H
sDGPbSEI+Z0jTOeZvaXkoYim6JYhoNdH2+Qsh5BNON7aiAwPISkcolvHHcKbYVbIp9CX9EPvpuqj
xCfBAppbCgez58HPBXfH6N3WCs8DxHSkdjb+zos/NfoHJba8lL725V3gQ6I9ZD0NgMBcJBdurIsf
YGHkUyVj8GFNJPGwtvQEUfEWYyU4kMtQN6ry+MkalNikdcsaPRZ14j2SdvyxDqJ6dDMlLqGwe8+0
Wgxl4s+V+ilCt7ZJQsgct40iBc0BOstuH8QVy6JKC/+FYoyio3QiO7/IgeMclba1tR0i17CIPx8c
28IZzQ8Jq5DI0Kxw1dpNG8+big4a/4gJq1t2feBXpO3s/pwvqNozab6my8Lyi/GucxFsd7yfsk8h
hmy5qJYxfwNoj8PCwiwFZoJJikFwWZDDRB8A5BvsM/NphBCyybXl3/XTbPPWh/sNuwHRlgiWN0c0
Q4y0ym7trALaBb+Y7czKYXRBgtWCsTq1a4RrU5U7xLvUP6YVl0LV9i65so6P7NY+H6cbiN0tBPGg
md4kxJPLoXApC9L0TNA7vi5FdNBTRwLTClUx7+GMzSkrlKwL90LjOEk8DCjXVtaocu/4anrw44aw
7FKW6V3NbR6icEPJEnXQBESZQiT6PmctPHMr8760nc91gg1nrnljFnw5c2aRSPet6bZhLBghwffL
dUyu0AcS5qF3AQ4Fnwtwwqu33bg2FU4jwmSbnFQzS0Jqmb9L2srrkz94U5fQfoDJFopW+A6Gw38u
VMHihg4CjBcFP9EhOTPZd3He4HEFK1tOW9Mb8JwassNnAckVAMkwYC2jDPxBicr88KoYJtui5vE1
VIbjg8p0tPsllkDyGJqZUyVKZLeZ26FQ7ByD+k4bS/6I/Fq8OVExTxvDzOAnJQ9Y5uzMLtrdDFGW
1mzZ+e6lYta8z+oabDyQEcjAA+RHf1t5XXCfmTx8c0EiMHTZQf7TzsFBJV0xrk8OQtzTCifOTyCf
gjy2c2OLjZ3q9mcpwfeSe504hOJRYVmaqyyC47kM3ogJuVze4alX0L8ipErONpYtO0GK9iEbONY2
mW1TAcn1pLyZY48Smc7OIWtgmqPDO1oorwV5lfk/2lmQDs2EGl/7DofJZimc9sfU61RvSMyyAtQ9
Lfc7zQEHjsEa2KqYDnvGdpnbutmmeuGJFgnbelF+nyKYCZN/aEyw78s6ZXf0gJXrvQhMPdIGPk0s
3khTW8lgxwPjOjyN+yXuSWeC7mOrldsaKpGw/fQKGkbjUb8T2BdGQJg+pJhfCGPAGxySSLjZPRsJ
QS0U4kGxdaap+EG1kv2Zuwv9IbB4Arp61my+6q2B54opaR3YpIs3XfdEu6p94JXmWxEs8gdNdFxK
WNNNz0Grh5fZKboPd5wt0tGczs9qwBG0tVnWfzOqwmUS44fqNl43li/F2nAhsgreOtuBQfXep1Pi
Zgm96K0ug9lsPVwD4uD20fgWQijHw626KktWK8OYNnYMLh0GmnILpjX/iBV3BlpWBnAy9KqxQj53
c3yvjZRAHb3iwxgqdRHVEVUry6G0bAhFcUXYmhshv9w81NSEvHO9QU9pomm4Fdo3r3FREHpHoeKj
8TqMEvOZ9Li+bVLqKdgg+nX5VAJzfCLPa33Y8ei1OJekeF3dKLO4ALu87Zc5Wgv4S/nwQDEvO7iG
ced6mer6a53m+YUU7PoRzqZiixHSWzDk6PZ73lj1Rdg0M8u4aiyAFBepzjcZVcrFdjL2+FrhKHq3
saGGZKt7NoXSyYdoD8RnBHAoqoqpeea4JXzTBE9UH+npJi4ANGyLtoqjiwEVy5wraMQXlME821Fj
6PyUbNOx6ngZvuyclrtw69L4e36Awe3IwYmLDSgWfqGBPMXV062cGzpTlpqBoVcvvhiY1gnIxNnO
2F72w5Sjow++yctbhmLXJSGT8jNmZ217u7Ts1fqNQm1m6TjroSFVQa95h7iLcROXxzYLY2o/mCKD
NgV0oEIHPdbUwS49K/sbGobOJICOQXFXu/DsrhEmMUYAlvejBwj65vwfzXi/ZyyLzFKsMwCObbO+
qlYww5HC+EE5nvsicereZW0E/ZgfXtnXv4fh/qOo/e2cFPvnitojKtrhe/0hv/9ZRjv/md9lNMtB
E6M6AZe0Bw02iBx+64/MqhP8FjkOlC2XtmAXZvuf3NyYwKn5FviYfpfYMP7/PbTq/Wafg2wEJkjS
BZEQ/46Qhjf8L0KaCL3Q9nE8YaSiP1kEETrfnyM8rZmdZa6qezgME3BxJoV3Bndx73GM4OAQRdq0
t74j+/gxHGOTbqnnix9tLaafa0t9DkdKVIB/iAjUwYCtXrzFjjCitECVKygJLxBWXfvgdbafxLlc
0V5AHm4RZKb8otNWaF11YW1zd10G+TT0dveunSkaD6uLqMR0kpruWlq5jcJeV0DHNYG3ftPY431Q
poObzF0XvcfE1unbkhnGc8kzkwfKoMBmcJ4GtKHKCSxcAJ0aUPZIYmKDXufvgpgt9jbSlgZHyfOP
kQZ5K2UEb3S/569ky9h2JFQ3GlwFs4+d/jBrhRUaQAOs9xXEYbajZ0BRbOJxrYmXiMVVPPvsjxEV
eKSYgOcBR+oEwV5gPYQN5k5hu+1HvMc7qwS/0Nq9f9NTNw9Gp1tJT+Higui4+jG+Cy20VwJSoYAo
4UJhFSfPz5cdGbGFNvM+rl/Kog9pQa397mXiTk5yLO4suQtQERhKdSGBjbVu1SSeN5JgCoG534D7
Z0Hppi32InuireW4hEXJ7DPlothmbCTno1UBBwWDhDYE78n9KQiWYF/yWzYnGT2LAG2QH7i1MFDa
26WlSGonSPJgDKttQCBdCXwhiSBgP/ZLsdjOs3FzajsHokr8qZWH0BHDgbsyfOD63OBpra6qqWCl
E6Y1ZFNgNjR4V3U3P4zSzi5qdJgqqWwug+wz4xU8herdfFsWHAyERyc8m/8Jp/wexD9nSv75Qy35
rNUP/b1nUfD/bwz4m/5wZDqYKyFPxyTq3Yg44D82Bu5vzjm0QmUwfkycmTzN/tgYENsPEb3jAHB5
4IROxDPwjwfd+dF5zlYTa4l4Tv5aQfwbhcwQQM4h438EVyKHp6WHx9M5/8/l3XJ+FP7JkQlKYrSs
GZuiXGYoo3G2YH0xg1xa9cWKC3nRMB00iB01NUYLCgAoUu26by12EZIswZSBPeP+1W+EDROK8TzI
TzRmNDBHY+K8SVqvqzzE4AjufAa578Ew4HYsaZbbeSXTxm5KkWzQ1yv4wzq1HW/DUGWfhACmv5XR
f7N3ZrtxK1mXfpVC3bPAeQC6+iLnVKYyNVvyDWHLMmcySAaDwxv1c/SL9cd0/ShLPr/d1dcNFIzy
8TnOFBkM7th7rW/RT8CIRk8JVRzWm1Xk9snRjlJJTRh00JS6cTA/aXZJWC4d/pxJc1TBzLXYTpdu
GJGGYZEjp21GbWrgJfdKYhREkoQHw53c1zgOmaQTpOwfqszNSBTgvPQtbLyMQWpVxdedjrYBEK2L
fD6YvOaqstIJA8roYrFpfDrC63KkPEN/UoePCDrLV4xKE+ZBx5/3z4ReCJEIdFUIFwk1akga9hR0
Wvm5s6dx5pMY5lbHYUEA7yjKDSNcjIWBIxnzg6EbF1IGsIwRdNWfajo6Yo2OE12lwRGIX6VVzl1R
zEPLoHbGEb7rRB/WlBzSENECR+lLknCJLU3ZJtAywPwFa2msFL4HIq5zZX8f4RycC2xMdDUzO7ob
cm2yIU0F4run+Rq9BiLehn0tJoJJNCIDp00w1lHJEKfjzWMjMR8WaOccc5O0Ws4VMdPuniQOwmEQ
Ful0aDLnM1QdSlSEEf6To+JWbc0q5cwAz+01w+CJpM4jkgjsY/pmNZF6Uha9VVbGnBhJFWHewuG2
v3mdqmGRJCA9F0OAtoA3gjJQ8gprTNe4bWhJmmBnIBgqao1bHMc1nBmyEbRwX/Q+/UsC6/pEXme0
jw1UTbgIIBnW+uzJ8vWNW+jCAvoK1pP2/XjCPuFN4dYAM17u3EZEI7mWkha/FeEeZsgx6vKa6j9B
79JN6HjtnL4XLGo82LwL+gS0Oiey1r8NIdHgEoDM1OjHuhjkJcawcMITR8caVYlu86sPvzl5Kjkp
W5tcOVm/Z4KT2fpChLTcP4+mzc+J09VI1lXGYjxMBDepow7OeQLJHNAaEyZKFb5x3WVrcrQxzNRQ
sasr4WvEGKcK19wStDINODfMM5ws5eiYz1ZpE0s00YUgB9cFh7FsG7w5aJmJOXlUoCanpSrNOPyc
mwgmn7oavMcJQqcrDl0GQOC5rJIgP5RQtSZzIbpa0MWKUpHe5XMgymYAF2bf6QUthGXco6bc6gPp
5SchOk8dBPnLNcl+nYdSJ4QHwE7Q+b21xhLX6/d2zVmNhn06R09zNDqn3EQ+xvA6HKmhtJyXXOun
aN0VtQH6FykYvIJCxCsGjYSuRLTLZsxrD95PM90ecW6DBTaap01TU4z+cXRRHqd4qfVl0ed4VwyC
Md9slRX+de9lVDBRwWgBRW01aOeAigMAPdsMovAwtrovY2xP9ygrPLlk302TFRMbkUDeI/Bj7aq6
aO/0EsDjMq98+9brKz/bEI9E1TaYZs59j9mUHJpUKT+Og1wmdHsiSU2IRmaoeJohWtEoSyxuKalz
Pe2IEOnGPRPttLh3cNLdJVkD5i+jMUXxqPtls2xUpAzyXdFSbhhGO7fMa9vXKfG7Z0LrBQ3AVIfN
5wz91yzC3ZguZN+AVJFpgsSIdutMDRvaIgX5R4ryCo9mAyfCTfgmHKo8bY3CMW9vgzJhykqoWAZF
tStlCNQj4WJptENorYcGwV823YAza6C1t0lnY7HLaru4xsQ9JivNjSdvSb/SK1cBtpizJBIiyyzK
zWD8bgpkTtuUAQItqIhchCUQ2IIOWZX4YquUnl9lIiVflutph6eslND7KfGa9eCabLoBXMibPAPw
xWF8sBJUHZqlLyO883RzlPWSe6PJn7mGeLHd1HXW/VgK5rdu3tZ3dITE0QFpD5DWKNyBG2iW86B8
ioNVzuP8ZNQMF9aGoqu56Mykpw+aevcMppp2RTfCGK8NEQFsEkX4vaJf4C1KP5oYEeBW3tYGC2/n
WgrMS+jHsNocoytIHvJo4iVDx1m54Z0TMF42Bm9p4yii928pEoprQtkWHiQ36ve8zYkET2UybmyY
5iyOMmApOYB+GJWFIlfESFh5vlaFP4IRzceXGpViuo6zdBZ8yYr2aGJrFJY+3gB3zkwQSIGswWmh
V3Te42DFnViaoweN1iKVK16ycq1dpYH0wezDfsaYoeuLdZyOkl+1SmfcoUuIr2lQot42k9ZdSib0
7o4mExmWidBVuSqmXgNYp1pYkgwkvO0A6sBbyVT4D2bFjGDR9SNaJBvBIf3pJP2a82aGjEKwcrss
AGHftKYRhktactajEpPl46nNkfaJVMdH6bTtyheECy9arsZXKhoHQ4Mnh5ecZLKv0BW8mDey2XOJ
mfnOy9jSHkihip+nrA6+0Q3uZxa9m7lMiCO+hFOPaGZRJ+i8NmN/j7+M75ORdOwc9WbG7XVGBxjQ
010SwwPSQln3Q0F4Gub/cl0wt3Lu4YEjGtJLI55g+OD/Y5hYt8WRZmVULJvC0N5IJHErNL99am8i
qYn9FPk9+RG2EblLvzeCZxWk1RmRNE4FH0Ekuzspd2eTfq8PkkFDfGoOKVEiXljL7YAaPFkOkuKK
hl1UBsxlQBwuyRlu7xpZhfXaIlTTwpNjEMzQKUBga1vMQRZER/t0yqoOH0JSC+qUbBhimP0YyY49
AYti187Tk1VPO3kiU30KyxPtpPFFNVahto5S03er4fC9sNvEHyB694B22sF3h3ntTUe3scQ3mjLa
pwyz2QMcP4CmvuyDr4IePMgCMx/fOEiF3YoQ3/olHLSg2PSTZh3RVGE7lSOjmAX/MNmpoZ2+WE3n
O8hCNRsmXmhprFEyP0tKWl1g9cC/AIG59U656gSB7gObCSHyTMQZTjTpwRpqaa7rpA7JHlG1xdxM
SdLwpuRbH6FxJkmhLe7bBuRNoIb0WySHIFvpCt05+Akr+Vz3EfNDUMHlI/Dg8a0CyXaT9glWGH/S
g4fGC7Kruu+7L5SvIffP6JtX3srNLckSwJsUtBySNhqRPiVOYnw3CV6+D6p62vXkMfGNa838rBj8
3dHiwt7HdBsJ+Rgjd7JbiXIM8lbwlWZi9Gn0cueL16GqBvLXll/F1EDX7rIxOErLpb4KYyLCacE2
dGNZKdcDE3B7WcUp48HU6iXOAZljv2UaCbWdkbN/xOhXTIsxSgllIIqrp4NReOKri8CygeNHxgK4
qU48RNrQ70DyIuQvo8G/aRiFIuE3Ubghf5uCe5QgZEJ47TTugSYyw8PexWSRKG8i6oec4XjJxh0B
O7c8IIVWq6p1SgBHs2bqpX0yM0XPr3aTPAMdD+IVyzy9mA1MHvkmMId/trW0LZduzwxv3ceMuBe2
KbVP4VD0r1Ag9IeUHQP5hZwTnxOK/McRdyft+ykl0DyQ7rSbppCIjCifHZkWnOgQUtXgok1x8OQu
MkGS5SIM9abaCYc+xcLsRzSaidFkRNBpmQx2Mm0sCmYmoFCGPOrpJUJ/l72+smfu1Wj7BX4LoT2E
eKWI0rsE8TZWiAoq1WhNUGdpDPRKZNVGNmMkaZ+O9vWQhyWJaMGE1LrWchBGoJHdT65htwbSWoVb
xsfOzCBaFrCYkCzxcp/Vj2/DoNxgHfbUuyvC5G1K1jHgzaK5VvpFskqQYFsDLx8hlf4ZpSMnQBWL
lghkIgWchR960sc0woeuk36wnrnP4sbIEuel8TWLdkVHAxojW/4cSrMjYGIKpL+mTxs/xUVU+xuP
fJXpwNkS0zcnMHtalsQjv00EtGO7IA2VQIoWts+Gx6XbQfpHTh0i6yDIkNkeoR2RDpsYcheELH+w
OUAiXR7LJXxHeJnMAt14Yw99Ma4UxHli+UwAdEtQ46bYwY1r4mXlSJ2s4axEh2x37DWb1slT5qlJ
NHBrMIbEq9wxCrFtx6ExFgba/k2akm6/cFw5cOpg+ICqztaQvObm1DUnzZEtCWloya+9IVXmhnx2
o1rWgxaiOHXYyiDOj3TMcoUhbNOVZM0uPWXk7Tpzw5lTy0AOiLXFJGJlaRFHUq+fiESrrIrXFOhG
CYmgokO0LaYM4/pQVbNOxCrcci99smsYdkMkWKeKEQ68VHRGqDPCABEybxbMvdZQlluKmfaBiXmV
XYWu7pP+lAvI6nZmCHeVC8EuqyLHOQVTYSHZjXrA6QWl7bZtmP0tRhcQ03U3VuOwNCKfHy0Difst
bSA+LGtvPg8buinCjeC0kS9j5lojcGmjTna5LdVjnWfECQpXBLhugtY0r+C1BNGjHtRSX8/0mpp+
YZ5TwNKAAxOaI21AA6Az8p7a0a9X3tDYjOcjXkPM2ZKg2tY5S2tD7wxPZa78lLLTylm/9kXA0+bo
5VYcCSGIKsCs9rLpFAGTCiM0PlOw3+EVSnesjy1x9AiEai+N96YXR94u4sVcnSAfN+lu8iOBuKgg
g27H+z+JeL5nARLRaKPci4swqb2IlGQ9/6m8iJf8i5DJdDQU2JTZ9JVNN6jNb2QKghoXrl4WJ6aM
U7nUQRvUTFgs3pRGXkzpNr0IqMRFTMUXzKpN1sBMw5o9C65k58gGFSZZsCTioMlKSRQztjBiwboD
7gmsK9Rs1D6k/zj+ueOsnp80LwETNUw1ki85jmhxAme0u1V0kYVp0ywRQ8CO3kfh6Ra3LUpIUIp5
Fjob4aeesdICPay20OxDr1sFKA/pISH19jfK6ogx6ofK68+jIEPglMuqKw4Ge0R+ixG9SR7IMcnp
+Cah6l+UA3wUo4oxTd6dmjhsHlGJoZgb+6wdNmpkix+Fai6+RjgbvSkcZ2PhKQofuh8iPLgWtEun
jqyRTc0Rt+GYTudkzYJCwQdEhI5tMcZTd5wDulD5/VD8XdR/nOFFSpiMK+MdKFOSNsxcohYMcvJx
SIhNjHbtusSff80EUcA+PCPIslU7SxBMvxpWI5e42Pj0zeWxsdpR8kZF776VY0SAzgTEA/+/VXDK
hF+R0o26aB1NwyNzKrETXV/3PQG3iDKQA64Z0Ytk6ZKUJvZJVnTtnhd8x0pzmsa9q2l1Q0rxSvSW
FqKqYutlQGY2sDvQZKof+syLVhMLA7pNKxiso+YP3bhCC4OyE6sxMhjFaPAunaWfpCw5aAtaAU1k
vKhDm4tSlFBJVKOuAA3lz1JSIONFgesm7z77kvHeNLQo5syLAnW4qFFLvnG1rmaRagTqXoeebo/3
iaGHDE+ndLBXo5nX3JlZ6OrqVTDQAjDQv9J+LEfwlBqlZpN5pb9MLnpZGy7hDe0BhsYOiqY9rTdG
8ajY3Gg5tiko4mEgzkojIPOUTFUxbsgYiZ+TBqFuoEitwYo863dDJoafjcTOvo4XfW+d+mSphhfd
LxFo6spglIPR2OQ6s1vOKuHsohjGfsSs2G7Qf65MImk+5xpxCaiEXaoV46I71mCC14sGscQ3Hn6U
yYE3q5TVRbHcXNTL4yxk7jpwKVz8BnEfFfxAKZopUIB0w6KsS695mGZLxKgG2Z9y+Oldvk1IoKGQ
qnROzggDyxjJs6th7ILrIVzObbCcDUSpJOQh5aC7lUYPKDQoLW4aw62sUws3W2nRqivsTGzgpQm5
0d3OoVerOVEr7snhnfKFQ0PJXZMCk/WvnT+ZczwuOsKogcOhY0hwwgRfyqLsBr18MKrCgYZuDS4W
KTezkxVSi5KQ8Gps9BD9sN3VAHja2BS2trHdkFZnrGLsMyj5tI43QJC7uxxsS75SdeUK0kdcNcFH
5wCHXq2jK74FTeP4zZYpzkSESA5r7i6HakLoQwzym5vtRt5dmenj8NYqO6RCbfKOU+WhR2lbbWkM
6BxhCkLBePNwQI7ZLjLR+90rAXCqv9aBdMTPDWNAxmEeVj8kYFTtkWnhvzTNDFUKOan11zBtxvCz
NN2se8hCIquxxOkhpwRGK+4MrSG/TKbjAoORYz9TUMftgxNNgAEm0/Tjb2aiMT1C6BIP7r0nAopv
mPUJEYW2DBIynxK0bueIpVHd8UIKnZp4plSIFa9JghlhaV6lpEo/grUf0q2CK4CRzUe1phP8SifM
Q2loazhIOPrX6OFNDWgSN67YhwTH11edhvN+JeOBHPR+iPM3fQzrN1ElxhPqATo9SV/r5dqqbcrD
BL2dYHMdwMFEEqD5KjDKSdvP2l6sQpr0jp6QjXFFvvcA3kn4YbvsDRvVzWCV/rD1LfT42GYFdbLB
OZxdTBPjfav5aJtQuPUS+XCH/R7BT0wNS6gdVRHA6WIFwiszOZYZrbkUJMm0tIf0+hmrWPxNw6Id
0EvKtHsRVwGWbUMU5nqkw4S8BGI6McJDFd8ok7+JiAhNXtMmioh2xOfFr5UEdcus37kpzYp5GO1/
H6lOZIUDI88+/1YR3vfUTkGvQYz3hb9QWkwEo9a3gkEcZKDvBl1QfgQvxjfGHHigCWAOyBWYXkR4
58iZfq0tifGXbhneRD+UhgHgpW+e0eXgK/BzZd6l/Uw1N+RovHJMizaJl2d3GXFzhB/7sYaQfKa8
VCjFlh0jT7WSAG84O5jzbMVQfeqvdAEtoW8l3AZWM6fxwWIKSp7H5H2uht4hiD0ymzfldTMzQFfZ
7Yh0L1r7k8cyU/okduTo9Xdh6fnteqTFfgc/IKtIJErjN0mJeEc7hKujZNPfy2DsaAbiV8q4JK1z
oyWRKPlyQ8ium/Ikg3Iv0mQjGr8bF26ZzGpVreo/MZZ0OWMIe7oOvITomWaYKDA1Qf7kYlIpp8Y+
pvWHoTTRs3WS4RthZtn4XzSo7wNbnii+z+HZb8qKklVIk2g11mwUR5TnvL6Rkoac0WlE8ypLxhI+
BmKeF5tqeFwRSUq3v9fG/gFxJgmZhLrhJwmLBOeZadRpj0HW66+HQINGKFM7feMclThc3co/Flna
a2v4Wc4qVYiflk0ptGFvgk0noSLIk+9OCRZoibWWcY0jnNnca6XUyfCM9ImoD91jT8kzOwUx5tb2
WqNLYqwbdr/4qungH6fNbHauyEDngKlnc7oIeyMRF7VmPERRjpe0SrE6bHDttSEqGXQSC6Gh4l0w
C0NnT4eGcZBLfgG6m0aj8cGh170Pe0t/8rEeTptisuJbq9FrVlE6IV9F15d8y9jcaYf0vhT0cRTH
cdoYtn7VCFG/BkM9PBo8STa5CkZ7wruJkstzK+0WaVhCSoJXjcjfWsnUq8vN8KGxjbCjYWsZ4xLo
HIf5OmAIcqIk9G/FUHXALVDLz635NiCfhb4vQRZu4eqrLq/j56BGEQlGzHJ3E25FsfFB9bXwReqa
Vo47FhmSgLQr9pz9zHtObt4VOjyIaq2dOsNKDwU+vWZgLoeAITWmZeqWk7u0aqtJX9qpkt/TWhGW
qhe5+kZKU5HdubKVhLHqcwOYNgyDIN+vujspoA+TfFZaJxkAM1vUtkyfXUjjtzjtMizQwm6SY8v3
OyKJJmah78LpyWbsBAQvhoREv6fEVC4qAlv03sRFRGABKA3LM+I7VbTVF+xa0KtG0m+fUHFFw0IX
efX6/4fzP4bzIIh+N52/+9//qysROf4sOLr8Jz/G8I6DdGim5DuBhfCIeu6/BEf8CYW24boBlj4L
DPa/jXuaqf/D92AKM9AwGY0jLvr3HN5ksO8zodcZ98zsWZC7/8Ec3ppRtT9N4U2+kguwFP8gfkAP
6uD7Kbzps/mnbdjgHcli7eTBWMMkM5Qt59VBd72NNWqoaGxyocHBqwA8bWiOWn9ALcJrZyjdicbt
DC7YaqpCjhdOZdDujcHEnqpqCd3UMzRaO8KJdVQ7dQ+JBkd77uESmvdqp4lx4jeeVhJzFiAgtg0S
lxYGhNtv6AIDiyNTZ91RFuAssRvh5ADqg9ZdJX3X7uyot7olU/vntnOrVzYB4k7Lpvr2ny/vs3gr
72Xz9iavv4j/MWvxXumaNkkUy//5/rftj99Hb9Xqi/zy7jfMxxM53nZvzXj31nY5/yl/0b/+zf/b
P/zb2+VveRjF2z///kqskZz/tujjKrS4l/+9rOS+ogL7G6rnt3diOWP+r/5lOrX0fxAm5rnIPfwZ
WMqf/BDLoVv7B7Jd1h+SOJbpDDL/L9MpTlXDtNxZXQK0z5kVdu38Uf/8u2X9w9R1i+XsAOv2Avc/
Mp1eoPj/Xrkedlcd8ir4eA9NCk/J7En9ST/iEOsWTQjeb0h8G2+An+Z4MRljOV2vnYAsVbshYrU2
vrQIbCRtmypA5rtC45jsEgeLl4amzSLMmv5axIx/7UzmAdNfL97yhII7/uny3vz4Zn8ru+IG0ols
//l3471J9vKFfd2caa0UIZ4+085+/sKNiJHryCa6Sdilb61Il7A0s26TN+B33K54rgfbAjc6h95q
ERHadeRqf0DQv3/c5++A55fnPOB/3D7zw0WTNfgg28vzG46P9jmcPPMLHKV6byeYa+eaoF3ZtYw/
/eFHf8+Wnj+WG2QGBj/5/H/mlfTzjx4z4Kgjs61uCPxN3LPsvfLFIaHjxOQz2drYPYmcEdEDbYcE
hT3TB3MRYLXwFzEkqWQDIdu/NWVP9HCfReXa9BrjB9fvx9P1F7eHXf2njfDyFSkDfJOxmM2ZKfhw
dwoSAsdOlPkNxWd57G0A/XHQUs+5phrrnV57xp462jlZKh7yP62N+W9/v5jJKvE807V51jy8De8v
UKs3CIYhT93ESXPCgx8/2FmWnjrdMK7BViZXrkscFYXaEC5jKud9ixxnRVEIhmfEIviH+zXfj3df
x9I9W3cdVK0uNcSFFf7TszWlXiAcWSU3tpgDQJSw+tfJ7oyTHjCP38Ra5HyZfA3mEo3EZVYFdHtN
R4zHSMPkjoGUDGVGeKN81P98p359kLCyu1aAVBctmkeGxPuL5SD3YDQt/XMt9GpP0vF0YjLZvhiG
SgDNNgEn1cDcWZMtD3maasSB0/n+/SW6LNn3l8jnNeyafAPumunyYn+3pFMJ0BgR5c0gmmjrOp14
NGqt2kMU9W5brB4xKEvp3zKklERFxg4iylbFOtwmWd2M+DrxKqW5B2c0yp9G274PXZRMvCZp60BG
ccAYSQeWW9u/hr3h3Q52LZakuLgAWYaHGqpzuaAtT/QSnuZdmNaHHtPmtMLHSYRSH5XFUxmOPEig
RtpHXZ/kY41s4BBqE7IK0orvYrD5LyE6BEi4fcGgR6SjAXstMXdgUJFLRGX/o078b5+y96I/njJq
F7Zt10N4yLr6iEgvlJs1eO3TG0TA7pEDTbaLieYCBWAazE4ydYqr2ABcTXPYbtty9/u79lcfj7bR
ZFWblL0OL6efbxrYqcmyAV3dtFqsXQG4yvCUj86BVQofo68UU785lJrYklcCh82b33+8/evnz9Ve
wPvRMgk7mvWVP3/+qEJsQhB7b3QAWTOUG9lxHTjzbudM/avh2+LlsqgJwDVOjReXcweAGX1Z46Jg
9u56t/RR620V+k6/oi0UMyPrWuOk3IkHdaQ0o4ICakfJ1oIhwXAGCpFhwDYCgEmG+gylXNKAqDhC
EktxD5F5/DR1AHN4aHK820hf4hHb7MCX0orSOKVVzEf3yUBjo5wk/LSiUcaJeCB9AIpXykeQrcaJ
jl//mo2dc4gBmDzHuqofZTCFV67Wj4f4srG7je7dVmYrMJ0L/v7fX91fLy4IdpNr5JrGXDx/2EMV
DKmyx05xo/GK7xbsa96NMKxoD4nF2BnhNH4lWydZIDyP19oY2X9YXPPieb8jsCMR4WOAYqcs/1iQ
FGZBIeKE7TnqI0F+aD4/UfMOlXQd0p6ydf7wMjfmPebDJ85bIBWQSUnFj/x+OUnPKLpcc/oz9Q0P
cRaTM5KXnC2ZHMCJ0Up35STJtEx0hvnQ55C4GfSq03hY/v7SG7++MCze8ZxIHIPgA2qM998krAdU
iMIfzrEeR0fpt8EGDZ6+xBIUI4519OQ655ix7rMiO8qS1UQLMnBXqvLWeaopGBmpevaT6Pz7L/bL
W92i1HSdgEqHcBL9ksjz04usYBQuKHr0s4d2d2sMqrmyTcBQZla5L0YlgoUdjMTcVlPyh9Vg/FLz
8NGug4uDT0Xt/PEtZWBM9XHb2WcfavujUCpfAD3DF9GkPCnKrI2T3SqPUClL4gfPCUsGQsUMvO09
EMmEZo9l3++GeKx2fuTBUfz9pfn1cWHJsBEZlouBhSfm/S2r9TaI+9q0zzoaC6weFhK4uus+S8IO
jyDW5NnDsYwhkAW/Gqfc/fr7z7/Uux9W73xtaETYfA2OEu+/gO4iisO1ShlaBdqndiwwi/jIpchy
HDZVI5OtVxvJdUSqANaXdIyeCOzBxF2y0zyiNNL/9Ern8373fT680TucXSrrYxsuovuMPO/KCNLv
f/iZ/2JRoB9jZVD/U+59XBQ+cSSNH/nm2WvGREeLQzhxyG4M6jdMjh0OQahZnrYp4a++DJlwdtGk
6r2nymwfxxqjMloM8ltFfuXawLv/h0X76+MSoBylCKa/aNMV+LCFRn3FmQjf9U00hObRzmzm/XFS
MB4ZeYRz7OuBPw8dbP+qGDLrD/vZrxsosWQ6HirTnV+Szlwk//SwIguoJ8Im6pumJ+pqkcNjfkRU
oJ+8tiOwQALw+MMtN+cf6N09t23HwggGBoXkG/IM339knKHsKhjh3gIUbZZdHNlINdLK2vjEv68v
2yjnIRD2nSGvc082y7x25E1TdtoaQ4x4odtRrM3G0zcZrs8FHnmumDdV1wjnvTm+ZiASnbFKBFLv
cmrJqk5/+P2q8j+uKtsBAcVxznXQC1LZfFi5nhl6wunG7hyRT3EMGrM+OHbdbOzWvh9xHy4EGZ7H
qlCzzh/lxmuX1Y/AznhLRTWcSYNKcz+7yFdtojFDqcIhXqnevUH6WFwD73hGk0QRoIxs+qwPHTET
DdVGZPn1gx9b/VsWGOPNpQJgRlrtAwCCdwN16DcMXPWm0Bkq48t2hs8F46lPyKzVPqtCqtskGXa6
j0pd+LW1M8da2xm43Dd1r6Aw930J5tcLzlgMSAqBdLOSo4NWnvGOwcIMim3V1+XGR8X7xUOGAyVl
zCUUkzhLtsmQ8glIEm58/FS8YcSTxi53TBksrJXTdfcwgdCTOWeT6fhGhchcy6HUvhTORAkf2cXa
LSbn4EtpdJA99RgQc5ychCmz79BuykfPtqp9JKEnXOODqh7NUugH8sd5A3bp9EpGlPGSFKG3Z6pZ
b4KQYq2sHabbv7//H58bmzgNj0A5tlHPAPb1YSN1gr5Efdro57p0KMSGjsMCoUun1HaKNbEaw+vv
P+/jcrMs+jrUr5zCOB/qHx+aNrWmQLmpdeZVKh8bzCfb0c7JVSmawbPWv/+wSxjhu0eUT6P9xKrm
f/gw52/z066ApmkwS1/Z59FRVFSJaNVTF1jxgUSB4bXgkLV0Wx+k6yxY2nHoVGvba9WROvrRTyBG
LZxoJqz47UzXaGfrUNTk+1GP2u1UFPlOH2P1pyyouc31fmNhVzHYiyFpsLv8ckadCF/sHbM1znUn
emSFnYaciMr9WJEAMjNr3QG0R2PJg5cm3QMhP9+CuSTuOsP6Lnu3vzLZKEBh4otx8bU8KB7Sxz9c
2l92P76kyeKheUaOEd/2/aWdfNCR5PwY55aRHU5v1OIn+sDlxjbybhsxbt2PQRA+5Arj9WR0/UOZ
JfhVcuC4KnmDAKDaP1Qlf3nh2M8on4lG4hLOF/an281nAqqoDfPcTo5zaFtDPg4Gvmsmat59Sp12
GMNq2AOwmpYetsjPSipqX6KJtyhsLYTvnXVMYaI9Or3fv9rkLf6/XLZL+9OyTR5x/cNLwyGL2KxB
iNHH6o0TzqT8BmPup6AXw6Fr22FZYHrfeW1RHUiEvBONoN6bXNKoxSTP5Ptc//4+/tLU4zZSydFc
s+cq/GPrCluaH2b4485IKJ2DjSbiRTGiYjOMwe6NntncW+jp/vC2/os2DB/rk8dHp8gNMFq9v1MB
MvO80UrzjNor+mp2mUvvFZ8MxWa71sypv4W74Bzgvnm3Fn75/Y9D4O9/9r/8Fr7luPAxeEgYjHz4
Foj5UfmmxjnzTeQNreWT4YSjY526zC3yrvqq11P4xSqJfk3nf152st3+x1+ChrZB73xuigfGx76C
R3aGZw3mdKbzEB+qive/Mfn2a5aQRED8dnXEqHuac1dXvePQO2tt/w/f4UO46Nxa4TvYvP1tSnqK
tw+HQa83hKQy088DBw8Sp1ydY/b84EYYLXE1FQlVfp5l7qbEPHKCeWXcDyQWvVVdEk8r13bES8jI
sV6i/ZGPGVq6vaZs89arhXNw5uMrzNdqj8KnfSzKvtpjOLd7RDzYmzYeklnMAfj2/AVZHPTB5j6t
N/V/POZzWed7+v6VQMONJilKYmZn7scudg7gLIu6/l97RF6NHKU8kWxj1AsIDzzj0JSas6qi+kva
efkdb3XI68wlDuhSOBhHDi4g3RyPTWneR4lrr8GI1IhBi2GdO860ilq7f2va3jpV0kGuo+hqDFO/
70DM3CSwVZ94MaolElY8MZcW6TBY1rmeeh/BL9YXNu2kxjUfwynSzGG8G9ky0MOYgKDTyZ0WxtxN
xTpBR1urLOdABZOdlKnWtTtpB4XL8qprfbjQmXTWmd6XzzVmwRvhx+V6JGR1XwVNduvYQ8TCN1hb
mVt8kyRo3vHeq/aAS9Te9RLjCsxP/YC4uvs+ydrETV9hqVRmdE2aZLcNEA6TEKdVTx5u3K+ikHpM
xgjdA4vfc2I150JPVI5aeUlpbdPYq6/DHM0NZzaWCqcy/1b1ZbX3mSvc1kEbHwoxbhoEEVd25H2C
83E7NrG9jfSoIjkDgdlr5ab+8VI4q0lSphjCv7KQxl81hL5tSaFaDgXpa5knvavRjId1Q7r2Fh/a
cJh6M9+Xcxss7RSCc/yKb6UXY29K6f0W4NxWWZH3h9qq2/2Ao+iTX/Zv5ZQFp3400xmpEEL9CgHL
QcX+QiZXcMWZTNvAjcGhitv37IMiPWLswVFU4kbe2ZVzY+Sgp1wxHZNMIxmqB0K9d+Y3C3JOdVdg
fIoXTKOePCOvD7nfGmCeYo9/ePmXbD0vj3TqnHvyMa9CZkjrxkMysLBJxTw0Q5D/eFeBlDSXl65v
IycKOSysLzEWon1BUX2TRQngBifjkasdb7ilowzuKpgPj7gLq/2lZ1x3NZfhctOsmgsZUsl9TbPM
vqYb421LkIGLTgUlbkRK/90IdXDq24MUUfXZCtV1rgzvwD2VSzBF+OhgAXGKcGZqc95i9w+jrWOP
8kFguYK+7DjHxIE52GT5sJQkB6JlRCiyoHbODpe3UYQ5AjE/yXfkO5XWA8dLcT0nNuwn29euUCLk
JF3YSOtMeGYjveCv/f+h7ryWI7e6LP0q/QJQwJ5zcJuWSTKTpsiiuUHQVMF7j6efDyn1tJisvzgV
czPT0RH6QyoJCXPc3mt9Ky/z6wya5A6BKID+IQtXMDqnzQgTYyVJZduaMpdy0aAxXFtp7e7LzL2F
ozhdZkg7zqrejlFIDfoGOYm50HHDIj+1A+PJ7ZCuLPSxrJEmFmBaG0izS9vWg3vcQdQWUPwGALVA
U5ko9R4Qdw8/JTBArbC9HaJFdTHDYTZ2KWw0pOl3o5YmU6n3MlOubptBype+DR692jfWMJ/SrZ8l
8nq2A0B/yPqz46wYMMzuWYY2tFH4YSFWO/TJKeh782Vicj6UkHYWdd09WzTHxWwL794qVcc75v58
FzX4B8iuwNy0ajrrpXf6+p5tb3Nvz/XVv0v5Q5nwEeq2Pe3SMQ9e4orZD+kUghkZzdwNqbbEaMfL
yeMAhQzbv/S80t4KjkEo5NNs7Y7A44e084jl0WvMQ8G4Ge3Gv9LSxt8BvyuI48jSC82g1blQmYY7
BJkxiy6KFwyJVgqIqFLlg4p07wBMP6BoQ2wjmTkO6SbNeOuZbnneIwJ4KsDZJ4tmoC2xLPiu11Mv
aMBZBLrv6ioqnwLIZChn54/9+PSSUYhrLA/nQTSlbyTFoqtNnQBfQoJBHtRbvAe9k7zh93EeLafu
31N/yPeDFqorkebaN7NFLFv3JpjvobZ2ukQ4bqCBX0g0Q+spTNGVttA+/XFW3nlRgYmlKpciSpp7
qSCXZAlysuUUUKc5TmWgAJr7okDttLDDxDwLUlzXZpRJTgCDc86SY34X6Lc5uuR3ZqjvJyLQ7wFQ
Ir4tiDnH90EcZ5vHl5ZmTOeIQPNtXI4x2p+Yr9kfuRpA1eK7jd5pNWRTjcFC5eaKjKPqUgzuY9rY
xY+i8ejFycIkkCbr9KdchCjrzHGLSWoDl7O7wL/jnwn8gpsqmdS+ASy9gx/tnCl0wUuzEws9Uf0S
sWjzbTT7aIUxy1kjxVd70MXXQvTRRdc2zo2ad5tuK3lzxwp3HfmIktgRyq3JdNun3TdTtygmTO6a
Ten0I3TltO9GDLbHkmM0b46iULO3WhDBW+BVbZPOosBn+YhHAoxKSNASsRDwZi4pgSUrjB/1ttNz
bUmCnc/apgWP2P8uheZEG3gQ/YXe++0CVq5+l9Kn3aqmHN8y9n0zvdAnYnCqfFwcqqnvCdqj9dy6
ZbgqPOPdhir6YIP5Q6EZ6eOF5RmEL2olpbk6Gs/J+GyXQSXTbTdW9NS8Mt4jrFunUzcsKteOD0Q3
WPhe43LX0irZlojnAcH0P4j6HfYzv/s8piWF5JUzeiLt8JsZ6+IcZRsTm9l5G2Wa3m0CW/XClE0O
cXWkxGfDZGRUMepTpv97ajTJFaJ3n+b0aHTPBh7hu2Op9LjdK0Ue3pRWnP7AMkY7n2CDZVbjaqs1
IVa5Y0OMBtByMHp+Dpj82aAylvIKzwyVCTsxlo3bj9+TUdPOJ2I61pljVoecqXnLsSbfSR3rsaWD
3yHrgoyVtmSrucKnTcmHAf7gtQg26Zq6++64QpbRtKvpW+4Ky8Ik2NqmWwAqiBjlU+uymuWTuQyt
or+Kunksm2za/DK3btu5eJa5OtV6B2V/JDofBwhPChc2JfKII6DFMFMY+KxeXLRFoW3ZBhn3uiZ2
Wdw7E5+do2gvhFgBwy5SNzjV513xvCvtfSGe9WTQuP04UDeDaTBm3ESHLcK2gkMEmkm0kXnPmGs4
x1VIEib+To+w9+24j8ymrnhyq/mQNWAxYAQI1d6ScsNsgILzwpdj/egTzLilZ4XW3hWTfU4FJzgP
I0O8uebQHCo3bnlctZp2SaPVF2GdY07Uprp8te2SyyX0Zim5Tv0dUc/tnQ9C4UrlodjgIRk6PJtT
tsuPLV6TlK3Zh2Xye4xOjPa1HVMkW49Yv9oDKeQoV8N4uAX9e4URuwSm0HG5BW7w7hsNpvpdbzXg
gnTKLuEokNmAfpTKl46mf3es8iSmNN+z2tMedXa9+UIvrfrGaovyR16ZdKLrIEh2eFg4j5uyRyLb
kXJEJLsZ7rIGNEfmTJcVP+eJmQd7YyccCtqWyveg1ZApV4X+HOIIsZZZGvQXw2Te16qwb6ekuB4j
514mwr0frUHtmEfhDrekN2Hw0Nh1ZYyynN6oR2/dZKOxHiF0r/jW8V2yX0HoKVKiyorc1FaId3Gb
yQLNux7v6NuMawAdDtph4TwFsugvjVjZm8AiIs2SnriY8uAczWfGJgK7vpLBC/oNdm6BR69rlLm1
NE0yF3DsEQfTjOWWRC8YHeHYSXyiVvU2qCIjagHeCz6YTKteizoqG3DbjXfInB7iazNY9jvfnufu
Bn5ftAdBrGCRY287k1i+HzNROAc/CIqfmVuIfqONYfBQpvBHHpJRn1cAKp/BAnJv9aiAm2iXcY8R
hyhhMy0v5ZBqz0HYyVVh1Ph+hmHcYtdXSxJqwBFK/ypV1jmEwPbcVP1w6IURbUwCifeRp/8ow5rj
UBSFyU2SKRZv1oH4hRmRJMQ4HAiEw/sqgXe1DvEUKjXcRV+48qXu2MsD2KuD+jzOMvt74mNNWoEb
Hq66unZxhXd+gEOKGkIZb23H1L8bY5Lx31MDVX+JkmrhWOB7ekkhPik5XHREXS/LzrPpFiacAKD4
Z87y2Hz+e/+QIFJW6ISFd1WEVnt17FMfa7Sl5qVrOt/5rhScY82RcDRWdY3xbaYdQ8fEB0rm3vzH
Ih0I/iovm3xHzBNnICswECId9x7F3JWKID1uj3+U6CZ5k8w9b59quVq5NpAxuzLnQqPVXMcTn0al
p8aBRZPuo6AolaZh+RRGVU+Ait5DbeUoxzLMFb351Iy5m02Byt0HPW88HUc7RJdlhkHyCcc0DgZ3
CMXPNuxJLz7uJZNsPhBkfotpXMDrFZgjV0k5IHfL0jD/DlcTAnHaU5dFg4KUJFTMdfaIhnUBW5U2
C0nT3Ho71/4aXDUBhFXREGCQFm6zZo8SyxWl9RvMLvWVZsvm3nI8eyNcaJNu4Jl//4y8mPGukASO
s6TNU+tnbcNUjA6YUzdW51M6GRs9LsIDkRCYp6hVUBc1tGCuoHHngQ+bO1BluandCQRaGvxs8Z3g
hxlGoq3kdV+mGj6zKiPX1/XOmB3kvd9XbBRCrK85t7hgu+ufabGXnGuwCS6TgL2VphIfImhq7hmz
BNPBqxmWkd0Yt3nTNve8dp4fu814Xc1cSkIPfG/hm+kN5JRpWhIUoZ8XAcyG1in3aVMnhzLT+B9+
8nKshBi9w2F8Np2aOhAqd+IUoYzYf3fJO97jFiVP1PX1YM4s4uHUXogr7Sj8kGr+xLK6u6YWbF0A
uU82yRiGNMlZpIAB1PfGYFA6lLE4S1nROZ0k3YoaFKF/RXp2fLVTBDdlCWOc/EIYszp2lyZ9lWy8
v3WZleOOTh80wPc7pyMweNlHRrq2jUjcpXps7Dj/mYtq0il+xAPkKmSRhyggsmtihwB3uWGxZR7k
+8ADYG6GmFND2tMDOX7BUUxRz48pZ8uR/Aic7bQD/l5RLa+PliWd9105VyyCQQ47KuUjsQL5faCF
rzCqnauonBq4tLU9EqLAkbzvzPayryEYgU63btqxqt5c21O3dVDGFlMDDwwOvfajllRYl0mPmgeb
PuIoTnzFwR+9Zq0RK4xJOwqtNwfU4ZkaoMhgcqN7WUCve4XZE1PX0tkmjq2XYNqMQpCA3YTFK9F3
SgO03KshvpqqqPJhm4fPxwKNTzZCAJq2ECXOSjmSHDkLp9B1Y/3pEuueMtaDnYxpCFrGiZ9hlKlV
3ViIaY4SI8DA2XuCgeX6+LmXvuvd5OwtfLa7jG78rVAGG8O6aYbkLp7r17rIPX/2jQgTzyAFAeFT
LSl7jdnICinClUIL+cAtV9v/PR1BYVs4cgKWzXhs8AoQRZIvEpRfYq4bb/XIrHBxQ2nCTQh0gE3Z
TWjD1F04Wo/FnFYhbYqJYzfs7KYBw1LBAOffKNns6KDeN02gzV+6Z6bPg1cT5E0j5uo4u9moKc5M
x/kWVqE6dDVbvs2xSng8IlHpKOEbyMS49qzCua/m7eTxeMd6RLEQMR2HUnQzNyqPLcwldUSArh6r
mx4lwj0kJ6aUiljy+8wLLqImxzYG1gEEG2qAcxIJugudZvVhMO1mBe6BvzWV52Vedq9OBXTZCkv9
WterYJMnWvzkhGO1Cwd7XWH6O1Ac024zNFDLY6WvIMn+rTEyotz51tJ97xTVU2JXYmkg9VsmVTvc
Hivbruc0FyLtOdQM0EBKx941IquvsqM+ai5tHQuSyO/yB6Iyh3NR+zkHMRKpqgJWrpbPJSKQEjUh
nlF2SNDV3CCx92FTtd2hRS2yVXKeWAvpvFimTC70eeELCPE7kEZVLsAV9D9p3eiURTAU4vuwN44F
jgsnDZNR0rODHlI9vdbLJD9LmzGgB2G5b3IaqdmgLe0y2b6OmBZ3zpgfDGsyVrKFuEHfAtwN8OKN
VqNnlJHDR+eU7Mo7NRb1grZ6cHAIunmyYZc4y8YnmKq2SVZbNMQMrslKcMYVFTILOhD0+Hdyzn37
vB0j7qYdIvyeDq3V+Cg7PK7z0u9Yo+Q0FwIkGRvhRsiE9zA3gCDEe8vcdeSsoPdvMO4PW6pHkuKF
Pt4evyXUw8Ymd22KBnmXncP/rLYZNdhdmxXqTJVOsSu9NNq5Zb8uMFldGnoX3HVx8TKGbXDJhoZN
mRPFl3qDqdHuzNe6sJv7ZNZhqELaO91zzY1bpcHe4HSAPX4Y72LTHe48G3y367IxEBmp0Xhc7fO0
A76Q2+ogOVRfQigx3/mewqcOWe3F8Yv/ogHxi4o4cjalHMU0gxz+pAWMz0LlYIFoN0pofxTP36Ht
5ed1TyhnZzjZeQXBcNuTU3sbBt1D13W0QU1NWcvQzbwffyt4S3Ra20T03heyx8+qEppDSscPMEtK
gE5+bNEAkWrZx4P5I/cjWsaoa6AvIjOw7cCcIwvi6KLFZJyt9ILgib9ZyP9RcfoLmRFKS91mQyOA
zjvWiarES5xM9LK0rzo/hNg3uUPxdJyRqVLpayOMy71OEHCfkT5AA6Owri1Cdn/E0BRQfKTh5vev
6nNjGNeCou4kYfx+VimGldt3LcGXV4VkP7ZIC/oW5K/MGlSqgrHN5P37C/7iAUh3ZhTO8E7QxrOZ
6N8dVbbbXVSkvnY1aqxdCTVFiPqh7r4b5qjDScjtWw3u/pYVyt0DHcAgZvLjcLE21Tk8EPf773/Q
8WP82L7hB9E1nNu7eEU+eY5wNAZ4GLWryaZGJr3Afasm6rt65fWbpq5/JoD4t76lxp2chomtkH8z
Nqr46dp9PgvNdYgBAoRXpumENNSVd6FnATveMFT3NgP+rIXw+0V/7Rc6BMVXhIfSQmMjP6ksdNi7
SaNM66rJQBuCgWrOtDKgbhRn+gqg1DO6ZwAb8AHHhS3Sbu1lmXYpI4jDbU7PN3Mnaw52BWzqh4Zx
XekkhPS+jC+O64VKE3Xz+wdtzB3Yjw+an4wmU3dp8mOqOmkJ5uDhgoBt/5WMZXIJ793adIEdb0Ms
DRsKys5FA29/p/zReRqGqt7Efk+WgsGpeD7oUFNSm3gcg6+G5PzFffpdrBiGxAnDrzsZkphUoAho
lX3VB3X0Pc+lt41Ak97XMiaxB5L9TTpEq6gCr5J7RDQSDwPKP0G4sye+S5yreSNkoRhdeZao31q8
G2B2kmz9xfOb9Q+nv5OTp5jddsjGT7UIs7i2x1JmXoF1nlfqedMSgpd6AtQEKFHQf4BYz0amSl6y
MCIM1ZyotM79vN//ks+ThuJBzWOFTxA4wMn0zp6LRUen4Xls6OokLr27TsnJyvLTgzf7BH5/vc/a
UK6HEM9FpIhVSJ0IQ3qzxKLUJeYVcXkRsQzZG+2YbJsXkY04TzkXfeJWu74qsMvOpbrfX/0X0lml
00bn6zB1XJPi5HbDcuymJGOoDbAbD30jqGiPQh1al+BWr+nO6TDElwoP93IYUOfFTlneOIGbkmKc
am9DXtypPvVvUCN99WR+8SYMpCm8hFndi3Xy42RKRhmAkb4WV2GCavYoEDzqzGgYFyRve/X975/F
L94Ec45E1DGvF8g7Pl4PxBnBD/SJr1zWzjNiiHXW8zD/RsYZbZzU0ugrtfY6waxy7tjAHX9/+aPi
82QIMEmjWZ1nEdwbJ69CqwwdSo1yrmLNaXc4VPyzTCXZW+kBmzciZ2XA8LjCzhB87yaV7c1R3dVu
2S5heogzv+q6L3xav/o4+EE064WBSNQQJ2/Awq1YWIUQV9TsxH0V5T4iPivyNwWCIgoZQv60SUui
WM8A8UbtrC3xURtBAFRsMEWxNpogfO1J4Xobplnu8Psn9osXxlPiUSOqZtI4XdwK20oJ4ZFEQBmw
dhdtZdPCaqG9RXOTNjbi4e24WT7OVwN0aLH6/Q/4hSKGxRU3gGMgxqccejLrN0Nuu2HQOleqi8bb
2h/hF0bxMh/H+ALoWHOR+um0MQhzPguHIdnGgrLtF9/NL9Z4hc6CGcQ2bVd90kjheCBZgEn92nXa
cyTlhEwbQ7PtJo92qDZNj2ro1aKsKPvQjLSHjRneALlsL6w88KNVUsXlujbrl5Z439WABfs9Qm90
JTTKKaU3QQuNJSXC3z+6X6xL7MhmbQnDBQ3NyaeVOD0nSSK7r+t5jqNiJW9anI0XdgGreHFs+xGM
9c8y/UdpHXd5yv9/tBEfrcH/4zHeh28VoUA/m9/+qe2P/PCS/qhP/9AHv/L/IwZlwWT2nw3K+5e2
ChvWzZcP3vr5X/rbn6zZf1EFspBtS+xk7KUly9R/p3nIv1jAOBGxfLCMsAb9b4eyKf/CP+jif2VD
pON+4B/941A27L9wr/C3TboZ/HPT/BNv/fy1/M/U6UhmIi7CxOmiUTIQZn2cuk3RuHnXhs+hAihH
ToXHwXfQv5huPh78/rkIS4OaDRQC9dnHi+DLlz6ErOdexcFZNpL3h4Qba1tBiNO/nv713z/83/7l
X96OK7gZUzCiT/cEvjO5iTu6T5TpYyTjPWikZpyRgn96GRM/CPtVvJXz3vBk6zG52RCJkqY9BA21
zvS0vcsR6HpfPLePZ9L5uXEZV6JbZJL6vLUzQxUqJOePU5BCGXU868En9GhBhIlBMIrWbDwpYdaQ
NfSFWPNXF+YQquMMmr9B/eQwHPMBsiboj8gjvJVlkIsEoR/pC7Tfdi3i1FwVNLAOoxaWX3ihPq5M
f98yjnwEiooRw3D5+KnkIWUIRP+Ppek30f2Q2r237AUyW5QOpqafQfO3zZUYPJlscsds5DqnxV98
8Rl9/mBZsyGJU4skeRqS4MdfIUYgVFQoH8nhom1U+nclLfdlHKfGH18IMahjGWzf+ZbYrX28ED7c
YJQBaNAmLjce1ft1F4/+0h18f/f7T5bVm//Wh6FOWgZGJsov6P7Qe5/skjKhab1eBodptHxieOmi
NCsaRowTmr8pJdE+Nhacu13cuphAOdD4I5kDIsWOWJPmQGSc6MDx1E0fDKuMTfcr1GT4qW0lrJe0
bxAU+kZTAXHNysxbCcLI8nXHGJkW3UgA2MKk6uosAWiTNmiVmS5hQVFtorifElzTe7XxRondHkBz
Qg7HIhpZ5oI4TFLGNNtHu08UsSTpGGNjfeFZxrRXDtDCcJrGYZM6sQopcLbFC5tuy97XmutlN8rV
ggdLxJMkRW/QcyCGPrgdO4rI0YsNq7sqStGWdMQoqIPEcxF0aMqwv4kuSwc6p1Rs18XoASWmiEr9
W0/S/N1wqDauEz1Kup1nm9Xd2PUkNQp4QxiQ4lSTZ0Xo17vCKwJ9yf4pH5ZUrgA2O1Mens2cniMl
ZxwweQxjdydJmLAu4PCTpTqHSTwHWha8V2Q00tWrQmQYQM+l8F6w2ur+ayuEdzt1jtYcuhaKHEeM
SolgaYhB48FudfyTlJYbbIT6N1tFgUW+K+uMdgO5sCbEzyCBlx7WwgPIN8XXngMZn24IBmsoTpKc
x6YxaM0XRdUVC7voYa0ctMnRquqpgJAWWTfmZBcqPdN7J61vI70y2prTb6J54lsPh6wZtm5VVuOy
sdq4CS9ob8elvqHE2pmEJMVOUDiqm/0QOb3SdJRTo+7mtCZQJpCMdc/QNz7aUBzpmuEEQ7UivJw0
UJK/TV+WD14HSNOGEImoAAk1WCvEb10hSAlYtJT4mzuKn1MMYwgh2s+psgAwRRyjS3cJRZDS9iXw
rKwdr7G6RALEt1UARtqKaIQmuoAcqmXZfR2wdS9XjudS0VzkJXv6FToX38agC+2rpFJbk7jXYl5O
KXbrsX7RdeBit7UVVj/7Me9xMFuV2ruB8Itdjj7pwSJxALanLZIfEZx8/2dB6dE+1CNATVKjvEJC
J+80+P5J6G0HZr3g+4hLp1wC7dXNraxwR117qF1h1EeOfzUUvoZWt8yipwECntx2Ff61fgEv2OBh
mKBGHzD5FC3SY6qPl40AXn8W9m5FJosz2ITLZL4RXRhZUD4KOI9Y+6cacJcxCUNbotfNTBoCgyxe
/SAmbEmAvAeOSuWMP2oPZFQQLOm3/iOZyl21IdzG0+7HHtnfnTF1nncVNq2RbNRIGNBjNMaOdTcC
VQ7e3bQpxVsdok9ViyQdDaNeOIC1SDLMDVeLIOdJzd1HOihFAScrcpt95zYpkVWdDmiDvXldddF9
PJEhAu8bOWt/N1pANuNFnvvApjQd0dilVvsT7xLj3DKjrXg9KjJ71kporVpkfZfc1A6xEwsjnOm5
nWOWIz3fztbXYVRD/wG5YV6SiT0Fy8KokhtDBMN1Sypvs6Ae5UORTYpwWNkOQZ4s05DI25IHuqkp
5RJZXHd2AtVUinEFKUMQ/NN3wT5lZqmXIxT8cFuE6FAWYTqQ4WAOwruZubzfYeqO+nJAlAIIVcs9
ciNSwTJU+6GSKKG6bo5AcO5zukjZyoZV5sMZn6p+00VURDcmNDixMNEHE64JwWjv08p5IivE0pjm
o+HasAPSISn8x+EyRjXTL8PMB6+mMie96i2bqd0YQ+c70jz/WTUt+RVOrHlPuhnlb22id3cD2sdo
IQMz+kG2BzrdAML+M4E2+r4oifaC5xei7GpbFNvrngSyp5zXV63IiJNza6/WnIU0cvfZQZIYrzK7
yi6m0W8EiOa+fqj7OngalZO+BmYPnsmssvK1QRk5oOiYtf2IThHUzykr2WBM6S7WbMI61JCqjni1
KXx1ZOrcdCA37w2ttV6iVINOSHeIYJmuKcNvBmjI52Aw7PtW10ADEKEerfEauHNbFArUMpKVGS8L
WHcbAkOmWfoUyJ+DT4TlYuIyZOyUveWtCr3q+QIByWkLjP367WTaGcjZZu7DFOwV9SUp3wlSqt4z
tA03DaUwnVDObxMGB+pjxKaIxrJ0mska5mivsgh07cLy4/6gT3V/MbEXHa9HDtNoK+Lmsta6/hvH
wbxfCRZWlOBxayZ7ho53yCPU6NglFBBIarrYuCyNzLyVUlXQ0jgnFwOKnhrerKyAGW93AyA6Kg3+
2xhJhNeNG8wKTRha5O4KcG/LCpHEIaHt3QGB7YvXita/hgq/472AfkpfAO6VxMALthnwuDKHDmxJ
+PR60v0Y8vJU9GQEdQVY/UDVKBliEP2XQex04CLDOos2tIfjR4ZMZmx7jxidpenVKdmTSdMTamoW
zq1Vh8O0Oe6L/uhg+392av3/jq3lcjr6z0fX65eiffmvw4/+v7bMACeArflf/Qew5bh/2S6eDDZe
Mw9rxoH8A9iyQW/NnCi4cDqmnrkZ8Q9gS5vZcJBLXP7P5N9is8nO9p8DrGYYfwm8wBwsQMeCPOD4
9N+EsX+OeJz9/2Pv7OORTxEeR+2X4g1/YbNuuCfb2p5NHYhkV6JBNiVATqvRfmaGbZ796+H84mT5
8WByvAynIVpB5NJxhpWc8P/doJpDVLSkJtZBa4rk3tKjaWWTCHKoiix78DXDfsgbzdxxWNIfykCI
899f/vNdclCAHEIxFyoL5e6Pl9dw0tRO5vj7TJ8oFMYqXaVDf/vnFxFzzQHSAge/01ZMoNOXzQ3a
QKbreEttLHGSm1X0xan24+FqfpIUQwwqfzBj5r/Ot/ov86TGBE9QVxjs9aGH1Zxl6RqTZ7rSFEEL
f35DktI8bV3KLOq0JRG3eDRV1Qb7aIzaNzdX2obdIEGWf34ZCjKuMHCpUgU/eTlNoJzRxaC2H7q0
WWO5YKkmrPKrjtRcVfifA9zxwVEu5P3zdpTASvnxwYVdneMX0FnIocTva4TJ5A7qnIM980dfE7JZ
1UKtrZbM434MctiIU76uUnpTf3y7VPlpDlM7pgxyPGj+6wV2mHTZLKhgH9SyPQ9U6qzaSSbPv7/K
fPQ9vds54VYIZhJbWSdHYwBn0LotM9iXsf7eS7oG1PhvnILT6Mgm6c+/FPosfCdMVbBCTg/HVFSM
CtZLsA9bu922kcU2jQ3Y9vf39ItPn8a6DgCLT5+RPB/R//XkOMh1AvlztLegBG/xVJWQ9ccfve71
XwyyT/MFnWtSMtmC0wWmwXrySaZxZSSA+9M9GXoe6dd8PGeeWxtfzBifXhKdPpz9VMJYB+ZF4OSG
GpXGShbMGFMKD99P43cOOiSGtKm6yefm5+8f4OfbmiOHqdmDJuHbO73eaFj4Pgkd2HsT+8UACzXS
MpWu//QqJgUSnXduQZijy/jxrsqk7VHcEb02mI6xQyzZoVWLv4QGfBrPFPHnOgwFYhZJejEfL5M7
3CEA7XRfCBvizmDrq8gsh/cwy91N0Pjm1Th1N/Ar6p/kO+RXntllS2y74+ZPb5cWCKOZ0+/cwwPW
+uGrDJ1kzGl+BHs7sMd10GrvHkiuP35z3CAkHYPateSGT76UpAYVUIYMMNdrWmQHVbgapSj/L69y
cit57Xt1Ajpr35iUagLTHhZ+r6ovrvJpGLOkzIOLfYdNw9E5uYo7DopkzDzdp5ppz4mr43MSaO16
pqld//7d/PpSLkOLmhMt1vmf/2vG0HPVKwxp6X5MDfHNsigys6/um++xgDr6xTr2sULIAjN3G5gB
bY6hSJGck4tNHGbHXBb5Pq2IlnCU2EH7RNfZjEuUaFBl9InDYd99sbX6PKi5LOxhBvU8izgn1VYr
HoeumZ1vRGFrCysNPeqN+Mn+9ElyFRKFZ6ARY/t0A4eaJyqoJGHmcA3CrDpTI3SlnGqPuIwGxd4X
9dZfPEu0wgxhMBEO3pyTZ4lPc6q7KS72srYMtfagBn0HFtR6m1RN6uDLSb2PWiv2Q6GFXwEqPk/L
bEbYc6MImftEpxf3K2nn1oALGokurcl4SCQ1sgzwNw4Y6xkNcWQs//DxsvPB0M90BuCAy56MbzMm
8gSmXg1kxqEQqCf+9eRG0dLxDOeLHsGn74VLsQHBV08Zl/X05NFqehhJwlSaPbIY8yeqXeNQ6LUR
fTEa5v/Mhw3ILKgBCAAnDx8/f/k49AiXHycjS7r91BrdBWbhdEPejL/zNc97/P3D+/S+2HlwOmFL
xxin6XHy8HIX4CQ5q+2+ghezSnhJ5/1Qakvwpc0ZLC31xQ7uF7dGK4DTFxtWRHczTvnfs4qPghAl
St3uNZMbqjFRrMhX6ZdDMcgvBvencTDfGm1q2E8m0spTLQqfXjXocdvu2Q0ZL72eREuNUv7l4Eiq
NsTJQHJyO7EmX8T5oouFBfrzKwT+MZ9BaWbN6qSP9+kUGqgwsD1XZacNNlKbQYOPr3oH5KmbVcNm
Pp2alHBQ9l36MKlQxVZZjn4lIsUj3UQkOHTL1Ejrfj15k04Gs1klKicA1yva6FC3JL2sLLvXtR09
F7zOThUR3oEjCm0YoBHvu4aIjP3xaNnJWUw7wFxVnZbXBGr5GD8Qrc827wFBI56JXpGA4uaR81zh
GB6XBeHgD2iMwvg6bkNOYyZgIXGReVQWEzwFJC59M8KWgDW96Cxcwl3aRi8hFtlmY3Wm7V0HQK9d
lGFO/dOpK6MDF4xF4DKjaWbvzMxtmxtCfFApTo6fQgYrRaKfWQ2+i1Vkt7gDkRfIVYoSyr9UygM9
DUOCZqSorSBdBIlQ3WVoJMWlrg/J94ZgbmsdcTQI78TohDsjZ4p6GawxMQ9BTHLTVVBTll+H2aSe
CUUtHkCwyGQ718GCTU0Cob+d4t5rH5K4jLXLIRoiuRuUB7J3PdKEMXCOG065yFPcV0gzO63f6CjS
XyzcQmoVpJmKd3kGVXRFbLqazkpZUIMvkzD3V+AXTLnoEGA3u86OsPxn9DzUxjO14ZtG2lxCGa+M
HquGVGTsezLN1zWyCrW0WstOSQ/zwhf6ORANSt3JAlobyt1pjR9HK6Ou9XpR4GOb+zde/er1prhF
uciJjPHbhWi27TxYF4Xt/uiaRE1w9YhXWoYNU/SWeMkxXU0gw2zCpjvSGWlY9SDtwC1XWFPYIcor
hFSiWZYA9uRr4CQ2sPBYtj4mqsQp1bqQE7kNpG3lr4RI1a+iytHp0llM2o1d9358E9NIItYiSHXz
eeAcFPyYpNubZ1roqHybeDoZe0MXFHJBmFLQbqbBjp2NdCI8Jx5Q0zn9L6bKq9xYUurmlBRPbHqC
cjgHlFeLXdxYDrHUyE/m1gwc/n6VNSW9pyYmBnFVT305Luu4ibEkJChRCXSsqvYZy3hZb9y+t8JN
GFtVuLZIiunPa6zNdU3mrDNkF7Q0BA9eI/V4QaxtGl5UdZbEe0cQO/VO83DKinVEq6vYtwNl0WVe
KwyGaV165q5B4wm1I/IK7UV0KYDLghTtbpWbep5suzoE0CVpS95QvglUQMQWxICF8MhI2gk3MP2N
TIqcXK/Wa+bgsTmCe4xUmKynqmn9ZUFPVD8HumMTQtUR37EYWaZAibZ6cY39E6GD7KkqXeHabeJF
0xWmevQTOoW0wChRZN8nLLHe+2Q0mf84orLsMe0m/lCsMl1Pg3ZXAE+xKJco8j1fihnwd0uwVTRe
aoTjOdtYphQcEIbP4SmwUz2CCKagz98xJJbNqw7h1DCyjRzwoel8i/0ccRu2MX0rhJvWtK0Dy0ke
OHLH8ZIOWBFAzSor1aYuXoDa2hIzRa+zEoAawgVFtj7/VjR+qa1wSrf5dZ9G7nTWEOyS3NiiIpJI
KwnxPWdoue25SPwuPKuIB3eWJAGr/8XZeSzJjWTp+olgBi22ITOTGaBWtYGxiiS0Q8unv5+zxu5k
IDABy+pe0FoUPdzh4ohfFG+LKRgE2DYxj++mWjj4yyh1gXt1osaIoUz1VPS/0xjS+QcvxQbax1Ry
JlMmkjHOdFkj/Veuq7lsUGMoOn+axBzQZ1aVsOmfKviv9T9ZMar1O7XIkeZQ2QTJsSm7zEO1oMNi
FFOB7INCn845S4rWdNbwUskfcGbSu0tPWGeB8s7C4ndeQXils8H1jMdQPhHJdnsTP89nui/mP9rs
xN6PgHMdHu1GlfgIgWkZIE9XwxasTuPWeEA3ne5PKpLCKvdlZOkZfCWnpzvjjva3PlO64ZkLz4H6
HiVRelB0zLCLZvTqI4Gkax7QivO+oGzgckfD1PnpeaJEz6JV5vGNlzcz+hsFJJ8dNkfoIBA65OYD
tXlP3WFsXnp7L8odPhsmqTC/hGr+xh6qxmYItzL0HAwaq8cB4+i/eAUM+JvgdsW+VLroCY8zR4Us
ZsTxAdgk0NZqyNR3KJsb3t6tOpOZdoVifjLbKPqnyod03sNDN+Lnir4hN6fL3X5wB1oifmuJLNu7
IhbNgXUpcC2CFFzibBuWP1sodbQP8g5pjDGcqGGNSmTa7wTdzvrBi6dYE3ua2ymolyzypnONZEP0
DB8SNYVdUQMVRDTRCUlgCydHlxEYifLojmRne7UGMLAXPa6H+EhViC/u8mz0MGtPEg2vma5KuPPs
3LLeV/WYhPtQ68QHDMlSBDtSNZ3eRjkvPXxbqzE/dFiT1+/qKks4YrFuI9hgDFO84yZoCnhaxsAB
rwfPoSNY2dVDrA1aICnCg/7k1FGvvM8NlLYwYFPLv3hI7HdRRk10J/Sh8TC8G7sYZIGp/QXYWs2f
qmyAVdnoRtL+7CK1ekZOqXeqXRwhi3TmfrHg/3dpisSDkcZduw/mwBLnsdJpoxV9FJjntCdqgU1f
AEbkzoZezmUuyp0xNkH0oLgJlDPEG1GuzJw+E0A8qtZW31DGwkrWUyhjnGrHTX5PvZ7Ej/zf44+h
2bRfmpredb/rR/n8RPUoDYNKOoR7cyxG/YDTLbvGMusc5hpKP97RmabS+liFcBHdXaM1XBMNtmrN
m1FkeFvL2OSxh+4ldkkcJRRFxrBEQlznmCJWUWgGPvEAyXD8ngV3VkCltTtDjqYTa4oESlieEKYf
6sEu00evpXMeO3BnoVuhyydmNaZjXFSIlrhd4P2MY01Pdk2tD3w8JEkg75Vz+CO16aU/gBorxClL
Ur2hB9disXo/5F8NwR1KpcCWUXd1FzUEBJXLGYpidwEUx06JlW9VEtVHJZjCjfLO6kguEoqaKrHy
luxsvCgh2MAteqN1uotX5vO+MGJ2k4VlIvPcqiStDkWKbUOXoGKrLnBx6K2N/eTa3WUeEGHTClX9
Bm1ofoobU2xBrGVOtEjPqKcgKYp3OkzbP7ySF9NqdLsfQkgiF1ep8P4iTEt8gDbpE2jK8KJ2CHI+
jHASufBiL8AiLMz1X05Vi7cVrML32OZmWyymlcRUoqoxwXA4mjz21ytdqmOF6WLfX6ahgKIaDOaT
2cfBRmVhbRSQaQDuaWmAKl18zzmelXZuGWXuM5zmqm48pVQSj/f350pKSmuGPhcdOmoJS0x9HI24
MOvWcNEHqiUxVYwz/h+oPKMe9q1rmuTVKSlhOvg/kHA0BCkpX68dIr6IQrTqfBkSS6ftTrbjNAoa
LJpeHl47NTYNuErqu5R3+eN6qKlxRDFnpgqwpCbzzJtG13alQUvqoFSDE+yzBCTGRn3kNg8m0UQE
h2OIbPUN5D50sI3XtdC7mN3oTZdEsxBoUFqR1Y+z4Qblselb0b/LPB7jCyRby9n4AbKKdn1eKNQD
8OXl4OEwljyhLgLYo+GvcKFR7z4NTqm9nTADOOeNBrIuaUiQD6jfx+bGuLfblQScLoRDq9hRHYlk
fnn9WBFKDJ5eBJeZXXYUaY0jOeCHjTLD7ShUa2RTSgP96wKbvR4FZZJptAs3uARpi1aRqUdHR0YY
93fOzf3mgrjGlsOURQPPXmrR4khejqrXO5euyHDOpXW1J9SpdnxGfeP83UxoMdSiJKQ2OHSX0+Rc
EKrRLviQum8pE21JAN+OAuaK7UCDn54UdfnrZZNW3ZUpBu9SJorzWHV9uAvIhTZurNtlo+BPJRLt
IDrY+rLA23sI6mlZHfplH0mL4lwnFzQrBY/3yku+3P9GK1NCaZW6IF0iAAbLfe70Dn5VuRf6Cqa4
9VtB1z6/UGg1N57Vm3FkYYsbC/S35B4Zi1tknnWE0xuNB5yA+lQhePqXMKJ545m7PbXXoyy2gV3F
VYhPUHcxcvV7B6ToqJux95CDB/uUJNnAK5MM5/sreDMmDamXK7g4sSh/5qDL88hvdXB5vVCOWvNL
cQokNAILJU6YjRsjrm0QWlBU5pHoBWQi1/rFWw6o0I1lAuG7aHR3ex3K/ZNBNyl+GKwp+uf+9G4+
HOVI2v6cX+mAYjjyx7wYTMrFKSliJ36cOwjfaojHEOWP5e/7w6ysIoAZeUsAJNfZIdfDNNEYY2rf
R74A+4lBTVmQPGribTfnwTHXcZXfmd1gvDaslJMDcEPJmsYi1fjrUSn0pTVybZHviEA81hYwziQe
HWxfla0I9iZCkEPhmkaIwEejuHs9FB0MDTVfVHo9sqJdragpSjIm8RYyMBjDYpq2Qfhc+3CEPXCx
EVnnHV0EPk6IlrlV6JE/5obzLXQt7Ttg9eLVF698RXioJDWOCS52v4ppVQnuNPI1IHTNgwJoO3jr
TbMavfYCYf1kDR6TTInHX9rR9LbZ12nZojVkGdWjnjXz0ZiS+vVHi1HIL7jfVQsBleuvVLZNhOhl
E/sAiMIHRCnmHUo+4oJY2VaIs7Yh2A4I4UtMAI2g66GyGmhpjHGVb6n1B2wKyQNFmkrPcyCj2rf7
x2vlyqD7w8r9OVtkUNeDYfjkIPk4xb5oMrid4VD9MzdjvTcmfatbsrbviNu476FtEg4vLgyRiaww
2oz0AqMmqih1HzRfFCwY+0/357Q6EOkTLViuDfol13PKzBj54taM/SAQLeVHxbG/GOqAxNXrx5HA
DR5jEkLIhItxSPtNoSSJnxdp9xXW8tgeihlM9GuDMhfMGvEYx4g/wANejwMsOdDnjg2BikR3CCNN
P02OG3187WxodcPjNFFrkF9pMUrTRhPlkir1Xbj4z1nVq885An4b6Kvb/UZ4ChoJlhxmozD5rudC
+0b18D9M/SbMku9z3FcnqysAI0EU7ff3Z7Q1lswlXrxQCX4yimvPaG3jwvkeOKJ5QLxrOFIvDjeu
h9sth58nhWeQH5jqcN1dD9XRrwjCcYz9NjeCL7A3tBMtOee1yR1kLlkVIC3mQbxJfnK7NHCIzhO/
T+PGOWr24HUfEO1OeizqZ7Rd76/f6qT4VKBCLaAMy7sB7gi4+M7gzhtwrYfQ2MBi6La4hvLmvEqo
0GpRuRA4RxIspC52hC7zC6vjWgh65J/3I6iDiujZ6h/gXxTPnTskzwkWfr5pFmNzwmrGDV792jMy
MSjPsIxDpQv0y41iIdNYII6aYD5E048K4hzECHkkxVctVE33cH9Z5d92M2GolfJ9lKzARSxqhvCA
IqVOfLMzmhNFOYoqdtnuTTNNnuyka9+EosGW0aPCdH/klQ/qIrJACsl7LP91Pc+4x4cty6PET6Ys
O3g4bh1R1p82dunaKJpKpxjSPv9eoiYsBNXUHJUiH3Ww/qutJlF+4L+Mw43jfftO2tTiYPxJWAiv
8mI2AZX3wBpZR8UY5o92a5YfEycM9nZAjFjSwfI2Bly5T5BcIuilEw5GdckyzJ1pmMMB7/kSQD1F
d6U/ZbDjnlrqkxuXsfztyz0Cao6cknQPRZ9FuCHEnFSJGcR+GjbdiTMRAju8lD3SmUXiwMqY+60C
w+rs5AfjDcDDZvk8D/QTs1iJE9/qNRM5t0A8OcoIx8Vwtjw01k4A1RN4sTii8+osTgBUcJKxkXus
i9vsox1V2ZuqVfKnoUVeBwmrBLpCUHpPTer0x/tHYHWWDgMzUarzkkb+8qiPNPZMywsSf4RC9Jfh
tQlg82bG+2yCrLdVjVvdoqiboIDG/cINdz0agjzV5DKG73autg8k7y2a0/Qoek28sdXZ/H5/dqvb
5sV4i22TlzV9FtowPmaIWKA42a+wk5rmY5I80XrPkbzN8o3Uem1FJc0X/3oqRhjQXs/REFk0eNgx
+UUQTG+QHXcHNC87gdssJo0bd+dC8IKAjkfi5WiLrUMXhP58oie+VjeliTZ61e2ALwTvki4ZzyIR
EagI+pJoSHXOrnEM8RXGwVZksZBK+Z+fAVlCFs4B3C2zUuy9Zm+IHV7iAf3xA8L/4meVRrQ3Wseg
gdgXIe44ArUNmyZ8MbyvLT1418Vl+JCXRvI41up8jGxhbVGu13aAbhCFSIsn5DgWUZzrNoONjA+k
cq2LjinCMc1JaCn9SuqmXXoehPM3j325kVOubgKTCIp/VnZiFhuPUmgQdB1Qns5q/LkQxpcZSeEj
XgjK+f4WX3tdyJSJsiQyG1De9XarXAVHj5a7A/JkjvShSA721Kun+6Os3VCk4gBP/oQmS5htWzSp
aFAw9AsK9T5ucM3HjFb+s24O+YfZaT004832QauCLRfT1ZVEvUZKqZCge4uVNOtULbGUTvzUS62j
18zVMdR744kad7URDsi/avnIUMDWDduSbJUl/pYHrIsJw1N/HutfOXrTx7ap5l9NZejfqVRM5yiS
VEO3yH+B2mg2YGWrZwglC5S3KZMB7pRb+UV4nqlhxf8SpH5NTnBWsJqABTEnHow1fLY/Ih/cfoV3
mIE7GrSfY259n0Rvnkq3Mz7WqgJ+JbKG+fvrPzwEBqmrSF8IKYHrH4UCWk0nkxBJLQxKPbWGVl1Q
zu0PfcBsDgSW+Ismd/NB0XR7Y0HW9hwsEAQDVanHtYzOBiPtPZQbiUKLAFtYfBISOvIJsI1DneMK
dFCAUI87TU2d4pDlntdtHK21u8PwcOTEbx2c4TLoUAwIzVhqJb4+p6hLAg77DDUluWijEh4aNbLO
XtQb00ZUtfZGAv+G9kDBQ57p6xX3qmSkVlAmfiZMKOhWYRYSSxEpb3vqeo+GgOd5/xuvHTGkQLjF
WW2ij8WrHE7RmAKwSPza0Kpwjxx64R2wCLCCnRNn2Va0s7aseHWRtEnMNJHH9QSRQVJzN/N4sqLa
ZZyh+hufBpCHXhRHp2EYvN8RmdaX+5NcXVaIdhR2qGLeqIRCtOjsGH6d3/Uj8J45zHJ8soEAnSW3
rjsZndZ8vj/k2rqSmaqyZkXIulxXrN6LKYE86HejId46UThOB1R0+wj0spm+/w+DWZCaZIEW8Mxi
28ShOyNJ05LcW3X2xeroRp6KMc7+rp00jI73B1voav773jOYCjcY0p671FwdPdFUHp6DflOQx+Ct
M+yhDSPrm5vzHvO5fZ+Z2vtYxXfSSfQID2WHYnXYOMVOGaOtkvHaxU3HhBcC3CfFhsWOkl2Hzonz
FChQl34P8rb10yKii0a84/pGOlZvuy4N7J0BDOjZcilZbjwdmhxi+XZY3FWAgXmpuMOvN3UF86RC
OprLO23Mvac16viMkMZ0SKp4flsiFxJjmDO8a7XWfFZiR9upkYb/kjUMW3ng2r0JIoOqNSkZHUV5
El68I32IRocR1ikeqJF7og9RRHsT2xSsQtzp1HVIjppjnl3KorC39sUNMppwVBJKDRqZBqCQRZ+g
qTsc8ZQ080VONxz7AMX81rpJhxKNlWDsMDXN2ei7yIUsXqJemIlqtAAbQMLduNTWbhmyKaoYkAfY
qIs9gRMUfn9zhzdNh1vMLq6phu/NuAERNU/UJ09tGga/8XlT543Yb21kaMg61X6k+m7KoC3zEgr3
mY/fr+bswlKgUtAprfkh60DKIZKAoW9ntdNWb3ftvoGMKhs0sKfR2b3+8OboFZM5KLwcVpE9aygI
7E1VVB96PXY28o61OUL/Y4sRmDHVRdohheYRD04pjgKmOQVjK/YUtexHcAbKmyaPviQYMG2s6/r0
/nfMRaTbWC7A5lKkvkpl7A3u9h+Atok3ASpDj/evt7W3gqolHTaHjgO8zeuFLAApVyrgNz8oKmfc
DXo6zedKdJ2HYAB+E7uhU+qNaGd1THhsGHHDkwKCcz1m4GG6ZE1l6ksx5nRntnOn7DjhkG1SwzsW
Pc7o92e5dk8QUMrgymXHLGu0+IGhDmnoqT/GlnoM8hJJUV0E1YOup/abAX32dtfwSh4Ur95qFazu
HyIqyioy2l4qYUW9o4a9zv5RwvqpwCPNTkZAZHb3XomD5jAhIXx/squJMlID/3/ExfoKD/19d0xS
X+gwADCTVQ8NkttHACz1k9O0/WF2xPdcH72z3vbzGRVJfWPB11I1F5wC0b1D82LZjqZmqzVghVNf
z4V1jj0ViSw76DfKjaufFW03wpx/yZfXGwm5H2Ou8ib1I+yMT6ilYIGVYtASKn303AOROfUtSjW4
QcIeuL/Iqyf0xdDyq794eWwMp2PgtjQz6GUpO8/Oos+VGwP9VR1Jg7g/2upySsK6PDS0OxdfNIwx
2jGbLEMvDmXNndv3RFZlNWAPdX+gtWmB2wau5tFTRbn8elo6jguWFsvEzC2R4ExsC7UiwtucgkKt
wur5D8MRjUt+mE1xenH7lHo5x0noslNtOg67WGTVV2D8zW8FRa7sP+xJcjvZSJOdGmMRNmZjgiLY
rHDVdVl5aGAc7edijDb25OoKorEmiQq0T5b8arhNTRF6cebjV40MpBm1aD8ZImo/Do2DafH9BVy7
SgkFIVGDmUQTYhGEKA09Pa+rM78rjPRja7bT99rwom8oepjuvqGE8B+qTCRssu8O0JBcdRFsBEIT
iCLMmW85CmZTdV6eEZQCGp9JleIiwpSsCprp4f48V1bVgxZJMkMBHms5uQ4vjluLga5rCIItc8Zz
ButhTHSsDrj0DtsN/f39wdYiXDiRf5Jxl0ffXOwUbuzArnWqP3UmYJ71dvOEI1/2WE1iOtthrZ9a
PcixH69YXqtWq4NiNs63TGvExm5a+b4ebRt2kgX7z132f200pTDptDI/6c2xfOzqAIB7kKtQF+p4
Nj61om7+uj/7lfcKqRpZngdFyrZanMlaQLnq8bCmV183f2tFCOuujtVjDsnlLRDT4ASFBw2j+6Ou
3HCULSXFkbOpApi9/sBNVHpFN6p8YDFPygEdshaQ9aC76fH+QGu1J2446K8UeaRCyyK2AvTsIHJe
5/5YT2Z61DAub/e2XmSf57YgXYaUlDwkPabHvZUcCRvyQ1SFEHIR7MATuakebDEq7+7/qrXvLLtm
FqeYGHMJ8ZxrL6jIoHMfGJR2bKseHyM0kKszVED1EfB7+f3+gGtBgkc8S/EP5VxOs/wgL06Ujllg
n8/cU0RAOACLFl+iUp8e2ReD5IWh50cDuIPEB0lDZcU+qUoqNqa9tte4Kgk96cfwCCzeNfpLgBk8
jjVl1flTXM0/XCWbHhSzdz6WFgpsbLctir7cSYv0FYVz2a1HFhbG9eKJG7FEVQa6zr6bG9OHLlTt
+U1J+b7ee9QUDmjbfIXvpUxAUrtw2iGMZMxf7i/+2tcmHKSUDY6Zpv7iDi0HqHHWyKketam2d2hD
mtbBIj385dSib994c4dj8P0x15bapLJHngb69kb+qK6NyE6RTPQbJes/68msPOZqYl6cqccfOVOV
hwj48ek/DEq5nlIzjWekd6432Thak1G3mBc4el8coaAqZ3WK4TVkavWg4Y75fUiVdmNT/dm6yy8M
TotiJuUQIOqLra1guojTppX7RhIXXyn2xvCXnOFLPRfDWTXCao8R3xEm2YwoKt5bNmJAe1o65aOG
UdnRrQsTDwTox/cXY/XmsXSp6UXITQlncfMEhRJzZ8MXFC6Mtl5pvQMgoiHeu2AC0OiEuYqrr73r
4yk8mHpDE1Sgo9hJV6RqwvJTjZKNd3VtJ5KWkEkTQqBhsvhJUzKVgx5VuU+b2Rl2Yw/0ndXpJI06
VnHArftJaBsLsXYCZdtBZtP8uaxXaG0RYaqhw5ucSu1k1ZX+6AGZeQSXW51GC8yA5yqIDOZjgMt0
OUxbG2TtLCDyR22PYPBWnDiLh0gIus6+jcAnxqIdfbpdbxiw2qBXzWdviqwLm2uPlmiH/AmFbzTr
4x2XSr2vlbR6Spp6+h2NYGARsHSLn0GLJ+JO1Yfs5/1NI/fq9V7m1MkMR3YbdRqO1ycITZnaTAIA
bV2pIo8IeU/7bGS1+T8ifv+nBtxtgAWzQPYzuRkpci47EGkyIsEhe2ttRdVu4j9aPIJlVzxpGH96
v149K7jOoNnltmOwxbarsAWGPWcDPcxMOzxUUVHNZzOMq+HVYQXrBpoCWVAZPC5xG0YpclPEdMXd
FJKBERT5ATLXlnqZfKYWH0lH+tdgR0OapzN5/ZEU3WiYLeUFGuBFDPzLLbHW1fC62YnYiL7kisiz
A4x/SaRXvbT/cX85bw8UrxnCszK1ITxe4jeQkbWAhsWpD9LKeedBpJ2PQsf88Fup1CW1SMQT/sHg
LeZpaXFeOg5KMb2aHYPoBjVISYTAscNaBs1VREciVobUd+IpO2ap3Q404eMi5cRoE4gnLCLRicj0
jUjm9grjQQN8ICGfnJFl6OSEcVgQqpDW1aMe7JHSmjHFbdx8OltYo6Jx1ZvlFnXh9gZhUCgZJjkX
n32JfBAoCZb6yBevzWz+STlw3ju91Z/NzKieSczjb5XXexufeWWmQHVp0NFokfpJi7BBUUK77DqK
nraJLD/qAKhv7VMcxD14qF4MMzdT3Y2wYeVekPEokaLGkwoH8nprJ1EW5elMiWVWEZQ4dDk2pQ9Z
ZVTYn+ZK9+n+Rl6bIU0NiabkwjMN9Xq0impAEWCR5Vv2YCB2gFrzbnZH5bOLlqxPtb1VNi6IlfnR
gUQez7S4XgF3XY9YAKWwSy/IfE1vVftxblWcA1vaL+UX+GX1q59bfIgtSE0QAym3Ljv8s5l01qQb
wjeyuTiocLr8PsdsMqSUdcaepfj86vWkKK+STwCVoz69iHVR2UqFi4+PHyR29jC3hrHLPX36Jeym
GfeIzm4KOa4cDHATgIglugsvuuVVmEVaEs+d8IGB48RdjsHbAKLgLren7MHqO++Nl2naFjxv5ZWk
PMAFTEVCms4t9g21igjw7Cx8LiD9swJ/+++qiqbH+6u5OgrKSWhHQvm6EeLR6tDsEnhkfjEWxRHt
ZczZlWErTFw5A6wdRAPWT8LxFjsSwU9RmdVYAM0gHz5hMjDjth1biX6adTfST40+aenGMbgdFPwr
BHWPbgpzW/ZTjCis467xhB+1sfXBiWbzI66x4tccBdbHDMV76/DatYRPQcYHSFSylpakikRICVPV
KPwOueNjV5rdKehbZaOPsjYtKbALSQlTRJKB69MtQiyiIttllNyBKK9nA7r0RYAYBJ6/zawbp/8w
KwnjAAIiA47Ft0umwGlddE58WxmMS9RC0jSKaeMZuD1i/P2YLAOzpe/oLUUPW0Why4YVgD9kInkS
wZwdMTbueWdzHbgtCs/fgtANXme0IfvgclhKJ4gEQ+Fc9lrLAKzmaHiljwRU/9YKE+2J1ji62DaO
D8rrtwcwI4aUhnwAQxYLGXfkcDrO8X5t9/90Zd6dp/D1vFpmxM6TJ82DML3cHRVKJZPXD7WfdJUw
dpS+q29TQ+XveH9XrOxCQmvsQP+40dzcG1MgzDCjoOXrOuSXvnTCJ83Vf+tZKfxRKbeg3rfDcQNT
w5e+OoDJlhfIhC9Yj7/54EdF+H2sXAcN/+a9bfXuvs2mLcrSbez7577/E4NRF16SOPEfECrqPKOv
FYoNXi1Qy32gJm165Pn2nkWPjTvKAVVeHQfhDVtt+NvDwGUJpZjeHg8rFZ3rE47QPvdlWk2ccDSD
hVt/bbX5Swieal9Zw1tRqtXplV+TRw2oo8S5UGAgMbsescPG2DVwjL5EtYMKC+7Sih4jSSNc3rdZ
e23E8Gc0h2MHyoH1XdxgmtpAli415RJnuJyToLVwpWPMi3nwMVYIuB82RryJiCg4E/D9SQQRpl9W
YuOxU4usIuNEOmK2D2OhKC2+8LqDl0o0Whtn4+ZNZTTebZk0MTli6evVpAmLlY4i2TP9VGCF0Snv
zW7aAhyuzYnYAI1MDhaHXm7iF8XOcahD7K6c2B/GeTik7qQd3NxVnpRMDK8NEpiQpIVx3qWW+vJS
yXCXFsjrJn5VjOUTSJ7sOGmDvtFCl9v6KuNkFLQZZT5H4HNDqOO2D3oLNTm8Mm3tUwFgFNnPOKGY
2OZhIP4eMINQs12jhFr4pjOCsdg5aa17W0oaawtLHEuzi+VDFmSxsNjEB2E6gqmn5BgUx06viuaA
6pDVXxLP7v7DZgGeSTyLPAFlRflrXnxGr+mtzrF6snkB0FpX1SI+tIVo243XZ21WvAgSQEckRkvi
epwBM4YJnA2AmsxJEGztYvdn7OrzXgtixfxPg4EdoQBHarfETwdtgMWLyWCAQHuqBl4SHuE21x/m
PMd88/7ldXvcuEQ8rJMJ8VAKuUFcquGYRyEF934qzWOMthQi+LP32q7Vn7Xj6QYOKN+ERTg+xKHX
2oNCDzSvcIrCOgVzFrDFyT8QaeO3uo1D+6vnBQ9Bio9TXoUksIgX8hIFL+pjuU+3QvKABkcoJ3xO
UDG8P9DN48rUaLRKV1KuVsgy11ujT0QQWTW1S0w1+grpNC1XdgjPFdPB6TGs2lWVrHPcH/TmkWNQ
zhjfi0SVaS5OmT2TpcZVHvo4PSl+rCrqSUElEF2eOn+Yy+a7jvbcRpS5MlF6Tbq8xqhU37TJElok
SQzy1zeTMT62dWniPFMNH3g5koMSoDSzMcnbQ8eOlDYUNFxBQC/V6ku38MZxoEGRSkNqfHic5h+M
zqZPtTIhVnZ/RW9nRy+EDgzWdMS05IzXn7EqVDOywc35+agoxV7Xa7U8DOWkVEjCOREe41Zebdk2
3H5GyNYgYiTMmzxrSfdPPDOz7bzNfG+2gifkfhE5zCaz/YApsLFrkzFEzrGLtY234vbM4xLrcN5p
9BEhLcFP6DB2iCTSdvCGGUyqlwDPHJ369OoVBREKDpIQkK7dUo3LFsDxZocOZurMv1ojin9nQnRf
XFNUgFFpoX+8P95iu9AjJqUzaCqBAkYaZXniZ9CQjaIX44U7Ndhrsn/nIvR3iFpnS5h5sYByKHak
TvsK2KsDw+Z6s6iAp9TStacLVnL2xzoubCqqc7wRd62NQiMG+xV+MeW2xSFvZ2QLRTuNF9VsqJfw
/hwT08g2Nv5S0FdORh5oqsRgUyCDLt5QKxhG3K2t6SL5POne0JJKPwqvRow2rjgrB69vnHHvVM70
O2x1LIOButjPIcmh4Q8oy37XcMH6UKhtNR4bkeMvGBtZgEJh3GQsP1Iuyi4EEdbvmhw47OOA/+H0
ZBaJ0l4w8nKQ1BvyKjvRfTaHs47ZWHRSsyDH6Xk0JvuAA3b5GJoY2h+rYCD1202mE4bPie000SUt
3UYcvXKqh32o1iorZZK8PajAbqZH4VX55zSNHGz56tIYX7fH/6wdUH6ifipcHKnFJ5qxgEMz0FUv
VSeaxyArvaOWZ8kJme7qWOeVviHTvbLHKZoD76ElQ66/rMpoOW5cSj5oF2OozL1mlNZRght33Wwk
W/uCPfwioJRTczWdcIdXmybxMuShM9HbUzBrFzVt210XgnqYm3Dr9ZQLtBwF0DjdRrYgYlaLBTSd
KEO+ajQuuF4oaMTWY3AanEY7hlqq4JnZ/W4TzS5OUw+F7v59sXK8WEgZYDmAl27a/oYy9Hk8ZuOl
skR+EIoI36t65mzskMUVzzJS1gRzReGOZgg1k+urgoOg2iMyDRfPHD7ZMZqOo6vuKhH9ChHB2E3B
VmZzOy2ctyFBk3MAoKCFez2gIrrBroWiXRJblA9NIj5PZrlFiVsd5I/yFEUSGdZdD+IVTdfi1qtf
whYIP17d0Yn7Yj7c/0K3u53auE4FlwqTRydtETViAdgaCr3zCyCIoDj15dxYO8DV1MfR095kE658
KopokOJROwOYu5yU47SY2we9eRkjT/veIaT7aECLfwKxEF4qqPmnMZ2Sjbd4ZY7gYRkW6gogq6W4
kGJpzYRurHkhKVZ+mm4dfJ6HGIIXlhvV66Jw9iKgbk6bKY1e6FQt2kXWMGlxnbjmBUkjtBQVKz2Y
ZQS7DEXaQ0BTbuOELWKqf8eTDTippUBdRO6iF9lZmttDGFCQuSRBOhzGwMr3ztggaYw99g6l4/H9
/f1y+wFlRPzHIoLWI43H6/HiAgfsHK2MC7Gw0++DySjbR0dxRf2oeY1TvZH2foD1szy1NmLV23sM
x2EU8aX6IRD2JeyyVQnxhlmzLnE1FftgVIO/AUIDlgIndR7rcPpgwmbcj1q/JXm0ssgSVQo0lwoA
LFHjetIJHe1wchG1o586HMokaNE3noIdaFOcOAXejPcX+XY8qibc1BaNCPk6LDYRhOyqhAhLtcsJ
xQ4KeXrGKzTaG3GW9ruqn/rf9we8vWsYD41FEmEAtKQC1xOcvDkys7hVLqy+uWtbgS6IW221H5YQ
TzYrw0ChkhOj73EjqDfOZuqktnKxFMsXZjofmr78MVjqb6s1wp0btx9jXBYPjjq9HTTrwU3waL0/
00UN59+fAHWFQ8psufeuZwpuHMAnkY3fmXYXSUdue/iYFiQDKBl7bpvsSnQF8jPuBFHwq9M0RIwd
FW3fjXv39hyR3dGIIeciraXQf/07ZlOvohSTUd+rAm831V2p0advyh82Ft67MoG5aEZjtVVkuZ2+
NMkj+aJSSVKkL66L3vFGGqV57Bf2ZD9ADmimo1nmpbprIt2eEFtW7R+GPlnWrpyN9rPQKvPX/S9w
u9doZVBYNWQjisd68eI4Tq068QA8LUIL7tKkWnK0RDVs7OjbI0QtSZb+ceZhwy0xVsnoBGkGXtgX
iq7uhmR4onfkYvirPIEj2KoVrMyJK5FKKvGASS6xOLBcVm2VhG3u474ivqeYvR9dLxke7q/cn2zk
OpJjUuAnkXnD//em7h7hhmDOulL4ceJiq7qrWL10V9cURs9dp8W/CmGq88ETQ4katoKtw/AUoogx
HFyBtp5dqr2zt3NMdj4iSuX9DOmSaDvNA368Txq1Kg6T5oXGIzeOk2xwN9aWiGozry9tA9k6uN7w
edI5hei83E+0zt7T/Ff2ToHg/P0lun3qAThJ8z0IR+CNb4qVI7KTE/7pvoPFFVaQrn0YgszGANnc
ijpvJkRRD/SW1E1me90wMrtgtkvhBIXfal68xxtZ2bvolm80U2/uCUbhrLCnyIHo/y3uK9zqO6Fl
Q8mBzeNTVRuEEvVkK7sgQEETb++qP3W2/kpdWikQJfUsiJegazPNxYY2jCGzUTKp/NZu532jdLBu
TW083v9aK0tIfkU+jKUqVctlyTLLxzidsHHxMRfu923ThqSdZXy4P8rNnmAu8palE8h7ik7z9c7D
n8KKq3hgLijSP8yTnVwyQpsDlZ+tpuPtUAgk/Yk14elCe1ss2zgjPd17c+nPQ2Ofm850Dn1oQ1tU
olc/IARAUE+gZ1C9kwi461lRiUkNxOYrv9NG/SvfBifwHre6Y1JNY7yrhi5A9mbWXxvfymGxfMIC
8A+ScDFDtU2wOC7ryk90A0JdOyXHfgjm70Ea5Scvz5RXspXYiQwIaIFQmlzrpnget5WsRIjKV92s
fHBBaZ+jNG2PXeq8su33ZygWU2I/wRFQNbxe0tHSOjOrNYaKtfJBTRAWbGKzO6bUht4kCE++v78x
b7c/mioEQ1TuyPCQm74ez3TKxFMCo/KBJ9vHIrfEKdeUV4JM/50VFUKOAJB/SijXo1hVZ8ZZ71U+
gonqIXS1fJcN9nyy9KnciFtXJ0QZkjYZzqeQ2a6HcrTUHtrZrfzZ0oIfIK2Gd007zRt3/O2VyLK9
GGXxmWh5hcH/4+w9e9w2/nDtT0SAvbylKGl3bYsusZ34DRE7Dnsbdn76c80+D86JKEHE/hEgMRAk
oxlO+ZW7KEgvXaCJWIfUdvr5YGS6wNkHXOs/ijX9Guwx+/o/fCxMUuRdxSfbJnZ4glsaxG5xWWM3
fpmkAYiBJc/bV5DtDoiFPBKNha3zr2X2kZIIW1wGhEg5yhmGUEm6vPlGJCKR0GYpPQbtcPMWR3jD
tMJlo3dRhos6YpcXt43nF0cbjI+Pl+3OjYj5NA00yTvmidjscYCLMcS1tb3Eoxd/KcSqPi9a8i5e
0nEnOro7EjUF4LASe7st5aaU7ayqd1rEmNUhcDs39bUkcw9LSn/h8aTu7HOpwc+9C1pGwrev9zlh
TG+MZSYu/Rwrh7LRq5MeG5//h0GoRMpqAt3XbQRbqvZgd0klLprM7PtyxbB+0fYO002c/LoTCH0l
W4Qi5OY+FyO2L80wsuE4qc9tg+1Mu2DCRLDWPsdltWdYfO8r6RIoI6NYrFXl4f5PvcJJqWp5w8Ks
0mjOiAOXQTlVStqHw2jVw86euPehQA6CRpMiIhTsrkczoJpG5bIK6N9Gc05jFb9aC/eyx1/q/pz+
7yhbbFjkQU1DY1VcujQVAWX+6tBmuGvVSfz78Uj35kMHgSCGwMwAA3A9HziI/UphUlyEko7P2bSa
h7ibo+P/MAoZIh+J7XcDeY71qkaI0BOXBmm7QGjLL63E5Oh/GESK5dANIWLfRuqpaCclnvLuEukJ
ZrRTP52TxXp7kE7wzMvHxwEheIP9RXnQ9Qa37i4AJtwfmjFa3rOJt6N+/h9mAwFWctx4y7dJLWZ6
vb1GZYdSrFhX38tn1fZFVbV70ql3dwCw2ldOGc0QuRf/c356z+ohdKUsW7ksAamB42Ox+OZ8ljtb
QhYA2SOOxZt3PUoxWHM6mkjL4dZnHKOmw/7OAYrx5kUjR5OiOkhRwWPQN6OMYKMtYSNgV4zaIctS
JTCa4e03HMEIeBLp5iH/uRklHjMbyyIL1gDOSB/1NFV/wYQzPsVrnz/PXEJ/P56VjKeuknTKSsyH
Ph/lLqrqm8fVrcbamV3A2KvTqMNTnfSt8mVKlmH9EE1L3X6o5iiyT6mDwfMTjeg+fnOITuWQSjDa
ZqQgQKevl3UqWfLZHJtLLjpKtEkca7+bAhebA+ww5U8Ehoa9G/D2FSHrYUSpl8ye2QYUppfh9reY
HDMimOFQVYpZnsAxrGfc+aAtO3pZ7pWDb8eUulcStE3lhkhpcxLUAaJoBkzuEi/qlASeWrT292I1
xvirYgrF+LvJs3iniCH/n9ff9npM+Zv+c/ribhpnar79pR9U/X1OcSywk7L/c8mJQR9vo9uDLq8T
rno67tLNd/MVXXftTAWNxwuMLSWYBSjqoo2bnQfy3iKyVTEdoVZGzWczoXTU+lHt2uGyGPm30uwG
f82y98OqPw9ZvRfc3ls96a5Fjxv6sb5N9+taW3NKusMFq8zuBUGxnyCbl7O74mX9ePFuRpK3Fzsa
DgJtLZ6Y6++kGFT+mn7uL27dKEGGWiiEJKPz03URO0PdfCfuLV5k0NIm4cwN96Jc2jq1sQa+RBWq
X3nmDUHWN3sH7M6EiAIBgAOzkujpzYXctfOopXo1onyStrof9+k/cx6VeGRbOFa/efGojtsAFjjL
NDo3e8LEZLmdXH0EhGTXsNQbuKo48nlac2jx3t2b2s19+YqoBx1HNiLvj819Sdxkia40p4vuTjwD
A1DD6oC2vy2eMMe0aBsvHbaOtOrGby0p37ATiNwuLYGoVOPkHaLYdYMdXfAa4BOrF7so0uNIqeXQ
adFwnlZrT2/hJnOlQszGhKjH2abvugm2ATetSTuVBihfbJI14iyyEzc7YQVnXvRCOD8LI0rf2v2k
YcbdzJskpZ9Jna/PghvPLZ1c4VwGF27EmQ5QbJ3RZNewDRuVZU956fY8UHVFfpm9Q7eMHuj1cPM0
jHnc1y7k5lE99Ilm+6q+ezvefjRp0UATHo4cZ2+btigG+maeka2XIoFaHgi3Z3c6fedWeNciHLZz
yOXxurr3EYalb0UzDkqBJOteT6rRMum3sxgXrA/NIKmBPNmLK066Nau42LX6oRtS+skUgZ+6Vt97
C272DaKDr/rZNAO5ZbbyNnYChqMcnPWCyJuIT+4kGKIzur54R5tLWFgj46mLcS7uGKfHl8HN6WRo
QCNgU6g9k0YZ1zM3tQSH4KjWUCl3m+aUjUainbwmSfQjJ3WcA55dyz1YyVysx0bpzDeK7UjEFEg6
Vh/ctbQw2ySMrU0UVWujeclWzFCt3HM/agmxVDJ12hfcpPeaLDefGtgZmBxyBf6iE7q5afuh9NJ1
tS04Uop40pUot5+t2ipoU/JGHvMqxUd2ah2gEWavY8Rpkikbx8erfnOI5I+QJoaSreUQGl+vugJK
olyK3KLAgPAOV1LxslaWvtNbuDlEUACQjyZfocaqA8u8HqXsmtUdXcTRpkSrX6bFyYOGun8wWLu2
l3eHku1WoPNcst7mANEpIWnR3Ohieb25nHrMzspDjBPuejAH9GD9t66fNA0CMswr9spDv56ZY7RO
OY+9c5m9JvbtGKnlNk2bnaTvJniS4nYkeyBLqaLcSGM3ukezKXedy0idLnRcof9yALI8NxNeiF5Z
qT8ez+p2EdkUZMvgLllIPtz1rIpRMdZ+cL1Lsrg5NBTkEA40dItPNrJrb73xeJ0oustuveTyb71I
hG4VuE530QUufYXKurKIQGlEc1Q708K9GpNyoJKKW+pHTUnsAvF7c91Z3zvzpflEx1PKvsvmzfV8
s8Zy6aewaWo0359qbRiCtKzd4+gMy04p/pU7fnXDG0S/1Kx5nWk7g4m+Hss2Csm2mPJQRFrb+wkO
7s0548MbYa62gzjaKRdugLsvnimCSKE/qUII89yMy6I8cSMW5AJW3MHEmKRddWYk2fIVjZdKnJQs
nSJfr3o7fydWQ4zgNj3rX9G1Vu3X1qgtEzTychx9u20QoU5yzxi+iSU1GQVBdBFkQzH0wVJkNQJN
C6fJ9PNYQKuE5VVFf+SmGU1Pal67sS+4UBR/0uzuvFCgjg7ICpnGOTf7OdTK3p4+RZ4dRc/ZAFzu
vTYprfigxa0QQec16GnMVWoaz5Vu1Rmm12ZfAqArzPI7/LZlPQlTRPNhyda5/GNwIOeeRazG8THT
+24NVIu8yHcLe/4bfZcqO6gGB+KYliUCgU0GcffolvHs+pO7Gu2nvNNHjOqFbSlPqApH44FzNsUn
1lU1j2uOXM+noaJ11/naskzeScXQVXxP8H93M78gGzOQEGnb3gyFMrUYDara+DUbhVv+mPVhKD8q
qaAOHDdxHv0xt/g5jQe84pPoxTXSavgYzbq6fPaMulvApKRa/LxOQmv8Bnmq5gzAySL+JfK0PwGc
deunx+f59pb//40YCcyoTm79rEYn5YKpjSZMEIU/dphe+Y0ed8e3jgLTHrYetQA0BQjNrnd2aXVl
UwzFFJKID5+a0hyPWaLvdZluQxS6S+RcBhRZ0CxbSdPIMLtlVOQFbxd6gJVR/YdQUd89VoOCr47Z
VZ5FUTkb/3zr7KiNs3ZIarE3jC1xDg2IVGB0lIVKm03zIVsm00/c1q52soTbu57OAnKtSNTTqaPF
e72KbZ2b6sCrFU55zyEba734t4AQ/I3dD45IFJrV7Hw4+b+8vpIYkhkxPUqXoNOvhzQSHavR1shD
JV9r/aR3bVQcKyjB43t0IVb3zbuRNAdJSDbJK15387qkNUUaV0UcoUS++liMi3aKyrdy3gnn6POD
kpEhJX/wNjFHNU/xCtsxuuSG2Z8bsJGf62Edn1Q07474QYPne+sGYUA+mFQMkZ2ATfyom5mZ4QoT
XaDN6Wcvw78CN6g3WsbJaUGnBKXBa/UqvXX9rUpKUJVtp1noTaYZGmtiHxwldnY+0e0mpBlE8R+i
B0gGkp/rUQCrdxghlnlIfmr8mNp2/ZYYuLIYjVueFLWpdlJH92YHUu6iI86+oJmLaPD1eNWsrSi3
jU1YT4X1TiPEH4MIP4TvdKuSF2aqfuBSGH93szbvVNruDS1bEOwViVnfVnDyIi5nMZptWMHGHZ+a
qkBQF0GSFcOixXDq84JoSf8yaRDpziudsh0WwO3dTF8USSYcoYAeQPe8nnoR6ytVA3sKTb1aXtC6
jvySwszOB703CuL2Mr2Sg2whrVFOEd+2ijl8hXe2pZL+nptm3ZNKur1JqDlwlRAycgSQK7+eTAVk
DEbQOIeZqN4lkeIc8j7OsM6BVPP4tL3aFF9fWhLaTUZO6gI6eFvNWVOzNYSRLSGek2sFEj9OPrf2
MvQHp1j1Khj1aXU/Nl0s1CPxh9V+nHO71/wJqsr0d1wq1M/aaa1iP7MGxT1akTO9t6ZYsf7xEsxg
3nzHoswHq8eWBgr83s2lpzhFrBH1LCEBkKxEFurTrPVD6DpEM4+X5vbwov9HfMlZYlfTiLj+CLGh
jsMKrS4koh2F38EbfqqSafynpv36h2JPojs9HvHOZ+f4gXiHfy1R25tykxHlYsqtbA3HfBhfoCuW
h4X6YuCujrazjnc2skcWKbn5yOyAoLmeXCRyJTb7vAzVRdWe+nhNDhBe850lvA0yCDC4YlG+pxJK
6nU9ipOqxqpApg2Hdhye9MxsvsGYtI4KdUHfQ80yKIZh2Wmn3JsaEGwpmY5c0U3qKhXh49nrGbSB
iN+kVXnQqZHuHZw7H4sbh4oWwim89dtAJhbjkClZVYVpQznBo5FxBotUHSbVyD+ay9r8GBACKH1I
Y9M5EtPLrJrTDzOLi5cCn8Z3dM/FMa6BudlmuaducbMGFCuluLLEjEDGexVZ/G/fw0sXfXEGLRzL
iiKB5Xa+qjj68+P9ejuKLKEDDQXdQ81ye0LoykEwi3GMTxYwu2uaa0cX3P3OVt0qVXL0KKETpUo+
kkSibnZRRs5b53o/XAq9XGzfMwlcfyPxMHTv49Vq1Q/VQEr7REt6gZK3Om5zLhR3dV/auIr1QzRk
WX/EN3qd/dmeRson61LuCbvdbAepqsQzyi6n6Aj683qr2xpNwkGI4aIreutnqQHODlEfX9FzfWfr
3S67pBlQYgP7T614W0sFRUACBo/7QidFHEYnqc9GlnvBWz+uPLKMIAeRYjbXEyoQG8ZluR0vs9mB
MfH05Ez1tHxrtCcZxhKXA9KYcuHr8/SfjaqaeaeBpVcvq2JrL/WYl4E6LMrOFrq5yl9HgQ1CnRB3
yi2WuYXTBk5eMAo5jj9k1s/BWJ/qFuMZO4r3DFtvtwJFLDYC/QnZpNuW6awpI/ksDI1atxelvpFD
B7G6NqbSXRjfH3+lu2PJXrn0pcLWZHM26qiDwonc5UWpMtTFRWIeaoV3w7Mp+D4e6nbbMS1pqYNq
GTDWLfUcv7xiQIRBu0x9bB80NY6CdG33usQ3TwafCuwvBGIUSLjEN6/umhdTr68sHp5ydTAN1UJ9
ZlC+9AbUHWHUzUmz0z0S2N2pUblVZaJ4mwzPtpt0lA61y7os3cmoqAkm+bBXors7CiEFHBLwzbzz
1ydKG/q4S2pTuySGXR6GrmrfGUO8Z2xxfxQgNIiTS9LGph5u9/Myt+A58bXqrUOUZe2zonR7DKu7
o8Dz5haCQHGDrsytBInOxWXfCQf9/ox7ue2VPSjI3c0Af0tSX8iot2DEcskreyTZuOAitR70Mg1t
NfoDl/Q/srr5MFbR26w6eWnYfP9vvG0ZP1EzC38cvlDW9D+qGKuTwYubwKqGPTT4TddCjgROgJ43
ieGNNU+HfPJgLop2MSbMOEfdfUrj6slJEAIx2vVru9Y/oiH6hN/DGxUkXufIasKEpXxAV1N+2f/c
uF0hrD5L2R8IIURnfRgXMMZe9VSQMr41nmWSEl4FuIb0ggL49VB5z7ZYVzZJMnj6AaNs1689g2rk
1O/lMff2IxcuQHCeESKSzT2oUnDuaNfq2Hp6uBJ6pfJiw6I+P74C7922Npm1hMGRzW+hSelsDtYi
Wv0iIsc9YsPzOwIeEbhxvtdk3xqq8ZlABFHYpq8LpISmxfXaQebommio10tl5An6pTPYo6XRD0Xt
VOcJO4twWJP5wzBq46nR+uhEvbN5qvp4ogzq7Ckp3S4vIHHiSOQ4iMYgaV3/mrIyFstczfUyW/Fy
qAoPse21Mt4c2JCIgsGSmB36t1sTIHo/IkZmVL9ULGsQ9+MPa2735Alup8K1yH5EdIcGwo0KJi3f
nKKMsVxipVFOWjzig+b25s5OuYk4kC4Bi0G7WxLOeZyvFyyKkkFLvMS5pK39fnGtDyNUTj9Bvov2
895muZmSRbcFWWoYkmCCgGRcD+bNyImOWWddkNQyg6k0sb0pjT3JzXujQKuUEEO6O3yj61EA/o6Z
N4/WxRJW69v66J3MfNjjR98dhaItvFXgCCA8rkdxXQEYB57ABZp7CmlYMXC4j6Mvjw/ynVGkNoV8
JJEFoGF2PUoD7MJcIYleYqNeA4zgtePYK3PweJSb64KWHFwYZHolXvsmhJ4Xr+9mJXNRyOr6L21B
1yg18v4XuijDztG5NxTaThA0+TwSonk9ITdF0FnwQy7lMFZ+verj2TFpMqZeJt7ahWZWAJqkAyox
Ednv9VCUTQuUpEo6jUqeBPivoj2iok/eleseLOzOZ8LwSLJC6a+z7TZDpXXdl0pHUzNWMXwdIm34
oLn98tZXX04I9hC8ABIdOrXXExIJ9b7USJmQZ/6VYgv9bAwesgPu/NbqoRRuAJmEhRyxJgIH1wNV
PTouaVzGoYHa0NFt9F81onRvzagIKHj/eD6kKNVN6j+0cUrdQqPmPFWfMVJMviqI2n1+vLNvPgwH
hPqURu7m0KHadpvp7AzpmK9VOKo0cUSHiLGjK9POpoZTyIpcVSdJaug5kIZSmrwlk6kVYaFuD+5l
EmKpg0Z3448tlnvzYaDtZ4LY1msnZEHaIkiWfIq/pUs9u58c7C71lxj9rOl7kap5dVyqFp04m0i4
OdAv1S+NyMfouzZNzeonRk8vt9aU0fL1bLSN58ZSXOHjeQDrxu/tbsb7Gfnk6oyHa94FpbcshV+7
aqwEOnY/8yG3Ce5PUV90tq/p2WQea3WejFPpTX178rRuKs8xRo/zyzC6dnv2nKg8pSijOYtPp2jW
Py9lvU5/gtujV2y3s/sS54nZPqEn6yXPk5fX/xZcJ7+JxQ3ttE6ZG7/3qsRMT1Irf+j92VzVNJga
oDmf55kU5FOUm0lyXiZNUG5S0kW81yfXwrmBAjOOt1pVzL7RRd6Puhw4u8Tanop6AWYWflpX5Rc7
Act6mBtTz/0a3ePqPVHJLE6tma2f1aJz/sq1qaj5tUWTBPOqmD9ckzrI0V2qVf9ij4bVP6V4++oH
WGyK7iN00aLT7ESNrR9twBjNP1055J8AvWgaiiZEkaeqt3D9LQVmYGGmIdn2sohmms5zh3PUKc9g
uD9FJLpoWaDxNn6aUm38S6FgDeyHZ90qDl6iROZvKqmxerDXuVj+xXPO0Q8Zrir9oZrLpjsUdhY5
n1eiRe/UjmYzHqpyXMezpVVW9tTbzoyyQFkvk/KB1x1qpinM+GPNEqU/PWeK8qNKATA5tW5u/JlY
lWkc4CkWzdGb8tL5pOZLAXF9jJLP8aR4xaGxu0ZBQUpt22B0skllYwyjHkxzkmCLCg3dfJfnY669
lFO0pOS8i5d97CFcL0+mqPLV52MoIAo6p3UPJVoFywHcQpb8uy5x7x68WJS/orirPtsxBmq+RdjY
HZp4yj4PizGrfxTrYHxY1LnAxJmdpnlIq9lqdlgqS6kDnGHr9bnv1bLHgYFazydrNYss6BNTSUPN
LJTsnJEmx2cAL3ZyXJXa1Y9L0g8ATORn+N42WqefqHXo1kHNsqk5zXXWqGfgLoN+0HInaX169958
pj2ULX6SFusP9AjtUbqXcJ58s43MIkiRzPkxahgvBR3wjsZHf2DWA9doNStocLe3jqLvVPu3prWl
ekgMoedATTz9Y2uoqf1RU+uuzn3IZd2fOedWO9hWHusA4QqtP9Wdqf56fBXevLw2FSWpig9VGazo
tmChTeo0FUotwpgS1qn3mvTJShX9m+iR9H081J1bVyKYwIWiGY9T9ibOw3nESvSuE6HV9PZTMk7l
wRg1I3g8yk3oKkMi2eOC5821u+2kVT1tLwywRdiSB72AaBcwDslygJ6fED7/5/Fot3MCtEQNk5Uj
Hifiu34TW8WL1GLKhtCrpwU9Mrv21Vhtj49Hua0hy+oOGpuwDaXgwxaVCInMGWI+VbgoZTX5mlJh
GtQ2MeTaKNP0wc9dw02OXV4O5T+at0jtylyJgBHlU929r4q8nk9FC1n2Q+4U1uDjYh29uXMB7IOu
NGxSkmaJXr1eCwQXIhoxYx/m3uhaQTlN6jtr9uY3Gq7D3YKDTn+AN5z+NMXq63H0zpiXBoYd8pyQ
SJs8GUsfaGj2lQ6OeZzBQZ1ie6jinY110yJGdRRovwFQU5oobXkuRZrMUT+RE7XOGD07zs9Mm/Bu
izuox3kFVCLpbV8Xg/JmdhTITEjwoAqQiEYFaTPfWEWsam1s+1I12nw2pVkdik9fHm+x29kRD1MS
eE2OLPCZ14sqjNUopVbaxXAj5WQrpvEuowsaWI1rnopcf1ekSOZ43WS8OaokEicpR++TeIYI83pg
Y2h5CI3eu0wt6xeDdXvXYUW3E/Xf3Aro0FH6IFeS5ns3Hotkf2072Yp3EUOUffJyJztpZqN87xMA
UKgzrF8fL+fttcqBpYzOcyKRE1uOptZwyJLIm0JuX5WnXmRBRvzoJ8O85xt7ZygSPLpLRP/cQ9u2
axyzbsmsDmFpLWOALl3+FdVM411TK8NOb/LuUFSYQS3SMYTqf/2tlKRdvCkxh1Ck8ewcOG6UdKw4
HgiwVNHap8eLuDVT46Wgjk5zThrFkHyY8vf8p9i3NEWv6oszhT03WhlC3VSwx1oLC0VIF2u3Qzfw
nz1XlnB0vzZGtf3qmnj2gm5sMgf5by2Nn3BEp2MyaUm6V4u5Ce/5eYC2uY24kqXd7PXPcyel78Hl
j6GjaOnBmDKCPdpo71Pdo+VktdAzZ2Wvw3DnxaEgCQsIyjmFNV3+qP+sSWKg8rHQeA25pobEx/HG
+hixJjtrf/up5bvGjpI0xtuMfCnQ3czLdQ71gZbwwVDqNcSG1UuDYVnNeCc0uDPa/8d6cSTc+KZc
uJTpqlE7W0MIkstTmg6AWKM0fQ8X6OfjPXX7zSRTkjKrzJYRpdrcc16NsW25RHPIy618Qqsxtp6p
metBVbpGeUIOpl0ORT6J5PDmgWm2U0XmGX/Vs73+boUTAzkBqRpSfmgCSuqKn2jKFAyqV4da2xZP
kwyCHw96c+0hAU44hEolDwh/l//+P5vFWRHlrsd4Cati8T6n4xq/qxTLQ64vHd93ZY6i/OMB73xI
ipNktVwR+Lxu1VM1c+hIpyoGZPE/xE6Gpgma4F+jqE/Pj4e6PQg8G9Qp+ZDU+r1tn9KuIs1YnXIJ
O9VN3ulZjgphme45JdxbQd4l+MKomd6W2mrTiDVSmiU0o2T55lhpF8SaVZzVIYuCAYXsHSDYnQXE
PhINMZ2TwE7dPIf9anfISFRqqBWejSdrMxC1YmaXiXnPOOfOAjIUMjdST10iCq83B1Y8Y512rRoa
8RQdkTQ3n0wje3NFlOoHp41SJT1D7srNhIyyKJIKwevQmnrzOZ+85QMFkD2dhztzQeOPeisXMcig
bXd3qrqO9rTQws4BLZEX/QyzdC6Dx1vu1QntqqDDZGR1FwFYLn6ah9dLNjlprLhOpIYjPUMjiBoD
8FxNtQIRwXpWfyqzC6S9B5T8aRFJ652A/ndxTKmlUbynRah6ftAjb/62OPOy/q1PVeEcK9UZrAP2
oJMbCr1Si4NqA5l+ySMhfjlRavcvdZuO7lcKZo2KtlhKp9KwkiQ7LcmovNEenkeX7oW0aQZNx3Ju
kRM96mzFWLVaaJapcyG3Qdc/b1KJStS0748X9M7pkmRHjjB5IaWwzeaYRcklkqlaWNQqvG3NAjTr
w60zPlIoFt1RFJlu74SCt1uFN5HGMiUk6UG37ZK6PfJl81zhG6Pk+ll3U3BMq9ntbBX5y693CtVs
aNQso6Tr6puZ5bo2VjkiDaFn1+PPwurGExvX+FytFIOWWdjfTXy9n7VFNXegrLc3CPkRQFISbXQo
uEeu9+gQGUCGEvYoIhrN+0Is2rchB7A7LVT+Hn++O0vJUPSBKaRCf9rCGXlweqWrGSoyiumDwVZ5
SfXBeX48yu2TTUQgcZMEnCSXW90qp0ezGht4I6RaKoLKmqxTOVfuh1kX8Zc8tYt/PLzjT48HvZ0a
ityoqoFhhfkJleF6FVFaLkRd6UZIF8Y72CJPv7leYr05oJZIKL4SkvC00bcOaUuTmUuNdVSIqWP6
Hmdejro72R/s1tnD/t5uC8ougE65JAmq+fP1hMrZ8RqFJmjoqclPsXr9szo0y2lKur1+3p1bEjU6
CCD0p5Ar5MK8HiqxqcqarWGFoNdzBU9jCH7ZMc8QfnrWTPweg9ScGthHmCppL3ayrl3Q2m0dql7r
iqOezs3yPU1nD6XS0ZQdrtlUs6fYGdOP7ZLHS7AIpf0Hz+c4/eSAE4mfdCQ2yqNdqWkCRcnF8Fkb
ytTzway0EfSnolv2Qh25YNcnnAMODw+NOPYAxabrWaLPXkWTWxuh6NJ/6741Do45PDcRBCA97f5e
xuR5yQWeZspOCHtna0pQPqksIYkEhF0PbBfdOlEq1kPDq+33q6kofxeW0HYOwCsObzM/Ou08Amiy
MM62XDeiyCJWV1ghlCj3QNHcuhSuPQRx1vefNKfrQhUV3/NiDfVhXqbmI7YDaVDb/Z5P3O3OlbbF
vOkElbQjNXk//CeIJYkbUmQI3NDBdsKnWqkcxNzWlLzX/PjWUy+Zf/Iw8gBKta3roXq7jsuIXlpo
Km56NDC3oJVAP+HxKHcmBKSYnJECFoYdW+ztsuZNo7iFRUhE4bi00vg86iuO2Al75/FQt8+QI7v4
BK6yLnfTj0bcLfeGprNCLXaUYImH/qut5eMhFi5VQM1NYATO2pIFs1E0O3SO233K2HTyuLjZrZRl
rxdzKtQmVXXGztLUC1YcJEh29DR4PMO7i4mfAcRb+nZoVV+P4owFjjXdaIXp2gznGNPe9wmJ2Akz
+r1c4PbEMyFHAsGlVQPIseuhWqHMWKqqVrgAyUQ7lDfis5eW3feEbRvkhlH+U4hs+DOi0hb7cWx7
ewqm9yYrDXrZNfRGb94LMzWTkb1jhQ1Mhy+zkowf0FqMv9ultVcxu3P+eXIR62ODgsS+8SqphYlU
RaTbIYI+o/MUraPi+Hlre7AjnSxzDrWXTN/qLhUlwetcjGfV69L2gy00HKdaAFnVTsZ3b/0JmHnF
yOBlceh6/c18cVAAFXZoxt1Cnb0o6VUufzRdezRr2/K7SPvZefFJq4s3C/2ClYcGBWxEowwFMv96
6BXLk0k61ISEzu5hTNUIRHoszqnoh51Z3vvGUneFN5TlhwVwPVRH44QiZeKEYzXrPpgmTFN6G42S
PDI/Pz47tzAtpoVwDRuKCIRqz2asfsKTvY0nh/3Uj0oAM276nRUtKo2lUq6fJq1bFt9ZhyJcpjyd
A1i2UX7q63743GWlPZ+NXE/2KiVy0OuHR6b0BF5UESghbnFUYxX3XVsnbjipwrzUYzl+mEGT/fF4
7ndGIcdBwBE9VGkRtfmidho3cEgGL3SmYQZzUnX1j9Gyl50L+M7XlDwGiFBk2XysDezIrhNnWJXS
5UUpc2BHy/J5srTppCW2uTMjGXBs1o1rUC4ZMTJCypt30snM1RlG1Q0Ltx+/jlYSvQNeR8/TKVRf
NaPh25tXECEb4MDQR4BkmJubt1LqVqem5Ya2ExV+0xcQ9dx+zxD93gK+NvMopct3ebOAw9gZsefm
XpiX1XCM3GE4aLVTIsir7tlb3dkSr4w1QEFSWmyruWpZsRM7beGF3dwuwdQ3zQHFuz2ZgXujSLcF
cHysGlpY1+c7EWKeB6o/odXjfdIjrhdklHme3vxx6Hcgdy0xsvQhNnflrCUVncs8/siraJ2rehp8
1Yj2yC135gKYil3AfuP+2IZmNnrCyGwgCdVMRnEYUid/zrkh92piN1EM5/RV5Je2McHZ1iDVzSbN
KbHU/WiW7rAGC5fW+lXLu4q6WD8rLlZSeJ8F8LUb7dB2ugq31+5Bdheza3afUDHX58+YZoJYoDAg
igPBOe7bUmZCyXyLa+6vVEV0xW/xsPUC7J48/pwPlfJURBSrPrjuVIOCUJ2KvkpqWeVXgZDJx567
JcVw1+5V3xsmZLhQV1iKnzWOneJD7SCp4GtxXHxe59TCK0gZ+ybz6UNFOC+1CMy8a0QEkMaIlRSF
Bfw8PT/XrezXlOMv+jnNrL5+EnqtW0cTZaPp3YymleOrGpXivyahpiuaVdpiv1PMVHPC1Cvq9jnF
SCGChjKhLFXpi0frbu3WxccNY2x8BYnSXAQxeEHzp9bjxfP7jRuP0AjCIS1SmogwITZp0WgIkNjk
Z6Gul/2p7yBblDGo6TeO4gBgfi3jc7XeqniNBBpokixuOBBmBLZRxkFfIlb/eJSbG1WOAn0IHp4M
g7YBX6comg7xyg3desg+2pgi+eUYm+8KY56P0VR0fz4e7+Y4SWV/iz4v5RsWcftYeGbr1fxbLcyG
tD61OsK4iTCtN89KshoJZaluUEC3NxeQBTVERd5CD0XsiKB2suYE7015ZzWz8mzp7Z5Ww+0qkqlK
TQgw2BpPuzzd/83fMlUZbNEZIS5P5kdc9rzET0CEf4sjQ4l9dcA2+vE6yhlcvYQU3YBGS+0ECffd
lsCWzuub3BgJFEVZOoHlNO1vc1qS5mxXXPLn1lJm64S1w2zvFHReRQU3Q0P+ATcLeloW8DePIkA/
6XzneWHZzcNyaWav+JU7Vf6nUVmzdqym1Mx8XI1oGBb5HM8ISXqIuAxeNPxu+rJTnr0ChyrfsAvF
C9iULpg+A8DH18R2O/1MXirWIE1NB65mO/fNX4ZTxujVDdliHZpcDOmxpqgkgiG16v6LF9n2v5E+
Ot/hsBqjny4IIfoqKMG/x44O8enxyr8+x5v5g1eksQYthKxvK7isKdoy2GiPhAgHNH5LWy/MvMky
/WzxrJ/GuHyr3DFYkO//Jeqx+8sUdrP3XGy/vqwTEjpSVgJPTgB5vd9EAtgKfQcvVLI8PU+90ATt
aT3OD8v/Ye7buuvE1Wz/So/9TjX3S4/e/SBgreXlS5avsfOi4dgOCBASSCDBrz+T7Dqny051cnKe
zkuNUSNxMCCk75vfvOi2/QXa+sPRlKLgAjy4udBvgusP75uaQPdqVNmnrALN0KA3IxDJfoktD0nv
DPu+96+rFGfNz5/zDztFCjwEZCAAouju4x/ucUy4G7WsORkmpkfjiI7Azth/+PlVfqi9tqtANOGB
e4Sd/CO+Gw0rcr3avjmp2Wn3Cffci96u7Q4Y168arB82CXTuuBCwAmAGwNM+bhKZURw+a0Beugxx
ErF9sm2V5BSafD3N9S82iB9vDDLXDd3CEeLDdeHD1aq6t6KSsjqNZpY5IASMmjsZXHl8+u1MQuAf
IGgDIcdNAVby369Gbi1s8hBicWqswJRnGPlu7uAa8/M39eN6wF3ARRHoBOBItI3vr+IArRN+P+CQ
GmmXo/Coz0RTZfufX+VvHtvWMuH0wCAbePUH5HGoE5G0pm7x2NqgKqTI5Jd0hZ6XNKqv3eLnV/th
F8fUBIcg7iiBSTBGGu/vKaLMxNzg4HWjaiURh7VaNjgvo5zPnWYWe/Awf2W8+Dc3iEMKXG340myH
44dLTtgr4rXV7Qk8d3lGI43Z16KdDl+XpvPTz+/vb95Zto1PcBJvUsTv7PG/nIt1YqvQrSRco4Sq
LjO4U981IRfl718F01cfB/Bm4/LxKQIkqR3tJPy0eit4ctxxSthziF+8q7+7l23+CuNKfFYApd+/
q7pqvB7OBfzkTyndQaASP1d11Hz53XuBOUwIntTmRA4s+MNVnEy2VRNRPDEZgkwMRzxSzcOvkjB/
3NJxlQgvBWox+Fl+/GLXxF19ofr+JLpg3XPIuspsadcdHKf0Wej4lgwwED/XA49/xYP5cckHmyEB
NiS0JJui4/1jpMaTYB3X/CS8ZDY3/sjj5griGN+eRvSS/d3iy+lrLGnU/LbT+/dIhgA2KhgbAuLa
frW/rEYlO+U1RolTV8cmzYXMkESHlN3f/8QwPsdUCEUL3iAcjN5fp2MLTda0Eic6w7AFHHueRxzu
Z1kXJ7+9KW6eCzi/cHLBuPVjGRg0XIC3rcWpl+u0AzwSn0SjxS9Kvh+B0s3aARopeN2grgDR5v0d
MdUEk+N04jQ3rTnEbdju6sShezRjrPSNjAvOQUwFQJ7mFslT5Zya8KrHnveL7fnHMxSyfXzqGGxv
I4yPq2eBQSuAykScJLJ29mboY8JN3ZeBM9LCazFI++3PEeZdeIWAo6HV/gjw8yqMrBwbeRrGWRRg
H173CL/4f7gpNLU4rzdLkB8Gsb3fhV3KJ3mCJKbK1yBr8j6j0JT6VJZ8ddXh5zf1N58gZIIgFqOB
AMnxY7eCpmIdlzGRJ3wpQY7TKSgZxtu7rAPLMV0BLYCoWj3//KI/bp/wj0D5gyYJ7AugeO+XELZt
CpfFzZ2I+llO4YYZ5T5Ky/QXb+xvVgigLUDYUHEhoukj38IDb9hGizuchO7dbyzuxQ1v4/5BIeGv
9CX7bW4qpGLQOOEoBaMJxnkfypLUH00UmFSewFcPjpun9q4zNi3c+Fdg5A+zAVwJ2wrwSOxeKFg/
1OHjOID4WeHOAMMEpaq6Yc7RhkCeNPgtjExYx937eIFyO5trfYZVKx5//g7/ZuEATYbKC1w0bKAf
cT01+cO8ro06YYsTQYntevTLwDMTP2bCk8MZvA2cm164kfhFQ/9dv/yu6dq4M5iQ4uzYKsCPFup1
zRqQgqbo1A0I0khwPkUSLqpwP5DVEQagAzvLJJhRFzUczsdvMrFrsncNb9Rtn6zQnZFWxGv8zYuV
GM4R0Z4te239QW2iHrc/+/mD+rgIoQ3AUsA72ggWW+/0frFPBtqDefW605z0qpjX9lg59NSH1WcM
j38XKNouBgYOUJytTfvBaNX3xOQla9OfaqE8RL52M0JY3d/tXnAVeDdjk9q4TGiVPtyS6qSvea/H
E+IL4zyKnGyPpXYfZVLkoEroXxw5Hxf7djlQ9tBgo7HAkG57wn85q2UI6maaLurEpJPsdYgjpstm
r4Skas5Naru9WkxajmNc5f4y1L/YRT7uVrg8BG2okVAd4Rj/6Hozz4PXrkrqUz1TCrwVioeRuvPu
58vkx6vgO/5u9YBdEVvyh70jVvD/DdZqOsGmJr0coBbjB8sH86sC+ftc5K9fjw+tOxIiEHqxzVTj
j2VCrDqnz6bJnADcIEbHDxqb7lW2ukcYzq79rkvX5imMnMG7rkc4TqwF9EvwjwU1QMMsKXUnNQBa
8KHx7WTF7po5cNc9hG2NzdPZwGNmmWE3A41l1jRkauN03VeUx1/bxOV3jAI0IHysG0Qtp1X2uMAM
Fjof17kPYhU3v1kT4WaBGqDtBWNrCx78ME4JWmj97NDbk8icL/4c1vtaNPEvvvAf9ErbVVLsgvAQ
wKXwmb9foMFQ+SlncgFmOnteOdpIh2QA620pVqeH7VNmLeAqx+oMdr2VrfpTF+Dr3zdRlaodgq4b
OLKMgPmIhbmNU2DSFJjf7Iy28AWsZHy2mOwCRPnQ7MkhNUnrr/I0Zylqbe4lVw6fMLn/vo7//cX+
R/Um0ASAbd+r//pP/P+LkAukD7X+8L//9Um+9bd6fHvTl8/yP7cf/T9/9f0P/tclA+6lxDf98W+9
+yH8+39ev3jWz+/+p+w108v19DYuN29q6vT3C+A33f7m/+0f/tvb93/lbpFv//zHi5iwdeFfqyCb
/ceff3T2+s9/bP3/v//1n//zz66eOX4sx3+3jKOPP/H2rPQ//+HFf2AkCqPNzbIIkpwNhTZv25+k
f2wuTX+W7Jj5bersXkBviB8K/oA/KHg5IEZ/Fw3hF1Bi+v5Hf3znnIEYgMoXUUiImv7fv9m7V/Tf
r+zfehgyC9Zr9c9/bK/+v7cEDMOBCmEICNUJ4NeNtP9+/UIjjSBu2RWzO/WIrVbr+RAYGBk76/KL
XW77En68Ei6EpwF+3kdln/aghKZ9V3R96teAh6KGk9Bl7Y4n7lecAQAV//IS/rzVv97atm1+vCDw
Qoj00KnAOvHDtrpOFAqerClq5IHvR209ZDHDdOkbYpvhwAU2R0fi2Q8hiB4z5+Hn1/67x4oSCf3C
ZqwIUvj7x4r2lok6ZgVoem5XKBnCBDP0lO4LWORVvydh+ddLhIkZFlCI8T40tO+vBttt3YcSsnsv
7f3PUEP2DMFvqYQdOJLm5tPP7+3vnuvmMhNC748K/qMqkXkL5PGdKMak4XtkXDqFbpPHsG2iM4p5
dZ7KJji1Pv7z8+u+Lzu/3yWYXehywfjFJOxjytEMfbBsU1HMsYf2aBiQWYEit4mDFzp2Kl+c9Vcg
xd/cKc4QlHDb6BcN54fn6vepGtNxG7f2GCVg8Jgd2oFKKEvB4+yi1rvw3HUt/MpMv2CUwZD34+pF
ib/FK8OjGg6ZP7T0AI5FaFt/h/Gl6gl41GtD8PoNbPGAALyaxKeXtXBodkjQRQ07T9fxWU0n986x
bmVyk6hhJAN4HjeLA9IoIu3S4M3T63wfNYEGu56N85rrpQURvesncREohclB6039VzMCIyeZ8MOT
gwGv3Vtfefw+7Fr4wqe9UTUBP6wSZZQOUZ/Hls5JgYR2iEdgqndTgzdjizRt+usJy8Il0wg5e9kB
iD46vmBB0TYd9Qhc5wOkb4VrtJR2VNQv1jaBCt1hAtJ/FF9CnKcVa9dmZ8dF852vo6hmRcKzdvFy
sTTNvF9kCFPyGqLOObe2mVuCZO8Y0WiQXb/qbrSPDUId4z3zWHsDtbyKr+dMRjsTjkNfyBowRlGb
FY5NQ58NRRAMPSsnmvgKgwY2jwfpdxpfctp3D6kztM3O6RJI3wXsD0CExbZOTCODJ8x4GrGDCXAX
EbiGtV+QT42NZtywxCIbeu/eSHCC9xiCxSl07+DU7Zq0gyepglk/VrRb6atosYhX71QanrlrrN9q
Neul1Mi8fw2EtwxkoKpZS/Qc8TGOmpkeGhHO4UNQVz0qLlu1/RnPlKzJ6hi1PDUCLRoxyxx5j7CW
Vr5HtFAJv4LWHsyy0WCKhWRrC1D7oeVKuBXBeUFpgXlbJa9hie0658vQdJHN6wlMKEraOWyHR6cF
mWqna4gzrgDIOxQD934aWnPVWw136dafYdrIQxE2kPVwFhUdA6YARgusPbEX9lCDFYur0/bGjRir
j9w1S3hZ17NYiYJbrOCERa2ToJpCPVxdeBxWH481x/PoiWuR5NIjnSdOBSvSxYuWJ79i3XKRJqPf
XZghUAYWICjgXxEjNhiW17Z1Aa6PsZ6DHi8I7+XKCymrXtzJEd5tmFoa7NIOA8eFyMFJoAjmtTWP
K+KWYyIzdxwKPxpD+oTvaxxJC4pnVSyJHlvCtUi+TV24OYpi8pblyJM1+ByzFGmlrk42Hmps5jue
QJkOPl+gYB/HKl2TNg6Xx3rOzN1ibdTkSnJq8kSudUoY7Z3bKjXmEQ6fw80U4qTOvVXVHozTZqmQ
B9FSRK6P8VMAcfaer17U5u4kFklA94B20fIsvHKlmlwCL9samTowStaExyKuL7ZhHb6+ZvFu69hb
73nQLS+OZ73nbGy7pwC7yMvgZ3YiA34nXYrG7U4Vph9fR5Vmr+1C5bPxKZIf3G6c9M6mAzryblqo
S3oeO9fxUNOACGD2LxWIAD7xIQC47adaDsStMzxPZOKZB2q3fSf1N5ILVW37LfDrSOYdkPHnBEBf
lVewvlA5mC8L/zKwAHlBOTzxYvTrM/j2T95kVvyLwNJfFxtUGMbGyAMrW0EZmMZhW+Vtz6OnNQPX
Lh+mFn4PHLCyk6/WlQ8SWVtLDmJL5JFa1bQvDJP8oa0gGSPG6xwYgYCggPCQPu5TkF1XPRInpKtL
nEBSTVIfXtB5xn1PlQsNEPiToRQjkPWzOyfq17SgYQ0jqZHN0aNMWw8Umjqp4mKkDsViH7LkRqM1
6HPkK1Cs9zDkX+C9obLSbT0GqWYjqonECcYbZRSsjBOuei7OaQN67iWS2yknxqknSkavWi6p4iD3
AZOoblQ7wZGE47bO0kTK+hNLY2ZKrrJatAV+rssI0u+W5STHaWRngTfJ8WjRG6xkDW1ijqHgXrxX
vsnincXXRgsxy6wlowN2HvGHjl0GuqX0LjMZEtZDN+w4dvc+mG85CztG+iEeXfz1pcO6M6C4FWFj
kK/jYPLZlayOQl2C6Q4HeqLcEMG+mZyr7L4CCaq6qF14Be3Wes26fZKIaDrXTbdK4kvb1a+ba/94
MQ7pwknC0nA5g7pUZmB4L2Y4tUgaCc+x5yYMH6KQKc7pKeMHSEGVfMkW2V442NccMO0MMyPJHNft
z5cQQR6XuK91fVRTal0IK2i14DgJI6Zv2oZO/qc5QR5NmTLljXtUKuN8HoOKtRxrCLC7Hawy2KTy
yqA5/Br3PuAKbAShkkRNS2TOZoN0lQJ0P84KyQy7hT3RGhwktr6WRLN/X0HY/a1GFNiNMYyd62Rk
hkzCcV4VvJQPXooIJrJ4ot68XuowyUGM2r68kKmOgHqSLLkf41JwsIscQ7K0Gs9FGnGXeB6HaZFC
AIzJZzrAsEJTAQaFB5bFy5wOcshtlam9xzT8WyyP9JMyXfgA/BRAtGPG9EUtvcD+AznlV1PjKC/b
DLpXElZexQ+VC4e+nbE9fYi7hc6KIFI+nXamofYR41ariRc77TkEVOn2vs3anWEKJNWnZe3WI05/
uIITGtMUDNxmnC6ySaj10sBMyLsNbJ0+qAouSySVSbqWqoaDTg6d2eyX4drEujARM+J2xqgrPVtB
Kk+KitkWcEMLWt1xTsKZX4reAxtxGiLNPzPAHvEjNm8g3q0jJpDYIGsZc2Oz5LXC3OwRxIDsOdKx
c1UZr8eb1HCfDfqwe6RDGy+HyGVAvtYx6OOyjmIR7DQk6zB5iq0eyNryFEIu6jAQ5nAwrZCX65qT
FokC8hBil+8QOdnSLaVo2R6rk9o5h7DYb/IKcuYvgOKWS4ZuDC8W8p+IQA0JNAO2TJewWWo0Crw6
tDjTW9GTgMbra7hydSHAOvEvB6hRTQ5vqQQ+F5G2PHd4lY6fjTNpZ6eQuxR/tekCs6zEQRTRgQ54
OXs9rbB+cmI16KNKW9sewTvExokCY6C7ul1UtXN0WDOw0JchOh9GFYs7FtXpdDG2dq7PXWaxzZAw
hmq05FPVoySrUUrkVVjhw9AwPsYf+6YBPc8bWPgI5K9CDASsnLI8aEPVoTIAYloa1dEahZqqjog/
S4JcZ7X8mnjrkuRV4i8oSCGyXZcZWqqR4ihCpcPbbOeZZakLrltsw41lDLQYOwWLAziLTvGriZk3
CCDB4ejnoAFU9FsTiHnc+yCzsALKKtZ85lkAwxUETod1+pKxuOnKDkvsAUpL8dXJIjDHK39B3oDv
JqIFAu+7z6Jyl/XYK52wokGS37fZduxKI0vjCUmb/GatYbdibhhnoyh8J+MZMqQQQqu10dHO9vWy
hyt67BySRtUICGubL/Ac7T9D2jwmmxvahAw58B8MSeeKfVlmi0ERzJjqkMA7RV5ZIFXf4lV015nj
yXaXiXF8Gvylgdl0a1yHxKEO+cXqI0aiHmcUgNh/K4cskJq1RSstPncVdthfvXlYSoYQNr2foQ5U
BKUxdPydUP7zypr1cwdOe587S8Je06GZw9LrBx/v0I3MZT0MCqKJdkifJxjl3oLtB7IQXr170J5o
RKk7up4YctziLWvNPayuABjAssroHNIG52ttouFsln1mc2sArecO+vsqx+/ZPU9qyk6h8SMnzJH2
OQ/OHmc5vABVm6rC99CioOQamoB4EGzcr1vMVZmhYkzKGM0Fh0vcoKoccDM/UddmPWmoCh7hYGg+
y2XoP4cdba9QkXn9DoVodUnHZnxakilrdgHz2oso0N1dnA0gGXgI2ljyBiHCDc6kDFN6hvD1L9iu
AjiMBXP9aCiiwYifjcmROcxH3+TT+LPXTOpamXW900hzYASuBprBG8zOhizT4p9HvI/qnRwRjknq
pg7uJM3qlsgQ7dZ5U9swKeKBtmmuWDZlmPwAodxTHOTXnaRM5GGIk5FjPL3Z+fo6I33VjSwPUTrd
aTOhDchQUF/BGpr3UJHEaOL6oNMXoKj0Ah92Y5d/Qem/BQ7+j5DfO5jwpxDi/4fg4Pdh3/+MDt49
N6xlSj+/wwe//9C/AMIk+gNeGWD3ApoHDvAdlv8XQBgnfwA82sKxIEvaxm2YHPwJEIbeH5iBbYpM
f2MFf3cb+BMgDOI/QLcHOgiC1CbvAyb9GwDhewwERlCgEwC5xNQHbCgoOz5gIKh60k5iGL1Hg9QX
FZ3lvYYFwWcK8e1lMjn+hW4wL8jEJH8BGG400ncgCC4OmOH7pAJTLfBhPvrOUH9wMdKy3h4jh/bg
MSXvcc/JBHo4pYjRckGsoBjeLEVM0djtsPjPIVbrS7su3QvAm74QkxtcT+lq9ikO9QcEY1a3cPxR
E4G/WDASdLDpLvRZdV2LzD8YP5ivIcLgPZmiaPSKGkdduOtXO5+81MZfKTVwOOoYnAgrSy9kim1g
oiAgeAAMKK/Hr3FoNeY3VbCDXjF9th2IxsTBKeDtsFlxtKBRpIvJctMcM9oQB0bwGLi30ObMCkEk
tQrZ7axpcG7DlH1Dv97pM11xFJsLnFNEofyJX4dawD87yboLaWh16TmjIL2e457w1pefMNqJNZox
ObxkZpW3GHsGYTF5Q/0i2j57HJqqL5Nu0ch+8rIqD3UVSVJF4VSV4M3PXiFRe9w7ZlaPYWf8Ztei
8EYT5jSKk4q6PrqnBIegaTh/wKxgzMcFzSLhiWnLZOHpZSpsf5ZgLylnaB4OFYyWC6hvdS5HBDu2
om1OiNsUezpVbMddt/mWSgPvRdhJXaW0Gbei0p8uogku2T5chgtI1uyll1F51yXM2ZnVHQ8tbdsT
4EhWtGrud4OYA+gOjH3SEfJkgZvNHIHetntEFrp3vrhTeDnP1bxbmmB4QEKqtwsiBNtr2qA6YGvl
kwX2XVCKNu6OYQiNunCUw2sWm+gTDUddYP3MOQRVcL9Ya1EVnTOFgjTueHTAdLqSk0KEVkcBf02+
3jEJgTTgm0JO4xUghBI6lhV6XiMOfWDVGawNhmstob6HXaYteFXlEUZrr9gvnGO3FRYbsXhX966G
nw0Pdwj7cM6avvMecNbDPlIEei/grJk3ncu/tKFOrlWyLN84jHK7HEJCdosqs4eBFFumvEXwJVDi
BUF3aZROR8zol6ek3TAJMJUSwnTWeqgx9VoGAeQavK/kGSQVWzH9ooOZXsD4GwSYaPw6AIonMV+a
PAhkgua8tnDrW05R7KRvQaov62bMtZcBI5ztboioU0aqGj5Vc1vKFY+MDiA8mtRrMabuUUaCM+5V
8bivESKpK+9GqhAOsHx9jUV4NllaSiGniyZTfNfzPl9Rt2RImyFAxebPxveONPNfNhuNAsjFm+Pd
DtK5QjlV8g49BXQw1yjGHiCrvBvj8UhZcOdUNVwV+A1i2A/NFJEMfnNQ4OzjCU1t3BIKZAKnb1UD
38HH1PZJGVTjXd+Pzw5wizGxA0nw7aNhiZAa6u07eg/udxG189c6CO/q1v+y1Iu+jJ1YfHJGmLGz
SAcn5TevS11BWKutvZLauWiX+Dg7knjKO4QG4N34BiIVkjhD5ygR4Er0XBXDqsYcmvg7N+tLbFB5
QHsswmmoSSjTC806SpxmvAuX7kJgnhi4tkSYM0H2zsEdDHo2xGAqFO75WOugpGvw0sVxkzsy1pdT
UNdnneDtAUDnXdjS6IhZpjzouhleAuT6FQDh2p2FuWfbIoRMi0enqdM3JwucQzxGx8aYO7RfYelC
ynPrRXPp91312bdDQ9SMut73wdaoj4hcAW/8sxFa72O4KwsMiYHPxKRr3RxhTNHcB2QJAPq0zVvv
DzcNB+qlM+z2Or5aTDeWKzirYMneg1x4V6dXNavvmiBk2Pj6VyS/rcQOAOIkAHKdTCTUnpM3k7lJ
eET6mO+ZC2HdEKZ5GrFjB6XUVLtfVuF+shaxe3IkMDq7MLpzLmdgduXC5DVeLqZEKaw8A7lzbVKX
slY3erVF4yao6YQqfbitCgcNh6HrGVRKl8MYlZHwchygw5YmXKPnXBFGD+vfRlz7azpBopQAb6XY
2WL2WLH40ZfyMoTKm7Ax+NzotGQZIPSaf2pH79pDBVogn/UIDLODKDe7aOCSjNjVWZBBLliBlkHv
wD41gQMHAX0LnIOwBP8akGgFh/EzD6Et0H8mGOUDbVKrz0sNPfmcAjdgUn4y83whnelJmv6KplGu
afWMPJfcAJvMaZ0l+8Vl52uqHDIAJcDY/dIDAIrlGt9U03TeUXkFvCtH4NZDFPRbBi46vxC+zXy+
bnFYxBAsF26yoHWHkKwSwZmpzEw0Gk5X+gX0m6SjuuytPejo3tdOn3dOMuYItszKaBwsAdWboosY
LwBOXFqYY+5D+YbvC1O8igVgzdnknOqph1lf05Y1NvgLDxQp5Je6XgE7prtamrBoXbVoIny3P/UY
VdytaLqOfRzedBGGSBkPAfv0uNraBEuR8a7CojdYPQ4HJhe5OAYhuVvh53toVnfG+49pblFoHJnb
L/sZPv8b1lPq4FmauCmWcKYkyhxQsjK0rgOj7TlLncsEYiQsnM20mTX9bm6H6hahrtUIR2C7Ps/J
dEMFf/B0/AmmlcGDTSDzu1hoep8CD23TbjebhECadkxDPKkuKhWaFA5LFMIbe5kGF3p4SGXLyBzi
NSmHnbi7fdM+4KTlKqy6wvTeQ+Ik9+Ey5OuMhiILmyef1wa7X93uwEVvSGJ7/kl3oiYmUF+SeDyt
ltakX2QOjfoRfrpnzeodEk8/AMCEsK9qnqdxxa7lp9DFydcBGk30OABimOkHMkYzNk4ZvsLY/14s
XUhkJGdMSbuvCYcttIZ/MuPNkCttz1ZnrLCgQHKDvPB2qvwz6SDfb2An1cpb9Eb3GOWeUzSDSwKA
u+5PNom6q368ncCY7CwMHzjI09QSuHPdLcM0EChmANmgpK1NfdwScnCODccGQzgiaITyVj5lgIJm
Ks780d21Rtd4Nu6jrW3RMnFEV/ytwRgw08NxDPk+G7Mn27Ab6Ti4rbT0mija00rfBKKTeW2GMK8l
+1KnHfAwTGtgB5PA83w5B9pKFDfYqzRWPhxv6V647gGweZyPq5cDGitWi4QNoBIYiES5TfoLZelY
gHW75hILlYTmjNl6KJGUftGkkyEzdrB4gKwzRgAZGZzx5If919FFst4S9mxfAeotnGbATANoeant
bQV3dpAwqcQF4106yfPWcXM2xf5DFcFvEhq9m2bWc8FSIw8uBcKuhJ/PyqRAcebD7PoNZnlDuAOp
H3Xz6up8DuNqL7zm3kaYssXduJsmrzTRVHrK7fYAknneADEnTloFxFWeDwNyT+Y+au+SL/UjvLH2
ddcdna6/BgSTEPAr8W/r5Es28oaMti7iJQB8JjMGeACb6Iy8qR1Iw3jIrPraUhmRuMNOCWebMhsG
N4ft0gN4JNd0XS8hYDdQBA5ZDt0Ynv1A36yMCocv12JDg+WYOEina3b94uMBW+yJTRFhb6qX/pEr
xo4mQAGOtXWO4ZN64CjdDlWVnsHM0c3ncdxB/ofEZCFy5L9887JmQ9DGh9aZTjLxH8IwPVS0z2k1
YueAWZreFmXc8vOhNpw0WfLJdiCni7o9WzDsIrDSu3SgfNgFXH7x7SZ0h4tM7o4Lto9ui/XsYk4E
DycghwhSFnS8XjV7aHR9AMHtEpSXPIqHnGmOTRciOeoO2NrmYA/OfVvAluygLAxV4U2fB9KWLcdC
9RYAXt1yibkzhirrAUnXn+NqzTmPTv6UHdhg78FyxYHu7IWOXiHQrSrV7AAthWQ26/k623MWuG8D
Yu3h2Mq22uzcp/oJ8zmAays/X4PE5CrK2mIY5kOgIvUsYeOejPgdMHeJESCwfOkHaTBlXZ/xuz6n
pnoMlXs1sBqItgg5iGwOxQx7/pry7jpY6otRRbZwsGUWTRzJliANR+feGODZJD47OqtX0LQ606F3
wVxMq5phr7i96JXb5+FQ3fXxUu9lxCxpDQAYcG6JCZfLppq3CHOvrDCMRTE95THH5lqFhQpugLIf
MTYvEHu27qZmqkGEb7HtuGOMjb65Q6DIlDdtU6xR8M1zM+Lx+QL4fRnD2cNx46UcEr0PBHsYg/Gm
awfU9dhyJ93CfXGYSejonQG+up8aUd91QeX2heoARhWgGImDgXoD7tj1hIaRp49ZwtWZh0D3PTwS
zE7Mfgb32Dm+HlB2g6aWQBtOhWfP3IX2Z26dYLjOYM+DsPkA8szI/wzMFzkonkkgvRYVIq9Ggj1k
rYGoWo941qWfGoVRMKqYYZSIDHCdI/g29CXq4uDRjWaG0ZjtMdSTgKRO6KhA2+jtgC5W1XOVwzsz
kXDIj4K7GGKdnZk7dJaZ9YI3KFop9gzmdQRVw/jNxNPWT9Qm2Np170yEzlAaKT27i+BV88mOc/cq
DBXn8Hl0Do6XhmU7N+bM6HU6AMJ3rpIpDnti+1YROK92NwA7gh1NLMpGAfnAI/PTGYSSGDJd7hlR
xLWb7vpMJbslSYfXCHv9hXCbPiJO5tP7eBzmF3+Fs3iqW/kIsntcmG7FYMztFnuEontu8xojqzwB
jnjwWU9vIchIdyxzgsPkVvWrb1e95CyBfTkJHMORLOZyhg0N1mD5/2LvPLYsN650/S4aN7jgzRQ4
3qQ3VTXBqqysggsggIAJAE/f36F0WyJvd3Np3gOORDEzzwEi9v5tV8v511DlBtl2AuI0SE/oCPVW
Rk29nwoPvjOIlhkceGEo7weT+Wx05wcmizFKlMxdapMo+oxZYbzTXBUcXD5z8lABpgLzD4fBjtw3
3RnWd+nwPcxF/XNtouB5bdZha/eVgluYM9p9nKPIq7ewMOFVh8Kk34GGhKQLJZpvmcurEel5rzq6
P9ZATvsSBBmcgRBI7RmC51f6lAJmZYDaH3lAYrFnLnFGa/0pbUfKKtPAUa9FFOY/9TpN30p/do7K
q6edqtF4eGDH13WsjasJdJ8oiOhTHllyl0VrgUuOnwjlkH8XHO4di9jC6LZOIjhMYVA9VEjBj5b0
+nM0ZvNu0bl3RKg/xJPVzgcdpmnMKyTfu6zW3/1+eEfUsh+kPmesVftGQTXHY+YXH6ZTcsS28KYV
i9MIBeuaKTR/hdAznicBaOKO5Q/aGcozmget49ZhfsQm7m5KOwji0inTB98c1wQMoj1N/dRdO9ev
NgS23PNrzy8E8fl7AN9uF0DSQAJ5d53DWid7M9a1Pd8Nzejzhhs6OPSkGpylr+Vu7fv1w3ANsbFc
K6eVhOB0Lhvx2E1Z+rVE+3f0b9Qy/9hPYOv1tRsnEuKiksKZiJPkQHRDRGW135Vmsvg5/Q5LH7CG
Bd7dXOl6gVZy6x2ed0Q2HhgyYg8qWILC/omqo/zKNhF+jhkBe0uq04sEoiZcIl/eq8XOXlIdzBtZ
ecG9O6DTzkOz2LbO0G/dqVqS1VbC4JCwOkacrDqlDc2BJl6sC7tnvyM/pHx3o6FBTWbW90GGSgZT
uXnvykA/Vr2eLnmwrt8qi0vPz0fvMbfCZW9X1nJ2J5rXIrms37gqXIbksPE3MD7jFlfn0HCdwly3
EzacGMKk+Rz7lmmS8fXSotV5QM/uJk3v2K+dxVSX20N7tha1vJhBz4XD0tf3SdRkRjKtRkt1hWvv
1iLtE+rtpjOLCz6EoPXJxMzbjS2MdVN7tH2hgLFf2iYXhzyV5a4zvX7rz1F5GJeQ4oayI2FuMK32
u8F7DVFumNueWJpNFvCfRlSVJuImRCe8qX5fwnQ91xYGDMsz0nNgD/etpgumC4p9lE407CK3TGzK
fmM11u7zGvRTYns5WClqN5ZkOks2LmqGL8QSjnE0RcUZqmd4bWfTPVnpGG4NrwxZIUNmMVDLxXpJ
DYILGaRn62DpcHwwsJi+ZbPyLqkdECRdysU6rLIPN5OLKDlpShlcCwpe8pjUk/lrMzd9t5uy7KtT
FzWzP20zl9WihCVpGpk3+4L39xkzTb019eBsBl039sFJrWA6VfRCzMw7zfBSI696LVLRu/ESReK+
85ZmjgloYS10eCH13IEM4ER5JLsgBFngf4+XisZjP8rVOdCe9zStc/tNgAC+2VZ3tMuQZQ+Wiki8
/sA9Se66qK5eNDUbzHBlFheNRsjp50QteP24oy0IzNaQOhls5faHuvONrQisnU/mxIR0LlRHQZDP
1e1mDUrAzOLZNPvEUy4m4zD5xrHOndv4T7qKlbfprsIluA+WsORpH8wX4kV+0ouyxpKetR+5bYx7
Weu9dANUPFn1oZThbH260UDODNCJladsO87sJqc2LGhVJE3XTDgloZhDI8Ikg0qvancoNua3IKqL
aZNmHN9gJYrXQeM8GN2RXfSmliqJfEM1T96N/N6XufhILWDQbUmfz4EUNrnENPTAWqc6Kg55JaIX
UaP+GOagLx4aSDUgKRQuNhrRjrNxopKOx0Y36dGNas4zM+tbloEiG7fszg7f+Kz32li8h7y0w5cA
2JLrxxnHCxS2vdMBA2ecVwRGcDur8qCQiLz5XRVAJd5KlsDZ6Zse8QRt27adTqvX1AzDLkwki7hM
7e0E0HPWpDwe5lHMiVgavbd7x/2WDpX91TWmcS9qqzmhI/DspJ3SEoTSX2pUAGN/nBsrvddkmL4Z
DDb3Xm9lFqYI3uhaFuGxlyU3gtW2zmvfgTvvIAeLl1agnNF5QYBjjTohEbfnSxA73fmZsUdM4N7y
2LkbltZTtM6JaQtBZJYxPPByr9bWuBaNP//InBzW0lvlM3GhMtyIObPvxrbRD9lSE+eugx4uuq5k
0goBoz1HuDxix67yF6QoxtE0xfhqY+4+LjPHVxwCw34Jy/Ezm5ZIckFHoM5LuW31xr8YBiVA5bQJ
p+YhzbL2YGTmuo3kyhpitf2+Gw/ZjDCVwZugBKpPzbvKb4OzO5sCJjUr1KVTln1OYXv5Ri1bxTwT
MLLd7G7MEuSI4+4zG1ugbGk5V8eb1Uvfdu0r5DmQU25odCADMF4SGIWxtSpQsHCsA4SLo7ve6yAN
AOfyyd41Wq57ZaOxjFzmskZ5DMQrVXcToPIryyCpYP4kzyymamc3Q/uMRMk6zaKD/pwoN34EdpMn
p6Wiaarc+ayinkUIkxF7YN4siUXn1V44YJoo1oLnjNYXdgWjGF9a6fjvJQaOvVE18hX9OP1dDkjx
93TNDeMqtRfUVy+vgzXRTfmFbOIGEVBHyo2AwIpdt4huQ0jYodfpK6qSitHeOwDk89s4dv49G4nV
XBdS/cneXsnR3K5tOu9qrWR37yIfuA/NdgzorG4qpkBqjb72kjilrgux8PtNnp+Lth/ebFLLHkeR
ASX3bfNjLdvmV233lD654/iq65ZXQUTu16lHV4ALWornnj7nw+zUwbHLLIBbq6yMa2Nn4r4X43iX
utI49l45JoKMxnvpdc6lGxEEK3OyKSUz23tAKR6oIbK/F2FpN3sxLAyCpHuQV55N0ysoWl/FSN76
LdoQJwkX6W5ZJ+tdZlDqV3AYnSvmolcei8++8RkeAKP2aRkNT8YQDS9rP4HVzK7RPtacMPnGIqKW
d6vOm8cwgqUwATo3VsN8PUk1beEMmk9Ih26vm6WeoVisZWuMBq9M3410qblK1xfRAPKnwfioRsAy
y9PiZchbc+s2kX2CVEQuMYSO2AY9Xzm108GOM07t8Xh0xPzeMqe9Ics+PB3agmhf2W1QUWxHH5BJ
doP6wffqsMG1w89A2wLRh2E+EJy53g1mYBOTZ9ubYPHHa6NNdi036Gk2MxHe7m9iFSYe9ZCmlfFQ
mutLVEQvCk3VU00l19YzcBPG/Koeik/epV1GY8irMEleZAfRmmhXr1bM39qlK8+eQuO4rvCpBt6P
jUVi+xMqd7AGRUiSCLPmW12E/TfOFn1x/WW9miVcJFqr7lI07vqa2dxbQ+C33ypcYlxrpp9QtDZ9
iFJaL03af9ZRBqgr81s+wk1U4EK5xWbnCLRNNVzUSNLhGfFtfT+Vs/N9GbPD6oTzCRPtyG0tR0Xa
QU8fdt/OD4gu3QFJNIBhAuxXkVChyvqSspCtSAgfSqqgY+Ik2nNtBi16p6YZuOeN9oeBDPyVwwds
hI12zybGBGav58XCRWA6GQLixvmsxCLCeKptFE1r5ZDxqealODhcQTsfrUsVN7gd3gzlWj/9ANyR
lDLErqlYdmzD+qrWFb/MkqqYUKPmNCtiyIJS8Zj4746rgoPhTM5uqaz0ASUK0lcUT+m+cwxjQMVq
1ndjD1thS+NO0EH7I/PN71WY52+RBCZTaJoQ7g17rwb1Yy3zL20VBVdeuHdZjTgDCLS6VcnPUFU+
XzZQOWrIEq0rIjnH3JAe9pZFoKBZtQYJCqskmMajY0qVVLq5amFtoAuMp6lXznm6qcjYlnWcp7d1
f7Tu256E6qaEfplDDGNByJ8dwLFuqq7hox7VPlDaf0aIdGyxp8Tw+SuL65qgTtzYQf2apeoVNWV4
JADcPDJbnBZn/mZMw+13F4PxmJXkOJYt+fvNFoj34kjzW9o057Az49kWx9mKnsq5eUQ1el3Lteaj
cMQhjNLHbFTBG9UYIslp8Euy0JhjQ/nHklnVj009m+9RDRo6Gi7o0PCk/a6NJ5L3d+TbvrCQgAII
ufc1U7cI/PrHCjp9WsvFqWLbV2hxSiSDH8WsQ83MFQXY+Aq5712vpguhnJp2B3S2oI9z1KbQffuu
Ofr2qLzaZC1C5z0qqiHJsCInUHY3ZKrVTwOvdJ1UowdpinEI7LsnYSbul/KlX8JIg9yn5QWRfAMW
ouvjID1Y4zCsv8GJs3eLnl5Hx4MzGn0I+xl9N/vnfhBLe4jY7ca4cexfZTvzR5gyDeiYZXTUjsEp
2efike5C9461FWxYRUuDfjVd7ybOwv2MRJILa3ovqbOOe5h77BgDyD/b+9HGZPRmdj4Dro4gGgfX
ZbGoTFCa2B55xbCKk/XZN1xSxtS3j8gXpT7cVMix6tRNRCjh4nRt7csQBwPO62hE48nRnFjovkCj
zUG94l/Ek4JT+rw4/XJho3S37QKI2rBOi9jI9fgFQ4r3WUk6DZOly4Zv5uLJJ5E6MxSTNSbOWi9n
kOPG3Hie9I71KgqP1yJvriYxd10yeP2Fq1q/CqNXlx5VzXffGHsgQYaLKPGsof/s2mE+zaWfv+MU
7M8zebzww0vhHSO46X1jupMT9yg5MiJyW4fJy8zQOstR1smkQ+7btRBiRBmPKT9OqfZ8BqqbXsdm
KleW75qwhd6NmssyW4bcZnjQ01OXOUaXGCtZbjtofwwdJdztswin8hSugXsNQl2hEaiMo7FUIyTU
bD1BNXZADg35LbJIz7lvGz5gZVafUqSpIpkiI7yKlJWsqBe72FaVG755ecBGBIcpeWOaXL6J1a92
k+QgnrquecQEYCGmHGw2gzWyrsyJ7hGcG/+zkxHSyH5jMpchz1bRrhba3wL2yq2rXTQHIrLVxh/C
4GS2wYsQIXiWR27OnWJ3PRdeV+xSw4K2YgMulsHlgjXNvZ9WwS+b9oEHWq80lLCiB8EZeQGTyTFG
nkdfnIOGwLgqG7r7suUEhKObdoUhjI1fFfRzacHfBw+JWoA/r9Du9DilDcRznnXGNgz08tIQ4v7q
p2l2WBBhEBwQDrvV99I700rbQ5o/5rb85jTFu4c+fSNDbBiRZ07PtbXKg8nI+sVdpf0g7GrYMHtN
3/rcsPdDVRqXtuknkVSm9JO2jcTDOuTF89KP7eMUrh92Aci3BR1sAagqz3Rj01qEExtFCTlWaw+x
qb2W1blpKv+hc6tgExR1h9DVCaIfuvDEsVzkBF/uWpASHGJGZxq/LL7ExPTK/I2QYuoAZ9c5Zso1
kyqrnTwm1yeHTrX8a9TLHMlCNJ3asWZlaZX10RppsIEB9i4mHMNJTlNzt9RdeIRazHZZ0Hzkafss
UhMzTsueCBrLz+iwO4DwST6A0fE4v8I8cVVYb5UV/eorRI2lnaM7DIufTkuyghEIsWVNX644pct7
UObwBardfEIxPD4usEDXQlTApek6wIXApMW5WUXPjhF0bjwGZfRdrDVrU1cgGI2G2n+c7QZgijwu
ldh2yUIZ0GR7yHUVbj1K3H/y/KMQaQcXvXiTHWgwyMGjjGjHHnqIStJER6+23DiUfrCbjDXfOVED
GSdaK427HPrIG1SexjgL0OFGpIwCrPuP5nTjPFno1n1AZUxC/3mJg6bzcPlYow1CKCxatkC6rIe6
CeUD9STjnV6EvJY6d9DcR4gCSMiyjqR0wEhovCmF6PpfNaLj99HwiFHlEyyhRjR5cFKgXwUeewey
A1/rpHvJWCXjZm27rdTIiQTpXQnkaHAhdJ4eXm1MqEarNgkHb/yRdm67UUU4xatdNZdplelREJ16
WmzFMRsFw9Porc2ds5TFpiMCLDHrxpriquf+dExib/BMTDHuGgIluujRyd1lU0TCeZJttVyNtgkS
3YbdW6C3HVqGJCUqwU/1HI+oG8z21uGDFmorxwAhqvCnCNwt4iNjPknPzYqKdVxMDEaDExRn4U7i
7E/DshmdokT6cFuVs4H/quPOJ9X1zTsAJJKarIS5k7wpgDn3VtAWezba6nVdneEeg0VJSYNZf7XY
7vaZXLsvaZ+H735h+J9urW4DBR4IFG1kFsyetWlyS7yqVr7qvgZGcZp78ia6k1lPwd1orqA6WYcj
xB3m3ViM3XkhTHIPhW+DEE0kLkU9f6vlzNa4CZAFHAGf07egNOd9VZnULTOGIaoXXXs/UtWbKAsh
euzpZrzvuyD6nmd5cLAcknZIwqTShiWsfL6V5TKJOYF/hf/Qh2ggr4+HXOmLndlzluAFFArFdOF8
kmk/biAHrtFU0+6m3CxAPAFa09o3xt2oFu80Ehp8N/QankZ7LV4iCLIXy0Jm4BpEU5Ga9FHV8+1s
Rbv/KZH7PIws8OHGEibSZq8tu22zYOMJm59DzRiSr8sLdixEMdZ04uc45wo4bpvmg40QxZfdtx7Z
yz41shWc1LXzp6ofkoi1eUvJWHudG/DBjaql94mNEgWAx2h3pxyrvJvQi21JeOu2TqeOHV5LOBHm
H7h110UjWWUuPL8RWjrhhTH6v3CN2zdB6z9t4zfNKaA8pQeRS3gLmS03H/uP709Fk2Gft/5DTsIO
yF0m18TPiStFg5kQ5CW+iGVyXwO/1/UhDQ37UXVpdyJkZl62DsGvInZ6WR8Ms4jyLfsGh3oPQ0sw
sU5PVm45dSJhfTJ7mA/TreesZZB6WQQhGyYK2uIvxLN/iicl/iXA1u9S3ELuA0YX708Ba0NtzgXn
a3EgYT9LtKEaeSxKmxNzgAvEImGorYvAgvrzwL6E4Zhn8ajQI/5bJVT/3+/h/ymGA/NFNktT+3sv
n52kyvNhWzh9uf/dG/5/6vK/YQH/F5v8LdriD9kTd0X2U/1r8MTv//4/kie83yKa2wgq9CNSJeGU
//aP5AnzN5pGI8LzEYnatHGhnP0vZbnt/IafxLoFC0eWQwEHL8j/i56wfmN/Q6xrc/IEiM/Df0dZ
HvweMvnPVy0gF4/UAkJ0b8kTNCiZf0pJKFS3FFknt2km7Olcl6t0EmWulSDwlxmfnKMSRywYI0t0
i9MjkZiSzJNTy9TYk9JmrUlewZQ8pEY0iVPqkzz2mYdL0SEsdYw7atdXQEpAr3Xj6i59Fy1bys2b
1fzw5iH/6OcyRMaDNR61t2jzBNeTcxpNJbMPJKVtdjFsaz2F9iBRu/npTjQ43ZER0123g0wzwfYj
IKjVw2FSldFxUW6rrsugJliEoh9eVaPwoguVKmQKZdOtW/y7gJseRtr117K2S3Dxp8WK7aoq20NY
+gFILLJ/GEW/BAxFa5675h4W2r/Z+b3J/NmQ3N81uzESkxvGWPfDQMbsrpF7qJHjoekBGkq/hZzF
Miai3HHufDk6VpJOY4nzqvbzyoclVQ63DdKZz3GU43tXLRR7d8gBOhSQjcmsNE19ov1welqCTOMs
7hY325ijzh+AHkBbndFoL1KCR27I0CJuoB0LvOODCcWJuoCVivQx+6lVS70DGnPPeHZTYuQX8WWx
kEvH0ojKu2ExQjNxFhZwibccRgUn1DMmdgdLWAU6p5U9bWqXkM0ady/yboE8C+CqwI1utkod087o
2Kkj6u6SfDHRwFsyZcsVed8yrziOBZc2frW0HogVCNf73s71tlqGeV9I29mp3PafitZtf+AZBJpU
wBQst1bzZRms/LDyfjUbesXWt1XU3mfjVZGVNLn25bYIOfp3jgtNAFKaVkD4uf1cs7iYGmWEXFMs
BRmfla9hGjaO42XyRUyD0xLWbQfjt6xTc3WpMQ2Gl8YdwrnlUUTZlO7XzO+d78AidWSxLET9egfg
VC07NWDOx06MhuHOsMkXu70XldyZvStf1sWDgu5UhAzZv0xyvtKA9muUaKCjdpTxknYgaKI4ZpNY
koZaA4TB3rgxu2jYznj4RK+56HPRfJSeelmUUtswy8zN2JoR+GIQ/mCMICcByAf+HZrEmibvUMGt
7BRgZWaDuOSQXIcym9Go5cbbIMy3CvM65NXQ71ZdVTFrEM2i3XiZ8etamhSYgb/5sIgWViZ4w1yy
lU1x6MPAuAUSoClcLC59UyFMWs3Pfm6+rIv/0bETFtLfrrOf7dg+w5+rcD8NscZkzTwYy2o/N8pE
na7XHr6m4t1P623aArU6C/mKC9zWRmi8niZmb38hkyK3dYYi3dxUXtvtQyCwtZtLlhMDchenOviY
Lj4mvu/znEZ7n2gCDLA8NBrNDEKZ90FmpyjCuglloEsoIl2Ib5HHDtFR6rCZjPGuDcrsa5vXj7iE
jispWofSQi0vRnVaAySDQ2vcZznZDql4zzOKG2rSuTaUBaGUss30tbJq/wnC+tVr9VejHu71SnBH
P5zNMhMHT47XGd3oK6d6l4TjIH/5pWXspJaEpBX4F/kW5+VEXucTEkEQ12mS2zyb/VhlqIXBLaZE
EWawpaprLmE+vT6eTOQWrU9iSDpPdqJaUexCX8KH2GN7KMXwzSnUtCs9/zMsVXXtVhMRZqQIDJiA
4lnhYyv1o0uvJj6RwEZy5/Xhndn4KmlH70n11rvQ5q6Uzs0e71aPAP2HskTg7wDi9GZESkX6lS6Z
D6yINFSUkbkR7vw+0FXPOaHSXbaa3tZ3+vyKczLpqiHdetBpBygHwik8ZzMCRJ08JPB8CjBPRaTO
GU7b0xgYVRzkdotgazqHVf8cjP1DS4LCHXWg+WYM1h8UJzzVlted/EmovQ70F8Hu9awkhQ8EPXYb
DdSzKQbbPljpcMBAOd+FSjhQ9+j8WxMk1ukuw+xuB5vk474yyq+FdvaM6x9EP7svk6Ybse43NA5J
iSi83kIBRYc6L0I8SFN78LR6JWn/k/CGa1UV56ZdSo7r8a2Wztc+NADw19S4m4cFrSTgUzJAjwB9
zTj851cUQvOO/KcTnmvoKQ56jaV+TGH7eoQYFZG0zPSo8IN0X+AlrFjwDwzAVCBNU+I6ci+9aCMW
xA5DZzxM4/Qpzfq0ZN2dA3/er6ZxnBr3kfOtvgtQ6MOVECldFrYfe177CUH/ClD/y+6Xk+/m26Vr
s80s5WUqlgjZyyJ2a2M8ChOmIIjUzRUFQ965p3bqh4980ts2hbmppWbVpjgEmEkErCHdDymXh1qE
Msna4UeQsaGGedGcXVUgLdFQJ0Nv78j+eFrHyNmAym/qKfo05hVgU7iPsvROvg6uqwUsSZJkGtbN
gau9KpAT2ciKfjSmN3S/zMGsXgbJw4i8BbUkOf8sQCWLuuPuHInxH47GNOSP2ZrxwKs8cNh88mG1
3ty8XnZpFgzWQBO2zTO166lRnH+gfFp7sqgG21LNdsWRSd1tFjhju4nWENM98rtQhMFLOKI/vwx1
BxCLcdPwkmYYvcJ/JHxORt3ONLhx5C/bGgNZw9sZNFBuRxHlvpkQGDNZSZFnN98av2zP5GT32j4X
ls6Qx5gdtP2WzKg5tPYERkYCJrIxtFfuCbOw52bfD+R57vOsbw6Rcgko4Muz5XRH4aN5Mpc8epiX
bn7s+8L86Ezeow2bf4RAmIshn59V4FXSOwS4vtmZUZzuOtWtmfcOASH8xMkqOnzixuUZemT3QuqA
kcLRJhHUBF+QlMLNS0yDv5Z12W4M022z+ku62LAboZSvplWTH3FfmGQSWMcxrMyvcyP0hFULBwUo
UBN7NqI2SUCRixrjQuZIWGOeKbrcfcJdmVIy4dVIPSsj68p9i1wEvQpV0TgcohJCGXO3JcYNELNa
rrVtjh0aYwsYv9sIynpCPl5nbTwnTvM2sLY0ZTbw9VXteEkfioBz4QbpiLucmuP+oU9NxSGrmK4f
l3pZoAH6rt7PoOwCvUbYF18bS31DEd4Wr1bWy+AZ7eSQHUObjK+PgoTHcssI9aCMseQ+We00ULtU
Ddk17w2SJeoI6gJgplh1ThNXSZJEM+37acCGWNgiA2uHK6eFY9LmUjwAms0DGQj1XB/TyZzTTY5s
ABBl5kOHqC6qDaUL8/oS4g70kfYaurxfIUKR0xRKhaQA6WiKm2KCo0UwVsLGBfB67w1E81NaU0MS
Z71vqS30C1rGYoo69y7HJCHJql0KvW9QM8MoRuXQnxyBuj9F6BHsafYtTV5vFxMmI3O9hTfmAl2t
mzlzSiO8hzkTzYY3va43LY45JDmGb0dZH3eY8Dtk4hhwcrQUS9YEuEXrShyttrHdt1wPxKU00OnV
pq1XolYw9UAz6GLC8pc56Cu1RIzZLeswJMrw1Rfis6A6biE6pCKIUz3Y/W70lmGv5nZ9t1On/TqK
cmRWQ/avomKL8tLeaxJDMIgZWb9pyVXZOPk8HKOyh5HoMX5hSZVH36/cSzWN+kDmiob1DLonoD94
6oWoW5K29Gbg4z75sLaXFR7uEAgvP5mkOl75K41tlAPvEwNEJawkQeeANZx7bM2qcyhGhBRAM1jX
SWnoBaQjuI5IQoR6V2NqxfehDMZTmRvlWzkH5sUYM/WrWTqmxIAZ/yfor/9LtSuSD4AC4wNMAfYL
gJe4AV+UW6uGDmjJ6Np0MK8mZvJwZO5BtYOmGNeo05sfC5oYkj85Rg74cFhAuuGOZGt1u1c+2pA4
LGT5aYKQOHxAnFp9sLNisbpFFXXYRA/zjKA16bkrj6owEf3my4chPX1UVU0EhwLRTagKzxID9JiU
TQ5GI6v8Y0bJFrDphCPJbr5w7cBOLHP7xV2mbBuhpEzqNs1JAKqxa4oBkWg/bByBBAdRL+sJFJu1
o1UUu1kzOdN71EPCopcMNjkrFLoF3z3M3fCzD7ts13u5fNQEz9TNVF9w9wXsZBQ1VSF3ebWKMrFq
BBaoFCJ7Y+vOfZ2L8RVOPj+Wpgs9Ufs7sDscy9nkb7PWtE5WRmsq2FDxo1a3RTao5RWAFvHNaMHA
lr147jLF7qjJAIHtaN/5SxhRl2icUItNC5skkadBaq13uu7b45iqgD98os7QXuYNf8lQ/R14+j8k
5m8e0NX/bPNPZC3JM/1XKOb2f/g7EuO6vxFC7hBBRQ6IB74PpvJ3i7/r/MbDHNkkx9qgMRRK/BcQ
Y1jWb6RXWsA0NhwTbZjgI/9AYhBO/UbiLIXa1BbbjntLmPw3TP7uH13+oUX2zq0OwQLt4fcjbfOP
oCfguk0Up+9QKQ0IiLnQW3DZhevTuBbmk4M5fJfq0bO2roXwHfgDUrNq62e76VH1lIA2R9k0X2Fd
Z6TRmeICjdwRKZYJu8iY5nNs6qmmC6FXdZ5EEJBXNHUpPqzwJl5B+TS+IMtM3wTbYB5PZGx8a1VT
X2Sj5LhpCB8xRt4C5ml3vkaeG4GMtCDJ2EbXL0seuM+jqBD6cmHCdOavXWbKd0Nj0oGEbakANjlZ
9ibJFqDnSJGrUKfvFEc1P+ZI+UbyL9/9f5M9at8+sH9CW7cPFKcRbnb/Vg0VEaHwxw80j2pG2nrx
kN4I62VF0nLy3JBDAA18+CiX3vocKi2YalwQcj0gVkjI9uueGO+q96WK9K8V2cRhTYeWLjZClBvC
24pnZddgTrJxJ85sKOXb4p39xS9/Q7j/9Lu7NC2RdxlYZMzaf4LlUCvjmFwQVDnNjEwz8tI99XqA
8kYR4jMr/qr+5vfyxP/tB/4JcndSM0e6Qm4ieX5YmM37GmTH6mXsjO7jQssEI2Qbu3N4Mkdnhzbv
IlZxJ4R9UunC1TttexTzqNUP//u3+Kdg7tuXSDqjR7wzSa4Rebx//BJt1c+aB97D8oJTgLg0eTKq
Of2LrM//9qfQB+WRwOARH/SnR6U1gA+CALdaYXjDRSkmJaSv0198qc4f41N/fyJ9QFugVj+gFOHP
8amOU62I5yM/DsqQFArUq+j44TvxYwmdvuUjqwnzYbe8myS2vSmM/PjtWKC/E07e/cpNEjwLfoLD
xI5klKDD/2TvTJbjRrIs+ittvW7I4JjcsewIBCM4iCI1UtrARInEDDgcM76+D5TZVSKllkyLWpRZ
W2VZWqaSRADh8OG9e89dU4qfVfEgnLID1rDG4rAOMz7oIQWaB8ytGU92WB6m2H05hPDN6ZJV+SGH
A/oGs09910LfvFjQpnV7Py4PSeZgqYNaNXU0LLsatpegXYeuEBNfPq/nbu0G6e7bd/z/69V/krj6
3XD/oXNw+VAvhHf8xb/eINff/vu/1yvxIiQu0YMuA/mFXgCD6a/1ynX5E16FMIBLu3FxeSf+RtL4
L1iJbDIhPH7OlrbLUva/y5X3gjEXbP8e1SGsLoDaf7Bcie3F++eEIXlPfIJlsYZx2qWFsX2873t0
cWplCxuhex/SnHDuOB/N1LXdtO+nu3Bmun8dxv2ETIaC90O4LOzl6rCerasYYu4UDZ5aCS6wpT8s
wCFj0S8fv3uUP5n/n4Jr/vqANDbob0hWduoqTz+gk8hGY8X6OkPWbIilwUKzRzVWj3sxD1oef321
5zMIrWwcZi7LDZsFjxiSp1fDymCMB2l3l0HhizhIl+/1XOjbP78KFCL87fC7XeE/e+hpuhQo0VEl
Jciu9gWZGudlLcfrX1/l+U5kuxeQP6GDK2prxrJT+v6rVTZzi3SARmjB8WHUk30NO2E4kSKUXGKI
w4Cf6geQcMtvbu/pV6bEtwvTLCUQ2bFtW20P+bu+b9uGYzd5DdaHKSmPi1g4XnRWcYbtp/3NXPx8
gf12KeAxLLGeQB/77EmuLKskDlLk8kVe74d+pS60tp8na3203Ur8NcM9ofJ/z0H/4ca2xCb2mHSD
2S4K99nowOoBKdCmxFIsVKe91j4Ao3xYQL7+5ra2j/3Pt5InqARnNaJmyLuCRf48aDy3i8J4qGd2
sRBW5OCJONQU5Q9tUE97357qy5D1+jcZmD+MfUXd2/Z9IpOAvTMwn35tsUeCAmAXpAuTISx7hXj+
KNDd/I4m/9PrsBnwUQfwf/vZDnkkyD4Mcq6zsq7d+ZTGdkmm8/tfj37xw9DgdgSb8e1/No/02WX8
PF+c3lH4Z/J+QNPN0peHo3fMkuKtNt5LHDlRmXvHzpBH0poTw+VUBOM5CD1UegMuFNNcu8F68+vP
9bO7xzWL34AgCUXkxdOnjOMUexYuB5Q7fo0SMEflMYIg+PVVfjJSaS1vgeHcOUW1Z98l9NRKjVSc
kMMZ2AJEm84oQ/Cbos91UTz+5sX42bN2PKy5nJ5YTp5v7/AqF5bKIVlYeYL/2FOfxKguO+VfJH6T
/GaO/vnF6J2H0nXorD97gn5Dy91rudjkUWAmzqu/JSPACzB0us4B0ln7u6H04+vo8BaiB2ChpDj1
PJIq9ufcIHkHZBFO7TWwnrtOKBKaJjTyLme89Wj1dxkVhrkDvB7rNXLxZEoEoHt02R3HOD7tUufv
U+wlv3n0P44nh+OR73BKQmHAIePpeCLuBxWOQqA4JAPUjWmy9w4wx/M/HU9cBYvfdvTeRAbPxpOI
s1RxpXTXdvjrL2dNkwuXZRlPxNJkefibm3qej8cEyPU4sfP1Mhvw4J/elTvBVCB2mUaZbTp4s2MQ
0JulZ/voGUzBO99NkjuCX1A1WKZLOEy5yvpgp7mHFiqemj88WGwfx3XEtuGyXYI+tyH53YoGBSdR
iBPAVxVUtk7TyO78NMNWcn5z4z/7Nr+/0LP1rAF24E8pFyKXtTw1bBMOQqAw/PW3+cPOYLsdRaKb
QmpBzePZmHH6yfECuKe7uh5TpAW1a0O+jd3g/TSDKMHRnk3LudfnBi8oqO/fTRc/zk5cH7GAY2+4
RqQxTx9nI0qJJ4Q5sJD4eRfmw7OKpk4EsNo6/fpWUZrxy56spdsqwHcGIpBr8g9PL2Z3rlXnLlWT
mj5EeyrFGCOfx6EG/Huqt3Z8psK3jjdXMFQh+mPtnRdBd9rzRfhVxEK9Qx5RW2rnTvXY09fWzQow
oLFG1dyzv2/rLyZNBnkdGngb2Q6QvzsDj5kSvS/ytY0/9noZBPyVDjCxtosp3tM1motbCyh6BZaj
XJDwzhkLTz21lHUgGa9xfbSNxg2NZG8qrEgs/tpHcWOv16meEw+SD58Jjfto+rPQGdr+MM4BaJnJ
zO6xUqFl0Q7Os6+JlYR9VHdWEly6TbgmkRIVHJ4O321x7EJM5Phtasj8jru4IOgzgCcoT+a+OppQ
mfaC99z/xIbIra4Kgy/yWAUyG3ZuW/kACDx3nMpgN5cyHfbpWHGkgPDOCXSKX5oO+Hh5m2LCNuGl
3SSeyT8iIhKUdCdgCMhYR4hWyG2WUMwWYTa0QRYVKSsxw7ls4v6z17r9ja7K7FbCqqbm3lXNGFEn
A9mC/0cvUVGK9U0Rgnw62rlGo4Cjs/g09lX1FWuvHrH2FUJH3ULKCpaCOLzBwBN/hIskWP3xtCLX
423LLpxUB+pc0FBCfDKjComy2YW04tGVSS+C2M0+jlZgm0taVIhTMOYtrtmP7APNnT15LYjkpLQ+
di7pXxLf5zeOzBj6FN/71EPiOCU1BhoJYukmCbNaXrSVSWBL1myzUIXMeRChtijJASsbvctx3ekd
4qzkc0uixLKL8XnRGy0skR7CBHDmZTrq5T0mGsDgKJSrEZFl7J2SNjMxrZcGew/6nanlFS8I4t5p
V4tNURzQF0dPPb9OybeBZS0W9SrfZMlVKAm5XykEFj3LazJ3kZkcXTY7OelsfpnLxkJCsoKSQj+a
w0PvuHBZl4w4bHUfIFOGFR3VXt/S6Rqt/eIGmzHEC7OI/ZCQb2uXqIDX9LZMt6PTmoZH7YkVeD5u
kLF+j/lqAKuY9PYbmmkBghmntsSRk2ggQVfjmKzVZT0GALjOc5aq7JwTTR2cKsvQ85vSoaT/lyv7
Rlp2fj/R7UtfNjP6hKgeS7pQhVWCuRMd9DbJISGBnFbLfM/UjxKiQxuid/4yxRaZ91364CO5BjGe
dnN4wNMYqh2tvM6GQ5EDVPF9D9paE45uvGN+oPtZAFr29yGm8+EsbVe54h+tQckFidp+pfCA/+QN
FiwGnOhjXjgMwBGsgZlOEyIzROKdWoHRzVTs2pDaLu7/0DeRXsPuFWe5JjxoSccXPIDBNNRKwYDo
bLxeAW5AvER1gk491qUuoq52cfkXFSlDEOeALxEuAyptV2X9+lmEq/+hXKAuH+Z0LM+zBKpghA8r
LyJhW/pjOk1T+LFYQSV+8GKUc1HvxMWXtlSCt2A1gXMMEvycl5TyffdCGanlAcBCZc5M0HGANmXl
fhrjvhRnrV5Za9xwbq0I3Vr+JVUI7o6wqewTjsasPujcYPRpZQH+kac0hziC8ral0dhKnJcUVii2
8UIviOSHBWp93lVYhXAmX3do0O+QseWPTQ/tfj91AwkRSdtKEDeVqO7QvQGWhfuBKLFya2YJN0Xa
chimccx3BC7Mxd6iaQv9My186HtbKx3wTuHvgxWjOv0gpDT7cUnS8rIu+3Z50weicMReVX3rHR0n
rbXmV6RGnEF7wUswjBg4N3Zq9spaJbAeuGDZWryfgjBR0Hf9nE3soc0Go/kWDTKFHitrjgT6Y5Vq
NBIowQztVsai4Q3DZTION/MIsc3q1ubTRHJ2RyywX+eR9NuiuEgb3wOvMJZIqOuswa60N4hZrXlv
3GoK/IiDyJR4x9BZ7KL9a2/4/3W//yTzkNrdVhP7v7tVbz7XyZPa3z9+5m8mdfhiC871KBZT6FPf
yNN/FQCleiG3lNtQ2Q77LSJH/1EAdMULOAvUTuxA2K7PgfwfBUD+yN5gzjSsbMrqVAj+qP73jTr9
z+0RoltPeoqArGfHY0jHXhX0WXwUznw3ZoOIRtxgx97E4lgkkPxwmWKIDrL6IoNoy76FaauBnrsH
MmyO3M2w10lZXpUoTKJ2yVuQb7ibarf+lFVsdEbPXi9apavPBtb1eWZBwRXsYQ5AUeTOqC44YZ0n
rUn4s4u0aGP/Fv67oMmYZdBhlAmN8bLgXdoVYf85C6flJW7bar/McXam2wKvL5366X6ZUDIPNdAd
D9reRd2CfzMD0rqJfuEFSjvvQB6HOeObxkGoKppHOzD5CEl9W+yArgW3IVEJSPma4H2bOQPaKHyn
bmb3VLDWJqKMnh5iEaOvo0q/D0BYn2dUo3bI4T5YeOnf0FSP0Tu2y/ssnLFTZenyQAMTuInZDPzk
fO3ROQd7p3PZdRY5GL2GlSIo9aNlo2WyxlYjCkDxAKALQEMjx+PolQfF67qnWUgalp9nbxOUImwf
FPgmwQ5s75jkden56SF1MSCjyuImWlGd4LuUJ8sxMwTINfla9rr6VOaJfK3qeDkGDcI1n8SFyOoN
qLasm85IALfOlBq7iwUOSR04d2ouOHt06QI4iqgJ3SMsCUlIOFtYhS/qNdAwCkwhz4Z5VUcxwQNF
8qNmwCwVXOxj6JmXAZC1vU8Lc1/G7OzLZL6qeN5HV860FxMbWii9MCJNzpFFG3rxPsBa1bP/1SVR
IyOS1VrNyamtnFt8noDGAQpeDX1d3AamJwu062pusQw/dW7v7qEauxfJrGM6KI13GmNbvx/ZuLwZ
cclH2xb9si0UrdnSZfEVdAU3wSFMmTkzwCK64SjXCaCSFVQnQojKD9/mhX/BPPm2qfjr3yDNE+/D
r+bGl836ubrP2uHhyQy5/dDf3RH7hYLl7dpkXGylhS3K8u/uiP3C4ehPpKcn+du3Sfjv7ogl7Bec
wxUFINqKW8ue3/e/7REneEHlVLCXpEpLudb7o27+84MqH0puFVE3gOFGkeVZ2cOWuW8l/iZ2toW1
S1DKXFWDym/boFP1b47+z8ta27WEpI5DFqmn2As/PacWI47SroTOuHE3xn1sUMPhSnfTL12DCMlV
BbTQ776Nn/RWnlcbuKRidcE8gkOLb4Dn+H1Zwy9UhS4YobIVTH00Yqc71CbNflM7+smNKWpG9L/o
RFDceLbSlPR42phdNYfCsE7PtzVxT8XWZ49MLiTmaL+u699UOH7yxbE+QsLySOaQDIend4ZpXUu/
l3CVhgVmLUsZwK8Ugfiul8OfFiS3xxjiNXUCAkO3mu7Ti8H0aNGiYocZu1oTaRT6Xz1OXacWVdjF
kBkwNb/+3rbv5Z9rNg1oCrv0hzctC0VJ/v70ggxIm4QrHOfjREZQt9yDFNCXw+C/73I/vKrq4DJt
u8OvL/p8sGwXBYfGFckrB6fx7F1I+3hugjmfd3MuCEXDJL3vyqb8zWD58SqKXY/cVBMOL756dmus
g+Cv7HLetUKP1xmW1Jf09O9/fSvPRwd13ACXT0AlF6UdSKunz29eCCHVBtC39oV5F07FAiksaM47
MVSnP74UnV9eaIRJ/o/303lJnuZE21Aa4FS9L5FdI08gVu3O5bS6/uY72kba04FBFZb5ykZ6RHVv
s6l9/0JPoHKqpqtX6vAK00O4xB9SPQ4fDCEVL9HRpBqWMfqYX9/j8xecx6lws9GjhURHVXH78++q
o8hgCYtT6YpnO+hvs3idL3MFkcHV2pA0hOr7N+P/J4OEchMtFKZJgtj97c+/uyAH/FbZFWiNLG7V
AetufFJymY+/vq2fX8WnP8/8SOzPs9c68z0gJd+E5A57nR7oajSHbvznD2/byAtWMQQCjMan9xKX
q0xXGzod3ixAtYVvXcdtJi8cePOP1Dba3/Sffpw7tpr65mbcboxO1NPrLWSMVY1GwEz+IewX9MZq
Q9xglrjTlaAMRDJHb8TFr5/lT964kPorrkH6fSwEz964wLOdCl38ulOYKg5m8JuzhkPOKbbW4d2v
L/XD17bNUQ7JxqgDqW8/D4xuA7j79Liosym3Y1ec5MeaavqfDkHloeugBbwt2hR5nz3GFWRE7onK
pRWMgGJnVRaFnL4Xb/7wZrZZCv0Ho5wVmorP028rbxU8175gWxzoZofPWbFCo5n/w6uEbDw4/Yht
gUbZ9OwFxvJKsKrHIMeFRrsZ+fm+oy4W/foqP4wB3lg7pPG7zYQuT+/pvSy+AJjF8Qv3ubIuDHiL
G4UEcZ8HcK5/fakfxsC3S+G7RfUQOFTvnl7KJsFgwe7n7YyfuutuqQbbO190Jp3Dry+0TahPJtwt
iZ7z+TbXSlzizxZFM6qh6Z1V7gYdxII5fenlKfOqztrjfQe+gnOUVmDQSkI7LWh/A06aXM1/fL+o
VniziISHA4Sl+On98r6CzMsAIObzOCcX5MmG9pE2oG5+c78/focBUsZt9tgajnLbyX8/81ox2SXG
D+WunJv6DA4f0mzqbafE1c7bXz/aH79DuskByVyOi6LkB91nQF2gNRVI9G5c9StpeTX9MAApf3wV
L/Q4ZOChFsz12w1/t5QsdRJMmwEDm2OdHGi4EdC3Hfd/fZVQPH9w8CZRDKIuZmfLzmYTJ39/HT/L
85WzKJXbJAUVULJ+dQd7StuvUvWx+WiRW+HhnWvZn0Z9pmNsZK2JveSYdEVav4EzsYHFZ+qaB2NZ
VrMzzkYrxd5W2FcZWS1fpT+6WHRyUMoPcVw2OLtijy7XknW2eZO43Yhzg9WY2Je8JYhiB3qzMBf4
VNaYKNPUBWh60YWj5HC8iHHx6dFQEvXCaybpZFHnOPzC7HbLzBvPpk4lASYwx2nHWx9K0LijKh56
h7WuB3ErZYaFROh8gIUIZ41eTe4vpJ64uUkvh7zT7xH520fCIrFwt9ydJhQqtOTH1EB5eWl38LNo
LYFjwPwUxPbeXpqe0PgsFPXNGvrNcj530BxvEYQRViA6uG1X7LcXaKW1HGYolmSJh8exprqO4Ffg
7bkgXpi6K4SozH/dkP6QnqVdrzw8R0Qg3hYVUOaocOL2Nhd4Y3ZetjInYnOE8AUjOYPwWSjyzge/
wwThkGZrX8DqL9x3TmCTZkXUiMnKz7jMUW5qVWMKX0GOpjth+0MV9bVq+xO2L1mxu20aimDBlHwq
MFHBrjGzA5EKcsg7O8WBca5CbTmRt2y+V+OYJruRSxq8U6lTLqdmVSXxt1SOHyE4YrEtXVoEQHMk
6EHk4XiNow7tNjTyeEjBu1Hf2VeSengUNEVJwknFb9/6ckhErIoSzM6tfEJV0zKYp12AMaW/LlI7
CC9qhDM3Qzu4wdvFU91yTjen9slH8qophFQ0JsRjkzKKG2qIphmI0z221cHbEmTsubs2AAXN5YQi
1z1gBB3NV+hZ67lxoS4Tj1ASmEOUEAczj7ka872T0bE+myvVmze6b4fsfjG+dl2wxrYyZNe4unc7
lDqhRWh4R0MUtFZdtYkcDwl2/klGDor18WsI/q6/8hSctwf6e0ZTKip6+p9n3uKKa7tSdXrR6SQl
HcEEoj3xIbovha1qIkdCmd2oym4frS7oiHhsaFdfJhPtsWHHBhv5fSss0RPN0LnuCA00zvlWB7NR
YgFRBuO9TcehPiagBfrICalWwo/xaTHXTd6DOshN7gP6XBO1N3VgzedmzLBhrkBuE+K1oPjsRB+O
4csZcmaHZbBqvipeqvGYEttuf6k6EEJ7ZbX1JSU+e7kq5xj7/KT0qM7dtBD2YeHlmaIy9UeCU9FL
XM5EBZevVQn4CiR87jgH1MWtcxBk3s/RCgwSUm8YqwWDMa2sQ5GjQ0VZQfTuMc1j+EjMpKxg6C55
DNYSrmxJmjh4hV5cvKdnaY9HorVbOGQdGNddJ3GbIZGbx2aTFJBE1bs2hECv0y3o7XxM8D50snhY
iXllA5yWpHpqcpXFyR+mevroFzRVz1NOPARkWKZyL3UHSukGCfQUfGgaoCyvJ4CAmvQ3eq5Hp5kG
GvcQVv0zksPDD63fZy9tHVrJwaEl82CLocPcp9uFV7Mnw+VAuEmDMj+hKPymNQq/u2U3YvuChukz
6PNeUq8lJaKZ8jLc10bi5yt4/a8JGZzMfhAqW04yaVxMSR2qrx1YCAOxv0jJ96o7+uHA7oy5a6TV
bc+srG67wdRQxebSui6Won3DxC9hOiFgoTXljMwaEFJJRk8rjVKtaLXYOyTMmyMpibDcV6Vy/WqJ
HZu6r9UHHfnDBhAiVDSlDtrPNVyIejZkMQrdGqz2uYnvEnY1HN2bNhVXbthb5lpAnD4nslp6p4aO
FBZ+SbjCxz4Z0pzowDX8GJQsnHsH0Efw2LZ067Yk9rq/lF1qRlB86eRE7QBP6CpobcgVqi7L4GKd
BKnQyWQTn8AiDuvIhi43HDxn6JczexzFGqVxj85CI80g/yKESkjqbtOv5BGUvYApmRMMpYZ67i+A
75sMzoj2K6rhnZuft7ZNU5bOQ+6863tjyKuSICUvbJZyFFhwziGyUxRijxIsOHrdmsLNgSRHec+0
1tovA/haZwMWzHbPy6LtM53F/pYxARH8E017SL2zVdnFBTRV3Dd8k1C6bVrLMzk/K3cyJRjLSXVc
snzvjxBiD5h5kzuYB5TSlnkifi0W44TAUUu33FvThOormZ0Ae7jQbAo14MWHBlYU4KBsKTcWQU1Z
egnd6TTDD61240I3ATUXBtqznjXgE8Dz6U0uSB3cV9SnNbBh4jo27BymNZ2P+GBLmUDIz8cwvygL
xzLRElrkrgAcNPmZTMeWBm87F2R2jTJ/dCrY8FsaHAbXbqiWe6VbsPa5526WHlIomNvpW1u7yRZ4
IkMtuuHg2KVTnuxKDx4Gh5Hz6qgpwQ/OVDp7Jt0wZkYegw+qr9P6PKtqCyx5KipD52giikk22XJL
1W+p90Gn7ZJNjKXVWRPk5WVPgrzaB0HnvQedWWNw7gQH0y7BRRi5I3izfUW+9xpJ3fS3kPZhlvMO
+PAPi9zP6B4TIYNoogiR3oG5g/9GyAt5jOAR7xyWPl75GijZbmwNUUyT37pfU0ljdoe3ibIWoZew
JxQrAY2NinxRgqNYDCKjCInc076tP8Okgc+pXeC8o8KGQVyQQ3CVbYgkEgQZYkKqc3mQIHfltdsJ
QB7UFmbFBongNIokCZleAzJm56BpdudnzqLj9oYM0DZ5taSlDvc9QrPe3Zl8HKfLts5X94BMgSQh
aaMbBVdQzg6cvCmf38CUGP19o8C5XHu5t47HAsnWfFptj7FTpeiSCXBDGHOp2Uv0b2HPAkxAa+vF
2QXdlERLMKAdEtVd48ezvcIbzZR33rRr0ydXqIEy/4uZ2CqwvjqtTKLQsJAGuxHhuVfsteV6+hPb
FqeJcN9jL8/bCWiNZ1XDKWNB7I5jkAT+KUss7P26rGIYrhwO4bLUA279oKkJV/A4Cd611pIMF6ZU
ac/FjKAq3MjlVg1ZG0YZVuByh2YWuImJg2GJaEhmTUThx+CQn4077mg+wYoGZO/1aGMG/6Lv3K47
Dl5f3sISGJFiGH/90JDS3bAHJ7wsSpD6vzbVNF74gGOzPfrH4SoBkUdiPGlsPe6cAJwFmjDALVMf
h+MdoWnu3cLZluHmhIM4s+O+lrsQP3R/Bn+hTw78dytZ6B60jTaBk7f1hXfNvNBDW2y3vQFBJImw
45MTEtaxNOLGqwEsGVsGDPkaI9+W/RDsR2oKyaETWX6Hq4sZxKKDSoiKyyZx53YZKI5K5MNnw6IO
wK21iA4bHaLaIY7E04c2V8QFJpMD/lYLHbzt8hV6ZC0EgWxOWeBdJ6SShC02roC9F0eZEZKnAFJX
rm391rfIgiLsEyfVGds+eRPYCVkObgk0n95omt85TmZyoh9H2rdKlfUpqHW8cHWaM7t2mNVrMeVW
FXlVjnF/tRNc5Gnajg9QGgKUN4veEtHavDMRIU/QbRNX9sSKLVuwrqFkum6C9Ygz2/RYq0UDHsyD
EwBz9lJ2ITgtcRYgvS+xiu5qkRD1Ih8c8bbe9DNdyJwi6G4c4HrvAo5DmAJ6iXQLod/BgRAQHGa8
3zczM51+F0LQCvZzKjuGEmHtMmoJhD5D4GZbECiCIjizi5WkUFn7kLXzpnZIZnMQWkXFkq+3tJ8R
ctHt9a6kRSrHRYo67x3xBNJ+p5VDwIMxxQgAx3NvkDjZoNpTz3qNcjaFx2CPwVmYktHQ2qMHw9Ff
WsWsBqPAq5MGRAhHRrbYBXTtzgnadY8hNF74+hFebctBHB8dQnPmczK6CDSm5jE9JG1dP5YaJGlU
WR2rZ+YX0GSR2dWfIfEFW9C9Z2acYTHQrBjKqd9v3eWlXoGfYxhlmmb4NHlHykc+hx9hAFXmtrAB
EfIRobaDr4bZVLyD0VDTs9XOkhBkH7qG/JS0tkreSkvbHSJoNkD8ibRj+b4y8/puom/fH7C4+uPZ
oN2yi6be9+/IOxvfehwFzV5xCnUjsdaNYijlS78nXFKps8US4+W8smnfk1fDMYS3NWPQ2QN5O/PB
8fr0wbRWBwy6Uevnue2Gr3lLyMGevCdItkpZSKW11Q4dJ56EDCumjPrSD+I0PauwFfd7onOC+FCa
jh3wWjnu+yZz7fckykCKahTZwMdQlsMpr2u3OLTlbF/XnouMsyL9NQV+k5B0McRNeJQqLe60X7po
p/q6PCu0R65mAAb4zp/hfd04BSgrTl7A1vT9kHGQI/yDJtknnu0iDrjq2+WQwkmId8U8BO9SbQh3
a0YLEozVyj6LYrcax7PEW1fvspKD/9YLnGE+zmwFSQsbqSaEtxbljPyylpYi6V4WFgEBI4kSFGTb
L4hKPea2IGezIuE4+ByU6dkfKDaxIW96DwmrAVFC6kc3+4BzVpSeLftN0gYFIAuEgHC3ghDTYlPY
4k4tfvCyXvglaDN7lopsCsb3U2bsjpfDbolnYPR7O8qnPmvtAPxkF0pqaDvKw7qPWoOC8tiiGi1I
HBzrL1WI1mxn0aWdd4GfT2I/9BK2BXzo+QAvhbwtNqAYfSCPD5+tKTXZ1QSqoqcMoqQ50v7ckqm0
PbxGR056hrDUfF2LjvhRp4HOwSLfzq+J9xPFca3JDeX0bFnZkbIfyn52t1IzDKfgJMm6GalFUHje
AT4X7XWTZYgdCXUP5NVYieSuNoQxRlmgdb+TfuW8tRpkecyhbHZ33Rxse7cyN5dZNRBFKVdAEWz5
Fjag5BujWYlRWuxa8tlBknk1yj4fWKm9K1Q4yP04eOaLbNAw7zB8jBsahBDa48xarSPGJdNhM4eJ
OFgJoQERQRVIR4oBYhYIthxB3eKxzV7ttXxntYDbYqBiD6ZqV95y9A89EKtx/Mq4TNyDG3DUfFyX
om7xefuFdRGLDOUz/qqU/jTaNLDxBh3GUcmQlbMVCjcxp17b/lRV3gro382L9mDsfr2fkdQww1ep
uCnjbGrOC2s1H7FYkXIkxozAhJ27ghSOX1qLmp3qTQpdhverHZb8OGm2JMO1rdXiAMpfHRE1KyfV
LxQO8uqTnQcgYwA3dD3kWk2ZagdHLevfFmzjWha+yQmsu9KDCfyGpqIkCBp3RsF7mvp22b0u3dKH
U44wEi1uMWX6pYqD6XGaC2vZA1raIjWcmNOyLDivZHBwr4pVxQ9+O1aPbG4J+B3D1PkwEsBWPuYz
u29kRmyhdyJoHHG+dDpv3qRpAgDNKVWfvg16mtVUAdr8Q5/0r+tiwW/tIytPdz5Dw0WBGbk5fmGx
qT9J3nROPOdPHem7bW1e1Y33yHm3iFItv9alM39EhNsdKpUAUJPTRbdtOS0tjqqa+30hEPp/gd2x
pJf/pXmVYgLryWowlqijscusGyuo3e7gOzl+p0Dj2duThNx/pCzhc5SRlGCPTkdg+3+phrBUw/GP
A3qdzOhmc3ukUZSTDQYQ8Q0nM6C3sE/Zni6TAvoVbpYjNlrFu1/XUn+opEoC6CjWejaeLlCXz9py
dTj6jMwAPS1PmySOJt0j+QkjUhPnPywOczCk70IPifY+6t7wedF2dud+1RNaISsrXoJ9miOvX+Y/
bHlzFVoicDs3MQuKmmfF+w5rIwkfubUbPAnbgKn7CmGL+5urfJNZfN+q4DKIBr+ZM2k0OugGn1Sg
u6Q3ntMTGwQQu4zPTMGqs4tHr24PxB4t11nvqetJ2pwpiqS13qGZSx5tdLDBb5oVP/sCN12li/kD
8aF89kFGP/aEZfEFslEe9lNPnqFld/DvWvj938bKv0By9Uo/1G968/DQv/ys/w2UVxsB9v8Wpe7x
opvP5X/896PJvnyu/+P1gx7uy+zL9zKs7Tf8pcJy5AsOITBQPBxO6HO2ZuZfKizhvfCER6sTmgqv
HK/bPySqIFUQatA1xPaH2EBu7+HfIiwHEIsDaQX1DS16ZTOi/8Ci7njPqBaS3vvG/fB89C4BFrzg
2Xs4dDk7GVOCGCUcGAnP5FM5OvXEBBwYSN7JM/YnCJ/6SKlv+OTRTo/aKehfQX9tPpB4N78y0E5R
8luyPktiEQLRzO7dtjEEc+ixi4IxC46AekVUxVNWU423fQSc+XIB3D6Ivv1G1rE5orV8v6D9jpYO
vTfSbdV8SOeqz85JhNbnNpVRkp51f9X6bvHam8jzC8SCHB5KFD/NkWS/ssl51eg1eMeec3k/j7nc
90P31VsEvxHSVbqFQsmT7kf35RSk7j4T/Ky9zPUhjMv6ZVl3VFlg1KdZVbzKfHa4eS+vJZwrol5d
5xwTjH1iV/21SmLrQ1aDtWz6Su5zIQG5zDiVOAXXR9gS43kFueh66HX3mFnZPemx6fn2kxav5bXN
FPGW7eNXGlHL5UgSw1Wi+MjTxMXn2fIfWyuj3ZkV8qTW/F4mPMBVusUro0DI77/dRlrL4KRTntO3
T6mWqXhlU00A5q+/sjO5l8XaRYmGLJt1A9TG2SeU3A5FlFi9/+jlwGdC9j70JpypfzWwIzr5gH9f
+XCvzh1Bkngv+Q2Q7R75Vme084abIKCkI6e9FeJYwj1559o85rxK7bOgH6ezjNCB62T74L3D5yVz
KD4M7VK8mryA0lPDiLteA4c7sfj4vtQ28qqOHdUSALXboK72ifzBmfM0P7ATrZwiN06drxWtFqq/
Lvj5wLeo8X/78tqlhwTbyOK4PVwMpMFpnSsLSNAS+4+5LO/buuSK7vS1Mvk9bnlixFu/Od8ea+3S
Uw49bpmcXxFhu7qnIlRTIOCiUifBo1KLefS9JDsn9FieSiA+p9ztvrpzHFx7PpP7QujSJ+KWeIpq
vC56f7qBQk+MQjdhi3a793Zs34gybtjito1zLlWGi2uY2vKNoSV5IDFYvrKytrjEt5Id5TgRTKio
fr/nJM4ZODb2q+38eKCmq64qpHkHjgUN8Y0u0aq4+P+HvfNYkhxJk/QTYQQchqsDcE6Ck7xAIjIy
wQ3MQJ9+P+9uGZlpkd2VuU/dqrIywsMDbkR/Vf00zMaTc20rfYj0Zo5PmK+tC8eRihni0H1mxTwF
rj1nB9+iJ9BxLBy7nqIrjRK35Ierp7OXnqRTzzHreO8NwvrBDW6nG7XUTOk4jdYRZCcnpEGyv6gE
eUXUQv3BfFUSxfXJlySzz9W50+hjE6K/TTzwovaoKfBnAzFltZydZxeAnfXJem8GMT2hzNdRl5jY
4bGUpF/JyAdhXd2OOjjH2DN3mZ6WxMsB9lq4rFLNABFityMH73YM61ZPrvT1NUd8xfS54V7euH3N
ZSkxXLAT5mReNXjpT37tUYIG5+1hoDsqbPHB45BszUvBjOWaoHBtphh+nV2MVOhlOnhZlg3mgt1I
WSdjon2q6xMtm8RUd5m15hFXdveq3MG66TKensEXpdtWDHqwOuSoSvJ09IISsLpMQ2F9Y4/Itgty
yGGo6t+D5/ZPBkslJ8Bxdo4UNVPKLf2ry4ghlKiVgdH2L4bkdxtNhewiS4+5NMR0Gdv869Ya+UhY
mDNDMzPtg2amcTDIajqOmv1WY89/SAfDuOZY/V8LPe6OZLzsb8LpdrIpTFz3hOxSqppaVRwrBI8G
RU9YB6MxXkkfZ+9+6TnvGC6O1upwl1RT+uJlsqZVScGYgfxDsyFtdrQ2IjtOMlVHW/bxm2MSMIQj
texjALAPKAbDvqsE9QNUKzJ+AiseMDMuTsrItYvbefETmg9g+LihML3Tubc67mQgSecQOhv6vLIA
QGj5A5X7T6e4XaXavLdSwwsXcGfPSJz+nns+wrXgs6/YfvJ4S66yp/Svc9/7XJoHQ8kqILJZ7DvU
pwhpqLvy/g8cBnsGTmWV39Ilk1scb+1rMuHbcmfDIfCjJw9JMsOPiBWRZ8eeP2eGhicQWUzM+8GP
+iLRN858Z38VSKPMEyYGlOOdZWUyJE685GsdTH6mLqXDyGxVCKLjo1jj1drMXa3xUZnr4riKtbqs
TpmEZmeaB4YyLiAU9J6OKRVdzYANo7YiIOcM6Z70GR/vWI2/0bEuHUYXRAR+XqE5p3KGW+n35Xgg
Qe7vm7jkhiJqpz6VVWXhCVu6S9FSC7sxsgQVrxkt45RSKXZaUO/h03cmDxQ3kqdUb9I9hxJKB/WZ
e5ofUzCChvbeAeeINBhjv5GTBWeA5gVVPzt0dUOHc+Ovbzp6/GmZE/3+kbCuqDUmi7C9mEdlyNYh
qUcmBp+V5jxmWU8j4qo5YE4yeY6Xet3jkUUcMeMy5Bgvw4HxC9XORnlFNEo2Iu3bXcULiTRfsLbq
gAvJ3pjMdj1uZvThu5Rt3kwQ6NFMtSwqGzsV+x1dtKmd07RInGMYlmviTP6JmF7xM0wGxELc04i1
8oX4J+uzYU5BY5nVn8RY5MWtfGYXC+6wOLfrbTesNSW+/XOVLBnpRDf2tvexyR+rQxeAEL3kfcCC
3+/9uDJPgtnzI15eJCaeVO/o8g0pfhvbm98U+k+Oj/bU2yJ9M90ZBbC3T/oyIt3E9iC3vpNVj2Xv
1uclYVGDVQKSL14nHsesfiKpbSNkGA7kKyZsN1W3jzOXuh1BvAsNR+1j5gHJa6kDHzadMvcOX3/r
aNXDoM0yzEY5Pss7SQYi1LSL0+rWpM5bsXgzsOR4DDtFMihukzFABtpQik7qw6oufFYX4n88xL2w
jyiNPdWUDczrrn3oLTaADGEGdTZ0q/WbE+wSxnOWbmvf+eXHBo+pEhgVOl3jQ5uRRiwXP2i88tnK
QBJ3nY9JyJn1Y7WAoOWYpgGkU/1bTGj/xEojgbKA0a0Hm3B9U4zf6zjXd4tHTZeLyLrb6hjzQati
+9ZLzWJOMPv05fv+rmd2vfF9UAad3x27SR+fDaePb62ZaVdHijGyWzOB+GwtYQXTIXQnYe0wCNaR
k1FfYjJPjEZU1yidrGWbLyAyG+qwf1uZkFGZQmKJFgtfTKn6V5fN7VLlM6mjGH7AgckHUWNZayZR
rsl0iDa6bXi37r4KcvG/F2MuQWUVkMEY/ka97zbhAph2NyxQ1jPhzRQ3zwwKRuGhxdZVOBYz01xH
lVBxLdCwjrqklHgiYyG895gEjzl1/Lu6ri6l7Rd4nVy1IwAhr5rGOiGy3n21VPWed+ZEn7PZRsqz
tYNbqWbnOIgMRKyYCJcMqPOSFDajsHjjatPj3AJDs/x7vQyLIkQ8j9bdliXujvLc11JbtqsNA2uE
lxYISSw9S8fsNLbowq09DXthKLGjETzbaXar/ywQHnZ5T7mH3lvIsXT4hUk2rCfHLNeHmUOBLNr2
d+KSDGMI/qtHENvY+HYeV84rO1Kv9rlesMP0o7g2TkoilLObMSOk5b3UnxfduCkXtwRgWLAcwyJ2
bAyM/xnHjxHMuf43hhL7s2R3+x2ni3+QDc0uG4oAjIOUALIYQi0N6zj1JxdVxBrOESzi9PKPw3Ty
Rd0dPLu0HvjENgeDVoOLaDoUKhLI2YfO1f/sMF66xmR1Y9zazvwyKq39yppVC9Fn072/sqQMvWEE
Rj3mFyB16wkfJ3HjriEj32RkUjfDaLRPiMmSDLmmfWIp6fBsoavvJoxngElAMBWBzej3YURdeBr4
iFabtLbib6cu4j1nwv7NifUi4Yi0Lgct6+1XiIHOLfNdtY1zlCgHokeJEbuk5jKHP/Iw+Y1OG7ZO
mhuYefs4pj7TOMuNZ6qFJXTOFarrt+VW3g8bxXpwsnE0Q+Um6YM7mutO1Tx5KeLljomqdy+/mCLa
G6DZ6WNtXBK/rA4y9vOHDF0O6gi6+Yzga+UXksIXQ8N74Ho9toWqTbHMOkSOPYhtISiG8gl7UGgo
DlYuJWmURlRfYEmSsOrB2osZ64mXKqoWXUCVyZhhuUucj7nPiDhrxitpNxFQCfaDXp5FSaVzZqwX
Fmn26fMQF3Y0a9xOqrXpo9YTX6qBBNl2I07MLh3PdqKXZ/KcX8WANt4ag7Zl0jiSYOKwHvPQ/oyK
CW5SjU/e2uwECFLsRvobHdpw4KbimAzuFI1D5TOnarWtXyHRz6NzmfM+u9jmOn0Xbldcy3Sx/xp4
Ax6nJMnOPk1V4SBBca7gaKIZ8Nme48+jJ5dfUCcQerMxueBu6sI1H6aIpL17RGRMCG0qLSqQrRj2
tue5wkGicykNu8Sud42WAuzohmK/eKPxFjsaCHZvcdEq5b2SXJ3HYvlh7SyY8KdiX3n2tu6wHumA
kEvNfwMZ81LMy3OlHPApxNODPFteZC1D2mUQnsbpda48Edw9mJ/NlK6nusq9BwuCy6s2twT1Pett
HcbPuFrlw+B4dD+4zMyoe1wvTZOzmw8/WePUETUL33NVl3ikfNoYhOS41bmoXMxAt7m1dq8Mo6tz
zs92oDc62bZr/ozEcPDSodiAbCk+SlwlIx2NNxQEK0Sa/15og5f3s1SmWS/dzC5J31JI53t6zKui
DWan+AU9Ow+U4TzHk/YX6gv8tfpW6/MnrAo06Xl6qBwCE9K7s0BjF6q9EjGSvYV1kHKMNU758UmH
bgZDe/+HeYUT4Hki7EY9VQFfRm9z6M+FebHyZozalRAoCGrg03rj0OUpECxsSCQAO68cS40NTczM
KKj7jHTgllHjJs1hNcssgDZ6trDN/J6Z8BebYtCxjjqYgnw2uVD58/yiJZ6gdXv0f1Ha24ejcBKw
88mx1U1u+771W2fnOk6MQ3GcbzG0XbDWOTeaWMZdzlkYg83wFyf2cJgWq90ojZKtuF7NbRyDaZ8H
ecpd/1dtj89rx6Ae5tOFWc5pzMa/E7A/5v5b2RbQ2JyRYUt1yRSpqlqC3KzZN1Fyrqkf70pkIM3K
T5hpWdl0atXnXtTbTC1vstRONL+DTG6mCx0l2lMT5yIwTAAi2D6Gzvxx8HgmvkjDwuAmh4v0Ogxw
49PhnpnBNxYpw3hvdf8dqkOMjbzdj9I5NQXbnMD/tqlFfyxpsunLguP7pLnPjKOx7OGB4Wj5SXtG
s2FcaOMamz4mHeqOBptp5FqYuBMjNfJIOA/qXWx7N0o9kg1VafTU5jSrl6qsQmHSHkH8QHGlX//y
gN9DRTAbDVy78CPemsSpHslFDDvNl0cU+wYBoHzVjWRXlVoeVZkdsm2/gRk/MxyZj6Y+/EGfw4vb
LJ8lkAJtk/bWi6nF75WlrY9Nrn9itWC5mvoPQ2sfa8f4U9nVO0UY39OS/KXbiTkbNxcL0Irl/01K
40C8nFdeAiZNKlUGs50Cp1Bfad1Op2ldedoaa9i6ZX8gpdR9NKCiN1T1FjelWxZnRT0+UwWeA/62
PGZmKdXgaV9SKQNgQetaf8+OR+65r5adTQeGb9Gl1tIoi1dpNzbVce4Bj9T2kZkItzoK99tk/SEf
Dl9Dlf2GidUpj9tP3sxnLFF7mq+vUuA4TUsm3xbG2n6ge6NzgwrfJPbzrtyXa9pCx6pB1w9aUHJP
2zD3fPbvngkDSivlDgANdb3Z1pkfJF7zVHA2x4wdoHlybSq9B1XGu9qvjmJ0qXnHpMmtAtm/okra
7Y5zmkGpBeSypHSwDMmXm1tsIndPQjXtEJviV09NFLw796pqEzPa6DWUVshHbdUufB52fJUnIBI3
DCB9xBj+SkPIAc/FRNS9fM+T/mls2Cjj+uToHKT9dgjrfH2lBmTZLLibQWijZvR2+lixb22yYnkD
B3DUy/iGsyGIE0vflQVDe7/wD2lSYBbNhr3rNskL6UoV6O7w6cY9hlxuHKOs7MCFTrBvWMp2M77s
TdN7PL30MDW7utEpHF5L7wsTAndw2GKBYhjeBxqewKe+GV8RCY0dhf7GMcVsFiihQ22RfVtGscz7
t1WTnbUZ0hoBw5d3R5BgnsqIGtCLpmDAEIs7DJiNcQANuK9liwUZFXm+E0hYNE3HOLo4j/+AZhOH
2HM4BFAp861q6W8UXQlH2+/HCydV+bMUdvmOk7sji7hmR8VQvkcjgA+w6eZKPntdmv6OmQZ+IrHZ
+1IO5oPpiv6163NsKd0K5EnlgL6Q6Y6lB1I7qe2QYoB/vKT6jZOJhwuP64/Rct3rOajSv6X+rIZW
nvjYOtvRk7zBSwJnRbjzgxg8eV8n+icsvXfRiJKVm0qNbit0aO2G1623Ym3iy2LaOAsApTykUF33
dmP4H8VAU0Gmu/+oeYJtOqbyBXJ28ZXge93NolbbtGRXsuAjH/Vu0h7HDO8nb+uQ7Uyq+WmNafL+
k8xADAd5FgDFTPg0PT3GW9/mGqYPatqVnTeeua0jOPRwOaFJfkI2QnUg+pgCXcIo4WRO/OyZILJ8
6pACr5rbfe+05XZMPWff5pX9KJb1D0DU+MKPFB/yuh+3oJ84aegkwMlK6NlBZpMCug6JV8Ji3tXe
QKGE11nGBw6K8cKlQ+LXkCkdCUgEk2YikwBleUopzn0GipEcPK8tf4ZBeU+p03/QoWr2oTdosAg0
K5SA0zYxB+MjZA0aDohhyWGpQ9dI+HC3KBodL+grzsTy3Dg9vgEqcTZIXfOOY8zA1NaZTm4tgJFh
p9jbbadhlxAcXD2jP3WJVr62bc992GDFbqSbntO61M8D+9+5dzU7pHWYAoViOeQ+hsianMNByGY4
FF0HeNq3tVuq578mm3apxc2eYQHTiNe0N7BkybnRGwYZQr7gUTWfcKGaaM14FnENVNhoSy4MW7KB
dJjBBds4di4PAByysCnW4twRS2CZU+Xeq6irwtNoUJSRyvHAl61/rzA9TjF8Im4MgxYNyf0X28m8
O9ITRo9FzvvAkxklsWtcpr5ZcapPz3CbVTTkestuPsc4QirnIL0qB2SXQwrvlzIE0XEHrhvTBlOG
DLGqJ8csL42v2eCOqMwuj5L7qmIqF9TqzHflUjkFhki8SPJmbGM5qF3mm90R3noWJLPj3OCbvgzN
sjwpfHKbOtHnQ73IkdMy83WvjB/V4ogt3T5FUC0FJSk9SJ3crwFVZRO30HrhSH4XV3PUNrhv1PxD
vcHqzpWNoT/l4q7bEvbImZkwsPFCDBbGFlPSczw047Oq3SJaGd6QeJ/ke4GVPXLd2TsOOb8NJOs6
LDyMk/QZluFokTpFa2Fs4mrOlRosiGVx3j5qheZe4tmJt7yeS92DmpvBGlxySQ2cKYpfdjelW7XY
JSwMnMAUryGgcOciR1KwOvr2kc+v+TAa03AbC/jGJnEOfBdTAQ8hLbdOMnwObkNlf+GKcyzJd2XF
UOyyZf4eOz0Oa8C8sMfNNTkpbH1XNRbjT5L3mDiqajWOyzjJHXbK7ljrXXthFJXTv2Ru0biicWzV
1rQHg/M2yEqTirWQ1jux1RLNieREDyquOZ2usFyeEC31yEjtDOha8WfMyBkoUk4Ha26mKNFz45vu
GxF1jjXTIgL0TBIbDzoXfbbRU7EVWIiOVH8VgQu7L1SsDVtINnLTaS3rejqICxqM9zpadnlJ4sYM
p7Tvo7vxLUjQ2jtASQFVcP1LMeXYV8GCBdJt+QSSxj3Sue3jyawGsOVO+cWwEYdUqU+Xkf87sPRS
i3LNM/d9oTsvJJbERpXM92vXOacVbWDsz8MaJEVbbMaENqvYrfikE0fghxyxAfodgXD2JxcElgUZ
s2x62gUbtWTPY1H20E+wgpSen+1StzLokweA+OgVsIQsahdfCYoVN6P3170GHvG3robm2jrr9Ecb
mGQaGrUWdAMyFIuZGF6WZm13/VxyDUNTeVgz7Ne0hmkovxh6c0NaB7derQ9jvcurfVm94S+t0F3t
8g0qex+WOvozL9N/WDKmXLM1AhCiOCdc/XF8HdvxJ8uq5Fr1nGXQ9d3prRm1+dpk+Rroa//jp/+Y
4vJFBleSdR08PQtrOoI+Vj7iD/rixSx3Rvdhl5n/YGl2ZQYx8S0q3lhlOJpbhf7eTokZzq07flbT
MhEjINTvBINNvK/R8xo298BrS1Lxd+ZQhN5Km1woKjmHvdGo40gp3FveqT7MORD+wuCnvTejUnsp
EnUcXDF+6rNfPRrKc5ha2bZ7tRrxd4KWiaWSWfxnJYz+Ql+IffMaQz8aBZ1MqMm8maaPWz7zkDk6
ppAX6gXr91Hn3WM499fvmPh2yxJz3WTACQOao5iiFmOD/YrZ0DQbP6TtXUYzM+R06lW/W+FPj60l
p4NcFuQvDYJqay5MlC29x5ur06bYTfEhyVK4j1XWDX8JOPZ5WC2jG7azz/HKMzEjllKTYbmiaKQ8
OqZg6u54d1ZRY3Cx7hb+Q7CMvEVzuuQh6Uj+dg5xvkgVpmnHN2/URMYHw0NPHViTD5be2R+t2RUR
nzze2dVqaI24/7xEGOv31Ri6D0mAMtsM5f211WWvhbOYmRBPCMKX1ay4JtOqidFu7MrvUYF1YyZE
exBBuYAGoh+n5mHxKZungmqsmwNj9uZYT5pOTGJI9olXWTcWVf9BOrwWfN0V5aFdV4NpolXzZ3Cr
ttEe+TbqZDrE34Mk08WbYfH01QytqdC0Vk/t7u+K5GcF6cLaFTYVf56NFsquKpf1wZ4EMznruwWg
RpCClPiwWwod8NVEHmSP1gfe1YIAEUK0MiLiHjzqVvlt0optAZOy5umHtn4z8GUpF7QcbNOfjNk7
5ynTm2S+dJTPNxzX7b9LNZLaYVqdtudCqWwK4zLlm8Z0uHe0xzf5nxWvL9woEpzlrcRvHU6CQuZT
vmQr4U9ukumTWXrmrYl1q4dBgosrxKhQj1EvS+JLHA7Le+Pe6NnrdqVH9y1GRYmfuykfh1ATyVOe
CZMGXKanLgg2zEq8qUv3YxpkZ55yPkHkmIZq7a73bnLSL31P/WaVcPtF+S7fVm497Kb9qr0D+5y8
d+naeUXDlVVMnHXH4lTWJqeNpWpcHkRfuWQTvNz/mO4G6QtjmtcB/2u4TlrcfFWw+tarPRqO2M0A
uY4iq0m2NirWjbdsrjUjwCapt3eaYLKEE/7OwOHX8rrWLLtUWgE09uhh/dCd3vmCyK6uGg5Ta19l
idkwji1aG0ZlUnrg3Ah4ZFkrH++U2IBZk4FvHDTgAKaMJ+qUYNMJDe6nVLgKxp7hXdPbEpna9612
WnU3plRVX7ttOnAvYgSZY7hP6my3lBU4MBuTb+MsJIKHlO7XYOGcIejUbObyfeqpQdzZRJeqwO/T
PI8mxh/lsEP6IGFoAFk8m7SkI1bmbtlmxNfMvmNyZ9hlmI55ZoUC18K0qauU5E0nh/GS8jJIQSS2
jM9oJVirndR1/8QAS5Dvp5qLXIn2mwS655ffpSPtJajJE/+kjudaN7OoE2JClLL+ddbEuNG4QMka
Oab8yV9c7sgWDnAmYTJvn3QOSvopr6g2PzE9bVyUnia7Nbad2NEwwbQ+Sl411624LahiUxxc8xgO
q+3X6aM9mnDIbB73jUU2TARVYmllBNo413SaKH09GL3Vw95Dr9oES9PH672RxTrwtRrN97cUhDrq
71wTDoRS3USeM1F4qovAj+Ml1IBgHqx1oadX090biki/02olz0Y95FuFGYfAXrpb00a9cEq2eNNU
/ofriaTPrY+HyPeWiKOdi5G8LN84o11WdIPOKpCNM5emZmPuQs0RPhXZLlZ30t2PvJsZk7zlQ6sp
1PXi5dGrRz3ISiR0jiAKwpv1m3kkx99avbfsxGebgXi6pPY2d7VfQ706zNaNRxDY7Q+NHYypWDqV
b1c7Y+oxLuTcTFCvT3S2WuE4ufG5ca3nqiNWltniQOk5ll2HGxL9TugSNbEqbyFuguqR1hBLyR1x
NA7TVgULUhqGRDrM+3TDUWW7NoP/uXiSnJtB0e9qc7vm92e9rA6bLHCjlzUhvzfiUYTyJlBGWcaY
T0XePKpIT6R4F5ZFrVRrcCOk8sYIcszBTb2YUd8VC+b2ihVRZqhAXb3Ka5Z12XvDCAQ5qenLc9PK
9sUZneqSLslr1XI49JbmzUehpb7ZdyYNFnLB+7tpcrg7VxF7okzRI12K/NoYxDLz6obYuE/DIdDO
yK6N+QHRYDyuNaNIjj/ZTikHWnA8bxyjPHnD9Ojc8Yu582CvDXHk8qDpeh21hLuCXtceEMe6YKo5
X1QkMeLYYh0oPJ2EqZrrIBuWKQCX+CRLprm9mLbKWu+oCu9Ms0gWaKlxG3T0XF+6zbawyatL/NQM
vYrvNe+9rZxn+azfLfBNM9OeCBgUG3yvByjBpwGe6U7mmOioklzHjas4OrZ94jIgWDmRcwXSw4TU
Ir/DJH9ofSTPtFO7RG/yx6p04QPTmJyYyyExykhDHTzUWf5u2xXZjzbZIwOiaNFcWx79XKDwGUP9
xqx0+jKzGhFNwcI2Rfau4ZU/kbz4ZQkzfZpL85Miii5QPYhN/56zXCa937ldEmGS39JzYx4W4dBt
XbM76fFTZ0xzpOP13vf2uO6a3Br++F78YxQpipSslrCtGAySp38rGCAfpt4RV1yJiHBrStmlLLT7
wLEJrT45UH05b0l4QSF0mDDSu7P+sDLdgZW4K9y2Ns50CujbEvmlQ+TBDp25kZvOHzEb1QC382xr
JUpH8sU96iPuVU6iGBuKY0+vjmO0iOUlgWZSWJsel/LNzhg4K3v5EjOXZku6XABy+49FmDNh7ZI3
YawMrkVab/m1ulHcYywZZwJjq8i/vAoeI+NYZl7mgEMH5CbvqT8FnrCfGRv9lFrHoWKeBSJjrkJv
WS/3irZDs3ivmu3NbPjYCPHgMIrQLfFZF6a3sy2mGIuzR/3QCBvbv4jRp7us07g+/C2kee6k/1sM
WFWIvqyYZyjNqRLZveQDQyXDyPa+oUVGRyZXV6je2nGp3AfT57fem6I8LLVlXpc0fqzM8TvPnwmL
3qBN8Lnw7RCZ7aTr5B8tms+XXHswk0bbV2rBQGNV315XhkuTXHoq9D6asX4vVBUtGbX27cS4vdW9
EPxH/HvMh20Gxf2lc0zmkctTJwSylvCORtddU3OtSUST5PWKX1yEQ9Gkf3WV0wvgIdvYvh9NGOE3
otC2WTwdlxJerS8tfwd+iRO6W9/y2QHBo1fL0QBQj5yZxFGfi4/Zbj7yzlCktwvb3tApVG10ez7P
HYGXdvS37oRLpvfMpNoo07k4XEqqYZ5uppvdXKd8FYk4QD3IQq2pDiuCFNeQkbvW+O3nDXpvlfow
gPOrU+YI1F73Wqv0qLoiBDr4ZXH4K0hLbVQvf/eOsRsTamqo6RyZ98j0Fity6Wb+lnjtzkoaXITq
0dfrU2/Im5cBWRWEM+EUWJm65nXjnnq9L+wNFhNOPqMcuNCVYSKzo11h1Ksl43/MsqHXIWHIun5N
hQKQbMePXTlVUb1o27W3j2oo/uSjeS3q9sQVxyAAQ9FxrrnjRpc89WWK/g/diOvx/G3M1OvUyNkR
HBnnl1XgHBrTNAtiPA3EaAG05nntcb02qV8tJ3NLRJB4RuJNT/6QWIdxMtDGDYXd0WiB4tI66siw
Ne2zOyjjSi2teWe0rnGQQPqdlsBQjkMp/NQtqtp6eEhXBjr3Po+TeU9m+qmNF0ZfqEIRGYCXNL7d
Cx5uU1lw48Eg4he8sHJirtWwxayj81Q6xZvguB9A2672ghuIJm22cq5zLqunvbbnrrUpmmcHY1cp
tcBIaTv3ZIyGmg4H5pfjze4siky4Sj8MQ0k+VFL9YBVNQCqsPctKiHOZt32QFtMjAeDdyiicu0TR
hXox2DskHHEcelnspn4+Kau7UnD7xtZ20iU9MGbHWSkrdQqVasPdF7XiIZjs6lFZk/VAGMYJePvH
QBTxOSeDRG3HnssJo0mUISoWdmkLqXluvhGnmTXkygj0WgT2KrQwc7oDTY1nymhRgZKLvlqHWpVv
7ET41ebQqurXppxw+A4Tqk3NOXuzxLH4odrDIXvuKnOIsMo4fybbyi65L/Mz00n/kjAOPdKnYZGL
5UwYxqNj/7gW57isrf4SE58CnCdVWMmMk7vXi0eD03EwLUUc4sv1QzYdEhGMzM6VoHf4f6MJarnT
7+4V0//3aEKYZ9/1oLL/GkW4/41/RhGAuGL/J2lA7oY+JtP6zyiCbfyH5xmUoEHzZmTyjwalfxXC
QnAFI2VZuLVIMVi0sv1nFIGqWLqYPBqrBOVOAKHs/0kU4b9XUnkggFz/3pRGAsGnNcr8t1ZRv9aS
AQ3AxFExJTT2uyrMvcr/H/UO/uu7CAsLnAFwRuj/FnACC7rSdc13EYW9nBOOxKBcu/8facYw//2n
oY6Pwjff5v2hIk38e7dcOaaZZU50ZhSDAjNCnmExQrysgqHPIHo0Bs8GRS06lF/b9IKkQTAMfXtU
hLvc3tiocZAvcpk401Q6JdUXbhOmRZBOt4FuJN3MmZJr9xRhzs0Y7d+j8ferIVSJ2TEHoPRwhfbr
Og87w1thSiNGGcuAJ43LAS9l7BscGqRSnzL89i3334b6RUvLWYzuV7vHGH+Q3OvDCDsGB7BrRFh/
rN8QbXuxt2dl7DxI8/fdQnYLU6wiv8XII4RV2VZPk2c5Tw4Z5uym1zPmF4yd9wKIvHgdRyzsUTLL
+gqzQZVbRZBNblEA537XqphZ/zTcj8EMA5ASOt8REyiB0RFhDj/M44Ig9CainMSw201G47m7p24q
fpOTgqHtmDFyQlMQComy0o/z3VC5XUm8I5PjSXOo82K393xJ6dGSHLDArYpYa2XbX3btYJl3mRjI
N9nZzanLV7vd4y9eHuJMZ15ldBPJ69JfMLJ6Jh0Omy6R7ReIX/+rb/z5VYqu+TtW2KL4E+DACdO0
X5k+OL8xQFh/YVI68lPz4hVhs5xHIzKkboo9SfXubnlkNrenHmuaIiWmJt83JuyNJ0xajHzxxMFU
SFrRtyc9p4OGjPpMWhF+w2D+Up0GpaA2Z2p+lEm4OLIN6ix2ut8itC/wmXMKswYfl6FO0eyhc+Mx
2zIKguliJbkClVwkxvQh6DECw+MUstm3DcdB9IHx/L/L8z+XZz7u/6/1+fJV/re1+R//+78W5/8w
aR2+8wpsx7K5zZDD+mdOTGMJNm2egnsD4R1KcAdn/mt1NqGZ8g+roWs7xDUFf+tfQTFWZ/ADVCf6
goWIr/s/KusW7j05+F8ijgTNeGU8JlRm2pjt/r2IVhga7UVFv7X7WXf2dY7BMiSgnymKGXllHTIB
LRFRVvmrCGjqN6ZQI+vIMdPXBh9/YduMT0x9/g97Z7Ibt7Ju6Vcp3HHxgGSwLeBOmH2mUn1nTQhJ
ttl3wSZIPn199LnAsWXDwq5xTfZkC45kF83/r/Ut00Uc27kpBR+07N/jxqxaKAikI/sICvtDm5tZ
ezDTXmAna5x8PFhexG7bmPU43GL5L/tHnPYt+x8BDmlPQmVF/4n2of/cuOQrxchuk1LdeY1hZ189
NS79PDG6sbPWy6JYLEJZclUI2tlrerQq+UqyHIdD6UjpH9KJLEjcXzLZkIhmsAfi3ODeJPE8xsFY
znm6bu3YCO91V/ly1+OVXyeTdt8p/73yaRxRqF4Lmd2ElnYhBfhcJtUcnYuHE9XbFex7zXilk+LT
nr3Kx+Ojy5celV90GNFZEzDnZDESFPfBSuInq+n849z4LTEu9oj6m/nZK9hR9jSi51owgZSRCzAg
RtP4aFVtSD1ZIPLd5nXdRSflZ80Rv1HcPloY5Oad08btak7GQT3OmZw5AHMFsjxkYyWQKrnhBa58
t90ShDQectbkKigNTj+tic5nxU7TuIdR5y/6j4GeHPtpLzxQmSYWImws41YU7A5XBsVbD2hXFY9v
aOuScVsRBUNHEK1udA2gIKR/Gvntm9ka4aUI09m9kWoG74DfPM+hgk3mFxOT+it1AnnDImgFxOSc
VWg7a3gy5IUlXuPc+trwQM2cMkRiiG95a8TzLkUK3VJ1HtH9UnZhF/RujT1lQCsmOmeHKH3sz3U6
Um2hWDg8J47nUVaidLvL4lzmLyk+t2kXNkbIDqSTtbWZOoWRKC5S74p1T0+BZ4BXc78lPanp3wi8
csa7DLG2OkAA9uVlPhY6RrcBzYxJBZaiAwE4dCNEw+qI9iQT+xadSD2zhqSZTht+TMx3xw1dEms1
rGPpBu1FET/VnT27X1x90pPrQnJE+pZoWgpdhkxCOQcDFiVUea3n0753gq7xrIp2rIjO/QySUW51
yUe5mUrTTzdZxUH9DTtHHx3AyjTuXT12MnkQUdvqtOjTJG+wnc1Vq1hAmq69bnU/yS87L3dBzGCC
yo19aEi6IO6CWw7spDd8CAHCTSNP4/QpCtekw6iqE3A7b5fZg9yZCtW5R1F31bTiHNsDndsM5sgd
YD33BQBbdApTw9xGyAFfstJpVyRTZm+0/iiDsD+K0ED2COOWajS/zCc/Ky73WpYVu9QPYUfpoH3a
YMr6qkSyWtNQVON8QgwEUQzeSnYPxRYaZLowguCq9I9T34MC0K1073SzcyzTivM6OfYpqMVLzO73
uTS82yqbIzRTkAqLKkLukvU+qrVB8T1I4M9XRT2Key83ARMmbBV2OjPhUXksm0EfpgqWyjBtI2N0
HnRbzjd+PaEo1DqC0yc5oEGUzhqBorbrIJiMKwQJwxPneMSfaOXBRic+k+lWzXJpCNJaALjknXS2
jjGErancpZk37Od6qr6YOCFWg5lwIh6sGhSZx/7QSkwMMCKko9FxEutq6pi62WoHNKLauR/aa6OL
uV+4LrdRycmPKCqcTWEGf2OUjrcyTWu8d+26h9XX9adRLiFdVGcDzF80tIfpPI3a+GYPmqJH1sjb
rh2TvaYnnDstQ6cDZY5IBBCXaZZmnKzEQ9sTq/g5YuO70ipAkqHuyC3IxxCUWXOHaCLcOmwPA+U5
0W62seVFeZ9eJkhrCe2S8jbR6uSAl3j6UqBgQFkqNO2+iTn32r7cJqPqnyPP7W+ajhJUDzWQmsOU
c0fUzsysmMM20TBeQcU71IrhABbtNZoHFHwGf7y88ojS54I/8UwA3k6brNGkmNuibqcVwZjZRvOF
v49NRx360TXPI/3aZzM1nZPlDTXA0KQ+dmF+GkzZrmen65Yly95Usi/3VktJorEHde6dSBxRe4fn
qIrDndBscz/WlXydwkFujFY0B+oSoN5MQF/+3L25PEJcKKZ526hhWxR5fJFFabk3nEmcSLP3vuS6
UyOFJl9uS0hPUoCm7aqVD9/puqZefa8c0/piJslIo9gjoqsjJveAZ05cE4NVrbQo9PSDh/LToCGm
ykcrt28oa7Eiarp5q+GyWmstPSFHJxBQM4v8ZnD1u0Ha7l4UqfMiaUOu8F+KbUKJipad8I7KKsWT
P7n2OjU5HkT2+K7lPVMLWDHkiVoXpuEKzCgcGCzE4ArDVNzpGRpLkzbtUo6GKtPx5dJ3lDi3Wyoa
kii/TYOGixeo1rChelQZwXwi35dVR/Lcsopbul3GK8yAudxCpHNvAIXRXsvG9Du4ctFe9ASZgmvi
JRB9YkDQrXoUBHI7qdpAPr0D6EMJ2gocj2Uneu49CCjRdSJVDxQMhRf6bvoKWkqOUoBJiwY9kvJc
wppfTGquG9KZFF4aC3154DLW73TTMFt0Sqp3wn41ZOAOLz1Ha4tvHNed8NV0gGLBfwQS9dIRuXZo
ZoyFRlP62zGvII0U3UvekM/m+irdp62dXHsIBsH5xfl9ZiOX22nJLPSt7grUSf5AuRfzCoGM4Huq
207jKZTEx1O+gQwlIb46AX3waWt37byn04acTgzRSrk1hj83ywNraJGKYtaSByPph4OmTcnFHNvF
IwdMRNAEgFTvCpgvWrMKd8aYwGwMy9Ldwjl+KG3HDxJLc48CqMBKghA8a26UvtZNIR40lNjapuuI
KJEZkj8a1Blan3r2+PT96alt/WpPylGxHdVsf0unCQWqmWi7aHZfVVizi4tc44Y8Nv+Ik6q7dfuK
aYN/kNcG1Fl/8NMk1gLLwyHUV5gw28y5q1vPWwPiRC1pT5r3bo6oFvxOuQ+NXTzTSOzuSvY1Edan
1L1pzUHQEmPS0rXF2kn0aL7N8Vh3pxoZtb8eI2neKSIjGxadvEx3sA/FuW/m+GUc/TujiL3rmt3v
Fs2DH5ANQdcm1UinGIc2rAEh1HkTiJJkSkc6xcs4WAjhU8fc09muzwJe38q1m2SHtYyk2nhAgw2D
rb/3Eme8SIhzXcXaDBDV0Ozh4KU9vXy7cVgw5jfNj22qB1SBafqWzx1psCs3HHzSLkk1oe1oVtRo
S0qQ075rEw9NXO6LG2f29OdeNMD8UAFAlkYH6Dwpr7He50JvH1gZh3LVjTPkpKnPLuMSbRwFAQMu
Wmrcx5Nnnm1NRY9FFaZvmZyg3kZ9NT4Mpt7sXZjDLOUF8O9y0szzFOXtOXZGneCMIjxm/BP+yoJo
djEXs3NfGl1zgiRMqCS2CAuxO6GY7ICn+AE5UnS22mRE4CC07g4JnLnr0Ftgb57prqzYa4Qt3Kwh
aeBNV5b6hrbXu+WXPkktJAetChHvrLBXGeab1zSdfZZNKyc4BaDtnxoSQM2rtDcGzwON6s1APnWh
+nujqEAYAQcPzcASnmiX0CsqwWxTGMXHQ5qlw9HHrTSuKK1qeJgGRFH4iwRogyKvR+NoRQpIhjv4
GW4BdH7RHgUWZMWQmr5m5Gjs2yTcSzranmhYkDkXrNK2eeK66k2kUPHImi+KYgG6a/Zr9aEQqrnQ
lDadVG+/ZWE2nqfZ9m9aGpunIqPjWyBJgeqhSCfBXBPg3xnp++bsKQwtWtt1eoqX/CD0ivW+Q0xy
IAzUOdh28QWF2k1vDs06t1j03QmLDq0S7LGoycYs13aWHfkHig/xVz5QcRcxda8s8o+/dGqMH4zG
z46+MsIdaRvOmcmUooiGGWWrCT15bZ0mP43hIF712nK7S0Wd6H1sHRd9s0Q+z1FpVMZhmDgOro3c
keklu3jnxabAOR/VYBTaysKu1lwZXZ/mTwXaRly74H5W1IS8fI/zZ2gOcR7yy8oaEV8zKBd5E+TU
jbBgMW+tIun1A3KeEa2Sb9kHVUfcD42mqLeaC6OWUOSnIV3l2GR1Nna4cPf05mqx8aCt9py9Yl5h
Wn9ef+hTdhlHc7RVezV5UzO+oo8IwUD3ffieOBLlAfZJNQWtYOlBP+0W3kUPdSJ+JX3T0s64hNzi
RkPI/YAENuoQ6PdQ8HybnuZx9imQBsQUjDFRbEnoIqetsd/YoEbdmzwMDXoxiHMj6uy5G56tQdb2
uiVtYl4Vc6LsjcZFfRscm7Kbx9GP3jKsMHjrw9yG+yzNPWs9axpPW3NjC/Eyty8wTAc7lt6aeGAb
AwQnloap32tp/2gnbX4MqWdtxNSHWyhoOh7iKsF0RUquGabyXZ+7+KUf8H66oO2etA4bXT0b5S5E
/LOD8ceC6dKFDJqlHBfExQj/hTInadJC5HsLHu4JMx8WeN15ziVaxVWsu8UxRgxzBL45bmzQ/Dj/
IUqi8KI2VjbVG5jOAqIE24L3IhmcJjARzm+KqSBoN6tyudds2X2d8rk66soO32oqKMyBiMr8NSlC
1nYyapJqqazgdS6Bss0bnPfWJsWFs9P0edo61EG0QI8qpMuR2d0UxBeeJiMC0K355vWkl/NGVTOq
4ah7dKsJlmNO+VQPM3kaKtis3Uzn1pvwe0VZCiMDKKP37CeEFsym3r2JSutPuS7j7Wji6ywyz/yq
1Z08gTbRbyP0HDQzGzQI4eSmeAtZbQDf9nkKYxMdnGkJzu988FuQ6NyUWfe4w+GNmCQn61GEJ2VN
pOFCD0OqKNpug+XRv+g6pIGhHdp31RRlD10UZYey5YasC/Y0BztsJlTrC3dtatJ1ThjyCTOnInrY
WETHPySNXb2ph6Q767lHRFIYNvWXlKyCjCB5Opb+ld7mZXfsNA1wpmba0XiEXF+7V3UT+/YO2AnV
5cDNUS9d/f+K4/80hP5acNxEU9390g3iz/9dcBTOv+j1eAbZdLDCALHR2Pl3wdG0/uXQ7kGYIMiR
Jz/hP2AqAlIpQC6qR6qRJn/1n26QafzLp99BaA+b1h+Fyn/SDfo1Sck1Lf4N+jOWRblT0JH60Kfx
tKnibXDYlHoWYAUkfVV+5DUJUmz1Vo7UMbn/qRJ7/e9K5v8q++K6wpTS/vd/fejY/HtEn8YYowrq
rB84WDVbNmoqJIpm+COh3+yKMPl3W/J9/D/Rt+oPQ/zAwP2nhvo/VwVT10YdSkTwx2w5NBodkAoS
Kep1eiBJOTfXzvfwmOyT4GoMvnGlQe+8y+BIGsDh75f3AVH3Y2wP+TLPzPY4BC19vJ9DUqbcqJH8
hxHhh+9xe8WyGMROfarRVEWRtrb0ywJOZjF9/6fjemA/eIloubngGT+GziUwN2JANAiigM5mYbXT
pHGJrOzkiI0tMDKn9Y2Z2zvPefn7yMsr8svN9gCvGSRfWg7nHuPjze48rYomdg+ryqpCNt74HehP
b/JhuK8EsbooQO1PHvBvby1DwrE1ucWm4QFb+/UeJ/Soigjf0qqtp7d2HIejm3od0GPteqCiK2l8
3rYFp5W/X+kfhqVrS3HeIwvZ+NE6+PnR6uPQsB3B6VoRyAWulY1tBkBig+z0QNFmLfyjpVzt/e+j
/vbBLOg6jEnobFiff3uwjeFpTYapa5VrqDLQVnX505R7CJj/Ps6CaPzwHHmBTMd0gBryKD9MBU7E
3q+F1r4KiTNB9sWqCI5VL0/4Vj+5kUxsH4aydUPYju4iW2NOXHog76+3CQbT//4v43870UA4I0k8
0AG6IJkvR1SGgL7/fj2/37dlEF9fDgn6Mg38OkgNKbyC0ZgCwkswNLvhqlVggf8+yB+vxCaeSwCm
FKRJ/TpIMRYp5i2CM2RchVttGOtgnBElpXq8/ucjWRY2TLpNRHUZH0aKsLOZfOO8BjEsJtCuXZVT
OtA+uaA/3TVaXAvW0uQ9WBaenx8N5XKin2o8XgDDqEzKuyavPxkCvcLvjx9BGd+uzqMRH2+ahlqJ
UjxPZmgRg2ahMKHqNtV+kNXdrBeoreinrCc8FWuh+VClSB9ZmWWv35qSA/dq7GzgQ8CMPvlhf/hd
fGTcXo95hQDeD7d4THCJ6+gqVxnYk+UYHaptUXnh7T9+kjBZeS9NF/2uo3+YvfCw0wuI6NvMJD6Y
2ApbaG4W1be/D/P7Kkh3gH0CyztqE4rlH8YBamBQeEAkj3niTfrwbaIuvdf93EYvhdTU1Ctko5Xz
xS4iTG0VoS8Bu9X2mNh6dtGg89xbaP4OjQWg2u3F964XQNwWFvis9/rXv//c5eb+Ov3YwkTw6vMt
kbAnPrx4nIat3Ldc7sp0l49f3fAyX5k3k3j4+zA/1t/fxqHfjjKF+FQ+219fcMMHyZCNIlvZg3PE
aqi2CvTXJdTrFMcaxHQwaS12rmAyR+UEYpT7HrXbRkK22k1aVjkbPW8+mXt/X1nYGlJSWTZ9GEOW
pvTPXx21b1Onc8IaqkUwm6boGtPRa9bte/tANUfbl42hfbKI2n+44YIuD58ge0xQp7+O6WgFuox0
oZxb7qZSnA+R7h3DqvskNvPjVwUHiTWaKZKVE537xw1Ramim0Rc82BobyJUfi3DdK7P9ZJSPq9fH
UZZf8dOSgjwdjnwJgRDFpbmOca2vcGU7dKhEs8kL2X/yxD7evY/jLf//p/FienYRTAHCc+TZMk5z
82j803nixxCCj8G12e0TU/XrEE6l97LzGQJmqUMgUOFBTEJb+8kHsbxbP38QDGNZOsIG9GAmrNsP
756ZYVhNS2pnth2pi1Zozi4P6/HLgE3lkq55+9rSudwmcxOMxXjdGsxac9XPnwV4fpwAfvwOgz7i
8h2I3y53zCejbDmtrxCLEXlny8ALe+YlejudqQ8bzMWfvDM/JvTfLp2NCLOkr5v6xwnfs5WwdYD5
K8slccCqCwTaPUl7oSPyAHVpehe2ECARUyIiA+ZJK8zcjll8nRmECiDZnstmT+8DDVxz3zXh5d8f
zR/eMXyRHvM3xzPbR1nyyztmzxZnI/xMNJpU+655IgPx1rIU0uR3PnkNPhtr+b5+ep8bEJIQ1JkW
J4xRky6+wjfc0m/45JKWd/a3O/7TJX1YYnWH0rSa2bkr2rIX1AuP+H9WyrGuJj+5BZKIho8QBFdW
+frvN/MP0xBVsuXkzF6NvfuHkWegmQBSsKvbjkb8m3SykzTpPPx9FOO3r4llxfR1iLnucpkfU0xZ
HPUuwstONymmtV4U+4ljH+0bfUU/aEs2xEOF7pKe+hH//w7WxCcT028HULbupqM7uum7Ppj5j+HI
kbbEk3gWWK4o+up21iUBAZAiifshv+DKkN293pskKwoU0eHh75f/21v0YewPb2xXDb6etQPGcvGu
QBuagNyIPPnkXTXMj2/Rh2E+vKxGrWDjUEZYNWrauG4PPy157SixBI5ZH50i2mTDdGjy/iBcjXzD
EpOs0Q67v1/sbxPW8iuQgnk26evC/njAyNym1ZOWR91ltJ3i4YhoZKMZ6Z3Iww3YjX88QTLeMg+g
NWOuRIj26yfq4X/LgB/KFVE+AVPGDq8T7rWtdOyFjPb/cpMR1XJ1PrUrDlK/DgdYe2jbiGfZKNrx
dXKM7eGm9ZNjCfbSSP1z7WBLM2b3gjq5GdR0poJJfjZHf9wZLW+za+k6/3VdiyLnr78iS1zVqw4X
0RyXVn/ftSZz1AxP+UrDdSofS9Gr+i63RAWvIB9q+/bvD/m3aYODsEetjeId53DL/bAtLdtRm7uO
TWE2qwvuchQMTvzy9zH+8CIt6Qy27VLQoBz44RqrFGuxOepyhYv1i233qJTja6/zbx29eu7C6ZON
3x8v6afhlq/rp6meWEc8dREe31RL+mBGuTYO/d3fL2n5An+Z55fb9tMYH27b6FkxxYZZLisrRFol
16p0N0PI18ic8MkFkS7y27TLwViweaH0Jai6ffw2wOl5MblDGqqhRqe9R/F+bYOBk9/72ZlyEKga
Ng0AMVkImyKs7tCHoQSGLo3Cqp5DQhED0lhs2jVLMqUXETn7FJMgkl8mEB3cY01/imjRDq89oXXu
eJkrQ3sGLuqeBIE0eKraJgSl2FnVlao4TQTkH4MqmdIUsyrpg/0+k40kLRzP9rfSS8yrUB9k9uAb
GIOZNnpIdXBU3TT1Nq2ruQ90RoobZcbKu0jIL/H2k/KBUvpJW+1a1VY3Uq/EyjBaLNPOPIyPujIH
tiSzN11ZkNwOI5lM2ATN8HvCwvoc5VF9NivDvUxRHJHk2tV7K8u+23Y7W4c2G/FF14NhQJ4lTq3B
3OqgTZCWnm2mPIqc3WRyRFyV7OebXVgKTkiw2V5zxPVbEo3NY0ntF+CirccUP6G/PUNKM+HXh4CH
AX95ge3VszwOXSKusy7d5mYXn2gNhcfGyIZtnlm4uxrpPOlaNsu9PRn6hW6U1o0/FgJj3HznYNq5
bKg7HxAxtjhzEW+hoNiGUBbAKrRwoUJonxu1ALP3tJAr9dba+URGZF+p7dBb3boAgnslh8687rCP
9ZvCLsS254mujYmM6LsoLM0HuxvR0FhzQnNvxJVRHAavnE9GVhNl1JgFN67YdPSPCF6UQE5Eq8fX
CmecstJuNZcIZjwdjnKduc8O0IbvUu/EZhrk2WgjkvVq4kP1qbkuRpCcvJmwFvPxu+dgOyetGuWH
HpdaGDTFjmY81DmlBTNBpl/rAonDyqGjl5GEt9YS5WwWV3dLNyoSkOnN7NpwNf2G50W8QZLoxtlv
5jdbx7Wo89AQXkQ599kqHdp07KiFX34XAwRqPfWuq6WuVGkkHKZYQVVl4S5udOspa+c3VyTOFyQ7
OL5bhVOtXH5gkiHIqhzcSJU7GysnQvpWm99rYWHCzFRMhGOWbOAzBD0IFS3PHtIxynGEkQowaJCQ
eus2jL/5U+uVdPom7Xm0q6up4hkzMeHrnXBLC1mt1DxBoK9hU/BHmCPJpT/KZcHXUGZBFCRAM6x7
E9AqbuYZyNJqxqANyF43tqkxXDmsdKvWmYy9KpZUVQXKu9nMuX6fo8VogTzSLYAVQtkLTxm4ieSl
bNm8EDrXkz/dvAsCMjdNktdn3zDmI1un7CrnC/uqRkwUK+HE1jGUL+iWTxTmDLXyuzLyn91xAntf
XOXd/FDYz3WI58JQDxWvR3kDrXCsNp7ClVHmwOHi1ievDgpmdqc0GjaBbjTmXa9/t4BOrml+g/bw
11i0v8ym+RppvGajocsADo6+5tETGUVp69Smbf7QEim+Nki63FAjj7Njx9TWDKCceq3Z9ppjvhOd
5GyTpvUPuDkNF6cI4sXMOC9K3MVCiY4wDyKfDBHQwm1uH8s42qqJQLmu5QMC30qflBzCIbe7CNnj
PKyEgWrC66rHaMjrtYMeC00O+jyVSgTrLViGHIHFrOadFcd7krg35Qwcr7ACS/dfbFSAU5qvOxaI
fE62xPoAEe2fRujHepowHP1QI4dJAtCi4pCybw1n01n1xhn7fU3clhjBBlekvaqAlvyahSAYqkp1
+6F2BMQbY1wDfH9mHoP6kuvDEUYcAMqanGJ9/u5Ad7CSul7wg484QQYQMkwLEZltAdySsd4aFNne
DF0pNgHmlcZ7cbSkNZ/hVDkgpFOhMDzNHJwGJCvvbdq8Iza7mfWcqLHUWeyvKJkgOnThZtBSQxK1
6t2JiCfd2laMGmbWqsBDXbTtZdjcjlk387xFnQd4/vVrc5Gu0FPG6z6D+Bmm8KvX4tInT8Z5JDo4
30MzOy+oii7WHkvbek7xM9Ye5NAI0rAjynHjtmIfTXNzDYenuW00cL++PzK9lpoC/dWMDe8T/hXj
YIMdKI5yGq0bwthgaxGeReaY32COdVkf5jx86soKJbCHLmRTlI0aj8g9yp0/RLtw5PMOidb7bhUL
miqdkim+LzvYyeh0xp1GMuhF5OShs5vbwj11ZRZr68lDEZK0hQVQe6HppdGF51XaWkp6eS317him
m1pwcLNhvLf9+KQPo1MfaSjAyBhU+A5mYiREgiRYxK32dS6KmhN7ka1VVl8mopp2bGvXGtl1nBdA
D0xHOG1BLutNB2nBTOAwklu86ut23CcuMgHYUqFN+a/H2+qw93hK4VpaaJaRI9+2kRDfpLFA92tF
tLDrbkDlnoUenymR7NoQqQGIfySLYXOZDJdJS0kP4xn2+7g65DlBkStF3YUMUae5RbPcH/NYol/T
RQIVT3npsxfFU35s43EyAstGCYh+Iw0keR85HzSfKIoBUx6kfUgjIR/9MbOPJH7CoUAb30AHL3P/
NEb2vGqoUBDokupAdlt8SOVEJYc6qUOi6byPVTTfe0NPxk1eN93DLBUatUIy2qolKGDjR0iGwqiH
MaqM90gX2K2rGa1UZdTPzFSvFKFriuadBVNp9KebyES1PMMPusw1AoLI+0F/v2rDSVxqIifF14gW
CWoEjyJfL+CLYExxkwUkeWYcG7XqPLqTvq5skT5omaxUUMAU3udLkiChhApLH6LvZG82LqJzGfnR
ZTo33ksja7UDZjL7LCn2SOgDIImWdh261vWQ+Ci+YLY8+Wg40tR5bjG3r0VOEA1w7PGiM7WDXTd3
YIiql8S1QRthXt7Wjma43L3FMpYodVk4xXQdQ+KDIuA/ibRrzrWr7XHbKbjFSDh3bg1qnr+Kroyx
qpbwY4i1GP9wlYNgBuYw11uMMg8kDNHtaFStr6fGT88dEY9BGkXRc2RWbFAWVCKCoIYwpTJOoXPM
X6xpuiwB9aKtj8Q+9uqVJiJEfB4HlOtOed0FArX0vZgE3sPSVwjNwxGnTLhzh+pk2F1zW8VRssSx
tusutrJ90cfxRempQxfrgtgSL4KJWnyRaX9QZS7jTZOhv/Huy7psr/zQfSJmmbDbksREuyY1eRxx
T0uKkxr5LsVzNHNXTnk7ZLua9WHFnBZeojB099Y8XGHov/MyGzHl1LM/BIkHWqV0ilthDEMSZHxL
AVnzLulquXWbNmZOmoqmH62pkieQGe0zOfC3oHNvRDg+aZPYKTfvon2eM+Xk3cYmWhN3JVnqr5ma
xbAJpRAkZ+lGei0SFpsuPMjZGq6TDicP4GYt9BeDvnxTcdk8daEnb2s2vldNC0dUtXN938/1Ca9B
IdeVqm8BLQ9rs8NsknXuuqrq7Psc69iF5PhcIzgjnAdHJoJP6zG2CdyzdfPV7ZNvIP/Gi9gcI9Jg
gHkepdsjRzXVzhi5CPJ49S2eqUchkPnKrAcrMi6oVrDRxBjlp8iu7KuIzPidbWc96mG24+2UXEa6
ftFJc+PP5Hz5bqvuEMg2mJjHJXqoRrVVJa9LVKUz1O536ToUC7o6uip67+gksMc8Z8vhdOXQy7b6
CrdEyn4gb0R1oQxR7ocKDIlDMsjeMbCexZ5HBq+GHSVQTANrDVQl3+Oqip3rafSDITObM1KsnFZO
1qSBDe5v52ecbxWJl9XKpPU7nAT4bBTNMtw5owOiwYA9lFYUfPUJnWiAmRWjkOimiOAj5nrkd5Ch
bGWurCZWL3BFfYCo0ZtjAnrowwiYdNzeot57KZsp3gw6HoOLRuLYZw4hetcM4+wge6M/NzWbrLjr
xitfltBn7Hqstki2CWft8euvk0yPaJBRLwxI5xo2teEAIqENhNujWbmjlFji5rD8bopYO0hotBuC
dVOLZRMa/iYVzKqFLylMgQPcmFlBeM3cpRsjad/KiYYn4VMALUOI4Yod1ZQ0TOKAguttLnskfW6U
rWlkJKANsvGxXIIlrEoDSJ59r8xe3qTOEsQrlJ9fJQnL5L5jGo1B5yj2oQaIPMQuqqmiNR9O+Tor
32+OnJrD6DTMZl1ejKU5zRUbewGoIQPGcUtmCBINjphoiXsDxTccta7I9r5CYIvvCIwQGnzWzO6M
Rp60hVU4+t2adBV+22T4mXMrqd6ILR2XgQi0SfcP4yhy81gTS6Nf45wtcajEZav2KLA93LxppxGN
hVqvzycxPSXEOlrAKRQ/INWAzNC/gXTUeW6QdeRrBZGji/DJrIoh2elWrJqdEf+A8fdu/do4IQTU
NMvwKVlkoj5M7eDmGzVO0wP1/Uzsmnryv0Um0VPrwXLriyEV8bXb5t2dj8rwS2/aYbmJ5ikeL+p0
UEf+0tBeVORF+J9i6T3GxTwg2q/yUbwlZJ1cc+yomJVh74grNiSueox7s9yEERChIEyIgX0ctKgM
r2Is4ECi6tFNLjACOdFlJSbdBpwRgVbSCaZnSeou6io29qNUt6qs5oNGjg/XIr/JLsMDaKO0wkrA
QSug9y3FsSDV1n/ClNb3J8rRebnS0FXussz2dwn7sW4/zgm2Oo1zlFnbUbZh8Q4d3kb/ckI6fKYH
/6oMIpWXhIewbEwSebUlsYOZLXtXMpIPiaHii1pOOUcu/Jmq7eGf2OQpjw9YrG017DBxaf5dkshj
4lQcxFNmlXlVO+GKlWTLwlcP8SW+hQC8TxI1d5JQk/Do4KO94GgeHVlNh3VkcYrVd4Z+Q1j4jOKf
jNtNIYVb7ON5DZIyShQHNq011mTTgTK2ex3XTgJudZo9sLidsRng1paL1/4yT8KTSOxNrU8nIZ8s
92WaQW9JI9mGYqqIy5Miv5HSdMI9xg3Vr2a4ovYlALPqpi7ttTtfM2D1rEyj3sLNWHJvCLeYDY5a
5zl8kt5ac2pipU5T24frOLWp0KWy2QKweaPgoa3UMC3BObK8qNvkIm707txxqnO8oNa4S47qAEOF
EpjV2GG4T/TdMM76t5auQR8k9hxiFBeevM85C9gZH95EQ2qQp//L3pn01o2kWfuvNGrP7AjOBPrr
Be+kq8nW6GFDyLLMmQzOw6/vh7KzWvfKJbXxbXrRQCGBrLQV4hTD+57zHAhzxrWhy+p+0Ks7dbaA
Ts8xZWSsloqfTo59wnlba81z3WgVEPCSkEViNzZkPV7aVRIWTOd4gbaKpB+5zUQafIht2Al63EVr
TuyAldjsRdo3nXBhuxjxfrVgGJlkixkwNyAzMIHo2eVm6Aub2T2DuNjHKzGwO+QOOUYmwZOZ+d7y
ZsjjMZ4L1Osq9pjgQgJ+IMJGV5MAlb/F6RW1F7mlnUa6/tWbp/HRCTOSwXUNk1U4GC7uoqLlcOMU
NvE0+KFOisUzWVOPJ1w2jdt6q41ZtAE8GK97jxTuUmRTcwl6LaCgYwQIfiLBL8zGLdt0lWPeknt7
BmY0IiK+UF9GLKHY4Qa2cCYa+E0Z8sbDhJOTX3XRbYXITG0Gx3xqTGOXO82ntuIUdpLnbUTSssTn
7NCuvJSEqPsFa/Mm5Tu5ZU8aXrceqmByfcINwARrr0tKUMTnGR/cCdLjNtPAC/iEIJKWbtql6VP6
qojIdINh3TjNRoTt7WgXyv7WSej+uBAdKiCxtTJYmVf6vDBH/Lxhviu2EQgdbd9Z4GfThtSmqD4l
LeOyxw1G5c07JRJLXXbC3BSlIPITKEYKwmfugc51uARIUCgHAxpRrlnpOWCPuV23IRBE2L/Wharq
jnZDrx7AOCYjriXkIU6REzVmpSjuKCbAxIr6bPyATZlZ0Y1nzmFO+SPLIK1fFe4sbjxscv1KNjOS
bEi/nzBwROej5ojiA9TJiV1eOwb7zq1qnTgevas03wnIADvt4YOfG0is3E0QlE3BbiHiLcvCeU2e
x5hsU6oXhK/PaXEbpd6wnyM7+lRGRlKcN5FeQhFLs0onxVFPB3wnfYiBSJ8cAFZQ+Nk+TfDWNLgU
vjmO5g+RTvmwaVLOh8TTJ+uOguneK3Qii0x7uG1Y9L8jF09JTXC1/AocP8lQWh/IdYrBltNDg+WD
qSZHNAvBjHJJtvOsKXzEfiXOPJmEJ8EM5mMVpG25GPJQwuxdF6Pv5EraD1sAdmNVbKldq9y6Vq0T
BSObptljvUMTrjiNfhliw+TkpZljQ1yabBzmeF90ISoguY2CmR9B3zbVtG43Y4Mbd5FSFAasIo4+
socy76iJfzSauThJc8M4m0RjfRhzDkayIxiRNXRITgFqZLcJVPmCuoQsga2L3jU5n+WJtdErQukh
gWSCUGlgFrU+V9rDMKCe0YBbZkQtjMRVEmNTZdPJn3UVeP2eFU3kaproppyjlhR4mDkiwqBeNW29
jil/TczhtncbjO90fY67TstANPVsCYuH+PdjCIM+wgMArVcDBszaFXlICuB88imN7E8cWoc1zSgA
d71ZvtPJOG7NPI9roRenTS0MYS2/14vWTIQgHMI9arceA+pO1GF6mRMN+k6T+rjftIxioW+zkTFZ
/OPoNoatBjs04zZGpr0yCsLncx1cpeNui9zu920vineaicd94ecRl96l49BEQzx7eF1t1E9GOdBL
LPIPeKg8+OM29rk/fztojHokOdNF0+XRzWNnWaCoW6SC8Z6yM6cuPJqkWbGm/flAHm1R+qJARMiH
ObwalekQtRchhkkNOdQCPDZpfZl2RXUdEyLyx4NZCBbogUqJ9PJYr5aMmol3h5Qts+d0yNaDfXZT
EhZnGO/cv1faBZ6SRV8ZABW3EPHA0Q0UTkLiJAXlVf/Z+1DgE6/vgnyjWBwKMLljvHWtvS3fe+eP
W4WMyiTHJSJ1whVwfIExcYShCDgXZU1UrKOmEp9G4hVWRZphdi0T7Z0b+ptvDEEkZgfb4lCB9Ofw
6UUUaets4jXx8HdTrhWN35ly8/ZT+/0goGMJRuF2ikUH8+JDtgT7hSHmE3MkpYi2Ssn0jczpnSf2
m1vnwV0Qi5DUXpRTh6N0dFgbohr5rNwPeX9dDN/JDqqz+7ev5fnDednM5QkxDLMgbhQPr8iR8AAm
c55C8qhgD9IqS9L7Jh4eWP3Q7WSnRpJ8RNSzBeJf+hncP6d28bnZ57rTrSg93emLZUxrACN7UMYd
UPJv/3q/vQkuglHa5w5Sw6O5JWrzpurYNVB/kkS1FZTs+0kV+xqVzspAZ3Ty9njLozu8G0CCUGpC
eDPRMFtHs6cEuVXqiq/EbZKdF04rTFiXSe35RjedDACSp6j+1qbZ57eHfX2ZJmppl9ORKfniraM3
Kmb1r1Kn5sNX+Y6VYz22REw39jXZue+8vL8dyrQwOfBVelgPDl+rkdwwvV8qFTllYTBeAr2JrDlm
v7MOLV/a4Z1kQUAZykLnWZKndzhOQbvLaxTzqIHTjTbtmtwF+su4+gglnMBjsUN+54t5Jf912DgY
5rNmx0K64x19/e5gG7XmsLJ30jT8aZQ7goDS5QhEq1zcNTL90pTNSUhfoyIaBTz1Ewks10lCL/Pt
B/rq6k3ifRGBI4DX0Tsf3+Vek80E6RPUeszVGlflIOAVE7ZTc0zLTor3TDOv3ttlPLKqHGwkDtuo
o/fWos8l6lKna7DJPrZns49vezV9andvX9arzQXDLLPrIjwH1OEcfY6FTQHB5tywohxe+Ng8yGoK
pmtlabdsQuOVq/fr/78R9cPXCEitm+s08VZ29r3GndlnuEbxjXtau11AvW+PdqyvQz5oLpIgJLls
EJnfj94gpEoVSAxWYFV2p9KGq0S+r+KMuuBhgUDP3hZ+7zaCbfE88r8f+Nqa//wP/v2xVFMdLyET
h//6n7dlzv/+Y/k7//wzR39k91RePuRPzfEfOvg7/Nxf464f2oeDf9mQJdVOV91TPV0/NV3WPv98
nHfLn/yf/sd/e3r+KbeTevp//3gsO0pH/LSQsNOXLkm5aOb+NWbzigHrV3/+p63S0oFssr6yA+M7
Frg2/rZVWuKv5TVfgJAQ1PjCmb7+xrjZf7E+sHHTCW5HzKXzl35h3DBjmo5YfHOYhn7C3/6+7o8/
56yfj+L3DsSj5d9gl7uMjJPEQAXKb3L4SjpmToFNBc26oZt+IclrOo2FfvXiZvwa9A0nJRYpJGNo
pdE70Uo3nlWSL/YYXTmBkLbIIR0yjZ5fLa2TqiIX5e1RjhaD51FsiKXcTIZAn3Z4KQkIlFIKvV7T
PRRnox3fRhbgk5iY5m0pNHny9nDLj3uxJvwcjm0Gt85lwVue0MuNUzCGmkfXnYTXNn3oqDWvw9oj
AMil/alF1rBK5BS/sw4dzYy/xgSYxLJALMPC/Xs5ZkkOxqQQeBAU0mfnSQVtoYWssdFbNN9zT7cE
+/QJKnpCxSwoRW9f8dHZ6Hl09hJEntBqRYFvHI7OQpuSic7oXoWmahh6gqeVgKLltuE7F/p6KLkY
X3D4LUaTZ8PxywsF2N1lVKO7dVgBJCpFqLYw71iB2ml6Z1KW9tH6xnU5MBMkWxXWOAd24uF15WSN
NnBPoBeq0RxWVdnlpzHdjZuY0lmx0YKi/uqSRtFA9jAkonOEMPvM6nIgPIGx661oSKDRJdZFBa3g
HsMWiQu0ieMfbkZazAgG5/NYpeWa8A+xDXR3lQDG8CnwguBUZbAkjqmm+TxB3/tk9kH/VZNRfBvQ
CzFWFjgeuQqCthWQ3BqTWiHVZZIMFhjqFhYROAdpivPItdCn23PQnucE/RL82VUmfFIYf/cWatXH
YKZpQ8R1TFKmTPQRxUmke8RogBZb2VWD2b8iYgBzamEHZw6NtZXqPffCS4zwIehq7x5Ja/DDKZHM
rLpMFd+HTlVyP8AfkuuWFNM7wLFovVxZ2ISSdPNdPFvu7WRN5l1UlxgVisAeTfIg9dn2AXNoXxJX
To/61MsYXM2QyJMSftRlbIMvoYTjsN2Z2iij4WHDAl5bbs9RvAgs6r3G2I4kKjRNS43QdiCc2aR0
+KJfQCKE/Yh1YEcCHMZga2ed59IPLVQ7PSokaU/C0SoCvZKqo3JRRZ+FlcS3Yogb4qxry76dW2Po
6O842XcXilXED/fEBYWj6lJPpnnTOgKJDA2UgqJ8FH3A/EJGvdJNWp2ahkaursFUgPy3cGwM9qzZ
9NNbZH2AMTJ6MxKNA2XPdWcZ2klFXsOlNJpmpBmXeN9JQGquYkHw6E6QiYKiJqvJW4vmiISRDMUe
Katzcr8klCQbrimAh58UCF4IMo8flEqRSeTVaJ3RkwShJtHyidVUqPGDTrOp2fTSzDeCPBy2zDZ4
wDAgQZPYEgKfW0h536c8KXqfAO+2YeuZTShDB3v80bt1eZ8NyfTQ5HX/SRM1OeQFdQzdZ05e4JtS
2Z9dOqaTjz2y71aJ0+ufHAU73VCSDLK4bO19D9liF0Zx/w2srHFdC9Wsoav0P9olxiocZIOBJSrE
ld7JpviJmT3Ylrxch/Rlhjqcsz25rHWSI4N0CeI4/NJVN5dGaxIPNlUzHB0P2Z67G7y7Al2L142b
hLChxuJ2dLbfFTeqehwMFGWwCr1LQonH/MOQVGyBL9yAEv0m00n6brLd8zT7R7uni/ixLpvyR3u8
NzrYTn1Af3vT1k9P7cWDOv6T/wt3UUvF5F9vojZV99CWdfyQ/duui4unh5cbquWv/txPScl+CisU
VR82VQ5Hsn/up/6iq0/diU2TYaLjXcpGv/ZTxl/Pf5r/RJORV2CRZf/aT2n8PNsV/DU4QUhGWAf+
hFNhHC9dAicW1nQdl6THb/jq+Dt6pmqKiT5nkbob6sy9vaPrB2ItyuPiswUxv16r0TMuFA0mxx+7
qhh3OYSr+iJToTOsc5slC/nMMNOQd6zI2QS9nX4uaLjEK2sQYPs6ELqPMbuaB6uij3xmiqhRPsi3
EtKgbmmLC9R0b0UxBfbKE4PJASOO6g+BmdL1RZ7e0bmgV7bRoEAgSzYJYDSVoRfnnaNBEdKUWXf7
F0/zN7vA42WWSjiPDYII5GA828c899CcR0tZdLRAjp6KuOw+S+yW+5EIZtISNAm/M7Fg9cLX/PT2
yMeb3GVkD1Q9UOTlQCmXneOL/WckO9PguoAZkqBDCmZ7yXFaXbw9iHv84KVYXjqLNxNrogvf4nCU
aahQxdmgHrpEhosYgXZsPKfWFXtP/DB7UtzgjTuthUJJ60V/lWhFFIPW1rou3TTDbNcQJjuVljmC
dZxDfjOHNZk1DVFaKXmqUH2zEHlQR7Sx2ua0xx0fxX9n+tHQmEhCOcLeQWAtO7+t2wpjIEoIk9ov
SLF11w6tBVnd6NYOfd+blPbn9wnqXLkWkUX+6TXY2uy6Q3r6pa6c6DKNIv1HXbKPXqtQTPMp8Afx
YAinTFcRa3bt0ywM1lWJcM8HAaS+AYLPnlTR01oXwjOq05w4smStQQZNNnU2i+RipLwwr80yBzHa
1H0Rkrckqi+0rk1EzqB9n1y7RwQzEgejb9I5iCuCRxoHnVKYBe2KZcoWJ2aVNdNVwNv+0QuziMKW
XvbJxlS6/MwiRz810DoZoSDvy6e80+fxpB+q8QYysDDRunvIYxrwGBoAQBl7a2KTgvQsDex4pImV
9SX90prmqjJLFoZZhP4YWNU36GbZtNK9JU707XfnqNhD6oDO6Y8Xk7QDzwHfffSGanMZk/75vWTn
eGqRJHzVI59QfuQiBB6ynhaVqsjYEeWXIUpHqJ3GZV5kYj1UqfIzGYUnz7/Q/61B/9CNNxeh24di
fmCf9HLtef4rv6Ds4i+qyssMz5aPiqDFg/rFSPL+MjhBSAqtPMdlEfrn4qMRi7F06DzAGy59JWAS
/A7/XH6I2uDwwTmcOdGw+SF/svwcTnV0Xx2bl8ggOUN4ggbW0STUx6lO14zo8C4MEjY0QS5OCDkc
w5+blH+5lTqc7JZxcJotq5vDrEe5jvX05ZQ6efZU5QFCmjhR4GsQlHeP5jyXn3THHt45ob2+JqJI
uNkOyyrMC+/o3ElOpFcCykt8WHdMZIgB1zPnw3c2h4flg59X5Aidbhkudtz/R5WQqDE8UMA6VwSP
8soCMENSkR5HH1KXrEDfbeB9vP3Vv7qHnk5GyrJJWNqoSCsP72Gqmw1SAkQkidlEJEEB5IUHQLwU
NzUcf37R//MHdjTY0U2smMGHyWhSv5IuEebMmMZdGsJdXFcjWNK3r+zVE4ONgRkTshRtGIv35PDK
olaIouPwQ6B8pV0lyinY2lv1O6P85v7pyIhoobKhoJGw/PcXyzpR7KQRRR0pImpKztLYaHd16syr
Bhvs6s8viOq3dLHRmjCHjoeKM3omI0LuqFUYDriYFR/08M5H9bvbRsWf/RFFb171o4+X1Gl6C9NE
xIky5S7tiNNC75i8U1t5BpT89ymIN52nA3GXOgTGa7ZER09H15ycNQiqb4rAiGTyZrQzl5uoonaX
Wz1KZwcsWXOheqt6CGstmc6XlrHcjcTeonOaSZ281Ue+9hWdEXQgAdBul0TVIruYCmSZvmwD2NF9
CbUSQmxrWzvbTke6bBVpjH7gCNCV9SDDHwPu7gCDwwwiyOoT78HOHLCCc2HEM8HfOUJZEuWrfRzj
FlwXXel8CU2LDLG3H+9yxcd3hBeVbplLTZWy3eGbxGwAygFBOBK2FBO4NYGdBjiTXZXIGq/tnr1j
1naS5FFhdb6lxd5PHOG//Dp/8+QNrA4UagxEB7xgh79A2/SoIIjExShAlIE+ACwXxvBnIJXnB2+Q
3QRERYdrpx9PceE8a4C6HZK+qo6NTK9bZ0Yr+jX9Ovvx7Tv6ajZlSmMLLHHXCppG5tF0k9gWUHEr
AheU1sV3Z+wRKRcWxyAf8Gl8U1iBbr1DbPjNPaQOu+gcKJAuTdbDe6gpIBDQi/GwSlakzhz7bYwj
4Z1l4ngUKoSmaeL0ploIpOE4Lyo2ijo28H3wjWoypYQTU7ipnaF312/fwdcD0QBYap8sSMuB9mjK
qVO7KSMykPxE2tGpnC0EZWYz3vz5KD83DLTCePWW5/hiDi1poUaRRvfSxVvld51K1oaLUvKPR4HP
7vFgGAWz49HElg/SbAu941wz2PkZ0RTEbNL8+vj2KMsDfvkVQ+mCLGghZKAkzz+O7ljixV0VxmjB
iKNWV7Ek3lXr9Om7zL/rHeG+RaRv3h4RzcnxmOzZXMFm63lYm83bwf0rRhstuN2Qcp7Xmr1qRFHg
0csLTuCukkQSuuREUNTlULIGj57rCzSmJWnZwps8YzgzfQnWNjshHqztcANgwF5XeJA1H61ul29i
0xjwWQ9J26/qLoci6NHYX8lcJ/k3LWsMHcjyzXVvY6xYuwRuJVvbmHGfeUbb1Gt7sdudWqkZkaK6
SMZ9YspdRMKJrn3QqSfSyJ4dTo8TCMQbyyNSFM+iTT4o8bJgc8Ogzn2qFcNJrRc2cSVtnSN50eqg
JgCiap6g4w7zSht0eyJq4zkUVqGvJW6gJ6diZNHE3RhIZIeKePPPBA7Y80Z6ijgBMgVVuc6w73Wb
xsUu5ieRLCd/0gdgY15tyPR07sLBW2UF69jXbJScr8veVWKLItWqqHeT6dLFQS0u3Nl0vplq0qo7
T3To8ZN2wGrsE1vmlOWqlkVCenZY2Og1hTeVJYhfwsM+6RFaTH7DkTnXIQUSpfAkLUIUsQmWVFzH
gRjkxRJq5jbGQ46nQ5D5zVC4zVrvXMz6dHRFssZ6MjonYWOQo+Gpwng0eAlwPhOQ/q2N8mi418o8
eCAXGhlnq/FpUyB2p2svs7XvYyodrMeAim/7LjG1b8oW8y2ZcnqMBa5y85PSlsMNNv8+3KtkoERg
4nyeKfN4lXZXucVo+a4Wy88tgT5ftUmJcsU5V32pSATFwdG0ToPRYhicdGvqqYpWVeFQMkKtPJjk
No+hu7WTiPz5lV51lXEKl6RPtman9V/bohfqq4OjwtxovRlE2yTjaLDDamRMW83O6CdXTY9WWsMz
XqD3nQMC4JIB/48ZVT21VaE5X+nOUaEnRZcktzEKec+91DCuMxHF9qrAVth+N2NNn86anMSiPaVk
nCWVyABfa54gFi6t0vkj9x19o84iJx7rDBPVHSiPpjnpKklHXVdagXYYDvJn8uQCMlV6ldzkpBUY
+2JS3NjCy6p+n08gjv0k70OxtcSCf68mODg+OdEYj+xc5Cn3zDCTR2oPo3bZlyIhmDMujfjU9ao2
Oa+6LpRECCE5/tZoMDxDtGcdyUwLdmM+sfji1fdKKHwNbBdJd5m6ecReactYXU0e/i2c6XjTfDIB
4fbTRLK6dQrWPPeLzqwpC1Ud/sRqyqs7qYdmhe5E5cWZN/Zu4CsPMO3GwiOGnB4PL9po1Ov5BZVD
HY5+TKYdSncoB6G5a4x8sEF/c6DVxlVJ1ZB33EMJPW3i0iIjjjudAmY3vZwKPEe9ZhW2c/l16kN9
Txdm7D4y5UTNVu9r8kH8IlJWW/luElj1l8YxurZ9quOOg4ykaJlYRHSMthe66UlUFxTA7hMXCtVq
HMb4Q99nsCmkSsy5FL6D0jj08O8hSsaprCOaRu4BFWeEMjBnDwG3lXqhqinNK6V7t16ICpbGC3Er
PgKm6n50e4ymQ45tFDO9gcq8pFwC8dS0ASjVUNSRI3JM8GjMGJKmmFWzU/Wi2llSDTQxILzmuHBC
8JNVo6PO7O77MC9WEqOvuuasTWPi8wp2qWI3jX0IRz1kn7pRaTxZK1WJKF/HM4h/3+0TYZ6MuP/i
jeib5FIbS5Zsiyy0gb5CaIEecBuHjPTSVflKHwzvY2aGs1pXreS3T9i1jL5qkvymHS13uBZ2yDGm
KoNq3NlYZxH/6WbLPI2Ee1zZSokrDah5cKoKQjD4UFT4MbGz/AMncq1gNx3EN/wM3GJDh8l4ndZx
k56VlI44VUxENJMZZWO4HBI3kvuZPJJiK1Xp3nCndMQ92pB/BvwNjVSWdvbUVmSp+cWgW5xU54CI
cyYdwoYNsJPfNNeZurXiJGH4RuLYGq1DTX3T9M7BakO82q0hiQ0C09VXYt9KWZU+JJQedw8Qix3w
x7DnNOIGy8eSe2T0MKvct04rFIb6Wr8FIMQZUsk+6v26CjlKNDmcuM08zfaDYulUfi70WOAJ0cuv
ednKkmq4rPYe1jaI7wA3POgDHbM1He75XnPYjW/BekTDKrbb4YyPw6r8RBTqwkyceOlfCszgpGY1
1opGYmj7pYJrhrI/b7jI1grvOjqf1iovBnx2YizN6Cku+Ubu+DWtcl/nWLt4gTSMN3M0QVZuc+F0
Zzir80Wk7eA76YgCIlCu0KPgq8lfQ9zeVI4CEELk6YouIgFvnt2ZJD9EGH+wzQg9vOlG04o2Rh66
xcqpdUqpVpCl4qJJNYduWo86cgUgA8OzQh9Xnrr4wJ2VUPDdN6VeIbj3qKiILR3FYN5Pief150Va
GskZMC4Zb0bdnJJNGXiT9dXS49QEJdJb6bDPa9bkreNVU3yPUaMKNhUpSZAiqtwKLkmQwRu/MtKi
Fude41Tk42FdJunXCitVfwsAd9Y/hiTo2h2Z8lZ+ErI6jCRVT4pg0kZOBL6kStfhjCSBPMEOGN3V
Kf1JnqpNFjT14aDcZHECm8cKPA33Xzhh7rWHCN/xPLUkNlemjalVi2urOcUezmrktLo3rKIOTQEB
KHbBgsreybiNhdEZK30sBB84uWzypDBNDwms1s/GKteBPOyTQWCmt7QU+xdmzmHnlgZzaFxxGtwU
Nll0aw7JeGCzmLb4qeWBGieAlE3ZFGk0eSMszZZfUf+7rLHRJpuebUuNy5J1a9el8JRWyYgHhZ6r
45JTHoV3DrYH3klmigDjlFNjeA2qFF2qUKW3ZqUjahmmQ7jCyEnk80BaCmkok53cRUIOxno2GouI
8SzNwZlM3XJ/s0q7x9DLN+Jm1IqxEWfavGVtQFxI/Je1M+kWnKPnR0PtRVNvbMphNAgmsozpvmt6
7UNTVa691r3a/uHy0IRvVXNWblrbDgSsJD2IA071czv+oMRtfQk0Yfe3YzSO2g6WS0iWe+RO9IVD
q643xJgmn4w0sB7Bt6riPFUds/wsCsJCEM+O06kxFB322UJLd2TH0s7IrbggCI6eLlS8bBHXgD3w
7pI6iwrCV6NY84kbE58TujzeymEpZf851nq+BT3iUHEISuPGzHPii0I0c53foMAFD4CtmVCGnIA8
zN1QGPy2cTzXB5fDl06QkXWb2Un5zXTwFO2qMJipMDGjYlhL5xY4u6XZzobS/uheOQV1HZIg+sa5
tIqENVCmY7YhUiqNVkWmV6dzPCJQL41S3tptqeAjYAd66FsHM6jWjt7zQlxrK0zJtc71mBTr6rqm
3M+ZgHRyqjHG966qHeLcsdOS8xDl0vCbrlSf6yEdZ9/OZrg8Mf6maRW7dYEY1l7QvZIOj8QaOKfO
pnDc5goHTT+v9b6bIDQX+FPXRCV6ld/zTtIetBvzXnUi9LDBJeSXcbZxt1ajROa3Zj9yeinj6ert
o5RxXDHgICV1XDM0P8Btk9h7eJJCgzEMcm6XEEY2PacmH8cSi0kS03kZ1gEEmKjVvN2kAnNeO/FQ
gQlM5+njLNuRvTzYhRSLMpPJOiqyGXz8mJshyg3Vlh8zYcni2uyb3sUkBmIC4YyW6PuwT8imKbWi
35DmGQdXHLXDGOZ9ESMxKW37C4KzyLmFHUf/ri1sZ+12Krw39WS8T3DueR+mLJaC+D3ei50WBJpH
P89EhpzXQ9d/efsevb5FdGZtsO4YKB2qK0dFlYhsuyAkhNl3CynvNMQ+J4FHyoxv5Ym4y8ypu317
wOXEfHCiphyOgJRiPw1yHSvO4TPpp8TBa4aYCBNV9kjkUr7m0ME+uZwJlf/jsXA5EJaDo4MBzeNq
uG30bWZClLBqPIBVVbjbbJ7D/WynxTvH9teHdtiEmHcxVkjKrcfSPa8IYnBJuJoDVxGzkhJe6Mb1
O/fu9SDYHdDJsXNYuj7O8t9fVFYSYqcqe8Gs51GX/MgTPfpY52rYv33XfjcK6lAaUnwzpCkcPaHc
rTnacMgBd5P1JzJO45WE1bF7exT5+kVYfj4lFVh5GAmco2EsW6Se1UBRXB5SuYGDI2CJadIGNdPU
Fv7FTjQVmdhy1u/Skdigm4Sj3LzhyN6Wvk5mm37OylTZ+6mTk7OP8HPCQHPy0Vu//bv+7o7gGKOd
ukTUS+Povhue0iCfLvfdaa9RHml7dKHOO92U3w4C4xLhOH09aoKHD1f2Xq+3aqKa2XAMYV+LrGk9
KeW+Z5x5dePhrrOuMZBNww1lweFAaeH0VU0eOrbstt1qQ4RCKa5cbTWboBP+9BOkQAdimIglWhBg
ho8+wWjuKFxZM9Z1Y65hjmnNKuvc+1ovxTsP6VWpjvkLtbGFZgJTBQXvw8vSzdqJaUlhIzdCRHNT
OexZzZIPcVSGF/ThPb/tyIT/wzdjmTR1YVNlX1o4x3r40K07ADs0D+JcBWsTliWJpLzNz6P8X+v8
H/riMPjX+q2bp+IpfMgOOufL3/jZOdfQbRG8gvBDR3+M/m7ROPydZ+78RZUbFTWTJfYww+LF+yXc
kjbRQ4K6MeYxOqVLd/zvzjkp6DRMcN4QtEvFlxr5nzTOD99Ii5Y5dhAmNt2k7wZ8+ejdL4MiHiew
2nasyc/0KLI7rGZDu5JjFxuE2Lnjt3J0gncm1sN55OeopJgYmJfol1KdOfwOHJcDDLGeVz1eR9+d
8vimmsL47MVj+PhzvX4pe/ztIMtExetPf8s9ujS4mpUbtu5VGprm58mpm1uCKMf3Zqrlk/3vvcLP
S6FtSAkeSwOKlqNL6dygQmDswiWPMuBylKyuTDfuN6E3iBNROF/fvqjDifHXcBT8eWXQO9DQOrxz
aUIVfO6cK5nK6kyMRPoN0jpvOnfw3x7od3ePptnfAx27kezC0zsxOFcDMdCQYFzbF7WWvjPz/u7t
gwdL+4LuEhbao0dkh02fU4deyFVQblynR3IEXe80mzHoTF6y4PTs8L2klmfh26tn5qBC4ItcPJNH
w2bJDOsuc68aTkbrwayRV1ct6ZpBZMHLKr30pqu9gDND5nyy3IazKFWHb3FIMrlv4Nmni6DyM6cG
3DNEmQzWWZFzUnn7Afz23rjIPlwD7x0Cs8Mn3dV1B23MuQK51GBzS2dz5Samg9ffjX/oxux9VNDu
/miBf369XCF0Xi3EOt4rbcYEZQx4j341Jq2EoTl467kIoj//MF1MdcAYXeZE0gQOr6zW6j6aOnHl
5ejE9YDk1bju3vNIcgh+9WWypWYIpl4Hwezx1KYWhDLppucjTAdrU1vW8NlL3Kw8rd3cLdex62Gd
zGTiAJ3TZQcAqpixkpiYHbqTSYjqB9qLIFzPeUH7qHFMRaGm4JHs6rlx8nVSR8G5Xc2utx7KJS0n
nj37Oh0mKGc0ooOPc1K0ml9FSAF8z4vVnWPn6g4Im03VF47jj6hvYM1YoSt6uutGsxxWaYlAYFbG
J4K6ek4gZDnftkrw8HNT7pdglnYTio5YEBEDNwfiSV+paatCItvpxnPQIMaVGt1AXwNZSx8sCWZs
ZTozYJKSiszOrQzjLiCX2vUnkryva6Myxm1TKINzN0RJ9Jl8gruU/wNe+FAvEnuKuV9tidzEz6pC
LHUQlcMdb5QLVWyK+SNVG7RPJs0jDvKy1R5J/xp/1GTJ792idXCPQlHsV26tRTfcR29PASr39nLO
PXPFJxae2VVZ5vtyisDfG6mekMcOBQ58M3IA1egFslArquC1pAD8dkUpkSuGdpNSmTFy+Jka3YJN
XFHBPyco3sC0whQ2+ZQPQwwETa091WM/peuaOeHEs8mbPA06c3C3I63Vr/RM4sWIMM7YVaoljbt2
oxQfBXCrG3hF1ceQDJ7LMmeEVZI62S2dGzBY1BvdOxaVcMdPp6LmKnv44mpDBxaTkvO6MtL6IwxG
66wSXvgQeTjNYNlGhdzZ9Yi4OW6KZBunVk8T1Ry7c4rlfbpB6Fpnq2iG4LETIkxJSna8IV1H3kBi
XiSItle2rWlbBJsVIG07LB7I8AY0ZGhxowF9H9S3vAkwiDSTVV7iOSIS3EhHELIdCS/k1ydOweOd
0/DR6uEQAxxWZGyGRT09iqEirDlvnHhjjOliZujsHKRGAtfSMd0Amlw1GNW6LmVwWaadnl3QyKAB
jZmFIEw3dYebFjzbOYA64wcnbHv6mFpyONPDdLgsE6OSNHt0sjfTIp9ptk7RDDsS1wVNoNlLqZNm
VkAVdQiktk2sGViJZw4m9tu2rqkIgdwA5NKSN1VJtu40Aag6rGi86sG69zBhIHke3dkPReT8GNxC
gHvuYeiB4eW7aWiAxqwrMUnYGR7iZBMY3fgYj9K805Gjfh3aKr5xBidPwdvak73SKYw9DNWU3ZlO
bl39F3vnsRw5dq7bV1FoDgXMhhvcCdInbZEsxwmC5eC928DTn4XqVpxKMC8z2OMTaoU6JHXtBLDd
b771JcYUfYN57fTrSCDPWuN8khwKyWw+gE6UtxWUyWgX5aI4dFlB5pRnLb9F+sAHmhwz+6biA/iV
X9B8zuHNWACjJ/uIYWuVICMq3Gc3NXzTo9kYnETptqh4xNSNX/3ZhhXVW5RgfgWWM1mDklZvSILX
z5GYBm2VA+P5OfIZYs/X8v5J0+Piu5Uo/lcnp+oMSkgPnstGE5+kQeUMwnSc3+EZC+BRdRNlIPtX
EEvrgpMQOlMs7x3F1BVPye2I/GYY3uiNTqXXUHzT8mwo39bWL0CRboesMoJ1kRtlvlYC2/xYUP1/
UtN5Dkq1+ySbGOuksaF/06MWSEmwlRV5uICI7pMmLf9DRVt2sqsoFOBfo3VJtMvoLG1W+dCHN/BW
rYZShmOOZIN7kWJLlgfOijqYBmfIjLRfQ93RRx+yLcv1WDeBu+YAI6EFv2q4B6eYfhjwoAXEZyra
tcVVvfTMvjXUTUdTwgjP1A1cD2PWBLgl3hgfEuY91tdOiRKrboV53wyZYlAkDKaPWiBycezjITmQ
QLWdG8lOXj5nXV1M4Uroka9sXdht7EBVkZPZIndoZtG1AygXiDrbcd565WBm3eR1dj0YjybJxhrJ
X6PftrUA2DwqBlU2pSczcVRcM2xumtl+eQ2il5VrlnpJype/pw7BqqCI7zolEwKw13zY0b+2KvVh
XEP2jNJNr9j6lQZZ/VdedK4gPxHD3zXweYaoXBWNl4qqhIwGynJvRr16peRo5TzVCKyvNd1516JU
aXBTJwvz886gdN8nSvMpxcXTpD0M1dSmiNXomVJ+cq/maf8TLaj2k/u3mOhAifj0ZU3V6QAJMqQ3
vmiAyCmVIz6UNCLgQ12QI9M+OVGjPlX46qbrcgS4tq8cGbQbkrl0U5RGkYRoTCEeeyGgdUDUMjWD
rZ3Gxg9TojvFspm88R6uiIkHsB3Dd50GX5V7Iy0TZWM5tX2bNjKw962TxmCdjArwlUorQbTpyyQ1
wPqI6nMctzAq9NbNPvvqzHbFRqprr3yX6bNWQJeA5hXzzBJWZbqrKist2xNGSN29kJT9jRwiGqhA
EnhwUmxgdFiuVCs3GMDR11aLGM4cYYttpSDlCjGw0QLPsJJS2aixCION6DqLqahKqph0dvnfDSkE
3uUp3J/Qr1k7Ws1BtOXqgZPJCDoTToqb1MbKdoHvYwduhnA+MgM/czMasmaV9NSXV25XUCSOCCta
b4iCgTpKxKzf2Lhk6msC1ARNRZYG1SpWQo55q/ab6kbFZ63dUppz+p3fFJxU9E2O8T7yc0u5hirS
h0fJUeBuCjOJ5SFrCuOzzc3sYIVN1oMLt+ovKleFwWvhefsroHlOuO6DqAFEqPi1+5SRocnLu0mr
8GPPshomN5XCZ70aSPH5FN64n0wt6TakuBSFbCNDHGAOCQ1ciDd5sskgZKC0PdLcY6VYJDiNEVd8
FIuLg4Fkl9fp90LdBl2r0UBEL2W8qrocnUVtC7y7GmOQgQcyVRvWteFrv2RndB3+3Q1sV4l4aqeP
viLvo9GI5ZaQPcSpvpClsofSmD1aitE5+3rEXXRVRQ4INA/ymd4fa5Tw4Uefvgtq8RCPs11N1+W0
6jhE8i3YINpOHRaGWJdqy6nW1IBpv/cOjTrROhx8HcKd5jbqruqDSsBSQ4PsevjnljLZAp+zk7sx
Tq4LmeBXFBRKf5ATGqaV62YZpsGBbuRMh6D82fCiAZWaIa4a4ABM3OEVCZOB7rgUDEs3ateztLL3
LG4q3Yo7MPpbSrYoPielIhBr28m6A9UP0C3zp/RjMiHb9EKJ14tHrCXCHcg4cyOdUHmSqJzrK1hV
fUvbjpug0qZ++aWLqA3/lQn+v7zTv2dxwf8/7bSpASieigXnf+BvvYbxH2QK6Lt1R8ydznMn+l9J
J9yuaZ8y0IRhyEK/9ZxY+m/OyfmPOsdkxH/EZnSS8g/9rdaYc070FUCBmbNVpJffk3I6zSyQtKAj
VyNhIGAiEJctyxAcv7MRDHbWmKPq2yHAI4DU+SXMyWlehj+W9Bh/MQ4LAiDQoq4WNpT02sGkWgli
8EvrpnJv50V/DEnU9FTHh/fJGn4PCCMGzgWICoQw5vzYfxQ+5GRXmY3uzZPERZ4r6WcARN4eE4qJ
6z++9MXM1t9DoZ3i5swLfOUgNo4tjHulMGloTvJnVJflKlDK8OntUX4HyP+bJvk9DCgjYmhy465O
K8DpE2nWGITkAU3PSNzyPrd9SFn6oNSPuqLQnJAWxU8wxD068U43tlKzu22KevlLA91gK7QpfVfu
66/fA4OMf/GCKZotMiKNAffV7fg9MU7MvafbvrIqmrZ5Idi8hJA7zbP9PRZ8pbn0w1xadlUHeZJl
eUwXQ0Oh666shu6J+MhcR3aqaBcyPYt81F+Dkc6lNgfdxDGXZaYhqkdKAbNUtomNo0bu6ckiK7Cp
Cxj7tNQV98lkVkec6xDq1RqhUaVq7SrCP8DDp8IiJ9T71Nj1uL+K23TcitJv35W0+f0bkWsx2Shc
kMteUtlGPvSkJZmF543CvcagNlPqRff+mY2QC4EGOXEas5dYNjWPOjt0EkKLyprP40k8JTbF+Atv
/DQ19NfDQD8yZwENnRnLonvkUqbOEpqbZif6rUWz7QEmg/69GOP6QDoBMUJIDn5D+lp/fP+qclQx
l1/ZoCkyzzPvj31CFyVNzUEoyKeGmCnEYBz2boAketvbvnZncgUhckWkgGTXCclsuHWzpwSv0QlH
V8hPoKvF+986s84mU867R7hgnP4kGqoqq0i4/Dk0NH0AlirXZeNkF/aTMzsyvs3k5AitkJwIcTqK
QtoBWHrMvq8pGTY/E+4zKmBx28ssWhMQH/jf337X85+42MCYr0jbZ9mexjFwOqJfpWpVRIHpBTXw
Zd5jsOqp0azfPwqZ5Ln4SqUSMfTpKIMeafYUuMKDs65usDWvvbFQnO0/GIWqD5if+WBbMhymjByl
zCrTi5qyv9eKNNo41VRdEOSc2fZmzg0tD1yNyZrOC+ePyanok0a7LScLFwsBwh3Blz8qxXpQFPv9
D+SyCCi66hCdXm16dq5h2dFmJgVr9NSOTPx17gPXePu1zfWQxRRAAs/VhQlHhWa5ban0LWat2jJK
Y3Xsk2gIIi3ZGHOsVuuP4QjxLDWc+z50L2yYZ17lrEaFIEdaXQC0On2VjlnTgFZGpieGOPRKs8mA
XhM86XV+SeB0Wir4vZ3N7QlgIGZ83ExyOPlqJKrsVnKUe31cbNPO6tcu1/5Qpcas5PqxarpLVa8z
K4vCBGp/mxvPLAU5HZGOPwf0Db1gBu4A3thkkLQMMsxvf7xzrxDgEpIjpMWzyOl0FB1rmokAmrbH
vDf2BbiGbUcy7HboOuPCIj43T0xcYcn+cgSrxmIRByIbevg7glyVFRxo46YHXO2G3czbuI6NTCEJ
mKRPxN79Vi3FpcaAc09Kz5GLTMhhov7W2/yx7gqo/TmqTvaQDJEQnqjpjeXW7U06+xi//VLPTRaw
ZA7oJ+rSr3oQclwoKMv2fLp6uJN+/jCiI6FNGn8tP752aKq/MODruQJcCs4g9AvaK9QlW7ijeTpy
eiDqwBONbZz4+lUUkaR6+7HOjeJQKJvvJzPwwjidKxJCe+f7ufAirczWdtPq24Lk4wUZ3OvvZPOn
m2h72YdVeJ+no5gQcKcgKIVXF5X1GKuh+x3jwvZH6lMyefuBfnPFTrcuKvLUyWa1tEVJbjn7k7Dm
UYlguBvaKp4VTtmtjciYjDW5fvPOHfoO7wlnoGiFftVoNiZ/m67RHKntWhF99Dz5Oikzi/R07g1k
TZUVSqf2V6T26bSVQ2U34Nq6jJSVkWVf8QOkVqJaadtvC7eObkYa8hISYf1goM1Wqh8uPYbGKgpV
0jIo8oXEDFo3n/yxRUSa5LRR0qMpsnTbRpH5zbfwjDE4FO9MWkM/F7A9hVeW/Gp+r24NV3Qniqcw
N7nSt6mbN9uAH/w1xOUx2+h5ZF4j3Qh4RKsKjj45o2TNtAaKMbiNMtE4D5mCZKQpo7WaZsK5IBg+
M6NoQKLLDGa1wy1xngt/rElSpDadyRh1Ub7RbzLSuzDuLtH7zkwouAnsOuBT7LlWeToIiqSisTXT
8OI+Ga9iUDR7p3SRKYHDujSh+KMW8wl9KLkAlaIyS3Exn+IqAi9qRsKbJOzyxEosOoRHM1hn/Zhe
Yn2fCR5pE0PJNfOKCBiW/QO0/gKCTwmgcru0vw+dqVFtSDFmqWWJowN3Mxr1bTdDZ1GrLl47DpJF
I2yiHUY68QcSq+3h7QW16Oabj8n5TdLOY3JE0m0z74x/fNCOenlbcMX1ylZPj21pNc3Kp7i3V2I3
tz3S1s5NZTLbUKjNjelDE8hbJMou8r9yanUUOCZyNWnkxGEp8P8PlXTUS7jB1/szv5L+HtyMZyTD
74bhP35l4eg4KYBB4RVl+rcGjRr2BYr5i6Bf/zmMmnVLBr37+fa7OTcNufwTjcBYEvTknL4aO0wj
NSxGXk1hGtdZ3Il1pkbafkLIcUGvfO756OCn7WcmRb3uYNHimPgqNz1y1KGnOpOF5lx+qKOCwlV8
aw/FdOEAOvdwmASQbUK9DMpgMfENHwvZOJjTJd1Q7ZvS1D9RXyNp3El5qWvj3Fikm0gAc5mgg3Hx
InO0+lzCGq7pWtkdtAFxrDkY5bVSTZfU+2eHYioD8SU5x1o7/WYOpx39ClxZplYb9namMjtSIrf2
Isb87EjMRQGfmFUkFqfeMGVjjCyOq+yIfKjgXMUzVHPibUFwmly4sZ/bdmdkDJMfXhkPdvpYoU1/
a+6zIVE5SW5GKaYtAbP17e0Jf2YU6I9zF51Dcgde8OkoWpBpvUZfA3pDLbtL6qTYA5rH2PcfDMNz
ANoE0A425nQYWuniRhmYDpK0xgEltnFNo8H7unZ+b2wkc+dLCf4Nmro0VmAjIwNG+YZ2hab/IF19
BCDq6hcW7uv4nWANujlwc0JQcoKnz2IOamG2kGwpwRkciiL75WvdvRbZ14VCKuXtF3dmyrELzXgT
Ql2gcot1FFPu9qXBYBwwxhetwPvCVcNhV4f6+zNbpFIJ3oHggFFwtMURLIXiWPFgmR54S+e6maSz
xUqvvxDunnl7CAogE5FwglC9TCia1PiKGMU5YiTV3jsKnDmZSfFYYZa6CvA8uJAs/b3TLI57MmgW
rKYZs4W+5PRzSaRoI2+LPFNJ4//KzunkMDXRHhUS0h+mUpt+RMmkPQJpKyw0Sl2/H/h9u7e/47nH
Nub1xbykm3UZmk6GJX2fK55XUfPfVxi1bHDE0T+1OMWuRr8d9u8fj50DMDHL4TVEPWON+OnEUwe1
isUA3MQtouPwYzv5k8eGrXx4e7wz85SKiGog3iE3o1mLTbjuJcnw33lipem2UA+0tdYH1oZU25d/
MBLZM7w/6OImKX36PaNYqD6ibK7KaqivBlQLKzfu86u064d3py5oxUS6ITief+/Dp0MFbqHQ4MCa
xlv8vjFy+xN+WNON5chLVZp5m11MUg6umUFpulyzl5u9CYo3xh+Mdiu9T+45FR4dWxnXKT2ZvRfS
L7fu1draY2dmX9hgzhwApLjIcRlk+Wl3XKz6uoXQQHEFCXoonY+cRb6np+F0YXqcmf5iLnLNCDRi
0iWcm5SG69BNxjZmg690lOkLfEQYulr4s/GH92/Q5C/YLEkg0PC8zGFUBh6nvc6eaQUxvS3QeVdm
mNB0E6vDpiSbcmGanHuFVFrmSiIlL8p5p9MEmZIyh3QmHlOVfEgDO90NXXhpRZ8bBVUySxr9FxS5
xUnNZWvWszLvAWZ+BFbYwf29GBucHQSNBEY3lO9oez59lGy2L6t84tACruKNVXbmba3io/f+JUzW
n+wqT2O/Omnygs43ml7o7CKa3YnIEkdZgYostFj5B9ObXAjOROy985lz+kChaC3uZlzop9KPCZWl
i7mlYl5IF8+LZLl8ucWT26EaR451cUqj1E641zIDZgbRPqDtaIPYv9j2xjQdEOpg16iU17WKqnss
rIsZkjOjc3vjesC5xf6xeMYg0sagU3uWcJaon9KyCV6iztXvcppv3x1CYO3kGGSv2OqxC1jsFmrc
BdGI7N0Lac1YNUrUP4ZFl+6kgZX625Pk9ZbIUJTf4ZWh7uDZTr/cUOkhToITGWulr8LVYJh0XFWV
+UK/hk0v0pwsd3JvLhlu3z3yTOVjnXEQ8k4X67mupslSaJzxwAz5ePua8WNSmM5HYlB6tEMgIBtu
e9F6GnWqOG+P/focJSDkAkaZhio6NaLTp3bzFNIr0YXXRrBf5sBs3yZxcBgLkBVvD/V6rWOWxGXE
ICK0IUYu1rqPe7RZCFJagBHs+yQf2oPf9u8/XwguKDlRKQVO+Vd3+h9hPElWHJlSHkiMCIrNEbEg
v+VS08GZZ0FBRKmUS8HsQrZYAk4BYYETweDsUtq9VeFbbsBbePe+5TL12UWouxO2L4soplVkhgYG
AkjxpG6MtnchxtXBqmnEdHj748xBxOmOwlBgISnX0CL2Km0EfGnIBvLknp410VPQdc4DLeHdCzYE
6gf2aJyjQ11790HGoBQlOcwo1LA5n04+P7DdNKglSc7AD57pZoT4gTnwt7cf7cy34ppBSwrSHRxR
7MW3ojdNRHgAMCMIo7fNRP8zRaFLvg7nR2FLJnwi5luOUhZ0+8Yto9R57G/4bLQwZOm0fvtZzizX
GShNaDZXVqnNnL4xiM5KmLS64VE2mbDU1qcVIh/srR1juLD1nknbsRsSCEJDJXkHNfR0rIGq2TiS
KAMoUVRwJgoVcwo76RpEFa52kJwAXyPINxvINsh5Bj37QajqQrmXot6lSphurNocHuBQ6+vBHMW7
88Tzbu1anH8k6d2lv1ltFaOQ3JfpM+yyvShslV8SXdq1Xt8kGYX1QMKHcikv8/QtgALwIzdhDWK8
bX02bDs/Js1UFytAUtmKAzK68InPTCTAH2RK50E5FhafeHRaNygrPnEZWOrNkBrTNjRhYr49kc6N
wmVoTigQtaF1On0sXWnbbooArCW0q37kZ3zp/O7SyjuTjJ43YhyFqG2Tw9IWqQvJlBnNdq5iFKW4
ga5kHSwQcI9NDbrFs6Mg/5wlSQk5KS9usJdPf0wJhNU1/tLNjWmH2YVd7szyIdMwd4qReyLFuzhp
x9qh1ZaT0AsILh9EZkcQP6r2UbSTfuFQPzMUhw+5u3k7cLlGn75gkdqBWuv0dsRZG95lcZNeW2Pa
bIfJry8shHNDkYaiFYUuQUKqxVBGYed/leBgPVXfHCtvdmPsV2voV1F84RA/sxywVqI6hkgNnaw1
/+9/HK8dVik+jTBkN7Dq3leTjG9DxXZnDJCybcboUoH2zDylZkqilT1vDgsXX8wVRCCOlgmy8r65
iYso2lsqHpVvr4blG+SdgdekXGqQvCDPuniqoTWr1gbf5Y0dhaCqxcJadYLoKU6V9/YQ4uWJKHnu
xhF8Kn05Ba2Rsl+TpBS8qdqtlESNN2gYygufSVu+t3mYGTbBNUubrWwXm3feNlOf9AzjoFkxMxO8
LwDAKF1P0lh1tb2ZXB3sfRl7MOm3rvA/ztx5DADWmf4+nT8Lbf4tHPFk5U3W1TKDoqdjP6k2xVsz
T4sVkH6IMn3r7AqQkeu3P+TrxyYZxMTU+ZYkhZzlh7TyFhIRHRlYlMdHl0b4q0bHjf39o1BroND6
u8K+lM8aaVplEUvfqxpLPmvm2HyuRP7l3YMwJS3MQriQIZddXFtGrNbLrlHxM3dhkYWJ3qwELr7v
fWHz/GB6YLNFlpTBTtezVQ5tLgdeWGI41cbiXntl5m5yaRSx3Ddm0TlNCKjB6baYAROn42CTkA0U
tQ0P3oz5vaCj8bnP7PR5sgqbTnfdLn+1pSs/JqXvvhiDVr0YURFTFxtixBsh7Ws9yqoM2mlV2OM9
G55Z7dUhtY9pL1X7KckA1aHnKu16F/mZcggmmEd7Oyrb+07rbShaDfWgA3fg/DrPY6AyluyN72Oa
KNMGsJeyz/vC0NbKNMKiAgiNb1UNs6LZyAxu07rWh+oaFBRirsoK269G7XPPy1LZBfsSuUS94gxx
9mndKC9N5yKd6/ssFiupW5G5zdUU+jVGCuMY7J0ZWAUZ0daDO+l2yW062uOnXmhFt2rNwrzDN140
2zRBC7RNsxqFhQZPvT6oAgcwTxZZ9rlou/DRGaMS91hrim6yujKeVKfVXsoB0Dtm8JVEPJtCpd0h
vAn8jYOP1Q0XguR5cNpKboNQCm1bu1Jzb6rYZ98LI72ID3GCoH5Vc7MLdj7K53JrONJVvEToE9oL
rcwzBEBWDosMuUu/02m3Cj6G1SDbFbo5LGYCaI9XmaSQj2gK7AV7d4cwrlSUulxZVjW8lGqpfUIl
U/WrJERnAoE7d5+EKa3mEDbF9D00kPgg5ZCAudje6g+wnZN70dclLFRfZl+4tkSJN8R14a/GGtCw
1yalXeEZWg+qFzhpdaMrhvikF3lTeNK0kk8qf888b3tr3yhQ/ukVd6puO7VxX69712f7j+lqRt6U
TYjgiok2bC8vhgFNKzQ7BRCKbn3z41z/BOywLvZBl/P/6O0CuEFlm9WPPECafENn1ZSsMkMxngI1
UeVGz2L/sz2bte1t7G8e7L5z7rEAMQ7x2LmHKBT1UUV0uDJom4MlaRjPo+Jbn0jhNxYEU1Covw29
6pU/GTEloKhCQmTEvVJ4tKVlcteQ2fihShtz7zIbJJPdcYCUYUOmfONsS74kqu+Wq7ir0m7l0PIh
EaqEw0Nt9jMRsuTGidC6qrIj2bNghBo6p8eIfhMVSWdvf+qbIta8iX/+e9/LNNtNviOvc9epGyTI
brzH9T71PaYevE0/rjXXQ/cof6AUs78NENk5u6Xq11uYwOFnSbIhX/uDVdzPUnXkoGpRYzqrIZ8G
sJYDTsXBvuzCDeWK6bp2okze0UdhvYRw7dL14OZmtW0TGDUbXL7ocBDwm6xrfO7i4Q5wkGE8oa5B
EWg5Y8BiAKAXrHKB6ekalOxQg7dJ7BzGwtB8DecS1Q7pRAQK0IBj+TU2GjW7iaZw6Fe9UidfauE4
pRfICsZeXkXjZ/xgqgKDOZB6znM1gbfT3EgW17mVJcO+pPMwp1rX9F9rfNSghdljyv4A2FZDAlWG
Dbi1vv7SqbJ/CDSzkEhureKQG7ET0dTXONGxhAc4rUF12tirlakYPFVwfaZfJ5VcvhB7IPitgwh6
e163NFFMaAivzVDNtH0cdfl1UdVZ7fVtzMebUvGcZZb6yP7fPJdtRrXEMSpzT39fObcvleXXsh8b
d2soVuVujFCHe2oMdVKv4Gm0d/EYg56UapMjH82IKzwTYcenEEHsfT9aSPLGVp86L6BEjeNcPIv3
lKE2f6VusQ2Enb5okQjuE7/Cvy3K1GLc+TLlnQRqnLseHLUyXZU+JoNrdP1FsEIRDuixDSLjrs0q
XV+36QR40h11NJhQJNxh3dLsG+yxE0/HYCPbEn4iedE0iFeTmw9PY+33HwLkrIhOwtoRnyrRQ3yM
zVZ79jWhPdcdW8Gx00xpvFhWzi3m0PsGpU5k8v7NyPodVkNe618Vre9z9v9IBwKRIEbYoO1O7smn
MTcro24idLBo7bxeczLfq9zZUM8O44Ymi6RDwNYQ3XhV6rrJBtHaeFu7Ezg8s+c6usJCtJIbhMvi
Von88imaQKB5NMLZ5tEKu/4nLVwTvM8IWnYySro1Pnd5WoWHCrXqR5DjZVlbx041sl9jUJejB0tj
OiZJP0xe7vrINeZCk75haTTdqiOezz0gVcSzLhrLaNXP0GsDRyYJoVl3DmarqNo6Vyv1eUAWKNax
MjrflJDOfZ5PYrgkfFSMgSl14AUkuyd2GUFnb1T044viFuHH1CzA6g2Gk4pNwIIiF56mUb2apjJm
AmdpZG1oPbYfpoiqOUhE9Mu05PtHQ1GTBHdppLOeCOLR3UD1Qb89dEW3c+jFydeWqIg9pqyLDlHr
zO7qVdaQnBUhzAbeK7hJ9MSQvQfpo2kekuhDq0XDtOEIq/GpckZz37uV++ioSRbwIS2JJzL1J3MN
FTfVNoIt7wNof61YhUlXihWXAoW179pTv0Iqq1wlEtisV05Vh2Q3Dt0Pk99je6UmVXXbpbK+7Vpb
oEUOJ38DzKJAqFo01j0TfcJCMueA/64ZYeivBFn8HmswuvxuGpkU/t3ka1giwqLy7V8iNeEMdLJ0
1DuNtth40yAxEc8ytdoUmCf69Tu1E9ATXI1ZeqNbYazTBW+F1kMkGva+yLK6cQtmUFhfGj2Bvwxe
u6t2ep3SUxU1kxnfKKk+ag8u2FB9pyQ4fR4IeYruEGLOVW6xBR3MrR83wQATOx1e6rIdOoSPnfFQ
Tj6sRE9moXD2RSp7bePbPlOViNjMvyI5NH69fSF+FaRBWJuRQjTt8R+vZFGgWBq28xEdwzgUm1DP
zFUiguTOtobg/u2h5ujoz2wot9W5uDIHLTT+U3k4va3CbqZvxJiEZ9NlyrlkWWurNpjronXltrb8
7hgFjX5oSphzTdNdIgaefVSaFkjwzY2Qyx4CGPZhEmYNYQxsk23VmsZHrF/l2sGb80LZ41XExKNS
jSekR54N1WoRZoRJXuijQ1ty4VMAVjQx7qqyle9MUfBCgbwJXGZwIDJpdlu8UGwBfHvg5NKbItnE
NrevrhMtTVOYpr7729HPOecLaGOi2rDIhkyqk07tRPtuOpOE9cygOdaMohG5r2XcspFF23gqwxv8
VsvjYPrO97fHP/dCfxdzaHmYPX4X41exYudc4WgpB1G1G0cfJbFJGfXtUc7NEGQvZC2QDtGCtIjv
yy6biKQG4Sl1UW6EVJqNsLlY4BbgvnuGkJynmEEFglaqVyEiCIYOUxWH1o7IjTcTVYEbqzGdn28/
0OvXNo+CroGTjezSb63eH4klzda4wZBxgnpPX7XeOzjRQUO68Npe50W0WRJCMzx/IYFdGonh0EL3
QcAwSpMOd8Tf9iY2sx4chl8qeBOVzq1sZuugsZe3VqYpG9zEEwVMUDwcYMT0JJqDiPKqm18ohsxL
4HTPoZJvkXziij23gy6WSDZWjQATIjwxWepL0JvKVuUA3nY+V3QHjVrrWR2WSe9/7RrtQXOrEJla
sYj/gW53mJ3xPjiHcyjncNoHGRqbfzAKmjtKctT6rWUhSybd0LJzClxuM2fbZMNnVZWXChavUwxo
U2drM7KtZLWdecn8MYM40CInsDgf6N9HIN9q3Ze8aKCeNAk0r0yTfz3U/yng/00P1x/fd/3Svvzr
J5F6O96+ZD//378/Pv7rU0Rskf/r0KQv+Y/mhME4/7N/Mxgt8R+OMObyXPXlmJnbjP5mMFrmf2YN
BZ0lvz0IMTL9Uw8/w1RnShwFb1op2Nv+q4e3/0MbMQuYksJvO0T9nwviAXKSH5xT8/OeNis6FitO
IVc1BDnsIkAJWz0ad6PjX5j485z730X9eojF8qLyzmyd8UgyFDd6KXcRsBGrdx//eP/3f/2BfyIX
T6f+f4ehREcRlSrnsiMIhnwSYILnr/102BYiuy6KcZ2YLh4wl2x1F6Lpv8Zin9IwuVUpu4nFyeOa
eKqp09wN0fdXs4MGjqxeoqnryufqAJE/MvornBx2IkyOUTbetqPYj4Gxn9+uO4w7VbEuPP78Fpdv
mWI/DbhUk/ltxunK12KhpcUk/TUOVg+lgbvREGwSrbsK5g9bOx+DVF7o+bo05Hyc/bHZCD3AtE0d
fNr1g8/5yLBttJK4pecATpSYnDudP29/5NMT8u8X/8dTznPtjyFb5NkmDV/+usR5BgnUMRTJ/u0h
freaLN8klxeuFCodehQHT8eI7XF20Wv5uH5xDyP/mXN/rzCWqRs3ViZuequ7amCauWDOOa0vjc9e
8epLcrmHr0pphOazxZKsBWmPJKn9tdU/l6K+A9C+Hpt0n+TuteNHR2ilx9h0HwY3xcne+Rg27YXW
qoVp+1+vGbC1wf2Rkq+9LOS7/gjZrs/89ZgFSNTjrzhfXZc27B/V+ZiX0xpls6d2w8YIjCMNFQ3w
UVx6ZqtQDXZl1a0CKEgxC4+pcJ263VXi5l6vJvseDJnZFe+KVf77e/lmJrkyluXik1V1mVuC8Hnt
jNYNrvarVIFkpIOSGdxHpWmuKNHe5Grz7e2pcm5nc6iIz3dPgzrg4pqb4b8g/SFnNubDN7fO7sui
39RW+PD2ML/52csZSehAdyUn+xyWnc5II3AoNLaxv07UpyIBhyGcBk9IYwNof6vG5jHuxbEKgq2a
KNfzFhMX4cYdlWt9dK+HPP1Q5hC3aOtSomkt7eCDlQybDJlPq3ShZ4zsR/iTOnGwVYp075bVXRlM
a2sa1wNzD9LrUdX6DYOPZnjh7gXd88x0R/hPZIQBDLHX4ttNoeMkSkv5NNfcp9DO7nXZXwWmywUb
uClaaa5Tiacb/XaK2oO0cHFok5euCTZuFh9jggyliL5iegZHzN+UZrsa5F01Q7gUsSrHfit8vFyU
EZvzeNhQ4dwD+N6mtcEOae2nKX4Ya+ZljXsNnC56O1aNNu50O91Lvd9IY1oHTbDLkW6ZTr+Z36Qa
xStfZ2dtWBDN8M1uhg150X3NGw347yEl3ppVdednz5Utb0OjOcQyux71OZcRPowDtQkTT26/yDps
XuJVEmTIDfvNbHzjVvFX6QSbeUCRFfes8utuDFZ2I24DSWLeSr9WY3uV2c6PAf+vppFw66zVGMbH
SYJrI3uMIBSilr7Px25rqvWLLqJjFOf3fRRk+ILUdzR63MBB3uGbtTMH7AGbdEd95HFyqxf4nwbA
NHmrDyxb4XzKtOjBTto7LFjMdTklT/1YFrT4pPexK/auCDZKEG66oL3Dme0AO++Hk6ceh9GOKGGT
lv2GKs/nKOaLWs6neD4XiExdUlstaDrYp+bONG6S2iG5RomGjaSwfoW823nfnd810PetkW9E9Yz4
Fq+4nP/KMH/IQOzzys9wRoCvY5UPwLCuaz9dZ5P9qAzDFUYrWwTv1/OfhQXcLpiaOzcJj6jnoJam
15hLHbMBVr5tjrtOEU8Rz9EH4bHBOS9Bt5Ap00ffMG8sk4mnTAcj6m/aoFshkb6mULfLdTpbc2tf
Ke6HeddRInUXaMaNk4Y73cJoPTb3AbVn0YUPA6U1zyjdfFUP8tuYAZd0+vnf1IQwyJFNR9rJfQTi
/bFJQ5K5YPV6lQmC3cw1JkS7kg7hzGbdas2hqayV6otVGodHpR22eRIfobZsBru/MsDKac24BsNy
SEk81sO0blperG0doqB78EX8P9SdV4/cWLplfxEL9Aa4uA80wYjISBdplS+ElJLo3aHnr5/FKPV0
KUtTmsZgHm6jgEaVlMkI8vCcz+xvbc9uxa3Ng6v1xdeA2cVt6VcA+5qYRWiB4KZZ+t5VjCTV8uSm
qjgMnY5dWRwkBf9uEljZ0rMEYWvSp0Bp870cj17RxmFXSzs9nndjYtn0rljH43Dop/hMcHzMl9V3
1uiyBnqTk0yPvy/5GoLLDqg/+jQDH8wkCXQQZtvBaqqPtjJQH86OhjIF+M6HYns0cc7gZvoJwx5e
EeidrJOxLPeGEj2V6vybHepXm/xWYGCWZcM5fTyOV9GCnOtVB5NOcWvZPZzSORwwMPvnTf6iV/64
ycPvQ8tMBAvQ40Nok0V60bQAMujs5N8T3mLBNH5c4KRiLD7UzGO6lPuhMumO1EPQShXy0fh1O1Nl
I3pBGwxvdS7Ppt2/oPc/RTLeVfPvWuUXgerfPyWKLMvGn4Qqxc9HUa/Bj92I2VTJtolNjDTdxVnf
J0PfZ6p2nPl/yVGOijl8WTX1mnZmaGXonBhA8v75hn0QVv156KP/3kD0nBpITX/+KKpRIAyjleUv
U3KmEv4IS+/LkC9hT0vAtPpA1fqramo/p1bvtRabhS4F//wZfrk2/vIRPtyNeSwlULV8BEObb6w2
zlAqN5+zznr85+v8anFslTwURyicWCMfIoCxaLFp7DWQ2FPxqZH1a9OSAtK6fb86l3ekGqPAshZ/
YBtqteR1Ebe6I+00diEnEgdJHmlzO6dapMdy4LVNht+Ubn4VNnN+g36D2YXe66O02YwXUVg0Pf2h
jl1pGYNEsPFIUpABNTWLcaeIKBgk50mKtQTQ4u+qgb/I/xjVUJDYIbCB2vHhFkmZpWFtJjt+qbzN
XRJAoX5PiYOK6nfp3y/yHkgMaFBRNhKW/a2Q2+hWDdgNxmt2KActMDPVzyK0AOoSao3OjvybeToG
n/4eJHFJBka3cU4Ggj4stAJgc9mnXLLRCcQ4OAZ6kfQ+d1ugKxQME61WCrY/3LLOdMVLVqNdG035
flsRC0mZ3hrHRZuCRR935arujaXYm2ZxWh3jiJjz0PXxK35Zu6aWw6EcA/iXQcYQ1MzPlPMYWERB
Io6vbbM8lan03JTSw5wnQdZ2t8qSeaPtnNKcwy8xjr0YMYozUImmx66UAhxy78tscq3R2Ldm9raQ
VS2z9SwX7Unwobef7zGPXjLa3Y227zltbIamNZuJG50zbk5et2hs4HpVN1wZaLGboj+MVXw942qr
DP2tvkTBSBS4rPpRkdfQJs3e3pLB4c87cSuzYzqFvt+CpQlk85DHr7EuwYMlY+mzY5zk30ccNDVy
ZX2Yz62z3g3VjBFfNu7MhhAx7Q4KcfAWaVkctv04croV+yiRgkSWzqjMQkOJQ067o77M7zrToitT
/Nv+vQj9GKlvaRud16YIiHivOhRGTdTM7haKRKN90hg5KOZrM6nelAHdiYTfYx09Mxnsc2CcKEN4
y2hgZsyfrb0Himk3OOl9TPTZEvVaNb283jktFmV/kRwnrfe2ezj27a1cxmdnmT1FdcLt59KVwJAT
VZ5pBc7aNSx2fCGlh6lNv8PwPNbZcFXaj2IEeJwanu4Mux5udcqBr+aLv0b5fQ7tA97DebWcQPTE
TwWaBHkJt0BGz5xnWwftYUa09aTZd2ILDql0ipz+1qqWmzEdr/ScAz/jmbLWUMu4NCNPhjnfGOXt
amXnTBB0d5DfDY+ptbutZmRHhFXGFCqNdpzK8dAsyVHjFILz69OGv1+X1Ivr6aoiOQUHe1+RsGYO
LkGS4Lbxw8mYESQ3ycNWC9nWiDkvYcw2NU5sT6zB7Ygtne6wWPlp6dZQl0vW64Sta38w2V37iPVJ
F0AVK9PAhrc9G4HvtFmaWOBJD1bNDZJIO1P6onO+VwSR3PTIK/30zwfC3w8/JhZx5sOUDB08RkUf
Uk/kqTQgF8Ph1koPWz6g6sPVSlS5LQNsl/fIEh4saw1TmlldRBioOb9JS/+24W5sEvZ7qoYM+8KV
+/n8remPC1nDTApMbTCC/i0o3EdGsV/K/jdnPZnuxw1wK8Yw/oHogqlstsGfL6ZUjlRVUmz74JWP
0grbGgNKQQcXKRFOq9pKGN/p+b2ETWfLPpy1ynObzG9tm5wbdIQu4sIj7Y3TmEw7EhlXmqcvpp56
QJ5NT69JOdkblIyjaQF6iDhGOmV5ekQ3srXMtzBnu7kkaU0ThwPgDmUhKcA7zVancILvtRW7VpMo
bF5xj22WcJr0yK3LfB9FwxUC+2Ntadd1rh0NjfqRlZ7JP84drw5AwBsEbCEI34ia/cZpx0NyXPTr
uogrP01MF/cvuL1J/JLZK6o9c72plOVm6rcMtGCP0tQeOEjFLriWJ12Y11OfvCLgu5fy+g77cPzr
5gg0N0nF5gI+lGCoO9ZqReKoRme4jg8y5MNqkgL24cu3p8OMDEl6kDhsPbVMzoMaQ+2Xi72u918k
kXxb5k07b2t7JId3tjkcRl5f3KqPXSyd8yw3IYhHD7VpeIrGE4hb6QT48KXXyAjJHKuxaoKoHQN2
gmOcluGUZsfIru56g6TO4LiiAXzEfeFuqsdd3I4QiuP43Pbyjh1Zyznrevskqc5DzjUpmd0rUb+T
1+LUytqREZVrm3y6kHA75tF1mhRoFXbBoLpZZseFZB/u9R4s134wxl3fJEdcvne4Cp63bRZyzJMy
bV6muHIKIVyd3tjll6P0Sme0jcXAZDuwdKMt9r3KobiKvQkn3R06FBx2/6A2xnYEZx7l/a+W2cf+
YBuYbmGS0Cettt/wY4jrcD6wvw+Fhfys4eFi9n0spHyfd/ONZi++0Rubx/3nPLcf8Cq5QXl7b7K3
WH192hLvjE15JZFq5P5LIgrblUpJuCg6l2OzFPd9bz0banLuVPvcsjkHzlCyYdnlXdxFT1uKnWQF
HrtW6sEF2CnsaOoce4jDApwPAxOx3FDDg5ymABq9j6VAgMD0IJMnu87whm9YsMXbBeIv12TPRIUV
XdWKhqOoeiws87ED2u8ikr/JLTrANcMjeOpqBWd79smpRuQrWekPtEiutpNeVPFvYudf7Bw2EwG0
WYgJsZn6UKvvKW+VoP+xkXQmoiNuJgevub2CqGBzqhP/vDP//XKADyjE80JT+GRo5OeNSk7NZNZw
7vClYrja4pOErBnb5s/bSm/m6TeX+8VBwOQY1ooKo3gMAH3U0i+MDKDRniy/ZtMvSLBFiutBvsoh
NZuNN/gmL8nDZOenNCn3KQKo2cnuL9/5/0MX8LEu+ee/tt/8XjeLoKLS//d//fRv1+k77vH19/7j
3/rph7r/vvxx/K3eWnM//QvRGm26++GbWM7fuqH48wI//ub/7R/+aPY9Lg3Nvneg5P3222LMTP/a
6IMr95fV8bcm4fXnov/8t7//Z2NQoS8Ih/4ycEq2pG+AwT/7gvwJo2oMFTOph5L/Mrj/A5MNQXsr
AzM7wRgwSvKN9/mjLagZf5CQq1S/N2Ecvlb2f9IW5FI/Hbj8fjhCTAfpFnVZA2rXh3SKselSiinM
ujjeu1DlAxVO/GBAzTeH+6ohvl8+95p2pxSf1+TOHp6GOuzVjD0guZeHLNSyxpuzU9nniIMepohS
UrcX8jO4yr2GpDYtlSDGTlHgtxCte1u5X9XeMzHubq7NlJool56aR8o5Pb4p45XUvNeJ70jkCvv4
yZzvZUqWgsUGQszykrk6bJaNGjYj6uBGtAJqqDptwUkcmlHsFYk41vwnq5B9Mz3YbFlCpcrUZhhA
fSvKzBdG7srdXRPnBJTfdGS56OPTVjyMVQYF6/sKsCdyXpemdJWy/aJEy20vLweJrUxH0z/Fe7GV
MeVyl7L/Is+28y+oDj1sqj0rNV1pIB5OTV+JvHoiZl409HLvatOcauNBjlSi08+zVj8bFH/pKuyM
Ze3Qn9b7Mnp2xs0oPt6VdXIVk/tYWrxTZuUg0W+IMWOYFKh5sRb0UupjHbLHbMRX5u/zVIYgshvr
fknf9PYAbsLV609DfJVg5WtYyP5Qty7iBmshT6NYF0VUz6N3IvcSowtqXIX8TVnf7fVRcj5T0/F6
oQVKOXjJ8sVYVYxg0jsnSh4HOwlya28IktE8D+Vu4UB5lVOszqF1D80USMiZB6O/jiCvFUoYkZgD
YelmxWf8GuVJHkKBuZ0rbrneemo373JNIeLRwgX7igbygmCrxmP0RsOIAu8pRa0DuZiCBMHPJKlM
f7ZB0n6uCs4uJDNTihzxCveWY5p0YbZ2Xjdk/rikV42MM0f9oLU4qX2lk4KrN7poa/KJ8WdieyHe
ZKh+al14lbG4RSY8qDU8X43chvVtFJizxZ5JpFjxq7S4O5hdKOHXiZ90yE58Msvxyoo1t6JC21Rp
uNq3DYe4ZgVxOrkV/LfYfB7HTw1DDWVxXWBFQWjnVbwJ2xVjg/yPqidl7rL6lC8Kt4mVilI+fbc4
QBqx+CNCuJa3zW4whWlJYGThrkkO3IFZAZ1op9V2erruq6Rndmbi08feCs0t7We/0t7LPN1X5YS7
BN7NRRV7fbLs2llxzWn2UR1AmLszBV9cPo3KA0zmW3qBf9kJf9Guv/QQ/11J/LHBAGMGM4A2Aqvb
nw9KEhvVSfp0YHz8ezr5Vlc+5YwZAOrcmZO/qncxY7eOpPirIPltM5KyMlBGEv913knRFKKz3tEO
Avig7MDeMM94V0bJjrY9P2Z5jfKlms9rQTTt998SKO0pP6O0nkIrUqfoLdfAvQpX4I6h0q1Pzmu7
q/HQKNXEW2wFdi7jmYwhAJ7X8EKRnx2pDlTeZnNMqHbwjreuvZ5M/WuSpW5WSVdmd9WWONPT70k+
o7/paDqNeShNjwUforI7jyoz0fstWUvZL6QM4T/f1A/l2b/f1C1n+0t/fLCWMq91biomGXLPtEid
+UmTg13EHpuaS4NNk/xqWtyUUFlEgBXMb57rhfTy8bky30YjFpXKxj3++SMwnQ2ZpcvpbCkWEXbm
YnsE1Dvu7orEz0zKwvCQvTWxAkMEsu0Z6lk3D5X02loHcpS8vmWrkNVnOT3x1kvLYTauYjssHD+n
9i2b+wZLLWn4Tcv752T2cuMoWoIfR1KDJuYjK0phxaSKQ64nnC9DTx+b6aTVOtGd+M39+bl4+K8L
IaclZ950Wh+fUDwUgzzR1+EtUwvUrC5eKTaiGHsft7+7lvW3r6UQJDAGiIIXEZKi6j8/jMmWZwmL
HjzIpJNdmWco7weGwPZxWe9HWM0VpZPKSVwS39eJ+QMq/qFiHPI6MEoqX9N1YVluX62oW5bsyd6U
ZHmxixntWIryRY4lH9yPl5AtuJRKiqp+yOLSn7TnhJcXm6KvkqgC9n/PKdoD3k6evO3mQ8Ng983U
vTM5HvbGZijvd/Z0PZviON/q8n1L3U9DHxsv9yJRXEsxqDV9R7jvUcbwYl5MhvBdO0OPjyG0vDqe
EzUM02mHWp5Pc4E9ksJWMs30e4u9Gj8Xps0e2x4aEftSIu3jIsjW76V0F+fdUSQh5BiPVeFm0ez3
442CwwPGVHGpgrvFtYgDkZaZ10eYih1g4QI4wtHjvtYWdvVmN6Wdq1jMynEbrE9jLHZT8yIZz9sx
jCtUaCwvCdNZWrt4UCz2TiK8UX9orMVL0a4vTLjPgzsvXxX5lNstjfcJR/vHJaMAWHxd7PIolxSZ
Kd8ORPbOd1v5anELcA+T2pT5jM/0XL3EurWUc1bejv1+kA95fx45Ocxx5dG/oAHy5fZyApT1Cz7P
PiQgT1ZSf5Aar1NPk+JrWe5JC7qCWmJGj75jsoSrtvhmwsAab6tO0NbbR3A+flfP7J4LZYLJ07tT
i8ZYYBrVrzOJnnbo1/LRLvowiW3Oz9Tw9XHyCxowM6CATTiT1Xum/fAE3LxKmLgdBpbUu8p4mVwo
V6sSkD96TrpPRBgzh5dFSmgt71nS+hkBD/YPfq2y33P2DcIz4lMRO36t0zckNuNyVWIGjtAP2Ri5
jnjOrfU4mUe1Cyst7BKosHXuMlqmkN6OQ0vr+K4fkJmv1n47UrUpc0vG9hoCGakSe+rGXlGYjBje
GOnXaIju5zzYGJFK1ocsPUQXu1J9tXFOUA1+jFlILLPC2MAgzrgabYJH6pRG5hwM5gIn5pdygz4R
nA9Bk6/qzqtqPBTa02iM15qOM7dlHpUmjOInO6nclimVLt788AL8Q/1cxaMqOud8E1u6SyKF0vd9
O7xPs0b0NXmjnLm6fBzJA5nPA2O5m+zu2DkRMUzmq+X3YTKJR8zArtVzpQva89iAA8JVm++1vDf7
cyPg4Wo+U4VupCnupCsulQfXiV/TkeK6nPkFg5B1rR4S547wb7K/rZhgQS30CkzhVo5IKm/2LdBd
31j3GhEXABeMTB0OaunRSF+G+RH44kGyeTpT8pBjXbyOsadQQRTqbSQjwmgEbYt3qeZ56a/ToHuJ
k9Dmm45JFD9sISVoSwr7VVB2o8vcyy5p3qvupcmbvUqsueS34Md3/fBJTpMnfc79tZM9SM4B8Z3W
7aXounOC2H4eLU5KwZhI/F1tCDWNhSkjy5MUz7Zrl6B7ISBdeplyMrkFRd5ptliqd0XO+4Ijpbac
EYi59vBiqdcx22w3vkSK6eqM+tA88qhMB+AnvAol96K+1vKxo0tj8M6Pg58w7VYx0Sv1O029U/ZQ
H3xdD9TkuZWSY9yxx9b5M6TtYGKgzE4N5otgTivFrWVRmMGYTEOM0pbUyqo+0HBzGzd0LiIsCSez
GSdYOepuW8X2YnPeZw6Gs+ZBo5I1myVBCK+xeIvFsnPK9sDTcufpecielOp7Rax0ke+ZlPhl/RBt
lfHsuQMustaKnz0U81eDtKeth/1cNlz6LElm2C8rDkema0SNJyfiXurObb4esKGDw0zRUuieme7T
dfJBernx0DO2t7irNlMeeeBo6BhcKvriUZ6uEsEqLQ6jfdVKn7cqnMFH6eveV6S7fCp8nOy9OF5g
q/BJa0FY1bm68T5hGYFNWyjJwtdYrb3sLXMTMKTgtkjJWUi7hKg2RuU9cA7lZLa2KIIYtpZqvRjL
Q6lXvt0V3prXx8z+qvQMItnHIVKuONjDOIVEZWD75llf7PU4OvtJZ/7GYNpVvYr6p1zeD1PhjiLM
x/0of5oGjk2cSFNBClYdDP1WMsJZ9fLpXkjQIvYxqo7oqPcnbX5YcreN9gVRga2cLNH4ao9pnuzs
u1amjfqtm18jci9iH4fpzy5X2QuuGiyfMjOc2re1em6265TFTSmyNynCncdo35gQ8aKBitszA1i4
ozK9Y6m7bn4UVnxKsRQcWbSOjNtiBpAglqFf3eb0q7YGmYVB49JYNxL5dz+1uxXbOTHWb3a6z0fV
l+b2qp+yAJq7Tg6b4ww8Pyr1oTZvxvzTaL0pavGkCIrryvdSIwxcd01W+0uiucXMOgXpglEgxAVi
QdVf35gG9fJ1F1VeREKUpAcNf0oJ3Qpat0H4kY4KUgZfZ7GB01Femspl7owHhqO2R0XOnxmPV1mq
89AxTL8v8DTKRn9WOGRU3lHR79qo9vD59hPlyJSkbzRh2Wv7UXlaHf1erS8GcrwseZgLDBJtx20c
6WVrFmwF6IX0Kmke5u40DC2Ol6NbRM1JKR46TuVemlxG8QLHeiW5p25LnaR9iuZvkrTcdFp5kPTJ
U+mPLLgGy+nm+d2QsB0qjAvrmgfzCRM/t3ecYGteGcXs9XJ1DaHcjRiHjvLBNyLS+cetqbe1zmdq
uJ1GvsKybszRFTOjqXx/eyE/SmgK6JVryj1muTQrquwxrVt2k+2Qy4+r4LWmy1AiGchmpNjy5tRB
eRQYRuWV3B9KuFjAJWBb2Ee4uxrf0IhGDvfqWoWiuml0tlLjJi+S0K9lTKTXDhIieZ+gyesBNuQN
GqEkDZaCSK6mEMrhCy8op9guT95CU7GUaRbwLuPz4vbR93YufTAV+wQ5pWHdzc6xYZx087tMMRBg
SrTUUXDRr7Uo+eSqQddEcbf+5lqutE6ZtY2ybyOil3G03bxsQqE1e70rdniW3yRblKJ1t9hRP2mN
jHUu7Ztyt3QjQmJWj9xc63Ht4/JB0l77OZaxMLrpnAcm6uY1c0dJ882MXm5O2JmX101/W+aEH6UI
5i1rnavPasbso4gPqsgjt0x6H2WfWw5fO7bM0SyOw6gcYjPe2fpEuiq8ub2jYRl0ZbbLzPXgEIgm
Dgk9lphm+VWzkt3Ito+3NkWXt26ed+rcuTnPsUaGFyF9WkomqVWiT+6RbZRoHHdsxr18pdEQm6UZ
X+p0p5ufSvth6BnijLc69CurWYd7v8ihXnY4QCV+Lpk+YAa0lm+dQmSCQZK+kCrXK97iz0Jdd5XG
866f1uqJpEBtOposxk4H7JWiKmk+x4UVVuN1uUqvsciPg65ctdlrbL/CNfKkaQyn5VqbMXBzuuKW
keibCUXk2rchrsQhRThDL44joRM+9n+2KP+jwvT/S8n5p8J0+K3eZj+6/wF16U0f8g/2jX3CMHn6
U2V6+4kf/o3WHwipUbqBzWHgm7brvwrTmvoHChTFcQhZMIuj2PzveRX9DwBFdDt0UH1gureZs38V
pv9AsAzNi1FEVTfgTWn/SWEaUhUp61/qCxpjNPS7EeJRNNeZqeSD/7XEkRXLLPfmnLhxrtTWccSx
9Y5OWysx9KTG4ihwOBsgXVc1YU4uawmtnzFfpU8dXTxytExXxWubCF14lWPGFHtgUajiCne97BN6
cUqGdHAS5tuYNIeBVDCiHChJg6dsjzlwehRDHcV41WaKTmHRij5ZRhPdQezIS48upNL4Eha7I2eQ
Un7tmyp/y0tqIV6Xd2gaMpgMD1A02sVPBZQkL69oQvmm3aBSK+Ypvddarb+LEDsycWcyZB7K1FVr
j1+CxfTaTjgtZ30jrlSnR2KTLYwpu0UsC4PJE6NRnro0m5oDM5jMexYLiTdfv4rjg6h7B49yHRHP
bmZkg5l3uXXk20pfJBGWBvq1HcbW1IjXmEl5z7RE5WQuYDv8v5iIQ41wm9Xg/Rhst+lzeV3ULlPj
mhkIc5fhNtEFjbnKSeNXFrP/AVMyWNK7uG1tTIM5oxs6LMhu1gcrq+PuccxBJq2HtMZg2v6iyuk8
D1cVdpzycD9aHebDXgvrL3Nuhkk2u+msSuUGAig7+KflYR5nowPHkg46Xk3nFRkW4u2RL8VxlHcV
GqRxxLfRofRbxwoeG8Kxdnld0gQ1lTrfvN9arblqDPBkV+lQ5G+K1CJ92YD5rX03LYlC9XBOlsGV
HVGNyEZ4XwI9YyKa2RZVqc5122r5tdb1XR5axThNnkbBWPJBw6wJbjgDnAAbT0XTxXgXJK0GQEFl
77NBdnhRPjUWzYCWVHcx1OHQVcPc+UMfOSv1xDodfZEZJDR6LMg7zCXmhMcEautuL4lcX9fLBEdg
TtPq0anKjhBeyfu7eERe4ysaaw5Ju6UTPRZWF2Idbt8l3VZy7+Cr0IzgV514QtltauRVs3cG0Dkw
kNL51bKyCQQDrjnbujWjMd2Z8pzNBxgoVJhTc+CgIDBrp2DKxkUNZ7rUTFxkKVXxubChFExoDdQ3
GHubr3xadbZba2TbVw46LoJBG1o6YUoUN+JecYR1dpRmSvfzKHcER3/O1Y9CFsqTJDK5DNXLGD5k
CEby88t4flxso/qRU4xU7bLLJL+xIMWnoXMZ95eB3lPZ1i5MgKzX7eQVGpjV3y4XekB/IQn0ayxj
RW9cQANpv1UBEaJdOAQXJoFx4RMkbYl1dP0nt+DCMGjjBJxBO1aOp22Qg2HM4R2AuRY3ygZBkFpl
0j0FGsZ9e6EkFBdigl53EuMBG0dhujAV0nyAr9BeWAvGhl1QLwQGWUoWw7djvGldWBhQGixgMw/D
hm5wLhSH4UJ0wDsnuY9nLQ+5KsSH7kJ/GMiIKXFfqBDmoNNilzdYhHXhRpDMm8TM08aTMDe0hHGh
TKTRRl1YZWerAmWSc7QvTAocp8Z7cwNVUOOmrMJuSisL9wpKWHqdE//FFjjBoLzwLizmpp4o0Syf
OzL8PKDLBi+A6pgy79oLM0PkaUGXdSNp5BtUY77wNTYp0Zt5oW60SmQf9AuLY9qwHNGF0AG6mjrI
SAGwgnwwM18UdYmtBvWF7lFcSB/AH+Qj8Db4H7wh5XdLqoorsRFCxgssRF7pDtQvudNOD+YFKLIo
zviN2R4wI6nWKYiUs40+kiz6DcJmkCTmBU8CiWsgoNqoJebMsEqgDjJAJ3RKnR0mF8gJ5D9xv2L3
FzFh3xO3Cm1DonCSgUfJ2fPuqgs0Bd9tXqhY3WAqeuEon3AhnNkn9IFCp9HEUgAbaxPox4062LeL
xJvcukUR0dpUZSwi3NXsGDvzGnI2Y/atXOMRCPwFG5phpc5JZ5uT89Jk8Yz0hIIcwlBVmitX6W0g
PBnk3HlEUOeUdC0TQXdokUzznuGMtKdjZBZYduWysdpu0WXyi5BA+x5NKpG1a6q9ii+RY5eW51S6
8lWVBW6sECq76tgAusJQB5Ofhn6SaItAZ6SnwD5LU75WnbyKUBXOYLmQQ/oBk8o8RaujzQX5IZ6u
EZnsWrXuVNpD6lc5MtJWrZJ8QRKDNos6J0pCbByENjxNjj48RCvNddBeRYs8PuG7QviHt+MITMjL
NOJrowapX1aVtQG0KEGSjLJlALugxkyjmcOakxMaWMHl36sktewDa6NZ3ZKp9Nxt5mLcPiSDQQag
16SqPBQfxbOVdxRIxyEZ4kcpMaTmRk57vf2SdXLG3VXrmu5PHhmZrAf9KnIb2pSNC6gPBDeTd03S
x2rQ2c1cel3WSOT1Gdu0hxtpZrrFhDmFKzdMegU1k9uLt8rFcpdz8+jd1BJ5oRT1dI+N0UnyIMcS
8DN/b3m2xt45L5m0skaKeXmc5NGiuF7YMvW1tn1F6KkCwplnSzuuk0phaxWT813qsjX283yobrCK
SR+cRe/vVOroaJJiZ31x+kh/46OOnzJJrNfoCWswQiJt7gszEY/a2KzMJ2jMte9KnePRHVJcA7cl
Rnm1gmDAp05qx3RnO5008HUdCqEOwgKhjFZPM3ZwMTX2Yi6p3E7lvJ6ibuOnKVVJBbXr+8lbzTHf
mWkbl2Fi6v2x4qtg3MVw5FkyZkoUqSbXJweOGSwU26ifaSKImzGOGEgcIO2c7azpvk5dZ5zzHLaZ
r8Bci4PFhgyKNhXaOY1PKQoLxBi9N1ZTFa7lNFkHKAHGwBNpqOWls1FWO1kjATLktDlKIhbCV7up
+dqviQHNL5nFKxEamDZaKdo7Gyyd1FnH/8Bt57ynDmdH4jaxmirxnHVsZ491UiAjcCKq76ymad9j
k1J6E2P6p0VrVAJOu5HfzTYBuzCmk3BcYThSTH5PBdYtW7N6pHKiVVdzGWcWiTraLLeq6l7DqFfQ
j3YSe5HcRIzmJ1nJwb8tWm1Wp4QXtGFiQ2Rs9tIgEOL3it4Eq5wrlQ/TGIVlZwF/Y5gOdNcAy+w1
05SWX1smC5veapLTyQQwdEc2JZk/YtfRe4O1Sl/FYKeym+kblY6xd5PeaorNCnldF+uu2S/MqnL9
KejmCNMvt9DQ8tFqrqLecpsIPzdOjHagcRQDW2KP01plX8fTXO5yoD4YRgLl8nt1RuWRZHMumLYo
pevBqoUSSkSDaWgyXhS7ja6bnU89Vt7P+Lp2ft2VdlAXIrJ3ZSlN5ynSUVEvGBfKEOJgz5mdC7xL
o+WfDca3mq8kP0yo5SgPwKV6rjdHcceNdD11QpCG5BG4lq/yeQMmW4+i053Ux8a4O0V1MdJC7vvm
XuoVp+TrTeLFaQvMC8PUseNut6ySYEdOrVoyHDruTTpft5PaFLXLLCkB4JLzytO3H1LSbBpCzr1Y
Hfs2FhVrJE3QpkdmxwherTXK7FYwfGRXJowE3KhCS2dnl3VB5QhK2d5p9XL0SfWRcMdjszzbcZE2
V1UuKUlQJgyHuoiXu8XN6gYLg6qnn7YsBebQqR0VoYpTCdWBSkE80ZQi/sEi+Y8S9P+j4Oun7Pu2
+VY99OLbt/76c/M/IAWHwPpPOTgS4erbTxn45Qd+QCNAPGAYB11VgX+0qftIcn9AIxSgEQzAo/yG
4sLYLFNPP8RhigoYgr9Oyk5VXiZu+d85uPUHWTv/lf/90If9Jzn4R80hxAN+EbpvjXkBJuTlD9KN
rJ/jQSuTa0lM4jNnJWE2sMXxG+z3how5LfU7Q+lUzkIhRxQqS2usrxjbzL4Y9lAuNCe7qfpdr/un
sgBaAz4Tk9iU2inF4//5oa9ellUrq3NxvS5L81BiFfapwZLOgZYW5W/sa9OTMxXOK/u68jur4J+b
7D8uTbWEewFRh/GcnysSxaRK0Whl11WTSbsYLuNpKmm+SWoq3/WLknz5y0L5hXLmV5fbthUKMMy7
Wx+tdrRyRjJYZHBMC7b+JBHlO1zI6i2ya1J9q7S+/vP1to//74LLn1/vr9djxf214KJlcP0Grqeo
K1NVudwczLb7X+ydyXLcSLZt/+XN/Rr6ZhqIlhHBXhSpCUykSPSdAw7A8fV3RVa9eimmTLKaPyur
QaalhAgE4H78nL3XNrCL84+/v9JFjfCPKxEngaEP7bP9OcAwzWTb6KWAyFYP51wUFToaPf5B6fGz
AOPfX8f7F50Kjcrni1D2hMrrs3MToFjUY25+SArLk4ZOfrDioXtVOD7WsvSsP3y7Tx6uv55QIEO8
LlzVJc3u5/vYo8mtgaWeEwsUPcIwx0bEfnHGLm5wX89qPM5lOIJX9MR9nDfdf5cK8u8vjjGER/QS
nG19ekNCX+rCNbh+0RAVD9x2l0yIGn7/E/7i4aQthwQ18LkKVo2fv2ThBhysm/ScMa98U4YWO3w2
OSPzIoX9Iofb31/us+vwclNJ64Cu7XE5VKyfrmfNQQE+Jznns2yOcm7Fc0OIy21j2PFdwMnnJdRV
v9MeAyhDFUa/Re9a+pEx1Xr7+4/yi9eE1/HyP15L+x8/71iPrFBxch5UScseXOk6VsxwVYgf+7++
Eq1WjD8cokPgapfX6O8iLykKPLj+abSw7Nlzlh+gPnrbqcvz/e+v9CnI769nhvwwVHqYTskU/SyL
qrBexX5unzICWR8HbuU3gjGD1zYsFnU1kQbx5McpCiCVVsX3WCgQmkBrpz/4H3/x5oDN49uiknbY
+T69ORR2bt165slqlS5XLuGCUZsq5wyMoN1UxrKcNaGaTwuapENF4foHa+svnmn0iaio2FdIaHcu
v/zf7ne1pLk/2vapSYpgD1JjoAOV+uu80HIbm3Vy+O9v+iWAAaEi3XbAGJ863Cp0UjZe6+SYXhes
Kg6hzKL8kPFd0fnqeUL8eZIpooNMBCZihtr+StP7TxGvv7rpf/8Un54yFvrYV611kvPQ3lj0Ja7D
PLZpDlneneGSiFOTy7rTTdjuBvocf3jyfrEVOBeUEVEEmChgMv58z72a4SHw1dMwV6BcBwu/1Zgg
fvn9rf7FOwtJi9ynS3YpKtSLCP5vv+wwydhoW/MkYmPYxO5o7Ya0uigR6uEP8EfzV5eCyQZPiArN
pRz7+VJ+sozCHc1TWC+5F42p9iVQ3nTYCnsMfJC1iTxro58OmaUtdHmcBF1iz40VIJDukWTi5tp1
Ovt6Lic6LRaNSf2Hm3FZKj/tvpyLaNEgvbVpZH967IK6TwV+/ZOJwPg0cabZ4Lorb60MyZCGlH6/
+DJ5jxu//dMDf/mbf74yEaEkTtgGGyOZPp+ujAxYjJ3wjkJnxU1MYMc6yRya9CMHWQObP+K2C9Iu
R5yb15m+4zNUh9qzmq3vyTpetUYw/aFK+MXKB8uIHDTAPjai0M8rnz2rqQHNdgQMU25jXahzUmXh
Q1a1FnCBNLmXvq/2oanH9WJO5jbDRPb0+6fzF5ubiRPEuqRRYU8kKfLnZwbB2xI2tX8UdtafGxM9
qpXE8TVwbzCNrl/fC6d1dhigrSuG/xK5uF3fepwEoz98kH8+vH/dCaIduRng7D69jbkia85UzjGu
+vxH7LntmrnUwSxqb60IcG8jXRHPmQyy29udkX20dmw/OzT8IjO1l0NqeHgLmTxdY8r+UwTSX0/H
p6cH4e5fJyUktQR6/nyXYJZX3ED76FpZIqJQpe5agcg9WGpW5676HuPa21Bk0XKdkTxoVtwoUXFz
jBtseJexhOag9p9x6u2/rv13FN0vDkgc/LGbeWyaNCL9T/crcYZZFJpJvMpUvLL9qr0F9CxBvVJ7
JG1b3uuwl5FS/ffUmi+95CY8xGOj71KZpPYfKpNfPct8HCISWeouUaefvDzt1NO89+1jorGoSz/2
zJWcybtQM73GpRnaR2LBGvyoZFg5bX0tbPaa39+Sfy4u3BGYHeYlK9HDLvzzj6QGGkL9ZB2NcfC3
WYZCF7KLUawH5mcvSnvyQPPrhWnVH3Fqv1hcED+j6oZZY1zOqz9fOasdZZS+eczrvts7YshwmjT+
1ndL466UofkN4r58D6uUBbkwsvgwh+XBz1EKWtyedVXhWf9v78Ul7g1zPBBgytbPSwum2jmWS37M
kFh8Z8TFo0rOAh32InH6yB6wUK18Sry9F0u1/v21/7mvuibFMqsJt8Jk5/v5boh0wqwU5seAiMD7
4aLxrUureP39RT4RZi9lI1dxbC5g4NUGrvbzVdxsaK1uSY+Lr5tr7fXjQVYCF5ccEROBBt+WPA6M
wuNsHRcz8S4uWl4Nbnpel8peXprBcfIV6QnJ5vef7J+PIR8M4CXCOZdN/zMlEcUWKA0+GHfH2s+N
WV3Tu8628Wwhwq99hJkNAjRe2j8s5T+LFi43BCQl9StPIkmGuPZ/viHFYCPmrcRV4BUIz+YGNVrU
kixcb1KFVGNdTjEtUmtK5j+d+v461v28PHLWvVQ41PBssJ+/8oBB1GEOdJS+25zsThjk5mVD5Obm
ExzqMRo8s9tUy3yXjB0eXBILti468K3gOAGbSha3kqSfqHTj4YER4g2o9eVuMV15rrqRWdKYvElD
Paopt6+I3MqxB3dhhNQCZRn/+Ida4Z+1OB7eC2vvUi1QsH2qSpk/YLtW/pXVXd6PUkJ3WNLY3km3
Cxs8A0ty9/sn5p8vzOWChEixcHLq+oxB53GprMXxrmYff1zCOGdbFF39hw32F9+Kt9KwyIEkh/of
gD8gZ+0iEPhXwoxvR9+5RCjUpDho00TGOy2gJX7/rf65ofsUekSK8YJe1uNPLygCSknVIa8G3WXr
kCQO+FumtyVewPrDV6NU4dn++wNIj4qSl3Yhvxtf8LNgp6tLNeelt7GWwkGDmbiEa/WJUX81ak/X
CJtHhCEexoivFvMWe7Xw0Fkbf7LHGmdd7J0tEiNS6NO9TdpRgbSz1xai7WXuUrVRTCdvGAtl1Ton
/2RX+uEcH6peNz9Us1TvYjb67kE7VrFEjgK4EvVdaT9NsixOoz2Eb32HTWvto/D5bs6OPzAI8AY0
F3BsUDfEQfkmW0U+E9Ecalrh/c6vW34ubPHpQFqIpayqiMDzuFBCFpFEsPTKNwZ9y6kyu6nH9mVL
RCpQmGM2XAy/2FrJ8YFaERQrr7XVGy+//OjKZT4WjT+O/LcTsw18QuVH39bzsE5t7b03fp7fc0I1
Pvp6tu4QtkBJS1vpTwyUTcxug1libimImGBMV3rf88Yj+mIURvzNqUz8nE1dljaRM0ZO/98p7kC2
IMsgi1080gSw0l1clkyHctQa83HJIXFHEl43UztrBrOWxCHSGGSW3LyG8c3QquaQo8KPkD6Kd8nh
58uADQOGxeyFPMGthpbj1+Vg7vCC594WE+5XS6l6XIfmRVGcp0nXbVAGoCy27BxJrSarJUNHcVGf
VuRbfSA4IBhoLL1nWRfDtLbZKAMCNGr+SNOj20WwT0In822UJCtUAtOxEc6CsYVub4+KthyXqBxJ
AvSF12I2dOsUd02tw3TV12yF694Opn3fV8iahi5NxZqs4aqJ3M6Nbyo5ImiB5p11yCQz69YhVgsI
XT5OV0MuMdeYWnc4Aq3MQ3XaSj5PZ1x4KDHKrUt8RtHOWzfOA3+d2R72UdWn9S4VRfDm5hYeVcIw
eLZ6RDfjKizr8YmXgUij2XB1jtJb9ij7paMPNiLiF8oqq8WO0cWvyk0vP0ydCLWqMl0clOXLJ5ZG
go8SPduPVW2mz2nfzXIDScL+4dXstis37Zx7WUKFX8dDkynErZrkJh7O5dKvqvFAq1m7D5PhiJcA
cuVwYS51ABe9EqBigBh6N2acmldyGMH+JaMMYUumIerOtMj9HKa8QpPFRE/4BDMV+q31sr5bdVVJ
ag2SHHOXTQh4UMQvVQKoCDHIOmmW1ohMkdbkXfEIqSNKoibbMdqkQA8told3U4M5ekXM1VRGsawo
lwhTy6uoBRtTRmVVKbWGg4OlpmibkGEonqdXLx99ZmOkAnzzF9ce+Lns0tiGckxOzgQAKJy9i87J
HeKXOKzwuSR1Ut4wVgswhcBLx2XEePBkl0zS11PtJt3BbFx7P0vtEfLEQDjYLFrgwTDmWh4bZAxd
1PAjgzgJjPjV8fDHbfC7B8U6kT0KsKmrSEu2mnZ4iYMgh4c0JNM9ajILsW8MYWllcyMhsaIhf6rb
IpuiDtUviR+T0ZIS5WQsN/GkkFURd0YBhbV0DlYZGSlkkmWjKqi1jAa1TO9hmGXDDN9aTRMVoX6M
jT9s/SpAk9IKwqa6ZmLyV5qU/EvOyuMw/X9NOgcNoKY1/rb4hXVVGV3waOcOPllyLSRmGMIAqp0Z
L5bcyM7D0V0UCcFApmr7B8/LfLkuJW2C1WAGuU2zrGadLjuFl8ZvL2V2llnqS6YKF47j9JfPucip
S5QJGgpWy/LFDnoWn2S0qn2SN0vAqW4SH37mYNAhbTfDqOzO4g63HscrT1NoR0TlOMuKhMDxrLRA
3NG1TXPn2b3MVv4cQts3x+nFtSTkU6Nykb+lAY7GfBjvk9g3HqysFHYUVPWooyqpjWbDkN7JN4GX
k81G8EgfrubQTOutlWT+Q8iZFnldwywh6u3cOnm2u7yEigIMGX8Zq5U9hiYCVNdcDCSArZGA0po6
xFNjsGBlcNhZommK7R9uMGVnO69zF12847Z7Vyzpg+XY7dc+W6zX0Wjmt9mvlIfwXlRffBWzEOUy
fBKAP64TO0YblVS18GCjGR5iOCfBXZZV4xBHpe7cdjtkk3FnpC4igaEM+WVCWCxeJFuEGytSXPCu
UZaL2yawBjbAoZz2WWjnXy1nNN9pyMa3JcM0MtGM2btvYha0iMB2n+kalfapzPnl1o5cMn9HcY+A
hOQl9kqMtnGyXgyj+5gMakSitlLQSpPFNHnTBqWn8KP3BLuNPJTNulUS2w1B99NzOPWeu0H85JcH
g37Qc5fDp1/zXsEu1ODP5VEHF4uk8F3EQcpOd+VUMZ0ulzDHzl3X5ZfCHMNmlXaxB/qtK0vE+m1S
rXLUw/giweeqqAqqnIdeafNE6ULbPhczIYaTFqzdrptKnAkilsXKmafmfWZwU0duw74bAZmTOGQQ
ZYAhm4v6askpJ4DFFzfZxGjl3fVGtTfZcRSUAKNWV/NgWwW2FrvpcMQ0wY10mqzE1p+wpOOEtL85
oiowf+p6aZD927pYF7k3vhQSXsVk9VjFOttGikTMkLivy6pLVtqyih9InfGSz+nMiJ+8Kbir0oG1
SH5jpe45cy/5mouXAt+tW731HpC8rePLsT9PGN7sQ1KGHiDdEv0o81XHZkEr3TdUjcn1sHjt25TJ
AjdRrYo70oLFawMpYqShUuPI6UWLoQxDKT0g0ymdAQ5x17HghPmD7Q3zdcUqz0yLqp1NQQ0ITmSc
AEACzWFcGZxJFiR+/iS+Vg3AtJ0Rp6E6xFOLGKyuZYyJ142FczZZf6gMNceKW9TnuMVsUTagdQ3w
ExPiPJWPaKoQWWwK8nQstFg8mkhR88ZcpYru+SYNF/XkNTGVxdhlLa00hlKbEp78c9+ZwLUTbHX5
Vvpe+jUzpPfDi6esjuqR4mc1z5n1w1H+dOcyLAxQmpcmXF9Xendj7JusgFWCm1Vq3CYrbHmaTSqg
ml65y8R2Hiy6NVajn5iURYHtPqciS0868YKHZUk0lkbHfbTN1HEPom4RXXP4CtEnG3GbbYJhvmD/
0rE9DkYuEabbdPwdXeh3LJ9Dux5G232c+3R+RF+Cp41mJuvfYsWAgHwEZTeINs0Jnx/K4vsOMTkI
XdeF1W95boyX0l76bJWgSxvhYOShub2U12dIat0F4VJf9p5Gjnc+guhvleiG9RAuzhkYO3pvsxxA
SFuX1X6a+gD3KYG/1wLXIlauLiwM8qls4xvSODmv09kI5g1yXvfsqnF8XFwD7yFqub7dd5Ou7ohN
83csMlm9y3WLeTKJPRoBsZXiZ3IaJ36PU6O6b0sfm5MDZx4CSVBMa2Na2CfxmuKy6jOBUdPJdYeI
WvhtuF2qQaT4VSbT3FjEqy0Uuir8MPuuDSLyJasCrNXIz6dD1FDnkJTPZNtCO/Ywbg4Oiga1gLDV
S+w+1MiNv7Qpf2pLrGWNrUb0w8uYopFbOcRHVscgTvQSySHDfk1z1P2R6yb/PmRzhUTI5zdZe2bQ
v1LuhkYU9qRvbAc90PgZW5vfpNRBo/BnOTjJ0PxBN/ewUxtdBRmkGanYN8Qz6mJjQLX52maTeWZ8
jHsumIsnZ6jtq6BUiHNba9L3yGyDMWrGHqnvXPjTymyXjvJHj6AxaZvGe3tEht/k4c5G5W9GWUGx
tbOlBeSL0ss+z9ycO+XnWb5vMzc4sd8iLl5lhk+JTfCAohbKxwq9JcONhkA0OT7WTmJ4F0Emwqtg
KobXCgnniy5rfV/xUAE5CYdLNuSsGiRnXT14e5ZXEIW9No0iWvISY2FaxWIV0m7m19ctVq98duYf
pLbxOODmms9LwpfZtD0qNTsZE7HKzcT6Meuk4IlGIbZtOx1zg+0hfhDaheaS9Lq4ZiJdfvioMac1
MmznubFckCIiM3MLX2hTIwXOYcmvRavnaS/9IjA5XnV9uiJMMsRp2nYoSkU5dzQTw3nw1nY742wV
ysVukqaGPqG+Ir4dd51b4GaMUUkuZVytXTgz77S0/DFi7/WGdTmI+RkHq3J2/mTEH6U5WigPdUzn
i/Xo5TKUuEbgqbMDvwKI+ZCsVTLfrPkJwTy057KvbpBzqSSSi5NOJzsQ5QPGET/c+12ArtgOR++8
FJCeImq/Hnt4p/FSF4Tcp7LHeem0GOnXYYqgY9U7idtHoXlJR52QwSH4hY+AAnAZVl3CqWbNIWf6
WAop1FZqU5QRgpAJy38d+i81/+asp66/78fSvC1jbg0q0IJAWbS74XOvWCS2bT/45mokvbdctV5a
iWhJlHi2fFt3bNUMvHGzGdUHwaTisctJJAAO4JPYrfEX8Te5ZXYpQs2giEJ063Nk2+VSRthJqmaD
clONW1G59ZUrmdBupauomKsmu1ANqEovNZ9Dmd3XKV57ie9jIu15hh5BkHD4DV9QTYJYFcNLMWC9
ILhLQgBVHfrVVW7I9nphjReElmecKZtZ6BdwSJ0dlcMcwJIhB/VRDhiMyQy0ki9/NWz+v1Du/5iX
nOz/TFf+wVA7vfeMYZqfKGqXP/EvpZwV/g89pYsUzaO9T5PC+r9COcv/H6YdtNltemqEglzytv4t
lBNWAHsNGAqCDDqjARPH/yjlhG2gogvQ19GqIoWMzthffDrwcf8e/ECeQ5j4//7550GQ+3P3C0GK
S0TwRREDTI22++dREFqFoCOVOKZIGsd1lxewFGvOJMkUrAtbGdfIKu9NSAyOHstTaVjDZmjUlWF3
3zoYt7E37rsezCfKHbVz/8ryMViMrETBNJ/TiDdircLwLqNwL8Kvcfe9oceVULOAI7/SVPyl8r6O
AwLt1hmuRyN71H423Ii+2/qDTYqN/yPo7LexsjjUT8w6q+GWLuuB2NxviRMuCNqRU5eOmp9quIZY
cl1Smm35RHbxmtMcxK44RIY6Tjd2nR67wXbWqUMOcIkcV/S3HhsPABGT4qJbDhcSQDNazrp1ipQE
jIvhVPXvrr18I21uU+QBfZkMRKsYP7rZm7a0pDiPLa95Ud54BV9LtGV55VCFuH7+DZ2XWnu23Ppp
/cEZtomaRj1LoliUrmr88z2H9PDNzU6Om5Ay/TSLbvyWGy4e/iHoQJJh7m2nBOKV5mOOg87ZKJJW
PELj4jsBVR1IHMAGdU/0UBa1fQ6/Zqlb+kPLs1dSC2Fm3xmk05e2Xa1tGu1YSQC3qf6mzqY7Z7Ru
sDRGC3C73mzORUiPpGrql0ViLgvb+SosEp8+VX12L6MHU8psMwvyDIPCMrZiivPd4ld3iGw2ZVHu
4E5h7F3unLg827Ki0rKveomJ3xftg1T5PRj2NBKJaLbeUHBYFv4b46Zb4V9a2AHiYpqmuCNtyYlP
dztRUsWPoQ0Ta6kwJ/GucA4PDIwmzb6HJlCyypp2q25raT8IErUfChmSzREnsIAIod5ZankSTgLP
uXno5NIheu9eM6C04K1s80PErbViwDftR2YUnJV1/JQRsA2GLE22TZbZB0tPVyrPl005EwlbwbqH
SQe6NXdn2m6Jg0+pv5USjzjZGp5qv9ZFLdeycabV7HLgwk3J+S3dWqPvU9z0GjyYO0MZDc+Z1HuN
3QiKqg+c4nKg0+raZIK+FTg718NiOrdhMH13smGBCwwSz2zovjRd+lw03COLmJRVkTkzWdbuqVAo
/cvwiyHKs1/CTEthIPMKWvO1U1eHcnHVWqsc8oNZrGMJ8dOw26dCccbtrOZ6aifgIvQQibLIqADV
GQcrjGrfyzdYGfZhfi4dDD8xdexhyJlmVwpQX+VMpsUZtDmKvMM60nuaYDFs8BkCc5ob5bhKaVNP
ZlatakLZoWgIdz3A8CYl44vHaW09TICtOwT5U0qvO6FU8fP5Law5tA6qX6V0sticRWRJ4s/nbiWg
O0RM1l85/uysPgNoq8p6XWV0SXFa7En6ltjkNfV3SSbITWaV3YZOX5QOd3UstmH4LTeBGHdd/pZM
p1HRaLUzeZs64HTLnL6048j6RH1MgUAKafJgW2MLGNLsTp7weswhbbWRy9RvLSNJgeaWB8Ksx2+l
105bbcbm8xTKB1dpTlGaHOEZJoNTJ+51O4T0UWa3BuqZZIQtKm89wZ84OGJeAOEXdHFAqgRVWK9r
v7mxl/lcLMkVnJQZXkBXXI1mveFBaG+nUBx1Ox77Mvyx+ONjnk9PJYm7El/LuprFe+aN4SbjlLYx
kvgmIZvGWawrZ9THvsED4blaRZ6XR40ObC7UiH0/QFHS7jQRlGJXZwsIpC/oRGQJaTPNtG/EeIuy
6zpvCtYCIykhinBgTZLpqNzgqi+EtSZDhtwi+i6qAprmDRx2u9F4zwM7QEjA+tUSAf9a1BbcqBrP
jjkTmrvI+WSUdb1TlzZJ79fTOu9nl+xof6vH+sH1SzoN942290CgwbPkeFxLp9wMI8fFpSj1Y1we
lkayfitzHJ60Z/VnkVhXNcnSi6qvUj31xsqndcdZAC8hkSDTVmWWy/6AZWwyl/bNKFg+deEV58JL
b0QLaHgsB0LCFUQJgP7z1vCTm6n6bhW1sXYbcuRoIV+X2vG+j6r9kSVDv5NoSiJnIG8pNPcpeTPT
YIBuaJZV28N8Sb2rKVki38xIE8+eFheLbDpWVximDhnkpcoFrsKpjd8nTjHUDO/aB8/TJeXRi4P4
YHn0HuZkyTn6t1Ex1pvaYI/p1JmMkS8SQ/Ok4iMJWj8MYIJLgoMb+j7WkvTcJsa77KGeEAJNtg6T
1FTyMDVuCdMwxRSUpTU9rzEutnSqt2GN9bTvoSx1WBr3acok2paKkaya7h0AMnO2QCS8uIYa+b0w
xBDVJgsAwAdvi6m3OIchO9C4TC+ZHzO58XvT3HU9Dk1jYLg0YzvaaomJJBdK0xz0jL1Vi+V5Xpav
8LphME8XfnULCMIW1gw7l+7j7CJYTes5vyqbNH/N8oQIrUWQeo/Vz8UVj8GmiwuGG16mXo0UuMmi
yZkQqYMi0bH0k6t186JxJN8ZBMVz2vTX0r1xk6123W51iVlvR+PBFs7Xqi76x9wYsXr5X+uWmKUm
Ju41HTA6J1NZs5uzyIqCMBcXNNCqn+JvYU+Hy29bsnjh6K2dLt32YXM1G0azqrt3Oof2KTYDEJLC
RQ+v3e8559ux9t0DUbbGQ5cMXy3tsZf59ygcdwN6yq/QP7LIleJMO64mxKurryZzqCO7M0GE9OyW
JX2lA3PiLWb5FbkXUdwkN0OdA+0wDmq2VkwLosbCRerW3X5gjbcMXNgZ8EO/OV3CL3IcfCSaPwEv
OsU4wgGBRlWHq2hijKhjs9+WYwbpK2j3ujAfq9BpcF1NF3g2lqZ4nm5oIe7wEPI+egl2HNyUuouM
ztvkl6mZbk6GEps5SWH08jKE8U2Qqge6lt80XbBL/kNVorPJjG3mOKRMcXwymWMuuViHTJs8GhWr
cPSRLJeXcTBOZpqX8RS5pQDciLzMsd4tksIa61QbwToL9epCpHOLZO+4t0mdvZVWe1x6b916Ch7J
TL2U8CL4FcO3ZFfFah9joGs6a1fCF6Ds2irPIy5lAEbJTIbhiyi2mU4YTjkLkDPvmjCrBprL1O2S
efnSmJ7BJ4HyZNPT23dqegpgSa0dzYY2aO9G1Xxv13hNfO9oGuxnvV4+xnE6Z/j6t+5ED7Lu97Tu
iPKybnioKfmyJloWsfK6kCOct8FFux/7+Jwp+Sr7e2FMDy0toIIwutZ+aJryZWxJu2SO1Q7Bdgzl
YRHlqUrEwe+M684lMEXkEhp3aa3naYYhZGTbue+gXkr90RTBs1uyVbE2FF730vjy3THiozupFZK0
U5+Vu8lSO5E5u7SwcKi2u8KdfoxTteH0fTU648vS7UMj2YH2oZqXW7sKT3ZxHS7TN5z4pz45Gc59
4i13zRweVUl6h9NvgzRfyVSePINRXIw1k2n/tGpmeZQOtY1O1BmI4Hfvkq41w7GQ2HzXblu/Wp0F
1F5Awztj7okjI+lgMQbMgtqav0Yb3kdd8GBTTTsn7flUVOG565qbxpZ3KF63rB/kvvEfFMGtO1eb
Rd7bRIKAi8SIbJU3ZYZvV3TWmTnuepAW6DnBZtIZTYS0Lj2E+gUowDb2yq/Ixs4OharbX3hc/lPm
pF+wUWQwETJcnSb8DJNNK1O3jWm8kD9TrsfmglVK1V4r+waGIOPcdUBPaZl7zWReoIMLD6oOnwbm
VlE3qCstje1s2XKnbHE32uaXrn32Z+/ESPuNJwkv71DcW6AFVoTnIT0tGfZO6fTKQBr7YltsrdJx
zrUGJ1e31X6Zres8N24nbwFWp2l/g1OgEw6/sfLfvcwFA6j0UybCy4kiJbFl4TXgsRzDl5laKWcr
M8iwK2sfwcMX2/d2rcCk7YYZhA5nvK9hPaAbvunmS6OKxD72wFQwEXQIs2GY6x7iJV6Znvcyjje0
6a81QmNbBA+hIk9SItMkVNtk2WPPgI2mrPaLWl4L5AOueF/sYybcW4PJU8fElWXvjmH7vl/UuWHq
cieb/Adgn3NjuMQEMoVzHb1B5RHh+Y/SWFy7U0Zc0XDFIGmjs/YjNJu7melB0z5buf/OgHlf5fUx
yYBBJaa7Sqf4pu1ge/ajDdrlitMa0oAhg1KU8/853mamOpiZv8oW70fdEZ6Q9g0cbNuKpgs8TUz9
uWwFaCGax126h/nyjay6r7L1IhCmDOPB4m4CaRF3wNZQVtNBTMm1KylJF8FiA+uK/mY/MQxKMXDH
NTxBQyZA2+BKuWn7caFLt1YMnLQ27gsRBBvfZDWHuj+s/WGyD+YEGxh3JyiQ4DFu05eWBnPej+qU
mNZ123VPhIpU0WzX01VbeXEUa/fJYRBPJNFIlImdvw6t89CgwtzVRF2mFrWkjblrR2X6ZRy1v7Li
7iBINVgpIZ8RN7xUBUZOCvgEUCTucn/K36oLu0Mus3EVN+gdFxUoPJ3eazI190Zfu2tTBbcyz3GN
x5fed9PfWIair+pdFw5Qwzxn+k36HW8UcA3Q4DY8tT6EQdUlL8JjGRC9U+39IJ12OTZGTLYz2ZiB
Lrek1zO4aSt6eiER56GX11clHnlueRZ/Nc3kMe0AWHE+ni9/m7opWIkZqlEgM3nY8uNANBNuDFAg
bqErMuexEQXQVFwIqUjuynyI5gmAJSTW1As3cda3qxK5Tth077ZP+1EyfSgbE00hmhboOEW7lVNc
n/3M4jDRAbj0g06s51EP29RrwshrGOpmI1Z0bikEnPmgrYozZEK1Mjfz7RAX9Gy8MT4hC+grQPPC
Ojqqrrdt1XbEDE3IBv3WJB+JpqXbdSV+vLk6eCLDKzy/4WiOAiPfaodno7j09oPTJDgo9daV51Yf
AXutratvKbyLfQP4kXU6n/zVbI3fqmx6ivMahhzDXSY8V0vP1ob2ZVUa9skaeczn2jpSmmLmZa1a
S/R6QIVQ7zknBuXhwTebR2W2RgiPzeUZn0R6YGuphM/Jg5kUvyaEW90EW2A92XciZUy4ZmO5Czlb
o+umBzOjfoqYQaXxIctLlAXGMpaRDOgOoza4rB7xMU/is+4h/8pu8aKkFJK6znpScfqqCN0wZ/M4
+vW1w5MY9On3hEet9sVjBn13bbZQVXESlbLeprVMUL2ZGxdAhYx1TBeGbTlnIE8uJ8h6F1cput6V
BWzVM6djIlWykqHetiZpU6oBv9m49dE07eucUq2y6is5Ze9OWGwy53/ZO4/euLV0a/+Vi57TIDc3
0+BOihVUKpVysDwhZNlmzpm//j60j0+rSmoJPqMPHxrdaDQg21tMO7zvWs/qTp0Q6l8a7EA3JKZ3
N9T2Zdd3rhTGurXFqVW1i66lTtzSbAi7+ovnhG6dpF+ruD8vk2CXjI++NRPaxytd+hfDGH+mbXdW
xOWJwabNJC8lRRaDzfHKJvdQD8cFkv1gmSn9GUTuSx0JR1G3kHoewCJdRwVMBjlNK8MuPlNVkFuL
LTEbxrxmiVUkJQIT4H/iN9o6icbwDKHMae+V5wgBiAFOxr03dBeJcK74LJeBWd9K34NcpJBioAHY
bB/6gFZZUs8m3PA6HoRz3g2ReV+2lbpCJbesJwAZIeIw2kCP+HkhhyrMuznOmEjFnMI6tehNZxfV
0V1X+5Szyn44rYPwytOLYGWo9KLjrDxvOiw60FJuJpoQbt/GkL+VhybTLvzBs1yRC3aXMBtdECGf
/RhT0UJo1wpaeHZEyT1CHyDCJSWIpGD73jprQJPEfWpIVfzgRx1X+dZTe2efOcVIKSfS23WEJ6sK
40s05yyLNofddl3n9j0aiDvhMHN2cTruvMna6ngvKQw5rpIGJguDTgPE0qJwI1Q2OaKI4nZlwMkK
JghWnbRuCPq8icLkcwft55cq8r/l/H+xBX+vnL9/aqsQqn99UNCf/86vgr6pfzKoylvUCVRmavJ6
fhf0DfMTdXyBkWF2xuEHpNT/u6CvqZ8w6QCFmxMSIS846Kv/ws8pQv2EA3TOyJnd9CoSpT+q6M+W
sH+rWW1yV+gnzI0B3PeINY0jt8kUgXKIiTJyIfpo7E+s4c4so4qPu2XhnZqe168uzWVUNg2HknyK
nnq1t36UZTB+oIU+FLP//FWIoJyvStMRZrwS8VLq5BAbjnxXfn1iCJNAPSVsTyz64z6nNWpxse17
z+WAMurFQ3vD4XLU1UB8ZOISs8T8ICyyV/VDPTu7QTZaVLQIZAnuwYbNB6vhezTY68rnqPP+YIcS
bHsezMBQ4BgYUKUujxXsxAiZBopJyEIKecVj0D6x+sabfzIItl2MIrxjxzYRiFmVDwUM7m4azsEq
oGMnS9dv3h9lfjtevj3QdfFQYVKaLwWuw9HbU9RdkwPTmOGg+RU6L/iqfnlLJ/q7r02P8VRs7S5l
++J84HuQfBzHA6Nhp1wNoVHDizD//IXTETVMpfgNiivWf84alJUxQMe9XT54Nhv2tSfYKSJ5VJ90
0sP3dCAIYwedAHWpy+letxEROZ5RIlnSy96+G0c6D26ROsNDqIMCWkih0JdSKLFAUSpFJyH2k1Jp
oz29bWqbf60KAJK3Heqmigqgty2zcTqnUgsQjx4CFHAhYEYs8kphleha33a2LAwW0rRKtgSjz6Gj
WaTfV9wyCEFVa8bIfluLbUJkUCLRi5r21EhY9/CnLyAPmqBDiJiqJQxNm+eElzfPKHIlJp9mJtnE
ewTVpNGE6HPefzdefVOWzmsOelPne6adffRNoRCpU63RmmWvNiUKEPrVk+oN1LY5/3aT+Mh0cOhJ
4bPCYsxHNUfmMuEa1pEnxVTSwkAqAlSbPTyJGhngHbOUS7+I1AWaU04II/7jP75IE0cls7cB/UwY
R844YFoWZCCgQFbcXtYVsaoNMpJFrzuX2Rgm7vujvZo55mWEPq6Et6CxdMy3/MWDQzugdZVmt0so
bcj9KmIOsKhXH1zTkQORO4mYxeHZMQdLFi3z+MlpBSZZJi6gh3H2BTCcIISAWoADIj20b+2uOIO1
RM0OsCbFlbG00nUWoiBcADOxbk3yBi9CdOj2r8v/7y7jXwZubRZ6es3zR0m0yfz2/mcRAS24ovhe
Mbf+z7ZOnrJvL3cfb/5bf4F42IDM6BxSZtFNGhpsh9/bEWX+kcCJxNvMxzpvSP7ej8zbEQ3eLa5y
rNSsJv/WF/Aj0BgCTK6gHwNV4Y9i2jTrcDvy6le3jz5ix69DRP8y2rbpLuC4Ymnf0y6lFUY6B/ER
hITG1lL0tH3RrN5BeFUzsjGWkbFC4W541PiBaC0kHWi5ygmVfCYFVKpbx7wuy0vTO58cEPWUrU8s
WgbtWWR943DvZiO9jOa5lFeaPPP8287bBj4CShdUvGY8hcGNHZ8r7blVnJZiV5sIi89kdNnVu5j/
3Snebgov6mFj22RreJzTKleE5xVKSQvt3NScWwRoKAAFiVDLyE+97p17I7zIle8xOoZWnlcTRyq0
y1m3LpJ9Gl3KbmsSA0UlNV8BRyNpEjy3KJdKRElhG/RPHJMXVU7SjVdD5btOx5tAh6G2VeIHbfrS
xVsr2HtUo5qtOe78fgNSDvWBWZxEycZwzkxOyVNy7xhLVLwsMHnMsQ8R3VoaF4FzRpZylOyQMQ5E
Evf7sbsc1QUl4yA4nbpHmvEJKBAy2PXokhazp59Y3Uk1fV4a/okyEG99yh+Z5EMwXLXxbdFDZI92
abrPjPNK3pT1Dd3+KDhR6InHkO5WIcWTkpBHmrywTU4rhT3fQsT7QluLYlMGvwyrfzSPvI3Rnv+J
599Bjv+PZDLO3uL/PBWchV9nO/f3nyGR22//i/6IP/+Xmsj4hBqJxVeT0gZabfK1/cJuOUCsWfyR
ZAqTH7F4/f2x6/onqqdsrlQoFWwTsNL9dfTQECfNJxLbMMCGzD/9k5PH4fbAwrDLdMFOW1ftn/bH
ea17sZbVow73uIIFOXQU1pymHlp47kp4aWl+dWNV5nD54r68scefPYD/3quyUVVnyzbHJi5BN6Q+
//zFgAY1wpioM/psyKiXlQZ7vxbKVzbK3vr9keDkHI4Fy0yVbEVU1mtJdOrxXgTwSxLZTUMpvxiF
rxFLQ3NWvSkcXaEqRhsOqywUCIHRjbDwQYU9tbRT0gsTbZ1WJqUoDA9BE4ea62mRfzKaOG453ff1
N72WM3BRmSgVZblqnSWmXpxbChxjj9IviUS5EUPIt4lSSGyyW5dKayb6mTOEZFYFOH/AmGpFS1ID
u9v8edCqjDJyDv2GfPnJ5IkIdcjLkyys6XFmkVYTkwtvEoWntFEAwB5M5TmtxrS+zGkziFWDujTe
R4U/PLdFWO+qcCqspzQacmTVk29d+kbo7Qt0Ws8J6o6QIEINA54halSpsP+RX1PNjvy6If7AiZP8
IolUb59PA4Y2Ss8xtr6goV8zLrGQGzOwW6O4d0YAUQXBpdYTMlgI7cIJNw2c5U7m1/vZ9zstecyU
oCFmq1fSqNwNYws+fFARtuVEbJE4sLODcgCxa+Bhpt0vY22C8+gLsyY1RI3o2+Ef0OxMDpuE7OsI
E1BoxxA9yrbIe7jrUV/uDZ8w71ubeKyeNmhuQDRdRKXaqfdWP8BYRcGA3wZdZ+ix9q7sns5ds3ZU
ji7VwhxIZYJb6yk6pIQ6B2aL6F+t0cCeRrjzCuuiaUozra8QgpdWsixQ+qGRVUkWRNeUSjkWBGME
hjVdWk2pZTEulAhGwwXbxVa99uqsTB/8yCE0cjUWSDmXmHP7+gnffk671mmAcF5xARyOl0WEsDVD
/S/rqnSNIsiRz5Y4bTAfUDwYy2sLJVh6ydlFXngNHtZ1rYUdTUI5VQ+lP/ISlV1NFkVRiVxZ8hyh
M+th6xDsElYBYnHKcuQXNWaUnnRxNaJYR17gr3srrZ4n+KbTqilwP2wmtdD9+7ZKc1RO/GsqfYwR
dY9/gQU2RGghPGLAkWk7+VJkEWasEg9MTLXUsaChZj0J6pKEdWfjOUZ4ovc1NiUKex1irxT9ihV3
VNlRDHLDMlr/+rdeM/ritK+BP59rZmLrZ0k3lMkuHLtAp/qM1hrSlpwCymh6U9cnXlnOfzQZoHEJ
vgpxbiqxSr18CHr8PhK/ELE2EEbVE+T/NGNCGrnFdzVPZHyCGmT02UtYPhp/oVVf67Y1AL0b4bCF
N0DqVaEgrZgbAUiGptMKxVIDfLACu09SCEx11MHIkhUzJTZltj81cZd2GwOanr9svKDQNnWtEqPU
tLhuseGNxYkYa5PQFrOI06UXGtQrAxGAhm0LJcsXqlHWhH91rer2VWRkpNja5E75TYZOEW2+o650
pYmdy9gpnPqkoJt/GyNT9/ceH7K9MUrRajf+QLRavVKSREb3ee4N5oneDAXaTl1mqMYfh0yBw+wW
DrqbvWlnCMTVYVKAxtc06ZatxF2xUM2QyEI9CpTiDNKiGmyRwSblhrZH8C1jHzu5wWQQZAfjGYEd
2Zv+3Aqk5jvkKokEWgIn3DALgmxKOyt38YSlgCJ8b3SrLm2NDuRtRnc71vCY3vBWEjk9BkYg75AL
0ejmKJ74lFvl4DBZPwrLpu21qbBRRBNiECG1ay/QJmIwFXsY8y8BRjshHjWEJQ7vJfQAmoH+Mi3C
jIOvxCxPM560Abvtv/llBryDPDXpeXn9tcOaG+qg3ceOWJ1vgwjqtLz7uST90Zbn/1Mwqc3i+5/3
R5fs25/C6vdBqT7YKs1/9ffJSMhPFrsSNjgqxyB9pl7+RpSioSYzesbyEWnE0Zityu9KrdA/UTWl
7sCRnBPQvCf6vV1SxIw2Ze/Fy2AyOQJIPJJavye9PtxRsG2BvmNQ2ZjPhuwKjpk3ptOURYce5JyV
SlnhDl7QxWUqG0KcuIoS/Tpqv6P0PtjBzOMBh4CdBQWUsClOd4e7pUqmQPydAO9TNtv6AqRzIswD
t+7M86kXX1Qtyde5x4Zd8S7T9LMy10mrUoybF0/rjV3bTHl9sW3jF6ESToFBAJTgDEqt4fAXgXkA
vqAGF1ZgXS8n0N9eFpYLDZPOrqyf6jTzNnrI0o9V36INYvzw6/4m4yC7REVp0JGrr1gTsk2q97dW
jjUMQrd2LaR30kRk5vp5Wi7LSq9WXaPqy8bvwu30KExqgDR08w/Ye1Sjjq9n5uBaMEE1iBQSIN7h
9RRGGaQIgcU+DTDBuXDZkZ3qzwbJsmG9luIUyjMBQjLe+s26ak4SFn6agZdOAZxgQeqkobjQE07T
eFFVm7p4qrFsixW69SF2ud6SSKd6n++RT0Ug+zmQoo9UiKwjUHhprHxop0sdapO8TqFwo31DKYUJ
+BtW+VhB1reYzsmcKLKT4EH7koy0nDdhfaqNpMK5fbnFeDReONk95baFnj9n2qlpnrTW1hpWEKm8
k3wOWkNitXSgIqgbLd209gZBexosCYGerCXJ1Og0E3NBEHE6JyESGrosrtvLyl+bcPqvijvrUX+E
Z8DqZF0S9qzWLkbGtH6YcxsjpJFLVPbKWbc2N1/9lQNH3lpoD/mV8uDYOF1c1SQPZu0RPlA/D82K
bDcAnpPuNs8kypUe0+4y3RVL70upnkCsjhMUrIiyNmO1IDZQ7KO9tUUYeMMMjdrG+15ba6QnrB75
zv/KUzNuaq4qIvPTLREe34JM33gbBE4bxAfBPnyAQ++NpLVvIwRoF/392ts7Z+3OO0fqYNzmu2ad
nA2fHSKZ9xwDGn9JRpn/dSJyzR1PqzUSl+tEEue9oNc7FHvcEsOw0S87xNz9ApMyNuwL5zHZKGfT
Y/o129ukhxVLhO3+muTLTf8jQpJzlZwhVThztsEKMD9iNLf4Mm7t9XCPv8r1XHPFNW7pMZbEFGJU
IAEIzZ9b/Ih+YH+IflBxiVQiC13jFG3IOt/1NDehrF9Ge5kvuaGP2cZwwy3OhSJy2zXhXd/ibf55
jDbOtX0Gi2BP0uPW+d6dJ+fOFdFryugm59MTn2218udC/MJAPHCprbKr7EpigWrZRqImcCNSLfFY
qG5h/LeCGDbjr2M/vZf/vAzun749+U/181N1sABK/tKvBdBQP0mLpoBlqXNPkYP/7/VPUhCwLV1S
dWYS5jDLjPZ7+dO0T/xZqgJAsVSOTXPt4e9GpfHJVCn908GEeEnuyB+VC45K30AccUPNvwLwTI7y
ztF6ZBdea2tBAHQrSIbtZLNFlGxMly9uyhurzeFiw5Q8u6hYyyEj0XTlmg8nZw7zqjbgu3YJm9wF
annXtd1DawwksyTYoSVnufcHPL4shqIeQXOEe2tQ/pyX/RdFiUFP8Uf6mBMaavIXbNG9jYN9fPGH
owhYr1wTRCaeLiaxw1Gi2E/7kSSL+SiHZUatxUbWuvygwDI/gn8XWLh5AiyXruoEGwBuh15+NAo9
zYRiwmweH6Q7zUb6lAguGZ6hiLkF6/jcEpDywaUd7ovmQYVD65rrow1JN3W+wS9u4Dj5PtsDpXYl
B380YGaztopRWRmKGM8ojxQfvCGHy/c8HlsiyUhsBqmBzR/Dy/EsAis82ywbV9GtzxbkziXDoe30
4+aDkV69GmxDVXx2NuBY3aTpcziSR/CIiCISRDISYU7HiRlSFG3yD0ahBzhX/h0QWsfA6S7uIzO0
28YNygCzCDZzT+FlLOvhg4FefVoCYiPfMBwRiori+E2PpNP5U0AuSTI7fBGMxhunQ1lkc/ZZF0ou
fpCRkp68/+K/8bTYQQqHrbPKZHRc81NhQ0455Cm3ETJbmZJKFwJhZZ2VhfPBi3j8uKiI8oHZECEF
W2fw+YePi4aa2falrrtR70ekTdo63Acv/WCUo7vIy/dTqcFk69iqinvtcJTKiIPc7iaESKN3DfRA
EqzdnRE1thoy2hyx43/w2I6+r3lA4M0Uj0GOmrQ4j2ZEA8h7MQxF4qrtuNMDx+CpOdZpUoh8W8ZB
8sEDe2s4MA0mbyMfFyqQw+sriXKzSzKhYTmY8BhUO8vCRRdQhekIIoFAAO08++CeHj05LlHAjZvL
w7M2gzL54Zh6ZkY1Nb0YmampbGHI3MSlUf/xhQluoEU9fm7yvXpwgeaXtQGg0LWGvt76aiq31HOi
VeCVaBN7vfrgub11UfP0ZNLr52U5fm7Snif9lHMhH324btHQrBLHV/7BVdFrN+kNkvDxSj2U6cjd
C6hILhlzCQczJVnmlRjdvElrF2Wytnr/e37jqljHeBV5Xshnjq/Kkko78UlDVfBShIi2hHiiFcOf
Lcq8EDwiNhn8d94NvGpCjoTeGKOJSbAgMbPpIN3GbZ2v37+Wo7lpHgX8qyao884n2+MeQWM6dQhI
hSj0ioRjwf9d1di0KEnq3gcX9NZQxFAIiIXOHJ9z9BE3QvOtqbcSd5gS0wU1P9zUGicrh3xpmkt/
byvf2EG9NRR3blaUIf1Qjz/gdkJpWkxEpUGMuy1ab9h10LEWxdi3f/wuUBjQaB+xpvDuHe/VPFVD
l+cHKeujj8K+M1vFHcLc+gcXxNxO+Yad7nxZh7NDoOdW36CWdc1IqfeTok7auWhLaEIqss0PsOqv
32/2ufNiz3IvJR/W4WA9dBobSEfqqujLF3xd3V7NfXv7/jN6YxSKOqDoZ/Y1Ascj1VaKCcgY+USp
8hbViqzJRzkm1gev95uD8CGxi+ZNR9N3eClhB+TS0xgEJU5Ch7eSFz7e8/37l/LG62abL0Y5ejqi
8OMwSytypLw+OCE1DKpSU4JnE71186dDIbc0gZTQveONO4aGG70yjGVHvp0BgwrHkWNAtBJG9JDY
rfLBE3p9WTRrZ30g4jYOXfrRE3LiOBa9hB5jG5HcxZaVnTX09p44S8gP5obXz0mSMsTaJNiiMNbR
Hew9oaDPZ6iceXVlVMSsxQIC1Ps3b35xX5wNmOykaSCy1KBHcJI7DvnJIqtPABJjb/ELv9uLNs8/
Y2Owm12HAwBfqlAS+4M38PWYHEJIuWA7YVBu048qbVBzUtHnPgZiypyEzqsVOFHDWCbI8lyp00V5
/xq1+akcXqQxz0SaiZJH4zxyNOCM6NKCvIS40DrIMiy9cOipOgUFnMYZ7XsFzXk8k4oo+tHKqsfV
GBXqI23Q+jNswY4I3aiF3VBkAlKY6QTthWydlLIPpIhkI+mtKutWkiwwSd3/IJTk9SuHEHgut3L0
JVVrjvt6ebCpotpHmM5y1E9pkUGeoz3GoWDyviqJh+3u/Xv11mgmZ2y0eEx33LLD0eoqATMEbcvt
I6sZ12RBi7sKCkaFBcMx/pKn/8dq9htvgkaEmG3RlLepyR+tf8ILo7BNWf+kHhNuLwMABVmXxL47
DNkIVLbIq6v3L/D1Rh0yN4MZTBaILC398AJVHItgUUF51g7+1Nb8Pk5q6sZqsAxLgDxS9jfvD/jW
NfL1ohlgw6JyljscsIU6VivUll1cSMqi9fUHOv77Mgk9N06w5b0/2hvPj5tJpYh8IZRh+jyrvDh2
60mnWwpNAte3pEppr6mLW2Us420kQ/0DvvxbY83L4ayNmxUjR2PZhVH14+yeNlDfrrA3Kbu0AwaT
pDSL37+sN56ahWSauydsg8360bybBRkMOzrmuJGKYlmWsXVHdLiK+d2GtSazaJVg8vhgDXv95EBJ
W+C45w9w/vYO7yWQynYKQ5VvwazrPW1qb2WovbZ1wgibM9qe9Z9eJKrpedM+H4yJnz/60hVBryaw
2aK1/dBv7C4P4fiGVXuWBL16GkGwv1QEfrj3R339FJEgqUJiXjD5P8cNrFqOMrewYqPFmJLNVM5o
YUKeaU+gdXl/KJsbdjgPM3/pJBuxxUFCc3xDQdGRXY5b1Y1E1uKDHGV6WToVJkBQhtl9Av7hJq6x
py7CsW3zD6a21+8Q5QbeVySRP6tER5NNErIWhgW8C6uqmn0+EzYg0AbxAktzdK4YSXTrGanx0R7/
1TouKUiBIOX7Bx/FzHP4FsWw0MYMm7ZbOKmzHQCpnTl68JHe+a1RmEPRiKKRQbJ6NMtM6LZHFdW8
K8g4QPSMxZaM1faDN/TVuzLHPaJA4w5ilGAtPbyWphmqTjPYO2rVSEYfGzKUnw2PK+infzIUNZWf
Qi1iV+aP88VElkxt1aQG9n6R9uaJMJthKdUROyDs1M37r+Ub944NlsEqhLAaEd388xdDpVqIuwX6
Jj0dOlapymwDVCfJ/7Cm/LNsKAQFUV5/al7H2xDYqrgbsomDEaG+IEUJp/1i2iAzlu9fz6sXfX5K
lE445zErs8s6vB5fGSoUYkbqOqUIi0Vte50CUBCqYDxoypY+tajXjRiLDz6wN+8j855pkBpHHeho
ko71yIjMDBldZTjlaeUp0ZMR6zig37+8t4eZ288cLjG4zC/pi8flE2lSWWafuhxAWnplxawUViiH
ffBa/KzZHUxX3EcS//iYLNJFrFfXY8VAviaeF15a3x6hIvu3oOUhghvJluQ/UJUUb7IeS2tptxvL
ycQHH8Fbl/riN7CO5g4nGWqrNTUOhK1idq7dmtlDKyfj+s/v6MthjhY6sw6HEUUSKA19GPapY9/p
gEo/KEm9fS3z9IFsYN79Hz42suhRt3nzXgt2ZrW2Vb/AIanQi37/Yt56+yk+zHoMXn/qKofjwLzr
4rYUKckjpbno5aBd11L0VKXY8clFbpXeGXjtjw4Zb14eQlYmRXZ7VJwPhx1bI3fUnGEJBchaNFDR
9JD4rf7B9vWtGRhjIgcjSvWaPI4oNLuRHGyyll0PSe2CGFO5Hq2GMovsde+jpLbX1zTLlPmQ5wo6
B+ujRUUg+O96g2tSir4BQh4UxOoA/vrzL5px2ERyiCeFjHXy8N4ZekHoV86EpZNVEcFkkP7GGKrw
g/3c63vHyR1JkMqciOL4+CRl5YMshAQTrdcj9PIJNEcXwFG3Nfrr77+E88t8OHWwpRK8fXQQqSIe
e6ySkYwr7DZ0bwi2XEe5Um4KoM0XganlJ0Qu1R/Up36qUw4GxKXioNdGEsSRGvvd4S2MjMIYhdJC
EoggA1yACzHyp4Tjf8XZyqmaK6Ds6kNmNaTXxIWViHsrGpGHsGcA6Pf+xb+6zzPXknIMyiCD3dbx
rFVlIgqKvBsgEpXKOrTUdKNSzLgKdOujHSWvydGdhqqJAoyeMDmwPx1fhxfuIdnzGi+03CTPFGbK
MVM6BwSLlPXnTC/UKFnGdl+2MCYkSLze5eQ7TRdVF9jNRrJ0RG5CGfa2hEcTPkVjXWXLkNgHQLVT
bpwnnLSuDTqLxmk8qEO9qIpeG1ZjZUE0ieLG3A1lCv8doZI5gLUbSv8OLo/1szsS9g31z4ntnr4S
jeyAYEHXI5Z3kZqZyqNxBtH252FOue8auKVsIphcg+fdp2rinNRpIIcYRFockvDgwNckZ4GPtS8W
6mSFmOkEHDUoM6FmFfpXT4wpiaUjCt7sagxixSIiwle0pF5odpVSgQPnW6c7cOa8BG2jmVG1ADKv
6/s6jDxMMZNZk6BQ6uhpz9IuBvG7cpwKwdkiMoxsIroqmlpILIbiDacoqRLPjQDID8+6TWghFb6g
7NETZ0MXaoC++yFcZuqURg/6oAcS2lk4euY1Id2OA2WvyozLvO0da12Sm1tvGx6wcBuSPrWVWciR
wAxfQm9c9rkTlRs5tqZzHoMhwPFfd0Nx5sVlOV70U5Uod4qfinrnwR/tbgFM6JgKQ0097fw56wMi
35R9L4U3fo/yVoHi2PZQO+0gNK3T0oLtuzdlHFVbyLx9u/X93KtWYUQh+LPjlTFoo643kfn7nv9N
sqmyZxQQ8BLE5LAAd3o/AAZaUgwMwgeFYBqwdkzK+aIDPjg+Z6NOT3+hayTYfuFri72lVxqZd+N5
iW2eakZhW+s6FoN4TActjFbA9yvzaagCQHqUQMIUqNLYCELK4qy2ERkF1aBe+0FDKIVUAP1cZLEo
e8K1SpXr6TPnR0Xu2HfSc4D0kPKeYmNt1SBhQ1hANO9jy5Po61TlouZAGgN06cPhVm8rT3OTWqK+
FVgFq+9l6KmPuh7U1iIx+d1gvRfgXydMveW6irP+TIWIBWFIkHHyUBGu2SwIAmnRDXu91bgaWRLa
Qqvi8LOoRJIuNDwQclGD1SiXLUXGFtyHn/urRGYq7/YUW/oyUAf9WesIWl8YDugsl1B1LFqZM0Q2
72EeXdRNpD2roo7DZd6Nk77pYwUmvZfZ1RYJfl8Dr7bUwYXfnUs3Rk5sLtOkKI11Vqjiu49IPFra
vrAQs3MQBwiuTWQVeDDEH60o1eXeH20GHifTBOrBO2sT86KM+YrgCA3bFGjyZS5zpz+1CoMzVxXE
RXxqe6M6rmWf+c99zjFlJVJBkEOmmQ2pMJHR3IVshlu3wtPOiRf9eYWs0Cxvauwi494i26Rxyz5A
P0l0R4Myv+pAFJ0XuQoFHpMMZPYktQN12Sld6u2DgkAO1/cauz6NytaXrh9GeM1iYj0eptDMeBhR
FI0wqTP661GjyTsm/uChILnqmrlbxDOrz4zugIpkTDcAhKeTnjnzR6XK5tHo0mrYUTSIHp2O3Kvd
qELaWHhQB4Yle3BPWRJ1nX4HnqPdBYAszAUdrAb/iC86ZUMRncSifvBy80uXd6F6BY5bqx9SUmKu
1UppLrRJo3jUKwSq7JiHsosOrmkCcKhw8hODPIzJpRZU3hRNFyeztcb+0Y2ek2/HBgznxolaEZ4V
gaY+KoFq+BuynxJlgzLI/673mlYsWrt2+m3qlOBSQejB1A7YMdprLSyj6Az8laOdyl41HsxArU2s
yVJ8hhJYjuTzEPtR8rEPdng6+qq9I4Apnc6KNsiyZW3ksYJdxNdzF/8QSBc8KwGgsz6v9UuI8oG2
jMs67TAWTtJepXbft1892vnlvk5zi+ydNuj0FXOJ1S88KwWZVyvRdAXYteq/VGqtfrHh7sd3SJ5i
bZfUJLCcjDJgyifXTAef3mqNcLUW2OSGuaQT69SuC0FShzeZGsLjcDTcWh9S/3OiDfHXoivFg5nk
treWmpIihtATNItqyBpQrYa271D9TbpfXnsKuPfbJNYr5wGcUehvLFJmmLtzjiKLFATPNel3qiSM
y5PRTvMcvVxwKkorV8X6Ei0tkh+CZQVoyFtmgLuyCx/AZfJAMBRYwdhJ7OnM8pGN3QVNkXvwmwpW
yTjoEkT/tAltXsSI2EInACK7aDoSezbVyFv+qJA4YLok6bSnGEiGfisnHt7KsUNsDchyYm/hOPkY
n2TpMOU/Krr9I2emLn3qA8v6XjqmXT0Pca8hgOqQEqxCJY+1Ba6bkk0CiCyYieowI4tbL1GdK2Yr
zCR5qvvDacE3qrsw5IgahHbWqMNC+EnlPYjSLEMgj62q8bLb5riEMWZXm7nP313HmiyCm7TwGkmg
E+yhiTCYVqYrG0BRemurJPsAogbFylsyEUa1r4K+j09rIr6SE9+HJOR2ky1BE8EULauHTCH3Hklm
M6XEmMWTrnVfGoeu/pPR+LV/HXZQNp91PBV8QqEXoDtOfRtAj9ex2KtOQ/AAso1wgX9snLaj2Snh
CnCXgWAFkHOMYsC0ucNulg9hec/OCDo4gKess04GM9HkrYxJebqoUmqJD2Yb1/7NwJ1uN2NX9glp
M1OprWkvBt0m8kcdGpXeJg892Jzxeuz0bPaRYPn6Sre18V0nHmULIkqU6lZV7KkHdtQSj6mNln5q
1BD1PxfYSVDPalGKDJhu/C5Sp94+IUGE4vmgOVnpAj0jAolJQsXtOnaw/TQ71IqLeqzAffVFzzN3
a9nwYS4Ctc2UL2kaK/1GC0q/B9DMCGcSa7215lyZaHu8Jxk4rmZITdSwaiTQGYdEScAHF8OlXyux
uO9MXTkvqza3iPczzOa5cIApnUt/zKm2WLHU6ptAoB9ZpHUvmnVDRIh2aWGZsTdqI50npVHVmlj7
HqKXNAtHJBD/ldZYsTxREcU6kEvFjT1zBDhKgqqtPhX+2IPizX0AzNqYjnc/9+3/9aL8SzM4uv6t
lnjF/t8/0VVvvh8ocOe/8UuBK41P6OPQGMx1LcpbswH/lwOFn6hzlU2lSvnz5CpeKHDFJ3q3P5V1
NH5QuPGz3wpcTXzC60q8NeImjrs0o/65A2UeGC0RHWlyCWjY8XsenoCUkjwPPYbESGASUneUv2et
GcRram/PTJsfSfdeFQUobjCIPjdU0bqZ8+nvRflNDiFRSS0yvabG2hrjWQN9H1YfHKBfH2jnYQzk
CfRsmQvk0TBBokylkjTEcDBvryzYWKexx6ZO57J2Y+THG6+uMxjQUPzAjdvdOcd7sXzxGlz+Oj+/
zFX4KTE7OFbzWyBo+tmt5nKPKxMc59R2KHpnkRZV/jVKVP9qijcTi8CPnEnzW912JOewzz5NTYC+
kxZ0QJAz1tSsiotLk1y7L0ZI4pVG7qPYZJoWEzoiiuuyS41rVqHIJRc7PqOBDNpMzRNtBztYM10L
brQdOJ69VmtDbLUhhHfT6IDlUgQcK6jNwZPM4vxz4LfjKQZFI1iZocXvQLNqnfuixfmW9V+maryU
TuGdmwW5Y3YS5GuQqxhuiK4jCbGKCJCx04lTcQ/P/7/zyV+i/pkn8958QuwSZqf2aErhL/3lajPV
TzZyL/5DI+wn8OP3nKKY2iek05RNwENx+qKO/vekoslPNpp9ZBpI4PgC+TR/IwAk4ADJj+i5/JqL
/mRGsQ8bdagNIJBQ97bpIWOSY5o6/MaTulXzKKcNEmTlECwQyXk4ZbOBsJ5xnG5T3Pr/x96Z9daN
bFf4rwR5p0EWZyB54Zl0NMuSLNsvhGTZnKciWUXy1+ej22lbareNDhAgCfJ4b1uiyMNTVXvvtdZ3
tMfC3yOQXLa8gvrBW3rnc0VU7SNDlJMRyki9JesOcIAzie7Bso1DLdvmWpHUd+uQ1HROCRHeUbGA
yNCEX4xCh9upaOuP3dibd43Oxs99694kiU8fd7ZJuZ5q1Z3lSqRXeIHj0xTKE4GatGIi/LPOZSA5
Tvpw1GuyCwLr2cNO+h7tp7zm4JH2eND726QlWXqNeXQxVGX2cMu3VUxkk5df5raHwNiR70uUfO2Y
7yzR2c9LXsFA0qGb38ipGqPEbgkIF5PjNMQK27aC6klNXg7KbfZgroIjeaDzLraT5b3ngUI1g7K5
aDpTfYyxidOD0YSGmOQT7Udc2UAfhj49NmEhnstG4dIuwn0+mtdtrK17r+7bZztbhnc2R1WMXYlp
nvAlDxEMtlJsyxbRLRGL3TEkkJ80JQNzeoATAzMYh3o4UUX26Yc3+WdLIh/99xVxfTXQpa1v7aos
Xe0lL1+Nulgseh5ADVyvD7cZzsgj/uvgj4X3Hx1FrtrP9e0gP38eLh7bf1t/9M8EkK9+ze//60qR
uTPKz//CP+z/ZT/Wz3DOmvr1z7z4Ff8zQkS+zjX/fiG5barHMnv88WDy9Se+WYOsN9hUkFCRCbUm
Q63ooW8HE/MNuybfYBQg6CXwYnxfQ3AGkT6HmpHeAmcBj+PCn+eSN0h/zK+d+DV/jInoP1lF1jfh
+5vC8sQkhMPSGnMSsJK8NoiSdguoj+NT5KezfCK4qo94sas0+vUL+bLV/u0yjERQh/hEY73WyYks
7+N4cVbDed6fG0GfHKUerK1iwLRL/dm//fX1/hhHfL8xjj202v21r8+4wl0n1C+/AnExLJC0qSVA
wefmsI1Jf5/A/9YVUMS0mo3BiHyTjkwX6aqlP0tpnnanNBvJwNs4tOA7ovOxz95IaC7BqWNNTrh3
4Hk0waFg1xe0QWGmLHKj4IIaCidmrgd3mwVhMmRbWoy2GW8nf45re1NQhnJA0a0xKnkYIMw5GCeX
0YGEJO3Rp+e+dql8fSZVMetPNEaUIukWoYYeNtXaXFcbZdoTfsyS8tlfNjoIK8/+IOtqzvS2y0yH
yCXABwYNRxdKiddF+BJ8aWHvzyCcEAtcJtgi06K24/furIflnd9ZJSEgU4/+72SQGf8OWCEwuIPp
dB7BDIMC7ApIprBhZUJyrecJFIdPpHi7MePcS+KIPOkCwofrTqUbBaRbFqBvPM/ZmnTba7FLp9Kn
lSYyjLtuxN8Sik1gODYlupPK0dmCsF6btaS+GPImkJmZnlajMkIoC9x4TGeskdVZ5VrlgwMPyDsS
x1FkO7DrVtNuK7pPyUcQ8lV/RKA3C2KvZCWaL3M+yDurGmpxNHDpZFE3LUKSfWWnVkSGig5hUFWB
uKMIbMEo1Uk97qDvZPlzk6yEA880fPPAMzcsSlgnkHuA8WH6SRd42T/XzQKzlY1hsRgp0GGvzobO
toztYq9KcsQyZK4/UWGKYt/SkoA5KaoZlHspFi81aBjYVnWZOdqnhegXcXw2ke0HznIxjObUg3kH
arYyVcsQtEs4ZZ/bUz2Ot20iTY9U87Hu3uJK44IF8A/zsiRY1D5rOB8Xm97NDHgLZQE5JYJn0Np0
t3obDsQstHKgD8CqbvZZH8beGRV+510BimhH6u+qbleyULNWuhkWmeFozWg/XdAsBC7jtRg9VM9O
QmwJIcK5aGl7l6CSsILLCS10qGxhYPYrHNJTqqLHBzBInAYXdDjy8BrgLXnDMhlo8xlNUFS3RkbA
ySVFnW3dObTJSUMWJBkdjXipSO6BoOpSdxO6MxQJskMnI3re03FZX2acibMLBSLC46HPbnvsACMn
3YVKnDVtuJRm2EnOLajDCBdb2vkIONP2TnNvWOZLPGEIfPB20IrTlAhjS090WUBSLl2nc9Dkss/8
k9ZqPfkBS1evbxJlxmRkLKGs1a0sJqcklcyAJjHSVC2Lj42bV8OZoYoiuM8T9Ber595i8rUdbbOD
vsbYRxTMnemudMtbrSa3h4/ej1PSqFunYk7Q3s7hYGfhJWtWA7dXajpY401shBzszpgMzDJ4QqQ9
uODTRBrLO6J0HGO+7dbBaQQzxJ62HLdaGp3wzpN813mLSYZxE8qu3/m5B3yk92HWw2hNPVp1ymo1
oUBMY6zwirFlRsoyWJNiBc/SP+o3fWEmU1QZdpvsiYCP5cGH3GheAS8z8lOa/4axs/shiOknwuc9
mcBAdVuZ097k6Zhje/RYOKx7ozA69wAJzi9p+jLdOC2GVp7VidmgBXf4OOCWwbrcwEwQc7ClSwqq
dbMs9L2dk8aGPRNGtuynxGfMnTgy/5AYapbhmZqxx5U3IbMFHV8k9N1Tg8xwwLDjbyrel9slu0pg
ryd+m5KAsN2/qP88RgMDKZMpvWE3kTtA8w39fm/JHn69f/30Oqsbjv6DwJr5qrBm3zeH0rHA4xUt
NWdbtuo2b2T4j7blb5skiqo1OZH6wHy1SYJyBUEacxmjM0LvuFTTWWd2x1668txJHTrWv76tlyXL
+vhw0IpVR4C1gfn3q+th+ITc4gke30KZsmowqmhxmwb4ltVvkyqBJ89M8bGIW/2bT259Yi/OA4y6
rdX7hGGNj+619IPhjfLigndscONyl+ui3A9dY+5NU+o/zsV/K5j+64fHTWJ/pmm0siNfi4nZrN1K
uVzKGmR8NaeiOMd/nfzmhv76LNcbEVSUhIySR/nqFRnnuex9Gxmmo5eekmhquZm4ct87kH9Bh6DQ
r2dyApUNcOrrx/iPDv7/R/Nw1gjvvz/qXzSy+fTpJX90/YlvDQPrjUkZzneJUzsnXXIA/vOsb1j+
GxRHq0YNDS+HhdXa9S0HwHbfrDrkrxmD3xICvp31SStfEwUQwfAmkfhHnOA/CMHBmfLiO8A3DmHN
KpejpCBDxX1tXQoWhrT1nDxy6jKWM04jorpsgWMXm6oeu+6YZDUK9CiBrwBIfLJpmEbthNUOBtwS
5AB3D+ANa7IlRpvT0nytp0G28XlBvdIRHcJJFpqRWckv1TQvxQRwLwmGu1zbBgOUtrGBdpPMKSaE
lZVd+6MTeR31/ANJuE0JKjS2cGvLLYrICXsBihzEHAEh3MQtB3eMkxpQYGmYmkN9EdKxGNR+XNxy
vJUk+pbXgIvWXoLjlmLXNpPd0NoDNxcRimCGj1kVVvmp41JtbEry2b1dWE2Nj/4lYS1ATWKap4no
DU7dZNl0uwk6xxc2kh76jyMUfEGmbe3bcNTmcNV6VfmBnd8guwXJqDwxK2WyjAVe8phXeuw2sRZs
+EhIcj/yk4DSw12YlvL/0xJwBqPrt4QqdnswzWuwyRiQXlrThmqukF6Y5HmqNgdgCdnd4GRe2eVN
k9s1zGmFTGabSuhsh8zt4O/goQBajP0D/kkyegycygK+xBS4xXusufOFHVvQDfQgpy8kKfbjJycZ
i/oSiphJJzPrkztSAL1mUwR2/AlteJ8f7Clr9X3LMTEEa5SguAGWYQZL9lgBeXNO7UqWweeundP8
PZKYRV75bRL2Z6biN+2weyJeSZUPt6eaO+dG6bIN9hyhp6dKVFWyG2oKtChHzvbWaCA77SiEqA7p
JYt4ly2r16lNUnQ10oWVt8k6SxK5Shn90a2z+hY6aWJvyf5Wd6CmHGLXchWQ+CKJS/RFTBAKe9Dq
EAqKyd7yn5A1JA0ueSUIlsRIotRtZsMbjRa/dsHSp6a8kr4OgMtkI+l3+c4vyr7t9gxE03ZD9Lmc
YVJ3TX2os5nhtJmV4SlyD2JvCjMT/Y6cfxQqAxgpuVvQHlrRTOHg7tKsDovLfGSsuCdScb5vR7O9
SP0qzk9RgVM5sQlnyZXfZ4QLJgHBkdHAmfQjxjhaaotpLV+oAgL7YPYOXxizM2zO/4gOne08mOXb
Cq1TcNTacN2DKkm7A8vlzFinnEzuszLLKUlJInxLFUZ8uuIkifIlkysT1oMzEk1UvBQGQwElxCRN
s6R6HAhHatwl6LCHtr5xGElpCE7GuLU+ZNJsV+Z5gyBgI9y4szku+FDdUCooPjYRxlNPWtGYA8LU
iozGMi9TwHaT02VH3bgpggq56PvOEWl1MDgQ36Rp0xpgKaeu23Q8E4CgyKgoVX2vJgUO2l2GqKIE
fCVsmnFB0BHb3RWZn2+sOknJ/QvmnizEqV0mUrZ9KgknSG6dr1PKOBhlsBNxrJ070jFNfchGV5eX
GUfTdJvERUUuj45HgYjdMnsmAwTZvVdqUhY30FJpZgvhHNtlqqxHnrLW11PjOTf5sM6XtRaGcUvK
nTrhxo0dEKDg0dJd0x4dXTkeD7zqID5RAoHXkWg4dgkydnuvaro+kR5rYvLy1ioWcs/7qZYn2dSo
HkHeYJV7MVBaZVErEPtvF4rV9qOAF3yGc9ixr0VLtBcRknPl0r9dcczdZGSPi3Tdm0r5rORi8kb/
0Cyc8CMnT7ovPirbE8Uq3z5Uo7awByCzCA5Zx4znvBhq5CirKiM5jKMI388k7IGP6XlauQbQec5R
BDKN5yvlbypVB/leTq7mha9MEC+ZglKbR6E3zumlVq1DGlRp+Hgi+9YT78bW9x8Dpy/Gh97w3WFv
82hIkprSorh14ykkAs0w7exEe5nlHp3Jm9QeibzRXNbEEt6iO+p6gIqUMKepM5g4wwJfPBEv6SZR
WGi/2aFiKuwr2leaz85o+2Yr7YLwLGdmlMKytCwCOcwwzxvYrpPzuZtTp2poAFmLoo9jFclEmmkS
BoSammnRzddp7kCk3cQV0drFhoN+PPL9XGZ/ErQ04mYUoPRGQ50GYDaACBWYkYbNUniDf041aMin
IEGRZiM+keTTRjN9IFJX3SppnwWo+JWahwDqk1c05n0fyJnUq9lVOVH/oVHFLCzKF51/JZkgUQTp
spr3ftEBOdW5o9K14U9QIjsflplc5dV4regYzgeIDuyPW0eqkUjN0hJxveVkkisAIXYh3lbeGlvS
Co1tdZoma5WjTO5ymfepNR2dPLPgOfrOCFqQoEpiyThW3zgBHSooXZXdJUczMRbr4Focb6Nyznv3
nGkkWHIyZYICXjJmlzzKk5x6ckPLioEIRXJKl20T5lU6fM5WsdYZxaXr+zsw5VNZ72PXCIbHYKlq
JqUJ37B6a6nMCeqo72ZRv8sBUNtiWy2Bl9Ji4cNtj2VO86rctfGs42kXDkM6X9QAhvCBpWmlzpx+
7IHlGsTLHmjBZHxwS4p2at741TROO4ddrke7EMeBs8NuubpHG9NqSUPNQnQIZeTb1uSODP5rSx0Q
8E5kqxVjaS5HXt2EtUnMIYHhZWUb3kcq87m/UJbZjle6lpo2nG1ksXxohd265zhVhcDBK/GhptDj
iutgKJp6G3bapy72ZLOo69arjfmOSttUH4amMDFMG7IDoMG5aM6AkSVAA1jEKymRvZKK2pNQl9hf
GunkMUIkbdQ7x5Vl/IH01qbbVWng31GXhRc8OH+BZeLUT60/xh1JQ0Cn1Ee9dgyjOo2T+SxsC885
zTgNFHczoA71WKiheurqIW5PGH+UCv4hX2PoSznRKTXqPH1dVK2iScQh1zspxgb2+5zYTnUaG4Gu
T/yiXob3FW86byH5s/JhqnL3VlZj/cEjY0Pce5WF+6oOZukcWtJrs5MEKZ1CrcM4iSVFlOZWKC3h
/QU6M+7Ksmz0Wx0iSDf4/naZPAnouJaRGlKLPwqz/NvUZNHf/X/p88e4dI2A+PvKZ/M4V48/zQFd
f+5b/eOHb3DQrnNJLD/rWIGJxh+zDiNgDCLw2DGlFyS4fPU7fat/SEZf/ZSoNgJTYIn9QYTBf1oj
1hlOEC6KZy6w/kkBJF7VP18jwiioqM7Wv8Jdh7Y/qiKQPOu6Rou4V1kxHHLAnVeCUce0WP7eoq+0
H4h7+eCYznNA2+3aN0n1l0tP8LG1bNpCxdswacITE/lzlLBU2+T6BmKnqiW+7h209JaCveCpD6VZ
WJ/CdLaO3uT8LsVIrOaY760M9+ttBDSFcD2xza/ClBe3QZ5PkUkbNOliM35DgOi3M4n/nSaP0APN
dznP8yHtUCNvRIomjvPFZKMyxy2UFhJygljaA4pD77wzJvvUNBN2gqCmO0/uL8VUULRvGV0+mOXv
glHtl3Mg/nT6Ffg7cAOs0W3B64aTQKLV0RglqpuSMd1ZjrxjFjR9aJwOvnYoLXPjTW3ziGWmftt2
+h4VnHlRJ9Z4mVWMbvBJ1EAjzKp9l3eozCNBD3uIPG80I6KD9edUqPBYp8OHuZH2kWJFPRq2FD1A
QwT3Q4Bh1SDWuSfH3D/KsIEuFKYpR99miAnFK+t2PyMQN70yTrbkf8ScdWeX86tNLvjTf9ta8r93
drqan/5+WbnjrXsxOF3/+R+rifXGDwnRxXEU8r2nC0Kf5dtiYkJmwLdCzxKFFmNu+hl/dlMIVWSY
SX8UWwsdOHa1P0en3huLfplHj8b0KGPpAv6j1eQryef795Buis+pmNg+JB1M2+mhvvwetuYyu37+
xc8KxzvUmvrEz2tnvsAV7fUb6YdyeWz9Zr606yq0ztN+YovTWZheGsKqvvipoMC1gU5eJ9UUv8vR
sH1MddHeN1mdmjsh6LKsseJ2TWFvCiLYQjU8Ygzt7MjQWJdAoqbML0OLZMKocNV41TKKXDZ9mA7+
hk2/llGMBuLaLh05noiO2m03G539ARaCg+kBPa71YFGqpQfZK4RpHNfSiVjxIjuGsBfXU6bldfe1
1TZhsjESy7sHDl8UO9iaFPRzoaGql00xcUwdQN+hSCUvZOfrdg4jv0mNEYKKpVrCXcPG2k9ebeU4
/VrpkNyKaCUe4Ziem0lSXUCaQmuf+83ASFDNgUcQfC+fjHxa6JJ4A0OWpIC0ggoWM0HvZ9m1spw8
BRUbWxITDA2ratnrTKr5So4rXhmFHHO8oVtUuF3GNAsiQhbc+Bz4cB1vnM4f70rLLbJNKOog3C8d
Z3EmlU2l+mc4ZwB0LcNr791+ci8Rm1I37sFccqJjxpeMN+vY+zlMslgRbK/rL/RdkzNV+RiQcuno
HR2ZoMS+Xuhm32LJrqKgwpsSx+EckQFJSyVUa/6DWZVWsJ/xsVID1rmEl0Oc0oE6RM1bmLuxzVwH
1OnGEOGSHsOYXLnDDKz3HIFxSjitammmdCaDwI07x8mXMe4ThPXFwFsg5zJmlukaagLqHuYcbrul
e+4V0NUDihkO6Vg1ModheIp2fDFRs3Pa7sP7vJTodZs5M6Igr2aq5DzRHkSwLn7fM5AgN77MnUcs
RmdZOOHs5RtJf66Ox+IWThw31hdO0W001h247a5Pkq1rmA/0uICPFqXqU5JCIc9Hwtb+PT5hXWz0
7LNYxwNyhI0tk+rZ67yeuPlFzJBJKbFbxoPA+XaD15KlnXXZ5yULqND6OmtuGDJn9q7BFPZUBgko
2DRFjBfDJay2duUOMBy6sn4/uWJ4Qp1IB6NJIW8LlWX9cV7C/CkJ8/R6xvyXQfDVuUHMAtLoSKQG
PVDVevR7fMW8jj2VrA4U8V5yVAUlPc0TZMNnOstSM7JcuRgbJu3GlahdZ9zii9HzFtGwPuaLUOBb
JaQltieYtqMxTZqTxAxCzx5MIxrGnk+1G7zyox0axQdjGBoYx1khqM6Zez2V4F+cyKmCYUsIt8+8
zq8QfwWNUBWRzlPtbYJMhMyirZw/dTCEd2vnTszmurTDk1yCsNv5jsqt/UJdeggnlZJGLErfPQTa
lGIzo2LtN3E8EK42DYNxP3RxZ2y0yuLPJbV+t8fTlsjzBZNBGdWWTfORCWV1s4xGeuEA3a63+VLm
n6fUKe7hpqRG1PLeI+pvq+ptMvfhSFdg9pBpCtDBSprl4zim3UfemMncmYxQm5OaFYWdN4nbUzxx
9AftKfHuBUYzWCVNMHkbx609sLdWbZw5KnY/668KFitR3nljjSSdOyVhi2SDk02ya8ta9rCrVtdX
Qw9jZEGl3KjDtFRbW03poXRLrzh6DTlj0X/bXv8rRdX/SHXUL0cmt+PzY/1ii1+Tn/7Y4u0Aiqu1
5n2gUyP3afWN/rHFCwvpJRA9xme0wVgMmX59KxeEQHq5hnuR1oNEilnKnxs8iCVETAToMoBZU4j9
fwQNcL+qkn7Y4G2GeKugnFqGC655EC83eMI0kXcM3ntwMqMHphynV7BJsCWZ8jyoq8T/nJiwPlJ8
SwtmkI/4qgjO3SUxmpyT2cbbCHO9ifeeOYUFiThVRQoz4+0whaTWO0uZbeLWtgdxaU/dTDBBTJhs
GuUpuWXlpgJA158UVTeyTGWk222NePD6/GJsHCQPfUwr5DKfMo9fPRpZreklNSwHxR7gjcVezuwE
wjuGxrnYBw2H3mGvA6TZPvW4tNW260ufzHjPTr0dqTZkytQTK2qUASgxm0PQeI3eYKyYsmQ/ujNr
1mbB0UNEvlHk/mnhGcnIQhzPyGogvXZ9ti3XzxIQbuu6z3lNzspF40p33FORZHi94tSpsz0rPB1L
8B8SMeQ4wfluammJCBsSreXFGatm4zO/JBudN2TYJEE7XGCoWLoocPXc4fHo86L9YjdN1WxtQCas
paaNBPUpH7G3XnqYQ0HDUY6QEL/gOXLpjFLagIhDmo+spgsAFPjOFATHoc+D4svcODWybFrw4Xhm
9tVY7AydwsGeRVmoKLCt5oE8Pk4sAQ7KYxrTz4DWak5IXcqyux47tR5YQme85eNyx3vOJ4N91hlO
URAFX4/2xYSnKNt2xQKsTXQTgPQx6b1Nh9Nl2BfJovnzBMFhftT05iIPJVChZ3fwCf1pA3qHu4IX
GOztmFLmDbDq61MaKglzFot/mMTM0zZdTJ9t4894lFbNVjKeup42HwJToaNxaLWTAuNa7WDvs6Xy
b5o0XpnqOqxYwxti0jjIDAEPs9YT6Bv8S9yw1c3cpa/qJXywysrxtwbyj3YXFLZySTqD5DFtqdBS
Sqt4IhspqqidGEg3TknrJm3FGFx59NFd4lQDA3lKUTXZs47tVB9o8JPAeuRwNNmPiS46+73ZUjPA
fO0M5k6bcEGFcKzZ0u38oAodA0AYyHaOxnLRzWZKWvqBY0JsFt7TLt6xtzUc2/KEP2rJGqJ3G/YI
+EtZXMrNXIXtjHrPgHA/pez0o+X2z84oy4TTTTAPFJFBjC4Xf+UY6dnLhojNJLnmGzu9463lMWrO
iEyJZtzWG5pbwxXGUn61SImdQHITg+vF8NqH+3C02w+hrZHd0CaODxpDKEDVXA4f0RWat4xdnI8L
grl3bYczD4mwXZ+XMmmsk8AvE30+punos0sKDq4901y9TUf6CXxDcl62si0dbJySIOAorAYk3h1p
n9mpP5io6QLtNUcmoc0UMaZQbxEAyvclTKqeNFHa4xuURPzVjOF4VfyUnkXnsMRwCpxLfdLSHm3O
OcMse1+7ZfBxYuZKRm2PbG+6Ghhv0YtkQDfrSNB8g4EwBX19OniZN+5ZqmZ7mzfCHW4b2p0l9fuA
TKbQS1OFm6StOYxGwssdjvRFU+W63zBK95cH6EhG+tbAKod6zejo5+Kp5uCHVkQyPsLyCwRJWFEv
ZAyHIxawi9TS4ioVYZ/6Fm9pYSJBxy5qyePE46i2WjU2I5zK6rwzIzGc4QjMtusvZnrRxhnf29Q/
1U5TB91Wh8yVNobfwE6CJC6DZTMEzGm4PU81ySfqs1R9nDgxNZHLxKil0Gos46EOVC7mFKE3sSZe
tDaIdR+lDl6yJ4rXYCmOdW4kAqNaQtsmPwmJDU/uOWpDek0qyUCBILh7bSq/PMcfSH0jPMUIri1H
cGvVe/GVeBcqAx9/hRRumcHheQn7ROCciTGj5Cs47T/kfVGA9hhJOn9bZ57VHtO0J3CErrLA4Iib
lYTApawhjtnZRGO6CUeEp3jUQ06ktkgJQKDQfZtUvelvAjorN4GFmHAjx3g9BJOIPB1CYvbjbZfr
6jJWKDe3qPDFY2BiL91X8ThRQJlpddm7jtes0iiyQhIiYilzMrcRGxRlTPl6zWD1wkVnZ0S543kD
CiQmNQxiy+JS2dbCZtq7RNRGyCzEFRGy8XxABFnpA4VdfB03WRpHedjo+dg40mzglgzdZ4zS7Xuv
XpZ5H4a5f4FLuL1I2JvWV4P5fpWQChQhCAzzk6WIFxmlkM3MY+b17J5g4HKBBoFFZe8bjZfsUfV5
JUKEVs3pfpkHmklN1T4DHQyKC0xNnYcNoG67KM5DSv61/WlFytN4Ysukp24TMSgyPTe53GYNGwB1
UNXHXdTbRl1EzJPDIBrQ8SK60IGbbaGPWWeZ3YF3CX1Xf8SV4k0R3s203Mc1ftOI7XtgVVVlYlLh
twRvzyIuTh0/cSYUxRTtEYdYdVIMYa/3Sd66H6c2XedyZeG33Y6ojqHdEC8llxOzL4flLRIMZIAh
ObQHNWZec8oLNY3bLpzAhEkmGLcB4kUEt5OZPntxCdnFYIZ2KkrM/FscDgGeirZV8nKsY3ma2ABY
uqXhV1YMDsNQBYxsjbl+rEZyDrXRe8FuQozVFRF6utq+6BjyUW4ltTXfz2hj023bZwgJ416IK1Qu
1NN9l1v5VZkWS3PMh5mVn8NHesNKYn+wm7HITkhAzD67fMo80Cq3xXtFav14T10fjgfDy5t6I1Gh
CJwX+LIOta86KI2Dv7AGhRXLou90rkVZyUzSuJlcSrHnjFgAAUtl8EW+wZe7XMQyE09pNyW3ne00
C1hdy/zEBDMmObIcR3abpqvG3cyzfiuUTVZlrCVjahGk8s7TlvksnZFUPUKrMdAi716AOvK675GM
kckd9CU1XurX/iPCBSZmnONQ562YpzNzcFHUzP1c05LkFKN3gnibI/OPhLZv7WA3pYxXF2liUVhL
2Zr3sh7wj/tNyKGCaRrnRGNpLcDrsAZXMW2fsRwPJX98bi3dU4V8YohiMx0eQ6sZTj1ppw+Gqpu3
VurNYufPhZOzyjXqIkO0YUa8ihyznDDx6l0GZ3HYEiwWHvvcrL4o103Pe3+Iv/Qgy9+PHP1a7Me2
e/BKEgk2YC51FzVBIsVxMJT5WY+KHIrJ7eJ3Zqb7L6kbNvFDJ3OIh53ZVsz2VJGKD1OJHugOdmbh
1zCgxto/iIzG8dbA+EzWwg/tyOs/Dvs/mgtfNqx9SgAi0y0P1/mq6ULU/7IECMHLZQY3hfiDvhCf
BKE9uwadwA1kzaHixVQo7P/hNdd8STLUEYqTEkqL/+U1MZe4dGcydENWUZ05dhscyIsgzyaelt3a
N/ljpvW3esW1T/mizOF6ayvTZnZDnfP6eq4xUarzqkfNnNx47LcbnvG4s/Il3CXGoJGCWbRgxjrc
YWFVvwkofTmU4QljQghNj/Yp6bkwNF4VWQtTdkZ2kKZRVZi70EOfM4kV2v1nV/knH+M6Enl5i4QP
rZgTWr9IJZkjvRiZ5ENbpxOLeWQoaKn0HToSTjDw7ZJCNY//lWthzVt9w7ivXk2ZQM72icwaD5Fz
FYJEM6qHDvrj+ShztAO/vtbXhMXXNwZXZ3UVouJF3PfyxgyrIxB0aj1qGlYfb/Zrzq0VESGyA7NS
DaXetZy6t0x5u1O/soMnA0LALrU7DpwtSmr2HedhmrrhkfbIjJy7Ren06z/yr5/wSsDwPc9Dwsgg
j4Hhj2M3lRDBUWgeft4EZBqprDxxjPwbN/j/Ran/auNs5oX9833/izX+tpWPQzl/w9n3P3Zbvv3s
t5GK5cGpYmK4ilQxSH3vt1iMTZjbwmyAWLLObrnef45nmdxiOOOHsNGDjliFxj2t6PTf/9V7Y1Nd
8HvQ6dFy4ev7TwYqX7/p399lZh5QsrBs/cW/nWpbkTDhH2152rv1p1gQBSRipg7WwZCkjbfNaaiv
xiTc/vCUfrIqvFzc/7zg64B4FFQI5XoBCQtmYafCgxhRXKJufAeQ4+nX1/iKrvnJXb02oJmJpVOs
6POxGN/qxdk69bDVhBwlSbJT01McpHT1xZm0aazjzEfrEjmx95s7tNb96WdXf/WdIwnKmjOnMI5o
NA6wl7clZKJGLqQ7VVu/vaZtu+GGowFKnjFV5/XvEgjWN/SnV361/NGxzoj7MPqjETj0kA7Yyo6u
ImoMacloqmvd+Wd+4W2lgUiWAu83j3vdLn52w68WwsLBJOUGHblDHBSuxsvyanhIcfC9a66b37kZ
X0rvv78360L3Q6qCgdZpYLYQH2tlb1sn3IIBAXx4RT2wkpO3aeH87vNb9/qf3c6rM0A2c9zs9DQd
yTQ7LAzTskBFVLyo07Lr0rVhGC8H8t/OxvrOtfttVcndb57k332A6yv1w116izGli6WHo1NaB2Ve
D9o/uDI5yYBquIUgiIwn6px1ATJkTmy/vurLs8j3R7v+MT9cNAgnA97YQnUuzIgsh61tTgc26wNk
KFCk8SFeaONr5/Dry/3tW/rq1KFccw66gf5f+769zT6vdqFpwxYVP8gLJOOQZP5rFxLrDf9wY0Us
c4RUNuZvYosb+45ZRWTP4dfXZ2FFQxrYGQAgc/ve/O0Ch6ji5+/PawIt7QkEbzQqjsPeQ3j6znpf
XwDyTG+Re+7T6/ooTjXNJaKO1FZ9ir1TKtbL+kL1J9NZFkefYlKj0l0sTtV5cenCrX+XX7vGozrH
txexViaUbY/NfzB3ZjuOG122fiI2ODN4S1IDpZRSyqFyuCFqMucxOD99f6ru8x93nion+r86gAEb
BduZooIRO/Ze61vn+qEYNkaQb9qdZZ2UjevLbccfX7Ms7E+i0V4wB/rzi7IZve/Ca3WCNgMh971x
kOZt7Oqlb/3D+CDFSdtofn1HY8nZyTDbLHsrVI7REs5boNK+EW3R4hzqTa9uET6H1b5DLii/J6fu
LPdpeej33dl9uPE9CgIY5qfygbSH+/aCm79Kr2b0DcDhXQywfdfu42O9z1Rf26ybrP1RXFNsfF0w
fjNNNoyzcpjSYN51u2rnZMdh/1mY1Z/W3K+w3r8tBW0q3bhQFj2k6veAfAaTme65IRG4PmYXpxaB
FhmgPkAV88+p+lkdpt32wN9sJh+pvgo9SOSuXBaH2+urYvbW3KCjBxrp7wm+3nqMfNm9pzQvcGnv
xr4ho17fLZHl9Z++4c4f9hXMLP/zTbBnNk99jEKaVqpBx55m4IDPb3Kzg1zRoIsCHmXxgpP1iDKY
Oa4VH1YGk4rEK2HiF5aNpm5kRe92nDxAMh55jHqqqh4NN0Tq+APDNm0fspRxhJsT46CPhwmF87Y0
0w0SwYAzkcaGXtwrCuDKSVFLT++1OwSuCIsnOidyzLxO+FkRvzhLymJbMHJq4QzHc0uP0vDHYXlD
nXEvSWTPCDmnz2NeZs06LZUV4DNot0bpgJpeAxroGbr4cwJjQ8nKoEyTxzqRe67nljdo5V5Fx7td
0BffOmPnqtZJBp78vvkWi3et/+SW9acy5Jcm7m+LLjMNtzDbJgqjdJ+1r3AavwlFDRAzXBwmo8l6
m6Q/LOJEhJbX8Y2zD39yiP1hT//ogxsQrYxWXkWhFrXfEkPDHmMEqUEJEDlBGjvHmqXYd8Zne/of
zsyPd3WzEwzD1DIK22rHR7Mi22tY5LdTE5f6QzIunkwfEMbdlAx7uAyffM4/FbC/BHt/e8arMevl
HCt4m9DaVPngVY3wCpzCSSMCN2uOsBNH60oj5ZND5U+f9MPpZRooVAyryw5V2LjuoZDds9In+9uX
mkHqzJXT2BUXS+OktvXjGh/c8J9/8h8qoF8hPn/7pItSAZNrEOCj9D3i4AjUdDxKlAY0iI4I/n+V
Qf/8o/70VD+Ga+LUKATxFnpYL+olidSDsJ7MjGt1LJ+FXVEZ4YzoV7QZxWelz63E+c1G+TE6YV4B
CxuoUcMxwsedkpY+PQh3Ccok3/QanVl2w2hx7pGK7yx+lXxxPtukmWH/4Yd/KJyJx7XJLKPkm8dj
Prn7qGi2gsMhI2zM0xg70K9XvzBUw+iU93dVkh/Lwr1ncqS13bla5+NaTGHRRm+NUd8Zui+TfGe4
gA+MzFd64hm2Qm5z49DCnqqPy8pWtENypfDtaVulj/Clj8xbmFzzUKkMhMIui8eFTSvhm40iv51h
DoJb5eAGng4548GACtp8M4tLQ5GY7MZx16G/FPtY3c/Ofu32zrxVSQDesysqKaakHSMeAJjHJX9l
fD2Vx8h8tcyHQX9y55fG/Ks3v5TVI0L7nHa089fY7x0ZjjJUra2q7cocp91Om2+/tExwn+y0ca+g
a43D2AqtZK8020ynE1oiN9EKT2n0O/rPXERGEr6BKuwzw7jPu+Ep07s7o874WOtZi3NU7204uMbe
XtpNrIMwS8dtPrgh6eLJ2J7nJQ/XzHi0u343LKGqrmdTvBj284glLF2WfRFzhvK69415zAprm7jp
LhHzDy0GSCGWR7dIbm1/8ZdSaQ+4lZ7N/qzVXYj+78k1qhMAie+9mxyddH7QGOypAIcWSaem6DBG
mzdKkK+5ykZb5PcJ7Z1LlVOSrdhk1dcVZKQn0uSaimW3rAt7jvlcFtlubSs/zXgYisTHkAn1DlfL
U9Y64ZIxJviZ3BQysqaL+S6jv9J43w3bwg2KcSm9zphOCcTLzOp2KmawW4iCVxPz0cZc6uYb3Qi+
UC4Ok6GHsdJsSn29LK1KE/uWCTUh11t2ln0g7+QoGnHVko5++7xpBwO3Q7ppsPbHHDcJhiRZPxZz
dZ+NY5BpSNE0NQQhS+t6x0T59mjuuVM+9fmLkeO9WBGgB84gKJWyh7ycvqNx9uNK3bprE+JZCYtG
nugyExCWwRVx5vOSQtfU58ehOTHm9GssqjjruwkLiH0al72upocpNh/wBJ2GxX6cYucbdjRvJZc4
V/U9rKbtYuHe8HJ7ubRwZbPWuo7qdIei2atWO5zUAS+MtjNKba9EdWiZuh+BSbWTS7moG6QIR9HD
xUJYQA9bwTRLQ/KaxCajZPLms7HwTNDmpiu3cUJHQA6eob6ys9Jkd/wqvWh2+tk5+aeN5kMhpi2o
nmp9GMJ2CVc570U7BrBXNmkiAEZx3fyrhMIAiHM32OuB6cI/b+i/cqB+t7t+uD47UbGajjTGUBhE
I8SQGnpe8HLcAug5A1RgPRMyJlHENYwP0WiVj4QABzEFn2o/Is70Aa8B+G6DhiBOtVFRKwyBU/Uo
8KGoQz9jSBlrsCoYhhfkqua3yIXqSVZvqkq18yOd9A3qye2kmZyROe+lsouIFRgp0eZBbgZ98SYX
zMelqR5y1JAuDkjnqZxW/58fwa+K+3eP4MO1fk1IHx7HOA+NhDlpdYyKQ6E/VeobJwwGYShE87AR
luKNMWzT5SJdy3epWVVb8dTlOsyhWvnzlHkVRMcGzBBThDsqt3PZ2psrbqRPShr3D/fHX32lvx30
dAiT1bTyLiwXI0w4hB2lD9R4gg/32psPKhAXgmSd9BY+eO107aaHCvOqv9OjfltO6E7Tiu/xkuqn
MTlOLDL9WKjtoW14zEkHm8YfcLN2xavRs9y+DW3jt0W0gz3k5a0TzJnNdL3147wK7KjaJrzickyC
1QIRAbK6UjYMpj3bwmPGjtHWT7iKUxdyryHRAn0vyr9uVwALr3raJxs5E/pMtxuYjdfjyEB65Efs
U03/VZnetXjyJ/0O0ZKvK8u1N5ZAz1VP7655HxZJqGf3JgJPZtm0z1iFCk6PKr2rX+am39a62IJ8
CtIM8ypQIaxw24r/fadb3gxqIi6ZhPZvVa96pfOE6BKv5jeHTXcAHfXPy8q6dfV+t6w+dE8Up4qN
XGrcm+8E5Jq6QiBc6PZl6etdnDM+zUPEGEP2JZ5IQZjf2uRqlaMfT1yl7WGzDsIvevmE3W8rimMW
B2Db/Q5SDJesw+Qsj1Y7B2h7/LjrsJPnmyGHnmUM6ESjHbLtezev7hAdoVBD1WrrIeQ/TxdjkIgl
MBbaB3Q7yVnwKyA+7bjuzTb3M9vy1qI85K6zB40foDHmlK82a1tvsjTeYO3FgeGgDl4/2YF+BW39
7jl9rJujTmuEjCDQF29Ml/28tU8c3tjWV8+M+30h5nObuld9MH80Svo0qLvEUU86XxwEr7PRteFo
t1fEJSbLPFuU+9VGFtPlzzIxX3QQVHbck9qgg/9iRA2KiQgBLtFjzJ3kzZbd3RTPR6HUe8Zi3k3y
6oLO5ywlqSCYFwUgtbpJWI0EZNwrRXvfTOCuGoQ/gIzaYdhry7tZ0+1DuTDO9YbArRM+vhBB+z7t
ox2Z1RuVv7eqvRk7e6cmQ5B9QWWxAcHDgO0xymAE3WhOEwr0FKN6vsstEcyd4Ob/2ebxYTj1r2be
R84EYFOGBkaWHNLWDoTbUafL60ADk5Cr49Lfzwp/XIhdE1uIEN3nEqUENRc21f7SLu7u87bir6z6
33zjHw1H6zJGJi0AJRSZK9m8mKMvIKfRWKVywTi+Dt+MorjDHP9E+R0a62Mfxrk4WrXG/qt4bttf
kXyrur/CoPOX5WUpntceb7pNW2Eqv5XDGtLWP+iu55P0GVqif1jrOjsYbebp7n6ywj4///N7/qfL
/McoaqchT6lnkha2kUlvLHk16Gg1pGxrvmkGY2Yfqz7+oquAwOYj7Otg7SFy/Js//MP9JF9bLRXd
yJiGhvCi6UFbiWPduF9LczgyHgc3Mx4NhAW3r9HNimPH16qQ3PDJz/9Dh//jqPM2oVZ0JAohsM97
sCNHg5hFzAaXKKPHX9OtvPWuJuuy1tmXf/6Zf+hgqB8qli4n+UqbFwssvBsQBhMIcbnd62+dk4LS
ZELrX1j/7rf7oThQU8SXOI2MMMNyY7M3QyraNtYPPXGPlngqUyhelhNAzbso1nJ0kvVocQ/654/6
h5v9R0Lj2FaaaxS6FdoTLbkSYT4+QtsKMj6mzKOd3n7ae789vd+9kx9OK31Ev7b23BMJhtEmpIKi
fFb5jLcnqwzKrvtLojGaNaCMpjQClGycA5SmmfHZUvpDK/JjyBSYg643yLEKc07LEpIGikVfy+mV
8zxbnnHfazu9EP5E6ZHza/3zM/5DBxhgOU/kb1VVUYxaN5mLCKXbUNi/3t5d9C5Sdyhw1qPGo8f6
HcxNfkE++1m9//uvVv9I3XJT6ENIB8i1vOV10geU1Rex0BjI6L8pluPZ2r7IKDndAE3yoRLmdY5f
p6h/H4zsEtOPNjqEq9Fnw63fv1XY6D48hRbinzVwt24K/Ws0xhtpWsdUtXY5WsW6VI+dspBZYX32
+X+/cei/aty/PfXWAMNQj40bTnr2TTB6LO2OBJ5f+5UwED2mVlDXLymX4X/ze/5wwyLYEWyFYIVb
vDmpiXWdvE9jeo1iESS6vEwLzeLmtXV2qhL/W3sVSp7/+VTLZLBmYloUKvbxGK/WMWNaNvAG37ZF
0sOPCIh3GqfuJ5/xT0/1w241WHpRgHlUwpjW323DqHlPZ4J+bq1AHWl/BGjSlFpgWdF//cz/ldTj
qS756yM9GM3T/yUO/xFR9v+hiwZv3N+e+/+j8DjVVVx/gAz/+k/+j7DD/Q8X+RaRoqg0/g4eE85/
IKlA62Homi7QWen/EnZYOjZaqMSOdpNwCIdF+t+6DlPDlwNShkQE/DeWhcX/f8Ed07UPgyf0XQbA
4luIPU5dGp4f65aoV2od0np5SsxEv6Ve90L1504vsUequZxOMi+z1AjspmUW82VGiHeT7+cJ8nUp
AIo+Z4CK1Z92AsUYM4ENxmSwl+mb3molWkk3qtV9nsHb+Zo3ctK4Ihrjus1iiC8HWS3NcCkyRhHb
3DW7APk4zCAF4eNObTMVse6S9CWUxabTNMx/wMP93CBnzScgMH0qpEUUD1rl8knKvpkudq9X5R2J
SMXD2I+2GnISF+kmrnJ57cvC/JJXRaYcFnDk9YtJ17CMA+71cq8okWVmtB5K9OEDcE0DRt8koZhq
cWftkTSa/RYQDsGHbQH+RkX2Dr7lcZXIe28XqFb8sBtF3OmZBm1gKozB8CKylI4FAUflJgIwhVSe
4606yQI25XEGeG5guptUEnfWCbfTsUSyum66rC4hcsCydc4xvUouuZ1V36ZTsNd/5K7RxCF8EvK9
lGEq3mN8g4DFUmW619DTcweuEyd9Xp22DkokQzdXZrN8hwQidwN+2R3gXSJTMPeZT/DSHBy8ZUwU
FXa8sE1iS/gitsgt8mB8VbqfRROqX6y5sfIzTVFbe0VlVthK8t7Ck0FUOYPiFaJa5dmpsLBDiK7F
sCuz9RyTsLbS8qFwuuOWk+FLnUGAqJtGWssMoZcbLq3rFPZq5ClrN3Zb7sc1aGbJb3otDbuJDmYP
1iQARKzQsM7ExphqBLysvJXjP277J92ZkZhslkpThkd8XPmyGwgkpsVgI+/uLpZo4vrcW6V5Wyz9
iCkhSIwSwLPnxuUKtFYKOfXnQpRa/oJ4uLJ80UZuHwjUV2IvYLG66j4yByF+jFCpzJC5KKXnVow5
NKJxWowClYAWDRQpQI+D0V366aHsRX+3auNkvsEqGIyXqVHzZDNWsFX07TgPNIY8qBbcq6sx141n
0LhqfqhlX9qBGznE1lhjFZVhPGN4ujhEYMCZyfNOmbCxlFbbkKqmze+mccu1WhsAwI/9UKr1fsH2
INFrQjcKotFUUhTSKz1/N0qR/FezuRQbjLY3nJlapekecBJQTzj4tL88Y+0U7bUTA+EgEdKZuPU1
PvkSzFDXaGbHemFmJ9XpoG5tlJlgX+LuMDQkBxtBk2JjI8UiB9jJMufOoUXYZGtNU2nAoRKY9sxW
4CW1tNwXd+TcQ2o95eny00nm2vrWO+bUsUfUVq5qWLVz3EJw1UarJ0+wbqwvjVgNF5X74oqcxkBu
R84pIVNWoU3iRjpu7tIs+v6QDnAL0csrjl2mOJLm0noEESXmHQPpznhviF3s9oYre9qWKmS8pwgf
iuq3Wo+0viccqngeSQew8M4aMt0UDX4sZFl99EBybIxlC/9AuU9JoMLID06nPrp6bjF7Waw0P7SG
4riXuF4kzz4T+BJw/HH/X0xln8tEKf2hyRQTazQi26CGBPBUKpXg7akIStqmlFwIygHPGa82/kA2
RiJiWsYbQnVeJ9dWaoz4qsmYJ2qWVztVhnTXzqnaPrX1sjiAu7Fw4eCrzVeSiAs0phroqDxxuyNU
teFOzpgVyVXM17vJ4kvt8O1iNCOGERF4PUJ09sA8KDeAQTo+rMR8vrZxvJ4B81We5rbcegpzJP4Q
Kievf67em2VKwCUghdon2gP/76AZDhazpt6udaq8xavSvxFOb4RpqhmuVxedY+wnNFQ/1DLHfcwA
fqaRKrKATnt1QJFPN7pBUS+0JrpvV1cQNAhukvrYiYNcFpq9jxbZbtJ5za8TEo6fOcqr10hLDYLW
LHNptoNSz1ZIN2+ON3BehXEvW71pfDOZY9NbUHIJvxw66wSsoP5G31l9zWdArf4g2/h0Q10uj6TC
lidbi+ld9nhWwqUCmIAdkDT1E8RG2Hx+Du+6D8WElfmQN5FinyIIdvW9jUsGn5WrE3c9SZX/lWU8
LEabbCN9Wmi25t28EVVTVrulLvUMMFphX9S1eMrzgUdCjugTBBhNeHlU4rYUSVzNXmbp1uQnnSKf
Yx2nC6DONOtfFiAzX2Jr7IYNn4EeqgvO2ScCjcFKoy1vZbW0IQj49j5WBftCPNHVxxv4MPeFcijS
Ib5ra539xxxr5sdVFz3CDFCARa28kTb5OqfY6tLJJ9CsCKdI0+WO0L0cHmZlrfRuDOVNzavujuax
e4m0wT7gYREnHDfLocuJ4kxkkd2XGmtS9A5KLviT3VHgqOQTSPk8LgMchG5R0DsAl9YnSz/aZv8o
zU5nkcEwDMpFaAFwXUGrlENskw6dylqOiWYDH/bDVui1ZTDOVxnn186R2WM+Zeq+bjIkc5BO2Qm6
G2ZBjcRrPMzFm77QnFeFydqRdXqIliZ+U1dpLLSAp7M+F8sxmsDflMpUILrjAJmcOD0IRym9FL3u
DduuFoHqFEMdLGk3MesbnQd7JT/Ab22mN5AdbU92g7qNnIF9Izfn7CsuQYjgZk0finmXgoSwGVih
hOY9qvWa3WNezbwWm8lxytZ2P0AL3pX9mj+nClntURnZ29zJ3LM9EU6rDrr2Ncq4Ik2u3j5Grq1O
MEpz91WPIZxypmtnR8/ysM2pnsx+ZchH1NU5whD6lRvCz7woEiBtvXPtY5OLiZYOx6bUtT0NVvfa
qW7+EKVExTB1AEE56opxPxp1eS7SFj9QVVza1LxhM1wjWLQoDSKKKa/RxuqAA8TdYw2pjmzGSgAh
kjl0baqYjqFgyChZjhm2X+Q4+H6Pbp2kjKZH50lqMYYzVdp3MJqcK4r08kXPo+rgsizZLslKrNf8
YgI/2TSltW7t2jRf4pWQSh5oHPsSZq6v6tpTXa/nBRo8r81qFAFmwupku5Sk/bDuMq0pAqM136x+
/J4QP7qLbdRsTpFle6m1zC66QfNgrH/vxz57Ep02blOO1X1WErjTzhhvZGPwkpFOUfSpetf03ZZJ
dXlZ1ikNpSNB66bZ2THKfg8c1AlWETU76Uz1nTlUq8cDVFI0Ai3KUdaEUW+tFFHQDvC3bVxq2vdn
c4jin6bjZu+YqeoHaBLtRtZ9vR/tZLkDRgiu3+K0mNnsBHamEmzGj2rVui+tWbQ71TJdHr56gQkc
84mJ8BF6qjCkKehNVuYWD2SyV6OUpkdZVLSvGRCVlVu+G6sBUqRWomFiTmPSbRBRgr6rN/trQ014
Z0S2dazXYSEpTY23Wbd2G6staGErSTIKv0k692gUCTR8l9nGVNnP1L3ZpZepyuk1FMnemCPKQNma
y7FsBh2P41ifTKxyNEBYsT7UPurwqB2Nc9/PEY11JrJYkHEXTclfimL3O7IaOHdiru2PPYTExrdG
Rfk6QOhigieHc2fUTu23azNsOV9X3wHn+D1ZsDmZQi39ou3aZ5a18DvCJ6lIsRVXCxq8sk8irkNy
RX3q6GdpZ3Kzzhn+bhIBsM5Tu1mUQ7s6M+OfsH6wb8Plj71OtyPf4NayQ2HE12+PVIVWSYpFgiQN
IGWyncDdHCW265dRThMVthttaxuhwcw71830vJzKRKSdKNHWhceBRMBAKKCuGKdlP0XcQLhYeKBD
rPd4bKPtRHLBEZm+up3HUX8ThT6GWKE5O2wMpQT1Vn8lvXrOM3PZ2hwsp7Iq+iBxOroB5lBuRSvn
Izaz+97UtIfGGrK9iU0uLN1VvNqJfK4SpKkiGtzVS4qE4bsgP6VVqrua0iuMjarYqqpb7UgyqLD/
ReZjsopkh/FyfNTM9nXIoQqsOpX9ILtsq5QDG85cZbyPxIXLZDYgrJbdQxxnxd5qGUJWtzHXTCLN
uSUJhIc0RQB3QCaCHXSRyDI93EAEGA+ygTLYR+X8Okz9e4sb8wg2CNEswz1e8uoNw3JCVcjYzS1q
uwAYMK1TYMyOGuDMRpNij+KuhyB7TNL0oR81VMDkqtqhlrOI9Ux/zLGWPVWpWXlxY+avbL/vlWO1
OyiPs2/a1DaKJoK2RbRg98LYDrb8ygJb9jg31o29mPXDUjdOUBc8686gbznDu79oeBv9YazKkzkk
Jgr1Dofz3DxiCRNoj83lYPVMAtXudv8tTfOvgvgqFBZzsl1WR/qw0kwPtZnmDcjfH5xZeR2phz0D
izrG3tbKjlVRgKjOjHWPU3vZyKWxuHLo5eTnTRmdic4E8KIhKdgKyAgHGHPMubsV1EOx0JoggqOD
W9THX1VnbtAMT9ilpT1tjMJtH7nla8Qnu7+W9VRyNUI5OifL1cia+BrXQnnsa8PcrYrrHnsMrfzL
Bh4ohb3Uh3z0LJXE/Qq0u7mmNfdEbqhckd0VxIRYLOWtV8p8m8Fu9aTaJ4+NA2ZpLkGKI8f6LrE2
4nCH/Ecroa0HjxYXoOOY9Giv6dT8vujq/Mq/ND8Ua+Ps2VyzcE3K6pnL7vi2CIRrUdRax9wkgqUi
/vweq212WGqKkAK6V8DuUO4k0R5nMnLqo5HNLyb3ghcXf/M71nkGzrPmbHg1HX/kiNnEtiwOq7Ga
V3BRT7XWM4zMTW9C3nR01bn9mtvjeuCYYVaoNuYbNOtqU0D0uI/Hev7S8LK8NCMANTLOqOogDAxH
ioMvLckxmxQa06kEgHzXcY/+aicUBGLJAlTL7Qmg8LirFzs+2iu5tZXKRbsSSX4wHAfSdglzeM7M
7ez2+XYu9WUbMw7bSqO2X7mhzCd4yhjCDWmQf8Q+fGhUsZx6bLGrS8bsaunsnTHT9XTOagbmyXG2
FfOuj7oY2XJDt6NG8RMRcxw0WIwDt9LOoyYj0qPW58aoWpjisc4uRTsh7Xpyq+Pp59rZ2Go0kAO7
NDZEaDREe2PcQGyDHzJ05v5iFoO2AyQ3fkmTtNyQu8ShYmPoyCJwUfBY2l1UVvVT7drXzGDQllR6
HOrk7HlJB3QaU1S5TRvd3ZAZr51crWtRSXGvV1R1uHSOg805IwWXK9ri3sz7HfwwIne6UAxFsVtc
4+wAMeWVbXiNNfVrq0bxPhaEp0R8Ex7IXnufdfBNVyc3gqI1AXEncxVyng+M+eRyXV0nvZJa1cEb
Wbl7akZHoZFYBz48kBBUaZDQmpbCU3+yGmlswNoeUi2HLVGrwxNRfHiBblDVVcryQVUxf4sce70V
t+b7lOMHrRoSXdIqUo6KqUv0zaqd7lvIxvcY85H8oa3piNU8RsQLbDSQ4TAApPETYrOBn74m89mm
QXgoym7qvZSiLaidJN7QtHS3M+8iAlnM6ihuzFddrM3XYm0ddyvoNAb0bSSwM7u9dF2Tndl2Rxhj
To6hnd0SGS/0/g2AAfsb9hHLL2bF2lRQoShv+jGw06kqPSjt40GliPb7BMmfutiuz9W1OhSqHF7K
rGt8gzrkIpNWA4xZIXhzrOgLR3K0gbaef82MiPDqFYV4DV+UWr7OjqqYtT2BQGugpAL8mjAgbYIU
h8TX9FwYraq4S1IVAPFkqzu6WZq/DivmAi07NYs5wqi1o3sYgQwisME3nhoX60/LBifvpxHPV66z
GRBQ9kYvJd7KNRuZrNKxQ7Tilpd0JkTMG+j6bzLZLQEG269d0iDEmdx0SxoId+h6NcSGwNRxhzil
el0ybTmpgI33tOdJoMra/mLNVXpaEK9vgY9P/lot1ZY0bNyxkTW+k2aO9UirHYFOXiz3s7PqL8QT
TUQVJKDBgcvDv1aL7lQ47sD8O7Xu28VYdhwguqcNI/w2AsUjLPklTju55m8A8ucHmDs/Ikdf78gA
n0I9oS3jNUIfduQ3CaD1S7PRRXqTyRvOye5awoDgCGyVqpw2dsxkhX7OBAfIhEBAFLOiXOmZ0gfT
7elqZUv6mIz0fOg6Wzu1N9dzn1R26mf4YoPGRk4yy1i9Tt2KyBfn40MyrPOdm9uNXzgGTPeWwMYG
Nh/lT0x+Zl9xGrrZ1Pg29/bt3IyuX9rEWLpZZr93/dwHMnO6LZpZVE0Q8Tn5dOB1uPI1UsILuLF0
5we4M/30rKU5p0dsGPDkQNMTmjQk0dVWuKoj4UZhRPQWbc4cAydnkqGIH7XC/nfr7dKboKFjh2o0
mEkwRXRdl6EeOt9QDTUYLdIG7Jmjizb83O4lavg54PUtNqhKip0ec61d9RJ9A9BELkdJt9HLIV23
izPKb3Zp3+rnedC+wvdJnuyb2R/QIaT+RHKdNXVy7+xlLo6tplL5WU3NeLYDGOW1Ns2faLZUKgWi
9CBkLV+nuNDPw0S9qS8mFaUi5kfi14tNCfbqZ6304w+VuSS/hqO9xylhfLw149W0G/du5CXWuLh3
2k7YifUlrrmpZ4lp3KutM55mmHahbSu0xweThjFm/FsEN5OnDGXZFqgSnKdaXon0dIga4DaZj9bs
kXABJwHHS0ngp9+kFB1jrFYvcpxnAHFMRst2Fjda5F1ugj8hJ7CgzWj8yLNs2lPa/hTpcKdksvHp
Gn0X3XBO+cILIiQ67bIajelltgbbCc7NNsnQjzHSzQO6zjqorLXb2qxHj7pg8LJlsP2Ih5EO4gsU
qv0wc7hSszRXM60PTXo7KArlqjcO/bKuehrtCrTC/C2OlTdZG1RO62q9kdD+IwaeT7NCaFQgWbPV
IZzfL1ozeZPJE6eMQOBLMzP1FqN/VAAoQpOooVJOUa6fJiWLt0oNScq1c+5Vdtn81Rda8ULI/V63
2DRRpCPiGmjqjGUCk4fIDK79ldE5UOq1rwvUsi0Xc2vHtv04k0/hGzZxxTTTTmvfUgeqUlXCWeZX
yDg5N59esJLV166K5y9tYvRBp9r2rWFOSCyx9CQArOmlm5LmLmZuCImUOJFWM0HSrM9trGnbRlGe
LbS450i0J2tq1oD3CR1kOouLkiFIsdX5TNtGsNK4i87DeModWXzvzZsg0WnmjZPRUbCgjey7aEjD
JuZGqi+Kii5vGjf9XJQPIsvx4JD4SMvHpXKraxnO+SzfjVEvwJjpOldtCymKIatHI+/s47rkaNS7
dtqaXPb20VortFAWfcvIxL3YsVYcbTI/PC3JnfvKguVEhSUfVGtQvKjJpofa5KWcVnJDEpRoX6IM
zBpXoeJlym+bLBBRUnoIlkBsVOJDitI4T71U4SVudTBx6kJexkwe7S5rSLr0MEOhLE7Md7RPFCSL
xQ8kUcxrQSV+k7QErrajdAg9WMCDSxutVht5ic1y3cl4yU4isqanGMH5blAN+wzLJqWLhkRqS+T3
r/082YOMyy6TSIZN2TfdHsKl9cQgqt5Bcm0PveGk+961J48BmvWf7J3Hjt1IFqZfpdGrmQULZJAR
QS5mc3ldeiu7IaSUkt57Pv18VFV3K6/UmVOzG2CAQqEEVSZdmBP/+c1ZbgEGB2V6Oao2POCfU28x
UMl9C8HOZZONy3k/UEwWPNb3xdXPNG9wwssCjZOSRqDnWqG3mwwjuZ/KiHUt6dXeiMfgXT7DE0yT
uuUbRFnnW0szPmox69p3DOldtJndcZYYmAnDTFYjIjLW48CRV0MmZ5ONjrieTb4k8zadcOyjQlZr
WkalqO2MZoPbrnNFEwzQJS/c6yyVAivJGOu2sGw/6c4u79hIkHFOLvpRl11lh161ODdJ9zuotte3
pu2yOOAwUmyC0Eu2eJBf4UQJFmf2145IHwJZBreyDawLAAm0UR6Kj2OalvE1uG7k67qPH7tq7vZN
pgn8Ukac7mxY2zvdg65v7CJ+jAf4nUGW35Sx113zINRHrYW3Z5fh6paGEnQzn7OSXX8uD0MM99br
svJqqCoJ+zLnBE+f6sod8uLWI1PnC46nIJ5AHtM9mVAEx3RuvdHFiNyiD/QlXZecCrC3QWa96Ksx
91+KtMaGVthR8x5gKgmxFFLRDZ5gA9kw7XBeVWyFG4+YU1y/5uKYLrDwOTfhzWsK0nyEbCFTQRbM
rDG5a4KhTMk4CBT8dHGHrfD4VOfFeD0PngF61nz0BIeRDf7INbB7+3WJ9IgAa5wBIymS8M27qxV9
30qWV5jBW2dLqodbhnrW+xxWkYmLJRrHu4ELAd40WLBBiEzGxYODkwvo4YsdVNUdTeX8PqlD6n8v
dexHDvbKQS9fqg9zojEE8usQjxy/Zdu0/Dqe8DISYum6p7zrV+mFGOnBuDLRw37RXic/Fnj+0ZOd
G6c+JnFWccByGqvdyT4WT1aeejRpyUEabp3Boi6MAnHfEPLUbPtcj+F+Kq2x2k9ymHK44RJeMa2M
MdmLrAdMGoV93xIbQzCM0ZXvyoYdHqSyrLcTnn63dOKKfTmp8NygDRaexXVBXkk0tWrezlHkfiYa
DLcbeuv8uegxWmLvUYf1Q3/ou1BeYQrnnoOO9XcsmeALGLzhqpKLevLNOnsw5jZ60tK7G6pFf51p
Du3EajfXFO5ts4aLQZx2s21Lr+M+zpU9MgmC+dIio4ZeuNXaj4YQRbtfApodVdY4/aXMgvJ7WTjj
nTlIZv3AiW0kH1TLuyYNnY8x/hHmWZ9UyV3CARZv6mmElKsyN3J3i1cO1844RMu5CcDkPaakUIHq
RKwNX2zHSDt/xC653TlesfQ+pnTeLesvx1d8mXiJPQhaxNbtpGgSIty1cT7L+wddLxLvL+2Yw7vI
axvjLOucMHrqDAd5S2YwemSZzxxR2vJZEEiaHJXDe11sMdwMcxjDdaI0O1oD4gSoWNNepSmi57yT
2UGWBbqVYuyx5kvjeAA5NYbHWBlyzwsTF52BWjmNRjC/THxzRhb0dUmUjTfuOffVR5egzWvJUeFs
6sb+KyVv6i92s3aZ2wx3PFQtgr2BQzfyr5buHhFBo3ksame5KuPEgbvu5L452PMzdojyIRcensDQ
CtS7Ncj6LqWofjLV4jwu4+h+MLGd3GH7oNVmTOnkBoUTXfZC5ecV/eqnUsKSn5NiYOXqbQwTMAfz
ab3jh02Drb6E8kjAS1iD/EIQBgLSw2h/G9o6P2ICCfN6bD84Q89iatfnxJmQ2NDmbf3YTVW1mbJq
egb1NLdtu5ZXoxCfynL6ElZ4TCPXs56NRHZnUeoOt3MQgfPEIdUuK/Sa+kWxKZIOSBiXs3MzGNxD
XTBlx4GqN2cU+fBdy7uZKJ1jZKjyqg4nhjD+ftY2h2SxVRa0BVzcpytSm6yzXKN3nyLxuVbC+poo
xk9qlNHjNMzqGtGNd6w8eil1gc/H4MwBXsRJ+qjTYTmjN/NA2S1wHIWLfICTwCeOF/fKMTy6WD2G
6Bd2bLtHRr9+6FETvFMhLUm37NWHspjZZuPCLre9URFKGw5wGOK6dFEjaPMa1gzZSvRoP7hVmz7i
PT1dmWLCKHGFwgneeMeKJB67uojO+5z+rD93nFkFQgx6hjZOdV5CatggOtLqV3h6UbJ8l3r9uUlq
zYOR9dKfh+U+qM1vhOOMWE7HgA5YjTTnhbkQq4z7E+3F2NrJcg62CxCFz9wtYIUAxNV03TamZV60
wKLbFJHPsSUd4izNJALt0sZlb2Hx8icW3fdYgC77TpdPSyhYMlgcw407KHEfdxaUeweoZta23ofT
gLUbpc066dLsui4hAygVVQQX2Uyv0KbYD0db0X+JcBGwarEDWPra2CE5ydBjLD9zmwl/tIHm7uzQ
1slle2R6iSOtaunnaxGfMRBverG4KKgDbxdV7V3oKPsO0/D+Paqx+LkrJ8v1oSM137xhElddVZdf
p3qxH0aWgI2B2vRxKLrhGZ7C9IxLvj5is4gFAC1xx+7ri8oMpktDMM28UNyHwrpNdC/fEcy3Y1cw
Kf/s7CwNvK9hiRe+K+rqIuYe4gMJ0tUNrah6a0j4J7aB820wLuI+SebmdsqmpzmNvgzaBnTLhFcc
lyx9VLg27ge7rW/BLYdxXzUUF0FrXYbuQtPXIUDwwpumvtrUTmnvVxR2Y2harDH757HBR98n96+l
GzzRC8DYHOKDY1OB2GV0kYbJRzeKIsuHItK9J/Nxdc5P5SNDY2bfdlJv4yoChEJWDNyWuaVh0Zc9
/DFAPyn2brE4O9gv3g4BZokGIrct5pOHqkRwKicU0rNv6zw5uB3SyNk2xy+MemjwVGjk5w6oeD0Y
J9HIz7pRMB5lSflh9Z3zZaJncFR2S301TBYWCbTMH0IjjR5oFY2P+OSLsxgzzfumI01A1SlBXdIp
0cgMcSE+lLQSjknmfTRbzDR04DkXcE4dnJLD6DvoB3hslBup5bMJFTRXylFG30ryzMtNEOdLcYkt
YXDoEFyVFnP2cuFloJMIl/YSFo7ah3GJi3MbD8gN0xg9L33WLaOMdlW71A+MluATNvEGD9dFNvkH
qgPOcwSNewN/Z04+WX/0FqHPrDpcNqnhqKOhlgTL+aS7VCru4/d5N0fn5hJmW+02sHGrkFhDT8gr
u+uaK8KvIHI2tFvmbVybhXWOvC5yYgrqEbvfJMWAHcSJ/s92EKYxnS9IO4gFJwLzqEidIrwvQdxl
GVMz7LtF2fGnxATNjlizpng8dEVsIQVze4ULiwW7aTPOWZ3cqSEU3ZVqa/moS1h58N+XHlNEkgkk
cujRDdCWatKmLg3FpniMaO4OMeGeJqbKwFbePJ2X4SSNx9GOpXvVp7COLpzcDjB9NzLh7po0yruv
3Swc4wYuWRbe0codx11XO073NDv4DkIDiw0j/7gYdZAguHa9AsITGGdiFghq8M2NvniVaaXPEckc
wY6mL33YLF2Okgr2vJf1km/mCljDGep8q4x2uS7EtPimiy45Blx+AI9ZBt+CWniRNcV8bTLnj5Hb
NuiAg9yrEXnAnpm8CmVUnet90Mt0O2Bluu1NJ3johDgWagRThIcjrfQyoVX+DJbUfNZqtr9IQ2Ya
8EyodFsk8/QdhGL+RjKgdd7hzv5lsOwOJ9wcy+TbcuawtS+MIXHOp7JmzM2tFN+qmNz6qvRMnCCh
R8kuIGEIqpphHnI5zs9YdwLMOU7Acj3nDakVweDJ3UT7CCmcK61953ImysO+Okr2kmmXlw1S3qGn
3XDfmYF4xtN/OGuwPTym5AFqHC2bOQCigIhZ4nsMzHYnCXnsLkKFM1nv05SQ842M8YzeYvuZCHEZ
TWMsPva1RQoqIoJ0ir9B+oxA07Acbvrh0UjRbN3kg2WGkOLsWff1bbUYs5Hg++FkMLkyt+71dRdP
Oj3HPzT19miwsDXeu27X3zuiMu0EeqEpM6JkWywsMWTFITfnxURxeZjDKfugG0F0bVf1pGFqHYzX
QNpji2quyKv5PrKbzldB+JlGwvCpKBedbEd845ON7YEizVtLBzSad+Qg5eEHFscs/dC2HL6ICm6z
ozfNTb7tODaWx3HwLHCFwtAdNI2sDNkzDdtGhzYQAj3cJCM07Uc4RDaqpaQKBuP2n6vX3N9iY/9X
qvULQvbN/2PRBtbKif7vtnvXcfi9ib/8bLf34yf+4mQ7fyitCTFYmacEUa6k57/CDfgLouNJNiK/
y/OgRP+bk23Zf7iuVGz6dCy07a6+Tf8iZf+x+rmSme5pktK0yU/9DVK2+uGG8h/1jQYTFgJ6pOJ6
UK+1y+39rEXRWSsw4A42+EnE1XSYzSnJaNuW6ESWDIrcdaXDIsZqBxr2Vd/prtvaXdagMQ1Bb/yG
kEKFU6dqHjUhpu22SsdwvPEIeKUikHEtqLH62nTPq84qiPFgLxLgDxPKWntrtRUbLQFDRryHgszW
q2cnkX5lJqW6cop2RGsH7ltumthcleGdMVubUmFLuFJINViXYZWwgaFHQREngQjVeJvaV+Q7G58X
I0ZbWvfjGmYr9XzltF74OYVhnvh2LogVLIA6+X25QwnGeQikN3VDXeFL2UX5CrblC5QJkcS+PSYe
pQTmRUzyRNO/6uKopvIZVKl2ymTpWTdjNR+dwsk+ejoV107klFgJh1l4Q+HhfaH+lh/LsHO/VQFH
Kb+dOeqv7cN1Ze17S30MQI3zD6FFeuQmccYpvyJ4wMvPxwG/V9BsASrUA7C78MOKuXywl0R126WC
E71L9eK1vq60u+zMgQMg5D1wZTBL23qQJc2NK8nCd+mpwJ34hsZqkAXgvZzjFVK3N20LFI3GuaeL
VSmRXghlT92mbMfpYxHSo9jXnhvBWB+mInhfRsng7EdcPPIj3CpW+ZCUFht7pbb+2sxFaW2W2tVP
kSqCCHbU7LwfSd75ZILxyx2LMv4Zbl3VflQV7lMblGWDxgzD3wOCciiHppWXzqZwZW4S9Bs2F4mU
+JBYUErkvkkU6d2pE7fE7cxqwNurz+FGTRa3dZAtibGbpoZpTyVkfItg76N6JZIHNVG7GsvH7TNa
qHddHOLMHLUWsk7Ygxwjs8SNH0A7ipgXhC1TRjweMa1L0xjIvoX9QZRTCkuLcPN5o4Gf73uU3ByJ
kp7A5TgCxtoMmcKuAdJli6vRBFdkKpSNzIGz1ZPoDDweXfrHeMspudzVmZLcm2XF+V7YJQfgrMAb
wCeEpCHELg+egjEvbrTtWF9jc0myPVEPxAT1ui5oa5J1Q2thiMfPLjO/pu9oiuYAlEJhHtNTRl0+
FcsXQI7qZrBlH+I1Tq+GTkhJaJCJzxOVdlTjYB0JOM/nAhumdhObooz9ULY2/iPBCDgq4sVaPmZp
GDzluCboQ5WX2BZIt4daN/d51T7QdacbRcUbx4CEAkgIvPoekmN6aRlQmbdRk5rf6noQC1WsmvBM
5nT6MZGhuutU532kpQpvc6gsHZ+RAt+VZ9EIkAmEhUdXnkGBZsppUkLAJWFBtTNVpKQniJ4e2Bib
m9rFrkTa5RhiKDll70aIUsQGCepEdCNZ+KlP1u/jZWvM1QzT1dyCb7H0TXEmLDzqJ+CiCECVRcoK
6yvPTRAk0vAEodXJ/H6ZRzu6GfK2UYxD1af3zeRAEbRNKs5t4C7hkSzrmlM7ZKluFzZ04XYyGRtE
KjVZLWuZmTOhaoUqiqZ1hrl7kMP1TXvNsdrwervCHtQChK2GJCLXmFBr7FPKdH06L4aHjZycLI0c
FPuqNYit2ZR4VkMOWdwq2LrQfRRdPCgnhqnLT7lTC1yASWymp1SLcNxCT6LrmfWQOfh32EGB1a26
ycANv7Zu11xUU7jgneFJAqDTuZoqEDrHvmfATha+0/gMbWBtRuMuhsuabWPcq81txYTDzBDBwOgj
XLALf1ZuMu60rqroJojM6KwhlwA3E6FB+6D0kpkSLPA8RM2aXMM6JJYxg+Wah3WbXwWLggODggYI
pp6TcD1u6hB/9oUkZZhheeftFGSMzzHKCWfTxyRd0a/z9H0bEHsHVU5Fapt17HcM6yn+BMMdvkfT
FiY2XEy1R8dRFElLYJfnAdzTdpeGALM+9GVCJFlNsZJjzyCIZa4FKhPIQV3IJIX+ss3CEilDibnQ
+7gl/2WrO1Nam5p/zb45mdV7QRlv+E0PAZ4zIWijnxW5/MR5LA39rISz2qhkiWhnVVG1sbR2vk0e
bPoNe33yycWuzCwIDW9JGH8fqJwJvVFRY30bu7y47qErphthLfpMIpYaDgFc5edkEtm1nJR8J3Cr
+pT1AuYHiFPikyanvlltD0mWUCDz/VQmnKjstimfnRCjpmnR5UVGmvfn2BL9lRdYdQmYAmV3U9VJ
U8I0y8gWAEPCrahbrA84bUA/zHXJGX3kpz+ufW4SMz2x3HM2Wp5TerrnCNFgujSx0x3GLAFQBQzw
MM/IY1JwTDIbOSwJ8kLMOiqHTRcN1pnsNWOG7De12m6O4P+QQQebiTIoXBcAmf20CTQ9z8Dp6j0x
5lW/RfUBGQN3OfMqyuroqZ2IaN9MdWU7vsyy2b0L7cXK/DZWtn3ddl21phe6I/YfU7KmMbLHD7GN
cgzWFz+4dFZ/QeZrPt0uSy4JvIFK0LuXoWcN6SWUgyFhZ5mWoHhUWdyl29FNHMZAqqfgiBlGAxua
/olpnc2cs8y7Zq5dy9dOk+XwtpUHrKVsyG1ljb9G0UW0qMH+rCdNSt34zYKpXF+WWZAZW1Zg2oRT
RjLHdgYiwlxT2VBwsjmyv0LESkba/TMhEixFmFBAEImJ4+BIZAZnbU+qyQe1gELvaEcUyWM305rA
+zchdSSIxxDLNMUqb/m5nHkxHkA3n31phwDgH7H1zhwLj5zxvnR1uRm8bHBcFi6YeMW+kRKb/hrP
jGZjuLYgg1AlxrigRJIOyKB0c8e99PChmJ87bzJTTHzoxROqm7vNVZySyXQVmGninUVeai1yl1Nb
TCPdn8LM9tFY9foiTBM79B30UuGlGJws/Fo2RoOzbkeaC59O5p0fOwE3KjhxjccJKgSMDdz3bOdb
P3V9do6j+5ze0oIwSa+gnDYORVt35jkalgG69szYPWa1AahYE6yd+QzT0vYBFmLrPTIBER/CWlMK
M5Dl9A7fsMLdFFKO9A8TUdf6kzda1scpMCYBO64Pns2eJvWhSBNaKFmYzqQ2BKaJ+cPCYN52Q953
kF8H3R0LTmLzGe88xTkF/lxLzxsSzk3CwpNdRInovxuU0Vcu8eWfdTGbxBK7cxrvraZtxcF2QUV2
YwHe5C/aIvWllAoLjWXRsctLG8rrym0Nezf3cP/8UiFDvjR4sMzXhm2RwkGpPW2aiqAs1oS438uh
dRnqlhk7fmiPg3vToR8g88nN7HKHdBFyd89ej+MBYTvk5SnXfK5tEyKa5cUF9TeuEPZO9QL7B0K/
0wBIXE8ZNcjQQW7rc6fZ1HJivpFEzqpXsW++czz4iBumav1YOlTT+37WnfSbcXRaPyd/Re0qHSf3
VTNHzwWn9tTPBtWTvoCo7KKrMAelt+nKDmYvPaxN2dDfguCtRm/TEKbinltRyCtuiLT8YIDEVH6v
whT2l90kuV9I8kLIl0rN6Nbum7A/K2QZT5S3sGlgawE6IQgN5tJfIEgUpPXAq/XTIlmczdD3aXFV
T42KEBe5tbhIvXKGdGo3Bqq7XkOKBDoeDeh/fIU1WSmVOxrdbuRDWStQcfQ1nO/OabDlSSpabIDQ
LWKqMYloXZqtNz4NxpJRRbdR+T2s4szb1UFRJ1+rrHIQadWhweECzRfUh0VZbbn4NWmGbu9z5lcN
BKKh6wn3WST5Q3hrhZ0nQfRkKGSALM8GnZohg2B+kxZa37is+cH5UnRJc60bKJwfyJ2Z6CTilQKK
5TcU/84jpWdCuHrYVChE/nQt+v/4wT/hjr2GHzx8n5+i71n2vf0ZQvjxQ39CCFL9Ab3EdU0koADv
jotG/E8IweFvOMAj6LYtz4XV8x8IwbD/wB9Peei3LWk5rreaj/2FIRiWyc852PtKfPaJaLH/VqD6
amPwHwgB+qUrTRq8kLQ15jfoyF9CCMXcNyLwoPf1mWMQYAsvLwww9OhmLI1+ejO3f/7Sn3NYVveC
Xy5FFiMFMf8o68TdoHDGPHeES8GI7c1WG+sCojP9hmHDr1cBF9GcsXhrQCI/rEh/dooo6xmeSEYm
FazerWpaZ2Vtv2WZ8JurSJdfDvQjgWD0iQtIb/IMpNGFPu9pOWJ+ZPktepX962/shz/qy1e2Zm5o
1yTAUkvLXo0bfnoYUrkk2SCUoa6ev9X9ZQ3pYILN3ycQILCfChd9XkH7Z/26lBARwS+hRZXb0mxW
NSwJq7cgnVcwTh5ev7MVWXp5YyRMeJZDGpYgpHO1JPj5xrqI1q9rCnK1cgtP0S5/KENk3ivIsGUk
zdug5Sz5+jV/DJDTi2I1ArBmW1xytVv4+aJDVIxdkASwUorEPSP/Cmt0U7T+POn2QOlSbUdVj6Qa
JuPZgGjYbyx1XURqou1cRGfQ9utNiCZ39/p9iV/nkCfpR65xP5hA8lJe3lczitnrEORyWDDmeVt6
8x4yiDC2OunXDBmk3QBp1mzdk/PyoCZ4PEvslR/cxODc4dgjjm/QfBb41PBJdfjdiMNQb5FxxIQk
got/Jo/SuHAd6vRBAOHg0TZUm8SInV3AWTL3GzvGMfX1x/p1iPNU2mVlMh1hW6cGO6PCpqolL8yf
9YKXKlTKQx064/b1q6zry8k3ldoVpJaYSNWkdTKRltTGoSi2SbCQaGAQ3mAaQb9pW9Ez9gUZpW8s
Qr/7VgxMrDLwGOCLnQxcx4nrSk+IFN0o0/5YD5gy5rPaovGt/i9eIBgxvXeWfRYL+2RYZHNqVjVp
sVrhfYDQbGDeEgH/+gv8kT5w8gax0COjCGyZT/XDqvOnNcLqqy5KTN7gAv/lOh7N6UaDB+zSGIfj
rtImprsxYqNeU4NlLs7HiSX2ixpxo7gaEF8MkK6q9AEdB0Sluctvo9yjodUa8liL5LML9XRbhgQc
ONSrkLpFeyELAp6zBBbrENYYR2SuOiNrMHtj/XvpdrRuTp5S67ZkK5MB4pxMeHNIywmhROR3GfSX
WLvk81HvbyGGCb8nPRhQpb9KU8Tzr7/U34x9pTwuLk0bG78fkQw/vVPR2DAcax2h0rejIykexMT1
SfnG2P/NIsq2iwpbOVJZ9mmoEnpBuoQCiHVwhc1+NU+HZUIXUwwe6d8jeYUBC9obF/3dO9UUHabJ
bLNM66RnUEE2G9geIz+PIAihVEyxQXHTh2wQ9bGJrfhDb8/Z3tVFfPa3Xyr78mpVoy2mw5oH/fPy
nTJHlnEGW5g54/pGYYD6w4t8Yz78ZoJ7bIvuj02CIupkgrudk9F1RIAB84SSX4jpqGtzxmTZCN8Y
nifmiKxaFF8MEQ8IlzHinsaEiTmiAOkghqaN9ZkyH5r1RGPYSA4jNIqNKtuHkJbe3iDk8XaGBB4B
d260csVhpdAdqtruz8B/PB/0OPmbr/vPm9MubiUeoSKnURVe4KBnsbi5pZfR3Qgmgg0BBryvf1Rx
OlVOL3PyVQnxc0ErTPD+iJOtxYkJwKhC27vMy9fUDKKzVgbtpUmg7mOdcTAte5lvY1QvdzHeKNuu
CZ4mz7M3cezYZ41n9XvC+j7x8t2ddsfwbkC2sRE6yXc2XZ59nuRIvHrv+xvPcboRUVOvRMd1rWbq
q1NHMxZmwnRrzoed6+5cL66/TSrz3jNxUSHHuv/aBQWsKgKY8VspNY2usbWA1yHW40HbRtmnqjNC
TByZvCQlWRoP/zTXUGJKejhZ0cJOn0tp1X7vdc7kp/E49r7lDDjohOSpOVvhgAiB8w8hMmT8V15/
wBPDyXWwOnguwQNgp2DNXvuiP0+/egnyUdO2oqkGN6aMy/ETj4XBSxx551Qd5ZZzzOB7dC92HHDG
+xiWL57dahfkhp+38i3vuN+8cS2kic0ZizzV08n+2AoIuakza2oeZI14JjzDeTTAbZdwp5xsfmPh
s146Bf54AZr0SM8xMfBQ7MovX0DepQ4wsqeB1TFmHqzLlEaA309wDPo+bw7p2qtc4P6AOdXprkwx
oLG96Y1pKV6ara23wZRg0ad+ZfU1T+fljMhvPVG4q7622o1QXB47qD44w1s9edHFsp1A1q5EBvuR
5gs6Dw/n2C4vXVixbY62OLG+VCJn+ajy9By7l26TGY73OKQDDBPpfEeSd/n64DldVDmG0gF3BFNE
MeFP7QctHKiqBQrXRjWz2kOcecpCa1WRlOkbX+m3V5IOHFTTxI7g1F6xq+uqGeqRiCKjeM7zvD5U
ElGbF5lvuWSe7r48E+15Uwu2C0c7P6r6n/b4GSTGgm9L66+25PHz2eQpuS/zkXTyGGn36y/wl7FO
LwCDNobfWkmb3snks5aorwGhqGTIzzk4EVoZMl0OJRnsGEK8cbFfn8zlTIa3HOd6S1niZGIRg0B3
f2SxChR9EqiVZbOzSmIoTLj5d6mbYVMZpckbO8FJyAcDmxUGYILzsCZGB0XEy/k1OYvZdWQiQ/Js
UUX3j0M+Xa0EugR/hyQeIZs5ByCyS+q6NybVL6OG6SRsNjmemKGjTk5gGc342RuXCEnoYO/g/Ad+
0sJw0Gp860v+8nK5lKIwlA6XBDo5cT5NApShWlDFZJjab4eGFl40VXpXVK2BhgWV2ljV3f714fPD
q/3nIl+Qe8oU5AULihsSXl++20E02HH3uG/HHMoO5IQmpCwUIRaYY3goU8DkwvN1Ylc3Vdg5l3UT
IJ8O8edswvTdG/fyyzq63gtJusIELyL89WQsw1Osl4lv6E/dRLND4xGFx3JvQg1HX4ncpzpAUTJv
KrXPCwpNE511Z/ZXb9zGOopfvBIXxjHLkYOAlGGuTm7DHB3HxCGv8g2q61uWkupKCVykGo5bW9sL
v6WyCQ5RQxKYSCbrRgVVe+hGiFkgB/Jpyv8KLfr/IOg/gVtMRtx/p1E9fImL7h9XX5ouLv7xP/bN
l+Lp+//8GRH96zf8iYkaSvxBzcwpZN1X4IJ7DLE/QVFD2X9g5GPjWcnp3FXgo/8hVrl/WMIB/zHZ
CteTmfdvUNRy/wBgBZGDWaXZN7T7d4hVL1cTKV0wSnCP1egSt0spTyZbOqUtvSooTvNiiSNqBceP
7MXcIdKa3liqT6qBP6/FxmJZq0Ug8+pkObHl4llTgiNS0i7jUbe7vGlToguQdtgl1PWRCrIYwsRv
1g5kRbI4+t2923AnQMMc8J9jM5THLkXz5Dod7i8xlnpNcalT4nZ++qa3f86tFwDuy1r/x826Fqsf
ZkDsm6y0L1chgR1XO/Dxtm2p34coZ6GWudml60ZXeHuiXRzMTV2571QmAb9qmI5zgZUQdKa8hesh
DVjkaNdpudvu1zSuH3WD9Rh1s49bERFwEuGNcBNyBBbW0jK19xOiuEMY6XOBI+DGQRmxkwhDt8k1
MZ6FX4TVLsRH0h8XfpHMS/psIjl3zeSCRv3WjuNvkRvc27U3HQLow5AOzmVQyt2PF/O3Zv6rxMiX
FMrhe9P1zXfmS9X+Y98X3750cVmc+uCuV/+3EW77bzLn6iv74g+7oou7+a7/3sz339s+6/5FKVz/
z//Tv/zH9x+/5XGuvv+vfz6VPe7Z/DYY6cXPs9ha953/vgoc+rj4/sWAeNZ+6X/5ub/mPvRISm+b
A9a/nG7/PfctRdtDAwUC9/AfWrPk/yvBWPxB0QzgDqzPnvtjWfirIUI/BBiPMg6eAqRK+Xdm/svN
HRCX5ieHIyoYUG2O4esE+KkmnOpgHqwgwfnOUDMy0s42NpzkzUPAD1F+G807nBIs441V4KR0+vO6
LHZ0RVh7AGVOJlZeDFC0q/gGQw3HQtGJjBI+e7FpxksV59+dDAOxAIajZ6cff/pCv5nTv7u0gKTK
CcymLv1lG50DXWdj3dxApWgu8qRCkpqgo8MsAS6/7wCChfjsxbgzhr0JWKoUVlT8v+JNNOXlhv7j
JThs09zMugFwPy9f/mi1oXLm6GalTgk62kogMsQ+EZxyCa1+47a4lW0zHBm+Iv7AwgQzuADTUS9L
K7q3bnQhEqPrNkq11Vs24L8ZGA7h1oDUQPygEWw9Pw+MwksNNS3edZQgXNw4mVs0W2do8nczRRCw
B1V/eYG4qqjeOA+tv/g/Vc6fL8UBMuMbUcgDnL28sJzxHIzK8AbbXfG1lD3CI5QG2wBu1DlWItYH
pCX61vDq8r2pEOy+PjrWcffL1UHs1ifGA0ie1NU5THUlW+86QW/2HuJf91XAydsjrgwPr1/pZGtZ
Z56zouRrZxCY4hR+sfEPqRcjuA4i23znWm19tHJcfV6/yO8eh5rRk65DT83+pYFEGmmJt9Q1PvjV
NnPC6d0UmiYika579/qVfvc4LvNYCgoJk9Ply88GmCq72E5vIAb3j3Wr6huc+eqz1y/yu8dxPYfl
Cs46bcJ10P60WvUpUc5tFt8Q+zDXm1pG+RlWr849aYPzxeuX+t3zeJI5yYhkCT6dm+WIjyemwDdO
gxRw6KKw8dGA9NMb4+23l9E0PDWG5TzTyTTrvBEaSRrzstLlMcmr8LJdKSqvP8sJEPRjTklWD9tm
NqMmc0/qu5GOWjW7ETp7kyZdreuh2BdB64HG6eYjUXXdwyhIqdoWUydYeQm3wPavEpY+KKgtb0VY
/OahaeUzvUCGVp7AyUMvmcI8KnOhuBXNGYIn8zgY6bR7/aHXZzqZySytEA1cTm/AHSd1ZpVndhPU
1rUQa+cQpcumL4sPUZZ+nbzm/PVr/eaBKGZXEItKEf30yZoFESinbz5dY1ASnukeQz7TDt8qRk96
4z++IkAtwwTGp4ImcTL6kyLivIxDjTcPAocsaKx5U0VbBhdyVI6Gfh0IZyfKOYLHFSTyoyQWHb1l
Yl8ucCrPRJwF/5u9M1mOG8my6L/0HjLAHeOiN4g5SIY4i9QGJpIi5skx4+v7QMquliKzk5a9bCsr
s7SyrJJicrg/f+/ec+/ruk3uRBJibFY6VlGpJcmtRaTTBzvP8mbOvn72cBY0HWaEHeLs6zc7UcH4
ECdbKAKnSLJ4QfVV+QpnGkyHUN/rg27d/v3P8BdHx2+vebYHtREUsKQ1Tziq0LDjfRqBBIz5ReUS
lRVJbKA+eEcHwxomqEu7sbWbv38Df7UOlv4A4lfMMuhfzvanCuEzm8oJjNe46TXVXI1RFH+w2M76
2j/XgaujYDFsmqm2vbyLX3bBpjQAokCtpK6QctONxCKuRWSYJeo9r3+y8iZ61qqmueu8iYpmlkDP
fWW7xcZMiO5Y58R3aqARsXZ+tNH81RfAQ4cbiDsThevZg8DtMam82jyxjuHeqTK6Ndo4e0HcKzZz
quJH9LcFRhoIe/hgrcVuYBmbKO5j/pvnXcfBaLyjOx8+2GZ/1JPnyxHlCiIZnh+a4mdLo5+h1zSe
furixDg6USkALRJqeGz6BuWoNWKkUE35bBdjeaHooHyRTbv47usGC09GDY8LUYnDWBXgXnKtuv/n
C8ejVeqxZigL5Nnbs6uu0bkmnDRlFaAVPYU11f2ogfQXO6KztCyZkNn8RuenZ4hBEkFrf8JF1Kfr
ujWjh1xPbCjlQWtui2TMPziu/+rcoTsq+EQsVXxhy3n+y0qt5h7/hdGcRr1rL0Cn4wzAavtV2YO4
HlQxeujUo9T2J30wrszYGPf0BPs7sFjG/+HM4ZFkjINTgtGzc1bYpWVSkgagTlmo2Zs57t5hCWQf
1Ax/+XldKkcEcIuy47xD1xaCnMGoOeVwYVaorbMVfim168pI3saTGjh6o6amkAhKgNtoaLTVPJH0
WCilf/DdL0/a2YKnzUSVaWHaoy9ytv+qVtFq0NRpiLgrYBt4rubu++DqL0HpraBww1qW279fxGdy
pR8bk8P2JjkAadwCOvz9504r126ssjrJAQqbVuEwDRLTWqGrwkhiGgezqDADTeJyzOYv2rJPyu7G
mtoNFISv4VJz/P0b+ovdiBkEK48lj7Jn6az9uvwACdY9oMiTN4fqwPIu1t5kOR986j+/CKowk3Pn
RwXANOD3F9GKUA2qrE/5KKIHvBvNvRGV9j/+JEs+jmBJMVFZBty/vwj2+iyvreFENod6hfqYHsGg
VB98kj9X17yIa0qeWA+x27m5stA82sT2cGr1QdwRUt4egnkumAD3Vv6R1upMSbCsFS4lktYmv47F
XnS2VqYlEoNQuJOTxcXkoyINbyIoRI+yGcd5M4zuuBJVIh/0IEcxwM3l22SI6Ah98ypsMpKpNKf3
ApxwYwPevZ3SdNNIXP3rv19Cf+oW8HUzNWNISn+EHfpP+wZAt0kG4lTS1ZM+ZBpjXuteH1/QRY2L
lUv8RL6SnpdL38YqzT9bgrXDprSyf7gGlnfCPYEnzKNn451HCaZyBA5UTycb7+SKMjTFhBDrH5zg
52tguZEikkHTxx5Gx+qsNJ9wL2pt2J2GQmGXHZLhyiZM3STa4aPAwOVI+3WD+vFKy72XCgaxk3v2
Sp3K5YACi+emVTezZqMvcGnCHuPBk9u4ieHVT7azA6t3o8DwXBfWoH1vCdg4YgWYPzh//1RTnb0b
7+x4iJ0wtEXZnmKzaa44RIrrWgzdta4PVzXYiU0NoP8hg8eZddN8JDan304LS9UBTpCtSshb0wc/
9/L5/+b7WSYGv25e4zTHiQrUCT0/dis22zeo7dnNAIrOD8g48FvDtFBckGZiVPU/3dWW70Ogv2Vi
IYxFvfz7q2OOdrvYak4O+D4yf1DexwhgP9hwzu8IP16ErcajMsBTvkxcfv2IuPprlUHyz6tW3JZQ
ILYDHjuhxh3LG//yUIwfjPX/dEIvL4mEie0a9TdF+tnvnGk4Iry2PjW05zH2QV66zEEP3rleWQJb
MOCir4RehpQHbnybjOjD1lyaCQSVBly7D562syknV0XeDohTHmmuwg5lye/fgEwKjH9Zw40l9C7m
PqeZF/fwRFdglJ/Y34gX4apx8ApiXBnX5+uOXJ0tF4Piusyr+tsHm93yhZ+vOeoWSNpUScyBzs4y
bD8uuP321PYTmZKC4JlnI27IL5+pKpNVR1zBFXJzomVGWkGY3pzK/l6FU1sfNQCgmE9Mt7d8khG6
XRJPmJy0DBXo0czr9PsH73VZ/+fvlY2ZLZHNkDLnbP/g1NDLkayNnhzpeSNT00biqsOiXMcD4lEf
0zbRRyqEj7zyGr297mBffpczWDWMqDhuPjgpzuuA5aekm8Hv6f0Y8Z39lCrrxtDuqxPoyhlUa6dj
rSXZrP+/LBlGgsgJbYeywz57aDKQzYmIl8+9sJsFuzmZ8Z7MKKpSQEaEGJWHAgkW9EO7m+vVHKUG
Ht1aZqc4CGtC7IG0/dO2KR8elRE3vx/a6T+9KdS3ITwp76ohovMyhClw0xtR9DUG1XL397/7X3zN
Hups3aJpym3pfKN2osAkWEi7KieH3KY8tzdjWmsfbBN/8RzQZURegUeF2Yt5Vm45FOVBJ9yrSnXm
Pghgixe0i2/StFKgaPsi2//9h/qLKgNEBmwNJsG0q4gw/H0fKOagBzPeXzWxaJ50VbVw7ooBjuLg
dhA4mwj9ATRtD3q2l/QZzAtjmN6KPmg/EgKz75w/WNRkzJuYRbM9AQI52yK5PUVkrlZXMjLRl6RD
X4cbyZzhaVSz92TJdnigtmMaEaVUX69EIcG90OgrNdcjrSvYCqEZWVdJHgSNT15gga0riLyO0Azg
bzsBNlH7omuNMx+nOtOPWidBzHhdy3fbKavD8z3nYb8SdjuejBmhdp1Y9SvzALNd4e1BANHMrlrM
qIWZ46rVon5j5Y720hVdetPHKoV6wZn42jZ6eCqHcXq1UDebGzyhZEIMcebsEWJO8hDm8HGvWrsf
h22NSvN1amWmrVqaoSRwyLy7bUxDBYtyCfma0QmC7HTc3RPB2iJ9c/CEh4D3DO22xshYrHrREMul
U7wQ0ovcsILUk65jEvnKVZmm8OgdpslfDQkGzu8BjuBOm2f3cxzLsoZfJ0W6wuRYdEcm5B2RD6Ps
9m3BtApoXBI5HlpBO6fRMxpsaTuv8oj5GVx803g2VezGr22K+GTVhJwiMAxMzhMxQErfytTFekEK
iZvvciClnp/0oGstUCWEYoSwK3RbW+G47Ny9YnJvXQVgrAlx8gByg23SvPHaK2ANApXn/w6cqO32
jQyMd7CPOmZ9OYyhDwyC7J6WBK3a15ft2XerAbdO4Kr5lMs65XBtwZD5bYnLBms56XNrM81KC3oW
u/9DC/iH9HfTTO9Fb6lu7fW4oX2QQbgQg4GLp1+Doqg3sgX4C0aMX2c9e6G60XLJsSmAS96Q/SSM
k9kAfl9oTnaOcbgxss3cdJ3aG/y4z2nShGCzBZRwHyhIgXpKtIwfoQJGDRjW2PjeQEHjAqSNX8tO
ZDNMwJKs+9AM1Gtpp6Cw6ngqQAHPDorFNGzLuxa7fbOeTFzWfosP0Vhhz7WuJ/gStyEkJZeKNqsJ
0UQxAFXXGx1k0MqDAsUolFXtodfRV7JxF6a5RazGFuIsCCioVMQZRxWtVDgyEySGDlGPR4BAkKsN
hDZTXooMhxQekiT8ZrZwv7dEzzh3JezzezkJO9+CvY/6LQOvMcKSPKb3+ti4nI86qNAVt9b+ug+G
/gZsPsr8jqM/Jz7OE292OlbGVvWe2OQgBC8cS1Y7IKM8pUPf7MtQRvIQWPw1q9oLgGkOVfIA8ARm
SNCp6B5Wq3GJnFy7qO0wgjnWIA30c7fq7EOpFS1SUC/+PLZBA98limuy+WgWPba6W8iVGCMv23Tz
YLKHgFsI15VJPOTPI/UfiRn+f7KgaPb9chAt8og/ZA+nbzmyh9vhG1KMX3ULP/7AT92C1D9xJOnI
j6yfCgTOpD9QUO4nAC1YPEn2QF1Md+9fqgXNQJbEv+Aso0XHvHEx5/y3j1N8+qHCZiKw3PioX/4R
DArHz+8H1WI/oHXww8+JLtE71y6UYIOm1nPu2jRCPhB7GQ8YqTuHuhrUoxAtPAHPzk4ROZE3xTwR
uGdY44tOyQ1QGkaBE+XpOuT0Oam2H5/FGAx35G2I+0X8u+2GZjqAZUhAqRj3mhHOD8YQRuS0NuFN
kHXzhQlMYxNNGvwe2YcESMHV2BRJ2h5kZzorBzf5pYwj95i3qAP9NoslYWCa6qCQ4Gve1FHbP6Vu
PSEYjSLYezHhSV+t3KDeCM1ZQOq0ZfNZqNK9SGpLgRgMmvxod4OX+aq2WwcBUjW7W5DETrbSMy9V
gKFQZU6hFu+RVgIMouVTTr7VmkChZQGgFGFi99gg8odXYk7mDcRdZ8dbaa5y+OLYsgPj2qwmB7u3
MazhFVYHe4w1C+1za2CM18klKxLIdZVxxMJe7KCsnyi+9YvEhDCrV+P14Dx5srtuucNPCaYXu64x
4H+FcjXcgI44YuB/ASpwKQsCSvILUjCPQ98+OLm+stJO0f1xOD7UnR4Fb1pAlFWthieSp/JDV/Xi
MwTRlQnG0VeycZA62i9CH93LhlsIX9VnNzLvRq+uNiYBYxBuyPkJovCFPBvsKpX7ChVTrSLLGb/p
efuGdiJdVcA1nkereY7rJXBdO+aoSP2IMKBbdlogTfVYvhW6fWcX6t2cDeb1JgB0fY94ZpMqeMQk
2axgl6ptLRqTW5okGgHiEwjjoFTbpHKr/ZQHYqM089au8ntFpuplIoZvloSj4cfBvu4nvtOuWw8q
nXd9zpDgQnYJirMyvm+SYRrQz8Mf8o1BF5tgUPo7PE44tJrPNQHcgIZvDHJmRmhgnZY7S8N00neH
GoTe42AG03F0bPDB4Mv7J0pIu3vT4u5O4bsMi+faauHhtkxD4BQDsS8ntxGbuorc1ahBIlxDzeI4
tVCYEswDmIHdmrymY+FpYHtGCSfn0qiT5hswn+K66UN748ouPFiRMFJfVQYQk5bYFp8Q13UcNfmj
Fta0NZjNMsUniYae0xQzIMR5fE3YAbyWqdnDVvgCEG6jZH4rgXvnobhLZo6IbDLXrahuujCLt9bY
ILXz0uaikwCwMjN+1qdkSxGDhIaDzGc+SaIJn6erusuiiaJ91cWXkuw1323nabUgQFLau0CeBmAt
hb7F7UsXP1U6sVWpi6kKswgKHgtOAa4WCgv+Yc4OQJbK2eWi+VwbKQQt5FSXhT6SXptnlxodVD8n
03jVaDnYe60ACZJ3MGXK8I5gCvdAOoa4hwwb3qASClZVyleJbGTaes4AENlru7csDr/ksTpo2Ts9
TuM+c+d6k9e29ljYJOEZtbePqvpLVZhim+VcgUdp7HHhrDvb7XbDyPdBo9VipE8aVW8zgggad/YJ
GMMK1+r0ThvgpcwIzT14aXdrFIOxk43pvBhB6Gy7aOgRAsziGXf8bZgWe/JbC9+qkn1UjC/Uzzdl
NJAToNvrCIV2VLZ3TT95qykHjzwRp+pbeZDsyDyhVZq8Bnx16yZ3IO8F1muELH6q03UWRY+wr19N
suFe0qIhOooDXw1i4ZCRSGHGVPlgxoT1OTa7U2FYt5pGpImu9dQIZrcfXZ1bE4+j7pX7OCXzTPAb
xMNImmJQkkaS7YsisE6Jk1XXfBy1Gss5PuWWBPNsJMEeVyXR0a48hu2EFwdIixMazt6MYkRG87pE
FfHsxWLgF+cGet8Wc3hsciPa5rFgiGUDPe8pex+g4XxJakSqeiTX0n5GdQuZ2yBFYV+JWAYbNlvz
S8T5eS1lJR+qoWNXd8MXI16otybeY7y5PjSPGiyt0+9McodXILTMV+5ha7YekhNFa2kHoNyhL8dI
u5B6r3ffaHfkFyZU4BdA+Ut2tLCs10JoBZmJgQnfgDhtaUFT0WuiLGtnh/GxP5VcltwrUZbGQ5cS
PjGaiabtct06ZV7SnfK+4FJmq0Bej4pRcquUsWbnhi2qTeowKJL0YLp0VOVyMbp5TXZSxUCQI6zC
lZYOGQ9mo69xIi5QRs/y6RrFe5h5025kavOlCtH/5fkJKNBedSGktj3Y1GzPHLnYy5k0R2h1xJU3
YX/oy2HP5PqdMUV9IZErr0GW2r3fjND+4pr8aLcFdwqAjaBSPkvj9fOFymvjutHQFdsDXwGfoR/t
xxZSLm8orm7nxtL9oPlGvF+8xWPuPGgd8NbRyZt1i7sDH3Az7BOMahuyW+zHUE/Lb5rM5vvQdeLN
yL39intN8gi1D+ZtWmg7U8bhcUjK6JgKTztpmZpuSNuqnkkFC7UlYGfi9AS9fUjNnJAU8Le3rSIy
Moe/9cgorHiJDHu+ixdnrG6DYi3MQIc67gbXTAYykh4WbJIxza8/ir9/18H/QVfq7+rgh/BPdfDy
B/6og61P+JeEw5xK4s+ivfevOtj7xBzLRE5l4rz4IXb4Q7xrflqGoDTp0DhRQ3Nl+p8q2PiE+gBd
Ej1WmpcQTf4RzYTe9W9VMAJhqnR8dQiq6GzTqz+bEwzZlDTC9m7rmn7IQcWti2YVpBbU+3DUrqZQ
3dWYgnCNwOpSPtEp4ooCF+ojySoIRQZHwaKyB+BPyrDjeNeKLrPwgWPoXJHVTt2RJVS+1AXhTGqG
VTYle/08PMHttaYDY24cjW7I6N1vvTi471uq6Y2o3YSWiR7l3yY7D0l5paStL9EpgRLayUhvB+x0
xtwHN9480xuH9zQUjbFFblkQRM55rMxdRJiJMFZl1tbT3TCRmXCxkB5XNbd6GKoWtG0G7VWc2yun
S+I7ZYY2QXgKWtWqH/o+IT2Vuyw9wnkMiSVtay67fQ5tOM6N/GnoNId+VV/oEI2EQb84Qjj1rnfC
fKrtuAYGn3MNDQX8FvB4YTFhZ+uEjdAGAABRy6Wqt0zCETJMCqWxjxc1RHylD0mxIcNQ33sTUudd
AA7qNXFGpa05fdgLh4DIqi2NM/lVAuh6QP9BRLwLbYy80aB2NmVIZ5I8rCrZZbrJ91G7TbWYypCi
7BTRWfEz3aj01QoSYORED87NF/y1g/cMxrx6TmgGp+skBKdLQkqfHfLJMIfN2ObWF7JT5m/OGLNO
tKiYoInm8YIDhOA6rvAbVIDirIRui2iTtZPTmyQAWaaXyjFykLOlWuwMjOB+cPtLQE+QXD8Ppmep
tWLVR+tUGxuCe0DQX8JlILS3HvIx3Us5EqrW10aLDCsyRuzi6IBwhxOfjM/SkVwsPKOgOmF1YYpO
87TEVV1o0MEJtpPkMVrmDCOznkDkTpTrOoEWDG39dCS8cmMUktCJhCyX7wY2LHTs4UwHVRpGvUSH
9XYCYkCbaV6FVjr4BAy7JyUQxfmAYcHljkbSRleFTNIXoyqM6zHqsnxHrFv85ja0BP3eK6J40zc2
uSa5I24Hsto5WGWK3KOCPsET0KyAq8ml/5ildfA8paGXvYd5jT2ERpw9dweCKlgdfuSOKeOSzrJd
rPDguq+0LHVfQ7ejxugoIZsdkfYTyfZGP33O5EykWDhPyrrSWraDVVR2/ZNCg3bllblR7XQ67eG2
IKjG2jg5QbIrKGNK3w7xFB9F7o5vcO8QNNVda4nHEFKZsfOcKqIwQqFjHeapmXaSNPiXoI2c+2iO
B5RjlLE3TIl7Ih/sDJAlybVNetE6WhfDa9PGvahEqPuKFg6xewggie+z022eUh+Sk6wGYHPhfD8M
FJSQ5IX3rldhevKCep6uHI105bWSwr5rRTw8gwEGXKvXXjdtFPGKjziFHUiswsGO5Jj1pmvqUq2M
KKHhVumkrRE5U9e35SAZ3Uk7sUmVJADh2QIbtqDVevkcFXbypc7xblJEjTKGH2bDCHQD3b4ebMG6
s2oFeGasrHDdeFb6QFPNDE7k8pDUqDyVcaXk7N7NkAfHLTARZa4yoqymFUDMPN0ZbTu9g24pxgYe
kdP19taRaUmGPWMWckkjBwRfBx/vW9Bl5Wcns0jFC51o5n49R1O8dtsuv0qoj2nLRQ1bHqmw0+ew
pZyjgaZzH7G8QgKIDFQTrALLTahXihhyCYE1SXODW8BG5EnOfEf4NLwDP8Ey2qw1YqOTvaEvDimM
4Kr/OiqLGLimd0e2ehOw4gvMWLMlJygaX2v2+Sfshw79kdy4tYvI3comI+7Po+3fXJOHYxZAoKUK
97jGA8KsCeh9tUAvWuSizulwpPoibXhCnVGw/JOC+yoFVUcxa817w+uJGrGCiq9jHBNyJnlLtr1J
0m7+2jo5j4TjRWJecaMribaz5wY4JcCrbjNOEpAF1+ooJEq349Y4cFsi39XQ2osZcxUkqlIfHskc
H+kAWY17RP1GxAaXVdqUtmfQ9P93pdROh7f//I8fjKn/3fBE3zB++Z0e/+NP/CyVhPUJypmDynwZ
BoJNZQb6s2VoGJ9Q/KD31hl3UywtE7U/aiUNE5RnU8HotBTh+pg2Fcy/WoYu/xujOHfxFUCNMf+R
2el3cYvLcG35D1ITY+ls4ryglPpVjggrwpgEdFy7V8ZNM7ZfG4z+Gzt1xfaX+vH65xj6V+MgjICz
sozpLEodHCwLX0PAwfv9tRpGNpMKWe3Yp1xYOjzIg85LJ1k+MmEqiB71rWxAtG129knvs2hT2eNw
R95i8a1qZXFiTS/7NR4HN7fSfU/LC5gnKO8sEt89zTb3VTV+gd8r6cM12nXciXaN2F5cp1Bnn+UU
unelWxKkpHm+NZI/01j9d1KFmS4UoXyNNZ4cNwifAhIbE9+uJF+MmadLEFIwEcGpuTGJn73df27y
9hpaTvs9QN9IkojlvLhW1Oxiz6TxCrXVN8fkmPUTGY/4ujjYnNxbqU6B6yqwA05uboO9X3bhXlXY
TKe4vlO1Q0x3RQs52nDnIjPRhlz8fcZmCfF9DONtJCg1UwnAR1CvyVBT7V2ueSTScMaFSAvuvMiW
keHuy5ygdHstO8vM6qNOU2put/3IkHg4OqOrDU+g6RXH7oDy3fcGbB+fFTqI6z41utdsDB3S1wF/
ou/RC/mtGWtj3IR6Zx64FiTRysRgwhiqabVnL5jsmzkPyrfOLuNbAxkn4dvBMnDrjYaDl1ad9bWd
a9s7ZBWxPz77Gt+5MZReeLQi6TxNJW0zf2yTGUz+oI/HTlN2CDDVDvZMgpuHphzomg3Kju0jKdO0
SIxaT5DJEbcCwhymOAUQAFQI703SHjmU4bKEP+IimfA73rGssF34CEQJ5ESZQN4yrRpSwDxeuFwX
ymIXbXNplduqDqOj01XavNKmhGSBdFbFo2WXJDfyGdr7RLdAlJreRJONWAObuBO3nMiJ6TPgcu2Q
jiuaEjQdAzOHt888DJk9bgQBS2TSSXcqSdT+0iR9REK6ARPdJ5JS+94HjcqZPhIG51apNlONNN6X
VjoaR4PwmBTJJAJN3QPD7f0yUt5xHuLFWOuYeDlkjzqJk3hZuSUBEK9g+bLPph7UkPlJEa63zuCA
XFVDiZFO9m39NqdMtv3eCdJyoxVObZMzDDZ7zT2j7rdwDaY2vKHQw+D2lU1pqprvqXLBxENbHp7N
TANwhPR7PFZE3KM4sSOvxqJni2IVaZlRQ13syCKrrUmVe6dt8292gntxUpHKQNsZI4FyRs+XkzN0
r4H2NSE8+yDVl+oqHglVDpzwRlqJ+8qaiM1DRcYBX27WU0/qTrL00rJxelGRFpkbhooi28JzJgAy
7Yio8Vk++XM66xr2Did11wODms+zYU40XRuZ0TNPRlAcCJ0YenKXGm7yPrYdMEQ28TGkZFAWTKZs
H5Oy6x6aoiB3qSWjwvLZwRiwNI429UimrHjJ7Clp94x6872wjYqg3jjuNkVB6bZv856weK00lymt
3ovkWme8/uaA8caOQZwVju6yCGiva5p2HRp1/KRDRA6fJKbwt9Gwulcja7NbFUTEb5cDQF/m0j1p
npXuIIhK+zw0t7UlI64ZsGqzWeTJpp7s5jqoBm6oTdVFNYHueTzDhA7VLaMjN/Erw2MbSYkiek8l
eXGbhMFpdZxVXY3rLkjI2VJQ16KNno9lh/0QAZ7voU50/J7su9R3JQynrYpiRTzkUEcU4UHviKNX
zsxIammwKPoopv9KXibRlQbJPk9dRjNgNQiv3xHDB4xKq4vlQaJjEV6SRBwb1D3DhCS90CHcz0Kv
tXtBlcUknxuYTxIKqG979PqLNGaOxMVQDk8uSSU0ySih4EtzYYSSIbQQKUKO7fxLQ3uNJESct5Sk
JftAxJtVPLxZ/1goMq5XoW5M7VXmWXn4tRzhWH53lVHk7/jC5vGlJEMkX6eirsnwzQxjULdeMpru
DaJWbbZWgpT4afKjHl7FZsoqfbjztCGMTxNpWMuV2wm4ZRV5Q0yhbwVR0VcrvMAOQv+6KTW569SU
DJ/5ng3tkLvkM8NWt+m9+ZK/P9hHsZZ2F2E0mXyk0cyyHmKSwMb4nmgpHcIW1hE93qbtNXchU1mT
sy1rqUE+SaYCKmWuodKt1yHJl+xIulM3D4OnQx9ezameu4/ORM+EzTlM6tuqXpqj7iTEvC8mqzR3
gLqdbDPIumcrack+8c06zeNjGBuVvbcyvNTXWgtl2vIHUXKGctB2TzSDGbrohTDlLmBsYxAyFSOD
n2pEtiu7TJBUMg0YavM2bXg69kWqOoe+PqOnJeU2NZI3OdDP/zI1dqtjCfCsIGOir+rkde5b0d4z
Mu/F1ZQ7JK1YVmWQjsolGyEMoY9OdFk1/KA7Su48eNBTMfdrprt9tBMJqZ68+4aQ31TLh8/DMHGb
jNwsjq7Yf4fhezvrebLu0zC3bgaibi7HiP31YpjroV83aSQF35A9Frep52ntMYoC+7UyzHBaayV9
4g3RJoWzbqE/d9fdJMWLRcOoe1dTHUTfMIfk3ZXZZXV4WXIJFQc0KjnXGFJ7SMYZ2EZ1bocF0pYd
S2VM+k2lTDXRgyIM2yTcbXobLdBU47jMMxO0bxDnKBeoUnKxVlPlJeyps7XvsioCE5vjoWZwSeCc
4ArjB2NCxRFY4d4yx/tE2MXzkNYId4LcqjbxnMWbMIiyEzXD+G6VXHmmlm0LjY3WLMOgmSfZnVBh
jMVnlebRVnS1qFZVb7HnapW56ZkaHbDsZbtRl8ArCCEkaGGqDn1fzo8w1iPD7wxhcdej/SSalgAd
zLLEh5qWRkTd6O6UWNohMQnbnmudgCv7ReU4e0YEw6VhNMO2b5y3akr7fdS29Lp0dhLyTSpUSzUz
5XZ8w+HX7jCQw0/FgkJPo+y+1MlIMPKYDqvEiUgOt83kie588DzSsljCXrk7rnu38PiRCVNUfoCs
qfAFMwiUMES9hPTRtyizucyHYmM6aNuZ3nSCBV3pcrn4hzizTS9DFTVrr+g/Xlgm6MBMQ1vJ1oE+
r8zuSsluIENJEw27VYZkRXbz9VRmNJomuzrWdm3tDKvVXkPTvHSjkYAALc0ZU0jtc2CLaFXVdXpM
nEndoWksAVg5naaziylCE5vovStMlEKSuYCvFybJxF5snVq6bQyHssdUZQHpD5pLL3DQbytyadeO
aTqHWoUlk/civ6uCcboKDLe+akGKH4rMovjJmWklOBW32C6J+LEpn9oyqI4TDmRONlOh9c/0+NJo
xd3YeiTclVG1Zg5irQKtKjZ1gwEmHYvwiYdXrZGNtc86aIVVDIX/itt49V4QLHoTTGjpKlhkPnrs
68grHkRVEAbCJGaftcG7OVn5fvDi3qcyXvM3x+RAqrLbObE+PWbBONfbyDO/WpS4sN7t8VAUMqR+
17N2WBP0ksMc1Fz7W+cFzrUcOdYdr7GuiAjKdyRUP9KXzJ+n3uL8SDt5zEiQY6uqy7faEz16pJao
nTnLDkWU3Xk1rcJo4I2vW0bC/pwPBUmpyPyYt5nasAJ8++DFNYgvs4IFzzTDTpAP2updNIKsHFME
a9FZJfCWcGCU2KTessnLeO1VWtutMZenKY9d0n6fSSogd7zRNkBrZ44Q4ylJLYc7TmattTS1DhaR
DQjh5UA4cjt170kdwRL8913/j7v+Qg373+/6m2YA01LEv+mDlj/yx1xEfFrM5AKXGz3WnzT3n5d9
lEMgq7nNYzRcDD4LO+K/L/u0CEA6IN1dkEOshQU19K/LvvNJ4utHy7PYBf+pPuineP4XhTjAJGw7
tuQ9GAZC4XOpsAx7KSoyL/xQD3d1Vd0jFe2nVdEDrd4pa559ACzOxkOv7HddUnyuQFpfDEmdPmV6
6n0dhTu9ajj4Up8ngV64m9biUEIt6TsN0yLZOiQs4OEjBuGLa8frqo9fFuXU1iKDEoduTAfM3XDl
pY6w7nkta0fL8iAmte3soFujp79IRPfUqfqavAp7hUcfltEoGJ/0+T1BqcgBR2U+5ppdbyJugBlF
TUtkY0Ap3iHDc9sIaoAI3vApjA0pI21W3o1RQY3HDBHVIOJKugA53QUrm7HUkKqL3mHQ61NYOPlq
jFV7rVk5mW5iGnOxcxEBskv3Vh0+Ctqa3T2n4JCBDFRTvGmHyOjfzJq0Ml9r+r5dqxhRHyZyj357
PwaGlVJoGxEyyBZLZxmhcsHXofFZMzvtv3SmRLhIEWDv4lT0GeOoUC82WD6W5L2qwwRmWsNVRM1B
GLpbOkhH5MCOIWkhbCotCO9nw6u7kxyLbkfAHHt8icrgykTm+0j8PD1qz86vhszY8do3bDSzTwIr
6dKTLv0B2fFeDOS0sHSYxaNXnOj0cltR3kHTad37okGK48Yr+A/InGL0YdHejCdzGznLYKR2zAtm
HJv/Yu88tiNn0vR8L9pjDrzZJjKRlt4WNzgkqwgPRMAEArh6PVnq1ozmzMyRtNJCm95U119kJhDx
fa8VVY0UqjyP1FRChmTgvT1T8CiSQq3rQ2BVFfKE4g3fcX4DmF3u+4LZieGEfRH2F21WLGlPtd7C
3oial9xsbJoIxmv0CVdFxEULdQ+z/H9xmv3vBzf9p6rI/wejmij4+69Os4/P5t8Dl9e/8I+zjPqJ
q3MDcyXKRYBI0Lp/aB3tK/t7TQBhWEaYf6Vf/3mWhZRbkqbBn/N/II7hmu/8z7Psms8WkM54LbTA
O3g95/6ZUvUP+JCAK/Kusj/dfwAn4gj6X/FEaCBiePB9gqG6lskxef3zf4NdjmIxJlQqwDlVOl6F
RE1bnCIbiKO2iQypN1YeeqxdoADZz9Bb+k2ONPC6yN2tjGoXTDHzb+2Uy7iHJMnkia5hU1tIvorw
j9dObuHTtp41+W0Nr8GeCk/SvVLYHQ71FhpLH9ey9K0Pm3myvm88Y+wTq7QYw8JiMR/YQZ3sGBGG
qVAprnl7kxWGQ2SQrMhPaab53RVtuyQr8oowCTPsrIjLm6pZ4t4urR4gbNSOv81EZPZnGymTu2U2
GWjea7LFkA9pM7RAkxQaG83OlD6lBlPXTf4hyIO22vuryTTuSPbZlaOkgxG/KUaVP6+Gpc65Zw5P
ug+JdxKFfpdDzRgXtZzN04AEblh5bdPul0tRzKYBr6wDZlN7sebzzIe74XUdKXwO5GdA0/QGEfV6
TKOmPiBX7vceNWU3pjnd0U5AI6KNwitokHNbUU5XW65Z9dQ8nYehQvlmOr+WsVBxKszwzIoc3NuN
SfWya361PtL31JTTodUBi3XuvEXBqs6O56tT7prtDwbZ8ZRK4ezZ/M1YRGyuchDswNzTbPnBSPgD
dSNiXGjk7NJZStRwoyC13ptpLbobOYSBq8pRSGghIwSfetG+UEtSBQNfFKet2aGlH9Y1+jXnQFRn
ZHX8lU2L6YgBkZU1guzml+9RuNrA1PRygFbQ2KsKsTHK7Oyavj0fWJQkLW9Ld99KM812oT+JdNf6
FRL2bqpc9Hpk+WwgEjz6rlvJ1GgL0D1A+WdSisUGngsnBYfjVX8I+x6wvZYNos+0B2mLFBnAJWL8
fEODqTJ2IVBI9FgUdu0nPuWEN0PJmK8ptnxY3bYN4kWF0nnK8x6Z3+RN6pdCyeiyYQF2n9Yyd8ob
AvBRovKFV8HFqoMvugBN92g46VSdvCvhuJmd/gMh4YSwvsVIni2aMNI6C21xSJtVHEjJerBBlDZ9
LphfvdE7VrAar5W7/i1OsnCxwmNPCwVNjg+rH1GgeAYCCTEd9qjiEGa01PbB2iZTZgD4r1x0w/dA
6wLDBNECxFbodG/NQQleq4IVMqxe+mq76Aq8mY4WYd/7qFzxEVo2uClE2sVV2SOT0K2c1nrvMljj
k7ZjhbZ7Y4Ob0DY1B907skDZnQUBDcGWSp7qRLNH2n5lsmTMn2oXazV1t7W/1VXryXMd+LTVF0GN
vjcdvbn8VkgOotikhNroOuPqHlYePOw0zW3s4uCVMfz9x1J6Oe0KS/BddCABahAXDigr2DTg3ECD
iKyiWGQ0sx6J0vTeXN2cXH7PNmE5Mb/U0jo+PZGqLwzeS0f/5iwAOerXoA5ZsHvEtBRih5TPNxqJ
c6bsudkZq6OGU8FeUvJMDOuWDSbvv1StUkyMTmtIlvi0tLeRgTYNFsT0ui03RhodDKnyckelqtxA
ZlJAwzx8GVvLeuDl1TuQtu6GfKdpL7Ki3LdZvf5aAC+Q0fgzhhqFSIEsoN9uSeb95ExTPCCBOeaQ
Ddhl5vUFLcMd4wdohkNaq40iJlmm+g/r/3LuOPQTSOrgHJajc2Y4cE+uLIzvqzeXg5N2x83gITs/
Wi6p7Elvra6TAHd5SRBNf6qsirZWVSwfcmzfBkN5CbqFhQbdrkvkEAVni3adZe34vSsPxYDj/WZP
Lm4QroebdW7ljkfDfZvNfty0S7Ge/CJHnd0o3dNkrzMwevfaNOgj6iSsdzjUrfknKkh94bxNL1G4
MuSQ6NIxfaEH7PGc7gO/8Y/kVo6bUfjrRzlmXYJmeP1AxEyfQJmm5aWs2/roen71EPZueyK54c7y
7B8tG8DjIEzDk08D2KUZ5Xqi9mtMutSzH6sVGE763bznpA2PRaWyU6hE+oJxPtt5HINEhuXufLSW
Yb4ruGL6nUDe7cSt7X1WyovgzNpoFyFGuFeyLB8WV+5dKjyTwJLOQZNUcEA+aVwEy+dG5C1alNnn
Q1SxOfCTBP5Fq/Fc4C+7DebhuSVG3tsSxUkjk7t6PyAbj57XusdSmGrfl+klXxTQMw2jY9cdOmF/
CouEfJBso0EX6nFfNrI1n+y+hUcrHxotz1noxEEw6GSFsT+jKV1Rl1PnnDsjstkJuQA0BjFHesTV
4yWjjTZi4mtLend5tBfO+KXyt1Ae1FyawdG11mHH5+++Ru7Mf2oeRbwg5tnnWOJvUASbCbc+p0Ve
pyd6cEd6R43sC6HpdFpX6ASP5IUtjSrdjVVjh+8a5KoR4sraW74J9p8fwnlFlZY/98NCZYJh33ki
Oyyim5+nQoFYFIY/L3GWrxgJpp9OdQ8V3cbpYE4s9h9D32+zMj8NndhUlE1sSh1u9Zq/ZXLeqsm8
K3ryfOi83ow+ioWiyG5KuJaN7MvHPJAXqhROebiWO7PPrI0zda/27B1yv4u9wXARtMvy5AcV/opo
OepKoMIthnbZ2936QsW4hYB8aRIvMO/9OeR30UnUOVROUaADvtP/wqCB5kgrf+uNC11468JyUPh5
xbnkmo+UC0bPVSS9eFXF8k4na/YayrYAHXOxnSeWyMCXW4XAdCt00DtJJIoxP+K0MmQN0+vUcT/4
9aftrHeiBa/08wZ21O/BrNVASv608hq2ZZ9/23NWHyX6UXO8sSpngjueBKolpyaGBoA5KdiTOawr
85xTjfAWYhwEIkbetfRrg3pEBk3h73mDRGItjXMMl9HlSp+au2G92uJQtUwnG7rjFyUuZuL1S1Sz
AA5B4lIi+2C0nC6bwZpXikpHFp09bmn9qRZWNwOo3GCQpD7UljEoPfDrWhXODQo1FbxhF5AIuEZ6
K3eFGrJ7iozHu3Ww/cOYFc4dttCS5vVrghHMFcXluOFUeZwjuFmyKYPuSG34eh+Vi3srconKrHKq
3YozOFaUKm70xJduN/j3s5bCyyGtIdDmgsTubDRZzzCt1k3ZQ5mp6bVjmn6gdPWhF7ZxV2VUci4O
z+7KtL9XtljOnvL6GxLYH0HycE6EPBiM4JDEFfp0MgvcicZUmg0rb6vrsU2ggZ+yoeSBHiknDMse
UbnuieyOLra50mvr4rYbOpf8vTnI7phazI0TtLfzYM53GS903HUEphUOn366/sl847MOrPyUByrb
oTA6LL1xHPwSN8k1S5iuXZZbk/wWjVmf5EwuTgDQuX3ma1W/mnwaLkYWfeNgkImSojp0g/cmjKG/
ZQVyjjNbM5Rk+wTDzBW2BEu+q8TQUwnJ6YpEECfTZnWLZsdbm19Cj/skVldPQK2Vc9/Len2avbU6
YQ0EecdHXVuLt/d8nR2Vw13iFcvy3ABTvFkE1+9nHyTCpbdxSyJslOhy8XaRMrhco/H3PDkPRafF
e2PSexo05oczWmHsz2bzkIKz7ix6VL+jkgaILlzNdy8fUc51zH6+7N6LdQUnbrPwcdXtk1m0zftY
YHzR5rEO4fWjvlx+mYNKShrLDnXWuF9dNXQnzxDT4zhZPTxMmn2JMQi+OirJ7/rcdV/wWQ1oW+nZ
ZlJJvad25hXL/G58msy1PhtaI4dzVTT9eIuxJDhx1L6yzGFvjAF3mj0YIPUy+FjsYrqrJbxV5puY
PrtCGjvHrZ8Xjx87rDv9ZKr5WKPs2JvCtb5rk74SgggN6GjdfgyVzHc4dfAgEXx3pwRME7x7c1eH
i/mraBo7Mf0ahjts35Sjrb12FO3aYbfv5hxas8iWXVn7/XFyoykWAUkmRbqmMXqu9VSbQbdfB6vY
S1UgzUQUG3AiRX16BudRe4Fw7QHXNk3e4UQhVt9Q/dyZ632FdgAieSpOBkTey1rlKi4y39vzoj7m
ohpOCyItgJf0IQeU2Xb5aG112SFLCXLvrBnkt52CSy0MeTSDaldOpXgvetN6GPvu2TEbedZOdkNp
GmoFf8oRHxfGwRnD6g520YM9wutiOFn06Q0571s4/Qpdnd83VuafBRl1T9bg5BeXqyOusFlt/SLr
d126vJCNdcK0gOD/mthVMiJhdDDxSlv6KrtHdKcpsAJM8mgIW9p0eUZiDBlfTSg/NlMLTGS5LHwL
F83vkq6QHaNtQVSHzB9Z09kuU6B3Enzkd1lpGr3oL5g2XphnZ9kZ0aXFXXMicw50LbpWx67oCOfF
EJwg7npfqEWdDUp9L5MlH5Vj2jEgG7tP5gED4CO6regbuglLMK+MJYv7kS42WpG6zeIU0YHgDj6N
uc9wpNPRVFbCe2yv8w9GGUqxbfENwc4bKonQIFFiI1NyAjY0cgXHeeZOtYU0E6cfXkstF2q+M/bQ
cRbs3qI7LNiuuIjwDMeedv/IrH0vzdx+WfN+2rSInBB7L/qL78s7GePfRbl4H1j633mcj2mXFXGw
1nlSNq6/N5Qi0Dha/eaIArreNQAFgKjRkmnWwbTc1n1E4ZVjojP2corro1Q7J5cyCsboDBGgX14y
FYZEoKc3rm0+2iRexiWA3O2Uhy9dobbEF0eYaMIbByQVn1G4xHNV8Um10UOUekSjTlTFrbL4BCdp
uPVr6LWlcs+Wyg8TKTKbUq5HM6s/sOqhXiT+YLhTZvRq1AXlFFYe3C2MsecUVzdi0TWs5/o7t9vs
kGO1uwmHwD/A1k0fabASL10jy9HNujeW6CymXjwRiFR8qevtPDp6N1Gx/DRky6X2A3FJLaNKMjdo
gB6rZ4Cj4XWYovlu4h7YLpNyfrMffIbCuO2s9hvDW/s566G/0M/XER1Rzia+beHHltkS1mJUw9ax
1/AUCLEz/Mh4Qy1Q7Okw9D9Ly/feNb77vWHLS61yjfI2cmsE8FRey9TpD/OorANL+IdzVdpM7vju
u/o3j0jKa+F0gOq2scdaa16KtrtgiMh2ndOViTfW7o+LNenZB9SB11VhPEVQ/d2SwStNhEcQV6gP
o+F8q6aWehM2A80WmGy3raWaF42UhHM77+/LQYxHVjZ/y8VrbMVUXn0ORPC5VhaealCUnRFRjUyn
MHLXxrNQ7tOu47lQ+Ku7oA2JLPkiFdCIoSnEqtt5fbBdtz5hyWMDNn9WHeRJZJkZ9iLehy3dasOT
WNbfZWrDxpFZvaFpqb9pjYa7MpQNrk2KD3vDo7XAcYZ9ZyJMChelz2R0mrR1r7eWH15I/31jPGIo
d5vhVnSiOSLEcS+kvJAYgcwCefxIr3aLjZ7RMP+h7tncIEOW20H57WUstdgFaRRcOn65OBTLzsy9
1zqn+2bqMdqLBtQ/msjDoXOy2VdDqz/r0dK3aKnrg9cRDSOb9Z2gmDVxlim4FGvZ8E/b7h8jS43Y
RCTzgOhW8/ZgR7KysQHVH5Dasf7CcRT2U0EyQjLYJtYq87rXEbGj4ylkJ5TC6PeyCF32as74gD1j
54bBAwbtfNv1yHFIXWsOS7rKo0QUdrTGyIr7wv4BgQpZIcqnwa6uSQOeizCczt4A1+GDonyO+Mr0
x1ZldG6V4x8am6Zy20JUIHviSpqov/dRQYG02GY8+4XHHYh1Gh1OehvhSZg3y1DSeY75lzESoHEL
Fc/GNI+0lSnHiwf4hQfDr7oEgUYLXNdT093UA1LxkOkonSNyJxwqsNWgVRx49QsXdBcbxrLu2hTN
kEuYQxxh1YrRa31w4xk7W8zm+do7dszs2aHXzbsjQeKIx7Y8W5kW+77LF9BTvNwO5wO7/RiW28WF
YQ2rsDiUGmSJCAwMmnLA2mgLazemkgYNb3jpMv26EPtBikhhf2R1/0W16J3dpD08uje/jmM0XJ+t
4WhbxbQHBL/Ta29uK9/9Y3LLxmOXVzskh1UijGAE8Vk0FRyzPNmEzFxSEph2oi0DxKUlyGum9kOm
5+Oa6SVWRN4llZt/apWmzomdfUzPdAXi+lGSRvB95WMHvRD9oZ9kTi99Uk3ovu/TDCR+05Sp2W4D
ZWfOZrAtb7kbnLW8FI7JJ+unjrnEVSmHFNwsUvmrDJxyU6VYuhFClmX7rofKZ4M2NXFTwm/C93kd
SFMRgLhvtTWL50LxvG1kKwx9xDTDu9NnAql6GWl2wjC3iMLYDM5ARRXJQhl7ZTgvZGUQsHWpB7Nm
S5mX8kmYQ2b9MUbgugdqlmbjVPYEv3HpOU6zbvjnR/thVISHcTWgcNhaUToRozNjMjlJlD2sjdFo
5WexeA6JNVZfYSpGQLSejNK31XbOKOQ7YeBn/F9zv9GXxjcnZ0NKvH03In/4QTGP9WVWpmy3eoCA
Jy2MlDqQ/4gmlWI5+G323KxTmajFZ0yjAHEKXmpaTOOhBoDL5rp/bDPvJF3rK6UAcFPV1rhTTYVM
Sge/1WitrzwI8wv4bbkn+m9Bggbn+mYNC96fEqgDAa5OBpSERE1XjbcRbShuopKonTbuirW9juUE
xm2NWpWvGj3m+GAPU8vz0OvgEDUAybGZqvaxAEAqd5iv6uap7WdxNgGEYmzUWDr7rHlD1ZjNm2YW
080sVmgJJCy2QZ3gkFcqrm2yrbk6u1et1FvdNc+NDNLPPqzcx4m4gkcs56TN5MtF24yIvkT2M7ol
s8XoPelMsBZwSF5buVFByEm0982Yi2MVGQFwJ5D5K8V4wdERoZfIsujfbewaPw6l9nvKsNDiEifd
xl6XvtfluOyykVwVR2XWEQDAO850avxE/UTmTs6JEcIZdIN1E+pe4EvQs/Vb29hPtusqvOWz8REy
HZpC0XrBKC69AwESOZz1kEbla1EMEX61sdPDscgbC91JJmTvnDXKrmLnexadELT89iwQNsQPKzJy
swDXqM2Pu6FNchcVHAibVquhS6ouaNDMTlSiPFeu12swNZppTI+chKqZNMIOuayrPGTk4pDnFWfB
TF+zxMESDmmzsfluknGN8pjc4HW3Tuubzrt7oOkTHOuysVE4b4KlI2lnBaklYRijO5QSKzturHVe
zBMcReFucMAzddJ1t/dbiuicDBjb47TDKFVdfSDhDY3W5S18x2ZmXfmV9f1dTYw+5j/d7O3ZzZKq
HvyD2WnjrkfpCP/eYXIvQwo0ON0tL/YtJY9YCMNhI4bGPiPmEh9rkwfvmUqDi7TcYmetzvyRyzA/
aSDSDogQVJZ2clDeZu2SbIrCQyh1dppyAqGSWYy94PsphpWYHG57kWeVsa15ZOKqd51mF+Qm6dII
fSzEj9UjIuyPNUutJ4iBS2NZx3nJxURoQT7/rD1Zh1Z/tbKndRUzgrc7ZfvEmg7jEMRNgTuP+1Pc
Ic6Z680aGu5GgFQlZIs44PFoe8HwgXzeVsxLYpMZwLjkRahfvhz+DB0Yc92P/kU4oop5msotUwp6
MWF3N6Nexy8lwrtxZuEqp2JMmNCjY2lqfQqLXJBN1dgPeefc+lFv7Ptx2YequJXVcOiFH50tJAzk
jZilvItCBQUPOxATsj3HfRURWFVnAuemwjndjmiQDa7oZyNIb2E7uBRZph9kwFNpAgI+Om5548si
Iaf7VEDn9ZbDM2/lBFMYqLraJfj0BDg1bdZUNkdl9mgtuX8ABcgf6qDsdpFy7b2vbdDbnB86irrd
YkfVl1jLI0bwzxanOfcFCKXj4zkEDUhRezfC1N+ct82b6oOZt1GmiW8ud64xeLi0xhATOwgBJrUK
FAnfy3yYRO89EW7rWhuiaRFzzJZzIKtppjursp9BZf/MfvbSeCb0F+/dxWsWTZrAvG6XkECIqIlu
fYTe95ngO0TDyKxQe1N/VHkTHqWGa8LoReuLHNcN7vJl042OcTtZ2CstSzRnbdD4nrucz7zQofFU
h518Uqp6xNEq2WBdlRDChwXLqizUYvZ6zChB3FjBNRdwCt7aEuGeuYQYgue5uWkMmyWQMnZ0rcNX
1o/srFN2G1w/1N7qgx0LXLk1G2fZEieNQd9475G4HFQ6Mb6V3WteNchgQpLpcAl/zqWFUgu7P5RU
jgHY5wg5t07b3GSj8LfYc78JuYGkwUX03IbcBU6lbnwvZ9eymvXoZGnCLwgc7Zd/obLb1qzAjttl
hzvG+Ajc1tgIDq0TGpVma00rqc6yyvNnhXVlOBNXp/rbZWBMQi5Ptem5Ae1PP/pepd5urLWezjKt
l41Slsu96wxxSqOg3hvaOZuzYPWIBNMuqmD/5KeNXbxAfOTXiEUW4UO1zN1IyI2Zy6+UCrlzn/qI
SORkD+J/xPz/fzf+f7P9/zKV6qNovj6/ZvJA/7A//FOqxl/5n1oNpOtXVdc12Bw5ICqOf2g1PGz3
tG+Qpmr5gQub9K9aDcv7F5+yJxyDUOF+QGrov2o1bPtf3KuqIoRP5I+Rf/yfaDXCv7Wf/1Z3Rpj1
NTmZdNnINwng/Hex4zJseQHVbG6szvemw9JN6dg+ZaLlLLzR61oalDRiwL0p08FPpOV0Z0yK/bNu
u2gzpLIE/PWtBLKyixt8mt0x0ogiCjGx+Y5CT3FhWo9LEL5Bop+Dwdb7QRTzXoYY0IMU4CgMZcmg
1q/nNs/UgfFpwz3mfbOmw2uK4Tno5jCZJv1KwHEQ96mZGw9hSXzdZgokeVaCxOdvx5zqI0qlq3J4
ErGbky9Q8uMfeEHUk3DDbEImTziV3Rk+YiyOxDbtbDrq2JB8bM4bwl9Z9Fzx7lrjF6XcZ8dvwD9N
E50qaqc6rFImEST9oZuqM//o/VRaSbS0D0Ef3kqnLGMCtKZzsGQMNAvxGnK/YtEvfsj/WOg/ybh8
NwORVXsXN8oR+HEYT2Ta+ZeCE/NTKvT/MEZdrE33qZX4DQD25/2IQ5hhOIx2bdPWSV6bB4xJRNah
DAigUQlM7Gfo+PkvXkr3aaJX9d3gcH0Q9iLu5JJNGyTzHOWcE9vwqnEhsC7fVEP6MnHdoY8WpYDW
80hM6HIu9Hy4J3hYHIEz9JFYhOEO5wtKu0FRemx4fjxd2QqLXMNjedXByjaznlWYkvEqVDt+9zPM
8FwM1vvaKPe8+LnzAQpGWEvZN4ecz+94tRLzBRa4B/zCRvMmru1co8sBhanZ3pqBd5kA7AjubFZa
W9OeGz+/WhTneTkgvBH5ZiyF23PYsc17Qq3Pc9H0cTh2gLZl4D00YW4cAtEXW43XjtlHVOfw6gwz
qWHeZ/XEZ+jbKBG9oQ6+u1B37yH15YcqxJGyCm0fXTRIz6UKdMJ0hT7axzCCN6075Zndn1GQW0eu
fsYwfuvbsGB0Lko3Q8AtxqjZaasyCCWy3MsMgnP2S8y9pEINM5k5i2ft077uPpd5VvvFM0zm+pWp
2F45uR0ZmoiZS67bObqauKM0u0BGrEc7lzPPdVidO8rCI+ZSLl6MExuHeCEyiowvxqJ90C5soOUw
G69RbbVEAl0bFqcu+uzaQb4Ybu4+8eCsPCkksw9epR9cq/MSohDQcgfj8I2XwTiZ+A8fCfgyYq8v
3trGDfZeS04VIsYhNoEyqX5T+WXGfxgzbTss46u1I22vT7zMNHYayGbcmOZArFXl5MGPROSzjwiI
Pgfl8pA1jDk2HpiH1tN7dR2Mpzza9013GJB53ureP4mx6S8YeA/jLNunYLUF5ER+SznVEz14n+wQ
iBEkwJ5P/kOPEIEPTMFVRMbN2mWPrnK/Vi/zNlPp9vtckiIS09L3hMsUZ71TWLdhb70H2vVfCbwt
E4dwjQMeu4MKms8Kaiux28661XXtxKWxfju9ob5mVd9dqdKu6/aC7MgtTuEt3tS7fF1fmmjAlFM9
NNPyOdvZ+6KCF5IvmWWNJglHMMyAvufBH3bkRUMzEdHmetm5M713zHPfgZ1CiMs53aEDYOuVd8RE
k01MmRMZS3UAsafzP6kvHqM8uGVoRtyijbeusJJ1MLu4JWBj8IszepKjnxvvhppRbbnGsisKCXUJ
GcU2I5whjzuR38M6nxwRGEnbXrNtW5G4tnWh63GvKJsBzRWJUWRXx5rDcREEzOXCffJHe9jX5cLR
GFhr8ayl5/0IV9aJEWRPjkuK1ewv57Dm88tn1jrRRrfZ6JLi0uoW6BwZFWZXb+da2geRiDSbWbgL
m9+uQ1GEI4s+5sy4CZcJ9MqI6tPid/apcamTyuCChIFuTIloPfS1dwmAQTfjWn8DkfwpVoMwORvE
381Z9OWpAHVBsm8Ittr8OxvL0yqz51C1B99kOc1dvSvC9IZI2x6hDXcKXSR/0hSQpm79h3yen5s6
OutrSAioDx45g/eJYp67RgXDQefIDQKG+Nl2djgv7mvLj36qDBONV41+ko8UUHe9cVsW3J6lX2XY
A60Ws2qjY9/psEVEmGHXEXDMxS3rejgnMLaZW3sNzlD1BJrl64vZBLRRlWDFG6ZTLq1xeMplP8H1
rh/TYKldWob1n5DM/cfI4Etzev5ubHd0O+O5HfcW2svvsI/0pui1u2F/63+vgyIsjN90H9mG3HdE
XJCup+a8PM+BHKOHKfB5wFeS1zA3Uf6W2AGIZLesoAcplisrppuy/ppQZT4Jyf9ue7OtpzjMJ8Xu
sYCby8B/mPIUD+sUsfGN2E0mIINNvprtya4JiYiIvkB1XiIHtytUMgVo5JrSLxvhb/Y9kGS+bMLQ
Qrm3kWrtjVauMbx8lfgLA781av0pzQZBO6ojE+UEdr1NNkiBRQl9mT4NpG4aW0VorH5ufK7BU9Fl
ldzZjT+mOMk1dMW9LgvEB3gigdEEcmqrScqWvLUiLQ4ZevNi6j69Kd/hwtkiKthys8RIrH+ZEsVl
rswshm150+U0Hvlg7s3BiwOJzacjqyfHWzoX1Q7b6C154NuoBvHPC26AWGiUkVQJnc16+RKKmi9A
t22qzQdRQgGQontvWcWMapyb9ZpUjDJD8jtKRKNkp/+E5mLFQVcQOma1mmgLw8SJvUZ4RBfy5GRd
f5Y+aoApJbnFhU5hGNqBzBLK29rPhJ/xbvqOwanS1QmVFV9Lp8s7vxv6Pb7f9w6BzGYaoizGRUm+
kjM3GAn8l4LiAyQ24yGSVGN11FFgbgZzTs1G7Ei9gE9GhLuZq2Xdpt6ijgDCDpCRqYLYpKJkW7nZ
fFMZWX62wrk6wNNWe6QX/OnQ/qLmAQgwmH3CC6keKtA9jemlQ9t06/Z1vQ09g4xIiICzojDnSQXe
R5BLmcg2NC6LGn9QXiVS8qOYPJJ4CNWRMcz/KAcL/wQhIsNm7alp7/IIF3tHt9DKYxTi1NFv1ZLK
pJ6rbNdn2N+KZTwTXvDuQXjsTEKcn5uGF77vzJRHoCNc0odemj1ZfE0yLU5LI8ly8gMwEonq9VMi
0xgRXDPcsKpysYnragixhmRNFbYg6oBlOyZ8kXQW1V0VwlXG97HDToVy2J51hYy4/asptiTTdLNx
/qqNXZdcwHM3XlXIzmJpJMkF+eSAz6AXiJVJddFhMmukNImdTe/ZUizTzsgNVM5NHhrNTfhX/axQ
b1MCeBVFm3/10RCaQ5805lrU90a2ONbHALR9lLQXoojpCxSEryS5lHg9RgSut5YwTcTYuIWDP6LN
ZkTaCCkwnkV1MI978Jf5dzdmgTK2+P3KCGokavWbeRV+aytzUChj6zDIasoV3gace3VxwksyRNv+
757KVsxIaFzX1/bvJitGYoe22vDwLq9/t13Y6LV4EdclWPiTjiuD8wyIW+bFIb0uzas5uKf+ukhP
f3fq4e9+3f7dtf3r2l2g/WEFJySafXz+u5v31zV9KMSwhSAodgPExnReFtQFp6morf/O3pktx41k
2fZX+geQhtHhbnatHwIxMEgGFRxF6gVGiSRmwDEPX98LyqxOSV2V2XWf7sN9ycpKiYwIBODu55y9
10aG5Mjmwo5BjEFmVwWfGFk6235VGvFm4SVepT9nNT3oGdvj2tPNsEcuOqW9N0BXvfHEPFCZ2EYz
HB3aMw/oGr2vKi0ik93PknqrF5H2OwcNUQxmfm7LdWS5rEgQFzXbOR3SKMa3ma5ioGntG3Zx2X4p
Z0OAuRESPQwTN4sJf59o+3mMWoMpGOgv1qMSNcfWQdFMM31sU7qE0dRMxh3IVSa8aPdke1cmCJ0+
W37Lgu34c2LuofZi3OQZM7HMiX7sczp+VZdvUNtn3Qa+UmJsy6GpjUNZVWXJEaCLxMm3CuRAk2XH
+Q6JQZdviaARnIJZOZo3eAcjuw+8XZzT+eRdZ064sO+FKnpyEa++dpLld4MNv3mUST4XW7aGYrwI
m/DO7CyMj8vsJ9MJFU97kcDKtN6kM8j2wEDAxGHXWRYly6ae+5nUkrS6MTo2wQOPmBgvKwaWTBOk
kR7gVcjhyWg7U2/TdMKNatYj2uOymCmPnTThSNBpOp003NaRnOXtmLo/V4UUd4mZFUdUmlBp1z2n
aZOCanZIgmaYMsQYqdqlKa211lnLO9vuj3JxzLNfm9kZMTUTglHxvTY6RJUGQaR+UUS6Yod13Zcw
Jvoubbg/rd5EOhGXIcZcHr6gJxnkeYQV9gk8Zg8srjNAbZQAoreShuf3NHrzVeXCJeNTYilqtd8h
reAs/pmKrwPwVk9+e6mZ0ZrbeJlpN02l2ER2W+9RKRCkI2orrIIsbDp1Cd0CsL0WQ/aAOuq1y2xx
gugCRji00AtL92axh36X8wWUUX9ipDniWE1vSTMAF5fq9LLw+wnx0Qj9oonSjxkGL/4hAP/7mc50
MDrC2tU1rLwBTzPkK0f2r4br9v8XvqJ/6Rb6Mdf9P//SffT/oK9ozUz+1ybJAObL63/cJd9+wqiv
P/N7t8qQ9m/sWLYlBAZFoVhC/9Gu4uz3m0kzClevwBPp/9mtgpbED6wcJTLhlS89+7+bVd5vLlRJ
gv1sGkxrk+vfaVX9Gj8Eo8j2kIc4jmeSpAO252dTkcGokGOSyvZjhch3Q4Xc7caKISRTzomyrpir
bR0TOcsIU+54ukENVtQcTpFWXxHB6Zcfrt0/8zmtsMofWmeev8baukxXkF3ZpvtrYOSCut7NBkyZ
8ySthxjfw7ERbFzEeYznsh+Sw4BL/rqyETuAAQw/Aykxb3FELw9//U6ExVf201uhVwhxiksjfbJQ
6DX+fG3EGhYS15296xT1+bJqWL1poIc+R9YVpq83sC6okZjgAEIUM+K6qWqvZDz46xpmXi8eDEEv
rMtgXhznGRm/d6ibqdgvMD/mnrZTj5c/3yLTU6fOjxiqCig+zWLeAeP+FtotQhkAuNfImuQpbHBm
0Z8wL5Xnd0HLyFlSBSXNue3ZY0g0LW/swveuVK9RmVmaI3tOfg6NMvRURdaHV7mXlSdU9X5Q9flV
NXbtAZFohR29gBTtuN/Ai+QB2SBfeCPOheHFMwPhpQymFve1bl1AmD71f55fTSpyn/JO1HtEJdNr
ZrnxfsI5hh81qE3nm29kLyI1CZ/Uj+PQ+ftaWpCay+SUVXFOS0g3Qa6t+DaCNrjxJy6wYvG/bkw0
AKZVz7uxbdrTAjlui/1z2q+E/0cCcbJAqrI9tpAhN21uOUdF6bRJOCs5m9IGD4Hw+ZPC6/RNUjzt
PD0xgpzTb0UtJ8BJ0jA/kWUy3o5WCg+gckIiTmxzfofnzNi0MHGdQqhBVwddqKcKFY37mo91kl9y
614bdMvCiwaNSjYu2B5oqgwY4IzhSXvms/D5+nCukG+MQAYBbfEVSPIlfYEPwVm5grG/ywDMIHXq
zIuog4086Kq5Sk2GmHMvGemL/JuSTOmU5SF/q8ajnqd5IwevO2EG7Q69x/hrmMGKeN54ZaYqfrQT
yPOZy8aTLnm3HRYLyI7zNVUhQ3oLp4nNmCTpOL2Njp0/EG0iENLX13Ee6wtDz28cjgT1wABfY2TA
Yxuk+TQChmaqL8gfeSbqBOlfSmmiwRji10+7izDz7iMoOWiv6wsqJGRUPrOyfPQ/OdhJcjSmEu1m
R9R8Nuk75oQobjBRBg6qn7OGHjPte9w1pJQI9xyF0XyBM0E94vLgK60Neb1oxHrgYqgAQrrdn4hc
mc6J05G4ImdfXzE0FecyL4frshub9U5uRnenfc57QW9rI9/2hlgyauExvqpYTdA8yhGagI4Qr9FI
SkwzuzVAjhjeeg8umWv4OMAqx9qNkGpCWvKDJjF9ECOFdCFANLHXlza9wZFQHI7npiOZadeTdWsS
IEzjpGrmau97E2/HHTVgqh5F6ghM2ouy53Kpjl5aPJiJBscwIHckYipErQOcIlvgwNHBMfmrsb50
3NG7m9MFr8VSlXsbxD9mvbqhBV/ZKL+V9cqCl50bL85p5hS+eRxwcMRBlEEeK9zQeDdjv79Vsjcf
jCEqT4BRu35VFtVvsBsX5F1ZvTcgezIensmGpvN76uD8bOppsi/wruBIlGZ1DMMEhUTeLQdnzIse
ZSfnf6nS5fNcrC4sAFCMx4Q6SDUgv4KUbY+J/5F1bB9bpqXtS1UO9T1HaHKqmqEQV2OjE1ChKK5u
UPzFh0H5tHNSVw/bBL/LBi1ZeZhqZwi8mRutsRsOilJM2V3JHcaaxu16LvBBMndsOZrRLE3KfU/9
igAQtNfTokYhH1LHKuRhsiQNXhQ+XqPfF4b4WLrn1ApJeXTTvVItoQRplwpoHo6Zsz5p7wR6QwWY
azvx5Fem9RD65bU9h+6nLAnLs/RGeDsctCT1uGtBlVt2SV25zLzLpv+G7bxHdOg7x9Qpx+2YotZh
9DEcKq3QB9Rgj7bp5I1ImlvYeyaQL1qFySEr+5Q4jnbCl8Uh8RIj+lKuCBfrIQ+rIqR/1c6Ign3M
ABuzmaZz5EVfnClEmtYwVmadKMPrOvPzRynxtAU9knF8TVWafpt97z5plKAjMcoJA2IznbllprPf
xSiOaVlqtFGxQQe11daDkmy8Bqd5WOM5QpYQkwkWuPrajKA5ubgp7mPZjBeeqTA1zEV+bwvjzPM+
HmOu/6l3cTcS+IUYMqISBw1kWLuINRdKQo5jtmA8BRw0evWqPjlQZXODD0txJ8QwbJ3aQRmc5r7E
uOMc9fi77XHQD81S45y1LaenklJWd4843KUOmaN9VK2I+L7uRMbSJxsKi8bVJz92xWfNOjRRVuHQ
HbjEgRHlEXNz32sfcMBGw7buk/COf6sPY0MkAtoDxWhBZ7cOYIeNX5p2HyhUcbdEpyBvzTsDZcNE
X2QX1Xr5VIqaHLQB5pMloMKDknTyOyKBd7bU2SPcpZU6NOMLGYepeyhm/3pyB2fPTWge51X/khH6
uGOgEPK8DGM1MJTv+4e5SbNzlDbLbTlUDkJoxzwUIl/Qj2jjqdVFHhg2mtzQpYBqQu/SGpdxF7lZ
/QIKWkI7qpwXu8OsYfapuqhCA+1XFpcPbZPWL1FtilNcmPo8y3y4IZFG7UXk9geWZcU15bmLCP/Z
z2wbycb2ncEOXN77Zrb6U0n5v2oMU2QAKrvrY86EaGIb6MQ4A5ZMdvemjUYwED29hY3ODecYV70z
7/oUChAtdjInLOnqFwW4/xqP8oNZpvo1cXvuQyKxyJnp5WuGN2L1E1cxiEYOqVCGKKAmM8kv5jGO
HmnODQt/1Ra3TlP3KDqoYj+nC3nikGkLD9AiCZYDvEr6ez7msVl0stmKFnIjG2rcXHpYdrqtg+7v
rZuiaEtveVf7DewZIw3PDUmWaH1gDJIPWN4qM9cnIPH2W4xCDEvn+gwCxeFmiTE1b1p0TBuSvJeL
lO3qKoUAtpXIoZB4A59GUT99x3BfTonSL98XiChJ+utUqfBlyUe5zTv6wNqqC4cTnMmTFmZlcpwt
UH8Bd1a1AwVoCkLb4MYBQkQfdjKrnIYjckSkwIn9kPetmyQbruyktiqVTncf1nn3llD4OYEQI8uM
7KbzMvVt8hhrgHmcRGKfwYwheNYcvP/bQjbc8KRxMVImDijei9Kezt+35dpu82IztLX6YKisrlUl
2zdYdopGghO51kOWmlxbMJcYt1XTWIgbfWsINwqpbglLOifQjPHUfG7QtW61tMZnZXsyoKEQnmP6
yGrTr4d7z+n0i1Mt7SlUFjxNl+r1/P0/ctLghkw9h3+KUDvOKmHRLzHo8WFb9R7YDiP1+ACVO7O+
qZrTQjxp8S32iuxDkBF6nHLUmoErCvcoodJHZA1Z09k0hH6R2ayfme9xfyrs1dbW6gR/JAb9Mi+D
eR44+R/0VPPiSS5rrHe1spgFsA/dF0MxXjW4Vtqdi/EviOae/yrdPjqrtGl/v/yRGtQnsIi/lyr/
llDkAX1jVfyfn8rn73yJb3iEVwZL95//sjr/6YegUvzxwmta2E//B5kWaozb/r2Z797bPu/+AbBY
/+b/9g//0HQ8zJr8sW9oDLv1t0VJVf4k9/DBbPzrovu+6rv4P+77t9f/+VN/iES839TK8vDX+LI1
s4Hq7g+RiPObu0a1St+XEBA5UP63SMSy0Y8IR1F2OxR8nviTTcQPKdDBpK6aFkmI4t8LbVjL6j+r
XPT+VP2UuS5xsbbj/g4u+oHlEcU4gf0mf/HYBh482tO7knHoZQXvfWszrgdzMXAT/XCJzr//+h+R
xP4qjPnlZSERr+ilVSPuE0fwc0XrqcJ15nx4qhooRLs+k8ieyPcKn4FiaCSAbEBrEw7mOzYM8O8Y
Bf0HQti7r45YICZlOOCOHqbA/ILTMAB5/R0mP4HzYegs2ukNj2ty6QvMu3snJdgkSMmEInyoZ4Xd
656D+YGSXpxwJw3PYEwA2UMZaLxT9h1w3/IIfoq+Y+/tVHj45fz+ewcTMn7Jt52dHNv0ZZB8h+cX
De+FZ93QGrq+GLw1IynBeP7i/87gZwC1TtV9rjZ8fkAkE+ROZuN+clz4itv8iB6XUUSssj7ZWJEK
6QU2U9yQfqCl3atvqoIguYUoostbO6nMr4yx0pcqTjSH1Bgl4J1MKufkjnKMnvgjgoA2k1SLsWee
5EzB2DNH4ASYeveYY6Yng/ktxMO5JdWUYwNTRRW7NDgQkA2+CaiqiAjBKeJmutPs6xK3SSuRNPpm
u43j3ryouano76mFkTaTAS85UP1r65BUhXFKiHVEu2xPjmbSisRliz9KfKrGZiz21tJo62KKjFgF
siJzdWMNsHB2hf/druCtJtGgbXsXiUuyYqViv/jK6VuDYR89SifghPS1i0V80WsGBP3pyABJh+6W
Cp5BXheQ8Vr0W2vpaJuTAYGgFSjGzBnHsWpkqrrInjmTDS+dj7J208/WLLemYqND1WS5zJYMAiM3
s+0gwOimVOsNCNfSvDIplfeCxvFjAjOe5q2cgU0Jrhs4LdSRkJs7zNJVmMcwbFRb1Beg/pcjTYro
Cn8Prx376XuP3PG96DNiuxQGGfI2Wi9+b80ZcnOEVS3woxItIQ6TPFgw41+A9Y/wERQV+15ouxH1
T1NETWCHxXi96qZXm6MXZ+iYxIS5nMnmG1BTfH21EzZ4amLP2TjtqN+iFvHyVlD7XdL6rh9dbTNd
GxZgPwwLPdofZjGO2OxocRwK+mOoeGcnPPhhzf2yyBQ7TzxrM9rlGXFYW/YV706lun0rlEruxohu
ES33orlJcKc8uebAQGKhp369ylcJkciy5q4CygkyORu7Sz+po+IwdDrbp7HZMg3FfI4QuYt44WJa
rlWRLVC3ljIfNrkDWyuQfuvTEVx4PdREzogxEP+y2KCQZJibwTzONkU2tgB0IIghP3WmrN9D5WEc
hdmieZBNom/TjNM6lv9mOdUTXuTJa70vVaSWzw4+OWC2dtqfPUsm9wQDlDdLQV7Hdm5G9TEslYKT
Ok2+c2lFBGJsJMqXZ5dEBMzN2OJuLODIDxxheYjF0CkaVWJ+wmaSv2LFxdsShp2FEKtCfcEJEMLb
BvbGfK7cwp5pKzGl2OEQyQzmQlYqNnJq3Qw7LTqsLSdZ9EucRmKS91IvM/eYE4DFbCEREg+Xh15q
urva5Mz64fKw3GdkjTfviTMDaIn8pTspOoQdtp4KRrvjFWUV6LTUAwPdCORA03O7B/ayFi8Snyiu
vNgtk/0CKN3SG+0hb9+DXZHmKWq0570VvvC9S4A1DMu3HnUSguFlgWLJSHXCx4hKH9BxE5hTRIIY
mTLEgwQYtVfd1cDR5IkvGeHXAjXHJWrHiWkBodiSG56n1YmSelbmQ3OYqdz3BmqWKduTKCHFV9Eb
ONYFyGg/2xPnkI1rvJ8sWYrsyIN3scR0M9JT1SxJuW2bsVsQTQxWS2AcRvscCAqSJHjx9Vza/GrH
6eybzJXkx07zIFBa6aKQnOLxd4gMnqYdo8m2SUUORuVnMwF03UQMiIor4V6uWxTxDxmCbP+iTvsK
kLIsFGtcDMDDbK79LlnG09wSkJ5vzLRtxUNUWC4QDQf7LxOauC/9gwYo7NOoze1ieAiHLLZf6IkU
E9wXEEkcBOsm/IxqoP2YvTp8Gtem/qY3BvO9sidtHxHVj/XGz80+C6jxkfqEscte58XmM6td+EGa
RYxZzyw+0iyUR/QjOGQiw3BLkvkAQkBrgjFBnGfYI9HJYJjGjYOaPYK0eSeSmuFSFAF6N+PutS86
pDTAgeqvLvmnBUy5iQ88gEeIdiGtFUh66ZjqrahWOyXYF5SYdI/MRxaPhoQ5aPQ3rFgGBNhs9UrM
RtweG99Kxx2bkA3oZmD8hIjUca5KKwaaTnSKBIzhl/4rTZQUJY6v4UoXE9QFRA7V8q0N2fspg/qe
xzsrzDdHxs1DT2YmEk42OkhGeebf0TTM+52YbSJcbEfz5heVm98ax8WzrHQe3Svsf18niNocRQQS
NPYJPaFGrI2hYdMVqCz3Gi8Q5o4ym1lt4nS69UYpn5as7jrQYFR/W52U9OE5LMzNYSLIm9lnW1Pf
5Gk0tru8bIeX0fFZsqp0jnEatq7FQofCIaT+jf1HzNTZsFdFK/RuzRvotirp8A0MlZ/n+0hWKayY
kV6joyL7DYEp0ZDp0sevEUKugeyjUhFeGGV6Iv8BtuRWqbSyNxracA4tI/VvCDQss61pI6kLbJmh
IJoMpPAblmCmoohAzCsVT6RC9k3CGYQFeQCGqhItTgAlc3YhnfbhxjZYvjjiLILzmrG+diPwUR0p
FI3P2ehAvvIWaunt0kCmRJrjAqqHqVTVFzKK0RtjkmBFF82ck/eT2TSDyNjDBIQFrp4PS8LCtJ8R
WdxO8+LDcwNjlh9bOhXuTgLRpWmwENkedA55DYRF+eIyMZMa1LIHf2uwQ7RYSdgL1iXJituMgglu
DOXnGuXtWux3pFBswjkkyVEYMXfqQBvPu8Bhr1py3qf0MyVewuJrJwX0+cJq3/rO8K39ZC0DMrQx
ngFalnmHZLSY3HNqDfJ2QPmI/cgkBEZNHutHxLAoMIXh3eD8L7+oIh5PLg0jGaSw/G+4NacvzMdi
e+9OA+mJcDQN4EGD/8mchAmxAmvlu+6W6TwuGEX3E5EFn/nkdNWQTQ8PBiohiOT02rrAauOoQykl
3dfKr0q2KOW8M/bSPJ1uaKUoCLqC1S4uQH2UqfFFprL5RssnSulf9WCYayjtz/Q69DkMx/g00qf8
zLfVH/Wwitl8WdOKsk0LgDCAi5TRP/V/Uy/MWOBC4G+c8onspQoZzgF/KLJxGqQKa1Ql0xcUBrDf
8p6Y4cMwSqS1s2EMC7hyICMotoesCKq6ZGpggqu4z1O0Jgh7xBr5006kZ3TZlAOPKUeCATKWGHLm
kCrg/qhTVjBSRVgBTMIbcKNNaUgpPKxOEfoLSB68GkAoOA9xPfbRcuflpNoHoeUOqHAWZbf47JPs
nMjW+PDsyLhcBg6MqCks/5nxTnqmieDeqq6TR9SkQCRkShc2iONI5Ov4om2PtUIFidIhojs/N4tA
DMaU5wbpoHovi8j5UrDWDHgIDWHsoUWzKHgcwbONb8wuHuuMwMgjNVt2jV5h3XqAdpf7olqTeFWy
yCHAesOH6FAUkiFgWEWNh3DmFFpDhybWAazUnYVuAc5zGIGTGjtv/etYDJMAdX7NFMfqe7B4RoH5
LCL1K0hU1XxqBaH0gRaJs08X0BE0H73ykz9a6rnQ3eAGKHMcrH9zWR8rgi7dfRq1goZxYRnvpR9G
TEaSqC+u0zBrUazyejTIZE7LmecvFvfShHS2kxwTJ+DSxfJJmKJAdgivauAkUEcmzYyh9a4T0cB0
DdNaHkf6heccsRTzOiciuA2vbUaKsJ0BLXGAm75ZYZ48FzwEj6iDECRS3AAI1D4o2wBea/GVnMzp
BagPl1taTKbkAoVqg12ra7c83+aXMlacW7XtE/DGseexsa2QpCsjrM6kcg6Yi6qK95OlSfo1c03e
hE2W1J1VZaB9ybWVD3nNHH07Nrl/cNvB05yFRoPbQpsDRxCrr3HL20sjLnyvbAQicGJQmD+aaMG7
2liuI87IdGGhlIOKY1nF0mu0ShCq0DtYTh0o9QUcOGL7nBgjBE+i/1iNtSC8Z1qXKcAGa8qCa9Cb
Y7Hn+io128WWzRjNuklUzXNfyPmW0PE83/FEZcOO7DiLizxqH3NqD9WD7MA5nfcpgtMEgYyjsRHD
agd4BkXv4FiYmDeTb01+EHF0gc9m0m3iro2n55ZSpPz/EVd0r9aIK6QYP3RO1ubVH00pwq1oSp3e
p+Rb9WM36vsP/EPOIX7zmTIIcjdsB+i1hSzg98YS+5T8zcF/Sn+ICsXzXNo+f6BiHRvqNdRA3/eR
E0hl/tlZstzf0F+ssUwmNBXX9v1/R9GxWov+7Cyh4nDWwCnTRG3i2nQ3VlHDD52lxhmspCzj+hQD
jPe3dWXP1qcMCKv9zWhCVJO04yEYI6D0jH1IItLy9MO1+iddJusXBQceEtfHnOUL6hwYlg6f9Md3
kIxJHmedHq6rtq7trT0wJrh3I8fqcUarWF9S2NreOUQ30Ro0ESZO8XnhdFURRBaJjeNG0HlmSv43
7+vn5hdXRjp8KDxhyBr/yfvCRuYx4cyta3vswDjICugPqAlJvnVGVcoulrJC3LST47b7jBlTvJVO
gW81p7uenhGhEqPgujF6P6zcvbX7m/e3Nt9+/OZIxiTjzLbg/CK14Wb5+boxN8L963jQMEWy9FsA
Jc585SDLPwOrKvQHbLqlu0Le4LX7wW4SFgPXL+XXGSoeiDxa4Hcqs+VwFdl0V/a5N6jkPJardPpv
3ukvJGLLRA6DV44upmWhj1G/fMNWNVsuCQbW1WJyzjhiTtLhsSaYnIzXGoHbLhZF+c6a3d/Sdsjm
bTrWrUfrauqSq79+L+tL/XDRLEbsFu1dmrl8weu//HzRyiQOiYAG0wvVgUlBbRH9cRrHxUGQkEGN
ekFu2cXR33xXq/Lnl1f1+dhi1UwJaFu/oJiZ5ANHY8vAYWJ5ABzZO1Edi4wStegW+vuL13AUgt+d
0GCF74v41EjlcPfXH/6XO4YPrzzEYHwFPGbodn65Y4oSqGpLoMyVOaW2ccnMXPRHtyDkCfNUlVTX
f/1y66/7+VPztXMGFsQluZaSv+ihnHmtumoMyDatHvIve10Bgt/UhKJOh79+qV9WMT6VQ9yfRAjm
2jip3V8+mVequREDgtKhKoRz37mzavEtuzp7nWKPrrWyonY5L3mtvGeVKy1u/voN/Nyg50OyIPMQ
SoKhWM9Ym3++r+owEjJyUZ1mqTH3W/37d2gRNndV+K1RPDY4t5bjjL/Pvfg3X5qPC1oJh5JAm8f/
/PzSxPrlDllr9aUw6CcfpCjGrQ2Xkj4uymx8yukcNruaiXrzN7f1r/eTR+/YZwsStmL9sdekhx9X
bsMkurNxSr22lSwzqMkKbtEQrethzPTw777kdUj4yy3FJmpZFmImW2C7Rez48ysiBZ9C2vegZCpj
rnaR0c4fnbPMwwXwNhe7tg4raNWqWIJGIdNIc5yPRU59uAs1KamO3wGizVx1nDXRCH699iQSDKkh
TYTdaJfIMjrsULrphsvcLZzPtRLjRc24725UghqsKa2d03c3FInxPUiIUUN/Ip5WGfsa6F3mXprG
MnXE1eU55WhT9x+qC5uvuocZGBlWfow5BZN5X3wteo1Pysy6k4VwPEARRpPKDq2LnI6Ut0HFI68a
OgkHuSj5YEye/ITStwyKqKL215W/hzBd0FcmOiwxcKht0jLPuChQqdjVHxHyNiBNbdqW8Fr2jDsh
l5ZVdAAz+zjqbLkdRoIjxFI128HqwwPAH3ERtVX8ypzmw++ohTYjEgH0DDCVQqKQt/h1MsyDE0wN
RqjqwGVAR0fr6qaTXAnLSGn+aOYGnYOTYPRM/RRaHJJtBDmStl/ZvDYZcMJwhoZdemH1ENUMLBYz
LLecD6yvcgQDRAZWA1ykimbkh9m5RQ5762FW3dDHsm5p6GR3A0PjjyH16DOn5N1eKp/yDTXTWN46
juVyzKWuZ0Qzm1hLS0HTqqc99cULragKMH7X1zaTrMuJEj2AJdAdALSqQy/0fUqA9yXl67RjuYKm
VdUh9SJ/rezbrt7BCneMK5vl5DpNi/4hlFn8ksKkgXWF0OkTJ2txb8nQ+YS1Zngq4OUSRkjMRN1n
xlUtEMNOCXbvYFauReVO6/Iw1GAZjbygJdFkpiu2akCCmE0eslHo4fiFfcQ0au8bDMeK+5oky7y9
mdzJ6y+hEH7zLO0Fk2hBaJBmfUROMl0NyvWfh9FIqN0agn1RN/RrUCfYq8psnkhhzt8c/E9HPAvj
ISU4YhMLxB21z7haj+neJNQnQOx+6ucJWTwzs/JxdhcaQ2rNNncXf5/bkOsKbx0K9KDHbbulbTbO
ywn3YcFgEk+cZTP8oB8d3/uNdQ0SPg9mv3oDtbk6dKMjutPinj7K59nCBZGBrd77DX0z/DTmi5XI
A9AGJ+iiXl9joV6NWv2nsBrGlbc77Zw8SxlRTcMuscnPsIw1hnR0JfFXpJAE45AuN2PnqwM4Pw3P
VUOXd+b2XoCzvUnqJDpTcs/XxJ7XuwaUxpWhhQFx2x88J1jGpif0Ulk8l9oeIKd6ZK02oGpyDY8/
jqd3RydA4yAnKujpU36y4i7F3xyD93yG5Jsb1LEzGodOydHDFoBMID6h7CpTyuDU+qj55uynpXSA
LM2lR8BkSUvyBsqFELD8aeQ90Sq31/T5JUmTy0EglfmQ1QCBEINlK+7p6ptvjcxhacYpALfzgMt+
OiDyhCPuRK1F0tb3k2FpCCTERKTQGThOscu7aufU2U2jmUFGNGD2JYFswaTvZ2M1MpBCxrGyxfOf
79deZHwc2zwkfBwkrAv0kZybjTEn2Sm2IAsGw6R7eR0BzHFXFloCAX/mEoB4Imy9uZ6s3B2AhIRs
Kru6khTcG6thXXnq42xiEhQys0TM16slwF4VIYtgHRWQRQl0vPY0Y5NTTV7XckYuwQ6L6nQJ35eZ
5+NU6Mx9tRtOrpeaSekjpwGfJikhEZzPhYjYlfw6CeES1lDTDq1k7QjQAnaXi13RZto6oTBZcfXi
wDuCxDcv+RLuHavzh7uiqKPsEtWSXs4d/BTxUBAzk+/gzYwwULk7B29Tj5JZFF9sSFhAzU5fIhAm
FmNb265XXZEQ0MRHE30oHbuClNxRMOjiG4p3fpkgfdknvihPosPBuscc7tw5VGNpcl2bEEJFYNBo
Tgt42W2eRVdeXyDEDOpxognnscqbKFydEeUg3zCtJ/CVqjwkJiQdnv0B4cKulGYK47jOMi0ghcFJ
LuG8m/6bKlKJMbyyZj/FBTZ0M4ystB0wmUdYiQlajPx06w5u1uOTdkaCiZ1YVtdebmXRpZrQLDyp
CUToO0mFfC2GNPUA8478GnbLkX9MB+pfJha7qEIDdo3VPOu/dOO4hpLVZOfJdXsCQvPuFmanGX8u
odc525SyLPrg9NHo24XD8XJkkXTbuyhkwQzKkrrhgvS0CM8ZRmhxg9xx4UrFDI7Dl7KZS5YswBZo
9WrbMrFftqLOXZzpVHUrS3Rm3PORcGxp1uxxNKcG5AzAp90WzTyzViw8EHIfjFrFn/0otXZGEk7M
bVU9HODH1ceIkLg2wHHo3nSORzO4hORgzYO61GUsAkJU9FbiRIZLIz7XbZSgbtZkEpQUYRvlwB8g
zu5KuOGY7+venAnhgIV4Vj1W2gF9MVDH5BDS6T1hrQiD0SVvjZF4exQEVN2bBKofUBmwt0zgF4TL
qJUTF55V1pWtapX/KfHpkKtEia3Vx94Wd6a1aZC4eIRxEJJeLwNoL8NTl7Nt9DutooWG+sTCIivs
UsvAEP3OI3dlK42Ffixg/xw3q0pz8OgydyBf1AQZePQjj2ohoYD8yBC1ZmZdOIw9d2mBkDmJxydr
ZvK3ESqCboj6cWMyrr4apma+dFNiIewCDQnfSX41lNzVXse1jjXOORJEtPfVjnR+cNKQ1vHULxuy
BMtjV8r6FosZgE+nmo/MDdtd2abv7lI0d3WEsI72b48KI4SNPxEuUKX8utaK/EcP4IQMSldqrAOk
3m3mWPuf0rEBQkuaQcSGhx5eNZ2Fntjoh8dl1E2xW1lq7HmDE8+B4yeDSfLraH2oEOE5CHGHICmq
cTQUVR602qjNjTLTZA/zq6NT6jUkkBCB6T1llj2vUQtRIV/cRkXpzQAokK40iy9lr4cJEAE6kV5M
bkumP6X8rm9gosM0rOhIRwQbdp+wWV9GEWMvJ6rCq8wZ7aM95TSpB/Vf1J3Jkp3Itm1/5drrkwY4
4NB4jbcL9o5SIYWkkNTBQhV1XfP1byDpZkaQUsrSza7ZPadx0rIQQYAvx93XnGOGwwkCHdxy1zbn
c9pxEnto1shNlIBNfzmF3fhQQkW+6+yGBRW/vfuqq0tagBVU+9fEbJYoD8PBfIhN4b4BcjJdEmhW
viL1BF3merJwQCvXXuj1xFlHg8vuuKTDRKBsbFu+DsbEOc4DbuF9b6XB546067e2EddAD/qq02mC
0qLeccIEcarREMbuIKmVtBcQkXJhHHb1gGDo0HZYzmjed4bfkxp5iReaU2JcLFAHkhmYnBk3Mdrp
vuqv57hpPgxunN7T0ge6Qd4X+gARwjXQkdX7spw8cet2mk7cNDTocZ81CHzp2NU0bcCRvOk4cXjJ
hJ5F/AdZ8qKZguzc9WN1mCZ6/n47gvs+hgmEGYIuh2xPMq/T0++bJ4j0TtiesVaMI893RnpP4hEC
o2BOMiCGoXY0omV6hFUgj1MTG/f00+m+ItjeR7T9fWKO7RP9B5ioQR6/TovskaNq68wvaA/YyRrx
wKMlInRecMKaYCbkQV88x9eAFZ7CqC2uavZNJ+H04aEWUuC7bbJouKWT1d/VsT6+cWJJpspIWjeH
7kV3CfQ9vQapmaNez2+0eu4+jYgub5ysdl+YQ9T5+DbtswWZgD7LKJvTHJON4UFAP8BLNPdemjTX
C/lyZ/CLLXsqbI9nWJrNC/LTtEdETnSPCNtePlGsHGzrAppiFs/Vo23B77N697NZsMDk1+ldTNGL
IJBThCObq9hLyE9jO5Y3rkYochx+qd3EudRG6qIhMPiUtNmCAdZo2F8V7Q2t4eZo2NXHvkuBFIFb
TQ+aPRj3qAHMw5Dn0Zk9eXUkrPeLPWnRwWjzq1D2oQ/iw3upQxh53bEHALXSE1HUeONtN2KXXGjS
7gJn6Y7xkMh3sMHaWy0ZmHW0LjqVFmlE0qrkha0PFRqc1j5isdUPWJrqvWbV14aLTR04fM2hPzqa
ju7Wzk0dZHtjQI3UhfHeQvDvV1YIXL5A2tbFnOTjmj3DvhCsxsBrCF/YrKgWbsh34xwApJ7S/ZYR
fUjNI4RGo51vdPO5cAj/nZ2e7aiGdT73wq7GzyDGT6RzvIHRk16mrRNe2sma7+Etr5xMyK/sscr7
gX3kbcLOoz3OEKuL4+hq46sAQmR8cGkLvTBbvZDkCFNdUPlC9yrKaTbGRCy5KJFACCJb0srZuYsL
W3tts71yIf8FcXJOCpkAh3K74ANrH4O8HQ95D9kurzBQmESd10iyaFF3INlJvbg2jPStO2Xi0Nlg
6NMisF/pKa2OJfWyC/J/3vfjUL0ao4l1VB0Md0VVj5fzAh3BQ49wFTholwLWCffBCr5PSlhv8QRi
aLKF+1A7jYsRLtNexIn5NukM8+xEqx1MRwdGqzy76XXmMCwg8orcF25iqPJPTGWApckOfyj7aoC5
OMrsYimYr7HiGOm+cBztmLnDBCtHztfUNsTswfKupzpyLumtfWRrnLxM2YaAIq/Nl4UFrUnwhTpP
qNH9UIesvWOcRBxA1OlFDv4BFGGGosmrhlsUmnp1HnTAjror8w9WrVXviLetbxFtij2Av/qcxbX2
yMktk/iSFT4jWqZn19QWnzPzBSCnCIyvzWjRsJckVVeWhS6Mc6xji3jCwQIHhIUpR+KKR0VYEtsA
trUDHYpQpnyIiCy8Q6HfYLkQOCYE8q1Im4liLbT0xotZm+nF2OL2Gj7HVtqAda7pM57IxhT09VIA
mjKBOWDHbFALvtuMv6knQKnC08FlMVGsqeaJbtwZbVleBuu3FnhzeyWs2r2ZBtO6XU8AX7YYknGK
5NI8D1FwlRehVe9XIM+eXU0kdlNiiFMXayNBECwA7yNy6170woixX3cUYLzoXyMONFjZB2xXsesD
EiFM7Z4eoX5bOqBlyLesjWtAqJ2P+gwwiGEUEA0CONQtRqETWTZYp0h5CTNN98OqtXOgywYIcLbo
3Zeew/p1NzkcQKeWJ6yvC7zwxCF4QTcfF85iaMD1zGOs93lgLkkoDUvWIw/gS2Z5aHZSbZ/mFlq0
xSCpYoTpPAfkxhljbewNSA6nkaCai9Bq8GeEE16/pjXmay0zEUWwQrQfdLPuXk6DHDgSsW1uQV6x
pbXfaM08PTptW/gcQefWcRLNwi5KVu/zcJzv3Hq2SXpAxkIvkjQ3+8BxI07ILs0+ZBgO2vczEOId
qyNv8I2CfLJd0eCa9NDEf+FjSWIDL/Yae2MCohgMHwFys3UPjoEsOYk17DrTJPH00uyHClkb0OQY
42R8xZERXK2AfCZywzk5+qiPYUWQNZMdGaCRYz+YyJFQIolmjAw2L0QGrvkKTldfE4Ea9N3DBLWV
5uoutjAu1PjkDLercnGY4jaaJpaGE4IuZEkPyUB2jl5ZDwAz8xu9SfMvnJWw5KhQplp3aWfUU4mK
0S3Tsto7gnu7HL7tYUByc2ZcpDV7yWjoMuvECUzn7Jxl8vg0SJZJV7UZ82/NqqqKmzp1QW8vhIi3
/txGQUF+j7SXmgrTZUOMKfgS73bpZbwcinqwhtckeFo3uIUK56YaG9350BfCTG8WSGvBMXCgAxxk
rHfFCW6JRgXi2uFPwRvhEBEkGy4kr+aFv5pNMdEaK4DN8U64MfYIcSUi61R92z4zcQcTIbUenjsM
fqjTQDc7rfANOhGtjy7Zzb/EXtstr+SCiQVQ1YLIHc0fvoHT0udNdEVE9JJchRZGmTuBhqjZ5yKK
OeIvZzPiL5ZRz2yhUPDUTIZTrsuQbKC4T86SQ/zbzBbs45fEDuIPS5kLjjQDuAfwckRLc7s0W+le
dolmTi9MARjtJkW6bl7VlUGSJGqjSMtNZOclxxNVHcJrB1YjcoQ2WqX7pbQ46R9S1tIXNUzy/Aq4
KEffgKFwrvTMNDRXhiCcHuwwKRAzGkPRlkf6FIF1co3OBJji8d15F6aTDpw5dtkw0JYir3tnEd52
qXO80B8sCbbjZiyIcvyK+a1iEzSwQr+oDKCBPi55RyMlAI3U/HXBVLhArgoX1/kqbZGUyR5LDePJ
MKK1Z1eWPHihNfx/4A3OQBhaRoIXp50LR+kORqb4Oov0OrnKDZD7h0KytH3HZJzAH0HgQjhwQ3St
WWbGYxoJBytwzm6NoMlQNKC1QrbGVE5FiyZY1zK6Mx/ruBvWg110osFOwNf5WuO7G16P5Hjw6rLB
1fmLtJ11sABZBt7R2eSVH4xcEoG3VMhHdlHAEvN1awQhx8MThNidXMaEQERMQn4TJExSSIQX8RLp
zpogF1RmAYyMLQ+KMnONkgidpbhLkmRtGbRlysHiYhKwfpnFofEuSGQ3A88KRztiHUebDkGRdM98
AkfvemGpS/iNS3P5plhaq97x4V9A+Vot8JcR5Tf3lztsBmfX88Hx5p1f67Cb9hx2ePiB+wlPZjas
J2cpTrgbxzUNYtM6VgS41B3M3fs8KYIDYiI4H2NdsbZi4pvqywJ0LCp9OUiXNR9Nv8t2dMnDINKu
iC5Y8Qyk0Xxvy1rfXmsjpgaec9ajX0RS68CYbmy9BliFkOqanCtn2JWraIcov9w1j94yjGuaUw3v
JwGOdcXg0rzbvrHKi4Wf2LyyEiOtHr3WwLQ2Syc9cZCdVJdsNc35iiYgVEpwJU5xJjEkX2PFUOYe
mAjxx2NHG5LbeoFzxbGC0RY3E+pDQqDyKvAXFvusYQvP8a7ZGAG5QoU3kaTM+XFyaXdmzOGu5TUP
A2D2YKdLXBc+xzSdt0+npWw/WQissoNhDfXHubeHuzDnFZ0xYjbtZ6iEVsqitOR192GTzwdoCuaD
zHLqrazwrt+YS1h9FrzqR86IUnEGmljOvjN5bnnAUBEQD8XEAPuXCmOKdtnUn0nfYGh0Cfyu78XZ
NQZj1NUbrz7r3SJR3DdmOy7kqhrZfIgck4NBKEFLe2kmuT360OALx+8aThJpCmHaPiKtImMBK3RP
QAwu8kOETnq+RIjahC8gBZX1VaIVOPJZivarzCkqE/aVXWy4g0Eq18L5o1NKBF8MXOlLGHT9Piy1
5GqYvRrc0yrGk60+Rl8FOvuFk2czcBIenMXJTq2ZQl7SFMnzd1bTU/OxWdPFSxtk9uMuLDNac/tF
8MvdmebAK6iklaUnc8nD02g2Znhos6FzF4CnRPyc7A5l9iU7dvrTO5MZN/macLaTXvIZcNIbeyAC
aD7YOsPUp//MybpmQ6v3KxJ03qK7nnE0p3TlaUQ0zJ+eMJi90KOy7k6asQ7hf0onv7SXRK/9zoo1
Ykg68NvB25iEJnCTmu2iryrxZUbM03kwvsgszsReeFMclb4Lk4ovZ9fF4jRlA/2syJ76Hu9Bm2r8
DjCkU+iVcYnnqSVNAemW7ibnxfRi+2xEWZdcsN3w3lhWaaFP62juHVCPdtRrUjaYFJe2/giIjG13
18aG7Rscib1rarLLD8AyyD7//o343iqd8ojEihK/0r0dO2V4w0Oyy5dYBCG1NTRTu7fVHHXO7fcZ
U9ZmarwZGh3UHvyE2MbsapjYDTRL4FfX2p4XtzJbrDPIT2OdgfUiOpvLBGnc5FUi0oysZD/3oms/
Ow3pGaTRyVUbQBSXc5pZh71JrYZQFMh+7fvKkPpwHDBxFwAnymo0MdJMvcNKmZdMCOJMAqt2LmTH
sDDmgDWxZvRldTdatC84+ewm7aSvuUsvNE4+A9SVYe9+yGzXzm4QGTufOGao5+uW0CXrkPBZHF6z
IrKHVyErXzI4zEEMr2XYkxTHUmO4sBLNGa6zgty7Vw0+ueG1g7ZpTaNiJMUXgdZE1qekgFUColjn
I3kllmWuv/A9yVI+KHqcxwDc9GzRblsEBdUJ47euowhu1wNhrTfxtxzYQgfTuI+GsHY+AfME4+ta
CJKv3YZw0GidpozloOluueAvnkwt0A+GR0NhvCrqcsY5YbsleYsYZvPh6Ax86T80+WAjdgS/TlHR
HEAcMMUeQhisTqzkkUYTHzPct0024ERxSTQFfNrZ7rXM+tHaJ4kJqRZcVPI+bWYDQz4mj2Y9w57o
cpwLGCLGLedPeX1kp9eJy5CmKYfteLWXtz/WSDZ5Hay65tCxzuQIr9wyZCGyo4rzfLkN9XT4bJB+
x9G6Y0QkzrgsKqsPjW12FmcBYFBvwkSrpnu3qmJyusKecVa4RBy/hvYBF42jiwpuh6Zh7shsLDb3
i86a5qxn7HrOOIrA08qmPY+jPsOL6JIiuQ4GewB9GDoD2I3B1MIvBIh29SN7Vq14F4Ia+kgKRlJ/
An3osQ+EcefIbjfW0cQagJ5lhHK7y83wozfgY3g3eoQ7PdpzwNgION70vtJgmeoz/mcoxM2cxAex
aClomTGiFXElCtIYYWuwkD8Gg9Pq9zPnWbAr1wd7Fm2sdajBOUGB5eh4lb/knZk+2PT517TzbIAm
bUSR02a+cC0T13/IoutzFMXOAMMlKF1nX8zoa6+zpGVH1Rpwr9wlv0OPikJ/losHDphbJpW0F2my
vKwC2tJXZdw57ce86JsZZVc4xoiG6EL1V+Q+EmiGu9A11iZLvFwvTWeaJEu6boHxIoOruCtHtmfB
btHKbn5X2llNPk9R2ONNTtiu9Wow+Die88Zgbq7Zoac3CWCK5XIYMtzTR7SnyGL3Wjq38UXckjt3
lwTSkrdEBAQmrRZWLDgn8spYq54AgPmKPUMPZdrgTORB2lpMUG2C3w43Q4JLkCy50W44KyTDMKgP
PYQ2vIBeXToh8WloKrTqBTzjzvButBKmdoKHmYVuf1z4sfH/nHj09KVcZZftP1qXf+5u/l/oW6Y9
90Tt8zdp6S5u/uv1IwrIp+rSb3/mh2vZ+kOXKLp0B+YUcjb7T3GpEH+gQiVI2cNos+pOUST90Jaa
5h86/6MyWRqjBjNRU7WrQfr//h/TQKxq8y+RyVE50vxX2tKNtFOawpY2k7P00EpyRZSqzwRCFiex
JvMVWanMA+QH8d+MgD8J+/iKGT9iN5wg5Zbh3kjYe1d7O7QAK4BoSRwyvVu2uUSP5A272m8P8YcP
/e67CA1j+lOM3OZv/+Oocqgo/2mknB6Xx/+67ziUejpUvv2hP4cK/nQM5Jy9oF01TNRc33XIwgIe
53qGdK11vKCx+nOoCOMPnPDsC5HnOpjcnwwV/hV6YcP0ECHrzjet1n/b+5+9gPBL+ePvn3rNxSqQ
+0ssCH6Vny9RhMDU1JnonI1YENegI4MKx2y7Ru4NvUaa7SBCmFbJIRByutTwIoAtrLwLmtdYmflH
7D0aIEr9MB2MqCZesE1NccMpYXplI8iafZRHw86xBbL3fgKq2wp4S1gVCO8c6aKS/5MuORyISdNe
tHqbXqDYoJM1F7FNMnuLIyWoHCM8d2aPQUdCIWf5RFaY/++H4y9hC0/H8H/coJVQ/hgenuUyrtBH
6qsI9NeYhv/3cf4SPx2/P/3z38ez+edUZ8o/XGGCfTJ1E5GIrf81fg39+ywIwYDZ0dBtBv2Pqc77
Q1jsPPn8mZ4jXMCG/0ZGbzwXFkNosCyDarM5VHVRoMqNFnIKbfRxVfcB2QANUGvInHptT4U6G4Ep
JQAEFJdTVBfRGkvXiBXzRpgU7Z40rxr3VUsjEK6X4Giwaj6ULcQF9FFx2sgDJhWElodajyz56d8P
vP80uub6kfmHEdSEX6COFI9PR9H6R364MWzxh2MZ9J8YKhZ9qDWK5YcbQ4o/GCN8EPmHFlOH89cX
U1u/iy5wCd1g7Q2ldR1iP8aRZtt/4BGQfC05u8OowcT6LybC56JpfpDFom2VE28+lXXPujRY2bxZ
/4DC7mPQv33yIH4yxf7qyqum9onDIyMFglY6V4YOukuQA2Ls3Kldep3Un1w6XubOqieC0xG23elC
g7wvNMVrr7aRJ9euemkWQRqkR30Uy01pm9M+mDPnoHbnm3INkBbjmnKJrhrQx9n7MP6dOPoXj3ud
pp7ed5mgtCJgew2TL4ZLaBT9IUtn717pvtfv8dOrm0GzjIVEfkaPQILrT5aDo1kPahffLNdIbZej
hVD32OcpQuCiexz11P2NaPxXz2WdQJ+8z4XAe6uWenYULSe14XIdN+FZ7b5XnfqTS9vFNLkdcqVj
5p289jGL1SrHXH+VJ9fltVUVqvL02IatedvaRf8JArU+7dVue1OYgcvxcRL32ZG+x0XXzK9TWype
elOYkoyX0SFMGihjP12VSW/cBK72G8/Dr97kpjI5S7TYAfNYIvNTXYV7BJZqNb/1yQQO3QaZmKvj
kUyEyoWFuFLplR736sN7+jYxlKatVZIOH1f1Cw6x4OzBCfDVLr6pS/ZTZdUaVXZs5jn7tEB9uSBQ
0rtQu/qmMK3MQkM7tNnRfrfQPK0Un8imJINVIhbTQIKdS1IHLaRkT9tZrd6NTVEWLLlqDMn4Eabk
1IS0fnMkwop3vqnMgVO4ioCa7DjIsEUZGCOQdPta8XFvCjNCy7+Q9ZUeXS9jQgESB1e7Ubx18/kw
XDjVIwRgyY4yjHM8DzSoZtl1ire+qU2OintSsrh6lVy3/euy+p4xyCbj5/u0X9S8sflecohGgL02
Z+jsh5s8AFVLztMLpdH9N262WCIdBWkCHkJclGmeP0alLT6oXXxTmLXjtnS9RHLkSCH90Djs8tA3
NIVa3eubylxy0BWx5STHoAW+A0b6DIHxd8anXzz01QP8dMbKyrk3Qp0HY2ZZSYhLkZ4Hp1P8Ruib
Ak0Mzn8LjvcPTVPtdIC05vBZ7ZlvqpOtVp1EcZeAcbMIL+6tzyIY1MrnG7LuyTe5oMupZZEbH91K
P+RT9SGCQqN47U1pGoEt60XUCaYVx+Jorj3nErmr2kPZVGY30MtuGm48HRGzCnslE6cv1a69qc7B
jQiksrnxhMvqonjT5vmdyqUtb/PVLCbB+WPBpRvZyYtu7Uo2k1SqHs6Zng/wFBW+BWYnOcLkAVB+
aCzFu96UJSCutiHcFh1dRsvIZPJ2JBAitUeyKcuWliLi34hhUmt4XSJAXo43v1G7+KYqs0CrMEjk
ydFJMis7BYY32+/xwJSV0urNWjmXTycVKcuuijoanNFCM0l7ABul+DY3n81Zav0Er4LWqTZfdmQ5
7/J2ea32WDaliX8sAXi4fLMVfMTJdh3YVa20WLa8TWWWOoEoUySi4yAm5xVp1m8IAzT/lRn6v/f1
mFafP27S3+NYeD3acSO6KQiZukaP3Sp9lcGXPr+4Z6JoJ4aHSPHxS4PEqlDaUAE/fX5diEdZPUD3
PQag/XVPOxAyrTb83E1lFpAZiX5O0boiM06ynUeqq9IQcTdlaYZQM5HDRUfam9NBFMV7NrS/o0Ks
1fHXMfWfr3EbMxJUKbeNSBwnCPpoF9gLep1GaQFkuZuSLDTOqVAl8Brj9wAvsIroSstBIHXPX6Sm
V0A3hRUx+hA7NZXhcVxg/Duj/18PZVOUeqLb1ehy9SCsrimglwDETcW3uSnKrhlDrcdrdiTkiI9y
ipmLAC61kbKpycyNjbHP15GSmeXRDbu3bei5arUjNzU5DnFumiEXR38BeRqfqtrSB8//85fZ26si
YGaYjAlZux7ksx4ClNokuG3VcXZvdfBlo2Pu4l5KclKZQ08b1cah3NQm0BakNdhVjiZWdNKDsUFW
UzyclN6n3Hwzbdyww+RydbDykNnGL/WiOWpjRW5qMyHgbDAjpsJGc60d6IljupCYqXbjm/K0QmAy
mASio1Ob4N8NqIXQwSK1T4+9eeid54TEanSUEJDIU5DO9R5baaj4YMznoxEZXB/qMw/G1ar9Ut05
1Tu1h7Kp/CZH0RCGMsIJhIQ2Gb0BToHrKl59U/vaCBQujUrmLJhi5GfuQldpEf63DmZYArhLa66c
1AkEWigOi9qjdjaFj+TMG/E+U5skg8PJ/Ygz9YcA419u7OF5PH+Nkt5Spq1fzXRsjEM028W+n/Ib
pVfpbEZgVbsiK0uMLUAKyZNb4Dt6YEHVLr6p+gjRbB5pgBPK7jqeT/mgtqjaUnIkjrRugMx57Mr5
usqym2U4qt3xptz1xl1gfVOQhMBigmnVlg9r3+rpir6wxr6N2oa1iTtdOAbyuiA6qN3xphY9lElu
FOHmFYtzmY83Yv4dkOkXC6otOyabhT5OFh+zOkqSV5EgrKsvUsWZb/MNnlZ1oJx4hehk7xv3pqoD
tenD3pTiZK0EGYvPpDW/DvtjEakNOntThsARtKZpKUPDMj7NIEOWRSgujNce+NPxkePQbvVpHXYl
PgiQB+Tm9praJ2zNMXx6cZFLNBWkAR3LsKgepVsZ15ENSFytyO1NyRBI1wzAF6NjXy/ubgBn1IWa
ULz3TeFUYafD5Gb9aqdN/bAEZe/4Qvb29Bvo2C/GuL2pnpDAMC0JK9YOGf4/7OqJO5+VCtPefMbK
QUbZ0DLCyUI+R9lckDiWqp2uW9amfMraGWQzruWTn6Q1v5inSu2DQBjls9ECb8QmYpzyEYV7Toul
PiE5T3ylZ7LSFJ8OxTRHs+8I5sG5M6vZx29DApZM+klxMK7BnE9/gM6kUk9LhVEA/+JLW6uncxbJ
6U7p9sXmlcbAEbFkYkMYe/SpCer9dzl0bLUnv21LNzkosLTPHL+YzeSsYRO6G+quU1v7bNvSkkRK
jFOJ45epWWK6x1g+AoxUqyNrs4xo9Hxmd8yLbTRruUqz/nMCV+WV0mPf4tP6aqmEOUJisYzXtoQP
MKlpDKC0PR8ufZCZo7V+K8yVLi+ghTherqtNjNZmYpRkCWjTxMWzsTxH8c2ixWq7KWszK2au2XGE
zOcidds7vIaGj0laHtSe9qaE5LwYZlD08jh43XBN4FdxjR/qd7zFX0y41qaE4JiHKUBFx4+TJjw0
g1VczGNtqy3fxGZaTAsiQJumw7GNLfwEI2S5COBrqD32VZj0dHKRsuomo4v5AgUQRoUMZ7CYyaR4
79u5UUOGO3qN46de25+hpoJD53hF7UO6RbiSm655TVE7vttX+a1nh8shm5NO8d436xcocfEcAFj0
o3TQd7Zos5MWGb8b7usk8pOTva3wqmCBAbSAqQvySfJJ4srBU4lor6zrxDeq2FGbgMWmYJ00mjq8
v9Bfgsa4YtWkA9IOA7W6+iavfdIWK+fInMa55LfwnOJlbdXiIs3IyVSqWlThz8amVmii1iWfpjzp
iSCsnHq50TtbU/x6bOZ3Apgsbcb47GPAxCWq4aLI3VBNpGatuudnhUVokOuAmPCxp7ystSm/rgZ3
VNt7/U0iJDg5TEI+qykmpkvMytM50IlnUnvumzFj60buFfidfBvX6Wu7LMyvUQlMSe3qm4k+JlK2
nmBP+FPXgx7XZXnuWfWpfbTNzUzv6S1xGWvVwjEn/mAsSVpyFkdtttwqhXIxpyQyBLYf9n10mtzM
OuJYTtWOK7dSIQu9XtKQ9uBD8zP9dhDdsbWIz1Z67sZmpo9HDuT7SOPe7Xo6dPqYX/WOrSZas7aI
VCcl4SeROWPGHswzywJ3Dz8/VVtjf5NBP5lnpgWGPSHBFFPc9i9A64aHRRil2ky/1QzlCLYROgHH
a8biVa3Z1mVfWI7alulbfPuTW+/TtKjMcXB8vSs/py1GAtElpeLFN5UKzwuD/uLafp9BcQwFuDwM
02paWMvYVKro63hJncnx50KPPtQAf0+4+mK1ltw3F8+TB0N2UANxUTjYxlzthN9TXmqzIHJJbbhv
FmUEBXsV/n72BnU/7wNXzLtMTrlaqW7FQ4HTzZlReLaPkRvHbDE7OPmSQG2aWWXfT78dQ1BViTAp
VSI8tPsAoenBqFwvV3s0W/WQK3vCY6Bw+w2t7asET+6eOLhBbVW2lQ+ZmUeodko11bHpgN1LY19z
o9/hp9fP50/WTVv5EIhSIgThNPt91La7CVTBVWpPw0VaEiesNHL0dZn/ZGBOMsqXoGIqoyLmdxWs
xpde7kGP++fL/+o32NQskd6Szjy/QeOVxW0TZLBKw4LBX0tSmP75Z/xiR7J6uJ7+ClFF/NQ0ObYv
qsm58CItfMdnfPykdvXNNxbiU0F6A352x+3jMzle8gSMSPHwV98Ubi6JwwSLY/vL4iYEb1u5D50k
UPqSkPz3/MmYITfOZ8/23TCWbEYCCX0lzZROgIlhfX51aLE9Gx2GDhkr2HFaMz4i5jaVKgvY6vOr
E9Km1Z212P7sRCMBodiBRVp7ilffLIfxN2FdXtgJam2Yn8u4wTRsV4vSYptEgOf3Hq0+Fhln0p8h
Xu9RK7orlEetVSW26iKjwzMdJqz69C6vPk9V61yNxLO+VhnvwttUbGenwWBUrPo6YZpHEMDeuYFo
rbRiJXL3+ZMZdEIQ6IU5ftINwOG1hEDGKixNNQUgYRjPrz9Jpxntmeu380yMpwuL7RQMJGMozTVY
kTbX16q0AGhk+8gxugdXhxq0AAX9zQpnHdt/n+/FVmuEinaInXVUtoTOhfuMHtne80rvRS5icSBB
ioDW1aimVgRbCdJAhyKBYid9QcP20FpNdVuSl3unNJC2KiQ2bYtbBBwUhZCVd2ZiRYDe6O2rXX1T
wM40OpNesUieESS84ave7FBuWPdqV98UsM2Ama2J9RTwmOGKvl/nQxtQkwfihHs+iLAJNylmRscH
4JEBWm5I5dkzB4lAqdMFDuT5DzBoi2chUw8xZCbwbzewvjaeq3aIjvX9+dXTQozDYEv2J8M03Q+F
ZbyAM5P9pgZ+/jXHrf786rlZmqnUXB69aXR3gzYbe5lnP+zA/7IVL9xN/ZKlokVaARLQ68YyuAgI
P7sHl+lqasNyq0zScHdVupl7vt303i7AAOdrM+sdpWG5VSclNUxXqyo9v20TcZsTZ3fttal8p3b1
zRfXSuEhRxEcL6DpoFB66b0h13ZUOpsTW3lSq2OJNHpBwIJVJxfAffJdWE2D2mSzlScVAaA6V3M8
P1igGOm2yD9FoSi/qD2ZTcHOeA488hJ57o42v0UQRlZjgnjzldrlN+XqwM4iF2z2fC0FLHmwl8xJ
917gzUoHaCRuPS8pW4fOCFA+8GdaAzdl2gFo1BuhOOQ3BWuLfuwgzgekWxFeWetjcCjtpDuoPZtN
wZax7ZXI9DxfEEq6A7MGArnLPLUnvyUixK2IM9zKwdoPzK5GAKeXyEc6tXLdaoryDMtamDaBH1Ws
jR3dErdd0Vtq6jCxlRURs+XlbjQEPoh//agJLXnMi7z7qPTgt7qiRrRkgZiF5scjckJnSEzfHuiD
qV1984GVk1cGHFhofuTlxhtHlNmhGqP2s9rVN/W6VKnQWRwTpgc7/Ni7RnAaibRVfK2bcs0L4tsB
EAd+2GbZHuZreidFKj6p3fumWOeJLI+12eNnIjPJ/dDq12zRs73a1TfFuugROdX9rPlDPUzvzAk8
XSCBC6tdfVOsFiBUM+0hHBbLYvpjldzGQV4qnROJFcPzdJsf5KNRt2C9fThLYHvnKdhNSxSpzWJb
0REErKLS0kHzrcGujmj+k5XxpyYPAtnz/N7NQPShvZDu2BVZuJDLV9X3BKJUinPwVoYa5h0du1Bo
viFTgeCDdGZjb/axrlZQW3lTQvCTUVvcP/khzoEj5OBBwI9XK6itvim1+2JqI6aaHlb5FdHRyYVF
3pDaVLOVN/GdNsm9JW86mvvswsQv9zZ1RuJg/3nMrxuOn+zZ7E29VhU7tbkcydGNerItgn7ST7jc
ej+to5QM79KRi1rxbrVOiI3JILImDdqxHHdlKEh1BAeqePVN8calo0OEXZiSxSQudSu0dg17dLXl
31bvBKIy87Q8DE/taI8EuBG4+abkYKRRO+raqp4ir4S5CE/31PVG4NvCHs9J1SrODlvZU6eZVpnL
Eo5+SlhLPw8pjHSi/77+8xhav0s/GUNb8Y3V21FsYG4/SW9qDl1kt4c8ShO1qW2rvkmiWXNiM9dO
Vs/qMiqz8UTEmZqzC0TP86ktgBUeaMIOTuDgh4h9vuZ8sYYmVDsw2mpwdEwHEUnK4Tk1Nb04VAVt
cScFua826rdKnKGtyzJwwWTIytJ3gzn0110FEk3txW4/txxrxpZuNue27yztUGVhBUwkytWs0WIr
xknhl+fwMOvzmNoEqLm81QJeidrA2YpxaihMepCG9rlKoH6gH6hepqIb1Y6Pt2KcMu1HxuWkneO6
ephHu/iSybF9r/TgxeaD27hDMuZxXpGhZmUfbCOpPldd8TvxJhFPP6/YrRon7XVztswe1tTcCeLC
OC0KjJPsYC0X1wDaew1+ft4m+lXlQku/ScdRc09kWM/BFwLI9LVBVyRNTAhDW1Z9sou0RetuNIKr
hmIlUAp4xgSvJx9rMr9ykP6ExcBpnXPHvIwIw6vyPSlenu4n8SDSj9okQAGTg+CMxnu5/pGJBWRc
E0EyzU12WQRenN/ISCbFpR26Vfi+L/q6J8yibKfmHg55n1X7dO46K9nxSwThR80c/z91Z7ZcqY9u
+Vc5L0AFg0DoFtij59mZN4SddgohEAhJCHj6Xjuj+vQ5/+iK6qqIjui+Ttu5YWv4hvWtX8RrOKXG
Q/sV+MDC/3kBOou/1Gvj9VwQAjxdOQ7rVN8NEWmX694uWwZLLji7Wrgs97J+HGeYVNwM6NtuQdVC
M9o+UlAawY30Cw8XWsFHOJ1euwk0nQOmAmDfBWPtPC24nft5qOaw63o8f+M2fdomAq/7KAwa/R6P
XaJu8yFioBH4iWT2emBzrPvS+yXPv3oyRvr24owcvve2m+MQAM5eIPsaYGVDp1LFDed4WJvL1Z1m
/M0LkR6O/9Hn1oVpA8hhrlsxlmuy1KADQrMc0wGGuwgVJ5R26nnc8drXw20LEEb6MIGBh7+Qp0EQ
g6SVxixddxzI5vSuNUq2twz0ru7IkJuMeKCawHPbmgh555bnontolx4+wxUu+GE7NOmamhvjkk53
hYA/1vy0MfjRdqWFCzTXRbrAxPvYgHUc/ACoezUKBAKLdl4xLz0c81EDWVJQv8BF8QZ29lELtkOJ
kbw1Sa4ATZpRVguj1V5M5RWFFR9cpTrgw/RmgouDqsprwOUA4CPjx5wY71+ciPPmRYNmME9wBoDf
jSiBrV1glhAkPGlOmRvS7Kcwcdf+tiENtnYPIfkGJ8E5C/BrZdbM7XKE13rSRQcgG013YY33dRQW
kQLBN90pBrkW9oQHseh3aHgDFJRodY3ZRJ07FbwHmwVitZyaLdl+wTBxDb5ICG/zCnMOQAI17cj6
XTJ6vagrtcrLBqOATesd5smBS6oaNcxsuSJiSKJp38Ja3apdwBqbhGXqEkAkKgoqhv+OUW9wj3nP
V2EqO9g6K6XjP7JlGuiuNTbXRTiFWOaTpsL+igze0ZduTTzCW1P10XpWoerpNYbYTfyYa/Q7gYaD
EcxDn2Xi7EEGvGcx68gXPGsHCXwRHijeDMgeZKWw/Yn49kxk5PkXB4WAHDhlDd0u9ryNrm9AIrPy
2lu5Eg+EF6mZ5O+uwaKSNwT8jlic4WaziK4EbGBq3gxOBzLspnahoqnggu6Hc9fyddYVJHlgblWk
WzP/lgHftX0vwTSPL5lhAW0L26CIDKZYQuz20EQ1rmPwl7IwUmXnKZx7wZGB5EsXQ4g247gHx7Cf
4iMMtOFwdcCoY2bqoofrkP6N8a0RruUcjix2hIQcxix5Ycmax+CXuLbVP4SyUC/sFwRzHSvhICTn
oTCKOc7g6kt0iNe+wuLqPcVRyh4n0ISzH8kaWB4XDJgBgs8GjBj53dkpGR5EY3L9DlbHAD4RWcjo
buuwjZcPz+e2g1XbGo7i0NXpPMGBSo9wiipC1/Qi2nueUcgE5DolMr6WcxTOcKYkCkTvagJ6FjqC
Lg5M9L44v4Y7SmRGfrsASVh3MgNnQ7enEoX+PRwNzXSr59apAf7qAEruUzRC6FMDZwaYPLPG+brI
gdQSfYGrwbN7p2xMobYaoEnB71C1+M82GSaO1dyCmAEoKFdL7A5SjzbQcBQaM36XNQlYXrFNt/AU
CmJxX1CYMfMiAIPra4Vnc/Mgaefd3VDrND7g3XDyq8tJH2EGMIdX/QsuetdKIBhlz4F2MABOnnIQ
H/QCXXXuQ16gP4QeeGnJrGJfUtc5/oJx/8Eew4v9/7vpPAGIRaeikX7X2UVbX45+CecHB3ZKewPH
z+5izBMKwHYArZEV78BeBuJnGKIH2gDcVKhuFTHQHsQv3VtQO+CTHxDbAz5QTSnL2vFqpeNGdz4y
43KFTl+QhiDjKuMOkA1HZAV0hfVdXvQhSKqfabcQ+EirCz2uBqRxImNbuAaOQPJiSt/ctdRNOLLr
eiEfMB/rVA82Y2sjX2D2ZhqBuANTd3kzcOA0d72U7aAOTdg2Mj+oaJ7ycBfxKBBX8aBCs975fJbg
QzNALvl2k2wbvqtCR0CoQUBg1xCu6UMc9G1fqQxfrir1eEmuC7slwfgwWiCLWpDttjXWu82jyAdM
yZRyld912vMfMFUFIwX8ORsv3xGefasLmsTt/EW8ZxClLSZSHoiyRQH3F+c+KXkQ1v7CyrE+fwxd
hNkBzoyACXvarUjpf4t6m1e9H9E5Yi84AcNYAD8sQNwO48y57DBl4HK14EU28fq56m2crupYruG5
1eCRPKtuM/MNCdfBArEGe+40uYCycAjIYsR+3JoXmMtjgZSxsRRUOZgZWzGU6xL3yytO9Tb46ehK
Y17A8B06BaCYk+a7ZZ2anqfcJUBqkwFY1KjUsP1k1yB75DwrnRvkbEoRjYM4whdUhAxg50iNcwGA
CZWPPqBgYCFW0UTdAziSuROAKjZ7AOMtnDk8SwSICiW4CFyZEqRFuJcHEU+g8kBI6nwpGz5grIgC
N9A9MTXgKi+GtEntT+B8Z/49tmDHjJjH6L1bixnd+PYHkyOcYorAd23yFs2sTZpCTwMSmKLOHdzJ
i6WBh1QE3pUaJfbbioAwLeaOrO1Vms1T9ojmbMKexJbqzuKbiCONImymhUL5C37TDahIXI7nnNRp
+9ptLlW/aCzGeC2ISpYIluNsirJfIuW4BopYZJ144yuvJ45p3ACxD+jmaa1PvWlacDxIAnXzq4Fh
OlzlAU9oArzAzFosrXoVlB9SgTg2LgVsO1ucg3MaRJgvgAeMQwQ1IS0uRN+N9alpnMEblOsSXSPm
IPlr0uFs3I9bdLERUxss4t7XIZFyv+jYT7IgpgdOtt/YYB7wUVIccrXrenPlw8HE91lP8qBgUOZF
BYUv/FAGwCpFHdh88BB7HGqyTCdwobt4vxF8Pwi454G9WNosE4YSDV9/1BsFEB0Y0iDpLVzrw4Hc
BBv2xEO4thCfFaNmmxwKwbO0A3Gv7SzD44Pb16a4NWbVK4QkBNy1XcIMp99Gwh1tLMYwZfh54H1r
ckx73FJvAAdQel5asBzeeYTz5Nc24IU9gG2UzncNQEzzLQB1tjlDCkUxbof02ednq8xkf0fjpuZd
GML/1hWzi5rhWM9J697lCNuNpwSixOYRuPHEDXC6n6L1VQoj9RH92MZHoDNkdHidQvRMvzYQfBVA
j9O8ZL6I0ST0z2D/xQjoZ+7H9LTq1gt67HnbYTRUNAFYElE9uvQ7crJNcb9K3r96HCJ4P6jICRBf
wyWo8S1gP2t9tWx9t32EEO89rEi10mtwCyYMIFsX3i+Dw/BDAngoexFCAM9SIkOa0ptAMil/xHCX
AsQdRYh4P7XYhx/cgDWMCCutWYrpINj0Y4YyIt+AFgfsYYVDwILkyQdhelQhjHpOaELn9nnoYtt8
rmzK8fg46uV6BwZn12O3AcGhbniwAsoa88ar9wSsAXzTILCGp3bkowactlmSw+yElM9pOja9LGa5
xv0RQK5B4xQwyauDGmu8c/U8y4NpbRBoYDhVHjw3FyrWt+ysdwfcfHopFAR0UYFrkWJVRm1sqtDO
bXg9EVezVzWqjuDMztMRuE2Xjy+LIqhH4i1v2ARmoxZTXS5DSPYQGG9RenYge7e7OdWBrOZ8tvQx
4GaJz9PMCT22GwDomAVbWHebdJsE8rHfcPo8L2xdwEtXkxtw23CAFbesNe4qBAcne4SPXw/AYq1o
Z/kO3C1HHlGGA9CgXWaJk9ATOLntyQbm+WE0fU534WhmbioMERO/g1FDo64RfAJ+R3MeZbveOA4L
+QQ79NxvQGTuUrK1SHapiDQwF0BewozUDUJeiZ74DlqQyEt7Clfr8ipGvtvdzhBfmZNrQJvBJBRI
QcAX4hNmR6q4AAUnzfPkug/REqlSQL9GfFiMIdEi4fkWXtVTJodfPOtz8+5opKO7qEMUjQQOozLZ
HQiCctpNxk7zdebjbDyRWluc+ZGbw5MgU7RcY4IUDhRF1lrCfkrQMheQQLdZPUvsYhgvtFukDxNg
WNtdNhsC/gh8RWkzo2IUs/6mkyrebmfQIQwM1F2whHF7SlcOvnoFOZ9QoqyDlTK4bsZZkPyT0vM/
KBsmf2mipb2OgqEl/LTgRoR7Sz9oqGDQN/757xVR/lLa03GNfTWDqt4toQbiLQtvpRr+vQGA5K/D
OnFvHUWctJ3SoTEFACH6GXSz+uHf++x/KcuDAzhplQz+pDMRnWPQht4uEfM/aXT9GWz531Rs/zqm
CojuxNdVyFM3dM0I1Fq2wa8xIlN9SqFFwggVzBx5ZbM4wLJfe+gYQ3hqA/onkWsBD5veApRiwCCP
EXptS0lGNq3AGU1rgosoxxhcRYApww8YsGvrQ6wHNhatHGNadKDz8ZuAUWXOfBZRg2Vt0BMLt7X7
Z06u/6Ct8ddJWYilV8vbxZ8YRfqwnydml6OpI/97CG0kKwkTlX/WoPkH6/ivc7OLloCgmNWA+jkt
Abh0A1hWVQKK4FCxYUMZpkjrjaQVqglB7soGoNK1gEQuCoC3W7dwLXBjeLOLUhtM+wXQ+OnI+iRO
r7O5DmQJ2Nji3Y5YGTCHgsDUKXMr4i5DQGbt6HJQGrkx43QHwaB3tzBzaZA8mCbX54u+bAgqYG+Q
Ve9EGziZ7jogCWkVT83qcWLi3IkPMuPxcpj5FPnnHubyUVCAONc3S1F3NQy5kM0if18POkkjFGL0
xk1ThvWqwVy7cIh2PQ8WM59JvrD5ts8zDj8w6Y1XovqzJf4lMsf/IQph/gagfPr+j5uP0fzH3qmv
DwTl6q9YmP8HmS9/0Bv/2ML+/KHwTOu3+m8W9pfd/XcPe/o3FsOal0GdfjFfzC/T1n/3sGfAwYCt
xUiUg0jAYHD/nygPGgGFEOIXwfOgMLG/HAt/t7Cn4d/ymGZQaUQ51En/gns9Tf5bzTmFQz7YHXkE
+3QMpwHh/JfaNkqYYIcFuFl6gB2z0gwrP7VzRKBOApIYfjs0L3AsDDNmuSd3q3nqxFW4wcoTsR8G
6QCqEmItOJAfUWF1CgJIY31/gak10EFTysQb4vusgyaR+p9d1EA83th6AWWhBTa+AIGtu+Rp3IUF
CF62AOUvLMZ4TO6zUCy/oyu9FUgAOlMkIyqmzlBxQDyX6UKRUX20G3iBWPute7LpWlm6BmA0CBO+
eLgC9odZsP4Kwd42VQkgyHuz6RjxmJI+AbDcNGefpe2v2G+nPM0M2NzQMZzHBZF6uWaje80iGvVV
w7U+GOGXfQrGSndQzD4zhSwFI5BbpUGOPpI6k3sFszYgBCMKMGMTRB/xBD/Ione5LFZt4o9lbO1P
BU74cfAEJ5EFj+z/2oYcv9WTnb6/LXbk/wfbMMZ18o93YTF0YhYf/3UPXn7hf2Ik6N8IdiBjKIYx
FsaXqeG/b8GMXQgTGQXQLyMkBWjnP7dggH/KYOPAYM5GUmAoLuNzf9+DAahMOcyPMgYeTfIH0POv
bMQ4+XPN/6/rP8OgawRg4wWlk8I4AjU5bNX/Mj0Da7Ep9gkNd7ObFg6E8Db08JWIJzffIHKN/XPw
p0iCqhuivrAZsq2a0CtZP1NgHT45H2v600a25cCEByDPATC2wrU2Izxx5bhuMi3sEKhHO7BG7JFt
ScyMWUDnOMQvcNQshm1V0Z3uAH0vt2X0WwHgWKqvQyS5+QhmMG1QnYnG9Ma3XisklFM6JDuwe7cF
yHurtdnZWa/ytcM0tjwRPUz9nkzU//Y9WCstn2K6z6FbKcRKsx38twALYuJ2gavI8+R6hXsNJXHR
DncBrIh3sncePypeUTYafsELLK3MPA0Vhu0/4RqZXG244sFjr8uGYtS8sagqbYA+F6OAQfqleneA
/fBVGOXjlQRhuKRc2n2UobawzuwqBbvoLpGKZ1VDk5Im5MGsm6jkNOpKrJ7vZsjmbzeZoJILaV81
0OYB2qGsyNvpNnVLc7LNOj2BkJ3t8pnnJxS4YuBqU7tPUvuN0j3mzzS9Qy1gOuk5OKOB9zsK1ock
lVuZDjwA8F28dG52B9R/tj1d2+Eh6uJPBsRuOaGkX5F61C9jD96FjHu1Q4r7GfD8J9oy4BbG4XDI
wu1XkjXBXZi4cRejxVGQaVsqib5lEQ9ifpLMva/YBI/jiEed8sChYcjrF4k505/wfWZHjFuPu8Bk
S2mR/5YR75Fa5QhflmcRLU345TctX+M5FG2hPXXZk1ZiPcEfo07OZp5t8lXPF+T1BM+ioDQJIK3x
bStw5+1HkVp7QCs/vB7jjeQ71nHdnBuX06dgsSpCUWoN5u7CUtVweqySOcpXd5Nb0mT3dLUsh+kj
ypBp/nsMuV3Xa06dYfF9Q3jgwR/zNozE2UzpqCokm7M+6BSA6x3hm3vkIbqKV/mASjdivil6QsUi
/qAbzUu4uy5H1zb6IcoJg2sdQj0RA+oAT5EN9TdbN2UGhuA7lm1SboEDjBC0ZjTCwt4eG5gQ3QCa
PP5Gx8oWiqsBbSkAZ85e8fXWIac0ZjeMYFSZVyNqDB3RVtalRFoPFrwXt9GS3HM6JJXOkr7EMOcs
CtZnDalk3WIV58g556se50V+jgHCHVFIRHdkOxqUrAE0XIIrH3XhER5lS4HiXVKSIFh3rInHohG1
NtcGlQUIBkZURiqjlnpCsQfD0p8MfZ9jl86jA8GxBliccF4fXR3wyz310kxD+jPwF0pnPzcwEPCB
B+l4bO4BRVoPNEDBjgUR2w+5CvdET2BJMj6WeZ1fcLWkKzD2DvQB6tC1VfoU+TSophY3ubxEBbg5
5YNot+18mdImEk2cpM3vjIjF1VSP6jRCK47pRJSAwAT2mDgj0/vQr8HVYH1S+cHmNznA1R8cQ2mF
XLDsgczGy0jQ2SHp5Ue2BpRLD0PmXPr8YC7EyAJwJnGVT3N+CIcpP+TouJyQQodl69KtMGJk1xLd
g9tBkaQaWBseYdbbXvnGB1c5SciLSGH4iEaiKQwQo7sVPFgA6/VTiH1S/PkvpV31E7izeRGyP5+K
vfIJJ1bhZyayCl8H/l9hp/c/3+BgxvA4LFtS5fHlLwQZbIGXSaH+13zIAU2AxZPgPA2NP/FGLc/5
ileCs7e+sxDpoeVhurKZRnFSs7V7QzI8n/Z+j2onO6RObgUdWXJC7axHi3yN7zSd/S7vsHoELJpL
zDj+yOu1/fjz/w8sa948zbqDNPiJUHN2++cdDnxYnsMFtPR8Is1yw7u0eQux9b64SfMblTTJ19La
8MF0tP0wtAO5etraD+mS6R1q7u1z6ee+6sGgjYt8XnH0YR7mh4yC5YSuLnumGFZ6mjYVvIqxQbkZ
EvaijeA8qDuVX/sIEvY+zv1v4ZGrSrROrli0MbDKFRvztyRN0Vw8jTXaWfLyjrM4vqR3Qzef4RA9
tg2KgWHEhwKlb/Dui2509kzCyEzFSFN5ClCIeDYiTc4LXeFY5rO7egif0Hp4XEHkXlSyVUPud03q
D3FnToq6fezWo0uSzzHPhzJsOalybtQ5pOixN2N+5xONhZ5H9znf3hCEDpeJQygcMtSvtz4yB0g0
kJbPDosJ3Zm9mCxontzIPRRc4w7M0wQNDRR180DwHRcsLCDQJlcmgXIsbIASzmaRlJlC3E15yo9T
hiVufNZH5WrsB9VRDGr9NBe1X1+Rlwi8/+FZxvVPN9W/wNsbqkgFTxFw0Le4Sxjwoqs6RlHc71rn
sbopjmKH9u9u3nJIDazMXpYhXaq42cw7eMrjDjz14GoSc3AwA8SzCsWvQ2aaE2QUKw5ukv9eQrPf
VnoModHo4e2OK0tsj8aCwYoC78EADz77LKnGNZJ3sQzozZguTZV7CzggFfnV2qmwlNLCNy1jqLg2
L7WC0CLw9Qp8rTmj9vam7XYYIR4osm7ODjaHGYyO5C9BkJjQ7NJaHuIJKgL4wQbEhBUzoBtMIkLx
I1qPmwv0zqW034VsQcceIMuA+HzPgW4n6xyDX55117xDF6aA0rPCNHC+U12DYzClwXkOtwXde4c5
6qA9YNQr27loPEFZgbN6aICyXZGkrOjwmsQmD+A1JQfu57pEw4Td9xAaPEYmwzwq7cJK5V3+NEw0
PmAGMznKvob4IujEUvHeiMqEEYVTDyUKXImIPdQ8OSEazNtKMB/DQAY9Oyy+Rtxupu/uWBf1e5zV
UNJFKxoU6DRPb9NKkDpNs3CnXFAGoDvJ2wugPDyClW7PlNVf6FuttzUqqzeoMyFzkySqgCvuH0So
h3LTwKFHuKR3oDrXHa68zFY1cclhohLrlcwNGuNK76ewnZ5BaIebvw+GoXKwofmpmAoO8OybqiWd
TLkB3HKa5z47r0k778WiA1R2c3lKlYmukqylR4/z6mtxA5r8tA3u4OY/Y5lyeR2xadvjXIxOc0ZW
dLEWv5Tg3jN0XAkOGYzOJit62Gh94jqk8Va09gIaF4FHFytr2LXYKK/oSB1ixWG8GcQwVa2UKIWj
DVyoJZyeFKB+UO0gYswAfS5HSdefICzbAhRywUsOGuojsgNf0XTedmiuo9GYDins0l170LrpsqKB
PnXn1mgCYnlMixCRelVvfr2HRIcBVWwuIfSCjFsGtx6i9F/4w/KeeQCyrMb5P4Ma/zIv6yGriS0y
uOye0Mk9J34lVSbX9ZvHffaVjzQ8BBlFA5jLSkjAiUWLgn1a1/6wALqBCxENSmg2a4v4GHdS3ta/
Wd9jmqSjtMCd/G6lNzfRJIYHAlZ86dXwCmqP3I1NuJzVJJtnhpCxApJWnDI0jsvEIgC1q8t27Yo/
lFP1Gzf64xZP6E7iKisAN72dmXusQ4DefQzDd1zLMRytJtwmNWv6Byg2BPqrC041vdA3mCA8twjt
z1BAfVHmfoVdhtgrDZJKyZFAJhLhMuPxllkcl2oC7rr9zHzLKsfbD9ptuP22Hjxpp+8m7LFC5oQU
a+pw044YG0WoYUqeZ3GRybBD4SDcdmiH3PRKxdcXYdtBgfNeLgDfv4ZgSKLzzLr8imMwshzgQIlQ
OS7ZRRTlmsHvF4VzdEJuV/BAjcClxx85dA9HBFzqAyO3OBRZd15HGNsHzcCONRHjA0RSvnRRp6+g
zFX4mmJAXYDcPbtw2dAWXZ9WlWdHouHsLTCCVQDK3VV1R25Vmn3knXlpFYn3IZUbhC8uLSOZBXuj
64wXYSex6bfxMaCIKeHKdPlSvxOR00LozN3D9njZWam/UeVFoKvBN59AsChMMqunuKHuYQ6UHS5d
3vi8BTEgvzpvsdhc/QpRSzACgQSLCo9oqVhH6OikmMiBUaj3oLL5hck2WcrMqZIAdFCYKa5PM666
Y5cEz3JITkmAOmhNfHi0icjuZqkhVIw2OIT1/BwxwqtuUAynSMMKjP1m+zGY4rJzZjt4vMYC13ai
dkjS+YmnBMsZEXhlxRY+1pCsvHkgcoq5Xh5W5T6ibexelJ8KYsn4aIKkfeYALx9mMiU/kFeZPVTe
Xzpk2RklX5yFVN+hL3m3hcNtT9XB54i0FIdfNjqT6iSzfj1FA3xesXA/5SKuQ7zXtzrKYByP1qlo
IfIApZCdJcrxxVSbqLQpX6u0A7Nrjjt5SG0chwVDU/DaE6sePcktDLRaXa41VEUyluF+Zps9ym6r
d0RxdjXXHOFZ8JOqxt1QBnZu0gfzd93m0yvK2n2V94LtSeBTWA8MHJflWL8maBncdiBXHLYsrW98
FOAKq/OwgpyxQzUcMU+Nl5nB2f3e00RVsN5M78TQyLHM4ABdQjvlb1ILC38VJelNmsR92fTO3rY4
nEs0v4GlXHuNwvfaH6ZxQfE7QhZfwlTnSxG2Ve3SzA8LvKph9oQ8FMFKVqzEolk8a/dJGrIgfIvX
qgPu3CDraVS5BPazQa0RdyHkgrCQjA+ZSN01WucfHm3rH+nm0fxFC/wsUk2w/jHPi9LH++o7Xup2
QZENZ/abCuh08Lqmz52h4QOfLblu2YjiwuIDBOZsKzFmwa+Ekg8zrOchD82SvYq7t1w02TEnY1rB
coxiZl7PJz/npsgb7XFsZELvMwwL3ePpxA4TRLdku9i4usSnT1tLfkwZQWET3nGucCNh90qpbSdY
bD4HaA9K1eZ46X0E7H0aIhJxTqGdCR0JuPSopaLjEF6prL34/SKHQrTBHkjSzU8mR30U/KE2rsYh
WR+bgUcgzHN5HFQKHRdv3TVSVLsbKKenuYlM5SYvnwfWD4+JWnENEJyzNxrN3WMPOdtVMqTy1gFp
+LUuEud4r6Gykx1/6tMkLDpM2++WgQTvFq3Y48AckOAXgFgfSP0j1GQ8Cxc0Y8Flu+wjjcPFwhv6
FfqPBygibgiSf96EPzt0Yl9ylLNKGdNuP3rErorV+rAt6YvQXbqTUB+967jT15KPeZFEXrzpkXbX
rkUQEEXbxxRDG9t29XqArmq7JtB2h1DlXHHfbNe1jz06ZW45JnKxiCYcLZocWw4mb+ZIVMR3aUD6
Yqz5r2FJzK5u689ZQ9vVTf3NhPTLAA99N9FFPdBszX7XGItBJ5hDuY+I7yGYanGgwm2igMBn/KlU
2l3j1YmKQut2oGvMqjBszANFMH7vkGwdMRsLoTaKDiWUd11UpNplVZBhs1zeEUrijMXQPdSbotgQ
LKrCJkurrdHwyVlhRf+I0cXlCKcYijnDyJYs7f2BKRqUbNLBOxtrUobp1lSDrvsnNO6XkjfgeeD9
6/OIcGiPJh9i5Tb2FnlPGmMRJguUEFLDF7xf4/kwJC0Mmm2tb2Xr6tuFSVMioIWEDDqCn8OKD4Uu
fWtQ59DZMR51/7ghrIZ7dhS8ZBbpSTMttnLwezioS5UgRPV+H7S4bVcZnpgO7RGfqzmxBcUk1Bq6
GwCWpwMnVvzuNtF9KChY92jcd0c69OYw6379YUYcPiFnEyiSCmLCLNZJOQ5b/pGng9y1o3LHLbX5
MTNq2K8o27x3oVt3LZoYTSGcjb6YC9WrzUcDYbdw7BHeT+Gd3trwFwr20BLM+VRa4DC/HcpJFZfA
NA9tvhRubdWeOVRo4hqLkjXL+IoSVP3pVDvc1q21pbJ0QGcfumAObsAvAX1Owom89TDlOzprENik
bBl+rstCHuMFsA+ytMuPHEJqHCEk/5wFLKPGIJyPEhd3X8L+MXs0cLJ8mk2NQ3jQI7p/l0RbrcF5
WKINAvIGsugRl9DQIGsueK/CpCBDlN9ImYsr6KbFZyJ9N12uHZ5BQNC393baaNVB6zMWmREw4TYT
vU0yyKiu/MbEeGiyxEBhle2C2MqKjNQkEDIJXDptNF9h2kBD1ABMOPaBZndqaekjqm3yJsIsy0cX
Q9kKPWAvislvUzk3+fzWA3tXgfbLfk2ouT0TntVXLHMBXEWDeB8z7s+DgPrdJQpyGvisfbtxgEA1
FPdG8/k+7kGHH+oe9TPoJQDR0v+DuvNYkhxpkvSrrMx5MQI4qB/mAhKBiOS0yAVSpBucczz9ftH/
rGxlVP4ZUrKyh+1DXbKqPd3hxExNVY27Md9upCbj/QTeeJ3ZefSg8NkISld5L5ZSA+C0HA8dXnPT
RGp05G4tb5Nco65jtssdx4MW8Gs8/JQEQk0df6cn+XfInU8G4Oq1UlWfBi16SvWNeGhSJx+S++Lb
bBMnET/Lchw9ocuv1pgFRQGrrdPL+ApwsXgeNEMQBQlfze0Xa25Sz3EADdU13mnaoLuzoeq+xmkI
9FX4JoGsqzRJ7CWFEC7dNXdU89c91Heu+GYmwFyb41THwxMtS9g2fX4zJbHguiu23ZRVNETThDi2
upj8Ylhf42r8XLcSgro5Bn017WqyUfhW6nSjaSCIUVSGHPDNTTUlummGQfj046mubLWyQwppCAbE
TLiGntyP4YF7Ihuyg2VZQ7gu/bpfO8x0VJkf6y4abkiTspi33fg+2VlGIYyXPx3Fg163c9jC6TQm
PfVEqsf7ptuMv/D07Z6svFeCLUcfMePGRqRQZJ7eaVY4J7Q1UnBphL9vioDcCqdle8xv5kqCvaKt
mN3WhMjtZNnnEVtqHxKvep/BlrpJW+XELd5GI+BJkXeWDcQr0+m5TAvN13o7on4/ly4u2RA7Tb3Y
tVaUPEwD6IE624oPrf5mi4no+wL4dhzpwCV7q76pwJJ2GKiTR+kk2V3N2juq6XWWphwxy2FmbIfn
pVofZUWonE654RJ3EvW1bUfHk8oVMpmC1lRp8Wwux2gUi9/bVXM7Z/UBycunpo9vpkb52UxwMZRU
wMxb7fRWjXtogzChT80GvViN7BBlhuWrsUP0ZzrfHavvyFaqz0A8rTepFrsL5cRhhazkNdEpbi/F
rl7Af7exDBS82h+mRmcDzLATK4QIPemERyvQ1iuUSXFzqdeOu8zOHSVN6RmiSYMpy8uDg75gGHqc
UurPcNBNd8Vyql5bx8uN9FOfpXVA+hC5FuWhHSzufmfmVkt141QLTrsbI6ufFzPjfevAZCvduq5k
3rl6R8UAJ5A5aHV7CbZyoTzqNDurMED3kqZ36whCs+hy/dlW+i+jBKYTOuB8rNgLLyaMLNRdXrY6
MzpGp78ynPmlX2UKuFWru7JRP2eOHnO15FNojfK5tgi52kFfbkQCoxEzzW4v9UY/Nub4aFsN1ZGl
mG5RTcc6KABUF1kv6c6s1h1ynK9TIp/MCEgEKcOem37080FE3L2NcxiXXH0mfMz2qfyBeaQOflcB
QKvymTjyU5wudyQaNbqKOnlKYUCs1HNuc81WdyN2vDeGov20I0hwsvHVdHM1bID2st2qcMa+8ag7
y54Xs+BOY0vYWjrv11MaAG95VxjNz2koD0ktXqI2Mvw6Vx83JBrHLC6z664ks5Va5gtZfbMwcnC7
krxHSydKW3CKDzlG/u4a8XwolVNdb1l2JEuKj7OtNnuhaD8KrXmO8/TblEJxihtFC3PavYWlLKgk
EbBexUNs7nVCNWQoeZeQV89hj0oqWK1N3q26+KmXU/GExGs51Eq7embSNA+6g7gLK5jaj/FQ9Uje
u4cYf9N9VY1fEOyV6fUcz36aPHOlz4einBtXL8Z1L9D3ovWp46/N0mj+WFdscbXPPOKuwzBnGbNR
MJoyp71elYdi3r6Uo3bdx+Nu05fFbZfxWOTIE0Y2YGpGaCeK7MtaGw+s92HRjcBEeaWz71x9bdUA
1HXf5+nT0kf+klH6a8cquk8T/tI0lldd26++0jePVNoe9aXbjSI5NKbj0zwMDncbBRrtkt0NDcWV
EQ1+NSb3o9RelZij3iyHPIdmvbXjz7xYcj9StO99qR5MTsPE1tjPY3bTqM5BEc6TZumFNxnlcenj
o6nnyEF0d5O5uF+yWnOpr430tZod31LVY1HT2U4WrfWadNVnrFIIf6vmS7so92aeeIbWPxltsnr9
ph1mKpEJ2WJAnbf5rG7ZbRItrlIOPk+UvxTNi5qg4iOK3VWWfqtrDSwoBBGHUUbrbRzVYT3QuJme
qEaQlmVEZZZal1BSf46X7xutVo5K5+THSUFGNAzRZ+z5dddUiKCsYvSRdM1uM8Z9UKzLlzJR52DZ
ohtB2mJOmI50bcTdwDkqpE0FF6eymALCzmntY+wk8qrttZQMT6/sTwBiJpr1LHWraJjvHFuFJUIc
Z5FqBqU1pDughuYzBLjhfrGN7KhkaXojFZpxF6OdgaZanVvo1h6cJT0kvYJzsChQB1FYbF7xFJq/
Gy0BO52IC59NXhXfUsskWyeuhu9J2QCZUKD2XRMshHIYuf20rMnwyjROKMjgeLTIDdGL1VPTLdWe
eh7QUzIZdqDzZSxbZsjTdF5vQhMj0ny77wJzBEmOQTPSyX5KEbOEE6IhvBDHH0aegzxQpAKzcMcx
PfAFPaLBGlB9rPx2rjsuDdM8irl81EproqSB9n5cX42oOrZ2Dq1GVe+tccsDYTeFV0bta5GM9/Mk
XiiF5jRvp/6vWEbmt1rcHaqtW300uz+6uNVIzFXEMJlVP4/1ZKMTyB6HzTo4kdR3Y6tHHiKB1R2N
7UE0WwOtZqohFiNOLtaCerz2hd4YPTS1JvNMwPneUPMHky9q27nlQvcmcI3t/Uph1HUAaPVE9l5Z
RLm/ONEt6qFHuwK06G1UREMyuLw+4ZQU+LHH0a4eza+9o30dp6XwOmqKwdSkJ3Xc8BrX4w+pDn4b
SUoplhlMRpyyj/V7VFLNri5oLV0U6g8LL/BQsZANGTb1OTtPbEIHgUH11vpjUVx1w+TH42wdajv7
otQUI/JCECoOt50y63sjabXd1rePTqSRcpuPg2V3d/FiL34XLdZ1VxujHw3A21PJq8z1qR+dyvbs
Oa59atDJcZhSYwcruEbRSdhO+RwwPSIJta269LrYedVk1t+i7zBvkiG96lEnBdCZQ1QBdxlee4QT
PDQRCUaX5QGUwYDKJaqbXO9AgKjg5iK7m1U7deteFW5m04BmTtN8N1KwDxKDQCGnIR+nbk0PhQNo
rVrC9hXSAiiH07VJX6Zpm6wAHegDrENwRlt9xTkMcmrcGPxRJ4d0Et/0BRijLm9QwJTBKqriRo2N
ggBUFp5mkKjYq052Uyp2BYpLYoeocs7APfXXSW+Woryv40bT/9pEE7V+1FK9R52CK+JBr0c7v1oQ
Ba9oLPpCv6Emi/hHM6e8O/T0vdCu26ZLlAaooqUS1cWKku3MXs7YILRG9y1rkgKcfui3TwlQ3fLQ
AyU1bgoYOe/54WzeDOSfdYAicU3ued+j7q5T6vXvLV+cLqDU3oDXl/RgC8vSRI6XRhWOIO5CqaT2
yritVT8zO0W7hv1BQGitdvKlbeYYrybTsJtHQVGMaJp9n6fXi5nW4+PURZLANaYFtz/CUaqOVZzI
cScpdwPem3K0vEZvJ3WPp0ZHrTnf6ly5isFe19t5iZhcFNVAWqZu9IOfORnZAvLFSUsXtxvo2fW5
audNPUq6VKGAzRZDGwLiHsu5SyFPsI/nku6L8PZXH0FeOrla6ch72BTOrWFr35fWvHc6FBvGNFle
YVXpfsj7+dHRUXe3WdPC5I0imKvpGH8ts7m5V3IFpVZH62/hCZW31FMrzTlA9HjcJtt8LuP8c9zZ
OytLAMC1yBPlOO3iXL935pLW4/jFwcDBFW3tjAcK5/UxVpzG8bgNx+3VQPDg/D11nTiNP1lXsupf
5gbFx9wmOyWOfiTGqO3Lwt5jCr9vJmLgrrhezVTzo0wbkNjUKaWQZKMIk4I62mJH8QKh5cQPq4wu
IVqJhVTXSmg/9rC8thuuBd1SX0WDIHkj7L2ay7VyS7mIq9JMEt8+LVJlVjrQd7fvFL0+9Egn9rPe
fK8U5zaB10+O1B7nhhiP7AjLiRIhJMeSjmpKzD1qiabz1IQTMqNpe4l61NfKIqybwlANH/RyhcqQ
RQdl6oxP6zKixJy3T82Q/6wJOvxh6fZZv0Wh3bSZFw+SBlObCU+9kT/F6mSHsR5va6RL+3qan5Ml
Xa4mkK+HtnWKwJxt9Mup+rUaqsRLk55XRlfAo7utQY1Bgla5yZTVtAsjoZXbtjMW6uRL0tNQJVmC
Cu4aSVVLIaJdjxTt9NCWPIJyFU1gaPO6L+LCIkqwkRVnZMp4yD2ghbBcyyxjzxKS9ohaFKMRt+UN
evpHo3KaZ1si1c7GzXqA0yfDuY1tn+JK+yOai9ydUxkHsqX5V6z3WthPcLy6rieXyKjUJh3qP53Z
o9TU8XqDwH/gtIO7Os5VCpnmZ0vhAHB/o7XVPG93jlhVr8qRDEWmItw5yr/kFvlnn/K01SJ7yrNp
8UqktQFl2KdtKcsbmUeUdWVLNGiPg/TNMltea0MvCWbgSB0peOOgnjasvQssiioP87ntG/Qw8b2Q
hVk/DJLkUIDqa7uqQKt076x11u8GNVGPZlY237dJgge6ExO9NopyQ7FWGJ/yVEupMNbNC8w28wrS
44hungLnuHXH7XRluUMfod52mopyWHVdQBf0WhXMpZFN78+n4EbrlS0k5sheUQLgp7ok81H00XLk
AiOwdqIi97qGfRBUUTcnXjdqRF19NTfqURPqydthGBfnJ0kfasdpNGXgLFF13cncr412Pi5xbTwq
sGqPzlgKf0kU616Wy7qjJpHdDmtSPSZN9YPOpOKGQ1x5eVkoD3VePgj60h06ukc9URZB/FP8ZXaZ
4+OVBgkfLVG9GcZDM6K58VMtUvzNirMIDlCyDVeQ3b/SxfKFyuPor+kWjK2qHLKIFFmk6eOSU8gz
VrAp3uHQaXXlr6qFY1BL2+vXep+JqvaWdpsP3BA704RH5HBIgpKGuCObPDd8zYw0XmYrv4lt9WmS
1PZUTAiofDWuMOarxhjEQehK70WqFN6UzrvNyVn7ee7Te1s1JsL5inrkkNgoA8vYNyEIvIhmsG9j
qzz1tEJg5NVZp3o23Z0OWpKvbp+I7mXL8ldMVHm8x/YnCdDwCAUPlkM9PyVcu3RIxZDiL8s2ngGI
0t1IvYVK/WNcqokXddIm/p6fCUEz1MzcE5hnzDtM1j5t+LQDzxbzMepVPo02UBOfLRSq0p27WYWK
sy5yyK5j0zTxkJjtFx2N+k0xm8UOIkO6XxA0ZPCAVlluwQnKZ2zwLSfbwMFHqw5K+LXDtZ20lbET
mvJ9VB0rACdyDgKl7a0zrganjh0WafBUZnS6Hnwu1e0z0wp12AGzaw0rDXe3XLvd6uFrbrbzDe4f
+b7I+jVAPG5cUYzsb1HnGSdl3c+K/eg3aPKu2g7aqltW8V9WksIUaoN5WHYg+vircNJk+4RxAnQ2
ihZh2U7XtmL7mpySsNQhdOjDphGMI7yqdTVlq4ue+EdCzbBof0OhoYf5Q+n9KEctHCnJiXUofLRs
HlYADjPQnmQ83Nplc13C6wcZq6ddU8YQbBEy4jJg2GMQb7K5zrJOgb6TJa4JU8mnRxPVVARC+PxE
tdumThT2KM7DEeCN+UL8SuX6WmpD7RV2ApzPKuV9GkPrzXAZWbJHpVdeFawdqG+h+ZEmTnfDvG48
9eZ9jXrvqqiwo1+pmGOv118p+VztIIOGlOpwuNAIyesaoFJH4Az5wflC24wMBEX5oWvr09aMAvl+
TO8x9HDznCk7ZTKxGVg30kPTQXQJ+HyYN/svDTWc42nWNNC5NmVzadt2qFisG9qLVWQg/89o8P/f
6lJO1l7/nhDvJWnx1690+NNf/286vGX9J4oTaZzY7uhU/psJr6nyP2keCR9Ct/BM00z+QVV3Q/Jf
/6FoEOilA+5mm9DGBX/1/zDhTes/TWrcUtWgyXIVqPqfMOEZ5BffMqw+HLBVB7jZ4CgI/bwfDjwo
PVO0ZbvSsC4DfXFqq3iAlVxEL6LCe+MlibP6+y8rc/8vkv3/qEaSB+rW/X/9xz8tU37h3qs8V+g4
LMu0dWQC1mmpfuXepwtSkSgunKPt3sXu46fr26eHS824WKE3Ezsf40xqI9fJaCwzd465+/nrc+xe
R+4Fz0PtrZoHtdDZNBAa/ToNBCtlC1LkHPvg4fPN833m32/eF9W9NBXt5N/30Xqd5vqLVoFsqljN
lYGupKv5z4nPZCgfXvBR+6ez0gfDmGc2gpFINDWr+Sx5NFP53tslfh5bcgqWXVt0XqSXvnRCaT9p
2N6o5UTIbHp4AXkD3FfdOOalBM8a/yV6+7eG3xe+5Ll3orH+72Xednd30tvfwnP6vxziTHLagsBP
UcHMS/dr4j0P7q1wLy3vSdL7y+qy44WjC9smvtRQnp33fmjiiChW2sMeU7E5UIAPfCvVdbcFer//
+IC9tTZDWsBQFsAlUjaUbva5bWCjRAJ2UDvs8YOqn2PTOVYEniF03vw4w3RzYSRd6rR5dpFA5NHQ
szkc6JO0xzp3+8PNKKMJk1mGAIewUFVkGybSmhNiWx15hy81JPxHIv3rep4GxLnjdAoN04Tz9fZQ
AEe3ohNo/tsSYY3ARgwGT2d58AVsf2zm1s/zNtoPGZzaZGjtK9PsmrDXZmosMm7JgIf5W9OoXeMN
mjZ6MOEdv0jTBUw2XTZfWSLec5Tpbm+W8samWZs7lmkdxl3j7PE/H4K0n+wDpILySoGRRAlJ6j7d
qNqdKXpqpTZtU0GfYM3YZRE0U2nuPv7OJ43SmyUw0FARk5qqiXQRc4m3S1APJa1lqeHsdCiDO1mc
XAXwpPrTUUxouzpKC0s/yRfP3f5WBWQmV7d2t1ql8GYzmnadMl5y/zw/HkJqqoFA0RKGAQVMPfdb
7HBQh51i7IZBdq+NU6Embs35aUSWeUGt/M5QsNlREPEq88z+ZumbRyW+7ZGxW2O7Qn6k5C8rkvbA
2Yzx8eMv9N5Q0rEggEmT5//cwRYVhVOnunqCG2MzsIGGsJDAogrLgj/rh8P7LXUOhK0B/FsabK2z
BSST2poIRtUOlzkz2DCP84dCudSm7Pxq0WlFpOqcPbYC4Ylzfur6Me2HWY6hHWni76rRNlLVwoBo
ElElCTakDE+yn2Rx4YY+vaW/bnWDOAf5rGnahsRtXT+bnSoStR2MKdrHMXkuBLei+0wboxkRqJqm
nwbT7r6kxFrIGbQemtDHn/H8cuN2IxQzLEjrutCcc91uWYqkmYy+CPF+a2Nvw1fIDJe+hlgKyKM+
iknG2r9i6n/77J2vtMFVejpyRIASy2zjbMZOuUDarRQLug4GSdy68efGgpFHiI8Sz9lqZAp4d308
0fMbxTANjUeD/7hYOJJnn9cso63UTacOaRWHtlg16xto9ekFJ+HzU/HPKJIoVheWoTLJt/eWZmmA
BzkVrnboyyutJNmyClR8IHXKhaDmnQkJlTeCxUR1jejz7VDxZGI3jmgktDpokrONtt/etin4eNne
mZBA6spVTBptq87ZKFkNlxoNVBPOlagJkvqtSHexNBLhg2ZYxoVuEL8Px5tu8uxpukHe4Jwm/Us8
SJPZaMkFrg6zCnGxNvXkytHL1MP0qvijroc8Lxw44nRoiCavun1+qyDXGOrEtNZQjaLu1ozglQHL
LxdC6d+/Esfasemng/IXZfxZ/KU4Uo3tsl9DDRx+N8xpFypt9f3jj/TOIFBCeC6kbhkkO6dD/suq
9fAtSqlkc9jU2hZkcw2onKXJ+PfHw/x2V7BaKnGQPIUn5HZne6F2FgARrZhDrJXFnT220bWglHDT
rM4G5rWsPz4e7yw8Pn0h0+brqEglkU//1jHILJp4XOsltCojfrDotRFoOlyQrCxbv5Vz7g/NIALk
B9Zh0NP6wqd7Zy/ammojaToJvbXzRoc596WdiAl2gpkqQdSkCnA/AgaXKvn08vFU3/mCNlueI8aV
qKrnTuSE6WVRTdocxsgnCjgz4H0SO8JLrjzvzUknBkHgo7L7z9tFU/bVs0yXa0grqeobK2r3oVOB
Te9rBqsPH8/qPB02iOJYPYeWaryqGv4QZxsTMmVq64US4u+lOztELK1zrypx/QobXrnFhLDsv2Sl
dJ7nyHEeaTqlO0FLRR9D3LGQ2YXb+Z8utW/eWssUqPiEauGkwTc9u17ixcqMbFbVMGYdJnDcZZJ7
SohwisWWGJ3fDqvZB/g85i08PmK5XZ5YExpZXILtPTD9AIUGudbilljJFn4CoexVi9P1XqDuy/yP
1++3A8Cva/NAm5bGK/3b8i2WnY2lvq1hZmv2zypSVDh8YhygBgjzahZxRnnP6W9Ge7YDoa6Xmlv/
9lCfxndgaEqLr4e7yNvPZw9jYxplu4brSYQoKml42jyle70su890sEuvIUanFzbNb1uUQUFudE2a
qoprydme2cZtWGjxsoYnj7avuZyK0YvzvsYkTqv6S20L3h1NkxDemKQmz7siNnO+dJNlriE9NaeD
ndl96sZ9C5kxEeqF7ffecjo6aQDBAVLr87iHYx/NlHfWsBhwWxxJubim13QMZZ3OUO7FEiy2TYuD
j3fRP6HN+a7nZsGbQsW6Qjv3HU80PdlQxiJRrNGGtltSjHsx6NE9qpPZ8FAYhcUKkNzY+Sc1nps7
Y7GCuNJzT086CPvLlN5opC30lSniQVwIzH57VfjehIH0YjdVgLPzVVFSWylmFZH0SdXhJVW/PgPB
KzP0zpO+QC0uZS7vfQYJKAhsbPIp7NPPf3ktI9qbOupcqqFZYCeTY5GInqGvXxqjjYOxw9aYTtTK
hVYB7w7KRQi4CWuXeOPtoLjETYqZiC1sixlWRAXZAraSaJ9E2iWPia5S/MnQZFzq8f7O/ga80LGV
IsYHpD1DvrCzJKkaUjVMZ4nqDb8oGLVFNDk/8evsPn28096ZJE4RBDqWIYkXz93TlEVS67PtFUsD
VWEXDTh/mak13lJ6rAJ+jxHi0dj/aSB3eseIGAURoyat84ay1kSjJp0W86jsKTi4nYbezVPnzI6D
j6f32yP9z0DcxqeFdHhC335DJ0l0neIqypeMojQJVR5iQjdeOK7vjUKlWjIp3IeccwhZRW+0UIfR
wmHr6sk3o7lSfWyXMJz/eDrnKC+vMwYxAjgNz5GToc3ZTVtZdD+JchiabaeqcGq7dWz9Bunc5unx
afkwOCmf+yE2HIwQMOFym070sYfDvo0geS5U21UbRCxh6qTmn7UlIj4//XYGfjpczQBi572+YLNU
Dc0StDArnEair8B3ZWcZCXr9j9fhvSPy60Bnn5VcFVGQzkAmspWTUXqrYBy1tMWj1rXQzD4e7bd0
nysOugtlXdyyiG7PDmTbDtAXc6q2WPLbKG7QGmLwKOB5LCWiqd6+SzvR+TjFYVb88dDvhBOoCSja
ojfQVXn+DqzRnEPG5i5YS1k9m86GLTLslOWRdwGKPQaz6nWsRDAvpEmHganAkfrj3+CdvU16x9wt
jT/FeaJii3pspdUjES+zosafuO9nFGA9jhl/PBA7m/yTXNxwzHOcuILvnFf5gGEA4k6/KBp49Ovw
3x5Z/xbIeOfpIkMhQuJtxdPJOu2sX16S/tRlUC6Q7aF6WGD35bxIf5rT8gcXUZJDlo2Mzx9P7J3N
CuUFHh0nw6CAdjakyOukQQxuhzW1c7+L7R5xCI7XpICXGrW+MzvJK8lVd4qZQTDfzo7IyMFSRzOA
oYfha5nHeFXLSJl82Za4ItFzALeCj2d3Xg86HXpJ0iCwpMMPi5bUb8c06w4HBy02Quz9W3uHowXm
0Ulb5vedlrRX21w1j3Ebj38bA8oEGH2p9kBZ2ar9C7+I9c5WJZsGbiRO0Fjps8sREN4soTZb4TSM
MvNQBQ7dDh1d+6DARLRuNbXTqz3OuQMs/lFijZsvwvwxxPRn3ol8sDJOUDWZgZU6+WsWJ3gq9rwg
9QGZ9oqEv+gSB8mEPrxWVdqNXppGIvXjychQk1db9FTDLvqEg3t5iydw337Wt7zTIXZqy11p2TMu
Ob2OxmMC2LL2KPeiZqfg7Y3dh1BgjyR5OzjeZnQG0rlpteHMOqX2s+umgUYESltfJ8KEW1LMIn9t
kU1jaF0ONq5ZRV8/miMkYzfrMbxzmx7KbFCLwfgxSWeGiaRGNBttK40lmVdFfh4lwivPNJa883Nz
UpzdwsmYPWXKls4rcz26oz401Y+ZTtMz39bRJrsYJ9fmTs/gYLoGSaDmlq0jomCrjOWrNiTKcJel
Y3czzZDXXXQ+3VeMsW1+Y7Cubz3OKs4Bs4AZ/31prq8DJkTPzVCh29ZhqT/r2GL+tcLu++H0g4Hr
3qTPDxaSacHHzDDL3SIhVxpYk9kRhi+m/oCGuIv9aRXRQ5eqygr9YJD3Q99oGs1ATozAim4m7pRF
ze2gRpMdMqfppR5HM7qzxpjXw7QytQ0K/MpuR6gi0PPAsxav02elCzBvL7/OCM/1vd47Be7zOFoH
UTuPPw11WmO0RDFSHFxdEg1fD9X8gZnxzHzapqquknJQK8/eMAnEZyOnJGIZI5b40cgvtOvL2Gl3
aUVW+qBu9CqBpdLC4LSmBf6IU+gqnL8yWydvEOosMJOYUGvGZSJCSJK1ul8E7S+9WpS97sftjOU6
3sv6jxrdmXRzTZttL7e7qTw6SlN8W8px+UEIuR1WzDqQ5mgCJwhTtJ2+66DLfI8dtf5u6EOp7epu
LGAgRapSBfXq0DAlVi247H3R0VhgpuWFSuuiMGef4f6sDjNkYEWfUbupGM/4KEBLI4h5JP/+n/hb
zEuftTrPZ3/6X6+gny79UOCif3wDvPNOnwz7TM0mE4WDevr5L3d7pjeyVaLeCI1ZR6XSqUWbB/my
JJ+7GN9WNzbxV4KhGRPTYvB1KfV/7/oxeSAN8DbIiufllVJXompWGxEOXJO3HRULv8Ri98I1d7pO
zzJDst7T/EgPKeOcTXJZx0Gv9VKEolcmyH7EB7z8jkofAFflBcU2Wi/s74m99vXfH6/ve68LzzN1
MRwvTq/o2/U1xjo+hQoiRNNHG4EqNdd9r6vbo9k49n7B1unj8X6fqgUdBJ6cc8o2MVF9O16EyA0W
OuYGW1QOOTRUBQaWbOcGB6F8Qzqg9Oa27JJNIfz9eOjft5JtgKEIBwyRetn5m03RSUNzuJwaTNNB
IqgHW/8ep7kKb049+QiXtV2NwSi4W12czOWl3PMdGA7gllLdKWkhNztPXGBI4mtjZeXBSjF3wvMH
GwKvSvGZQ5pLnB0MpHRoHRR6D4fUARpasWJtAXO6V4cXQ0WseGFJfg9jKOWBacEWIARmG7z9GrmS
tjD8sY9oO+zcXdl38mrtNfM4danz7ePl/32nMRZnWVJmsyWpztuxGhSPVY2dyaFy9DFIMK0IHE2M
N4kx0xLdmZILc/t9p5GzQBlgyUGujX+scn+5OSY0GLTO2pzQSbN8DyPIgZ68lTd6tmp7lISaS2eN
/sJJfmdBTwAhkgHmCB1DfztJXV3gZpi6DLm5i1sechz2EdQF8aiqF+b3+9Vk2zYXBnvCUn8vnNDw
x7IH5BBhbTZipxhjfhyg2O/++KvZFGekAK6lkn0ef2nRRrLQjJByVNiASIiVpz6ZpyCd1ZlTqiUX
UAQhWKG3dyGRPPU0aoMcFdD4tyuYYZ83L2RtYMOiLoC+HK4/8AydthJzqz/UNL2zDnS36unmpiFV
2KOQSO76ubPvU4U+MNgsLpQW6QuhPEer3cdoifWyuMmEUcFGxbBs3PeNOTxk9GCIbu1qNb4M0Spf
Tl0/LhEo3tkPEAHI9ijdOaZ2Xs1OV0FoaQ5RiOv/gn2MFrVJoEs2kLvGJtLBj7/Wu8OdKA70e7NO
UN7bxVN6RzYbzJ+waUdnRahZlUoAatw9QzavlT9OI6HjnAqSmtDE6V59O1qLBZZiI/gIhxJZM12h
rC+jVXYXuEbv7HNGgX0A1Yi6zHlNhg5lGsypNQprS4E6r+R0PXlRF0tzLgz0zvvgQLamuso7cboQ
304nt42ptYwmCjc7xZeNcFkQ/aF06/qxNPH/seYAvUdynUKHvQQKvPflTnAA6Svbnj4ubwcvwIvx
uRdRqCpD+kxENIjPeaZXL0KBIPz859sEaJAkjxwWwtgZ+BHT3GuWy6SESjco7tRmMkPz2qqHSZPp
n18gbHzwXeq8RBm/0W4WDHwN/OrCuMDIrZiGATm8mHdDR68ojseFW/GdW59iBbxPkDQKvuflZBw9
h4W28UpIaTy5E2rb+daG4V+fF8jYm0k5dAgqL+yc08c5u7MYlFNrnuAc9fxpG6ZkWHi7FbxVSkvF
10NN8IVttd4MRqvHANHCZFjilVjN3xQ6Z+xF36/GH0PbNkAL7D9mDbZ0DiPm1WKVJiYdIcBlqYX4
wkEMm2IT/1A8h1bV32RME0f8Qbunj7fTeycUI3zjX2gS3Jm3e5ejmExjXyph0W7WVYk7gReTzl6Y
33ujOJxN6l+Eq4CSb0fplWYzO6fmy+ZrYrszdTg85EbZ2xcGeidQodh2CtAofVOgOJuONUmDZkPJ
/+LsvJbjxrU1/ESsYg63HdmSLIdxvmHNtj3MJJjD058PujlqNqtZco33XIx2GQIILCys9Qem41BN
SrxW7JGl+G2G1FzrECeg+6u3dvI5Fmj3g9sE87QYrvXiJBOG64GIaZCHRg+U9lOLulbS/8XhoIcu
e6/A0tgqi4CNBfCk6l2GMnDaAg/r3KT7qEa5CZIxh9IjFfiZXlJ53tuDAPEU3XVyXwcMxmLguWTr
tzNz7BAn9inLwiPWZvsLAp/UQ5DWOL55TVlL7luHHoF+k9daGUV1+Zj0M82CJxRAgJoi16D42DQb
n29lW9JkIYyqIOwpci4CN638wkD6z/NFYsXPmV5ED53dJ+e3T4gUjMIc0EX2/mLzh0ADhpJM3g8R
HHh0sZs6wuQO/3ihVRzuDyUF8pfRjLvBg1BASHPZKdcHTc9EreFO5/mJ16CZSn0Fz00dDkut2nA/
A/i/WRsgwxp2oPRQC98J23O/1cYcnhHHdjfwHyvXssdbkYAmT//Nsy2jsJHXo7z/UZSiUeiWAjPg
ukdFAG3cWAmzY1zbZHxcaNXGWqycTQ/FVA6lPC83reIY+JiDLW7g02uBrDbYI3AotzBB5drKOPYb
e2l1ON6ohB0C+M1jPDbgFhaGRbaoeNhH26PhHtgSw4dBTHC073/nlTDnWdLHhH+bHBT5y7x6H8HN
8jCj5DNjawNfeBxRkzF0Y4f/Fey0TPU2xlspKpOZ0hkEpKzzzzIXtpV+gJzUen6TYfKxy1sdtQR0
N0xULwO1Vk52GYTJI2X+Jj3nYdPDZC/wqaYeivDgxoF6eWwv7mx+FWoRBruKS2VxopLBbMwEi0S/
SQak/DyKMBXS3HkZva/LmnIrtlCo9gSzgkSjkqXpYw8d9A+ict13BKFLdAu6DIFOd0QnkntBy/Oz
2nbOA97fxrDr8NQMNqLa2heT2cVLaV52Jq+/WBHE4ajOUeBDhK7/IE4X/1DTtPwBXg730yLp0bC6
v0duzx5PMTrlZMWY1tzgofCBC6wI/jiggHmoziac6h8BKqzqAXRF1h4bhGfTA6Ac85+5QVRsY8vc
xlZXNWiRcXWo8p27uDY6q0m9OUhd8iqj9vZjiH7wKR0B+G3cT+sDmYAdufklzvl6ZSOQv10buo5f
haGLdmlWXLrWHDemc3u8mQ63BIA1ii3suetRmiyUZnQNo6RRdtLm3jzkdRGdwCWOG9t7dUI8gSA/
AUcE+Hg9VDSVXQRO2fGzABCNBz/AF3rf7e9vj9UJkUZQOKSqQ1Z2PQogW3VuJtvxI6dGI97Tqn3d
q4hYK9gW/sVQPKUpRmKrcgOA1Y0Q7zQxUOonVOyxKZiOAl2//TyV2t/MCktj+k0u19/y/ityEmzI
rY4/R+M3DbAQQOyhga4vho2r7fZAS4SVo0JmAf5Bwnm9fvhmxulsjw7ArrK9xFrhntQ8HfajV+hw
nQzrzQGEOfE4ktZQwMmWtRUUdfUCdJHrF4hPPJQquqUV5rzHwmh6uJzDVshfmR+73eBQuTp/ljyI
Ii0iEgckHml7qR86Wt0febfhYxHkvfVLDcpE33iJrexIOBCANwHsSZbS4oiFmGOmnSJcH9PSaRdj
B7qjg+8cJkT5NmLj2lB8OJIDUk3tBs7lYPwOfsxw/bmY3YfIapsDLaDxUJhFvzHUymmmashBlimQ
TAGv9wnmrIbdcun4Rk+Vtq1xWR+RqtnY92tf69UoL/f3q4TAgNIr2qlxfY4G4Eukwen5Tf3nCYcL
f8Sa/i92I5ueirhDaCfpuZ7VQPo20c3lW5UzciRF6X2c7BHzsbEsTqaJndjbYwjlFYDgHhuDctIi
KCpu71DjK13fQYT56DTIstgA8uhyjVtsEvlFrrMLisBwX2UbnSqwtxiqs5KGhKBgLWsVSjVeFofU
ZEem+YyE3WCovsD8Y1fBVEAtoNZ/34+WKzk84wNPoAoCuI5+y/XatuWcRobN2g5OAr88Rl//D8p0
HVY0sesgGKXbTflhqtJ6OLvY4VQkQEbzT27rzQM2krLbPESYkN//tVbSCWIBCE94LmCqljlXUWO5
W4+GQ93JmtD1sUvtXVIHzr9dV2H/TdvZQ5vZ6Lv/tMqiBXx/9LVTRJcLogslNpiEi/2WS2h05ZHw
2rUi9dEQpYZ/q1zuj7IWFthceJTD4wEfsojpUeiYY6zQdnDSanquUZw9Jv3kHtxR/Lo/0kpCLcnZ
3FQvjCXeC4uPzJGaKfC4PpCH/v1QANbYa/Q57P1YZPYPs2gSZABQa72oKo9tTxvo9rZ4Xt7/PVbW
FYqk68qeHg+KmywNSU0INpPnF16ECHUqcL6dijdD820my2VCt8oDXbiM7DVGK1iCa0juF0kcvFRH
QGFPbrvlaipXbXF0JTAdigVdBlluul5VdOslrgL7JEgGZXDI0JmvkPOvcUHLAjt+QEaxemdoLd40
99dxJf7qvO6ZHTzO287HVNN5L8qM/Zml2lPLauNfE4XvzLBGr3hy7Y0ccXX/SLwh0D5Wlb7z9Uyd
EutbLdWokphG/yN1A/HOxteUHgm9g2gIxqMVk6NCd/XOTZrkp0FrtzbP2qRpH7B/kAcw9WX5ZDTb
eW5iulgdyhk/UERsvLPt5AnmMIVhGkf+AyJ39xd65YiSgiOXQMOde3V58VD2GIzc46JzW6fb1zOi
aAYOuqeknsq/GIqxKN3IMEyWfL3EhoWeX2dF3HEAGb7gJWD+aQjO1i7KrbDauN9WwitY1f8fTB7U
Vxe4qg5jYU28YuwuUs29Qhb+o5sxOBqBjyH5hFjuB8AerrMrQQiP/v1VXQsDPDdkYx/fJXUZjXQp
7+VNiusr+lA+x2Y6PMEU0DdS5rVvxxtKBhpdFmXkz1/PMSWfEN1EeJ2s+mgaeLbg0WMeo0oEG8u5
NiEqpbSQAYresmbMKJxnNSPrCroEXwzUxQ4uttF/MQoQTPm6lo3cG1BAm8CxQ4QMc9Y8Os9pXh7m
uBIb+3CFcoO3JW1B0mJVgu4XG5EC9ihmO7f9ssoEXDut+TQZiof4sUlNz0xRpQum6CwQ7zk06G/v
UNZGQdgbaFqaUl1JGTCmcqr6OU+Q9A3mxNr4smtxlzohfV9eXmiPLH7DoJepYgTt1Uv0bo+2FaLv
h6NaROpx1Cx3Y9lXg9/r4RaHBS5lHmPdY/sCbb1/g9Y0fnNU+/zUlfVg7/PaTH1EBMvPEAXwRwA8
05tHL5gxNLp/btZ2NOwigplsEpMVXe/o0tTR+bB721eGpP3uRVq8B78Vvk+tItrYBWs72iUppU0l
2R7LaMSXj+zCxb9rUBVjD6pkRsYXzOP9Ca2FdAr9HoUqCvA3aTYw6iF2CTN+FE0OaqyufjAAa1Hm
KIsPFXZSGwu4snEMNoCDVoNDBX6J64H0JlrhBTZp/dw9Big+H+s5V55ZgXE/WhYOCuCmNpZy5avR
+jZIrSnpUCNbtFD11AtCV2FQo82CXVoI/TAMiuXrnRVvgKhX1hMOAsAZ2Tvh8C53ajSjeV5FfDVM
eva2hktOj/79GfXsdA+Jrz3c/36rU3s1nvz5qxCLCcOc9Eni+PijxPs61vVnp2xGXghVsnFnrA5F
N8OgdsRaLve+GJ2sA29r+7lA3yoE8vp+qJThS2kHG5NaW0Que8nOBSVOdn49Kar8TQWwK7wMOKju
gniojnXjto8zkmb7BPj1RnIlT+0iizSAr8C6RP5B0kmvx+vjXDFmow0vRu042aUN+gKXJ00r90gZ
Dz9de/SyIxUhFx/LxNAf27RPLve/48ppp7QBOoPeFAntsjqHkqPK/euGl0402tESPP64g6qN076S
dBC6YCMjECKxIIvdYulZnFWVEZJktOIJnZD+ne3Ozjuntm08ijAnPrBCLSqprRd+uj/DpaAQvQ+6
ePRoVSAoFiU5+dVfbdWW93yujEV0iZwSB4VxAndNNwgT0qeuGYAYo8FLfXAUvCZRi2mi4MHKejqd
vZKL8qAHnXmuR0x+TlLvAZ9BN3Gw7lVcNz1YrqhRYsBgQUfa16y2KARrC2fBqWHt5P+W/ewOFLkh
cLr0Q8q4mP7oinMKuij6kMVz++CpgJXctFGPzpS7x/vrtnbsuAToNElg1003MXDKAFPoUfHVXB0O
Xjfr5yBHHy4tx2FjE66dA+A7UomBLOr2jcGhU/NiRtmui1LvXIH4mPcgnbP2px0Y+k+3N7Qfo4KH
xy6OTPcp1XgBvVXNgF2CCpku33M0e5adLgMPuhqZ2ejiagi0e24dYD0Y/mrQl9yIMitXEagBnjK6
bHIjM3O9H5M0CVVzigHWeKLDKTBGBXCPtVKNe2EOOHLX2147HGOg5snGOVwJcNR7eEBR3aBbsww4
OgKAhtE3im9Qv+7e5b2LcTTK3bz5S372qTGjrtq4mVb2EZrMErBEXx+0xKLWMUaxLrwkVXww0l+y
qi2+qFn+JW/dfuMLrq0rq0kCCJYIKQD581fnPHOsTtH0Eo/jrEbYXFVyXjNwOR+qwelR9AdagMGV
U+Zbb/K1GcJm5BnA56TzsLg2JlVrO0xMaD5nbeQeUqEUKi4TWmLsnLGeN1LglZAAVpCvZ3BtEBYW
6+l0SsZVQru5HoUenr3WgY7qTr3b+iVC1CXKXq79J3Lw9SqUsJk2ttDq8FS0VfkuhpK42L3IPEcc
VzQpSbWULxrW1dg8OA2i7w1pxvjUweQtffxFS9zP56FXvt4PSyuxQirgUL2n584ZWkwfmaNSm+ok
uiR57/S/4VO00UPJ/usPsz5AfBCukyAr60ij+w7kv9hpXiP+orAv4f4wu2yVRt3yEAOEw/JeAGfC
xDJ8zNwu2blZB1XICfONA7TCCXdNl4awpDiws5fP2RKH2HRWHMWvKxsvZE8gkXpCvgSZ2n4yTBTq
SwEBsVMatBEiW82bb14eJuNe1UMMXao+r5Mzbmc4S4wYSTwOGIY/jx39nY2tuXYQ+DKENi7c21cK
pmVC9ZBgB009dBYifGn4U+n72twHKYL4G6+ztWDGJqT1TDDlYyyOXZ4GehqkABSjwuZhZFWltTPd
aDYuoSHCf2POz3S6v/lWsiVuRMDiOm9PakKLEEOOg94BUh8Xc8JmtxFOeZoHXAPuj6LL33yRF5Ko
YBvvAfiSZfDrSJa6czyWrkXGglBn/rsKUw39f0vDLa7W0aXfxYYeeg8Tit/jGSuRWbmU3WDBbgG8
lVywNMpwSDbNCMOU2qiHRyTru+doiO123xq9sPbYmDsTRA67mx70xBH1p5jXuv1HIQvD1z0XI1kN
FIgtnZYVegMMTw4NKF26wTfHdzC1MQXgGl8ULzO8i2bPOP4oEuqCKvLkhe+6BDMpLNlQVNl3c8MK
55bZ6CfDULJn4aVQ3+6v9to3pVbEWUYalWea3NSvrg38nhp1MOz4ojmBuMSVLTDtAs53f5SVo0Fe
Az4ZzDq9rGXhoqp0t69tN77kjpU8qKTDH9J2FvgMYpVxf6jVCQFv4I9NwFheR3Oe1HE9s8R6GCLY
DvBir0E/3Fi2ldtW/t0cc+gyZIiLPZqpVapStYwvbQeuW3FqPNCHGjBBKeCLCVNv34VaJM5/MzcW
ER0t3rvLt2A290ZRtRxAPdTCfOdNJn5AJXr2G2u4csuB7ZTcAlQnoDTIn7/aFMHgNqUdZsklxcLI
PDBHipSxoxsISqdFgGdT4Mbimap//wXVleTtgGjeO0zQglOP7NQy0ITVLEYzRa/FnGqeZZ5u7pFv
F89FrQZ+0baRf39dV2IpU0VrCJIIxZHlrY7mQyiopEYXzMmT0wws2DdnYRziKZq+qWOyJZywMh71
TCSHARnQ2F1GOFBdDiQEPMXztBHHLEosHEHi4oxy0+irVfEXNxO6wtB5XfClt209x8BqldZFiBMt
xqQzPp+niVB+gj66RU5ZOekMxQ1oAjBAu25xLRG6kyGq0vDS2LEHUM7WHytVaBdc/+rL/a+2OhTl
WraqBKIskxDUVDVs7nkd9gNs0zlpskfcU9wHJe+GDcrNynFHc5OaoNQdpCm7uPnmUsuHvkujy4wG
cPGIfaWBIxIPQuMgqhmG8RQlCe5POdY23+7PcgWFR5cNXBlNWXK+m82pWWmF+bgW4oCE1tMZEAlE
ztH1yt9N1OqP6UjieermKjAONM0nhIDBvtknx44jnOqTDj8GxRDmt76RHOyq65ynzuY/HLEkwBtI
tczo6/1fee3DALHXIHhRfaACeB0+UrhJoFp66V9h4RcPcQ9zDDzBeflsSQuu1ah5uqKTJVv4t+wh
xQQOQVPXkzBm/TmuK5NEuByOvR7iT1NF0XHIm/GI0VZ8qOpI3VdtvCWOvBIuUT+ha07qx42wDFdN
4w6Yn9ey7yr6/8py7B/QyDAPAWKm+8mMh0+ulWNfXfUbe2PlruO1R30CzChPvmVbeY4wE4pHGr5p
H7Q+0iD2B2cctlRH1pASZCy4MJrInd9SpsZJdMaowtgj3U4LSPaKGeAz0XbRSc+N+gcwmORbi0X3
N6vt+T+YSVTw1ozKsjwpc5TaZ6edvWgjG10JohTtoKBr6Omw/vKp9OqSyrSsiejcg5Wt6/Rd7ITz
f7YXzkgiTbg6TYH4fn9Xr3xlYGgsNF8YuZcbvODghEi/0Osaavounv0fdoXvo9p+V4X2t1oz/i0L
4Cr3x1yJO5J46nAPgwm+ee02A6SAOh0BIGOw+KMJ8mmvuggJ4rRFmXYWv9XUNjdi3crp5ejysODg
SkreYl1tI49aUl/IFl7yg0pTu28QnkJQZ64P92cn/6ZFok8qKMHcNLdpFSySKLu2bISiTRrbsdnH
e6XVkV1q7ETgZVhx2nal3Vr9oYy06n9hPTfB3str5e1wOPJwVpdPSvtsGazKGpPQuKKgoAlFz3dO
qtrPjYPfyb6326p8eyJM85mXDWPC9VomwlYzAmk1KZZgCIE9mFWGX2srSvax0Vd/M7FXQ8ng8ep8
9LHSh2PeB37cJMW56pQfhkiG06RhgHL/O66dRAo6kOUQP4LjuLgdc7Qh9CTo4Mzko3IReqQ+zTXB
AWefdu+OjXm+P97aDoVMSSzyJMx1ma4Jw6CYllWBb6g4f+wQeFa7o960+R9Dm/UthObaGeRtJGVe
6HHf9M7iQq3UprXhethWg83IGOfJswdWJD3o0yQosCS6hnsJ6NutlvTaREnDAScT5GU78voTesZo
DxGqJf7sJphqsiDPRZmrewOzoePb15QKHm1lB5DXDSZLGWN7ciN4T1WJgWNHn3XfmKHqa527VQFe
mxX4YCok4EJBKy2OPTZxqgCg7vhpOWQfclXD1E9Mzr6fMajdCKBrIYbEibagbLfeZNqD4xXprNIY
FGbnfKhQTLh0gal+BJqPaIDWDs07nlkNHmPN8GOgNbP1vl67NcBSWlL4WCZxi1wIv3RlHnKLh2EU
BOpFr/B+Oc2UTf6oWRj8hx9w3xzCITO+kS1kW3i+taX2XnQrKOzzGyw3ED082g6e4zv5lL9vc3s8
CbfBFQAM+be3byDKj8B44DiCwJW/yqtwg5l7hOds6Ppl1wenOjHmQ9XH6YPa6H+B0YZLSf2egfim
y5Bt6BNvK4WhGs+dn4RtoBQDyG0fVcmIAWS9tWFXNhGLJ8E04MBumyOhlRRdPLuuL9G/Ddgva/5S
gWKsqUSV4Y/JSrm96gJNJR4R5cOkN/Gf+4u7kugBSuBKJspK5tPiyGDpXs9GCXBIF9iu1w1eSz36
+cf7o6zsFnqF9ClBWEB3WrbbMGNuMz0Crt2NrnMaKgxc3UIfz0mNaen9oV5S08XdT9qONhj0gRXp
iSh3u9Lq8LjDDBgbawtfdKPYtfQ2/odo2OB900QW4AXRdVn9J1Ra62kezfhZE4Ehvs4mYjxHsxfO
8DygVzSehraasq/K0Dv1JW0nR0PQqQzzd7kW5f+Ugr7LDkLQ/Gz3TYfd1FCn81MvNPUfGsBtfVSQ
Du/O8xRMv71EoLMRB41unPRhwg4VTCjuY1MbYUKbYSEgy84aUk5QjKOHaQh2tZd53zVnmMaPCPPh
5Iqpuqn5Rdxk/2hzg2dFA2m8P+iNV/7XmF0GyFk0ot0neaGjcWfH7b9KWekBKmkdW8mtmuiTnbrT
uBN2ahaXrO0r/FgdU8Rg/jzcMtQuaQEgqbTJsGEW+OS6wjWfE29K0m9o5Bnqxt5YuePh9vHY5hSw
AZfHe8LcNunkmaOqpezxvRIXxUgQwiqs+dLrhf32RInxJNAJUaNblZCYFDSwBuipFh6uH0v8PR5a
AfCqV72Ns7W264mBUKhQcqQLKn/+KnC1PQovKM2Gl8gy0/KE82MY7rU0dJuTHifFFgJxJZ3g5pP2
DdC2aLYuj3IF2IG3s+J3AINOXI/hZ2sam12CfPMhMU2cLw1z2Dhuq3Pkb5VismCblie7smscYVTY
90U/NBc+XvCMhpb9HqJze7x/steCJfxzBHLRhKJRt7jwGmc0p6Gp6UsAWOnpCOkhRQurjm1Ue6Sl
oZFhSb6PM9V8gG6FGBtum0bl3/8t1iYM7ki2XKEc39z7UNNziBJUC/G4Db+Ali325ly7X3NFbzZ2
6sslugxl7FJq5yBmwSYvZpzHtWO0qGv7NYng9E/nFeVP+qGO2IksNqNTls3DdOr0oMge51jBUbCl
gYbNZ2p/T9Hjf84z4bUXI7OU4oBomk331gLRBAVJMZOPcWhLa9PRwspYibr6S5UVqbsfmlZFfaxN
lXxf0Bv5F+xG8pVUFRtsyNjaAz5HGU7DCJw81mGAj/ibV1iKzXvSqgJY5nIfj9TkFM3WFVRv8i94
vXtnMdlIMKujsfEtVy4/qcHBOEhtcwXLE3V1QBPdQ7CBE5O2Ger2ObG3FPHGZ1yrJFFqptVIY4Zo
sHyalUKYXp2bfMbYHJ+q0kAWw5Ja3p7GEieFaf5PwMU/jnb6feijGMEi7c/9NV0JsvwKVJEA7a6o
xWgdhczCUzimqAH4iplmw66MxXwEKKSdtLQIN0ADK8eEsEeBn8velOjr66VtZjsdsgblkRR4O87y
fbY3PSU+dwp37/25rX5FcmDC3kudbHFKqnk0EqszFN/C8MdH3WvyB6+2NoCOa6PwsJaALqmquiwK
xUWFS8wQKH4TmhM2LdL9vQXDe38uq3tFguQQUqWkfvMmLF0ldseJAr4aYPboQYn1i9Ew3/c2lW/L
G+f/6Fmr9s7sPfvJyK05OoAAsz/e/zVWrhIEVTDl5o+sYSyuktEbctyFYsr66Rj5EyxTjDrr5Ehq
ivKzN3Zn2oZbcn9rg0qsEvADsOWwMa63TEVnKjfDgS53FKK9rirBg6E1xbsMFU/ME4rqk95V7UaF
YeVSQTWGDUogkKYeixBQN1VsjyPCJmEUi68a4qTHsK0AKc5GfBiVOn8cIarvo5GbUyv+hoEh8SaY
YvHAua3aqGhUSW02ziVNzndFK4qD5ok/gUulUZJu33xUqGsA7gCHDhPvpv2VaK0mdHyJ/Wh29M+O
MUWS7jptnP2bl6lkQUgBFwl05o88Sq/C6qRXbdXS1fCxR3Y/1n0t3nee3hy6rHOeq9xwIOEJQIng
l9780GBoSCVSy5FyMjn99dDYpQUJfg6dP/ZRp+5mO6p+NsE8Y+tbWMEWRf72tErpcB7ftKRo19KW
uB4unFxzhmSLG0xPHo0oQalkKHEmc/i+x8fcPmiCQuh+LgSmwxUPD32X6UNBTm1ZSbKBZ1lZdh7I
Hj1LTo8U6rn+ZZKktdUwKXrmXiAtmwLcz48hq/EtqTr3u6tWnXkKG8MZaCpZPCbux4yV4akoywuG
9IjbdBGGuxk11YEOv0/aYuzLlsLSrp3tZlekcf/UFKA6RZY5D3qXf3v7yBCd5cuSu/ymWeHhmESR
pR64AIIajRKRPaqFiSO8mRfDWZtD97Guq+4AtDq43B/6xS3lKkVD7wlsIwk3LSLSlcUOQKEMDxDP
GvxkdvqHtG7N9DAVgX7Q+2g+j/iCP4mkM354U9fTNYqbU6Iawa6ym1n2MOsdanjRry4otlR/bqKp
FKLiwudfIIdsQ2YErw5haUCMjhK997tBsb+6BRJYhZidMxyE+XPtRcaXDovqL/eX4ybNoPhmUcyA
cc7Dhwv5elABuCa0Gr3zRSZU9Yi8ZeY3ThS/H7xSqU+QFc0ty7qbe1nW+0wEzujYSD7/ctej564n
oeh9r+Dda+nxdFQpgx/vT2x1FLBDiGFwWdxAxdqmNosgaHq/rjvrf+j9i/eUF4y/GIU3GrcQeAHZ
I7levsrM3KKOKVrUg2sh1jyWWPJ4W52CtbnQsHdUULLIRyxhb81kmWLqh943W2Xai3qKcE6LNjVe
ZKhdnAz62VhXAejSyOUXGaCoqFTYaA345uC4504vw/pQBLb2IQkrKz4IwPH4oTeF9TzHZfkBn8/S
PaB+ha3CJDJ36+q72ZqwN8CRoGJOQkNHQYav1+fBgcPvaNUsxQlSfWcUVF0QIFfLaGd7pa7Q+B6n
32/cNXJMyms4x0HzvGmytaKM+gYAmK+Qnn7ozLZ5zkUwbOya1ZlBloUJw73OhXQ9MywoLQu91ZkU
Btne0sS+Meni6hPtW/2sxZG3ReW/ifT0wzlq9NVI0siaFqc8HNHg5qtP/pyZydEDzvbkFHXyz2hE
YjdqoXPWtbLywzYO39pBlCPTS+Af7hhqyddTtWOaQaBAVF9RKnEycyP+aE70EmxPabcCi/y7rvav
HIv7jK8nQbHLx6FrwNVshTL7QJvNYx1401Nb29E/Q23ix35/o9wmEgyG6h08I5JfMphFtB7pECI7
hzXOkCnVN2PQo0fyUTc+5UPde7veRINs1zZW+2sIPfPZ7b3xfZJQEdzIIW5iA20aqfZFbIDORcvm
eoHdsBU9tiezr1d68QGyRnsCCYZW9P35rg0jyYaervNvmCvXw/R5W1qJw5ZlgwXJLqxQvth7Wjhu
vb23BlrcDqmm50qVGbOv5Yr5mNR9dczT7M2oK1bt1XRecKevYgv+ouSHyTT7kI2bXVT080dhJr8C
fe4P6M+PG5nWzdUuh8M/S3J+JKtUTvrVcPWM1GOETISPHtZ8LDFMucSmOZ6HZK52hdQAGnKKwn/x
yV4NuljJopg0azb72XetUTujPJQ/hNWgb+y/20OnUSDh3MmCMJtwEVpSrHVMe+Yc4HE9fYj0qTq2
ToIrM1SHjaFutwYJOxIdUDGRkbkRQ1eUJGobszf8QkmjgxmB4DG7Zov6djshOYo80lSc4RgvIpas
WII5RKsfp+pqr0/ZsB+MUfwTd1Tf73+h23sAwAobAwYB0NGbp2xi6lmQxqrhT1Cndy6uzsdpbtxj
m+fxYQCN++3+eLfbUFpgknhLzgSMJv16G7bs7gyyOz4lXtafMROrfpZlgnZvKML4mGTYcO+Asqob
hZi1FZV9AhQB+XrUl66HLaEIO+hEmD5AzugAUq/fZxrN8lIx1I09v7ai1GIknIJlBYJ1PVTBS65S
sSnzqyytLlHbpV/Cyp6fZtxL/ngTJduNuCgP0fWdA9aMpInbgJvnRm7ZQjw3FhHszwFLtH/Rhneq
B8jeEBIMkZcoIuNRYJ2zOsebj0r/pTD18tf9r7qyvLKfS5ZEOkGmu7iJAn1oMhEXCHAFuOl2noPx
YxpoR9dN3qyTRk+E08GmJTu8bexOU0SXKoQWj0RpdIYUZx9m1uZ4f0IrHxFqDIcCgCq19CVuFAqo
lfeEUbKVyqE1ZyGlIazuAHFUnPHVwNH0/oCLwEInlosN7RJyTJA/FECud40DCqCgw5RdqKy4T1aA
XHVrRlvvu5VRoEBzs4AgAWC8fO1ndYeFaZNl8HXS4hkLyvowl+4WyXNxxuVcdKzzKOPo8DxvmnOO
WaWpAPp5MbWi22Vdqh0Rtfif02uz2JkT2jO7ECTExgoujsHLqABieNRRQ6aPu8hou7bVYFnU2WWw
4uIzvjTNQx9g2orucFJ6uzKtJI24i0GNI7ljfEhd+ml/8ztI5iIYCzgMS+ilYpjTyKWaXVBvdj9Z
BgkXLlfOrgqDZG/Hc/1OUbxqZ09J/j0za/Hl/iZaW3jeOrTzeEzz3pQ/f3XHi4zWb1/W5YU2MwqX
02D8CBy72pGftXtd0Yt3kMOIem8e1YBSj3wAfXpUeBZbdx7qsfGmqrzMkM0+hq2qnyt7bL426ui+
S0T6JwaD8f3+mCsbmf1Fx96hyXVbvdHKImvnui8uXlkZ76tSqXaRomb+/VFWthTwAy5gnVoNiPtF
nQalJgBylVJcUN51f7pVkqTHoRpS4ZPZoHaV62FR4moUJvYuLT3kTUQT1PHH+7+FXL9X8V1ubHBs
lPbJ9GljLVtbQ+t6nWZl5UUWE74HZv9rKiZrp8Sd/vn+SGur+gI6JEMkkC9vyUgTM26FeXmpgqA9
eVlonWZjTM/3R1mdDzHu5aqgtCxX/dUujZo4qs16Li5NwtOTFmS9K43A4aWivBHu9LJ0OHtQUoDo
I92wr4dqLKtMClzQLo4z6l8HI4MR2imc3XeIAcsMWC97+xImUSIOFCKt/O1Hg9IMlQzwuQ7l+kVM
QicGJG3cisvcpcqh6frpgidjdxxKMz+g303GM7bGRq6z8hUBITmGShVd6vgv1ndIyhAvr768DKFq
nIygK3feOGzZMa58RVgx9EBkHx/83GJqBsL8vPWD4hJpmblLYyHOwtBRoVOU/nh/wyx5avIzMhYF
EZNHtfyc158xzajdqwqnvamiejwbdVA1O4xw8g/ZgAXdSQA8fwrtup8OPXo46ZMOY0851pNTDbj0
esWWWODaEqPNg2k89Dj9Rt5xzKOwm7WJyfdj8avShxYyPH6hG2+21WG4P0FYUXi70TXtxiatyHfK
S1o19cdwSJ0LBrTK4f7yLiozL6vLXw8iUfZBbsj2VZzp9ehVxcXqvdTYFRQz7YORd4l2asNoeDCn
CKXppFeSc6kjAbnxdVcm6Zk8B6iHQ0Fiw15/XA9/t1Bp5vpC68P4rFjl8KB5nb6xlGt7CP1lEnIp
PkGZdDEMnYaBd0leX0LFVL94Sh28F7XqnJVaa/YiNZW9wDlv3/dze8K80dvr6Vh9tpQ83XhCrhwc
erQQpulZajxHFjEpHrtab6OwvoACKZ572yq+USaqUFEM+41Iu7a0YE54rYIk4I/8VV5F2kTE86gl
dnXp6Gkd+wLyHHvojS1YCVYiGZc6UJBOyPwWkQC6c6DwUk4vqlOg3pqx05jN4PWcUa5P9UQpvvkQ
6sHwRl/hl5HJdCQ2ARLwDVg+K0iFkgpiIPXK8JPRwvuGntptEKlvVpH5AR7iAqEYS165+GCBV7eF
q6UJHDKn2xXQHnfFVG2d9dsNKoehWwD71eCButygeRbGZKhBfAn7ijM+5ZAQdlade+K5T/Mh+KJH
7aw+DIPeGKde7WPA7LlVKEc6AHPq7hDkSPTL/dCwlGt5WWHZFpWEXB4oy9wuEEWjO1GTXAoxGSP3
lkr6OJlhTm90ZMMd1TyYLqIuZ2cXuYn3yyD7DXbww9TkMYhi2chq03Sn1vhx7kbbaH5oE+SkE2Zy
0eemFmmBIFIabzFVbg4Zi4kKBBh0CKOkGItvZnZ9EeHjlF5QgRkfE7uIL2OZ4U6Z5d7Gdbs6FMkF
aGokRG7il+LRJM69Ob3ARkr9uYn03Vimjh/P2Zf7X2NtJGlFz+MXoOoN3zbMSyBsYZtw0HJ71xp1
e8mC0UBYIVOO94damnq9fHjorjzjZCGKqHkdOnoUi0MMxNILuab+uzTpk0FdM7wvCoyuCcvjLP9Z
8Q1+JomaJg82rFt3p4Wd+gOSW53tq7ozDXrbqdK9s0RvfWyz1lKOThY75X7U3eJ/ahCY2q5vRuNr
6eLFutOzHLTpEBrT1mxWF+6lMg+66Db26xVIfhruycUZMCgDQ5zsKrWu9j2NlY2Mby1Y8IRHrBvC
N2d5kargcBkV4JaTixljADx3U/wEdCs83f88a6NwZYNzkx5llIyuvw6A3NbLHCe52InnHpII2aMy
nuzD20fh5HM3A3S5dS/Au3b+P86+rDlqnG37F6nK+3Jqu7vTSUgIEAg5cQEBydbmTZblX/9e5juZ
dPpLF8/JTNUwhdq2pHu7FjTzTXOMpYsr2M2Fe/AO/9GOZdtpuMGB/djArhtr5/WzNOCrMA0vy6Pl
Af24ZFDljhMj//0SxyrIIwEoB0r/dMjsSGJVaChW8dywAw+J76ETH17IMs5sNMxB0AHbRNuRsZ5c
OwPJNbp/HHeB6l26Sykfoby4ZJkqkg7mPRe2wZvMDa9uY5NsxFbkUKfxnUsGCcZpbY+Ah7grM2cK
JBIBVl4Om+Bvi88gCu614Q9PtJcqq22HvSpKt6VReMd/r703amkjS5OtodIedT6E1RDSnoD55K/h
1QL/2g8+W+xXBajbH6gXpy+9F7+8vzfPrb9JNscozMHwPj0BSR1zpYacH2cltdsj68sGsIeFyY5J
zjmFeWA/PIyA35kdbiyYHYRrxvWFBGv7nqdvAeKzAC1AUPBt6iwgERrCfYUfmTfLQ7iMuIgjQLc+
TX6rPjPeNsF1H42XWsxntlmIVi3KD2SS2GUn2wyC6BbqtzFsSW0curLOVB8XDbrfwN6CxvDvAQ5F
JC6araWEuv00vwtToDFipY66t15Q+HDG/tRnPX1ZQpdcSunOvNFXiwWvbwMe1X0cDzUqdsPlDcla
WkGn3yvG9pG03pOuY33hEJ20erf7B/IAGLVACRdX6ukhMs1k+7yL+DGGYvRccNHaL6OC2jAcqBsv
25SU5PLh/d17ymH+uyiG+/E26Edz4BTpqkfIec5wuj/KrF8foPNOIT22uCto3cFEOlF2P8M2uVra
xIetpp5L4B+GHfLH4efo1CX6y7mXjsAIXDpc1ACJOulzYfc0yxhkSCziFg/szeZ6ybPu1lDWVjXq
JsDFOVyO338JZ4LYdlEirUbLFiq3J0EMOk5cJUTzIzzR14dJAwDWeyT7+f4q5z4vJjGgEG4CKclp
9g6JHjiqT0hkVpaRvYIz9R6KBP3nAeiDTxw26ReC5rmziTOCY4nzgqN+Es6SCen5mBO8yxD95nld
9C6mBhY1ibwkzn9+KeTl6IMi6JwOKbwlWWCcIfkxGYK4iPvlZxf5a+ny+JLBytlPBdoLQIKYsL65
AtqxIUQAtH9kplW3XkrsdY3e2oV265lwhnbSlkVvrLI3wsq5N4wmtSi0YGq/zveqHulSLHmz9rsG
qvwDXJhpGFR5vfTptWKa/Xl/q5xqe22nEroduAkgiITc6rRqWKMxTccVqTxXGcQcgRz3riiB1sCR
rAO3T6HfpOKb6jVsnTM01W3REAf1+WLKU/3omjaJqrZrh7Fc4zZSOwUnzWSfd7l/yXfszAfBL81B
DkAMeMt/As5YhWzA2RlHVDVcNPIGzY0LR+fcItjHGAtjlollTrbyXEfo/gJdfWwwvj+gsOFFvLru
Qj/kzAHdaktsYuDX0Ss9CWZQEFLzJgt6jO2QfvJr19yP8dL8cF0mHnvk6pfsAs4tuGkloV/wd2J5
Es9SIBoJkzM9Eq37amqgpTkt1H3IyPo9xPB79/6u+ptaniQJyNQxGwXSdavwTzpPXQ27Dqtndpxk
rx/CZGVRASofiyvMvNVn39az/pDVXgKuICaeV9asM9r7kXXXiVuDeB8anrWV2kZuP9pWhhK4gJa5
KpnkHBae47Qup1YtUWmWwAeW2A8Z3SV5E3J0tbMQfRhwfEihZOuTUg+UQ0B3k+DZC0/qfZ62ZLju
6yycimERbVjJNh0wtQb+Mt0P/qKbf78j0RBHQoH4h/ry9I3oQEUZaKzQkHGR29kMBkog24RVPY3u
wlLnPjamqsjFcay3BtXrfELgjyzaq+AHLLk71ipQX6ZJi2dwF72y4ST4X3YXepkQAoFmFAL7yXau
wauIJIWpq/VNWlEd3lE/Qr0JJ7brdSWXpA/PnVEMPNHrx+W1uVK9fr5Vcs8AvAMPWc8bqyaMadXB
nOfCzXwm0gAnDSmqbUL9djrtQYec9nlCrvxg8kDt6v2bUQ7jJwiC8M/vH5dzD/TfpbYP+p+eJQhi
UGfOIKM0wq6ujAiXh1RDjOp/WAVMAzQFAJmAiNLrVZJkXdi8MWaoGIaCoy9+wBTvkgfomYCGoSFA
h5B+25jMJxeoaNgi4ONAj3UawhCE+2QHOnizB602uJbJwA40E15FBe6895/v3LbP/6LyInA2oA36
+vmMNwXgHeGEmcU15Ygjf9Cz8Iuc43HtLOPy/fXOZJBoXcIsctMSQTJ9sutz0MJQh6aQLIsceYhG
P9tztP/2jsJhDhoqAsRZdwkQeHbRzewBUyH867RHNWHYKto4Y0frB/WO23UuzcDiIyRp0mrW8XSV
o6d6IWs9cxQg7wQzTOjBgaOab/v3P/szHZO+JmSE3k2m/LuOJxOK3dR8JXMe7t9/qWeXAo8K6FyE
eRzx10vBsDGZM4H4q5om25ukFoUkkt5l/fzyP6yEGg8QcgTg+JTQ1KpcxrKDIlsW970p/QYGChiw
afldwhbzEvb4FLi65Vkg+CDBw9lDDH6jH7BQ1k2cseM4GXMbZYTvU9jdh0WW0eTzaKHmt4vlusoy
qsfoOdJhf9uvUl4az/5/fsg2/MJhwWjxZNvSrk97LaBG3vh9WDG/5wcYf5m9DTpYmc45QQ3Yz3gV
vs5KqGbhVqrNsHv/5Z85q9vtgBgF9hyKsOD1ZwarR9l4gR77yA2k1Nr0RYbBCEknHqOxkqT/wwYO
MfRDZxdAfnT2Xi8ntI2CWm9W8lt/r9KLaUBPnNjPCfjoS8KUZ25z7CbMudBFRsP6dKix6BUuL7oj
V420tgQzb7h23POO77/BcwdlAy9u6qzABZ8GQSf7xMQC5N+la8a5ioHXunIctK5inprw+/uLnf1c
qIOgv7OJnZ2Ou5j1Eq0DMA4Z6FtxqSaNL1f7mIK02q/sirrgwhc7tyIoCBDcQqMremOk1UXpgtgC
DjuYCNDJzyJpAGNoaX0nSOKmKhYy9S5c6Oc+HBojGOFvoNA3ENS+IyjUhKHHtmlxDGWUgySQXFrl
3A2OtAx5BToPb/vYNbhFGO0hFR8UMQBiJDAPPgwgrO2hMj/dTJhCwHc8ZPHh/W94ZsNso2boa4Lx
B7LTSVaYWzSXmPKwLePWv2ZMNzse2rSoARu48PFOfXy2yy7ZgAvbKAqs5mT7uv8JGFD9Xl3ezs1x
ZlR6h0DWU19JJeq1NDYYyNfaxn2yD2UgmyuVxKQvazUCGROsNaAxXutln72MYY5KeaivuJHzo5Bj
m+zbuI69C4nDuTfz3197ciMOxLViGiW0RQAcqSI3Q7zOTkEBS81/9Lb/fy8GeLEAau1wazot/MTY
Yn6HGTX6P+v8xVtWXWqF0XFIxv5emy6qxmkyF7789mVPirGNJIUMEthqVPsnxR+kl4deD8gZUpW3
D5P1XZEQn5UGTtpllghSQQMj+o7P41WzyeXD+xvvzFEGKmcTZkCvcQuDrzfDrFky2ZayYxKoUFV0
EBicZvEkgwNdYMxROC81l2qgM2koygOAoJDooio5reMlBMkAxISbQk6C5sY3etzH1vJiJcLHJkKL
1YcFIKCC7B+pN38/MZIzZEmYuaBJfvK4C+1aHgCDeSRdndzr1Osw8GN+GbRDeuHDnnuzIN1A83AD
42Es8vrNpi4BVk9us5C23lL6PvQPMuHBIenQuaRev144KefeKrgUqIoAPwAp5WTB1sg2BEKwPTI6
02925B0AV327G2LfpdfNaHJd4MrM96jeibyw+N+//WQfw60UiTZqPoBdT1tVsfFrTLV7vFnDWgPi
KIn6SoDHwa5DiJ4MO9rqGfPOmbIqnFDyYgrCvKAYwkzdEzbaRzoQwGI5DUZ1D8rpEJcd9evrNDQT
f6jrZnrIh2z4AE1e+KF2Xdat+yGLtbpwIs4EGtBNQWPCDQkbxdPNuQysjyBFyo591y73MBn1aWFg
QbV//+CdWybHzAT1CQZGb7pMoD1xKBAKdlQzcbeZgaiSitJLIqBnbk9Ix0IyA1sQWsqn+WQyxqtJ
bCKPXQzWSxWCgQJdbNIBIRehLfz8/jMFZ7ZgBg0uAHwwPAWC6iSMzTB56vg2LKnDMaP7euyWuQBC
K/jcyMiaMmGdogW26RQcXOC6toA+Zw6G9bg48SyDuF33eI5GVK515iWE5ttaRkswiKtUp/gLFkmg
QG/yrB4PeqXLgwU1w95HHqP285QklJeRgp9Hafqakmso2vaIWLMRNxE16gHMprW/8CHPvGIw+SCi
A+gdmiyn+wVCKNKkJpTIlpVcy7qf7SGkEeuOpsU/L6RBp1Tt7QaDRyrAP2D8gI96utwq1DTD3Q+v
uJn9rITOlfBLI71BFioW1JQsmOTzBPPE7tYDddw7dJS0tkhoigYTcKVjVpB58A368yF0Ge0qu756
fx+ceyVgxAHXj5weQhgnt6zyfLkuM/D2qs3w/b3O7MnixiIW4h+1Lv++DpBGAfsEjwyI75Olpkgz
BkcXcYRQqr+HGNr0q5a1Kk2wqj///lRQjwbXY5uuYj70+kKn23S7gwTM0Zt0tnc8TKoJOidlwtWX
91c6d4wQnwCQQ3sWkronzRJbc8PXUYojujHPQjbZLof6ZOFBNOUhyu1cwsqFV9bv2gulxJlL6a/7
z+YgCxDcaTJSTzH1ZIy3qfXU7ULn0g8O4K9/n99uqjDoykDoC6ohJ7eEGCOhxmHE9oBd29XKSbdj
C/y+iPEvKbtv2eFJVMJS6EciMgGidJrSNZNXS99r8UAZZddMWlUOCSqyxjgfAYiwEhR//fj+5zuz
/XMgILBDAEd4i3eup80AZQZ1pnHDCDDUWN+0PgzbdNpcAJGc2SgbzxAGSsgx3ursTE2QD7iN+dEu
ZF6PeQC53muGy7Qr+3ABu2Nt9bLczYCaJp8pzYL60nV0JsvZpjG4lBFg3sIeJjdIj2oPBB4van7V
BD17eEmz9oufCNEXY5rILxDrQqcW0n9t8om4DkSbARlvUpg4au6DCR7ehxmKDDfAeMFYtrOURoWo
Qa/dvf9dzmwGFD0YTCIighl82lRq0mg2Lcc0rUNKdpDBkhTa4+uVjsO1FBL5fd0s8wWy99lPBJAm
qkn0lzBleH1rZJ22Xp3O/GhSEX73cy0enVYWdXnEDu048VuJ94vw5sXH9x/3XDMJGQZOMcIxKubT
pdE9cgpmkPwYpI7BxluCil2AqbK2pYAUe18h0ggBQRHdqXKeuR/C5i4LQdGee/Lp/R9z7kyAArBB
x5EcYlD5+jVMKkTtnMYC6pNJnxWo74Onhkb9Zt3iTcuFL33mHgNLBiQZ9GK39Gf7Nf8pcVFlS6Y7
BCBA/1LQHEYIMUJfrvr3Z0K+i27ERl97o0NEka+gcWiwivDTB4Bow4J5Tu0o4uKFBzp3zJCMoqEN
GvbWEn39QHAf5D2ZEjDY4pofRinTpgwXln5buGUh5gVGPf7rw4GFCxwR8FRI5pDZvF4RosAg7eet
PAYC4u1FFsHdENKL3RQXeoUV/PurnWlKIBPG9BON5QTX2SkxRUVoA5Ia90g2Z1AVN7qFlrSSMf8K
U3FUMpEcs76cQBDsHnJtGS3qOgd83A0xcYcEgdihP0zneqds0rJd0kdW7XoVTHUBG4o++ucPAsVi
SDNtWQfIbafVXTBC10RB5vMIOvmwa/IlvoacCmyRs4DfT/m0Xlgvxut+HcjAEsZ0EhgdUIfemHkA
T9eh76LbYw3p4BJpx1C2GWwdVDinVxe+xRZ/T9dC9oEGKZpRoHmcxGcoh8EvzZ/EEZeKGytmZgiy
J5ssdQEVCe+LRtn+vRZjrw9rOjSmdKBrLAU4qi0FV7rveNFPkiU3QKUv12Kh+QtATIOBEOzigcdA
raUVqK6JrebWIhpf+P3B29+PgchffU3ARDFMfb110xUauGkPAFWT+sPHGu22n7ZGXgeqZ7Am5VDH
0W8UjjlYUDLHDcTTqP0sOZfuNlECGskMfJrmQtLz9gRDpgb7G8AYNN7eaJXjfRo4zW2h2tfdF78h
SRHaPN/NcvYfO7N8e/8lnFlu69zjwkWO9VZzviGetWJuBJhzqEcYVMvvTLsC0JQnaOpEa3uJNfM2
uOLoIisGICA7g5VpI1zxhMfA/jRT88kyYLIXz3Mg70cZrEGduYLceXsh/3l7zwPTDEF22BIhYcVM
/fWXBhtAg8PG52PHvX63ZqPYdKbTC4F0O2JvtxRGpihqkeWAP3c6+UpkU3szF/lxpEPI9glYLPRO
uTTe5b4jrJAW5ualZUv63Z+sHncsXsa0gmzC7AqZkfkFJiwq2GhpydO0xPS+qwWTd3E/wktt8OXc
34JVMo2lVYvTGDMPjALSE9DxULsaYmc9nZb542iVSIpmhc94ufBawH3YeHKA4n2a/xg8QZ6iPpYf
JaIsRRsvqJ8yStlaJAJpVQXYIfmzQtnMVWqd9Z0v6fTDuUXI23xdll+xP88tqBHxrMqQg9dR4lGY
KKC4B81AAMbGr9sRZsWCtmi876eYuXLNU8c/QqlMfPGU5E9pG+gnf1nb4cACMX5lGfraO79Z17UQ
g7VwAzI1578hEcP00aA3RIosF8wWXQxP18+2VhMMRMCN5NHB2gSjk5wY1/2gTYgeoXN9/Il4OvvZ
2LyPdw3ycHsI4MzGIaPAp+GWE4xKbyXoUrQy8SL4jZHEeTcAjYfhz1nkDSkgrmTXX7jRONS2ehEA
ru6vqi6b3IkPMkgIIt4wdP5Hoer+s4xJTWewRZbce1mXPldXJOht+KENNWazsAJevABXc0qUGI7w
1AYw9SXImElK4LDUgnw3jF8wWVDJDQp4d+Bu7cfSbF45Vws6TvOVyGbxwurAPGFgjExFAs7waDxI
cF8tAv9DAZSlVVU7uWApoLCYwjgImPsOXnjM9iUARPRPprowKsF3bNfCKCmetaMW5G5JLYYWfZZ9
grCxL4AIk+xbH9ddD4rZIL5PUHQVZZCNyMkdgl0OjBuAezuYj8i+AJrHXwu5CkB1xKByYK7AmH+p
KeTXSt8H2ANwfOpoBZxaLiq0e5evtWP+HdKY6TtARJPasW7kw24W1A7FAK87UySQ+xdllkPqtxzi
dfyDMx5XM+AVD27MVVM0bkpuiTIZoHYpBo9S+9wvUYnwsq27xJRzzpoHMg6Q/Y2hp2wK0PzNDW8z
oWG2qYevtOfipo1DdSBKdj9dmMj8EHDnd9UI3wxR5hAhfmgmnbQFUcG8lNj+vIVNIhRdimGN09/+
HNZPK5zyrnW7NMsOrBp4gylPhKKaPMSZW9b3AcglvIuuGfrVuvA6O96YpnVA7qa0fvBXr3nKEUIF
ZNUb+lnzuv3ixf36zEg7rmXcMN+VbVDTX3BCYqRoglk0JQfLkhYENmSuqnmqsqvOn5avYdCHH/NO
hKZoNOVfF77GjzmNjC3X3iV3RgJZWrEms790RFxQmFmjfzlkmWZgcJkQ1P+xayHgncrGq5ienSly
vc4E/93kuzYzQw2nCd3eQ6CV+niyJu3byow67qvQjY37BdoejvKYNzGrNOZ/4opMfXQrMTK7X2uW
VxIMdSiZwHTSFYAdRms5zaD/VhrDPVlIaPeVUoz2EwmTYazcZIP7iIYC/4jVUMluzWS5rDZmpcyN
emr4IP7ANjcEbVh1Pr6uo+mEXajUx97B1b6MXWO+MSpGWvYLlWsB/xMckHlYJihDx6r/yWOYXhU1
LjNZjXCorfcTS5KvidfaP2OSia+hMnzZTck8xWU+Juxj3JGEHoAnBxHIqd7QiokhNoBooRFYIeHP
fWQ5tB4LS0lwiEYu6T7UGCIVMx2HDwsPPI6bTtrHOgjQ/FIR8uZCp234q/EaynZugGDUnnOXobWD
6cv3cFUtqzK0ymDXChG4x5Gw2pSySeJv6O8N064ldNAFeJnrH4I570ZjW7K1WH3ivsF4Ww1lTom8
GiIU1aXtuQ+xCeiy8irBnskLn3TqIzhu7RMAFsCAzeM0L0Wee9MzpXUP8ySlvR/wi5i+CWAtIGEw
BvxZxC7pdxSyfkmR2wm6j2mDtcq2aTaOBdhmcdHWTffHNoAQVUOctHI3z0ualn3mifsAdIAHH6yE
pZwWxiaYrrHwK5jc6EF6jcm6x3rykgmItFn9WDeACY6jT4bdShWsE4MUToORLyevgtPbNJRZypav
HVg6SE1hWRvD7UnBoppDWxN6KHAx8It1CCCciaYtNH4Tta7pLiM2BQYnJYAvAKcKEdUI+oFH7dVx
fRh1tzH+0qjBSwkWdPzLmPOAlKoLfLlrLQm+oj2ge4i9WgD0jNbhyyjz/APYR6Abpg4cl6KX2ih4
Wwr3EC5zdxtzNqZFRAeAmxAi+b0LBvcYab4+atFjr0IoLPmT1cjjdnpFOo27gwfXS8uh+SoGmvX7
aIFtXZF3ZnKAVUIOtCCtjMRt2M/RsaGG/aAa1wLcERnjpWvn/nGMQsb37QySy4w2v76GFM/aY/wT
jcelG/0fMB9sYY/R4W8wUHtvcM0bj+7UkNo/3byGkNQGsQfdZDniGvRGnX8AyaGmlTMuPfiBGvsy
rONEldD8nH7HqhZxsXYeY/vWTanEKaP5H5C4B1jI4jYhxaoRLUsJGCCDmWsDK1DMoOUf0yTzityC
afSitYhc4QNWMJU+HagofKvye0YZRFM8Fy+lEzC3KqKwb59mYdhv3QV2rupUZg5dbZI80NDTOP8x
iRQmTiJGggFVUwCUEFh5j+9cREaN92sWmLF0SJk/1QR0uP2Iu/9okqXOq0XWSI47RKIAvUJnMsCp
GyjfgqqHqJsk9fAtiHSwAoRD+ZfBrbnYKQ0AbAE3qey+g97AXKVLjT2pg2kZrzjYar9DRdRHThQM
dWIZSVvSLOt4adt8XirHt1sLUwz3sFDdJFdt0DYfIFUF+4oRdn3Ac8TD/JHDQcIdnAbJf49bwvuY
wRF+QVLgu502ssvvUMK3D7C3QO07RH0qKxU7QN0c2eASiDcON/JKRbfzGk9MRUc9hB04trEUgjjC
a24JoZ0upkGLrrQgWyA+zkuHI4rb/rdap/Yj5NJQ/fsRg2csXEnW4Gqd1PKS+4YexkTFOc7LtHzR
idM3zIXTF8+TCIOQ3Mf8QfVjXxc6wA1bwk9C2kJGHoI/4RwyKVkK3EEy2OS7yFqcMG8dwuu6ldmE
J0Drs6gHXMqlL2wH/zzCZl3QQCcfUMs1S5FCwLarojY03m7lOgjKhfW4F4dwieMKIB3AiATUGQIc
kTy7BwgIzhxpzWpeEOtqhe3HyO0IUQpZdP044w+bOb/XAnM7xJkUrsK1za09zBNmhpifCSReLVwD
fndBbBow85HEAk4pYVQqxgB7pXaGv8D/dqkhlcz8z1J29JHEJn9KRw9Bngrc6aaFzdPBMlYP+wEu
mZAmSgJ/QIe6IxouNktCsOEVwQglUfppzr25Q+eOmyv4vjJ1JZYm/CIHI0LUH34TFt0QANOYm8FX
e68nEQDdMTAaFaYaED/0rKrvo2yzVGYRJsXAIsWQukSFJWDW6QJm9wyjmgkaZAQy0AvoZaYgScx/
mkCtw5WKGPkkpQeRohFA9Ud/A4iU8QABtaJNAB8vgI4IrpQkC+Z3UICF9dhizee86Xqv5FM2P4+e
T28ZvGRcyYdQ9Feok/22BKUCkYSg2OFID2V0N0S1wmwwY/61dcS3BwnY3ViIzJovkEmJ8au9WMDo
yyXeM+/a9tomteWlSiFWWk59t3zrAdqbCuaPiYURcLgsJTPDPBWQgak7OI5bzna+QSJe5gqVTYWt
6qsSo6ThF+PRDLWivEnbAlGGeB98AiDIDYqDVBQBZNNQSs2B/NQ3jR4LSP8Ev0A7j5GC5Api1Wnf
yZ1tFTZZBKMWW0Dwo/9IAWnUBZQH6p+h8aevayeHpVqQfCi8p60SGOQih2p2fELjPFv4UNQYWgJ9
0/fN57Fd83sQFhD/18QNdj8iTYqKts/pr6kP6x8Ye/qyjLPem8ukjjosCxnhO4050ssQxciwmZd8
khAMHApFBn5HOw8DWKfi5QcMhaAMn/vgQZeR7kZbOWReP6PYH75tCmNkb5GPPJHVN3+g2ic5OKQm
2y5p6aaCI3v5IcWMxwtGN6O7DB7AXY15jN0HRDS/UKItf0Qn2IiBgMAWjWQ3cFQTc2+LlkW4hOsl
xg+21odoi0CNIUe0mOpw+gBEQxyVXHXiF8yjhl8RzRE1RASBt6Jn49pUU0uip8igNiujJbVPKGhx
keHCAk4yw/V8y6mMmtL5zcwqpHnd9n4kJEWmVbjneEn6roB9D2rLOFjDZxBFkfmQZp6Wise5GMBf
mvVTUzf2JTYSUI5WonQqAE4h98jYY5Svphf1Ye6lbwtjpgWfWcR9s4PR/AjyAnCWE6Li4r7LBiJ0
xZQOHikR4NvrGmYouG0G7n4SS5sbHSxj+6B8QIE0kclXBqI433fW5SAj6C4PbyCA3nRVNkp6yOph
4hXyzg4AFt/N3UHOkGcolsGFFHl2rRVgJ4FB5SyjAMdaLqL06mRrGEuKMA5nluE3THMzXli3NqgB
0fsTuy1oP68kWqYiATSIV7ij67ulD5s/STJFbRWPRHyaA69R1bapbzS8VJC494nXl+AVBLB0aFM0
2sYJ6DmL7PFz5hIzlKO1i1cCEkIQ/gg3L7xewUnLyarjAkXucqXavPcLpFbDI81ctpRpCwWKggwD
+SEQNH7WS6KfeUhXqC6L3ODuj3WMijhB1uVHi5/h+utIXraiG785kcYNbHWWId0j7rvPraebH4DJ
9A/QX5LPQ7L66WGZ/X4qc4jB02JMXIeIIZXRJVtliutfAg5cSFQ4KI45i34YM0x3YYN1iwaOIC9L
x6VA1b3aGjoCbYhQg1gdl16/2I8Cf/ZJNCQnh0T67nstZf6pnqc2r2oC4BVOQj8gMkdo4Bd/KUIF
A6zhOLf1ykoiTAg4WLbGQWWtah45ct9DLrP82a5JhHs8V22M+w4y9UXX1flvaP70vEAyOAy7fKgj
sYcuQtaWYcZwobraym/IGv1bC/10U0Rd7MONPfXHca+9Pvux1K17jmwwXcf+plEH61b3gusaeyWb
YiyYS6NwSwIxSAsfLYCXycXZvUnXfi0hHtv8RH6UR4XLiLoGKWNK0aUwQBygH9DXR9at6CONvbfa
Q5vbFi17r0X0SNYhzVHQhvLQojJfrgZ4jBGQ4mPi79goxg/ArThXNlPWaASmHi0oRSi+ftubQRRj
oATCWehsdkM66z0aNph7UL6RDK2RZLdImlGuOSaoAkpinGFIPQdo2DUrCZEXAuknCtZBf38n44A+
ePANuVJBoD/ZdRwJzCxgO1PUfrboytYs7Yo1m62CQESWNSVjDqfDgFKBdtkcuF0WMfFznf382SPT
0MJ3L/cxkO3X3BRz5gJadBma5KUxXfgl9Gb93E75ApPTIbMWzeex846oG41FxmqHpoS7neeXDI1l
WsQZZFdp1KHeSOae3XkkF32JjI6RPYiJmHaABxl/alniq0oEBlq6IRpcroj8BIInbbrol0TMsOmj
c7oi1ufZ+JW3S/3JLmFdVxgyBL9HPM0dzwPwCVNfZA9LMy34jbLd2MhB+lwDkiUL3qIoK8YaTe0i
GnL6Y4KcIy2l7jtEGMqyftehav8dhDZjFWTENcLKNIdrEXchaKEawOK7OpSIqT0aNOPe3xh219Pa
z/dEtJIBDzjlH7tkMLigibeisZEO4VQRdFvVbo01wWbAxNsvPLkG19roJMIPrpMnaLmAzZaJWT6Q
yGcfYA+yJOjoLfpb6swYlV7SLF9sG1C8L+qSazJokl4Dfpz5GCwZukDklqbJNXzMlz8dtNlg+wD8
3J8ucmjL0MiDnLUEHAX5yiTMSxdbMxRu4sEtMjNnDnKj+hV5gx5PuahuuR+Qxj6rPDHQqcEw/jGH
XRxDQT62GnqQJnuGb534MsNbAaFigUwqcJAZajG+6vljnuuWodLWgb+L5CoTUKpS7zMGgmQ4qgm1
dZHXQXIn4jq8htBwHhTZTM3zQmP5Exlc8CeUDrMABh9hmNN1IYR8ujrlDBnb6g+HWjXeDTik3QBg
da2XKrO0+9GExmX/x9F5LEmKa2H4iYjAmy0mM8tXV5ftDdFmCoQTIAGCp79f3s0sJiZ6sjNBOue3
UGhJpQhxSEJV6KOa31ewNpfhvWrHglkAaDFaDkFgdF9P35092QoOqOz/rnPF8dmB2cb5FkuLN+8w
/bNqnfobhQ47tjst6+vhKPO0+/X2xfPhvYSU0P2pQTnb1CjUoURjltOvnryIh6qSlXs+2rX6vTMx
xtnc7PCAScQylh6tKz+qbR2+jtaxP9fBGX/OZAV9Wr2aw/OGfvAJv370W4iqHIlF3Nsmn0Dghvyw
HHNGl4aqkCHT/e9ABf6lCDH67AbTm4yoIxZXJlX3X7+D8+ckSYU8cwsvyRJ7LcF5ttO+hn5JfF7r
lohKfO5/O02IZk7Sve+SOQtsY8w5mUFYGFukfoe4dn80USJ/LkEt75xJRO1F97Zd5y3ZIH62cZmY
VNeeTQuKS09ium9+9Vpa017Bw7nNx5bUFsem2ahwkHIO/husaAdOhfL5PMRC4mbdidEH2m7tsYDz
2W7HcDMRqodIvzuVW08capUXnQcipOOU5xLJM387ogb2xb7nIOJ4E6UsYV5HZ/1GSsipYu81/ZGQ
S9I68X1d2T4e89d9jAz7gmbLufFGswXpLuER0zFpTZwyeqy/JlwDQ4rtJQaLa5hl0w5WYEinUfgU
m2hOmLRHgC2gTBYeLK9yu/8UAAN4tmMjxpyVN5x8tIVO5mtK1/O9nrHjYhPhaJysjpX4GElVSQOA
wj2XoKcVUpKue17aicrqeutDyZ0rkySrmmm+3Vzi3fiIzdrkPQXmD93UJ2FGWZP9Xpo5/FbQFz+H
amXG0C3P54LSdwYnDKTP8aSshL6+bvhwNWHlqRGReFsXb/XeKHLxXyakZONwikdI7w84a/XfMrkW
Z7yKF5pRz4q7LjjTBzA+tG6ysM9M/XzvCPQcFwL41r7YV1n+Wjg7bpgMTX9qRjQUWRdq+c8XZUNu
etnFM/mtIdAzVXcJq7Ncl7dJbTUoK2d2fV4jvTwkWuMFpwV+/a6n7bqxsSD+CPZ2fN6FEw0kHcze
xvDf9A/b6LjP7WpsUUwYtEQaS7V/N33o3ck62l+D0Wk/ep7SgKTjaXvejTf/ls0Uvg8Q7SBoImTd
HLxmeeuQW8v7iN6cmY2o21grJ5fhee2dBkhoXQN2CQ5SMT2OoKuzc+lk7K0tIEywBx7Qvr1LbaNm
itw+BCyYVVXACgwRU06zM7nbCIPbop6dkp3L8cTtSP8f/3qgRi21YuPY+cz5+tZYrfccg5wybiDF
+W8jBOhjaZX1OfNZnHQgw3+HF1IO9kS29X+R9nzoFVZkL0Nx0NxqMK0xr9V4xQE5ZR4Jlu0kLix3
m4qm5OPAapjwFmvE4J/sGoPQv87BrZz6kN+a1LlyZZJJGChJ5GKj53BAhqbJcCtDUT4GxrdNtu59
8nPYJjNdXKJ69/Pak/J6BRfs8eJuLHFF4PZmLTpvqD4GC50s8MUMpEONYh1mNrGvTV7v9aHv7LBq
ysJ4R5TkwxDGOhVqjLZcIsWIGUv08IJjY28g5vcJKXa08UW0ybz9BIiQKmuSzo7/1XYXwArG9Wzf
qsU5gjTi9qwzNXqMZzouu5aXiTH9DDFEGYJaWBymcJz6fOr7aQc/xbpReM5gswCKyiaNK9kReJyo
izXOM204K9JN7rgPdy9jwP8huKY6jr7X20XYN+Z9jRad5JsXaRzMIVRW6iO+OJ74+SY30yGMW67X
eLzj0u4/13nzLknTTX9bbrD6sqLMbU/xtvfNKZym5KlfVd/mvCxACI0bTTVrRtgmhXRwi6ZiCRgQ
BQD7eLpej85NtQkZPTQsCn/Lzqe8blq9L6nrXeZN5wxDakhnkVnS4VUhde5wvoPBZ7JJgcN0eHai
0dXPeyCW4xPQw6iHAwg8LHzGmDotu636DxdftZ8dqLv+rqfyiJVgqaP+XZJB6p6ciSiMHFDQn26Q
FjfVaY3mWj76+1iatNqOaLjZgNNnNlGfpnDeC4Zg0Gix3/aer5xPji02mmTEhSBSsc1LmHaCO/jR
2J0Inq2E4BMvtZLd6ALzaPfKVFWGN7bp5fwk3atArI2D3c17Wx7/pAAK/L1czZtnzYOmeeVtiLta
2E7hceQ1hajw+2WrpjKdU3fondMUVwu7Kc8PVKqzEeImiA7W/Jey9G9Jowr1XXIdut/oDYnN36az
FsUbzOGTtqyPfF9KKPNI9urC0SbtZiart/O8h8iYUNyy7fZthj2iAUjftprk0JIbP/wrw2BMzkD5
fZV1sYIfqYMqWQu4ieS93hMLLeB0uH+93VfmpStDtRRya9uEjuSVEVVNMLlZ70jhnrdxn7YHAmYt
52w1AlLPok1Fnjjnpm/jWbNNL3RJbIOGCz11h7P9G6sGHKQtd7MxvCTO98ofvt4DwU3tyQPE1G9R
zRl03o+B5ZHvx3mSNu6zbMShwIRLDI+XOcSL6HvXGsRlGVcK9ojrWe4dWhXnf1ws8ZbBPA3Os1VO
sZfV8ZhYzz4D3EhYw7Gsj0m5xVCUvP/bD0cu8/YAVh35nw6BIFGhjPJhWuTubrfNHm/6gXfA0Rlb
5khOp+aFyH2JSz5dVxXYfx147jmPBdD8jbd13XgDrEu6APp7LhGNH0FxbnFZXOZAj3UehGJTZ3dB
TpTiXNnd1w54SKV9u9mAOzZQejbt0gwPQ6S4Czr2WJVv84BA3ZBd06cdSdBdilDCvrOdtQF0Et68
Z+7oJ5rViIDU2wTg7d8x7nDMaNOVLlhcS+9UTSVJgBXnxXo/JBPPERT3YXLN6CN/NlfzBHeVIBbH
LGaxckmldMvHXMomKdAEhCYrpV5/ue2x+lmCMfpIeeB0eKm6qNEn1R4hW0RCX33hDuugs9mnuzZX
NBTuRUnCnJvX2p/2jzbuXRuy0l/C10CNTnSbwK2yJJJrmHnWwAen+U6/zZMpcbhQUy2zFZOpyRTd
zkcuunWl/FbvWpvba673npvDF02Bq8blrxUe+Glqa97kY7INwQt/OBek5C/3rvSmnPzQS0K8Bbz+
PzYp9UgIUrVfIPnqD7+8Xkc0i8f2vV0bezuNycZkEWzMmzB2FmNeHVb9eNtUmnuxra0jzFGAHLDf
OvLGPQNGnbxbOoz8nz7rLeq7RhNwlwJWtgNrQ7kc73K3pz6leDEuoRcGmF+ZLGV5slfbH98gIhQ/
zNr01R1ABioAJbQGY4bfCovO1AgR0Z0pqOyqc9Z3YPi6Oh2mJG0Up0Q45SPdP+i8g1ibx2GJrIcA
eUV8A5wQjqk12sK5C8A+3pa1DABLawRhcKjK4gSbkwFozm99GpIilIdZt3tE4yu3H0HonL6sTzqq
wj5tBNvk7XgEZALTCui8gMyyYvTdTLaeTgaQ1H4u1a/ad+SRy+0QZdaHx6ioypO+yJsB/c7X2PdM
vh70VJNGXjd0l1kKZT8lLR7KU7/2sf1gk3fHCb4CGcBpwpMw9WAN8IKCEYJQn67cQn3mYTyoYZ8V
1p666QB5HZS/1qNXIj//EVwTOT5aXdc1ZPAKW1uMTcne66O8Dn6OobDXfFkJGP7X6DKeIAs4Rzvm
c/AbwFmbB32yWcLO/gxk+Xi4TiNyC+GrV+hgS/RlqHy1nBL0gfXPZTYz4wSuuOFkLJLEx27d5WWj
jfm1J4/6bqbies5doQ9YRXQeuVc7wXAfeY0cb7jlepSGRgCRCK0gCmfhrbTXe6L/BO8qw0xMcVlT
CxMs3/2hQ0FAQLf4N2M1E8q0YgX5N46Oetogvz7xtpv/4yY2RIDWu3cCKrZcaoaAB14pbot3qtv8
aMrdsbFKsoQYiQ0hyJBeqAu80zAQHfhKdg2S9Yguwv+aRZnjduAQ3AprEzEqEI48cvBHaJuN1819
QX8hpZ31LfD3f7LbuuaM47TtsxkeO8rdIQrX0+RD02MrM9YyyTQ6mpb6b9te1/GhIlZ8Ja4YiOYe
zatYT2Ejp196RhsFRrUIkMXEHojPINqz5ESsqGNX7oFBv1uP+YNtol+f5iCp73EVz9W5nvfVO0lA
YlCCtYW3VcnhDMhsBq+kwK5taR7fdIy6J5wBBdVk+1Ea4ErrU2N524OAs0/OYuMwyRwFZZgFvXF3
yrVmtrnFUmI5De00njViqyrzKKqq711Isz4vFxzDl5iALFS4+9DuOVXLy5hJd3eOXFeBXDI4Bm5s
rnnhwWv7i5XtQVQ9GOqGCFIfthhkL2nrR42EEyVRvQT8xYRzFKFwtHfek2H+aoa5elxxLaOFEXxu
h0Dg/nSwR73X9RQ+7nzuIUvKeGH7roT82Ezn/iYEoX3xg278VZVOj/JiPfzj+aq8iR8cbwV0Rbuk
CLEB9B6p84vlkW4kyP4SbTDWqafjTgGBWFTTVSpMjvNhrOE/R/BinzpT6uFED2IQnHkZdVy4dbR2
J5IjEElpue/j2bXC1pxDFAUqU6KKghOGIFW+rgvLcj77/vVCGLT9wR/mzPeagdX5TedsEpyltBw3
l/V21KcxDlVy2hvKTF6WchVvfuPz6go5l19tnCgQDON7v6B70HE1xIb91DuAYWGqLfg1V1hI0okF
D66YoYVXnoPpXYG51VlZz9P3Ru1vnwu4oUcQwRZZTaijZ6IBZsQNcbA2J9h1w5vk1qWd2p4U6I3k
Yg+EBVYhyHhvD2+1NMlbs4fjN6phv3vwd1sgXu5xPrir7PoskjUYW2CLEU/bxCf7qYNJ1hekW3Qb
mhXk+nWJrqQFk/byI9ym/Y+DFqcnbDJmZ40tOf2DoGvEPaWIXPhlGCr/ztu1Up8besnoVNLL5Z/n
mvPl1rWAeM/Vobwln5S3oplxtx4Lasli0wApmZtFRPon0bw8opYVjr96vGx/NpTXP6yEJOdsqAiZ
4Y2kTfrSGOIC8npaaRkZj9L2r+osj9ZSNLHDuRzX9eXQa88+PY+EwmgY+iR34x3uqLI6DVxXC7oC
xpH1FjHHtqsLQqZly611sp+xGIGWyXqayRVl361PPevgf3KNDeTUHkFGzxWP3t92MHOVeq45XFDM
1Uw3iP74EhgkxlRREdKfvFo7dR4a7X+xXyAZAETb+/dF6o0bfFm5kyiihdVO8YZI8pFHV9XFAgjb
PLSyEe/11nZtPsnEsYs2Wmb5GU3lEPKjebAoHi25+mI72t9IFurtP7rcEO4gxg8OJFXb+kdp6yBN
YRKLvqAUojIhCgLa1OONNp48ctvgyWYe3v519BD76eJBz2WbrXAQd4NVSxRecyhOtd+QLZuQuUc6
nzeO75tL0vVp3mYadDmTWq/gnx28CSvcAK/j8DyrqdcbflRxfDp1Uw5nEn7JPkO25+ui5EEF9kVp
/9Z0lR09TGFZoVWotFMVptZg6HZihbe7tYyARXU0dXA483VCJRQzyKiCQzBSYTwHXK3sEkUSBMxw
M3RUwuTrEFcmR/tW18hMRmCsdaw07bljDDroyMh634eeTYqv68u2Yop1lxEbGcw+9G9u1hqaCK2l
jQiCE5qiz4pfOT+WLpovAnL996EE8FkEdrwyx1Utg4aop9d1Fcl6Y2rj/BeqOiyLGfz7R3MoREZc
lTXOijEKr/RkvxTYskMsJab2c/jE4HVCThMWWBrK/8giRJtzDdF5PkK3b85J2dvRLcfn2uaM257L
FTFObMTBYaMhYp+vTxVjY3wO+OG/bb6viflWR+LcIVTufquZpPyUkQNOOhXR4F6gBapbnPHWcoOp
NGmvOphjzMLesN+7QJDTiwxB01N3iAH5VBM75o5zs9myIBnjIr56x1INo+BcAoJb+zOLUY3br2rr
7hblcmsQZQYKY3oE0nbiCR/aBweBac8bCMpRYNgvb4d5nx9qzc9/OsLF/gl5tr4ksZf8cgcX1rtW
3I42+LTNw4NQ0f4Wc2K1qYbYrHOIIMc7tYmB3ACF71CEGYDwZRLzS7T59pbTmmOwdC7DGKca4dyG
cFltbgHq3kL6OcJFPw5GL+5aOk1m7HKOriDywbU+o8GT1r3wGATyZIIGzny7Ja7OrV3r+IFmA+RN
T2US5ltnBw8dGrD6ZZdkGzX0WPdqyVCliIdOG2d48o5thuRTe52cPUuIa5K+cl5sfJiE81nCNT+m
RFaYh+1R/2ekbrY7AwYsnxhJ9mumQVwyDw+2tM9Qr4wjfqgn9xlkSurCYpMeOV3j5kOqrfVTr3SD
+fUA/2WcaiuwYYZwY30402St93vnwM4dmEuCR+Cvbj3RJhD4b5bsDi9H1mWAjkPhxdctZcO7gWip
zhWDrUjbrdEWX9OYPDcsaMDXEKP2BUFz8uWh/m5OevF5bpKkM0gZPW//u6zJzh3YTlDPFUoaHqpS
V9/WOCfrC9JxiFcfWnV+9ut4R0UKWLQ9H96y/kJQ285IWlHupdN6hP3Z14ihikonliLVeVcqkyZa
n4+lcVcG2VJ+aQahCv+JtL720WJY7AIXV1Pi9ev2GuMD0X9DQGGk5P6mMcfIYzQ/D4pD7GcNYIRk
wl18f7qIbeWCqlDE/XCj3ffBQYLkY3A6+/eUzNG7h1J/ue5501dfdU3y0y0bxOPu0TfJ/WaPVfds
Du+KWMUins4usls0vh63VTa6kL0/DgGydD/P05TcO2MEv+Drtf0Z4DMNHy29uM2ZCah0C7eFSKGp
KFktcC6rnNlsw0qY+yYAjyq2JVz/Jly1a6bqceSoVtIeKIKdWPVLx1Fg/+S/PTVoEvs0FOOC/GJg
E37eAZBkTtbXUKZMGj3drePRrSmy2Jl0TCrpwO7NNc2AvWtlahkPeo9nhrFrQ91R6iyadwkUJt3F
yyq+d6KrlmmTTBdhPGY2B+51hMU3mMsd7htgHw3lbckrmGS7AMPM2qmPJfPLOA0ZMch8wjgZ7fn7
MI3n1ld99LIXc+IGbuYAi3+Jduu2FA+o5xZLVEf+g5olv6OvCG9+INcCCfWYuKN67cBoj9NOR8n1
aUwA5XBmNF12hGroTj5SlR0pJttNQ5IHmijuay7BNQw+nRGgKWPSdfpza6lxvtvWVrw689irbFXN
buWLQaULI+uhWfbBr58OGjisE2XnvVcMY1WNt5szNfWdH48rk6q3otHkq2H+HMS2Pw6EJhDxNXWS
dFXTyIalUw2K0TvZb/GDNN0njufoQmLo8jJ5NfIhM43j7y2Ium+4yPiVdhog8cUtkd9TgPrg2kH7
1OF8ft4GqefCwFSg8Fx296VjEIbzhu5+8VcuIThNIpCYjbZZZ2XnIn+2F7WetkF5yT0wpRPlS1yr
X7wNE1cpEADUuLPR6iCZQr/6eF0xS+wzcri9CuLvyiRuVTRCtSZDGKfGS1JP3ndvIW8twg5RBYsk
nXtE507NGMJHt+bPggXgwyjuiCunHaqTf0yt/eTsnPMZNIY733hiKY9zi2T9C5UUJgh37+NXh+bj
+WlEpKeBrCJnA2eJS/m0xDuHtIpXYuxWEwe/a9E20RmoA7ZMVkrcetGeYGogwb67cKlrpKdRZRdR
EM19gaYV8ZzCg3l3MFnuKO0IGLztncT5IbWSl3KQCJrcqeQvtYutZJCRtn8bRz2nrDdL9bX2lmuf
orrhfGdv55DlQ7IktaILp98OF8qbqUM1ZzXxOF5hB7UXX3rBgF/ghvJHppwhIBuqrGSE72VEWdaE
W//XdPHyse/WtNxakb3dtLpa/ZdYH/HuQyyL4589bth6/MGFCtjIEvuaUecHdwcHV47AvBlw5Y5T
cjqWgP0L7NbU/cmxjCOwMGzLc21Zwz8SP9iHd9uef0nRNfKEVAu9crOuQPtyGGXAfD7YH1SnqfoV
H872xoaCp87Ee5LvB/cmqgnPxl0zcw/vjOp/qDrcTG7JhYOMgmzkWbYXI3/uWTEfGzSXb4QKQLf5
Uz39jdCq6TRuk/Eu8iQt2nG5AOaooxV3QB88PyTeGpXFtRv8oji8ed9FLKJUQZjU6bwj88B7LY41
9btaoMO6kof3Md0zpnBKxVwZaQelOKZrpBybZ7kgKGon/UuTpPHqH30Fb4FO4m+04Ha+idbtwEdt
H+F8ilyE4llpG286e4xp5ZXXT0S2QmQUk1UzfZFgL/8KXsT6Vg/Y1gATXbfLrc3jgF0s6c9czIy0
930PpYGSf0JbgqIQAf3gshAUnYotVYxJZR5JTtrCPwffJDkrTIz23Rj5PS6pZnHXUy2SxSvCzdvb
SxcZf+L7CjgjuqPTOH7W2oictYb8+tQwSCo6T+BCAOlH+YvsLUxf/BSeyOFGr4Kj0U7+2CPKqxTl
eCceD1t1U2GFMdouJhLf58v1B87mYVrL5TRjllGX2AJ0h8o9UM3O2gFjVmhfVU6jiExQ3OxIfAXj
N8a9ihqxgkRvF2lLrR/baBsfokirKo9qXUX3obc7fzxDdjHM6rr5Z4Als5+VSLbxd6si5WZiRSN/
e1WLjTm1GGAgQHzxmodWhcuL0SKOL8rZmubhmBz5l+V4f+E8a8UZJ414sFS4jOfNVCK4QySevBJP
Jf4OetkJOUPl7CMLHmbqv+QgalZKIrzTPlq5mlFVDYKtBNlphtkAOxL0bQXIJFkTTySmUec3CY+r
GSFecFCqvWr/GWOVI06lq5t7YpgPXShG3fZRsWGchsUjdyuxppnTkgrEb0p8/OYW4eH6mfilePTZ
NEyOHFH/V4V29Dl62K4e42Sb5eWYbf0j6ozXftkgEMfbUa1bf4n1XmmeUVwk+RBNa8KI0Ebqpqki
7hYOP+fNOKTeZp3fccox7HPscgMu5IqyNSnSaJ3BP1vb4ls5XoXhBQBbfEtrtf6OyPjY6xbYRKSD
S//b6gcmxMihu+ACZxSKIqi7lvGpMXVBs+qV8oo9gUCJafZ+BlEY8slGpou33Wv9onUiKwC1P6I/
g6kh75wVpxDTy9QeuRlwmRZdJNATrsSweZfQQkFybpbD/YoWFFW5gzC7O9thVP4JNz7qvJQLiUfw
cU+4RpBaLQZZzDUNBy2P7odd3wRg36c23M2E4oFnqccQN8wfdbNaLjTPNYFw9oLNnCewz4lDoY9/
4yH2fiCvcP9wqq/hVUvVVifAxqn+6dT2MqLt547WP+p2kzA4qEzLounNvnH9BKK9OG7lMmeHO8sl
MvdB5hbw+Kecan85ezurFpxWJfuH2qVEBW9fKZdnuw5Gla/Tvt63azugN0UcyerkwQQ+YLyQNrJY
cUD+995Is6SvxWIulgO8nYKwOhd37EIbnZfB3YNpQzU5gUDDXdAMk/9E50Q9n0LrCsOoNRHPfKDh
Fzpjvp/0gCdjXtudGkiBpuXxp1caSI/lWDUyXyLtccVscle3TSSTvkhsFGotfju0+ISVx2fOOHu9
WDUCVsQRieJ0BCx/RaC+Mz8Hk1s9VPMy6MctOY4FH2R0oF6wsUNAXWg8L2rBan8G0y+jFz7UAH6L
dafMttL23koJsZuNjmDdjeo6KRHjDRzGSY1kcLcXbOcr8oH70rWC6DRgerhrWx76H5FNctKFPR2B
PjsWIrpwcqzys2vNAh46yO07QIhw3LB2zeZsQfN6t8jlGTTDofVOSN07HqRGtA+LdDbUqWjkX3FP
of7iOZXdC8Nn8hfJY4tvOKqWKcPS5bKxEhBav4ZTXf1GZxTtp5Eoz4BNgm4+HFt+5J6m/v9rJ0l5
Hu8dmPtfdxvnLUVP2zyAEc3ilqaHfiWPq1Xfxq1BuQGD0P1PhAbyAE0Dv7ZgcD9OdrCMx63kVa7y
zhfiWVR9g0Mj4lV+53Ye8AKgDKgeatTS8S3CcuHlS4sdFbEkNG5e7nq66zuvKTMQvPhjInSqPeMd
ZJJZ+rYZb6LZaetbxxWSdk2KITDoQDGRnkn1OdhsCe+dzZ2vxo9NtrxlrtsQaklcGjUIwWBrXYB2
x90TQl3S9kOz407Z3bF6ojpOcuuunSkgAfyy6JsNiHu0vPiNXnWJImXat/KBlwyJxXWZ+2lXvrNc
uiNmcimjmCMiDDAqhZh941w5iqs/8UYZ3i8mwnYQAQNw+Dpb9LC14fEp5gC9nAKUT7LeK2HdktZm
p3GbdX/u+f/wreBUELzAI5tI60aDyGzkA0Hh0byxFb2HL7AYHB+EQlbgeukyo7TKwsr12zNynDY+
uSLu/bOxIEvJ5Brmsx0L5LWT2j1x8cNS+KdV1N5VPxY0T1pvpUTj1obj09HPYvjB+yvDm9KxNnOD
kQK4uPOXpzrCSZvJsV4RjPIlMosTX+Xao7M8kBBk4ttknIfHasfQfpPspI4gf2kPdgixx6hfyub7
wOk630Bvsj4BSSXCfu6tIB5TItZan6etObq813Ug8xka9Y/qofKLSFlyzqYIDIkR66h+KHwB5vek
PTgywcTWFiXikPA8rrBdl3GdIyZH6hG+Pa5IPB4R/Uy5HbrNcF4Xf92etSPbEHNft79HGzn+/C/C
Psaw4M13sTSVfbY1utd0OSroCSIfONiHCr8iONTEzdO3SGFS04YOH7Rs4D0A5zrkyrYV/kvqqJqz
yjW1yOJ5n5yiJ9L6xiQcnxlqS2JOg8MNZ+4vM6s3tVZHCE9Fu5JkaGK0nqtlf1NtGf+ooHgcRgck
/bntazq9HYRJ6J1lje15IL4ZV0cXqC0Nymj6DRUCbZ8MiccO69dIDflyBJgFc2F7QUzutIXrRQdQ
Tbj4AhYMU3FBfE4VnZwZ8P9mR0oDaDUgP2UEa20FGIi8Lp+iTVhZ0yrutpLkR//GHAjKL4Hp439w
DpixgIOaqvDMZLzikP3+xlsMnYgZc09jZ5fO2RvIoiVQYfVfJ/SH8l4m265vqylY33nBrw1961IV
fSLlP097+zdyXYGDbLJ2NGExw3O4oPjk0ojxP40NeLudSA3jjakuOVtGHXNmqrI8itnz2J943J8l
GqlvSPQkRwN49SKBTM+fx74eDR8uZBbeWDewlqzV9ARJNTEeGjQvN0zuW8xcPs9xKsuDU89LiHjI
sN4MsqDEI0D/MnEa5aYmFj5lqN0/1iTQP73JUV+mj/ZLR0yRuJ3Aqe8iktKuJtYN801HkQo63oj8
fzCtsrmf0MB9uvUcD4yW0hmRYXNw88hHkynItCpBNKlbiS7xZsVtvns11qBkI3mjjhE7nEeEfkQ6
WFOMIiGuhmeKwqYv4m7rF7G31pezDBA7fcRtck82VucVAJVrkCF8j++jxmAkoXHHRwhlU+rntREC
ib50t8uVBIXaQ3QPro7C7kH5ZvxjU3+8FYvxCSIgUAHPeBTLKjwb+jsSEEEkRy96DxMWPO6elGUp
eVdo8QS+mXIJiRkqg9cANXMDReOa16g/po/Qb6md8hxZ/9aceqbowJ//TBaKrxSRcWXOpNLbv3kk
SA5lTbHZi6LNPBEw4V8T847Ap0dkbttCJYtSz/S8zIiqvcP5G07HwDYCDzfkMiJNO6+OaPwpSP/x
imlcqmdBhNQ/LvMozK2l210WacdDWTt03Z8Bps4gQZ8i9ppj81HZeS2U1rxK5ESHxzB/jHhW0cbG
bXCJXJazrEZ3D3jkksGchjP5FJnr1DAavqkSMioEcUYagmY5t5VcS675LfykiX3D3+L1wVMVVexC
TpN4n2sZue55kZH50Yiu6u5ChCvfYbSKT2WNvMs979b/IdJjyUm866OMaKT6PZKyWS+TOPBrRFWU
XKzEc7dH/GH0fK2JWdBTusLbb+MQ1SnD4woaIls6TNNWm/Br3wwygf+Rdl47ciNBm32hnwCZzKS5
LdvsVrfayN8QMiN67/n0e6gFdtVsograxVzMAMIoi2SayIgvzjd2buufE8rSdwZNe9GpxD1FJzRq
lrQxDZHyPGvz9K6r2qHzBC147sFKuLTScTi49h1V0iZjEVb8Cq0rSETTpxkn1EBhShyU0cblQx74
IC6YvfrHhN0iPyPZwutJM5OpeU6sLn5Mmmn+adDt4I0GXZVLnRxD+rYvqgDX+EnNNCc5JKxd33LF
XpZEAV5uVVJHiqLBnJNRmARnBZuBorySRXAYJfHlmYx8aHwbm3H4UMhea040NVr3cxtk9dkCCfE1
6rhZkF4ts2cEnfmwGxQvjmkAqWDPiQltY/Ct+blIOzXtSCRMqHdrDQ5bYFioWTpt4srDbX8KbgJy
lEehj1T44ygzJIFLX/1qhcMloUVa0O7awRolt53Zf8q6zNROJg0EP/U0NS1PDsL8r5tLlZFasfRH
f04yJPeF031ZLKQRi9D4T6ggc1fdzggtsXqHGvI+h12FlJliUnc7lb2aTzSb548OCXBODQik3wca
6EmaO6r57lpZqHkd6bWXiv6EeEdLdPTQoiKOqQGV8tEgFc4sm0xqAWIqIv+e/sOIPs+kdt83RpqO
Z/oyMeEVS0UGBU31ohktiSk9F254VG1asXy0uu3eu0MwBsdpSLESayC/FzdsT0RcbmZg6Mt0TLEO
Gp0kZT7ZsESiHO1IGFAdYydqHfNcCqnQ7/zJEGVLZyi5DY6p/UR/950qxp4Zl6FiInAKqcTAcOmQ
BhrUrH4kdei+jzneoMNwkHyzaO+qb6PQD8RRG23yDyQkBvNowxiJDrTe2s/Cnw0k72YZZthV1PZj
G1bs8k1HkKdlFd2xIHHQ7ZG4oCC3o54QmIc58Uvya6K0Tzp1KTROeWiqfUfthfyjrhfPBGkEckOh
G7S6NWxT51mZ0/vUYA/d9RNltEHF0RJC1+Sb596KyYwVUbiPRnTAu97HTOnOLPW0WdpRCCV/cKex
bYggSrznPXOWKKXjGEY//fQk4XF99ouqAb4Qmujw54gd5AS1q61vdW4wz8FgJ7ThqzJCIkRDVb8r
YuTo96QdSIQFRSM/+U7iP7bB7N/rVGr8O1lYs72HuaENR9cdjGw3T4Y13ZWBhJ82tnr2G/fB8qsW
dv6nCfHo7CUQuX5T/IgwNMuRQOzIKvZQwauQ3Jjhu9k78NBsuqbswx/wjEL7DFQOs8RpSieL6w9Y
BE+zy+q9H1YGGXiLi9dR1ZT6+AxhTh+TsnzzxtYQ0dOPb82oGeuqpgZROMZB5lm1TzAbVDeUxShV
oI6J/YOcbQfxGkpnvDeStMuf6XnoHqe465/MrGjYphG0N6jxw/FzLZf7Cf0j/S0sBmRjTpLZwx17
nK+/MBtppLAmM++RrCllHAOfZAmNoOjXdlxMF/C+3g53vjOilVSagpZJ8S7bW05g6MEuwWLpv4oK
+yJZo9N4R9K+/9oZDgpw7in1c9iWSPah4dwVqKTU0Z8owcFtCuhH880g+hVUnTEekIyDflmYGWI3
I/nwT4q8SwswwHQ/K1+En0C1Fy/JGLFwIpm3N5NV6DplmFDe0aATiF3MpAH9T7wTH1ViQpWYIt09
F25svqMq2+a4cZPmfp93KZocEtXqQ+s6fbMrO7NmISD/8UknBJyYkvCxeZj9qHJ3AbAqtW+MfOni
DohrjlpgxF+sJq7mU0WhpXvkp47PNYcTYH6tcsmgWspsjzPtBugpObssXpeiwpnJufkE8onqT5o6
5c/G7e16ZwSWw1GRdnRuIOJAMyLrFiVgsJgj7GPTz6JzrY8ofYDiYN1BNshsHsTsRh9I9VvqgYmY
wgwVVucfjUpxppH8p3QedKitSVqqKjjqyQARhv+1r47gj+EWxPYMCo9+RiD/vFt6rkgfkXgF7WDH
h7of2vjUgLQNuWCF/YMQvb5ABJzwfp5NzXkJfDl9yJbFSHoi5pZbFq71QUcBAt5AlcldUDupCWHH
bb70FD3Hc0aP/UPGgYCdWo4tbEDZqeBo6IZvLWjo/yAmyHdSyyRoI9vxnX0gEVHf0smmQ3Aui9GD
TqRu6xrLxR2NLagiZiIr5iv3fPXNICH62UChSdiE5oiEJu2b9oslUrM89nVvQbrhQN43NBl5gCj6
6syfhcmuGUaab1JhlfrBpLMoOzmym76l9kBme+5DNzgIbsDZN5KyzpEW3yWlY9bEzVzvNPMGQWF3
25s9eSTNqRRxia3c71TPREoTvhEu5wN0aPol0sH8AIlNfxkbkf7UmCdfm2ws7kMZTEvbiM8Oqvwp
/0mjvr50KBuky1wgdv+FmYaZHfUXa9xNnF93LjN9uktllj5qSZyo/YwuON4pG6nBF8gYAd1u+BDT
nQaembz9zE2Rc4Zi86Edy+F5jOO5fS4o19E35dbtp4ycJNJQQPRfUFgMzhn5mFmhAsrZKTGFtNWu
qrh43gx6oTXfKIzr+V4MUVW+I69R3BbEV/O5RhYjjqEeaLQ0IOEC0pON4RNxiPhmBD7RZz4jG0Gz
3aKBm/W4asHp4Pywq6grFaSVzTI+z7M70VGWpwTPpaW7zLkwl4TJbIDjKeMKxy5QNEb5Hplr8kAz
TR2/G8pUIQXSM0RXSWDmqIVjGRwVueSSELJf6qAVFMYnKGi0risjcnIPlYxl7tFl+d8hcAXxY9mp
Oj5hhSHyYy3cAVGmI6oHDJyramdEOr+aRhshboWD/BuVtpOeUyNLw1sSpAVxG/ZEPaqsZtK/tE6p
/eI2nvN2h8J+mqxMIr2c4tragY3sopcK6dfJDMapO6Zi5MY/i75BAGv6xQlVXfxoQDoCFVUU5fwQ
VZWJ7SytNhjAob4Nsof/QRloaW3UDp7l9OEteM7Svu9F5Lu72Z5G4/A/wjdriSg282a/xynLyPIy
B7kj8/Q4QAUeT6jQ9YK/akaUUMTldFPWU24f044Ta+r4cDROJMMVuucGSNQiwAGvCd2VO8ry53+h
cSl+ThR6ys4DGK3vDVWY6ELQ7wrumdfg0AtocwUSBRJCjtUCRck/K5BovNBC6ejpvA5MwsEHenSM
LOE8TMBh9mSI7G+aP3OfcIkDqWmjPSuIxmkEjM0r9M0tUKRtYh1PWcjGlmmFBNWY0qTL9M5r7Lk9
dfAwwWRH/fkydHODgWnZwOEcYS6uDuYKR6kFpHEnriFe59cvfMDgs4nCfKktah75Ay5RVUpD9uVB
jc23DADfQM+MedDa0ySnBXLwSTp6Q98bj8gYnLMUhraXFGRORF2Qi9DXHLPGmg/lkFQ7zE3dfTkU
10x5t6YW2K7/80MWJulfUwvaUm3XFi+5zzLoe8isHMeI7mgX7a9YtG5+TuQaGEItYPc3hFdrtFJb
1p1nUT8+m46pHiywcVeY1Zuj2NLmbZkmwrbV5+zRp3QGClFP4M5Kdkqqm2Ko1fHy99ucNH+NsiJj
m21gocIaO6+kKdrDoSI4OlSHPkPiym/jGiElMV9/ZT1sfCosf3RMTA3dxld49WgYyLskGmXn2fAQ
j6qc2ocuGXzgbbT9XX6+jbeIFhRVjYVcCVr9CoDeAVtCDxJ3HkZ1gv7Z1nJOSCUpnv/rOILZoJu4
3xigaNebTZiznSNiYfbFjflQzAKp6DwGV+bEW64uoxBGmtKmR/INcRZYI7pwxczzwS2enKISH313
1MbbOYqFRx7QF1es2Zfv/3oTxY8KS0n2LhuA/HquC6xObHhEjUeI0H0KFdcMLU6T45hbAUjlhfWf
WAX0N1+IK+DbP0Ydq7FtTBNcC+Y4fqv28m3/XtFUXWgEi2av7TXL8BKEvqCXpOZyAS5zUXi9je7Q
qzvisRuqAlbFNcVQt11Hd8Ip0d2Ke5VPTzE1ergtKrWnbE9LhK9uctppERFkcECptDpucJvZiip8
ibx7l9KSnx2xg0Ihm8E8QSmYzvKDXc9meWX7fDs9oVxzMEgUMxLvmpX7oOGmRRRFYvJCJ7E+AIpC
xzCH+tPlyfl2vS2jLPOFHRpzpNV6qxMtkdQ0JkpVYAZCbWhpLgyFN5Rzc7481OYDuZbruBKEIlim
199Mp1V1dgKbofDLPiaSzOwiHbyyqrceCJMLHORMS1ok2l+PAkDKrWtXYjKImGg/NQr0wcyljp6F
a26DGwuAzKZObpVbj01V7vVQaJtz+had0Qu4IBW7NBvgQ3XDgjQCYCjCd2BWw++D2yG7Fak2hVc2
luXvXy0Ch+ENadOySl1gtYGRTY2zTlajR7pEI4WYUa8tBmR6ZBzuqkqPD5ZZXDMh33i/DhlAhVMZ
2wzOza8fuvTLKLbbevJiLcLSwxrSo113w9EEe/Pvn5KhFp8EiYMHRpKvhwqsGIh8wtyM5fhFirGj
u4tar2XK7MpIm2/yr5FWk6atNBAyXTZ5LUHoM9ot6yF3i4nWGNF7FZQTarKOdbq8HjYHdakmmhjp
6EQcrx+Pfjgu0A4NHQ3ijR+smOBnVnJ5cXJh3GdGJ75PVF5/XB506/NJzjzJS5WOvuaF07YWUNRJ
Bi+gx+W2yuix0iQdD6So6ysvdWsoxxISLZ5rCIiEr58P9jRX1KEcvUECBR9kRfNR1P/XjYN75STa
eJOIJ3RF2YOzAA+q1yNVkyzy3rAGL2769hGKqHmaMA/5SGm3euf4AfLFSP95+UVujolVED1nnIEo
M1+PGU1kFI2lPNojC86o+jbpXQpi/hCNgJNgBOjgfybU5PLm8sBvD3rTMDgP8KPVrcXg4/XAaOHy
BC5SxaGnQtqnKbaneGD8KrKu+M8EUhJc+Y5v920GlLrinMXow1qbZtUsvCEUTQXLXmu4M8KSy5Ko
ufINt0chpCV4Fuzdq9liNDl0x7GtvKwYkY+4yPaf3NgSVx7m7aTkYfCidThaxdvPZpA6lb3f1l49
wDNDvdPMZ4t84nAIoRf/vvypNgazltMbVy6QvspZfSqqW5NdRWHrAdzR7lrsB0/h6GcPk15eM1xa
pvjrs8AEwUk0ZBmLqcLamcsdlKKg4DdeWTZV+wteM7co0U3pA4BCVNM9xcf+liYf/xEHo5SbrsFR
f/lxNz4hECSWH2c7ZnDrawkEyNlPSKl6yg+7d3rbIXeh3+jT5VG2XirRisttDv8gtT71nGgusJcq
Oi/MRHjy5+w7nbvZ0ZaojS+PtLHSlrWN2bfN5VWsn4fiwhAao117Vjzr5250gpgcNjBoas59dwa5
2v675TR3Qox8da5AHH3rM6EsMFMwQRN4eq2Nj5wGUIWs2b0TNOaeLj/dnwByNWU4wDl3WNKLfnXZ
4f6Koen0C9HBAEWS9H5mt4thXU3FnPacHV0V8rZRdfEfrbHDd8wIxJF9UP8gwHxf2c82vicTRggs
SEzitvWJhLJ5FJVYdAtoej/ArqVM6USNdjNlyOsvP/PGF3VNgMNsZ7gicQy+fmTbzlKri6LOi1B3
3WlDqT76VZfR8NeQKAIDiUfM4V+HlAjI2TolAhWMhFZ7AEqdPE+juPGwmIDkoKwjtdfmoIM93+cD
HeuXh3u7BhkOE0bMVXTKiPYqkpkH0l1h69ReaISdB/CiOGs865VR3n4zRiHsXQzLdHJ1q/eYoiuW
/uDXXtS68wO4HeecBi7i6gX1cvmB1kPxpXTbIlfHyWPhmrU6F7RKQu7vNArodV/dNoXZoFS1i1Og
on8NWP4MxWI3HZiD7hvLRgowqMjqVPdwEslvCFq+0Dg4LF1ZwZX3t/5K65GWefrX0jMAOCRJW2BQ
EZbDaeh86yA18B2XX936TFhGoYVG55pucOta30/6eDI4KTrDM4hGIK4q65NpurZHzG4f+9aIj1Ah
3Xs8U5rjCOPwymLbeEicukzWtkGcwlXs9UMmWCXjXQQyUiC6uM01p7uJlmaDyw+5XtI8JOGQjeCF
RkeHRM7rUYB5WTJiZ/HyRNGbntGHGoHxxEcmQtWNHcw/Ovss4/3vGEUwJ2nDeT1eN2tEQ76mexQG
9X6fzUn8pa5teHSXn2tj3vPmiIMcVDL6m5OgR+0zabkl6F7Bw5Wu6XiGsdSSyKXHBr7BleE2PhbK
U14g6TCXdrDVYaCKCt04/QdcmxVNSFUcv+Pj2t7lhzKXt/P3mcPbY6Pn2iF0GyO89cYhWivmMosK
jxXfuJ+iIg9JcMii+VCVGhowB3e3iJxKEJ5y2Uy4X1RCcNzOUDLRr/ZirwWRAfDE6ezoFLh6fcPc
Npp97bgonKs5nHBBYFulLZ163lNR5612AKhjPc5odUjdpJopT9aQRO5XwMwTNJRS9Oiv6ScQFMUw
OrkdfT3p9hBk8nCPS4+OdhzF53Tl/N36wA5ObYZOzcMmYfF6Io2BgDsDtdQLdSf2ZvoNd7GWFiQT
aDa7/No31ghpU147Vu4bqaQ4BmQBT34GmxX2n20cbDza0YZDJ7vyv3Hqr7gtL2fM6iOblA5MFsqS
H1lfGJx66PJZZzhs+uAKzUH2G6NJ52OAU8Ue+K14D9sD5+cMv5LLD/on+HsztOKqwo2FNOj6tM3S
IG6qCrkVud1A3ZW5jL6gh3Cfe81Ri9eqA9Mu7IL3c6dVX0TWVSd0/daHyi/E5wESwvuelOHx8q/a
+NJ/8r8o1Hkpb9L12WgYQZRIbFBp0L4J6ra5hftRfERBF195AdtDUdqi+moteb3Xk8qVMygDzeJL
tzrMyKJGraOi/L7QEJj8PzzVkqUXJIHY31cHc9aLCl91TktAJvQuAcluD6kWhs90nLePl8famMDm
cn+ySHFLjKZXj1VNhCBx48we+oA5+RQQ230cERPcdylQoJ9CTNqVw2tzRDoZl8yTyb9WI4ZaFgVG
ks+eMZQ2PfYgJVG94fTSBeRh0+CaM/U6ncDGyDlpKqoERG1v7m9Nr5V2lbSTl4SBOIyCrse+REmF
PCNDKRr81F3T+sfI+8+YzEk2YiIeyo+ryRKi48wCxQac28Uz4hD6OZEAn4shjf4/h1qOn78Cnrag
fh30zuTNwomjY475wFOWoA3aaakupitTc/NlKqxlbcvE03AdE4AKtpwQGYjnNoNxNwD4P3cyTX8v
4vmbYC7LT3BxyytzdGvpCbq4JDVsykrro20R5ZVDR7ZS0XT0MAIYPLdlHYFDoof78nLY2mBJ2zsM
Jh3LXq/yuKnp887dkTZ9QZEiKKob2hQN2iUTyF8D0Q+2WLiUIsC9kqW5NvKybP7+jsBPY23KeUiU
ifsqs1E/uRNQ0TF3b+RodL/6sEFTUFtFfmVoY2vspYbLYsPa1lkfK5UqewrwCV+1r+uCk7z1exSN
U9QfwATHzh6rkXA85FyLhr2FxNib6GuNQfD77i0cLcfY6TQAhHsnlwGIa7qjoatNo+/salU1mBXN
YqAveoD7c7z8wbbmBlkggh/qEvJNJJ6FmW9M4M68KnXS0+Bq9gF0QEr0qDtX5v7WxkVAoQviOPat
9X1J70E8y2Gevb6uplNQhM0NdjnFQQ+m+V0YFtP58qNtrTVQgZQBCfIVqd7XMwI5sBkEwF+93vVd
cZKd2d2jbfGDx94shONl/kKVMJKmfb488J960fqsRzFC+wFHPZHyamQr4JzTAVx4hTaKErZEJL/X
Li4wXmtXTn2W6CCcE05dSXQc6iSEblDR/oLOclRfBrAJ+Xu6ThIBWj6inckv5OAcyikCFe+AF0hO
Db3f+k1R9fHHDBLawsrxy44GjrAObtHgzx/jqtfRKE3KQkKKek1+awPasff0JLU/53ae4UU4SIQO
dM9UH6YhtlE0O9WIKr+DeHcHNcfEN+jyi9mYAWRrYYS5nCZE2attfYzzxqJndySU7xaMWWmk2l2c
hMM35LZxemq6LqpO/z6mYZMiI89Pyn8dd5V4SoR9q5GBL+itP1RlPjHt2BmOCF59g2bVnqTH/8uY
VKClck1SuqsApA7IDo81Y07S9vkIBoLmlr3hpLRxfOl198qEW86o1XxDcMFRqZuk36lrvJ7pAArN
3gdC7wUZ3g07v8XGZq8Ad18TzmwsKUluWnFFsizigtUHdCHE0niWjZ6E9hBCmNANDbZPhlsprNYE
zH84z+/iZoq/X36jG9uUlCCWiZ/5F0Xh1084D3Fj6YrangAzjj2EFU3uEcsesz/2Qokr5cutecoc
NZQ0wN2Qj3s9msxGmLU0UnlVO3ewjVpAoDLSxHiw2xleiQXA/Mo+vHGEUMJQTFEuryR5VlPGKcKg
NcNqRpEEVfO+TZb2YCtMLCSP2XdL0+7t3DbHfe60/pUze5kd69lDuXQJ/w2FJ/BqaGhoud5wPfXY
U6obNv/0mLUI9GpHxh6OsvLGwrbqkNexNu/KvqqvvO2tb2u5XK4xKjDJ3a1mLyngjODcYFdo8ycH
KyEPw4MfMy4s58uTyNgayYYhvuR+XOKv5c//ihESA6pWHlR8V8Ik8T6MFUlVGg+0/AClh4rIzp2z
8t60O3qD8XzJv1VNld8g0nI+6VluokKks/EHq6CybiN0K60HWpk80uXfubGcOa5wDZGCKIr02Ouf
iUaltd1snD0Z0rspuhYSeEMX8pVRlsW6+u70y9BdT16RLPc6atGEgYMgWEjP4NRPz36fdeUdsuvg
tsMfiEblfqhN+mqM+M7GiBPaU5DPX8njFriTjgmtLQjo87NuR4j+bRqKfzU6ym5IysLE5GQWdruH
KAbND14PLSZcMbH68rOJdo/YdWP7h6U1QG1BQuvijvthOt04TYXpsiXtZABkmtlQgst24iNFSQmA
v2WzftdPU/xjlGH5JKMg+C1KK2sP/mAEdO/6GLDtMSvFqAZSfn1rQqULDplmTTkOOYO4NfUmy79e
fpNv5IRcVyyy98ZyE6QWub4EpgBjgSUEimt0F4mfRAXl8F8H7Ocz/dVh86jLRnLnjXpruKu6EWJo
zocJ9yTSpt82IvHsygG0MdHJ6LOUyM8RlK6rCY4B4DKtDOmZBar3XaCMj9zy5SPeg+PL5Yff2Cu5
E1LvcriP8ujLxvbXmtLdOh+KUuGtqbG3gHJrK1A6sY3HcNDSN/pMmSH89wsNaRRykMhoGHK9WQZz
JCLQ/yY0iMyybggb3Og0CDxovkzSsK9V25b1tlooDqogBUBvuemvQ4iwmSguzobpZSY93CZdC+fa
wgIA8nr2Gfn2cMr08unya904D5hPJI8tSS3DWIuFuDrafZuHkqq2jf4U0JHAWtzJhse6comeq540
VTAnd7RAB9cEzxsbEIb0iB2R7rAlu6tvOmQzPff4LaJKhdBNqxP4LJDq/77NcZCjDKRSSiPJWik3
RHinJFNueUmnBrwpbWy2Q+Oa3/3GUnAWRdAi2aSEv86Kx61yfUlA5o3g7w8uLC+s1lrtaBZUDi9/
szd1S/YB7oAKVJXrGry95b3+tRbQ4dO5i0WzV/c23eVWpt5Jp42OkabmG3uyJzLFWftFdr15CDUn
Psz4nlx5qxvrcVGc8OVI3PJLVr/BogcBplRse4q2o89prFqg5oZ/KpxBfcYnPLhWGN56akTFcsnr
CcSxzvKL/npqp0mtkmYfa4l2cwztFe0yc06LpqvKA7UkfPsm7HGSYYTCGkQD5oyzfWXD23xqhyif
EJEfs14uyaRPY5jqNmhOV54SunL3uOXAq0JScChMO7525d9YIq5O0lqw5y/67ZUGksb31Ir9zvbo
eYodACFuAqlW5ofWwdrELuVie+1EzwgfAEc5eoOtPfn+ScX1rifle4A/75wjGDSfLk/CrR9G3lPi
IyWgxOir4MEoQNAPuqZYu458tglxd6rrgyvPv7El8qb/7yirHUIBSMIMPcLuIgH1yrH3DV968Xkc
5PceAPBtM7TmlTD1T6FntQ1z0FCxprJLI427mtmg6QnZHU7Zss46bVfaWlefinwssUPBEXjXYuNC
n04KNOB9Ds+CXqUSwNC9iGEKv0v0tv8KrHW6weXG779GqSbxexA5AJ4JUgqQEJRaIBZp1w329TAk
z7414GaUiN7akx9duuW1dPxEDUfDATEIGoU7n2rsQ4Ri5RwmLQw2E+tfOg7B+GMZU8eGf8CZRPnP
jj+iSyrMJa8YIMUPDs0A2wHIrpLXSribC9Ik1Uc/Kg0OuhSvF6QNHAuOdGORCism9xTHBG/nurL1
8MZI8HzdNbV0tZ0xRfaNYXUTAAaB+pWGrNC3zpen48b2u5R2mI20kCDGXq0TN+qMxfXF8mYqDcfY
CrBHiwXmXm6mX9kDNo5MhiIzvkjNl4rh68dOVEKbkSM4tYIo/JXQ4wS3uMSfMKinexrfxpsODsEt
JX11LZTmb17PzEXVQPqMTYHi62rkDPRnPM2W18zA33Il+r0co2u1sq1XSQ2UWyJRFrZfq/kPfnFK
IsdW3jCPmCUGRsbOFpufAdV+/PePxs5GS4ODXIoI8vXz4JaBR4yZcTK7+D0nSVR8R3Jr3kctcorL
Q21tJOSKMZReglUKga+H0nIIg2XJ/MhG27wNlFZ9sLJMvIu4dL8TI7h126qvxFZbL9LldkV+hsXB
Fvh6zCAGuhbjRurZZtDZR40gLNtHqi+P8FXiK5eD7cG4F6DGJmgVq8Uoa7fKsO9RXoSbOTtDsfDL
jfgGxJO8sgDeDsW1VSdgpCGP8NhcTcMpilQiezZlV6TzXVVP4Kp9Nb+Uc3gtl7u8otczfrkhm5hS
kNAl1FgNBe8hYVMVylP02dMdzSGfAT08XZ4c1tslbSzbGBrdRXj2Jnnn9qEfii42vSFQlXseqVqI
J9UVQ3iH8XOeYsvndnfLvPqVY1MBvZhjFVhYk3zAwlD/4Ep0hfs6iyuwVUYsKJuDa7PBvuKlhtdC
0xr1IfZb59NoW/SeG6HIf8/0Nrz0Jfr8k19Ykgzl6Ps/rZRexp2mwuAjnWJF9s6Bhubs4o7c444m
C83YO71v/Uy7RJnnCEjgT1vBWoCSran/cOo1f9YY973HV9X50ULXLfZcYfuJvnRRYnxY2c05dMvO
/kCvGSmuZJ6r/rkZ0zi/S3BoeJpzNSQnvy/nXzgo1tmNXwDvP0wDkiBwmpX4MNAdjwapQuW7R9mV
Gydycji/yDQfzF0AJuBnmvhhfyymuIUUQsB8n5SahYleVrX6LT6MMAENPdN3nb3g1FPL7Kwrx/jG
ZZnCO0e4vVwYyXCsFkTU6jquCYnpEQXj0Ajmyg1+6FXIaYhBtSHv+9Ic0FEkMYaWoeWm8DiFPTxy
ZBmfZ6d06ysR05+QeDWZEc5wjTSYzIa9vk72bT9Ai9QpTGThi4MbM5iPGCAZPOuxvncmuz3i7wz6
IqZ0VWjSPYQyjEEOmSY1Jg14EFnlD5envrG8hvWPIlFOZxZ3CQqwqz14zgqwkmkhPJlOXQI2xNHy
d1EOj4PZ5gaf7RkNy82YRxBZGsDn8T5z9Vm7pTenTW+zMhvjk4wyPCqv/LBlR17/MIrKBPqIvElV
rn4Y5S90plMBriosih4qmV/Gx3QaKvd+cvXu+6y5ybTrm8Qp9uAcdfwAKGThtSLxEfsksnbUbzRY
T+bBxCm3BAvRtt8pz0/vy8jof13+tRv7lEDX4yyqaqKP9W1IYe6JJWptUizP9JcEx9JxP5mAHK+8
FfftSyEBj7IY6S+jWatjrO9oxHJC3fT0IXe/pn2AgQMizvcmoSpsG+xqMhDPAwCisUmBHlVYKRhX
hAFvj1JOF1T/wEdIH6IV5Df+dQ/T6P0GE1SxJ/MfL3xSB1psJsCNQIwPQNtO7k2KLPLKVWDrFXMQ
UNVBHG+gf349bFRCcWrameTX3AsseLP4louDuLJIN842IU3kABhsmdSxVy/YT+nkpydFelQBsImH
muL+7NwyeJIopOPTP88aLhqEkiSk6T1bb1FE9f2YA8X2ijJT3oQhyNPcxsGVvPfGi+PyaJPjpfaK
2GH1SNXg5DEEXdMjrAxufR3EDc1c1cPlZ1n+ltVyRbmBWk+4pHq5Ebz+PPnc2r45VIOXR77v/nYH
YSUH+gok9MuGBXifU7O+MubGTJT0MtBoTHDwth6ez9bo2AXtX0ZlNt8GfVGngBvZ2WB2DiXswHdT
gZPf5Qc1lydZPSlGBYrkB/0nJOyWNfrX/G9MbKuj0ey9PsHS5D4TFVo50PzUTpAz1Y+8HpyssBpt
F4BsQI0b4pc6BqoJywUST2/OUIY4h0RZFhuHAKJi8H6ku/jjEM3UuRahxr2dVjm+BUlYGh/CgJBn
hxh/8VxO2HC/m5irJF9LjqrvWhsaxU3ChtEg5BKRfRrSBFBsRnQdPKdOn1m7sLjenLn17plT6DJJ
/+h8+ddvwQ5d05ZV23pxbE4vPoYuGIUAFkTO0orTSP4aaxSjGp4vv/2NabaU5lDrU5+j73ZZv3+9
/DCvALhJ9OsGTVSPaQD9HC6Qvafl1Xlis2qvbLjLrrL+2OQoqUVywV2aRF+PRwqsI4BGSI6tqnoa
cqP5Cbgr3ENNADxat/NPhDbVHvpTfmWebSxb7pbsQYqrA296Nc1UKZrSr6mBdrIBgwZk7KwCNZ4v
v09j44UyAqto2R1ghq0i7Gp24qEqLXrUog5kSat8vbmxYkN4VjlYARO2SOYdZkWadkjBEM13qmFO
vHSYkCY7HJX99lcdYBBwYqPrgZuJWqD7KbTho8COWl75vRvTjt2SutrSu/S2oQh7EbyL65giHrgH
ysNW+TilKfD9vjWTbhfVfuoVY5u6h8vvaWtctmj0BEiehViLSsrYBBwD5N/TCru8Sbs2epJ1gSdw
nxjvOSYbgKx19OnyoBvf5k9unMzf0h65ru/3/QhRfekfNJ25hJCo4+7k9M5x7IpPPh5T3uXhNmYc
Pn8UZzlfdarSqyVd54kue6wrvabpQH/YvYsNgyzTa/KMrdCcGuwSbdJk4LJRvF5Us6ooB2Ji6Sm0
0PNhCMzoe06GaUH75hO2yGEtPQN+b49UI4ledHjr4tzLSmF8LuT0/fJzb3xbm5DG5DMRvCE+fP1z
Rj/X4MnqjRdhsYmddxrZTyXz+Nx2orhLwIyJo5GGxb8nWpZIkWVhLt/2Tb1nThI9oiRBR2EPCNz3
cU9Mk6C56QkLjpcfcSNuBL1M/oO7LYmW9dVjcifuqlHZeMUcGnsVWMauqnV3r8dRexrN0j8bvt6e
ItbSKcRM78Pl4TdShQaTimoSeyk5irWgI57RtkeibD3QGbN/EHYHkijHpuAxAlZNl7oNCAulErP9
aEapJMsaG8FnPYT8e2VH34jwbGJIIlj6BVEjrPbVkVs2qEc6d8akmw4WGh1rJ7Wxqw9NX9TXauwb
S5gdnA4G1hVStPUxyX0X6Vbb0Ns1FCj22rC74ZrV7Vw8dA4g8vMr196tp7PZIElm8LWJlF/P5RBn
ttJ049YD1EzTdlWbeAmN+RR8xZOjEe8vf9eN05GiLNczDiqm1no0CvolFMW6pZusa/edZgDlV0bh
dbGhnewRQvBo2OqpggZ1ZT9Wggd5fTCTblnCZh5zqdGuPiPyltgvUhqI6PBLWKo9oTpGD10270hj
6JTAaB15mFNneHHjECPFQjrTZ+Df2nBAw+eTZXcc3zoG8+w4kKBLHcsoxx8A6A1tg8nDXI3RbsJD
wThAgyrrYzOkwOuaALHM2UmKcaGozxBBA9M3fmcu3jMwHYPJ3tl+ab8YZaOluxmW2YPfGep3Yhta
eFIjVQPPJGfyoQh8SMB9nXcIPZruxR0AUJxcGjXAALZKM/l4E+aUvT24PdQ/K0HMixnZQdGVCF0n
9IffRQjgzqNpr7X3+L6o/FDDmvT3/4uz89iRG8nW8BMRoDdbMk1lllEZ+Q1RKrXovY+nvx+1uFAx
iSRqpjFooReKJBlx4pjfKGaEU5xrZIgue0EVmsbGNrv88BxlsJy0yxRqsiXCxYwniH5IsZ3Qzi71
l1mIwfmDvVYXHtFHB00SZjVck5h467ukbOoW9G39B5AX0baQlQuIXxWEWLpZEvexqbfxs2jA1qBS
3FT3AdnckZlR/AC4o/k0wSj9fn3XX55p8qV55EH+QVBbzuSihlmbSDSB5jJ3gmyhMypjJOcOiKgc
poG06Pp6l2eahIMkkFdNuYPazPsznSZWWOH2A89Ab/J9hIL53qjl/9q+G7zrK13ehO9Xmg/dP9n1
qKp5hGuFfGoxQt+3o9NhwNQjgs+deFBDLICMcaqO1xe9TDtYlFNsK+TztKIWGWgbT/DRQx5P9Wmi
DpFmn/sxqTeSG0bElxGDLPpvz5r57UXgz7NpaOmfzFPzOB++aj1ytz+dqki019KCVHEr66E6HGGb
YabeRjX64j4618jEp2gs7vVGdaoTqUpCSwrwWuyW5tSKHWa8Kpa/RSYMV1PasnJTjMFmAb2yjG9j
J6UpHphJ2aG/A7Z2R6DpqlNT6mn/SG4hVPT/7f53qfswY8OoatGeDn0hIf+vYI9ZJaPV76qwIbYq
jdKi/J36eAwHuNn1sGgmrXuUQossFFB3OH4GEiR9MaMYbcwgDbrg1uhtTOUwmQ/++KaVWDu9RK12
V3URk0fdDBtXDCgPegLz6/hI3798YKIdpfu5uySQbYnMTzqzkhDZkTZ/K0gSD7rhK0824PfHmh9/
qw4OzqVBGMi4VWIS1uyEoBWBHnccV3cQmg0az2i+f1VaxU68EA+ykcdr1YehVUT8vRHY07l0xls6
7T65ANdjVpc/7biz619tWtAURfLLCW8NlAOnByFL8dd2mkJ/V1XNUByQPHWOvZpr7RumONELwqFZ
cjRN1KFvbIy7ike54Mi85fQEap5XKgNsGc0GJFcr1Be0/NHyaoYuTvflWHbFY1xBTfPk0bCjV7Wh
PXpu7JqrReLFaJ6S1SqqhkbeOzcI//vRicOLeojAbgMWedkiPp/UynTGIta2vTyEgvcpbYFlgYvO
MZGw8fzwf5hlbJ7bVsXHi+Y47X2Ndu93yaibnpa4koyfU1Gqzs6G/aJ98qNYL/ewHrLEs9Bvtr8O
AQDCO1GBIvxqosFdvAZJIimuatXtjVajv0a7X7ZGV49RCb2TWj8Y3HHsyK4EI2v9thaRHt8EWVFT
TzUgyV1EgSUFJ+zJjPDcFlVzQDCRWy+1a2YAcmxo5be+iazhW2NIjeqmlaq+BpUWNrdFlOP9ETQh
gkYj8Ve+mXALHXETmdM5p9WKT4ZhEiYhX1ryAUsKGUFHE4HeMQPku+ND5PWupRMfIUBrKnq8b2t8
0kHjifQsF3gfe6I01J9Y6/mo6mKgB1o2bacnbLTw1rMDTKkcZJs1/miO90WWTBXSmnnYeQkAi1++
X5v0hpIsLm9z2xl/O40VcUcNJZ+dRtWIJXpoGdLJaqEquCkerREuo+Q4+xRfCNOlgsCOj6tZTb2m
t1sFQ21b+1Ub4CD2TH6Y8OMfiuZSFrZNtgvUWo52+ShF2Y2SdUoGXM1Hrj8qnfhrgXnxrYmfG0Nx
20+fZKM1jb0dg1U/w+vpp3PpKFFzsITln4jByfCJSiK6x2tELo7pYLa1h203B8sKJ4aLYzhlwZ2s
tIN2k6by8JKivPQG+R1XXT1FgNQThtmFu2HoA8xzSilG9dGsu8TzG0RCj/gNiPuptqtb3hovnQk2
o6yKEVTmTracK3sRO5g8AkYxu6+j3NbWb+geHRa0TYfdF/eCj1l1rXL3TkY+m+YBCYHGxZX1O8fd
Q3kbVbn/OkZt/qikqvLFgCYTHKMwjU7D2GTKbiqwNgO3WNX1kb9CO/U2lZdb1AYjG4SCtpLXlXkM
vcp5gjnX185F+9VOSiOK08g++W0UVGRzoX3QM1V/1RGQe0n0SftZGkZ6X5dafR9FgX1oAtUcXKs2
wp9Bn4/+HkdQNOqxGVA2atKVHAPJIAQGIP2rl6N+yYxUe+wkqOq+X3ls+/IwOs54m8v1dCv3ufHx
mx8BQA4e3W8w0ur8e/65+dsAQ7u25F3E1IVPNT4ao8stlt747OXQzSPT+TwVfvf1w3c/+FGFgtSg
l3gxlsdjCIncZLJODqIUO4rU/s5nbne4vspl9csrpHkH7p0+l7IcHXSAk1vHV6yTlGpO6lIU+thJ
x4P2kOMz/7WuwvxWN8r+Dk/B4VnUonq7/gNWMjgErkwaHircEG3ZgkfDL1bbmreLeUy7azRwiGUA
RHbEHevm+lJrG0cDg0hqPNe3S9CBDCVVHjuVZ6U55voYdlOScSkgM+88KFCgtgqxy6xqbsCbNA8R
ILjI3tS4abAt0KyTooavemBWZ5E65nPqC3njyVbyRIejyigXdArdqbkk+GeLMiJXE8IJ2LsgpDhK
B+XB6Ifp+fr7u0yBkYtgfoFXJ7QqlGHer+JPplr1ymifjEaSb+M4kPAZDS1eYlveMBEovEFl91xf
9HJ/QBefMfIzMWKmZrxf1BQYnyc9DT0V1yQEGTF1YIBsAErvlf3/shQzW3YIM7zlWcC0o/LloabN
NeFWjxak5oa6MR2z2A83jt3lB6PlBFSJmShn+wJ4i6lXFJLY2acqBGA/A9LvyXqrjR7E5YZnFUYB
yNMA1qPL8v7diRRwTTzo1olI7st7QJtB6mqBYWEHJWG4jpglat0ff4kOCHy6pXSjuUXerynHDacB
CzcETdU5p+IUKB4XseSZbTVs1NqX0QvYsom+KPJAyEYuR5JN04QtLjrGqZstC1zkYILwZsCgHejr
AJx5N46ajb84mR3uuqAAd0z8xnrjnP9tqCwaLn8RMtyX7FPGbe+fObOsAjEv2zwNlR1IHlZOxgNz
WkP3mE04nyEkxH+gBBq4M4IcL92ZtFF7TT3kJk4fQBVdxglWeUADViqOpt8Pyq4vgzg59HaHyQOG
zrW9CxyzrB+HrFU7CoopyF8CCQrH/SQE8izwC2fzLTqquB2gijN4wBPsUy/qiRFQnGhvgFk6dSN6
X+5j+hyobRFyHBgsS9hdVfRiQgfLOrVVHt+EuHneCjnvNl7w5WdGeQR6HX0VSIsX79dxor50JAJp
gf7zczfVyQ9sOYvS1dRW0bDTtMJznuGJ4Kp1VRzxiau+Xd/Vf+W83n9iDXwKwZwJOA2FJeRCbqK4
9lH1O2mDlas7cCdm/jIkZd3d2jktUg9otZN5KSXS5x470wbbKBl7aJj7UfsjRFN22LUSllQ3ENrw
C5PRb61uq3iwtP0kDZgUKfhJbtGiLz8P34TBM33IeQ68PB+psKSSTaPTtFDEPoqVDCcxDDSuv5yV
ED3vZkSf6Htx7Odf8c/tM+D46dSRY5zy2XG5TRgSuGXEDhdVqm7pFs1nafEhNDT6iJq0jWdawfvF
YvxX2kCGGCFRE3udM07fezFYMWYr4fSok6RWXhda8l2ktZuyFivvU+MJGczIdEt4pe8X1+Q+0BIT
nH1l0bYLJjPx2snYuhxWyMtgO5FMgy+L4APo9vfLoInSWHXV2SfUatt7+Hg83oRh+lOjSmjSUZdM
Eo01uVUrqnQOBeyXhKogySVtgOgvBwrm9qZ4hcQFsI3Oa8ApKWKlcBFYaDN8dESOfQg9/XRvJ3F9
Llug3R6mqdF9xSwdIHLS1T/MnowDb6nQ7vqdxe0v7yHjOW+20qK2hTeu9uBkVPmUf6pUeOj34MSt
iRylW0wjnA/HmlkKf25oAkCnJbaMsn3m8x9j+2R3TbrHvFq70YDhfPz+QvyRGQgXC91TdZHkFI7s
m8FIdRHBy/fG1kpwGsjxVaqmrdtrbTfBaEJUTP6r77FoXvZqyi2KqyX5YSPv6IEbu5BkfaO7t3Y6
/11l8UA09OJK1xNemxoJUDtldghGv/8cYyi0sdRKgkgWiqzGDMMm81h8IX+I0jIJQvvUycqA9fKE
wSSxG5dLekN3TsWwHqq8tZEhrmQ5MJg4jjPE3VaXJCZftNiPKTQv9RATGiMVw0Ee8IpkoDDua5yU
Hq+Hu7XPxljHwkaM/XUBC8zkeuz1YbBOCe/yQeCu7QE+szdSm7V3OY/giKykbuzj9zHASUEMRT2C
bHQgnR8FBt8Olp30VfA8O5fNIJ0wkOq3dMVXNgsUO32m2pGUXlwYNi2+tCaTOKUjVh9RKQUnTN7w
inNCeyPbXvlsRG8GcRS50M+W1QTRHZxeLjuoTYU5NWdiqG+SJo0PTHnSeyiV2QY4b2XSCkgOCWBw
+9wcDH3fv9IRc4cAH0L/RPc3uEdfy/oNUFL7Rn/K+TyCf9zlSUtAFImzS9TMfKriwh83Mv/LXAbw
D5LcKH2YgCaW9xfJbIEiXBGcC5PWOp7v8XAr4mlEpwSNgq8hCZWDZ1WYhJ6j5gFJupKX0UaQW3n3
s/oNPlJkb6hdLt6EFWZQqQFhn1pFFpPryFI2gQKVpj+58AmpoRkWG9F75d6mZaOi+wWgANmvxX7W
DQREw9GR8NAR0WkEv/FY4JXn9dFU30RhNbq5Ewq3p6I4fvi8wmufUZnQX7SLzz4EmVE6gualYbXW
42Dio+bkTrpxXv8Gt0ViglAbgklUq3OWuLi0Y4ikgXAqCceDUVZwWkeRqldw+3STAYyBC5xb/k+W
rOQxhheNqZUzRZ9kzEZfVUUY4nMWJrHvmiSHIVWTIcaHIsqKzAVijrRsqVSm4jlS3+LMEkiRcmhb
xfLxa4pl/IO6wKHRibm82PeQWe8auJXolXSpMkBwSvEHC83Jxkx9iobkrk+ZM7g9uHXjpgwC5TNM
Bme4UUBXM9sIeu25GRr/Gzo90XNb56m6S7DmbvaMUsL2OMGDfRLoX2GwNMwO4C21O0j1qdKxnU1m
h+E+0scXM4G/7yVI8I3YpnfKJxwnTOzKjCx97vMwM3e4puafe7I1HB7tkkyj9SUcq4wIWKlXj1kN
HLNqrWaX9U6ZeS02dKbbBgpucwbzoWeumR50P5IrnRt2Y8UspxjzJ6MIcWzCiwHzcDtPR/Uxj5Ec
AjKuYZgaJ/Z0zilG/2RGq/7pAgDe5cQ73g9Bl/1ElDJx3JF2duPJDK5/wTXWPtdZlP1ipOn/6Oqg
frNTvBfOcReLL3CrMMWzedQa6Y3OvoNKC5ErtqT0gF0YNZ9PfwhbTESlUqhtsa1/ySTLDDfu3pXI
PWffALAYPM808PfBbersRlO6ToJvHn2bRtVkOlAr9l7X82jjAlxbCh1pRDLIw8mSFhlFhcExP4NE
Rc7z8Qn5leIxx2XrHOHvunFJrNy1M6RRpfkDOeDirmXAF/uYyNmnlonJTYLJ58MUY5h1PUKshEN7
ZkMYM8qPSnbx7kyMpTCut+wTjiXSdz5gdRtGjhzBVNFsSqbCLvrd9SXXHgwcCsgfUFUyycvic8VN
EDPgo0CfkN2QrL6/T1W4q9dXWftS5H68N9qDc1fr/Sp2OChVBF78NDSK2CV9Nu70bngDTpZsbL/V
5yHCwlmfObnafO39UwPqppSaZsjzWNhR3+A/icFp6W/Nw9ef5/9X0RfPI0EEzdMcIBrNztRLUL84
MjiKvBYO7M31V7f2QNxXtP1nsRtkDt4/EP72doKZH30sBZf6hnbX70ay4l8fXoX7d7bDm8lpF/0T
/I/tVKpD5xQ0fbbXumI6KEWRf/wUwSGUuZTA1JFSLl5bjPxDhsmdgytAZCtUaIPv3OAqPbQbL23l
+1Ax0WSaJUtnOYr3L62VhZ9lTc3Mouy6z8kQAxRQNdTTmKJXwUYSs7aYzk4DXwWm64KPoPo97ZeW
wgYyhr+DZQ8Kt+lHF1exLU+4leTFAQqMPxojCotK9/1zBWZO5qIyi0lpf0ge/p7Mx/3EjjV3KqSy
BRDQ27/yEDc8hbr76fomWQlPKCTz6ShxSJ2WsSLUULDKBH13zKszV5okHEGHsNRh2ZbTZ3RNgo3P
uPa4oBGh4TIS4p/F3hcpvdYYcMYJQYjkDdwvhrd944sd4770QUrBYMLIkB+avkYf7/rDrn1VaBIM
SBGaouO/XBt1sqibqyvgveLcmr1BqmPU1j3wD13diI8rhxx6l4bXCRUBmlqLxRoCiC+swgKVF5j7
WnOyBztT041VLh8JVQqmJgww5h7p8nX2Woe5YtP4Jwe4ww3IhsbtmrD4NFqb/h8rnDUUjdEfM2Dp
ODTGF08EwFRhSh36p7yi0bOjSp/C3dw2imhjaPYXSop68DCONYdd02bN6BUZrueuXuo5tri6Tn64
t8bG3ILZXu6p+YfRJIaLAWdtKQIiozBkNnk05yciCA70PZNfCIzqBxyIlRKZvabVPXUK6shNC2xR
99e31eryM5CKyQTBdnmGRrvAcENW/FPUdUbmYZg99cgbgf50paApbvtB1r6Bi0yjfTugbPbhDEOX
SfNojKDZTbhaBJCixhQTrw0fYXBYP7rkOLtcLvt97jvacxYkW6O6lVqXC4W62kY9hnp3WW7VdVUx
WS38k6zhn97rLYxS1A7M49Thddoprbw3lBgXkNIeHvEvxl5SH8rn6y99beNTcIEgoWFqXcyfcFro
m8appVM4Dpo3OSPk2bTN92puGRtn7PIkzxcoLVNixkxlX7xgK2nMoBgK6aSOWFToMfW0pWba/7CL
mFGjk8bFM0uVv78HLNF2ZZ7b81uNp4OspNg4tnm8HxOkpDqsU3ZpMmi7yELE8fqrnP/m99Ul9zcu
EbOYJoipZZMr7CDm+UL3T+j+ml5lavp90FW5Z8tS/kliArF1u66oZeswv+ezypqX016c33SMvlrn
JICHzHVblqg/UQgLqmejF2Z2yLMu/2a1rfal6XM99Swc7S0v9+2owJ+6qP/0UPeetKKhu3P9ZaxF
OfCQgKpnXQuQ3PNp/yfbNBJbpHJdAslIjSQ79EOSvMhmrCLWijrft2GSlfIAfTz/KUtOoLtI4+dP
WmSp9W7orFh4lVQqycYWvOzsAEElHeHUGXOfafGjmmRWQ6kt6xRH8vPUZXcFMuTHyGmM8xQo6Z70
4Dce22IXpFX6/fobuewW8h74HzUMghEXfoBmroaamdEtDBTzvsuTXRLWHkCk9CEtQmBvqG3eXF9x
5WyDDsL3lmvTZhqivf8EQdAnklZVzsnxQwDgjtzvw1SRf5fK9HF0A51dkkquM1SNuUHeL9WVE3wv
JqenyMpUT5Pqbgflq934fKsPBNNknjSiu7VMPJJII0mlBXMCpoeZKYUfFQZUwxcxaBQbH397BjR3
/homhaTl7x8JDSpV90dK6MAEVAj2NN8hiWPg8+xv1YDztltEDsDYBCzuPQaYy7GJXMBat6XOOWWG
0UU3bQ+FzPVHrDFcTKfGwpPNCCS62tvBi4zl49ZhXYlcrE+aRU3Av5YAH3ofNikWcUS2JbGzIQbs
hdZWu8LqUw/S2pa+98pNABCcB7YY2EJnWcRo+KeqMs3FfNcYwz3FkI6qfrQ181x7KpotkLRIyLng
FvfN1EvMAShMTsHkmNHZCJTiJYs0wrBcWn63R2zo41h3orDNMBdJghVkxYClZKMGVHHWoP2nyk19
V2bCv6cTl25RO9fOAvqyKMLQeMHQZPEOJynrnIE9ehpLeUDeFb3jmp6kJyNuvNGdXVmK6SCq3Yz3
Z13QxVKyAAGjTaZ2Ci1Q9HsxMPmgZWZIf8qwSbL99XO3dnPQmoVmNQcu1DUWyyWVIgaBctEJZGf1
Z8g0xMDAHcuJG6fUyMdJFMX4rNWDQG0/qBGI6R3Y07skUWu6sA1s1v0ol3K6cb+v7FobYAwtKPYS
3ZpFjEMApUqyAAp/qkv1NyEH30Yjl56vP/3KIs5c1lG+IU51MSmTQ19T8Gs2T0qpBp5Cp/AkTaD7
r69yeTTmhhZoHHDs3M/L1LPxK6XTZ+BiZxflk2R2zoRnV2QCfhHxazQF+kYwvYxwLDhrqNJIMdC+
WJzFBKVLq1HQ24PH5z+1pp4dxsgpXwqgQa6Ywv47XKPcc2Kj2Wj6rz7qfOHTwwOavQzjjeK3Wiz3
FiD3cTqCGisZJmmmp0K4ZRKpfVwVAfV2gyEn9waD8IuokzgmE/4KWK7fj8di9JWbuh+sD1/tyP3M
zSgVQWJywMVe7FSENukRWSfIy/C8ZC24y2vxy1H74uPvD9VSGkXzrmfivrgGdavrE3UAkYlqtvqg
dg6w6LZBd7aWlIOQI2OjS3mZJjFphEiDbh4TYxR331+7tdXHoQnzCggB4uexGdX7EaUJr5f88SzF
+uQh3PNR13Id3NDMyja5jbiGlxM/gBmOKpqSmWrtmLuowB6EDVXuZwX4L9eP3uUBB7UIfGGesDnU
KYsuLGCfjvVH/2Y0o/Cpb4b6ZJfKsGWrdRmz52W4YlFc4yUuWcGT1qJxCbfvprB1qfQkRSl2UBLx
4JXVZGsEsLoYfS8gtPMJX2okI5GsExoz/2aSzfTYdCV+TGbl34RKtYX0/jv3fJcrIVvJWJ+chGa5
cUFfUzA7szOzDs/SZIPLDJHnsPZylyCDVE96+zZl5TDuCpTXTVeuU7SIOqPNX3PhxPk+sIwcBf9x
rL7lRpH9N+Q0nQ6d6KaCTkNa/ApZF65YNVS+pxudlXqxqMA7j5otWZ+0gG+mukGAX62bili3EDqK
utQr8gKF3UxFHW0nuiTwd1ym0zet8qv/himJwRMC7OpQkALQQWSf0DaeGa0esd7CLjGZ2Gx5Z7W9
Vw5+9cmQBC2uTAQhXpVCy76JfEAkS9R5/0fEQX0DrshQdmHuKDi1D10K4UMWyfMobGgwH9yw8wuf
TXSYzNJpXNZMMBCz3McB6eyPTbBj1JOfchWAw/VVLrYQIFtOIGeQiguw6CLMyKGEREE7SqcGTNgX
XS61XSqU7iH0udOvL3VxAv8u9VctgpUu4Mp2iAyEYYDOsOom2mt9rd6KPNsCEayuwj1AP2luCyxz
epF2nYm+B820IXWOqEhK+xz+2sazXNxuyLUgXzLrfEK0uOh6l8Kp4942/BPDRXXvW23qKZIaffed
Lj7r9RhteRusfCe63OjmzsA3LvTFxcMorDEFHsVnjL2RrG1k6+iDxXPDsN+qii4BnTwcVvNMKZhi
ztr376+CQpnUClimdBKhX32hstTa3dxMu1PaWPQuzY2+30Vplw5QHcXAUQnN9oxlYPAcq/H4rOaj
/DIaWhviSDdKnVsUamzvObj5L0bP9dboa+WTE5XQWZnjLZ9j8W4UYcZjC5XtZGV5/CTXXfQTcqW8
IRukrX0ClmDawRgUeM7ihlSCREor04FYZUsRQ/gwGBzuZI0SY6rhyt0k/WgLt/EjJFonXK+km4Ch
PR7hSmu/ZpGjhU9aHkg9iu+98R0nIBhTIVJR2k2SJ/XkMn9srf0gEzxvexR7Es8IjTp8UvwxMRCL
ycwYGVm1NY5SFEmNB+sgec1HvZ+8pjfAK6KMmRPhUBjU9obVVdUh1Ay/oNUtg7UAZyT+0AWu4L75
vrrlEL32FUg1Vf5PXYTS9PtdIxmxYuBeQB831kOCbTWdNb+CUHo9iqx9hRlWjXoQYucXUaRv1MHI
u9w/VbqUv3WGFt6XSjrqromA/YcxX5wEAGbz1YoWp7MsiZQekQ/a8/4pjfsE2qFQXUNNszuQdP3+
+nNdZOrzUlBh6FTRM7yYeiOk3vmaz3RiikbdG0x0H7IktfeTLPq7hsbWUcqx0qlG0/zv+soXzTlW
ngXoCC40cC/6w32IWKVkD86pcoAouuWUGDdRRlsA7cbKk2wkGVUzBV6XGWIPCr/YyDzXNg5oCQp3
RKEIOYuNMyhC5jptnJOR++F5CE3hoQaQHa4/5dr7BcEg07RFegCG3PvtiV6m6A1fck66VSNxhx9N
f0yNMP0xc/luJGl4rQer8QDlfbhjwPtl4jRfR0w5yA3frywVgLdw2vZPxiC0Y1lr8nEE5QS6uMw/
2jEgf+csczKYpdF7mV/1P83fRu9R+Jv3q2/XyV2uyvltXnXWoS77rcpy5auxVUGEzGLGl226aW7R
obkSnFEUb75WWjAzPrN+Q75v5atBq5rrEsbL1AqLd2cWsDlGHQE6rbeTP4HaD8e8h2G7L+vB+SmU
TCOuGXl4zJLS39gxa084E3X+wnXnSdH7l2klkm23TMHOZdEZR/j32rCTdRhXu+s7c36G95k1QGd6
ARTozKToVb9fx2lFkjM2CM4Cdt8enPmNyPq9E7XjDZ4mW77aK290pqpBE6XVwW5evNFJmyJdDYPo
HGpltU9TyzmU3WRiqmPGX7RKrU6qndXfWzhCG5vzosKceUgwVDh+hDmGfu+fc0wKBxHKOjqnJhi/
UemNY5umyWcYs9ptKuo/8OP9jYbL3wi9eLmAORHgwqSCwdQygk+ZCczQStMz1ITS39NblpAQsoug
ca3B7sZ92xRZfGijuNBu/FFp+nMGog3YWh8G31L8fEd3QiXuDSa/ari9HuXlnrY/ziGq0xlu2hRN
62o929RtdCk4KtJoam7t1IZNGDPkT2OoKem57s22PDdh7bduYbWYpkeoX/62swkugeREp77satUt
Cyd6AFsbfDfx3f3uB/LwJwpkbLqCCqyXG7aO+gbeIv2RY1YQ7E3EgMIHw8CPt00M/ZkBrXiw2LCQ
9YVsTh5ay9Xn6/t19Tty7qlvQaxe9HcrJ1e6IUWzgB45c69MKK3iZqozGG6TBaV5HCbM27wRTrC2
cSRXriqKahbGN5UexV92yD/xDb2WCCnzLDzHVpe2x7RPAnCMTaAbz0XS1Pds+OGXBF76E2lxp96h
7cpc6/rjX/ZJ2cd/99ScjxOcFvdVpGhpN2hRdJ7ipE2eUoNrGzwjE3uIJIQlt0NRVXgS7sm/YKiP
jyN+RfIOjm8Tekpl9S+i12JpoyK5HGvzs1A3BHeP9B8UmUW4MsfBD5qWUFnkTdPvWagpvb4qYbaM
DCEV18mUyDgqSl+2XjNVRuoajannrp3qykZVufadgBQjKKUxyblAqugdgAnaAcFZhYW3m8ec+7ic
/Ic0BWPlZyb+rFKe76IRwmHC0Pjt+ieaH3V56AEsMvdD7/GygPGnvhhqJwvOuV5Xri1Nxp1PUr1x
DlYyUQTGMTIBpcamXM7VJ5sKEKIVqwRUmsCe0ERhlcNQia3Qub7UPDxltAtae5G8UIY2lu8kXBGJ
6uzbbtSftFgZdmhYVBt56PpSNNt5LDi4y/q5DDqymDgIznE2tDhbyfouy4Vwu77bmgqvblnKWRy3
sMCcwUbvb4R6SMO8wP7wlOaJeYvuTL6XfM34rEl58zBGBQphcp56Mgqhh3ZUYHppfvr1+l5ZPc4g
/mcK5cwIXFa7Fc5iUaiQyHTKZP1gzBmRA1d1+amR0xglEyxjs+OY6CGY7oTwdo+fRiF2RaANPwpd
kRxXNXNty5B6Lciyg2djCpyWLuCpcpIJiygSnLnb+l9IsY9A2dNA/mL5bXOLpCaMWnXACO762/jb
n1wcHUSjqETIx/Ei17X3nwTPyZ4JohSdmbqgQV9hnPKrAJf+WoyT/CNXu+q5n6w0f1bjvkC5pJI7
2YXtF6Ovk9YUpU7bWs8o4MRfBDK6qZtZQnrFG7DPvVx0ymetdKbQjfKq6l1ZGyTdQ8VG6Xa2GU50
FaSyPvSFrsL5drhYq6FsYON1sfWCJ0JqnDW4f1hNhTW+taEIm5+ML/L0NsP08DeWvz2Vf2qVexzh
/kLVkbnxUAAKga1PafwcT1X1W4qjYvAKeAAA5NE7QRspC2Ntn+SF3xAZp+K1sZVCcRGwr9Bli7Xs
kdJQKr43tlHcAhBttJdAjMk+0xvR3FbNGL9VYWr8FwXh8Hvjg1yGsnffY3FEymCyp0Rjdw5G8qr2
kbWfaqvycj0RNx9eCdI9kHVYnAw4lzGmmyicBvKg86QDejN6fLvyobd2eTQaj9eXmn/0YpPNc43Z
K5PxkLUsU/KmQoBZaqNzXzjFbStQRjCLuthdX2UlkqH+SS3E3AsB6+WFaAGCxXJgjM+0xLtvup9E
D7njR4cc95yNNPNSmxSgJEkmyBbABPxpEaDpzqLnawTxeZCc6rUZZPFzgln4VUb75aUr2+HTUJfZ
q1L1UXkTyeGAz9KgdeV+0G3/5/XnXgkd3Lu8Wcp6pDWWk6PQAGHcV+QnYN/qB7sVaBBhzXJg4mvt
jSJWvztGam580pUixrZpxxA1QKheCHrUTirlVaGE5wqtrT1kBMgdCCA/BF3deniYBF/+h4ecB3G0
KVe4YghzdSLgKc9xFNFjmtXKXwIlt/hjGvk/mP6PwtXpQmkbEXJt79rIVzIDATRygbghFiLtxMz2
HFLuRq6W2wI76tB+vv58lxgzdhT1yoxLNzCfWd7DE77kraVO4bkOfSjKAAT7z7KeItrd+jqyZ2WQ
PkpwMN+q3B9PTV+mSK01uLPuh2yovLaVY+VQib7a+NBrp2rmJkJkYLNfzAkDFapE3YVk/6qSPAyS
NRwH33buEpFszdJWXvUsuEexSB4yd6fe30Vp2Jt5UVbhWQ17+adVq9qhFbAgr7/plePiIDALj4Fg
gWfY4uhiYl05wtGDc6Vy4Yya2EWd701yPHl+AuWqQ8Hi45EJOAfXLC0/WuzLUDuMOaqbLVamuZGm
O90M5KOpMJA3EXLZiOor5xJsLcLzeC6w4rK5gJhYLMnpEJ3LqZFu+9juHkQUS5OXkvW3h1wq1G7j
hKx0GCgKZ4HiGf3DUPn9ZytB9CqBwgmRtbS+r8i8XxrLnm6RFZXPYRR2t4bZ2BITvljq9tc/5sru
nA8N86z56FzM53tVmFYmm7QRSy076lb0o6+k4lGtqv+uL7S2N3GVgJsCeh0owGJvTgkoo34+ngVa
w5+AC73KwA02yqi1RUj6QSsj7kEXcfEmfVwRNUEj4qw0+OyMKIiG+1DT6y0a6NoR4DKYATCg0C42
iWQoeRS2PEzX9i8Vbegjs2vroLdpVENklEsvquFWb+yTtW9FrQpSjLnjJQ7bzFFiwamPSCLp/mNd
DplnK/jCmMW0ZeL8N1ouMo6Z/04rDxoWgXVRs8PY0JrALNMzJN7RP6hdU8WfkMnv/tS6gfIj9BEU
2sY20Hca/UbLZYbRPpaoTQCeFeGPOO5Rk7Qiv3xtgAq9yUHQveRpi+Zilhtl5Q5OaW0l45ef32Au
M2cTyBUDy1DfHySOkN5M2ZSeS83GiqjzlT1aw+VG42BtlXluJs8dssu5je10JLtWQIdsyKNdjC7K
fqqS8sMHk22s0bXhU0PkvggKXTiGbVshySjM9MCGT491rZSnpIZt8dGjybAGOsk8BGZoc1HQ1Xas
NsMQny0JLH2ZNuW+LrItAanLMwN3ig4Qx0Wh2b6cBmZT22VBG8dnuUX/1VXbSrQe+hjWJ79lMuuq
5ajU+x7IyRYU428N9n4zM5EiLZjnRJAkl7Ngk2IKZckoO4MP0uZEpFFtr1e7evw/zs6r2U5ja9e/
iCpyuAVmYgVl2/INZUne5AxN+PXfg87F0WJSk5IvdnmXpXJPmmb0CG/wa2xBYjdVFt0ZKbKiqrvQ
jzVNV5In+Z86V4cvJfKgwh/TAUolt6nJsEl0xfem6BVMpJoITcMYTED07FRJDPgVmPi/tCGndwb6
qaYHKUJ/pztx8rFRTPRSGtVpQVJUhTb5S6/k2P71vW2e0CrVgJTHkTpfeF/l7CX5gnK7EQo7h8Hc
6S0MbaXoPbtdpVnyrtATr6pl/Y9Fq6BLC8cg5KTVTAGo562NmJDBv358Vu5jEFtpkLfTO0PJcDtf
ABYPnlJTuR7LPr3k2Hyf1KrOvMrKnINgvndgVq49/F+wOncCOXU4x6OkTUkwIXDqglg1v+lZC87X
Eu0nOCk4tE3db2NxuQSZxxJj6cKhBL0JIWLoFa3JSJNBjijXbobwIlcOlnCTKvnAOZuDb+++8Qdc
hYLOpLgD03zX0enaHqWjMg0UuzJyP8li/XvamqGykgEzlGK5gc7W7JTjCcSL9V2NGmTKH7/T+/xj
Ndsg3cEwbU94K40zqQsF+UedlqEnwjn6TC86f+rmsXg2e7m56Wo7ICvD7z9Ye+88UW4y5mDb7xHl
LUCsWR1Zu8xzx1vxj6uGso4qbn7U8N2L26vTmUkdQid+u9WZ1FDiFJynEBHh02SX9bVyiv4gbt/n
j8hrk0yhekJHCGWnt3dQPmsL362ZBapUeFVeFJeQ/rsrN0i7ALs4yMWVnf3Dc2gtWnmkeymMKM0z
yajA0ETqoKIMMEfmNQX99tmOyy48rdFg8o2og3dsC7o5bttk0rMoQBW1SZJ7pYR14dUckQ3zQojq
T6kcHYml/ITVbeIvneV1ggUElItzsydTRMRD14y7LMIZ4LIAfwEJw0QAW6YeefBnBXVB+dQM9fAu
Cie998B5ieqUDHX+WcaC8X9YARfLkykn1c1Q5X6VtW51TIqT1DqZUOxSXxaJDQExl+vqltP/kgJ8
cnLh2fbqBxUixDKditDsMrCZqegOjvHO2QJohCKItZae6FO+fesmnYxkHngNCmogn/VCd1wNHekD
DUZrVXHabiTjVcw6YTqAmNxs5KIlNfc4QCPHbqc5SNCLV9zKZD4GNE8q2ycAnWhuD0ljKB+MutIl
T8sYX7idsVLZVGB5BWpe8xh6qSWXn8Jo0RH1gJE+udMg97R0O31A2FDYlatie1CcnQFwopdGZd56
0TTbL9QjQBhns5YXb5Cz5HvW6wOjyMX8VgyL9tGo5lFzFSByiSt3cZKeMnWyTT8aJKPzuxxK10kZ
GlP1R8F4ly6LNf1RtVqhe2Kco2tVGWPvFoki/93USfhvUYfmq2LOuDhYgGI/J2OufYNCj0RiXzq1
8xSWiDe7NY3P8Dxni/jaLnEhuQRxlBbySErHUzFAqH22IrqDbjWOUus7WCl/IcOSsvOC0dhtznL5
hx2W1uhKett/Kxox8/2C3YzQQkEV3aWzkSgvqd5MfygtzutnGwK8QV4wa0fl7k53jCoGiBZPQZP9
7padzRgnIrTAb203Ic1Mr9RP9TbyIrmY3q19wlenSysmZn35Ukj94PfMUDzLGtSDaPazst6eONBO
a0EFjusegB+pWpGNs31DtETTT04k4tpv0q5pXxdnaviy1DiJnjLHGdNL0ZMdoHAvZcm1S6fWcPve
GZ0LMK1wPmvaiAZ9YSGtkqGDbLgGrXn7mbHJPPwrK23Sewgl0fYuOC5f5MHochxglxjJ+KiF3zNJ
Qq4+1oMt6nPVZ+O3IrewB0D3XKlebHtxXsxlNnW/jc32fWpI6V92jcErZAw9K/hrU8cv74t59qTO
GlNXQk3ga1ItcnYuLLkHLj4nFCZLrBfjR0jlfDAzwuhlIOahCsYuGbAVJsBMfu7MyjtZW7CLsxzO
2UEw2Ul8KC5WaA+fOYnBesX8MrQVDeI5y1Q5N1XGJbdRi8Zxe2osf1Q4A1LWNX5Mpnuw6t6hY1kE
KuCWM2DajufCagXstpJ9i5EncFMT9MaYFZWf1APTrKHKPbvoQq/vSEdltR6fUN1qL1o3H0Fsd/IR
rmfKEX4LTN87HAka6ymjD34I1DJ/bLLlVVKn/sQsynjtB3lC1b6wzoZx1AjeuUzVVdsCMUh5VSHd
RHEL3ICj1ethl53yHHap7KWNo59XqcbL45xrp13JRcXMkE4Ir/quVTGVjFp1fABudjb1HxDWwfY3
tcFgu522MAM2i2z5kCYCyX2rkZlkQggbks/DKC1/ayriCQ3ijLCd3CgJ5fK3EWbg/sliVoYklfRd
s2bCcmVcpURsqc1PWVIsgTaNxcEqe+d8nZwR3yCJ3OG8+IOimCHZ422YSgy3AM5+njOnXW+PwQmm
IbNwZDbi5CgTVHay7pXZwKzdAP16h6ADmT9afRNLtyjMu+mktdEqmlg4BtgV/kgHod/X6EIbYv42
Gcn0L7Go/8i5YbhaZrOCaW+s9c7JVEKjuZJtZqofWrX4cwZoxjDPSqWzPbXM71Nq0o8HR2f316/V
LOk2kOrtnIZ28qioEfz0eiFSgSNlpm2keQdIQCn051nDxgLyZ3SuK0V+msJIbV3qYsODD6a/jnil
eJ0kpHeONknnxR7kT9HcjVewKNJfmt5NlziXjjR9dtJiBPO40aidgaFuq//BWazOiYEcE0fyW7oU
8WWs9eLfdJqyz0khKQebtPMpQ5BZlZjonty3G+OsgVPSsx70qfx7DsOk8SoxtO8jLv0j5sHuYjTE
LXywUWTYtqd7xPsxrjOl2zwNqU8LCpcWdJqvSLEZ58cvfyfRhKtOaFwRWvdSjhX6b4jE8FwMkidP
WdBvrmZDO6hK997WinHmRPM4vLe3NxBPSDoVl9QIOdCTulnyk06L6BKRCPlxpR5h7PY2kNuOLjiU
tJ1+KlSUFnuQ8DYV5uAbZFYnCR91FzWN32+iEtlXETCmMQpW3JvGph6G1pRH66Mlc/8MM1VGetnG
9CsXyUF8230qgLq071ae2B00oB8Zsw6ZdNNrkbwMkjPd6Fp2fxdKbLmPj8XRUpsXhtmMEk9RyueF
KMvZkm1aa3CJv0Rh8tvK9nTWuRZM/se0FGzD27NhgQEcofmGtxRLntgdZq31MHsZr5NFEHn8WDs3
BG0RlBDWgpr52RoJf8mEpLZXUzAl8M2zITp1+pK+xoVIfctY/m6G+F+9U8aDi3lnJ39d0t7kAGO5
GNlkLM5NMRPoYbjbTZ8qtFMFyWl3BCHYez7aBWBWfqKdtylXs0JsZPw+brVtlq8SDjVPWdPpT6XZ
oT47RiOX4GId9NX2nnC1x1i7LvTVtoBW/uXSd0No47EqZ4EZD/Req0U9R8ZYHRzLnTiCF+YqrMVw
C53bzbGc8W9Vup6UshJS7y/IMvqj1mOcpyeJR6lunh6fl731VlHWFcOGccB2Bgw7OBxEibpDNoj0
nPTj8mPsjK9636tBYgrnoB7f2UmqMzo9jEFJV7d880RJSilvV6xJHKNJbOBaUWC8c0Fa8shvZHcp
3tXP+/OeRztVCbxF2AYBwXd81kpjfqXrY74fbLhGjzdxB+BloIOGYBdKHIzUt/MAw8xxPTPDVX3U
Uc7TXEhePZW6P4HLuEiKNVOILBBrIai9tlrd/1GMWempSi09RREd78c/Z+/JGfua4BY4S3eTKK1h
/cpRIVehenqaIcBdyemkU0Sn9gCVsvM5oj/DyVmvPa4/9W24Ea0IR0vA7cMLbX6uuyq6Kokkn9sl
yk9tZ7yfpCo9AJ+sn8CmwAYVwD3EuJ7+6c+Wzy8hTu6KHGH7WbqlXRmdnLnMPjCLaA/0inc38ZdV
Nk9Wy0Vl4v8g3YSZJtTj2Fq6qdMkLrrQgJcev7G9ShJ8PtxX3tbq5r25IoYwX/Qe+7cbNA/rH0zR
jduIFIUvQhgCpKKO9r7Bse2pDyfnD6XJdMtLFg0oWRP+Nsud6gLCxTqtoMy4q6W1luI91UjN6lnO
g9608sCJnCNTid3tReJula+Bur+tWCU5taK0qKOg04wpsHNANLYR96+OU/yHYR17CiWANGnlS2/2
dgRRmDYNIFp7ioFgqk55zUXx6fEb3P0QVtU32g805rdXBEIETmuHQKNDXDjc2ZpxAzEznAZTZHBF
nnTekMUHVlx7e/gzcAPf4Xra6oQATlImC4HcQJ+jjt6gWmEOy25mIaThx4+3u9QqKkF84x/bYqQi
fObol6EfDQPPm+cMs41OLm4h8m0H+fr6OrafN6AORLohkNwDu5mgtZXcUKsh0JpfhsGWkVwZsjMi
qqlfDGP6lQLM+NJH039oSQNONEk+QbKsbI63wWycENBBLJooHtfOpUJyy7eSYT4YQOyFLwos2iWk
0+vs7O0qKPQro2HzqQM8RgukleRbpqrZwR2g7B1ICsdViQC3LVh/b5exBoVxq4NkmdQaS+QiUdWA
ou3FrLgmFlXtNbQW7V8GZAxS20WZar/tZtFeinwx1r7VJGqXSUDv+JZjAaddz0bsVvlS/JDLpe1O
tDfVo1HQ3jFbRZSpa+ikkMK+/dGqusQThmzSrRTyHCx2m393SlU7mdak/IcP1gK6zxQPUcI7NCE6
We0o1zkNjaqw/RVG5SamPFzqvhTnLJtLt6iq9IBrtvdSfjr7od1Gl97enDCQjU7cysDNpHAUaD8q
WGBiBHHKDOmDac/QFaBk/YdPdyXDm5SnNOm2nSlHhUej4lkeWEqkf8qqNvFQ4m6/z9by9XGQ2Ply
nZ9Nb1ahKt2e7CJdlLpLgblJJUpJjBP09klLIuUV7zsHe0kjKj6ZvV4vF6ClR4XPzmdFbUqApxNJ
p2cboawUfyscYKPAmADfukorg9lEAVc+2M7ddeiB0QlbcSbbzoVehWbcdAYs+TarR1cYo3UesW3/
9vt7uTpAgt2Tya+2exkXKEksuqCJiVJSwLAZUasZMCjz3jBAdr73nAiaIJYfR+X+3gPSWiSfdcC5
3bVmVIZdZhfSZm2HQnxkoNVAN2mPLuW9jId6GP1yBGgsvsFNGAzxRbHmBspqHK+SrEvSdLYPWWHV
2K3nhTbmWNbWqUidInShpowT3dt4ZFiyaIPlaW2p1QfJ7N6Tr0RaMAygNe+a2ZU9RUZawb4vdHl+
7eg+wAiYjrLz3SenwKNYWMGgPP/bIGfkCCTWkFVusCOU60RnOsAWrfIjE4qHlksqeNAiegV9M7lO
PIib3DuNP4x2c9Bt2f0l6+wd2wQghnc0u9EYJMFHa99yCSUTv4iBMMALN5LGL83ZMq9IEA2IOMoN
jtMqhcqpRqSlPWtADWw3k8wxPfhJOxeAA5oe6Mpai94pkhhAK9vZyMJbNif5uQWl86ylk3JewYP/
4W2DSVvVLgDw3+kCF0sVIi6WcM4tOT4ZfZOepKk5IiDt1NdIJ6KnTDqBsOH2RpvmMtS6Bl8KMwNB
FTd1dBWykgEBakO/XtLvj8PG3v6BfGPrVLr1dww9h2K6yqvVmdeE4i+3SEPUpcBBRmT5799lq1Xj
CjNaycXbzgH9iQZtqkhCxCwJL53WpZKrm239LLrF0MhEY0VzMyNe/nj8iDt3KGk2UZHUBKWlLc6y
Qky9xyCXUgkfhks7SG1gW3P0FKY21hdIEARTpx0lJtoOjsCBUEJgIORTbm1u7riG3o6RKPl9LZX6
KakRX/KSGC0W5h8l5RhEziEY8PTW3FSL2+9Da2PVZTWA5KBihlz0cqZLPiQUa772UDUyd4AFXXlN
287DyY7z8cO8OBLYkzYDKaokw5S6WHGk/9BenJisF0uRnHvkj/7CfTOLPPi+7Ve5h3nyvnOEwGUO
ENQ1rVvb8gQhLDpIKfeud0IWurOIWYJA2sQtS4rrpKlrWs5SXCEqP1nZczPXzrmxUjrPRdxVt9jJ
HOY/dXJ5/NL3QjMQeht+PuH5TmE1NyCRl0qDiLeqJqeh0fpLkYRHKIK9j9XR6IWArVqXWo/eL52F
qmC+Lo9cfVKT5ldDbmVwqpg+h7WBxUmlZQd9xZ/o6k2twyX7/xfcnKq2xjUR4gGqp1Zl0l/vCm8V
6H4XTQAE+X+Oq88YI+UA3lw1ROfLSpiUPN7a3YemBUiUot9I8fr2oXEWR0cFXhoho27eTZLTnpMl
Uj2p0Qw3cqqjSel9iIK/wzCBfNRGMvDnpPGXTZaaLhUxmjH4lwgMpIWO8g+shJMZ5kdF0H2oeLOU
unm0KgVg5KSrbLNtld+WYhk9BzUlj9md9toxp2aPiyOpoLXD/vad8lCrdDMju9XCYvNOGzJsppu8
0ylV2c/QAQ8JCOVkJ2Eu3Nzsqg9ZRPfPkToMqHLzt32PV8YwiFKFTxTy+LbwyzrDXiZ1iANNK+J3
8bSUz/bQ1MstBdwaHpzgvZfJd4L8Afqy91JYnehGVcLJPsiiKH/Vwq7HTSWc3udVnx7c13tLURWi
2PuTfLFtNU56NOtpmwNuNZ3a71MbkyGkCk5dhvr1409ibyn6X1iV2TDO7uhtclvWctTDjE3mRHqa
FSn/0Wmi961Zmz4/Xur+66MHRq+BFGwVvtv2jfKhkGauHSDW1J5Sx21haGN0zsIx82mSLKfHy+2k
fKy32q+tJmjkfuvv+eXra7t0TqIRzVykEu3Poi1Dd1pC0MhSoZzEMMwg0EztjCPD7GN0lT3X2Fh5
U6ZoB22Q+9uEVgvMAzohAMxxR3n7Q8x8jEUt+CHh2KfvncpwPM2kNkW2wPL0aTbcpJHAfpfCODD0
2OnWv116vWx+2QNEjnJDDHMWNIssdyB1uro3TrKRZS+LjUafW7dLIlxazxCIC6XVggFTgToY8lA+
d1zMPbvXaEeBY+c2wIoGzQvED/mE7yQNpoEhlqA+D9QS24iy7MxLLy3JORUT5V6R10+a6FK/F8Lm
pbXxJa1G+T8c/VV9EYc8aty7Gr7TFewqOCNB1huWF5at/FUZht4zcTc7eA97R59ez+qOTVv2DlIi
5KihhQSRKquXP5FSKGXPRo3Gl7ra+lTSSTgIILv7SwJDsorsNB6vm+tAi3W0KgwpDsJ0yM9qrNDh
SuZCcwclNP1KC/WT0RK3KlWJ3xkNPVssiNqD/sHeU5PJrJhe8ldq7LeHD516u+wi2HJKk9p/y21v
vhNzVp6R1eiedDK4I4Gx3QXZXww6wQfdUTksJU3D3CFuKjZHyyjk/OMspcWTNUrxhxxt6INUbe/S
pdBBbgGFByLoJsJU8ZBpNUa3QTGgVGGNIy6D5YRRXTmkM6WtCP021bWPjwPb7lOC7ljxnz/b/G+3
NY7I/FOB5lDriOnrVMe9W0px+joaIcPaKDnqUu/d8oxqfnJjoDZtb1m1aQu5L+04sBoT970RqRil
EF9nMzTQ5C8WjAPjzJuplt0yn388fti9k4yKE5LyMEuI59ueniEq2vQONpYhcyrcBSMFkUtFQW3o
IvXmci6wzQrUVrXOGAWML7TLtI+lWGLroFxfI+Um11Hox8KuQxQM8efNuzYbY4rzaYiCnHm2myOw
8KkeJfkgydhdhSoTGLfGR7NFb9nssJ3bzIrmpNF+0Jn70iBJ+OfBnu5cSNTpOGcx5qePuD23Gn2P
ZlgtcuRSWgyXNhFtxGRJ+pdBrvFxnukQBLIdW3/x5eYZ2FdEU91SgC518wHMryvF4dK6s8NhdLEN
HSJvMfEcxw2iMXp/KMXqLVllmXR0qa935fY1rK06guie8VdOnu0khUIpbuqN40ljvDynU9zZl2RI
dPmakuNUpJ5q/1dUyMLwLXuSn5Qwq/+J+iF8NqvcLnxygeq37QdW+3OyKATfAZbdtTFHeBh5aUiA
yqRoPE9Nr51jsPQ/1LySP0zlciSEt3dUyFxoKKKTsPK634YBjoolCUSeAxVeemCoIeJDAxza948P
yw4/Dm1+EihQSlSLd/Mw9H6kmC5YFBR5mtsuJLn4nzg09S/dojachCJEzRBqUvSPOljK9CLNWnFF
s6gV3gL7tXvV5iqzTmqx1iTQO6evsWWCEKhtVbKvlpHbLaJCYv4LlL/1rRVpL1+UiS/eN+20Qfhg
KYpPlR1iKOoy07H764iimHOqhgq/NwMaqu0umE+M53FCouE69/a8uLNeVU+g+5zIHYWSfSrnWjVf
5DgdatqwQ9ReVLASf1v8R7L/9TH8dKC1bWSdupoU6QRfpok+HezkztEl/1XxYgQ2dxfJLHXJqmXu
YejKsxaA3jZfx64rr49X2bmTmBsSMIlWNMe2cUo4SYUAAHOXOq3kp7YemyezTLogX7LiFfbhF6cK
lb8er7lTRFAWEUrAhTBO3E64e1F3alFx9NFZqL2p0ItbwwzYh0GSHASAncsP6ACkY2bpSAZvQxeX
fpo3C6Chuam+144teKfZ/AmzD+ddGDnlcJAk7qwHb4eewXoBMvReQ+kvCfQc2hGgkgKIQKjNEChX
yMC5ySUaVpGktZMH3VJOvzzez71FGUqsKRMF591sEJfevJkHEd76RFJOy6h+s+Klc825RpqxXo4s
IXZeH/wN9hLmKIF126VvrKSDoMR8YmirkXw7WqM3f9vQvSrR0oM3uBO3AHPSueWe/Jkbvt3RSNfq
SG5W/EfVoBAhY4oHZlA7uEh3thDJTnCwqIusYO5tAqxDwq5NxqutzBDl3Kh0Jz6ZoxMDgXbapTrV
bRWZ/uP3trORPxFC1Jq0a8FGvH00DGONDjVB6daMeoPm4SKdszplPEixe7CLO0sxVwEKsXIhGLBs
ni/v5jRGtAzASiOqs0X5+iJqLS68Jj8MXOrOK1vTXIqXVVzsrv8NBdSU1EXLAwvd5fIkQgU6prnI
hnANQ7Smm1BGfm8HK/k7KYqhcHVFTBk0rVz/N8vS5oWIWy++1sJcPtWZisbzFMX2WZ9t5Q+4PLbp
xU6tOhCvBjhC0th33xShyj80OzIxTKnS8ZONm9aRO/nec5FkqXT2aenctVr1aaBDMElZUCdOi9j9
XPshViIHEXlvlZ+9FboeWK9uPy+dm8iYImpwQ1/yaz0iceNo81EvbG8VUI2wwkhQST/We+HXQBUp
UWJrIg9AAvbPCbwsr6v6I3PFo1U24XBoWGZUuzxIDKAE2mTGZ9Vs5P9wuNdwtPIOSHG29wnwfJjs
kEuCupAlb9ToFzF/q8464NSDOLH+4Lf5JFgBggRiuP9P3OrttoEambpuSbNACaOk9agm2lNoFvZH
oZhF5GujYZ1R/r1qVhYfFOn3nzBZPm3Tn51L7FY2n7BDXmjKk54FS6mXGDslsqvpYg5iaZgPipe9
pwS1yADLWoG2W1xYjPhcSdWdB1oMye0Sd2k3nFtrsiMvLyHQf1ctgV6BXmhh0E8zBNzHgXF3febM
kJ7JJCGvvd3lpM1GJtHscl8b5ZO+jNEr/VPZtTsjvhbxlL5CY5PPMMq6g5V3NxlRKzD9FA13vO5e
tfoEnDgrL7KyeHjE298MGJ+Ra6v10bm9/zpQBeLzw2CGJe/yoHKs86FDyT9IIGPjMT/HzzDzhsvj
zbzP8GAMAEEibsHvv/MOSbVyZM5bQphGUq9EvW8yCh8dgq5yRdgQW5u4D19MGi9HQ6OdlupKVkAP
BPU6ksvtOWrlqBw6LSuCCgmKL2HVTi95npryqUAt7HvcG+JD35WWj8L+8JRpUpR5WZlXuWvauIr9
h1dL2w5WNRiaezJ9BKI6RVMjp7dZf27iwrrFRqz6sI7jz7+/44AlVpTomgduZZ9AGav9YMZFADI9
R1vYkT/MUNZdJ6+7z60zlGcLFOTB0Hmn84HADspP6yAAGcFtfOhEQ++2iIqgFFV9ns0IjQnFmN6P
dJr9wVJ/zM3gXLK2R5Qx78oTPY+jWfDegeZNc9Lom6x1y+a7lcYQvQIrC1oa5JehsTUvBdd7EO53
nxRUAlBSkCj3E2dJtyNFDo0smJw2/4DRqXBcWZ2c1M2VOl5R5uP8XPVRfLLNpKjcsjbHLwsOhkfg
5PuscQW0rjb2AK7tu2gRqiN0dWzuAjxVssWtNWv8VmfQPpHOnKJTqWT/5WNmekZQVoBC39GA2gEt
4YG8YKUQ455jc7k+jR1Dfy8bQ7NxhywRmdeqojUOPp+9d/vryuuf/5Iw0P7G16hL88CupOVVHxsz
wLy4Peh8765CtUuLgjkd6Oe3q0w0SKOiCXm1nWOUASTAEJ3TJBoc//E3uvvqAJ0g8gT4707UN5ZH
qg2HKy7U1eZsaD9QovqG0ZfqlQ7SzY8X2wnBRAPiID3YtTRU3z7V0MtTZGVaGmSjqqafmZNkf6o4
ZqjvMtMKLxghVDdZHqbr42V3nhFqHyMt4gK84G3Lp9dnnSm1geZ7N4CAFgvVgRemtMASNeue1HIQ
B92f+94v4qUIQ6Jgi3bgneA7sE5RJy29ZrMc6a67YzOqzbMt9RKoWLsSHxdZFdq5KZM8/l+HIlV/
Lsao1z///oMDll2FC2nv371cFJXUjKWTwAYQ/QKltfJrtRXA5KroObaGI1GonbkZzw2QHj1q+O53
XCFBQGQ0gvKMrQ2YZMVh7Ytk1p9be+kvrWViHRJnSC7NaufhldN6WOE+ZVKkfCWtEwevfe+0rfcu
6KoVvLW9dRFpH3Sdxk5QxRkdzXzQpeJsdM78R9PaiS8Gvbs5tRL9vvQgeGf4UuAXVqDVtvcRoeIW
ZgVTqygKC19fytxv7bNSAPdPxLPonfdaapUH195OwCBJxZBm7Q3cD6QBCoFgEA6jMjlEvqXurVdn
qY64YDtpIaugArhKKKyqeW8/4NhRC4dCCcFTQ0o8yBnteVHm0J8LPGsfn929pSDqradoxSZvW/ol
gJbKWhBxcpYR/lPTt7g+Zb0TouYscJB8vNpeiICiBMGGBv+KaH/7YI0Ey7iLpTQo5AmntgR0Sw+A
4OosybcFXNXvR13qM9pjgJHoDmxzlChdKj1p1TRQu6K5Mea2/XLUuhslYnZKQ6M7yH33NpMm3NqO
pmK/Q8SViIgMqsR6YuziIB7D5dSjquNXyAudHu/k7lIrMpOJ/Q7lJFemWUqQSQ+kgqSkXkr1lE2d
8mePD9PBLt6feQhl6tpbR+WTKLc5jV0XOU5aT1mAKj35JZXnSe2hQz5+oJ00i2V07GW4QXZ6RkDw
TQ6+yjIIDHvYzGaXtZw51U5kQ+vX7PfIhzUXC0lTV1Im3Tf1tj24Oe8vlPU3WDh+UdmjurfJKKe0
R0poJqM0jIEDQxS/TkKan1PetzfWzmS4xPPKxfULbZ05PeJCr//9t/U+66M1iDotJ/auPS73kYnC
oE0+onZt6ppm+5TZXXuKmO95A8gfV9TL/KG3suTgy9x9yXyYtNDwbuc8vv0ye6UbkFkv2P0i7k8L
sumXrtS13z61PxvjTEtXoAlsj7erACctkyZDyGqKpdCr+Fve2CqWH3WtdBDY9rZSQeKSeSiZ6x24
e+XRS05fs1TYV9fRsvpzb0y1a8mLA29qks+gKMez0XfGEUdrRyCFx6TOVqnKYPxsK7Ku0XtFoo0R
NKK0PkyVnn4vhAH6d51EiAutScw58lhKXpi81c3V6a3kxEUw+ObUJZ+7JQZrgrjjb7d0+FmMXQAc
kVrf4TwiTYhS0gzywshsZpBbafhxQRay86W2BTT8+IPeO1GwCoCPo8MAwXBzoqaozi3sotMgRDxb
c9HHsj83dt/9vgQgT8XHCiB2JVltz1RiMXhfkiql6h9acU6RdPxiIw4s0Ouwp6eqL6jtISfnEYqE
WnhQQajKzieL8hB6s0A276X0LV3kde8UabAsS5N9VIt+QrNMi5bIV1blwT+LqRZIOZVKgrbYmI7q
7Gsg2TRXVRB/cxNbr2N8EdKycqUEZKA/GZ3dXfNl6f7qJ7WGkjHUAj3HOTTPdTFPyVWWhRa6y6zH
2kEAvL9WUGZbOReUQ5zdbW/TQPW2qMosDVpZLYIimya/t4382i/a0fnYDfhgx/lMUNKhBbYJtmro
KE0nRBrEgKneVULXUCpDpeo0o892SppkerGNETknCG7/2n0MIk/BNun3TykaRkjSwdFjzrSJSGmf
DJFhICALzrB/nRYheVZRWAdxb+9bIEfFi44pPHnjppmKJHFc9jawhSJrxM2wWumKZph91CDYe3us
gRAmLw89js2OLsIWFXJzTFdbxfRjOTG9roex6eSRdcDKvs/kaECAjEPnCxj6neIWQXuEmDKS5Sx1
/6IgEI9lOy3LSSjCXzR79h+/p93TAlaSqRl9Lro4my0csgntxdWJKV80+RtqQLM49VYp9KdcsUrF
b2mGN26OumDuOmVWWe+TobTfyVkPhenxb9nbZjR51zYnCdFd5UHPNpLsGUn3GJKQb+ttGMSpY51T
HOoOHnt3KWp4Zrx8J3eqiTooEsigwHorsILCV3K5U15GdL48zFuY+z5+sL2XSl1J65QXeg8SibFG
kS0po6TqjdKbgDQ9RSnYAycJ9e+AMI/gvbsvFXwITCPqHSSpN3eEWqOoTssN55twVHMXjcP8Set1
vb6ic7xk3ljRPUCdKvo8l3HanOqwja7ZVGtH/ZmdfUZceW3+o2emk3+9TUw6dmXU0OuiZbJMXqEs
OMoAt0qvohybgytjdy2CK/UBo1gYDm/XUvOBV40XTQC8Wb2aTtqeHAs+XaZAQnn8QnfiDqNe+k2s
wgh9u7/R2OoxNGKOD1qBl6Lo6nMoh0d8lL07kFwHY1G6MVyFP1/zL806bZ6g7UKgCEzUWnUXQcrp
O75Syt8Am+xXTSkrrDrGUC2fhkrUXIZ4D07/oLWeOifU2usvvTPLw0lHvv9atX0k+2OdjpniasqM
Laqio1rtpVTerYu5SbYCeGzrpM917vz+pw0EhmKY2htdlG3mhuc4E2bUiwPJ1LDkbWzFzYsou2Zm
bhx82jsfG0sROrl2wKBua41CJJpQxyQPKvTFXxRp6G2vhY70NRmk6azp4awcfN57Bw+KC6QhUmIw
3+tp+eU1xf2CWkdB9o1LxfwydLp9aaSoRzRxcA7KiZ3sGxcPQKfkv2Aytw9Xz9UioPUxBbKj5L1U
OultaTOzurD5+guUOStgrtlgRwnP8OAd7h16ihjyGFBG5P7rxv/ymGhJAd0oWDtBx+M0A8Y89UbS
Hzzh3mauylhc6YRL7tu3q1SaUMJ+naY5TdGYLrAmA412Kf2fuejpQV9h76iAIwXbTs10T7pCUzNF
5r7P8Wkz01OixvXTJEUfa1VUfmnZ44E20N5ywCjW1B1SACfm7aONiA/VI3C6oKwK3e+4bf6IBujN
ki6yS6EZRwOsva2kZUwOhmYUg/VN2mIkmdXqepEHC7r0fqaOoc+RLP1Sk35/ZIRPAO0gWodw/O8w
MNQraKmA0grkUIRPSi2aUxoVRwPl3QdC7IGhCSCpO5VD4NXDoNu0ufo5sryJ3uxrVTu6u6DP++Vx
hL/vvvJAUHEgcNNzv2sVZqICHVXnWWC3/XKWiIvMwGL7HdDZ4tJ1XXbLm1D+7S4oiyJnQb5MnLxD
6JYg+JomyggkDamyESmCu6z+8fjJ9k4hpBT6kmRajL3WJ//1My6wTFehzAYaKF4o6P/H2Xks18l0
a/iKqCKHKexsSZZzmFC2v9/knBqu/jz4TCygNiVPPHHZvYHu1Su8oXYLpxpPwdhXB0nJd97j3mqL
PahXecO1gAp2X0TGQ5lmP+IqSZ5bjp5XNmNyvP9wWzsEMBu5Om0etNYXyznqCK8iD5Lb2MMz6IAc
eFII+zQoOAH3l9p8MkDJQPVQiF2lkPjwTggasxl1SXJOkaamF7UJWi+KI/lYh6I/3V9vK/yy72Gz
gzJe0+40dXKs3Kbx4iRKeiKVL2/+rKp8f5WtF0juhLgF1/R6xlXqWPk6XYEInN07RwMa7nGkU3kJ
OrX+h2/FhIEKlXELSeLiW9m0jNPBJBwGsRqdCj8KtYMkJnFE/LnPdhbb+loWkroMduiSrZqtRTBZ
daARC6VQhqSohIMXWQg5yxPzOqto9hAoW/ED1A3IVEiDAOjm3/PXKQN1AvMk5xobnSz/VGdt4yKg
G52ispE/oS8zHdVI2oOtbixKksgNQyXM11tmWezDrE7mPjkvoLkVKarJbtqarTeabeCZUoaZcVc3
X+9vmc1ViZGzMhQX91KlSbJUOKbWFN+aHKvDiAr6nDIiOqV1aL1Bpic/TVOhvH6fzoKdzCYNZe7V
LyqcsnemvoxrFh2b5KnLp/B9rETJIVOFvgMW2zgS1P00w+AXUVssP6VqhbrT+/gSCitU7JNvptXb
IAE5eS1MSpud0mJjoxJPZuwHrMhZRePlxhG4eaRa6FOPJ6n1vQor/9x3VXM2okFqXGatw86ls/X5
GEJQos3y2ivYMS9xyvsei0docZIXRXiJqHoYXLRQ7U858HhPl7HCvr9n5rO9aMjP5cA81v2TEC0+
n1rZXW9i036rcqV8thTxRBlrniILX04rrKLzGOTiLDDr+nh/4a2PyZqUB0jfrftSSl53CcATGnEI
e8Uefj1I/2YDLKbeNP1/+JYzaJ22P3F71Z4aVVIG1OGjm2YWYeuhkV82XqmVIc2wAkrVs51z0e/c
Sxv3BBcg9zqK7aAVllkfnrPZnPFCh5tnLaaTp482Hlw7H3BrFXTEKLDI+Ijhiw8YmxW0qJaed5UZ
5SEZ53Zj2ec7UXsDesZ5Y+RnQfyhsFo+TBykQ4l0NkA+hSTC66n7vjpVKT3XHMPYS1CtyN0mr/LS
VWACHYJAN8LDFAE0kS2t3ekwbP+cGZw6k6ZnK7SXhxNyQpGBYCS90MB6BH2ReTn+GQ/KlJtfcAkv
v+bolOMdJWWXlLnboUuq9jEQqEbe38bbv4TO6qzmtkEZCx2RcnIVCuo0MWpvFHr0YMRSxJY2U+fW
+EH7VCu1fhoLY3yLcrP8GNZ4yuOi076e5wpIQ3bYDsyf0TxavBWsgc0pL+j11kn4K0VzhqotblxE
V9XzEEvVP2w9si4iP2F/jRMO0gYIimGSUirx9N6wquRtCFRh5+xuBAqNzF/B1WEWy1s2sBHfMMcA
3fQb4LPh2Gj2r7EJ2xOpcrlzv2zEQhj/BAmO0czbno/a36lC79vCymXI+HVR/tDDIhbXzG7SJxn2
Quk2YZaDeakwvehsYUrn+ztpa3Uav8i7otUEYH2RqASTXTYp7YqbRO+VATBwm7hqipNSi/CSVLp5
rvEdOKoEsp3vuPWGaUMy0ycQc7fOv+yv5+6CQBnHNKPVLSfjMbYk+xBafnKmU1XsxJGN+TPgAeAR
UPEJicsdipILUbgZglsyNe1NltsaG5Es87ImEB8tNPzdHLu0sxXiFekyZH09S5ACfL4EuHEIzMtR
P7YRA+bdfOKxT44wVKbT1E7wbNomOvBld17sxo1OxORnQj2gzbtEg+B5XqDBWPvXPHZQY5KM/sG2
wtGr5Xo8JMxtj+EgBx/v76MNxuDMgETTGfQAZeWyWdmQeRdByo0g4xoijlNgMRU2JzPLjlNV4PDS
gxZDvVpLCgXe8GC+j402hIJvmH7vCatUvihKgG2BbQ+/5SFMq4OaYMXg1VUmPSSlH6TwrFUEamvc
r6xzP4ngXaSIVsdNqC3f+EUyyS6yHEF8auum+KrXhTKeqaWS1GUI3/5gXFSFJ4Zd9WcsaiOdj45i
6mFMnci+5IY5RodMCYrnHHpgd+iQhkx/0R6nuEPLYTpObacHF1EVgfJFVdvxI/6zzR5SYuM4ohgL
NYXxLi9zOXVNkEyE4BiFNyP1q3OGU8Op79DBS6Uy/l9cMpAZ/TyEjBPJl/sfcGPXQEeggYNiHZnn
cmwY+kpV5wNDLrUMixu+krA3Rdi9o+uBPkYf1AiiJnvY+Y2DSf4Ojx5bEdDOy9y6SrHM6RzYkVkX
lEdnSuVDglz2l0rVUlR60vIsgrz3Ggv8WS+K7tv9Z97IYugWzKaFwJhm8MTLEFRYfZxACyVBQ4j8
2kRWdJLTqd5RAtlahU4LID7yGJwaFgG+zPDIcsZkHrH1ReDi49sfijQXO+3F7WUYR8ztCBiny5Ss
mbgeQtCLxjDlmZuNQfYjD4s9Z4uNAgVtIwI2Ae1PhvnynQWzTg07H7vH0DEeSxs/oqjRVLdBMOFQ
DNPePHvzsUhm0Y+BtMMmebmeNuAU5eQk0XkrlbfYbtMPIu33Zi3bqzjMQR3uYv54uQrC/kYXcNXT
70Pl/xCMsuEFSRqpr08r8DsG1sl9Rxa+RG9YMTR2kEiIFw16G7i9UlBvFVYDbXmQALm/fn+zEt0i
aFUy4JSXTxUWihpnFZi5NMf+rC5BZIf1rtDgVsyCZQMLmLQMVMpiFbPturICgXTTA0164jhZhxhx
t4fJThqULYV1IKLknqKI14ts/7GmgnejosSxaiFNkgNXLAE2qkwMMMdCxpZukrp3sAa/3n+TG8kK
E/IZFQwng1HmYhcOoa2JOsuiW2CW/bfCyCueLGo+CoDSOx9t64DNSvtQgRkqrZzNY6fX7KjF0xn/
T+YQtXNr1TT1zHz63Ibtl/vPtbkY34x+8Lztl7kChHtb0hIds+8uaB8dIwrdrJPtU4k791HwLnZm
ZRvnbH4sxAVo4dPkXuyVaNLVdNAKJGqyeDyRSIzXCS7p4f5TbXwtViGfJXeDbrdMLaM2HcSoCMy4
1Wh6KxrccEymgQ9dM+yhODc2vwnGhsySE7ZOtkwZ7yAMUMIbgxZHv8VyksYHc+rqS2FLjoG3oBmf
azbpZ6eazJ2Qv/WcQEchbTBToi5d3F+5VuAbg8/QTQxpnRz8IVM++PEQlwc5VMfT/Ze6VXOCJwCZ
wpSTpubyDEhp4OdmZea3FA3DozJq/iGRRerGViudekv1L5HifKRQxAPZyB1IyUp4sLtk5yhubNnZ
jQ3/B64fRoXz3/9VN6A1X/l13Ge3VC2Ca44SjifAqp+MzCFJ6+O9HGXjC88kwjnAzRij5WOrciHp
VWTlt0ETco20SBR+lYWkNgdL8Ucyl8h82yRhdBghJP53/51vHBdAfkBHwKowXlteF5U9cJn7enZr
MiB+fGDfeA5kq93TUNpI/gCnkfcB/Me4ZMlhV7OpNSRYmrd06AOUiXuosdzHx7wB5Fch6e01dZNd
/uHh6DiC+UHodFX4BnGJHlqt5Dfdl5s3mV5n13qIq53yeuvRqElgwdKGA+8zf96/tgs4VL1MpDG/
MRkyfjX9pF58xUq+OWWhwaYJkHJCezjZw6xvfbl5pExjxAB8vNTFBaYCfNEPc7riSXdMaitCdFMd
duBiGwGASQ80AyZCSDgs+2M+jW+oR2lxk7WykF1gPNq3Om6KHlvKYNfUbOMk0JDm5NGbVjBeWQTv
qiVD6yWfk+CbTnexraF5ZNrSf20cJcwPlgZ00sNnt1PAX46iMM73N8wWAJgfABGK0SUFw7JG0X0l
YdfYTHEmATll6vREdsGJ1T+a0Ikx4quMcrr0hI3QtZIg+0/Dtf7zFDbiZ9WqdkxvuQ0UV4Jr7e/c
2htfghubI6QA8tqAXOEfj4agyU8L0FKVA3s8WVqqX6h85J3XsBEASUGYgP+JSitCmASE36QHlpLL
VeXBmIr+AXPEDmu02XodyvVOENp87URaghDQj7UjuWSkAexikB+d47dPTWwaz+T+lX3CbXW0T5GQ
pQn/QJHIhwbJZ/OmpWb9AbVVVNytTorl65Ql2gUMPnKW97fE1mun2pnbgdDSMNh+ebqlMhwKRbAj
itjIfknRCLddQuLDHwz99TBv3vh8Acw2gqvmr6TaqSDfQJ9Ai34bvu482HXXnzSaD59e/1DMtqCh
0IKcratePpSAMeRHqpHekjEpDqMcRVRXCMxl6mjt1CN/StzFJIZJ+Qw2pQhfp9C4bBpjGFXZrU39
+PuQ19O7dkgn3x0SJ7kqg6OfTTowpqvHGdo7dmEch5b2zauPj0NgYcRmUyCvsSqxkktOXGjZrdKU
QfdgFnbJAazbDGob1XpPJnS9bRya9WQQc7k3k/1evuEi6XpbDkGXW3PYLJIx/Tya5g+EXrVXX3Ks
xISSfBQi7Ko53nOr5z7i8zcVBy3XkP3pWhXpHv5mfcmxCjpMqFrikLsKjLTJB623IwYT6O9+Yp/I
F5K45JcG3s5y5dDsjr2MxvzOV1tHIuBguDoR+MD1rXpGCXd2XMUCUcLJTD+gBKzCaC6aJ3PUq+Dc
a5Ginu4fjfW1yooUs/Tk4QWs4MpWUVOgGXp0G6IAp+2hzQ5SaSk7EXbrdbIrYFnMOIhV2qUVBLuG
cf2tqdLgUheFchyzzn6K8FY7UQq0H2Y5z9cfRcb2COX+Kfz4Y5GphBGFijJRzUZxrrqJz9GbnC70
aBSOH2qUbX8PTEuvSlenJ0QIA7eEM57vfNKtF0yUA4g0T3NICl+ejNLWB94Jwxw66dnZDx3/DcnL
Xhtk3fdjaAgvkk6VCUJ5GbbBd4wK1g/xrZSksTuPke5cJC7vj4GKlt9JbXtZhv8epu8B4EadxyS1
fn79TgJhSKdVZScRd14+KLJ9QZupIdwBvw+umiYphwGx3J3e39YJ4WiC2aR/ZZAfvVyl4yV3LQY1
N9UOJm/MRPec1Cp66EHwM04Bu9x/qK24RjA36WEBHF4h5HJUXHDmgT4gKwQ3qdY0XGlC+9oiO7az
UbbOCC6OyoyQm8uxxUbpM1Vj+1lAu8O0PHSOAcQcLVIYJpYZzirLbXCZ8rH7fP8JN0jadEUg784c
Za79Zc3bjVI5yAUFd2BUwvdsgDaeEL78EAB5/W1kTd16cOaVsxEko+NSK+r+sZom+y2eWxLjnTyw
f93/TVtnZv64MwOXrHhZkWYoINr12Ie3Zoi0n0lg5896/w+GrvM1TRcKiCUQ6mUtKNkSTI2a0YBt
tP7NGpBhcdR+fDRreU8y/89A7GVWwIdFAo8AyLhqheekFkZyyiGwx0mUYuaKmsNDlQ3Z6E5a1YDR
SAJs0gILWa9TzBX6ETfBLPhZB0UIe0RtvvRm2b2V2zarD61Z9drZttjytOjayXSnsNAVFwlHjRmM
ABV7slvHOOKYUzZnqZPLY9nYeko7oYq+tpozjJ7W9MwBFDGB3nKUqLC8Cbyu5gpFavqd6L/xOWfJ
LvqlKFGthVIRnSbXk0BQiML5qHSp+ZgizL5Tlm6cVBZhD+PzQSxcRsBAS9U2abXoBrmoPeAXzkxA
nao3Rj/IO3fmRgwCnAsmZP6U66pJDZNyrGbMiz7ICpry0/B2aNXw0Zom9Ucui34nMmyuN8862acb
Ql69lSOZb3FHSykiiVFkfkWHM730dC/fouBr79ybW58LXQ7qQmqpNUtCKp0edYwQnbpa7pjPKeII
Q73dWWXre/E8aBHTaVs3uatgUpoC5uVNjGn8RunM8lBIquJBDSt3ivo5ci4O3ywZTgIwS4dzQ728
Mwr0GHEhAeAQ1sb4K0Fr0uuY319El3ZeKdnxg4VT1HMb75pWbTwkqonUU/NUnna++nJlpVUYLmqI
kzm0gYwTup7JU5TF9bc0ltrv94Pmxi4BpEQfAcYXr3SpMmTW2oi08kwnkMfohI1D0Xqdzsw4Txqp
dutcV3cKuI2NgjEvVRVzFwh2ywCaaNqUi6jMblMoFZ7Z59p59pw53n+urXcInYD2xNx5XjkUmZIB
J3GKslvd6HS4gzC6YdRreoDS9qQ6tpYihwLGTX5Br3yxUdC96hyMRrMbOlzTDxwFA99jIGd+jeDo
/Xf/sTauewRhAN0YTEu58Bdr9QRnPTYwTC3UIX1UxDDWnp816ofIV6PcFapSoJZapDuxeHtZmmhY
xSnMeOZv+lf3rpvZyeUIjra2Rd65HWGldPswNY6h0CXDq1Etu43y4OzZ7W29W6YwoD7BkZOlLp53
5JT8P41oEJ15iPAX/JhrOJ9mQlbf33+1W0vNTVf66jMbcZlJSYmhiiSzuAra3EBxBoF51yr19JgN
GnCH+4ttBRfuG1C4YG/WqhMDFsljZuLHIQ+G+aVJhYK+rdZYVzOtjWs8ldpFgT30GOexvkcK3npQ
WszQs3ipuqVqLz+mDnJ21FuyCsOG9lJU+nSUq6g6RZEd7Jz1rejy91KLfZN2QxqUQmFqbGfxKY/t
5jRwe/yetAjPoSr0Xz9qBQGNq+Cf5t9Mrnj5bJrUVGWU40LQKcPvSO/9h7SJ9sBa3DP8N4u7Yb7o
2C60hujFLSI0QigRYwZAU34ZGvrHjPJmKlzY8hK83E6VT+kUNZbr+2rSeojpGJ0XouBPuQyxBOuV
PM88S+mk8WxWtll6Y2DI73C50b5YTRZYLsyauMZPIBPGQdbTxnwep6T+nUBRil3brp2PQWLk+cUx
kZs4a3alBMcmzIvGlRDovqWKgqu7kyW+7IW5GH6bcm7jwFLY8lfFzB31EICSfNf3g/8+6c2pOQ6Z
mpcHUxUIuDtx0D9IwmnaU+XE2lc7l0R/0JMuqLw81abskDKmcQ6NUfWdi4muJGE0Ok1PQtVK81oO
HVj3QQJy7znQXH8ZDYXle59OGzHDNxPlrJZ1A/1xnOjT9kjOeWNUJKnX+pIl3NFoGclPwBbxRByz
vHmCcITTcJXaaUl2UYifGYKDKFzTWwKZkgfiswhE8okoZU1vG8diLuWC9U+N/xCbFEhBNEr4rYmr
aLhmpe6csx7OyFVShyY4ks0rsaclsp0efTlNzKOcBTouEnqgasS1SJO8Qoujpwm8QHrA66n5H9FD
mG/UVETqMZCkGlzUEOf9p3ikyDlMtp7lz1NRNR/KuDIfkdcLMncyB1E/j2YZlm5am9NX20icX4M5
jSdH4GHldhFCPxdJMWvrnMtVhsLh0PdPXZKryePQDP3gwj8N7AN15UB6nxlJcJiyHu5o4gz6dJHx
xgvcQObWOyLTb6UHZez02isHE2fDkt5Uc0nkXsncIC0r/VC3TvQmH4emw/g7cb6iQTbYXity41Pl
GE3uWoB17EdVGoabUSpDirIwnF9P5qIRlz4sxgrZBzvTI+xNmkxxWwfmFESfcmgPKfio6qokoYn3
FpdF5dp90P5X6cj8uX4qmRV2dUycvQYXeflN2U7G507yQwBgRpx7aZcjqmgmzKjdEZRb8NxTTDZu
ZpuV9DkXtWp6AfTqm1Q20wctRuT+Ocdmd3LJ2eKeTemM/VVEVf2pHxujdfWy1b6UlTopJ4RWzeI3
lpRq5qmYaew1kDbuSupC+n9M8sg7lpVxmYgAxh9EDKPLtGeAuP5Hp3LsXxm1+YeqUf6rRTnuXCer
kD4TMJCA4oIk2VkppTeJPVgVDALsdMbIa2asXRlJ8XGUjJ/3L65Vy4gOP2rNlKRoY7LW4kIWtPVl
Y7Cym9mo6TdbONm7QGtNMEdO3H4t0ec8d0lTcPJG8Rm8blwe7/+A1aMycqKOov1IusoocRHhRSya
KR0qdKMrp3gnQjHi0OgPlG11cvqXpdDOANrNlbJEScR9ngeODBHQH+BrZnkwQU8ojZMq+Xs2VfOv
Xl4oZHOMDlGwWXMUonAC7GjnzHurofpvduv6pXRMyl7/QLM2LjfkrBm07CoGEdpugPmpnrSeY1tP
InY8246NH7N87LSzKbcuSQpejE+B3M3g4pd3sd6W2ujkFFAJTP0HJ9KGc8+AWJxNTZC2Vk4krnqf
K8dCVsTeKdzaJjhf0xZj2gwIZdHxyyvAd7SIOIUN1pFZq9eyq7LuNZfa9vVquIBowAWgywt0bQWn
yc1IbsOJPqqqwPlPVEKU3YpzgxnJzjv9gzx9sVFm6CJXJW8U39pVXaOaklkgycpAO07j4TA3TN+M
tdP8nPTc/p8Z6txXcmYnqpvVdf6YmHVoP456qUmHNpTs9OSLNPom+7nMyHagsL2/w1bffP552K3B
RGA2utphWHaOOnal2S3069zDU517pJkG7ZCWzo8+sLSjbYvU8/18j0C1SjVZmUoBdPkMIUWm8+Vu
K5QoHIKqyyhDfHGUtDw7pmXZn43Emh7UyBj3+iurHTYvSMU303epGpaREOnhyq9CFsxxNb4Voyw4
VuV7KCnpTpPqT6BZfnRYtBQmDCJpCc5v/a/yC9ebEYSuxSRSnfzeVYcAxLZQByM46Fpbcy/6lV24
ZCwzq7LKKyRtx7j+riZx8U7GxOmjakT6eJhGGPGXvkMs280jowkvmlNZn7KmMQeMIMrkO3CB9Fuq
+mCXRsHjHXu1UKbjUGnTr1xIiH2WvQ+4AcFVJcU6r67Vz+z5rnXjZhL9uzqkU3e0GkilTNlg2Luk
PSZNNVB636ogMIRLOWBFHg6jseNyFfatGxS4vzwRtpIPNTJQvquM9vDl/sZcBVi+FrxBetYo4MGP
VF++wjwPTRHmyNpHPOvRnPz2kxFJyWtxdfMqdMEYZ8LAWQUC2Ypxv5LT7CanrUqci6THOqv2VC3X
EDCWYT5F/KIIWU+HojhOzRRM6W2y/Oicpv5wJN+RDyKKO76/4nthqupvw6iNcJkzpu9hbWlvB+bW
h/tvdZXrzD+EMSCZHyRCWFAv36o5+DKdLOb+UaKPR8yICPZSw2xa1sQhsSX2JMFx5zhsxRiW4yjo
+I+uqHWcNGeagSf0QIL8f4GR9ddYCmzLpb60Tr5e6N/hh8WPPqLce4S7rUOPns+M7AZ/QAb88oHZ
WiWHrMxvZjcOb2o57cGb+Vij9c6e/O/mUogc01JltZW6TSyVlHszdAkxapsGpxTAVEEsQCSTvZPo
bHxGW2bAiiorTTn6/S+fiioi0Eb0em5j4xTnUU/KW5lY5lFh1OCVVVi8kS0/31l04/loKKEOA26S
CdIyGam1yiQzn7IbUtvtdw1HynNUd23nRupk7SHrlI3rgX4ZUkG0wzdML2mcUUH0bJqastGte0O5
mnWduUWTIk4YjbILXD8+1kln/x4YFR7KCMxdYsrNJYZEc5byybjSBWtntcrJ9St5T81oI7Nm3Es3
CKEmGazh4gKblYMUIbhPIsMCPoXAY0awRKTuhLVD8REzoObrBH74JBI0olDbSMfL/dO8+Y7mMSlH
dp44LWJkZQN3qSm1b5OamG/kznjGoAJlziGDKYXDyU4us7Uccx2awYwt19KGpVnlExOn7FbaivTJ
LhqEB4wM5dGyT4+TNbZiZ8E1yoY2JPQWzCbBKK2Hlk1f5k6atWBWfbN8AkcUHLO2DNFdMpL4G95E
wymt2tLytNwZP/pt3F/hOhU7OdLWxqflDkWfKmrtD6oKKa0zHZBNZjbRmwz2E7q9feW2UhbtxOfN
V4xzFnUauRjgsZcHO0vlqbKTIbvZqdkerSByzuilpBenDKw37VRb3+7voK1Ho7evA4wDkcIzvlxP
DUU5DGYHHzYIm++sZEweysv6J6Pva33nc249HNuHQ8fECb3VxYHpMJsOsLBK0FrCXTtRkumsVGp1
LhAm8TpLhP/wcFTZOGLS0mTXzg//VxaWKnli+RNOCSUn5Tz5+fveEeIYYYn6+fWv8e+V5if/ayVQ
JUowkQ7dWobMB2BhCX0v+m74x+41TLe+GPUE1kgzIdJYnnm1wQXGUSgJx6Ys3AIc32PatLhKwX77
9A9PNWNG6YbCb1smCyO8V8x4QUfFct7eIovDfihs4tuADZu0U+rOO22RMs+QbY2pwR+9s8UrTGiV
yXSJ4lsXBp032Nr4JiztaScV2Xp7s7AmqbmxUfgNjRnpLXBYdKon7VM8hclRtMZ0Kqdmr8Wz9UAU
OJQbVFbzbPDlnuhTh35SxaCuCVJUiWgn3wDv7CHYNnIrNgLJK9cA0+7lEAQDbjMWFW5jEDbRRZWb
0NXtsbkavRkeQ5v2bFT1zZmEcC9Ubb1KMnQoHOAA13zyzExBFXCpIcsVR/A15PFCFyrxUpEUp/sb
cfNVcsOBEmFgu6IuNKbAZCo00xvpNWznsUVTs7f2wI2btw3ZFIwvamLmg4vrFH3tUDTWXHL4TneM
m3iiUSqHH0Ztik8kl2nsoo/UHrVkolM3dA2GxVaxw01Zo4a582ZWCvQFLr5Vxup36HlS/KR4ibdq
cIxV3xT00mP91MdIEQAqsTNYwRJEe7fInbo7F0WGonGS4NhKtZ1lLlCC7krOvdf02tpsxBx+GT2T
NVi77oM491WGADlw6TeDWTHEMC3pOYuKn4Mv5B8OYm3fe0YOOzfH1gYgNFA8UKet6b2qb5uS5pTp
Tci9+Wi1Q/QFqZI9aaqtrJpbHvAOfDWMPBbfHzMKNU/KLLtZkRX8yjoRfHWkdnQVAckdCJFwHZHs
ubtvHSMeadbkmQGhyyDb6ljo2C1yTkZmyI+ZMmal6ztWq7tAstSf9w/S1gecFeBwBrHpdy8R0mbd
2JOcsRg/BkqtFg3lGb0In/y4DvUzmkDhk6jk4UB3utkptecAvgjwM1aZ+hKSOx2fWbn6rzsyLNMA
UU7iIQMl/X2lSP8lInV+Y8UVUgN3fb0zytzYMy/WW3zNOvTV3plH4G2q9Kmbq+3405nU+HD/lW4u
AxcaHgkpzSoHJ/xDbwy1BP5+IT1KFXxlhrg7mcxWaEKAYWZSAv3QV1rpfE2ZuSU2Zn2o9v0FoSFa
Sdi1mwczSk3lIJlmpLhG3pmqG9Ztnbu47ETpIcNv7NXjaASrkG8F4Ev5yUFZ3NSyldQEP3LGqsi+
a0aCi7DdmR6o0+L1tzXWJlggEJNxBVmODmRfr7W4RWiy67Lic1vYdK3yAnZgOpr/kBnMHxFBy3lQ
sQLw9gz3tS6lEWejM/GhtBLjbRiX/sESvbVTtm21g+amIKGGpgQnf5EaYAOSS2aDqprR6B3ck1Ht
fmdJWfys5ap8ELHin5S0qSDx46F2hELZX1Ut7xQXLzttZ/9uxB92FG69IM9QoXCcl8dybOrSlhSS
ZNUMgy9dPSqeMRT1LU2D8Xj/qNxfCqDUy6UKbI77yQEmFY5+5BVdVx0QrcqeJI3C+f5SG6Ec3gBK
hvRhnBl/83KpRsMMuJkT8jBRwCxZ8BNEGEdXR7TJuUIZ/TKGe9iJdSQAuQRckP1KAccN/nJNoUZV
G+c1rXTh48DmB8ZH6kZ5TxN4HUdZhs1IA2jOy5clmxYGljE59BL73h6PURBpj80g5Qdfys2HqGn2
hAS21lORNoQSzKalI/vysdSkKrRJoe0ThaXiNqXiP6pDmDypWm+CX8I45/6n23qNMD4BajCUnXvA
L9fLTeG0TQVPtfF760MnKclTKyvVzirrvYhJFMYTjCQ1MpplGRXp1PImogi3gdT/F5q5/inpQvGo
ycmOUNz6zmUlCtCZvU11s6wDEp151hgCn4NSUv6aHFyTPKuVjbPtC4YC6JZeDYPZa2RjGLlzDLbe
JWvO1A8qHnwpXr5LcBywjTVAdQW2StdGCOUhEuUeknRrh/y1irr4Yrofhtmo5uxIo5WfA3VMTmU4
jidT6b5JAJ/P9zfI1nL4K87mBWSEKwRk3JGYw5JH6ngsWy8fJCt2MbAI3kRm15wb/s2OftnWF2Qu
SsarADdbTbDNRlP8AVbirVYq4ZqhBcQGDQWk/oT/QQK7TVOyj79h7O7sxbE/ln8vsyZ6TuCi2D9z
0b+q78DzdxRU2W2IxxZsiEUG5ba4gStez3zkY1klClFUBomi+d0tEZ30AGofIyvMIL+Qz5k/kFhN
atcWWZwhVOX3O/t7zSyAlMswlRNLSjlbELzcZLaaGAPDBgh+YEHeB0mRnIa69z+iYdQ/4Bk9XYB4
YWKdYilSZbbsotmseUHf2I9pYYU7B/vPnl6+MQA9/CKKYqLx4ucYMmioqO1h20Loz93OzPzaixNN
vw3ZYNduFxp5dMD8MBtP0lCUxcEWKIC6kaKltgesSc9c269N2wPMi/N0oLRh9BzHdWN5bR/jR2Zl
E9irKLTp8Iu2VuWdR5hP5fIJuJPJQQgJwEbnA/B3plzZYRE5ZnZzqP2OOk2kU4fCEJxQu35UfdR9
nBShuLEccjRY6z0t243zZWCwiT7/DJBdVSSY8Dr4pav5ze5r6e0g9+1JMVLjXBej49ET2pN73Ehu
Ocwa6osUJnTSlxGSwyXlQYDBSxU78nXEp8+rDO2LLpyi8oxxmrBJKgsQCJC1+6eqMrLP8KDEa986
CF1O2SzSgwLG6l4tchOfeKaZV5xkv1a1nj1Dfzfnsatxqcs6e6tNNSgweUpnPJZxvR/UVgkL86mZ
Igwld9aIXw5XeDATqxBhXh0JLkgBbuwts6P+kdGDOGUqFqc0T/fI13+ix4udhmD2DKDlgrKgIhqL
mkzYzmTHcuxcHR3ZwQdNNSGpNEOiJ290QzifkZu2EXlKu8g1a7t67rtSNl1c6+PwkCDr9ZZenixd
fGdkcjj5SfAhZ/M+ySa6qJPeTG/IHtS9+mO1P/nRiBIgtkxnF9GtOVz/dTxoVAuRFpJ97avwS4zB
3Fm3guTUQPX32kavdrLWjeXIi00Ip4Df15weTAEbfzZMvaLWKN77VtN4TIjx/x4D6add1R9fuxEg
owJOoKk2C3cuN4JtBXKv4/96LbRcY6CV+N2D1qtfpdTXnzNEKy8gQdudK3WVDeHIge8snq90bnV6
li9fqcjKqqc2cq6AjcarrVe2p4+oCw4D4ob3n2+VkrAUbTpYdgwTARotglvfFSLwG8GWM9HxO9io
ywUXHQzIf/fXWX82qArQhGYyCC90qQjXG5wmelXWtRpS+xDrqXS1OuA9/hRFp7aslJ1tsgra6FPx
2RBUYqZMO3WxK1t1sKtMbeyr0QX1Oycp2ksFoOISGGVxU4TTu5JVFE+2QOt81LK99vk6fiDTQbGD
Fh197RW4pdJTR55axbpmmuy/Rdoh/cbYsmNVIze+I2zIpexYVXC4/5bXG4dlkePisiBBWiXrXd2i
Gg/H4hpa0nROwBd7yIs6J7TE452Ns/FBIWiShNE8YvSx3DhBFqA6qPUSx17+BEBbvQ6RbJ2w484P
fSnSz/efbGO52fwDuR7g4pz8RRqBWmFWzLro19ish8yF7tV8G+wkehJFhhD/ML4aDwU6AuYcH5Gx
/jzRfXkGxwYCHZ0A52oPuf1BqkrZjdF8/ArsnOmOUv++/3wbG2YWnJxLf8Ia++blch1+f9Sq/8fZ
me7GjSTt+ooIcF/+kqwqVUmybHlt/yHssTuZ3Pft6r+HPsCBVUWIUM8Ag8EMWlnMJTIy4l007xyt
L7oRru27Oe21J0Nxar/xtP68qEZ/fH3Qm0x6/UaECuj0rGzt61QRGgrwlKXxzl1ueuIkcDqrfC9f
YR8LKKP0jIij8t3KCu1HmTfdnlPxbexheOAZq6rbGoau1hQt1n60bUJ5w0cfZ9dI7yI+cqdqtTUK
fx15Vu5xDuO6s/66n9zEMPqoc71z3dTm1xoN0UspxZvrjhabhYaPBagFbv91OTUX7SQ8BfKsIwvK
8EqrH/oq3cumN873i1GuZsxtTFNQ50dUbfbaQ+1V4IYjQ/WpOuxd6xvTBk6YPcmdwOpcB2xRsu1N
gaKu0y11qPWzfjZ6N9oJWJujsDRAvXXq39fcrymuvFEho6c/my9nbUrByovlzb6FLA7dKoc+DsQK
LoSXW0ATmpbXDWKPRlJ8WbooO+WNJoPascedrJUXKH/rZQ5Hnr5iMtC+Iy5eQwb0vB71SWKZ3I6u
8+SUtfg2oF/xpC1qnPi9kSIxJAtpTv5Y5oisgQvRsy/FYEGpj4beBgkZx+B6zVHeIeiB44JJUfIp
VrLk31QXcEA40sB9VyZZ+iht1MPCOOnV/6llbPc+VA392ekcQKIFZT2cJZPBfIzdPJv93KT+7Kek
tJg4K/h7OKBuZeB1ctCPmdbV+ieS8lz1LTR4hgPy4w6JZparSVjWuAQGGL/S65qd0n5vL2mh8uZR
nOygjCY3m9dr7i/TTdUK9oLgvkmbyXzvzj1vo1Ys3uLHY73M70hyrXurbVCMHCZX/VFOXvJvHBvO
Byi+IgpHBb1538b55LfZZMVzliE5dyqI/k9oJEVlONoO+Eu1V1IjGHB9+ZooRfm9HfrcC0bLyt0w
G6poxAHTiT+lLsyasIN+dzAid+zvon6yH+tBmbpL2csmC5U2Mr4lHRwMSvXGitmJU+Uw9sYkfBsd
RuWYarJ+yKexlcGYKul3iWCVvCuQ/Zp8p9Ua74gvdlwErqfU4EclYg/wXybkxnrdqp/wN9PqMJo6
vQrMLK/N89Ii6oSeU/K1RBe+xoExhuKiyKWvfavtXNu303hQQhhlTh8kJf/yXcWqnhAtVtKwjiAL
hzZpm8oi2QoViI4L+N3cgIGiVzQb907uTM2joudz+6EVhvq7KBfNCNIa1QV/qOulfq9HaXpK7BJ3
DUHNSvHBujT/q1jnIRiXNEqCui3gjJjuVH5YnGl0fCvx6uZO0fX6X5QIsvjcMCRLoUOm8S3pJt57
O6l09WkYbEozPEzaB2ItEgog4SrQWE7m/MAcJU4hSQ158hzBKy13tCpuQ8ra5V9JiETkW0WMyAUT
ZSKifOZit/4ZRNR94VYZ3hq44B0CusJbidT5FqlTxYtCExy3NJyB0ncJAlLfHWl5O1nszbesoxC7
yORo8QDufxm48iFVIkex08tA6AUp0/QX0DzZ3etpwM0ohEdKC/TaAQLR9bxKdWxZayp0PHmZOzHe
a0YbHSy7aHae1Ft3l8tFzCuR1PSG1zNzb034uqAL048yhA+10Lnvk7CJxj2Toa2hqBhQqllF3miQ
v5w2TA1RHpUZavCLgn8SbzVgJTI98W5sd1juG0ORlEL/pra10dlQ9bYcraRWzlHSGUFSN/mxqm3x
YHSDt4c1Wlf76mqBp4RbALcxXqfXV0tn2fjIAQLHE8PsD/aspgertLIfSi6yhxEfxGYnx9/YGFz+
5GgIzq89qaukNIMqrJdDEZ0Xp53CHIeKsCYw7VUsN4dZu0Krgv+teFcHujrDLpYMjdwzzOreC7wG
93YXcRDfHnXzf9bQpHf2nBthbovyfqjnnxzOLBSLXdyNld4HXVMOO8diIyWnbo1CHa8NQAjXiSM9
JSxsFuGeW7vCukB4Mcj+Wj10jlt+N2fbOpHB7mFrNvYTg4IJX21zb5mxESF8yQBin3uqzGGEdshx
WASwgF5xdgLl7XaiiL02QkhiVvHydVn+SoznxUVW0Kr0syZE1vuxmCL5pVGhTo9F3Mof5RjtaULc
fh3bia48vQLardT2Xg4pCri4UztoZzmNbtigm3mIdPDuSVHvBWgA7dfHhUF4TPHv9SNv8CMVcs6z
W9NTSszBrQ84RttHXRWRHXQxog3+PFXOv2mBGfsxzbrE9VUzd9yjUUZVEqDm73zWaeeJkOKfjMJp
FHBKwQpN3LOlU/qpobd1GPfYmONEW+pPEnr9hK9ySYaHPLCZHpV2tN57DYbDp6yYu+8ZkO3fWpLm
XyxvFvrJozrvnVWBm8CDQcgyg5xmNBeqN+m/7K6x2iMOGuM3B3HA+a5CFcg5RFQC/ykw/5HwlrN2
OXZGlh0XbRzoBjal5ZxX1nh11LxkdkN7QAzkXulbUhWB2I4ZWmYmvUBVxh6hClxgokNcTkCFNbLD
7zmk4RKXjLxOfB3ygBVKV+l0vzG95mPbQngm1XCBMyDu52hBGfUUF5CFNxzUv4cm9kmryshXPHvW
fTMTqfbPlJd2CQi+zSCqpEby05KNjAKygPR/gm6YeSyk531TKhcOiyeK7L7VvKg5NWQ6ZZCZdhsf
e/j2P9Nci7Jjb03ds5ZWfYLvgSwnv4CUlvml0RsP47KMy71RebF49FLFHYIIPNc3a5Q2eWzsID+d
e+lyH6vzmIUuci5dMKgN3uVmH5W/OvxosfMrkQgMNRmlCjxto3pwvSwdAgRmZtNPJmH8XrI8/552
nXGPt0o5HvRMTK3vOImo75K0Ve8w3VQ7v/dyMCBjofzSbaQPXa2xvs+jp9ylg5797Ju2/tYUuDPA
fXhGO6fsI2neZZHhfZxTY04OrSA/PazREOaynSeFHy/J8JtFrx8To1+094j82/bB1Yc++4D7FSam
A+zHJqx1Zf40yAm2UZ4Nw0lJZmkczCjv0GWopPeEzJNSwz8fJT0Ue+kOuasn8bnojagMSHmq71kG
Kdo3ZWN1x9Zb1PTOsSPzdzlVXh3yalRAtcVkPmHWLzBYp9SKjrUqqiLQO7OXYdH2gi2gKlMz+6M2
tc8RNP7V+7s06gdV8HDwu6K1nHBUIyP1sRuEdD4tSndnD9ni3dGaQLhxwgD2qVZik9Ngj89LGXmP
bWmqH+eY3uZdJbpM+vlgZ5/pwWUzq2mK5lB3ritOrWO036G1QOyqoDMOP4S+jFqYe7XGyyOdrfoU
S4gBuWyb1F+6uoyDWHOrMXSrIb+bpFY1IUFYf+602FreecrU/tOUtvfTwY9AuccNXu3u41jwvFCE
LO/H2I7dg+iSEbjPZGSaDxmie2pSI4PLCI1cOc0KilrwiyPvM6Zr0/gROSmmUk/Y4ZxPgvxTSQrR
fUQMVLYfFr1oRdBnvG0vrIoOpH7pvkYolVkns1iqT1XZ1Ev4ejZ4c+2Rc65oIlp1wG9uskE3R6kb
hhkN/1oGE3RHxFh785DJBm7+0tqHoXwzf2YdkmgC0niV6bomlzklvUEwDMDs83E8dhKbjKpt4pD6
RHN2FkeGg5nMO0/1m6xjHRR04SrYSWPvOkksqvKPKDWkwKmNvvR6an7gcbenQXZz4/0ZZbXnBapB
ee/qxhs0Q2JtLKBMTHUe0AzVAij49XNvlnuCX2tW+yI9/DMUBdZV8wuFp6v7nOcOdXBklC9cK4P0
x77C7KRJgS4ishD5Hb5AYJvK7JgaUnz7D5vmT8uKvjjVj6uxS0kZr+2BUGGe5QRt1TnU183pkDkd
ogqTTJWAi0D9/vqoG5MLdpEOJe0S6i3XwK08j9HbGFcVjEq6Dxkm2X7tKMl3BFD3CvpbQ9EjYQGx
I2IxrypvUH+7Ylond1nMNBhmlLY1Iy/CHkuKtxYsKQOjgor+ATnnbcvJcKPWnDJMLvRCe5JkvvcN
wgs7SfdN8kdyBJxnPXQeUp+3bz4wycUq3IbeGkQtoSbDwbXoxci6MH2Pp/zOW+J2Aikwq6v0AZ10
qrFXb4lRjXGa72Doi4Qd0SmqcY/w6hIImM47E7jxbetbmckjtb1VU3aGSIERi79dLur8rk6L9NBk
XXeqS7UKECfZ7dve1PzW4jmBixc0j03gyi/TWtAVlt3JMb2YnczmsEbbUcGp2sg+5EqyNL91LSU3
ig19pC2bxvP7YsL1aYhnTfPnOUH6xmJz3fXO6tL8+hG5jXKEcMhanM1VGPk6KERmnA+xiZWwkrkt
RlZa9KGN+v75v4wCQp4FpvF2refjGQ3lkNSl6NnrVaigs/2OjGX49foot1uIg7HitlapMFpPV0HG
6iC6cXsg8tDGEa6JkfDR9I4/df3U7MD+t4bCH5FASkkf2a6roaIUv4IU6sQl6vTkcZ4y60OUL+Pk
d+k0yp2jcbtGq00qNR46zABQrwEmsGANT4wonep2qgajEcujoTV71JSNT+L+WVXPuInQHb4qisx2
upRU8RMcdZXvaVvk4aTk+hkN0nFnN9yOhDPpioik/YrSwnVRf+hrq68KFONMq1weonr+lTkzhu3S
eLNR9rrjYPiu9zftq+vuvJmMS4tEaYpUOyTioaBCC5dN8fW42oPF3DSU16H4GIpxIJJv8CgdmC4V
OWhu1xJ9RtE3zj8ejNNjhsrm17K07c988nCupIB8qwBD23mt3xJR1h8AYJFaHQ1tLHxfBplhcKyy
rLiB5s6pp1NeSNvzjVr1qoNTRUXkG/TpnA8Nbou/3a7S0rDz6DZg7RkhUZClLpo2XWw7vtAU6828
bn4cvRXwOgSAWxMMxK48o7UoVJoi0S7VYpsnCvLKqcTgcyeibeWnlEd0mrKIsLGhX84Dyk4zaR0L
gfMu3N5cy97ZhZ364wgExI8jugBlu+xBMraWH8AoyJO1X3rDLu5wC0BuHdl8fNKtAzILRPKxtk8G
7/FTR1fuM5rXS5CO8UmL92ybbi80UjocRiiRATO+CeKOMeL5V5Hn1IpVfsYzTfEFUpZ+lBtp6uOe
o+5UNbfmGDQz3C7gJ9T/1tn4qzSEb6EaKR38hsmyoi9DLJQAx5zIT7sxf+yrZFnrHtVOQn4bNvjK
/z8oCd3LQSHnEyITSYqFVPnJQh/8fqxXJnm9q4y+EXGBPACPXAMvHOKrPQQGuO5dmL2XYdIphlDb
fVKjdO8SWf/KdUK+emmsYp2rjua6rH/NohH38KQjPogGmf6M0W1+bAerCNDOMjW/nHL7lMTjN0Vr
9/oGG7sVnSJwNtySQGRvHlQ1SMp6nsWlTvXhp0D5amG8RqOvr4PX9dEM8+oPVeE4/zPmQm3ukTBN
9oDBG5Osw0yhNr6az96IW2iDUUOdLgQe4PYMbjMWR1Mp93iPG6NARVmBRQQg7Sav7JZyItOl1p+g
UHDvjVNsBU5SuXu7c3McyojoBnmrV8DVlgGRMXU22nawpaWGnW4mnjIYgTtnYGPLAHjElIgav732
ZF5uGc1NbX3MFeWs93kR0KP1sPXWFmpGtf7OrRI9iNGUfy9Ajr094+F1aP9h3ADFuL60dStWB4m4
8UWKCKk6S4kOKLO7YS+WeCe6bEwlJVkOO+IjOLtew06EMYw6wRvLXIQL3jejo/2AHJfsjLIRw6hi
8BMZ6g85++VULrKWvdJH4lK6+EketFrov63U9lD7mbLGPUJYqaZzKXjr7LytNgLZ/2Nj0ecCInWN
PcuKoSldHZRGN1It8+K0CeW8VOFUKPH5zSkxebBLcEFXFvzQVYgZtVZm4NiQka8kdqe8HwowikIe
8TfS/8NncSGsTTVgXzf19HRIkTqPHIGaoehxVsli+26Gg0pbWRbjnkHn1iTSdOE5BQYZ0vu6if4K
nmNjeY0iW3lJay53B32mcKwjK3Slstfo2dqP66MUrJ5Dxnpdo3F1rXMzfeEtXETikfLifFKM8d/X
V+oWVo0DPEBmMhZANTSPrj6o9BprtMnaLryOqkNipM0HFKOwXm9G4zAlXR3S68WFNFHsQyRHC2XO
+c1AGH7DKoyAnhvyO0Tnl5MaS6dP1IjMfFTz+pwZtXYyRtTUa9HOO7tla1I53asWn8YFcLMzFemp
SYGYaprF3Z07JfNpSl25wyrdnFV4yKDH6GWh3nL1RRQU6YDCILiolaaHcak7x3LJF9+BBh/0ap+F
I4JiQYkIjd/Mff6hjsw3k5fWWYUNAtge2bYbKKSc5yETaiWh0pblUVIAAXBZjj6gl2xnVrdOBe94
Yid8eIDXV+c9xgW76tsGP/dJYBfWz47fTFPzfW53EQ6bQ8HyBjLH2+ome6kdIzYtOOYXSPfJQUcV
LTQmCQ9aGm+GraKuAsiSw0HxAG7KVf1kFRczvEzL4dj3zUeAM84XhEkQS/Ds2N55nK4zdJWUrXAK
hqOHjo7G1Q2rcLods0DSRcm64aiqau8vKwVbbxLlpBaV+/P1c78xjYzHcH8waDfHXlX6ROgqmjl9
teQx4sN692DwHHsPXCva2R0bVx7iMetQK3D8hqA7mNUIZ2GlPNImT0KLXC9EIcErEE5Ic/4HM01O
CNw6H1//xo2sBX4KNwJ4GIir1/Uv1SqNCvFYMne9XA6NXknim5o9GUOronGbtDSmevWpyPLx7VkL
hUzEWyGsrJWaq/Mw5bnCKbGQQOjGKbREHId4I2aHKd/1B94KNexRbBBXcUZeD1ehprVnlLwyXMXp
8Jq170h7OlS6Nh2TwrZh7xt6fezt0rnoCsCrsJzq3r6vPaP/+ubZXlNDSo4UVG+vq0qxpMh0BXuD
qG8eYyVtA2pv9HrT6Heq4+ar4lwTThMss9cH3gjpDGxDjFl1z2+2Ms70xlzZvJriXPceoYqbj12V
yMPro2wcGIrfRHQ0nrg63HWT/3XxFyKruaOo3uo0Zj5paj8edTGvWhq7IqebH/TXUFexAK/QwZlo
P166qbJDT1uy0FH7vcrRxulYnYlNXmSrvvAfTuFfHwTCNa7a9TGdjmP+A9qu+KxD3zlV5BxnMylk
AoPQKujb2n3x+fXJ3Ih2L8a+Oh+6MQ+NytP2YqZ5cUCWy6H9RPGU6KH5krnd2SK3XPqVr095huLM
mtpfI9bKOmnnVkFUCuCniAERiOycdKn7leIVLoBjj5yV3wL5CdU5Eny5lxkPliiXR1QD8z0QyNZe
WiULKM2jQYxQysu9lJgLq48l34WrH61+h67qow2WofJNY+w/vX2uobjDcTcsQEN/4sdf60whcDI8
YA3oClXfC3psxzhBWBmSowwzbXozUoiZRqlkvVcI9Tf9Sw8FI9CpM9Vw6VWX2DTbIHFMJYyFbe3U
Hrd2MC9SskYe2M6NvbYe19EYG7jpGg3oCuCiUfxhVEo00+MeyMvoCFoYjbSjKQRplL59D5N9rEVX
wsJtzgMeYZ4s5AQvqlxsoDr1b3VG6sbSq/5D4iTZzhbe2DMIsmDnwh1KDLq+UrTRcOcM5PFlaIbu
PapR5r+1GOt/qkHp9yLq5lgrs5SCsn0LMXMtukG9jZBO51jTQxHZ1lkDinbuLeiVr+/OraHgepCQ
WzQAbm7KIlLpPWiE1bgb4neLMi5HW+TDp0Sp9dPrQ22EVXJcIjc8Firm1+lcWoy2Wkb0abLJSt5P
AIPvAHz8h3UiLWXmdJhTG+sU0XSuXXXtOdXxP3Pb1UEHYOdx6Ftj54P0jQNAg4/rlucMlJjro60g
IZdEqDxcRndxFMDLldMc8EQ3veMExEYGRpMnfQDXDJyVXjj2z6gwEfhNGkP93i0YM/M0KWfwmpaW
fmrziX8k7kYbcxRlaNHxzQT/vbNmCzrnSCLs5LmLqFWPdhj+9XMyBF7sKTLEbYgNL8rc+I2f9Zgc
VSvCgEB2Lsid11dxY8PQWFlzf0hQa9vtZewEzdV7Uw6RARnV+gCjaz54CE4+xe34/vWRtmYXw0jg
gChp8JBa//+/AqfiplHbIGeO/oqOsjF4zJM72ekJj4YSj7Y8D4xeTHjxYYH3+sgb1yMwYRaVvv7K
gbz6xt7pmijXSzzFhiQ/JMyHX6fpeEo60fl5oQ47X7pxMkC40m43uZFuMSf0umdMm8BA97YpDmUZ
Ld9A1ns76fjWyv3hi68F/A1YhB7HCxhGeYkW+HnJoI/PyogwGcK7e5n/1lA0v/EvAkHKO/966agT
WkKoFBQauwxrKZojHJHMTyHr76zVmvddPdzoKq4oeHhWXObr3P69S2ZI96oe4c5iJsp4sjuj/qYr
iFgFXhnJYz4l+QdoppX4D+dgxRKgB0YCd9PbrkfNWUTiMm4MMBC+1PRPHk3v+sipn1/fjZuTya0D
LIkM4qaOQF8WQKxlyYujiASlOWEGqI2awayVe0n21sZftyC1bCoWN5dcN/5pf8wS7Z85D2y4sj+y
KFMDyxPzg1NTQHn90/6YIl2vHtr+JEbwqdkuVycNLzEbbCcKQM4YW99oOuhfa5CzH1RQrV+tKo8/
TVmNOY90mnhAiT3S/y3BTnx0Idaogdo7yhyQ7+DR6Qx1cUaLoJ99t8Uvb8QAtTv2iTP8GKzWrWh7
1hM0p8mq87DRS+veXApzz0hvo8NC7YAPQc+I/7guT3JXDCaKMcml6N2BRreS/6p49/4snaQZAnMx
Xeo/jT6FCx2iz8botsvOpbQVS5ABWstOK3P0+jy0ljs5Te3A7F+s8qthgywrUzHtYGm2Th2oJ3rb
rNyqAP3y1EES6gZrRXYozVwAVJTtaZL5Z8+b6jvAwk3gYZd89/pm2ToHFF1XnDgdrJuH9sLLs41M
wBeDo/yEcqQ9VmkS3+lZ1+8UTLaOgbvyiUnBKD5dvw8WQYGChAt0zKIq313F1H4YbZYKdM2W8mFs
iz2tsa2rzgOO8wdwCEPwajpjD78O21odu+OmeuJIzIEn8ZqqFNf01WrsvhitMh+yjL37+qTeLqRB
MQuiJZD/DVBUa0BUKUsideeN2QEH5hHQtDsdXKxlg6nHz7LOrXhn99x+LoPyjocOiZLbDUBvqclg
kgTPTiXqijtdMX+OdmoG2SJ0jI4y66mNSivUsb7cqQttoCUYmZO5ilXTs7g+He5sGY0csRQxyyr9
RsM1s/xRLgssRGwFDlCS4TsnTYr4QOcpI3HH8r5EbVu+q/F00v2WFFYP2iGL90LvrUAPfS/oCCsT
wtiAZKF/rus8CnnPWInzBSxHAY4JGfUotLSh+I3BWGnBLlCSp3buip+5WEiIzE43/kkBjS4+ncM8
27nkboMJvwl9G8i+vCqpqL085lo5lUrWk0yred/dGQPypnYDJ/H1PXh7sCkrgN5CnmBLnNEpElrf
JemWF+XWZVBSNw6qTCq635tevucqs7X5eMKByKMYsapuvfymXsul2yuE6DSWyn2eWarvqdl04DGp
nnLVmI+9KM17E3mfnVRl8zt5TIFPRrj0xjwH2gnMxx6oFZgU6AADyOmm5hpTNDSXXp/SrY9c9bSh
PILuu6m31Eab5DApyfVEnJ9jCCAyKCJPMUM3Uwrc4ObI/VJHbXWfLEi27myb2/hJ64V0BVW/FY9z
nT+LRNiJyQpeamNugzmT6QdHOLG/lGNyMvU03rnznK0oRleV6jbiKKsyz8s1BfI0y7pcPaoHI3mU
ejeWcICrooNo0SD/ji1j3rC4MCuCpXQhp2Z0LH84qde6B8ftp/IMRWNunhF3gzGyGC7s2XiU47vB
WDr36yBHpTtQM0vyx8XRS6JiD8om5H1nKXeNnU7RCedhmfptNGteGJvY3x2n2muNQz6AcUXKNSpa
n1JFb0AqGOrH0R6SDq+oyEb1S9ei+zwdoBqU7mJ/pRvtCl+N62Kly5TmY1T1sRqAix0qSP1d+Zw5
ElXRcVKM8oD+Ui4PzQI/wneyhpqZ4F7E0cLMhhWEZKAzNtD4U/hoWUK6AUSP5VY/GxO6Tfbw0wJ1
q4ejNTl0OJsh45BLd3aCol2wktWtroHn1irFGC5q28HKmIbU9qvFGvQwayPbPeq9jDU/q9R84vzG
ZnVREtzgjz1i+PUdeZzxOS8qtX/MoXtUYT0N6nuVDr/0+8ge4nDpRs14fv0IbGxCngWod65lAPbE
umf+ehhMFR4pesWdmmJp5uf0WoK5Hs13Cb/7ly2c4dPr423sQUwQrLXE6enIMVyBo3KtXDqllskl
K3tdCUzvIUfRMvMjVRi/hkJtn/PBrXZu0q2QskqTroJudKqvN36PgAXXM5iCORFGSO0K60Vy4FM9
dt1OprA51OrNQtBE1+n6UHd05GtpZ2AKvCU/EqWbAFGZ6L7FIP31mdxYOcRjeIQgzLDeDOut9NfK
WTD0l1wONG9RsjD8vrGTZ15a9qmb3O6nVat7KP71D758haA2QjmYQialnJvMsnOWAWBUDdM5dwrL
VyJRY1upEC92wvLWl8E9pxC+kjhvRLFUu7fplWAevqhJE4z0nMNeqzufsuPAC2beU0vbWjP6b3BZ
KHKTW1zFxSkyEUt3sQoy1KU64RlVh2U6tM89DdzD64u2ORSKXzwd8cWgNPRy0QS36aAWcXKx1X64
F2igX7TKaA/zbJv/YSfyCuCRY0CG1a4dI4oZKGWWTMxiUZgHpU1NvxZxc4hNKAtv/6q10kX/1V5L
DFdf1dn2ZMQVatFzPqE1qIxTcodWWhTxyETN/fXBNiIInFsk9qgB/VHdejmF0tRmVDVWZz/DTQNj
8dzeB7bc+8hQVKcOlex31DH2wB+3T1Z6hjCRDMCzvFqv41aVlciqquRD+WTKn7Sl6kNqarXrN9aE
fzjdi4h+jA3VCpqrZ38WSu/tJr+3pFwwWfzjqCTTtUCf8uWnO2rDvcP9eYFl5lCSKmrlneKNSK1W
cZ09IDbj5s8CwnKDuD/o/AAbn+pzrqo5+YVElGZnKTYOKqj41SRqLfDSxH75eyYt1wdblqiETyVq
fyhM+k1S6r4VN+nB7qI9PsZGg2y1hYBWziaj9qJeTYDHzQQOj5Qp1hPd72Zvuqv7xfWTKnbC1KrT
O9spq6MpFnFIlyWh2NxHl8XFEPX1TbgRC3Gup/gJWH8lwl39EG2wVJm7XJtJlvV3TmTJD15uRsfX
R9n8XsrINI9om6OmeHWwGtqdKD9jkJK4K97Czb0jxtUmDu/IwLSDW5wdr4K/zzsoaCz0U0QLkMek
wH56/ZdsxC0AWJTV6IDwU66/F72+snTQarhM8yRC5AwJJla6BLiI71W7Nj8ayArTSxdk7fm+3FV5
KyOZQ7O7mFFtDL5atq4F01VvfpEjVk8wKJPPpeytOyueH0aU8XnqFfq5jds9mf+NULO2CflsYjXA
9ev9rdskJ0vFV1utArc2zoZ7ulv9e7uX/YnHePOFqsO0F7k3hkXAAG4Z1xGczuvymOg6KnRUVM9a
MWFIWC5urAUGKqbHBrpSEcBkRz6orVzkG19f5o2R4c/RLVxrY/ytK5RG5YjWHrrUO5tW5xz1qijO
3uhMJ8WEopug9YO5TLGny7VxloDMrrYrKzPkphpooDfixAWDSnwcjmBksoM9UON4/dM2djBuX7Rk
qE5Qe7xmWQFQd+kTohydAF0NlToRYWMaxxYK9dtjAy59lKGJRRTHrtMJsSwxUEUCYgXqwp+MRn/f
iUTfGWUDUYMkMF+zghEZ6PqFjgWr1WGqgsYrZmVjMHa18pxobkvGNAqp+Etf2eajCnJ+ZURVNcKz
cVuKh5rCTvL2tIalI0J5iEWwaa/2DdqykROpnbhEPBaPJaoFn8fUsfzYWfakBTe+e2Udg0rmAlgT
gfVR/1feS9abgXkD5W0XmKsWXrTM3HOa9rPV86UOEs2ru0NVLdFHuWpDBEXSDk9e1xi/Xt9Q2z+E
bJELCXbJTV/TrYd46InQFzQaIsykShngemtIn0JZBIOx1Y5tXM2BLvU5zOWk+3pk2r9f/xW325rZ
QKnjD2MTtaP1cP09G3VpVRhfK+derdB35vcgFOXaiA5b+c4J2vxgNhoRghuYLae/HKsqczMehKWc
09WoLDBEnRi+LA1cYTPQE3fICujdqYxVJfGdaLDiY26J5oIGMrzG1z9745IA7Mj3UhiF+Icm6svf
wnBe2lmWoHfWxsC2y8r+mKDz9i4X1fC/RDEkDk6L+TxnzXzuS2SuD5iDmoZfLDEaXa//mtvk8OWP
uZ4YTeXxvMAY0Qu1eI4tB0WvUZudhzqpxiCbNRfBIShkniveV+iCvT0UkAoBbOUEop+IuNHLyajb
yugHlO8uKHqjwGCS4f9BRv/EvIHUL0sr7908lNERLb9V4E7xLsyFUuxEgdtAvkLNyYagFTqr19rL
n5GYbEZh9+KSWk53l1v2rARLJtt+Z5zbtJO/zTN+xS3SWrle+7JzvFgZNdgk5gSZy0nAZVplf1ws
O/YRRVM+vL68W2ds9ROhtOyZ3MpXNYsYpbTF9CaiW14pYTtV06lZht5HasTb4V1sDbXy8gDP8Hm8
719OYeEOonBHYkpiKdIXNPVC4S4I9BWIc+xk75tjgckEKbj6t/wRY/wrdDiJVeRFkYpLl8QtZGBA
kVarTmDLrL122+ZQKz3A5UVKE+UqShUpAIIpttG7zdT4A2Iy5ufcHod3mH15315frK1NuOKhnRWv
Y1OOfzmDbaTgvm4nsLfMYTyYVaQcnTTLdzJzd2uYlR0DlJRkgprIy2GMXFhlNM7R2ZP9JI+ONNXu
cYaULt53ltZ/lU2aaUHuLHSfh6rufkiYO8kJRb0iDeLSK62AC2KWYPi85FM+T21yFAO1Yr/uZvXX
1HB1+lU0lS3iQI1M8X3pMvPUkFks4bDMVC7b2Bb/SjNpKp+7CBea2JBTEpRN5gxh1ypwHBfHknGg
U2z5t4Boz9PAsqb32BNNkU+FKJue6qhkO6voYXbB6OkFb8akcZw74aq1GQxxbBdcqZlxRHMjr5G2
6+0mHLpp8g68+dMBLwawRI+qvrifEy2d8gdsfDuEqlHEPMxmgs1ii0fWXeYUOfgQp4qTuyW1je92
hhmAHxW9iA7pNOTLyclGpT1oXYliZ6VWmftAuj/fCYFWp79qv7wzlBJM9Dwq/ZfGzfLoHBtN84vn
rRcfFLVKH/W6q1FZGnOEc6BDdv2hA0OO7lMkUYdskDQo/VZtxUceTOhPxALPWb/VsXrzi0KbEY9q
G+pmUjHLH9T+ZbJzUWycA9BAa9NU1SwqoFe5SyRpB+vo35wTc8zuuddx880EkI+FanO8c75vuxu8
hVdjGK5qZDe89cf8db6jpikNUTTy4tlCHugnTD564UuYL2p3QGEgLPIMLUEn3hv49hUBcoYKxFpL
syBQXt0DvV72RuO48cVU0/RLgvPC/3F2Hs1x42gY/kWsYg5Xkp0UbFlyGl1YcmLOAAN+/T70adTq
UtfsznFnhCYJ4Etv+DYbc4EOu+mLE67CxGLRpe6V570QhXFjc2jSbHrsUHVeP69vZYnsS5sub9aO
H31eyhHV+Y+z7avbIrB/MtbUDsMy0YhvZX/l4r4wM6WdR3sZYhCwAnRBXq8eOMqwayHzG2REmwB9
rak74MtEX0oKOIjjYE/tDeqQ5hgiSFI/gzOSD9IKKCaRay3DxRisQ57J+fj+fXhhy9Gp2AZNPvHr
DYDaq9Na5YMOaqrFRZPQSf1YyCVeGIpd2d2Xvjuuhly6VAGElbMNlyO/ZqpiyFAiyl0opUpGVVD/
1q20DQsZBDtmxtcm85cejyvYNmCkbPCms4CZFWtdzT5ERZj75p4LxDgliJLdFZpxTfD70lLIiVJE
Up1vmgmvv3ApgJ+RYLGtDcatDrOfeBqMCUvsZj28/9EuZDjUw0ySN/nSzfrl9VLJHPiAU2yCWLEm
VthWQXo3y3YSjN0LccihhulXTs+FJRlHbvPIzZeShvHrJVNcWnDc81Ncxrpsh8eA85n5U7oPMkTR
SmfRrhyYC5tlG/IyvICQ9ba11RbWTAcDiew8MAnRcnlqhqp9BpftRoprMnTmdf0/bibAybzZjSwF
zfTsZqqAg3vuElA75r2Mhsl0P2prQ/G8jFWE7rKIlq77z+aNfEXDpVeNhhVK8e7Zoi4Shv7kktMt
TotQYkpL0osSDoT3f3zCLRshR6UmBQb3+hMa6dii9Ka0k4UpdchAI4usovXjTUfu0OaVtnt/l17I
gWiKQ+nZkMT0gc/WS8qkLjyxaKehHLpnz29k5JfOtY2y/ZXXY6eNiUznnWkaXbHzY6flkyq80tdO
1diYh3mVTdSqxo/GdnD++7FjQgg/x2VTUtKfnfB1WQNZBSxlm2l7P2sQPmor+F4Uvb/D2/OaqtOl
I/ev5c4JpQUYZpf5MLV7FuRhljnGYbUaETtZZe5Ap11r1196k4DRCI4OzX/vXGdMWNm4eskSnFZb
zSHCdO0NuqV2JCdNXMHqXlpqYx9Ddt508M+bU2sHjcNA+PI0ruX2LG13tLuFtyhhk7+/C/8Oss42
CDtkA6Ax333bhxkHzlbpZXjCNWZzdJEal4AKivnkM7y/X/SEvG4uh6DcYWNd/BpsOczhTOsZoJJc
OZG2tfrqKBoLNe+K4tl90vNAic/o9tpiZ+Mjo0dI0yd9XLdKdx4wTTMPflM63wpbtHPkgM25zarG
ffJa5XxDDZXc3XVVZX2gKecle8J8+6urrBpRzckX9wm1UPrDJ/FcQ3gfOHvlC8CyaDGNLI89MOx6
OGuJH4SdDUQ+ROZf+D9GNQl9B4s1fc4xK1nDypl1++QPjT5HSa5P30uzmOUBIRznK/04ghQVCir5
VoZ4na0ZaRlO3riCPVi94k9N65zJ0fsf40LOSRuCf7b6lUCy7Yt/5ZzKdQs371B0zszSva3mMolX
A6X1bUBE8UHRrAES+V1B8b1ydi/sOJquMIcg2CM1c35NjAYJlI4TL34YTruf+TfiKhvp96zO8vj+
Q15qhG0wAlJclDRZb4tt/3pK0WkCnJmlnTTM+44rtS0UMa1cya/ZgVq1aiHBa46GzLU/2o31gvZN
/+n9H/H2eTFzAZ/OeMJmKHPe+KtxQpROAySxFl0QucB4o2Tw1GdLlOpKqH57z2/iPduQD3FlyFJn
12Jd242XuoyqZwZDR7Jb7ViVvfzz/gNdWsVHnMlniQtdFkeB4eka0ndMHY27dp3tEyq25jXMl/H2
1kVuCWUewCfuBpA9S3TE0qNFBM4KtJ4vPxlAXF7KaVFuhIxcNUVArGmho4whPlLNii+4C6jDmkOL
zZXhvkBezX8W8xAAVtazzys2AseZ7fzl/ZfxF73x+lKjzcrICRU+kts3/U3aNZXpN3N2g4D1eNPS
q1lDXWb1n0nz0yNlBUKDJtTAu7VJJ+reWn2uVTnvukLzYmfy9P3kSffjlLnq9P5Pu7DxmNYgzcG4
hhmHc7YbMqnyBV8YhNT9cTrgMDgcnQR7m8Y1qvi/LwVrAMivSb2MUNnrc+ZrPmOwClkVoUk91iuJ
50LTJ7vKKq/KyF3YfsDRYWIQRsByng/4G9ICEHHkoymk75eJFmodtrQZy0NiyfnFRX+xiyTFaxr2
TiI/An+ZphC0j3hxaWuIO5EifbHY42QDCaPbEy8qMH90QLxwX/Yhy4TIsKpln6W6oLWntX0Z9pM1
fsa9Mf/mD/WchRZj3uNqLkUVF2libK2XdnkOHMC4se5I+dBtWOzYchWi6qNmoIpa1ws6ZUbqdA7k
Kd16EcxgaP9WrTOEEzHkzzK3mR8KhPVdBhJr0Ucm3iEJ3eg2f+ozFVzD71zYIRukkgqbbjQjoe3/
/9f1qDHxKscMXZXaz6fIXFSzM4Ftf1qs9hp0Z9tsZ8dkG8LjisDEAWuQs80og8qxkoDyTzXFsyGt
7KA0R0R+bQ2x6Y/6QwAbIsaNXg/zRqxX9ufbGgY+IA0Hxn2I8TDAfP2gBogDX1Y0hger1ON6CEQM
DbmP0iDAWBheCLDG/po0z6VHtsjwN/dWhA/PD0U6e3WpIQ9+s+iFvxuYv5yEO25YOjknj02SrIBS
kjo5ZF1LX6GXAxDh98/lpTt0Iy1teTLzBnqgrx8cqZx5DRIzQfValOy7oKpPjIGS4M+Kc4PxM6DR
JMOJwcdJgJrMj5g7ERQVY3RtNzS2+TCXhf/VVI3zx57bGTlFb6J5r2btGnLh0utiGAF0n97Qhb5M
b4Pi8obkVLvK70FOgCdDpDonB+xoXrmhyHPTg7ujluHYuWmmfzHy0favvLIL1wtYanYqcBlw1fpZ
ytDkOpVROZCeWMEazaZbPdiN6P4zJYMCie0IY2Bjqp5XZKIsvRG9du20drk+x44WZI9LiiJo1K7t
YO7R1+4+v78XLoRTNr8HOQkyzduuSFqRY5ajSE5WietnPGidexjraQ124HSCJ5/h/pf3V7xwvQBX
Zf9v6BtoUWebbzQSoOdjmpwGLsSepHonLPoFS1XWV3pnf/uxZ9cLuTyKYsiYbsOmswDklH1S5qvQ
TvPiavd2FlReSDGq9CjvluUHG05hHAAWCQRy19TrqSyM/MdM76aJtaYbXtDot/oQtl3wO3HRjw5t
zTXunXJ2HvAHWeZwNPrCiJShLwhf1po+7odJa5yb1ezomnkjHfTfxoieS2Sm80IOkHRpgJvBMjzK
OcfL1FyXBNhbaXZfnHykqUqRlNWYqVBK7qapn4AgJFL8YNyCVJK5aPbnyVAMl4YuaB40JqWngH4W
BYvQ7OCRrES/xbzMMGJ7st32nut7EZ+YVIGy9mVRqzgxKnDfk92rTzYptxb5TVBCw60bbTjmZYOO
vd/0RhZr5mBjr4ar4iGAjlp9IvUH0GO2K1oRgx8sToRHgCeiXJq6xP26kx97XQw13VOP4WlW6V8k
XJIniazTEGqZNt3nVd+liM5wJUdqAd3Y1oH/ZFkUVAC3J++DBRbsq2+MrQ9wBtHpOG+93t5nTE3B
uatiUXGj1NKH9TAx7MLcMh0iwXuZQpXiyBT2TZL5sZ+5PvdRnVQyxo6mkDFsCL1CkEUFEEyWtoJ3
YqaaHnpl1/wDUwJfJiRVi6/vb/a3IQbPTyjuPkw35FPPa/ZpEI7P7M856TSTd0Iz8+8V6sx7vZ5Q
lFycZY89wbW860KBszmNsuup4+AUn8eYTFDMOM7gnlbUxVBJsnsbnSu7XR1mkgD8Q9ca0t/VYOF1
RnfS55OY2bBWtxCWyvHKK3h73l//mO1q/Vc6gQwRH0fzYPeXdRo32BHuWrc3d4t+1VHvwtsG4wxd
m74WI+ZzoqXn1hys2bRPBjdnBLxfv5FOm9W4V6pgrzgo98JCXez9b3zhAcGVksRwyWwDk+2K/dcD
wswTuawn6zRxbR4SV+9jpA3gZszXlOYvrERhDlSA//GU5/KvuXBRKS+wkJFgt+NeOMWj0DP9tpdO
9v39h3oTF/6q6gHUcTYYG/Hh7KFmLe8mMw1Onak9Kl7rjTGPn4MxR0NQWem1oHBpOZPBGgGBJ3wz
9jUauwWWVGBxikfNTmXCjkgmjCgoEiuya3XNfvPNm9wma1tlQt4JIvJc5BWnkMxJdAVGL/HqL8kk
EvBVGhanXaO0a/ITb3KYbTEadkgiEI3eNFoxCEydClnBk1PmeXJswBE5UdWY9a433VFGau3x25tw
50i5JbPq4yhVc0Us7tILJt/7y4J0CLxn31OZjCOwNfVOPmPr+3S1veowgTbtye2r5rbjCr2SWfzV
9nkVfXls0hkLjX0qzjclmc3tXQPsCU5Z6bvjsTfGSsUWMzSIwdAUJkBVeIY0Ru7AgQtkY8WGmJJf
YzObJ+FJyMuZX6ZfujybwTd0YzlCra/EtZ7Xm9SOn0kDhrEuCFl6/WfHV/MV4UfDCLYHxvjZRLX5
tzdZ/1mBfFsF6UOoYkA/ybpfn6fAhK2GzwZ+r02/PHf16oKxWpnxpygkfXn/7F56oo0mBqSP9sOb
w9RawZwo5hkn1E6WHTmxvM273IzfX+XSEULoJIBvs8kMnR8hsru6plhhVxdzGZV44Rzor3ZhEtBT
fX+pSweIoh5cCLQVIulZHufOI46LANhPo9Hoaeg5k/W9I25/krJOvlWgEjLsjtKB1DVZQPC5jE3W
KxXApQMEUA/lsY3Gz0O//oAGplYYZa3+aQUfuNmB0jaADDZOBY3cRtNPmJFee+4LH5JWGqeWksDe
FL9fr7kiak5qbronSho/bpq6P1qI/p/ef7t/IZdnB5UKizyFy4kL8XysZg+GrxU6Zm8pBKtujFs1
zsOO/KJ4qhEUELuCQtaPjbEfBdZRLhKeeG5VwwMKpkBoVO60fYQDiuY8DxgjPcgEI5QQiHiaRrqh
xPohQBYn+5B4WftdtI7QbpVEGCtaAy/9Ndl2TY6tNWqP3G4wRrqDPZidaJhsSfwrMLsaDas6dXOb
fBWNV/zyZVk+4YJt+THKPqt/NG18gqJ56Kdn3VvBmCz2PP+chd1eQ7df2PSbADLQj03QgZ7B6y+i
z5PvlTPGZZ4/DAdDT8d9M1navhVls3//s7xJZuiHMJojyqNqSGA8W6qp1mxwNUy4V3LtCDBIEI52
VsSQQtTBMWtKJmTEdu8v+rZxua1Kx5JZJ/P4NygMWrhl5yCbeEKiR9tTlzeUA8xvnlrDMG5yUsk0
apjp3S9T73xUY1nfazQ0Pgq3LE7uFMAhEbbpPgfI8WZX6rkLx8HhraNXA42fX3d2DRC4HFV09AJM
zW1/JpqjPq3p0v8/751yAo6KSUF8njwX1uiJvPeDk9aiUVcgENRGSZXZw50HoUGeCm1sf/ZFiaD4
++/+wi1HKrIFCAqCjTz9em8NZjV0QzElJ4DJjHoCEcRqCZJodYtmNxetfiOWKtgJI10eMer9zyhY
vjztB5JLNrj9Zr/hy7uWKOsHJJeOPHUiyCOtqOpjNcgONSujuhuCWu5GOZv7rnLMK1OKS08PII95
TEBKBiHy9dOvhltURp+TAfr+8HWTc/joWK3Oq/dQ6zPGJu6NagwpIOdo8fSr6OgL9zuWkISzTRSG
X7Cd/H9l8Tzv6idNlZzsjb2LXN7YPBR+VRixkMp8WJSpNVSIQ/+7UHPGxiu9f3ons29BdMwGosnK
Wo6CQeZzktgkKY2dpw8L7Ojuyja5dAUFcM43Xv9fUaDXP3QdSgyuJ1LXJh/658UsPMACxUodPlvp
fCXIXzhyYN0gtzN13GrYsyPnpcuiDSllgAmqlUmpcP64iy7/eX/nX3j31E8ABIDp0qw5f/dNZlS6
prUEoFK5R5S3jC/ZKsReT2xNj0T/n+lfEHuZh22IDhR332T/pSWGbh6y4DSXTXIYERIvdl4th/pK
ZfhW7oKFwJhaJuAtRhN/bTr/tamUiRRHUpC4NIbANaMyVtenByGtZzy1tPYpSNbpx2jaiOMSCMSL
WeU2Di6BTe/Za/LupvC6fPrvG+jVjzJfbyB8PT2cLnsfs8xh3aMVn3wyMQze9XqiriRubzsR2wsA
rUAkAw1FcvF6rd5qvKHtdP+02Ik8zBm4pxxybui1QXesuW0iiBZWyJHJcSZdaFLJpiqvbOILJ4aL
zabLv3VFCGyvf0RX9KrUupEMn3B7b7safLShTW5Q7b3m5ndpqY1txoQSHeI3aX4j1bA6NTurtUX6
ZxST3GFVLr56bvv5/TNz4WSyccHqbwRybuyz9MBw6KTlYOdOozPauzpJ20c1Zt4VLZkLJ5M1NkAk
2OW37WHlM7h0BrJepKjUVz0TxXHGr+kh51WnURlI98f7j3UhDGwUpI3nTyikJf36W4miFl6qN/6p
HYEph97c58/V4hXL98yogVzZbZC9qKGSj0sFRTea0FC9dkAu7dqNFIujD0IA6PKd/QhEm72xb2bv
hPLn/MxsLjkMmBOPoT9ZTREmlABZCJmvUQwkhuEWjIC6WX2sTq6cnzd4DAqNrbVEPN6mVOfX76oS
tK+k7pyCjPZnKn0rNJy53BUGKsd1V4lPq1Ra5CAldCUc/423Z0UBbAnO7KZvgkLg2aHxsNzx5rR3
T77XeWpnL6O97/FI9UNzMq3pDpHLbggtxCCObWAlnzPhJZ+LwFMf1rFMrh3hC8kwXjUbIplLZCM3
vt4WCSVWVlWJczLrYcToiO8TzhAfYhdZlL3RDd3Orwf18v5mvHDGkEj0UBIEGPyWIM2FDki+r91T
Ld3nXvXNLVyE7Epn5sKVgaI0mGc40VgOnc9AKSsrCN48msixuK/1pUc3fJXrD/zq3H73/hNdXAyQ
BtMXAN4YrZy9xyLdHLZX+tFF3Z4apFtuNoPYOBhn+79n63SgwWky0t7mPWefbNBrN6ncxTnRxQGd
UXdiv+pOeeWEXNynJK2wyQmLiBSeZc2LXltzshbOSdlLX+58valR/qmr4jHpjUJEvTKKO5m3RRnh
CJl9kB3QprBZZhyRG71Gkfm/v2Ho3pvfKNPzNyPtwGvHsVpLdqrZZrcTjaU2nOHdlbE++ba8Etou
7VDYK8ArALy9bS3Sq7QX5Y/uSWO8FwlmSRE+wNWVkujSroF0C+AWYjGh9OxT2rgMTU3LKozxIetZ
zhyVdr/uQd/I/+P1QVAnnm24KKQuX29QpAw7p2tYCj5AGVbBvJyCYgniJB2MK0tdendsTW7Qv6Dp
86wzywdNdRBET7qn1TcT64F0XK5Ztl0IJuitbM0/5gM4NJ63DAJaJT58cI5cXge/BFbaSZQoIeZQ
uStSxwbQ1F/kSC4aR7WqMOtumzK27Jmm1vtb820w55ds4L5NRpZs++zdjikTcz83nJMHiOp+KssJ
ZKVw0wmTaK++M1dhXqsfLi25wZ+2k7D1l852jgtiNU9JEU8mTLUjvKVNEQbK1T7FAuxmseS1bu7b
rUp7AFg6H/WvLcNZ6KaJPtWWn3snCARTXNRDuqef5OyaAUTh+6/z4lI0JBCO25rH59Nla9EtEJKO
e6o0t4Y1rePZhmTpvh8L/QpFdHtNr4MxT8XMh2zaI4c9F5IgA2PQjKHayeoGb6cny7RfxfRi5Iu9
KwuPlmjmJ0hn9Rg0rMV10N1Gh3uzPvXfxu93XdDcr0+lXlhaBvzHOy04E4GBSIcnHLOMW31K8ALu
jfmgrKGVYYnzUh5aTTZ/QLbmGlbh0gvnrqMbBmTlbZk4QZUrHDv1Tvpo1HsTckVkW2t1NEzm9e9/
2wt9sA1cyNcltmwc1e23/Ltya0EYw/l2T4CuEVBFAMz8WRXZStHia58rEAwHzamDp2FY3NOyNNjd
S2iad6rS59vBt/qDzKfi0ZPl8uf9n2Z75tuvwfZGQAY5QYSHz8+xXfg8OpjPU1KmwfRC+tXZn2an
MrTI0iyv39vKRcHMQ7TMvIPVI0BKr9q6hpvCmrFfMgw8u7BxeuS68hI0oPup67Rm7O6c0nbKBzL+
Md/1NX8+nIalzcPJK/s/YNn89vfauCLd9wYI1juhN4V51wdMdz87ORVBKDF292/MdkqBC616q/7J
qmBsIne00Y3TnGDFTse10uIF0E8/x5O1SuugeVZtHIVvCCsKusS1I/S9ZfLHw2arBnGwIMYWMclO
i/txmgckSqGnL/GEZjzhyG7lS+VmRbkHkQ+GK6sRpotSDX2RqPFlLWLyW2YSI/K668esMCca91ow
VuE4FP2NXPM5CXM4CUuIjD8CdsghmQ9+3jJBGcYe8ZmyXI06Mq18JPcEHu2DNFqmH4PTTm6Um5nM
Yr2X/JdDnmQPSOf18qbMeyM5pkmvmztc7MBtj2kwj19LadWmG3s0x70XNQ9Gum/s0Ut2nQWwe7f4
+Yo1BBhaVX0DnuF3d0uRG83tXDhrux8qSoIfc1svegS83Z2iZjHtdpc3EoGoFtnP4ZNedVqFzqha
n4feaewYpkf1JFCh137g291+SNvS0mNY9Y0zn0Y1Gp0IpZvq9n214lUT9ba13G3cKNAUk3B+eNJ0
kgfDHel2o3DXf3Pcfipj5IUBjxkiA4UFs9rUQ5TSUP1Fd0SfMLxKzK/Q+rPfhiUDMi5zWe7qHrLm
we3YPo8QcOsXRhxeH9KtL7MQeRjj+5qY2vgRstZihIOBS/cdcx7rgzO5akYtyi5+SeRLu69ZWlXr
gX7zfIduVFs/KEJCtstTxyzCYirXMRSOu9xgkjMl+1m101ekYMwgXk1tfjQSx7nV9VL7Gqz8g2bx
uhKDc6+O5Jol/7SUdU6oD0k5xbNYFYoIgdF4QShzL1MRNJP2pWaWm0a23VkPA02O6dZFfg9Bw5Vn
DK1aWmvUWT3WWxn3yxdvbsSLGH1pxkFdMLnQwevI2zIZautQarklj/kkm99Qrbo5bjAL/1EHsuzD
MnAGK+woR/dKuPlLjmzIc+3hYxu6eoWEVqrNwZd8zHSDuVdpyDCd5PJJ6zRywaLo8jEMHIZzoezd
3NjbADuDPTKHeL5olOHxkiTMWLPJM6jx8ro5CTzK12Np1V3Cj7Tz+wLH119i9o0+Noxu+SLT1c1i
HHr8Bxf9uGaK3WGxvE+LkdR2ZOWJdPZM16ErDHaXCaozaejfrBFhvVNVuWl7O8CISLRocIW3xha0
aYB9mQPSquk2POJge9TX85gFCZIYs0PmJy1Le/TsrvZu6beJL7Vgzvfir2WFoecok+zeGArD/boU
a3kkWQVOn7fZCFK3r5ZZ3C5laiUfPTPPh/vC6bw2QmEyuGVSLopdqgXrfRfoy4+pUPTAIA5gOlAY
vf2py0qhPyhkmgKuQrRhuEkr+6fBCKSM4KsGy43lj/Z0YBA53i00AtywwkkrDVt0X1CRBMotHvJi
AUmZTD2OiAqSSJhYxgTybCiabzNejRAebKlm6OX05h5kN1YfNHTdk+OUdOW0k3SUUjZdvTrIv+Xt
Y9c2BrjjlTfWO6p/Gvuynb8amUyqXcr18lFJUXjQXTT92e38/iOCusJG3nLUDbjdrYDVSltqDVG3
Vl7oC+E9eAij2fB9UCa7MzpUNj7B4BPf1aBxPqzUH+4Hl729z4gHgEWH0o90F55OhBp4v0auhftW
3CBruH7D/qpc96kFnO22VUaOD0y65O23TBuFcbBhqD9lcm28Pd/WDz4Q7FcZ4XY2feySNl0iMIHz
fN+tHlA0VGE8EVv5oEqkIlAADKt8HevQ7vWsiry2mvp9VZpuuu8a0mlCnCGrnWUiiE9CYrR7p8bd
LMrTCfTXVJrOT2kvwggbaVYIwFPFhTTy2LwrtmGht1bt4wLy5Yehyfy35w3WQ1WjHQOdsSl+5eMw
/9JLzy3ibkpHL5xhFujxLFf7iU55ATLVUDokGfbfNwLyWMeBbNd/AqNPniZ3GW/bpVn/LL67MDWu
Vvllou7mnmgWIULcD/tvs6kqTHMrTQ37qjaaL541dv90iZE/0UvOMLwpq26H8qWBIUY++c9OSc8Y
g9smL+MG6Z4/rs9c4CbRs6k9GbJps3ieMv1j62tlf0LfOf+gpD+7UQmiPAnFhM9chKBU9gXh7c6j
KGFXR4Xu1d1JAP8sYube7nonWtf5lgEJSjCHkJ4eIuK9/Jl9JjYoaWEc5UMmvB8QQLZDZ3BQGa5c
J72zq6YrQ1gtGTrtqxjiZBq5z5zSU7SChRj5ZMADP9XMW5hyinRRkdYU+U/VJcreUVTgJWQLe3ye
0tbovi2LX39ltjhrUJFaRHkaJ+OmxVlJ805y7bKTj9NEy71hBc/ztHY/bVxs7B1XUa3/s05L7+yT
ITHwashW3d6Jvms+mF49/GOhvkeQn01xL7XB/E4/QajIsUa5hNZE/RK2Jn/v0LVr7sb9uAB7CUWl
Ov/GgyttwQ0bpyEshypHFgLZN0TN3bb5NKt0cWh915WMklFPTqSS3neXYq+MaLEln/0GIdvIX/tx
eCCFNIkvVd7B2g2KoI1XTVM/G2/SnbCVmKzEAxAFakfPXa2bRZh+EcPVX43dolWLfjAnZziOhvCc
WGuLKburTE89DlPb2wc8JNnjwJ6Wr0MFnjKSwvRklPlBWfFFegrucgCaCxTJwSyPfKH7gJGbWo8O
6qHU/Gmivog04ykDcLWPdZvPRmS7M9qJy2rVWgYnN1Hur0aM/fDt/bT3bSsUrMnWH0Pmc9NnPSte
p4nTYGelcaq92j6VWiHnWOglYEZrpQQKUz1Jb0ckoe8K6Rn9lQLsQumBTBQCWWSZINTOi3jY4npF
RDNOQRVsSVqaP8AGrsPOLa5pk1xYCvAivV4U0pmGndd6XMh1pQnuYoSr5zglj4q8JBmPq+j+s+IP
D4QgPk0d26C7fF7BtpaettncO6dmtJxdgrb6Pp3r9NP7X+5CD2ATVKNxa9KlejPZbUUtddnOzgkM
saZCiDDd14U76clK5mHvIh388/0FL71BgK2UbxDFIVSfVauTPbT1XAUAMskrd8YkzLu58VDyqspr
uqIXduUm6A6fA+sCXKzO+qnLBFEQ20Gbq6c1+p1CU3qXdGvSHEWijQfU+Hx8jsTcEBs7I7vmxPH2
1W7jiW1H0hlAu+HsSetyzJu0bQGEitTee3qe3JoV2Fo7mPQYMb31Sk+X8vdC7YkJMt1AlFAAzZ0d
w5o0X02+aSIxmGkvHQKHCd4N/IrQVYNVRcMg9TISzTRNkVv7ugrLcRzv+sTSwWU1uADu1hTaLS4m
mEPzuwv/xRzxQAoLZhxFaKf61MeDTkwlVFgtVkS9Hrys1qDQZ9skquLKK1MMbW1TfLPTSVu+zU1v
llFnN873SS9tLiotLwE2q85FuDkhadNRFS9wYK9h1KhBdORNE6IyFANdru1KMxDJDX8lUbedvd30
ZPbGEGcdk5kSEdzZ/5iAO1kfx97z85021Z1/WPoqexg6fbWfB8NaLIysTHTSSSiNNOpo+KEIkxHg
0rjqAq0OdQhqycFNh5niKDHGxyAY201fenPL+lDUhlyOQC1MBD7yZmHM0teaG+m6SGRs5xaCmn6h
a8aBNvJSxpOWOu4+DxajiUmCGolQi9u3x37xSLlT0yy6D5NrIOQBm6EvvnjozGmhj8Zqfgtvue92
Xmd3iA5hE441lwX944tNCf9RLWDso8IVlow6WSgVpRYK8qE7gm+g57PqD0vtT9U9cG7nSTlB0UZZ
AGt1N2WpUe+MIG2x+0b4HVA5wwH72E2telkWZXxNUPYhFNddl95phjc2IfMtYo9dtzW6KnmdDwdw
fP2DDDboFookdUCeZC7bv4gS487ECgeOJ83uLFwTTflMAdNO24lpyEXkIRlFr0I6xRg1XTB+0iy/
JjIQx8ReEz3vICrb1frcdG4l07AO3FmEopRV/6FO8n74U6ih+ebquUv54Nirf5sbfnqHjCi2kdRS
pYxA7iQ3/VBi8xo0mo8CpV614109m6NzXDWXwgWqdv01aKrehcZhOpwDQADfplm6N123mMFhXI0C
cnWdrjeicoY27HInmQ5zXRgqFq5ffZc5rD+ECCc7C6ultJ6k0wX/UOYUT0vQm7cpg0gtkplTV3ed
D0o2HNpGC44w5OV9Za/QLedSecURufwxicaSQcFeVAWJQw0YuY3x3JRdyFHV0VvqTf9DmaFpBCi5
QUts7NOmi9ypbl9sG7c8jmAV/LTTOps5N6qzdyRbOvPINIWegi6BoSITIoyDamI7PUq9scs7vUKi
AR7jmnyz61rVqPD7+XdyRK+K3MpRnwPa4n8m1etq16fV8rlUSycPGnRzgSy5tf3NYsnLfTlM7mOq
xMbY0D1BI6hxmg/dVPUtg0/H+kUJoLT7dQ7k09yg7BpOUJz1XeXnfQmNZ/W8Q+LLnHZPjTXFvgWr
8Vur3G6F4QJQMJys2qoxFXDWRyTv+ibK6DGaoYWNQX0KumY45GMdBJFAkbuN9DVI9YgUvm5ulxyg
Grpbes7HkgLisQqk1YaZZiW7vOySINQ1ty/3VHQW1R1u0nxUzdlbcyaZbhjJcivNSRYRg4el/h9n
57UcN5Kt61eZ6HvMhjc79swFTBWLXqQMyRuERJHwQAJI2Kc/HzQzZzeLDNXpE9HqCKnISpjMlSvX
+g2MYEFL22nk9HnMOpcWp6f3n/OucfQQWIFtB5rF6YvOU4lzM6ZRD0mfmPreapM5jPNRID9GFycN
ZNKrh6Iz5jGquk4ZgmIB3XSY9QQ3Am2M81vO3PZTpQ9pd2KLeN9VQdQPbj2VaqBc7BJvC6elBssc
YRbjsG4lFFrBfaiPiXeqPrt9zduKNMMA2GLTo/b+TgpGc2oOJW1uHkDGDrk/WX1/49V53bGep/qF
rnp9s/S1tS9SxEV9z86FvXFIdaQTjfzx9wnH+ywA8CxipiqSf6Smx/fsrhhMO9RADlgcNZdezPlU
0fXhnLqf84kSX46Oojf4rlkV+9+P/FECAGTuF+Lkg86cLNted/reOPSd7n6ah1njjLFUO3Nw6+tJ
i5UTPbMP73TzgAamhYrocWplpqgbTqI1Dluq5zeebEK3NbJdGTdPsVfZDxyRKmqV3bj7/Y2+z+mQ
Tieh24DmUG2OE3AlHyElGrZ+sMtkRQLLGsJZL1yqWupyYqj3KQ5DUb5CAA3eBnaFb2cwpY0iz63E
OAB3WMOy6pMrSTC7QZw73xUGLc/Rduzg9/f3wbLZrCbJVqnrA9nfHvyf+g2jvfTNsObqQZpte/CG
+Nla1FP2BR/MFmgoPD5sGHFfOu7jijFtMgT21cOsSbsN3GGqfmCzK6/QevfaqHcz6wSj9YPXxmyB
usMfMETHmNbMHhBAT4z1sBREUNVKM2SU6mw3KG51ArHyvke2GTeD1PDIgyn2Hr02rBf1sbEG7YA3
yBqtna3/2KTF9nDazPMORYaA812H+MDAKR/51BMR6YNni0yUjfoFqg/gK46Gz9KidEraNYcRFbio
G4HwFnYek5aueTBM5v/HggCXsqXhvwQ3jvE5VUEnrJLqehj1Tg3EWjTIQGbjwbLG8gQI7L04HuAB
JucGveEBE9bfTs7OsqfaGmz1UMUNK1tVnP77Jl/f+tqUds9eiVcOwlhGLfw895Q84Mg3S5iinXY9
yLaA6uioIzbJs1f/5cMll8apEuHArcV+/BjMVvb2QO6FNGlm3XWGsfzQxjkvwskV5rPQKJycWKkf
hAciPbgohM9wODnuDLYlLD/bKSBlgLY4jGo/h8tqYMhoieF8Mz8MBmirv48O75cRlc2NRLad8yyU
8t6+gMarZ81aV+NgxY2MtKmmpzTRZvAQBfzrQzESyGKqLTgZH0d4cJR2FpfsKFptxXTXpqHcoxZj
L1ExIBRw4mG+D3uEPKhvnNYJTPDS3t4YuuoYwSmuflhH8PTUDu2rVZrWidDw/pWBYgODCgcNoBVg
trej5JhytmWbqMgaqdlVZ5HjZnplX1oLdOJRVUWwGKX2/ffv7KNbg/AHhhDTLrRmjwZFRzJ2zExV
DxgEVhe92RaHxhtOicZ9dGusTjCKVFg2YNfbW3Oh0egmrpEHSETujQ7MgSab7G+LIjE/t62nxv6S
glQ9kQd8NCxBDoAOM8TB0uPtsJLQk63ZoB40Q6iflCxHsKa0st1IE8wMtAJ6AtlBPrYnxv0ATQMp
hQfKYkCcjEnzdmAmkm6O8JgOlK+djQLT0ZktO3f9hqI+mJp26qw47ElBdyKbkQXTZFWFRd07p+xc
3q9JrgRyDv35zYv+eL9RJPwTrWrJQJe12MUUtA+62luR1vanMEQfDIVQCVW6LTN4v7XVjpRZtbVn
zFZcx5krrwtNolhSK3r0Vyftry3FBoGFeSBby9vHC92sb3qMTA46fYE2VGKLfpjVVNqJFfl+cUC6
3SxkN1ALweZo2upzWmYVxi4Ha86bS7D+dbiMunoiln2QrZIMQISE1AaC9fhuqGXWiiVM9WDPbASw
aaDX7OYlz/Wdm7diDCw55D8WKmi0kvu6OLU4f8Epj04pWOts1UGdOPBujkDOMIfEXjSyOsqQfo9c
MuyVoubMT+exFJxol0n1gaTrdwhY0CaHJ2o+oxHnPXi2MJ7VYp4eYmzRseah13o9tJTsgznd5MQn
updPhTHp43ddG6gndbTvfXUARnswEDi4MTgQfS9S13oUepa2IUbrSh84vTM8dVa+Xhh9IRW06+B4
hGKhYnNisX6QEgHa3TasTcj4nf2NlbtNXwD2OxgYG1BrmxEnVxL6vhy1A3hmw9nvJ+/xMoES5m4N
ApWXvsG/ts//lEP3laHXrg05bxjTjsYZnXpTKUWgVKk4nBhK57v+/GZ/8WuBBgMgBKVO0Hk7FoJi
lUtRciYO5XT8egp616XizPr1WgCkD7xulhcoLmBWoCRZ+gh6chrO4Y6hpidpeetBPjVd85Cb8eJc
t0CAgw4s8vc5xgz+Z2eV3qU6yV6dfbdNbZtC0WQhYDhaWhEiXGGlN306W3TJOzE0wbx5agVJaccJ
9HJHfVwXb8W9ENVQuZtLFWVUXbTdHCq9XfaBsrGtfPzFoFSra9cmZ8Oszt8sRU9ByVY2NyQr103C
NJ9EfTtNU7+zZjku12ZcUbjokXb1zszJy4zbVk9yttNkLNA4ISkVB0p6WbJvqIfYZ+ByFtz6XMq8
X37/Bo53IF4A+4BGLwZ32vf0SCRVSoV1MBwyV7gIPqCutjfieCgvRrrt4xlVRv3Ba9I5OcUEfrcH
MfSGRN+o7WRIgMPevnvMUnRTUezxYLhdUgRuKnBRSqcmeVKbwhmDFMcQ5dyWKEofNKloX1mdKJpX
5Qo6/i8/BRI1lpZKKwco67YE/zTlnSEHBU+1/dD38Rg2SCj4uZbbz54JgsEWlQhMp09OBO9fN3g0
+WnngIwDIwe2+xg5i1EAhT7RDIcJXNzIkdz2brSKOhwibxOiZrk5U/1Nl7hRr6o5gTjRJq20QyUX
PRgdLclPyQIeL30HPaFtP6GfRRLE/98+h7TO8gy1yuVg1o13kwxKfnDVyQjXti9ORLXjrYuheNrb
BOAEoL/D85awRjnsTistnyE/M2VVngvgdvvfv9iPRkEvBlg7+lzIfx/VA6rCW2NFH9XDWg5VmK4F
bOOuPMUv+WAqG9Stfnnx8PDegfQtRJ4mtyBEZxigb8riKrqAbh857aCFerFZ00OvabL2wlNa+1qr
6+lE0H6/jrkCamZUC9HHoMP79s01Uw9Ox1zUwzCV8RkIu+yshYC7y5zYORRGtwSNnawnEoN3J9rt
JVJnYQWjdsrx8SjPMUYE7soJcUVsLMHj6LGDLa0CpzndDfWsHkZRtCY9Csq7mr70SPGZansBvi6V
qPzRi0mdRHHARaKTcuLa3tHxf10bygqQGthb3m1jZeKh1ZHK9VBqpX7R5JO9NY/c9oez4lIDiGWs
ZtThaNSE/dakAAPkrfVBHTszDYBYJ3UAChRJqEVMdebDZar0s06SXQSKxCrTtxH56gJDci4J4nSy
vxlGb89+J5CeCQe97W9tDtVzoALaeMRTuBfoarcjDRMq+d8nVv/NXKV558db+uJ3sq1qX03U6RUb
i4zap3TyzLck7QG/BFd/a6Ji/6gOUpwyrjpO8LZHBU8AxRhe03sxUNMWcebJfj10lhZfq1btXFZ5
gouGuRbezxoU3isexkO3c5rO/vz7FfpBFKTsTA0GOQBKr+9yZRhkes/6WQ+AdbMmchbdei0StCl8
s6iceQNXxTdtPuRl0BMc63BLGr6Vcsa7QTMl1fHfX9B2Vn4blQ0dhQpqs1sCxNns7UpSIBKYnpTq
QVRNk+1a1BxG5LDwY9MMhKN9mRb0gjQQXlW4mEYGWpdJdOLU+0EgRn+ehJvgRV3+eGuYTaVO4qWb
DqLpciAM6hKpShHfk/iJEyHyg8iB4if5F8V8kuNjWqfZxzHJ/TofVnoyN60saC1XrQimRKjnNZE/
rIq8/NdD/q/n+b+Tl+b2X8+z/+f/8PfnRixdxko7+us/b8aXTg7dy9+uvov+bwSEn99l1tT/s33J
//2lt1/xz6vsGehM8yqPf+rNLzHSv68k/C6/v/lLVMtMLp+Gl265e+mHUv4agGvefvL/9cO/vfz6
ls+LePnHH8/NUMvt2xIu/o9/f3T4+Y8/NhTDf/356//92fX3il8LGsxSf2TMi3992X9+4+V7L//x
h2Lbf3c51hG8HCAliEiws00vvz5ytb/DjIKmZWziGVSx+KhuOpn+4w/N+jsaaUyc7YTL5FX5iIL3
9pFi/h36KR9hg4vsCluh/cd/Lu7N+/rf9/e3eqhuG7o5PTfzdob+ks6CVkSBFuAEK8U8sv7Bz7tb
vLSpdn1kysvqa3MnL62H5E7brbt4TzEvWHfFtZb582V3cPfisIZiN1y3T90d1MPxtfjc6n4VnI8R
8PVoCb9M4f2lCMD17lVf+KnfH7IgC2N/9tXGr9YdgXhX/PzTI//3Xf35Ln71A/53sf/nLjYF6+0u
3pl1TPhdOQ048B3N4kiE3aHfoxI7q75+qw/B/NXegWsN00N1Yd6dGPrtse7fQwMVgwqynaqPjz5I
gC2JBkN9p+/X3fyYG0H54F5VqPbti4siqOj8AWwL1/q6PoHC+mBksLeMS74Ls+4Yr5S5sPbcoa92
BMBd7RaX0+zstXS+LkftxF2+GwrZA/QOkAnHK4RZeZRQxr1h0B2nouW4Bfa8iu8BrVXzs6Zzo98/
T2b2n8I2j/NopKMU3p7UzFy7rXZm3E3mfTl/+f33a2/j5DYA5xUUwFFX33RkfqnB/umMQHs0k3SB
i53Z5Gn7bek5fe5kzez55hZK1V7DMG+snaWscfsKsmW27226NuJQ9GU/fxWk9LbjY4W19BeiUpA4
bubBcQJzkeb4tfJqw4jMsYuHv2RC8Ou6iSBUhYkGRHnnKAVW50YR1lLlu2z8slS3NlL/tThxlHn/
8Fk/G87Ohu7NxDqqP5egyKuxZ4xhZNVY51ZzStXlKMX+dRvEQZv+CV3xDSr2dlseHJkjwhlnu9iS
P4VWR4aW+8UGOIrHL2zkPuQSvzVjoAon5vDbhOA/I296KoxMX3q7+T+9eLWznWRUGdm+Su6Wq/hW
nme38376dmKCvV8rWycYwiZhHZXL42Vp9X2NbbSHT6n/1Pri0vDVYAo4jgZetO6Tz96+C+oTjQNN
f7dsGBTJGkIBXRG4029vrvacGMRwCaprXx6aa+tMnsW79Ty/ts+Ug3b4/S3+Eup4E24xfqGCh6wD
JwbXtI5OKYpSWDWAzWw3BfbePFdumuvuYAaz/yKjaTdGY7QGcxT7RtD5aXSqS2JsX/9+eOQeEAeC
cHjMpXaoLsd6pme79ACgi5udL+IDHNlQno1nANiunDvrziKhQ3XSB0DtBvlL/qL8NG7da/vaOXiH
JPRC9cI5WCeezK/n/JtLO95OkYVRp7XnycxJlKZRwvzuqbrv3TIQIO47v2qwiQMj6Ff3Tu73pzzZ
jLfcxH/NcoiR1PwRB6DMuE2UP81yp27mHCRptqv85MzYeaGyg4EWTGduVFwrD8pDdiGB78EM8M3b
+Mbc6RfKAXzUZfO5ue3OzbPFP0Vifh9VME/ZwtYmLUkz+HjJi0Y4WJenO6rpdXpFG7HD2xcRixPS
Ae/HYQ/EbpKewAZCVY/WQKOUMeSrggjZDHMZLqVOcY54l80n9qjti96+ZAKRhRoGO68ODvvohqYe
MOI0tQyUmM92NbjByFoJhnV1Tqzrd7GESjEtJep6EF49JP/evk1KfUrtikWJklbZAyiJdO8cakNg
1Kd2eP3dxNmGQuqKdif5IFCit0OhJ9LHsh+UCEHgu+Va3ig/5L110d0U517k3hS3ddTerF/m2a+f
1B/uiRs9Ypgyb52tNbGZP4O/1slp3g4P38hT9AlXJ7kTh+4Qn6cBrCrSJzpX11Uogp+/j2HHkwX+
uc5/yDGQ2WzKMW/H0+wMRuC2TtCNQnc+wLko/P0Ix++OEQzDop3pbb1W6itvR4AGqddDumQ7ajaB
e1ueNSdqRe9uAZg6tDKQx6bKcf/4kSW6Y7TOohRRMqPknVqr55tyEicm+/EoNKK31iK5rUaC+66l
qhQ28jJLpUG9WDE0b9v0ooAI8xfvhao1b55zCFunybnmqIiMcDf4R6MoI71VxFXuaPEdTpKnbHXe
3csGvWHXQs6PXjQAgrevxCsnZHSWpoq8HqnzAe31oHW7U/CEj0ah9IDONV1KerNHU0u06zh3sq6i
OUZEN+x61negSzQITiya4zjEPo/UKG1Dd3Nq5DW9vR05eV4S610V1WPj+KjX1sFqVlOQbV3n309m
2gnHo22NKxYKiSHazizWowTUKcasLz14VVAky2vMOIEd39g9RhRuFraVQOmc0iqc0V6YzEerSNY+
nC104CmB5dPnckXPDABZp6q7wlJh2iHe2Y80eowE0pcz2a+wco0bUlT693Up1X2CJu8PI22cNFKX
RL3NbUM0IcXGyg0XGg07V3VW6ed4MSW+2XKU9cvGbJJADjqC51lqDJLC+2h9trsULmjeudoZFpLY
lQKShRztSSjakY1xVkUSOvQxpNFMXS+cinJWWKcIxIR6qbbz1xz4mx1UmCTP9wYlWDAEKRRDGeTG
BtR3MXbBdwH/koELKcZPPUBLPVwBm9+WBeXDvYbrMkzEbPrsFgsXKuglVH46m1ziPHbl93ZIoO/0
btkB2Yficof5tHXVxqrsoxKWjxOMwtGglw5lr+15mCh5Z3YZ3yD7CpyXt1eLEPknTYRSGZeBbqoY
fxqJMBzfUyfn2hbDiIr+ZOY4mteZ/WkU+YqydL6q1c5KtbGkCTY21zUXJQIkEfVvSDx24P/TBL0l
2hdt5medFNMumzsg6ikOWU6gSWS4g9XJpjocEb+9bNbVuqUNNYEdXuTa+itrEWS0qaO0j7ppLc6X
EsQyAvZJAqNhUIVBd8auoex6k3hqsS7L9DNtcdQOIlPpvOpgVETgAAhs/MEZpBqMeQ8ZgtowRCyY
UMoSFHmnQB7PlPi2WGUsoxSfjCw74B/sJfm+A6f5PdeXCj1+HAKyyIHm2gaLbsBl1dZlvoJ/4Pbh
1FJB9QcXwH445FbjRLgWeErodeP8mBZrrfg50vldmHsGKZybN2C9jKGZo1QUcOZ1FTuTUNSTXII8
q5fY16uq+5KIMRMwAAZjvRxxEu59GP0iO8PAMXYjaxrnMkprZqDftoXYWVqj75eqnlz4FtQecHID
oQ62uk5aVtNqfHNoPnylpVb+1N3K+u40qiNCqKyVEUir4UzlEHvOJiPT7lnTq3XW2UauRTk//b3C
L7cLFGA6z0OGRI8PeXN8ZW6taLXXMSTQtfFwc64KOeHMo/cqrGnaq85B1qZbwmU1EI3LZ/xQfbB8
+RIuTq/xvCa1ffSsZmZ6QxFWKsh0vfsF1D/Lq5VWlQStKNT6TEesDYHGgegGQxwVrTAFYXEhyniB
bmeP+CcsGE6sV8ZYi5sc7Kbr0/8t532C/WN6oIm2KQdyQnnu8ypLIrUtlXuVGj71JlT1FNj4jkVp
f81jDOfW1DWC1garFkgvL8t9ZuSFCOIGOz8fCoWWRXnuqo+08XSd5zI7X/QpGx+FlYskTBRTjRRk
XcegSoxyXyvlcO06qDexWCvr0qqsfAjQ8ZVfBkMf71wakBrP0Qbj3CJg1e9bM5cXvSLK1Qeoqb7o
84Bs5wT04DoXHPZDA/2FAeo6sPf7dB6UxA61mK72oU11NwvyJctfC9JeFeNjc4pD5hu7Vqt74xJC
na66yBqsRQ+bOakQCsjgyvlL15h56KlDK8K4Ql1G6vO9VWvKJx3ViCocM/wXorFRrJdEqTE3FLgN
d2euJ20DLkOfSbBgmllHpdTLObRreF0+/Hydsh4qUtd6n4k08GqvHv257vF7Koy23kg+s+h9eoa1
FQ5lx0zH+y/ukLjp2jVyG1EleypmiR7KHHe7oMdNp/Y77I6VyExFPhycNEaGMhEFYqNIMS6BkXrZ
E4wnTA89U1mr68QpqvuSFVXQaG4XOOpTN0wBACtJMG0gzgTuKDSi0trPSZCjT/I9GQbTiubKLI0L
VA0a/cxssXEPUpG6LxPwepZa3ndDiEGmnUNA7QYQMUaLZM6Y2es3rxeeBlbAa9MAlwxxiT6tjiZz
5ZaM7JYlnh5wCaaribZPEbWzJpDXSlwNikY1jEo4uIYAflZ4Wc+t6+ZDAuvaCoxpyF7bXEntiJUe
g+FG0ragczuCOMjdjtA+rQMSFji6og25ALF8EUjkr36rrI3ig9qDlZ3mCupFscmKBGKY2X5Odvtz
2LyLA84yYweNA3p5aKeJqyMh4hJa62xI2PYgkKwsZgcGjL6oSuo3fSlo9KkelBKoHs2j7eTS8FND
m0d4RgndLGWwdOGPsGkvCCgjE0NUiCP4iltoLfybrPPGR0jHcxPlIEPYCKxcDqGIW7vYvE6zBySi
CTzxlDQ/42FNara1Smjn6Wy7UF1AkThntEj1HApyaX5qKEh9Xr1NA3HlAPgz9+rhwnOxCPLpoldw
q2xD0dkJqulmdEWVBkKfjJ+rKFaxBxmktkEeL94YalkXp/5cDdnndlTb3FcAyUJUN/oJXvaUmN8r
2mYvi+PFM0Ong0M6k0Bn88aOBMJJZ8xn2+2fJ7w0gIuvLsASdUtLeshgGtxuTF0RKRYLU6vqNS0q
G5bu2VyvvOPAsEflUTraGvui1wpjl0KpeVIaB0d3Hcy2CJhx+YM04cVBmG7JOUxwWk/jjE5o0LbI
ECL3QkNjtGFPYTGlSlB9pYkXWQvx5xdFXH21R71vfWcyOz3oKYIizKGu8hFxjWoIFQVokM8Bevha
6tjfBZWLkkho5Vp3n7PRapGt5uN9PA+eGsUmimqBvRLnHM7I380s3hYHxkwmiwHxgZ+5OqN00+NY
D5vacyG4X3fZOLt7dt+m3w3Uab53aNiugcGSOgxdPlgBgdX6VhZmhqm2lOlVKyt0FZzOW+8WJ6mR
Mpi0jTidTs+ZNeldYBWyqwOZW/FdU84x8zuenM+ZbS2hmqBwtcvwL5M7EwaofrbGuGSBQcmo9aLH
kw5PY8sD+VQPqvO6UhFIo96wKz0sJ6DZ+34c4cQ08WT0+5VYYUTNZJiXXtuSDwInt6pNjyNbI5Wy
whcPgZV1b0A4fCgGyXFYbfo03dFRjS10Y0pawEayIriPjM18W46mWwcFWlTPydKvMhTKLMrQQlPn
tQUMxFzswDNHsMZxuFPzfLwcNCvHK3WpqL9OpUWIaw1PXpQMfMFkH3G5t/OWHvwqPGM3JYX0Iqs0
8tfYFZ29S4c6jppMimVXmiRDiFKRxCzaUn2FrTNot9mSK6iPxcvUta+yzZTlC1VsY8kDEiMsYrzG
w+pNad1+lxnCKu5WQ45TuJL8T3tFt9fhrG3m3n7knCPs6zRuxXQ11qorro0qiYtPoxxsedanUp/2
BU5Nht+38fSQZpTkYVXgfOTLpsNmvEUZSoZ5wQoM8rKl/55O+Yx7QlY42SdX6cgdkcRRVdoN2uL5
ORpMVagbSfpMKdd9gUXJzpTMTYridFsV5lfp1Oi8VI6pPppcboLScL2qV0bLee+c8n1m9sjsQ4Hc
hHZ1ZsAg43a+zOJi9qygYtO+XCkskZiXeTXi+jVmimmHuWYVWkdkxYEwKuxs+THqs2dEK2LYT7JL
zK8G5XSBco2kyYwoRatc5Tnx9syTU4zG2zpYGiIoGrv9jECB1CmyZGhq7M1N5ORSiEWbDlCxBNnk
lKz5PTusQvEKTd5kr4u1Sm6gEBvTmWKuxGwyfaeKusGyV5Bo2Tido3jWjn6R1G19biI3UO8dESeE
IDP2SmJr7H2WLmaXD3VSLw+KQWFhH0MDX89n3BqevSXPMJHK1Wk6s+PRTIIeKuaI0Qhuu9Y+XxM1
O7S0bgCEVKvWRD3Kfdonql6YVEERbr1o1BViiSo7JJsdd0zK0KlLzbzLK1U0/tjHKBX4HmJUL3pS
1DMSsmQ75zW+e+U5TE8EPOqaLfrGxKhU30Of1K371nK669kqZ/eTgm6OiTCngt2YL4oCSUmXPNF+
zFDRJN2a6Ir7MSmpvOrVgUDcGgOyTt00D5gQz4qKbRc6IXpEdcDbyCh1a+9KvTaTW4Ci6SZ2tQ5T
VOYqNCoUjeYiUqcal+QcqfMkqofGSALK4gsryuibMgC+3/U8WRQJOP2JOg66fFmwb+NRJU8GwFPP
1/EP6+9W11zrS8uVmXuudmulBXalNGZoG7VzX/Mvd6M3uLfz0BvNHrhh92xVzjqcg50oyk+bt/y3
Nhk8ZU+Q8CCoel1TIvNTSe1qUJtRjVpnRg9GAWIyPerTYiZnxag3U1RXAx46iRlr2p0ssvqpavRM
Q/gCa0MtW0UJQYNj03Wv8u5Ch/ernjsFVIDd1HWJdjM6XQGjpuqQuWV99yCCaQ2iDRMqIuVhSWnV
Ehr74DbhRKY2QwpNyletzJTmvBUxzFEfIR8xoXujZEqIjIMgQVRHdt9koUZybRudLJHN7Zl9skmT
BDaHm1o3TQks7qLP03VG4YYaLH6QGexjaufNlvmosYYSWrZWQ3xu6KVrfm1MlR2zFPH4w4xtchMg
XF9jBT+xMGvt8QtYdGe8V/Kmhu+04NqMsNpQ4oLV9s+64sJIT+tlPYcmqxR7ELrrfSNG0QZmniYv
UjWnLoQwXxo/q74Z46/dlFcPS5vicL2umbjyslVHER7AI92sbuIAY1JV+Okucs4PlVpnr3q/4i5X
p8JqHvRGNYbQchOnvmiqTnlUSLG8AzqUcIasVVQjR5RssC/qYU5Y4tpQfDFr6blBMelTd0tBCIEa
C929c61wyuKAwk6u+BVk+G8tWI9vo4jluOPk2gJ0sdQ2DoHKIDk3AmpVOFOb8+Tb40Q+atsCwOsW
sqobOdpsvTpq8IDf4Gxxrpv1+bKsiCd+muNOio6a8Li3vhgB9daN9iWtCBGBwpffF2pCCpAWVi+v
TG226/u5l3V2q3pdrZ/DnZf95ahwRkEo2W695FIoZvMDcp5DkUWK0Y6qmpNEmFRibXyQ3Wu9a3Q7
/VRxjJB+7UBW35nZmlsBNfEqD0arw4GzbSe3pRIEIdLvEXbRr+BbLNpFlnCGfSZtK7yzpQW/ixyL
GOXlAtv7dihTdwywWrc54CHyYxb+sHT1c98l9q1t6ziO5nJGicvpdO2VcgxYcnZE2e1NN09TPwcP
oIbr4FlEFHZfSSQw6tIXm3tjULXGnF6hezeKKDXiVjmTZKKQ123SGD9ZpjEPXSfeNCA4kN4uUMPW
y3JIVVBQowK//tFJE/F5SVGqOkM8kDMXLveF5S+LpfbnTiLjyV8UkUx+qS/Q80ni8e/FuY41OOux
aEMnT+DMb53rp166ENI6hXTDn4vB+Dql+fpol7r+MMEbT9C0zjVkitSFBaZgejGd5UmaZAHyY2t5
u8y1yQpA+SccrdVEt9/EhxlUV554AQ99KcMY7bQV458JhGbC4crwZ9m6z0gxsn6Ttkqu9GxAO6KP
a22JhlZHOH0ZC+s27hTnKV7T+A5yYBxfmKlSwN2mt7JfsSumRzUUrLzCKFzX54jT1/uOI/05OMZZ
ngPYT28zUIqFb431ep4mnlDC1K55QZw9OEULnrUJ1LinyjcPa/cZobKG1Kyt1ZT0uu+fkrq37s3R
We+x51q5cG12+0D3sGDnPDiN34Up5h8G6g4oYFC6HJEDyvoD+qNmidMliyjS4qb9IhxFfTRi3l3U
6xYwW4G4Ej/sQOH3s2WU9q5DKXi8dLuyn3wQhCAGdXfRbg2nbl3AwC3bZI8Uxf3UNu6nLkmrm7mm
tO93CPs8eIsB+r1H2Qo9kD7tgarDqLoVRl7jiWk4yV3XOk4e4vK8/KxLGz3Hekrsq2JQOQQ40OXM
wKlt+zor8bfew0xKlV2fDwoCBxWAi8Czu+52skY2dzS3aU2us/KaJRVHLDc1EiXCRErXQ+T+y9TX
CkD0fu7S4DjEHdozEY7SKD5qKXUDTkkJBZteaGIOOF550znLB6wmX05k6WvTyQJqUOalNfROEhZI
NILp7BYU1F07Q2ygq72U40Wb5O5eJ43ICVNeCj4jnZ6Q2tTSoK2b5MxcIfwFcL3N+ya2nadhBAUU
IjzGy3XtqX0FlUrQy+u1lmGlx9QidCmTl3w0+2eva5FJr4Y0e7WNZqF4rU3VFyQH5sc2VasbD6k8
sVMmS97Mej2m2/7Uv8AoUx7HYUJLoWjypaSGbVufGloBXywhUcNH7QJKdKcPq2CnVgbCgz1ZkFrK
KV0u7HjB84lCrBpmWqmeZ0XcotpfxhzH9Th2n1uosRRZs2y9sNsWsI2XCe+8NHpLAdi6pVCyXhcz
YsMm+1iNAWaM01DQdVHwfNp0Rbcjba3N5CebUZJZDIUWlEnXPPdLUS8ByZhGpIBYsfg4VS0Io9p2
q/EuFwQunXms4QlDGkH7dswD2yVcB4jZlXG0LnX9acnUqmN1N+TOHQfwLByTiaSadGdIgwm1ufT8
/7B3HmuSG+uZviGBDxCwsYVJn1nebvBUO3jvcfV6k6J0uotH5HBWs5gFF2SzC5VIIOKPz8pqLB6E
DawxpBYbPtl09mMaGdPjMIhicdsoNYOBYVOjVZzQJc7MhVTAl/PxW0xyr680NqGPfMMfeAeACJn6
0getCAV25cY4WFSwbOjSiAc3GSGO3KiSoU5hqjW92Ix0ISffNL3BsiHfaDIsftTh1O2EUPQhAHDu
cX+otoIrl1pfEW8iyxosT5f1dFNxUHtcYyzDwG/hqTeX0nRpbh3fcRWu3Ybc1+JAgJn9zVSTnOjh
xNCro5HWLDJrla6PrdOrx6h0tLMyqXXvKUq+flOIfM9ckNvuNVrn4a0aJgfMTEmXD5nNC3rr1oYk
SQwzPXHKz1FZATyT76Hj2PZSuXYfGDoNXlpbn39c67v5aekwP+Ez1hHMwHgNnrqq8ovRj7x4vHct
GmWWyNVf6656N5QkXz1tCq/idWYWQv6ayX7QB8627Gr1cCasbKXPJ2eYcNXRtnKGa8dowaKqZp8T
RsdsPbbFN0dt7Gda9iQqAaINHhO1K59ED8yBhncuOt9eZhtRdkKsrDeT/BD7pdGrsCRZEl76pe1M
l5ydayhIXsp3GcelDWgUAnPoq9bc63Zcf4mYn8habdMreqGk5XfSlOcne5HtqznNJW+mEX8HvmSJ
Q3JNKNwoqaNK1bX8WkDrli4OvXB2jZJM4FQb0yaQTZk8pXFHmqtaCfveiFKOx8ka9hUPH9I2P1Kd
XNuYtnL1ZVuTbbulM+l1UDdkzYOUMSN4Q20Y35ZIkINn17L4toKC8K5O9iq8rE4jdnMnLkkvaWOd
VynMuq/Yh2fB7zdWZxJVNPSIoPsKhahrRGSJ0Mi6bMIE2Y5CxmsbpIYsmXAy9nLFSgXvnCXG26nR
mIqyXtN4+9tC3lEXUzytat0YLi9R+GUeoBtdh0F4gO2yiSdCpqje0JlsvhniOpSxnQ0WahNtMt0J
+rUTMzH8yNmqGTeS53Bqa67UWRy5mJt5Z3UDiC/QtCFcg0mQ7ebPNDSrbgW8wGcOE7Pwc24iOY3l
QPK0zDqhk/MajhZpR8s1x3Cs4ySAigyHXU9Mb0eQKMeRM6u/9XcV7uIzN3nVd9pQ4SigJHnnn93F
EaSXifs0D2rbCeZsS2LFfm1uCNc8dMaTpaVb4tw30P1BZTg+jfaeYnbBoB3B6S6aoE3LuOiggdDT
vhkNG3Pcj0CerTHvC+e8Kn/X0/DvKGIJsa5r1yR4uqR+ZW7HPAcBUSCiY2E2TwoM2CUvSfL4a9L2
z1chAgKqlqi5qzXL+KRTaZx+1OTQ58FaNeHrNSD+YtiKsvnrq3zWOWD+oTEUmxGyfwGycv1uflIc
pR1GXW0108Ak/vFRndrxDDpBtSoDZuBk5vQPZT6/X4+TtoNKUUVT/5mH7sFtmLPSoNZbQIMlZXRF
EOf+X3wq9Jb8TSQxyK1//VQDfC8KICMNyl69ZqIp9c4wGVsNUJpdjR7W/+vrfZalwuNTGWiRKo9d
SyN/49frLRTMmHZGEnJxXddmw7iok8UAz8GBQ7dyQ+FL9Dcf8fNLwyUJVOTTOSxDBhaJXy+ZJiKP
B3g9H39EuKuUAny770xfV8u/C5D/86V4DtHd4kQ1HcuwPkkilG5dLGseSOEUsvSMq9m4JXcb4jv/
uy/u80PvqII2OKQqlOziR/t8KRYva+n5uLi1Y8C4uHUsv200Dkl//YX9u+uQ00C2zfWBpBPq17tH
3HAVyTAx/GzS9R1dcL1Xzbb4G13Mnx+La0EufUes3uiJPmeN1EsHL47OyId40O9Z1m2GN0UUmyyO
s/chL2FLdOyqf/No/PnDEUIBw4M/QaPM9He11s/vdO5o4bSAUZVWVW/AaAhKNuv4b1aOf3cVooXQ
MqtIjKT16RYmKVuNjUHYj512PJiJgTByav/pevG7oO26BBLXAr36ueTHnLNY5JjI/BHNDud5dfTy
tJ23f/04fF4Fuco1p5TIFZ5wRLj6r49D0nN0wtKl+1a7zhAmoUYc4VK6oNWmX6hJc/vX1/s39w6j
g4FvgwAPgfn01+uZU2NOIJ+0ROfasGkVOd7b1Tx//+ur/Pnxw3xyVQPSL3HdYa+/xU/PwVohBgfh
1MFyLXGT4ADfDmbTPYalrdyuGQxUTCeq9TdP359Xi6tylaXCRkLNAv/pXsphldGYxzprIU5/GYHO
hgbh5eVY/+Fe/kcGpv/VjPSLgen/0Ob0/6CBiWyen771q0HqFwfT7UcL+f2x/Oxg+v2v/GFhMnEc
mTb1kEhqiXTin/+xMFniN0TGFodv9mNUlNdF8A8Lk6LJ30h6YBExjD/+8F8eJmH/9ns2HD9UIjpF
VfiPPEw8hP+S4xIzS6QMbzcUyzW21/zsWliyyhGTFWWBHuUPpSYG1yLD0IP/sP2fbsztf/3Mn31G
vz6Y/32lq8UI4xUJM9fX5afXwRgzS1OMNAsye1kunOLN24n1K4AO+4cW7t8/lE4/kUDjx7983saE
gS5M9HwoaiBu47yjflYz75s2/Js0q1/Xrf/6SLrOponDln3M/PSGE2zXkLsq0yCbRYc1c05Nyili
7Vg7vemaaZS9/PU9/HVJ+eOCDAE64yJhBc6n8Q1dFdEtKQoJs2zzG1k57ykBeWfCQw02NXAAKOju
b/Zq3Ke/rpdclvEXAzEzLsdTzL2fZuGw6BpENjC/Br1ht+jj8u8lycTkUpbxTgd2eBjneros2WIH
et/VO9iG/DDX8FuhzeBC7QS0bZ0VL5L68U3KIfVAm4F1SzcA7ETRmqd4Gdq9VJkUtciyH9KRqN1K
m/Ec04EWemshqcUpqro/In5zDhaU/hshuXSbipgoqQxMq/PIUu3pRmvDAupz1l7DdewB0ajXxbtS
bEGEe8Ptpk65caCWv4aUwr4bfHUJlqQWV0GbzZHbD/1CP3PRowvLv8UZSA6zxWXs7PSYoBq6yrAk
pJlO3cNVluvOial5TaHPRwoc852j5RZ6yER5IWTcuZh2A8pZjP3GIg4/8WaY7efSNrttgmX0JpuQ
lOS1RRRnK/sd7OmHWjViFzYTQcjN2EXPRL9rHy1Q1EPdE7jqqjNqS7dYlq8qbiswhwlZ2WpOJJ4a
oRO5eTGOvmIN6LkAwLjBuUiHGzNVG/imZs6/9JakDJnYvlOcEz3ucbQHkSuU9nXMu+xeA257BEvQ
9g5leL5QVos6mlJ8sVaSYpF4lqTPRHBDOJGUE0GgALAQiW47OcNXImpAo+JQe1T0eiAmuArNxFv6
Ij1ZVZvtxoJe5DZxUGOtTeSHreyAnrGBp3kb3RJCGe41DOcQwfzH3VAQU+ylRZ77bbWYmyxJDdAU
EDgvycV4qMeuf4Dsb6iNQfBHD0Zc2AeUDvFbpOkWWjwnrLx1zC1vjbN5o6+qfiCBqfwQEWyFW6El
+jqG2kDfVNENuykElUOF1VK9IVoHaicBHiRNH+B9iDSfdOFxq1bJTdLZa0ch4PCtZwk4FLNEg6Ja
E9oxXW9hDOFyvw+q2h3TMLL2lsrNXaG5NwlMFtb6jB4/t2ymDq1NmvvkTTWvjTVG9J6nOoliYxxA
WsY2arUR3e9YllfofPX1ZZxoNdbMZ9SF1a2oqXWMo5ICkaoOX5yegEBNpNarYqBGcIo4ezbVccXX
3+Tvi+LYQVPZNZS0871HA4l1L7FftcrSfNPql8dEFtF9OZrWyRoN+QSoT8pvZDkIytToIPu4PKu8
fbO3hJr6pK90QQzosi6aljip268lCjxQJdDdKfyW4Ie+IaGRxNLFzo4ymbM7gIPuFSmX3d8ZfQ3k
oPBrdF+VGG4zEIss0l1f0vW0mcqRVKprSkGPbCpuw+q+zTqqsKJRNM0OY+Fc3I2qoLazGZRG/YZ/
a8o3+jgO4RYSzym3oengS2c8q6pzrHYhPTSdTJ8yFBMaNFKufuugju3Nok7REkSJRnZb41RZdGZL
4X4DVVJMEi698Q75aPWEhK62vSmzYug5H6ElPFhJbRNnHTm3al/sbPAkc5sLA11uK2sD2Ydc4KBK
k1/2w7GXAQalMgjdkWtmB6YhjLPjrCS85gvK80NsTmF1KOUyvpSI0MctSW3zRzEK08LU15mNhxBn
/jqoqbJuB3L2n5HBSvtAUXiP2bJbHtCpxPpjmkFSeGVhEdZrF2KN9zB9HBQAwOv5GKe6hnZb1/N7
oGA4qyR8QsLRbtUaHo+zn0LsKzZmtZX+Nc7KbWmUQurRhptxpKWolXbtN9V0iJwY/I3AYQ2h7rNO
yvBA6kf6w4jRFIJfQbPTWJ5DNFoz/2NNyKuhVP02MvVDW9Ixl6GROiqDxXrB/dgro/Idtep4agyl
vu3rRPPUnABu1KGCA/a00M4wPiB+R6mLKTDSsp3K9bbaDG3cx/KxG7qb1rJ2YVk4kF+Ko26KptvW
kXUQ1BT6EC50qYeGdiOM5Xm43qM13rIDBU7THu1+Olqxsi9q+whk/4xH6dWsmoSA9eWr2WgfOgl0
aW+QnTKeNKt+cqhFeWIf2jaLtVOtKN9DAplu3iRU4qCNImd8QkAQDfuqrLYrge4uzVPP2cJr44ZR
5HN8+8iTFtga091gbtEm/OgqbVvpCDmM2i/y+qFq8ruS8C1E6MZ2svRtYqPIGlgb3CImDxk8cG+P
a+ISS2dcxjL8gVTxEZ35DTK57UBGZi2GS22LNqCs6aVVEMnRFF65Sx/S0NB1d07NczSuO5tQkjhv
trBNI7L2+OusSq8eFnTi34caRTzRIITH5BRx1T105ciSmcMsZ2gsw1D3tAaZhjm/JZa9I1nLGzva
dyrW3QwVHxJmo+8/EMX4xqqd4my5KYz20MYo7UiQYt6sIUX7ZtO1U2Cn9k3fTQWkqkXBmGDf14cz
SJN4MGzUutLZNuP8WERTRh56W50bJ9wVLSxAKIqdOWibBXEXKdzLW2gqNFdZ+WGa+sBInNwVkBMs
lugdpxH0e6oUYzugHUAJpVjuQpkVWH+7TSsis23bXFwhW69ycqrUbXFVL0JfL+2tEqfNC1Wmjlfr
RntDl9etPhqoQEO6DU/5OkBMNJSnotY4GMko/bQh7oWA+sfEZDRUs/JstUq0zfJyg7Jor67O0ezi
D/SOZI2ozT3yj2CxY+hWAf1vRbxRKIsTK3mQhXNcmki/SYH3Ee+S1c4F+PBpGdjh4tetrm7snpR2
ZXZelnD5bkBbeY1pDd5QIZpb4gH2tUPxQa6UfSds8v0TSnz9PK9Q5KntpUaQ6s4QcHcqnN5eVuYr
XAK3rFuO0k7DjUXwb7MWmEzqvr8f2yHcVFUzbQol3MlVTB+CQK1zY682nXjTbZiUuwUs20NTuZ4z
xdw3DgL7hOSjNiL0dLaVd7J01Z02oJKlJOk8rtYdxbrZrhXR7BJBlb7BmlIxANYby+41xt7qTW2u
ukOH2D+c7suiy/x+SF57aXWbdo5fF4srUvHXebMz33Vj8lxp033hGEc50UwjKdXl4Q639STERbOV
82TLxostoh+rPn6YF/Wi6SRzFfWd1JfDkKDA0FpEi6VF/JmMy2kL2XymXQ9ptlq8owY4WkaLpR0y
jLa8zTKIk2HOjwjUfmTJtMNydt/E4TPNZfeY3y5R1p7oJbyl+3zcjOsQaAtNRjl0oJcs81fKA/wF
+6KROXvZU8UzQexfo4R4XV3DWTZE4p3R/VzyFN+m4ySXasTxMxdIK5LtSE4a3DlLkKY474Qs3EfX
5kHTsG9SrGIkkm1Ept20XZ55NDT5JNIrJ0stH/tV/VLipHfLfPRjZU4ohUAqfR1ZDh3uEkbBaRtR
9OMu87wgsyMoPZ6GDNeB1bIvrSfk26c15V3v2pa1sKLyLklM/d5u+ovGH5JePtDRiODPm+FZ3bqG
W+trAk1lLZ6UTtuXlVMHiLvsqyxn2cvJwFrQim/EEj9XFCa4UjFgaTPla50b6gbWwTog9VJZFLsn
qJgH+E3Fs6nNdMVUFi6qAknNOpj3nYmS3gOLly7NFislDiiycax8pRMq9ABJzoM1KYdkUoKVV5tH
Rb52efk+t6Vvd+n6QFY+LKHeUlFoszl1eHQ29SS1TT/mLybBdvzI6Q3P35mWphKCWOPe1oXpKaLT
YN27yu/nLv0mRvuL6PPt0ilH7AYfYeksAfKTG5apwLC4vXlE4l5tZdJtLG2lZIpmstapYR2j8YEg
fzaXmho8JHnMaOUlTervsI1HR0WkPVozdDVx6l7SUR2AajA+ztJgfqNX3TWLDhmpyLsjRVPGpupn
5RoO1tFHr1Xlju6/clutVqr6pVrj1O0i+voafXDh+r8X61D7WQ6pX+pDwpJJl5DIm2ZLu4hZ+mJI
a1fr1Pl5zZeZpkrF/BrJKHvMJGK5DroLsq54oBBBd1eqQv0pDsUJtwwHEbW3hme1tDVEv8zHdJlP
X0rS6CNPFLEWFHrlPFAswgQQcea7vos8dVRHeGAs1XcMCetJoQDjmV4KiX4hHrf9pCtYWYq09hda
FAjYuyp+nU7SRQJKdh87wvpAQ0FfiqGfVz2MN5PqZJecKp7v6bBeC+NkZ70rlqQkw1BMtgfGaloR
wowQzkbuSyeehRuTTrRPBq2pcDgJZ0tlLYcmSkzEKQ7n9NCrGCqMida+MunX29Cxxg3ShvnSZlX/
0MMc3Oj4Ms5tJt+qVS+9BNnc9zDXtNANk57jjRVZXpTxjF6T8k8tq+CW7pvsVLeZ9dAuZRrAZJuX
vkT6WmE62YRN26CYplAvVM3xpkwM63kZuzX0jBg+Ex18d7am0T52idZh73O68K6WEQm3WkX7a5jw
Oo3N8JIssTiWNB/cAQ7UtFfGenYWa5E8KlHG+Buq6tR49HVmG55Y+6uhKVVQs4G+zDyFP2x7aAOs
beILot/8pGIq8IiAro9x0aIvIT2U2ULCL6N1IGVVQkA79SGbJrS70WjviLPoz2YIEZcn6veha+xN
pOI+NMLYeUznWb9ppNY8TChN/aWbGM8KbY+fl6Dw0fmGgi0MIhaSQ7dKvuhZoERCxrEczWgd7luz
uKIa2OmbbZfiAfXn6zd1SAyqMGkGiq4Vl+I2V3lul5NaYI11fpTdojtVQHSRYt7asViW4awaTaJN
fmOhCfVtwtTVvHcXCxo8aOgUa718Ci1MrQS7VyBeinbuCBc2bq3M0V56o1jg4cgeMAiHq6L7wlhO
UGssrsXU7dU4Ql0ikirb9qJxXsrF1DlsJRgTwglLnm1VgcVvzyAa65sybMVG0/KGNhcRB7RIdb4z
I3StKGQNTCdfAo0+3u1QWOZGo7ZmN0Lhp+jRg1a/mvqAjiuiOjdZgbwAM5zhwa/0PjihcwJ4dpCV
hbfNxLSkzbDlnNrmbcXGT9NPKlp3svm6snrc8lHnQ2Y49ZYj/8MyoprkC3b2IZ137tg3QdpP0Tnt
5jfDWb9bCT2Gi2KS86D3SjAqsX6I63BroPB1Mg45hIUcohqDrqyi8UQUZ+/nq2ZuZjxtwVgPwwGV
bnuue2faDki/j/Fi5IckRZ6jLLr+Gkrr68z7vI0oF/cNNUEfmVtDQMfoElSl8RgKhuDFvLouUsmJ
QkS9V88Sw1IfWsdelI5nmsp4bgu73oR0uez7yrRiF2kNeyWCr8tQYEVwaEXuK8W3a+RBprl+kW3M
k2fQsotXxNosWsOLtQiqA4rYujMN49iaixXgIznx+2DvWCTyIJ6jhtjrqvJrh+TGpLJPvMoIFFtb
95SMhHORxcZNW9OrR73wPrZUupqMWR4aOWkoTPolfemq4mogQOqIdST/UpMc61t5nwUQqSNuAoL+
56UxAqOLTC9S9cJPpu6DEOpyEztl5VWJo2ziMEr28Ur1Z1MN92mEMtBuo+dRRXxkL7Sitc3yjmTR
wMozhkEhKrnjfbd3EVoGLOmS3XpUNxTSO9TpaPor1sxmE5Kr683gBO7k6BegzuWCVgj9qhMXPkeM
4WhmmGfIFVYYiUxz2Qhx7aZkW6PK0kaGi3S8Rf/holMLjxzUPlSR/Wit8ohiqMf2VdCENS/OOZHh
jWPmHCdaMb7pdArsJZr13K1G/QdJICHiVMotn8yRVTCnsq7u1eREdgSL2qrLzaim8Y4cF/VNY2HG
6ae2fl829pklPvVMhK07jjF5wEZAXadDJxEtyyJYWtvcI5weglxo8+sKvBp0lrOcwMGLm3SeFg46
aflFCcPpzgCaJ25VmumbSV9vUEMh7kM+fNDVM6VGojcmFwg/3A9FXByEutgbFWnjvcRmibutVRov
KhT1ycEI7SHWshCPlMNDWSr6kbN4HVSt3bxECpnRmtI053Qq5V4JJV5XSiUANtN64HCUSuQrdeGE
F8Wi/6VrmudlQMa+hNTdjbrN06m3tS+EICFlyj9QxLMPVwrPW9E8r4Z+0UjMu8EyiAvElkxldlOm
yFj1KU/8bJH2s0iVnPhCEW1n2SoHmM3cXZW8AISonrIamH31tSqscISHaYWd1lEUD3MetUWz7rh0
F7zyOKS7rsWw1U+poMK7kporRkbQmNfDNUeeFINBudPeC6OqdnqvATrrSkPJQXVL3Tbua6dwNkMG
Xp9qBBVLp7ZuxyYvLkarX9q6zDt3xaXqy0S19kqVPMHiPmkODchdiQWHdhDmv6Ux0dS3rBI8Ek4r
6Y+kylfvredG0Tu3NGpGGELbOCVOWUkTSxkYc/1mp84uDfVbfXHei3n8wihlMuKm4xYxdn8TG/M3
o16NTWp0BR4ym2NH132JI0oqs3rZX01Hft2o/V5rJ/OWd649r1XWn1q2+B3FX51fY/zcxTQ5BVat
ZxuagBX1FoNudqCz9Wwmy4veLB+oZgdObNPygM2nuzcmAI6GpM2FEPxrWkovbuqhYMxE8O64BIdP
rpFMtEwN04beLPlCPRBJz/hukDw5yrkaGJ6vDbJ2PWMvR43q5cb8YI3Osy2p79WynB7azM8zkx0O
rTglHs0bVbuNL8Jpi+b3YNvxjqHBB9A9Lagv3puFfTSLVZ/z1G60qeVqkwBtOXmM671Vk8gNAr8x
U6CQRK3OzjoKZt/S17FMemWbJHcTUk8AcL/lL1Umz2I6NHvCTPf2bF7sBAloqx6xG3k17VdrlB6i
xtg5a/E4I2DYEC3vqcmwGyrWS5ncdcrwOMb1U1sOHs4OatocaoyLYAAOkcV4wPrr0zS/mULtew9B
0Gm2v1jdbams5juiCzw1mp9rbLaIC33yOoIqaoOuWtaX1C5264gALzY9ikGCmkE9z5VjS8FeVcqj
bmsbJGIT7lxnMyvzNY75ltyPjTSL57pY/Thp3xZU7R1oDN2/rF7RISpjrzDrTaapdBYu/duIQaXN
xIPVdG7dCiJokYQcqCF5CuvBIxY9yI2Bp2j1ZdZslgxddRojCgX5twT7G2FtE/C7GxXfCr1uLnMh
ux0iN59d44C/on5F0XFA8L2Nx2lvxOzqSTjvowgVRmW4wsgYEcqRDuByy8GUZzXUT2WPgQs78Rx3
3shvmkXVW522fpSmHvsH7QT1LWzoq62wDDoRm7ZqnfCa3pcdAJJUMS7bJYt32JPOqsEK0NJVDF5q
W6fZJs2Qbnswj1tdJyshSmMvj+GNemejyKw8cSvP0gwf+75lyviqT+KENHFDX9ytMRlHUlczn/S6
RytEzu/EoMszPwT0mcOOFONmiKJTJCuIpqR4CNWG5nvQL3Z0vSfDoilGNH1IMstJv4vioaHX7X0p
FC/n5YvYPMBHlR3p/oGuI4W0rPmUtd25c2rWC+esDPUx78jbR4NvKdW+DDn2D7xjcob4c+tpaNG1
F3d1Hp30MX2fuuF2ia4qQ9EfRLp6MRLMe4D1hTEg96tw6APLtM6YxWZXUa4AZktXejXOdwRxA2tj
mTTWPr1lw7/LLVqYGSlXNQNAEEBrfPpsnBn28VSOZXzfJDV6bXskfaALMPZSRT2p24Ra+NrQjjiF
ad0md8EDdrotzeJk6AWVfdF0P5rLQ5yHOC3Eke6P0SsxEQeD3uYIv1lNQ6XGNVPpw6ZP1F2CwR1e
RT9wtg2s1HjXMROCSCAHNobnloDyLY3Fq5919tEQi+1HeftNJSRfl8OPOZ73OI72RiV9qq3fxti+
gzF6EmZJA/gyvBP7cVwzR+7hIh6prGElcL7CcZ57GX9ZxuUQj3ITptbtItNd5IQsl5A9WiJjvw3l
xtbaewL1MV4TYu9pyXxsDDJYsmIbSvPJWZUbguc7tyIByKVi72FIys4L294zovw8jcX3tMI50Yht
PSs3NGh/yG5UPHCXPboNWhw4ylV89EmpbjibIDDLjmYeH0M532dWcz8QYIlDvDvglruw/71XiTQw
2zlPJMTM20L0zE8IOyNYwatJ8wZf2gmJfbal9PIFBtudivlYyOEmj8uVc0WonpxVTR60iHO4MqTz
ZV1h5Sanipg0RjE8rEnxmKXT7MUhMElGHu+Ctb7l2IVbbk//N6EgaracJg3HRy7XS02l5s7peC94
P3Ka4Rt7G82Gc8lZQ3Z9Y2ukMsILqhFpBqXm9Itri14injYaTwwlgI/TlvF2Ypx9RfqdUmFhy/WY
oIQ5C9PEw4Pwr9lUjRIHGvY7RiDHQpxuQyI3ebbL+jx+KNYw/ZLpglAZ6v6AzMkwwbYeqj72OHE/
LomJnyRW+TCJjHb4ZdXv4yhBYhRtIuwIwVrq0VtdbxDlf8njOWx3aNgM3a3SaHhTpgb7sjFV063W
DDXlHJKqyKAXmdjxs78MeSi8sCjbuwb2cFdlAhV5ItcXSzGdG2xrzkWRjVZ54EZtIFFN+91Iekbc
5vMt0KH+Fiqx+j6BJO8qOolJhc7DemPh5/NSaLg8wLRFr4PdF5uQQJn7hm8G73KcUSPcMVQJ9rCy
i5IP2dgkEnTr4Ftzj4W9qnXm8YXVB9vW0RxmfQOdIBjsQnlvhnkOx9xxbswZLugjV4S+oZoRdJHd
6GyMIjk7i2nxHZVies5LzP8hJ/fDaE7OR1xI9mcBChplg+E6zjD6k0EyKRnedC3q0fcoYxeoluXq
YkRW7VFOUO86UQ4H5xr4MiXdN0xj73aPmYQu3hqXY9Y8DoWhkhZUdeNJzlm1X9Yhe2hNgNV6SgBl
wFX9tdU0KjBNPORQKWoB8hOyUEJKAqCa9vqlhBuc3FjKaT8rXb6tOwyVFKHZG9tp6mOD0ZoXiKWN
wiffqLRLBeZOOmFt3Ut1zY4JZiCECXdQQ/p9XKzMwU3L/66i6vFnpyQwiGn7Ze5mEtj1DJwMT1/n
M8OOgRnlAOqYm4IeCBVjNlDTqAM2NEnonLGdK5eliivLtYkvwNiYzCAXFe4KDJhQZnhvj0Y7T+wd
U3jdTVBcuCQoDpcEfa2HZTo94iFN72i3eG9a0WzAf7oNnr18y+yEhts2i8RVKzb2AV/HRR3tKuEJ
6CCbMmlmh8HM5ANtvJIUm6Hqvq0aRhsvGtpig8VkuHFqteC4hmHMH1YxbMdJrgz9jG8c8W1juxpd
2zMWpJDpbRyx0OjAJ+ewnY1D50T9wcjqPOH9XC2ADgKAxk0xz+lugABtfWKHQmZ/0RqPWh2J2sf1
v3owhiAAfbTKGwpY8Z0S77cwMfbLBXMerJYW9a9apxWYeBMi8MwpBtHpzXMCUcfPVKxLHXa2bypU
8LrmUqz41Crh/sdaotipBw0oQYol5lmOVBGyXoccJao81OjQSa34VScZCCNgDLPl29as6vv/6GOt
0fDfE5I8IrCC3nAiDW6sb9SL1dhdv/2PjPTwDrtuDC6G/pZwBa5FfBIOVQ8fQPwchTpn4t+1Qv9f
nfdTWLiFIut/jxcPvg4f36r2Z23e9S/8Ic2zzd+u4uCrRp2ITY0QuP+R5knxG/LuqyEC4TCu7Osf
/Xe6+G9gI+Qfk7hHAi+tLf8S5pm/oWwzkRvzeju0if2DZPHPmdxosGyV34qYZUG51Z9qUZS5GuJM
rJAQWbUZ7OyRaBSvLX6UlGDns4RSBuT6IMUqt0+OPQYY1tx+rvaNMmyvs0QM4avOy/6n2/dvJHy/
6t1Mfitkusgjrj31GBM+p9hBD4ZOIxUZED5VeyPtU1CCrKodWXFBAkTu/vX1ftez/UudyAWR2aPb
ltc7YfFVfEo2DFdGO/Z40Iw1h7JoLIbIS2+tVuiOcXZlRGFfrwcKaiQ9Sx1SGL2sVB6oV11VXws7
zlNz1OSXYV0S8mMjoHBqrUyYjkntlDsNVvalydjJgzJLcQyiJdSwT+H/egV4oXkmGuP1JU57810Z
7DlipluW+qqGntKHEhoBVkKYK5XzFJv8J3tn0tw4sl7Rv+LwHh0AEkACC29AkNRckkpSqWqDUE2Y
5xm/3gfsfrZI0WSUvXVHvI4XUd2dRCKRw5f3nutvlicBRcRVChIThVx7sAMqe9rSQfJ0JarlbaYx
e2iM6nr76HM81FbFlM6bctR6cxvNdrBVrEV2lSpdagBZCLtNmAWq5bJKA+wtUm7fosqk9DB2efwl
oIItOFaFmuWRWczOKO2H7mtlWMxTcUMISUma84LPYB0jhp5isRclBrzB3Bwpc1qOj/jeCQLEYWBM
ZxUQVJEDgwmBqlJgnuYfNpQPpGQ+tx1XSVCSfB5lyJ3dGJRD4uXBMH1qgKOUawsEEhY1EVNEoqTD
2tXb1MKpvzvU+aibmOGqU7hD4ZI5NZ+7uSKSZSxs62UkK5v063TQ2ouAK6c7jcCa+cxoWlSKB4OJ
fCMbvSZ5GsD1+KjfC1DZykbpmE0QxiPRIMlKnTsLcErJ1hwI3srHsnrZKjEUqDTt0Emo2OTOBT4t
As3936ChFUVNucwQeEcOvByNHpR45SxtV4+j0LIY8dCn2Xp8Ncuc/PpSGTKqSiPYRHeUGFP/XhVQ
Wx/PLNAW/fe7X2BCw13sRmD+Odgj+j34BXMzKXU3J+p6iAbx1CVEtHD5MnhTl9U3lDGoU6VBvvE5
36wQ+NlcN1O5Rw8JHzMNyQHo23Mozn15KfTahZKq84sc0ic13VymnXfKYKlYZTSpseaFmp/e4kfs
PmHUrJ9PTyZHWyESAmIfkn+ETPutBGOgx3EXkUUkxvx6inJulPxZrE+38oHRLtEbawwzspsIoUD/
v98M8K3WL3weBhyNfe+wJXjEYWj80gwYf9BM7pzJeWVqNrzSQJpApG14ZpY+GGN05/4vOHhQNKHq
DAlI84ZR+y0NwJZFQ9Z9TLJYwYYE6ZQ/uXE15WfU0Aff14d2FwH4u9foT5RryezRvD7shqu5tJSr
uDK+VSE1aa73q3KDz3P6iUwgoiilFtMZV8fB6rRrH3SsyqUVGH4+9P32lRzAU2AoHOeSKtj4Ruav
wtDs7uXYpFeSxO/vZ171svrsfUp09BLaA6dCY0jZB4r2CNcXl0aW6qERSkimQ67ZqCgYwtRSV0jO
4kszTRxIoUp/x1XV+GuyMvkZ8gjl0dM/5ePY5mSgalLnuogtjTj4ggqVyXmC7eb5MdBMvjH90eDe
8eF0K/vq8+U7pRWe15R0L47FZQC8e8FUADRRUFzzgATET60zzZd5MsonM5wddyoY4VyYpv6Z3O+P
z2awoUJdBZgcJtIhMLwDNcrxjeEMI4B1NuyS9dxH/RmV+747YXk2zJf0EKnUZNE5mCr2nq0oAnPi
dXLMk024GTMuhHHi1zeZFqdfT3fjx3GK7YNQ+GUhwjogDzY1M0QITAWQKzHLD7e5MxQvykj5EnMz
bogyiM8EUxx7NKmrho5fQLX1w9QIZUSECxAR1URUVFuzV/C0JkPsdWMWnmlKO3g2pmUmPR0xorrb
WBsHq0sorbpUk8BaI4vu53Wg5RYsXbA938XkIywsLJ0CsAZvizJAbAwXugrXHqFpVU43XKyqLQyo
arwfoLR064SrOON2jMjD4rpp0S6efhMHPcOvZWdN3hNg7iX88RBpzbkXQWER62u4HqMnoFvjFI/H
jSrQ3p9uSl+e/N1k8XdbwOGxci5xtbsd/7uPR5u7ucuTSV93VkcVh8i1hTlpNstVAhLDZspt3Z2T
MEXjiaohWCWBbVxB+h+mle0YMC4aiI2wRCOEDBnkXHtjJMjVV9kojCdMEsjyraLRDW+WS9q2r00Y
D08/xJH+YttkWOQx0V2cBfY/kiRZlOd5JNYaCogbPRX21azX07Xsk+7xdFMHc83SXcxm7O3BtFs2
TIn9pvIqbJIawwHBSgDqZs2YH9B0IBKZ47pZa7nqP5mU5s/McDvj6cFbwscDVgV7IHOBdfBtFp2t
MhQzAU0pah7jqvIpHtW1stGQoM/rttZ6BAESa3ubjBqliEzXFjxmCFwTfXluYdevNekKf7auIiue
i21HdXFr1tQr0MQ6UX6lDXpqXo9oZfItIPQKnFHbU71JtNgevNPdeDB57rrRIhWAV6ZjtF0Osu+n
bKoaQzOonFL0Omhvna50PHhn4ZlWDlb+v1vB7ooD2+DYvNsTvRvbPrIMpOU2Qt82T/EOdNbPgnJJ
sI5aO7wC7FMBLR/mm7wznKeOhenMEnGkfdxQJo4Og2AJY7HsvX/KjEW3KWKT2TPIb+paXJe6Qaxi
dVdZ0a+sMzqXguCLIcofp3v342zH2ZSsGgGkh/hy5+B7qAjNjvJBNdcZCsZ1MteIdcg4Wll9ReEX
RvQf9zNO5iWbhJTahSd/MDoBYVrUsAodv1lX3ziFSD8bWZhfLsnIKKyjUKwJglC2hjMNqB8N1Cmn
H3gXJbD/fXD059tA7sBWi6yJ/Z6GCW5Euqx44nDwP0uZ2fVqGvCMc8RtoV4XmuypQljagL4igZoN
MyTqHEyFff5cgRwdVqd/0ccBTu1GMuSoAtA5h/koXE8Br62FgaRFgDar8t9iJi/mdCO7x/rvx2aT
B2qCSowkW0E1+evgsaWptE1egnRVk9ifkVNa5g/yZ7XRs3HzGpuMyf0+yjWTs2Mrbd1rED7p20HN
w98WzNKvRO7i1JLdOJeuksHhcGGON9ehM+OHE7DOdUo4BfpcA4n9lyZJ5uyCwji3FDj91dCNpHaW
PbEzoh88FTgBXqMllo2PcTCcyD8oSjQDgKxTIuwCMtOxDg2u1mXWj3mcR9WdtVT5hhZZwmdGC7hF
pDkuxHdSYZq51FdGlJsPhq0kz6c7fH+hob8FJSayGNXlxxn4ZveHmaPwsqekloDeosrrWxsEvk4J
54HSqvnyh20ZQJ0tjIvU2SS7pINe6LqhaqSuS0+yMnu1jQKyQ9S7GiXMsD9tisOCpeIIZjLm6zmY
jZ3QaKd56myPepK4IY9drqnc9FtTpvLMYejgnE8XLgcTKpgWr9Zk5l/mrndzcioCW51L2lKBCs/8
KiYkoNxdpskfjqDgZQtqSAWy843aOfpViOrXdbgzcgUK3g0gauPM+fDDS1227yzqrKzLqenQvKoD
IRZaI3l6xZg2DdEHFPQGoqfqqf/jjt5valkw3j28NGpVz7n19KKwqNcTVY2VRMV9mbRzcGZu2N+o
LP1MgRL6yGL1JzF1F8H7rindjjPH7+BkzLna3/eQ2F6QZiuPM9qzB+ybGlrpXJxZ8D5+ukurrLiM
XFVDiHKw4qH3JTa9jxGXBMCoEixhKAIMlG1zo18EqY8vRZI/J8IJbWjUhDfM6cV9aEX1TzwMOqRE
x+wf57TS//wlc6yxIDhSJsbAfvA1zXmPeDxppYdKBBVA1c7eCF5+A1dfXf/p1yQoxdPxgug2iWFh
/yUTkl4YQ2ZJL5sL9UIEjXUL3SS548YrfT7d1P4qs3vJNLXU+5d1huLRflOzVlYFXzZNNYR2mCkz
sgqE9cyo3S/c/NMKxaNlw0vo0WEr3APXpSF8Ca9EgrXSY838KpogR0gRm7Pb61zSW0U+X9u9f9bl
vbyYvcVgySnadaYBBA3H9/4jNuTLQLDqCNu0RHdFJR15CsHVn6zMJxklQ24e2Kb5Qlkj3WSSW3x2
/tFbING0n+mG/d3c392w8FoIv8Zh9SH3VyX1F5BgLqlTI8JAsJ78aPAt32XAJS9Erk6IfPTyWQ5q
91Q2XX4GkXTkgyZ5kG+KOX+35O93RBLNaow3xeL2UEEYoajiZUTyvIm79omdP3yrpAtfT4+vo49s
wvjR0dFoH1ZiCxGcYo+Z9MYC2FzicN+JzaW9JF5B+c7yOl3Phpa9DAjutnFmjU+nmz8yM9uUjjD4
c9xaht/+I2MtT2JnrKTn21qF9Fd092OW+Letrnc/TzelLWvch3H2rq2DqVkti6G201nCQwWGyBHc
vCriRmwDpauuJ4sUDZkgcfbTuX8w5UAUNz7cr9zUI1pKpvB/MYdQF+HbVkH5cy+w/+STMQWkCjHW
1KlCX0mUBB928ZvN0J/l3v0zqt+1dDgxKkGeJwot5amDJYNC2zrXYBqkvVp5Z/r46Lf8rq3lHbxb
k1K4dlDSuOfWSmv4NFtZsAY8rSMtjVwc4/HargsHzYD0gVZEAk37MGxwpZ07Fx4dVxYnBmqT1PV3
5Ll3v6OjUAnwg2cW/VR7s4lHQB9asRnxi5955mNNCSSQbOSWEvAh6wkv7KSlDdOXIIBpm9atudGr
UXgp5Z2L0927f+r7+00yXgBwIOMAl3cwgp20tFFHszlFxwj3EWTuNyRr3TUJ49lmjmR7JqrYOPLF
sPYwIRqCssjhkhpMHQeEruBtVmShddxKrYjaGc/sY45NQYJbXcgsxJSxId4fM2RkZTrqI+b/WWuu
qmFW7kRIrU5Ra1h+eRKsnDYSt5kh8jsxDOeybY/Nuu+bPxiyo2ikrPtl0jep26dNiPYWofwWgr5K
PBVmbQpF8fb0mzzasyAEuee3qbkeFrQJPlMJvmTeG3LifoiJSi/hvCZnWjk6NGE7sO1l40/Fd79n
4YdmpSF5tDhV7a2dj+ZWhWApJZkXp5/n6OTKN0WBgGo5xc2DphKCxfAL2tJLnJQRolTUQayoHS/S
pPNyP1ochn2xmQ3cl135WiGCeuMyXV3UxpZ2ZkQd/U6kwXUBljxuSJZ+eff1l0Yt27qhd0EG62vg
ZNWtkQnntolF5eGQ7y5PP/3Rt/muvYMTjxpO+chlPw9PLswKJTtyY9o708fHWqE0aFE0BqHIgr//
VH4GhV2ozK1NqmSPWk3UmTKE6v/iWd63ctB3bT5kS8gA37wFo6ALCrlpyjlan+6xY988G3WxXEbj
Hvmw5yMsQsvJz/GitKqvCI+JFDep4uFrP3F95hYiqqjecWZ2ZV1pGmyLvjvzE5YHOdgOcNliSDiA
zI/24aEQtpzw+yy3vXEIuusu7GaMizgywAAbL6ef9sgUAx0SPY/BXQ+3dQdrvaUC2x4V8tJA1uRf
+7QmAoiaUdMU5beaJWyTFr66Od3mkdFCmyY5libHNM78+6OlGScoxhNtBlGFQj+OtSvsZ+cur462
AiBS5YbMXLzL+62guZvnqU5tr2ugT9p68Ru5aHpm4B/tPiQD/IWAgjV2v5G0Ed1kabypSGTSZ12w
gYYx432dZad/or6cPAyxJs60evTRKL3ZdJ7QOejtt8pOXFhhT6sVtYlb6q3GdRKevcnV+a8cjkLT
VDlMs0vhZH0wdTREOXWZojF1DABwk07WX1psdRvMaDNJC237FM9i3kK+J/pPHfRtUurTZaNjZXGx
U50rSR3tatNyFmzlMsccdHUP3bwwJYdoirvQoocoB1006NU2BRrM1J0Nt5NBitKZvj4yHSyowv9q
dumldxN2GIVSYdOEPHIamrVe9v6vWSnlGss0uuKgipFli9rBsWfi4h7t6Ez7R2pWsBIpD2n6ckHK
l7r/AyLy5tq0gCdV52PywgKHSVKrzZbktlqd30ZbLX7OjTUDJUEK/1SQQPMGJByreJvNGa7j2QxU
SlyS25jT37F2tG+obFDi0dgiHS5mrdWGYgQC57F/RTjSLRxx7PsKKSydTS6Aor2OnbGNURCvgE/j
2TNhp9Q4nZ/mwTB+NbX/VUpIZkocGZcEeMQbFWjSJ4geA8Qp2+/PlIiOfThc0XEvwdS1SBT2+3Iy
U8XOILt5qF1ICA1keKkuqPDT/XJspDog4bjzNTlwHLKYqzCvuPGMeWMpTtMSbAK0DukPG00E49bJ
J4JdAqwP5pl2Py4bsDVBhiKhWvCuYnn6d0M1z7EGSYdThI06eBUi7lnXMkw3cUvo5OlH/FiVoSmI
NQJhEieMwzc/xKXSOQjePCKNsvtm6DRSEYZ+HJEr2SJbJ0KNb7oWhsY3Yn4hYpxufodY3Z+bGHK6
YLTzoOhMDib3oSRAOrMD30s6vzPI96qSX4nSsYdCbWjcxanukBnY4YgyibOY1/BLPiugE0jzFA3O
CSMnanZNliW5v7ip48HVlUwSh2GVU73y4TIHW7Xqjbdohti3GmcfGxUrpH5nT0ECQENGQHkCqdaP
bM31h6Uw+dYEvQIVf06LYpPlTY01N6vGT3lLtOyZHcLHgbxETlPqW3LjF271/qt2uGXW85jjVmJG
A1Y5GT/WVDn/uG5JK4sug2+FRetwH1J2ZmQGTkLtre641clnZ4NK/1eiZ+MZjcSx8aTzNExvy73s
YenWRmZIYCktoVktL2UsdLwQs9iIsjZnVyHe9De89fWgmOLcncDRrrQXKqwF95MdyX5X6m1iZASu
0rRaa4U7EDa6Zl2NtgJD8St5ktVWWmWJd1M2BHeyFNbcVV8zqRF+i4WM7Dv/wSQR4uH0GD9yblmO
t5wSFuUW/+egAAX+gjUu7SlATQ1wA06gOBSRgz5xD2QQYlYGGdoILf0xBULpCXWxwVrMNh/hahyV
oCIRpZv+uA7IbzI4uyyH/OVueb+zyGoMIWFiJmNUFjB2Wt/tgPH91LAUe2M1zykJtcE5Bc2xiQ0m
7E4SCYTtUGJd6yEfIXBfLNI4HQJMahvOUT+1kRivM52+PMDexGKytdAthgKbYlShBw9Y+1rj4O9Q
vIr8hisbvbJbEvzzyHTT3UQ2hGlXCQf9W9o22YY4525b5LZBLbiKH+F/lD9ssiR+lqOu3lsKCC03
JUHlzOT7YdldfiMDAzkU3wrg2P2XACZNCUsEdPh/cUF1ZFb98Gvff2sSa4a/kkehui2tcPzd8dNe
J31utqd76cMnc/ADDrZi9YCt3zRyEmi7FLl56DzPfXiuCvlhSlga4QDGxlrTbfQa+08Zt5CEWtYZ
L7aVG67yrpIUBMyoiJva7K9bw3w0m/rM/uDo20cFy5mLuhK3rPttDhXIRWsJlrNJM8oJTswCpj2r
5jRbbaM8UF5Pd+SBMJay2fKQUMLZZXMKg5y/36CpoGCUCixBqXa+F5DP7mE2gsNACEH9e+yz6nte
OCbivgzkY4WO0IIGc/pHfPi6lt/AhmHRa+iSAbX/G0bGGU4k6BwRKlmoVQSCkwFo3nVlV34+3dTR
gfOuqYP9F3ecAYIZBk6eY3iKZfhIeGF6cbqRYy/R5o6X/+0EfgeNYLPqx0CJiewmjsBf53MJZMOu
bHULs1f9MqJ0/326xQ8bPk6z9JLD20QuiZ1hvweVZppQYVUO1SS/ucZ0Nt3KRqYP6RiQ5zJ3cbrJ
Z/JN/m+tHkxVAC2hNU0QKbFjFgSMdNZvvVqCjBpiiWEllzfK1PhnlsuPb5DVBVHgYhAy0UgcdG6V
zLM1hrrvQVyW14ZKvqlGROPl6Uf7+O3TCtoUtjgOm0t58GhLYqM9673vpQ7YFifs0d2HBje20PEs
zNATkd9ZMmEtLeI0OjN+Pp64zKV1C+k9tXOVLeb+60xACI5pYfoe0Jn4rkntRq76vK2eLNHc6BVx
m3lalZdTE8rPskqcN45o6sbiLv+q1pwQZmF17sR/rEPY6mGywg2wiCX3fxL8rqjOIbt4MRlZKP2K
5GIkROXFr7UWdpVemLdVbhHCnutzfG5+EB/HN74rh4oNuTJgtg9f+qBlExaNPiB6kMjgYFG1rQjJ
Bc4Xy1JVOf2z+4Gha36KA22Ei2wS2Q4iYgBFaFe6FbN5UuraTUBYmNu8I68Jo4yafkHuEn7hAva+
8HGluyWXP8Ya6lVtkvoIbxYsJ3RJl4L0FK1JfzZeQzCf4RaepESYUTT1PU5fCFGguIYHw+wX9m6d
RKQYZZBXwTczoxH2lSZe1di95XJthl66ywSipJIoBOB4dS9+4rYYf+eo72+g0DYk8so6/jK2AMXd
nFte6uzjbHwW5VS81EhgeB4C01/MRKq3fi/H3K1ScuvdSkAAgaYK4hbwn0zTVY7g/cfcjnromlar
QJaIwVpjdCkMwB5q37du69cke2vgpUaK4XjCnSytiJWYiVp3Q6vsghvF1Cdk7GpdfXcsG0qqVc3q
JVKV7suISDpet6UAPW2VdhE+KAPJSJkdJ/ZTQkB20q+rgbhNeN22jdvdtJULtQI+p3l5V2uzV85Z
LfVnjbsiDkaS58vAwiIXqIaVmZWAcAPBFUdEneFJAwxra9tOtmnGxeBQF24uQtjNhp8N6RpbtSNW
qi8TyzOtjoDjIA25KYFFLN/akXyRuufyaxWTBJ8SAkcSOCYaG3w3qMShdTNz5Nw/kx2K41lG46/e
FCqwVlv+CodEtq5qZWq6SpUgWPhdTTq/NDbI0w3Zu35y0VgGAYnzDJ/THUcuhrxSU0AX1J3Ntq2a
mv6z1uSUcrSUYpZXNianVj2pyAdMRd3Oa4lHjfxiJbBhZ0iDWMJyF1EI3S1QcJJrqIHaJcVwWvIM
cUwTbYhhpb6n0kLgIXG2fuMOuyDEeBeKmIveurN3UYnpLjYxLIB51SV3OHC2iOUpl3BFrgPIWZyW
yMVql76oLUGMPXLGhozAkXxGf5fVqJhZ8jrtEhz7Wk8/sb20H9ol4BFRAkySuSpKyp16rt1PuzTI
Rh9rAGNiSYmsfEBXm2GXHqkhJsDArMLKdHlzJEw65qh+1fnYnqn0kEBp6lR0VnNg1ZdRraq9S36c
UXvsj8bvXDj3bwAAiaHkNhCPobLLucQEMX82/UD9zMWn/s3cJWLGu3TMqZvrJ/BB8DooovYkzAnf
sqAiRuCy4OgSZEq5JPrVCn+6infxm00ahfcAjgjlFFqWXSW7qM6GVd92CxOkg6fu4jzZmMVckweI
wCtuCYMbuzHGR2VJAZ2XPFCzkW0IvDHEwJj6Cckpvq0vCehEiBpKPJMGnEv5Y+icQDD+BvJGlV32
KNpA6K/2hFlplXGfOVMXD8kq7VRBbumUC+NXtUsz7RVBsmkQLimn1i7xNOVMB2pXHwsYYXWSf630
Mv8KY1e8NLvMVLWqyU+VS5SqvUtVnXYJq84ubTXLBp/aHTEC7YpKI+yaojXZk9UC1gM8zydrBJ7Q
mKGCjZM8VLecr7okjb6PE2IygjTT+DUkTXBysY/XTMCmWX/P+qAENoA8e9XaFnbwNrW0C8uUk1wm
BuIKky4Jn8nbtZ4B4yfNhlTasfFAI2XjV6pmYvT60TCT9RSF+sMI5WDc8lEQZ+1EQu1+RHWFdT+b
UFST+g3LgbTcSWnBdQDs3hC3G0sAmCOX3U6zhOTpk09iYqkgUFpPQZpEGwxShGCr7aheEZCkpq5F
+Vyh7pyo36BwExI/GUWmuX2qEBJpa5xyCM3t1cmTjUFk7NhB9HWtSMdFkRNkY5Fe28pv/UhagGFC
33LnJvT9Vdl3WMymUVWIwAODrF4WcIUDmPNIqi6STA5bO7biJRk5TroLggvEi64sCPWysOrsspF9
B8MKuZPjosLy+TtURLnpSFOIrnVrVLYh5MvfOrg6dQ3iLuluUjMbiCKN2VGvusYY/OekVZr8noC9
qdiScgbQXSKg5U/xmMZu2XNx56V2Mrx2YOBydzKjxFlpxM5rF3mJPe5ZYILNfrYgRwavtMcodzOr
Ka+1zgFEa0XWs1o586vBDlSsmUGN2Y3AV37BcI+jNx6wRtwRACiKNUm/efzdJ4oafouOnRpFgsPF
qNql1GqFNgH1msvOWcGhUt56pXEy6jCUJmBWkXrkzXoYfUPvBxIli4fkkaE9FB5pw9oFZAzlR03w
SHcpOr94U7krScAwNEQqthZpKg33584srqKOzAW3yJVWY+KFbLsZEPiYa0SYqAnwGoDnMydr+hJl
rfaiCN8vV0GUhFBI2Ie82aBJbkg5rHUXEj1Lu2q0xlNg+cpr1RhQqBQxch5Qml70gBJiMFhxnYRf
iEvXglWREDkJU3LSQbj32m+l6ttfg5inr/ilBz68yoivpU+kJhuUSfauMxtEUoaKWl7PNZVk8JLF
FMB2jNJL02wgN4x5btxTSEm/6bAw72oz10ewxUXRPos6jm6JXBXgHIq5umv4p3xwG2VprVU9TL6H
pNGGqyjOweNOU892zrLj/peuDSzWgepbN3Gplt+6ou4Ud1S1pF33U4sBmWRV87rNnaa9JO21ardG
CXZhpaU5fM+5Q6+8MnrSlfj9s1lvMN4YD0ZIPMFC2a23sozs8q6fjcH2rIEyKNu4DtwWpiM2IlhA
ioqVFFm7yykIvgWp15q/sgg+eUvanJhxEWcK5Cb65VYhOcpxZYFnHKt5WpAPEo9Xvl4Pq0Fkv0Qf
jhCFYNrfpiKME2/m2sYcLNzNEUOI1YYaUr8NQblep3ZZ2RsVFNzXgu+xXfWdAjYvr8tuXqWtobza
jcZHaLZh81ZP0whnihO8CRmqtK/yQhQEDygq7koN+dxbPtpbVcBPC3p+r5tlug7XvFab79koAxVC
YKoDpbUzn3uL0VkcqRwQTAK4G7CK7SznKxEPBXDQWRmua6UL79CO5YmnttJ4TIG3UmacCxjsBk8N
4oLtsVHpLCWDXqY4AvtioSz6c9GigV0A/v5Y5tWa7DeiUmJYTttYQTiwlsD8O5eZf0xgoywhFVlR
tSsrjKqfRjZ2v221YkeUB1Z262C1Md2g7pHhp1MMprppCaBfcWyqxarW59pnQ4QBGyg9hTpXq4BD
r7BqAv9l58t05nB5j7/dNPNmPcV0zXLI0s9VrXfXAvvVNYwwS9iRRFquq4fqVILpzTqdQgVWcR5i
EeIcAx2+LsrriSqS61uTuGIwzxdKlfYXtmyHexPIpjemkf85sgrlUiFj5MLpAvmYzY5JYTryr/O6
J1io78W26NJ2G8eAsYdcJSYn7RCvz4D64qQhAb6snk+fU4/Ub/CXYmrGX6MCpzi0zwOInQe/VX02
Cn7CVWhdXxnarIHuN8xbyyEIItX8+I4NdmisRqxbd01nhWe0UB8LOJjnOdBzPls697BQLEdnqPsx
dTxDT9vVoMbdI3MN2/F8qv78YL7X1ME5VFHaqipiKh1NroQXIcjVz0pAzm3OIWKbThgl5rJ6Mtge
fznd00fqDhh88FKZtiAma3dEfXe3ZcFGHLj3djhX1OD4kqRaK6A21qdbOdqTyJk5YaN+tA8rq7Oa
J3Yax46HQyz7kglpN6TgkhFP1e2sS+d4YxynqQBK2AcHRQ6HFd2oI+o3RgyHpy64JGXn+ehMnJtO
P9bH8zsDhGLGv1pa/vxd5xVZDeFb8ta4EBsvQukXF/a0ZDmbEuVuAJYLsEr4dLrR5ecffOuUNVEP
4CHlY99db7xr1OwGPyzTjsCUuda8SZcJNMq7sLzRfFjsp9taht2HtrAgcY1DUCdPuv+AdR4UbSMz
x/Mr3fg1OI05eMJsSXEHXU1SUJQ/hblIXwlR17Yj2Skvp9s/MjopnZrLhYFmcCF6UMYdLJ9tt07d
WOiDfAGZSsiMiPq/r+P+H170Dl60lPr+Z3jRpv6V/wj/bdtFb/nbe4TR8q/9K11Q+2sxLqlkS2KX
ZezxsoZfTfsf/64QPIiYhfolpUUUHcJkHP2DMDL/4rJBAta1UDwvtCKGUFN0bfgf/67/hfSCBE5c
Dty4UBfU/oRi9De5478HK/m/aFeoTDsajXD4OqymVa1GzSEflsgCv08uOwXqzWqCCR5zNko4HU86
+5EVftgxBYZWDV+BZBnddmiTAmsdi/yqGDmYeRiyCnVVFmq2wISDYAswWjM23Ncnmyhu22zdmvNw
UbQ6OGviumzHjRJLGVbUlKy3cKHguS0Usk91A813g5OHYybhJUQk+XrJ8Upo6F69bpqVSwTqzW/H
brKXvswi+Kd+2ZoXs/SJnOhrtiZrLsh8dWsQ3VBua1ICklVD5Nn4uUMhcjU0PdE3dH79tY3asF1h
67UeqmIUD+Qs9tlFNhXxz0SZqsdEdZKvjhb0w8IZql4DvZWd24x9rNzJfBgvBlVUC/OgInZBL1Td
y6lW/egKPXxtgYk8knKfTV5WkKJ+A3tRIThkziH8F41pPFOoA0dsUONlHzwo2U9Nh0H/ogatZb9Q
UNIotih4RNe21ounPs/YTwZSUrlTZ5PoCqSOKWdoa4wI8ZgUCFM2Xu3oXs2CIIERhwzJnYjm4S2G
/Sg485HEdZsQwbZEreOGJQykjhxq2kF1Zeh29RN9lxqt1EnE1aaWkw2zKuamy01g1i8S1Lm4y7ql
0qbFTQO9UxWQMroynbOriEzdwLUgbw6IfbDKLHTN5FNOAhyvU7cyQqmyHLbrHObtz9AZdWg2Caf2
SzSg9eukKvYbeELjpxXmJG5x7J5ejFgJvqQqZ183sfOsWuulYXUuLPOE4DCQmJKj8tA05YrKr35r
yMr4FeRVnn2CmmNomzAiyJOQhGyMn1vEFgbJHrnJ0pYJii16t/hvgZ0ktxrmutyNKCGJTZOWnfUo
ZUngoKpY6iXO5qVAOVI+9SyKoOTwyCoInwATcBhyI20aRrcq+c5AxSLarXM1M9gBB+N3Emxsn332
GDUe4t76FQ0G4MGqRv9UZ5b9UITsfDein9PsQUMaQz3YKQbl0kiN4Xfd+k50lTbQFd/aemptPgJf
yGtujojGyybK7R7Ib1hZc5pb/ibPMhDaddOXCSDRkeRaQsupNmpp2DpuL3O/XVWQ0Ev02kFAVk1Q
RK/cmoS/KupOSDotWcLpxnxEqJgQQ8a7EsXFaAb5A655A40bdw2MpoTx7kUSDi0QHS4w1+WY28Lj
vNSHntI7xm8FDhUpI3G72HRiW28wnYf5m9QAXrmDIerPySAMxQ1FDTTCUFKSnsEsGNVtF5J2stYp
9mqeEqhhBstb766GeoEsZqRsbDS9VKOLUcmzLXmeJdTFVO0fdinwZRjUyqpOW/suI1GOwpyjtU/Q
smHWO7pIngIkJInb66P8EmSq81i2qX6vQly6jcUsVmlgdYXHzwk7DzlsUXk1JTBrVVEP6vhoK4JG
Zj364rTN+Oabk21f2hwA0hUzdZW5YowAZvmJn3+iZkBEoDXofJtBHg/3U1qivcy0zjcoTSUJadA1
VnLKaqYDLC0bbA1haAJwkOM2bP7ZSjjXT0ozXqU+qUueTZgco763Sdqoo55T/271+v8V/d2Kjlrz
1JL+WGRvebS3mO/+jb9Xc935CwgJW34s/miGOWz9azHX1b8WZxj1XrR8/yzz/6zlhs0fYUPhOIQG
D1EzO+9/1nJDsDlYrrrxdLAOcqn1J2u5adD8u40n2A9+A3IRYIg6NmntUIdlc4SmJqDqSzbwXF1L
JLOEU8B5FhcWdeT5HmNpMpnUeucgeyyJOkzvAPjGuu7W8eAPLYWZItFIVE2q7LJNfWjKrdZrzqrC
+J6tnSDyW2+Az81daK0uLBybsvHbOKXRtLLSQKs+SQrT2s2kjrNy0cbZmMY4yGomy4RBDIEe1gNi
OCDTRXFjJlxXrAi41IijIASw4UsHT3CpA5l9VCsiYAq7yx/IMGpmonsS40tRt0rpjVlpBht8tdkn
7jgqbhkCOVaQXXOtyL6b7UxYhNuKfPBvuP2pB9WjjDWqzyxrqX/H3ftUbqHe5hR7o6nR3YozANB2
SuCG56hh/tUIM9/a6GnfjxdAXwyHVdBJ/fVktSV18E60VImYxGf0VrMNu0LLrWRlK7YSbDJrCJQN
Ndii9ICfE6CSto5zS/hs9rnEuthv6qoZbtR0gGqaRBSaXR4h+ta2/0nbeS3JrWRZ9lfa+h1t0MJs
eh6AEEgtmEkm+QJLJklo6XCH+PpZwZouktGMjOkym6eye3mLCCjH8XP2XnsdH9mzViZwY0FrXFON
tVuGwvW39aQN9g6jFsRUi/D6hV5vSnBdiH5CVTdMXKeXrnA7N7Tywcu3VTrgW3PkIeMgBST+PV/G
5WOZIXKHjlhvhlzYHDZ1EQUM7TX2M89GsuWmSURITvqtqe2y2GuJ9lhXukPv1xbiNanwohHtUpPF
4NvX2WivnxZfD72+j6hm0+6Sjo3TR0KR1TjpUAs2ubkmz2OTFBcdUL0b0wjkg1eb845O+ZPfu/on
urb115T2Jp17CkxVW9UbDT2DYN2acicqsT3eeaXDeCchyWTcGIZ0rvRiLr5UxMMOEcFA0IyB6/NV
HqbZ/2E1HQh3Zazek8yYOIZN7vB1Thqdyz14M8ktpKV9qFWb6dshUN0esuVEhCwjXq4WT+7Nqs0K
OiQpkGmYqX5FdeXoUtv1iL2q0DHLiRGLIJJ07bvMPPR3Cfdo6H3GNCktSZpvPT4eImb48uZ++0mO
/Tpxr8v12Z6qQVFHG7kTjQRuG+HskQzW5pqpExvsY67wM8V8qs/zb76ZH8DZVqE+TUi/+w2T1eVJ
YnCuQgJXXSOc+n7U4gXKMQlqyZB+C4Ise2aQ6mUkNsxmu0/mTBZYN5buRy9SDAh1MhQPjRZYdB07
AJt9g9xwW8x24oW+YALBhVbV50mpUpD61HIrTK01rmqEoxRLqZZ/S1qTAOYxKyeT/GLLfWAUmT5j
XbWHSLlFsgcj6b86qgqCzSCE/zGHqUxdwrTmUUfFpra61hd3VUofO1TD0HytM43KR5P8GX0yj0Zt
56npOqUce8qrgmhZ6ckxZL5nXpRNkDAMVrb4BBXSGK+9XkIYpgzRQqNJghu6pk6LQY0u70av5cDc
oy8PdXbt6ne+1kGEp3lDYxdOcycv2Y/MzL+kJr51jBK+t9awVhcN7Z303un6umQGrBOlHYysb1/X
xDFhQTlm8yXlN6yUjwcGtraSrxThJRmMKLPq8g1IBeXSYNBJj2Suec8j+ikvMs2G/QMAz6He9soo
nw1XW5LNWMv6E/MzZUTof/23oVmae3+qCH+pHGQ0W6Q+FjpemUE70oxe4+CJLcIFq+OTN6J3Y+7j
69VOS8zsBw5wmrhl3bUvbpqO4nL01VhHvTUn1zQnZn/XOWymos5FKLQVS0KMxuiWGdEpwur9yIdo
lYSuO/sMdrSA8LpqqcXOMVR9S7QYrP2MBJeY1DRiXNBYFPd951mkvwLpekgwXdHbh5Z83499+oIS
pSVOmZZQGnNQsgkW3U6SC4i05hIxyLV/UrWRVPSm1WYbu0+q11qfLC/C86ox5uXltiN81giXvGlK
+oiwBgcYWNqLB3c1QMCqhGHYZs4AbUR2wU43NLpKu+zstiPitBHrm5ek/jNl5Ph9rf31pvJMiltB
6N0XgfctD43WJbiNC85vJ11wTan70vKDACNJ09a0KTLXwFBgowh4+YBAwCn2k6OBAy0Wrxk2SDzY
2WiDyh3ySBuSW0nCq4uD0a35yF1TQ8TUL/nmq4LVqEK4TE6vxWIbefzK55Zm7ZXM/UWE9byS4DhO
fpFBOy/1xxTy9bz12SM1UVfY8mKZPNI8XHMBDxEIRnlzUogVA4Y67JVkeuctw1RF3UJGdTj4YvAj
HX3MnS0mkHa+lU58dI1p/Val6XSZe4XWsXtkgs5QYhmhXq/1+HCYOzMALG3vpW9m67PhjqkVOWMg
KEononRCfw3sT4zljEdNb0hlJ6Sdx9VTnRdPRkO8alc4SOB1s03dXaYBco0mQiHZXRKf+grtYiAM
3J7A6rGzc+8ZZvERYvdoi2tmsJCDrcZe7nHWr3U0IACW9OlN8ZGZpPlAE4/cK75q9NUXKzee+XSR
nYPsDHa3M8C1y7Pc0rZQHxOCPQgOZwrBF7nbEeayZBvm6ZL/EITaCxplUsE619Zug/rAR5/IJga5
33cTw1y2aD8UMyMY9H27aqG1SlTGjibkG39HUm1p35qfUzvL7zupM92sJuabuy5bjct6ZpsU+R0t
Tmz7Tv6BqOws4ZHnjmxtiohhY64NCY/J4iJcFUHnRdnCohlKwhm+rsTN3fazSXyS3fb2yPeCu7jp
imZ8MBq7XS7r0lD7ohI+mXCzS7xX6y+MW7zELFr2+uZA/gMpiC+GlZARqhlOf13JRTLa8NYxj+oR
dQ7D3MD75LRyVXyhhPXclgG5xLgsVidsRg34jJhmAMkDCjNyyNacKdHccaSozArGWdJemjVum86r
IybSaGEoppwnIHiEZuATZDg6F1lwXwT0ILdeRzQKifQuyUco7Uzy7gbNx0DlUjOTMq3MrxLUokGN
kfhoiNP0yzhLo78sHUSMfOcrYpuJI9AeK4Ow+k3mk7kZFoCt5A5EAtl3Zq/kQ5ZpQ3pJtIvmXdS2
dNX1sPqHVwlZ0abjk1BcG4tNwIrMFe7lFsCNFopFGY/TsliPtOvKL5OHSyk0W1HsHSnrYkfqViWi
vGt5WiuP+JDNoDei2aFGyihzpzEdnRsqVp+uF7II93rNVbPcWXY5rVsNF4j31ZszNPt8UDSfkI6A
+qgN89nQvWtERCr7SMFcVPtET5rp2lxWK7i0V61tH8XQiWmHhWQyLvrJT8QuKwiefEOIV2Y7Z5a+
/2QtTdBfO6hW7EdQjpYZjYa+nnNh/NlcPqCJsQlzY+gU4gJzjkXJSWHCAi6GdFPzxzc28jYmx179
9tuu6/4f/cd/a2R93+bNKP7z349GWT8P40MNO4hmWa7dY5F9MHSNYLxTguCdF7K14UJ/MLyRtZOS
s7DCih7Atdu1xA/Rqwru9GGiV4YP5h9zg/8fe+Lue/NhHL5/H29eu/91OMBby1w6T7Pxf//5j+If
/wwNevM6vv7xD9uGhuPyIL8Py+N3wXzwvwj1h//y//UP/+9292npvv/nv7+1sqE19Pg9zdvmjyY1
7eZ3etuvVQmd/tu/XYjD/4jj/+d/tbe9/2CEihtER6Z+aGH/am+7xn8waTl4ddiKHna+v9rbmmMA
4sfMDHcCAJZHL/ufe2LUg//BTtnAwHpQvrOnNf8nm+Ij3KkGrQXVF9iWI9nsgIgD13JZxeXs3BE7
24cd6ZMR0lXgFuNgfdHJLXz2rGp+IXW2JEhxnXZ1Z7jRkpBgiCU42EPnyrdKT4yP5aDOIkD+HBP9
+mVH46FMK3QlfLuMURvUVwTdd3DGBubPEAVvzKZMIn1AZN/j5woNQo4+jNb6TNqmsTMhXyLGTxwV
2WuVbmC0m7vEhL9mtcLYey11QoWM+fG3O3/+Zfz1Sw9Dtd+GZnrLdHikXRbLBG+LNcghrLQO17lX
Zm96ZWeEac/tVq0ZdRD1KEOAXrRnzFhHS8Gvox8mlr8d3SLtNiCCsoz13nR2dCanjZanztbv6bMO
2VjH2MKrKJsmlnRjUlcuWZNnHDh/Kp1/HfuwCv527Lax8hWCQxmv2BibsHNV/pCi2rrQHEHCInXU
Y27lC30Bj/S99y/3n5PYX8e0/jwmWfe6qRlmEXelrHdTTQJw6zfVDZb3b+8f4Si74tchDg2k307L
t12t1lcy25WRZlcMx7MtY+v2qcbiGhdrkm0Lu1RkDSw6dWndxPWqxp2frrdlNf2kLW1IqCaMrRRf
m94llzo3JXGVRnLmpv8kbvwaS/36hUf2D6z4bSPcqYjNspijRuTF1vVbsavoysUWI/HLCWL3ZRoE
deTh/3qCAkGsi9EH21bqKS9vyq5oqLy9Vc7ZJd9L87ZDbnRlgS8m7DNAh03iC1X2Mt6+f1VP3bej
cSsJ2PlY+YQfrslcRySEohCZyTujIvrw/hF+ojL/clUOk8Lf7xvz8LSyEfrEoIgqsKlWH2YN0mmn
6uYrbDmMMoa83aOGa4HcLQNZsn19qWqDhG6qpwd/gCuSDZlz19LZwzOmyk9jk9px2mUy9ooFIROc
iShZ8Rda+JK389wCPcwMhEpCGtuyWqIe/eu2ThJzp8a1uULJ1l/MHSORjq4P+3xjvrJTuw9FSedL
pkxBAVHfmKn0d1M6WP8jN+g/HxDnaF0vFmctaLe2McJ2CrcuP6Q3ku6hdwSuvn+5T608ztEK3Q8U
JMEyc7m9Quwgb+jkPmV1NDbyFp/jpykZPgM9Jhjd8vqQndly5kYfuS1/nd3RittpifTswW7jMncl
qehOYbvRxJifmWCmvpNA5jVU9pXnwt1cSjuSnRHsBa0JgkHd2dHjdTQQtJ65EId14W/P3dESjLWi
a9fW4WIDXL6e1lJVGBjyOl4Wh+Tpxr5s/LTCSG8RcCLbaasZZXnovMyxsutzCP0jtO2vq3K0GqvG
4XXXjTbGKJDHjcmOvwRXFQ1p8txbE3Onw2hw0UfGSVPvb1dsKXvfX+WZr8Hh6v/tMhytzAhLbI2B
bxX7k/Iig0HlJm2r/qrBlcnIBory+9f7xEriHC3PyUKbZoUzTTd8rvdicV0+9oAddKN/ev8Ihyf4
b2dytLwObC5X0H2HuD26ggnGqk1RkhbUO4a8QO6PiRhzx6f3D4ZZ9cThjpfGuZANc48mBtSzfMNf
CbQde8FyiSpRC3bCmWm5ljQdvVAOVXVVpbpfbEaZzNhv7AD9mD+687Z0u4GMX1HeAL/l6uTEfUeV
8subuRrckinjor9hEkheiU03JGJ8q/hcLkJ+znTFTgXp5s6BBzFErIEl5heHxZT9mtf04dJkQbl3
k9y71305FFEbJPDCod4qMsBn80ZItdxaScVWdUVAdFEtwqf+yA1tJW4v8fwQnRZuGZcSbe/ieDLA
r1jyHhY+woAJqtRd6vhYs60pI8U5kEzsZ7du2F0LU/u0sIVCyqDV83YMvLa+Xvo5/exQV5C6Wcz+
rQoaY+u4s21FhVOnAQ7gwaRFUEyFGwWZ17vbrGvSnTW36bg3yaN7Ag/b0hdp2vWHlhTa21TkwdZM
NN+JyRSxHnqfwS84aM2+ZrwQPC2CadfWsJO846BLg/dT1bT2qlYOLwwnJ9ClGafHoCJYhy0h6YNz
vcBptbSRf8mMO5ZWdVnpRAqFzZwb9K+IMVGRYcritUAj8GTldXlXMpi+6BtUkU5qImIYB4c7D5ai
I3e86rKF0bM95bFYBOqlhswOErXYoO/XsjFeXAxKFgF6pV9Gk+GWdy58Ce0Ssan43rpO9QMOREAW
Ly0GdH+i2VIktFvDdxSmkHwY+6hvxkTBU5B1CbRk9p9oBXKXjXKqHpu6aQggp3nTItuv3ReNRPeS
WTq797C3AqShnjLql6nOGwb6a24bWyTNKI0zM9XqOCBx7qVYXBVbfjk8k/NUvBql677VGDsEM7B2
Aa896u4bWNdV2zESnEe4W+acPrg53dLI6DQapWRcUXCSSNk+QgKoP6Zm26Tk+pilHpe97LvIMkZ9
l1RlA6REHfrhGmDGXT4NK6oX4SK9x+pxLZwloIWmKQBxOaO+ZOP6dLsJxtPlg006+hw2UsdV5ec4
+aWtmekmHw+jLmNpqs3UOe6mDjI8DEMQXDlDKzcMyJMtXYdpJOuTEBm/YPcUJmmxfg4WhykQrGy3
iZg7jB/6jkQL8tAX0hh1ydBs8u1sb88Tsxk7C8aH1OC5jmTi87BXY/rDyZqOBr8zHSQuRuFsh7ZM
GVXKtY+1wKh3s+i74m4aDffDmM3yhfljN241t+U55NFJN8QP8rV2dat4EFmWV6Go3eBry7vWh141
eB8S2TU/GIm5NOeVMW6yRTnf+8XClEUc6IB4o5fqudCEicod4f/XUYkxixxhNd/b1C6e81bQ50kZ
I0pGYmiYQ3SbixH2zBtfe4hxt9KwzE/LLOXO1Ab55A55R1Mdr83F6LdJt00cLTGiBBW+Lwh8nTHG
hx3xAz/m1OkAOPhO6GdOd0nDfX4ajZqhyFzU/avH44RPqMZ0F5stvahyyqwKdKJvfVZCztmWvv7l
VOvZRY+FD01QYfRd7OMcPWBwizkebXreUSKN9WtJd2WMF1Es69ZMC+06ESu0QBaF+jHpq5lVc+w+
I5te6ku9S/SbnAnHRS+zkfY30OKPtii48aRA+tcGgWnjthx6LDoarWiZJvmtQQA60UZOHzv9NLvh
5ECYj4IS94BReetmqXMCSxuadrFabBp6wxwE351Wz5NtTTzxW50iMwnZUDrlRRPM8iupsarZ+R2L
J5Mhgxkk/drqZiHUGZG5O7iM18augILoZfukO1jmJq2zP+vBWL+qamK1rYRp1YROE4gcumXJ8yyU
ShLWcNbMKO+DgRlKljmEldq8h+9/Ak980Y/R0/1kSQRBAwXUuDBAaaz0okJXHrarlWzeP8ShCPrL
J/1YbTrLWtSo8dsYuciALG+x4rRYlvj9v/1ILP/P2uu/MTZWsw1Wz2ziuf4p4i5R1QVIgKRDCr1d
tuJD5VTTbjVxo7EvRleeEIInB2qXoM0zYs2xLvsO3fbCbjHS8hXc2WuRf+yUZ+w1c6zR04s8Lhyi
qbmFfGWncr3sbV/c6kNhnytlDxXO3y7TUSk7o0xK8nGt4kJOxTXyORE6hZZvGGGpXU5feCvS9vC2
BeKChNhgX5Gpd210yjxT3J1o+xzzkLyMgJHS7/PYWQr9jqFTcjNPXfGi9Rqzm6kWG6ytaaxJUpSL
NV3ObGbMEyWfdVS8Lt5SoTGw8zgpiv4blj24qzlWYiPzpu5aWrWLXSGVSR+qvp6eR8cWryP1NA0z
uSh973alhY81EOQJeutcbwlVyRni2Pg5GDWo/iNbU5Ryhuso4JWiSp+0qk7ZeWZVG2xBw7mfNYaf
V9WEBYddpJWwgNjNOaD8qet6VDQ3dscUAqtxnMnZpOrJDp2Mrhq3cp4EEYx9QtOYWRasSSJpmm+Z
KNpzAKpTr/dROb0O5DC61prGaEnqz8w0li0TYJzTXdH9j2Ag/3z/7KOt/0C00kAGfUHlZjJI0ep9
3RgUsozhZ2vxzrweJ07kOFsrRSoEo6cr41xZ9nWKvpX558G+QUbMmaXw1C7uoGn+vYnRNKurVdZc
xZazZrthwoNS5RaNWXLJiHbg8xPNTrHcN00w8Oy1AYHmawGI1Uy+v7+YHTEVfl3Mo+21BycwULRQ
eMvG9qJLlmXPsDa7R7qRP/RkLIeSjuMzch7J3ttyboq+dh7WvmTABlYj7pKq3r//W068lvbhTvzW
imsGtFTOPJaxRtkc+pWOYlN3sNdWrRYZdVtsPVKW/7WmiX20gaZd4wHoTdtY+hbZN27qR1jRtK1F
ZNLj++dz6gk6WmbGBTDxPFiHLlhhopTBDZM4pQLXCNbg/UOc+NL9lL/9dsm6JcBETReWttdsIjYQ
LSEuo3HGv3Rik38cteInU7bWaHHivneQFQXBExqN4EpUzDsntGZnXoMTy9Vx/FqjJr8B1NrEUKTW
rT7q022VajcgHNbrmuDVaMJxE7nSocRRiXnm0v2sBv72+TtaRhri8oxMNG1MgF7/sfRzTsglYluE
WmWvL4h4CEww9CJl0zulOQCvKmF+65WwBKKk18rrsRoY/SdJXv5A4t5+bBHX+yDq1KDhWVRlT0F3
2FBrZKLTNq9Y8S2nb/cL0VP3XT2rFw+jdhlOqKMvGGq3DIo9O0sI4qLc3OulYG/maX3ADgIH6INR
dh0aZ3sALD2PQj3kiSw/NkvNWMRuGMafuSGnun3HdhnZQN+rexZxmhEI7kq3fKhKT6M9Tm+0NFyx
MX0ru9Ds7gdSumHjzkXz4f0n+uc48y+35Tj4j1aIvyxIuPZ5njWXosMeoLf++nkhdeGm4zHZOhai
+0ijeqCuNVMUTahwGoLaXeerPjI3CkfaQ+nGmvLgtlmSxNoMziLj3JnqnUbDJbbq3GAGT9X2tdT9
+oUQqm4fSB3fg2bWDJR6NoPDJrcXRBwWXtu7fnSD8V9b5/7bIHecmGah8ouTlr++KlcyRsW4XiNj
FASelsVLn1XpmXf4xNjmZw302wrhGpOFMqHLY4K5v1vW+HAgpbM7LG4rTRl7gaLqi50Ca3n/9p36
pB3TUHW3IFHVZ0SF3OUapZB80NsaE8xB8++ZebeTIgt2VVC+JqunvWCH0ENJMXT//vFPrLk/a/bf
TrdEf9KRUljGNjHXkV659caQa46fosrPDGROHeLoyzEwcvFn1WQxozh5keSmTqBe3l5xrHXz/lmc
+BKaR1+O1ccl30ktjUerRgYz9TBieqe87hDPXcyoOdhf29rb+wc7dT7m0Wf3EP+9BH4aszUXkT/p
7kVAoGk0zbq3ff8QJz4kP0dbv92VzAPxiXa/jGv6effG2mkInCzMTQA69skIa+P94/wszv62eBx1
V4Oxd2ZtYOEyEre5KrrFigQqto2Bpm7XaJZ2I31RXgpd3hmsq/eei4bbM9ruo2xM47Wd6ooi3fje
sIMLmxY4kT/qT+lUNLEKXS3p4irrRZil5ac1z93dOlboYWudSHkNiOwi03KnDeM+aw92oq52tgpf
Mm0lVd7hx38rWNxoIAARKkDLodAEaqJ7WR/KlvpydrP6oeH2bpNyoNrBan9VSoG2UphENbnJF2/M
+53HFv/Mg3bqdf1JEP7tzowV7jRfN9lk+R3dFAzfRQimxI1cktA3mLH8fTaYejxoU7JTfaV9TkUv
I8Tq+pnt9Iln/ThitFVYd1fLSGNReyk4hrX5sJrQh0ypG5ACSroewJjU9/efkJ+v0F+ekGNqoddD
wh+XMo2JvNNvPDRWWytBrdWJYbiY4EDtRxf9e2YJk1RdVaNFouVam9j+ktwF5TW3z0GmBZGoywFU
xqDv7GnGvlfb6xeXUcthRFhsHLMyN3Q5cOpAlTjzGp26VEe1eqAgZXm5TGNvnsXWMhs9ZCFa4Ho4
n+DR5A9rRf/o/Qt18sk4LBe/PRnLAaNbd30amzWtDttaxF6vxuWrpxZ1lZNlfKnckjDAKss+TGXd
4osqxAaN9rmzPVHbHnNfizLIc00fOduDYWrJMTHVOaTsM+d3WBL+9iAcrbG9QOgOMDiNU4Nci9U0
8rhdp2EL1wvqyTx7V502m5iu1uJicHr0s4B4z+xgD9fwb8c+WnJ1sgjhg1Il6k6FpEHOzYaMxpxE
D4TU75/fiSX352397fbR0yvsdYEB4C2L+WIl5nyD+etN+ISdRbSmzrXzfr44fzuXoyXXX0jTJgAm
i0sP8UcfzMuDNa311TSM48ZsE3PvEz22m7DCbEh4zx8aU8LqcnMqamRzTIkYnWAf1ZatSj3rckFH
vhGeey6R+8S11o/KfGy31rj4fK6roSkeEpNuu7GaFRMpx/j4/rU+dYhD7fXbtc4Xv5VQi/IY/X+w
/5lYmAHzvLOlfS4s5UQZd5wsLKZKhyeYcwhRiEtvMtDhaGWwM506gCOTmyQvG3LLSK478y09dVJH
iw120H7t/DGPuX1gTWazvOSRFZGN2fNMJXVKfKMfjv3bhcMomyq7CmgAelr2RIe73qtgMO+rYeii
JdWszQLx5wPH7S8YsmexOSMfdlJ/xYnbyM1sG3CH8EZEK0zWjY3xIKJHM26GYT63Oz3xIulH5Z4M
elgTuZazO8VREkxOGS2Ft+xalyGaB8fnzK7g1HGO1qPE7TXTS1m/B2NxGKbXxKe1AX5dupVRVgPQ
+tce1qO1JwB83na9k9Mcl+tFpeYi1JJA26KPr8+sPSdW7mNgbcuwdQSy0sZKTcl2HQP7ZuybZfuv
ncDRggP+Dr8yVrV4gKIVQgp2tgkKXAgvTO3/lUMg1fzzuSz7drQgXjVx0aSM7OAb3hJkc4ehdTrz
ef3722UER0tGGhCoOiwVJ5EF/l1XwiIK2gE7oqrP3YW/P1BGcKgifnu5tIzM9cAOiOTtk/Fjkugd
luTSuHB1gbkB/OHF+xfr71UJIUN/HoefPswSR1aMzvIDiLPbtBAu7hGt2qguAQlpn4OAn7poh3//
2xmR8TitEzbh2G4Yt5hNjtnQ6w2aNFlw5tE9oc8gDfTPY4yp2Yx+p4q4KNDxkQyRXOpzrkWFaohG
ngRu8cNEzKR7s81LA3YV4YiXQw0AiujWs3X5qZt3tBr4mUNboGEbnbV9N4dT4I8gNx3D+JIAkezw
aRXDhTITsG+w/19r0RpfHCm6FvyWbb2NizZdBqVD0lvJngNpHNbAyE8N+lPv3/Wf87r//t0nGeDP
C9VqucP2Hs2uJfuwhMT2YbEl0ohi3plDOWzBidoR0kNEvW7rR8Ja4OONutwFqZxCu3KcDdKthRQS
buNEjBnDdK//JFPD348OPFZVJ/MW7eWKP29Kt0WKgwMG4tUwiete1SJsBcACaaehfrCbqSV1P7mZ
r/Z1apU7HLZX3MF+r0YNgk+emrezLjbGcG6N+PsXGXn2n+dfAfA0O4MHBXmFeVEYM/uUoEB3qw9s
Flfzh7Zi2EkH+EHvX/ETBzxmcxVJ4eLZcYM9EDKBi9J4wzkp7oKG5mGdgkMTPr9BlTI483k+8br5
R3cYROfcZIcDmo7WPZTIin6wrLsXXpW/vX9KJxqNQJ3+vIiTDjMai2yw9xRFYAO4Z9PWWblzc0N8
HV2Pdvaoqk1XiyHOES9sSNqZv545+N8/U+Rp/3lwHc2Jq1G07pUxPaWOoUeLytBuQmGIzFRXG1M5
+RaWbR6allZdANzVrya8JjBly2ZjkaW2K3X1+v7POXF7jxNT5tXs6k5N7l6f2oSwduXuBqxQtwFp
0MSnEg+f6Dh60sZwzxzxxBpzjNFmFjmWrlmiC9SK8qOJLHZj1XN6mReueUH791yGyInnyDv6EEFO
JqYe7tIe4FOzzSqzutENqTadmZcP7188+2c59rfl6OhmomLOSn/OinhaAx0zgGz9q7yvdQIe2KCQ
54wLEP5O5QagALT6xshbJZkZMlrYWk6eb2itoIbzUasMUU4VCuhy7qg2pwIY5uDgO2LuryLehZ0a
sCYBx2PdiaCrTV/qCjgwTn0t2Y84sS7MnD1zCOFm/papBMRvRkV77/SauqOZbn2oLINcCFjb37K+
yYyN0BU2qlHk7s2EAiYPYWnILCJlJbmrA81pN0oLpkdov67apJ3byp2WviHQaFq4GYl524zgVlH3
lIw/Sbm4BBHeFRvMdT3cRkKNNt6i86DnKBfmLfjmNMM05FWxXGcECZqnrdUGrlnpbRMBwCb0iWH6
7tLk3Myeo5HrMVvi86D0/NUffUTGWj8EB5KdA92VTJ3klRs6fwR09Di62XTpLEg7hBHcdakCwLMS
qBTaQwZcVS2uxlBTeOZ1CwJQD8G02ipMgM52W84v/yaryrhOijRxIlKqErlBnzfs3L7NXk1vEEgq
kgIZq4OlOdvihzRenLE3LytCnbZZ5ot+r2OTr0ClelASy2kaDAyHSR9bGqeTT7L1Ip+yLruHu2CB
ik9kAYPRaubvrd6N6hFVcf9YeIVCpeODODjo64K3PhGVFa1OUMWpjvF4w3uYgDHplho2ppUO0+0Y
aNW3hkCcl2qhQxNqLrxpOOF28dEvcmyZE/jQT1OeOV40kzSebCTow+cRtksRqTXtvhZyYQlfywpA
5ZAu6gIjsSVDHSFPhByqN3eoAyWP9GrCOwZg1FQhD+T0shhGy4trKP+5M5P8h4bqMt/DDKpLDJsi
ieexKQBgDw2KIHtBARbak1Uc+NlOAsk3HSX5s+UCvBhPLfJJmffFjt26A4QO9MG8LycswZalLHPb
FaltR07m5TcTnkaDLsakP0xptnpR60Lkyc0ge04tg//ANxqsQ3o369aFWlfdCEucrM22BVQUXPRC
a77mo+320SzHAH9hsEswsyFfm5vl3g+WBcpRFXh7hanUAilrTxGfwQOHlODc64louXJHx7f/vKg8
fRX6mu80VRWHDm9WRKYr9OBSMclvo973+OkTq94lrAHSDC26gA/Qkjo/ZuvD0N3ni1dt5QD0OKSy
sb8G5Ik/a4kA38Vb4V0WpkF2T8kHl5B6KPPkmjvyJZG9ukLtAMPT9AeniBhkBx/SXGigdDukGKhq
gqF4ZArT7ptCc96Uu3QbngWtDmVSr/TByz5/lk3ifWulAwABsvXMJQmESLeAAlocBD1Dyt0YdGtK
RZN0N+k05+WOz5J4SB3ixSOfnqATrWWQsFz5g4RNig0oDdtsdZBxyal80gAtAeQRZv2MXYDkHNy4
/ldCRejClLDZV2w8B2kg0A/nbvUPBpe2VG61Kbwx2aPTHbKtFiTOusPG7txWuHkV3FJ8xYC1VqgI
Tqc0nFcVPkV2GIu2XSytMzaVhaNm264+BFM96Z6wk2GFUFg8S2sq/V0W1OM3pUj5xgbqrbslD3Qm
zMbE/NW2obCvgDOxsRY8DcGomCFZ43QD7YAwP/4+PzLnJI2HRBTmpZRrZ285dRTLXTZU4B/UJDf1
ZODapSH/GaajztJVjgtXqFfKv7BspJlhLRzOgMdXXc1rmfo4jlfnTtd9Pw2DYZwuwJUUcHaD3Hng
rYetYmVBX0Q1T/KyWVJ/itoVYv8+ZcL11XHUjV/3H1PdzYcNxJvg6v+wd2bLcRtrtn6VfoADB5BI
IIFb1MR5JkXxJoMURczzjKfvD2W7W2ZbVvhEnIhz0ftqb4e1oaoCEv+w1rcmYYTfc/48dwI6woBY
yvha5sr+pqPQAN+dVBXYNFc4pyHWE7W3I86pnb8AiUWn46jbamrhcJfmuhGYMqzhbk2xCUa8HzRt
QMdOrS1SuCF+Qs0y55ZVB0wuzWc4ISI76XJ9Xce2us6BKjzEJUIHCNhRGdSicrkVE9BrgclgVCP7
LORFxqKfG70a9c1kZo4MZFdZX1Xp9+WOCA3u21bX160W3eUUz49opVfFlp8UD0a6GAmS7qh9zya3
nDctmlKY4n2av2R+xl+ujNPZ2iRaNmdM33NS2bhlt3NVGmMwxZ5JOEyX9neIYce7iJj3l7CU7Xzw
OtsQOzd1mo4kcHzX9GUkkwe80k0242VonmA/BmblZ8Ub4KnhYSmL/KoCKAyWwQwXnO/FWMfbCZLL
sHG5cU6g7M92UKblGG5M3MiAd+M+tg8VZs1vEc/uVwqDRoDvnijvvaTVK70shHTDljglt8HXfofW
S+lT2RcMwhGT9BdIapwADakNT04YAVrZi3jAwksqgWjv/o8/cGNQNXiHoUjyL0gF+atBjK++/HNB
9LOa61NTvmQatnylvAMZq0xffPc6m2YUxHr5lXjpZ1dY//kPzXib5JZtsDw6uJ7x2CW2fZNkVoFG
aP5VrPDP6tNPrTi0G0gKjmQBENdiN8I2PC+n0trjCi0PVu/9Ki7zJwMM9anX1o0t2yoCCx+m0TNN
7ClZJUi58+i9jsv5NHU79QvR0VHY9TdV6mccsdvAiMLzEJ3oHsdmXWbhjfKb4ZpNkxssXeue2G6P
+LdNiks8aPambEJrJ6IItgcPyJOf+R+Q6jmX4y69GPRk4Y8fbTw+9rgVVH87L0QcIsljIawKwCSS
c3cnsti9sYl82ceKXavLXBpBYKFORyNpNt0s853BFnJfWzPuAF9k1yEZHwAPqvRSkzG0aft5vBiM
atpFysxP8wzW/ZhBmeSYWHbFmBAoiRNgq3qUKFTbMJ6Xdv7VSGZtBv/uS1v/+Q93Wh1mCQrFzDjU
btGeWrxLdzC6I4JR+nYrNSHo8NEx2qapcdbGnXkXWRYvHQ8CzP/Vw/Q53KdPLcOfNDeigx9hU2aQ
sB177vbUvL/a+GPl/tsP+TnKscfrGtnRkp4AGfS3fL55X4XMmmHphqTHoQQuk2XEZlovu7LQ4VdC
WhsI6CZZl2KZzzJBHae9JjwsI6zAvPX1pQ77eE9vgj0x9G9KmWW3aVd+axw/3v/zN/OT7Q8ot7/+
NlGpw6LPWH0seiH+EYHgJidfYP+7I3np1E1ju98mr7Yvslk6J37MlkLEJth2XoU3tkUsAWJc7kIt
/XsZObBiIMz8IhXxJyfIZ4KzF5IKtJAYdKK9St36LkB+YjnjjfAXrF6Nkif//DX85ATxPp2FaWjm
aQiI7hD58w05vOUhJS0zAAmuA35EoJL4J/75Uj/7SJ8OxRw0i9WUQh/MZhouZhRoG0rDcS88Ewse
tpJffHXHNevfPXWfGupUhLVodK4Pw9j6NnkeS3bNZtwmdgCD1kFZbi22cBd9CwEzLLRBDDlCMLc/
eCTN0BnMqbUdE8e58hN2Mr/4+D+Z2bifJvN2FLadJLr+pMlq61DEDKaQh4vt8cv9f4G4GL43Xd98
/w8IF+1/kMnw/tpBlfgr3eJ3nsW3P9kX/3/ALkgp++GOW2Eaf0Ayrl5zIBmHfv6EcD7+gT8hF+5v
0uMUhUri8UwDPfkT+2iskAtPgMBgUkLaz48MZ+83GgdilwmFMoUvCCL9L8aF9Rt/AEQjyUMgl/mX
vH+DuHCOx+V/37WOazFSssBIu2TWQkT7LF0FFOm5aTFEmwjGmAXF1lYF+U+lrDbN5BJHAcRgeRkW
Sz4iarQQ+3h+Em+cpY7wyUzdcD/G04QQ20rtlzbyAAjzNLTQewrjYU4X+31cKl9s27A4I+GsumO/
jR2pM6ZxCEoarXO7stBnhPYQ3pXkJKmNUSzpbd93zgW2QkUuz9Q4T1Ma0zdWSwFOycuqkVwxOcsM
VSBJWBuglOb9GJo+A39GIs90td0V7RZZYu2orW6PPIJPpHTaPkPM0SMrUHtFAiPdem1kH97WlR6G
IOrt9HvYRuQ4NUiOmLdPaUM43NiRBA+O7rUxI1CDM6yiIXBcUBwHoyjUeS20g1kUY2K4rbLcZdsh
udjOEiVkVne0wq9dG/aXQ0dCEG8f4jiCIczn24jeRh4YBbVnuekZ9F/5YFw3WASzPUEWuJUFwyvw
SoouK8h7DIBb+O+TXn+X3DmtFlOchCGEiyvmCiDlQmdSXy2n0+FG0rIbW92mPgpUbEx0LgqEGN/9
iJcWoS4cwbZuWpQ8vuOfVC6sxFN7dO7ZVOk7I5EhqO6WAPQASwSkrjwKs22tPHUJyUmGW0ywTr8J
bbU8hg16XIiSkXdqurk21nWTl1CnI5MPDKhbRKWNHUV9lhv+m9tMdgRBzunerAkhO2A0qxpOhJk7
904XzzSPRjY8jGmmBhrbdn3D9zXJHxFhRqJ3zuIiXXbjGGvcUL1fXQ75yJYk6yAIk6uqrA8PBVsO
jJDBfNDXVgsdNCQ0C9Cdb6zAYyFrbG6NC6VrwEK6KWcDXw04qne7Lcvvw+KaHwCzzGu3mVlc60LY
FWJZqDCbakTZtksZtkBOkEbHT1bP8Vvkjt0YkFAyYyrz2uFlmHT1oooyAiyB4QmJ8ywXVjwEQASL
M14u5mTEO7MtkOsAbMN1RrpJ85KMBDoG7gg2vRRDvLdk2skdMxn3zOl4iTCghMAVLGEk5A7zFm2t
K8qqeZsNnV0ReJThgopUe9rHoeKLHLJc7pCKOM5BiSFbWDP2YtmK1jm3EjvXO1DL1YM0c9uDphrh
yU2EWxebCf4Uc/4QEfehbJLhtgH+mZwqQm7BtRYMZmGWLt5bVSxwbxrJpCjwiZFzryZDMFOJKcKu
6auhfGFuzN47C5jceeOr6KJysXIE0pwm82ARUx7voNSYYPoWfgs6xrL6YDIZkc6d6WeU+surUfLT
b9hdu18L4uf47UxZfc0iA31kGSaDsTVHGOBkrzk5NE7gWDk0j2h68NhMJMwwxHA1VBg7AXNa/Qtw
NPt1TDGYbmkxEnK+xgLY+LIYr6p3HHtLHLP/rtrQUMFS6vaBtGbVnQKnZZIatV19X5Cdecs9Zrer
PahinETCT8JMOBnwf8++wRgSb+iTxyqiQPXKjUv6EvLBfa+iPNwVpah6on8r3zrrzWqcrgAJTopJ
lPLijZ6GvjtzS5+vQ9bkkW1yxyJKqRe4o8ALLY37QJpkakdIJyGhOgRvJBxyOXlnDKhi8nxG0yzT
K6dqY7VrCPGKt0OH7ugyGaNQXmMONd+MRMEN1STLeocsW1xo0rG5KvLcbpqua2KxMQ7ZlZlelFh4
C1AZlXPTZ8bc3ZYLA8SNJKAZOt3sSnUnLSNiuxvNpXlm1DHL4KbPHVcHS+xavQjkUM/uFKicSoQp
kRW3sCN781EtI/TFGQGWsSmkGk2ocwb3dxTZADOEF87Nk3LMLvueZkBZAqISPFIS+V2Jiao9bz6k
1HKcEnMmv3hR7t203IvARwV/fptPwnpbE4HfWA4kWDw1vxWZfTFYX8vLu4eR72bBj1sXcD3rVk3I
3mN32rZzFF05ZjqetbBCnuMk1/3GXfzkEp6nbx20NwxEB8we8NZxLKtvYRcu35w2ba7LOk1eqhpZ
XBS51hfNA/3NYpy6bMbOh6PPoUNkIz5F9a7GsX+0YTsiT4yHvAM3yYwdH5GOSE4jSLABjaJJbhGp
9L7Yw+SX5y6zVzYgYBanXd017Q7yPuBBUXPk9CPIdbKHSk4b4lftZYtNt0Qc6oNU5n3pMlpBFnlP
zJOcT8a2cp7KccyYFE/9/EiqE/fekEJ2ZIoasmywx7GIgrhjKbVP8wbVNmMMvkDgxTD/rZhEJ5j9
GoqcNbDJCdJoUiSw6Lp/Ip4F6IChpIR4aPUxLNLFs5BTMEx/jNXYeptZ+RgFO9s3O14XMOWDxNfp
xeLnfB7OY3dnOCGkURmX4kX0aLeCkgNl4PWfZsOeoDbnxQ2d/EOFjHLpNt2q2Rs9+IaiLKcnRyQO
JAhtum/oFLoHW9iCN6icsjzIaJ14i2MN+aZKwz8dQFO+e/Gc3vh1X3JgyAFtXeOsCXFV5GS3cxEn
5XTgbesX5nkBX/6pTzQp9W3Y1YgiWZ1/pCiRPgYz9D8sWZmcTrm8wqPmlgEC2PbaKXD6YxsrLxmT
d8+FV9OZ48cvH+LWqeH6Ye1E3gxCj9AzCxAmDHiaxIJW9SLrSGYMmriwu50y0QVuaTK6E62V3e8Q
6eX2JkLVA7g6ss13dwQDumUnBwsG1gogezsh2NicBj8l20yIB8/u5QMK5hBdHC4E+INmollWhRU1
15R4D12rC3cT+2mDj6cqaOYB+psr7n949s2is9cVFOm0uF5sAKi48q4YSoPPaPu+PUWz6EnIAVly
1cswG65y8vSsrUMY2iNvFDM9TfzUelKqFuPGnlq9j1qX6fWEilVu58gT4c5W/WzvxVQAFCqKxn2E
yW22BwJp5XOjoow5jx2lD0tiVjeQPeJwM5gG64YpTLMLDnVCD3w5vOekRLxTzc5vGWCLF29JkUIw
pOenA9Ml+FsqfuoNz7zC1lpVLY+5q7ubWOnokdmxpzdhTzkWjCwGzY020vRhTHqdMju23K9znyzn
RRg79d6xR98/qxSQgaAhSss6bWNNlilLGuupBhl9g5apzE/gjk3vlsBRtbV5d5xbuh+jbSMLa2CV
RYBBEOlancJYGUTQWYl1Ni5LkrFFT9wzkGKMgBm6Yqtto5YEC+7hlJemYO+Dgb7SB88eOBsXQXmw
mA6sc1KOuyIA3Ws9UyPkERJ6isStV/vtl6gj9o54E2T3AfkRqSJvzWeLg4DSSE58DUNrY0gtFDF1
i38HrXNmQemp8UEmdfSltEn7IxCjgMVcFiL6Uhjz+N1TCYC5IqV0gm7uoLxJEcGcpzKPbns2WUSz
jKN6yKsE2wDv+PAqZg+zWsiqmeSYYsKhZzCFxdpYRf7VoizYqAmPWWH3xrNdGMo+SQx7sTZlPxZn
xpiS2zs4s3OawhV7TNgPcMCSoLcQsNrqa1Zx/B1G8M4Qo2crFAFDQJuJUb9Cuv+3If5MfzyqT36O
f7zvOYhojX/EPh7/yJ8tsf2b75mmrVzPJ47I9xhZ/Blr5P1mKsigPne++qPv/SMKwYX6aAKD9FC5
eJbprJNisK5rrJH1mwc2CFcluEiHkPV/lYTA+vEvg0U6YtexYHRJbHKgJGln/jqpC4Vo3IS4BkAw
sUXvIxYCBT2wuBAMM9eL9p6VVWw0TY2mAKP4l9wtpnMn1ABx2zRJ9IlMrPAJlQUvzzZuiyVIZZYK
CMmgSOCyrP91rbF3Cc3OPhmiHLbBiEaGXHQLtK4zJi9kA+DnyFli2wdPtUjApcrNaatHJz+flSde
5dTTFzpU5T1kYUUUQCqaUm3Zugix7mxXpWQCLgSIfV9dA9wwy81csR7a8SprCC9fmRtl3IYJJT8C
iC0yImK1FyNXapN5jXyjyIEzM5YL/MjeddPqNGxhnQeDOQNkJiqTPp1l1gLKMHTmfOd5LcGQdpn4
9Oi2y96LETCRxJ4XPRXGOC57s+kA81vR5N/KcNIfsu/DR+2M7WNjl3wc3FX2l6YPozsxiQk6Sgdf
ubdh4m+GYyaKscajJAWSUHb0xDVhO8ojPDDYQ73TiiiHV7RlyRdcTO5LHIPz3wxJNLkbw3erelta
SdxvGUcM5Ta1iWyx1vAWfxnFDRsGfTeu0S4l7crq8EmzB2oesl/MNu4fePmsL1Jhe1f1MSfG7jz/
OV7DY7JO1GSghkN+qCoTewRIao5dlmDUO3DDz5ohozrCLW6QfQ6IZ+JkZip4CfaE5Jr4mGIDTxwG
PUVTc+8dc27QwBSv+ph+I5LV2BFmtGocnQTkJMesnHpac3NqPqtHfP2ap7MerrS0BFcB2VjWzJ15
jd8h+GeVGA8gBvHqks+TDCNqUIAn5PZ4dhV/JxM1fs6OuT7zHOe8P9zQ6EjuWrN/3GMOkM6K0gXy
vuYDLbbkFDePuUE8R2QI6YZsGjIrTLKFlo44vvMI7I/H69jiVVxYvRGfcc5MH7knJ+O0MlTICheP
RX4Lr7tCKuRm/u1cr9lGFGpkdUmjeZ4ybGNnlszM5NTVjb7vhp5+bEsW8SQeSfly6je4hW5yPotl
uKfMHrwvhXTIeFYx20WEoOxiTurG0PeAm8Ju0xtMT0hdyBTw5Iw0ozuyTXKWBqNBRbZh10jOWOSI
8GrQ6NkDJa0QtBC5AtGhoGFOLkYxjpdWKVS/pcmK2O2GHetc0ZdI7Am+XrobDV7IBW0ogAIkZovu
BzPApObAJaA53cRtkhT7rk6YLBRzYvVnQ+gQlWQaiEKCNC/khGrDIckZy/pw0ZaAU6k8agwZRQS1
eOf83nK6hFLxF3TNW6uM6vvEN9NoV6fS6UCNTu2De2xgu7zz34vRlfaWqst4BWiTXvuxSdtbUg0b
fJl0wxIZz8v4e4s8heMVswIa52ntoatjO02kCq21yezBoFJYW+5oKmm/K1FXXwlXXmqs1637Fasu
rXrtOPMr+jX9bAo7/I4Js/xgwd3bK9gdIr84tv1lh+KNZdU6DmjXyQBMyqY592ydvjumXfDtHacI
5HgDnwrd3L2qj4OG8jh0QIzlvTnHUYQdKqDiRZtlyWlIdXtb+y6OST+xsNSiWmOgkR+HG2XXCG9j
oAx+qCaWv7tc2udptyYSD4NKl3XrzKikXeIMccRxhDKv0xT/OFhBUZxfOcdxCxYMRi+EvVJn+aGn
uiBSShPMIFN1NqZ9oxBZlYOx43DbxMehjrXOdyg9+Hc92dQGYQbrCGhmGATsi7FQ0rKWn34fFnlo
HTb9OkNCJ0drVxaTSbPFLiPI1nmTHnwiYRl4MIYqjyOpycsZT/nHUdWc1HN98JoGIQhJY/UXcRxr
ucXyXqyjLtyyEPrb4wRsPk7DzKllMkYaFVOyfoiZmPnH6RmTOZT9WdxaH87ooLXrj7M2zc91S7Ku
80Juw0wTap9lqvA2fp0ypo2SfN6PcOWpUnHBPcjjUI/wEXkvjqM+8zj266AEv8W9K0CXrXPB+Dgi
1MdxoR+zkA/AzvFskjHDSHGOa+9UDNpidIpH9mk4jh/t4yiSBb66pLZlQDk2OR2uYQsV6OMIE2hM
/uxqPt8prDofW/7cRQegUOv48zgK7Y5jUfwS0YMBtubLAN2AoVBBGUDiHlLpW5kQAmDkc3UXFqA2
wFNYETqJwXV4x5V5NeOrQVH0v8Xk/0CJHzehPy8mb743/V8LScqxPwpJ1/uNUg3TNcWYdH4ngf9R
SHrsVrjnfJ+UXWFSHbJo/KOQNMzfAI4rvCo+HDZbrm+8/yolDcv7zYbJKby1ffudPP4nRp0SYA4h
CH/63z+i6P+6fHNt6ZjKlZJpITMqAjfFX0vJyNEh2TRJuKtNNgpV6SwH10p/Zdj7qxD6j6v4Qvg2
wZY2H+mvV2mqUTB0IuhlbnidJd6h8uNXRjGXsMj8bZwON4Zdfvyw4/rjk/74yf66wP39mgQzQfNn
HM1C6tN6sfAqmvKoBdWmUcuYa9xT6PX6wmmX14kx7uVUUIX+8zX5WX6QNfx+Tc8mF5dyn/8cCcc/
yBvGLg3nkrfptjLiL5YfdaQbhkvAFi3b//OV/u4bpUB1TbZfhMu46075hytZpROr0OuM7Ty141NZ
oLKyQzNjxUK2E4xL68Q2x24/I7z5hTfof3xGrifY/Snh2iYJ2J9+S9btNslmot4NiTeg8ZeddZ+X
jmNuU9J5fgWl/R/3J8+OYxES7diuTVrCp8+JNq0JW0vi5VXK2VRxO+xzC4fqP3+bf3sVrqTInqXr
Mz8tyLsVI5YlbrPr2VtdgiUn5jES1e7fXcWh9QPXz5PmMNpU1qerEN1FRGesm13WoYjFsmzshQVS
8p+v8vn3Wa9C28pSVFIHWO6nq1Qc+22Rhe2u7xa0cLk13pe2ds+q2tKHf77U56+NSykuY0kTV7Dt
fna+pbbTOYxWiLGffWitIbrAMSdF6F9fxROOT/AgfbXjO58+UDNPWe9BmkTxC0nLMHu2uuBZ//2P
4wnfFCa7bttyPvtXEV+UKUzbdjcabLfanBSOvPf+nQHeZYeNttniCCT5GEHMZwfzDPGaqixhMF6T
Pkiw78SkvjNq+YvjYX0s/ntnvl7HtYle5HAQJsMu95POih+hGbC7msxiWxRElE4nwjBTonw8zcot
lcXNP/9In9gCXNHnLlCSsQn3rOl/dhhFeQkZA0LGjt4BVXuN/ae3DOw/wkzOMBq/hhJ7MxFB1m6O
nJZkCCguavwlCRB1wHpD/PjhlcPbdH07MoMx2bZ8OvlbqZZBDfmwG0Mh0bG32BoDY1hUcVrBQajS
rQNX3MZJlkixH9PGz590lYXebaf7cD4Y2Rh+J8arzc5EVk/tZT0xGXimqpYd0ivWMmfQGyImp3be
cLz3zApjtseiuTOm1fvPeAYBal7KpTnJkrG6aYHwDvtirJoLs1z9bmyXJ0KRRZU+IHiQ+Unk4qM4
xIj3Y3LWiNzZDjnZYruk6121NWl72l0NkxCDyTjO73T6ybJDPb7I59CqW6wGkZvH50RoyPRuJMFp
PideaDrvE7CVcEm6fNhglBhJk52rZb6y0qVMjXNhp513gU4hxacMaPeijNccqMxfW83WMctH5M6g
ZGKzrXZ+4WiUBjKJzxMw/MR/heusOVbs0Ucdzhe6s83qvfDynLC9fn1k3ZQALmDWujE3S28RdeBk
UbtOXbqc2fHkIgG2x159aVUjEdKLjvAow51M0p6syPZg7LbODcMpt9yoxpDnkjcdOcFLnyZb0+nI
aDBa2pAitEUE0bemE7BjwVqllUbp4OwQC2m77aTuzFzRrrXT+v9ippPX7Nj9zFj7Gj/amjIucP20
uv2WdPXIyCOP+nDnmFP4Elmtf8cMwn4xIoDXK48bHcYk04yoOzmaI3QvweIoTqxxum2ravzaMtH+
WGTBm5n1wjOpX81rzL5Tb/N41PZGM8FpGWpP7rNkRQc2XPtgHCrZqouVSJwGgrTNa9NX1bd0qOzo
JCFnZtl3LPszYgFchTAEvNlZSKQ4GypFVlCgS25rmGZRu7fnktZhEAxSDIJWrprabZ7aAvnPwR5c
hCHkYlcmwEWNY66KXMg1Al/NFiiadoJqGuKUbWyUH4w0US9dGFfPtBbul9GuWE7deMQgeuWtb4LW
vex9q+z7XQdF9RDreKQhiYR/x08m5NZ2RvrHlLJoDEDd+k841atxlxtH3weMluTcM7AFHgglWIp9
2qS9yzrPoxsWqVMzjOpberYxdNS1TLUkGonlqYHvhXHKRRiFiXU5NAAO9dfUW5rrMITBzG8Tuu+A
IeiguwnHRLt0tKaeP05GUMh6eDHG3mFpU1nqlix0wL0ICGOoMMNY3EdjCTUs0rq6LkuB2qAiaAqR
S0TM8cayouFB9YnLrstL/IeUqahzOtl9ehU1uQS/Tbde77MMOfmlDRX6q7EM6EKsbrLMc9+IsAcZ
jSvsnTY64JM96zp7GxWRcyny3Pqu4moh8BVlztnoCkEiaQT0Y+9YTYcGw2eDuDFwb7bhZU1ClgHe
eumXwNKWQjZYepoMGQG41C0Ksgy6yIjajRk79rlKOa92rcdCcwfyhrFvQi4ZTgmzmOtNXxjdxygn
lqszh0yyM8kkGM4wNw0Xw9DU8xlKMHDhgsBCenlBEieUqRrCitWY8tKpquiNLEKCWzFcR7CTnMn5
3sshf7Ib2YaHphfy6wwi+yUlf/1psTr7a0bCrDrokKxGNBy5i1kzCqd7fAsWRHLiCE7NBSf0wZsT
agszLnEaOXAknGBN0vuajfb8NoKUuPMiJtpb29RdzZhhQo+De8mJSQIfGJDY6CsfTJsssgvWqPOA
kQRbTcA3bH7DhlDXuz4kSRLKcjiM0L4dNEhu3LofNGgZu80GUNKJlvizgtwJVX1KCJ99MiD74bjI
o/pL1iq8V0qNTI1nwg6/k80EXS8lxzbAJ219dRa1POdNOvmbhAqjClJDZNiJwnhkzClnnkZlpzI6
xaouD9zLSrIOr6fXxRxbi7RV0kUDmHdDe97b5nwHUMz78Isaa0wiqQI2GXQAA6Z9Vr05nAHvOEAN
vB7ScG9F3Tkhu+JVhxH6q7Bo4B20Y3zZ9jtck9GNbwmGRHpSC5P2lLl4MBIG8tZ3rRFvpBf7Mc9G
35N9kfjYK0ttpfeaez5kdCGM4RA3zHyD3i77/LxCCXSdsmd3Dp29GsXnKOuznY6a+sMisHDYOjIs
96pTsUZajhPghuWGc2s7FZhIUuW/AdJlV2o0HomlFXwtVs5N84q5sGG92SfGw7o3fsbX0eHdh//C
tlxU9nvIO2g+zczZLIJEY70NsPLNzn6WFbRJ8hgBnlo9Ca9nabjIhu1qlNwMmEnNDYIU65YkrAhs
tusb9R5BZDeyDkyqO+aEAMKEGTm434sp+/DR7cygtktZsM025ou2twe1FzR9twL0GQ4+7VsRqxJ3
dk5cGVVfvHhCDjg1FivL2ujiJxKABIs9VbLCiGZ7/pBtYzvbvujL5kIWuRYnhEkSIl0tbH+2bmOu
cB0yqepzSDrmnZdFPNpz46ozayKsLlDRXFxbXcoGNZ/z7Na3ezibeZfZ7mWd2cogd5DdOWtYazhH
nsfQHOmIvp14xXWctb152SjFyKpOdfvImcOylhe7f5Xg9TWx0Qzud3RB44HJZ/sdHjA7ymzOkvlA
4md/P/TZojDFwsu5VH404eUHu+oHczsaL43Ml+feVAsIGNm3d9qO5bWsp9TZLVPDm4VowdN5GXhP
Fa6FtwYVUfMyu7PZb5FnkEUpdCe/IB8T3xa2WSd9hi9nU6VCPJE4ANp+aWLjuipn0rVVbEffJSX8
NWWA+SbtVNRBzv93BE+S22FbaWm+Wa20bqC21d+p7SQpwaHTYQysM2R42mxJ9KlaiAeep5dtTWBJ
jlhL2rdWp40HI7dy69QXK1m6UUu2YS8+vC25RzpfL0Yespat1iljeXI+JtVR+KWeBPzd+V1KTUwK
SYEfDJCG0OkdDeayBG5SyXt2yS4gUr2UiAYbkyW3R3DuEkh0ucW2qgZMsL4t6hHZnZ+ctk2E+5K9
HStpb0q4X5X2PFIbOeE2VFlutSPfK31ILIe/ZMp24i0XFok1k26tG0JkFmOD7lUDk2jGRRK5kyB/
EfZcmNtlbNvHrs69y0ZmTGhrg8TancxbUlr6RQvM0rmp+xODuoHJsAs5OJC5Hlz2Rq1A2zMYWUQh
WxUQHwY/j3kNeRHq2ZRknS3poP6yk9LoMTD1bkVayao/xArYkK1UTYbXbaaonZ7QbFadAG2t65zZ
q0hztLj+SBrmYhfO1w6W33W3lD5g/zGhEJv7hgeAb994M82qlgHq3fyxh3HL8svCKjnVVtFuTVcM
NyoPLb1zGDsNwVCk5b6ZWUVhqCKLeV9EU1TuzXSBJGbXKfJU+iYgv6M/lJdEjJGwbXtW861uIgSX
rqjzhEIZOleQjGoRvN1hnSEL8PN3MkL6ZTNUUr6XcYhbq64txwtKjzJqRwyYUoGrDFRaEiKTtZeA
akyEZi0JR3YI8HCf1rW6o57rkXXURfw40B3UO1Lp7VNZgtQALbDGR7LkLL417dBcGI5JRhaweRJN
HVY53xHaFNfEMbfPpt1Mj3xr+XciAmqxCRONTU2qqHpb2qi5Q6FE7IyOIurgOCv8l7JkaBe0cwNm
vJht/4ruB7el75Z4r8c4wXbrzevKSMiJ7ZK2O9MiKLgtHodhzh9Mxdwt8M1aPWmIB++TFrm7CjvA
Pw0sF9C4dU52ylbW5dgEQ1yg7Da6S9E3phPIKFX3BLhFBCIYNVISx4izBUGMLl6sRo4o4vqJtBDZ
oFsPWivz3zIW+sQwZAOSmTLpp0eeLzOlzimmj4gUFgcjx9K+unY2kvZH98YRS+JTvK9rkPl2o3JO
ynSasdMbyfxa9aM3BOOS9F+X2mueFVl9SKAWMb+Hk0nkR1R41iWx6OY5k/z5wUmqUQamQ7TJedeh
XNwVQ+i9eySSndlyWVreRqJ/6Z2ZtAahQ31B4g/urNmxH4DXjteR6/buxlJJfRPB6kZqx4qAupo+
9CSSiMh8nKVkvQwtTAnkjtOXiDAfO4iLRSLrtQv269XQ2t967gS6kRgbSaAQdL7GYWpcG2U2vEMo
8o2g6wsK2iFP+MHYrTu7vItJ8CnGZnyYi149DMn6ZOaJEX14tKv3k9Vn0Vk7o/2hFB8lrQsQm3g7
d2UutrOVA9xHV1PcJqh09U55wHAxuY8jltoR0nlBPv1b6s1DxbnmstdNnJK1T2rOzYykqSTILS10
McNwUMU3J8Wlxf6t8aiY3M4krbgPqUOctplftWK9yNIl9J9tYm9aXpy4IneNk6uc3xO5M2zHyj8j
RZoiIonj5dz1igG/u9betzHTZhPUmdXQr1uZeeZUTfef7J3HctxKtq7f5c7RASBhB3cCoKpoiqbo
yQmCFEl47/H05wO7O5os6rCCPT7RO7Sl1pYS6XOt9RvZM8G8PeDzEE7ojFqa7HBLdio8OLuHgN0r
LASjhHUPxd5Sbss5NXZA0ibcsfmmxCtqIT2WIAbf7ErgDG0WSXexWI2Uaw7q7CKs6ulxBql3a4oC
trCajdG7X1d1uUL/qv0j2jZ46/oRR/okn/PWw0Q+gh6NBOX7xJCin9Mv+imlb3Bl1qp2PQBKD906
LxZJR4GNnWVO/ZNp2OF9R+UYF5c6IMve5FjcuLLVGiqnju1Ha6MDkeX5uBVvW8CskWvw3FZcaaoo
ZYGUs4cTiMEYRFsh9UonjHTeCBDiSVnULYyLFdT4YsKyKgPGmRYUlNm7HWhRtclH08NFub8mzxkv
qrYS1/MwKgRxoioRe+j9RmcjsxhgxllZMKxN/BTmOxx+sFWmgianbjAk1B4LVLreTCKcnWxG45sk
lXHjpvo4RAuZYm5Y84EMjwKXmtnpI1Se3ao3tNjVsZdHVQnGhBY3FdBko1Nqp1Gt2PAohNvIDpRZ
n64KEQLI6ohg+CyzTTPwh1WAVWlkN+LMADx5q8X+kIubVql8Q701g1aevaFDTKSLnG60QutmbvEn
3pGDCIUHU7pdNO3r7t6sZvkYH64g4Oaoq5c50UbFA2fUBFuqllyIVpZWuotYUgthecBcawyVEXzY
ZJHaRGhUG0+0uDSilWG0sO9zKrjsRnOM/xhqnKZcwAal5GiOc9tBWJsf7X6hEdjRKJ9JxVTdSXK1
kAnLqbgDV6tdxw3eO26LLxdWgqMf3aMWgHoSkirTto/r8V21JfW1jXMuOnVKiYE0a2zwKWgI9amV
xmmyqId0lFmVIUY5Bayb7WZGMly2IrxsJQUsbpmF9SU8aCNxgq6zw01mKdrD2El6skLxEHVdxP+z
3IW8gkBQilG5tuIYsLlnsbPNjwMzNaoHJe4seWvPOXo9hZZNnIAN1avVZCrMlKPWQDrQIUE2nLND
U+UI0dbGHDhaUmqigpjQt+JtFueY0nszBWfruJfDvu4cbMpQVrK6cETGotGHVIV+EVjvecqt5xZY
BrQEnqF1MpSDXd+ghdAV53EuCstDkj8lqylLUNZO/NnSu5s6HMaFAo6SQObNCRlALMdardvlIyZ0
p+Vohu02nLK+jjwZkBTcuXRmUTow6gxo57jMlNJd3ZpzsxPwToYnsAlGeh6UQ9v760H1hbnRQgNP
+wmTCBncpl4izzXmCBpI7AD4ibVjpPkc7cqmtSAqIINrg94XCoFlOyGWIHkt8AguSNTd5SrD72Xu
gSWhAwV+34O20xQgPoAWk9lQsQLDtqjsgG4Fri6TV/gzdrUdyGtKTTWDJUMBEmtLw36EAFqMtuno
iVSHazs15YKrJk3fpNFqzvo8aHKUL7oBgYxQRbx0M3UFr8URnQKMIAZBMlKPNJOImw7kZGiianG7
d/uC0OCWMzAGNyrN2tQmqPB0YY+qS8kBqjDeiZ694lQYmSQ7p5wMYasXGd6R83KKkDvLoY3kpp2e
ymoV476E8Q31orhhDP5EZqMIN5d7uCAs6GistqMVVMON3he6gUM7CBJx2eWajMNqr6a67wLoDoTi
QDWQOuT90ZyPrrmsmuQOr2sYCUlozCFcLb2Kb1EthC/qi8qqTpNa16OrMR5x0FKMUYA605BAOB2L
aR4JIkEh49M2AZrRPFRICnWCmqMVhvA63nCYsFVVq5hHojAkcZxQWlFdlBIz9SEDZXRFiadAvmVs
hJ1Gm0Cv42Q8npRmVOZV2xtjYG2iTmmlHqA8xjvkihNRdz45ZKIkM3WF3LRguafB4ITF8L5M6+1g
ApLhRSzplZGsApZ/M68MM6MK/c8S1f9xMv9Fuzx+/f//T9WoyfzvqIFbIILd8/QZOPDxJ/6DQJUp
d5kGOEkVs4OlLv8fBKoGxdHGl1zlj8iLrOG/gQMC5IBFWsAGnGpAvvwEQZWE9g/+DEWhf/+lxq9o
mV9rLIAZbI3Sy8LOXEo++wbkwMB6TRvI3s9ZLj82qd6sOygXNzzXYIB/Gpm/VPL3at3/bAtoraDH
vGHspeL5qdYNqh036ioRK9wmG6rMRnTZq6a1JmvWbTqqFtdJXCAjVYfz70qP/2yZNmGy2sAI9sXu
rVEAi1fBdidBVQDVBppeouL/c/f2Crb/bETQP1w3ZarqeyXuTOtakRQ0EunWNcJ/DlfXWXJIjWC/
QPetmWWUP42i0qONAuxCkGDoo/MuRxZnqGrpptQkaBKl33SbYqQiQi4HWSo9Te7xDduFYxccUMzY
swMx/vUlmoboiqZROWZtf/6SgTdEaA3M5+ACffMatziT3GjDnbBR+JGU3bAmAHBqN3V5DO9wcXSz
F8LsE6gex4cUSPeK2N++Zvn9T+PC2RsZuO2JVT8EhQcscCst3oe/m2PiLM2g8G8zwSi1WnuIbU2b
hsHHLXYFn0JfkwBOz8EyIPaBr+nvsAyaaYA9ofhJORZEAyTsr/3RRBNkasuJT+IfeHLCxRK2ren9
3CHxIYTwqcq6tGOaoBhYswA02JZf25E7RDFhrHGz1NSRHE2awhn3xm5qiN5DP99ofReGmzIS2otQ
B3vG/tQXJdUkav3kdwlL+mPwJaQx9GEgyOFR7eOU4yNFtUv6Cn4XuVdZu8CwOwnAIJcgz6nVgcEm
JFZ0d1JVszmt02gE3QsElZpMjp7eDn7VopsyTXJKIoCsLL47qWqdZRMjcxwncCETxGDOrdDcwdDa
Ai0HYI4NNnkbPApMgttgVNZDbvaaN1jwzsyhLWCQ9pVmeSOE2vQoWn7clEnU2EdhPZbxNRL+JeWC
oWrJp1VVYXtSmdt3MM18/6ITRLAbKmU6dgST3kvU96Cv/MmI3Yk2B7SYoMuBIAxTchYrBPNQo5Uy
HoiWYhmFF9rN6NVB3sSbVtMictqZFTTrGTkw1ZWzGsFQySx4jcYhgmclWUoMcxsrhOPuC/LleNqR
tYra4zFLs+4omCXpjLQtj7EEd7lXrRhL5QIxJ/C7mG23qjP2fkERLFWibqV3snSGIaxVbRDuwQVv
MFLr1ZbjEckj0x6t0wBXJNuzzQmelCQsYAfJ2KbPAqRQt6p5mk3rPBqBcyaYZ8+EODALsqHJJfQb
A+VSrVUKAoYxWZcVkk+X7SDMHYUQ40VnjxRuCsb6CocWHicD5qq6EyUgwl1onXPvCWlq3sOR143H
g4tgoh4hMOCvHA43CRoGVKOMYabSFZoWAa1SoQbZl2r6h/uTzNOg9NVjpOVt5jaEWTdZIFl4kAOt
+CP5QXQOakHyHTYsZdYQI1ZzVZpBQG0NmvyjZuc4dvIURgcR2Ej5nlCfPav8yP8TkEa+DLN5rhzU
B4LaBY3dXwxTmd9PqcwBG5RBcAFLisShSUVn19gG9HmRN1CjzEjqr8e+rV5hQEbl8eQPI6m4Sqpx
LTak8H6uRj/2Mhlkg2PhjRs6mlKn5y157YRMp9XifNhHqdujr7dTcS+muCOm4VwEYqSs08OwrFVc
4TwCi+YWtqJ9TDYWroKK93oA107WuRdkrBujKQMPLkW9vJvCrEMHK65L340CPIHIhkmQrBMW+gWG
sBEqWqSgAYmndeVoUMCowieKeKW40MunBSbnZ5JmzU+UbBD8YJlZF9jhkFYh2zUAfDdT+cmwMXND
4i4yS/hapXZl+z370qey9l5Q73hu5wkEiw1kWHYY/fgi98vpliWVvoYB9GcPSMkwssvisnJiDspz
2G0MU6z5ylXDGaI4mCmUuVvBdTPcuWiMM1/PNN7Ehmgfpt7Kzsp2anUvYsVcZflYwjhJ6uwtF6GF
MHAsEtYt1UwY5BP+L6h+VapxpFVxdqorQD5cUv6pjkkTm9vRi7JKPEVFywEBZHOG6V4PTQZRuutS
qi9pFcKUnJLOVUlJPqFtQMEmVPT+EkczbUT6yKreZFkCXg4+LgpITirjlkg81bdRUrWNk4ZDNK3N
yJyTNaRYW1sNiALJq8rwdUwhe2ArDmwLfdxh24ieWtQVExlF/EB8PB0a3Trxm7KuYfxXNeqdC/Zi
o80QaLcKRN47e846eNdoMVyHDbkolCiFHLp+1AvsLhWhpysQ//V8tkDuL2dgcypUZyUViHo3F1hv
xuVKV+At483m17wXy0YHiI/SYnwk4w4GvbJOR3GkFeYyYXILKTowtLJxYeOSwhvt0L7uyQVlC20c
UYRczmVjY9QDelewLiX49Zky9lgdBhSiSKL7g0tBDjoL8J+wXY1Wh7s1GrjcQI1ZolNK8Qw5j7ZD
pHdtJZRuV0kkdxWu8RaswUQ3KV6F6XBl1GUE29vXVXEKmiAcPAPj4oaLIEyto1zreKSJedQvR3Wo
S7c0R6GvQjnJBnfOo6rCqoiPX2d6oUqnSqfqNTnVAhFsdPyks1ipy1semIG2ssK+P4dcJhkrnFpS
awUOEjQM9se2DFhwQbwlSmSHLnlhtBANGWXBrZ7gzbWCKJnCLMYTPl2VRay2NwbVisHj4hT3+gjJ
+whb6tGGROIzYEiBVOM6VFEccvuw9AeH/aUXLjuHUgUoI79HliES0qorJCE7ekfVxFHsNj7jWKU6
bNWlcaxNKlwQiCTXilkiVmv3vn6dxgnltNpXcx6N0GQ8rIFtA4wPQlD8FWpax1vL6of3sknM1Kuz
mPw9HtxkCiDZNO3GjAALnKTAZjVvOXZKsungKECzmup9SD8R3FWNh7bNy2krhVJTcJKhSbmA6MW2
EthiO1pktsm69hPt6eO9838h65eQlTfc/x6y3r3lb3P3lj5/DVr5M/8OWu1/WLKxgA8XUJ5qLjDv
fwWtpviH0EzEewA+fqA4+a1/Ba2K/g9CAKzXiShZ12IxAPsXbVL+B4YCBn/GhgYMNh1pnd/ErB+O
cf95suq6oRNOQ5xUVR0SJ1H13pMVZY6M/Kjv3V2AHHBenyLnMnIuAuc8dM4v3za3J+8PryfXnwbp
L9Hrh+flT63uvf1nzj09wz3De6qcu13h3AD3ch74xcvbNnDG5ddvm9Xj/fP56d359vn2/fr29HU3
OIe+g8799Bl78Z+cqaM0J3S+KO4U+aUOdz/388Mc4qcG9gIClXq9qi/9LJyHu13mFM7T3cPd6csb
qgjOA/88Zc7s3LxcXB1fPN0cB87xlXN5fHV1vD2/utq656vt5up4c3V1svxsdXKyOn26Pt+6J9cn
7uP1uXt9fXqxc0/eT6/PT3be6en7ge/Xl8Doh+/fB05bhlyYUsf3nz2dPexOjs6eLp5OHx42m5vT
s4fAWW2vtqvNyXZ1dXVxdbG+WD7xZHe9O71enZ8ciOE+gqefvmUPvwsKMykb8TGWL8uyYSxfXm7e
LgPnhjwEw3j1dhMxlpET8VOIgs7V5u3mjeG9GZfVfM9/eV86l4+h8/78eP7++vi8C52T5x2r6/Hy
ndW1u36/e3/lHcr/7nbvd0AlnIfddvv4/Hr6fh06u9cD47tnzvpt9y0prc+BNipBJLp0+uStz7yj
M2/599pxVsfr9cZ1XGfl8gvnyDs6FKoug/XTYIqvDUMoHtPIR6ObHrIMd6/vpy8XGf19uXoLnKtz
xip3to8nd8+Xz+cHZnLZVT+1zbn3udPtoAUUPum0ZBxVxn0kPwXJJUUbpy07p5Dvft6DHx5/+82R
MzRMXWiKsMTeGOPA2aU8IXxvLquzaNh2jTgCnuL02ntlZis0BZ7m8TmSBNXpK62/1zRc7bQTaX6e
ktthvAm6m0BE5z9/1V/P3X+mI8mjyajPfB0ENNBz4ADhcjLcvKA06lxFzsvL5fP28vnx8vz1Wnbu
Xg9t5w82xbeh+MiB/rPRvaGYQZ1Z8OV8FPkpeev3JlCFRDkdp2sLdFXdwgW2TpX2QHLrazKPRU5W
hODQVmB0caXtY88nSV0SkhU6NBXlCHQhwNVZ2RBQK+/nPz+P635bJuA4DTFiwR2JeN++q17dD21d
tIHlodbenzXDJJ57bVCv6jjKDsD7/9qUoWCLx8W+JJi/ziDZyUi2Ifx4adXO1/octLE7kQKhfjNn
tz93a9kSnydu6ZZOSpkcNylXklhf2zILsHAakDRPawv9wm50f4VbU3pgUf6tFYN9gvST4GEh7x0K
fV2PIUlZ07P1DuNSwDib3JztA2fPt1W4dMawePqQqYeQIPY6U+qRQNQKdRIw6MY6JMd9P8xpQBEK
2ZuTKKtV4ly/jb0qsXSPPLv9J851gJq/H1P4OaSYNaQaWaR7Y9qF8AKKyfRQbTBIJ/UojICKdn/Z
ikXOEb1HEniyQaZ+76XT6CFWbn5HCaupow2AbGAHMLZ/xTqiKELWWLbhN5GThE+4n+DEwbUfQsOk
bF7JMhnBnJxaaAcHZu7biqcVRWUzk/1fuDp7zyUDuZ9Yp5Lm5YNin4SVYrvk6QnWKYwdmBx1OYq+
rPi9tvZ2l40UdEaeb/QgVSBFn1xhQQV+uT3qOv84NptVKmX3hUV5ujfdYC6PWGcrqTLWytgdKcZw
ZKbjSh/nZ2FoHqnodSx6FHKEcjvGvz0Ilk8VsgEPi8va3j/fZMUXEF34VJHHxbq1xIOwQsrRcZ0f
mIBvG3RpSWOqxVLkInr4umQJxrNUFOgk+CIzzkjlycDbhHlgyS5P/v2hZ7ESENAXSkvLV3zK/hc+
op1jRaIlsnpzZcTRsE6HXj03QKUC9wn145+3yLe5ppBEjCNTyyIG0VVtbydGrQQDTaknT9nWl/pF
d5ef1Q/2q3Y+gpS8x+jqbrqcz8Pn+T26tE/8FTpBB54kH1Wrz33e/4S9Pg8j3r/pwCcUd+JavoJZ
cV68G5vgROwGmDyXVudIt/JlPDnVcXMkLgCoHTh890d9/wv2TsU+FFrYLUIgQRWjj4J1XqCtVX04
KSpz/fOA7y8je6kbGkjvQMPm5bHPuJNivZTbph08pQfgp0ASuSaRLj8caOUvzUClZpMKVion/d6Y
BqXwUURD1EwLs2OrKgdv6pUHC4ILaeOFbwPIKjkJy1vQGZuRGkFn35pZ5ZKDQUrKmh3TOtXt6mEe
1p2OXll4mtbDUaY1XiadqSQqFRmxKcB7In62w4kM1Us7PCrK4+Jk6ZfHyjRtZvlVZQJl6d5EQQSt
+5U54HESvRZtSWI1Xet1oh44u/7Sb0rABkQDaqRk0PeOySLWgLX4dDcrZvtlTALtqcjS1YHR3duk
zCFvKk2QaDNVU9P3GokVo2tVdUISd8rkdV/3OxPvsJP/phHua4sDZ8k2fD0JRjTYwYg0g6fDznVs
tJGcFBz3f9EVxmvh9rNa+MnXVnCd1H1TjQePUojYQqicqFR11oFTZjkbP+/wZcAUEhzQJ1QhVLHs
v0+nmsD4XQmrfvDGJFnMY1L72qYqdjZWM1XeIBJuMo3qAQfkZRa+NUoun/GT2QPm3qb2g6xIM3SP
vb6xihMT4kaF0gcQ/VSSZKoXsNqUOUy81O+U369CSzF5dQOM4E38ceh+6q8uMinPkpxR1UXitYjp
eEBb1KPfrxDOEnAPdHIJZPZGFWcCea6l3kuywFzHetqdKNy6h1Ta9w/HZfK0JR0Gj1vXrH24g5RC
Vy2abPBgpwpqHNQrK1y3Lvthsk4Sf7GATMZs3eALxX8ilFUzFM0jprlHWo/dHaVm04nT7KYczBVl
uwMOgh/Pq/1pNgyD9zkvdIS599ZWoHZj0nFbegqVZtX12zp/0UelvKgjABJAqP0rA7uxo5n4lMBa
CZpdM2Z6DewshfkizWr+5+d5WRbW3hehxKYvVF+QMca+6kKtAVe2FLRmzAE3jGwSANMEHhhpNxza
vn9rCi1Romvq66Q49w6JULGHjiR853VAAdF3RcYT0DOGOCA5/aY/cFgs776vHeMcMlGms1kPvNv3
Dgu9tAI4VX3n9ZGlABqHD4FMTXLUG9Sv/DKPtrOQj8JRvaKsMR54GX3rqiLLlokcu8G/lm31dbW3
tV9bnRwjbk6VOkCbNV1q4Gaf4p2KB55yoK/fVv0CVUBqSUbtBA+l/QtUVlKQ+dTTPISBLlKpfSgF
ZTzfnJ6oGcsHzotvRxVy99TawU7xoxD63ttSAoY61paZgIQ225U8Sf1Z3s3dsdE2/VVjRj3X2ZBu
0Gm31j+v1W8n80fLy/uH4WWj77WcSnbX142deMZEhVOVym3dlYELAe2ptsujvMiDA/P47YamRR7s
pqKins8i2nuZRKIZyasbHIsVJOwSyzYH4swhC+q96TOWeH2BSbEFEazR9pFSGYUi4KczRSsl1sU2
s6K0uUIOaxSL251tbYpwTMoDN87eEqVRxM1YMUublOT333a5jvCT1daY1ZRl8ydKQYtS56O43umh
eP554vaGcWlLB1tHOoKbDZXHvRitJwjxEYHPvLaNlJ0fl/6iuV3+brI+WlGWQomKsgtSIXsvHX+m
8Fw2A3j0WuA1ooTxc42K7G/HjfWA9gSvC6A7nJl7WxvYa2AUM+MGojiz1plo8ntVnsp03dVVc+Ct
vx9ukPQAcmhzbbLKZLq0twCnWe3SqgcljVCAsI7NUiMTAmHfjlw89lJtJ0+RDnAjr6bZuCiHOn+c
S6QUnUrvpniFE1WBzl9kmuFThunSixQkefxm5egiIt6YD6swj1r85bRIxT9o9C2jOcW0t8FDJU7s
3S+XAZ2xqB0xR1SSlP1HTjXYEbgnOiPm2EbRGcYpNV3/wEvj225CWYerjH0pQ71Uv70SJ7vq0X3E
yNMGW4AkdDvm3kAAY7nAdqUnhdtH/937l2lSkDW1CZWgQ3Nm7C2KVrJgO+p55pGSq1ZDDNNVh7x6
YIEr4uud9tGModA1xKCI7j8y2J+eaokydAjDBZlXjbOFVUcYnOMtkLhyX80nymCV1xWWmBSko2Dd
dGMIFbMZHUWpxo1ZNcERDFzl/rdzuryVefRriJEsB8nXmy6zWi3KYmQ0bWD+RxGKGWs4yOJAz78d
IIwv6TvejmK5VNVlYD51HNJBlGUVrcS1Hl3jaBVeDjEalb/vC8fHkszQwBxqe8eU1FjIR8Lc9MpI
nU+honcbNVLy/2Kt8CJQkXphF/Ba/dqXJCx0KS3tlFd2H6+tcVA9cCvTf9MXekKiiYbAMn5tZZZ6
aEmKSNnTSvpeIGi1agJMBQ40s3clf6xIi7FiZsj/EF5+bYZ7E4/LpRmI3dIO9jzGgtEMeqMN2w15
ueTYjJJDscS3q4vVwLVFuoDnHV3bG8E5atEz5c70IBqjlZ6M8pGW4DAAvCq7+e2S4ADhDcl7Z0Gh
7qe4EuAXmPSMoUc2lcBIyat8G89pUno/t/O9S6wFgy3N4xoJ5P2M6dBMGoA0ErF5kBgP5UAQgP9o
E6nGytZbVbz93Nz3aVNJ3yNVIEhGCu7kr9MGh89ouK5prujNk5pTAsL/MNm5U+bwfDDATY5kpnbz
22aXfawpSy1kUe5bju5P2zie8hjIYSqBwsmrYWUoCNpusIMuLtquRlFD4cyKvSDL6gOZ171ggGW6
LBlWI/p5ZJo+ytefGkZCoEfFJJQ4KQf/NCzM7Dgxg3gDm2RC2geqtpQm0jmQLJRxsnw40O/vVxIZ
HnmRrCJFgsy1+rXfoDrqMU0lTJDByfZIBc/hIhWtxD3upIKEcKlavXJgSS1z+CkA+ugz0RbQRx3Q
tP1hVfepz+jLIQALW8r1dUtaQcABTRnjcPvzlH5fuHSNtlRFkCxhSX3tmh2jDEGmznfHup+HLdrh
5OdQv5GQYI5ZWAcugm/N8epSkeuhhrGcax/q3p86FXSjpncWFHxozPKmy+K7VMjaEVod0YGT7dvw
sU4ERxoJSQpqirw3Z1LTdXWNeYortyGi4JCXHfQ7hgPD920jLq1Q5WJh8nTlcvs6fEFQVEirIESC
ZHN+pSL89FTxmHhUIk1bZEdgdgPtMW5+OWm0yg33EZqyI/ZHkYqkDeYXpdzEH/OTHEiy0/RKshvq
Olj/3NRetIiMGEwbmbtbIWoDv78M86cJMyL+rxl8ohviWn6HKvzY7wxsZqLJiRMhB2dEtKa2aeM2
yKB59XM+/vbBTtCxZINILPM3mereTZg2Wk2tCj0aMXDVSiUO51Drs/auqCztt4HO0tYiIbzEcWyH
vQNukro4K6xMd8O4K0+6RCrOVC06FC9+2wS0wn4mr6vwkOBi+jqmSGjlmUQeEZU0OalWkiZhZBKQ
1ZUBlQbmoQTh9+aWHQ7oC+19ipSLX97nKRzRCcB/TdXcuDP6U3R4mkXRRbkwMwxTf14tf21qSdZQ
/Sd9t29BGyQw8dOppWdSJU9er1doH1WSXq4r3JEOBArfdzj9+tTY3tJUohJRLFxfIU73w7pU88Fp
cX46cPb/rUsk3nmvUJhn2y2//2kDcAhPKv4dGsrKJuTBuK3NqwB0NKoJlt7+F+MHR1U1ebAQ2X/A
zD41hqw11emO8QvRIltrbSrDZNGkrQrc/0C/vt1pH8qiFC8QPiPztJ/yn/2piVGu11Bd6JpdOAsL
xnAin3TYOXsYSmUHtvFfZotsBRqTCKhiGLqvMdnZfS2iotFcLH9RWcjk4Mg2s8L7eQH+tRVYVhxY
5O6+JWgbxS6LATAu3tca8Pg4VY+zLo5/GwgvY0e2n1I8OXHC+69rYgxbtbDNlGVuFqOTNHm4UYZ5
OrAY/jJDmrDI8nD4ope5HwjzV88Nkn/4NLWB+coMlqvOCADyVA31UhDm/YHB+8tSp44Hp5H8C6GH
vndQwEepJYoJ4DMkqCguGmSmBlSikt8WRYnuwAX9/epUNIASMnxi3K/JYH0dxAgdMR3JQuHqEIRd
Iw7bGMT+YJ8FQxl7tWFf9IMcHEjIENYvvfjyrkKUnMQCd4rKQ9Lez0K2fTyrM5ZzJLCr9qZU/Go4
akXUboHzCJwCSh26Y6420qPIi/RMNrKBTP9UWij3zbG5Tuy8NtG5aKOrIEblzGk0WAldA9Xb7Wrd
wmJLBNl1gqagQOGoADSPdCEiyDxR29KFSBVeowVV6LC32+LUKqGMuIEVyBARDUMngSeN6q1a6c1j
BpUtcpUAESS3awt1HZizD5Km1bQ/Gn/4LCk1JPMSYS6yowjcQcYOSqS4ks5s+3WIXMVN1vfKcR0u
CIsCL7MTGTXFN1uyleM8E367SSo/3uoRxk8bfm0Hbtjo8QVQlkWtoBrSoxoHn2DVVjh1FRrJLKfr
SBU7GBsVW8gTmISFUSWZ66k2VUgMcRw84uRbQkkKMLZzGjkWp5OBJ8kJLECLTBhKqRAGMLa6T8Le
Dxgjv7sh2E0eO0Q9U2SrqGc5gaQoV11RxpOXTFz3Do+8CB1Sq4EppBrFtFbmsXkNFAmDLFT8kxvb
SsV0nCPDd19Lc74D0aQlTgZx4qYXBboPTdpGp12JnIgb9ya6qBUMq6M0WKThEbHEugnFLRT80VCS
LpHKjpEX5QXntmFhdXBKGsQBzHhxxJQWG2FIahJGkY2RVRuzDXwUkVIxzM6AyVUE0aYcjiS1RDTQ
CjUxYMkVRo+TYoSPQqokXKiaUdWPpcU/wOtAW7w1YL+2vPMZtKmpizNZr8ba8eU52ErB0GYrEZvW
c4zGiYpIWWBmLuKM2LiluAhi2aql7YuJ8ypyGVGi3SN2gHrc1Ohnqd8aTxV1dPO06MtwwEDArC4T
tcMRJ7MRQXGgIzZXgS8h3KpqfrUIIkyYpM+G6StoNlS4TKOxklmrvinFsR7NIeoKRAdU7pFW0t0g
oTFXJJY4bmCWvCTqmF7aQ1+8dmFq30OqjUcXZ+3pNCjr7Ekpteaeup10G2E98SfIFzUo9L+sGEmW
AVlC0+yREYk0HmJG1GvTCuEzpMRk0YnRzcMe+StcYQyELIRyY7VTr8OXstvLpo9K0+WBZxnrCsFV
wuHQSE8FC+g9hK/pe2MgNRg1DH7BbCUiuO454W/6yZ4eJEvuEONquqlD420cENXQLOTFQnzQVviw
6dmayDiI1wW1WGT/+nB+SEk1D+tplpqNrU7SgjVNMOhF1RWRpEHT5rss7avTgEg5Wkmi1F4ns8fB
zlRGMzky7L5a1WJEaaHm7YZjge1PyH4FNZSV0J67E5lU2T2Zsllf572QziqYnk9SHo/tMUiJ/FRG
7wcpIshbu8iyUm3d+G1wnMwVqpAUHhdBMQh3yVoCS9QfDyovivXczOlZY/b6G3ZJ4xVOR7OBClpf
QzpmCGCwZm0te7ixpzdShTeQBNv9Qh0aiKsBmh7BYurTGm6bRtbTrIzVeRazH50pzQJ7RYW00NcZ
mn8nvRhH0y0babJXEe5+lifM0YTxhldM7aDAmMeeQqIEsCPvEMZO7/UXpCyGGtWVebzjEjLMTddM
PaqmClJWa0VSdai0aAjl69FK4ksVNzoZaRpdv+mUHq/IUkwhCsNt3Z03c4buYI9aROKWqhloboI2
ZOJobHrFHdAaheyXVYqM11pbn5pyGLxGLUIpjomvzmPXNM3lLMpgV+S59KSSZHifjbji1ECTm+yi
kqUeCydB4CVFncmNND9/i6IKnda6mNPwopJBw1JvmqbreLGVAvYcB3/KIcreS5YWHoA8yvsjZVpo
vSNqJ/S77e/UtkPbVod2iePIGN9oVWM884CvorXA3eMcrIHy7o9ZfoEspT6urGkqnoeKTe10SSNe
7Aw50qOOiBq5TUx6n8K0wlATBw9zE4ykFLxI4BZz0kZR90f4GnbP5SyNLyCjRnltM95neoy6FkOX
sWoN0NRr7E8UeeWPKOc6SiChSWZJ9pBs1Czqd2HsSzuqstLzJM/D+RJvPw2F33NHoM90l8Mq7Cik
Rh2VDPRCxHqMRnK/oT5SBYFtR60xTULtRORZ94fHVHszjB2LbdGuupbRqf6D3Sg3AkLU2BfZqVI9
B0Y/cTTGPjeJrmQqV3OewmC2mjB3e7lDV5X42L9DjmhxhISRxj28adsk2wm5xQcGGqBAXHBMy9hN
MN65rLWmfe1x+DweF99JBM98JA5zJo71tlhTljX8Mi4248UOofZyfCso9fX4WZYf1paCmyh3zQCx
MmmsjSf7wwYzSEqIhfg5lmh4Cal/UhJMJ3FBXvwzew2FRfAO6Tb5MNgMzQHq81QMNaPzYcKJK1Jy
m3xYc9qthE4hPs5YdsoVJx+kSa27Sz9MPUufL3X0D7NP9HpGpvTDBBRVr0pH9QgbYJR0UFFc4xyF
JqQFGbN35kTB1tOOejVc/w97Z7LcOLJl21+5VnOkoW/MqgaPIEiKVBdUG5rAQiEF+t7haL7+LSjy
3gwxbkmVsxqUZeYgoxFJEHA/fs7ea5t2jXWP9d26D93ZmnY2tssbuOmeG0RKXEHhQ883I+Vf4ktD
kNcGiECib7A88ylaN66qbTMVpJ+acklCBVDhPnRv+agiir0WWBl03ZX5lqE6JZLMMPMtW7VsvP5u
XAJXO+bC7VqJyCngsnTeSEIa8axEIukPDW6+gymn9ImuW3ulEC3xfVyiXZVYw2FMzwWWIIr3UNuy
76cXTamQCYvrM1NW0Jbiy/AtOVbXewyjYQZNfKMndgrzESb6bcaEVl3LVqnh02lDBmXNJJa2F7n+
DAK5Ijkza9OOCz+6LDqE2aqoionPEcTrbO0MsqxvdWTMQT9ecnBRhWmhS7gHj3wKaUaK5LvuZaaz
8sYmUzaZrKrqq8f5K1kr7C/VWkVxewOtOPIwo0YEzE4YYTOgf1z7rQCn9zq4aou6dSbXeaP0RfFI
2YmjiQNCPm87ASYSiRFju3MnrJJwN5LCw2PXLOthX/XxFIwG1CXuZrf9nkpL7TfMGOEKsi3hxo2L
dMJKkxRKupd0l831OCC5ozpjGXVoTIA52dMk7fjQeaqmh76LEnheuP5Tgi8SBcPj0QVnpwTmIErn
cWyK6NbJxnbwaQ23WbQmBtuOzpjfKPO9q7SNfSWYJ85nddnM+d4pc1SnWdJTXRBt6ur5QYF8jhmz
rwgEGqU6ZV9iI5b7KCXkeB0ZqqLuARJH+t4qrEy8mDFFJlnDrQL2oKArmGPkLHqCp8DfTtuBIAX0
hgwAvTBQYGdF61jWMtmbGS6Vr2TZ1uG4Y4jUwCkmlWjy9oh9iu681aCU+ywnZn+TU9/0h1HGkwm5
in1SXSVIe9qAn22km6mKBu9uLnKkbYMlXW9HJolhHg1KntAfmD+mNxVJnsWdO+gZcZqao2bRg9O7
MLpBA7vqY1qCdFB5Tvo8YfO0ODLwJy33rDMbSUw54FqVIwH6pFVWFyC6DfZRzbd1oEukcxeFygGx
l9Ymcdgut0BAh+xWa/jizvu5iO29k3St3KaVCKFrNYkj7zSA+PM1vC1bI0MQdB/yvwFNfuKsotKJ
5asbhlCE06Qeyk1DdLuKMBzA9r2jd0l+1SwQ/8AhHdWa13ZthSqZqJPhbWQfdcmTqJl/E203cGzR
fAfiS+wDs24JNwZxFkQ94oNbggWV3s/L0FC2MRnMQBcklDCQX5FUWA2iqnrseo1HS1qxlm2McG6p
9GxrOZABDeUy1GPEC/P1JWd13UNlW3lO2ACgorroLmu1lCyuGDzyZiMruAwHEdJD+OGRmJ4HkMwM
/Rvo8Na9qOxCyGPt5paxFS0BWlSNXSPv8VI4y/Y/FPn0MGlCgtR3nD5sr4q5ZBwB45gUSp8AlZYj
n5dU4kXN3IxSTTDqpyNhxZdVik7Qh1+Vn1UykfOZnioWCbdS64ppHStNmW+SGKr3udfFSYexJXXk
taaOxFsK2+y/OhIrw5XRMhRYGW2r9i8YOawycC0pH8ZUZ4l2ncFs1qbbAi6McnJhGYBpZWBMCUEC
YJdNYujUdCi3fRNrOoGxwuFE4ZlWq27msR0hzWkJQJIgbcOmpqRrZun8CCtHCy/HjmSBjZxm4w6M
WjIQgEx9s+lFlkTHQi8cYy1IHVAONNyxWJBbrxYrTzHTERFkKvVbwZdYbuAUFPDtw7QESuzlpr1z
mmgwsFAL4VTbuRkrUp07WLPw1DtRXGQp2R0XM1EBGRuZnslAKMNc3zCnGJuvvUIsz8GSdSruBrMq
U5uwa85v8AFAXmw9RGrJWdRnC3WAbFllI4a2/hGSwveoOfNMfIDS9s4Z4OqoWAGcs9KdjIbo6Hlx
V6wik8Gk36jGkEP7aLLKT+oIF1tPz3vPuNkADFv0HKPopCnaNTDICbKnPnJmrUFgs+SUQ2ive5vq
iF/hI57lolowgFOUsNN7qU2RQSA2bJNqnOTzOGWldw09ogufk1kr433KydI9wB9xM/CFNDUOSapO
5XlsdLp1KXnj86Vi6kQfFlANOH16eduXBKDEsB3MGI3orlZH7v9uqE0bNge5bS3ElNFwqO3mqLgn
O06pn+a0GV+TcbCscleGvM7RJfM5JJ2PrngAAVrdO25LFjYNSsud7vrYqOB0RqqRRbuEmG7t2lbz
4l4DoeIEY6+G12ZdclZP+jIM+jrFt8EFS39EPFIeSaepa2xiMBNwyWMAv2s+unsgT9IVB69VOb7n
hmfuwzHFfp+NVn9uWy0oAUEwQhk0FtSLFTIU/YcYNGRdNBjYGbqsbr5bAGg5iHXOeJ06KOl4enJy
GCo7I+Qh66oo3vDzUNnpSmQ9csSt5u3cj/kdETnxHBQwLgoflk0H3ccS5vmURpURVLLSu223+J1A
9hCCsYU9k0NFnh09DlqZOT/mNt1KGAH1FsSzPK96zYUs6MX9E3tzMaxmbQBFN9FJIU80S7ODUyZg
EnvSvIcg0esm0BqpPhtdUuq7Kl2e81ZtFth16njJhunrtE6wbN3yjdBFoGwIjyLO6dfF1qC3ftpM
8rs9aPbL6ERlDjN3nI+1KCZ6bKrWXDit4XDDzrr1INq0tzguI/5rxkKbfUGAwjcQLkSVNIkc3S1n
yrK+bBW1hoySqKMK+j5PpheHzFsWc5DENpkOxOx9s+bCOte9kPgQb+xBN1hqKm/okDRaQOBue5O7
xmyuC31ORn/Q6v4efgqgjHJASrweENB9bclpi3x7MFvdn5Ksa0gur9Uf5KgCuR01Zhb+NKhiJl1a
o+2qtGn9yheXg6yYFOJ0sZpFTy7EJBoDZjsQLeCZ6aOWgMn3HV2weUZeXT5VBNIYm1oqE4R1Wypf
h3KG9gsNKNO0nbB6nZQeI6IKSTkk9n4HzxFszig1LvHYmXSwy6p+doy0KtahEsaB14/Fa6cnHWfY
qn+E8NU7PowQhTdsKBTmMUeGO3x8Q7ZyoTeZ6640uXO90U5u1aQN45UQJpBSfZI/4pIGD2kK2VwT
kBmZL61Bdo2fc+9cGeGIgtGmMqZ76QqYzDQj+8NkWtqLYqX9CKnb6W+1AWHZmE0G9UVDu2+X96o3
+1Zf1BqpPkNcrj14Xy+lyMhZbas2eSwFPaQlCwMlsZKqc0kVb05VAClVfg3dTCPBDmxngVoIlbMr
8XDkunOYjdaoIatHabKCFEnvjIVFcAAuvOrrqGstmIoQAAuZ6HnE+cwQsEqzorDndTsoLLbaSFW7
4jl2ddbZwaKZ2U5D62OASki4h3fzMkJLsQHoml7Bqp4qNZFyrnFNMUQ1SwI8GFyKww6098grm1UR
FX7ism8jigPhiWZRi7KzDGCfuyImKLUDID7JDwW0i+Vbbmo9jhkxP+uw6AkrMTPInWvSYmkQN41s
40spwyQLQpa04SJxc3BCAqY3MQltrVN3ZXV9Tq0IUjeGt6r5UMDnB9Mgum3jTG0v/YRFj0Om6Bvg
LljI3KW75LxGfTjEPiKCQt95FrPUg9m2WNuSqOq+AUKHIu3IBfslTAFVsBRGBwmF4dqAHYYoCD+m
00JHxjLzm1rNp+JSUWI3C/TYS564GfPJd9lytbXNoWgL8zvtz2QDVDdwafSXLBzUEOhTCVxfOwSn
RlsiVuo5ABUdtpuesDaOO6pTko0kxrpbpUZDcgptdclSVHq0LPqxrWIq2Eq79NpCV1dNBMl+hdU9
HwF5amYZKJCRxNrxBCk7FTkf7U4JS9M7A7BCSEoiYCgWMY2qNcnS0XEAen/jFcWeNlRTr/nxaBqb
BEQP+PsW2pTZW5O+VqVWtEGte3Ja6yRHgPJpTBmu3Wy21UBaU/KjkA15LuM4G/FZjp0vIp85KeR4
Ax2lI3QamR9to85wLkOXE4yP5FF9BZGbc86nXDzUS2rY1pjJxCIwg8pxLQxdHkXvGHc8Hq3wW6bE
51lbadC1lLy/xNZKH0MpMsmAS1GDCiZ6tIY9xuND1+suJcZB515w1a8h7qgk8MD/Yt40kFwBXQNt
vE20kb89pqXDTGRO6YRrlQPDq40TEg7dPKS1S7dEuWnTIonY3Cv1uxYmC+KWzkx8Ng8iH7cJ0w93
pcuyvhpLugAXDH3VnhNDP4E70KV3SGc82odioCD3Ofyq5a4WVhH5U1mxVkVu596BGFbY/qinkvWM
GlFERwYbcXHdctq4TGDCxWsH6t2FBT38e02YFJFfollSQpr51mJKRTIYsCSN3lqSA2uSGpqy0Vys
9lYMaKrH2EwKb7kjvMFK2NC4yPSUpu5q7PvZgPQ7USDB08wOLZwocM2uTdlrjc6elXN+bCycc6s5
qrFKU+MNcktLVdmJcWGQV6PX0rhSYIP91P79LRLOVf1a3oj29VVcfKv/c/mr36t6apMoFm/Zo3/9
35V8bRE+vf6DP9j9Y9OXL99EUpWnf+fdjyC/9M93s/4mvr37n4BFWExf+td2OjIMyH++XPRaLX/y
f/qbfyJvbqf69b/+4zt2crH8NLK9y1/JNowi/3sWzv/Ln7+VybeTP/+Tg6Nrf6gWE2yATSa6FKS0
/8TgaN4fCOTg5dr4VfAUL0PTPyk4pv6Hjc0VHSJSGLpQi/z2TwqO4YHBWYaRyGxs3CD81knA60eB
r+8HnBh2mAmjDUVPheudCKkT4UXTN0RNizDywzSWX7KSO2tFuLASVHk9lp/MN/U3f/tfk0ZeDuIl
qkpktQidqBtPxsSNVZBwPGWxD6rAfJw9kTyrThM3pOj05GkoHIU3g0v5B8VLH547A7DhKucZvZxS
evo78ktDKHQ987gRWnceRMRhwBqkjv5i9qatrWNhQ+kKDa84dKYoKr8o6+FM9mpZ0kOxMqpUHC6P
WUhcDblhnHhW0tZpVkehxtgMMx6VP+FddHVhu30B4Vcxtykk76VZtnQS7KTP0MCUa+h1yWMb1tFZ
hLK2XFlW73kUWikTL6YQNM7UttQ9X5CE+uQZdLX8aXLie0KdbTj8pFTkPNUFyX+WhSfOnxVhFPT/
HcXx3ayWl1GbVw/dGBYHfPMpSc5OS0qkMREshgweYoigyR2iADTJygEz0VxL6ehRoIlJk68pIUF2
ILRZPEWVZ13FIZKGzTS21qPb9chzJRhvm3ORztyI6WBzrw7amNDvYUBKJzSavjjECBXrctLriqVP
ab4CuQgfEsxltOcslzrTKlVqvEidm8lHkTs8mWrSYU6KNfeB2m00VtMoiueimLBSVxC8weU3XRf5
nQr9i83W074sZQ/EN4Ewde3MWv8lHQxboavQ0xE1MJcB7HBgBm6H0e57n2AKDntNWZPh1k7eLdQI
4poqkPYzzZmaVdNWHPsJ0rnJNE/o5jel6BTdh7duREQQTnG7KdupuZ5Aqz+nLS4x7LezAMCS9KPl
47KlMDZVV78DqtrOZOOM7kayjMdbEQ2T6ldkLt4JWj9850zhmJuZtrySYcxm2cmibQhOIW3QYr6w
Ke1KG7eGMNtXMvaqMjB13MeZPjj5uQs13vP11rVf6OClJPViebotI3pI5BO07RxMtezUnaa2XQDM
UPaPFISZDZQfjvrKYHHUgzxzhqcIij096NE2SGaoWoJZItDeNDL6SbdWoTl4xRnAUzM/s4nxIVzA
0ZVnYhCceK0rSieWu45TYCeSmG82DlOxpgMIkXbUcuLQOAk3N4w1WRzIjYnLjWaMZh7omamPfuiU
0UAvYxif3YH5MkViBneytvQ2C+TMZIU2UNJx6K8n6vNey+ggqMRZ/PCgAcLlc3OeZt7GrWWMQ7Oz
k7hzAh2gChWSMtWEjKiTp/hOQXTPRsdyd9uJFoI6S1dbBYbhEjUFWJGcKnjzl0zClDiI4Re+zMaS
uEMcHimCbkN5EZDrJ77VtkvUBUoKDuSQh/OnYUI5sNL7OmzXYUKScmDOkfE6GFYhLtJ6croN5/GO
LkysJdaebm10CxGQ5EJ9LNtyYyWN+J7Hsw21EhmPcSGmLmvoXEhYO3lLdOTK6GbQL6bNsHK2lVaQ
MNHqV8J2pnu6j+ptncvyGHlxRkJfm8try8stLZgbV2/WFmqG4qew5W9t2xfJd5yj1Q9xuv2+28A/
3Nz/F27UKLc+2qpvqwxmXf/rVv32N/6E1mEE/ANZtWuglkKQ67hoZf6E1qH1/AOlLkIqAC62ZS9c
o3+S1t0/rEV5jiLJWLxA7Kn/2q8Vj4B2sCGYC22QAywbf2e/frNH/bWDUqlSMmAVXARqnmWhyXyv
EcKD6uGLqtUbXftiNFcl8S2btPwy6YdKPwzRmaEe6+h8KoneIinHvqyLoEs38970Vu2Dl/lzfJ57
+77cVvU+sjsmmKvoR7UuOt+6bTcDyGvNl+m1M15Gnd/n68i8InFr1A7Cvpb9hTdso2Vuct548JjN
M3uG18hZbmL/IWzvLm6/qomPEa4BH+4L6d4SSofXEM1OurfK6yR5UrSvdnlFNok37zrMnfpVyUBG
xWfh2hdadh+ZgJqhc07mborO8+gGeEnMP81V1+yJB/+kKHmTqv92RXUN0TKqZOSTJx6ZQdVF5caF
etMl1iNNMlpukekcaGA9OWPP4c2D3qRshgdlFNaFY0xynaJm+OxtLF/c+7fBoJKNH9U0cjM6/O+/
2LLs3NrozPkmi/V7jR7Z0UIAdaiMg5Wkj4NbfbNr845TmOIzr9rqak0EBB7ZG6Io1rPU7n55Kq5/
vvA/yr64rtCvd//1HycqZ1jei1acC7JgglQ2sPdvp6pccgwNd7hpdZrgfc10sJvNR2FM2yK194Rm
K2fQeP70/f7furRc4A8OEOVLBQHh11WJP/9zTdL+wGHBzQkIAFomysd/LUnaH/jmKN89rKEYQYA7
/GtFWg4QrDqcOZZoCFjA/Lg/DxD8FspddflBVOBYSP7WAcJbTgh/3beIz7lXl714MXXiKTg1f+ke
abFmy3w4DCv1OZGpc22ONCPR51b+rPZErlDGnoXCce+kk4sdrF/ljjEKjFY12nq5EnhiQpVTnaXF
JK8cc3BXDMyT+7Gl0E0QSgYRG+EGi2Tpp6P8Xqjt0xzlck3D8gtJ3Zx0DSAj9Fhjf9ar7Cy3aVKq
ZKIwJTPbp1bDgjC6X2vi27AHob0bwzvVRnZRiinehk170Ogc+7RV72pb6y/nIX0NKc6bijl+FZkk
9gzFA11kGXTN5Ox1vRJbQxdTAFrdCVImpCuhjeK7qahH3kpxIbPSH1AtBN4wdoQMo05t60m/imY3
2RTahK6TgsCny8aZAGsUXdPKXmeDOIhWUzZEq5XB7NpEPCPwgORrvJAeHq4TvJErEm+2PYzg2zSv
j0ZUv4SZ8kC3R+dKJxZSC23vklZ0G2atuaM43HmVnu+UzGv8uqjn/Szd8iek4m89tbdVwb8flhL/
s4Jj+1pdfqM7fPqj/hfWGjiEPnqqD4wpnmlw/PpYv/2VfxYblvoHvgCyDfBxcUz5q9igKUCtgcuR
EzmlNx2Cv57sP9iiGNXjPqcNwAH+rycb/ecfkOWWX+apJ+4Bt8bf6A2c7ozgdzmj40xiHcfJr5rL
o/+L9p5ITMhVkZDXkznoQcSkaJXJ6YWUxOGFIt850wgUXlcLPjtTYROljGz9obfNg970nxEhTo3j
vBsQb5CFFrIHV/HUOM7RNC/icM6uh7yeV61i7DW1yO+JvgOZpJTtrtDKkqmRVmyIAxNBTbG+TjRv
x9n2CUwZ8OkOsS1Zpt3tCAN/KwkZPbMHQ70QYziel9J7HBOl/VlpUyPTZ/o3G+nS3/llgeSL4n3j
0YN4STW5FG3vryJpGDRJpZJeq3V3Rq7xFj1uygG+U9fYvrMvVSujM3d2xV7Qi7wmRzLahHqWb4fa
GhZRSfu9L2R3T87WpTXuC017/eWm/DfvcClcT98h7gMLERGaSlB6yyf45XuWVW6aY8Y7LAhBPJok
Jv8gWRPLRWtbgeeo1kF1SQed1Sbztb5T1s3sZBuYQiu2q3wdd5RxZmEOX0o69ZdOOVeEayYG8VgD
aE3ch+jbZL6rUHRfNaKPzr1RnQJ7cO01irfwE2LOKbkX5zpadsOzkT/jV/qNzZD0qdOSQtBeZYY9
ICdTW8MkEdYyNy4Nbdre8Tj4VjwfO0sJtYMU6jNZzPYVjQs0qomcUKaR57B1kMKtUceKS4s85Yw4
sJ6h91wr38nCdBkB2x63e65slZHKdnbi/rWcugXx1ZfObW3dGJLg46pzz0kDcLea3jtPM/PnmStm
9b5S5xX8UUNtyK8z8gfbaVjdPUVeEtClP8zpaN7mKB3huTMyQ1Rfx+VTWBFErOnila+r0UBSwf7j
eO56lzTfdKZYaBwf4QMMQRjJsN/nidZ+crucFqpgMl0D4o+DT4EIyFOorJpZGO+7pLqZAfuTNqvZ
gP/qz5hwp4uPc/oyJzZM0yhQnlZxdSPmpN4qKd2XfCbwhWyXiM6d5l7UWvzEDUhYX8q4vgzV8tYz
+ttiUh4/fkCMk0fYscE74G1xWYphAuA/ef+AmM6AGGay6+NczFrQ42+9rGbLWdtu5Z735An7rOEt
/Sn8uDCvtR+TVynn5HrmBL+R6lxiptqbDcn1lrNcs3SQMO0dcZWnoiTEtTFeRt2zt7oJ5C3CYVC1
UCu0ItN2tokhKTLcitjddt7ls8geYlWOF9E41VetS0CUE6fVDk6Ieu3lg3bkP8QTTdrc0+N2dx9f
ipPcKCLIFqgntEJPc6n7LO3kXDDShQ1FPIbH2gDnOc0XKdehS3NKPc9PBnvPiJ9ggnRDnv1NU9if
uGXfKLZ/lZvL6/M9cNY2VM4lNJFP1qpaJ2ZPmJl5DGeT42CoOFzdYU9jhWjucMp3Awrwm0QpZTAs
gyAzG4ndMECq8utESWkZ2lLc4J+Afn97KJa3RUsbZvUbIOnUuiMsvQetYxwrbXqwha5dWklsnn18
8U/W6Z+fnX0YUga1PvXC+9twirMwRCtrHKPENba2TpK8XbVnZF1/4gk68VnxQpbNo40PCe0jx4ST
F9JRm3QEplfHOWUKplQVB/SmzWKm9NN4X1T6Z57r5Qe+/1ZZp5dhBygMGi+/sYtRjva5ZohjZHaB
KqersdN8UdgvMsnWLUnh6NL+bIH99xvz8tSevCjojbdKibYOoJP3lzMlWwnLl6yPI7X+AAkynlx/
bvttMXbPDnPi2XOCvjHWahr/QGK//fjb/P0zuwu/kCYOCQmcm04WuAQFeRebw3gclDhay9KevqD1
RDAtxXDVCf2Zt6TvTbeXu49f+PQZYqqkUtbpXOYFYoT54/0HR0jZ1X1mtFcmQo9LQmswp2rVfnCQ
ea00SSYxBpo5qMOq2sxZET6YcSQ31pQ1u6Z3+29sR9V1Gjb6J1fklFfO0qJzVy97NnUt9K+TdRYN
Mk82BfGVjUfgS+9Ka180eM2Kogtv5qFb2SNhoyJErQJv5OB0NL2zcSBWGw9Gg2xo11OzbGi+L0dP
Bwylyn3UWDbbQ13Pm0+u43KD/HIDkZ3IqZvi2KMZZ1rGKe0SP0KqKdmsXMGc8FHPrxTZn2vWhWcw
hi+rTST0zUAiDUP0T77Ck3vH5fTOwA5jNlNC2DynNFzUCiWDCzFdTSgusfvYO71j1c8HZVzVuWZt
KhxKO6/5mxS4t9cF7AW0xgEnz6P6/s7R8hT8SxzPV8aQJOuuq7pAcbrMh/MkPrm6J3suLA0aHguG
l94C09NTDEM/ofx3Eju7JiBLuXQG5bwkpyzgxga0hAgBvfH49ZMv9P0CS5sLnzaFMB04tpdlwvr+
4xWcuJIpbOcjU0w8dRjf10aGawaZTquBVZ4xpUtS44wGbeTU2d9DFVFL5ZTaHhQko8VBkZuwoNhT
VHQ1n7QI39b3v+63t7dHgQ63RcOnSbdw2YR+qdMtUCIkzOcTMVTijrDtGakwZG3Xnbzznkh7n5Zd
slJ7NX5Mk2k4J7Gsu0z6viUrKR8OTp5UwTyiIEmG2g6QD+S+3WkuJpuyi7+assvOdHRObpo4JDrZ
9WWhp/NFmyE6FqP5CKVC22RGP+6NTqafHZPe76A/PxxgD7y2Jhd/aZO/+3BJh3FOjeR8zNPc9j1C
oA/gDbKgnseZ/PDYVDZ5oXX71H3uC5RMMbHkntcXX7iJ7vQp7AzkRnP//eNb4v2Dxrtajr+einla
16HKvVWGv1xyw2pk1oeTdkxFZrxYbl/u4pJQwKboyiBOlPGrW1TtRsMF80ml89v14JVtF1QPoD4D
kMbJvag6o1lZZaUdk9DJSY4nVG6cyC/7+PP9dsezhuCoxpQHU4Wy6qScwhuHMLJx2yNLnNyitnpo
usZZI1ZQPrl73z/Py5V0rOViIsOn2nVOR/+G3SKKN6r2aIk0erQqjSjB0jtgYcV0RpMsiT0CxT/+
dCc73fKi0CRcBiaUjIuzmjbKr08MxgWMCZXVH1POEhuy8vRr3H3dSq8UcZOy+ATxNA33vY48U+2k
8N145oRhmxDdzBEBbzmkUF+c7rOVZnnhd4/y2xtbnmFj4VCcNjPmYSyNrg77IwgyCpBE154S3ewP
YWjMZ9VUh4cwyxmc4gFZ0eov92wtKZ2DTF+X9CqIFbM2OW6hLbIofZ934rmK3FezVDIfXrH8ZC02
3+90P6+jzjUEu7N4ok5R/nqJNR5XTHts9cHazMx6aYzatG+dRm4IAWv2PKTF1nRac+O5/XiUEjPi
atDn+MmO4dTxM7szDeDveQgn9pJTlni2GlFsCacLD0VUV696mRT7qCXcO2ui5ODV9AikKcjUri3v
PNaRN5t9gva2Up/ULGvuWRgQ19EUcy6NPGa7m4f2Mh5C7yhF7W5wTOLz0axuXzeo/2OjRD7ZF/HZ
J/fYv/kqWR7Yr5a1mVvs5EGNRgUrnhM3R0dNb0kRDHfh1Jj7gTy2nVLV4irKY2Unh/7aqub5ISxc
bxG8PWbYETYsvCLIbCtC7o4IBfPkdDkpZrwvhbW4h8bP5kzvS/u3b3KRG/FOdSz/1L3vn4i0x1KI
Wbk+5pMpdhg9ajTLS+rEmFtriH9z8PHl+f2xp6I3IAm6S3VvnLKnU5GjfbPC+shRQ33sJ5XZnpH5
beLRiZmEfeZZ2Gw/fs3fFzWOYqzVpsVwhNCVk8q6cBACizZqjtWo4SrXEx1ZEP4jHmn1k23r31xO
hiwLwcNbboLfmnuKlLYJhu7oFi7Bilj9MbRkg5/EWbnP+zD7268HWwM/FlBczsI0et9/fU5hxzF1
SHV0O0+5RYLgIVxaAPBqLQNNST9jqv62/1GTQ8s3kYhBc+d0+/71ug5HV4KH/MizZQNxbpnSJrHc
2Elnr2pYXCskHNVZq8r+k/3vrY/0bolcOg3w41ClcSzkxPL+pdH62HXKEOmYeMrwdUTM/Fxr9Xwv
SusSFoSxpXOrbshq1C+VJrE2mVVbZziNhqDWGEYrJR5CV5b9I9GbZOHaqFlMBXuDl2xtfux6HBlF
s/GEbtcS32gwADL79qHPZfTQY4/ISy/1eZ4xGTeiJFpLTsMuH0R/qObqE4z2b3fs8lmXDLql2gC8
d/JZ6zacikFyG0X4FtCqhEyJWEIpcvNp9/HD8dsDefJSJyU8fpByDjUWABf/i6/k3SNW2ISjg/cg
4uZRn8Rn2LZFgPF+s+OkBBCMfiwnB4aZy0P0SxFlSi2t7MnNASrE6n403cXYlnvVo101Gl51APQA
usugHfTrpiXFlyWiulQLtNRtW8QBVFr2QmIR1DPUSwFJyPlWUUS78YCBbGrUYseqS9pDYyBZnCDq
r5DSvS5HiwA3Q6WuxnZGxYShJT00LoGbI0R6UZSffVDt9w/KyIUdgNWONvrvbQzUSgzO++yozNix
WA3PtWmcfDmrSM4KZVx7o3kTSwO1UZ97WH/H+4+/3N+WI5c3YDIg4m2wG532FMgqoT2ftdlxxIVB
I1qxzddiMIcNBbu4m4Yi2378gif9QL5LXtE1OfVxKiSiaRmI/frdqiUzoDSO86ORNPbeleEG8+3O
qtiZicppd5FSmZelbKM1YBZ7BQxgxtwwftYa+73S430grmGQZtOlhf/+/n30refQLoly4q6mZIsQ
M95iLkbRiVMT5XX3qodhvNOj0Q3w4TNKpaHa1Ux06SZYX2TYut/i9LOv4/fHmkEex1jmVQtiwz25
OH0HkshVrPKIbMx9cByGJfNgJ4GVKdqXj7+Ik/HY2xdBR57DIWdmeiinzQi0xPSzODMc6wVLgaIF
e8rEoAU/RBcRZ58U0b43TLR7Lk8YjD59A9yx309D7O5LDde/ZeJGwcmQZluoHt3KyJHI8hnoxIl2
PnOWgs/vM8vahaGHv/TjD/DbeWdRXbHXsF9Dw0W88P4LNDWFVOeYnqPpFvaqHMtkQ6/T/WT/PAEO
v10mxF2c7VFKsSSdxjqyGoDxhMNylEr0mkhnNyTuQ9UYk28lVrTrLUWsqjgJvxgKTkQc89rWtrTp
LqPR4+eq3n7ysf/dA+Sy5juoxihYOAO9/9wh0A018crqqJQcu4ss94Js0tN9Utu3xKzMF+V01aWd
cnDwEejF0O/kZ4eRk2WLRs4iQqeds2y0HAJPigq4QqDoRDV80egdBL2Y+7WZqT8WS2QAvqDdRlCw
N0Yp+6CgnVUU8pPu+UkJzRsgJcQAfEVf32KodHINjDTKGOipLa48afv1PORB1aX3Zap+I1dB8buU
EODUbmjPGpr8pNA4ufF+vriH9gqNDdz606aPmgsrte0a3M+YvOjKZJ7TEP+Mumv9do2X2ne5xnxI
B8L98vu/7IG2BUwUCG5/pL3qbg1ziDYzg+kVXwdG5snQNSopuzpgPyZIC8MzXq1hCBQymG/tes6O
5DvP34BnZZelm6Io1rLwcfLq6OvClNoCxo83ejz2m9KY+o0rhLWJe33eJAVq26VpsxMDB5KijK7C
cKB32svuMMZOhk0kfpR2XmyN/0/deSxHrmVZ9otQBlzoKYRrQTo1JzCGIDRwocXX9/LMKrPMqLR8
nT3r2TOLiEe6Q9wj9l57tt1QRR59QSTd0WdOSojs3j2u61yfE2gonh3b2fM427qndqIgObpzvajB
+5Yk9WfTbOrlOC5ptx1tozn9FXhT/FG68NxC2YWQzKViMsJp88/fYQnQs9Nnfb01bvpTX+CKCRfi
QVG6KbijEp4pfT1O/SwV0zaKF4kuuvvA4xx5bZGnP2SNnneUrXx0kj7CO5B0G0UmyIQyxzrKanAC
k6SHq5lgDXVHswpMEdnQoepFnHUUNkHXxsVubVZ18x+9/O6fjIObyp4mkkHTn3eHXip2OTmJeqN3
wJKczcpjlSbRw7//Kf/qC2TNAiAZdCnzVfHHF4gzYnLnqNVuA360ek7DeLFDhWG5hSbe0fonoGg7
ZTa2sHy2+VR5Y1U9aOW2il/j7lpV0C305exMGoL5Koz7XdH2z3k6ec6U+os9eDxsntSnV5MT/y9e
lP/il2cyq5EljXCNx8j+o0aelileLbd3boONzdSu8xjLGSQiDxF6sV9Rw3OVly5mg1HjCxOsCr02
zuozuCADiT7TnXFxEggoOHKbcTqsifNzdG25NQfTPTSstB9HlSWDo6jFr9xtkw2n0OilYowht5ms
OoWYMCC7xV+c3X/bp/1Dq8Plv9dr9JB3rvH/jhHQMmMqkkRTbnOuw2LR6571cPwA/mN+WNdRnlvg
V6/AYNCNT4PtTfZiXqZmXP36DvtMjXTTqOrSeM0qoNDwSsnYIM0oygje+IsT9I+aht/VUsH6wp9F
KEJgxB/3kJ3Xdje5g7jViqIxbK7dfSth8uXKX+JM/+WPYmZI9weznGfjn5/3eLlnYyLzuIkyi+i/
4CK5CCLCnNvr9u8fjT/rx79/LD6XoLmmfFb/KNVms4dX2Uv9hvhi2OVGrAXlEo+MjdQj/a+XtHW6
L5w83i6a+9q7Cx5VNWqCPo3XQGg8HWpW/2fV/N9+J6IBCNAEdsl85I/fyagRfpprq9/SZPqmlpaV
2I5W9AhTz/6Lq/pH4/D3H8UhzAVlMMRa65+/6txUE9tEh3CbtfJFcVWYmlVqBZaCv92u4/EvEgP+
xR3PGwjGPloCm/3O31rGfzgOY4NAnWSt3Js76PUPS8E4pcVOHlSpMRZE5ObaOzECdhcQjrxbI0f5
5ZgjdL20mlc4WLQcD2TXhAZqrjdFtaP9mqbE3jEAZfVWZ8tfPKH/++Rh9sFmiZCD+6L6z/nnNM4l
M8U1e8I+WwXKKqafuib1HTIhnYWbGPZtlZp/URX9WRpyUTjlEIzdbQP8zL+9Ef/hSxrluLrkFDZP
3SCsfYYaNSwrS26WUlmuQDPyt2qY9S9eyzLI8QNfodkkoYH47f/B5Pl/J978/80tcn8P/BtZ9oCT
6J99nfd/8N+6bPu/iPBldg+4mvbXomH5u1ME6SYDTxxMJhopIlTuW4f/8XW6/wW0m4CH+/X8bw/J
/8iyrf/S7yh95GvIAgDC6/+JdpO7k1/sH6Yu7PdxiHDOaybHJgF/5v3P/+HuyeK0T5x1znyimqND
N5S+y/Bknuz3CFrzRrebg9t2W1Xf6lLdpbPRh8b8aafZ3Q3OCg6LYfLsmsuwMDdL8pcpq0OlQa8c
A1VInhdB9EaSmFuOK2gveuzT5LK4y1HPFWLepOlzB1kn0Ix+P2pj2GLnsuqE45mD2onH/eBiys7f
+86sT7r7o23pRQUZMEkEkXBu88DABlfHOUFBhzy5isHdzxYvBySz56oS2CrnW4f/rDLeFA2ynrv4
hWLvm3JFXamuV8MCeqVn6RtJaY0/zSAkbFID2vOk4IVZlaDMswOYgI9Zo+bK2nzbaFC5lcxvqxIm
YvRO6M5O5ACl5mwIUzMK2vizZnuUTAdNfva968nUebfy0JD42vQP7M5SIu+a30ZlEAFudn1nu2Uw
3jvyzuoO7aC+NFTaVTe9DLnxc02QVeZu/lKvB7FAR3NzdwMf6VSA5NSzqgZFNh/dXNnZI/wJzd0M
Rh4fJoEr0c2SnTHd9Dk6gK+YX+1G9zvn2XavIJn4nKbjD6Xmz/V8bbMEgrFWDtscYAHE3uQRgAQ7
RXWn6Pa2EeVJnT+TMXMfC95+r7V0mmdNSYezGtWvfY++tsVEygftVPVd6+GAqncvqDz0ee3V7VOW
dD5kxBj7+QStNunjwLrbeKIWmGwtQtv9AaTtzCr9iCF/hDIow26dDpRE4C0WfY930hsxxr+2Q+eD
kypXL1PbUHXqh3aJXicja36szTD9duRbhKXAnJcvPAdBHDkPQ1Y8sJbyi+YRPSgte+spEKpcfY6D
ssS5Wkp8s55dricAnrgRjGeS0brXeaheliKHjVlW5S6tl2zTZFHl9apaUPJr21nX2EPrgV2Nvlm9
IO8NJ+2crsWjsOTRipTRL/E49A5K2cy9RJrqRWUcdEO6KzPzUbrRa13zlVKX5fnhzqjt8kL10PlN
dblHJgDX9Cyt/Z0YowMpQxq6m0mZuDMyWwEQjZvbtH8hbvTr+pjb5bUraVZ0GTjmEb3ZBkPC8c4Z
dd3uGcjFU1r8XONjvGQvQh75q2dLz4dQjEZgjZ9r+cPtHi0jO+jJEMw1MzIZJBr2r/yIHMebBwal
kbYcJ6X/oTFDVWfkI0byGMGxiPTSy5oWKmvXcpGZsiqdXzXpS7OoD+2avS2xc1FXY7PC6NQsHwi0
5tEx+o59KJyqOLnp6jWufG6s+FHae52K3Y5GEZSmtis7ogQZzDWeyBpS8MZ4oIm4g+eU7zm10yNI
kgctb8/ILr7RnZD7NSQhyKX3Ol7tbZKoYTPqlzs7EFJ02gRVZi4/tbWJ30EZOo9TUVfbIqr6ABO4
CCtde06McTxg6+0AlbnDpm0qwzN0jUcLe6ufwU70Krd9EJ351Or1LXemMw3BNiuy6jtfF/O1sKd7
FxQbXiMijKs5fx+S4OzLtLvlcboxu+QQq91uTJQzAOPgjgZu7e4T9wXu99KSnil+aEW7g0V8bBfl
KSJdFpbyhwF0MourPpydMd5UGON9xVk0pB4OibesBv0mDuPmK8KbFteV7dcjDjr9e2rKYMqs+X0w
WFAwq5LD+ObofRyOVpz8miJWHzpbXOGtLXDfHTScUGX3wei9raRXrurnNOT2SSMixE8qpw5Tlj+h
navutqu4TRuHBi9HMx0g986zbglg8dzxRz0cG715L4XznGitus1cBVkQTfJPmCO67yIv9zsM4qFl
2mHTvMGMe8/sAl9y9N6WB6UFqtWkv2SH2zAqbNa/sB55yECO8XDI2asskJDXVD0YfUznue31n1Dl
+phHQ/KGbI4L5qEyHj+trEwCaC0QrPVD3rEd4jaUzFdW/QtXsZfEQN/SxUcyAAi2CKK7mXs2zsWU
guxZKXW1ZKsu7x3vM2ErH+od8wy10etKI2fVjmG4sGvoSs50g2YZZlN7Es56kmV2S0zrCR1TnPpq
URfwUpyLLeHOzPOEIHw+OXw8HPfe2D6l4oTVfbAij5tEqGuwOo+OEX+UaKriiSzP1AmG7mQYT6DV
uMFUP1HjTyMDxZ6PntLn2xhz5eS6V9diwF3vu/bUxe9R33wqHQ91cxjvoae4tYey9UYsSi5k3gSS
aK7El2bst3atnM25+EjteW81L2XRvjsSRhtvwSN6N+SQsb6ElWq3zM8ZokuLYY/b2xcLzptvtJWX
jCBZV5omr5vGE0D0R8HP3hsrEvoyjtedBMhT2he84Vs7QRocJxcQv149cpUXEs6XdhM3InCc1vEy
s4eyDvBlGNPjnDX7QRAVIyk0aER9sx7HvVvR2acF7HNp5B+1Uj9HU/XDKORxbmF9Twj7gS4zP7VP
ympt6r4en4ZK2yS580vMuRUIwFG9xZKLQAQ+Xn8wePK9uBOrt5aIBhehKcdIgSVbmdwqbkVOjr1y
lHzMFnCHBXJOWHbsbKbiXYuXeT83Hc+iQIANfzTzSj6MOj43c7avXbf3gdNuNAZqmBHeoc09K1r0
qDUoqJpebhKwfd6YAk2Qa8H0jldV0q8bjROeQt7vV/0orXkTzdsBZFU9SD+zhtfeGvdElPDly2bw
1nSdPVVQmax1mDvasa6r65DtCWsCDD4JddvYfDvN4llVfqjscQcq4M4COKbVluqgHkAAcoghsOjw
EBf2di3dwJrTa81GflCV36PeetK1A3dJHzXaEKmXjwTCXIU1Q+OusQFH5Yd+R9IN1lPe9B8qQ+NS
3w71t7bohwkJe/wVY3VAe7GfQO7MygTWsNiyneeNcJJqC7HhnMjz6HxG4qCOr5D9iWIhrKIMJ3kw
lze4SiHBKbv8ru/gLQtybElgb7iv+pL7zvTVAWEnjGoj8kvKPxyhRHE5uXbwWlUTk5wJXHLeTUw5
67j8zO4FXg8g761F8CAAPtXwpxw8h6YzLzsxARyh2D5Cs0eJi5pOGZ5A7lph2oLRibJv1eFRGvJj
bEwn9PW1Z7fjJUvoPe3jTFBIZZXqZZ6bIB2Mn+3QAH9TjdBBoq/1ygY/FW9duZMFZkYBqbwxKxzU
9aOVC8q3+Uclm920ooRqR8VHHHYQqbUvYJzV6jpvTKt+cbKO3WJz07qzaLkNEvE4pN9QUwMCA3jb
qocuEQd9rR5QgQArKp0EiCTgXHt4bWKN+qMPoxSMPcjMsCLdEG/vqzG2+5TS6aIUqSz9LtJ80gwg
FpiKyr0f5Qgfy9nyrKXxQW969y48w/2w6dXBK7uDbp6HkmWTWejfVrS+1BMfQdMZTkF+u7mZHu0s
jI4+AtKHmv2rN5aPpmx/YDfo2YpyTay5BuGo3Fi7f85LH66achWtdu2XfD/Vv8y6CSKT1qFMjPpQ
qBN9wOwTzPA0rC+w4zy35Qutu72eu0GyEpVt184ZDvlBa9vX3lh3qbu8mcn0mtvijC3myDnhT5gm
s1plc6wGqUjOoq53QiFYWVth2naN8KUxwrAjskCxbOQ6wtgkSSZ4EZM9IrPk2ADYkuiSvNVa0Mhr
JBgNz1m37lwlD2h1nhe+coUI1w72KPvq6jRWwgnAJIOtG/sXp4TWliHZJGNz3WaGXMBtmgGcqa8O
MIQ3DepPStcWzzzv/3zW1EtcWgYvj7Happ3e+ePA2ANGtGBco+Ua5GdbYMdXmqMdyXQXi2XbSE3f
IbFAH5HFQdpHT1hkmS/O8LnHrpUvLbtTPPZ1OdlXZZnz64z9yAN+q24MsicC18T+td7zmeQW7ht/
YjmBVbkbeygo/Ru+jKRS3tirRw+KoNkbcYfgVZk3S6TvGWHJnT2Yz7OiXBxIHNzwSHR8WQNWIUxD
803VIkSuWneIpvKgZtHk2Inylji0A9C/ok/Fch8yVWmRSVGxayK/Lpm9bsSU46nLe8eTwAp9dIeY
ZetD7kY3u9XRGtXykqS19CsG2e0Y5f5Y/SLSM2RwLQLLkHrYpLniZ2X1pVlZ9pBmcfdLM9du5xRO
4ROB57MgpHbVYZRPdqZsnVrpTvBoKrSzBZVBmvpNOrgnq+cga2PFc2ZVOZij8SyUIgnYZNR+Qadl
Yk60Z/E1ik7f1NXQ7FJDKMHUTPCtScwAu9Tqe+qfrdRaXn4sZBH1QKVzV7LUuo2sEBhb67Vv8n1q
t4+d6l5Lyj92lZ6Wj7/slTQ8A6msxa7dXsVvvcqRTFtXe2ioNXlYBAxGUVI99ppC91eDE1ynKrlS
xytkkCzKtofpRuwEQjlplh35JbrwNRM/QK92n7IV71Or3XQpdktnn2piKXodkgN39jFPvxvD+WjV
YTe59jd0+SCv8t8tORRpF33hwtiJ8qfjvsaT9qpr3VNbGM/mXCaHaEl+wuv5Mtvusy67D1sZbqnO
p4feCnqiLcJ2tb5kzKOgpuHiJpTMhD10QgaQVuFz/ypp4o+JVaeBE2mxN44sIWAJWXj+WIQjQ1yJ
jNWzYX1rVRO5tpJStS9FkDkSQqACs2d9FHJOdnrxKTVgLbEKOT01+2ttQ1Ayi6IIrKE7K6aC8qiD
VozWa0OEpr/W6q3j+DCK/CBmeYDo/yOZSd3CAyl5yZAw0xQuLz2mFnN/qOP4raiSp7oqLpHZXaTI
A7OgmJIrRpfBYxMoMF1qkdfgtWlgUSJbomhbpnCBzqcW2Zau/FbIcdPngHYWe/lCcb4b1k452U78
zcRWkMdxJJPmoVLHX25vNQHIQJp+YMzFWr07q73B+i59RMcU7VUI3vkdeh5fEJEnXiVRpZAM4duC
uGQ0qVn/wB5qZyLd0O8HibCasHCyIkTaSrMaB4VYD4XhbtvO5M7XUBLoR3UaPLUYXkxRKmDU7W00
2xtIkEGuTUGa5p6N4seklPRc3lS5tezaHhtbzIRo0O/OR3hCqcF4Q+tos6WH02GfDBallP1lpPUO
By+hXJyEvdwPOiONOVIKz73nQS5ucYopUZcx0h5IO8SGNfm9rryCe4NDqMiGEzdzVC+hbN2xXB5O
dr0klKLzfmR7RNea9f0bFdFwchvx0+Cs6xUslxOln5N0TNPGGL7wQqQNnfis7RMo0pcJv0COSyCx
wNlKZ360p7iIg8m0psesgw/JNONJb2TGf+jLey/FYZI5Qymc3l4/EtEwZN2P5m63nX9h/Azysn9O
0vkypvrvujKQZdRTc4l1qYDVN9rlJY6sCWtUDLMTS/O9xEBbuQwcwHfMZtbUMGE79dZE1ZFfu79D
OJ8q1l/eykMS9nejyKzP17HuwxELYt3D5OUvXwuuPOF70Auac6Kmm7y06q3aO1VwX9IERn//zleC
aqeGxRNYqiJ5jcw6dAzGMgOY5JPJMOcy8mj4Gi2yni3vsnDYES3GpjI6cEZyMg5WV9/aIU9PAwKp
0E4BYKPt2Zb9fFh1DuV8tmfgWln+3LSyZRUzqh4U2Zy0w9zhqRq4Q8r5J2zn0MS1+5ANy8a+Tykq
26AT2U29HUTjuIHPHG/UKCZUMJ257fsxti685PM3RzDYy+gFeF9/AEmG8zhRv/RWuSWROUGg1S+X
wezml6VMly+lUOPvvGLcOVyaUtmlTfwTBES6jaWOSiZnieokNFu8TA+FbL1csQ5j8Wpq9NF15Mdy
hHQ7mE+DnfhqPwNmsKztSDrQbHzrKbOPfFHC0kwf57rasIPakANFQ+Y26zkZ5Juiq/tSaW8TD7E3
NsmtU8fIiyPzGxTq9l6j6BaeX/WUZEeFAJfaMgiT6LZaWzw7+k+9BxmXFmFf6DdApUtQNvrZHqZf
Ymo4RZt6P7b5MQWxtRNrdMuM5twIbavOjKYg6Be7sefWL+7fS1Kkt7ZUz6XtzhsMGyiwGz19K6IP
1tYn0d/c8tZY1S5GKA5uQrsymELfzJyz2MpsNgHEN9rn2i0dsg4w7aOaBbIpLkY3n9Poh9Sf0tXu
vHxlJtfq74sMW/NdMJe7U+dXEJxjdiEtxV85lhSQ+4ECR5sV70gtsr4z9DgAXNghNV99TBUHu+b4
KzSaAa15GiOFBi41P7DnkDCfAzSwqNAZ1HtO7txSkH1Zb30ubAM5uN3QQjvsa31pM1lpjpn53MU2
lnV7g7o4GBgmVAjVixrghsW0B53qPdtrF6uLD3LOQ6zDGAFIUkzbs7jCR3cEdXtx3uYoA/EbOd6k
GLCQOW2kAnOu6j86BbHPQV2IFJKoFzl5FnPeUoB7VpcFho0SgygNGL5qPE/vSfxYKp81FLip6piR
xN/3B8wapU8a8VZp1fe+4F3ckXewiOUyxU+z7Rw629xbieopZkrq13Z033LunzlSH4ey/oT5YPoQ
fkMhi73b80qe+qea10W0PGdWFGB89ie+exKXzuNobBv1/oJ2t9X8E1jcZ0fi2hq9WwwmhnEzLc7v
jC5HYQBKckRQwpC2FnVrITzL536TlGE1hLl4SubfovwqnPd7XkWU/IJ2fHRbJM2DACj80aUvTDXw
VG0lU2gVCz1zhQsBHBs8aMdU0y6Ge88QKRirVR1+gm9Zc7Jo5bkFcFXH6tYZUKosROQkDTwXeNJJ
w8pRdbxIZs5GSd5sK9/Q6PLNGfFBJJ+J0PdVUe6V8aHQmCLn1rBrS2OXKrnXmNaDWT05+lcxsG5f
khAK+q0saOpbQ9kOYuw9mDjXLs2PpJXNXlbpoWYRXa63QQVo3GuU4dFapx+lEf+qNU7CuZMPhYNQ
vTEezFI9rbz1muq+cl5ZTpRJdWhV8Ybl3bOat2ZEUsl4fXrVdASw8ffMPgE4Qyvequk69abnlq/1
MvPlEj5DXsnDqgxEQRjVXplv+cg6Yu6srTX34AOdg5GOJ7VFEV3jQ9Xf07XfE2zxXIjPYiLUdrRv
Y2dsybr2LHLDtegYmx9G6uwqcizYu9gvg1lPZLoUp6rLtmlTHOv+GrlD/aylCTMnZddkNujemU7R
DezoKc2iIxpAv5qVrS6WTWbG4YpqPheCg9/BwvLQJDZAzIiD8DYZz9Wweo4Q5RnxZNx/DuKwMPDt
9wpsWxv2cD5lhBwd2PNo7YleytCOpTyvKl8dA8rkkBMWkq57JT5UVMhJFuYUi2lYVa/FesU6vjHV
T4VjPDvJ+jDH9i6jhkjmZ2PMzlMaFurCIRJx7xxcOIMp0S2A8IOCW+beGhpKvUvXX5GOwDebH4sa
K/r85uA4iEXnjUV3ZsZcg1Cp9PWikZpWTfpGreIHgUIZ2/M203eJkV7a5mzmbLHqfPaRhAAv4ZRz
xsAwxd5uzGtDwRS9cQQQelSFanM0q6NZkDf82im7umdctNFTjXi633P1qncsvsDncwZK+9aU/FWt
PkcpIxFwQMVobZQ1JxlPeW21LOxTlh0j+p7GEKGzbheW20BHfacAi9leWsF9G28bd/rQs8e1C5ZK
8RixeNAvT1W1dVKShax9r/NiSXlNiQ1b6MCYtR/a6jwlECK9tny4825ZVrACcUhGd+0jkpHmHo7O
ItAAmlRAuUhc+w1LFsECdxkGLRglVJjXxIJg5WBbEHQaumYuoppc5AwROitVMI4izZ/HxBE0Cehj
RuYiZrKPIgjZjeqUe2PpaNCKk9QY2hbDqVv7elcp8ton0ddk1Z86EHUQoG/Qppq3bCyqA+opykIt
l+fFbT/y+X0l/dNTu+5nXaSnlmhEfUCvYJH0M8jQSYJedTalcs0jBFwMyd1l2bY2cJAWSdRyjVQ+
8vKpVA2dMPT3pk5fDENlxLEzjEHZAdeeBe7Nha3tfeT7TGgSsJHODMssDUtyOkp5WhoK/ios3ddF
e22yiy6QxbD1WJUmrLk/FzI1I3Eq9fFB634S67FP4QMI5wssyC1jCivShwg4qGO3ob0u1DLNpmWS
nNf7pNgvQ5hE72I6VuYTU+5LW+rU3z0ZkCaZKKbKEKpr+qe1yBICWPUP15yCwv1wRnmSlh64ki0b
zgUPjgmvknKfFetZXfRfVfzDYHgcDMwpScsm3yOyESzZ1YV5gc4sCidnboynUeWXRMwI4dXclWaX
X6uozT+se8AnktgHnq0+hKbjhLBAHCYSrvJBn83jZLMF6oaPHPNqkq8o0PXHuAQKq1rp76hryGcS
Z3eM10M6V2FPMAcxly2DOaoUR5FBlnEnN7iCST1htLjYu9FWXBbLORveVvlBnvmlWtnjKqpxKXKy
Rpy0H5/H1fhCnQTfy51vGtMhINvfQ9/sF+LfvCWPe9ZeTPxxOM1+27MTmedH10XU2puKtevWwTlY
tCg2sTCN+bWwaidzRpsZFTFiiUer3Nvucu4GnQQMG2B7FcUzM8GkeVSIuFgHuo/BTF5cNF8+k0jp
J5FUeZ66eJeVmv5YapvI1RPK6+uUNNxbyjQRhal/uQmCrSWJF1rO2bg2vI/uLnLEbWjUeGupafRG
Y+hyC7nrMdPifutMroIZHz9daJGMurEZvQdGiSjJnt/imavRTMYcGu3bNDk7JTG/cIVtcmCWnm6I
VwjBtGBi0xWTl4v1ao3Nng3xJna4A7tkL4V66l31QraSV2SkeMCYmA/ZqnoSrNtpzslfLFZF3brc
SQ+2tRw1VEkEB1RxvK9ys9io0l4kSs6ieIPkamShYEqy7TpDJIEqMnugTdIFfBYrfk7zQQrP7hKG
l3nCzw2yJdtOVhF2Uu8PZOdYRBhCihsMPhPpXgszWjDOkR85OI2iSNbbTq1uQEEriB8sSN0lsq8y
Fs1Wr7K7oy8VL3Ynz/lU6iGtJjwCmxRHTdLbjBhvgrJmVLEmav/UMHUJmehrgK1IXMTla/U7fS3Y
VZOisaKaEOnySLgDO3IyBzVyvemNcVE7HmGCT3kkfwJl0NAFR4jb/IJUlo+ptJvv8T7kjYU2+XJi
0lTkTfu9pmruufE6/OYZHDlI9OG61q0d6jmA+KUkfcWVSnMu+XcoGZaRtmpV+F+wjSEfjwXFHLLK
/DXKpSNLqBAPrWW/ji4jMkNGuwzxBrrjSv9g5c5iupbDFRUyCWjgrr0OR0iATaHYmGvqvsd5Qp1b
9NMnzrPf2KoxJFbWZJ6abtK/WgKujjF6h98SXk7pLQ2VvaqhOZmUnRth3/HctWHSZiXDyeDRh/xi
VCdLYeiEB5Nr0fNunM1D1bS/+1GTV9NN6BxZR3Le3mM4OZqY9ZA5SF03ka5KlCbv92m4aMVivo+V
29S+1nXut5rOeg0RWhm3omg3jD0mUimymngqOpqtTBTmvlHSdDZZAU5LH1wsxe/WsPOnocf6OFZz
xwIFz1k6rZ99VJUbtVyL325Wp23QMSxiFTtK/Z5TW2WP3RDbnrJSumFtdbnILt0dfloKg1L4LkCM
D60axLVRI/HR09fsJUzAs5jWZitaU1xK+gcqHElFVS+gjYANa5g48gYSDv5Y9p9F1Fg811p9IkaI
8SAekK1sEAQbhD9w3VoWKlEurW2lngFBk005YNv6Jc2xDNloq21goW65wrN2fxStom2zVbFDpNXm
OYI5siGJSTkwoaaI4iy9dqMyv9kjVijRCuuh05ZuY0E8ZlgpTevYQnO+OLluB6PsUcLotBS6qzDT
mZupoZ2wxh/FFJvtNlUUepaoUP1Wbyv10HYOQUQi1m5aT3YKxZldh5HLOpcGbAnInagdVBewvWO9
785IQgzQ8jXa2oEBcDgY2viQWzOfr3cUttKaPZH32SdnU2MbHOvkRvEo08rlglxoPTah4Uj17e4p
ajdNmc47oyyczzHv49FX83JtAk4x5SZyZD+2rfxSo3JmzEBoS9neceQVSycierUwRU5VMaKI3Isb
MzVpC3cI+sx2uCypudc682GOmpJTsyIaI5K4eSrb0ugUSR17M4pIf2DA47boigB+oNjPBwUAb1TS
H0jNzxGRhIriZGRwaaI+Mdtg/p2ZY4AJJXDQyQf6kjmPtoyX7RxN2VFtszGsJyRDsW3ZO6du+1tU
zOmjpL9ohF1eMgpJRB9T9J1KImkQ/sdAuOr0YXblssXw6mvVnRVrk/sxRCtTYnkP+Bhl/D7ltnHI
JpOM4wpWXF/ND0L0K69roYd8LKJu9CjaMUTqj00eae/3V+HGdOmhhKyWl0kduQjcE7c4F+Z2QXHs
jXPKXWS0mAINUr2xizJ1mUstdHRENCnziUe1FcMjkyqpsHqHQO856uhaQTJl5JVnimHKoOjLl4RN
QuRMhge6c8J4v/QHZ+oanohYCWZ8S7+NNGNLQ8LGppZsfXmGWKo0BrcHboXlV0aq6JmB3I96YGMO
yHfrriOb5J50nmMxr9XFronNJr32/7B3HkuSHGmSfpWRvTvEmTk57CXcg7PkWZkXl0pSzpmZ86ef
L6qnWxqQ3WnpPa7MDQKgEIFwYmb6q37K9p7KVXtPm6q+cyaTW3i0trOPc0b53t51axR/j6aAWm8P
Lefs+6ay+zNDS3tjtNN8tmZFArIreMYyCe+NNNXDFFXO2fTG/krv87Qr6zZ/8eoMxakh8tNjU5j6
i8WUBER8qkfsd4b8buqmdJPc1NjOTB7mUlrXmWtLqYDQrDXjJEqSkumFfpbinnBnfxpsN3oFyE6R
lZH/MFAXwAYpKEnTVO9kXW78gaChMcgmjNg1Pvui/+GburcmpIw4Ws9F/+KNVuKu6jZ2plXrEHNB
mO6anWzh7ospN89ZZjP5j2t9w/aHOVLBVMKzGVQuDEivuJexZZWoQEySj1M+WhfVOjKQ+fKO0IM+
U4/TBwwFPbCLCe8FgRskdOqrJnpfhlXHJJ0TwxyZ62YCItJqOhg/WdbYMio3XbtjUYVsGDoWDTYi
Va4w2/bDvkTNK0C8cnxZonczzg2bF7aDacjnDBJSr5D/NCouXWRiLLBK/OX0dt78F+2tNduJ8Zx0
bRl9V7HhnWZkvxZvTbhYGk6erAh1v3YDXR/1AzdovvPN0f0ocx9zJkPJKyYOiw+S7rZYEocpj2Fq
F92kAknW+Q66JKFsGU/OXh8HhkCTFXN0nrvoyt3GuTxVbYHXKUofOoyNbDG9oV5npCN2HfuPFR/r
vdLhpHYtzrqZePfAZYk9wx1CpcyEzKZbTlcz7zskI1xsF1cv0NbHatpnZpRh+eyh7Nuuyl4bzgh4
vloC940RT7/Gsk2vdrE4Qe1QWS3y5Ja3JoNywP/KRCfhv0cznwBfffK8pr3LaeT4UJPLT1c7vX6l
2639mrt6+ZUXRX3wFypP126sMSmwhtsEdorfcWCIq8abfGMiQB3MYUhrzDEiudfmCoxubHTHsUcm
p93H2C3ToN66eInD2Bfspi0guj4tKGc0rHpdjjSjJcn0VnB+4Ekk44DCgcnjqadV61eRZ+XZj6Jh
U9MiCWXP1FIOe5TB9jrOv6We5HqekSxAy+OOLZKZVq+FZElIukdeabvYTVleBg1L0p4yZ7rHCIVi
RZqqc6uaKkyzeb5ONXYemboPEfPJDWGr7I0aqxZ4IMfWY6/1dahNzppMyPLeRlNDHYKPPSurGbm6
U/eiwyPIVlOqSwS6zj06HlOlbLy3nPgHCjxmBH2Wl6LNKPOszB4Ue8R8Os1d/1k6fbOrnWLcDqXR
rrW6VwQhbwvDNBSsQm7Jm7SjyHIlvQr70jJ7l4UC1pBnRqN70bA/4C6k58Qy6VGO45Yxe4WMB6bQ
WEXxMt4vWUaydKD5EYOPk1XBBMqBREdmvPIy+eiZKu4ZC/srG2lhPY7avKnSKTtHc8YzQq0az8Io
lvGn48/+vRefi4jRR3L0xV1UJuXBiWP5Vd7w9210avNli569cp2OLYCMlo1r3FbzRTu2MTqlDWbZ
n44w4FampArVsLHUlke7oqKrk77gOBktEw+9Z8WUnGmRSzHUIj6ZSdhvrBzRFq8ipbQjrVSffqtF
L31ZJbsCIYPpOSP6ifoHXWNjnzmh24CYDIsCLLVutzIwvWRb3hLSefpCt1bTB95ixHeedXBtuZMR
8nojR4bHNeHbwkW8T2MZNrp9zBeVBj3MEDKpp8jrX7Saf2IlfJqJki/m79+m9//BO/+LzicTlMv/
PRyw+qagry//Ge58+wN/Cwc4f2Dkh3zigAGAkE6y6W/ZACokbkgLRC7TI/2C1f8f2QBh/PEbbUwI
7HfywyXu9PdsgP+HTQkUM1mdeQGBAvvfyQb8OcxCnorogS8Im91Qe2QN/hIM0KmeLSBzUvopWMyx
0XEY7V/7wj5Gg+w25qK2//S73P0tyPbPXQK3n+FPUYTfn3hDWYEPskHl/eUT0zqux4xYJ+shpTpG
jhkTXVnLnhizPpo+e7Smb1gYrFe/F5+6JR9oVv6Yy5Y2G83ayF58J+yRaSMKnFb9qC36iRW21rWt
vH8BxOLy/OXLghC48QxAXIFm1DEY/jk3QSlc5CD2mqypBAXBuVPU67Q5PhK8ByuuacWuE9xQ53Xm
k+TkCbYx30rAI5yClue5rhwqqypmgVaUUhoped9NjIbgnKhLYSVvIsVviyNqhhnYWu9MJu4JRzBw
onaXsjbzsHhXCJ/duoVzqMbJxr7lkuDv4+G5QqoJhUszch2lOzKevJsZFH5MZneZ2KFx7rnZWDWD
94FRURWBJhcrRH+TV1bQS6vdLj6jbGlO8YlSKTfU2TcH0q3fy8Xrw2Ep0J5UYhRIm8oLE17M9203
aPdxFDsbH0jTxq8Qh/vb4RkOtB0UZMZ9rbuAN/GA37FxwoA9W99g6fNvhftg08egL24lyCvRa5j6
tZsvPH1UnsRVWlavwHn8veu5Pxa7eRQ4zGvW7EBNuCpydt5b7FHElNtlOcFF9PfZGL0YUzzgUOc1
2078QLrPC5BoJbMXmTYbvW4VhjXt4A/tM8XK+gMhynFdLkMFJGcgiTAW5odvg9SKZmvL9fN3bV33
11intZKDqTinbNLLJPsaU628K/woPVF11RthhaC2TTn8U9qZ5FuGW1vMAFYedq0u9sJHIFppfmQf
vZl6rJQd22Nr4jqvIwU8mslDx7mDTGmECxz9iifQfk7zkulK7u/poP2J75wSsJru2RldkUKDqlwb
hXWHZCJv2fwqrBTydkog8SI0JkfUX6P+grfkr5hbJkWP9YTqraDyol+Zk8RfyHM/1dwVjPWKMgtS
J+l2jVPW9wshhLCMDTgwDndo5hn0v2CcCmIqwkM5JPEGbM1n5S7pT9PTXsaksK4WU60TTUhqazaa
dUzweLpLXfxoHaU/5jNaZ6K76DRQn1TYWLF9lj0bXfO3RUJkCQ3ZLkAzitMuJCib93ZiWeXknawq
L7755Nx8r6VshrTZIFojMXDIxrkmmWE90cma8eMI2qwk3qemrbNLFGGoBZsgPlyyGRjPZxHoNHFu
7Cm5q0WBh11UvG5K30c1y+LnVp8ecFNmPKAxZL1uJqMS7chYovY6cgyl0dF9Khva5eJkJ2U5rT1O
Rg+FjcdU9I3YmpVdXzQaZN9m0x3f+iWy74v5ZtuSCTOUeUiirYmPcsUZVFWqP0qHyWMp5vGMvmr3
jKQ8nDNutO16clwrmt4/CnaxjoGJsSkIvnQJFdzmfE5H95mu7i/bUvbJr0Z3qwDMABC5DSMIPHT3
QxmBz9GajSU9e6s7OFnH0W3blWWYaq3IBod5P7Vfw4SkHUvbeYsi9VLSxLabkwrDedrAFhcNbrB4
JO4DHfbnYpbNxcg9e+dK5zWzzOyZI5u6V1YfXWplxGdeQSnJA2Wsc1ql18oQhBA6v+ZIglJP7Mx7
n7WKYSD36n3T0gjbpFVxZ2b0ebp1QkOaI2Yk2hxHXloZgRk1P1H51JY6+O4XWpqxApAdX4Xd6Ezs
3R6rZlf/aJvkfS4nfsu+e+hm3diCUrePpRhcoh/6lX62J820XyehvwgGzg5H9SY+50WbkOlFewrM
bDDwbOnTQRSmsSdaosKCF+Q3Jey4fnmAd40RYS9hu4ZIUDWlj+Eii409kip34tCnR5ep0Ry6eCt2
ltvwXKtysDkItNZOtyqUgUxD0Wij/IYlmNvm2rTka1kFqHCt24bKelo+0k0R9cBw2gQ3MaXxnf5U
z/XELyurX3bTl7ulQxzRieJkJzc2tp1LoWuUFl9mN5th2nr10W7GejdRIoD0RaX3hzCARwAuicLB
9xNzNRVoR2VnyQPimRFUhdOFUR2Ls2dlzX0EFIHTGYSpeLK1fcyx2VrFvflJlrad1sAuoyfl9gYD
roS+V6iE4yVqp+TQLaq6jzMqHrit94bnZzke8gYohJDzRtPrJeyTydzEjsVRE4yICEsfEbhLhH9H
Oy2bX1UWhz4bQwxn1MWSnUDww0080Gt3zklO/Wpre7iTaCr+xqjYgfPUbPQerhJ3PVMM02a+grmv
Z8pDqgv+aZT8GhHEXmpJjbrGGv+zG9z6aPY2J/AWOfVoJkneXBqwYls25DeEgEEsYimH8tpkkf1B
1+ot6TQuu8keHs22ig4JUAOm3Za9blCA1o3ffydlXFzUVNZrxx2N20DjQK4nX2cILHeK+clGifJV
cjRHeaix82qwcnZzWulBXDAzqSYvOxe6HjNDHRxeEzOcBVH4+j1IHiYHk4azLKfLOrSa9nYNYYyK
Gp1c6AuFXP7GL9tropb0ko/44oY8OnmsQEQiR3Iak0AXLwYWyT7L8rCQxfjIqa3ZaF2KX8wbFnWJ
/PyhK23CXdKMTlrnW68W+w6iCFV1FV5L71bPAG7IJVGobsTd0Gl6wjjY9U5tYRk0RxvRr94l2OKx
Yhw1hSfTsBvJ+Cj7lSrP2pMErY8tDZcvqeIm5ZWtTWNCNG5u5UHPmmF64HiKNR/4DWIb5NXd3E09
NaRWUgRFpdDDliQLMcZO8BvQZ03nF9q7jT+vXnxIsNPdLFR1s/Yol9FrfJaJgZerMP1QORi/tDIj
t/pbFG0EAT2oGJdRCob2vdb8oHI92tFwX++UPUZHePbyFA9T9hpr6bJR5B+DnOXvKIeJ4oeWOvON
18rsgGGhIXQCsnLMHfWtTTfBdSzjem0CDjmP8exsLepDH2yMf93YJ2FVxY+jMqr9gEAXLLZubn1I
OiCMiRWJUegQhs1u5/H6Wfdx14ZuVmfHGtrmlVCCE3idZZ9sB8dj5c/dltaBO8Y6jHmmGo+Al38L
u402QkNOBKHGxBxDSE8KbhV3OE/pueQBNOY67K1xDsahrXZDlhoXYypw/Yj0lNhMEivpPo1MXEke
Mfm2B/Orqsf6oPAdOqK0Xhp0hHvYvDdFsEaalF8y7nAC4UiOBirc81t7G8Cxe5dpyjpthh54d69Y
2BbPu7CSZi9Dz+KprLjm7di2x869WSHH+ARkz/mOYKGe1STNlzSN/VevY5YtIM8E5Elx+zVZ5dwl
ZjXejYQ+0tUQY0NZqFwgkTH26HRp1hyFj7BQU5XmyojNo0m8y0KJQjUu5MWYYzaEWpHx7q7vIqN8
shUJRtOgumZqM7G1enGA/ZM+MvQ4t4XCd2DKdedqxcnCsJkpdDDSQ8U+M7A1Uc9A5lmHid64WJcw
iZVu6q8FIOhgSLJfjewXpFnrK++dn2XUPc11c79wFjtjt/lkWP6TLETyVPsJ3u3YZMRSPoE+YsCa
Jj8Ke+ocpHQSCb6Rh8hzaeBrBbvJkptvVCre5OBL9lkatQHmxwaWnuh3FEZjuJvnMqwzEyJ3OzXw
AJZHWVfehqbmDKj7RC4mZqyX2ndcyZsSKs9NoTcPCPV4ZktWULtvGirjoy/NSdNVo0hx3dwUs4et
NJ8T7JZ6nAUtCxhWOUzU6PZ4fCvVPDl2npxyYrFbgS8mxq4h4nbY45goz4XASQXkVa1o2gZ6RJ6O
zahn3ulpYa/QfO3N2A347ZduF9+GMFkzehtEOPEwTs3XDV2Fe6u7da67pHeyYTUJMlajY2Gy7PSL
4dvjqmJYijhIbV+jqd0k04lWmpSxQ9Ft4sxbjhVBDRyimkxOM3OYarQ5cCkpgrzQCKW5BtYd3pG1
YzMl0exTI63yLqF2aGV0OCCyrOgOiJM9fjHgvK+dorS3SpdTPk0eXuv6dSmqD71dxtBqOeCsLITT
FUGs4SPOUcAFg5FHs4v7eoXTixt1EoAnG+n1WC9qO6gR48K56G4mQdvCnyjifte3/s7HHzJXtICt
XL1naFZmY8OtxxFzibpfca6LNYx6Xsdp7aTB0jGMNwdAGFLpb636NcYT5ubSw+HbpNPbOA7+dUpM
/xP5aEHnqhkTskNa+Yp0MuS3aTPldUltuv2gSjpNUSHvZe5/MNx5LLokPtj1TRVeOEZ2s/uY4pje
mQy1fkyVk25bjuRT6Tx3vlej1JHWLdr5ot/edK5P6CXJSLWBbYUlVoJ6Cyi9Q3Vmq1+f/NLYe3NT
BJnpMtow6y/VL+VjHt/i85XQt3acX5HDnJCVZcGXJIgGlT10p5Rv1vb+ge/05swvxRwjGxr1lcO6
+SDd6Tbbr5ZVOc0Posap4d2QzrWZc0r2YodpVU7uk9Zk/Ey3o+ZED0LnM6CXC+clvt+w0alzw2TB
A9vgcwmpIaHkkkBjuYYxdGjKvNxwA62dBHqeP7EF1qfTaBbZhsp3Oh2iB5/y2/NYRSxZPsYLx3Se
a7fY2XHHRY+c5ZTSc7OhRQWvN+/FZdDsR6tOtBf23AxfLGfek1OPPl0iAYGDL+tAS0u4NLl6lXl/
cHOMaE2dzIHr11ZYcz4PNTE2h8xB6w9sq9GfFbO4LcNT7bygb+wZiquNK2uxKjjLfi/W3Hwulsw2
MiM0+D8S4u/y+X8lIaL8/TcSYq2ojf+Pn9XXf+y+5fId1xx2fv5JUeTP/xduhN53ykEtMLGQQ27d
73/XFA3xhwuLyUIehENCtyN/5u+8EfHHrWGEvg/aIpip3Cjyf9cUkSIdy6STDF6kbd565P6Nrjg8
O3+WzaBWWQJcDU32urABBf+F3whNgczQYGe/FS9APZPNwhAxHT8b+sJLHtWIwQt7vHy1iNglLSKX
3iE7Ft8iFlM3ZpsM4RPXoOrHn3E3Gs8qoYqekPZSkdIspczW0zLSztwNHHTIx3fgXoVZtN6efPLY
h+aAIBSSR8LYMjkILhehTxUoCDXrvzCggBWELxhN634oCoy0uVa8aOwi2Ww4ZrwElbgZwSKk2INr
drxVU0yAL75mp68yTvKT9HufeXrhicdxTCDkR4I98qpeJnAO5O0x4At35G9gntkZ6WBmWHh9hnrk
xeW580uMlaWp5NEb8OYBvCicdez28pjahf+olz50iTkibIQOwHGx8obL2EfY3fH1tSREBhQFOq1L
Zvw9Xo8u18013z4H6BLLY1EyrWKqSvd0kOajiFb6MqfwOVq64smmZO0DWbvul0p4jRwLm989bHNY
T6Ffpn4KWayQHiQF5Vu7xVZ6dAIkmw7BLPRobbQ628nIkQnqYuOn7yPlQcOKmIV/tZJc4FXsRoF9
cyjis5Yp512TpQc6D3jGZ53r7qdmNwso3Cpn8ydokEdhSd1dHGXMeiyvRBIYiih5djFfSQBn1YQb
BMz7pfTK7qJMpYNX8AYoLm4ScZclXjcOKyws5snJG4aykpoG8FCp+WJKTd/nWdPcHJcQFkrHFZLM
1tJ3wZJXvbMySjt9xm7Kosdz0Txnbhl/VIR3sFxFteutWggkr6UnWQJg05fa2qVt5PbRus77m2Qb
VihdF3cLWFVOxo3rwOV3mL5tMJiY0dFxekAYnC9wVnmRYxyZ6+F1amSKJNBkWYK8gQr3iIWQr9a6
vQlYz8/2Bfv1bN/MLXpQVo4X11nyj3TSEXcdhyl1OcTGCTwmPuleONFj58vYYXatCC4VUca5QrZF
aoVGmpY/RiZB1VoDFkUy0qm2cVQvd7PLReTMMbrvKr55sJdJQZOxq3I2gsVTyaNG3Q3E3HT2PtNs
0F49BgAW3sFB+8lXmu8r14yGnZgl+wnNGYQW9Bwtjw1+IeNsjYM3IUdFpDpqokg+ZcqO8SJaRnCr
fFDdkzkm5QC1YZFeILShhopjMuoNWmr9SkxqZJcu/jhNVgBozf4i9Eaw06dz/S7P/eo1nQrz049K
+Y0S3hoMskt+tjlHZxvHHxiExx9QWvMHaySYtR1w6ZESJvkzbushJ/dlwm14iAaD/vjINQADGmLC
OTQZMy5wq/CkT+BU75AZvGK891MoiivCQVbgdqDkrVsUR3XLZ6Jc0nm9nkpieAbeQxKitML7k+DI
0em2fegUXDBs4pX9RdTLfjO6YbFCMNXYtzkKugItiW7XFN3ZCsYE8Pca2BF6ocIRH0bNaDWBBFqC
wMsIuN36BonqIuW4pvMK46rgNVhNQwSaSMMy466KmQ3yWk5dO594Wtlv+W4zfS/aWNwvOFYKLLxa
B0ojqRxCbyik7E1vR+sM6/0nq4QG7xJ5ChKuDj9G8/EFBjwCbhqYTlYka41D6quqOYcxsk/12+6v
r5dVM04pPjK2HgJLrYWTQ5syzQ0wb3blpYxlRe7Ty/gZx7G/j3xEx0CKWjyYbqt/K5CHuDWWxchC
KLG3eEu3mDgn/GURYYrDKT+4HsaBwG2iTCPuWifWqtIXFDavwYMX+EhIvNFjR9spd5Kw91GhYCTE
MT3avk+gNnEpVd9VVuw9akUusdThmRIbzdP1CzdW6QeO7BDE2hQUT+gqLhI0utj4hUJjFvBWSmLm
C6SG4iDnRdOeEcv51xOWKz9wtbYz1q7pdt4RS0HchGNj+Nq6Z8l+90fXIq48ImCuctft3I3Wa+ZF
d/Lloa6VZoS+RkAe2IgzffRVRQtkb9f9rq4j9xjZRkEkM1X9Z5ek43Xg6t08/y78HbbwmFcpucMF
UMKoVDmgrKhPkvd/2o/8H0Z3t1X7bwO9/df//l8uq7rt2VA7LYpLXWaFf6E92lixeY9jqPC7TN2V
WpzsWbVdskaAZcysEiFiU3WcCYn8P+wY//9kzt1+xP9mT/hd/IRy9adNIH/gb5tAy/yDpUTonsVL
mIa+W2/Mfw2WrT/A0LH9AiNNeTvu339sAoXDPzINcdskit/YuX9sApk5m5w0KADyYNPQROf/O5tA
kwH3n+8XZruUgPMp7Dip3vT+ugscMB/laWQKUkJmjhSErXFjTC3WpX5htUdZA5Tggh9hlCZ7zduL
Ir4OY5tapAKW4sjq5W4ru3pvdSLHhk9ebKkF8dVZYzrGEgzWVYbMyP1Vr3QKZ/uZOHBdPDLyBM5D
AP5Gpjm0eckGM9PIvukswfAlcCurXgsFQtABj+vWKZfpGa7kQJgEi3rkqJB/CzMTrZFhF2WUSxWk
MBmTNGBtO6ZrpWsQHXJFeT8hS+2GsnlrbMVcNEvCoVc8fjdGbrEweBjtUFJ1cDJMDKEt6+8KFSdZ
626HjNg0W8dqeInNAFLKgZ1d4/vE0rlCq7iNxyNx0y+Qbt6aYrGnuJj8oCzGs6lX6o71uOUUHLuc
bmV9qOLK2oPzoslcWfmOPtr6yD0Sh1Jvcee1hbbLI8WcGCNsUOkJTIu8twpeRUmy8Zj0bOsxAvwg
rUULGBg4aD1t9mJ4nFL1ZVyeirZ2jqnWRNjksR3RYo2SYP1OYS4nW6T9r673dh10r4cKSKjtdC0t
XND4pGecspao4FSbJ/jj8yErI8gN/PeTdTy6pI5z77vFDl/gayWw2NeAnlgbpuc2t7/8nDqHzlXE
7KV0DksDMiVa/J9CW66AgIYA6oy5GUjwYJTO0cPRJohXiJviMC5gEsiVdIa8m6whP2sMt20d6xU1
7NwGVuHv5xbELmluN2D46BPe6vcW4xjyH8iJQ52OYZPnAr4W9Thtl1L0bbz7SautGw0mIXRCACG3
jQG+qUVLNCAfBOXZycp3Qy8WYEdtsUvGlqRcKwh9s7ElH+cNaAzOz4ww6g0YMhvaKS6M0C7aMM9R
+Ceuo2jUic1A0BrOieKqQ1yVrw4DY242rgWeAkAmmTSeJ1WRZAVz3JYJWZOWiVhs7wbbvkEhcBsa
0lh25KHbtS4wYFdTSlCR/mLBY0HbOI+nrV46On88JkcgY6j0bo/EauXzwC65WBjQ8WgB6oFzwa+P
RRvRw10oU1zwlmU9IFompYnCaszAwNtxzvWuyLvWZ6Z1FCEyMgxU3Ku1rffNxtZHjMhJO3dBDWn+
ZOiTdVCCWias5q27rom3rMtbKqKjmVnPATrZVWYcbMSTlbKG9JxFlnNfdAqTrp84XyM1SX7ZrUnN
b+vUqsOqYC1tPHMIdZHpcH04WsE4KZ/tGs90iT+K0H1Mw3XTULdsivkwAqoMogEX5QgdfZsvPZJ0
35MzX0Q33XFzn1xl9o8L+wjAlRpJc4wTJJHVLbjc7bqMdmW6h5htzNGWGQUp79YjlUmTqTj0kUFk
dMG4X4zjNkGwXhEg77DDZxhE3Z+u07rHYWhR7dOcDRZj87OUPajFmYIE0jXMv3tDktVwFu0+NRW+
3CHjTYQMHiTjFK1l6jw7yfy2qISzoultfZo69/HgrvPKw1jv+Q9ODSw/i1wtwJFahcyG3A0gCV6w
Ge6PVGnkIL0I9DWBFs6UsSEudRPhXqfYDsegiO7qhngSdjkuCvn21NEgHfm/GhTKsoF0Rjvru5CO
dV5wus28P866S3ZLkeLhcwdxoiYb1INGRd6Kk7hY2UPfXweQAiei390umVIANC3WcsTvEIxhe0k8
UTzjPfUCzfAYoUWdywisYcjGbnbdSqvZWpbiEGQKd6uz3pDbg4WxHkpa1le9DeciKey1nVnow8Ps
qnRV1fUtjjsUTFwVvCh8m2O5zhPjWvrl2zz3+2RZnnLWiVi6h6nR18wbAsMf1nbvsoTNQeY7TMLm
AC8/LBaHWjFHfThoBaR++NopTYuSzzYvxeTdxX56EIIk5dDzVNb37FrBRJuwa4QBfQdjLMfiQays
rn8rU+3aDa+jnTwyAgQUMt/TQdR9MkQvEIk1GHn8D9JPexe7NftIZnYgezhPcOroORxlDQOJD/D1
5xnpnHRHh8mGqFdy7wKuvvqcLU7sW9WNSTfXgWX2XThPEAb9qSbwx3T1qYm9r7qcSoZo4hna3rgV
rT/wZUf2ldVokj4X7XAcDCpWs2FEfdGTX9xh3s4XGXV0om1SMCp6uUaBzqAB2jM+n27SXjFw4jXP
ZXQ1CjABseKbq4lxL+e2I8WlZzOJHGtlqDHeFV2enk2oLDmHI1FuE2pJQndsvYeG2vifmpMbL46H
G3pFlLjb2rJMmdUydTlPNCEcfHTV82Lpxo+OLO3UzdZH4s5xEKvM+ZA5yRrFpHhLkoY9gzWRVVGd
KXYadteM6dXo78n5zbu2Ktqnsar8y+zqzVWpjLcFnSSM1x0O0HlTttxzt7+HXvRdS2JJKdZb2fsM
8zovce7yDFiBptBqHcHg0BsOCZjgt7pXNizb6ea5SHg4C1wRkhDDWunYMwCMfC4LrmfeTBJve9KX
J/w1iCy8+jfwyR5rKDlkz7qPqIqJe1YA6soin5H5F2Mf45zeuPCf15rjlB/DkPhnbqz3GuFmxSWK
UTl8oe/btMBtLYX3kJS9eymgfgazWpwdkZVL5CVvZWR2+6lZ3ipR3iA7kgei11dScrIb51x/GrNJ
33e5X+xokao2lZjq17KsRVCwOHPRk/asjYMFADhdQHL3o3eaOCWtKVmIAyis2oZpd8f5OInXTdUt
pxhZbzsuWK2Zyl8zH/Au8UwdplU/OisboTzIUEwyUGG7Dpv+K8ZGbIu3UFS1isHfpENUv1XELDd2
402HqONkF3oKxUMlUBIyiyxk74tiTenCfd65yUYqSpB68JxM831ixUVFXZAxli+lYcJ57Vi9hhGm
XDrICNJlU259WYTAJ9niybOKOTDj7+jD0RZnrZuhC3WoVjqYWFM8tnX5jgHuscj1VarDieigByi0
ysSJ7mIjArjnkc7HCEyOHjbJOtHnp2XJxWvPubmc03nrF3X26WG3CUvRVwdVJcNdrbyrM9c4tHJB
DqxMu49sicbLogxtDEakzbVovArOVHzXySF/dcm2PNNfa1ydBkOSZ1jgnxri8DKN66eCX/HkxyYt
AwI9qx7cPOyHGaugOTI6FP7A9hKyRjdE01ceefDRPG1jLUzfu4QAZxaVn7E1ERyBbCP8ZuPm40X6
JiA3OBUOtRypA8mLm1Q0zYM7LXs7n6HvxXunp6bEBlajHC8A13cwM+9HOk2vo2jAruiAdASbuynG
yDRYPJnAfbz5FgkB+zkn9bAro+Qlg5Mzg3cFhNLfjz1h8AgEnUj9gzHreGTGKBwxX2+Xpafl7NYX
UOCj1NZt9an3tNUn+jGv0EP4MvK91Lz3vo4IQAPbGrz6efDKX95sbog2YEnjaa1G7wKQium90s7V
QPeK1x2YSK6TGmxBVT9mhNKQ7m/NNQaMQPMhHuPyexgLh5INdzq0fS9OTY5PkvxGdlSwEy9qJK1a
eNTapBCOiK2yaYpdNkluos5a7KQrLAtXN9bfNMX6O5VEqWwbYaTmXcdXSotdHduvVQqGU9HetFoI
GLEgAz8z6i1BNJ354QziDUTWBGy3gXagV2QNEhXTaDoXZwQLazc0qXHXMEDfYcojFLQkuDXHi0YK
04p9480guvreCfvCDDFdESQyt9jsc+6jatyCLogfSrKTP8cZK+eSZ+Au9f7bSsijI+De+KZxHxqy
h0hJkcoVj+O89rO2CvxFWFcGgBfL+0/KzmS3bmXN0q9SqHHxIshgC2TVYPedtnpb8oSQZJnBNkgG
+6fPb/sis3AHVcicHOAcH1m2NhnxN2t9q3+ckNJDLcjsjyAt6h0FlPrO0hSL1iSyzwrJCjkcnF8B
r84w/BRVVr1GsLrBQgOhU3tA5TdowopLAU0FkKl1kNfTFcHWb59kq62UbYeBm5tUCvxOTG/Z2nn+
t7KxTMwDwE1Re7uxYT8/6yJk/41gC8JyLE9ppb/jHonJMpMBE8nk1TjM62NXo4oyn1mGVwxzPnSP
esaeaOd3TpclHxFsMbXqgEYR0YF9aR3bIdA5ZowfDJ0MjoM23ZFnsM1lOm4pPZ31kBcKllqwG4OS
1QLXXnmYW/cAHv3OD5bxGXjJox/iXwqq5pGEk2dmhm9B0d0xvILOkqSfeE4aTBfpFsL5gYz2E9eb
WlmiT08tN/Ad6Jz6yHGUnpVkhhQapoGiFD588+ISGyq3qKmWvTtAScD3JX/GLYGZpav9j6qR3Tvy
m43s4ExKa5ORnEIH3201EFNVez/KsnPWtEE4KOShYCFQ9W10aLl/9oXHSz1G+If7m2htTF6HBufu
FM6PTpF++m4MzaIM8z3kmo9BIypB8B16+Uc3QtCpJxng2HbEzvMoo03NUYStfeX24N9sKFAXxmk+
yLTiweKcjGMRrJxOHmzrYyhJqyKS2xtd/0DK6WkqrQePQf1HNw23ZNCsOIbuSDVr8f4liYdmYcGA
lY6efCGyC3WG14Y7X4JoNtgvVkGDVb+2xZpF2FeftkcJHvjsCJFd3aWYtlGQ98yP+/AMo/05ymlr
UMFGKx3Uv0KSaQ/hEPoH5tgFrQ6Y3SazOVuj5UFa5SvLajy0bs0SCO8Vf58TmXo/mAcyL7UGsHfo
FVjt0NSdF9SYW5cav0Kx7UI94fVcRexuQZmKkmK5dF9Dzy7woBNNYheOdexMYfCNBtXFCpBBtYaJ
XReU3WOHKAsr/7KAURoUgJn0hksiRB7Cd+moh7TGytPYqcZARcnREb5y0Vzz3xF2cWRbDIJ9kc6X
0vNfgTrUB+kU5Wes7fYF25yzbZa0+m5LCQ/LnatdMLn5ZnZiKHoS41CE6WxDCFbMmSPznYZV+9bg
n3mvZdl/sL5kuJl635nTs9MJCzY4QPl2jF+ZqYSMTVQZsklT4qbkAnAfTNw6elT1SYSz3sWFzLeo
YJbPXNXWvrF8kOroGONVXBCByUeDya2IakJUU7hcsz8N675vYJtUQ/CMPpzpOGL/R8y68qmTAXbt
1prKQ8dMHmfgVPHJzC1ENq9/kENTP9CNhxddiRFJOtaryWIhz3aiWOdh36/nDBtUMxkKEI1I0lJ1
sq0WNJNF4KfHMLXEC5i89C4uHHDGVpDfZRBc5xI1fBhnZJ/HCfTw1iqHt2bgY+imaD66QovjLDzw
7w3BTTwtydCRypz4Ne/OyNFaTUB/+8q5d1pU1t6ApQBpE/rAlbilfdYoVj7doKn3lDAViF3EfgFQ
mKdeLW9SlHfJ2DdXUdThVuqcJzO5CSp0Z/9u4jYeVzahVVffAwZBaAwbi7WeTPE8FdNnnVsEFbDi
fS6MvHGfg4iJdxK/gyGHKg1vdtw49Na3nh67rbJuASd6ZkZoGMFgSw6us4uawcmTdycN0dqlAdB4
Gpy7iAk0EnNL3vzcmfMeAyI9JH43cELV/NzcFJJ6DQIgFp+xN+uVw4/nTL2pVrOLnL2ri2dUvO8W
CG8cfTaDo6HcNAM4j8SfTxaono0wgaQUHWzyzRroIXMZ3tAgGQbw3GKBBN+GHVhrudOxGYskWo1I
9lYxyRsbG5H0ZpqZXHSDCA++7oufsrfVgZBrVsiZvZxbHu5zzGT/Pk9c9JCENPwMC3HfNjU4W8LB
OZibhRV3aAQjyaRKt5ZXx2ZVg3gZxTLwFC7z1Qtyj56uUo9aN+VJLODo3ATXjEJAg+goylxeiO6b
KU0MIXhaTqR5OIe4t9pNhovWz6S1F9De7mdw3Xgp1w2CMSlzuFnTFL/Ulf6DrjNku0CdsM7GHPNf
RO5HuzgZ0EGIpwwVoXoIYx1bm8b373QaXpls1o6V4PAzcQ2406aRxP6JkCYlh+LGZUy7cCT6I9rF
rU+0ANaLDHRnIwLq7RxofBNJnJNWPT0XdpxczBQ7u96Kk+PiFGCL6UPefWDIRSeXQ1up9sx6kjLK
9R58YV9zFRQvtWfol+qU8Uk9hkffKyg82afh1m7k2XFjrs/JiFPXzeDninS+1zOFJE2og72hKzeZ
kzD8xJCH9ribVzj9dgTM8gGXw4dwgt/xzGROpVS4SAlLYjHwaliHOkJkHEyEOjTKZi5hYnBb2QBr
rsgLtM6u+jU5Hqp3sODpJl5Oyag3qBpc0iiyxX50J33jiy87UFDhqmqiaC9t9FTGbthJdoylu3sg
e3diqe/HiEp4FrcwpI6SiFELTkSHc6vut37Z/+CRpndU3mPJAmkVR+KNxuwUjRThCLM5boa9ZsPz
hxnGxkTWc1UGCXVrk/yOIZaliBR2lXKB1C4teCWO8J+2iE7d4D4JD803lJw/IJEj3Epl9QPqTgAp
o4JCt2AkauT0aVdZvIvH/Al8DfuqIh5/wtXLr53DlnKdFVAzBsyzvq3ea8YpY+0+3UL8ZHnSFlgC
ix9kVEQgCPSO2cga0ZqDv8NHE67MOfBlS1tfD1e/s/2NJ4LyJNuWTbZ3gccIyiLrCXbu5+d5sbvt
nMxvbusBJRPVH7s1+HhFvE/roLgUs4MfeQz3I+PoQ5pVzXmqK2s71OoEaLW/m005HtBJc6aA/jvn
UfAe+GP822HKOYK8xvnevCR+gXs6RSV9xs3wSWvOYv6GLzF5wF0yp/DfvXmtqX8JdBkQYmL05JcR
BiiAtmTFzhfTi7xleJsBdulHC41i0KX3Il04ctrZluYO54Mm0rcFGFSwh2YQl/fYded6UOUnvuIc
oGfJRpYYkx6E78zm0+ebL8FtII16FihDuhDc41l0BWPsxeulKerffhe5xJcnVn6Kw4zFMmam8N0e
UOeS1WDrLwBHUbhpnDb97LJqOjkmGdeDZePmm3qHnj6vuh9wjFD1LdOvLgE8y7PyU7BtvqlOM3UK
LYkCb1lRJyEWFYZZG8vyi6A1ea6CJlm7kxR7nGOCd7WLrkliyuexytV5QaTSIab3WESrWGyGmMhx
ablsb6o8s3c9qBOI57R5oUjUWdRdBiww84+Eq208lWFXA/z72OP99QL3V628gonKckJxh++HGJw5
+N0B4kcKoJmFzd99mpU/e0bK94GB5WBZFOOyr4JdjY9+5c8QFqMZgm+8YKxZbjalSNXheiYhYS/M
+AsL+mNnD9lxISGdpMUxeYJpAvCXxsazOIasaslf45hou7hmMxyzJXOowDhdxwyht9nmATap3C1O
Q06nZ6Pc7Zts2CASm7d2DA14cthzFCUT7qyLCa9E4mM3PjM39WhPIvoaBjN9mNlCQrRw/7Hp94bV
vBDk5Fe8cs7YLZDYq7h/LPv5gS03x4a8FSu5f507ktSJaeMtHnUxUss5e5ku6miS7JX+5pWH1Fm3
YH20FO8K1hwE4pc+XIhCix4rNco/DL0aPjIPHqloeINUlRfbHmW+QjnVvoTzRBKMEL+TEfBZMYD+
Xo0yO2g35W8VA1uYgvoKwufbXbiNQSbKe4QDK9fHqzTCGmB+vwBYWZFIte5Db/nF1B2D34QFJyb5
ZqOpRlbGQdfg94qVTW57hx7OofYNJjXiqFGugKG1umNsYnZFEU0zxz2AvwH2RD0pF8tgkO2tcUlB
+unQf+gI4F2Xcdnv/CEhsaNO0NZMbY7ZLPDfIkv7nDECdwSSYi7x0noTBBhxn3Cdzyu0FNVT3vTF
G2u3arNQ0NIiV0jf0z9LjRCosL5gTXpbGVbpO9IX/P1xv6919Tvk6eZax/1irZaGSAAnZXuSV7o5
xJo+uluaaE/r/xLZTP/dltJHp+Fvrr8CQT6UC3sB3BxXd5n0ZlCmFRwnYdpnF67G3e0T7AKQh14r
XXgHxZMQIuVpW1wQpYwlxyIG0WIVBFIBUiYTZLkvs7ra18aYTTBAZVxI9DJ+lq50mX9hRH31p+o0
qmVVWPkhkR7jbIVNqYOqDjin/RGyHcI7BsYGl2Wzk1HMbraxHgIXyBEvhFveO1M50GqnB1jk8wo6
9Ex0TTj+MqMInm3ZiR9jlvkYHZpg49AgPFUlwLYpz93b6DzbAvJQF1aN6qmZMxQdrKgehSOh/3U6
ADIf3TyfESGfiQ0cV1hMe5a6eDEUipuSgI7NVEbWMeyi7JlsHrPjueu7G9B4WqOonHclvpoN555E
o+8TCOE33YbC9ovb0sHlMHK/tywzbyTXDBQWZr8mfZah5Z9lifrEb/NLrQZ4HrWini3Mj2S5Td8A
m+M3/nbs7miD0N/NxPu9tiq8A8IuUadTv2DzdGDa6LglIMX56H1fIvwJSUBJ7KuTCP1VeT1uawTn
awAFeHkDesGuFvrIw1hdQz/1zvH8FydAxkOZPMX8wU+JidZzftthGYh5G8HumPaycs9RgR5xQArN
kOZnB5aUZVbA/SW7Oz1Z7qnxm/FQw8Oypq56oS2EOjo6LxYZKKva0w+VbSBEgzxaJZHxSDlCyt7P
bKsUkDO3RfQjZcxst+wJHKaU5YqJ6ZGs6QsdXYoGpuriR1+Dcq2tSuxbZr65b/22evyiFb8bm00o
iFnWRHdO1TZ/WaEuO+LmZh5ij0v0xI+u77+7ETePrujRTUFLoPVbmEwz1z6TWKeQ5kEt03pq1SmK
x21n4i0GR7UpGRmvdeO8NKpcV112bho/gvxDjuxjsmT+lUtfbxcH32wmiN/JRwhmdrpKbc7TuL3J
5MsECmMfbwKfpyzv2EegUeTmlAYVdkFv1j9Gg5+fUqMv5Jxek8ZP71JIWmxFyxxAPAij3TiWLIID
93VgWQJf2cru46ayNqDWGN1aectUtJLhqZuYKUe0R1M6v5esLBLe0CM/IRxFrr0OYHnTlMh16pQR
QFFWfy5LmsNoYndvq6z/PWfQMc2UdE95tNTUrAgJt5memJg6cbf1Kk0wzmhnEyaA4JfHQPBsY8dn
pOHvDFCciUeGwbZErEX1EerWfQ61ytheT/XB7bRP/k5145L32bVJ7Y4KCc0qdL+MEXhlr0TD7LeD
wHWoS/sBCW177mfuK0Vk0SbCU82HaERIMJvb4XnM3QMmovfxdtTlMZkMftCzsPDZN5aVA/wTIeI2
IFj7HAftyV4qa18pBpR5+G7AefCnQo6JuhYyZNxvm5RTFhi3vCN9lvNfHRLV/jbgkAz8sm5q9llX
PAU+gq7hzIBtrZz5RTa84inrXtuHflS/2XxA6PmpPos7D1MasLm3omaeHDbPFoxXzK08n5ahP2P6
2/lIAtE/jw7T1cbZdyg9/cG+dlM47vQAPNCJRiLW2tMo4G+GPZz72jnmxmegNhDZPWxKnO0Z71HV
5NsaVtk0itvrzzIY4V7V5TMgd8kkgXvM1JzSCyaUpnSONTE0qWV/BhkeXN6ULGQ5mGBWbQ0vJbDH
Bic3KRJwvzvQASPIqGjAWS6PtAOMF6yTsoOA/XPJbJ8FYVzsbQrN46Jd+97BpcszU4I61cFERCIm
xC0cH7FmUPow0Czv87yYrrcwbmes+0PmsR1irMTPUIjXZbT2Sk/VA6a8bm33IfQTN1QkQTZ6U0fY
y9DeEPfa9aC0YmZROWPFO3t0fgVBijBE2/mRd8PNL2lSNg/4M911B3r42DU9lb/mNsOc9Dn5nrXn
aLxfEA9vLJai3NvuaxeyOKlTVbxxWyASqDQC8SyO9qolf8qwE8SeWYAGrhckg+I7rNz5Pg3wWqST
6Wke03njkibByDrwfy5lzwtcsNdjlk5o3h5r6KoFv5BZ8l3SohDetI8c8k3oL6qQAYQc603fQMFn
8LzOORa3nrYPcdBsXB9Tjh2mv+lbtm2j9wHa4UOSmhOAtmYb5tOCq7tHBG9iIrF8SaCmZC72Fs32
UaY4k4dxk2k0x0tYRwj4aB3b/EGnt3Mx+56baKdIlxgHX3HUpst6EfIuIJcsBLVTGiTCqFAwwcM1
IB8rHe583915gsk+EOzAtuxHQ1dHdxM+5RC9LRcOYTExlUWfiGGNdU0GipiWJ3rgk7DuaxqFd2kb
Gu0ubsN9D38HSbxJnSvCSf4UDLBq0W8CFF/1H0lbxwqxnMLDMAiztubZRe0NgslTTP6niIAIFsCv
bMLPJmGJ79hca5m80W2LMLlgpXuOxrg897GHf84nAY/hDL1ZnFpUMfCkZXFO6PB1Fq9F5j/4JGIF
afO0WOkPMO37yST7sPUfUjd4ctJSrhaGfsRCQHlK7Og5cRrWVfgMtnYGBDD1FMYzt0HnJPi88K0p
8SewQyxsthW0P20NA13YCnKnJ8PsFdcSVIpBqSTbsYjuIwTwTL2XRuKhEijEkuBRG4yyIBTLumcg
Y3Pr4UVMCBAioQ5mk0+Gh/IEQ+ig0QqFsxPByx14Izcoaxf/JUIfu9EK7Go7JOJ1gq+UbejzvQjf
UMbr7GlE0l6BV78S5A173aIf8SgmJypJpGeRvM2wBOfSgF3sW5HPA4syXM3tstFd4RxpSgm7a9xy
G9wGm/DNiRubKYgsd7h6JijWRtj3gcZYiAqnxpJHYkEU38yXtyNW4t90neQYqKS9U6gdIdiCpZ0g
jKGNU3C3u5/Ix2gJZL8cdVsmjzOpLFXI1iGDjI2461sAwl9GIuBdK5y30jQM+RcJTDUa6m3oZ6BR
TC0AMHmYM9WD4BjCg/KY8cABfWpPdaGvYgI5l+vX2/xzZwJbH13cNGs5QjAVku1ABN4TSFgavc7T
1BLvY13b3OFQ8BkxkPSA57Rtn5CZsc5cthPj9pUukp2bLPckia8X/7YavsnCtS2fbGvGtw7kyhPF
C0Gt9V54GvJ+vLAlJkguAPqLm7VhxEXL3nKHMzADkWNda9OpPQnxvQW3DWus0vNniQh7AxI3Ai2M
r1oqJmtZ11yGgHq1ahYCvQwaxDGY9RP1pH8OetFz+1TWBVKpty+cv68UEZS12zgEFmXJuo+m52qm
e+sEk+ZwmrZBLDCmKOCM2JsHqrOEHfiAKlr3+GAKG11/IEmnLgj12M0p4R5R0JzrWlv7NtcdOUol
kBRZlO8J4Jt1QHbKpUqp+Jp6fMMnOx4yV5DxGBu9EQk88n5plz3buvCamuZ7YJkAoiEZt8Ag0wdr
MM7K43yGai+2Joq/yqqnplMJ6GRjDtYQjbtyuFWuLlUZA5r4EonxF4tXc0DTyfWJ/WRjySHCty0S
gth8ZvPLmDz0zGM3GWktm7xn3xJrV1wR0+HEc+rpxVC1nPher6lM8eSpGQz4HGKsY4oUw953262X
cT6AURc7PxjyFyr9aT0zOoZeIKOHVqXtY6OxR86w4fhUwREkrRjPSPGXOyCDuJN8SGPbKIy9o+vX
lEZRD8jW7oGBYIF4lIXnnDErjHc1Kk25mtC3kGoxB90m9AEuMPmaH0uTd7/H0qvpn7M4fPEG54Ey
Eqtg1YGRoWDsWJIC8cMiPyusBNscYVuxAWcrNhZLYdYV7EA3Fn96iJq4JGcwrH907ajmVx0Dil0X
iIL/OEPjcagh5VqpaEbDV3suSl6lJvtspNHUR7W5azs1pLtuvqk+cDAnIf5VmTzkjl4ea6diLIPd
jWJMw81T66RR9Q21DXiWcgN/C/VWKQhpzHy0q22zrWUd7Hif2w3ega/awy3vLWpYtSUSfRgiVG1g
m8wBADQo8vDBqaAPBfQrab9Ej71vmw3CV3F2W/ZjWzetwDTm7mhHdJPoQSzme5son86xdF5qHRX3
aqQcmof8MrpR/WgPJPJmRf+hG/eeRACJrZktcRk6zQl3KIT3mDV1qcmbdBLGZsrld/YZIkI3tO9I
iiMmRAN9Ce0HmZFEOGi9lVVwX4WM3oPhTVHTkqmwlXDhTDecBZ9OmjUfOkp+ZrhWhFJmwyTgEvvR
ceqLrXCY61EbbmEUY76xByvf9dyOEBh9mZyapAfFMnkpTc5snReggZusU+6eKigkeWSU5yTz+J4o
eG87o+GXY+ZdrUVMYOYY7GwFp8K/2VbgEogTuYveUwO9n9pcxfaHCTKQXkMdDz8W3CA352v20eHK
2qgZXOGmlTHJXpJQyI7iViEZaeOLXdTdGwXYI8593C7oQECJJ2bY53QuEHx0xs3WZ99+mQLc8Osn
LV2Sq7z5XjniW3twDmvriD38IjJNIuR0bephbcYWFZ97sXT7HFfeJylxXNGVS9/YRpJAvzC2dlNm
1a++w254hYb7mmcpeIAGgzCWcQhUpbcFWsGljcger1cfTkX4UbQBiwEJX2XdLhXIajxv71NHZaeS
FERlS/QyTV5xlGPlbR0H6q2u7Pt+bPsRXL7yLv7I6HlFc5+8KyD+BIlp/wfevWWVT1VxZGIC8Dcl
8TnmTgzG7r5Uwnkt84LCXqWIfRrQh8Srks4x2PFOWpbzzpj1SbALOgUFrwcNgvW77D0L5XOqo9ey
5jHJ9VyenDrMDpNXYesr5fKmUoexBzvjbxQU+s4t5+wlRS7LWsKyjpXT8POo7Y/Bc77qiOo3BFV9
Ty7Pe1/07h3tyvxTOE58QELdPs6If/YGFcunT49w7OumuReidh9Q1ztn7ETZxfDDvedUZnfRFqCp
cj7JvK3GY5Dl+Sf0RRTBKDOiCWOQ2zPlk3PbXypnUVccbeU2KdvN7CfZtm3tiPSLSPzMpuAzU0N3
HkbmzX6Bqps0JfuaeXNEbI/7WHZJPh5yICa/kspMmwAz0TPv65otKYbz1BdH1NGXvBz/EIx5XLqk
O88ELaEqGTIwUX0Ny9Jzp++xQgGWFtjrXOJLdNy3G6+ff1vB0IFcqvVj1NdI+vMOTuNiF4/BMDNb
FCFAfg3qhTZt9p8zzW8M1ppUTKHJ9g1yAALG+9W5eU7MLXk/pgv73wEHHFG7CJBppXm9GPIzpDKL
Xe/TwHGuNYiyrS2zT51YLBJGl1QBZb4NlJLuwACq3GmrD57pwBwyaBLoFZB7WKrXv7KBFeNopbw2
IflydTm/aox5iB1TrFyed3SsUF+ZB7lnSeeDtIB3f86Wd7IZiU4Sc2RQLFbP0L64Ckzhzwcz+r9U
H0WX8rbmCKeqei0L3yUzHNPAMvChVjnSkyBIOL/T4Vv7ElOoU+Ky1QyBl0o4OyZ7SLF6AON7GXfp
ppLWshuNQHVfqiI4dNpj/DJJU0H2GsqDHAaPhTqGsDFYgnd6DzbGnX+0ZX/uGgedVR27/cEXXny2
gaDvg84iQ5FGlumHHR/nEj9pf+N6NFFGSkoQXh2NmytUJKFilNybKoQ1JhjreHlOZFSmwod46Wxk
JoG1541YWEEt8YsDJ+6rCiOINgpZJeVCcVgWYr1HvNl7QcH1gQYQJaTDrDdgqk7dZ2PWQy+19SCH
gQ20fw6xnxCKE6HmHZkycm6T/czMhMLIb8VzyfJ+nVhJtDa+b54KE50iKTUciulOB+orXQCJsozM
LixDSTiCkbzNUEtAIa7odyRArwOIX1hGyCLWw5R/ecX4g9Tyz5s1G5lc0x8N/txDZ0GOnhbP3mkD
XdsO5x+Tsu5RYDOQBhXbpw5Aay3eB4yCsBtBo6fiJh5uoqNfVdeqcJ+jCMLAGBgIk3lJUikmIGbr
Hv45meyrKhbbodFPDtf042hysy+JX97aigwtafnE0YdIoUgAKsZXp6ofURt4RKNHUM3EbQM7M40V
UGJunPYrK4Tt2BAq2fx9OKrKe5KoNnDGzctWKyo1x2ECRRIt+/EuDG8BYmbcCCjWlqB9TaFKRL0k
psgW3RENZ3qg1ubY8ZfwB04sElfrhnGetppDQyToOvJzMvFiSLHKsryD12beRXU8k2GCvQDFbfc3
m0hWX+hngkOKBTQh6X496PxOWKm49r1lk0LlxvxcyGgtuXt2Eb7GtfaoaJCF0JZ3PecNEtxJNvkm
wRDJU0qPC2kPjoZdP4xOI+9NiNJeJvPNeYnB/gey8fHQDvV0ofRq2ahZX8ugbrMhWxJSB47MNNQ6
c1YyV7rVWkkJkWOR44WMsfmfPM3/Fjv2vv6unrv2+7u7+6j/7falX4CvkJqq7i9y4P/+2//T8Pcv
X2T+z9/fBIX15qP7+Jd/YZaVdvNj/93OT9+GjL7/YBrc/s//6i/+j+//CtpB/v/RDn2RfLTpv8Ac
bl/xTx+fE/7DF5j0eDX/2u6AL/yHj8/5B8hR241sx7VdD6vff/r4XPcfju1jyRSuDTsWH+B/+vhc
fHzS8/kqEYahH9j/LR8fINh/tfE5QCR4piXAN0C1gt+PX//6eEqrxPzv/2n/L3dMY8gDPGpjkmT3
A4iqjWdRw+MH1gIUp0InVWM6ZuUQuP43Yx7cL7nsMcOngjbdDxvfZnXu5dfWTWOzntFSgbdeSjuG
7tItb7Zr3UJAW41Bg/hah8uN/xys88lzNDXh1KLJJ6biaZF0AtzNiQu77u8qRSk7fOwtL7BW9uT4
BHwBHUSm6xTIxWWUoEuy+XCo2aYfmZrjSxcvfFv23jmomLoOxDHwioB8uJgtCzypPifdhJV0gzp8
rH4OJfkcgXfvyPJeed2bBUF6GkPyX1lZM/SOSoO+ON/dFtAenjAnmbaxU25VPR3iCgODsYkrnxD2
Z3LYwnVEuhrSwKG7k93DFAn56Tk/2kizjBUK5j2DTSTs6zputzg1D0y5PpouuMYWfLwwO9dNxLJ1
oqjy9crKbtHYfGUfjCiGawAQBT8G+qCJ1AuDGvP2jy0arZasu1AASZC3NG3AGjFjqhr3c9DLN+wk
u7kqj23jVtOuZE0rceB0Iey7lEunUN4vp5mi94JLepd2GbtGbabJ22hN++tbYfKTCWXyZjcaXbCS
hfU9OjNrcpvJ9t3Q0mly8LCrnIRjs6WSLfYUW6X0DHVdMgeLgDu8ptjKrlloaZYliSTJg+sdJnkd
nIscm6KT47Ea86HFje8r+PU+UvsUL8F8y8TFIMBBxjTCB4yxa23YmwgWqbxxjcv0KSGUAsEvi5gz
khNGG1yXbNS78lH4hIWynhC7caYsFu30DBitYJ8ACJ2wlwjegD/Eh9yuiLwqoH5vPcet/swKNjhP
PndjQkpV7rEiDFFDHrtAm0NjClqNyqivuatQylse8lQqm/w+YVG0TYjpSVwQIdkU93/gspGE1rjB
zsQlkq7ILufwFEwavFo4aewL+PFS6qQOWBPThlj/7mji3tTY1T9R8fWk3bTw1LEEyYjePxuR5mvD
Bxz5NnQ2pKA/piUqfiKDIBMRK5b3MDGQg78FYOYXM0eoQXPpfc4V33rFYT1TZ2WmungyY/rf5Dfg
FXImDz1tNnvsL6roS1JS8Iwph3lXVA5knZfBLYyuUObTJEsfrgn0IS4vi1tHb5HMRemuoFoa1mkd
jYT0dNm4nSYBFtgNbtmY9QTpfnRjscacy199EPNMFVTjK7jowi2/2dqMX4FsCXuzS7LMPvMst1m5
jKbaN5gKEVAHVt3vVYiL8sYyisMDKhL0q9XMuB9rjRu3BLnP8o2Hh78jpxNj74bRL6n2LhSalGuc
RmAcSn0pyj5Lj0iDfHPUXZCDrqlKDyzMkoMG61vMUzA9ucMdXgA0gQFwZuAQLIuoV+AFXJYMj9x+
nLoS03/cov1U9CUxPg0KOPaIwnK3E6qYGK8w1flta02lyzgQX1NvD8wWq2JEGaKIJ3NWFbYisylV
xOiumsZEXROb13rDj6oJViOgiEMmeexOrl1Thrla3Jp+J70F0ke39tkPezTpeRCSECutadz1I/U/
sste+jtSwpDGK8Zr9RYvC0gJBgjjfQoRwEapXs7ThhPWJ7KNiBV5CBekpcQgswA7T9S4X/aC04Q/
S42iktQGFn3sfk23GQubJWrmC4YfiMWi5tJEJuyOdR939joqqkzt9BQFb5HGf3NQw4zIrx3D2Oya
phjsI0ZnND0AkhsSlaMKmJkXehayrplJ2YnEjmq8lElfkUeAQWaf9CbsHyaK/uusIXgiwGlhExTs
8fTBH0ekuJPNVmLXNh1LlNCOCVZ1YHPbe8KC4KakqSgcnBkJ4VSe9L36MnVd+o3IojVsVQ3hfYGv
S5gZg2OrLTuT7IjxcCLfeChR0AVJHbpbZoa+t0NWQaWYtTlkzpHe+gPv0HCJG4I5Vk4Eswt4qE+Y
h5CoMvnCwWaAZNCeLxMjHeaidCJEM/FKGtGl07pr6aOOMHr64iZ8w3FY+hMgGRoY91dbZW6yzZJB
kCAi5pZVToWPT2aDf+6nGuHYaOX+ZTRekW1ErPA3c6mjwrfsPkfFP2CIJh+sZQfPBgplu8fZatYR
9w7/BYdVvWmmoCNUMhydAEZJG9504jBdVzCCzK+5D/AERnU8EvuSYstbh1mcBxsmK+SjxC6KuxXS
EIWQQiomBn7ss0IONITpbVIs+ndpmuGzl8ygUOj1/o0LGHv/zt6ZLMetZNn2V57lHNfgDgccGNQk
WvYSSUmkNIGREom+7/H1tUDVqxSDTIZp9gZvkneQJiICAbj7OWfvtS8iauenpgpwePWA9Cd8Qr3f
bRT9qUbI28rjj4sspItnxiHEadvqGOGnaXYCHdW26Cyl0wXd3OFOoWwgWrIdN7No4mLTxIN8tGlh
kfXsD4vJexAR4qqgOU97JA+oovw83WdFFkWkztjG9SSzGaNGUATfbf0tIMAEe7vqfoEgnlIqYzV+
ZXuyqDcDRKAr1wm8nwp5qKJsaKdP02S02TrsBolnSdQ+g25tE1ucdsy6uMHOrS4V6cxFi2pbDjYo
OKTj5U83d5t6Cye3sPaZzyBmNZg+xCjmRuZpiIB8xoqa0SpDHanXeOrAIXjoHzlou9az7Q8Ao3VA
69eoRuuHHCwb7rjS8N2LycGKCalxYOkj7wLijuOKZ1rrNNissqebQeGf4EyYCzJ6SkTs8Ojsihbt
nBT6pmgQPRO8ljQ/saB3zkoPHT9fWzlE3lIN8iNZjmQ3gkzfbiHZIKuHEYvTIE1vrLqqsjXdHnQr
BUFssAL07PM0aQ8BAyIdBpAyW+riJh8rIAKzUGd9aSEIR3MQOPirk2E3lRoiJhs0UPnBKqrrkMkd
WvAuDn/wznq/5mYeEMPNzkIRBVw5UDQChWA9HPqY9LxwvEmJirteMk8ftGfTqvVmHFVbRtoU9aPp
+tOWnJjqDOEAZw8EKYIBbVbisfCLmERHneGWw5jezGo7mzSQYCfO8hG1JJ0r/rfFT6BB4KRZjRrU
g5aj1v9amCB/VVb9x2LpVYH1YfH1/2BZ5VBr/Gc6yuYpzx7q5E86yvIPfldVwv5H2Db4AofwWJvQ
if9F5Ln/mNolH0zBeRDac5Z6638Qebb+R9uS/09K8DaK//xvVWWrf/hzEO0WJw3Jm0r8DR2F6uwP
lA4rlWtxZa4Eis9RvKqvaypkR4zk0IiQFrPkOVUg1yDXo9qNquLkj3vyDrXnNYXl5VKugOaitCmE
ZbkLq++P8i2JtE+2DSJHaaE34nIS422TXIy6zy9CMwCAXWfp17hk2l5GfXj68eWtJc/j39Sg39fX
lJALBpAEMnWQ98HsbwJvTKxppJIg/Cxk6OIO58XYUREBbTYiSIHcgimMiRoAhcBoKBC32ur1zyDW
/mepvBp7WTqxVON5rVCfixrfD5kShJrKOc7yvUaA9VwNFYkAuRMyC8VIxUnCSDOmwORxD6uwrvLn
EeoZ4DQZa4bnQxV+4flxg3UNNvkRB3F/R/dQfsW8kBMRy3q9HfI0/PrxDSGX8b07ogAuKiLKLE4R
r3+RqTTxOKCrWg+Rx/m6MxVJD70NJHYqbYgEoGfUHecQ8ZA2DhNasI3E1ZUFKle2Eqv6NRNNhTo3
9FEOhinu4CYKyp+NGF9qqTLz13Yeu1DAcLHFe06y1k+KY1vs2bTaL34Ldm0TEo76aHdhle4M1Lbj
iduWxf3YufQPI8eHjYoyExulG45LbJpBMpnnQiOIu4kZZ6KbbEua8TSAU+7Cq35sKgkjmjnGJ84W
cUKopc6aU4qGnDNGTE7bKvNKp9uMjsRLngzM7jCTq7DehEQn6rWHXPzBTFG4rXJnYrzedFI7lzNt
bmPD8db94QuW/BP6mgNH1R6myS6qR63Bl3gRBw2IfrcYj4LgM6mro+To5IYPutbSAXkjbVxKeDB6
6F6aU3/T5HO1TdqFqFA2CGM35oyGdh3WZKJuYjviSE+ZzNS0mnvVdQAYvU6tSdIw4TfMQ2Jd9IZP
anVDgAIjYOWkNxFCQHPL3D8XG4lxlmOKy1ToJBKjJ3/yhR37HMWlwxicDTm6xkyth0s/ICFkN0du
Ge0iBjeAKXgq6DWb9DBOfctCsen3SSO3LcPc/FMsQLQhrKVxgpJ9SK1NGov6k3RyIkWtVA/eegBj
iXnR7xv/sZtVGO1Ua+mABi/9zxUECmeRQ3jYznXiIaQ1c+iMjDPjuoRygZvGSHzyAE3wIP3m44f/
vcWIqQmBcRa2G9M+6CU1TF+S3oQqExTa2zshxVnjNNWnBL89nEEqiu3cG8Wuh2axgmvrP398feft
q+cprUxik5wXONbrV68VRhChOqZhFQekP9eFOgenEp1JlYl9Ibz44uPriXcWes8W7sskkJ3Dtl5f
0MHyU5D1RWRFjqSgVai16jHHNVwX7kNXjXg75Kw2rY1Cg1Rb8zStSuuxIIV72o3TEnOOjG434207
J3st+B+wGps+DdF3NgfxmtS6rM5Q5l3yn1CNmLT6lgCkP3YHmZneSKmFk9Xw+YPexPSEemQ7mAnS
XyAVggPTiFWN8gbr6ijF2moVXqTMaPdAtMwju9Xb3YK92rQxSXrs29bS8fzz8+RGk5vMakxCIZCa
rPt4wEqnl/b0kR/m7SJscz5Q7EceWDvbPliEBTG5A7ZQcx0WQ/85RHUak2CB5WCVqUY/GTRemCvF
tsOojjwnsYKfylatnBBBpugGxIZJPQ33lT1bGE6cuoJpTYQhcwvaOJuuyPDMfvyZ3z68tnBoxaLK
4c5wCHl9b1xb27r3l4/cz+WjsIpm749+tot0Ht5GKEv2H19PHKZfmcp2pSMRB0jT5Z05eFvxnBbE
NclFnJyqb+hQPFDftYPrgRamtXGqAcN9Rn8VWkeSfBuGmu7EgApp9/EHef1QcG7h5GIShEuChG0i
g1h+yz8e0nC2S1GKuFor1xiuU9eVK6Ixpy8fX0W8dxkgkEuf3XE1r8bry4gBu1ncR+StsvDndCjx
IWWEo91EXTr97Mi03rVNPTM2X+r4IIfCMMIfIJMmJnJ3B6MIUSZmuYegQz76G4H4H9/U1yvncg+U
Z3JsVFK6oPS8g4WE+bzEeQQZF9CMf1rZrrEl0SXcAzD4GnRJvHWx6m/8CncUOo/m9uN7897VqSdd
03YcRgDq4BAZ1bi7FFgWVFktuOU2JUu0SCKDEXAYNJt5LMjR6iUINNpP3baGUXAEPvn6ff39/aWU
SOksFm77BTb4xzPgajPkkMcz0EN8mNdt6Yth1cYVMgqAzxhtU4Z0U9NvP/7iBwvkcl3bhCAoPZtV
kibgwbNnAb2TdYnaDIpUQfgy/v6vaVBxNCIxCp5c7Oit0QBXsTMnpj84AuTaRTae1Q15U3O5Y9Qc
jpuPP9XrleDlQ2nQjmykBAQq6R2s2jwjpoW1tFvPfooMBW78aWcy7VOpms/BmLl3H19vefL/fYZ/
uR4cNMTbL2d46/AMb40z3K+EXUzklrdJmHFuE0FjwKjd9pYOvrtFujqhZ/CcI/f/7TvJEkSmzu8r
y8PhE3qJPCUNvFvT3K83xIglW1+Dfvz4+x1s07+/ICUSi5zHfcWE9vrVx57npHZV9+u0DLOTALnE
pVVbCa0okX/pUl0ve91j1wi9U1lDyEWkg68erf9LBZn4rMmK5DSuVf5g97Z75N1T5utDxMunE8z4
WAAc4iJN9+AZxLiJ3MpzqnVTDp+DCnpRZBASCvk2JY0DO9tGI5ZCPdgumDJiybItADgsgOQlh8mY
rNHYJOfwp+2a+bgF+ZgZDNubRZo62Iy0dX5mqBwiOEmI1Taw8YhfDxMR3jukNMVbhCjjHuxiuufB
n7GeeXdxYAYXmi3D3yaGi3gU/LFmGyVibcWxt3u2Qy+8V8ZIMyfH1z7DHiyRKmcwOIFFjeX0E+cm
/Md2cOUpfaOMxlwGSoGuOryDOndoU7kEQHxX1WB+MkrhZig+nJ50duSnQHsgpiyBEaLXG7P1o0/S
GJj/NKWQp2aBIwBLhCyx+nsSEb+blHDaC7Te624AtLGqFcjkdT5NPXwH7eCYoDrAPpxjQWnOpmls
d8wYSD7k+Ow+z4FrgpEfWu+rIzpvWFUUbuMmaBJM7HZb1U+0qHW2tuzMnjdlakRnDFA4TQf4OhHV
d+2X0baK+9SPmic3sKoZ31YGMJeAw/iJjpLnn/JsKpeu5wQODgLg8MixLSLVgxPRF1Mxlt85DHGQ
mKUWYIHY9JNgF7vSZ/BZiOlT3qXiCSna+OiKMLyiOO6tL3wZ71vf5AklAOFLl6gMSHmrC6B+tLoL
UizqkcnmOjM6VDR+m8GSkxDGk61D+DhSzYA1bDWUM5+MnaFyr9LSiu5R8Xh4LcTEDwq/Cz1Ji+qp
2owy9PYgXUEDkEFIq1fk0wzuxrZO8zrFJ4RJGVkrJLfk19Ql8zdF9IQJYsv2T+nxCYxLAxCKdVJO
PQZIm7SslUyb+JvLTPch7rEkrxlJmd8l59JflBFTBRgxm58d4Cr3YRK2OWbuUYynUzrZUGQhN3yp
jaSCuQbsrZDCuzZSFNsbJn7xGRLCoMQ2yT1fTDXEBeTOPF5BUkBeZdBq1Kd8L/1z0a7SU810wjtW
KOvMTlzHx2ApF29MYXX1VpZ20J8Hqqc8NMjKlPtmZAoE1kfoZWxDFA5ZyQmoeIgCBYUnMTGnMfoL
8jawF/E1OteMziwHzP4mwsHNs+lXCsKJH1KWCqeoHpwsaZu1rcGB00aN0I6OtK8JGSrH6pmI8/DB
LSzERPa4TN+mCPMejjFYqqsADyYCJaZWyTbBa+meTbWjgFkniXHaT5JRYRKm4Mta9vlHHx/1uNLM
PMozvjnwpG6yyZxLwomDV2eZNt2YcoSs2aKYoq0/W9TuDO45Q+9V2SzzLtsuzXXSOqrZdJhd833U
8JysEqMJrB3BxB4PdlvIewr2IQYm6VtXCQ/ruKqhomYn0unNdlO3yDq3i61XbhQ2oy9eh2iPUUni
XRX8Ru6GOtpEWMrLXfILRu1FZRRJswkc9LrwdJTLH8wCeU+CKqN91EDA8WY7dr4NeBr7jdN2S8Qn
atR7ZQFFJCvV7YxTmHL6R1kQ8YzKuxA/GbaW10ZfMezrjEk7eyMyAOzJyc/Pa1wi2Zb2C+1wp46Y
zLiM71dgKLzv0rDc59bzfFD0+fylyNJuua/j8tpZXvNlmmYSxiU698WojJt9ZUcBO0yjXeO7sBdm
S2sBtiBNy7YgxqGY2LEN2iTsWEJetgGYu60zc2uQfacMZcq+oolQQmOAcsd8XtdugwuDAi9kft4N
t+XE9gLjTTTTVk0xYiIpbRLjg7nPLqJI2AC33DYkkdYrzHPLrObPiOnTW9McSM0sU3S6OBZrmzYO
eLkCqx0KnHWHkZZhml0y+mzzPlw3oyOuyiK2UBOQpnAi5uXJz5s4+AXWIkjXYzKaZxFPhLfJ0lqo
SwHaJWVskXkd+Ti9Yezc1uGg1aSKKjRp5mtjkPkTQJP4jr+gnhsGlxiXxir/7mb1gC57TiJGun5k
Am+yGF5tJldhFGA2xCwpNAERRg1CMMaboXU+9ibCXVBD+SdXlq2/LioARGuz9pyb0a+mbxANer2m
rB/v+rQYy7Op4WE5IY+E0HmIXUCsgPcJd8NIME1PRjETp0jcc9Exhh/mZ1ZOceXFPhV81ZDhA+Vz
USPMsdVCBy1NPJgD6VGweSss2yuTDPkOXWORID6BG59IlMEoBC7C0GnI5wIZwtyqcFAVIGlkblKP
oHdLEil/5POsUXukzLv0ehpnI970olbTPoJVb10KLJMLZKaIbYxgShtbSzLtW0+hTTiDiyjb3xVm
1y/RTiJk3RAhbCFFugs5jU5/nRR2t0MY43xDPWnczITRtqdzmgE3Gxt2wlCG5sJq6bpuD355mw6F
ccFosYxOlJ9UkH/rG1D6DPCATSD7rJpLUjSbp4z8wztRDZ/rnlqLM80Z0jMmX0cOdm8LFxjkrmUK
xqjCokB9fbBLC17PqE4hCcsEPEGOIDtYQ6grizWOjeRnZMfdEgQaz59iOTJrhVTHwaAMJ9lCAoPn
sZ6mfDJWXTh08XrWYfeDDDvcB21lKEISPBNsbWNO+Cjp1KTdkZP+O/UHBfjy0enyLiqxgxq8GkVJ
6jSoKoAEhEcT1rkvJ+JrN10p2l+mrm5VZGPgDEVSn9JUMnE7qPFLZI10i3sTwOmxW2pab6oBuhCK
5gARQ3I5nb6+p21IqZAnzOc8j1X5rCe8kTdgKKwHx3XovHpl5GHzkXjktOlCZijrpHLXJB/E3zLT
wqc2uKK/9nKCd9E8m/RLeZEdd0VP5oUcLcInG5FPtvEIQEOnGbr1RIUnewIevHziuGsY4a+hReyz
haYNllp2kvchsMr0saoR8p7NiA2W9AdtnHQmv9eqFwaDwb6f/FuUadjVhmIKvvg87g/E24wWUKXO
eqZLa35P54AE18SruuwFYoU1FJTOuAln1YZr5btegsaVJ+4E7wOSIicg4iyNRhyNoW/V33FzENcl
wM6vs7yvEHRBPdvjN5Sc79oWW6aiuW6cW0WMEotgNyT+jkOEaTpOCZmZcYWaKeIssBo4T9gbZSkc
gw0MKNgobE1uX88PaNBjTBMY3oqVbjzT2EjVBrR9Odtl+F80kZdI1Dm+cfYpECMAWETEU/jbNOiq
u84jz2bT2bq01llLT3adN176I8BGz0HQLshOlnYv9q5ukmegfL5C8d6rXcuhkaUIfiKgaa5drqOY
yJ01eu/2kzcvXlvaQukFWxhmygpBCSz9BAPjijK2vOR8ags0TEZirAYvLLwjXZK3hTH+UuUAbeH2
2xTHrx/NOgB4YTZ+j3HfLXbixT0cW+wFxDmxXNbOkeu9rczoRdA9RYjJsNB5GfX80ZXAPWXaQ+2y
LMvcPvdgHNzB18p2AlhKcORab5cymyEa16BbKfWbVm1XGNjd/aJdJwJ5At8U6Go8cwIvtXFOTzvf
yhZrVhLH5pWTt/JIE+7trUXwwiSVhgPzUWUtq8IfX1VAoYavQlBmjY3rag79cg/uToFT6fCxOVBD
P1663zZ8bIsmB2u3XoSx+mCVKcfZHZKG4wXj/+DeLTHJ52LJXuXA8hWNAAFbdD+uP77oe/eYhBNa
gJKQEyUOtgvGQnWPZAaquxeVF6kHuTpuzP5sjuDljthZTolo8dF5oBvC4y3+/jsvrlH4w4ylPJbY
1/fYgEpC6wHdTVNgSm1gKGy9YehPeoWBQoeo3cwJGtLH39l650vzDMuXZpJLLMjBFpOoXoOC7Ju1
lTb9L7IVycjF4MYeM0SQmXetgVcL2AuKun3ujIBXCe6ZHsIWKCp9mTaCXlPKOsfUOge7CuwbTrG0
6y49iYVqLXVNVaLg4bU7YqGM76bVcC6W4FXmqUTKHsYKZ0wybZPCsy49G+onHkTceAAu6sJZ201f
oFzN3bFc4c9I4ezKPNi4jKzJc6oITNwETA6bPb6RhjGcaZC0aZLqu0W451tHXsN3OlLaQgfN9NE1
eQ8PusRxBmCScmJYd3Xu37HvJyCv0xzQ+cc/yzs9N02zFcI/AxGTvufBs8CVySHyO8h4Ah8Op1nq
CIGSGlzkta8Gll6O8TWhtvVw7Du+fdcdThJox02Tk94byfcceBhGR7SajgzF3rPHYRuo2F2X3kIj
iL3hyCnnnespdBeK1raSpjqc+ph9XcyqzlqCJrz5im28wsCRj/6nljeeQF1mMcaR2/v2Z2QA6HGH
LUZfjrPk8Py5nOkOIrou25fc2BppposUgecZMNvHP+Pbl4u2DeQ5i01fC17u19cRXdE0tWLV1lMT
feadj4EqU/AFojbuu4wOh81B/JS+ZL+1MiP+/PHl39mgbEXflv41hy/qwteXN5H6zWaP+qIfW3fX
dfiLRVeO68w0i/uPL/XOjwgG12OAwi5Fz/Zg7TShOKUsy3xTPU+3YRdIn/RDDezHo+aBR9x8+/sL
AldafjymVKhzXn+3lCRyoy4WHiqWsx3aruwE5nv2pdIORipniI9cTy5bzus2ONgDRzKOYjzE+3fw
Shb55DSOyTNTZxRV66TKLYqEDLtgRdzSXjTCm/fJ0E1fSjgimCwrT30zAGwveb8VRBsnicNy59t9
R2q8h7BBx4EiWM0eu5u4NWykmSWA2NVUeKW5GYJGHJtnvPM42t4y+2al0IR9HtyzrAsbMVk0lgI6
wGd1NyaQtyP6AJVt1ittB8HZOBgWToLYgiuG5+vI+/B2W2dRU6hf7GWgwHTl9Y8W0ErrclCba934
4GvdzNqP5lQ+t37i0D4IRgDCyDE+flLeedlZSaVpW2hp0OcfrNmlB7OxqQkBGXGlEsWY0GoL4/ny
76+C0oohLe/6Mks4+GqFbgW2v3btwES6rjkhYdLW5fnHVxHvlF/as7RmSGmxTMuDV5r3StNUAc1D
++IHreT6HOsDTXBqjdOobPH1ARP5TP+XhnlbAWuKQnnVk+m4S0gLDOgGprV55Fd9MyoWJqIOUtY9
Kjp0TbZ8/d37ufaqKBlxcAeG/4k4qfLEneLiWyvKqVs75uBs3dLPTAIvo/g7D8GS1goF+ci9WS5z
8IbCAWBcx96MnkYf/NAkJFohwD5K0w5DBShHJb82SYZSmKwvzbyqMb7rBHowHZdxfHLr3oOLH4Xi
J2dnhPdF4rrB9uMP9c4T7zJSFssAUXKLDm5N0zduRvIfEhDDf8hVMJ1aDVnlyMbnrRdRGWJgMI/c
iLeHh0VrwqiI/h2jM3VwWHdTw03HIMT9mc/xaeAH6UYogHj0hqu1Zi/Yzhh+L0KgkD//+ttiV2Nb
tTi68wkOFphgZE2OPbhQA0mvn0Omq58MiZEjwG5wMtl1+4jqv3j4+KLy7T0m81gLvqm77HOHr14R
ZcHSI+PVcwqyRA27k+0V5xpwIw37K2CWpO1mHJYeAxufs2EHaxTb9AXcovYON3TcM7JQYb6ecGER
IBIo4hiU26UgBZJ8iGlnluIK2Rl+w8RVT2Frs3xZwqcpE9ijvZsrlRG+xYnX2YdDJCEmB810mc1+
c2SffbulI3BgUzcRwvCqH7ZfjJRUgsKld2h0eJ1rBUeTgxW+IT8qTj++r28u9VJuas5mnkbxuihl
/zwkJX4Mn7NwUZjL9stcGeMeSjcGoDC0//aBZRenlbRMrhmbuIcvSeRmkM0H2lx09KPNICr/FKtf
vjYNAVexET58n7K5sWTe7D7+jm9lHzysrljUYLZlKz7D6y/px5Zl+/insEul5i1hJxgeJvrhNRa7
k3manc9pjgLQmBnlMUixrpq4Ka4Fbt1V1wYa3lTVXDXFsnx8/Mne7FoOn4zeOe/wIjx2DvYT08ss
6OliXsPs8C9Dt3PO7SCxzj6+CrbRw0WTEz5y6EWPrOn/q4NjjZ10MqsKCe2wQPO3i0gsDdetJrJ2
i+fMvUevX9ybI97jdWOPBOD4eTwwKrUK0qswIkJNHBhTpjBvac2sQLnUP7wxcR8LOIFiG+ZD7l5K
qvV8OySmeWsYVf8pc5u2wmptxsGKE1KFJVECQaBtuJiFBHT+8FQNlYRqXAQtqGdkzEyc6DyFW1K9
q3on+s69JEDEJ5VO0+VemUlIQ3FSkUnUI5Y4i9C1hmYhLLPvjRDIPmVWo2ZSOuvqFTPF+amrOvix
RZgSA1OHxCucBdUS8TTUXdMvfGyzOR0Sh3wIhwjI6bT0DJ+RHWu9gWHE6pqTjrGovsnciYSgOeCB
eLaqwf7qVWP/y3aLOT8JsyyGl6CtEp1hXU8h8K+xtHYUrgzMajTJWOL7njwnwKo/mCQ13qo3goyj
ZTfSlwdrUMGaBYcGcjHzETtrI3iydUDGS2NibWI0W6mfUaVkgQOt6r4nha+eGTjL83mUqEWNOim9
rUNaTA5UMc0vGQCJ+GyOE6wcDtorFDxW0N4y+INVZVLl0RKfXjif6Fu6lelMqYVMtKE60pHjGJtx
sCAnNaqsb3MbOBFYWlhaG7tvkbEObT5/y8vc/Fq0ygV3ikEGnAMPg7tiqgOzCpVp5W+6Zig/BWoc
fgKOGM0tbMfpRzv7C5WuKrOvRlcR7hMmrUsCnZNYIG4p6TIw9tL0EcENIOcGFL4kFMwigREqg/zE
RIBUn9A8gC2bVCW4YRWbWFq1wYGbtIBwcZckEwZDtCvyGRRQ3ax9SvmOEoklDmas4YJIMkUNahST
z8obZHGJKA9AJgQiBp5ZlgwB3p98GRcQtF6eVm1JegMCtmFCJ9R1Cn9tbkJb8wNt7YlJGh9Lpr3W
BWhkb2eSGKe23VRXMeEZDtkbcaTq+5pV7nPhhG5BdlPVXSI4yu/iENZox3S+2DYpbtFNB20DUois
vRuPRI4vsTcSSEeAof9oMk58bOZ+gOGBzvg+46zmkAcpZoTziEvR60RwIEgiq+wF9k4gxQoev7Gp
BW1flKaG/IqxvISiMlc/KQC60yyxLPxnGWSjTQjL4ycdVTiuTQ9ePlczWfKtrbgxfQNsAN6Idqtd
yDSYn3gyihRkHLPUlecih4bMzSu5CrPK+2UXTnWfzrS7CZGyFEoWKcpzAQzoaRr6gLXACXte6MYJ
EzB0AIBWfZSDkaH3C+vWQhEFt9S1e3MHgdrG1cvh84rjv0+qlVEgzKM3HMgje9Tb9XgZdkgEqg5i
HOIpXm8UUQt9Ihpo9mI/6xc7KYYJo5yP7Udvzm60XbCgeHReEHmiOXt9mdZHRsXUkiFxh9+ZiXjn
/MBHSRyUb7hnPEvNZ5m6OARVOe3TsKi+ozXgmSGtCHjMIgqbZXUyTghmcM7HeybJ34GsGV8Lfob6
yB713u6pCRTGzuIyEXpThDf03Xqmu+YaXJTOd4HM9dfccRlYxIzZzhn8xRDenXG8YeHxbyrGy6eA
SaPrIQ+S7nzRPTmMKER9xxiEUMuPN7d3DjAUuRj0+XTCY59/fS85g6Y5phBSyLLYemwXZ32h8uZ7
UYRHjqBvKyB+Ng686JYJ01mGjq8vhYqiwB7eAPNi3EvoKKJ9Tp1u/ERXxPnUjV61L7rJXTMtCi4x
vxfnPRPeI8Xh260cIAQ9u5ejjGDs+fpD4Ge02DQZd2aZNPbDBKnbrcbvlt2qq56J4ZHS5t3LMf5g
GCF4Yg+/89jThXQ1vdA+7K2rwMyyx1HNCcyXxdrkRf6Rd+NN94J7zKwFUw7HNXw/BzOBhF3GgJyJ
l8nAUO8mWVmvjCyfLskzDra+5+sT0hfcm4ZJ1LaGTJ4ceZ7e1BnLB6C/hRJVetzfg7Mi8ZPTMI+Y
qcxCF5uoyzQJE7N+sOP4qY+z4R5OvH33t88w1+RYRr9GSdQ1B1/aNNIwk00xrv0oiZmgReXpiCwE
KWqgj6xw9js/qBAwAdF5UsBJvbxPfwx5fG8yQsXQdc1QK4rWEeKVcdXVCqLy4OkOvFjffKfvkAZ7
Fdt0aUl7ii5m32dr581WNwAZurvIiOVtS9xLu8JxMndgkUrx1TGEX4EVtK+WiJdrk0k7CEw7w79k
FTUNAWMuzUfYaQpHJxrDfUqr7WteeuED/P8AdRZ18vnQ597lHPVuuJOqh30xtXH2mUSkqV852FD1
phTVvB9tL402cUraxbaq4/xh0hAntplhlY82ySYAKcdBUbApFDKtARVpFUH+lusB9ru911bQP9N7
Jg5MNtB31u3g1cEl0KKxuu6z0M3WdKm0x+Crj9hRMRMeaxu891PwlDmUtZIf47AsYfTQOrZVURGN
KeRuR16MGd/O6AekWCg88iOP9jvXo/yhsUmhxxDqZUr0x09PynxE7mjBAcYTLVY05RsIszTYKyIK
0w0PtnlsyXy7OmMDYpTo8gU9WHkHqxW+LdsQvE+obuf5amRDWwWlVVyhlGkeijZMdiGm/I12xLSj
JVajMkZsrhPnvvTM6QTdmrvtY+I2Y3Ik6iNr27sfjo0e8A7VtuseNDKMaiBRTVEVVWKM7qyQoX/c
9poOluPMR+rsd5YVVLe828g8mK0eOg/aLhtCw9JcywMrGFVVdVF2s3mOypTIRsC9ex999ZEvKN/7
xam0LWZ+nDO0e7CwdEUcRobNN+xDD0tUNTmOf54nTqh2pZIw3LsGNMVOD6m8I+8c+ySAeHMloGEA
ugIGQzxNjhEDDBwNrVUdkPZQur6VMgiMqzskWu0tqUCQgmrCP8bdnFXuJ/6m0lv6ct22JzOYpK8y
Lp6RBjMj7Iy+dY8saW8FNBT2UgoX25dyLH7K10taz4s7EuhGNrnT1d8iOlI7GrjkGS8YE1AshOwy
bDcISkO5FqbY45EptgprjdNc1JVXn3y8nL9ziuTzuGCZqLlN89DMUovS9xBPo9vMyyTiFMt8ZsXo
KDhS12NIPuiFUstLxdmHqQ9e50PpPFHcoEibYVibwRSddMIsyDxCKHs96RxTvpMj4lwPIFkeYEmQ
IiGccYCE0mXgkkYEDCTVW+EpKE6oG6pwshuTs4U+qxTHb4ryRkD71dN4TedovItSwyRpKRqA+ijY
MxGCqxC8nc+Q8TwJklkRceMUv6h8xVMiR00xbtr5DRbe+EJPXvg5SZESrxyDqIWdS4ii4ADpV3di
LtFtJRod2xoZkfMMByqddxNEGV4NGdvHBoMv/fNXPWRUfYwi2eOZZCmc4q8fmKDVoCuiksSO0CP+
xzHwxYJ9sgYkMXOP8lCLO5pz8ga2mofoD+hDdoaeOPtCvLpzk/QqD645ejRqB7m+6C4Mf8we8gkn
9KYkxgcpMZ++2+oG7MGt1jGh9+yoUf3be/j/sQD/cjhb/2cswGn9lD7kv15hAfgHv7EAhv3PUlJR
WNEgd5A8KNb94alp/+tfhjD/AV3IOiisF9Hgsgz/XzCA/Q+7FIIUdzmG4Q7jXzVF14b/9S9b/MPM
erHzLwNz/r39N2CA12uyzbF2GUtLgdyPqTRF1euHD6ZP0zDVL9eVlN8dYc87ryzkNp4zY2/nOtv8
cWc+/36q/0/eZQD783bBtb3eeX5fj0++WPORjnGofn29RLqkCoZcD5MA0Z4AxjOQlIHc9Yg3di0k
jz1yOiRmFixlxKj2Pcc+qDatKk7LJp/O2mGEGV4SV5J2YmN0EhhvyvTwyOnk9W788jltxq6MDS2P
mvDl4PrH6cSDTTjncYrcTNc/KkI9z0Kr8sCdVNWRdfPtL0C1SIVv8kPjQH3ZNf+4kugaYc4Nu1Hv
hdV+GEdnT+IhYayxW/zQIyrtj3+Ct7+AZlC1SAN4uhgfHvzikUwjupIFTMqExg1EVbWmgxJBaU+m
y27Ia5johnvkd3/nS9La52pCMDSh2/D6Z0/jNENaHdXr3NLGGkzCYoOHA1ST/3piFcbzx99x4Wb8
MZdbfj6eLYsLMXWmbDusm7BNBqxwCQ5O8urpH0W4FlGsogouaCvex9R8nMg7YdxauhQeOWq1cwuG
zf6lTSC5q4HM7X4VTDWZXg6QAb0Nja6M13yHGctQrJwvqeitn+GQmz+qyM7hJcjZvQUTLaqTj7/M
e/eOB8SiGYSi4rdb648HpI4gCtphWa0RkQNiretknzXjDIcqKbZ5J49Z4LyXMcu/d6SXu8eGAjIE
CTBTihdC4x9XnG2ntcjkI8fe0M2ZH8RL7Bat8c/gqhC6oweM6C2YYL7AgRGsjkXovqfde14A9sbf
rzKLTOIJNCipbzHWVOXmsLCl4USoeQJn2kYapt6qQlz7ZEGZuq86ZWSngQrCy7DJApIoE6kaUlnr
5AwHSUzE1CTyb10tWyTgNpAIsGuuS8IUPaJLOn1Fs9VoEM9Kqw6u4QXT5GyIf4C274YEnWHFYRJN
Km98M3bzQiHtzYeKdHd+N5HW1GVeHREpNDXeTUs8otziLADeikuNrmJPGIO7GlVbffNY9+ptUSY0
GEUBn5BSzOYYUUMrouXsV/Z/s3cmzXFjWZb+K2m56U0hDHiYzapqgcGdTjpnUpS4gZESiXme8evr
A5XdLTpZ9I5at2WkIhSSAu4YHu6795zvnGh9Jf0M4kn/xpqGI4ybjeZjtbRXaU+gtlubsQkoTtau
lwSMnD8gST5pafaAn5ryjF4R5AUQ13JNh76x7rXGNhc8PSH6OFWdSJU2A/ByU4+KwxvHQP45qrUg
cZa0tKtaRKuXbm4nhgoldDhAABOTiDxYALyHwKVI0zEaWXcHeh7YiRRdGf0Si1rtK1VUQ2qtxujc
LExx3+C0nNeQFXalMOcVaqxCRTY3zyOWgDnTwVKKhGkMsdWRuaZLWNR9QyWZJI+kceNrCdtk8ERm
fz+KiuUzguJbMcWKtR8tbngE45U8o3hvq4H8qHZoHnPiSFoXfFrLAj/hBYwGs4RXAWOBaEuhECe6
RHV1UUGp4kwIMGSuWUNac8Ji0bRNi+B53CQdkAXawGaYYZVSGTJIihHnbs3z/A341rCq+ZIk9wyS
DKBhoSXnn4kOfbCrahm9xm6kHxkIDmgpU4j9TS16OkwA5tV9l2M9AEedTA/4dNe4CQvlNiM8efwB
ao27qLGT6cms0Do7Y9HVV5HezkaF26SyYE5YOHg2mlYvF3NE59eXO7aVXtJP2TbqiXFz66AvB3cA
qdh7xhwGJ8a8zMamT6DuuZVewzrDXKfQlLWJW0+HjmlPEEA/9PsoHs/jMUtfMeyTZ6kqQ/ZAHsh4
ZSxyn7OAQGB0kQeFF4IZY4p9Q5DyFOIIYcpB9N5llQv1XmZz2PuYr6pdRE526oQtE66cnc2wsSna
E2/sTOOZnc1yl1YaPZGQ8VWL1ayIf5lDryxOqLTdj5TUsdaLsqnsNmqjxsj7MCobzFhrGyQKjcJd
Hy7wdQhj1Is19R0hJYRCGSQYeBK36yrcjcs8Kq8zxHnZbeCEdn6HO972FnNpSl9PVQPxha5IZ0jq
lMID6Egu21TIC0PkKNZJPxwKnvIIDNbeoHYmS47Es9aTNANbb5dn2N36UJY6LydKABucLo2AwqVM
J4qpq+bnRNXROzZSHV91koVlrGOORA5rm0P3M6zS+C6kIW1ABWVN4RWwf3wzq+G6k6Vm/+qVng8b
sPG9W5OwrvOxMuXtUBFe4I5VflKhmLtZn2dtu6Z6Gi4r0/BD0ir7oV14iBwlxBbq9DOMMJxK9lAA
7cntF5vu18Lrk5gOLBt6CG51FmAhiafmrhsFZVUbhuVtDMWZHT4aTolbVLR7tj06WXm9TBTwbDTG
dVuMrAYkJhLc2rRReQ8Kl7DERJb1X4TvdI8d1UK5HYdWJ6uSR9pTyOjSsYoNZP107MiIngPccGMU
cUGYeVdMOIuGpBBOZgHpc8dxkodd1NbBZarFYECHCjo5xsJIrh3CalielYjUUaJ81A6jV6g+CNqB
d9UcyMRozKJ/pL1ak2TQjSSMKaOkERBSCsMhokBv/FwQq+YgPqnPu7mBalQsbUowUGSf8yRWj1Ae
y58GOIMR+2vJgLdSaDEw+CXhkY6yNJ9RTkSXslVnqS+zTRU4REP9FxCUJiGgrBKPfdpETOBau7pM
ulplOlSs01CFEv9c6dHCwwCEOrsZDL1VUV5qk/XK5RyLG0L/dDAJeME7YOLaDCG3C8UvwtSBlzbc
Nx7GXPO+laTscYlMeYHoreCgnrKxl09L9gedm3VrM6jLk/E7aqE04A2y6CSGNdig4dXm5UkwxJis
Y0AMGXJ5FUI3fYRpXxFdkbs0APSfg0UcnB/MPAwOu1ocjnElBgtnzETtkhOCbO6svGx0XmISAz80
ctKuHkpkxmM9LbjKlBJSExEXyA6CZCn2iTGSoMsGAhNibUbEhg/mQuZmS4yPtBVamV7W6RTMXo1N
kZT1OQjuZyrT1p2KmgB29ETZAy8tcq6NUa/8iiIRY1cVLM9gUdvI5w6db/NerjkbOcBZZ1YGgg0W
o1QnAlHxKHtEvNkNv2qUWG3ytGYC3+XQhubCjHewbcm2M/PUfLbMICVbRxkrnDTayLKuRM1CgFgl
xJ4RqGgIZVy/AlVj863W6ICRsGDC248jMkhcW5p5KIm2Z6Dclst31VgqnicNfBSDR1N9zYcAxryI
CJ2nwlxYTnspK36g6pYSN81K66dihySCYuCpHgelr3OG97N2o0GRyhxggAl2SBl5uQgG5adZm/KL
gZnYM2UKKOaSQ/AaDqCpoMejYiN2twweGnir4E9VtdK9MU+DfWz16i91GTs/A870SKwuBN2IQRD4
RLW5ylJJnEvllDS86rIfxEFOV1YsoUHS4cHS3MCI7bPApBuam7xYZDXa0L4pdzEZ945tloy1arWA
tRgS6vBSVvHyQ9cj7U4qtfFMmCgD2EW2DZl/pKX9GFsYvy6xlb2Xk/ZsnGtqobUnxACPD+OiJJXL
iZPJ8DTF7CqJ1WN8rJanqbdbBc7kkt4hVBCsq4LRAG3ybAbrmZEiVesm/lk9QJBu18hzSEph1NyR
7xujNaTOdfAU8WDJKczTpjIx4JU91blnrb/H5aU7vwY9AysnV9QK3tBQQwvrkkG5XUpgsl6dz8sD
HA7QBO2kzxcJvEjDafDeE0PFLWSzHSWN+mbSCOZzhqA07+qxYmXGoWisGfSRXmJKVcLW3iRFAAKU
XUPw1AuVLEeyBu4MUOrVmlAlCDxKyvYezq6dnARto3/npjXvIgAgp7zn4C9hA58kD8g2ql/Kwdr2
NDk2TKfOyrj2zNGCGimLuos2QVJVgZ+Ax9GxsCEyPJVBo+9qwivirZRIOFJFJsR3LMW8EA2y7XFT
YKE0eaOIaI+vUl0Vual4VpmO4yuVScnzYztPnmtrapngNzPefTQS+ELivI7PtFme8IRhBb2R0U7Y
2FVFGa6Ntva2C/iD2Oei8V7BAo0rbsDw3WpJ/mMmLOdm7YD/qnJ5vlPMbkbplMTyBGEiTim/KhTd
bD7k4Ae8EWh9vAhIyQP0LcKT2B6L6zYukW1lZo73GWa0ellHLfGiAXMZ+EljyPpuDeF4HxcGXsUp
mqnTuqQnYVtQCEDc0W3pqoFvtdrHRLEbypAliQib9JeWyhR8EFSr61kJBFQ7WGGnVVPNsmP2g0Vb
XtVjezuR/UqZltM09FNVs4jtsqvlKpECIJ1xa1a/oGug7SIbJCAsOm4XHM0hjGErNIwTo8zaLZol
AbNhLlJ3UGaDIJkeyAwGp+FqmiOqc5BqMJoRZWmpJ4t2vpSMcRjcWYS2dI0wGJ9GsEQjySvDoryA
uafzFEkNQlQ4S4Axwpq+wkRkdOHEGu4mTx/LaDwp03HyWw3Ir29kGc0Ys0fF0zQmsanyIK9oBhbT
F8DxJgo00t1R0aYLiRNmTtxLmSuxsTGGPjK9sAjo4ugpJkm3E2nBvURALmbBNAN3H6Q442yVldkt
GmVsXCQ+5jnytVTdmMM0sQ5QETqNKZNuKinNtAaaZyren1mWr2H3zzr6n7pU3cXqafFkczdr3ljX
3bkJkbl3Q7vhNZoinUpV3vdU5fxukPz6SK45UWovRqhB2AqJFiqohnMu4dQszQmWeGRlETlQsaMP
SB6dwRimuzWAdE/KQEqEGbX+LkVMDHeHjfKuLgZuuCCrtJt+mMZT0kWUh0GRcbr3PJowNbt6egyE
QARRWDK2/5p6kPZKJTatXncNGzhe1X4ladN1AJ+VIBAoEnfMQCQoryWcWhJ2+oUIEppNYBeQrRiu
RF2AGzQZphtw1qxsQAOVqxBe1EundJT1dRAlTqPm+autdu1PjI/WdJG0S/UDImO/YsLBz5Jkg+oI
y3lZ5dd9m6vfewRSpmtpERNJi/EbOayNjXU8kluenBB/dupHvHMj8m8SEBNBWy0Pbddo05loJrp1
bTKpF7ByyLEHJ81KnJFzdrI0M7u5idveIJHHJE+lpeaFDh+TajBaDQnT9rSQYiBNc/NNmoU9eFx8
5RJPPth5bO6Dl/VtAtJEbvVTGqKGhld6iPjihR3t7RaXOwmDBnIo/nMptYlSFnepHhmEQXTkydSZ
Yp9PSdHtoUuOA7quxljcMqmyHyi3pusxDKSXxKpxT89EGqan6kDIjjvmA1q2ksr1fAnXNWUMklHx
qZPWjQr6W7Lk6sraitpsf9hmkbUnyMriXae20y8w0eq8RZDXA8a0pDjEnYbZxrFVPXzWelXmgpUo
4QyqI9Wdagv63ZApY0qC4cIJrZHPs1Ve/Rpa2hXo6aFCq7BWelv26ARLyaaDFnUSQQ0tKZi19Gnh
Kda9WerzPVHvnO2IzJgL5tPaa9LM2gvxpc0Zw1RzOKF4Ywc3IY74JhZTJ8wmZL0gsjYI0NUSo4VM
ZiF6e26JTS3qIto1XUxKsgEU9LVO2wSspNlN4Q8srdrkYQ8Qmje0jXxKb0K34JGEC0JBJad0nBBW
7sp6SjW2jHCoNkNSM/MpsRhnW96soCU7JEaYxxd4rODzG+lsQhHHt8KUx9oTD+yTwdvHCyVc9bMT
xLN7OrLPi1RNl8ep67p9G8/SYz3l0iMgZdMi6aEUvNVnu1ARU6LadUm/4RRLY9XUp6Q4zOGGHWP1
1BDkTQZqs5BpW3UlWAj48aF1oSkFMlwY4rM/WOShO/RHZSIPLI3IeHvdJpdqFJB21JahmymZSXBo
oyT3ejdq31se4mmH70F7meNxuakZ8ISQ5kn7Yze1IjXKRNE7dAeBRf+lZgfiZLRlzlIWYf51Wlr3
zGlzextrGtMftQQRwm6iJ56ZhupK2dAQw+1GdbD2NmAdzjgBrTu1wR1MlGRUU5IWvfpsGknerLiY
tiBhxNQHz6ya5LRNC2KiC6yU5BeWmUmjPyAOF78jPERGrbTcnDZJui38ciN3e+SXudcQvnBB/xhO
C0EIIBrrbmm/BWbbXNaxShibnFZRQAfIKDTyO+jQEH4hml/xTKHpLBR7UA0nub/Ol1CKPCNM0++o
vdmZxiCN1F3Dw8w7psT16Mt9ldanZCNSSjpaw/7S0VuFtKiZl83o8atWd0mYkv4cKw00pqqbJV6G
RZ88EFfMRJUGNrheIw+ykYBaVIDcklBZtgqNvtdxTqz9QmnfgoON82decdO+VXIj8taWJEl88khw
a1EnAflG/OCHIOkKj6BwVIYsSwGIc+zoV3WDLJjmhLDqU/onyRkbihlEf8+G0q1bzVj2EnxlFWQr
PQUnHaq2A0wAIyZzpsFW0tuJ71Zsxl5aza4mgPFONdgcqRac11AdotE3ZjE88/7tuw3yz+icyJhQ
30ENMotdUsILc1TCAFCohutNmRhwELMymb7/G2gnRS46iYtLF/EKLMtyM1phd/FvRZAiKM9HGuEZ
fFdP5qV90mT0SDZfN6k/mSpwQ6j03d/USoeMYaNu2mAZV6p6ChdypMeylyS1B3tvphd1LgW3QWK0
R0YZyvuR81ujGtuopsv0+ZGum2vr/I9GNYD/ELwQBMVsgMYOcF0h7yzJGlwKdeKjZAp2ioBRk9EK
9uJiIt8tI8gWypR2ZMDxcV5kQotkvs5QWicU42CIK+lWS34oWKBl6sVpXPfKdial9taQu+V3qtV/
S2bUPs42aG2vwj+TpjDqjfdfWvSNITUa6xxxCNYZOH3S1KO+OiIR+fQoq3EPPRCDqUM7cKtj3KtN
Kn01VBY/60rptijT5sjw6+NRKERt9hPY19ax1Hpa/7iA9A7pwqKgdXuY/5tCDQAUrUMH8bcvj4VR
jjOmEgklrEO7WBGhLRijrnTRaSkn9fpFyhChSL7msvztJ4GSRcXSv2Jl+Wrvv9KcBnQ9akZPlWyE
p8uCQlMKs+RMMXP6qUtn+z0a8iOqk3VodzixUWlQI/JgKIxu7/1BCceJKoWXAR1uNnH9QIE+gvXY
NnrxXAfK7LWkTrkEZGT+19/2s0eQk8q4TUXFgKvl4ArKUrC2FeFkqoNA5RFmY8Y4xKr0M4Tx6l6a
BC0yA7kbpvz+rGQoI7s1OSbeQoDUkbPwhrE/PA2gShWeQB3m/uHgSodgULLHqF3ZTKubtJ0yTwz0
1MYJ68UwDnv0eMAOMCLAueuG3aA12Ymtoa9Mo3UDN8TVpgor4ZmlWV8xpRS7IFSYfhCXcWTB/Lhg
ILdGubKOYXmM32REf9z5OkUziFGb5gt7ljOpDMydyBLZb2r43l9fo08eMhSdYEyBB/P/N2L+H4ci
CXKyIEZWcIgS1UFXm5zQRyyOHOXjnYCQAS8VUqqVcgzP4v09iO1NElnDYYBeTn5S0R3mjWo9T4Oq
gFqALajD+faKSF98PSspOaqSvosIjCML5Id3EZwEsZpiWZCtNQng/QcJTaORADwS3T1gALCG9VnE
WnGWTQ32vBj2jhraypH18sMTyEFxTpFbtwpZ4Vu/P6g5UpzE60pWrBtYlRrSCWpJuEBy0GWTFLcd
5M7yspjBxteX97MTj8kYqYKOKBFo7sH3hTqj6qQaEE2lqaYDItN2kyQiL1LKxb6RkH6NwGQuEqMR
Z/0AWMhKTIahgTiGif3sxHOPyeglWPfQdb4/B0ofQO5gs+WmOQnGUlzuc8zATtQytQtpWZwusnVM
3vbxvK/ECCp9FBSyCrD4/TENNttqUdOZY4GrtvMganfpZB0eJjGlASFLbKtVnJhDWBy54p+cdx3Z
FpoZnWuPSf/ghu8CicljZJRuaZi0uvKmOqOBw3a7CONvUwdZEW99seYlRX5sNAQP9WTeMMMOt1/f
AR/WEl5uMAkQBaEnQmJ08EGmxErzJsfHs4qGHXKMJ/bSlOnJiCfj60N9WEs4lKoYOCaJaTSxGb8/
3dlYD6LTKfjTgnCEmjgdX1flY1LRj0fhLuJxgqqE7Zzy4/1RgGRFGmLognpWbrYizuObiRiBI2/q
j6fNYMVirUICiwDrUPvUKeMEV7wtXGIZLUSpebqNtBT9wsD8/+vT9vHJMMRaFyIKFeQRHGojg6Qe
ol7lUFITwaseK03adLFl+HkCY89eyLt0M/CuRwgBHx8OyjcqRU0BfkBH9aA+jusGmqsAPtaaBLDP
K9V/yoJiPygjWtpOyE6O6MwxumOr4ScXkAOv1ADMpGiaDm4TBehpYHV9CdFwmu7gGoHEUuX05Ouz
+tlRVp0ta96bYeFg4SM3rq2MKifrLRfWeVGa3yeS1K//BwcxlfVbINQS5sECM/RUjESg0Z5TU+0E
p3B2BbDVOnKDKJ/cjFCYMMVacJeRDh98l16dmiEnAoxL1WsX6prxOVA672kgSU7LnNtR7AbwVatF
1wAwQQO2fQpCRk8E2SpJcZLrIj6zsGbdl/pgPX19Eg5sV+y0ADCupBUM4KD4xCHoQIDlhFaTlG6V
669yHNY/yFW/McalPFOBY51m7Vy6i97T4zdHsz8HvANk1OzHCyPEgVoSBLwVhOY8fP25PrvBAefj
W8ZbiFnu4K3b2P2sMUgu3bxS8k1YxoxsBkBzdm6kp0s9YIYqoKPN9q+vj/vJ1dLWW2LVaDLEs9Zf
/6Okor2Gx0DhpgC0y0A7sOiMBAwUR5nQ6K8PdWD0ejv1HGuVeuqATJCEvD8Wo8tBWuoY4VCaoxaq
YK7l2az6eYYsqoPPRbpsDKEWL8qFbuO9zOzlWCLCmwj5XWXNbUmRAYcJ6SAskINXe2bP9JE6Zt6D
JmBai1T4GYWHY8o4njMu+06ZJ/uUgcX0VEmdeFTt6bXpDIUChHlILaToMrVIqI7q2rxCcwryFxe4
cRvNDGgQ40sKaoYKmiNRbDoN+li2GM3IxwSon9wwsPwxuBMqzyvs8MIxKZzlSul5syha/6ID6r3B
FpL7eoc4fDEDCQE4y/Ck0rn7+jqul+ngDOomBIV1j8Rdc1gtYGfpKplRgZtz5GcyJ+UtLiNxQxkh
39SzfezR+GRxBFKEpRN7IA/vm0Tyj1u0QEoEL1rkboaA8IYqu7+cC0098q0+eRDw8AuQBToidliB
729O3jBxosBJdgsu7C34z5oVK4wvAaArl1+fwAMQzduDwPsESwXvUWh1h9y4CesvKwz+iaZTIldR
cwgA0F7OFNzrELVgPnajrDCulnlWYlFtITR9U+Jgzx48OBNDfWTx+XiGTYUlh23vW0vhEHpSZTWO
UgKbXU1Skq3WUmZCow6PbBQ/3jfUDEgx6Y6wDFCuvD/Dtggxw/MMuWGGL6jAHuHByhtPCmS6F2XB
SODr0/zxinI8HKUsNIS0AjF6fzxNSuHxCY6niSLetLhXYSMrwWqNOkaN+fRQ5ADxvsP6RxH//lAx
w76snqrMNfu+2elrfbSkwMmgsiZH7tNPrtVaIiOnXzdpFOvvD2WnaDXMjDtmyGLopLmhbSMQrUeO
8um1gmvBbUqRh6jn/VEg4ZOVPfKFAqQzXCa9OSuYdLjdpCE8MdLhSAH06Qn843jrr//xjJtTDRqw
qflWTb/c1oY1OKjJk0005ceaCJ8dSuVdx4tWBaRlHNQnjd0GI2wUbsOqsRwNA5HbdllzhpNfO7Kx
+uxQvOh0Gqo29sBDDkkoxmpSBqQaSdVpOzD2gaNOuXJRyp3kfX2zH7BI1jUFDTz9MsKMGJjgWnp/
BgGlo4nqUMsVilCea6Nknw558KqCbZdsyrIx3J7Q1ftULAi42mbGzJVUV2T+kSWvV3XuFHVgeR0C
c6b+XUVOLKLxI4/kx5t3/ZDcVAqybGJk1fcfUu6oG6ueRdaYUug0CgjtkOHpkYXm42nHuY7jAfQL
RTVRXe+Pwjia1hFoTlAcVb6Ngjzb1bWxeBoZiEcO9XE7tBowqXd5D68N2YObqYx7I8N+kKE8WorU
QyxgfpsshDUzTP7CkTPsae5gzceq2I/P58p75CvCxmLHfkj9wW68zBrFtDsQWxs4RRi2TK6V7mRQ
gjNOfHnDxW9PudWXCzFowxn+tXJLNnXoV0BpOjcxh/h+UtIrGdnAnVKPy5FL/fEirFxfai15NQ8q
h2cmtLupIn0ZGZ+w+ltJDsvzXqarFJHs8bcXqxVbxj1FF5KLYB5c7zpPyfSY4tTNJNt+FCK1nAFJ
1uQ13VxekY85H3nYPt7GWBBpeOoKCyTYgIM3SwLSKq8rWiWE1rb31qjON1azGM2R77V+7veFFoWd
+mZB5Cb7YCyudHDSVjrRhGOQeLpMOeLsnnkeqmkQxqiw0ccM0GF3JI0Zjp0h/vp6Ufnke7LXp1LW
aJCwAV5//Y9VmfQAxRb4DF3KaNu3yz7x02gKb78+yid3CpUkcOZ1D7JidN8fhTWyQW3XJQx01eGm
m4drOrP5dz3jVfP1kT77PjbmEwXfDi9p42CNnOsQjos0IGSUiY4Mqnx4NmW7uvv6KJ/sgOlc0UCl
f0jPRxwCmJeywpCTAb2fpAZcmujQBcDimTwTcJEXp3boG202e5rokFFkc+9Pxviz01uwKGh3N4i/
EMInc+cq9Ln/BzcVt9W6AQOrx+bh/dlGphlQdLUrljhqL1v0wG6RMq9f2gnhCE8zW3EjKDZkg6En
p1V75PgfrgHnhbuGVRlfE1fiYMVkcWyCHt6MkyRDeh9JdnoO0PJoSuEnhwGJtpoV104yBef7r5mS
vt7yQiaZAo3eTGMoirbYYlGgFxkza2LnLEI4LCSgCuJrP4+WJ02Jhm2KztyX4r7zycA17yPUBd7b
7fH/3aX/hP39x5PiPXVP/3gpyDGZL57yl//450X5D9y6/6v9x6HJ9O3P/XaZqoRPAyqhKcu6Qy2z
ljm/Taaq9pdNN57HlhagTZOcX/mXx1RV/uJmYglijeSBe6Pt/ctjyi+xTK/ATwZ74N818+94TH/v
Gf7vkmyCMNLXHQWdTxbE9QF6f1sxne/B+6ekgCj9Lon3TCkvwqp8LpHlkuiRbYogviKB4L4PLCxc
2am59OcVgj8tPVPUynAWQpgw6pkuYUdOpE4v5EFu5jzc4/6RqVFKK9go8RMtzUeIWTAlYtQagwbZ
jRSnpyGmrSAj5CoyZ2nbfaFjug8t0xVa/SS0rRAnya2d8FhvmRCNGoJYVhMAZm55SrJE025167S2
ri47RJWmeY7CBy33hPRvW2t+rro4RiDMCsUZ4fZ1G5pguM/8mSSzYieD+Kp8WfOq/spOr+Pei8ub
IDlj1FgTChJ4qMwtRLj1VqQXjb2xtV12m90mXuJll0H4WqMPuqnPdXq1IcNC8JAA4ZY9ub0b/YHI
oLl28kdr3la3IDqQet1JCk+vi/2njYn6uiluqdfv6uyilL4JEqV0TEhh6OK9Rc+/OJmozutkK5PG
vRCesiIX1wSNGMtMvni7bNpDWj0x+utSwp+0qXvzjDEvKXkkw5SOsm2REpFLGbn9dyLWHqXH+af8
9nf57e/rj9FT9/r7x+hJ/Oxexc///b/hNXnSt/pW+zm8aj/1rYHzUhJIYOeLod0E88be1ulemKQ5
4ICgP8WbnAnmaUYOTYbOcSOTxCPKH7VwFhOonSO+Z0/0OIYeCc7d6EU3k7xLOz8SW0dxS8bv/pTD
Od6SBzViR8EcoW+wyVO7G+Vlg8VyuTRUQLfX/LdMZcuP+Mjy8pKxlYnABAkvCbmCHwp9E5GIOXo/
1lAb26HHpc7ucooFYf07ch93YhCP9/4Rftel0/j8Puup1HyCjczHbd6cJNVPYV1iZXZAbajyNiSK
yKTER6PizVd8TyRWQAhgX2h3xF9qd/NV9BzIG7u9yuMzszidxElxhl69OoEk6FqoYEmFDqWfYXuZ
G3uxy/pNuOWPl9E3cFiT+qgXp1eGvEmk79yqoYZ8XDNdJew8MQ6oTPmEc7khRwxEvonLUPL6YYdJ
l85urJ2xmWUbdhX1J+qwlRfXMr1a8gu+cKlvMCbU51MkE0eVOm4VbnUCDYNzIg0Qt26007LbW9eP
OkpBXgxa5NqXTXcaRX5Y8ny7s7hrpat26N18kRy0sol8lQzO+BrdxRfn3sazslPrdVNPXildjE/n
EsFVjk1iilto0Mc2cXRN7Megue2F7Eet1wK6VffN4GR30uVA5l/jidnXQ58YKjLjSI87zcQ+zV+D
+MFiUIqnUSNEiFnt0yQhWkXlrsnqVqwgComULJED+YmcOgYJERO7u0gndnSWUXsp8XNokU7VnjbJ
Pu32RYi9KN3bZFzR1ls/m9351ZX8hEoacKLAP+rUN3n9iqYUe7FL1I4PmqK8Ic4Jc01PLDjabRaY
S6GdkgRxUvyKyzNBCowLJKmASl92Nvqx9efWr8tNmPHRuKKJM+0UD2hiLruK+ZgGsxuZL/YoPXTJ
JtNPsmo3q2e5jTWNnOvwLlIeINvyTbeFvEmLb4X8Tc78ig3PhfUkUMe2UQvCkLCw0zE7U0XqyJbf
E2xYoKW8QrSfMNkmvCvc9+fmw0onVJzyOr8m7Yu/Zs2R3v6huOzPyV9a/zX/7vePYAr5Z9YqEtrx
UyD9efuL9OL2pTyPSVgYdyyMy9nyMBODCq1zkp0lV7BveJNjXdXahR5Q4j1z26uxJ03PbcYuvL3Q
54w76UGSyQ4AlcUzVRtOJ0MhZCqeyc8KPNVQukF0yjB6F2Lg0fgUaOvapHMIs8I2l/MEnAZiE1W7
Rr/P/WD0R8tLZ4iJCzFCemB8pwnWMtM2qhvOaqG4BWaieiRDi3PzbDkBR2b64Cy2cC18nJhBtyVk
djLtwXtW37PR2GResUkHrAfoD+0nY5889zhrsN9p9XlUMjD5VvJ6xPBkFydW4pmms0Sb5aKanVxz
daIcxfeCIJS1axEOkhtMk4/1B8Q+LxKxwFwRVx0DzVwm37B+atiDFKc6D23cPWj65Fcam5JO3whz
8SGgbrKxegWT7qLxd8gldxIa8nY3eqm4D5T0mRf7jyTTbGfCnalhxcHbuxoPr3KM0AFhVrKGPHu5
lkvVs8IBTT6ai15xe03ZkQvvS1l1lhmyp8+Wp0qZh8nMH8fXMdxb7QMF5xZwAD4rOdok9hWSwdyP
FOKQlpCFYo6v8dZrvmTZ/hQjU25sCcplO5wJ+zKfbhXw7RAyfMzivlwgFZZNXDgEezk4cYmV3/bS
9Kgrw0WaKPtJzy7NbPpGmuQvUWj7ULuMit8dhr9VpV5WL8Vt17y8dOdP1b+vf/RnWRGMEUbdf77/
afv750Snr1Xfu5/4bxXgdf/SzDcvLXrl//z33wLB9Xf+v/7iv+rIu7mijvxZ9ljT+a9hGC3+hJWs
G63/nm6CRL8sYk7D75p09+s//rn+gd91p7D+oo1Cdg26olV+ueI+ftedQvnLXKeZtFrpWK36vv9T
d+r2XysLhV0UNSdNt5UB8q+6Uzf/gnYJJwjtFp0CVB1/p+48GFrSK2NaYK3HR5O6kq4ON22iEt06
n/AKJqZn5tJ+r0Kj3UoYkvbdMtunsZIXZ2vTYsswz9wSUUABZWLfrZComzbS86A/LYowuf/jFF79
rnz/xKC870O9fTCLES8fjPYmXemDD2YGiZSMmSZ7dL/rswIeF++GduSDss1zdWDqf2sLvx6QbbVJ
CU7aDjKhFULzZ0tCk8cmRg2HsG1NeKHYa04bVeq+ff213g/XaAyzB+FYOj0J9u8fVIhaH6CnrxrL
i9Ve3k/BonZkUsRyzBIs7skvD+/JAhNX1TxGR/bHB8Oh9di03Q1oD6hG1m968A0DS6Xlbk6hry5G
+ki0X3baFtVCp1rHAN1karEl3mjEwJ7kjtRasAKXqBfbXJONC/a2xmVH4s+Pr0/IQU/j96eib8i4
j+k0XT31/Xk3K7iCahAGHolv0gacqXmCkbbtnEJaAy7tJbpJpvESvXB7Vs3mWgoq0YlhDPJDWpBW
yTzoGpcHRpxGNZGUHfl4PGl/tMr+9fHgCKnoyZEgHooQrcWERgCL2JtC29p0qa16cqI1T1PZTyfm
nFIl5FIZOwYzta2iJEjaGx043GSUhECE3d+kiXIN11klREBEK3QmD86WsYD2jlYDqY4TC58d3lG/
aiLLNytZ+h7p9vz3RopvJ4ChLIsQSDphcC+8vz6YVjMUanAl7brMNmi3KcbSspFvm2Ye3aiIEa4V
vK1qLoGDSaG7mCs99cGJVKdSEEmwEqZj7cP3zfG3z8StvLZm2dEjET34TFOLX0xkBtnvpmFeN10w
+Vh9B08Lg4mpH7lZZpPbR079+8YPB1XkNQSMxFD6lSty9OBE9JXaA/RP/NIMwq2ltsN2QaR55Hx/
chRtXffoLTB+Z+T3/igFwnU7RiDtTylpLLSXEsPNejW/+fq+/nAG6XUAVUOqggaJnsNBw7KIWSaI
pTO8FJD4OenT2q4wSAhzUtp4Wyo5YwvB0bj6+qjG+8bzeg5psQDi5b2FFYIZ9ftv12mFrTOQ07yS
bUxwAtdTetWUKSo25VxHm3xUkCnOOBCI2pGameqpKHGNN8soSFi2yBbyJN6Nw6r06W5Tqab5VqrY
01ZujQ4LX4wAW7S5umngs4BGJzf5Jkl0KilaxJfJmCjXNVNU3a86ujAOwPd2T6NEmdykpzp2sNuu
XP+gnLY9X2bbyokoLziNuu5AI5z8rlDpSkiofZxmEjhi/4u6M1uO29i69BPhj8SMvEWh5ioWKY7S
DUKkKMwzEtPT9we7o/tYdltxLvvWplgsDJk7917rW5HsCKV0Yr1/ievJuRNaMZa7ITaqE88JKP3J
pSu6ySzoWJssyTinGsrNHzsvyYXv6U1kBOWo6oFsH3JXHybACYca86u3N3WiqSHmD/m33rYxPkpz
zl8maSQhAUuaNuDHiXU8l6LnPGZqo/sObaZtA20tbB3VHLtaho9jEjYvuZXi0ynasvuz6/hnKfUP
G/U/PUksRygeeTsYXPwibyALfEE5YRBtbBRaUJGHuEcT6WydBpuUueTDXZwTrvXvD9L6gv9Ht+zP
5whJIqRSfhcs1r8+RyPhEMqMcPUTEO9sF0Dw26as68CAaPibHeAfvh81AfpHEl9Xbcovj2zXRRml
k+SjeCsAoqMwC+M429RmbZ14zmeAs1r+m736nz5Uh3knQLDSaf6bhjSKhnBaMifQK9lfYeNDKXBJ
vtdDTPsu9YnTt+K/v6aMd0GrIhVDVWr+sqiSoh5rABf4okli7bAQQFpJvHJnNpH7m6H8es1+uX3s
ppQgzjqEohD66+3rUgsIGHFvQefQbGLXao+iTBICYORy1Yti+s3nrUX2rx9IrPsfaWsWdbX9y/OS
u3ZTKQhMQeHAPpKFJ396y5i/J/GSPCnSiN7gb6lxL6pWByTV4g4ToTvVe5HZprtZaq/aO6svM+D9
EvdNBAiKAPRu5vwG8eY3r9Q/PN0kNoHUpr/MVfp1OhYCURm1vsKCSIbGRakVy1SHYuPU3e/06P/0
UdSjOJh15vyYxP56JwbShiBEYGLXYxzwI97cY6ppUOtZlX9zE/7pHmB9441drTBIJP/6UXNsdF46
pC69Jzu84OPu6FmbgmZLlzj+2GMAImz5v9N//LHj4DQAcAeum6i4XwU0lZQJRC1an8rNSoaMkKxb
MAEAMCZj/++L0t+fak4QuKdo3gMiR2X+1y8YT4ubQ+hycISTVJSSqLZtFtWC5UaPqGd9/hvp8t9L
BQZeaHtx9kENNP8Ihf6PIWoYmxl54KgpiW6wd5029xfJDvubh/GfvhWuRQjU6+qOjOuv36pJME3i
/7GDxJklCIJE7cllV3emIyvS8xrvN5/Hr+Q3/nV1YG2hpUHoK7hcqt2/fmKeSck5rCRaxhk0SNLJ
VBI5q1uD3KF9gEperm5jVCRxfeqmZiHJfezh2ISdDnHc8+oUXJQn222HvwhMtuMUT3Do0hI7uBlm
mxGf6KYi7W/wBWFQB7yqwwtVe1P64VznH0lYzfs4McefXZFUtwj+jLFriKcc/dwkc3xH3rJqoHMR
zbd1sya5w0DefptSQdmiuRboz7qVEQ3wLv/apOAqfUtExHmkolWfcbX6fMD0wGIZTWN8DyvKr42E
kdJzpE6bM4c08WGBAp423PriuVOqec642z+zuAvvMKXQIh2GJaSZ1fZixVFrZUH2oVvEvEy6lfq2
mKp3u7Jo40o3t9eLGM73WGCIiLEAWoS7LksAN8xF3N5ZWjuRDaEpFw5BRpA8A5rEPZsKAzZJMdH0
afQNvbg4corvTt03xXaCFvPEYWF4xak9R/B7Rp1GZ27CGpbzPL2HQ+sQkF17QItRyGB3JxumfwVV
V9a7fjE5x2FKLwiESZpu2egxvuh9Mrk2pdNk9iZdZRIdsaLnxccyd9oXmDJpGlRNyB8yrug8H0KD
A88XAgw9aDnYHyuN4adjDCPfK0sitWuTMfqSz3lYb4yGYBtcofULpVvfQ1VNiPhOhqX0yFJpmLHh
wO1Icck0kz50BbQPcCJwONqaXa/5Qz9BxiQ6Q7gXUlJCdVSO1z/nFT7pDVC6kjTcZi5PvQEOws8W
jywYTDcMZ5jAnwUcCCZP2A/nTS0lxnWZdF3iJ7BvztzBiV6gPY9kBUEiAF8Wae643lt+kJFeQtxU
aKo75UE/AbTUuk+pKLWaKRnZeFccLNVRs8v4h1EZMtunlRkel36EIUkOVnlMzBJiwmCK6GFwFuOJ
DxL5Zura6mWcyuULz3UCESSuh88G6L/aZ9XEX2sUbHKMwsLm5rTJb12Rfz8J8JKvkgmP7oEH++Wv
LznsRz2HhGoEDZC8fQOIOmALNq7K0UZ6taQgmWIcAzccW1oTv9PP/b0XQjGHcQZ6Jy48jra/TPEJ
t2kao6iMoC7BO/l6sTRBm68EpBlDb9Hb9U5ZdUSBopVB3bXyJq3KvRnc8MCz1XghNXn+TaX59714
9WhzrKXRsDLu1/X+P9bzXiu8Efi2EzQepwtYB9m95sH+a2DBP/z7VvW3vh+l7Kof4cvj+EU298tn
yawyFdAK+tGGMx6napgDsiHLy6rYPM+kNnyH6FqCHAItpLcgbTiAVJsZShivMzF7LlTaM3zMcvfv
f9jfiwTm84joOf5ik/yb7C3JQabpKaEKomUgJtQoRx+hubarvLr3w8wpX3Cljtt//9S/EekpQ9lv
1nk+Z28A/L9scktai8SORwcO1xDd1QkLPm3A+lgC4oQE4qjdQgAdKPTMvXeT3j3mC5SYNbaw+0be
UPH2738PctFf90AaxmCvUUeZ+mprWK/TfzwLgH4m4DxmRAUxqJMV54u9yxyOhX5jhvgjwQElxr5F
FXwXwYPMNkbN4wPqSID44Bn+Mcz0TLFNle5xynTBM50jR/HNhbw94jeoLzehnbX1kSMza11Jqsgp
qj2piJ4CbMuA0rRfMiXEwXAyKMil3jDDLTq9PRhpHMGpCKu88hXSdlLZDBbJzTjbzmtsRyUDj3nW
QSllhhnyMqnkDqoW47LBIC7CL7xMMMkpNOejLicWmb5oxuloOqTyQNdqx2cPwpDJDGx1U9TWGB11
7sObieyh35gj5NOgbch344dhTH40UUUCeTErQRbTjOyJWYnm6ViW3QkDirUzE9e42WbdPTvLuPQ7
fTGbm2LdNTekE+vRzkpnLNDJ5LRPnUsrYasM1LSH0TM0okhscWUi45T3uHRB2E6TazIpj0X+0qjI
hNiK/XKPKJOGV1x3HdHD8FlMv0p6FAbTvDLeTNX090A+7R9p5ZXann0xLz6LYRb9U7JQxT4vMraN
QzNXMcGcc4vN2QRcqE5s3N1xgaB1tzq5hgvRSdLaZCY0+2CGG2od07Fv2v0c9xnBEPbQ6g/oFNWO
1BizwUrpiZCEF69lNocfCdhK3sW3FbzpAApJxycRTTBqnJiBA3czWtGAqtXgriS13gTEuglj15qi
+4jDcCRjcY4+YCuu46cssd8pesmZIBZyZkRrafUbwmg2yhJM0lfOk8y+8rQN000Mii08evOY4KXr
xoFeHTy+PbT+JPWTrNOs7djE/VPXOevSP835Homl15E5XrhPVTO6+JLbfNrVCay9TeWaEGZFF2bZ
ttcmJXZLyWMKVCyrUQWg0b2lwCWMDTHUxQxmq48ZPhp9Bx957oRPYHrk+VWbFHOw8Pbpuxbm93MP
Z3sdaY425Z021J9ks1XxgRQUxo8QRACZJE6W5wwrWxAaTR7bl5Sc3Zz8wMgzoM+sn+POWncoJytW
vl3NaMQsq3P2ddgzFO0XwB8BD+FUXwh6EyC3Sx5A5iDaO/HYDDJLWXRu0C5ocA8V6Iq3yJ7Gg1ZI
UnCTUE4M13Vg0gvJ119Vr2bUACpcIVAZw4Rg7kCK+f0EKnE9tWpAYmaB/gWC2vRt1GgkBuaUT2+L
tmADjiRPmo8yqto37bRWNpH3plXalPjQdWQZCGmtQW91J54VVE6wwzxUp2mx0k/b7bSHqBMDTfo8
Gd7BhbdiM7q5+Jo1UnvCDgdolKpSeyh6Ez5sQpvmkVc97IPRGfKvWeo5b4Mh1ZOtp9nPEb7YtY1q
QIpaVwPVLMgBejZkHb3nPfmKvhKrvjvNegvvbhsbkc97xiwUiGiVb/NGR3NHB66ZNxysiTf3nAku
ZRjOru2PJPZIfx00bQ0L1g5hYCus2VS5fsspquFzJk1V7CGhm98IE8rcTZ4188kbRkDTyoZqc1wz
MsutgpDIJArLwgfkw4jpd9Zn09mF5TXsFk6W9+HUjG9TUToWesfSe85UBKiraXQzMPJhIuswXqKr
PpBy6uukaMwb0sG8PKjHzgB8kxVuw1xmNu0DGwsiyrEawe9hbRHJsVYuipJsKJK7omwbAun6lUlk
ermnb1snWoqg1ElyquuqesEijHo3kbCitoYxdD9MTWM986IUyQerZERLv1TDpufCQuhpU0QN2pSJ
l7HXJEBn3sp2LxcanJvEsOIXEZKJwZYCm2hTTSTd4UCrmmAUGeOryKuy7OZafekEpMtP836RkuTN
uSFEfKyU9sqdbhvmAiZk+yYeKbPtKMfai8kkWRFyunyDrd/7YJlTEgu8lNZAjvk33spMOc9DWLJn
RarKfyT6IoDVaW722ouoeWhAbMQBlrXy0swJBDEIqZYNed2awg3c4DgJhNVrDNXNEr1S61XTe+QY
SA8M6ua3kHSq9zbWwuEQVyW7aD+YWRlwM9VlAnTKjAnnvPABvMwuGV9DACgNVKTXr9WZIinvrWjR
TB/i0nQiKISgTgPySkYCVsifowNcGBCm/igR/qsx+jX5gNpe/ez/OjP/Yw7+fwfq/98N26mL/9/D
9s3y+RH/MmznH/w5bNe9/8HmbBCHpdODwR5PWfvnsF03/ocOEBN1FjNXknFFB/B/izxJC2Gawzz2
Tx0nbbD/M2y3vP9BlbmqfHH0rLMv878ZtjOh+rXEJ20B5wicHWpbtpW/9cCizNPISl9hgpX3WMGW
I6ZAHuD/PKel1h0xOZL3k9K9b6mvNq1yv/O6ePdJIdwtJoQ0aL13YaGRZCAXTRz6a6u7DDXVEgFJ
16Wyyzvbkme3SJHFwSH3HSyvrooFyLDquFATWYNJplc3nfO2O9SxDs4YQpid5r6sWH+rqwZGkojp
q7SLb04hPqoxPFh9+7PTJIJq8yRq90tsDDtlbeP8JZaf1XQe5Eu/iIMdnqIRrkRy0Vn3GpNcZjH7
jQUCkVluOO8lrM7GtD9k/c5fhyv3KiAZ+yH8pCIp7ns58fpkW4+VKGFmMZTHOZu2VDNMiM8dAijX
mjfp8rjkV4MWAL4ndEXaR5qJ54UIsFEud56s/akpDpp8GumHMJm4pe3XpSQjm3e4Zi9cWAOi+BRN
1XW2Nq2T7F3n3cJ+r16iomae5K/4Y5lgcb0z+lODkq/3wNh29qcWASnvlLEpQLfk1v2MulTXuqc2
+g4VgnBZLIiPBINtciM96ARszZxwGazdj+gq7dgAECuusVUfFhFZ8NYs++rS+NDs9iOcolMH5Mwf
JriF03hxxXiL59Zn4HsYkuQ9a3dT9p1cBdPPxBoukDMiTwLD2CdR/TCX+kEidTK1m9XDF4nGoj8y
x0wfIj42pk7NTFCO963xktI+ot2wqcf7vD+tOXvlMOwon0s/j2V8jFV1GTKd4gnTqB22X2hVbVz9
PiwBq7lmkLftfeQMiGYz5Tf2vO/M0l75pyh75+LrBCiWeNH5Iaq8szmgLnNB8pXesgP0JTeTIMts
FF86m4u8gL2j2EMYzOnSWvSfuvi0SDMLWJyvc/oiumIfQezuXCytw2vNAfrYk7qRIrASKQVfMxvP
HYGIQ0gLGTxkgRBtXo6yH3y7L8+AbNPN0FU3Z76Cwf+ZutNdJ1GXtbB6+2ofol21s6+EVgaDGmFT
FudEdb5Vnuf4kf01aIw+UPb3WeXPbSQPEey9nLmWLYb7DpiwX3lAIhTgAx3nRYLF90esLztLz197
Qz2GSQmyaPCHxQvmub+T81OFQNZK7IcOziBewWNuaYfRHK9zJT5kbn9F3fCRtm9yOXR0eMJ+AW/c
Hq3qBSLWaQAwW5S31nYflUmfbpIxckYeQ2c4eFn4EA7FzziyuStAuzbWqOs85YqdzL5TCypv12g/
ZFud4j9uBnnBsSDLBtrkpKFqw7F38ub0Kzvhq/R4STTb/NlJ8QnSCEA+Gl4M7SwTYbKlT3k2tHyr
2ihIo+IelcZWTN7DpLRmV9gLkLdMlDvwIY/gVb9KO0NY2GTuTZtN6rvFO8YVbLE5muk7eFq0m+L8
xqC0CvShfQYqvIGhehUiPwi6YmX5dam3iW2/ZWF5aEImB40Jt/9DD2fwSIiwSTdFQh6/615zF5PI
gVpX0ZZbEj/LIbEksOM3IrSWW67s6Qvr6Bjo7nzRS15rRn4/RrSbXgUo1zXORu42j1WsXRJLWJxK
pbVv5mcFgXixjIHZj0vFUDT+UFmPGWIId2FyZfVoiz3g074Iu8cZqHEBq/Ch6MpbU2d7siU2pTN5
Jy+nf+xE9XIIW1i3la45uyXm1YQDkVJLJt8yozuTl7FVVXjzBjIJtOziVdb8ZBfitc3ne8b259S1
7/SSlGzrrDTCmesh+SQk4wsHRYuKz/lsiW7fABv1aJOn8UHOyP/G3EtPrVVMQWFP94Oyta9mL1dh
d+wRdGHD/e9mWCdDmzY7B5aMO/M2WVp4wezX3iVNQ1E+RJ1fW/nFtcPmEPYzIOiaVsMdeM/kmhQh
4hCpth5OBV+Y2nA0PEJVRG0+AxkvjmkonKNHzfqotbYK3BaHgK2Jawj6/q1XGKkdZ0peqKbGnU1/
/4EHJEV/FyUXWJfTOSL5Nog6qzo4eQdIyqubbR5p6PtZYAPiEkN2xTQDXbBcXZwCzcIpbSY8RFPx
PiJSkGXtwxZ4EHQosCjXRfYY0eLcthyUt1FcV0fS7XIE8z/qPnrUNe1gNlq1m40v8LTNSwirKjDa
Wm1bVqx7ohR4bQbplHetaRHhEffDO84jhFO5NetHvIJk76HkYb01yjtQ5IDWlqG5YYQnPsR50uyJ
6NjUZX3k1L2ZKJjX7S8yvlmlEEHsGYEczeKU1f20z72Ai1xzMGpCf56y7Ni7KD8dRdUfz9nXHnX5
zh7pk7kyfs2j3J+FeYmmWh0h8D8m2VxeLTfNPnq6x36tjekppFPtV4XtbZhT1MEM/9m3Gop/leT6
fmwqZ8d1pyxwjPciTRt42ToPrIOXTKu6e9vShq1d5iFKZ2JH7LrogZ2uvw11G2jutriVpfHdBK+2
t8kwQzMdH4icfGLwcbOFN27Mym4uSlAouC/o5eQe5r+5adNp2WjV/G6ktWKVmMC2AKzeiM6bDwV1
1564mHCjNdd5QmhPsbT8jPpED2iOi03utK9LWf4YnOgBYy56d69gNTDyK663ZzPpjl00X+NCf1g0
d2ea5aG31ZPRFoEO9R1IycfkZt8qjAUkW+xbLnuS5HschnvHU2QA7ELrwlCH2fxaM9mnpLP3Mms3
MceYVB/RtoSbsYtPS+El9BjUPg9XpUlzrezsJKfiFkm1ycdb09mHsoRQUNf70EQGPBBmElK4wWnf
ahmvhqXXd1x7KohHzUrlqc5L9yuc2uG8DAsOFRnz/Mdi4BCrkTLeFWOKZNyluwbtStIBEFZ4BMXo
7bPImHZtOUxBH1eaCQbCKpNt3yzgQ5ZR5ltr6Wroqd1gHyKXKRFosiTlnK3LU1Ob7nmFU75nGgVk
LEKCslsnw3Hbi31VL/EDElZ2RjQv+a4bkIEQzij2TpTLnVFY7M5Db2/NzsAQv7AxlbJZzgNk7S96
LNO9Ghf7oOJMvwxtlX7jBNd8qTj3ECi2UCV1JAM8wnUmhMOcOZ2RK2Ra8Gin4WYbIMib2haHNJ+a
19ZCaWaNpoMWfyBLZ9bK8lCLGi3+MutEndjq1Fm9/bPQ4eFU/dgju9e+22QUUM01aX/n9YiGpqii
nik4Vd6ltAJ2yiuTJ1rR4mjy1ZGkC/cBJpQbpAPw2Vx36wMJEhxttYG8zdDoWfliM3DGyd6M+lic
2sRg93Abc96xfpjmgU7mYcphXw4yeTO6brKYbAr7Vc+NZLMMehx0rkrvSRKi10A/yFSs0W7sp2S5
PjuDkkdLKxdu6gqGaUPKFJogG73oNMJiiaJaUmm+mmkRvhVml59McwQUVhQLpSISyu8LHQ507zqO
C8vt1H50C3WdSi19o5XlHSfdZoxnjAV9rTKvhx8LTPfDNIDl1eL+G9FnggXR1AJXU9bVqLwvicSi
RHsT11QStI63a1ojwJR9aqJhzc6Yij1XkjiQSLui6Lrz2unFyqZgnMc7gx4mj9IwTWfK9y6gycK8
a9bIgcrCb6Y17nJEu3Qjyksi9IuM2QFnLz8KVT2R3fJsEj2a9oTlWRPLU/XEvnoyOw+x+4Abgskm
rpb0q6Z08lU1fUdXqt42olq2Y9rdGwRIbBpYN669+mVYL3GPhtfcqK61Hh8lYxBtqegFjfVWrq6D
bEIiFt46FGAUgKI7Elsfn6DL4bUxBmjYhLdtish6XUZhbNVgcPHddkOo47ucHLxSNtMmZ06SUzpb
9ZNhNKT30k97WvJEbUAcSd/BTLqxUt3YwcVugzptn5d8kV+yLEMUGy2wMnLnVKC9Vokb7cIQDWJD
SiCuGh78Nf3GRyJUb6daO0WutTNq+WXWv1UJbei6B3vX7kPaJ+woWxdtnVWWXJkUBwlRbD5ugP0E
aB6tSx8MhtrZFfP1BjluRNvaKrroTurDD1La1niaviS7SrS7nHHeRreFNvJWJVhGHL4wZ4AxO4tF
DcFEeAS6pUwFijqUfUIrkHRHJ1y8d5HWISAX6r6OR91PXNvb5xJVdNLF+1prCSSymPXTBmLAX3bT
Nh8KBsM5+r4du4N7zQab+sqIkoOdmOaraFkSuthh+qxnnbOzCmHf5XSltsQrNjf8MMMWaHjCpCfy
zhzleAnIsCh2BgTaXSVy60DsTnzSkrx8njRNbknmju9zyKObnuC4VxOU094RbbvvGcTgXFwm+dpA
ybt36GA+p+gpH11bGQf4B/1O0XpONl4u7VfDRgESD016zUtNPpa5Fm+Q1FprzhdDP5GOzVEXSfE6
YpV4Wqlc3yc3798H6otTvyjtJFAZdjvV6P0z6X3qprIyPWmkQ32DH05U15ANw94qW1qytizknRyd
/q23jfAxI8jji64SNqKBbufiE7hRPClzNr8tjhVnwep+ZdxuNGFgyno6qJQQJcMo3ScbD/3OK7Pp
LrNrcV70hCOYy4PpuIX+GBrNKvprtWtJSsexaN3mLmQwgPfJqVnqiXvvEXIsjXNh0cexZFmc2jy7
LV/7jH1St+d5M4jWegStFr+RKYF80SSc71VJuzd26DcN0oby6dhGqbVF81xtNTtlvo1SaYqSFl9S
3xpfJp2YFs6xyg6Mcs64NAMbs9fJDa3a+CVPLWvbOGV0L40h/qnQkuh+F1kYS8NqUTxabozs1W6I
YAwNfbcol5Ohq9XzGVM9e4LMPLQmA6OUqsTR15nbdCwvMU9tIvGVrSiFbmFkzdQLtvHoW73zVGjt
Pftsh9OG6iCEqp0q61EUMUeYLAzycEwO+qTRvm20mPy8Rf8hi8HxzTYMmsxMNjSLi89ZJf3dkKfH
JCyGbckBfatsvIkhSeuZzN6q0Mj3hhvvRmltU5M1282Sh9TupB97I2VX9rWsJpujufHWFsVdvepc
FNiMJw+0ry9sVMZD2ZJe56KxrctlOOeIaIv450KvBH4DaXDiVcXhUap8O1q68o1u9QtgfGO2FAZ9
bp7Iq2LoNi78u3y8VNiVB6ILfMkBzKyLgNPoen588AiK5z+Ow8EJlQwAMjjLc4oQY87pNtBP8khx
qVT8JJKe5oBZVQEV6lG41cFuWzLeUJlw4NPrq1F/9sZtqai0GI/4eVrc0fXAqpk5NhM53L3aSCfD
bUiv8QIpz0mzM40m5x1iAtWJ6DPVy11auJ/1lOTPZaFdu2lst+7KSZVFaB10o6PKNjhPZWl94yR1
5FL+0MgkxmEbatuo63dZNH13DOeeRY41HrcZ3/YHAWJbUb+FGgE9kAroBA/jBslShAF0PZSlZIp5
eYaVdxH8+bSt2Zi0F6YrW5QonEllfVbtos4ic/TdqnDuQkduWy+aAmLnBkLSaBLaIfeuZXTpXcx8
F6Xp18bRb1FWf2ixHLHYsWdGWjaDLgG+U5SVBW2dPkybl9m2rQq1i2OaKM1cg8mrioYUDFhPhVF1
DxHRUyz5HktLQRJc94Qg5BIqj6oyq17aqAlk7X2HGcrooCyTvS6y65AdpKIrwTDONzJEnK3AHV1s
4lReo1CYIIJ6YKgpE9E6RH7dmTXtFjmT3ykuyOqdO9bscRuV3dlClYPmoMKTJw0AyeQSEe56EfSB
toTVpN+jJeUhdJrqdammn/qIUW9ZD56izdMtY7g7RkQnSRYozYzvOZOwixU5F9VpJY0zXb+p0iEB
ZTSnG7Qidz9W6Ibj+VwRDaUS0PT4/n8Scscm48qrw3OA3+kRv2r1Yo4LOSQ5/Vvm5yOXgUCFaUhb
X8Q1Y4N8si8aHadH0+TaRJBvNz1+iDZb9mD4H4qSkt4cjJeZszaDfXlnGhHXqywWQUumI0wWPUUx
EAVURc8oNPI92RrO2QErSYJFfOwAwHsIYrZtPN3reWE/FbQXEw/fTFSQ5mjlsbuvqsbdGdWc7pFR
4OxMKu9Bi8l9GaN7Y7FO/CUv7InXVe1UuN53SYjnAVYSS2HK3oi1HbgY40QchpupLsXW1kDdhDDh
oajCRM6SPcMzFMjkdm5nyztLKp6mnOZvbFaYPWWyHWgFXVSGHxgiL1GYYm7vh0Svb5QGV73vzs76
XgyjhfxkTB8yqbkAhaJPfYizLRqlDyLCcJDrkfc45QuvfVY9aGbLItlOGLYhaD8gPMyoPSpc7JU+
eMjZFuNU27V9mcn8vFWakRw6XSa7ZESqRxINdn9c72xc97mDHiypnRcEbvtxRr1ruHV9z8azLxsh
DzoD4VtvM6wtWYNdO73pTvHo2QzGB/PHUC9/7ErckXBuCLQisQduWhaUafNsu1N2iCxW1LnfCUZQ
BejRXjUvpvMtsehER5Mwb7E6kicauMbDEDO4FN81+nCPXmWTl+sQnqG3CyDwVrceGR5ne69fhqcy
JBVl8SZ1S0tTIwEpO7aIPa52jIs3Sb2vymsoDBOi+WiJ0WZn4WUexpFpzCNwlwg6wBXxTZk7p4IU
KRnyP5URZ+e4DoNS3AbDnk6pVjXEuLm+5w5bY9BolDYEPuLJz2JeiNQxJSXunFOo0JTFYJDJ8Ch0
7TpGSBKx/9ceAX3J8woAh7iGoKHV0q1t92SQcCCm7fqKnr8jwTi2fatwsWyQA7HGU+1b1lw8qLjC
La/ZGJz2zeLQEso0AbeIures6UsfGbd9LtfY1zBR1qG0ZEzHgLKr6ruOVKPCBmY+sw+m9c9Ya4Kp
yhrUZCJmULKkO8cgOokmt2afGFoykbBdsev64sOI3HPWlJfJicxjprK3do7EeVBOe8qy8VgUUX1I
ReH6KiTJ1y/qPGBmAcxUdfqnJ/J+Pxrqkq+XnUl9xDm6OQ1J3m/1mcgcw+Ratu9SD+FBaCFDydIe
L6PHQ56E7okxTbsrPGsITMDXp0LvPhR2u6c0dD7jEpZhZJ0UHeQxLrUdmWLsSJEcCaJRbJJlL/Rg
yoruvfHs71lNhHAmB/Op9sYnHoN7VZDrUZvRJ9WPcSGC+WSOjn2ebO0cDWmxEREtYIkuY4uxBaLY
FJIqmaFXTonGUtp4jGqzxOTOAbIqzGuWTveGq9+cKHrVFAl0hVXs7SVK901qnIooKf22oRbIi/hi
pOPJKhzCHQxEuwSPFcSRcpSdQA9Zub0tipTkavAUZnqN1cktDm72VGZXRqk3jqlI01wAF67D3u/k
O7dBBAyiqnQ1129apHsFp196hjv8lFeyj2+DpT8ojX4mkdjbvoWTIGx5gwg++Quh8TuZf2qeTxLM
SABlpTHDJnWN5KWDKfr7qU8f7b6Ijoj7bjqxSO1YAUkx5juVMTZqxI/QSVjpkwS1YtJHm5QfuLkK
U3vm9AVgX2KCcnMmce+baMVPSu2Dq3mr5hgtzuw9yia9lHNy60P1o7QSE283jvGkKuqtEdnjbdai
M4rWzCfZ77WPbLxBdcXGfVdo+YOMoJJMLFuLPGnmfCh7Kw0W2e0diLKj7GTA5U82+kjeeDM/DJ64
4eO9jOKZKG3KO1JDi3FfZJ0X2Hm0LdrukdvqUygVm3CgSOpCeT9n6wuMwXHQeeOKNrtZ1XJWM5ZY
7mYU0RAjNzby3RCpaYyEAfslSYYGDeD/xdybLbmtY+u6T8QVYAeStxIppZR9Om2nfcNwy77v+fT7
o6PO2RZTSwrX1Z4xY0bNqHJBAIGBgTH+Ji0Ogel8RmgGMXd6kFYtwBk8yaU+ryqfOzPCxmiKH/sC
5zJb5/B3cTE/Qi5GU0AvUHjpLPNATeUNluFz0TOXcXSA39GMCvbVjCV2iDxyZjpfcLXbdOzpQU/o
eXY/+0WGoRJube5S+eA4aBzLcHEHuq/8aithlaW8GsuOc69+STWYXpn8PoT+14C7TZaDN+egI9TX
qb6XuXJvjN2RfvDWFgpG3dZjFPm3hW9XXMVxTAoYIRogwFpQa/sASavdG4Vmu2FVUX6TPJVTMX9w
aOy+VsBDPuAOjh4W/jCvejHEIS3EwO83FKyKWx7LRwOFeJ5qiFQFHe87yDeDCzfnGSkFiwq10bha
BfhYnZUDhqIBxFj7l5MTGjFkx6xKm/HoLUIubsT6NnFVg8fPVCR7JiA7sY38Fo+gsstRKcxi1+m7
R3DTZFRiWtRY0oa3j/KcdPVRSYPnOkavy4bwr6TJsQ6zPSqn+CM67a2m2eHRMZRhhxj8Z3ytHqc6
OagB/oBlOloe5TtrE1BI2sZN2rM+4y1eudZHTEF/C0FJdQKOv9jchyTlzgeLCAh0uaXIlafGHj5f
eato7U1spG7Rzy+ZhrU7L5XnHivM57ANaaChaUB9IyKZ0hzlrgybXZa0jzOiNiFKQthKgRb70QJV
FuZLXvg3XdbjDwhdlUT6wU6LndZoe2PKX2xkR7QWzZnkZ4MhKGn9TWsnRBZC1yGK4x2AmD2CwbuI
clsVVHS55c4BqVOoNU7C0BJBfCEuYhW3bV66ofEqk+ZRJ5wHYfUQaYo7Ymdl6UO5fDXjCyDwxgNL
hRhJl2hgVyWe4zLgLYMtPc5Zc8fsUGHcRfI1RO0kqT8Z6bQDmvmA2e4uqA8xhn/jHQreeyP44fAM
x7MWOy0uEsy1uGI3ZvobFj+3Lcp9iYPfd/QmWyRy2h+hsRM6ghpx/c2flCcxLNgC3Q36xSGeChDy
ZHV7lyYatnLfMADaljw3Y8Jw1e6wovJa5C6gZG5S+SXLsGnAQQ8hdQfuYXQEEeOWFvSKCmvc1xJ6
FV18KneJgQSV7FJxmG2e2hu/lOIlTq3gQx001RP4GwZGdvzQ1IqzB8qhbTW9jr6jm2fssZBPadUQ
h7Z1g7sgnXooCBWlBfqPyF3fJrZvLFgCpor44n1Zds3R1/Nh3/b4IxdZbnzKI43H29gQ6mNgqa5T
G5Bpw/IRbzH1i2lxgs1yaincpsHvxrCCg0gI0bEhis+d2gKEHgQ8zzq2yxecAOR2TuPHNFDtTRLF
C+XaQAAFZ1NUQLTmCXJm8jqS1EOCTl1dbWjkmW+V499gOv0hrpWPVgsCiFLqF7glXolvpGulBFFM
0Z4bYdhcVp9omBf7YoIq4Q+5v8l4JqBjs0VwHkIC2/mIR07lJn76Q4vlE826T1pvHLQw/A0TgicG
hnwtasQttkKkLC+tbR8dn7puOZqPDoR/epL6Ix46VJrAZMEX5yz5b0T5yMWVnJqw7gIy2fQmbUAA
9+OmEpyWAeAjXQxDKwbECdrnaYDIYhfZUz20N7OD/kpqPOI0/BXdshd9UI6x3mIkV+9jE8w+Wg0J
nxIdoCCJn1L8P8gLgw+jiI+Z3r4Z3K4Yoc7c4EYI0i1VdtRHh41jhB+qUX/KBPZzClXpQkc7bKTf
2NGmUZN73y+w8ba672byu1Y7ZStI7re8UkGSUOLVsSDe8BL93QKsZDm52jCsBr1QgkrjP0wjyWna
m5tQCR8MvXu2WxDe/uzv9TH52jlJjANt+avzw++6KEivZXSE55vjWKLc4DXXboYQirmi7nWj2llz
cHQkbR/0NOloB7ex73wiMXzQVUytsYh+GgUeeeH0gGbiZvLNcYPP512sc50Wus3pqwNqBEtMVvH4
BsTmD9O0yQHI3uBFKjYQwd/K2drbYX9UjXFpKPqbMndcgRTkvjR5svjt16nMHmO/4e63ww8ilMq2
wvNQ9v5Lh+C2SLWvuTEdjLZ7bPN4F1CrgO3xWzMUsQs053XxshyaatdisgmNXrhGV+3t3NZvrCmf
dm026t4caw7mOQbXdWo8jGSKbaY/9VlzkHFW48IafINBaG+EVL6qOA5QZlR/xyqMsTz+0/WmiGx3
T+GoPoJhfdBE8KgMviub9k1Tmse8r3eKNb1Yznen20GMfqBdiOlum3i4NUU8YBw3Hcxty9snEf0N
kgS/TNqhKnh4pHFi0QdbDVa4ot7jEbIxGkosmXaAwr4FAv4ydR9s6wBi/gZiyfOYfdASxW1buUAB
zIA2mVkDWa95tvnJIXDG2wqhCS8cNAw7Q5O+S46a2NykXqX6jzHiMfT5qFrNc0EbiZctFWWSW9E2
4JMrax9bWK6De7yVDn7tIgZOH2TypzJnd0A/Pphd5Cmzmm2Krtc3gmpd2+g0ZOIJVWrq5pi5IpsV
tG9pOR3Blf4M6vaIJMQLrTXXiu17ahxHnqsT/TD6mrwvN4WsC5SOMgRaqsm18mKPCMMen3BsmuNa
deMWHY9FvxlkfF+y5ehAkobhOlD0d50tfhpxtwG0/rEqs+++ld1OTv+rS6ufiuLvRecHrgRGsNW6
+kdrx8+Kic8pd+uLbZJt9/IQlSjSacGdEze0oWAXddhZh78FXA3PsH7hD/sR6+IHCHpLxSvTHuq0
umvb9jEcZrHNMLUteyfbOgVxtMMwA/NWHDFGIC5lnL6R5B5EVX9Lu/BtaHydPoR1Ow7qp6mvfuc0
cjEUzhTK38qr4GirFKD28/RrNhv0DAqiZKDZ286W3ygfowkQGZ2HosUTd/FRs6cn24Z+hyXjgsqw
UnVHU38Ano6479wl88bmi5qTdhfn2SMlOwv/RvwEnaG8UzKQS7g5oj2sTr+jjr5VTabaDuidpYLO
bNqU6GkFd3VTQualYobNVTvR2oDRa3VU8IpJOdhVL/CsZaRKHY8Ruiw4SFC5BZui7krpPKrQJO/8
JAy3rBF0QJluC035PrctgKjwtVOsvRr1/D/2cejpiR3eRuHE8pV0xQJNL9iP6m1O42FbQ5XYtjWa
Lz5nlesBJgLYnn0tUYbztei3GTsfJkRq3DTWqNtleyfov7ayc23jLi9pwUw1Cx3GkWv19de8Hu8M
3gnhrjQmf2OUQDKk+QlMv0uT1KTK0fTe1Cs4CefhN6WOP5qg4m9zFAyQzkrN77oifsscocFQ/TYM
vLOysvyiRfFdBI2DbkSwNKS+t432pRDV1qRzGrcmApco5AVVRYR7mx1gEkNKEqVr2R3Qa4AM0QGH
2Sc+163iAEWjpfSEOpdbCnaTRk8iBfMAJ3AzhY9dc++ED2P7KbJi5MKkPMRaeQzwv66q/sVOEYUT
JUfLVP1Xs5WAIzpAMBN+d5UzHKU+vplxhebDqMGgbsWHuZwQhMhu1bF/gEP5Csdsj7fjzgrrnUFF
bDNkUtm3aHwpgf7FL55rBaxb6aDEpUPwRjryPsnCl4raNCW5jRE6zyq4xjYYPwcy/VrNob5vh/hD
oyQ/egCHvvVLJ21oaPIOpk7/wzxq7R7FsDI5TCYO9RFd1yS9X45FXOzScN6i1NTR13O6l4h6wOAl
hjvVvGsFTQ70RCGj7PQJqOFEzajNIu2Ym5042kNyF1pAwmzhfQzR13s0lw47YLQgea4wYn+NKhyA
a8FEgaSKoza10S8o1/NN1unKL2wVEy8N+/zDDPzxtx7a3DAaVJyEmygbovAhysxhcjVMmmi1Tu1n
+J7DAyhaQPm2mEAUdPHtpLT2YZorfWeHeXM3kQLdZWYSfvfzsOZK592q+5CIVNqZu8wX9Y2COvRm
oCf6NsjgGz4m97UZf7Mqeklai+qcXsNO2iiW5gEHLO/6cK7vU/hUD5aeiYPa9J+QSIJp4lMF9XQl
/2SViUlzXOv0o5raAQ3N5Gcd1FtiLq6zym5WDXfE5jrM1ceiCT9Pdg+ITX5qIhCmapRXyyPqyULp
yVVy4hsKGeVrFUvluXMofOrfChILhBcslFjEfVwmTxVqpkGHWAoFiBvqSMqejnLmVXib3kR9+1RF
1ksd2tHLIEsXojV4KS0fjzVAaXeE7LOx0u6hkOpbFLW3hfYj7sQ26nmB0JmBjDO09OPjZJ9MANXp
UcFpe7PF/eA7UHbvVBnsLHougXwqrP6GpvimIrGz1F/KQG8xVG7iTsG4qvqqx99B/FND/sS53VIP
dgALzV+VqJ92HRKRRtAoIEQaIDT2NH/TrYX5CuTUlIXEdnMoyRatY2ItrIT4IYgXZhpN3CkAMKhF
n2vHb5fXS0VUwT48bjwDKgVUQeBYylOBs1tN4NMi19AORZY9VQsfw446T0+F/4bjbrbTCxJrzI9H
/DfdcS4+h/m+L6PbIpqe46WYhCu67w2K3RymxuGFOwoqzv2HtHPu/N52NgFe19CFovGgzXHgBcjJ
uDWsOgwNQ+fJF4r9icpguNNnh7y/hJXnDGLX50sfANxaUiZAQTEgdGGmemqy5Cx1JLeVzdWajtLa
pCmMDjO8D5J514/q57mtb5sWbG5u7qMpAKwcOz8djRBJeUX5YqkQhycYd/exrCjNKzMumcMebsc+
USDEKxGC9VE89uRZSMbm8JaBhvk/Q40OYAvOVXH6+6oL76z2V9QIgDkGKZJhTvO2G9NvXLkcnQH0
WzG+5XPhFTkQV5srnVZ5shmcAn3GisQsU39Y8Y+6bECha879YJH/d/yLuci+miTZaVm321Igu+Cn
aUwgGWwv0svwASTd5o9yYgbzSfG7wguc4HVqg8KzUV7+hWEgJCTqbS5k5CPt//s6Ep/ocCOma6QD
iGszg+acNhm/gjbtv3MsLrInToQL/1c2xom+4f8jgobwSf93jsUuytdK2hZ/4D9C2ur/QJO1IA4j
ZoixysLc/o+gofgfVLFwQBGYcNjwHGBf/IdjYQnoFxpsMUNT9QVLwB/6/wQNnf9BcxspQ4jguq7B
d/0XjsWaYCGwoKOiuygnCkN31gJTuo5WmZOboQeMtKOLktrDkTwv/OgUenv4a1Ge3ksULqTgv3Uq
8HiDxAFX2TBhKttrLTZUpdKE12PkweQ1vkNOayR1b2m4Q6ZaAG0Umk7zDDx4A0Ty33wLkWxZBkcl
w2SZVYmcyilBWBhBG+dIzHMPKNFtriQgFZ1Kd42e1hLSCeR5tp8d4RSOV2jq78jSf4a2oY9DlTb4
BStuMhhBBUysHnqlHsHGQBLEm+pJQXigHB7w9iFNkCMQ+iaowv2UAfMPwEkftCJZnGIGUAWXv8PK
ZfQ/a+EgaSg0loNfdroWCs3mhGZh6BG/+7vUKGg1xWZ7w5acd/5cFb8zR0Pi2xZdA1glSXYorTvP
NhWDuys/ZVn21Z5AJsXUsDtl+wEdP/0ps6/WGa9CoJWTEt/HOa3mLW8N5yBFSK+yo6X+pAy803c0
iosvTtrNv1s9CuQGKD1ofotn6B0wH+G4MZiT/NpSLSI769+HBj66MfKP9MJKhGdE1gnoLJjqyh6i
F0P0I0W2BahQo3Vc52Gzx6awvtXTOt8BcotcXgzNFfPhc98L06I/vqJoDhEsThfJRvYNMrEde6FR
j49VVBoIhdXpA9QL5YC0qOVOZgA/eQrq5C4JEzK0EYWNb5YEi3v5g72PF5bl6KgSSZ1iG3Kspz8F
Elnn5Eh8eXkTaz8Rmkh2wLHbfQuscn95qLWQDsfm76HM1axLP/QDiqWJp4kKssAEevJYKb7/lSts
eoKJal3RUjizF5fVJVRLSzrWWpktUp0YZeEm9vQQLHCjV/mtYeT6lSi4nPbVjuKgGIg66ToRaW1v
l5uZpohWsKMGGsltosP9mE1eSlQuNjBxv1mJYV35auqZz8agzlIeJgShfXT62WJlUiKEaWJPZmm2
67JkeoobgmGWKu1XKMvhzixHOoOGcHj4z9R8h4DDxBPTekqQ/dir6CqSxgMy+zj3I9X0y9/6/e8j
AOACiVkU7joInJz+PuIUoq5QVb2maCm8VKVNKh4NVGcM/8pQ77fVIqZI4NO5CLDjWUUcZA/boS6M
5Sub/VaBH08h3hKvQZX27mxZwRWBynNTQ3QKGS/HYo7m8t//pUyRjQXUdOlg2GPQQMkracKiEuNB
lsLx/n0VUas1mBsXLYnD6VBdUhNFiyD1yCPB3dR03fU4THfjMFpXBPfeKcQJQjaXB/AthCmBWawu
tcRoLAS2K05n4gBmzQxlOhY9EO6NA3wfn+hy4uGC3sODWtQT6BajvA8Umlg+rdPfVaZ2n0EkOLzG
puEtbTS6EUo7Ss/g+Xu8vCzvvjgoCyisplDBA7O3Vl+AayeeVchUbjgoYJoMSpFcwKP+adJ9/cYP
a+3D5QHfffJlQK7VP3kO2KXV/UoqP1dR31muMpTDrzgugsOQOJMHQry6pmn2LpwsY+HGrOKsIwxt
bfKL45kvhCkYSy16uS0Ad+YP3PCUliokg55jXja/I62pO1eh3eMvMhTJ4AZFEoJWzHjsbCZzkq2b
adEgqGtb5YsNOdKCs1ZnOJzg//pUDlU70obSwOumAY3wmV7G7AXUE2pqzTDGlw2QP8RpRI1UiK7V
gLaDWflZ8CjkOZ5qndyF0LXQ3u+rnppgVdXP6Vx2vzQ0q9BkKKWM0V7IqVuJugVKoLO5njED7so9
NQldeHHZ0C6UdVZ/iGPN/EGeIl/CLHB4zfv17Dam0l7zJl+us5NgTaAWqCrR/kbSEr+80xNldIpu
IvZuuZatlW9ABVp4t2a7r0wz36MUlrilgwpqG/vqQ9OJ18v76P3GXUY3uCgQW0XUfBWqKCN3fplQ
Ck1Be92PTtniVGPAgZUmvd7tEGr2z/9iRORYjMUAm4R1db0nE/tGtSjH2KpUH6RFP2CSevGkWmHp
NWVrXwnG73evQeJnYINlMtN3cooFGGZt6oV0W7T0DrkfwgnT7Ba1GD/e5EKddjHA4ivL+v54Mihv
MttChnSJYKcflZ5VkNG9snjlyxQeNsJACZ3/Bx/343/UQF4uemI+1zxS0Fh0waL/O/gHFHuGyc8I
PRzGbRYp/mOA7N0/B7jTUYzTUaJJH6NcRpZbQtA6pohU3FkJzbuwF9AO9CIv/5vPhvUSOSkv0Xev
Rh9pe2XgsYVyT9siUTGn5DAwIeicN5son8UhnigcX96bZz+bIw24wXCnyA1PZ5kHtm72SBO5ABGa
F2lEPuiyPnsaKtAC/z6UjjXdn2c5SgYrtbOi6tpGMTn2nZGPN8jjYMAGpQK7DcykLg917gTonDTu
JUtTAe2fzgpsbtU4SBq5QTs5LgVpZ+s4mv/RFkF5j/ySCR47U3eXBz0XWHSOuEbOBQ/PWgUWCGN6
PWssZTTN5bAf1ah+7lNb8/yJSA8bETOQ/2LLcNT4GzEH01rnCyJCkqqxEU6t8FE+2LCN3FEvqjtk
qNIb3RmSPa3cYn95nmcXF3kyNMgFKZ+2On5Ga0eQ6mzpNinN6Tpt6Vhb/W2ooIyiTMmwTZDJvDLR
9dpqKGZw0Mli0SImbK/2ztSmKFYlyewlXZa7TRIErkG5HaxIObpaBlH98hzXV9Sf8SwSTG2Jnzyi
TzeQn8A4n3okaxDWqZ8BaDp7iP7dYthTHWGs2PsyDsQzODEIKmoVNf/FfJkyt+PiFfcumlplF+aa
HJmvFX614np8xoAVHQ0DGCjqn7/+fba4viF1SvxG8Xm1uggayBnpcHIPXzM2KSLoxxjQNS6JzVR9
EEoJhBTN6S8+Bdm7drS1r5fHP/d1CXu8E/F9pqS62lGZvZAWm35GXETa23mEEmCE8JRkB5hCmbrg
SnhQl5fZ3xnI8nklBhT4I/Nyw1Hg9PMOzqj0vlGyvC2KFcixWT+RJ9b3TdeqnjHReVVKBebcVIlb
FBDDD2E0jFeygnXk5TdwdiyYAwh7O5apnf6Gsbe1ho88L1B+4D7I7SMoEWOmLObJu7y+Z4diJzkS
t3DUjFdPmHkIoFRU9uwpEIEf0PETuzYX5cd+RHngn4fiuHBI0bdZ7KeXn/LXw2xuI9NuGoiNfhLI
F6nDkjOGJL7NEuXK+q3DEOsnJa8yhxsKQwpntWl7BKQCAXDY01IZuoqYB68bJ+V7QFr/QFME8bsc
quCVrXNmKbmCdYqpGn9xbZ7OTy8T+GgZS2k1NOF9dWFt+VV4qGL7mj/uuV1KkZpzodrclhSrTsfy
W6ZoQinzesxv0ZOxxokeVSxvsiwsv0x6kv6Y7cnaj4OpISdY2mInkXG/Vtk8s9CYjKIDib0kPet1
LDRttbPrFruuNhk+KYGhHLF6Kl2oZ0BF5p4WNljpa+YaZ9aZ/FUjTVd1A3L4eh9lZqoJAG+0EYE5
QRJWdqE5RlDsjGuK2WdiPY8pqVGPoGtgrIvYWY6utSoT1UOCCwEO/oHLEBDyKMOMrtLL7s6xw9qd
0SaHFgaA5F9PDNZLMBG44PBSIq09/cq6UowCAbA/ymkUaLIAsT0nrd0pmOfD5aHex1l1eXch9bCk
6ESD06GirEZvou9VL6vArFlZ2h07AYOuLJEr0uum/Xh5vPcri9sp3lHgytjI+lrMHwFNU5opr8wx
Yv/WAkBZY7U/9I6GsqkWIG4bRz0CDcM4rgS5eHn091tIpbKGgIODwD8t+9XxgR/ko8mJTCtalfkt
fsC/M7Oi690kYnd5pDPzJDvRFh9eUzWpQp6u6yS7yZ5sQtFYa6NXwMZ5GVI5gUZHRhJ4DloqAQh4
bDHQF44H50q5QluuitPrjHF5d6HuxNPBdlbjd4jh5k3eTx6MZ7AZuvRBsfDi0+SW1nl431CMcLbw
VLUfNiBFVE26Io63kWjj55SnU/ZYA5mMaYwHC97CjLJxWw9pNd225OoQAWWGh+JMzys6YLXh1xug
fTgoJsCH9ilOI+WVT/c+5NC+UA36A4vxGO240wVFBQ1dgLbg9Pt4Hhi1PXpqKZbFo26SBmVENPQL
+evyZzw/KieQKhypyJ+W0193V1ajb6sKRo0ygGqo6IPonboRwaS8/V0vHFlww+G3y4Oe2aX49tqm
wPIXN/k/Gsl/DSoHJXcm24HhloIt6JJBP6A/PnpjY8sr2/TsUJaGypxu89pbJ+6zZeBTguOMFzWl
AW7TMLfEYGU7B1l25QMuQWu9I5fyLJmxpVF6Xn3AFqRDDidAeJkEzqtHMWx1HyES0Any0fEdxZNR
fdtjo+b9+3IuDlFyaQMYWJec7pzBrsKpRPLbEyO2icgrAosMLWvHDRNcOXZn7mdOGxf0ckVR/v+j
s/fXpyuJ6LatIZKr1Wg0RXnzZZodSFS5DaRZjNVNC7T2OOoGwS9HzghZNNleme+ZkM6J5/UObJJ3
0TrEor0gUyGxYTFFCvKvy7ojJgPhj7oduruiknDRLi/wmQFRq+Oeop5F1/dd39UOQPNV1eR1xli8
BkUMnCIIFoF3zcH/ESzN5fHeH0oTBxoV/z16LTT7l9/z1yInknocoi3Cs+GM3io5+F090yFE66Fs
dkU69q9TY2mvl0d9v39Jdihl0S2jsfEHKfD3qEbX6naIv5jXdY7cLoWtLbom+acwr+lfNcb3vOjQ
czKVp8vjvj+ixAKdy5ngR89hXXjWE5K6qebG1KDOPyPqChwvidJjlIAWujzUmYU9GWp1RJFkM+IE
kwfPsWO8lv3Y36aBaT+KWh92s1+iDKfP19AKZ+dnaNiE6CRcQqxaZqIApBWC9oQ7asRvY5llP9Hw
WrCXmCddnt/7oZa+I0ORpUsLw6/TjTOUEqA8bWSvI+9bROO1+1kLX4zSUv45ri6NdgvoPv1k7Z3l
Sg0wWzbQZbmtIEBkpt/visY2wPgqysvlSb3PNBiKJhR1Aa4Mda2YX0ZGhn2hYChL6w7l0GMiAQ5v
h/YDxRD2IyBXs932Q4byJqIN+8vDv0NdaJxCpEbIcfgNwlo3w4YOXAHC0o0n5qg6tPkoP+GmoWP5
bagPhdbmW5IkdKfTsnvmEp13iKbh+Nz5TrpFAwzuz+UfdO4jWwTfJa8lJK0LYDC0ZO2jwuZl5Qxx
2c/ER5ojIMJUnMAvD/X+vACuwb9JoufEnSZXWxddFT/TZz/3AhMuqhI0P4E6Ose4bxuv6PX5JZza
YXt5zPdhaBmTzHLJX5f88nQPi9TyK5jiWAah4OumjgIhXemn+ylJsafXkZSrpknDaTy0rpye92He
Vg0dGJUBJAovoWU1/gq7M6IsQZZrwO2QFydzVdUDZL5xr3S+iq7cbD5fnum51eV5SawnZWBvLx/6
r/FSQDNFqxqFZ2YLLA8u+9ZBOdGz58a4ievkM9XM4soXPTdHiopwNxb/WwLv6ZgIOE2kfKLwMNrT
trFV4abVhBwmgZIKuqHyyvPrzGYlrf2/4y2H+685DqbVOEWkFt5olNFGq9ANKqY23wu7lFdyk7NT
o8ilL8a1bNpVcC+UpEHhYig8ozLQmR1pzvZ5qTwmdTCBsHb+vYJHUOD5YzmkzSqQiNOpTUWThrxR
WErEwlABLX71SZHvx9qQqBqazpWVPHcugNdZ2JKxYeTat6XRZA3FoMs9K4jMT8GAUrpjRZFboNnn
NpVq3ZtNnWyTWM+unItlIqeJLU06iVUGQZikxFl9Q5QHrTSFiuWFftg8Dlo/3UnEMq5Umf6g9v73
YbDhOF3PoCx18P1m7tl5Gu20FMFH3aibO9sPnn07N44hbGioHYa9RS0ZXjK2KZDluuFO2gHur8Zo
XAGVndtR9IdI/ei9aeiNnv6i2gZZYSL16PXzNHjI1FXe3GRQ96t5AAjfXqtZnh3PIUXQHG0pla52
cNNJ2HxoRKJxaSc/M9Fbb6WmDWLbTw0EyDAq+h+XQ9D5EXm0cIMvhcVVCJIxDtuBxacdqwbje2p7
KLH41U41pgBBezu7EtzPhQM6RUtZbcGIrp+bLVTLjFZn7qkZCpvY60AXm538UJZVe2U/nYuuS5mU
y4RmkbGud2NwPzYDfkZeb4fOvYHinVvlhfXBh0COHkBOzJs6DE0uL+iZUTFOoy2lE/aASK0WtKcY
aY3ocXj10KNRh3bfTdYjWlCQ8G87yADbmG7VlUGXA7g6OSiugywAIUKHyljtm7gcunh20sprVSCg
oWb490lu/DR7vXNNhG+POJwElCxlcgu5N71ySs5M2QDmRoCgEbi0U05PCZ7I9TzoTeWpA/6YOe6j
INRhLiDLl7xaslbxrtCC/eV1fgdl5JYWRCVeDKz0Iu1+OmqeU1mTOvAu2+Tx69FJmXO3rXrzO7mx
cQha3Z+8DJXTx2y0p/R2ilv/zSmCqHRHVJ+u3D3rNVh+zRIdAQZbZPm6dvprJoN2Z4b0nhuYWFPG
Tdd5c10hwNLWOKkkmQ7jH3XOy2uwhJ+/PzuDknujYkvlBkiAtorLjpEoZpikvmuFYQ4zOck/Q+yN
rqSb6831ZxQASIt1Onbh64VWfRBRVp8hT5dl+p2mwK3PcFJzfT3oDmPdIzyql+YGOHYB182+EqDW
AWMZnYrmUiM2sGRalxn1rjMhhRuOG3TlfBfmSKkHoj+WA8Xqy6t5biQyIuo2ABE0e13ZGDE+GhwL
V8WSVw/i9jklKTwNq+qLyOf8Cpzj7GBgcXhlUwT/43zwd1o0Vo45zDPcNducE6QgfVlvBzqjqNlp
8/R6eWbn9gmB4f8fbLVPGmfGrKaTeNu0Zfm1kHa9t4DJXDmRZ0dZXoM0R0iL1i2FXE666ve+5fJg
Mnca2rw3IaquL5fncnbh6EbRoeaeYP+fHjQLqGs4YVXvDm2TPfsDcl3O1O2mtEquzOddqWvZegA3
BNieBVO6fkyDhrbQuYQ0FHdlSkFUhwaIjTZaOFZ3i/W7ukUbN7hBl6rZ63VvP5Eo6Vc25Zm4oi4A
QJVujUPNdBXZh7LK0FJMKLsUfnQcNYiMQq3kYewgyaqBMh9xnxiu3JzrpICJk30BXobcsGA7lh/1
V87eytgIBdJWbiDLzs1E3QzbOCeS+r5W7xWetFc+6rkBSaGX5iKFU2gdpwM2Ze5HSW8xy9KHhF8l
457lxrNhlsoRiyLH/edNxGjAqIAhk2rZq0yzD9ISQUjHdrtWLW6sMuuPoTGhuE3WfmUtz+xXcK3c
UgJgGniD1dSgRSBaN9i262tD7qp6KbAIgOkJHPkalursUKSqVPEXU9o1zL0ZJa+AtGdWcTUcQuyb
Sjmrz2rDQ+jy+p25EgD8OEtNADN78sbT79XGCkrJTm25Zp3K56nX6s/0gyNUsc38lWesvM39OUDh
avCpeQ/BleHPTRT2E/fRYo0LV+R0eL+eqnHmuexmVNZ2alNX+8FOsKbD/vTyRM/ENIpplGCpO0E0
WoNEwhjE3TgS05wsVRfCj/MFlHJ55TI4t/2BonHmYD0s6KLT+ZQyl2Ztg9Vv6wGjrjoLDxHOuFuj
6ewbldbdlST83OcDBbp0KXTQb+ueSKd2jTWbgQ0atO/QKwiUn9kk02eh5jjY2iFcFNnb+T3ui9Xn
3GoC5coPePfUWyIMzwB2Di8ryDqrG8mIBkdS6IVqMwNn2A1m7W/9qku/x6IQH+uwRCFUDYbGbUuJ
ink7Ny2i/UgY0c7Nxo3lRNanCIb8f7GxLJ7WFtkG7yGx+lmzT4OvzWf0UeNZ3zlY7m1s3TcPFR3B
fw/sHB9wsThr0+tbQ0eNQNjxDKnUnatGgVM6l87zFHa2ijeX2T2UMUK3XWVe29BnVx64EzjnpfUP
ouN0rxFndbshH1nkq6KPcaWFN1ZRl49VGMg9LyMkZ/RRA9ZtliLYBMLMP0ZtgYlIGvcz5V3Ev78L
M0ON/fJJO3PRcdAoaoIP4vZZVzfSwEi7zofTatdIi7Ss283cMGA4Uegs1baINnU+9bvLo56JJMRm
2wZfp1lLFed0NcyySoKEbr4rJjpnma633mBC5gitcb5y55w5dBRPQHcgS7tQnpaf8telOpig1RFd
Q0wwwg8tDGilELBx8zQRwWp5JhwkutdGlWGoOSOcd3miZwIZ20wu8YUnE/nR6egFmrmxdELHBbCo
39RaiK+sCjv68ijnlvMPzZQ2B3WidQXOQEEUm2/u1XFA1srMg48BexDtKCu6sppnQiaAqwUmyPuP
mt/qw+EZGIx5xhr2INe2BUa9mwJu5BatGFArvLz+sWzKB2Mc5O4Xdu1in3y6fkg4ZbXQUfsbszZz
C+QSG0iWe6UqkEBK02ut5D8dvtXTDqXOpQPoCJPC02p+TR8kfKQapfk8zHdRGPUIZ1jNttJQycCV
e74J8Sre1OZiWDYWJh6PsXWPC/iMbUkjbzpT/rT4H29HSRE9k91wZUHOfWrCB0bOhBLK9asF0Tqw
qY6TOm7dRTrbOZDPdWagGtAFvvfvu+rvoVZrkXJrNlnOUEMqMLJRcaSCOhI9mRpOEJeHOnNMyPVJ
eTXYGGgBrC6AMAi7eID75lZGEuwNrD49hLSKK8fkzObljQR52V56WlyE/4ez89qRG0nb9K0s9pwA
vTnYkySZpqqkktSyfUK0eiR673n1+0TNYv9KJpFECYNRNyCgIyMY5jOvud5MIZDfDi8Dxytrie9a
LDbSjmGr+JU+opHW2ebv+9Nal47FdQP+4aXgJgOFWE2LzusSmCbK54GULl8Um3qUFWTvoKzN32fK
f+8XC0GKYomznZlu7BKiNMp8LwgdaEXXM1VLM1ed0WCmM+GhHak5xMQwfK+Hdb5ThdqcIwQXUaaw
HUUTi/7qfo3mmdKpGgbe0EnmLwgYFbJ5kowB+1TWyXd4rSrimFJwaequOd5f381pOrSNDAs2OhDm
67E1NpRmzYNDkJ+oX+sZnNFsC51wp8SZ4u1jce8J8AWsfrC812OViaXhEm5yM6CzBddTsR+SNH2w
F+hNfzCSSIC5ywUFbTUrp5gmck2hUazFeJ9S7gGa2A95ifRVOsR7Juxb+TagB8DQAE2FwMHqC8pG
XIHnjAJvHErKlU5udD9MNeld1FwxDl5SKD2B+XXp8ECK4hwnmqL9f+aeyEWEv8oP/71h/1fR5x/K
uOja//O/Ny4AfoOAXFj8k0L89epCFNYhghXMWQnib3Gj119q8oudb7gR7FDdpz1M8e6F23c9Cg+n
VJqlReFuyOHv2nlUwqyDYYMks6dLrWUcJaVV8p1tujk5eo3Em4BbVVls41dHREYHIMVaLfAWpTF+
GPJofk7G8PObdw2Vmf8ZZPUVnSQqlkphkElDxt+0OWxqGYW4U43j7/tDbQWzjEXRDuQTFeh1cp22
eZBaeAJgEztj1RVODvInVpd9UREi+weHt/hhxlf3VI9a8jVUcVsHYldFDy0u5zjGyIDhh2Eu9zaR
mOLq8SZQoHpCIRhM+LrJgf+B1uuLEnh9pCQnSrjTMW9nNCbRxcXtSNt5ird2E3wNkaOKTv06a8Fz
fjAy9N08LFUiPKgbKEdogkbzMlzomNkfpoFq1XsgFIi13P8CGxcfAD4Cd84LlZubbnKh4xuC9JqH
OijAJEMjQ6uzGvH7dNZ3prk1luiTw+wWuJN15U+SrGwctQ6Lq0wp3TatZcrBce2jahdf7k9r6wO+
Hmp1CyhJltplO0poSeW4bk4oIyaZPBwdqUewliRtZ7ztqXGX83SIaE+7PpiKU6OXaczIOeGF7U+B
ov9HjadvudKbX+/PbPPIiFI6wgs8+zcY88HCOkxBuMnDX33+Z9GE/qEmN//0GPf5k2qqf4m0Hblg
JE1NxIQvCp5fh1oGHdtSSaIOqdc7m2hrtQXglVqcBk11rWOgBaiyWZIsYb2F0ckZ5uHwjL6kfShw
f75A28Va5v4qbI2ISg0xGGkfC77KhuasqiV5LiUK4mlHJG21P/V+qPxCHd8vuO/+wZVIteNFdgNc
6DotivuAhoKSsOaIYJ4RvNIOkQ3/JQ6Qiro/s62dZMHy4UyCIr5pehKSo5qfcCNCGg++ZEn5HQCL
c1Ss8E/2LBhMyBF04Yi39PWeTZY8NifJWybV+j4P0cdGb7A/idU98rL4L62vU9AVgOmF5g8LeT3S
bEVpNWMXh7+P2noVggGHQMJv7v7Kbe0JSsFQk1g4FK5Wo5BiLlR5OIO6OTcnux3Hb8ADg4OUdekx
TCFM3x9vc1bUhKFgABq21hm5JFv9PCaG5OGxIXvIGtcf+zkBkH5/mNsNQSIDmgBIE2Sum7qKvOB5
j79c6COoW37LGgDEWA3N5cc0Wqr2zeG+QdQEEYrHiH+s98TUqZOR5WXoo7G6uFqHqyQuR5Y7YHC0
E+6L4PN6UzCUKrjsIubm2rjeFBVyAzAwdM7UqFk/Ya+FpwJz4xY1nxrtenC8Z6U2ejy2ceWeDoE2
jzun+vYD8gsEeQYOywur7foXFIqkRmPtSJ6CrN3j1OXKA74v5s6S3m5LMYqg2Apu+w2vXRu6uU0a
nAMITXNXkeL8xyB3SA1GdSV9lhREt7037xgKKlT2AYWACVkXqhDLHpDW6/AqWBrnkixxgBZEjUUU
PY43P+lM7tVQYvKvAtJ+RuPO0ZsQW6Q087Av6J4qXPUOamgGn+7PavNroZEjHhmV8HSVc2t4bCH2
14d+O9nRiei6/UtGL/QPJkRnSdz1oiiy5jX1te4UaEiFPsZszikyqn/DPByQtMfk+f58Ns61SQGZ
NquIfW9AF02gLZo2BSF8zTi8mEogfyqqOMfxN6aE+/axQPoLSi6vJo3I68+k2DHGNZ0kebWJiDpS
otW5nbF2MEH2vbldJpwWhb6NUKZjw18PpedoE6I1isKZPubnJdTCc6PUmYfX2B5oZmtH0FUF1PtS
oHghGL3afLI5hkqJD48PJbXzUZBWTqWCGPfb107IG4g6P4DpNQ1VDwtLD1Bo9Udh7hM4JsKfah1e
tDrcu303rgoBI6XETI1ZMEWv127Ak3ykwx/7tPvDpy4bl6MmjZZfYyFwApVkfrg/tY0FhAhCJYsm
IFyMNVAXAHqqmDWKfwYt6GdVzcP3aZlpOxfgbXYjuEkYfkOlE0Cu9Y6QpLDWGrytSiXAzKzRBtcE
NAzhPpE+qEkY+zHh887rsrGUV4OuboswzfFPjazYR90bFc6sGD6kU9o8Wvky/rSrqdvhQ24spS1E
Yej0CwU7fTXJfsQlQ9hgYpXZai5f0sF4Pgm9+x9so8JC6O9oJl0/mj/GusKSlEJ2IkW8a5EXyQ8c
jOUmqwn8ktvENRNJvQxFEZ462KEPfHD1EKjp6N//ERsXF+Rvcg8LPxXqEKtcx0mgRZYGum+zUUVe
tpQDPltonZtD4Xx/+1Bk19zFvM/AGVZfMWtpv8EPSPxAzptLNSGHvSjV4raNbe/sUpuztQpHyPNF
rROWKZ1D8fevLhNIfWpeRigt0zidMVRamo95CSSl4zV9xtSB0sNQ4n06YU4R7Iy9sVkZG3AQ/0PD
dv1VpxnIcGjkqS+Fkulry1Ri15gprlbziKsVUrl/sKyvxltlTzXq5LOhMx6E4da1k7F07VBvHtVe
y3YS4/XhF9pgRJSGSW9c1OTV62W1RlrHOF2mflAp5XHsUOpV+jA7oieoebKwQ+7I2XbWc3tQFMkA
/lD7XMvD4PQYKCVWplAGS/xCtDy1Pxqo2J0baSl+V+Qj71NNk36+bVX/O9X/P+r6nqttdaEe2WN+
4HT6o/DszKLMPEvLtCeVtL5sXkZSefRgdnD+nNVetc05VQL+8LUy0VGddPR3ib7YO6CGDaVAvt2r
YVZRw4hjUwMjJfVT+BwPUS3VGIJgFqyEuDjZGh5qbm1RS57tXvpWGQG2DvE05f3B0tPoQY7S+qM0
UYktx756QqHc2nm+1sfmZRmAIXAfih6WvLodBiu2yVpLfA9Rkz1r/YQ/C62Xv/rIKb+Noxqc73/g
FxTT6zviZUDI3+SWNGN4p683cylXnbkUSurjdmv97FCt+DUPljAQmjrDdMfWGb93Q1R8KEbDxh5F
7ycSmRj/pcxJF/DuaiD/Mw4L/qJmrBt7yOWt9RBlYXF2oK+va3lj6LDVoiH3jb4b/5oXJO4OBh2q
r6gbpo/A+8q3H25ALxaxCgsCzE7s01d3Zj92mjVaU+4noYIfXq4g2BjjK/+ts/i3LnGmxk14FT7e
/w5i360+A9QpDRtNwdJX1s2wNFKUcaaL66dsOqS758CvJ7U8yo1dPhsKTq2LqmQQAcPpADZe2dkG
6/ePXcDwiPe+XGtUMq9nrdZznbf4vvqqXUQe7d8GC6AKK0ttnnYusq2hCDmFdhCxE1I310MZJboz
WTeihWlR62rLoX1MutbC62Hswp0cYePSFKIVEG+IPwEKrz4mpHiz7M00850AOywb6sAxzXQDqzxV
QX0/mE59j43M/U+5MUFKyoJCZdDhvOFnDDg/B+jIkxw3ffSpDeioYIU8P2IcuNfiE59ltWsATrCW
DnogaLCsbovUNkJlxLLcD/pEu0wK5moBWoSeEUXdIUNW2IspAVyWKP19f45bAxOp0Ssi/AXFu7pG
2a5jwFUueaoZTt8zJWq/F5EanTRURw/gzFU/se30i5Cb3cMobdwICKDIcAxFTEoIfr1/Ml1v9DKu
Ql/C7fM5q8PfSxubR7ILbHhAS/v3Z7o1HKNZ9PqpAtN0vB4OXWvgK4EieWHmoMSvzNa3dFmqr3VU
ZJ8UsKc7K7s5Hvgz0TbhGVhDGGpTqjVVospPPN8+FTxWh1ZHzjUclsiX870Y//ZDUtvneAC7I0YD
RHI9vcQySCn6IfKXoMSoTp67hy7F2WjJ5P4kRc2HNJL/KiKj3llWdXNgIUwkyoB0abTrgeM8Labe
kSO/VRIVR4Isx45wqszpZCWT87HUpgL+T8ipBu6Oa7GbtkiaPVaWOV2sBM1VtwWD/6jKE/IXTSQ3
/8nKoCk9mmrOVwvj8+c+XLBfsQzgC0hHdxhpRXWBWueUGvKHGZfMydWVrJC8ONTkv5UqwCIRzQKs
GCon3JNN2wg80HoRAHFoRoISs1roRu8NtVjwVa07vHKzaqp8kteKPs6UeKmtBO6wYKVQyHjoDcKW
L7WlHHsKPYN0ViuulOYzym6K6UuqtCtwJHbx9UXCb2OPG9CEKAqsFfPQRk1AP0axXy2Riu7Ion4q
FYxBUqpKZ1mJ8FBRzQRLawcr6HEEn9lPEoaS5p6Cyu3lSUYkAJj0C6gQr0stuabMehQboW8qowVR
GfZ0Vy7hJR+qvdbd1iehF0pFgClDE1rHWq3T4VA9UBdrMSVqD8qsNQ+Dhh5pnMaGcnDUDoeidsKy
rSbx/leSIg2/t2m0PVTa7Aez7mrMg3IsPSikH1HdBA54//K5fb9wVADKDLEafYcb8uiwYB9SdWHk
40GjAihTU5yU4uYJZ2vbV6UwOqR5sxcLbA4qVoUwGSDAOhcOW3uQ9VEU8SbOJhr1VXROZQdbu2Yp
0u/4FONjkOOFfn+utwkAc3017OpeNyV5nDAm55JDMuyS2Rpdc8CVx/ujbE2OFJ/YjmI7wgerhyvE
vjCqWq6dGO7bBZpL46L0Mvh2EBnYqRSGD75kDwN/U+IATsx2BlcFhheh/fXhV5dooT2sR75SZKWb
FSFKLGGfeaYhLZ8cnKGPtgjtocdxF5SkykJO83x/5jdN1v/+CBp9mkWDgPb49Y3rVAGJi/gRZZxr
z7o+hWcL8/T3ZtZ1H/m0wzerGaMHg5vm0uE7dikzo3wa00LC2UpV3xnGXOz1m27DXor5YJMsAm5Q
k+vXlUqdrTYWSu0E4ijwTmh6SI41HuPJtvB6q7qnLsnzUxdDRe+pYXs7ayKym/W9JzrO3Hk8gvDr
r9ekV6ZwkALGb826PQ4k2EdoZMaT00Sju0jq9Fjicym7oZIlP9EB0t5heWwB5gwiHUXvStspuW1d
fzqPIj8IKB4WFte/R3HgCtZNE/moNcxnZegx2Q3tr3Zo7F0tmyvPrnyxArht4ZDh5dosTxyENDXO
c6PrPwZEP08IPrdg2yVEEOV+1M5KoUTvg2FSf9xf+o33H964IKmDG6NYu56pFlcmVr5cbTpy+3Md
/NKKov88NWMP9yVKLir+2u7YNOE/9wfeumcovGFWAkyULrH4BK8SvHyJJmtcWOJMRhu2KJzs0Qqw
nLg/ijhM640FaJymo7DFQaLwehSzfJGwaCO/R74TFYVidKPWaDyntMLPWoMZ3f3xtu41oFsExEis
gQgWf/9qVtLSCs8/xkPueX4wFnDBhyKoAeJWdAO/ENtkRzlPsuYPXihwNrR7gI4h9LRazSmFK5FE
UoyMzByfBtX6GUmz/GyO8W9NipVzbWq/7890a+OIlhksahRDNXN1g0cS7tEhIb/f6HLsOUvdEaPO
Vu8NYAK+YWI74CqTOR/avNk9NFvHk1oq0xVSsMYNZsJC+tZyUsQwsBP0+rzUvLJsorNmOfrOTbC1
gV4PtXoOiyKb8qHPsQa18+Fgm43hDkD58eArumML5Gpnw25tIIHEp79FxGGtYXgUWaTYQT/XRyYc
KYPFtt9VgUpvY0IxOU5lfIjnbDzd/5Zb68lQwCcIPdlCq+tXb9t2DFQmueiYXQPZit1Qs7UjOfpe
u3Dr2HOtcqdqugPTZLWeaQ9hj7AJJx5KbEc1RBEHjlHi35/Qi4nK+tzD2aA2TMOQAt5qd0Ifqjud
JfStPG4eZrUJjpRecKyR4ro64xD4NMhJ80OxsJO2dBw9nbrqfnf10p/Utq7PBIF4vg+VhtCMgiGM
GmBhp+WjT4+m2rmCtz45QECssaByUsdepWDWkqdpl8EHX2zM3qS6MLyqMTRMf2PbHapywVjV1P7a
WSHRNVqtEP1adCteBI6hT1/fVPNklYjNNbEPCLt4UtX+m9bFy9c5kBZEq9nhSl9n9Fexy7NRvRrM
XZTGxrwh6IFWpk8N6PQGs9d2WdgVGFapcdH7ugw9QZ+a+Oxoku5B7otP8lJOO4v98l9dzxtcEhU2
QbZB+/N63i2k/zBqyDaqAapzhNt66QF8wx19KTrsYIZUmEXm75SuG3C4KMb5gM1GAs0iCPYIvBvn
joKRAdFOp+92k/n0upojb6qHfmGG8lHn7n62hlDzNG0edvxhxIZfTxtQMdowwLEIQVdHPMQbw8nm
NPSVLlX0hzzooh9abuYQF+mxnIowSn8lmtWeotDB8ncsmuZyf8dtfW5KgHw4QjyAAmIxXj2NSPyE
3dSXkQ9oTH8s+lK7jGaPfmao/K4lQ8NgeeiP98fcuL2pijFtEn263msclTKRHmMbSrdGidOTloTD
RYp7+4J/S3ZGdDX6en+8jUcROg7K2BDGBKhqfZQniLtQmxgPwzA/BGd+NDsFa16v/bev9OkpXeRi
58XY2ES8FRwgymJCmH21oR1DmpKpoJXCYzy7tT4aJxRm46OGavjH+9O7WU4SFoBiglUFsIo06voT
1vTZFrL41E8kzJrJ0NqTXHJbFjr4DymQ98Cft4eVrcrDBGlZAF8Z8npABSXcvM5wBY/0Hg6cMhp+
IDlZcajktP4rTpX50iEm7ofmoBzTvig/R4mDCSughp3zszF1uDhguQBTqzQcV3FyOxo10CqqVKW8
VC5o6cKHaTDSrCpRm7u/zDdvpJg10DWhKUkpaK27k9TcWqHMWLkcYEKtmBBw3bnCVXonatyclPBf
EQPdGjSEHdojigxqGvsem+JcULtSYQw4VeEQGs1m6t6f2O2zTIbDVmWTwjUUoPDr71nKStfP9Gw9
vW+qE7zmymvGJn4Hcj36Vbd0cBM10R8neZp+YNTYPevIe/zI5co4hu2AYXMBXK8K4/CM3m7xoy6s
5iktJcS1hqbf2ew3Z1n8VgIiOEN0gmBiXP9WJ5wyJ6hiyQviqXhQJS36uQxy/0PBa2FxK6NpfpRz
UflI7u1RoG+OtBgaPKZADIBCXhNNjLwexsKmYSF33XwZklr93EqOcWycZO893Nhr+P4QkalQ5unv
iS3y+lZenNQcdUl0Uufwoc/AIlBlj7/e//Bbo9DNeunloX60hr4twVjqhQbI2Q7U8kKy0D/2VbXX
m98YhSYTDRiYFRygtRRZAgaopMAMuyTXtce6LpyDOhh7BZytUV6qVmTtEFTXtQqY5TbfZgw8J+zs
c1FLydEeimYn79jYAqRW5McO2TnTWb3XUo/tsmF2omcV55cw6rTjgFqT11S9snML3AxFORzDUNHl
gB9CNn69BUwkbXJqQoYXzlODFJ8WfwP/W1CGy8N/7++DmzMlEJ2cJ5kqKozZ9T4Y9Upus3BkqCZR
HhpFD/wmNSICcsV026iNnufA+JyP3VtxqwBFBLVRaBMTXlBZv55j0/VplyCp6I2pHT9nBbxXvept
P1lUeyfO2VhOwMeOQfbPySKuvx6qCuXQhq/peIY84VDXDWVFI3C2HnsnSfdE4TYWlP4ejT8oG/Bs
17ABFMXq0IhGmPFT0TUupgvTYxNgmndAk9T6p4cE9w08VeLiyxy+lcDJopqUjWAzIUdMALKaaRpo
RZUrMEebzv47Diha5mE+c8bBp7x531AholLMVYWc6/ouXrRER3wA56IEFkp/aLsJgRunQ7y2X0Lb
zadIf9Bzp/gWBlWykzFsfU8yckAgFANJVsTfv7ohY2OQEmeAU5nlJAB5Y1k+wGvD05DR9u5P8+Zq
YUFBt8JuhNgtBAGuhwpwetWKDO5vOzrKZZKX4aGXzHZnQjevvmgxKZwEKgzoYa6lyO0J8YwcsIdH
oF88mNkcutOsFe+xR1TP4dTuodQ3FtAi6IcHhvoM7vCrJ8YAUdCUiBZ6eVxhpRthfUq3XDpjVG7s
vDNbU4OEj/kiXWIk19Y7cozVSJaEEDW15oeuTGDU0KzNDiWqEqqnj90Qn+9/s9t6PssJxI7mKXUi
6KnO9UfrC4pjwpXTQzbLMg9QBvMFyyAkYco5HD4hT4y7VpLNizfXmt0cglyyHyRnUVy0rXXfMUvN
N7F5/3L/d22tOjILQJdICmh2rpZikBqtZf42D3tU/C3zxA9eGA7zabanZQcttTGWoCCw7tSS0Y1Z
hXVGqQfzVIQOHTvUBtoSWay8yINDpOXq8f60xM++ymOpTgnUHxEheGY4Hter3UQWVIcusL2mHfJj
lCg41QPJAWUoF6kbIbX11e6Xj62Tl7/uj7w5Sb4lWAvwT9y11yP3JXpf9swkl6RTDvUQ1OcKl92D
gdXk3p4SC3YzSwzT+HQkzDfSQmkCSQ+eA0c0x9W01lvl0uj5eEpHXbmYdp0fZ20ITrWO+6lqJfMx
xNHj7e+YLXSAhfQQhd61ADFmphFNT+RP8NizD8My6g9ZoSieUQz69/tLu/VRgc9QpyPPg+i4+qjh
6Iwd7Ebbg+glPcMet92e7vMx0IE5y0likNuq+CbBZd+Tltn6qnhYIBeCujNAodXl1KgdQDOnQYIr
r37lizWeUI8wjjRalh3Y+OZIRD7wFwAfUAK93j+wP+oZBSGbwMPJDotJoxFJ4J/mOO6JAd/egqAA
UFjh/qP3gWPI9UgjwLyJRpntJTkAwjK2Cs8Ysdqzs9J86uZhD4h7OzPGg6kjrhoCnjVqrTfLdK4a
CYmqsf3VBHZ2Hvr4ear16XR/n2wNRGEFMjIYDuRMV1dtSb5ndJVhegpImLMccqci9Sl7tbX3kGyO
RO71ctgRWVlti2J2NIhbigkgRlHR1jWMM6oUk6iLSX8wKd4sUn7cFVCXXG3+RKmSWckaE+5MRrKH
azbwxiF3487pd/LvrVkRkIoHgfeYIs71xshyur+yUpmeFiSRl7YY6k6ShBx9pJr+mz8VypxkY3BN
yGLWWVIl1SAdl8z0jJp+wgH5JuVcqUX53M/G+PP+WBv7XRTd6OiLaQFJu55WLwcGKoiF6VVoIgOd
nZ6HUOm9RRoKGtqasXM730ZpoEPB+jEv0bo0Vnsjs4qwLpTR9ByrDfxEHhw/sbL4rQUnLn4+1X+R
WZys1aQcUtiZErRJ+YGmZd4GAnOCEFSQdOUZOCC9jPurKFKg6zfnesDVtPCgb/mO7EMlnaODoku2
T5GjPkjdor+PRy32Wwdy1/1BxYldDwoEQlBOhLaquooclikIpsZhLfsiN9852BD6nT5nZ3uK4mNG
MdWtl8m6hE2gX/JiHr/eH35r56AKQ92DUEIwzK93DmlgXyexbnpQhgN3VNLMLfUuP+Z81TOYX2UH
XCM+2s10cQql30E1hOzperwRW4QgQaLF02RENhLI7eZBqkfjwcbyca+6tzkY1j9AuESjfV1GrElQ
U61lclOBE440htMls8r5DIwyeWvbm83KmRACN2jPQ6e5nldh9WMeLbXpjXKMd3WmqSJgaD05s5tP
PODJh6wu/+CZo3UkKKLUvUW59HrQLpSG1k44IfXcpmd6RZ3nTGHLH43iDl2yp4y4tZ7Av8AP0rbc
oB/a3M1qzCSrLq+Og2nVYB916eLIZbST794WvsWC0mRknxBpAl++nluh1Rl1UTaKiawk9CClz3S3
GZbgAaeE8L1l1dKXqSEwkoFtnCel6fwmNvXTTIax82hsXXdsHn4O4DeboOL6p5CvpsEwaEy7mhM6
tsaIxFmk7URHW7cPwugvuEfhIrA6GVKNjfvSDIaXWWhPklGlhzTShgOs++FoBsbgtXFh7Ty9t3Gn
wDjSHRb8dyr7qx2k13YDzN8kl6+m/KQnKgj1cTKPS0LPBnYWSofpMFycKN27bLcuHpFJIGYEFo3y
+/WizjlvY1NrBgrsUf6cJkWtkznG1G3oMuNhY1JlTHcu+K0PSYoq9HthobHBrscs9VnKW202PBBH
4XFWSxTxsk5+I0mXZxgD2f8ZZfVuBSCz4yZeKPEVcu9jjTMcusFZ3Dgc9sA9WweS8jxAAgIN9IFX
h2TUatleYsWgTK6BBZODxY3oDfhFZcT+/YfiFjrItFCXIOvkfhNmcdeLt0xZFtqdbHiNGfVIMkzo
uR9CI7C/p1pcJJckjdRT3ivY+gQ61eDAHEFujHY4efd/ydZXFMq6tHB5RQgRrn9IXGh9qSiUUA0N
ysTQdda7CPvVb/dH2XqXRYhI8xSYNKHp9ShNHgShI4emV3aVcEDG6+cRmt0YHcZulCJXr6P+51TU
WeEmS9A+TE5FbHf/N4gx1o8lcYEQmrYENH0VG/AuZlW6pKaHzU/hFd20HE1rGBsP4FV1alUl/m2Y
hbZHnt86muCEyEbJZYRtwfXUtcQouxCBYb7xInPnNr2LnnFN5WrQpmOlIi+yczC3RgSaBq5Y5v0E
AnI9YlGqU2zGvekVpWx+aGVJPowl93io94HfxVK5x8fZ2kMCVgyLDLVP0t/rASW8nvsm7kyPNBc1
Oj0s3+MAHfx9//ttHU8Yxcixw1zm+VjdNzWyrRYazKYHqFFzMz20/SHDIMUuU+fz/aG2VpCKJX7O
SOaD2FzlUJpa5towcpGbUZD4qQFZ2awk5IorEPzNlM87b+KN7Ze45V4PuHquSjVSZthnBqYS6fCo
2GjTIuuVu2ZvZ25d146rYzZ/lJXWfldX6d/22Ji+6QSha3ZvNyHj1/A+C0kTGjlA9len1WykpnBM
kq2lLuq/Y1CyjSs1lTS6sWTkv8pRWzI/MlGz9ZZUySV2cZw/VVosUYgopGo6z0vXvhndIn4VqvQw
S4hBsSG+3mVlq/WKPRHb4y2CfFRHLbRrzKd5Kve8uTb289VIqwNUJ7qKRwIjKZLyrWpSfJYWydxJ
VTa2M4MQooh2MBNavTZoqC2ylk0kZI2RnfVmJtzMgtFrsZHd2V6bQ4FvxFoaPsSNedRiFOXQ9zLf
s0i6Q0qX5aFK68+LNlU7YdfGweGCp7UCDZwbYZ1/jYlTlolBRcBq9O6YjSrGoMDezjaWSr5mJMnO
eBt3OnAcWhzcc7TW12JmfSLZlZZz84wWpJu4tTAiVAr5HCX4lLoZGoRfLCw99qp8m9OEOSYMLKEc
rGu3yuh01lQQThvlYj8Bb5k/UJ4guUyX4L3eGMvp/n208XzSbhRy1VR0YOatrr6knptCDxdSLyUZ
qbFg/240fQ+VQrEL10aD8oTvmP1ujPXWxeio3xl/c5lfjS822KueVTL0XbVwIXqjri9nNZVSv81U
+6FrAPVrYMldY072SAQb0TRtXVgVQvKDCr34Ua8GtWVUl/UpwxKjbKszHrOqi3oVeILaic5t0GYX
TUkrt+wL1b+/3FvTJSYijueq4QFYjTwnVZNZXCse5PDoxEsUHDSUh914Lpv3S9rX5z6v34y74noj
PKFgRv9TCJ1cTxcAR8ojzSFNbAqDJAu512VF8sRFah3vz2/rPqBEIjA61CpI56+HynHl04aZuudi
hjCQBwwt5zJOjwO9kp2l3Dopr4cSf//qI86DqSAYaRH4LSylXSfKOVNwOJwrXTsYBEI7U7tlfwkY
AIv18pxSBV3FIlYYSS21O9LLIJB+1aOpPzhp4/hWHVCNCTCZr1y5aa3eTeZheCyFx6OZomvkDcnY
+FKsN9/S0DBcDZurv7BIs77fX/yNx4VthSIK6C9AEmvEsq3NdYb8guWFedA/ERn/O4Z1fbk/yMYX
5lnhCX+pQlGzv152Xa77yhp7ywtG+H2BISWnKa2GQxVbe2TlW6kBCqWvx1plvfHcoVkZ1JaHlp1V
uk6zWIonmcX8rxo57a+4njrlGdKAlftg7NMf5tjqoVuFdSq5aWSCFLNoL1h+PvX2oaskc89Y9HYx
EMIHZSg6MjyA64vEciQZf1RH81Cd6R5GqZncrIkVH0U1eydbvf24ZBe8SFCeqOoQ81+vu9QvKV4L
meENkqG+HxNzuVTO0u0E+Lc3I1VmogaR7YtAZRWeYnKtRYuUkKgSpB3tqSovRGPUddJsmqE9VsVn
JAU1T6Xj8FYcEekTGZxIysHboxR3PcGmg6dCJ8/wgo6XoFXUygMbPx3nLku9t+5hhqJZxvVP1nZj
kIGAbaYlWW14llNk79Iokc9L0OcuGczXPxiJjEJQlmwx6PWkBB57Qn+Fr+ZIHeBpJC1hSxPWTspb
FaZE+knWT3+BTiwjrQ6LXJbAyLNA96ygSM5hG//gPuuO1pQkRPzpiGRvusdeuL2Dr8ZcCz7Vs4Sm
R8uYoyENnmyHsQv8vnbjqYqOcTru+S5uHYJXc1xvz2VyupFeDuPVUukvllofw0hzzvc/2uaseKVF
pZ2801q9l0tjLVoRGED7hzHFz6y2oV8P5gH/kOks4dJ5+oPxqNXAbSOuhWF3vUnGMUM1qjZ1L5IT
JALm1j7aSFAe6pwKZmi0e3WDzUNOW5KaDDEmaOzr8fouz2LqpOyU1M6PstHGQmZ5eoZjHrmq2tuu
JJnZSW20ZOfx2FpZQd8k5qIDdpOZmE2bjG3i6B5uIUjiJRN5qNQV52aSm4sySz/uL+xGLQzuKi1z
nmxuFJKh65nWzaDWQMwND6eQ4ALcpnwIjG45JMmYeZqR9X6A/8WBt1v6aWvFdyWV90p/W1MGtCoI
MyaWC2s/Pl7SuVGsify7slK/NhIrPMS2ZFxaBCgus5TuwXxu3yRhuQEADAN1vvE6++srZ4zoaBte
33LyMWWIDp1ZzX4TlP/cX97NqTEY1SAhP7ROkeosNvu6opaR6l3lywNehoM1WW5vTtljqajhzu7Z
6DUwGnm6TWUTV+119KypzTSWyKhwbwtoVjjIxzw3E2qpvXpQnbi6ZFJouso86s+mk7Sn3IlkVzN3
ndfECbku+PFDqH+JghH6+uusSQUc2tFtNIiorYAUNOSPTla8oRYAnxpW9xn2jtTtvFvb+1kUd22A
XASjqyAgS/ssDVWEpPumc4RDTKt+Gg30yjrKJP9qvST9x5jRWcisWP+gWkF/mkZp2CvKbe4w0A2C
GofiwpqJa8YtBi1hRd3RSftzXqbRjyDr/wqzRTne32GbI4nyAkAqvG/XFCgYqlQDAsKRvLO1T8Hc
O089xgKXhQLHztpuDUVQL04o5Ua65aurQjbDWZIZSsUF9RwjJ+BafdIc53hXC3JzKHH7AhIlUF/z
6sNK0rH05VZKyMIwaarU70uaJl5gDvG/9xdw68EUABRiD6GjvZZmyLLObhb85zy4Us0/ah/zvujR
HhV04yJAVge0K3BQ3OzWqKhmUTqlpyfvJWPU+GbfWD9sLFWfJFP91PXhvDOpjfVDDkogeSGkCVfJ
60+lZuM0KJKue9lcQQhLsQTlGNr/SGWPcsv9BdwcCxIIgF6GvBGEgnA66nkRsy3ggcBZVq2HztB/
as6Sfrk/0sarzHtM+kaCLpCJq1CxK+gfWhaxVNZXmn7sDS38aCphCkSzXxrNG3M7BrboSA9we8ed
3b91s6BjSXIL7p3/r2OQ1kjVqp2JCUbZSo5jojfv2rjTPcmWus9ZmiGpYCVtcgi5lx6KBJV5iOnp
t/tLsLXY4lCwi9BNQmTl+sNOZTDbwgbK6yS9k91ajauHxIZkAgqhanfulq1NS+kH4VxR3aNOej0Y
jWl1lIOcVCd1CLMSeguH0Ri7Y9MPQ+oZy//l7Dx25EayNfxEBOjNlmRmVpXKyZsNIbWkoPdB9/T3
owa4UFJEEdJgpmeh7o6MYJhjftMo8z9spt+HXLfAbyWLKZ4HFyFsK/TMob/FGWXCvix2nyItcYKX
l3J3N8Hw8wBQkZtu0afGVKkxDhbc0RWCygHpVnOZ4CmdLGzMlF8m2u+jyWk/KPaoHYRde2OjZID7
DRcOD/ZmmnQ4xqrhwgirItHuPQ+1FKFrReDZrXGitjmepCi+JqLODz7p3v5h8/A00WeluuZt1nfp
l4H6rBmWraNenCTO/SE3zEs1zUfeoXtDQSyHGgY6HUTo5g4qTVRPFptytF3130sns54LO+8uEF+s
g0nt7dNf5tGE6niT/NECo7aNAl5lhwWXazh0g/k8TDhfoJqwKu44317eOHtBFggZGv3wvGndbgs8
E9DhNF8RMm4TxV9zrr3buEmtV1Okl988irXvZlh6OGhAOEuU0XpdzLSOsyrpDrqqO+Uf2Ldch2vJ
f5385jpIvEGXdkt86ZIt+EqrzPd1BXx9abXPdb3UlObt5FWD8vptGQHq9NRCZZPZNTXODIUwkdMQ
tYwjbOJO8McVCRsBEhLgui0RLaosS0Yjz3emoLbiQSEMVVUYfieIGYYJchoSlN1BdWTnIb8adHNb
1TmyhxE13pWrMwSVo3eXCOT5wTOwt9dWFI+B3DAh5raCiJlblIxjYodJrX+QTmJdlh6cAPZ890iz
l69f3mrrcdxE0WuJaa2EMyDlnevjOiv6CEVOs0M1qjQU34Xut4U9PibaUNwItZ5OIh1V34ip/Y1R
kTy/PPzeEbYsNgCYIbgeWzCw5aWDA34GVFaChGXUJavrgi4CK4nLy78MBQwCyDhxyzZfWFD66vA4
o3RcxdNNbMXliYy/eUo18yg43/2Eq3fcqom28jKvF9WKsrpAc5Re9pjQ0CmF/tTIUQsR6kM+qq6O
sDq7q/jbeJuNiXxj3Y0dDSs0qvPzAvskIIVbTp7iHrVtdqdG53yVXaLjuM1+XHdOpo6CXigQAUGn
2c0nP23qXGA+2AwPlpn8tfQoWgcU02DicQ1BmVkn/9uDbeM4GcU9JX+43U5QyET3m9XtxsNR+fzy
Ftk74L8PtfluTeclkimBdFhG2080KcOuKYeDKvLekaPARPedKjJVkfVX/Dahrhu0NuVAhYbidSek
Kl3pZ5Hm3eW6UC9WTACY1170qkqW+qvuTd2RP83uD1jBkGudFyXSTZW3i6K5i3EXChEScUc/zQBc
GMPg/SgqUzmlJefdNgbljF5+HmLZcCQMsLdd7fVL4ngCpG6bEFUmusgEeOsNJ8vZ9+q6GPGKdo23
eHGnR5rmu7NdmUas9grR2XxUqKN5aUWMpncafs/RKJ8WpDXDuEe0yk6SAqlGRdw7tWY/LNZ01KvZ
C8ToFFDqpm9FQWgzPO1ArZQW17nmxUXqq2P5Waqp8lazov6sj3zcbKj7oEWu/+DC280naHCuyHqS
J/Dn1xttcjqpthNIIU+Ty3+DOfVnCvHVjVsN3k2Ditq9o1Stv5Y6AmSuTMyxrfqom7F3plCvo+LI
ew1CfXN8DaWDGD/TXKaG9dTkEfqYIhrnIx/EdRm37xgtTzRfV1EL6KXXc81TtEJSFTy6pXY/zbzT
znFdp/6Um/2JSsUR5353Vr8eEuCR9Go2YVFV5m4S9aAjO7NNg2Wi82Qv81HpZW/rrhEAtTaI3QSD
15NSROdlkyTxbXQxGYHSt/NDm6NzeZ4RQ0v8rtNFfeKgo7dKiqyJUDr59A9oxtU0iEomRba13LaZ
LKLA7phoVNoibRGfVF4afxjH8k6pnDysxOT4ky3rs+pWhm8WeXVj1DI6wMLvfd/ff8P20lTTJsk6
0JvJTKdZWeL2XusK/SaTWuarAOJv/v4p4IZyoLTBU/qDrWzLybQdQcnYrKrxprJ6/cZL5vHty6Ps
3YSUGtDyhWbDOJsTOsZULWk4WuG41Ml/Ud9g7uMW+ZD43hANR7iWvavINddaPCwbVI02a6hJp5/L
hfhVMdIWlqnl6Xd1gj0fdrpGZ/u9lkArKO0+FX6/ujaE/zBb4gbkSbkM0DC83s5mOw650rWUFqzR
PdcYWd4sYJagM0zjQd6yLtz2OmBbrnQi4i8QZddDZeNslwu9m3Cx1EL4WtZ7eL/OZdiD5TwlKLOG
2VwccSh2R/3VGca1/E+Ke1MiWlSsndvMzqvbys7eVbDOLiqiDK+UEfnAUnBS/35RKcJRCP4FMNm2
vyuTZPRXcSyuJvnQChVX5iHpb2CcHl6ye7feGtBSdjc06nDbD6hDcxMOimN5m1bnClmdh1GrxMHR
29uma8YGFmoVl93OaMhbUyIobIVxpRs/rbIrx7BFfP4yJ6UZwitM7nq014AL5eMBM2XvPHLVArLn
fxy8zWNtSqHH2M6BxJLxcNvFOb41rMadaMWR/Mj+UFAYiIBWV5nNDvW0BtyeoAyMllxxmp3+azdF
wwlhhD746x1CPok/Fdr9vMTbS6YdJ80zM/CejkzMAK2Y6G4YXSv3TVsal38Yi+d31SSgeLi9Yjqh
DRNeIHbYzyIJe1NTEGl154c4I7t8eaidFwGJ99UQ24UTAQbk+ojbJoQoI6VGIiqp/Ehxe/ANXY+/
yLZxANUWRwDVnceYdtd6f6J5S1i1btvfwnZHG7NEtblS8BMtlaexUNR3dYRMmp+PXT3epUmdu+fJ
bU1Yi4uDce00zp9envPOAWSzcATJH3gxtmUPF7N6gmUqP9K00/eDJ5dTB03zx8uj7GxNi8I+9E4K
K7QUNu99u5C9ooFIcINz9auyH5P/GqmspsO6OMiF9oaCJ0TdgVyZO2yzqHnldUaaTGboenF7Y7iN
/VwKIhtbPVR32x2KFwFDTjCHNEuvv9+sUl2eIIjhlI1Zs/Ci+DaTULmlI5KDYGXnM619Cg/JeA4C
6KnroWy7ldBJ8RUajGTCYDx3LolDVePlz7RzAAjGuPrpYK2qP5s0zpQukJL1tSFF7k+aLuuP7jAW
/3lK983Vk/6gKLmzfqsmB/c+WvhMavOpWtfJo4rSKsomXf2EVxI6vJ4cT7o2HgUqe+uH5MjaysLQ
FBf36/Xj8ektbaG5lLS6duM2gzw1IjMP1m9/FBNmrkdMQj56PUrUZH1NC9ckEqjKG0IS/d6FOXfz
8lfaXTa6fkA8oByQBl6Pknm9XUBnhOGUK/1ZSYaF7H5QHwYn/fr3I0F84ZLneUYcfzOfUm2rHtUZ
Ku+daT6q5azfTHOcBJlNh/PloXbuQrR8YOHSF4Z26GyGKsqSXk5HJFlqueYbojZ8LVLiGyV2PhlK
Hps+firqTSsn5IWtjnj25fH3FvV/fqncxWtr+npRibEgXpVE5/CA1QsUzveVWVG6jI1l/vDyUHu7
hDFMHmrYqn+obqpRmRUFkgGh2bTdKjY/Iy3ReHp+MKW9Jf19HP16Slmtjw1EOE7z3MnPTm8kt8vs
NjAc0/zcOEt/GYraOsVKFfnT2B1Ze+yu6JrrgFCm7ry9TPq0tse+485fxjK/1/GxeOuoy+xbkfbu
5QXdGwmT3TWMhHvyh1zdtCx0TRKdBpzMspuyar03cUeWjmiufbCmO/E481n7iggl0H5fv+1vT/bk
TW6Vd/T6UJzIv3vSVO+sXs2+CgANd6ibFY/WZAz/cOBpStC/9WhQ8JBeD9oBk8hT5DTDOc1w5+5p
igxl1N94IA3Cl5dyvXI3Wc76vqyVFYQf2aLXQ02GVreLAVOy6SeSmSyS/SWpqvxVbDjRue2t+hnF
eOWnp2ZHZZ29x4fXjcYQoCqox5uhW12vByWO6W1mOlTGioZP6SyZzxthnDq1bA8Cy72pEuZRy1hJ
aLCLr6eqJHY/2wTngPZ16xZbYcfXp6gNS0N0a29R96u+bE9J3MvTy4u8dwFAbqQLsuq0ob97PfIA
H6FZOHoh4zWBN01x4ate2Rzc3nvDEMuutToKbn+oeTWF+T87S7Cphfm1wl/hUufafBCZ7J0IQoZV
k5XuBDO6nkwbQyQREXpki9k8V0VmXequUC5OrZSgta06SCOlOjgQuzPjOWKfItbzh7VWXxudbia8
gHQFsd/VYZ8Pi/f95a+0NzEeI/Te0Hhf3UCvJzZUSuzRSUJVRldpuVRj7yPS2QXE552f5EXtyyqR
B/fLzszWx29F+0K8/0PAF+FrtVJnBfqDJeXgO6lav2qnZPr7viPDrHBiQn4QhZu5JbFQGiWnXu9q
nfKjnq38vVY7R9303cnQNQb3zXUCZuF6BePCoCmRwdx3alu5sYUyp34jpXmwA9cfu7mz0PFe3fqo
qgEn20zGLIZKTSVtOMtJzUesz79FaPkiW2/c5SCynvp2+KJO+Dvog3tUn9l5etB0pJe0ytYjRbiZ
olYDiigisYqvCe9V2TUoypqZPfmtNpnOwebYHQw53pXXxRu07aw2qFW3ZrK2eYrZe1aj3jnpVkG7
WJV1NZ1e3v67g7GafD2YukSA1x9v6ISYwVg6YdXUP7gcm7d4j2J2sCRH7KK9bQKblfmwJQEKbUYy
O6VEGiGin1E07RlNknHxZzy7jnqaO0p5QGgpMq1EXS6OLdkiH1Vqdw0fS21RrKxnPb4f6rI7JbMz
3OQV/L0QX2ojbOwEj8VpEPrzgED/OaE2L4J2zBvIkDYq3uHLS727gcESU0jB6oWSwvVSayj+K4uE
4YNNtfIla2N5R4pcS7+ZZHRmPVwPaRq06PzGULMksLOibg7i773PTYkRlM1ayYXufv0bqrSB7p61
wC1IBB6g9sv7tLWnczvqh7H2zs0KDh/dFHCZ1MW2sbaWWJE0KGhQtY3d26qvlMtsyTaw2XIfUQuc
Al0k3T/sZ3L0FYRGJP+H1oaa2p2jFIAKs86eP+gjzrWelssvBQnNP5xT6tFU4Fy824BKXa9lC8g5
Rz2aS0FHnRuf6sj5mel5UV5k06rm+eXds3d8EOiF0Loa6ABGuB5twDIjFYLdEwPOzp5zt0at2myc
+R9oGiScaDEAIGKDbG8EifyLQv8VjthSPzmt5v7XIO/z8+XZrL92e5mjfbDym3/VnzezEb3ttVHE
HadSC36FlL32HEEHDOJEl6U/TslRlrS38U3qimv9gVrNVucK/2bhARpE/MBr7bNRAKNLs16eZRkd
yY/vDkUJh8CaBij1gesvRWt60HDSgMGtYDrW9UZ20w7NcKrc+AjNtHel0KD+/6E2x9loTadqGw9R
NwN+Qm/Tp7Cn/nOPmyaKzpPnj4u2nGKz7f0ideqDXsnelgSshxYaeEAu3E0yXfWppVu0u0KzM63X
GYyTczEW/UEUuLec5GKESpQu+YTrNfN7LpaTQ48p2IpsFu3NHM0DIlNVc4+c+Hh+eVfuPh2QilcS
3a+UdvPpUlGBmW8EqKJGi6zbNieLDXR1aD1fQZQT2dVGcD9PgvLxo70InFOw1qga355t7TOI/umi
l834fexNpTr4cXurDacdMAC8JjKozbfuIDHlmrHW/c2ifj9XYDwA+f4DaMYBV8W1tqbz8COvV1vE
deRmGsx52WrRyTG7r5XaKDdCW/7l+lwpkQSOIJAoj1+PREQ+WaMONBL9Yaws7KJF4CBXNYxJM2pI
B4oAu7uIUp2mIaxFVrb++W+7SB/KqdayVXbOauIvHmXCmzRX9XdZlNsHpem9d2+VO6FygAAB0qrX
Q6nwKuK+WFEyMElPOhlvWLoj9Wl9Fv7ojNOdYsfK+5e37vov3V6oq8wTjiCr2d+2JqnNZWxCpOEs
tn18P1m143O11qXfeJ0a1t1whIrbHZBohMTpF0Rks6ARBgtuUU1o2mGmjgCI5n1rHIg9Q2fEH+PK
OGoQ7a7qL+VjdsY67vWqIpCjeLNKh01gYPiYG731XlMKeR4WI0fzpEnUoEf07iia3D11vw27uREs
mK09nk3csKOqB22S1zTC6iNS3/5i8jYBd6Gpsa37F4at6PEq5FCSaJBxWhr+tRYa00GjrhZn5Ibo
n7+8Y/ZOxKqWrf3K2bhRrhc0a7NuAOVDyzI27cduLoyTGE3nIXPd5CDq3FtEsKDQAgiU6M1uhhIq
BiMT7afQkkkW+4UKjstHK+EwT9vbJNS1MF0ifoUMtBlopttUagX89m6ocPmo7H45R9rY1KdJLzFa
zz335Mmm//TyUu49ww4YWAdwApYjW6aTBNMjMnKrMIbKckndvv+6tClYjDgxXlmGYp9tcBMBmvIt
vFfTO7hw9lDfdJ252+BlUi/5IwOvcm1cQODQYWyQtYNgUz1bMVZ9Pi7rWhu2yzDe92aNK7opR4CX
I9D40a+layIT4jbVUY967zsAQuc6WoM8bOau9xZK2XzcfI22qty4B88tzqTMWej1apn6i9NoIapA
1cE67I4KdoP/cAMCMr0eFZb9MMqeoDI11LWiWBk/0mxKXyHguDxWCeU36JVH0qK7i8+7skrdqSux
cXMx0YnCVQpNvTAG8XVGpa0LurKNn1F/cYIY7PBnD4zefcljhw+EahMrRMlHt0N+6+VduHfKVvoR
OwHIlbkNEHQntgdcdlj0IY4u5ApI1KnGUQa5PwrUezSEKadumU7KlAPdlaTx9rikt4Y+5vd2aikH
l9N6rW6fs1XQhj1EwxxMx/WnnFLFMNo1P/DGvKPqYtuXdMqmy5jqy20vncqvIqTv7bRWLy+v4o7m
1toih0RFbgJEb5u2OlJDibbOXEbN5LPuKmoQ5cX8AT34UZ4U2N7ykmWGXvuD5Y73OJtmaLitH7yY
rGez0dIj2O3uYtDxQORMRRpzK0BYRQ2yDp3jELtE8zdjUvUEsJeLQ4teI217Z2oCDZzWMO+RJD3S
GNp7msgDKY1Sxaa3vznKOAVrhlhWr4OokOmjUnd5GJe68iTMrBk+q7Ewj+a7d47XrEJXqeCsdpHX
H5/YKrG6kfmOUeRZD3rvOK91/ArV1/rU6M/Z3LenzmqMg3RmZ6YA/LmwAN2uBN115/8WInI9zimc
MpTTHS19ynWOr7YUxfeuVT4u1lAeDLfzaOBmQDqKP4a2KgNfDzdnVdZQgGKfScN+zucWQyGIpV/s
qDTmYB488xWKNdo7r1w94hflSF96b7qUZn4RDdjmW53OOW+Fouemu7Zio9pXBmQL/IwC6pelld4a
UrnL94OztWaEm2NN9o3ExSpvZv1xttpiRnCl7Z1w6ur4Q9cM+sUZM/EM+8b+nmSy8Ge7rys/sZRv
xmz0IdL8+sE1uXOa+A2AcRDzBd297XZ3doq7wjRT8XTK5dLaNdoC8NFuosUpfNuGegcb3SnOWVuk
B7faTshF+kZPH94MSdZWAUMWlg1QmqHnIpnfNH3tfoC56t5qi+f+PFjqdbf+sdRgp+lorP2aLUCm
MCh5xIibhINXp4+EAd4PB+/VKfBiHYvZKNX0imggax+dUSi1P6ulqp8Twe/zSzXtqlNSVxaCil0R
c9W1en30IfZ/ITuB0gEP57ZzbCsyLmSWIMMbOXOO5U1f3FM9Nm5eXom9YSiXrYgQ/otXwfU5a6yq
UKuEPadFcVyFc1KBlmvyJX/78jh754nVBuGFeQ9p5ib6sGSV9p6BLhlwr0wEmkybd2qnR35PsoKu
i3jz8ni784LagoIDpkXcl9fz0oysnF2XoDpx5/ITaAP1u2PLI6zL7qxW4BNgY+a0Vb/u6tJUZwcV
p2JZxkezSul5IMEdNorTv0au4uiI7Nz9aBOYnEvKHMAmNnd/5dLzS9PJCetRKnmgorlRng0r7kUQ
L7IQl0oDvH7CDDr++PJ67o5MnZp81ln/snno7Nq1Zq8jd3CVLH03m5F4x1vBxtRrm3e/0KgYVsoc
vjzq3itAn2eVjqEP+EexcGgIwpWUoL0ePEMCjFq6hzrTxRMEPli3WmoozTlJjPhH3CZeHNB6nf+h
EoMsNbCDVYYXfNtmze1FKxH6pmZudlpDs0ktxWevzLzZN6fmiFWzt6EoYwEBAimLicLmmHSeJQni
CK/6PM7O+G1mfmTPzX0pom8LCf3B+u59VdS9KDQTOtF92ryyrjGOOk1dF46rcb9ERntTSvXJmsvm
4s2A1lvZHOE994ck10UOgHxgS1yJcsUuKBDiHYS8GPimsYEN37szKo2L96Wy0+IVDknWAQJ5b9RV
FQhIBcvKWb2+DvTcxfYtVukuGZQnCiVWTool+luxpN43GzeTAF+oQ1GXva/526jbYNlGUhgxM7oS
ytypzx4KYOepUOcvc2nWakDoM+q+lDp1DDuxHxVdmucG3cZQ68fFRpgJlKMdq8Z7lrF7K9JqfsRE
oH9++Yzt3ZRoayH3Ar6NhsNmaQxlFl0FCD6MJ7FcKq+MHjs51ZeXR9l73NHtXg+zy1OzTYzaOVIz
ix5QiAMCCOaiNAM1s9WQGK4///1QsDGoMNJeoy6+fpXfIlVNxaXJ64lUNW/ATFpJTT+lAnZBfCo5
OD97awdEYUU6Imj6h3NGYROklZkLpDfNszN2VMo5153hYPPurd1KwPoF3ARBsP6K3yY0pRmG2MZa
ZSvmHwDyxI3eLl+oBR9BSvYGIp0kqtJXi+Gty16tarLOG9BqSkvjLMqMMTBL9JwyQbT/1x8JkyLY
CLTsSJu2fbRyydJ8WKGOFaTQVyjiZycd3HkAVbE9CGl3ZkWMR3jDEpK5bPUMTD0z4bADnl+SJEKX
XmbnitL6twX9+H8YiowcTBxNCNoEmy8lBlQDRoi8RDlOfaGwH5+cBFWDLtWOKr573Rjyv5WHs2JX
EMK53hXkQbGWpbUT5qlaXTS9UYIEe8nTPAjpl9SYgylzmlPnDrMfzQI6XaE1l3iZSj9W5XzblVZ+
gKjZue9oeOFiukqA0/zdPCezW+atXjJ9VSZN2NsDDKxKIz7W7SSwRvm3krP0ovigXOucc9D72/Fc
2mlqbnjpSV9i9etUZF04mXn6uklMp/Tzvsm/sPWKv7zKfo1qY3wHvh5o6a+S12/HUbZVZaUuTZnG
ysc7/r78Jq9xUvUaGd/+3SlZhyL4h9GrrWTFLR9S7VbgfYPXtwLjPYxEmnzQlba5tGSDB0NtX8hf
Q6GSs6p+sJm2CS8G2nnbJRazcuPS1yl7noVKhwZhF/NpGbPqAs/OfPPy/LYbZjvoenR/W0qHVqxC
g4L+lqPWd3YvtKBO8uqukjK5c4f+SGl0d5LUFYA8gi/7wzbYjLs+zqI4P5lT9VAUo3apZHxxzMK+
RJWHTZvnVgdPxN6QNICBc5PL8X/rn/82xUGfVbvxxuQ0jwkV/YLCPLhSC69nc7Biv0Jb4JK0bvyX
9+u6sqamUUKBdQXfZPMI2pkqFE+fk1NfdvI0tNSYFc/p73tpfX/5G26v1/+NxBFc3/W15nk9QSWt
dDQD1OSk6ot1k5JXo5GJMkldKUfU692hqI0gq4H1IjWS66F0GbWD03TJCSVa8WSJMr/FdHO+mQdj
OL88q/Wm/r1AsEpiUcig103aQa1z89lkin1wvzjpifJ9+UySXt2b/aF89Z/7n1VDdXl10kN2eKvT
AaQUE4glKpErwNREHeXZdqUXiEr91szJkQ7c+iJcz2kFoq/VLPQaV5Tg9fJ12lIiJAjG3Snj4tIs
8KpqoTxZMmtwhB3Gm87DpZUOYnQxzGk+eBv/PAhAMVa/FGpLq/v45m2McaeS2tR3pyyKLD/3hvmO
0nj11vRkT5LTdEFZee3rlz/jnzuGJxLlXVYX8PgfCbObpY5ZuuhB2Fo0BFmGGgCobSSU+79mpCCo
Sn8LbBDjIUrgbTbnFHnxoHhDcQJ4BWo1hfQY+aIrvcqHSJse4D23dbpfo3nQYVcYAqNtslK+VJzZ
bcZzHxnN3aijA7lEogowIvXCwi3f4JNs3MbOdFAv2huXg7cWKYGbABe43kNlWyCwoBf5yUgL52FQ
8/RptGnNilF5Gxd6fylTKmf6zFb+6y+JNCTzhbhP92ZbqEpU2nQsbH4SbTveakO23OqOlNiLuLl6
1CzanSVQgbVnSfloW9fpjQmcaTflp27BJlSBDd/5Tleo50zOT1kzNu9KDz+TbLCPFBB2NiwdwRWd
SWOHh2rzXc1p0PVWwSqgttQknIrBuDTRMt2WrVocbKHdobB6dUBF/LqArj8l+CRu0aRbV9Q17mZF
lidLacWT2dRHckh760l7hGAV5jHB+PbmaVIvT5UqP2UuMvaVa3eXWhmqUxfp2ofBqPXLrFsyzPTh
iDZCh+/PeRJEociyesGvNZzNxdMNYyeyaKKSSqtzMHyUzzSgJjXgFr+LtaL/IiM1ioPImGYuIXZD
E0rRVCgETqkeClrzk2/0y2T7Tao0bzUldyJSSqNBVW8c8URUpN0EZdTkte9Uhv2zVXh/kYMzxTeM
uDCbcLzJK/Bk9hqYRx4tE782nR5UJAC7MZiTmZdFL+KEcZJ4Gm9kvZQ18WVvfBnyrClupyFyx1Dv
pdEHsubvZKBMIZIvUmn6Y1vjvWdlRRcUtdA/JVQR2rDv4/nRTlqRXqSQyhdrtrybEgOaztemJHEv
glmfEM403aCH5a4HohBxdzLXuyX0AACG2PegSsEP1m6kxRLeql0lCr9BDTvyR4pVld8NkYmeYmz+
TLNEtEGfUkn2Y2QUGzatrsW+2yi4AOWJurwaklhBfLRIUxXJ4nQsEGSAn+HPlaYkFyQS87e4hg6o
bAvhXNDeBX7YubX33dSV7r+maDNxWul4dzLtHfNV3bgJZli6PYwYfinDbVYbjfbozrZ6T3FhNF7F
qLl+IBvQXw9LMn4tiyT/TAbdfjXHBGV/XA9Uz0ciJ7v3KhQb0Ey2qjJA+t/+qjkkFUHruKM4qy35
Raep8xPPTFtfeJyT12qnYCWEL19zYzrTTK7cJ3YeDPqAquPQkDj7aiWJ+ZaiVf5rlDKV8JbqSA8J
5pfbpjby1vfm1qgDRar6c2+Muol0Q5SPQZ9LwzlNhlMqIRVBl+qqOYGo76zccH1UtfsPWtxFj9qc
9UnY1mb/KY2VCSEeL3NE4E5D/tCQp/zQU6JAP6ld3BmHKMm+qXKMs6CpJsN40KVIQQKIvKx9y81K
GSJVUXwE0BdVwezhfN92oq/Duiiq28EobdNX1KhO/HqR5ft8EGrjd0009QEaG3wJkSM86cNSMH+Y
BGe9T7lKbX1biumjDTE0uisY7L/Rc4wioFxN2Zq6L9GAgwDet3EWy6sMtfDv8EV5xTIPjO2pKNJs
xE3KJjUxHFk9d56hOH6neq3qC7uPz51ChdZPI0v+1BfD+B6r3ng3ohaWX1Rl0d/1TkEHWKlKu2NN
IpXIFGQHkAsYOyyrSObAqXNPUIpTkg7VdTQIkSQttOQ8q0NZBQUlhCIocQedX6OktNinfBR2gSQs
Vs5tPuLAYCqK+lWM2J9DetDc29HQccnW6yz7b2iADPpzUSjwxwbxLfKU+S3CJ8YSmOk0a5hyeeZ9
13VzFRiZm5j/qU7iOc9zNiynGrzQEJpO04++ZtZTEyzRYqQl/LAKHfo51eOYrxHxGJViyPqzlCjS
PSz8c5/NWtHM15E+GXQluj7h0ugdFNlvB12r47dYfjRx71eOtL4Wki7yuXbQ1/iZQxwWfmssvXqq
ie2fpJZKtQzMPI7MgB8RVXdC0drMT5w+Hh9Fpi2DX4hyvHfaTEHuqK46+wbHiDb9ZCnmlF0mrcQ+
t3UUTGSLoh1w4FG7DuPDKOreDZNpzJeqFTLzR2WxfgA/FA9mnNux4YPTmJ/hKCOl1IydIjATGydk
zZ28yL56fUKxCDtQmT7BTyrd1q8aJ9beoP2edcFip8n7WmqK5ztmMmQAjrRBojwB2Zf2nTIOLMvU
V2EscsPw3Tmek4tnDPKjZYnI9p1MuHB9F4UIjjffic8FKm3aeVlQEDjPlN/0+9lI0uLHsGgiemu0
cdm9qaLKfIv2Hs+G75l99Wilup489G42yu+5EmnlK5euZPzoqFOuf+pFqrsP7lBnWpgquvKmruM6
50IQpn1O4s7IEfmedCMw5yxNLp1qZz+83JH31piNPXJTXDdnp7YG58ZzqoawPpFxA0+jqZagtFOb
j5goHYV2e+wvRhyN6dnK6qQLi8iRP2ItUY2H0S6KnxNcsiVUahB9XGql1B/SYsnf18rUR3e2qFXY
InbivnGkqhWnUe0KFKRNWf20pVPioLvE83ull0MeSILB5D7uE1w8PX6PES7SAw5jzlot7lQ7GlwU
pBoluckVk+qfdAX35iK67pVhJpb4OvdDlYZtaS1LaOZ5Xftq32X6m26VM3xmAzYZFm5GrjRBobLd
Hh0iMWpgqAG0H/M5172LXWd246etafR+CzfJedNruqI2gd3JIjpX+GFM4TDOFW6fXdbO3TlnMs1D
3YlIhGois77A2LEbDT9ppf2KzibKjd6wON45UQt4ObkySS0wIgA/5skVTdJ/T4xFfO5RNe0CUTau
c6qQOn6fO+rY3qdCd8Hte/ST3yZKa6dhadp0rvyklEbXn1w9lssUpNLrFqITF7tTAZu9LhTj7EEB
8MQp0uLJ+6kZeaw+5bmmDh9hh4v4hKZp1Jwn8LSWcbbLYnHPbWeP+Qm5BLs9GbOr6H7XAzR0zmOh
zc0nVSzjovjxGBvZWemUQU6PpQn7BdfzNKt9U1BG+0HQqFM7T4pl/NaA72kuMoMB+M5W1HYOurqJ
uRXNetHC0SkrN1TjJePNM9Ay58hrlXFOXek0vle0bY3FRIcenbM4tfrFS9y08iFT2kaApH/tBW7q
6GXA7VWOvnDxWAsmyrNdMNH+dgLsb7kBehWIwFpC6ef7HvxBEc5DFD8heVfMp1hGc/ygY+vyqlXy
PEXkoMnvNS9TipsCiRY10MZcfBtSvmGQqG6Wg6MQcRSkCWLMpz7vpee3SmTNYSwLb7oDpK61/qKL
cQmmfOo+zRhHPw240ouwaJ0pCmSZSNWPVDHeTgJ0aNhlSc/lNuj9RznEnqS7YQvDT6f+/5g7j+a4
sTVN/5UbtcdteDPRdRdAIg2TZNLJbhCUSOHAuwP76+cBb820mGKLU70aLRTBSCYBHBzzmdfMp3KQ
lkLyqSJYMbOlfvRGTCJ82nz5SXMEW24BU1FsNLaCzLd6U09uElWS2mgmnDM/i2XiwfXUegtXB1fq
WBGb+lJsZadWGbLSY6lvZ8TqV6+6rMUDwpjnUzeVrUG3vU8SvxL2ZIJekPkAcJYSAZNxGeLrOPFi
8dQVqZxw3h6irAxqqnJlYOUuAbGWFpCgWRBuus2ryUKp1rU684BxvaHv8xJi5t7qNFnvYiWS3Hvv
cBxRyW8Lz35o6tluMkKgvos8aMwNHhFmapXeVWNWubyqU2Hiol7Vo6f7urPMpuvPpqM0nwlXm/qT
09RVdIoKL2YPVInjR+Ryrayvj8OoL5Xf65OUey2yi+sYJHa8cZpMyIMZuV3cbvhPSSDuxYUVGkvZ
DZuhteMytBUAYVhluERnbA6F6cetFhfBZC04hsxeQQl9GvDU2K8ioMrGm3NjvAPRbX7Q+GvLbhlT
K/YnRW/bsGAd1Ftdnd3Hyl7qyIcgUDn7posRaSaVhMVleFE0HEfT6x6chTJnaDpA3XHnjQsVwbBO
tqda5mAeJ9upLD9ZJK0xhw1C+PgidexEipy9q4nwOfUFR8uw0doo+W5NjjuzXlLrqz5GVhOMjhff
dsQk+maVoMHSRU1nf849lP5Jb4SkCaJFOqgLs7tk/kXKzkhTdCY8vahOneFV0w6dCwCZrjAzZICl
/oNWDZC6GpmZu8Qcpy9yLNJrvEcoEycZEIDLrM5N4o8mii3qmSNOb0LtYg8dZRrZeiQiBIu1zBDh
3Dkm7s71oH2wMuG0vjTnpgrbIS9PdA66MVBys/WCjrDtppl00frpYnhyRwrWPC2LLI5e77r1firy
8bNSet5VOnv09/oBgyWiB41v2IM3d/skc7ZdZiin0ix7tmBhuIceeORTBsC0vHVpRpyYmEZL4hAj
ykBRRxDi5dkF+JXog1lg0+xnZBN3URbF6sZM2uqBxzLF0RFo6fgcheppUmZPC0pFk1eeDfKQgLdb
oqNdTeanjm5ayqNEs9yns10Zm86wRqJPTNo/QY5jxRteP5u7rgXddmhcdFj9qeD9bNwqak/p3LSO
n/Vp3FMZGxhtlbPuqI66+h1fQ3zZekjY34AI6E+407rVbpZeejXJhpPN7Qc1WR2DYyNkKZif8YSS
JXIv6gApR1pWHiRkPJY/J2m/Y9HJxdfiRDu4yARTRcIzeQseIIfpPamDHhgmsNIwMwbtskqYoz4F
2qjw0y5fCux58WXae9gclhsG2rZDS0+VC/IJJd7aVWt/F70SOcEytEVCPr3kGScMgMIAMyKvuyYS
g9YWl52lbTtOAOAeNCGe5VxNAJ+GPC13mZVF3+TSp+QKfWpYoRUj/+dX+lzdGuS5GNGZQl/TKcWe
743O1Yg30Qc81nrH386yUc19pkJpB9ky57sFmevJLxPY2Xf9oKnfwYjZfRA3TlZuC2ti/bek0inr
N7E7zgVb+545Xh7DSdcI8rPILjUSeqsa/Yq65RRIO9fzTQrAP/O1SiSjL6ZyMLHTVGyy9W6gyGqP
o/1xUUpzQZ6ssx8H0bdTyLEddxzMeaP56Ec1iLpDHcvCcmrSIewtpzzUSYXSnlIO0cwLpsyCV6dd
pb7Wtlga2WYs2uspyuvrQs0d6cd17blXyErne8x+jU+QmaLer8au6vwl9oz7VEi1ptqTLBuRr2eD
0evAKlW1JazXU+piwdQ7/Z1tdrrwe1uY6UXZQB/07dQ0HwCJITLY1an3aSF+hCQba1/VLkfiZEns
dj1Tl6YOkDwxbnV4zcpNWtr1Y2oqebldiGqfp4XDOMi5xR8VyF52EqiwV2NBx8knSpTJHmv0nvE0
lKTy0RTR5UY2VeL5nduDxdETk4ilXOyvdQlHGY57CarMHl1zCBDFsmiWmVbhIII74TGVwkHgCLPR
TL3uy3F2KOdQbjktjpH1Ph3N7lbHWHDZjupUPRfZBIvOtSaPaGqKUDsoMRb5tmYkHG7s2CP87GZ4
4iDQko1ilQmmA3nPgNjulGwtrPseF+oBy6aIK8U7mlLoJ8CC2n1Ze6oI1GHuD3Q0BVmT46S3CO7P
mAzqtjL44DsRjEVFrvugRWbyTYfE+Cwn6SX+EtXVbpIGxxQpG6m4SfaL3GTnNReZuwydL0s3pXRS
1XnEfq7Nz+z9bgX2uR+/GpW6algnfRzTaM/cU+GqcED0WBTfK3NEBhDQRNdsGNMo9e0Ye5NoqXTY
fNOCu7dSzY26M3JiAZ8xbh9rNS17Px3sfvKB4VUPjlvJSysdsZoomQmntkrzT8k868+JsKI9kawy
+lNUpMQenX3IxqX5PA4ZvOq68SgSlEZTUC8HmEnn1pHo2eJDq13IJE+SnVGgyEqVgBK3D9ZswlvY
i9nm0hEp8IMNmaIO6As1IqykSiagFpV+LQtnVnwp+qHlwU1tz2CU8aZDNR27ExbnPeAaWnBpYTTZ
Jp7xXwom9NImwgBZf6Pg4qjEIvF0lxK8l1sxmhVzabTVJwseQ+yLOs0hULt5961oEDzw67YlZ53a
yb1u27ayAq9ItXtDUbWvXi5GLZhkq3+XuVfdpkz4JbAafbiAOlk7qwqtFh9WdQOd2qRVXQCZ8bAr
S6W5FTN5LRhU1Rn9DDtnO3TqaFQI0MZiZnOqk8+WHuefGk/LPnepSumhU+fY2sqoHr91g6juvBQ2
mt95dqdvLPBOXyIxwdbCLpB5GsWG+i0xM+Ny1F28clWh0LVfnCF+cseKeLAnd2If0C31i22ImpJW
PGC+FY1Nd4lOQKWQqGfLJaDwRQSDtxhAVLzKftC61Dzo2ZB9Lq02rkLRWfYz4dbMalQa+76D5ljj
DTdnnyjhpt+gjM/9piLSftQW0l7KCgsxkA09BqsvtZ+qDcSK6tusNQRLUnrTx8UyCxkYo2czSyG3
62FcVxrRU1SQu9XdNOyKCGhvWOWWuW+cJFb9PKtmaiJur6BXGrXrjg20FxllxJuplVnu90k03fNQ
NWnnl66LRpohKZYHjqnHdwspSR7MXdN8VxGXzEOmlfU8sy1/NPuh+gg8X6f6kFhEEMi+sIHmeVO3
gZNkyhguhiaZ207KXWdtp7oUIejW+YruDQq2U3azHoVufaiHka1g7I3k5ClxKgLbkeMmG4Y+CgYz
4RAaSYieNUkQBRGktA5FXwBDJs0xP8rUaaNrC2flJuDAlkg3drJocQEX+RQU7D3OQU2SSb8pTYc5
tAzg3wIxjtaJtqeNs1gvEnffUu0lu6tsU1wYFBnzUIo0v6iNaRi2hapIz9cK1ZqC3h5qLXBVpaZz
Ael58PXOdh4BX7S8ljnCxMzJy3jvapSYd16qjUYQ09cYfQLB7JgbkaFcGSlZPuJ+HoBrVyLj7nux
ZYJ2yAyNqHxwK2riXdrcjwMKEJu+Qnrbl4XXixO1+/ir1IWOYD4CdDeysDTp20tpn4oSGf1Dzil/
V1ViMP1GEPyHjS6q3u/KaeowIpwIV0utMttgcWdtJ7s+zcNmHor7FnMg0ozJIZiPiDraAPKcd1V5
c4m2j5TjdTOn1Im8sugXX+9tzjUrt5yG4NmAZ1V0Y1P7GtXGe70cEXPD3y39QjxEHqhEtTMfpUdR
xnfiomNDoid9G5dG9SVxzehDP0+jvVaRq/oo6Uu4wZiS0QQL6lsXTok5bVDEDU0xrwSv6U8EaMVu
Kix3OlRU6r7kFEBuY8VBL6PhtPf8mLWfb9RR03rg7VF/FRuTkx9nii+ab0Y1FbbStZQvE+nFSSyW
fGiGObup0FFji3Yr94FlxUuq3Sg7VmNEdj/MlavfqZ6iJAeguQaQYFmXa15hD/yOMhyRL4051XOT
+rU0yQlNkoh0IIqbsezBHMwdHDMAtFynCAul1s6MB33a5WVmVhyRdnXL7lHeoA4+pZwKyig2yGhq
WKM3pUEda9CuCN8GlpLQUsu9bGtqpJctOdsF/hpxsrfGabi1Rm3+2pe9TC48CUp6E/edvkfnUzjB
SBMDU+zIcp+VxtJOMVsNSxjd4SzE1Nr7UDeFRh02KZ0vc9QYQ4CZucsEi3rnPutalACjzLZSvyxa
uMWJl2SD72a1I3bJqPfaVnWpB3C6IbwSNiVygtTzrBhp1dbpuzWMdXd5RfluM6WN9tCbZv7Binvz
GnQsekFGq1L5RRJ8hj5JYRAJlDKtA69XPMuXnhCfW9lH3T424vg2oWX5fU4ymArN4pAQKcCNi63b
Rrka2qVnnUrZszjElNLEsWNzorBJrKluBlvUtw5tsR+m3gypT2WGwCSOqbP6blwATMiX2PqG9nv6
DSWXJvaXOu33MZCy7LIqezJNnSOA1MV2pgtKb4Xlt7HTJbelQXXbt8q2ege8+iuAArnEFUBBXxHY
3TmtIFKbtqkam3Z0bxJ64Ym4rdVOA+smrIc07qYPv+9C/yL+T98dT60Xho5hQ1I5Q7t0uYSVp6s5
uL5yvjaiDv/gjq0z7mYPIfeMchpJxaFAdGkjlMHb9kWqvNMK/4VU+XITSFFi7ELWDaD2deeWyS4F
GVIR9nPUHhfmyH3vyewJZwsHK942JZIUWEUn/rAIzh/Tspp4Y2ljdAHHkgrt7wflV6wMDVYAVau4
NO/h3BBBYgxZiAbooR5H5SUpfPXQGEXyNzUK1ofGc4sWMukKBObzkZ/Njr7IUoRqnFRHupYjG4Bt
HeNyEbu/+0Agf6CrIgsGDugXTVtBc7TJY68MvXyAii3q8UiXQ32n//4GIAaxdhqMHmCc1cTw9Vus
CrkY7lTwQF3LHlA4+XO1NO2DFdlT0CxzErRKM93//tF+bYajboTULHKmwGEBZL++KPXoEdyUW4SL
aMagcidjb3pVtO1EVb6DKHxzrbzAGDwGkml69oBK7tpLr2MIZIr4Y91Xw84Yhi6gk1deSt2O9jqK
mdvK1rqPlbEgb5Hr1d/V61lnzc/3cLZUYl2JjVF6PO8ETJZwKi8vhZLr7+CM3gA4rNQQxM0BGqDG
Z7weVtUBoT1TCwm5FmWJTk2/UScGA7sM5jeaMYQDaTaIL2Bq7HeG+a0tkAFe+fyrJNG5pbODWjX7
UVqGZW72lwns8aCeRQuqoK6/SoUG8u9n0JvXA8cPWwAuvXEu2J3UkL2VvC3DVs3nkEr9GGAYZ28H
i2Zcn8v3hMF+ATq/vMKVegNQBe7ROXDMsexYRZyvDKMir1GXnrlSUOlWdIn/SXrdToa86zrac2Vc
mcDIMX0IjUxZbF83BzeMq8K6gEqnf/r9OPy66zGzHPwlDKgsGtIir195X1oGqvJJGYL3zr4qfbY8
KtG7iPI3RxvMP9pMAGfIyV9fRfSTJAPUQZUt1AAST6lOmTbSmSbLu2qJKt7Zy9/YlKD5stFC9KVA
fA6WF3bTWAMpAeR4zTvofY9ppCgtqmZgvlDbs24Xp62Gd7CBvzwlQDYU15jCmEqAeF6Riz+BZJcm
00yi1jLsyjp6dqw0+5g45nxda9NymM28fo+n/+ve9HJFB7lOwNXorZ7tg6KYvBbPkyp0LJkeaGuY
D2buUTpzFydIwHgHZc70nmdJ2U5zgFAU4GF+P4N+2TTWe4BlgWgZPGdkOV4/tWwHM01nhYmtOrYv
5sW9yHAU2MiBenuZx/rWVWs3SJu8f4dR8tZ4ozbCkONfxA2czSraaAZyMLBYI0gA+142cQgQpfPr
eRzDFOeL8PdP+ub1Vr1BEIOQvs6jJk7QGceOogpR1U8fXbEqljqkUd9QfECDQV9a+c6u+Ms8foFG
At5jyYDnOme2TYVHExCUdxjR7/PxE+xOgwCckihmcQTa4FyDn3De2RJ+OVzXiwKDX1V/wNl6ZzC3
pB9Kt+nNKuxrt/Q9b4nYpzJKzkP+Xojy1vOtxzdXWfEK53xMeha6SZekDBNHzRvfUoqm2GMWrrm+
sahyR+KQfS0Z3N3v3+TLwngFIuYZUXEBQs9Cxaf7bOpUA0AS4EB1qDiTfSdJY6mJeQN0tXQ0lrBY
su4jtb40bOrY/QQeuaTbNETxpQCLRUsCYBeSa7Z7L4QWuX6u0/D8H+wmCEGsMSJtCADHr9cVsacx
CDuqQrdGgV6hmBaCO4aP41H7Ecs8vKNV8Nbspp4K1n4Ve+JIfH292GtkYZLlh/XYzIE152I7KcI8
mnmfhSJO1f0772D9g+fvgNPQcpFAhb55Lo5Q2wWd0AJj+mg0KTur0XJDcBFPxwhFsZMz24sM21kY
X6SiO9epWhY3tj60ESzyxbyt0Q1+DzD7xhBA42L75qTy4O+v0/WnDXyQdTN0ZVSHcU5s6XVVvafu
IsKizLWtA9rhnWPqjZWmoV2KkiUynahLnsVbVCuMMlZHhjw1kj2W8d+s2Y5D1xn+rnkhgqxcaVW1
hfYMFeDsSosZIR2m0y1JCZY731YT49kTQIJ+/05/PQvW+eMCH1/1F8kKXg9gPLptAZWwCbOyVrcg
fEoflhmG2Es++oYFPqOJHONAxtBuf3/lX7PJlSYCOJedBCq7eh5Aiij1Kmc0mtCgE0n6nIHJcByx
kTDPhrDuTfsgK8RddEGcY0qvPomm7z6TIY3Pv7+VX9+qhgsMgHbNwlXw30jen2ZRNpJGquAxwkVz
oz1GL9MPD8bOzSit5j2R6Tev5VA4sGCQEXWvn/90LXqOLvhnruU2qvTzyVC3L+I00wwV8e8/FvJX
BItINBMwn0U3+BTW1eJaTajOnblhiuUHPSo+ZFqTvrM7/xKT8ip5IGfly6O7er4T0SoxwLl6vMop
WzqfqjCQUNHF9XtWrOstv96B1gsxdIDjSfjPk3HYYs1o9mkb9u38sZP2gwL7YbMMaRdadj1tFoPy
k7NiDxqlyd6ZsW+9Oh6R0geiADDgzuKmrgJiJBaeclRyb9vSoTkARkr2WbvU71zq12MWPWb6V6wL
Mjsi49ezBNaBVoOOaUMnteQ2r1X7ZiZyClUnqsHVkCNZtNq89p1ax5tr8ufrntEAdLsRauZy3Qpy
Dh3iIT4Uhatt9RKz+NJKAJ9qTnvADtfjhJHt/WK27mNpA1l+Z2N6Y7BJ9KgQERNSDDmXnFjMuC1E
hgfA1PR2ACJdvXCKWmya1nuPKvfG7GXKMn01jAh4tWeDXcRWJ8jP23Cmqbqh2iSPFeXtr397Na62
tytxlAtRd3n9Sm0aMJyPTRsqXVfu6mEWYVnRn5hK7T250F9PRY0JoKM/AhiBRXJ2qUr1tNhtdFZJ
k7ehmyc1hCCjfJ5YVL47LcV7WhVvXnAVDeYZdFR0zo5h4U4aeBAHHT0DRcTRS5NNnllPoAlgH1jZ
3zWlN1B9Z/PEjNtdtUPPHSwjGQsNUFQX6l1sBAkaVBib5CryTLN4Z0W8NTcs5G1Xv9P1mmdDCVza
mXKv7cKW0b7VRnSgNp6dQur6/ex46zpE1eQNuoo+8TlZZO6TWmRZ3IZCuqghRvIaIkj7TgD31ppC
uEsj97NWPbqzDawnoVVwa23DUXjFpqJZsI2dftlYJev898/zxgb2Qg7HyQrVamKY17O90yw5tFPd
hYVpkNp5It5GSQfGZUimq9wDD9Mnw98Ve2BecNG1vrhWYJ1zjY9KyUQ9pGMXagWZu9eO7R6ayk09
d9o7B94bI8k+gHYFS5r46dzzWINVWI4e8vVuqg4XY+ZyJWjDwejSdPv9SL4xMxCLwmwDDRFs5M9z
2G6lfBM/dWE+j80NXSjHN6U1vDPP31jBHGsoI4Bpoa2hrZ//FJbYJR7c02Iyz/NsDlNRiX1J720T
27T9KCX/D8KgVV6K4YMQCq5njUt/up4edYaWz70MKwHju1cnx29KwsC0ENO/iw7/8X36X/FzdfPv
8KD713/y8/eqnumHC3n2479O9XN5L9vnZ3n1WP/n+tX/+6uvv/ivq+R7W3XVD3n+W6++xN//6/qb
R/n46oewlImcb/vndr577ig8vlyAO11/8//1w388v/yVh7l+/vOP71Vf4gV890yDofzjr48OT3/+
4bKq/uPnP//XZ9ePBV/bPrbV8z8OXf5YPnXnX3t+7OSffyj2P5H4guLPrqN6q4XTH/8Yn18+cf7J
fg4hn9kAe/aFNot5kxR//mHr/6RvgAAA7jlsVgR8f/yjq5Dw5CONj5D1YhFSi14TpT/+z+29ek//
9d7+UfbFTZWUsvvzjxd1nP+K9sgZNRONcU4x+iFYa57zrtOqFJrZI9mSOEl326WedjDb+AEUchIO
wxwdqKVxCPQL/e5asXaASJLrNMr1iyQFT6e148atbXEfqxkEp0RcuyNUdOAD2e2kOTc/De5fd//z
3b4IX5zfLePCMoWbbZOTv57So1tHSFGV6F9EdBYiMlAHyk/rPtRGZQPXM2s7pmRx0PV6pCMA6v9O
gEycYMek2gFOSdeFSDEU2xTQ6N6AcQVKO5cVBZ0+Fb6VwGbwqds9o54qr1WQ8ddpAyOwnk3ke4Gx
LLfC1uFtVYt1T6McUpzpgQWAolQA0VX06GlV9FsjAO9ZRtF0JxoLIisAsOwGpB560blT60FJx/ar
lxXVe1HCi8H16xHineqEWC5lHNi0Z4eCHPMFdFwD4a8CIgfj4BIj0eFyAAHa7cUIRk3UiWNA1ByN
QxLrgJS7VoxwUxwaNHGJFDnGyk6Yq7PQQqB9+m3SwIgFmW0ByjeN92zIX9ygzu6YQ5mbtRAnpLxw
dsd0ZDu3I/MJWgO0riyj/KBW1oqlcsvWbxNLXKh6HX0A0m9JMuco3ud9/MOMKmkEjZi1Nkjz9sqB
lQ0FJG4wOBgNdf6oNob8GBV1nQR9lI1g6KJO3A3Ahm7Bf/dT0GI/7tMGn+uADgVUtdGY0q9LCvka
NHuuhHQ/CeYsOUIWYMKIp36xsyGgiGqB2B1LN+hnOeebbprq22WUMoyUum9W2+RsgjghHpxyjD73
hpYGNOCLO5k49WOv8hiptcA/Xby635dTLMClFa7yReg9Qv+a2z11hBE+oH3MCPuqaGd0MEGmUDVU
bqDY1aeqmHNklqWW3P5+ia3720/p37ohWARjhk2aSeODB3y9xBSYmG2kKlpA2SDZtU6UlNg0MSRG
7kZJMMUtmh4j0G9fKW03LLXY2zp9b95RI8ytQFHQ+e1UYEztcJM4qQOBxlA1sCbxtPi5azQnqFce
rUKwvZYPAzO98uaa8m2zRK0IR62er/qo2teibEe/rRNekmoSDE5dHwejNlzOUYcQhZX3Jl9SJPiX
GdkPAdvisSyV/mM+VIvcZlnl0q2LxVXZ5gsERjtL76Vtw7GcorkNDBU9CyiucZXxUDNsCHNU5ks4
Br5WmzXk82iuEG8w1NBQuwwogI4lNUieK5iKlr3VASZeL8qkUtMfxUWFOFDqJ5PMs82Sm82lKFbk
Yg8P6CbR7RN01GlTglER+ya71ftGhUO2iK1K+XxLZ8T5ZM+F1YGptsR9606wPJxEOapV3COGZ9Un
pAHTL3aTT5dmYeR3OsqZ7+U066s9X4mrkAMxP+k3Uj+vX32uLzBrNamDPmdyJXML1ZZg8LqB1g4t
AmOPFb36rSITfadf/tIP+eXSnJEEK4jt6uc4A7CALuijVA86va5AL9fTl5SS1rG1dMRgh/wASL3Z
WdaAk9woghwcGUDhXlwpXmNCO2CqjHjovdNLebEDPLst5I5WJV6yVvK9s2gej6tqcnOInKi8GNS2
nWGX1h3k7sTp/SUdl61RG3aAqSAQKupevqPE+Ye4imRQCZh5tjGou76NjA3oKfVCSVanF0gHl2DW
p8LPS+M74UETNJ01vRPTvtT2zu+dO6feiKQjegdnC3nuTTjVAg5DpJjpJY6m8wTNTJ/LfZSBV46I
8II0bb3Pal4oMkiz9pTV9Q9o55BIMktQu3fG3oHeDUSb/4tCPZlrYQvkdB1TM9WT61ltmgtaBrrY
jCMnjB+V6ApBk+3DOVm6a3jFDXDtGUA64/gJ7NwcaN6ohWhHgUVOauzfqnaen/QXqxHaCAiGtcop
jcbTYrcKeFXbSR50adOKUDOvPRWs6y+jpi1pkKT1dNUvOQd90U9HIzWjOyvPp2vM3Zm5KiqObFY+
9FPtCHUAUpwyeu6RsrOZBkQIybZz02XfZuxUJiimz7p0xX2OQOznItHQBE50MeC5Qlnhzsy6KnBa
azrky2xfqjL50NiFfES/1dtoc4fnzcu5QXYslnfy1rfOdNAkbMfIyKzRz1nxpE9NbIL4BxQ2iR7A
nJlws2B0t2U+hJ10ugBuE6wsjtFjky7NVlOpFWXx0uySvq+2eaHCu9TSrWjwmW0LE1p5Djq6ruf3
+p7Gei9ns85BQJwiL00MHKLOkvkuHmbwpSrHx1Bkn5rGcI8KgG8jNrVtmdr2ltlk7ABya2EvbFzH
muZLM2TjheeO6U6nwsl8M41AKsBiS1vTET0fmiNVY7DncbrVIC99aOYFXT7HUzbdorV3tUiV0Gt9
60sGuRRwuC128AKLPSCb90Q8ft2p1p4qUAwKgKuN+i9a+wjNuVRIeUAt02+qWnODqlrGT5DVvMu2
yJwQL4KJI2sDXHLwpiS0bUixVIrhtPf2E0af0FN+f2if1RQ5tLkpjxo/exRKHMgavd65a7eISpzW
tUArzfQGhbQhVOa2DzQH4QRXy/dJW3q+dD/bwNsI+C+mfvS2v7+J1/n6yz0An1tVgNCuWUEGr+8h
SSAZNjQjgroev1uJae8Hb9C2wPuXd7blF13WV5PMZGLhpQf8h5SKxOX1paZuTnF3zLWgi6f8Zigc
7yMPRvwN52KHlJTyNVmIuANZWvVNh2zd18ox4o+abUMcjCa98wfLUo7IVSfSh/qjfcuqfu8tMk78
JjcH219mOgfgIpZdiupH6cMPzdJdwZ55heBdCYe+M2u/nT2MZrKqfSzhNeS+pibNhYPIthuaRvpO
K9J6XT94GWB6snRmaWnAtDovyZHEQfwq0VQdiXo25YSOI23L8nIU7gKc2DTDMXbGu7bK3cOSxqn0
u9E8VSvkY9PFDb9upe1VQW8bF2i3nO+bXEli355xlIzHpEP9BA4a+IiHoi27zsd0G8LiXLjtY2Mu
7kfiBms7KHElfS3PCLYtKPcjnV4thDlh+isffGNSVA9SOFIno1jqpxHBmydsg5MvcWW7n3PKOEeD
zuU3jKKIqmvPsi6zRrcraChQsWG/4CnViQxlcEnvuygdNFB090uhD/nnGrEB8NDVB7K0AbNX0VU7
E8V6o1Cj0BKdnvx7Sv+tssZ/W6x4VeD4bfHj/8OyxtrV+e/LGrvkW/uYy8f255LG+pW/ShrWPykn
vZRsVx1jamYswL9qGnxEDA1ObPXUJI5b1WD/KmoY9j/X3AJoGe1NkAZr6vFXUWP9aBVdpDwGlpBK
nPa3ihp86/UxZK9lvLW362B4xyI4L89HSyxSWnM/NM0Xh+VQPxR32uc1z5cIqPj1xg6fsoviQgTL
Jfo3jV/txl22d47ecX62LocneWDjuC4f8oNyyp/SJ21j7fOHBc3P7+NHGfnNYxeqQXmYgyb09npQ
H+I9cehxOQxPAiq87jcB1LVNc9tc2I/ixvyR7Ksr61J/hAeOPpkGi+Jj+yAvuwtlS03iJDf5ttwQ
2R6yj/ptfTmG0S0uI9vqTg/0ML+Zw+a2RVMQ4vlDESZ7Mw68bXmqbscPI6ms8Lvb5dLdTZf9R3lo
7pST8V2/MAOxhfd/ae+ya2vb7KKN3GchXZ4tlJMf6U11wV1eG0dnH30s7lZSxnf3h1KBlNqIIYj3
ve2bud/YPlYk7kVzgSYOOKr25G2tvfohnk7NRe3dfOuvkgugrhfxtbiZL7zT/JEhvOQZfuhhuY0O
i59c2IEaWsfy5PiOX2/ze+KYA6s3EEEXPEB7C4uwvlQvjEuxGQJ1Sx3pIboot1lYBeYGE7/d+Fxi
0N2H4rO1ry60rbclQd/3V9FtC4lDOUZfnX22Q58j30y3Kzvb8qNtggxQUMsgwZMM1SZ+X1w16OB9
y7WjUQbj0Tr0gR2UW8JH7msCdhgUgftF3mMoaJgBDA3r83JZ7JPb+tjsaLWkh2aPL3OQ8lz0lhmW
9CAOzrbYV7v4qF+UD91X5bq4cm+4widvq0W+GooDwajLsGe7ZIdd8J2xbzo/fYohfn7KjsNp3Lk/
5ivMCodP3h3k80/GUd63J9f2NbFDgsVU9x43avnKXr1OtlqIs9mO433bP7oX84UsAzomYXHUTso9
83MIElGekmLvbDW/uuL7myTQfRi7x5w4euvwRnb5pv6CXJTf3JKoN8gX+cY1g1aUAc5Y/5u781qu
HMmy7K/0DyAHWrwCuJK85KUWLzAyGAQcWrlDfH2vm1k9kxnTXTk189I2ZmVRaZlBcSHc/Zyz99r7
DJesHhuPc7LN6q1WbXURtddqOwH3CatPUsxjiLPxmEfp6VxFoR019/mWCn/r7cuv7fiYsrM8m3VM
fQ+E3D++U9YBjNrAVohoKG60SOGm2HXv1Wm9qrfjbZOGHPILvsVXzmOkR/OBjrVt4OVO4R5cX8p0
qOVbw32V+MuD8Zt9JFyC7zK5cgiwcABK7GfrNIbnH8MWv9+8Ka/s0IvCZIhHbE9P6m55cJ4qSvs6
bKsr/p0D62OJmjIafsg4C+cnHF9GhDcKTXG0mJHLs1hew3yq2epwJNUOHQPoWMcSi9qy13/M9hAJ
nl19k+zsPlw+uuP6UmP8D47pposNKqxj8qN5lGfko8il8c1E8xF81qbwPsqjuHUeu2/6A/vFe0hu
PNalcbsc62t7N24t/afzRI7eEA+38qGNa2JZrC1it9MSgrxZT86zvTUiEZVkX4YFy9G24ZCNSTin
gcXxRIA5s4swxxObHdIymkY+8MldH23Qwii2H/sjr3DoPhHwhmlINXdKxR6Yi7IMfbBLp+Zsf/kY
gzfzFqaPeezENpsPXnkqP8SDdnB3gbmtQ63bzd9ajMe427w0TRSQsREWd9qGl/oAw8gZNqP1wfXV
X4c+Nu0XkhyTqPrZ9i/aprDjYnfJQsYnte5tdwMyxyo39eek4erdexhTsLL0V1TLwxttshAd9n0X
+XFqxG52ZRkc2zb44XkiSLrAnFYYLzRSoqJ5z+jk4OOa4jL5kYhya22tB7nuq+w8G+jWjuameMb2
a7zZV555qp9gsVUv8kWsToiowt+jfsa8Ou10xLhu9O65uwtQ5rnItq77PBbbQH/BKdrspyzUxwhK
KgFBeh2vrzKIHXDriAMPS/DBtV4eiOfz99PD9OA980xFNU/3zXivq2gggMYN++N4V8QP3sFwIhoL
Ner97TJ9Zf51GmDyiqeX4UW/051QbXVzI7Ut7vWd1KK9JeP6STv798P+K4jxF1ZkPIdDe9LsD++k
azKSr90tbJdw2DrJdDLSe1IlbumkzU5Yv3vySUJuEZ23MxFyNUqL5h95tOxq3Fmhd2DGHI2xuJ82
y8ZNgGmd8pgGWfbI93kto+wu8+BCTFteDiPWsiPj8PZkBif3swr5tjGpiEAWswPrRpiO1HMv1sWR
vutctTG6TbPAjgt9zOF2zPpWAX9SsfZcumH1Ftg4pkOzOolXvX41bvvxHROtByMvvR6+rXEOu/aH
0z8Ft05xJY9VcG3ru7jbyJCXSsZqjp7UZjP9qACE5pBWojycu9B+SdcvdTIAmLUtPjEWyk17ApzA
4o5JIbzkb+wK/sOd3I65iTMR768Q+pkdqw7dH4Mfrn79bAt7S0r1ixZn04lKvHhI8ghrY6A29Q4z
dH6UhynGg/vp3/s39FDg4p8gGw3glz/5YzyVx+U6uXWiKu4+cUoe+FHc1DYCQHbt05fE27VvDy67
i/2eHeRn24XQlD6t87S3rxzMowqgSIh979onk+R1cs7GnuzS2NzyWSeM8ltv3vEPFPw6LY4wIcuG
ZNY62/Os0hIXku7O3vE3XrHr2kMujsnKWGM/Oi8Tw4MveUj6eF7pZW/q6gjYrpi3jbc7ZkceMp5m
dbKrEFec3Iv4w99nM2SEretvJ/eYjGe9OUK6m8f4S+8j3f5jMvwvHcsfm4r//TpA/MuZfPezuUzp
hl//0n/H4zhtkn9yHGfQWQ8/l7+cxvmKf5zGTY7VjJMZYOuk4GH+oW/7j9O4yYTRopnLuRohOpU5
X/WP07gd/EYFjaKZbBC0Cn8eMfKfyIzQmVfS+8QC4fxLh/FfBwpwoz0b2imcTprKsGX/WqwzYxjn
1Ut5QPosuHK1pHjWOgLVvEbLriSC3ngUjhclaQtpBXbcsafQDRtHeH/ToPg9kPDPbYPLb+IjQKJe
4UoQSPXX32RMqho7bz2zOxeNiJV4T1xLXFuLrr6XsmXN883s3V+cjEYn0qsQUKOz650J8tegOZwb
l9G5s9fB3o9KofDpXEPca+2y/k2p/1dlh8M9AduK+MFFNnrRJPzSdlbuYCWTxSXrlMy3GpmAu57G
Asfvi4wyqvyk/ZuWyq8F0+8/ktg/HZ2FRw/p1xQVxj6+SkwmKg0Tp2rN9p7eZA+aoWuh7i4A493F
IglPvorChZRCOxvQxmzB7BAQX/yF7Fbin3ZT4fTx78/6v/S2//9ZhBvM9rn1//WLjyEfw82/0eLs
Zftv/+PfNmMDAlX+Q3Dw5+XgH9/qjxUBIctvmMY849IzQuN86ST9sSAYtvsbigE0UI5DAw0W8f9a
D5zfEALygiAHgGWP/Pp/Vue2/Rs1tE3vGfT1Jfb8X5Ic4MD5S3HOt0Gexy8A8fkypjZ/nTO1S4Vb
WCvdp94xvmpVakiv+yHq86w4NWtgbjiLfGddndC79G5WoyLLNquuR72B2Geok8wW+2uyuxS2DI5o
9hnzbkrM7m4Yyu6mWrDIe3M/3ie5We9sppK3el45t0BNg9Beq2uAPRnMAugAq1zSTRoEyxWo9h+l
bt15UMviqu5eKyI4tqY32rGnp18LFIlo1nA1BH77UC3pAdHQm6Gsu7a1xd50h3Yz1aqKKm9lZFxZ
d2mZf8qmfE+qZA4XX+SRPvmPfeNRcxngfR0yLMIEiGrY6CvwwCVHELA+Y71+MrPqvaGLGHqtfzAr
7SMzvIMty2/mooAPdftGrOnW1Kz+YDUjk1lzeFl6MBpm3zK76IpPYfiPw2LvWy3g/TX54fPg3sDR
PeqSHd2qWxBpdXaVyaGhRjD9OOku5V7uO5GAJb/TR9VuJUm6IWLUGVKM/pyk/JrY2x/hIFCXasIF
7MLFwvP+nZgtc9BAf9aZVe8WRbVgLMa48VL+mOz8y4NISmOfz613or3FWuJGiUdh2Dv1eVhnaCzk
fYTAXbIvJmXQ0mAn7m01JO8QU5LXNMcEKHUlzyWGm7MqWztOGy1uDVicsKQmzo8t+bN9aoMAWPsD
Y0ERDV0BDgZDD9Qifr636u2n6zTGq2x5AoSXwmldy3bbrf0QI///wuB8R6zt0Zj40F4mKtiy2Xet
Zd/CSr9Fy9EIVu41iBFytVouUUpQ/IUimRz0edH2QmnzhsdERCOGlH06tfdQp2oO5IazX1bAdLLP
A55auzvCf4CGtQDgA/xxGkuxUCDWNmur6sLUXJ4Vo46dajQ/VIbqD/m4FEe/1ottPQgLFiZtbDB0
70maDLtVn54TjVoWGlWGHdy7G2wUDWniWLCgCaAalHMjWrv7UWt1F7Z+n4OSsu8yCYwaWcZd0eRf
Uz4/53DE9gWi9lM7afNTJTtKjZGnKJWXoflaPzLOoAShdbz3XL4L/KozIMK7QnR4KOYLjAsw5xAH
tgLLlSaPSZd/amv7ADKMPnrONSjaIcAFzTVH8qyACjt3cH4V7OkxD/Muu5qK9qxP6qRcMI8waOIV
ZnaU5LxJXuNR3OE/gTfB0+nMICVM4sywcDiRY/A8atqUXgeVfyA/lIe7qc+d5Ym7NXdvTO4mTfv2
VZtN2O+KstlqaCeNzYNec/vmtXnvhvU5ZawHk8d8BnqYhcsEDkmrfAqhsb7GHmuTFinFrhU1j52d
AwcaqBIM4Q+Pg84ACMd08tiOrC95V1nsjs6m1PqNsPnsvQ6YwwemBWkx8pbgkYH3uVE8T7idb7qV
z6RP/PQM8GA0TPq6N1LYMJ5JU4dsmm8EJnSwCBKzcGdF3WyiR9ETtCI9IsLK7ZL339e/BvhFaDOV
2CypcKNe5ykqk/WZOagZ6SMGKoebFKFFbyODmS5jjzmA08Gr4pbiExvRna4xkzZ9t7mtL5FemCdn
4KkoX4RvaRtd04fQAoseVRp3pOkN5A9gik34LgmXBE4Pjyc878M60m6pAhYPr+tfa6N/hb+nw3pj
yV/gnsTzUj94PQWORTflHtkGVRECC0ef6RIJwr5YU58Ll6enHugKKnYBnV8m9Or+VWbsFG3yAU7x
u3Km/tCUA8CVVo2b3793Daw51lfnoKT3mBQrjHGpAz9ci89FlXo8NBXtlRTX6wTIBw5UDYxosnZ1
tjwnIv82BwHcLtGJAFLTqTO0JppSXtkSoT4j/vK6W4rrruLr2fZugmE6QbmaN2vPtuTb+Xtt96+9
rMwjo2UjhFn93A4EJjFZYbV2/IWRruwug0436Ld1oOXdNve0GgRrvvanQBY8a/qiU+6ZaG+Uf4Pe
4A56UB7qafsQVPV7p+VPeQcDLs14FooOhKknubU2LBMqQZYiZ700WUr3xkhT8ozWeqQd0RJ3OAIa
MTXupcl2MOP7KbupOE5G/tUaKOM6iRRkktpCG9S0jqWjxD417XmDytF4xKniRGqynIjU6LvJKoKd
U2rBAUTBJlVkgU9Dy71N3MemROsCkYprrPG84Pr5XlWNraE5z07xPvNrRXCy/Dh3xGe68KUgua7z
bnnWRvcGUlO3y00gyMIvVYh8HCJq2r8CMA6QAHAlRl/7CUO0iMvUO9TE+PIcvF4Ie7ChvcegCn4k
WvaF0HjemObK6i0mPbSWNblP5vqMFvc5LdtXsHcqamcmZFbdKZpWjG9xw/9kp4EW2YhvDVHjtqtq
JINV9W5oyXFpYRtPWfqlpZdL39CCdNqMEF9SokOywl7nCR0R5Hxoflxm1JQBibvLM7GMCVw3QhKa
ucrvtCJlKzXSKxc41+N0MSn1qKdCxym+yjn9XuZ0O47pVyFZZdomk/gey2a/tIkTWRm/nT+x100C
Ck1t+/PO1leTgAF0cFbHjWXDokF1YdhWzcRF0vJvomI62GLcO2NiDxQu74whxafClVYh+gZupj0y
sC7hpiNqWZ3LBXFZnCXaYeRRoohS2kbpxGpwyWKlROjpT/SXK5ipJlZjCtrL1JsGfSTR3adeGTZU
e65GOrLoOlObLbHdiE/HYhcYtfLc1pYdU5CiAuSjBzncQEubnwvBcMYp+PltjSLDLJLHzNbvqBix
QK19u0E/CzOp86iQyrW9SUcDpGOZZbcI4Gm0slJGpH08i9pPPnqFMnMth9fL+W4QRCqIYqp3+Wow
FOFsFfk1h5rWZMkxRYesTTR6jISMvDyd7o/GQXBjluX1UBkfzVI4ca6adzSccsu5eTdOo7lRdUqc
88Djx3JVFKz+uubRCU45OVpJ3ezxMvYnnXH0FgaoiaQoGHaaxQqZK/5AtsrKaMPGzG3Wbo1wJzhB
LXMBh/Zf7m2t1DQAQfDWjFxMJOVLJKf2rCZ+v0UvSWdwG1rDQrEZDKyRAjBwqFvM+yqWnbJi451H
Rwubha/0R5az1HAZ9XrZgyKkcrswr6UnOysEMnxu10q/mrZ4T6dgiagPOyYrlXuCnEmnyg0KAtED
ESVzBREn8R/9zOI47VJIz6txSHvIaI7arZ9Jb5KaYy3MmXU2M7ul0zdovOhlYs/Q0FgMhZ3Bc0jM
I3Sf77FWGBoayLMcep5Vm4z7ian9LkisYgPunW3XwR6m4HFHpm0sgGLY3y4LSzpx/zv0fByovcd1
4Lw8g0MJO+EyAyEQFXMTOxFBu1zGwrWOepaN/xftqf+zgvW//Fv/DVtUaF3/Wan60H6Ivwjnf//7
f9Sj9m+WiYWIbQEBE1mafxoXG/5vsArQqKH+vYTUXpQt/9Ggsn6jU0P9iruSVOnLTPg/xsUmynkd
DTz6GxetycVK8f+ggSci9+JnoeN1gdlcYEd/7QtNvuzTDP48NZmqEPKl2rTu2YVdK5It+XEruSo6
EkCkxjSoYcPHs6tWGacFjKYNeC7CPnLwvnRfEyfoN3ZZpcNGVsLn0OdkANAaMMBt3OjY6+KgQrBx
/6dr/Z8I43FoXtpof2pu/THx/qPRZuLb/FWX1C76IAgT/ZaO4Sv68rZiqw3gCMYIkwZG0tVKYIu7
LOvGQLF+nQhmFP5k2j+TwCzTt6ROpLVz+4p8t8ZfwTamXgf/HflMBUpxWYuIcteSHxI7A8PBznAL
FuuFMYfTepA1VelId2uI1ewfWg0iOEuY1ZxZ/gjInCtBy1/OtkOtohIopjNsK4bgbqeXUb1WbgUf
jpPkJnchYMOl98GdGm131swMVmZmaosR613O5pDpUNdRXybSjju4dk8ZMco1O5JI+h3O5vrbqoeM
cACAFN2NMET35oNqMK7GeQl2CRRQDr7TRdOOZofZn0pyygk46qvciMED9ds2GmMWvsl1QkHJ+B2w
7P2kt1BMgeIsb5rZ6Gk8D0pqD2uHgnibOypwLyXdtGxK0hweheHimOcsPe1gSi8XwT1my7jXijqL
B5RS8ztfrYlQtrOaHnGdu9pd0M2t3ALAY9iqZ41+n1ed4ZyUSKtly3md7VutECPDbki6txGYlowI
PqqTMFtU/9VVWeI9UERCddUdp133PiUzwQPTPL3Bsi3LbQYCMeWYk2brWVoG/l2/0woGEB2nMPYN
g+XcHo3s6ExqlKGsPe8m1a3OuvfWTglUjoJPwWSkfWs4uAaHgsbL3WT4TgPELhuP7bhyyLaVyubt
AnjEjrpUzd3NmFlkPSTTANHSB6tQbSxH6d2hdN2GuAC9Wo9g54TFAKv0X+UAHCNWyk6A3Tsye8lq
L/EuQ83C3jDHqoeDlg4gJlVeV93bJKr8G+hHyTgOfrbx1Tj9fCbCBJUo2E5tFqFZ2x+QGrlJYB6m
ZJvAzCR2wCegaTOAhOzI6DPhmGM9SLOn1immT7PJ8Y42pj7yJtGoWWNRJC0z1ATm5e3aI4I5pjNH
7K0tmgGZer/UvPcdERCVpDfMTrz10e0nV83csYB09oTNF7L5fK6DTjfizpuU9gBzz7cPvmbwso0G
tF94YRXfVIJVJDOgn+fzbOrFYqONvryK49iTtcQWpvgWrVMP8/sM3tDeZ9qy5lAUM2tu0mi0mqz6
AvxarhMgQTlrjJQK0TSU7E4WBM9z1rgzm6LLXo0TYW7fCBIazduyqBQpGr8/rqtJZPCrNCQ/t9IK
loY/Hrp+yqpg67dKV7E5rDXgrWKyeDvcskBKPPgfHqBHB6qi1vHQq9R5NXu/cQ+1jcibPrpnRS1Z
GndcEwupOQ29N41EqGsHHd2ta0wa3SLiAz5nbbIZuyfNF0nJ+t60zPwqS1l11WCi3Rg43rk1fP0Y
U4Hap1X9nUoiftbadFE7aFVx45HanEd2oYtsS3SWZHaejBawbN2ZNjXpli+zYvjtlIW5ydd8eZtb
mo6Np9dPgfKLy3aQNu8TstWrkmgoK4Lqk6GCKAjVIuKrismMLZ+JTgoOnTOh8ZHLMgG3bfMzdLJW
RiBErX3K7AYE/OJlT+XsPPjZ3BvcKUFX0dbVON755iQlx5qpYRqceijhW2dALY1jQBgoPzQudEOS
UUyumlgjMkMEI0OH0LEWhBFVc69lsQk/6+waVXNt+C33wNLko5zRlw+EXx0Xb84jHzRuE7bj5IBG
7cX9gid25hr6y+1ay+46BQrModpYWI7Hp8Ib85vFXL71fOpffHJxnM3qJFoeYV2rtYOqmuRlxlgh
1z49jJ3sr/n0Zax8Kd/mYCKIQwnauMFURG0pm11b8OiqsbUG7A15fVxtXmihsnEKtRnpRdMGF/N9
4PPm5qSFAdUtEPPoTpl9y2apHlixqzRskwBRJlL8bqcHacG/8GB+T8ElT3fqun4Ldr1CSWy7axdh
93VMUEtVfr0G8NQjPxvkDz8rBZIDj7QgiO0q+aDzbO2NqjbfZdVzIrU1r/sUgpiFTZKAYSQa0N3p
Iu20sHRMzr7eMmJHpQFkbprUdW/WsiwOZOf4O1YSeV1NhRcRuJAeQTV1KLa99V0t9Ril0pTVls6L
SwiSnjefbI0oNooONHre5OMeBA+u0DUzUDH5tY3VjuMLshpwk02oJHcMLUqhiAaY7Z9upr4TnWZB
WjYpOhcveFrsIHnz6US9a/48idge2s+xnkgCyxeR0AxCwRymnjJiwXPBjyoC74qoiDy40kvV3dv2
ksS+AfE87oOp/YkWdvj286E7s8J3Xejz7t2QIzn+MIzRe5CZQos+kZ0XNsnqXeMmXFsU5ib5Ronp
37Xm4n3QF+7ucnj59yyY1WYQ6foC7cy5ujRGWG3a5OSXxfpj0FfjRXLi2prDMN7hsQ5g3gEjrvWl
iSu3TdXbiCeJ9cPDM35Tmdn6uFYt+eItCYQcx4a+VfuCdOfgDVAueFqTkpckneIC9zdE7/ehnqvl
lDWJ+1YUKy+7Sf5kuFpOPW00CDh9FKR02/1xssnImdrh2e9d9n6WA59wBbECOzJBqIeZGBHAZJWS
kQnJTbLT8hCFtVtbxPGIfJ637AbFS+GOyt2OxaqusI4pNAZ6UO6GcSAbuPOUg96jg25+B2532I8A
jn9WedocV0KnKJYtawbBZLiIkRkEGGgWCf+FxMNhzL4IL4zRf1IBJgR0TbLSsWp4Dctcmjv+K7BX
H8WR7uROTPYBsSEM+dIyph9MHCCHoIKwYl6u2DDqNoibpNZ+mh4C/i0xESKJ03IJFBBAk9i7YB63
08wYAAuhQqdPI5W129A8xrW6vDgJuyGQ1zCZpLiwtwcZD0h7tfvJE8YQNyqgEvbZN4ewco3SeG+E
bbwzY13mswwWParQMLc7R3AUYg/QlR7WkwL83q+qlWeXk5K4NpLZwImaLOZ4TB3JkMRkOSfjLw+G
V7HYLbbTyVdHW0w05RJOHXmolYKdiwlJ+4VhzyE7rkFZvitmG3OEN1tsHyWu0L1FamG6w2Suh3aG
yy5Sq28TQjg5rhYOls6p1aa3adyVnV0aEPuUOjuTRzFbZAZ6PHpgV1VLx4TWGjt+LOtJ3y+XuoPF
RLhXS9I6OEDxlu5xMeb3ppzZV+3Wdr45HN24EOWpVAez846GBX489KBc0wxpA1C0LPio8MAQ5rTH
G+uqIjzR3tG2kAhX0qGwAWrMPP8aPGLy0LSpF8wTgu7Nay/NB8K4upuCPZSm3dzcgT6q8liXepCF
Vqtz6JiVhV4j0TiKhbVmL1bkFwsvO24MZ0M9w2F95Rjw0dfp+FDmK9vyOvSACg3p/kwNb9guWrZc
8hWxPMy5q90UZdW+g8nAmZFnJV+fgBkxSE5rpyokTYl8wmKp5UDWRruYYUK+BCOQgfyDfQ22g3ah
Erj1nGqqC4jkK31A0yMrKJSro13rzPI7BniOZhwpfEY3ai0pngmdHJwIwKv/OlV9GgvHXhBxQTx/
7iw9q/ilWXui0Q0QvajMOpotqTM0vDxe396t+TUzqzGf/Tavr2khcf0Xa3QKghly75rYe+q7VJf2
kzViRIL2oHbFGOTvtiDOAl18M3+Zo9HdEbJeLHxigvUOUnOtQ21aw3TQS3IEI0dK/T0Z0nKAWnop
AjLw9CTOFcVznlp+sumDtVu3ap0afz/6E108W7MzJJNJQrALmvtv8mbElS502id4OA+G5Y/XwVA3
ZDBopWzjKrNWK5aBpqM2CuQQZSuxhC+Z0a/P0sAcxlxMrg+e6r1hA6rCuiqdQnyZFrZaGiizf558
njBYhbYR6ZfFwjF6ixh1ZnJ7gmT6B47fpGzy+hOvN4l9m1wKwqxJgUtjPDshwGgOQ8bco4U4dcja
7IsWInFvq7iMZy0cNKWfotcj/ZabPGruPhMJjGW/ze5s4eQ/e7uyv6VytPsqEP17MGfBQ7ok6Qb4
IYY6AgGISahXn154X3tnl9f3J9EvpBm0lCyvo0wZGjXZmllxLWjv77p+8d6MvrEILRpQ5GqXS+9P
BjGMbuN3y60ygywCHj9u/YKIpjAoG5SUs8JKYtWW2ivTro8L4Xe4APMpXKgp/dJDk5ZgXW5DV5/P
OiePXR70L8Lz0idDM90rs7dZLKBH7ddq3nN6W25trTNfnXZq1xAvUXZlNMNqbTic9DsGNPX5Mtvt
Q572It3N9iwP81IOZEUY6mnG877DYxI8dzry8MpRqAhMSWLDYAXXa+l9NbOhrcTYZBcLC1TlK9qa
OYqVlXckSWUBiV2Y/lE0s3lg9/mZTWn65Wqd2i+ZYW1IKZ8BsJBtc03HsbdidCqiiUYnx0tIllp2
zypZnipfIsVsRcAS0fJ0stcHNblH+Bm305K7ryS6pPRe0zy2WoOjLbaAqKLwi4i+6c+VAK+aWQz5
prX86Yx8lVpG7dC7Fqpd4hKJNHXhzsjK3jB2qX76eWtBRBy626Ac3JUTXtM72xy0mrMDYjTe2M0w
3NVJUuy81tCOvca0YzMA4A816WVeSBWCgLIfgRcSUb5a21IjWhO2eplFud/kR8Zi6s4c6o81becj
xwvE8nRrr0vp6fjOffvWrIbyWVWZ6jaz3xPp67DRvzA2XXYEoQwcL8xxjHo/ENPWKgXPEs/nIWl7
gTIZmMmnXYvmvh70kZtvJTS1e+gDV8Q6MMGbRKcHm9HM1XfZdxQuEFbQO4wBI0hs0MVuYnj36U12
eTu0bSuPjuuo84DjlCULzCZa9zXvv/Q56zkwFyOTw2q0Xnpi/0K7lwZJS543f5IB5xtogpXD27sw
Qw8rjQKFx3jlTA5xi2HTLOSD7VfagcM4xkKiVJLIatNmYkfUnU3LRMHeDNJW2y4x3+yuM67qHOFQ
VRvj1umm3IWSqL3rs46uVHl1ZNBwvcpINDzM1B9hMWot+KuFvbXP0RuTokpK1pJRGxhjvex7lGtP
8+gJ1KfaJR3WHfmdZ9cwXqBvYq4dZ2KZDBUU53Ruunew125JdT40j8ucPF6SbW9L8tb6A/4jXhyv
AGj22KPPIGMqkCggpZtPZ2ErLbldHOSfNNqD51q/oJxcfdotxEqv25mhiUu1oi9xN+flPefBdWuQ
/4qUwHD6zwLq/YeEKETHrFM/5mks+lhCylyEVu5UVdo7Tp50pn0CtI6zAiM5VEq7YQPsPqUBEiJz
sFH1jDQpwdbJPAHJrpod1r3kMJXldCDCMr+rCOTwvNJfYy9dys9VjC3zwb4IDkZWXRUWMXFEOmR7
OLssFPKi3cIC9jpxWCdezJX+z34CTwfkgKItHr1FcgZwtX7czbq73nmrQiPsLMseVNYwnpe+WLZN
Nr6zHVcPoHHmjV9U5bla0KHyaXeSOHH00W4hf9qTOznHNWcUf0w9f5g2XTVr72vvdK8+8Iw2B29M
rJaLNt8TryKt9XuyY3GirYhs50EXb0ExtHstvXA3PO2hYSAQ5vQelj1nZoYOZIVw2qZOxuNBlum1
kmtxoJysd1afuO8aTt24SK3slHOXxkYRvjmSQgoab3XqA72eMZ4GcznIzNbuB1QkB848Dq+CdW94
Uh5p+qVRxja1ZfJhnxJ7XBgQelq2MdcRpUQwWB4DFZ805shzpLjR+8B4SyQnOzK3+mQjC625Cpjg
05trUVRnFme4cvk2qnnadmYpns0SlXaCKASFjJMfLzlEJ8y5yBG88mmFhxbVqv7yGl9/dIaBN2io
BkLzgim0GSI+j3adiWvNr8fnwXY09Lf++IYOJBGUBkVjnnPOEfN77fgpTVhP6lCGE5nLmHrIpd01
iZQAvbay+Yy0+uruLNaKZqrHtDdDlN8Nj17lcgK0esoXDBV0gsin0rF3WJh5w85i4B0HY4MUUBBk
+LR0tow7RZYtM2dlX2m1zl+gsAegZ0/VIzturwgrFZylmqlJUYiXKe0BRTFSxUbbdySejE2Sxcwy
MSdk5OcKDOLkBV1zMgmQmI89y8xsexRd3FOf5lNWFX9Hpv7POuYo5KDfwekyGAL8te0P/CuZwPf/
9F1vOfqV1C8SHZsE7aVBq243TARp6PcLEbRa+/rPG/YXlMJfu/XgqU3LdQLjd5zjxev5JzaT76qh
M5r1w2+G+iQCS+7SxcihLI4yFkYn941Vynu0snZFbqym/50U9n/7+b7HjkXwEl48Hxj4L58d2X6m
zS6d5FU3Mliueu3RQAyEWH4kle2ox9a3DZ2VP+AWzJquf+Z5bg/bHigFbLNe0p/hzN/l8eKIuTgk
yATKK9kwwds5GZq1GMd8N58bjNtIYxbC3v6GpvWrERvoHvpYz2GqFDj8n/3L1EbL0BovBv400yCg
ZZf1GX1wra7Nf6fuzJbjVNZt/USsoEsSbqGoUleSLEuW7RvCkm3apO+f/nxorh3HKnlLZ16emxUz
tr0NBUk2/z/GN4CPjFTnwh7TfMFWKaenkxD1xMa9MLZWDfTRL3ZH8uphbbWZvM2Xrg1ecae4ff81
/+0m4WJDPgXBYBrc5+v3bBGYK2SE5cyp22w8EIXkVJdqjLkvFu5PfTKlv7y8p1eT5SsP+aWL5FUe
BzmUgKYTJlmMwHaWbbJQPhSr539wh9ub/nMkgtwQNptxgXZ8o9OeaI0pbKOf2fJE+qHwxrt/PrrO
7DLsA+RVO9fMGxuXJKVeD9i7XZzzeO7W4tork5lGdQNZgNPxBiXdFU3JcOlmi5ESNTONWZU2FrGu
9MYd9wNmiHXq8eSGees48GH3AojTNxTBH99QDUOn8BLsKCa9cvvMIqXB/V7ETb2Z3/mwfyhSv4rd
BK85P8b0sw10HGaSXcdEdiaXwFpjTJ1FHdHHMhMMQrTAung3ic5efdEmTJrZ1g2iEpCIYOoX84sg
wAPrWVs4yJy6DHUODNRx3imIyFslp3EPmlupin9Qab85MWV32GGptaYNPZNgXl3tR51M7vRp6hLn
3ptBUKGjJuf6g6/jJWHk9Wu1JR8Aii3p8V/i5ANfaUwo8iJif+Q1Jdda6nK0ISAJbnnKnqkKS1HZ
1rFrew5UbZqay+XqOXF+IfSS/8YhJm+o/nfEppe0aMlJFHaN4k/m2SWCcNfeK7iqmk9nF4Nakw+0
blyFbPHSnN0KP6EsdQ82WDtk7g+o1vkK1UmSGk9k9nL//hh+PZnhMnZMqpGOvQ0GcFH6yRBOSH+C
z4XpTLlTue2g4yBP5+Jc6aq+cNKWeoBeOewlbBQai+YR3vb+DbxQHf/v0958zmiqBcMQHA4khlP2
wZrMYikzVDRrknb4YGLDZhO5utQU/mnp8Jilfe5FdvI11SrMS0XSbjOrEZvPIhF1GRQ1zISdSXE2
CsyCWuVeoQ37XmYsgpw+o+hcQ+XRhBuk+yCGvKh3DYdd0gTEqinyJs1IC4VNofLwwY87fbx02C1s
G/BAsXS7zqltQoDp0COn/8nJpDlSaSmLwBwQAvtUCEhLmwEuIMuW1kUk8+RHrZeUE6Vs8yhE/h1Z
IRDH3kDl7OAMpjK6G5cs+2zOJGfTUzLEZ5Jys0tnKJlT9EiQt0X3pmwRA03GMZ1dIsJXg7K5u1gZ
6WSAT2pqeZgKFdifOzviMPQRcOVEoA7vHYcI0wr6MCZtZAuvZ5ZCq2QhquJnb219NYuuB2cIkl/Y
N6NKKEk0d5txzxirjojK5/QgKuqu7Mk51vSNlczh+6/gpLnPTcBCxuJjmfho0NrJk+2Csu0UZ8uy
TaQs5+fVUGufMzRSElmuETW72XKWh7EZDTq5fRGl4SQWN7ryvDJF/4ccEFADjWpUXrHwfpeJm/Vh
ptAFk5KKVQw5tPoNaY1WpSAO7UjYQVN81id35ny1NTiZaOpvZt2JezFsQkbyKqnevfxftVHUFOv1
UZOo+MZ03MUaCez7LtIYIlWPeVcfCe1FUVflli9qIsd3izI6QmRpY8cBgW7EgKpq7hjRZLBTcWFT
nvBPTgiAFLNI/9UrK/6x4qUDaYI7jc8AQzRnFkzjvUvbn4OkiIYorAjc5KCQR9UcWuQiV5hmlWef
lwBDaLVrZn6F0cd46LyFirCoOPv4edZKSC3KOxZ67RD5bBqFF1q9YvsKTgg0Rc3TJQcW/u5/Ixf+
lbfl/8HJ9v+TTshjm/2/O1oO8EGff/3pXNn+/j8yIdP7D5kO9PbAw7NZsretyH9tK95/cCXZ+JI2
xwx/ha3A/6iEjP9IskfcLWmLg5vcxDv/A5Ww/+OiHeePAJrBTjLMf6US2j76P+d4VhgXfAXpE6ym
FrP860lhKsa0pBih+REhphfR7Kw3nt4kZ9rs9RwW2+Happ//qY4t7dCjJsEMgLb8j4d1+8/V/gRg
vt7yMA9wDyzrm93PsCRbn9f3MDvpZKm2QS87EHpbrXpDmUhrL+vFdnfvX2pbNE9/Ls+VX2sAF4Kk
cXIppXUINF6E/5XaOXk50Qpvujz7YO18geu+upBHB4QABhKQNqj6Jg77cxuX95E7uTq/qSKQORzW
aj4jSgv2YEHT7Jr2SmaDnm4yTqJl6mK0XpSjUbgclmchluzYLpO4j+KyWXaW09Z4w0El3ueLMRtn
01gClmymHkRnXBnJBoEcOwiFcszRfGqN5yDv3zzJTe7U3+bUFGFVy5IORkELJoybfvopS0eGVLux
G9GzgAOWuDLVfXNh0Q9Xd6COZ8ROfdmWPfWhVgOghigzkTSu9LW2LzgydR9lOb15O/BPcXyKTRnH
yUKeDgTLLCKp6ZQu4vnZQfC4j6hSX7w/BE5MgdLkO+RrpNsPDlLorr3dxR877KYZJpP+JeG4cWdQ
pLEnelizDRnBcFFHWG1oaGIByqlV2ZkXG8bNxB4wSFsFQc7gKKvASSOyqQ16OQymD4bOtur9OXJM
1kWdPQlJR1Inn+3ki2zNvGf7zu2tHQ4mhPW5DqNWpyqJmSlMiky7f/+BmKdzAFcEqcqqwgPZKgcn
G4NZzSK1IhYDsxrTB0MRccoZeVVncVU0z3FuU9Av7VE9SjOpkTW54/BExo+ThkaWijGQEzRTs/ci
tR9zhV68aG3EFFlRLz/caDWTQ23mwBCwwaLm1uu6cf/9M2OnqqOsRCkPOuvksx7WMqMPXTJwdPWw
tkV/SO2YwN3ePtam9/P953U6XfG4OHy42IzB/gCVPBk/GtSxYrUQoiNDiqitrfaB1JjlptQi64MD
z6YGPR0MEIE9m+2vxeFuczr/OVY5/OeaQ/auX46pThpVUXvpfuQDD0VuaMtZ45Lo6keewS59EXb8
axWtd4tSmA0mpzdD+HoR682eqkhGPw2cKLuEmbYSNUN0/XljmWAeRlTfOrrGBLvOUlyTGO+yxRe0
ggOqVemMDJ+mcCXq1vZpqMIlHU2z1wKYpTo+CjWiHqni0rwlLDfyaDiZzqdpXcTTLFxAhjaF8Yuq
hFuHgqhjouqdikpLnCb6NUjYJTkbYfhNH+3w//bsEL5y/gfBy9b35D3lrteYG26RtndFqrRh1pRM
XHMG3uHOo3goq6L9GiuKWbRPewSxI6WBsAEletNiXPw5F93mCxqs9qmldvG1U6Vz6zSZcyud0UZX
m025Sdhc731pQeLTYGzc/Mf7Y+3E3b1NVkyF7Nm3zcDG6NsG4x+TVV+0ZHEJIporuqBqz4FsBDVG
DS/2OuSUZcIuT3CSPJA40+862+AQJihmtZimAgwpGbWMeHSADbvDg+XUFpUDlp2doo6UfPAVbg/0
ZObyOJhzUJTMX0I/udfIbZlntok1y60J22VUBKi9svD9R7KtnK+vQnohuP7NQc66esqCrtPZiaMG
LaABXxbmiJyvjCZN0FjCzAb8QBu+tmKLP3Kd9vb9axtvp0oujssYN/FLmeZkoiFvCA1oUdNqV8ny
1GC03wmy4q5tkcQPUG0LoudZHlh+CwKQNcwe6c7UxfDBfbxdI7gDsh6YsSkXkgn0elRI9IvaAKPb
15J12CdEjF+BmKt9eylzzKglrYn3f/jfLugwxVJ04eDIrvT1BWcUG6Old3FgLgmUPvTRZ73TtJhU
O1pYvVT371/v7VCi/sGs58JdI4HvdN7rGTYJqhbQAEUzIgYcy6BjO/evByxX2UIzBO5vcGonbxNz
IEWviV+VtJ59hi+xpaFryA+2t3/9LQ5HXBzi8EytbZ764xOe3FK6i8dv8bwtbU3Lmx2l5/8CBWB/
/J15/7erYE6jGAuPgu/i5LeoiCl6tBGB5I227my406Ho6RX/+/ciXYm9nf26jRT79W8RsYKxMTEd
yXrAtyZ6qzib+mG+e/8yb79xoJ+cR1C+OqyxLwTjPx6Zbs4c2xUvZsqnaV9Zs7Wv+auHHBztOZ/1
8sXLbEhheWl98ANffsHr6cXiEEIPA8AI/3OKjKjnyWraiEkM9b0V6v1a3feNNuyLZClD1JSAtehC
B2s/lPvBfu4K755NUBREEXKC95/CNl+e3IoFPJrpm2MjqJHtz/94CgJzUJrYQ7o97PpH3FSAwSzq
lZ69zB+QMl6G+utrcVjhJMqzNthAOSd7QAc/36zbW20D+MAXvnav88tsGCXiVfwZaGnTSe7xGOoX
os1T5DFFFl0pq4rwY8ZD8gXxrYxuFP8K1fZB4c+ik6/t1QDBfDfQWmFSpMmLIYLme+nbI9p+hDZ5
hFJqmEFOGS2S4YAwSp5jkXnOodNbsp7dkUr7v32uNoPKJjSQIBYdSMjr5zoDFZiWyCTeHqU3IbyW
EWhxP5ytlqN271/q7bzJ9sGiugiFBPXdm7gX2g+zbYBW1FSt/5qqpb/S+hivp+n9rpryvyat/3US
eDtiaBnZJgxfdimMnZMR4wmlLJD9kY8hxqUlVM/opPrMABhIufuDx3jC5932JvwozuusweB53ZfF
8o/xqUYZ0Q/LKGGZLW0FXZYYgrv6Yq0LrAhridyysOQXVbjm3dB57blu5fouN0R+/v5TfjtdIJIw
OToa7AhMTEOvX6g1uuloNwxeSezBoxlP3SFFklH5TdtY+D2saD0vEAmGRqrEB1v0t498m9e3REcO
rW/PrDgYDKUGHnmPiyNAa2/7Xdqiz9bmjx746RRvU7C2DY4dcEtAlrw55UTkmnVaBlIsG55hImu7
SJrxR9vm7WH9ORNw0Nj6x/Z2CCU24eX4/MdbzXJRmarS66Be1UgeAiEShyWyKBGNy4w5xbFyYZ2N
xaKn55qDADsYrFJbdvM4G8jvM3RCmG0Sp0MdketDULdlc9X0uVf7yTSP8hOTASgzcnyRjfallj6O
uFrp2bYIA2/jAbrFHjl8/VGIyOmL4ndxxKX4DabV45M8GSS0ymta0GMTZHLNr+M1G/fLnGhXoyWq
D57h2xdl4WVzLA7vhs73cbLiZwh+Y7VqdaB1qj9DNIQGeUT3/v6oP+H4c7DhtLtFxtgsxdsZ4eRr
XxJqOEPR4t0px+YbsRpooig7aRnHPTHdjJnADKR74/C5R0PJfD5qTAVJkeAV7voBKpK10SZAP5u6
r3AUtYGG+LvYPD1K7DQICeDehqi1CBGxSqDSqGTpt2FS+2h/+WZjzW+h8EDRQGciEbyq158wSQT9
2gDuR4uX3Ruean900wDsYUnlhd3ZLL2zMO/mWqX3EUq1Kwd3/wd8qrdvjQ+MZdalqyNhBpmvb2FQ
hRyLyKKCH43FPo0Ih8X391E6/F+uwjaQX8hr2y50sk+LR5RrU0Xnx2g4s9Qmhp8xGvXw/bHxUsR6
/RVDEydnCRwRW2iAZ69/TNJXaTqURQ+6B/007NupW2BJ5u1ne7Tnb3LqxhsCObq7WqbzdZnl80M9
O9Z0aPGq0HwmFRQVKVINnAauPp11o1vXBwg1+u9mxJcRrVHh7HMMZPEeDYD6HrUjyN6kMCG+eMTq
YKzkcP5A/Xrsd7j662s91sG1j20THdPE6B+rooRMPkWIQANsb/NxzVvbDdKZYNygm8biW9YRPXIu
Zn3GrA6/4Ant4PqMGjmtcPZDx0D+6JUPRZyXOyNW8qOM2zcrnG0hHsCMwSaB/zXMkyGBtYGDjzG3
AVux6bGh6/J7SCXg+QZfOM3hfNeaHV0ZL/WSp0hRQClZItBXDevwUZyb8XZi3vYQkqV9O3+yWTt5
pQa4kawUc2CZd3nkQ6jwxxiVfLB8MLH85WOkkkaBHKKV4JgpTzaD9SJHFWsFlT2vEsPVaosVFC1p
ibyXNpE5eIgxLoNW2uUS1iayw50zoDW/1YfYvH9/JL/92cyjJolgbEr50TgkXv/suUuiaJFmGZjg
ACak+HQsGC+T5/lOnA6/Oym6GQ2KoHec6ql5SfvCoOJlUxVhCdJT9A2ubbE+a8MHa//b8cG94QLn
7Mh0IU3vZNZSBpEJOE3hDWx65r2BEQmXgDv8pntYFefgFgq8lrleeft1WdBpuqPbD6FtRNplPXnO
R2vcPzu81989TXvmlW3YChqrJ9XjQQ1GH8eqwE6TdXRwIoxtPviQ1djPxSTSkBOE+4nOO94sm8Xi
W9aXPZaFXGrfVLroD/1QmY926WSfVb4QouqVxUMxmACoPW2YHgHgzPfUqSAgCVvlO6tdjKNZ4C7w
2VHzg2bb0u7pX2vxbdUhXkE3jzqIJcXKXPy3sziaFP6/56mh/VZWS77BaIoBAL4bRV/6pYIobNal
PEcy6D2ze0atr5ixyKlxV9sFplxZmDg8rOBYGugs+Y6nsie2NO5FRHNk8ReTFBZAaEL7lZrN9Bkd
px2Fth6vpj81oqp9i1nl6+QBCYErnACbEcw21KWNZPIRGlLtNp1WjnujWcRzQ5ICE5jrEgOQUU50
SLMFooToxitgeJOxrQedUP10NY96kZ67ahHfRTLhEhROAlSVDgbzVOwQ9+jFRd74ozlNqZ+NfVSj
I6ZrfZY1HoaGecxbL1Am9YJdJHC8dSX4pkOKh+1usKr2ISILDNUm/Tm6ycjmN2fakF/nc9p/sVhE
ahyKXf6rNqf+u5ss2VVFNtiETITu9s5Ra/msz04ZmmpRyzmqfGISvKFyul2bNe2lZ5XIj5uq0n41
vdaAX09L0EpkUpi+Ncaaed4Jk+5HTj5L5Jtd4ab7nlAqzWe7IJ8qsc6flinycLcN0xSiYgMfs0TD
8KM3GD+wk7I1Dqy+LX4oUdYLXt91PZa56tbDiHr5moJS+TWZnOyxqat8COKlJQWtHujZ7W1OPZz3
nQ11VVqUlS+Jf8yCXlqROhLu7M27eTadgQJ2NMb+Mih17ammc8MVBEsZ6kU1tNfDYKmFgFmEm4G2
RFm5ExJPE9LcpkHhjmiearizekZoVuQZ7yrLY2VR3SB/EY2nUQ2vzElRis3b2Y+cwcF6YFN8v5HW
ImnRWaWSB4gnjoOqDVsyBvQW5/BCdwAxUYZFrB9FavhS7/Hg5UVujXtUMea5mr12e3jlGla9Ad0g
E8CgfH1JMcfbxFZcapVnNxDLcznvZxX193WqjXRsVJZ8rdq6l8G0ruN3BbXBDRw5N4DlHBkdp4gT
01W0ZsnDaPZJ+2UY9QWHiVVPWeihIO+CRuW45K0En11Ijl82Ib7h/E2kk7HxUWYgTpfUuuuHNBUE
oRijafFNrmb9CcAKx3f2aMsvKE7yMq87Ew0g/rb7HBpiBzyYrT63o8pv/WgkKD1m2V3FeJM27gJS
fCMV8lsRJ8NXDMoWHGz2YFDzRNbzYRs9BHS5evn9oC+OfYlvoTdx+brl1TjVXnIo8k2xmWbMvT4u
u4WmRacj3DLmYf5G5NhCpDd5ybfpbOt4dGQ72Bd1XZj6hUk8VH+px7Gg55oNWE5m14LvPeblHTaS
qDqfaqSkO75gz7r0Sk/C0dHdkQ12y/l713S9d+i1fMTqAgRq2nfOXAxB0lhjixg4qY5LMdMhmafM
w5LTDQpbKrbsA84xg6CCrJ4g1bhL8nOOG9ACgHy6vebgkXPgZV2ZFgVDPNlR/cTZCtJyhK7gtohH
3Ix0fNgm564yn+MERC0eBk1zd2XLzsQ36M4cp4IIuyUfZytgmsiQfRA7N9PpxBi+H1yZ1Od60kfg
wt1R1We6rtKHvjdtEHulosUjAdJYAVP4lPuW16PzxCW50lNWKaD9JUHRsLP7vGz2tteiJIGgY9Fb
rofuZ+rpcQVlZ7JaH1hbr5/NTQ5BvcGGusEWll84hhElyr63vqJKh/s6xBaLx9SlHlqj2fRUmDs5
qssKgyQSxKUCm4jbYvB7AED5jrhoe70t3TZ5GrAPTFfCY9HDT6Z3WDp7XFpYGDm6+hmn5GiXDeDy
cp1l109gYfxeSdT8PJuIZX0zFqAzZ4cOlbGsm8DnMGZD83nVM0GolHGkEkVSTDReyrajlqD0a4UL
EPTHk1bLJyW0QxnTMQLgt1N87iDP5xDTkK/y4b5M5e3cl/fuyJihPwn+/CZt6m+FnZ9zagynPP+l
pxl6IPtcjHqAUO2GAL7ryNFpW3pEMBhqpxjLMCgG35m9g0ycz1mjHjsWd7vuLheyxj5X5JZOy3gp
nOIpk8iR2uq4Gt+q4T6PVehaz0ZPzMQG2uRf6JZ0j9MpTJW1Z2WVoKDcfJfarcFTdYjItFrhJ3hT
Zj8uI+t7nLBywSEArRHpN4O2Ec8SEozvolKy96ZEMZ/Ra7ikksrfxSEgdYE2s+h0dRtHG1gPcyPm
pvthJGmBkCJjUNUxwkkvJGwkT8pPQKHOew1lqjPjgm/bR/Yb952WU19ERfwdAXd7pi/yUC3rdycR
YYM2LzaJ3HDbO8tUD0IDPpWOC+Yb886t40+ZI89F/uDGR0sofCtwMn3FSnfJKOvDevqdNzHMYYh7
CoOvivsHo46PdgLhL5un9WCtyXk3Y+qK0+mz6owDMAvDr2153urWQ9RlP4y2DJqetKFirA/lZO4j
mjyYAcq9NKyvs2beGgm1t4TujF7pn82033leVAagEalfa0QRtK2Dq8k89LCILSIpElgKO21EyKaS
NcTpGHMbt44SX5G+PWrN181WGGvZc9YXP7uIBteMvt7M5qs4y0OP5EDXUzdRMQ9BoRnnWWxY392U
Fw+DMLC0ab4wEiIrouVyIgACfMhuMvWfFQMobIr1Z2p9n+jRI667mWLxWPA9+SQ87lYH1ucgmjtA
KO5IQcshzCIyJwSQ1U/byM+WebymJHAQTSPIQssoFvTtN1ODvko/9LZI27NKMCqyWEftODzx4d+g
ZSvOq6WswgErGtuN+W5oJ5ixVv8MCo5AilTL6KUaqmWThEI8GKvyOPW1foWIVO5ZmN1HbMzoTvVJ
HJFRnLlLd6ZHxGS4dXuVgxlV0r1qhF3hsuhTv7C0awcdOgu2RRs1nc8i9jGHpMt/cuzFd67aXxh6
7sGYfEOQPgdd92PESVTDN62lfj7FM6ct0dt6FJRVFV3lWM6/IPnUvpuoQ34qOENLgBVjGXydPUjs
Kxw54BTwCH+Cq2tmvuCoyB6SDZa367ulucMt03jnoL3MKtD1ZZEBOU8G1A8SpvHNdli7g9zs16/Z
qowoWJIlLXdjhGWaUJwRF50LpDtcGopn2HBYWzqTeMYAu4Pzy5six91ZWTWNJJlX+qHPYpuGRa0Z
MBOM9Cby0OQGiq8CsBp6GxkM7iZB8pgNnmZ62k+6XjW2D09kJedUjYgXkcLgvyMXbgL7S7iyFmAy
gV8Hbwjmq06qaAitAUEsZV9sL2gl4Vnyq40fSrfLT42ZzHe2M43ZPsddQ6pFmbVTQOBWRJJMt8KM
bVrX/YlzJvne27BM/Nmqmk9y5OPaNUXupkGLoYbpq9dQrdfWAj+WuhAhMXjSGT1rCeBoydg25kkP
mjCVa1SxP84rOCFFQQnEbhtsmjOLy51Lts7KOpgEuuZ1wDjSyfAJSyd+c2icEenPNEDCNOyZbQgW
nva57uyZv6Jc584T+AF8lA4OoUEsJwQvLVUOB3SsjQXWZj3ZkABc4/cS2ZbiU2tHkLVNMdrIeDw5
7CzwkhnLCAG8PMVcYQ+n6DVeNnJFDoYb1rrDZqlX1w0TbE7QwNDJkLZUfOllLcYwS5865Y/aIH5n
ZcPrq5ohfrRHVyBElUXyZHiaUYdO3rewJomWrTD+beoEGC5gfgAc8TXi1vQ3P8RRuoql3cl6SDp5
LNckqLJ4BQgqJlx8tWwUY8eru9uVJmYTprOxPhQZgqgduovoi2y68kloqWmSpVwaP4jQ9fjPQa9v
MO71x3yxDBJIxhUiqWEViIPSZmvsJSWWqD2bzTG+qBrlwU8aYo+kNRxEgB09S7+iFtK7Z5Q88jaI
HS+9yyeDsFroh48STPG17mxjd9F6njJ9SG2rJk8TxLxKd4l6MbVNJIfm9ouoSnbnQx6Z35m8TS+I
jJWV3R1Gtm82uAUYscQAlz7crfg8U2P6NZ5xRu+0LJVj4AIZZCqCfvKk23F1q7eZxYeNS35jcakv
U16AH8qKrbuL1ga+bBHxNfpFjF0/8xDqELznkkBUlPV03lnY6dkh6eoy7Z2UBB8KWQRxZVH6CfoT
KStUxOjbps6Q3UTO5K1AwRbHOhNrO163lnJj/KXl9MQ5I0XPYq19v6/HvDoasknAzSotear5f/jq
5BYZeXrjgrloaLVTileVyx6iA7giedr9rREVGIO9gmbfiI74R+VE1REZ0kA2LNJnRMdsvJ81Ns6f
UoDlnAykMtyD6uys4LxEoG/AtrPGCJiZL7nHHMX2/ToYGJNtvbD2GrDMHqblaHRhvY5CnMU18sVb
y67beiendXimOKP3O1dZ3mcnnspb/tnxW2FUHOVz5EifE49t7mb+G0ib6Zr+twFD/a6psu5b3zpG
HC7dNjdlFA04BNV24vhUirzxmE19cta2ZVLsYx0Ua9hWNjtaJ8ppa3heStmDgOSl3k2preHPNNc+
C13PSB8NCNSPAORWZg0582dLnbf0sRx1g/O2gDzFeOl9rY4hjpaUCkjZUmu7+Oirp6sUaFEejgs2
zQBmKAEphB7wvYxsA87dmEMNR4ktl4Emvf5zknpKbpHQ28eqtquemhtmEjiUQ3Kx5hGMYmhRvbuT
GIOo42ozmTS5Cb9PSXGZdYr6STuSKjqh473UOaXS3xAuqu8hHfhwjeE5nUdg3VhdcOUwBLvLDggy
PBUcrzDXoowPvLUqjcm8zeZnIhSZ+10ivje6zDx8YUerdaFBWDX0lVUA0fQSQSQaWLB7INzdQ9XV
CQsY7FQ7pGLBmGiynoXbm6l3gEFdZL9PHIf408mYsfdGRT77jpprfOtTvnSkYojEwG3g6hdGjxwK
C60k5CVzErfbwZ6JbxO5wMQyybCnC9Xni+d3o+As0mFRBX5qa/0lsgfLDjFwMNrBtcqjjt8+DsFA
y28N7JrIR4VMYizzmbkf61b/Njjt+gu4VP0EbNzuzte5kcd+chKSpaY4+oRzG55KsbT9Z42dRBMU
YJOJ9GiduthltoybA4forcJF6vYvoxgMBgPExQVvLtUn8G9ieCqYuDYOdbVALJobL4XLPACKFv3Q
H6xibAm+7NahC13AFcQRDaomiFlzIlLxojL7RDnA1i9AlrCZRU68dodG5usuh8B001PzrkJXhwDt
J/EIv7qi5C8YV6xfu2qI41vR1gwGp6Mm6udeaqVBtqzw3wZt3Ug/rVF8Vf0gfho6iwzr02BuXu+a
FRxOFHPemq4He3Wq71kOTSOUM2EAS6GtzdmglvyZ+qNztOa8v646hzEFqrHGJV+00w93ypsj2QQU
mZATvugBbE39S2kNSwwtIwJaEQttPeiTRpsJ5LYC3pcHQEIy0rSm+cjh+ANtxJuODRexpEmmA80K
TGfbn//REMWQTxe55HTK0TMN24IHlUP0/6CH/UaWbPMFYFkUNBrwBGADfH0Z4BhJS6mnJjEiro+L
4UhWgs5+LGcqUSYslUtQVtaNVVLWptZehlqh7oHtUCdgd3zRIBPbLV3HUc9mU/V+Ef5N7/Tl3hwd
zCkHJnI0Xt/bXFZuqTZLEr5YA+pgm+xFFd2VbvaRKegkFnpTa2J4Q43omnjfBFG4ry+FQiIzW2Jz
mD4mwmeXrpW/vQ2aKxQYGM8CxCy2DV6VOf3ekZYX9Nj3v+HIJYkYxTRpYrLXr7rYWiBz5uWF2+vU
uzKKDlVrRg/vP5gXOdCreju3y7EWJbmFrJwm7OvbnemFY8ccqwCSDYGKWUOXVHrdfm4783xIk3af
ECqwy5hwLhxuPmQzgT9fjx49FXsQSLX+jhIVwReVpR/dbiMBrcpOEOxDoC5mownev+O/jGZU5Ywe
Bw0jfYKTpjG7wlIzFnQ4NiHzv7qy8J6S2uj//VVMZ0tEtXiFCJhPBrNutaomnQLSBVizKwq7QJjG
bty//1vedsBp41Nu24wrdMVIYnr99Dl4eMAkKrxruUn6IXazPXri9qdQpkkHJPGOsI5A3bcJk2pd
OccGlmmKq1CRIIhWVts78xiTAmZUB3hw0oWKr62XFP2Si6KQ3aGbXfHZdpYpjNm87t6//bdfFXcv
MN4g1cH9czrU08rsIB4AeZ1S9g68L41yJerAThDI9v6lTnVI21fF4c9lrCJ6Imr89YOqp8KYetAO
iDoqua9S4PSxV/E9m85zNZDy9/7l/tIYs20QxvZmM0S+KU5G2aBrHOaNuQocEY3XGYtzWNl2E6Ir
aDdaCrmtw6rfTdKsA0pl1c6C2XSgR61u37+Tv/xw5BE4SqTrIdY/1czoxqJmSa2aFI2h/6VlXYS5
ZSr3DjU2yu6l84H04+07tdGS0qik2EPz9FSdPEe6SNqF85M3tOWNY3flV+WM8mqysRi//9P+dilW
i21q3l7tqcrE1RLqChOFacrYle0j4uiDPKIO7pcp4KH3L/Z22uBAy2PUHcAKkh/3egBxSpoti4UJ
GwxmKVAm9i5RLAPvX+Vv0ynONkYoS4CHbO5k3qjyKXOzjcOuzT1BAKUnokcXmVkUmmO5YqTC2AmW
0Hbm7tZYB2BFBmEppl/QhS12Mp819oD12FybK7Vyv8WOcmMurnM/dllHIlMEz9qn+xB/WUfdmT6Y
9f7yRrB9mcgFePdIKU8eklanKcWLLXxErmKHGVi7TkujvIqMwfny/pN6O6755130buwY8Aa8eLf/
2JSA9myNxV1VUE/5eJa0ONE10ErnjUU/MocP+MFc9bfrvey2mNZZ55yTF5NFVVTDbFWgpRZxmIYY
RiPd0BCUhnuTkmaVfzBjbVuK1wsruFEkTtumC2GQfTKDjL0xSaNjnSrQZnMKMKPPmek2R9lCCsu7
nLLaEJNoDFuYummZFx/19l/e1skdvEiBxbYfActxsrm0OYFDFvDIC+hL9TPJDO8yq0qw3XGjCYKa
lnyCFFDMrel3Za7/bL3Y7q5UDbHGt/gMk0DE8byESqvdR8fIiOiT8CMpeipJS8TVK/hYNdAaquqZ
TYsgIuLhWaYJOoEuLW1gUq7dOee0O3VYckuTf7PYTJAenObLfMzTiDI13XqbEmtawyqXUe9yDS/T
5W7Ia6Jz8mbuj0kvGzskX0B+NoYVARcqOEdxi0BFLtn7bgdUFEvC/z+cnceS21oWZb8IEfBmCkMm
0ztlKjVBSMoUvPf4+l5Q9UAE2US8rorSRBUCAVxcc87ea7eySI0QsUPw1nWW/GcefArqAIvfm6iK
IB12cfOnyefmV8ZFCLKi5Tu6eYKv0cnqTP/CuSnFNqT8sXJVDsHWe1+3BapIuSUL0YJCDR4p73zC
L/Qh+mjlvPqg+tE+BhwKRZdVvn0LO9KJgNXEJVJhSn7yrmgQh93OysSuTw5UfEtsuKTQ9XOtJUg3
VdPvdZQgQwWdBhRZnDlyXw1UlwXsemEnONHct4emNK1P1aiL52BCAuaVUj5/jDF6f1to51zaifD+
iPcA/+Lji4QKHvgLDmAyaX3bYDard1FSh2+yuuTJqkVMz7HqdakC+StxeB5QypDkPII0wtLdpLyO
PJLu1TRHEzLl8wjGltNZ7PRdmL8k1MOo+1GkvOXuYkK4euqA7QRIa0GQRX+ELqsOCOsB5rXBGL5C
UJwhfcAvvYl6CIsJkDUu5y8o2Naq1Hqhmqe/pMYg+aQFdXN5ujmd/nVZZQGVRDS/+I5XXyOJTJGV
RSGGHm1sPFr7sqeDDNv45v9O78efHHtFtnGIpLiQbi6z0D+zWmBhWM/Q0AJNrWq3EfTk58Tzqe2M
xuKB43jktUSbLWFko5NXUb3Q1CsUlmXhUCaE92s2413LVsspaaSCrmwC8RYLHNKI2irdNqvbaw7q
ePKFonKh7AkbS8CZeZJTHFMWGx9TYsk8voPSz0uVr4zIvCjX7pUhDtxcrupr4t9owSgMncsv5sSv
gCkHvxVXZKRy2b+snn8e2RAUYmiqbOWIKn6er7Tv6S7b+1fzn/R6aGnZbryiMys012MA4M4xmXfM
1UJQxISGy+SrOe6Pw/PX8+Gwtz3narDdp8He2OCcDrrjS62WU7pnmVj3XGps3seCvoi15QSQzryu
o7tZfsI/T28KmEXF5W5udq87bmW/3/95uXnauJEz43q5E7StmPkXPtXq/FwMYoDgdqHpeM238bZy
psf+SrtJd6ODnMRp3HGP2uRAoz9w50dhZ31cHiWnGxOujb+csxg/4cQzR2kGxJVIQLJKIdIe/Z4c
OTkqd3U7mxv3evrS/ncJKBVs4E6M7yV5G0IN9Bv/jBy8N4ix2fRb/9XowGZU5H8c5xcuDQfw4/cm
Vxk92qmO2CdG6SuZmdrzpMb0Mxeu+uVnd6qG5FqmIjLeMXBQUVgdMmd9GFWY9CSVTXp3PaKWceqe
dkaFBCWl9SQGP9JMGNwYJ8guzuUQ2Jlc6htgqHOvEGu8ypfH/lv9Wzf5Z6TSvqNnwIuk4L5EUE7d
cFDj/M2qQ3HjCHPuDdIOYJRQVNM4Nx0/W0xjcaFHrKTQRYYDMuX5UI6zsjVxLZWR1VwvMSapQ5Dx
jINkNZEg9CHcwGgSh7Ww7/bGHJC9PYUWAR0TiH+vECzptWiTQOJ0n4kfUSmaL1lWhi8h6SW39Htm
ygua0aBUShdhikZfjQB0f7B2QVGBLL08Ds48FsDqaLaZ9ihCr7EBTUz7DB3SUgZsqCsv/k6jKP8v
O+X/6eA591RQphoSdhre9trK0olWI020lWjT99mtr+fGE8DCxoMyEX+rGZ8ETbZjszG4zt2bjmeB
NYs6Cvr041duVoZgpQolTi3stINVGaU7Gf4Wc+ncl7QUayycpFRU9fXaEUlEztDHTJw4J18A0WwS
j06gVjFnskxvLMoRZSh7cIeJGAMkiMbYjNP+xlpygDY+6zPfk4yJGK2SZbG7XR9oBLiqRHejZeaw
HLumTBEZieq0N+U6dC+PnDOXojiIlfB/QK+/xZJ/Pl0FkekohVLkyI1h7PIaxSHKqBu6ff9duY3r
BEyFRpUHdyYI0uMXiUW319jvM1cp8H4xgCPMwiZdPgjUfJ7iXg0OMiDLp6Se9QM6c/qMQm7dX77f
E3AYM/NS+OMQzFxFPWT1K0p9RHFjcv4g0IEcNuBE851WTCryccBWrmCGf+oxVLwgSMS9IA/RE5+W
+jma4EZRnRDcolfWkmKJ9bdI1UM94/2UkJ5Ue79XWMHQhIyAfg1ay3GaRl4vLvq+rIrfxknKN0bK
mU8SqCRCePpmrG1rTJUvkWpjLKRUtVCmN/oc5gs9S8iilL89SRysbwAQwo1neGbM4EqWTNTYLHAn
Dti0aJEcDyw6gDfQbXRSfNt0FUI6MxQ3Trocqk+nYpootB5M2COsqsuP+WeA0npOwiyMBXus0NfY
mtQLA1mtnGf6OEVuJvYFHfVGFRG3IfpOXqNktjwxUKqnPGwsBAKKO1mdcFt3QLnZ+mai7+bSHL/O
+qJKhN6FqrNbVL1eFQ9ps8f2K6mO6BeKdh1IlvFTTgoJot6s/ALgJ2WeAJjwvkflLnBi1HSsxj4d
R8xkTQbXQyqAXgNqzL6RGZGxrSkLRbfxEwuPbSgNUDw7C+6amunfiaYyboqE7CObxNPxPqlm9Pq9
WUn3yMOD1lV7WQgdo63Kr07viG0aM7lAYD0ZTY28l1RKu+xi/bVrNekdLlr5XUEuXi2+2HJ6FgzQ
zTuZ6axzyUwQrtuhpCVJxyC+tqxw4rROw/c5FQNdtXHsKySVhAN5X9Q/Be2hSICIeAEIv8TutQCh
Cc6da7pzyDCrYKruQmpKlYsSp/TdaTIbviZzGCyM/yK/eim8mFhhFMHYZX6Gts/KUE4R0gq0DmV8
TstGk4OY+F1U3z5IECN6MANNC+xmaoQMEPAw3Xf6lJDcKPSI09NEryIQ8UH8VvtZMLk0peufepFB
zaiZumPPSDGJ2Xqa868SJTDLxPhq9S2CKVNw07kWQzvzc9KlOqGVox3h05xsGV0lRl+17EfHHNu5
BVIaICxE3D4XrkS34HoAyjq5ZWn23+CvILYS6JNV7jDG5SHVfCO7zcYeRFVGX9hOqKx+UiOYZ6eC
t5y6SauHd30X6WQA4xy7SytrkvcN0iwkcKOIKBpJqvkVUmnh3XJrt0YpyiWpdp3FWB2TRkO42PeI
JkfC24h8FgqkDGo5qt4kJuYn5d4xua7lqZYdLUWGo3XlJJBAG4yaZ5Kt90H+WDcSJdUTThPRFkI8
kLNlhNIaIaGVR/SaiAyWjOpBs4IHsZ0UBrHqKznGSIJknBJMe+yBFEx/M6NQYSNtIRfseVgedaFL
fbsXoqDNPCmRx3I3Y6esvI64oOrKx1JGHAb9P0LRK4uYhUwf1JKiAPDoqxlXFuWaRiKFCO4w4nUG
YkZzLSRyY+4FtXUrsrh+1LXk99eaXILYFhKdrM7ub28o99OyJErGCjEyVzkwa6NOCVWuQoDiBKOP
tY4hVCrKe7PL0Uxa6KrjqyTzB+QtpWDIblJHRn6Yyx55L3C/YvLi2hxeAqMI1CtWKdUgbzwabgs0
9e89C9bPEFtN7SUskgixIOyTxI62SvKEQO+UBzKEYWlFoxxgnohIJ23F/JWQJ7bhRiNpxa3aDEyU
tdgxWGKdMo9n9gSjkBTl+7/UaQI7bSQyEPNhML4q9h243fomITwLbertIBGS+tGbtF5tSaS1h6PA
tz4QMvooevr4kcBT5ZugjPJzmA2cuMUh0RY1aZ47gpkukfJaK13HXVYrXiLqwScgze4buoji7fJa
e2bnxlYdexR+Xerma0anhtNWy2ZOdqj0TXCboXyfCWLyefkqyull+LdxFFEO5DSE/ex4hdDNAEd5
y2XA/Xiz27qlk94pB1AgLjkUu+rOupf2wnNyNV6FO8BAO2tf7FJP8oqd5mEwsfO76cr00DBsrJNn
2ubHv2z55f+sXXVJ5HZAeK+T2ETpuV8g0bwvtCz2S7KLXAw9G7uBM62t4wuuFsuChsNAhiO5APav
Z/vw4XhPT5ef9unaf3yF1fYpmgI0gyNXEIzWlkkvA2xVxbvLFzn3RmnlwAOlrcN6sLoNqVVaekWs
1iUtSM+oeiYUhaCjy1c5cyucldhnU6Eiukld3UrcIJMLYQI5iZDWB63VxJ0ODvqxKYvCvXyp04YB
JEFx6WiLpGCxbToeCMQWoKuH54JwtkBaFJA24ZS9Xvwa/Fm/zvoRMwlwhOa1EupguNLiQNgaGjKX
OD7S4gH8S81F+06xYDUW0RnSJ2sGwjf7OhafcSMucfedJBXozTQfy48QhI8DQpMPIVT0a6HHgr+3
1KDySrxaHC2DOdr6QM68aLqDBiRVeBeLm/P4uRSh2dUjSDn0VI36jezKHJkVz/BGL3Iwpg0Y1t9D
l5LKkXY92zQwv6lly9GAkKsTleynForTdxVU9uRMU5j/vPzazrRZYF8uBUUAOUvVYVVewZ88GVKP
qF5KNNKJ6HmgzSQxAPdYPqGTRkFLqCvGdt+o7Wpq2k9t9M3Uy0tBaxFrN8nPKjOjx75v5kX7LU85
W8a2xCcuzfM+lRMlwzKrYVozKsDWe8EKk4Nu+mZlh2WFpaTqqrLZGI0n4C66pOhX6ATCcucYtAZr
5gSGdnglsa0mCe38pE2UO0jc/Wc91cMj2+rSd/pMtjqOnVP5O2+YXSELluqLEI56i8JLgfY6WKZw
0KSkew51Ksq2WcEDdHIMEqp3+T2cOZwb/EoailB9TAbxakKgclZ1o0WHL11UM+D85hdTyTqnMvLk
penJXgNHKv2ekzn6EXJU3uEwkrONWencr1jAOxanWAXFgraqRHQl+J0AfgwlgsESbti8I3ca+jl6
SxX2XkREphMx4QWh8VE5j4NHrGD1k7DO5NfG81jG3epjRoOEh5YDJwvfmqXSp/D8Ehp+jkbYzB0W
u4JQtlG/CWR1vI6V0jhIZiV6SR5Nj20cjt8YEDhzpER4MABbuwMVEI/27XTFSSrZWZKv72lqq3ct
nfqN0bZMo+vfCo8QbRYTLQyF1TcuAgOjZsY3hCIg2HUVAZ5dLSg7EACgiKe62Xg4Z+YUC+QKhSKL
xiCv/XhO6bthAXiPqaPTFrpHsFteVe00Xm28gkXrtboty1hKblBIEGeum9ywnTOLpIAlnTCl4eOP
DWgCYM8kPFSjMAcoHRsSMw29xUdGFls+2Rot+I9gBgJ9+becPmFzAbJDheKsD2BntbrMRjpOlkld
ru2s7nskFabXpO30ps2aco1IM/p2+XpnpE1M2IjKyDhDBMdMcvyIrS6nlajQCstrs/F3HG3pTraJ
IP6JzWEm3KK29N+6UuYyB8e2ftSwLPzRSYXA0aV3dIkNpVDvAD4MNY1hBfzHjFKUmbVYzFcId6qf
QVoHT+o8Gb/qQRdHr8Plu1k9P90BcB9gUBbAGtya9Qdd+XWh1DllXqO3hK+0gaPAMi09VTE1gipM
1Ts2nRUuB7UngVmLD75pDK6S4m8lyUnIHmcpna6ANFEamn1jo/B5Zr5h6aFixmtlIEPbOn7MU1xb
chDS2GySAnmq4odCf0dUytiy4hjKn2gSmuemG4K3mnIkAvhakO9IgC7Gjc3DmeckU3xdVHkQjNjE
HP+QRhYJp5hIF21HS7tqcVthwmrVGyrvW2rOM2sTyjxUs3CQEWedqLNkJZown4BnbGZCrcTRbK/z
WU9fNCOJXiSgMp3N5x/sWQ2ItTKl5iFVtOCmkXTCEvK6P6DHze8TiwDTJKqKgyDE5HJx7ko2au6n
czAFMGrStF9ENgnrfjDx2lbVgr90JmUQP5SxafERiu1NEQPSMhohxFTblwcUq+oWJfi06selF9WH
yd6A7s9qW9KJvlLPSoHAxqj7iYkcMs4uQe+JB25MCzrIZjQ+tGIQ3fjx3NJ/NyrrVx/3wzcLNLzo
9aipTdxseXObR8SXu3OTGbqd9hPiCz2oJWVjETidlJG3GZRdaQRp0LlWU5TR9DNBDcyWCoGut1Qx
AleX6un/45WYpELoVIeBKqw7b1bFEb0jF8oxg6J/STID7y0L0+fIruWxJR2HwzAx5HbOdnwD0HMG
BWKyEuv0uZbkBtppx9+IjuA9FQaiX326RFcaIKCbRo97p8WH9QdpYeyNVuETT8sAJ2oKMZwd+0r1
DQuDvo+yxn+qkrneqg+f+1n03RWV4WLxBa9PHoFs1XTnitQppTZW3Qz7z0sxU18xEotIx1COf6k1
UfJyJjOJ1bn02iViMnrgmYyDX2Ulbryg2dLGn5lQqP+Dg4TrhzB5ve8XRrSVSYhPZ46JxMyov3jU
CbVDYtJnu7xYnbkUh0i6G5BygKuvm1b6JCmgWfzGKSwgFDXIBleOouSuGPQtvYOxTMjHe4JFYqcD
i1omBCTGx2Mg9LuG/FG1dcYyVacHbIKEBtNKjA+hFJT3uMGJPkvCEuMWkSRoPmrdx0DaWMo7mQjU
Z4psDl8rBIRLfGUXPipmESCvMvhLVzWExf0Xz9W1YcTTO+miAK8t9joavpxMNO7NvlUIPUaa8gM9
q/QOZaV5J0I9f5ME6bdsleIbljvxR60313T40t3cV0nvzVYfAS/JZ2AhflKR3jg0dbAvYqMRd37U
Kk+NtSRxdOSR9XZbcet2q0RYj/AfgVkRUtTajlD2dOZ6gaxGeywt/0saMEjuk9QapV2IRofEd5qK
il3kmUWO2QByg7paGtBZMxLty0L++kawhFzhawrGX4PO07PjYSS6JY/6+V2bRigIUoZFyy7ESGC7
0OoVUr9BGf+kMtPJnqh77K74/tNXhXzwrVP86bS7pDYt8xhvmfllVTDA7Y49S6UYyuP0D5ydVVcl
rntXJpp8BbckwNI4Nhtz2hkZCOugSINnobYtrcnjQZUMBAw2NdsQi/TznYb861bDJf84x6JOXXY0
dLfByIkIT+iviJ4ziTNLu32qZPJTLVrzDtGYeiDgHtqFKlbWbQ4+dWMH+leqvBr5S1IDjeFFA8DW
cPUjy0GUo3DR2mlxIbnU+vrcNRnqX91QlpyNK1VrvXAUlecJK8zrRGKRjEDTEkCTiKNGYPCojRD9
+Aosu7CIQaIjMS+7wUYccrsjpYCNWC81d4rUxwaKedIDXUkDZQFP2mRPiTM/Gj216iLrCnNa8GzE
CSF/FWQBxyTw7TOaOavZc5LED/Wk+7+bNu+6XWDppMOqcnXNShiqnKMU4att8bNsrdrL1796RkuJ
ciH9LduG9XZO0fxM6Gg1OAa4As8QSQKnXBt7OcKOH1Fg9PeohU0kmTRmFLbuDwV7zNu018f9TOi6
k0gF7ZPLs+OZIU13Dfn5wohCGbzaYiJoDExfrxpHnQUiBoHufVIGktw6C3w7ptlGVyvc0uueTMlk
dcI6REMHyo6DxOpE6DcRXhQ4JE5NIOzBN+LmGp8eu5nS2Nq5nm4nuZYpw+wTUS1Q6lgNTFZY2iqa
RLM+hyPl+aNQfdK4kF4jP4x/CGrHflILAMPTYx1eUM2SM0G5Wrsj4FX6rGXpj153EAgnZX7VKmP6
Ah7ZPsW1Ob9ffhOr4DrMRegqEEIRXAc7m73d6qlwCGiNpqxKRxGIEdjPQVsNpFqQtbFTpWqK7qQY
Q4lbSmUO0aCeidn15XGgzWl2IaVSUI6zU1Dhn+wujrriIetLZeNIsgo5+9+PpHtP/97SKcasTS05
HwZvT8H0TP7Xz5Fy1Z9Jy9DnWqRhvRvaDJTXGPXpd1DG8Vs/iwCPsHKz2clRz6tOIGHbc1KSMJHE
SsQaH8S+xAExdIATD3Ao2clbf4+QLW6QPfcHuyRQS1TDEGaS3oWDZJYe+XM0kEwB9eLeUopZ3diu
nhbSDVJxqNUuiDk8vmtTmWq0uTEkyGiaPlMPfSzRd1EqdWeGRk+9JTVdgIC911EocsKO2qWFjRb/
Hc3mjWFxsqdYfslC0yR6hL3l2sTVsogqKb5XLpN9mDRDbVlr9qEsXAdRIO3lftyhVTkYEzzMas5o
q6VbM9ff2fto5vr7G3TURZqqUjxcnf98ps+iMZbfIDfD/RCgGASMLOsfeqCaxA8GmeQgH2ETYYg0
nAIQMYMokZCC6uFxkZe4TUgs85D7xlUThOKdpdKH9DsxvK0HrdtFuV8B1RnHfVophJ34lPZoqInY
+JPU0wu13vF1B15W1Zjqm7bamTk8hEJswZUXpnxj1nX7dvnBn05SMpJI0EUcepH4i6sTSxwDqGws
jY0Nidavszj2Xlt0xg62bPX83y/Fg118hYgSUcgcL56QbJK6jXDTdepAwznVx13Z4gNHwl5slK3+
qqWOXyUHMOSPfMIEIfA2j6/VGiRQV1XMWprPcHGrYWLPhoUlpQ7hSkkIDbawcurt4JbsnnOOi4F7
JJyHss4gLcAwYZxs0ahIX6Mq9UMs0+4wEzfr9kNRvcsKWv/I5HWaJPI9EiIrPFD8lh4DyyB7JY7K
K7Xqg92YZF0KiiEXD4o+VYecNJHbairKjR7PX5/a6n6h2tNboOOBmW1t9pOmcjIg+WdOYkz6lxjm
ae5CXxIeEx89yY61uhf26dh0OI4pokVXHJDBVgb0h0FIjeS0szGpVIdnKl2NJNwTmJ1rWumOgype
lZKJy6AajDADQJJqb3JbKr8vj46TJZrW0RJEB9V0qQJZqyWaLWE9h3MC2Cfuo3up88eHsjOGgzXL
CVpLiyLJHG1NO2cvSu2UD2Dxl6yBxORwtJFKsBK60qF95BiXgxMEIgb7T/8+J+P8qrZmuSHPPdWL
c6vsc5G84bECI7qqa0QF3EPqfJgOiVm+Iv5Auipr9vQ2ihXrmmjewpn5gwOGAIdwWng2gxgCuOjI
/XT6WNgq+Z+ULfhBjA4KSoj+2SStJgFFBUA5pPA9tYhrVbT694todOOjPLNJkQG+L7fNSnPK6daC
qMwtFQrHCNj/BaRoFtuiH5u6G9Pvup7CAclCNjZTvwuLOYRD24cD6p2uGr+xoWhyD95NF3pCVyKQ
mQNz8m3KiQgIOY2iqAjDkoLL5WF57mUtTgLdwgyh8/tX45JaQ5LQuUQjPtXmbRNlwbdJrlIHM2d4
aK1Gc/0kU+8LwGqPk4poEo7MeKvXfbMDNTV9XP45Z6Zryj5LYibhI0v80fG81s3RMAByyxwp6uIP
Pc4Agwe6/0MMLLZUl691WpilgsVqyJuif0YXYNnp/9PXn0AJ8G0wqQSWP3phpF/jrdtRrR5gVjQ5
teHog2EJ2smEIJGl+43rL5vW1aQm60jlVaa1JYdv9eiVNEEeCnzGqaaYwHitCj0VCg3Sb1bFco6H
94nm9gMJMJ0nNaW6n6O8BpKVya/NoE0bm8IzHwlnBxQY/MFnsq6wCHVfSbkS5hxQUOUEuqBdEZO+
+ZEsD3V900v9RmIHgoh0jcA21DmUw96iV8yRl8Ajs3mWJ7n+LlkBzUdJaDNjJ7YCeBdKBwZ0Q7EJ
7UZJUv5vKotZkotBTEE5Syvv8vs48wBYtwndMekRs4dfvY6wM0V0tLyOQKO42AJfvdGTSjtcvsqZ
Ec41eL4ACFAHr93C+HMmQ40I8ZlMyE9zHxGFl8aIsYEibHzb524I0Q4nM5XcANTBx+PbLCw6xBbT
HjkJ1g0ncGStJua6l8t3dO4yJk4Mi9IGZsr1cyN/Ampbix+pmNHJmo1q3UCm2craOvPcKH5SKGfQ
LFLZ1bmqCAvZbCNKnLEU5BDgxMZTBDWrkOjO0sancKr4QU/ICZ+1ggsh9FjtlGsN4E9I/xy108Dx
QNB1CH9S/pBnYEzTQoIMOCuza+aFcScrZCkmRS44fqBaD3QUBbcTe7bDtdU+jQi/tioQZx4FCnd+
IF1sWnfr5Uwq0Szg08phgdZ+Z9OzEr/kOdB/LQoN827y2TMeYqzL92WsqIXXpnn/zL9Ef9NgwPkA
nESinE1jhJxCdG6W2zUC5C2typlxgVF5UaSjvVig4sfDrwgiaobIDh1qFvWhk/Hiz8rW0n5aGafB
RI2W+VulZM8/dXwVslwI6x27mpiuGrR/PwLGLefOlUkIRFUbRUQqJ+V9XDThfQErN3VhnIcfoHLf
Z0lQXJ0a9tZGYPmwVnMc4ZLKAibQ2UisA37yvqhRs6pwkwpjeCrVdkHQVckfGM7zTh2m7goRkSfE
2RfhCL2njla5HygLbUxop0Y6vAecfpdRgnb05Jgvtr6AJlSkvDjg7KSZ9McaqmIPrir1aG/FjzXV
4ec8mFuovLBJ436a0MQPn4kpP8kDjB6z7tU/tVjBGEEb4+lVMR/GNgSVUhrGxnq4vKnjp4btGwUR
ZX7+yyd+/CZB3VrkefMSBQEZbNsU5h08VesmVUZykPCW7YV0MDcaPmcuCnifLx2ONxkr6mqQzmXe
N+Q8UyHwZyZ9MFh30HjafTUWk1P5Qu4WdAidyzPmaTGYUF4GCPE2fL5YXlc75D7UE1ntmsoZ66z5
CBlELwUiue9mOaj30B7BokGAs37qeghglmqLTLyyBvgKd7KfvulhG/5qILzcoyKQF82ZMX10cq6/
b/zOM09nUaegukGvwyZp+ft/dkgVMogq1srKUXu0z0z0xPqlkjp/N+U6yFiz5OxXqcbToyQE4/sE
iG6xnquZ6fplq3kRUn35qiiyLPZqdq/XtR8nXxAZM/hG8QjY+fLvXR7bagQx2lH0sHUkQWz9c41i
qsoh5+dGqVK7sYghOsXOtRPCTPk25I3yw2gjaNIhSrTLVz6dkuFx6JKEkoddgmisHlSKhWwxRS49
BXFgCxmE90FLlaNDVbuxqp+7FCiXpRHGQRiz3vE7ge5NXVChitNjc/cAKVp2aca9PcG33birM6+f
RQbECrvURSmy6lmEBB0GgkjPwijAgyJeL8xfsyIH14IlTkswuYhaZVRqcSsV48w98lksDjg2LtRQ
V48TpFcK8FAE3CLVlRc0veXmap7YltoHG/uxU3GggQgMMQoyOoSdbJWOn6eZxyh8gHc7BKHmplOi
yP7Ka8Kdl8xTCLfJqHCAlvEnWrvR8LXBM5ib5qsy1SHqCwIgTJsdHbGzOIoE+LYZXUo9M8PAgYpX
y4eAaENw20FXeVYgV74rwE/9UepxXts90nqLlAR23xtzzJl3R6t48W0vWWuMl+PbKisLFUXml04y
auEbO9LuZjGg3mqEET6jLhHdbI7jp8ufwemSz3YJrS+Hfs40aGWPL2oGVPbIawHhUhW+V1IRtZV4
EP/79ozL0BFAUowJDOTQ8WVGqRuw1lm4tqNJxsIw6U/6OONOx6xCN5Im7QG4Ji5DtayuS1GrGLAx
UcJLERiiJIgitlb2FDX+XhpkStCXn8LyWRxPQyqSKgpVyF4WnsHqCzVTleNLKWLtId/gh56GGBJA
E7mTDtfVblM93F++4Jn9KjZacSHIcSbija8KHAIJHBMpB7Ujh6bYQ4bWLZdMB80C2SPNlhOHAwaD
kHRZ0VYDxdh1UlfNsPSqNIUw6huBnTep8SMUs+Qh8psOYGWXbpRiz2zVGGaLEBzMw8IRWD0Xpv2g
bwViVbOiUjwoc/pOFtFWxBBHfrBbDmOstbVJ5LNaXWvpOOzqhghGIPPBM0JX/YbW9JYI7hQGR7+M
N8VbYqfH8Xc11WRCLsEflgH3EO5T4p80jd9JGcYfoVbOX0VCQ3hnUaLxvaTEhOL1Rde9ULjKip3v
myQopLRSoEfArXwX6lb5RPLeqK7ZzJLojDNaYokGxO+NF366w2RfSd2AcUZeG1KF4y9gqBC5ibUo
AEzpSRvpm5Qm06SNB7maEg+5r4qtMRx3Uq0P95VltJrbi6XyCRJZ313+Ladz9TJvoif7u0OgQXf8
U0qQvOzBgVE2QfkTk690Y3XK72Gs2o264unkwoUW5AXFU3pr5vL3/2xGhNCIMmJDuVA9+I4kJTFd
X/oWl2/n3FVQODFKIfMsPfDjqzSyH4dVy2EoaUIGRZ+b3ljAf758ldOHRsoQzQJ8h4w9VvLjq8h9
ARNClxInCovaWQSTO0iYwXUja5+Xr3R6P/QHdIXJYYktZ1d0fKWKc/OCnicaNsnzG0vVqOmThOBd
vsqZGQhBtUodcdkFsa1dzfwtcVSKVPn4cYfEuovKcfgKEIq4dQO2aWBovgdpG9t4cklN7ubeSaWu
d6GvVk6Q13Q8oevcpEEEFz7pjI01/vRpI+qS2MnCMIH4sm4C0VeQfD9NMZ+q1aefpDIAzEZ5js2k
/bHxHE4/TBgYC/2ORh/a5fWHqUD/YQpJBBs0YcvnN0uJHUtyc434M/aGeCSdXmBNc1DDyq6vh81r
h0znja2z/J8pC3T6MJ8jOpHg5KEbO371cc7BcKBRxHIXkXMnzuNBl4Nk67S7vNrj5Y7docUxHGn/
kqe8GsuB0E3ojQAx5nKdfLPYBNiRSX8G9DIiFlWMqVCAzE/avvtUOF26YDD6X5ef++kbRhmN+YZO
GH1tCD/Ht4qNGb8jSxZ+Bz3ahROHRYobHYz+auupnlnGuEdORKxk2C646PG1SPBjzs3IMDTDgjgg
rUiXan2UttJNX2g5sN5Q0/6kxWxE9rKJuZsmlmfHF1XEUyrJtOR1iT3tkLkxY2Nj23fu1/EYll3z
X6X++qXnk+IPUpNlVF06tl89RMa9jPf3tUVt+QrWvb6OxV6MnEDBvWSmUbCH0/1s5iYWkomDxCFQ
gBZs/KzTWQgNMBp7Ggxsifgyjp8ZwRNpKLRJRvxKl6JtU7ODDo77vy5FaKyRNaNk589lQBxfRRrj
VqS9lTv0pYRfZRoVN7TSZ9r9mrhRhDu5IS61eCKXSZyS+fqG4F+pZW4iSLEGIvn6WAn2nNr/cwWX
5gQ6WH3BSEB8XLdDcl8gqnAA5o5DobxCcQW7uzYN9/LHs3wcRx8w+/WF7MKg4Qs+KXxHqTGPPuxb
JzXz8VuVRMo3BSbZm6E04gEdtG4HulhfjeDZYVzOxX9/a6qio8Nj7vh72jx+a5HfW0Wuc8ZCrLIU
W618X5odATEFQU6X7/TkUIQYhJMsr22JxmTndHwpKgZZKDRwOGS5AFyV2bksEVF1HbJTVtotIirC
pNMny+ELYyL/YYu0FgOZA5O8WZEJwtmc3IihA7rnUE0TkaDk8mA5WjKSITFmSvCgdxkhdhPq7p9p
TYXMNgtF/YwCRIH7UAuGn3OrTDf0kLt9BQ5VdjJJl9HOZzlLTFBqE+Z/+t8zEh1rbpmMU0SdcyB1
z0gf9BYHSSVqL0RKdKqN+QChFnVR0rdCaapfQ19uNUcNBqATfjtAujPqYcquVUNGp5kz4Tm4saGx
iYFAEHM79BI+5lZNIjfUC/m+ESw/hgXSNzcdvCQQ+HlofmXh1F/p5ZgKhB3FMzB8dKWYpXu9vl+4
TjFUw4HARavulNChky/8jI1ouLFCEnEwwkcK4yEIiMzuBkP4UUBJfA8MX6aJXU/fO6NRPoO4EH6U
YqTlIH20sLA7OTEs5t1OuCchVyBfXR1KiIHsSKrbfqHduGXfQvhkPwOSLxFnMD5oXWLhMIthtB9V
ADz7LNDD2a7kEgakWZSY/cmQE12hka0fGXkD3CBmse8lobeqLXYiYVbChIvroQ1VJgUJTiJivGwk
FqlLJ133Oq0iayqNZzjOkGt5TSNJ6fGObmr50WdFJgM9b2YwXW08vrZpJauuAVTgGzkMWe52Vktg
Cerb2rALtOiVi+mFloMmTcCLGmzbpT1MZfc2E2/4Cg2d7nJcVm2+SxklAULAciw8iwzF4nouQRdB
6c0z+gEdfFkyCiiuuz3k7d5mlOmaC1eZ7hQpQqRcjXkJWI7Dozy6+mJXcxNjTj/juRn5iODay3Yw
mtKHIiE5sQNLI2UICVX31lnZLMIW7NnVUfpNTILMhuITeUQ3vlhiV70lqqai6UMGxQjh1HdLgV6U
nFZq/g9n57FkN3Nl61dRaHyhhkuYiJYGOLYMy7JY5D9B0MJ7k0g8/f1Q0u3gMVGneTWRKLIKQCKR
uXPtZWBVJxQsMYwoa3zQeywXV2XstotY3sOIo1BxvUSeZ5hI8D3FQRRK9wWHj7RaWbHv3dVzO95a
jCa/zo2WUDlrtOfNjMaRTNxmllDJ8yWkgInoLly7jECzqiJaA1yWJe/9hed0iWVjMoylCl+gu+Od
yYYEMA85xa7RIIhZ0ceNtz40wdsmSezHeRLqReY1RiWkDQYFyMqFCviUlrj4Li3yMtAgYzneHK58
HVZPfj0C1xU4WiBn88s1321x1TjSg4cxO2szS8cdZr/WyvJIDUO8DHjjQc0yoKgE1PHJhiVqfHp/
YM7so0CgFvrHf/uFHxUGEJlmuvQ2tut67d1XZT49d53uXxj+06qIx+cMAGy0CEsgZh4+PkCMWehx
Wqw0SetDztvQ9glF1j+KSGzdUnyCS3SbejOukIS+KhtaRhPp920xXsCuTgpVuNVIx6GCwzw3KJoP
b8Qwa6+XJiqm0FLhN59QiHVZzd1N45Bv9KdDy6dAf4FUAQp0cKHDS0m7kTn155JcULu72srDX3Xn
/nF0Ae29pbkEhopAhdl1eBXbV8Lt6CiRnNlnW2lH9sck6aILZ/8zwwa1ZvFwc4G46CYeXcWZOOPW
4DNtOGZkdbTzlnizxfXUvXCCO52QkLSWzh1MnjN8mNaiQ+4SzL0SHh9FlrhqG9ZQct9/N6e0G94I
sZg0B3EXXOj2hw80iC7u0oT8dh8PEtKSSnCb1axns7cZwjKsg6qZhgZjFnIJAi1V8rWxHFmtJiHT
xWi+Ga4Ga8jHCx/KmafnK4EPCKLDOnXcQeniJrfbUWIx0pbOBlGit8kMnH8uPP1pXcSuQ1UEOgpI
ejJpTJqHiVkt4U8yIdJgirNnfGWQ2vd1s6WRK+4AC/1HY7KI4S4FEjlT62OyJ2rx4Bp5+sLYkJ4G
Xu9/tHLfCQDa5Z8PhcN51oCZgx8J5f7hGwrnKW3TjGaSHxF1ous9VbiPWub9oTgz4Pz2N+iWupRD
0uFVMrPpCOcEuXVzg0g5f5B3ep4bF6bbmc8HihGpSvxnAV+PPlIxZM4oU6NeAm9a3HHg2okiafZ5
aJeX3u0JArJo9JeXC3ECouNJDkBYVeznDacJd9QfYpJjPqWzr16GRMR7k0z3h2EwsscojBIiLEzn
1R4z8bEZOS2/P7RvR93Dcw13AuoFL2BJbzl+g3GN63eYwMdz8BZLrlU465/jbOi/cRZJYH2hme8C
2cjSu8EVzPpkyCaNr0cnUfmq8Hr7OaRT82JkFQGAZTboQW5Ww5Xq3Sne5Lh1fseQFU6pCch7k/uq
7rbzLPUfWS+JRaVuBVVP66L45YWyNddVVAEoJvbsvLz/nKcvl0YL5EY6DcYi4z6aQn3qTLUB2XCF
1Wy6Zmu38S1Ozc8GipELlzo9P6FLxwuVwxPsJRxIDmerAEJG0tJzKctKzOtWN2cvqNPKvvMsGmd7
l/+CGy5FcylT5MyVUZrQWAXlAT84JgA7baOwByJcaDJl/6lMMb8mXKPbWm5j/WXG2bS1wyb79P7I
ni5TwGckOvAeWa/0t9bhb4gzdtgdMwhDVG/uII6GUohXHL3Ehy5MZkqJ7JIY+dQmb7Gaxf8TAIOu
J6/1cIAzzjx6bqOkyDKjeS68mZBkA52ntW0ib7CuVGRFLTltlvYUmz6SQS+r82fXLwciyfo8fkhk
yGmnqjVcvQx4pM8Ztt5rizDRDrIBTrJXdH6a71VXtk8xuwttQBEnX0hs8rH9JI3roUP+TM5jSSOJ
OCxtCKxBS/NNHVVZdjuFmaMFxEE2aLeGukUS5mmFsXZsyDRrjmH2L81VXblPyYO2A6pdPGSblqDS
ZM7U51Zr3XihNobDfoooE4KSw/rwp6sdnAo++wU4WdKhjou9VhBKSoAh2WRz190C9A/IFQhQtlEq
rN+fISeMAyALb2Gr8tLwH/CX5f23GRIhtfL0ZBzAtN38Q2YiDFs8uto92STNnhN3hITCNe/CKsMd
8P1rn2wdXJvVnOoBvI++9dFcQe+lRSgqsU9BEXYNAwENnulb/z45/NeBXWz3r//mz98rgmuSKO6P
/viv+/pn+dy3P3/2H77W/7386P/808Mf/NeH5Dv5odWv/vhfHfwQv/8/119/7b8e/AHQIOnV4/Cz
VU8/uyHv3y4Q/ayWf/m//cu//Xz7LR9V/fOffydcpuyX3xaR0vP3//zV1Y9//p3q+LcBX37/f/7y
7mvBz63a6muffD35iZ9fu54f9v8B8Ad9FzcbgFam2t//Jn++/Y31DzbypWqAUMCbWUCmEkgg/uff
becfAjaNA+MABxX+J+tnVw1vf2X+Y6GOAxWxAGCzDi/2/z35w7/3tH+/FEbiP3/+WzkUD1VS9h2/
mGn3287HSgU4yS9yaAkvnrBH5fIg0E/ikxmDAhGmVznQmLyy1S9s9dbRzvN2GRp+FkOACysnq8PZ
n0uTuKkQz1XyCYYnx+z0T42jazq7XNM+EQyRPMW1Q1y0VRJ7X/blOAWj7hMDmnqk169ALRCmq3L0
ONarJefbMXPtRpRO8THOVF7cZAIVNXEPurjz5UiDGHxdIwp5mNJqY5mjJwO8PLUvRWgYzzJPEKtl
JArulHShKsVF7z8nFUoout5CXxNFmd40Gf45K7vLvHtWVMyRfpskZ4b+aM9YxoQzJmRu6g2ORMeG
MrRCSgFDFDAsJPQQ41t39p7t8iUSTLX/Onrnv7/jZa89escHFzoa/Dlmi5AdF8LG8VXVZLnmXuBY
GG5Ka0OBFqBpue4xK3v/sscbMTN6Kdqh4Hr08E9YnVGSDKNV6sjFFJXViNZjA7hP1nLohlubsHeE
bb17Yak7EfItV6V1sNiJLHjqsbt9Q3kX+nIKcYgc/MUDINlkuYvCRBXmQwP1oQw61+H8mZnzmv5t
tZuUXa9zvpMLJ1HraNxR8XBu46tHSQUoDxf5cNL3CusLJ59oQ4sB6zAEG+IDyKg5BYk1NVaArSOQ
qYIGfedFkZzWdpcXH5okFck+GnOfnPJ+0G8RC/UwccNWvSaVDJ/sJhsetaHy1XXdGmRTjtmS8Goj
HlY7G2fwetu0DkTF3tNylNQyJy+7rcSnSbNGGRQWYXXst674tiwy+lYvDAMD4dZ2FKmkqXqqoxFk
EtF4gXQZFf4WsKsDKR1zfHl80aWwP3Siwd6fLkdLxNtocZYkSAhr4yVz8HC0AMVJ+lUDifVg+mg9
neaTCjX1rZ7MS7Yhb/v6b1/E27Ww2KFY45gj0LUeXqtA1OpEHKpxtTFwyvB7z1l53dDfWsQmPaQ9
4VVoDrRV55r6nZZp9QYRQfuI1H3et/g955R02nArrLgicLrFJ9VK0/WU2TSu3x+Vo0Xi7U6BZoCk
mEImKMDhnXqkSGXEjUasfZrcFamfjRjlEOJX1Xr9hChWVpv3r3jCc2HaAjsigFxgQHofR9XCEBMv
06sRm0e+ryeRu97P0CzK8S9Vt1EZgH/hGd7ocb5HJO3rqC+y0Nskohu+Wq2VvfSLP89q1EJ11cxJ
VgQSJbbAZ7YYX2LNhmSkBj+5tMUcbWTLQC0hIBg7LXbf2IwcDtSsxj4NbV4pX8dTY+FMF1ii5Gt/
f3ROFrWFpwU1gNYkFlIAtYeXUSNmb/kMl2S2MfwgE6ff4O373Ghz/5CblKl1PfUX1u8T+RHPxodB
E5mshcWJ4mgSCLBezRwKLdAhUyIFCdWc7oTfLBqHaqi/2LWa50B2bmRBMJzycdcRIMim4ljpx/ef
/8wwI0teBNILTE379PD5bTUu4ZYVRsAWF3N6a97STQ8vzcGzl4FkhVLEtDB7PVo6C5HDwxQ13Jp5
1K9yJ6s2WYZmfBVboZsFSWTbf41yyq9CE1YxtlDI0sasiL+D/CV3Ve6RCzcgY0CgjAnt/8cQULXB
mQCnp7N7OASqIvcttgh0avK4XwviBa8ob6I/v8qC9oFBI2dddrPDq9RRSyiQ32pBlBr9g1vJIqDH
ZL2+/yzHpxJm1sLC4avBwYbO6tG37qIsMuaJcTasuNhqTpftoDQV+7Cx5rvJyaK9ZQ+kVxZuePX+
lc9sjtScnF4BUBFAWEffq0kQtMCBGA93fFmxpqriLAmYb9pjait/jbFK9QGDFO2zq5aUTFlHlyio
J0yk5eGRIdGZX3Af7uNwiLuo0QfbW3YcmVgrzLHydZvCfkwyJ33S2DcRo/bRrhssTMbcur1BCjLs
M8OZ1nPu9tdGLtUHEWFl3kPiuwSwnln5+cK4R1oeNISPM+fwpcYwMfEijHdb4z5znOExgv61tFfn
8dbLjbrdvv9Kzk0GNsNlYaOKOtlrpnJKrNIyIIB52NM29DFvbJzHv5Xo+2HRWd06sVzrA1JD9fn9
K59ZVfG6odwAn1qQqaPJ4ONOWoiK7reF++k6bwkfNdBTrQmxaxP4dQ4UYVxtLqxlZ67KBASwASxi
VT1uSODX3Y75hENToxdJoMsm+iLHojE2rSVhFQiUpaBI43wpeuRNc39UfsAoACgiv5lEhbfT0m9Y
QIuWQw5Og+O8mm2PSVd1+05rTGPnOGVzHZVVKNBV6rW2oSdqXGP5b43XVjFov1S/xI7LAuHAvhl1
/VcCDTHakwPkGasoI0x2NdBWpSfqq/kbtkGzufeHpgsxPYGLBHhsNznU1HCWWyP3vI9eZBdj0E2U
P3vDHoS66swChsBUzF256iynrW46gtHFVlUg8FZE3bluCKd4Mb3JIv5SMzGiivPBJxSjogk+lKkz
BHibYF6VY/OOJeaU+W2gpkFg61jIS3kxJxoZvhFOwmBvfMyLAuFoT7J8LR+EPvMd+2Z/E0ZSbpBR
jxY1bRXDWSqHVVpk+pqsOnlLWmJ146tJv/P91N6rDMtATw31VYp6567pdfN+tCTHzPdn+JkNbZGc
wfGgfwm5+Wg5V6aIunKE6W/qpfODLo3EWKEZL7Skziyq8DbZLhYxPTzbo+rE9ttJ8fapvuIaby6k
BZifSQeeHcHTydoLK3WLBM9y1h7pjKskc/ULh76zzwk9B+ItTqFEKh2uqb3MhkQpkD8n1YzPhqm6
VYqp5QV2zrkCngMVomC4qixYx5oFjnGFzukZPKEWztbOZUW3f8CVJrSLrRIDZhqqqP2rytbNnTDb
ZOs1U/JgdrN/VScZAReFastPiOvhwOsYoflGbEeBSi82VE4XVb50MmgAF03WGP1oQJSvZ0lP/iWx
oC4bBbppzKL19LWuZHQ3K98AqU1fp153LmywJ41DCIPUqksJz5XBHo/2dppjvl/FBM2iWxH73IzE
fQmB6kpXkdj7M761bjI6v4B8LJDIqIPtl8q7thoINS/j5pJE6HRmcDu0ydjKlhr97XZ/W/SUoUKT
VBwtwPevXRcVtIpCQUt6/zs7c3qBIsbZzsJPHouOY/8nZ7SnMjQIQ53gIKybKSIbrVU4jRnNaO4K
gjYfJMd+Mtp1WrdtKom5I/d0jUiusrc5wu4Ndl4EraJyj/VVUuWPpju7OwIeQanjyPj2/g2fHnu5
37dDKG032NBHW5/MkqLqe0ACKatvNjtBHeS61q8SMWX9hcE53fDAd+lOMCdMiN7HrZGosCvi1hmb
Ga+J+2Fu8wRJhfXSKN15SapFxUyWxIUHPDsPF9tgrEVYW7DVOFwSugLwrZ1QIBBk/uLSfNnSKWF1
NjO9XOUqw2gGspex0jhXLQFsdhlYnTfifzYlyFKEU19gZJ4bcs7SoJ0ADXwdRwV8aVUTLDFqjKnC
8DBqJqAorZZtFchkCi8UVecmJKnwUCvw+sFEwjn6DK3YASHwGXSz1KynQU7o46x0aig5fD32s31l
avgJL45Ech8lIWrtoqBtRZCc17cr2k5TTiSYnexcZ46nz8ThYCmHNKhP7/2GXNEtinpih5RwYmP/
/uQ8s3hhAAwYA0xCB+HYd6LQIjxFBu7dHQ35iHdduq88hV8ffhi7qrXzDyY5vNggmPYl3cPpVsZa
AeDxhpkzcEdbWWrMLfgE7aDBg1y6Ap2eP/Vp0ZOpq42J9khkenfbppEQP3VLzh+n0Ujb9fuPf+bg
zU3A0KeHySGJveZw6iqRhVM9IvEY7DL5SNNXrAF0/TAgL2n8XEPnJvzWUOlLI7tplQoMwvdhjd/V
+/dxZiwEMUNAY5jFQMo6mkKJqvXciSISyyJj/jJIGrnbrjKND8modfNO1n4bbaakGa9CX1nJVc15
on55/x7OLN+LLAK0mp73qQ5FaSGmoG4SgVbbTcB0INhARZeOIGc+TcdcWsYujoHLpDsc8NIjDMfD
djSQrh/VgaDNvqKodItAq5zpj2sV/EsAjgAZ0CKSA3h4sbQaMx2lsha0FkBGkGCczmk0GS4tu2eG
DliTMUNjz37sH72+DCNrYUTLV4Tt2VUMR5YYnjy5ADefaPjZ73HWRS0HWEiP7/g44+bJqGxcdYPJ
d5KgrWdJfvXYWVdJUnV/OThKmlfEDPlrlRv5wvdN6yDSoh+mHAb0pX3+1RsMADTE3b+KJCImSneS
YcUvs5aQOzPB+Ae7t+c/nlcUA+yBoAHQTY5pbmCJwlNEEQc5zNBN0vsqQJNhX1jIlld5eOKC9bUA
hLxvWGFieUW/FR950YBzRFxFo/+96hZhZWJ2xotVxe4tNWt3YdU/sSFbXgYoGa9hSR2EK394wSbO
tI7CVwuo+cugnhrt1TRpAlhzN+yidoqChMyCW5p/2SrK8Tns8dhKg4Qc63WdJfPVICEqi8wr9k7n
RdvGa83A5zx8VWnWre33OHmnfddeKKzPTVV4IfAematwgY+mqjlXk1G7oRZUHIw4grbJXlP6n/IN
3wYHDSVfOh1RRPCHgxP3rTaInHMsfEZx3c4ihobd9pv3Z9a5tUSgzMNDFbD2ZPOaiVO2Jf6fpAyE
/rqdHLT8tW8tvgQF+Zd/fjH8mRZ/BXp65JMfPtI0C71oc6UFNeGFtwkx4VdVB3hkV5F/obA/9474
xLG4Y0FhWzh6RzgcQUSCAR/MwsPa3Gi7q7wv7Mf3H+hMrQiZBeIpMo+3lszhA2WkBbboaZnAiduv
KOvbbTX39Im7p6nDUm9M/tRVCQkcBD9MYmFJvLnGH15RII6tISrixcfhNcjsqb4XvTZdmOGnswJO
EC4w8GrfDqhH1ahhIIJQHfvYOGBdqWtuSETgbLgbw42j3ftjePqmlvAnWikLnZv95WgRGFJcuzR4
FKuF17yG/9IEEazuC2vbmQoTyI5UOqT0THbEAIcDlyksF6pwCVcZO+17i51kgAInuia4VO6H1E6C
Ls3bJz2L0jtZxM2NSDGWAV9GBxKRupSlDtztdvieydJ/niBHfLDNOf3U6WV4iV99Zvjhc9KGR2u6
dDSOyrp8rKyk8JlWHakSAcH3tFLcXvo0YEPzy/vDfzqFQQYwbsM/jOobZt/huNgiBP8wQEM63UX6
XNLfU5pTrEqrnZatr42eE0/24sIp64RBz0Q+uO7RMyLAGKYKh8wV8YDhRrTW17SusUnFAH3dF6m3
K6X+MnaTMAJX9c69P2Zfi8yf0Uig99iG7iSCufXHz+8PB/scD3y4C3JjSy+J0whkh2PpbeEomsg+
fryOHjf1Y6dmTXvR6znPrzFpEenzXI6EfphRZPwi3TNpV20SOjAFCR2qH0U9lljOtZp+Vzp4X27T
eMCSAtjWe07gvdh7Xnzu7pIoMj+lolU4GLhTS396xCOOutgXGx8KoFpV+myYAWVJbAVeHabaysM6
nAK689vsesSMTKzpX+EMD00Q6YiYZyNd91NmcRCQjv6zE5V4GnzOUKtZyuERQCqFNhK15fexMpLu
ph/EEqIoajsjIcOaxIq7VIRESqb3be6CbrLXLu3avjJJUoEDol4tB+3hxm8NIoujcEZuTfpgfQNO
2KgVzHm4Mdmcye+TSXIXYp9havlBX9zCZOkdYmJ6Rc2EbuARXor82eo5TJJu6huFgbs+dJuozUI3
UGOYDht9GCir9KpTr4Ji4Sk0hjKQk2s1Oyu2+4hFqbLrVd9ZpoIZNvqP0kDbt4mbqrJW3UjFb3gS
j1Wv5uAc6P2IFXFVmtYXl1DMH11X5+Z6EqN9HYVjhReZGMddWZdE2Bp67QbggS2lB8GT8PO6fv7e
WEP96qDlSdLWInu7Dk0ELhPHPpOKNWilRSa2UVhusRVliv+pmba9DZ2gtf3AMELvCTUruCnC7Vru
Ei+2CT3AYd3axW2SPxUomj93UDM+T6p4tJohvWoTpzU2Xli0P5vONL5nY1O9hr42P+BzV2Uo3Hrx
w5MTHFmsvNPmrqaFUKxLE1XqytbGqrsOLY6Jq8J0CtriUdR/NMbBBXd2O+NTSaIQ+37pMnfctPan
FXb+tUHklcxuQmcUcHtwssyD1kA7R0KoVI+OEWpf9dZRHAcMT3vtE+V9T+vWRiznRfGzVRbKWKmp
Q4iuh9J2VnYm3b9U6bktbi3V/OA65Q7fdzj6snfmcqMnSfG5aXIcW7MwLceV60W9ETDTI8jowgmf
kW2aJlEskXEryTDIg3TS+7tRJfm3LC3kXW67/besVVV65UojvWoQ/QVzOTnMT8Ponqs0jY2gaZNE
BGCvigXdmowbJEqtuxHOYJIZbFV1vHWMSXc2sa/jQe/A/6gwsgnhqZOWHJdEAyeQHmVTh1/tadZw
IybXRK2imQT0FfOvwBWkjncTlltO4LuzeBajFvVYBrotyKkrsQS2J6/Nd+mQjj/KLk3/aprOQFpY
67iuVUYJ5AGoVX/Ki7Ss1nnTIfbW6Ex+G1zCCAl/TNphVWMxPa+6Aq+CHUm45NPUEoeazQTburhJ
9IYQjMaH6rrXRpEt36EiTaPtqiQoDGXdqJBW+kIPG39lhlt+NAZOm4j9hBxW+PHIa8jvrruezVgi
MJRF8rPyDUk+iq6Fn50yqm5LxM0SclTo/6VX5fjZhhTOEjEDbgcgWYsRa6UhiU447omV7g/FvZYX
lb3SYrP/qEN8/jwskMSAN1BHqG5ZQXnozTxex4QNf9IbScruGIvufjaEQkY5C/OLO8bhQ8KqjRN2
lwxPwAHzo68iGDwl5BAVJM1sqR2cBHZsJEH2eN14dlLzyluD8ECj9O/Lrsq/950Rj2uZznIj6hS1
XpRo8nFuE/GtGfPuXpfISILaHvVvshlydzEZynRQ8MXhuWOnIpY2yX4NrdBfVaqb5BvbXfQIf4t8
Tg2ah0PijRQMce3pc1BVs2OvTXowTxLb5XplTOOUrjA1cK+x1+vbtd3YqCKHPnTWwh4beRNqQzGt
9TTJP0aWbLwdiJb90TB7Vj2nydIn3WvibxzZAMzD0Pa+EoibvSZq6J9tc5zmPZakJipGFxhzEcj3
r9g8h2/LT8GqzkLRukR9BxiPE8LoWVr4q0I394q6z8qeHWvOP7N4+96tjp8eIUh1XX3vnTCL9wQ1
NBAPpcJTv3fyFy/HYX0b8plOD06UEPGo4LSZ98ZYlt2WsHgsCxrdwi0TWTded+lExyOAPlLckmja
3pIe6N3KaNKwqosaGPCtYaPrncvFB1srUsw949BBVJhUg/kV7LckNDKV0U3YZl1xPaQmxvshppLr
1E+Muz5H4xn0wuqMvUmiBUuFFWb3NKjDdg1/CBYYkUh2H8TgkCmUIZbONWoK98NAVoYTwDKeaKdq
Ck0z/v3YpU50i56LpgmfaHyGFg+Nmck29nqj2ritFb9Ib27NXdiZuzbFhS3nMa8jybemtJYGJksa
/pCDl9TkWw84XK0rZp/aR96s3XWOH8eraCidb03sFj1/Zzb3Rs3tb4whjveij7048JgxpOdNRtMH
c9zOcqdjrPKUYbeTbFkGEioIt8QPqWisMQ/G3A2/Ryywn2YO7j9szcV6tkKxTovRkeZD75hVurLJ
VzY3bEuNE5R0ksiu93NodF0vtBG3HTF7u0La3mfTXZ5Gc9g4AnoU7sNkGPRdJz3M+b/LJsaDIXRJ
b0YWq61rXavuI2X7ySqZRK/viIGU0X4wRv/zaHpDcpU27fSBzCCPmOE4r/y7vDSKdWH2hU8Y08IQ
6kRp3yNvVYQ0o7SUQQTrjUCmWp+dIMvmAU88Q3gFAtm+CbeNrSVp4MYAnPibeflwGyau/0O0rvwC
YmmTnJ2G7rPvzelImHiaI8ZsGpJSLQGVtpB+x4webcyeDCGtr2rK2Stj6jwN0/NJJz2detMIUs1j
qQ0H36zBOFPzzukG/15L+/6pDuP4zsGu9D6ODVddlzgMfzQVVF12f2N6asvWj4JpTG1sIkaYi6tU
deovCj6vDsi6N9N1qEs2Cd1IshFJ7aQwPBJj9xip3PySEffNKjWrzF5ng+Pe5YQHrHx7kHSuY32N
NsH/lXaO9nUw6V/qs4oFbEdytVYGmyaGmWVUbs2EImlrWcogTbeVZM+YGmwWZBLm1p38vHlyOn1K
16I3x+iJ7yPGFKyPwmpVCVaiIIs074tUWZxfk2RR5jc5IYAjVpiDSm8wA2ghpuR63pJskKfZVYa5
xIcBbydjVbvNIFYaRUQTmNAJ2g8CEyjyDZoiKzaNyMndaoam7HempgZv55plUl9PXpqZ4IBpG221
UBfpzh9bG5bToHoS0YfpJW+19JnUHJ/AG3oHxHh3mi0CFxecF73CcJkMFzESHGVk2Ic3vR9lm0mk
mVoPo5+9QoFCbx36lf5JFG70UVRTYV6bSJKuq8k15rXIakLlM19RWjNVHlo3i1t4pl66J+1Mptce
0ZofSmAyWlL44eQBFI2hXEucYftgnNx82HRO5y6cs8aHIpPM077MPEo0y5+Y10po7m026UaxcXPy
5m7zitDdgGJqoF6JNT9aSbKwnozCld62oi7+MY595G7nKY9ywmKEWe7NQcBcLisv/jW6aci9UZ18
ICBDvxOhOS8Xh7SwjqVnfme7nD7xMYmJ2DmVP1aWFGAjdfFQG3EcXtVm2H7Ra7+8h42dhZtCl82u
kmOGLx95aEPQ1cY4rSKq+U07RHTMwf67W9aSflyJWlfFbTsPWrSZ9dBoN3U/EUHoVGm3tiVVQKAr
Yc7bvFNut22dIkPKBQlN8IUNGUsSwouBLAJF9V+H5bRqQeEcEWRDzrJvy3j+BDG+uRNw1a19PCt0
i9iqZ8VjJuOs3nh6Ho5YfI5NE4RGgycFlAVb4b2t+Pn/E81thnUg9J1KUE0FVIU4JvUjgUt0Vzrz
AsJ5pq0HpIFN1CIfgMdyLBrOcoRsoynZA5So4R33P4bY5mynYphRnhEyDp4AcJb6t64d2utYH7vr
vJ7Cn44zxX+O6uDIqLs2DcaFA7o0sn7Dd4m40Mu2aCMamGa8q7Ws++lmZYh83ibA4cI5+twpehFn
0wZBkX5M5RBWSDlt9Tw4R7EAh/JuLbu0+1VqpghocZtf37/eGZ4aEVsLCQxmFND1MVyK+46Z1TYw
Euko/XLSK9kotdknHC6ffoQx8VqOKFkCjaJ5yTSvvm+Ub28GYY7Y089o2ePQr5sg1whcyTAbsi+M
yDmgBf+zBc6FeoL5yuHow8nUK6fDOUwRUQNjKuZA6k9pjc2Hpz0Q7KOvhrJSF2bg8k6P0AxQBYhb
i3cyoOsRkudG7I58UVzVqoYbbTLwJ8j6FD9D7My3nYsOL/GsYV411XTJyur02kz+hZjq6uQ30b44
fGKTHIDMK7l2O6fqusqktyc4qPvSmeVXyuDwYSoABzpN+2NRhcCDGC4H/TEa2HQFDy88JRrxR1JQ
yGhyuOa8U1xbethsZkDPOChV/pnGd3phpJf3dzjScF1h29CGhYmK5vvwolpr+Pk8w9W0otS6RrbC
yWCm+KlEEt/yFxfzDk5RQhYW8phoPcOKAGU5uqCeDFNTw33stKraVj2qwsgmInaeqDHZ05zQWLuT
zU5JMxaMMtNQCgdwN+MnX2/K7Qwr99qYBnp7duLHK6w7qYrf/yzPDArbICsgRBNQ/2MSn0xHr47N
KaIIqZ1AZgDkenUbp9ZWb4wf71/rTCMawjVuVZAFYQ6ehE9LTc+LqXThO41VdSsmOuOrLrZMjrSx
UPHaivHsWvW+Hb0O86RFYEjYqAS4PuBKeOFelrd9OBt4MWD0qMPh2yOxOXw50OmEEy0sEjNUfXFd
mbPjrdo4sZ8Lo5VPWtMYf03hOOfrkt0HM1PLpL5CWOH90DTdv+QAfAZu9RBG0jEgcRYS81uE2W9r
f2J5Wv2mVxjT1tw0+WxDTqfOqOfMeyziCmy7iOtdVDVekDaEIOWD1WybIRz3bZqOX0ZgwM1Qd+H6
/YE6nSDLfdF5gveEnOWYW92ak2+pngmS5kW+nmZYDC5Zx5so8rR9PjeXKIanaxJUVtoNi5PHQrA6
ei+9NuoN85GGeSm9V0WXipZ232UUEcvJIFIU2WkGymgRoPenHggcSCD3oAhgRjh0EJfB+O0lsPAg
FPax3mmaKl/3HNI20m8vaVPODCkzj08BRQzyyBMyneOks7GwC2N7tj9mUKcfWmL7tkRVdFeIrdQl
+c3pQsTGQh+MDwVmMnvv4WNlwBOaJtjZhqaN7gV2SesyLd2V3cvuwnQ5cymEwSTZUFMsdNajlX0s
zNboca2G9zPM67nvlgBhgMG5CacLfakzVAGuwGShzH2zcVvu5be3FbmIzMZYZ6+e4uLGGcr6NbaL
vKalWOKlP0aTDEJSYW8LX9P3cjZ/mWNSreFR6qu6BzceXOyh7BYeZTNo8wakJtw6g42gHKRWXhMj
ccm5+OzwmBYeNey3iCKOKrzRn6B7RnxNYFbpTxpH441RSWOL99N89f6He7qi0JPmXZNQBmDtUlAe
Ds+IOC7D4S5e0aPWi/sW9wcPk8qu/wldPG/hbcHcNbNoLq7TycYhDb+tePza4C7Qb9q5bYqVV0D8
Wlt0LszHOvYjf//+Pb7xIg5WYdgSmEpipUYdilbr6B6tXu/CXJ/j1UxXUL1GyYS9l0S24a9yUOtp
HWmjyneOUcZy108mvhqwiDpYwZkbridSuSak6E5Lx4IlftvUTYXED7cYSVVZwRenAaTdYcVqttvx
/7J3Hs1xY+ma/i+zRwW82cKkYdKKIilxg5ApwXuPXz8PqJ4eJZKXCO1mMdEdut11u+okgHO+85nX
JFWL05HqR7ItQ0Qq7RHpmeEq05T6psuiJsE5JBi9JhDD8Sh0vsjoQUjG6bYZ5U7eOChvs/TVo0MK
WkbfvAEUFVexxvczqtbCJ/kiu9sPQiWMbiqaySstCKVwZ7PDRYC+oZG4yaSm5Y6bdfHZg8t4A6Fn
nNDSKnA2xhHaeGw6I1ZeU8YMj0oUTz+wWqZpGFvqXDh6y6e3ScK61zgrZDoNuAGjCjVGYcNQMQof
P/6oS4RePxhxdJFW5F/ITZ/vuwrHhoS0M3QEkXoPU1LDKetp2IA/XtYTizseQpTIHpgkkwu3/M/T
z5syIwm/Nyfu/PI6zjpr3Df51IR4IKj1PppNYX6aaj+nxR3l2aE2YyQSoq4s3L5ksOmE2KkLbjC2
ULBpePiy15tjPG8Ami7fBmQ3MLGMKxEQwYny/GfqtLilkWmewwBn3Addw5SLOs/723fOQScMmrC5
lpO02ky0RrSYw0ovKTQCeuHgBpx+xrdwY9cuL/X82wIOWTTdFlnzpW45fxqBvy43SM46Q1mGLvZy
ko00yOhNWZsX+zgYES2vJSzGmlFtrmotSrTdx096kR/ADOB9wsUGA4Wr1Gp3DWLeK9XML1DlQtg1
Kl4MBgyza4a0QU8nr8VMWZCsvcx48P7jpS/ubZa2FuULVoXgvGYFILFfdzh4M1YdqtkZIJvcLLr/
nwg60gNKIZnz8XrvbJ2lGEUXBWEhqvTVy/Y55SBo6bm0ZSIex1T9OUGu3/iib4C680+6sLUpiBZO
5pKXn39Sn4K4TacekT49014Ss4ZWHlpLg78mawi9uEmCxG3wFOkXd/cc53Uoo1MJIGygxQQOo1D6
uyJquh+CKqWtrTJHPBmdWnQHBgzpi2Lo43dfCDviQNHQXG/kYf4EjE2+TQ2jNXbyEBkYos+F0ti0
n41X9H0swesSbMvdmTOlc3gENNArscmokDSj6O6KqURXAZFOkVF/LgiP2MrG/r9mqlT9AaKMHuyy
YVQsj3GsD3sXYHDqJgLYALdV8SXy6D9nqmslQaDuuOhHqjBuqhfZh1Tt1mUpP6jMlIrPBV2g6TTK
yQywfOzbygNpPVKmNGMq2XnZYieV9EHzZQaVJbkh0qSjG4dh0fNGad/v22S2yChmpbgTBN9oEZ7E
e8BtOCwPAXgrBVPatvxhwXjxD6EM++VrycT5qBllC5QzDOf6d7T4K42T/1G55Ezt5EMllP8XNU4W
TY7/qkpcaJzcfEt/Rv2/zZnIyfK3/BY5MZR/6L/B3KcyFGGdLHfyb5ETQ/6H1gz8Us4hYQ9o139F
Tox/sE0DlMkfAOZkeu7/FTkRxH9Ihql3LVqL/I0LqvpvZE5WsY+IC05OQYyCpI76aE2mJB+aIr1p
Fw7YJ0v/VCQB6rotLW0pTRXHqOvoJFkbPclVEKIzIBFsucCoVpYHXNUOvjWGTH4D0W2rPMHlFwGR
KZe3UI5vsvx/RKHfy1Bx4ReuE9jXNB/JLzGmHJiTwMmzZQO7DP/Q1PbYeN1E9+NrkbwkMFlVUK9X
1exVlhOVjpi4iK9MwbF6EmBeGFd6elsKLtMQNG6BJ/BvqgNUwXPIvyU0Gmdx+ijw40COn39jWm+b
19LtiPt34Q39qZzsvra51Mhe8HuKvyU/lW9WsddQvxI88sFm3sWZO/2YflSMMAc3DnZq2DOnd6P5
ZFjXefC4UJLGwUONo8Totj8ks+tvXAwX+4BvArGVlrUBLJcE6DxkD3VUiVLPPqjkebARUfTCwQpO
tAE+JVoaO9ocjM406w9/nJX731/jTwWW97YCdu/4N7A4Gdxq2TRHdBnnQ9HFvHbEvpdQnKO1uUEZ
XwuOvG0FOiE8GHBqtt6qbdY38jSSpaNrYhz72q0MV833YXMz0HQp+h+qbi8qxXr9Lcufm/RW0u6Q
E0aVbWey/ScHudmR6cxR+owmnzne19YLxRx2eXeGfCUZp6i+i9DlGWb/OA5fJ+VJx1TR6L8G3e2Y
fO/zjfPz7uNQedNAMd5wtas8tZ5CcFpGLLqBiWbo3WJHbKTxLgyuBwaIRVQ4SdzuNT2lKza6I/WL
NtzHGv+VncxM2Nx35V0moih9SudvWvRLCI99pbrAv5y6edKD67RuvHI4AnUOOzBCt5bqkjbbST26
Q/Kg48wIAcXojh/vhlW7/O0zIe3EAIGYR062CgxBM/t4X+izm/ZawbB23kWjObqJCZwBlxZOC1qB
Hy+5lsV5W5O2CVwHgvQirHC+8SlEszCXtdkNVPnGir6lUeLfhpp6PWgl5ApEZWGDdszRCYddqYR7
DGs28qVlk68CFTUNTEjSjndUyArmJgZaoaPbGbnqzPK10tQeXc0fw0Qv+ePnfW+tN04wQsYc9/Vs
AFBAJ+YNAcSMfFzPOzqhhrGD/xryvZkTf7zaKrdfXi63GFcf5EaEJC/aUsyDZhnnBldulesCBIBd
IGKAOrNW2VNaPyeG4cRJ45mxuXHk3wksrExZgRoHl+wa+juOY0VtzvxzjIFwDXQy91OvB39XIy3P
x8W+OFQieEGnb7VhUcOTc5VnBL8U1BC8q4DyWpk29se6yf17GVg/3GUA+Rjmne9R3ASKXOnE2bX6
1DMnJDdTPK6VTlq0h9DcT+O7XEgYtY9gCYR22AjS79wN0GUhaxA4oQWvO0yzNaStqvezG2Uzn0r8
xkgdmNLUj1jVTtNVoEUuO3hj1XeCwdK0JgwsRT/89fOHhsVGhyMNZrCbY7IPMeFCpD0GNvhN93vJ
0WMUfj/ere+uSFTFV5ieOX2U8xWRi0wQmypn5mQI/KvSQBDHsxMYWgaYAaCQPcdWsPFx3zmQKFkY
TAmXjWTpy4/6o+NY+hl0iH6c3Ey602qgzoE+4TRlFb8mU9nYru+uteg5cu45jG9eC3+s5TNKF9B2
m7CWLHfDFAleMbYoxsVzCWxJ2jiC763GSiL1EnItsrF6nfRRACuwQcCuPPUTjXU6R5EjI6Bkz9KW
peM75x0IN+8RGUGS6XXrSxGDUZ4MiUgToSAgj8LgaGm4Nc+9fCQZwgIjLeI1Q781Ya0L5iHAB5UX
SB3paelr3yffJw1zT5lGyce78SJ2LvoXC8uSVh6Dg7UAYVRZSjc0huhaKtffEJtQFjqGGGASnydU
x8Ramo8U0k6jh1uNsCUfOruRWHuZWKPLQLpEZDvflOGED4IyyEuCEf2Y6/ypibPUGdUhXbxtnUSs
XCjqXhcO2Y46tXbruXmCB751OC5OJL8D3RWGRQw9yUyX7/Hnhh0DPW8GjBaHuf0pczq8UlT3CATu
UX1G7UhAuvPjt75Gbyyngz66RSKwjIzgn5wvGVfmnI1QYFwl6ej14h07VNaD/tbntdDAQXX7IeoK
YLAaY7POUn+hHeABZd8Ssn2rT1YfAYIM8m78FPAD1upyEQVk4xH5pjQD+uZFGUaagSxciXElPFem
dgemB+gTxs47S0w/j+MgeL1oXmlWeCuo/RaQ5OISoOCkSIREg8cl8Xj5///xKUSYMVhDQtSYLKY+
CfhForFT5WieDLVuT3J4BQr618dfYy0Iw9dAGIIuJN+e8QZR8nxVOdBHOY3MyRUlfEmyXz0FQhB8
Kcp/OTMgkTVgWTs/92gqNfrOmp8z/VZNbsXmNe2fu+4oC6+hdRtVpY1F5UN0p12lcMlh1WSJY+R7
4PuJ9i8+ISNH2Dwa6aOPRLrklfKxCJ7j6Wsf/srMhyG5GZsN12TpLf6df18y3SXxo1dG8rwmL89A
K+Ox5I3G9UEVrwSqT0P7OZn32RDs6uZrxTit1+/86XORnhCS66bPZnIayh2YO4RmbuvhGfIsxKkH
vBWZaH7Ru31rfDHLQ05ZW+xpIk3Wrqr22jEDXNa7Jep8GReZE3iVfh8MXt3Cxdtpw86Pj6lyzc7O
EVCE+Jre9PJJKb8thKdh9xWUiCJ6hu52+oMiuSNj9S/j11Tede1LHz6m6a3cHrTump4UsK3iuxZ+
GaMv/ezowi+4AbN6VOKdGjlWZ2fo3eE58AmyQEDbejjkYgse7r6tT4BypOqpsA7g76v88/Ajxmoj
+pT7HgZbSer4sSs/IXGeI4k+35KOw0mp4HvPkGdcw9pRZmvKqQweTM1p8l2eB7Y0PBn+Y9U5pnFt
9HvSF8E8Lqko4kmVcQKKaoqH/mtDAw6EaWhbrRvQy/8hXWu+o3d3orzLkuOECzqQVOEqtm4ZhOjS
Ism+i9rj3H/Pwu9j7k0GXbsbcT6o9c5gClQgnsGUEYj1N1G/qY74tsgmxZjnj6eqPUia66vHEejt
FgbhMmCyp+D+LKgfcRn+n58Xk9sJORWSphBVZVuS4hMpYewFQvbSx5j2mcT1jazp4uZdhurkv8zG
MWxlSHO+ZOJLRV2PS47Pf3AyELXMycStxjXar/xz1seFzIyWMnoZ1BKrUFABK64mlLHdob9jICua
ji4/YPWSg2r40eh8ydey/jx1n0b1p6L+21Sx3TcHk8mrLB7DxkVvKQ/B5tuYCHWmJ5SHNvI0C9d4
gKehIzWubn6JO3mXd17ffwkfFBhSn4QTMG5scgovfKBoUaH+kAae2uvgyrjJZADlu/DU3mAOiqFR
wT8cs4O9dlPfVo+ygYePo09OHrmZbhcPtBQgPFTSPrjt0+uyO2TKDvbIEcHZPLfTH3372Ywec1TE
p1+oB4peXrly5wqFy6EvqeKniq5zlDqi9lLOP9rioPmnRgNn45rTbdQchWZnBV/q+rbEJgBXLsUd
+0c6AiasJiaR4575eT/cwPSdUbDK7bDaqeZV03zVoGE8+PNLkT5l6mirnLJeejUz1W6z4aqVZruv
wEML31TzoJZ3WBA6rZ67dXXfg3PpDobykEw/P479F7kWNSPSKPQ4CJHL/z3fV23RpkZVqXxvPa6Y
C/U/tFqjvNHUEzqPf4lJWS4aTFi4Y1CSYGBhrnaXrOdq36jD5OaD4sQqXbyhgh9kNACqcjN2P362
y4qOli+9qEX9ZUHKrYFjkBgERQmmiZksYK4p63M3UABKQaO7UTt2np4YI9JMmNw00qNVq9rG9fPO
qSVNXtByi807dKjztxsbeNt2Cc87zqCNE2SfoY9ZzUY29d4qSKTQXyZZJmVerVKLDco1CEzh8Gj+
jIZpBNjfbxXh72wU/uFA8ESDljh+neePIqdWr0DEoYIytF06L5bxPbjfVvIRcjLnrSn7ZSK0rEWz
CNSZRmNjlZbFwAGyrq8mty706hALV4AeTinVDvyT3PVzhAgNMyy9j3fM+iGRWUGEEp4oVHraVW8M
1j/SL8igc6WNfe8q+fAViSz0b8wbef5eNZGwsTnXhcei6AJRn7xbIe1WrNVRiPsxD/DJoa3NfP+G
67VMTBRNK+sJ5AbYtqs+ql1DibZgq+u7a5kKLGgwZgMLunGtgyUJsyKPpd+4sU+krbIuhrcGpQ5v
qcExBhchu00XnfWlQv/GQIebaoc0m9J/tUEBA0qd2Rs01rVSv+qE+kbsIxAtE3wmIfHmHBmbWJb3
XVcdR8i5G+fj8quCCmNh+jpktxR651s3SoWgEIBsuNAwaLNCfOkK0qZ6otfQztanj/fQeufysJxF
LmmaVeTS6+SA9hLMKAEJRHG8a4bCd0UUpcxKgvTWGuGuM83XNv/18ZoXH1WmiEVGBp9tslwsoc6f
sNT7diaRzV3RHGunkuHoGb5WuBVmRE5ddr+SrIg2NvBba+jPVAGhPlIfmg4UAQYNwFUWBBVPkIrO
z9zCvJ+jnZVYnuhfm/WTUSl3XY1cMCKAxhDYdb4z8W8sy6MIgyHf9cL9PLwmyW4WDlA+ZvE17J8w
/dkJBXiqwNbK66644U84p95gUfL2tlF3Nv9bq7zvJKwGsUID6rXTBC77Zpcmy98qQEmQ/Ou5ePr4
5V5sH54TmgHqaOBWqFhXz2n2hapNZpK7CFA/4pAjOFWJ2zuErN7WUPXY2K0XgYEeDjtnGaNg04Gy
xfm3HIdygqCQRS4JgTt1kPtCaO5CVspemqa/ZkS/F/DPfZ+r9x8/6LsrgxIh6zOwhFBWK88SqJC2
qCJ3ipN/QwDtnjFokNb7UNijLoQP4OyYoifP1sbCl2+YR6YhCDyD5OBCKqWTo6RRqjhiSinuJzHo
6JsbFFtTazlltnWTXQwjQB8t73WRkkK+7KJfnmqLg2E7j26RNgyqGhf7SP2QNeNRG/TptmjGXW71
+S2DssDV06Zw0cffOD1vrfHz04MbL/NQus38FoYx558Z+yFtzOpxdFG8tbP0WKE6FfRP0GtcGXGV
To08cXjKDqIUfO6Rgk+ZsEZHNWz2eXpkw89Ft/PF5NQK3oR+Q3ENdmgRWbWFEGQahdljyGTKbHei
fm9VRwp76tAs2XWSD5qjctt451ffGL7IDbF/+ZNDKGH6WdPgKIPjnD4PaLtZPTlxaisli137/KPD
BXP91/OhBRC2fH3iCENKZgnnb6OPJTPIkOWjDX0bScgTIQGMVxWFiN2WAAtz0UYYEpf2QHso2gam
mxaGG5/kInAvw3JgBDRSIXeDVTr/DagCRm01UwpIPQ7scyR6o4mgTv9sjCDfo3ry5kDYfXzkLnc+
NzHcBgD8b6PZ1ZFLYfjGbV11AG5nt+u6guY3HJZApS2ibiG0GWLwCGebDsUerocFIsGy3FLnjzjk
HfxWYWhd8UH5UXwitsDOU6ievCR48A0Xa0f+q/AjXzyObXQyi+66p+nTQJx3QNs2eMg+zafgOOag
2t3Mv6u0n/zZjS+wNVMYyNXelGAmtwTs0W6Vb2N3a7CFBEfWaLEeS+StNWiiXi5/Kqavo3pA6Qem
KS1yNp6TQSokewXlK9k61vMgIXEir6DjA8xxrYqGDN0HD66BUWEU4xq4M7VuY7mJchCifUMrI9yl
wqHS9rj8KpW9ZN2+k2DfdK/czfftwJTZTj8bL1IL9d8OUXkQDlJ+UOE/qns1+Jmbu7Hc03ueb0Hi
mb3D/IOmlvwItqjQD/Wif31baru63tXguzCIEY/4qbXSPhcP04ybq9NOCATsm2DPX1SnHS7Rs7yf
2mOS7zAm0Idd/NrEd0pwJQEXskVE5a/l2/HL8Aso9Ku8F67zfyv6LAkazNpdYNrDdA3fy+76XaI8
+dOPunoqkx9R9pAJDm0A6b4MvEC6ElEtj1wdLdmf4c28EaEvroZl46COjY8IaStTuPONI6TSpGb+
zMZpJraBVZoO6uqHXmnAsIxKeIX1l+ogwxK4ItPc48en5KKQQ5+d5cGXLEMOwDTLvv4jL48gj5py
JyF3L+ZeUcf2RLNymPo9KmcmX0tjloOanp34AwCBPsv+ti5gfVh9WAfhi4v+4CoFWFx+Y70O2GpC
c4UzdOvqVfcIiYKuSD5uLHYRh8jLafRo3E3o0xMXzx/WjEKwdY3SurFaB4dm8m/8MdiVkwa6ZUq/
BS2bIZ6qLcH3N5O4VXBgXcBCixj9wn86XzdLoqquB711s1jz91IvL/gNGAB5Gqt7ojbqFxqK2/g/
OuAHxrs21TUPMUwJ2XRSlYw0zSvS8DQP9IHyTv43m3PzirwNUXCYwuGujeCj+VGLDjHw7b+N3kip
0jCnkgLhutjJnv/6mWljD+wPnxuhOtUaQvkJCtMDOWPXgJmH8P4yxBvl/fIlzt8Ya4JnJaXn4sDk
6HxNHasYVClxHp66at7P2rjX9e6qr+QTgxyBsJptwa0u7gukw5iaLKY+WPIyrjhfsfdbixYKkCga
H+1VKnxPYemaAx7iw1R9/vjUXe7DZRb0e/hOCb7mfUZF0aO4WRcurq7qvhLpxhkjkxEQnrHRucjy
W1ekxVu+nJcvlb0notIMggiVrnWPyEKDUR9yzLv5oJXdSI0H3Ebcp748eakkfkliqM4fP+llRqiw
YZaeJ6NwRo9rrlSuNZKGZiIg/RFlYGZACVGEnqY+d/4xl0EOI8cxXMFY7+22k7F+NYfQ6aXkr8Os
xdVM7k+tisLKuo7rykTRk0rJXDGR7bHVEFCA+giMLsN0HuGXii086iHCSvPDx6/gcmOdr7xuRwwz
wkUIqLii4Rqj6Xu9FVmO3mgGrlkbr/vyMjlfa3VsSvrPBuEsc5tKeJ1M6v2wU4BBBrbS3s7ttSrH
1Q421BZzWr04rqxLWCUU0CUD8Xl+eLII3kCJ1pCLwFjpdBOsglhAt+7v3yRpPSUGFwWoyNURDWYM
yVHiyV0NtW9EenQYiIPd1EHkmFq4BTZ4Z+sizbwgL6lSmc2vryakLjSk21IkEcf0R6QnvwqhcaZe
8m8Gbo4Cbm5BTh0C2D4yeQyYimzdzmuxUTpmy0/QCIDKQjDQVxdWUDOs5HLM3aJ/LcOlnZ4bIXP7
OL/G47Nght5HpwJhMrtVpW/q4iDhMwhIw9mHMS0N1zWNDYclaq/rtM6uIYd5aOeVTijksY0cx1/f
sPxgBEDZaJRevLbzjdApWqxIwGLdMBbuyh6z+0Atd3qduHD4drSrBluLamnjhro4YsjBL6wuwLi0
3CF7nK9qCn4GCiVO3FaP+l1Rxq/CMCI0YrwoWbLFDnh3MYVEH38COA/6chb+yJgK31TbvgkR9o7q
gNs7YaaRSF+7stw3zG3/csujbyhhZEbxxga8gBqDWxKHOmTgMQb197rCVbU0rX2XGW4uVfrGx7t8
suX4koPSNV06+6sn85subIXUDF36lwdT1/ear/a2TH5qj5H+6+Mnu7iMeDKGFks+xn0Lheb8NU7C
CKhNYrRUMTzYGTEaNZVlfoN2YCMb0h+zcNA3ouPaXEJdtNr/XHPVaRcyhjV9RDfE9ME+9HqyL0os
85K8E790aBfRuWCMXUm7xQoI3lB9CCAfXCWk7g6sjXmmONNHQT0ZPupyuWJs4FYu8gJ+H2AB+jQM
jBCGWOWJ44SDIu3IyKUKENwuVdI7uf0OWWOvF90EMSO8R7CsPH78JS6CN+AePGRVEi52GYzD8y+R
oTenBHIa020U/GMqzN8la7P/v2KmLgxi3BtA6tOvXjbyGk1lgj0KZNmP3CQNy50YFQB7Q9rTYjY8
NPyl73mrP0A9kQ64HcZuZ0k/m6T7MqnzKQwnwObDXB7lMPxG4C2Pg4h6ZCkpj02txBvH4PwS/f1L
0XEiSaBdxzZfRZOuUOsBbk5MV1K/UazsFjkK3BabID5iW4wT6dcwCq4jaGwbn39FT2Vl6DT0JslR
FJR5L9rpYR6oiPpZnImoPcSjjvreOB3qKk3x6EGtSwQV3Wggin0UIz28L7xoOmXFMdfq+jUY5ueP
N8aqOHz7PVCJlbdrHezkmi47xsJgiDWO4hHuPK5SKYBMXCEwas9qMm8IimI/t9YXkDeijQ9PsHFe
z0PEf5anaYS6N5xQBPDON2bkd2LfxyzfN6Aapmn8LIwNZALxvmqs0G56JA4/fuLzA/h/VqRKQ4xD
VS4KtRJhiYmhAkchj0GoabNxj4HYXJiZq4WTgjGTccSnTvu94/4/+eh/Gbzh/5l7tCPW/sk7Wv7X
v2lHAgbo/zBGQwvA4LP/x1bZUP9B/oAqQlqIrm8Ttv/YKgsS5smLbA/pB20M8KFcbv/xVRZk6R9S
A7oMDDxxOsBp4W8YR2830/+tTYlfQCfxpKRfQSBbzEbOt2VlphH1Q6M+T0oFeBg2/Zc+VIXveVNr
d6GSz3i64TvjG2Z3K0S9ckxGJHCXcfz91A5htLFnV3nq2++hg0NGrDKoFvld579HiIMwEAfBeCa7
V46tWrR2g8zqSZ0Ny+4tpMQFoUA6JZZNLwXTivpdKTt+m2QbRfv5RfL2Q0zOEF5YdJWWKcD5D/Fn
WfFzq5Oe/bxGzzagWZFMc3P4Y4vc/37Rf1Ju5POwsCxDXMZ2gUnDIjatrVpWE8YOfiv3/rPgI8UM
ZSZxzUycnTk0AEH5rbkf9fZEeJ8dbKGGf8eyJqXxNeOoE0wQEKsXyeaq249ZwH2ez8HRHHz/AA4S
ZmITpa6f9eNJR1Vpl5SVupPEsHnCWhZAWoNRq6fmNRL6irylKi4vAe18Z8E4pR3H5I95GJOb8xeo
Ta2c9eQoz0Ken8pOYC5R30KUvq5yza6NHB+33F7g1ZC1nSqMHGXqXRU2WDRWhzDoPFX0d7JCDz83
rkiJd3FsHBimPbaaZpeCvxdw3NWFDROTy8++/Go6CqiFLZYyq18t+wFybG1rPocygALBTAD6lFWz
//izv7uKzPkmg4BRvYZPZaNf6GaUm8+YgGmOEcszBstgTD5eZUWhf9tcMo0KEpXFrATc8vknCJSq
COVUDl/6dIoeOgl7ln1dAlyg1Z02D3WjVuJOMePoeWL6y+BbHuqb0BRBbeiJmldeW0PlRawGS26E
avSs8DIM+7aEm955GxQDmGAjQk9PYy1An6R12iDY7D/HJZqWltBC1aVe3Qgt7x019iEIJhRZlhJ4
daKHshYDagL/eaGfH/oiKk+VLMIyzFFMjSlZnBKBNC+Oy2ZPu9YEhlXJj1aV5F81OZpcAUUphwIm
In/JfyKuYB2GEaOuuMXFVw/7RXZVV66tshF23QxDIy51acdoloo3acWHbCIjl2O52GCgrTKt3595
UQaguFpUl9bvD8Fi5C5m3h9qoMNVTQfY0esJ32w12Zt6njsdTki7bsRZIq6S+iY3igpF3FT9JMQS
QAsxEByY/FuxfLk6zgLAov61mCSgWUAMXTP5tTHAtjRug5dAVoPTGEmLUomonKhXitNUKwVAfau+
aTJImx9vfK7Hy5UBXVK7k6hfwMax++30KIyDlwyJ2xwluEdDiP+tc184Ykq0hau6COE8J+AxqlrK
W+7m1SlDtAOJn55TZqVJ7ViFwYhuQI3aL7LGLatyRHelUjYujvO8nm++jEBNA8gBRCAwOssr+KNw
DwqSDauwzGcfyMVtGJUGhgFq7sjoOH8xQsvwJjV/QXlk3mv9sEUlu4jtrE48WeoKgybzevaA7VXS
tFFJ/Ap6ROv1FK/14s0mbdhok6nvvF2wFFAQgbQiLrbuGlWU+FqqRdaz0NfdDMih0fdBLg3f+6oL
D5UyXBuDaRykofpuWvP04HfSYa5HxoiB8avHys8Fb1TcK5H82o3+fBAq9St5FfKdmFWDlMfUZkpz
YZeqya8Exdxbyks6PTkMrhgwi1tEfn3SOuVlFifRK60YhPQkq57UCXBN0fP2JrMuT4tRH5AH3VON
7r5KLYxVkFe3Ue3Nvk2FZjmtqAHwRoZ3NzZwmK06bhxJRQ3fkKatCe477wzhFKCTCkkkQI1Va6AB
M6D05Wg8U0tZO7lPKy/L/GSBrM74bZiFzewr2Yiv7+xIGvKIUAGBwfJlTeuNtUAslVK3nhWl0K/H
XlfQssmFA+Od8VhM2BoEM7a5YAaNO7rU3caBeGdLmoQaUii4KZR5q1PYauKktGnCPgkVEXaC3N6X
SvAgZUWxkRmuKsm3sweoiQQBbxv+XHc20B2PdWsKrWc9mvN7sxM7V4mwTkFmtrDlEAg/MnuDM+AY
5STo/9t6O0xb5fWSiKyiK5iAt+Yx1FEk5c4DwJg1wyBohfCcFshc1K1RXGelVO2TOhttOi/1lTxD
I5CnCJ3rsbV2XViEh0aswr9ilv1+GyacTrIZC2DGGveEVrI6akVpPI+NlO5VUlPbiosCcL72qZ1F
yfs4tr+zt9EypKVAZgk3aM3yxJNWRXVEMZ/rCJpAqeT+LsaL7VpQJn2fxpN8O1j6z4/XvEhQeCwI
rIssBOh6uhrn73pIh3pWpcHEaybUvSnKv9XjZit2RTFaXiR4esTOuDMR+KHFdL5Ka+BekLRD9FII
JbJPc9V7baJMx2HQ9U++UTcHCcXiqyCruM/qJtqHEgykMrLa26zqVK8XhnJrq1/uMq5QRk1A96hT
KRLPf1Mq5nkro7P1jDBM7unS1F/H/TC7UuKnh1abxH2ImDVaK8DBKmxqrppBGjBnD7fMuC4LQ0aV
aF/x7ZGzZYS7+gZFIaUZPZroxcCclpAdtgerKPs7ylb/FTJ570UjJKJCU+GshFlylfeoTld52O4/
3gyXaQ1ek3wtYHf8lgtJs3hkLj/6VfSiCcCP3alNUCKQAkphOn808paEr7XrLAhfWrPDBeXj5VeS
ass2QdIVxB8JH9QvasfzT6KORRX0Vt+/+AkqRUUpK95QFIsMRlMtApfDYRD8/qWKUtPxkznfV75V
PZpSbr7Evjped2PfvMJ9L+8SVQ4eu0lEPxzN/qtm5i7s8ya7jxqT0byO9VGnQ7ntp7E+VKk8O0mm
SfvYQp0xTwCS4NfUY9QCLPjjZ7zM36A3E1HI1cXlSKweUQIeMBWSmL3QLR7dsk7lPc45ulsg4L1H
rO3vLBbfXin4f6xPQTVShK9L1bxIZeTRw+glV4QHGnHxAce3dCtiLzv0PGKTk9F35HgvheW6aaxX
aZ6iIVS8TPpkwhTTrmSswEkR0NdS4gn5dYRjkVXIhbtMG4I9tp0/h0gWf8QwAo5mm6XMk5voGS6D
/9eXJwU6kwtiOMXPRZJVAENoMzlPXuQoUBjZF4lb1IXygLd7ubF/L48PFmCkyaQJrGasrwvE8BBX
ws3oZZ7y/B472/I72vUYYGT48YSNGT1IcrtIWmwqO7wTQiCp03FRODfMhdap5IB6cDPLTfoSIWL9
GGjEBwWogie2+sQcfSi+x76kOCSOxc/WxwjEMLHECBpJ+uv9vdRqDIqQGoJSu55NVYOG7ZCq5S+C
JCSO1PsZMLbCNXKrtBuxzDde+WUrhviHwiuJmbq0GsVVk0mTM4ascpa/RMo8vrTaHO+bTGxPrdLE
NmTn/qGSgA30WS1iSBDTWhnRTIHbKl8bY4qTia9R2IQUx3kI8y4qF6+jeFBsLY2CmwbMFVJYurbX
MvBWceaLtjV140nRy/qhrIYtMvZlCkAQX1SaFvNHJE9XhXxQpAjbZ034gu9T+rmJF01jNTDdvqqt
fS/DgGa4bm4d3+UlnR9fmgZInCu8R/5cg8uywgRy5afxC3dlcu+nknFV+L24j7VXU/9eo+yO3FA8
neI5629RX602Ns1lEqIBuaYxxf23tH6Xt/JHxde0sjhYAIZeuB5bV53Kxh7Cst/YK5dBilVgmrA5
mfNfiDtOmWjMuC4lL6rYpLTlxv6UxKWxB/H+H5Uy9MWCf4v736/uz97nu0uRuCKvJfM11/LZNfYv
49Cl6UtaQMZrDMwolFh5iiFhex/fJ++kVgzTgVowdgZ+gATz+buzIkEXtCnJXoYA4waJ1sBO6Krm
YAwKQqKJoO+7pvsiGKW5m9qpve/QZbClbgi9WgdhbeXWsNGbu/yaIDGWcThEG3KrtdBilOC2o8YZ
vwjH4n1GC8+ZLWGrTr88KWh2QGmRUGDl8dckE0PypamUBvimZhld90avO6U55tgyh9nBUjvNFdAR
2NioF98V9OOCvmRCaqr0N+Xzl12zqdI5NKcXwVD+7bQ63PUNJiJ43LefNr7rxZlkKWSryZlNAFE4
Zp0vJYqB2YpJMb90WRp54//m7Mx64zbeNf9VBnNff3BfgHPOBdnsTaslqyX7hlBshztZ3JdPPz86
ASZqCerJIECQwJZIFotVbz3vs1juEACmgn5HdXmkR6t6YumEH+tTf132SwQwYxSHz2/i3ZtE78FK
zkdpAVS8uwdtLUud0NCeR5sImRKTJ3rwqXXhu3z3JmnUaOtz0jrEBOKc0QcKVJeK0OXzgL0x2lLV
vMYidkQWYKFOTZ1w39XyUvP4bR1GgUmfiXFFFbnCx+9sBjLVGJvecdunyLSu1T790o7p6BWxesJw
9c/Ph/Fsk/rrYrRGYZZi+kwptt7MP9a3GZ/8QpVR/1QsJn6/dmeSdw/ZZoee0fa7yp13RM1bmxr+
7Rp/aNxFRVsGmS3MQ9Vp4dbAG4Oucmjh/dPNMB6GdpcVhNMXTpLRTSjVaxEb2Eh0M2rZNkl3Dhlq
u9pEtVu37XRhwzjTSPNAK+GJ9wWRnpfHKvf2gRK+O7GES3/CybI4FiITQcREuQmJ3EHplWiBO4+D
r4u6CKoIpETX9HY/JLRFDDO3T52tIe4wDBmgeR0Cx2IjzYoyOyl2jlsCTg+3zGvnmE+mExAZlz0K
CaHKqXFUW4wQzrmdiCv6GH9OKd65dRnqz4SU14hzjPSH48YGuZITJmpqaWdHw+jCKyfCs2iJTSKu
c0VuJ8iEG0sFW/z8Xb/9ZP4aGRh26/xaS2HjbIXIu1Gda8fuTySSYEC6xprLkUt9fpWz9sd6GUo9
Zi5nanhU2Ky/fQEamSNuZ4TKaR4cjeefcWiaSmPTD9XwQpATdrJLYm7rRpj7MIEEw8xIqH2I1EI+
n1+3RVNsmx6q86yjSvz87t6PAQZ7dF6ZF3y84GZvb84JRTMX1sjNuWXmGeoEvTHq3Us737tPmDGg
7YxtCS0git+zoSYCs1WT3lROzoheisAV2NpDD9s5N/I72tU8qxrGTqDrnfQZl/q7ogmH4Ja5J6UG
811CKojSk46ae72Z3dJquETJfgscrq8JCG2FGczVnp+K+O1IGHEyKIkj1FOWQtDndOYQ4DdqjIlJ
nlFfTvuwNuMdiUY/nZbP5PP38Ha3+uvqVFQ0x2h+r/2nt1eXmK2Jyoq0U4459LG38YklIktuinj5
d6zs35dakWV8HddIbM4+by8VEjHTyLzUT5woiq2BxAqDC8L1dKlFNwW1+YUpdtbc/+uC8C3pGvNv
QJyzC+p0frHs44JzFBrf5sLQD0qjyztXbQvPBEnYpHOBfSVM54MQi+FrTRFuF4x577MMYc7nI/1+
Kq6nEJ5fRTiATcXZAh8rmUgYHP2UoF3cAIKbpLERFaZnnYEQAHXZ59f74M0y44HAkUjyzzlLWiu7
JspqWz+xwIdXFIfMIYLjb+F7FpdG+u2p9q+RppUPJEnHiZLu7DMzw94php453LeVfUf2m7sZRvHF
GiMrWIzRvo0VqTwrdmpv9TxX9zhaI05yyMUaRfNVq3gL6R/6rq2cIRCmShbSpF7akD68R74xdRV1
Iew++86snHyRJTTU0zhoxoOhl9PNSBRngL1UtHXo926LtLJh5y7p/edv4v1aBxkM3yTU3e7vqOu3
E19wbIqM0lVZ6zRtO2bauG1IbPxXhdjvdwCKoVARolwHXVjnwz8KCNNejGxJhHFyupiYHQcQlRS8
7MKr/uBZmL4rYWN1C6LJ9vYqBNOlbhzl5qkFrwyMqvzaGMMlWu4HUxfzFhI9qG/hAJtnm4MqmorY
5Nk8qVZsHSJFRHuSIssrKy2VL//63UAlhWiDrRXgtr4+7z9Gbc6gBekLl+rKOAxkSbuy1ItLTl4f
zD1wW94Ls4+G5Xm3gvNXbPXNZJwSCp3dEtn2rqhS88s4k3I8V3K6rhS61XrjKhfel/p7Xfm/B/ff
8wI3W0iQuDdTzJ4f/tLK6tIBh7WT2k9ujPhczGGQFl30mufMei9mU0HNqMr0KkmG9KnphPMAfFUf
rSJxflAX1zcyt9xnNSa6m7QwNXwVZSu+RLop7zqJrR4RnPYWejN99bS2kxCCbbr8UcxxSvKuqWSv
CzWnGlhzUjgIJK1VtSxtee0uWrTV6yFlExhVAv5S6TSvqqkP8JoS07kqB8cMEMJgDeCYnEkh1eLL
3y1yQuTedOaPMAntP9x6WF3G0XynXmR2s34dx4nmEwONf0JuEokQqHaLlXuTA6P7idMor4Y+2D+F
0UkzmJZp3CdpITo/U6s630Rx1j7ORC0/6kYvDfp4VXgf6u1NXGUEK3RE+SmHpjPsH6TS0IRJZDsG
FIxjskuXCNg4VdtMkiRdpVeumY0uYVjJ6kBVqt11Voey9GoA88aflNL+NhNwoXt9oznbuExUCECz
Tq0c5gN2F20+6e2mrvT8tqYS28lmpISpW2NB6mibzXOXkUPo1XTB4+1Yj2yn5hSWr0sBQ6ijRRYd
ylFj/Agj1n8OE4E1HmUdi29bWrc1bbxkm8u+bPweO3lcg9w01UGzqoYdcomVZK8pffg4MPw5PjDl
cMLY3vrT7ZGPJnpa3a3nlAOrqlocBjIvf+ph4aBQKSTR4JMYNMVrrbB/gpIM35rDSfckayJhUX12
/YszOeY+1SY0e6be2D/J9Vyu9aklP0JKGxcTtUqH1Fu6MqNsT+b4tlZh43iER9a5LzFRPqwyL1rS
RjnfN0W3s+fJ0PYzpv4UUH2ImxERb/PLUAvN9pUCAWge6dXkTZXZQUwg0YHQJS2sv4GAI6RA7+B6
OGziomgL/MbJ+ZXtn2NFlPhGTXIEu4qy6M+ObLKHMF4WFxVGYlx3kYJX9zCnhJkY1uTA9Jahj+ol
flELMhu8yRmsLdqPtMdmq205sRHI9ufnK9nbI/Lv73w1Q4B0giJybR68XcnEMogBLBMqHXvL01TN
UNzcehKhNzH5vQxuV9CXRrL9/LK/D6Zn6wvddgB9umT08M6P5qS4yykOzfBkOaN5Uydh/eySsph5
g9n8WTeYl4VVj+0XzbyNHHukh7kR7qNCM76Q+FsGGj5gtOY5+/FJOses0pMLO+P5yNBPZBXHZAQK
KpyN87NG34QaprVZd8rMIbnNohbj2iElH2ppI9/NDPWBcuQS6vzRRXHUYz1GPmMA8b19HZCgIWL1
xUC1a5O0rdmYYUfaEihxgBOePZQ/P38P5+Xl+pBAg/Qp15eAicvb6w1S6+dJ1MMJc55d43Cyn9KZ
SKxKbfbQgS4cYc/UTM4q2loPbms/EuwTdPHt5WqjtGZ9MIfTuAzj1rAQPecwWu/iKiGfgp3Bb014
5TrCmk1XpCQ/cMbzw0bX/FTiodXRviYWL3cDbrwO0Jy5vqiIBIqTtL1xQ7zVlh5Pqs8H6YOXAnFh
rV5+N9bOqQtG3kI2N5PxlJHMvR0Kw7lXcfPlYy8J6yZtDqd57AE/v+gHbwbhJLqztXPrwoN+O1TA
L3gW1+V4cuum3s+OEPsBlp8H8xSH/W64pNP84Horj5CKk8Mv7gZn1dOQ5V2rx+10iiLrIUm1mj5o
ZPqZdI+RMTcXjhnr3f/z82ciYFqExx+0Fwo286z0J2oEcU+TTae2EX0Qx5hfWG5z6YTxwTPxPIBJ
VO8ggOcxDYMONTub6ulUdjVJ4+ZcHLvRemA76K44ol/6eD+8HMopsCteGRk1b18Z5ZpiR4k2nZa0
KXy4JlNgQoQ+kPb7E+CpuvA1fTCGgGRwaqjS1si3M6SmIod5DJdyPo2OEW+hKROnaUfq07+eh+wO
aKYYSAxklLPSvbSEE5aFOZ+Uznw18/7e1YZf0Tz9sqfhknbwjJT5e31YFdgsR3SW0Z+dnUai2LEn
CW/kVNhzv9GytPAGmxC6IW0xzbUxBRypuDzhDMlhGJLQC0t92tjIZjBxQachFTMmmrJ/+XwMzk8W
AG7YiXFABaNnrv5e1v5R7ru4XDXlrPYnEQ0YbjipvumE4uyVii3/80u9gx/Wa+HWsnIVFYX249l3
SF/OTJLQ6U89JbgHXVt8reMwvR6lJQNsC6Er6BMsUFzo/NXI+TgZrdyFi8wPHZX47v/ndlgXgOvp
BdEIfTunc7WCpEiaB3iAqA+LxtYLSWO8LWLMROYF7KkdKh36PWw9LZyMTdEv9aZXy3af9OV4gTZ1
lg+3ThBGB6PZdcavxcPZ6MihKiK7E8DDcKyvlAGVhTlRypK4AeiqLWs0UAGgPeeEhBbJcDslobur
nZRadh4V/LqawF66YufSxvUdkWl37ZI7gSlNcdu3ZX5ccq3Y5ljI+5D/CDSIY1I282q8QBJab/Tt
AohRI7jC6ppm0u8523h7F5tRARH0pOVkc1SVq99mBkcs/C8Uz4nd0M/pI1wZqXH6/I3qH01mpBnr
OsXeAh749o0qg96wQ1fDiaVDbjjXLV8hplIeT7byqA+pu2kbw9yOZj3vWm3KdnPhfkvSUPvSL1I+
V2ZqB4KS0DdIUd+BBQvPzVQzaEb63Y4uBHoE8qtxuWw3fRMbW6seQr+yzMJb3Lh6cvLewRZPp7ll
JY2HxrK/UmEdQiuIceqzjNHvmjm/F5rW7mrc+S/Ude+XTQNSFgJEAB1o/ueMkizuoMyOyXwynTnd
EkBFDEqeXHKnfD/KWG1xPqb9DR+HI/TbUZ6bShmLxFpOkVn1vmgGGwcqtzzgwi0uLBkfPBC6QWgR
9PLWEv5sH8CUnxNzpyinHi7nrl2Geps7xSV70Y8eCP05AlH6aap+ruuO6MxyEs/UE6wXxzNRPnmL
dO+dQu2Dz2fo+20UjjQMXAyz16iIVRL2T3Al0+2G/kcN+j6oe4VMA99Siy+YGhwx1LjkjvX+O6S/
jd8BjXsMDKhG3l7MBdlVm7DVTxl+pZ6I8JotZgsTRdLHt2GXYjxUKdUzcZyXMJYPHhNKHjzq37bk
gOlvr7yIpucMH+snd4zsr21kvKqxovwUidtvsFwcL6zkH7w/ihLIxrRbAe7Pzfhbo3Q6Gc36SSkU
daM0ib1LnLbwNWH1T5+/QGYE9/52dcPLjzII8EhnOz9v1KOdxrggDe1T7ERXbS1xiU6aLrruKsAq
NCGG/XVKyS/2DTLtH6sO6ghenUPm+MtolUdXC+GVVzNFaN8ZFL2cgUwdfABbZt+dKuJbnURJvwHX
Rk+NjUhj3xoqpgK6wfnVT13MEcu+KFKvbpxBel05xbofJaSCglKUY0oaImUFmyhRJ57T9MbRJuX7
AQoke5cmXa+l03jqOoJx5zmqQHspVaGli71s7erBJqYU650kNpGr1MODHPPKIgCRgfc0cCmMmJdY
e7EqVZ8O9jSrL7FRP4zmlGHwrRF5DmtI5N9SA7+VnYPcAF98ttJ8U7UzPHpJKoAfTa04YHGqN15M
6uvGljbH4V7pvpgpdHwwl3nQ9gZb2NeeQv0nPWlxP04FeQKOLcOnec5c0tM1ZYj9GtbWUakryqk4
HkJKYaWwsSBr4OU3EPxdPwbTIvzLwG7Awx5W0mVITHyi1QzI1c+scfoy1wrAnLkkcsVwouyqz4kS
K7Mq+6b2s/iD1QEADimYZD3Nrb2aLaz7mrTG1jOrLJ48V0uL75CEwGJW3NP0q3kR30pooF+b2sgQ
tlmJho00Oye0oDWQAfh2hP0Of+pRUaYIQ74o3zVz1D22irN8V20xNjs8LFTJIBkNoJsxLtbOge6Z
kpVLRHdgtUgzn8olqcM7c3SxxQC+IV8gHaxL3isfrCXoZyBVrD6k9AvOaiUV7FmiollOZdL6nW1h
Y59lzraLdbGd+c48GleE2yvphU/7/QZggt6vzFqUTHgGnJ07aiy88ikW7qme4JzOSmZRI17UR7xf
r1bJK8Dr2hGF33a2LEtjCcVQdeJEedYdsRNod9pYCYxX6jgoTJzkPl9F3i9YXI/6F6nneoAzztZH
3F1jO3EGcZIO3OWwSibc0PXbFqHh9vMrfVBzcynaXYie3HUrOLuUGiIQnRpbnJLWjq9iV10CFUQT
v56O1k6tE4hLbM5D2iXdXWfgMBvJqNi45qhvUkuKS9K0t/zxtchdb4e0JDhz9FfP/UXo9PWUCZo4
NYs1b7q4Tu7bJpyP6AKwKdLDesunH3uLEZnHxpKAnMxuv1uSS5jARxML9ie7MKdM+jZnRYxKJFMS
aVH0PAqRbXpjAagMyRT5fPg/eNHswRx6oAH9Trt6uxGCUjfJaHfWCW8HND46oQjtjGOxJbtp//ml
PnggXLdwu8GBEjrg+ZE5NK1ZVGHvntK8Nw5aRHgjpjrdhQc607r8foHWCqOsoZR0N1f9+j8rmMId
M2fIUPUYWkyydJ+0V1NRtFuW4DnQXBoXVhlrWF6OqtdWi7mx4llcaB+eEXd/3wRcGpM+FdUufbGz
1SitmyzToyZ+DuMBPn9rl+E1p5y52BaJUUWQF9ZtUgsLEmPdXj4tiGnlka/AedJcgUzk86FfF6G3
JcEqdkF68tt8DH3V2zEhy0yJwrhC2Gg3i+ajsYrqrbZInJRjESZ6IPO+U45tHbn/0kWC74kmHXu5
A5TIyedcHh9pzjSVrJsnoVr9JqFnhYkrYeptVnzDHPfXVBki+PxpV1Tk7dNiNuCuFgGwiNkKzo53
qegVa1kV6vU060TL52zxTdHWp9jIBQyGsB50WghuRxK5mWiZX5VQxS6soO9nOxJmCIzQX2Exwpp8
O+Q4xrhJAsnrlCpGvCFArj0aAgXC54/6AWjz9jJnCNFiQTxJCy5Tu5JOlWVLz2bpuLJrTb23RZHf
ZRPO1UUOGVbDTHvDicX28iyJb2VjIf7r5/purlPnwhH7jMC6fgGspGyNNJ0JSEb49fb5e5IPlj5R
xEloVkVSvJHfGArdF0wm5XVuLW6QIUvaJEnR+GXUr+GSy/RdaPWEHjlNN2TTRBcOnx8NFrD3us5B
9SSi7eyemtoNl2iYVpmLPu4yZClBuNa5Ip9TvyXgDx6kOuw6Z8QlenDvpDFaG+pE1vzJWN1XMAXt
XGf81wsj57ffXSD2XJfF6+1QVWGkWXSYaAMN+ugBlxYbiRzvwldxZr/0+41wclyLFQ4GkEzOFoGY
XCprSiRiAlGkX0W9iD+1RJNzgOVSTlpIrKZ+TCt5E/X6UnppWPY7XUn7yJNYYLmeZrTuPdZIzRcB
W4S4aInjLRlEShJ04WRfQJs+ul3MBhgYNC6g1ecRjCrReVaZOemzPmfO7bLQnhNzFt2yuuOmsECQ
0W3RPrRxmBzNmYIhnkkTwR4t8zLLaLdVrcidYqFjNnscbd0lGYj0hqhw4UP/aFaBOeP8QTeNANxz
C9nZBuqKtck5yXlpPJEXFnioVt8ayOr/iKZw+BlPjfGtinJsVtWO2t1sJ1igKB5XvwwEu2YFjgNe
9O/46usbZ8GFSEXbCrjLfie8WtJeGOnknroMOaVZjjgEGmK1yXbjC3P4HRl2vRZF3G+klmTZc015
IvQ6dvslPEnFKQ6Z1kR0e9vRR0xhBXXfkV1cFaHXYCaFhbBZ7Po8jO7gDYyoli1np9vl6E/q6q4/
oBRsy5hEMNCIh7rXZi+ngnkaaodYWndUYEQo/ObISQPX7gmkior89PnC+n75plWGCxQ2YPiBYcv1
9puUQ1wpWKiQ8Qx5Yj/asXNUq+r184u8L75Wohe1pg35HGrpWaliGKFK0qCSPceT5npxVJgbcM9+
06jOpXSMcwOwdS6w+ZO0hCoRm5DzPBwtTcpZRGH2LNXY8uqe6GiRls11U1QdqZhDvxfUVNeVbJqN
0CflaIfTAKTYq4QUodiLlsK6Q26pBk5htRubbPig1d1wZ9Iee4yU5aKOfi38327jHHXwRsOAD9de
2tVvXwHQbR7JckmfKRstCM9hkr8UBLNqBLcNY7bSTeo7uBXy2ezZij3FzfLD0LQTBBlj7lH44H1I
mEF8PRL489Uc7TD2SjMtHlhHJhBQc8lOQxy6X8ZCZjdiYh3ylhnQAhNvGT8grlCQ72e1gF3b6+F1
6oY1/uEkC2Fk3rbJK/hmge93lDBNOkB3lTG2Nm6RTKTDaXI1kS06jttD8dgYzpqK3s1q41vd1Oeg
5hriKT5eVcB4GLq7Us37b0odET6T5N1wScb20XBSgrH+QxpdC/G3w9mapsjZFtNns1TjrWsWzUaC
Sv0xZoT3cu1/S8VnwtHQJB8eZTBZiOe0MxFq9MMMkT6vpOqNXkt8/3BH8g2jcQMCtacLB/EPCn9a
mmsDEHkFK9A5e72ahL1INe1w72g1gJvZcZ/j3p6/DuMQ1wGxPPYNon7Ev0WeY9WZKgn+PUOZh+JC
uf3Bx+YCbmNsQlufDsN5Bg6/0XS7WgzPACvNocSz9WvljO5WjvJooSA6Un+Y92gHcP93oh91DHc7
ceGvK33THBbVjAJl5lNzJ3WkZq7aHbBoGqTj8p1TT3HBQejdMoRZBdsDbATOZoS8nJ3AHYjlU552
+CCQPWcnwFvZ4o3F3xXxv7JZu5O/yseu+fWru3mV/7X+6I9Kzk2Cjc3//Neb/7tJfjRVW/3Znf+t
Nz/U/s/vP0a+tXntXt/8T1CCCMxf+l/N/PCrBQ/7fYG//+b/6x/+r1+/f8vXWf767//9o+ph4PLb
ACvLfxqnIQj7x8K/3snfP3f7WvBz+76MXpv53U/85bWmaf/hM6EcxfMTPwhtZQP+bbhm/Yfe+coK
oGLjP9ae9t+Ga4bznzVcgYYDzUH+YJ2Bf/utGSZ2a8hfcNKGuAhcpP4ruzX2oTfr8Ao/0FGHjo+M
jyvhVfF24aiqtO1LF2i0dcT3cNrB53qMsczfQ8U1kYBAYEMIo2ydllRnLbwdzFjZ2wWdyBSEfWtX
gI1ZWTmbNCueMLu2tva4GEFvg4iKcVToI1f6dkqXMejVSL+ROnGQ0rRedSdJ7yEg881Q/XldVdH7
yC3od+bPATpmH742rZYHlXT6q6gKl3tEV/XRGUIdXngZX2mJEIFM0BN4kTO5R1rM0f0UEcmgYyG3
W9Lw0MGEQjth3pvC/Z7ORPxJuVwn43QtVMh1BD6IXWwJGeDSIgj4EfrNZAk9IAygqb24XKpN6IT2
Ns/DYhcrbfaAb6Qy+b2bOl+juKrR6rZZUBeKc5oGRE9Y9Bpg5W0yjF5jJbq2sZJe+SqFVvQ8ovgK
4oYr9tTUJW5D0fCctZP08iTsRi9xTX3v9A1abMeOcm9iG18O0nbF156/sQ6n7EY2NtyYAatNivpp
wTyzMMbwKhGxuiGPHlMjVYGoZ0ckP8xzMhabqIVaT74KRjxuPOxwWxJBXM3y+5Jh0C/UOWq9JDUE
viCDnT0a0YAoSVRL3wawyLXjrKQkXQgeFOZfmIhr3XBbLxzyYvbtJUmCsOPVGZg4K57dRGHu46uP
jgONRoEFla09I9jvD2k8Fwewink/yfwH7MdfVb7cdAkeNXllzH/muWsSs4kO0q/StL4Zl4Xm5Rc1
2qdqV2ymzKSZW+eDH7Mbe2Hfp6RFxf38MqsxIBBtmVeggSt1bYbKqaMn0eq7NeoAEbDxSKuhPLSD
+aOu5U4I8W2yl4Nmh39UWXSXNcuunJR9oRYPjWvzADmRiHU0W/c9Hc1fbWwZXlMtzREGQeFbUUwo
bKdMZFmqGy3KZEAj9kpLnXzXq4V7bxTdxqkjbzKbYA73bmL315HUi52jinqDCc4f2Lnul1JXXidX
kH2axg2Bp4hgky3ik/IAs9+9tTCqmQhz12Za8j2/TkexsHW1MueEPTWBktVf2jqXvjNK5+tct8UX
TG4tvxxM0j2h++87Ixtu3cYuPINSLIgMO/axUZivspKO3BTtXLvRDgjNoyDVCI7J03x6auoo8+h6
Jte9zO2gqZXwYLV5dNDC3HkZRKXfjEMlYjJOUPsqnXyi0Pxmr43pSbZW5HdpFBL7YWGjrFikTmW4
mRnpixyLytMbEi7dVHc2BTmSfmFWT8PS1LdKGUWHHt4nDrZR7qOfI/tAN5Nrux5+zHmPCmZGPeGF
6Rz7WESwVLTK4PiVQdWn8l13SUPkb04sSYJTw0aja3Sjd1H0sMCGvIZhoezz3iyvs9i1vqH+ecTr
3PbbKn1M4vIoJB49EWdrX3dLMkK6IX4YkRthhiTLA+eiu6p0dyhzYpy/Zy/MNF92N/Cbk40+2daV
04/1TUH+T+I+wtR1g9TA1qshY9DCxgl9u+ZpgvNZBv92azpRheOQct0ro7Wj0Tcd9MW2HxJdVb11
mT5K1n7moBEFZlbYN3UHMpFQJGcYo81lFoyj9NPB2VuVduOqCSSMcpcnFSuENRycUr8JO763dvwB
ORRgwzW384ilQYFNcOgv4YAqNL425ZdYGD2VahMsvZsFUVLY/uRk1nXYmBt9Vn/VzijA1tzjMMO6
cssx2gxxLgkyi2pPaa2HAiLIF7dciFZUs/woQ2fZTpZe/cRsDRxKZuO9WSTpXhlK+dVUmiApJxKr
YT/GDRT3vjhBFF6IH1aJWjaxSMlJ1VO/zXhtHGrHvupyYfhKBZdhhScO8JIVDxQk+QrckZPuSj7w
oTaL4+SUnlmmTqCNq4FeVoadv6pZNtpgP01lya93CLTHvYh3kKWTX/VtzPiXN1q7qhizPNwb5mL5
+vyzVdNxp/Sy2PHRTTTkludhIPl1EGa0Ia6ifzbdYjPoFUDFMHIGhp8z3ENLezUjGttz1ckgHYiP
7RbTb4ZxOsYhRb+dFyQuE1zVLdrtPKv7DgrdvTq38z3mLZkv1fKuWJxHJ4yvYL1zYzCY7Ta5F6H8
NupTEsjVxcbS6uTFpNu1pivwkKw+PqHCvmaTiqSR0nfU2264s0TbUSPXG4NY9IzBvoV+oO/mUV9u
3FSdTkNE1HCeL7hzptnOjGmcFj3GUbEm+yNW8gGgkZf117MDVTkt65SS25HqLkQys5qeYRDNFhyl
1T4GpvXSQr4MtBY80cnHom2cYznbHK9U9s2IAODD2CTtruoL6Cp1M27wf/hSopYFN+uOkV6ivmjz
/SBb5djNi/G1U28HLR03/TJYGxOIN0AdqgQV4s3rNv22OKXYzEpo215adQ96tyomZ+YWANdz3GYx
JmuVurdrxUU7P5OXmHTywB5h7HOWkJX4626VUiaxzyNYOwu6H0Bho9BEFlHKT+NBo2NMDJXxRiEQ
gWBA+0lPk51udUFttCvNBtVsFd+5UfGzIXOmbnP2jTj8kTMWXu903zjf8nfTafRx1Q231pKEL5wa
xofIYeMLU8X0sbJVd1B3putOgTWvDFb9Pa6aIUQJ2oSBTSGWBCnLDVGwCc5lke7HoyRevmI2TVG/
ZVl/HusOlwB1N6OuXWR6PWUvUcGGmb64XX5rmfldPbcB6rqdmaZ8bLH+YBHx0OrPcNIfS1QvUfaH
S5wv7eMt6Sjfi0ZgqATnl9Y4BrtV/6L1bK5Duxm66s7osWouCAxH6MBMmBwOMynrot49jCHIQl1a
m0hFD5LYDaaw0bOhiGFDoMQDiXzdPh7dCl6Afl9NEVtVRRQP8eHdMLRBInc6x6jKyo9G8jLX5rZX
3GY3FuUrR5g7pdU2udQeict5kUp8NI3+tu2Mu6aq7zsmzDImo9c1BGa2+tIGawhMEI7V6NEGPQjK
Vr9U52QTDiEZYaoa3eZxtF+kJolH4h05nMnzovyO8izz4sT5LrJRC9qW6eJ0bA8DhhtezbeGnl6x
EeLWhNMNWRsGoR6Zh7S2tP2YlbusVL5hLFf6rqkufjiF97Utkr2B2GTTi3Dx6sl47FE9+Jky9xxc
k/pBNvwuq5bRj0Q03yESpIGm5ezYTWZi9leVO7eHGmSXOMzGTbhNmvimmMUvgNqbxhyZXKLkEN78
BLq9AfP2XGLY3S7eZiBzUPmNQE+a1ueYXvp23bxQsPE7FD+S9SYhs84TUzy/5GrHe0yH4oWJVnhk
9Dzn2XjbO9YPTPwfC44xt0LJf1GdyWNlmtqL3uhfMG7hrnKMg2IStMWjUahfnKFlKtGkuVPb8aGO
1Yc+LHcNi0FbETNmk23dm1O5m7nQHteE6nUeovTRzaPpkKS/cIn3tcLZhnNX3iw5VU+TW35vtPN3
2i3FDR1AzWukdO+KPMv4Vor6gW8KxlT+c1TToDJAXSpRKIeBw28Aj0zACwGM2jQ0sq71sB1JKjTM
gMbZVdW2HIhzw35EZxUrnpnN85ODHOoPWLSOH1djdh3W5LhFERt8PYNAW0CVm3goWcwrQvDUccJ6
xtZBfewGjUeWJJDyrDtlXrAiyyJKjCg+DJUmr6sq0245KfVBB7mjD8MHBEvJt7CJr212+k4ObhBL
qnArzuurQm0RvTu4eBoZ96hWeuxXY2+86ths7YvREuSlauJAtgBLLwm6LIfIgTw7HeuriHOD0Az2
fQSwxZXm5sNVUmVpgHoKbhJZU8dqlM3jFC/t3RAmlqcYdvFVzGq2QRAGtBUVDAeB8e6B3bK+Uugr
bhO8GTx1Fm6gY3bdB8SnfsfLI9p2kUbAJ2v6bhnBgYYCP0nWycGLcAPbEGPbHyUG2V5taK+qHN2f
M9/H4GVR+lDm6IvSOk39yYaiOSrxt9jJ9K2wIvUAX6I8FlW/qF5k982haeBhT7hM0DQvKyap2/zQ
Qoh5WTtflTLCqqHMVPep6dmHofVbJLR09lFftHiD1fwcOCAi/4e9M1mS3Miy7K+k1B4UxQwsalGA
zebms8e0gbhHBDEPikmh+Po+xmR1MZyZDGHtWqS3mfSAGQxQffreufdGfj3reOJTfTBoe7exkrhA
4iSexpYy/UPpDw4iDQUj3ZmJcQgs4ifVqD+SUm1uUr9zEF/R0LuDh8LOsFw+ZyTJNRsZBnA/jdTy
4movuWNObG37ytd7zUq5HTtjvZQTwX/m2sm9RiH3JVSttUNJpk4moTisNQ4rcSUtaCyydyKjbGNr
9hQauwbP3GaQpyEMyZWeORXjwP3im6X4qGY0E+4wqQ8r5faHRaeET67I6lnd670ZNPXBT5spbrO8
ehSLO+PvnEpxTuQ0bMyGLLjeT4ZLpZNys0yFeSdD6Gieo/7X2SZ9UIaldentcZ+bzeMSfqyazLCI
f//g+7TNgYgSJh7SYCdPrINlVA35cvJr2ICWK53SCKVFq6Iuzbq9Lxb7Bi/GJPYG07nPc/ezDA33
pZ3pnS5rwwyO9+yjtjoONq5HFk9aL/sk6/ooxTTnUmbyuejdOUJ45x5psNY8rfXnseb5SvplozEy
PXkVLVhroJTXvQjO1vWNXMrwQ2l25cNkiwVeoDQ3nZPf2+nwa7OMlHZ23dy0WJVeOJ0v93I2w+04
NZ9md0j2s5NmN91cjgShq5XlKFVnX7BvFyrBC6Mu3STHIrF4EYBXtwwcBfsstf5g4CLGDrJm4UIs
o+XcKpjIT/jwycPsjt42nxN3F7ZsOUL5/gE7Xz/2ffTCygsjzw3Gk2HyXZLZG0+zY7vHBPrhwU5D
fZD+XO9bmKRm08jV/WShHnxozcJ6pFBz3+ygH28XCImJItBWd5I1nZUoc74ZqAs9u56Pqd3JrUwS
Mhm9r5k8pHl3L0fza6pCcvGOlnzM2jEOvIM9Nm+aPf0EA5dhKdzh1uMPchf6EqTAUoVxE0rXeKis
1o3Sspw/gAvmG4N291eeyIVGQo/zajCnN8aUb+gbr49FbaefuPHFebH98ruDFyCplr27x+O8eq5c
VAp8lzaSYn22xobjQpUsH7LaDD81auTcoiz5eZnz5qgTu/jSO1NAKUVCU+zMPXHShl+3Bz2ZmxLp
RjRPsvqGmJIHYXQdMbAsYRoc95OexNbIWr+PksBes8+1XXiR46W4kWUkt2y9wBDmfsSbHKRycYzH
haKWc93cp58cJ8UvrUa68TldJPK+jOSUx8Zr2vuS77ivWsrG2E11eaNtVPdbt5HmXUfpd8ztmomB
DiQjBpwAzIuFHfZHD9Xr7VJZC9UD3fUwqionY4KuEvU0LQ1GlzaXzLat9G5FblYfjM50jjXp6I/1
MHAyNf2qO/Z20IYEwMjkGfUUpYuSrX8PYuR+T6Zs2VSUxGxiQVvEaii9AWFg4Z8ZZuX7FtFaF0uZ
BRsOotYbvi9WJJbE2JUy5QgtrW7rSsPeaBM/vMyCzWR43EfKb8eT6CY/j+hoyPLslVeAjSN8+JaG
632dSOulLTlb1I0czhZcMA7cNieESjJsxq4o9eIs8PpNLpHAkqi8wsAlwaubtcd5CttYTK1gtSfi
lXjJ8pQRXxLbVdtd0q4gAXmaTwsZVX5hnJvMfu57M3Yko8UBFGbkODKlQ/JAAlCHcJ0Bj2zaIZ6G
npP7ivg0ZCxGotu+dy5dLco4r9ghwfL5FkcSCz85no8K2NkWEwFOkyePAcLror0+Bp8knjmFb+5B
k+Ip8cBng2hUtyml66MO/GHDaCZyC+CI3C3jkm0d7K3A4Lxii1F5Y21E1tTbfi5isXwoKw8ee91Y
tdrlOnh2RM0EP5ljtRxU9b0c2NBmR0Ve7j2669A+czKc92IJfiVmHaMeweEWjTas6WTntEZmuZ7R
ununcIJdzItiR5raV5Vm321T6xsnLw+udlWM/1Eba0vPUe5UH+helIg8uA4WnVkUBnrvLnmzh0M6
NwJnmjpzz4Htfg2Ga00350iDmBFRwQs81Tl6OuwJD2W22jEOAd+1RfHtYz39yA689TtN/lNBI9BX
AWKGjn6HRccyc6wdRdQd2HtFJ7go4yQsNHm5pgO+Sp0Hof9qd+UGCd2O7h7e/30WBWsZLX1VRS2o
x9Ilm4nMMJ26j24zE0WabmsiDxOsK60FI4zAvIQc46cufGkS1CFG4WSPPUdAUqWt17Z3kG7zPLam
SXiSS6h2qjmbBCk3VvNUNEWc24wjHhAP7RzVpdQvgqo3WLaV3W5DTzw5bksIXMHu456XMP3iBweZ
TzHuuVHlh88r8t9pDs6mSkDDrE1ZU8n6+HUjgCUGJ3hJOvdRGibx831OyWHcIZ26+oS8iqy8pAXf
eIRGiHzgHr188QATqRt2S+Wzude3RXLTZ/DAQ56cVNU/UqkifqFJ3FZesW2S4DNIq9qs+rqmp49z
M+F0mYf4HSXWUes2Y2KVbHJFAoHlrJtKGvumsIeo7AlWDjnCRC088ZFd/0ORdHFC53EzL8NNIbrH
Zd2klXU0OfdzRty0wm0jDnghXDg1o7ustLgdm6ex3qazf6JV40RO77P89Nj3GU15GNPx5IVkaDY4
PFIttZhRkVaM7Y4OWsb0zY0n6oO27+k8UvarhZBvdpNEZZFWDSaw3Bp6YCSMlpxvvQE8ffC9uFJ4
9vS6IzlD0MFafDem+Xevgmo3lEBTjFniEQvbiB5ERKMM4byT0m1/XG2x9yTIjPeqFOGSSZ+wmYff
/Lba20U5Qlp97/qEhj3y/4toLEGGBVNHP4ODU3JGcV8E6YcQafWmdaz80CVY1WIOga1mq18rQrsb
J+Ppbo2LV7PgVUsRBfO86UGXVlpsU3PKJDmtofO57z8QNh7PYXiHDiGWOZpl6eCRNBGqXgEVyMh2
npL8JswDPFOQyisn2XjdKVTmRknAgO9Bbr5SnJPqaMp+awzBfdnYyTF1l3NbSV54Oa1nLHA2fiLu
61Fe8FDnKGy1b41Y7jiBHGulPg5LfyP0x9AaHhsZsleurb9VAyXBYJcfC2zMMo4pXseP0mVDXCX9
KZ9GNtzFeDGsS250zDSIzRbTWdQuPqvrZi2q2BLEJNc3umyORh4cmn5Nzz3/nZqONkLlkj0k1buW
7OT+xqFPRRHknAJSqpPqhb4DrM2LVLezx4rir0+mNdHpH7Ft3aNri7rRpwT1ODPSpBZ+jCfChZFK
lE3nQn5kKYqoOSJ6EFFC8i5YSk5FujhqgzVubK32vee+BBMG+dZnV7+VwwvjFg57HAfZDwbWXTxz
z/0YN363G4JPgzDiEejfpN8hrsXC2NxCd8/pBL3UsKZxnvy4YJoXB211XsXk41kRLs+Dg+vuhNvt
1mJaE1dW8DxnobNrFuvR8Sd9kcDKsbKSNl7H785CDk3Zbh1ruqs44u3CvMc3rWPWQP2yMbLAPLeJ
eu664VYWxrGX+fWpbvjJsrDm0DgOcea36w3ebJvVxmi3mPwDQtsLYCPLnw4eitXxtp6hVcd34Hyn
vfRsmdOXxrWJe0dm41/senwWykkPAfbbN7SznOrBrsbvbEF0P/A3i51sukGpI6ICAz/+HR3cJcW4
7NUQdvFa0vhg+WWi8SlJUxQl9To8KPGCAvy2NMuoUjbvcmZ7d/kaekfGzbRwpyenpDvscayRkq1j
Wc3NmqSfxtHR5C+4O2pr5nXzp67TETNRH4fJ9say7teendbal3mpD4iIwx3RK2prLv5ztrLVhPZZ
FOKu6z6ofqbDXT+Xhk8W2rixRmSPkK4nVTg7VTNha9bfmqaWTk+5StXBrYJkRyu8ONTQv7QA1w4m
cvGO5dhdcuHSzO02mcgeOxq5tFnSOcLH86Feq4KzjLvwt5RiBh13YXcHdDD0lNAvxS1HpEiUzDnQ
yvf0kIvqkibnwiIsupp1yjkkkYdwavsHM/Q/FQArx2GQMJZ9Ht41fpKccr+MM+5C7CJ1uYSyPtZ5
e5dlOzJ7mZaawVvLn6GfqcTemEme1xhMLBH32Dw09Fb3Zqg8PGXC/tB6OQUQD6Gf48WW6jGyPeMz
WQuHMjSyA8XDuDV8PUTMD6p4CedlJwOKIwWGRGERTONtStH8rL3GZ6suqEP9+hFDwNdaEddtzTeK
JKL9SliIroiHdtqX0i0PhrsczC54WIvU2YxiomMVznT33RPOng82ZR1GV5ukmuwoG+18W8vxpZb1
fQu9Gtvr6ND8zce4LqW6mMNobV1HzSCzy68ZJXS0FkF/WNvyLdMJFaLLfjWX1FWTyF+L4NVf5YNP
Ig0tB14noS956rzgf3MxaL/vc5uqKUVAsuMsf8QOxT3WEF/YKjgZqlj5lCijzZlHrNVpIBhsHw7Z
1ypglJfRK8C210rF0xpkR8BpZp81lfBvItuixWVn4elO2o1IyxvsSzVLjGKGUBtNdvLm4kSLLdmp
dtb7WWIQHVaY5KaOvcfOJM68nv9Gg0F7kzrmrTTitVrFS1oHJu7S3u0sBNWN14Xx9YQCKwUy3+AY
PzNrxZTnOnKTD+y0eZR1Vh6Hk/RwLVTfu4kWxeQVLT4GtrnDtAPqGzHhNtVuf1tW9l1eqPHIR8ui
foQXHPuuPqU4isQZKYCbZCJd3SZi6eCZ4xdsW7odDQtro/ok2xhDvVsM84mX777PadXQx8qorixz
K1EXR+tKJywR5fKJaOuAN0crTmq9PKtKFN+83mmPgcz609qmFPbz5NDB09YuN3MSv0rhbnPA5V3v
ZeooF3c4Gl5A7GRTw4mXgKTor0xsaPCFMdZw3NjLMsRNC+0goL/iKSeEqk/Ft3LJPxo1NV1fFHtz
hjmwbFXFXm/kmzHoPiFmn+4tjhubgGbUY7A4zZa2URFbsjI2KpiMi706zCvaWRBcvxjREBZPeuqf
tZ98riZh7Jx+DYkYZiUBZ+CD9cjPwqHhcCK8S8sBGNuk/mykRn9ELVu8tOsc3AxT5x77iX42sCAd
Zi3ucXENb9Gw37We1exJZ8BM3Hemw2L14sZCE/Cm1WB8bMtm+ZSLZt07xKHS90zp/tfyi2k0Hked
9bbzsjudWY94CF2bsnyAoF3bp4XIG5qfTCwKm3pvkf0GQPtb2YHshtgY+FYvY9rQFD95GYIoUDLU
1OJr1BZOdXSqAGrAwjoizR1rU/vdixdSz5CnB13gJPN2WIL1kDahfh6XPj8EZT28WMZwqU2Rf2GI
0h8WfI4is18utcc9bO1iP+d5d8T3isycvrhMDSRL4udzZHf1jibUljmcva3Hpj5mMHub3lb5sc2K
XZsQQ0PXiwDqqr9TanpNXMxpQB9Y0Qa82mOVUTZM3TAQI9ufQnGjU/E60j3IDHNnDHhh2c21N8Xb
kznrYkXTZNtAgi6yumHat1XVHqwut8+/IUf/n776D7Q1/z7j8r/gt9Lp9R+vzbd/RK/92/QNRvef
UNfx239e//b3xEvP/IXnne6ZizwdYvEKOP8TwzL4vwC8bfrz6ErQP17Z2d85LNP/xccoEDDq6q0H
XQm7P7TTmP3nf5jeL1c9IvQH/xYeknBV/02g3f8TcwVe+7fW4+/cezDUo+hHzIssGytK3Av45H+U
NSGMbYKu6PWmmmv/KV+mgTlowNpNfSbe7C4kG8plZ94pYU6XZqWRTZNBSycq58w/WksoH9ylT446
X52PmN8MIdjWAiiTj2J9w2uqwsgCbwFqpSb4Ccz/W7jX/7C8fHr630Qb4+QPRxKav+ml/mDiYYg1
EYRKqU02ufqVaYj1VHqEsdBYWdsoC0POLkD0HEKTnNSn+jcqaqeFsrD7x2D62C91SK8b2o1WPG4z
bjQZpf2SZua2xAH+1geZvp9GWzFxMrUbydU27uclX+HPknXr+RU7CvYlDZMrDo93adVwUBZNoB+8
oshuErIkjqHuK47UtcOeOupS7odczNZP4NAfact/3go0UQR3cD/Av9/RlubkzKhxyF/GHQIUf8x8
3B84DoSd+JsW3L/ddYvnliwggT3Be8UHvIcDGIWRhufrfls1HRIvIzFii9lA5A+Jv0+n5uHvrzP/
lt38gfC8m7/349R//wco6PAPJhPfXtF0N/8v8J5X9vjfrznHr98r1ps/rjPm9S/+O1vX/oXVHLGw
sNh2LejK/7vSWM4vVxuEayxVePUwd1hOfl9pPP8X0sFB8B0UCbRDrpZov680nv2LhUXOVbP6+9r1
d1aaH7WCrgM7DYXK08K6RmrP+4VGk8YokqnFlx52oSenZ0vYCWbcwcKOptcqxjZx+Mk78SNier2m
Ry8QXxlkUADM5jvEdMIKkVKwGxgygdVDxDQ7U5kPTRDM97MSPwvWfPcK/nY57HRY0KFtiXt9pywY
xZiQgCgJBwFf3w8OFVRP9thGkH+5+cMv//s6/heREf+8VIiEmmMEgLn/zuIimapOTGY5bFPTAAf0
8TKj96UBDHD2Kbd/fbGrKOUPq+zvFyOiHo834mvf30bcv1uzhhbf4vRQ3mZ2P+1ziu0vknkys2vE
bAQTAYdYOJteMCZ0fnL9f/UzXlFhgVUy1jrvNficFhJvwa5pm3pBTYLusBJV0fc34zoVdJgM+3/x
2Lhs2ILYTQDl9983pLloWbUNnZYkzPdXKS/eYs9noYLgHFY/w/r/5dfjMuQa+FfzIN7AP27Bsp5C
5aZOv+18w9+ERoUnXtdacDJ4YqowqA5//XP+q+sR4EJo3FW8Q4TLj9cbdJc3uWLl1sHiMT73zHuh
qvBSWynCF8vufnI7378WaONwJbq6H7IC4cFu/Xi9ymXU4ZRwow1dnftyoNwFr85Aapr8819/tXcC
aXT+7671TooZUs8XDTzKlpS24Vh6+MER8NtD5uUNTjDpRBPAul/MdnnAeH667dTi3CRdAlv215/k
X31pHljclwHd4TffrQWq0GDKFR9Eh8Teakwt2ijM8jPjQPX215e6Ph9/fD35zhYmEZi5sSmzzL77
zoGL4AOHVrl1sxDP2Jxejbuay9Oo2wpB9Ki+pvxhTXS3THZ/fen3KwOm/ZjVw74hxCUW8H0UUGeW
IchBWm/rD/nWuHWsmPCY/YRj49PfvBArHZsb3+U3C/f3MrPUGSGYoGS2JTL8qOU9iseEpDJG1lDz
NUlVx6AETzfwyv3UjdW0/+vr/+ke/+YnZGFtSLfKct97eM65Z+dGS3fcqeb8bGeeOEDoLTdBBgYp
U/ObypzxmK7NzxJ7/nSHTaosnEfwyyBi03pvOwCL25gS9+7tTGV54CJ0iWE9TlpqAUE1NGQVGPNe
zsBvNhL0n6wVf768RWFAbgRbGpvoe6d+8IvQLJIB94bVXXdWyuAUrwoHp/7RM7dW5dFJtjXzFm8c
gwNe3USq/t07T24PADLbDxZ6BDj8uHoMVZOLjEiXLWmxV61I8Q2nAzuWXtbszX5uQV+acKdM0f/k
2f7zT369cCAE6sMA+fr1Df/D2aLLp5TRZAdiXxBSEJIxvC0BTParsJvbtJicl0XPj4Bb+U/29veV
EscMlLVYLF0rsqtE8ccLC52YJhPYlgSfYCCXSKPfCuohFrVVbRa0y1GHRuLv3+bAvEZ7Yg3Cpoe6
54dvC9FVjHOv220jl/RGZaDbg2fNx64OYbMHy3xUwRA8NaGb/2R3//N9pv7koMtei4ksqrYfr2yT
d7IMQuEQiyPlJimN9nMqSlTPzlWUQlLDagIIpcL9yeHx/TaIEZmJhQYLmC3wQHv/SgNxGFXLlgBW
ACtRqMDcitUllVvbaD9C4/jXz/E7d2S2putma6FeZENAxxy+e5Dz1rBCWQwG2V7m+kqjCNsgKxuv
0jglDsGS9DeJgddo1M0cHNM1zC8+uqC3EYRlS4glNsqOdo5o/YZnw+nnQ26FPxPz/+nR4x0ng4Vt
BE9G8SfnNIDlPisSztNel2WxMTPNcegtHzynKg6gmnPMWvSzHFFW8mu5+sMWZl0jF4kQpuaiygzf
PQM+SehjWpkeCRwLoIVw5x4nKBsbmV8dWnjy1mc4u9zUS26IczrmhQ2cXOAKhSjMrvbdyoF+v6hl
qZ6GHLmMy4QAdeQGx3Ir/zIlkxC3OHs45lOSTXUIyTF0zB9k69qncmmy4ZA4snG/zJZumwM9b1xx
YOJ6bMqKVqRiW/tVsp6CzK6rw2SbyMThxIZxZxRVVd/ayg5eB4mU+WMyDll66SCB8GFsbQ3jn+Zz
FRXGOL4xlNHWychSjBr1AGnXGX1H75JHPYfVlutjSpARI5PF5jmorbJ0totdOVaUDBjPSzuDIKlb
isMdIRJaPE+Bcr6XXbscGrdBkJQuEFYBkyo3nuYwfeGAJBgA1ON1MtupAGVIaDT3a2Yz3TQySchA
h7EAvc4VyyPJIoAua6yH19CZ7W6Xub0CL6GsOMoU1R2jp5le4urD7NKKZ+gsfaZgPa4JX7Ri7nxK
exIT6eP3/i2BKwZwG2chsIggcbt9GSYdKvAlw00kc2yjhYusGjCfmf92u2CZsu+JabbjIbeG16av
e3IlfGNkeIMgL+6LmhxpY+xhdYuhWF4RX8y3U+t7aqeMMZnv5nmRtKmnLiM3M4dOirXZTQp+LzCO
GK65N+Yq6Y/y78nYCgr/llla+6vtirHZWz3uxkftGeOEk43KGRGqbE0PSZBbRz/p1+bGN0WmsQ8V
nTxlhFFsRc3wad+77pjuzNXQRdRYee3E7qg9mN8k9W79CsKd/vxIMHCHThZvgWAmLTZTlt/EMssC
gkC8heCp3CmgJzNDDzs2fZtoBoq6dG/X9aI2piZyYCsGhg6Lk07Z1pBFOqKPqpsZ2Zt08qiirJ2O
ocmkbGfpLvkOrqluvUEIdFBhifNHYBtpGJf+Oj/bXa8Tshc6CvFaWZlEX2Qk9SbxZpwRCcTNt04/
mg2olU0gisOI/dlucEKO+35M0lgPybiz13xsH62pMKqNOVpp8SCUPWwtt1zqMxByXu9rqxiDu7EF
M2Gc3g63CB7s9CxN13lCsGMYUdaGzPHJlE+Cp27EOqBbae1vQybEXIExS7AhtmJiqF3rFNQiy+1+
32vSlUUzFe1+cp3k3qn6oT5QQRSQuV0x8zrJQVII152Yo4Zt75okU4xsMExrXswhTD6wn6HkI9og
SFAgJAg2yEvoqWQ8D21jVdk2MIE1MT5OdfvmpQN7FBWq4US+CnW+a8gFne+B8grxYGVVLbc0OaqH
K1Fm7O0W2bUlBIBVlfftyO0QU3ivO0+G9xx8rpaAQ253F+DL5Qmq2ixPYS2mm7zHPRUhe9l8XZgW
Y5y6THOycYM2OTb5Atm/ULJhPJKbPv9zaVkwhpUwC4RMEtOKJMFKeNOE9YQgHSUtwDmgmAEQ46Xf
CrIzVzwXAutiVA6sHqPt7DBrOjbIgwJxNzKJSgrEPxmTLeIfEryXWU04PGXo5sZYVPizx1NdmP3H
1Mg9oKBugA+ey+tsOZD+mN1NnYk20+yzLjuVterGY9sqXnNYx9DfacicIU6tSqmdSyaj2FR16N5O
IQvaSzmXDjYJLDbtvhhxE310XIwON04lxiJGZR98r8WcMILyOCJvc08mduT1Cw3fYphrAjm69WnE
f5LpbmMuO0xwjYaRo4+MCvUP6r0Sj+aGaePVNJCQuE4cmbkVd9jmNtUGJWhq303CmT74ovfFIRWT
eghDzAyTQHuf6qbmhEUy9CAiTkXJoTRBaWDxEqiMbCmvJpMUhvlGES8j6Q4viq7zwnx9gznk1fV+
zruVfUcpxJz4FL2UaeLilJM0xT1K/CaMWplpBlw1k51tJ4P6aWkDzQKqPfPJb5r06xDOAMoUiPTN
PNii76Wmnjy2HmDPseQ9T3cNkG65X6dxHo5OiFuhajOfPX3IJ7ajIE+/1+RB9XEbiJx05dH0X8Il
z2ANiF5B4xzoJAFUTwgqqd11mqKu0vtlGJuTh5pipcWUjE84YBQkfWeGOq+DY8E4FUkF0z0u6brX
CWmQjC9941M/rOuvTW0v8P9EV5sHzFyCeBgmi1Fvk0Gy1bpnDEkDqc53PFIsS6QjFJc17HGZtFRi
fDczd3xA8qe7o54TQFACCdhSzU4gMC0KJCyZIawTtLGD4AdlTLWx7SSQu4Qc4yJSg+1inYHTTk0i
YquvTCOJHJtAXXHuzLObJHLq2ZiiNKfo4P3Q1pvKquFGZEP45mZuKXfZ0oTBVXyMaxPOgsVmoQ3e
ge/k61tqzsRDtx3DYZAthXgbesO7k5bUiGtbb3a3vighdlJPdyMnV4Ucss6GU9a231KHsmJr+61/
i/nDwLCxLl+ntMpOg5s1YrOq1rlyo27z5s5VV1OWOemFXXCYkXVq/6115IB5iQRTiJeJ4Op4DCsH
0J7MRybRa1CKm3wk3XFb6H64OGa+Pqf+Ij9XGqAhQoUR9E/aV5hqd0ykCDxJzfSbMaWBtzemwMxe
8O0s75i5VirGUmAFFnGra6yHUZVfNRLqY++lk7dNPGJWwJ7S8FnzWDuI7Yh0AoW7Nl9WgtQ2vTeX
X5OkQMHWmVOWRkMA6Xpq5+Va59qUPozDAMIUJdxZ+9NUHZmaIOlRa1iexGgun1WnrUMXlKAEBQMV
O674wXG2IkTb2M6Qai/p4s87RiS62yrQgu/JKBTKOwSCakNzLbxfAFuyw+rPJk2oSgRQiwb0Udw1
vq42VEzBqW2MUcRrL9IHJBf8WkPAnDf2zbU3L/jhDMOumjrEn2tvhymaqYDBvVOZTbo3PSPzNxh7
2d3ZMIcmZ5GdQTxdCNwYoxlWL1zTGueAlRrD+ZAXWkTWOutsZ01pp08yrUKMabsoTII3qknHvtim
e6VeMtpU9ggEna/ojd2l+zibS/6BKJc1jdK+TUs6hz7BPvPoLC8G5PLWmfPgGbeb63RcYpd+yqi/
vykKURpCXmY9N8acPgMxDi0FflV/XLtWdd9Q5CCXdsbV3oXDstSXJvGuFrdwQTkwBxbiVLepHG8G
YKQbKDsCoGa3l6ciQc626/yGKJcAdbM6rgg9/SisdX1YjdqDl0WKL6Nqtq/aanfGG7hf2xZyz+/o
LBhKksUC5lD1uywZjfq2n/G73QXMuNdYeQOWQp2SmBcgfCyzg04LvOIX6ZBnW3XBWsdprSozpgGn
UEK6CXrzrOmDMyXvmB+KPlznyGWetsarFYyvoa5hCJj3I6rKwXnPuBKLYV+mfU1lEyTpgbmsTZDo
0Gk0kJgOHwxlt2zrIOxTVJrm8GbYk/m1G1Ps+wkYJMA4d3vMj6erISFOtXUa01UynwUiAB15Ky4A
GNkypY9WWHrQSietFiRIU73zXVhCAxEMoEwf8MD6oSQ1ynVWPl5mMdGMZ7EOrD4lVW5sEfo0bxdN
tgDt1K54KOTImmhJszlYAxvjAR+KbsZvIuSajbaCb2PukKiywPB+NTIHtJBfjZXPdxSGxFmniwWg
AvEiDr25zCFj27qO5GxcmdnKV+NG1ZbAcMsv7C92kxevc0kzaD/oIQdLncLmkldJ2G+Xzs/tqJ3t
6mNBh6XZjGXPG5oHE9FIdqqsY9/ZI2WnQ6lLOWk6iAd9b3Kisa99GDDiW0PAhkA1sVWUWU0Vt8iG
Qrjpi2Owmv5egK6EwKelO94B0QdF7HQjVsaOMxhUIUpRZbs5Z1jGGvjRaW0Aw0n0bx9n9q5lk/Xo
1iZnAUAn9KzCNgGZxhTBXKTNaanE7GwtSj30Q1Sv0WyX8j6rJ/85XcRw8oFCECeohIOeJxa1ax3X
ENuJVxvR+NV8g+LMINARgqwh/aavDo0xWDMD5mkif4g3LPL9brqm4KCe37cMn/lBua08mP4ViAYu
7Lxth5rxW6HoPmL02AziXORysL8FwagPzoy6bVtUefOGDZR0dlOy1F8LnlLeFGea2Csa3yZ/TDH6
ixyDnY4EMZOY1cHxK0b49rju/XAESwPrT0GusxTrjKVZil1jkey16dTYHg3tVeth9mvjK/cUCZfr
N0UP08rZN2qqOTzpdtGPnGInNvAVCRLOv7xlpmEtxZ2xhvOxt+qwiUyZrmfpBuiiJxx41cGYfexZ
SARrH8u5I6GY4Kgwi1wCJOEx80H1oEDOetf2pTOw+gr1MhfUCfw5OCIfaZ7uTQqPD4ZXkVQwMyrC
+si0UFw4iLTjRrJjAl5JIkWbdKX0zZakvploHmBPwGzthSl/zmOSOix/9Hen/8PeeSxJjqTd9VVo
3KMNGo4lEREIlVpnbmBZlZXQGnAH8PQ8iG7OdPfY/5Oz42IWs6rJThGA+yfuPTegj0nNwCwKurOJ
17Y7+IWFinhRAyVd0pAJyCtYUbEY2KomynNXhP3AldPR0o1brzBZ9oPrSB6dElseKvdUfwbejwC8
JSB7N869ROsU9bBq5lbrT31K5NGRULPygEtBbzcxlocpHJqkC8d4atBlToPp7ACPoxhzUouRM5s4
lQWepUgxtpN8OWTQ04iNj5E1IX+qjB/uOCUqbNGbP4peVlepPczlvV4mItokSTZR4dWzT/KZIWAF
Wl7KrWcxFolv2Ue5T/a4zAqhLeAcux89m4PNJBGNoqD0EOYyuDhDAZ1rJL1jpEMW0xK1q+cB9Woj
h+YGg/A4H5vGVHG4Dn3aXdqjvMRJbIKPN9vEQ5NUJ4vcYAKs7X2ZuQmuo9h3d/xFo+hROFm+Nqi1
k27GrIS86DRL092Ortanv4o0i52cB4WzejvyW7HnMYn5243l3PKg5X3uH9vMi+egw985H5xlwNYw
ZLbe7kgCcZZ9XFNeM3cDYeJ22DyfiLQw8M+KcX4ROhbs0DEidYwg0yfYlCnoNpNKp4/FbLTDZCSc
SG6ccSfpaTP+svN+uYq1ceEYwc+krtLFTQz0wyb2gCKvewMmaeoQ72gahEqyKBgRphoElfAdOYa3
PaQh7dgIMxt3Vi7b+0ifeoyT3B79baVxgweOhbUGPbeXIB/mItOCJoOGdqjwGOHuzjWflAhqY7l1
a99Lt8QREH0QgcSlNLNjK5Tj7LQrhq/8BlnrXaPuWcwQsxkfid7ZYFls2bpblxYLB0/MhHpjxQwp
Ax6D/t1jHCZ2AisjjpReSXBDPkjr04xj4EMsHhXaZCea+zwt5ejQepvGaSJrXmwydtT33mzFCaZf
u5s3DhRbb2sgI8E0KzDkX/nuZP6syw4CEEdx1iEOriEXTcbqV+drOkgFTpoZG5ICABX5SvPNkNsK
+IQcooyOgiSEZ50KTNvYlezWyKC+4XXJxcASblEi2ZONnUAcKgXqpLgFM79ZSl1Dgj6DJd/leCB6
WovOjLHT5yLeGZSex9ziS7dZpsZrZgke6tYpUin2CceZtkBaOjxHwiRHEcMjjiA2fennZPbjTUJR
y4taWy6eOsZp8E4H7ksa6a7AUo0D/cUA6Yd42JimK4yd2KSgC3hXi60NOfTKJvpOOXl/lIMrnjut
n+xNCa2Q38CWbFwWsgcf+ZYOEHG/rV+sOiGp2HKT6CshqmQ5NP6smYeETpIbBQ5ssama1iOn01vm
gyvTcgJBviBWZTcJNTqz4RVtckYgnD2L6DzO5aG/yfo4ATWCyvuHZ6QrOofK7Jc2F94PfWihMiz9
yNRiEniVSJIEmFQUTF3ONYObZGcljnOVET8GdmSN8jlCQdJfOq6cV/RKq31mUPkzxAT9q/WMybxp
2ooRmUzSAVS7zRcel0LF+7ppYzfEs5chkoZrG8L6MZCAL/ZPVob7huvG3MjYggIEJCDdj71FD1t3
FPYBot7lzkU+f5yzOf+yoAL43Aya8YPjY2wfqKET99BHsyfQhFNAbJkz5DzvtGPJDoYD1QijoZnJ
Iouorxit07Sha8bqw4RM3zlkrHW73lv4oG3IyR89rSENs49Wbo9Cyq7P6YLTPLB1iT3JVxRRiJsb
0jzhRVi0p71mg/iHfdKMaZNtdauYGCda3RxCfWLWwOwRSkVTmh6tKxEM4FdSb3grSQeVGw3EaRZK
Q+o/RniJWcAIk7WYgxLlMYMCJM64kxEsm/aAldnICsUT69NInl1H6GHcjvAhvCEGEKGTw4QHyFrf
WRyx8sTFVOYhzwK7vboppjWbK78trIWwzLEeuprZWG9Ge1NolRUSCDzCP7RduihSFZMPjjo8wjwP
4HVzP/7laQjrKHr7DCWsVmV8ZK03qj2WHV8PynglXEKkh7SktdA52d/D8GG6Jf1xx0YdoAwf46Ye
EUAfjNain0JXGxW7Vg4+pJ1uNIhsdVvU0WXhdfAnZP2upZm9hG4k1UO1mu8R5yxuhz1TgCLxkmk6
omXrmDm0blke8p45Ht+h5xyCVdW8xMA/jKMvOfQfGdjAmCwX26XsYYxph3IZHXBLMTnLO9snEzbM
jWROsQb1dO6cFEZHfVrX4BFMPGYbAlBbGhdoARYbASmLPQ/dcEtcLm46p/BpDVNjdTcvC2CzqIF8
Mi8JmbKwA1Y/mxZDR2DAW94kzZgwikqc5YVZDsszoYPmSZaIuYYOhuGtt1smDaabvI7+KAn5yFxS
Qwb6kDaIcbdVwVyslrGOqXGE92uWTCRhhX1lHFgMlTx7Rri5Sqs9R7R7lXftM38do8EaVyTnhlWV
H3hyGc5eTQkU9Gbl7DkQ6GSkWqZx05SFqLdItUFg0PE1aOkbFPWB1rhdxL7F9OoDlYVOabG0oxFO
RsPkvaJ8pqMRmZhQgi8oCoylNEhsXWPFr4Y8nW+1NIr8cC4Mpw856GV9BaipFHuxuL5/mMhBoaqJ
BwFRwCGhJjSNpn1nnpvTAS2gobexrEhf9HhcNoo1ldxrrVk8DRC+yoPjxFiRkP8YiMNH8Z4zzbU3
kab3967VOfU5K/T4mr/9MG0zJCS3kVNbA9iTSKG6zBOd+iXOKubPfWRfpTMQ7gAaPN2XaUNb2jHl
SpZgILob/yNLdz9ozTKyw0JfGRtpHOcPgH0SupBCqM8EraUTpFXkaasfSb5MqdCwrS3wF6aFbdC2
GUT3psX1mpzK3CGCtWZ41VZ4Dok12aySLGgg8YyHgefjo5s7g3ZI9lV1PZBQTING8vJPUzbJasKt
CHnOW/PJxvCE65VZ7xhESHyJY47NPIznxPrl9R0ovBn/5quL33vvtoJRoh9pGBAar4R4nlC/gZNL
MIADoaNqRcmk3tA2yB+TUsxJiGqusVuottiX7TKzHcGZbgMY4L8PO6qg/x994mZ2dVUn+W7Q2HDt
oaqkJ0D0OET8eGnFoexn58GnM8o4R0e3v0volMm7Sfv4ngH38uD4fZbs8MLU6X4GkG5eU/3RsUBo
k9HZhqMVPaTsJ/otVAldfbcaXjxyEwjJ9Z5Zt/jOtphZRe5r+DjWWZunLLk3SxgyN+M0yflWZFnj
P9Rml3tXNmyx4cPJfQunnZExXWZL2d8ZTl6iwrcNkv7+Lxv7f9lfs6FFE0EoDUAxEj3Mv+7N7bKZ
CSPCymFFqTpOA0Y1HffPjkPOIoSBh/KywP63lP7/jwrc/47G+v8jZ3UlmP/XutvTr67/Nf9Fdrt+
wR+yW/M3ncwRC20ioluoYWuo6x8Cf/M3ZkUCUQUv8irs4xP6Q3Vr+78x6jZ8H03TKkNYZT397/p+
/slwiYqB3Uq8Abv4f4uzuv5gf9mse2vqErqdVXqwRhOsT9GfVCxZNHJkdjbOEHLzzGDR6t6EZlA3
u9lWrMYK4pDfGe2OB4JcQAXA88JB0hpsxnSlpq8+V8AuOjiRzNjzp0iNZRc0Y1a9dhwo+HMK/93O
fe9OsGp/6w3lfqPI/LQ5in7+5/kb5tUtcgmx/a+fv6vPQaaff3n+7H/Ivk3xm4mQ04WIjcLZdlf9
9u+Pn6n/BuQbNQ9bTxPJ95/sJY74TUf6YhAbxw3jWGt40h+Pn+PgV7FdWhYeXGN1V/w7om+kiH95
/tbOHuEWzyD/IzPH+rtDI5+8ufLYtG8JFKi+S3/w36uSefW2jsd9wT76F1HydOwMOsR7BHJr3Il5
nK7X9a0dGiwyXly2D02gEbGAlzqj597NrPn22dJQKHbCA9+CRdKDHEhv3Qe1XQBEimiJ3iPDdZiP
CUjhJ38aPQPsijRb1Bw5jQzoHFZtMD3JEcFHZp6tgfpyk6skf+KvNuQBjdr0c7LrTtsThjUM8F0F
5XgM6JPZiFJzgfoNPEXAmLGF/tWmRpgnto4vbYoQXkRlkb1ZhcDUb7urz7+f247EVyuxnMCSmvVZ
pFM7YV5zbRq62u70g6ly7cStOQdOr5Y76UfVN0N27ZRTC8CQa6cHr1i6+8jJvXirYw2bwhJa8ieO
bDG+kmjLeM+CX4eZupxvHJPQONgCNizXGYLvbmJufPRBhZWA2ATIywqxDTcws8SwBU3x1iVxk8DN
qprPKe87N2Cfyo45t3TYYxyC4C8TqSHNEGxovzqlsXBamGbDfCK549obXZYRbQtEdEu9PH4nTpy+
xDbfBjMl655N1aNzRnAVJ0VQ6Eq7NhgWLSeWU/Hz3Ngdya+lgn2ZAlkJqjFxaL9Ev5TbNDbGgcl5
H78M4EbiDSEDPhHnUugt5jm342RyazWcAPDC4bQXeDu7qkhWLkdu6FAjGLsc1UyY8CaWmfE1jr51
shqtFIEygLswQMxB+xVNYu5bk1+Hj9ei1YZzPDlhs8jxhIdobJDRjLjrcy5eG2t+yX4e3gN4D6YB
TXeQ9WiAQBStH0xeZ+EvMuV2rLXZ2yFHKfVgtsnj2+pMCa5GxsrE1dQVP4P0WuzcI66aH5bmVG82
fBCeGeYjP+xGLxio2gMq+NG2AdUMDK6jzTBGPEod5iv2tmierzpdw8uapH17Tx4iWARj0asNOoD8
S0UstTZJ6rnPxCi6aGkF9Aw+qjjLd1IRmYUGzn8b8N3mASsJlzLPWz/6mr0QZlAf1cxuovt6tec2
dw+yGONvXeRq3ldcC+4W7Uea3056roOkAhcMcXhq5j11GZIrIzItfKpml5BLH/v9iuaNOhidDTPS
bLCWlwZLawrtBtDoZmAh0DB+7GCoJPS9Sajl8HM2OI8obMZMsXmik81QV6lOCxBVDB8TM+XXCG9q
tLWMBQt0AyKjv7ZELrPAsHKv3KPryspTXXqVfYxjIElH0pFL9OhFZhMObE6495l6pNntrLRRh/xh
LAzx+oXP3ADcC+Kpi1pkVIUPY3VOvVhtwZKsi1JRMG9ufB/uQAsebToxIoyeGOTzJutLrZJt2qTy
XnSiNk6pZuMMnTpID48Ta2PjI60sG0INkkQ2QYUxNdu2W/q3jgfBRjmhJGuZzkLiYM4Z4iUEnDND
r8bN8A4HDV1rc5vmiRPds1mBhZREGuthEyiluhqRVGGElxA/bnLLT78HFyUfCRS+9Dl6oIUGVppb
/V66i/6CJNUX0PWa7CeIcG9AnISkHx5nbcU/bHbPH8yW4i/JUuyrS0q92CXVaDPvHOW67UITTzL7
ih1pOEd2nWvg4sewlr8CEST82gEx6QedcONXrzT79mrETevtqsYZXit6eeRVdmcjY58mCBPo2VBr
OE4mYGDVbLt2cN7c+N5keylcqyG4GtndD18a2hR0CozWZnLVOG4b4SzsSqvUeloYfYJcwr5Ybwvd
01r8v7LLYZ7o0WlgG2IFfNv+tbWL/oel8iHaAfbsvQA3jwZAzrBrOBCDBj+yc0YhtpA1RwNEqlun
4cgidtuNhZEdNV3zvpu+nVbaUWSxnpac4seIuba1c5TBeZUSlgb7uc/Z+Aq79XbClyj/RNOUiNSS
CSuik7hqOLAeFm8pF4Cx1yjsfnQ6iDkOj8zVt50JEPVEpz8shyTNOx/AYzP87Dua6GAa2uVJM6Lo
qfeE6CGfiXcNqyL6Bjtb9oBH3dMSdYrRVx2fR6IKGUT0Y8RK1ERHVk/1U2eL4ZqZVPm9LlnEHkjU
fBg0lKobqH3sOTOn+Z40dmBBgSuBy0QVDN8AI3KTKSC0U9CC0/zg+PbcwOMRfQPJYagnLTPEwyLc
4VW0Rg+pEbfpnUduh9rlS6Rec3ZcqI/sEQ4WH5Cz91gw9BBR5+LIiBaKADOyuQ671nWXoPKyie40
J1Vwiy8SyZYxyL3dFc5jPRZTvC1lXpO97dBZM3FhQRQgx/LfZVMy7LX9KPnM+5ExS91keoE8wa/7
UESIpDeymSw74Dhavvl9ZHfGeeD7+zmTQICjVfa1hejPFE8wK71NumRGRJwbE5ub2G+KQO8qRi21
EbHLSTHOQ0jUkgT0NIExf3gx/9OVURWjQf9vquJ0SMbP6u+FMV/ze2Nmur+J1TOAX8y1yEo0abH+
WRg7Hkx7OjCiSZCg/KMvc9zfKFSZkBjIoB1cv38qjC3yNMipQC+ur//g/Dt18cUK+E/Bs4elgqqY
hnEV4PIjGKso/k9tmR05Beeu02w9L2r8bQNqrMY2DKJUE/GQb2smla/UIfKpm6aPgmHSRl+gqYQL
o2RjR/IAfDf23uVZ9mCfd0tfIqq1ak1oO1PGQ7Ub01b6d1UM2/M8TYY2b7venV7+9Ce/+/0H/rMN
EV3Vv9T3/AproCkmcnwxa/vx518EDaXlsWdi5aSQpxyWuE2IP14QN5xa1bH08PIi/UrNzj977DZ/
pVz3xCq3iiEPFyJpEx06Ad42Z2mTLWPW+JlxbHrnRnZpbehLi/OE3zXboisbHvQYES9lkO+mMNln
ka8gGZNxsRBFfGBFN7WH3hyQlyhd1+KAIjNmx8BU8i0alX5SpYRPJXoFN9rqMmXe+bEqX0BGTkhU
er3oNsmyJnDEpDH9bERSyh1J3lOxTUCUAp/RaySPXTrINsgmU1jozN3M2VUKAjCli8yTTamtsz2J
p8Xb2LmG2izt4uYuAWda4MYmuSfoPSngNcWRQv/Ah3zFPSvuXVHAwolZ6spdZqRQ/VBKrtGApWv0
B9ePNRUi+O6umL3N4kQ/FTV7o2eFx9qiaL5E6rWndvGdc9aJcpNnxCMcC6r79wyyhE3URmzxR9La
tgtEYlTexrf85dB2Y/zusN6+g5LNBr+YTDbiXBzyhqUedwowMKoXU1s0Fzi7p7PIKqNpCbQZ7HxA
8kd2S1SdRf0KkP8rGhAIg+lT1nfL5dTzSxTqCWStRPRiJeav2IRpTJZGl+6GWctuYFVl5m09VeZV
q1xFbEZR8wYofmJAnR0ieS9D0+Loanki/NRSDx6QzCVIe+Tg4YSu7VYvoYsEhkKYHtSWNC2Q1Ii9
Rc/0ZZNE9TqHLscSjXZnOy8VbJ6f6eUsRqrFuZxdzmhKcM5r43J2J5dz3L2c6VgiON/99ahfLqe+
drkBlsttoF1uBmKOuCXay4VxuTtQbnGP6Jc7hSeR+6W43DW2VMmnutxATJT89xmxMf9mL9AKqst9
FRsNYQcqQx5tcp8xeuJm0y63HGpSBb4mIuWSHcp6E2IV4lZEVFQcef64K9V6bWqXG7S43KZI19Qr
zTl3bFeK8Q6VIDevJtm/Ret1zHR2UU+W2Wdv2eW+TsWkPmxkExPzHg3kOBtONCpORXzHcb7c+lBY
m29tLQXGS1WwrAVC2UAp36MsLr4rZx6uabHrJ5eagkuW6kJeKo2Cl/isr+VHuRYizqUmiVE2swQW
78OlYlkgIT3NaxmzRrKAo12LG9zOjX/0kU4svN9r/WNeaqH+Uhd5HnqHeaTe2mt9K978cZTw3i/1
FEQsaiv/Umf1KAN3qBGpvrJLJQYpAc4VzkLP2uWXam1GlGSgLFurOKzV3nd/qe3kWuaJ3ys+zRuM
XX+pBPWuoyrULhViQkbRStdbK8fFB/q569aCEi18TzRaTJVprQXnunvI96AlqENHyx7qrSxi6lNu
JPOJSTcv83ypYKslpppNVEJlaypawjwy62oXTcUu8007vq8tgwQgzIEwtoCrUSenk8rqnbzUzxnp
ztgwQfG+5hytqP5NFCD0BdBcNzDpwTgOqVRgx7yy3PUpMUb4VGBDJi5hfintzxxiuibRlmg8dhAN
8NKHxEeJvzHGlFrW6EVVnX19bsgrcljBBzY5qFBY2c6QAm9ZI3xJd+qBVLpGatzFFNJxmJQpwx7d
MMo6dOkxkOWM0vbCIWcXHjJ0iW/gDZEQoaEE4C/kKU9clUwrQJx3hfo06R+fgIzYqIuL3P0yWXlO
O50VobxCQK3KLzdFkgHEznQhdBKDyTcDXRsUnekvJ5YUBTizzC3tbWNW85luibAFJfTpM0fZcJ1O
Q8NwIFLsleEZ0McitArw1XNk1SleioC4GfPRR39+Zn8xPyezRfxC3vfVPbFj4tZLcvPejKb+m0YP
FbGspi4ktNlhz6tGEmmivvcKoEv5Gs2oMU6hzxhI0S04uEGJqCS+zUqPq6JWTgW1jqeL9VkUG1ei
GfpPOv2cdmn0CcLAeYn+tQPrhiBj8IZnpH00VxNezXTTS8+ZD6xlFp3/VDq2oZjl8NEmRK/C18pq
SKFJnk4kFTj5T9b0yBkqKcYsaOs+yrYIyuynNJr5fxflIMVpGBFwoLCzjDvXKpHcO7HGlqhlzz9v
CLSCgEZFI5Mg5hHbekr1zGqIyV4CSUx7fmV2tX+numF4mkocnegzVHQH6Gt1LmBsooNoUXb8bi78
T3n8Pw2d8pUq9k8F278kxP2vH+P/uB77v86O//F1v9fJDHzRvTA/FjYfAya8f+wv1n8B7uKyEma7
RL3MbPeP/YXprOFylguYiA3U71SjPwbI6z/xn8E1bJIATyX9bw2Qjb/Nj5kZ4/plGWJ70A74Zmv9
+adCGUFVDcQusdBtxifQfj7YkGibRAj6mH0aeN4ZXiknefSNItAWVx0kRSLT5jxET5mHOOFnOF0u
jDtsUD02ms3lL/qfJ4wGjGXSf92APRa1/Mz/3n/xJX/0X+ZvK0MDHo3rsYTC9Pp/+i9j7czYbMFs
QkWOuZzP9J97MfaZTBkNE2oCQRh80R/PlQ0Si/WBx2KC546Vyb/FveIL/965mPxnLs88blyYLX9/
svp+zpF7kyQWdbQQ72tBwAjb1yVYdrki2huzY52AIhF0e2c5xZfIGPougN2RnUIFBuWJxuQCftcg
pu6XlQY/r1z4SEGIZxCNT2mlxseUyy/EUnBWg5R3GibKWJ3HbT815RPNk7NXEkr/vNLoi6HJztLO
kzeFuOIBity2Wun1pVi0A9kB087rZPXTXCn30IXlCxoRWLYtDPyoGbSrJvMA40P/bkPHU+XB1FmS
zC1ERhuUfqe/yHVwHX8UiReijPmpsurOz+8S+6VZcfyw/OBIrIj+haLEHZX9xe67fLSpEG4VEjdS
hJnD3Xgr6D+epfkwAgq797LEfasuiQAMCwmwWmMCkJG791nBu+evIQKZTkIGuvvh1Fhi4xG4zPCR
RYA+ZuIQrUEEbVO4IZBDdwdUtD0o5URvKG/sG8y5BlOZbY8TkkQEVEvoDPRAN8WCgzN7Hr2GMF2g
/4XcuWs4gtU26lyugQn1Gp0wriEKKHWifeQyg+6dn0bujNuBodxd5YHTlGsEA2lHBuMn5Co18QzC
aoztYK2JDagT7lXuv5jM7zbTmuswlj2/wpr1gC2wP9UorLaNQfxDWTZblJRfdPHuMV3tRSR/PWkO
+RH+miSBaGrae2u6xGRi43IsYorUmj2hXPTLrdu7z9kaTKHHzh2WVrLJW8+6qkEH7qM0Zb4miPIK
xJpvMRN0EWVNFai5tA4UedrJXPMwrM6qPwk4czEsYDzIuntXG81rRf+5kf7wjeiThI2iGY3bco3d
qNx6uJ74ubCUokN1OSjPyyWpo7aH4kGs8R2TlBBv87jao3gCBbvGfEgoby+G8hQBlPzhJMjHVwtd
isOmYq0q4zNGufbUUOCFpqOpbVzUjOQZ8ZetqaP0bteuv6N2MSdTnQhMMkPXSuwPTCMg0pLZR6Df
6NeYYKedNaQLzqLWBD5OvElWixb1KhuoYGgzACtaNr1X5oTOdw1HqavVH0b4o7GVZKfofMlmmRDX
HEsLkmdv6TapXYN3QG2F/aJ1vNvOX20AAx0bdpoFHWSnZroSYlvorzFuTaZ3GtdQFw0V8q5L0+i5
vGS+ZKS/mCwVQ+S33c9hjYYZGmNhfB8bz4huu2MUpbqxqqgwuhSNcTT0zgrZubwrbyDmZoDtDimG
EEQSaSYEA/B/G2JqeHo+/UxDq4+a6pSsYTbWGmtDmigsiDXqpm+Wap+Qr7Xp9ToOp8X9gOaKflhf
Y3Io4endzSwJS9kS6bPG6VDqUbddMnaWxc23i03wzpJrToDVGZnxGstTpqk86WtUD45j4qBSKc+O
QZBPZK6ZPsrwn9yMmB9685UYjIWiuqQAuWsg0KhMrHxrSBArIfuTIFPqZgvPoD/F3aYwiBVyUHGe
hdmYj1pqmru4sK/Mpb6GVJi+m6546Mkn0tJ+3DVrZJFna81VssYYaXn8uMwEGzUkHBFcwNx8DT0q
eKVpkCYaFSVxwaB2DpyWVWW3BiZpmiImBKH5Nr7EKa3BSnpsez/sNWxp6qcU3aHtPWLphO6K3esc
0b4Qt6AUiG0imwghtHknhrjkPeP0rRupYxLX72Ij+5GaB5v40t3smaE22h+xdnDdkgy4tftg4RRO
TfvDtk27DhmIXM3JmB+StiTOtNJS7YF9xnJrCfjwqiHuTFM7xpYoIyVMQR254BYScLPDpRKFslHd
EcpWz5RKvWpEku50vdyk8FlXZL0TFAtbqRgXKbM0WFpQJsxcnoHbVscRDFowDpV58Jf+0Rbp7WwQ
hFg70txh6y5vRmSkd2pM41c9IrtoNJGwgrwl580Rd3h9Lai11RoY81Y53rE11wXFbPonZfuQIcRJ
d8zh0Vuy0Ejyca8p7+gNhF/EsBowl+DCnGO8eHoMwTlmFhfGSjtNlv9tZdmdA+RghwMpwicbf+o+
OyMNRtsNLpfmZLtpiwGEvqjrxPKTqRt9Sc97ijh6oH1hTufSWWi5jvnYjFyHiVHPpz83352Zv+N8
AtijleYTwTNxqBdwaYdJ/UptRM9oJ3A+21FxWEzNeU/dFIhtw2pAY/9KL2ufZROLXc3GvcBuYtPY
An2uucqPmfDaMF7ylpZsvJ5wfZ88NpydZdzzkoUGiN98Y7KOC7zlxhB5djtC7/BdNMO72pTWETk6
S3p6OjYOkuzWSTKyCWFuGBgp6uTbl5F8dgxo3IWt1N5bLP2mVsUH2h1rH6PSPbq9so4ksn0Ti1mE
IvG7BvdSLR7zJrI3lXD0TQ91/ayJXtvjTunJsfewB0Za5DyQ2WPfxP7Y3Ik1X4RpMTFRzDof0Dzo
e5a17mlchuiaGaAbtu3YsH4p6jNO9xlEPhOTSfWM+LpMe8aZx3Coxss9zxm33bCA3A/01F6e/TjF
jC9E0/+yBSyAwJ9bc9vRL2487gnmGQ52EBxSJ79C21qwnH7JcBvf4d5nDTzM6qtqrDpHs2THZ3Y0
8XWZ5QLzCRG7Sl555NSFdukeHOgeBCXr7VEfYOUg29zaGe6bpra/cmXzh+XKPha6VV6RKSV3iHvp
enUiJVAOFKSFFq670y0tup2y2Tm0FFlbUqYEC24Rf/TaQqknjmANmUTPZ0zdARk7odvqoW7B+G4c
MMNMdvJ0xHFSHTo/O48kcm/ahcNbaVaCMLq4dhqFvHO2MLs2NlkR2LetAidnPhZX2H7ssCXBLB8n
xPxRcz9L1yM1xgVJXSpGJfH8k/3iMWIgt/QMUKb5bh7O6RCjBiYbEtG4l8Xv6DVYNU71NczoGxHj
Auu1+Tw4ZFnUPMj70elejXy5lh6BLauy1NW7ngQLjBBkCEQlbkgmjRstl9re7JEk15iB9eJQavax
mJdVVqrDW/J/JjCEtknGQ8w7Eqaryhsmv79PcE2MufrRah8DMZ0p76gxXQuusq21dGXQ+djEkG2K
qGO6xF9y6g0rZPl+lY35s4xxKrhF/SQSYfG9qLriGh5P0ezT6tafCSSqF2ffx3A2ZrwiDG7B4Q+z
XmLukl+dYaqtpdhT6lrFMqRog5m839ijBmcVXB41M/pZS//FcU+ziZ2D0juoLOwGmk78MhRz9hhn
q13ts/ydo2KweGk4aBKP+7EgGaVhfh00frRsZjvd27HxhM/7YLAQxR7az7dRMnxhvjtPCTL6fC7d
nfKSl8FmuqiPuCXrR9YKX7KLv6O83Sk9OyRV3mKYAmgBwB6VCjEMhA/fR+jsNktTllea7jahJSl+
R/TP8zwQ4aaXJzs2w2QkHJp1S7rr1SV6pIeFkDvi0efzpiOQyAMsVLvyNUHjguHaaMHOxCHmipvY
QfvLoB/ML+sYODvP1apBZ5j3guHnlE1bOXGmzk453E/kkkZGfERxUp8MckWx9MXqFbIvhl7JSuOH
NlhPcqk0LKpGeqXxNguKnQYj8jyNh65rnxonNXfGgGG6TB3CSYrsBkN7R8ZY5Rxm7HcoObhS3rB/
sB4pNfO7WDLno8CmNhHnRIL3iYp/3XCRbBoz+2K3timm5ibnUaS/mBLCWmGgYGBkQeO0XvdLstwI
Y9K3NnXLk27admi13rIjVVxSwFUw/ju8HoNr/OC3OxWadl3Kwd16WIxvdZmL50G4yG8Ydd14nRNR
GC1i12puh+hkbLedADNEoGL/apB4vPF8uQYIGWGyFPVeDq121hy2F97il9eElbnP+PCxvbtuszdr
ryZl5mG2Jn5sn8NObB1S6PrMDFIT71U2fEqsUYUvENWw9NPd+YqwbfRjeAhs86aO0lOTtjUBMFV6
6sktmGX2PnekpGaDA+84lyciVjidWElhUo13gxI3qeHr594mshC4h3FNXeIGjlIGL8EU8t5d47j/
yHXphva0XINI4dIDHXuUWTEc+kVlx7EVd1wDpO0u0XnAG0qCeju92pFBb9GqXwBZyCZ3Y7wuQ3RC
U0Sx32kqUGDpKfu7iShr6xp10sPQFlDPzcHldW5s3pP0rZBoLpayhwiBQ+BW6oP7hq04pkH3Od80
u98l2vCjSFOyrjBBhjBIvdB34xDDzZNdlC+VTrp44bvf0vAfzRopfS22VZoyQdW8o3DZsnSmixtz
HVqPGEs3czHPhAmh9k+RBGDy5OdsfCRoaljuCZ0Byl4Vn4QtNBxls7bNM5ciQhCyrKcI51mI7is6
eRRDxUZhgNCr6FTldbHVDEnakGjiXew05Sscsh1MEOPUOw7WnBE4lCY4XDPvxTSw1BNBf0K/t2kL
/yox8UWhTJv+N3tnshy5lQXZf+k9ZJgehkVvEAjEzIjgTG5gJJOJeX4Yv75PSK3qSrWVrLWrRZtV
yVQlZWaQxHDfdffju1qDDmXTkb3BAHg/zHi2FiFOuWOveYCFPukmixgHSDZgiLgdb3IJRodTW1nz
ekj0L6kTNVblGdNZeCFUctVFcmCt/KanDXiGkgmoIBDhOGHIZJJqm1hTX2jfcNCkSmZzRw/XcFNK
jkPVM1EBAnlxrJ4MC6GSoTffMHbW1PsU876DasI3sZ851MH+sIXof1DoSGUXt+lENszNnd1cKunr
baV+EjYgKRujCPm9BTU2rWf7oywWfdNa5lByIqLWW0+L8FVZBuMFXBaGSIuiYZrExlUUwyhLo75C
7rvhRuLC3bXtUj+B6ym8sOgM6APWlGFithky5xvpIU6BcU1uIV4KJR/JSrvJa5xKFgMLT2kPEy2x
Hlud5zurMSj8UXPrsS76r37qih1AmmLfVDBLMiKa/jAzHkNOILAc6VR3wio6Kolp7spe2r4tK/tK
SB5FP6vUHU+95LEUVhpwylPu3GXmzWtLm0BnaHZ30tBLypdU5WMMM3ntpVuupCnFT6Xg3JctM81h
KR09YBFuaLJceLoQS+k13KSs1qkRSoZJJd+xZDtuxuHMDaVTYzvjKLRqDfULtSR8QOsClFsjUqyt
umzux7ZK3/vOUjl9tWIrYghqRI2UeyyVy8HhOLDSO871bV2KtQGFg3dL6ASRGqobJwVjJ6skD1gd
p4B06iW+uhiqNmOLwdMlUnSgje0W/OisTyQ1+6D1HQpTWiXkQ9DrVmY38IcCVUAqN4x83TcLr/Gp
NAv6xgHQGJ7i1ERsIn0KRtdog6YfnUOWTY66KoaxY7KxE1r8JrtfScw3Zyeum/VgOxClyrAbDnki
rDcoF+qJeJZczYPIfbvJmn0G289vC63b6SWqf5EAt3dMPX3CJ/bRsL+74ln+EAobwAr62KZx43Yn
QlqKchcBZIx5XGUN0gw/QnMNRZ7pr/IBoPh4EU4FEwqd06zpwgXuEXhOuVApzBHfWoKsGPiw8SON
dRKEcexTSqL9EL3t7Bn0XV+xxbJNFMItoq7rDcY6FauuMN7KpqfPjgQnPCnoK+S3Mo99mnIpwfGB
s5uKeE9EKdm2iul+VWpV08vTKp813r9AVnq/sW44prUE3/LkzFI8kIL7ThWXp5WNtRCwkHG/qCyT
gAvRIDa1EfXvrBh421PJXVBS09jTADh3xFeq1zbuXD1/cQeRPEZxaN+p6hTT4dgZ92Ef8QzIb82Q
qe6au+XWFllSG4lmSZ+KnG5lksWtVzL7vWISoZy6yRGkSImNmxZKvI/Gi3Frppycpog9Km84gVW3
7krz1mKJN4tCS/PWHJPh4MRJfGu8tHFaXiIVkIDJ1oa1wK0bE3IONZnErqPX8ffyTJNHwkOMYyNb
id/rNel3omqT2Kg85EZqef9cGzj/XRjmF3D9fwzX/DdGZkxMU/9ZGzgm31+x/C47+Z2UvyYX+HV/
CATub/iyICPbAoWApb+F9POHQcv9zbSxWLlsRv5QDv5NILB/021sXSoWH4cIjf1/DFoIBFi5EIks
7XdXl2n/E4fWzQT2b8EZHFpQfEDuEl3gz/lDifh34alXR5fTUWN5tV60fm9ho1rofGclhjcllH0Q
idy4g5DYe9K8bSgnekmNcs58Ve2tRxu2hs9Toj8tFctaQrvAWqJPxUxeQUG0Kx3zA88EcSZpN/oZ
1oFUUoW0kI/E0/mSWVBf2tzRd1mNscvh9QhdBYF7XaOW6V6ThA3aRFFhr89r36xIik5FHhIR7Zcn
paiYvDLd3tUpgTeLhbNXRk4ZYJMyz3PDYO4MBflANb4oCh5zR4UmkWkjRTVGmmxkWcaBq5Xxhr44
+95setP/53fGY1Xwn7/2Mvy/3RK//Fub7+ruo/ju/vpb/VfeN1zlf3Pf9NN38clTK/r1puEX/XHT
WL8xUppcmDd3IjeCwWX7x00jkMcQ1IiU4dm1b7bGf6lqQv1N40LGC8lP+n8LuX+qatxrwGixNRIR
gyqEf+8v7TF/1yZjiF9Didw13CmodtzZrAIcxL9f5dq5FnFk9JHp6R1xGaOf5rUsoDa6Vd5+NTWN
XxMJ2G2cFtoV6QwFBHz/OlXTwo813pJDtuBGCTHpEU7RNxa1Ds8MFp+iW+Rm0UYO+LfstBvJj6Sw
Pmo7fK5a822Z2FY3nAYckfwkVfuoziVVtTF94Fp8WxW2Rr2S5VHGwt3bc3RvK84P07zBfsy62U1L
Y9MZCbaLQlVrpes5Zb60tnC6Dj+byR3fpAa1gsRt8gADZCYojS1iiW6NhdqNQGjNVIdGjJ4D8ZB1
CWKIr5MWUFb1S+BEQA5jaHFnZid3G1rjdLyx7ZhiATl1oEfpV3tyyvA94gC6z/Tsir4NRwSTkLNy
xdBsUjFn+15B2cuIb0Bj0N6xBkCdTKcNhqIvcuz53pUU+hXMd5MWHpx4olg6MpygrIpPgCTGJpG4
8ViENgEv5hDsABOJSk6UWm1WJQ1CIn7LCORIIVS+JOdjlJbuDWMifdIicg8GLDp00nmvu5YdoN3q
nxUxHEJJrS22Jo/JQ5wCh8NwrdNybT+Vt8wKW4H5BGlOQU8FW5mylyZKQVRnzqn1dJTjmHQak3Hb
3I0VlVgSKOcqmefRJ0Fyj7ohEEDcDoss47me6KdcdCkftGV9l3D8aRjPV6Jun41ZJx+GM5K/3JRX
t3ky0jn3mBRmREbxbPXVI2QTZ0WBHg2z8fCMc0YGmTafxEgl5sg0dqeHSeMhSjkrvtO1l8czR0Nl
3iZ0RJLIBzcSa8OLHDlYmnrz0GkNm+tuOEmTvWdVltVabeETJfUcgAoKxO0TpE7+QccARh/tKBoa
klPMTreu67tlAFXYhfqnOkcWM3DKd6+ugtpU33oL1nqGmqIVccFSyDjkyAVedGs+BP772Q6cwfJy
OStR+YSrPshu1lR9AlnciRf6c8NAUpsRwLJo1nIgulLVlJO3Oue6wqDvbayhThvUBLWh+SMaBXuS
cnyxOtMk1cmuMYb75uWM+mu37d+w8j7WAA0ehNKAno4gMBtxvKHXyvJnU9/rnbPlJY9XMawtziE2
hbh8lVqQVJiRifGx1qnBqbB2dUEitW+4oEzkTEfDjGSH27RHrGwlytPQT9tBGjs1dZytOxubWpQU
q3F9vaiy/ZSWmvlaWfV+dfshRKCMAwtcRJAMzrvaR1/O0Dyh5+rexNbUd3LiTx2fySvcxd0QAqHu
2+Zz5kN+V7tTvFpMvtFVZx+ynlUSDuTlOBFd2XeljjuN0gM/FRULxFtmptISHFSowDFbSQ4fukr2
IHthFZQHiZnhDOjGB0Okb0kyruVSL77Dvp8MR5v7FNGATNTwavJs1DdmRxSkumHo3KKJ8U9rcKQc
Rd6Jlh0ViZkVEBaUfHbgWwG4M0AdL3AHq+wmnMy8n+1OPEIEdXwiULkPeAjhcOHp72vafEDn3LFN
arnVrARCGMwBPetwhXO8wapx0Es01lRJtFX5YYJruEc734VGzfIXcoYfFmT43EW1vRGx343mzzYc
s40iF8tZiRDCTATcran5b2I/uS6hfizdXH5RKL2ECaQv7c8B0lY+ZNyiVWQRummMgD6Vl3x0EZ3H
eFuCBFkXjfpJm6exyW3Ik+SwQqCd3J0t6MpK6edDaivCBzsGoDbk89z4otswsb+ztscBkLM+dYzh
NOnTjwp7qpfiFDTGrtpB0LY5hAE++f+TC2V2cn6EFfs//8dX1Zeyne+/IzKHvwwh4m+tZqcq/4Ef
6P/6FX+MLQYTCAkB1aVmSqjUaPw5tZDS4MKmRsSgnYkx5Ba4+NML5NBnxfvdpfrBNn8fTf7lBRK/
IUzdzg4ODwhiHv/MY4Za/ZdhH0aQbZBguLnWbJtj6a9jywTirW1iwL2qNRyGUSnGtcmu9ZpmjTJ4
oK6oI2fwuCi66XhqamtrdJthZbN3P2emWqRbzKFqF7R9gsEM0qvUabcPp/vSmvd4PNNAcYYf8EM4
LMi0CdQuRhC0I55f3SSeVY0nc9XWB72eFexCI2EjN0zvFzJ7PlnFk7AUd5NnUbdXOwc1tFB+wsud
Tpo1P+Dz+IE0D/SBtQMtTCVQrtHTun7QeBM2i7mPeVx7san3Twslr3emCDvfjoxRvUAVRbrRooGK
2VQNdZ5ADSj1r2qgdOMxW7Q8DsBYWlsALhyZAYc9LsX4jsAPNFXqDDreQoi8+J0tagfa4KpbHrHA
OctZ6Vd6JFCQkmVGHLWq+TTozTMUOqXd6Poc3rOMipb1MImwB3tumx5862SnoaSHnpVawLiyBjds
J5/0ItZfnKg3j5PVIfoD+uAfRjNxCaN0c77aplwBc4JQn5GHHIePPJtF4rWVit7XlPaZekPYHvYU
WmuWSOG5i4v608Hlgfx/e1fUlrlFKAvPOLXjYd9GrngSBWfQrYJdQlnDM5geXUUT146mYUy7Qmhf
Km8m34K35AJXbLp9iNTDhJXp6TpXXdbZfU+Tp6A84MhmTewBfZoK6oRo2VKb6bpx6gHrbZvt0p5X
TNK25TuyKC/IKANqLNrbrGcp4jDITDBctcpZZrXV70Y3HA7YuwR8RMN8gu62lb1lrWTUcR7F2UZZ
rK5b97N7qaIKCF5dDq6fSZG+620XU0yfrnBK6KdsmGg1BLyakKd1E+g5LegxTp9AeUx+4spEzX1Z
WF6EoWk7cDuSomMF2dzYp2FHF7xsp47qsWoOuqI/QKt+iSxc7TnhEI9oPYnPcgwUDMiBaE0/auaT
hcrFeEbBd2XT31WPYuMqYcghGD6gpDa5xCDdsi41Z7xrTqePq0ax0MT0qzVF9pHLyzdagot5ZqdE
BxMNlzbdp7c2SF+UyxvCp06kmquBbu15U5sG2E9zCOADjSuhQQ8bQuLkCzK4T/o22THOH0cECze7
jkBvdsQqChwYrLuN276+DKXcO40ZrS2jV/aSiL6XZO6DgLO2wY3WeLLPddaDk9yKKX8miLgypQ5P
C1MqjhETfUOhFjIpFJBNYOkif7JucmIeDeSj7NtycEaqr87djDljCo9hFRJMHOQYqKZKVr1FYzc9
qsGeXLVMnsYqT3ajmcJ/1p7sObOOYPtA4zsVN0SrQ/WwBUlvI/m5pABxW2f8XGqbrvOhfcLUiDG/
sa+zHb9G7pCfKqy1M+3ndDOQG6I/fJquMRvdS9nM8y4qMoaoWQ0Sy7I+5UCKFEMgJxGlZcdQK3Lb
KI76DBWHO7AsxRNQgYJa6toG20qSu+N2+ylITd5kHQ3bQD9M+raIVBCzVpaWKybPIag74AZjmNwt
C7c6WqAIM4/TjRmDgxjyp3mpAU7rfVdjdsTSdy5RiEGwHTGphkdrHsmYdIWAfoSbwqBTmfjBdRmU
5UpsyVlhWvjuYT3tc4SDraIl1iZXLYUkvm7V2zqy5zstIV5gQIw4NHgPc3oRgLHW4Dr1qq9OyYgH
wyu54J8FsDlqgmFfP0gbfAP15FNu8OAxoiAt2OobjUk1ksjSKxcKYPRF6m8mpfa7iot7PY2NeS26
jkV4IWts9XlbP9dKHvKgjLFCQ50cCGAXNd42R+dgplN71QESIGy7HuEgbsYlz72aeyPA16TtkD1Z
gS8TwYZ4vo35eYXBVHbWB9m3MKCAGYxtjMxqV6BVQ4eEyUIiGAcAzhiKnYTWq6ucjREDllts1KEm
jDBMIS8/4l1DZt+gfG59RI6gRpszyH00KOYRgSpc45bl4DyM0RGvVutHrUlQnqWrcZ8QUKywZCWm
8OVgJ+/WvNjnZurdQBVFdoLeGeKgvLXVL+LUZe3rOO+GnE8urHZraOU6psfihFx6qfqmWrcq/26Y
D8sBGkV+hgqMiaINW0CRFTDqnAQx9kmz8J3e0n2qKCwZ0De3kSa0hkYqL2UYKftY7apLHmki0NI5
vEA+d7zEKNfUSPp6z8nMsKpj0giu1aI8FwNhmxbQEjBh/H0Dpqph9NU853WnUOotdEos48FYg0OY
qHptoOb2xF7UtGsgCsu91RGaCaHN2bZ4SKboM6FcaIWhTtl2tttuxERYSFvEgDNiTt18DXji4hpc
enNc31mOfTFUt97TACN3/aSYD2ne/OwyDX1Tq441mL+veekJW2hNAST1znameNNUsBkEV959o/BF
eygZD+WAILag6B8jMOmB3emYway0OBLrVy+crNM9h+J+l8PPXOtF1JzTsqgvSq7y2btC+9QcNqFV
GQ6BWhGndlPzlNjuo1vO1ZuuNfGWcyPXY68/t8qyYC6peX8l6ayzYBHcEnG47SGk8mypm2vD/usB
fT96psTgZ8/BaaWPowTtOYZ3SX2D7bPz8ZqiHz3KOO6Hqb79ln281W012cCYNICPtPkncGnk2klp
940c1VVjdt2pFPHRKKi6oaVlXnFG/Ygp2XlQ1SF9yLKxPliACLjvy2WHzZJxSUvHkyH6gp6vQqA1
WW95wn3AD4ltajlrPLJJeh5Ds669Wp32FZLiEXO7wjvMcncWos6umpf8qxt1E+V9VmEGjE91ZT+n
URnkrTHuBw1eSifc8mIP4bQmrIP+H5f20whe+oyrzjmzq3rSHE4vNrBx4rPIPLzW75U5RGuOhmpb
qW51aHmsPIDanA5Lzck8oWu+orCBEKRH+jF5awxTYYfC3SE2yZxAoIcf8yCloqxZIQl0VYwTh1pL
isqXbTYi9JXsjy2ryj9gUsMVqVr3Y2nd6lUb1eQER80Zd5JlyVox8uVjBFcCrmPu+neEenFvTTQl
EeurnotCmJe5B+ZhxaIjnWo/sfQRW4O3+QECFluVKVavBBBZYNRdHD/2+D7eRisefmYUqa9JNyEM
IcxhiHGV7G7poTwuxBF/1lo53A8EVg9Zw3Y6VNx5HfOPfxR23+yxoMY/ieF+p0UfrsrRwnECjQRa
XSaPajRa99IQEl6DGFdwwKvZH8YCpvhsqtEqp5VrO5sD4aUFRegkyfgpPjBp+zEFqA5gd+QhCJCz
AtpSCn/oXDcoseGJtRQcGbxQSdNdKBxMP5IyKbuL76akb7eWw5NRAXLJ80kuQQ0l/W5pG/0rs2rB
J2I3Xsql+8k9AnjFJF8YJA02egZL19xDbn+Z2A9g/8++peDZXOWG9SwbYqZcf/VldORnag/RbooY
F1KbShVFtyjDU9i9MSz2TzVbvQCz55vNTnOta26P13BgX+I8RQPytqnuhK7uhTWwEKvscBPrXb2p
x94vl+xY9Diao1ntHoELP8BMX1lVfOJ950n0dLXr0R+VZdUv3Z0D5pEtq6T1WbddbwljazOV3aV0
1B7VcPmoHOUuoYQTqzPOoBoiNJNtEfomMyWJajhJDUEe7B3M17q97kyyYUW7YQRJdiWrtTY16g31
Lt2uis1sz3Vc4FQ2xm0zKAk5RFMeFExgTD65FigzqPletZ1rTBc3/EFXCQoMBqcKb7w3J24XYGRz
t4k1pD7RXogbk8ZDLp6exQiqmVEHDnw2HAG66H68aF/ZhF83HPQrBkd4I83cr6cJMdjK0XzGdaOK
OVCZNjCf4Lwm/7engOSnltb7hhjxLuQQsVJmMhQky6lJHzUHp2bU+kU25HsJqJo+9dDd9+R+gyxN
FL+KEXqXpaxp+sGXAXQ/wdau7JWJ69tAKtoO6P/HiPI6zxTYvDK1/QQ7agJ3nTy4r/QdixL6yzJm
x6Y30JzbFG8X93PH3IDfa5bjBxnM9FRQMHfmSfxSyqZ9KFMBylXqTFoz7gt7NrcEkyeff4kXei4b
7py8PNaQcj0QvsU+oqXMwZhJhn+69J3jbqvRfMxjXeOKdrctJsHK6FejM+3Qq2IWxekUNCQpJM8T
11CsI2t1LELmgBGJUAGc6QjfN51uu9aYOlo/FB6gFS2/IsaGWbvlp9JYcLOBLPs2ffJHQmjh2XHm
N8cC3okKvWflQ27AgBr5Qrj7JKg82cKDgmNTCBtl26g2oUlFA1GDtYAMHLQgwbdUKODo0t12izfo
iY1gD2sZQL1Lx5vjxvFTrmT5uxudEgcpABfX6PAn4YwvMzbV0qKeLExjAo9ueM87fghAPB0Ry7e0
Vg68bcKtG/Ej0YYKypOybsgPCa18Ek3KK45dGjNKs61Yia7VsQ+mlkZLi3+PozWQtGwO2sx4zmm6
4fYbsx27tv6g9JLUhBQlxgyUEjT9xAZxnhFDmew00DPgxZiyyyCKMasUbv5YRgpWR8b8sAi37dDd
ai8kCkRZyrXGxjMZU/omR4fGapiWfjPreaAofbxZ0n7xJpMPzzN/pwNcMIgtQOzCcT2oidguJD2o
YEK20bXygmGz3WZLD0i1kNV2TrtwSyGi5MkNvkqfK+ZNm1l5WWNpmXfpBPk6SROJeJn+mGLj0plB
0VnpJRJYJEdMAHB55Wtba8rKKIz3hq/Nz7UM4hSPhqNbnPvhe+Ss6imGGPluA+xNMarim2e4fs2s
YVpZxXuW1hVmb5Jb+cgmZ8AnWlo/Klm8KzZNly7mX08v+qeMmAkiSEaq1/RncRp79y5xrBdjcj7D
yE3WM1QGPxfWQSIGe0M6nUZ2PSsXr6tnQVtT9JTAdNkuO4MWS4C34Mx5o5NnidXpkGqTDKgRwlyq
OzUBsoIjRI96QGXhwA1dzZhVWtrnesg2nGuLQ6yqYJGEvAILwAcihzttkW+2jp+JdpAHWsvwoTjK
wKmSFJULMrlUMWNlVUK7x+Bc+el0Ad8FPFvsTfo4i9a5s+wWS6wzZMOtrUnJ/gCsVMcSjHEi1rY0
E+G9sGdAC+zEXrkj7m6wjgo/p9Qx7o7EqZkoawOTqWOzrpHNmg6VYZUWHUrFs+NmmT8M3XjR2Vvx
xFta37zZgkJh0XqHoU+lHGmHjVe5EXCrg1ZMGGBihXGmazmoWGnHmjhyTbzQZOBo3NCaxiH9SY3Q
pDTAKrpzUY/nKO859fHedGgixEg90oBmj3ueNxEh5On3dd1huCljLhVFIOQYUFzjMTH0E/UyBKxF
3PsKOz9vmZt5BcnZWWtzZW6dQtQrfSju4RV63CekbHCdm/WYbfFSnV23hk3UOfVnrVOGYQx1cjfV
abxVlPRnYnOI7Y263jULNh+XFCrbbL62SdBBZsw8MktsEV4xle9DPHLUSPnWJdJU9vS5W3tiDFh7
O+VLw6eAQlEttDWgP5SUEXlJRcKu0jBqJwJ8eAwdZJ0aqGB9IqdzuKgujHG9uR06shNj/O1Eajxw
5V4dpw/mLJQnrIAKq49oWIf0CPIxUrDOAAjsOjyNgHfDSnxhMNiIVLkvOJFvG5ncI5KxelTz+xZO
yEHP591cRFenKun7KPDnyhZPRPSMwfKHWsgs0PLK8Kn2aVdmUfZeobeu3+g8DuEqZzsrvLZ2XjCl
TkxRRXHVy5ZPw1NCuOQEJkXdxDGgf0OmHKicE/S39QgBBwZjibOoeIxaCz+bw0cZkWWov0Eu680N
XuCXwYW2XvfkTagyWcjFoALYTePHdn6mhJs2NhDcN7Mi7o7JPBtxurdl9GSPwwZA6kB3XHTJYyQU
c7FIqmnuzzLCEQ2LGMBLw3gxvLGt3aKJnBd1gEpDb7tSfVN299HZtF8bLeoItaEYK4b03qEKJF2c
T7Oz1U1RzdhEHANFEe0s6IfoIzfot4r5Luhms29bBK8UjXQwCVfOtLet4hjhp6CJCroer09HeSO2
8E6k+8JympZJO0/8IeoD+i79GXoQTlWKX1J5VeTwzFoCGiUkPG8qE9rSrIi7GriOBxeS19WShZts
Ls8SQvhkv8xV9RPAHc8i28i9MC4urgXLmsEuv8BTUgJDyxsiZ2xbFp1Ck4T+MHXuNlUNTtLqCL9Y
s8YZgwkvbmcvoiVETeSpz0n9aVnzPenyOWq7YEr1j7nIqHcLHY5Lps6aMLG3mHNZ7bEIW/E2b3yo
dstqmJ0zlMx3RIDPuKJc1AAvyB4i/RrsGvseJTk+9mLJsM2IiXiVgSkDulPqMois3KGXztmNE+T8
xeqvpFFZk6hNtK5uRn9Yfw+g82hTLPWKgiCr9xQQF+w4MdxNGothMr14IEOFhuu8eVJG9T0zGabC
CbJcbtTPHNvAN8Fs5HOld02lPFSL+S5l+WWXkx9p9DxaBg47bU4GcrcxkHBbb/E82j9s1R49R9bk
LOI0aMfibM2ShudbToqVdbJKtPKq8AtXsxhVgDj6jtTKHpAmK1KK5HBcY40vy3T2RnOKSP3NGulP
ANlWldHcsVC/uswOJX0UFpDjUX6YYWWjoQvgGQ6EdptEgmdVKYyeknVKrMMK0U1GAYODOR2fes22
weJPUxLeannubCNuOg+FUCeBM1/zFrWxKdUNK6YHeiNSH/7hrQYA+GaX3kIas9v4Y638tNNhpzTZ
N5ZOXifaJZyyXWv3H5FDyYy+GM+JrVcr04jPM2D6Vom3/SQPmm4UWLKRSHPJ95Hldn/OCLJs6S2Y
eHmn5ICHvvDtIp4DajzdNS2eWI91U0di52VqT9k9OwsKC4HPK9oWxKj1nMb5Ya7VT07X4yZRj8M0
bMhPXfAZPk3ZTO5riG7r43BPfy0Y9u9ZS75A7+1jMbz25AC15iPR3ReIQu/kx6zngh4EOF6LvddU
3kWVGe5kE1NG1SE90+aYbTIoKV4jTMPv7HKrOctmktaz0M1PKbXnLO3i7a1Ohe+WQ6SCcaD6dpiz
agCpkZFnvt7O7xJ8F81c+itHSXzKky58pQFfx5KL1reI3l8ufX+0jH1n1V81r0Z6ALJ+j0eeDwDP
bGc2o+5x1BBbSxsJcw/1Bwzd1m+K9jr3Cvv5/NEZjatTK68C6LhX08W91mneXDc14xCu4x+xKptT
OCj8HPp3p6qGlTPcdFgnrChTCLN1TLUeP8DZIo7qoM0qZntgvX6YchfkunsEbKitEnuBOU0uQK8o
/als3o5g1TPCIUrzTSPUNHthG5M6FGfT1lOvC7Pr1Eu0GVPztD56rELzUvTmZUp5UGvEModOxdE5
LtuyELTNouhTWtp48IHMVT5Ys5eMkrIfRg5Pod6UIYlZTYzadaC1hT8cHBiofB9ciS+oWOHiougT
unvmx51NUsYCyKI6nXtPZx6cxHKsznnTff5zafk/mkB/cbz9ran0v9H2JuDC/Wfb26kqP76qX7Vj
fsEf2rH9G9cFdGsbTDPYB834l0+Uf6LSTOuyHgPggERMbfif4rHxG0X2UBnhj+gwXB24gH9a3vhH
OjgRVwUqouKX+EeAdeCAv2rHJIahvEML1A16zU1d/4vlzY5ZAFBdMDDGXtn7Rn5/uAp/Xi1BvEr9
YUuqhomBxqEHosf7cV36DD0b+7zMwcKjd5y9w3MEQLOoVhtjI9cD1qhXzFv7HlqSnwbj67xFOlzL
/Rhtia6pvc9U2909d+vOK7bk8tdOsLRHUDoE1NYEIvXiWQW/QDQRM4ZXUTblFadB3NeJN/DBMLIF
g0/d/RSEoxe9C79fXXs+xZVqhrXr55t4Z63jTeJnHqnPqzHSVXvsDwmpFO+ZwtCjeqdf853Kl8P5
L9D39dHa6JvaF28Hxc/5TRSfGMm23edr/TMJwnW/fQaY/QADy7v9CRw87TNRHeMYBkayTmxPvR/e
9FO/6r0rXZtr7QxZSHjP++vzs+udDrf/Ma/aY77r1u/milCM1x7bI0u5fUY61zswIHmvweNj5H1C
YjiCfFgX92A2vOy5oQWKwAGb9oO6Ya3MjyPBdEOX2XMc0M5p83vb3nviPfK98tKd9CX/3+TbX64H
WXjFg/CzfTP87F76UNqOmHDuZjddJU+Eq+/JIiVUFcMkBgVslzxHrs3XslF39VYebgodK2EjICQv
+HVHcU0u0aredFuK5s6SjryIUFOx1s9oOH235z+Wcx7tS/u6BLnv+Mkx2nEdPE9r4i++9Z7vwWfR
zE7RDRo+c8B4aSjYuZCYVbpVdq0/zREBxuu/67MGM/dbBM2134Ba9+UXw1WbeQcSY9DHxe59Aq2r
gF3yZ37WzCjL93ASwOY2NybshpPkC4VRHq/PJ5LIULDsE7AUfd2+s3bM/SzeYdGJd5cy3r210y7+
2WO/oQ0Zf1tA4Oyg7ggzHtu3+X1Ev0IJQNWt6KndxiYRy4iXlk+Jd6P69rFT18PwsoCryO/ca+pR
PLhxXupTfNRPxkN7HDf9k2VflE/3s1pUX3USUBYeMw5/o+6zu9hXzqRtVqlyGse1umozBClPFUHB
X50Vf9/qjIoe2bvxaO+YzMA3azEYWEiubFlORkdM3kssr/+JqsmAhkttBPn92H/QoCKO8syerq2A
h++hC1fx1vDDfXxJd+kRT0f/M7zyW/qfBHK8y+W45/M3K/WBrjUeARVWCYbOV2bI+hGdml7xhKP2
T+vdOnG437AjdDBArpS1sc8ChQvsZn9lYf8FJJtrQNv4bHIAS65CsvMgWjzJEYUuW9JYr1x1DQ0x
L9ol47D/5qMwhw/qVxp42AQ9Ir9bE7rJCn8Zxq0vvjCQz0Ec9MFl3kIgW0XZAToh3x0MemyH74xz
+EStpX+7g1XjaX6J/xd1Z7IkKbKl6Vcp6T1XAAUUFt0LM2zyOebw3CAxMs8z+36yfrH+8Myq64Zz
zSSvSC1KJDMjUmJQUFSPHj3nH2IX1TM8Tu9SctdsW3w1iRty232lQ/jk3w4/LViRv5TvlIRJArh3
1mJfDkfzkPlfSpLI8SN6jNpxvMdFfrsfdzMzbdOcJvcRLYjb78qGng298dvoZ/xg3aDjYn0DkrKJ
f3kI1VEO29rPeKApm+qoPz/59843FJOpJUdP+nvxFDqAPAHtPU/jqdlq78S9/mzfFShQ+vkGtcQf
6kmb7u3H3bSVB/urt4HkeUd3flN8159O4v1BbrWH4Ld4sJ+6LY28D+LmoTwB59nThlDBCccn2o7G
Z6PihaqH+cp/jF3C8u7bt+BIXcc5qZsPwTF/uol2YvtlV2yCzcPo7kzAubsfdCJdf1v/1O/42UZ1
ja/Zt2dBMKdKjwHTvtm1br8PvlF035DKbbC32w275Ghup11/96Dvte0D+fDnOnCNx+mGV9iE3TY9
5XdwDnf2Y35S+S3wAzbFptvCXQW1x+8BK2Rtkgfzpnd5IP75cocxDl4fR3IiR8Cj2cb31nN8MlDA
/o16BD9Nfj/Lw8tTPDSfucRRxTmAf/0sUZIFirChp1/flXdIkIIJ3pCZdr8j/aZ20a6hIAqTcg/Q
r+WHZpee+Omdc+iA4pkcVc0NAiPeY4I13KbRDu24b13+DDXfQ2LulcRFu2Jgear3xg+fjmNh7sXO
fzIPz3gD8A4ocEBFBnl7YFW68oCKgvtNfPsUbaKbD9vjbwXanavfWrf2/hN6QFwlt8AnzG+Q9U4V
56a81x5iEC1PIVPU7ksXo8zD/G+zU95JZOb/4Izl8eWBC5//MfsWp9vaOdR3PJT9FajoQ39H89/i
LrIJ7p3yjxFdnp9cvSWGCD51hEdv985x6S+hlXcAwtH5RwMdD87DhEdGRFyQw9p7fCNFd4TAjbU0
VGrLUf57sIn/g/gS0hDg+7A2ATsMcFDAjLuUSP6//5t8y37+x6mef6hfJ5Srf9GfCaau/UPDGwfu
w58GPoIh/uRUaM4/hDYLseKTMlOBLHK/vxJMS/0HZCNSUiCNmqbBd/ivBNN0/mFLHWEzB7jGn9Sh
v8GpWDIqVBMG3Dy+FLZEF23mKb0SwDOquNTCDsMUPR/AwIIoO9aNdVNGVUdgAuD9ar5WFJ3XhjMR
bBGGtC0NKtH5cI2FmwEWvJMbOZyPiLqy25ukoe6HtBSIYvnnkuW24v/KV8Zjbs9oVvProavtEAiY
LTQ1z8dDsIJyHxrtLtYH1Dh6DWrwmLRPajKM7lxop9aSj83Jwexsj12pdrz8vkvk5zw+kt68Lk8g
pcNnfD298PdDzS5S1bUCcOulWlJRiczkcHmUJZmMUXTVoBll4YiDC91ylMovNB1RORfUZuZGep3v
QVUWW8yHx93loVYmVGc4lgyQVvB486+/Wi8Vqgs2bYeJzNOmqu8o0y41SyCFY54ctRBPWkwd6V73
+MgJRLeuvOl851p+UF1n08ACciy2yAJKa2D4l5UmHM9yKiG9RVaivbd4JEF1ls2GViy9XTSnI8q6
pOb3qYGVwfyN2xKuSIlDrNXTM4xjI/409Tl1FL+jx+SmreI/Teje/Qy9Vv5Qi5Rrw+Wp09Y+ky5U
ncscs2eZi6tc5ExBm6LR5yKp7uyoQSLJ1jb+zols5QkdCDq3qnLvZZ5GK4eiPz1k88Tizo51riSP
7JvwqNst7H8PL9/LDzcvkdeK8fMSEg56mpaKBYdpLZ4N478mQ6JvchUNOFhfyuLgt0isIhWEyQCY
fZD4HvI6+nBzeeCViMDAIKRnewSHaHy+oNDCy2j4orfpFbLdy4auTdn1I2Kxw0+1qz9cHu3NJ+Dd
VC7sbEr4n5ZYvGad5j3gj8Fwp5D8O6Nn8JQig7Nx9O4v5c5/GXrebP15KAMLKNOcuaTLTal5Vo0a
9jRbleSHDGAcbcQyvfI+FCfOPxuDwMejmaNKC3b1XD14tR0nrzCgXnsATZsG/IFGmywyqp+OSatW
FrMzLxrrV0LAmy82j0lpxCAQqBKZ1vMxFbj2UVdFoFVyr38C4FPeU6ikDRVXmD9mWv3x8jfTFiUQ
dWYb6gBnYR9KHS+AxZ5PkS0ySljVLkpAcL+LLN5WqR9i8GxjVDTGz3UHYqm1yuYDZKbqmGboFOFw
FF8J5usPwuIBIyWwwLHm1fVqtk2rT8eBmqOLGuJ0bMHh3fsJ4t59gjJ1qhXpjdIq9AVq8DyTOZQn
IFAzKYZD9fKUvP3smmHhn6tRekIFd7lbLej7AUJvJvdAELVWqHqH3CBjNyA9OSFCNnGj+9dC75sQ
QX3MkqxkEiUdeujiu1uZAKUPzxOtfnyyYozehwR9cjXTR2SV8MIUvZEdfGV+BoSa1BTRvBhK6V4g
/oc3LeJVXc99PJDiQeAScIu2inAlqtxXFszK7KAcbEFkFXwmWy5CCmpqmaUYhuq2bfLespLpnS+8
9H1SWM95E3L7LRM7uDLmm3PJglCuqugxMDlg3xcbESk5n14TTMw8Rg2RejHihQiKuDlR9aMaDD9y
hYXi2KW399HG2l5eDy+GHmfhex5+jjSsCeixcnEsW1S6IYPaTK5aS6bZLqEXIAQ2pIZBowvfhZAO
xS60Y8pjOmBorOrzw6g6NVRMw9wBFdX3bYHLVgX6+xhj+LpDUx/nWfi07uWHXZ0qaWnzBrIs2Dfn
u2gcaeeBtFVdyJrOJu2V6mHKG4hlswwVqIJTiT90SmeEVDG+vTz2yhqGiMyy4LyBym8udrAMqcxD
xlTdpqnbh5g2ADJPY3VT1DRjfA3VH5+D8ONgFuLKW789efhCr0Ze7B7UUlu9KTFYavsq3qH9WFDn
7xAHy8Zvl99xbflzyNGhxbdVcLE5n98yNwE5Tq3qDvAj0NdBaBYdE3vna1pwMFGdv/H0ybiyAtc+
6utBF6/n9JbTZJJB6TunB80o5DHzsh+TajxZBdwbOx5Leo+dvJ2C4u+mECx+nFBV/FEp1OsvJfRX
YbltZR3FHvs9LwRK3oSWO1NVs1OcwcrIABBdWURrn9I0CIZkLQwMPezsGBjRQ0tKsMIuwAO5lbEX
H7zY+o4/pXMtZXx79PFq8+0QrrvO9l7cXxTFAODA8Q9kMW1Q8/M7N8PQkquLkR4c0Nmg0nN5GOwu
A9OA/yIe6ej3q4F+ZY7fcNjom9IJ4aqq2qjucHs7f2k0M8DwBzBSK5tGOHgUE4ctadMgjpOdhLH1
qLRgnhr6ZrsJ0dANeowZTOs6eBTIFO1pwgNu5qZ8urzaZwrfIgXSMCjV5rarQWZHv+Xsa9ABNcLI
EWjxmj71s0A/VXbxTh8hIlQeYPFwTPtTQFvalVBLt/QxKijHhMBME/3u8sOsbT1EEAySA5LpF7rh
6wRBT1or0CZ6rb3UOtSLLH9XWEVIZ1iR71CR8h+9WWHn8qBrW49YbEEFUiErzkasrwe12i6QEsi+
i+siNwqjs48WpHilcWA7qEm4y8yeLkbVKjutbOLD5dG1+cMvjx7JhcwQkoTQURfzbyNb1yIZpiKB
m1noWAKZ01QFkTdMiwCZJ+Ag4XsACeCO5su+ummENzzw2+i7p07vFuCYEKBNLFRHYVNk3NquxKa1
/Uq7joczLS43ywlKY/DOgY+wepRl2raVUbg3GqCitdk4j5dnY20y7FlcZh6MGLGIvbq0IGXgZcri
is1fnZPMWMSk2ZZdjoZpZVtXFtzb80wnLpCYSTYlvgiLVKcn+sPPkpqLcJoHjkEFdVhlwwnR+Xyj
o8IHwAYqnuZ/vvye85o6/+iMO2cGzOjcI52f61XINTzdKqeci6o56uF731Hx27Oxa788ytuVzSi4
RBk0QOnRvsiBvBpFL5XCxMtMc1vi/pNdWLOnVBtvg5mxgjffzP0Gl1uY3k97sO0rYf7tt5xHJ9cn
sSOnWn7LtovQRlWZW0cJAFdKlOyC2PY/JXDmYRpGf5VX/+WF8W3w0OkW04rmdkVyry/2ca8lplME
te6mOck0+g3OBiA2MO0kBUtupj42bKFxvDzFax+SyuN8maAgh13c+YfE77JKo3lQ3OH6e5+sza1j
YKCXR3m7AwkNGmRC2ux4RpuLZdqawrfrrNVBDhrZTjNzFAZBup8igKLuvzOUpCUP0Vqj5rp4oagP
oUrxQkERjWiLFd1hwJsDg9y/X8zkYKYEhVIyG13X5fxBXy3P2u/awEhG9PrUadr3Sfw9wP7ADQFL
4z3W+f/OJDrULCjTUm/W5/X6arjJ8qamMzMwURESJXXJFVR3UDPRY/5zeRJXbrqIXM2fy5p1gMRy
LeoT5moCBW8Qjm2877282wUomrmDZo9A/VPakdDnn+IsL1zfgWdqFQBGmwCp2yun29VHWYZUpSgd
cN66W2MQ4XZ2YW99ju+9aNRxa8OOpNOLAATHI9pXJApukUJa0qrKvDIpa/sTJTGK8VRcqB8tFjFa
KgHKHrMKx6BHRxs5t0F/nAIQhnAqac3OTgaXP8NaBOJg17BRR0GAlXb+xRVfa4qGoplbGKa6Qxx0
VlS3wTYXwQcvVsIrh8naCzo6b4bKGepjsyHP6wVmI0CvYa9FuB3D8CTUwduh+QVVoc3emYi4c6EA
pHH5FdcOMHJoiqFYrgCpWUxqaGlxRv1qPkiwwVOwxL2BANAdcmFU72hOdBsaBerBKu2/lDb+Zbhd
nVwLoI6BOMTcADp/2zIQrWGChXWjQne2iGaNu7Sf2T0BcD4+5rU9tRYDUXujBoCKFXnaItL2zRAZ
vcLsCq+mmZu25j40EULTJGv78qTOmKXl8cyFgYwAJTsKEkvbTOGpOvZeIXumVob7oilPjUrrG+Cw
4yIHU2EqV+yTMTs5iebcA1d07ird/qSCzSMrwtGWOw6OkX4/m0MjixJolrKdTKSipwHKhJ54BzXJ
ATqL8JOKDNRRRVDxEx6OwW1YgM02G58OtGr3By+PZpSjQ6+gns3sUF46hVEgTym6oLfmjL4ccacE
iKi1+8uzsDLhmkqY5LKiguNbXtO6LtPjaWBpBT0kc6vQ63dUOfJdUCILcXkobXXC/znW8hjF7l4t
fIhJMPgEUAZnRF8bKXQqlhb6X9FQuZgjNPtCKAYqNdCwu9pP9lEUJyeqiLh9lgIQTVNU2w7/ndsS
LweeE6nky8+5suaZEouGIpOC9dXi5uolEG+KgrsSlnTajZ1MH6u4ij83NM+I7xMq+v/GeDZ0OI2r
mWG8dHNeHVlS+krczwmc03beu1TF2qEGIbqHQYm4ftnHV77D6ienMmlS9uAt1fnXX42HVhXSp3ja
uXWl+feIY9F9p6gMfnMcruyxl+C7SIEptZmI3pEIO7o5Z1avxzKiXsFQQJ1Jpc3nCVYdKiiTUN4P
Jox1QEFB+BQPUj45jfq+j4cOYeY4PApICPAVy+JrAUY0KPVfUVtr99XgAGBKa8MytgFSTCyTJqjF
TVEMzlbxcBihJtfsHMh4rjKgwbLlijnAuoY2j7a+h8wF3uTwCDeNkk2YxJeF/Kw2gz5Bh/HMG4gY
A2AUBaOnjT7V/RNu4NWNk6CJTJ9JtB9KSbUERZFEPvjk5MY+m5LgMUmQ3d0kvm59Q49yAHNtCq1z
exNNt4OGPpS5D3BEABfiaC2giBE9Bxxg4ubZ8ZL4N4Q0tB2H1i8OpRE6UOaE/cXum/69GentgwRn
/jXVU1SxCWPVvsA2XOdMb/QvKbeeZO/0CGASMAvMrWBvNX/0UVl+UEdT2/elzh+rtcR4KDJZPDtj
qL1vWnI9qMrejnrQpO4ybRiRO7ZEM2xT9PB++mYLB5p6vQdGwjDYpjWXjwOif4Z6Ze2vhQTuRip3
QVvM8NHz9TGRQ8Afrik10pE5xpn1tcSvcCfaUnNtCzRyR3f6yphr69+gNs99kAOcAc7H9HWACKnJ
mCKd+lPGykViJBh3NdYNV9b/6lCCSodFLkpatTi4zbL0EB9rKLq1hJKsUOtZUDj/it6CdiVqrZQY
dG4NQmoU3biTycVRrQcqwgdFp7r4WkJvcRrzVkXHA2UN5w6ds/axQU9hW6h2uXdGX9tVAkkgg8Lf
zUiCuPXR3tiViZhO/WRCE9RRPL8c59a+tUlSPqMMqII4c9x9FQsmux50dRxU10Mz1Z2d36D1IJiT
N02FGWzc33WRvJIcrlTkQAPbhkogJ6+gJXM+aN8aOryTWnMzuCHRZiL27BJjrNwg64ofaRJZIAJF
FH8ykTYKNkY6+J+6yB4+jyOC3diLmuB34zZ/gjGoZVeeTp+//yI8IqpFicsEU43K1uLpUr1pygKP
ehcFnRaQGoYP4H21agDdJQb7tu017WvMbR6dWl2Ai1CwOX4IhECNmTJf+DXD0Ow3VmbpnR/iXQOU
1VAfpgGIKTex+jkwTOcdMjIhADoSle+lUstPQxEaP1sBD+PK66wcnDr9RxWADKUIIRbB3rQJQVmK
4VeqSLmX4fhHXbTGFrlwbGVrU//760kH7o1pBP1OJIwXsYN5xgwnnfi0tWpA0R7Q8seYhyZaYD3F
MTx5PWNbX17EKzua6ikNXZ2YxZE2//qrRVxNSBtmuA/TVAx96rWQ/pE0ck4Yc5RXhlop2nKJosyh
guKQRJF59bwaS8oy7/Ca11wgMQm2TfgyeTZHh+wbbSNwUnHRHADL3U/cNFP7dujVbI8MY/QHui/D
lY+7UmZ6udFxqTO47S6zlKjuncozExLFDEJRTbkHodVgwgIjg6Wh9tltZ0cQrYI+dAszaq4M/xYX
YrG2oAowEyAhTKGfT0YvI1OHGMrNoLLkT1w+wg+TMZm39SyKiKOAeBc3NqXtOK0+2XbcfsAjjpZV
UzBVgdVviiaDbRJa3GJqdbwSfNdWPtv3BW4DnGG5FCfE67wop/alpKV2KNTo3kAkaFYNusFRbrxy
gK3d9kHEaWw1rmSQKxZhw0krodojNZUBVU2XfpmOhf1UwqRKAaDPGno4/ukbiXmOQikExXbDpRrp
Xznd5v28iF4AdWbAGPUW0AeLT6KbReobtBBcf97hIfrxUHw6/UrxbWXhCW4onGoYhEpgMOcf3pJJ
p9VJr+PSYmnv8lEf3cIfQXl2zbAHsJO52KVUp8wIgemXyHBe3vBrw6N+SFeSvo6Nesb58HSKgqQb
a+FOHVU5b0K2NlNz6UZeir0takmuI6HnoQqENqtUni6Pvrbs58oSVzNB9w5I2fnwAfpqathSqQu9
CTxxmVi3UF+BzKPwtW86ezzOXQHKkYO9s5Mh2ZsSG5TW42oZ9XiV5AXcNRGa7+2iL65MzbzMlt9/
5vUADoUDBDDy/NlCp4MV7QvdHWXRodOha08V6ckJZzEW5KwLNE7wCS7PyNqgdFEAQLL8KQEvguLQ
6kChrIBFN+7aqoofRJtN+1CK8Ji0k7wdm2tNvflvXL4maS4xj/sZ7KfFiJHhBKgfMaLTCwfkXoaw
AyYHbp9W5V0gAzG3F9uNLoL0MI1oVXazVUjsVN8SB2kJxYTfd3kOVsKNMNGiBb4BcoOq1/nEJ2lm
tXlZ6K4YwuqDIi0c/7riU11UcIBmjcXLw62ceVyHnbmBCCxMk4uiTOxT8BJJhlGaZqa7qEDDQ2vJ
JS2nta98XW3+u5aTDV6XsowD3Ba81vmrmey3xEcKFBZlgrkaBnLbDqIxoiFa5I4dGrp5X5uI8ihU
q9OpORWBlV2J5mtLjIwM3CYTDPRiccaHvomVPE6F7uRkJfs+TzbqNEtpO9Wm0iJUtKP8++UpXh0S
pNKMS2FDLetekRbmw2AMBLkpaB4yDaqj5cGgcHw7B3tvjogr9ChwXx51NboQWWagKAhgwKrns41s
e1jFeEm5IhbeqUziYhcPLfJ73jgdEHOAAtLl9k5YBsp26C/MJLfAm90KKzQ3M2enRkhI9kLCnJF8
oMuPt7bMOe0JfJz8gNCN86drMDYy6jQQrjFqoEGcBJ5d4Q2bkQr/zogG59pOn//C5eIDtIYSvz7j
vZf4JJZCbUwxkh98BfukxdQFrEiL956d4/0ril+hFQ+Y16T+YxHnNbpCBISis7P7bED0xEHpjeyw
P12ehrXtR4tBavTZgJ8vU06zQP2VSzFwTECLk6cDH6uT0W2gjl+Z8LVVSH4HyFSCiwEPfj7hvlOH
YQhWDwkrX97h34vYgj/JQ4O5Debvpnrri/Aa5mdtUJA89GpmbBY80/NBIyDK0L4bw1WMrN+Ng3+Y
mirG+kLDqdLOPwJR+vj3J3R21SSUS7Dgy6LUoCFFAlPeII+QWIYhFQnvr0TXv4aHfHmoFcwZGQtt
PVNzaInQ9T5/u1AEvqlVvaCupYo/LFR+j6bq3LYYZ+Ha1xLYUtRsAq6cB0Qk9O1A8fguw8YbG4V2
Zi8miL/Q4j0VJLa7DDVgQL/Upsc8uBJ61xIdEkoQ+A4wFo7z8yeN/NqPkfjB9FFBW0ov/W9Zq1U3
QYUmjdfFeB+YcCU15C53gOP0K6PP87DceoBlMcgg+hs4j5+PnuUGIme5jzotWqP7pCHmtjW6HgNy
oweqi+o9Cs8fkVEbT5e/0NruQucWuQ/atuirzMvz1SUr6Cl2mV7CwIFJUUS1/Vs54JTNxaH5d4ay
DY42IYCSy0U8M3KB9gTeA7gNIBVgq0hOotM17uwybXaX3+ql9/hmPh2Ku7wRvIdlZA9sXK71gbpi
LqL6QStgTJZhPe2QT/4e2Fl5P6D/c1MO5Q86avikWua4NSdnwE0OGjTOz2qO+ouDJfNWz5Avi4i7
WlJhSsF1HnxQ0t/6HBcH30pVGKge1GKlNK68xVpocADoQeUhKBkv5ZNX32aslGTyI0he9N2HfVCl
wGczBFpKWVbb1q870oJKu7ZlV1IQQKozSIoK4YyYO18RQkEuIqt7pq5sw9uYyLVJPTAjg8xDt6Kh
6iIG+hl5Q/+Q4yV62+W5dmU3rCxKgpMpOZR5AGksogZWdroXS1ZKofQwscEvPxa2fA6HNLy7vFDW
Ei4DHA6BkEbY3OY7f1squ84QoV0+K5CDvW1o0hfm8DvOentvxXlzkC0yJWqKLYiwFGU74H1zZV+s
FTq42lNMUbEAJfQs0hDTAP2tenxnyBzxCSCO2Eovtzed2fdHVh/6O7IM9yhrKXd5Q/keA1MHtB/W
aWnoiyvp3/rjzGvOxkdnRvSdT0mejgEGUNyZg7xHk6lBtybUcmX2YZiFqEWxMbtu2gsytl1PzfWU
CFFtC5QQtiNn65UvtJIFgTFQOZA5Q3iexdOE2uQpDVqn+F7a7e2kEaCmMVfuTawPd1GuXQFnrS09
QChzKwpqAASGxcsHiWn6fspxTOcU9WMFYfTA4UpJDeDKRK8ORZtt7rYh2r/Ms2skn7NeR5G8wpRn
k2NbdCvNDhPtUrm2xOanXoTDF4rgfw41T/KrSJL1yUh/iA0VzQLMiL6pO73uS/fKZpoX6pth5orM
C+hFXVovSduTtY3eMoz2sflmUQjagviJNzWQwFPdQYBVNC07qSjmY9sy4oCuUGoOW9CWNQKvB7tF
5/LKM8238DfPxLqRNNWphC/BA8FQ1eUwH3AW3SKAvyAHA1FQMtCrco/fZvUj9FDIa6Zsuu+h4ZwC
1OkPUd/ou8tPsraQqedDxiDMsL2WuxylQlnl87aKip6eXBndc6NOUPoCJZIHsXktnZ8D9Zs359qO
Ngm1OUMsBiyE6ZnlALmoUJ8MkaDBlQ1/+Apa9y2CVPQd0gmFYxM/c8wZyvu+Cpx9ONTx56Dqgyvb
avXlYeYAGHlpRywiehHmZjK70Ll0Q5EM9KzpUCclNOha5nszkG1y5buvnJ20gWh8zASC+SZ9vuKR
LjdRCy25xFYBxOneQoOqwE9TyfNnqoORi/5neWXMtQ39AsBGv58tvSQOKGOXIyLfCVcVvn+TJhm8
cYwWtjIsr53SL+fS8uNCcyJCs1sphc7P8mpHSwP/a0WrABlSBd6psI5oCdfDjviFikLm1y4qwsHG
iXHrzkfy1aRNNWwVPGVfKWrpUtD2d3qsyRuzQSMwy8r0zjYgQGLPN+4xF1XQwjeh2Bt6duwDc8RY
pxfb0cBZujTTYJsNGHthmVGiQlShDxJmOlgVea3ItpIYG7Q3YF/PXdI3d7LJsLOoNSYB4DEN0ZNF
oVEPkPdFwrVyC2SfD3ocjKeqnZor0WxtyZKLQ0XF6Qhk2GIFQVty7MoIDIClsj60OIU8+RYCGq2O
QRAlDPXf2CL436EGRIuQZvBivLizZKgbJfGhluNWDwcLbSoffGfhaZs8FNbxcjxam9nX4y22pCjU
yQyAU0M/QjWl6RCsRfUM34cI3yajjx/aSgR048bq4fLA811muXTnWhr/SmhIyxtvYEa0yVQAGOCD
49+2mdnIuJLR2tPYf6JdG9+nrCYESqS/7yPUvC8Pv9YphgBN2d50Zkz0EpesVJWSxtwcXDRlUXDx
8vDZIw2/yXHPOAWZ3W+bWm+O6WB4+97ARqeETfEtHIGdyay6c1ofP7a+Rsm3r5IHfGuyK19m9Qln
li13JYr+TNP55o60iDU/IkE5YQp8tLrspxhKLkrSrA/lDIAvpN1vvDFKwaQN+t5u6D1Arlbvat2q
Nv0oo/sea6wH1cfCpiPR/nBlDtdOVXStmD4OGGCAi7NFq5VSk4xKc0UJs80wIRucp/rPcMK3uq9w
HQP8YX9J/NjaC4UysCWtBPPBoLpyqq4tJgifODRJlWC4jINm3GDHZcIMMzSu7Q1QwW2qxMbJnjz/
xsKQ5tB2mDOSQe6R+aR7eHki1kL+6+EXiVUamNWIHi+tqKHGBIcqBcQWymcbcstPl4d6ARsu9w38
oJfYoKoAEs9XRdhFqmMGOcCsGHXAHnftXdurEK4R7D21sFfeY5Ze3+Eel5HnROPBV9FFKmxOvSHz
zPfcZn6mevQB/xbjBqwmLvDaIL+SFwLXzRTzgRbQ+E1JLCDzkeVtU0OgjtkjYR+0k/asZom20zJ0
h6Mc1UjTjPPD4HSgdnQ/u/Poju4RS7D3ZZaKO5NW9I3ZouCOLU2LvBF2Ppen46W9tpwOmyo1RH9w
H2+Ar8yFkWktWEkOq/ZdgB2cC3FPAgH2vS2iAOKuK1p5o6djeR91U7HHnru/ncIGuSxhTI84/3Q7
2ks52rQSfbSinT6XvaU/+m2RHYQVZWzzaPw1xUBqzU5ea6ysLR1IIDgFkxcBOl7cPKlF9Zqe2lgl
eDz6mAZYUqlWfKDlUV05WuZ48Waq6B3DkQbmCEn6fOWYBsaEbUcXDcFTRHFBvSBB2KYPBZV8dByx
7xjh695f/kCr70eEQCKTF8Tf93xQpApSzWjp0pgyafeiM9PPfS+/acDFrlwR10YCdjF/U2PlDq+l
kguUwkhV1TcnMOs3ntPpT7EU13KC1ZHoc9MJBWwGcOv8nSC7lPB0Ccx9kxQnPcVrEyaXt9Nlr1xZ
36tDWWIWn6FSS2w7H2oqKdcBpOObzdLLllXidF+TAoWBXV65KawsDzg69FhhQ0ANm12wX+eS6YhS
boW3lVvVfnNqfOEfTA3NZCCqcK9jGqo4qV1rda28HwYc0EFNNj+0ncVUOkaNG3Th6K7Vo5pa4JoE
GsscNkbiXCvtrlUDae7QwQOzglLOrMT4+gVrREYcb6ST0jlVdhgtQJUh2JGdGqjWvRKKajfAB0do
vur/iIKs3AT2rFVgIzwGVaU+KAkecp7jA2dEKsTl1Db3E55Td9hfqO9zPdKBRov8V4G/9u2UeNmB
vpF/COvij8t7ai0zAA9Da47252xNOM/qq7RfK/TwT6QFrCOktOBc4H9V+3dVUvk3nVeQHbfI10pc
LHE5GMeDNajxnYG30tYrcDjGZLtxq7QX93WHmpTiWPnny484r8tFrLGoY3HHBdTFzXM+sF89IZUs
bSbaAisfgVAbcqhuokD1/v6WfzXKm41od2HUqzm7o80DPJWCBK1b9AWOcaBcI5esZBisGxrOs5IF
K3aR6iQ91baG+zyQBxP+t4y7Q122BRgg6exCS0eDrs6i904mihN43PTK5lzZJ1RT6DsDfphxBou1
q7Yj63pEBGGoqpDXDaObyWh+KH1VHy5/udWRSMvRjKLfhqbU+ZfTGgGGZEbxBBj2fciF7A9VizJ9
KUT/Z9o0y77+U3PpT9vuH3kxVqEfNIv//T//4wRk52b8vxaQffjVBL+qN6JfXHH+qSIL/wumIqcw
h6JNTfM/Rb7EP17KBdC3VYRD6ETzaf4S+TIFIl9cJvmDAIDg/un/FPlSEZgVkHHATnIYUFb6O8bp
b/OpWeyG7hc6NHBdYJAtPr891QOoVIc6Sal8HAEszk6hKrLbPTr8nAMN/n6xUTe7WmK7HBk4pu8U
Wc0ixrrYgAmBjhD1+o1tec7zFA3Zl3IYEuwOG4xs9lMW4MPrF4730RBtdXIKFYX0UV7Dor3ZrhSJ
mQxK+jbSHqBfz19DNUa7FHZlb+xoEvtCdBhxq75Rb4TfeLOee/k+x9Pv2CtOfFInVb1ybr+tzMwP
QNsE4Qjgi1Smzx9gNMo8rXo8wGvQ/ndVpMb3TU/nfNOU+AhA7ABnCy3QuyliWznKNh7dwFc+JJZf
n7ICacqpklvhTEeesn6curh81J2hPvRV6RwKiPUnsiCN6xZRZxNkhfKJDa1sQ+68z9AEJgPwnRbh
sCPjaW++eEq+THWKFNarBf70Z1D/j6xNn/Iwa+r//b/eMlroHM6oMMSFSL1oYJ+/auZLtZMx9uNt
GBfv4zpyHupBNev9NBWOtQ/yaXjgdKe+CT7LRrS6GJp0Gxue2CZY2nxxMPP5JiuPO6s6CKdGKxcj
aQQQzdak/hRFrLgrj/xC7zg7nxzg6ByfDtg49uEyLe0FoDWtyQQ6dmXyoGnDL/xMJ7yfhLFz9Li7
Rf4JSUpn+KAPxnSUaa9ij9OY38e0Sx87MWQJFROkAbQhKA8eXeviASfO9hbv7f4TWGP7h4+QR7PL
pypE6bhKy0/GlCkI/Tv9zRgisyKsTH1CDG0fYZty4DOWeyVtLDeDwnAYwrj8Hg9Ndc+hVKGGL8bf
uXCU96WWYogUYqIFkwNDRKVWkHA0lJ3sBvzsq7i+xd1cPtpjZu/yts8+0E1wfube9KmK7ekzHobZ
lzzIss+KBDLXaiLeWH5S3oZ+7ey8thyf6iBLxm2ILXO9idPhBtcq66EYi/oeRbXssdLLACOCTnzB
+9S7M7UJxxknfi87PLi8JuxjN5dpsQfajgU5136kyxVwNYOZZhS8J0SQu7G/l1K5I79uTn49YVgS
1Y9d4mA4ZCKJbMASadVnZP8DEHy23bjRoAxYlSh6syM1VN9p4dhTcMg6LL4G03fTwY7u/cDHQQ4v
CLI0lHF7i0NpU1aI7tpx8cUeFWffWV3zVMo63sVqe1MiabivhjTfXVlfy/CjQaWjqmXAZOJyB3j5
fEsUlh8OORSXbW13PfJsQwFmLq+78qDjgPGbao16HBtsMpQoHFHAj6v70ZJfGkVXUreKOywr6P/A
UNUMPGcs4SNu6uThsZt3vy7TGol+qV3Jpt4ganlqKtZ02Kz54Of8P3/qzO6AiuQdAr8FBN6oEAi4
AqsmqI/OcWAFyTTsfmle1x+wrhS4AY616ySh93x5+pY3kfk5AGNBl56TdQpg588xCCUPJom5E44I
5Ucn5PtGtD7doB21PQ0b66MBLuHaN3s76owskjPsjoob0oHno+Jv43P9xX4nHaGVgkbpy6+GrPwf
bSwEatKpn/X40EzZpzjOnYM3u4fSpmtb77kr595R4BjPZVvXdwqQOvgUmn1rlQPAXBDiVwLYnyis
1wGMjiEZAaxrMAHoey4hglUPwThUMMEAgJptzVY+8vDfgxFdm02s46LnBAg2VyUOx0Vo5oems267
QPdx/kHSaovtq7YFFv2tMIwc9+2keoj1Ue6sSg8Pyoxw7w2v+p4J5RgqeXjTdU21TczsixhL+FBa
iXdCVnsf6HQhslum6gHLsE+V4vcUVG1vPBhqpsFxKewPlYcmQt5TLq3/P2fntRw50p7pW9nQsaCA
NxGrPQAKVUVvmm1PEGwHJFwCCY+r3wct7apZpFg7+89/0BM9JFxmfu41BsZ2OKZ4w62v8y8RTi4m
ltkaZjlpeT3j+xFqdoXm+QJ3fG3H4TMGh1gD2VlwT2aOLduQoBeTJi4YPH3NvonAWy4lANFDLnPG
h0Ga7Iu0QM0OyCCKvlPrfuiw+Tqi54i/TNWlG/odVRe9JjLjMfXVAfuSRWvJL19zw/0yS22bh0lo
MvYCG6dGWEeLPLe7VExp7x2n7R7gzY0/7VQYe46z4lZvzDTZJfa4XlYZtLIQmrCHxomGdPvcWjeZ
Yz7ILp8OjWk1X9yklVGapM6t0w3iXkPa6jJFyTHOSf4ggJZJPEsEi2e5+QwXVXbZuWq9VKU7HkDa
pXhNjUiAu3qKXwuymYhmN54jjxt54nvXukbcpy52HNqQWrGTWyMKn1YjDkhRTKFCWoXpjdZhB+fT
ShaFSJAJUs2zkcLP760eRM6aX6CZN9wuYnJ3vkjm67z3L3xX9Psqcb6YemJdWW32yU0RtjCxXgm7
EYPOhUyxhasbQoPobkvNkdeYh/aHAkQNstleeajhZmM7V4IXQeCpkbjYDnxnR/o3va8+rkuZ3HR4
E9/54xpEY1GXN96IhF9iNM4Bz6J7vdO+ZZ2YHxfcnDb/DGwDmhHtgQxIeNwluWLJm4fcwIqny5Mv
aWHJh2lCyb50lzacyIU+4sljfCKNNi9kmltXelpcWNbqH4wF17wM8amnqi21KMV087Ff5uIKd78F
sKv7udY2QKpmT/fKbZb7MdDEpVb7eBOCwXgqpX/AFniKmoE6EfUBqI4NpjBGmIGNZIUBXM0Fw8C0
m/tvfMPpA7Sqb0lTissA9uX9OArn2qk6eUmY8760COKFOVaae9fFo7JKtXxnDZjAaIuGedMARzOY
Lbw987o0L9cWP8kqmxOwmigMYgj6C5k/sw4xghb7uaCl0ozGU1Jj4iPStb0ZdLLTvTKl9tCzYR4m
Yy2+1zK9oQKdY2Ur+YNcDIOjMdhWEBjhSwt/+kebXne0+mr4VLfmh5yOzWVldnoblhaTRdNhIa9C
5hjYNVmPVqqzHEs+wG2tZfYzPTX/s4Zt7lFy9nyEVQykB6L1F1LVLF6tfLnurLQgMy40Lz+4+YxO
NyZ5dYzhdTbtHYxJU5wHDVOFRZAlX7TedfGqzMUv5SkLrbqsqm9Ex8hTSHu6gI1qHlhj7XcNjJfX
1shoKxMXTG9ZojIL3INRpMuVl6agrEux3gEHcIBfzHroe+tnS7i/JTt+n7vdgdAY7FPdrCLmMnjJ
DRWdMeaQSWkwXQg8+3kU7lEGwBf1ZlZHspnC++QFGW5wYwBKmPxITJ+gwDKOngOn3Dl2abR7oWEi
PrUy/bFgZRNbAO3DppsKdCHrcT0MKcIGytkYTk2PeWO+4BRKKnDL+BPGS1dM2u3UjvWHLK81joWm
E4eS3IH8Wk+PyTrgU+XiEzUaPRMaf5m/L0PqX7WNrOl5OUUT+aWfxz0O0z8hzxVRp9bqs4/NWDgp
1/4+JMvwIRs0Dv7FjpNO85+DEf2X3G3VkQ2NoHmARO3koS8CVMnTwFT4Te1ejnNtI+rvge5Maxp/
qJPPKjl4iJ+kIfFfft10Xazd4iL0ZHCO5RHgN40dsO39pkHh3sRu60hTt7oTZWHmceMYSRCPiQVc
UMy1OX8U8Lv3jV6jeDY7A15MPQOTn9Owgggasddp/uNK+ZS7N6llpfjnbdtgwbj4smoX3QmHwcia
kDAymQ9KYD/8c4CPHEnu+BbVUovZGqgJ7DFcfb0mUcf/kL0Wd13v7xidEoDzfBQHwAQzAqdL5288
CIw45tXABbvxQR7o1kXucPgClqsqwHrGfF+DbeMgRlTQiZsmVc2+U7Nt7adRtJuxNznKlRSIZUV+
X/F29UIcJlGLw1z5/jVxPPjExcv2US+yPP+ezHVq3dtuaw6RTTKChsFoNOVeqETvIpwGmwFsSdX/
HBudIVzVGbdNLtTxz60WQWpfNKoXh8WcjKdGRxfVYcpzWw0sY0Olxi0YH4DdBsGY4k35u6UnVIHe
wPYUBdXNj5unF/MUxJVdLI8qWLB/9E0pP0r8/aAgpgspkCXH+b53eFta77mgWrUKy4MVwWJo44b9
nGMYnobwsDEPsDUnMfY5BSUSw8UkDl2y/SKmT+rY4Up67TgdpmKWVX5tkoD7GAtgy56uoHcPqm8j
Jf3m0WwCQPlGmfZ+FIw5Cxbj3otBDDxIV698ja7J0c43YY9M/LnBmTfP8TIDbDHfl4qKaCg1IBJL
Nqmj6kznTpInopNlBFVG4MQIu5x1UIGeowWfglTy6nDpXcNGmd1PW3rBp2VdMiw4ViAqZBSz81wm
hv7ZCBAaYKw+z82+kfZ4j8VT8nv1NUhzgfT3OLp7oWwCFmg273yzumywwwPvmTnBfR2sGlJtnrOb
PHuSceH2EOCFlsXduGwGZPWDrlb7uQQXu/nOXkxajev32tW4Xs/ZZaqt0202ZKjPdeOKIcPsJU/Y
e6kZQoHzQ2Y98tgT1RSG7+VyDFRZ3HlW3jwwxbNv1gCNJFmij1b2lrqcSkPEUxBslVoXBExgU7n3
vcT7bnQtoulWM8lj25XNldFD1vMSUf7sEIgmfByKTA/ya2vxyVSaoToa6AT8xsl9vqmSXodKlm0S
XjjkMvrolSH2SL4NjHExCu+txshCDBeJIEkhcB6BdGiGq1UvB9VaR7oqNgvPazoV1XItj26fJYBW
B0tcmchGR14vDVSl7ADb2sZQvG0jGUgnXCM56vNm8Y0gyi/bz7udXWLkCttwvjTy0XiEpG+6UUfl
f5QAcG7sgp2NudfyCQTpZ3LMD16WPihGsZHWNuqqW3TjUA79I4yuMXQYjdP8Ud9TackI/3UnzFjx
d81MIrU4lfagTQtZui/UYVm1h2zSAxxdqSU14MkxU4yBaxHoe9OZ79J+HK6kzOVdV63zkS6C/83K
avO+QtMv0qfCusuZsMQ2duaoaQmBzZNKb1CeS25dYOUPddbmH0fN+txI3T5anS9vrXp41sZEflJO
g6uQljUBI1CBs+XSi2OQdJ9S2bpfh1kL0ERI1U8lIFuuUNtZB71qw5VhDomhbx9MrdmvvrCJmX3/
gNG83mFe49MiZJJ/kINp8/Wtn6J2PgbmcrP2mcRgXMX/ip+8nHLfdkKn828pXvBJnOwyJhP9WJN2
ikW/0wusguqZis0y1PfO7R/9AWeZwvgMOQCbO715VMnwodDypyzDA7IQz+gDfPxTq/6jHvZ/Z2NB
H/z/9r3/1xNG6rL6ny880f64MfzXf/LfWq69+CE66P95d7vn/vnFv8R1L/rlYfillsdf3VD2/8fu
Yfsv/1//8n/8+vNbnpbm17//yw851P3221LaPX/bWMD+/quo337/f/7c7XPFz91KNT0vr37gP3wu
LHwuGAshdgHAiU7JJrP4Hz4X9r8BJPdNus+w54G0bQTn/2yBe/wQPCiOV3jg4E22H+rk0Gf//i+O
92+I78Hc0jcsEdMZ/5+0wF/2ATb8NYggptXU1fhtGH+Gb3+NrhLX6OTUSywS5kL/gURMc+9KQJu4
KTf0oPqqr67bOTiHZNiaGv9V0G+Xdem7O2BpILgyMD/poiICsiBssrqcNlr9kVTHPWRm3V389RXe
aNb+QZGfXgb2FAQv7ACg1G6dq7+eLqgHra2h4+yWpBo+41mvfXAWTd1JUYK+pNdiPln95KVRq/c+
BVHV2x9QG+qw32o7rHdkppMpVC3d953VucEakrsxRFWDmf7Q/7whV3FQ7Mp57s2oEwSPsKpFUqHy
VBk3YinB6KWLkthBdFKf9940Zk8FnQoq7rLPmsgwRwNVHL1g4u3A3igijyYTIEQrNZKtUzj81IXY
cICTHLBJFNJ4zrM1fwqAv+DJhsRvejV19fQhU8A74zYTOsJFQvZhb9C0xXZWdshJW1NBzHKdarxM
KA0/WGU+4eqY0HHmK+sBHfHFwhh49YvMO65g9l0O4sK4VJ2HFkW7zF0ZV2NhrZEhyvRiaQG4xkYz
qVttQUImzkvEb1CT6VM7+te6bBzqROWS3rX2fV0wNAyrdpJXxTq3RZj30JxDoecC1TZLiHMqRIyV
TteXT4+e7cEEEymzE6DfqC/SMoQGrc2SVjwkmhG6jgJ7a1NhC114Z1ban0HhyUpjA/nMP7blhr3B
y5WW+RL2RoGSI1Ve3e/qXJbQ6VD1QObVavK7juKsjfvV1h6DscdsNCWHyw79kLhZNDCFzMJWzJCh
cLbPvzjOkH231tTDrcMdYERgo2L8Lha/F5vaQwme1W9wiGswKx47H1mPICOFqouus7AHn9RFOlYq
iSYjKQmljM8txMa0NtgneZNdlLTUja3oo+K0grbB2w6yw6du7BooP1UQMABte3VZANim3eYtQ0Kg
SsW3tZZM2t/fpG98Kob6NI6ZOPvAlk9mzcFiYB/O1GJXTeMKltcGRFDO2t7Uq/4omsA4g9H509o8
/VQQybGPpE7dJswvP5VBlYbzTWrs0sTyvleSVkPmkJ1oaLrfdpRFWE+lOezTQWB5asPgootTtfSP
guZTahU1c0GHBo6jpjlMDFcp5IT1qTyUuDR/sZIV07igQtoZod82ZnJ2jrN5gu3YTk8Q5cxxQLij
622eotzT2vPTek0ACNcS2cMu7cRVVZfkn8M8BnAP+iW5L0U1urEjdHwo0XtmQCLor3UULR0ylXU2
Vw3jfeR4o5ZMBE9BOVAxphgoJGHddkMHCpd0y01tcJdjkwxQk5mB3FVi1jff926ooyUHOnemNb0d
/S8/jwfPcxN+YJbogXN7+XncDoibrRBZwLHZvOnxXo4LZ6iPa1Hru/eX3gkTanuRgBhAxcJNMLbG
8ham/ooPBbeh6GFq1ES6NiBjO2OKsxaehMTR0TGNBm2efjqQJ75BWRVXeHBMAToHqF2emSu+jsNo
KhCDmUQTEv/Myf++E1Rf/FZZWhp7rdHGKcUXLWFtOzMph5DEskXUN+U5NaI/AfDlyw7AEzI2RoeL
CYR9Mrrp67RoK6/HknGE4IdKub2N6EDH36LHphos4Kei2DnU4ZH0Ch/L6gLT5rCnXXcNBr4R0WAO
WrHL/Q434TUrvSVUgUQdozBT587qSdHDGvKREQ5aXSTXTEJMFXVmQhJdFVb6edPWYaarm/mVJdLS
Cv2kqLjaYIx3GNaP7b7siFqXSlriM1DQkkajXPM19vQF1wDTg0oTpoGm6eHsW/YnCHa1vLA1jcZg
uaKk8ZAvgzgaVUKnbyrT5iJF3CDF0zmv6C47vUPdAvW9C2qbuccQzGg7gotszizrV8fcpm9JHrNB
DQAI2icBos/WNAlUhjVrNQa/RN/mx3Y1xNWcZ8leL+xzU7m3r4cJCjJYIC0dcsu/F9RMWDCh+pQx
iKx07yl/oaxsAy0and6Os6V02jNL+NXGZZIFigJOLaRnD4D0yysus4lMcipLunpzxXbNjAMq98uV
ZhfT05mNux0CL9btdq1NNwEECFOh0/yxMspOFuQhsTHN0/XcC+sw2Pkicbsa+s9NMCKJKzSHZn6d
NB/WzEUnqM+mjFpqHMzfZ+7mVTbL3SBnR9QH/wQO7NW3dZlOq6aM2atQiEuqu9uJVjetzLG4blJN
RjIv1p+zj0GMcFT3EV6WH689RijWYqTXUokWL6S2PPNJTrjoHHDcGfAa7s3ziHin+CbNcJKJ3noR
IxuCHUNXSOPBNxZyPrH0DtCMYsGnt52ID9HUIjgTNUZZfVs1JTDtbILVjZIlMVRsOvSokWsfxb2O
tph/ZAqDKTvDAzQ7ysXT1OH9l/rGauLzurA1gLRs9dPL1ZTM7ZpbE7qsBa7mxwY+0RV7WH/UtVb+
4zCwcQR5OTYYICbBwcm13L4DjjanmCibXfdRQyn+mNtp9bww9br17T79lrmre9FUw4pAqel/F5DX
z8yj39ivW33IIuJzkUOe7J7Vs+cxdd1klxNxGWLotnwa3Co/OG4XwJ1LfRD277/iE9O4P6uDh0as
W+eYQBT85IzIdastNNqAu1JkDJ36rtLzXanbmB3Xvqg+1laF+3tSlsOudDTUC4BJtdBC+WqRRPYN
X/tg9NxdOrQS+ZZyafe4uRClGkt4H6G9YafSwoj8ONaV2+zP3P2WGJ6cAZC1idogaREFOlValDQH
thPH28k+gaouVkmLEwkV+lpT4uYozaoG0D7xxR53dg9wNIRiMGJ6z938oJejVXtPnyycT4PJHM/c
nre9vJPbIznjeOKXWjTztwX+V25ho1glVDOCsteKNbmclFq0XdEk092UTMIMASP69+D5nQad9Em7
mgZsqsjFrEId5tzPzTCbNIGyaBZgiZqPHYbIGKWpHT2iHK87I9OmSPSquS2XTuBoXtTqlzYbPQFS
syTy3+bqML+hchhjDI3KMuwCOvcfrVTN824YsuzJ1bMmQz4s6MavEyiO7EYgbbdPhJMXt4lbTk9D
15s/7MovfwNeg1XYkscPpCIm/cahqSxzX+oBghVdoxUE3NTx7xYjWD8k5jj/qi1u7Maht2rvRg/5
0nCC0EHsTUULZkBZNeeNJdS9XfQJ8DlvfOzyNnOjenXGYwcUirkQ0pFfRaO5Pwtr7n4ZzNz0WNch
jIXeOpTPGc3WTZe5JrR5qdWLEI+HksXc+wsqn0yctYOXZPOXVBT2o2sPGCa/vxDf2LkbehD5+a3F
84qtnaZIidEt0XYcY90Nukla5GgAjYusqy8Y+JxTsX6dtVJ7Q6DA6nQD23F2vVxZfTPmNe4t2m5M
HPWBySZ8vYZ5dbYEJmo99kgav3jWnhK0++EAQNhnRntO9X07j06Wt7tBR5iF8uBkNS9vgmzGzjVX
aTvaCPa+bCqEkurRuTBnCwe6Jfg5LyJ7NDpYlG2XZWeO7FfpMq9gC7QEOIIbfN+XV/cZZwSF6UME
Aqoc5QaSSUltrD96wB/05JcLSxPTmROanfHGMwM7BVzAP/zh5Lx0lKYFnBoa4MWgHyPTBgkosatq
mVqotaRkorRC7tdlijsejZwRWFjptnoa8wqghz8nnntYal27KvwcL2fU+013VyFxYsf6KuwnjREA
NN111r/Loswh8Wrwi47OujXr0QLiDLCyXAeRVhUBvAEtc4+8XGFGiROIx6LN0ywy86DWorbyOwzn
SvQBQ6aMLfwoZL+dsM2M7gmnCSjqdTnjep9q3UfZ+jaYwL566EuV33cAJfQw9XOa9BjClOgbKpk8
lHJssoOnretPh9OzjBwHyqQ9aNn3obSWPDaKGcLBYORk0rBFsBuYktzcYENreWNMOnENEAZ21eR1
PvS1VRvBxwXrGlyOUzZ9w9FJo79d2fq3ZPJzTLPMoqdpgyjDd71NcMTGk8x/XJYahee5y8Gu9G4z
PK6dUbTRbElwroXogxCjC/GtYexqUKI2YOcGyxU33jz5qJnkhdWGHjihO9kNbR65ur6qXTpjr4oC
cg0/sloAHISgBTQRtRu/LmzHBGCMO1jltS+VwiiV4e8XkYjsZ+t4VRGBMHNvi6VuvqByPWFYjcfY
L33EZy4cAMQdmU06v43Cz2oAf3Z1D/7C/dgMMrhX9tB+6DRv+rQEFq6Fdp8gk51nBeKVRH7bR4RC
m/INppZ+XgwTheR8BMgbdYCM07Ck1UW7Ukj1OQMh1e1FDz086pmadZElav8pr925AO/TaDe2AwA0
NFayrp2QUj80VR4Ul6676Poxl1V+V3jOJEM7q40LPGUlTknF1qtMpykdnv/puQkrC0kmCKlkpmDE
T/awoLNlBLWHxht4CCKjGy6DXG6dDMFtPZjOmVC93r0bAh0cLHUYTcFTf84qw1O10yoCctW4nBnW
eu8Qbh86w1Bn8u43QsJWdIHroz8PmfrkeKrGsnCkKDieCuV/En5Z3PpQ1zHoABRJf+6cH9rrR2O8
QPsR+DfzBBL9l6/SQKic0VoH8gwMcuRXqr6s0xTddAwf9+9/tbeiD3GOnBE7R4BDfzD1f+U1pkC7
Xjp5AIePgVM4l4GDFpqvXUz5YsSe6O2Pq512xaGexHRFVts9TMWA1tb79/FGBADyzsuFIw9g0D8J
gpa0ndXOkcX0zRnAJsL20wq5X+to2mT9mMRGP9RWDO4hHf8/Lr2JQ9JB/OMpeZKq+6o0wKapZJct
RXU5Ve6w7+j9XcwgUy5XuJfHTJvP+Ym9pK7/ydV94LUuLHu6lq/qIU11iMvPJUtqNq3pkDFDIPBB
OchDBBcIBkGj3LtqHILICPpzmkFvLGjWM2RYboCb+BMZ//7o0jVAFkttl4Ip/SEUOvuAUofIlzlY
gqHpmq/vf17qj9fBlskURrrUXj62BSdrGhhuJYq1TXYydQuxN9SqP6fF0AEtUatCBDXAc3bnOmVa
74LZB0BhZEDfHyD1g8UKbEnjrlikh0DPIJ9XSq4uAkUELNrXtwO81gQxsFjWtIrQmrVElKZrdu8l
Kv9eDyN1Aljp5qaEN6vh3tinXwTZvownhsApkpSzp/YyaN0vuodEQ2j6M5Fu0nMk+XOS5JuKLH0O
01UWnyW+BMj1czZZDJh71IGnBkJFCJk9vRo9OjIxYgy0WQOR9JdGay14gwyIbV26Uw52WjPkDJh8
ok8naPf8qLslyeNRmNO3qXZ95mcJXmoTj9/zQBnxDsUm+Yz73dztXXMwqp3WbSIZIPEJbzOqb0nY
wquQOzf1NwT/0t7VMMq2O/ATeGXWWgxhCkD7CWBXk8K5mFF6rto+YZAwZNozEaRHRj2Dwxt2Mwbh
oVqKtQ8bXbkaQ4ys/yWn0XlUlpH/JpEVMpzaNE0/iFzv892UJc1vfxGJhwtbOSy7UlrTB7cXhRaD
ElnaaOoMuw2rrECooeqzzAJoWgktQsRDpdfNpOsPVYKcHqbfQ3ec6BHSqqBVSDmoiqw8rKPX/YIc
DSBNl7P+uWZkQvvSXvo+xJ/Zv0zazWbVAqVahCMai8zsWqtpP89lO/3g5Mnt0CvKDpufbG4urIac
hcIKLCagHUuq0Jyl/ZNTZ2At2QzmD7qUVXlnLdnYxMwQ3XSX9A2/pRKJsq+Z/6zGhZHmnRvBfk7M
fWXKdQoBwBRtrPfAonhOrF0jaQqe2Unb8dtUIfwKGBRkUJjNg/dlFpoLgEhoATGfFLwNiaylExnw
2x9GS4GKcCdt/i5SlYCk0Yz5B+Rd50casJvCxtaC3yRnjnfpAxaVB+EPHiK6QMPaS0GbRwtd6cvf
1rrO4DfpPlwjAZ2NEcgvMn1VJ0B169Vevo5mN181jl6Lm0xYALGAGuWfe7+2fyBeBf4/bzVOIuHO
jPmCVqrhaIrW6fdgne1152mA2wHLOGsaz8uoxUjGwLsFhA22ErBo2keMOyUeHa6hOZGTJlO3U2U2
Ir1c1PUTd1LKnSmyssS7Y52tC0PvbXGlkDQ09w0dm39ecKDFCcl14wvDJz8loS45uKDSB+8nVE17
pO2NpYoa5qxpaOlLftGlMjsgEHou3L51ClpgA+ip0sd7pdWGjbYz+8vWmiKDYlqXodDljfZ8kL1k
sucwLPBad37Qq9FBgUHSqH//IH4jtUCQDs7+1uIkwzjpjXm9nvcaCNVdjSvTpTNK4yZNVhskfnaG
6Ps6olPUob5HTKWcNE5NOvqmRx5stv0daLOt8BjrNjbElP7UnFUdnAbw47ikzplg/vr5yEKhFRkM
gAzMIk+eT7adtPUBMYTJT9YLQsNC62CWD6uvF2de5esQzqW21MkO8P2krfkyS1tmq9TbkYaVuery
pnDTeWfWdHv63gJyVvFGSbzd4UuXl2ei6RsPuWld4sy72Z/AB395ZdCPqZEjdLkL3AmAowRSv2a2
/2nlhZ6pzI3XzXDQTGSIm6wPuqanYwCnhh8+2EgwaX2Zjl+bReDtPPbpwoy67H95qLCKg6g9d40U
dTLG4BzHMffdZ8jhNJqKrCYdZbRktt1dFFmtztQdb7yMzS0FR3A0NDaW8cuX4UnJOQJmD02RfLox
saM61iXa0naAMe/7m+eNJW3Dx8SMBPIK4WT7+7/Spix3emQ4bFwblJhCUwOrCuxZhm0LkLnuzTHm
L5Dsf/+qr88MA+bexqxFLN1mpv7yqouFtfui2cHOYt6VHioE8495uVQG9bRmz7BFNHnBuNfglDV7
/cFTumjOPPlbL5nyhxkTqwFzxu3v/3pyhgWVMTcoteh5W/2uaaZ81ZcF3EPFoPDh/ed94y0zCMfo
BYc+UASnowJF289Gt9KHxL203T6bg3ZBzkBz871hzyVPnemfnD5pzzSE3rgu7WXOKhdKKH/YdsJf
z9ikjt3Oi+nvVJDLuHf1/Lek9KnpAqV843TqD6IX6z8v9ohDaBj/GY+DTDupm3Gz0tyW+SlBE+PA
g7f5SZNrocuBwHp/Bi3xxpnFE9JsI2XFx+2UOlrrntY1bJQ4p7Ee+3jXgT2xcU0f06X8uSw92v8O
wNzQDdRZ48U3FhHa1JsMGnXH1kF5+YKRHcgMABhZnC5++qEeuwHRs0m/0Uqwyv94DVGmE+eQP6Pa
OB3PFviHgH8CrWOgtGlcW3ajxUnpU0dWNJLruNILD7xwl/zjfWLyeEjU0M/dBI5O9kkL9tx3LMa0
Rmd5vz29lZ91388v4B06x/cf8fXB/PJSJ2/TmuBiTyYzUwGxA3G8KkfZzQF8dWZbvK4VNyl1e2t7
0BUnbXj51WhTDqaeL0Wc11l9jZ1Bd1cz8brGfw1wGyCz/fvPdULJ3kpj5FQA921al0irnCJGBiqt
HAO/Mg7GFpCszNHXBhFLoGlib7Wb20So6UMbZMG89wFZYhvjNp8ZrqlDwuAHlpxmaPm+pmeUARjL
ayessHbdNUuZX8DCYHz7/h3/UZh+2TwHbkF8pJR3ACaeCt1Q8oD29YGwZ6MSNfDStPyYTXCI7lr6
bAxnk2EUMMHsoI8nMsvfg1f13k5TFfx33LPr4pCamfdFB8DT73qZT7R9W+l9UyVWigergKw4Vlb2
TTe79mEGK5SHqqiraQ9IaPxYrb7t7arK9gGN205l0j8MFjNsTDjgZ4LR6z1MiwiwJ98IQQcAci9X
g+FVFrVQJmJ7NgVkzcq/nf3iOUEu5en9t/pG5gGQZ+PSolwHnvU0v8qHxas8rUhji4bxfoL4sS+s
0b/v/dy6pZe93ku9nR4HSqZbWwJjKRyRdNR3zRJ5hVEj5VBXYF4Tj2HO+/f2OlTQ6gSQiDyMAUTw
VDVgbSBINULwwQ3UeFRWrfuggdWnxny9M3oyT4GC2plldqKc82djIJizQSQC0j/AkC/fvS/GJYeM
re2McQFcHsAruhF6ubaYBU3QvoraaO3IgsVv7ctiMb0ndIC7n6Y+tMFNMnZzGalgooWSLMDRQ+Bs
3he0yUR1qAY3PWcW9zptobji6NiamDqAFfPkbj0jTQdJjwPCRB7b/VKVUPvmMt3pYyL8S8fKEaOv
B6uL7TrIb6kNg1/vf6Y3jkhugb4iWGz+/2eF/RXRCfF+4RspmM01q/aq1sZfkPjWz+9f5Y0D0iPx
xG5hqyct6+SAbOFN2f2a4NSTriVcwsnQ4rVYxM7zhl4jcaDaf/+Kr7fGBnFD3plWGticVxLP1dKY
slUC1dRhkSmVc1M+OavX3oCQTvYw0I37DHTQwVkaZEpouKnQTx3Ytl3hqQ9TlurX/SqKgzCYY71/
b68+u8lmNSgVdIaZtnuqEdzmmBu1ynVixFhoHQ3k/l/WGt5GrHcW1lpybqFwk2ikv2foqMnOrFzw
K+/fxKv9yU0AFUYEmrQKT87TlDnttaqSIyISc40WZlWtaCJDkRW9loTVuBSXiNLn8fsX/aP6+SIM
UA4SB9iZFpU109SXK75HXha6eZ7EQ2d39NFse2335K01XqTWWMg4qN3c2qdlYj2aRZL9Am3Z/XCz
avo+YQNGt83y29/LvLYc75YWJKHwsXAJN27xsyn1RgfbtrptOPfl9NubgMhz3pfK36d5Mj5Mo60e
SGIFUPF8maB4VSCbI0ju/sEXMzzKcrbm746bSz3u+tS4L0e99KJVn9L1YrRzz4zsdHFCo3CdOrK4
z+yeTHl0LksvOSve+sY3QhAITBC7cEtJT7+RrY3oeyoVCy9vdvVSqbsesYg9GgdX1G/Znoo6OLcw
Xp0IJDL0njdHW0QIiC4vP9HSzc7SInEct0bWHSVdY1hTsweu5P218HqssmVMphtQK/IPMezlhYbJ
hQVqrDwdlhU3A0EV50cnPdi5suMW+4ZdHnTQ0zIFocAZ5oi+nvHp/Zt46w2TANPfZwdwCJ48LBAx
q0WZT8XK0AUNH7HEnAdTNGOGBu/Obo9AirNzYmOvSgx2HgaS4F95vxCLT65qgBMCtDl38Vx31kW9
QkZBKldcuFgHxxn0hcOiumeF5eMZmbHXj7vhygBsMIVEe+M0PGZaa9ZDYXQx8O/gq8k0KSqgT1vh
EuTVuks6M4828yf7TFx+df7zwNuC4kDmf/gsv/zUaoWm7qAvFVco2NzirhAcRqvQL8a+Mq6mKh++
v/9ZT6ROyAO2C5J/8HrRwyQDObmgrSUIn4suFvgkLzuVV84uqfKk3UAT/m8vhYXh5qryIriQbReV
Xr/cttPMdF6YSv/fnJ3XctvKtkW/CFXI4RUgIYoKloNsyS8ox0bOqfH1d0DnxQRVZO17zqN3CQTQ
6LDWnGMOV8b6uS1n/T2w7ChsEpALp/7091SKE8+sKd2e2POqJGEjao0mQIk8iJ2RKmlOYHSLggbr
o4UfOAZ3EVhlYepBVTQRmZ9Uhu7UFnDEEfCVke3xqHSTjz00stlS27niM3Nq9Q1QHrrZa/76nyVH
T3RE7J1+mNgpfldMpP5ssXWF2tOactIKqrm7ZlbZDmdVYi733bCkr8qAEsOfEmccd26EPDDTJ6i7
oMD4UWQ02R/iIY++MGyMF8OYsx40GLgIVcnm2s87UJm0B7SKFGqhNrddhcSQWOUmfsFxYT0uUyHl
TqN9dfAWdaUTNeg191gyjGhnNXk1/45aaoT7CSnvjU5vokx8dMN0/dKs8ZIvLQFO0EigrQdlMsXV
IUqAltyyOxahlnRzcWtwPHguJ436PyagxTjgKkAcNBr96kkdB+dAQ1d1UZAU8q/02rbZm02CfO7y
IFzH2Olah+eLIwATOLVBNDun77wWdJOmpK72Lcz4A6IlBwd8uhwsqvVX1lVqA+cXo8JHoZ7jJw2x
LUAQvz/WXqEXcI9Ut38ZyZl6zd1S02gurFo5ZVKcnxxRI7xBczK/sjsy9M9lp+QyZGuk/kqtbh7R
O+aVGlTL2P7V9D5Sdq6qLPKOqMX+OaOg6ty2qzbxmCvqrN+DeykQk7cprA+U5+MX7KGQi1tb2mQA
gF1joeyz8nOaq0YcAJyjJDjPHEt3I4q8Z6+zp9VwB8ztqa2RvO9ny4byECH4aXeNamDTGRzcOyP5
SEMwqhiwAshPeefT3EMAZU6DBVOjjdvmwIHX+zCXWfM7T0qQVZk+ZOSVI3f8qEmpOoCMdCGCqTeR
H5LAp3yumAnUvSPi6p4+p0DdB2SjOTrNUvQBTIASly7jzgqEVVTfM6VHZTb0doWPCA6MHViT7Ry8
CspbmM10oplzLMG2NtZA3qEyNIOWfuu0k7iq7Z1dcC4Mo6FgcVuWBvi7V07lISFhB6JE0Wu/Eydu
ihdTjIa1m3uVsjDlZPXWHu0BUc9spTXOW5pBfqbEym+2MzXEYinEw5j37repp1LF39QS85Ew4coA
lTnXA8AdS0YfpWjIiJ36zFkhHl7/iv7eHOnhGMmfTs8a9/OcRWD2Y5l2NlKeKer9fGhJBVrog1lH
4DKRF2C0z0XYxl2U+YOA3PGFod1lH9qxnz7mwtHyvYywNxB07i00CefaDLuUuNSdhAI0PXiayL7O
hkjMG6QKtbWzFVvunKkFJcEesJsCNTLHNtAzqnMkMdnUzT1LwW8vVdmlQAIK6FVRLSO2jvzPumk9
WlE3Xp0teOu0Ysh2RWK2f+k5EuOHDRNLfUXWy48km72ZyrdGizOKjeVRRM7yqWtU9aVFxNGBVRBp
gu7IS14spUrFzpq77kumzZiLtGzgR3URvaYAz5t8RN4iftq4J1aOWVRQgOlG8Vs4ZGLSqkJ+5eOB
TjzftLW++tiJvM0/GoNNYKiVjmip+zYzdmk+yRdYBdaXy9POOzPBanDB3oIshj22fjrtGE3LSqAT
bkWFcfoEEje+lVH528Vw95EawjWN0Tt7mbWUtzYJ2dufAa6F1ZQyj41hX0Y6eAe6HCs1S2ky6g/Z
sEdU04T4PfPbEsXafyJev63yFGs8VJHOWsh8Y6n/c3iVej+rjJuVxl7GFLriJVh1AQfYAyiP+ll/
yVPYAv/5+XJOpgrNT2c7o68P5J+LWg3nkLGZq73iFujuqtraZygoQ5dyz9e4IXjl8vXe2bNxPfbh
WC1YTrzN+xwGE3Q3NKV9WYrlprYNzjy2hCSTdv2tE402xb3imvbmvQ0UkCSo/wwgtmxbcb6iqXBN
eipESg/NY8/ebvorzQaTmgOSJkMeV2ZHWS9UdFCY9/mz68Rlc0D3Zb90mQkU7/JTeGdUc2KkUkKa
A/Q2dfPUO7WwS2kn7d5RvPhrA+vCB5qAJGvNe2ur+dpX9M7ivZaQ3nINMUhsm8AZ4GQldcxhr9dV
+qlpEEQgvvHuUdwkV17weTV3DeFaK0G2xbYb6/bpiEqIVJ6MIZ32HF+NA6qE/Lbmv91FbOPJdSA3
L28SJewBI9GPEPnOACz0melvCjiRZgZ8FluGja1Pht8ApdnZ8ChDVe8td3f5LbxzZoN6yhbWsnWH
Psw2IH2wyVa0BhN8XtflX/HRAbbISwmwL1kcH5TK9NpgId/HimF99miCHrIh6q89sPMCiuXynN5k
0PTAtoMBC79nl04yokzKs+zG7G1RfCkEsoR9jsaz2wHFbj7HWjfYOxjSmoprOyueB2PRvgmWzdUk
XdSPE4LtX2mdqMclNScHpX9OcaqaqvEbiujosxlpy5XJ+Z2PGQk7JwGk7BSAtoWwKhFJaXcL3FBv
du4GlKygmZLxTq3Lep+i6T8uC+kSl9/aepzcbEQpDXMa4pxt0VTafDuKQB7p9jSznJV2AsOr/VrV
goS3y5d5b3AwBxPFuDqKSDrdHOjRTaSgHVZpVzVAQUlnt3wFqiMeXYIG0dk6sj0UTd2HeWw2dbhu
0O8jLSr/H8+YbjA6JuZMl3ba6efkFRxxLZBI+8ZD2mBOsJbaJW53VCjT+7Jbfmus3Ff2+ufTE4c7
2uuUtqieUN07vSYiDQ/EIddMyjS/zYdY/kywK7sBp714n8cg9a487PUvnr5UzrVMu9iGqSKq7mbS
SAnwGAp1YZmfE3COBMmYNzG0pWHHI42fNFB3q7FXR6JX9VZCRcyMtceGSvN3JRu0P1d+zlqK2v4c
jyM3K+LqYt5ODFQRCsh747R3RRxjI2OKMCZAcMrkItDqwASUpTo+pJm6mmu9BPOSKV4v/4hznztO
0/+FPEKkR3+wqZd53th2UrGm/aAZnbavFwT+gV6U3p30bHLpllbhh7j4nBWOzm37sVmkLPxKuuZH
R1i69EH7j5Gvtm37GtlzA5BGq+E8ztQtXgnXwxhvj1l7m8HumqC1ZknGWTfWr2E8zvsYzLG09Txq
7TQGcFSdjifAqGkixmbaYzgq6PIv3aFwac6xvzJ4dlIjA4xz121G1XJfKYlmoF1Ei+/jl6LWqYLT
qPukunW6ujgmsVrv1dGoD5ef9/k0bKN1WDuQ67RibtsXdT/D84AitrfYu9PiIT67LyukbchmP+EU
mJ/GclBvC/SPex0815Xv/N3LUxpUdVKUmFM33xx1snRGEib3djz2M4H0BpRy6QxOdF84leKCuqO1
jcY1tyafbFXUoMhPI+XKJvSt2boZ+uxC6fQRiEBrY/sYFsvNKfahbGEVqt0HwGNpfJ9okOc+oEbF
hiTojj1FFHNfayWOlUdLn8aKnUvhHb2yL7ODHRsGSIZqApeZmdAx97m2AGBpZDNDF9Q41RKiWHpt
MNNi1W+NCAEC7sPYaPB9J8qP0kgpaZdqw44ULl+B3DaqKGxrk4Lpushc089JmN/r84DKV7ZWfAeC
e7D8LMFlvktFIw764nRRWMI07wGyiPS2zUuYqwyeyPOrLF6649jb3Q+3n+uv8KHNT8KOs+x5iszs
tuF40Pi2ZFvs6rlZ30jXMwnOsEsvoK6tXhHOne/O0NfgR1I5eiCS2O6YRgB1dg6mcD/YMrkvTY5u
edUxyPWqDC8P8rfz0ub1shOmUbKKelhU1tX1n/3+5AFEG9VVsOXpjUmupsZRdFcj2Rr8KDX1dh9T
3SgeNUU0HMAFnB1Mj/Pi/NK6tlFvS3vo4i8MRVoWl3/aO4sOPUOMWWwbKV1vy8jIE4em60BmD0ui
QLqNyh2uhObnNHbfAMUsu8uXe2ef6tBUI4uQjRe7v63CaWwidejLtcYkDDzJIOQSBmw0qU6KZH0k
/8fJies4Rn1fFzuP9aDdjUWVa+E8dWOx97CIjEExjihhq8nGml4vBlaxrO3GpzGao6cRxbd55Wef
j5U1HZO1klYg9XZzU4ZzPDC3+DUz2gwR/aK0H8ZwaKfpru7iyP7vF+NSTEpkOdNS3TZPOtYWIfUF
TJDWOEdvke3edYrqTtBWu3Kpd7ZbLHJsgtcJkLKfvdnWeS0nN5xYy55Q2fF+0bT6m0IVOjQJGaj9
nsseJraZxJ+qAsdrEj8jlryWs3e+oaVYj1hqbbkj83TXf//n63AiT6cz7i17i931L0QkzpfZq8B4
tHHt7BXUuSPib6tyrqw9b5/4yWdpUOlEaoMKDjs3jonTC8fQjsaogYrRzjjLjoNQ1ce2W7LswSpm
tSZIG/bjTUw55jWNR+O1HMv0i6Vl2HTUfHL/0OCNn+qMrVxogTB2WOPRY/rpUDezn7dJN/gjGFnk
6hETuYK9G2Ny04kIFIjsa18uhRUFQ0UgjW9HgOlMpXdfKoLihh0k12Y5JoU6f2rnBGypaw81+hx+
2R+byv3oz9E4jD7FSfDEHUkbz1c+1bPtGEMe+cl6XsZkYW/7DZiuZgxyrrkfYw6trSDzAPZU3Wp3
XRon0d4oZHkgVrVliTDrY5oManxnIsh5ufxDzoYHb4kXRBseQ7hDXNDpW0KBGZu6SJb9WhbMIO4U
9W3bdxpQy2nQHOi/igjdUYFrcvnC6+DfDg/04TpOZJ4E38HmwqUVcXI31f2sT3F5nCO9ZVnDOYOo
f7Cy5zq2UwEZxNUmJOazvHLfZ5MO943EDWUm/VvrLLYuE9jS46zj4JnnLLiuNWNKTAGKu1TC/vOd
UgDjW+djwOd3ZtE1BcKosl32wqUC6cctvXBwtvO0J+HXvpcmpxLp4WIBqCxuLl97E4NCBY7XilZR
Z3+z1oq2PY4kUTnQiVrbQ07CWIo5pKI47+XNfRVppbubaR+XO8WNrEOejAVZFlNJ8RYAThofWGgs
CsmFqs63YySwzqnQVHcU+IEBxwRzjj6sOfOzws8HSgsCDpSrQy5r4WiVuuvVClCwW016HSx9VX9Y
dGl9T8oYo36mNeJvHY2ZFzQ8F/QfbdFd+8jeeclrhDhkqvX5U4A8HWPWpNXGEFna3nOHqT4Sdqr9
ng0nbh+HWNDZAIlViTCynOXnCNMVtBPG+SmA9j/X+7aRzk3RtaZYLWXkwLA/jYK2zKlsXX5J73yD
q3RWRVBOAgLawdOfiVG+jKSxNgu6GFgA9IFlZeS47vxAcdaebgQWuhie7xIlV77C880T48O2IOTw
fBzTVvXTa0+zUzJLk7JNNICyBFIm7vM49vLvoK045yyhBu6aFO+RCDmPFHO7OrBGO3sFujoH2H2T
K1/L+arJL0KoScEaQiIjdjMxuIaoUldlxBo0Ez9V5ShvF1YKyLVl6h04OFZHMk7s3VLW2UdvXIhn
7djlXXkn5/IkhK+4W9BDrkVGa6sy1nDJ8jCkus8Q+SrHWgW7GCChGusdnfToV+1AIQlMC6n+WLZW
doh7FKi+ivEQMn4U909MaRAhjAbveNDSHzav/MSz3aXB2Q7qpmFgbnDOCvv6YCduUTnmXoPV+Vhh
yQn4bLVPQ7OUz3le5z8vD9N3rgdicc26YpfGBnPzNWHAH1B1jsbebcyoDAhziu5SRcleHTGCd3VK
ZqIrt3i+SCDbpWC1vgcDxYW+GZ2VlcRizsx9O2hR0HVekvlqkYG3MyRmjTSVNCPTaAldPA3Lfy0Z
MWHyVhCCrOd7EuNPL95kQ225iWXu6wGrZI8J/kfHGTpnZ5ETmjUn+mJcGfznExZGeIoKdEwcPOhn
G/iFKHqzEdZ+pul1pJRHJig4XuWutRMzu3Jweud9UuK0VjLkKnt4c7v+szPMKp3G/FxwMXegLt1V
ClDBXDzIpPiNIKS+ItvfXo5EG1b61X3Be4QltXmcniNmbUgaEaaWAXESDuQRRwgBNhoJ58cYVdu1
0bOdV9+uCLoOZN+6xEOlPdn6EqbA7Gmpyp4p277HHd9DImiqjyrEF2zpehV07nBNMkqlnT/7785m
vaxNg5/GDChHBOenlx31MnJmoM976Jn6I7tYrw5JBJhftAERnF97vfHbVCMFdlVNjMQewp929GgD
92SVRd5qhtHUJ3gfGPlGuzNUmtpVdlvqafwRIO/MMb40rDqQRDt+amKj/GyjDwDLqWbD7wkG4hRG
lVgtpGXc/egTdfhWzD3kXNVabIfMbHsQAYgNlUBRcMY3SUUV8nFxq+bPUuRO6YshdsIJjYl67NJ5
OOpl4wCpGJP4O4nghUXztB6lr3aVUweenKjRV0rL1sHtROq7Sr2MCEIsHBiu0o0/BIL+dm2Yi3G3
7jb4U8je/zBKBtKNFzbXQVLRepcVprMgNvvqTxa3qFZSZtHGbyM5p3sw+9w4meGRuUOnpDwR/ZDF
+4iM7XtpjWIJwPP3t57Ku96nmenBXVKM9BcHBFgZJQMt8mfPbp8jdn3VPmp0YKWaJbXBp71N3W4a
jOxBUROsHfh+yVtUcvKu/aQjl9XvoPADB++UbnmE/pMuwQDDnFOCaSgtYZRme9/ybx+jQkCS9fRR
EYQ9l+tur0gayQGrMT4uE+KEcKzq8Y/duWzG5tTsXir6sX/6kRhkTOSTi56tF9WLXrQSBOokmztc
lVG+Q6sC09tOtfgvhwqtJJDLrvVgGGZPIimPgMnJwiR2hZwdaEgpQoJvzqBq4pCWanqIdGeCjamh
YgPoHdcoSFt1Rc8RF4CQqar6MmCVn6VPfzY+0hkRBlejZeiDdVGsr5KOOGKPkd4MXl/S13xPePQW
U33oxa0xEN4EeUsB4+6VI9EosHbl70WN8KVP+NlNvyyS/GFAqg1CbFj+plFk/XYRieQBFgpKbhjq
5x0z4xjfU8XNvqdWxperFZMtg4HDse3rMDJ+VRJ86F7qo3PfVF76kweH79hSEubly8vdWYkXiB9V
U5dOMn4IFiHz9Dse1gZGOnlFiFl/Rigj7Q4dazxyWklGHSa7iqGZnqBl139Btc0xS5EsfmH4EM7O
7KbiKWlI5NzJunIPZDwjTY1ddwEpMpa6cuXXns91aNY4C6+HKc772ya0lRFKbER1HdIA1IKqQaOb
IAn9MeTJtzE2X7hJ9cvlB/Tm6jqd6JjG4T1BRKDmxAHn9AFVLriCoSY7Q7UHmDBGFVWHOWvUal+n
HYf0Nl6jGnRZIhwyiWxCh6YUs9yVet9ZQSf1pvVhBOdf0JqU0Mem3o4+2A2RclM0Mz26dHbRAzq5
+5ygES529qw1NecMmw6iixTtKUEh3j8YkphGZZqrdtcBP1k+kUZrJB/02JA4fEwHtWicYLEplBkC
mxpl4E9M8UcMwvpmIc0hzZloR3nM9Lz+sdCOArsqeir0jttT2FXHmP6Nm4ryMVHm/icJjkIJKSxQ
6FdTrf+CENwkXIlH/MnO13qFp5F0dRt1pfONxX4ajxYCJ5gUtF9fh2mkguakU/Lgmaga+RyL8m8b
x6SBj2CcIeAKWe66pqyoG+L0uSkQDinow5aYKp6TD1WQN4h7Ar7i8aUmzWTaxUY2tLdaaw8xevgc
pINovPy5XyBk3JAGhcmx16Li2hn+fNARscc+mb4/dXUW0NMBYElTlhOd2rVTqIaLBiqo6miJW72e
BS1sJZJwzPY/7pFYXnkMa690bS8jNTi9qNlhS9NhAYaqUdU3bkdngWRBiRlAnV8vj/B1AJ8OcBiV
VHDpGLJzgYJ7eqlWiCwXsYqMu2kJSalNa7xXart5vHyZ88do0paEsovZbi3WbTbWLs2ixc57ERqo
GLS9IrLoA4oHklPsHO3MKJvkQ6uRSX/5su/sU7Dwc4bg0Incf3vshF+j0LtJ4rAfRUmW4KIdoEwZ
jxRiukc9iq1rM+qZyJZXB1rfcS0ktvQhtx4zx2hkKUyDKCXUC93PYZn7V6pvNXlwiZJ6d24j4kNh
lGvQHNCHF5g52MJVDWJH0DdRlH91OhtBY0Hz5jErsZYeLHgnTQAKy7N2uuiUOuh6TXsmHkbvg45+
4q8EwUUVlvWM7IkAZxV4VYJx348S6L++LDPjTuHTIGGoXOQHysNm63uRbpShKy31Ps7qccWi5CbZ
eHi1FHSPRRmy919SvyiisULDiIKN5VfV7MBIc+N5UHROzFjLh292JmdI5Y3iKDt6iTUNQ3Xse9qA
ItP3OXj1JkhlXX8eLLkMNzOosCXEdq/BzJG19rOunDaGaKSzS0pl6iAxjIyk20HEJL8vTUuHrYCA
2dJmaNn8rIthhdeVXj5GmpjHnco0Ar+jJPZzT+tjkjcsmN7v1qMzQvIbXZBgEV72S6p5+ZDXnjoc
Lo+yM2Mhy+gbJoKVlFoMR9XTj8hprJnAnTELFyPWrYAZg6AA11bg8ltgSXKLwC5iBZlRYwJhumVQ
Am/Ioikg0A0crN1O6sIDTPo/ZWlIvMX1BIyeukPRJ/KzEZnOnee2klKUWiW7WS6EZrbCCKBNlUFr
m/MjCMhS7oDP49aphvDy/b0pQk4nCVZBegoIa2h5cU48vb+2WAy3H700NFIdqGAmdIMThkrUcWQ3
iCfHuXEg5Yz5gfnSIG5xtq1non6X8kaP7dkIGkT/3/uckIf70Wj14nFelwRUW2zzOZGNlfWAJzRr
AwYeex1DgjVegwmxTvK+RrbTalRWH7xR9A/EI8hp59YkuQXFDJOd71px/vRtrjwVXmv/NuwCNuXl
R3A+kUAVha7DJEm5hMzl0ycwY+t0CObKQmuuyqNcQLulggpyqdqEpbaFuLICnE/LXG91uONYWANK
N/MlacXtONZNFupFHGtQjbSye/DyfLkyQW5P44xcpkVK1FyMCtCWV21pYoJRb6XhCD3pIXXaCrJo
232QrS53lx/hO5eiO22sihE6RZhFTx8h0lbKc9achx0izhvgiijeO9t9og6jXLGYnJWEuS1sF2sh
h5o/DfHN44sIA3MKN0lCYj2H+q4cbBKp6P57j9M403exmVM5WPTo7d10sDnF5UkN5Ui1JP7MxU4P
Hmtg/hil7oIR0uqNJy/LB2bhASncjpHSxse+b8gpaxVN3Jr2aP0ddWLBfFcbYABRxxm+Npa5GluL
hc6OpCHdB6rVtc+y6gwbkxeFz/uos6+mYpyPVZsP560pi1qTBuDpg26UCr1t3RchdP25DMbJG7zP
kaMod0recgJX3HGyrrzcM+Q1xbm13/hGrEEtshU8JUWuqd00lWGqZB7J7r2l33RpZ90Vg6IesUZb
h4L4Hx+s2PDHVAThiC3xU4FnlNbBg+PmW1A9H9pyIeKT6iuHPa/IUUZr6lD6emeIK5P2+Y4EwysI
VbZ3DluD7R4rJvzDXkbi4nl3zs3UGyCj+nJXNxYtYact7non7q9MpOefgAccYg2P0Nb/b08wUe1m
BVvcNsSH0aY+uELruXTIbieNvbxyf+uaczpnY6jEdIQSzGXS3sIJTTyDYIO66i0hfc+Ocu9VeYhp
32K3VXiPlVBlgBVDff2Pnzl9YO6MSAVLY2+1RTpIm1mrnqcmbKX7TH0hpapvZmYoR6P5dPlSZwOd
S9HttRwbWjkT7eYrV9wZm9isEf8FEvCPUXTmDcWk4ie9f6ozjliu6d22HU08vGDl6DPp0CpId9+s
AiZTstt2VR320D8/x1HRrVJkDIF110w3haWttJ24599ZMI60HMsQeJp7ZXY7ax/wMyy20CRoIDTj
AL9pphT5WEMmiNswThPlV6qNLlFuir2XFgYvamSTeWdWqWLgIHRzf1CRQ0m3rK988udPn04f3w3S
P5cuwlYeJmn2kA+5DKGaa/JhaL1lx8Nzb4lCnFR+BXDmK4vw2ZBmOHMoWMkNrIgM7tOJTRtxxURJ
0oURsU2HXKewiVkmvSnEvDxYXkG+ygDbmhZdfgWucfbhcmWNRipSH2oAqI9PrzwOhtkukLLCxB4y
DYecPhwri8M1G6A0unKbZzPTejHc2Xw7vGnKuqcX45tVJP7hLnQ7w/iBvEA7dJ1a7RpTn3Yejszb
GWv0lYu+e4cIOUHdIbBhp3d60XY0aJGTjRW6FHB2qo4bv6k9/ZDXWX97+bN971KsTh69EsqL6HRP
L1VmsB+FTpawocY24ajjD9B74zezc8TT5Su9M0QZmtC3wEyyedsyUbCh5EU96WwiY8U5ymnuP+J7
/xmnsduj0qPwcfl65wMUbdK6CDLjGlBKNxMS/mAFD2ePtIEY519OlMWBs0Su7bsWrV9fnwujxZnW
wpGXlvv58sXPbxYjL8Y3lU3Pyq3b7K9ikjF7FIdsUbXcvYn57L/Coy+OCjPFE5bI/8fl+Oo1rLSr
8GurfeEgRMyWVuTh0i3mAync0p8beleWcLLXCbbA/vLtnX8VlAN4jYjg3rasm1Gz7uhIXLS5vQ6f
jT3Y81Eth2jXDEPta52m3JWzcU1Ktb6wk0UUMB4Hn1U8ghAAa9HpUC3YfczIDlk3B2mHopgLX04K
ptm2qQOqcRbnOFqknVnl93Y9iiv3fP6lcHkGE93BlSK3zVOrHem5tdnlqIP07INSuzBBGGA7jybK
ldn8vccLtIRDns0ZHWnd6Z2K1tEn6nZ5OM3aeF9mnL+ivICnGhfuT2hJE0LKqwDls9Y8Aj7EAGy/
6LfSD98qtxDhOItCyHBoi6n6KFZm9s1S0AVBDKXfWotBngLQUhoYEMUekjwd/LrwrJ8uMUckhKfq
j8uD7PwDRstGsXeFx+EhWKMh/1WSIecS5QD+M/QKtXoqJebTweBIoJkFMCq3i/dOZyg7r2rd//yq
1yIClGw8CwxxbzO8Y6UkAp4okFCts+zr2FHRtfRquE0S91pi0JmvCiAZLxlREL38t3F1epdWT0Yf
B0qHyCnHO1gAfB7pHS1PK6j7kI+W0fppNbjhlBqYRKwIm1Om5V9zklWfLz/vszmLX8IY8FZECpua
7YoO/sepC2t0UIujxan0+Qtd7uSj7AT5VYVpXVnGz16vh4Ft9SUiQWG/uNVd5GlpTMKwZzLi5uYT
Co17OWrmSzZlxQEqQfRkVkP7c3B05fBf7xN9MSUUnfMYXVpr/WH/9KF52OQkpYsaNkNlIX/jIGSC
c/7gZOJHVurXVLLnjxVzDwoGtixMX3xip5dLwL3qVVprYQ9Fzl/z4m+I56AtNdHkGYda+XX59s53
pFQzMRCzEoBDR4O1mScTr1SlrSxaqFKAeTK9Kf0wCDu5qWL2w77Mx8aPPJtzcpoVLzIu5qBTTWh9
l3/GmfdijYEy0TKg31gPINvpWtSKVZDLqIYdWYPlcwcB2n5U61R7wRaCBM2brHjaceLqTUDMpRuS
zCTrexqBPfvk3Fi+6g4f/b6JDG3xlUadrIDUmAbBtcRw43dlY/dBCZyXjHU4GYlfEiFckbSQwn6/
fDPnY5UC8epk4qFy0tjyMmHA9LnVTVpYoS+XqJYc51ki8fqQKXZ0MJQ83SeAtXa5PV9Thaw7hX9X
PZJFcJ2zx6YdgDZl6zvsUQwMpFUtQTYZeiAq1z6m9VhdEUtsV5z1Kis8jjeGCunsZRH8pJttrC5B
qenLr9RJvpeznT/2iac8UGymWRu319g/ZwvO/y5KtxMvFD6xLb9+ck0sCKO5BIJ9fEMfAlVuFbnN
bjaF/kVrIablNQ7IAFFY8rnq0SovniwfTRKEb9pkbK5MDO8+BDZP7LxZc6FEnX6p5mxnpK0nKjqJ
knnWecvD5XlJdBIuWIliNG4aRCxXvpS3+uHmFdOlA/PObpWz7BvK4Z8JySqitiqjfgkUciX9yCi8
G6XNvC+lWYnfaYNkI62BG3SjOt/g9C1pADbiNtc5XwIdko9IvprQi1AOm05JqHo0oswq+vxlFgRo
iNyNr6yPb7lS21/8FvTGtMzyvE0LS6tuhvKOXq81e+feJjXeF9D5YKUpApOJ3Tr4L3JPBcsQT2Fr
ZvaOOFdn7+ip8gXxJBuaPr1WaDyzIzCe6Jq/ueCYdpgAT9+fplQUjYS+ygT76buedyMZLHL0vk5L
5R6rJFLUHehVTexiZaCUaEJ2UfyiVofbmbonLRUO6sQtqYr6QQEw+LW2E+OJ0mAy+qWF3CO8PKts
d5Tr7+XT5pTH8Zm9+2aiHpH6lP2YSWR0SfcE8Ts5DqSj7Aab9PPLlzpbFN6uhSMLEsBqRtgmhU25
zS4tRxoCd6//oitO+UVREF+JfBx+NkI1faRZKcO7TvZScbpwGexrQNztSrj+Bg6aq0xp3WJsjTO2
6Ji4eui7lbH8VrSEhl9LNnLQov19tcpMvXbTaw1iM0zXXRWlr3UNwhNwOiBaTs5Ynpk7jWWgvd/J
OFAoKxzoe5LURUwR4QlV5tzyyek3BYJbP5tn2fi1EU0fL7+Ad+595ZytpjjEdme7gNEDNVmJZgkK
Gi/ccb/sRGqWR1XtJFDLxbhyhHgzmW3vHVo5WwENLwR90NN7V4CIRVxvCXogR7f6hKb60armjn4/
RtDBd7sIlWGudGzwh3JI7UAgXf8xWNgIfZNUI3BXRtoCGokU+XNMFXgo5RADF3WMRbmZmW6UG4Ag
7XcCsM2PIp8LBo2o+1vL7q3pytT83uNDN8jgpZDJ3LzZRAnZeRYkIImyolT8brKzR+k6nT+hgQ+W
LDL/Y4ucoYrSgA45XkZ2UNs9YjMQxQOhXAaNk/0YvEkNSbW0EEI0BfC9nEkib5bby0PkbDqg/sJ2
1KZrye4bPtTpG2sWgS4MTA9ZgqZ7Ny4FDkA3ExBl9GtJrGcr3XqptShs0ZXhvLfZAjdimZZIcbmU
3in35HZM4MhLiXHNsoGsVfZ+qbr+yjN99/44TK30xTW7bP33f5a5iPBo08i8coeQpflBazreda0K
HndFnV9+lGebJu4PUN6qNkXjzms8vVSbMvxn6Fg7p7KrlxTObGAniOKurdzvXgfJP1xovm3aF6fX
qUn2AZ6Ld7OIouVIMYS6i8eD3WVLEn0xoqwMoKDU3+2xGD/EmkS5RjxaUNoFfJSod6xffTOaYQaZ
5coTOPtgCGHHD4WSmfoBS/VmL9PqzaRHcOWpHhreZw598x6ri8TqKUGtQTq6Uo5/5+UiJHZtAoFM
+opbX89I+JKdVAiJmspxIAJp6NDI4AnE4l17ue/dGoP27fb4RLezepakEtEU3wl53IjRUzSbnYjr
oK+6/KaWmnLlUb53a5zPV/gHVnbE7acvWY/ULLfwLewG2pKf44LUutKpm7vBca8VfrclLpYGC8gK
94TGnh7wpqju0qBXTRAqO2xIwFAnwPFQx2fjJx+Lcd+RwvIIxWpUwkax0r2a9f3u8oezPeisP4Db
ZMrDRIi4bzMxVL0aOVFJLLrtNPMDug7lQ9kWzWEN7Xxc5JwcJ7BuMe3AuQgvX/p8+7Zemy3wWobi
c9rCLTnLVr1m41md0r6q9rY5pOMNfg3Cstl5R4dG5ex1pBJBYzeG8+TcRGYxEbOM/Nb8my1lEzoa
1P2HZsnN50ZSmvW7RYm/C5CLcEyx3FxZld6ZRk9+8eZ1iaJURMvZfkeoTPfZseV4i7csxfX6f5yd
V4/cxpqGfxEB5nBLsrtnRqOcLN0QlmUx51Akf/0+pV1g1WyiiTEM+xxAsKurWOELbzABDCIx/XEy
Cc3vr9PeoDSaOGikDGxKeTz+uEZtB78rcuE6nLwo/bV0HdpbWo7eTtmLt+B5xnMMYuF0f9Abeorc
GGxL2spcqtBkNvcJag6UApWyDpNW85JvqYcga6D2Q5S9sio0QcGiAuYKm24yH4ukz7/3qzWkJ0ju
8/xOoJePsOTQ4uFnLBU4cxdy2Mf7P3Fv67IehDpk/5zSzceoiwxUW0J8M4nSOePcN5/cCb1Bjfb3
r2kEGq+2Znl2m+LIhnfvQgIYIVUcpRSRtXkFtCxVzWIpGpzBjAH9QhWVGT6E9cWlEo4XbPv3i2cq
DdT5/i7KKjc4kRYjryIBDB32eauHvWtm+AfWUYD9pnoq5+RnrRrZX6gxHjkE7EyUjgYqP5QhpM7I
5iZEYyfNLIqxYRnjsaeZQ/k4FvkY6opiXmLNPBJO33lebV5yGS7Ax+Gv660uHLON6ihmYQn49PPo
WlXyiN7KoXaK/EJXwTKEScJzEnBaVABLNwM1yMNErqArGxkS6boumX2Zxqh/Fl0v0K2ZlUurNHkQ
JTRUfVGNw2t7HuH+V3Fp+1QqEl9oevb+/nfeOekAImSKyP+wpTfpS7Z4SOqNGrKGgP/fjPqQBwrQ
2Ieqi/oP4HyN5y6rP98fc2/JiQZgcMk2C8/dZsnXvNArvFDwtO2rsIgL+7WjJO1BPe1mIwHiJhNF
qEBeKGTA16NkjamJEqnSYIyz7I2mhRlaUZmEJOuTNh5cDDuDIT+Dth94SD7x7wr8HxdmmlEWVOjs
8FmrNAAWjr1sVENFnUf1aQSedPCG7o3HDSTl/iF0UVW7npzT6L2uTo4b1Bi1gyOdvAt9Ufu16lZt
0KbiEPF4s3sBVklmHhsYLD54p+sBVxoUjj7rDKgr0HmUInH+Wddmjk89ZrJYEYuuTkJrbVBv1mPk
wRJYGHqgwTPwTtSjqS/VemecFIxpgQBzl52tdEyqM66uya8ZSKeHF1ncnloDUWu/SZv8WaRpM11w
R+09X4md5khl42bvMycSIURBwFxr5rY7YCDCX1VN6QaupUB+04HsI9cD0/BULY1+0ZC1PBvWobbe
TazHsAQ/VChoOXFBbm64whhtVxnBcGiL0YOAnG0szYbKAE6hC+8g4bs5a3IwJPUs4g/wwtvrrVxU
BMQtBjOlc9mDmzl4WPTVHB8pa+8NhBwIBUYsxXjHN493o5C8t0rpBVMFztUcbPGhrq3yy/2rY2/f
08mR5tDcoyzj9TYUdm2oxbIAJNad4YMm8GGrx6IOVgTVHocW7av74+18K8iSMPyoHnNXbfPlLhkn
2GclnK4qp944Vn39PCB9rPm1Xnc/7g+2sx+5P1i733vS2+p4CBhAaYZNF3qSWv9aM5ZfqyEy32zy
8dGrivK5YMsehJc7CyqV0PEFBdZDIre5ixcE0khuLC+o3QnC3IxhfA7YNVBw6vyxTvoRtPi2IE+/
E8QC/V/aHZIVev0FZyvHkAMAR7CiIAUppiyxvSA5b8eSAC9HAj8ucGwZOhoCc+e0MHNX72KLbnpA
CvFIFH13+gRz8udwcW9RMAgYRfWoJ5GEbYyXcqohzcnCbpk4fxHLp+f7X/gmfmTyMoaj8EPyQaHp
evIOjh/FmnCLKlVk6U/E2c6b3BPTc4acxo/VXNWHtjdcXEq00TgYe293QbA0MZeV4c42djURTBkm
Bwx+FmGRbKG//NymsPCqsus/jmUmPmAkPB8Run+34K7CHqYMY5QdBoiaTvvmtuvpIOCMVkRB1cXW
8gpJmnz8BnUIge2xVua+DuDOLugEuF7x3u2BnQdi0oZ/lLXHebc3FWeGVAhF8+I6CG8F+hy5H6JI
F12Qkv1UlzShve17Qzy0ASYsXhmytnD82mhO9B9rqSafsmmoKK8DIZkCc7KR2zVRBTo1do0SMIAO
r3qVK3NX+NkKsfA86G6fvkf0bHqoUrUWfteX5Wc7slD/Xgw3Kg4aY7tnghBbqviRU/AaXW+LRY3S
vs5mVKu6xUYzA7XGX3ZUl08tUN6w19fyO/o2aHqNXvOorVnvZ40nPhYKrRm/iJfmyCxk51iAGYCv
TXiBosgN1md0l2zsZz1Io2r8urbClk9iNr3KEDaWEstxfFDbualKUN36PxAzoSjM5uslaKumrYWX
6cEw92YwrvYcABjXLksJ1NKflIEqc9a0cDQJQjrqeym82vuHc2fSpBxEwUTnWD9vjdJzpKW7KW71
oGRVHhojXhiyL1TvhCT1+GYsF2g194e8fV6AxmPGwrGjOwk04nrWNf4rNJcbI6izen0WZlv6+F8U
cEbHo8rv7ewAxlNqZhC83m7cEPREH8lsaHQWmSCvUqvl7IzZj8zN0pOuZS8VwOJChX7PXYfpp0mM
urnmbUWoRsrfAbBR1BXmKbk0blF/WTQK3i9fRBmb/i84Fm/C60VcJr2L68bWA0x0vNyf63T8MY6V
7ZxpU0FivD/a7UYlSUTYBAkNngs62pvRnCUlr0gMgsacCnqdFT/s0cPCIc809bKmideHQ67AEdby
pv6hF0I5erRuQy3JT0QxnQYC9p/b/MnrTGeMTQHct+nUV2uxGh/ZNOPBRPc2jDQDBHYMgcPS5Z//
kdIICzfTpoB0lM01ulT2EhlhbsBfrqg6fV49Lt37K3sDU5J7RgoqGLJPCQdmM6LatehlpSXsocZz
67M26+NpGHssqRB/fwd8AcpoYedl0JZT+zWi0UHaUUXf4qLV393/LXsHE4Y0Iin06kjnNtu3X4ap
nQWk08FOsGKsy+QhHWz1Ii0XDtZ5ZygNzSYKApBAWfBNKjcvhqE4UFKCKNOKt2bmfiQTj577eP50
f06//Ueun2LyHFn7JG+EZroV/8DNDXOlrDMDZ+6qD5Tamk8R8U9DRLCkyBcBhX4HOMFcTnkb97M/
p52DPXkPbclP7B6LpsSpxlM8trXtWzbcvkBrYem//DxLY1WiRAriOs3F643n6oraFxNodhqrLX7k
QBTOaE+UAuUIvQ4PFkW+rdtFYc/RxaAaLqGX16NlFpooQz8aQYkjiYEORKONKwZP2pp8cPPFhDOR
xd23ufDoAaDhI/4tXRqSq8m/F6imqOOjYyA/+PYXsRGQ8gPyTslo84voX3Vq2WUqjnlJcUJAwfg5
YrJxxhpJ+WeAe9lDsCixhQANkeJ1UannZR36g4WRT8/mVwDo5+omXAfysJVtSapValDG+HKICSLi
TBr5iDxR1vqxp6QJYcdUfKMrWx508PZ2qYyEQO0BEIW6uokEUpQ9lcgp1SCqCvGkmkP2qsjU7rM1
xMsTVVC8tMq5DpJ2JQQslFj/Pqlq/VDM6XSpur74CNKn/i5qtXiyaiv79/5+2bl70cVnd1LuIC3c
AhhdEwHUss7VwG4wkTKQIUeDpLOTA33XWyyFVP0EpUKuCwGTk3e9LRc3qtslxlmsaXUbFT8BUqIb
YHX48dy08OfN+VND5qZLfQn1bbZC6UMCNj4ITXceARpSuIBJLVJZD77+GcI2J8dJO5VgrEw+6Xna
fjX1NP2CWIP9agaverD593Yd7w3CTzw7PLOb11WTfsqNi/WIBVn6beU68WkURfmke6J5HIwO3BZ9
zsf733R3y8Fg49CB1UQ5SP6qP586ZtOsZEyBzZP3t+yDPTWiWD4Bxa4ulbsWKVIFUfTLtpfur5K+
gAmoX5q3kJ+rb8x4thd/iNUSlIA7vBdljcHS/Z+49x1AsMERoXcPRkFuyz9+Yb3SbuLtwORIUePz
uDTeOxhyaO4hMNG+d8y1O9jnewOy+eh8gRDnbtykJGnujQInUy2Y9DrGT7Zd0vc5jD0DyUo7bQN9
mtCguT/JvbMFAlFSRWzyjt/Nuz8mqfSO2pjtogXqYq4fsZr7gmem+HZ/kJ3nlhD4/wfZXC95lbjN
TN8rWDooVCGEthUtPS+uSpQxh/m/LCMAWaze6LRSbbz+btHa8epXmFOhPGuUJ5LAUZzY/wuahC3t
tT450t2/LTHIOg60NdgDcLW2ZCJlNTWlalKi4VQvH5sRT8U5763ziBfPI+ZGPyl5NE8V+O6Hly8s
fA3oSxQ4wETIhf/j63lDtuZOj1ALiGAIoAZOqEPeTW8g0PUHG2V3jpwDniVpJrnV2cwASSg2N3/Q
e/HcfdNKLRLPc4ahNI3lykAHCxmpc2xgSBXo2hy/1E2aQJV4AfYCEDNg3tsqZFanhUhcklUdtatz
vKD/0qlr9a5F1uF0f1Vvm6KMBSMFCzdkvfBB39yIDb2yGosmPVhte55f2VMm5rcotok4QAWGRcaj
HDBzpead8jqfTbTPu74iiS0WXQHhbyg/InPRhoszJOOXRO3MI73FvasCQWA6tvTTydw3VwUgphTz
5AiPpxg6WaOleIWsSf+MYdFP6G7rQYCw90RIahfyIqqMjzZHahiBnFgzJSxEr+E5lsaXCRe3h2gs
iosrWieEAj4c7O291IQaIW0PPgR5preZY+VYqTFpXE3V2o3VVzefkyez89r5BDC1AfeZoZy+TKsy
+mNaKcaT6HNR+UoCTNEnU07q/7AvSEQBWZLRk/1u2V8AD7Sa3acGiTLXykWNLW04A29u878ANDve
uWudvjgNjbGKSxKnEOCI6jOWZyrMvzKt1Cdyc/DRvjrj8QPsXYuPNu/Ohc49wCuCPwt0ny1vddCV
kmy5VynjtbhFpJGOMba7nO8fEXmxbCJV/utIjKJqgLv71tmWtuo4YeOOkSfJxONcr9aXchzfq1mr
XF46EhcrO0B2/7GA2r7Cnhd13RA3NroBoryksYsEEYXyv7N2qj7eH+p2lzMUPSk+oxxx+xYmABiM
3ujtoHR48N1UUc9sJqwYFOgHi6KJ82wt88FK7g4KMlD2+QDQbVUU2tV0IEniMsezNFDAsCnEUwNw
zx4K1s9pac6PXqseyZLe3h8ELtQxQJLxSnLFXT8cBfY0ht46eNul8E95gxGDmlXrgtJYeXFqHPHu
L+1ObA0RlU6/BAhqsrNzPSCaOGLMqe8E3bKsn5OyockO2Kv4CN+4P4Egjl5rKPudsk43Xkezs3zq
6+XoubzhrkjsIPVwackji4DbPCfBO1KgRWcTYTWak6PgI/Vw4myeECWA2d36mj4YT/HozN+HOtHf
FqvUDLIieES+ntntL7W23e9WlTXDa6sU7VeUExDUTKx5qf1+Uuafbeu23tkrTPcpNa3OeIJiony+
v5pysa5PH9OgYspyApq96URryWIOBoo+gaO1Qr3YpZa6+P/pNTX5BL89kN7zfB65wvJTPhppHdTU
KMzH+7/i9qahXEDvkdIGwsiItlx/0k63ezUy4AjqWQdx0srS9z1yHwdxx+1NI/NhOO0SPEd5YjPK
isVko6yuGaiz0OoP7dQUSmhK8+ZmJY0+eHR2R6MKRtYlVWGszTbFvXTMY9szAw+v0u6JzpHIXq86
OmyBY/foEd5fwr3hKEIhdoBcq5Szul5ClMYkqQvnkHVI3e+2m1WnMUrSv2r90ENi52uh3C1dmKFq
c49uSl4DTnLS0MIhie6SfzQEwr40cXoQJ+xcK1IenKCbjUGffXOtAD52QVUyyKo2ioH7Qp2fKeol
EHzmbrUfS9Qkvt9fwr2b5WpMGbj+GQPrAEHcqXJw5IBDBaohOSFONJ8HyPYfqGzGH9dFczMcJ8V8
yeZEfTX1s/h6/1fsfMirH7HZN1bUrea0cCIXRClPOS6zWKs3HbJ98ZEU+95QCN7TPwXOQGa6GQrs
YF9SU3QD+CudjvLMGj0pa8sFpczrUW1A/sc2Nw34Z+B3RDwyR9wsbkPTsPGKBtyEMhXGpUkK451p
9atx8bSyzUMv1VGQtYd8FQ+6LSDUAquNyhe3bKjMacCQyYvBU5ibbaVGsdnRl2bv5r39E6Jn+TdJ
+zz5maGLo4x4bw9zQEi/wexSF9kMNtG2r6BSMFiB8OC0GtUbTRD1JrnaB7q7jAd82b3vicMeY5GW
8ixtltiM0zSbtMwBmuIoWoiqgSt8LVXTCAjgVP99f6P+LmJtv6hDl5ECF/kq6JHr44JYGuD8kSNK
us4/TSHGIWiHdASjVRT6x3RNF9PnvsJqBzZNdZk6g9JLBQCzGKbkvRKJKbz/m/ZWAMdH4kiIC/C8
5Bf54wSvqLDFCTq/kHjM8XMZd1PQ0EyHlm1pl/tD7d2CyBGx1Oxm09vSpVzE+dOCGmiQZqL7nlFV
f2pQUEsO7nW5iJtFpuwv26tkkeBqN4scOQu+lRXImMSy8NzGMln9iaIvYpaDYhh+p5Tq9wy/74O3
cue0AsADtkCKJmtqm+fErI2lJAxwA9GYboVoRNKeE+JK84wb3hr7y2LjIqOrTfxp6OYCE28xONrB
j9gLsrguPBh7cLElEfv6c7brXI/IbnlBE2UO4tyToq1h5wAb9ptxVT4kSlmmwWw7MbbNIFNiZO6t
VYRWOqSfVLGu/y5FUX8DY8sCjraGF7Q5Ok7s48hr9IGr9hDMnCVrHpU2EcBWjAY73qwD4vnyo2kR
sEoJHmmFue2KKGlq9FMrlX9mwwtp/+P1UKjrTztrtYPi8+0ZwDuEkYBs0OIknrpetF4Ycz1FQxLS
GRienRQVGqRbC56SpDrYnLcXHEO53GyQ5R0IipvNqQ1O3ixxB3JwGttLbkuxZteoLvmCezFIjSMQ
zO2Zo4oqg22qpcBCtwAchZwKf6RMCSoPtcYYs3rfHbMjkNPtAkqvTWlgS5qIjIf8FX9cIu2aVkU/
QBJRUHWlVJzz4lOiemM0g/fibcFQVAHg4csUagtQ8+bJxQZtpjFag2jpmnEExCIVSlyjPt+/r3Zn
JQdi+cBqbOH50WRgIO4t0JwiOzoXZd0GiOWpJ71B2uz+ULfbAkW733kvrCf6IMb1AmYjtMosyZVA
1wsU9TLPWk6pEi0glpy3pWr+uj/cjSw2aacKUJhgkfo61KLNNaEipIp6GTC/Nec68WmroJQ8RPix
4iGAQCUa7+og24IJ9F/Ia503+sNgqd9chKBxN3GMZfC9vrNayE/ZKN4IPK/1CzpouOH4a91iOXPw
k2+7hHQBSLxozMte4bZAHxFIjjRElGCOavuj3c3zx7xOZ78dMSTkp01h7Dn1g50ZTzpirK/jFMHk
+7/h9oqXFAE0iHi/SGO3iLJksYRJdQnVU2FjTFlLhHrS6uesK2vKYI3+6HDtnpD5zZ6LHjLV/eF3
2jaMT2mJ+RMfgUy+3iVOgpk9MFBE+nNXQsBg5wQZsvg/dUPB8gHN6N4v46z+lixa9yEx1/RMWXf6
iadAB8rdGC8WmrTnupim6JR5GOnd/4G3Ly+/D7ANCnLkjTedzN8luUx1FHp4nnsy8ygnL9ASzIGS
8YLYxBJqfdkdDCpDtOvnnt6ZhiQxn4UjtO3YFWnfYRaORDtZlvU1auqa96mbQr1xhnBR7fVxTNMl
yJQpOQDc790PUrsCdUUaVYSs15+jhQwMXrNALlbTUDbIdCf0ysh9MqzqqHiyM5RsTBOoorsld9/1
UEqip9VisrKQnInVHJED1ZprMYei7sqjfbZz1BiMCA0WJp423maf4dCc8jePRqw7i/stbeohpE05
huq4qNmp0Iv4F6o5XnQWJtpUMMItz0/m6kiyaW/WUogQNgOz57a/nrWnrTnOZvBMsaFL48DTZg03
yCRyXvWuVV7ub969wdi8tJIQsSFL3wxW944WjWMZh14xOlj5qfjk+BP+qqDxELY+Qj3sDSevMs6y
xKduWypTratt3cHWaD0BFEYp6r9KFUguIhXD15fPjDuD4J6yGzHOJsmhhDvGHsCXQDHJWQvTKR+y
PsWCY0b1/T8MRftPal1JhLF+/cWiXjQoXBlREM+Zh9XEasRBn03lv0pmH72ZeytI/wWveoSOWET5
538EHZDahxJT2CgwzXgawwpCeXdBVhlbxNIth5cnSlRqQTIj0AYIjX1yPVxutHwwoUSBjnHa68QW
eVAXeB4QGRvxwTLuvc86QFSJ16NEBWvoerBUR5Rn7NMoyEwqGa94D4cvkWUrH41Gq36tUd72KPa0
5htSVYdKORqzGLhpboOizTr/M6KXHnEDxjMGDgQTmMTYRv52xPji5/0PvvtLJTfZRWiLW9/cHBvs
1JYEBRJ5bMoGHYPChYutRM1wylrH/EAEN2p+vCbN26ZVkyVcUGE8KaM2+WnUj2+sFGXLFNNnbmhs
C094P64PDmWMI0DBztvNseYvYHPI/mwJS3GPylm1WARzsaOcei93nuE/eIhlCONE+dMM0RLE37md
essvekgj9xdqJ8KDf4vwGgeeldrSAOK0FJ6ZAeir+nI8d6MygXznWYzm+Q20kZfqcRHggUblWYLr
B7dwm2d01kLd1uPqxKL4SUcrKsAUnBCpL8RFm18uCiKHkwPhC8C420e4XFW9FyrOg9kwpOeO+tkJ
zkPy6M0YprRG3lRYr1jjp3Uqmq+x41WPST/Zj920Ogf5gTyGm3AAUCWiwJTHQfzd4KrRDhjRn1YC
Y9LXJ+l3i0Kt2T/c/5o7u4kkn3ub0JmDutUoIPZRvDjSk3DENvEhX5P4nZIJDynKsglKgILngR/t
LwOKYak2vtQohq+LDCcRj3yraJFvrofKUEbXWADdYDionUvE/7GU1lCU6xIztFpL9V0kRw7Cgp37
Fu4W/e7fMDWmfX0nDdosVX1IXVstck6gQ/MQfzrnFInj+28nAkGMgMonGEVOy7ZU1HGJe5zEJNTW
bk0DsB/2F7MV81NnqslJ9/L52ZzT1UemmLKAyKE1DHF6pPewM2MyfpvU2SWwpAR6PeO091oU++w4
TFehXYaagJLCSfFjJFA7uvFlhrfZt6ZU1QDCQq9f3apZp1hAOXT0EzhxRf3Y0Ef+1NnKcKnSvHiY
yr79q8gHTz6sFdbkEHgfza6BKVJY0d9jCyV6HqCbHCQ8O5cWXBaJc5A/iWLa9QJ0gBxMIwNAoXjp
L6MHXWLEiXuyyym71F4/H9yRe+tNfkNmSkkWVsgmoF5bEwRko2MAMVe0fgVWSNzPLSSYhNbof5gb
JU+QV9R9ac5sBqOm2iMePzJY3atkrrP37BWZ+1hX8GuDzhjWgwH30jeqIyDMLXpc3E2b7QSsRikt
FD1CYSTaZRoM5+LAag0jK7pgcvIWDKwtTYWKx5gAxG8w+nzbd5MW9siyPWUGWpVT3CDeJ8xv96+z
vYUnj4G0RE+TkHTziGcYly5ubqRhrdbuOVvtrx2abGE/RvHBJ5Zz3G5z9IqJ1nC6AsAuj8EfQRtV
RXV1LC4RatJv7WQofwwY61JQqIdnr9Ls95YD299zlOLdi6dIA4MKGDQfvvr2LEeKbUZRVMWhUiGL
N88rSv19CuvemP5DpAiKHpAKzVlJjt6sJrAjbxyaNg7rqVovFubsr+wE4lLeV0fiATuvHfUpg6P5
u+23rd4vEWr8pZyVG2vRayOJjdd1vSYvT43Q65aSiZRfAMZuJgQ7KClaa4nDKp1izG+60WtPmcB+
vk/Voy7Bzp3DseTzs4J0CbahrzENoHRSIhcq19azV068aEs1p37aelMXRoo5HOz+vRGJGaRBrGTO
bynDeTWXemVwzS9tHV2cZm1D6Iy/EtuIX4EbOqJ97A1H0oeqhnSawS34+gh0sbpOrWPFYd+2Sji0
mnniHhr8ZE3cz3nvpv/h68ksAtUD6FCQHq7HWxHzifrajENbEOXmERUYe8GxHmuh/5DUgsLE9FQl
ECRl32yUqsXDcDKlLVDbrGEa1V3glKn1PuJxenk0wh75bWXLlQWl93pWzjpAuaqMAvliffXjaFQe
1Bj/hwTrnpfXeSgvMZh0kQFrsRmqTVPPqVazCBfR9m8NvbSfMHwXz9mqiIM3Yucipi1gk9RCB+Bt
2jwRZeuWYOvTPNSTBt2AfECCyWy7qvXzaZoPllD+7s1dLBkX0h4X/sEN0tKYRnd1aIyFuaW2X0C1
tK/6+FDfRL6jN6OgX0VVG2GVGx4eoCYaUmmXhz0Ez8uSudhltMhZidXFkA9Wue90Gkqs+Vx+TDrn
pQZphMqQ/ySFTe59bevL1vI5Gy8TebjYibiAWn0/Rmn5CQHQ4bGes+hgr9yqeKI+QFXddBiOhG8L
gJ7pRRSG1mZhXnYEF/YQmdSG7UiEc+SVrwfqiQ/KUDmn0Uzbt2AIq489ALznuDLNNKjL1vjbtET6
z/3Xb+dTU83D1wmgBAW97eunVbrXGWWdhWs6qWASFeglSX5EZdl53NlGdLeB0SMysW3ZRQtB1Ihl
CZ96AR4KdB/bPZ2kBH2LNbcvs3DsV7YgonFnpz0qBO+cHepoXAakRlSDt6EFjJAFiERehEWxZP9W
jhI/x6K1n1K3Oiio7c2TljmoKwoJSJJsrjl9dKaKDw0Co+rsJ/KS/JFYQD1RszdOAr3+58gasgtB
gPlw/zvuvB28v/RtNMotANDkGvwRPo19ojZWxhzpY6a/BsvqT2IxJjyGrbZ/GEtxhADbmyoVZ8o7
zAAyvfzzPwYcktWGdwTCOR/V6Uzfd/L7LIUelxQ4Kmat+z6a1sbX0bp+/x+mCkdNIyoFzrTFvJPs
pCjxsMgmIhE+Mtbic+8u3xd1ni9u5TmP94fb2z2UDegCk1tLLsFmoguQHzObkQeYrOqvubPigHIz
1ljJoP+6P9TeR5Ru3YQaMsLZqog2FXKB1aoWoS4qG45Zpf1dDUX5btLooBp24R2gtG4PP1U2yjMQ
qyjo84BdTy3t1q6fcgXr1XTNA5x16jf9tB6pe94u4PUomzADJ7u8qgvUCDq90D5PVUVtTauGd7Og
ZfDSBeSKAeXGi8KHIl2+npCmdEufFKuEjSbOR5RavytrbT94oNZfFdV0hNe9fcFkt57GC9kbIOFt
6dAUltbmalyFrjTKqElSez+HpPZGndcO5Rd8i31LyNxtxo6W5yxPu4O44HbL8BM8agP08QFW/sbh
/XEMmwjLHxVBoBCEm9uHemU2n6y5H58iw1MuBQo1LxZoxCJHimbI3guUj22UOlUmfRaXEVW6aae8
SbXL6iYeDSjzSAphb+cwGOasNL6BYMjJ/zG53mw66jttFSI+M9Bnpl/xGuZdN/pFZHkHWI+9w4Da
gUxm8NMicboeDCTY4MaeQBDRhPBKP6jysX1Oj8IA+QRcRz1yRjKO4/aibbc5DTlSimj3oPaVtr1J
bcqe/MKebNrTqx5mxuydl0UvTo0+LBc3iej2R3r07/1jcnt38wrQxwPAQKHyRndJdfLErV29DKd6
8nxDkElVQEEeMaXPgsicl0c2/RKqSzkdFGH3tqtUxCa4IukAwnO9yPjGr07UcBcMubu8sbLlV2Hp
U+kjM2oHGJ+I0/2ZypRpu9roIEiJHR5/wHXX42UFGOVYZTzVWX8KbTVHv65E9TwngxMgxNz4YzIk
B1TRveWVGJTfZnfQljeD1oiTtMWQVqFn0hXqI8IpJBEQXCmt/PU4avklT730i6aM8cvrvw6iAVJn
GFUoWY69nm+VNgMtIoRhlWZMAkOp+jdLgjfQgFJUWFRWHdh2thykyTucIB5jOu10Q9hS1EOvR1Uq
t7EnD5FMirMoJlWeUphBWtjGd66IeDjFAEiqRwXl0MHvnAgrIRx5O/DIkxRb7YV+BG6S22jz2YGD
YJQmGcoA/rbLQBA4ZipafqvVaX6bO+sTsvpoV+lD9Ov+DtudvGfS+0OoAebNFsJtNXFvmfiahEVu
i7DJyrzxE4QLGp9IlgfVSqfnWiTrVxDnRGEkjNP7xYrHS2tmXnDwY3ZuF9nb4eXz6D7gOXr9JZZ8
KCmjoWVdOgkCisNafpvkr5i1KH1wMbQn6nbLRwsFkrD29Pzc2eYRq2TnIpUZDvBkilwybrr+DdoQ
IVmu8BtACwgMESbcmPv64eUzxT+JgX57uCJddz0Kt2WpRDlpfkzwp75uE0u8Nt3FQ7egy1ln4uSk
9i0C0e5ZsdPkS1RknUB6xSTPvP9bdsIAWs3Sz4OFhwuxWfQ5UxaMouM8XLW+eRqF7j7kWimeqhqI
mGJExlM9TEWA0sP4eYarfHDd3G52kIk0hGmIEAJQzrleiSU1tbaZkLNalxIsNJaAwWwoiT+NShfe
n+ntdfqbVELnBYcolOfkn//5IBdjM6c43AYg+TyYvFrzZWryJYzauXxUcG35as62Wrx8V1PPQQED
IjQpO//3etih7rQZ0wYPv5RBf+jh9oQ5hPTXkLdEiLcqV9tq6x/hVzwswq1faXNfHvyGm2/Mwtqy
rcbLCRjkt7jXHzNXir4vBkMTwaKlwMryFFAoegB1AV9qUhxfc1frQ1Iv6UChvpurE+XX4vGFq89v
oE1N65I0hIR286GFArxCB9uDBIEVP+XLUF8cs81OSaY478VYeL63HJqp3rzYvwelL4v4gZQZ3KQ/
vdYP8dQ0CBkqdYPWSTI+RI05nvql/KrE0XS5P8fbMokcTyrtQCsEVbEN4WFoTwbSzgJhzdL7Uhd2
89R5Sf/UrOsSGqhBPQyeLZ4IGJx33ZhF7/FBtR7GwRuf61k1vrfxsFgHH//mQZf1RIB1tOhl3LIF
RXKd5KgtdtK0XHHPVd3ofhJXQ2B2xexbXi6C3EGUTJ+wYb2/HDdnW46M/MPv+gzB+mbnW7h+eiMI
gWAovPjUdm0XQp/PgsXpjjCMu5OUBVrpySPHvD5kJR1iE3O9KXDsTnmD/KLqQ+bVHroya87C85Rz
p7edr9LtPYiJd0dmSJnPE+VvhWc8e60Ur2GSrjVB2+vmVntdgRr7sehrfak1t3uPiWUX4bOuGgdR
/94Cy28LRoF+Lm/J9az1vhk6u2Zs4pepC+rUMP4Zl4zudW16+VGn7+b+JCnlgcApDNIO4MTNCUZa
Ya76GSaFWzblZZ0SgJgpxrofhejFpTbK9r2zjJhk3t9Fu8MSm5B50Ka/kdNEQ97wujmfoNCW6yUy
hP2gVzNmrtmanrzfRi1l2h1s3Z2virAjOsCgEYBhbW9M8NckkjYihn3eZdgtd2OIi7zht9CyYBVM
0U/DEfHjsGbT+f50d74pNBL0bH8rtcALv/6mtMi1CQYBOraVWj3C+M/fuoYo/tUaTT/Yuju3I7Vc
3kPYK7JDtDk0+dIaA9HuFBACok0zYbuEzUbTPxejYb6u6rj7fH9ue58SuVwKv8S3Eth6PTddj9HD
6dsJN8zEPMXZUjwWhoeehlp1p7SLUAyc0+qlTC+27W+0AyUwbojtncx97GrA+CeQWMl8jpCZexJN
H7+C8Z38h29HJxaWDhqzNG82FRyV5bQ5iFPQIYN6SbNOfe2KrgxSd4y+3V/K32t1lSXIaUEns6nU
0irdVqWH3sLcwYmnQMm08e2o5BmoWd4UK4DU6iU+woppd15MbbT9VvGib1485R8K04uEn8XZCAOt
zaGhRIa+hIhsFu8MRVesoBJq4jwNRe94oVJE5l8eIfnrrCri7y2a/zgADnQZ/IUy8IvBZNRjCUI5
cfA9eag215mW942aTB5X6ZiZz6Mx9Jfem/JTr3n9K2DhR1373xYVmzWUkspyU8iTvsVa2toSr0ZL
yNmBpnCxBsE7/l+KZoXlZ0Uk4qd1EPk3h5VcH6aqLMv3WbsUIqR4iqjm6ETpO3eKSs+39AppD0qw
w/J1LuYZHQsLKWN/HdfpYzFp4iBq3jm54Egkh5Lzy028WSnasIWdRMockLDBOceJLv7ZjVaLM2Xq
JbGPlkfqHCQKN5kRX4d9TY2eXJGYXf6mP4JIDb+xTvQalmnN0ryPPe/HoNf6wbbeGwQrVyryUkGA
Wsv1IGW/ptrQ64QMSTH6SWXakGGq/HT/8OzcQ//D2Xk0yY0kS/gXpRm0uAKlmt3sphyKC2w4nIXW
Gr/+fcl36ULBCtazs2t7oA2zMpEiwsPDHdQTfhtMBkhNa6LZUlVOrHSCWFQdlgufdHgwlk6qB4Tz
ZcnRME8j1915UjYudp0CDnCgdOslHbieWmLMnZsvxGFp0xT/G+YlWk6BsHXqDSjA7QR9WzOERIe2
DfuE6HeF4ijD0upJSMRfVTG2aflsVB87hOe+NUg/onuRNCenCa2P99d149UET4bTTkEZxdA12ytp
R3UsaSfxp1LpOj8srPhjMiP/OGDOi8RZZqZPipHG77NuFDvfdGt5YfFBX6ShF4RvtT1h68Vq4XJ5
yKrgsW9mJTxT82gX2RAoxp1HZWufskFllz08/pv2jEJxJzhL0eTbRWH94Jtrmqck1h7iuDUp6TxL
Zwz0Xrqzr/fM4rp1Y1KP93HDmzFbrtrHYar0d4htIOl4/+NtjSVl321qvGCb6yL9xOuszD005x6M
62BGE+FOqyrNU5I27X84C1JdnoeLWMdeS3cUSEbCa8SAoFFRDw/YHv5MpffdrKjJzknY+FKkY1za
VG8l93J17PpxGdEh5SToCgLkbWUEj2nRVDv7YeNCBkDEEYR+Okm7k7/i1eWoG0Wn5/PI7qsjKhlj
pdpUD80u98whKut3c2ZZO8H/LXaHUx98YCJUFAzBwlePANBJzZPkDOisVbE4crqVf2mZMt6j4zT/
Dy8/+BVq0lawLNwpVw5pHOZnpRatRjdcidjUm/ePzH5pNJE3K4Hl9RJEeQjRqki4uoFRvGSabbgB
fXke0UPZmfrGVoW5xctH0gUwvm5KTsZJS8A5Bix9S+tstp31ta8TnVa5NNsZauNKM0HpDCqbHHYo
F9ezsoDd+qbHkggKv3Fy+/x3p5rjs7C16cVcUuXi1PgWoLGrf3jzclKhloIhWApKOY/rgeOOZQx0
5miac/QcZpVOOBGPVeYpuT7viGxsLSj5jFSU59FAmfB6sN6mLbmfkVoo7Db9miY0PytCN5+g6SYP
9+e1cVKkrh1BK7AM/LTVUEZtWpWCIQE9mmJ8nltVO/1hj7bs8IPejHu8tI2XkPFsWbBCGBY26PXU
Uldr3Uo10bgt+uEUgpB5Yqi/WmqkX+zMnR4KZdd3S568VVzJtca3I1zCNHFNPLWEgoBpPPT+bBpp
7oXUCFvPmF3rOUTTo/JKfci/Zfy7lhdWdflFc9Jyz7dx45OCtkEd4aTQ1GnLjf3qRurdQKV1j3UO
zTT/JzJE+mlW3Pm95XTxXuC+tcaAXtQ4qa0i/7RaY6sxnTg0IvI6DMwfen0yj7RIDe8TXLkPUmwO
Qne2pxe+tcivB11tpE5N1CW0SIAqq8AxbLHnh2wJ6TKOUhvX8iR+FFbxOyf5lWpv/+EFoxBKvZXK
NcI0N6lsqphtJEdH3Mc4lKNanWi3FzjFFu3p/onZ+pJ0fVCVIGvmaVl9ycYIQ7AkVneKhvmiFuRd
GV0ohy6x1J2h/jTQrHeuVNOiZk2PwE3AgedP0XSoD/r2YLXHpamSx0VoyWOjRunP0ka7wHOTuv5U
95pvJv2lr3Kr9nKjielhyMyzDN6JoBfrN04IS0LO3Zt/Rz2aqvfXRH7c9e+kFU92HMl+Tmv19jnT
olnQuNG+mwvx256iSfNwBa4/tRXt32iPqJ/vD7jxEeiW4MriQ7A06zACznjRpQnHic40rCqdrH2f
gymf7CZcvv2HoehtktQkSjJrAwN9BO9rBqVHsboRn/QihQeVzjn3Vj3oO4nkxvPG4wJzn1UkQFqn
3JQL6rww596vHfSnhU7BseWcf+mLRKCIWVSXCjKl10wY9N2f5UZcxshEZVKFB/xyFZdpcwvgbU69
n+mWuGB/avkuDQQ7++RWyglSBJiCpHu4sutXXl2vrsG6ItNYDDa0yLX8ndWkH2y7Ho+jE4qjEYrg
0zi4iTcp9DuFlYHUo13seTdtbh3pUSXVNSWCev0T3Fk3WhaC10Dh1BqhYxyEQ4oLb3A+3F/UzaEk
xo+kBg3cayusNlRok0ocdqk7OxfcBFI0PFP1xK3yZnKCXFjK9HQRSQHtNZPGUcIsWigK+m5lB8d4
AC7qIi08h1HX+x35M9Li5V4rzW1f5p9RIUYjbigdJle7ZoksJY8KvfcHtNRPS26nR2QHl2cHNboL
xWN7PlWlUZ9SJ9GxVyyzEjJuMDwFSjaedC0Zz4MYUeazwz46ZvA4DgXsgj1h2Y33UAbmsuLE/3Gw
rr943ThhEmYqp6oNh5c+nhOeidJ9R19g8hkhRvdgUWm83P/2G+8hVT4SKiI4ztOaLWKgkwCVim3W
9NPwQL9J8yNNlvm9sizJeejz1PS0oA+ekgYZARH12p6P+NasOWWSta6Dc67fqSnpgHUioh5dTM45
a53psQnJ8UIj7g+1wGtj0US2w8nZukbkPkCpAEyKvXi91HGntVoJPO8PZum8D/Er8fpw3HML2TpX
1NxBi+RNAj55PcpkaBXC4VxWRl23R7Uqin/qvP03SOpuJ5G8FdOSLC6yDSoeUqFlTUDoA/YMjXm9
X7WB4yEuKV6qovtuWV3xrImwoHZpaAclFDNarwWcfaVscYWvjacizaMf9/fU5rwlR1ACZdRfVqFH
OYzRkGryeTCD7qR34heqs8MXCiDlTi1iY/PwBJkobYC0QkJeHZmiTTVi86DzU7dUQq8tevFQaElr
eGiYLy9xU+ofMbnYI5NtTFCy6MEA8bhBDGc1wSVx+6Fc6t6fgOd+qkHteJPZWS9TPu12v29NEU15
GKvgzYgWrGKWCFn/gHuYzKdXjFNVRdNXxEwAJrTR6mWTq32w66INvLFrO4yvUD48pbFdP8A/L86u
Uc6T5xRJYhwHo3cf3JgK1CEUpTiOZj39hy0PvY62OcmtJ3OXs3n1cFaZ2lTx6GKGHAHCZm4UH7Ik
SJ6sodnrjdr6CAb3BSjXnyK9/PNXQ01iLntRVyxMTdNcPFXBr6iv4kfLLu2dbbZxXcgcV0YEbOob
+a0mjkUeMhxVE1bMba38qAad9uX+sdmITqE6SIVhyOzQ9+Sfv5pQPY84Y/YYSXeKNiP2O+buUwZt
/kc1dc5zItLmf/cH3FpBki/ZYUbQRGfx9YDGbDbjXOqcHnThLobRfVGFwOsmbvek2DanBkJIPw/2
zoAsq5GirKrrkZHQVyM4pHnNj8MAvaJMmR76pIh2XrUtlEtGhzIOBjHA2eF6wDkyQs2uWUsqLAGE
RyX6NqFg+U43BpwbGqg1R5wdlO9Kb+pPaR+IZ8HrexnSulfejnAR+xOsyvYi0rHVZ23rsRnwdETb
cGzqlyzI9UONk33kWX2y52e89UUduNnE5vRkIMh/PW1I8zopLetc5WGU+2gPmO/aEuFETxfp9On+
9tm6mcAIwOwhrcB3X4Fck2gysVC88kuEoH7EaZ9+ryGlfCzp2eoOo7XMhadRhdt5XbYOo6uiAC9h
AzowV5/WsFv+ZtPo/HwK8JHt0uAk+lI53Z/cRlwkTdmgvjA9qgOrs6HHvW3FDaMkbjcegjFRPNr5
aESec9OnwTR9CrosfhpL3KkDc9jDYbaHpzBB9k6ZcR39i3ASAdJe3AU5ndHFZFY0vc36UV+67mGx
u+VdZ+rd2Z1cQZ3WCHbOz+2nhdTJqSFQh2R3I2TSjFOddAZ0glRdlh/TkDnHALW+5FBOLshwHtij
8IbSVnauwNv9S7bDf4GDicrg817v38KxyrKIotHHZAeIZs6VD63VvDQmR/X+9/0TEV1jARQMOZUk
WDAJQfquh5pFNulJCz6CZW1jHkdULD6oMXarXjQ36Q+lsbRzoNni57QkxQtlTO2dGyfRo8TAv1fq
IJ6QvnU+F0qwJ7W3tfiUHpAfJR2T+Nj1L4NDUuipHfRAJQHdPq2C4VKD3XOJA1UbYRDpmF7cLnuM
r9stx2EGWpVUO26QtQFth7m1beD55btumtdeuTgzJPXWan/AOVQtH5mF5KwP1fAzWtDKPKX6ghnV
/a9y+07wG5CbAiDjtrwpkC15W9l0ww1+VA71uVWy4TkOu+ovjcL1F+o0b5bxkCAn/x7tefDuaMG/
XurFjkrNiYF5xxzYCYOj9BA1OJvBbLF2jtTG1mZG8DtgfbHb1gydHrVku8n4uzOeY7+OhhA+i2Mh
1VTsNchsDoU4Gn335HYg9NezEklXWLUBFKS40XPpSEel3FWLR0vrd+0IN8fimoIPhB4xocv1WNpg
Z2FRkVqDlKjN42SOlXspU0ztFbeY/3rz9qAzV3aUQoKmXrs6GVHkxsrgMlhV44EQRMZzoi9BfIhG
Oz+o85jutSDfvjWo6QFnEWTi08ljcD07XoFYx4wYYBMCxzNdjjC8K26C+9PaOPByw0s9AaqakDOu
RzGaVJjdRDoxIwo8HSIH3Quviur0Mk+2+yW2Gu2YVEG5V+7fnJ0Fp4H4hJj9BuwPNWvGyJqLJhDO
6LtxGZ/hcCh7NMutPcIVC2THpQbfUf6OV4Gt0tOOA3IMwKM3sGhbSLw5sh9+DPR2uL+Um0PJvw1N
Txn/rYZKqyxIRqpSvl4poU+UpL7Lh+Efoy+cHQx0AyNEq44qCQk3J42A/XpWAn0ICSJyWTht7TdG
W/4ui8U5ZLWRPpSLsJ6MzvgUDqP6K4nj5RvOSHvNeFsfkCCFM4HqBffzaraoYpudi1KfH9FF5YfW
spxQ6k521nTjYaDERwXBRnuNwtTqiOOIlpdNlsPgnKOFZ2AMHgZzzo966fTvu9ptMevrwGFR7T7X
urvnMLT1SWGOUhqGgw68vYr39KrRI3OgWNMvcXKaRFof0AWgtGpN3fHtuwfiJqR5GXvwBF1/0jaa
hJMXJSbURWL6bT0nh8HE7m8y6je3FPK3E31QB6INnfts9enCjspzrUD6Q3W9/aUMbfXVjZL8IYIa
trNTNxaQ3UHTm4GtC+1Kq+slnzujEEtFnY0s5GDkUX0Ukz16+di6b3+/UVmzCM5RH+VOW22VUQkG
5FFAE5WFFyDWugF9bal/64C3hX6VYiJz/5NtIF+y7Qe1EgTXIDau+QxNbmaDIt/VIsHWzMuzpTQ/
9GIc1WPZTvU/VmfEHeTxvjBp+0vsj3Vuq7RXtoH9MqXYhhxDq1D7v3d+1sbRhKxKB54r++IpVlxv
pWQyQ2E53A5ZMdUnMVppfeq7EVc2Lo3qX8uETuLTgBhpf7XRaL1PsWTq/SSLimcjweHgaTIjm+Jg
liufO31Kq51wZONQS9wEUXhqHMQjq1OFUM5kKnECegIZ+mABEPnowhtHt05f4hqXRZ4p9TLMdQ8A
rhs7BZatLalpBpZNIL86FNvr1Sltk4zcYsJVhPcsPHTxGIfqL6W31B2kd2skXTJdoFvRUuCuzlni
ZqGoSdLYe9jFlyWwJ6ybyDeXady5JzeecZkssqyydxdCxPWkdKKtCKEngsmonh+rJpwJYxsH6kWs
h+dam3HerkHR7+80+beu8hjcdwweVx48coZVTGQDqrY0uA2okcWjP2pT9sMyy2KH0LKxXRjFlpxA
LkYaNK7nhj2RmgwGhBYVg9xDvnTaY9Sm+t9uktgn0RnRCdEq6xC7oeaVSmt8uj/JPxzA9SxVl5sF
NobE4VYbJh5cI6OpfvC7AQfsixbQkOPrcxDMNNqpUeAHNY0xR7uvhHEMorKbPFwn2n8TOnvpt+2V
n3UR1ecSD6LTEATRw4jy69dWpLF1DNPRaE/6GGnCi7OoBR8auUaPcdla1WkGDaOP0MzG7J1tiuKY
6aFb7szvNhslhJAcdwk3AKes4YYUt6/OIjLCxsz9K66GsxtYsoAr01FXuFSmckyi5pl2pBwmliqv
OvTyv+ex9bHo0L8zu4/3l/xmN8sdharanz5/gqnVq5GYQxpTMgRKCmfzsUMNKvWU2lEeQ3Cnk905
tFIT8O1pbMgPefWh/wxLCYxoBnB9LQ1a2fiQZTwcfji7Lrm5256MFqLrEsw2hNC03Xk/bu6HPwcH
MgljQZNYH9oc2KpCyxzAurbdc1UP4yUL+tzvHG3aCfO3hqJdTQqIOMTca/IHyW0CMZ1ihbRuPnSm
0ZBM9DPe0+oe61re3utVhApAXY8EUJJAr49rX2hmG+cD7VpOE5S0anXG33mqBt9oymwPeGWiqpgk
03M/L8ZOtLE5NOqnkuICFWFdOtfNsUwUY+QDLlaE7q1meE6VDGdnGsOnSUpX53WTee1UvdmPiE9J
gz3/A/Vl3qs7KhUtJictDOKExjmvy7QFbXBrPAZZsyftvLVLNZih9GeiIETv+fX6pnpjJqY7d7he
tpkHkDgfJhcJztw0s8MyWNpOfW9zPCBdi9EIwtcVNZBIPjJlAF9RhHLME7jttWFghONgtUmRb6+d
f3M8MkLWkh4R7qPr+RFxJdO4xNLiPR0/dX3tHuiKLB8aK4Rg0sx7TiC3FXq+nW7DyoGZQz6zXlBN
lDVweE4E1KGucVIEpjSnSNDT5Ou9bb7kiZU7B921e94dV4QvpWJ04wcl6hfWP4nG0StavXA8J+0d
LBAKWjX5Q+0z/ffmmzMS+WMRu/9j6ks+vFodcs9JRaeCugnP/dGdnOQ5iMmaSWyz7/dv4dssk7Eg
DpGgo+5Nork6yeEYF/lSCSonQhHfObPV99RYjIvdz+qvrinogFXzhqoXl8AnQzjLv6rS9M5OvLa1
H0iq2Q3AL4jmrHLdYKYPIUE23VeyYDmkUTy/NzrN+qYEcfy9cpTsr/vT3hoPfxbYydJDCBWt6/2H
dGNGM1sD/N3r/csUpB1a98vQ4noTJOmhi6s9GsJNGMU6c2HRLKiDuAJ1Xo9Yh2ml2k3NjdmW4gtt
kOrHKAp2oqitaaFsCseTLyqL1teD4NeyLKNddf7ozta7ts4/Jy0UNDMVJADToF3ur+LWg/N6OPlz
XuEuqgqfVHHKzke5Pz9Eseb6EbKuh7ZNrOP9oTZnBuAh2Uo61ctVtOD0+WDnFKB94TTzE5ik8rEk
HP9eEc+Vnpi5gr23jwgaIBUouBChy1xPTglcKyCP73zHqceL63StB0ZheUVoWkcNWuHOEbhtnWOH
IK5I5AdnhAx3NUX62Uxz0nlTo2HSo6PZtfpHDUzHOlHlbj6LseoSrNPqKT5iyjzHRyKc0PbMpui+
Ylo32x66E2rmRxTgzQeuDzrmC00bIq/MKkv3YiVTPyRRCxHKzLT0IcHrzfAGPU9+jwYewt6AdKW2
8922tgg4GXcYev5SjP16FVs+jFWarKJrL9hGA+eeOj1Vzi7l5p1EZWuLgNkC5SioLIJGXA9lO0Vl
FyYlrWJK52Mz5OYvALLUHy1ToAKs7WW4W1OTjT1UtrlHyACvx4uURY/VYGE8DXCzEL3ud8iEnA0j
2NuLW0MhvAJ5DgU8epxXQ6lhZgA6UuK1syBGn3msn5J5phGmLeKdfHYjvAJUIJekqRlS6bqSPpjC
Gow56v0eg/N/A9TsS68y5sG3FFG/g3uZH8dKKQ+j2dfhzpHbmCY5O4R4nWoJZ291Rzatk8ZlVYAZ
aHnlWbXZXVJokp6tjunp/uneHEqyBOGFU4xae7zY6tzodUGwEcfh/4au1E9a1Q+Uo8ZkZyT5bVah
Ml3MuNZQ+UIWcw0vVmlEO7bCAxsWojwmsvPfMKs9U4Ct+ZjcG8CovGY3aQb3r0tnNvPpTLRLvahu
xu91p40DuWaV/Xr74vGMUbeFdQY5avWdZrdVTCzjeh+Nu9gX/di+y/BHeEbcW/16fyj5V92snuxO
5A6hH2HdJj1hmWglGfCK6mITqWmle9aXoT+l6Wj66E+rQNPjm1FGKU0MxEg8AiJBKnV9spHwbZaq
Z1C4LcFTzzOA8O2oneaAPtMB4tlO4rY1SVI2chn2vsxrrsfTIppcbGSm/N7q6uNo9OMn3MCNC9vJ
LuijasqHGP3dnURq476U6tzcKTxwsjh5PeoyGa0JEMd7Uzf2MStG58FFeAaLZxT1IKIOx/ufcmuL
UjmhCMXzDSy42jVpEoclstKtX/ZLcUztXrmUYvwHIvdeQWFjPenYpuCKixEY4LrhXVYZutYWLe8c
rOYoqLRvqZEh/l4qCq0CttIILD87zfh5f4Ybd6fUvpX9Q4xOqe16RblMg7qRMd7U6NPBSYTpqVNW
vi9zY5HmAbqXlGZEASevd/K3W4kX1E5JS+UzBMRz42jQYI7jNj0Gp1bTlZ9SWqBrEIdhfOkGEGhc
UHTfTpT8lPRdedCWpvvYuiNi9+hH/1PNSnMMRVL+B6yFK4mfhSaAfE5W61Hpk96bJQkz9JfxKMxa
ewh1PfAKt5sfrNBUzvfX/5aVJVfB5R+CKJoU1lGi3jgRmDPYgCqA6f1WlARIqZbHzkUM/fJJnYvW
OPWJG74Dny3VwyjSIfGNam7+NzgDscP9H7Sx5fk9nGrUa2WIIP/8dYBcx06oKfyeaOoJH6vCxPlV
+wFU8R/iY6kZQIlcmsvCObgeSYfNDdaSABggWhGdl5rs0pttvYPSaebRc+Lq2R7tfeMCoSoJaEBj
PPHxunhtq7lZ0STX+jTK1qehx3toltrLOQ/VpyVDGO3+am6OxxsqCzE82+umR4Q3rXB2tNa3p9L6
2XVT5Xci0yh4hNQUpvzNSvzsJilyCByNOMgNC9fporrPOrNF4sUIPGNsFV8H6zlrnfgvQ3GZu/iw
yM6F9TMnFjuLzFpt6UzSKYEmdfx+mt3fhjuGn96+iITHCMbzyIFzy0V+tSW1YMnGBnt0RAas6GK2
CDfiRv1dWC2uUh25wP3htk4AF6HsSYeYCY/jergY3ca5Ja/wp9DsPbprXN8o486zxl14biPQ4lNJ
hgMBEHJAqyPQN65JP3MEoOwYLXbPsXpB3b3ZuWm3NqEkW8Logj3FC3M9oWqJ8cRTqfhphaa/1AL7
Eg1CmWdXpeJR1S124vHNO434ES44HH/Zm3o9oBubbZI5nDKaWQruEEDBuOzco2jU+LCkY3+aO0cc
aHkrpMaK5fVa3p7DxjZ2fsnWzGVLFpJtFJXh7V3/kM5p6JbQeL9Vp0j9esGbXKvsxpuoSh3qGnXs
+1tn63tif8HRY6FxPVt9z5hCbxfHfM86C9VTGtqm37iu9eH+KFsbVNLRMAVEk4Kg73pWMbmF6nRp
5zf4nx+Bw35XTlh/qmB57KzfVnQgi6FYiUrLwzWvFFixGXWdeMtCf9qPMbf/EYxN+QTckQM+xcuj
myImQ+wQfr4/x82V5NBzdUrW1roWa00p4sIdOE005Oq3oowruBz0wdwfRX6PVahOKixbfMg/kNpY
xZPdAMvJqoBo6CYQF2r/8Y9YLyrkIcfpqI8tigAIPl2UfFB8derjneBr80NKrt3/D7/WiW+qMbZy
l0nmemVR+Z7MD4g3ND5tbvHl/kw3v6RFqYVQHaGqPwI+r+5QVYuEpgp2ZkPucCjVUDmzR9GqdBKC
m2DRfaptzalzlr0+nM0zyByJo6Wd8DptFUncL8wfb3ARJhDUZuVgRIrpR0R4/lzThv8fZipHg08o
7+9VZpKYtezLYrwyj7JnN8qD8zzI1k8nz6b0GLSG+JQsffdpUZ1y5+n4Q2FYbygCOQibAPbQoOQX
f7XMVtdBWnBC4EVKLfPDWOuDil7dkv4F80HRHshAbQTXNBF9GJM+snins/SYDVGAlASeQJbfJbXi
0ugAGdILUrctvWmalNFra1sTx9lolW9OMowNvuyDbuys3daGtMAgJW8REfF1E4+YNb1NMBj1Ue/v
j0TkauRNyoKwWYUu/pu7VQhWXo+2ui3nMlGLRJN7Evmt05SlCmXmOI/fxYtt7OFRW9uQ9B/lCSwW
sZZaPYIjvLd2dEEbtK5efLKw/KKgj+o72Vye3LaKdi7prauFL0pnDI87j+FqJ4RLnuSzoGgLQVo8
6mhEKp5hzbNCN+c8VH6NCt546NU++ivJTOefaTboab1/FLYuUVrsJPoMZZ4u++vdmMZRJKy0ARjL
IuVxqRrzs2Xle/2rt0QEviNpnCTw0oxFz/v1MBpfLwlah6aHMlrSc4z/6e+wGVHBF+x8ZH+t4Ete
4JOE9nKWH2I1i/61A6eOKRZhdAlCGFJGGacpfy8KPegO6OcOszcKfek9p8mXn1Vfdbnv6Hlle0kr
AlTFLHOKPE2oefUct5pKJ3lWF9lhdLr6zcwc9gY1VLAOoCN00lcBoV1XaZPLzsipz62XwQkqWnWV
9NR1ys57u3H+eNZlnxhFW1qe5Ad9dX3US43fTgWqktam4SFoYV4IsQJPS2BF398btwIFkumJ+yff
DEzsppkaNVECGYfM3w2SpPDtqqJ7d0Ee5WecaOIjxdXE9sIE+dUH+oV683NXlRZ72AzH3ItNC1OD
ZU7U9w4gWOMlStXHT03bjB/bmaU8VSGO0Du56QZIIiMCSM6y7EafwvXyLLCC5zYB6DXgDJzi2ayO
jtAK31q09vdcRlXsVXlpmTu34lY8izICaJ6s4Uv6x/W4lZ1ZdRyRajd6ZjyLdjQP1Dei3CuBRWgT
RhSazv5xSH0npSV+mIXrWY1THjnie+YgG1uEZFIDqgF4k/bQ178Ffnu32Itb+8hC6L/iaNCOau3A
d22HOd17SzcWnO5wCHu83TQurilGjgByUJ2BtzSoiycn7XR/aIfwRMqHzGWm5T/xMu93vvLGDBkU
jJv7hAhwXVjF4gltl2aBQjvWyJP3vfZg9IqCvXf3H0o90kEZJIDnGvBePhqvzxvqblrrNK3fGkN+
dCpKqEM2aUe0Ufdwla2llKcaSjIElBty6+I4k5lnZHmDhiAEvJfMb2laOlsVFOEKrcFH24j2Yq+t
pZRLSLZA/kxL4/X8ltGxQg1TMnQga9U3kqQ7GZ0NFyBuu50Ac3MoAjz+w2tw0w+ajUpsDnHR+lGu
RefQLfRz51bjoeiLPXrfFgGAqir9KbTD0IiwppnHsVJS+Qd6KGJOWkqbsE/9JzpO2oyJTYaupNmX
GEzH1XRwXSrkypi2O6nDH0nLVagH6gH97o9YGXzR67U17EqpBkRYfam3Xp9KPusXgIrw69JUNgL/
qcM9WaUiCy9OO9DbOClVVXl512UON5YdPtrqRK0PqM96GIuGsLxB6+vr/Wt+I+zBkZxA9E8tH5T1
+lcOUV0iC6I1voOSMvWcaDnqvf61bdTsXeCa4Q5Av7EL6JLD0ARkj5hgTS0tlRnSigX+BDsnw9E7
KOmyDMKnqlqUvQdMLvDqA8i2OIRAZBs4lvLXUyPYGwJ9AmWo6imwjvps9weK3DpCX0NdXKYCO3ZP
DQIMrfVZnBP8kHPPEqY4vXmJaZuTMQJdD5hurDZCBX5jxxPwijLMGBLjcH+ItHg+mm7fPJZFHf51
f7zNNYYvJ1twFMoSq0urUkgQpoWkXHd7C0oZFoDAHN27AUjgzfEIuYyrc2+h2MD9sQqay2lWtc7S
MTEKM/eCqQg+X2qknPK62zM4vp2VHIpBpL4gWM1qo7aYw2PdbDV+rxTTyaQ72FOGoD9lwW4v2O2Z
AGqHBELVkZcUqtr1xplrOzWCMpR44oKSuTFEDxTBo+NiabVHWaB+uP/B/kCh1zuVBZQiogRNssgj
5/7qmUF81S6pkDE3wHzdLwbHLE+DIBX3Bs7IS1IY0K+xt00JYMzOeCxTw8U7wHDCFon5kdRBH3HQ
8AK7yNMjSlH6uyQPht+Jk2unIIi79NBMk/rE2uFkWKHH/CFEwSM63p/IxsULSsnjBa+a0j759fVE
glLMlpKKxk8NY/wXAD9/KNG5eyhyes48W3TdMZ2Ee66x8X1wnUD5BtzehDsnf+v7SVcR2evMVll3
j8doOqV1lHLJCEs7itAWJ6XtzfMQaBp+9ruGCxvxHzIT4HqQGmn4Iei6nrbbRLou5K2Gj7j5vphG
0AS9S8SlyjCrzJJTZBnjU8rN53fhZB869q1q7sof3YYQ/AyE9zTo5sx93T9hzLin9h1PrB4aI+Yy
dn+esmhArLolcgd5vKRGsgfzbyw20SZUbABA6iZrWZiKxGjKWrPx3cah68cu56dAj9vn0U3Tntbv
AXXh+7vsFqpCrBF+JS20HJmboGW0laIMpHNanQm4ALUy+9moIWteU/eKhTDxqRuVgz1o9Zf7I8vY
eXVOpTYNpibUTlTCwuvvDBw4VWMFADdHk+FXRZm8d5Z9IYbNYeip4h/SCkRhroep+zZdgsltfMWo
kZUIrLl8cNp59rpAS1uvQxgtOgqkDY/hDOyaxCL5MuaxelDcNPrYOUNWnpogik5LpDs7d9XW56Yf
V8LlkE4p71z/NtGiU6nFnK0lKbUvukH7SzPa6ckOYbkc1ACM73B/0bd2tVR4ojkExSW8Fa9HrANL
ASVjRKF0xTGPDMOPOsd+6dwU/TnB822Cju0MujXN14OuUnqzLpfcUiLK7X1qUZxI6oMriBwMK9Be
hmB6szocKyrDMEqd0nx0ndgrypiMYYqzhDW78wPkssarg0YcMSlavN6exiOgpXHG+nnPAfxmptQh
aL8BBQILJTZfzbSK7dmiwE8vjIjt9mIYTYgIhrTAQNwvU9JzsUzhnn2L3MFXB4m8lICIJI4uSehf
K1w9WKIkm6me+T3d1flZ6/X2yWwC9bGw1GBPFe7mOMnBaIGR6h5gr38C9Vev69ymXaWVJRlwuGgv
eT9pJ7cu7C/3t+nNrcQoNMMj4CMR9NvSjkIHEwEdBJtxiD7GFQUCqJYVCLa9eMQRNEiCYB7act5r
Sb4lSjA09yAIHimqiRjd9QmRQpJlKYDI5sZR/+61MvqXqNaaEUKFGkAopkvDaT3+jXX38heaR6Hr
hVPlPgdJY87HKsMsEyp40Hy6vyQ3J1f+Ll4EwEVoS6z99e+ynVydRIemVZN0ru7XVaCe7HGID+FA
zNa0lQkUouKScH/Yje+NNjK1THoISAPX0ZQtmc+upJpbeZB+KwonUsEKjV3688b0wD1k0RnkFJKa
PFmv9hXRZ92wGRhnUpJzZkRO6qnOFOv+WM/OV3Bjkjoh+uHX/flt7DRZEdbov8HPjJbC63FTBAdp
U2HcJaRIW7RNd3Li0vDKSF2O7qK6eF05hgcmuUcxv11ZRHtJ20ApZAS+LhTXExQo3h6UbhO7f68G
Yv5cx127g+/c3kgEj0T68GsIKG6i4T5KZiZO9t4moesn7WBccMf7e1m64RJN4Lz3l/P2M8IWY7NA
4kLnGrb+9XLiEOr2ukE5P6aPOfMx1mlPqdaFl0Q3g0+BOWrvGpFUb02EJUcNNOSPFSD7dPWO5tVA
ZmrC51rQYzuFZT4dylyP/Tidqp3zcHvZMhQ3kuQskQevqY2dMZhJ7MCj6ZH5/hWVU/B7SjL1JQH+
/fYf1lJ2X/yBIImVrtdSqNHIUlOwNBHRtr/mWhhGRyuMSVYKJR1tiH9ZfMaPp9izNNycJAGorKWg
Pr+u6s1CrxvgXw6jUgfnyjLSRyfP7bMOOLuzYW7PH4khfD/OPAxDAv7rSaKaZgqhAezQ1e+cK4Om
v7PbLMNZ12vnXztUSsebZ9N+bxSRtVMRvs2w2Dc0qcmNqlACWJOiiETwuBecubBptNTLHaVLqRv1
NQr/YbV8iw1rzE/hMjRfTKdY/udCVkFAOOsn9fP9b71xGQCKStiQ2EFetdfLIIIoHaeAOmqatzm2
ODSW+mpWOPrOcm+Ng54I7X8yy7ixZQ//j7DzaI5cSZLwL4IZNBJXFFCCLJJN0SS7L7CWUImUQKpf
v15z2pl9Nnud4etSQCLCw+PzBE5S+LJxTeWruh/SSB59Ov1/6Od/OnT+96vc3sX/Osyh4M9GgJsD
I9a+YGMXCbdE97CD801sRzC+zZ///vX93yX8m/MdzoV/CcuY6mT//oocAmDEANU8YASdviEDMx/b
nqbVI8OQ/ZvBGXwHwSYBMpfY7ALsyHaldTa9rD1b76oxwxLdf39H//gVgHaA5Aa0NjgR/+MNAeQw
LTczB1+ofi8jTu/8UiXfJFmrliAy+v+TvP/pnkUNdJOq4G8CeeTfX7DYt1VtAcJYv0TT2WKa3fbC
L90Nq/T/tC3/+FI30REmFZxO/2cytFXBlgQWMYm9sGOoGL3AaLC1c2KL83//Gv/peMCwE2uH0MWg
Qf/HfVGu0T5vA9EQqipatQWZ9z/b2O8bqNL5DReLtORYTfERyxbz6b+/9j98zH9tcuKMQJMGz+6/
f6PhtkHBwPg4GNAqH3Yv4+fBVtgcxeLM8b+/FNi6/3BnQrdCKYDiE+3ZfwqbuUYmhlTwzFeIbFL3
kVsIgpIlZrZIgsn4ixojfMyhHNNwUsm+v2EF3kHFJiramnyslumYwEr7Gi1l9MN7179y1fdlAzbB
mrQ+7qVtNZFJ3SBN0/uTT4rBtBOtpvgk9kL8lirLxVGpfftVMuZco4Iqx0abST/7GMtph6kU+W8i
3fI72dzMz8gCymkjtXBfECuz8wZK2q1InzP6CzV98s6IUiVmBIJ8Wl0ZffKBz5+3HF0Ot3GuS2yu
9svLlGeoW1WKXCrEzOtxbrAuHD/o2dTiDMkVS1UoOeHCmOOgfhujSvpISwhRcJOiO0fVimSvGiHX
fevopMoTcjlBT8mQVHsc60Cmc1/3NXp7wirTgm3JxoPnXtMOcxQW2ognkzsCEELPtaAWspqISNas
q5fDszID/4RddvjBFNs/kcVZcJg1VqGx9gn6XpubUDwgihbxmdj2NY/QhpKojfp9d4eoTl1y38+r
yBscEvMvVmxj9ECqMXmBn0wifGuq+tdECRSaOxBLIFKOFOZzHbNqfjEIgZk7YmDna2jB/AfWAMap
SdNt9/gTOb8HF0yGjghk1gLcEShlZtQPLERI9wgJw3vai6R3t+2q6U/NqgHRadjdHw65W5x+EhvW
AUEAA0HrOACcBa0xmtLHCNkv0x0Ib+xxqqoen3Ssl7uhiNbiuBJc/gc8oPJPbubxh8Ui7CcMiDVS
zEH2jzEPmP1pxQM166akwGyAuhkUuT4f0AVTNmNOwBBH+JDHubfdwCsJOOSUONYMo0LGKky1fj1t
IkNaFxv6D7OGpIDVAHCcVtlkzo/VzmuKxRwmlgdgCRKYHlYz3skkhnENnyI5Dlsx5ndR7iBxwyCU
L43O1lE0xADDci5MFUfttusUuarQgu6isSd/gEhCypUYoRbhC91qe8FayYxQnCGufuS2lsWx7LH+
01CkJpEmTYDGftkdW/xpqqkjF+aLZG5Bq+TFKet7/GNR5PydzaciAjBi5s8klfwJmchia2is9HXu
x+zF2ikGX31f7feyxKj/kFo4gU9I46ILDHlbWdwlpO8zWJPQYiKaHjb+Y9AkJAjpKTRcbBPBx6SV
cfQSl8Cp3qPWZllTIUHkpYiGCLzIeNj4kXolATvZZf9rLyu/nHPZb794n7IPVyCqAW53m0MYQ94w
P/rBJ3/HuZyvPnYTjqJylKbJXaWwT18NedUwqepXPUS4XLmX0NLwHS9nh2sRC5flTp/7QQBp7dAS
3DkQg6sTEoPRSTKesr96xnwDdnCzgT+AwNmliXapL1VFs6JRKLzZkUKOgl4z0nU/W1r1bQ17ft4t
I+nTC7wJfLndFOYXZOJsbyz0upca0RqkNWq1l6Eg9qsyEVy3Pl/6b6XDpdIyJLmqixnc+Afttv9W
5LKUrVkziyelLxyQ/vil41aQOloPlOz1y1Yay7p0GJfhEo3BOiAxI3CMUibk0GXExkmbFXscGvgx
8vi8ZBhyd5taetlwjrXog/VAb3cqYRGSOEMckB7ci4G0OuYsbhQbZ7jjY77Pj+O4g/Wup92b1i9s
Neepn11/XzNu1d0UY9u/GSvkIh6GzRlz4SSiSIfaNBQ970CsOEfeCdlUYxy57+M0OPqGDjf/nRA7
ImREjIo/wMGQQkpfAlfhWePt2I5kHoIYuPNuvSYyq9wJKeYDuceXD0B96eE8jw61pPP25InLpvs+
RKbvJEBx/HeZmXL9HEbKcCZ6L6MBOdglAfPhVBaqrn6W06DJzyHxWzpBdjXKg+YJPG71kS4F0JqN
LcIevcq8mOs/HuWiaMnimYpO8di7JGoK32MA2rgk1diyigRZhMeerbI+PvB4KZcTEPp6/AFEckyb
LQsk/I4SY2SBYJNSyHM/FOB03/ekxpl1SKZ6i982tyfuHbbEHuiwhCf2EdzEafu97OmYfkT5rOl9
hKdKdgCLcej/qgyJ8vtRkJuD54T+yM/PcM6m9sG50ecSfUENo3Wj1yTic6ugOPI/Ux1SxsBD3/j+
CtL5xO8XZ2WF0R4JyO9W6zZ8gtpWxAKXT7wPj7OVIke43+D4dYBiD4PNvhY6eyMpeLcQ4vPdwERq
MzG/RLTUy9DxdMlmPK/k1hMBLgPsp6/43uKshR0p1U8E88shaoIG3RK4mpAPuT+gvSy4+aAZFp+6
OWbEi4ODIO2mxg/E9uetXLbxcVtrI/6sU7hRIm2GS/8xl9YXxwT3Bow4Mfi3IN7EUGzmPxiZ6EG1
JkMk92VEBz20aV+ujyZ123ZWiNfjGNXnRtwTDsLs0NQreD3ZoZSC909AAQogBpMq+Jw0TNgaKJ95
zHfM6XJOt4c8eFE/jLSqhsavu+5h/Mk8gFEN0krr8m3VE34UeNMiuyzN5updnNxSz+68rHuenjkp
dH5ZuCuwIR7zej6KEva4Jqe3YpZHGWWHsO57PCBooB7G36QKZngU8DimTShWEOgGaXzexPsOapSO
RswX08z7J33DcLShpyhMBc04wqFSK5BiAULtetwdz/KDtCBeSYSYblPdIk5wxXx8mZIYG9YM+R4M
yU63p2ToxxbRY4DJF8lOn+AAB6Q57Mn8Pm5wfh+42YrolMHR+FSzcsialEf13hqTbh9xSDbTUOwC
IqsjHuwFMzrgpJmqHGZWE5Jn2mkpsydPnf7ENN+Gw55HiWrQC/Xujom69C1WWnb4PCaZTh2YF0Ab
ldVG4T/rU/x9bOnwcy2AWDmI2gzs7ItAr4gaXec2c4Lfb1ESjw89dgB8F0w/Phmce/jiYKn9Wtys
dWMT0qUkeGBh/nfYmKSYRlT4bw/rvKM4qOYKLjMzQlM9zApAPgCAEEPRsFjr+LtY9Ipx3FYr0aBU
JLKp+0pkRyTpmfpEAMAoGquZIG21cZzMSkhwqGWyawQPxLvf3sS6WXmapjXYnygd07zBhI/Of8bI
znCMICrBnnqNdTD3ONgxW45hCDZEja2ZlZ+E0S2ujgHx2SlYb32hOqlLSzuZDHX0MzEq/iYU9vdT
QO+lv8RWWdKU8F/jvprmqepiJNVHjcc6z4q5D0m3e6aL+Rz3xcTuDHLbSJOAjrY/J7GNY9TfhRft
EPcsdCU6OnXvN+fdyTmZbihsq33FpT5veYucPAToJmsNcbZcXcASTWIsYMkFCRfkO42hrTkrks5M
CnVZg25aDY84jJPlMbXluDxPG0vYk+fgA3VzxhXH/hRxrwD29fQMp151mSQdxUH0kwinfILIdq3x
O55yGgpcGzmq3g4wUbc889JnWTcKSe70HIU/lYDN0clbXcroxB6XYlUfFNFcuqlkjBJFOgwcYNS1
a9mQbIIZtQoZ/Ym7ZvtZYAcjblIZRHkVYRN7x+O1/FuSfdBdVlq53mULr/4ak+uxHXB4XrkC4q0d
ygW27RUF7npICk6n1sl6fbU4Jl5yLTcsOMI6iOf0OrH+EXkFmWr0voD0AgZwOragm6QvTkwzb1Ae
8y9hxdPtoscUT1rB5tDf4TmsQDIcGarYTQ03+ljl8SZIMUr3UCNg7GERN4iUUpFZGhypkh/GSDKE
X0yr/k7EujzjLCcBQ262vrtlgaiHO2F87UWBf3QvsZJ5cHD0ojIzkVednScgwsyAmMGu3DxeXoOY
fMbKga0ajJaxa7csNWOt0hHaMbDZ6oOWBcUqtOvj53GaixllVYLMuo1ofj84E68fkOf0j76XHK5D
kwh1h3uyOkU7rEffypEOI+bd6zw3yA7p342ZjWxgsgu6rQeq4gYF3vR9K+V2jGTNRJMaON7fQknW
cNW5iKYDVOBtu6NuFz9NVge8YSwNwvSajcSetxynwDrzej/KShl6V05VuCwKv9YL78l4TQxOxs6r
NCR3uDV7doHawdcml8gUudo9SH0iOUYIx0UyRD1E9VRKFA6bybqtQtL9p07twj4TG5esAYqNze92
jcr6EAWez80yMwlECcvqHhYnuf0YIgp/BzqfecoPq91FdXA16jvo1ykKXMAk0nA0M7XkblTZshxW
McbqE1BNT5qhmvrPFGcrmBt0MF/zeRu/xUuwHyTk8l36ij36VYQfGG/N9EJwdLhmMriS23QtzHrq
+ci+VuPWQwKd8OUx8H62H9FeZbbJFCzetpTkXY5lbc7DpuufpN+CPhVDb/KXWs150Umf5r/6KHFl
W8+sIBcc4zhSiwmVqgoLTa5Fxfl1LFFUNXhQELhcpYhfzIqG/Qz8TZI9jlZt+mwRf45Dpuo5e6A6
7MvZ5mJOvq5hF+rLkqDevQozudO8ulnAMGCiO/yS7lcepBGnPOKWfVlRmGbXfM/3vyOsmapVFCvB
TU5uLLKFcM0PO5+RgbcVML48jBPF0nkCXGLy1KckWkCYK8jvOHb1G0Wu3HaBmDGljZ0pix92BEdd
7LSQvi2inJiT0VmPUmwr6GnNmB3OE4+nL5FZrbsvWbrZsyZJfxwhyWxXZufiUpqEF4fBpiG+X/Ht
IG78RtsD+j5hFwxfy/kysCx7ywZJUVxk2wJHvSLZRxIHBKptHMJtE21QEm9bPxQagc7SBa8OI2qD
rWw0FRyBpp+77eWMYBpco7OI+7STaSJe4BvN2AHPzOheKqnm1lYZQhNyiRdugPNQf9I16lG19duU
ww9Npx2l7ZZ/K5xb1kuqBFhFfamyO6x4zNXBoPfNvji9k6NKK9KfirCmtFEqzFtnELJoG7PiYmpx
guJwQ/3nfiX5OLGWSxPFDRnI9IfPyg/dXpbubrLguLmGJkMG7RiRre5Kec9Vk+8bpKJsmgo8UPjM
+DH2sFSc0ORtIE+SKIyWNwlD4hDidwh/TItocWfkpkBJi4F7x2GCtSx1y1am92mYi3s/r1XcxNCq
k+eZaxmOEL3S4mgwWv/IXJ36g5yB7TzGUAqGu3RmW2jhvQWIpE+n+Q/rgcRvAAyMkhNu6zQ5GdQo
69nlIMFe8iH46X727pZYg32svKEbYMnoAaORHAh+I3mW2Viddp9hgRKnToLVCpCTiuPQ76M8wMWf
hAfANc3WsZqn+/sWoU7sAt5Oh5oV++sDPBT8YES2jNDf0OjgHq2HAjCzGNqJxkvLZoqq6nVIelY1
0zisYzPwHUoLGQeJdaOF9dEhBQb/aYqQYd8sWNdWT/noq/MS01m10K2SLzjE6SdMDmPepC5nP8co
X+/InsKEG61TvFyERZ0IWGNhy3ZeQv4yY2fqO97tLU1iQT79aYZG8Q0IkOxtxd1nTjSVknbg4hQf
rPaTbLLMqoctx8Ppr93i/CsA14nu4MSfH/fBkICOpIT2AwnNf8eiT47EUOPS8WDnNJ6ukcKX1YyG
24vgmeZAY6bJ8z4vcXQeFSLYrgWmAXsLwnN5z7B9srScTbU4ws+WvZA1UjV8x+msmrKMeoWm71+/
bbB19BsqnRCvgSRCP1U5ki07ueeD7fJcE9ruKtGvBQ6JP8GgUj0AKrYWl4xq8zVWoJx3As73uiN4
3CQ4/Ym5Ouwm4srHfXJaXE2jr5wt+8+QVpa3Gx0zeUxyS2/rWnl42qTQ9GKw6bg1eH5m72tShKEl
6z7258zn/XNIucPtFEeokW0Uy5abERAlUEKxpTPqEVsF2eYG1+xhkxl+1gE/296H6gmOZmiHuHy2
tKESRpbWw155tgawmiYVsMt3jsWxavMFSyuoxnYGesPC/Q8Dw604zD21SzNVfIJsuG7jC8D0/QII
FwroMwjE0HGWQi/Pm8BS2xFqrXpTxQJrGcyImzpgjwnzzWlU5Dd6G3epIvSPDbQEcVqnFNpDvVG+
/9zqVOoj13Em7lkxqOhHQGbg31pNW3/QdMyvvaLiN4EwvHSzt/nXfe+nS0j7gXYoGYqpKeyInFkC
CfFvtkA868ZdAX6tpLagU7Ae0/gGv/6yvyieunDcsMBk2oCT4pKjmKYdNgvzt7rnDgO7MdLvdcbc
iyvx6KEeOtFBDip54340+d3qBH123vbxS4miYD9GscVw02NXQJ0w8dRPFNsJtMHRyp6igOaxy6Vi
F4IhYHpwATXkQ+HWcLKAAKJPCAldu3Sct48U3md9AZ6VPgqqe9ZUQ7GZUxJpeiaOp9PdejOQoMkp
Vg6xi3KUTnhGYDO6t+tvDzHdQ3JWa3owW4Zy3vYW61ZrGba+9SlxHwRhrbRZSJV9icppRD/oSPwg
EUO5dVVaux+oTel8iDe0bm2FGp8egDRyn6Luiy8gG87raViq/KsiOcQ6U5ZzQPaDryEDczL/2M10
+6nTUHRl5Ni329hjPIjA5hzbgnt4ZvmKFg4MC6B3Q9yPptFhkF+w4orU0tVWO24EsVZHYvPePppS
1gOsFGHrwryX+nEnESqmgcjlAWWNn1o9TalpXVXapKkhnb/xAWFm74tcVnxNiEXSrzEasG8Av5Jw
EBnSlx+Fn/ZrDiBMgbsBy+UzjjyRZ82CvIy/lGPMdvJeiUdsjJUB0wDEajxlU4kLDmKzaOZ0vhXT
g5X8NDCtO5RysNul2Yrg2xTk7tcNjjJ2XwxTf9Z4orzywNIrT2/xZSnZORzCa92H56geU6zkINap
cdAzAR6KI5E+DHtU/IQ4WIgL+vjiIUheDmcbJNYssf2VfYdNfvnZ48SCio0dt6tP6MQbFFz6nWYT
jTDDiexDaXmEWx/BHCANe5lnh3wlk25JP8QzNitW3J+4VWvbVRE+C4RXV109Gaq8SwAbh7kZuclP
SVFAn/D1TiV8CprEDRSnPGrSkYQ3oQpUFtJ7+Aj6KMM8Rke2B9w+D8lhSIQYGqgeuHnQaUEDRc0J
6G+VIY4F5QMGGZdi9iKGhhrS+QyR2rziGR0l7eJhV+3KMZjpWiYazx2Huk0+QqH089XwGu0PuMOp
uKzJMGZtMaf+qZ/D+n2WFVZlTIEY1YwgCvEx1zO+NrDppuiwiI2GB7dm64cpUIG907XcflAzFcUL
zTKNUMGt2JMrQSLsnXf5ZDqLpBjcUX025dBSWfmbLvWQNBia8fFhFLF92LTGHEWrev9Mh6maoUAC
pocU+FA1Cgsm96KEXNuu6+geeT+b/VWZbSIdABKKNXk2CExuEEdzN7hlpF9rX6f77Wctweu3ln/L
KrmOF4NOOOoyEPzfpHMGVyzifeqfmYIYh3yleHi3lpIPLKPiTU8ruIENmIKub3fudt6WLuvFWa6u
cveULOzZ4wL1d5kQ/VeCnLv8jfG1kocRI2j3rRSzugN1EAaYEGdrdFhV6qDPGVUjWxJn/oZ6CR8F
JwoFih+bI1F97iETR2emoyx6oBM8CA83KfFHOWelAyKiRFlihE5D61msbGtNYXwXRXP2Pds3HTVJ
VDPd9M7I6SgtpmltyDP1Dkmnjs7b4tXPhGGc8SiyVf0ut3h+2qjJsLkHa2t62FKPxc4lcVYcqqmW
zxjEY1OrGsb64kEOS9+WYsIwKcmA1GqBt6jqD4cp2nKGouzMlUylfqUrpmY/db7v80EkG8dBX66+
pegCPPo/NOCNCa4s7tMa99N5MIj8vk5BFAKyIxYLLx6Ebvqmx1FNDYoYOWLAEyCnajR49WEZTTbh
W6w8xOxyebSFzdlzbTf+F+nhOVKxYPDCaboOkTpvmBOKM9JK8YHw3Nf4amAjK86wn1T+wFUxnX3U
57ytQbe6jZD6/h4jnwL9wMTqByB0ygl+s3oGCqGW8m+Wo+NoM6aR+lqGvQy3LRT+jEUc9yRnqtxB
AHjY4wkqkHpRYkQF9RuH6t4OhKfnm/ML/H9R7dMXjFzBK8PQvP8Vo2MHpGOtIkx3t1KFAykT9Tgh
qlM1YzKFHxj/YkSI4NCib0AjRaUCPylq1huA8p6XhmdnLZb5oyQ1To51DsMvvfJ+7dBz448tjL0A
4WI3LzRih3p+nFfS/w7lqv7kk0SxbZdkQp3OiucctEf5KAFN2Y9aZFGHcjIaj3KSbHsujBXnBPVd
gPpIC96MIzqmI7T3QpzwWaoU0tfqXzMDp/SLRP8tT8bZ6L2mmwdsyMg6OYHlLcVlASNeN0s8ui8E
U5e529LA4bSeem/BKgloWaAmbTECzhKcg0HrxH9m3kkME2vm0JwSimUAh2hxdwiVi1/20VU/djkm
8yH86/pgWAKhrYOxGjPwYJMFfPK0/oxVGBNMMjT9xZIeOGgecax2jmtcngzR89Tin5xfBxnJ5LVm
CBppbKqpPtZKZhowocpD4dkzjBEW5LCVR4zL8hkyf4zFCAubVmgK3gt2h/ETqIjIEnPqSMSUx+0y
8ME/9MBuPoXMw4qDwyn+y3RFrxRm7/1E4xnpcUvpym7GkXKTIldJ4VnBbT7WWLY6CGXTGWyyDBKW
2DdyXQoioksmEj53iARi4gGt57A36PfRyGdrubSY5jlxVy8E4+cUrSlm1SQ1vDN4CEBAHiIIc+DK
/VBZtmDqS9gmupGlEp3Knoq1YUa4b6AuaDz3XEZPsH0OAcfrmk/nehpmfZdjvonvIbldsFS4oS0H
lF6XAu7b6ZBVFvqY5j2IRdBRQCEAU4zlYKulJQcTY6xds/CxRp4aHlBwkmQBN33EsPnTUbmLR7lM
mEfCWzKSBo2J+Ib6efYNGnVaNkmFkqxl8KO+sAlZt/ezrdAFRbpAngMQ3NkRSziragOr7HwtCinW
rh56AgGlcMN9XUeLv0YIgbxybbERpbYUI7zcjdjg14Pc+RmPqfgrT9f4T5F6RFSMN4cqlBy+Igmc
Jguut6h3y+FffK1OD5k+9mZh7JtjFEW8WYr4UW/DCv+7Y1i3zVOVQF+NvFYNwd62byrEyVxACsFk
IbcFzRt4NsfXZcppctz2HrMslDf7PUbZdjzpJMfYLiQD/nrQ8OFcHEy8Ecz1+SaaAAK0woTTm5cB
wyh9oOuw43/oDWbxWQAK0a/VPB1RM1uwcWNk3TXos+yl9ktRHTBmW+SN2RFezAJTfztgI4ic6YgN
jMsEJtS7xHzyzobN8wPHrH5AybRbevSCRVFD0UzcQi0S8XWFrvLOgg9AqNmbRcGQkm5tP2kgiLBF
Psu7CAPqV4myKf+KblCLL3nmZPUHuvsIm0A1YXizQhByLbVjAo0HXkRUvYPlP5ddaYE9W42dNeyz
9Jd+nUGO037Jp0uWOO1b+DhxVmNq3vu/ZRTwhwZN0CucGhT1eqZD1sD8E6M1knV9nMhYVDhPV5+e
KRXL6zzI6fuwY44MVgsfYFhIahOw2cnmP5hpJBgwBMziJhznjuijD2JLW2gFMEKgHodtEbOqElzP
eqvvmVcIxqsQAgKH1FrAU2S4ED/RKaAUCKSivzjmZqZxE1SoLlkTE+79smSdR767waJLKtsCpndx
Qa+x644O2CxokUVY3qX5zX1gRpzlB9gvPJ5wxegwKRcFiw+U50E9cQ84BLQx5Mw1XOBokxSeg7PZ
Oc5rokr2BW4emT/HKX6n76UINJx3nOWk0bEZy9eZiLTCptmMEbYDrWV8xNwDZx0myxDhUp2nNVZ9
AVprBshcuFtLyiCzrImF8kazd0yO8Ohft3lQ76XFsf9B84miBb098/F8z/xhrzf9Bqt/v3Q3JNbY
4msWH9Lu1f4wsTidL1BZMPVf//VRQkxojh8Ytc7zMGUwGzgR5g8v/CibZXXYuavFMIO5O01zhiXs
IC7OoeS5Wa0XckhlD7SLBnjlM4eUgSsL5pD14BD7wY7JmuNRVeH//CFtUVio6iR+K7mbfsd+nIcG
ppP4J9dVOd73SiJnDsO7cjsmXog3q/z6hwiqQgeq02yvYl/3GrlmRIITmo3A8oYdZOC7JNHD3zXS
ZDyAHQ2QI5YZ4xf0QPCfb9C7B3z3aLJMSuDEmotkw/Nb40g/MASd2A5IuOHXDmvU2wYnvcUHmJOy
JbmEDKnyPEpbVbPBfheV5q+Iqq9hUgp6oEfkU6fwFYxT2a4ceHpQRKQElChOFPwDQdYbwvPyME5X
TavUNfMC1labDRrivYQ0eQ0wAsBZ5F3xV1YGmF+g1+VX5LgpwEkU8a9rKZKkwbMnw+R6AU7xGgSO
xLYKW4mQUsjD/YNUGhK/li6qOgGipf2+GxbnBzOrPX7A+D2RXc6AbuvSqKdPRLPUQamieIr1eg/m
ubRRWbZKeSvvZhehZFCLyh/KPtt9B9TVNrbBzXXc4XgTcTOSAlk0EuOajhOhQruNsLjd9Fl/ZUQn
5dF4k+RYhZLCdyyayxJzPk/fIwN7ICSCHd/5YuEAfO6nqsaBvYvyvked8NpnOQxfWQ3bqoFOg4WT
Xpb2WNeqekIZwr9h4JWpR6KX+bzFqbNnLvFPA45Bl8ck5wYMMynEU8SW6m8ZKKoEDFwJO2IOnz8p
lL7fMCzgRYP9GBhsAAIHKFQKV5GmGGGAuPQ5FKZoANL6z5KNwTcz3CGYjlrhlhZVJqwvOmAEIlad
T52UzMQgxoLmVcTDTDDwiNEyNfDdoAaNBazfHYJu8bxGks6GSpRiWNOxYh3gAMM4/0Vi2ag4bDbT
v3uPY+x+3mDPaPuEJqYVt04Srey8o7Duh+lp125Vb9MCv981QgLf281UGhqS+3AuoSrrb2hn9U+M
atfscaO9W1u4Zvqii1C5XgPHHPWQ2ChcJ+1c3sAPURfNCH1/vwIMpV7HokCW2P9wdB7LkSpZGH4i
IvBmC+VL3rSk3hCt1m0ggUxcJubp56vZzo1pSVWQec5veZI5gtYp4Pijkrd7UFtIVSn6i7VJzby2
v8NWB/WF+yz4nnNdPawE6LwlYx+SNr4GqN2RS9Tv5PubPPNtEFeUTHb8BMbvT/dlyMWTdkOZkNWn
Q/OzVT6QPAk9xXZq3LK+X21RoZKCywfYGEbkEHHfxBeGdK/clQ4MyG4Ni/ZtNhRiH1BED/ajKA0n
D7vk8CPXRTy2Q27xSEpO+2zKm/rgTDSyQCCCxH6ssp3G1Fh0OaOHz9cHNW/z8DdQ2/KoXc/ER4b7
3NlP+WQSNIxW8nvr6oCFkLx/UCVURc7fyEMruK+Np463rgz8aa1XMvrNSVJmHEXzeBVesUywB8Tc
ZSasvMfOCvQfrt15pTPGU8venRz1UYitRn80ku95kom9FJeu1iOMZ98mD06nQz9b8xhqmSCwxj0V
ySTf2b1bKOmlKh45BPpoV6Lx/e7WSHx5pgCMv4FjH37bl28iV16UFWBG/M1k9/Aw1nV8yGN6JvbR
ZhfvjV0q0iInJEeoh5q8QCSnOFCLZexfoD6SNJ8pDkZJOnqATyOqVsaHuPxsdNWM+zpOure8yjkU
UAwET4hjEXI5/H3P7RgkAUdFIdpUD70/3uvWKr4AWCndtatKESyadByzYVGPF8/fljVbVEWqI4F5
y3+gehg3iezfmkwLCO49kWiExzp9mAy3XSSyX2rdKBe52uKUBKdb7cOW1N6nxl/hXkzszBeWNpc7
jVvFHF1/87bnGvDrj4jXxco6HbFVsGYW4aHSJvq1kRgtHpZqcws22EZ+BasV6f0S8pFwxlYbW0k1
KnsfrdEE8FM2Qp+EThQW2sIrzmDRQh6kE4pr6KE8hhNvuFKbdQXl37bG/WMtfmIdi6Yp+HOS3r0X
gMwWT+k8dLutjD1+zuq6n+voNeERXf98clkCbuv+0D/Fs+WW+zEIeDJjRFhfpMQBi86FJ5GON+VL
NURFkfVaB3/bMEJx1FLN9+600nmtastYqORCwn3mhGrZrI8YPQ5WOwVfkZmav1XlmF9kZOA+DxUf
L3OatYFgicSkOoi2fwapiT66YW+xtUnt3TVoBj8rVHz9YYbGiVB33GhnSDmNl5Hu7A6BN1NbJf1u
zRBnFYzFsmuuUx7NMhtGV7z7uees2UyajHXc2hvlT/ePeW7RRsGd5FHzCwWPr1AjOHxQbhUGUMbs
EU9VMBVUuVbJ/MfYgtOGBKf4LrdRWB7mdY7nFKy2+MprbaOitQKHtCmvadfUEjDvDI/ESnVF1Yk9
GGn72SJkRJo1OQ19Q74icWa85eqcAEhHTnlndEENRfGc81gjLq8sgIpxkDGSFj+UZFxrzz2V2rHl
qXeC5TGE0hDZhNgnSslOWURK0Mww3OJEIpMWwQrpYvsAr09RnVsvyKUQZRTjJN6NgaOTqWFrvZCU
UEv0VXOF6BlDNysToyLEkdX5R6Ks/XU3DVHS8w8WyOnQP6gtVYiIp7Qc8u4A+D9AGCZr6bNLmML8
Tsig+iv8PPoPPVB09YYAINmZmevR6VRhsosTXU77wltc9xjxGbxFSeX6e0Rw+qxJy5keaNqq/869
VdoPiDECcxnV0ujH0uniZ/hOJbPODO6TmMkguxjltL8lom8kV75Nd1xrzfqBAsNwTmvtVXeITKae
AvjW+gVDWKI7RqieuV3ITeHObfOsOiv6nknOTf4iNvSmg0B17sNnzuIewTzgY6f95EeZGFjJQ1m2
H7CUUv3h1qrKYjP51qlejdjQr66bvARTvizHdnTadjegLvTvIEPyJx3D/x+WQXbA8F6R24dlFJD7
Vt/X1BZ4FXAQW+urjf61ObBYhIdhLe3lcOsiwSGydbFBsaYhFmtIN7lfYqQgL6bXy1cxKvOow7jo
DjrXPQRBOPQ5TkIbNr0OfB8kwFjeQICgG1yLGelfao+JIuy/4fT5NUu/Hr6JdeeeW9teWLsNWVt9
78Wr7F+CtpqX1O4YFhDum9pJdb3oXdiz5N4KcConDScYbdK/0V0csNdGMDFd0DwU8a3dE1GcfaAt
xcUHoaf1WkjDUU8iBNKwQbXFT4UxOmToBp658lx4ezlLzkII2M5Fd9xzhRP+3qykbgf99+zGeI5y
NQ9+FmJYB/SJjS65Nfq6f3cmF1iHRRV2cb55DZCS91N7pLJO1aecxuuXgu7d+m7wKy2ZqcV8RePS
/VoJUb+uTeE5AFYVx5rdY4mEklrnxdn53hw7e6tLIv8+1rMtj5OjZ3nqVGWvOzkxCYM0AQSnDq1I
XNi45059gIwbg7FXI8xSTv3NUuRjLhqcedw7FdoXpPglPasoLctr0FhwQmVUCp6E2FvuW0mO2x4h
mtzbVagU627c8as0y/Dljyt6n8606py4HawyTwR8+My3MT6PXYEQc2j87j7puC3SwlrLMEU4OuSP
sXEqBEP56idPZULNzb7W9BLcR4ZdKKO8I/HOU1O0knEjbMyuXEK20Rrx0h10s1JHNlj9HGgffVrh
Y7hOnTx2hzPH1jixqin1XxwBbCG6nyYO8i2JZRagZsoPAYVG6E4aWzlnDTpB60PMSWJoAnsbqqb+
iSJ4sj1laby8UT/qTwuY3eM0ZOFLUWEW60EhNaORrhNkWdWOad7dqpzLQ1t7tkPOIpfr3iq7AGK6
NzM3jSxohw9FF//aUE4wkCdhCfohFqT9M7oB9gmFMLdCngtklmv4/zK2691q8jbI5mA1j6Q8dMse
d3o1ZNumVwgCM8nmXkIedWmVuELt6o1a2HTjc194r+t12UG+osWYrNA6Gk41cxgpyikP5ebfNAbL
nD/4i+lAp62uzNPens0HEdfD86yGibWRotMq65DeB1CWGGXSoK2rJfNq3W7nmacZMLdd88+AH/nk
edH02o50Re0lHwSMYWQQGg9NNHQXD6TkHiRLkynq3xIWXK6Ox2HeanGIyy4ixn+tFiw4qB+HrFhs
W+xuPn5oU07N7wjTgLcPu2muCXJ2Beu4XujLiRWls2nlK8Szic+hgMiwz1mxDaKoHg2OJm6mFa+W
qaLhrPPAvpOujoHWHJyMI7pHsINAeeHVjjBh4W2YxQud7SMMWyTH61KbiJcalOq7zm0VHgCg+W95
zaWaAU5MrxNzR556U1I9AigE8b5aAq9+jIJOv87Ss5cP4ZWFe56onky+pQmXczN6gwVZn5f2zwpT
NjzIgUisHep3n8h7p26mY+4u9dFFrC/+c+inCv/Znb2oFGEAAanCHR0aw+PefqISAaCu28bgdRu8
tv0VsiYPwLHVcHvUt9sj060t0Ls1xEd+S2894YTQl8Zri/AUeo2LyDba2r0DIrbscem2DdwT+Yzn
ApvTwt8zwLbngHafRSE5WyyU9f9k4ds/ZA4iPiKfN3zM8TABta8FDkYB1JQc9QysnWkyaCZo2kYj
I7eF/wF65gz7jjj1BRrWBD/J1GEnQTaJetpBEP01dZ39Ox+GJLwfGrPpj5mL7pNrZEt2fkhsXYaa
o+ggddrwG2cMMO0wB0P1YNhYi71w+mbNqPy2Yr6Wej75HXQRiqiyDney78E95NjZr0MJx3nkl0EJ
ycLSfTRIgscdaK477l3amMSeRaD5b8SuKP5ZYS5/aomC4yjGyJt2isLgl6CCbRPDxv7vAZsEE1Rz
uf6yeawpDK6ocM6SZNseBTLf9cLb3Xe/qiVCxJXORpnfwCT9dPQhyBcWVH+iihBjz/Te6MIVL1MX
kKmvgxBtvb8l7Z+89Z07b5iBiOqIwXXXxiTD58UMmuystrNekSA2Wya2Rr9MkcTowd05X6RvJOH8
VotEEsaQd3VIfE5kTzecPYOewqcybBak7FYR34+emuLbAzPB9NjhJuqs8Iak/GzFWoiUEZI2Btgb
h3yhim+DLKjiWiEpHM6TiXq07GPIQpDHkjmUsqyBMblr13ln+ThU0lg7w8rE4jFb8Eu4Twvs0nQ0
lb288XIN5iTEJOxjwcV3gilDSDX1k3tPzKmzfhvog3zPh4xQ1CedGq2T1t1dUhNssnMi9qHzgtXQ
R/FDrW26qMVFLSacbfsz+ZQQPrpUXOVHA0vn33VLGx8aYVzn4BKV+jPjVr8HakKMvYAA7QNxY3r4
eG1I42j+/1EsTAnWrPS/yY6393pAypo6g65effKu5p3djMOjtfqrOsqwAf6T1tySxhsUYHTexotO
izd6gR1d9GrJascP5LeMxh4M0unzf4AsNeYStzf1oR9xjGR1xUPGhFMXn2VjQ6Ixs85J1soNvEVE
4M5ZoRCsXOYVnEi3Iyjt4ggbmqEDl2cvFG1zEnBZ3tNgzdsjJgvcZfMUrteGHZ0r2Z5Kbu3RLqd0
w2XNtOa3mCkr0MTwYTGYPHDbcSDEvWu/IIxYmp3D7Rzdm26Q/XmlwRJrmc8juWe/Wh6ZSUWdigrc
mMUaNyLYLznHaLgST+/Q39r+juS2yN3VU2HeYsHIfHHqkkXJm6382nFfnm0v1B/dmMPJebSO4OMX
LQK0KeakOOSWa3/MAyNa2opevwa48p5wwoOfSJM3X9Zk8jcbCBkcbp1qlfX9UPyA7bFN1RMxJO82
M8Ff2wNdBbpjkodybdanflsND32NOeYY29IOdzV30zOwSwC8rbHvHuM4D95XT0jrPRFezjjcRvGH
Ut32qZgbUVlsFVOXCRZCO2xJwLJlbKSFg9OODw0ParOPCiyQ7GVzWN0VxbjCGfE7AUpQWHoBJQns
g69jW783QRsVZ7uZitv305ZYRsrFY4BlsoMUCTxKnPuoegWMzKsTqRLlF/YYewGHkwP8YYBl6cAZ
IeWjbO3gge6cCv0oUYVvbS2tT74auWbI5Np3deN0M+UV0X+GmuR/arAZ77XXecFu2uKh+dFyEsHt
BHVnBWnc2e+DSwnfBW3zJl/h34OCk2eKwW4E8VQ/A28mTF0e9oy/onQY1GrbzYgjMwiyVovGeBPX
9TWPjLe8IL31LnogrZHgOJQFJyk7qz+5I0A802us/QMoQoVifEYxBJUqEhjpwf+ebK/hniEti0i3
cp6eCEDC5Smwpb+NlW3/9cZivYyFUwNqNnDnSAS35Qnrb/eMXK1QwBrkyzz7pd+/V8q1fum2GbxM
M3c8OqNt5adutKx7NJ759O5KfHc7gkrNid57QGyrNeKFKdHr+foK46YYvO1r3KsIWW7CE5S6oE9E
BgSLfYpaHamjVxVrf/TX3iz7QmjkoXE3BeIpoae0+vJUMiSPAAOLuR8Ghstdt4THxCLNY9Lub38T
7iu0jj0yc49rcCxz261OI8YGdSO73H+UauRgqJ2YnoHH6vKEqLF6rNfNlE+AD3GZVls4/0e+P8dT
iVt9sVJi+ip98CsnUuB0stqyMY+4oaXEHZZ1fuVHx3UBaDoFbRB1+2b1/GM7UZZ+KAv6NL5coiNL
QrLEAOcs0I6BbwEF7PQa4/JG4cCKuFtnVdbnptP9fxzdxdvmTZbZO42Aquq8EZ+MoJ35n8UUfkU2
v85XFbH1Zn41E/Kmnc3bz24X1Lu+jUV82IiAxE2xgNg3NZ8rjSncwEGwtgaat3Uwujq5451xqlcf
aEjiGpNlDFfIAJT3b9ZqyW88G9A/HcAowQCr7jyMIgM+z0opdW2K3iGlaaLQ8DiPeLV/kdY9T1Bh
YNhw96oKGeIDn0G5WZEHtT7tKQjupr8F6PnCyi5r9OWYloHHXQtxIh4DJLm94/KrDEtcHSgm6AKU
1yYpwMpsfFqMo/oTYrH57XEJODxgLNSIkEVxCHpicW8KgegNGqJ8WDDllKlsel8d46BDfGvCzYP6
jjv/zmEy/+fKaHUOWwy/kPYExfwdWe/LM+Rc/Z9bBagSC2PMN4dIt6CxZww9YJNTfyqnimJ8Lhw6
KR43d0jXDUPsrmEvxMkTyBxi2U+i39hkW3JBqjZ2YJJa9R1FeKYH8NYoEwx817yYYirRBn/4yyiA
hkzNfpCQciGVPHsoJV4kJfW8lM2yBOCUtfpntB1/+RrLA8FIkLpusfDeJ5bPzdiNYxcfh9VG0lqE
cvmG1hb9CfFc+ID/vFoftwnpyYllHoKR0PlN46Kc7B98Z4Bj+BSKS2vjJUEI6TRNtpTe4uwxsGLK
jKYwvjqgb82h2RKshiQQoPHzndj9r9uc6EMPnX6ApwUil7E07xPvcctbHrZXzDCI3aTGJSVaD87C
XuvqcR493z6sY+FzlBQDSvsScffFCrhxdrSFDY8khHffceX4/9aur6/bih8AusxXMHqYHv9R7Oa9
eeylsKXUHlmHKpoo36oNKKPrya3dGU3+N3rFAvENvyC7LZKJ7Ym3eviL4pH4/1HCRJ1qpwtPDAAE
KUhl4UayRokOkbRIsSt7zw2+EtYovRNFIN3Ml0m5nrxpc815bmp5kYFdlVlhycg/wX2rNiuIGiQ+
Qtnb+BnQhuGckZPDu5Nu0CJeQjA3IgXhwU/nSC53bHlVcnFYkcZ7gwT5WS1+G5JE0Fbc5zGz7T62
ieRLhTDrvTffIBhHzEm0m0ff5x+xIln/rjZ8LEeAcR7zuHas4YVMIl9lfi6Sa2lZN8AtD8VjQJ/i
fzYiEpv/exVd7TIufrMJJFsazXkTnolqk821a0CzX5yqt6qz3IZq2+Uo+hG4SukAEWFziYTo6qeh
noWTAtOo322SQDv5UsIizg4NhPupcEy5q3GbP2ACxa7IWulj1g7n5Q6PJdx7xODhpp3baiSpOiKY
cqxbf9m5zlIHXJqUlWbdqM2dm4/VjxtPvvqKysX5s8ALSbGz2z6Xe7xH5UMMvNUcZ7UmqPooQEiy
iYP6ETGG5/7lfWrza1sq94FzsuRwVsE83SkOBAyNDX+fc9cArXmXmiAqcQ7gBB/ncjJ/ItRIPza7
5MtEtqK/XzYxfsZjVZh96U9yfpEIvncltltc+z2tizLWUXKhLLM42aqdYT2LodxXLlnBuwhFdXHw
cj9uz2Cusqd1O+H05fcfFsatuX7XyWhPj01diWvEs7PCW/VgDbmh9uKoAYEJjGrqJnNQ1OPJIxD+
lzPfhI8o0ZN3GePjTcM56n8XpvRvHLSgdEyF1OBlCSxylfpBXfxREkoG9QTYJ30a0BU7LpXlVYmQ
96sS2DFTi3NtOOciN58B8+pT4TSK6cF355/AGea3RVC+wZCpvUOCReu3GKqx3SEes062HOs/8TCx
kNeenFLYLJcMdaTL3q6ExDaH3K9KtaO82f5E8aT+WIEYrzwRPTdiKaKXtqvs/OpSfHAl1mTxzkVM
GvcB5SyWSGKC9AtpyN22w7iHIaUjTyS/sj0huYlaCP90hXgY08ENtccepIIvSLmkPDk89lyBddT+
AkYazV2BPK85hBSNGuIebfmPwT3wKCpIXJtbyiV1HrdD7J8GNiBsdGOvsIS4S+FmQtzUaqoSTntH
+pyZD3UyeTC4slHPLSwk0JAjYmT9Sx5s91IwQjPP6NA7y95NFFOLW+eHNQCo2M+R4x7I7IrZi+Eg
EMflbZ/V2H1p7aynFZfn6lrneWZA2c8T9FRqg4+gKKCwgqAJMyu2LZKShutkboJw1+W2IUl6jJBT
5djA0GeKR0pl4bI8sQxE0cyGprSWhs4Dudwbd21D7ktK5Nzwe57H5i0f5dpemlWuj2Od6wfmYMhK
z3dXZJOj39/l6EaxWFv5yBDuWfrRxenv4qsKzHWUKtl+4f7fHiJ76kpWfxflNMPsAOC2xRjJeSVe
loggpIMVbmQB86nEEREvnEIXEXPbH4OpbeaDBdXIZYuQTuzJMWgf6fzlpeXq81/YlX15yjtSTcjg
6uXn0OTRdXM47lMG2/ZX74n23hC7rHZFk08HtrAYIxsgz5lBFwVTrRRJ+rSXxYeAMTxkwVUhtHUU
9dtPp3xUE90W9LupyvMHAk2m4g6oMChFNrR2wp/Vm19WXQSXDpM3nyoU2nFpVt/sR0SEOlXApQDz
VeS2P+5MwcBVCwxvJrUqf1EfDRErf9veQz1mTc7i4mkn8n42frCkUnkqOjDSMfwIQgTqlGzCHrqs
XtElQtA7xb41uX1VTnizCmH0EwjqLQ8Zwk31mNULsnM8cK4PSjuRNJgO3bIGu+gGwwDM+Dn+OXzq
W9qjRJoerBWtyGNXR+F3N3UeGn0GhGG/+Utif3DDdfFloXhvgzrn8E3LRQ3Yw5bQQg8RiO0S1vAx
MrVmM1mHrmci3E12zwku0XRmNt7+IkuQL2If5m7Mlio2D+DlCS9Wz1x3GGp8qrcE88W7IqeiXBxw
oEdyWInhJw/1VLyjHC3HQ8BzlGeT6kkXimG3MPfXesB5i4GwfNK5270gIzL4YdkF44ysjuSvP+u4
PkeqND/tspb3OjYhoT5dGzxaXhC4f2pykFBHlyhV0g52Q+9uQztLQVljPBzMGs4kBsw3F9lahM+h
TRUAl7rVAYS6ehyf2xr3PD9MYhuLw6Ua93HV+y/5zQrLxG377Z4d1sedPCLNwMFUKvsZcQXSOGMX
6uHmOzovLVIPoJUWhKMdSuxNfVL1I6u3jKojYxO+Bi9cX8OOfNTfa4EDzJgkbp9W5ZfyXOblIP+b
LVD/FAsF5L6Cpx5P6HOje/TsE8xY7+JtSIDVgIHyhDe/RTr4DPvPYDO4mtyfkECejyHCPZJ6a7C+
gYX7z4Melu8KFvQrzLfOe/BqsRFmwwYMONPJlikgav45RbH+Z8Ph5Om06fG15he6oSKwv7u6xJ3I
LlbZn6OKctdLqWiJeTUFf62BMuvaBKJ0UgGifeYk6FvijjNBZAaMBEjG3ikoDyoR7U4HnEP2pdhC
p1JHzoyhvHCU3BrhEDGHexcdIbem7W3faIrMtqOAOY4vdQ0Emfn+sFz7lvtrX7t10RNO5SrvNWz6
crjEMtd/FMwHXigCVX7dHK0VUQrV8sCJyLwVVVzOh6FsgZ2HkW2dtA10FnvUVmX7u7Q6zlxtiyE5
i3F2nsuV2MWTw3tTpMVamwdLJ6vOEqIXWDKCkcl/7AdtMvZ6rKNwAjPWTYfwYbT+Sv7nlEQOpm1S
B9Pek3RVEeVd4AvjL8mBv9ywuJsQfX1FEBqQAlVJ8rg/RWWyK8hKqTJRi+VJ0RjwYbXrNr5NHk8I
TylvPKrQrtXvLPBCf0Qh0nQssNv0bhHT8wHUc/Pu96V6youavwaaVN+RzNFTokNVWZcmcgpeySUk
g2CuxMatwHKPHhLjQZwlwo4fE2caMIAvqH0NvEGlxjs/8mKUGk4xPXl5FA4Hh4yKD8oowz983F5w
8vPNZmEf8a0e7KFewhMSW3FxaB9VmTcGDqAZ4ADBUBNq32yjZh4CnLU3vk+ahXXYqJh/dg3DNb72
ap3vVFH042Wu8ggGLSYmJgNEioFGQB6wwPK/ABHB0asDPgBcQobuqSrDAqJxcdX2Nu+YYInuKFeX
t201Re7v6rFEoKuHAgkAUCoja0dsMloB8tKc/YIf6Ijaog/3FlY+hgJQPnuHwdJt0036mMk95drP
/ZjjxOaIVHu8r6WVaY1GIavGbXPxEcViOM1zyPkiGlWIvy271UTmDpWzqVnn7qtct0Sd0Pb5YWpP
ffFWhaZ4N5jg4S6DZAr2RSWHP0BVfF5xWY9fY2PbsEOYSqIUH9FwBy0PKzANK0FcrreU8RFvYf+3
1sRUE+YRr3mqK4nvI8cpuh60MvPzRsdsntoSxS6ZJ239SqrM5hyJZ8eQlod8DZcmN+7ccK7Zt3hj
0ucadElWcIlxB3eXqomIIJBM8+ORrV28riPHe1agYZv4B4CS9xFW/vnQSEJX0rgiDG7nlUn+qltb
OI+OasMzagBdZeTsFAcSmOvmtMpyqq6I7rjQRpSs9iUh1FalMGcT/oyE/EBESeERNnIY7hwC1pws
Hox6G2c/eXMwUfuHgRfnZnpX1lF3VV8ceTxvp7y2Bk5p3dUHWF2Nemhxo48xbJEZjouFgMn4vJOJ
dv3j3Gv0Gk3ltvHRqFGHuxlL6eFG1+JzwX56Qyh9oFAMjnZ3WKY5frEGheij8uXU7BK0+l8ryV3R
rkEr/IISHbYpx3GMFJ3qxiHVnRu0BKKUaJiXYcDTY8GUJIhMsWUxflUsakuAghB70UIu201MWPZO
L9KJOLYfw536vqiNrAEESG7/OPOzHpwN/8Se8Ayr4Oc242nFMmVdgWi9MFtwoc9Ic+vgnGNQ1btG
lgCmnBxzkuJe+/8Z3MfVUytcgM8edip14Brz67xqaR9045KJQD6O5/83Rn78EPfTMEPHk56DZk6M
nZPiXo7srMoT/cyXZxrIDKm+E3qAPzsEPdEl8nJhn5zEXhPGZteVd96it5C3LXB/Y++KfnHD185e
o/hk262c5NsZLOeVcAC231HN4Bwtyt4B4+JP0o+bm7XEyejLlhdOcQTETv7rwq4rz45nFwSfA8Jb
2ezpbtv3FBAtd4ROeNWOgYo5uFVm+NiG3C/TwYoVBmardBCwxAEze40Gw5ydsJ14fZKmXQ6ewkSw
6wrQ/X0YkOpB3h7Fu7D/uRW9ktSA+SIsUN8eNqBFQL1g8c8OEHAHEeMTvBaQpXjRNH4HGXlj5Bws
y7hQ6mf7MUcIgsVn0S/Ch4/W4NwlMuGrF2NsJw+WV3QnYIwI7nOt5Q8JK/m7F1qyOuEmc78hiwjm
ZDybieHUrrtfwd6cLIzHUcFzBZiHa1OTN1fik+Eutw2FU4G5ZVAjHGbgi9B7y5QIYPnPx96lLlHA
bJaJlqt/T9tXdEvxK/Fp8l4lLP3kj+h3hi2+JUVh47bz18gRX3YfjguitY5AlKLc2icvoRLyuDAF
84SDC7QvZHQqsMrNB0uoORY+rQbN+Ql57EieZBsBKNI+ItFhSzfM8RpHNl/67PBRPzYD1MSZwYTm
dLappb4g2rFvjdGmJno0aMoYX29McAKmbOi/re25yTkstu0aNVriFWm3Jn7AOjvJBwDo8CvqoeTe
LFJg4v0KbscPtJB1EWyxdVijvEZsxxCHKliZror+O0H2eGkxb613yNzs7ejN+IaPJh4G8wifmj9q
FdbftpzG6gUROLpFnsEViBKnMVtE71FjYmsTRL89IH9xwTFXid3YFkwUNV+gwuDpIgXrRzVZl9LN
7V/1Sn3nqdaLeLPVRMSBUWrGRlAX+ITiuGqufDDmKRmVqvZcP6r9FiMzz360qq0/6qBa79GTEz2+
OkP4WdbICxfeb17bYhhLJLBRsTzKm7oSBCp+sYmnwu7reuLQg/bPUC4QCC+yCBFf4COo9V2deEt0
sK1WHjebDQiPrt0TScG3cXWczvQZeWhJuDfCN/HBkKWKXj8grR/bhdDyPHvx8EX6ZwdF4cFfneRC
MuR+HllsToJQiP0qkkk9JsEkP4Nqqz9iIgPZgZx8fVs3IdSduyCn2zPWxO6+cNEv74plK/LdFK+o
MEsCmXg3CrRaIMsOTBGLIPz+ErvICFvKqkvig7brQoCQPqqkqP2Mz682eHuLhYdVDfKlscRsvSMv
pn03EXS13UV0YuZ71MdlAmdmsyQ58yybEztcPdyPVj8+2YvXmb2ZZlOhUhBlsHeIv/ysUWZVh2hM
Jn2EXCkpt01YuJbOReUBSdJyEW6WMHud9N2d56nOJ0cm2prjmC8ub3GAipe9w2r1nylZUF91ARmA
WNCT+LghZyxT9gmXfXJzWo/wx3pSHwt3EnIPx5raFIOQhD0Dk19wWfmiJfYi0l2KpNVbnpgH3S4j
ExIgN65VcHEFAu+zGdRcnTu+C2ACpK/dHUrQed5vqJju69gUweM81Ul9Py/VAhldj8sR+Wj1M1tW
ZFPaJfjSHHdzz6BnhD25oby94KMV/JOl6ZcHuN9oOIxNOyaXxcIJCHkwYwKHWpuKvUPcJ0FYo2//
slSgQUK2cPofZ2ey5DiurOlXuXbXh9YgQRLkte5eSNQQQ0ZGVs65oeUUnOeZT98fszcpSiZZVNlZ
VR0LCATgcLj/A9e/mij2oJsTQxu1Iwe2gpUtHDUNayKnzQV6gTPdSCpvRqC/bUo3GNAps5W1K9H5
JiS0ZF17vaRmhGIRwnyz1IZfoDWsl6So4V87WQztWBbF9AbeW/iLLKTMFtp767nDCP5vieUeT5+R
rmw4Bv8UdUx9F/AGFUFRCxnTZMvr3+iVRT94ZNFA8sn3DooaQPgIW6zBfBv0WYcrR5t276Oh4F3X
htJ/l1R68Wto4R+j5ACxcJfoDdavYTZT1NAdHU14RbXTRcvBQGbLIWhwEUFv+BRmVeHc+0HRfZrz
eX6PiAb6C2TjvyFLFQQfhb8xIgyNe5QN6C3Eeubpg0gqawEzTCACbXbXu0aG8RFLreCZZxMNKLuF
OH+fWg3vpEV1rNgiD4aMglnrWrxx2l5Xd2Wb1L+6aoAiadTQ6tGjreAuOVQfpqOAjVB+KlNEaPeL
Qdh3Kxnb7j7n7B5gK/vtw9jmyQsVxUYALsP3zAKm0SI/Cgflxe1hS1HJA+nL+Q1IvHsnk9UOUbrC
3dTSzw5u7AbYRGUUQu7HOE51mn6zQd3WgqkAaqZMntAqC9InRGoIxUWfkOXakpKvV6U8GZdHbO/f
O4LG4k4Ysyp2onbRrLVyeHQbEzlZ8Jmw29ungpP2zazd9lelCv8R4R8BqnlowYM0ZaUvOvK8bMjt
7WTezU6ov0MHGuhT7ablO9ARtLgblvnYIAVGA5834jcB/j3xgPEi7IxyLPLrs1/qyU5LpP3CYtX6
NkeDO7wzo9GgWlMig7j1rTSxHrjquuCAHpEZHmBRsgT8P/ujE+cpN5MlVfPoA4luaMtPPluwyZ3P
ITlKfQwEMtZ6nmu/LeEn83HOu8jYj3E3FwubJnsH4pVarDlo7XeBQpAEptHOL1mGzN4b5FtquQ97
0f5EyD78zXtmfIqANr4zhwLaX57q5afE0eVHgp77FHVZ+8WFJ9ntAs11oMhnJmytwfgckEh+suZ5
GDYBOggtz7Q5xt0cHey7BFQTiLhImFznYmobL+GdAavdcUD9t2WHLLNv+tbbFJi9RgiNu5+8l+le
pkOkf4/AaH7rO6m+irLHL0KPETvisR1Y71OjAxhV4OHLNZXYwwP6WLbcphQmCvGVlljm3xVF4Ay7
jLKXuY0hL9d7qlza+9mP5m+GqOvaw6Da+kqZnG2OKREvJYRn6+cJHQMkDBBsofUNHOmtGVAI35DE
GKRKuR49aRV4zI3bBsWwczU7pXJGL8hr6sjpaKjTgQCuagy/zSlOnzH39UE5c4WhVOWbDcA5H8fl
raWGMX5Ei1N8bHvyAq1PfYxk+5HSpXDosw2WyrWt70rXfnJmV0d1s7HEVxuewzvQO2G4TYCjYkCa
4yKPFpbfHemIQOPPK835jJOq0j2NHHBPMRMtoi7tERvB5GkM9zk3HrgBsHhb2FF1vIMTRh3TypBi
+we4vYArh5oI7LOyo3M9Lq2InCYvVIsUftEwG3p7CIEVLIoATcqbK6IHvGkseoMohwEeu0e+0DhI
DFyrt42KEXwAnqMZh1Qf8VfyKUBK0OGlnX3qbKSzwDQz9rvabhbp3IxfNFV1+yuIENChcTfo5T25
VPEYD62OwMY4lL8nWxOPBjUaSvk0yN/IxCi7vTO5IKsTDqx8pEw4x54lS5eoK7mxn/QJyMRuziIt
25dp53zmbYAtm6iRW9zQWOIujaYZCb8qrlvEYsgAh33mzKTdvnSKeuktB5FnDTAaPDM2ljavZvkf
J3tKX9qcLP3F0sn39iiR6t1DViFws0HkD438vqKLuDHjubB3ObaRAz0GSiebMDKtj0NYFvQbHIPa
flxFUMjpB5W/JnvORtQZk2bwIsiu/QY1ssrCh96wf2dg/B7qqREvC7Ao2Og9bwKiD9WHTYe64MI5
ArKPJOzkvtezoE+eB83pwoeoKW2IfJD4OY41pNeqKGJoUXXQHjJsXxEUNd2U96c2zz8iSjqI3xW1
vi8CuzUp6Tgm+MAWIeU3foWOzgb39iY9DsqiogUfTdQbv9Ws9xFywb9aG01kJFzc4W3i1n6wtWRD
hPUjzu/eCoEq7NPamqzNJMviCbVd+vca+izox47is93I5keLDDmIGoM09ODYvfgd42aUPnHbFk+Q
mbDubnyhdzut9gVA6RSCIhMIYuqfqHTfO0Mbf0D+hH4Uknn1x9KsMOiEDtT/RKGrKjY9Bo2/a7MQ
vofsBI0MFM+c5za1Q7IDoi1adpUZv7gcQdR/jT6m62QO9uNAAgxHKezUzwwJ2x69KbRzNilPQbVB
hYkgkKdiGGDc1/DpXNqu93NFusHTayQzQJvH/mU3QLybuK79rZH63B6FrNUb0OcQXEAiuZ/BlIdH
o45Q46mzASpybCHIvWM9gIQgWN4C2BkdtbTZQtAWuqyS/K3ISuNnASagvHMRjMzQKG/EL5w9NLmd
glxCGc3tNj4I0OpPpjNm7cE1/LnfpjW9zd2Ek444gLqbnmxn7KCtjIE+ellild/TIIi++gAZP5q2
OyL0NtYcpl+4GYrsgPZT12zsTAQCsE3XvYvwi/CPcZ0k0R1YB3JqQHbtnWMWOiJSwMc/j3nkfHaQ
1id/6fsR2EvWozKtz/33KJNk63PbgN5LTZ6cACKtD7NjKoqZyHJBQ7SwWqEH0ybhW03TrY+am8IF
1hIzXdw8qXF3KBjYYCWy2gZPTMlpSQPwdy7eW+1MUCxLmHZ0O5u+2dt9bn3tgtKGXm7M8oM9AyjE
MSEQu5g+NUgNtDUMes8mr1POUGihNwrRwgOOrCBdlvADN4KGaLTTJ0WZyeyRvN0EGaHVC6mB7Qb0
mTqiDZ36ba8AfT+BA2nRK6MJhLK1gARhRFvGcqud6IYk/RCgNOIjcz3SfAQ76fY79HbhHfh2MtKO
850pO3IhR4FHOcRMj1KCptuVRi9/oP1bR8dShICxQ9XKR9Ts+8TrQPAT3U38INhsmvyi14H9wedt
6+xkps8pECXobZ5UYDk8UDukqTAYi8cRu5RPGXiIH11RazmtP8f8mDVTj0oG3GvKE0Gpf0F7Pv3H
6euJ6YPyeuMiRVHjo/yQpNN9JezFRIci/EtObJ1AvBWhg5hiX1JzRwIbXw3ljB+zvhu/VDNgd82J
EyDIzdw/1NFIjVmaIkILF3z3xxQcnvEw4kEAL4wca5EVgGZ1wJOpftZ7gw0yAKn7MJWywK6w4CuB
GYK+jEjjAJ4KbXEoGDZITm0PwAhdqRYTxPfIzwXGN8tuqJkPWH89hUTxn6YeGNPejhGnfqPBLqFW
PLlOTHhF4Z1iYCadZzMNoR90EDiq3WyE0CrjcJKTFwDBvONG6VIESQuQ041mWv90mdVxk6VcTiUc
0m4TGZWWkE/a9b3dR67rxXmoSFJQiJE7Nbb9t1lN8pMeTrnhNXRl8ejqK4dtHWBo5/GlJ6rHOaQa
Cewoe5gsIQVFFtdvv4YD9O1H8pXpHv6y0e5rSU0/ICRAsad9jx44dN7iGewnT1Rat+HHHq9QEN9d
IGOPdpBDYd6n5uHxpEq+aOh9VFskKye1L+nxfsnDxh4Rn9HG+/9UPEx4DdFlUqnFLSMKhDr6ukLE
/D9V6A5Dlac40TgyE481PiI/pB7GVIEzQe+k9+EmIM1dyZ9BC+kUGhrwNXQKhuCf0qKjg6tLTLkv
z9BooAwjWoAuHbqA3yiNd85zVYd594ZWtkEOX9SB/0HvRjF7RjSbd3CNogymTRXmm/+4g5RTTm7n
ga2JH+gruOiGs9WT/X/0kopFSYHQC5Vv/6JX137MZRwtCRQwLAEz+fN/5hkyo+gl7F+7MXzSWgFY
UQPdSi2kzOz9fyBPtq5QfrorbCOUW8HleS8STHiOMRjm6YYt1AU/I2PxVeOvKIFQxeI59Jczli4C
xF1k2W7BJE0oTVmAXPbj0I7yOHZB+jiDsfs2+cl051A48P77v/7X//3fP8f/CX4Xz//fEvS/8i57
LiIqX//nvy9ZDJn0vknmTVO4+srrcCCnUcQ6nj6wO4AuIUlLOc99uD7KJdskpPJMQI0gTFxnZQEY
xFONZRCvJ82guYoK44vWtfUT74zx/vpIi4fWifEpcQLUuSkkbx+LD3r6MYc4DAo0tbCUrbXoYZg7
48BlOmxNDV8IK5Pfa3tA4ByDjYfG6n5eH3yZxmrwZQ11ZWL1atOVPh28CvsggYePd0Rex3eliPCr
RKpj3wQtDEGzD9HgSdLd9UHPvi1dPzp/DCcA1BnuagXnqRza0AL1Njdd+UlIhLHzstLeIocfvdZT
kYm5likdib4P/mWrZaRZNrb4G0AwK8tmnys396Cqtt7o46r02lmZOjUV3VImyoS2WJl8mb7Rl2jg
Izap7Pe1G6dvRlm9mFmfPb1+IN6SJi70Op9RrEzZUt22ADahFoBObrMZqQi8NYiqe3rgsDOvj3Vm
AMdkTAcTSBefPQeq7un+gGGL4UrmmluF2iha0pOxSWRBwwKU8AZDjP61h3sZz12Wi7hiwJU7HS8u
2wChM8arQeMf0HzUdmY3Z+9ePSt8PQ2XJoWgtGGuliqrgpnb3CHhxI5s6xexu4cwijJuKxA/kYN9
wxfxfMMjra3g9rqGoiO0PuK6Bg82E2DwUtE1W8OyaeZWyBOZgzN/evXUYFcaFvtd8Q3N1YL1S2kg
i7CbmPPU/hiXHQ0HVZovLQKFB/Cq4WvjpDJxPgfLR3mAA2YsU//rKtDwA+CCBEWnIcZ7nIOCjBwI
1Zbb+5Yf44WvyLbAwg6JJhN2zGrV0DhoF+ICgjPogB4xdOEEUJ3Zwl3rbhhMXh4KJdrlfy47/3RW
hg8zBQ7RcpbNaqMZkbjzARDWWmzeCFAXDpgkZhALgdoS/VfrVRqADMeQqdTgGGDo8sAegjE+hNaA
4tpcxa+PUoznCtO2LZdPuYq9eH0Mae+yFXNckA/jIAPPxDPs0Dbxy/WdePEbGq5EasQRigv79BtC
8sc7R0EMT2ra8nMX+Lu6wKA+HoP630xKQqcUfELbkquhAlJ6U49GotRgoJOHUsCd5UO7QPhB3XCN
PL+t8XdG1pO+GgBFPG1PZwWUHNCNj6QwWjg5YOYB1Zx9QD5OQx670JehroHrtYZGF2QGl3w/uZIH
77/4tI5wXFN3HOmsDdoLHu95PaLzYPhahQcSbHOKlfVROEN8IyD/+VunGQL8ZYGJhS3o/hr6Kj0R
QdYWNMTkNp/z8ItW08HZtCPWRiUos7ciTJPnqK7NB5pjzSNmeOItV+68o9Xu3AHFUb+npOx/A8vO
Hd73YLPo7ifHONIp7mrQX25cWMvJvPZzV+ujacBUE9uR24R+RZCHdGD9EesDjC52yLWLbTa1EVrD
CIVcX5M/eee1kY3TnYEyChSXgZEbxBsBPKAslzlvbQpn20q3+wd3gQRQJHjxa1k/iigLj1Xn3/gV
lw4dwZ/1spfA5Sz//a9wDHnIjCXoHph+aEv6ERrjDXD/O0TCqxtDLYfqbL4IKHDCgQHb9urQUXKJ
O6h75tZvv1lgNA80ZXLauujIlogIXf+6lwaTi7EoSA/oD8Yq53HLpDUX/VvajnmgbwvdLB81FdcH
axhTavEmrLMb89MvfUuHSgEZiWErY+1m7MKxJovAgxMBlwZtX7wIQGD75Z0iXb+bcPsCjGLYe+QC
h+eSm4IOF54AO0oj8UfNcO2HCdR35cGfEfuKYvnh+jdZrobVAkAq1pFPcaj1cYWcrnW+fP4CCS1Q
cRArnQq8vUnrbXd9lAtfgWvJJaHlgjKEWG1rfx7pviJ7sG0mgaSuiUCKsowN3Ptpf32kC6GV8K1z
sRt8cWmv9m46yB60Hbkf3aH6bg5z/66ku7OljLK0IOz80Dd6iBakqz3iHFK/PqiSUBPrbGreRNXV
FstGmJ/REFpbVyu0d60t4FaIqSweoVynX65P9cJ2trA4NnkpsLH09QMahCQc4IqxAAovLgASn1rq
dKCp5wpiGdZnN77thVW0uRlZQgy6Lbp5p3sFEx3EPC1K+oDWmvtqSND+K1vnsTYc98ZQy59abUuG
cnWDtIaX89rCGZeeBmMgn8s4VbSA0ibqkCiNQkTAMVXbDaYw3uCMpd2IEBdn6BiObYG5sSx9OS1/
RT5AnHWMOhOKaJAu9tQ5QZGUaKLD6iiOr149OhPokXOGHYXc6OlQtoaWPPRSktzZF+/NqozpG4A7
PsKqTFxweH1l3AhGF2fn2rwqufN15axmZ8lWJwayYUQQtNVOQ1TsDcomVuxFUMtf/1zhK7KEtmMb
kgz4dH4tDyfU4PiUKKvYII3IcxR+3bu6BN55/VNemheRy3ENEztYJVfzSpDRLsAfW1sIZxYGQ6gP
ayketR3gwxsb5NIFvZwAHg+UdOB6rqYFV1/YXce0MHlSwbZ0it4CJqCKI8L6GhrGIZLD6eDmA++0
afhd11V/h5dPfT93Osn562duc5fRPCeoWtYq3DQprlBqQCcT01117GBA7Ue3+dgNkGL/xUiuix4W
+B5uiyUY/XUyeL1hUMovIFs0MBSAHobUkQHuFUe8G9/40tlXy/sMVzX6vs7qsmjGGohWA5yiBO57
hx4jXTbcq7yaHs49wtHaHdRE518cR94X8G+J3NQo5On8AoXO44RwNojiNIBpCwwjC23962Rmx3J2
/Rsv3otzpH2kTFIs9CxXC1fAcXCMCd0mPyq6dyoy4y0ePPMRRY3kEZYglhNoFb7+mUjslgu0Siet
s1dznJGgA1+HdHsKVlXfLaRRcIKtMp5cxv5hRWH09fquuTRNRznsTXaoTbQ7/aoooZn+iI7H1p6s
5uM4IzReF8BZYxxJPw2hkz52gzb9uj7opXBAXRlFUZfnnGmtwoGoc1WZA0oJUGFGr5i0aWunGgQB
usWHVw9F3ZOaDFXBpQi0+qK4bC9MM3oH0H91L6Ra+UhZOdmnld/fuBEvzIoyOTQnoXgzkuOcfsoO
+hKkrAalWFeIfQKykl5IaiN/7bxcn9Tyl1Z3LzQ/NiX5E9UYsVq0Ufh+k5R6s5XASp5qTKtHuJ45
Hp3Xx1n2+Nk4kkcwVDnBlFah1FFVnsRI24J3qd0jZ6U42GNj4zsuEZyabfVR9mAWSq5DTBBU8uP6
8EvEWg+vhA2whEaZTVHo9IM6dd5ZgZKceGEN75Uv5n9AdSNZ6vT5vppy7UbF9cJZUHidUiGnxiWd
dQTtwCaqMKGl6MwBzKOsUL8L0QTbiPY+AiaLPSUQyH9ePUliNvIvUkoheEicThLpY0T7wWpvexdx
ugKViLc23ek9epBomvCivLGmf77a6qtyKbI/HWlxBtUqeLvpMNEmbRBW65LkhxVm6ucS4n8IBaUT
7lSNPrsejiEUphnSB2iu4ENGBdL2rk/8/GtbynbJKCRZFs7iq+MCmQP5pohCqbA14x2miekLLQkc
UCEgPCCVYKnNBMHG3Fwf9nxTWYpjyvyhhSDasJziv65JG33hyMFUCf9CHMeSfJEywWbyDj7LbzZh
dGOWF4fTnaXH5Ooul+bpcEgW6lCXADktGoAfwPGYd3UKL37URkjZYYHM3Kvnt3xRfL4gwevM8XRA
x15UiYuhgf6j0ZaMZda+nzvTvostf8BAs2hvzPDCOmLoxpiKe4S0dXVRyqqPMlyWoH66WXOMZIl6
PdYOnub7yTEMNf9u1jTj7fVZLpHndBNT0yee88ThFcfz6nSWFGgL2kgcVTw9QDfVIyaDCRmP0svy
lx1W1a+4bfAPgGR04/ycR/llZJvMgPe4DfzqdGQTZaGpriwuTPRLd7Se1V0tHeMRnZ/iRsvwwt6h
gqtLqnKUcgmCp0NpvhGXoWkCcSjRbKzHad7BrQbsPJfvCx8n7+vf9OLMWEHqSqDrTGt1qySZCrU5
AnoCxTnfF2SQwPx9bY90TnrjI15aPp0Cj2u7tJ2EWm3S2BjheGSLfswMAbCvtWBnoruDwrf8ROPX
OCBotNgkjNqNrG4JKqf7hvyKIR2XNJIvutqsyTDhTJTVLRQQ6ksaLkX7iMLHjSNxvnC8Pygfsy8J
NWdnsNfRJIH43W6bJkZSB1KAhwhNuUepE8UhnGFufE592QnraanlcUbnySA7Xh2HWpSIJLeypelU
mU9xygsyjHNMzUxZRbi2+PVBlA1kAVtkx6rKkCqN3HbX9oFE1mOo3ghE1T5e307na2yj32dQyqPz
zA2y2k4grwMoeKxxk6WoQ/QE2S9B0o4HdILsz20LE/MYj7ALPXDcgCyvj35hCVzemWR9/ANvYxXm
XWWP8HIrGvvN/C1A/pjGCybTE5QmQuD++mDneRJRSKdNy7mxpLFuPy+muAgi4k4hgHYfMeRCZEfN
w9HPsMylsKbuiiBDTLJr23hnAUV4fT1YcYgYn19hI8i+Ok8pJVKBwFO3dZL4Fw+i5g0O7T5Cson5
7vpUzw8QI5GQQSHl7ma+pzGpq7DmSyzwNsaYwziuwvYQ0e68saEvjEIGxgNzSQ3oSaxWr9JcZLSF
zwedXWi/mP/cawZSqdfnch7w1FKCXGYDvYXtcjqXAs1alKRH5FkXOa8plP2drcdf5DDPh38xkk2G
J3nZUTVbZbI9omWwVwaMXQEj42caqPsM8WH0PmR6d32oC3uR2jmPEB2Vajrr6wUKHWxp7EU7Bt/H
BpZEZ+3N0Rje6Ab1+k0mm+RDNsHba1RffW4G+/WVZNTngAwZABRsOp2rc49AL/WdDBgV5oX5I+3w
eVcM6FImYjR31+d6aQH/gBbcP8u3bgiiAdN3qjMG5HgqaFIJZDK47/Ezaoe3OhPLZzuNsLjjMqMF
yCIQlF7tSMfHpEqfYFtWcpbv0bsrP5eabXw2NPC9m751XC8r8uLV1xWjglzjQalTO1svJnI945gG
Zr8dgVI+YKxUevrgWv/iHGBwRx1wwRPQyD09B8OEMbQwkWiHcYgu6CzRapVzvcXL7/VFKqbCe5L4
QWOViuDpULoBYxmQNbAnhWWJQqR1hxOetQkkciyv3xxLLWUBEdABt1ZnzqgbTIF62W8rv5kOs4sy
dkijeJ/244/rI12KVjTiuGYWeBXN6dNJ2a3M3DnFbaOqy+6urXkh5w5I/+ujXNrsXKjSgluLKqa1
ilal9Cn9xXAvKwfbEFT5kYKureo4t0V/4/I8G4pJkFXzEsbkC4TJKkua0Vlq7A5vV2H16oA9ynSs
ho4aAyyk3fVZnZ2rZSi+nE2RlEzXXN1cGkbe8IqQO0ryLDgCfw6QIGrDZzzZmq9ub0JJjXHsKG7M
8MKwNlku9kJ0Ebhm1lGSVjb7oMQLkyuArLr9gm2ifkizxPiN5KpTIAJlVa89ZzwY/h50tfktpHCy
IBxntOwKyGkGBjuocrT7KRr64/XPemEF6eS5zFACoRFnUKSIJ5CBZsK2RHjzHsQyypwKPzcA4OaN
c3aW5y2zAjpJu5ZvCWDidPf7gEsiOSaLMWc6Ys2GtKspEeABvqAdyt6wv5GHJe9H1dw4dmc33Wrg
1dZB0wVYvRnO27bVhz3vQNSLIguqpj7H5T1q66GHkhcMfMyHH2ksZzcO5MU9xGXAwaeDQmX6dOKI
7M1t7WJ1IkJMqDaRQNbSC8I0f/SRCIihaFQog0xIXNy44i8PLC10p+iikXGeDlwrHQlWnLbo8iX9
J1Q/qu8GNkQHqDDKq4SaDwkmkK8/qEuPnGog1x9AsNXXHkrN1XO/WGYLiH9LyarJHrs2z4efc59r
z33YxBoV3KL+eX0rn0VXYEW8gqneUkCRwOtOZ2sXs1lNKOBskV/QZtgkHah4HIvVh9ePQ9IpSTdd
wKTr3hvXhVE5NfxpmzLU4qgz1f5DGMJbubF8lyZEaKVywZHDgHE1oaidlZn6iVg0kTFvLfBfmJv+
Vn/2QgRQf4+yOpZhgkY7wh9iixxIe1C2j4p76C4qROrVJRFWiGSdHgnkTBo0q+sCHakq60MD0I1d
GF9DbdLfGZ2i2wWeyLu+SBe2viKpxbXeXnrPaxwdRjmOm6e+2KL4htoempWogg/TXd0L5xjgrLvp
EWe/sWAXIhz5im3TPtAR37RXmYRQodIw2dKRmMvqn1RevqOIOD8NxIQHKPi5Z82Lt5yrEJW/Pt1L
i2gvFS6qCdT711sFs7ugzRJ2SZfZ0wFaOkaMMSw/A62dG5fTpV1J1g7sjcqIfQaWden11IGFRAgF
8OJQiKLyFEWFGzFziRInaTRbhWIhED4Fe9FZdw6VieRnNePiBrx6Qj1SVXeL3+2+Wuwuh2oybjTU
Ln3ApSKygDsVr+NVjHZHLOOw+TK2tZVnuyLspj3OX9MBXuOtOujFoRQBRJCuWzwnT+OUqGBC0Wwy
thWkxB3REmFCDMrQnVS3ILIXvyK3H3VFSoO0Kk6HSiLQ+plKjW2DJ+YdJAbzrsQ95X6Eufh2sGRw
uL4NL506lozIaJCp0d46HQ/nhLhtbaYmZf07ga54jFpYcwkOuV6LYQTm1XNxY8xLc+TJ86dsTk1l
DRkoAbwH+UjYn9xWbGe9SmJvqoYsh0OPDyMi1Pnj9Vmed0bYnC5XG+gZggt82dNpWoWNIcDkEphj
t4s2afRH8np09X2CfDLCdaiGEeecfRRaqNHBN9T3fiGgmV3/IZfiDfPmCQ/siybNKp4mSscnKozA
v8WO8axhyCLAaNjDgXLa8DMvWgvqErL0fVPLW3C487E5/wRYjPwo51NLOv0GpRbYYz/52HUVceV1
pjkm6ORtDHcPN6nxKjMcdm3WaLvrUz6PPgxr6exlc8FkrR+6EPapay0XO97q5k5Nsf8mQfvueH2U
8yO6DADam5c0N4VYTy5x5gkjuREsrW8ReALMtJB72Y9l9fnVIymTKLC8qcnR1skEvugU6UZlwE6U
xs5N5vAwOG510OfBvjGp88NJI30B7jo2YIwzkFlgR5aWNxHQfBdZdZkXqIcLDVmq3PH3AGI1pAaa
W0Cl89NJ3xlQKO9dHqO0QU63Sacgc3cWID64m9HRrPC2rbGZO44tzNsmAkf82u+5lJN4zvNOpNe0
/p55nyQN/lPIZIVzB9d3rIkMBQ+Pxwx8zY3NeH4GTgdbttFfLcKy88NhWBBEqm4RonYatCKCTnpi
tgaseuHtq4IQn+HqfaPecyEEGcC+EFMAe74kOqtIWwirtQJ6n3TcY/UGG8N+q4Xml1yzcCsqkT1F
mBT72BEJ06rG8djKjP5GGDxfWpsLE0LVwi4hACz77a/ZF5HrhK3QJ2+qNfdeG6bgMKXKPyZZNaMw
NN1K6c4PJePRh4bGwoBUYE7HS5FwRALInXDSMdw3VJxHzNBC6QVmd6vYcL6wShBkDN2weRZDxDgd
CjWZcUYrY/Cssu5RNeyb9mPkotmud23SQRkerW8Yr9QPAW7sNzbV+WdlbBYVZLNJZWVNsUonHT3V
sRg8B6vwNwMMmmNOQRbdK6M5hELvbmTK5591yRtpBJP+OGAY5elcccwZNTtSA4aIFcHbjccNchoY
nYr6y/Wz+afleZrUqQXgytVJa23peZ0OlYa1S8U+mDysY5FpHDLwRJvaxCoVqJ/sPvVoZj3bKO28
BZU7ofUf0xzZLALReBRgsLsZ0sy+0Ts9v1CUQQAWJM3LVbZGASIe1QlgxKio+ALTQeR8wq0c8unl
+tyXq3g1dXhc1pKoUAI4i4PwxHHd0k3UFYIGBSGo7mIL6KeKDjq+o2DTJAAHmFKOh1xnKzfZhG7e
9Z9wYaEpuiyjU6xDDGLZ9H+dV9P10Y5NHDa1JZJHUoT2KGpL3AOYlzceQheHop8GBYeYD/L3dKgm
lmQhjT54xqy1eKHloW5uw6ZB8VnJobvx+LkQDCkW8+CSIOGW995qZmHPSggkS1BCGrR82xk6fGk0
de4llNVt3+rw1uUUHWAJO0/NXAfPwazf4nteWmForHSIHGDcMILWc0ZD0NCLEX8hXX+cDIlPTETl
Ls9m9Apxg0Xp0tC8NIXfTxbTfbi+uheH51wRPCz28/rBa6aNHyYEDk/XEwsNSp2GctJDi3Zia0Qv
EXw8IOsOlYcSm1hNvRpv7bAGNJYXUtDyOlytQWsD7ejGevSCPit/lDgWHqTfWZuhq7obR/ZChOTi
YS/DCaUqsia1BHrntMY8jMikJEhp4KB8HEZA3kjdRKjeGO3h+qe9tJsBHtG5pZOpkzydrmyMKWZi
KrZX1bvjB5sBPBiO7UNcRreQHJei0VIcWdIlsF7rndx2AuPICKxjIkujuAtzB7kljNAwHrg+pyXU
ruIRNQrubTivMGzXlFeVTn0ZFNxwRSWdB8xRrZ1fIENUdO38vrUQvUZuy91dH/TCh+TiXuoxC7LC
+INO+CsCoXOqhiBBUM8OygETMbyCvFIuJkF1g/jXjbDwBxG3niM9duBGsEgW/sHpuk0Aj7NcTFg2
gz4edPTOcxfDvzkXaj9XvT7vBj9qC3SXs+kHogwW2vLIrSL4Wy1yNAMV0mHTihg50ARXiyfw2e10
oCeqB/uhQ0p+RmvjWycUBrNIt7FG2MbY8ztNDzR/Y9VB7+xQah/b+9iIijdMPEhRZjZezRllr0jy
HdIjF6aDsSo75WFRp8rqEOVDFfO9KIb7YEBuEQ8tdZ+aWCm8ehWhw/HaBCRrUTBZVvmvVUTYr2/S
NDV54nbuF6dVwWOBQMFXafTzjTT3woaBQe/AGAVMAH1kNVQzVOgshZ3pVTJz3iMTkz20wsqP9ojQ
4fVZXTgQSyOLqoxNcnKWzXZNCJ+sYyga4eMDybXj6e0c3scpDTp4l8ajgfnRjfldiGQkl/Q5+ZK0
0MzVysnZqJWPJJmX5Xb+LlLRHTYWJGH1ADK+bW9hDC/N8e/hVgciT5cnNXUNb8bvyj22ToDgmpgx
S9y4DVdVT4cUJxqzFLvrH/fSOiKRiWYAr09KpKscM0I6FblBirzDNIqvCdWaL5UIqo9pks3P14da
7pnVoafDwgvBBFYFqmc1x0ZH9SSgRedV0yx2FBEx8+7kCyY7mHiNmrEtMIB5qRoaFNcHvvBxGVgB
3WQxdUg5p8fCitHR6v1G95JWocMzGNoHUFMvRSf6p7EFV2lPen7ju17YPy6FHyq+9N2JcavJDk6J
dLJizN6vHS4KBEreZIAA401j4NKUT47aX5/lhZWEJi4WwAjdFgq0p7NskAVzuxkB0wEtpK+6aJun
yYyx8KWVd+N9eemDLiRuVpMgTpnrdCgthR6WIfmA7GgrUAdt68Fp36k2V/RBWsPYGrXjPA8lbKHX
zxFqo5RoMJFJWctX/yvARRWlH0kS6dW+j4VQi0rqhyrVauTV3Ky+kcxc+qBsVgqKS7ZMJDgdrFZG
m0Q01708953PspgKjCUiTCNsJ5pu5IiXzoa1XIcg9AGLrBE3CfZ9LRYwuqdcv27wgdP7hz51LNS6
eIhSjlkiAU0vY4cqQHcDNH8hQXUB/JBrUB1m9FWCSGyd46o2sTawSq2/m1QaHJWP1vy2mgJwYm1q
mP9kvrQ/ZL3VveQN9anr63pp+lQqFxQ9nUl+yOmnxhdUWUNTSc9OMmTa08aKx4NZpNb3NKnFnYXp
+C4E+ec1E4+0G4Nfmj71GtBOC6P0DL8gjbEbC3uQiIWFebqblAwqxC6N6n3iAqU1Cz95wDDA9niu
9juo8LfwXpc2Gs9bFBgWVSEu09PZJ3Tdaw3VIRCdMkcItxWbqHTNo4Y8x78IEjCEF/Q8+cFZgh7q
SRwq9Mq9bAjRcwyd7pDh8XqXlTidXF/TSxGQIQA98YAns1wdHyPIdWTOYunhVy+D7UD55Hc+AEne
4O0yPPTYNb9+SKQWOD/UGMElo01z+iEDqyjRCqtn4tLQP3dwJnf4dmJew78dv5c+umXX53geCB10
rVCXWHSSFomf0wERGK9thAJnL9WN+At4DVSufE3fJAI7pwy/xA0yzOON6Pvn7ji9SCEbS7o4i9gD
pZHVaRkNgQd00k8ogAai8MZ+1B8G0/K/D7DK36f+FD62QYMi9lTm9rHN4uFNguPxYepd8ev6Bzjf
umSBpA309KG7nfVVe1ROEYnQqPxhBvBBQCP+kYMXfFPmVf75+lDnx5QscAEzcaXyKlqnD4akNxzX
8ex1qG3vxsxwdyF+tbsya6wPrt9lOzFE9YbbVR2bbPR314c/385LEkqEoMNKrrSGnQcwpW3KYahi
IKKYo9qQIJEXg2r4f5ydV3PcSLqm/8pE32MW3kTsnAsAZWhFI4oSbzIkioK3Cf/r94Fmdk9XsYJ1
tDExEd1NUVnISnz5mdeQnOltcz0MXnvmiz5xujRjRU7QBgOF7h7ddi4s6QHDwjnUVlrGkNvtxugV
b4NNy/IDD6Rml+nO/ceP+T4So+BMl97lliXTPG4dY1KmTX2DRGErk+QpL/Q7KdzqgUio7LUxRnOU
4j90SYbPhItTJ4ngB1YYFDY16NHDRgWmnV6cqVivon/UTXp0peRg+7Mui85c7O+x9q5L5gK0Ar8f
TtJxY1V2fZuPFgYXBqBQALVjisJ8hpGg24rqlsMz+jkWs2Gqj9OFo0XzQ0Le9Rm5VbxQuzy70Rsn
2n+88ae+bIaWdOuBYZEBHL3UuIulmBkQSpIFsgGmoC5gdIybokBgb4G5EkLDF6Vnofv28cKnvnFS
Kbo18OVAUOuHMSytMPNKp3EJZV2P1xgG6V9wa80vXGkUP+epVbcVggdbLTPHM+f71CtF+AIhrlMf
0+I+XFmr0McSDbrJ9Pu720lqFc+qKc/oYnWXbRyJMxHk1BHjJeadssDiMvk6XK8AqDs6CfaU0Ef7
7YQqdUDqh1HE5FZnLob12zoK0cQqdpOJO/HquKNbFRjxrg6ZSORO3T0DChPB+W58+uOvjn7NWlPR
lyIfPnpnGkQAZ1emM+6dxdQE+BU6F02JYI6mZPUWyU26SDLpcBeF5aGcOTcnDiyZGuxfcmRKq2Mc
MO3cZpB0q8IlWmrcs5rmwqpH/bbHmuyKdnnvT9pU/XkUJp3gbl/BSpydo6/QYuRvJUm5KqhKPF1N
E8sNfKG36mA9uVmi7z7e4N94gePvEbQu+QuyBxa37uGRMVCz1TPMHUMGpVmA+HO2wapy3i6jZd/X
Rl+9aCg/hzOeKZtJxRVx07aqvcNDM/uc9DW69ShKmoHXUBSd+WgnTjPjdqItXXzc2I8bkqRyzDFl
N4d25eh3macsF87QN49A38ofEa5wG3VGTjUb2/hrTdX4mmL5oyIaaVZbHC+TzYJ/wHVHLNqrWTqe
OR0nOv80T5hbrVWwSff/KJ5BCK8XxximcLQqibROPY55mCCz802qhuJsHQWf1EsblYzXEex/FFRR
qV6jzYwSwZmdOhFneAM1lcEdQ1lARIdfYpHSHI4r+v/WgEsl7npZtO1ReL5aJ+3LBjUX43LGbm1v
45GM4LlXvvbzXCebCq2ysHGU8gZcrLlLnLq4ztoRE74+U6wzR/tEfkMUJJFCk3IdFqw//3ttOzQO
fC91ClNRTbToFzO50uequOKu9F6Qdkdet0Ltna0s59pXu1l8+XijTrzRK3mAYQFoe4OIfPgJLMT6
cIxUebkSC2u/CLvsS3wNhic7dxneDB3C2xvc+tw/vwdgXLHkSlsEuHJ0D6Rdow9M7PHqU/oau9EW
m+i3uDUUKNQ68AeM3p1Cv/jjh2U+rpnQrUCxGcdFryU0zLGSUQ1xHGrrl0iZ433K1LPZuXgFJH4k
cYu6xOlm/uPOIt1EwjadE4IYr9vhLgNCNLFFKukMtVnd4IPj4dRiZE0Oi1koyx7HeqM6FyzWuHgU
x0CZrUquzOhJe44ueeifOpTpDP36ykb1ThNjhsVgX195w/zDAIO0TdX+bvKyYTehsxIwAO4fP97w
9/GK9gQEO+55UCfI4R0+t2mkyxjTqQ1BmunPNIss2HQWAk6yRMv747VORB9wLSpp7IrCYLh79MrH
HvWOuvCyLPooq6uCAFWGRh4738y+le1Nscyzu/XMdjbxhYfkGEiBBjeeNUV1js79PhcADOL8JnSR
36KLefjgY2IgbQIZA2t2woovGy3eLVjmnHl730e5w2XWn/8tfnRjDbfENfoQeJsb4Uzq9leyxtkA
Tw/53UsHc/vxJp9akBeWzhG4AQZiR2eqS+3emopswIsOyqRb4RiElSkkKhwQfQHc5kyGfGofQcyv
XycNBdTsDh8Qk00NQIIcQmNoo5tqkeVn3ZrOXfnvwzCtCtQyDKSbyBK1o20EM+eNZdEPWAk0cgsZ
M7N9DwuaOyZV7d1ieeKuyRTjpqqjIrQH1bz7eFdPvCasTXZDgmqteJPDp6S1EZtjyvpxIcsQ7y2c
xjspb+ZlbjYfL/U+86frZQD5IBCROR2zHxCz7vUFEk2IrVOGRUqdKs9poTuXkaZh7c04HieQUhdv
VAbZua7be9G+tedGawj9IeZV78YBjYLVQKR3PGiCuUWAI4i4ckaZXZVqZzcIH6FY+9tS8WuMV3Ig
zLr/0jX9axF3xmeZLPkmq+MJgcHBuWZG1D18vDmnzgFkXCCzK78Utvnh91DFk4mlUDEwyu5rOtqI
DD0odhXvZqU2DHyjXQe9u2FEwig11EdE3a0zyeep804egEoqQYwy6egTCLc0RevxCUYLB1Y/FgWA
3dSVZ7q/p15jOJ5A/+Gbwqc/Ck8Z1nqDjstcqCjq8NRUaobTJCas885blmY7MDa++HhrTz4YjTP7
N0fj/dQ+kSZOAiUvMhfzszrp4tawKVI+XuXUi4RACBpMBA0YPkfhAjp3WVUx8bDMO3XTKcIJk2LA
HKxS/hy/Q9MCVDwdE7TmKN8Pz4pIYqJt7CCYMbjprhpHL7RjNd6IyKvP5EqnngrhIHoktKJY9OhQ
9JVW5Ynh9SGIUpRe+77b6LGOsXkcn+vInDoYDnF9FVnUaUAdb2DXtW5tEd9nDM6udLVLQ4y/S8ye
U3t1uRj/GOhPVgDWa8WpAL4/vicZbJR1jx9RKCARofVdtLt2aqJQw8Zt+/HZOBH5dJUkG4wFBQpJ
4OEXBgDKSOmnDWHnuEjOisULolJJAY8Mcq9HHkWCYgLXHDNx5qU+UVGiTETIA4u09p+OBatjHXwT
Y6A+NJVYPpXZ7CQhppyOryUA8/ZN7WnfkJnGAVvFQ20O4pF2KlWoWa4G65hScZp73Mq4wfZRDRkx
/HhrThywFb9Kh5Ou7qpbcrg11ezWkmHaGJo4HeyWJv9WYw+EXrh9JsCeiAIHCx3FHSko4ccYNOUC
bmAKURHBssToLHmm2/e+qqEEhdtI2gAOionE4QP1GHCPvcIx1pdF3XnD0FL5asqmNVESdNVSvVXQ
Ezyz6KnbDS6lzWSAegrK3dEJ0xkL9IbEqLRP7bgKFmXGCNhAMzRwx1L/odSFio6F2hlhSqU5YvVi
mPelUdcPdTOjSE3k6DOyKBFdpZSdO96Y6fnjb/rUxoCiX6duRBTzWIAnw47QNmuUU1JNsT/nmLJu
jKRXNlHm0VpJJyfETNs+E5VPLbriAJmq0r95p8iJqj7+q44YQpfDvE/j6iUH5rTpsCe9wDwMv1cB
/fPjB11j4mHxw2SCW8AivGiE6KOTJlK5wLZRyDS8qPxmV8PXDIHMXVJ35bXSDeIi0Ryksua2uspE
9vbx4iemNWTHvI7gH1cflGNybe2OotPs9X6FUiDDQrbVbTI7kefP1WztkqrLg0Ko43ZKtHrctzlw
oVGWgF0Zop9jOJ2I6WsNxrwGyOuKyTx8GfC5zKMh1/jOC5lfEGKn2zHSv3dOO1/aUyN3Hz/8qTiL
NgfWL2uGBwTqaLkM50SlwXtiWazuF04/8Je7orY21tjgy46DaXIVIRF3u1i1d+Y6OfWoLn0fRtoM
jMhSDtdeDDWtsNTuQq2ZvZ0XqzhFW+ic+J7XFpu2Gc9MTtZnOT5laAFzmaxXC8yfw/Wyoo41r2c9
UtNpkxd4Hit2W20zy+nP1AinthUyLW1fYPD8w1G+kZbLnBWYqYaJo4/JRroWPnQ0Q7HvknJPodK9
ofqMhykwbf3546/0xAu88hhXUC8gxfc+LXpUZUXE2n2p2Nte6VYHMuyDb1z+axOYZdpdTnbjbj5e
9sQ7DHiHoSfBY+0gHH2bsdXkvNotDNgosct9pqojlmUKPYREKNPD5Bhjsxt0xXicwbKjqyDNcxXL
iV0HDUIT2F6Hcsh4H37BNmZ+7qIIGSpul229OX906gF760Xvt2rt1ReI78eh5PI+8xadOFngIlaI
K1EejaCjprdInNYbu7wLlTRxX/CmNXf5rNcMqcpzUob6yYeEJksKgKIwtKfDhyzVxRWLiu/OODnW
jxYD40smU/quHfLhYun6OIwjOw4cLSm/9Fgi2pAhgGksqokHUuaKIfKhJ4wXwzQZYRkBRySwlqg7
gzyXX5vaiPFMKu1Po1gSA8H1ZXgpYHOP7OcyXvZ50gSECcv1aUrhupfazT6ek3PeGiefEt3EtfkH
i/UYl+m6MZa2cuzwo1Kqz8o0Xuaoss1QTPXWZ7Y+K/hWTssNPdfmTPFzIiyBXqL0ITQBXT4+yDru
hnHryC7ssKv6RuR8bIwqkoBfQSdYsf708XtzIsuiA7ZyO9Z4/05ypG9SNyaP7EJb1lTR8BV73S/K
c/opp44oACKeCx4bamlHR9RppBjKWOlCtekx2CizIsFArpbzZe3i7vnxM52KBUBq11sMhU+m1Idn
FNfX1MqHhcpOMeen1jXb8n7pBJTyfpTGzUg/asbyqBvwtqS63owZFn0ff4QThBlwFwgpMLlEYJym
5uFnUPBaGAZDg1+pWc2EsD/KsehF1FJc20sJ3qWNjPYLKiFmcePEs75agg8RiiGd9prVc/amJcX4
+vGHOhGayXEZB5G4g3U8DlCx9PImN3AxBmo5Xhcp9tVDZ3XbIirnTdJKPfZR0zknXHZiVfjEK3rJ
I7diHnW4E7GeeXhPKk041NJ+9uCY4TnYCPNRrXVz9hmaeFdZ3Fd//rDMjYGs0sAyuHOPrtvWbQdw
q+hiD6mryiCDLXSdVQxwAg8nlA3a0kA1uKnOvL6nnnaVAwT2THuQK+nwaQ010WJbLPiVl5b3bDX6
RCFhihRaQBvVW7Ur+609RdOZZX+3HY+yC1An5FDrrBWbxqMqRi21NnN1BVR+xrt1Y2gST/rB8PIf
Mz30h9RrjczPoXnv+9ksbV/LmCiEYkwbHaR7jNGsizRuqKH6jSojtAU0zDqsyfylUqK3j8/hiWDw
u3Zch998NceZkGZl8Vh7I0JXbanjQGzmXjLf2QbKHAW2jX17LiCcWpAwzpiRwprQenQzg2Craaqj
rKU6NVh/0uj8qs3r5LLoEEQIPn66EyeAl4s+xXoEOPJHJ6CfXOnGXPehEKn1LFv7qaqX4sbFUTic
mqHeJk10LgM4cWmgc0em97v7zYE/PHUzg0ozq50mnCsFe5g0lw5+4mqO/qzdjM+NN/5/tMGhJEMj
XwuFtRVwuCLuyObSdUVLIyseM/gT6dLtY3diiJslHnppi6bEN05kjsXluDSmkvplq+vfP97rE18s
LG8Esplzrzn10V4nTB9E0TZNqBUAjGenNXwlcohjMYZ224/XOrXHyPEwBEf/hBTv6BB5OQ0BXucm
jNN2eIi0fH7K1KHwWdrdlUsdn+nknThHUCfxiUBxiTTgWIXWMWl1gEGhIsy15h65P5xCJzWNJ+Qt
u/RTUwsyPHcYzpFvTmQEq2INREMSaXTIjm5PI9dSS5eMxhLQN5sYTYhQcymOP97NE98c0pK0r5kt
GMiZHoXnRPUSx8tqGeZZX0ExN+fLFNf3IPay5s83kskXQwRyqnXNowdaqrkrBqPvQq+0msaPMoBd
WRW5D+zAG5wiZwvDIdr88fN5WDtC02K+iOrZ0fMBmFYr3UWJWZTtcjfMuNwiFaqABdTSM7H/xMFE
ImRVyvr31X60lJtlyPk3NSlc38W/xqJoN1qqqtdQgJyHstLPkYFPrce0gfJuzSLonB+++n1eti2S
113YTKbTbbhY02XPHntXpFT64yR761x8e08IY/gA+QziMWwpRqRHzwgxMsmHeaBJp+fIHYwOIg/b
kT54kfrJoFVp2EjVeNISZ8kutIGm7jaam24XDSqJptmowkCsq7L0H601Oe0uUq30zRVWO28LNCzJ
B8Y2Le4X3sdVMMIQd5Eso59xV3fYwSleBX5zcZ/zyi2KwBOlHu3cnEHgmbTx3TvPm8ANDpIInDnd
56OoSuk29VbS8pjgXu5TrqhwMlrVz2tz2afW8Mo+PH18UN8vCSGftsSq7gYX5VgRJV5AQGZlZYVN
Kt3hClAS5ZuZ413v0yNol62SkeZc9kB5zmWG7yIN01NmL5Su3CAM0o6it0xxuZvnyAplisbEJlqd
7hPBAfjTd3Fdh0BKPcCgHQ+MwwMrXYGHQoMNDcom4+zPSIkHo5Ib1/PkFj8+3s53LwdrwXgBkbiS
eb1jcRV0OkqnR589TA0hdq5RO1/b1rjrlVhsqqLnGvzj9dZMEwww9aJKq/bw2XSnaDG1ZA9pKBVK
7ze28H7FcTJgvp1zhB89o0T34ONF35XHKwaX0T7TZxCy7zodGFW3GuZQLKpGaKOrqQyXOi3Ctk36
cAauE1h4DX3SI+OcQ8x6JA7SXFaGibLy0ThwKAcfPm6Fw3Avk9QOZdwoT0MEUG2fIp0R6FF91ozy
d6p2vBrfJXKmpFacz6PNlXqfq/jBQzvx0GX1ZReb1w0G5aNP1pHeqy4kR1/okU553ujIXFtxqnzS
Kst9wEym+KU3BdIHrFgYIRyZZQV5ln18kaUtaa+HddiNmsUaMhUini77FNKUr3cqcElHdFXqqwpC
fAHfX/piV9n87eNv8X3nmYGHagP3oW+2QsuOalQztkjY8EgL6yhRr6EK6KPvTVZR8THbtPXHye2t
DaVdfdVbLVqZzmy1qa9MidPhS2I4xf7jT/S+u7R+opUKTzeLUvV4qK5KM25pT1bIhpnJuOFLzeQ2
MaJF2aDCqDPwWBZqklKCTPDxh8/fTOod5CEj7POCJVVtGbR4tbe+Cga+9G1EuatwmVRT3SbQELIg
kWl6VzZqjma6Yc/f6Hdbtd+hVp9tKkxOPs+6gwpWnpm4Y2DQ3F0ky+gl2AxYGuQeiPqvHz/z+xON
cAcS6vBXkWShE314oue8gXE1l3UI+88O5krP923RgXdYxnOTrvexCQYS4xxKIUb57zirTQsvJEKR
JNTdtv8WD6YNgcvWMOZB289XKQbPxImTJ4wpFzXCmiogyHL4cHjSRcWKgg31Lh033PBgZPM225AY
wekcyjZUGlf143SxNgsAjn05CxHETpX8G/D1vw685uVv7/nXqp7bBL33o3/9r0/1W/nYtW9v3c33
+n+vv/r//ujhL/7XTfLaVrL61R3/qYNf4u//z/rh9+77wb9syi7p5vv+rZ0f3jCc7n4vEL1V65/8
n/7wH2+//5bPc/32r79eq77s1r8tSqryr//86OLnv/5i0/524Na//z8/vP1e8Ht3Vf69/PnuF96+
y+5ff+nmP1eIDbh++F7G2in56x/j2/oTjZ+gKkvwYwa08qoJfWXVdvG//rLMf7r8yd+ABq5VKuq/
/iERF+BHpvdPXKZAZWCERrHNH/rr/z44n2OOUCM/+vd/lH1xV8Hil6y5dob+O/wCGV9no4CXkaRY
cbnHCA1UTrVWJYPDQqJelg2i+2q3TbWoFH4ZKY7jF45sc7/ObO9uaWJ7Y2SZMe30HnrpH5Urvz/K
et8BVWZ2s44ZDg8y8pdjIyn6gz5v502EWNKmb9uH2Y3OyW4dxoP3Kx2lgLKKlLqMUNosPU3uGnWg
4azH8UOKrWTwt5Pwnw3/+wavoeVof1H0xaOdgR8Z8fHkMXe0OZOFpgYRrJvdMsgxmLBjDT3MZjdY
ZvRQxySwRPLHK8X1xJn759ST/n35oz1dzB6gCA1n3vc4+WSgYRQWUT88OEY3nQlEh5Hv35vK4A11
SMA3VAVHF3k1yVZYFSfJUzL3GipaRdRzM0WHIuBpyKfJuFW2H+/uYWL97zXps65dJ4ozlNAPj4yF
srtpxTxeSoEW+0qjcKEpShzISiq3SqbqPqPs5cwV+tuL5/hLJREkKVxHf8xWD5edI1yzsh5lQWTD
qmdX6/vrKIbAu5HDaIttZUx4CrdOCUnaQgs3RFwoVy/auXWHF3j3hb23IuqTTaHabRMifUrWYlWl
W4ZcErF6gxNYhsTIjK/RnUOF4pw5lKdOxSr7StMWyuTv6PZ3mCosr2oAsqUFjpnps49JX7YHhzlO
vsFFcuYIomT3/h3Au5Wt4oiv5Pijb2leTAREEccJKuTuBl+iDuQRV5LkvnLLmDFTH9ciHMxcyQMm
4c61Q0938LvaqmmuLcJ2/EipEFOsJ0nGoFExXmuKaTvh6HROA4K5NLr9AKq9DJu2M9E6X7rpM0NI
TfPZ8+ppmJypeFoSM4kDL+qLJEiBWrg+vbNh2AtRN790eJoMpzW3vCtjGEOhpZX0l0MngdszG65C
wlhD2dsrqAlUTNxoM4Zqn5TJXVs5aHnWjTsiMtA2Wh4oZba8lFAI8m2Rmrp107o9YAKni5TH1hrM
H31hxfVWGOVCZZaJxMYEexxDVdQJE4xFcV+1SC1LqmqtxWMCu+IHbaWPtk5vgVHXSM19/t/1yHLH
Xb/R9RHcxtRr2ddObby73ihEh6GTWT9R66nOzTgM1b2VNVaxm6u+Iq7ni/PkdQiwBNT9+ienlc03
tsmKEBPT+5803p1525tRgjP8InLhSyey3kYzRopm1AYB5zLP5attzs5zUvT2V/o0k+ZXdWpf1la3
vEo9Rc4X507jq5WVy22bjtEbGeZ4P1QQ+zF8F9lLZriVG7blsri+jADodNmkx5hA1NaXGThq5Q+V
PT+mbVn1Qb1U6iM2WFG0od4cHt2sdh8WZ2Cj8kGfR39K3c5E3SFf9rVV5SUKv0Xf+6O6ltrQtDqX
DqnTeMj3OFHlsynOq11OIt0tmZL86tKVbMJIGwEw0WDJN+aZB3BiVp3hkxVJ/bJJk7H2C66AB25K
J9/YeqI7vV85nrl8mZAYHXa2Mpn2ZUy72LxM3EEX0l+KcUh3sKXTp1K0uhO4EZBWv0zHbPBRXmyf
JKbahu8A+6n3q0yldWEiVlxtnUHasW8yr+x8kaRWb/hlxXQ2ZvIuE/0WnPRC80WTkfDNlhxx0xbN
dB+paomuLRdM49cEMiPQ0A6ACjdV+asRZ8m0AVlM+dPGKPj43jx0L/WY9M1WUZQFndTBseb9LBeL
V8V0Uho0ndM9GVxg6KWjFmYESzcgXoY1WOZsSHDkd7wgI+26ATHhj3VWmv6wpGOOIZ+u3GJGJ6y9
HjdjCXs1smFDL3Vrh6Ve6wiyDv0ybV0EyOywMQRHAUAs6A4/BaBdXlmjZaVPVUMS5XfKgApNaS+N
t5thVM83gj6VcqO34PqfJ9cAClHWjdVsMVWdpjch43S6iMaY//mOM9p9QPUx5T/QXnMhhY05ykUm
YPMv0hbx8Env9Cz+xPTcQuqFF+XKjOZY0jKJevW+BjD9bKmdcP3Fnqt2p6iRgqlIUpZxUHFYnaCD
Hh0HqH623S1HwHtW67m2L8xZEVDglbpNA10T3nIhY+yPg95bkofFFlMeGk5sPpaaHps+gBIDQbTa
U28GXSqRDyeXkVGXzDL1q8ZT+r0d5da8GTSVCELQrCzt2YI4fOeghv5Ds/pl+CqKmiISeWEhmpfK
ttulC6qxR274JtaHhoJa11qruBKGaJx9ZSf24ATD0NllhRdlo9eaz8jLMT8VGf4KVuipMo/yTRsl
dO8vhFKoaEeBBPmc91ZPqT0tDjdgaZm1b8Q2Vjl6nxXFbjRrDmGvM+UPRRr1bjDi6fW5QQsn3hep
NtV+rrpDF/T8ZYZvOlP2PFvqInxtxnU4ULretrc0l6NdJaasuDFlnel7OXeyeuytmVK6TEv7S9bb
w2d7KL1rRWvjG6TPF+iPmSYcf7HM6Aqk/bSNMztGXwuLyEmV7Osy1E+yMsSjGU9D5UfNYIXjotm9
n09F+V3EOUbDY6P5M6KHDzKu5RPi13QqvZle8OgOX4Qy4xcVRSJEgHPT6rLbjChT5nEz3aZp/r0y
BfiLRkAcLxGXC2XXooclcyBDsTdsTX10fEVEehh3CoJaUVvkIOuHQfWtXlOv0NrYNJmbbdS68Zcx
/RaldhSaRk5J18edtafhlWyV1vO+Zr2n+BAK71smzsk+qa1rWiPiJlkg4qNqsbWGOKLhoNpXSgs7
ZaqWYUsAggHYiyhY5uVRzE7ols7q85rMY+zXqr1JvSLbGKhuDI7czZ6D2qQ5WJwNN8p9Mx5oHmR5
vEWEZi+c5hlZ8opQVE/ud4k+zdap8mJP3dVfZK3Iv3mTPu3Hyhx2RUfgmibL3XnInMzAWZZ5U5vT
a+lVz1kmqNGreDMbDVeAXme/gS311rGm9CadypqhtiGvMlkbKuBJ8WKOpgZvEEyJ37uO+EE6c1Ea
CoKrpf7qjoCoA6XQXppsUYJuTrjNZZrt+qJVY79KR9WvRfWMC4f9LORSfzaIegH5pXuvgArZFIiP
MLLtf6VxbaNKHl9J2bxOjmjDocnvq9K68OiP7BQ9fQaMdzciFIoNCrd0tu5VliOEGmXIuyzt3HuB
UNvW1/JyuBAx5G7sNi5lon3Wc8MMykqrAw8q73ZkWrNPTWFdzhnztjJpjCBRQPf05AaFDwxE/SoS
o2tD0UbzTit14zaFsVD5qDulYauPdCXbQc/9IWtezLKJH0t9QJIbzGtjod+D8NTGieq73J7tbdeA
wiSL/bxC+W/HxOLG0ZvyE/ZDl9jc7YtarwNXVj9iCMapJy71dlFQdtPkhdtVy2UVOZ8SE2Mdr5fX
MWyGQDieEljlGlZQOplTUMbFdQ1G5ReZovvDWbC1x/KHZgSG1wGQquUqXWxsf7xexyADHD/RAPK9
WSoYgFQj9zHX6XWMRrs/56bYoEZ6USfL8miNxicMPN7Unt/pylnfWzINhkr9NZYA5KiNP9WK2gVD
6QJQwwq3VopX4aZtaC4uegqG+Skeo+HrZEnlwlzi+4xaN/ObFBcWXU+UUK2V6n7Bf8zX2qkM7SXf
GtJpt0XphL0LLtyRzaa3J8sv+yWYRpSiE6XbkA2CbLVGPaxyd9hAmr6vzDbaxk7xEskB0bZSu8zc
egwUFRWYGAisJ9wbYeV+59TfTW+ggFHkozKkFx1OJTKKv+KP/HnuEegamvaqhuEe1nH0vUi53+hC
aH7XiNsiVzZ2UjebUjbxVa1RGgmynh7gi2xIwZuxcgOn0dRdTBMuMETuhnVaqZSlphJ4UucPD5Ep
dlGaGuveJ/bXanaAFs3zL/p6SRjD/5Z9sQRJ+6MuDMvHLh1pIDsJqrrOeTnnF0T1e2ab/WZRvO7a
cGfi7VzdmCTEo0+wd/18icYnd0oSe9PNSrsr25WsrNrjGIxVAzWgmFql5Lh7HVmq1wEn6cgdv0ZW
hJh6bMbzD71vaOVO3UzYa0TqoiHRJnuGAMt9YovoEd5E+RyPti58x0oadq2IEKPRjdjN/GHU1Ten
i7XFT+0e2BtTrbQJ8sRW1jZo0ZU+VylbXyJVEZKf2OWFFkvd9S3FWvqvXuMsyU7F4si7gGnd3abD
LMytJszqLlPbWmCa5Rl7FN/jS50bGKSHsNeuaKtPF2qWe3tlwio5QAQ85eTAbHd804uNH5Fm53lg
QYVNNiluAb/YxtzhiihVuvKz97OdXW3wW9Gbo58hhEHzFBhAvAVP57x4/WSiV1XO1nBRA8u9lXR4
2EZFFZ9TtRhW0SFHf3DnBPMPQ9HSW7WbZRa2juF+18ZS4yKgA6VzqC2ZBMCqM1qXiZWKTd3qDQwB
T+3gDLiCzFe3FtiaAmkaGQ5erX6h7H2sC3yeA4/WTeKrY5MjGlnG6eBDbeafB3PwNB9yUPyrFhod
516aEcxjqdRME6tGbXxss5ILzRiql8gw5s1oCf1L51mdvk17RT6PngPEappLdsnR4dn7owcVP6jd
yL5OcqNTIZ0OLf85LltOOleXQ23XF19sZ06+JFHBQdX00vmsuRPXGGBSN/FjEOI5JAjRvshapuzV
XCwrtrVvghrtmbt4bjxzEyFszt3AjJvFnS5/cdLGxTGl1Oq9pucz3mW62bwJmtwvxVgO98BlxheA
qc1F3tczVqFV2RgbJ/es564VXRLkZYPZENobHcn24kxBPdIo8/XUszt0aXvtxxAn3rMpPOJRbkUp
cTdTIrRT5tZ+kjjokchzMFHtMvLxwXSa6mc2FAVhKWpEHvRTM1/3CBWpgbm0A+VKb1rNJkuMcdiq
BgxgyuTZfFELYX027KKWfgX0rwqSwaqFjx51S4uqV0Yi1zTnNe9iOf60+xIvyaVc+fydPWgPZu50
95GwiuRSsspDPpId+MUolGFnWl3GfTnaedDFsodsYbjLD1FY1f2swKHB7iPKv4hKb16HXF0+ZYz7
q/U1qy0OQ9R8BgDbUfnaMeLxTed5ADWVMdfDqJdLSi6Do3rQLUtkoPNpmS82enEzD64nr4rERYUr
VxQmc2xLMgqKu+RXCaPqvjcAK/lm50gZkiMsX92laiT3jAO0S3bDXO6kXudPkxQa9KCyKH8qfW+m
ROK2eRjyiQIVjnNV+y6hNtrkean+bASj5ACV8NEJpB7Z5mZEWw7X4RnbXH9ZxrkLFmuerxPMhcaw
xp/3Wz64rYblllJX+OMIsfiDO8kM12Blqvwiy91VkW6mqrJEyxwlHpETRhXONXDi07kv4jGNnMDQ
c+vBKJbU9RVS/Kd8ZjTsa9LF+m3BmFzD1AAr631s/x/qzmw5buxa06/SLwA1xg3gFkjkxCSTMynd
IEiRwjxPG3j680FVZRdpuxTV58Yd4ZDDEZYIZgLYa/2jWjaBAp92GIdxjrYzvYyouXuhHQprjkhH
jtNebhdkMP0uG3V3vqSutEe9KPT0Uancwvbs1IxvbOZWzVOsqa0CCz6l3jT0P2XI4IsyAoFoWY2U
NlveHaMbEB5XlBMzQI7KrROr0vFU8ktiTo/Wzrbkhk0PQmlF5a8ZfAoTdtncaAvB3F4yAaTu1yTU
YqdGRn7T9pLihEV2ahhQCTcm3Fg6wPGYUQ/r4WLlfR5yhrOvjdulcCX5Z7VwnsIElNKH/gDeiPIQ
4XinhdnLXwOTn+KNQCbJUqBHGP8wyOSK/X6ECEVlCrLOiniTl1K9xVqRHkjcxeO2cELsFGOYba83
XPSqvbNyuyzQ1VUtlWirUT1+r3dZc9lFS/z3moN+uy5s4mSVAPutkoCP15W4VpdlGY413Zi/jkk6
MKCTtFANURIwkKnXf/05/AsojC4XxQwQuP4zgXNFIv9kiM+iphWDFMmGJtpso4czkQugD3usQj/I
XjZ2f/3j1k/1AzDLjyM9HggS2RNSi09cmKmD6iNYSzZk04bdS1MR/PmI9LYKTCrU52/2pGjZSzOS
iYMZRvwC6fw3sCrIDOMxMItpo1D9+MuWalEBM0IrzLzEPYdzxJt7oe7QK0y/4Er+5XNFE4jumQhO
QjgJGf7EYIwizZZh/VGynZdtUxjZxkjp1tB6Me1pU/97UqufQPv6S0FlU4VLz+On79HGMqZaNeC+
brcc6VDpFzz3vIkVRf7iO/yXTxFl3KrqRfSkr51Tn36UYUx2G8c5PypyhG+rTDXIfKVvLJr1/8BY
/kce8gN3+Ze85n8lYwn98n//IAL/DWPZ9kP0kn/kLPkrv3GWivhCnBFsIE6fNW4d0fMfpKViaF9Q
h0EcINXgIVO5834nLU19ZTq5QQjZ1qHZ1wyZ30lLQ/2yijsogIbmJNGO4JE/ru13Du2vSMv1Ofrn
U85PgFhHwrAGltFLq6mf1O6MT/liqqntR11mX0FsJzdjFzZbZ4yQG5dJBV+JHtxryiy5VAcR3/3p
s/r9ev7M6f20pny4AKSA8K8uHD/KjH9Jap/QcpQxcLfPlSoPSkdWXD/oJj+1lIcRANajHI353Oy7
5MoqFJsNBYiGyq2RMbMCYb2Qlqgfi1l8DZOaiaSRxnSvR+m47JQaB/S2Le2glOJXZsBPfO/6DHMa
QdDxuUGbaZ+jNRpgSxhhtkchZlnsZ7T0YtslNXvEDDD6jMZmyLeuVGDs+nDRkwNslpZdzFLvwl/Q
UD9Dnz9+jqvqBwHXGgSIJ/TTW6yZ5w7ztDGROk34XeCOA1OOOQ8ZqdRanL6C5ltbrJS0j4ZkYRNF
1I1juCeQoVd3sqYL/lhxmM9bXaGUxc8VNc2DfIrAhimpSToM89P0q0Lkj2cMnyBmRrzEhFlxiK4v
w49veSVzuxyNsvSlZYFLYJ3UxF5UuaBViCaECsA1IgxAixJ32mSxykD317ffJ/v6egW883ksCSjE
3cy78uMVAKtnQkPswcxMIIUXj0sZ+YV0qZIz8hG4uKncND6qoTkq14U5uyYI0FDJqPeGSoS3mZ5P
XdDDt0HnazmLsJI2Sf/49y+T2w1XCCGPkEWfQ5YcNxGJGi60z6tuJllvneFObatsWw+qGvmq3vR0
QepDpe/TRdHjq3qRcbqTUc3OoatLIwPiTzSUYWXj9LgJjUn/RUaR8VH+sH6Uq5ofDxPZG5AUnwOR
uM11LMd65buVFbVnfNA1VZhxv6KI8ySWjVXPqPxGl6w2ey4wVwonB7VVcL3uy6Fml4qm1DkuVTi8
duQEbEE+s+misfLXtEmVyhMya28rq28cH6HmqGxKzkxz0ypTqAZz60YmuFFajGcoh9Daod8X4QOS
9OnBBgayPHVYdxMxFE70ixnik3+KXx4kkgEVPRjLPKKwT9OSveR6OQ82FE2U1qlPymE0eIWqMjVP
ahFBNYQN7YjTZKbBNOvqU+yMxqnFzwFbW7FhYaVKdfsXlwV//+n9TqIG4YKMGiayfCa6T7NzQ8c4
mNqcQWhVuX3Qqqk50C0h040LLFS+pnrBam+HSTlc5EV/KBPaJYJ0wlY19841gbQ0nWijnA52nUso
DWXbpW37OKjDdD8b7jMideOQh8kE4VsMWrz6oe2ga1t5cvuS3bTEAGDr5TnREFCQC9CXx9Yp+p2h
tinCKke9r8byjUxykjjs/CGPFnE1o8wEJpnnNFAQw4LeTIUfNlMAe0hCjtnf1Rhkt20+/xgbASNS
l9+k2s6MxbCdF5PSdiEuXlPd622cbxi0igscVlyJoqrbsumRKXK7xG9ZC43ujQ3Xy61qO0GnrkVm
StJYlzhiuy0xRRGD2jAcZylvF0SXuwg3wn6pZX2HDf4OgFvz8HCo+1ymy6UpczT7Tlhm2NSaeldL
4bwomH19otfiy7BItI3ehuIb7/JjZ7QmCenC3c+VGu2tUi+PsgEdHyM7A9DvkbX6YBRjsckj3Xpq
BAxzZit3yPVdHKh9ecg1ytC0Xi22RWK3VBGQb27303RbV/qDGzbZWcdnQxgHG/GsgNm1xJAoSXma
USQ9t/QUfMN4hiy0UFNoMTXtF/VoTZiDj67IhnfCc5u3oi98S3YBa2e263KZX2MZlkHjhMVdHfff
Et2VWzqt3g2pN13gNpJOC5l1QJmzKtaakjZ9pbmVcnMJ1WmByYTpj67v7LeGHeDaNQfx1MrQeSfs
uux9UMvRE32sXJlEs+zq7pK5QzeL4SBQSe7JPkT0rpYXqtUBFoI9sYPyPQSrAQhg3DbcTSpjeHlS
eG6mvp8O0dKGB6Mqimo3Id6+GnHZeQRBt8CILjTzOFUHo3PEhpjHcqePIn40ZiDbcjEu0iicAmou
zWOUxYpDmVhu7oYxLg84IPP9Mtcjb30LaUTdjN/HLGoHvrSyfSH/pH3VJ0PnBp3MZeskenln9cAt
PdCCgNmtUHgupPq8uCWkwxAr2L97VAsOQWdPKMYQJitFAnqFDn5tLlNUKjZFOl1TbAgEj3DI8Zoh
p7JAZOaQ8iRlZbfNpLDbQ9zJZDekuOjRaDxHimXcOUBkgTLOzSsv1mw/mXrzDedwft2MwMSOypKl
zSlhCiIhnr9ASZHxgr1vUlRjcrYFUImDJVxddNS2ip7pD1YyTl7cRrzLheSRdeEID0UzZKc5a5bL
CCQNSYma+XqcXOYWgm83Nt19aQn1whhpDE7Quu4INHmt1WV40HTuWKIKdXmcEtFuR9Jg/aIw82Me
TtcQ/1/7wRy3UnXaA4hoTB8iU3Kw6Nr0tVqy5MYd0WO6U6bdOKgrbuEFlIM+TuVmFsBPbWG7e0Ja
2nsJlIFTyc7MPVPVNf8reUzVMt1n9miNXjkq9gEGNbrPbVu+joCCz/0MwEHxBQ6OAlve1Uytz17L
ev6QMbK+NpzbN63KugQwJy2/9tk87mcFxogPad6HqPgzr89DkGujbPOHbJE3Rp4WZ0rx5ld3iXrU
rf1rYVrvbtOQw1UbSnyBmyK/wzKWXQ16Ov6QtIww+xppdVLMyN0RRxHvO2cRe4rn+fqMbKJ2Deqt
9EPOuYeiW97aJBmeTdrRbkmym3AvGs6RMDLpx8v6IUg+x+9kqhO3WhSxn6GUdDd2qRWBTAHXIivs
1tPDnHeRFkcBgYgG0KySSG+h2LoJKOooH/XMMc6ZFS+eRX3VyaBeYK+pcXbUw/pF68PxBgVBegQw
lDsoZ3srLCW7aqUg73xqARfLtnsMyzo85VOrH2YnnVGAjP11k3fZuev5aRP/7ygYjcTLVvlvO8o5
oIEl30UdKiEmsOkpycr+KmtpddgJ0uCsbZh3RG7PWdKcHdQaXtJOZNEUVhS9q8SljJCyvPcxoF6J
jkViEr0bKMxQ/Le7lUv+jgpxvCycsgwSTATXQzoWfozey+9EmkJxz49II2jbrvrQqzopntEzu1vA
ZfC6rEGtMoQhtbidmhpkYFOIwWI13kStnl3CIMe32qS3h5RGhgpfXg5WB02VHFAOqY8Ni9kprBRB
5xGnXhzGMGb8aH2XIxEKWiux95TAKd8RWr4nbqUfwkR3jszOs/TEyB92yBuNzJ2pxUqWpND8TNRt
U1dBBnO+la2j39dSUxaINvNN6Qz35MTFgESmH8ZzMujbldtNlXp46IpS21mjKu5rTEnbXtbDYckq
/ZvtFtvOIdHHj/tFeyf2hNt/1svr0IzaHUOo/CqHermCnBiuEitCxBQl3UHUazlcU1M5X+a1vDCS
ZT6jJ272Y9+smhRN93gDGBdEnEVIzuqncXHdIwl7aMdwU1WnOjTJPolzaB4nyS6SnK1r4T7ZIY0q
j2ZpjPtCjkrmhzne4ETX32thTrB/U74113eLMxbEjDXSuScwWWBwJ0BrN0ld2xaOWd3xZOcXCxI4
FPptFvkOE7hnhsbsNcpiBnNlKY+9NatXCTU/X6VR2Hv4AS0J8NG4/hxKsOIxYxNrIMLu1bBqH5tI
NZ6VSfKWt410esdObF+LcoFn7Qocfabsq8jnaX7RR/OucBK4VQ4haffuXZjJ9tsw5tHdCDz4Y1qq
7J1MpfgmScJsK3pF7J0O6tFDpIMVuobc9QF75UGIHn6/jt96seDkyCxC90MVF1qC5bdq4+yyX78z
3SQxFt6FsypL6mSfEgXlZSmPiDGrzV2VVB2bhcl0IQle36Vy0XwIRrwgxphEN7pOtAYPVpa8UZWk
X+g4Mtnccbp8r9UEDswYezPop3B+nMZauUH8EU8bBS0X5JU7W8/IMSy/IKfvbjQslA9VMlt8Ks5b
rGOu2aC+5A1gwnZ4kqK1a6uqO1ZtxPrHGf3GWUE3gdKpjEGmebDyjevy1G8HSXdEMWbVLYlZNN+4
6vw2VBbJObKYW30Li2l/1aMpsT1VA8X2GP+cBxOdC5UlhpuGRAfzIw1sJP3WVQopj3ADqfOIwrTc
avngcmICL/K0k7lqktNSt4U54UFzXRBzpK2R10pURjdjUs+zwR2KeX3fRAg0vRBZkNhDYs7X3B1Z
dMJVHk3btBHC3Uy0yVlbHR1R4UcYM/dD17sPWjwUb7rR1/uRZe9H1OBmZrYo+ks5LNF1sWgZFtth
gIZHLzjw3nGH1Z8gIGaGsryM7aEq/Vhz3wilpJgmNUZGnshuvnLyxic6ntS9mqRu5KeSQsvdoJrh
vFG7nnMDEkvsQiWpOcUM3MOpqzUKzaKD6Wc9882Gk6f6WjSRLQPNLsMH0TodSTLOstR+qecko42L
ZnPvK6LB7uiO+Vs/Gc5D3qAvllPLPzysTDX/ZqW8hBxbuc+IWWWERNrRfSbN8IU4F0IjZ0Mpdihg
ZOXnyDkfpiSbyh24qv21zNqs86Vi9P1Oc2e33SSM5a2vJrFNaCz6DjRBTITim0D+gfzQ7tXYV6su
u1KGGCZ8VqwS/hjhpLMVEDG3kmGbmYRANmQiCrFLm6mBOvHqRI9PeTUqV2NlEUWyHte5P0/JNB2z
sHQetMaQFmJI19IuILpqxSdm202/lWh0TzzKpXJUVWXod4wHw7JLCT4g24AfQ0NR3Lb5xRQvfeqj
ZaVwa2hD9dHpMkQJEHHwyXmkcL/qJcJkZvfGqnxsqCTAkS+NyJECIju5MNTCfkSBQtKhIvlGA6ce
rGlrN4Q7euVUxC2xhL3LVI796MasteRqJtY8EC5piPSHqmgV64w4ZwvxyqVCVMDXuJWK3ISDYwQU
yYnbapHHSMTiGsuqfqz1VHnRYw1fWG8ufGBpnnZkz9RC8Spkg7sRpvcO1o2joRAEqWit6T7VK2Pv
VKIpgkrO7cUwRMaL5OV9VeX1+MMFizR5jJQK0aPZ88qLW7Pz0qJg5xxQ5tS7TPRDvxZxw+aS1D8T
oJ8ClW2lOdalr3RKqaDssIou+Gtc5meU959RN5t8b5YKbL44tUFyP9EUDVxZN4Za59lNjUBnidl+
kgi1T5ZSS+oWKaxcjmYDpSnBeS9jSoyX30+YMjiidbf37byP+nNFhawZ4FyMCs/QoFNg6XVEKEvS
D18HXebCV7KpuFDnCAF7H48TrDK3v+kJBZWlP6pNfpxoSlRwEJvuzKY2EKagxovbe02PjGWdFzLL
TzBZ/tI1tWIbHz4EEtuJeCTChkCn1T7+EUNrysSuVHZosjfS6LupugXh6mFXvc8TCjouZfJVo9Zu
0PUz8HOgZ14mFq33eyvTLhFMpWctT0zu2sSUv0iD/ReQFlcyIYlrHiCqe8v8fHEqSvK+bpj6uqJJ
H6KQTGmvVRcXmXLRFONpiog4zU1S04N+SamwtHN6IHzFbNjN/vpu+Ug0rfAiNBMmwdUuCOr92R8U
1bqOcGONYCCNf9OM7UWBvCSIhNFvlyz9VQD/R/Lntx9nYE4U5F7BAH2OLTFLEqGSRC28cDZfekXW
j73oFr/qhfsLhvbf/iSqRdbeWlzLtv7xBiiiSkmraC7ATdzYT2ZXPTZFPPlkqZmHn5/h78a0DwTG
P9xun41x91XBfz573T5wTP+Rifov5JcAdf90H/0Lv3THGfJeJnwlv/nrVhPdz7/yG7+kiS+8e6yf
/S9g/zDDf9BLmvHlp52HuFA4gTXa4Z/0kvhC0hA3pMkfUEgrB/mHJ876gr4IRpQKHbB5fNp/h15i
uPt4c+AQXVPX0E9i2ef68HJ+vDlkl49iTQnAsaJkj0ivwu8DzbG5h4kSxAmZZjL5XWO5dPKkcXOr
xu0y7SypNZguNIlEM1YmxgZziGMSW6xeCyJm3HOL8K/f8EoRr11UUl6s2ItyhT6PZVvNVxXwUHeN
vsMcyHE0g4ChfqTryiuMCIloui5nurEzayR6uxIi/YEUQK1CNktI3HYqGiIYrDFxbm3RpXd6neIT
GFuD6qKhUSX/DFS8IHosdS6Xck2HS4QtUoa+yuy9jtwqxD6ymDqSlMLsPESdQnScZXQagpEQYDRz
E+2qqhVbbPRBcBKjJC2OemxFlJ+tkhm+Pv1FS0dnhhhJc84x1LzqodFM+rrCqFkccEK4MCjy2D2Z
fdieDOHQ6CEB4qEvonj2QZwYQUN9YuKXC04uKkpHQz9bVGL0kDy54nDFdtazDZb9cxpFcFUWS2+0
b9zaHjfNkspnUtWbW6PkqwRtUmlynecMTfxgmEXQIWh6LiLL/EqxlPVoR3L6ljVucw5FMhJWKQXQ
rdUasbKtQbpoGpPplVG76KGAg/Vq9FDw72vmYfYQJOp95Ty6UXdRxalHonrhlVrC6K2yLCpnO3wu
5HVr5hchGebhHG1iegW5irLBG2wmB7DpJCDudU70bZLLFycub1TtVKGaH53laUGzvterpb9aUnQU
UYPkDgmzXtiBahSvMCcPDlu0D5Lt11pzRhEPKDNcala/E8VylsPAKuceY0V7zLv3tJ6um+gxF8m7
2aA3i9TnZChZOBKPre489OtHLNHbhAdtVFR/Mo1dGBMbmOVgTOlVM8271kSVoyPMmuDrDLfcNcWM
nK4KJvtYyYz8l0F6UujbokW37ITxrs/q0+IA4+ooFbTebYI0dFGSR71+D2ls3Il8qb6nancwJPec
M0m5iW1iatERaffhaOe4CLVgnFT7jnyOevRpVUBIr3CW4IKYlWfik9h1m+GHnrWXwkmvieKrL8qf
OuCpm+672fFXjdEQDsc4Gtsre4SgjbCWjQ3a2lOrJ5tuam/RQCCWXzaY1p5c7UWdaXB1CHraaGbt
T+oTfHSghfMT7vWgaPki7VX7ej2DmS256lEhvAQQBnei4EAeCvRWwBFq5fXLN2GON+HS3xk221Yq
fNIUuEOMDTvaZkqvcmFtHVYw1Y7OHYMZ/O0G5xzta802ccQFeim8CH0EW3cRJQjJSmXbpNYJvHHj
drGfq+XeMrIhMLkWs273VY9BQnmI8+/6EF4YJP9E87Mu0sVzm+82NhU1uUjCfDvCVrhyn2jR91jY
XFYM19UjvE268WtsAtRGoW/Hd5Or3TeyrHbAoa+K4r5wq12MxcwTEY8enr1io2Q3E8g4quDm3m7y
0VdBJxhjDN926ptCkgMkypgEjYkXVfks+v40UinuzML1M5lui77WD+ybRLstO/A/uZFJGKSddR4S
ZSfC6d0asEXyYtX1m6RFC4iOiU6eKLtOTGctZj3lY3y5qEa4C60s33A7FlstsbILmQ9klPJPT834
1VYqzXPS8XJOxZWxZE+whLsKkwlyUmXXZcPBWpw7Gkp8HLtbujeQ7Z3VJDm6+bKtcsWvTO5emr6v
UEO/upgYOw1tX50lVuIZTY4jjXe6u21scczGVmyXkMe1ezZGLAiF3Ntlkd6VxKXCzm7Mwrip7eSM
Ot5aQyIyZ1eP+b2s7Cu7bE0LEM4ea79u2js7HW91ZTqYTh9o3bWCQ8tPottJjCfw1mPZv4xjyRnU
De0d6QyXES997HKPs9He6tPRncCnW/uhr7MNdWVeEbLl9js5ZQZ4yyQvouVkr64wpWDPSZMze+QJ
o9sJsxG2NJ7GCXqpAQqRXiWUk0V1k5tf5fq+MNrTFNPHkFW4KzvsCSaEEHUr+srP2EFlq0uGi8Yl
190FCAAyqBES1zMvFTg8ciWM7aCHPzppHVIn2yeTHV6Updu+FJbINpgB9nbdnO1RZN6C7dfPxvGB
4DPXixtip7H4RIRLZKLwu4n6HHY1TKI9pIcFNcG5uvTnpLdOXfi9zdUT8KLvlNW2H4uALD+fqtug
HQrCkHWW3+G1SayTOotrDRhON5atOUnEiTlv3tdFP7hLebbl2YFpX7prtdBBPi5MoAlhdBsNrMSt
CjhUWmrjF2PpCQVUWMr9IevOWSg97O2+jTj0BeXHCR3Z89KxAi/DMzzbxTDTdWKYC+C/CZuZbNmE
eLfKdmsXB9xzwRCJezpG9Sdn0laW76SUuZ9k9blgrcTKYhQPQ2t9dZZW5zH73tjKBkv/69IO26lT
qldA8U1nP44oI3YWRAvhAB71krCIs7k1cpeTt62eY6Vda+vU65nQ+c28XLvoQgf4OzXlIas2SgVp
qsKukU+C3JS3YPICQPlCkTlfeHdeHP1S7+W+4WWuaRW6fWGSbRKdIlfZDNHk7iNbhdZxoUmT51ax
+b6yU4TT6kbJ+efnR1Xt2cIl/PUVTkXCRhoLYrXfWq1LgJkp96Vj8aRayMmXfD8bz4TZOxftAno4
WZfkT/2wONYybcEW2+is9olvzRM2N87SjJneOWvtk1kUHufjIzEpx4hG5cWZ3Zs+vHYi+0mm2aEB
GC/CHJvSq6MlaFMqedGodYAP01eieNcYyRHk6T4d6tTT5eijvN0OJpJuBr/Gm8spaFP1CR0TYRj1
Jknrfdt2V/gwsIfwJFX9gfZA7mjD2hru8BbRfOpbVnKJVuKIifJa4KRrcP6QBTxr95ZoeDbDaT4Y
a4CL01mnyIAjtDkPCl8s7Z5xK8YDdNaEuukzdzdoo3rNbu+nxuAlWrCkb1XIZo5bexOt0H0KCdvL
l0IILLSr+OaO/JItQU5+k30zUkoZnfJrDZeG4+3WoRPGmL8ZfYItG8B+GW/IeglSlOJl9tUqR+Y1
3QO0uWoc1mmgpp6jQJS+6uyFpb0NItpj+DxkowYKxUBLXGOSppx0lu/o6PQ7A3gTo1qhBVotgPHl
tUs8DsUhvoEHoYfsXMzqUVSllyZfl/opTrsZ4DApzomCnT0GgRcmsWSzn0FP5PnMgq9UV1Mx2I4/
mr3OVyaOTgx5bBZdtE/05pDqKn1Y/KLzReLALzfWHb6Q8Anp+daJUxrJun2LiSvUIbaFEsT41CIW
ArOb6Rcet3X0NurmBuwSggeLDJ3d6+EqDdLTuBC5VEEZ4n0Qgtuz56xTlwfKRWDEInPrtDcTc/cN
LnOxGROsOQuKd6ToEUYe4xKn4+PYvMObYds+j+oFHtmAbLSNm6NST81tXr86UhKac7LHF2Sts4tW
qrO4vXDDIe8p30NcIFlxJnr4aPXVRUdi5TMerF2H1SanzwgDkAeIHfLS1xEFmXe5y7DVRwfRdzst
n4Z3YAreOz3rPy62ykoNvmaUKVEVBUbEhpGxz0A/rlB0/mxgljSU8jqhzrAkavcRvo1WShU7iI4n
jUvABaRCl2hI0u3euCsLweS0KbNmP5F5BLvvxw3XR8DwC45DS3G9JPVLie94st860W5mRb23Bk65
hYpjr4l7TnFMCbrd15ByLE6L3b0mmutL3XiDFppuyiLjVOb8wZ0zR+HRtN9NZ/7WtEdjZibPVK8Y
L0hpvpw1a5/Mg3VTSnRLy0Wi6O90lmIFVjayhSoMGYVKlxUCL5g/8AQh1d8TO4VQtQka1CHrvKOD
Zq4k3hDr26lJ7xPJF2UVh1i+Trnc56lxmcbtzq5dlAnWbmzfMfQFFmHcIvwextO5RygSoYtLc9NP
h9wn9eUisvOtaDFix6D44y3WwKK45VpdjzHZL2LrUXDosKve6G7Beqb5lV5e0iW1+iH3ZpRtl/GH
kbBU6PN924nLMVJPDi/LK0QKO8Sem2Fqr7W08tMiRQ5ipEEeGwZBxsrNLOIXbVC8Rl0r2lst01cK
pfdbA4WGC4K7hMqdsVhebVsnmMBvch6LfZTae0mG5iETEZWJi3J27YHRR/VsLX3O7Vs8cViRVJ/o
wY2tKI2nWnn7YmDuJLDpuowSv8iOWtpekyttB+Ni052ZI+c+lnm7caLyErUWGO0Q+ZqY2cTbH0uE
FwFQB00FNoZ0NU5fhYw/JfaOhLl+TRhr0kvCrnxDFkHTmN1uxAIP2WZjNx+mb7HD+1wv2/3CqFiw
FkfqS5alvAaMXA1aHWswDYkkZdB8xpNesH/MrQb5oamORybcMQcwo7rePektz2Cf4MS1hm6P8B7D
lgUxPqdhQ4U9D7DDkuqbUtssRZtvkQglvurOb3YGe02NenvUpqW/QMlj+Dl41bviOi3dp8qJYOHv
xH3vDISPfP1y505GHGConnFf0FZirF23iNRmH94a2WkjT4rTBHabl7txwGKAVmWgUMha1IM5uJus
cy4Hs30q53lfZCVRCXgCsEBGnHKKT2HgSxGNO7vRlc2sNW7QLrAGqQ+j1AZ9lGbXjZHSKa8zra8u
+z3qjk3Zit3snHpUiJ6N7Z4EvVuzVMUhqW/qDuEIRtoR+4xbHcQ8/FiSw/rdDdvFWbtYUjNhgNHb
dF7w/wn5GGNlxuGDD+Zr0qD98JIh7H+EuhnqewgAmG2i0dtwi+vBAcNHHu/gN6iJDCDvUWH6QjOD
xnWi78OjWMs8D1XBLpXrhGpuMqQDmyLOK/dKHXoIMt5i8nLQnSE5FMysz2GoyWgfWTJUd6ISGmaT
pqnPYyFrZVMtuXYKsdcyZvC0JsRjaLUSSG22r8l/ZS/ADcsHqhNV9zwtbBa7trcUSKPKgYPH8oUb
jbqhdp38kEMGJKQQodzEjn5dkvfO5Sh2pvJrZsPb34cm/yPu+AGd/P9NAU8C+18ilC/l/7l8oSW+
+ohR8pd+xyj1LxbOHZBvsEAwqBWJ/D23S/9CaheteSq+MfSJK3r4hwTe+LKmg6MO11cY8mfB5h8Y
pfEF9BxYEdWwTuMP5eJ/QwL/UwP5T/7C5rfDXUTWEjmNxIrZ7ifpdJ8ivBMTu6Ft84SUCJl27iqi
sJDZbiqSU3Z6bAQwB+NZQVqiNcnBTHvC0fXsPk/1YCinO0Yt1nYZN6e2sh6NIrE8o5iHQHG6PIhd
ar/a0WgPAh2Th90633QNkZdxhsvWVsL3XJ+IqhiN1K8FnLpU7R92zWQ4usXeccsnOyINfJQOg+Kg
3Y1C3SuYzb0G15mHOXHvWB2T5XAom294EycP7woAghneF6N+/vu3+f8Ggf/wJOzeqzX3rfsM5v83
wvSrdeE/20Duxpf89aXlnfEnmH79K789AobBI0DzIlFQBvc6gvd/PALqF+xNeDx01YKrgj75xyPg
qF/o8yBOjq6vn0A99OLvj4BtfiHOGO08mXerqeR/4wIhG5lbnztfw06yNkv9lHb/yVqG8WhYsk7V
gtnuJgJBHZ4DW4Hw9CpJFeBJ4yR0tkO3akSqRM37kzIWmv30pw/s33hBPnkYfrsMWjSxyZgwGaiC
P1IFJXtN584sLAQmYuUOpTTdQwUKGHpIzcJvxBOgT0lRIj8PjdBZ/1s0E0Eq4Kj3Q92EZzLXbfMQ
Rnx0vhlH3VGg8KVcem5GBgnbLKPrX1wzL7U/kZ9rmDv5epqm6SQM8j3+FGD/6aNL08XV/oezM1uy
E8m27RdhRt+87r6JPkLtCyalJHp3wAEH//ozyCqzmxHKq7Bzsl6yqczNZoP78rXmHFOE0tvHeAeg
BojlWKTY12Vot1eAr5y4qjR/Uhgp9xYz4HNjc0gtO9+5ZlOoEGrQf99EeRq/l+/zG81yvTSuzV5J
gAhEf0+K49Y5luORTuU012gJ502yZOV+zr3poAbziNvHOwvlgsO1HOdUmKDf1c7YvYdof23z+M89
QoeJlR11fPBbdFXFqYVSJ/f3vgFox2kxFT+X3qofAiBzh7SLC9QwBiE2auv3jDGvBfD//WxUoMyA
Q2CP8RuDR58WxsFcz+8TesbezNOMmKCAXXuocAUjtYVmUgMCGsfdO0/GOvb+f9vK358MSdQJHD9a
bVpvrVW0DUlBi1uEElkG9cSak44euxuj1ywJEBp0059tEetNr0f/SY8L9f84N49RlSbv+lxemzPW
iyEyBzoZPXyA0lhuXr9aoYn7wLi2u3dba4CSElkAO0rH67KNtGWE93sQsrz0pYtsyIRz/a11jONt
w7bL3pkW//aas2rR+Xd5Z/De8BdvXnPto3lLK5Xs485faB5MqjtEcP1us7FCAIGvPf1S4KPbZrqt
7wokSB8mFPkvU2Af6lDYTG2mpf3S+7N1M5dFsOPYhKiKyJx3FqTfn9u/10Vmq4GNvddfb+o/3m2U
2MzJbI0mdMmBhbEr08oJZ5qhBDa7dVrf+SOHfKb52el/+/BQ3thwO7lPPunN4ZvHVnYmhResikNs
cCw4brtAxQJKVG601dpfika5n5yxNr+qJJ9Ps4zz6+zPxaGKo+E/Gz77MIDXf1mW3fWzXj3IXEHM
sIVnCMk6WorXt2Ess9Kel2w+dEiyJnStc8irCukwvxm82jyJJhHLxWWFvjcLzpdzghhkBLE1oyQe
Ysc84vLyiituHWf6RAQkmMYswEjSm7JF/z7208GzF+cGjXq27KXbzMNRCRkxeonqmmnGMjMpfucO
//ZG0A5mj+HtdDBvo/V//a3KmuyfwqkwIAUDxMNRjydH0P8FblYAIpLewau8BSCWW/4143uB6jgD
N/3zVbyWhPBachF4PDEPYb1c/+T1RbAkZ0Uo5/Hghu1soCR0qJQnu3RukyH6IFanwZ8/8F9+TDZX
BEsY7xj+kzDz+hO9sZ9bZ0lGtFGL/mJ7kkQ/evsvrl2LeNdByNhiopxvOiPbm6QN7MsSGNpd7hA9
Ctn8QJtff5wMnVQ8juXHViLKRjN/zZ2F0Rch380poC02bZBbSR/GEqeykDPXX3/+Hm+4oeud43sg
PKKqYiH5zXDFaNin25tOh0Fxwtj1vj3sQzkqlO5ZdyVFOziB+MBPARHj1JqMTj2W8megCo+L37eH
JMeghaI/fPLZ9mgYBXrTQVC8Tytv2rWsoO/sB+56Z1+/RsikWPPWtS8k5uvtawRzh9TUXh/iri9+
QZcoGTHokSFzvTyu8u6TywtzHgO3eYos/VcC8u7GlUwkFULPgn7zYt2QZoc4Jg6He1eSBT0wISdm
JTXLJyNnGhVIEe7LefgQZVaFfTa9tbyyjJBMs8Xa1jTdzXTx36mBfn+I19fIYYlgn3X5QV4/Uu6A
BrMUznRIR3u5UZU1ItOf5D2V3HJOPb985xn+/fNAn1LHoSTzwjXx/fXnwW304OcE8wHnqPjsDdYP
io5C7bpef7ezYvjf6bbWR41idD0isg9wGPXffF7fTgDOq1EfyHX3P+A6qX5aZo6uQYBLJtZd8M6C
+8aU+vcHMqeHQk4IBN7st8qtqCpFnNnZcmg5TG5HL8qQP8jmGZ1rBxFhiu6snH2nG61p7+vIoRAe
BdMb5CHOwwgZ9YWZBjrDYQ7f2Zde28X/e2UcldHSUcrxYr2+9UjpEksV6XxIaq86pkvifCTgVmyS
Ohzv5iFO9kw/nJ8Dw8CN54r39Jb/9vHkTFPJ8fbz7r9ZvGTX+Lmr5HIg0nH+YFut8xU4x9HyiVPa
D4r04dkafjDLaS95aUXvfPnfQpB5EKjwOZsE65GL6uX1tye+VniIsfRBSWqWTTwmwUvvt1CugMSN
u9Kol2RC0z+QMlEwWCNqAtiptwRxtS1jjy7l2KbWJixrRL+jyD78eU387e4EnCDxKoDzodDlj9eX
F9ZjoZECe4eQUuDU+6V7LzPJ5Mjtus868ED3Nd1Tzlt1ELWyn//86b8fNxCM8T/21NXOzyv6+uML
1UnjJYydStqN1pMF8fODtr1E35WKt2pX9zT7thmyAUJ4gA2WTNtlf3IctFfQZtXwvy79uaA17x1d
bggx4e2pNsMvbdOB9VknsN1upgGLeWpLxPKIaZErDTejJf4rUPz/Vkv/8iMwRw0p+GlOrcq813eh
MX46J6TqHqpMMa0uk8n5NQSBOS5NGB39STd/wWF1TkNc8vek5bbvlBRrJ+H1PkNwlIcL2U3gEUHN
efMYzCuhLZ/gfA64VbAhQXIqtxUGXXHGeNxdemmXzXkBUJvvKv4vN7k1Sf3gDQ5xzgIX6Prwpo3c
//n5eEN6YO3gutAJk5q8WqXj4O3zES7u4LgjshWcUbTE0dkGW6YYAqGoPZl8T96nnLd4v4zYCRk2
Hsp4pYIt05HwjO1jcrYENsXLKWEKnhzImuf04CGsinatyYPnotAlEo1iNOlRaZc5FRGes37v/q6/
4Kt9HLElk3xOsjQnweu/ub+9JOCsdQb6IRUqQjxY8YLKquxoOeRTjskjFRlRFbmnUO+nCSFBUorI
3mI2DKr9sgzLcNRFpu4dwb+5bZFhttDHFubRf77jvz+KtDY9LOmsWvRf357/IxkOq1UsOlg0f3ZV
vQTnYbQ/dW6d3LrFUp/izlm+B0SHL6CXD3/+8N82aQocCjSA+AFdr/Bt6hY4yTytiiI6ME6xnuA4
TA8hedmoCDg8MFzo3hF6/10+vf5ZkK3GpIoBSXLXVMnXLx4NBhU6uRcBhBTYSS2SFWrOvIQM+/ZN
6lm+3Kd+AFucSQGQ2cTeVzMh7eRzMTS3huZOmqjaBVmurl5DIlizFJ21F0SQbprMxJ/zqAXGvCjq
q4Vx3Z/v1hvG1fpyIJKNGasAYmHjf7uxQqovwVYWmNN5wu88GLQvjgDKKjMn+9jMnHlrfGOY4Itl
uMEwlQLFAJuLCx2fFm6y6dCFVSbeqVmd9Vl+fVM9Nj3+WNX9sEXWX/kfJ+CelglpkKh2oKLWzP3Y
9zDAMQv6UIQ+kNfZz215Rk/REsKFbVrukc6EN4PxossAg2HawMAGXKjGssdQ72Ypylpr0VfdJWB5
vb6YgpvW1fn/5cLB8v8dX86I4C1ZhCfBBZZqMcmMwUJuugR64L4aw+RBRGH6RQwdUqAUbCztQ2+M
nX3pOPrrqESB94kO6Qgvb4JmUCjGWRua7dFpTGe5RhquFbdymGvnkW/Z713476s3u5UbcsdZXEBJ
vNk/dDsQr+s4hthNGxZq5jnDN4K6cUh42aOA9gxXILa++r2yHjM3Vy+xrEvElLO4Kwde7Heey3+5
nPVoioXC8wnE+ftQ848HYPAmTh3U/IcwIsEuw8eHanouLjIM1G2qQoaTKo8usdTJRaIxvKsdwkP5
k3PkLtk7iJHfC7CAaBXejoRJHe/J2x19qSW8CjVT4RTyWHspFg27afUT6rB0bUO4Vy+r+gOGF6R/
YT9+mAFL7lCXTHszLor8eMINJcRnuKxT/U7Z/i8rECegmNk0PhOCVP/eAP9xr1apddTbnTn06WT5
t5L29SYJgRI9WOgd8Kp5mNA+WYs1HAOEh/YhthZv/lokGQVQ3TQWA6E5ks4t/TN6ySlYI+LI0YUv
uH9M3lyMKzzSr6Ju1Y8EaS4PtSkoMwtOLe/d6n/54ROsYVSTNEdYAN4sp3B0K69EXHRAOMhIP3eJ
Yc7C+DCXmYW+JVDm1nOpI/SUvVjckwevL8OTx2D5iLr5vZDa36LNuAqW9JUEiOOKr/Om8g/59XJA
m84hR4d9xqov7sTAr7FzwJtjWPYcsLfAiAVOiH06LwMdJWU/xM0sDnk32adh0B3OG9YKTiYZ6FGZ
r0mFFTKCrSG7mvG1N1ovUTCtGtu8/Nq53UFm5fC9kHP5pW6i8OM779ZvfbW1F4shiH1rTTN8e5zo
S3LZqz5MDi4v2H3uVN5t2Gf9IRF19Q3MKmLLqmv3rl0sDDbS5GeR6e/8EO3OqCV/GmykI/+HS+KA
FbDCrZ2xtz2Kktwkt2LegmJm7G/6ULU3Bc/rhray2bmIw4/AdMfPCbvSHevCgh5wCjZW74R7w1e5
NzZUzT9f029tE+4SPCE6j6TjBvxAr7egSXndTG4MUTBLEH5ayqbAHk4AOjX9tM8taX3w1fvJbr8X
ebR8edaYizE5oKR4/alVUE5ggjg75F0GoKIo3BPk4uhYqmY+OnnTXBMu4nPRl+W1VXb4S3vVtzyA
J7UJBS6yCtbGrVUnCEBcj9gFV4V3FmCKTWUcRGIC7e5RNpOzt0qrPhvIB8A73PKFjeYGFEEfvXMX
nb+bBv/cyn1+1vVFJj2D5AYaNW++UQ0OiS3R3gPzRPfpzQYk08DY4KVM3GXe4YZdafpMJLIdizCq
Zm90k/PcDArI6MKRc1Mjnzcb03i6/ShcmWU7VyAq2c9qst27xfYsuNn2hFN9duoZyL0dH41YerWd
SgzmSEPCF8K0l88pZiVGL6L6KGf0/NmYT9uuDYQgX80Z2v2Y1FTvJdneAGZ5TbAcUx+P1G6+fqhI
ZqH/nEe62Ia5P38NBLyUDfgPh64msPuLp1Sm95OcHLgkDZpkxJaW2fnObCVoaQK5qub9uj6nvq3v
IrdeTTSBlz5y60jjKMu++tmPhVdi5J6JyKinLJuuE1VOenIRsWMidgel+ILWWJ2pEKpHGjn9LygD
mmwUvtyu0QtCPMYDOt6SYoOPQaruDsR/uaajEpOwBd2g5u1IWB9CxSjoIARh1+Cs4C3WFT1Oh1DG
J2IPOz3kAWNptOQytROxHTFx35UY2EnBEOHYn1TQTWdVG6AOxKIggU2zyN/buJXuE4XC7+JIZmz7
ytR5uMuzuLN3edfY6RE2TuscvUrVT9w8lsMe4IsBEJfZW97GCv+ODKMfTYfE/r3TyRtnJuOUdVxq
u6jhmFPiG3vTNmy7EJ4tS/q+cQrnUtqVOFhRz/uCwOLWMw1Oq2Wu24PDJn7xpVedOT865z+vLr/1
2vgATKvrpAVGI8Xum3rL9nuDQNik+6Vsh3NdpdlFlIG9r+PiLhu1OHtZ+BwrENoTa/MVinpwWoDx
g3OHxJINS0gfqFA//3xZb09P/7kqapw4DJlN2OvR7h+lRNux+ncmw7a7NPpnXc3tdh6j/mEas/oz
dGd5+PPn/Va7sMJxUmODxX9h86lvGnttBc8o7CfiZ5I5uSl1Wl1Ic6i/gCtxt0DZeTcyX9wBSs3O
ypDSgrl4Wo9ZDmiWsHKgJk9lbj6GS988odopnwPQ18RMReGt3YysEaRFRNgVMP75tnLs99Y3tDrc
k1cLHIWhE7rUGiAhKL/e/JLo2IMW4CJgdWc04V76UR+fu7oDkx2D8MQrveT5JcUhoY527Znnjucv
20QjVK+DDhx9C7YKx0OlkRnvnIlDLVGThfyCLlsDrMY0MOSiIv5HKPtbVlXU3ZPALrAB0iwk+ePt
8LEX/tVK8XEf00gTRdEp1WN6rmQ+P+bNKgWULlLXjWkj8TkPjWbhGxTMKZp3ePszaBmAWnQ2qL0s
57Teg5SW5pzFtRgekhTGEJLSOLis5+tk59q9E5CMkEl0yWZqvrdtWbSHsnYrs085SXyPRgi2p1mV
eMVCgnTaXe33GO/CwjH+pTQpAiIn7pcbU9Ea21UZvxdNu/4HC0Q9vNCE6b+TcRryS44YCg9sfU5z
EUaIhVk6Yz1Q/l5wBzsbjXlsF4gyAG/qbz68d/fgzyUxu5K+nz6O4TpgQukisjNjMUhmIWNbf18T
TakATSU1nh/XtpH8zTCeN1NdxPrktEUtLvDd/eW27BuwvEKb9qhtnd66Lkv7YrdmvdfuUyoTCqIF
qBo+hrT2/2IBih+CIBlbooSKZufNwgIazRni0NiNd6Iv1j373iCsUyoNZwmvDKpgE9CovddW08LJ
DSoFYCOx/XKH/NX9EhdW8qCgg5P8DusJ+1plkDimQpkXgTNF71Fzg0eTw9RTtE/T7Sz00G9JFlEE
BoVCrZi4oNyQb2T1+3S0QsiMFgFTB/4p4btBTmN4A7bL1M9Q61D/B2mUX+Z41Yw6fSaekVEDSjBz
rboXhLajeogiKaYj8lvdw6XJrR9Vydn1nIFF7/aLUX64x3HafbAyDNmHpBMCz1Xj9phBraGecVf5
dMlQ1/ZXAicWua8XH++aT3oTAgmpEghkRZjo7gGhMiQ7r1jEh6Sku3Qzx9yEXYTqu8d9UpK7wUEf
vmSPqerYlqWeCCKvHP5hVY09Xb1MpofSKuLyIE1bPwm22WnnkZCzC+C0iAflDLiSyngkv86eQbvh
B+LRdfUYZbcCwBueGTMXT+R0Fj4i4zidb1zlmfbZMm2Ito53U5+LPkJN7UKHt46zCLAT+fEYMR7D
wVbemIW44j0vOFQTUCZzfTQusTtHJySwXdPQb35WOJTWuAU79y9Ni95uS3c07k5AS8AnO4WFjNgt
Ogc5Kp1OH5lfW41bTUPW3PPo4WBptL9goszr/pDB3YN4FfcIqZQTt6eGBBEWdU4tHPJ08lW7Pkkt
jZNi1ITid8MPicCZOzafx8pClpzGRfIMLciJHlhQpgVPARpaeCrrKEYzBX2pV5BUXcXwLbNsjAiU
c9g3b1snqLCPZZSyaKL7FC/mkpPYtJBw4UOgUW29rd3agQzhL8lzo0bfuYhmCZ4HVegfQT+C4+/k
1CQklYH/O7iaJJ5Tk/pM2Sy6j2rT9ab/4gP2B+sH1KTbT6p1xMZyakxAbKco2gc7cfTZdstx3Gvd
Fx8roJQ/dWR7H/2qF92WbIIBukqALOCK4Y9wgbHRcbDPFiEomcdJia0PkAcUT9SU31Np6wHPh1Qf
Q8a9/RHxBqSlagbmuJsyy4+PtYyafO/U2VA95DwxRGJBRhkeie706WMMgopxdqtC7ctoxoiUVPVf
pRNbzX5IsGUgdQiM/2gP7XDRfkrFV/vG0UzbVrV/7pf5V6upUPG4Y8E6sQJg5IbBej/suyAkbkll
kdpkpHnxAoXInnfZNEDsC+p4eLS7cfhgFHEVWwVhv7xNyLJv9wP9ApiNnvJ/cXcDcW04YCFgpkj6
aC2+hV8Ic8SN1kr99Lxe0W42U1zvvWgY7DMgZAT5BjZK+JQFiZXugiDQ7nGeefWPMxXxtC/rOcPR
1jbgVpjaeWfMqPPZIlqLRKmxk8+KPgCWk3BoltsZV9XIQ4ll8FBbDir3LDGA57tooEiLbZIByUZi
n4HHitG5n3LE1fSQBriLfTznOy+Qwa6qrA5r0GDjpyP3LbZ3voh5gHOV+RevdxtxsahOScFoeu69
MMSWLC4MpU3Y2u5LFUlVPEMdYisfa530FywKZjgJalMqtmF8aZO6vTJ+zh6Xind0v4Sl81DlTfh5
GiI5HyvbxsC9AGd7JuQqz/eqwYV4T/6NxrplIlIDKuWzxOZIx/GCd3DqmOfhmdwNVZ9T+8GLRBLV
2SgzSlB2F3y9jWaPLtxP+Tiu0D2TFJDKSNRMsfTUw5OeotRsIWjpeAProO5Z9GdcSs7stfEjs4NZ
AmVuk595Ga+mbrejRUl/uFW4G31DTGDu8F/B39Oe5ymYr2aa9LiL19Vr05uMXXCgIsAduGCsB0hZ
0HxLRnrfi0ZSt6t0RwxFWQFPOgz8Le9UT/6UkCBRkj/lig4Xlc7rj0sLgPCq6Xsv5z6OapxebqOb
nWYyfSmGmlonrn3yuNLQoP6wVrdlMgqMHEjo7bsKcSHy5cZzKX4osa5LBNCSOjAa852poQtCGw2d
K+5Ww+gzU/N807Yxs1lTY6FsC3JSiLqjwXwBb8ZGKJiEUBUUNLw8ZcInZEfDtA2D2k5emjrX9l3D
2Cy/jtkYfke7lrSMvN0hh0DZi5JeRNY3mHC74Vs++HjcgtHj0zjlG0zKQBv305T00zaWRgWkVWk1
bD3P1HDPCHV5wjVmhj20nvnHOEf2t8ipHzPeFq6rGx3MZ5ahwTSChT6G0KnHjS1t7zFdjIuBkS43
kj4mUM6tVZKagM+7IklRWPTLowSWEZ+R2M2JiLgGgKUvcegUMTlETUfOEYiWOL4MxMJYp1LU3Bvb
abIPZJqwkdCJG0/aV3lGioVAcuDS1Wq2TivhtpUDqpYzPZn5LGXmDk+GPDcCgk3n/4zAoTkHaj7L
fjRWH8kt7zuZuo2XD49QgoY14EPxpFJSUB0Jk1MOK5WWq4nDZBLv2ABzz7T+sEOm2ojdjBJ2Oglb
RNOBVSNU+x66B3lzSQI1gfDQIT5hqYzJKwMO8dh1nu43XL91GgLdjVvIOgKYgda01+vWb3dp0Mb+
GVoY/luYlBYDwXiwTmMfm+EbjU/7VkJmtDaApe0aCBcIi4esIWPvaIO5YqzpeBjOVOA0gOraQnCs
zq3kUEhrNse4LgYaEErlwZEYmbDZW4xFyzNfEHK3HEv3jAAtNbdwGHR+j+s46JH1OZZ9rBbX+UXT
ydMXgmdta+vbuFCm2m9IeRtmBpSNSsRHv7AH2NVw3xve0cL7VnHqALtmoSHYDXNt+jttAcsgyMvP
upOvKpK+086J5I6XXWLlBrVGiDRO0AawZR7m9bfMaaIPdRKTc+GGYwj81YeRDolZsaYzRyNqMSTq
6ktV+ln80Lai7A9tWrEOxW2ZT6eiwxr62WZUBlFYi/x+INyiu7KC04fB1Tnf6bhJqoun/RZ1GyNC
DHdzp8tDheMr2CSZGfVN6fOi3uC4VtTCrV/U56LJwAe4TBoe8g5kCC6bPsYQN/eSuXYR5/omT0Y/
v3YFjDzk0OibjlKNIQWGIvatk+CgdoXnNU888ihaCiSxaK78OuIQVnS+PDhyqa+Oy0FzNwVLGO39
qNU3ZHxyiGAPdpzbTNtTSveFcK0BDHCwJxlI/ihTLF0UjU17ToWD1wJXRuifbLsKnjqvc+Up9xGM
7TmwpOBXyCSGx9DZmVkhWt6KhdFcyQzgVm+XpjTf7YIIWwCUeXZBbwqma25LbqHVsWXjf41BFKNw
IkTSE5aFi0zGe+0sUAyqIet+Zv7E4GuuLU2GoBV6p9Q1zXcPLH+4nzVoxkM6SFytRPF1P+ee+u0s
i3qUxyAXEQf9boXeaKJk2r1FnGUD/gST6UZA85eHGBbZxled8rdTlSrrqRGDGS+VWXWxQeP3L+vb
AM++wda5JSa4/ci8snsmLJg83sC0JYkO5awJ1W7i2cYMx1FsY8dFqfBy+UWwLZU3HAdJlNx+yFEG
4sDKfmmi4KprN3YVrDPP8y5DHeGJtf22LS5WmWgNn6FeKRsxCpCQlcvdEWElUKwN1viQaUKrD0Nj
C4g2qoLpXJA6cWXtHR41RwlC68om+NEJ7VgZgGHPfoYd1VyLIRMn+txiS33iSAaQng3HD6/dXTFT
eRO93M+HjNDJ+CUZ0PrtYtMyr1AAidw9HX0lf4XzosRekUzUHwurJXZ1jH3zMmUg589MlNIbwuj6
cFu6DjjuHBmsOjhOx3mWeNY63oflGE2bIjFReSgynoddStT2txGGAlZrpyeUfIZ3iVzU5Us3UZwj
M4ld/0dB8NrH0W8mMEFZOz/Tt8uf+k7af/FUVMCUqZDEBlR9a86U8kN+l7XA1DD2gkZUZJCdyIOu
vc0SWtQHEayOZedHWs2PxHhH9s51gfdtsyZv5DZwOsc9YnnACVxRwEU3uRFufANIiMvBxAQeAEw3
PYMeQK/YkikLhg2/faTuvSZM2i3bQTlReWDb3c207YggI25oZyZMhJLXJe0sWBhu2jxQBVU3wo+t
8SYH5nhKqOPcW28Zo5HquUmKB0tDpdvBRpzmjVu4+qmzyWvceH6mlqNka4k+MOXB8JigRsSYkZFq
iP957rz7tloCoBNj66FXhGtz4o1JvnjoQPcpcnI2AYoWc07cKqCD7loJ4B+CP7MPObj1TeLWWUuJ
2USXPFl62JWdzPxtv6zJVpTXjrz4eV9Eux4FCcsTgzxysGYT0xamC4QtdfLvlITJvS0LlElbWXpG
H3xFSqm95PY3MgFja0vilLygPLI1WHiJsZimQ3GztqVAfejCWWCju3X4RBa0s6+dUKNWaV1W/SBq
1XAN7HSSR9N64T01Vm+RqOToK5m3pt/7cnTqQy7qteuLijKM8L5MpJ8RSkhOLXK/giikvopHHM20
ngmFK5euOrdLldTXgJxj2uSJGGk4F2n6CAjfig/4oINzr6N+2JVpOn3NDf2FQ8fAf9mNTAK6+1wm
tXxJutFK7oBHJpgoqePotaO/ZpeM9Zc+EWxW1FhUDeTURTuBWZhzTVZPZGG0USoeYouC+dyXInXP
0eJj6bUWwZbSrRnrp9msS6ZVd1JQfXBePsfVGPT5BryP/RE2DUDnQVP5ACFqW3Noy4oYNWjR6TeQ
qyyDc8NxipEDwvudFaflM3tMGJ4YPbvjiafKHnGv0DW7WkHh2ffc5Oh7bokw3YZpWoK+79oZ1OC8
smwaY5y/Goem/La2F+ALaZsW+V4EYhansi6CY1RJrzybWa9nRDXUl9IXFflvzE1AAhtn/lxoGDDb
Wc4klIJbRDmQ5DysWxhkyVYLmgfkmSJ/2RURfmAT5gX0YxIC+82sOpYGGUAtAisRe/mhRyPH1hTM
43A3jAbRO7oaSBWutAoIHJOGchHncXeOek7D96K2q4+zrMpv3lQFeLS7MocHUYbxtK3J9u7OE4nm
oNOUzj8zmoK16IUTH4+x8cWQacVcgUP3fOGgMzLAk2O6F7PEok6jKr/ABiZdowCI6mxJzyVDJAL+
nePfLstbnDrptYz6qL2xm55ze9pNrX8J2De+YGAGaNHm2v+e0PDL9k0J1fvWJxUVGV5bZMs2h1VJ
99hU4C0WupPzNUlm3zy2MHNJUBPYVLaKhvxn3URlf+XBhJPjWCTffvFU33x2lpyBpOAV9QFVAJHb
psMy6rOTSXkLoL+JP/YDcY8PIsz7Sy2qFvc+lWyzTSZFKzAkmRKKMBrRGm5Di/VlVrL+OUUhkduz
H5e/ONdLcWzbyqR3wbwwghVSe98n0ud6ZO1OfJcn/Gc3XJobHwHLcT1FllckrYC4f0QB6PdHOkfw
ViOSy3ZoELR96xg7Xnb8KNThXmR5j4JeD/RjnSU/0cKN7j7TTWmfiA9hNjiB6XrI2wDoxkzDuOZg
qEfqXTNCHzNiuvaNIfq1joj32o9LksIndpZObyy+ETx1WRUcuDuG6hsm3wp+RxE1PxHamHNcE4JJ
bxAZS53GWNBs4+wszlvLppRKfF5MVbmcmpYifTB5634pIa+vSd8Kndo8KpjaYwrohAM+3g5qLUup
S24rv9i1ofpFq1tHj4lXwNkJYm31Tx6bE3HeyEPEoTcRJlZHpx4WWMUc/mKPxiWiIxzjeZtYcZPf
ekLP/Q5IambtrIITzobfWp/JLU3yXSTjFn05gddmM3NYf1YL/YxLPHRzc2nzzr4dPFk8a6/lQKbi
BQ6WJ4n7HYC7HXu3j6tdVJAyvFsCzP43bjvN6Q6iA6dITjX5Q9ZGYB5aKNz9hjZGdIt5uOgujKdD
dcg9W+i7Numj/s6OlgBgwLgQBwussBq+wZiGarHEuj/KHKV43drW1yaEyYXgUhPTsRCeTEekbW/R
pi7JOUWWWlIxWABrk6kE1qPquic6Nxgmf+1ZAFqhuWeCY4fcOrq3RYULZzByyfm35iX8RA+zBb3g
yYZWS9F03YlvXLaAJGJX7VN8VtOlq63Aei5TzzaXwXVGIAp1FSZn+FdkPWTEPtCCKFRs3RRq6kmO
1Fovm5QVzVwnQYnqtcFEpY1TtaOSaEb3aC3ShZ9oJU3t3rddbp+pKwe6qcbt7zVVk3PSjUsoZOsk
1OCgFmL1tVMoZ+4gtOj6MgPw/uxXZfQdNbCbb3Mx5NAA6g5AnddnjxPJklBje1txZOircrli8hwI
EM28AB47ezr8jBbx1tLJFXrRiHG5AQ0hPxk7ZG/SmVe6OxXImOlyaPiGLGt+tfPpm31JTBd/isS8
SuRTOlC7hgPhQsdSLfuKavi7rJr8u02O49d0KtVyigkYQoMTNsUPWnzj2dejEx16O4WOIZMOGFee
lOMzdiGwCxR8IAg0vwwt35x845XqC5I9zWy19bugP7ulE33qKtv8qIp+6M+qDQg0ySoiWA68z214
zAo65DtnGjywT1Wlo6tM1u4njWGd3zqzO0nQOWkeH8XU2z9psvrp56grZfiV2e2S3nB69OHllc5I
+qioRPzUokmCHDdH8/QzdJdk2gGRSEg51D7C1ZIn0XswHfCMbeUV9MEp5pR/AANf36pqYv7HeLj6
JpMcuVGw5GJXz35EFIGGTpQbr/c2qzXkyM3gYzon5Yjvgk2n3mwTDApluqh+A7Iir+/yKNTyQDhs
/HWacVY84BQqVn7nVEVXSslxF7Ln7HtfFFD56LNpzPRdmoanIJ+a/2HuTJrjRrJs/Vfa3h5tGN2B
RdciIhARDM6USFHawJQaMAOOwTH9+v6grH4thvhIy91blFllVkkITI7r957zne/K7rwEczvJC9+h
PmkEPiMgkM3SxoQqIpdiXz+DroG7WANiv05oXN0TyCMUMzL0HtuAMcgnt2nS+Qr+lg6OE7XWjk8U
X4SRTpv7V8kD+0RMrVah6WTFMcggrJ5S3TPed9LYdmjtgs3b5RnxHD8njxSx7Yg8U+1hwQui1+Hg
JsuW/rgbIVZqx2NaMyzbjcjev7ObzubdTIYGaGuCWDfKAF2+S1Ermh8quNjpzYLJL+MlDtQxTV0p
rkjzRrI0NTTsQUbndbAti9JUoMD67mNHJuYMiTSlj5omCv5Y3Wc2GThpRHiaTiZFllCb8whHvgOf
xki5ABsrGkZcsailoemVjXOCUwcxMTVFZWxYsNudN5OXfchKE92piWpS7rKa8TfsUd6u57FdgHR4
JdSsR+Zv9S1qkd7bJLrt80s9KEDXJBLDUiiAZ91iGxMRwdrCBgfex60O+RdAvHENf/OxMsGeWyb3
mMOU/zQ2LFwbVS45EHJjiiK2XTaLGr1lE38eio6HOGHmvKEX4FwY5InXW4yjjtjqzolv0r5ss/0w
d/14cBmJgCuNrAreGgnaghfMX7GCIlbdRTRMA1k9xGM5207k6FxGnWqkv+4sxI7eoZExJkIST+R8
WuvdIlp6c4M1NeUWnnbKTqMt63vcjla5d4xlkF8nS3QfG5a+Z8g+mjSIuW5IYkh75zqxvboDWD8t
TzOgPeuEHjjJGSmAfUAJ65hG6CiZdBe+Vkm5gyvoW0cvheVJm4FrRdLS+jr1pFHvChvE4KEsC//Q
JUzmtmbRFsGhR8fMdqpOVxZnF01PXSnrbzCsRuapDC0JNY5kdBzRF7fbik0e+Xa+bLOdM/ru5dCo
hUmsQb+MaBMDurqSXQJ5JiEf5JJqFZ9dN3jiBzuhZtr2/lx77DiK0T9hwEJCEtUZ8zY5tDU96SxG
CjNZOguZKvlrW9S2bgsYr+QlpsiaGSmSD9OuG6BrE+32mgRjwRIrAjXvkyIi42Xi/3JfltZAOHhd
5MkFWUXJlSlTcGheGrQ/ptwlIHIYANmeqNwK2hbY8fc5K7HeV2XiZ8dyoH9DZ40x6i5ZxrG6TaSJ
TqnmPMWBiBQYZz6RVgdmCGl7xfiQPmE1R/bPLF4ZuhtZTN6HonWiFN5mj3wB6i2ZPynZD/3GcOhf
b1tjjsydYM8K+nH2acSQOe+wp4JaEDZ64oqXkxedukmZcdg1wvwCLmRlk83jNBz/sZRjBZms7g8f
sSP0iJfakTg32bNZOgjJ0asPHT2VXT94+mQa6YB/sI6/xyYJQeFiyQ4KlrD2Uy3YbevFOc3Cj4i/
XuyTXhZxzOu22FZDnzwq3lkK+Dj+bJmFF7odqdUgL4vu8e1ffy4452ODyY4f7tlI4k1xJuIoyrkQ
RIFP+xr7J0QhQjMTKQPGOgMxc13BEKUiYKIOGN69IyGR53pMvLir0tJzLabD/PezYzOkWnw3r5f9
4NndrfaQqEW9a9lQNQMTYBhfLOJFMqbf2QHM4xjtWiFmcSjl6Dh7zA0gHFK7FCDuVGV6KN19Wvvs
spHIjV3usuxQZKeXfOji+24sx4+ZtMflxkozP9tQr445RbxCwDxZkY6YZwigfqWkRRe6JCG0+2SA
LrmxGf4wYGFI44VtNJXqJi7m5FPquatHu4H+NBkD8vC56cfHFHO2s62W/ruDnGlLQ7f6hAhW3zHo
aEPTz6YYWcsAky/ueimqDdJS2G8JiRAhN0mk95QoS/M1ySLh78yeKRwcXjv7usAnrOcNxbZRPdN0
xhneuZ5BUpFX599LiLr3sTU75p2GTMUkHDnd8JDELbGslovsihU6qr94E0ynbVePxheUK6jLzThx
Na1sl9gkkxebhraTR4TyDE3zORNm7b+nuP9DN7Tedhjo9gqIWG2NL98Xl14v3Xc4wmkBE5M11t/k
2JEubC5/6PSFtRvlMvzVBvnnQTSgnqNS7qt4uQaTzLi5dIfbMeU3v/0i/OEIWZ9GeERAAFzQImjw
X/6shJ6JTetw2iNCUTd8zMyngBz5A7C95QNpkt2h4WkASBe0MZGkkfPkiRG2I6LdrW0nQ76xx9J5
Ry53LsblR/FqcI3WjEsTtMjLH9XbCgA4Jv29Uaj41Aa1XncKTXYB2njZjGw6LzwUN++5ENY374W0
a4XRS9IFQD7xVTx3GAvZUzgBd9t3iqZ22nZUnrnb3qClR06C35kJGrvnDwQtpqfGHT7x11S3hV8t
x1hIcw89LrjzciCrS5tTK719q177deA91gAcjPXm+QNkIYbOmYJae1bY25EEPmIu87K5Vnahh/eM
Qqsq8uWlwIWDzA2PAU8Gio+XdyBhyJw4OmbRNnr3L901boz7diaDdjDT7/ZMrdakcM9SV83XFbGS
O79Qkul0tIT/9LQl2CLsnqgmTQmm4uUv6UFgja6ZTHvCP/uHnK077aY0CAjVAo369rH+/CyQoc1w
0USmifn4fGmmOalRVyTL3pGKjblEHgol02EmWGOsYuHJk2fts+PXFAPvHPsPLSYK/WC94ggjce7L
s/Whm/yIqRPPvCaj5GEsGQD49lA6G9BeXWh5kjyvt8/Wts9vMl56Oto2litcD+b5a2bpBOivsqJQ
66zgDgI4Ag06mHXYOyU1vZPq4QKUnzkg/ssbqPmVVR9oYLHFZ0tkXlS+S0VSmbr+JenuvTvTyAlG
soyFNmVOOcBTwyQArBm14o4YPbZ8KfEI3QkZWWG85yY5v4YewRTMJHxvRdDw0JzpWft84ilqEjbw
SJ3/Yr+zVBuS6L2PLP/VZRN74+fGb1BZljNrWinJCfDygG4GIFVFSWh6G+3AHOzIULvW2nC+TDLO
rt6+7K/9yLXwwK/If9B6nz3Q6MPLkjH3Qde1tPZzker50awNCUqyn6zuhPlN91/fPugftmkuDY8o
fDt03LaPr/3lUZEvmS2BgfVB1bq5oPOjqMxc74EaLQoXBubXjoiGYzszPNmM1bphHKUTHxlGv2f3
+2VO/n1xEaYDyIr1ZbWNYv85q4Biw05rk/HTIbJM5HU16sDLuuvsay+PF3mlhF2mlwt7vvyGNyKy
DjjwMnnRsnfCSyyZYmwCXPHODidjMFwheGWIgYastS4HZdG6mQlkRFfXdizjRt55N8xXoMALx+/I
JbZZzjZ1nJjJ0e7IggxSBBygkTvaxmqy0/a6ROQgT7nLOnfKQKdGV95Cg23XjfR3Nos7wkdI6czZ
zBkcmOJsQBcguSN7rCvE992zB0pm/hzDYc9u67aioTt183KphjQQl47bus6N3SNkSr3MFFcxj1qx
JXkEP15taDbGyHHFo8TjHe3GoPTGO6RtybSlfYkzosUIe3jn8ThfCgSfW3M1bGDppyQ+X2Xnoq/o
N04mobTMsGAMBHAB6XtiM4tNCdHKafD+EV9u+gPGp8QxEAQW/rgNolQXl+TZjWh+GrMd3ikFzr96
rMM24VciWFEQyOfP6hNsnuYaWDcflqJPdn0fK4ypOW9rvDpV31lA+JCeLYlrtLbHbFuwtaH+kGff
vXrOjLITfXxAuSabVQBm1bdR3eQ/S8dQc+hgikDKlaEOu9ckHz0F2k/9k6ZBGN/OA4aUQ65jz/wS
+5r99uQhNrqn/5bcBOXKHI6DeHAvczRJ1ucaDvz0sUnSpggbyuQpVKprzdDzmXHsvNGk3O9mWEjX
5HMqAiirXxe8BgJ2s5hRPGw1Vz8L5TTGxSHKR8OO+WOkXT3pNJ7mY9e5xfIoLeTfm7GBmrlxAZpY
xyAnAMQ1sLTt1vHoc2CRidzXEV2U2JKA7GK6chR2VT8bIZy28otdxtbBtEQkTkRBo8LFpBWZAMfx
LWG0h2hC7e90t0i4W4/xObXVgYlYmey6ZNaAytkVdKF2jCF67BjaHwR9dwK357L+NjnmUO3RILU+
umTVfAxaEgu3TWPon6ou5UYtwVh846tBx6cMHF0+M6axGwLKUuvjPKVZtKUcctpPhMjFFzHbpxJE
rjc8OLUSfNaiqF6J69H03WFlZYmvschDJ9f6o+9UwXgxMj10dkypu+f1YxVsGhSmCREDowWs2E38
YiP8wvlpFTY5V3Xazz+I4nE/OEXeyu957iNHN5KG0Ps1iDXPcHaPcUwWh5UxhOBhuYLGXOSk+o6T
2Egfb2mI3KZoEGBFeu/KsmK+2k70FRn+sItB+qOB+PqpCT0tL3MouE7dkEwP7sDhM8oVx7/iZ/FB
sGFdtqalq8/+RB94I0Fx0s8SKvrCB3Kp17ItMbJDPUkvtDOkN8eYxF37CfMsjmN76YeTa7WkwQ7G
4ofo+nx81IzrWM90pvxjAe2o3HmJ3/2YsoG5Y2nF7CMbaA7GBgEccweEa/142fABSvYT4GvyTtj/
1kf6ErK6TLSKL0fYic2JHrvEkJXKhDAKJ0n/6rMqU1iNRxhwlpWW5TZvrZrpBeToZcuazW1IKs9F
SjzMlb1jfBnf2Snid/o6XpHvDGfMutCAHK22jujKDyZSZ29jVVN66Q+5i32gEd6PJbNp9ONM8UmE
qaP5ltRphrw1y6p/S48cIQyA6TvyO9qv7P5FsHamZp6AsvvLzReyaCmj2OtIHOdb5boTMGW3VJIB
cTKAPBpAl9tVSfk0JpEdh1lLzICwcisPq35AbmeU1cdAZPNFhYzgO5qS5kLkfspY2M5zd68ceCkX
lcMdBGBSoLnEJ+OrncE+dtlC65/9DZNC5yq1vYCv9FAhBO69TqHUwR9L8Q1b4TQYTfJEO1a313Gv
pgfTIgYLcKuyrpB0GmDYe9lUVzQu4UXKRcroYbSXJLjMhi7zdihbeEj9drE/V5ZJR61LMRBuaKhx
uStki3jKrNicdi1lLAD7fJoYXkGqa5l5R/mdURTJfJwnWlsI2TIb3HtMpwMLDz6FTeFFPVfDW9ac
pSBmFSLsnJTIyO2uKpXOhJ87MnXoRBvVPar95tmlSSY39eJ5D+kwkV3l+HF9uazu+Y1JieDsZI52
ZNNM+fhpRA5Qn3x/gFOPFeC5pCattvNsVMuuUlk8XZDFXpA55JmE29eLG28XhjLlFttWBtMpSELe
CloCo7Jhy1hV+rnIMbwcg7Iht+CXhSYKYvJf7GJRT3GGLhBoG+T0bcU0seKpKHi2+ev9R/Lw0piB
UJR9Ih4amx4y76kIF5Q/e4KuSrDeZd7gsCMUPNpXSZYuqC3tbL7v3bINQuIe3LtKxYw4KjepH7pI
ePauNUmKuDQXtNLbdZZDEC5QmpT+ve1+Uzl1eziUi1QXltsvz6MgAYocMJ7UFJqX+AQZPkdugmQp
29HCx5Vo9wYv+TAywK9nNcfbOncIY45ohRJfEnhkVOdOvZVKIshNTK/5JogNQ6FKhK2zQzQv78d8
Yvmpkj76UpbM6rcaRBHLjx8gdOxHD4/JnC2PC2QvYjvc1v5A3VZlWzHQibiAFLbq2cnjSreL19Y7
wMaFQfvKNkiCN13yjBLblMUls6bpKZuYlrKOT1Py4MVd/r0dF+u+MOsmOYoKAicL1hrfFE+R5X2y
mKuojd9CCTrBXzDwVYqYzxHTtU9WXuHSH9DzkVENKWhnzox64sKa1KdWJfawa/0KVTrLFNNmFyYh
fI85cJe7pjLjvREgXNouC+FCx7mnVNog5LbMvaGcks0pUwDCswdsfqMz+WK/homKfVZbfrNNOrv+
geONHAoNcd1C+4omArkNedpIEmWIhekEnH7qcVdqnGGLnU5rD7tuvvkMYU1avjYpA2KePHkcBNT4
j6rznQm9tR6su8lefPEYCR69Ld5fPmqgnOhtEVjfbKSHAGOXZVH8YGeYeXCADwRZUz10LORYtTYB
ojauSE/rU6o16rdg7ncTdAiAdlxa/cWZc4NwlTw2BrlPWSX4M6MVwMCLjSJs5YQ31Jxs8t6zoGmj
iyE1ivQyKV3r0RrnoLygbY//i3Z9/y1Hp1XhvWgi8943SzeUGrDPDjFS0iIBs7JqY6nmU0+iqBsm
FWK2vSUT3B6zDwgLfWu+OjyCkuFZEccPOavyN7TfWcpFdAgRHjs8HMh3q5SA8Uk/ycSMvnnWQm4W
kW5TmOSl+pqzUVz2TVrWP2TsI/JreTNLArXQX2FZqEtNNl01VyxOOb2wkQxnE7UH3y58GF6/bAeM
nXozjs10KdnyMA22lmE8GkYLlgcuvWQ3DNDrxi7A9TyC642Y3RpTI/e9rsWHPs/KeC/cjHWsEE7H
nzeD4lEu89jx+QmWq6HO4XMCA6ouCpstAS+e5q71FfztpvYEEeWwJLemj+FhHy2k9jHQ8LH6+ZON
9NnI+gw0r+rn5R4znwI62JFsR3DJ5Ja7Ni9n5uwk8WZMt2v3+9TGjb+ZU2W7pG/nsuU572jqL6ZE
29n7PAdBrD5YZWaTIY7w8XFQc7FQMXrutrTXDlHCe5Zu41kxDi+zfkJ3Ruus2ixBMzV7nhTeoNhh
y1fmyzxcMc5pvgK4wnlgTebg3RoMlUeC0GfrZkFQx9KzWGraVST0JVdVX+l2Q/Rc9MUbYu9Hw3Li
bQZivevLah7sO8xwDHgwP/e5uDQq4gR3mSIM8OQDlpe7vGSxvoKLoQh4Z/qpQr4HqRvao+VGN7z0
i49ubpjCoGfRujaYwV9baq68S60o5u/dOjYw/CTAPE9+xU3arVtpZCSJT4S2Y6Is29tZ611RJS/z
LshNknacrPafjXhKTBYnJBCbCjCMf0ziPMEBPKeLQbkBDCicDdS91UYyrglukoh9xM6yrcXfEvfV
LLe5J6aamA9ykUOq6n45UqBHnd4ltcb3D/rB2mU26oYQvSQpB8NUUCjGxGJlzwoJibcvhrqx+GwZ
Bikhtttfg5Q2ylNJQ/PrYmqbNrBu0m+R4F5vcdfo/qq2kMleNqVTiFuQR2L42XnRMIQ5Mv7hosoW
997IUtc7UFF1rPoo3Ca9mdF+rEFdbvDZStzqOCUpYRv8LS4epw7ozV3aJT4jiMGuzFDStCjDjORO
vXW9rI+vUjcOsodCjCToCVav4WL0izj5KDFjrnZI5cRhmmcmKUILepLrElpssccdEo/P1hArtuPE
B5K7EjGUupJFEg0Hhnh1/FCAx8Ye0AyOpRn6iG7eC1FGGRLDiXD3kV04tkukmBZVf4NKBSG/Md7B
ZyXZEzNufR/3HTJ2Ce9u3DojsytSsOiXfnITt75H/YjXfUmQBlBepuWzOccpCWpv79f/7CFR6aNj
sXwpnACKxstuDjkrHvKAWB+QqtU3QCC+KAx8APknTPcqnd6D866Ns987NpBDmBPAEfEBdkDcOjPR
B2y+C5KRNPHh+fDUOWm65UuQPYxJr/dMKyK9DarxGc6Mvqbefc83/trhaQAAF6N1RKfy7HS1L+gw
t0wlzHREvqRrA8RF57rt4+gm3VNgdfHPoid2NKnT7spwjJ9vX+7z468TG/ojiLm5EPRn1+7Jbz55
2qdz22KWOtCuqf0NDi66MNRjF8if+hCKRxMufj2sajw09dSWze7tH3Delli7IMxnKHYsutK2e3YB
FNWECeR9BheGmhzJdXwyUmV+Cjh1EoH08NnjW/xO5/0PdMJ6VFpB4MIE40rK/JenHWPNs9soATVP
pC4Tm/Q0jFW/tdGqpjszw+QQZ75/mVnANQpk3w+gJcp3+j9/XHooeN4veAIIY9sJ1v/9t0vv+yNm
Ye7MIaEMrU+eAOp2aY56GLcAEJvlsoEcVT0kjdt+L4PYvAWp0nf7ty//r8bx788/RRVQE9AFzGEF
TbKzKwGXpaotC5l4Nnszua89gfb0F9W4fG+9ZhwekK3YctvSTvFWj1z/06YST/ekSsb9dZ91VnFd
uKNt3OWk63Y/x14VmIBTIePL2JX5cqQEmAci23oIMINaijCKlJxYvBP0SG4iWHCNlqSPvEEWszV6
qzAvl8lHUDs1ST3ulWuK6JgBsyofsV+49TM6cd++8TON8cJLIk0YTouYbUOcaLscC6lHd5sLuiB7
XQdugYUcx+FmMkj8GTEMe/UnBu+zFWptl9+xjpr9ZmyRD24V4LCPtN8ttjtQU4rLvJwi750u+R+D
SWkxWAYg4zmwcTzpnF1yExHtLPMRZxlY592EMmYf1f6y8xo7fcoQglx5RT2dyASqNzXV9S00ee+Q
q3V2rmdyoE1VH99+DKw/ngMGYQzgfMiXBL7THDhbCHriy2IDDt0+6Hw4TyNOM+PUV5llPPVzCRfA
jwackegom23skDoZaklldNPSL+MdqWCFPk0kVLQXyNpm84B6x2o27kDT4zve6u7JxzYfH+eIhlE4
VkbzWRLzgNpzmrxnpT1fULvK5pPRtUV2mjIUwAWg3GYfl+YSHV0ba8FGNzYk2MmuEGfAyUDxUkYz
tWFM2y8s0kihG9T5IC+xa4zVie6H596PTjapfeFCl/3g9yJuLig7e5PxTZ24e4zuo7Hpjcy/yuEf
ujsmqd4nu1naAqFvM7U0y3VE7KAliceYe1ez0wXg0e5rcp1we2GFY4tMkDR1Zt97aC4su8/uZgpV
eWL7w8Ab8PSShTNJoPpW2G1FB7Fq2gc3UyYfVOQ584UABCSetAU3KzYyB/EU+gzxGHOjnsahdr52
hqfVZTfRfgmTBF4bElg7SvbVwngFhXSHLjchmXnZE90dpzdj345skLvF/+gO7uxtcxUvDx0vVrWt
gYiIXUZtkJAoadBVk145puznNGlydK4C9vgdwzDmhMFw4w1ZUO/ANNAxhw/ZhtyFJdrhMZzzfef5
+qsqYpecDpArp8mKEcXqJOv2eiLQdksVxykkOhEomEZ4nQgEXHJXo9Iywg6sfHo7ZCBuTrVZ8ph7
CIoGwjlVPX6Dd4p6f8MDAJsZ2moPmodBmOFcxW2w7l+tzuBYsSgO6Ff9+U7lnak2qSG7Z7ZkFMJI
X1DCdbmdTLdxFzTiwdJ1cULMZKEc90WRYNtJ9QHRU23tIysnR7MyJsu7xAnISadA4tIbgAbRM1Z3
GOhB7rstSAZoVGVrRT/cpMcPVcwjgrERauOpKybZnWajRcpkiGp8KvNOyw2dYFO/8xU7L5UAHFL3
emv4zRqe4pxpCSCeKzNJlxi6FnC8eAra+6Ul5YVyZrmoeND+4Rx3PR51wgr14n5Y8uyDRTGq9WBz
PKc0nA/wi7/N+FxIbo6TvxKvHf96e036Y4jL8QSJPgGkI3QLMFhffiClEagCSAxuOOlhnJHtdJvE
wb7FB/k5KyHLALUaiksdDAS3paNrbfrAng7M2v3Ptoi/5tKs2CALdzcuEsQs7GjSoqpoTKNdgFJu
Sz1UX+VqqK4SbNH4TVP309vncD52X0+BM7Btn9GL5Ztnqyr7syjROdS9eAL7gtvA2kt8UTshF3qu
sQ0QzaQNeKWxJRzePrS9zj1//7KjxyGYQYBf48MOi+1sGlvXGl2kjsS+SrHcIF/MAeR2Y4WDLDI9
HdxU9oCfCLkxUtdOxGg9jDFbnqe+8fTO7qGAbykaITt17LEx6jmaaGWfb8EJ/NbyTRSCZ00sNCZw
erKJ2eLvCZK972nEzHFjGdcqlQHYHPpPw+bts/vj2WcIwLVFNcISZDnnZYtRDVFc1YPCnTxnO0G/
52ecwXMl7I68SMMysnfqVGcdx728nJAGgdijQqNipGZ++TTGsAbBD8XNYZxNut5RTNyMr0sodTgv
+RC47ZheStoR5cGOW0H0LIWVs8MB5OjQ7NN83rq1icEEOkfAXEe05VPVFW6PAiHFNMB+DB+yTBxM
RgvD6iej1NNjbDdpfIGUiGZ9Ss5xwa7YPOLmK9mzEqJ2kaPh+KbYHYbjOj1m9e2efl3qNSHsf/NL
ul/5b99qRTJUnPRn//ivNwP3+Iv+7x/81/8zwO//y0QydntvJJKNP77/qF7mkfEH/s4js93/pIxD
dABSk8Eq9clveWS8chYTZ3aWBDYRrvc/kXwi+E/ToyIA8s6mhZkvpV8HEjL5r//jeeSRoaFjT8Cw
2l9Vp/8gku983Vl/AHIvNjdsa03zF5b4t72FLpyE8V/gbg21mgKVlvdFLrudmyy8w3y4ftp4HQiO
JQfinTdzrV5/f0/WQ7PiscFCZyaJ3nn5njBPbYIuV95WtvC4GA2r6xQv3c4HanP67Xbc/f2X/gcg
orsaX0/HNXr1UPR5fZ+LyQV9eSjq2cSylwoT8eg2uzKfIDE0qoHEiD757UOdL6brWQUUx8Je96ns
1l4eyooZiDrMJlCiQzQatYeTmPCldxjcr902eh7uystkm3EepAgbLs4iRWSFWkRw7J05QuRpqhPp
FA1TDZ8P3dS1BGLpjN7522d4vhH/dYbIEejkwh3nsX15hpTWosgyHNmNgcQVF05bEbUGKA+lFrgr
2sPbaMQ0+/ZRX7uF8EHx/NHet/5gGAbFqMaWZtQWWsq8paE3bRudVoAq8+7i7UOtt+jswbSpXYQk
84TX89cC/9s74fcWjVfcZNtmFfmhqkGEIPA63Ys2n3auDUeLeXgUYraariPVOeHbx3/lEeLBWdcD
NNKrkOvlBa7SBD5Swc2F75ld2nXQiy03s/feOc75p5EbyXE8SbWB5A8/zsvjUGdOQZxl6ABAyFyo
HnGE4YvuSlVJi2078Y9vn9crt9BGvGjyErqkxJ3HEvgGyFCdSbbcpuUcRYwkY57F/MgM4T3k5auH
8umJ8CWG6+ifVbyFS+SX8kuPrnHzrWiVPMR+0d8TKPMeyPe1h8XhQOBecXFww15eRGxrQYdDhYvI
Ri6ED0/KLmJy6xrPevexnJAFbUdPJU8m2uor+Mjl7u2r+srrSGfGoikpvFW0eXYXpVFZmWEnHpQQ
2/gYRDrdSsDmF/hwp0cczD7qj6B451a+sv7whCI0pC1BsR+crQH1NNNksLm+NUSWTUP2ybb0HY/q
dTROOTarg24Db6902v58+3Rfu7NkSrIEWJJvqn22vpYMbTR5yi5aA3thC609ZFEkcftNYLxzZV89
SQpiKjnEgoytX95aq8NvzhfQ3faCHZ6F1vZiEpP1l+oGcV3SYLlDNR9gflMuFK1/fJqsPo6A/Yrm
13fOHiu8aFlsKgZKjMaLY2enZFPh8FwJKMk79/IPXSTrAPBxSciPRz9MnK93HQrF3DI5Vtzidgga
8JBIBgjc9gQBEnNxVUSpzSyxER+csmb0kMnvBoqGd5bdP3qtv34H1xlBKKsD88mX15te/4AbgN+R
OEgK2LU+DrIKQtgwNJQVXf0s8ZBVBNmXjHidvaHNH29f9FcWREo04I+2j3P/D+0zBkfQBuQ9bTuG
UwQcefklEqmE2SRsc9xTyT//puHBAbptrgWiE5ydsKpI93Y9epAwYJq9iStjB9ciDWPTeM978coy
hS6Y91V6vwq+9bX67Zu2DEZrelHpbkE6oHKQg29vXGseP4hRtxdR6YljIwf1Q6qxuG0HuHVvX9pX
Xltyy6AyOqAuELOfPc+MJc2uMuB3xJ4ut9o1BGzfBKsvgbGHtw/1yqmSyERdHKwiW8rol6eqVD9U
JrzTLSJp83Z2nRRs5qA22Zh0e/pPNnoXzGFAIREUod4L3z78K1/v3w8vzlYN0N5GXM/oVjq0oDve
4nzfdHP9ztr08lH9VakjeLFWqYPkn7yzR8cU86hIwAGYUKB/cfBCfZIydnY1cpowoqf9niyUi/a/
NdG/j+esYxB2tFzVs+MpoLgQfwMVIjPpdkHbjTusV9zOMf0aJIDM376IL+/hr8P58IXYt9MNQR9+
9lEziS8xgdv1oQnyHflVHu9JJP6aKzfag0C3LsGa1PgAdQzHM3HfWRFfflL/fXS+bgw6BButcza/
oS2zS9cNN0rRntVodja5LbqTNskvTIvRCluvc+7ePuXXDrpuEnly0cT/YTexdGzMtpW18K0Ieyiq
sQjNzs3CAIDHTwls/F4uenzntr78xP06UxT92B74kpq0z87qpCgrMh9MQhsajbdsaBx4x1TNIEua
RdI1A+uIgM3W+3hRzjsX+ZUnOODtNC2cV+iu7fWn/bYi6QgNaUnOZ1j2dNh6sH5XvcLTYg7SCmmr
mxdvX9/XTpU+11oPrnNjsb63vx1P0hTObBtwL7o+0F+YMU4SVB5ydyGuirpo0Ko4MDRU3tvvrPOv
nip2S/Zr1KN0o14eGvFpKaOEWzvLMbsEFIV5u++nVaIskdxN713aXzOYs7eVJ2l1gZDdwqJ/tgSa
gy2YobhtqJQDEKnEvogKaMF5yFzssZai8bdQkiBAL26Q/EgqP7jLSDm5cEgpw4g9yvcKxrMi4+8n
jV4wXYbVVETP4+U1yA3GV+hoWnR/4yPvl78PIGLt4syDmANjCt+8La6y2MEpb7ZgDMbR2WPbfi8s
+uWH6O/fQXOagLS1X0z1+vJ3yBT9BYaOLiRuIOfI83LKx5h0E1Gn77xcL78Efx8KNx2dHeGaFBVn
t90IKjMZh6wPy1gG1y6EocMQqf757ef6tYeLnDfHWdtE6zbk5QlZfOmSWdR9GLRWCWoiKPZwlqxH
Uwu9m8wq+2el6b9Pi7w9wTpFh/M83qKPkkamZtOHU1tUe5juE4AuBwm5A4bwn5+boDiiNc5elYf5
5bk1TlzNmeZmIRRvQmXK6rigyAezrOFhzX2zf/t4rz0cgoYbYxLaRMF5rmO3ZgDUaKjDph3GvZZe
f1QrsY0B2ntRp68tR1R9AkmJ4Pmwz1ZedzLpniQJYZr1qpjzlupjzWjutnBje+XKQQqBqQxNZYre
s1+fZY39fQfJTcRISUAu/aOzd3FRSGpmAW3LL4V/0QULwIsUtuosh36PMEp/TOcu+jangPGSYgnI
9InpPBt9DR0vQXt/C0Om25YTEsFLUdiMn10jiS5cCwC7KOTsv/MmvVIOsAnDzip4GnijztbuyO6i
xg6wT4yAwa4J+rvCMWFB6gS6OcWTvjVTw/madjMmimoKjm8/Fa8sp8yoaHhJPBDUr+ePReFlM43M
iLUryUE5JcxKwqEhsnyXGhD3Ueehyd/QcA++qtYQu07rvtv4buYfgqJqHzNvcZ7e/k1/XhE+nuy7
14qecuHcp+sq1Qy9zFUY+QCpZKL9TZLJ/rRAov7SmLPzmNuFf1+23Xw/q1R8fvvwfz6967dbcEno
3VI8nBW5g6ucEREHDQ9PgpRucryomJcOdqeNU1PX/nEpwKdac1u984qe7RLXh5cxDqs3EqTVt3me
N0cebSRdbXDoQIqjIh7rwAfLdA6NitVPaSzivzk7r125jWBdPxEB5nA75IS1lNNWuCEs2WbOqcmn
P1/rAHuLHGKIZcA2DBhWTbNTddUfnjp7il4JL6zjszHa+jsNa/kvjz/A/UkBUVXlXKeDYmGVtjl1
YyfUlqpEwR9KlBOYuU5PUWjpO2eu5qf/Eooj1JPMWGO7+tjFVdWHhEJTp//ZKi0KUV0LCY/daB9s
tL15xTqbtJuGgOY4m402ZZllpAbESEhy3YKW0IRPu9HDQYAtuvxaANefmgZpIzI0rz06mPYWNdcl
JzCNUOir+vq4F1BN0FaMESTKYv1VaMcuFMMIpSGjQJZUD+mmtbTUMhfWm1lqB3Cb+4sUdB2PDeot
vy/TTWYALaxxej2vz+nglgiEjsiyLLGtQ8NUq5uWZy9PCyE62zRz+NL0JrYP1XFGdco1EcJPMSO7
4YGJomAnLLxX0cl8lUQaSNfHS+n+jfGbWu068iRFiWEzvSGqN/S0gW6MFJfQo0zjN9h8OdTpOoQG
ERICfZVl/2HHonPBNWcSlzfd5roZqzp1YQ5V6Dn34dXIreyNMLroIiyACKBVnGcsKqX4Q4Qtblr1
2Vu7j6e/Hw99Z8Ny09GWpVRLG2HLa+9cvfS6qK/OrTlqP2dtLK7wKIoL0lntwdmws5C4n+kA/W4F
0aNZL+NF1eQybfFngAf5T6d75TM6neKEqBJST126NAfTuncmyhyTd42s8YDFXEfscizCZhdHCGrA
o4W1Vx8WlH2zz6GlhPNJzc3xR8NZWp8TakDXzrLDPjCi0MnPL/7Khqwyuf8fr+Zt9hD/ZVRyK2nO
nN3Yd+ReSw9MmBqaXw21xcfBdlYzQ0WawUIbQeUqWo96cVE5BbvQnLO5t94MRYGumj1ZN+QtP3D4
R+dRSdSDXEDO3fplRRcXPQgHEw6alltyrGWh7p2g8nwGJKG9n0YLhAhSX78ej2znGKasQwz5LKfG
vRlZip5vYs2g4ZE+MgAeGRm6/UnnLw7pGIBr/tspFdBnrosbp/9h+ZL+ckLQfZL6I+vPWhp2izqq
Q75thB2Kzcnoj8jhCIhYQrvacQVG5PFwdyaSLEJ2Mqm1s4K3w+1Hp0L2qUbFs8CaqMenxI2d6Xte
h3+r3SiJZKOiv3ypsjVBREkBAks1N5dNPkLoKJDXOtdOIp6KzHPf9tNSfqzxMvr2eHw7BwKrU9O5
WlinfNv1FzXqTqsViCS0h8rMrxsE1cqwUF5piQtXy67Kg4xh5x41HU8DM2ySLaEIto7HXDmAkpHM
0NO4hjrJxuAxOjuYI2FL19vV9LrV2oqLpg/FeZln56CWtf8DXF41lAxZR5sBWyPiasLiB6AuW/5o
w3x4rUOPhL49FK9rEHkn1Iii01A61be01b++/HO7QBksBMQNEpVN9HTIU9DRuAaSYSDKEbpNfOpA
GPnjqItnDvzi+jjg/QNB9jVBP0kgA//ibs5fp6DCZlm5hyZ65twwKktB2QktUBXxuUyxfxnjAb/1
BX8F4OHp/8zolWNC6GEuq7jjgTvu3RHFj6Gni7KWijkudIH17Kt4kgye2XtB0kz9mxYTrGB2Q/Py
eMx7UXgmSi8iAMG8mddRQvw252xCqMpwkJWAYbXAJ2mPelMWf8rquNV1sl7QVHSEacRv75OKMYIj
1FEOxkrAx4ixeNJaSB5Yyka3xwO6DwXyjQoKFwmYG2zN1wOC7sbRZquQTL2o/D6xM764c+f4U5PY
B/XAnVBkeya9WjJtFZjIOpSH0yclt1kPmjBaZlQp0bs8GWkEsUBU5pwenHRyva8/IlOEyhs9U7i9
9KnX4awWBgGoRyNoZ/unUoTj2Zrm+oIHIQ2QYlIOPuTd5ieSZEuQY1JC4QRah9OyOTIWR+h0XeI4
SEq7eZumZf9OnazxjYrIyTPAH2QRwi5ebmPbKubRdpQRNgMGmuJwUHsWuFCJq1qVeuuqthKpGjpy
wHZ+pIXSOSUU5td4dNF2xrvB+ArMGwJ0hStMBhgonUmKhVbEJyNr4XQ/XlvyArv7QTypNLS1KH5u
75qpRqxVywss/DAs+eHWWCEBxGve61H+cUYQ+hMokv4fPGSO3Jx3pp5UFASuB4mAIuHmYELHo1P6
hj5UXiXzM4rAELHVqEfjF/UScO72wdlzX+blyEeBCIqSjqUmLYX1p/eQNhzEgN8tZTQKJq0GWsYv
lpbdi3UORsuogfO8FOEExXimx4PaZmnmig+Xpv13VHWqe4+//c5m4xeBBDHoXCHXuNnXswZ3o+SE
DvR5Tp+qBt+PWp29M7u8Pwh1n4dLOA3XPNNM+Z37bz16bH+1NpLi4wbduXOKMMJ5qrLx1Tya5QVq
TnzCqKE8L8uEPvkIOxat3u7gcNmZcrJTLBE8ic66m4ERi0PsgQzY1Y7WPFWhhuR3iEI64tH1eUJr
+uB02dnukhtmelI+T+bi6zEnXQ6HJ4OmaQBxh2AdN280pVGeO7dU/tE6xKjOpuI1HwCKCFQRSW2P
fKt3RgxoQaY7VKQpz21KqWmYUE3FNiygJpY962oPcz7sli8lVPB/psqDWv94Se1sZ5snBzUK6jEa
7MP1kBHcztCBD7UgU9Qpfs4iI34G6p5ZKFdbTevTCHKbU1kVuM0PZjgcVeB3PjlPD24QEMYoG2xl
8OLUAiXgxirSG0t6UbEjhh7T5va1RhkVD0PLaT/ltR5eG31cfBQr/8NdSYJh8sHh5N1/ADNPW5CJ
7RJM0wB+GZvoU6XBJ8dfYQoef+ud3MoEu61KzBhnC/pH648tohEGb+2aCOJjvxpk9WKcJ9b+azdu
w1OUZs73DuWbwI0V95blXm6SY2nW27l14CRbfXwgkXg/+VxpBnVHGBVkC9vS50yZD6XixgoQAUVe
PrEFLiBmix7ekj+XuB2iA92OV2rTR5/iPuWiMkW5l4ucLhrshPWXyFCysIQnMI3BAeCGB9D4jAGj
eYCVvd9NpEASdixXFxyOzRmWzLS28QyyArYVWhVRo1/TJjYDPMJNJPU5QA5OzfsDmnCkrLALabtg
F7UelhJ3oJ3xfsZkMyuCMhTL2TC65MRM15fHi2k3FI0yCn2ODZl18wWnfHAV/H3tgMtY893BZd9g
sALN2zk6Fnc/I9kHB5JngJrYjGqJ2kTR4tAKEBB5LYY0uiRGbpxH2HF+naDQ8Hhke6tS8nscnlsI
hW1JB6quTIut8brTcdH4DCAYJjiIar/Xu/RjvSCcWGhGeK1slEceR94dqEOtS0qT8XrffNOFbmpp
jBPfNMF9dqzxPBVQ1t8A1M5v9EuOujG78ejHqJCLflM71stFc9EuiqiDBYioTDfHnorPXmTxrsvD
8slO6iMy0/1hS2FNbnZQPdAntlqFaFNgspARb0JqBMaGdI+brfb1tBTmJfIy+6QMaHW5qNY+9ZCw
Dpbs3nBpfFLm4rynRrLZjr2oCyPL+bx6PSMyElrGFUhTRFEeR49FREf9cTld61QVlqxqQwWC6Av6
ZrNu63nKzGhs7SAL0/ZNTg/7k9LZBrljHwZG1zuXyI6O8uPdoDzl4Dmg4knJYj2n2HpSFXYrOwBx
aT57EZI7Mby6c42s821WRrg0da8ffNm9iXV4VvJm5+UHMW4dVBOp4TVTaQUdUt2tP2Avc+nApJgn
LR7tf+GEFiOyYkkGOCYpEY5rnfjzy/cOAECJ8eQleNff7uN5WnrU6gM17CFNC2NEkRLzwVpZ+mAY
+qOX0d5iog7Fq0xy+XlVr4fsCTfPC0qLgaIb8y+1SLULaM/quway3oD9WGU/Hw9w58Cl7CV5+9QI
IJfJH/QH6CbLVeTrBsyOpg55syGekwtGO90Zdb1fjyPtDI1SgQFUl7IPF8lm3aZ9hj5MtThBDcwa
dYu/YMsl5yRJCz9t7KPu/U40MNcgrslKAG39Zm7/Ma4qwy1hQf4yUAeDOpZBScIZDC1oMvx0OlS+
D5KO+3icQFBkwOnLuoG3SXHRFosLW0mis5jxLHO4oP0JrRC/wPjbF2iRHCQBvxkx62PABq1Dh5fc
nqfMVhcXar6L5gmPhbac9V9oQLm/sAQtPhTTqL7FNdD8UaCT/j6O0+gpqTErxBkeSp9aJNNrWhEq
jYZSWjCE7lcSWN67j2dbzub25/G6QY0DvR+XmVivK89Q6ImXcRjYem7f2Jm1r8/59PQ4yt5XZ6eY
nP1c5OT76yhdNQq4GHMYJOmEamxXIRFYOJ8Lx+ueMIA4WMH3hyAtOS4YtBUcDcyQ/DV/rCmD3h+Z
YyddrLrR14GWoyxaYRcQleISWw4S6XF5hCO936CUhMgbmGVpBrBFVphG2qWxvURnU81x91mK2E+z
yLyQZry4XUNqR9ZMigISThba1uOrRm/Bkr3jXZzH4rmPHOdk2hgk46YNW3tSm1dL5R3dLDvjQ+9B
4/iBHCEBweugqYgFXTc7AWZngW1RiwHIqjN8Kvq+P+gf74Witwiblm8JSGQTqilc6UymxxTUNePf
OrSb8mTDFWArmCK7Pl6aexvU4oYmDi9B/mWzA3j52bhHlckZe6Xqn9oe23fTtAy5P9KjuqqFUXNR
m3PsC1dvf6lDWeFvjjAlyqTwUfueq8abzOHLHOFz1ICvOT/+gb8zzs0WtSiGAKJll6JSuPmBVZ4b
YYQ+LV6wMxJ3rYYcZKLXyrs0sdTUR/saAr4o9PfLpNdvQ0ixbzp8iK5NgwoyPlvzOw85UvAVYFIF
iidY2JTIIuhKXH7XLbjIqGkZ9DIbRRwcLhvdDSAmvO442iFDUEqnAbbZibUJqqcI+/g8qOWnqlbz
J1zHYkmTwkrWAQIUF12PyG2tIxCd9VeFSxVywuC+zZGlwciIRuvjr3l3EnHWwSWkF0gnnX9uEiSJ
EcNHfDGxj3Lip6jMOuRs0dh5n6Fw9xGXy+Ly8oBsFy4AGleysLPeN2FfosIsFNOnBG/e9LgznutB
F4GTl9VTPcZH6/lu88B1Iwz4XIpnNuftOp7TLINpYUXmm4k0uIWuAjwBPMIyuSJ4PLS7p5Js+Mko
0BGQJ9jS3Ul6lXS0wK6PEx5hp44q0b+40FrIE/T43WWZiuClMgVl5XUHoXdG6SHhw2nLb5Bk+/Uo
FR5jXVE3Jg7n6JdB08oDtHzhtJjD8PHxKO+yWyKw/ygDoq6CcJW8bf68TfoUVZ4WwoWdTMtZCRuH
CkUogrpwsI9wUW3DAab6GOsIY2D5eQQsvy8EE99Bxp+HBEsWaPk6fkxEcEMp8aH0BF2oDgmKhmN6
qx0bvZCa/nkSsI/C7pJok/YZIen5TebUzS3Kwsl//DFksNVZJH8MoB4olRQ2aGuvf0wNCkJzItgv
ke7h2oBES1B2ZffyTUqywLJyUSOj9bg58dQmHvXQqUwfLP94QZWvxrdvAAhYj/i8V8bR03B3VLzV
JIuTNbUl4s4QRFACHUwf/ywdBeeofD0g23zw7e7SEvnteDRIkBsn4jb11KYCmMiECTZnbvi3UZF0
GYld/sxomig+YHnz/ay6zgHBeefAA37LC5/KArywrY1BSvKn4cls+InW2986vSxQcLJr9bKYjZae
e6M9qg3tR2SzUNujmL2F2bV6M6IQLy31xmU6FWaVndWoyU8F1uxI0eBH/tI1aXAt8hajiAxYf9va
xLQRX9aSePqgK6iquf0T7Ubr4By/nz2i0GMEqeKRd22JNAhIRDHlachQS5S901s3PRutN7+d6iEH
uDkrWHhXamcd4AjvPyZJF26jJjuBA8jebAVeQezpga1gQie8DWGb3kx1cs/o8KqvLFzADoZ5f6YT
z6RCg8QYF/dvu4U/Tju67oVXdx6g6d4sz6YjyqfBQ0sWQ0QypJCaaWW53akqzCNi285BR2gp3iKn
Erze5myZI1OZwFEbvqVnKJP2GEhjtaif284pghlM8inSMJRCo2MKrAJ5ScVWjI8qVkMHx8/95WKo
bApSXYgfZNmbE7cfwTzZKYecoo3ZOWwaBHe03kHDaD7Kqveml3VFWZ7sDgGHTaguiRDaD1GNiIbe
CpzaEH6rzcoNXwHsDjvsAB/vld14Ft9WMo7lw3R9fne5oU1gRllOLKxzpBR8QKx6Xw/MKgzZbj54
/u59SoAj7EwLTNKdEc1gTzbPBUQcMlcdTpqa5sGMuul50PSj5vz9IY4mjTzDKbZja7TN7BJMfm2j
JFTrRMPZI7ELjNI9QljtfUCwCxQQSWmpDssB/7E/ommO4rDBUXKC43sKcfM+xeYc+m2Y/nRGRzs4
2/ZOHQBI4KtoEPER5c/5Ixxen9hTOBrE1q5ryLBSDRepUoHtie1NB7Pb77TyyMDjPuOhjMfY2AVQ
RehKrYMiUUvz1+lNXDNx9DopqTe8F7MYbqqDYibtONHim94U/2NmSv0sMlV8e7xK9w4hiMOkGNyX
sLflV/lj1Ki5zF4GBsyfE2yDc3WAFI+U7FVTPO8z792ax0zpBejSTh8eR96bXmq1JDhclw7DX0c2
RFdWNvK9Pg5UzaUz++aU4Ep/9aIex3jcJoLH8X6z7NcJFWAcE/oBnRRuMXeTyJa5pWa2GrEhO2+K
T3pU2rAlo8H9e3J5+AY6dsVYpSihXQS2EVnqaS6S8q0qxuqbFpZ4QpiorpknQ5RadK5E7fCoShCV
PYmhGseTF+cTAsgg8752ia39i4161GOQrhfdDcQ//kpqU9ZUSWw7/cdwevFXZouyxWYbL8qTlS5D
iWfGWB/AG3aWmOQGgWnjXCDt2qzrvorpXy8QxBsBPyjObPtkeHl/lkpJ6JgPqO17duMjt4eEV18e
4Ybu39QkRJTnTQutHjbXdht7RufVFtayyL6oyffZQFb9VNit+mvK0X/1B3QDP/UaoFRE+DM+BwYB
+udGm/E0XfrE/IbVY0SbPG4bZCL7IXxvJUODmTrlbXHC8ILEGzQXxqYRrRe4R3ExHSUkO0crrWEw
T7/FDXgarJcqAodYRKCl6DuKKQLNm/NPk8A/iAf5fH68SvdCWXSMQSXQ8wN3sw5l5ENda2xI1g2w
S6aOVo3WLdwaeX9Qn9058CQ36H9DbS7E0pSnHZYAvmUNODDpdf5tkU+jE6/AOD+BaBU3nLiXy+MR
7oa1HAhkvJ118rv1CE0zQk4lYYRuY2OObpqdKZmTA/4paj3U3zwvUc6h2boHcXe+LN1TCl1SjZiC
xCYuRiiliPk9vtoaBd6lSQNq121eh7r66/EIdyMhmsVThtObs2Y9wryoul7MGS/m2CkBBAvn4plN
q+NcZjc/HsfauYq5Gf8v1ibLEMjEldFArhx3ufppRAvnBxrb9sHZuTsi9KGoqZA04i24HpGJevKU
6zXKHlrUgOJuvI9DpZfPSRUecaX2QuHkR28LNgLsi82qTCrPzkIQhb5RmxC0WugOQHWymz4U8UGp
fGclklfQCKGFxzNxCzodCxyY9DjkNTO3gJ7QsrgoLgrViCZG1yxttI+zKKzvL58wsG1yYdDU4g28
/pQJRhpONTJh+VywFpMRGq8Oav5xlL2vyPOahAKqF5O2mTDKp4ONQ4MUdGj171Fb/lNjevLRbrL/
sNYZCkkK4lNUuDbTZTgjANVRGH4Vj8mbymq4RfQoqoNlCZWD+dobFOk0VDrOYt4vm1i1VIzIvcnw
Y33qA0sFdtcPFDWreT4i8co/apMr6CTTyLoY8L7p16xnKZ61CX1ozkatSwVm9CinOn34YqQjtTzJ
2YVpzVdi0a+j1KXl4vcyc6/07U+yvuaM/uRywTh39kd7DG+PF8XuoGRtlLxdPjs3g7IVbzZr/M38
hFLp6xI7vdgPsRpSg8dx9vYVDP7/jSPn8Y+cUt44uqEQx5jgaSHjWZ90sxlA/3gLkhhe/pyztw9q
hzvpJA8fntG0Fpi6372HP4LCakEpFzMz3+ggmp7CsEu+jsncX5rYcd7kvVvVByX3vc/J+4RqD3rX
pPCbxAqDwS4dVJZ+a9XlU7/Uf5WRqh+86vaDsEgkuwXy/+bWmrGnmHS7o8JTjP2z16RA9fVM+C+f
MUkwUymbUbe6a3Nh2lIkvW74AJmS1yjPIGScJ21QzhimKKH7avLCfx+HvB8YlRad4g74Rxs5IZm2
/jFfqdbrNd4yhp/zPgg8q7Y/aqPhfn4c5f55I+s5SKhCzpQlls052BWjHscQbWGROPkVz7HllZ4m
7lvsvGofVejmVKE74ZdVeqRffL8JiIxIJgVlDiuYY+vxoRZRT8DKmTi3LN4bipF8BdQ8vKr6pn0y
zLA8WwJQ8+Ph3m8CCkmy8igxtBCx5Ef/46NS3ezymM0H/WqSTxnLhUfnKIFp9d9KbtHLfwkHnBOG
0O+62TqclkQ2qj0yXCVtvrzE8zE+zwKBTRAOJ0d4sb3RcVp6UPUwe2Y3rMP1uDi09sIWz8YBthWw
vMCOsxhZ2CT7kg2FclDP3Vui8jSRvEgSkS0yOsFQREVmw6AgaEc+Hc3ppsauedCC3Vso4DEoTP0u
3GxLYGmLGB4URJAmXpe85eE7XVEqTn11mTCzTho3gDp35OW6MzS6SAiKINDPCt2igYFRej2EbGZO
iaZXuZ7HZ2/klHm8Pu4vbLBfPD1BOWNwyBDXE2Y2jl30OVGGYgZo65TxKTHt7h2CX9mLHzPkObKE
wv9LNXXbi5soRI12wUbXU3xQFQPZZjfGdsBb6srXzHLwhRUdUZN3FqRNm152q1gidw3AslkSsy65
6NCW/468uvtMU6v8qiiI7rthkR3kP/LIWCclki8L0oIeFT3OLYoXGXuatsuMFpg7T+/NdMLMrwcJ
ijJM5OdNPflKgSuQiOLio4s9fPDS2YQcQe6g0qOBwmptspUcx0TVmx2g+Rg//nDtUG1wdxqK81LN
0ZHB/f3SIZgsWjChNvTrzbummBahDgtmPG6TtWjAz+brdpntK69U7fp4XPcMCBRoTNTfodBTPkWm
Yb1MS8XRccuciyCecPdIcFfDmkzPzx6GFK+iXmSvLYEGkogtiMGKeG2Obvv+8W+434/EpVslbym0
Y7bAA1A0im0saOGgxSue1ESrz1GyxAfn9W4UedeScJL+mZvEjNc4azR3i2DSh/6WkOWCrKD293gs
97tCJipQaWRxj1Hp689p9K1QspIimtFR7jaSZXzS+zF6TuxpLk7YhHYHE7g3LM4watIQhu7R35HZ
IZQMnCBYGqP92GuZ/Was3e4ge94blgMmBPyKLvUtNx+vSB30bZe4BC+XmbdYIAGQLxWOY6ooTr0W
HcW7vxf4gn/Ek7/nj7t8rugpw0wpA2dW3uTgob4izDrfEqvCN3Rxf/Re7B1ktHdDhFJM70sC6CjX
3XFE1LAc6iJC7VXorXka08HzJ9Npb6ZEnmtJdQTbv9vkxIMSQBXKRTX0Tk4NH/el69ORlaLEGHS0
NY0fA3gDv7I/OLw2hgHgY2Qs/Mt/LxK405tMUHA8Vgj5FkHXjrPnm5OIvrGWxDtnGUak6zBwo+mG
g8dc4L/S1J7xl5qkOlLKmZq+7pdY/7Jg0/I6n1MkcbO8oI4kRvrKZln8heoHv78oqq886rubZrfz
ByrYI5JtRoPJcNUeJHq7X44ziwYMNyzd0vXiKGtkngXbKUgKYb+eVGc4WyOPHbfrlINFcbcO5Ycj
DIAMqTK6xSEMwjHExNMbc+L5hzW55V9TWMzXMu1jUPNNl46+mSdHynd7USVCDFAaf9+RALFMJac0
BGZsijafvUXU8B8s5RSimHMpekUFpq8fOWftfVWKJRCQUW8E7Lc5uRYsn8PGVvIgt9Aha1N9DjoE
OKkTlkdA7t1QNHzAmqElyPtuPYHT0s1OBEIg6EGE4fNkNX6WTGEQU/l+6XnMBKKoh8A7GAFZeFqH
QuhyMicX78h+KtyrQ1ctGHE/PCtYAV4Mrwj/5/H5f3+fyoDAFk0oCEhCbNEXiqDUpgNdCTQRpe1J
MytPGmHmz0OrVK9xbO5eKQL7Zy3Nqr8TbMPPjppWBzfqzgIiCtAPeGs0HrYCLl4BerAq8Q1Ci8EJ
2sTA5EeY9clCCuOtF3rNyS7M8iDozqxydJITUlbn4tuiW7qih6yId3KAhmFyDpEi+rxoTkfrBaTE
46+8G4r6FKLD8DvIy9az2pQ8LueJUFGrRteuy6PL6OrD285q85cfNiB2pKqopDvdNelRHxxNo1QI
NTbeqQoX96IgqORXZXtU7rhLccl+pJYdsF5p1bUlckVFKmFKYYYQTOEFapRZ1xqtct8aPe+XbTXi
POJLeWslYgFRqaNn0d5HBZgtpbp4SlCY2HxUMiKcXqM8wDUwP42DgnJrjWmwVofDQWFn564FZgrw
QXYIOAQ2J/jipDHeoUMeLMaowiBr6095iFJVFbblTcO28/p4veztBwqnZH820BZKL+uhGQNFEqy/
8yCL9Pq5cKzmXNV6eUH3Z/EzDQfkNE6bg6NHDmL1YpHT+UfQzaWbzMUytqhoBiI08Fkdinz+BKnb
vlZl5uDuYsQXL3OwWBOmnn1/PODd2JSzwF5w9wObXA/Y1cTcY+jEc0X0xqulVPsTmSGIyc6I/bYc
/sJWTXsehH0E3NtbRFSOpRwuiq3gTdaBvbksXSVJ8kDtFzzhePt+SVUKCBxXR7DQ3VBka7+vSYDw
m1cSla28rNUyh1KgfVgKzH6r0YGwPKjhQZViLxKOpVBHoB8hAbEZFB9NmLD1sgBsHa7f3aKcJ1Hm
51Q47eXlE8dbDNo7yR6IxM3OKKkLprbKcYNEaPk0F2nbnLy8+Ng0rXI1ahjLXJIKTYBWfHkcee/m
ohZJv4XwjnQMXU8dsFMECieLk25RtED3UuPStGr35OLr5w+tmOOTk7hfR6wb2xMWdhhPUWM7SFX3
dirNchhWHAvc2pvxz2GSybpJFvRm6j0NeoxWn1nGfpOXf2kuetm0co5k3e6eUGxUiTSRwoC8Q7dd
qTrRC9x3Z2Im0D+F2Q0f0P1xDwpqe1sSUgrSRbKOAedz/Xn7IppF3GGa1SIt8640mU93FuGF2/KH
E1r14je9U7+dbeQsDj7q3sUibR/gzQGWdLYo5qkckTFqizwwR72tfbNPprPosuhmWVn7Ne1r9y/X
w+r51LrF7GMsqB45M+wd+JKBDw4DeQ+yks3gh6yJER/FMYxLzuf5DDYkHtJgUqnepKV5RPjf27Hy
BiV7B1BNZX8dL8ltLeoV4lmplfvu7C2B1tjpJfba/GDH7g0N+g+PfqpDbNtNqLTFFTCpDNIeL9FP
XuXaUPnD7pbb5XyeusU8WEf3Q+N8lSKedM2oLm5b+bbZags+kFkwiulj1GJ03qskmjkonhcndEAw
KMnIs4jeyDYfyaXIF4aOWVCk9XCdVDY7UPnxUrSjebBC70UDJNyDv+hGy2t6e+55XWlSDC7IWJVE
fNe7bMRidEgQnkK5fvk009T7exK58DtvSGiKW8OHsSrtk45ax6WYpurgNLw/h/gxUieVIxH25Vaq
LlcVx+yXjHNYSfLPVWlNmZ9bnXmzJ8pVp7Couy/RgLPqQdKwG5cKC0rDLliDbZt30KOi7cc0C9BB
/SUUJTkDPXBeDxalcF7bc1AMlvHp8cm/t6Jgc1AlkCKAd2B77HsNaTOeBeak5XAFpwwrw0l9Mxv4
afyHUNxqaOVxCvBOWu/LZRoi/lCmuQXdeLHcZGHHNDZGJu2R/9T9vsQHmvNO3tgS3L85crou7q3B
JNRk6tVpzOC69008B3gRqzfwZvrTy4cmby0QNsBCgW6uh9Ym9qCXecNuKa132MRXPnd5eXH7eDmI
tDcyHgqsDgnWvLuv5jIxXGViZLmdSG0iaAtLU0QnkSTdJzzPywMQ3f39KCEiZM0QMnhVbifN1OdI
cSoHM0ataS6jo3TvGrfVDyCRe6sQ2IuU+5dc9m2DXtMravxFnQZIm44nKh/22cpodQ2cOefHU7U3
oD9DyZ/yR3WxTMy+jHtCuVWmvcv6ML0i4D3+h63MO4pGJHh+GOubHFxwFWoR5jeIhmXilVf27puw
RVrUGkX406Ej6df9YV9+Z21ImxGpvsK5xXZeDy3qykLluk8Cumh/hyGlm2IxHDww4J/NcHpe/iV/
a2wDKeXRj7zMOlyIKpVbIW6CDkDTXbrYFu/hSL3M90yWL3lPyEIY2T7Niu0CbD29MDFLT4KhqMcW
oHBY+U1bpz9ErIi3wEuPOhI7axFeAnUFMlF22rYWhgKfS0RDrkXR+lDALN+OYzSV00PZkb1QXHgU
FqhncvttjqlhUGtB+wNveiOpT1GIM8sYaT1nMYWjx8t+75KVdUwYVeQqZLubF5MRZ7C9OXSDfArV
E9Yl2i8txDv9FCZSXSXHD83FnCCIhadeI1STfBRQ8ms5lKU/Ffbw1+Pfszd0CUtQWaY8rbatJxOu
+WQpbYIou5K805Y8fMOhh0aRGh3hH3euVYcWKd1KWpVQRDfbosP8yi6WOgnwSslPhtO0l6wewFrH
STsiUaSF5yrzlttLB8jtAzgAuBHKAyiarXdHrNPGc9UM0lWbeGddDC0m1xwIVpqkB0/U+31vQC0G
Hgb3nU7w1uMBSL9Tq1mSBIWY8lPSNeMZwBpeLRWsfk9DW/fx0O6PUNB7srJKsY9Bbt9pMIVBifUI
6i9IxX2l1luc4Q0q18dR7lcI0kkObyU2By3mLaRjyARWxOy8QPSTERRN2qCV1WGxg/nLQaV/b0Bw
WXmYoVl1L9o+lYjNlZoSBWTsCqA3mMoTZf7g8YDkbl7XhIhAVRj/D1Yhq3m9ItAcpS04xiIokaT6
oLZeerEtdKda3obXjP/t5ERK+aFrZvflC4RLnOoi2ZBsOW2eKTDPHeHhHBtwA2Pl0nvDpTO6+Z9y
SXGLKLP5YO3vLEiyIclukB0USAfrkWK6FHZWT7ywLWYgVFXuF+oQPXl6M1/tHE7vwQTeb3EeD2R6
9F81qRKzqfHldY++UEGGjFd9eK0h7SJyuuh+mLTWM80q89lIhvQgadkLCkeVM4yXPSJjcgH/kUmM
mUFmLoQIYM6XZz0bnLPT4XGl2YPy2taj6kOCt9lBYrGzKwAH/19Q+en/CKrqLRgJABB0Qu3Qr5rF
fUUTavLbPo8+Pl6vu+MjTUfkn51xR0rus7ydxpr1ijnu/FPTJmwz3EQpL4k+K0FXsJTKynkxe4x3
IEREtjy1aCReN1NpIipUiTgXQWbBUqHrNgcCTfJnclCP+p7lvvyYIR4pGmYC8iG/mcV6WDxMs0oR
pM7c+KQ6/dlEgdKfnNQ5uIN3DgCedr+FAOl7cRet5y4MlW6shloEHb2bVwt6C+c2NCAZpWmqaTe0
cJRrqKnlm8qYwoPYO0cc7T3ZDaMMQ1Fks24yXaRD4y0T9930qcNJ6Z1ozPTz4xWzszjxUYZ5jD4T
uca2HELWpJV4uE7BEBtSXnFIrlzvdZAlc3PwLtlZnJD96FnKgw0Zgk064yVZNlcep6db0p1vs3Gh
IqmWz4VFvy+v0w6j9TE/CLozPkQPKOHJc1Tjwl1P4KwqC6WZZApsT3inuMzVAK317pY6U3d6/Cnl
fKwvC5jc0MQhqFN+QWlhHcq2ulDzJuj+rMjkhwIQzjehSH2kilcEKYX/g8rSbjxQmyBxAB9R/VjH
m0Fc1FNLPmTOlvtc5CJ5E+dRDd9YRMXPxhuKg4D3C5IB0puVOm08mrcdp86Nm0loyxhoLR4pUTP2
r5JO9Ac30U4UlOckwEhKAiGRsR5WHC+ZoTfKELBgoTYDg3jGn6g8OJR3Ph5FG6iMQHFYlduC0TIa
3aBxqwZjbEwGGfU0XsMpyr4q7ZC8WrQ2PKgC7AxL0qSkUgT1Ke7Z9bAqa6oSmrpD4FWmeq2dUTnH
xyT7+z1G2kojAllyGWeLVF5cPWs8exmC3uqS91Hbh89KOyeczJNGOXlw3iNt0h7M2N63RIGCNAUx
J/m0XA8tSZSBfMUawDQV7k90f3M/SoW4xTOy2+kojqRv7vc0LzDqjlKkE3rAFqrZeQ2cr7oY8YEq
MMqJk+a5NVkwVG+PYLw7s0Z/BWQT9TaomFv28Dyk3tL1JUu+HJvnJjW0axbzJHl8cuwMiF0MHExq
OzOmzZJfrFRpXY0BiTDP3+tp259Ts8JdMD4SV72PBF4EvDWEemAy5vbMoFkVO31akYu4avvO7FTr
s1cUiw45sfHig2H9po2vT0Si/Z4lhJI5gje3J3JbY4JpngiGJK5GtMBLCdFfEtc5oWvB82qhy3Ib
omIerxY5Deo/c2KhIFWmKk/YWrXyU4gz8a9+UazOz7y++jJN8/xLcbvk8xyb4y/yVg+gXoMS2m2m
xGyc8kk3luDxBN1vKziAFBiQypCaGVuUyAixITOipA+SiHrNKRZF9SWjbRRBk3ONEyLrkLC86WBf
3UsfkJJTHYJUgEArS35zeXmcuF0R130wQvD6KsJFQfV4tBbtXA/D/yPtvHrkRpJo/YsI0JtXFquq
nVpSy88LMbMzSnrvf/39Ug/3imyiiNYFdgcLDLajkpkZGebEOXN3jfvRvphSY/fSjAyf23No/FSc
prL9JY1M78CFvb7n0G6TO0oIBxzrW73uKRJZO9JhgHu8jR9bMuXzLDL0q4a0e0xjRxy8N3v26EmD
GqE1zpmVl/O3wNlE6j3Vko7gK7f0Uw437tmrmb2NwE76PfpZB2/C68tOmRs9crISHMyrB7UdaKtk
JXFl7MQ1WIeGG1ikR9HynhXpKunY0nPHVa9XhQAoMG3AmMFQJN61RAL3QkuqOTixry+6pCWSpIY8
2MQjm+BgWBqtFMjLBkJ34zN1t+ajGdapr3IH34wOkaaIURkGpxG8xRAkM2D2zKsJ/5EX860lH//K
HcRYCcmnOzssxdfbl3FvadBUQL8E36VkRl9/wAruNSaZiIsrc3JPDaTkia8XJfxlhp397+22ZCDC
8aN4T8lmbatVqp4DA1nV3JrRI69feKb4lL4blLk4UpnacTIcCGJVqd1EoLBZVzNNBZ5AkLypvXqn
TJ7jw3ZX+hUgpPt6tqaTTpp+vr1AuYC1i4bMhNgYOmreBYDl6wWGWj15nSpd9FT3gBXj6FOejr0U
E3A/zTCG3Vfh4FzaedC+37Ys//LWMszN4IoA+tH03ZzQyRPesmRsY19TVIVtDeoR/P/o/nPbzt5x
ITqGq0uOpEGWt16hmzlOD0UXacdChTinj+hnlVuhF1tNBx9zz2FBNIQd3lZy040pGgjzqMwh1GZc
Pj+BVe5SJdAXJG7zaKfj8OP2ynb2jlASnhgZ7RngB9crW6Y0RitWJqeFpaETCkKzj72q9odl0e7m
Dj3iKOo9fzCWI6K1nbMqAy/SDq49K96EfKAzND1vUuIIsaTMSRoZ0gQxWAFD75TvtAgLf3Kq6Xp7
wTtbubK6+b5GJuZlGSk0GJD/IFOYzY+aENOp8vojQpf9Bcrys6QM5disvy2LVmp1xqlNqogvk2nP
QFlKaho9bzCa6eOjm2pH+hbyj26uhGwqQFYsibetLU7SCcsJIg4NFsBUhSBaNOI5HJe347F5UulE
yoiKDGFLSZpNowqBbMwz54nvXZY4L9nihJfG6PWjsdNfk4PbFVHfo9hNAIUgovzMvz3hEBeES1eC
kLFbN39vRVl/P4jQBDocl8/aNCn/dnPTBXrrtA/wQZcvxph2ywnnkL4sloVn7zLbQmDD/ldEZngi
0mh/0mul+ppZM9Jwoj/qNu7dKibpSNFofCPytamEhmJcyqzi5dSjRRJMQQ2eNYArS0BGATzO5Vn0
xXKmr68cPKSvzxwlZlyiijum87E9c6PdWV3qONBYqVU8+7WbVh/VQq1Hn4J9/EFbZle77xn3EQeG
X98ryjFygomSKEoQWxTDMBhARmaKv91s25elq71HsvvMX4YwfLOLxJSc44PUmS7SlrDa7tTQniZ8
VjIrBTO8zlAFSjPa7y2lrFs/bY0j2qLdxck8EXAI4JgtDbmq1A2ULT3PameNQRx79iVHRsOP9Ua7
u+2fXh8dFkdfFeYeIOUcns1pD3s9MeFBCvLOMS+dvqT/pUrhvkewtz1XA8N+VscgqKqmRxD91y8P
lvFUNOconlA7WVs2hFHXtsednqtlOnnpFD6VOS9dFI6QHBRp1Xy6vdRdg4gt0bqm4gVkdW2Q0LWe
vVjGyq5TPzqM8PlZmZSnvJn0SxQDDr5tT75la0fiwiVKB4smhcxgN59WmBpCLxX+OEcG/SFujPHB
02DgmVF+CuBnyj6VgDmu5VAtvrk0f7/ZuunIerrBD6BDsklkhZ7VPT1B8j/bpK8sYoq2vpG7+DCv
6U4p8x0XRsyKd0ncd2dNr49QazuHePUDtu/tWCtaPjpd0NU08WiPgCHp8uGptaajQafXjxBBBa0r
fi+AVrrP652dtNTxcq/oA/Su2wA6SPOkuhC33v6iewvC23EhqSTCFbs9sONo2dVQ90Ft07IPZxzN
HPYowSfemwU0KEJQRac1QbgiydbXC4r5l5Vm9n2gpkimhpqZ+sUIT2E15+opUg5ZpPaWxighgQMr
I+bbhGVD0UyVVal9YKWiuHMVHGnUlcu7CqTm6fZX1Hauoay5wc1BHxBRqu25MGQXtNF7MH+MLBN9
0cP201lx/qGl5S0+WsDWBdXlubjOOmP+5wjunfduH1k5nbYehiHQElp/psJcfkrn0H5yyjiJoCCw
5iPa593vIhUcIeEzqJHLf/9bLEDfjWpQ1vWBHnfNXT9ATzU10edYZN6Bc9opnBAnIhUGwQCYQErV
a1PT4Aqv1vgsalm1l6YtEalTKOlWTVKd6yb6lDAvdUU2Z+Luqu7J9ZbugZGt5mB/draH30EQQb2N
hGD79tQzY7g9RHVB2WceKqvxYvkQt9knUluDeUXhvDnZ4Z2z+cBkA4Su265qhBpclSdiDKYo7u8d
d6BeOQwU3axQOVjbjkdmcAD8Oe6CvHHb7lDzElDePA5BYRsoETAjdr8keRIgNdIFjBYCkenU4a5e
oiUw8vgIeblzmqhzU43DtszqNie/txmljUuXbkss1Ac3M/7JEd/5OjSHl2zHIZLOAYLkllEJ3sKx
ayhaCjUOoXEuKuPcd2n1eQnr+IAUYHc9AM0pMqOfREd4fWStOjMjctMhgEVqeUiWcTxHWaxRNFWq
g53bCVOo1UCFwbwLIO9tDFY7XpHTgRkCy47yL/3SFg9Z6Bkvmp7q/lAhTVXE2uTnnfn2qhQgb0op
1KU0oHbexgU4CicKxPkQ5FmtBYzcEOvWZXKeo844CBh2fYBk86MXB5wHz7/+oJAbw7dk0flrOq++
qFournmRlOcpjT51pZV+GCy9e8IX5cFgL6nfe2557cmNDr72ng8grGbAnFllsJIbX6T1rlu7ZTYG
5Qw7np8tLf0mVcumb1FhApiOZqjSbz8LO4kEaGjmh5mipLdrbO6GOet2tiQ0db26i+n4DwbCVLbz
6M7I7EwokJ2UEL6o20b3roncWBrh0K2SOK+/98woYa9bPd+b/MnP7El5MeYy+XDbyt41IbKWB4hQ
jEnytRUnMWLLbFDBMzphncNwKP1lTuvnSS+PJsx3vyLnhmeEwhHAhrUpT8xJj7LXEKBwDIGiFjJi
G/dDeYYL8r9uyocvmWoelQD21sd7BZKCE+Pydq2Nmrlm9XZZjgHEHBOHsm/LQO1t/bnPrKMHeW+B
FLpVTqfsMmz7dlmzhPoYzbgcbYjce9vq4vilhkHa+mJM8pUSJWy5lj5mR52hvTsB+pSyAC6N12MT
Y47LbJodRAtBpcJPLwjig2po+0sfa+MZTOERQ8eRvU38HmrhZFQJ9uKqSwK1HqJzVjflRZ099yIG
44hVbG8XLZTlZaccZO+WvELyCQ39XA6BAobtG5J7KGT3odmfUQWPD7okR7Y2x9SYGP9PdWAAQFD0
8zhb3kMxUw8r5+gIo79rimIxrWVIqmghrg+n6IwahkgAAEaVW1+6votP0ZCrZxCxb5/ho8MLYoO2
m8yptyWJdPCUsdQ5m6XSeFfY7dyr3oAC8Lgel9suZc9xwYeDQKLEvtFYWK+KB8gtLH0YAgapTO1c
8D0HOYVw5JX3DiHZAKcdeibA1xvXFaUxpXbTJSg17fijqWQ2XQUreagcU7SwCC9H93tvu6RwK7OQ
5K4MPK0X5iISD2GNADBLhHZR7d681AV6bOHU6weVj11TEt+AYOvOoAidXVHoS0igq87FOUU09DMH
o6cmYCUHpva2C3QuLRKKpGSOm8/YhK6OBnA8BF44tPcFud0nRTlUK9hdEFhym2eUru8WrARD1+JG
0AgFJVMU18TOEcCyh77047JKD960PT8Myuz/2trsU2eUhps4ABhgG8iujDK5j44yuX93GYOdiho5
QcJo2R+cevp1sCwAL6feKYPE37KxLKm6uk9wUZQ2yv9yrWGCS3RueBAV7H7HX2O4crAZuM3ajJVl
SV+MHHomnJPkXsuE+RCJtm2uagrG9PZN3jXGHJbEakgM8uZZaYB4lWKuyAmG1gx9o7Kih7lrFFI9
DS/v/4E1AAHwU8JRhCT3emkaBFbqkCa/YCjlsx2OqINMxoPIDrm79tbFt0NWB8yTHAlYWwq1xNEU
ZuzADmUiUJewuUcS5Es0lMoB7HgvNSD3IIUkS0fEZxN+2Evd2EXMF6yQuvqmTDALOKWeSubr+Dx0
neoXk5Kdlin7dvtj7lUykGmEhRr+Fqk8urkEwvaUNB/JsuDRXh7tEZHv0prLa9IPMLz3inXNcnP6
UFdD/B3+pPCxgRxxOcHWnZ7LqGyvdiKMv9Swz+2nzI6K/3pjmH/e/pG7+yB7A/hwqEK2hxn+8SrR
PN4/Tx2tT0k0gq7NFPGvNyRH6iV7jwU9GlAWACZlL2K95VbBYGrt8CgVoQdBLf7hYrczDP862AdU
vY6GqveWJqEtRLogE4Ccru11hRbzlEw87ekMm1hhJ99MyYFedu6fJIFMFNJCk7knlJdrU1zdiFYl
S7PrBEkGZKCab1BqD/YprpAT+QOfIJ8KFzogxru26VcpBQaZwiD005LwDhKC7q7QY+OEsGF0vn08
9vYMFJzMu0CtgDddL2wYnEiYI1XiQTbwhY6G9VSY1NFykSKs7Q3ZX7cN7m0alU2qBsC1SBg2/m4w
68414qSHvcxU7kWmQwhdDNHCJe3Cg0dq79mFeg6WAwoHMjVZL45k3ilnE1vlYA4vaWp3SkA6ODgH
+7VjR3ZcGR1jhJGe1OZdcvR2LnLIagNrNKJ7K5/rcxbW+Y/bX27XCpgAYDjkWa86rUz05APCw9Qi
87YtL0MZ6fci1kfv+v9nZ3PWqeCATOQJDIBmTf7sThXQrSg+6N+9losAAQAN2q8zTkN3m29YphcP
GkKwQaUb0fxgZ+Wk+WWV4ZaGOku/q11c/j3OZdPfGWWmkYz0EdP2JqiSv9G10o2zOlvtvaYKJQpy
es69X8SZg3vTne6vptA0xVeNKP7UxUWmB2FVUFxoNAhNn4cmLaQbnI3BH8LCWE49c7QpZYbEvHdb
UolzU6bL52bOmiOS6J0LJ8f9YIkhIaFqtinxjPYIdMxEyle4LrQBeTx/MuxyuDPLpICmfz6ab9o7
NYSDnJtfcPJtJyENC9Or4IMIIMdNcn8c1cZ3uqo6So93AkJKc0zWEkpTENtWHvS2zpOhUun2NA2D
aDqof6I1NSirXLsuTQGHH2nRwVHdcSZyqoIGNAVI8rvNC7DQWVyMjo+pwulxNyZT+tJiz2c+wHx7
CE853JONHxgRiELXvqTPqKqggt1xXFOLAliefjPoCx/EMnu7JVsAkpdTTvPJ0/NbhFsp+qAroqBp
V6vKd5ClY+KPVMeD21d8r9AowxZa95LPm0d0bcfyutRsdbeDgTru1cB2J/FhyFA1PxVFbP+vbkdm
YeqmFeO7sSm6T4i3z/8ktq1oZ1NL0Tm5/Xv29pHwjbIOakfMIWwuBYjFKgE2issxqF0tQtPvQMT+
LLTuCBy9Zwk+OMBbcraCGbn1wutRndRwQSHdpSL2Y9DodkExm05+iNDoQbC9dyXkXpJDUBpjunht
K51EmrWG0gZaqzjaO104DmDGIVHKkwm1bfriJYqb+ZD/Tf/c/p57ToYSKl6GjgqPxSYwndusaTVU
boPIUpEambsMyR30ed5rnrBPTKbPf7CBNEQZsnVojjIuv15qZCmuqSgDYUSmp77iKA7UyjD7V7Ze
HZzd3bURYMoBfqpxW9KFDM1rMx2tLig7s7tHxsk+hVY0XAe76u8tyYF8+1vunhiAvDDBgRyg1bFe
WkNVmMgWH2O2Q/gYlYqBhI6nPRiRdtTk2FsaDWYpjk4RCTjN2tQAV1E3wBzACHFrXfthTk5R5cQX
pw27rwr2D+KWX/dqg1BgopdagSwZEFHKH/SbuyH6G2E5ZQoip8lzyofe9fxumh6rqViEP+bt9KVY
zPl/hlLzsNK4jV5sIy2OLsreJ/79Z2wuJfW51hTU4YOBzwIzPoOb8AVbsKFE4g9eDNwdSJdftAlb
DEgUGQOyOMzQQNjWn2Kz0EBxJu2lbibzfPvg7PlyqIDl/ZPCX9uXXlPHBI40MuBoVtJTquvjE6VX
9fttK7881nYPEQGmKkJBRSKiNnvomk07KVPPFGzp2Odk1OaLEbt1AOqfUWPbHZ8sIymfogJ8XplP
5r2Riu7KoGmT+5S/pu7SpL3DTANFlyvY7/JzEVrWfUf+fBCP/0K/v/qtlqSXh/2Tg755r3VYFAvo
xnpGy5ruv1Q4w7VdCk2l39OZDNS2aCbnqdMOV11Pm8/g873vkWmkF7R5k7/jytBy9CndtgqaaiwO
9mvvFNLEJJ3U2C6SyvWHLCp4gzRq4EBTGyc+1WPo3oHZtP5qGbc9cCo7NQsMAEKiowD9w5ZOvaSm
2Ypw5uI5BgnylItzilbJaYmB5kCY9G/HfPZdNcVH3nNnkYw7ASuGoIDBuFc3vimXhQCOgu7QiPLc
1RMX3UoI6gLNmNz0wMPsrBPmaMa98TC0bbezqCZ8r+PgMouUhK7p2z3k6oU5Ov5YV8U7YL/6JU7V
H/o0tgfpxe46JcUbdXhe+y1Wx2lL5kczxpMoU44gTaz8XENteVUH94iCYc+LUoWXGGqSMwjO5W/5
zYsWTC7NhlZz0QsjvqvnXvcLp+p9L0HqWOlc56SF7fhRKLgYZYyRHjDmN8s6YZkWJlO/kL+RQGw9
eQgCKupofSFGVz0ublc/6XSu/aI/bPftr5eUDcSGlKXY6vA6blKDyqcMOyya8t4qhPXCDJj74I2o
p6hRk/rLMjtBDpW87xizc3aT8OjJ2ImtiKr+72/YIl5dBjhIR6CTr/S2+T6pNKVtNEc+wXdQPIxT
7H1skzx9ew5AbEpzmntDnrO9tW3oRUqeAx8Z2mH0YdzQH0PC1gMrO1GAHG2gZUUxQWq4rI+TgKQV
ADFWNFQdPosoKZNTbXbO8zLO6jmMqNQceKOdl4rZX9lWpbYl+/1ri6oat33YqnxMM5oXP/catfT1
yDP/u/1W7V3K3+1s4htGBqMa3AIFQquqLuOUh+e6Ankz5mN9wAK2uyQdlA9iJiSH24A008QiVKvn
PsCKGCRIKJyYuT6qQO6dQvhXYZfhKCIysikw2QbslVXCVvUmYb7QQxn7mtO5n5s6iPC1d/lsHw1j
7X5FmHwkxxn/3LZ5XLuErbP/VdEtiwd1htC6s5AiQ0QhOnDfu0dRFg7APUNeuc2vtQXYRNfRt7JL
uNAL1JQ1f3HxbwzcZYEo2vbTH5wQSVFkMI8C4H9zEkcXHmkxETMZtZHDLDuYpySfuhcD+cz7PzFF
fEbCAgR5O5KlzYurzLInp7XI30XzXAa1m7hnpzSOBrf3dgwBK5jW+S+lavlK/vZAmA1M8poinVVd
1l/7ehF/IelhPY2FFn6+vaq9cy8jeTkjDkHJ9sElj++cfpTtJDVxPzNCnX1V4C44OBe7C6IMRlYL
ORx5+3pBnaowatLx4lHFUy6oe9T+mDbV3Vio4YFv2juCTJeAYobrAf7GzYkQqJRMmstDXmW9uMC1
rtxlTZJ+Xoy+uUDTFR44jr0rDUyARUkOGz7jemkNo+gCtQISBHOqg6pXvfeRmCbfpepxjiMjQqt3
Cf+5vWt735P9ohoKComIZRMX24lSVRMaKYHIU/czY/4jAuF99RiOMKrfNrUXkf1mapuVkDundVpR
alHdKJ8ucRQrz1npKJVvj5F3cjorfzc5BfBI3J0X3Da+t5m8m1CZEjtQMt+cm6VKYrNSwGlL7aB3
ZJvvM6tRA1Wfl3exHh3psO9dBkBdTBnISg/49vVe6qglwgo7Ags3VYaFTGu6KK36dlonRNZI7+Rs
GZ5yG/514UDoPipd0ItIu9fcClGb9JDWae9cch4lNR1lCKBk67VEIRxOaH9xLpd+BqMzz+cko2Tc
NZZ+MVIDVY8Iaurb+7X7AQGu0SkB9gRodm001XM9ES1lQqB76bXqkKFgJOSoubZnBRfMsackCepj
cypCCEAMO85obEx5BYwAfZm5C/Pz7bXs3THCVThLQJ+TKsuz+ZsTnhZmcK2Bg5/A0fktTorJZ6hn
Fr6T2n8SUMkxNSZFeVm0V8BYyPez3qag4VSudUmsMmeyxj2a+tq7TcSieEaDMWYCkPWKpKp7EvUq
A0JK18G0bspAwMqvVZ7m945TioPbu1c1JgoAMSPBCtjcvGO081SAF0xQIpsMRjNevGumxPaTqSzR
eQyB8RtLZV3qJVH8LrUL1OrM8Lro85GW/N7K6TRLeQ8o4mghrVfejcOoZ844BrSV+n8NM0tOOVAX
1M+QodBEYv54+9mBz0wqiaBwzDzA2t7kILHRd9gr9K68c8yoPNtm1XwbjHk8wFTvXQY6oxI6AYPC
axX1OJxdb2SuLZoa7yK8Nv0yIqJ6ffuCIKEiyoI4kEBysyAtyyJDmxiFqkJd8QstEcGsuESvivcH
s2yM5jDLxsmR5CcbH1I2YwTyDn6vxO5CP7HC0q+1cPiczeN80D3Z8ZG0EOibA9uBxnNbcG/TlvKY
J6nEIsu+GElb+HNWjRdY0hrGGRz3RFv2iKZw50GV0p6kT7D2S1mC9dkYwj7OXK0bIV9Qkr/0xDXu
ymboT0bbpD9no1mYFI0/emFvHJyUHYdGWw+kId1tUv9tJ70C/kA3j/nAQYn1C537f9uhse7URBxE
J6+OJMUiOfwop3VMOaq3XqE9IJoexxFFtyhrT3MLUKCk6fpy+0i+utPSCq8bGwc0iWbQ2kqU1gXV
+wwrQz8+2CBrngukQi4Ehy/RoLyZ41yag5CBGXTOC+nb2pzIjLEZKuprZeS6V0Xtm0AZzARxVs14
62WjcUhoAAkVDoQ3YRuGzHQww7Krgtqb+gfTy5egnZP8Ebato8Bc/qlVgRVTxP40KiHmlVoy61Wp
ncidXFQ1MIdRaklUlu80dnqZC8W7C0H4+rC31PcVxW9/9KY3c/lJ8+SEkKAyTEaBcW0+h96rjFvA
PzmER2cqZfVLlcvZUkKxoClqGl/NfBSkvLoH0ijNUonf5ynYrrlSG2TFclEHUu/o1DKRfikVtD2N
OBSX22d01xQ5N4A2CuEcn/X67IUnt7WMKnAWZ7m2iY5vsQnWq8aZDx7bV76MVRE8wDVJqVyK8qxN
Sf0qG3BHFaiekC17I2x/6FHRT76oTOVjaXTWR8Yyoi+3V7hz1wEdSbyAzCJBxq7N1vyUZhRaFUxa
CV3BPBBdiLL7g+8ol0Wyw/MNXHptZUSal9SXc1IMXXE1LEUP3NjV/G4U3vkPFiQxArgwSqRbUVsx
O4pnhixIV53qxci5pFTTbOiGbtvZOxrUm8Bw8tjBm75dUkepO8rMCoKvOD+7dfJz6j2AKYN31Ffa
sySH8yDtY0HU8tcfD55hT6FMUga2trh3LqAVv0489WlIrOqtTwyHkP4VewTuQYJG16YEh0QZHSoj
VhWPSDmP6tVdJt7S1szub3+/HfdPQ4SBdw4FMzLbSUuOQDxAYl4EorT72m/nTE3e6cR49yktzPhU
OW714+0maQ6A+JIUwK/68wjEGTELRAO1HeMz46Omn7TT4mtoZ18L1z1qku9d6d/tbSKFKQvZzAF5
UKvXzFNZdcopmfT53u1DA76GKLpWdXrEdCS3aPsiUMrg8Gu8eK9kSgqea6tV6yLQlaI4UxNXTxkV
lccmWxqITvXqScBIcTImWz+4ea+XyxyplA8hfWQK3tks14mtxq4aPFgB1dh9JhYjGDtmPgaRdZ/U
dKzvHZ2rcntPX18OObxKiYEUmTm6LfmdpwNcqQcIGvinQR+iUB4m8ghfhyHizU6M08p/KGdAsoS5
9eXoSyIzzjKN1myyvrbDNPuTFeaf8sapDi7HL5L79S5CBMpsCX07QBaMIq9tJZadKQsrA5G5dDFS
E62b+IVSpj+yqSiZCEQo+FS3uehO/aS174Cb89imjJ7pvFUi/mGHKaQKrgk09sDxvX4xSKoJC3EU
jL6424tbD2Wdp6bNZ1CM5FNCce6kIrXy5fa+vnYPdJrARkBsTYkATqn1B0Avsssil8AmUXWmxWPF
8ukee5/7tPquj5170D7cWxQGydOpFACblsfst2LBMtuNWVPhDFy7My8NI+D1e7TJ7SNuw71lyQFa
Zj0hMXlV3aS+XSwcnJrh4xrisS7KUh+cqfALrxXPba8cVfRf8xsyxUMSD0c32CCO7ubUQuukUnLj
1LpJJO4nMZXPZjmXdzbH6zyblpL6+qQr75geMT87c8gUIWRa7buw9/ofqe21QZh65bekcO3HthPu
Y9cm9k8zL60vVR2ZqOkm4iWrtJj2VX0Ixnntzfj1COjK4iw0D9sJECckZTbMuGEOtyscX/FS9WO9
6NmDgfjms+d06lNhzcb3WVO8g+Ryb6sALkh0GsEfNK/rIzHDvzW5g0Fo3Zk/+0l4z95SF+fYNb82
4H+Pqop75oAcMX5Lx1ECmNfmjCL2QrWJ22BGqejfQrGmux4VDLggDNfvc/OouLPjOH+Rmjl4TYKY
bUk/Lmyz6AalgahDH56jrtF8qqfmfeWOR6TDOw8DpmSWRwZA7rW5XKoZdWqKWE7QWs2wXNy6r86F
So7wIACHP2RG6watiOODyv7O2QFeQxUTL0pNc9uF0UYqDnRr2yDJRPilNZnUuzKo106PljG7FfXT
Nv0RN0l31SoQgpfbDkzu18aDE2FSI5YNIN6FTZGzaMPMbUu9CdSx778nvQmZuptPT402RjCu9cZX
OAkKNCL0MX6Zi/TI/t7qmVsAmkeZld6aPG+/eTSvXUIGr9s2aMScfq/Q2/CdKI7ua0cRJzdOls9z
1Y93VekcdRx2TpZUXScd5dPzMm9SCgYILa2b+jaoXMUJansUH3RVRI9AFrKPtz/yrimqMTSxZYVy
C+HpmIymb1JCAVOgYJwvwvR74HunPAbjfdvUzv2k1iP5ZlxZEt22RsteY0Yf9o2gV5GjuS5KM3a8
yBYQT62b83OrR0eJ7m2TAKjWW+gmBmpMUHyinOzQHbXdMCYbtGzlFC/K/DS01vTWOV2Y8v7fIkEj
rC3Wjj0nihI2gNWXJRB2Q1eom5cnKzWOnMLu4uTdpOv7i/lqbWpUWi0OzRSi1nQwvsVenz0tQ6Ug
TT3HIKQyz/5wewP3LgTCIhSzSULxRJu1VZFdqUsMiWmk97EflkV57w3xf7EeNx8YgZ4fnNbynmFB
OJru2YktKFWAJJX6HHSnNnExHAdta8RNE4R9ajNSmDcnyLXeniUylUYFRqKBZCt942TnOu8NmzQ7
EGr1d1lkyztD00LGNefufPtD7lw61PtolVLhgp5jWwBt26pcxEAaZYcoTMLNVwfjiFYEtLdHqJ8d
J0r0w7Lo5TGSvO3Zm7Omt6Aq86AxjL49TVpSPzY9438QAyntgwuT1tdoGIuHwizSp6QHYHd7ra+x
T7JFhX0KXGTEXP71MV1cZ3AKiU3gj09I+o7/DgNVvFopzWtjUKjRIts9C+Ifv+hs70q0fiRkuHNT
GKckZSUI4Te8ohVL1HnqYqTbzXzMLnZiju/H2gOePJ3j3Mvubq9457T+qloybM5VARu5XjB06O0U
piwY8oroMSvt6MvQt/GBlZ3LiJVfRSfVItHevBFZr0UOIQdrQkL4x6Cmtu8Zef3Oc6rqMUX44IWY
pSLqW478zt6RIqRj3hxnAPXVNqyb3DkaG5UigNCsu6ip3KBIaCWJOBnv2rhV6KlpejAtRnlx3Cn7
evvz7m0mo8Y0s2Q/jQLm+vPqSZqFlUlNINGMBZfjfK8JKy4w2f5UlUg/yNX2rirtHvwdYEXC2M1m
guQxoyLGKSwcm8kv26J90Is0fl6o+h9clddbStcdK3RcdOKu7XBs6XpNMtTQsXljOH+MbCs85Uhp
+KD2rCvU7VUg4pAJqJAfcvubaq+XKTMq0noTsiBwp5s9rUPR9pGo2sCxBEJ/aWTFZ71XGhwtOuCZ
r866eecso3V2lMGtz6ozp9d2KML0kpaR6atd3SS+YucGDIEKMz+DOXZ/H/xI+a3XASG4XwoUCKFT
MSQ8Wu+8a4ukjEeIRJtJzI/6Il+iPi39vpsKCLDc7mmxX2jpB54wx8hXJ9u6i43mzRA2EgxwPFAc
yRl0WiHrnwG1hF0J0UN/VRr2facMP0SLlNc8mNlFgwb1nITLUa309aFnVFtOi0h+KgZx5L//LRYV
i17GImyZckKRJjkryzRofgaPpnoFvQ4jpNc1c3K9/cFfHwpiX5M2HbAeumbb/A1QmWNkPal2jwLJ
ieajOE2DHb5vk8w6qB78Qiys99YhOTVxlzzAdEI2e9vPXAkvh4oqVDoTJaM6zBe/DQ1P97UqGh+6
GFbyK/qQdekbI1iY01DY0z9LowzG2TMSyF3UxXLfuX3T5CfF6Ycfo96gTKG4s/sVNtxqviA+LDq/
LdT2fTlkaPrd/lyv94i9sfhgEEnIzuYmSgHZW4ZZwqHsk0w9maPtnEBFKT9FGWWMSw7559v2draH
7IQQgiIXdZdtdoZyMn/eSZvASUxhw4dZeR8XKA8/N9bIZzsw9to5AVojF6SHg+Plf6xPYJUmiTU3
DirnmVrW71LdCK0fYzqiXw+FRu4+g3qxRl9Bj7cLlExBedLK+yS8OPTNk0s2SqLqucmqbzr9w9Yv
S1uPfFcto3cij6mQ90MUUi5RlmejzwfkF7zK+1JXTHH71NEQYQhH1/mQLEX0eemXSvdVBwL6S5hY
0XsndPun0VVUEZQl8ZBfZxFt5DQzoEsEQdiWZ1BGFurFIdi+06j0loV6ObJ/dwOTX/NpqsY5vixR
kSD3yACteMjTrDf8tIS8/ORlk8pMGHxw3iP6LiJBLDtOhkun1G7/OBDhRd8b8J4oF+id0OEe9OC+
NYQafjCmVKvuYClDE6PQssahKGa7fy0VJEhvzq8AQVBqAW1NtYr+w3qHAJjqkW5TtxZO7PkCXfaT
NYgc+mTPO2dz5JwPjgR/b31lmUCCSfgXIEKOLKztIZhiay3wbgDDWfS9Nevq3EG89KEYYZa/ber1
1SI3JUeFR4kEgIx4bQodAFEz5FkH+ljn19DVokdnRo+T3HF+ZOzkKAH/1eNar41GHqcKxydfmm1t
x+hmA+wTCN45tFAznfVm+aYnfdxfU/4PT4VhhP+0MPGKgAg2FB+yuTTzU0lhZjk5duiFX0p3Gr/w
VMeln9L9DR/NptH+Lau6qX0el/pb35nJh3gqqaNEsVjcZyifSfTrQYz3uZJAH0e2pU+nJrVr1e/0
2ItgtfOsr05riO8WOtufa60pQt+yc6s65yKbhL/0ifW1ifK+PAGKqf5XGGP+SU0K5Uc3gJCDU2J0
v0bUH3O/iUV7T+c2W4K46JuPIlHU/8CaQ+NdeWGy+M5cELDL3fim92b/FeI3+yFrU/2/eUCyJLDN
Jf6H+K6pztqExotfZUj3vl8iN6c7ktTOx2jI2q9IFC3U0ZWwzU9Vy2j5Y55q7peFATvxXLSRavk5
57T6tPTRGH1wQsPsIDhokyULdKEW1ocwh0f85BF2cfHgC3jIXG/6anSR1Z2U/0PZmS3HiWxr+ImI
YB5uoao0z5Yt+4awLTuZIRMySXj689W+ObvVHe3Y15KNisphrX/9QyDNm6P6ekaZpertNLIF8ODE
PghfBqIq24OGTNaDapTtU9eeY6dDr9T3Kz5Nbq4H3Otyz4CRnkawiU/aaWhfB3JDliIuw63JNbKf
m11n4/qo7e4chWAK9of1/fEoPxunU8kyJWfvItL4sL5XthlsYEhfNlbTtbdk3S3KkCYp1MYP/vCw
8znw32v7/LCEq5biBekL1Mi/bqZlQS+x6cgjANXtCtvp5JSW+k8kn79R386TjXNuHzfTGcCLgr8+
hvF7KFHzuYXXDJVzHFJhb0CaymMkOHdz5Wf2pRSRvomNnDHP7dJwzbvUdZrCGzz5J2Yr2a7nJ/71
g1O2kZTC2zx7hH/kZuIg6Nd2S8ifGCjrPiW6cwx8sShT+JTHdfRlFWTchnN4lgJ6EhsFsUbDfomT
SoPF6SDtApXAd8h7nxY1fbZEvwfwpdYKEoUY1urgZ6pN8nnSqrksiW0A2ZoW1y8glCzl0xQ1bXAc
Z7+v8tLWpXds+5jUjRnBxdGrSv2ozCz47a46HzlZN+fpmo7iBFFxNwVxktuQ68gkv1e3lsNFFpi6
OzZO5j1xUiTDsVts9qD82X7rSxHuuazLqL6Qo1jeonqaHlMts+8mdNjiVTnz0lcRz7ao4jH8LicD
qbOWs74vOxT1uZgDT39Spt0/lf7kfG1HEd8nmIq5qNKUWAsvEpiWyn5qb50sw4au7QbywUPpjzdN
VVlzG7o6fRuVDDcSaVR/NVf7LIp2r6R7clVqvzL4W642ZRsIIW3pfdJhukS5o0esHlsxPjBEGpuD
FTvxcDJN2zLXOh2DQvhJc4cUnNXFMG37hBg+uSY6gPIOf2lmKP1Y6jQnNIlEhwVBi76gtcKBs+22
/UZ0/QBlnECUIsFz5xv7gb/QhwxwrV0dCfS0PbFDU+eM60mKcEOYltrmJUYf4x1MG0l6sorYxlwl
qp0OpemrRzFQtTzrVKpvVePiBi1IJHxlwjekuS399euA1aQDHdIO76477/HliHXxXrROn77ZWiiH
imcWbQH9IXoDrN1eTLek91VKDmyxOUv2c+ePf7FqIsABD4746zJ6TV+4Tpi9unYvq+McV+V02Ibd
S6ANlT42vXUwkWewinIptqQUD9obKr+wCyqinORi0cDJCWyd9/GWzZ/HPp3fjdO52xFG/HQPv4yh
Q1B70W2/S789ZFr2Qa4k4l+IiY7rHLJ5bE6qd/CLUnhBBCdmi8n7sHTbL5r4hP9a+jpYrro0Qpy9
d57+TVMxqGOV2v01QrWyvSaBIMKUMHZnLupBrc7tuqlIFkmVNs3B1En8hH9L/aJRQ0Y3Ucvby+mf
z7I5NdfYkA5x3V+wj8SzCkxKntig9qXhTlzMLd7MfXYdiXBcC1Pb2B7PWrsqX5emG46DjPnLq2Ez
wdUw2+GNONzZ5jJJnIuqWUgQwKem+lHbobwf11R2RB9N7lsErTXJ+yAQT3olbRmxgx8e2BC0hc4a
zY+hE3V+EVdb8MuoLlnyUKPUyS1uLfd+lSqWaGu6F4EU2b/AaKq7aU2ZRreJV0KMFFs4uVckZYRR
0TRtHTW5GJLBLyIiZm+DTBK+5Fif/Wrb5nkoz/CabXf7qSRBrYTUK+Ip78t2NUVm4V3ZwJ8kdYgX
EpAzoim7j2mIxGVp6ukBVX78fRrWROXLTpxLcU6rUie8bLTJA8Wiug6boH0UTigoywM9JV/mVvgX
/VrTREWiD4qqjoV+0KXf1U8+Ab+ymBs1dljTMsLNaY289OAsxj4nga/SAw406YKl62RfEgYPQ7EE
VQkpR6TdmMeEmpvcs03dnRw1VAia0rLab+ZwVd11v4fNT6ekbb3qGjFuRwJ/KvckU/xLC4jMSXYo
eWV7nlorSIvanPWZ/NOzcjes23u8yWGS+HjayGskp/FUXzTlNFb5KPasvzMiFr+ZVCTJESL/Fpyc
UGMskHSb+92uTHVzHE3W6KC8Nnin46YWGrcmuNg1sGNxNjJ8xJGkLws5lQucnGRNoHj7TQfSGEaL
e+04YybYinuwFs2OTOfOZ9lN/DTNnqfKTx5M4oXfRJ2t9eU+TWv8iBxYdyc5ZlV/GjrpPm1ttG9n
78rhIVkrvhPSgSpiUupuZ1n73XTV+FH/3T3byxQklOqn0PRpdUGa7WCvN2MHnTtj733ee7VwNPu2
ujZYfEbMK/zxDcwuNJhLDevndsPcPF/3ZFkIgSMoelUB22VEgyJPfdimT0Z5xLdYb0miA0TiPT12
GmJO3tWR5eHzkP5WVkcK7oEcPrMtXZOT++J0V6tfuj+bcJfT9a5774lUjUAfm3mMr1sc9qaLqevm
lJc0qucyjqkeXeXH+9OqGnHjUKJSWZR8LWLGS/sqEVP3yakdd+ZCnPvvtTWjn09ycn+gr639vCy3
5U6VLPPDavH3usbUah5h/odRfYqqLLuMrdkRLJFWq/K5cwnLqdbFZMUE8eegB/QjB3hxKrzJKrVg
Kd9MVsLwku0ZHsu2b9Kc+eCZtyxf4AcsD13lbdyVSuHv2OrSna5Hb+LGJGms/kqVGRI872XjWCQG
svL1WpuqLkLywCeqA8+5pkyNkFGx6vfuggi+sUWwW+sQf8BtxGE+aqaQCOgl+KyU5Cysd12/w9sV
fu7IsBNXUtebn4+B6YbHUs7oAcfd+PKuSbE3ed0pvevbkYlKlTNd2TOCL4fmTH6pvId29/osj4O+
1MeNbW0KYbwuoDNYUnS83b6pPDYbwx+9+uMRKto+g3bM83ZZhs1WHbpk7D+7XdOUeSvH6WF22uS7
Dnt+rYlFhB+QVdvD1KCOKITgpDpNddZkOTyC5kvtNNMTE+VwOZrWS+wJP9XVJ7KmXZqCy6nE9D6Z
EIuM8eo3Ba24OnWT2AAhhF+5uUktq0PN0Xo3eXI3sHist956nqVTPMtPwiKaZPlMaDewuSem8tlx
PD0UAkbNdyuaLDgY6Zb4wE8uX9PmKnXvydFNLtZa1ep6ihBPfKnrmkouaXT0ZW5cZynItkze0h30
4+BHHd5Ria9LfNrqTtzh9V6mOSCyXu+iKtRJvvO/QhEcwS+yxXe63I5+APAhaifcDnpMV66VyW1o
3knv5B5VfPJC9L59SPTWEPtVuvEjjVV6Nft6dYqBp72TXiqwPRY4dMxBF3SnsPHZibImAvqiFdqv
Ty7IeZaXkyp/QiFA7EsJ51YvSTvNwXGKg+lL4yVdnzeh8W6z2Ox8Lb0XfK4AGLA3c1rnEksiJz1o
34TBBWe5vE3OJgm53Dz3F4BBRD6l1ZQCa1oepO0om9ygrMpLm661WzQyqlQxRWvUHPCu8N5RKDjn
b0N4LF0vaA9tGaT6hKfL8ByMkSBDdPO3KQ+yWu65j2L9G4pY7o12DmFHex3pB9wSw1gVo2jS9Sbg
gGpuUtPYkb08wzXBQi+53nuY2Pm2SlWe2JJKFn287HfhMPvlIdWi2/Iakhz3ahIqgA0IZmvRGT1V
FxqZskaHIZmVN3NEjrDQqbmsfcdLTt44+F+iARj4AsMfNoG0rvtEe1S3x8Qb0uy2aslkzN2yW++6
IGrbq87jssqnoMZ9tmRq8uLOyluOld7d72SuKfdUCl+pi6Zb5ZfEtYyS6CHEY7TSSBWywgguj7J1
Ilh13hgZLC5BSyIe0msq6wAxOlBpfwFw5cQHycTUxaw9YO8OFffNiXmNU+Xx2ayNgB8ys2nmxphs
RenPeUjPAVpFHoKiyEOEUhCtMX8qs4j3M2Mx9DYLHH5YnNWWFq6uUgrKIfrWzv4ii46UIA4jljVX
OfDJrbIS77TZnSFp+QyrHFCKRG556y/z3WC71uSyT3Y4evHcTUWqWLdFvHdRcAoFCEJeRhmMcb57
hFs8WZh8Wif9Y27qeODo6bPPTaxTjwpShWWdk5sTNxdlvEL4Y7IzpZRh5HHmLbTmVwrnkEItjE2a
y1UEP6cB/7DcJz9qPqWOnJpP6WAzJho4oiV5FBlrUPBNQPt9lnRHnQTtfBzhFkY5RPRpKnpkPBxn
WUb8iNqdfr7o6jq83gPb8DHwm/Iu+qjtwyIYG2KL9mBo9wJlovWKYNDmMdqrFZc5+Ba/pBBxR0dQ
J7dqlCSn+EM6JFyBWFI9lhzjX3W0cIM0rMs9b/d4v+VkoKwORkVpQsKv/2toq/JJ9YN8m/fe6W+D
1mwO7nKRPa5VgHXNWbFSFk2WtK+u2TZZmHL1Y6ZKaXbTiC164hvxgkLRBpzQXPjJsR6M/SyaDZ5L
C2PNK0JTBk1hI5Hc+BiuxGwud7qL1o3LXdXpUKNlYzJ6KNc47Ci2JufQKEdvRTar+Hcc7VF2E01L
9bkieIRvXxv7pjXTqUO7OOp9DDNgLc+EyZU3hsYv0jkIHm3gbQOIn+xubevOkDnbavoUjoIy04iG
r3ldCE8qYkkGfa4Cv1+KwU7ljS8xoitWBKbBobZV3xVGyOrF4CMs4bsqKC91VuvqZqr0WpJbE69j
Dq65vKjRRvvRzFU4XuMtH/2qkjpsD/Uy0Y7H3iqSyw0h2HiY63hZc9Vmzus++GosIgDD8cLvJ32K
fd2neTTEyGj5DVCx3qUTmE0/6nxPjG3YdtlUH1ie4Q+uvvJ75TSYRyk7aeLDOc97wt7L5T2Si/bv
kn7v5mOQLfEvy5SE5NB96uikKUzzuW3q5rBmDYhbSzLQxLXd8yt7QCzZu+fs/k8tBcvYbZqzMQEa
gJkJSb392sq6uhbNEk/Yk2ADUxgwsS/KCaFXkgbfs9HcweFgnHX4iklk+jvxtohcC29Jq0Nj7Jzc
rn24PA06rr5i1hZ3h9q4c5sD3M779U7W3i+yAJarlIorI3nU7X56buuu3L81mIJWqX7xp7UWl4uL
2O4yLYOVDeja4Xe/+mtzbCnMWoDQIXizQ2e+66QZnYKIE3cChOkzQJhuVfbyrHWb8mjaQ5lHJjSy
0KlOnhwVMSXBMTqECFtiZsfNXY63HXUVh8uo/AtULKSxDlIESY4HUf27I1KgylEJ4Ms9wD5/Xwg2
+qGbuWppo9qhO0Ca0i3tTMNdxPInf86u546nspWRB6qyrgFX1PJ+TcqQb4MgPDChxPiME3jl68mV
JnpzJ8OQIM4as+RBPSZj3nDODEdl3ei3jGP6CVOfR554LtB3NzW0ZtYXf3c/zOtnhCeiLgQF1Itj
J2ehMLDOpWRAk+Zo3hSXs9FMZ1tMK/KgXMm0nSnxP8teBkS3W6PfnUHI+07W4mffjuUXu9X1N021
DFaNC/Sr9LBrLspB7K8bGeZ8vtBBydqF6ZYH+IaIwu/gBib0ZnXu1cK/Uxs9DmJTZJvHzXriwpC5
/Ky2cXne0hq4ZZ7mpqWZllyLCgBaH5yKG6LA2Xv6lCZErOahGO0T5zUYQmOd9fvkhONvOa3jhFyp
TlRh9rAd8h3rvicMvYKXUpftFd2A/h3tS/BcsYN+2WmEuNcBnYy0/C7QbVYFMfIg6cZrXuKhm+Yu
PSi59uGWvko6Q5NXwA3fPW8eqwOslqQ5yimm/MbveGayEu3qERxn66itl8YUDGUG9RTRgtbXQbaj
DWj8Pviqqnh41L5vvmft1JpbuXXpymhyTaLclbGYbmtVpcOR9hs/bJut46GeZTZetYwO3mug/puM
LMjhGlPJ5AmvsrPBHGPHqcD6K52P1C/9/W4n81S2pvmByny9wfuurIpwqYLXemmzLR+GAQBZM8q9
S+Z9FKQ3xVgHQ+Bq53zWQ/Sl760uOUFjjpx1i83DlnWg/17oDOqSo3g6LWFfOXnslxzmlvuMEZk7
Om7Rc2Y/7R7XNsrmBWwSZlyEp5PrjQCljRievVjp7Rp0I3zZqZaZ+hka56P1SFbKBRD8DuLY2SvT
g5kWXe3OLB/lAOP3PRF4eaO2wSuq1Mm647YEti+U7vA98yHZPXQqwPFLZFmb3oeMEH93JOK+jpKG
l714rqSrrU2vRNmvDSWbK9cndgPgEHE5+n4WzaDwoo7XvugyfHKLtlXBaxSOTC8WsiLO8xdn8G5l
FSzXFUBGma8Kue7FpsQuj2U9JB0ttWcZeq779HPdbP0KKXeUB/z4RHMoq4gkgVnpkMKAOfrvcl3t
7SbN/t61nKl37uit7FC038sFpbC5jvbRny832TmX8eYKzWAo1uWpX7NsuJipX75n1tLLBtPun6Yy
kP2hD2XzRI6s8xAmU/gyM0utcy3j5AnFcv9V1qtTH4c2iaZ8dnz+S7uRS17EkRloDdewBAqwG1eH
om+MioCDvD1US3nmGs/LOVVy2JZvFLXNl0qnXIxJ6UyC/Z8yx4L6qy/BRnaNxjVgg7RtQ7eVbO6E
DaM7YJDRSgqFLKp/loGJ5nwxELTwFbOiYyLjz32OZn20OVR6/5XyJH4OO5vMhe5Sey3GycvyKYmc
q85sS3izxnK9MrrX9WW3+dVrvwMk3Vb4PMqTwKK3ptY3tChhMEVfdxqX6hgBdHM9NABWl0uSllmx
Mfp/xQ4oak6oz8booLtNVieGuOIJxlRHrooHODWNXnYBd15/jaRN7pR1WoZsre9eQe5vRiZMio3Q
9ll76zHPWnLftPWj43vc7UqbuTkOy1B+F/D/plwaxcFIkjOasLTbwz53Kadeys14lJHd0C7H2JTz
l70b4MCqiVMjx3JRvSJcdH42LICfC8yGqmBmUb6Frd88zAsVRLGvMmA+jqnLhd4VGF9VT4M+mljM
pB6avrvuBu2Ik+fOznXKwRcfcUgJh8NsknK4bOdu74uY8IQ+n+qYi2eeI+82DBedHHEnoPaiC0bC
7Cd1dcqUL8aiUtK72gHqmS+MUl80TMaiXFeW0jXuzZoCsstlAD+LQy5qTluqDQG7L+P42RgWZ81d
osaM8ija/fceTsaPMcT4tWi9zqMmWHC0yETNoa1xji8Yv81Jno2lelj7vfYO7Iw+wcVjI+ovzPQW
XsRe5wqaiGr/sgTR6hbtFo/BYXHAfKgmPN0UyWjDL2MHp/umIn7JzxVEk7vN2TKvkFnvPZj93GZy
+ETVDVzT8VNJNMiZVOJ7zxGF9JwzUmOs23fttTkXPQWmY85LIjESwSir8R86up3hqfT7/b2H9JBe
jeGgX9O6Fo+xTE+1mNz50jpepUDblQ8uEG5tCN0gy+6WbFvfGFmk0yUaqf6Ghki+O53gZFDW51+0
veM/7us+Z9SWZoErSjvwMHEVkVSV7mC3JUUEoE4SdrScbVAdzw23OYipTQ8crCIDvFm1vBwhe4Ee
TR3mFxuZ8N2t6oKKwzJcm/stLO1XybX9HPDl1HC5Fv/3mFZUvWe3vNslyEZ7wWccH8KmmShjG1uC
lAf8zK0Jz8qxIob+tXdZRzuasMxzoi5CdLG9gRPIF/sUrCXYPtB+9C22CRWEr8r6J9wI7J4WnD+b
PMGiI7tjwAvolw4hABX5NpF72FihEcd35yBogmeiHqpB9G4+xniGkfweL+I4DnL5FGZkht1oBhvz
ceuQz9EOx6hzp3ifSAwhGfs7bJJ2Om0OPfbRXRsuG19VYr/IAN1fkUcHZ9g4onPZDCOnyw3USufL
3KIlq5Qn4BiJpA/ztklTMCCHu4PrIRbDMdwHTAUp+rzuVO8tVMijm+rMlXkg1y06mWDpnfse7Jlg
26ntlunXVClV3VuRrmQXzHVLwUOOZbBxitZ+6x+7zjoQUIyA0qnudc14eiviOZD6VWop9wsKmEk4
eVMGcJsyC3kTYzq/cl78xYYpbvR+C0UqF33MOXhMpDc0z4GIpSlzF3vRDgvRTQafQsJ3h3s5ONYF
iOHSCS9nN0ZWRaymT5U9uI7zxa36tb9q7CqT87/r6/Gmwq9Cv8Se2Sm1nHRPx18EjPqUNoz9eMYy
ZSgZcj060Uqbv6+udxnZ1l/vZAiIzsRgMsNvjKzNPhaMk2nETmqKRfm7zPaE/OiwmbubeSAe90tL
8srynnrcnfduOpZxYTGet58Ztyj3U29iaqGizOLe+zo6U+TGp65jRnhZesYwVJ6DPd3fHTueCT2U
c9X3Aepse8FjFNNEcY7j3rgSCSd4C0LHZXN7ifDBy1oshTHIT1U4Y/U0QlAAgWGigstDy9tBPDHr
JLo00a6dlz7yRyoNvU4Rw5LSqA2K8+JKtlQE7yL9EcsgTn7oOG2T5aJmTiqqPLRxM80gUHXYv00p
t8x7RutaHm1qg/rG1nW3PESbxBy7QPeG5XeV2DK5sQrJxkUdGNPfunTo4UVKwsZ67IDO96d44u8f
czdlVICFPwl+76IWtvsUV65jv5Wb5dpgVrJll4r1zUeLvTa7ABbX5spbDFdm5fqMUoDXVnW9ORpT
53hOWnM59ytZIsvQ1StXpZ6bewhRlTyNa6LHa7W7e3M0UR+033D2KCV97pyqI6hn6F4qqCZ73gzb
7h0CZ+sTZhmALcUWhUP61rJjnvEEbOztvEV0M7vL/Xpc7IItAn7P21ctbPVL2d1TVzGHQHuwYVt+
dYQa3Vw4Zn3FZVP4J+tm7XM99oHOUc93hCxx/YVHXMza8ZuY2zKh1woyeykmfqng3tjKK8F2edeR
bKKDC9d5u4CY6b0iQAJjisDss1xn4HA5ohrnkUmq6A5t2uzfNpmMz+ihvU9bKtyEhmmuj7Os6oEh
AjViXknktjkjlOpuoPd+THHvgMgczn2Ul3FZfVtmMXuFidRi8n6atrfe37eVQta47sHTvvy5YUr+
turWXjsU+x20mDG+0jOG9zRp8dEJ2BeEXLZXQdNIOAPLfssYyHTHUZjwZmT3rPnua8Y301YS0BvW
a3vbJYRkrrQNtJHBNPW5qfyJjAAG40zmAYF+9LtnP03jlACfJp0ZDrKD3n7YKya/zw0n4ifXUTOY
NB6mhENESbUx1wggIXReDOmj4u1+qmUEabodjXqDd5Q+l23vtScxlEnyPJL8/UUSaAlhJ7TRezaa
dgOMiebtUG5RPxTRatujEpk9ezu0CU7NmIZ1xWpJwb2dF2/FrqOT/ZVx1+pyhcw83kVImWpa6ojr
O1MDWAZ2csxrMJsE+1l9t7pFtB51xaTLRoA9z+T3cvEPDD5lmYS5jBL1TQrupqPdevgcDa07t3Gb
kXyr93K7BNYS4WFO5766gU3l9CQb1n13rMtdv+7QBOYjbeT2o4+96idG9mmar1Vkb3qMn8xpk7L+
ppYVunJaVc3jMoU1o0s/HeEtbvvClGXx1Q39Eu0rNvzZ3VneIAqvj6ulgOnDHIbhKtPexQwkH0w9
uas5gaMzl5XpQieX5b68VBWdcU4WF+b5CZWOOoR2s49LE5iJV2IjN684gfZcqKTjxPMyCFfCzBzn
WYa1+oUHpPmFwT7MB9NiSl2wLAGum72eboSlxDoapDuGw+0cShjttfzayiD85Ga27HKOfdaNP2+L
f+tMStW5yyToTYg57ujxZijd46ya9MRhlFYnwlSrk3YnRxcJwyvv1HnZ/BTNYj9z/yL/bhQqfsRa
B5vXfuQQz529TbdjVW/bYw019yWopexvVBaP1bEMTSMKCelgOZZRKVJmPRQZp1QxFT9DCMD6JtJi
Asv0Inny/L7pT3oKM/AfGkBA2MWaQm+e/jZw94ZF5+GD8wWJxbAfpAv3DdytSsTRrbIal/QkmG+Y
pGzjm9fsaX3cQyf9noxzGhRSDtYc2dy4JzT90JPvbucsvJLuuNwZS8pVgRMSKHva98O1PzpA2JVH
J3eiQPA/y8ioX5yhDLfa2j2DRSDbLu2n9dJCNYRBvzaN2i8bqBQdGKzDaBZ6UPuqKhV98izGxDce
993T3nsx9cC/kzT/xiuDLY6tUorrkUtN99H0aOiWTVNUgcNOjTr1toquTPPHp3yUwmLyi90RDuA4
02V4Hn1gwtOkyLjfh7SYJjDopOPbj0YP7lMLp8NugShq3Mj/8NH+xs87P/Q/dFAUmSCK55//F/1e
C4+bqMSWOiRl+Aaf5PFlJGLgomeE/78/itRkyLq4R3GrfBRs4cDjdVs7JcXkwSsI0nq5EHGrLypP
Dn/wKvnIqj37JZ9T2v8TCoET3QeGXrVOA9vOpEXZTEPelqQltElfX2xNE+eT3v8kYviHBXImDJNJ
jb0ZzMAPX127TXsJhSSDP7D5V91u7FXKQfqHF/hPnwpGM5pWH/vTvy0QxOx90tomK6DwETi7wgAP
Sq89dCZi7Nuo6A90yn9YGx457j6FPGoJJvV/XRs+DPF5RuFfZLH8UYduexArHPNaj3+yB/mn94c1
Im5VHOysxg8sUSRycpJOnRUgIOoFQkBy11H2/uH9/U2wd14WGTo9VkSMv8JHne4UqYjukK/JWQDx
x3by72BteAeVOsGDkakpmq4qn2Vsvc9MFvXRhyPz8j+fJWh84HyH3Jkoas6v4r82HK1dgkyDlzor
qPNFnUFVgaUVBP9rVomHuOu8JFOQO9Kfgw8P8psKJTeBp6h0ExPmRAzAJ1vdyf+yr9OfbDv/vlQC
TCCZaUG95ZzMPmw4p/JmRie08E7V2h/MTxhubngivCG0q/+UMf1RsHH+ZGetbhycbef5hH99hU0z
eyVjDgCvxEvvpmT4LplSn6hqfoJ+9QX6ivDQCrP+Qcrz9wOa554dOth/Z0rzh+fGNlUOBT37ITLR
aSKuq5A6TE59Nk0HR8Rb4Xq9d/r39fKPH5bEYtYMZGMEOH/9sJBJbChb5koLYAZadqjucPy2kyVw
MF/CVh59T8Ikxdz/f97+fNxzkMhZX5ugAPrrk4dQEhDU26wog73/3Dn98LwFHVDqatf+4d8/5d8P
ACS8OB6f7z/uo4/GMXUwN5ORGc8aRHrhrpu88HbmCP/+lH9apREdLdIi9r/30X2AtrwERk04QG2k
UAyPzK300N9s8OP/cAP901qJfJRfiEmT8yzory9vb7NZJjgwFRlsrXu7bOV9CPfnq4cfg3vch7Bc
c4qAJjr++0f8pxeJ/x0paCQqIqM9v4L/Ol6cxgX/1HS2++r33zpfRP2hy5ZgPfz7cz5KZc97EGFl
gqAzwnss+HA3zI5H9sEWZ0gJkApiAcuOaxbvwEQC+SQEBsJndPSuIEHer0H6v0ZVnh/PMR4lTC7x
Rf0Y/a6Nz3iW4XJRYpJdhJi1542fEDi3NngbusufHPj+aeXg2Xj2Yg3A7T/6a1aYcDQbMtYi1a45
kQHzVBIadCAfLf3DJfWnJ314sTiI7vUmebEiHqNj13sEPjRteejlFF79+3f4j486Z7T62FZgN/Zh
gwNnlUKVYVaETh3+wKiCJPSgnj5PdfWnjPK/ly7naO3/f9SHy4gCI9YMmrLCVBlm1T55ogL87EjG
dwQhk2zJf/9oH09NP6JwOTs6uP9xeI4+PI/mBjM33erj6qzeBeojCzVry07tOTsgCKw5JQIIJ9i6
+Q8n2ceX+p8nYwyEpvB8637ULja+RtPo+/qYzm36ux/H7Kpl+osxvjf+YQ/+06NwTHQ5m3EbjMIP
Z0yM8X63La5GNGvS31DqwwJZxKfFKOdPbcLH7+/8qZCLnf2B/4+5M1uu29qy7K/c8HPCCWz0Fen7
cACcjmJPkZReEBRFoe832q+vAV/fKvOIRabyqRwOhxUUCeJgYzdrzTnmmsZw+r7led+KJELFqujT
OR0X7b4txnZDc8K6yZ38I1fc6ezJ5VZzLqQYNIsAL0/uTJM9wSeOOwSTkqCRtJyd+adpAg8FTdOq
4vege/fBkzud0taLMp2wLzPWg557sglNzKGRdoUy06HJuSbmZPsBFMnnFq/wlh2HGVDkqY5x3zhP
8TyNt788ZNnS8BQ5Hunc88mLP0Q00dq5kEExt3Ins21V3ehF1F8VsWMGtForJCPVRzf9xhjCme+C
NnPhHuKaer1eDD2beS4ig6xN6dNYQlk8dqjWj6hN0BK8f4tvPdbVjW84KwCXwfT6Yk2PMIS9mcQo
pSeeW1jjRdXG3VWozfFWNojNlLpSP3is2htjF8sUmFbwg4R7nJLK88SO1CirJUr0VlwIyrZ0XRxL
fstl5e6bYRzv7HjJjqnsxDUnvPyBorAeNDh2G/JvaJWFbpFQmcKuEYRVqG80wsU/2kG/+VuiUFsB
gmhMT4f8xCGdVOkUUbKKQa+RzrJhlJj7Nle6fWuZ+fP7z+Kt0W5jdcGQjnZBPd3dYfYsC90a+0BH
Fa2gQVTyMNBRNCGWmcozslQTH/dSeJYlebcPYV4M2/d/gz+pD393ra0vHHsji6R7oMhIKF4Ph5Yi
p1gTjIKstoozym7F1ib/fG9HSebX3bx4VSfN805d6sDMK2TcPOGg6fuMVgoCp/d/nbcGJ1EzDvts
YBHGKYoHAX8UVoIW8zLGxVkxy/l6UDFXKLH5Lasjmx7T1HwwNt+6JsgH9r5AYlmtTpapMVfVRRkj
GeAMSj1jFsPaipL2dTo7Q7aheUc1oQgN+4OV483rEhawkiqRJZwmoml0wZeYMhvh5bpF/0CWKzi2
J4eUbkqMbVZR422aNcYHj/zN6wI3XGc5jNynT7yS8ZT0ZikDVeT63k4zy0JWLNOzENe3P1SzRlME
M9kH8876MZ4ONF4tljCA2AAc13fhb5viEXlvL3ScHgAzh89JMnW+6C3z8/sD6I03imAfbOO8wPAi
TzkCaElzU7pLF1htlQYu1KEDtgBEFF30A9vy4HViEh5bAx2ef68f3r/6Gx8tbk2VAE9DQ7V3uu9g
nzC3mRYzlPLUOkstVPMOmUw7dqhdIEsBP6DpPgLmvDFpcVGqKewKVhf7yfhlJYM067Jm9T09ZMgp
rM4zRfXMDhPPNsfh199RUEdiXaRJXVZP10inW4HLliMDI5+Vs87q2usYZW+1VfFGJp6ay2g7u/Z8
9eufLSd/tnR8sIIo5tfjR+KYMFHTy0DpF7mbK63YS7NWA1y2zpVAr45BsJ2v/wcXNShvCNAo6975
9UXrokvU3GRltrK4OpsM6t6tYyrPUV1PO7UUFwTrztkHb8ob2wG2AQxhwecoIPC/vugcpraVG6EM
qrDoKHLr/a0kYzNnfWixoL5/h29s0gm2wE3NqOVip4f+QaIg7IeRDdeMt1jHPnY0x0W/VehjbiTu
bU+H0b2V2dI+vn/ln8JHWXpohJIgu4Kz1sjb1/eplgtL/OyiJ6JSQH9ibi4ampA/MGDM27jWiUfV
69Z8duqwxruORhkxhyLUY07w92e6MQgSxVjGPqom/ALv/3ZvvVWsy7xYFCk5RJw8BHMYVYWZm3XR
QazmkJWOeSiyzumMq5swGn6V7Pfnh0HtmgosezKyMl5/GHPsaHbTcGSJe2rWpoReIChO7hIhxa8v
ACsfGN2oudKLT8Nw6BXpXYwfLAjRmO/Y8t6XvOU7JhjOLm5rXrqiyIJf/zgJxIV7B0Kf/J2TFwlL
W2Uh4u4Ds6ioFWhlfzkm5Ry4IcISg6y3m/ev99ZMDGPPcXU2cw4pUK8/TqdUyd2cyyEYjFDdT3Gv
4aHv5Gfcjxrs6SK8sKoq+6hu8NagAWRKjgvIy5Wa+PqqQxK7Y4SnICh7U/cst0FZlieKjzBQWZEE
+gdP8o2ZQkchbOg8T8JATq9XO8zAtJ3HwJyj7Lw2k/ahFca8o56WfXn/A33j1qiUg4Lj/ij5WuvX
/7Z8mwu1zmVJR9qQyC9tp7GxEVsYEJUe8Teo+OWDbdkbFzRwWbOI0+tb2X6vL1hWBg4UzBJB1kTh
trTGl8JIxJ6otBr6UVV/MEDf+CjBacL1pcMLU+L0WEQjvafvq45Bx6QVoOzLdugaDNTl1kfw8D+p
bidboXUfRAIamC+qyScTnxUjHbOSaQpkGs97U4da0CRKf532qeZbo+w4fqrlVdJ36rGr8deYnbtc
qmMffU0gYX/D1W1AONDb/bAGsti6Gd5GYdtfOBz6joyHdF9iYtlHUSY/wpO9dWDAp8AhlaKj+XPI
1aLpRGiifwvMtquQCIUYsUwxmWdE1JUPFUoOdrHzFD26rMeHqkngjiAVUl6kXiWYQgACdP77Y/ON
NYxuAG0yjb2OTQPr9VBRlQowastQ0SypIDYqnJW+NEBlQdFVa0a2XxS3w1xZ6R8c4N66MrV5Ctn0
IiAVnU4zZk8efBxNQara3wmcMNiwL/ICR7kZaFLkD1Y3JJuxc/sPdppvDFdaIPSVOLIxXIV4fcsR
7q9S1toUAEWPkZdZ2YaMQD0wm+GjGO43plIo2+t1qIXDNzm5R13mkc5yOMFsCFdxvjEWO5Q6Ez3c
CXHjvLR7uxHDBzf4xuu/zjREULAxUMVpDX3WzL7NKozt9QzhREURi1YbXMd+GaeSGQC0R+29P4x+
+kwZzWwwzbU3QTnv9IRC67/SJqefefuS7qLT4nInKmPcIaX81b6g4FIMWAgV7GKcn/Lo6jQfrNSG
g7GKLo9475JNNjjojKhof7CReeuuIE3pPEEHaM3pal9q9Zw6ljIHWIGp0Bet0XsmopUYmdKYB+9/
hOsy/mpmAyJIYRJKOgVWhLcnb6KDTQYlLNiEBLn0BQpsWv3LUgFgef86b9wUcw8HHsHnxz/u6+Gv
RUAPokafg3yAg2Dg+cL/Qs5v5FbN0/uX+mn4r1xEi60xMzZHjz/Zln9b+KzMBUGwFsyxrTZ72Xd1
0OGu9GWvzFtK3/ODquXj9v2LvnV/lOf0FSfLSeA0DCuGkYdZVUN0hHwNboZIbsqZmp0tEcf+Ty6l
E0Gw3hx7pdcfpYXvTUO1uOqbJCm1ZodqCf4cknjX/lc/7j+fp/8VvVRX/xoI3T//iz8/V/UM4iuW
J3/852X9Ut7K9uVFnj/V/7V+6//5q6+/8Z/nyXNbddUPefq3Xn0TP/+v6/tP8unVH7BA4Au67l/a
+ealw7nz5wX4Tde/+d/94j9e/vwpwNZf/vjtuepLuf60KKnK3/760uH7H7/Bj//bp77+/L++ePFU
8H23YyKXlzZ/Kr//9F0vT5384zdN/X1N6qLLSxuPCchgPhxf1q+YvxPkwWSEoIWRKFCd/PaPsmpl
/Mdvhv27A/lK5WC6Fq2pWP72j67q//yS+TtnOWBUbGeY0FbdyL/v/tVz+r/P7R8QhK6qpJTdH7+x
bT55sTmlEQ+7Fqmpy/PjTo5DetJFCEDxjQhjiR8zw83AEaQ4HjUjZQOgNmrnuZwRGTsyQt8Jc1ob
FfuqaPLwEC+NGtSxq24Mjdqm28n6FjfO15o910GGvXZZTJV7luFI+OSyaT+POG+BZ0MDfV4mJOEm
i2WcD24bmKCoD3XkWtgbhm44TsnioPKJqPcosAxwyWgj6QFKv+tDi2pyK+UWn93yZbLZWk0DhtQD
3hACYQfdPNPS6bZ0q+R84rt3ut2iwy6HESV7F7WPEj4G5mTZbfFhX+fUajfuVMLDBAfgeEoRRzt8
hGmQYx/2M4PUwU2L32PTxom5a4QOxLxI8uk6BfKwWRdWj9lJIBdAQQ2Goj6CPRl3eVTqW2zQw/OY
wzRodeMF6BCi/gqSQYWZ2hOZmx6tvJg3o5JT/tDb4Zxy1nDUcoKDwT5q9mEchF3gwAa4Dc+X0Jkp
7+JHtZyVbzQTpK/VbrbBr8PUryXzcerw0m5sbVK+LK2G/LZP7b2UOi6iymrcL5EmsyO4u/q263WS
KI0hh2SZ5T8mSEr7rBy2U0iBvIv7eT9ggDzEVRjaflnqO9mq5d5BXPx5bKFc9dhizyN9sc+62GzM
DUD5YV9hgMQkmOTmGW5Uzevrdjnk2Jsv9EQFLmkV1c6t1BQEbrqagvWihD1IsCngzZWlM0MS7k3z
BxOydTa0PZLjsFqul8Ewr0WJCN6qC/wxCK93TqO0O9fturNhSfAR6Zl1RMMP0BlOzd4e8U5HPNTP
IldGQAnohekNiF0DbMHDMZH6Jls5v9EV7Q5yQy58A0aToBOxscwl3NSTjWEPzzrCf3rsRb3rZGZ/
Q4/K32LB5aPLVd+e7AfO1M12ZHFEBBd2GLQa+wjrxzgniML0OAgBtbGTwrfDHEAyrv9D4SzFIS4a
ua9dCE3W6O6KYVDvKac4d4YVyu3oapriuSpsrtzKnUD21oAUOjUeq7yP0dsrER7lSJRnoVvG6Ubt
8C5y/sYGYXSp9hjn8YIcbxieEW/PXsiq2sCEE8Lv6kk7OJ3J4qqWSbxDohzyH1MGY2nDbga+nUOx
ACHtzqC+dBTtQV/1/O/Msxw2syU05PQjdW0zn75iV1c9/H7Tt1LE5h0Wja+ZorVIXXP9ArnrWY6R
HNegpu10xdQu8aGEQcfhdjfi+QqqGgRTWfARSWio501DgkSJvHVvTW4MQAgUy7TpzDi2N/Wc9/fN
6C7ZJqSViiS3f1QoG34WQ7ui1Ixx2xH+q05TtS+JOPCF0qqY7bPHyunUYDTs8IFXtf+Upk5+XcTT
vR269r43FT2wxDoakYrpl5OR3uQJgu9ZTslWSbLsKuzxuRqZdCBhjVN/gRbfgNhapfQQyqrJ7i0x
TXsYGf2l1Af7pZli7Wx2UAyhlu10TL0y8ZCFj3CmJlV+Kgx1UoIxUsS56GWBYD8au8bHIVtekM2Z
YospTAw2Wbur4AZtwn75poztfB6D//+OVYA9pQF3bVfXXexNhjVtO0fBD4956kULgci4/Lydks3y
WObFeCYyaSCnn7d1nn3OFMME7z6mLSZ5pS/Go9Mng3uZVDPJHUrTZw8Nr/pFxeYl9fCnL9eVUp47
UWv4uhOJA0tZHG4EDAE09EjUg9w2yrupIqb3oKpRuYvDrKv9VEwB6028SQrlKOxo9DGHyw2h5/Mm
b4gPwOYv8sBJlHsU1tbZkhXpHX0D9F6j8yka4drh9hM+ZUw+9ypOd5MV+jQIo84fFDc66Ebcf4pA
IK0xjcYO3wGEo2x41hvJitWnxUGHDr3VNHBnExRbvPVm5qH7xQmXE2OMCZUodAiNwQAErqIgvKWr
8Gxl7Ze8AwzlDo92nl8YEG4sxJPYt6IUKkNpWckG9RMGw2iq9zKrn6BazOfKXEWfTG0dJAQ77lX6
ekGvSx0R1BRp+3phpkyX7oKyqP6ohFoURLlRHDFy48uFL3SXJfb8ld21EwCVhNSS9TkCuKEDAbdU
X0TePLrDfJGN7iUWynDTDu132TYtcdd0mZkYA2aLkVOqPV0s1HjRXiXDAarymbRF7M2Gc63nGkoJ
ZfxWjkr4ILs69vWsTPyoXBaWbbf0SOdL/cRxgStlMZFEQJIxZukgxqJQRJc5sj2/J4T9Os8TZ9P1
2aceX1XjmSzAFazWsdgbiave1oOdPRUcD9INvGzbw4IUHkiLaHYdfC9muz5/mMkgPAIFWHaOBU0E
C3dIirVdPfY47w0o/T0cLhuTiiZq/RsH1HqrWWWC9F3qNomunfkdQLa4dPNCvW7r2IZUwK96iSV0
xlHaHYWTzsfRjsL7apjM9CypmvxqCsNnbRzzYxuyiFmAAiJboyhO52k3Tku1pZaIVdCu7YObJZgD
pRl/aebEBFJU69Aslag+lGY4lQGI2YPdsLowLzv8xzR3DEzVTytsGhROrMtsVqEMRblWX0fTYj+V
Ir8aIIAP4BtUFOBx0ZXnPGIsThJq7tW4zP29nqkPXcUbNTmUjxL4Bw5qfzztYIa2VQsxXiNw5LMI
lWofNYMZeyVbTxvAnLqSI9hEbGrazT5iXOuxTvCNRLXe0gNswnMLyNtFDNLyBnPsdNC6rPFjpVm8
uXBwDVY6Bn74qsozv2NubDSVU7NXDI59ETWhdhbhqN+CowSGbkhPmK0IgIyEn5bY0ndxjodoA0Yu
mzaZW8Rej4Vk6/bxTunqcl8NxTlkHW1DFhGtCCAtlacMeP5B7aEYz3oD5JHEKYPLJwvJOO+Nr5I6
MCFpjjJtylTLsMtaICLFyuoo3fmiCuErLQTmHKdWa+9SeHcsIRrsskFzJm/U1OZqaJRa7nOUvP7E
y07uRGrpjZeA6PiKXSYDOOBooyegae5A5Uf0yB3lNosnJi5MgqSrj1Z9v7Rp86Wlva1+gsUQvuR6
02u3MRQICD61vWwrSimhtyT21zYZlhwKYWKIbQmSi5hckKumlTqfjar70erKj0pa+u3oho7vYKzE
qKE7MJlkXTy5ei3xDudpAy9auhetYffsQArnHmaPkvp8VTkiw95pDklIrLvVrWF07c7myLBtQK7e
mClDpXEwAxHd7qW9bLcqdjiHvRYdpqoQBH+Y0HwkD/zSVKwHg73kFiMPuIDIjoNlmtIXp1hs3yGT
5dDPrKTUoLI9uKY64Ek0e3B3y+dyomE3FF8bQxB8HIIatSmUsYXIPpUuO7Fiwb9P/IRWfLGJvdjY
SfLJMJdbHDh45Ak/eEqleZFmsr3q8iw6sE+5bo1mm1v1BZ6VF1G5NK7Km0Z1X4jUuUkm41nPxE4B
prYfq0V8gsF9NzrjIc/tq5AjNUYr7QBPuqNeBiylawCaGLF1aCM8vvgUKcraIvNakz39qPq5EYOD
yJdvUxqu3fgRaLftyhQyfGx1N/PUaGgdk2qEithXBTnAtjShwWTJs80O9lpQELmj6UBZJ5YWVCEx
R9cIPKCPqvnoVbbI/WXSi9uw0NPN4k6wANGdHLHOR8GII/vSNeeZMrvbDmxzk9A6w4isWKx60QrH
VMbrEabovHVzVfFjq01vop6/sipbW20+V8da2XdumuydeuG0EOesrgWJbwclypUre6ksx+NIuVwY
OWFL4OgijlxQAwkLrS5iGl2eTnDolbEame06gdgAW4LUWc6Lu55dzpRMkFo6fDI2Ihm6VxR+NgMw
gUA3cmbhoo732RjioAlTSqElD9hMmH9Ye/XmLJUCvpoTTeeFNMiASB6BBfNBdOWkHMo5ZwdRWLs2
7CcPbD9RXvh5tasanDJSU+cmX2Tpl/1jCVSDxaS/LZJFDex+KfaWHrZbx4GkEJn2sSzkeIx1HRIG
PvDruBGfcqPBON8vYG2j5gF7oX7TYFPeAIrs/BL+w7nVQHgwxqb07DQvdoR8RQdTKOGuUt2FaEay
KuzEEeexNoltU1jGDolDAw3Cbq7TguG9QKhbzZMjO4vpfDCTawAm8A/kqBzGesnPQ1KhQM2WbhrA
ci2yrUyG4maR0/c+rbT92IMkIzkRfy3Oo5gdd6+Un0xeO9AyXWd6CVKOz7YYeWWjyL3R5jF76AFs
iUCGQ2QExNF3d61DmgBnKtdYf0Bhf4oSg/9kSXSdhKKcvMkq62Bu3cWPNWYEZdEsL4pXR4RRPkZQ
iy402KwREBcF3m2ZOB22f4VIAgcGbpHztMJcPeKZhsM0LBxYkZVkTl1ewaWwOUam0RV0QhdjeFnc
mOYit3GrLl6Dddgr1piNdtAWH9wBww62R/Mdi2j1YEozHzdyYh7aRJQYjCqBvzeaoX4/NY62q1Ir
ux2aWfUh3phbubT5ARhtdp6kxh2Dgc1PL2f1uChdUwRtvQL0J6U5kAudBJReK9bnlOcbN12/4fxh
rPcSb5Rwmi4RHjm3LTDunlNq5zyu/vWzbnQk9Y66Pu8RS3oYuuc7ZzFphvWT8i1c5tkjvif5oUnL
eaTgmh7giE13/1GZRQOWwhGbxNRw5iaQ3GLwKnv4epqX2OqT5qTj2X8AnFpSCh3ge3R32KsN2Twz
ftSLOrUu0qQPPdtyI3YLyTXHzvRCm7S/NBa/VKC7qwr+Pa25varT/T8rc6/+1u6lWqtf3emP+v+x
fGfQ1PjPfxfIfirffc7ap6R8eVW6W7/jX6U7Q/19VQggkqUsRpjD2jf4V+lOiN/JO0LViXDXQNCq
0qX5q3Rnit/5ikbyEw9NfV26M36n57EK63FiIbzl5/37N/tvlO5OK/JUDDm7IOAlQoNgn9Nw8oIJ
GTl0O/ppJtxjRJjLkXLZR6LSN6+CooBbRE+AZPh1EdlOaqdI6mX0lTBBOaayYu8nWczf/vax/3Vz
r+qQJ1VIPhGSOjDdUQzlJXBOyv6cCmt6xTiDIXVAy4zVCu9BpOzd1k6Odl92n5WyW86qTEs/aqP8
lGG1XhvzKQp61VHRaJz0owsQt0DlKtgbEee3b3lDHQUSIUSCdqMMZbEEck5QBQFHziffdtzoXmqt
9qWk8BP67OFBeyi9nk9epNgiCopWrcoLxNCx+ZGA6OenYaiIsNC+06Plya/dhb+1LHBKD5mFR8LX
gEvdCDqy0cFSgY78or+G0jJtLErPPHEaWacNs7QTzjhCcINIlUl2qDpt4Eshi2Y8d6rRantahMOS
Psbwdpg63x8LP90kWk2MZ8Qm8y+B5msD8W832UuZao2eOr7dwSBd4tk+40zf/mIjhtfZQkDCY0ce
he/z5Cq0mFIss43mk5fRfRksDu6Dqdf3ZrI8vn8/60/6e+uMK9GDQZcjMMxSYzx5aObs1gU+Yc1P
Go1jRWmFHDAHqqqQxpWzPDOr+dc/QRTgqCXJ9SFU1Dzp/CR9b/QCo7Zvcuzfx9YwshWolF+UC64T
IknaNj1Bh7aGdvLegHs0WmA+OlE2gJDh3GRbCp2cf6dEPwi1uderOb96/7M87dmdXvNkniiw0c/G
wjWF06xbyHDxtax5Bl9gPUgn0zdUG+xfNCZinGOKpUOCFURlTj9pfdrRBN8EfgPXVMLjkC7yigTB
6ZgpFRsvMx05RNLnHcPg/Xv9edzQSyZwhKmJAUqR5fV7QDAINv5GCkDITX4D2yN+yokW3jD92qAH
rCL7QJizDsRXA5UZkH9oviJ5gOzKovb3Fw/VFAa+xjR9TTr1pebWJAf20OABATupcnj/7vBBnGgs
kHqCfORC5FOrOD9Pjf9a1dQzHKzB7yxq47u+W9LyWEO1Wx5S/JgUp7nJcBvBp6VhL6mEb0Q4c7om
otbdkzXQaE8TpGIoFFGWDS2SGqpNR9LGZmVLtbqxqWjMUEmmqabRj3TXIM+rNUMrKGluDDumNW3E
8NlN+r7v14bF0CYjxAlKoq1X4BepL9uO5ICzeQDHfBwXThoPzjLRBJNR7nWLfnDz2NUCvSAbaNMA
uhR7esqT/GYk8Ks3szOP1aeR3ou1R4vvasfUCpVnDX+P6id0wB7x1trmgTLkIjeuGcO7MJFtErMq
K1geABNhYM9DxmgfWnfYJaSOLZuwqMk60vO6z85T1e27DSUgkhUixUyviCgdBxitwhmulAx477YR
dv1Yz5mibNmJmvWWHA/D+WTY8Nc3eas6tae1any55tPpe+JKuvsQGrdNwSXKgPJzoJ6jZ2ZHYzKC
WkRijr0w7Bo+2noU2dht2sU2PkuVZBsAePPCRyhLakmVDMWKsXJE5C10YO/niY7PzuUgQ6ZUldec
4gTkkDMwPc5eTD3gWoM2ChUv3Qiv3VqO6k6dNfcrlUHZ13SIBjpD6ji2kMtA/jnaLXkcmnZtNGba
7Yp5LsRuaQxZQ1dcqioKwFjIcT8tLuhDsmUGMkJAzq21QsBid9Dmp3IDIVOHU2Q50RhUUlpKoGtp
jnIf+leGBLkrlwP2JQ4amprz/2FrGanfw/Glxp2W2kNKpkwGtjgzz7qO5x5v9EWpu09hmrh31Msq
Da5l2Ovg04bm3gnhPm1i2tOuNxF3lF2YdUrOIAWX8BAaLIAbuh85HnpZW7dtG4ImDHVw+GfM62w2
ipoanF+2naC10pbmU1t2bJgaxylAKdZ67Tw2UhovYQnZxCvmZdC2qpIXiScKtUFHlU7N/SB15Y7a
+pRtdV0pAcpTEoN4mA34VeAiw40pIgRn3jpsfjDyq4RyaT1gZunC8D7rh6beTFbfQjC0gDn7ROvx
WsChSI7VYtLsmAZZg/XVYJsp4AcbX+El0nmtKBDs7LKK4OqVLT8kU2hhRZ0AjwUVp/mmkxngXiRp
BYakENZM/djJyJNI+wFy2rLEwNXHMdS+u0pPaKNRO/PE8MLQA/8xlM8m8CPVc2y4oD7hH7wMJJLO
Fe5ZnfMyzy6b90kMQgPSfakAc9OdmqaAIZb+smZjNfrkjNcGCijem7sCC0l0wyKYJlvacOQVsb41
F3PoDjHMWlmAlBrVR2Vo0ktHI6ty1ycTDK8IdmRyICprnIDhKML5jGZaPfLqql+ozc0RR1dF3Jbg
adyvmYD8tG1iw1RibxUmu1+pCxAPpHdqSI9w0ErkUdR3so6GUQ0IL941g1EQhK6O7YNmFG13pdt9
250lROXcDnpkxgcVOjFH7V6GEE3X6Gu12ToztuWDLnKVKIqyj9NPdc4ub9uKuRNXTZTY3c1oV8Jo
QBuQkkm2e6NDHyuTrP2eZhk4J6VJ0nLPu1nm9NU6w3mJLApY25y9KUlrfUiUQj8rU+wp47goMM/q
rryxXcWiGFGQdkpdgiCM1o6KHSVT9WviKEbpzRpafNpLXXZNJ0G0vhbW2Q2baPU+XgxZBI1Tm75r
F23qg4ZtjhCN1C/kkUwvFizOHyW7AH1ntk18WU9OUl8VatF8o4NVfzUrfbwWWe12nhE1zme1l+a9
2uJ33Nj41wIb8jXxYYrt3KS5q3yv3Wp57EYdJuvMETENaml29rEKJ5zzTJ6Dj5N5ZiypJkjJSI/S
PTj1pNjrNQV2pbR1v1xSsUAgT8dh285dBZQ9i136mIlL7YAQHiff1E5Yf8qIBbmzs4gZC48+nUdK
hUYQqfFoAUAyi/tRHZlWyQJawp1EUNDBkDZJRjEJGHgZ3QTwl3Bb5T5qMnEFkFjRAer2OZyrVhcv
BP2Y5VY0IIePKRaoPbymPtr0UcXbHkon31dZEraHjibc05g54P0FBprHTsvB8RfY6qVfp/N00Rv1
cp13idJ6RP7atBVMC7xvHenqEhRqiARUK3NR8bjT6qUgZuRJx9adAEnvKLw11Mk7PzcNiqPDAnNv
l6tIECAyp3SmUDy0d6MqybjRen14Wh/tc84+hQ0WFXiycBTudKNZyQhnxsz685FsA4fErcmgnVTq
eCrSLrpa+VCQ2co5fpxN7p8qdtqVVJJHNfbE1DbCj7OWDJ2IkvXVoixN68sOE8Z+AJSJ/t81GlZw
G2kd+V+J8o2gxLEm+LNySfAiZ9AKslkvv0pB9/hipiLX+43BGnKnkuOrYGgc8vNy7DUtiEsAiqWa
6uHe7srkJaa0nXqlYtPV0UuzfrZK5AvESUBa2nV8oj9SB9o90LI5o65olQZPlG5OgDkmCncTfaAV
yDhfhs5ID62xXdom7jxj8a4KK38QBB8BVCZtYfDNcFyx0zT3Fi+VbJk3AIdMCFnmWEOg1EZCk2z0
MVdTW+uxBztce+oiFUKZpibqBKwuA3ItFgBUeV6GjxUyTUH3uxI1UMVJ/7yMmkLmBcIn+uayr54U
pQT6YuLvgfveimHeyGQinMtqSZVzRB5G29ZN2huClpbY5+wCtxmITzXuiDSAOVvXCE990xQIQzN8
QluFUIje4w1pjjTRizloNcBdG4Mtz7eESfHGYXEu/YIO+bIZnBGYdAvZH1Qwuy8ZyMVh2tRwM7eb
xMFkvO2MRZWHQZF2Adg9M77kztDRC4DGhsYgEphDu3CG0RcukPs3/IIqWZZAy/YTXQrIfMSzHcKS
vHBvomBAdHKy1OrFGMG99JM646lmUsY3NvtSxR9D2N3eJNp58MlsrQO9xZ+8JZ1i+JY6Q8aWlXYT
OZRWaqGLkQhBvDCxwMEbMYFSNOToC27aNosuUhwC415Co839jkB3HepxrR2SshbsIesM+N7aifqS
x4ZFAEFRxMN+tGx5Q5ZfKY9AWSm0uqMR39fD2uAjpgmYqSJi/bKp+9IACGJF1t7WAdMG5G+yAU60
LnkYl3B4aiHoO0GpJY7tG1h0f4RFWoPDBxIbewPT9I/BLN1bK+9deN21BSulq9v7QVeze4kLqGY2
IaVnE4MO20m3M1ftkx0W3L5lofbt5/aeQjxupMnu629TRUurTIbhc9fWi8N+vK73diW56bZOTMvL
TAeYvz1GLiIiw3X8hTgpluTMKq9hpKUdxLY6lpsGihNpYwN5v+aklsdKsRaL2G+NbBJlqO17UDo1
tL45giyZa4s7BgII6Nqtb9mbmpQ3UI90gnBag8ZfzJsGcNrHuz32KKUdEiwA08BNxrx3vmSKWfnU
t9BULMDgZm8AMJZsWrZxiDyl2o2eYw61e5xBNw+BFlrWbWlDntzVmlmeI0VaHlt2eDATJpq76Hlc
NnSCgjfl6AV4NZ3R8iGcQyC3BamkFzzOhjZnSnsaxnIsri3ZzV/jpWxpmwx5cSuHVL0VYi4/swKR
aKGPMnwhxq6h4Qlr78rFc1zQKMxahbFGApITSiIdXSLS7yELJQ1IU0zBHlvs6XmIi/LCIASEMwcP
FlzfknRdMExKzAY4mv43dee1IzmSZulX2RewAoUZxS1Jl6F1Rt4QEZGR1Noon34+n+7emSqgB1t3
s0Cjga6uzIx0J81+cc531EitmBISA9GvPrWwx2gAVGPBFXQIWqXDWqw3EtEUSxi2TwnVMUAafvym
PpETw6sTU7A+bJyQPY/ERDKg72fx0ypHLpFyKRNSD6TV7TJzbH+b/OOMvJ6l+5SONU2Bk9ownvOY
lgBQMMKvbthgGmrtt09Q+dq928SSHJtxowLBnmqT/55oIwtJ9ZvfWSMRr+LXnboR4N/raBrm5olt
u+BwbjNinCTLuB4gokyqc2yDuwgWjqKXqc3TT4/YreV4cRHf1Sx+0yuOyOp9IAa4Oeh58Z7KmGsM
MGwz/tQ9tKVAJLN9mIcFdIxsmviVpJalOJEvW735xkWjqOPc1IGhpbhuu5UztMpn/7Gs6F4j0iUI
MqewRSA0UU9TNRU4FMjzS1iuzQ6sfK4YhRaiLxPzhzOkw0mVLsd92vaNhiePtne30ix+5z2dVmBY
NK67JQG4uMuhQw7HDXAPNY3oSjAJrW5Q29DKBhMatiVwFknGh+kulRFubHwP5HykoF8RTmchSBo3
PfQsk2LWoaaNsA6QbKBmT71Tt0grMskeu2tiYEXoV5Alku5GGHlgUQlcoQlid5QPcV4H2WwO8QOq
M6I2kZrN7xPqlOeCZqnkZM3r27E3ne6WsaDPAdNDkOZ4sCoqKnRI7W6kRc352gZCn7TexoWxUNP9
zAidGfibEZHHManxA0z5rPtQjV71TJqXfDZGQ6jA0579lBYJLjKT1SYcKo+ike588IlLX8fsA+y/
gzrdLzdULj7tmVd5HOmj4kkPstjXrKiI0fztLCrlmyMkZs/arvjZqWz6Zvm01Hvgo1xNfB9CHZYh
g3c9XUDhQaMKRBCzNgi8yVlm3ZEVS+wF9P/VDxo5gqKNaVoB0lqrVe0vf9Nvcl+mNExzNAGmapr0
DOfJ2F2iZe2wpL8oQpIz8u9MzIwaq5oSOABlvkFaTWThhC7o6D6w5rW8trVEgDOW9jUgeFeEldFe
wNUYTD8ssxLXU7/o9ykxsos6i+OEJItcP7LXVvKSOZbm+8kycyMCgFDyQa5JU+8d3caflAfkpFHs
E0QSC4efI4fqjiG+530IHIAvt65buE9C1eJldMvuAyjrxs1uZ8nzWF26GVJXRnIw+th5WiiiUhAX
GZqWqi59++BPPr8PxQFTi5Wm5Jc1yPQHHOf2JXatjHl+mcX6mBSWRyj2sJntpX8aiB31nE2faFIp
L3uLNBzKJqqOQzvr6hk8Z1GFeaXUEUKK7JCt+IT2GjrRVxANRjIroDmwlCBI21qNbD5yom5A1hHP
iTBBuPQ4O0Vn7jJdQolba9U9FsVMdEkpbdI/OwWIJUi2Ldkid5RNHqxdQgEqyJR4qMG2+iFNG0nT
seYc3gmvycjnFJNKDqMa2jso/9a7ry+7dqsVFI+cy6RleePIeKllhnI9VmsjDoByR/QHMjWJPpU1
bFsSdGV/JHA88z7IGVMWVFq8acEyN/Jt6pumRZkwo/5BRZMi67FVfreMnup2DLG2ctf5ekmjrqr8
U7Zq34l6olBHJNTL9KrdnFGN1JP5MVKfYpWHNpEGY8uzea5JPUiOE6DYAVG3KPbjwoMXkt3hOyii
Kyj+FSmu/BtE+NDE21CLlzZRoQIBYJ9UTwb6rrZF+tFtBX9MXUyVf9UPfiOO5C6RPNH4Dg+WnEb+
hHltIe6ndeqoox1vfLRoAusqsHtfZ3s6wuEmQ6FbnWYfoS+Ktoo7Tue69QNNShnqna6bt32fafQo
MlGeFVU+wumEr2/a57JDaOUMPCs7HEhe+8NgWJXvqzrlZF7EQkbMQsi6E16syFBpQXAfzHxwnMDp
LhGHfRtbXmSBw37hDd7U3kZB/5A2hEwce1ooB3Fs3PtBr1qDfAewxN+F2dg/aDbWlaNCb19SO+qM
DXwxufYS54eSq/vW51b/BYQZMf8kU5+gyWVW30yP0V1omWRo3alW1r07W+Ov2V2g2FOod+9+7ZjI
C1uATgCJvBdurcZF2s1zepimqXlgx2G4N7DM2xdNyCNCMLbZ9yUSnx/MNWJo/yLVFNLdMIzRYA5p
h5bucu8L8H4NcGSCEgLVZgCCPbqLry1uGcnAgSahrSWXLYyXZlWRReBOu5+8RH7auRE/DR66k7By
Y0PdbN7QlPscqs1P115JIjc1SdqcC5M9HwuSk7L7IWNWSNJR2jeR7Q6udcw0OrDA4ZgFYma3tYq2
uM7Zb/H+3lubxRsxFk77G7DpOB1tB8lVwJVKpPvUpFka5sY2VS+iyJuXtWOXg3FBw7XutUTnBii1
jrSiCT1Ornahos/YGdAc5e11sxD6FMh58i/RC2wYmPu1BKE4CmcdczbLvR5lSTaqhb4qjhKBNv2i
F88eeofJeSDHBNW1NuPiIy1ja9xPvIQrwmQF8mJpHe/NqPwlCYVFxCak/GTiD24ICQmyoXLu1s3z
5LGUTD54iNLkzRcMd8JxbZCeMNNj5DaQWfiLXUNvRiWnwQWs3Mo+qpsyf89gkFNgDjlZXagSkHM2
FsjkI0fz9MND4pGgLlM19bfB6AmGi4rNoISWGAcq7tq3pmuab3za5lNeezreOWM682VechxGa+he
ODEnmEGu0nTyJUrYnAOanOeh+LRWu6EQIMEgOawVbc9OknryIyYFPg9HUr+GEBryeKM6z0AmWfid
s5uLy+hENCrj92NpufJzyTg+KUbATLuqRiTHDEguclhhJz9su+7ufdCLfchIICYftybuD9FPfu8v
uSUZ29XWMSEJz99Lc6pukVRXwz4XZuwHJF54L24+r7zFg9154cD0Cvm/Li1v3zjxkO4Y3W9UNIRu
enu6qvg6NWoAmipJ9HDOq7b5ETNmJRIottLfhp9Y5b62BLr3xS/bZ8nOlS+NtOyfsVZxHW58CM2+
ZfRHFMNc4sa1Gx8tzpZ7X7NvT5fAo6R6M1CoxFE7mcVLNjV9tTOtmn3RgG3WDXUm3JdpKTpufc6H
ZV/aZvHFspkhUo75QYR9X6rtuinICuaJseqf9boSZqAyw+4+p1Zu8U53LoNmTko/uW/I1yhPzSzm
b1uN+pdJ/GARcNP045kkKXqFQczC3yPVNe+k7U7kJZkzgnwyjool6jpf0egwtbjpOSdIiwJjdXQl
yulryf2MBQ/BcnhJXjnZ8zhpDo8eEKmdeB1U7Ji5rXC8+i03MhJDYwI67nKnVY+A2q0vg1EY86TF
FZ/p0NApSYWs6wCBTTPiMN3290CEvYhYBSS3BJvReKnBto4stcv2bHWOd5WsY0dAYttesgkZ3X77
JCtwPo0kJApA+nFYDSXSZ4wIxSei9XzhfWpqpvtjw0IHk7SCvUGwoAtuyOaYXSkRCRXUuvQC+jaP
EhB9lT5CCnLPwim7X7ky0oxzlN0Bp+acIV/y+Jb2hL6oOqwZmXeUvLGZXa3Mz6xo2tzsHd05Dwsd
29wQTTrwFuNF0XdSWevPxZE+rZ7t8/pSiiIEY4p/MQiwrBUMfNb+OW0t+W3VWwaavR0WIFW2OcGN
t+eei6DBPdVh63i005HqIpYbWU8Cjjsjj4THIrQ5OJDRs85ciXl1tvzElk3dzbaeMIXNhAgS2sVk
EXaPx4QAAd9m7agdWhWAf7c9fpR0TkJj3PznuaqSOLRiBveBQ83oXLVOn5G25JMQc9KDp25hBBj3
5uXZpsTiwo063ZqMZImj4Q9iKTyzGmrV9bwQkhI0tdrEnS0qC+Wi7cR1MBcrb3TZN5axM4XHW2v3
pOEe0pQ1JYrlOOZ4wmc/79qhZDTuN8xkgsZreuJBc2Ya19jkGRZqi+vxpmAuKqKG6dsWVc5Uv1eY
ckWIL8vMMB7Z/QP1iGgIr5JUXy4xUi8wwFSKzF8B1+dHwndj8qY0hwGTQHk/W6Rv7Ty0nCp0GQYb
wRq3DEDiktHOHtHHIBlgtYkT5kmfx6HHF5wElxeFyAKB+AgLzTay9JgZeYX8Kv+3769Q/rSLty3o
m949YfKiU5/oTW9MElesKEZjxOnVrv0QVtZklwciJrgGJv8SiFO0znjSqSXumJ1UTNRI4UnCnmze
JvS7LP2WW18Nlxg6Ak+9nr56T+eJANWAsGuGJkaAJtB9vz7z3lZiZ0q0uMdx41TYt64R32WlLW+N
xm4+J5YBG0wYgwBTmRctnV28EL1QbpRCoQl+qYkU71yMi4Sd1N6PW7Fyxq3xoypjH08YUXyXUzxv
7MBNbFpXY/INDBj24u4pZeiiDWJYxZky2DUP9ZQZ6bPBQFt/ZQbl2L61V3IaRYUQnPkOf2px17S1
0x8o9hnSN0w9q6sZWAaibUsiUEfW30gMSrRl+3Ye+itPp9Mbd6a2WAhg2CHh2jGIic27Mj9isBrv
QOpdNLb81btHAwIRxRznFlaWxJ1+IAlgiryxBsNpaJWeSVhiXmSEY3NLyz2pFK6323DB7Sn3FzN0
jLLCK1EL/YhqKfs5NFnGWLZkXBt03TBzmmdUq6Azq6dKkxqF5GVNbmQiIStTzqZiP7AVSPeVWTsF
HqDaHwME0PTupDmRU7nQwmEKzH0gdpVnEdh8SU7G85RWsbNfABi/C9cdjKgZiTVmvD85732LyYPN
QWZorKONT355Xun+xJ9cvvuEpV9N3cB+lgjp/Le/NsWPJUNXR6xdOX75amz7X3QxiLH2xI0r+d5w
WlWX7A0GyB1Jhmg68cb5XBEbcRVJ5JSL2YZ+3vTrmdkYEMveGVkgxm4NLZuMTDIx3AW/GWtztokE
vWbe9BtNM/iBbugZvOKFSeJnVhGppqea+w88Y5wfAstrElh5jAyYKBwcTfSangg7P94UeaS5PCYC
0j+TZD/zdkaPeGmXc1M+1V5O/cvUaTwBIKwJHDDy8nVLx6GO0KQ1A8EfqWvDTTO7LOy4ILanNTPt
5SBTj9c+jgmCiOQmjJWZvdOm56ZnFxnhX01SZrdOWka96IxiX5SjLU7trPx7j2Kv2rk44BxihtI8
VqiNgW8StZlQYn34PnS615ZgNRgeTop2HGEBg1PqdKulfY+96i7r8hH5ssu7cRlTl6Q6+33MxHXa
LlzSfqhtcgTJ6iEy1Ha4VlTdiG1vZjPMdUYaznye53FBZVEV/j5uuczYE0n8w2AfaRoWErrSsBSE
2FvsCLfxxH/V7JM9Qvz6OlAMRfjgVhNx/SVE93JMYzo483G1OIoICqOjaViaA7RmWRC0rTP80lxT
TwI9Mj2hsNcpNNOlJXRjleoED1q7O6G7kfliHS9VRPpk2zPINbAv2IMJgKooGORjolzYoaq69+Yr
oSbOt9kntvdgjlnun02W3DcbcSRkwLoEjNQdqZihU1Sdf7DyCp6F7MYEPXAKOpY+Mmf8PsJ2PYCS
dvjNZdFsLy0K7fyYNo6dRqPZ+T1DZ57L5dQVpfOFb9b/Mjs9bwFmR2v2mbyJxrmhd8DmhdOSwZPf
Gm71opjxp/dJsZTtb9LO+kMxzHl1O5esAE4T81JU4Qs7gZ2WbnrHiGnQO+YoIglMwbwuIdi7HOvX
lfYV0MuyDS4SakK+H2NrmS9B4xOJmdzmRGFlPfIB4jfJmgn1qNjsXmxe1jW4Bkr5jfmWcbDZKKZ3
S59Jf5dKt2t/WFyK9b0t/E7gEEP6ETK6YApoZ073D13Y39I3/7+Jl/9HTMH/RgWz+h8BBK8fOvv6
qP9PmOn1TzLmyy/7J4HA+kPCLPQRsHlSEj2J0OwfMmaT/4eaFw0WbA/XuQAj/wUgMP9A7ga8DeUi
Ymb7AqD6F4Dg8n8hx+HfpyZAqen9LRXzRUD830RnFrowhgZAdgARuA6i6T+LzjQaiGQmozu4eEX7
8SGTD7Fm+NcFAMeH+rgaB3d5MsiY9493hE89+tkdvLZdnFqRsotAMN8H30bsHA7n/rlGdoiIc31J
5xdju027+1F3UU5VUAf5cnDicPUenObrYmlbrl2KBvPpP4Vtf+tRRGfPf/6qj/+TiP7fPq3/G59B
l2/t36vob5paf9ffRKT96Qm8/KJ/PIGW8YcND8s2DISMDgEEPGj/fAK9P1hYIl4HHwfoXrr/7RG0
/wCDZIPHMJid+fLyQP/XI+hd1Oguykgkwibom78hpOff/+sz6PGAg2OB7IYs2/krA0MoYSkE3LiD
aVUIg216ihaaTYn0OV0WBjq6XX5KoCTWbpxWdgtJPpUoMckuSo4E6uXOrl0XNmIVO9kdIQvONSm4
w7bLGY5mpFquBv38VpgBCZ7urwKzOBElDE/La2WhN5pLVVVRh8k3lFr2365cLKoA4RN/sWoVeW7c
05PEaUl4ajJPd7KGM4H5KGaULM18fSmx8AVx1l3MMSQ7pgf858whpg2Xq5xb+6Xi7O1waY1Y7A14
b4yal/7nylL6RtJNA18Y3OHFJpYigyHQsBYkeZxpjmxRaIQl4fEB4LOK2F9TtS3XuTCOuS3sh8aW
8tuh9RShKfuG4ktkeSiozato8zLvnfA9Jjm+rSkXIGC6bcS0iShbhmTtNYdWcfaMth1vuTIt7wCr
KT3afcmyyd+UZRzh9ibPJdXwOaNBZFWP4Q+3YWFXtwU7XcxMfNzvADTU20D3roOV6daVuy1oENqx
aZaQ5Ni226Hp2Zmz1bLOyVfK2daoYDbI2ZruEUBCsGC+P7109ODElCfrmiBwiRc4f/FAxNvoEq0W
tDThv4tRyZuFHMo7vEX2J+MvezxUlad04DUjo/BmrPz+Zk0q82xhcs/5ekfz6FdmeXEPLA9wBL1x
V29LdbIKE33lhK5EBChrhvu6Wfadz4yd7zktrhFGZW8dkA8gA9oAVB4bNn6I0cHQn/mCv0upEWJU
yn90oay88oAjPhwnJ2YxK8Bh7ERck00HiqL1I90XfX9bgMW433S/XVms2C86hobJPeVC552E25qv
FTR9Hn+FR73EBoBTXXWsppN4SChVRPJhOPGYR2KYzRfpYOXMwEJu0bCQD7Evu2RpYF4xlyaTMXEV
jZHP2hr5T/9uGBTrF8HIcpMUghoQRgpdRtEU+rFIdHwz5ysQwsSXRB/WHomhoUX9eWLSSLxc5l60
Eum4sbkW3ljcD35NqrnnLtTWPEONDD3EgWx+rV7i/00aSP2pGC47SMFRchETOrceEpx8x5yK8Ug+
NWLXLvPUI7I20OhYzERPm9FON74YkrPiBDq6lsjLwGl0XZFqhILtjJOxPQ2NC/hDESFRh36d2DXi
0ClXAULEmzVm/6JhPT2wnAUSw3Iaz8RKPqcKq3QwHqoMc+AJQ/lyjT2UKUtaGwp9Zoei5hl996VZ
AR3zT2vF37qb/u3F86fr6f+7MukSGvLvr6in7/4zgw/2D+bTf4KdLr/gn9eT/Qc3E04v34enDKkf
pf3/vZ48ExUJlRMOEbY7/1UgOX9c0HmuizvMgXzqIqb/1+1k/YG/i0w803JNLjvqrb9xO6H1/4sh
xiJYC+eIR+CMz6jO+CvylJ1+5rsJFwAm4OmcpYXYQQVQZ+EmzYfdmOObBfANeyoyFb0uP2ktRZha
xBx7SHWvkczJT6bxG91x5p3KdE3f0nzb9mrc5DVNCt5fCnaX2MFmOLQlsuEr5TJZ9tHco13H+TjT
KD2IMlMnf9PilrlV/8jr392yEpgDOAnjvcFMB9zS2L4Om0jCek7z3axGZqXMX3fEHw+73rfES647
GeFjT07aRF8fzBmLg81Yugf2GvJJ9jRbNouWz8b1gF6n2XyyQfAcl7bSD/M6b1cLG68jLaQFd8Dc
ds2wVXukiMV1M8w3ljLuExA1yeI+liac7M0ynzg0vZDKxL5QXUY+Bjv+8L2UOMkG23jMtkJmSNpp
7n7Fc8XPnmS7DKQSua/nnkRt8jH0PmfteQlOPFt2eeckLzNoW6HK/pgmar4nfKHagy5J/MBI5vmt
7qf1uq49pLb2qL+9uZVo98vqaG4WMnDqhAA2xPpp5qnxJMeqO4lVPjdbPb8XsY9KOpEwcswkQr9/
yy5CHUisJSW8amhAUQK+zDWQQdcZEW41YnpOWPcgbW4BhVtIjs9pNzuhLobxVdtkmYZzirAu4Xa/
g8jwhZd7Z5JGGFSU+EGJRT0UHgKS2tXx15hO6aHqbP1g2+xBa9LED208omNrJciAWEZWo+/dQaN5
BjuTdnY4rwRXof4/4deOFtlFs0oZb43La9JyZK+LESbF+Ona2aMq7Gy3FMUNs7b27K25EepqS/eA
sxo2JtuVnparDhW04Kws2/4ztZgIJGNS7Opqepmsiy1vSMb0mtRVdnq6a/khBrMfI6tmNugWcMPY
Ob7iui2uTFRJV7HHp8MEmv2uU8F+WCt7bzDHjJK8j/Ks3s3dL6uDwcCMmZRdK1ngepxjhHNhMtjD
rltYoTPUAAay8fGmcXxuxnS31FNx0/vzCFsZnhRT94OX20wjEhabMNLkvulkbDHBcL1oghhzjzAh
kE5yYGNxiVdbD5mBp1KRNB7miuCLXrBGnvbAmwKbGQOab0k11yxH8p+7szX5331vnlilskrO9RVq
miVY7BVzgXaXm3Ra2h1ULiQY3NnTnF9NFsO7jXIlQuU5odUuruw2M88To9OAaPC96s0h1HZtnzIm
zLdD094OkycfFsopQB3d1yD6F3eamzvTUw+1hWaKkTpwpIng4cGU2851xcfS9sX1wHL1sTewZ+ar
DRlLstaRiIIWpgxADZyVYTByoIAXof/YtHSu+tSTh2JFvTQpERY6Tu6w/kEfzVNwN5VxIMJ1fh0d
W+7HphufRkvdaE/wWaUiqtv67CKrK2v7N4urUy/T7MZJFvlaQB+P2vJOD34XeetF8e9JSDfz/FWT
kBIknWG/qqXqIpaI2RXDib2doUpBb/WDWTY8qr7YIqNPn+OtjxydNYd6JTYDctpFeZ2511lGjJNE
KhYybfwq0/wBL9x4nw0ySH15Awblool4bVyrCrIk55kEixen2a96dT/csbtVEypxN2PT55RliaIv
PoJvyM+qBdSUjE5/EmUxvXaiqm7I4RRB6ooaOW7n7mMkx182xLzr7JJgz4pj+93nTRHVdol5pXQS
IkXc4cA2m+NuQI+AGpolAbBccWZNUu6HfFnYuJe8T13Lao21z4GYcVZWBGIgS/I5Df04jVYndS+G
mjkstsTZGZX9uc3SCco5tsJW1sshkZZ3xXJwu2Kemz6urmv9zBqpUAGk2rzFvNXfDXEGDa14iFFS
gooo/WyfyO2mLKCS+V5tB7XppL8cUThHc/LzHwlJwLduP/TfPqy074Wv7Vxs/gOoTqo7b14+FV6b
j7UtOtaT8RV/EVglJXuwpEsABrI5mTplnnovKZ8qN/ultYlytensSGizfm30Nj1epGKvw1oBu3G2
E8yCgsG7VT+IZjKzcM19a0Aw7fwQi5qC2q92l/ZvdeuXuGJ7MOebgIWQxrdTV3yxCICTkOkq7ATB
9kZaokzC1mZ9tGkGa24U1vCaeSmLs9q8OCMAsdh7NhroQ6266x7rzWE0OMyl8A7DKuQJyIp4t6e2
vqb8KLyoaGv3WRrCUwGa3/HdRfRzpDeq7zWZ6iffL5prkHQiGmTOcM/KKqsOWB701zaSeCgc2I1e
kDzM91NGIswuQ1r8ORre7AVxPcVHDJTtK95o9SzZRLYh+/GNjqGsMdnpJhYf3ZiNj5Nl9WCSvPrR
atPhiVLEQzJWO2HpjEMwsLQLYhOtJ0oJiQRHLXeErG43DPnHc1qU7UHFW/HSSPOVpSiP2Fg1V367
2Ods65cPPg9Gi5vTNd/rhiusW9Pxd8K/tEZlNtgvLtzpCXWAxQmJOQknQG/fF/WhIREXOXY9PVoj
CVIewYMwM0Faxf5TnrN8zo3bro8fBbnfJ7uJw/HSo4x++eLAIPmd9bOD/QeQyrAeSvXL8+pIoGrU
corYmXwaFgNxt4jSNJM5VKN4ZVPVxNdeMbLVyOcTsoAPbxJLxTqc6GsLR9/npVy8sukE76tkgLO3
bPEQeik7+BihPM5fEa0JyiUeX9QL48F3eUeRMkSWr6eD2BL1Is1xJg52tm+MkuPYKJZkX5NTjENs
25mGOzxMuem89LxOKKn10j3lrm3hRZP+PWDZ4SPrRyAiI9dMXKKbHbeC7gfy3SlVaMQzm+ov0S3w
MH92vh13+FxLd2MvOc58OFV/aI1R/lIrW0pqr4EblF3r2FOkDZ15pYiufcIi4O6zGP9EvzgHiDzj
wU3NTzc3Xmn1xwh0X33b+D3bkbzjVMc7886a+GgQPmnxXiqAJ4nXHKzY5ZT06yXYLGm8whSx+gBK
S3LFJVR/TwQDBtXG1mGz2uSAzWS2g7zMk1/dUHy4wuvvrMrc5e2irm02OI+qBSYjpZXem9Cn37t+
mq5qMTUviVPad/Ooh6NTrjWeUzZn7Yx9hBY6/5pqP95NeA6CDX7by0xKLqVA3Xm/7arE/2SpzjlY
+I9408DzYAVMzTIonOluTc5GMTZRXR3UjDMNzuuRtRgRjSIt7xMiuM5bY/XHZUANhhUmuTO8aax2
GQSdnYuSIDITJLiKG/YE4vJh3BBwAQ/wb+cN/WqHPRwW1WQ2L+ATBuw11TAagUqxlXOMZzaOSXSD
uZHwz6xI5D/ntTjaAqSwGT8xYMo8DFywMB3eCr11hxH7AdQY24tPwKrN34UchmNLCr2bYRHqk8y+
KlsUoh2Y0GMBvObU9+142kbXeus8swphukAghF3jl8hCHHSvVTd46LmybDe6fbmG9EYDlmgVXyfj
UEA/MvLE31lZbJ5pzKHgy03aceBCieMtlYLizFoT1s+X5xwQYfuzXzIac0WGdVY3P2ZdSp6PNZur
iAc/iQwDVSpVlIkyi3TcyBrq+KriRauRcfUS3KNK7V3PXABZ/zxf5A/Yz55xSa0bMw43YZi11h4z
ZWUf26HTc1AOC5rFdhvf5h4wUOfZGdZCp1/BW2Wj8VyjTMICPmQXWlOOIINtrBHzwRneq6mHYpem
FylPa7vPq5MgXcTLVDwuuV0dhBe7eyB7LJ5X2SGHRxTPN1/BY24Jd2/XjNXXwGjhuZzdIXTsvLrj
/E/2YHiT3aB7Ik0REd/FGO+Ydav+w8oxPAQiL5rflhi2j6JBWqITZya4tnueGN8lbI/6OdxqCg3C
bTBp5ibxSHFn34r0qAgbuK4Ud5Jd9NWt7Mf+nNdt+WzRBnAw0dRxgQCwtPkB5jKRP/l0xhObdTwU
TD4RfIt537auuo6H8b21DRWVnhYF8KdMYc2ettNYxRx5teHUd0imrSNRHQTPg/gNNWF4u8YWgG65
nM+ddrYDKiwjQiIormbhIWeDPrEfB8+4Qrkvdogg7VPNNvWYKyl2aX5Z1bGArH4Ma6tOeeuhbvUg
O26OuUatW61H/hEXqtHTtByGuTDfnHnaioiG9RHJ4idurybAHsEyd8arpCucwrqDG8hMjOaroy1K
F4OjB/fUHboqm2DEGXkSZtirySE/7Qkv+OPcyzMWP7XTjnlPw/Bz9H/ZS3KCNHWYxhltbJVR45qY
4Iz5saHjQ9A8+2c/Bdi3xDI78XwUIbhg/YMf9D2eaoVhq3kTc+YH+EH0h1PI7zlPryY0BCE7/cCs
oOp59s3SLSLIY1QIg5v+ttWFQmIgNQX9QMPgT2rn5tXb4rXu9SLHV38Q1g7BbBL4VXzTl8hRae/L
W7jENSdQ6R23dUFDRV+sbozUwanI/6oLtbzotemCGMVH0JDIEBmLG1Md2oy/a9bjVL0Y9+1rOdaH
rDbrK8bYod0X+2Wr1VO/VWIvgPgeOlO9T3Hq/eAgLI5zVvyUTo0+qxGtx186M8UrKLpt11qNOvDV
N1FsDeqo4+J5nugQOdoyygtf0yvQ0CMebutH6MRigXyK9RoxhlseEt/I811nTO7FOx/jIXXyA7+w
24Fge8ry7QujrQZ6iHITqOAYsamP7zsUiHzc7qudgY0OXBXnJ+nn42c+mQZkZYhVAa/Ozm6XPc6j
NpisRSBYn/xHy2dlEPaxd9PRGHmjvsmKqrxTTG3AlmTOvluBmjpa7pTqvWBmMRotNt2RPaxgwsAJ
+4oCs9O3fud/5aMHCxlSdlDBD12EdWVneBZxG/jR6nUvSOSeetGgyupYvKbm8I5dfT7SVPK8Kr4O
Up7LoJuc6dhJlKR1zoU0J7exacrzpNbtzlzKn5s0ptC1J/eoJxpQmhcjHCvWF112CzY3OV18Em7L
72F52YFkMozOK2tqhivWLse1mzlm1KqVgscw0a9r/vRpMD8yzZQT1/TPHFXmrp6zMN8w26AE+Q/2
zmNXciTN0q/SmPWwQC227k7X7lfLDXFVUBqFURqfvj9GVk1nNlAN5G4wmF1FZIW610n77fznfAec
MLpSyHePjLaGBuwP9Jr5fgPvsZjvjL58aIzmgKchJvSqgo1FanXd2AbQz9g+c96SGogecvNTM8dh
Z+t4YFt2zZ/YZfsVMhfVUd671w6njnG9MYxiN0oOY4BBD5wV7U1f9PVReBUyBTbTuB/tEx6u+QC6
cG+6UUz8O9oOsrvF/BIq5FcxBmrf51jXotFdyYXHXMcLEBu9b910zrCDBeDg0rXTXRFFcPrGWm3c
rH2hEK+/aXNMgBDVXgmUFuuyynY5HN81XcOXnHl8X0cI2mrGK2CJ9mkU2daS2bkS8rumCQVIOI7k
mH/XTkFCP5YtXe9GKe9E6z1i/8B5VBCS4g3T7UqoQNcCvQCDqLbv7aY9cEVfQnKV2kRg/9aFHbtb
/EWEirJOhb0w7wKZerxLNeOT69un6+FiMkcBgb0AhGC28wbgRLT4efFgQcgVOUS3OE4wyQzEQ9PG
cdbJFDTY9ssKF7N+AM1arSqsOuTiQJlh27KAFMQridsrT9N4k9mufqkJSrG1zZ6gjF91Eqd7X/Y2
Tx4STzBIrvSumjZYrRO8WKTTsb92zkdsAUrIk/KhNqePzsIAweZMrvJS8DUi3bKCztQQ1UHFkDiM
GneSuKHw6LaGdm+6zTFuAq6b5P7hgcT7uEDRIwyf4nVkesXotF+aLVj36G8GB8+NLfyLzmANbxd4
ndGscz0/jWX5Quoo22uunm5dR6Znw8fMCwp65I1yNSNQLsvnpNwTlOO4EFGwgzZ3x+ChY3wOCPhY
wFTJTm140o+TIhs5VFww+yVRxgj4C4qq/+Or5Is8rrsaMBuvRuKJK15R2A91gJ1NY5Ew4eFknkp3
TU/yNAm6e2eQa3fu27WKnO5e4G4N0uKVJo3mMJsC20XCfk8aZ12r7wAY76Slub98zId2Gu3yen6T
I+NECs/AJ05pkezC98SdR2L/sF87x4zfgwC3J+g9kgzFuR6SL49DcdWD+GGMy4xXQ/CFH4g2u4Wz
no1huMP8cTJh7Ns1sWKZO/26myw0g3RdJ1Oxib2yfLRzkewmezpR4eVzcKhxOyvrA5fQkXDB2Yje
vYHPlTWlP4UAQKEtn0B7QKzsakguNTM69P7u5PSut5G+lZ9A0d5NA9+uYJQhJmxGJyF2UTfPYeKR
yO3yjEXiXIZmtE1d8Zi6wcHIWflVBfc+3FzsNifogtnKDJT1RLTwFxwp45wow4ZL5lhbDRbnGeSy
dvbbd70ZXjW72wTxQluSzTcoxGFbt12x7rkLwlPPxCYZ6yAhA1B+cs5itAJDPVowonNCu2CB603S
TeVGNj/SNkOSHFdEaJLHxVffTq9m5rirDj4goMfE2mcyzi7pmMxnozGdxznm5Q7tmU+L/aKRlqzw
bu6D4dKLud83dfyVU9wUqkafzqNqp02fTYQnrIixpV0F3nA2Uv2EQazhFq0IE2Iunmv3KoR7SQjI
BUk+89XDMR+M5rw1HVd/S9k1+JPJMrKO2r2lBEmXn7YKyfaumukWt0c4GnJn5r/U/NzrbwMUb2LK
XKwK8tpW/kNiYOvXVKvUQGJu3bktNj1ERUzUCxK+SF7arNAOMdYjPo9nQjPGo67ZFENYWvGdQLba
iBKShgd8/g4509qADCL4rMsCCV8DIUSf0XnkyUq18sHLomunueNuwFZ7oXu6XuNwfhojJnQnOSVx
zLu/16hym9gWsjJ4NW2BNTVrw2rWkpOdZ8WFL/+01XpnD5WYv2iVlI8ymHhT4Yt97bVXJxi2pppC
xioXyKMY1oCLloCyIR9sgZg2+uYxNuZDzpO4YyT5AikeRnl80qVJmmH4LqPqSuFdBJqn/cYaSEFR
M6yKQj9pVbyDmMxXjEp1QQDfCtxQW+AMGYFk8OTz0Z0dn/R4gSHU03f9BKoZ2HkfgniwX2A+MBb4
UFDskX0qvlwJ8EafLxTy+vspaust16mCQbtu78wB0FPKxoB0Y0HnJ85Pjm7f/mmdgnWuxE0/fVke
fx2vtqe3nIedC0i2nscHFTt7N+VDiEutgIGSH4wsDTtOXNyKq9R7q+FkcRxtvd7tj/GYqMvMpmhL
UgHfBKmr1FvrCkUFWRzPP/c70d/2BPdVkD3IHiekLGPxDm3vlEUa2td4D8WjwU0+cirL9qlkakoV
c7OUzbCmaME7TqCUNqUPA5no+tdU2O7aZZRQeqvtgLk6J+lyUiGCyZOtyjAee8WiFwGh8XgQgsY+
NQizFqce5FwMkbNLtLGhwY4sVjk6K3c2Vc+63QMdhfxXX6ZZylOuDzO6ychLZUCdo1SyvSCQ/sJF
LNda1PDiNZj8wpmA1E0HwT4sEk0jUcIxiVkm3ivIK7Db5kePBMO+00Sz1zQjjVe1wdxjG/64mRLY
sK6sgkvbDD0rf8y526x0sIRCGoIcb2TeE8EuZz32pAihk2P3Zn8u1nPjJslGAFW8REbFi4kzKA51
Mpy7THF1NoDlEokwgtsM7f1T0xsiYIPfamu9WrLU+FQxF1f6h131Z024WMfL9EB8LnkxnY48QsBr
fpgaokp2kx3MKYDrPvFHKGN46DiXf/jmNuFQ+mS0PX8g30yE+UUrWv07Ybap8b0WyU9F9IjbJIoY
acZ6TRQy/3JaWz8nBWBVSXHMDorM+Fp50/Scoz2vC+zj1JnWxTFxEfex1DrIoan1ZtLYdUEScnaZ
ZNDseRHeREH6JOYuOk95UN4lrel+DnrbSEwnARyKQKs3xCuS5w6aO1Al8FzXshH5pejojjcmMM+Z
4aQXNfb1a+/NwXHEML5FnWqZaotuAyTJvJSTlBsxlx9xI2/tlP0BCQP8RU6jHZI28658IPqtEbBP
4BumVw+LqfXUp8J5MysF6Cdx4vF5Irhx7IVtoDMRM1eYWmK0yFE/QqmxT05uzA9TxjziFsbE3FF2
iqMWXL9XMA8XVezuSJsQPPek/zLak/weHNJ5+NurLYhzFY5Ae7fgHAG+Wz3H4kiQAfPKvZ371cE0
6/a1NB11JpBZnap0jr6liXSCBlTGhouOKG0+1aIkSIiQbafAb+q5feo0g8xiq8Xzd59WODZSI9oh
lVqnanqGjaR9eFMXcTNyuz1cqv6uje14A1yNnVyZFjvANRkEhkCe2qidOMIYLnC4Lg9PA80Ig9C6
HZiLmPEaM7pNo2Hc66Zhn4wYmoSanJIJwSu+ar4Ax5kijD0SA9ghb6g69pN5fi+54Yf/2+ZBlsJH
vZ2zwVuJIaBVZW4ddM05Dq049jeFFie8Ymx5+/etgv+j0eIvlox/a9z4v9AxSLvnwu3894aMQ1v8
/Ef16z8uH3+p2/rnr/vDl6HByzVsj1JKSpPx5ukmFsA/jBn8Jx9RiT4tnTciphidP+1fBF77H7bh
gadDDafJ+s/eVcf+x5LDpQrQs2FD+FQe/g1rxgJg/C/rqmN7uk7ROrZFvLC8Pf57l5skbGXOHTW3
giEDoeIDms5yndf9VVelzp0XZzufIhtqbkg6/emrdfvHn/JnYK7zV8/i7z8c/K/PWetY/FP0/0YV
1U0tEOaIilrVvOl6ZPRhX866XJeQOA9toxcIeaPbHamzGu406hXYB6QG1KWxPbaMyglKct7+vsHg
RXTz4tSN/KTu6K+DYo2fJEmjn/jqsk21PPpOvJynzBDT1wgOaSJsR+hFQOIJY+l0L1I3U7XyyXiA
wkrN79QYyFzSSDwkW3gu8crWUrMKKbat0TOkOkdREtwJJdL3brbBgMcaiyc2++P0vKx8Xa1wPjQ6
igiksk9g8YwQT/aiIdMkTa/6pTrDufjOGNh/fGn/v0nqfxmBu1Ba//1TeV3q53gmv36+q/Kvfql/
/tr/ckxRYYin3PeW9vSlpvGPBxOrL05dF28U+FlcvQv081+e8oWMDcbUc4hF4Z2y8Dn9yzKl/8Pn
J2Ft43QiBer8ncfSC3gt/OnB9EzbDAIbYzoPuY4cs9iN/wwy1ZXbmNypoAp41eCzckqMM+yzn5Ty
k1i9ZjF2xIzrDmPzu9HWr0miHVx3dD9mTVO7MpHfTow1CZfmrU1aFIXVdaq9BeqNERiDbfBmxZq5
Fbmx8yPjzlDthhzELQ8txAlMMtXYJb+cEnGLUZSZn8Ac0E19aq9V8cuy4PjVRRuFhR6kD13nVTdz
wtl+aFUuqB5xaHMQGAmzGVQXR32A6fS+amTIlLLJfbqK3Owmnrh0gqKjaaQyt4rM3CVh9r2kokQA
tBEECBsDwyqfiko+N2K+EMa9GASYdmj/LJJBgbrlWqQsH/uqtELlEeqcqsq9cdgjXbxY7fQyPwA0
W4suOvSyeOpietda21ynKWUcHV/ASErMJyLObtqqIRuLDigwHDNPE1jq6jOBmzOi23eSGt+Nr+1r
BwNzposXb9BDzlzjEa+yte1jHyNYaT9YBj4HIKArJaS2LabxReIuUvH82OT1D0G14cxS8DGvvLdZ
eEdHsC+yMvO7JFuSGeRpJqXdlWl0qspgWE0yViu2GsSERBFc2WzZZKdKdLM63Yz1TyThQ9a/Kl1u
IRa1P8LQ9E2z0DbntrnM/GKjEMmj5eJ6sGwyy17vUPMnm40zmeU3IMJ85Y6Zd5+YxWMi7wvwIaQ0
Iy5AEHMe0gkWSRG0j55pfcD/gPmRsZ/BrZRJ/qrC6BDyMd+trWquVw4FPMxI8tpKs7vx2JBtBsX0
mwruR5Hh1vxViXyafbxPZOGyA8lDq+pgtDbEFFl5BOtUL4zdNOIHngzbJPPmNaGJb2CllXiX9aZH
sh+Td8qMAGBoA7Sc0btlRgb/M/gnzdcomiMmEfMPJlA5Uwlp6aCNfWFvREXes6rFZ4o/djTmlrpu
8CEp1BY05R6b8sowh51qyGXGfbQfMzJj7uSh67vtWgre7z0SgG5W+PpKfwMchAX4XEL4EgBd1uYQ
uW+m3755iVbRFoOeggITy34XTfAwvLusRVjlCMBkYBPY6k8qsnZ8zDdSb0hdedmja1uK56MA+Tim
OI4qeF+xo9lvGngcfmiHU6M9oBISIgccOpkryLCY2vBLrEmA3zrVTZFEbxVpwSjAmVbCyn3pc3MD
xIs2e8F1tqc/j6jy1Unmu7aw1Z7UbHSTyT3jCSbgfj6oMg31QGLFE9UPYU0gOHw/Qg8jCEW+7zH1
EjpPruFoLL3TN2dIeUnFiGh8U9Dw9NwOOe83eWdywbAntXc9Ve8dxxtvLW60uwoUyka0sJnI+z9g
0Qj7AGhLktAL7uqED71f9mxdArOKr3k2fzgq8q5J7eADqK5+HnNi4wdYu7Hc2GO8nci0RQNWItPa
65mOQC+Y+/v5NyQWc93S1X5uaXlhJ8gjFkzBJo+tAwZ2FKex/2pwL/U2EJdaOuTqG5KuTOArmJw+
/6v+omwFBGNPh1mh/8BWPvZJcgtZyd7nik4Q5NwAsBmOlIIk96DfkNPY2IZ2oskMVAEKLEFUhyzC
uIpLloeasdOC6R1qOwqUOU9Q+vwOlavhs2LSSMhaNl/b7fjiZ/M5G6lg6Wedro0ZJSBCQZ+Snb6Y
U+dM3SOv8m3Ntb1LtdSKn01PZWXufHeCCF1QwVLkKHwsTrmt0X4QePO7nmOhsrx3JcRp0uP0KkWZ
hZ4jRvg+6s1IvQ1kgXNc4FGjs/griPVVblMphpvfx/QE2kFsqOXy1rJy9kAgKIJH57AwsK7rfnjU
o2E1UsZVu+9xbZSrhFTCxXN33qy9TgRFkdznfcO+K9HbD78h0N0MjxOhcvi3LxAqB27x05vqhwsL
L6xvBVnluIGgrwWX2BtJWNildkQ7BRO0OAeHEmxJM6ahU5blF94njV0HMq8U40c6Y2Pyg/nOwxoD
LQZoXWP8MgarO0VNaW4wt32102St3Ph5jFV2gQs3vadNLrYQDV9KF7RqNUW37vCoObF97IkXsEJT
6TGq2S3ORdPd+mOCOpa4W6pB6SIN4vIwQUjNChL5oDqCsLQ5Cl23uWFBze/2SU0lC7uYSqkAwd/z
3lhAsgxKWbD5tDR0BL2BlXhYeNJratS35BxpfXN/xXWj1ro7IPUE9jHN+DwjwacbrvX2mj3XV52y
5k8hqKw1PXmKvc7YNa77pdi9b6lpsh/0xaAMTrFd9b9dy0aHszdfrMwW+fOnYrE396Wh/R71Nxmc
iVAun7TATupndm/dpY3y/tbRNcjcqWiu7mKhnpJMu8YCW3U1EAqIRz/5BXO6OHeuAuzx24lNXrPd
Edr1XgGTQDdyF9O2Qc3qVixG7tqkUDRYzN3NPFufwWL4LjhGGClyXGW4wXG7sr5bDOKeV/YvMSi0
D9lo9hEiRMSqDDGuXS7C03Il9pfLcVwu92R9uTK3Zlbc53Nk3vialrJk8+GOlYoGRens+7Srt0HK
jn1lJXSbBT7AQL0nD2GzXPiAkQ3ggx3u0RYCoUtI8zRb6kMLou47D3IweploHqGX91B2+Z5HEy4E
V42bhrXlnR5T0jTqAkPyNEZ4d33bODSqg3zWNYvbBdPHRR+T+oSHAUuJ0+g3xEuSY8xTzXtdssxz
IIRd9JY6xbIo8Lt/OPTCRTGAjxXFUVCsquQGLkR/M2W+k4eycZsUGV/Ku3EKNHjy3bya8J3ujDlB
QM1ce7wuYaKVluPpCuY0PmqoFsEKzjeqaga9iBCWU4V9kbqvHaVjN0nefJC5HzbEm8bP0TE1bjom
cMBYLQp1aY3ZpmApc+9m9XwEK9vcpz0jHZcx5y1vTEzavBVbsrzavKMuKT15ie6yUbxiTMOY1W6t
aONyhgXtx2BMyL+d+CJvttaUu2Gtc/KUJJ9iFoeyG7ongDoErcaN44/vmShOmkKQcovxQIQgu+l7
4eBWjXHcxoBia+f3F5bYFm7cyKQkFy/KuUpYYc2JeawhQK9GSUqpzTaIOdWdV1X9qS7m0C7a+54i
YYsUUei3fG4LTgmi7+NuzIpvvFfI3pNXPKloeG6juSd9b2FhmRPBfpIAWFmCBqY6uoqNctvgCbgh
LX6phL8nJ/HU5ITtma2ah2kcw3xw74LkNJo8hHNEkt+BRteWpX61AbzA5K23wp9um6Zb6xLeRc4c
OkabJmXGT7WiWreWVj05GnZvdFzbVAcMj6ta9yhMrdNdpKX3Y4zNgSgU6390N5FGz/MMGtGrOzwY
yhVHb+pZ2fVVcDfFmLtcM9rZuR6SWH+2XNmcPTKuqxrPWLbqS/XKpeKVQ/oE9IGdTOfsTf9XQx3L
DRV1rN8r6EEj/98PrcQPMLFJB4nYokipjXS7L+wp87EPHqc8PuNK2WLTacNgaqHEavANUoe2tt/m
FYxPM7b+vH2Z6Alep8yCRRtsuNfdmtgzNjpXGlE1C1L46HWUjzlNlP4EI4QH4v6XplsOl+7ZSBrt
bPn5BWTGHPZLxD6LL077ZGHTYNc4XPQuP1PMcbSg/K/npaGWHsiHYKGZB91RNdwyvAo0qREcKaLl
fNQ75OCfosfPMk7TO3unlK3+fDIKbUHzg1z2+Rj1XVCG1AFCOBBsJ9H0jvbA7M3ZpcUYJXiIQ7L/
sK7kxMHAb6FRujBJ14CB4l7bgj/enm/aGXM/NIOLHnTb2CFSRwLfOkvVYOX4fV/+W+LB/5uSHuEo
m/ju/yQfnKq2Gv4SAv4/v+ifuoHxjyVlRd+Sr6MZEQv8k25AQgj4Is1YpkHY6S9B4CX/ZOm/A8Ku
45LC+pduYKAbeK4VWGStUPHtv6XnGQZCw1+VA3RD20HiciEjuVztF8nvT91DRRZlYnbzEmNLI++h
lc5HrW/jQwNoBzA0V2Tq65MSx3OsKp2kRVs8e079HVfF+6Cso9l3H8zRQejgLicTXFPGXg0WOxYC
nux6LZbTjC6sZDgQzPYjTqdxqzzODkMpVpCsebVmvIkz7oZWGT2P3rCJXWbYshV3mmGl+8SHSjhy
51GLlU6PjRtwordCV6DqhsWzqhkXX6bmgxyPlW8c2QzER6klT1Pa/Zi/zy7iWlfqKikEZPO1ifrW
W7kGWw7Ghh5kSPRpBCOtQc2VetPz5OWv5Nx47kR8IkBkbTrRH4waw9wQ5OeI5PS6d+t7UzfFrswK
GJAUFe7HubhyizYPkVacPK86k8Q4eUhKlxRltGekKufIxyxEBlfBAdk2eXaTaaoIcUlEoazaW6FZ
2tHmwO6l2mcDnFTaScpdkInQz9udV3mA75uWOoSYi63pPnetvpplAMyN4r+MZGgWMMxPlvUQx9O1
qQdeBtW9Hqiw6es9V3RmNHlIJ6aD2jqAkTsPukUjdX8eOfwmkK+RYOkgMkTSrH4scnbGZeM9Ba0A
ZUpdofKCao1oQC+Na+zwTT+ZFEZy59L2HZ01F2XbRZjhXySDyrrX4i8zspGXbGm8eVcvs0xeJuYh
aWrmqnY+lEn0IJBUSgF9zc6pXCQEvClbOCiOLcOMTJ0n4Jcr0DpQbA5wZ/aECPaN417Swt+mebYr
SVBv4Lpi983bU93Ep5FOwrWWQfHSuIkzBlavhsEtJC+7Dhh2swamu2Vu/oGh1uKBjcJ5yBm4G67b
ferBvOq/gFeds2VmM1p6D3LTW9ci39kN7qsKs5Vuws2E7L7PmiFb60x5ha7eicPtcK21W9WXZyys
z1qb3wq3v2Hq3OTt8EieApxYsSGSjOLAsGWCbqfAfpfWgMpTXN2b0fY/G0o6qQBBFIaPt9aNkuTN
CNOVYlYKnvV9ZHT302AedMs9W9V0IE6C0VJxn8l7nII1xaNbPj/PUeldGRG5G/XuveGX/EPG6gze
OA6hqu3hC4O35xasZpDU6e85tw82AnIcZQ4irO34oS7zbVxXoaeilxH/Fl+K7rNB+a7n5Ms2tWdV
ls3Rim1Ke+yv2fM+ZNudYhPDjE7emUTJo7lspXo3fUBLpNjSOFss1yy8THRR7s3fyyu1JOjSXQaN
U5b1zsunu0DDouir4FwV01PSZHdxY4ag2R4aM76rWYIxShKchuO7bMcCt3w0M6gaUW5s0dx3rk7B
hV0ELxadFj2ZQruNPuZlpzZbzZ3EbVlH3aWDtj5n6Pp6RiEKCX/4x0sCBuNDXX17XXHI/G+z4OjV
2+qBDoAj1xpAaMvmTsp+2PolL4klHOEsa71ilCVOCBvahhwOnu2JbT09W3p8iuJqA/+AiwSEe3Iw
5iM/AA3Ye6Fqgc7O5hsf0YhLuHkVni3CrCGhb/DCaTTtyJ1lC4i7uGkyozy40tm6Vf/YsHTExHYz
gHJey6nd5RXerU7vxCYydGcHIzHG3JI80S7CxAxxKQ9emAM2vlldBpLeG39I96C98k3gPgflU+I/
MTdSjr1gF42Erfho3Q1px8t/Zpbgti4m8zmXErB9tGl99VUxa8NXxVmjGkBdbZDtW1axoYFlelkU
OVN61bNJ8qEHmgkH52S53kWgzlX4ptcWjy5RkHnD0uXJ8cpbz+Fhw4vCU0LqBg5c5+LOg4Lb92+p
59zbxYzOQqjUcm9Nu3/pl8VuZCElRTHYWIFrGvXumigrW9fz8N1WVg2oR1grq8ru+ml4F8t6eGy5
f0vpP8mxpHSJsIWK8G24jvgYSRisaJe5qxp9Kyg1IgnBKxeM3cvY86PWjjFGlFXK6BlwvSkRhAj1
jHp5y6sAMLY2vrjLhnqYkufWLj/d2D0DW/+CT3Qbi+KV1/lBRvqhGIIZRPviaumfddnvzZ5aiKiX
BwZHnmb2u0za5raocVxwdjCrulgsG2uAx6ymIze3T82lvcRNuOfP3kgGsLso0/8qBtxVqFXIPdJ6
Ll3hUadcdGEEi3wabU4mrJhGHPwaDZ80kCl63vJGz9gNKj3z3OFcNfH7NOqvflYcZ5vCYBhwKw43
YmOB9wVp4lT19U1qkfSfl0KhmiQm6iJhEi8uX0oja7ZunN6mlnoWuvYzGAni49gdbGXcd0vlsXQ9
WMze3ejlF5twrYB/jSi8NDx6Kx9/J9wScppkhLp2OhGDS6FUe/tqBGqgLZ4DMZHV8lCFe8gWI9oH
SzPz28vMW76dT7y45DnP630ONxl1nr4vgBv33giE39eouaDWcw0iEL9sP/1MsfEAg75a09KNnba+
cnTkNFcRX1GRHkrW8qJrmb7Naptq6q6AerkaW7/Z2lV+a/j2UdT+XVrlDh/dHrDPgEo422wp0zH+
bCfglEMAkdHOv1rTPxI4BItJXc6FiQaYXmDwPQw8nApUYnRzS3ZjVGGVyHRVp9V9WotXA/A7h3ux
H4YS1EiQ1yEgkNA3BoxrjF1dfzYLMItoElpg7au5KQD5Wb+Ae4Wa9E+Dn8wHUQueLfrFbHsYNlZs
IFGbvXFJ6zcX30g/c1/CR0Ih1qFz9GveBbukG5tN0M3TyjNmXg/tdhRqWyzmE2yYBwdU7NrI5/fU
9T+VQeuCF/f+qnf0G+WBIMJoWUV8n1wj47euSLqOGd+S/KM17eRkqenEVoqammC4t4ghwA8TO6um
eCVTLR/n0joT8rbXtlZbq6DHFDNVYtiVv40ywvkgJl9sunS8UFGmh4OLvJBbdKKRGlrbAx5TSLFP
ji8Oqim/sIgbaxmkF3AdABrFSDdAl1KuXY5bo0tsNKz8UUv1s4kXfseLrA+jwcbrPeHdiSu8mPjt
UFkwNG4lIHzQbXhiOsc+w/UEddHy1siMoxpkRDtJ/DIuhqBZNdaOpAKVhhjNyFbo8TZxuPFhc8Es
leC0tW0KEDJouggcpWd+GDWmdly19bZV3ZX33GmwhjNvcsUrMb14fvnhYc/gHk/DA00yGvFu5q2O
ejadSKLWdVyP87TEwjMREGyJ7sPTDwvHf+pMde/26ds4q4spUog92YfXe91KeoSvsf0MoZmww3M6
amJUQCWG29SMAhEJJ71cGCKx91NbvRvyXsRMnCuIpwBzmmxxYRMHiPRVO4w3mmmBgGmsu25aDHTI
EqNc4sZIqf4Elg7z4QMEcJze3UmY1pF1ACpSb33Xnm2cvGl8mGv/qbX9UGo+TWx2sKZXYAnHb4ln
bhO3JuTtiAojEXVJg+aFeGVZkvgVwfwyn0BYE0ylIY6XjhrfVBeve9uLVkkwnpXUoxUvUwnufNik
rlpCYdH9CKWUIRkPZCCzj3zqz4aBiG8tzrPZHK8upg14kERyrWRRIuNyn+s4DPKmv+PTx009Mr+7
pnqKohLiI6KtsELaZ7q1jasNQ0WEyts80n1WL31Kp9ZUr5RvcfmhMmqFzPFoRvJMeOqRJN0NSP37
tuxPfIYF39bx0fCX9YjhfLY4XTudjEOsTUcrK/bKGU92Yh1iDBurocuYuDwnVBkDFXa126EgRIkl
/Qd3JcUBDMNzXWDMzoKb2OkExsUBo3eVr83FvacwpoIccjZYEbp1nkd7R0M4qYND18a/Iivpdw74
xoJTBSZ0SXM7UI5GjC+5j/OjwKzYa3noyOBAvZl/1v1O7KAm98c8ca/ES4qQr96Kd9E2zrMLYj87
mICMSbKY2njr6ESuQHt2e+pmBgwR+uLoDUhI6ImzBDnHNRVO/V71bAFpPCuOKul0CuLBP1h46Wei
O1FDd6WFdtWkwcfQM7i2RceAG7Qbz3OOdc8eCj6mtk1JZTCmEBd3UlaV9BHJddthU0fX3/o2kVp9
VK9tURMi053bhN6nXrUZyy6TWygCk9UJUsjps9+UpzTyrTCqLA9xJv+wap5GG5zHmtqe7SSp2mFF
xhg40AJilXKbaWw3tQxfZiOL2wGo6Tql0WhtjE16J5Ps0zCT+UR9zFE4VrweGl6Jk6Xt7CqWO4gD
+AtdrqMUuV2tRNwmifPROdLCc5ph/aWjtZHVdiFKAqvGE4MxB0Z7PvtXvLzMWx2/CWEgSJqh7lev
Jr4+Ln4xS/gE7SxzgpLpWb27A1QOkT7xuH5hPbhhp839QkJe9ZX8Dmo8fNqcPLjll7KKF9eSYist
sbWZrbnBkuRUC1G4A6S4zfPZeE8M+j39pIaKbJiKDyKhctjkxdkMjA+DupZ1ZPCrBOhYdJfkoVs2
Mtg3ZpYn/ga/jr6BK8wFIkDEzwzgkummds9YAV6zhKAIs0JBVrc0IDWk5eNMQp1rCGIvJUUWi3qD
Tk7SjN9+Fc6KFTlpoMiifrK7rYeF7l1jUmVRlwz5vWvdBGUGcHspzzA9PI2qPdS1OpKrP7o6ojfh
dMLA5EYQXE+BzsLOMOVrGVN/hELAS7HHZ+hSN8qJbt91+us0NtHBrO1tySV3FtbBLYkH2n7zMg3g
SqJmfm48oH8WISne3tGorniJ5DbyLAK/zlIitQtKgVQ63pV5hA25S68Ufp7SVr9gHLt0jGCJWz6R
hXwENP1ASv7ZGI19myRAxI0Wi7dNZlM9IiPA7AjaWw8vOZOJyRRkjsBlzbeo6owVtbSSy27/mmVX
Nq9PUjj6Jk7anNyQ+pYzi5SWq6nNBBaNyzUesTuve4JQTmKso9k11049rYv/ZO88thzHsiz7K7lq
1D1ANDTAQQ8aktpoWky4zE1AEQBJaH5970ePqjCnexgrMjIrKyt9WbgIpwDwxH1XnHvOnnYoWSum
sBzQQQp1lQOXLOSjECSg3+FI6xdNve8wiO1hd5m0Qxy20eZhlpujBYX3RduC/+zBMsjt+iLet5sJ
qlHTguvs80FzIcB5q6zdfCvblJHpORWlC9kg8QzjvG6BqDCTh0NOL//K2D4DuXNRcyqgGW+DeotP
QvXXbSogxqA0J3kNCqGx4PAvr/qmAXmfQE8H7ef1oFnSTO6a2quNIQt2bYuvb8nLwdJv0A8mIUxy
NucNzgA0ZCy0UGDi3Wjlq3FAycgqDks6jyDloRDQ7Ldj2VSWW/o2lXU7NvfVDfCCfVAMz0ZqPFs7
y5pk/Xu66ScpmYS8kCG9bQ5LA4k/+i9eFe7oXqdVQ5bth2J3KMdNnb2Wa57Cbod2OcA/5oADdFUz
RtNzh/hSnaSqvxFUk9vRWglQd/Ei6sCEWaAkTFN3u7KRQoU8n0bW3aXXGwK4IlHf94KgvK8Ftkat
16FKz/WiNWxpalRWOjNrDSIhhTRAp2aZp6+hsK4a469glvwfmlsGQGmIZOvvQ9OgVnst//J//nLz
nL1VcZJ/Q+Y1+vfPf00zKxp5YYtM8ugI8pRFxvhXQi/xikkjhazbAC7gQ/0PeJpm/QLXvCUk7+kU
BYX2G+WpeAlyUt2WFVkFdCr/MUYvrv4RnmZrugE6TYfy0lI10KAC2vkhyazKo0MJc1R5GeXvqX7b
I0m3BxtuEUb0m8Knedst462LLjJEhHSprvdfixSghaO38gfgUeUEIPfdHUCF9vEO4nWdaaM9d4CT
CrM6pIpF5JWQGHWLYUJKxrMxQc1TbqKjYRLBSa9/vEryu3Dmb0DP/8OYVBXm+vfX+P/L3/ZHNt/r
57z8ZoGLz31d2xB9278ousZRK0PcO6Io8u+LW1Is5ReY6sA9qiYQZ1th5f0KvpQUXhIAS9jqZKDT
svXb8pYU/RdWJOVFDXIK3YDR7o/gLwVj7wdYtCX2jkodh14wGdYR7QR9ua9Hu1Y3Wuua7AW0PAM5
CqMbap/2LwQ007qafBijH6xm7dvVzHPC2AqilM0EMg0sqnj9436StBEAx7K9sWjZW3tJi9YXMWNs
Tw8j3CC709W5scvQqtnpZANGeiSIdlra3vUonqZrAGE96Tf0VOxWn2ikad4Ez05uE5YS6Sv61V4f
Nk8RwUkYrRVEEFKrRSO8gndqSNv0GSHHSEbloJDJLNUdTaF6MTVK9FbXd1Zj98js7VC8oEs1f/z8
2b+tV319dEOWDZ2ylQEj7slGpmEsX9MoUt+QkdfdxFahFB+0h8NeMbzPryRm7eOsUpGjLGfgDBng
3uGR/naQRzXqsFpNx2RhJfUSTngFkjSoN9bUjYXW3hZ18i5Sg8+vKtb5d5c1dIuYAryxZlsnBTkN
Vo2+iPv8BiCoEqhJA9lTPQK9hkgDvZ8qBbmoy1yzjufoKL4MJuLKn9+C+q25FmNswU2tKTLlT7oJ
RuL1D8tLlqNhr9NGe6MBfFrSypNQjKhpMzPyZWnxyKR9On8LbQVSBYdLOa6aCaIna0/OsszPKkP1
60zqQihMs0fwYGRXdQvmB3VE597ocZ3FKmoZ3WG+2Q/q+PObP10fI1gtWRui2qqDydZO1kcEGakG
SZB0TYeVicNfSlM1O7c0Tje8uIihGFxA0Ix/t+HbqILyFz7XazPOQzN5q/NtiBUI+/Tu+DR/qLj+
nzs2PnWT/hv2y6ifngvO2z5vXr85EMQHfj0QTP0XU7fogtHgzxblcRbBr10yvERzig63rS0ItBXx
0q8HggYaf6TInBO4QmDlxVnxa1Wdl8Dic1joTKvMYaL+oePgxHIYmmzJimXSekBfgGkc99eH/bNr
cuL7HiQdUEXSFmjeUjTs1muUGNAap5XRuFIt0wOQuYzsbIw1C7kpsEDUa2MFsZIsLMEX74Y7CFxc
hTRj0Y/cOBuJNPR4Xdke2LQpmUhvpL3q9dMITg2yjWMbuTOIEG6bpgjWOxrV4nSs7GXoPWFPLIN+
e/Bqk57yNYistCa5G99HeuX15t5DlYsOAcDGyYawQAvTXptnEyqoY2ggc8cWqZdkAIOWgyRTi/SG
XqWHNXnbQxyHHdRF2aiemUYIqMmp88xr+B6l258xySf77ruBPTn3bBCNtBlX+4BM23SL5mFnrlDM
hcbDOGOG9W+t8HdXEq9/mMIt1CaIaQgwpLpCcbJVZp+bKf37R7Eh2aWRXrHggdDtkwvs4DcEatjt
AztaJDIFBvv6AOhHWbswXWfyTYSuPJUMB8KQ5ZZceUkShT7wNL2oEYLb1zlpM7otQP9VyHOZ7X2j
VZ6s3PUsnLhcOxWKrBGfh1uHLAiljZ3oZ6SnHk0SQBnSgHhrmUK9Q6phKP1BJMpSwJ565JOiAh6c
jUkLQggGXwk5Pvh1Px8A5fsRZgAUFeIe9rEFWvnbEZYV01pv4aEO9uT3QPmF/UuKTzGiple240wp
XNKTOuqyeyQcCwZlQ684isT+5/fxw3n4cBsnp3wum5o5RMxDCg0kXMnOAGpAsVB8Ns4d7SdHE2vq
2yfGH/24psqt3o5i1LaFfpAHZ7+zxgNr5XNPJAzjRw/i1+sQ89GqZwmf9NvrjGKa8uqMka1UdM4g
iyLjvaH1GJBZKMX3+9HcVA5Ubad7ubk6SMuybP3qcK/Cg3/QGeutDHcdGn1f1giyfz7awnn54FN9
d2snp7NeUYGt0ob2dEvwqYAGIR8MZMEpQCRwqoatSS2jja4+v+yPJ/m3ETlxaEYSugHblknemRsP
TVZEHVO32kI8C6j180v9eFn/dqkTEwVeMIGSmEsNfeFUsLyQFP9zVzixHHEDeydMZ/ugG5721g2d
IZ9//48Ha2QbBk+hjYyTjWnilG5TCyPbKBf18NJYrI7IQBXg5fPr/HA7aBrBF+1znLkn2yGx6lGf
V1xnJ7oc23BLFfxw/fk14Nn70YqzRQOsotikSU72d2VE9LTmrDh6l7BwUHAMnHSwgqsHCOszGbKE
NaQbB6fJO/hRZoLT4yD4Ni3tro/gmtxa74ilXgAhQ20FMaZG6m/bGjycKXi8lYS32gmUseTzqJrM
c4RtMzQcNkUQK5lbxPEFjf5e3mQ+Cn2hDHKu7gK5ATUwOixr60XevUo6n7e2U2krT5V42VIvtkuc
fQIrcvndwZe010q/VWjY3lOahQxHz7zdYTRpib8KClubHbtGgvQgKYLosKZIi6T4YTtZg/SKZfSz
k9rbk1+WlKnWpuMNdZW6C7dbGS7xzVIt3uRpopRfEpppDL29M43Dtb3ur2p4QdVll/SXiHC/pyCD
YqQpWwWemVS+jhE9R+9rVjNwMD7PDiVBCgy/SYOIaw4SeGt5ZrdClt2Ruqc9xXFJ10KjM8KSUi9g
KjeLlvD/+yyRFVWiZVap82z32uBCHMbWZb17EVQsnI3iEbrCCNYKNQXpCk7RwnyJDk+Nfr/PRhxO
z0aSryAKdkwqb+SlvQxIyQGuo7JLfbDo/oA+X1eli0Nvz2iEQtbsttvtgOCVBCShmoPLa3aohKSL
FEYetS7nYrlIySuQ6aCX09DS4yumx7M5MxtOihzN3qg05kOsvtpNH4D/v+76aENLmgVaRsnmmqou
SnKxDnLfS63trre7btxAVAx3KbImVCapfVYevcw+fEjUmMxZTj2Q3iK8rbEM3XQnjgdBfQR8xgKd
oqHc1az3Xo+IpVF/kXL4VlCn0qkA71573kQrpLMvQFV+qUeSb0Z06YzoIKj1iRXNoJlxDAtR8ZS6
eYpzJkMdsSwi/NB6IcjuhUcAaieVmjF93O4+g/6MxHK+1fy8zL26Hd3k7UVldB5+yIgO0Aq3r26+
oDK5T/fOSF2WTdDJK1Faop8KYfv4inJ9oNGE2MM9Lmktjag6px/9Uj27jFR02UCYFRWBCnPtukGi
Eg6JUdx6uw2owhKuPkt/Ri7vKQHTDNf5sjx0V1Vnz3NcWVl/oV4zpfkW0vw4rJuXBhR3XlBoQ6N6
bd1CVkyJHXGN8ks9vHUIF8sgIvUepWmrwBFCY25fkbMpfKJYsPV7L141CVzr6auyppxccx4qKJlz
+1ZNwB2FemcyDttQMfGkR8myR/ZSyQStImxUUGfRDgOV+Xy7ycb0NM5y2sNiFY6UqHja8m2NCmNt
eVGqCHfT9YOeLTxaFyWZUHTe4bJFVdVsQZhARZ3ebQxihx3EPBKa97URZNun9bBdUSb3YxOm9Q5k
PLAvCMQXtn3d0Wm+lg26eSyoSNa07ao+VOaOcCZVGDajzSVlnEnXwd0+aJMs6v1kXwQb+CsMeX2n
IY1OFxMtVPBRQdxVxD497b6+6+ejwbrYIGcXl3CwbnOEcA4sy7ya0CDmSPCEH0rT3QPLEk+Y2fU1
CYmwVZ+oXftpcQ2PYMbkbDu41osV7JATBCaf7L10CXfetK/Wc3VAiTfqwl6aS5SOdik98YenlESH
xiwYmOt62Put0bnssXpL1Z8LKdttoOfQEa83wb7SkTpHchDSNBnZR70ZQWwLUBEFc1te4Wh6GnVF
CDYBTQAjzlP0Cz2IpED473wy5uE6s2bxProfYaCkrJ7n6rvcA3iSV/GIxsuWojocbEM0N5Lo0lLb
pbZ7giPsat/0k7ZdbG3aoYeRL6HaOahFsAf+g9gJ/YCQbGUgWrh42oMqSu/2VHlTJYaGp71QrHxx
yLJxg4Dp2kh8VdpMkup6H7VnciKi5f1bt4ug1uI/UzZsRQbU9a1HCAcsBYaGQpORlNOUspSZYAxg
Vipt1BtQYc4LQkJ0e/pBdyQo9GF09nU7nsEGuOjxlfZ2u5Liu6yzztzad8fzyZ2dHM+wfReoCXNn
Zm572n59Ia8HmFvRr6nukNwOQB4HSAd7n7sF37keJ1c9cT20hhI4KoD7QOqBgel3dZOGyAGdc3aF
r/eNtysuQw8Bhlm14ew4SeXFVqXQ/5/xcBZdfY0JmgJvu6lXjbz3S8lCQ3eEQhOAGRyANK78QUWC
+wDuY2c/REzFBgwJwI8WoKjVzFSoymlVP8bocWcI7l7KzPotEHWCRlA8xuAhh+vt5FeDOis4u0kH
RvyqTm5qBcD4SNDJQFMI+9RYIyRs7Y5+dteIaVMuM1/RHwBCazreSURv35YasQ1UPzbCyhxgTa1X
unUIbO0tyaIVIkMrsedMpb2DOuABnLNnHKIVzTZUG/MFvK7BCCqf2KQbatRdVlv1CeiYa4EXiFAz
6vc9Ql+H64oG9LhtxggV3A2d+YC82NWB0ERWoeJTVTgwRs7WSt97AG1NY3sRchY15P8VSBa625GJ
ZUPHmvv5+jgpFxkkjr6ZuWOI9SH8xwSu9wP5X5blEg7bIIbVTApEGsc+2HMU56nWN9OmKkNs73p0
xjP+Ln8ElczXZJRpkH02xfL9cPVqZ4Ob0rl6iUJy0gTbSbyEImleww95fNA/lF/8MwWnbypX4Vu5
fM7fqlMVwP+G2UedHf/7VSm3fCmrv/yv2dvbJimi//0XqHuei9fqo5iS+IKv2ciR+QtFKVg+RBgj
dCOJab8mI3mFPOTIIJAy6Yf/kIoUtSlbhY1nZIMOpTTLZ35NRUpIVCI9wAdkQjDBA2T9oVzktwaW
QpGl6vQJEctR7xL1sG/X0gE2001PGSw0WzhU21kajRP0mtULJFPhXDNzqAVpq5cdILOOLiMzBCRy
Zh5aEKoa/I/T4oA3RvOH08XelpabwxiSK82c7m0OWh/iBFsnlPZ21XWbomMUSusxrjNa1kAxcoQD
FZsSUWCl030x0br5GqMU++uGhlrPrMO8n20Pk6QMCJ+S4SanH6dawMx+V93kr/2z8d4/F6GkL4f8
MkkfB32Sr8+EuyeZuO9H6MRKqzagqnWs0wkv+dXT8Gbdl0+7J9V0jXta+Oke+aJsPetL+VQ+NW8k
cDOIHb/AQxJfgy9aB83wNiQeUEObpqeG7AJUELMGvkMRxuzC9LCogDmlwVBO6ixUorHRPG6k90FI
I3bgBtMVntyH1br6esJ8pErSRD7jt4Pnu0c6rbdbm22lrSMmvYOfZX9pb8ayPTOk2626IiBZHt6l
S/sBopKbw132qMGt6GSPOFWQCBYHGsVdmeZayDKuaBsf8Pz2LpGuxgf/5G2eZIP+Qbd5boEITbSP
5vifYIEItqJPF4jwXD6cMP96VuHbJNhxB40006ZWBN5AVk5L+ihX7nIzpxCSoIiBsoOycVPNIMtD
Gxccx/7nO+Hc1U6M9J+8mir21Yl5GBk6YCCDKq955LL6OPt7/VBGegtPf+Oa4eB2vu6mXuqx6d2R
j4l3D/ygpuJFQeSh/XHGPCnmmRuwTjLU+SY7bNd5rId6CDTWx7ejH14n8sbJ2zjGA3SOc3oMa91t
b+zn/hVtZPVWpYu0p9kLiLtD03c23V6PaIeJ3Ag5J9vRviRTGBKpQpNZ393mb9FlDUbUJPx3s1tp
if5APUtuZRpGQSeg4ffWkgj79X90OJABiUI/nTo9rRDQ5/jE9fs11Ww/RdicssxNNK/f4TORbqVF
ekVDClBasOur6PHwLHradbdYdl57FelI0LhzWLPm+ztzg6aeM6ff1XxQ7qrXNswuhvtuBqfN1Q4a
Aie5ypDANUAuOjeoJMEKh7z4xi0NZ5eiYRccHtOJghQA7u57zKvv25fiZfuyT2HKFv9pRBbLV3DA
HLstjKPcsKttb0UiBx50UUh09wYKdQ59GcWTOkto24J5ygFM0FzX4XrrQcgTz8AHbs450Wen+cS+
/5zmf8ZpPmdNrJPj8W9tTb4Nlr5aapBAIsNvw4KnneQ2aLlT7HjY6OFWjd46VV9Bb584sJsdxnS/
qa5E29XXqOl30YTnLnmStPhbXPKIa/rOZlMuNnlWlXrGyRGRAfzZjbQCaRd/cHuvcm/uIXhfur9G
hL/7bGcvdOIO/9UXOhZ4T5/IHImghBCXPviTUYQbM4b/bKeH7RpoBM07HWqcNOGpejpW6VEPqm0f
ja1RZboQAxwC6ZDQGGVSR9ij3od8lLRDABO1pkGLt9OYdiioeKkVm4eY7sMBy7sXLfBb17Qxyeka
8DfKKr2qbwI5q88le44Ui589zskEFVVGQShJ9VBombpx56CIhDY5Gpw7eM5sF8nLqEDbzeMwax1S
+LQEQDe+W3Fw0OmpFw6KlsXzBt4OkMHuuUP3h9v043CfzCudpzKdp9zfgGc/kegtnKw3zoZ05DWy
uQ/m2B6rD1tiA/ui+9Iu+nC/SC4+d3POTfmR4vWD2/lPPuXGyfn2Xz3lYsV9siKNE8NcQowtqxJu
3u55h95G5myfq8aJF8WZg/7c0jJOoom/x9I696wnRfG/+llPYCtfjxtErlXwvhSOwft+GzlVbbxJ
D12mhw8PsntxAYOT8/h4e319JitxnJzTyft4nRNzEtmF2Y7EdYZpdFVPYnfnyNN1GI3ryZftZD+h
ccNH+sptJ5XTO6EUau7a2Tr4dvPtsnCen6eeL4X+1OQf4QZabp173TGdwlnSLu2Mzjr1J6DR7wfm
1L7sezvZldiX8uBkV9g/JIaay1GALGHsZy6lMHmyp3k/cYvL7XR3AS5NhosOjrxba3LGzoiV/cng
HTG2H+xM9He8l3ML5hSw/NcumB+e2x8WjEA3fgzqjDgSxL0sGPqbOASn1dOEQ6YMqYluN37fndv0
58b4ZNN36a6S5T3zXXv9S47Ez8XmRigQqB5Ur3Hicd7RtV1T5xxr6BpoN1lL8tDdwTfrbAiXzgFv
zu2Y40R8nPR/9I45O2Mnaf4/O2PHFfDZrjjxlCuzGbVZwgopcrcMZcJidz3WdU95h2iTBsgDdB9/
dpWcmMu/+yo5OwgndvVvMQg/SiDSqzGiCMixMYK869utqaXQgXQVsoye91Q6T9ugCxdP9F57D0Hq
OW+R7wCm8OyLR/ey8jVnfH291Fy4J7zxbHAfxt74NnXGn5tIGgl+ZCN/uyn9JAezacCRwrihh3Jo
OSB3SASZl4bTB/GNGaIK01KX4/+qaTmrpmzkB3MBbO+yfK9feCetv+OBrV8HmnMnBa+7sfZoeI1L
S6gLr5BDXf0W7WHncu1f3m1cZWX6w5R8yXgiuZJLN++ERJrbj20vCSENcfnl1064ihwYo2dx8Aan
tk9Lobf135CqgVvhZkVqSvLxnd/KxdrTV7XzJrnhJAstH9ljz3Rc/xFNQ74+c+1X23vbcNr57t6Z
Vh6kAV84qr/QBxMkfKvpwLjkvqyMhZPPV7Zn+YY/AT0woa+c+zC9jeNXAfJxE2QD+Wedd1QBhNPh
el7cJ1zS9IwraynSZUooT+7T93raBPet2095npfMfTG9+WPn3S9t5570lnu/usrdEDbiOdQ3k84D
gOKE97w0rxLHmE592+Ht2hQgxcGVg3JSONPl9eUlrbVOHSC8488qX/w8gBVzZq/9BejfoHH3XuXX
3qxxX+9UTD/8VRzuqftq8Dm4U/29V8xzpw0eZo2zoIWWVccB4XXuw2KWTvbezic7dBHPZ8VcfNnW
2wfxpJu2D7v3AVG50uncYZrOU/jQ+SuVH6eZwkAS9CuV9GE6H6bahbisuEPa0vl1B2qYn8x5XT4a
4frCdp7H741zdydfwhnRO7Lj7Oa0qDPGWx/M8oP/mE1qHzJJv5w8Vl7jQbkw7QJrwTBLbu9MIieE
L9oZF+644/nO7AThGn5nFj9shBMvnv5aitRid9I27m94Uh5gEUzKMHEuFvB+BsW8870VWmmOMn2s
Jr4y5RaDIfBd74zXd85S6CeH+H+JpTg3PicH/b6GRhSdDzE+YlGtF9ZF5y8kp3J27pPiHTxAV+70
eZi7vhayByBeD6LVfDq9vjwzPOeN1omb/9No/TRa/5pG68R3/HtuynP24cSt/HvaT1VgKr4z5pS1
6Ow9Yq5O63YoU64PMZ0WnE0oJXhyKM5HdH6DNmj8xj8EiGz7+V0fANkNEevitWG645Ssj+8TFSnx
GkopASjjiRJAJjilW8NVPCNQ/djN/cxH6d6TAFFZV+0Y1LcLbtIDEsuf8HiMjUsqPirqQfA63DVe
75rOvPH81jemrf8ceSPP9sVJaobppPOl64FTtPWUoONft27uUachZsdj2ODVYE2XaLc4t8+a+wz2
8hji4zSEb7lrr0pOx6ssXF0h84Fj1DpXpTtXGyebj5a7Fy08uHNO2sKZr+b3jyZJgdgZb3Af7uAw
dmAxOhr019fZnYGvQD7DcvAAoSh0LhvnVYzNu7ih63eOb16ni+zoVLy+vlINnbqpDzNksAlznFfd
GQKASr4YltirbqERC8wg97ahcAogwvE24efnNvN5Zq5PXPnE7uMi2pdk/pk9RGndxrX5JWZe4ygX
MzlrPVHhFNOoT2lZnRQTO9xOem/wtQD1CF8libLFC0cSYLwJIj8OUv6vIL+e+7GHxr2reVYQM/3i
33ZhHNDq5qZB4lcuLJ4+7w5KN/EP4zzMeLUfZwti3u3Iky8gMkegIEC9yYE4ZA7h0x4+Uke/UMK9
D2Z+gkyph6e/9lVHDXrfcNF2cbb4YDwMPwp3BYkqj2Hya/Dx3jwLj3vno6o72/nahRkqgUwiaDNB
gtVbu3ySxPGeBZYFKAO6qC67bgGexo/Hzu5GnhyW2mU5303UeR26sR95hUsC2DlwO8q0GCeOg3vu
78IiyP2gm9TLeikH9BhM+abFpQf8zY2nOZ8qZzZLWLietSe7GxxJHEM3uWv5/41fej3fSDcjvnTi
Qk3u1X7NUMzIO+GAqiGyWL7JL4sHwmkXm4fEwNiaj+ZJMB65rWPeDBdN4CSTaOLGThrG55bPWVNx
EpX9NBX/tKZCkYUpOPXxPxwLp8EuIrZSltiYijaoMBSVb4YtBr8P1pf9rwfDmr2kYiPEK7S2hsI+
KJ7sD+zAdSi7AyiJwksDmIbcl5aAlUXroxzrlg8V4UDjHfzcS1jPFptw427CqVcs6kU3MR8gpHMg
NCUPe5gOF8AOPHYFDLyBhvdMfMHuHVyK/3ylfiE7S/UhvqrdzRTatRC586kaaCHoK1Cg5YSivmsf
dw7W7hwMxTpzfApc4sck4r5N7SLu9nqIlN5xRzcukfwCbRpGq/GNF2QzvS3H4iEwHjaTA1ZJx0Jq
nrCT4sd0Fcd0m3Dj5YweNIw+RHxhGsSMW8TfIyxl5MPB7fX8GflliDi1vwmqcBcqX4TtpUvLLbCv
qVeG8bX4HEpXfC7yk8uEwxdInbdb8Dlsr/JFfIMyToMdn0dhKpT83F17EgPeztAN411f31m9iXeU
/MSB+D2aboJkqox3IX9yxcTfuTBHct8J87IJdu6G3+nZ4hc8yAH3xDPC5+9tgoY7EFZ/7cU8B1rb
Xr6ArpnnEZmLaJp6h3Ep7icQf3KfPEnJu8SVj78uxDkhPoexXbZj1JiIcyXfwoGwSCgk7goZMnyG
+cEV/gO9QpfGtJpsrtIr/aGcYL45W2GsulGmNJMHdkjC5ujk9ET2wpkx+FG8JkR9mvmJ3YxTrvE5
MbDfaO+G5dFGl169PPhYd1ecLnD2etFYrMeeOZDZJWuf9hJ378oe5IVXhqtQUMi82JdWSZAFsR/7
XnoZ45xInsTxLo6uHQcClGX+MN6EMN/5QzB4Oa/VAZkE4VDo3GsbiKM6DkWewmZ9oW/iF1eDp7hz
O9i+GzgWUGgu1jgNkPOtqO1OI++6BPUTbsjyFKF9lYaJxzG/5lxbuzglCJe5/p6RMxhJSjIjskCl
Ky2s0HBH4W5Szau5FV4vdhyVe46xRccZqnLjezfzHpTA4KErBqjytyx7sb/WfgL4KQugmAYINRvP
RpPOuRNPiPC0uGVu3xs3Y+q5HLlIvbPv6cjxG68ktbX1rUva8bj2yHc4+lrHscgaHNzb8ZpzHr9s
TCp8Uk20aTVXQvVBfzFfKm94iViZlYfAyLwdT4irafkTgbajurhfuTMjleMtDsFD0PrSgqnF84xC
UGoradqHG999L7AP7+8b9/KVcrp7fbt8Tp3b2855xetbM2FuM05vzaU3E94etMHOlUixVM6NuMqO
v9DN5I5wDy3SPbnz+noHBYBHGsQTy2znd+PRKmKGbUZqhz8NyR2ebBsYns3b6eb2irAbI5vLxAhb
KEYLdnuO95zZRIXOYXV4c4BXpPe6QJvG4ykzKdxxOtBZdWIxUS1nCa3d1MVZZjkMrNccAwunpeOi
CTaxQoWB06bmg0RqqAh5LHepeoY7MDBzNx6L9J7jj0Kf5rWL6OK99OFZDlEgDAt+wLXxCMJQa/zr
iCmkVdGP+RrpTMrCOMJfPjt6TlI6+tZOYEeuqJMcs3UI1B1jErFhhYcqNgUVlGN80j+I2ENs6HLJ
4RNAde8bATLgN0ageLqrzBUMbLOMZhb/X09kHymbaKy7Yu+a7kK4qcZ8G3yBw+8WK+YVF0dPFasm
7Bgea1AE2bQJd9g7vNfL4bYJ99eI0S+qUHGwdrwPSxgqszLETmOZUywwBAJYbDBofkZuk4aZ4w9h
xmjr6hf9pXqtXifz5lFZGotsHk2MZXtfhr0j8amRL1KkZFZXtEdhw7HdwtI73JuwspwMWYhOK5ZP
4kgV3003oxvNdYeWL1/Hh2XZjNGCZ5OJWRIJRnzrGeRzbnzXBbyLdG7LZ7oVGvSTfoZlDjfXkS/u
sh6TsPVI3NU+HmxxG3nIrgXkpe/RWQwbD25jPonCOd/PKvBRr8W8pGzigUMbHvTgee+6uNV7lifz
xAzGYfVlQ1Cz9dRL4jj2vwiB0lCZkA1lFZIuFd4tf7aBmOk9qVZxdArTLLLr4m+kGTnydwB59iRj
iU5ZiPgMYXIxkOOU+MYi3LBvbMwjPz6q0NgmkVbFdjEYMataIT8O4SVO9eCNwo5wa/u+BAsZWHOR
pKXlDTMGARTJ1MGD3JffCTcC4Yk3pFiRkub32u/9A7HCiJhDc8QWFtt1hMEeEaZGjMiGMd+42iq/
x8xN1m5OOMNcsRJyTJsIeAk8QYyKAkbN94twBw5Xx8WCs52s41F0HJmxxFdaj90MJXA28/En2Ezb
sHZHk2IpA5Ys7tqpsWC6RNLdiZ+lSw5yf32NtqFYSsu1Z0/4dVyKNnDVrwcqrNL3GbcggghjaXsa
v8Thmt2uJ9IVB/Msv23H/UwczGLBiW+QCE3WR6cCpyQovGQsgsEDm+gLkXc1qWh/QG0By4XYL7OR
YrTVYK4Glv8iFnKCU9CFMSEgTgdDkM8Pi+ZiG46ToHDdzVtDotpmdhsKITvmb+QlLGUoVyA6cNxX
1jEDJEZbv4pDsapFhLy7F6PNqUiww1q/EceQdCPeK/4Vhuix+Dt8DqF6JU5OEQ3GIWEU0SDvdll2
ZxzCszG2fpL8/Rlj/4yxm3wFr0Bd/d9/U86FEyfpesu06sOmIxuX4vwK417h5D0LM6kuzoEyoTY5
E+SJ1z8AAH4GLz+Dl5/By8/g5Wfw8nusuSID+lnoclLZUaQ8j0bCfAM1ICc9CeGxds80AZ67xglA
6K+6xvkg7KRU8DMI+xmE/QzC8Lt+BmH/+CDsrBd9Uqj6U170kV74E5t/2qIhywiaj3oqJXCPHese
24konBdz7UIUVgVyjPqjQ7KC6i4cftQQt8SmFnnjg6f7KnUMuIr8A3kYkd/+mjUCp2d7L28iL5u5
byWcM6/3hynpbfolfXTqSBs0JHF6QI8oOQJ/EwkZkfP4mmedifj4HO7r7JOe1Dr+eZ/0bPnrWEn/
EBn9i5a/UEv4kcNjaoI3WFCMn0LIu32rKmpbi8VPto58nci53d293g3uF5KqJSiIO/5h65FNnwET
7PhdE6l1ke8jDzU5eF+uDs7FjrdWLkn1G8m5AEowLS6Kiyq0V/W9utKW2qK/1G+2/paE9g7kiEW5
qiK15KxWqxf0NpwVWc2NsyIVdZgepvIETOr0EO48+HVB2JVkR2Fad8vJAJh154muj57gOg4cPt06
h+njxrEu39+vY+eaMgD3KnmviXf5Tg1A4xkySvVoD7l3AgAiBbO7GYnveeOs3dfX1AX7QS2f7P/d
3rujtEFe0BAPDIQTVAgqSIwIr4inv7xjLI5jxDfXAb/xDgEquHz9HOzx4yz6h5k5ie03STbK7KzR
wSqLnxklH/ep83uvdB4sJ7ihEee+dSLnqndujr3sIeBlx5874F/mIGhu6ZHxIweufEoeomyHlKUb
FBSvUj+hMMGzIGDl3r0CtRmOo/YO9iX134czcNNjCfU7A/vhSU6c6l4bJKNXqQeYT9uH9Rsw6xAp
8uvk2byUL9XLflX5sNP1sacCsTRdeeQgVycdHGthX9McqKMElYpumv5L+WJS5PMksNiwmUL3m7lC
yOvS9FvkIx8/n4ETzYGv/T2wwf/H3jhx1EeIJrcopoITXyoJddo3UQLN3ReFmpGHis4iidzbPMiD
jS952XV2HS9UR1TuEipCIqct8MGf39Oxwe6zsTxx6+t9pGvZVtRWqFDpLpUoSiFaUM9tcFyingcg
xqnGR6wJTHlOrfglSCDlvgumYJfomKKySRWwOhZlNNZ8yq2CiaFG1FHC3CyoGeE1FaHxSIvqmaUA
F9AZe3NysqcFzJaJxP2LaoHN/YoiLXWDhYD8DJRsRXVA1IcgkwMrFl0J+FJLJW59R+0HPFp9IdBo
1e2GP0V5WxSZ15SfRTldwJlE+VuA7MV6T1wkw6BK2PqR7mmX0c1+NNvp3k5zChLPCE4Dv66oYFZe
Mu/J0j2bFwd/LCA/trvluKfwyyzaFE4r6n5tcCynkYQWd7yZ9EdYEsyb4Nf0C4FXaH1tKuMiQK8I
jizsZq+va//9/Xb+lodXK3ili8Jh/2GjEo/fYvbg9fvIq0Coiey4yHmLc1/83v1/9r5suXEkyfZX
2uYdZYhAYHuYhwmA4CKREkntLzApU8K+7/j6e8CsvikFswkrm5rpapu2zLKslFKMzcP9uIe7H0S+
8W6Nh4JmNf19egWaYuV4XkRwHZ1wEVHEk+1/U7yoUCLRsDRwBwUin3D5lIOAet3VtL3dvbJCP0C8
ngUcpJlQJVC8mw00xjG3Bp5b9zK/T+z7+2NmJ85phdCJ++/fU9TeTTry8j34NUL8eTdPBZqf7LsM
4laQiGOixSG+YRpQFzLNlu0ym7LAlmjxZo/X9HFm0DlreaoI/DTqv63l/5a1nJUH4dXmT5GHOWVM
hWD/P++2zKndU2bgJ8H9t9r9a6ldASH9xaz6HFA6NYr4JF3/G0BpDnSKvdb/KqBzDvZTASD9dWG/
PkUTzqCqrtOpo5gKHC1oRxWM6mg6Aqhn7F9aZO7cZP1qfZMeqy1ZIcnbfkcmxSLm79HWA5JD7oHd
3CON3go2gBerZIPcHo5kH7h333oLLVmRS4aeVUvNGbcZIjEhR6Jeu41OeRWpNVUZ+PcmkHcQWf4+
X2YpD/dlwfcxPD0Ua85A2dnlCf7Zv9jyTh1Xz04P7IUE/EEo5RVbABoJmM/qCWDJg5XeNUiRYY+6
/TRB8ykXtrcBxq3yDu4HHJBoFV1pp1zRwmq2Ux5o6ExlIi2616ArL2/AVz3l7U3FA3Z4gyQrJ9mi
ZTXiX0iewQv5lHCJVB5LwZmCg3PpoYIgI2hgvVSJYzaLy0BudnECWviXWtzEYXl+7z6dnHDvBjny
Uspa9OsAuyu/2j8grvHwBD8auXcyoiDL5S1DxKW1TtHJ2+XtPke5DLHgj8y4E5PZuiRDwhUpXHQy
ilXM5MZZb46Xz3B2mYLN/B9cpjrt6KV1CoECVckCrSkRqikWUy5ptBsRpHECaK+3Kfjytt5R/vp8
vfRQPxps1juEbNCdBt+5eUOyI/5ZZiGGNoUVhsWLsqzWzElu6bW20q6MVXL0ap6tLu/eNKNLMxbC
CKNr6pnRY8bobetcIaB3+eMFDpLfQyefZFCwYnWUsYzq0B6liWZQPBqs6OFtKiYj18yS8WeKDEx1
NWVoTpnosU1WDrma0sYnD953fPtQJZbyUaIqHxEL9K23CJSDyxUrPoyLkiM5jbfdwj1cnvjMvpii
/9trsuSP2Jdk/4zSsf2cg/1rq/FzY0whBJ8XvV8rBQa4qlFFPCIrFN2yrAyxPYRQJX43SQZIna03
xFWdNV+ikg28Jlx13kZE997x+/0WvW7uS/4M7mtecswSdedThBB8x9am5AfYQhQ4HRHH+5C5jLS8
j5nTVaZduCA9IluilI9SKPtYBLTKgMk/mfypQAB4iha/bKevgM9iSmeFga8X18/T4UnLktuXD2vu
3pmCGv/r3ztz0iSfkPIfvXdz4iso3OZPF19B6f5riq+grv+nxHfGOpqCDv5D1nFOAZ8iWZ8E7S+j
gOmvdwUPUbrMFHR+FDRwGkmkUrWOLd98lCdVywyNexBsfISus46AKPfQdzZqKaZHqpnKBSJPCuNc
sf0cXNDO8VjTTFJ61NcmVrELUVE0ohZ2WGxPnb1uwEC4SpFsP6Xzmyim6tFsCnmeRxWFUG9X5dEr
QV4IUkkYciReo6Zr0vDoqaGsWtt9Rkq6s9vJWAe1P0Ksol0aVyCegyeToConsxXrKON/h3W/nEqN
QgTsA0dehegf4qGKBI80U6A1XNBVBP8nccIFmEIsfBPVHxQAmtqyTe3XCUcX+MZlZYu+mzObQ7/q
rqEI0IXSxcnYOiqpQWxx0vhXGUzPAFg5/VWG6t++gNIQ1TRTbQ2qjfEVnT/9/RVrqsLuUVuuOJON
yPhUG/Bi4icLfHlCTVMlzlSPOH3aS8HxvR+//Nvp36B/MJzCO5SAIYl/SvPP8ZiBJ8MFxeOggYqo
0epR3jW9sqPl1vR3pPujIgll4ToqBtpTgUWHn0LtVMrN5Y/sfbIhMFA9+tFc3rJ/YJ9+ipNgnxKP
JE0WQZxkeEkFf/P4urAOdx6gHqBhxVPbmb4wyUiySNcvL4+D/ahY6FyXA/S8vn5HBxvY8JB/339s
Akh9bvkQhsSeO9tZwRfs0v8lwf9l2yjD+HmKglEtQGDU5glO8QTnp0jF9Gs6tAm+hc7d+g41RKgl
QgH5CfQHON+7t7cCwGz/8fCA1gPv7wZ6P0Xwh931hPBQT3u9+fj4QC3hcWV9SHiOnQ53Q/l0n60j
SvQClOjkqMNLlyhwm95rw83RXwx8RufNrk6w6P9aq5tXWoKt/7fSmlVaAiz5pymtWaQg+Jh/KlL4
JdAGtTYBoQ2hyik48Qleua4WxEMPWwgrBUpMXOkMCh6t7ka+edUcmcebGR39y5azoA/+/0MKyw2o
VGshxZC+Tr73soGuFEYJApb6jfkoP21Ju0xCUtpRlCROOqJHKiNoNcoibsrsqevQaL9I0gp8eflt
0tK33AfNVjqUS1WPKm52rTw3418Chp8zZgKUS8IoUt0KihOdSFrU4SIlx7fytcKHLeKD4DpuVzna
gNy/TkkJm52H/vwzFvgU5T8DdJ+mIAC6BGyKg8YwBTjWk4o+eIupUG5qZxfzqS3MVDfoIU9oD3R1
/IiRC3EZA9AJFV2agYCakr6pIr/ADLaTd/x9v50aIt446OlXA6Fc329Cvp8Zcm7fRdjx5+/7qZP5
pVULeKLKm7qTJKyaOAWQHPLCCguxL4Q6CqQVFMsR92VqjIBOPi3v7B3q+CZomPB9imyCwEaCxLDC
kUzoV0XYH1EOJCl9PFzeqV/ruk/iIZj23mgliaaY5gOs9duEMIHKADsR0pgg7ZO9bC30I8r57dRk
8RtDY6GpbeNyV05+yFTYvVrdTUhgmno3xWMsFKI/PHwcPy7PdFaQpzP/pHD+fEGePVLBkv6TjnRO
TU6sZZ836p+vJuduq6DXEy9SuiiHDCZ8e3u9uiw3Mx8u5jb/sQ8/EU1cuOWn/IhPQhn2CphUO5gk
3JYKF5igTQkak1jRNnys+fVUBR9Y8S5DSlWDlmPor4F2XznfoTnDlPH0fXpxeF5cXvHcnRYzf/95
d5rMgAixifyfASJmrNFp8z6d2J9gjWaFRNCxyRiAC7SchES20ErMQyIv0BIsQGVNrW8nmyDxl96G
z79UkUQ3IAASOe4OuYhL5DIeUZtvzSCT2TmJ2vSvMCdBv/6Zl+kPkWX+V1PV5WscvKZ/4035/tr8
Lfv427F+rYOqDr79K1BfTirgH1Nf7rKy9t/L9G/b1xKLfP0V9+X0CT+4L8Ft+5usMWAGwzA0nRiw
Lz+4Lwljv+FLIKwBNSbTNRVClU6f/Z//QeXfQLCqgz6BgOIS5Lj4od/JLwn7jRBKwUym6BrTmMH+
CPeloFHw+ZpKQZZDCJjcwIIp2BIiRWnWu2p/G0mlYssSedGjAkwwqazzIk1Hyy/xrPZpt25/qPvP
1IsTlPtkBDCmTjVQ/RpUJapGRH2bV4aeKinpbse2AZW3DPZMkHgn68ujnAgMhGEUZsCgGAphJv77
atdJHsZdQkl7WxI/vfZDsHD7YW/HI6N2KPUt9yvqbaMuWvepcdTi3FvOzOBscymopE0ZDKUKUcAj
J7gzmdE2wzgO5a2R1e2K5ZHpdLmqOrLZorVlpUabJJERh/U95B0XLV1LEQjVlMyMVxEp0UpYK4er
xleiLamJd+W1ufemaK0/s1MiVJRlqptMpYquTySooPL7ulPy6LNQIyy9DZXUd7Q0BIROPWnZpYm6
GunYwtsbKwaCgmIXSEi7l8f8mfh+aCVs/F4Hnv8tpbWyC+Wy2CRu3G99NzRXMdUbp+4UZZl7RugY
hpmvmNzcdtrQPREFHGuGCh51vyKtFdVy+qKF/XHmCISHRyzNINh+ygxUq1BTE44gTQZpaBUW36pm
xDZFSnpLH9XgWu68yjLLWLYaVnY75ibdwk8H2UlNEC9cnsQEIL8I4kRsjWwmolFKTTDaft3erNI6
1VDD6LZLa3oVx+pj6NF0oXRa44A43hw9vFRr5Vz3xvMLoBomtIcpg3OXUV3MeK5ls2q1NPFuO33w
rdEgj7HfoCVQqEq2G1bmKqj9o+6qeE3wosqWylbil1cu+rIoEDKh+yZCLug5EzTxX5eeEjNLQy01
b0BaVS11T0IufTHqBy8NuoXh6vGSDEfmhTcVHfBeAWbVKihdhzQUoX1QpVxFSuE7RhsP+6g0Vn6Q
LGkqocFcTZ7qmFo1eiDpozlTb32moFQQWuI5iTINZ6bKgmGNapZ3vUTNmzIw9eOgdu2iHgp3BneS
6Vp9kQt8uqFgfwymgktbhFa0zzIv043xJgiTde810rInEFLkGvEmUkOH1GX/quTsLWjQYGjUBp40
hj6jjEX3R5Y1gqENfTofZaJN+3pEUlT6aZuN9CZVXHmn5u21PPbxc1ubKMVyczBOFkpErilosTQe
yu2bqhaabze5bkBwiih7VtWtX5ldZtWRjMwrQy3pOlXLirt6yNDqti4mW8LKl7EplffLEiZC4mn6
hs50kxIDhkzWBWDmZUxTy8iUb3yQf5dS4D1XCmQr1BlD6ygytEgHbMxwCyqWbKsHTHd537fuWm9V
WXGYH1HOBp+8qJ1WbZGG4aJXkzJ429SVxzl7IPhWmCtVVKLLKiqEdGaKneup2UdJlbb1jRImxYGq
ar3sClcHrI2II0keGt+2qX6VDnl/n2Q5NjAhGYIbrQFVW4RtZUUszUOeJ2F9I+lK4fhparY/Lu0f
gnDb4FuZVeCpEHnKv5CZ3+Tv6bEu39/r7Wsu/su/IKP5RAj4j2GdlWXRL6EcfuoHlJOIqv+mUAJ2
Qc1QVab9xHISdNxvBgNWM2BF8fQj/wRzkgH2cxmVlAqOnGqyPh3836nMKfnNRCNu2WSMEgUAkf4R
ODeZkp8qRdVhuzUVaENVZBgaSNvXy6yrvdpopascKokifhl5pcX8TF/WKneRJwnx5kPXczKOM4b2
q8o8Dazr2B4w5irAO0TQIglipmrllewAGsLMznQfD9n6OIdUpk/5sjwgZWBfcL8reOvHLfq6PDVt
wyZpank/SspW0ot3l0ioLZL6TdR991iYbnQiz6jpr5cWKxPGFExYVsVl3oeyvK98lye+h7aKVYJO
crJ3a+TlzGBfEeOPwRj47GWK0lqYBmEbMylxoXgxmJ92sm2imBPEv9FgB6hYPSZy5zufJPz2x9Z9
huKCDToNqEJ1AoQrDMT3Ikhum0op3Vqn+9KLDtRl1XXpFus0itae1N2VbJDWAUUohq3cZqfWoz+D
EIQynNMEdFUlRAc5qQmzO23/p/hCpuRDadYZ3WMo5bphdBeYWb4spE5fdVmDh22tQmvENqO25qf1
MXJa2iDAmqfhYxCka2ldV229vbwtZ2eOpvkM2F01ZDhFwDBfJ+XBSpI8DvTbkTUo26yGgSMvHf0+
c31cGX0xJ2Pnu4ABVcPQATYMuEXiuZetVmlGMWq3qWp61mAEx5JIVyTJCycPBzT8rOl4F6d9z/1C
stQOXQO7DlQ/+ZCvKWytLSfZ0Wv0OXRwpk8wL/ROUEy0i9F1sMd+3QiZ9lGXmKN+m8koYYzVNbgD
XpKwKRYAnmTpa/J1U47haohJOfPO/Ms9MZkma5oCrWiIbfXK2NOrpsXYulddJ3r4YQLJ3xOvdzDb
/lE3mxu/Rl/TUS3ZginMW5t40cp0BS5UOwzXZu9S+4/LhakjyQh+km4ap6SIT8IqUehXr6A4pryM
bmXDLKzaa94jiT2nlUFnpFDc/IlA0TCUSdfBRcf2f938LnBdBu9JPRhm82oWdF3mktNKxV3f0xd/
rO/7AK3k03EWmIrK3IR5UwjMmAmfEHzBwql3gZ+jinkkB2YeAz3jkeHZLFG4t/HQtxS1EWjW29Rc
Rddil/EwCGxlrpT6ZDA+q/rTHCiDtSUwqxC9r4vPvFJhY0fJoUV17VYH+5ryxqjTaDu1tCALH7rm
9MFKk8AYa+WZ5a/dkYfsj6oncRqCeorLYIg9CdPwPjTmlN9IswLTeNlakr7RUstteIg22K9aaetk
w+beAgV0CxmbTuLTLggiUGde4soDhu/Qt46sPLpqA3sMQAJ800kr754R7pdWOd7H6M/5lMa3FYqF
3y8LveBHnk9CEIcmTFJ4djI5NFpiqcVzS9HowABW7b+l8j6HgJQmwvkDm3NNRGt4Wr0yhcfgwWtM
F0xvK5eBNwQxPTAwivgWkyey4MaztH7ZjgfXQ+drZQXTwKNuG1Y9L7uXMdulbDN0Thff6aBzZcik
U45+Yyf5JmDrJLI8bUvp6vIWnXDVmbTiviiw3DBjTBQTVWrKLFLIISqdHsljLb/RetvorQwNZPEA
CLIHcE9Ei/QIEF98az+qtZqiVXgPXBY7ebosml1BODV5ij4LtuyoD1VmN77V6JwRy2xWdJwRbcHx
+3GsjMhQMkCLhimCqdw33ERSWnqIUMgfrYbXkl57LZfSZx0d6RMr8Li+ChgmvyjCBdoojN5+7O57
0JekNkI8M9ru9Lgv7uHn+Qin3ZPMTzOpwXzA9pJYg2fpO6PdemiUEziavugR/I+2lbdWKtvvnaS4
D5UVGdBYpLnxXhIoonifyFeqvJIDLqHBjvwYdLzMFrTY6OC/KxlK+Zd5sNQQP3iKjH3srrSSyweQ
Ol4Wh+lCXFqJoLtMua4bqcbOBuNLba5M3YmRQ2C8NsODotxeHusMwZkMClKDmYR/gWiFGGJhkq+a
ZsrIwaxBTqg4Cfrpuytza77oYJC9PJjwVAaZEQYTVtaBNUj3dch5g5xIBb95XS4CDY/Z+kLPNmrC
zXQT+UsWXbWtpbiWBPzUj4cA+SZgwQtv2maHBhNyDvqdAi2OM67u5esxAvcqr9AgJuYNkjCPwRFE
qAWyAJ6Yg6KuSNuGfgCiPYkr3V2lrMZ264eLkNnJcK14Nn44+KZlti8daLq5vOQzGPJjyaY6hbLg
8ok2H2iTSSwdyGFYmshXLawEjca/KU+dZlXUcYMl4uOtbgf+dRFZZTFzS0/vrV9kadpxGGH8AWsA
gPzVDkpdzMwwx46b3jJEJ3Z0gh7tSQOrKTq16GQxhLtUXWYIeTi9uvJjq/+OQE1n2DXhabbtECRw
nS4IOQ0fpjYoMXeRPZPs09ZmuGvx9Vg9GBlnR7pCHaQSLcr3Ao27kyczO3iSRTLHR1KQcTeSKzlH
bzQjs9NZCtSvobDf5QqICh4wRfHgKZP4E7Cq8srURw+bHKN3+GhFyPh9laE9HzS8/uVWQ7aF59B+
k+I9eNe0vNa4gszdygk1W66WCANePnX9a9z4fEKC4XXrliRV35ODMVgB3hvpQ8iuOzA73KCPTBtv
i/qmDW5abdOEV0Tb4AmjkTg9qiX3UZel8SjkDPrTsyvXTlO4LnaPQ0m5d2P4lp9ZzVv1oH/L7eHg
79VXzeX6EdLljmtHQ5ZyzDODlwfDcZ80ypUHEnFP4+wDpsVQefeQ7IABzBvzNkQtUOJ0rUUlS8FP
UTvfSN8v74WQx/H7XiB+Cw9Nx4PTWdhK1vBKJXXkIB3NG/Vb+N1ULPUtoVc1W8vE0SSngbq+Ljfq
ezlyL+TFDdaevAKIm0/Ibc9eJWInu/qgLPKH5K5Yqx/lDiInJzx9agyrhtH5FhzSa/cKAWBpDyKK
dTbnTYgu3ekamzKhwLUGM2QhCE/1OKt7E4vA5pZgPkFpWMmTnYS+9eUyVzmJVjg2/b0GL2sKrwI9
yC9v46kOW7zJk5PHEMGAz30SuU8y3lWmlGi+Tw/+9xQJ//c+uvgvo8Y20UOu44jKxJ0Tmw6Uphpa
8hPlxlV1lx5woM06ye2U8ZjBs9nW953PDZQZSMvLMxR4f38ctKqdnqvgcMGL+qprzEQvc83AHoHE
FvnFMe/vYP/V/SIMrOq2Rq30f3NAQbmVcdJI2iRZaQlXgmvvKZi9ZD6AEmDg45ahFTxQXTqDK2fX
KchCGqWukUyy4N6P32rKu13zbtyRffjavpoP8Qx+PnPjoLo/7ar4BCVpye+jeQ8uWomBtfiVflf9
ieg7mE1fnBtMeMrzxlrzKxWu2wCG3H6tNJY33GQZKgcGFExkT76eIM0z5sBTGXLQZYdJVm44ASyw
e9foq4zemuMqd3ey6nG1fGDplkHcWnhe6o1bHLN+rif5LwHM5/2hX6XODyWpUQKo2gKEDL493KfZ
KgMlRMAVxL6/4XkqDecEb8IpZ3fxp6RrQiAx7epY83yM6eIcCB+GhWQ6aXUExpTchXIv6XZ6CD2O
pau3bj530X5l7hBXkSle9+E5iS0bJK9LWTMm9OB+yK/esHGfTbJI3/IrwrhU3wTJDLY+hfHO1vtz
QPElmnptWplZQQ+auaCG3UeWajrJcJdi7WrBW1z3ACxa9EoHzopkzaHZzJZPuuPSDATBbEuzYoqO
Jbd3JdidG9sHB27Ah+jusk45w94TfIAqk3VjimiK+Wu+V3b94LrysevhM5Y8bjZD4bSJy3Of8sB8
vjzceZxCGE9cV9SkehlgvGhYxMaqSRZ1u4xB7ahZI0j/ErtObFrsY92O4Dzft/sKrNaLIJo54bll
C5eowxOj27WYhkE2BghKwEtUbYj3HKRWYvxxLSMsWrg+apiNhutjNAlv+GiviBaDlQMqdFnlHpi4
2KLVbpKtgfQ98Kv0a/k5jbnibTUFrxF25HL89kDKEthSZpWaVRCENBHGt3LqXD6eU5Dwi9gJM2Vf
lYsaua2RZ5hpDPKY2vLyax+kSu0yRKRw51drL7tC3scAYrORK+UyxYXoW8rV4VvBdiwHxnYDeMCJ
reQIJpTbDkynxS5CpTL4byRq9SByjK9RAI439GUj+5YKw6VZvRRbWgHGGrAySauMZJYMR7XQj0n7
/fIKybTXZyvUiMIUBKvx7COEHlTJD5uAYoVtevOSm2hJiw5s2roErYzyrERrE679eBv3Vq3N2dEz
kDxt7qehRbxgBKbsyxjaZwvdXIYdNsFqUKaOQkxcBfT5mKuGPzcWwpACYkiRN/D7ecbXmbyWrb7d
tKYja991pDjIW8Vc6NWMutbO1DUGpcjFmvKwVBmJAV+FyJfkQJPDgRwRhauLNZOXBdJWFARnHNXn
JnJVYz48SNCcpk2DTRg5ur8kiMR1DkXbjBpWc52AEAmUQrkdop2mZLn6goY267h66J7NrQzSHvZN
ehmePciih4+ubT/m8I/Ry7I9lHipBr9iYplbI+AIM1YEgHUCqgHacxrXZt7wmj0axbL2NkZpdQkc
iJmrdLKJoqBRRcP7HlWQTSJmCcVm2FCvluRjMHKMV+LZ+rr9QBOX0dHdGxNdGlIbUsCs1n9rkK4Z
2Lg+5WO/AbuvyY076YDkptjABmwB8Ji/kI2VUjmNsQqevbtom+Be8l5dBIYdt0sfmU+V0xtcy7kH
Sqn+3pQWDftopA2SdpTM6hpnDHlgcLpEqGjEZj76GsLx7y4aQMJHQ1Q4nIHwZ+DqJAc/d0BQsrVZ
mVUTQt4ruq9zuBHLQFpp69ciQSWptL58sQXuVZgwYTRByfqSMUiphv1GkGVdftNx1AYYlQrgxwwV
u7llgFXwPY55gSLAdEkBmjfwMeFXfStfwojD0Lhv0VwE6BfaBvHoqR8Fnj9QyfT1KiDXTQ6iMSRH
ZAsqFW89C37J5YWfg5Vp4aqs6fh4DCRGXNIiiklS9uSoozwCBISo5814/T1+8ygPXavu7BG9fnKe
eivv8fLYQsLS75v+aWzBXii9YvoswdhBxdmD/ii/G/kkgupj+9gh3yWcmhPpcMefEe2piOU9uoip
rCLstcflmTykXxn1zxshRNs8U866oO/IsU6sETyH+0S1ZLQf9UANdHnd5y6RsOeCFUnNcZCSciTH
akhXRoRgHm6jLaNlKLnWYdUlOC6OJG+HZkatzI4sGJEoGXwZReKQqMJGgKtAtSuInUEIBw8FuTlg
UDS4CubIWS9wOsozffbpqAVTkkQhU5DbRY7aS/NQPkPGtNfR4GHKpQfp3ZetorDjngOZzOz1ryz2
52Od1MynQIBaJaGhR9hrVTko4Cxsba9YyjsASOVmeGXvTb/MFZz0OCNOQp7n34V7em5HthkedQWs
asZ6rbSdTPAeYoXgrlUsaXBKd6matT28aEbLG/+uzJ5SfeQs/BZ4x+F+zDel8lwQwhNy20V4gcFb
LJ4CXTTJppZGB64EpaXQCi8si8sb9Wvx/zldQdf4bk7aGiMfXQQBmJXDzlRrlzzg+bEp5sK8v7Tx
U3ALOXBI1RTrM+tYmki4cnJM60WhoZFY3lsEDainVINrP5e4Gzi5v5kNfSqTfJ+J4aeBBWkopMzI
GzXDKgHbYw4biGejIrJjujDQ2prxprWT1h4f8RASUaeWLK1ByaaNwkwTfX+URQMO4QbJq7YfrYf+
iuIxvF6y0FG0a03ft+zooRV1u267jdpsx37pVjMK+5dm8ecKxKpNIw2IVCUFxIpZNSLTJeQD0dAh
fK575FwD70T2Zck4D0lO6kpDzgiqaXXKxASNmIws62ogMl9fK6PKy/C6Ig38j9Rm8Zo2dgWSR3B4
ylbJVkOVOD18QKJYGlpvl06cPqjJNo63CLpRNLEPbvpxa1CrlWyF8jJfF91Wh9ekZ4+l/ByA+bNd
jPFTzNZluqbGKkbPjmi8zpOY53GxSEPEyyliKuTgu9dBdZxZ7Nk9wAOAglQUDeFxpBGLKY5DoAa+
1gMImPk2A7RjBtgpa4SZjWXyUJprvd6H+Q1ua5JceclaD50xxrPsXq14rnE3stLc6gLbfK9NNMgi
w8JP7IjaDbAaQBjAw06SFiUC7Sn8tqt6mcfoBhIPi750Kn3dPVH0HIHpxYbU6MmX7i8v7/SK++UC
CMsTDICkjkPdVlgeQ+eNBh6iVaG/1athSSD3btGCHH1R0N2k3COKrFNs/MLTr5iKgJTDwKOs8hxr
Y5YBOme6QNsVs/sIQVpMFw22SVlmmhUSq5KWeY5k40WSoD81S4+lzFlsddWq1rlpWLJvq7tEt0ho
YWtKw1Y9KxkdLXpNmkVNtwixV4HdUBsvtmXCG5QkFzzoOdJH65e+4PkL3NeSOnE+cs21mOGU6mNu
Xl/eq3NoNO0VikmYLBuIG4mlEyUJCDJtPEAjthioI/sRH+vb1Mt5jZQgFJczq2puvWIzTti732j1
TDDzTFsJExBAadnSrtYK4D8jXBnFfV7vdM3S6VXnzlzxc79WGElEYrmqICcKYFt2FzVcy2F4Itqe
6usi5022Md1VVF7pgZ1ldjXX7I6cqTRhcAF5yYlS9O4kkwX60A2WFtsmhKHfyFNRxHXVrlXfUfuF
626CcknCnVcutdIywUkAszgXOjtPwBBmI4CzsWQpcUOfHJP0qtZXBl4nmgU7Zt+Rt1cgfaCaw2Rn
CEUYULiSyOhh5UixfCQ4psP3ol0nhsc15VFODulgF9W+SZ6w64Aubl+tLwv5ueODvA8qI7HJ1DVk
zJ4lflU07tORRccE2egA30bKWZ0Ei9ocn109QwM81PDAuWxevML0r6LJ/apUpbMrHd5Qqqrqcijd
XVcmqcWG4cOgSKImRHova+0FmG9YKsnwzfecduz0LSzW3ViV5QzYOkOXWIQCdxn1XipKq8SOd9NT
va4EJDqW6ZRUoRX9oofZWl7eq/N4CNxxoiFyivwNPM+dvv8JS9Z6r0ihp/vHwtCe+ywZQXddI8E3
q/HEFLlkgVTlaxNaDelpeDlt8KiutHNrPVdLp1kgfRTtt1BjYwgBkr40Ms9zB/+o9XjKjCrPNgot
tNKm0tastDMDaVMmU1Bio1lJtpKk6yqkR70g900XjDPSO92GT/bEQJ0PsqYoEiKQNYTiFwHXF31f
1L7resceg9hFEB/9vtK5XHsfXVnOlrgId2UaTmUmomBTYj+SRYXhIiNV5dHMsPZWudZoQByi1L5V
1PTejT0e5yxY1VQpF3mavBYRPClFzqSrSh6fshZWPG91iTMtLxZenHzDA6jXNOqqaBV4mz1TrACK
haioUvM1NZ5BvWIO0DT56RUCVXJIXFJksR57GDKUhCHz4UB7PH2MBcKHJUmZY7rR2q3jrSrpZJ16
fc0LKfFtw0skxyvxhpQXUcF1LXsYsiLigUzXNDe8pWJcaf4g2aEOAha1ATmHqsydr9DGBUBIPqVZ
UeS1yAj1qwJi7ga3canuycdeIzs/kXlXsNDujKC6GkP3TgoiaU+T0cOre6+vYj9PF2lF5WVodDs1
zOurvkewEOml10OQDOtGIVbuqtsAed18kGX/1sU6raYZgQI0td35ctOh7k0OrSwJR+vyDRa1HVaj
IQHL1JBTrGmowhF0ba01oRmocnVsQxPU2z5235OqAOAi1RdqGSARK3zSNdI4IMTxLddDIo2eRMiC
y4DZyrTpN5LUIRqFl+U0qtxdGCAE542aA74LC+Wmxb6megYQNKD5W5uDPkwqXRvVR3TGDxDfQpAq
jWRRFHzh/pn6lM381bGVu95szSQ3D2FeZldS0N1TQM1E03cqBMnKtLyy4qBZqSNipUqvdrvER0KL
QoxoE5No0XRSuFHikMNRzWykO4U2VWDuTzv+7/qW/5j07j+ub3Hev7+Xr/X/Y+/LmhvHsaz/ykS/
s4IkuEZMfw8UJVm2JXm30y8M50aCGwhuIPnr58BVXSlB+sTJ7td56KqoyOi8Aghc3OWcc398/+Ri
/2gkK/uT51P+aOgHOC5lS9tx8/2fn3/PX+Rlh/yhA++MXhr8OuCNCIT+Ii8T9w8L8GCCLiq+t+3g
Y/9FXjb0P8BfIARwfht+GIyNv+kuBv4EzyJOCSDNBlBrv8V2OQ5GJdfFdxxLRyAMpp4Hpt7xeaMk
ZYVfldlWb+jC8NplnGnoZZZBXphB7D8d7Nbdny/IIVfi+EX/yxqoZo7hg2oGcsaxtYmOhjamfbZl
Wn9Vd2Rp6TPh/YkFcDQNSwLuHbyj1mdUevCYDz3nVVcW1hZMPHORFAIFf5rP9VBOdg3FVbzX4F4b
wPOdKFEVnqv1tpe328rOgcPrbHBM6qJbi65KlnxiKCxzw5oJh5RABbuHfB3/gF+QltFAON69lpa0
Yp7fbBu3026NqPxZuWMeZsz3kFWLMawNIPhtMJHDcQInBO1a1EHK3pltXh6n03/9Ehw/Al4skihV
6BSYd6H5Lam3bUm9FZsAMIxIbbxpmRtfRaKNl35uWiuLEowx8jU3iAu0c4TXs5DrvbEZhixbjjnJ
blw7coOemgRBMq+u4qF/Y6UF3C4TTVjyzlsbhd3DlTtWf+MYdfQQoVuXBKBktQseec6tHjFnJp9W
cpd/rQ9QRdQKcDE+aycHpyj30lGLIee15Ylfr4gtXhkUBkAmN92QxW28SoeK3Hds9IIicpOdjRMB
gg2P9lFKZBJNx6Vrjk9R57G3mlvjXVRkbYjQDlENQpaZcP84XJM/F5wxH5Ejgn30FNTXvCjHsSvg
YbagqTpr4aKpNgARvqiJ8PH+kTkc1uklcw2TGBgwgVcKGCflINq5X2ZTZtGtTuliKjEvYmjDy55C
eQjlmo5tKDEhaR0xIn+l22YJqF4PMW48fBhmoC1wLgKwvZcm4HIs1IO50326m66BzAPUZbCtfTBj
j69ZpWtOPIDgvqXtCvy7W1pC0t8bb0bweC8vksCLH8TZfy7SR0FKBtnwVyoy1WyTrM5Gk25bDGKj
D+mTvy9vnWucd+MtvcU4sHV5O+zNtbuqVs1z/AOQ5PtdtWMbc48eitUt7J8C8pZ7OrP7x7n76e9S
wkPIV5SUZxPdEnEzIqqoSmep1S1AdtMqpW6QFN4CPcjLu3FyqjyQ/BHGAUqPMBpp0PG+W5PGzaij
w7bl5U8rG9d2xOa4ciff9tOGS8DoB/sR4c+xDaNrKr0kUFdAAQbFP4wsAzugt+6GbKbIc+qsFUvy
0x+4kDRN0sipYYkE4OFf21dp+M3GoI1mX82EvycfC5Y+2Y4OXnJ0lWV2dWApHgs9d6RiRGpx4MXB
20DFxRg/+umVouqay46QO9PDPHkAPm0iaUMo4gGBpYQNVj6RqC+rYevnmPiCgnXkeks32Xr+Y5MD
isJnnvU5e2rgoLXE7w3YQ1YKVCXb9lO5io2fThttYtR0zWzG4LnDKMuEKAwg3MK/jjdVN3t34A4b
toZIho2AEMvCzb05AsnJp4OmBaJ9HbB4KNkg4j+2Euesy4Xd8J3bQ8I6aZBqe6EPfCNLCiSx8cJj
yWYA3+XyTTvZzU+ziPwQ8wE/pyYZU14Sa0g532k+vde1bNVG8ONus+Qme/dztGaB6Lxs8sxKUXBF
uxskRAf5mnIduKsZViRXCv2QJSuijU2sVWO7q0mvF5FZ3Hd2ed34m8tWT66777guHmUPMRMuhsrC
Kyh4saJyxh21onC0xmVUr12UstOq/HbZkirUjWgdUjwoACD8RGPw5E30WF5bCZnI1tpqe+ta7LJr
B/MyniI8VpjAsa6W5dJygw7AC3vmc6rR6J+mpVGI9Ni+KkA0MDKaPqp36ExhNCniQDv1gxGw4waM
nhoWLy/1rDk8/kCsg64Fj3N8aCG8Q8kQgz0eexhXKe5Axl3nYryhBM01jizp7/zqf5ExfK7twJgS
BjgUOTKtPo3deNq7MTd7RL3nJtZggReKY4IyHoQHjhdjulVLqO5oWy4iDCBnE7TQRkDyLq9CusNf
9TQPh8OyZMCO/0G+BqXMYyuWga6DWbB4V3K/X5W8eWd5ll+lIyWry5bOrAdWEIAjeYRfUXFWDFDZ
YkomumublG4Tq/TCPiFz/Xf1XsHrO6ZP0EiDChWKX8quxcY4UVsby32iEWedJx55mvrK+EoT0Cu4
nr9fXpTqr2AOIDkf4iQ43YapRmRW3afJlPv1Ph38EKJJewEmrT4a4diYj6Iy0N+duc5nFog09fNz
IS9HhHb8wSqeTDzlfbMnJAdwxhAbO54gAo+2Ge/dh8vLOzkdWB7iTCk2AZa2r6pnNoyhPBjVzb6F
O0aJF7Ljlntd+PYMgePkbOCx+VTRQtjuQUVJLvogUIiyqswpaZp9l7Mb2t0Uur++vJI5C8q5GNss
zdD0afbc9QAl3HtlNuN8zuyVT+R1wqlDc0OFfVesd80+bpu9i+BN06/NZqPRKry8DKVxhvsqd+qX
FRXrXRgNhsZksGI9V3tXD6bXjC00SHjd02+AheU/0Ktj6czS5OYcOQnFqBKbukM+soLBKK2DFvRL
YxmREPBre+69OHOdcHehoYJmOP6hvoog0fDGk+eNAUvpDOzOijQBhAHEdct6qbVQsBZzGFv1/Zc7
6gIvA3eNqMP8bH8cnL0kNvKo8ad6DzKYibL3jqRXDQmqGHgZ9FtnvOBJAi/NeToUA9HfheNQ+VbO
FI2Zb9s1PqB9Vd3FE0aHkJvpBmMP19M625Br/3p6174LL6h+sNfLx+fcLTg0rjgPqy5EPfUwrgPe
Q9hd5tYzB/TcF0TDwZNeWArzKa9iETHR9wUs4D0JE9CgswKztmMb8xytaReN5Tsr6YwTPnMpbOmi
IAYHER6Uv5TziYKeZ/ZEE/vBMKCl1d85vgnISBMaaJmjqY3SIej92fugZ0uH+YEQYGaXMxHd6f2H
7pOOqgy0tgDm0OXeH5wjrS77EWSBaW8Y5cJFEb4dNrb//fIHPLdUvDgglXjA5Fgoix5b4bU3UGz9
uDdMkMsD31hYJDC/eW/DTgT8a/9SP5dzXbDTJwcrO7CpnJrGyHgZiRgrKzGIsVwVRREUJQof9t3M
6uSvP3Y0NjiiKK9I1TIfFA9ldRNFRbMypn0BR4PuMA8KLzS/u+89Wr9F2NyS58ldXjYq/85LNuV3
PfhuEfSb4kwfp30CuJ4+vFYgCV628JnnXjKhPG/EoH2SW/q0JygVkRu+HQLw7DG+Tr/RNlpIMQSE
riGRR1lAN/W6+Jms/SevDC//jLmFKk9g01QxkoRh2vsJvTaHK9epZlLTzwD7ZKGyRII5r4hYVRT5
ZLpZR4Zm2o/XIBg6a/aSfO/rTcICKEqIdf7oPe6MpXavf4O2hnav3ae7+iV74qG/BJbpppsJK05K
HWhdoKBiWujdQoyIqD2ECVVYl9uFvs9eUHVAaa5aGmChPxItcL/MpXRn7+ahNeUzZ1Vhtq4urf3s
v9tkY/O13wQNYP5S3CCwgZq7YnQVzSQiColdxgTHq1Q+LEk8qyMCdouf9MFeJSsrzDbOnXuTPNLb
5Gbigf46zFzVUz8vbfoQrkHoK+nzx7dGR9V8jDXY1H9a7m3WXxWbnDzisZ6VQDgNPpA1wLXjI0qN
InWqX8dthlfLGffDW7uiH+7T9M2/YQ8ZpJtu9GeQDUDRr3HYgGZ+665+/8qgH2SgZYMyCFGVP2wt
8n06RuN+Mp1g0BbmNBc1nokH5PJ+mVA+nmvllQuIwbjXr22IXg+r8Wd1W96a6+a63KQba51dcWtJ
dmW6ocBGzUR253zCoXXluR5FUphFnUz7fMq1oBq0Fe/yOSrRWSOQKpVhK6oeKvPYyyG4VdbdtNcs
XAfAjBv+evk7nXt7oWT0twVlGVrRc63K4Xea+mWi2U0+ule80GdOw5l3EJUiCDchukGV0VLCDEq7
qR2lG+/8nT+uOvFal0vjrw42tBXjH+zuT2952Ik8c94dHHY8g1AKg06c8tpOHk9ZOkbTLo6t3Riv
uvS5TNr7cbr1NWvm7TuNfWW0BGFB9AqljKzisbwJvKfUL+2dmfoLo0+eB3+j0xs/itCgBC67LcOp
nys5nPGTUhsVsQu+GEErS/lafMzaOuUdRHE646qaps0IEZXI00D/2YxuuyxaZ5mX5aqvv/bgs0L9
F5lOv7p8ZE4/Jlporo3fIMFEkPw6dmBOQiqvzvRhRyN0UMzRXaH2j5kkvHlqPG2ubaEQIeCjQalB
Nx3jeggEHFEPOzZXJVmjicGM9xFS0WBorSXT4k2bg86UR+sE9aoxSt91M9l48UNfd8vKj2fCkJNL
guYRBhRJSXB0uF11hHfUg9jJYsvfUe7hDloVOic2lDesLKYzDeGzpnwID8nHCemw8oVJyQdBEazv
Inuyl3kOhKfeRKBfsCb73SOMTBsVJRcALdQn0Pw73th8aHXaxfq4FxMA8+gEDckPOjxPdnqrFz0A
T9CRm2kxnNwaaVLm+ficskOmuGyLE7MGkGDcN7wNUB2+GnwjpBa5QwVlMZrtZmym9SS6mfhNbtpR
cCWr/hATNmRlCwQyJfRntHJziFzU+97k5mLU+v7GzyOMNITsRJCm+o4CMrXpnZHNXJUzh1fCklFA
xpW17E/108MQGR0vHns5b2A5WzPqXtkltA4MpOWxnXxFY2cZp/qqj0McvHUfeUbg9M7M6T2zeuwp
ng9I9CGzVHljeVMPY+Lyep9Nmt4DBGJlS6g2Vgv0k5vvQGEBLtVWxl0PbfWZR1IB0snLCzV+lMAA
xoQELLLM4zNm9wCJZXlX72tbo+CEOloOKcIMeikuK7fQsx5vXD+ZbsZ6LBZVV6eBgMBeiHWgaOH6
w0KMyeuopSSc6hG8nKi3gItyphVlKdiNdTdsstoZArcq+Pqymzt5e+VPly4OQnNoqKgZVTSVU1Ln
Ub2nAurNokhpOGiOP3MjFBDznzuEwh3SXjQZYEXZIYtX01D6qBClqY8wqTWqpWN3b1mWGje9B36C
NU33cZmDvZoSb5l6Nf/NHq38RpK/C/gLujgnT9lEyyiBnF6zd/qq20x1Xq4G4eUz23l69VEQlZcA
AGZZqFTX6QOy4EWk2TeNY4HjOhUfIir9hTOO4jHLs27hJh29gqa52DFu5Q+Xv+a5S4B7CDF9uB3Z
FDg+iLUleNsVTrMXqSXpS5yEKeshwY9mnFGJdOX0AN9pljbOXAH5Fyu+B+4cgyygHAMOlVrn9rRo
SKJMOLusRQenw6yAtdmIDkxn0MEx/ZtcQab72+XFntgEBxV6qWCh48F0cP+OF1ugq2Ukbkxw675q
2paKaGHoemjkLyIWM97l5MFSbMlrdFAEGDAMQeuqyNz7gGRmnnWDkQg3EDqeMXN+SbLTiGHDhDhK
vMWmGGDpzDL3lg09nBjVRmDXt93r5Y07v5hfVuSvOFiM4/dtq6eImno+XDHmLmh/ncTTTHJ9chYl
RRgeEfgQQOFRQj22gtwog4p6Zu5FvXKmq5FcDxhl3C4NdtcOM8fvJFhD0VLHlA2U+BCm4vU7tqW1
Y67n7oAVvRXOws6Xw0tMNpd37eRqSxtQSUZDFghGQCKPbRiZ8JsWG7dPLMytiJrsOQOA2wOmZLKa
RWQwPWhGaN/X8cy7fvq8HltW4SUoDnXG5HMd+REE9TpGrxAnLbTpW13QB6a7EE1rQtPRlu307nd6
OKZkBiou9+/oestfAB0jIH4MYOfUiAavu5fFQ2XsfTdfuVq8TPzXUaTLrrhvYzJzCU7jf2lNemlA
BRH/q/lgjeAUSjTc2OeDEQrXWWOYy7JJzFC06Ys1vEW5+ZawR1tUodDAgerqzQg9o8uf+9yRkjxd
LBdjaoBmPf7cZWGwLE1MYw+8ctg076SAFEjzXW+0mbN77lwBp4EISk7EQbJybGjKfC+t69rYk8e0
X3X1O6c37HsePXBrD4jP768KUFkD+QxeYbQmj41R3RibLDPIvuy9B3fSb8SQbdu6eKszd+a+nPEy
wGj8MqXcySGlA/UHk6BXYz7EDjSk2gHgezFzO84dTZm0AKQsRyKpJTxe1J2VGphg4acW9F1T/y3q
Oxq0VvdCMnHFHQhWXN7D05IMclNEeVBBcHA6T/S6q6LsaGZABFCnhfeWjwamRtTFdE3MZFzERVFv
4A5/5HoGWczMYksBwlaf9Ld2ZUPlT8dTFdEinDDiZDvmU7KtsuYbM3K6pnbTv8782NPPIJMsSMOA
1SWhj8oXtzPIKIPM0eKVBCPA8sov3G+rJWYS2Yu4hku2EIre9KavBYne6svcrfrlyKFpA9koSNAm
AqS2rtAClvtzAj2n3w6CeMjOMKjGQNSgiqPVeB4EeLSIlnoP0lRtepvWiRX29gAmk6PdeFE6RytX
yMPYCnQNpdg60KYAkiJNOr4BfmK2gkq8q4hG9z32uuS7yNr8cRSdhknrtBfvQ0F8tpimovjCOkoc
0Cu1DGVh9G8eB+7RnQdN0CZgQJPWwYhpR89ZnmrvFdeNAmmPC1ywNvr0HQywqQoEDokPyrxp3qdJ
C9lDPTGna5G29r1VmVqzqOMc05B8M8ecD93PoifPwjyuYBzMqVyAg9LsSq1COdMwaPYF1fMxhSa3
5r5bGO97n0EDNwvaqhNfx8ZBZ7cv0uIJ8hoceN3c6V8AHim+CtFB9rDkRbwfBNoZMzdC7tnh84CW
LAAVeIDBFpJS9kp0pFdxA+SIw/dw3WE8gJwaByRpF4ZYXz7N6mFWDck/P4hchKaLhnAY6jw9bLV+
4eV7HwIBl63In3tpOcoRKVHnYX0JK7YODC2UajEsZcZrqTuGAgFqd3jjMH/HRLislHssTzPa0kj7
fV6AP5oUm576aeDXKShyGaprv7cgtFqBdJTjoMCXAjxZ2ba0BIStyvt+TxNUdkYdTJzGA97/spWT
hwzlVRRYkF+Bjwg2oLJtveMMvaFRgDSSflk3UjiwdR9aLlaQ5Q/GfkI70sO8Xpr95qlAngXDEOc1
gSIH6lFJBDzhDC3jBZJLaN8yCMy5nAa9N7M8uUmHp+LTCrrzKG9gO/F8Hp895HMAsZESRQ6tD81u
7xkUOjTGb5491Yr6qWgEYQOHIU1N83JZ+NEreg9idflLKZRNOEG5YzJFxHqQQqk15M6ehJ54KfLE
Ngrz1N1zNgVt+wN93EU2VcvUsa6gJgbfhZkf0KAPCBkG/Im4qrS5q3B6bBD7oHuM9ht+F9pFx/s6
FnnHBitK7qRsWuk71xmrwikDRMpsF5FtrXh735j+zJU4eXpAfoGkLaZbgA0AFXTz2Ko1+taI1hG9
c9B481d0uLanRQyN+NfLW636ErCdAFVBIRlNMFngVb6nVdSNYZYavcuNVlvpk4PWuA2JistWTuor
yLCQ/pif/KRPzOHxcmInd2kem3hJiT8EVmYaQPmIEbIXVqALF0pp3LNQ3mk+mhEZC2XVHLBOXSh+
wWfjAxGfjgqYpSy0FJR3ENCDMjKg1ws2FgLiBAWbCSrnrCg+BhMrgW9mersf/HhvFwD4u2DkzJyN
c0Yw5ONzT1Ez/pSJOnhlBlHk+YAa7p7EDp7NTC+rZ20y9JlbKH/roUORO4bHEpPGoOeAwYvKEXQR
9HiMfl5Ct1xxQeuwSLQa5EyPrnjD+fLyITlZFkIsE0gNQKjhqNDVOT4jmCWX2iUx+D52IIHc/uT2
82UD8hMfLejTANDKOAjwx+pNRmzuML23+T5348CniGPQIkpe/jMjyss51CVOgAEjFGo8KX8V0yN3
6989AcpKlE9TZnYdQ/aP7w32LgCjpNM44+dVr4dIRk7X+XuvlDer4IlTDQnhe8YX0AeE3hguaoou
dRC1SzHXzJr7MvJoHJxoFg1eDpAV3xfkyciqgIkbFDBmNk11qeqS5I84MGJUZCxT+fmrb1jPtOFW
MLjI0GfMnD/Gv3ZOcQFegekzoCTx/dh/hfpUQOdShLnNkus8WAeh4K9qg8X3Hmr5WnHn2k+G9/M/
O8XKXcxzraBpDhvxCDyw90GKF+gz/Wc25BE8WAdlDoaw9ThiKVjynQFoVv6az7ajZz6HCjgVU5M2
lY+V9NCCtSDazSFBenkhJ47y+K6o8L28wSIqbvK9a6RX3BWgJeyFWS1J9fWyobMnGPQACA+C8IFK
4vGO6W2UAPyIa4/UYumhV2OLd3ckkDd9iOyZlsjZU3ZgS7ktHgX9smQylal9aIneGv2zA5GFywua
M6LclRrapbkwpR/rqyDHuBwPMx3+nfQP3IBf26ZcmFZkft18WjGTRWVDTleDcKNOF135+0caAEq0
N1CIRLP8c1D7wZF2NBNK0poO5+9UCws6pMiXoRI/Y+WMb0YxCWgiJLSf8/iOjwHvmjSq6obviY+O
MZJrzNwMTKjCEXRVF95cunnmI8EcInJg4lCUOGnBcRKhHy9wvPmXCaWrjGDCkru6fBJOiqqfqfOB
FfW8DTZmD2ewwoulzFx21V12n0LovwqaPuDfpm1yP6vYe3ZpNiAUiE7R0VDZyFlLTc1MOnwvPw+j
SPxwoGdn5XNjWs6aOag/KM+166FCjk4EAo/0YwDWK9d2Wff98gaecUJHNQ7lwTYtI2ttKPnsU8xs
0q372njGwPv1BBm4y4bOf6mD1SjXiTSp6NsG7k5A2MBEOy+YvGFbC/ON5XFIoO3r9N0aDekH260W
UOa97l2y7s34993u0YqVN8plGcqqQnqotIUOpxlC2SYA6mHtVb8px4lOkVJBUt4qaIAwAxQVvm8g
ol2HZRS0T82De5VBRmdBihB9MAYN1FVUzOz2mefrcJGqlmBmaHkmpGEjhbwzxlD04/3M95QJrBIW
H5lQI9YOYx1Rt+B7iB34bx2k+75CPidrwTkL/XhV2DNLmjmpqvhUbGBssA8oxB4iK2E2bk2aAV5a
Qjzy3/Jcv06qCr2kdoZiE4UlavKlRa951q+M7OXy/s1cbl95lIuii+vm8wuVw5Xd3RAIt+vpjHs8
8/IffSPFO0ZaY1qM4BvphVgbfQ0Z93hpdiLQsl1txOvLSzr7wBzsm/yCB8+YUdVUs+W+9Qaif+jh
N2xdTRC9sZ7dFnceTOEOgw4vG507Fopb6ad/GQWOHW5ln4hnb3idmhmyhdr2/fMmo2cGYrdkWCtr
g4ByWXYtwvO2ZKvM1gOUogMHIGfXr1ao0+266fXyws5bdBGxyagN+Mvj3cRg55QX+YT3s/Ix2j69
rcpxUWIok257D5nvQ41rDmx0Ahz/c5W/bCqvQRtTXzgJcukSI1QEeRuguO+RfjEJumIMwgvmxvCX
pLkmsyTWk+8ItieQiZCMQucJpSVluRjo7OSNqdm7tvpCMGuiBSuX2SwEtn75mxurWFIW6fupZ4ki
dna1fhdxfUMaLDBFqtrS57bCVHpnLk9VFLjxDigmlctORkc4RgST1jo0r5sXc1qgZzZARaUJACTB
TMJ4WSzQkXmxr0fnAXr46Q0N5/oZJx2+z58BAA8oNIYBzpBSk+RaOeX9hJ9BX5oP8RPi6pvmoX6M
792Hapl/dJvukd3BOFpo4Wz7++wHPjCuvBfjIKbIMWHc2WIkng/9ECMg6YI0i/4GQst3wzp/ZhCb
/DEnH3J6quXuS+wtgDUIOVVYZkYK4jV+4uyGOuz7wMc8njastSVtlxEmvobm1pk5Yid+V7GovPt6
Po4kY7DIR//eLJ+MiWLUYx/W0csEedPL5/nkJTk2prYbdb9MeNLI8wwWmFcvPZeHg6/POPc5K8rn
y7WpjOoMS8JUlDit8YLEATO+XV7Kic9TlqI4AQFkMikceUCTYm22GClX+lekHpZ1AbEeXmNEWD2T
sJ49lkCc42BA9AW902M3iwHVNfpikb3LPYxCx0gROwu1/DqZI3md379fdhQXQPPc7KfJs3c0Bu2J
7Cp9jRmel7dvbi3yNxw8wILlk9EwHz6UPWEMWUigwuiBYFXaq8uGTjotn57kYNfkLzmwNEU6YQ36
ZZgaE+j3/rf2sdQDemtu8q/dN/EG8QwPgsJzUe3cHipvvbCHQa/RB9+VDbSTBWST5ZDA58trmzOi
5AeEG3Fa2XiILM1fehQ648UPiG4uL1v5/zilX+dBcRGaDhiOb+LcNVCotvaYYul/eN+R+Tivmh52
mA47N6Hr8ukwdcX7swYIbqQC9o6zNfFvcvepAeEgm8ORzJlRHMU0VlaSx/hIdlwtIGkJFPBbidmX
fj2zhSfh5qez+NcOnvS6dNCwUjLiQ0ErG3N94Y8kMXwNzRJdk+MoL3+wuWUpfqLVNZ1lHnavtb5F
jnVd8a/I/hcCM0MuGzpNlIFiwixHlJ4c8IZOmNmFVbpl0wz2bgB/L+0XxQO081Gs/+73oRM8YubO
x2WL0vUcZXLSoOTvgw+CRrdK97JGwMhr9IZ3PlmOmAqg4+5etnDmTsGC7BPiBYbkonLYfWDFiabB
gp7wCBW7vFmNDKJ8bmbPPb0zptQYB+MoeysByWhXSLFevkxNTHKgP/+j9ag4B8/LdcqBYdnpJgZ1
N3XoNNUCkyZnTvjcWpTn0EyBayI91uK6GIGFxoNOP1g/R5A5f+AAdEFLVxIN1XKW409F2XLd3kGM
exe98AFKEcjmrRBzv0C+q3lgtgGkcv6dPfxlVfGzbBp1RgZYZRKa9NTab86cDN+5uBvn7pcN5dxJ
AtTkssneAal2a2PyCoaVuzvMun/MV17YhP3P9MNek0WxMr/qbeB/YV/nZNfPf8O/f4KKcrUiwCsM
Ptq70eiQn/ohUtOcPV/ey/M3+JcRxecyg0eY/4l1Cu1lTD6m9svv/f1Q+wYSEeBVYCuAg3HkIg+e
+4zrUUtj3t016ZSHIAv+0AZ9jmd4wjeRzkHiDqEFJ3WnVSiKB8CgkTdGf5dppS4nzUfau+fV/Vs2
Tt0Xyyw5BmI5Xf2a5gXKoV1iUSQOEQaJZF08vFBhAFo+5qZ4N5zKHhaAYGByXwU26yupKE8XA4rV
Y1BAYKsMCq1pNbDteTsTw6qxv1wFkL4mJj0hoISOzPFe+R2p2tjK27vEzKenvuR9kNa8QCUTAs2l
UWykjOfMXVLj5k+bEA7Be+FDs0992kneFYz7pL2DL+9/GCIVCyBgaVAKOda4ItOXTO+fB2JvLp8L
9XDDLjSRpdIl8BHAmyhBLUzaBtd1ccd8I7thbKoWVZvzBeTLkpn848y2yh3F6YMqIzI55YiPObCU
YrIFhKyhNppE/Q8Nl8ki+lNLpm3U5f1vPvhybYcGFeeb2hDg5cQVd+ibJEuRa09+4YjAHEHDapro
N9MQWJNlAmiCAh2OSUZKeGF4lZPG+iDu/CgxMZ6hTh+cSLyw3I2+N3U/p1eiRjPSHLSNgMyGPaAn
lEOKh8V08rgUd7YLRSAyYjRfDAE4CNlnEQZYcm/m652Eu6DPAUIHhCrQbGgLqXc7tu2mwvQ3cpe7
PymJH2xod2aVdZXpiNkiOYLEuzFFsU15dWulc4X4k/sB9Bx0GaAeAmwKNJ8V/+XXnq2lYNjdkTF9
H6wm3ox63C5E2b74FeEBVILdIK3m1JdOKA5Y9ZFd+RkO/KaIHJGPA8GqU+N1GK1VYpMboZngolbB
xNqgAQy3bqJNKgzAXwcCEk454xvUt8GWeilgnwOJJrVTVXxMnXu6RifXubMz3QsZsctANOPvYjE/
reDQoFSJceqgUxyv1MDXrSU97S7XIr4uC5IjuAN347K/ORH1k4K66PaBBQoEmq2r7BvXY6RjnUbv
h8Hpns3Cw1TESET63p+ikmFufOl8lGkDUkNOWYLx43nrQQnfLaunGOqY93pNh3U6tpu4YdlqinVM
lUm19M8n4P/U2P8haRx/qwWGH+3HXwrru4/ixz//sap/lN+S/7pDcnGqv47/55/665pBrD8wr17K
QAFQ53768j8F2JECWH/IDgLSHx1DGj7Rtn8psGvuH8C4Q+AQVCWMFEABEz6yYV2b/PMfmun+AdVO
gL+ABib4N2p8/++/j7QHGuW/D7UIPok/vzIiifKV8y8k5RjnGTANJW5s08FoKYCGW0G7aMURmNy0
IgU4tsf1zGrRb7uhFUvDaL0AIlvTdVeycmnqWR6KGoO0UrsaQmQ5kLqxEn2lORYNuikvrrmjY2R5
QrsnWjgYKVFOL/XQPfORfoh06J6irLPWuo10T9NAUzj4GHLTY1YeLkuBU2JZ8AN4p0GgdLB7eN+O
L6ngsc9wF4YtJjp5Gygf6u8VSjUQx9LWnz9UR54RNzS5sxw6IsVlc4w2RWAZPwG/wHKhVoXHFc0U
lTHrUMdPSWXo2ynpV28eH8s7sOZTdtVn2rL06mFlDBEGV8WWGb/JAUHVovei9lWfDHafihIjMpkz
YsZsyzDTvcgAnw4gNVq+dcxOv0Gcp9inJOuuBWlcIyh1O90MRAC3kUzpBqQD67auOcPMVuY3GHPV
pUMT8AbjGQwz9+0AaNbUhROeK4ooBbPPdcMLg14HlWMpu6aELzVPutHg9bAtbJ885HHLpwDCBVoX
MKvhPw2aQGqlz3OxgusD3GgQkXU92KDxm9wPDOCRgD0bi/SLi6JHP/NEKBmg/HW4T7iOUHTEiANo
2h8fjDSjqZ8Lw9ymUG35KPMEM4dcjNpZ23y0MHBZ2OMyq0m8T+NquM57CNYtLBONV+S9A4T4kBDD
+YosmoGsHL9d8ne5mF6IUwKGIoJbNXlqaOM7Wd2IbU3T91Y2vXpvHhd73Mn+tALGAuotMkYBm1p5
u/rIjsFw59NWR9qxqGuBYMjScHft5DHjvL1GWDH9MBJTWyaTDpRpkWv1qqja4qnIWUwxtaTNHexF
nwYT5n72IfTvoMBcEG1N2qlHhFpyUEd8N905UAENiTG2EGcuvfvCgIAaRuH4H6PNIH0xJCPgko1B
rUdr8Ip3t6jfqY2ezTKhEKwHPzMJrbasQ5GjTR0AVo9xQI2LKa5T5vDvOHhZiGc4nwugzpxfuA24
XlDfJPRbbVfXkzBZmgwYRt2x9s3MRgsTTMfSrvFjibbQGG1WERpnVpNWGJ42de6jk/ACghtuQf1Q
PJULUqf59xmPJg/mkaOGF3FxOsD1R1oKPtjxwW2aps1E5Y/bsoIosxZN5jYbnSKMTNJtCqFPC8yR
EZuJ9eJlmhhfjantXo15VrzN/BIZoCu/RJJDIEoFJDLgVUqIieGNcVpWmr7VBobuZZTbMdj/BB8p
bawu9BHprdKYpRjqwfTxHVlcbQaswQZmg82qZebgLgXdODjh5V92HOqj4YajjfAPSlIAeAInLX/4
QQzakryN8zbq792s/KhMbJNnJ9lCh8rqIhvMmYxQvbFSVQY1S5SRMD4KgiHKNmiDPYCu/z+cndeO
3FgTpJ+IAHnob1m2q01VtcxIuiFmNBLJQ+/N0+/H/hdYFavRxCzQgCRIEMljMyMjIyz1Wg96+d0Y
knCfyio7fvxNdzcZiTohAsIOJBREgUtymaIIM27LQLuOKqKVXZ0ou7pMEf3yiXHHjmoudnc/CtvH
Mhotqx8y7bO1lGb+lD9nnHeYgxEoUrihEcoscqjJ5UKus3a8toM7HOw6K/a9odY7W7AKQ9t56Vz7
2aktebTpkqMdo/Nx4IxfUv5fL/ddCASq3k0b3/DXxJQWicc86YT64BC2w3QgEbV8N1mbrUj85Opm
Wr+xGoNDJ52LzSMkuUniIWrFZb4rwsZ8jeoq3QRaa+7iBLGajvB4ZQnO4dLtSPE2rAfMoLhliK1u
l6ARZMOQqnpy1VItOZgBInk0/GlbZ/sCVGJ9MlODuhsGMWtTtDwe3obhjwcv8i8go1YXUk2uND9U
nl7U6m5QMSEjTyi/+CXCvlFGr9Nol+quLfD8jfRs70g3WFuvd5sQmU7WKQJXBKcI2SxGYIg1Y8gG
JbzaRUXrEVHxthiy5ui3en7NZJZvgxDmeqb4GQ5z33Oz+V5TtRsqq/nS15N9kXRsPlvTMO37MFlD
A+6306wiOi9mwH8uwLfs/Y8zolXAjnxbRlc9aMPt4NvVtdenozlYwaMmew75Sm1fpGzcR0h6VO6D
Yk0OYF6RN2uEV6ALDVDCJoon8r5dI06UyVDHGvyqGj5lc1N9NYIx35Ff+w91o2le3vrhi1PaxeXj
s+S9qYF4Avoyy2KRdNw+mK58M0gnnweXZr3XW5ZHmMbRBpeccA9IkqysBbG8KcT8pahmc98jhQvX
5faBYyLTxqikvJpuAvnBl/1DaWH5GpSp9RA15egVNU6vaYvT3twDuKkmJzr0KjZ6rVIqp0Htf5RS
tvuxKrOd2fU4QoJ8blWZG9u+8McfdZhaW3NovlpVoe0DSw9WhK7eHTPCRTAkASJ8FzFFtABXURtd
RdtGOyXWp22UyG9SQ4RVSw1jJXGZR+RubVgIcgNYzffZYsScQfVbZUrktQztz3R4dIcidULazsJ/
cuk+5a6+RgFciEtygKKeqeJhJ0iUXBpZFxmgGUdTEqrIf0uzAkbwxTd1xml6eicgUqPOENkN2rr5
q+u8uGb+EvVR85Q37aEC4tsJr1YY+f+6UOnRJCeY/Q3nbs3FDskCuwuVnDNEqwdnY+T2VyG669SE
2nby8zUrnAXU8r8RcED76f8kXUEx/3aZIh8fN+3YRNdMmcxkU6G9g4aTGQgVE96p+hf/1gvg8B7f
O2KcRNCgGoHw1Ru1DqdDh7dg4wnz2AWj+YW6afI3w22uCfS8vcXt0pj152l2nFUD0TdeRDcE3mkZ
9ZOE5J3q527Qpi9N14cPoZu0eCwDfeMtneQJ7t0U7SR5VRTvcpu9ttUsqX/qza590dwk+elQ3wAa
0/D6iWurNbaizvTnDM7fU2Ap4zVLTPHt4xl9U71evD2Mf1ywXXANyiqLKbUdPyfWz4Jrko2T55dO
uUuoGhwzdxKbqNX0LaG82KRtJLZBHB/8sdcfxxrbYMvX3OPYC6zU8/hYldg1i1aGW1XDp7OgemKF
tu0JJ+5PQumhYyrNpq61aRNxnrqD72+NynK9vDONDanvL7Bg5WRWr46VxZ8QBy62hhEP2zJRPg1x
I17CrBo2ejwUxx5r2n2ZWclmbFwsMhPZHJyWDGRlbO72PM0D+AIhg0Q/r2rOgeYfV5IyxmpgD5Ny
GYug9URaF9vMnKIVxszbtbKcARIaqk00khMhLzJfN6i1XBvS4Frb5bg1zMJ+EBl2vDF30baivcgr
4rLZ1Yo2fULvSUfEM2rP9Jl+Dv1seqZlMD8lbgL72Sj+Fnb6pY1de8s9+9kah+9+n4a7KUh3al32
h1I0/sEXgDtGx5RgUFeuBFp30TfUPlTAyJVx6MVfffE1jtqOFStKueg1roFTJZKLO4X/F968gcs+
xJE4whAJAUqn2Z9a1/Jw9JUClEm10ksUsbH8ziaoDQayYz07G3VDL0Fo7xEIK7ZOqj6blZmu3D9v
fha308Yb8IEYLEGRIMK9XR1qA8lxGM30gvnD56g4UCNX/NGz/5HYv5eNvavt+FGbdi7NwtU4POml
e+iH9rkIfwci2gzSXUEqFtzK+bjkjaj7IRY2m77cOSmWia9QwEkvU9DoR52yr6eNkdhPcrZkj7P0
ka5Y9XNXlimHTo3ddWNNG9XHgU91mnGnD3G37fNJ/qtQXTqNqYLhUGCiiAkfiYArdv7zWpkvE5IX
uljgFy9PTigFRqnFRnrpoEzuxr7uN5ELnevjbXyXJDEsQLngXjwGGYU57PtjGycq6iujqacXJ+zq
Q9z2wSbR9Hrrj62z8qj7oATvuzm8pu1A57eLNRF2kaXmvSsvU5QGWzFCjw58NNsjW8hNrKtrM/7O
p/2/58GZXlyQwpCy6qwovsjEeYicjjNAbx7r2D2GhrYr9PA5c4pTohcbSClepOB/nB16ffScrjwF
w0p0cJdjCYD0+RYBTse1bdl2HaRNg1RklVyK2A+9wgRVMiQWj3kXHoUVEyNGTuMR5psbqQz+7uNp
fmf5o3/IMU3SD1pHNnw7z2bVZUlpDvISGcZ0sOyq+uSPpf1s6/0pRCkPeT6hP/eG0sLC0FpYnSNO
uZkSPGVdDQdNibLxNMaVdgzU2vUyH6V2pRiDZ7eR0VOj+Z8/fuH7dAOhIzQiEBChJ46awe375oXl
6zog2qWeaFVlBqFfd9LcZsiwbYIkm/a1rZxzJ19rJ34n1wK6wM1kVukBO9DnM/yPHWEnWc/6QBgC
AG/c92iddY4xfek68a/qBNNfjeYWnl6p+gYPZR+3AzNdCafvFy5vMK8UbQ7tKIjevoEoB1ocuim8
uHX9mhWVuNDniKJPlmUro3wHLCMCw8VKVsfXzl0Tiz05StmXRZvzqCE/Sht5BsWJ9edWyetHO61f
CpQxXsKu3RYIOKJEuA0qSHUA9i8tNt4r3/3OnGv4uOO1w8GHPs0C5xW9bU2tPkYXHQtUGtLj+sWx
YvMqnOlbVNXHysrST2qayJXekXlGby8rgpj/EdAJ8aCi3443ugVlaYtaXjTfNA+KRWeDKzp3+/GK
vj/+mM0ZXgAVg6+zVHaG3ulPsZ6FF1kN3YMrg34DzlfsJsv4VGvjiufBO2uIk92gmA7eCcA0//0f
q9gorbinFUZelNL9nGRVvB8n8EuAhP7h4++6T/5Ikx1q2DAH0adZ1gAqUfZDjRLVpeu1f/OGvmXN
F9VXlHl/JmOj/gujaM0b472P46HIampIC6GZcftxeRmlopeom2hSV54svf4aIH57TCz118ff9s6c
gahT0ERWggRm2VUU5kM31dzN5zIS3b5IGutoRXRAiL54HKEprWyAd7KlGZxmbRCizKyAxXbUisQH
axLaeQoz+9kUWrV3wmh6oboE4GFG9EPK7hjG9vRElcw5ldSKvrltsa2i0n6oQl8cq8CcqGVUdvCz
bZrh0BbDbz0c4leYG/UmneJohRnzzvxzVM2LjBDCZVZuJ0OEKM9adLGdq8o2tkVXyKuSG0+NTbCZ
VUpNrwOykR/Py7sDBdWAIjVwJfDpYsuOflRkTVuKsxlnB7gip6b+HLe/dUX8IqA6NiFSzKPvGWmK
y7DbeDJARjE/Gf6hzlIvNrsvzqS4nDHWxvC1o+zblTPlflTIGkFEZgaPTe/4YlRSHx0kBLCCi8jV
S9u6r3Wv6i+lcJ4MtUpf+6wMV8Kr+1NszlPZDnNyAaa6WDtFUeMHW/rBBSBNermbOSica+3h45Ff
EIXmOPrmMUvYISPi73PLDi5WuRdVs43d5NSZrtxQx/tmJdO3yWkOaaA8VcbwDzYda+WS1RdYjKw5
RoEedW5wYXXslR6Cjhm5qkdSuG8Lse/c+FlJ3G+pf/Jppkzdac2c4v5QICxhtaPWwNmFBNjtgu/9
MjY6Pef0KXW0qpB+TMf2txZgwp3Wf3083G9g4+3dxIgD8YDkUbO5K6AljS6jSKjBRS/lq6oRhCUF
muJjlgp6K/R8b4yy+k3mEjzOYPR3TS2dx8awsqNRcxTHmP95hDnuUz0G6m/ZFBaWRYliSa9wyl9F
7YOxt1P5FXyhr9EPDA6KHaMkaBhD+qi4YRhvfbQZt6gLyl0UCITihmR8lk7o7oU5xi/CSYq936XW
P7pSJpumGP1vaIn5Tw6TtHLUvDf37CgsGijkIRy+DFd8vWzduIiiSwv96GSl0y+IY+XJF8pe70R7
Mu0OAH6KQLbsIN9RONa+FHpx/HhS7uMUqpmk1aTYOM1gI3q7ABrVAPCttPBisgxRDo9/u1MZHbqq
j5/Icsqt1rT/pkmj/v7PzyWAgHtjz06SXH23zxXoUwZZ3QWXAIdWTxLoX/MWXwZ/FBeVIO5hQIP7
mMnGXtFUfgdtpYxnqKxAi5CCGurtk3OlbcuSmsJFFZTuYBH+bvxUblNdJMWmDGjCKZLeP7mF8lUd
Gvc6ilEcID1DSGjCcGfWETycwjhLx75+PCbvRLDgipyvQKEoy6IBdftqkYLyMRiRe5au+LsAC9kU
fwnK8LDVcXWOh/iT1cRPrUW22Yv01NrxrxoV1ecxDtbac985gWfEBagTozC42PO6+SPmyukXryys
ZPEjjIe/3XyKPdWe4pVVcB/8UDfkaiH4AfvWlrWgPIkAfbGQOqd5e+6ScHiqpVsd+q6yopUr5Z1L
DMtIslUgXA66JelVZJMeWaL3zylw2y52O7kPyiDzStvqtqWed5ukEGtShO9gR2xwRm82d8PWYTmj
WSkiq6L5iqZ4NPk8ozLMTZ0jmJcb0XeYt7aXdlZ4SNqR41dmwt/SuXrVJyc8ukZZIkta2e6mbgrl
hJUz/kuFo/6uW+Prysqbz/nF0QxFDmyGnYiFibq4cKdeKbtJTZ1z0FvpMRelBS94kpumEu1fHCB/
Z5pePA3NqJ54K+fBKXFulm34c+U95ufcvsdsPGFQDCF2pBQw31d/LDs3pnOnKf3i0k5Z8ZeF4MoD
CaQkFKv67Uhtd2uRrB2F5X9RjLHfdcTx224cNoUyZNu0GHdikOZTr6Dw2kxJtB8KnNGycVAekyRc
09Ga3+bmbUEfiBbhhyKd7KALevu2mglqnnOYXNRyaDfqUIH8N/KLO03uZpjc/7yEeRyK9pzTBGME
1ovBiUkV4J/qASl0K6ELTul+UJxy61RZsrfCrN5y6SYr5+XdQTA/FBozhwCcf3sZIVQsYRtZxuDS
g8RswKYTTEDSceUaeivLL4Zy3pUzUIDcPTYst0NJ3orwnVq457iWB2ASYO3MQ5bAa9sHN0IZINC3
aXDo219J95grD0Osnrvui8hz6izFozLE2wAJniHqD3kp92bxBQ9Xz4g6fjVWXvaOoETowp4m6uXw
suACLQCdKsNOrExz5dxQONjZaYcOeCUPcx70Gb5afEyiVtmOlftqj7V56lKkj7PEp3alDmoG1K/a
xwgC+cPK7rk747ADYrqYLfJlhLwX70VGHvfDOAaXlmr6Pqj86BiQJD3A6Ucy2YqPRkE1mJQheHFU
KQ+Yp/Rbow/bQwNfKfAax2lR0GXQmjH6FVCNvEK7mg4fv+bdrjG432bdB4DaGbCZV9wfe9wIiqrR
Qk28jpTm92n2T4A6qT5l0Kj7dPvxs+6v1LnZmscwWUTzAESLh8VTTLRIHlcojnWucuNsRwM2nrIj
bAwK+xRatXic410jd+QjghQq7cTqP3obIURNvXH/8QvdZ3voVXLR4dikCaipSwqAM7UuIYhwL61R
u4ehrSckAtQAkBLu0GuL+sVz1bnf8VUXh56OpJ2dl0LZ0u3IHJZDekBx1UfUtaw/OzCCfhalAhpM
z1RV7vQ28L3RdX7DDkZR/eM3v5s2XhwIkRoMUbx2l6YaMTZimuoblynsd9MQ2RtF5FcKdFwXFID+
+8OgSIJlEYTMD7ydNuhYtDVVpnFJ43h8ssws2/gZ1cYG44oj+gpi5Xl3pxwfB/hiYBvGLmWt3D6v
yViAad/ycRjBeYVAa8vu1LVT7t2nsArxFGclwo+7fUqaWkXpVJZxQcVs2HRFCQHH1csVQOENpbo5
SzkBkKDgGlUxPQRZun0MvGSJOuJgX1JNdE+q0rRf8jjot23dm6+OnqmzHhQZhrQnhfaiuN80cBvt
Xa/AjNm1Wqshtm5Y3SUnOAm8KRz933Yz2t+csfY/9W2FwlqQqVbjzQHrJgmBb8ji1D7zuqFydsLG
7N6O0/gLxGo4PtFQ15U3kNIfx2AwgQoFdtrqmMf4z7pm+iCx3PUChT9voEwWf7thdyxUYNyN61f0
1E6BCAuvtNDG3sguEVsKJD4XIFzHGIs1O9eUZlfEg7b3jQSSeRFEQ+B1dkJ/EddWsLKH73YCNxXd
dhACScvxPF3ExmQtU9gWrnoxoiza1RBuEbirDd4qiaG+rZoDv7Us30woBHacwejenHEYhGFvJ7RJ
zbhrEmxltU49OfZ3rdN/NK3zFIUJfODKC+SpdH7k4fjaJ7GnQaguZXLU0Xzx3Q2A6U7ozVHgJaTY
v+r2d2L8oihMrVhQF468okz2DVXlyFe2ibjq1CjQC3gsKCRlgHap8sXpxgYZfe2K0OI+17Kdmijb
pl+pj98lA/NXzpIpcMIBDpeNEC3Be6/2Bd6PY0emL6r6aQjK5N9o6j5/fLq8+yR6Ev5XGKG0ezue
faCHnRMa07mT9vgXRe5HVnb2MDVNsvv4SffZJh8FoDybSdGLcNerBCNQ8y23nM65OcB+NH7WSXJ1
LIiAeVcfoy7XPWNsfkcVDoVm7SUyufRcynHYbwsHAF8tV066e67N/EZcisSR6B+REt1+fCxEpI4q
fqRhbTebuBXGQy660LMbww886HLFrhKDdUgTzXmSXUqtxjrVKe0B+qBkW1sDLemswnmx9UJs8z6p
Vgrud6fkLOFIVyKhNe/IuXz7grlK8mfntnZWJlc+mE5JBBjXl5WJmT/zdk/BwmMjMzPUSehBvH1K
17sN3Q4CJ2Hyvr0m+j7m6kzMh55Y1GtC3/ne5u5Fz11xtJJo2PiTCkeOTpCDFYW0hTZFaz93of9v
H86MqCgKmcpYi71OMdKVZfTGQFm8LZVDWo24EqEjO4swJpZGoRmh0p5ti1uwc2V0sI3I3KfoC5Zk
HnVyck1lfI4wwvAKo1YPZPDowWeIR/uBXl0SFJoOqV5ZnFJw6bQhQ8OiqnDf0Kp23IQFUhaT1qab
jgK7hwFhcOhaW7E9Pcj4pNwANlMTRHCNPD24+rR3s7T+GYsa42WoIP5DafrBNmvG5pC5SUbdtafv
ZrSjPTCCeGCd97uwkdV2GEV0ovj4Kx2j9tAVevMpGntnj+vf1Rk1l4VYaNGPflDdc1Pk+Z6C/rDz
O/OFW/up1qV7aBWU0T9eDm/dw4sBpvsDGYW35JMI7XY5FHEVqbHeDGcrF1xvrtkE1wAb0T7wJxj2
pbrFNeRrrUn/heq7fY4MA0tT1You1VQ6Z70g62xTOzqU4VAfJtxPHps2pHeiDoaXAn7J4+jH9i+c
RPQtgL/q4aZbH13Q15WFfZdB4wczB//8wPwB7rj9kM4aYnMMwx6zml7bhViybFm+3aHKNPUXq+tn
2URIQDZj1+zjodLWmArzvlkOJKR8NFixlJtFWW+fn5bUOGpsQc9CSvurptTwnu3BOQ09ESkByHjQ
ZFR+ac2g/lErZCktSlm15vde0DprnrBvpfXF29ABBeUKseuZeLs47MZAF11bNPaZdjn5oFolPFdn
Mu0naxhfJ6dVO96uQf5MdjpQu6z/Tun5/Km1yfhKwaH+rHe+5aUEh8+yUt1rCZP9cdQz+0Wp03T2
MYv3tGKlnlOoKR3iltw3k+x21hCQ2rgjzaFFHVJVT43KfBBRY/2AAB5+yoqicFfW8F1YMrM1YaET
nYOl3ZV+cz0A8qyc9qyjjoiSUC3PcG7kAQawtqnKvlpBBu7TYBeRcC5rF44xvJulBUYPt77AmcE5
a4g/7u0im36QQATPkVvgYBJX6lZWWrtn9XcHY5hK1LON7t82tPO/YeFVO05UsREYJa0MxN0FAoCg
IezHbQumeJepjJ0ujQwbq3OBbCHNfrn1UIh+TcpkvoZulhZVkznZplZMmmIsOU26lklVRJN7dkXz
3OVC+dqI/kTToPbPx2fT+w8iUwRAhEmxLKTKNDSTLsRQFNn27BktyHxj+2F9KGohV1Lz++x0NtUB
faHa/gaSz0P7R26ObYs+OiJxzko3pv9mmdSv5KDqd6vCG8aVU/iUjNE3XUE0cSjzOUBM3U+BOpoe
wi71D0VRJMzcwjqO6ZhytSjym5Ur3bEnCe88HUgRMQzT/fXxCN3d5W+duJS2hcvC5wC8feuxTRw8
OhvnjM0Eqn6qVntWhJUYDNyuf4qd0X1WzGz8MpXxmmPPHeTCo2fK9tzCRBfvUtKty82QRA+fWqed
5E7tX+3BVrc9+m5VY4VePPpr6NN7H2uz1WeQB27/8kirzCDS41hxzuzOeDt1irXtiix4YVqxNqQN
LnxyqC01nhUOawjTfWrJ54Kh06oMy0blLW5HeqikG8Z57ZybaNQ+qRnCaHqIoMNUOflz3LXaPqp9
dz86FZLfgeNMWzPR8k2m1wEGMSVhQ1B2T71ZUaorR/UHWpi0yUTWhJjK1KakkWXI0E20HrZxoz5N
JjZepgw7PEm5tUJ/xN3DDFFymuiYPDZNaL91JAQ7FkHj9eGY7Lu6Gs8KBpkBYA42TVJpOmyGMJLv
UsXwCswJJg+WZHSs1Cg6hRNKIuZEm67h+A9+VhYPMuiaZ4mP2CYve0P3ADiiTeoM48ZqVf3zx4tX
u59Qms9nphBZP/0oS69G/Nq0KGljXP4U3cQvqKNpECum5yidMH0yGxFvGob2kZj+S9kk2kY2VrRF
dKZ7IFb8FDVC7kIt62gYbeEJ+GlfP9u+Ee1UTayRFe7PIt4VjgLcR4A1bSnfpHVWq9RRQvUL8Zy/
fSfb6RPN08EUvX48KveXGUUIlHlmWxdC3qWyzTBFBbyfRj9r04VgFZJqb9vHRhSfR0tbCZnu7wse
MBNHuTMhqy0PWDsf8lBPTBwd+7B70erG3KTdoGz/8xdxOTNJQOlQcJZEH2sQBlUERT+XoyD+6lqM
AtPwn9DAV8D2YR58/Lh3PgouO6V9jnIYOEtJ31JLW/yKqFNOSk+d0259Smp+367M0z3FEJCW70LK
Cx9C2CGLeHPMq761yA/OahD8MNsQAv3o0/hXq430VKt4jMZB7qchqXZoZRhXEcafPv7Stzjj9iam
pjfTRIjg4TUtrWvxp596rZz0czPF8U5Pk/44ZZFzaUz/Cp1i/E5HHleCWeXJV62wyo0Faj+4tFi3
ctSfKxH+FZlj/0wHQ/tYjv2wVxrVOegoqu/dwq8vgZYHXjgZ3YOf9AB3Xf04JobXBBUN0bUoNk6X
PsqY1pwEwna+s+HReBWtwtsqiMKTzLR8LfaaD9rFNyN+Qh2Ce5pseZkkV+FYVq7bGucobVG3t+3h
KckJsfQ4EefAdsq/KsW9gEhx4lEpgNag2d33jwf+LtUgGqB/j1CLJJrm1AWcaYbI+FSprp8dmpMe
WtPErJr2ysc8ddotMm9/N2aT7WErn61y1FdClXdOIty65robeTzElUVkn2tCRr1d6OckNJ9E14jE
yzOMno0KSvLH3/nOViLzdi04WtS/IHPeXnqaHY04y+fOOe/H6J/AzX6U2NWvrOL3NhLTSBw5Kwex
iOcT8Y/QS7EKVVGwJjij4EyDTdIrMBy5/WYtQ0pItXyylS5HDyqzD2bq/ypj+nY+/tB3biJAIfop
EIci1DQXuVssFd1p9dQ9I+f/JIzxRYxperVArTdjmadPruRKTDE3/fix74wvTQwz3kM8PSux3H75
1NSRAdronvM01vaFG2i7oMBJ9P/jKVhYcNazWOEI3z4l1dIurFrfPSs0nl6SSH3StSG5fvyQd3Ii
2sPY33Mf/FwvWQyh2QZu3Q6Wcy4S/UKVEM9RGnhOelgUT4VllK96bozPht19lcGgXs0wNfd+bdf7
xMj6h9gOmlNrNisX3P1GFUCqs90Lbml4ssx76Y+lVWojNSN4WRjLjT+Urm4eZUn7oO/mndxItUGV
y+rpDpccQSfFN5yVu+h+XXG7ujxep3ue8V8s7cpRAy3WyCoMrBlPfdbn27opI0+Pr2WNOnaWbQEt
16hN96E5PQIEVnO9BTWC5c2UhJHqjKVmn+0p/5bEHXQzhCPyXr5Suv1bV7pu5Ui674QHpZ/7bQWf
ONcFFpMfd7EW1JUynYnN2sNYmdGhcCf0oUa/etasYG87lfZoyCjf0quQ7hwsV7Y9PIYNhfs176p7
7slMTCBSp0VlFkJdZkWqUvQkqBzPbZGZO9zqwXKdSKY/Yiorj3U2Fucmc7R/VTfAeRdyyTjFW3cY
oBrRQK5/NVS0bIQ/pbvSUMNLoetASTr3+n/emIJmdd6PQIWDb9ngK6O0UktBTKkZkXWx3Ow5adtw
ZQu8AXi3F6YgkOQAny8t+M+LuYF03EqNatk5yFNsVMMQmxQZNcM+HZvHME6zrdlM4y5rVbF39fZT
PeGNVBi++3vlhHhnWXJd4tjMwpzDQf12M/oKAniiULRzP2rxQyCn/KEwTBIgICSJYrxSGD/8cER/
N2vjQ1Lb4yXSy4eW9sHvdVA4z26BYgw5X0VaM2JI/BCIND257VpWfX9qEFogYw+wAxX+XqqVgm+t
SM06T0KZfgU1QkV5p2EsY3ijbh/DQX5JtHr6kaMxtbIk3sCT29ni2bOCL6oeFJyXzBqlnXTZu4N1
xkHBAxN5akq98GIX6SrlNE0/q/Tfsht+5tLxIKg9ZFZ7cgAkvGwizqOdBZ+YQT7bTe11zqO0EBXA
eKc2EXJ0/5suJSRi2luQnJgptIhdgZvczmcY5nADg9B4CR3jd9ZFxUuaBMXWNbrw4eOlc58TzdkD
HfBzuEPf5SIOUQNZK2nRo+euIe9XYjWw7xM739UQLnZz4r4SDtwXr3gWElJwb4gyXToHbj/NVBsK
Ik2iv1Q9Yh2OmhoHJYno6Y0S66fIXPNklVno9XO8b8azmYMf7oBEjM+JFSo4g0t7X3VltMmltRY0
3Kl7gfXQKA4WwQKZKUOLS03hdM9HvbHOgf8CKaCocGQfw5+h8U1JtW2EwFEXW49dlj3hMj5sEL7x
YvFPY05XK6gfa+VoOWgLfVaUT4FSDJ6rvlTiOXKuVgfjNkxIxPVt5VIbR25pgIU71McmP3SKvbbY
34n8+BKiaDxuBSHDUtmU5H7KLH4A2MKvYTWbAkwVpmmyLa6B78TbGq2Ob62l1RsUoIpDXSgrHTb3
ZxKZBHpUFAzecsXFykJtS7iBtMTZ6iPtqUiUK/7tu7Y3nrWuhO0X9V8+XspvucFyg7OqID5D9kNf
YBESBFpjVeEQkA2b6ckwq11HoSLEgyWu613cvjqw/Q0FSroa7acx27Qh1Egrf0jL/GugWptyeh2c
YqOap9B/yg3fk0pxHoddE4cbpxHHRMcVCPv0rHn9+M3fuUgYK/qmOEYEXMml3VWp5nYWxro4k1YP
LyEqpq9BN0isc2ptw13GBW93wc40FPVQ14a58yMRbesJIvrHb2K8c0AD8LAN2KDkvssrbRBRhm1b
aqDbNsE7MB4l3oRFKi5x1O/c+FWT17SVW0cJjyUylGwimALjTjHLHZjRxQ33IlQuXfF1UE4wJ83q
q1QOlYk2nPMzUl9M9OuKC94in62gPJZuduxt8TXKHixV4Z8EZ1vWO6m+tBXoXEZhJQghQjTxT1+Y
h1JMV3rqPyUZThpmQx1kUuyvWes+z8oBpC5rPfxvoryLFUUe/KbpAsJCs/HtYWXlc7JadOq5QpvJ
UDj2J9+z4r+Uod+0hD6RfRnlZwC/mmIjDhJ6hHfUUzj8nvS/Bvycgu4Mmjb04b4I6JqnkzrP1IfW
0X+ghWd5dpZc0XM4T7iANV9yZIVU8/jxhL6TPCAuQWcEKSZHm27PSf8fcTq6Mai3Ve10NkJzegoV
geQB2eIlLfx0H00iOcg675/b3JcHVal8yOhxOnr0U7dbxVSTR7tL2ocw6Jy1ZoX7FA0CA5EkJy3C
ddZS6b7vYn0sYASfhyY6SVz7vMjqzaPmJI436bYCuJs2PwhExz1BXPezyaZob05S9Vw3/5z76fCt
q+qVQ+S9g5OiL721sBgoXLxtkD/Gqx+Eb8iEljZiIe1UG+I74W2IwG3uXrs0jA6WhfWOXgk4aiDN
JzvU1+QM51tmseroNUVHiE5khsZa3P6d4koz1+F3BHp81JAJgCNAx9bjFIZrgcZ93/MMswDqkdMg
bXzXMWL6yPZ1jT+ea2fsTqhtPU1GmZxM2taegxglurKnTQZ35/B7AJm2gQWUsmC7cHrkFk63mUy4
FQs9ap/dTmh/u0pgH0UVWFd1nOxnPfLVlXvlvqwOlMCShrvEMS8Qzbtd0a0WR05ZusO5VdMTbRXD
OWoofHuhKsADo//D2Xn11o2l6fqvFOqePcxhMN3AkDspUrLkeEPItoo5Z/7681DVZ8abFDaPz0Wh
4FJZi1xc4Qtv0OyEE9rWB0N9rMUxuBFDGueehZd808X+NUKEoS2bwXhfV+ngSmlk3veagX6W0dzi
EFTuyaCOvl+jX5CV8UPbCN99HWGWjaP2vcgLtQtEm8AHmABGzl8jbScVEFur3EdVukMkwdsB43G7
SWkdq1A3BlvvNaIu8mT6WECejGVgA3TPDLSyVO4HoZWcUlCMXVlXr5fPmvW6hfVDu5gzhayHC+38
jeJojAqgqInrqUHmlmb9YQwt7W6Ki9/O/eeBaJFS10JxX1zU6WC+e50q14lr+EJ2ssruZ5VY11Ef
Rk4vxbcZsb9dxelvyzgBV9doBkJeASrL6jt/vy73YisS09wNDcv/pEzaV3kMntUiBsxime0pDnLv
cHlK199tHhIegDK7qay4dB6sbCOdmtwVfFO/RfZHvm20LXDUOlKbEYDkr2Qb8EUN+fy9xF7pUlQ+
iHWAfuyjZjSpuebR3tBT2R5kebCFpIs3tvE60Jhl8FHIga5GMrgEPBpm5nvIehduNmr9kStY+FAX
antfReaLVam3tMclatDKeJt7lDg29sOaG8C3/HX4+fF+OeZDIxKmKK4LdxIru0sfveROAJXVd9gD
9jhPidozxgwnFbh73n7PzY5iGtpBVfZUYrtaaB9LYve4OU7lbYdLFWX1b2ZRPVh+iOmX9CGwtuQa
31sJ5FuoudG0h0A1//yXB7bELCvMMcSZvkequfEseW9a+ZYX23tLgY4L+Q9XIIfrYmeJIhRpLRAL
ZHBi/yoJAyYnzj6NZprZY9RWD8akbsUB74yJdBHscY5zk5dbfAq5HPV60rXUndv7OuhXVas/aEK6
C5VxH5WeUyGi3HbfEZe4j4qn1DI/5J3gcHlfo7j/oCrBMeu39sT6dAaXMKONWJoA+ZaV3WHKx7aI
pcyN8v5zoxs5FRFRv5rUFFWNsthMi9eTAAKP05lwiB4MB9v55y3kqgx559ZNOjX7HCeJf6hKc/oU
jjKQKzmEm56oUX8f17J31ajWh4wN/TELS6IhA53BygNjZlu6r3xImyy8igpjekktLXi+fCC9k6rM
AHoOXuIjxJP0xWGRhxpAsKpAS5zg5VQbsnfb9IpeO6oefxms5sHL6kOVU+KzJUHPPpYTzuM5+cbG
HbD+QCS23JxEtGDSqEWeT1hkSn6f1KAXxQpxUkXohUNbW+UxLzS6hVK+pdS2rjczHkHHfFTSo142
pkAcllEOJcsNO5za5bQs9lpjRndppR4ac5Bu8x5dgTYcot3GjM/xzHk4CAaFhigYvLmDoi72pGxM
imB2RuvGoajtw6yWj92oCddeDcMjbXrhMfAHKENFg0QalN6vIT8FIxFq7uQV9a5PrS25nHdWK/kh
QChAUSyCpZlJjKWhmNK0cdNG1k9Est61ppXZji5d/hWwrbXvkuHr5XlYH4DcFWBi5sKzhmTW4vZt
Rr8v83DoKISTkppSbDiThObZ5VHWMQxIpTeSCHKn9B/nn/9yzEYlRhtVUpUuYhk1+MG0PppSIT5O
gRVu9Fvfe6GZPwQ7F4AA3/h8qNloZjRNr3CHkLjBA9NCTaiaNu7Zt5bE+fKZqb/AKzhcmbelghV8
UNKZTPTuo5outD4m2RUB1G2WarojYxGzL3LtezGqw02Hjtyr1UBpVwwy7KSKYW7QRdgLSVo7uja9
DERGh172QhsKvYKWQIIcdKGn+1Ho1B+/+yVYV6QlEIbBflIzPJ+eSm+MEQCFd4+LPHWaGN5ermf1
sa8o314e6p2kjyBkDihFvj1H/uJT1ClqvsBhSheqx0tDlvchrDpv38c+RuChadkJJ/dJEQWa9+Y0
azE29cbCm4f49TMpONcReulU7WbXoeXrNkNrVJnWNPfUO4VDb4b+PrRG81NnJuGpj/Pw1Gl17XaB
cpt3+BNuTcFySysoOc0nDPrG7C11icIKx9AIC7M37lskn296Uy6vwtI/DN4s9SZG+yxiVweKOpGb
x1/DVveuhA76X0O+8aEQOkx/kjI4jIH8ZfCy/pSHUru//JlWj8jUkPhRDmcZcynPG+qXvWn5PpyR
UQ0fOqv8GfS9Rs3FrK5ELc5dpQIwq4RZ++XymKv+2+wYRiGVGJWAk38tBvUzRM/hlEcPqaL6T71v
wS/SIhRkElqe5gD3GjnV4CQocuMMtZDdolWeOrE+FZodaMVWQrC89t4eB+/Lv6MTsq3zOWiBEgDJ
M8OHXrC+R3LzJVW0I9aveGWVebexJud3O1uT87v/MthiC5Izh5TrjfBBbUPzxosbLNEztHIvT/H6
lSAuzq1cgluC8tXNKnW+PA5d+CA3VvpsJh45CF/ZqfDIOUlklBtLfXnEU+aQAC4SxrDTUOZZHPEy
9ZzQy3ir3te+T5oaX2lxUzjBKGxdk++ONPdvSFG5uZYnfK4K5G/tED7g0mFqdoZ2l50MnTLZJI+R
c3kaVwf923sR9YLqna8UcfFefQyTkyMe9oDUOIUSHRRz7l6FSAj2wzA5k9d+KGJQR5TDYeIYe80f
T2I6HYo0vhunEX4FRXF8hxwCGxtZlYOv+LeoyVyHfrwR9C+jqflZZ8K5OgPyuM8Xz4qMnuFFuhU+
BMUoQwDJzA9TI2f7okOHIhfDfpePmrdXi2Er73zvm9Do0pByJJulD3i+gbLYrCps5cKHMNVUW2oj
5SZMPM/2RTX7TdLR/JJ0huf3BInCFX8+lDDpo1aFyHAFoZFiIzvojmD1/cZ3X2/SeZcCyWOZESUu
25peEAtN1PnRQwGvkWZBTBgGk/BweXW9t0m5GkjPWFoImMw//+Xs1RE5hKLYhw+e5d0nvte5FTXZ
61Loh/sQHbWr/5/hZp4uShc4qCwuZIA7uIsU7FFoHgiR6n8RYpZ7SzC/y4k87C8Ptr5XmEHq4/TJ
cBwgEjt/N+RW5SIaRI65odPsIQpeS7FEqquN+mOSmg+RXP+4POJ6ESpILTCRbxVmUK/nI3aTXASt
2tMGV3VwxclQHZD+bO1OKfuN03VV6SBAwx5HpdjBATvDrM/HijsNQlUma0A2lINce4eBKuhuMGvo
yH1zLfSNsDMD87uWP8m+fBrCu0R9yIePQfpQV0AO1WsJDLMcUA5NpkMoDLJTGdlHaeaFS31zMBMF
Jal847FXeSaPTX2PWuUs0wfAZ172vyy4vgj1wSK9dGMcaewoVfodOuXErkFk7uJSKz5HKAbaetPo
95LYddedhMpLZFjNxsp/51uR5EDLJfXQCAUW30qrmkqPYsS5m7CRbubW/GkQQjitgLc3Xnp+p/P7
1pgdBIApcDiRhizaTcj4a6WVCoObBT6KTagGHgaxyj5fXnzrrXw+yuKFcr8o9MrzR8qYJth0RcbA
wZSOsUJTy/O3XLvfOobLl5r9zqCm494HKv38Q0oCwjtmVY+un0kHofaeC1P2nLiGVBjgCXBd9l+F
yL9tpdssetD766j8EEafxsjVvFt5+OGbrhY9yLPj6ei0ZecU+gMwOTcpXur4e11dp/1Pv/Gx/EWA
5yDLP83p+9QiZY/HAP7npmm33tceefHRurZM9FwaxL+/NMWDP9yG1vfeUjApqGBcn/DRcyzpSdEe
helZFPdktkL/2FjohUVHrfzL6q566ROy+R3lSMw3bCP4S7CcXEvxHDnps87Q98z/3AuxnUU/6KfH
ARSW+sUIX7PsrxSGvOmphBnXY30tyZ8L695sQUDJuwwpYQH8tpFcYXtiX/7aq9xmNqwEaIqKMXV5
ygfL+Te1cAjIpUAPtrQoW0v6hAy/9qOxBv+mlAMfefhUuoIuod7mwPpsdHeNLUOXtzB5sQpIK2a0
IJE7Ct/zLvtlO6fxYELm8nq3qXCODMXrqDiNWvOChQSFoiB5pQmY7KZE+yFhiShKL9FIpS+zW4A4
JZ51ynUXTrdJ/cUcfk7SqyWdEhM+h3Dfqi8CyAqsW+/i/GZoDlFufFZz+VFLX4yB7jHKGA5lu41T
YR3AABEmN6XZwZW7ovpqYhAYvZ4orhzCv1aCZ4HKqRNC0jmomZbdoNlvK1apbQy7aucqb2068KCz
Cxsgh0VILpUZEmfaMLqtykeKjLo8DhPil4nmNUc1ApGH9nAnfQkV79ikWfIUt4p2F+ZJ8RDnnXrX
tK3n6EBjf/vCpiyDLx96o2CaV8DIPI61IMEB1q0RpM0Rrz6oXWY61MzscgaiXV7U64MSkxfOEsp+
ijUjQM9XEwbvvjiGOaMheXsYizaDADtsgSFWzVEmm1uao3+W0ETweLF1DOi5slTI0NpT4crjRG6u
gDJjyvnUpSlrsAtopWl4Dwm+E/mgMyfpe+RlP/S8UOysqp/QGj1WceJ0A5x7Zdo0WF8f5TOzjlud
ugWJ0zIbDCN+3IzIGxSF1iPxpQjPmiWEjoeX0RMtFuWvy/O+vgv5hUw9UqYgkYF1n887whulTmlc
dGUBZnZjBfWh8/Nhr+hbsfM7+wuWPheVRiNxprecjzSl6hQIPrAFA7mznR8Ca4T229peMN36wZGi
mvej19qPl99vhW+dvzgxBygiwNYAwOYJ/+WYUtIcbFGQTG4PO/xTCkjxhtZXjuC+NLoZBW03yMoe
0xtyfFUQfuSNgHZVOBZOo/hAKcjzjh2M1CsdBrwtJlWHXVQff7v8mOuA1eQ+5SSgFjLj+hdxQoi7
RzTWOtodipdD7Kqlx6ys9ftCnUKnD7Vor3TtVvfznW9PEQQEMrhrspmltmSGlFvl9RJfhIx5GiST
ajd+EEABuo1VtsII8hVgmoOAhHpD+rQUchyFEZiWaYFZkSN9J3UitrzV9DEp4gnEpdWor2ONRpdV
JI90AGwdX8qvhaUNRxVdxa/VED8rflcdukZRfjtCg5eik8vxeFQrlhQyGeP2oB6KyqW14aONpAl2
MRTpxvH23jKcO31vd8v8nRfLMCkLgDNaWblhPYEqSoLxxkTAz5agDt41iqAeoqHci3ITHghE9F1o
9EiBZ5WLVoSyB5SVHfJW/ArtbHKS2YFljIdh6yHXh/CsgEUbAI4FO3SJBTcaGWlurSrcABrYR1Xr
i/vJjL6kQ2h90aogvot040Wy0uaDYHTqfW2ELQDPuntEnPpzFFb0KEox2boaVupcmNaDpoD0gZPh
7KKwuBvMpgUarre527RfQnTIrmWvqq7VROu/ZBlInsy34GZ6o3Y74RH00GAKsxfTIvjSiv11n245
T743SywXuHng++CULR6nbTC/aWs6qokfFM9hnQeHLoun/eUT4b1RyF2p+0DFgDssn59bLRjupgRm
7xpmGty2U4jqrz5uWW7My+48iAMZNnOzaNTOMi+LcydJQDmIZV5CxCcfgkxZ7ktTm3a6EACyH6Lf
bJDMX5KxqEUTOCoAWc9fqtfMYhoKOXdxF2tuxFYkAOyNjT7i+ljjnKHJS9wyW7Est5rciD6Zt14g
0uH7EMvrx3yQkh8WCoyXP9F7C5Oy09zCYr/MsmfnryNLU2AkglW7XGSIeLSSd5KN6KhH9XjM0YT4
WVTyKWya8Vs3jKEDzLV1WlmJUYpWniMj29InW+Flmd/5jIUkzDzDY1iEN0UDBiPCwNWtg/7Uqppt
RgUyXZj6epCZ01h08rRXngJ2zC63xL3Y9NZuEtv2M76LM/NTtXKa9XlvWwG6NRbqu7f8XdOO06bb
Rz2CuNyNWvfNTKPWRlpyfO4aS7yqc5wKxaSpJjtQQuBzSap8vzzZc3hwtlLp5hCezHBueqZ83PO5
LtphQu1zFF2xBr6iBlOIFGBuXbcSOiFpaoZXHWjM51wqwqtQFKaNmtz6W3MuIpdGo1ydiW/LopyZ
BJU1RYnkJkMaP3umdSqiaTh5iXIAaQnavau9I3Jf37Iiih0t7/SdgZ2DPGGXN059ttEEXC1yHmdm
LNFmx4pg5WLjS3pDcymVXJr3yXUi+8HtCP3vpUy9rXxzdRLNQ9FvhHTH+kL+5nzmvTZoRs3KJaoL
+fQgaEbtDDI98svfdxUeMoqJSys1GZgSMEnOR4FakATI24vuTA52ErlJT0ou9eiNjYPL1qqeSk3r
9iWC6xvX3oojwJVHUZcMlroaNIFl6RqweNmZVlO7WCdjK5fG9RcBl5DdkPbyTdlI48kItM+ZCBAx
yn2wk1j9uWMbmE+jgaUszeQO6xDfe0oQGz8VHb66eVV+A7P+QJYu2lJsNdejNaSuENTc45Rl/lKT
mW+CQKJ8KpDNOigDrqx9IRwKEBK7JNOEr7RN5MOIZevGUl7FmrwuVVjIqvxDs2QRiCd5aHW4S9N5
LCtkUalf7YwJv89olDAKUKwWXSsjPm583vloP9+/jDq3aIAS4gq0ctM0JjNOO7V2Ufk7guow6k8a
FUCh6IBI71ti61KNHTk/ptUzujh23183kDGE7IsfgQ1PH/263s3HbKGq1DofvR7BCLmY9c9OQoSX
lfVS9PIhbqJdkt83gYADwgH55qCl+yGlp8JTsLJEaCdsHFON977M9AfoHt7BOfdjzRGafBd0/SEy
ogNMvJOR9Ht4uDvU8FLgCUGF5GcWnAY129dRspsDxQRRxIS/5mFUO5wa1QfwCVwFfLG5V7TqkJkY
T/NvvxexWzYPahLuPOEK9PYxMSQn9r+LPM2gHltZPtbeeEypkSAgVXVBxMUINf7yR1invxQ46I8Z
5JVz3XjZks70WqRXVYmu1052IUydHWMyiHabdSsoo++OzNZxAM20k/WkgvtSTwhQxuX1qBt/CUqZ
XyVaZuw8WhQOxtD+XoBxsKsrU7kjfdsSFV5pXoAmR/aLUhdrhqN/abRhxaYnCYlMiUlr8lNWhOUt
Kq0SRcNeuFEnX7oPxCS0AyDdUm+qe7FqvH2dKNINHtNfgTi4mUGLfBaTKZ0pjvqDp1jZg5JOWzfv
+owEY0CLnzIvXQf6kOenlz6pjVKPYKUKqgW7MR38wygb5ePl7/feKDNpgWYNgSet6/NRrELUOoiB
LVQ/EyuxHCFcXUSh7fIo71x1RDMg1pBGmktiy6CwarPAE5W6fcAGybimE/ZVxgvBrlL5dRDh8ylq
iu9jd6Qu58RVjYCNEU2WnfpxeMP8SruN55kn7/zoAA5Gm5wkDZQu0g3nr52nlVb5Qlw8VFamOEoe
966Zodqdhb52CMvgBY/ibt8D8HOynNALA3vDCePm6fJzrGd/hnEwH4hcQz9fTosW+kOE70v2MFnG
i6VGOKr5Yr5xDa4GUYHC436BjBM95lWTJLNqH7OPSHAnRDdv4SNS/auHfOM0XgVT8yjIGrL4ISiR
AJzPaBSyTBVpFFxBzad9k3TFvtXz7mQV4CBMM4gObdjrV8JoGkfwgcJGhP6mhXD2RfEsAxg6y5NT
nqHueT6+Ik+ZEmm9dq/1IWLs2LPa0oBbTZkH/o4UT4WhRZ3QtkIq+OaIelqY/hytTrHDOHlQaqTK
ajkeHQRxPkddB5DIFzrsFStDfhisyDiZtJ1v4rrr7RHD9/3lhbC6QMn+4HQh7IXnzKwDfP70+ZCm
TdNosRunpbSj+pTBp4ooGPXNsZLCKz1sxa09ubo+EZzhrp61ZPlkfLnzMSt1qJhGWjwpLkpOg53J
Qx8hHWIMufrDCJXwasipTUvTpN3hh4HPpacXV/UUmscReUfn8gysok9qk2yCWbMUtTFqO+dPY6Gx
7xXhVMC1MHFb0ULlc4mg8F/CKKgbu3+9IWicydjo0qgDK7ncdcGgqV4sAFcohSw+UHYAroSM4sYo
q+iTWQOlCwtl/qq0Vc5fqIXfMFK7iFzPaLNDFOCDGiNfdkDm3P9Upn34Oc694FDR9toYed0WRRAM
41Bct+A5zlnk+dDx0HtqqzeF2/aNthsCsb3DgSHCfzA65OoQH3x4nXaVBPmVgcdBh1ijE2Vq9/3y
J10fCbO4ERcuABqK8Eu0mGf0Kr2aOnU1DZwIkiLNsdEMR4rG/rGIxhEZdBo8udojsezV8sYsrLcU
SRUS+YAn30Q+FjFpL+MSMYl96kKtCewMwtRRbbVuxw78EHWxuc+kaMtTbV2TA/zA+WOKZDXUWJYV
aeRQJ0S+TPmei0vdE6AWeyK9It01sep/9QUxPQXiBME/R/LUpuwT2PnQIsfu6/FdVsSykzdTQfNR
Eb9pRcumj4tYuVES0frd/TYzq5HEgF1NwxVY+fkaiaasM4thEO9VQf5Il7yj4qSi3eN1G9fP6juA
zyAJAt5CmRZO97wbf6mWCyl4iSJnoElwjTT9amA7meVIT1RV/MlLva1e8vz7zi6CeTw6D3MB6q32
eD7eVKlZRatfvId62tiBMYSO7ifJxlutjqt5FCSjyXUoP1N9PR8lixMPsbhevBeEFB1svOGuZE5s
mzL7tFHhWgdPjKVCZXnjsnGQLI7GYgilNJ1q8T7Q5SdlBtZi7hI7KoioV7UdumNXi3deIT+Fem3L
4OxLO6586+indEuzwfx5eVu/qVQvZ1gF50BIQXOB0PH83ZXWrMLBKsV70y/GXaYH3h4pkOhaypXW
TkTPOkZiEJ8mT4z+KnScMW04ycE3S54UlNub1NpjqFUfK99obKzHs4NHq+Kom0l5Qmny56AnwQn4
pHAUY+3Vi+NiV1byyDElKDdaH6f34ZQHL6XujV8qtNtPSS5rN22o6m6ZNZLDeY79qtqVt1xk1rOU
tZvuOvPZfT4DNDEB5xBvwGDDP/58Bgwjj6JWLmAXSq2+03uo430nPcaR7Fh5r8FK5j/XfYVun2L6
TlkJ5UbAsO6VU1bAq4moC2TQXG49fwRPNyLZz+CCyJlwrWjCbav49b6sjOEmRavvug6Sl37qoptM
REMQg8kC3kGk4LURp+FtkjChij9JR5xpu7/0JlF3Xl1h0JxAv48K/1QR5Bwjrux9SfSz76VBvK3N
tLguQ6VxRAHpfWcaYVROo6LfZV6o2maeCreSIpX4LWac9QaaTWH2cHn1vXPEIgxCnXzW80G0fXme
lINQRG0Zw7AZFeGgokTv6UqN0EYolRyXYdPepoJV7ap4OiX99NSUyS5RsL4Vu1q7SiN6sASBjfdE
/9PaUdRwW7NXNk7X9aHHQ8IBIa0ixuAiOP86pg+OqjJrAay4Wl7XY4BkYgJzKTLBqIRVNNh1p4gb
N9765KNSS9OJkpfFxbdU3ouwIipmPoZb+v70hGZYdScG0VaLb17bZ2t/Jh8pYDJnPRAE0Bb3KvrN
JS+BgILI+pdHtd/nQx/vmz4qAZRuehCsTz+KCjSPCKOo7wNpmN/6l/vD1DlptWSU3Cgu0Pcuap2a
SDvUX/JeFfalV+FMoIT3Yy3JV5ESaE6coxsvC0O9k6NkeAL2thXarb7u/EiIeRFbcLDRUDl/pKxG
A8QYUdJBfu4L/6ROkhbpjzQHpuKrYvhx9LaE2Fff9m1IEO2I95DnvOnn/jILGEQP+ph7kjuGmu80
yJ7uoiHvf7cEjAoSPctZ5JUmEUXx8xcTRWSrYxqirlpJ/sGcEvNLi3T7KRVy5enyPl4Fh0RmDEMn
igmEKbbYIVHRR8gOI6MnVnF7H8Y3rVVhBGhZQuIgLqSIDi32vYza+zUk4Y3B1wgZTL7exCOpBtFu
WWIiphg/s1BvUrdH/u6I9KJ3ijWjoiAhSRA3sbcS930pPotmUOy7OpFwKci7fUpR3C56zXN8Xx83
jvR12D4/FLBj5mWmFC4562bcCVzsQeqGilpfUdQWd3meW8fYrzQ7pml01Ynyh0AbnFiMUG0K45Mn
J1tl1TUWjMegOjLL25BGkEicLwIFSCUGP33iZqV0N4qhf4fWprInygbIJJX5LoHTsbNaMd4NGebe
SZxtBFfr/UVUQepA8kA1YWWTkU5+zNXSwRFv1SdVFfyrJkI1SwiKZoeW1z5Ryq0t/c5bg9MCIA1H
R8QkR50Dvl82WIJcZ1OneeKORVYhw1pY36pAwI2uiSld9qYIvIPKQUTFjEVal/t6sCgSXN4U611+
/hCLuCKlRhRXVZu4QhwKh1IXon2SR/7H3x4Fcj89Hhq0kPCX8LC0sSQhTqPAlfsAjJ0oCbs+g8R0
eZQ3Nur5RUEZhpYhtG1EAKm5ns9oOIpq2YxZ4PpWv+Myt9P4U6KEO7hKh0H7YskPkXbdKJ/UPnOM
SLUB0dpW0u5GAavh9t7wRvSYQ3wKRbsJX+Qpvleya019bX0Vw/gnOfjoDbhKxEAv294xa6AmZXIi
Mj+YWf8RItSt6Xefiupbjkfaviq+o3b8+98LAiB3ICACLoIlKxnST+u3oey7eKrcmKkg4xVRb0Y8
q2IlIAUTECFSgjNJYBlvozE7EKGUgRsjXH8qtNFwPBh6p9HKD4Fg+HssOiqnNyPLMcDSnbJElmwA
DvXGF31ndc6sL/DNYGdJ5ha3Q42oh9WiL+L2XaTQ3MBsUJwrpJfXzXrzwy1j3cwnAHK1y1OwaK3O
D43Md7Opeu7FyXoqa6N5FjiocEEJDVIcFvCH3x6UcBo4CHE94K1lQB/UgKgCE2mhSayTqwmjiBuA
5fiveMMhiYVuRyS65XS6flFSYiaSVBU7bcjt5/ujVoeArnCToaoCPlDTI+2TaE7NzswGaccy8m/C
Mk2Ol1/0zYbjfFcyKuAkgCbgcVCpOB/VSumjlWOVuY3lTrnnSAH+hlqC4lhq5zAMpv7QwtHOngcw
uGL/nAhkc+re668K71RQq9Lj+6a9QrjFNszHLvymlpajj+MpHk+SgjsN9C+4WWl+UPrAjpQnKb1T
gnvDogzsa/WjPkmHUQSzXidoPNZ2yLVqhenBa9JjjVRmJzW7BrlMo45fUoDP+zEBM2tWABaDBreg
vupPl6dkzpR+nRFKElTocJs1ZuQNAMnzGTEm9rbYh/2HjMvhVIr4opWYQZ6EXFTozaGh0BidsU9b
deuIfIvazoZG6xahFYL22c+BUsL50KaVBhOXUvIBoUzZbhCgfWoT7aGSG/8K/xZaaD5z7Zmpt1ci
trfe9uopakCSp/qIXFaXyrjy6uE1+j+qwyE0HkqOTAPz1qcpxXZr8D5dnqxVvw9pCTJ/c5YdZBWt
rB6HwY8DtdKFR1LvEyIqxXVuCKFbBEm9FwqtOgltvUs0sdgJPQHMOIjm3lMF6SEyQ+s0NDgct5TU
9VHGbryTlKfR7Kpdk/vxQypH8sZyXwV6M2IHQj7mJJygND8WmywXrLI1ukp59CSfREFW6wNEgvwL
vYxvslk1HxFl4RiTvfzOn0zNLnWrdVAf9g4lNlUOlkqdg3t49JtXMLA9OntzGjszOKgUn3/4OJ+E
3MoH+dHL/WAf6UK9a/3A26gcLQ/st1GgyGBvBgefLu35KEORBFk/zVYaY1gcsN9j25Vlc3V5Sbyp
sPy6igH4AbwC2g3Cj5B+eS90qZRITSJoj5FklQe9UkenQOkVPrT4gjLAdR8r8T42k2d91ugY63af
dVGxHwdEfy2zqfZ5OsQnK7Oka8RWPle4+Nht8BQEYYBUsvkx0sRh1ylZfk2dXed0IANCWaV0ZF8K
9plqlLeWl2qnICgyR5qE+EBxVnNUMTVQ7mxQfcOn2slKVX02Yz1x1Ngo0Y8zk42ba7WdmQhmgY4C
hytx6Nti/CWGDIt+shpsAh+JdfbaAb13Z3S6q3BPmf9mcPK7YAfFzy2+Na/hk7dxhc1LZvEVZnQ9
wJ25HEmWeP6xEVpu5KBq5EcAnydYnGpl7HT1KJEuXP7eK7LY22uCukCQCiI6SO/zkbBeNFN2v/xY
3JpH/RjfD4fiSjrAtLb9vWSLh9RRjsWnbm88akfjWtxlR38X2MLh8nMs78/lY8jnjzHobRt2Yik/
ohJsa0jBJdo3pThWsg58c2ONL3cSsTK4ljn2IjJBSmTxyqoyV1MC1NYGKdPuDNP/VGeWtZF9vz8I
2GnKelzMS48LAqqy8pIU8HSIm2IeRuEeA7lw41XmC/5snaBLAgSCXv8sXcf1cz5tWh8g5ToVmau3
Pu7NcK2Rg879mZnv7RDL+EZrIH0owcw5QjxtLZ71O85Ywr+rOZS1l4w9isMjPFRGL8VYhz055nOG
teXiuhgFsNeMMsB/d26vU8JTzt8xTaj8pAhPuFRw09aegB2fEhLqx8srcAmO/HscauBogFALY8+f
j4PGiMduUFN3EKPhKsiGnk5t7uR5bHCdSw3mok1ROZWnVTszRtMVMPz0XGuid5Q6POmatMttVkK+
l5SquxmDMbCnGOp3WbX60S+GqzY4xV34vcfrz2mk6sYs4ido4dExl4sfo+7FG330RTD09xvRF6KH
NSOgl/IJI6xxr8mU1C0t/3FUKfdWfCcNIqiNik9oqz4alYUkmr+3md/GVekQcYITUdGePZ/JESCk
gYY5BZla0j4maRJeFy0pXaOmvp2Uxue62LKDfmeRgEgBoUxBjdddIhZilYukL8PEbQw1OHnjZDqJ
AjXqbY38x4/hP/3X/OHvnVX/67/484+8GGneBs3ij/9yi9fsqaleX5u7l+K/5r/6P//rv87/yN/8
92/evTQvZ3/YZ3BHx8f2tRo/vNaYCr2NyTPM/+f/6w//eH37Lc9j8frPP3/kbdbMvw29sezPf//o
6uc//5xNPf7j11//75/dv6T8tUP1mv0I/njK2yZ4rbI/XrKff/w3phrVjyb88cctf6yXv+z1pW7+
+adh/IOuEaEu8SMzD6jpzz/61/knivWPuQY4n64zkfutSZjlVRP880/yun9Qq2Ab8/c4eN8MZep5
bH6mWv8AMwCXjE4+rbg//+8zn32W//1Mf2Rt+pCHWVPzMCyw/z0WZ10xLs2ZlQaJi/NpiQiKcItp
8skPHEUL6udYMWJcXST9pRNV75AoHdA+TNf3v0zcvx/i10Hf0HFno9K4oczFlc3wnCKLOJAitZeQ
YkROEre7sr2XtNvE+F5Zt1P0QY0yp6sea/lD2UT7dLbbtZKdFD2X2ZMaxruu/9pqvZ0b4lVafafD
c8Cm2I67E+JfiTFcpTQd9PYRMsWh8xA9VH0njG5l67mUaH7XsU0gbFuwDNR6cMY2O3aBZBcioVFx
lPHvbaiHXn7dBfqOSV687uLuUSqs21DAiBzjybwL/w93Z9YUN7Ll8a/SMe9yaF8eR6oqqoACTIFt
+kUB2FZq39dPPz/R7nspwVDhnpeZCUffh4tNSqnMkyfP+S9Xpdu6qTutpE3uVdfFWvucfKkSV/FU
1zlx6h3HtbcjL25aPSbQsg+Oh2ZR27rAZa/96lugROsyC3+2g7HT658nXnb+dh992/kgfpUN5oYJ
qkdjSEAz60253jQrGrNusjHO/G2+w91xc/h4yDdr+Hh6l1TEMc972giMKMg5k+vJ0zf9iSvFu0OQ
tM98CwoIy/uU0naT0qgUQgfrebJJUIyboES7Lf+SRg8fv80C0vXrm70aa7FaEqOyym4uugZXGY2f
7/ZZeV9th4v8DJbOVfAjOFevdY6ki+yzOAsaV7sbIrf/+vFTLKryL08xm45BF6IyMudmx59RT+q2
iqIk9moUfZUVYkuc0ZbbjevCdEXghoqrnsJLvrN0jsZcrNZUqUwZ+zXG5ObUYVebNfgLBAOdpjye
Nife8O1opBjUvAyKtGRmS1dqyk9SKqGH61m5pHuBmgyfAweOcjwKc5Xlmrbl0tZssqlI9zoWmyvg
F/YjPlDtti61EsPuur3mGq5eS6Ed/xhjU/+9VUd4JBWh9UewRMsXhdrjb6AYkkL8C5HQNMTczJbp
Pzihf6FJI2A+XwIDTY/kRMg4zg+Qc5xdDgEJwyniDxCW40FlJXUSRU1NJOCN2k3toNqQ94Tbj2d/
jgKvogS4dd6JkipVivlkXFYCkpFiamjXI8hobDlAq5st5W8zM+4qGULYkI/WBV0pMP9xZVohFVfz
1M1x0WLl3JuTZPrU5F4gjjFuOX5TpQAGqUbQ5VXaYmtDSRxKgaTMOtJOmHilOZbtxZ/CrDIvLJ3q
IhKUE+JQGT1HavzzrqUm+PGsLMLMC4IUIQ3yQDqsAHQXcz/lTpMFmI5sGs2cwK1N5UVUlOVOr+wf
GkTGLSjW6MRhvFDxmusXjCfP1yIoT/xZTEOu5VEjZYJBxyE9FGkrb8LWie8tNYq3QtOqFH+GcVrp
eCOQE2PhNrgh0IPRsyEJ6i6i06cYzou21PxM4JNZi1wJAbIpS4nRTpVF3pdTuRFIJCHcM8YXvtVp
VCgrfyP79ve4p4iSc+lQAqxbGqc0T1xy3k4LgDb6/DZEVgyNqVIerw5j8kv4XyWygCwR4dGuUVgV
SSfnoKtycZuZkdoD+dCT8YwUT/7mi6p8tNBANjHr7iei5FD6Tx8vkAX9l4l5YeNBAEGkiz/La6we
9LXUlWqHf7eGZCFF3Ok2AsK9zUAc3lpGE5aurHcFpfRgHJ4xAjDsVWJpI4LBVRXd2GmaKm6vWhK2
eeU03YeqFoSrE0+5CK3zMYl6oz1rWFE7QIrgeO5Qqmus3srMLTHAv8SLMP2m9LHvIqKIzlM3KptY
wyHQtgJKGNDsdrSi8VWxG8dD1LX1dDyxvKkxUIcqYlCCTXvivvfm685PSO0O+gZJNMjpxVU5HrXa
aukYbDN/tBJXz0xlrZSQNJSqUF1aT/15rvgaUn3Q1LHkTddRYCue0KHwAYLoTxxG88Z+FQ5fJoyP
C9eQ0jiSVYvFVpRa04CBN7cRZT2OP5GuY7/o2VvKKTXDd4aacakEd66AlEcXNR25MdowbVCih5P4
Q67ovPRaRZ2f4sKpvHeexOO3gm9LzREOJQIrb+Q1lbosh9KI/e1YRc+jE0bIbiiCphIW92GS6XeU
cMvHVqtz12ziClfwqvLQkrW9fsBXxELU9MSuXtQqZ9EsGh7wHmcEBjY95iLC9hpBDA6av/WbJvo+
JJr+2WmNnRwkkhfhvXFGkM8vEtE4m0yq1HtlRHqqj6ZmM/QhWvS+1F7UZmfC1OjsZl31TXYeT3V6
1oCNuy05jtdKN1W7jzfU22/GU4MC4rLHvUleNgcTji8bPVJ/23bWdBmGiL8MbSlvE18eT+3d+fsv
Pho1EGQdZ7tHEAFzfvAqfzfiwDGH0HC2eaG3d3YVBVC/Zre4GaNvuK3T4Dtqp/UPgVTqRo2UeJuP
FNY2VRYZp7Sfl8nw/L3m4ImB1yyqTNw7fpoeQVvH6lR/27RVCbjLjz/rA/20QgxavEpAm+Mob2Dx
5TUwer5nbC2YaXqhrydbxiUdd3jcQ4zCsHddL6EIE5ViQNBQS3CS75pOu2y7KnpMjcjIt1ZKAwfa
nMIVsIKUeuJ0f3OqzS8D9wB8HPXFmXd0/DIN+hgIJPMyPrzATdrOHe3eb7YA+9q1kSbZJi2saF3T
m1vDAE5WgWq1Z7+9lLhwA9ODCARGYbkBzDoCnl2zAZzB6jZhkUxnfpeYF6kan0IDzunpYiXN8j8U
t+ZAixbN8etGcmeiSy5LW5H4xqrVOrGi1ICHzTjYqwEtEdQW8e9ocqvwPn7JOVy+GRkJOQYGNAmI
+HjkBCTEGMWltM3GrN5KcviY49Pj4RtClI+LbCWlmbxOS7gCGFXnJ+LeO7t1zt5QqaA8ikfJYs2G
VZHE9hQFuyIPjEu/HeWbjLXnStBATrzoMmFkRR0NtQhnQyNS2UaJd8eWtWniYoLSymayGcnqVp3h
t6tcSeITIeLd94NmMbPzXjysjmc31TqOjxYN/Cawu3VTS18ttj6mYH1xYqR3Xw9wJ84cqHNxDT0e
qROq2ti5wutxK1nBX3GB1oUP1tT551rq6wdDnv78eOm8fTlCH4AjDI1AHWpLKRd05JMxYEp3ceIU
Gytxqk0tt8Gml1PnxB3o7f6Yh2IP4icAb3pJB5c0mvpawzqpoyhPXdnMue6HE7IfvaFla7vCwiq1
4QPmwMg/fsu3E4us4+yxO+OoDcY+nthhSiKHcB7sNGFnO8kGIpSo3XBVWXPmGBb+Sh6m9FTS9fZo
YUMgTjWn9cB13xQbIztRlNEOdrmAg8GIKtinqcLvyS2nPt1B/aawYRdB1e0QwlPOk9GRSmp/WfCQ
D+JUBWBBV5+TAYqueKGR54O5A9pzPAuE6CGbYsfZljYijb1eQ1OpSD9NUaLZTwTx6qwyVipN3p1T
R+N5LLibmYGEl6sllwAREv9zGiMG0Qglh3Ret+dl1I/fUitCNi+T63U6aOZF6EfFDXb37c7K4niX
ZOMAtTpqdgi3pzfK4Gv7ZtSSc1kLwZD0XQmwgTZtaDfWiUTi7XcnHML8ma9UtACMRWjq9TCvgF6A
SGjFqlKvpoqGjfEtK6/C7hST952x5mSFpJZ7AO3DRfgfILVWaUVPMgwtsS9b5xutDvkCTXREMYrk
rp5O8gnfOWHBZwGYxiLKJFdaVkxC1A6mAEAJPp9ohihasDUbMeAcjik26hz1Fm1dFMsdJ17ZjWZd
+vnon5jit3cfHoHIz0UN+g851PGiykNMUCYV8GZs4x6tmM6j1JbByhwndW328Slp47fxCukKJpce
OABpsDzHw2UZBNACP8ydnY3tuSKF5X4a1O4yGcfmhDDx21N17haYtPzInR1rKa2Fvng79iITu8E2
z4Pcr9DYS62VrsPVr5lN8nffPwAqMlel3kcnrkjLiiS7dS5LEbYA4HBnMxYTC/FJk7pJCjlWIWFk
Y2jvykAT69zRKo/1Pm3rMZWe6i5R1jYmG9dZLn1FiNdyTpzvbxc22BUCN/c1yNTI+h1PuZ1ERjrg
ebDLUD4wk3JYKak0PbRJr+0rocmdF42nfM/mjXmc0cxjoudhAkOkHDF/m1dZuV9FPUYwFpRYLQnX
vhKJPSlrf2Ltvl1MyPwq9I/BZdEdXMLtWzSMpKxEAabPkJJI1FLdahWa/jAKmxO1zXcW0zyDM1ME
G3IixPELOZXW672VRLskrxGo9Y27RDbjCwRg5K3CNcrTuzy5jAoZzesMC++Pz7+3m5QXJTdUuQpS
73y5dryazkLJ29i3i2gHJTxZD36Zb0rfKN0h13ZTZ9Unds6iYz6fNIzHCoU1pTPmMi7pTdOj8oAU
dCRrYtWb1rDu9DFYj74ItlFmS1d+G9bnclBFG06r2FPsRmxFg+Vw2VZYIMotQr9tGD7JbTVCZsqt
7dgY/oqU1gelaEQXytTpXgtJiL8cBWe06Ie9P0n4VVF/fTS65rNm1s39x/P4TsDlxYiz9ClfZKIW
eyGIFVG3WR3taHtGbmvjd2HjWuQKPwtQHK4uwJPJ5/3QtCt74IcD+OgTSeK7k4s3BOcaN0WEzRbZ
fi31rQLUK94NvlKuB6rbq0IdNNvNa+ULMNToWirhJFOPy/UtiJnmUs0M+5uidOOZ3Nliq+blQ9un
07oWSDfVptnDnTSMrS1pYBF13IUt8uvzTOGy2ZUGDUhJ0jMSlf5R4/emlpadITl4ys3vvTgDBpoc
n2hDur0I7WVahJHA9hlpXT3aNIWSradyFFiOBNoKtWp8SIpsfPz4i74XAoDHENXgOMKPn3/+amfo
SiR1WG1Eu9JsDVfOh5wyb6+tnMrIT1xe3tmEVN9nQi5VXgu44vFQYVC3StRUrB0pV5AnkoOLNgAj
q2rDcIbGyCmg2jsxFOkLNh+Hrs62X1Yl82pW02GtKrVirjS9QvAEIcETy/FtVq8zBGcUIiZUkJeh
RZowG5KCKdr5vdltKYkID2Bv79UJ9+1GzpwrSe3zFfvGP5Ffv/t+MwmOJWPS01/MZxNEXRGpdrSr
FRvquyLlX3DmrG4+XiDvfTV6US8as3MsW6R1I0KnFDckQtngKOs8kP39OHbSVrKk+LPp16fkkd8f
D5gAtxXKJ8YiwqBiklZ9y3x2YbQGkZNvVCBcHo0xqJfNqRbke1+PJIOGJynVbMB3vCZjIJ+BYzGa
VSvpBQoB8Qqq7rQd4smrlHFvlsO3QAry9T+YVLpg7HL6Um+wpA79nsrPjGgnChX+aWSVm0BJWjfw
R2lvhbLx+R+MBwdsHg6jqmX7rSkz3Uk7gb1HoQBIn5Ls0o/4dL1DKbPL+1O0+3dOe2BpM+p3PnTJ
j4+nVcuS3A5L7j7UOSWvx1piO9SkjQ30kp0kgwRz8CWjxuqIbS9L4kSy8U5QIx+fmfhzyfeNxhtK
QibHrxnvCt7N9VtjuBqi6s8BtYjtxxP7/kgsnVllhKR8sTsEnWsnLkWyA+jmr4PQqbZVSK8cTY9T
mLX3zt4XA4BZywNZ3uX5AKJwUGrqzjshN+IJ/Fy5G8fSAgsfYVBktsUuGDJ73+eT75EM1d+Mrj6l
4PJOIwXkEmLbZI1UYmEnH3/ZAr5F5itjtJMl+IGyiWoQeTrA/dSZqBt30NasVNmy9tGBzkTuBaYm
WAZ+sUXOvzv7ePrRMmG840QZhiV9XaTo4NABbjx+Hl2CCayWk7QNo1JR3MYS+c+00ZVrK7fEdAas
adS3TRHr35Mq8cszU/f7y6HsjYe6KQaKy6ZyMLOh2jdDBdlDaQf1a4RI67nRd9oXeL+x7I74k91M
9hAGrhzP4EW1C6hYxA9dk91S1Gjxk5hae0ODM/3hh1k/rGHNGw/4r9c2YSRacXFE2b2YbtVWSa6y
BhaBT1Jxm+p6cSNpIorcrE+b0Y0NeUwQdCMxXZW+GQs3DPBxRTA7a1YdjpDRpS4C3BZ6Ce7MpqI9
m7g+BgJnbVQW5DwGlDc3jmqbQY0mec7Ryv2SpiEnbjq0/ZNdjMneRjLwq44pi0B/R9B0NnvNd9vW
ojWPkFmqrrD7NS/lSin2Q6miDKdFQ/pNrYmGVRUMgDZHOjZIBAVt7I66qNcYYziP5ZjXX9IJpcOV
YqQYiIR1Ix0aHhut4jhIldUUpspDKmfBoR3yEK3/xowtt5Sb8CAZeYEYgjXagzu14C8TJTIue7v4
gZntl8CSLGM9JJnyrWzCbNiqIz3XKwrs/VMJyH0dyxDkXYrDkbIKIkvbzvNtXSPBW49ujzTihU1d
J/PSlhzMCwfdqtcactVfIaTGT5ZQu2ZtctI86LnVB3gjmOODozSmdU7DW0e2rgutq2IaxaMRh76z
qyRL2UlVpWU4cnTtFc60NbpLaZ+lLgaWlX+WGTlG7zPqH9niHICPZLb+3hnM6uDHPb2VCtiDsh4k
f7LdsM0sjjoJLcGVFDrTIdVDWqatn9uwCqDmoF4suuw+1QpErcB7Nltd5PltD3B1N8GWXaGLKO/x
CC5u8YilyO23JQ0Hq+u6z0U2lZFX1U7cuMnUKneyTzTZVkkbXU5yJd+gEZzqbuwP8PZNSYoHdzR7
WZwVoRxsW7PURs9Px9ZeKbW5z0dzeM5KBJ68Rrf8zg36silXuSonyCAaqfxdTH4MYmmaZHulIsj7
Te2L7imo48gBegd7z60ruXjQjDD/4ehJc9CMqX2c5FAZWMyDttJRcudJgj66jppgNLx6NIwno+kr
2fOHUi6w67OlnmUogP4NRnVAK8GmluiDQvSy1jAf61qMKRxrkT/GUdxHawkw+jc1RmY2pPiouZod
FqkXhPPvSaIEZwTAQfpO7nPlyaBYGp/5/WDf0FwKVDeLcz3yYq40K6gW+pcQxbXzrBwjdAxDBR8B
Kcg6XNtVPfvT6amtIhMRYmBRhGMQrjUVYxjB8ZHT4S1HjQUSa8Za51T+Zo2pEK5wCnaSHtKi8lpZ
VMGmzdpxXCcibHHlGKeEvldkJlivZfUNZNkxc7XBClaEgeo5r4f0q6RF+i7NHTVyZQGmczY/qHdO
P2hfpjjrvqN6Bcg4DIMu8JQw9muvjhU7xAtLkgCUiaR9qHrZiT10aOs/gwixRVftJ7vcIFqAwnzU
Nl/6MTFHD3JZqbuBlmBewnOLdCUAm+oUkvWx3Dlt1MAbEOlV0pd+6tplNQDqTBvjNpInjUt3AX3E
LbNquBGoIiEEXfR80Jalu2lnrTxRTcZ32efyg2JVMN5UERxlcARRkyGZ2Bks9bAIbwjgQedNhoYa
oz6NwWNPuW3yWHodfZCuiS+7KB6eOj8TT9ao9Kord2BMXLQUHASS4sm5HWtMT1Z1TgPpYhZ8u0ta
lHTcsQ+okPdmLStrdt4AH29sY49mffI5lcvm2Siii2YKv8qTobebAqEIKH4+lN1dbFWFvCokVFBT
UKf9ygfl1rtJNxTVirWQi5tC6JBHlNLKtrk6dcF5LQnLWtGxkj63k2ZG6zCaqts6bMWtY3cYszCZ
d9hvXqaG85WrYxStzJbDBqF9IkfcZe0lEhYTDsEs4Iei7YoQ6VTWlpwE6PmaAfoVXpql/rS241YN
120chndRogUPsVKKL/x63I2oRvGdpnj0z6cA8VQ3lNgsLiWd/Geu+2rrKo2U3qfgIe/bOilrXioZ
TFcZ0SpZOZKUBa6fkYu4ojZGXAEnzbi1R3QxE5SrL5MyhmTWDhIeMVnbSNXa7p0qwBLD91lMIkaP
EmEbDC0dmiM91pvxGgJn0UB6Ib+a0rqz3KEUjaDqkaK2A9EAmQLZHpxdU+fKQ9cFOGIGfWe7plKk
ipcHUn/BYoauaWmF1WEu0xfFysybwXITLW9geDoAhMfMzB/SsqyvCxJEeHGaM+BsKCg4eyoUctnt
C2wG12rZKd8kYdh7xLidXy5P/68R9A55/X+PoD9rH9PXEPn5b/8FkUeP7hN1XVDy/O8sT8/94S+I
/PwTrn1ciSg7v7TIfgHkFe0Td2wq38j4wSHFvfU//viFj+dHZPvYdYKbnBUVdPV3EPJLsDpAIcqh
MN15OLht/ObjjDJ40V/sAzgaRtHc2Wnbbv1Ki56Urqpsol6XUWW2hLOFSZXs+qkv11Y+aMGafWk0
rNyx2obqPhwFbiBlEwe3KXIft5o8htdR6qhf2S/hnWLU/p8IkWrrHNxPwfF1peTy2G2GIPOMMdbv
A2loLxqpk24ltdRW4eAP94rfRJNrg4W4FMCGn3152JC/NJ/DIY5LF3FpKLwqpVTh9cZkn6fkofUG
Zw4Cf9+Xl2Bj1X9C/diHz1Ve5z+bY57HMV/k/xxBBJG7j9b39sdj9f2PXZ3M1JD5v/3zKs8ek7//
v/r14n/5Xb8IItonupBc+5EEB/eIzM3fq99SP+H0Qr+OCjI9D6Aw//HH3wQRQ/3EvY/LtMUVC6jo
LMfzN0HE0D7RwIbnxnrlWsY2+J0d8KYmMpfFnBl/NNt1QlY53gAmoEMfUx9pJxltunHSyFybuf9Q
ZqOBHoqPbLsx3vd5e/9q8m7+urMdsUTetItnoWKIMbPsEt6tMz3ndSnSadARzB0/Ou/iurop5NrB
srP3869EkvQxyYR0i0h9vu4swFwYvw9j59Ht5c6C+e5aZHmHBH+hXERk+IFHhV65CEWWKJsqkfNv
OAMGYmVp3Ce0ttWh6BZDtB8hV/4U5Lp34yTKn1LUnunJNLSer7TzeRq3e7NQguesSu8rXSlaj/NP
srHtUqVvo5SFN4kTnmVZi6a+qUHC69QePT5DLhG/EpIvX1sY5v41U791VPz/3HEs3xl4+8GZkrPb
/ji0T9+5Olbhc/N6j/3613/tMs34RPUQYAe4pxlq8YuCZXC8UCtA/YklDkOUxf1rh2naJ+SITNYd
fT4K1TPB+9cG09RPlOOpI8EE4Xf9Bv9KfdFc+nfBwmJzI/0KpYSNTnkMTOLxKg+LUoIC4Mhe6Tsw
IFNT9xInqry6b3cYXG+o6F5OlvLVaNKbSofoFrTrMbf2s0niOm/qCyNFqSqPvX5CFl8yz7Eyg1Bl
Xdh9/CUsxBXJ/303mHTBS+s8afuzrqq3WHq7TqY+jXJwXunyba5zfZdiJ/P01PieCmg6XYxrtPIT
DBf1qzrlUpQkxRkwxycrjs0fRdfVEaVDVbkfMqc9MzC5vzJwzzvvbKvx+kjRdoNIgewkZvulwZbS
5doz/IllpboatLTwJEWyP4vMfIrrxyAu8mu6X/QaC/O5kMNhJSJDWY1VnZ6jpNNtMtK+azat2OoR
tMyiUHHlSOjs0xKNMBvAivJ2GONDIBv5M1WfBmh4w90ZiNZVE7XGJk+0rF1VpVUKT5RcU+MMxXs5
s76WSJi5I91PMnruWykWFR72tADG5OIGvcbdXO1w/aiMz6y2OhSgStzOrMWzkfjrKufv1FZ/Hqd1
8NlJi12DDYKbUr0FO+z5eXzmdCmCRuOu71C4l8X5aIRbK76o+/jCjrKdTf+6Sr/UBLHc1lwfhyKJ
+zruMVchcO5ihAQb+eLLSJEpt/MrodsN/RhE7ZOifjICa5Op7Q2f/mEopjW5Kd3Db0UebyandEM9
203050uka6yDlTqelKGoAbMIGwVXb2q0ncxLRUhc24f2hits9lBEJjOsdVZTuwq2l881nsyryBDT
WtGLeqeoWfxFa9QGewX/Ki3iHWDFajNk8p8DOJt7fywOdTDK28GPousy3mtSfm740Q+9u6iRxGaz
bawIL0gJeSPAGcaBi5nFAn6u8L68UYFrbus2PI86ZO18HjEtO8Sa2p67aDduMHLSWZnZd9aB5E0W
ujE8VrxRZb+4SJPkOvGtdA9vt/Hq0rgcKjXdaTpXnlDWJ7SCamtuHFxTjshcZD0yV3d60Pv2L3uI
3wrL/9c4sDCDPwq3mDMQZ9PH+lea8zravvzTX/m8bHwCZD53hElRMND5V0ZD2vMJlTfCHcj7OUN/
ldEo8icQHppJjObYJ+TyKH9nNPxs/l1Eb+gYgAb4jb8TdRdNJZOoPcdb5CJJrICCM9JRaqGhtYag
i7Iti1o7R02u6t1SSi2xKgpjha9HOVEuSUO4T5FWbnQHemYlI83Taf1lSt6fu0otP+FwUeyEGdxQ
2YUV1Km3TqJT2OuaqLoqBaTTLvCn564cFI9OCxbnQBmyne7X+7zrf7GHfmu9/WfLMfiYhByKblv9
eGz/yH/+cWgeaTFCU66X6fj8u/9Fyv7fwcJWZgmP//7Av/rR/+E9Jj++51lIa5vzDnr4zN5++Xe/
lh95M2kvoQb+HBc3jTP113XSsD/NK4w0G7zUDMX+13EvKfYncIBo+2JJBIAMpNO/l5+qfpoNV1Do
AqsCZASu2G8sv3l1/fvIt9HaAz3FrRUh5TmfVhc9ipzzMQBV4N+mxVNP7Ub+KvITohrcft8OwXvy
xPS73kj1SqjpjUIf/FstlGE2f2uccK07j0pw13S6++oDvJOoL5FZL+/D5WTGlM+baQlk9UOnn0lU
0m0P8MMbrxxQGOWZrbgQ91J9m52p1okh33u9GWI3S5GC9lsiSeWoUQo916Xb9mf+Z36vH2Cknhxk
ESReXmtGHdNOQi8QhuBxkKCm19taZvi3RWS7nRXgy1F5uhFtpiD8/fehPkcqQlo5F0IWQ/mghAN4
ev4tAAFP0u+L5JtZFK7q1K5J9vXx95qX12L5kbfCa6MPS6iV5/veK4iHRZuhyGmaHATwbbO61qpT
yI7lAgc3wupGUHPuZrOX5pl9NULfcKoOYgwOhS9fIgsvB8ZKavv1x++xuJeSlx+PMi+SV6PopWp3
YzAFB79b+5Jral/9a3PT2ZVr/Z5TIXgGhgKzDCmRnYsE8OKFlDrAu80JxKEuusqL401pqLH38eu8
zMrr7/IyCKcfckoO14Klvu7Qa1oW0X87VN/tGAkxbywg1eyGp3ynPuHWTPNUDK76FYE5uBO9s/l4
/OVyfxkeohbtZG2upy2ikoqKcdaouTh0yf2olwfR59tciZ/7sjjx4Zad67+m89VQ8/p59eU4qpA9
6UtxcDqso1zrlvr3dblRL4d9eqL1v1zsy7dafLm5PWClWNscFLPbVWLyguY3gc7z25DscFNEUxmi
/EuL/NXbyCZy6E5S8TYyni+jcWGEiJshvd0oylZkp2Lf2801fx+ungTa2Vhgxlq8Gq6uDa0YNTU4
DELF153gym3glJnre4PMWAnYkXB44CQeD4KHBPiGihiRi/inpG4R37mnYnhiyb/9OFSVZqdFJg4I
4dIKMLIzlLaEKg5lY0R3uoIZlrB8SfxmwAPvjloRCScnFCWlJTBKHsZKK2xDHOyUXs5U2p5ChfbE
u7w3Y7PMC6kFtTpy1eMZq50E/xwzIKr21bpNrkQS3uA+dvbxJn1nxqhTgdDXqFeRhywOirSczMnA
6+egJJ7SxYpX6dIpKdIXHtpxIALI8WqQxas0IA8RQ2aQ1f76Ttuquut87a7pwnrB9un2ZvLGFRrN
q+Jcv6gGNz+oF6P7+R+858zTRKABouqSwQXpPxdCqsODBtpqxrteBVmz/p+NoR5/MVEnoePLJV9M
T7b2OMDm/D1EHpFh9pv991toxyOMEaK+oinCQ9/Y1VoY7aqBhL36J6+BUgeO94Aal+XZvgbTRFci
PGRxtY3o34ps+z8bYXHQNlA5UoqrjECAq+XAE9mJiXpJEd8sOQC8f7/EMiexWifqwyE8VBv1DM79
2bQK3bvUs1fhD7/ghAjvb56ts351NbrjUy+7/q3t6ScImu9uLkQ3aGFSMkcH/PhzGaLvmkqewkMb
t7tgileBdIobeGKIJVwqCEvIXOEYHpxr2w7P6uyUPOALv+TNTOqA3VgLhO/l1VYvoZD6vcbmfQKk
coZf46Y+y/fx3rjy76z188P51lrxHc3bZE/NZJtvqjOxHt3v/2DNvHqMxbkr0qgOwlgJD7Z5yNo5
jT2lXa7OYeijN10sS7hkuMHGVngAjHLmn48/6hhXU3QD0GO0PNPFpGWdrIszxLWBsaTgwa+DzSn+
zbsflNIEHL6XzG3xnlMTSeHQG+EhMMuzvi3TR7pz/o+PJ/NtakYcgQEOyg/H3jegtgZMBXm8GR7C
/MrXkM2SLsZW8/LhFPz13bd5NdB8yL3KLZRMcvq8Y0rB03u0RsCInRri3QUKbhhmOf8h07oIigMt
mAkucHTYP6XnyUa5UL4Gg9ttrXW5mjzNS1eZl3j2ur0IVonXIpb1ud+Kc/li+w/OGBJ6W2OXUHlf
XlvbLCQnmNLooOf1lRalV4NyCtf74nh7vEZnjeXZ6IGkjW7cIq6ZeRsi8RfXB+BA1o96krqDEg1N
5aIvBCjc0PvhoSuN6Wcx9Mm3cTKaxzrWkvtC7yJK/IN6G+KpdV7hKYph9CiBLsujzn+2UbQlOk4z
TCuNmnLf+pH8cwiU8bkzUzl0TVRw970MBZiMR9FAL9vEBVdUnZTCvKz1u6RUc3S5Ein7jO6OvFdN
atWuAd/H8eoUEzw3Tgo7Bow36sMs/j/UOMgo2ZWPSQ4uXtqk305lKvYYvpjIiwy0odcDbn6UrpMK
kyO174D7hJXahyvaC2XiOkiO+Ygb+hOaMoaSfxttGcVclf0lg5pD1ohedm3//Hj3vL1usGXI/wjp
VETmbunxqsZPOoFvGjl3sTk2G1QpcAxq5URzpdKR9m1l6dfsWekiFdG0rzWeCCdh5+vHTzFHo6OV
oDC2ggwGWjL0U5cSYmmmF1kYRt0BSZSrsaDjYvx0khmKeMWJ9LsnGcxsriS0edQ5I1hS1KYwjEU/
BDKDya6l4D9VnQhJgCgW7wN5mb3D6uZ+oDO7x5MqF7oapLke3tnYDAGaaZLiwUSw/zuUSkr2tp7J
t5JW0VcwBq1SIMoZ1nkViehnGsbBTeuUJHZqE8Ohy6Qxqe7bgIbSCxDzi9/43Hdl1c6/+7aa3kjD
UPxsWlP+rtZT++eYqr3j+n6nhbBXB3T80tYuyrU8tVnhwkWPb83SgZmDNZcyIsw+BBeBoaafESMd
7m1ha4iLRCW+54YAmr6GK6VmboUwwD6oAOO6SarExtkAHlC4QJuQg/p4LbxcCY8WA/EP2hlLEcvQ
ua54PHmWVNaiKbvwTgJ/u5dtZJRkpa08tGnzHGhG0vxpWrV0bvs55GI/0G6DLHgGV9mvhWOeMjF9
kZdZPg5yrvP1yIBd+OZxaLO3ZZnHd7EcY8OXKsFq8H17K41yQY9RCS4g8UFKg9p9qIrCcttRy+81
GYi1O+htva5Lu7uqDH84hwAie1OeSAenCMTGwTSJYmBvHXw/2Uj9mO81oGMbeSiVTTIa4zlxMcc0
rJ32XWI5K9HroPeiRlt/POUvmkPH72j9F3tn0h0psm3p/1Jz7qI1YAp4I1cbkiu6CSsUDT0YYLS/
/n1EvqqXcmWFVk5r1fRm3kTgBnbsnL2/DeeKEtPH8QCr+mK9Tgpzna8M/ey75fYpamz1a/TgcQSy
MczrDAjcl0qO65VldBp8yVLZHybrtyxWJ60g4ch9rr2l+zaIdXlAQZl+ZHczzv0irSpYyJFfwqWZ
5IOqKvbmhcLEGkMMB8YZVWj7wckKqkm3GopbgZA6C9YWr2M4+In3E/fq/Dnt+s4NaMJkP9HrJDIU
XjroYaq1LckoohhbBljajF2jh9wj48b/pCGgfcCAJ4pAz0dTBWPlFp/NMWu/IyqKp8CQUv/Y0kd9
mrRc3ZoFSodgFL4WxWXhYrb/80N+0wlmQTNFp1jBPIqM67KzvbgiY7I6+eeh9xM/UiJv+tveJ+I0
6MthPA9LsWRRm/YyR9NNlzAc2t6zDyuyZTQWSzx8/PNf9KagYcYE1pRhEg08gCcXNeJa2JI0nbE4
90PuH9munEjVrvvw56tc8PbpD26II4RmzA9oZbw5g+mJkWlOVtXnOJZG0E6DwE9DfgZMp2PBVhOS
/lctiTjE5paavqr5fqpiuHL9Al04nZyHnndw/+e/6h/uHcDeZgZz0T1wnn/9kWlUkjqVNdXnevK8
facaZ7eu1frOb/62ntvoCZjuIdLSTeZKry9TFb2RIrBszmXV9dep0OM7T0vE0dsO7ZKJvGra6sZI
XHs3lSiLV9BluypxqnAglHUHu2cOWvwM4YzhOJhiwkINXbOitSoevR718jDN1VGI2DkOyIiPozbK
a+WA3/Tyomf+axo7Ko0s7GPrPcvgVhm8+mhs98aOzTySqRGfjdf3lniJ07p925wnwuWiXmBe6m2d
BnPhpIc//1rbJ//yUjw8WnqsImYaF1uCWlmmdrs2Z0+o/BrZk9i5kvigObdoapcEcVdjWZx9A0at
hMh89efLv1ks3KmDYgxBChoVhiqv71SIsokXoeSZwlQLkYvECEey4Z2x1G/34+VdbnpK3kQc9Ezn
Xl9GYiDokXu3Z7kOaBIVNvqgWNW6K1qRHswqU3vkMvpjUsWCHd64RWlJtqVha0ezLJcT0KQqkHMB
G0TNJurkzP2VabBfi7Wdg5oqOmX3rrLQ0xNzP8t6jv78nN6UcZysWej0+DiQIQG6WBEwQ2tUXmN7
9ucBWpzT4ULUSXBzeudJSQcvEP7iP1/yzZzj9yWh7WyX9dzL0NXUilP27bU9FyiFCEE14qOnVmsH
pY5npA1uwPeV425RGu/0NP/pZl0uSVUAWJ5N8/WvpUxG2km7dme/gBroxcoj5mZdy52NEDsqdHt4
ajzzPXrTPyxFni1NP4Zv3O1lua53la33htWd8x4VzzJncWgvqfPOd+vtq81xmuOnjw6AKvbSNW4g
zleSxXUmjD4n/Tt9UQC6QkQm8b9eMhYiTdhfbEKcAy+hK0PSj1KkjnVOal4t38cYyF6/HhYNyqpA
6hA5mpW8s2gu6abcFUsUDzLTb8PgoH2xUM3EgwQ1Ndo5z2Z0kCBs+hErmB+TZaSmk/K9ayMdzhtA
W8UeLozReVSxLYO4eM8k+PYH5XS9CVi3V4cq03y9jDqrtzPy9bRzqhhskT/9a86G/9bLI1D4Z5L5
thZff1mI5EXIZ+PexSp8Ob4qLb3qVUpqHDpofyfMhrRpE7Sl1XjVDjNmcvjzW/m2hqfW+S0J4FyH
+fFNQudie5ruKPfcZ+Jr01qHJO6KILfTD3P8RGAvDrcavSoysLowMOKZeyTZ77ygb296Q8t7uE2R
EvC6bE/+b/0a2lIcOaGEnq3ad8LaXNYTCUMuU4FmOQDg0d/ZJf6xwMOlvJ34tqjVS+NwVbN9sVt6
5zTTcaaR42R+qdFSPPTmmo9Bx0jn0V5Wn0Rka3bWUDObKd3HWWn/UOz7/7qduqmFfguNYEphBb9Y
5FVbzqPrSP8Mn8EP9ERDD1Yav/78Szvb+ny9tBhmb9ibzWTrsDe/fspLp3dlFtvVcxbLkRP7WLGu
vFwdZbcaa+iUo7rSl9SwD8oe7CksWncpgqqvG2apuLTI1/TGF13iLwhtiA5J5NmTX4YS0TAHTE/e
62VDjozVFZ/XipjlwBkkPe7UcBLCZUTsPXA4qz/JtJvmDYjc+dFkkvS6OHNBwtTS3Zsr8d+RKpeB
A7CWjVfmkKc4copY+8gR2qzDPOv9Lxn+WOhLhktkEKR2Eto1MHmE5qzmc+Ov+ME6v9a1oIffwV8W
yyGJaj13+n2fZ9YSSGhZ94uJmDnkHSQnMpXNY6m3+o8/P/J/WGekOJGbjrdmA8lewn5SC33l2Cr5
nPjOsG99HH7+amllQBCTFdpY10InLkE25vnJGbFJJLksnttYvTfWe/vtgoaJKmibU0JeucwXalpZ
udKQ+TN5Zcn1IhLi4WzRvfcx2Wrx10uMy3BGgRwFBZCYmtdLTHd63eiKOH+eEjc/tpnuXSeuqOjd
QCEDfEfmqZf1u2zQ0kdjmNyAhdZHf37obz8mm64ONQ3SJJR2l4FWTVwKe21E9qyTSXvLMHt+nuZO
v8NDeLaWuXsvF+EfrkfPHM4C6U1sDJclpzQ9k0SwOXuuCrI4tTQZj6u57UQOLhYnSd+bxr0VWLAP
44nYNOVMg98w7TnikzyR8VtClFfHpd+8lb2d7DZEH6i3tqVVOvHy+Y0IZuGX+yb2rEiLR4LVPSw0
s5vVT7Bs+qsU4laUc2h4Zw72ttTb/kK+45ykOLddPhJCvdKBzlj+7Bn8BE7nI6fi8hATZlzrWy7R
PA7tc52925b/h3W+yStROnFYRjl3uQBbuLu4B/NnWlYwGCgy93QW3xv4/8Om6bkoxRDVw1+iH7pV
ZX/fsFJ9tkdPICZwaWOB+ycWMV+WvUOr4ECoqLWXo2sFCMy7m8UZipODdzuqU92KJpQb76z4bXu4
eOvoViDe2IT3gLUuPuytMbedVtfFc1b593OxIHZvziJOvsRuftc348ufX7C3JSd1IFQCsAS0tN8M
70lhW9yMlKTnaXXktdAS51Hz1s+0MI13buztYRL5I0dX4oyQr7FZv37MKomdqurN+tlZ/a9FoqsH
H9jWXT4RUtcZ/bSDbT1dVcroo8zLxO5f3ycnBnoBHqRvyA4Xa8kb8DoXTDqf3dXVT1VHC1DqAltc
5bynPQQi8uY39HViSO3fIG+4zhfFpZBmk69+3D1LXlF51MfMinQPPzJc+77aSVsrZNjU1vR1dRZL
P8TaFkbfDnnzrW7KfLh247KsDhMARPjOhD0UgSkb58nw2uRhMbQ12QlrNfeWaEpGFdnUnSeARbtR
H1JrBweqvBMIyzG2k17xzRgn+1cO7/Y4GrKzTwJczrcZEbsMCE/nTOsSYamC2h3qmHeZiiBKOi/7
4jfDMhzcCe3fxKn4xTMHm2HIkNkP87DYL3VS+FlIWBOROMICk61Kd7qxZO1PW6GxPMYp/14wcsR/
9Osc4zLHjCHwQVw894m+BDWvY5RuOraTLmuyhh1urYcs4YwEwzhSiXCcSvepb5z21nUGx9unpE+P
gKZN+JSirSstgOFQHhecFzqGJ37iIGVucuUOg3lK6HSem1aLf3EALib6+INODmGrjZ9XY2DmtDpF
uRuaQV/Rz7lzFWZ1w/+iI5nB76hv0gKdmF39UBgS+3fSqHQIdfDbMljVklJgNpN78DWGTfwKjAcw
Yy3rfZcU2pfWU7oKa9sYBwREreUHDJoWL5qa3GTS4lgEZzNvS82AipF4TlpQxU7Usfy0OrEgbHXk
gEnSdRmLB61tmJfIPjdx+fv6gHPfx9AdAWUXcVSkooRJMHb1J77UqokGcy7xE5BBpHYNvSgvUFO7
XIM/818yGrov8WhXEJKSVOc/1DVi54AGaMmYrVYICzXpYtFgO9lV5g/4yEYwD8/sEWYVjKXXcF5z
R+vOp7isA7dsOJuyMOovQBsggjV0q/V57nd8ApxTQljseQVRESYO9hlztXG9zWm8LgR5z3e/4db3
oi86K3CZBNRR1rhFF65Vlz36jPSeCF3IVVSLNTmlhOHdInVavuW0UEVornPlHXNnWPWg11wrD5IB
in9v1NVPz6niPJjpr587P/b5Gb0k/aB48b4A2XPxn3vtg6aW8ucwlOVNZ4sMmXBiN9czMYZ+pIk+
eWlVn3xiZKmJyJO1/rAiam6Cvs+e7ckuDkbZNoT1Wkj5Qs5d1Ue3sYfrVizpwWtlOgS2OaUevQk9
q8K2l8vHZuE0zyMqVhF2qY2tOzFrcVp88ArBTF3zCd5R+9gUpv617Tu/Y+/Puse269w+6HqK9GCN
R+fWV1mnwtxb0720hVbvcmXvukUVzwu+2jtpZJMWYHUHJZ0ZKww8B2kZVxBT9rXWPHGfrHXyUoPj
4d3XoDeeSkLO+aH9+7H2xOeYaXhHyaNBhXG1df7KFJUzO3QZaEwisfKoK0vh08oymjaKtWIUWyLO
8qP1fHU9zrl59PqJx7BgayqAqkTTmOk3xaSLH2nn4fNJm8H6pFvrdM/PwcpLaLpBTtGAAQVN0lgf
M/5ZH/l6gwEqw6x1XmfK/HMxrQbYMuWvP2ajMO4Hzy9/JKbfaFgbpXzyk9IFHNKvL64z20zcMHSE
qh7Lw5KQzp3YVk2LtpXrr5EQ6b7S7sbcv/L1itBkHBA/BHOLyK4KpoCoAT4ldiHakIVtNoGlPOtW
SzjZoB+P21NFap3O8S4D2aY8Y2mCORktFZreov8yxzZ+oFqbnpJYWz4CUlhOfk21HmhTLCgn6c/R
Rkrb5Wfu+SuPrx0gSc8OX33ZmLMWbjZbfrK4zAAPNG2rB9QveRLZK2uPbxxR50TwjPmH2iuyG33K
GyPit6uhtHjK/tQZTry80755WwjiVaRU8Gm7/XYkXGzgRLIYbbG0z7HYDHC9Y4aN55URPx0gyFLz
o2Eal+OQOO9V5ZdUZBpHPnHnnNmZUAr4OBdjg24WVpEs5fBccLgmOQwW6zG162QHKsKZIr1xPcxw
sSKsc14WtjQ55csUapulr6z7/r6P9eLWtHMTZAaIlpNeuOs39rr+anF7IHj1ZJBlT2+1AwVROere
5zPtRjyQAVnB1GXPZaJqsCIm9WdvEAuKC80v00MKQhIf2NgTS2XOdJGJ3TaSD4MoxfhOY+WtII2n
TnuaExGCXg6gF50F2y5y0x+M7tk0JSikfBEfJmV/q4DN3jl+q++arqkhytfZIbcmFXVVNYdT5ZY7
6hHeA4EHcmiVdWNPI9tnuZRH2YOixUdg3uFlGQ8S4fxhHHJzN9mrd6XmRD7St0lONv3ld+rBt5Xn
1qtBBMtP6wL8vhgu5Oxy8+I73fO48jSLpSFoJdWGcKiE886T20rL1zX13y/1psj1TfLDE83tnpch
TXZWNmESX4GY/9sS0wezjGMClycNoMvM4Vm30wVGbf0ca/LbNPrDfeJ5bWhpmvPrz1f6h/vhhcDF
wIxvw+9eLASJLH5IMtE8dxsmZKa9Gzjwn95pAPzDVahgtwMRxSw934uTCIRwrxUkxD6nM1ucwsEY
FIJssn93L1BShYP0hA4FXzDe8NdflUXXsGZaY/uxYKcIm8HOQqkQYPz5Kr8PcX9fAlyBh2WTjs2o
B0PLxSNbG+WoxYzHj03wNWqDPliDJnRDGfwitzp8V0xxubgvL3fx7ISQWTwLLqeHTgDtKerDbKft
+JZzrXx30oNs/+c73A4wlzdIQx8ZtvgdfX0x8qQQ2GzdyfRRSP9eWVTmlsxfCLP8qfXNOy3Xy5Wx
3d3fr3Vxvolzv+xNWxs/jtWN7XzP8vOf7+X3TP5PN7MdsP52JDcNQlaKmcd37Qdt4AcqGnZjdPWC
Dz3wAiN8TMMDn7bI3BPYEenBOwaNy5YAp7ct/gAf3PY8ySG7WC1YQRpRm9b8XLS1boBrahbafAso
x1AWZn8isANJmaxzpe+KJjMlYrLFTZEV6aW948zg3Jd6v9bvHGJ/oz7/9lx+/118X6iFGVTCgbg4
xepdlsZa0y7P+EDnz4OhBmBmHGVdLV2vhtaOQ0IC40e3ySymOD4EisaMg0Trp/ullmI/+F1337bj
h8noyxsoMCpaWj2JMrsoHv/8G16skd9/6gbJYMIE+hAZzuufcOV8SVUn5md/dbVoWFrUJTNHyz9f
5WLV8yqjZWcT4VCP2w8Q+eur9PZoaZDt3Gco8N6HrNL0sJD9EBa03Y6xmP6b/Pqv/Kz/b2ItjM0d
8gePazb8fG1t5V//y9qqIbr7Dw0kj1ydzQb9Gwnzl7f19z9ihydva9P8cQ12+f9Ni8HcCsQCkAxV
jYXcdcNQ/B9vtf+fDYbOgIM2N3ZoRoX/wtx6IcumZOVcSNsJ7ze106ZWfr1MVqd0k9LX5LOubc0U
2EidG4E+MXaxkzovppYltypDchdU5kIrZhgFtMvONA7MAtYpWLI5R+pUrcnN1PnJGJhTVT96+aoo
Miv1kOrtBDDBk/2t7PX0BU1L8Rce/v+vvP/1u+n9f195z+vLzwKr+Lf67+vv9//pr/XnwtYybJfx
KnUECq/Nv//X8nOc/1AfgfS3qWEw+G/2xf9efTaef/6HDfFN64LP0/8sPsv9DzxuRNj4RZmi4sj+
N2tv+879zycbOSrrjRhLHWe1xV94GTmi4Ld7RHulxyoGnJFrqj3MWgsWknkc2c+meZ4Sa3j427v5
8Nd//u+com09v76o4KZB8NqA8Dec+ev1binYeJAAs6Ogml6jlqYeQnaFSjDAPgnLrvQNrBY49kSg
lWkvgjEt3+34vj4wbrdOzWVtcUKozHFhX/4V00xaXqkzO0qrq6wBI2LqMkhWc+IsUn2tzPWM1+/7
n2+dj8/20X9994yMmPkytkC89Jtq9ffqIUOTvmhO3xw0jnrPg9PfLN5iLY+jg5iJ38GaPwg1xOV1
LDrnR9bI3o7AwlIPAlSioMjn5TuV9WR/HUle/ES3X06we8EePuMUyJ0d86NBRkwt6u6YOhwqn5xC
DOaNMdNpUO1aR5as6rvR74bsUFo+oFhtEA/I8e9apPQwCA19NqGROs10HWeFCjW8E59qm5GiI5eN
5EDIU8Rv1xIHwfmuDPN58sheTFZbEgSc0wNodJUYoSjN4ln4af2TkqRCfbTlBvfgVskhuwImmPz0
Ub8ForLKozYVIFNkgj9zLR6kP9CBTz8Vi7Ijt1Tah2W2Nl9TrJ66eQbcbJhMgdfCCoSo9V+lVkGk
Gesnr5vEU2KX2jGWJg0PVMLRGHMR0BPmHoIJSJp2Kff9vN6LduWwxbHui9F2L6hLP2slVNGpEubB
l5YeaW7SBXxz3dBT2q9yKpA6J57W1wG9b5fgA68+OVYpXtTinZIq81FqcotiNeqfEuT9d2+El2ir
edQfx8T+9DvmyNes69mR9CMnDeXALmvpHgU0vLLjAHGnuh2Gurm33aQNl2psD0arLT/XVjJFm5j9
QsUaRgO7M3Lh8gEcJAcTvVDmfT6Mzq+mdJqM594WSOKEPd1PlnKoEVMacAHcWfszNnOYOak35O7J
d5mM3iN67IhxL4oZ3GpTI+vt6F/BmYmHqn00gb12T5DH9PlYFmPyMtBSHm9bZH5L4JAfeBKFjfnF
9msAwIoXzQvneuFwv86THI5Obbq32gxxNXSyYcakQiLiOaZ//5gWOQN02upOH2rxAOW6sVSySyl7
6fCZGY1H4nvN+uCSMekEsq3dR5OGsnV0G+Vj9B7zRNsXXWt8J5xveC7XetH3SaX5MvSabquHp9HR
8X0SNZPsGtTX9S0pteLenrwlZ+JhZ74KvCqF1kMDYxlfWMeTK2GXJDCja33s97FZ4D7JJ2cqdxAJ
5WOhbJAnpsjrr1jfdSLOc1lqGOplbhzsLF0eBxErjZyW2pDnUelLeS3nhY5LBTbFDZpB1ZA6x8T0
QrcjTzwcew3YTu6lot7PKm+SnTGIvjmZ3Ox58uEPBWogXDOsCK/To9IGSHpl55mB6tryi/YpS+DZ
7i3ZWfsmFy22d1XaMFOr0htOKkkq/UpXtJt4cxMNsHcC0qId+wozeWV58c7Tc1PtRtNTBXWCsJcv
+ZCK/gb+kv8MBt4qn+bV98soA651but4+qgaYT3RgZrbu7we5jKyRFvwjNPMMaOp7rLiCy+0ynfk
NzrJp9Fqx26fLVq6oYtTzz9WhVXfksTrzWGSm5xg6Gn24mmQWiu+02Re9B2dz9k9sTta3c4uzaG6
pg/XX42mO3NWdQF+U7qvZhmJyjfGc9yZy/ds6mV63eHyRUPclvUabC3DOGgXBbLGSIGs5+UE1hRl
7KMzVxMyEkEwSWRrDA32juzq72tZGHjh9BjOVKqygR5qtwzPS+503q7KzeGprwuPiVAsS/2qVpBw
GddUeX3NS2vFNxPw6mLn5PP6aM+KWA6tdfQ6UPXsN3fmXC1twL4xnVojXfPINpfuJ11ep4vaLjXu
49ZxxoNml84aLXyAvuujPRSHMRPyvIDQq35IhqV3Dvp2GGil6vpACWtyd4iexm8mnH4P20gNIRgS
GaakxNLldeFWOW1kCsM1IuAQ19+8uNV3l1jPD43h9vgNdT+dQ1nTzE2J2/lWlp1UwdKTOaYVGa3D
kVEiWH5POzvGaj5o9eZESpHnXBeEJKdhY+UMOyxncdugzTIRNfPUM17sfVxxie+L09gXTnfoknwe
PpQd34RbQ9I0v+3iuOkCMNFpRlJ8JqfQFH12T2pwXR601m060quYQIU95LLNOZPb9l3RSRLQnbxe
HgqnlPeaaqo2aGg/lVe4zn02BvKRpsCcWTi4JHoetdaYVnMYMgTSIUNkzCHsvPF9muvdTTc2XfKg
lgzIb2Pb2aHjD/nKdzO5R0jbZKSLl+UJOHdqB53qP9vNetXO1UyrJmH/QmWk6s/YvxhDwBZvr8XY
IZJwxqw554klcdWIXN83Q4/+a0vxbYdSLxEgGa2xW91+7ZjmG96jGmSf0K0vHxDo3Zim0d1VeifH
T35uznVodlJL92Q80m2uE+1BzvoADTtR4mEg69VghaeefpjsKq2jVvS6fcBDkpuRqS1LGVoLE6Xf
+a937Kdb4TNCabgu0PHE+7ZdNCTnCZErB7uYuz4aZQxtIl7KHw4cPDcqy7WqDw5fGI3hIZy7qw61
WXete3WfnmbpLPxDRCKTV5ioXUvNu2uhGz/67ZB116RCF+l+GpWFZpmO4HrCUtIcGtgZaZiXRtfd
MjFecd7VnRdfc6wu+6t+NslC5QdvfgyzPt54ubbMx6GbIFCvRuvcsmNP/q7tB/ebLFQqo6Vfe41F
bqz63ci56efgjXp1PWQNKap9Czd2L7pBb/d4QZKJz4Mx/SR/LMlvSlKNk+M4etrA1JACNmCM6BCP
2+IyCuyuTMJCTD/rsWXY2A/jd+U696k0tOtmwK5uwkz46vdmaC7GJ2VbO9/RFMNjwnEzcyij3u/U
vsBnGHqGOk1xlR4N1TMBa1t48cItZz3sLcGWqGu1MwZlKqHLl733zRv6OJh8a/hlpn58KgiVu5IT
4UwjzohTrWQeNS3tBE1Txh1h0eqncCto2Qx6njW/LL5gthmTgP3PupZtbEK118eCIITS+EEianvS
UJuepN+yU2dWsjf9PPvqSkd/zqHhTx1SrKAqZm1fxdQIkzE+rn5/R0Fa71tZ3sSW9bWxu3xXVtsb
p8nuaixUH6HMMY/5kjRgAnsVtplKDqW5nNp+1JnEJG600HmFgq2WY0qCwbWrDDDzQqtC19egeHta
eVd61T1lUBOpPu/2cI8fO1VQAfSTcWAUHtJOvW19d45iD/GLUR9+Z06S6+FEXlkfh8o9jrZzbQ9z
wdx4+owuNb5rsglNQRPL0FZ83u2qz3fWjIKoglO+N0Z3PPJ5+DX4wAgdt/vab94cIhKPuut/1NvK
D8SS72ZjbO7hwFc7Y05P/Dt4qvtOfk/M4nOT8HVusto8FEt6Ta/82KWIAv3qAwVyE9aa/iGGdmj7
mnOETL4ZUG22qdTIT+uCGtRUuhkmEsmAs1Q7xR8R+kMmTnGD6y2r8gcJ2TFIVaPd8gvGYSuM/DFd
rU2qYTopn6spvtX0NT6i5CDur8T0pwGP3tedsc/AeD9QuM95oMapCg1TDdR+mvNNGel0bba1OFvm
JBhm1+ndWLRfnXV0Hqy0VDeDp8c72bjlSbO1B9Ma5oh05LPhoMyMR9ExqHWRIbif3VS/BfyGOcUx
1DdpwFV0KnFIqxIzrwP20tLAx2WTt76MxXogAyZo/fSLOQgjmvI4Ep150JS2a8oYHFeNmi7zXf+W
pBB5kB3hy6apiG4knSqds0/1mD4SP5YHo5yv4oJYarx7BaK8H56Jl4qOZVBp6VEaw1l2go2O/9ap
T7UidO3qToiROb1nfKJyWRjXYv7a1dUsPqvO/QjVipCJUg8cGcuDqJN5N9T2tg1BuBpY5ou6thqi
QFJSCkiqqKxHu6qaa2J9Piyr+2ilDliB1RR3Yqq9F2cyqZBQNu0ZwJCpUQ9n0RU3GApuZB3XN2mm
hcuU39aWXe38QoJP0klbSApnueoVYRVO2lo7a0weS23cD2pcom6d9sBiKvbjoh2bsEymk+13B9u2
YV8vB4D+9bG3h+Rat1r3+8JI/7M3jck5sTpB3ejjpK5d8y5151LupsW179KUTIZMdim6XGF8KDW3
wPYJlg9+8RpmedbxFevrg7Yu1o/YyrKPFZOrPSNn72aoxzjSfL3Yx+v0sRwJipO+lCdnLU+NnrNC
rXj4ILvBPU3petZ9zTvqTet+mQ3s2gQ72YEkfWaH01Htic042W1hBnGpESlXmNZRrgzKXL0vQ/LN
sXk3S1p9W6X+tLSTfR4strvJo3kQ8/WP8lScO4JUH8d8ivmKkQOxmm4JVxTpa21lTbQU8cfcJHlP
z7L9UuWuQ4LihDNF2LQFiAUVXxK83rcrH/Bry8PqGska3GfmZ7fV0GV7bbAOEz9NSPQFeJfU0neu
2JKklxb9i9axKTdoaKzauDfICAgA6AOCbbT4kJFwwOnbznp4yRYBActan4wltgibqbXxm+sn6kOe
SOteZEMesF/GgW1pyTVhu9gQ5py4QC2LHMyL53jNa4JShtp5cd35g58p/5vt8Kw4XA6Jl99NqWTi
l1H4jtHQDlc0PU8NLw8FeamuZqSOod61zieXn/l2dMEyNq6qb1NNDlVYu14fzFZS7Y2FON/WE0XY
Ook613l5M9WGFc5FWaOVK+xoRSlxWokweewGUZ9EJcgMaL1PHW4j3JR0Du4t9MrHSl/8cHE4ElQ4
iq/TNPuk2ln96gfKB6yX+o4clBXRlEK51Vgm6qisv60y8X0QfCvHRr9yFbg83TqsMt/PJYfCQI6d
v4MMLE+Z05insma59ug/1kiv22qmmWApYGBjVfhPqTPOvSRPw7PmB9gcntVfaXGc5hw/dasXj5ka
E0CAcl5TezlwPuuWPiJtU2g7vevxcwe96aLZCrLW6QdOzJioE6bai8A5ssYZ5TMePjPFCzQtsn3x
/JjubbBopWNjGSaOXOA0WYX09rpFA5HNvEf/b+0JbdGb5bvB5N9/sPv2WU11P+4yM3OI18hX/i0P
WoE+mN5Od8Zu+OBLg1q0LH1iWzgnZVApPuPUMavuWzHktVMfZ+n2Ql355dB5FEhZV2fVXgrHtubD
ujrGGB9GENyeg9jPWsZ1b7YgScrTLJbeyoeoWkd9hbHnKRQ3+zT2O+82N6dW7BujbL4mPXP/uLVR
/qU68RIwDbz92pAm1E4xATR20ocy7g5+ZX5n01UhAKjuqWtzYl+IpDV2dqYte9eep2D2q2pTFf9q
5Cj3Vckz7d322ajlbvWcJphEc98N2ilvdW2XE/8T2q3NAXbN7chvGqjQfAOCmN/wy4wweNcSe0T5
URJg4rTDsbMQMCKHGw30zNa0ncb0z5WDboRXsdsTpeF+yKxKu53WnjPjUObHBnlQWCUCtVqjo7yb
HHK2fSWuu9XOFD5Znfdp+S/2zmM5ciRb068yNutBG7TYBhCKmozIZJIbWDIFAIcGHPLp5wOry5oM
5mVY3XW3WS+6qjMhwuF+zn9+MedoMjlJpE2gQNcaPE47Vo9k25fEqsgmMlbtaNrrsKrpnUZNEbde
MaVPmhIKVOs2NnmmU9brpob4BBEnSYqA8RXrNcIGOAug2mXzCiQJRAL6Ev3vTDwnFneGQy2heZW+
H2Iv3loQcNDSTo7xGENMFkFkpfGFzk8bCAnPx3QRf0TOkH1RS0FOSdyMV3VLDHE2Tzdja6Z7iVcq
1torMemtbzX9xsxNGaiZu45HImrI0BnWbihiP5zL+R7eT7gr2ya6LcJGflFi1VeajFojm+ObVKPr
gPNS/taUCfV4O+jtVSN77UohwCshXmSrMO4MWrahzbCYcLi5smk0I2g0tbjI4izDEJrSdlU2mRMk
nQWUpcBtfFCtgcTNWjH8SG2nQ22M9ndFiWCl25mBess2V+YQadvCVrqLNtEfK8Or9qgBGLI00xc7
n68nixzSVTfrzRZx/r0xtBzzZMhcqXP/W+JK70sZlXvpmPU6bd12b5rTThTaeF8OEewvPvXbOKnt
fZJ6+rayq0mulbK0x52DLPS6a7uwCwaAjLtwcEhewdnHeASiIe9NU+sd4sjcJ83GCRThuD6anfBI
rSj2NrrwyIc2e1f3+oNtqv0609L8nnQih4IH34AsxA58YxCSFFh2XgUoiPNNYiSR7ygWg2iRSdaz
0iPDjYnHubZjtKTU2nN4oVemu80wcZ6wOLUxiSJL9ypKWwWVsbCw64ZU5qut4Pn6pkGTVcLXwQjl
idiPiiwk/oglvDJCbAF0t0a6dV0qjnWXd9TDjdfXB+j6zWqYFM/3kjjdAGtozYr9QAtytRJbM7bo
RgZN2+R6va7seoPTgHzpVBOxEGDtTnQlzYGSz4E1hoOv0SL+FLQYRBNERdCpiImlSgsCGUtddXJx
SvBmNv906h7p2K3UXcUopm3hT8C6caAVRYuwPNXs5lsyxohCAZPXoVO1NxMt9hUcPecItjGuLTr8
Z2kDSvpWNH61ihSCZtpJeqQ6izbRCBG3iON6jVHZuIMPv+8HrbkIrWIky4mo+6+TWsy8Xadc47Zd
+848m9sW95kLLcxLX5pm90W2NL9Gmmg/9bn5HbUUyaDFBUbKYd4fKmju2MxDWSZLKJgmp7sOy9nY
DwjCVsKmlCDUAVhvijaJaWRrIcxvDBwI9JlrpFMTRb4GLEAdxwnsJqGzrctev0LtN+/C0YV4jW1l
IOei3DcZypEc9vIthsw2iV6ZtgWo87BOT5Ibp7F+dWNY3JFLlW2ZoFKGUGv/qHrZbzJDaW7ILxoD
AZlg7SAlXllwWgkHzqb7IZTfQKK2esZ43aOqs1x4WrE7wVnuyXQqGqCHpniw2qzYdx1szrVmUcCs
mmFqyINKUPlbFZ934cr6QSqjSuSXgzMGzpS7Ns3lIoJ+yvVm3Hu5G1+BkbpBVsXGfrLS6k7twtSf
a0TAq7h20o1CsIQ3Ofih41lGK506VQpZvDFeIKYo27zRIridpYGfT+SV7U+gqPlHmlr2hesBqrg5
x4I2IdxtMY9Yh7at3IpS6fdKpqQ3KvAVKV2w0I/AAMVGZ9KAqVxl7Zumu8q1PL8EZyxXEmvfRBbu
TRIP1w0UZN8d4p0TK9Ne1u14J8Ik3hVTGD261BsCo/zFV7+atQpSObPj+ymsCwpSNGuUvH2yHet2
n7OP1qN+ALYu/FAsrjAkWsYFb2fQx5upUzsMFeptU2AvQyN8P6oDKzq2ZgzugaDa61gLq5daL+J5
YVDFlm8UeptubMcTG/64+gyC0PbP0+Bgi08RUu3A+J19rYZK4yv49/sT1bp2qYIIX9ilKKK95USa
/o18qWB2SEFW6ir6SWExfe8sjzNLXaZMTN/zdSjtddaNj73I6cTHK0AQUtUgVUS40lRXpWFla9cy
Wyj7FoUwJipAkmOWqbdxSRm8cbw4qEnepcXRa81vlTCjuldf0LEWm9CTzq/JyFvO4nIMADWLG/gk
+jHsPPPC6UK6J2EkRLeRKHEfti5E+wLz4BqkDXVvD5l8phbws7xv9qnLh2lVJM0ZhpgORaVXLJtZ
uy+tUa5bR+EATsrQ2OJ4nnGTphQPpjLCQIWuT9cqUT+m/TxoK29gpDVqoKSZapZ3o5KVjxrnGyoK
vkYI9w1F+iKVILArWkvN7Hwg5vgI/tJtMmo4n+jK8BJPPDIv8rh8JCHBuWag5F1Mma4/LDS/hwUx
ugffsS500dYEKGQ2yYWkuu5wWfG2GWqY+55T7Vjy3PEqbwSCuWQihqxi/JENYnzAjv65tYsUkyK9
gs/UEq6x0tzlteTNpD3PcGHBipOCY4U7olmR1vQs+2Z+1FKXWLO+Qi2Tz03+Y7ITZm+967I+aE/d
uWNsI1pjR4+Nfi0qE/OigwR5pVVZfSE0s79KhRE+huOSKmgUKiRa1aFxEml/lJ1Tbj2B9VEIhLlj
LXp+lBNQuUqVNAQeduZpateoPki0IyDxuixdX1GmZlwXSe3RZ6QIMZVVzPHEo5eGWUnwzrKbt4nS
pcOjKtVRMKxRo9BvaJV/d6OkufGppsHeXNWVEPFds98QJZlOq3rWFe0yD5V+JbpavZwQAzJ8YJ5m
F5csxLxYQ4utDlPXzruM/B+QIMvcRI3hiI0NkHIzDXXxbFS6zXQRwA2asFHrxECoL4zeiF1DZGVs
yJbTbxy9o/zHvRWIHS2C8YTVTfx1UBoGA8xedLQGQmuCTCV/NaKmkWGpqGtZjfKXW3ix+pCCOAbg
l/OxSSFpw8wGW9dt5LGmuvXK+tCrCQvFVtftFN+IfumnvIeqa9YYbGA2NBfHpHGeveb77BnVNdKN
nRuTD0xYJiGncjQv2Rt9kO30QsYhlDMcfYoZBJg575YUbAmyJy6GRdgTZeHVJJg+Ex1Pz4s6gaRY
K9OtwEYS3uj1tBHqVG6guMAMLnHIspdpTom5qijuLKVghhGSLStjXFPKTTfOi/ZmNHZ9pz+MI/Ov
urHJaMF1Im4be2W34okgsSJIbY6KBGcIa2b6CFaxc8H8ozy+xCil2yA05t/zX68C5maUvNdRgJiK
tk1iApUGpaY5T8JhbaQxASF0gWsRj7eqEvlYXhc+Gvg+6NM+IJrxJlG7mz50iBzr2t9eUdzNdBJk
b8biXmFS3PTdXrfEddZbbjAlNch57NfYdeyaSXXuogHPAWyAglCvnjQ1e4FIdGtNOgilfRNmeR24
kfPbEBAXOtyqHtIkj+7zSb2u8vFHFjWDX7GTApLAOTecbV518xoZhBe4SRFfYNqVr2dQMlIH6Xil
ZieXiWVqBFqmEbV77ASMhOPryIuxCqlRM7fFUAVGWGebHNgvmrsr0OoEwkRk/JgtoPdUuU4LcZ8b
oC9NQwUbMo+G9J/zIiM19/WyYRiUt4+8n93Ux5daYzwaXlzFvmnWzmXDFrKl4gs5U5g+iXFMrt2h
GR75EMiG1QrI2G3PCp3NkfmGtJF3e7VlItvRRj7FzI34lCfjlv5Va4CdJ6Y+wLSevqpw5IoCJ9XU
G5PCBsxXI0s1LwVsioLkRTJIv8O/0tcLPrFixP3cmZ3xe9m//E7N0x8hE5jmIq0wT+HRqcPuYhE3
8jpkMDYCLA72sG/MgcZuqHXbJLdqKinfYEUezFT1Joq7zsZP2cHQor1A655EV8yI0N9EVq/+7thP
V/9P5uqYuF2X7GJ0etkTQvR+E1oIu799zkQ58SyG/+K+mpQgK7WZvX1w6hFpjbhKjaOdIb34PiNE
9mHQaponlXZiDEaspp2VpvW88aTrwKBrGADSz6UXPhVdqd/CVTAVP1SyzNmO5KANDwWT8daHgKFK
QmoSNVs3BoKbdZ8PjkY/XyRYVsVjfWUgJXsqJhNcqSMO8FeKE4S2rvj1/201/l9iGvEdkFr/Z2La
1+9F9112b1lpr3/i78APlVgPR+eYh3ioEaT3NytNs+1/8Y3T6ywaX8hR/2GlKeREMuPFGwsseTG8
Xxw8/uZE6vyFBGeYADUY0CzeJf+El7YwL9+wpHATdnEdR0PgwG/GlnfJt3zLkhIDsFqVu82ht0b7
0Q2R4dbE3m+VCbNm6aIOjQEOrto21fdJ04nLBmT4O1pR3R9RDK8Vpa2vLeHMt5HpsWdFxnyLKsLZ
Yp5Wrme4kS9v3u4fSG0nXN/XG8YESgMj5D805O9vOEJIh5kRvqV4ss1BNs7zui8Jsi311ttoWXzO
xFpfWOb/4ZH99YbwUFsi/5CPfrC4Fa3VuTP1+6FPPPWrWXu34BnTasyVYd2N7mOameWFLMCuPCfB
0JeZN2E6Pe2idFxmPf11KkHkIEOEPrV+d9UPUbtuZFYzvQHrLT3hbAiBcrYC4uDeiPVp9/kre8/A
W55AZyXhfefpiLz1U2k7KlebvTqXB2HB9PHyDiqrYKLnGaCmE9JaVTTgsW13+Py6H7wyuPCrCoaG
FT8qNPzvfytlFH0+F6M84ODVXUyKnmz1qEou8052F540gS4cpduXUTjsqklRKGLdNmB87fn//E64
Pn4ZeIg5Cxvy/Z1kpDtVYVZ3B5r/diey0rhy47m/SlBC7SYanzu0oNpGtmqzdyzB3LxNmQCUKH3P
3MkffgwXhxrYyOiayRb4oNDAIkwtqvmA1qnDQyEjnmnohi81K2jrTNl4bEZywBIqX+CYorrha0rX
OfUCUz80zZ3au/dDOmSPGBvp1xnj8a+MbzOiTDxje+ZmP35sqEjwojLhZuMSfPoDGrmjZRlOqAe3
HpJrJ66rH3GVQzArmA/ExoAr8tjY2y6cioOo7ObC7guWGMMVbaOW6QhsZs8b/jXJk3gV3ioJ1PzP
7/FUYwPdHEMQfleSCFXHXsi9bzcwhTbcjNCVH5jtGFtRTURx6wgfhMco6/NLfbDpWK7Fd8SOzF6J
sexyL28EKSjXYw+bCP3Q17DwQCsSCmXyALARlnmW6L7Ahe3YF9JSV1qkqg+6NYzOJukmka29ikKN
uXOit6CBWjduIDFZ9qWSeNpC2zJ+fn63H3f25Q5J/zB1zbFIcX1/s63VWLOMNeOQ5TMkmz6cN7HZ
V1tVTrVf90K/rEGh90h+iwAt61mHtg8LHY4YmjENAiypIBwv76/fmVnVgc55B0Prradswrjvos+j
VmfoZ6oHvGMnUPqCOGD826DBUFQiEwwc0r6LFVCX9ZzjQlwEstK8PdAJWOuojOEXw8ycH57KFNsZ
W+sS/zc6dRtOIVN624W649Km/0ga28ShO47caN3mbnfN5Zn7Td4g2n2Dc1GF5/MShzjMqcZ4eeyH
OZCdDiumLYucCjoczWNPzQtXOaIuXDVZl/5Egu/9dPQImkg45VHqu27aHh3ArtmHRzP/SiF4lKto
sPU6qMzJTVYMEVJ1i9PqjIFLVWX9xpOVp6/lkFfbqIei4rv9jO1Rpi/2gHOG5epa6xfx9VRD7wum
ToPREM2NuFTxYcDmh5TnbJXDZ0+vRSmQyndOa6QBWB4uokVbHYXdALd4XZQGJpU/ViaNrjN1ko0Y
gzqdhbKvrEHsB1U25abW8/i2akEA/UEf4HEydMjOaXQ+eF2zpjEqYtOD/b5sKicbX1SY7SBE5xyo
er017hUqQ3072fRKZT6XgFR3asMzz6VlHXTdiH+OcWae2Sw+7GcEqKHpQvsBJ4Cv+eSb0MoyBsiR
zkHJiczUZ+CWQsHVpY+Kcpc7+hB8/g1+2Jy4HkWfbhDNZCMxONmcnErMk9Rj96AoybBjwpIGVkks
Jmrvc+71f3g0aP4GGzXuj/iqnlyKPVYo1jB7h6aMMesF+N+kCh7TI30z6D+eQf/40TjGKBypiygb
l0y6t3shKHQXAXJ7h3TGzWGuTWZYavqrUDP9n/9oVLvY8fMqSbE5daqvzVgzw1wNDwNOA/sFVQ2i
Sgl3PQdCMDTheE73t5Ql7yq+xSwW3cSi4cX46lS0Rmyo6iReoRzgwpa7tG2MNd1ZivEKX2lhc6Il
YGOreizo8rPa3HmpqM6snKX8/3ATJH1wsGGSo36QTYQQbdumVKzDlCxjplqBt7JP61oFdUpCNwzg
1MLRhcOBWQr+sh7oAIswgtTnGF9maSWQ+Cv8Xs7d2PKdnrwdV+XMxcbRwpL11DPRAF9OBZHAB1jm
IENeuK9COOIaxKgDlDjnsuwTZ+UZYR+oCsOZvpyGm96O7TML8GNhTj23ZPCw7GmGEJy9X4HsfrVd
Jm56ZACn/AijNvlmlZ55W8eG/NnxMqZAmyQW6bXIxu96yTbnq10SaYHjeor2zWu99CsEbuAPw4q+
CiWpiXBx0INdp3iFfzF0HjBIYscRPq0awmd1ynnNVWYaEZSdairOFBgfv2HWONGBOOSbNI2ncVAd
ROAR3WJ4UGIjXlU2rJgFrdi0cdFt8Ko/9w3/6Xq8N9a5Ck7xGpP69hvuUFSo+WyHB09vdlnZhkGC
AnRO8ttGut2ZhfOH38vAuoDdkHVjLy4O738vXRtaPW5d5VC4ZnZAgZDc6mGE125oV8xrp2gf162y
ws66YQgqh8AAoNoZnf6jZWe+jiTEtwTTMaiNVrbzhO2KVeyhysjDyGqBmVt372Bfus6qer4ECq+/
4Rt2zjP1T++M5ca6R5DoUHK+fwqoCaHaoRSkzIsKNIThcy/mn22vv+Dfs/6neyxvzDA5OajhqKGM
99cSDIjqobWUg4HFmF/kxnM8gOA5lvH0+YU+dmpssIvSmaWAewG2Eu+vNHRk606WFx3LuJbPyKDm
7xDMBzBNaCLQ5GpLwEQWYZvQaPf9vIo0aT8PWk4yeI7DUHUmJuIP1QI3RJGwFAo0kebJx20WUkvy
qoiOmd04Owcawp0khMQHpxc7VbQoYGo1u8JyqFpD9nFvaUuqM1YnJg/9fqfDJw+PMkp+ahe6tZOX
EgvhQsuPjxjKDPsKX6u1lUz/NKeHs80izo6mAoQI77Vlwb1pKoq2ae20HnFIglUdxBRgUC/OWv3+
YdladC40cnRybJonSylvSge7FDT6sp1rjDjbgzUZCMPrPtC66dfny+nVwP39m6P35AgF9dKw3T81
Fp4KW1fcphJHTuyggOiOYnaEoubjsNRo2yaW1o2Z9XirhFmYi/tZ12HBNZU23Q310Kjr2ZPTl0yv
vDtI4uWLXlTm3oZ869RbI7dbg2IZM1Hfkk6z+/ze3ys1AUsWn94Fjns11cC39/3PYTMh9GZtEMdW
bS+EDSpbO+2XMjMvVSv7oWttfmbT/1gjLhf0cPJYbHI/HGOWiNM5hvd1HFxGTvXItDXMoORVYe+d
2YL/dCkwR4YX2C4vbf37Z8sKCwVFp6XHoZq8VTy6dgCnwlpNWnbOKvtPl8J3H3Iv25fNzvL+Uo0u
bMtqOZypf0Uw12W0hXyr7GNd68+8wNcAw5PVhqQbCTkFIiO5U1cPRhIiNVA4HFOz7u5d+Mzfotl1
XtArak+dBm/W6DsFDVRcknadpw6JFgrayRyeCuyHLlG+9CWvPRUNVO+hiUooCbOZ+pEikNcRW9bo
kI8t2MAMluVVWKXNHLAkDULt26S9K1KrNPmOTIHHLUKhJ1up7JemCW1oNsbYF37fSMzLhIZ700pR
tQEVTe3sRTzl2VVk9+OV2kbYFs2RPdDZTY1twJ+cmd6PIh78fIbU7CfeqE+XKnYyjs/h6d7juYtn
Xa+Hhdw0QhXzyrSr+knJzcpZ6WEcP6vVaOC1y/AxW9eOXvYrqKzDbw2xMcdW3W0Eul+o3KVntwzw
KoQX+TSVN41Stfhh26jc/Tnq+wZucgoRLxFee2XUUpkZB44jlDMIkxA5USQ403SZyUp9/vxzNJaN
6eTHxblGA3t1NeqG0+g73cggJTPWPeYMDhOIu1o2+CRNCagDluWEgabOgtS9ybVxeR7d9AU976Qh
2Gqa+7JvBnYMuNiPMzU7BiKFVDdYuYp41Ydju8fLw9gXU1R9zaLe8lUcjhA8oT707c6QNz2BGdla
ukZ/n9jC+9ESXdT6ej4MjEBNJ/1VW3CZV2WeoTEcYqmNa2eQAuqTVM61QZgdfHgTtJO8CygoQJjq
8sm9OSgE4yzELkVzNFPd+2EhPJvxg+tEvjAAoK6UORQwUmuJ6llNalWpW1sZpFwZgPyeb8Ja3+Q5
3mx+5sHDWaEqC3/ANjfcoGwYpK0SQ32SY0aKGyaVxTWPVKGbqKjh4cEmEMkY+4Nhw2vUGNPmVnEj
+QFWNS7j9v7zX/3jo1qL+B45vw7pgYSL949adbAlIY9URwTSykbzivAi1pABKUa1htvkXDop6p3P
r/lxxwIaNxbECiko9umn5amFasjr2/KogVoHddWEGz03HfjHw3T4/FIfCwu6ugVFNGwVZ5TTRI2m
J5Gr1ER9RPwar20NqpM3jrP/+VWWEun9l8NVFrhSW14i13n/EgGQLYmEoT6OZJwFrerexp1Sr6MQ
77RYTg9FTZNh9em4/vy6f2hdmUsZ9M8wucG5T/fjSTOrJHec9thSdnxXnVm9dpiAXk+OySqdFe0O
AVm2ttn84Aik7g1YqfdLxLGzS5o8PHOg//F2+GRwEFlmaR9OdNlLqkdoOUecCkeEw/lRbxqM4qxu
eJmqmDWuutO9W2rFprEcYzvOU3+fI22Bv5kUZwrbP/z0FoMkHOJwlwZfOFnZtiCgwhzVltwW3JPz
eoihy/fnTMj+sFcsblq44bCQXTChk8VcRy7s26QfjgS7addq1E8/iKqlaPYy+NuitCe0QTB412pp
thc59zqtCQuMEx+CdUdSiZpxENlqipUcKr3G3RMzI/NVHCbzjy5r2w4yLI7tvh3VsR3MsJfh6ihT
HkDxmBAVxH0FtyJvrB9hIjVfl0ru+fPUiHPpCqduSLB0SQbTeZkGzAucZ04q2w4WiBkl03jEaDHc
6n3LqZm2Rr2v43kjwXG2hdG2KDydL3PRiy95AaOs1FULTW06bWDiTkAWdXkBAbPflHGrXQxRWAYY
VY5nGorXMdPbT3K5V4AsrMVt9JqQE95/kt4E9YMslvEYqc70Nath7eBnuChF08xbN61QAnhPu1ng
I6ixVh6UeVT2rVuVF7UTebeoEuUTZqdy8/kne7r3Lfe1fBt8svoS1XvSbVV9F7eWXUxIzqF3VXXS
X3Z6D7kZJ4z/xaVYjxgw26916MnPFSkDpASpT8cOjphfoRPwByPMt50RN2c2wNNTZHkq5h7k5vLF
4bxy8lTQyxTcpu3puJyMfu/E7XEaQhcZfN1fF1nqXms2Rc3nr3L5gE9/YuIBVBAhG4bPKVqpLRJc
2+m5aG1CM9NHVMPmqKzRtxBOjZbgzPU+bG88JaveoWvXGfMSGPN+TRHznMm2k+oxbz28CShORhjV
SXyFQMdE3RPWW3UZJsyjBR7Sa1/6BlFzZeTe9VBEzZkl/od3vnhr4xCJVtV+ZUK8LVK6ykP7DYx7
BK5M/R4jiocSzGE1DLm2qRsd4vc4TOfewelRt7wDbP0w9oNLQQDIyXflNqaR6pU7H61QUS5nz4Kh
biY1yvhIbltU/GvyHksEiUW2wctEPbaM3gKwpOqyG+S1wrjj0mpM9R5XBLlX1Gq+otIvEXYr/zjd
R8dxiIPRgW9BCOZpPUs8H6Nlp4QXGCf5V1F2+lJdeZumb6szn9of3gpVBrWzwdIA0z5ZGaU2sgGb
mXY0nW7eM6WY9tlE+JSVwbOLpl6lxyjH9Rim8kz9trzv9x8Bn5uO7Q6cUEZ/pw8JlUQFe/bmo91P
6oXEL+KO1Lnvn39pHx/PNmz2LZcah4HSK4T0ph6GnpzT4mbqscDzJuj5n4+FauYrzyzTjdFW40VT
5/1NHsn+TIVjnM5WaURee/WlWjSIXTnZxBCx12GekLtYzeYUSFcxH3KcTLE09jod4p2ZpE0wz7P6
vWgjKmdZduMQSA8ltx+quYPLBtCiX7k9juDzGFdfYCpau5HRf+OX0czfRJLIjYEjA3rGYpp/jzoW
536FK//BRaJ4ID/pyULneec2MBc2LANsgExc/n+bs1VeenBJ5guZONG4Cds0ee4iBROBBG6DbzJi
/CqRA444v1fjbeY5OCcbUFbqMyX1K1jybh1AflOxmNcBHBgTmSclqJv1yyTOTr+IVq0v8RRXu0BY
5XjlTEmGAY1H1O+twtQiXxXIg+9zpxCoucOcwDCDCMLOH+ccRxqzhrSMzFQppN+b9XdkBosmeMTU
nNCvRFmNRVEEouhHD1nogCZYkRLaxDRieQIPskZIT65XtPF0aWG1HUZyhZBa4uDDmGXHJIWUULOo
xRlc9WMEIWEz2mJdZzjAb561nBZv1mipoEfAGaj+4hj4d1RV3u00S+AcJCL0zexAJYYXedzVN7Q1
YhcNmYRO29nlhNJOUWqMukwthh0dG0hO56zfRZgYrbMeBfeK4CUNPx0GHdduTWg7jMe0rAJXGeIX
k7mUXGMEITb9DHbih4XT3KYDGrcAMzBTbjRVM8806x8+Cz5F7FsXLgYHH9//+6dlflH1aeSWX/q+
Rt7H6WJAZ43iizDxzC2rpFznlotXSRSbUEvztD6z73zAsdlbPdhlS/4VPRy8tvd3gH8LSjA36b94
VjrsUpxK1mhr051UpRXMkdXtsb8idd7VOYwzo/SH0hb3sZNP2883J23ZAt4tfULp/hpQQcFY6Ffv
76SHXkpiajl+mfJBPjna4MKYk7GVEjKAZgzLAYv50ahX+rdZnWmMIidF1ufoOpKfKZNwe3v0/emU
/fUj/Zep+X81lzbnf2Zq3nzvmu4dT3P5//+bpwkbk/kHDCcipjwm9VTIf7kHLjxN/in0NYbBnCfL
kvrbu1L9FzMZ2nfogUQwOQbQ6n+ImvxLDMsXFNlkPm69fvz/e/dKjCv5ppZGBxIFFQ411vsFZeuI
lIguCe84DanrYkLN2vYFisi0q1x9RwGkrMg4h78i0KtWjnqVuMOTKSNnJR1cliRs61YZna+aC3+r
Fr5dKdkG48JHQjDwtZVy+mv7/+9KY6XxQ3+y0n4N/+f51/fse/Hz/XrjT/3tlurYeJua1O3L6bCY
X/9nwVn/4q27WFIyimAQwVL8e8HpHmxijNJpenHjYovjT/1NDLb0f0ErpOBakHAm2AyS/sFyO2kr
luQrGidqav6uV1rJyXLTgQex+RPyKXNGl9CraHpER2pgd1wpvmJL/ZvdykIL7Czrr8MwcR7gVMTf
B2lxEFle2j29eYN3f+2cb80seeo3++lyPxQQqH2oJskCw1H4/fJP5jhkgJyYT1reu5dDktQXsyEz
3BAQsnx+qeXR/rN1cyndIFaUqsWCtsP1To4xIIOJGm0UzxVSmnw/5+4K1SjNMIJnyuUG34/kXJ7v
H68JV87jwmBVr6H2bwoFaXlTMbpcs8WVvNzCA/OxdAuUMy3ByQH572d7c53l2HpzHcvp+6GLJvEs
N2NQbKKLaF3vv6srJTg3ATphS3681ElTVkOHzwzmpc/Oity+lY3RerhSg8T/UQe7YYVv2PrcL3cy
CiLRiUfjHcKq1/nl8BR+/3gZ6EbYCKG/dAxEIF0Xrr6PRINdps1M0t46alMhTsl7ax1qlVL5UEjK
KOjJPfB8PaI48YkDjWa/MkoyHxoGj6HfW4u+qXDomX2vRVTpRzj/6hTWAyRuETsSnaeSpreGgyx/
RePovrhygB5AEzJaK2PS8iKYk4h6rqks+wnxsb2bHRXVlxy9asYEw7O3bTL3SEX5gFAs4oY4Q8Jv
O32djY72oyoR8EJUaeXPtkxs7D0ZDzXr0RUo8ZApM2od1TIkJTabMBphfzlihaihVxrQf+yKOUGq
nekI2FfGYCXeNsFexvNznHaIBsV4BG1f2eGP6Xpw/QNNFqK9NGoNcZCRa+Kq9XBV8KVidm7Q52qN
62RBCcNcKIHXOLeTfj1g8wUjYhSU33Me4mcAs6lBl9nJ/GGCZ/XPJuevP/ayQ5pMs9kS1dM4Xi/2
vMRCG/oSa7PcNlpB195NyplK7n0vu1wFX2HcrFWgJKgr5skXMxnUj5Uaqi8INsmGSkmDNnREUp/v
OR8+zNfLsL25S71AT3my3+YOZihJm2kv6sD25/dxBV2177UC/lKrZkyh7Do/oKlPjjbSoF9ZxVRy
1Xlu+tw5oWauP7+f0+12QcygPlDYYNvNuXJyO23TROzGE09dRPaGSK5hE2qyQi7nzGeiBd9vfXyj
7OcggkyKIXEtENb7bzbG3iLSuyJ/YmPMNphAK34n3NSfJjwWTIaLvmMvPpRq6V2R4JJ/+SdPulx+
uTB1H/bQC83mZLcHk+5aTcuNJ4I6i9XguSDjY9+tLZLUz+y+75fS66VsY5kvwdFET3IKG2BN48aC
OvOpTjrjbmDGvHH7+pzEgBrgzfH111WW1crJtXjhn1Jn2sjQJ0dW9lNZx8InzrC51kMZ4iCSYFhD
+tXj5y/wBIeh0wM4XuaROGhTIb8mq785UipPdt5iuvEcVswPbH3Gu8q0h40U9RzErhV/MzAb+t7Y
5XzmfTLZPn1WVgxwOmIppHVwNU+WqaxcROPEqH3vE5G+5NqMLlHB6GheJbLpiytADRgcoWJ37qrA
nSldE1RXYPjmJhV2TXNs1Fv8lTNmuBpOfpt+cGCb0HnDCXaliNelpcXpvtPlzIEpwuJlxMcwDYYK
DHmF1aeBY2Mz2SvpFk10bYZKvB9ak4oh0timtxRv4ucMWtShkYzqZF84hOlu48nSJsLdJC8tEUa0
cy2OozVwKiYzszGMX1GriBrbqtgZMOpSwhteX5huRR2nmP2YTuYd894xr3Vi4+CVp/jWrObCHrDt
xDRoqNam12k/Cc4sKmqY3On3hdEvov5ylLekz1WYfDaDVW0HdbLU/8/ZmSzHyXRb+4Z+IuibKdWo
t2RZlqyaECX5NX3SJZBw9f+DzuC4qhSq8In4Zp9fZQFJkrn3Ws/aBv1kBOtFOf2s7Nr/WSXE3GGz
NotqlZf0j1YxPEUkt7NGiGFhGeoS9kAK9sOPAvsOczuVlzSOXeMyqUxvvuvpA2WXlkCx/JDUc5xf
FkapuwQuOwMcUPTtq8gFkHrZ2C1EyzIl7AU/SZZcYOMoHd6+Dk2KbySFvrJqvY3WSgdTcVEjvceg
ChGKR2YWwnhY3I5E4SFJbS+8rqb6rVkKUf0c2zlyBp7LhL9hhEuceH78p/Mqgr3ICuBTbzcwi3Br
xwFLjGvwLdfpyK3K3tfhmWqmlOvUyRVl/JG1B2J6/Dy7sf+Y52WJm0KYfox8hCg06vxu8IQQenwu
KzjEULxa5ztJe21Jsy3geFWNDvF8MuK4NQCVIvWvw946ZbheQ73os2btKcOI10XbN1urGdriu1Hj
kEBvHHndVZEEGRxOrxBjiEml7C8yt0ye+yZoXtp5jt/zKYita3BMzc1Ivzfa5EVX+ZuhH7Xfg1IL
rdCi9ryBVxX8nFsz+aPKDPZF1JCptQpUZzGdtTrhW55ZyXMtExsnKRpvj2BIM3/QPFuSyqTrxrYv
EyIFad+4F7HVzc+uLSWsctlXLNewsQRdHTMFmGel2Ivhzy81OdfttvnQqeGq4KeCLenMa0WDlJqm
V43pSiOZFOrHNNIcFhgBNhYQwFXnYuPARDQ32VORcCjesX/z09/A3mgbo0RI7uNeaD+drjP4WupT
Pt4K08yyW6A1SuKyHnHj+R3+m1BMgX4Ta60gu1iZKt+WgTcOm1lGdYbjIRufYhdM/SbAXA+eUvd/
kkgfvNZogGBxGS6oyRadbJhbyCNDc460xybzK3ZMUi/u08kwOkLmhP89M0bnP4MjPIZxabx0hBBC
bHFaWNKtNvMfOKp2l1ofB/p1jsv5cc4LJN6tZ9vfDf5kSQlYLOxDwL4rqwAWv/x41Wxo4WHjD0a7
vnfitruzVSxybmDTsyUtiuY3KYSjs8l8p3jS9D6YQqsbXDya6Festo+Io4xKD71sa36n45s+D03Z
P02zBU2P/uLwqHV+toMCByecLD7QMB7uph8DDwvpbeEDpgdK6a4dJzdQAPXecIc6D0Kcpo0gc6Yh
51YBJWzbMB7s7n3ApE09HiysG+q5472BcRB1SHSNBp6um2l8TlHX/fE8UDWNzKcIB6BW3NF2kT9S
e7ChshTT+BAZNE1QuRTEDOcO5v6kTwjjyzOPJyEKo/tugSZEGAvqR4XcS0JWofrFv8FxZPC/LEDA
q6Tt2a3H8N4a5nFhPTQO6xqASE3/Fes5p9Y8UBhfSyD+nCp1u1gVZF5N37BpGZRtM8+IQgSvAciK
KDYvnZHN5m1Qqo59sWlk45r00GC8ZskyrTUi/KrdoDQp1CpqsrregPAB3yBU5b64CmVGSJdZu2/Y
fqSb0ir7eqXlxUy2YiqK1zw37Z/0PhLKORC+4JUVUM/WTSqCV0lofbcBP2craj0Bue9ydHs6BrEf
NCt6jZD8QCVX982ckKTWdSoe6XlioYCeF0PWB9IGmXDQMglbwIgmVrmyg7XvzbVHE6HPCHfOVaKT
rIQS8jqzplpsxtrMfmIbLauNsDztd2FU7Ck6bSwlWqmSWNA5HnvmUQUqd22bEiwAr2yK9q1y+26V
zAHYTB0OFxx2t++tTQqGhaBY2bwqAd2ScvZUXo391E74GdrW3AJGqP0rqyoHFk28dxLNksGkFtQd
ZIjILXG2ii5kvY5in+qW6tsgI1zDDXDaDpMLFyaP30uBAC9kbyJvzKxOH0WO1jZ39IQo1zRqb6mk
1M5q6vtl90fmaLzN2JQpMMRdM4AXyjtyILUs+g72v7u38gVRbXWG94cKyQx/zY68nZkTr7XBXjXv
F2jcvAVXprDbxsNPXw01onbIIf26Npv43ktt97dgG9GFFkoqf02XyvieE7/x3kFh/APTYdr6WsQa
WLhNs8Qa+G65NtG/Q3AhafBJLxfYGsZHTnpOFwxx2AE97Dam2aJTjokxIK588HcTTMA6tPV8fCpS
kts3XAWdAFYRjsZtVMwP9ljb7zHiSrjt5H0KmEdj95b1U3cvRUXKu4bxJdmM1RC9qUZN3DJwvfrK
9sSwFmJqJJjLNv6tkRzxW5b825ATev6HvfN0ExeZvZHVd0GPDoJoE/liiyvceengqPB9nb3MuZAm
KNTVPGjQn5ClwNehV59soFgtQbqsTHBw/Rpx4kwHizXC55oteFFvlagmA+JF7+HQcaMGH7VNUMIS
QL7LkfH9HOkD5evSm7rHDvoxXPVIr+SaL2ayI4E1f82aDpaXnrvlns1S9l6iR2bholVHVJvsswdn
ipsa3aTu59tqJgiI2z8EL0amywerVApgu2dnNonClroqk268xXn6HDhNdV+JOH3GUWfY4VjJud3S
yQNOQri1vQOWnw+rJq6CZCv0sQck5APoVew64aYqbRT8O5+VIOY9SUBDKEXKatNKubKyLL0zF7gT
PUZjhBWhcuAfKHOmb6mRgh9Bz0js84Ar/9ruGnPakFakKO+oOoOeZHhKXiaabl6WU9avmInQVums
JiGvhvwBj5htpKMcVsEUrkscJSKcaVjthmro+UgbpbLXdTmoKJSFq15s3tN8ZZmUpXk3WYHNbMpu
MSPp2MKk4a9jF/HhCu8mKJFGxZO+dpWMQQ+1cbGNMGsg1JRFGd2bVV7ua9BWhBGrwQIrBx0GjORM
XEUISqxRpNiJmGJHCW6rEpgbU9FfAHMth43ZexmkXkcDjVYMffCSiKZ6QOot71D4Yp2gvdcVYZBr
g7mLwcCtq7Rz3VthC29hczXJNlLmOD6h663NFVxBLQsNvy3uNZv9RUjZI7tc1pWCLXGNdtSR1Sgu
ImQ6T9nQLGWcHCPlRW82LB/6OLvdqqhbZ4TCYYzzFmGU9ybgwj/IfuFgZXzar7TUB8hpcab67s6q
U9d6O/g/o8iR8dXUlF297meR2jfmIo+ZNnGd1QAma69vuu9SF3kXxrVtx1tNQ717kZcV65Qx1tF7
muNPAXNrW/ckORMrY8Jt6C5N6XX3BTQieWWbLJsYU3XqNaIhqntl2JM5byatTbAgzK4SoSmn7oF6
2KBvPWJTb9puMn6VVRm86zXLwcqIK72EO2Lkbdjr7EEInPGCeTWCZTa2ni2Ix+7SfLiLoTITTN2l
JP6a7pzeAxGHKxnNYtwq+hDs1Nu2noAvcRAPnbLS7qXUZ7VtkBDpfEn84befjfh9jYED2JK/rfWX
rszGkOxVl4MNWmXiASltAlGabLEzWqLNo1ivrxzOcO62GZrs0Y/7mfCAOWW5lJxfHhpsLOTkDpOV
rjyYdf8FMrJBcgmRvXDyi+7ZxuR42c26vbQzQculb0mHLVixWIcJe3iDzDgROt7mjw2vGsIWg30O
4ir3kUnhv7m5dzuni77v0VbMsjDzXf8np1gs/9HYDuMNH+N+bwqzL0IHMcq93wJhCN1oQQ0XdVE9
myxp0d0kozwl+GVA2R1GyQhp0iT25znuYMveDnWZxhtrWC5MuQVE4LLvzXs/SrzqZnIIRljVaTa8
atT4gjDihKxzG5zkOibful6zAEH8b0sWf7iVTsOSP6akGlL7HyjmwVoPW/C9LwkVlDczUwgsPM6w
9OShCV6nxLC8MBHMjH1xatkXg1mJJ2FQt1onyaKeTzKLuwr0MvpeBk31hEK9jtY2neSbDl8NKUiy
Lb/PQGx+cCotd7o9wsOJ3EJDzSF4D2Wct88czpNnrarFzmns/m1Envg8RNJqQ6gD2m1d5HX1MPj9
gPYZYWLbUNI1+3vLcOcnexhKhJ4e2As2Bc7rAOhRboMogaGeDlKlITipuHuLVSfep8iDLk+RI9Jv
dM1E4SiRHKE4D7L8Fz+ifSm1wf2RqVo9OvHEQuS5ORQ1SwNpKLyJmJs6cekUeNFUfS87S/FUysRv
12ZrpO5V4qXJRVnFGmcbOWF9Rx4AWsmep3d8k296zOuPKcbKbnoK3OwNhD+v+4zVBEJjymFmklYH
E72bnZ8tmCnicqs42EoDyyr55l4SIDAxPbGuk7JeiG+TPociJ2xiGyRW96ujOERrYYwr+85NE9e4
AO+QyFtCJrx6k2c5NbdRBeol86xeQ5bil4KQ+BqQdzfNXXmTmG7tbsD7Od4GsOPw6Cna/iEsp5HE
GJrW5ks848gIrTYFTuX5o3A3Ri6GP6kYLBvUWCXSbaJ5qUv0NWEhqGCoFl05EbmVdkRFN6R0X/20
fdpPDzE37dKJBUkHwfJ6gavyg7dxbnsPcMLYG5sEcOq1U9W9canDT+UhxOmQb5PGFT1mcgVJHih3
7a04NPPxs8wMenplZk66NYBbyetYWXO2GRvLEmxpFCRciBJBvps10UC2Ku3JWWtu3KZXqd+o/iqG
5tUgsImi/AcFCGE/p5NDKZ4b4s2XPBdv3Bba8sSjWS7ft8xMHiTZNd1KBY1mrJReDk81wqJfnI9U
GzbIeJ4T/IZs8nTCq7dRzREnyNj4rIaS2uQ6R/N2R2qFHfE3u6Ykp0lh0A8gk844oVpYxQZKkh95
IrOXgWmVrXrXy+i5kAvKq1CnVXdJuifn7Kgd2VgZTW83F3wbp58CvEgAAdkZvmd0KwWZGHXzYhRA
7IGKMSluUHgv50srL50bk4wAqA25cH75KJnHFblP1VNZTLqzoYmAiev/Ueg3HYQu1mvvutV/dZBO
6Fv11Pr9ddnxpJjqGYiwkOrTl18KyEsZ9K+y4zwroobmKXhNC3fcIGzzSTAwzgxyUkv9GIQKMaGW
GPk/VB5/DZIXLgUaarmvCsTCevAt8MtOq0K8NOxX++ycdv6klsp47JDRCKKfQWR21OVUXiqlP6bR
K7kfBN6wP+dwl+p3lEDhbA7mc+Kn01ZTc3am/3B6oaazSAywtCKhdo/RJu0o7dSVudgFoOgvsNm2
Nxp7jFVbzljN815+/8enx7cOLMIS2OhhOz3O/XYaA9w3tdgd4XPzhcrxNOl51/xTF4NS+MEoln4k
g/cqZ5xiOKK7pNTIiaj43rmJbFc2rP0z1ICT6UjPnhnCdkRH8IUa5HA6aoNk0+3FYicr5PwlncH7
ySFy4uvbdtiWWS7Is1EG0qpwGAWR0+Eo1H9kpOZC7HSwLajx8aHZMnnrKcOuvh7ps+v5e6Sj14vo
vwCxlRA7zY/llUXRbg3U+8/Xg5zMukXogE+B7g+dA1TTh5fTjLqv41IQO2LjoFdXvriPY7N5nZrO
+kZgiXb19XjHAvzl/tEexm5Jp4fevnP0lLq8LXDiNR2UXQSUsVaDBceW6Pwo25SQKDerL4WKn6JC
qgcseWqrtVZD7bBq3e+zK12iyMbml7KlfqYJ9smDpX0S8OMAKyya3cM7YUxxO9S8cDuHVfOiM2h4
9Ti/r+a6f//6HnzyYMmM5s1z+F7yv6Mp1NK04HOpmp0cIS56lZmvKepHZ9aTz67Hg/zDVF30Iwv3
7u/VuZBGXY92KXdZEZgUf8rfM9GRq4R29JmRjpQqH+8EPRfWSuaQDe3oeM3kyOaNcdftiGmJNiXI
xEtq6+Kew4ZxqTUwBAAdJXedlg/PmAKRrMixvpuNzvzPgdp+Zh0wT9qZSzsM0+vSlEKkcyxBULU9
976YiDSzRUYipDdwaAmSzL0o2BzYIan0ubmJzAa3U0MXYu12XR3gxPTjB3IA7V+EGjbmqrLhwIbj
ECjMYRz5I3oWwXQlTBxEpGMJg3SLoo8v68Yq7zRPxL8Lq9TufWes5yUCpfipWaLyw6ClVLqarBkO
Mcv/Pehe45zT7GRKLV9JnS8XzwCf2fHaF5U5kY+z67+mZWrcVpkyXmj55duvJ+4nU8qHbaNDS8Tn
S6f4cEqR14AKPDH6ncXxfsces7kbXKPc2kSCrP95KMIK0ROCmyGU+uMZ//XZx8ED5GSO5K5wSATS
dPaqSJNfsgbq+NcjnTQwERYsE8XAlM+IJ84bzYlxh4t5N7beZiYhccPuU21ystLcLM1Aiqdn3peT
24gngJgHi00NCrITvxSZfPZc+ZbcxZKjm1MYP9jbQn0nAPjH19f22Ui8CP5ycQgoPsQ6f93FwTc1
QaTIsPN7yjok3I7bfgJ765vYdr8e6nQR4KqWzaDHZpBV1D9ab7yJil1U+/3OjpJ5ySiMHozOUTDF
zXlVzUOyqRucpAifXxWHy19a0feXWpo4az1V7vOZX7NIFv5XQcaSxK/xSC4H5+KCyjkGuUxFWeta
Wg+7jONdOCAVvlRDAPnLpH9DncB/jLIpgrPbuo/eUOsbDtvOc0vsKFWP4CIzO/3165/02bNYJDIW
iEn2ePrR/dG8bqRWbwHb7fX01i5zMn96p7mmrHxugn00/I+u3sFxYjOj0SHiPDl8UYVbj8MIQHun
ee4Uh7TXB3JJRICEfe686R7JLMcevzfVsw+jjISnwgkuWqeiDQ/LZ/ymeS0RO505Uc73hgLxle51
4g+Y9aWMyEn+mooaR8yWG/XmUqp4NkZNey6yRH/6+rYtt+XkUgizZ+toIaY4nsKmAptXpJbajbMQ
QNyGYk1kojjzzfggcB4Pw7PRUTJx2D1ZBQr6o8ZUimknjKTdkMTpfpvrud42JEg/Jjj2Vk0pPaI2
GuObRyTYw9zb3LEJIj7UG/D8suxv0LfZl5y81OXX9+Bkk7aQKr3lTGDSTAGcdvg4DbPNZTpn004Z
Th+yTyk3SRO/NhHvWDKM1b9uPBkOv4QJigOLFJrnw+ECGgpLM3/a0TWg6xjBNa5jdc4b9clFIY+h
zIRyBaPA8brbWjLSU7Oed5qrL4XPFFPAlFphpc/andkZ/4erWhyPWCNYePl+LL/nr7XQ7DVkHkE1
7YA2a9eaWdEx98188/Wj+mS6ol/Hj7T4veADm4ejlDUUfC1uJwg+Mw+nGLS3sqrOkQiOocG80i4y
dGSqqCIYyz/ecTnm6DdBZuyizGuv+wZDKyafiMKqTTOnpHZ2Idu+XJhg9P47O9pV1C5DuC3FbYr2
nJoT+iDA6+md5cPq1PyULXdg3PQ5TUcxZuLMFD69L2xFAdxQTAeKiVjw8L64pUPin2YYuzqP023d
EJEuejs58xqfrrGMws2xF6QP/u6jDUqr+RaJ1JGxy0QQXWSDXkIlj5b4qtE6c0Gn0xfR3GK0WT4z
vJLLT/lrOmW6JaGk187Od6izY6w38be27l1gN+qarri1/npinWxTmLMMpbu8MCwFx/zcyQAdMNZ6
sOO6jQsvdzAHg3hx47CdG2PNTDOuiGe0n74e9thFw830eGG4ygVXg4X/SN8F6IuCciu1HaIo85JV
QWrf6gaW503FmN807EZ31ZTXYF9QyHb0kBPnV2SW2BtmVwt2nU1PemVEAVXQr3/a6ZRaftlSLnE4
syHKP3wCyegGZEQ50U4iG/nBq538LL00PzPKJ/cdkgIlBRc7E5+foxeaOAIz0mSm7fIROxtsxWbt
xkZDay5pm29E2acXFi7eM0vwJ6MytXiSfL6RKR5LXg1iI2PR0EThHKFdxYZh/5fnmflK1FVyYfTC
2eSE3f6bc3h51B6dZmR8bLm52qMbGox127vzTDO2JVuEYiOIN4WUmQBrNAxVcoGGSzszvz55iMHi
zcLfg9afh3n4EBtT08HgKLFnnrFN5Nt2lyKuO7MunI4CXA9tKxMFEyB+wMNRaPw1Zivdeu8682+c
md1a78pzH7TjxYeTtstxkxeUUuXiMD4chP6RWaNocvZ15N2xOLk3Him1YUIA7MW/zXzLwLDCGYKN
PRtt+HSHIwmL813NXnVfSnJVAYCQChHH0f3XoxzjAmHsfcxADnssddQKj5Y4z9CQh/XMh5nwN7SR
I0nuV7U5ZOltQ/La7eTG2R1dgmAIx8Iimbn2EbGsA2dw2lCjFo8QX5KGQ2SmRtyJQaKTQkZ3oQIj
qy9EqncyTEeU86SVG8P3YPaD51bXDDabZUuCYdCC6T7zYh0v2x/XxNzmjTEMKGNHy1k5kH7DEZpb
NxobXOfVBndgcy1n+x6VwDmizfG8OxrtGJWPODKIiOsq9700irUlsUBWHnldXz+ok4m3PKflU8S+
A9+nezTx2G9IA05OuW+ynESawsLiHGD/LMbhv38did3nohFfLE5UyI8WQxLB4nkmjnEfFzy7UXM5
1NUczWe8But/HsrGSWoZBhtEKCpHc7wUDdrUQqV7oSvzpqhGekkN1mFWePfMEn9ydGUziIUB4wpf
c5a/4+VhzDh5D8LO9wJQDQYR8h8rdP3IfMFprR3SOjn++LUe2pOI/hssodZWa423yZQA9Mro65zZ
XJzOm8MfdHTxWgyQsPP0fI/GhsacUWqXcQGq88yFfzYMdkrMlYgcHD6lh+tIa/jkfdVWvk/bWF+3
Qak/+NZYvX39JI/LcdxdklWXj/SygeD8ezQK0eBSjBIO0aADxih0snQCW90giw9eZGlxzoR7s5mn
et70JNKe6XMcf0qX4X0KASyUOsCH43OGR/RKgkSv2tMF824zPF4hy0p/YTlTSlooWqQ8YRf19TV/
cmcPBj1aZiIzaRDh+dVe5n1JeDsMtN4fhjPT5GRzxrVR4cRzyHWxprlHt9ZxFRr3qKr3SV4nv4hZ
jlCpNRlaBqPf1AWiqMSwaa8zT/uL2NXcFVDAoCJ9nAokObik//Cab76+9tMlFjoa+Z3m/xgkj6EX
GfT2uDejdm8jwb4lTtt59hHnISMsDNLhYufM8vfJeFAVKErqyw4V8snh/MqL3ktBB3d7NInzvUKv
/9A0ngpjcn3uahuyx9fX94Ht+rtWwF2na0Lvhy8jEgDvaECrbirPQhS6j7zWcLZZWTpmmHaQnciY
95N3IG3+czDr2m+ZwxdKEU9fJl1X4MIbo/Jbq5it64bv5pXDNhnsmzsG+rrBqqWHfZU7JX+s8LZt
LcYqtJXv/XEl8owzt+2TKUorhsIgKwBGy+Oiva0crSAirduTkmygR/G7m8qIojM363QUzqhI3kx2
KzRwnaNKVJ+ONBySWe6dslMbEBj6ZdU04p+vhVEAYoNRtigUHePc0mJ0pY2ybu/ORKUbfp6vURxb
//pSYxI2Mb8SJxXY+BOOnjsUckyvVj7vS458Wz2dow3y1fTM63OyXOJnX755LJrLaW+xJf99sFx8
Fa0OxWRPM0XrNkli4yixiszYwMxo7zJL6VcI5sZig2pfx2gYFGd2yycvFL8APSYuqWWPxAQ//AVk
63DesfRhLxPNvpmGcUKMPCB5KhXyikVn/vULdbhC892lW2PBSDM5JDMlj2eiIfq+y91mpiVYvyC5
rOrQ7WcVZoVjXYJYyTZJukS1fD3qB53mf1/j/xmWNYNyLKbC06oawhTZ144x7yRhm4+lV0mYPOOA
RjZ38SSuZs9Lrz0vJjDFtpJBv3LxYbOLy8h6PvOWHO7gPn6KAz8Kf/ZC2gQad3jHzRSZl7CphcnZ
L1FOi3llpBTEahX0/9Tm/BiKa+U4j6FVp7FxNJRENluI1sXHgZ/losJ3gi4niS4Re547oB8tlB9j
cUJgNnOqBCV9DCG2IrAGrSr0XVCnsbdy5il/qLIIXStb8yHdjGbcPg0EaNRr9nuBg+h3iK3VlBfN
rW7Nkb0G4dVfouXDPWLFtW5BlRHNvXCCSHsI4hygq5NqT5pBCz4UzK4n3266n19PlMMX8n+ugnUF
I75F9fAE+zClbgs5WWd6womEq+9L4942Orlq4Gg9zmrUb3GwNG+lJYa7KfPEmXPYJ5NjEWosdVJW
H/puh5MjnTqtcK153g2G2607DbEZwaYYBBySQ76+1E+H4uOG6J3F+mR/PyghJVxcfWenGLZ7XwNa
FRUovzp8Gl8PtRT8jt4+PqKLc3GpabvHMA2rMCfSTj1jVyLyXKdonv7rotxcQckkhzunuCEbLbhO
9CQ7U+Y4XN7+53kuVLqAMiQL7Edc4F+Vu6rOvKHC3rFTRdO+Z3w5Nvxre6mGJldz0RHN/PWlfnZX
qWxYy9GCQvdxC6OSOSluHHp3cSeLCwxD/nU3Jv56xs9z5q6eXtti3+Wj7kNroP1zPFcGw+bFaqyd
XbKkrkCwZVsraJpf+M4xMaWJSF6+vrgj2/RyO8ku4PDAAWLBxR7junF8ymhIZ33nZ+3gbQffrpsN
zqfkcQy6cSdUjcY5zdP8+2Bb9S1rrrj1nDhbNfzFM3f6dFLxW+A3AHNnQ8wLe/iqoKwc2O8t9V8E
FSn1CNhTKTDRYmX6eYolMiue0lYhsyTV+P3rG3G40/m4D0vZjG/nAso4kR/NWgU7WlrWjsCj4bqY
o2KtB6iDvx7ldC6hm6GxR0GS11Q/xorC35gTjIbBztQaf6WrwFzi6vfxJPN//lAgg2HOsnqznaeb
eHgvTdWNkrUu29PtNdZGZpdbp9V64FapPHeOOb13bHl1ohiRbdiLx/VwrITufNMHMt/XcSBec0Vr
DeGkuYljhL/tEFd3Bg60DYZa+1kbXZtlXwLUKgUST0wmK69HBpwSW39mJ3R6t5nSNrSfxc1ND275
//9aKmbivGGvesV+9LNsHXSkelZTF1+YKd3Rrx/sZ7eAToLF+4v6kPXmcChkxipxoMPDq1PlhU5k
PSnHtnH19SinWy2AnB+ke6B9ENGO1gcZEcfbkk+1B9Zn3bbUeejv6iPuGCfFBqC8V+QOcv31oJ9c
mscBjUMa7GyoJMtb+9ddrKVZKDw4NftmiLvStsXVJLJ/30NR6ITouuhTWI6Olz4v0TWlpqzhDFBE
qzQBL6lrmrkVeZSdmRYfDdfDjxekKrKXaOOzSWbtO7wiF1lV3849VWvdi7E8BdJ992MtubGiXN0z
0xua7q4jMVAZDiCFAjFOGoLN9twl99i95Bjs5tguCg0myDhYtN3rGfcnu1+8MsIrjHC05u7JVEmb
b/XMNa6dVAcMDlCcWCEDJwnJNMpjVlIM1v8I7A5+qFTh/FSUHOqwYe3Bs7Wch0LpWRgqkAH/guvX
v5a1w29EFtGvWlBcTwheh999n1OvtfJMEIxu0n64Qqqpvc16WdthWdf2VtdhLq4oJww4hn1yCNtK
5zJTtEBliOJ7nEMyY8ybzsM9foU6O/vtDQ3RV5qw1MM4CupnVdQST+93BgZJCVQR/FrWOtoNUSOx
viqrXE+w7ZBGvs5wFmsrM5fme0x97lHGifpTORid6cFEWN2VVzR7Z/ZBCbRS99+EBcV3hfS8unOF
rwiulnlJXdyTmVgPRYb/VMxWicFOzY67MjEq4IBDHSI3pb+QPrDf+c8DwM5zlcyj8iLiJb6KbOCW
XBd2HbxTh7OlzpEMi1iK3z4s0z7+AwN+iz929p9EVa0CQb1bXFXZW54+Gvh6vn75jgSXp6MfneYM
UYOz8nrxe3TCuwk/73v1w76Tv9zvTrSqjVXaX9TeWl58Pezxpvn4mo/eeWH5dWxrjFpY9EFm5x3f
4LWmtSFpleQub9zJXvXdcGZ5O/7+H4+6/Kq/VprcxVUQyZFrxf3iedzfZwTHBbdd4p+N7DNr9icH
HJYzj08WrXgqtsdb80KZAy+8aPdEElXkRaGlucmt6T/CyeuHOljM46mmLlOjR21jEq3UYHB6am2n
30I5SdaNIfPt1DvVlc2X/WruEn/TCapJsS7VNUd7TLB1YV5BuLDPfN4/WZRpFujk+AHvBoV7NC0S
3J3KJAtmL8a25qjdIq53K2Pz9TT45ANKGwlZO7F4yFeO6SAATUd3Ul2xb3rsxGQ/ButpHnBgxJPz
fxiKvZHlfeRUIIw4fPaxbY1wACy+1cHsXZZu7K6NQgZX4KWmM+/UJ19RuGwLZhOJwfJlOxwqsrBl
Dk5R7rXExENM44p9QdyKm0GbmyRsZRQ8suOfHv/9Zn6co1FCUes6/o7CI4E15UVi3zvEoZDNTPjz
GFmrOfWTM9vM03ME5XoOEkwPtAbodA6v0LBEFig3EPvKIujSm7GwJUmSX452D6h2bLPt15f2STHG
1UH/EMawdNtPOLUaSaWjXRRLWIGNuamh15FnpLp25kA5VPeiF60gqaFlu3dN9EG6sdEZnHmdj9cs
DrzwpRC3LhB7kMnm4UVb/aQiKpQ81gx3mKRfeWc5MvpWakZ6D0462pb8xBA7Tb5pJkud2SadzCoK
MtwBDt6gB5EbHG02bS+L4bSUBn0So/vFJP7PsO0KnniWXdUI9i6DsavOPOfTS2YXA6iNZjInJ+q0
h5csZhFk7HDMfdzNEO4xcDdhrZMKQRxn95AXI8SCri/vvKbtNv7cnVMUn6xCXDO7Qm48oy/6u8Px
R7dIsG1Y5t6OWrmeHFvdZrNz7nzxoaj/e7/G6QUhKC1LJjO+jeM3Z6T9wfe5dPbU2DsjjAWZuzhI
u+CmquOiX/gkWrG2EUH+sjuMhIBYYnA1OoWXapVUufyWaL77KgMSelYV2S3GurSmysS1NTiE3oyj
/gjdxb/pK6u/G0QUbSR2HoJqCmy+Fb3wxbEV/fGmvHqPBHEctduV2dpgtlmrrpmyZA0QybjE+l67
5PAO2I5ia5hfNXM0Ezz8Ef56RZ7CuwUXCEF0Yc7NyoX09tOPWswoEfmil7DJ/CtjGjr9wnAHkEGC
rVYc6mDpBzJrK8MJHWxmDYow3P0baSfOrZXGwxiig63vq6o07bAVQv+m9Q6/XmXKuo4du3xXeWqD
l2PirkqR4CaeAfvKEEPTsOvw+V2gIoLVGKlSm84tDScfdRM/Fsvsgl3lU3sc4apibNyNUvZ+bqNo
Ahw1lBB8K9tli224V+wxkacaY5U+wNkOhivsudh5G43t+0q2SZmuQa6n3y1N855rk+p6OCrPfpxI
5/hmcE/6a1EE2pkXCw05U/dgztn4hCjpOiSm6nTRjj6woBmMMa+xF1t417FV9ziAW5HDrfPAD4PK
pvCF03hBSJhWExAhHBn6UzJn1d7OVEGXcgAnuHa9OLIvyHXqbgmxl2+kRWk/gl5z2mslTFgchtUT
IJYGrbqRmpLzSlR66l0M/QAspoj87B3XvTuHfYPtJhSLe3OQo/nmFtiWwxaoSRTOkaeirSrGHInT
OOCvhxwEa68yBaa7AOCTswWmnqUro+jqd+hJWrvOK6K23XFQ0wUid9vYjAFxWytPqx3Q4HqUBz/g
sImJYp4PYi0i6PMH9DjlrNJ2rO45TP9/9s5jOW717Na34vIcOshh8E8AdCKbFEmRLZITFIOEnDOu
/jzg3v82G+Rhl87Y5XKV7W3pa6QvvO9az/IvImT+rS3V+fRgecN4Lpth6jlBUfsXbdxAhLFGASOO
WMXTtUEon+D6cSFs214Hmw/sJrrwxXbw3IDAgRwWBQAXV4pb617PW+lH2NRJvAqb0XxO/Hy6SDF+
ymuwZEJN4laPtqBSxe+D1owPVJ7BOHSixoxHkrXxS41bDIZMwN51Fqdmh7ovj63zJsn9x7wGiGVH
RFWTp2d5nJ7ioAcko1SRratNdaPlaWE5IvGxKDKTVnuJ+6n0uPm5Vqww8QrAoMiFuSW7Nhcv0gZO
hRtZ8hBtCotAR7cvs1xyCebrhcMoIBx3A1HySzcqm2G8SEqCCh0yFrqnociL8RLUthBdYwL3oke9
8DQBfWDZ9jiTpVCobxTRS0zYEZGfR9t26oYOcnk26slFH4hoXtDeCvrWQAQgOHnl53cR5sraLkib
Ut3Ij8UaTQT1JpuUrXaDHAOmCSc9D97TqBe/DL1pfhKgzR+RtGDsEQPJ9a2nwJvSyWlT1pPn1ftU
EAIRH3Qkz8ztoDzjmC7Fdu23HgzLsWOHkZayFV2OxH6Te1LUUr+hdEpEidFG7bZX6oJ07LgqupUn
mMGcJCuM8XlqiskvCkj6flQjst0CT9YACfWSfkF9tHpRlVotHVo9+jkYuwg35+Bx6BoKuC7Al0CZ
oT0KBwBKYuo77diaw2bW9fK/INcJVoQaKdOOfmwmnrVqNAorCnDy3qiHQHVToQTNq7YofHfQp8ob
f+iEbAfpuYj3JO5a4feqVwz8HZSqdlJb52c4hLMS+rwwJS9B4BmXpmcS/VYo5IpjM1L8ypaK1Ljg
OpVpLYwZ85XX6eUlOFThd9sUqO4JJFYgYg2pB98iibyLXgX3cjbkku9vEYpbWylgj+Tw0ie1IzZK
Lrux0rfyeugHApXUQk9Cp5a8Ol1LeQd9gv4yNIcoN1OD1J6gVbYID0G+eaKPwXnq+YbwcNSgLXJ+
uJ2bQ/FiQMpAfSrT013LPOh7C+s2Uep+0oHXk0P/phObtLRL8qYeEAx42koShnhcxYHn7RogLoYN
uid56aQSA4YcBJPokrzHtNXHcraSLX6HW1h+eK6F/D6oclIc2oFRBi9KHWrKZq4MlGjyC/3aj+HG
nYE+zc9pE8FnqMwY19ecyqyxWgojRFd1MuaJUk7uDI9qil2DBLudWGZ/l21cNTaneB95PewhC07c
GD56tQlJDqe2VcAUmIZwY7aS/3OYKgQjcmfWOvNTI8mO4iVUdggeVC9a0YjREFVTqLolRahiBrAF
GqUWEonWejvS3Wwg3BI0WcecHjxoZz4lCHm6Rb5l4TPwyuYwqnnx26wz5ZG5HDZYrvjqzzgay+ei
bNie6UIYcWcVI8g3Y1UYTzzcqXCKxhhY9PIgvhWKUEpd9hctIVfw+F/VJDbQCXOR7OIbSVopYQXn
Vg2DobC1ICR4kRJQ0tksLVLoZl1P8VwCZ+EQhpSLqwa/5mgbrZUAvU3RDrhTbyqb3OdM5pSV6N3J
uV5ndMWE6A6XvXY36k2ZU32qQ3nVgIZ6oJ7qm648WPH3fki5EZpVSvtKEZo9hDz5R5Rl+pPhwVi3
Abm0e5OcIt+RciF8ZuJQU6e2YDrYCoEGTHHepF6S7gBpwhtHoFrsJCmbNWYBOhIVu0VtCnoTJSsv
N7b6SMPJVT0xYs1TxECAWqY3pt23obqOk4JTepYzydpjkYoPaphYB5r9aQBNs2w1NmCRsW3IdGd1
KCT5dxDVeuJUYhy+5EQNpvAcouRcbZKphUeVixBmhryXXUBhw0NVd0HPPjovo3WejTEk1RjOFyCR
FoZaFofKNVs7wG0FORz3kxAm7VmMzgHCR176sj1WVqLaxSR0xYqZhhoOWxw+rDqbIL+JStA+lpmQ
vpShMPlbEGziJhpD0JlAAcYzpUtDHaYg4CRbTpPmoKl+81hAibmyeikot63aqj7LjyHfqplZ3CB8
K64yoh5jwAgFO8KEY/c68+RctMEnxN91U3jRS6XJ6C+lzKj9ILQEdCdhx9OOBlNaDZIlQDbLJWvY
0WMg+yiDpHzOzkSkMBp24StYxBTSGQVxf+O1chbBjyxU5Y7ZW42gpE0yxA8aRBw+GyW7MuhGKEAd
xknd1GNMK6tP2p7pQg+VXxlZdvL3xFe8i7ARe1o+6gCMsMY0eMeszioz1JEKvLGJpZvRTK0QdWqk
3VH5EI3z0DSzeCPBh0ls+pWe+SNjqu0dEDD9+NCz729tZRiNdtPWMJnWlOnrlk4a3V6C6lSW/H6E
ZtKDCG02bDj4mnLIMeOZFU2i96hSW5x2cSAV+XMm6pAOxamc2nVr+vpTZQrRaOvDFNwoailDiepr
krVbToA/6alDkx7wMAhnOiDZQ0BMDHVUAl9tMRg73VXNIX+0QikBJQcWrl8BEpHxSOUmfyLgIOTQ
CYzS60Eag/4y8apC+83za8WH2EOfBso0FMWzkmnGXzVWJSf7gEkDIncjKzdpWfXpVtCitDpTkiHw
1z2ZgfqhgMy7h0yv34aS2iprZB3Sb8AbY+XqBP3EbsOrWLtpj4NsXbdKG7tDkqsF7cG2nPAgKu05
8jNLXkUNW42OWfkR4E3RuiIVqdDFo9nkkH5ylaKaJZQPnTTJA1pWsRsuZCmZjKtRJTJxk09yNbgG
EQu+Y/IBiy59yCFi4pJJrVGauP/VRqMhOCgD88dU8oRiN6YVm4hKR5hr08VTMKGoafqiNPrIWjGW
cbxWxyT295BPQuJqqVO7ksdJDgoD1Ku10VExd7w2xxlGmVq8Qobds1M3jfrQNUFf7jjGgEziitPX
ohCNy2LsBGEtgEAY7bpqjN7pMimUHY2J6ErTwH1uwAV2xqr2G11BdV/Vvzgpi7cQkponpmghX+ci
lhlL7VMf1Zgu72JJUEenI9rnp+AJU80t5zCxrsJW3EccVpkxxoD8arOrjNrmb6yvBzEqOXOkpVBs
AApVl3pVisN6kDixuUoqj7VNCJXonRexVOxTlDfQIHo/aeAoEA29kqIkvUhSPBa2WOry8xCUrN6d
AQjK8bpSWvm1gE8hh7++Vv1JVO2m7cLsgR1YtDKHOncwCoKVLjQsOlCpgKs5ll+ypsnjyJobVZPv
1F0K5D+Q49r1yzSv0MBYSul00Os4VuixHxMxn04hCEwq6hssjH21EWtZ3BgJTKV9kTPpxGElift4
kuSr1GpLzVErn4DWdu5dc9oRBd1NiGx9HDRxuBelMc5g5w6os/Oqtio3rwWDhDQq9Z6jdYZowO6a
2n2r81/sPKRXyEel9i9xLau/LXOybkatl6JdIuhACAUCyznNpd69WLbT9zQS1NDuG1F76oB/qjB1
BTNfM90OyG2jVGouCTnVqku5GKYXzSvz6qwae0DuXjczuAETcx5nwfndK5XerbrRKkSnSWdyomyO
6o8kGyLS7XhN+1VfjyMce22cdFuGuWztTUhmk9u1Zd+7PfFvl0mL/xnWQM/CJyEsG5wwIwppqxtZ
cC+wYX82PH9qHHCqIqQAAGJ89YpA+zeS0+AXFOJUuW0GGkM4yer+Ak302G09i37VhlLo8LuEqcfG
NBu05znytnBzwOKaW+i+BeN+ZplFdoKQ+TYBNhc4eUHbkVmLAAvuLSdOLjasnvIoNgOOK3KY0ViK
h1cLvDyctIiEhlUrtOp3DozGyAGZ2gTrjmrcQhowcarIsg/Kiepo49BSBrOU46QBTSx40SXkVUPY
gZVIoVsCAZXOKikd4f0qHQV3RQjau7Cf2ZiqnhoYzb04XSsRaoK520b/DIcnzjpfCytHUwETbQWp
y5SV3NOEx5ueAseEXBhe1UU134NKkw7DENIVY0Fsn4agHy9RBvTfwygdvZ0K/6Fkw1UIl5BlfMKm
lLx7wNtFpHAwDPkFuUMpmDvU9kiOBkV56YKw9s6saUJTOxq1vi1To/w1eTBsVzLGXMFuJzVIXYvw
rVsQl9V5oFCYsnMdGpudkMb8AzByi+e5aUZKmYIl1ttEi2rtO1AVA6Zqn6ecxVGKbDt5YONLn149
x1oIb9ZTyFFw0mqElqm2YnQxTpL6NFSG0dlyLLF0AgALVEcOOEXaxqDVvd3qXfMwTTm8h9wwUo6S
QWieD8BZvHNZUal7tOyoRHsI9Pp2zgG5m2Dw7y2l6INVnZMZ4WqRYXz3AlW/jMJiek1roVEd/q7y
d5DE+mtfsm22Le7XI8jIeiALoTSfTMBf85DBENlenij3lPH8H3EHX4vTeSh3dsfGvwbxZxVXJQRf
/HokscYceAl6YOoB2r5qRDJib1M+JxV+NKRPChqtxzxSsCCzH6izvY5gHVwkeQ/1RtGr5r4aovD3
13XxZR3+uKFFHem4PgreVBRjjzaaPshukqTOKP4mMRoUYnCiffKhynbUpKRFfTxSL7S9J3dd9joI
3XcKzYykOLrZsfWFcNWsZev260tbln6Xl7aothcZGPaaAJvXIqYHTr8uC6++HmHZfFqOsChua1nh
C8BHs1eqL/bsYRNe+uHEGB+qfPNtQ42DVBbhCurAxW0LC41WkJS9Zrt6o7rGRtj9WcjG3w3cd0Ms
btQw1VpjDnL2io58VaWvgXRKoLbwEXwcYnGnsBJKUI24Ck5HzMWZbJNZfyjdajWdWdf+1eQEm6+f
zbLx8PZs3l3U/Ha869RquGZriPvZa2C2JEJvypbK1EbNs03ibzPhJ86tE92dT9+3dyMu2ityNdaV
ETOijpXIIxyvPtUW/PRjfTfC/M/fXRMVRlYN6luvoiCuVUHd6TCZPe8srk/oTz50y5Z3b1Fb9nD/
hkY7Zq+4KXYoQp3RqFj3EretLsBnO6JUr6PsVyWdxDd9Ok2g0AKVNCuItcX7Tjl3KmgZZq/GD4Qc
Z+khPMvJWLDjjfqDY3vsRheg6H+M+9E+lZz06SvzbujFd0DpftRD2cxeO+upHe44Jfh95ZrKq+hf
CgnuVOXx63f00/nj3YCLrwJhc6aMlZG9pnxxVnPA3O+IwL6/HuXzh/lumMWngOEWtiYwMaYQaX1z
dQUE2wUwdGKYT1//d6MsXn88GoHSUlB5TQ3yHNj3hOH66ws59WosXn95VAUk9NyuAoJts6J8IM2c
CmcgUOuUv+rTaffd1Sw+AEGNSVaSGCs3HWOtPRqPAIzTE7dM+jAKqc60DHnPJYt8MX3xZMop91V5
GqRXWR/6K0RfYGM73cfYHk3uGMza2rLxL2hZKSQtZYnD7i1+juD0u+2golmP6pRNiaWrbpULnUOS
rYoytDBP/NCFU5f525JEmB1v4evMjHNg3fuZR5HbYmb3ec8oRumNcwAZYscg3yoga9YIQ7cpFfN3
Oh8s7aKNQF/gQSC1pFNq41oaLAWkrDZl59boTc8xzgC6773SNzaKmqY4QwtgEJZiWhRXW4F88nRu
VNudPJn4fxUYvZ6Mze3r1+nzRWnWH8xQq9micXxRRknPM52XbzPawlbXclt/qh/8O+ua8uEuyC/J
hjm1En544ke7oA/osDRKm1BS2AWlZsRm9nHyvo/cuIJurH8qKu2kMmsxv6BDB5qUsrlLn8LL8Cy+
Nnf6Fdo9g7P3nuwzH4b1r/TE2vHppPZOjLZ4pz2pqzWEBOzzxh+T9bMoHPBmXz+5Tyfqd0Ms3sYx
r6OUbiMrLco6W5CuBd5DobmKq+5BpZ6ctU9W8PI25n+TLv+N/vrd7Xefmqd//coaGi6XT+mv//n3
FSGX7VHG5fz//ztTVVG/IYfFc4CmhTTh+RP6O1NVkb6xgJOJA/IBdIYu/xNxaX7juAcIEfKPiWZi
1mLXedsE//Nv+RvK4RlvAONrBpdhs/uDfMvj5QLT1duG2Zg5NpiDEYkdf96dTIB3zjF+b4Vpg76c
UlUATMAeJODXXTGCcVbGlRoq6erd/bn6qwX//86xnAdGAQIqVMMwyGUuB7asWI8w/Vfk1FC27vRI
dxRBzra1bJ5iuh4vun8PxeEZrIZF/OzSl4j8LRjhLVb7HFC6Ezedvh40/ZRj8A0j8B+pwdswMu2A
2TE4w/mWaLHQp4sqJm8NEzrbYmUG61rUaHONekcEudivtTiRaMJUg7lq5KiMbdmXkH0IjWAhyRwb
1PMFux13kstqI9BWIFJEyos5ZceQv5cKR36nV8XyIQ/jC164tiUDZBzvpG6sf8Zd2b92YSA8gCWH
/j1h5ZpTCLvLjvKlT/kiGG+iVJbv1LYvHxpfMs6R8z5rdSReIzch5aQj54gkGrEkJwSH2qM1Sahw
vn7unzwMFhMYCdQtdKCYiz2DLNWpLPVis497A/0l1Q7Xa4fU+XqUeVVaPAuFz4f3i3+r8DCPX2s9
ElW/7s16r00B6T6u0l4GZV9QIfBOCYuNz66IjFgWSKhlkFX58N8v+9AYoEYXNNdpVq7LUSQ/M3VL
T1lHo5O0L360LmSN0IXaKeLQGbVq3XYN/RMSHhqMHNWV3D7FYrSj4fbLF9RV0Jub1PquUEnp5UuC
TZwYUn7QK66WHkwtddsyJaGlc3plL1VXXXgmNk5R39BVs4PZNPYz6s4oHSSZQyfKCQxx5UPajJTK
ofq/Fqj+RdNGCgow+T9r73uUj9cxUgbLQ/VFoSy6HvVfHt3PKSJf9oZZaZ1IZx56n0K6JEfE6fW1
YvoruQN7TadQSb6bhbzN2psqqtyvn+NnH5Wi4sdA2YMVDqv38c0l3CLr8lqq93kQkvUSZmsdQ/k6
irNfYYykdATevdd93MBlTjdyongcNF1wK8XxZYjYfa2RIuBirdTP8yrt7dQTqSS292gu1536q5Pm
eJ5Indy0y6rriG7VVRzmsWMJ6o/GkCa3CRTFkeqBencvvSaF1uxiQ+vOrbwzLvRZqZcJkJ8q0kx+
KLFe7IjV6XlS2bghNDXYfX0/FkzBt0kG9TosGewwMvdksVtBuCEWUas3e602FZcubbhmQhrPwORR
MyXb7rfVs9UPDAoIERj6e7/OZDLvBhFXraU7naeXdihFkqtRC4c4piq2JHbI8jWCUIAY5NvBq/mb
2zhdqWp86oEuzll/XQAAPSpmgLZZxhb7SaENtIAb2+zTsVcduk+lU/sEdzQFNb4aSv4mMRGU9CbM
o0JqfxqRfCqTfv4gl5MDrxSKYehKs4Hr+J3qM7UTYzlu94JJwAftrehcIAliQ/igfmIe+nQo1laU
lbTMxOWakKlBWdZT2+4hwaBTVEdpRYqc+BC0XXDiU1lsZP+6s+zQDZyciCyNt3nqXeFDlBqzxhJf
7/FuNJepmZq4UlLlukdods7NoB8fTBzU+ireB5JYrIq2Um0DdcT3sc11SjFRfTmNQXpChCd9nIwh
Es8+etS5Gh7vRfnUN/Kpr02p3PuVJ6/qQO9tTRcJMonqwnSgcbau4QP5txrl3itDxVX6yNtqWd+v
6f3pGz3pp60gJL2dTJ146WvjKZLfx10QMmsWbc4ds6lvqUxVPT/QccIWe1IhMaFnVb4KyDtEHVVl
G4M23i6qJ30vzd32rz/oD4sHLkmiUNAQs2UAacAO8P3iUfqi1BpBlp3TTjdXKFML1ycz8k8XXZUN
HhtK/kU/FRnk8ShFZxVdOUTqeSrSDxYJqLJxSJ8qDX14zqCPYMDNUGJ1nq0X35Xui6jJxm46T0dp
oxRVRTERLQcb2dIVSJt4u3P/PWv8W57du//nfzf1H84at5Bbnt6fNd7+/3+dNQTJUL5B4QDiAJSM
TfbMpPzrsME/sr4BIJ8JPKicjLd/BLB9PlOgA/rGxpUXECTy2waWbdnf5w1BVr/NxE4a9OhH0f2L
f3TgWBQUZsAC+CHE38zA1HKQ/x6/i0YcRuicBixyJmGi9B+6+wRz/w0Jgd2WuTG75bRBqQqdZ75V
M3nYjZVQOUZpte6g+jS2AolMuHd38JPTyPGry4/CMc0MjboZDBOz5+IDSQd0BH4oNHeeGFQunc8O
0sEUXLGxltfyUJ46nB9/9n+Px5NAlYXwHrDh8U0IOrXvppFYPJbndpX0xRyiiyb+66s6LgH8NQpV
qRlpMU8yy712QKa55JFxeCcGMtuDKjCFTa2Pyg1XpJFIZLIKQ5N2EYd1jlBW7Ym2zIfx+bRna78I
dgqllLHYGYeoxRAtm/lB0Mjioy8s3I/lmLgsTe1PJIbNCqlje0VsGicQ1VNOrYjzXfzPQs/1Q2wA
2AnNBIIuNqvF+IKqEayWS8Mhayw0mnmaOq08mFeK2EiXOUFZbqtFMvHu9XBJotM9+sM/O3u+/QQ8
8Bzg2atRBPgACWxipCGJ3xwqopRgfEBoayo0EF8/6ONtxt+jgNqel38+q2XlcRiivpSCoTmUulLt
ZAjjiJNabVPRoTwx1MfvFxamRHWTT1dlT2MuZvmp6HopV8fxMEq15vpDG61Z9qUfRIdaZ52sBQHK
q0C6txrhXu8rcP+Z0GxDIQt/ej5IUidUEv2Eje64YDhfvzVbwYBwQZIhNWaxK4a6V1LsqvqDrgiP
LassFqVsGw3a9UBHPggL5cSy/fGGA+eGzjk7qcm9eqtZv9tryeakdgRBj4d8IE+whcTu+nI/k6lD
48Rb/GEoyJwzmpmTJdUeyjTHU0VTaiNqtJzMhhZxIto3w50sOO6DWv/ZNojbyFC0UCk4kagyN5aO
h8oKAloDr28PrZCla6I5hTOv1SvCkjTtBrGZuJKMCn5WniqrP3yB55Gpe+ugSHDqLsHEUdMGBYeN
4UBxQN1yQBOIg8iTtaqNp1rsH6Z6hgLpBIIUEzDm+8X9HPwgCy3EbAeCthCQx/fSHJZG4hCQ0Fp5
/vq6PryYDMaiSXcahBQYKfn4jhpEciRd57WHeMD5baPQQ65JkW1bjGlBKp6QnreZmZ94ZT4Zleoa
50TmXlaXJVuFIGzyhbHiH6Y49Z7jPntBwgYhN5SFrdDOp7tRUH5/faXzbTuaa9lV4BwjGgvMGGa1
xbLOryBfzirFA1EinWP18DUn/oLtH4+Ci4xdCOdfw4A0cHw/kUNTTmy86aDXgbVCA9oQA45p5utR
FieWtw+B+zb7IMGpcAsXcxzyZqUrtE4/RIV5kbaRXWCMF5viKgnbfVetJOWhQcVuRdsgOQyiv4rE
cTs0iEiRrpfD4euf88kMMO8R4KWyCUPfsKjRlkpQCEgZ9YNZzao90gOw78vTqQiOT6+aGA6Wypng
R6X6+OaOsUFVaURdSvilHO56aE/n4YX5o1dXyjU3Qd6VL+QT+6/WfGr+0xnVYgJ4N/jiS8klI7HS
qtYPmXWhtnvDuPT/jEs+P1WixCSWCayOOB2WLBWIoZmYkPb8k2pIsklINFunMdIpdJan0KEfv0Be
Uj58dpQUIPlPx7eSN7+EA99Yh7EZqaUA0E1lq3aLGhuVJmRo5eE/fv2WvCF+jr9AeGJvFQ26pVCA
FougZERVSDaQdTBNyEp2kOTNL79PMs8BTx/lrpfLNV439CtnPSKmTdE0we8yS0Qkc9IQGQ6YL/VB
JB6TiFFPD2I3F1TaYih4QurMEr1Gj3qG7wxQfJpNoCUGnrUSe6pjKs14DnGou4JdjdfM1MnSHis1
d/tWyMWtj5Qc5a1K2ICtdIH128zD9NSs93EG4vphdcOPnUstb/WRd2sy+X2lDx7dOGQ1QOEixZNd
FXV/YqX6sKcliYGJnOMCR10O74uPJKPjVslmzZOdy2SECGUd0Z25IZ/JVkhDtFTHZo8ofrqKvDgu
V1KdpJdfP+mPKxhpMjOkho0OVfTlYWUSTHxPoeAfNNSdu2FoawIT43gr9HmGrSdOTkyHH28sdD6c
wdQb6VZp6vx73t3YXJ1I5q6a+CBWfuwakyo6egrc8eur+nhjZwYg/RNOmNQRxMUEIM8qaOTJ8SFg
2fbx3RZAPcfS28Z9p11lfled+1nm7RSICfbo+6eC6z4dfz6YAo3iEPw2O767ygrbM7L2LD5QhQ4v
i4ak2DKTz0MCq20dnabbDwPuHCUX7stAOoWaXwC85smJyychDCc2oyMgP77JuD5NIQj06JAEZGWL
woa1tjo3fLFcDQTP30aBH9r66EX7FnWHA6gx2ZajpJ54tz551sAC6cyAgpSpFy1+huwVqlYIPAXJ
MMkjxLtp4wKoN18/609HoQ4lseGhArtMPewnHxqawRuV46Na4dYYzgoxkk8UHj8dhckX8KFisYgv
NgtJT1YV3J/4oDcCJJ8+KNDeG/WJheutl3Q8784buxnWSW4N273F8tx6HZaHTozwiMZmZcd5fTGb
t5Db1Brq8fRqCgrsMNaoWj/zvgxmBX96p6e9+CICs3JwlQ8rZfalG0P328BQicm8N3C7CVM2/pZi
Qd6ohLPGxG1X4yoJY+0RSB+RarNl78Qq8slXwMVQsZ6v5iOWTybomHDPNjqkU5lsWmKmnMHDvV6T
GmK3o6w6gpc/p5l8XXRje2IKWDB63j4CqBOg9OfyIVuvxRKWp3US4mGMDllSaSvuHbHHQiHtKlFq
1ijwow3AB2Pbly0BUVqvXZLAPd4MRNisfdw0/x/fAi1jUO76jM1cbqN1vZSQcWfRwUpEY0drKF/3
hNmd+BY+zua8PmwU3sahyLbYOBOKNVRNN4WHyexjB5BNsA4tP92FaTrtplwbToz3yU1GbDBXaHHE
Q9pY7qHpzVa8rlV9sPruAe1/ZecBDUq8uuNuGhT9Xmq6+06tfRd3doRfVkQdLnb1uVLlp4J6Fu0g
zmCcxdiOsec0KVsScHI87QVhaiTRmDUHH3tbiby7qc84NaUr36qDDW99/ZMbR9fPV1Mf+6d/CEgL
PPHSL1onf/0K1nLwy5RqOPwuVjgQl30aK0Yz1w9Mp01KrNSm6O96MW9XvUiMdZr5wkbFQLwe6eI/
N60y3nqC/Cuz0qt8bPCfVNaJ6pkxv+3vJhbWgrmwgWJBp9rCfmPxNUh5b2ap6XX3Bqv93m+L6B7D
R0PeuwYi1a4IUOiwM9XoIsd+1C58Mynv9XJUG1uKJnAMY6Ikl2XWeo+B1OAf14xEu9CNQMF433c1
SDE90Qt78jvpNlURINgCjPLvDWX83GY/Lt7LvjVjJoA53ZZWLmGNU7TkCiu8dE3tLY0o5oTqrVwX
hHcrWikKDmb78tEPk+AlZ0W9TdI8UjAf13gLB85s+EWKKWpsEmPKm64XskdMU9IBVdsAFqOly2ur
Cvh5R9Kj4EkWG4KxzQDLfz7o2UWFMf6FrmbGqqTJ+bMyjfltjqbytUH0oNhRnMrPSmfiDkEsqD5L
uJuu1UlsyEfPNB/ZXSGymZ14l/YhtoeXwjLS1M761jooGqZ8mOxWdQsnHV8EpkprcrRgEvDIBEX0
IGap99d59r9NDJoYfERfNDHa7ilpj7sY/IF/uhjWN/STnMApZ/Lh/6eLwfb+m6jTO2ZVJ5aSdeIf
yZSgfYP+RQX/rdfFAjaXyv63iSGJ3+ZwVPYBSAnmfLk/EU291VPffZlsWuiXMnPCSWIPTv3veNaq
waw0GlKAuzbxsCONYA0GxRt+aGmrbsO2Nndv/EjS0vMruVOKM7AsxToZ9emqVoaOfK84cZIg2/h+
EDgmh8W9ZTXlrSQNYFkz9ny6NPhbMDnTeShNYuIWWu3ty2Aby43mVSe2MMcFhvm8z35XhUlJh4fj
v7iYaES10nQPm9EPAq59108zcxWZ5ovYR6eU6/Ne6D837u+RaLpTDqM7BUjh+Ma1KYm0uEy1H3ig
Najqg8mS04WbjLw+DKmBflG0s+jMSqRTaM9PLpIR5wa0yXxKYs/x0AHBWIOZit4PLbS6VTbV/nni
qere1/TxxBnxw1C8ZHMUFtfIefwDADfivSHlMi1voaQ262DUn1I9EB1hkE6lLijzfvzohtKyIkSH
1xCm0pxZfnxVRi7qfqqP5W1siOvUr3cUkdeEXuyzUlyVA7RYy7A1ZZf5MRbOn8zQ1xJBeFF07ntP
KYAV1XQqod4GfXM2plciOLyuU3cpnNk0+aG1wd2gpY6SGtukqM+jNDwHBHvVBHIIHEA6seLNP/b4
YlTKwPPGE2YPB7HFht0EHKoHchKj3umFtSEiYho8bDDp2OROqAqnKl4f3kYgZ/KcI0AonkGM3OLm
FRCIoDlU6i3x2/pmIlF8i2M+Oe9TL9sVQ4/GmdwMvKcn35DjownfASPPXVC+PJi2VNwXjy2K4Lr5
LJ2tofcrn1Q+t5a9dPduSr36686911gu8zQZhlMcQji6bwDtgbYdD4M4P48EYZBvoRrls10t3qo0
pDZxajijBEZf1mLgFz5KQb9CEVl7AfZcRE0OhnMOwS3WSgEhU1s+ff3LPtx5BAmgDEgUopxpACc8
/mHYLpMWBr1/F3p+Dj2lab8b+Kkdr+ggryiDvOqk4EYwBOP664EXpzXu/HwgJFcBhYlK62bJOiOc
BOmJrlV3AMdRd9QuDavANvrsuqzHn5XS3UbJiNHZt8R5//TciL7bK5WLddKz/aK9QohXY+2WnmDp
buJW/uUjCwE/qD7nOin086kZ9DYb5vXXv3yxVeaXs1PmeEBNX6ZR/wGMJ0Cfw9TdjXelJl946GL6
BGuvaV3WVn8eZXhwZwGpoP6U2r/eo//uUv7NtPnuKXyQWvx8SpKw/tdT9vqvddtAEj7asMx/9p8N
i45IYi4vk7DAw5nLN//ILsxvcyoQbL15H/GP4kL5Nu9raA4rbGSo5TEF/LNZUb8Rg41eA8UyfxBW
3p/sVhazAKdqTgMGZ4k5NIXKzvLA5yO0DUNJbO6iNmIbXilpcjlkIQ4kjeLhxurFClCK78eraZS7
ZyChLWgqse6dRtHjO0g45WUyKOmNNIrTBrJwdWK9nOfZ/8z7bz8QXQkeFZ31UqUMdjwb9AM/vaJm
fFdGzVUhye1ZFDvm5EITUk9MiccT799D0Uuh00AngOd1PFTTGb3na1NzNwpj7rR95a98wg1O9KM/
bBDn1R+B4dwIm9Eby4A7OGO6UDUp2mMi0zaSXnLWCvqrAaWDk9R1uRb7tujtpvFY7JLRvJxK4SKu
kvMqAMSlSz4utDaeVtMUaD9SkzsuSBa2vnGM14Z3ExtlcR53UbGN/P/L3pc1yalj6/6VG+edDkYB
N+K+MORQIzWX/UKU7SpGgRBogF9/v3Tv7l2mKyuj6/m8bIfTuZUg0NLSWt+A3jYby3xbCmhthzI0
T9ULDkfwP58OWjPIrBEtTRQo13DJGZkhn+lYPvq+Uf5CM8PJUEqDYYl9OJdXLIwqYZ1pl/qJcGe2
le0SF3MDWZjJizrOlm07Ug6+yb3nyhp6cUX1v/EJzJL9r//3P9bnULCrA3zr/wC5/PpHZPr9f/2L
fGL+A/sdKuuHQxPeSqy9v8gnB1wXHCVhp4qTEprE+Je/gpPr/OPgBnpAs2OHPuSX/45Njv8PAr8q
lCUQ7JBQoIn2L6DaXwnJuPr7+wTlz9VoHMgnWPX/4XqlZFUxVejiFsfvejcUhbUtg8X8r+p3f4++
qilBItY0x3wwbrra+wZZv0Mh5JTO/bErP4Syd12C0RKH8jktbvOuvg4pC5IRx9jNu03mg7zt2OCr
OOhMbIIls4TWYVt/Z9hukLb38kSwPTb44fN3V+7IsfWqHFcOXoQdIc04N3BePlFJO1zh37Hi7ylf
5bOht+BEDIGHW9ew8lQoo39pOxOgGEnt/yqC//0Th5PQu+tX+AVjWfAT1iz0ea8QCFszv/zazK+2
hYCFjS7qIL9ZWlIkOBY+6snEmvt3geODp3psblanmjGX9TJXVXgDwxsIl/EG+65V4dhfmifemz+z
6n9PzdrFZ+q1XjrsrzeFz5ZLoAnZjnsj9L1hJ3GtGyiud5b4YUAT78TecORdWiMSWiiK6qmlwU0t
xNVStGGEo/QpSvaxwVfLF1DCruvgLXFjFuS70cI2pufe0+fPYmXd/vdUrdYvGjRM+KOQNyPkkuwB
7ldLHwX53p4eg+Wh50s0sLhurpuhTo2OAAW6A4cHSon+tMF/+/Bnbp5CZ/9uJHywan4nbu9e6aG3
Rncho7wR0BVWTG2W4tygt6q+JGi0es4PdNojCFNF0t7L4NlXTdRhybbDcJabFxQJwV9/DNI7fIdC
lbKE+w/kf1Ojf3Mgq3li2g7T89GVroIH3KByqkspod9b7h3nxxxA9xgz4uhz3m0sNUeUNpHBYac0
bA7yzDaK0H6rY7MLz9AGjz+/jhUN5u/Ht4ozgIjUBrdnemNCP2hSYaQwcwGdkGJhhpYYk6CC55zd
5AU0NXWE+QFJyLcA8uDAseEIp6dphy9DYyy3Yd5xqpXwG9P60QytwhOdAWwWkHu8GSgIVjb390qb
z8Hgxo1TQ2yyNWPFoVVdMnZnGVC7bmF2e5N79aMM+MVoDm/IpC4qRp9Dp7q1Z+NSwCpEj8WDMYpX
LmgyW/pMAfPHy/k8sIxLXwALrctxP+XOA5CWPxpqJgrAjbiz9PdBgvbfDklYlueQaI2rPN/xoD4r
l+WKTPoOecGZaeZbIfxzkMnj0jDPDjNWWTlI9fPVKMV2ca2b2hi/V91w2TFU/x172IWSb8uqvalI
CKyTEWwgOZjMbfuoDLVpdZNyry7jSQ0bGM7AL4WdQcd2O8rhPIBTvWN1t23LNoVsuhg6SNk8kC9G
wVUMt6DMNniQqkXFFRsc5Ih0RGZRbkVr00tz7NzrcsHRHc3NE6viWKBaB3ZYmPjeXOMeONvYFd/U
wymW7JGh1xAPyHZVLsDCLIPeHEToJ4iJMfbt80V0bOxVIdTtaRMQ5gzZMNgsKkl+FQTV7edjH9nr
fstxv4tokHRG18T3hswy4UIOlxevvIGrRX1dDyQ8pQxx7AZWMdyBHojvFvOYzajQCbc9q83mRCXy
2NCH+3p3/T6aaeE4+ENmDAasrtv+VtShm3xtcg4/+m5ww9MQmnSKMZNhoGIDMnSRNUImtJlMO/38
J45d/yo+apCf2UDACp2MOVtQ+otwSONfe9/XCB2gnL1OFgvPlI/9JvQKvgOX7JQm0bFLXy1fHeh6
DCBMkLW6/ebDmoiQ4vVrs7JaqDQs5wp4eJ5ZoVzifF4ygNtPedp/fN1wfv/zqfqB0U5SIey0ueXG
Ia487qj/pbUKQO+fg9eO0fUuOkNZo8OfS1tBJ7syT+RCxy58lWe10GKq3b6aMjoG244rlozWQE8E
42OD/8cancehCTC4HeYbNtpLrPJxTr7yPNEg/3NWck9z0TgBoszAy50EgDepc96eSDIOD+4/d3Jg
oP4cnUraeApG0lkoXAEefb+RbXM3NPU5dE/flFuddVMrM6/uihMeo8cma7VqR0LmBSLGmCzWvOF9
ioEGGr+0aMEi+PNuwt4vGihNg2XOoZ9SQoki6l139/mDOJKPgV345+iTXQVFxQyWycnvXqDbaHxb
/AWyZTIP0mXQ5qbBawYq+mBfoQ/A82iYIfzeeNYtUgZ4yEov3yz+LB70QpyrFlU76PM3fgK5S7h0
tbO64LP41RCAFYi0yBdfoFVAgCeZr7VhotgYBK+FBkkRlPwTY398GEOl/s8pyQXNeThRPEy/MXbU
A3wQiL1H05UpUS2HpEwJxhczx/3nz+DIy3Nolb/fVYDNoCEo6FMGi9/Ighg2+O3oaHxt8FWMAKg/
77gwsNXOBGxx7k/RGCA2fz76Yb1+sNLWzUvLMYBiFPOUeUFZJcXi0XNXTTQZhXWqtXhsdlahQtTe
iDZQw7PS6HFi0MRNfQJj589v4Njoh8/f7ej54LCp0sGY+dMMuzBv/EVmENo/H3wFDf3XYQeFsj9H
D7Qx06riQwahZndvTr11Pqnqp4+eYuQMbElr+Byg4Vs2l6AphvFYO0PalvDY+/wCjt3dKnT0foso
SzjPFjre9oyDqhK+fW3oVdzojdrlnE5T1vvuT2a6v8xR/vp86N+I2Y/eqtXiVrl2RA4IUFb3Wuyt
YSZR7cBdAShQdK1BIJUJq7WbgIfzRKC/m4A7BxFYBKszY4JyPCnbbhsueZP6KhR3Pu2MS1oF+UaF
tMfpZjaAgcyhhkEnbMd5w7eLTdoUYhPhti29+0HmNLEWBdIzDAXSgxtZVAalFyGqw9zEmuhuQg8g
gTGdswkqVMtdcxhugtlj+7Kd4RRJRHVlQMos+i1XQiHw9dyERo+TX15unLmx74BPmp7zRs1nFtTh
E0XVQRnM/CnmEdLmyq8T8MmB7FIWjUCPNLeKhM++pDpVdjBFC5cM2jDyB4BlQzxQmFR+PvlHXpl1
wxm29Gie6n7IJqqbBN2KBeo2p9raRzbm33i5d6uNlCyA5rhkmS4qaLBWQDZUZveK1hdqDkHXFlHN
cpgQ1Th5LH1ZbD+/pyNRyl8FdMlLYCFNwjKE8nI/5rC4MUI67LUtT/zCsVlbhXAbovcwuzdZlvP8
wqBWEPU2AMSfX/4h4/pgOaxJwI2t+lyaLstQihdxGXKIn4e+gcqBMcOmymi+tg/5q4xPg2sGqXVr
hPTycC14/t3s+vvPb+HYE1gFcV3B+mce1IC+E3W+gQVFbztz6dORoMv0+U8cewSrWDeDx9L51cwy
szQvFJt/gQP+9PnQx65+Fes4m+1aFciReFvZ55NgoC8IYl56OByfeMbHfmIV8oRjN74J5lZmV2Z4
wUZD7hyfw4lkDvSXKuQuWa0CCH7DXGC2SUaYRQ5KJg91qP4rwP6/N7o1gn7xyVBJhrGNFiLZouaX
bPxaZR8uwX9uos2sREHQ/cpqOIV42/Jrh2EQcv4cF+5hBvCtDclaOe1pqF4K5xQA+Mi7+NtH712c
s7UmMPozSeZXoRFDDB6q7QpmG5+/jsdGP3z+bnQeGksOuK2XgcViJmGvXUCByhMN8GODr1IWR2k5
eC0lmWf0dcLb6SqfT0qIHR7ZB5FsTZHhephsMTKSDaZkV2CYmnER8mon4JsHfwlXRYOvjOTzaTqy
pNZAAZAVOVQRHC8L9KDjEAL9URBw44pIfQqGdmyyVqvWgAYeaAeWlylWxYoMj4Ydvn5+9UeGXgu+
FDBNsRkoTajxGQ18bEcLknfWcGJujo2+2q+A1CibWgpc+JzLyAq6O1me8kg/NvZ6vZahOTjQA8ng
iRABPlaiYu4+fz4r9mFmP3iD1oA/AnxICQMEkun6opv8rXlwBdcbu7vPSyDw2CWU3BLT2mr6ajs/
WufJdJdzh+z9EY4J+NtwVi0NnNROxL3f/bKPrufw8r1bi24JC5cGnKQsyFVEoO0faDjnQRhwDu29
mV+gUeECGTfU+0ZedR0HVwjxcXC3ekCx+dDEGMgp8dVjE3/4/N21qLruF0LaPkNysOlbDzYovBZf
CzprYk/nThXDUbLP8sC79HswUG24UJ94qkcynDXJvswboswqoFkgJvXTK2uxh0j0C4rz1YYtYCbY
0FDY64r9KHN571rskXVmcKvnBdAZQFwjWsD7rQEuJZUEfatewnnLYba6lpZb3PQjvjdOgb/re/at
Gk1otWj7O5oNl84wtCfu4tj0r7IEjea/J2AimkGm9c2GNV8UBnCh+HyKjs3QKtIstCcDRCZoNuj2
EnQVICJwsAMljb7YhfpaAuiuMgSFDhL851Wb+YV+EaL4QdTj55d/ZG7W8lyLP/bOYEiawXI+pWEN
ai07Ne8ryNa/k4+1cEE1lXCLXnSbCfQs96VerDvm9PWlbSwQP22rYh/SEQK9YTDwZCoMfdU5U3u7
COgpjoq1G9VMVRKomvwoq15eBA70CQHtFdGEkyCwENa9Z2t7A0f0V82daUhUr0hCPZxaaPW1jry7
5ugW7QJzxU5i8icr4na5xYki+drsr4JUBX9NpwXzN8Mq2sKk5tGb2hMB+diDPXz+LuYAp4eTazs1
WRN0ryELn2Eg+bWLXiUiptIQiwHEOCu4V6TuSHhaGv8djfXvV8b+87I9nwPFCDvGDLYjNIUlqJXM
B1utE5d+WPIf7AoH9NX7WXE6w2OLpTG8v5GzjJHVoDh204k9Wu7UA4aklqnZvziHrb16DX1rS90Q
J/v9oW3SQLSybD0IVyrUDx4Dt9x40D8vQuiDKzCZrDus03gp7xsYqQTsCcAG5MhR49h38JCCPJ9I
8UtT8KzwqTdt/vmzVuF/rar0W/Hz3TMHtdmuLTh4Z3oxfzQ9QiucYU5N3cczt4Zdohtt1U7TNxmX
PXrletNX9vbEUzky9CrnqcKmIEbTNVk+FBdQUrhmf6Gsf+r/W7z22T8f7GkwHJgBq8cN/8yyWegh
bqLkExgkLXT78LWrXp1SWgSYcvYIzTyyz91s+OJ+7qxiAixoO0sR3WSObO0kBKxsDzVJf/O1q16F
hSZvIMhuCIzeD5dFLp5Rl3v62tCruND1A20od2lmLo0XF6JhW1jad18Llb/ZOu/e7dLrA6Kl3WTQ
oe2TsW+uXFiCf3HwVVhgvU0MMog6m9viySLlGI9afPFUuKZF5AcXUbXoLptZ12wKDlkdv//a47RX
iUHjmsC/IavNrDocU6kCZFxhbu++9ETt1cJcUHUqiAWavTu4T7TufnQMR/3Px7Z+lyA+iMVrfnJe
sKaBpEmVmbaxRSC+wLL3yCNirTcEe7PlUUX3o94fYrReprScnghqsTYkSucC9hQujtjUuCnkkjrC
2cLAMFLjL6e5xwgtCsNO613YGIVMUBwkYofab+TSee9YFxVkpBsHL2n/1OP0SRDbYSoKzDiP+AJR
gXtQWmFVv5fm5hCqR19FEFHY4pMFr4WhzD32D4gH7TvyXUPjPebTJf7RbuBmB+jTFMw/gvyXGTxY
+cFi+xqH3QtsBs4S/OJ675MyQfSHx3MU9CQeYGSKnaAHFRquxlv8OvQb7jw4cmncSMWgLL5vcD9G
+ZrPkCkLf47C+/07GNJCLdgArl3Wl/ga9FdTXIdnaSC3UMKl/5zGsYVmurOdXOQves/GMaaQLofU
c/4qJNtgQrCbwU39LG/dRFSAl0N+puPD2WRuwrzAXzeHPW6GpSuV7XVviXNUDJ7yEEhL9mR7+0YV
FwLHGotWaWGTJ1xDgfpK0dKdbT3z0Y5I532rXHqed1NKB4hsmGW6FFBymC5tcuGjgVQWcE5FBVWM
bQzp1lQvNlBvYneYQkubMQ5lkCYQnCS48mn6VndeZKr5vDPHpC0BH2RJw/aHe7TFc9CQSxQBIhOO
y8MXiwpr0QJ40jYwJ/XqbKwhGGLl3vdiPKVqfNiRPloMq6hflPCGNBmOEf6k7v3JVuhAiSl1ILEY
Vbyc4mqWpxiOh1j/0W+t9oCg54RLYEKypiwupNc/uAU5YcJxbOjVHjA0A2s6MTYZEaW7D/ocDtga
nqCfx4xjo6+SQyY0/IMPR110bJ6p0pfNRE/UYK3DFX40KastYEDT2vOUU2Ud3v1Sl7HF1RkWGLQe
U7z/h4xnbG4UXj1Z7srFurKmE0ewY49+dYJs9dS1us7rLHDaN/S8jCwPR3YPM5vmzam88CoQ8yl8
17HbXOOZOSgnhC2kysDBHs5V6Hk33Zg7UZdXKH8IQ192QV3FRT2I2M1FuGBNWuGeOWMQd1j4+8ov
rBPby5EbX0OdIe3XtrylXWbWPbsEH6K9msagfa5MN0TUnItU1HBT+dK7s5aVDBrDJctcd5mn1cvQ
Bs+wxnz5fOjDdvjBq7OWN2onZ6EcIJbMKhoP8dmHI0QD3fd6cqq92fBwZ4TtnNiW3X/tCLZGN/sw
PM4D3bQZfKVlDIALuo3tFxuNa7GvwPds6qFZmjWq/9Z17IWa9gnjsSML+Pdb+S6Jc0o+QhZftNnQ
zI8Wkd9R7zzxMh0behUbZmE0U+3adTb55mM+1k8Dh/zK5w/42Nir2NDXMDY2e6vNQmk+5U24gYrJ
iQTuNz3/o5dntfqtPOhFG7pVxn2bnunZZJHpUfceZrd+WsIitoiMLkB3uTcGG3LG8w1E8cIaGEFa
J6WAc0MPjZmorQ2aGPMgU6X7Kq2gApWgqGDtOC3cyJUF2TS4iUTZVtckZT6cEnb8fXT+4AbWeFo+
zlCtZWGZCSj+N16z6RBJavTKO9he6u4G+Qx8RFP8YY40aiT6CUi1FHmCck9ae9kho1pAJMKuPi6Z
3dwzelZrA3fUbPEZDtUToWnjQ7emfyq5mx5SBxnk8SHbqpzvtLkVo0wcFz350d1N8pcpnqU4sS8c
efTmKgWGU67JvBp3h8S3mrfWqUVmQ43s47CxBvTysOcK1dE6ay1W3s0VExsUT5cHl6hgJ6uWpFD3
4mljUYjDqrbYdoYNJ8QSKlJbaCNAdVnUOTIc3sUhhDvtGDAL+tjYUO9UxugWUTdaNKlGxa8Ur1D0
7gmJpF/LrSPKBXFKySvde80FSPQWuBnetIO1eE8jRiZrMzEFq4ipG2NeUPvM5AyZyFh3cgOCoo0n
5BoPUBm/hZNy4mnrupw4kmjtlFHrAZAxLfDX9VvG4YIAVZo47/w+guEIgwtq5VwYZQhn4XnuNxBF
dB5c5S6b2e6a1GmN6g1WrfVLECryKnvJXiEQM14vDoQXqyZs0nDBRQDC7UWDgItFzqsixQrxo0H7
HYrLgR1XtTYvcoD4N4Tpdu/URpD0jnMTWPBtLuG6lFuGEXuk5bt6KvUZcHb+EHd2fQEyUbFthuGl
CriMmJLuZeDSV8giQh5pKb+FPWufBup656495lvluuPGMxmNTVoD+NE5Sl5DCnPaqkmL3UwE3LgB
UIkXq/LP3BG6hsBWIFNVixHTvnpsK86uaoPVidHmwyPORD6sGANGXtzBcq/rid9gu44no3R38+AW
KcbuYCsyzZtmFha+gK606kEorhkkpFrfL67zZqyuKyYdHMInuCZX9XelGU3nBmFkpuGyk3S2Ew5/
57gxx/HOgGPBzcLcNwCH3G1gF901hgXSgxuQYQGguik0UIKyEJgqWc37eakgNylqYvyop9BOHDhp
J8VYTTvHGowIWpFiA/kpOxmLUu6KprP2NZSeu0RDwyiyp7nYm13rbwmskL6ZynOScHDDfd1pcztB
Rz5qZzj2yb4KU5MTLzMC0f0ou8Kx4hGAoE0PwaaznMDFD/huZGX+PN+3XbvAvB1Kfzj6QRFuiFoS
jBFHbAV8jJFYTCEQSOOEU4uwfEGiMHRUC3vterkIsYfe8MktXieS96nMIU/gFhClwrkQomyNhBR3
aHiQp4Vk17bP7SCZQ2O46gPtxDhkOE/UG50mHo18eqlbx993ihXpOMNeqC5Nr8KhRI5v0E7AG9qb
zVkAvt1LxQMZuzNOl0I2MNyxjGYrhhn2OaQ46D8ZbYoKLokCj0E4VAo97ZZ2ZHve9eIFtureGVN+
Bz3/lmmsiMk9U36/l9AgixyBI5UzWNFkP3sD3Bvtcs+5KhOqidoNlb+AKhOGNzOkcs66cHG+QYTN
ubQWEdDImsPqTGBhIvVsiz343NNNObIwLbCbbE2YPw1pPfn08WAQfuEZLt/2lXTRMYNxdxT6rfPq
NQElce2YYgOAyXjOBco1KJxW1lVZhk2+k1ZHZpyqdXO+ON5ioEpaW/tA2N11MJhNmELiBthRD8ZM
CgY6WwpGzcM0QjwN7K2hD+GKHeg0tCjMGfsBHHzgkkCgWkobZ7OB0+VuDrFw9KCWX6O3gLEStGwm
yeRpc970dQ8SQhBQC+DXwMD2Y7v9eOMQVgjgwPX0szbgAISBPPEowgZFrYarN8YNBI9aQEEIfChH
3ATLSFJp23RJ27AdwdIelIHuROdEOoeGl4ItzA3KbOxqsKncLlPvpB4TYFe5/kiTpbC7s7qy4ZHk
4W660mojPjosslQAts9cOhd0GafzYbSMlPYcRcw+gLb/4vZQ8fZ1kYYQ2LoxUSBMdA0R8XGCCVcj
VQjjeydHDZsDldH4/Ws9TcvLCGxc5M0HU29VxWIYINzvQLOru2DKhmemWgAq6/DCwx4L8iy7ehR2
4huFSmYSQkuk8pQbwSDU7hIbvbQfgRzAZFKmlzmFRZYIocJNwC0Al45N9sbxRph0FrJNtQ2avfCE
mxpQckhbq1zigzZ4Zo/Kjlk5tVFQhbCHcOtxIlfWCB0dGLdP3yc1iSclFnVRAIq7G3yhWTrlQXMn
hzC/KadKomrCIaPnsYMpqR2WBoyowMqK3M48CI2hZ8OMwQOurIV2W0WsF2f2ph8znNjjoLOGqykY
8oNZEj1zte72TqlRQbA6Px56rKPRgw5kODrkmswVbMMa0iO9mdGX73K7OCu57LaNLd3UDGn3AKOH
blf+FjmdLfpWlwQ0Pa2vgzFH3lKNzjXuyolLqtVrns/zjQTIOZ5YKH/Q2g02yyyNJ3eCqzE0DJxv
glot3i4IR2mnQmwL4W5Q1OZ3q6p/mtS/LmsKn6fRcm5aKMlG7iwH8F+F2lRtfqegjhVTF2ZVwdgt
iQy9OoFKFcObp0UihPeyuLMb2RQXFNi63bQdehhBaSwJCJz0EjC56XqkCua2C9JKKR0fa3RBzmVR
mraObSA26hDCgaWXcge53QA5zYi2gGiWUw59Tth8Gshao5ni88J5YV0dG4LGFqjpscKWcYN85qfZ
ETOqvZ7ge6FxCeY831OgYxMYggVIWjWwLvYmHNr9XEJpnfLDHRVTseGlZW2DQrJvphl028Cd/Ctu
5HITNsy8VaS1UjTumrSB/QVQvWbjbCslOvw+b/CGdia77xjkfTYwQWuRZwmj2h38X8pkENLc54sJ
zRc9w1NOEBXbdUg2sxN841L87IVRbOfZztO2b7CNIXeHJ21lJK0TwDiQaXrWwAMAh2df56lt62nj
N6IEQ6534cxhe+FGdsUrvIPmuPCr1o1C3skqrqjRUjAnK35P5oAhWFE3Ka0wj01Gmu0Y9vMWwQg1
PHc0t5DYweM/cDMry1jOHEv6QcwUWKOMF+FetoNzAezarQu/3sitvAHqfEYeOSAwA+kwvB4y2ysQ
dUXk57Yy4WwGt+0ocHGS6O1iSsYSnh2G2YgYJnze1nByd8+6UsV+jzUN7fYuothJzmhv91HeEeO8
NcLncqnJvoOk1AVl6qEwpR2bQPvu5WA53wicd5Pabd74LP1dM/WPPoMisYtEDqXTBvgQvnjGg2vU
xgsqoCZkpr1u0yGde6Iz7Ig9HiZ1OW9KLxDfRlxgPLpWd1UZnrWD1lv+QKA7crFg+0wO/M6wm+8Q
TFQyGVo+DItZ/gyqptnPnl729lAMGydA1MaK7WFTEGgsjjGEmn87htuuGmkMkj1sPgzt2Bedkv1m
6PwCosESTOGQw9fPse6WRSBRDMGNZaNPLnrqF+esJg3qj51zViM36aKJd0GE9EG/hrS1/ViNEIPE
lEE0IDJcnYOsBiY5c1v4XCDzwhnKCGZIqHjQmBzt8YIMGtlvYUmRLYEO7nvOhYgKu3J+lrZpbYjk
xblc2DVyRvu+lvJRjnUeK8D+k3kpzGQ2bHpbNz0yDeBF0lo54TXPuXg13UadFWH1RkJmpg6r7IeF
wMo5ArW936nCtnYlWRiQ/bV/2fYWIM25icp7L8r5Ih9wpIi7thwOe/YQ9QLm4YiVcGMBuyoxFTTR
UoTS7lvTTXBVJA2krU23ahALG/Cp6zDYiGq8mofCP4feZPXdJX29BcmZRAulbeJXJcT/A/qGGj7O
N2IszxvE3XMBhslGT8RM8rx7bT1/igHD0AkmrLyaIRyPBB8ZH7MlB+rUmje89pZ4gIYhCBANj1yL
tDv4ByEsuqWLrq0SLapfy88yX6BQ1Qe1jmejCqu08SaE0TK0+SbkpjvFpaurBQ3v6eAR/QzRu+Ci
7ixkh0hiQM1tfvaDXDZs7ofUbooeb5S5AMklofR9lncmsgse2ueqLGhUB5SlxYHbC5dYnRpV8+qa
itw4EIVJBQq0G935wxSJ0aD3IXMpKBAUlXVc9y/BqNxD4cuIarv2N5ozsoVSBN0PrR8i3xXdBjpX
gLlPin0bSO98Z5UXxI6/mDG2T0iR5ZXegVs3JoaEjg49uGyqyip2tVy6S6Ehagbt3Ca28hmSpsDE
xzUR4ZWQjvvAoc914U1cxiOgAFE44ZUqQKiIghLhzZyGFoeBEu7VPbab2pg5olRfXDUC5qlBlUMG
VjJ/TxzWPQaKHfIGYl6YuIS0HSsC+DkyYjLzMtYQK76yymLCCRa9s8Edp9TVfZl03C0BSRTNXT3j
ClA59/eg0JSQfA6M8GmcYKQSadl9o+PkOmnQF8HjMPkTlFJnCxxvz5wuea6W6xbJR9wy331bUFdY
IrvkHfRWYdR4L2fTjgNTk18FJKF3ve3DtB7SZ0CS+SWgCaXeVB557oUKYmlCf8INjTeoopkbCMI4
G1vnLmJq6ItkAGv6Piyw65VtQc8LF6KWc29aCetDGIG2TrfD7S0bVdBDk2giZ2ZnAdbCOvsHXHCe
eAfKF6xH0MYxautaLWNoRJ7bTTuvGt8AMXjxGk/2kKpty3RYwl8qL6uUHnxIW9sSu3HEjj1BoDUy
xWhe4SS8AAYPSmXDB28zw9EkCsQ4X0uB6DYz3ceqLuZbHKXC29k2KvhZlToVhqqSzsQDAuuBJF07
LehCLfaG5z4YGG7QX3aHM4lnizDlujP3BkQVU8eo+Fkf+EsUWrN31wY40iMKHTTgDNnFAd6+Wzb2
ZZqD4ADEj/SxEohz1zmDhLOmQOsH6shgrNnUiAOA8jaTZbkbqFNDiTZ0hsdaw4ETnEWckMrqrSjm
KZYTg0uDCqwELKV2Y4V2t607Ibe9JFaqajCD4X5WR4XU7EravBoRktlb2efVc9tUxTk2Sv8BCurN
3vDsw3EdKlMWZAW2S5HnsWtwnB4X0e9LO5iv+rDNY6dd3K0TevNVjlG3EKlbdsgNhgRagHqTL9Mc
MzH3EahG6gY9Wkx+Xxq7ER7zv+bBIYlhosVGoYubVTPaP7KjP2lbGTeklUbKeE8eggUiuQzp9/mA
6m8ULDhMaJrDE0IvyDqcoNq4NThSIMt695S1xeXSuvmN5B1PpAf+A0V6giy/LatL0VvOrWVP+QbS
/Pm+GBYOOqAnH8BpxqkCJ429dGHHQgb1rFwCWt3YodjE/QCNyv/P3HksR45sTfpV2maPNugAzGY2
EKmZJJOqyA2MqoCA1urp52N1z99Vfee/PXc3ZlU0imQyEyLiHHc/7oTs9GxQnoIvwzGCUvDkQqqI
PcGwDk3pXHXqUJ762cKGy3aXgSIzHneLhuSgLMyO66IstxqJlb4dj/KbXnCYSlKFbkA/TLwNhpeI
LCaPbaB4rm2r25RtcWlH81ofF3c7Lwk5Z71Mzx3jeJ6oJv3GTpobAs9UmwiQ2TyoVUJyAwmQAhIV
a61N3ziPdiU0fxXymzNUvq6mfYAF8icd2Lc8iZ4zwiS+O0Us/XYQgRSzGgzzoJM701SJn9vzixpV
1t5hDDzMmkX6hl44uLgp5T1sdBz0ADmbDov1sErmkaGgUZ4WS2EMSeFWju2+CbnZXxc9yTwwi6+M
OPczwjsTqCyfQq2njx2MTh4Aum4zVHhgJWsZykxgIq739uzlVEUhYU7uKR9y677VW/1QlaxWZjnt
FoL0Lto6K5tcvtUq/aiDpHKbmcsN7ZHY0XiPvviyJxry6onEg2uzGLmSW1I8Zgydn/pOFR9ZBwbG
PVc7lwzm+ainin5JTMl8pTEUj20bmzdR36qeMJrZG+s2DZO4ReWeafYB4EQ7S4sGuVJFhPbI/dYN
69lIzGNkwuM7UV4F2azHm6yyl2OUZDKYsGl5KIAbrlRK0w9c9MCRFIyrxn5xvT7prrIqfeCYySA3
64+81xrgJBfncGxfvaUiSrl37ijIbvASoG3W9Ffp5vc91vJ7xLzCL5TpK0XEcmhzI7aaeQKFWIwz
vUrvcbNcFawv0ZSW4Tqt+b7tuD89oYr0apBKdyI9nMRho5xverJzX8RsfBUZreb3qVz8aG6DprI2
snNP7pCaXlYq4pASSsXvWIu3Dou9oXwiJTqRgN3ukDxqbhKoqXPqc90I+97+hq3ug2la86PB5bqT
WtWe7CKx74H65UYpk35r9xJL8iJyOJ0Wkd7Dtuqc4mOIB016rZgqLkO1OiQ4jm+msld3ZmUQRyyc
xosXe469qUR+4lkFkuypNm4VQ/HU0nFIRpCEoWOQclCMDscB+vmgKmS8AcCqAzVxzV3R1viStIW1
MR2idkRTJGFOHRTYiiKCsjcXX8ML96lJXPsw6PC9Q2IF4MTpedW7xRMipWlQ44Nad0HVdgn7qEb4
LNN4pyHNlFsC2dMHI+Woc6bdo6OXDaFvPVWAol8LR6NTtCxuL4INg66kg6QaeLd6ss1lZeKUVy7X
rFt20LB5XjWreRyi6iQ0qZ3quEFcUY6tRy+uXEfG8jouWeIXNUWKJdTRr+Yi3ypmNlIBrO/2FwqF
2u9OtIPr130qPOG0BNFwrrHbaN+1tvmmJF+yRFWexxmpH3THCkqq3c55cdSNCH+C2HhcC4FtC+Z9
jS5OzcSwkN4Np7ZtU7/lMvG6Tj91lZl6mTt2YTZq7wZbWzPXPv1eSsE4KvQGw8sImmJQg2pzdGta
ZHQOa7HsVOxjn2wBfp02ZXJd01Dsp6XSj5jKWX6PV6VP8AKTaHVyEKt+sDs4XV3bNoa11UA9hdY8
JI3u3DhlV7G0qM6hcfvYV3T6vFmh49OVkW3ZUYPMtoeNart7mVQzltI6q23G1axaU3eLwDR914be
M2v1gSuCLVCR0o+sXniaru6mHpcsPGuo9Xb2mJ9WNX7tjOjQ5NW5KezUK5T5KNdb0n8Doc5bSfoA
9MSE2sNS4oDQt3aDye+u0dfCF4pLHlL5Vfd9Qx58Z8jSDcaFlX4pLuMaHRxHyXYiIdmjocy8zTF4
bAz3iAskWhFns6ANjst1DFeueaIE2+u0Nk6tUuoHUQwPkKc3eOscycm57TrOfmlGTAtklukX+Trt
xnG6iZFCeVUqh2CxZHmTkaG6meZ1vHNi0h0WuX6LS73eSOW1rdPX1QDXN3E78G0LYqTJJuZGFyE3
jmjtN6tYD9UyjrskiVJPplwqCWVaU+HOXT8OQ3qfw3m1vXjIzTJoupi6VSmfRdZ8xl2OkprNIipz
7Wsq8yTZ6BUhtSuljC9QLP5arLd6qxZ7XW+LoNch09ZmiZEEJY+zMnxPR2Nn2Khfa3emAWovwAXZ
NrUnJ3DWMvHieTzR053ySe2DctV2MzpYPyMFxBedm10ls6qcRcLL16Y1NFP12KBkZukpMt8qE/du
7dUEHRHHTIN/mCN8O9bezP2msUKsjfC+XkriWzBbj9wicFuQpCmpdzKLUcfqhQ0GWeZemQ/9U+N0
S2gmEe4GXXLKGnUn1PUbU1VqOGmUSdR4w26OO9cf8+jLznq+qmvEu9r81ppkY5I64ek08muevtut
Ox7WPhnAwdodAeVb4ree00ae6M+P1sLeH/VJfR9pxrERH5alP1VqezCwKW7na0qDIJOAIbabyWNK
NuWkA83T10zqtPp22cmn0i7fu4nlwtWyTWvIb1PUi6M5O+PB6cH89LgxrgqdHGx81zwk6/cZCLvX
Tuuh61sC9xTGoBVtUnxdTM9SZ3VpjP4qq6FDrf7GXKpDV8XPYJ+VJ91Xt6wAwGo/QTbfeK1WnNSG
lrqVmrZPWr33J+Mqi1rSRiTDLeOgX+sKcvu41dqvtSndNwOzGu76VLhq55lTvV0QtpT4WvkDXJov
zLrhOtPNw7rGmzi+w9TkqCk32kRfOzsvLPdXkfE5dXntIaum2hvW/moWOehrPn/Gpjtsk4olYjGV
75mh7DTdbvbMqOxpeco9Si88S6Mhf5uiKlcOo7Y41pbxmBQge40FztDVksNoEyJHIW8MHm36Q624
C/uKY8QsmWJ20bKJ9qXTp49OgZqC5TRuE318iL5uVdslbmOwBO2bVpsUK8qIsoe8yHM9RvIzY4Bd
aYbz0tKi44hbo8oes3vw/U8lV+qdwlRpg296kGf1rTrT/upW7mWSMc2EKMzQGO1noHE70Gvte5e7
Fxv5oFZiDhcnee8DajahQTjutone5DjT8QxVoMxtB/yYPS2adHwzL65K94R+nBjEcQyzjntWGUlp
Fot1UaC4xrz+HKj/VB2PMxFpDZVsiUZuUWF+VHOjIFlXelF7o2Uf80H1qy+D7XVKckZ0iuPIISJP
yBeqPGaDehQTD2W6d9yluXr3tZ3pzXwc1La8nu35wqhMmBj9VpjDk3Cl8ErRux84fW5Vmw0vohGC
E3+PC00E07R8pricq4UFIO1Umd92DKwtWKEp+Y3Txhe1oeWujVJASs7H1I42o1OlIVlbu6JWIux8
yuTKknq6dfX+cepazNMJI4HjzFmGoEmMEWOTiIIadOatyhHDDeytK6zFELcOWHT6DNQFNkaoHs54
EG3D0ASdYpDGN5ahbScLa09xp8zZvWoZHJ/ubFgIJKL6pef69Lumv3e6lMSEcliZNl1fiCZ6Iwnq
hVTBNzjGNVQcvfa1ci4DNhjbV9Lqblj1U6p+aGYrgEmtdGeiqiabLsuJfOktXyld82GmWA+NLjlo
uOMFZJESDqAYzWVpLCuo+2pXyJ7WKZEj1DO4eJRCGylak3/IubX8Olef6lHpAyUFdGgWIpatFXFa
Y7BBCb2sL0NC4xT3kaCXXNonusBLhIvUNqsNJJ5izliVFnPnRErrSzHWvmpq2c4exkerUrqzGsko
XB3ynxSr7Ddyzua73GyIiRtTgGEz6e4cARSXJPF0BfNnhwp20ndiGMVtXQ3PTWIu1B+OhuFBUq03
c9VHV7Q25l2hSPWencC4iLiiSBPzbQRZgONP62x0faBEsRPxTV3HZiuKruRYs5ZH6mRcmrqcwh+l
qttkMQHazTicarbAkyZL1IQdsTTGUpmhZaWXyhmwTsGQlpzAtgxWbXBvJ3t1jnpTspLgROVJU74y
ylpuC4pk314nrAw0aCwUCPoWZmGBerbiHTl890sjicfQjPGWiKyG6rDMPHfAry+pAL9JslV6pbsa
KQ2Odi2krzC3sKuUKAsybYiYQqrn3TpVm1Xj6l2SVAnt1oi/sWLH8LHdy7TivelVPZSKy+huYFmV
HhIy0Ry1rDb3hAnooRyKxceI4ZiTZ+2Xqe6e89jVQQKjgaETRufuE80sT7q+SvxJcKUU2XKrDwIV
QKYycGdoKS6NVspGGeGZl6fGNcKE+TZplC/1jfrd6DlfWWkZ96ZR5oGl9BCP7bAGc6E8NTPcwNTn
Ld0EJP3kRnckcALbjSycJG1CFDfcgukSgC8oD7hmACzNzDhzAaVUh8Qp7wZ9aHbaCGYAumhbgXSc
9TgnHMSRKKd9HE1cychkYj0w2eKDrjPlfZl1y6GylDrIJ2u6mcQX5GBOwu+ivKSQUuTjNOCMuS6d
e6tP0z3oguq10Ogm63k07NZRuud5deKT3vfFJppz9ATT1G5HAjJJVJr0hsINn6zakNHV3M/p3p6l
8dpIcw3WyNVPMtUR5/cmTFZtfm0KxBdse0krksGxbWF9Dc5ZXZhHaUYSGDZyvGayi4+oM7EGGguN
AhEdiY5CfFWjt6mJsj1ZO/q+b7p1P+mDecJOerUwBkyL94nb6poH16afNCqxuyNJHFneV1eL3akX
UfX5i5npxmGeSrpTEuefTGcy3iDJbDQwUbFJYfJ85F3sFSCmZiDXJbkC+SRGNI71c+m0LvkkagGC
bAOmSiZgT3o5z1tYsCSspWB8Luu6fTvkwHnL6GxhoY2ntlC1m5GTstf7sj+2VDf3GZX8xW3S9iMe
9UUwOS+NQC3U/otsQ4+vIXGRPdIZbWqUYFWG5GYGNPtuKkmx1VbgVuJGqmn0xygD+M4jtwyqNCN8
J20UkPx+iOjnWGaQV6ebdECW4GlDJQ7rmKXnuRbrh7GWPfdIi5vnWA+vrdrQX1Slu8sWlZUxkxWR
P5H5yVVPkDCZZhv0i85lHfuOEFUueFimIlnAoy3rOdaT5KptnXKTjSstPmEeECowtCZjWlU/J9tF
JLyGKbG7YOlke5qMObnpy1gj2DpWAsLIqzA1+02qplB2gKHOtuF9os0xBPq3ZnZeB9MudloHcC2H
4ctuoFg1BYBa119se64p98pq+YxytKGwhZClcRm/joqY9kS5iHvR5GmHxYw5BbrezfA1LLwQ0mB8
oAE2KRip6QIDVk7zPeXK1dKyO6eCk4ksznReLbjWW0jR8lWX9vS9ckfHS9MIgI0IoZu+FSz0zRx/
n20zu8gej3kxGNB+UTQd3IRbL28rmBzNSDeFSZkbs92fcrNjAmeZjrlttPvcNpFOzJndPK0Vm4+b
vyWxiLsv5CbfKXoz+VPTYs/qmoSNiiycULmH0bxUoEoKcwPksDHp7iRneLHHrGbndDOTq4QsodxN
64e1XWLGNEA1qrDoCvvdjCegJYVnj6c5P5AoK/EU7tuNrmXaqbR61Scsvkd6hownAu1+VRU3Ptdi
hGbKCC+D9hXXg2FicdK0z0rfNiQ00KGwJiar9WkW+ch4GzhLmo4JSiwpbieNGi2e4j7zaliTmwpZ
3mbo9OSu62okAlJBLEBuPAhdyVL/JdzedHOxboyRl6MMcbWvmVcNEuIhQyVraNVFZRxLJ0pe0wwS
Uk3yp7gqFa9kJVB8TMEsGTRa2byI2K6eJo5JKCySWyTzxRirIQFaRmQ1RJKU2bZJutcpa2Oo0PaF
mOJ5y+x0d5M1U+dTgus7UjXqc27axqPI+m5nyqWAhTOApuaaSr+zFvqbVtuoVdSHYsxRelgkDxdr
jVqNFC1eCsVsUy0vurXY20Wdog0sjkPr7IhQpIsRlKmWocaHL17dad64jgJfPLn9VbdmNoQJ3FAc
YcGsTUbvkU86fNQR+ropb1x/QPjjyZyZltV1ki1hXwBdapxdxcIaC683jHirGyYXpSwtsuvdR0s6
3Ansz/lzYrTtNelT73avtid9ilkUulJlZ9HzB9b8MUxsMM+eHCLIB3OpgQraythHg8g9MxHZcQEj
O5U6rHlfjooP0PO9KOwCI6q+OE1T2lDepnhyTlN/N6HPhFe3pkdrjlIIThV+A4twBpIzgBqjJKB0
1bMl0CKdTjDi1rdzbPh0nKmuLbN95vIX+7Ve5oCOrdjNRac+Z+QQHhZSoqiT0C51faw+pK2CkjOr
L5Rjtb9MesHxS5TryerIJxeOCFCoaTR+eQbNiBhWRj1J0pVJXx13vP0USWdrri9DPBH2MdoGt0Vb
hiKpqrB3Wvq1unbPiP7TTS+ophXYbT+y8w/CvJzt6AJaJYla7Ax1RBVhD93RZhuqYNom/UjyRnqq
Z1O/SH0x93M1R1tDib5FUa9v5yRTTnMy6K9R0/Jl0y+nTIzWPmFMe2uqMtlnhA1u62qML9kMLkBi
oqWcZTNOvjka43tfpASIJKV55856g9/wuKKvSWS9FdEKjd+O744xICKm27+JybisYZYd7WTFIvUX
C0aqIaTzYCL2qYOiG9rXrIpmTuFAH5G77ns2aOUx70z7Bp9OhPmZ8m2Il/zUN9CSuklEZhMBOCli
7A8qw3tbUL/lvKbK8JXgVvr92q/fjDgRQVIIwzfMpbsrWre9b6ai3UytYe6x5NSDib3hWU7lBsWb
N7bVCHSS+KZEZaGowwUgHRi8M0xvUNrmOpq1LJRknsQehDbPXVWtT9AJy6GmX0MAfcTwdaE5ynFT
f4WFJ8UeIjyYnCXxTGIgD/WKAVIyqeP9mC9NqIyLvJcrojER68O7A0YF6La2h2aprVAsEV/GEgaC
GqLyrNl85Fe7g8Weu8PZ+Z1ISaB9OuKtHcn8dcUX72Eys37DwhCd2mFMjiXyTwwnDDe0V8YeFi3r
XzV0FS+K2Tk2d04XBcWoPg68qy1H17wQStXekdLcJF7dDjJsCE0PorkL4llpwoUcyKM2YjWm9/py
x6DkgoecaQRiycvbVquRQmU1mni9cdJrAnWtHXZo1N6tNhwQLsyX1WqqICVwMxj1xr3qIKWeaJXp
MBPTKN6VOWHkLqrpg+pUAG0Pen9KtXG5poN+EEaxbDFTtbAPjofmFGvTQ73S1+rN2vij4byO0tKP
LX7YqGAAliEeM6hIVJFMG17w0Hmx0urdieIUKECCr2LWAGxh19N3VV+hfrJiWFhUyz6gVy1Z8Okx
cOtT33QRGduistK9Wbs1o21QhpGnx7HR+LLT5xYbeL6d55WyW6w42zlknJ6VpHxRpgUN6IpH3c52
ZXUq5IIuymHSUdRdCrNcl/Cv1q2R2fJGiyoYLiHb26Vb53spMKmrYesYuYMxT4ps2map8pLPDuGg
bmvtrBrqJPvyjtzimkiwn2MlAaSoERgxiwOmo2NzRr9M6o9VbVuzzvclvpn+SAzgdb1azxbSlaMs
RuOb5SBHSZMx2bhz9Gjn85vEvI8oosIMEUQwDFhxSbWREV2qzNmp1nlaEVzYsn5R7EKeG6ctL1Zr
s1E6bYB4RVulwtxgsuJRj+o9hrvw7Fy5XnOSSAvTeKtZkH129++pY296a0tkqWp0/Vnvq+5sM524
DnYcRl+xS06cuFdqvrx1mlYGWj0C9napw941lOy24HZ5IWhxysJw3t0GJzavF6ipktW0w8VQu80s
G3z5wCnC3kIE2rmo8Zi0+jZ2Ve5T/WO6o0ZCCRD92nc2S+A1kezJTYMC4jmV1fpdX6ryXlcRYoh+
0C4IOzIWoqEEb1eEp8Rj+mQpnYGiPi1WymNlCRDdo9JU9F00KPVBcekAw9LS89s+J+eaizNqoP0i
0by5OvOxyHXqsEaEtdOgYNFpS8yyKzNGHpxrPjpYto+pMrcLs6lQXEpNJFtU7WdXl7uliricE607
4QtOSUkgQdRNxTHPJ50c2yGCdo/j6W5AeLdF7MWONeVR6KJKvG/UKg+o6pddHaWxr4G1nxKpxj6y
CRCfkQbHhk/xfpjURgqwROxmLhCt8eb0EUAbCXbAiNmquNfTTCE+xam7dRHbfTRwrLTjK0InfczC
bpTlY2ObFfpD4hRXf1DdNLDsRt8yRaA6x8TJoO+IyBNX2dIRAMHApURtY1u3UvTslXg89HQT3ztg
/PNgpjINYnt0vovSQaI2oNuJYES3UbHaZ5VJHOopWd5Nha7jf++CSvbp8uaiTD1UCuOEdQZ8OFqM
40TpmD6MCKcApMbp2Lc1QojIreyN3mKwpREOxBtBAawsbnvVoVwFik+RG8S5uAi1QFKijDpxYqj5
qFTUba033wAfky3oKU8aIyFfk/EDT5HizVXn/kwPHj0U4Fpbt1mrQ7VmM/uZpCmpuUBbaS87OiLd
14yiPbhDKYOBxuhxlSvxDd3Ysw9pmGkmdnywq6w7jO3EMIBI0XLMujVunayIz2VUuq/jCKrX2l0U
imJud0lGNVON1Ux4BQzHYZ1GfcfIxkjxalPPuLRoyYKGcs7iNQUedprn1jLXcGYt9OxUzichGVSk
IrKTnUX5QGAC7KahSZRGidV/9royS9/squobcHVxmTtkH5VUomOD/VEoDLjeVYvlXV8O02keEFNi
KsrMTEFPYvSjCweW2xehJXeJ2kRbtUzh4wrtGSHNkPoZmyHRYNEOxWy1LadI2/e1QMFlxkbqVbFt
3hmx05wWFHNc+23mN9xHYDuWy60Oo5VENki+MtvehIXwEzd5eo5MxKc0ycVj7+I44OmTvYDfOF0S
uoMxXetNFL/E/NxPnZGuOGXzrOoIG49FDgetcNKwwyI4rN24DvCejP3cAtWIcWbD0Yo1F7z+zkLa
HuCfCY8Yy+atIzKDfiCddjHCbV9TluE4aivT63LK9qXrdBu5uvN3YUXcCy476Jbtp/YrtnLI1Yk0
DaUbmUnp0jUOGcdhXe5kDlQTL0+dw+g7+PD7qg5DOBooK1UjXhIf33ZlZ9rNS6I30JYIjEKEO0Qi
IEqZmBEhfwOclBEP0cwfk7XWXpxBfw5iTIJ0ksm24Q48q+nKtNGg9t+gjPOwypgIXWlW9+ri2Ie8
dlKUBFH5QuLv86ipAJ0Ja4gpGOqIquVZUaqV0RiT8GtsG/0aPe8lY4KBEfqcW3mxhJWhHiGsxo4H
bgezcf6YNf2Pwh3vq4J///Prd96remEYKel/xHj99dX2szq/Fp/d3x/0y++Q/fXn3/2KUvzli7AE
hVpuiSpZLp/dkP/x/DijfD3y//WHv33+eJb7pf78X/8DAXPZfz1bLKvy12BGptf+K5npX0Id716L
iqHZP57qK2QNJfNPQY7a7wz5uKQT24h5HI0Rzf8KctR/x5tAFUIzSVb9Sn75KczRJLrWcm2b8Hjq
CibzfgpzVG2H0FHT+opyVy3rP0pM+3X0m1dkGcLQVEu4vAikY3+b9TNsh1m6cTbua9k0yrOSWO61
nGNMIYo+GvdZPqK/XyPM2MesrrymQDyHtorJQPqS+qOWURImvWVBqieLinSwwTjf0fgNJI3YiO7L
UW0Q51d1yfCXwLADSIWdvMtt+8YkDZ2bifIk81nJdRGk1AN36aq8tGOnpl7JHf+mGmu20OcZyHai
1VBIeXOYeorMhE5Zz8elDgfVSj4Ku3YsdB8ldFWatKuzKfq8vgEXKjZNP1GZTPo4D+FPJ/vmj2HP
/95m5+sAmsgF6K04jURvan+bZW05sXJtcu0+VyUojT60PrXdGPz7v2L/Mi/5x19B4acKlZRwTf+7
Ewwj4/3Q1FK7L0qzY2amajez0Q0bBUwPRq5Q/mE01/zX64K3YvPGTGAznQkAXtBPU8sID0vofGu5
t9V6OcZlNT7PhoO0K9Xs5XtGCikNAgYsWwRnCWdZE1OBDLqmY5ghKjAyh+RPzdJ8L0q1/4xUhGCe
5WYsnr2gsEalU5l3pnS4kvQa+1f8YK3Inw14jlDWJfDiMrVdOBSuzVS+ZWVVsK4a3GU2/KiQa0Gc
llmY6XWndVQaplHjma5GEVbX66AFtlmj5aIKvGTrNL8qdloxidENxquFHeR3s8hSYonNWhRMCuOy
/w9j0/9ywmzLNnTLMTXdNL4O4q/Hb5o7rR/gFu/7uPwerdURx15KY525+CySf5yt/2jNvZLvbdVV
3/u/r6i/LMLX9Wd517efn/3Va/33R/5/uPZaAqrFUlXTckiQsgDo/u1a/FDK/vPjt7v+tf/sfruS
LKi/XQ99vsgy/m3f5STvdj8v1f/Xp/8zg1dYvxMdrlmu9ucazCn8M+rStn+3VTBtFxdYy9D0v5Zu
3fld1xyyxm3X4K4xVH70f1Zu9XfDYVFXAbKJqLRc0xX/ydL9w5Pgr+FzwjFcG6W5oXGX4tFPduav
lxjetShMpR0/N2NdArUk1kXr0nPdrUeFSZeJ6ddqXe+iZV62mcPUjAlvhesg2httCtvS+Pj3a9Sv
lhZ/vh6Ht+/oArHT35MjJkZJlWUZ4+ciq3FQj22q+q8PmUYag5IJxysG9enf/80fy+vPB4F9CxkY
gaM2uyijzF/34U/rVGfopcLUgnG/MIpjaW1YFFP7SD1Gq9omedg2GBKXDewbwrFHu9P+KHf+W5e1
XwfZieex2YVZlUl+tohUsP92EgoYdA7p7FxUPd4zxDHRW5n4gKLtM60bYpDJ/KsIWVjz8h9MH/71
L7PCMIONuN4R5J5/nY6f3nnLmLHGhm5cdFvRAkNkQMtUNp4RjXduN22A+u4srd41lfn8DwedC/Vn
1w8uYc6woRF4LAy6EUCXX/92OjLTW7RJcQu44xn8v7p62e8pxv14i/L0ZJ3d0Dr3Oyew9/Zebu19
e8T29qyESeAEru+Giv/1/a/HES65K3e9d9Puej5lCHav3/QeLREPfB/99xuIup363B7d0AwEP07f
puflJj8SjX47X6wrzOJC7bye45P7MN9ONxXd1Q0Rh57ikxroj54I2/D9hid9f+/5dPaHgOPky+DW
CgbfCZVN5DM5xGdoEXZ22AbqlonnUN2Om3bDTOO+Cftg8t2du4Mk2Va7L6lK6a0f6lnbL5f5er5W
jsXRDsVJv1J26nY5TD6aTr/i2bR9++P5ndDaKxvDc3frjXk29l/PNHiR/313BGTwHB+Am5fhBs2u
OXa73L+DNfSZX9nT7frW3j4nW/e+201e+Q8X8Vet+ZOLy5/nU1fRSBosaFxPv55P6Q59BKiQ326C
63tsno4oAbbx7fgmZxpH4iY8tw4L05uP645+xEOf6Wlevll3Mqy2PDRkL918bs8HPK281r9bPJqv
gBrQ4xthGgIS8aqxk+B7/L9aNH/ybpkyS2HevfLBvSm/VCEeyO5OCeJN6X/97u4fbpm/+XX8eJ8G
UZ+qrWnMJv2oq3++ZxgnmqhqjQLtqhv7hjU5BxzG071blVtaMNS6YONeHDtvPRM9pz8+FMkhgUXd
//iqW6bnMh67bYOQxatFNYQSGtnXZjhtZ8SRy7O1hklKbfJbfa4OPz5oac/QWh37YuAOVYXBLJJQ
YWet0jz22nRN/K96iHgDBxcq448PZWVj7xHFIvjrez8e19Da/8MV8MPB+6919MeRsSwWUgSzLOC2
+Fu9Eq3lnC6yTW9NUzsoDDKaZXLBJ+LkFJ9K39/h/MVkWnY2FO1Kt9a7TjK52+zH2A3XrvH1ldS8
j5jZ7dKc7kVavlaVe9sIedAy9zgU/dNQzT7YGRLHN2lOzx2xJdWMJ9z/5u48lmM31mz9Kv0CUCRM
wgy7fBVZ9Nw0EwS5DYCES5iEe/r7lY7iHO3d3dI9gzvoO1GEghKrWAUgf7PWt/CaZq25YSS0z+wv
dA7h1najOy9EvaunZRUv6d53MyTg0/XU5+x/CVn1YhwHtzI3qMn1Nk4gwAUAI/zhwJZ9GwmWQV5/
pWR2616W6k3xgPbuceyheKLr+Jun4aXC/+WjC3HT+F7AR8cD9xdSTqlCQ/B1md4LJihMwoJh5Tje
ahQ/RB90VxlpovKONIXdlETD37z4pT3702vzjfGFcQSSnEQt4jq/HD9wviU2NTKSpawmFrIjm+Fl
xIDXustWdn3/oD0ahE79HW7159Pn97qJww91B7UZjcmv9a0c27CbmGLcqs75npdRy8aKtDfM/bdx
0skVHKjLbpNJUXQRkvzNR/7zq4fCDd3IJmyc29ijh5a/NF3aM3FSGSmeGjt3DrOXwAsM8yub3Tct
gFXsXJePupf1udb1MVsyc84lwWt2eYWazT37XvXheUuFkAyDWTLpr1rp7qkMWvU3yQX//Tv1HfhE
jh2Fv+Ikq1BkwM8Dgb4yewupF9dAHfBYu8EV4tk3k9M5Z4i8i6WQf3NteD8/1UOPX8uQQDB8cF3H
l9Hl53+qEGwWc6HTm/q+qAwSozHe6mE57jD66JLkCvy/xkm8Y5kv3U2ZYZwrg+p5RoJMv9dkq7Ex
EZRCnviw+K4Gz34N52q870en3bdtjsLk8q9+nTZb6Y3zukLqve8FrVxSFggOBQZZT90HvY6fvf5m
IVToWiWnCBX1Y21jY051MtEjzmKTTlJBv66QKuNR3yxV16Oii2+EP8hNMrvPv18//1a/9H8xo/rf
1iz57p9uo/8yp9qwCaqyrz+Nqi7/xx/tjm//5jBzCiN8wFK4kaCS/mNSxY+4fEMqek4mepoL0/yP
UZUtf/PdS2tGFxRwNFxO3D/6HX7koOARPCSCy01K5/b7DPBf9GLGe/9jnf37IOrPT7rIljb4ALYL
PiMxOp9fLmYB1rjPyJxw+lLsFhWK9VR4ABm43ZmKl8bFmhnoFOeuV8xVxI4Ml7u0Y2wy5PNp6gwR
fs8rdfKGmQVgEWlUy5OzN+QlDivScasfTs2KGo6dxhQvJ7DcGwcg08qUl8e4D2kMA1viXbfhaK4Z
V88vQHSRM6beUH7xje0802iYvanz5RQ12XQVT7pGo67bNsOIDQRkSpcbbfeN+X83ABi+t71pv/8H
/X/3HztTffvo6Qr+F4wC/vLi/s8fSfoBnaD/+Gl0+8/LO/B+4yJlVue5tn0p/P7ZzPviN2kHEjdH
RN/OzIYj9o+L2w1/w5Lr07PTrf8+oP3j0nai39yA44eGM3T/8aNfLuW/urRt+TtI/F8Xt8+5wOA9
5FZhFktrFfxSQhidiE5aVgw4AJWJ5Ybf5xQdsIAB42Wpz85jPKEqT08xApITstS3HAvKLgSPKmAD
b+225ajzsXatutiXWOhspH2s4fOAjA+BGsIgjLwzREIAaBqygKd7z6ryLleyG7aImmUDcK1tnABS
gJry2vkqO+2136RsKfon7PgvOnLq5EWrvnwd+mA4917wGRjbcLxwpq1IOi7wVKclSxlf5NvEYKIi
phm3TY9cWFhJeI94miROVEyi0meWORG5pCNwgBVSwrG/RnkW0lJ45dqAHNu4oTYnZrrIzdrCPg1p
b9ayGSfIYNldsOBWlXE3rETW3JQWf7rVuFdpbN7n1q83pvTYvYC9b7nhy+tOVtlFp46Cv5jIEkL8
5O9JbsQ1Y1fbtHOv7NQoYg5E0+2Gpkc6GYkY0yxEC7vEsSHrLx1JpBUQsa6z67WdqMRaDairwNG5
Jdkq2UUvBm2sLSEuNEnh35Z9GKIHsX+wtgZV3I2PSVPetKTqoc7jOCxXUgQtFlNvJb1esf9MIDT5
i5/bR4AFvO4s0vTWyR1aI69I2afMtN7rBoHUuCOWIbLJXetZtpZ+NpDG1skvFgpPnN1JsqRr92LS
AbOK1N4Zw11t5Dx+mRGuPrK0ReWajl9YiWEb9w0zclsLtTPC08xRSAsQSmMnXTbJoO/qCi7vbDeY
QpzA2SStv7OHDokRKzdpg2WRlFG+E+XdLi0M+uNoxANR2NGKQZh9WwWgd7a5Q1AFLZOxURv2Mr1L
0B8IDNXuOB415sjnAB2Cv4EKeNPJ4BD36oQ8dkl3QQI+YF0jcYi3DPYL4hVR814gby7qznA8xzE2
1h6h3yr16lHfFyXcupNO4XhvQjccW1LlR7w1UpHDhJWdKrHAkOIpiq7GXxDyOh3FS2clqIvG+D1y
hmRNP4gMCcmPv1nktOW2VuvJE8vjVMiyBZAyYpcuzJMdL8GtMgMIKB4a9bdJ+9mu87Ed9zYp8S62
dRNXFZJt/2pcErPpdSh2lTdxNGTzezaUPyo322u7PiW6v14WtSnz6NPP3WmXayJS45Y6zM7iL96Y
xoS9Kb0TmjXKSlZ93nEfZTrbKB8lI17/ySJsiJtpxzU9TyeTKz2tlyU/kbaNKCunD/IWAOoriEjm
vEyY71cpj578VA/NdMfAESsX9hqUli7kQzg7SW1WUwL/ZFpUd7IcQVxeGwSPySCufUc71SrW1nxC
enAVEz5wVbtV18Anu9iQUuMTFpFRxrk71pLoHjq3YW5Q192eOGdYCFmAEnQ/qaX9EI3VwxPwoot3
rYM/s/WySeKwNfm9MAUzlw6BwjkBX+6sOjFXd6juTb3iuE6tfR9I+3NI4NHugnacylUR1IFc48Vf
Q7ULd8BCkx+LmhnItCilypIkn2XM/Xtrpm9dNVbxIxo99VpExsQo6NMB5QeiOYDcAG1WIWaeLdbk
7AFnzkc05dEJrzV3eoFdt8lx4lhASp7yIgWhjJdpLzoHcVOWtBtlh7jbALbBegQr1x4Jgo/EoYn0
u7dY3SmakccGGlEmxoakH8FHF2pP2SzxubeNO+4IQYt49PUt4UMgWPjAW2tNRf/BgstZo+5Jdnyw
XGYZK+P64v5dpnq4slCbtTsrt9G9jH7SLitZ2LgwTVAimvb0qwq60cag2+0hNbWbMcnag1+HT27Y
mXQzySfLj2FMJB37+Qjn93PiOeBDJIZZluK+asIKbnS4Z1L+yvO1PXVYbq4jHKAYevPukMz6HJTU
m4AJqT1xAWgxwSlr+yQON2Wj+l07+XODwhuLui9RSCxBe2VZ462MUkbVrIfKbj17Di7b0ok8/6Cz
zL/PrVKfAAdUb0jl0+cF1Tm+BMd5c6PmHmEhU4aUUSxGbgxJJlwNuHfooBNm0d49cGc0bEvanONI
fldz/g3jIeusAHQHUq1Y3BRKgQ2NEtCMPL7rBTNz2RqJrhtqiQq9B46o8JRBc9xAB5jOjdDlU0UF
CWUnLLeuJZprbROHhAUTW8wSQ2lZKeMsH8TebgYiicFv4ZcHEnrBJHHkZmV3GmvYNU7WzFvfRvva
5gPJsm2LFs7yEgz92kJjUcToQsksalcMUwgOcc9i0g9xby/9Dgl3xRM28+P4pakYG2wyVeLMqPxo
F1vVvlhQaiAVSQ5FluV6ZWW2eV/gGT71WWgdsx4O4dJQBF8sWwYKRJtRuGYmIlPWbwk1CzKUwUV6
aVUjzCv1vQV9YaWEm7vrOGk6PHAcYx9zr5m34z1K272XBfOjo+CnsXbwy47RiPk6BNy4O6+JJCwU
oqS+LCbMTi5O0u0sFZXGYLuA+PvsBlY3B8vSxczVYeQ7QSSupyxRW8yz11N4sUjjWIFqoCQKOT/o
+rc8kKmN64tFxa4jSuTOn5G+b+NCFGeSuv3+StgdaMRu0tdR4wxvJJq3zvXUOTdA0gDdFzW+F4DB
qqi+MpbbZGDgUFekecPKs8I6t2Q5mD3fjq7BP5QQQigRobgSALbySwVKVQXq5HRu9OSaaZLrMMHe
6ztFtUONhf92mLLrJnUfMpCatBtzSQeddGV0l5IKkSAzp1xdxcVYfCYgMpgM+7ZyVtmiW5D4Xhfr
dUgwbQ1VteTvyB2vzSEQ2q7eE0htzLqnG+vXtgAe+pT0c/C9qIb7WIm+XDtuH8yoLamsNnyDvYOG
ctb1F/agTCfV1LFYjlC4o3UbxVnjiGU9SlEa36Qst3DUoVMyKFr6iwnDWJBvRyeK/YNqM6Q0An7E
CJfJ75r94FnjD2UHaD0thN1ZWYMP5VI6wF5wdj4FyoS3rBrcXYdl9BYgDZwkF0zzpJLrGYrSqVMa
g149vLRp2u60TTTCzMM0NcD0mniDMp6BNFfaJp/8HHSyZr/r+crwVdX6ZcoF8cizLyabYaC46+z4
uqqdeadrGV/FpTPsrDi0wCqFJp/2izaW2CRpyXBmKuEjpTHxrZthknjgGjhERz+ssxNNqAORJ24O
vXHGHd4XPChZ8b1AubVShB7dZPBizjF86ItvK0ENa1XaQdZTDZ8oy9qtC830LEp0Nz42GxVodZ9O
gFS5EebkxKDtSua2s+dbpmh3S+88u5K5v7EeW9SC2JqDrDtlFmwCpdpnJ/Gxdyx5+nWBGibyEgLZ
1HVfgrGawEur0P0EUDEeTFjbP/hi9QHtuL+PRjJERAfJkJEBmDYyfV/Qek3b3HKj96axMdqkE2CW
ZED99syTOzSnPo2dE262cVuXY/icck4jY4dx4W9wdIyfyPOyZzcuSkx/uJ7gb/X7GONAskq0azFj
d4uPFL3UmhlRi9i5s/XXpYYjtiW08od0qWK2lWpOuWWQZs9Ji/h9mSQadQPCCzVBk/jLJhpV8bpM
Q/kNYMcwn4ZFeQVqNbNEx9DSsNdi7KQbvRjm8xh08iconUO0mgO4kPvQKdH9jiBY0GEVk5+cQ2eR
8pxKzySorarMPbQqqbZD5E7jeq4aDydem5DZqWYeV9jYYIbG0GD7Df/d4D5OyCH7o9dGSm1Z8ZPh
PSbR6BLKWyCghsqLpnvvXHR9fYnxo7I4n/FZgEZwwsn/VAMCwSKdE2+XjlR84zbhHqtYQmDcWR6B
ZUj93hbsD1de0x55EowlsOQGNxjeMNs+mCyZ8+tuyZjmlcpaCwPkJWhl3tyjSJm+5UFKTDmeE8pQ
qEXyqUeETWFpAokstkFNt2FBfMYI7nVPnCOl4ahO2nhr1cWjnTlFfepRGw8735nsnheZM7htcdt3
35pURGY3jvo2wkYfuGn5LNq5e/WljfoXwGz4Ip2BJ7tqi2bknOjaWzYm+VUMVfWzRNETrAYIvm+D
VxCRko5DInc5SSnEknUUVCVZ8W0dcBe7afQBrwIZLQXx/bTA+KWQ6/ttl/BI2QxGJtimq3zqoGrG
kBnTyBrIsICnjuS+1pm1ExxerAIE3z003zxZx5yq6Srrc5Uc6iWGHuNAIUMkSHQlKzaD6zmxxtzb
9XSNRN4MXeNt86IpoMTo3vsSWyVzo6aYu3wLxrucV9JHUFvmhNrs0mTKzHWWJtiRhz7BT4zylDu1
LMsfbSwvOOdI2c9UMO0F5zhcyiT07dUwVDco6+vPab6gbGw8xS++NRb0WUOKZV54eX2Xo5Uv9pmK
K6o4t95VtnCHXQxPVJ0lnRom0F7ZHPyd9sVrFMG1WGlbW2fSB/0Desb4phUWhgLYcfVzlaRAd+ak
xwIc2/1ny8wf4aAb/+iqZtjlF81NEKWi4mqZqGaLVru3hRgJ0Znspk74J2O3lZ8m6kZMbjM+yBHu
RWJLFLWI4cWwiWvRh9s+Y3t1NtGcoQ7glFYAQDqwu7EJ6Y4A01VoG7GLMU6Oey/emWY2L5PW7QPO
TwPGnYi8gzvwEHito1jEJ+hfY0ddH8JYSh2cYGslnXNgLd6Dlw+nIhH53tZUNfCsJuduiPSAXSOe
TbdPJVXBap6LHFAMcT8re3FJCsC4mL2opYdlGg0ZWeYd+w+K3nRGJF0sSXINnp4maGwn0KfU1HY4
b5Y2Sx/DYsa2MTWsiW5d3GZI5ezRH4/WIILpwORE9+cLJbS+A2yCOtuKlNOeDN3W16RqMVDnqYBL
5mQcZd2o+zfcgzlUZWP5V5MKHXyX7PvXLZkH97DAOk4pot04CWdMFzRXhkXDJvZcsp1V5t0AuvCP
TGI6UsLzBsYGNqbC8qvXwDXJNSVIeIzoVx5b203fi+SytwoL7FMuTTpnqRsrUORsdACo1D2QVmC5
4yZ3Sud60GCn/RJmh+9U3UlE83LLQo/Gf8pu+lSMm8hq+cp5HGwwcM/pTeDiGT04tmXPj4UuvB+p
Oyn3Km8GzAiRgmGDaBcyMbnyGBAMl3m7qfzEr+7CHp0ukbq1L3uw58FURZ+WO5Y4jyn0c2BBpb4G
5+f7t4G2ZHkYM/jeBtCTOXjgA4U7xhumWI9w4h8Rgb+oSH6zTCxexiLgnrSbp6nWDHAs8oElv0oU
pN0kB+z9/OGxmm8N9d4jmMgRY5Q8x7o8IFRiehwnX3oSMcljOjVD+UnR+mGp5p4Mm4fWsb+Xtrp2
DDJ/0ni3dTd9OKmVbbygxwm+PESqgPOFWqkpq3kjAvmCaB7mhazv2rAG2F++ydZ7zATet8KT1zU2
OEZqLtVMWt+WU3fL5IYcGy6y1l4+ZF2/1SmRBGGQyV2pdbeaeFRjbJFfGz93vhX2xR4LA55mI/mY
HHBtVQ7mSzOiiZijFFiqpcGG10escl3hXC6Yfl7ltNQruwP0V7oXdkX2JMh8YQ5D1cnV/n10uUrs
AVqaqr+0HR2R7JbV7GvSwwTyvyQD7HG0NH3OQShRA6oIa6zuIGr10mwrPYO0XwV+6yXPOSb7LbkO
1xzQhHy3nHHuDJlgmW5lExE+5D8w1DnXdnUcK1IiFHOPgkBeMFcXvHe9iRfcTY3ojqM1uJvYUTsA
S1e4O25Aq2ziXCFj9YFM5QDS/SK9Hn0LCIlWIBmD+lYMBXWJ378Vk7sAYM7MLm+y6OgoIGLRpG8p
uLq1xUwglbAaSrwTW9H3z9Ec3LV2VN9C9L0GvvEkeD6tqAmm5rnp5Q8Hy/C1jdb/NA60uQxtmivc
sMuN7U831FrOqg6CQ9jCNJD4ZoGFfE8q1NtZvHy4vv1m+3kKCyY/IvPPAGgld8gr9+Pk3ACL8x7c
wh9pP+YWqLyJThVX87GrrergVZxNOLDEJjAh4Wx5iRiya7Kjp2bMA9ZOa94gpz+sCP+UUq6u48Ua
4ZoF+6koblpbTkc/hTYhu2BDExlz8QENqi3ZuQhO+c5jetSlHD5j7IyQ5GkEgRULuPwLBkTc7khz
p/4YeNWtbalHAikZIw16viUmCMORFx6Jtfpi3OU9q82pRGO0d/P5lmlCg2LKfbCp3sWi8eAMKtvD
tkNTasuDYgV1DQ2ig5wtiSHooEAm2bDcYhXWBzAv+6wuiQJoRi4nnt7rAtj3Iy+jt+HC7XFpqA9B
a380BdUvq6txlWsN8cUqsZJ1dsus2YEdNprbkInayuj8qfXLB6niNxOmehNxglNtMBgQ8feCMUwe
ibNfUpnGWdbzueK3ViA5Ooxbpzr1KqqRIm0jtC+m247BnABPceUr/rxpxwTktk/DdzdurmpbvtfB
MG4DVAaXusiwo0pGDPPkFFhlu06y5SYM2HDP+JESP+/foxT3jwe0oCmggvVNuErnvI/ANgUjfaTy
gXVnjXdBbpqkkAfm/AxKAXIk1Ve3coCutJE9kr6XR9eZtlF11CBdG506920auk/+QkwE0G5n3Wrx
EtFmbVOJVRpbFyKd2VLpGqrzeBiLonthhSvw6JDgg9Mu2OExnB+6OIXRraGjxxdMI2hAeyWcNvg0
JQONyjBY15RFqdKcNMPUPKrYLnetR9QA4C6wPfg12EXbu0AB3u41wzeFxyivn0J4X+wqnxLq/FVj
muBqaAHFqdkcCgpSx3P2VHPnyp3ateC22qRZNiBABk7oK6JsaR6eMG7Cjo9SLImZg+aJIuVwwRMz
kbzixkVqzGRu5S7NSysWMtM7XERlnwDMxRiyGZAOb+1sObhlfw5cphNlnt0aJZ7nxscwovXGY3x2
lae6+W4tVAGJQc/S0zxtwta7zipkEnM6YUgxxzGYTgBr48dEm/k6SZQNCCp3j2Tl0G64efcKE5yR
4QKjxiWkANPi2S1G1GwYwK6zofffsqb46oWQNuB6AKsM+2foVOkTqyD260TU7cawPU1qavcE7z21
QVmt4WWdWiacOgOCGLpl9eIAAV1Npv5MrORTd9VmjOnoSzn1m6gYf+TcJHXOim1lFXW5yzCp8sVu
c9pJl/kGLSm/lWgAbiXTgVQkTWQ1jgHSLtF+U6P1Hsz9XdHae8lz5Jh5xTcaHA54jF0O1vA+TF8n
jN3Snp+TsqGDTswzQm7/DdqoCwC94M2HXUL4z5Cf2VZ/LuEoL2aafToFAFSrF8MHimyE99xgf5tm
ffRy/zjl8XmIl++OAIVVNiNcxREJBpEOk0mOLMTKNQQ8VkkMzb0dnkao59OcbWRd1cmG7Vp8Mjym
vrjCvKpe9tuwCb8EsXqjO/nhLuY2B5C9a5z+hrpwxjQrmegYd41AEwgSGJM1v/OR4C8anpivrm0X
9Cc8gIxqgrsmAPNce2e8tvguUNs4HwVedn8VC6DMuyTsB2xWTULRN2D1Q0YbdBuvpb/NJr/nwZLX
0WXeFtyOac+3GdItOBCarqPADbdTb+2ZwAR4yKL6FRSxfwZxNX2TmC4/bEtCJOrGLkKQNofc1fA3
CGxILIuFo4zR6pUiuqHiqlxwM3HsHGOvncqtHvkI1jGktS9TkzDDAGFSz8l4GpIKy+4C+/gZuQte
r7EYbahsieVnhpW9jkoOvmKobwemCvDlpATxG668uu4VWENoPFtjt3j06aTG9IEcBUlgTc+6BlRv
eGp5dOA/aOezMKP67vg9ZuN+tLPpWeJWETwRguoQNm53ytsFvZmxx0nmZ/66IL1NGzIBTgUT2l3J
bCtZpXnv7pmazVyF5PbqJJNkfoTvkKfOuTcxavVJS9GoyCLtQElXAnQdUiKHpK/dmAmm7kPT6Rsr
lOcyrqyvEKXiO7sDUOwy32mdmWyGMWbU3HOsLeJU9V28sxPrG4+bGzwWxBf1wEPDJLiMpGETQt6t
4hiw6lwQ/KSG3vkmHUJsuHW8zVQ39WtDZ8MaaLxtYgVSv07q8IKR2GuX8NpxwxXW6x10qUSyMmml
xXzpR+qLxVLXPa2z49NsuvVITeHCpVVxEQD5GJaOaqAi0AfdbOGItQR7uTOMRZOdxiHxqpc8/1RW
5RFFMcjJXqUIFLc4X9chpK9/X6Dz/6mh4a8kOv+5fG8/PzL1s4gB2dY/NDpSIGJAb+eHnocpx7uo
/f4h0fG835BhSxkwHxShgyngnyIGz/4NTQ/KXsQz/kU8g77hDxkD+gYXaZiPxyJwUcSF3r+j0Lko
RP+lYQiQ0wrkgOgXEEMi/3d+0eQtqUg5fWFUBkudHSxoEm8M8sqbP30gd//4fX+2W/2u8/nlZTxU
5yEELtR0HPE/64CqaLCxckp7m8dVcJzZYm39iu7Qd+bxZXa9b6Mz6sPQArTg/JrvCMzShym38w9/
Kvozs0ByMvoqYxCCx3a1FD2C9TZu/kb397Mw8/dPA70S7wNPGLJM+YtcKfOE7Jy8crbS9bo9+P6q
W5VLlFyZHkhkWsRneC7Dpkd68jeyP/vyCfzyCUmbieJFy+1J/H2/fEK4O7I5zB34WXnxMBZd/9KX
o9hmLsvAxRD6tgCt+ygBNlCZiv6lVmn34hlaqtIn7QtH3fGvv7T/5tKQSF651HhTPkqbn9+RSm3M
Zqayt3PrGBiglsh3RVCWX//9l8ESaaNLRXl2EZz9pHckMKqHtA7arQZ2ywyMEbxEqPoPrdX/qET7
7/4YDk4XWlsksOL9oqpElM1QOGymbVYs0bpItbULIZ/99Z9y+Y5++Q59hPhC4Bq1fc//RRAUw84N
Qa7O2yKL3bPni3kDMaB+cDo/2bgL3AHyM4vtX7/oz1pVrlmeIIiQ0IoKTKfhryGojgu8px9ih4Zz
fNd5nRG8Av5YRVXy7tSg8APS9HZd6eJRH2r55a9f/b98rpdX5wmC0JCyyPPQH/5ZrbosnFNdEzlb
wMl3MqqDOz8ezMNfv4j7i46QPxJ+8sU0hHHFxkUrfnl+JJpyoE47BYQFlsQo0/GsiM45MYAoGF5Q
er/F0UxbxTb33I5wmBYHVgdSoWIDSPN7RLDRuxYze4xGsCHGPeiO74mhNy1iOV6BAShOrDOZZWb5
AB+BvwirLGKPPJzVfWUvtDrxYvw3MBUjUgvSCPdh2UmqOTVk20H6jGRY6g1MPBNhnk07Z9u2d52r
rpXF/WXCSrxe67/leb3slQKiFnuF+hE0nvXEDHjeDWYcNiTC+FAVeShvVeMPJ68IYIy2yl+78+zu
JBx7uuTiOzsqUKtS0U5MVLlsjObtCPZ/66CdvCmnumPYNqngSoxFdHIbSBerfiCNBTgBfTv/9yll
m/Hccf8z4ABH26114sO+4pMqV6HW9pvx1bit+uplCPoWYkFDwjEopeBalRnQI79Hq0ZmGgs5AC0r
nTgUvWDGLmRmYHvFPLz4bgBCRqGsspbCuxF0AUyiu2H5SOzZQiXRkQY5gD8p1tojq6YdTf0ws+R7
7dwi3BZNpleOCmCQZv50CH0DsqwumHTOujnSzjET6MHnBx5phC1IxuZEsoRa+9n0itf2EgXQenup
p+SgeYivOKVx9Vi1f0QpYG8WKPJH4xmWILzRBz2L95Qv5y4M3N2yEMBT+1Z/pxgLMAHq/S3BusOh
9nKxgepIuFz8SJTvA8GV87ERgvFTMNPTAtXMuoqMefvDG2i1Y9iDKz/W3qGFicEIMjfkTXgklUiQ
Xzn9fT8Du1AKHaHV1N17YPoDwUT2WsMcajUJeBUCC9yqAE+yl4IWs8vFlckc2nHmhQmGNSZ2D+rC
f12STLOyS6I7vw3LY215zrGqi6u0zm/sCnRsELjDwSMlOVQH8Atfe7e47izzpbp4x8kjOcWiepXa
HY4heIdV4UtWc6UcNg7rMRiD8UwWqcNqKrcHFCZkDm6zdl62w9ShtWIEeSEk1CArV7XnPNaY4Q8I
cQTwoijZ5N5idj6xdzEpjUDOYvIgCEnMU/dWhOomW0g8aAV+RxVUsHhzdsErp1XdjRezRu4I9+5C
YI6mcpaHDgbpMYVVdxe3+ecU+t0+m81wxlk9bCtSQE+LZ0gURVWyGapgm5XlfGaQhckcBdRa6m44
dKDt5mY8NN5EpqSoD2FWveJ8B1Y8yVu1VPcWy4rniN3fnVOI6G1AWXekl7hl2YX3qZTzOhuxAdhW
u2yddvgmG2s1u5BvHanv/GTaV3n2LTbEGHYo/EBtEC0wkK4Flyt5rh3vupZTcRXnfGiR/T5kGteb
M3/Q08wbspRplDVYRntgNOY4UYjOxOkfwXOT4FMv7XYIR24tzyu/JnLeMxy5ShotmG3Vrzb6lxeL
TaIVhqxISXfcFAWkizFYbrrJ+mqlbrwuAGgXCMbc+Xam6FvpcXbXXFU48QSXFkh62B4+bOGZyTox
FvsxSt+RD9zC+3oJM7Q4flDA5C07btDLQ3CWRwfiE2jESe3nDBVIE0T7HDn3SvsWgUjzvU12hQ1/
cldbTgHu+ffbqbibRB2SXOdKngcoJdKIB3gX7Lu2P42N+lQKqVpg3JNMzALXmYCExsLK57GP0nzF
tTYIDkBLAmd9M1FwY2g4t80YZRvRyngLQNb79EvY4dqP7GMm0ueqU6/zaP2dsYha8dcqAIsNdT7F
BhUA6vdfzqqiKwRT6EBvI8ta5l1hRl3txASNFz1jYH1n2oPIfTW2s2+OEYFo2VazP2U2VcNVuSBG
04csK7kW4sm1k01R1vXnyKTjIy6ooXcoNyvwlP34BAGp+5F4TCHApViWOHRFMyMW6sz8PpNS+Wll
ZBmsu5xQAXj3CSTWxEh9ZvddfrgepKLtVPnyazVTcme6oLMeS8ueNktAkllQWDlkUO2D7KrDnhdW
i242Qqiarj4JOms3ZFP5ySXn3PaWaO+ETNjLOEPKRnhmd3JX16ZeAL82LEJjQaCEDSu4PGUdHL31
vKQsPcJwIl6U9U5+gygLR67uF7UPO2fQx2lMpo/UwmvoBsZfPkZTkBHCDpwwhlS4sdkCrtBEvIX0
V5vIG5uAvQCW5nVCKUYcZFkFARO0uP4ak9yjd9FgOZgV24qHmQc18Tb01KRYVZXyWXZlgT7U6fM7
WmOXE0UOwPobK5zCVVI40bWVp11AyzKBONPYKhg/QXwaN00/QpBzIjE8uET3kPdRtF6DxiZApEvf
xa6jFPCHN3nelmcQ4gRgWQCX2ew47tSD7Q9GcqjckQzOUmTMZLSuXMR/lcpfpgBaxCYzQ5RvrL5m
cxk46gLSSEq2Jf+HvTNbrhTJtu0XUQZO4/B4N7vXVt/rBZMiFPQ9OM3Xn4Gy6twIZZTC8vXafSiz
rLQqsQHHm7XGnNMlJXI6w7XaowBLtPZeOqFtkBmUkjUme2tcLIFrb9pnPfm4K8yzpL0GzyLN0ZFB
+N2WBUY2GRgYnJyaSg+XZTt+t9qM6T1XGbU2YqkrEmkz0igAbSy51Px0eGkdqTrLNiz1qktgpfb8
R71QkhEOJmpjjZBWsFRcOLOWpydpN25AyqlF1Pcxc/HRIoFEH5vgwLAo07Vqx0mttVDEh0QJNT94
GAstXck6eNRaah7wQbpnb4DgrWPi1BYxsplhIgpOkLL49GQIT8Ngr79vCp0puZTBeIt7CDF+EasB
YRv2IEAsGAfXtYh0ct/SMCf7No26zq/sFBgOx2aD/KpZhDzAUB/hrhwSH8j8mwwaF+QXMLrS5pZg
1e4pMgwSryDpnviTYe+nUZJ+6zmsvdZTRusQ6/QrhjydN6XFNgHbQo7lWg8TdTmZdYHTJ9IqEj77
xqPPj0zxOaxxpoD+8RosGAdJ15uJM6a91AEX8zJg4OJ+QH2Zpe3wrY1tJjct6KHBWjMaok1uG43B
eFX2TRzKxqF1DGO8ihXyoS1TuHRgF8PkUaP1TrUW/SZhF+WsTi787yveSZg4jY5gCbMgyYn7rFvt
wQhcHsRUGaPaZAbxcKsSzopKcliKIwRQl15Koxf4OGsCpo6t9alIZYVe2sCPza+Hbglwd722W2FM
Hpw3nj7Rzxk6C2IlbN2XwSxqhrqQ0McdcvjLMkwHsthjL7V36E3pJFtBjwqgSU3vaSbvKDuDDRL9
EabMYoWfnWhxvy2B7dJeHw9sTHAUptx5PzV4V20NI9Nb1mmSJ7ZME/ZDPiWAUqrMqxT7uGRmAuux
NhEdCD+ltEl+zyZ6JqPWTPXZOJfaxTDpwePsZcI5eowOdNS8sIFFHgj6OFoJMPY8hj2HhXhkIpoY
h8O+MBrPXtt4NnebqsB/nkCntvXp9QRIbLsgg6hSVsLuhG+GFowkPGZqskYHs9Bm0o15edjr55bA
AZVj47ozat3FrC+2bk1bhdFmon9xNQ94C14inzHqXWo7wQVVPgv5OeFw+qoVCRoPcmuDCkhgIZkr
Kht3nh1bpDaRguOrsnbjdeTiVbmyZT1cOvXUvHkwxXQGQ6cmyG/q5mtOGclTEEZVtiqVbV5aZGQ3
awPfsjeHIXLIgSTo6LiwxT7+s5RN4Myawm+XyQp6wzVqyupN8wDdjftmbVtj4Y+ctRoaOJiPQvZH
w1tUVli/R42GqbGsBIZuThHCgWijd1OUs4lDg1NjOjp7jjgNWVVfu54WfassrSLLgYMLgZFF+xog
FUAf6VrASHrRuoQz2qrzG+7sGVfNWfiyS2ry7tqsup9E3EUbZWQZrrQDP+MwVYOES0p6mxgiYqq/
Cdwo3nXhkElqmpq66txSe/cwrcYlQ0CREmgdDjvyVVg5i8q0X3RYoG5TA2085sz8BPzptSo3aDyg
qDFTnrG+NBrnZe7D6qYfCGQjNKWkPEyUbk3hGnAYnzHpzfCzk8HSJIuY6vxgsHPMpoB5bDDbWe3o
uKX3GYeGgUbZWIUHfMLkJQ5cyXWjRzXrAJAm/FKh066p8JIFLjR6AMyQ7ct8wL86ezXDdtyGgx7z
BYRk7mlYR8Bgk2d6T8skZGvlYPW+YQ4pM74R08gPUauhrkjJXqv8dHbpZcwV5aMVlRWyjPAHvhOx
RmW8bOfyBjxsGVjLWcYT7h1Y43DTOT3pZImb51dDhwvzemZhJTFBamhByKNLWPDiDIdu5UGQl7me
9OumbdqHFIHGpZkkeHU0soROdotIxQTMYMrpzyrKSBNKZbvCBJ72tgdjwRkmJFeGfxNNb5USNOZy
OaePneo4y4yyY0XXNGWFsPHEEO8KYIrozskz+LY+iZ41vPJHzA01dZZjWG6fDbpbX6QUK26akQi6
jRABOHDJfEb2Hn6TwZaUFxtucMzK2kcr5d6yXEA5pW5IfrUmKYJtcTnvAGm1vl1JEuhI1RUkMY0j
+TT0V7PWfeRgFLdrwhPn+b4N8Es5EKAZHuVgBM9KYEjvmyxIox+xQE4bqpUAL4lN25RIps55dN0e
C37eTjEPYBdL2O0MRAcrLJt22xkieLI7i5U6px95jaN16m4kGwicLfKuK9eixvhxh12vtjOVV2ub
uJzqZ9DN2NtitjB559XQEkJGZCCGCHR7FrwokOK87e0Z8e8MV8S03+qIuvkXuzmntrMlybK+BcAM
OBfEQ/QuY8FCOOSY5qzKKKIL6rCfAwXWcK/ceK2VvcNvM4GIFIp02b3Aqof0SS4tJDQ92RBx8+8m
xn8tFBp/qwGzfTel5SxeOK5A3PdrRUs43igxs4VSxOfhTlihBwRvx5iZSeRt27K2jLvKzo0TGmjC
VqqOvPi86nFTKMiJX2de6x5qT42HpgJsXdn0nMABWt0gVk8bje9J7I7rj/rYP1JG/7/ZeOHh/3cP
v//T5O9F/PqzNRT/+7+6LhZmT3RHdKy8dAezoaW38u+ui/kvy6JmhJWI49BksTmf/Vs6StfF1A16
ISZZBbZhLP5p/7frwiECRTQUPkMV/eg/6boYus6f+rlWrFOtNSi0YCflIgygOfTrMIO27yZN9skG
4iSmcFZFa46TalPNkfSps4Yoh0w6JFi93gPPuTuROy80ktZJTK6Zhlf9KB9Ydg+odR7NyTm2UXi2
mFCnjbHvwGVK4hCHIaYjaY7WdrSCVRMW+UMK4XuGvAwwAmUW8a4+vvTO2vDi7MXMvY4qXbuV2Xwd
OFWwFoUpjvRh0KuEr0Ya0xlpWCOMsV+QKrLe5PgWBmRsWWwIfW1ZnAGKb2tX7eOE/NG5bx+0KQ59
q0IuWNuJuIoao2WpmG+6xeaYvs55bBXuDUEj/fWQzImv1122Adwlza2p2TbS3WgDrbzsy9s2KO8X
XazJCn9NaDUmNHXCnNWPivA2DnXAHgfY4HKbBBygisbx7lu9ugyDykYhkV5UCM5hk8JqO49m9tYq
fYsGIzko2SOoy/uW9KSAbYMWH4ZkekacZOM5S+FzzseTEiygvQG8ij0K6aVDt4N7SNiChv1Zk3pk
Lrj3raXBC+ENm7bJ/TiJZp+byrgWbU8WignwrKDSxaRB2TyXalKrZmTphZZaYRki1zrVxG6Wj5XW
vpuiJ29J84TPic1akze0HiCfwHJ39oB0K2dpNaL5JVhUIHlGt3vhbleF3d+KuGDvULQhafFlc49r
DamaGgCjKzv9SXPMDkRQv/dcKm/RxdSptZO2T0XFquawyTUQHzROeHK6tsK61qI2yCq6IivT7yYE
JdYQ1yvIs+6BzbZ30VKR2IJ9vVCQHN6sUrT7QsvuVSNvNADG2beT+QqrfHo8LtpdKkkw3UAty8Jx
Epz8MMIizZWDPRGzgTxluYZSSrBlCgsy3ILkvfCyXToRE1XlztEsOVG7HIuQeKQXgY7CCOEEcob+
LdEfyiZ5aNwUURbqzreooHoQxGm3GpsB68F6CC4FCxA7Q+wXU21o93KM1IOivH5EVz5taobktknT
G2AJsi7dLLwyixy3V5Z1mgfk4fbOELwTA4GjUjDekwhubuKkMS9MivE+3QtadVC7a7eYBdkfDQE2
VjDdLIz0KtRzdlvU9wwiDEIIPOrVZ1491t/YUqTnykA9OcdoAlVCAM1BUs45z1rizMwmu59xlfOZ
v/wMwWUkw+4aiXf1VIzu6GeWnt1LBTgflQaD00gIGMhcBoqd+4UZ5hzs+xvVuPW5HYbFepJ1fm0L
/J+tdDh3rTI/UsNFh2IkMYoI8gV8O+so7jXODIcKt5Ct9ULW57FdY5UciPa+jy1IMmyYj1LaxWNq
C++q/dh2TjQ6EI5WRNi0dv+N0lS+h5mqCr8h5PockeN8zYyZrGOjAy9hL5rcG1pgXKZFLdU6/9ji
5nMvlgFD0htn6/GyKxyyXAZZ3MiP/TFoCHvl1KtRpcScV/w+cKJmNSaYSKsZ2waqQQPQasRc1crA
emHrHx/7ih3GKqUkPKC0n6l3kNgs+DIb8zVG2vzYyCozt8CfxK643bwxpoRzGYqEvSBEul5Z7pgf
WmeEOypK3dsYYxs95D03Az1jrJSuaycnm8DvzYBHHyexfZ649XCF0/H8rTWhduNs7A+zHXdvSV1S
Si+6YNhOfeEdUGAww2h1+mb1kuhe2cCcEoQJqL8oSwDzHY7QZh5tZxskn2qVox4Kgy+1taFf/XBG
sy+tWa7MfLbQhpcGP3OY57VpNsZZg/ngGuJOHPQ6Gq/NeXRuxlpvzqzIHt5rj5rUypOUEqamIhLB
KxB3x5V2GD7OVrJDacN315MhoxXfpzaq9zrdilNjAsHnxiDQaFNq0KKkPisMQndzpuILYWvuEyx0
ttGw299xECd5phpsDnZakpNvneXBa02NhXQHK1MvycAeX4iw29ep0V5TeRtgyFSGj3nGl16HoU/f
riKtOMrudf76pp+N/uDYAzX/Kg22KesqxbuPE+ZkcDyY8s5+R31pnHqU1C/dx5k0x6B7nWd2fU8C
XuvT9KO8Tj2PP44LSYSWR68K59RRnjwPWo06ee5NsNCYQ7uHCXLU9yjBryKBLsGOOlg2DoiU3iGR
6O7Q86EqS7QoFS20vXN7KgntWVUqcs70UvaPbkQNM7T19DoOwtcuiIxtOOGybmRI3SGCi+3YJ9a6
rTQDFqyUT4iV2zc8E5O70HSno9kLcYYNBn+dsmdK6u9QbXvHrg6R0Yd8++Bl+1q3SfququxKC3uc
BGY1XGDFcG/jeoC6wSa5TwbgjI6VX7MlkuuOHLLdKAlNLnNmu6xS9Skl4moVpFgwRMMs93oxcxjL
XQ0Paym2YVqaLxOKLR/vAhQiJhG2BKyQhhpO2LUS9IkpLdmCjXetjbm6tzWHskRLBoFJlHjZPRNf
MqyqiazpPNsGqhgPVIoPjaluQ4KoKZVFaGR0sGj3rUFuRBVmnQYS8/virRzlccyJVARJXFtdK6jp
Gmu44NL38gTYLlywu1rgMdEId0tldBcp5wn910i+gArO+fG+a/dP7UKiW2O/9kiv3LuVyN4VcUA3
hQiSh44MqFXPaewpcCQPTCsu88lBuZ4YZJZOgw4UYcWP7qi8mwnMEMSYOmXpDJ6PCwhyf+izI3uI
G4tSVkomlEny+M4Zi40hNUXtQF7mVrTF9cmn30yU8YBOvoycbeZoN05OqORYWzeRZj1PutY92bS6
c84RJ5v26B4cZV/1ezMQxBC3Wwus7pC5yCdMd/bx4s22HRInjJerA7KQH1qdryMOWthqQo/pfWgi
uQ6Q1ROn4FgEBHQKVMChv1RagJxOTf6km9d3IA/VXmqYJ9ppsMEk3UfDgXZ7qt9dvluYjZsxv+3l
sHct5xmNJ8Gc5gV4Pk4XxFZI2iBYUO967/tYTjfYUJFbM3ic6Jj01wphSN0MF+T5XJDX99zHqLHJ
d7nCIJjqtcq2IfUk1tZdV6MhMM1x4/S4TseWK8/ijPQ0HVWQaL17ymbUPOT0QycZbaOcjHOmsogh
QivDDjUBW6TOiq3LzlUOfsxaeqSQtsZv4kdNxh9+WLeVon9DE66qLzBu21b2+AOp+z1W1fMacTIW
QWQSMgd9sLAnx85Jg1O40Beq7ffCcRqOsMLb2TEIBmuf9qR3RryzQjrGsLW7uXB25WSvCSYzsb1P
572mz/YN2V1nVdsPiMqC61KAexImpeu7brCnVW+hAyZt/TK03eJotzwu0oCJ1Z2ss7qhep1HTOjE
YGiS/LXJNcoN3nl3s1bSYMBe/nYS0FKlQ1hAF4WnTGI0Qtlz5+nxj25MOa0L5RxopFPqzujCoUJF
FjsaA0uHMz+G3khNjwbMOU4j+NPMnENMxz3ztMTdd14oz8i+wqogdTUCwBp0jOGYDwfq/RAVlprB
+3vzUDbN4j+GnThjN7jXA8xYVObJyx4hOCkC6eK5OEVrb8mAdmMkH1VtavRpyfgIiRpkOo0uJSEc
eyfrxJWBUvDclB6+SaSo3gSFHT1ZLG9b0ekziZSQxwiw3Rzpg86aVozTHZYIdbURClOEykPTSSV/
pp4olT+agcVGGiWUNcCqtlNq+cSl2rSckZqhT0/U+4DgeBGYI3yr5ysyduhbUpUxLkoPkZysquRI
n8nARoMYjKou0HMPunjEPSA9QaUnV2RylGuj6LqLCmnNpiMqdVXZVOpkmciVMDPtiSnAfenT1D6D
gCbpRFr9mdvxeAZh9v40pa+BuSSl5otURNbaPqyHdGV33/MQdtYJer+vjAe3KnZJFG+kICM5fixj
5+jOPwKwKtC8H0KPCT+ukGL2Ama+z08NXSORhOcBrlmUyagRlcHORbmaau5dl6t3dtvtAes3Y0XA
33NDouS2SbrLKL2ajHlvOOynVDnt8nqh5cwpTdYNASK7ZsAnJHBn90DY3iLQYF1VAwV+B1tOlHvK
F119BcjXmWSozNnGaUhcWGiNpzKLafvmS4xDUsKBjPZVE2OmIy2qMDrmOujJS+1OBVkSsDA44Xcd
Z4RN3y6pKI4qS3bhKQ61Ti43Zjxn13EfOZexpu5saAhz1Wg4w68aYdbPvcB6ZpV3ZDoEWV2/0cFp
N16h5wAvbf3UElQzggAHxa5qx3iXtX2zQW5LQHaucX4uqoBxMA3tCQYF7VVlB+dEDI1btNXlQ5VK
cizr8j7Vk+6WIta4rg2q+6siHNsTayKLBRjwsf9I4jYcM1lc+z0O5pMlJ8qOsErULy39NW573WCu
RpxdGxUmHK5ebp16cH+MrgXK1luoBxpgbbIL83bXLA1Fu0qTXRNkzamIKUGNdtXv8HkqDrKLygeN
8y1BjKW8HaugozxISHqqSNDqPDjkJA6CfY1VxhvWJyHOgnpzI5Z87EFYxhmF0qg5KjvPds4C4GBg
bRJuCZRTD84TOqMdukYem24iQ7Ip1C/4g7upvWR4UqVTUgAuZ6pmC/hjNgsENBjAGulCBs0fkBBV
XPOC8CD25wtDZKMMfWyZKbZaA2HUJYogrQ/sKFeFopxK4VLr2EwSp+SeSvZfnNiHqvGJxnzE0Uot
X6jxTDwycBOZKABcGAW0fvMX/rSQUJhhVcdpoaMiN9e/S8zljZXeoc8SC0eVzzZIFZVk7UItnBXw
qTVtALOCYz5m584kq3ekOe/WQmjNi7Yz/aC2Fn4rXkguuiHJBncc8K45Q2oZL8wXflbaHb2d5Ee8
EGG6JBK5CFz7mY40i4HWZdcYO5LCSJLJpl+4suQDMes/cLNoIc943UBowcKjeR9oGj76znP+Aay5
dJCvnQ+MDQ/ZDZUj0DZcAKg3LbxbupBv5djZe3Oh4aoPMK78gOR4UN1LJKr3VO/FVb0AdZbl1efe
AtmR2Zo8Jx/kXQG3xUAAx3NcwhnJO38V4fys7OCKDhKTpVaedTj6TagfVv+/6ElxZ4kioSL536ue
q9cizF6/v7fRz4XP5f/zV+XTE//CFw9ckkUYCJUjwH8qn677Lx37OwtnR10K4Sy26/+ufArKpWgL
2Jnig88gXKre/7HNM/5lUCQFjgMVx2aSSuY/sM1beNCfENkFaV9QVfZZBjVPx1jKoj+5m+ahQA6r
efF+TkqL7NEpQdhkSuKui2wXmgj3f3o2V3/95Z/J86Va//P1JL79OkA1VVYX63Pv0/UK02BWKYpw
Tw9y9C2jDe4sFeWHaVbJOXGuOqszqsevL7rAxJ8vStmZCAJcNrHm/EQAiRarSUVY2b7DnvvUZmnE
yu/gUs4//uH+PtG/uBfrVJE/XLH1hdReuhk/Pc9CQd9VjkBwiY/EyZstbQ0nYSFCIu4PPSgirk6y
ICz/FLn6cP/1nX66vMtNupyxASeRZ/29im2D9CHodZt92rE1HDKiv7py1q4EPUJoyBLzKnYw1gVN
j/oNmK7dfX1949Oj5gcIk962Ja0lc4KB/ev9pwNTTY93N7Fyy0tOR3GP62H8kqIOW0fkSEJqNpF1
Vi3xU1nd71Bv2/BBo6CoprrWuJVOP+5cox+ehsnMwr9aM/+1nfRpvH/8PsGH41nCNumCffp9cWmT
iJTpmMO7EcQDAsp1a4/O3s3UuCFlRLv6wwNZGPOfxt5yQdcmbcbG+5Vehf1pwGtNh/Cs69s9yC0G
XhZwhrHizhyE9UHJQbKsk5sE7yEg42CTu4LsRmxFphPhh2n3BzZdfPr8XLI/dPNjxkFjYhDh++vr
YdYvm4Xt2tN5tah/NKFXrjCSao+1MBAtmk2UYE4AsBj31XcnLrpdOzjzps0mi4Jw4EY3cPP6CzXl
JoZobkKqI2ZsPYRdXx2apaiIT4002MR3BqemweWDK5lfTnlRa4c8conYEtSQKC2Uwbk0cv3l6wdu
Lm/w5we+3CJ0kcFbXr7Dz19g1XVGiR8PHgMUjI3VXNStue66arzPGif1S1mNDyWB5Iv4y/Au9AxR
Z80JhVhSNCaswd0BO6r2TRm2doWJRXab2b3+MiJ6XVTU2W2SGtWzi//RQbZ98t1cIo7LuROvPSGD
4WqkqqZjEKbMB4tCPDtt8izPh1zhEBp62e3Xt/uJ9/94oZ6kc8ZuFKXM57gQTQ0BB70oI48SDtPp
YSyWEFL/66t8/mp4poa+NM0MomNodn3ShLhgDD0uvNmeQ1r4pC2Vs6BrD6oh99pdbLy+vtznSeTj
csgYlomMGrr4pNuQKBiiueFyZl6G50gojvywkUPv+KdEqN98DywMyxLLkHGkWH7JT9N1PooiNFsy
wcEiwnN8HMb7xNGz21mr22NvxtltTu7Kzde393mSXm5vkaNYTENMQeLT00SW5elZV6DUpT70Ro3P
5cSa1nyJCA+MJaXTMR8m/BKe024pPTS29qcX+rsnTEMVxRrIN2qR5YX/dN/asByi9eVMVpIrGts6
SbUtMY4TiEoenH99v78ZPbxJxEn0VcGijU8XUyae0x35eftKk9mtFQ/MtPEgd4Q8Jqso67pvX1/v
MzKwfBSmaQhkRfSIecCfFuHS1pO49vJyr9f1PPsWnSKMkWQJzWJ1pcJQUEvnK0PSd4m0JAix1nHj
E71ByiYqIk3rUNI8OS+CuH3rnaZ/y0WFeJhEU/w3Y0c7BVZXPX/9o3/7RhyHIBxmZlwcP/Wf6San
jqDktqc7a3PWZ2cSyKw48+CJ776+1O8GPadwD40jLs5Ib399+YUb123NLbEdaoJzQ7TGeU8MAaak
tXvE/KY4i0zl7L++6G/uDxnRohoCvHVI8fv1ovNAHrkoqJSMoN9baRbBOcd0Z18QH3n6+lK/+b6w
pkbDxsVM1JyfX3801dmMHx/et0NUbHMnSU65SSSGsur2uu+M6YCDX0dHvy/t0+Dm4R8G/O/ulauT
TeWZ7MQ+E+e9PhOsiRRmn1vIqokA1HAvqbxL1O/eH5Scy718Wu1wMEHI6nHwln/b2rJBxyYwmvO9
xZp1HAsE262DlxLimtl8CGH2k7VLv+Oo1X98pb95ziAZKJ0lF2fkfhpHtYuZkz041T6udbUzKUTd
RDUdAkgIlJkJudIURQcxZiuc6vj2Mvw311+/6t8NZdy+bWlDbRh/e9Vz62J35NrV3op0iGcKvgey
afQNxaLrPNQMYq9F9qc93W9eLzOmLdhhLFb6n1P9FjmtXrdMnmFieRcBMiJKcVDYUHJOkGy/vsPl
IX56wUgxBQkALoEynNJ+/W4qTkguMkaaR+zVLuK8uVftH3epv7mIWA5mhgSoEUiff71ITrsV/4CI
GSEELF3hckbOoBZSYfn6Zn7z5ITOuiMYsdzV5yeXUdWCwUJZPEKMP6QxjSdgWoBmlZpF9Yex8ZtP
Q7CWcpIiOZQjyaebakqKm3CHePFyx7s88mKx9nR2tDOF6DNAPe0Ka3JsuQbNAWr63wrA1V+v5+dT
7u+epwWTZC83uzjN/Po8tYQVqhuLZp+lDrHdynrTEla9ry/ym7FvkkfC4DdgQP+2hnv448pRl/m+
1myG4cymYaaOeQy7AefstEYWGXvhnzYvv1nM+dbRBXNnLFWfD1CzFUFuZkG+x3bUeiho7l659Mnu
XLNM9omT/+kLXwonnz8Ak5MswTwf0aqfP4AQqXKezU65T0wTVQOyhKBeJbEW/eBjkPdMDB7UuecN
93PlBlckD3sYmON4qlahndQ/KsvIbodEcApoCFfZAVOYMOFD9GZbMXv/1O4G02dbQHfGrT18mZCx
7ctatHdsXKrHr1/ab74AROuL1SdrL/WbT2uT6ehtZxVo20QF5ooHrGOuJSr/R9qX6vIfX2uZGFkY
BO+Ks+evo1AKt6IbmLK5dbQQXH2Yt3OjUZdcahH//FKYIDA/0ZZm5768xJ/2kxOMGJ7+U7b/qHi0
uPX5Or6wayuIkv3Xl1pKX58GBMVzQZlhEXUTsfLpEWIGrg36GPBxjSEn6s4xIWMNp9oZTaa/FB1W
pPi62OV82WUTi09P5vN3qO/sttWGAocSxtnV5Kr51BHhc4/nFpgfrwQJaKmVb1//WiH+/muZg9hp
U65j0nM+vYTamlp7wiNvT6U/PKsGs3rNUHKdaF9EwNVxHL71etTcdXYd0u/Bd9UvGwGLIKMazaMV
+pGhd9dN2YHBYTV5U2a9WqP2bY+kFbjXg1uMO5pIQACBk58N+MP8YdLmwPXrVEq9gK0Uenbb5mRt
89Q/zWdJ26g0FVmFRFPD5X9o+ucAq4J8YTJQHWGvTstCtU7+NrAf4JGnIWqHaa5xsKWyl3urenRd
DBArs443eOlbo9+4XuT6katZD5EbIx4cLFF6flk6Mt/F0qw25TSzcRmtbMT7EQoo2HYWPpWwhEmI
vfeUNq+R5eJ3m+qLBzgHNxQABFJJC4e8szTVJGFiUXGs6VGfT9YIYKCaOvJtm3ytBDtWQKJW1rPf
oJAedmhjyjc7whtyXQZOvO4kDTiXWCyAwkQeAy+V9wYd+UXHBW1nlR4C4XEfCKPdjLWBmwDV9ew2
zrClwVoaHXeXZOpdtvPNnBY/dKMk9GKS8ybC9iWeUq/30fKhJkGQ+or0Sjvg/WXhMlfKi0xoM/ev
qjsEK989PMPPzcpDUNjqeO5awrTusT8DBCOZzTkIr1XntavN/Q5nehp8RZJdhsTUw0hNvI6hCLS7
upzip0kgaoJYxLgjskfthy1aLN1wj8W1CaOE7mTHmXcX12ZwWdB4Z7xaBSJ2t0FaUHVAm13V2vNG
wy54nfQVpGQgVXcOJkUuu9MHePrXZqpvFT0If6yGF6xJ7TcGQokqzc6n5wYY59AmNVJHTiHprg9M
UB63cexNMbTJDbvmDOY1U8/Mnfk3Y+xwotKx/8vyrHrwQoXfqN3jQPLhN5qKFIN6d4hecyu4baV6
8PIsx3fWmj1rKyxsmlYJdOxlO+RylZBX2GDVPfdqhRwGoUgWZ+U20tEjjQA6azEL4gdLvbzS6qI9
xazgj1iJ4i7ZBPHRpXl/0MyC1Inccs8njxRpmLPOfXYsjTiCduFJNAc3pEE9yQoLUjrD0REN7fek
UfY26EZzn9NUBA1xb62xfJUd+X2E22u3nUqbOxsf2n1Ldhe94HI0V2WTq4ucLJEUTtGMNq3hKNIu
avHGkaW9xgW6XpFkkh4p5YlDWDsLtWdom5mT7EknUhwf9bs5UMm6h409Uq9FAeTgg7suEoHLuoEW
ocQjZhO35AP6ZTqi10wcL462OEdN28CocW9zExfvabIbsaLsVE9YoD5WNVxaxgnKnfQu8JGTZT6L
2M7oNPdtrOOUow5hEXgwzH46BnBNBbar1eyiuZyz8NTPgDVSRuo8AkzBYTrO1DpclMAQIxOiUZRV
Zya5VH4RI0wzlO2+qCFhsqbtj6anBwxmjBuHvEkWpl+Z2gPiiHNo1fmxoVu/G8fYeI9pgf8IQju8
13SnfJvr6wC9B+s8M+fO8Ppwiw9AcjnOQXVC0hMh1c67WPqceErfdmr+uxyAVIBryNkYqgvpGfpb
1cTjvsCb+DjMmn6DKiJ86Q1NbFRGM3cibvFoKUeuvMZmGRwqQ93UnRLv9NkRD1J9Xbf62G3tQjy2
ukmVXCtqmhHN2M105CN9Oktp7EfIvSoeV4mU2neqWt4Hg9Y/WinHvBCRsNqg7i5ypKm62o/YY39z
cXalzTqym0kHvc7osYLcrPIEmwZwPvNyImibsJzcGq+LwJsf8Sww9iQeivUoe7VkvEMJr/p61N6M
ZKK5rgtSR0lWeaiiyD0bsS/z64axtgYjQVplIvX3UbGYra+KtNtFRZxsglGL9xabmaNNLtGdZkd2
g74M1xQGsaiu7MKMNH+KED6t0jywtqHepcbGaDEcW9lDreIt+yHvNOZIaPUeuC0OK/POrryA4oyJ
mzAvT9TE8FRqF6Z5/t3hsHKrKAm9tcWPcSConMk5e6c2aW4kIE86nLBkVWsvsezr1mTyHWUg/Qgg
x88yXd7WRu6ddV3vriR+uRAcg2Iyj8w6eHWQHF92VVKQK6EIU0DahoGLrfdPzpCP50beOb6tojO7
CbN9Pia6XxhmujUbI/Mn0E3fqJt6x2fbb9EN95t5trhXW/SoZZW2NXLHOtRTt6wg7CFeBofMJ2jO
wbmFMPDSp0xDfZxK0e0Na8CLqe+rfFV307utVf25RnbbYcJ949l2JE0TspeuRWU3u9aV1W0mbDxW
pRZ9n6xifqiwfN/UdbHrhMiue2k9tA2mjbo2DFhvjIR0RGKcmL3KwGh9Em+404Dj9bOVWdZ579oh
/qK9g5tgOlSrETjoYE9kI60qariEBsxkIVX46RHhURjpqmm19JQrC3+1yWnKY9/ZtoAf1G28K0a1
RC5l4fVsJQtLDYufayUrG0mdaA+RPN+JQerbIDTHu6bU3F0QuWrj2jSRYMEuNEshUQKzp9JNmLl7
O8vSmf6HtjPZkVxJs/OrCL1ngaORBNRaOOmzxzxmbIiIzAjONE5GI/n0/fmtagm3tZC0EFC4qKq8
GYM73ewfzvlOzFAzMYBktMFz5s/1A4Cmtota28jyvR4tqtPBd74zs093buUMZtwsXY5p2MPDS3yE
tWkzDGrJErZHzytlzKtfXVzTIBvTsr+I1AmPaCYLJhmuN+1FomEsZ1NfXaZlHf5kSZdlWO+8FLaD
27XsQDTtWZz62DRmZAAY76vmpzKUdduKzHuZwsa7xhtN6WWqciJVc5SOHKZyUjH2hFZAGBbqAXeE
fVgDKY82Oir8A7l9XsLAhw8istt2ca6PtlrPfc2viTeb9ojwJGszCAvVvut8DvQBUWBUhAEbA14v
iIJlrAX+c0zR9aOJ92rrelnLPrbt1jMH1nfmhA2RtIt/Hpq0A00yNZ/TnPLA+2ncSmM6jmMYIr7u
pkuas3QAWgGGY/TTLXPgJQpm0sFa14HMr/s3kA8EnKzKes8HhKpj4r9agFKjoOzsDVMkE8yy6TvH
fCYQY5F1iUUyLA5ildk2nfQYoyczDrlewpicMeeSUCLYWkt8GrSOUcrpB/eZe99gc4PUtsueWKPV
+yLts5t1RPvDH0/NDjG7c1fCN3l0Sr3eGu2iOb/CkUHg1T8IofqpZx83At/EwILPkRWquQRHnn35
ljm9EY+6T17nohseDC0LkjykL3f19SUa/HI5eHgcCPgV/cHvdbp1ynduP07xxk6tZ9cqV8p+KBMb
BsA0Jlba5DfpINDrNOkJCO9nkNn9xhnQ7NpAZQ5WQ8oBSjFE6EaP4ocC5wfgsvyY1qY/T1n/pogT
+uX34dfQEp+MAflrgHZ/0KWHmLq3PuAhyHuHc2HbpPX66JcjQqMk2RW2kT9kasVk21JM79OOgCmi
d1YM8ELHChEaRQiNdR+O9Y0pBlLDxdhtk67uz0EITyKTVbhLEx3VQ9EfXT/Pb2hCMHD7IPMTZ7FQ
mK7pGxbbFHl29ug69XO1gP6dhrEloNTA7ekmzSV0yErgMzDGXeJ+KZwh1HYz3hybf1BsbhuQ2b/y
BhtMRvEYW71ISA9aZdytGaHjBdgLrCQVwtaaYIh8HrY2QHAKzf5mKRT2m358BQVBxIvjKUjrJjYI
E490ZFk5WmUS50Jzh+cT/aohXoqlXoF/Gh0xB77Vko2CfQNiBwnNjTLETVGNWWStctpPtWHs8YZg
zJhqH0/BXN/NhUcIboOo1G/mJyWTvyAd5i5Tef2mdDrtNa3P1pb6uQtnmyVP671eY4Ru+jTV26HU
5U0KfD02kRK7zXKqzNY82pU2ybtDC5YB8DhYXRpsxhqbeGe0w2mtU+c3HFZzN4pigBLgU5ypYH5x
XdgjvP5t5BNffGLJq9DYOh95BT8It9W6rUbNE24lPSMBeejrYoX9D0sK1Dm5J+QDNrehJhq67OEK
2bpz7wLSJo5WVv22hnx8Je7cPXCiT6ekJ6nOwoe1dUmR+NIEEG1E12TsQZ3ydRBKfaKGkw8hXJp3
yLYYf7xmr+rAOY86GWKUIj3+/XA6GZPVhIe8YZYg3bndLq0z8N5VV59SNjU/GPhyFH6QSpDMZoox
c24eTLvPbkORdYSUcemaRmJsjUx1p36hms6mZNr5ljRj3rKKwFyjpwQHmhDqYO/wmm64HAIkGvi3
umGMjLz0th7hUEUZ2BSf+KGMpSLCXpcFMWFh+ziXFQyrnLNQ12W/bdmOIw/l7BH0MEQe1fJG4Hmm
MQ1GIwrzstlZY4ccH4EBkrnUAbVEYU/2QVFONwvK8XtfTOLMjKbfLcJZeU7FqcdS08Sho+WdlV8D
AKkADwZV3TEoCShaRjpiIhLTR+Kx8I+NnY6JSkTxTB5GtgGTcqgMUPSz2VocKp0JjH+9VDL/MhdT
3FYdOmYMi7dTQ4E/Gesfl3DMyAesC3eJzEFt2z8yA/WrumZ5gHRT7WwzQ0+YL8a5wkRBOsussGCY
Qr0kk91c0AQvMT7E23GaPtgJYEMczLemRGRqKFnFitifjd2KMRpMtKUVhn962bF8aCfJvc0QHIUf
nK6qdfQGQZ86wcXPacy7ZG+S3sinfQae7Sbhq7bweldF/rv09HrpBuaVYGVXPwKbnW/caVxIU8zq
PxO11W5E1XC0sHTf60JiprY5c32TYmXT96wfo47clg93Kk28z5WxhW5VvxjDkJyDQQS7MkEjCHIE
t9qYIGyf0wVOuviCP7LEas0xIfaZ/1V2rYzom6xDmLnus0JPuGlq0caWkiEpADUxi7mofK6PYoUq
xruFWXkFGJbDngrDi1UqzA6+hkw/zONtBbftpYb3xoUiE0DZTnnS7MK3g1iQnAO/eMYzsV+kHo6h
m6FjD6f+c1Q4pc1+vpUVvkYCK+QGZ1L7IFJyDMyqe7Vd3UAj94EpL9jT12DOT2GdiF3hIw4tRY69
B8aUuvSJHJ6WctSRqukfI13NQbVp57w8Owmg3zTNflaTDYtCeQvvUpgAW6b6ZCbMVTdT0847ssvs
HQ67NS5q+GZWg502YI5lw+zfpGpwo6pQ5cH23PVnpiK9GIlvbfWKZjd3xicHbP+OFROyGORw8WD5
8o+T4Gt1OmOgOuCTxwjJI4OIBcl9gTwARQ+n45ufz3rvue1JlVl3S0SrjUR2/gjL/jvLC38HuV4e
tNcvmCRDkxwnXZ9mhLDupmrF9G0gr2oIIpTTSxEu2VsVFES4dj9F79Nremje7aTp8eKKOvLttf6V
kkoYA6dRp37S7gld8XS/2gtXiIaqurWREB+SwgqwjZFisyfL1I3may/fZqncMbdLHlPN4ZWka3XI
UfA+cbviSm2bJC7g4kRJW84S6JIrd5Uc+SSVkKwwjHQDBaMs24+k1vNBdWPCJIqsg1Hl+OMAgJ/Q
5H/1GCVOvQ6TfYmk+pXJtH+3NCCKNllhXjwnTC9aVnD6XFOGux7ItkmHTjrGLqPDsIApAADAxtoS
M+MufQnIryMPd+u5CxE1VtqbsOSMrtXxYC8d1TEruCGWekXS7elnqedmJ5lUH/2yvM8839nKlBI8
W4MqcpeyiooSq5Ip1/KIZghwQRe0r2stUVxTzEKxp8EDB4RrZNmJsS9n0lKVhdsOJOpW5fkjMys2
Aui9x3ahHPT9EmRZOIvYERhQUrOpdnwbfZsEQ7LHUKluZ4LsIjsjBbCq/chCiYW5Bry1yj8nDFVM
EXFkNUzMdjgbtt0qSBFKoBWuXajO2gkT+PjuPYkzPVMajBL0Tu2LObkQdsyZODgIOcZW6mR+YzlC
6KJHJy1N0f2QTtV84jgpHgpjWiLSQ1KU7W22xzTo3Cim1++NgBm9Sam0nU0NVOq7TVNrf3VMhm2L
Eye8wopQjh4ts6yOvmGdU+m9wVVBSV6jxs479SItqzxXLnDBELdA7HXuuq3DYPw1CSWC/ZJcITgu
WCnUSa6319jOnpD1l3HlqG7vtJW6mRGlnVpk2bvMdjPCFXgSN7hng7gbSFqyq2TY+uGQ/9hBnt8a
Uwc628ZAJaj4Toqn9ExlILG9++FhcFMj6kfhnup6NalhR+eFkUL46QfSJkFXDDfeNPv3YZiysNEh
T6EMqMPV0rQ7MfCRpZ3C3EYWxsOa5OJ+XpwS0jcTHS/t1bUW884DSDeKttJRn/hJscUTr+cGm5nX
8MkcndwAnZOKPzlb3Ry3dU5ajT1zYfQL3Qx1wylR6XDDZY3wO0j8czeKFgYNxsmDssv6eHV+2xu/
Y77TeUPyvvqZPBb+ZB6vqJlXixnTrlxLUtISM1McrdNKi4zS5aNPUBgWOUF84OlA3vpI4xGfanj0
jV+8mYHTP1m9292m0Ke4CAsCbqOZk0wS3WJAjgrTktyZtIC+kMqFr92LqU7jBeIIqRm9D8y2mn+P
GZYh0REEWy4WMJZErvpuNYz+QSalfa6Spn0uSHalmmgWesEJj0aXielc4jArorQYFW7VNQT9spaW
9UfDTbuA0qm/zFowms/EXNxPS0bOFObyXFzqEUv1JuhkccGby7a/7Ej3iP05t99c0hB+BlUCf8P0
2ZztIuBiRrofGIT52cl9o3PF1UvHfTGBA3Y3vd8YdmRpTxy6zvT/LDkK2pVz8SddZBqcqcPEwXJc
7tXZsLIkUqF1RUeWfXNuBS77OB+M7tlIM/c1rOrxN/HY14BGCM1QskZ2pJqj6kMNZGkRucKPqwri
YFKF3qsEH/gKKb77gTZhfvAm+8Ca8rDfattwiVMqCKJgQ5livSIsAAezYyADQlxIPCYtHfP70j4k
mWM/tWQi3y7g8GpuxnxpgPuQSpANNbsqbY4D9RLKfSfO1FUWHKbzS7MGCCZJvUan6/71cznJ5EUD
sTrFjgKz+zUss0fKYDnxz3bkxMNfz29i+eEduRnJjUfuLOORMEsOy+zPLzKBj7nX9RKSGreu3cYW
quxu0sbHfYXWJx8Ic9IIJhIT65xfsyYlnzMbnqaiLa2dWxfujhi8JoOB6FRPjtmk5REfY5ZH4xT0
ZKqXPaGma904wKRCl8mGzac+UYUDDnVgKcSFkCGarBf0bGGQ1Gcfls4TQKpx36qadILRV7wgAyHe
dGLIjVLK/9ZydzylhbVjYUZlUQ+sbklI5fVuU6YbUUKC3xMjjfSdMTwddGi07k5Z2vyQgz+cmJ8X
YCWK6tWci6kEOMSeCeoaCYrNMv4etBpvLXL6TsIrVH4OWffeMpDlywPfwEl33VgGY8hzSkef4Ivn
wYwQ6CPEC1X7C3pxchMWeLOI30Oe1U3FIUgEa9zGX9Ivy0iLCw4yNA0TmuBp2wsGT1CGaZC2JUPL
KWrNEJiPCdjvya9bSIc5LMg6xnTP05iSaPfHHAL+a+8kOeZox3llIgByiRBH0s1lRQaWDL3uudDN
+BvTje0zonNIzbKRZXrS6Z6Zaho0d4sUcR6URAOicNYvven0b9h9oB5ZTfBKzyAIFEsJUqnK8Eb2
gvoAnLDgkm8MguoGzivWptTjCYhTQkvaVO2KrEAtNnh2ZM7kLwJLNEFNOPh8opnhbElgT4WG0bGA
IYMpTFgeKCfAqYIP1XxvAaAFkBJQADLB4snqp8J9DZjQk3zdObwRXeGxlCA9jDcTIMp5ypHnOks/
JI8oLLh3GQbXdznq1ribguwmrMLqPhybpNoRHu7CwJv50IN6kAxAa+AWKBiW7IRAzHt1upqHYBDt
r8oexR/hZMUlA5HMGHLRHA/miOpxNFyCWgl5JK1qJYZpYcdg8uGp5FWnUrQQbGOv8sLnDPcvy9iQ
J5CwSt6ERrE52g1AAuDHFZ4DLQ6ozWs6hVZ9YEalXwzAEgfTtfnAsjDAS20STKR5cLkWkpvMF9XT
ApbruQyDjGRSb/D/0OxoMo6nkc9GPiJBpiBYiR8MDUllNiKn21NHA8eQwN9ktDJHfK8WSAtHwEj2
cMSRkj1yFXWgL/oyKY6E9RWHPvDT/pLy+agjzYrjI6t4tEu2V7dNyadz8WS5A6zEqVsu6TvbKV5O
37KX5k4PwULRkaUroVDJeo25Z3GtEKD94FWSWN+TieNeYHbGH1pcP9/Eoaruliw2FvNEPO6uYhbC
4ocGpr9Vas57vglfNCR2oHJIJdjo0O6fRix8rKISkq2L68nccAHsSDGbL6ZHolXYyPaRyNWZzZEF
qZ6inhuoFPwxE2dScIj+vBFm0PMaoPu9BzchvY+y6itYGkUmGKIyV79OqHiT5roi8R0sBbdqXYsg
WuxCVHfZOE/7buzk0TRaCcTZME/jmvFecMm1IuINZsgNvQsK+Mw/42wl2ogTPk/uKg9yQ5yvDuec
l0gOEbMznFdaSnNPwm4Xe6mRPfY833fdNVRHY0/Zjpk3HQwCH6N2pqaOSMzmRQKHV49nf5IDoNGm
YdLaGEFinJbarJaNlDxwNgBAF3IvHk/bZudKJHFHsW0yJd1nrGsuLEzXYFMAHITxCZC/YGNaIW8e
Vfc8txafxSuY525qiVLgdRCHpAtJ5HKIqYt1L8FfeoN3kuwToAkFyIpsq/WeXZ7ufUmmVkpdJr3P
iguFKhmj26FN9U1R98N0YRXKlTUKRMaNi/qP4qE4hDP2RFXM3q5IPR6ViQ1t1AZsPnA6c1+Y2aJf
XHMU1I09lxTZEOgbnaV6otAygCEHKQ/vSAAktWkLXD/SfsWFSXVon2nj1d3STVgj28ydN9kwIOMv
Zgsw9XiniAUCUod3UzTcDYYxI4FuZ+OklB5OjCb4bTxQzKSlYxU6zFiU4ab5E2e80QxEByWj56b/
FKr9f8CF7b/l7Wf9Pfz369f+DbClz9Ns/Mv+9b/+17Os+c9//Vf+9jeG//HXH6ffMv4cP//2PyDI
AyR8UN/98vg9qOqfX/1f/+b/7R/+t++/vsrz0n7/+7/9lrQt16+W5rL5m0cOZc//VNVdf5B//bXr
r/jv/3azfDb1Z/9f/8I/TXW4Ef6Blkag+hSW6SBJ+U9THXY7y786e5AYXs/Tq1blP011wT/QAl4l
4dzZ6ByvqQX/MtWF/whZfnoh0nFcB8jpxP+Lqe763f8mUTKJnUCNGv6lSw2xZP1dDpV5qvFdV6Ju
Dkg+i2lC6T5wndn+/0mcYwvnfxMb+n9FTni+zeJRIEz9+zdzmZ0ig2zI6UpX1jGDvdrrzrAnIAz1
2td3oQoda6cqnH4nbGNjuq147hmBZiv5l3ZuupHPIH+EMdHaj0vm928uyN4lKqhCf5va7d+5JFt4
R0QvQPjqyVqPsqblTuwn5uk7MkhqJ+5at8rjdVLAeX0381WEMIY1ikXtwqh3sT0iEMo2s+KOlFsC
AXxgYmQ58YHE1yGvSZuuta/lBHunW9A89N4I4XemdWkOFdsLEC6NBMlFVybBG5RVcnH5YT7rzEGH
YvQtzYDUi/HNT6wNVEpV94TNQn/TeAFQCIoWUAx2g2TPd7UucwVNGA6vC0htrOZdsJSihvbtjc5+
WJdMxSvLSKiZEC1JcyszUxMcS60cS1e5v0HHhPDIsAZtSlfbgEBNZ6XiIS/qrp/ba3Ie0DvqL97z
HuFTm/7KIMV4TAoMFzJP2oMYGwo4ElHRNdNbmycdXio7E8+9iTZng0yNcFxoNP0LWe/Dq73QnWRz
RXXarw75MxA4yKOVpsePlLnWSpjkREB2A7V+3fj+7EFdNtv5y8BNBvHaSRxGObYLm0WrWt7JXPdM
t/2+ZrA5WZzyVd0bTWQLRgfY9UtqI69kTZO1Zv2nc9y53+S9v1obMxjad0El+ezJTjlACoIujURQ
FDerwL5wN/nMQemuEkNtgtT0/kD+BVe2FL76GvrOfPfMtrtflhUbvGZQmEVDNbAip+JRPz5hQBaA
bx2yRh2W/Ai8e9CnAJyUd1wSx5i/vc66xg2Sq/IzT4V1rHIh0abZVmVEo+ePaOG0vXyveqmmzaS6
0t1443y1hk+9OCfOtEqkV8U1Soe9LE6x0gB5C6MTCEg+zUGLJgvqAipSYR6XZRx+D1jqqw1oXWb2
dRJm4W7kYsH3RaZEi1K6nYwIZWyA5rQunbsutTr2n4apHkWgivexL+z61JtG8SZmAdszmUj923j1
EAC/bYl9YxRYFwnplCXf17ZApURLUqpsb6dYiu+hKJQktOq2qCKUuaq9WX1SRQ5eCjq5cdH2UyIG
HgLCvJ0fl4FZNOur6xyMh7p5QAkl+LCFlf/bL3B5bVmE8sFVJrUEDhyT5Qr6BlYH5Uw6RNQWEBzZ
4K+sZz0tWQUXcz2jiHNq/eVMFSC+uTZYGFpjRmTe0gdXAbx5XSblOkf5gnL+j3Ts7MYPaFmWqmZx
J9g8gPW47i9iqVIEX1UPmXsTmhZxCxwDo3FrMHi+FZkPY2MN2B/EAAYRuWnhcmy0FvuhiPVcsrcd
Z/mV9hKpUNX5CQA8wxwo1EOQclKwIE2GazLb4JJ4sGCbOzOvCN6Ib4Vb3fjMKhhkedYlNVz31MJI
eg5rdwxiTCn5Sg5MZxAtzcr5ZdRXrQPJfAwhYQGxJ0GkM92aAeKF7TLaw59hZih3XDjeMD6W5vqe
lCWAVH+hPI3DWRsvXSXmZB9m7Nd3qWBRBeUA3MKOk3MeDz1P5BwL9E9vfFteU0gwso0N+DF7xZvJ
xJNxFUNeW0HKDwLdP6QcN8bLlElotdc8Q+hdLJDrLUWdfxdaIVu8XnYMMcmXhjmbgU54QCm0sBxr
kYZtgIe7ECuSvJ4YbCjSMfwGoMNmMSf0Q55QJDqaC7kMMcjv/CWQpMrQILfjF/nlDK7M1hC4A/rB
BYyp2kFG8+C1KLn89gutGs/1KCDKb7NaooKpu4E1+qJDu9uoceCaSYvWqo7E4nJIZxSvH2uZJNZ2
dFRxU/tM9sjiFcW+0K1r7rp8CqsjhRlyCj+w1t/BNMj7ZqnJczAyh3VeX4FijyfOtHUXOCgqd/m1
xt8VaFbDDeTnbDgiOoN3ILBfys3Q2a2zcUZ4X9T5GtmOrec3d0UyvLGwPv7yYWzacYFuDyAFhTsJ
P8nMwT0QFAGlhMpjZinIk4FUZpJNzGtaPwaibtO45ti1KTkL2MxtahWkEMxe9lHO4fCe1w2M7TET
XgfAZJ7uUih2CdlCif255ow3OPG9UezDMaSjLIps+sFGP7BDCGaPVJ9R1Ud8/JVzykmVCc8N7x2Z
OLM11FsPKfRllE7BThNSG200hHKmbX3l+jvheVfEtExRhMFXb1FHWRDSAxWg+nTXwcWMu4oWz7/R
MgdPpDP68UD+OzqqombeUmZWvsXuFDoROwBvRfcW8pOvyjYfpVHC+hCSySWYNLO8zC0nZ9yqGS0u
KOSkiFyOfXy48AIfHBnaQMiRMv1KfXf8lE1nT+dGp8CadNsFijqp6pot0BmONYwidJMzZ+4W9Uvx
ai6JibQfPj2kFDhWxp0LaH85gdRpEO1VCTNBmPbGV4oHN0OrkdRMHDTSiK1gHqy2XA39NT2NIBcO
6HK7MuG686iMzCMxpiiWKzvvxda3leCVGYrkR4jcsZkjrfrgln3I+1ep7olBUDqRHTYQINQZIQUP
QTgeiBwNV3u/Sj0B3lmZ1DJN1QT5OIOtFjBMS8Ut43nBdkjtYGLAbAVfE2oc7uWQUNZicOpT0rg+
0Zplfl5cozCYhxZsooduXb4Zmy4vsuQ4NmX7JUYXE0t/Mw42UKqJVr6PFhn0vxBMGL8GVsmkC9Vo
O/tT5kIvab0iO6K1MSOV97tmceadK306VvTjbN9DOGvVEUj7eFICBc0G7R1/OtaW+e0JOLKQq3xk
OvZfWLdU+puShZnL2istf1bCySPFcinWnma/xxAmrprEK2EBriRX4JDiV3cM5V2sdvWqQ9ZLLmUB
Dd+IVviqEYe9eHEW/1Cr8L6caMarxPK3ypROzPDmzmh9k1XTSBqucO5r0xsY5ytKoI2C179SfWQk
bPaYz4JsNGjZRhHS4zGhr7M5YYpvcc4R8yAe3dUqX1vUOiSZ8yxEliD7pO17dltAKzY4lNbtXFwj
7wOSb+wwt75wYHkRE+DZ2YIDwqIJ0g/QkS9+BXXDoc7KuHa5KFjYdfTky46Hi+gl0Vm8PLgd0T9D
r9K+1cXOjEYsDe232kAgO5BHRHj4aibv2gb0Ofv+UaFDmA+1SYG4KT3T/WbuUd92wPMOljFN14XF
X28t921cz4jafV32kaNA2w25C18yMRx1sxK+s5K5PlSfIk3Dj5Esqc43nA38NsFuPb/tcOBvCPZJ
br2VtGCTARm6BWLQEKEDwKKNPuD3N/Yl0V1xqNH9t/m47nymuw9rORoHmWIz6mEZ1utHCMD/qVNp
eVYT4gbWEUQ85N1jsY5OTyVYTsyw/TLGbgzMta86spcaIAwoU3ywW6t8k+hKNwzgY4n0GgXOUNuv
Q4+tnpoIvTdZcMYNOT7ls7M6l65VK/+iX9O34xzgDIWxprrXRFdHBWniYaXbY4nUCHlczMLYt24Z
z6xXYyURfzijgeXME1uC0m6x4/BArdQm88TB66wDIwFoQJu19n4YYkEEVuPyqAfrgwI+TxEP2Si9
RsQ8g8HeXKcNLz0p3CPhEpNJdI6vXmazrh7AKFDdlW24U06RHEaDQ0BZXfvjjcZy4/ZkwkozAUBB
zBroThy5nNgoDEQXkCUlJ4QLaY2KzGieTY7gkvF3kxUb2gN9kHW3LYIaBuPA+ZIaqAFbZw+7Dvhq
TzFqwvuI0MbAp2o4HtiUoujwBKCu9S5QeRtliIzP+JQeWXI8WGi8iT523M3gwFATS23sp4Slo7Le
nDA/NWn/Z8ir7aqvACyWctvcEu7emIqdu6jqtGTLM+Ggr5gYhrOFvQVNyMLWvvgVdvZROuun59pf
izUISVawQW4LBp6N0yFQxJwDZa5FtZN13o+jNQM4ALqkp8CDGnkCb4BsVtvA1XpnXzflyF1pPnwS
m5LWYoI9BmsbS1/PG/ZtPopeEvYYKanmQnVnH1uxNDtdSQtBS7mb3PoVI4E+TiJj1KsWSA0rWX19
PzLansAvpiuJBCNq4g25vu4+nwgBIjfqy2VCmTsZzFcYCHccSR+ZPz0LxfwxSjOG/vGSNw7sawaU
N2FTsr4f0JvVlKMkAVctPhh3hSiF8qspn1Tr34+59dD04PVM2pRhq7o6uc19cQ/i2NiNdkGpxVnA
8+bY36u39OxMAjPc+2HzMdTD2TcHXuuSj1eYm28OK6LtbCdr5GOYORuWHj8YhPzJ/bDfK0wc6J4a
uGVpfuGzk2zgvf4KDJB14XQvRQDbbBhJiuEm87wdseTTubdB8YKQuTZjE5oKV61Prp++s4uke+oS
5xDYhd7llhF+KrLV6w1RSYoFKbkNx2pAg0F/YPM7lMLn92rGt3oIL0graIGdYMec7nvlMslggvVD
LKRxVK17mla7gxYa3FPwpXHjM5RtgZn6/kjjZcGRZTQe9457I8LyCpJ2jxVy1BNWu+/cbwt2ZPxf
Xi1MWGABER9Kvq8lDnCMGpWpkYEm1i/byq6+weDUaXmcHV9sK2XM1A7USecSANduZcofO04CIxd1
OhrUhOarqYhPScR+7HnLCbzfa8RQ+aCxQsDXbcWZ/PBfyTyjiPXF7/Ga/W3qP6Hwl3PXjneBDYAP
NGcYng3DekjFWtx0C/IqeDc7+oVd7wYHizSfKLdLH17Kkt/aqbPv8SRuOlR+qIyC4I56m5AKn9K2
GI13u+GXErrqt0GOhaM0q8fFT12uotJ9dyjOKPaqQ7KYz4GfP6wLVMfe4JXE3ggMrO/cSKKMR0v1
k676Atgk3ds4OhauMgD4nl5ox9P5kC+V3lR5T7Mn3JklbI1C2QVpHditvqAldOJmtd6WUWVb6jWL
+tVI4BDixhkOCBDOqKmhzMOi0h82YcMRikAzJqMIKYdU0zFziiGJpj5d8w3TJLLDEFrc1ZXZXOpM
1+8FEoiPNJuWmLyy8hdPk3pXg9+x8snvg4aQvGYA8Z7W4e0Kw2JyWyt2h3SdOMTX/nYplnf4jvW0
W0ZZPJT0Ltgrgs58qLLpD3mKcR2a60aWzrjtkS/ximZx56QQxMcvGM9qry3jpgUWGbPmlO9t5j0o
jbCRB/gCoQNmXAPzuRXICWRYru+5rNZve3V4JIDpuUwTHlxyFsNh4WiC2g0QlxzTbFfMjvldKkwA
uoIrbI93zkwbGqwEyCgr+LWSG3bwbcw6WQEUOfG7nZWv4zubp9mjixDdSYao/y25D1B/njs5ISUf
b8o1fRqLgl8/qT+0avUGDf5+SOuvpG/uZ6yPRYmXpLHkPSIQ713MVzayWb9ZVffsmEAnZ9S1MYLL
nw5H4Y2XMSlLbJipAnpvnavvLDHHk8G8BeML6PT2pC33vTTG/WS73t5zFsYkckBJ6vG0DvLqtINv
WZRzeadVYLyEa3ZrsG6JA0ZMgKZ7b9dpm7dlGgPk47V0HmGF0RrP6cjNZYBD94jOsxz6jAw1BgE7
yS9q7nIzZvmDc0Uu2yp7My1VUdaawaYfSyxxy6kP1MGwrp7EFnb+lKT8hWK8TZT+qDvjmymt2pgD
sWKBplxrWHHHRk0+yyKCnFtuar7SDOUm+/ObCnWjERoNvXPLtAEz6bh1K1ZgQ4AYPR6FhqBOJ0W2
XvBTalZyYTMkiInz6xYSDfTia3Y2TGcY4QGFR/3bXehDP7k2fdbyxgf3XRN5A9+a38a1LybfG1pq
62+lZd6NLmLLpJnqq3cidzYrSko0nSzuwg65IxaANawtunSUXXzkD6zJ5C5BvcNx0KfZGXcJt5ox
bGGTxxRYz6WPcirWqT+lZ6Ie1se0co4w6zPSG1SYR54zf/ui0zsj4FeDKHKb9BIRvDsebW9+xvKY
2NfBqx9b3oR3Sh7qlVdtdTzmyMva7KcGTC9SeFJ5s+5e28oxNlOPlKW/4lL9/6DuTHZjR7Js+y81
Z4JGGrvBm3jfyOXqpasJoeaKPWnsSfv6WoxKZEUkqkEOHvAeclJIRGRJcrrRzj57r82+dUuMK1wv
kLpsk8rM2kFp4R3bRcuPX5KVrOwt5gK5GUToPCnNATXFnVjLILEPsWr1xk8iE4c2zOuLqZKb2hke
oUBviP7vK9FvKtudf1P0AN+mQ75Y4WrytxFS96opJnP5pfjxHfRlUkG2teVAAJodOdywRpSuzYi8
jhxYzshfw1Cl73MtynLbFJrX1cRzlo5NfTB69oIUJMTYWdt+U5tOjj5ZmCfXjk4qgkNP68KPWbLp
tBANe7mfg+61Raa7OFlkPOsRcOvYvAxy+CJ+uA1CTtJlbORUmgtkPUuAc/P5TAhlhE+N4z+w3fDx
IIiaJWgFvIhEIzVtserfBx/jXGBkaBBTLJHeo+DsjwGjUifRP8LKQ6xNe5xwLbMJXuk1fXUAMC33
A7SwPlfl+IOncFdWiz8PSM+xD3zCMHn3uxSKqOSYPVE+tR+m6lVTakmYR+OgVgfq9fTHbHGdKnAa
NEpkxIyoNyKDqk++6T0XdXpsaA7NlLZZz5XWmlaRzZghVhrx4k8GEP5EQUK5zrkPSiVR5rM3Dgf0
uki88UnOW8sTV/Cw9G4xaE421HpKypC3/VEiAaR7q2vPtDDgLEpTTOKdjT5FwYNJrlMPDGalPgdW
bJ8yzOenumx+wqBjdUji/C2P/jj0oqG5SQbMwdmcvDOlmVu6zAYSu/NNMbZvwMsAaw4xQZo89u+L
TI2XkrdKM7KyrhFmwNLj4FCCUgCiO1w73atGNnismvncs/++hegBMTcX/ZVsyCMxM77FNZDcxUkc
9bzLy2B+MDlTWd3fIRNekzZmSiSOul9wFy+hZ/70aXmgXwoKsXmdAzQ3sIMvdWWZaw5ga+30/aut
AkxdQfHq+YN3bAaiTRyhJiuKap82dHePBMxmyVnTMTFR2UVjbNQdI5ePww6q8dkbFFIV6zfsYC4+
JlysWNWf3Dq3mLJJqhA2zR6Cmpgfg0RNLlOLg4jmdtfU9j2kb//s92N99ZQ49XWaPxeOrL7bxqYu
xMJzBD832yVBXTEbUi4YxO4Hr+eSdCqA9LVZzQVGBOjYdZteJbVsdD2ZoNwcTsFCVV25IryHlOsU
Tn01Qi5UOysLvn3Cw0ypxsGZ/Oh2NBuBbBoE24L9Ca0sVIoH5DeoB9BiWwv2FCFL963uKhKy6VTv
ESdfqKUc8SHTARssrY6BP37P1RTcuJPVO0iaEeHmvHsvFKbXNV3slH12/cA2PBz2yATwdeeQFo78
t+3mmBfGQxA0n9NSK1y7bftSkwvL1obPFAMV2AKuLVu/xjQS2uY2JkCNrYRmiTUPZIZJt8vmV0YI
gBZuwV+sjrhrOsZkaAjjhk+nhbvEairIJjWv9M/ZNMmSpYDGJzy467Gv50ecT4CwhOPIMwIL0hyW
nvJNuszcoTLrL+2OESxbk7sh0rlJTo/r38hohQFRj8eGYZenaFa7ED76ctPPWNtRkzE+8P7r12ps
sn0iisfKL4N1WsYfc2bP0QYOBLkQKSlD2ASsipK127Vbl74VzFU1sLyaMgTutZQIaDNKeM5KfSN5
a27mlstm4zT5j6X9t1QIe12Ftr8Cc/fdUcyMsGqv7ZgePe12xRNdHmpDnXByiFMs5JFuu5OM6bge
vBket06dfRMj8wGv6B4ipbsNMevxdpKY+xg36d3tioxkfxhR2xqVryVTSCuSzyDym00DyzcSYss+
nhXuZLi3hEPEoe55aAcjLI+CZrWV8MEMb+dStCisxPt2g1uFjypr5S/RUJw2Jh9zGd1nQAe3NAy2
VFtGh8YM6ZhlRYpvwRLnyUt+qGbrNyocv9yw+iT1kO7oaX/E+VNtFKHGp6gNo/dQxE+sB6+0D9zn
ae4+Z3ruKSLVHcGV+oUlIR+koSkbt6/DhLc7wp+rqGSxXqvSfkV4azfom1+a6DMfcbt36VQkgFj7
H3GKFa4m+MoLjPyTMy1lwdPM+9HBXlpA8r6Ika0fTUeoOHX/Tlyr3oJj+ywy0f82lXLqdU+DybEc
xYefhBlfXuAaTkI2pB7V3nVLRqcgvol8Ig1tkQJFh+DUpulDwxZwQyrVYg63lnQVlSaeJclh23xB
abTrZxyIrnFbDt0298zyPJMgJhywy3qU0MLcyT6760nG3HlTj5iY6GznTfaJiAodVuYIBgv9ruVv
dOTidxxa90qiLVt3cPJr+KjJ9DJinl853hjQPQg2jr6Kal36hEOrWdLe2yjA3rzSd05IVyaonKWv
+2dK4wdDWCwDagmsW3Jri/wHJnln5Q9c2OzWjXcTz8lZVMZ+CgDwe/25Bkoero2QpAJG6iaFFz88
9RlxP7NLjmTue0JPOdj1fJL3SRGfvVgfUpXWSzM6qxoMRic8YjYlZbO3zfoMnStkl0dBoP0AcUOQ
mB7H+T1nIX2Lo53/2QVQHy3dSFP2WXClZrswvlBvTtaaUt/v0bFZcgVei7OqV/7J9Gr72AYltv3h
6FIxQNdvZb2RCkgJZZol1FJ/8RZRRVCSFURQwHnRkFh24192pOILMuL4UKqG6S/kjoaYa1H3gBes
eeBn7b9dtpkE+2pnZ8eehdPRb8tPv0sMfwU+mIuMy66w3EbYENmiz13AmKK4ltTeyG4gxOhDSQId
VaQBzea3KbJyZI5cZngqL5NdnFFynCufwRu2955v6HSa5yq/NSy21byNkeVaiQ+3ki3RIfh0K922
8sdRnF6IDh/4GJdaJGneYu+CoqMyw3vqamUaHBbC3mdT5N1PFCLzHnFb+Wk3CcAQb/aKr6CthgNr
NhScgi8gJQ7EqsEtruli8TZVKW+UnIxzl5RfnabuubWHddJXlDu5DndOPynqR22lrwG1UOs49+Kt
FTgHFoG8Pe2IC6tZ0PFBIS/X1ynFNc7wH6aleibrP/0ycGa9NXL6pUdJMZZdwOsPess5lYXmEoc1
irN/SGcsBG7qxJdGq0px78J2sJK+huqQ5QZ1bDRUU4w2tcNLOxO+p9WteSMsir+qrkjAkeWJalYe
Uj4YlYVIY7GY9jZBjJ2YlU7qv3sZ3embNlf6ib8Kx800oKZTScW1ViiAwOtqcMtfdS2RDYcwdZlT
Y+qwZdV8ecvh0+tpn6QkpVuT/zmzlttMsy+0yM4cqPlFeZQ8PxtmDYNOrDxIvmNzSnyONfphonC6
ddre2Ha4QdeF3aqTlYXylZ0TLt92fi2btrhqynL4GceEE9G2b4Y0Ih5iVD6fUt7ZK6vLnTenpGsM
TkHLxmXSTyqaYgLFZr3BuMfmO+RNRtNK1t6HaR/d9W7zEoYlR0nDEpgIiZslFwkm1txa2egcTBH3
eyx2PJg1fnrXGgS8ySBa2MDtRP/sbMZHk0Ofm3yl9xMVZ2d7NrjBjJroEXPYpYbnlFOMtm4hER6l
z9OXkhOkrivLbozOqxFgs/AJGwmU4WyO9TF16/oiMKecSCfuZCsJWg7cozisk4OVARtaRaJ/9nIl
2L+D6HB4u1GdY3ymvTg0o/lDV2i/sY3oPh7MBkFv6R00ieZvcOWq92YiOMzju2gThcesmffRI5mb
dMMNJSc6ZZmPmQhCgtrG0P7KDKz8edmeVTJbtxbf0N/EuaM37vo+dnOrbPkLxMXebC2o3eUA72H0
uY06RYKRMnTH6pkQWLcpKYI/wpYEhTAatKfQKet1PtlXgsAoSXN022icRRYLM6crbgyDtZjkLKaJ
tdfVb7vrjTUr9IHYAdUIIkedtGunPzOeD2uBy5iLGbtut4t3rZXNzxlht3TFwdpswimfN0on464h
JHP1PX/8Si3WWE7MZqgJwmVgp082AtfwWZMfJLRij69+6tqU/7TTGudu/BaRTntFlU+/e8t0+pu0
9vS6jcX0hDvGOaUZmMMFQhS/hJxnh8kjt1xXk7+HOFw9+4nU6cYBuLDGv5PxuwdmveYHoFRlpGoP
NwJywV2fUfZC5yKb6ZRxEc3BgIIWvDMgNzNH3Gw+QDHK8CUkP2Um+bxKQLTb1A71ygZosbYnQH20
CGTr3rDzn1KJ/mOY8/hAVztlrHDIbtMREkQ4416S3ZNRdN6FNDjNP6gRpBhT7hS+tqmx5PSZWajP
WGiTtku3WhBSxMvrGLdUplCIjXPn2ZAJC1djnkBCQCnhXaAFvqVQdrdTP8UFS+bQeonDJMWCZZkt
7X2DlV0Nkcx87zFAnLncaJOr3cT6M9Ga11VRlTQcjbExnkw5Or9cHSzrqoaKOSuLs9MU6mSdxBwf
a+Dw+LkGOo8J1cya/SAErPjcFZ16bNqKkcufAqzEkZkCnMJWbsCfKPWmi2ikZT+NJ5lFaBnvHOZ0
1zXqE94E6uPt1ub26rafuZrGa1wJitFDvhJlFwU3BhS9rUsmgbT66H+JdBjOwA31tBr7nBUr0JFV
LC2SYBZCdF2iFVvRqznO3aUJUSOi3r/DQxGQYENDYww1ZlgcS8c0v48OthHsnpsM7D2MoW5ZoaaU
IqeuVeEemcajVUX4xov2jZGtWXVLhG+WCa/uxj2pXrI+RIskUjJf4zB7IHJXnyyUISxjboloJ6+Y
iDYkBCn7CQ1XEieNPVKwXvVgmqh3lgtemxDsVHPH0P54MOpq5v1D5mGF9mevwoFxSqDlrpuypzHF
6eTGRuNYQ7h+b8nXYteysLcwsr2wgmj3oan9n9APqBaRFea8lW9AcuMJz6KPmMkHEcXPJemk+CmV
HfmGgI3KOguxMSx6D9HSnN6SFQXK7EcG5ZxZsxbEvaSiP3D2pk0S9+aOuyd3QGwmRDB0UtAEW4Wv
sCq4X42TnTEu40B7MsJ2OmF7xjrQLU6hOk3uTJxL+4YugA/wzsmr69bGq8AhIdduoINf7HvTW1MS
2OasMIMXNFzGIasZbuMuEmgW+QJmEp0UMRoZvo4kHO1T6+fiNZ6s+IH6HLkypDlSfIx++I3E2Zwj
kbnXfAq+S7N9ThLMD3QF/c5wyx9GXHCEJ8p81ZnEylLRUgCvt2SerI2Lq0ztBBstbB929klN1HPN
sgnN135gHj13fXoDO4u17JJaWwVzy6DqFrTB+O13JINHhWx+1FAYhiaJb0cPKcmLvsmyDO8Am75t
0QV3Sad4uxE26jcm3j2WZOV2iNOtDNN5j4/4jcuZ96CH2ngPaM7jxbc0JELS9UHiG6U2d34aPiks
7ltphdGhbDUzit36sHEAXYEU5iG1SYbNazJdGUTt9DOjkvQ0DsYvXdg/BS+uI3wkBW1lXq58T7Md
9Fe6eaqzGp2TP2F6I4Z8HFsKZxLLjjHKxlTaOrek5upXb3bOBgyvpJ9O9MUiYswkvQiUYJLDdgwC
gGgcNiGWkcyBlrJuGEZn+tGzGcUEKRkhYJLQkUaxtGuZ7cEJWEwEKruZU4pwpql4mKf4EXTWtOmq
YA8qnOo/WKx8kUPg2faaa0L5MclR32VEWfHNX3mnl99ZSxc5Bwv+GQBT6cOIZHpMI6XuaR7iJ7YK
4Vbo7UDAAp9sviXsDiEpsxPvThKSK/Zo6hbFuTmvnaUNctSnrAxNRhC+FSuTUtGX3rFB0DS5ET9z
W8hPYdX8tJUT79ywMEjumrmdrhZ4dryqPWu+Jl5FEhj96g3TTnl1p1jIlTk2tA/1yJ961SegzgDn
MfTyJTedS1cTurO46d2Odpk91VaydOG5DudvURfYhOuJwjlclx2KglGfk7jdJPhTjerNVkvuxFEG
hD0mE8UMkWp116nxFlzXVtc9mboeS6Cyp5n2tMI5RaPXqAvm5gmeSCCacW1NVYwQAVCj3UX+8j6L
jXDuEABS4hNtlwNa4lBlfRXl4fCVGBMDl0+LVfKp0Oc1bw+i+nz0ECuKH2XkNCAnTBfMdIM2hzsn
9rqGykRbPdcUzd6nHJ7Ou62K6jEYk+6Z5iuK5qMh1vauyCw+h2H2AMQTEWzqLTnt8r4dZG8ADwjL
8hs8S5wvR66bnJPBBK5nZYk5HJMMH8QOmoIOj2WrLHMbVDNTBTMYsWOZTrD+QOwTuGnooA/AbKiu
2Lh4O8udkbiWTagjCKpL2UpBpK/LXOs4TAXxnljT33KxpxIRLAevQMtxI2L/BWOY+43Wb/Cqr2XF
R1I38xOWQVYa9HGSlQ/irO1+F7yZeF8arN2QwwA0kscftEDkdK1i586V5W+aZHD8M0QfIvTG4HvD
u255fV9UluePneX3j0nWsOb3KWvGUhWy5N9Ipm5xdvMknLfY2y37CV4MHUiYI+heJBbfBes5YmN0
oFBYBPdIFB0zBSo9OfG4wzpHuoSvhYFnHEYVtX0OfVA0+x0SP8qs78Q2nBesmPSVWeXikcxCYdJs
FuLv3DRogCYR8WyeWepJphY7oqdlPUV98MvF2pNcsoiRhp9YFt/2GNcXrxWxidnVkOOujyhiPlOK
Zv/kKb5IXBV+dleZiKN8TbXtHrKxS3jk9EycQKEX5aegaf5QDCAMYemcHSberGfYhApnzbs5waN0
SEwVdSsX0595KOLGm3c+YlJDtjgz6+tUF+LVMWkjW+kppQumAnmE7NEDwdgD4ZjzNQ8RcSFOitYH
B9eRlef+hqnUToQCp0IRbUuyJwEduA7AROBIStzI3ahRd8mPahokIq+zsW0VcTu6T2mV1sikwk5u
ctVb7srhMbCObaXAw7Fp0vjB7bmMcffroj8nWmZqo5jc3GvJAsG45ome20Ng5VptR/alisOmInle
jzJzDhheJyhXdWy36WG0LYo3E9aQiIt08mJ9quvgtbMHj6C179rVOamjmjcz7kMJaotswBnj6Egq
lVgJ124uvG/kVwsUulSQhczZa1koAnkm93aSNN0xyFyHJi4P9u1KO+SYvoOC6qOe8adJ5QVuatS8
2lQbzb86OH0hzqMmugmzaEqO2Bv19MgFoOI2noZ+v+RAh4Kbm4cffBPJwnXIMZrOtDN4Z1r7gT9Z
egs/sufhNUTn0szqduqmAhPzqcZeiB1l4IA5x6QxCOBWWOJoi6Ta5OJWrHh4vWJEW3M7JQKi0rnJ
N8jU0a84wMmMAZKt+DOP2XgfhrnKAY6oTMNIwNd7m6apnG9cBtSR4zSL3hFOSkK5VQAtyO4q72fw
xSRf/abxFJesOq/u45py32NmNuaiaWPJJFIn+RQcOLPgWHkb8WgmWKogOUDSxuVbpbKWjwsOzNgT
gLTJX9YKaBHEDRpOiYhErIcJ/URb9nlFfM1jzgZE4srpX1UO+n6D2GJNpyan8PlB2Tj5eMOyfeRy
OOHeRdphDfE2uyCknxXWt/GQ0mufX2Qpcas4hKyTXY8L0+EzwP+6nwqXFmI81gEZZT9qvx2q66ZN
a9ZsyI0xHoAJJ35rH6NGyXGDXD3eY46emi2Fj8HtEMl2ukWk7qk7FRRjEBTGafV7GKOpOgvQVU9Y
uVme8bfkAmOYLm0xcZSEwf046Cnfe9rBbUmTMhfiIYmbeI+clM3bDr4AnDO7ZpTCgt99TD2YCf6y
iwk1gd+G5Qf/lH9qohBTWVB3zovikhQdJtPoXIRyj6bsuG08uR1IbAwHRyleYy4Fm+XVwsM/0r5Y
9TwgvHLdddo1868YjytN6rGZ2Vgf04HSe8i8/c6p6HM6pVQByR3cxJzbh+GEFImQOUDiYFn8m/kU
F1TZT51ad4ESxdY2I/3lYtyNeU+DZd3IbvKfAyPoL5UlsFLmeS3q27n3bevIc5wlu66t3A/pFHa+
FWnedtz1ckHbLqP0F3+mqWY/mvmf1WwnXxKKDnZhaTh32H4k32X+f+lrkLTtfgxGqo5zJ0nya5K3
BQ3zk+x72MBR7mESnJhBcEta9gM3ck7Vf1sybP8Xsn5X9bt87Jrfv7vLh/r/IM235NL++zTfKu67
j7+k/5Z//h8NecKSrgRRjkogHBeG9vi77f7Pv9GQ5zm+yRXIshmDSPv9OcyHVIw52sIyRv+E4F/6
e5hvKc+jQ4f//KNx719oyMNVQoDuPysYDGtpM/NtpKe/BusilBtJHsw6OC56QUXKdpPYQWZhUq+L
A9Dq5mQtoIqmJIW6Rv9AzpBUNc2L3Cq65yT3sxfDdF5j6aRkuAOFlSXvJnLQ+Pr9FNiaF99TBDTk
CDPeAMTOxRnmQx1Tmxgl89ckVPxOuMx98A16XDxWaYDeFxeMAHJVKcCXY4uO2hGriW545zinFkwj
Gy6PWmQSwh0lpZgTqG02O9QBaLqYHZgWTs5gRS+1b4XzwS7JfDDlxSFMZ6tudkKq+cFtnDm5M6wy
sdaGXdMYazReQOhCzykWfnfunE2ft1iPE+mXT1kh0mXO0Hd4DceTHWD8Cu28WZuyzjHVuuUFPSt/
B/QwnxzaW27giyUHd6JkGT8mSRCMrNVakOT6DPu23NFeChOj0SPXhbi6tHExnaMih20krD3pBgkh
Hdm69gockKIDjYlKBQDbqSfrMI4JvnDuDgF3tkZizqh9DH6s6v3D7Dgss3I3cX/liVEdsiiSN0Az
6jPzRXvPsPVYs6Y6hGHUk28xKWbGJ85iAlElks6F4sDpK2TLjuYzz7cya4cTLOR5m2eGfFK+V161
gzbLZgXKsA2ddlP4Q/1K65xzqnP8JyvMmd5xrowIp4vyymORyYlI7yCuPnuvZ9N3uBPrJbFSZfpe
2wHRSTfL2y0HWjJteMm3D1hh0O/FsEiBbcCUZUyx3sPHrVaTkUueH7M+12l3gM4FQYmNxRE1niL5
ISM3EJny1bPpHuB9+moQIjujE8mlpSx6DYeeAJDmoF5lQ83kqmr4ZyT51xAn44NcmhOJQ8JuL9zX
lDMcjl4sDx6QP3a9JDQlM5qHF8Zg+QRbszCYww2HzlJAD344Iqrzy6BnVvK7Y9dHBCGa1RGgZrKd
E1/sg0YSoVKunC+oAsbZ7jN2k7rvWZpmc1Mw8LFBtw7ggCA1MLj2d6NrhA+JdsAFaUfw9onCHMiW
Zpl+7ecparZRnIPv7oDM+QjRqY0DCgvJuYwLcYEZqF88x/B8sGnFoA59FImbvHHMpyRwDb1PSsRi
7losJh3PlOKhgcLhsXqiVowO3DoVUAPbwTL4N+sIdT2D/l3ETnUa1TTtyghg98YW0ri3Ig/53rK8
vWn/8bUbaxOHs9NxU0vVJbEApPJLVj0KrgBP6BHc29sY7IoDb2g66keZXox+xDZrjuU5Z+QjBIQF
n60NHxHZdllTXk9rL8GOOe62uJ6MZ1PY5SUfFnV+7MwH6VQWhxJ+fdI0OCtWdhmMR9cZnKONqfrH
m4PwPhJh0Wxm1VlPmGg6buYUfYtNLOCCbEP8BxXol7C51o4vIkBdgtoqZH4r2xuUxX31dH0dXR/7
6artjPwO09186vMUT2aaLDbyqW1JQ1u2U121JYz7yrW8HQoPTj4njtq9iSse9za3YPIDo1Eg6rHx
XYEvmEbO4Ui8d35a4fMJxpKdHmKFafsNylayyJ/p6Ms7Hq6Zvmd40miZGkkvcxujXplNGmDvtCwc
JAlrqpa71dkmr3jX5SnPnFtDVctZnQtkn8G6mSEDinXnZ1BUFRG8fdAW3jEEpIpffszyW0zF3o05
1OSic0QWFqaz3BSRg5FrioEmWHVfgPFtu460Y2ccyXE0+Hcp4jqDNG5vCt8AzwJwYub7OOASZoZ9
qFrr2Uu85NENiumX8t360+fmiIHLMazDEE7j73/9avJfswP+Ahv47xgE/w8CBuz/ETBAbqP8nfyZ
L7D883/nCwjnb/T3SNvla7jcSLh4/MeVRAj5N6Qun/IiSj0opqEr4+98AedvXCWliaM7kMLy5dJL
9/crCf+OaZvYGIVvL2W7vvMv8QX+qRMnELbJ40nJnQy4Avn/3LylSRaT+B6Lo04mDAjRs4G8uOXC
wr48mF9GJJZVkN5kwxGVKztCd6fgV6vbOUj/l7rNv96N4N0vPwlXLctl+F1+77/ekfo2BuJOlPSo
svHIuYsrzpLJL4db/v9WQ/Jf/dL8DS1bYhHnOvhPnANcYLYZF6QgOzPk9Cq31mTdTKFrH2gtFTsV
surPopHd/oJP0UmF8t3k6U5bXDSQx4Ptny6wzAVzVJV/KXlaHoI/XQz/+OUlHwOXU8vB1rzcW//c
epMAQ+oSJ4BoXRtM3TN5p/DgB6J8HHATbbNYn7O+SzEQCbohOPQdual80zwHqAx7IZPiPE+EEFZQ
sB6C2PmI2hl32XHI2x2L5l2bDNswSD+YRkROsDluv0MMJpimC6q51Hwjuz3dVt2hry1EIKTy2nBf
e124W73EkfrilBgeVvLnnlmP+Jsx3Yak/DVx4otMjwHRmh8Baf2Ogrn+czkQOzO97cE9sh02rE0f
6RtzMlnO4wGgTKKfznFwG8E22+KuPBp++qjLLF5ZEfv2MNe31dAfXa8LPytN8nrIh0chpu4sK6O+
8wuWCR0c1bu4bih7dmPaAwY2JbFW9QaU0PwZa52/Vom3dej5oMA8Jr5QofvXxaV29aUEpU5kjW3z
XLyNTmgR+/XhxUOLbT334sYBaIcAD2/BOpleC+bE/i701PNox3JLhAZFK+W9uabdIIvXhRWTfW7b
alMWcHKbMW62DiH+Nbun8Ow1hPk4B7DEKTz98Hhqd+0POeUmuX6nNRJn+1CHJZdNsnHGOBJfo0e3
7M0Z8Lx4razKWfeNeWqkMi5Go79ZjkW3HrsnLiMBUmkEwhJ4wwqVI11PFt/kdBbTvkBPg0nK+O7m
sdzUYcVurcF7UkQZl66kcNfqj1jVYi+p7Oba5iTlYWPsib1+pYG6tQu+GNp5nrU4laY82laSbeei
eLc984UqvjfW0XIN5GKm38Zly+6OyaEsWC1EJgasCkL9WWM45MLM5xq3pXmYzQKZZio0sU+WmFnj
15esoxCCy/oTLnWC+I4R34SWTh8qm0tsl4vgc4wj4y4osM2yldbzigIm/+TJJv5qQ6u9gnvwMG1j
SFq5HMTvbZQG5win6In/w+VdH3rxMTZ47FNtRK+iluGDjaUe4E/lzJ+4iKxbOzXja2A2ziZEcAUF
SrnVqnAN/mheZgWPwRBjR8hZXmF/EZgskBo/gwIQ0VbR/nrMSzXc4a6bjoGLwbZzcnWCGewfOw9b
8RgZ40MnW11smLzqg26T7KNMZ/2DdyvE4AJjY7bLL6sX7qtpyuaDOHF5NwTReOyhRT2MUzReCgpa
LolJVrLIjOHSg/GPViNYqbPjOMFNq7xqP+vOt8mhQo679eemO6jZnJ9Vndh3eMGHi5POmCei8Str
3bpYWV4x/s4t++L2ZfyolcAaUpNchzVzEKTJYizgUyONle2o7qt2zG9wT+qjNLsPZ1JX+ALcPdQ2
xr+4T2uDtUoxJB3zDump9r0cObuwhW9VQEu2LqaXjIKdQyP66dWbxIk6E+9Ol6/u8s8rDY2p7xky
6AvK04KTqX22aRs7gZADoUSWz5AXYThvUECzZDUnYFHaZTlnDWO98eX77M3mvpP1N38SSnl6BHyG
r20uuVUrJjaCAxRJZoCtumZnTUxv3Wmopx2ZM5qbruGgD1RQbCAFMG/yTGKzWfXGU2iqs1XsHRRs
TloBaEp+5mHXrztBz1SbbMQE3hUKQpJaJ58wKdTLVwW4yy7JuBB5M2Lo+8OxHyFWRPY5mfRO4aAd
Y2+jq92oXuvhjCcdrwx+JbD3ONhICLFOc/qvfiy91UAriq7pXuIoQZ4drUPm4aaA1t0P/cVC0E7T
E4T0TZR6+B6bde180Aq/rfr4ALYWhq+roGBhPkTTXqeYVNcSdNoxblEUdc9kXdNCafcHbT+yPGVr
bqza4ccAvridYcFEdbcyOGEHsz9HpOtHeL1hEt71stk7DcvFmGAPuI3NoLGlgVtegan2EPSh6JYQ
ogf6XwIutV6FG49tjeGtDUCEiXkfkXkNbCW27vKm0Xqfz08eB1qfXlMlz8y6q3x4yuPk0/Z/uxVQ
QXjj+V5h3d3QCXfbTBfWao/GVHtbfIX52hPGXWy1G620f5mwJkwRvo8qhIZVsAFULnluZsjbphRn
DpD1//wuF9byrv5PkYdLFOY5JCjb9aSg2HDBRv35Xa7qyShmehqOCqW+2IxePT1wOHeMHcLnv+zV
KVwOCO2T4lCNOdzlAusvG78Ei9RyqITL8VIsB034x5njL8dP+cdJlP5xKhnLARUuR5VcDi2CQNbt
tBxk8o8zTdWZ8WCgDOEQmNpv30jxgIqJmYeVTX5qmzY4g0SV763Ho4IxX3oXX8TdFWdh/JX5jn+y
DVDEToJgvGCJjTsHwsRnRIj6ue+M9EEBQLnBr0fYSPRPmckZmamiufguzUTucrjr5ZjXsWx3oeUw
1uFx4CU7gffjza2Newgr/RcNZcNjaQevsoDnXiFurZR8I9QekJyN7rIOuJLDmqzMhw/tsliToEzP
U0Wo3xtCzHacM0W6xQ3KzQEPtdlDLY4b3jeJiNJVZ8X1hnbJTdd6r1PebMzBHt4y/F9UYkUUgxyR
avu3eG4HgOtT7m01ZvJohe8tOLHfJH1IkmfItr5hgh5YEjnb2FqiYnNQB+2/s3cey3Fj65Z+lRM9
blQAG25j0IPORPqkE40oTRAUScF7j6fvD6q6p8gsmqszuxFdQ6mUSCA3tvn/tb51lepyuK7nORVs
t36Zz/OsPc+45O4x+Q6/JmJMTfnGmGfnPphyVD/zlE2FpzsjPia5TOYZnUpbT+QUs3w7z/fGPPNP
8xqgzasBuoDssWOBoF/ibdN5zRjn1UOf15GPRy+u/1ej99dOVBIoiRZawgAD6v169JJBGnSQyeNd
iCKvy0M2/ngfDC9xS8ZjUZl3WQYmx8yVlR/vAeOJVWPIezHW9BSGDeeddd1ZzsrRcn9HFl7SoBtJ
0yw+D3I81kYm3MIvXSorudurSv6FDCPtss3KmjXd+AFa4qKcKPnkkXbvObNLQ8VuIrQtXjK06Ua5
rq36lvC+cIn0gxUBXi2mMckkgo9PNYgiwMVKH8iWywiEoDsIeU7xR6x63cvvqsaAw9d22TdRK3QF
onw/6sGNCgp5bUbdV6UzlriP9xAOTWR/4loDvw531g/OsG2cwYGmk0ZrzQvwGmLuWmhDvNdaZS2p
sWxxF4DVpdmzpF8yIrxrb9l5zTUDXCAkymjXzHQogzK8i0hAK518lnG+dRs4qFENHXsfPOad86Uv
EeeW2jBSk0tY0TqkZSykrRJ8a8h8DBGGBWQGgQPPAI865xVSBhkWtyoe16AFXiT0EkHZJq8fLdEr
i0kJCTup4nzX5gCIfRU2wVDD087FlmPWfTc2F2EsnuOIJJvKtLCBUuyaUR3LvjQwNlqUKWlubIuM
jVzU67dMKJtKrX8oHn7UusxnbMd36CoUh0tKRg1aXnRibtoSk5ZSRFtUJAcczda/xxasbrqaNC+s
lVAIaogehjSuq2ouMoflOSRfsoVUE79UTIcRROilIL0QBRn/Q27d2RoDxEELtVLDVN41rUVUyxh9
F7kqcIvim0SHjr294MhGmJTLk+eV7WzMKrkQexA81rLss3uz6B6K2jZuycf7MahaucYil7gRMWRZ
166kQwEFpwRror4iUek4qmLTK2ieSnVYZSXI7vLRUOaIq/Eq0dSVEnAEoeeKMTTQXSVo9jAtyYIq
w0OgZYi5PdVFrPbFU8QVLKMGa42yx+x4rmLcMvKGMQDuRO0aQLm0tuh8f5kiDYpB2KNxInQqEXdi
Cr8MunXG4XapdGy3huirJMOn1q6Fk+384ckPxDERcDDp+yXkJLSmi8oG2TpMpck1u2onvYqgxXFV
4GUMBW39IID0eu1zEs57Y5WhRTQV/AbIIQf7XqeIS99wJUqwZ626rNt6aaXHvFnJGVCv7ZRkuIpL
504ChMEg7Pj5JTI08A9Me882flx9wO18Jpnd6ePpRnzO/HYscE+SOjVbiNpqM3Y9h29wsJOr0mVV
h+8U7lq68mXcHtvyIi66dY5yZyq/m3J8MIKHon1SADu0GJMAK9nRU6Ooq0S79LXbqmHap5ytikuU
a+5AHhV85y0twt5/ijJK8MHPYQJ0Ea6L5insBw62gLxR0ItuLYs9wqlfPWBHW/Vg3woGD5YTYovO
05T5R2tc4GYLhf7NvOsRurVSHN6678ng2jpncFHt59wCnq5TD18Gg1eUjXbYnxc5yquEJ0wLpcqF
C2f7XAFUItSDwa4PTS4tVmMfqo6rcHqIOI7GPqO2S+emJTkbTDrWlV4+mumEs2q2+m6Uic+hYyrp
Y4uuwzMlV4TI5MJaNhUt78ZzAVm4M2pANLyKqEtKJKei3hoQlJwS6Em05pz3xSwhtfnXLFerTkrg
iMWG2jgIaNTpZbeeY6Fqkr4y7z7VJnA8q8nB+ccITEDctEO/HR28S0Ce44pzpRgPlnjo/AoTy5yq
rB67Se59Yg6qTalWd5ZHQFlmnIkovlCJzR1Mc2GqxzGtEEVVB4h+vFa5W1fKduqM1RStTAPkDgEo
hlkd6RXscae6lnXAIDXPHmcZZj7LuIjEd+KYlmmqufA6rhDwnTnVQ59d+BkUKv/RzMlh6c/CoXYJ
rnBNFTdu7yG+OcdZuRGoJBb1hBEt5eERwgKuqDQTZ0MFEI6kjnmsqIpzvDsrtMrqJo1DyBvyCmfd
TehBxBppjq/9llMwPHSLT0GToAfjOu66sx6CwBIWN3pQtvBDmt+llf8TnvRZT4TsPkz668HAYutp
OAXyJE73RTdLmm5GXODsQy4xIBqOtVEMX7qhUh1yvCNDIzcqYmHIV5gelOQZlDwqEL5kE2I9syJp
3Gk1GY6emW7+d22xzbRjO96VXlWdT+jczhJROvdlibDdh0hOJSFVEJoZScKlS39NjqWzQ+erX7Lb
Cb+TKywPcWlGG7TrzeHj7cfrdOBfmw+bEiAFTstQadbOf/8i/Jn87Xx0VDXZeXmPxNh07nuZhquq
MHbIaWxE16BPG9W6/fiyb1TfXl32ZM+jWDHSkXJMdn2ZAx8zWZm0uNZRasirj6/0RpHz5ZXsE5wr
WSNBEldA64Kg/4GtaOOhy6aBZT+h+/3krrTXW7n5IEILCqnH/Cwpc6ont/X3bx2A0D4k82/GSUMe
jPl3bOZfFPauA8Cm94Fj83uj1k13SjgPAsjr2iaeR4baE+b2ZwX2t7QL/40GwVn4WOV1/rM5FS38
T20jGPze7ysblg/pj/wpfHjZSJj/xX+Biu0/LCrEwjSl6eizgOGvPoIq/qCAL4XBtt3WmOv+3Ueg
w2A5dBFhNdpgik2Oqn+1EcAUa7pjI3dQqf0btrB/q40wj9u/z7y0Dp25lO7APrMs2hm/zsQvXlyn
rFP03EO75eXBNV8mrUusb7UKB5SYtB+qc05aORowE0ufRb7iKJPg7sXDeqOKPus0Tr+EbiOvMEwb
ubOpz3//4ktkEqwY4Ndmi1J2Vv+pyVKBH4AiLxiBCIPsVNlXF90PBnSCsLHp0TJ2uBsIlMnC2zRG
0PvxVwIFdvKdbNVQTVo4El0KVQHzpKvhmP6AqzsGAlHYiQqTU7I3x9g9ZwcHZXo/9LPFKwOfR9EL
tBKgVhCoIXC43h0MUUEEhf1ZLjtN2P06VpQ6XI49lM2Hnpj3n6YmOdVDeGJ/je3DLjY2jclgiQhq
AuGfE74l/PaxL8IK94RBCxaOgZ7JbeNL9pEiF8lWa/K6PNO9eOiWSqM792OtyGNiV88G4NWfOkC8
bDEPJPPKSHvPX4UJe4LZZt0Pq1FKxdpncQ7XAOJQGW1DrZTnqtPReHd6TcPtG8vBP2h+b6Wb3BxI
z6Q326KNJHqxw+VH8ME+ToT2ZEs4f9TfA4dbqjjiroThpfWqSSu9dJ0WGPwi8EAFrLvByeDzmZSG
F0wgJQz3Me6fknIW2aHK/ObrOc1okQCoWmtBOgUwoU2UFE3FdjL10vxeKcg8c53aQZdt1hMTIh8K
ipCiNOkqlYicBfkvfB/Tbztno7VFqi+MVC12ggYCEnJD4COyUYM8UHpHrxPlWT2bX5APcg8I8znK
KHT2ffZ/bLt4p4cV6Mjqx4TqGlW31lThNgaYVRwjXUuLFcVbyhhI/wjyBZFVXtY0xMOl41WgcUXS
iwv4q+OzR6AZgsJxIA8PqHtGbbtXDNcjgWWH+ThPj/3oG9/6auoAT3QgKAyjisnwyCxEj5bQ7uYa
UUNYmBIRgdTpjxW+vvNRwf1NwbJPb40AA9Oydmg2AXH1iXgdB1s5J90yJW0sot7OD4MyZZ2RO7HK
Qy3i+Q/COgiDhhpHhzxNDp1HNgv107bElsNe0oAyleK8rQZt+tGWM50NO6YSUijmonOdpUXWbfc3
BYx/7lolBNy0urHaiE6o0u2tmhBI9H/ZDbMZ4DfHo6CAcwpf2LJh+PnRSsmMxriZisQXR/JyIDFX
rHLgdCtrhE3SIROgVJ319M76aKQQpRSVh5h34ESSphXIMipcmE+GoF86iRWwv0/k+JMa53QEXFEi
j5col1cqOJwclUPTUb7FN6vDPslx6zhDa3bUNsfq2Iymb14NFI/GhTHQiFlqxSgrvi8JWzIAOIUt
865I2WRF/TOTOCgVWMCrliL7A2rU66gVc4dpR9/oB5rsbqdjOzvrc/HYeFhDqn3rGeIsRiaPbB7Y
tkT16I/DTxt/GF4YFXwWeU7ryukXVOdccrrGcGHyToWx5cLyeFKLAc0T6Xk8oNEM91NTr7PKPisw
vAB9TlwrHa7spjtGNlJQT7vJQRuNCgcAXPR8j0UTGeRT+5C/85CtsrougiKEpnSjOvUXUp/dHNP7
QFf3aBN0lRPqwCuBzhhGuOW7Wp9rP5vQGO4l8iJBTJ6UZrBF6JK3NT8cVnefBHoK5kZjD3xOdKTX
ua9sZMk6QCfgUaZxI31Ozo6J2t/Bk+vgSY8zG2hKbvOU1RYokOFAKBzzZVxWB61TE9esAjynyhc1
r9qFUvpuMzlXuezrVRaOnPaIOlpEw/C9SgHBRbK40nLKl8Fofq0JtCzV5ALvMVyDvok3KFtBx9SF
t8yzeDpkhnGRiXuzR6QSatsJfmcVa+rTxC5faP6S9GxAVjm0GJwnqJtxjh/A29dnoFq0Rdyn4Z3m
FLdeYZ47dbImCDtyqVC1bkucMtCvqYlxyNGrKIIBOU7a70wd2z8FFJBJdXmFtO3Wq/Qrs872qIMe
uqHZYyosfuIfjlcaSOpvnjpwejfIkUauBOulb6cFKuRko5upsyJP9EvaotDRrXqBveO69oFcJp68
UQZBcQQwpA/Q8hqoy0LksK3VfjVqiPbXlBGWql789CF3urYxfgGctnZG1PyFhlObIhdQhEJvd84w
XtTKoC/wzrqt41xh3P7aRxAzZvQc08pR18WdZqXX3owrolFPmQHIDyll5lKr4+ZhmsJzq4guhEEE
akBaffWkgVEv6+rMAaTeZ8W4qT0nP0pPz3GqRdg1aqcu75VeO0Q5Mmaqllun8C6A6WI/08Op+zGS
Eba0q1BfWrV6q6TBpu6y8xary3ekkxQWClU/Es4DUkftMGTT6zHaM40WkJ9gE8w1EofYhVPyBhu5
djJOZrD5vnZ++c2BqGzLK4ra9gLd+rHQ/WOCQJjCnoEHJlzlarWPBXUi2/imqwP5M2TsTbBrcA9l
eNwm8G5ORgknJHVHQYRVxsmxt/2LsfWj/WQ499qgl5sQgToObB/gsQpke61QpL5SQ4TBTcFRH7FU
kx0jL18ja0uWTGGbIbdvPdyqZ1SCj0LPQeapxS0IvWnZYEWbqNph00W+XoQd4alzwSKJhi+lgatr
Tr2vlo1f32RFY6LUn3HbufSSGwX6AMbg+0lxdphevtEc33UdZBTf6iwk+BpOlIqsTdMzoRJbViuu
BrW+lCgdYKepSqFvmVh1TAYORc87x4pwcoZw4SfyKCuNLB2RpYsqdDasKJjG/Z0a4RLrvbvRUkFM
lfVWR7ty6JT61skxcqWUIetBadkhgcYG4XZZkVJIQ246KPy1GeJLxtg0k5FY71VrOIs8NY8PKRrG
RSnMG82OEsrO4d6vDIN0Ozt8go14aCtyw3V0peo0l8gM6bt4WnM7NsJlEdjpBoJBAEMDgio46kyc
CbJ2cCADyCcgaOpXpe+FyCMs7ZEbvLCqNN04uphYy83bTCcoCzfUz1IhgHDU8XMvybDfQ/Xf4FUP
N4CUDmOh7rWoBvdiKRdsx+yvIh6fRV8dqhIsV9YpZ55vy8shb4ctStIj0292GZpF+ehIYNBD4l1A
FoEzV2Vr27SXsq7ukGusp2AAZ+OTJav6zA3sQ2ErtFsWr2rZOeZS2B6ikhFYjZn9rOvEpU6oGt1R
A+rIm4y/NtfZpSFVjDEitMVNmPU7LbIWRpyxsIjxIVLy+NL000tMapFwq6JnrJngRCP1aQRLbPiP
2OSPdhSs+rTdW3l1l7F8LXWj26IbfhrNdNw0moEKX/d56Sf4L9pFUTnBfQYdqFLZzdgFSAC1EMoy
HZtFnQb+QwuRgmnf3KmNCU0TXMa+juVhVP0VDDl3IiTv1g6keT0C72AbmtfFXTIQh4r0bgDBB84n
elZqAtIAUyZetG7SMLrqK/LIlyQZIChI/ahhjY51fWPU1L0I/SqBmJmdbRPuSR74jZWn8ltkD4ib
8tgnIEit5UXV9MrPqIQPtlVr3nhw0Yj8Wr3taUIJJTaWWQ2ma5eyY2Tbg1uk2MSqHbLfwoWN3juv
p3uZFem9tAaOAbrSf/OFhPkDQv6H1ajJc5ZMw23pUW0vCgTXix7z01Hv9RQg/lgZ6Cd025iVGkUL
ayLqmRo7YkR4ljKIXaexjQffUdi5YyamN25Nlr4D3wwUOCT0iy1mTE1+M+p9AS3IobtrwNXH2tf0
kYfmuwlWNo+2OMvsLOF9sYOZBV7NnneIiuV1nDbEqNiEO/nr0hvKB8Ai6iNyc0Qx+ITDr5pvYBiz
ZOXEnDVSdZdFSnwxdk51ETkVwPlWSxLlnHTSIlmjgZBiM7XNcF0UqnPbNfAfl6GnAhrxdUIsoXbG
A9qJFHBqh9oZXOKEbXXuFsPUAe81LGO/Aadoo5WgMRP7qg3mQVLJHVTZXDrxWLBLVoQvSHVX5FXY
egNbKEpXdCo8p8QAqI7MGWyRMtc0FcZdHiAx3hNmPH01cg+CkeppyrMG1cZcxlnQXo0Rhjq3ZhNI
VR6QPN5x9OggkhD/JsspUloqf8GgXMMZ+EFIZHpUc0Le297YDTJVyLm3lfYyMcvgiTedaG+dfYC3
JDHSBxlcyehHmzIvLsvU6jfN6KfPk0RZu7D7oW3POZNYzFSE8HgrJNAxlAetj4VrxFiMtiUJOFSx
gY5Ey3rO1UPUZYzneouE3e2zfuR8GleGhkgjr36UjkmfIK7GSLkoIh14mfBC2mVlB48wI2pSIIOu
MTPoVluQMQ5lPd16muV9S3vFwWDVh9kCnjiWtthgi73sw4keHRyn8EcchCJ0Ze6hc0iyWLcWam9w
aMg9ad73+A+QFUdObq5i0XZniJqyzA38AB0QmuVUWdeeBlwS+1s73ZuwWK4JmIe3nWQ+55Gy0+nw
OIFMmy1ZtEPppmyXblSida9Lch5+pAO4h6DQkA4oHVr7HSHsdLX7qi2fy1BirlTq1Pte6R3tiREF
4U8YhFhczTDvvuP8LizXBuv4jRkqImGb440DIUc1WMuw4jMXm7J87JLce/ZRPtGF1HvmPWI/II6W
JBtlbqVUoPs7UYIYTXsf0ZMfhOWDP8bYZHFYqehQSocV1o/N7NLyIw7BE2aRhULI+FUlO6K4OWrh
QkazVnfkv1vlnRlZVb+WEEEe/MqMnSVFf+dgBtM4LAHhoS1sJ0v9xvUngtPw/xefFEtOqrCUSAxS
s6SwLM0QBHKdmGR0oai0+1ps7InwdjnAS1zqGpjqsforJ42yIPFib5SKXldGMTnPl0L3ZWnEdCGh
Ra37slKEO1rCLrTqbcT/go2FJHFb0N7+uPrzz6uYGjEfNkUpW1DNPrkKUnNNIJFEV1PpyppFlPYQ
FLNPrjJ/ysvSG5xGSkvsHql82Sq6gtf3ouixWVSS9hYaZNRQTgspCMdxeznhY74NOT7ckNAzXPz2
vemzdJlrCocd+SyxfVFrS9gspA390e1kcaxTQd0BYJlThX//MhZSXcukuKnb+kkJG6O50w6xmm3D
gD6ALbIZtTXEx4+v8sYjNH4VyqVh2SYxcK9vhkZegDOcjhiZw/06Q9N3Y3latxuRQF5WXqAtYJvG
+48v+s/hbhoSs7BtEaumYpF5fVEHUCcLKx5koWABJ6Wa/KTaQALWG83q40udtFUY7qj/gDs7CDow
pVkn92dGyDcKdT4LEWn6bMUR9SfDqGGa1IajXHVWC8Jez4J6jZlWDu7HV//na4CW3aQsa1sSPYl2
MlS0sO0ahaVxq05JuI+cgVpIOLaf6K7evIpUpc4LbRiMzNePs5wGVZRlDVi0Io8TMeo33wHu/Nu3
YvHfbDHkt5Ont+JzTmojgHm4fTOO7pRSv8o6+v2RwaxBWR5hsYGX99Qt2NRDOdp6he3NMqh6pI15
0aYRtpo2jD/R+/yjZs5MaOuqtCHUmBgKT+8oJFRCzcqghhevVv2iDMEtqFFPEI20iuZaMWAKIhHN
rdtg1Dm5DdSinvRojNJFznmjXMaE134m0P/neOU3pJWhY9ThqKad/JZT1DSgRMJ6y5L3Q47oNzs6
mZZ8HC3/WdM5y6ZK+clMM1sqTuZRLioZO6wppmbbJxcVbaoVJpThbcHrujZAe54Z0On2QnjBfohq
cVXVMl6JvHHQ40P2cIpkOhRBIC50PbH30uAIENplf47IkYq9SOkPs8Xq12TDxp+80Sd9xF9vtCVU
nbYL940U5vVoh01AenHNG00obedanp9dpH2FVUxvvOLMcQzSOz4e+v+crlA0CiFmcy3O0F+NjhcT
vslOR2AZ7LYZdLVNVuYOEbwqCTb833++yr/VHfzvtf7+pzmbDfHiof8jp/S6Cv91fMji1w1A/smf
DUCp/TG/p/TYVJbDP/NI/+wA2s4fptCZLWyDDLdfrcG/jETOH0yItBbYHfCvVObGf3cAzT9oks3b
E0uVDm+bafxOB/BkeCAWpGdPZ5LJEV8SG5LXA7KgsCuwew4rrerMKwTw5aGxNGr/dZT26xdP5Y3d
28ng//NaEm8UBTWamqfzYzgAHSO4YVjZAE5pWSjZ2VRga/S6As1oJLRPlpa37s2GlKkxOdBLPx36
9kBCSGYXlFzzGg5wz049TVlbZnToJ5c6mYR+3ZptY1I3kQ/PL/frx2iEWAUEgr2V4XjOpabU1Y/W
G9sbuxca0m0QY2dzGgkiDbjb9urj5/rWxXHN27MbbTYinfyGNGOceiyVYcWpIdvq9gy6gJOVoakJ
QeKbWn2pikju4OxHjx9f+mT1/nXfWL5UtJ4aYe/ze/JyOyl8DSaOLYYVTan0TFhpvNWLNvxk+dbm
buuLvfJ8GfqkgM5BgyAF/WXDejGJ2cmYmGNOzncyyzbzrmmPss+jTQGb97qah5QfZkDLoX7El1aN
Qg91zkjoc9d2n8ynb9wxbeGZVTCH+8rTPafXGE00pOgIQU/FrgIac9kHeX728XP99TGndzyv7/hy
NZx1zsnWz4eJRROD31TIfprWqRZrx6lMoPtEhjJ+R06UklTW01tbQ1aqrAW7Vf9Gk0mjffLw5/Xz
9JsYfA9mHRTyIBVe/8TE1Dr4QvgmTltbW6q9/p3R9MZBaQf/Mew7ssM5anz5+P7fespscJiU+Mln
j+Xri0pZYo6h2b9SvYgf12H7MDr+5vcvwg+om7OJ8p8XcXBLx1RRuxVtdm8Rz2405qP/YMAg57GY
/WetLRP961up6AEFfTwPGN0JDjh/omXjWcknp5I3HhjnOXaDbDxn2cLpLgg6rNURBbEa4thzoR0W
S+Cnzicz+BtjQWcvAceCI53NfuvkXuaQdUPz+lVTS32laX43556F+e3IYdA1B7A9FqmOn4zAN+Zx
XbDQaegWNOaak3sDYQvvvap5gj2UagNfNjBz5hyVoN1P5vFf++aT0c5IwLjLS8dvZc0z0YuZhrR3
Ayvg1K3akLrywslC/UHK3CD8ZKogz2oo2bPNoHVU8hUKVOSy2mP0DPK9vgi0yCMDIQZ1tJO5Fgef
jNc3ngMOFURBMwgFoObJSzFFgG0ocpJQZDbaPu2dbK3lrbPvDRF88kO/Mf/wQ3Ly0xx0MExDJ790
06mkrA79uJIWHGS92LC+3IRKt9dU/wjtOFiYkb1Ki+AQK175u3MslSSbza5ghtVVfTZYv/wRutbT
Rk0SU9Pbpr+chJeucml8Vkz6x3YErB6EBcbTLD2CSn5ylcGpyBQrmtUEzXGZw7hYoJyg7j/5/UaX
yurj2QZzOB/4amxxggcYRFHJwivNm/r6gtAMpomY6RzNu603y2RIYDyQJYj2oA4aT18GMhBPBVVY
ejjxQJa6ltghitTCRrZs9Sp8VL9mNK4FDTN/L9QWHMVQWu0R6ICgktR0+aPn0yF2W0lndJ0kdCMX
aVxDbIqAbxmrxkSLsgRxpMD6D7FbLmzADeHay9A2bIwIbhL5GnihqECn+lWAtjta2qDt7uxI0qBP
pBfcp22iiaUIWYxdQlTI3WwSzCnLWtNbbRVBAxW3mI8Gh4gAU0aunUGWd61ORMElTJZ8PExZbsnL
kkRufTUSl9ItoFoEj2gtYC3LEYEJTdMx32ZGR1MIwW97XQ9adB1LjyBmgaMYjoViO+l11kVhTaoH
JbsC4oth+m4pO6aIgkKNT8o60e6Lprb8bNnS4L+QVUhs3ES8DRpznbqxbK3yIfHAghA4EmZkX9tc
KA9KekKeaUcPXkMleg7MHJ/Jz4pIa1eT+hn0n0BNzaSrbhXfQIlP6yA8Rq0Dwi7ltzZXytwThE9P
UXYRy9hAzIA8yDgXLcmwhxLFcX407WIiFNKSI3FGODDgKp/ntCtVt+3MiiBlpxMd9sKowITXsnC4
tlloZOfw5sc7vJu1uhOekn239GYChRLGqNeLrHJ++Dl4wZ0GjoPsqCkN12BYSeyiPoI1Wqfl2DR4
8dAt2V60wjMZyS+dU3bR3m6EciWVmApr7uXspSA9wveW9OmQaVTsOZax1qjxYpB1262bqgzpkEjf
eSgsXAGbamhwciiJpC7RWU2o7Lu4hJ6Nq7NtllmjeeDWutE74Owgt6kkKnZPAg7ZXKh7DMJZgGTn
B9htKn1Zpp3WHch4uITSo1d7RZS0PXWe5g3U/yHfy6yFvKNPcdUAmzXai5QztOH6RGr4dDeV4msM
6pK4msQP1FXmD+Ii7LzwOCQUnfB6tNlP9gDjVya7INuEZlB/88cMZgloNdQ+jWh1aw4RKP1NlUrK
J3qQh48N9XY0/tnYPIBJNIGlz5vrhTeldA2YAWhcQ9C7BnTMZwxFGaHbIHgz2hJsXq5NlBvW9aAr
ik4UgIxGl+qEZ62qWTJzOQ0TCSALQ+TwYRu9NdYOcDYA5YVZN4wIta7bpSphrLkqaZZozOjwt0gU
1ETuconeeqkyKZDgJpJSOW9GqIGPtl8iMiGrHJa1Y7XFbWHl1nAf+Fl9NXQQCRBV6fNcEeh0e9LC
Q4CnmIx0Xr4gcEB6M3ERJW+qO71tTVL6sM43JLU03ld41oQDsbFJ5BofnPizZP3/ywr/i4X8xRry
j7rCNs/8fxG25f/r+v+yf35G1d2Mu6f/8+e/+y9MifHHfLpFoqrTDwFG8W95sab/waKGrtgR80Fl
PjT9VV0Q4g98ixyI2eDQAhDzse0vfTF/pZnzQdIB6EEzQGr/eXXhT24a8mLnZKUjtC4FpdCpB9+k
lzjtHfZJhNe/eBhvlBNeb4f+/vDT3cFYp1kpevXQkyVrtfVdEfq7zhGfrNevd9R/f/zJbrOzG2KK
4xpEhw3CWFkQPv7J9mb+gn/vA/7+5Hl/8GJvKdUiEkS2qweauiucXoTq1PCJcf4PZ8JUMFs/f/yE
3ruF+cm9uBAqO2ggExeq5JlWHW3jsw3ae49+vuCLD85bMYmQNJ5Di+13EOStKfjo5fRbh5m/H5D+
+uNDXXYKBkoe0ICN6dYuPqkVzy/Dm09+/vMX3xsfNfNXUWgHzZjWBol8eN1Qpinr3s63ZtxdtEgK
zIFNz+BvWWIu7QqZMqw+Zt7j4JgXoLBWrGgHWTZnEbJqoe4t0GyLAUzcx7/Z6yPW3/d+cvDIC5OM
thwyDCFL98Tc4zpHqx3/dIx0r5ndJ0eJ90bGyZ5XSzqNxZUnrGXfdTaVQ/TJW/POyJAnb7yfKagZ
a954W70jfWRhDetUflIUeee9OT0OgEplR6HypdMWHoW+sif2YNqjHVyoldgS/P3JL/DOKDk9Q/uo
kW3w/urB1J+toT5QboHpBpIOoxyqt3STKBjsc7Iu82Sfq+ba11rcB9kK2/nSlxxXRgDNChhYz0MF
h5LPni5K3ItsOV0oYOvUV1ahkSFT60mkIyPB6yuArODyRbLqCmUt8M9OhrKpfGc5Z08G1d0wfi3a
Zg3C5ECHIEP9rCCcNrvgfKTC1xIPQ27cGj8Am8vhvCebw5eEr5j7PBfrpEQ+6jcUXKsNE48bCtBk
IKvruD9XyIl06EFUT9gYFx1ub4Mykmc/DWSJsCdcEuOzkAYB7uw59Orq44f83jg5mQOznqQhOUXq
Ycyuy+o7fTLisD6ZX381sd+YYE9b6lHUVRxNeIcsEHLplC6MJiEpkA3RBA56GHcj2XO+cRkawRJ7
87rIzJU+olGH/lYMWAZIMZGJcqNX/lY27T524MqxlrkKRZux7T4ZaPM78dbXPJlFSX0r26JiPHcd
DGtBaC72gfE7zdVlXt1Pk0Q5Y3/yTH4ZVt662Mmcyms5TJrSqAddel9HWqy1pEJaLT2KGZMzJ+Y8
a5HNq2VeNBa6zEbVXN+yD3rYoGcEHNL47NzVr36ChzTIg4XPgK8081BYCMogb8ZJsSUtcUkEEYji
GSyFgT/aOyjt0MWajK2gVY5aTSRl8VPjQ6o54sPCjB6X2DZaYjXyjRiQrloS+tB1r91RTvWwVFhE
F8XPc2x0ivDl4/H3zgQoT1YCT5FtD6ZcPSAhXkTE2YTeJ58s3vvo0xlc4zySKho/K4rnIACdzumc
ul9QcZ9kOytEJVes+xln/u9y3KKLRWZkuIIDOQGIC2v6Svoff2SyvGjHCIeq5aONs1bZbAD+z+7/
ZAGw8kgv7Vlly1Zz6xusZsrjx5/8zgJ2CqBwiH73wGOytARHfHDIMpfEyaXlVku1T/YH70we9snO
r+j9KHR6FplGYcW+6/oHXXn++Nu/8+OddpGBoHRxPTIuHGdRolQ1P1lw33sqJ/NdQchmVGh8rsU0
4hHhq9XDosTK38BRra4//vLvPZf5z19sbywStDqt5iK9d5lb51H5aEW/pRv697bEPpmrcqu3ptwf
1UNQuRkCb9P9+Cv/wgO+MS/Z+uvvTPIFVcduUA8FyTa4/TaZ16ysMXEzFcwP3So7/FbVZJRUaKF2
BJssycy56Qlgtwsf/nLtaqCMoGMg4CPQgagLpzb3oZG6pqjWvoeMeSo3CrlPZQxzo7J2YXtZh8NV
Z58Luux1+lDDTVDGHeG/EH92IVB5vDD+V8OPPtnTvTeoTiYbpSOtcySrF5IcOrISU4/yH37yyVxj
FcQnhmE6H1K+RONRzz9zQL43Xk/mh4JQY6SK1nRICYDse8LAIEAF1tXgSfTh6me//tsr4ClqCfn2
pAgvZqoMNorYVcYnL8I73/60Qt6i6eaNYwMQhxAu/OMUfZ3GnyNxptCp/7MZ9FQdSFx8Y4aRNx0S
/xFKnkcE1yevxDsP5XSqwPvfi5SVugqIYab+9MkXfmd2sE5mh57EHdsGy3ewMJdYWu8Sr3Gh+J/M
ye+McWv+8xdzD3XuqtZxYhzgDbhNt9bzv2Ql74o+3/veJzOEH6tersYOGVLedQ0kwfh/nJ3XcuPK
tmW/CBHw5hUACRqJorxKL4hygvceX9+DdW7fVuEUxWg+7B3bJoFE5kqz5hoTFz1qMC70yrmhspib
pJkDtZ5qNvvcOBvJ0ygeQ+o/YtZsefj19Rc99waLWRrhC9UZ4+k36k2rPhtJY0etfuEFznX8YqZG
RVpzocpMpUqwYo5eOuOfaVdbnOQw98laM6Pd7juuwdhZfd0X55pdrt2tKURoy+c9xdvhtPJn97p2
T9/30/gjiROM2H1gTqZSSyQ94uf7dcNnPp62mI6CzH1rd2o4CO568V7iDKYcvm76XF8sZiQX4eTN
B/oih6Dau2HxcF27p9/71Bey1cTIMHhki3PNvNG0K7/dciZSiBW05el5Q894KLrVdY+7mIIopZq6
qmgWY1QK+PrZu67dxbRLKjaJdUO7WXA/Ku/V/2Cyzwakc59tMeNaKmx83SIgpcb3MbkNqQ666oGX
QiURUIBK3cC8R8NLmjNMrusIdTHnyHjMftqr817VH+X5sb10gD0TO0/itM/jLIyGKcdjdN7H5b2e
tPcdpa3jgNl7bW7H3LiyVxYTMGhPxp4Fv4K/LAXMuwKu2XX9vZh/Zd9U/dyU4n7GTGLajuN1a+ES
yp2FMIUjjMr3SboB/Rtf5E3Tr//YK6uL+dcJZdxVKu1OHBqAlwbX7SKX6i1llsg3JsSLIdvl6tq/
8tCwRIIPbSaR6LTGfTa4Wr6ZhAsj4szFyTJjD8+iIKlLP8zW96H+ALfoTRQrKTC7rPpJDap11B6v
GiLLAoZEqiW/rzGwjKBGZt2TlP/4uuEzy4qymJMZxiIGdb0z9Y3k0ETRA7iFxe/669bPhKgTzv7z
zITEbqViwF4PrAPGxdQpv1/X8GIyAl5Xytyg6/t6pRsbv7vygRdTsc0p4fJHrO90XDlmcrPXPvBi
LZwULIXYyBD7yiN0pK67gLw618OLuVgrSPqNkO+Xh/sUGUw4xRdG97mRsVgOazVo8Baiiy21tk8F
oh0YvOBSNF3o5f/3JK8sVkXRkIfAPG3ApPi9mcJjeDK87dYTrESkyytLez5VeFdJ4wRCbk9w1gPp
IZW8SV0rAu6yk7iJouDCuy50Rv/vaRZraYRoTFBqnqbpDceHGK1SvApXumtVBPoRkIrI6YwHUtPX
xfyl+AYiKr+QpdPeT8MjnIy7+kLQP/PZ5MWEHvtaw9qcNzE6L0YhUfh3OJ1ceOpzjS/mc9uQuupO
o61VJKdKk7UpPkaCfOEryKdv/4+FZSlbTqlxqptaHvdyzV1KP9od4LicWtKwePfBYwvw+gNZ2MlT
t0f8DLojdkuMcwZ84k9eM7ghrgspOhS54KZUiSeGuGvhDV4Vc04J7M/BbNalBuQUUzgU4fDH2xGn
6OtaXgSHcTaqlM0KUWdypGKbGxei2bnPpfz9xOpc+E2X0G4k7SAS2ypOYGI4XegPGF///lyLCEE5
+pTrp5g2NKi3YBskE1IPSpBLZFzy7I2x8mHFr2JvreL+R248qbKnUYeu5bqbV79SVLu9iq/Wqzpn
K0qBqehPvFLW3XjWAOco27J50YSHr/v4tDL8a2wt4g2F/MA7hmzan9DR4BYbPP3wRHNU1Etf/8KZ
UCwvYgjpHpgRijjtC2xV4/Rjaq+L8dLiCJxqWhlGYj7tRXJ7HEyuPFr/Cc2fzmezBDZgKrm1oyb6
hDjDsKP2ruqLZelVhJW8NMb09oSlQAIG98JXPNPHfzSNnx5ZgY9S151EADIgwlPGj/P4dZ9PWkzv
Ks0ocsP+HcdeG0hw93pdTyzmttVD9tVRdO3nxpWP+H5d1+xiagvkfNGkqtN+AApwuLpZ+e+IYcVJ
izrOH/f90xz1P8q0+fn1854JRX9KKj59uFLD97duSbT29SYWvo0UzuPGd93B4c+q/qnxLi4Ryg3j
tAfbT86wvm6TuQRf9hNb4yKn2TGCV2BfgqSfGcPicoX224DPR7PKjfYQj9cNX3GxNMNAj0qwMuze
wyN8x/dUABd34dudItg/Yqe42G3XuvI/s86HHiz13/CctTWMzgp/rc9bDBjRAQf3IiQYoQa/W6AX
proxNH83WG23BZBb/1EQynVR7C3znoHrYK8HDCGpX3Wqh6cWxXEMLLTAaGyutiM1Fnn8c6iFrSZN
G9PfaN1DO+x0c1NaWx/TQJubRopvoLfVqjNVCrSdVdbCmpoxh8ez1golzNufa/Ht6x4498kWsaGl
Sh3cwTDt0Y02uuPX7tftLnT+/7vvPAnwPu8pDCuKqikQcZJEV6Mbj0EYoGYV19nw5gtQl36l6W8h
e6yGV61/D9j+fP27595nET3CEXZ6Dn9wj6ycGi2slK9rdxE+kmgQIaUJ3Dh87wtKqK9bTcTF2k1p
MI4FkE/2yQdgN0S+Xz/tmS2BuFiwWfGkCSIFe/D4FZt3lPYPuv7TH65L7ptL2aGC6SGl7Dx24b8A
F4nUC1fBpyn939Pxv0qgdLXMdbmeR1Lbud2DSuwRT6jxg5Z/67NLm/F/D5H/KoS30lZhB84lIKSs
oLf98sKQ//dCAD3j7xFfGWLT1+rpW2Ye9QmYDlqo4i8ll8499WKiJhOu5XrCU+Mj0BZbEEJfDxXl
NDP+1eenH/y0xAA+QFPWdmzu/BspUO7laRcAgPSnJzF8DhFjzfhti722Tov4GFFkKUgHyRIAzYR2
3FQbLaw3mjrtchKXSpCsqrJzxcK4l5BNCwKnFIzj899duakBHyK0zqUGc5zImQPAeeDvvn4NqpTO
vMdi5qu91JuAdLmMbnSXypJVV6quSc55qH7FvuQU3C+hbCc9nDmhaK4yrbLnEVPsERM4jEo7Yzuy
22/qQ18OSNJy7JK6taCnm4SFvdZXsjgj5glQqQFYRLpVyjk+7fivwJIvCNhJiqfH86j+UnDTiZM3
oxQeValfa3J2VyQ/xPbF6ORVg5lnePLvFHQcAKDlURowqT9xiwlDAUWLvm6LYxi+4qZnqtWt1M/u
iA2TqW1zkTkx3/ewrJoWoh5eS7UGhsB8VsrMrcfvado5vfgtzeEtiS2peOxsAIoKk4pLQeMAorWD
7HnWjkYhO35ieBrmErnpu0O6msVnfzJhc6mrRNQOuvliKjcJMPlpslxrslbG4Ak+nmixeDRj3YGn
tqplCczUB2XPaO7flTY5NgpApaq5KuaaxmJCzaofFJV2yrIoDhkyLGgujJV/n8b/WF1/HvIklU2I
Q+y1y/KpMG/MX8VNHdigZCNcp6RNkIBXvzC9zozKpawj0gKYRRonST/dUW5F/ZGnVxczk2fi5VLb
0UtCV1gmLyIKkq3X3w22GdNHqtyU6VNabK1u6yv3bRo4lvGzCR5BjO7S5lFI1idyZBViM6wDXoM8
aam3HJo2Zlo9iniYhBJXD0bomGVp++ZDHRQv+DikaQr8UV9nsuTIKKoFi7q0xEODNiCv61YyyGEZ
LLMq78L4JTLu88BrDU8oL+kOz8RAY7EIt6ox+pMgMiAoivEFsuD3X4+Icw0vlmE/raMaGBGxw8JD
4lj3T1+3e+brW4sHxq9Iwj+Zr282N3ENJGMjjBe0uv++osfp8u+wjTy8wlybpbJPVKSCvyrgbZT8
2HkYr3si9qRXO2yx3a9f5N8bCvgef/+aryTFNPjTuE/8o9Y81cmtCgC17S+8zJnml6JmU4pwtitY
g/xotGshWpXTe2NFjg5i7+sXODNTltJm6qfEpDvtWMR8T+GpbZlbv9kxdPXkwjucGUNLUbOct0KX
tizQHNWUbp0Oq6+f/Fy7iygopVGqJJQJ7RNtPeI33V6IgufaPY3ZT+v+AE8axgI3nnqyHUFnaheO
rOe+5en3PrWbl2Ut5Rhu7rlQdXH2RD6dOY167LhHu/Axz4x9c7HU10LXq+Yp3TpUL2n1rgqHOjmR
cBvyPIEtTifB8aWNxbluWkzhQk86IY+5ohrb3JE700Nodl3UoQLor57qpqrI1bCZ9ngaBtE+vpRt
PDfWF5NVSlJlCk9ZwahtbqVh2hYF1L5OonfSnQgK/euBqZy64B87x6UQVS+itk9lopsB+VegTkW5
sQAezeJxxix8SguvtH5AhxDQ0pvRRoF8KjZ3GqXsQzXbsXmyqF37tWSLuJANQuSBrHXGcn4qq2dA
5d4cxZis/06yWwF8vBDV66p2TN1cf/38Z255zaXKdcRjEBtzZlbeYgWAmxh8/7jjjJ31qzz8gb0m
2xwZozUoF+U9OORUvzfMH3WJeSRLXZyhOp4BTifVfuZeTYAz2cM7BfTWhPdS8pJNbmZcisBnlpKl
bnYcBbCeLQlHNXGH1u09Jb7qEhYx6N/D0KSaHpd7PmMAS4Ui0Bjs99c9fGbuLNWHfktdXFidBoj5
My+OAFe/bheLiH8PvaX+cG7FsJsx7t3XJEtk+L9B/ZAM7wBu65x7sil4D8gIpOX7PZZN+HsZ6i4t
X6TgXakmKhJip+Kyw5hFT5UjJ5g+BqwKxPgtBUtF1QAytW/g1900XTWVF2MhoOKgNRg9BlHaqjdU
Ww8kOKgUloz4DQg3ab0Hvy5mD1J5q2X7Mr8V59tU27fT7xZelrqWhG968hjNR6FpqBZvnxoR9bko
TNhKBg8G3FHbrKXXRE043+1q/ds03AUQ4jXzva1vaoD0/WueVpHjh9ZqLptVNn8Y7YPa1rhk3M46
vg8qBxSs+STNqRTDhcRhh0pzG7awLtsnY3qKyqM8PFXDw9zBSw+OYo6h9E3lb0XhkOQbrOfK6m6q
HmN1ryu7OTLdcA5cI9zHFX6+w10CjHaunxN1Xyq/Gup2dWkXTb4XxaeS5V9AbFeiatyZVfM6UfQU
6q/hgCGWcM+jq92vr7/8ue9+CnmfFpc+UHAgEtmoUVgSt4dIuG4O6ItFVs2AqxYYL+wHmWKU2/lS
KP6TnPxHjFxqQiuKQQCrjjQs+mvSohBGLTf074NMsEPtOZUAQL/Fr9/8tTbfCMY3QfvpJ5iDmlvL
fNWj3/hAP5R1eq8JG61PNqHxKMUYMXI6LQIK7K4TRgHK+rtfqVcHzSKhwvBLqKjGXgwuTNXT1e+/
3n+xVFdzpMQxlTGYXGvk2t2w8vrxGUw3OFnAO1cGmsUiHVVK0tVNy/69In/uypcAV+eG22KFNvU8
V43ypBRIcHlw0979ehhrp9j6r25ZxNwk1fP/CGzAq9h1nK8s43vYr2WWlFyA9SA9wPxRjJ/VtMOV
B9hv5w7FLsvxS6g3xki9LKXphkJysvdBpfyopwNXGqk52m0lUtXkqvlBaA4Y79XSCpdXW/TTVSR/
yFaM+/hvwSy3XZ4fTu4eqbRLRsHxzXkdRL09l89NfZf6q7a7haCvKQdNoy5eu+5LLUWvli5MEgaU
876qHiAtwaK5suFF7iHu4UKrASNYgpv8s4subBLOjID/QuJouiJkpzsIUYDTrr/53Fx9PQbOtbwI
OZOZlkKHMfNe+SkE0mE06gui1zM7hSWlLAcXJQ6Y8+4b2P05J+VQf+pxTv36sf8kOv8xdKHi/RWC
wzzEckJTOQoKlV2Hxl4dKKZKMRZt2nYdKL+5yHH8HBeNE1YjS1K2KyJY7Co+tKXM0iy8w+3+bQni
dbFbW4SYGel6RpHDtM/09pfyGirqr69f9dwXWkSVYPAT/KowQdAsnElxG3eva3cRVQJTjkqlpt2O
7Wzohr+va3YRUyKBdFWcoI+R9dda3F0pSv6Pg9enNbdQMr0SCh430yGRrPEivfC8Z4LgUjXbizFg
cxAX+xaih4Fbu6U/m5hIlflNYuAL1X/kEweL1o0rwVHDey4ynRgHEXN8yM2fYaxR1jtR7yvfFTFV
KOkbDpyPA2WUberjpP3sZ1T0Sd6IX5jYFpvmBCR5m+XDXByDykvTTSd5c89pvb0bmjclELcXXuzf
wX2p2o3lVFSqkg5T35VyV12iO54ZjuoiYDTTGM9A57lgSO6C3hObC/PnzHFxSaYMeyWWWkkhj6/e
DdoEegbXDguT3kg1TyZs182mpWY3wG+uoxiPsATtvzfadWM8XdffiwCAr4MGuek0n8ZN17gXmZPn
Onwx/4XCD2Z8j1hSxJvubbhU73CuvxfTf1SULpiNHnV7/aRT25sX5Eifu2BVNI/XdcgiEihY+Ohi
0HE32Ga3XcMVbHdhO3dmbVmqdbVqglUn8+y68q3C9VJWbmrTurC0nOnvpWJX0XIVoBWNz9qqm9aN
eKHdcw+9ODTIpRq0VcQeVIu/6dZHSjqlNsLVVX29pJRHPo59g8wgqajG9h0sUa5r9/Qyn6KuIbJv
NgpUD+1aHTd5eSno/js2Kae+/9TsaE0piG4e1/C/B9KNGlyXq/mTXfzULlZHtVXB29pzMFTEVVdd
+byLOWjOIzdBItZhguTKmOn8/+Ec/688wVyKdCeDwk7FiLlx9vxj/3zdN1vMu6jTanHWabS/qVeX
gB9nZsVSTzuAR51T9T9PyrXP109qnmt1sV32m5wzgDSO+0ErnTjBp2jO9B+D1DmF2uzSDIN3/wQo
Xsep4iRAaKKM7CeuVqZ5LIEh2Y1eeAUnjPheQKyW57dV/pKVb6kabDC/ciNtdqNg+IlYblUBiTBS
0At+52htMzupIu8akAda9GxGx5iKk3qr9QdF5grlDqdCrys1vMZeoZpvM4Xr6RhWfe7k4oyfTqgh
f9VTyREpjXFG0cCGstz6Sbbti2YX4ieljVN527QHfHl3Zuu1/sM4cqGyD4NNk8qejD+7LY0yUlcY
dlxcuqUfHeeh2EfCatKHDZ5G+F1NA26W89Yqhq1l5R58O+/EPc8H68mKdA2PtEDfFEp63XFgqZ0q
gjky/KEgVZS4fmFjB/n1lz4T/JbqqUpklI8Gp4GovWnkN91IIE9cKUpYyqesoIvKXGF2ltqvTn6c
sqfrHnoR/JoyEeM2namumNa9Ka3U7q1mUH3d+Jmhv1QmNVk9TJocsMxQxxi7kXoh8XGupxfbkDqb
6rKX6Omw99iJg8Ben3ZRXz/0Hx3oP45d4iIQ1lFatwCUWGdANs6K5LYn9zfxpQ4LTPDwS+tGu5EC
N8tkmJQfgv5WontNGt9T+/4eg+MLD3Ku9xa7l9iE8xjrBHrRfBMwaL9yz7KULEViJFkBaoe9XL7g
9qV0133tP5f/nxYmqWtGrCEIn8o6eJ5+fP01znTCUs5fANBWQisiKbQObqcL4+e0j//HF16q8NWm
tKquD6e9gR2fyp323KKQEXS0fxeivnHmF06v86kvNNCn1VBRmqH4+joHgyRqo5uy24+ap3R6u65v
FtMgQlaqjjEdnm6r2ytzFH94Y5+ePJFw+khOGlBAD88VfwTXbZX/FGx8alhowGKr3MPvY0xlMuWh
pLji6344Ew6WovmqG+pRpAJ539bbblRJISHLjy+VKJwZgUvlPPo+eZQ6njtvEOU8Yq50YR0689hL
6bxszFMYjETH2HivhPneTGGOyml2oVfOPfdpaH7q78yvmgHXNpwF57tmOuCD+HVvW/8e2kv5vDAV
I3xkcqm+6eOoSq6zhqJJFU3mJ44gim4tR7hLP3z9a2fUrdgH/f0aAYRhvW/ICiuhN5eW2xbvIzdt
mjh6Q9p4Ko6BoCRXZV1xKUtWpjsCC//6t8/14Omff+pBRS8G7M6IPckDKZsLkeHPceUfwefPi35q
tcbQN7NKgk9uBvuwW7UJdmamdpdzo+4DSK6mGkawtirZO01ZsRLxb82FbamiOslzD5dzak6+0QJO
k15ivmTi3VzskoB65f4lNrttQFWKj4IQ26gfQ/89aR6Tk+ERbqT9ejRMp7Z+CcYltKR0rpPkvzsp
zpQpV7R63isSdz27k8F4UWarAQQaLOc9Khw12U7JHdULWXPiKd9H8oWxcSbILusB4lCj5DnmtJmF
t10QgardNvJrau0H88q86rIqYMJlpGUcIAl5mR+S6266lzUBdR3jkqmY4z5N+JbGqp8uzXkA9qd+
/+/hBfT07++hDmhu0iJndwuBGk9gufihDzeB+GY2PwfUhZmyCfq7pLSc3PjehwFJ9x0aEpigtdMl
ht33mzC4McsRVtnrYLya+m6Q3hixNnaFnikVbiNQywhuzRKPUnNjKFuF/6U75j6Kes3plNqbi84T
EPgV+ga+66YBhtaGO4s/Uv1hVP1daZV7qf5pWL0d4VypK5Ltj7BW1N+F1mxl40mozUPRoqJUD1yx
r0zN9Eax9OQICkQRuX0xPcyj7CblrvWPgwS+3tRdP/dd3NGcWtj4BkcrvaT+28S4NL8trMoNTr7a
TeBQKu/W8UPGxUQ2Y5UKvawPhoewFNea8JKXv0tDIqHN31k4ugJ5NtOV7D/mwQ6i9t4fovWoHOf5
BmGzk1cuuFbbEG6LYterkhMOitP2H5NwI4e4QEobNQ7WuNrTm4ONVfuq8n+Lw/dhNG148fYkxR94
LW/0HvfmblgJ4gHvSXGIV3VVbBIJmPlUjzaOaXY/idtxbrxJBGko/B6y8TgRdav8oxJ3SYvTsPmO
ETi87IIr3LVGLi2WX7Nybw2/I3HbRC9yETsiSPE2DN1JOIxm7+Hj+tL4Dwka/rrOHrBCDicmMFax
HCnX8BDcAY92rfsYitLN25KaRdkTtaMVd3akHKp0tgXCkj1Maymw1mmAZYJRn0DrtuDjyWy1PPfP
JL7Fg9vDrscpqX6QxtI1o9lVjUduzbgxspvR9PypdboodSzydLK8r+vE7pPfRhUd1Bl8FtWcg3IA
I22bDSasFhJo63s6euiPXeymvBlrPKPLViykqEEa0a2slbqK1UdNPjbWUzA+9fFNnx77aT3yt+3p
rzXhhJPEXRKy5HOZHPhzzp/7J8vrVnO1JnNaWysnCd2Ye/NsaLk79xq5tmXO2X1/6NGhhOTv9ENW
7yv5rZ0qVDUEYgDc8rcm+ak076bp9f63yf8mdR8p/86QvAT0XWQAP0+F2zRexemtP7/78ibW0Aln
GEEcx/SuTA9yumU77Qh0qGT51C6jxnT94TbLbutoNYgPViSCWUczIxx8tBRxWK7E6Y57nHUgVJsK
E+gme+vjnPWFSil2F/V7Fm/zrr710wlQ4bgW5XzdVogrKHoJBWtj5uMmU+8QBDutcND620FvnbbF
95iS6uy7qT3lU+EauCxPdfcEst7FzMWBknfLPmnVSndZwAM3u3rG6Dh5nYut1o7rHoNqHLv1oMLW
elfnGJYzSAUY8iNRR5B82zolZqu1TCAyqPWLcY9UEyTZdPkQJ3bX4EsqIzCZR8eUG3D4nuLj8sic
CtPu1oqOmnpniMfMRJftIkgnJyZ1IeyE70Z9L8njTaDKD2OKCkVRbSF5iblXnVE65eR2Oaeb+WPS
RhurFlzwESsAqblAfhgVbto9ZOWvesSDx9R2cVrYvhJ7ivLgmxlGvLVdCEBCSJCMjYLSfLDlTOM8
2rnW8GRZk1026sqovul1QmUr+vMycNtgfE65TOmK2o2lR7i8tqYOdm09dw0aKOaeGaiuFY6YFBwS
esDKvuN0D0nfcGDmb8jxOwKkDzyJBEW70VH6F/WzKqHLa6LNmG61srON3qXeAKFV4tYKxuWPvvzS
RfVBBj2Jlysy5NCRlXKNtH5VNu9Bz71L3rzV4vhDQtFnWMLt2LAI5HN6Ymc6hZ5hkNzhUoo3ttJu
a05MfUINglh+K5DAY0xti4gkulRzS/PEbkqwE3+aqty2On89Tp1bzxG2Cdo6nrZN2u4xRj65LAhc
EetePj7OPWWp8Srv9mnzNqh3XfWiyxTw3wv5K1eoQrnT2PDwX4zYySrCex7eD4ygysehF5H+yQw5
RlKfKHcSI0buHoOCnLwcrPXeC+uVWdzFAxdVL3H0qDJZwrwlVb/zZWtPcszJrdjVk/exKHcEa4ua
MwG/6EIV0V9Lq1J86CXZi1n5euVZMR7mBrFl6qYDlWfVa+FT62kl/NJ2CG6LvFiplcq1WrjCR+op
Ut7zeifhTqGEpZsJ3MZRXoZKCwKtMLw35S9N3ioNm75yW2j3ZfBTmhtmxA0QnU1cbdr0h9TuYh6p
CHaIpbZ637Ij3PeabPvx0zB5Qt+5k/+CgkgqJNdSZVy116KB9ir6OVJkZw33WuMGzaNVvdXmOhvv
cD3p5Gjbtg9c9rCEptPwc1YlzNfjlSwIXjozir7p+feGs1Qo1VzSGbueEBuXABXirRxTVX2b5xJU
hYLNV70JcALLinU6HQrca6uc6BW6jXSUksLLocFWzbz2jdiWgmAVaUeKAbdpcJi5wU6bzSD81mEY
ItrB7B4QMheftcM1IScjDUIfoH87zyenzCz7FG/monH8pn3qWOSb+yxZT8GdqriYsYaUWRqRJyoe
izHaMSeJSjtKXVH6LoqbUd5r6vPc3Unqi5QelbQjPXZf4fEcUsDcqbYv3/WmuZbIQcHBiFkOh/C1
DdwaD7IuAOrwEPXPAmtfbUJSb0v4x3PN5S2/QemHlQd3QYCWOhb2dfs96AUmpmoPfb2VO9+NEZYV
4qq32JD1G6Pobk2cz+s2c1STfcFc3cm1j0mDf0gz8hDsWrIkccELO0G7JTwfjHLfEZ2KEnPHIHBC
q/GEQXNkY2CrBVY171cypfFd+WgJwTrpb+Oh8axcgJDX2Va0po7sGHJ5FTZcz5L2jcIPcbrFfzwr
foOKFKRjGu7a7tHPOlurvrWzvwqaY1QRg8fbMnqZI5C4c+3ik9Ryba1G35rsNZbXyQBurlt31NeY
CREsYHnv4rUBq6UYMLqOP+p4Q6GSE+URg8jAywkwChFgfLWsp9TYzO2h0gq3ijQv7faFlR2kcjgk
ATotwECYwd1UMMVa9PZCxPqCAwUno99ULntj0TyUVeWUvu9Gc+qFffmzHavN2K0MXtq3apy4q5ts
GCDj3rM5JBSYa9Q2evpdzgr8YiJ3agUXO721JD+h/rFz3EZm86bXfsjSNvNP/aocG1+2e+ZQ0yb7
li7QOWFEOEPFPTxpLxfLdZ78nFnfMnYvM3t6xeQOgkGssMOulHA9JJorTz8EFjgdGnBXH6bge8Fm
WoRQYYSbmV7Oq8YJtfmu03D1UNXTBLDCbhM01m1LoZOi/TLqZp0Y5ioQqArz8207ibZSYzjCuInL
YpNK72NeunqKmTcYiFsJcw1fk1d1G62lSF/1zaauK3dMKSYUTiyMXdLdJnr3GOsfunr09YckO7IB
bZvGq4thNSd7K0BeIlVOEW+AxDh6h+3B3BHfqUbJblNJc3G5sTNdu1UL7OIr9oaFvMnKyW7mzCtS
FrYq9ZqKcjA8RXQcN2TCM749Xt7JlFWpXq/9GixYfxOJh94oXxXjoIzP5fTGnmHTi8M7ZhD8vLIP
JLyxR5/gNqDf+jnhWR9oq5ir2Fk/jL1hYxjkjB2DkW15WfXHKEsdzFLzoXFNDSudsnUENlSdPiLS
HjgQjJ5kvIaZsp67/KbPNXsKR/BO1X0NrTKspaOqseQMnd1UyV5Wcs4CxiqI91Hl+txFWKnlNL3p
VBmQMF3lRriwrZndTW06TWQ4hritanaLCQ1kdErduFqyno0RqnR5nLq7qszXZdLcYiHpYDq0QUbu
CNAvTBo10GfEJaBoHU+eytwoZXLTA/xW6OZZmG+sHP2Yqn1LCag1eB2JTdEsf7QU+uk+Nl9Ftm2G
rTamTkUF0WixwwdEI2vpSsnGh2QevJzJaRY9EJbO7tnJj0l4NKXxdm6Bbyia6LT5L90o7uRoXxff
G8Vf6abM4jW4Ol7RBqY5cnhoCmqczH2ZCDYQ6hUkPc621LkVHmhj2//AmMb125dOtzZila/Bl+8V
a8d7pNJrqIVeOK2tcaUo+C2CHeoVb8rM33EPKgdf+cQY3TBwy1PF9E03tOtiWrfGHQ5btklVXz4g
VO+6Q1UaK314kOXJa7kDKkTThsS3HiOMcsvspmoRRNZIWE0OjqUr6yHJseeWI2KgvwRh4VSI49k5
xoG/MoNiFc0G5arDtjerDwM2uD1g1kaEa27L8hF6i63L910R/cjU8DgRaaiCzCsvmjGTFm+yDC7y
eJNLPZs7cOASUTtqxnybAZZpleJgmXuNOjEAO/ag59RsFaiTzY1fPjT17RDoRMe3yPoBmK+0S0Ce
SRSypHECilok/ERxmMBKJx0Gk3ueuQ4cLPLWkli4Sa3cDjAGDElxmVteOT/nVEsGLLza8AhGcVWa
oMr94mnQxicRfneXJg5JHwobvUbyUqy4y1mwk3G6sYRh1Q/GGq8IhAJON/irKuxsPX6SgtTFHNGZ
Js4THCSHeHYGpuDo56tufjEatgSZ6mS6vrFiiQXdErwcEWRGqExa2Pv1eLQUVldJat1K81/mOnEy
LTzMquXK4lZMkqNVfZgVdkEUcDbK6M6UJ89ozcdRdbBasiezOajT06zc5YO/n1t5JZfMR21v+fcz
h/IwbD3f4hQcVK7cqg4+Mx5eYNhP9DdloX6oUOmh9FfFsVXWRn4IpB1MaNuSvsnRSx/e91ZoW+0N
cQs1ex3dVjHXGlWHEnqtg9bHqOxJCGPH92UnKdIjaS72D9hDmaWnT9a9Eocbf7K2bRJg2zystUD+
lbBD1fvwZjBepr4iW8WOwcq4gpntqFbWVoYjGKWxeULw0AXv/3B2JsttI1safpdeNyIwD4veEABn
UiKpwdIGIcsW5nlIAE/fH726l2FZEVpVVNkFQQAy85z//AOxilsZKlY7TDTkAAz4tmEOrS40LOj1
PFxU9BIMeZdmIO0C86jRabQWw2Tx0Fsz+TS0/dasrULtMJgIcK9e9uW4yMzGV51yYdiVm7Lbqbpy
F0vRQTAyFrKnIwWTqHTyEI2S6kkqQQOT+TraH04W7eo2XSjxz66IH5nK3IGKYN6gbIuIEy7rraOt
Nw9tF6yg29Et3NtleVdFp2Q8XxtTN6cYjjvNTcQhKxgwW+rBFJNr6x3l2UxftAvN5liRuzfNb9gi
ulahLdRC8mf7NQFTFKwicCP4uFnEiHyYFxkT4uK1zJCtX5Gc6Nw1bwlwDXnpVGaZV4cfpF+Aa4Vu
y1prMaqftLcRYqTK1Nd03gMruthkfVJAG729NntalVrbR6nmVSaBNlcpTeNHubHKHb/hzizxUVrm
QmqttVEdQRxdhVePlfgqtNdRYZHVOriOFC9NoDd90GnwWRPEAnQ2Gu3xuvFstJBY+OrZ6J4Ds2GT
/ZjZODskn0kQHnNpWIcUrZlGP6GkMJATIumyj7FqXajphA+crrCIwjkm9O6SqGu7PjJ0QwWDtVnx
O67fnDbYxXK3UmrOHWW6JyLLt7IPaV4ZubFUg01ma6uR9KtoblYyX22iUX+OxtqgeqA3VrTZjyZi
14SsbWrLpq8tvSQP13k23BfOa6H0xxI0yjC0RT9Qq4fycebWOuStLVEMsfUjn7ey9TxA0Qml3+V0
D6wx2RfDS30R/2pUe++ACqXWcWqdZUpNVYgUlferarzlwVaAtDdr0RWrVl+2aJGl9JBSyQ3tj6TY
lIAYeu8b8iGIO+K9aurznwVGyklkLioWUxPry3n+GClYZrrLETNurd2nivBrAOIEUyUDuRP4GrRt
QU659NxgbNmnxTFhn64zwhPybBORm5g580JJoKNVp2IYvZQou5K+dB69nE4b7vc+HOy9FWlrknM5
pMOFM77mXb+Tg7sqjlHi35Wh7Ul173XOm97quGbFh4TRhcz9hrLJ0x82nZ7eSUZNZfyR2wMpqoM/
1FR/Zeulw+ANYUyuTwBc+Uh62dqxVzYzLpNUn9jKdnnzRNi168zUVqWx620kNTJIbnftI41DHU1b
p3XRBbiNBTfdzF0pg1rS5u4ET91J9X01sok7zcKMWr8sR6AmBfGDcHOqgrHWQewgohK4Ug98gLWC
7gWlMpVTU/5u++LJCq/W9MldOFm+TKxlaDqeUQdeXgn+au9FSe1GqtgLmw8lT/fhdCTA7ZzU430z
Fijt2cQSaakr8WooA3AAtP2FWKdsVY31apEhX8N/IZANPR1lCMmGkcq+YT536LIUSTnVuvNk4OoC
OvGIStfF6/1Qz85jWoiN3iqHTh8OUzCuWqi0Msi2Km3yDNt9AMjrX090iWq88K0xWWSDtOE4VKcm
osekHAuHQzf9HM92p+26rntRBVQUlS60D8QyJMBzYZYGemDpEvVAbOQbLhTAESNS7+XGpvptZg54
PBmsIV6LqXmXnWqVE59Yy0j2cn2bK5LflYa0EvnrHOg7A7rBZBBdkvoqmYcooBD/Exg4lS9jCym6
no5qoHjFsC8x6RhfNGtcpMGDEf4IG2fbV+kOb7uXaGbndsSqmSfXSFgg5rM9EHejfNTDc00+hx5Z
xIMSotMFfpRWfq6Ku7bJxoVlRmeaEtgB3lDQqDs/os7eEiH4Ngqou2Z5mGpjo6QNjhKylC4Sq2Mk
xRyKRkiwEaUJPHjB9zX5Qpdcq95LithrDc94uoTT3pbuxoRXtm6jPHLl8JG01dKkzHc6YgpsvCrU
0vR0oyHMZZbdujkZeLj1UhJSRBnuHBzPdTx/VPqqaiqiVCTQt5Y+w2m6paDvj5xHuTlbSXmS6tp3
UnVbtBP4db1ssfUJNdhQ48WhXG1rZ9tUKr0ZX5g9OBgGVQszfhXtJQe4CBx1K3cWyCaZ8V1jUDPN
pSfpxyTdhLaOOZHOB9CUa1U96fMxgotvC+GVhDT4WlZn0KnPRoiMZSje7KuyMe2XkaMyBOuX138n
LGapMauq+WfHkOD671etaFDO/kwxKBR7USFT6+Li2vfglsSF816hRMzwlNSvfOyNjF2LVu87CoZ2
jk4WaYmSEYGlGh9jUOIuhBVNm9uuSVTobN4jZ/RSxjrpTuSAMA2l9Kg1l7a0VqNoFoKpczDKy7AH
f3LuQqJNZUgvvVy73dRfiHJ5qxz0Bw2Jo/lrwMh1/DCaByt4n3uOSclaErC6qnXgYLw+huqXVT3U
1jZ3Bs7c1m/EYYyKZdvHvtbfmba0tPjr1fyb7tgfjGrbt/2qdXQPs1c0FM6CAmDX9eRIHeomWYXT
azFtImOXq8TdF3vHfKrl1q+Esghn2ZNADRLZt2W0morqxqaFNP+t5duvgHgVZmyqQx1eAhhPaCkU
WF9KtIql5kc8qE+VMDKWo1gBfZ1zeytV69QKfdFtJmN+kyk7Cf/EaAoBZLgJxDqo63UvYexZyMso
BqXq+2WgGEuZhTDxsPvo15gWb3Gbs8IyTzIFR+0vexrdcrSfYg2bScdKL3aiuEoKmV6CfzYn6gFD
mGWYKtTW20HsODY2fOCrrpE3jcI+kA4fJrtU2VbrWXkIiS4xuf+apz/FPRBjYHmTrb913QBTLj45
obnQBs5oo8BNqwRAmudiXQx27lmy7o3ziaAgxXWA+8Zx8gst3uPaciIzZi/adG+b8zqK1U0gyWu5
sOnq9H0UFycFIlfXtauAnmDI9WWdDmt9IHmEsYWSHULtMSV2NHl3kvdEvIUcAQreJum+095KAdTe
3YXGUZingZ6twCs4BIkEMJGkzE/n96R9dqbntP8YkVsV01Ef1mD40ARlewmCqkWGb6bIFA7X8XWj
hEgw7xkoKk3BFe5D9WSDyjjyRuq2ozilzSGsjnp2UKJDrBzk6X1Ur37eFz5Db6jSZS9JJ0xBC7am
WU7cLECYnIrpR4Sws7WOg3GXXU/AhzpKz5NJQ1rnflYPLg/jV1m+N8ay0qA3tpy4ZJQHjj/GLjuR
jYNLdDGpdw1A+CLC45P8Xq1yZ6gpGARuLZ0GDK2stiUY99peTs59Kt01PehRcZAC7Txrzd7gSAt1
RoFrbMkZva1aA9kw1f98b4hNkH9gUgrdYt/L74oUrjXyrCtxSBK/lZ7G+LEZiRTeAhUUuEal4upT
0+5UY1VpjpeX05b2P7Ov73vXW9pRio9td2foWJcw7WWYFoJe7kS6LXpbe0lmdYW6aJeVr+ro7LX+
rLcjXsyFjBuN89aX/Z1B0qDnDG+G/NRFypJOaxk6MYmHxF11ftH9ZM8/zaGz1iXtcLXHyfqTHT3n
PcT2/lGKn3LmRd3Frryksrd6tLUpzde69UsSF+OlSDZS0/rtpK9a+ajkd0j5GWu47coeoJuGfhhg
2NNqD1OuuBn7sQhqvtujlg2nOD1abeRjkL7K1ODFjE4RO4JsYPBDjcjAgMbPjheFtWo2tDO5qbu9
femlbCNp9D8yP6gimekBpqQv96CS0qUKf+Vh/u7UpT8Pzl7Wwp2pznu1YvTctuTfWnB7MWDNqMOd
2PYNtu+4XpoMH0lCiUEBLiktqV4kS0F0btPZvd9E8JYizVOHR3IB8QlumTnv5O5dbcQS3tRCBfrI
ADKMXPY6RbqM1S/kV3ULllHxJ0Xy2IvyYvcXRf4q5vvv1A7LuWEu61HYNr2AKJiRKlwwv//Ce+yz
694wk5IxLzn/uK7dLmvnUFnfYsaTef/f1Ac5juXSmLhuwiCzX8vfI0xazg0FqSDCTK1sGGBTg5k0
r+gLJtUnAj/LuSEYhXmtjV0ucShp5iaJXwdp8BVT4YxlIqvqqzGt3TBTl7nzm5DwSxa1iwr8NXQa
L0TyXvw00/SLe/nsnWj//exQ+RtZcv0da4PRlJd+81XfsIOGVJh2WvJK5Pw4McpiAP4dbpZ1a8pj
z6YzxHmOYohg+MQnrvvf1/07NdS6td+JtcZOAxV9M4dNYeQrzT7Sti+CbP6C/POJQbV168ATy2En
DbEkcDEFrqvdfu5WYUWNzXB8UDZWIi9GiQxCTdvQMe5iw/B19TmYMsrQu8JhtjKwD4OMKEF5lJvh
rsu/sP3+9NZuFnw2pLMchTCOc1Bv4mLRqq/xHgirap/2v5hBb+p+XXSPsH1081BhoW7iYiHVFjYO
6SKjh6ATIhVwH+QPqvE9+a5l32wXvI4SMMHBpjb3wJxJSv33q/7kk7dvtovazvu2lWG6doxmJ/V3
/z1fdsu+2S9E2ZRWM3NhfSV1CzJ8vne/N7uFJVJFlxwTy0bVlTXaUO97171Z+lajp7WIG253Ur0Q
9qEBDPK9S98sfxLx1GLuUSIW3U7OlvH4vZ3+1s8nIk6gCIdp2inv83P56983q/2dT2jZN6IiJVYl
y5gstmMddhY0j8G4utECn4yEwwN838W5RgkYnBzpOrPGGKRhviiyfaW/MIKQpL2ebGOqiSohFkvV
N0wililJufX8qxiwlRXj8Tqdj2VnNSg/5OBtqM+OKq9M6SEKBwhRW2U2sR9mMeXK+d+/1nXx/oUQ
eOsdZKlJpKgg/rtMXCa8SkQzkMXQihetqt/iil8xCsbvfaK3Pj9TauRmVvMpWcnd3Cwt++nfv8Mn
S/XWkkcr9L5Q9JjdPtyXybVX+Pd1P9ntb30PTb2v8Nrk2QxSyUZMCqMUACzZJIB/ZRD75x7/9vxv
doMhkTW5NlgDiRq5c3Eqyr2sP5TDa5c5oIwBA+TNoO3bcm9lr0V7x7FeFs+1JEF0SxegmEDXmVvW
7/nw6kiXwHqO1Rfi1c0JwJZEDZLQ2+vUUsJmJwTaKbNlWf/WmJOShG2qFcf5Y5w+GbEHl3lhM7JJ
nJWC+ZJVR25nHdR+ZYl7GRxR/hknJ0N5d+YX0Gd3iO6U8X42r1ls93njHKVmNybHuIR2UNYMGV8r
8B2zbu7DQoMXCYMnPGNnaDczGbvlZdRlr8qfhmBbw892tmH/her7E064dWv1aCIK65IeT6KrNwfN
IMQnRjV4a04jQL8J+dFxjVAhcaP0KjphHfDdCaNv2c9Zt1aQ7eiUkkDotRvrQxisxVdU6s8+8pvN
Ui1DPZLgD+z6D/uh+uJM/2xTs25URFMslfZQQ9cvhmeDeFGooMBjLq5beojytwWO65vlGCqeMpkL
WZ5JmGYiEVpe1W6idEO3L7qVkU2AhjxsphqWoR7Ccv4hx+2doxewDcyTXUQezoIrBXB5jM1NOK/z
UHOjPN5P4Mmpts/JZom1r5Tdnz2rm6260zNRzKlCTbDFgUB8z4WG0OD/roKHlml2E3HZ+Mg0Lv7K
MeW61P+yBdx6aF3DBtI854sJDMZyvxBOrM3mm2fhbXhn3Iq+qfGe28UzHgx+nnxRqH520zflkSLl
KK4rrhuFuesMIB2QScT3shOtW7cmmbiOXO4xLVfemY5+r9u49VZqJbVosxGtiPUjeDB//vuM+ORT
M2/Ko9QMW2mApnP1JmkTr/1mx2XeLHdTtGUgrk9g/jEfv3L6+ORAM29We97jIK4HObWcU68aBz46
HCRLhiZhd973nsfN0tMTNhSRaeOufO294ve3LnprVpTgxizHNh9b86O2fFCc7132pqHJm5gOr6RO
hMXImMt5+fdlP3nKxk1HohphIwlVpYXT+rUFATgPK9dqtZWWfWXA+9mPuFl9qYq3pg0TF195hhK/
B/OUEFTvpF84F31S6ho3RUkvJ5EmKR375yT2YzgsnEzsbODMSb1HzPO9Mv3WwCjJdGGOKc65ag7N
fO104fLfL+CTNXlrRKTW+tBPrYKm/il8kL73YRu3C1IvGdjKjAgMJdgA6qNp//fdfrKTGjeL0gxC
rDev3UqcrlNITtRXZVT4/774Z4/iZjmqDpHCOWrHK1orhs2kfe9p3AZ4VlNigIzziNt2OV354ot/
3+8nX96tFREWBrWKf9hEJByk4A7j+hTO3KmeEj/Q5y9+yCer59YXSDVTO+wSfgiw6JXXwXxBh/Wl
td87aG4NgjSDvJCwxdPBrNt4YeqKV0I3/PcD+uSF3poEhYatpL3NCzUC3OBwfviiav7sutf//v52
jouw/b//Uf7Xxk88nybuWTU88S4lq3/f7p9e6S/FjX5zPuqdMJzUEeNORhM24QmYwEkbw32CO6s0
/prDAcYjuqIWrcZUe9IoI+HamHAuZXVhMs7KSthcd6ZqQwBG5lFHq6TSGHrmKzE/6sV0nfTvIlt1
IUte3UG1Knp0ct23J3NVzqCy2koxBw/AzNWx0AiKn1d1hJTKUBVeZ5os0hz2JoZ945ztdLmDqnlp
oXbHJvNz3GRz640Rva/QZYVAfSYjlygrVnM2btSu8Tv8/ezCk2Zzn4XTxkn44/63wTC1e5yVcBmh
TBry+xY//0A/2yrMhFxFj/qIgR3sgp//fszGn4L9b8/5ZntCKqwo1KYC5+4Ore1TMD4a8I0kCJSl
fSknnk/wKhJppTraZnK6ZZc226k1mWFsrW5iLi/WuXUoApzL4afqOJePDqPyajHYv66oRFpuGwsx
kVqurhYko+an0ABCeQtVcBXqCHb402m+q9NfifqG9AGFw0PB4LDQ1zOz57Ffjjo8ljnE3tATde7F
8Lxj8V6i+8LCyNXbdpFBFrbGER3QWleSZcp0Y4aUlDGoN36RGm2Knda/DJmzym2xMiJAEhja089S
/ZmQVDKKTQIvQ7nrsqXkwLthZlsrblNtRvUDmN4VZv+YtsVdJXW7KWWoNDCpRKTcaqXbQCkL4Jik
Gh6w4mlqYUoP9xOU+TDnSSRHi5kcAjU4UrigxdjuS/25jWo4YPo6i3R3nKRz2cH5fFOUadHTbFZR
uUzn9Gkk/zuLn8p59Mtmp5nLUmZWj59jrzSexR+K/GkmClkY4iShIK91/mc1HmDISrKnQRjvJ3XB
MqjMIz5Yi7Fam1W3aNoTARpuEfe+pr9n9d6YDC8xC1cTynPR1sgU4aRzV0Os/TSxcSdqah07uK6L
oV/KM8nWaFLyqD2PdXVlf2lGe56GzrNRUvSq5MHbWI3xPbxpKy/8DINyS1JcEQ+bARZ+aGUusZJz
RexENG8kBFb6kYA9L4OO7hgpQRm2q3ALBj+6hskyhFCxrgNGX9UDTw+ajRK0y0GYOJ06WwWppxOM
aKpyP7K6dc+srYsjP4OskDbjqjY/uiFYxrGzLvDWVCPtvQihTiPQChnQ2rnsm7HqFdllarSrRYxr
Slj7NtkxU3/F1v2ElAGQ1AUOgZrqkJ+Xu7bVb7rIcKer7nAOIBP9yJzqZM94MjFBMRYSegRJOjhJ
d6gY/Najn+s/JuJ353hvYX/Xr2mE7sHL7uxZ7BXnrES/xxC1pgIloYLZbpTuqD/IQmyddAWixFw0
WBnwLfjRizFcMqVjVOU6cNChBTktEQ4HocjQxQpImLUvsvmhtxEE1dBGZX1R8Mb04rkZn2W+RKhR
I0OCYAjcPCihSuWLNpTcZsKDhNiX2bEWmnjG97iNIzcdkZjkMFPnfCm0rQzNwewi6GxMLSvYvhki
gLcy1ZAVbupEW0SWRk4iNn85ysZmH0/jEhcorAf9JL2kuQ1x4Peg2QsSapR2KxWI08GJxoEXPpiu
hl+QJp8NVNcId7APV7HPao3XtsyXEdMMO3nIp3MrQzAPHZeXAcdqp6IYdgr49g7fMWBklz5LeYMz
kYYWQ11nwj6FhnMZrB30rRzacxVvBY7m1bg0G/PQs0Fb7Q8pQxOYohWNW0+uMGtOKK1w3GJsAns2
i1I/636MBuuzh6ZD4sig/cax0VVlBFiT7lXGWw27tRufurFYybHF7PWU2thm2mvIQUqXun1EduRV
/Dik23K+UzjClPi57WHFJ2+Oqa+ryoRu2KwdSwadGxYlUs4M4qcks+gQ/NyZ+alM+YxHY2HD65ed
9eQcAou4ttbCMbp0h+7RVmBvwrH3yjT6LSfZNowuOfN11tL1QBQGBCjrWRcFW2Thz134HDDt6qAF
505+MMNXO4QKzwfXwZ8T5MMsJkhDFUtUtp8SmB4FETplOt+btfyYw4mfcuTFY8G+nDivucSOGI1p
s8pG0zO70W0MsGejKV+awdwM8h5SaoRbDB4PSIdxIDWLpRbvuuGn0hzi7KDKL7YYl0nJqTwylGyv
lrlip+oc+7+mrt60lbZKkzNcQ38KigMdgKvz3kiDadKLUeHJjAywc+DXdgyPgnytWM6hUQ9D87Nm
Ih8Kt8O83uzwMQwrf7I3RjMuauuxs1/BlrwkHrzafDLyD828DMkLuWGejpQkpOjoi58WOoaZ5B21
tU5Ncl+1xKWEl6R5yuMlK2olAq5mZPEhTKd7QSZYLG1TYcGlYweGg4u3qsvEBSEerKY0adEE29u2
kF2RQx7I28Tvk3NQdruhQKcBF8eE5l3D3TSpTGimTMd5CaaznBbwcCGwhNFDOF+4DU+GdCTbw09t
CPaNfJL0RxGvOjBhpFRjLDaZtLUCMGHnkDJCqiCxX+1S8sl670tOnOF3iTYvnrJl3o/7zkLq5rB+
6x+Bo2zGiClrC7NT4mPNZBm9TLAwGNJdI22leKQUFhRqZ6P/ykHvE08L69bjLSI8MUAQI3bOdOxa
xYvZm9sGZXj9oYtkVVBadRBd4qYgBAo5O/oB0n/90JRcEaF9iz9mNT+nAYdbcGny3MuNkDpP9UqW
Z1KCO9qbrh8gXSF4jzu3iaR105ewwh20mhcngxlalEuzg1QFMfjfJZf+p0/9W8l107iVXdSnVTSA
9A7wFTNU75jX1KdI7detVHsxmzFK47XQVnU1723lpbF/wYFdqJnpWeWwiGa0lwixKlgeY2KgyL4j
YWQxI4sQMwJSya/1fgetMB5PSZX5FZbzZnrfF4hWE3XXXrmEFQUqo75ORxVvVW5WPKTKqcP4YO6E
Z5eaLweTR6/6K0eE6qTzMg5xpWJoMJ0ITF+WCDnjjUAnFnf3BiwmbSKDSH4csGa0EJMkwSGL3qHS
GtWwFeY54ZxKROGH9JJ2bx2SFEYaaH5AZYWAjTlDmRKTKJBOt1ucgpRFXsdIypcNknvBdLqBFMR2
MDevc73D84dKCLmyVT7LEtbXQIlXG9pe2ht1eO7YuCaUAGO7dOqDYxybxuvik1rOaznZTLz3FjVX
EMIqlsq1poYu5DTqgm1QrYJso4rWNc3Im9nODAs+J2ILW4ecrVS+bt8VbMpy3S/UrmQXh/KJkEh7
0/uzyM8R+jNQ2PIKVcenCqIcjhlO4yzjlALUXkkmOjVN3sfZcZZeOTJgZApPo3KqhvOUMCcNl3Jw
mDk8m/piz7YXqitpXIiz1R7qcV4E11mLvAvnk1o8WMq9kTY+YccLnSF53B9660eLLjPbjGxrJuWy
ofAlX3nx+AmkvPc5frUxm0iR/beXQDzJ8ikKfw7NLk6eA7TVMd9CzvenGccq/Ok0aKm4cPJQNvE1
8Zpagw3XRrrPSIt8hSC07yNUOKMFb5kgNL9HiNjk8sOYnUrm6hbJAxBtfTtXN46qLG0zOBPK7afO
jiAMO22WVQX9XlX3XRltCrqfAIp4mZkwp3g9zsS4oH4q29c8uLTxo5I7W0RCGAJqD8HY/5Dkapex
pEvrfTbH00D2J8kLxLx5BcFnLfhTXz7oHTuEjJAhKrcB7E8t5gGglo6l8ALBy22RiQ4yh8B0KvOA
qLJxMQTHifTOCqZb/RYo50EtFw1CDMfCv0B/NDCozWPUsnK616vHIVv1448knbyy32JXdg0KpWyF
haWzMSraoWApatWJ1OEFiwwNPDpmohtY7G9Kcu4pL2TevvOIvovckU68NcFOYyqs3gOXUO77KkTi
bj4Y+j4expVtOx4OIJ28mzg/cv01QekwOk+6/Vsh0s+MSz8cyrOlh48FYu0YmxE8UDps4L0+gBof
cQKl9J8h3t4r/qOSYeowRatceQ+6ybdHygBY4W6jr/VoNYkaJftOYYiZmfS+7XOalAiiU3hzPaJ2
bBiG9tGW2p1cEhpTRx09sxmsZ8rrsm9/RBhkm06PBita6Q5GBkyJTDSIQwfPM+/8ENVBq9cPZu9s
8NQ/ClT91gSrNfNyE/s0BeGd4riCiJ3k2ooLSiHU/715byD+j4LjVUWDeUpgL7vRYTbHNh6iVsZY
IJ+jJYKmmh5AXIs5YvUcaVxG0H2LcPRsRBNWu43lvVo+jQBoWjYhFJndNKAiR8uhmPa5mskJub5P
Z1oVw7odNtdDSM3qj1jP1kmguUjOXbtBEKFfJiCEHLRJQpI1Z6GH4APLik3cQ4M21+O4bRP7ztJz
hLXxQdMwyc0gFdadH4WrBNMVu83PgaKvOpQwYdMfA13b4pu2miKoU4Kwt2Zcz7q9sXp512Z8j+xI
NkbMwniRkP0EBRtUew4h+DfN69AESyuH3/xAZk81BfupsC5ZKtaKDfMQI5wvjrO/D6H0G6AQ5RIP
A830bkJYiC46ar7A7v84of3lmLy1KhbKYApdrced3XePbGbHAJue0aQO1TCGICNqov63c0if9m/s
GqhBTBdx2W6WlLt0tDdyOz9F9kfihEcn+Pj3b/sJ5nrrcNzMTg1/3sQ2LNMXKUXQlaIsqvILdPSP
/djffuebEYCe2sNQZ4z0Klnzull+FOG2UIkqEh+xdAl7hcH8RhEwjbut4Ezsp+SYWcf6y/jdPzZx
f7uDmwkBBuWlyTfIbwiOMqOwV6ccPUjtwyTbBsJBdUHKZHk3kqMQo3RuOatylVOm2HfVDqrriKuC
rcrfw/q164v4D3gxQggWpwzGd5G0UsTjHH+BL3K6/v3D1W6AS8ss0G9wXu0Q3y9qMnZB49AlrqFG
XGieEYcUOwogojwyt2DqX8TvdYZRveLJc3spOVHmSPdqRGqcBb6OVHpEt5AVtL+noXrRQn1pmP1S
n/VtVA1+JL3oMMRLzb5zyh+iGtwpjP08f6pnyxUparhq07b7YHoqutrD3chBEat0d02SuDmmIg1A
cx3ca/bWZjdlT3Mrc4/yr66fU7kHXsPbhjChEUEZu3tbIghKZ9eqXrAKyQLUbNtuwJFb9mCB9LlF
8YhMXuqeIzbKEcXRWOZXJMENpHZxdRmo+4qq4i2NKBZTiLoYaGQdytDIPnTmuJF0GP1Xpw7fzvaO
7CNi1WfkivUxKjftFLgGEKEKDjFq+TrBiCulLSg7xPTKRq/SBYZuaFTL6THpSq/pow08YZy2XiyN
sj3epPW2AmIjaikO3+bxoyjDXYXQp47gT6NixKFF1VaG2DvYVZfkGjAi289zfGzimNOYup1TVSgJ
ayX3whEFuEDOGK6CZWgouE1ZvGqkr+NLoquHovzQynqd2ZOX9Vd1/7aKHuJmfkkFxY+JbtBUfFpO
t4o5cZDptcXDkB7U9ABRFHOnIFk6008tV/xJTs5W99uJ3nU18iqBeVxuAXwk9FrpolFldyzWUnXu
rMqbtepDtMW6k2Z6thdL30EkR+7a7XNN8/EzoZHXXVyVFoOZ38+IyQV6o2YYl6IMAJCyPYK3Pwnj
YZS92BALoqwkM/dHCkDcX+WVGClacwKMZO1y5RjNh47qsZnCR0N6npJm5xS/rQhVrZF7o1b7E7qC
XjhHPdK2Xaj9jDUQCIgbjvxbGjS0x8RqtQa2tRVB688Jui3cxfpq6eCvUeT6fWLJX8xBPhnm/Fmy
/7Ho6zQZ+GQCQdUxgBpexjDyJBsKSYQ6bv6K4fDJXn7ry41ba6FiIiR2XfqYEzNstHsHWeu/D4pP
xiJ/4qT+41dw5oImhUpqV8rrJCQwb5y+6h//vm/d+uFaoRLrILtiN7aHfrhwAnxx4U+mW+rNzm86
WikKC6S8xx5iCGacwTCRI+y4kL863q4d7l8Ol1uHXMMqsjadDV4sSo4q7cgQNIHLtgmWJXHyGMmr
qbDZZ2LX0e0vhvWfveabfb6YFdmarr9WE71p1rUyRNOHBcC/3/NnD+1mTGWnUZTPPe85NGSSyHej
2iFAxYRO/Pr3D/jz+P/2zNT/PgGToINJa2icgOZ03ak3/0/auS3HbSzp+lUm1j1mClVAAdgxsy7Y
ZIPUgZIlWbJ8g5AlG+fzGU+/P9CeWWx0D7HbW7HCYa8WmV1VWVl5+PPPuIkf08r6zQxJ0jOaN8ay
duZ3Z5gIb7PHPPjFbQhJ1kl4NNzBsnTbVxCHhfN9WhHRivI3T+cPHf2WFO+OzWDeJUn2usCb3vnG
/8spb0cJCD2HIqgmSo10GOqIsoIu34zZxzT6Ola/hFMHy1r4dYGSy4L0w0vh9HEMKM26G2ME1VXR
2tnSjOSWgpLSt8L4nkAC//J3Ww/9wmY+TcJ8di3bIDFhl3PJJYI75BGZyQ++/Jvt9cQv/Oon9Puz
X10TB5u9hSZ0RfI+t2e/zsM7rxsfpJ79krY0w6xu2jK7hbgelh/YOIrys0eDkElSOyzu3WQ8JPpX
MwFJWapXVJtugghManIond/CBMudfqxXohLSmqaJm8FMUEGH8AgXVNhCpyWgdAvS+9bt7lT0NQ2+
pXZ1R3/cfTWnn8t5uk+BG2fxe0Uxv2DMau/9GgTWofX8Iob6YZl+sybrA1OjyRKonV35367HJjqY
Uy8Kayj5X5tZSRIkO0wQBjPsjUruX/j1//g+/Z/w9/L9n1vc/vM/+e/vZTU3cRh1m//85+O3gZb2
8j/XH/qfv3T6I/98G39vyrb8o9v+rZMf4jf/Jfn2W/ft5D/oK4u7+af+92b+QD961j0J4Duuf/P/
9cN/+/3pt3yaq9//6x/fy77o1t8GiWbxj78+evhB/Xwln/2P57//rw8fv+X83EPxoyx+b+NvZz/z
+7e248ct89+F6SklXRdGVLmGVuPv6yeezQemIIK1bCaRmKslLsqmi/7rH/a/e8KR0vPo9dUC48jd
act+/cgw+X3CUXxoCRqWXHq3/vvLnRzQvw7s34o+f1/GRQcaYIU9/uum0HEBQ4qwtBSuMC2htnB7
u3GtwO49+5jn3MlbbYbwt0imgmavx8qs8mNrRGJ6HIl38vs6EjTzucxCX3YeBvM0Avjze1gKyBak
78JhzacWNnIEnftBbx0HlTnSj1LewUehh3SC3qwWf8wFfXYQqHXZ90V5fCF7jstbkdXRx2en99cG
Pd+Q01vCF3FsZStpSSp37Iy7MfU0knotrErWUdbld0NI8T2z0/GrwVjwu95L9tonzvYfcQ7n6Qnt
mqbrrC/mM4sVSNfo4HWyjlHnSPrscUEjycBHKj4RzZtiGsBNpMbym1OY9r22Avenl9d7aoX/XC9Z
fce0LIrWzhYn38oo0zXUwlA6Zt7Ry/rsgxW2+VW2/i8pZN9tV1nCM1d9fr5MR9FtOo8mu0pF+Eup
GY0YZl2yA9s+dS+epGhpC8hmJbsptuC9EuUNwxE+snJsKcaKFkYHkdFiPXV7TWTn26ZNS2vWYttS
us5GTVovmZcSaAUBQZa+tptWk74V8aeXD+d8QeyVa5vS0q5rqm3LWjGalTc0xnAcnaS706VwXnWG
NdwEVEi/vizqbEGegmXI8xylNP/Tm1cCTpzUyGwy1+lMZApXY34QU7U38OJsQR5Ho7UnlWdZGp0/
1QO1eLNtl05wbFf0Oq2xdUoMz4xFOuxj1/xx7ZpskxusTK0d2/KeBh8/u1w82K43aDM4Jj0zwg9D
HZYj+Iqu+/l6OTbWWCKL2cBPAP1ncoapKXXfk+urCF5+ckUGU5eVii//f1I2e9c41FWsqmUC7koh
UKY2Y13qZK/rcntCvAPMC7VcjTEStrXNrtVRouQAyQp5y2p+Gw7pQPeMVUCmBhLn5QVdEOViCmx0
23J4gdbPn21bUoR5mjTdeGwDRrZOoZExC1P04hfHxV7seD9PqcrnLx0Lcy3TFizLtB13iyAHpA85
toCyuFhUrI4tpSwYKRw7oEV3gPHG0o2AKJZ/WK+SPArka6utGKjUj1mTQyjSw73mtgvEenEgoNpM
2qX6YoFWhTIjqYr+c9yWZf2xdfG3bpwuBSKSwxI3UzwYq+VOOVlFccNgJHRjeVX30NVO/NUE1j76
VmeBtumbviGxkC9m8TquKi94yEW7sl/bXu8zms/MH0ZtdP14kw6iqe9nmRafpRgaeIIZ2H2TdYp+
42uPSAqS4Otb6Anb3qIt+z6QSZiL8ZgHgEpqxu7dWnXsUvLM9mqxp4kGx3V5S4n9sN68/zYCT7Vh
NtyoCCX8K2ltwoDbsfRgqBeYwBrjvajc8rVhKe/D1evDA+O1UFLRar99l5SCYa+EcuCoU0PcxYyk
oLBoBea901f5Xnfnub5LTKwt+OMhcTt9qA3bImKLJ5AaU3+YgnF6WPfhRvWJe3v1uqRrC0+ulnZ9
cE83s02lCSU3XUCz4a2gyzz9qscpv2euhvr1ZVGnzYdP56YsGyG8GeSUtw+HCMJBDdU0HQ07IZKc
M+9VNTrLfVzk8k0pDJhge5eCvpwT42oDIhWWynY5eDBhW6cxGarMcfNiOjY57Fu3qqTSTnWsnpcD
GLdxuHt5pefnx1VYH2TWC9JyK652vUaW/QA5HTN4ie/0T80Cr0OeFtdlrNY9VcrlfcQjIzzAQJ4e
n3bjmPqdtxxlb/9oO+DCnTGnV99thLAQTLBeo4CNC4MTrjtvLsWxjOFcqhsNjL+PgL+J3rnSyXxa
zzNRm7tdtroK4zkXx2owLXKxUeVPnqmvVgcWhHehTY7JdfQmeca7nMMUxAjuZc5ryuddD16M9pAg
0uXO3m29JRZkCWGZxGemWnXw9IBI+SSLWcfiyCRPBbE5aaHKqu2dW7yNRVYppvaE5CXmUd7mYOGs
70SLvTzKJCkYE6FHBXV9JeLfGnNu79S8wPR7tY5bpud5vJNSCm7W6cJ4TbTIay3gIpU/h0bcvWbo
4K/SaZvrD4uwEy/QWXX8T2DOs8ffzucWgpxeHHURz5+GOexfDUtHrXuF1F69JhwMgWpwZ00Gipyu
yVLMGVgWOR+tELKB+zByKulDnt6Am1IqmO5fFndBN4jjpIbOw7ZdYW88aRq1jDIv7QU/zYONuIFu
eyz3JktdUI0TIZt4OeE1jZW7YCHMaKTNoqxNennBtPXz8kk1abGjF5shQE8mCYGkfAmsFIe22cSi
rZa6ceRybBSUctS5s3G8CxjTA2jPjHQPRKew3cOc9ZK7V9kMFoitCFiw49TZx8AU6Wsr7iGeFhxU
8OtsNdXXa/cdL0njga8Rpu1tQ+lZhbFb4Wwd22SEBKytftFqUjuJivPD5bevmQFHOKbE3pzqUsOY
TLrKGa9huaIGEuMEn/i/9vgwzk8X04I7ZLv8Qd5GCgMF8CUjYzzOThaDfZgek7n6EeTQEkRi5/3e
IPvWk0UYfofJ5jFP6+nzZzfRnK06hRtkPDaMrRruylj2xiHNk3KB0rEHSjFEeTn6VdXm5X05VySS
p3yo3zaiMeT7sEyZZ5I7jQeiFg77ZngdpiUUpUYRQFE5Ud2lYNTYVn7XC5t74OVuNT0kaMt8r4pl
oppFg6D0G2VXH1Nhde/A43UmjJZg5j6ldYrTcRONWUGJoouXAs7gNB5+SCglDRf4TN18J8CoABlj
SYcbnJ4E/GOY7vVun7/+lmkqdgnz6NrWtjQTArUpM8fCpXItiLbDIGGmjeUdpCX2RJ0rGX4fQT9P
i+kRj21e5qoGqV/HzDz3AP378zzI29qO7Z2I6Czn5uKsCWlBqQ301uIhO9VlWTLAqOoVJWkn+S2H
//QHsLv8qEPPOMTzUr0J+7l803YlKD85yXeFKHa/xPmuapOAzGJHTb7FdmLr6Kg+DSF0P2ZTTJU7
8fov0eBAaqmD+Cp0zKrnpDlJcdokXdflbuxyqr06z9tigHOr729EidMNbdm8YygvLIh3k2ffcpBB
6uZ0Uy1IMYukZkFETgVzJhb5YVmInWRSy6uaDv9aEGy85IrxErxtpydEnW0XVi2ikiH7EGbxADFg
X3wVBsCpl23rxVVpKbEQmqf06XV4ZiNcxxyNKq6GI01xrQ+1Z/5LJW37UYcmqPKXZZ0HgpyTtrXn
apxgbwsKERNFc88Gsl1TZYnN+Nin7kevC97Bv1oyA9kKdgReWtxq+ByXqIhAZv382eIWx+lnT68C
SzhZMb3ZXSFoeCgI5q7eR/JrZAtJMPOEOGcFqtiq58KUA+ygjJ1yM7CZEKTTFl1NeyxUHt/6NN/h
SvKTeMSkVhzu1umqvMbpo6qe5BEMFqW90W6gTp3wiusb0de1ccP7VjKHQM7x42wuNOFJ11rmK1Oy
Ln6ktgWX3PUsQorNt1g6yzKky7dQNR11tEQty407d91D5IzDzuZaF1ZMOl17Dhec8GH9/Nk56ikL
u7EQEL93rCZXzEISBg0jL6vnuba4krWAOiZdgW3eaAs0BBlj8ioJ3qT55PVZAz84jzS+U+i/LOnS
ejxrtSQk42zu3el6ZruLKhhK5XEywcRkmuFoYebGx6uluBI7RR7bohy0bXg1C+UadtzA1bxOwQgr
W/prpvjqCNBTJMqF8kyTaP2pYvvsbGKnVIsxgv6h0MMMGsn7L29CoxzLnU07Px5PabxvVE6udbeN
Y2znlcd08zDy26KMX+nGopODfzATLNgbSntuqBBFDEPhzOIR2+Li4NZSwWwsoa/qQgJVnnu8A6PN
yF1SvTQ/96PZx/7MoIC9RZ5rxlr8W19tj5wzqaRTzTCmNPAsDcwqwWdLQIfUMfO8qrm8VjfwQvE/
UUCOjCzZRtfTiCcuXXJ5LFtjupsXuDWdADLzKzWQB5mMrDSxisS6W8KQQTJIxGnJdhSTBtdujdNh
JL7fCdnP7CGFXOIDRzlqLbVti0O4lAwSL8QEMU7a0VxrdpAxa9GJgp6fZEgfSG56xu+dtAp9qDIJ
znOyvSXag/acaQ3fQz15B0o6iqLw6dkNVdcEQ5rxPaz8DWVeWrZt/TbzzPdjwdQq7bV7uJgzbeHK
YbKEtjzXWn2tjUSyCx0st+KoJnpCh9mFnHpS4VXoULwRzSujiHfJV3AltgRhuhjMQotC+31ei9vC
YUxaNY7FjkaeXW+koCTcOhZiu1vAWFyyf7m3wHbbzxFNei7ATdn8KLJyjyvikiSHdAH5JLJJ+OOn
uzbSfJwXtLD4Ti5/aHySL6XTlodkCd0dzVz3/+SlZk3Yd5PSszaJXtdo8JltrI2okV6bKT9iKB3j
9piCOtkMkRRwP3zMDVu/VmKu3wDbuDoz8iSZtVHyxvhvfQTmECfDVJbKl63OCGwYdsHEWvC2SbdH
Qbgu4myRjnbw59Yl2ptFTq5cVC8QFY1m+nb2RoCN1JR+jow6e6WXIf1+pVEh6CN/arKlPDt6y8zR
LWNhJXZNM7EyOprBIe1WEw29L0t5SqRvloUBJptB7ZQq/pa+rg2nIZC0s9EPY9BIqavUWftY6hUy
WuSzupnHIsL7ypj3cxRhbT8uMEx8WWKLIU5OnksXGnNAswcTKMD3ktb6kIZm2jhuJpnasC9n7bCH
Obig2asLgzkk3se2b0IUWwWDRRmWrqYcHFgVZMx0ZJbKa7uFHPHl/TkzPZyCIu7itq5F5W3QPHsJ
qr+M0g+MPgNdMHf3cJ+Lh5elXFoQqUry5RgFCxjL6QVyZNpKk7FCJH0AZfW0/N8UTJWFdDVO7v+G
qNW8EaFLU26tXEtEnMcmgwq8AVw6LX+Q8MWKKQneeG24ytZxTdacGw40uabTRUVD00yBzC0/K/Xy
qrZi65BmZr7jl13aOgBIZAFwAPGbN1KSNI+wsgaU1TNdPTS4rOjEKGBGaWbsmLmnfML2ruCc45oT
Fwt7Wyma274dvTaxaPvUNMyM2rvrltm8s0ITSmxzYqR4qso3jIhIPiVlA2NCRH+bY2D2mIa6rMA9
6/bl47xglSgU8BCzx7g41uYquIY3hwFuFuDANn5n2ZP+mhn1dM8zEx6Kxeh2HsnL8jQbrSXmVmwc
t0JmZp2GgLXNlBamZikee8e47WNmbydx/OPlxV26fHAYcn5UDwCrbF4wr/d6YzBC24+ov1Fkj9SH
LvGCnSVd0iD6BvFULFtgTjbeRZxC1wdjApfPbvLHYWHsT0WG+N4YQnNH1IUFeVLiZZgmODrwcadX
IvSKoZoHRDlZp/3cyNAdSPB3IogzB027VE0p72C4PBulOJViVUlmG+uInCJ1mtvSGWmrjuKcoWR5
+VBGVvU60eVebfGCD7DWXNZsLw4wUdKpULohXFE2qfYh1Uqgyu/76reer9IyNGRioGqSucwDmWYZ
fGP66/L1ZU25cIaEZB4PpkMu2Hlq/3rmgZQ27RFTbuG7yY6sfhVVH3NtWH7kQJHysqgzN5zdBe4I
VsbGBIAGOl3oVNK/RSOG9jlN175r6yXXh5ROSPm6BKojaXQOaIhuEtm/p+O3hTukGtI9drGL2+2i
rUQcxDfuRmkjBvl25cw4BKb4wG+dZEGf3abZEr0V9DzQaerU/Qec9OrWmQp1fHkLLu02x6lQYKrm
ZLhOtwAQY50YTuX4Qydbv20qxmAYWh8NtSQ7u33pxjwXtdHldhg6cnWt4/dFow9imSRkx9Zeq9wl
KS5pLUX2ADdyGwjHIwOeC4pAvhMkM+Q/mccUYYgAXt62i1LwIfhjr5qzWUvsjUXrZpwZDFHMmVbJ
L2vaaufy7wlZz+7ZTRjV4jRzNWn4iZR1pH3ko1jccOdULlkY1yN7RAkZn8jZvAKKpsnWWrE96di9
wX4z9zCt35AVi27CMaaPnXFC1++dR/gLR6QJCnN762TCvLumIDgDBxx/IbefvhmplhU77t4lzfbA
OgOgpVh4lmJnGHSskjhDTOxMrzRR9E29BMYxEqXcWdG5KF5P0NFrmscT1lbn4CWGdVWgc0WMM7Ei
em9z8lY3y5L/eHnvLkrCX6EYgztGUulUJaaom6Y8ZRRRLMf6TheGcTubtXPb1RCYvSxqNX6nHhKL
sgAjrdE0wIxVcZ5pX6bMJZl4yen41u3PE3eNCUNmcNv3pjwGuouvdpyRhyQMoUmubIv+zsrGXXhK
Mcap6D6sFcJbgOzj4wAieEfnzy/WUyVLgEcCzmBt6yIOYWWe5SWqkWQR82Ir4+Bl5V5X00UpniRd
BZJMnN0sZ6lE0y4sCIq6+b4X+fC2Hsdsp/By/oaR45AKI0TYjIewub9JIlS7Zmx9c1EK3m1ogrox
HPwiicdjNjLtfpxgzGubUd6PJsmm67WEUsyfKA0ycOsmPNMSpzPI1DojNiqDHrkATngj2r5mcGJQ
++6cBjuO+/lj6XHJpGtqwVviPrUpP5NXNnlZEgzZvu02wIUmhkRmoPLD9EcDm5t5C7TC/QlEYPDY
UnXYsynnxnKVDmAOSIONr755qk06JlxaeLh+HhNgHlJPN+MDjdBW7gcNo01uu97TP5y5JRR7eZ8v
KNNa4ndwjCj38m+n+5xmrVYMNbJ9KQv31tNVcCumdK/Wf8G8mNx3B7u8OiPbLL+VpDReZJHNnN6S
mWMTmBFZWOZBdl2xoziXRClKQvSacDWkvYl2hqhsRGYzKkomo8P0wjIrHrzFWz5GM3RnL2/eRVmr
i0cGc0VLbGTFaU4g2OTaj4J1PJ+RZm/ikSeviqe95pGLogAfAvEBTYyGnp5TYVQrNrrSft2IaR3W
RyBb41455Dd2VOLSVVAaWnrS7lJa3sZANw4kOlI1eDqdM7+V4ShvZQAb+jC61s+WVVT3da5oqq52
bc4lZSRbjDdAPpIYaLOfs2Am8TDjNy8WFAxNWed+okW9s75LUvCGgVKSLraRd7qVWeXk8UylwzeH
hcGqYwtR2QhTzcu6cVGKR2LIIw8FQGrzohJV9FGd2Qz3a5L4XWNZ+VvDHNTH66XYXF5yJ5S2gNKc
rmV0YQLCVFt+aIS0aAgYG3Qqmh3jeEH5NOEo6kDpGKduYySKvlJeKezEl6kTHYhg4oMDyhcVgJLw
ygXxpOF+aPwQm6z0tnGSMmpMdblNfK/MghtvjJKjKqa9RO3Z4SDFsnjgTJwdTO9G0XDxJQ+aE/kY
pfp+dObk1lvcPXbqs21DyuqIrqVU8GTbNquwlaJoHBhvcLwGiNGyoPs+1kzVzWLRXl0YXoXRKUfQ
yaN9lnUZxrSlzQpQGJwv5fe8X7PsQzTtVXbOE1wgI9g16oESLw7f/lTjykAPXtql8DquWeGfazdx
6DedYxiQPxvKC5vb3OiS+o+qCh37xpyhQDt4dkfff13qabq3l0AYx2QadPxutr2q/uVlBVo7F0/9
S7J8uJfYD94ZakEbZRVj3mVGi7LWE5yguYIO7Hc1O4269ZxpMGGOqe1B/LxwpVZaKGNOPs6FiBV0
XhNdwYOpiy7aeZTOkYXOilPAXQJ6hnI98bA8cy/qJPFyz01iH5huPN32XZ0xY7sMoNcjYejqD7Hb
Dt+bILfNL5mRDPUvle1U1iGUsRO/AT4KuZURmYF+Rc8so0xNp6z2QO5nHh/fkW+mVhADaZotdsio
3T4qbRH7YdOl5V0chOZwcO2hmhiTOy3Fe7PIbQYPktsbaCNgt6CGHYV3u3OAq2d5EiAQXJOuxcwA
cwCDvrFpkpaPusmH1C/TsmtuixitvnFVEGRfg7CfnE/mJMtR3cDBk8AaIgtlZ9/KUtS/1QWoUPPu
5e9zFq/wdcjmYg40WBjcl1OFT2NhqNQtU1/aM2yXkWcyxGsJzHdmHM5vuy6odpTl3DhRvF1fXjwK
St/bRBWgj96tXN4+z7DDd3lnZt/R9KvzGWuJmA41gFzcEqpjm2WJiPpzlOUkTqESkF5ewNEoup0I
dkPvQ8WUWjQoJ2ttvCXp527ElMliOV0hEh8fkKwijGvOfFP3Qz5DsxE3MrxnZNXoHuyMKbSvSYVV
2YPFRfneF9VSvJtyqZZ7RsB41SGke5+WJBn1+a3s1FDfJYYJdUw5JiK34EjtnGbPVzi/E1R72aO1
urwWEDcPxez0gbarJvdjHZbewTNDiL7CPLDFIXAr+lpIojrDnSGzsL4D0SqZK6omxke/rIPnLwlx
K8giKj+k8ijwnx6WR+rZmvFr/d5mwNnYtN9rL0yYgir2IpEL2g6Y6alWS66busGppE4MS0I/Qepn
sMH8TLcn9DIiT39O5axvl74wdhTkgrK7kpowUY+Fym8T0QyWqSsGLqV+IqLofTcH9nKnE3PJrr/F
5IbWqj2tn/RAbdZF/Rl2lISJiDY4krtZQLx4k8Cl92ZKuuXXIUv3spLnR8ZR2dwuPKc1fF4X/szi
G50qJBMBSr+G2OlxUrNxZ2eUDAqv7a7WDmqC9JXTu0aBnZrBqahReijpkpQ+lCPRnZ7XwfRLCc+b
HpLiWlcQZALoCrIPyqUpZNu1U4fNELp5XPqLC2nsrJmJ3dl0NnYEkjsPwaUdfC5qvZvPdjA3jGW2
m5QdXArnUEhIkpxRVlw5Ye/s4LnWsyp6NLjhOOye3Nj4aSJcKHVT+qmdMdLSzl6l5sCIsc6AUCqF
JvDl63yu9Ks4qBJod8GH2k56tdqcHE5dlX7SJQxWa+kmIEJtd4qr59jn9ayeidlYjX7Bp5iggqAP
qYlu2zEJvrnTPNwuVgj1OkW5g8JjG29CncyvvKHofh3z7Do6nPUBwFNkqSTFSAbLbRfRnJq9Qc0R
hVni/l02g4KfDTHcNxakgi9v6yWFAcAHGwVFB8Cn6lRhYC8EqBmka9CYvKfhtfHNBpj1MLnejtW6
pC+AFqUHJgJPadvHWQuiYpJmmb/UmjntbgBp2QLFuADSDyXNj+vXBdqaCILyNRI3tsvrKCLpKs99
Y7DhXo5nk+nQfX7fDTLa2cJLmvlc1EZlUganBbqM1veux/TPwFDz26EdMr1jRy7tIDBWG7wtz43e
pk4cs/Fk7oa5T69v+IlEQ/NHBz3HURrttLI26Z0TW53GU6fSIjwCeQcsmfLqdg8X2GFp+WAPq0yU
twYw+QenCJr3rSfC33HxlneqH4ZXVdzZO4nUi1tKRQLgBuoHzOpUKycVJ1NvoJWN1ztv1BRDODKN
CPobR7eyrNCiCuaauvupnKUw7MiGWQQWT4Z4W04ADrVL5p19XBVgu4/45qRKCf3WNqZTKU1VkoDN
HaTgNN+q1tafZm7+B4Z7mKQeWvN1Xrl9fHVWgI4kHHAe7xUlsh3SwsAam65lnfmmAYSyoZB51xBC
f7r+nlGQoNBPzI6zullbllrwAqSsrUiG9ps9ZlP2LQoBKjFFUjMG9WVp62/b7iTQXTJdFv02WIvT
neQGiDqO3MwfYTb9GVaK7D717OYYBGX7ReaJ9F+Wd+EG0AZOuX9NclP633gJZt7nRhMmmQ+eW+Qf
63wuqy9G4iXENFmzQGM7GIv10A5LEX3rqqTae2QvXASwN6TWackhNt86sThEpMrmPvNLRt+8Eklb
PVpFubfMS1JAfRE7EtigLZu8Gwwf8BImS+6DLPhm0SUL245xNZ4cCMHaKLXi44F6bzGFKoVZxy4Z
8WNUqaoOKnDlK8KsoNy50xdeNOQghWwlCY0t7qSEX19GgKv9VLRwWslZvk5jSFDbuE4fXlaPi/tm
QcBCnAFIYuvYEeQaDkOOcj90FLAymPLo34cxpQzv/4Yg16ZChhspaPk91ftpLirXSrhlbVkHd0ZY
hG9pAxx+ul4KbZJ43rgD8C1trC4ObDYDOMXqAqc5dFD8Hwvl7NUyL23a2ldALwZGEc/xdC2kDdpC
CV6VeMijRzsEKw80bxzbHft3wVas6VeTplSLQua2qFHTymImhijgelPtbS6seriNLauKDuFUEcnM
DD2V1zupAJ5WRCOFZxa32UGrrd0xrfAeW2PlE+3j8Y5Z0Nbx+nPi168OG6VuOIBOd3CyY3htCGN9
MZDrMSShxFiYe/WnC0lBGg0pOFtU7nkkzY2YRcG11Ydd4dMx9GZ28vlgWB6AuPGjDLtPRte+7gfr
Vans+2We00OjEm/nCC+pCmVhGGDWfDMkGacLTdqpVXmyFL5SsJEPC3FGFxnVzuW6ZDBwf8nR0nJO
GXr9/HnMtLi98Ji14mcs+FjBsPlY1VT0S53soUQvLYirRfUB356wenOPbTklJBAaBlyMjJLpGw0B
bRReXc7D0lqgCCFxYHIcwK3TBTUS3tF5qNH8NnXtQ6QYH/ZYhnMfvDZm+7r5nU/BChEnfjYmF3Hu
5j7PqUjJtRYEZvhnN9UQN2+qQs07L/HFQ/qXlK2nBnKlak2L8K+2mNO9mHJi8g5cwrqf9t7cC+6a
aeHTcEBQvlnbvmf61Un+WVnpy8ExH6GXg4cSaqrgpq0C5iORR//ItdgrVl6SCiqdQjrTgxQkYqeH
ls0KCsjUKPxK0Tp5101d0jIyPFs+6yX3fp1JtsEg3Quz/htWn6hs7fIio4STcSoYManBoXF+SdYf
YmASjGawnW6vK+qS7oOTUWvylKa/7Ql6Ubp0k0PLU1PHkDmnYXtHM02/Y4EvWi3MhSJo4R2j0Hy6
HBDGqeGoofSNJDff91Za3AW5WocEtPqTkYczw6pH8ZBVxviV4dvmTbkMs9+5nbPzTS4e6LMvsjGf
KhI1GGqSWfk8/AL9XH5jeMaH1Gi+dOlYQQY+fb7+WSBx5rmwjTn82awcYzAkKFDpW1Ud3Y4tTe92
W+8hoy8dIzCatWeTOBTf53R/gziqdWWip+TX4TnP0q8i8/aY3y/d9udCNjqpAVdqaMBKhqrFwd1o
ze3BJIy6bxyzvj7UpCPUg7yHpjm0cnNM4PbjWJsYFqUN72fSP+mNkkHy+8tnc6EECGPLMzGrtjx7
ZEKrDioTjkN/6Mdv5qIPhSs/eiL+1RHtXW2Eb+C7fxdN3U0gu8dMjbeF8Uep9+Lqi/u6OkNAdnge
tk+dNmapDbPEP5nH4HXiDeWDOTBYqAcOurOv675tQjWTIjv6SAGc9tHNUyf60jYoEOV+pro/hBqY
EiiGB8Ybf07gktu5axeFkRehBE5PBMnx09019cQ0+iZigqdTt8wpnEqjfhgNZykOQxLL4T5J8cv+
ht+AfwmMnmmvdFNvnD2nGdyuqeY177PA5k8z86HN55A5SmL0X1afS5dufc1p1ROAy7btAVGXycoa
KKnkU9XSNbSUfXOAsXuMji8LuqQglJ9Wb4tiInXx042cNU1fmZ0U/oTP8FNrjYqxemV5mNXc7JzZ
xTUBZwSpueKtt4Y6qB0Z0fdQ+F3nMPmrCI2jvWT2Ts7s0oJ423jQ6ZMm07+J4JvI64ZJtoUPN17h
D9MUHeKhb+7a3NibPHxZFHgCsE3kJs7Qf+XcZeVSFcDv6gLe5xq8+iEcaiqxcrKohL18VBf2j01b
Uy8rGQwbeXpUgqm5kXL7wrfSAJs/y/ngjtayE+JeWBQRIYxxIOLpftiaR3NcaP0BjkOtiWGjN3Y/
lszC6EslD6KZ0r2LvH7pjdWgmAD4gzQxSYJta8o0RHYeL0PiL2mYGW9JxrvhTRSmTXXQdaCyx7Ly
dHZfpw6jH1QQue3OTbu03rUPF0g0aJc/R/E+t9M27aOJVIkv8rl/3zF08yE2HPde4nl9vvoACQSe
MhUrK+2WHbQwJ0MaNJX4tW3m0UNd2OUXbEe0hyq/sCQwLkoCQSGOU1twx2i3uXJSM/O7mcYYh8y7
7zZaHRKoXa8P2BC1UoGs3ZWURE91MjNnncWZlfmTtFkRE+fuS2+6GosPmg99xMFbcd5nfYq51KU1
NUhJsio/DKmyD8BLu9vrjweyKBrtyACek6xZ/dSstVekALv8Ts9XfrDTwPnjZSmXDocuYh4QeDSJ
tTfPZNLrXnQGWdog95KPVMZddZPJpmcc5BzuePrr7m8uF04bviFyKBxv69Qz/lw/jnHmD3ZbvYmK
hhiXGVEmhCpDcNeZhIa0uu8yrF5Yol57pvDFvbU7axOOjk8wH/jlGa8NjX6bVMmhUCPQCTWNO2d2
qXwHw8N6YhQlKVysjsKz61uromiHJMgIMszfDJP5Bkulvw1F84s7Mu1loYb3aB6snUfmgileIdA0
09GCQiPK5hC9vo6Tfp5IzxWDc1w0U/S0apzrPaqVSXNlfoLjHcU8XZsH06ygwpr5sbOkN2IpmS/g
McFsJIGm8uBv3GWAV6AwqdahNduksNM7Axhemfoicsv3Tq4ZKpWTapvuXr4BlzYPnXwC1kC/tM06
jiCjXIsWTkqcYX8DyLB8ABhy3VCJpywFRD7/krLJUhjw9oQgtTNfVKW6d4Mgfa10Ol7biEiRbM2V
PYEKQadvjoip21Xe2gWmtiKWTtu5Yup53+5o+aUL9VzK5uUf9MRXNzNsRh9AMhxDnpZMY34nw8W6
2qBjKsiBUCKm6k7m/lTnhrmIhZNpRWvuROY+rJ3PBWwR369VAUIjvNu1/Y9+mi31RTV0UTiPrfTD
HBVIFtXexUm8x/R8wThQ56N5ZuVSAGPibBZTNP2YjkbMZPt15rYxv9dZcZy7pmMGZeWnMnkLO/d9
q3MfmOaOt7YanlPbqwGorYyW4OEIGrb6x4RLoNP0U2cGQ8KPaafSzwrWZws2B6t4FeRpuMcpdX6x
IFRnhACgYAqcpHdOz05aPeFXiEi397r7PE+Zc75E3Y6D+MQpc7oycla8yCwMyO6ZzrteEvaejGvf
qxPQod7qlR2ysG9TPwrzIroFyJQ1/gSkI/E7GlibW5X2TK61R5UlN2MVGvONiKase1VmpjLuo2Gd
oW11Mm3urXHGH6JBoPVuYuf/cnZmO3IbTZR+IgLcl1vWXt1qSS3JlnRDyNZv7vvOp58v2zOYJoso
ogzrzpCiMhmZGcuJc2LEUKNQLn8hTpb/0yljgYCYNPD3Ux3VeZf4txpROcyQ2kwpXcQIqKsJSrNZ
VAndNS3+uzCA/G5IYd2SPVBsBbHEtyUcAbS3eHVaQreW8h2lHrp10S7Izdy/SKWBwAyKNr6/jwGG
9rty6sOPjVYgxdn30/TViyELRRcadsW9pfRJtI+0LG72ddm2mksJEr16r8utcKemGnpj9w/d7S0i
fjQdYqIBZk6XKDJdyrXQ9xwqqqOM9HqAIFrWdcFRVtp4w9StJ2IK9yACEDMEy9Kf0QBgzhotP1la
WaDjNrW7qkurjfdx3Qq9CrrQdIeXjb8kh4puqKT8ZCZNcaK30bwEXrEleL1qRUNOQtBoU2VffGun
60jmQjs/JdBJPI+OYcLnGnuP0qMJj9Ick1oNkDG+0fzsalEhO9XEWrKYimWeZ6gUTNkEKVy3ReF3
GxViimkxLnjSHdoPc1OJXWZlO+XFKWyS6kM3yMqXuorag2/046lSUFENwzrbCEXFP7q4NAS8Q3Sv
eFeAT8+NFmk5qiAiilPXD+oXk8f5XNe5D1+o77i+LNXHFp2hnWNJxvm+268UiAXcjysYbh3EGZaF
9tKxasljYO2keklSnOM6j1GoD+GGPfZNWX/XDc/4kQacmHPfycidjYkXmYdhkksLNdwiNzcCoNun
gR/ELBQQAwI76uPzvWh0KxhoxOUgrwYGY1PHA+euZM03CmXJsS+S4ef9LdgyuAhXZQURgyjDuWQr
/tx2mfHR9/ruVTbi8cX3tuZGVq0J6COMCfjZkhevUD2jqlqWF8RZ8wqMvv2sQwf1tZPbg5cggXV/
cWvnE8oJ/Fl0sm/my5RJD7Is4FqzUTD/swYqhYJn2P1938ra5UlQJFi4OaV0/+ffTI5GzfZkrhmF
LuEhHGLpSzxo9YdxkPzv902t7R8z9DJhJVyeJKRzU15Y6GAqbUxBCPDbqWxUKgPZQQjUsU/24Kcb
EMi1pdHLg4eEoiavmdjgdymUA8HsWPplfipSM/lQeKisw6KF6qUcGRuxw9rSBLaG4ilBGRPEc1NS
6HWSYVN7D+hqtGAsJ2eAJsxyBhd9G8u/yrnkRBuv9ZqDUI8mXBGIbegW5kYDT1LjJqW9l2pdjWgn
FMXFUy/LY/b18Q9HkMGVqkHGejMfLqVjP7ZxWpxsyUt3sen7X41ATvYSHDAHSUmmjYWt7SYs3Dzn
DIrTZFt8uGiaSq9TOWgVtdRdSpcIlUHFzPcpUMQrbMEPqlGKpIrXHL+EuBQGAXOJyQ3GaRhh68A1
0RhzPXS4XaYQ/4b1/lvLfNBGFHG7Pj4WjVmcE348GNHmH65CYLbR+hqmuknNop1VQRHdIUP/25Bi
+9sQSean+x/w9iRgUDQsQalAfrI8eYWXF+xkVJ20WtIPei3Xr3XRV/uAme5v902trY3ZFSF5Q9uZ
ecH52kyt1rmSjeJUgI764iUDkrSeJ+vIY/AiXiz0cLYEfW7PASOWYNvEQBqYhCW7YllNlhyWfDyI
t8KDMejxfhqmLXHBtT2krkWtDtw7RUHx/9/dJkTyjAwi4XbymZrvThJaq7/SEsHYvadp0cYHW1uS
yPIBcopa//JoZ0aadB3dz1OQedbOC/JhX8H6+XCcCdTrnZXFObNMKLgiKS9PGsQc+0xHyDMa4mQj
874Ny7DCUCWfSNVwCuEx7zZu0KewKocBb9fK6BKPqvJni7rsoTeq/PMoKRW6tZk3bNwhqzvIxBG9
UAUIxBJoFvTMh0tJVp58NItKV+kMGPwNnzG3/X2HX/MLMdr0/wwtrv5c87VYb9LylDZecs1rQzq0
kDj+4TSbXHO3sSY7SUZAhIU4C4Rv85202tg0jM4sTsaooCEML72yG5Ra32eKRG9Gt1v72CZ6fLK6
dNqIRla/oqCdFX0ugQGe2zY70MSaH5WwkRiXVJP/56MQAl1TcyqrCP3s/tf9bV39fu/sLR63trWc
KSyxZ3royup2OLqx6m2NZq5aoa5gMSxqUyNcBJBdBk1SZvHxuq7KIJooWxB8mnK8v5Y1FwHFwAcD
K0VnV/yKdyfACidVSwq9OGVZ65/pFnJVMV75paL69uW+qbUFvTe1uKWQJ8jH1MRF2tSPjJ0GcqPd
paXuff0PdtDmfOP65jMt6oOKUVngmNrylJCY/wBgGZs7qfeCLaGAteeE0ENMOInWtL14KqV26KJU
54qS83L8G+2PhNodGuqubJbWSapGbeu6WvtYRBR0mRjXhehncV35itknnYpLAGQP0G+ojLOe+8OT
WqvG6/1NXFmc4KckJkZ+jBtksTgr9DQhYVydcr1oGJeWu/q5aGHI2dNnbv4uc695vNcqpKSgskMv
RjDILK6QVg4TekTg9tJ0MH9lI+oVrq1L2ZYS2EqJknAKxJ6IGUmFlsm4JbfcRPqQnaS4dV6VwgwP
lR2WiDGX3jNYA/uPuC6joz6Y9gnYnfOHMUrho2KMhHWUAsiNqXCQRy2TG1/TRvCtwC7NBEhn0Er5
cez8AJVkzxoezjZmtpaUV5lnRlYeKuxsr0m70YlN4sgm300VQ433/WbFRUUKRedEoI4Bm8/vEy2D
7ywO6vyEFFlzroymvqh+6H3zgiLaWNXKfcKkh2hjcz8Ski8uSC2f2mSKRqYLQ+bUVMvLXwc0IB/u
Nghu0/9vZfG4hAy2WmHainHJyDwPVj58z6TO3jhuq2vBF2kFgdpnOG6+bcNkxZoesxbD6nq3tD3t
0FpFvxHcr3m+AYEINXKRTuD8czN6yqcpVJwO5cSvoyFVn1Wau/QeArc1+2tZ9cdeYZZZMaXdpFXN
xkO9skrMg1UizAeZvnxsqjqtxgaW2JOUdGEtiFqcvZ60RbmxzpXLi4iOYQuRUyhAh+bL7Bt0cuwa
ZBv4r+Dk2FN5SGrZdkGOaxevSh6fcELXhBQG6jD2lHB/Ya+jyAyPUQZuW4l/DZEjv8rjZO3vH621
3XtvZfHxZI8x8sr0slPQecWh7Ytu16TVP48bYYJKEczBYKGW2JA2GSQj963spJae+pzJnXnAGbY4
vNaWIkbBGHmDKAxz8w0rkQeMkoyrXgGJ8tQlTfBstIO5EXCIB2Ne/wTORaNLJF8Uk5eMpd40mSEF
RbD1DEr8FUdR911RE+dn1/hl9YooglTBKB7bT0S2vXO6v5FrPghnPxAvOhZknQuf8PTOMvoopYTt
aE/Z5Pm7IhteVLX9ntdECveNre0nMjQCIk53j5rZfD8tI4uA5oFKDdO4eEp9U79mtRJtcdmvXO5U
rwmtiAuopC6bXUxOdUXQMc+tZMH4s68kfVfKSbwP5NB5PEeibCT4UqiSUfRYBAOO07VxLePs+eSn
Pxn/US4ps6aH+/u2tiBBHgTcj1WRucz3TUqNJI0SDT9sVOnZ6yv0ANJOe0FGzt+4k9Y+ESUj5lKB
kwkqk7mpslAoI2qY0ss83acoze6neDNCFCWMpcvzdZjyIpQShZy5lcBDuT3wnIwhM7vfD0646zTL
Rbf4o2lV/yOrRvLGp++FUujjUAYKfbgAVGqKqB0t9tJhQlcJCr5YUUO/Vymd+lOCDXzjTK9u4zsr
i230JymYkooFJoMRIZwZ6uGTHqX+RvV+dR8JD4Fpiutpqe6UlVC0GwUj/kFW9MAL5LESNPL+MQza
4ZMuBcELCiD1NXE64kbdbO0Nz1y5u0Q5n+o6O6pRk55/yMZslTEIGOCC8875kPtKdOhkSf48Vr35
IQthjbet3Drxlx3fffhQgEmhsM04q0Fsugj9gxDRyVoCnto4VvWiMjT2PVUG42fO6PXj9xa3Iwhm
UOH0dpdQtkoyyrKRQjCjjokCcKvmL3Kkmt/uL2jFZ2ZWFncJUpcBSiqAYKeiip98ufSNs+kU1Rav
8aodLl/uK0EW9yaC/S6Xdtqwq+OS1aS90bgaQx+VG4/BuMXrv3JrkZohqS3ziQB7LU5aUci5PdDo
ObVNfkjGQj/YffRnUeaPo4Zo8xJyCMQQsJHlhLiiTgrOgKEwyJynoC4/eopjbQTYa6tBHRbKDiaB
BBx67uk2YUDYToysajJHqSnaj+ZkBvu0jcbf9/1ABEiLy5GZZuanRRGY5G9xOeYdWn55rWCp7HZe
y7TRTstl7RC3TdPuEsXOUMeFUepy3+yaW1CbFThGIV64rAGjENZyl4SC/WEwXVsp4r0OxcDj74tJ
Ssl9JYbsaGXNtzGZnDiVLNDrRpRGu1JT+2NobUYAa2uhHAWeVoXxh1LEwkoLNkUrm/Rkw8fgWmWb
f+o1P94osK3cvpRTqI0yV4/K03ItjZkUBZgOrDhJ9yyNjWwcSDjt737c5js/KO1vMFDFOyPwpdS1
y0jZ2MwVn6SwjcQEQDNwtsvbV6omhYwcQPs0MWuQtszAQdsxPI0lAvAPe8fM1CJOzA0n0qKAAVBm
/6y9XVm/NF7w/2QEjJLKcybu2/lna1O9SBq6RbAoJyVY9vpXJ/vm+T+sxKIsBVIJSYtlAFAotZr2
yI+eMjkAqNTzWihE+Yf7VtY+DcJAgo5WyMYvmzhaqsHOEbFfdeIjy+yEjbTrjKR5RkWt/3bf1oq3
C70DOs9CMOImTQm1Uq97hXS5aUr6io4YL5P94st/sEITHcpuALygNeYfp5TGqgCMgbP1CLa4il4m
p3iUp7/um1k5VAD/yL6BADK8sxyLlRt9KKKwI9aNmvHTNAZmW7pV3DOwqkMxVLupHLTj3mlrpArj
IGifutbrw2HjaK3tKTchXQ/E1UGWL26QAinjIO+99DQN/l9jFCovthKmG92jtbXSMeUaZGITtNxi
S9NaBt+o8XA5rRa4EALakLR1fxhG8zlQtWct6j50DexysTJtoJTX3JOXjIPG+kDdLGKNniHqTklT
jnNhWHvSMfngNzkY8DLeYg5bXeQb4JueC7joxSIZ8J8KxWQeyzOa32UC+W5tVUfL8b5P1nSUwgHm
GO1Hqicbp2IlNH3rSdAwIL+lFD3316b1/DKOGTrzsrpMd6XhTz+0Uq2/2JVUWV+CRo7MY8iQTnWg
mDBOG4/D6g7zjIKCpt5yQyoGGYgUBrGTwqZvm6gYalK3k5WkOxggUFT3/qFZyeKFmjgTi/S2CE4W
FydCUXFpacTCSigbexTWtIqZo05zfZ3U3ooNY6s6vXY+xPEQhQOhX7/4qqOnq1PS47pDLugaRsno
9qkna83GylbtkKzBpiwe9CU3GyNorTRKdnrqFCdDcKSbdjZYxcdrtBYYMDIgsmwY8xer0dtCYzmA
ffOQ8T3JKIpnPxq2mDDX1iLOHMEw7zXR6twj9akOcrXBJXJJjiGxLfyTrcfW631fWHO891bEr3gX
3sdmTZu906C/rJ3od15APuE4vv8z8Xr58bwIsnXKR4yRKEhNLkwZqdQW1HH5OG3t7Puy8PcTgN3j
/QWtbhtRHH5NNnszxS17dpJnBttGRzf+DZGX55q5rf3vvpW1I0Qng0l//lCNW3wcqh4BIr9cFwBn
fjJg+ap0tbNLKqlzo2ELCbES4sPXSCnMEEHVDWsHEwGyncBncRq7+iWwC++DlJrjZx5E8wuTAoA8
tC1BgDW3oO4B9wmqA1TwFy6e9oUlQVqeneholTtohAy3CJRpJxDHG2d2bXVUJEDDoVNEhLUomwZK
3JW+pPK4hG37JVSqLHEb1fAPtTd5fzYozh1gE3n4dOGCjPs4pBZYZt5n7vdT1A1Bb9XZ2bLr4qMW
p9YOLfbqcN9NbpwRK2TNcEVSvxQY2bkVSkqVjIZrem5tbUhe1KJvpk+W6SVbqoE33wtDgKo4VmQw
zIMtNlHqwIDXYZKcGaKrmFPVAwRjndyN4nrr9VhZk4BeMAwBFpZoZ+H6dSipfWTayTnyWsdGJ0KO
jtWgqY+eMIqkb9PmMDhDw7cciKGbBN69DOIzrhNcs97wfkAeWu98AyG+XayYxf7+t7rdQipTgmxb
ZHvcQ4stDNp6MIa2jM5GEFSvjiT3f3tl316YfnA2MNq3SGKaz8CaBLkaMStp+9wvMmNsuiCqorMy
MOmLimT/1CGb/bEb5fZHlWv2QZZa58np+vopQ9vqnNdZ+MkHprSx6NuPyVUpaMxhyuFbLnsWXWrU
npGmLBoi76sME/UxjCJlw8rNERfE4Ez58pRAzI1693y5EKMbXVPY4bmSVQmKkMF+7Z1u3Pnh1P5V
DfL4Ke8n+eHarbBKHxWsOAXDG+UBGyoSagdjeJbbsfrSavLwWlFl/nTfbdZ2EDtonIHAvq2/SPB8
2omhh+cSMrRdXDatW1K02NjBm/eGtYj4CSo5DjhT9vMdtM20UPzeCM/oKaafKi1A4SlzAj0B8l72
/zN0IKL31/UmfjUrLGFSUDhCuAUXJo46NxmmXQsDbhGdJzVWwj8cqYo711QqTfsoUTmezvZUaOlO
g+Z32rVWZ/8adLPy9vRTZO8gF3HVPKn0/aWTxifWd1XatLE7ed2QuC23otpSsI/y9KPc2hGyE706
ZtIXT3ca70VB/LJ/SiDnM69KE0vhIfLCrrrcX+LtiSeCo0Ui9pNS4PImIx2vJlkLpJNkIgu5g10m
/uWUmQ/k1orqH/eN3SQYIu7hgIlcGIWuZYof9Frhk9pEMJEUxdGamuJpyuzqo53X3bOeePLvESAY
NWOnO923fOuhBtATBKoxDi57iQc0ewXRP1MOz4qU2AezzgCAoPL96DNOo4QnFSoNdlKMs87dxYjt
0lRqkzPuO1PzRJKoxkemm+rSBdyP4hS4ijY+l2YCku7BBZIz0dbgDHL+xJmfm041n3/bk/yzI5me
7MadpO4TuIu3kAY3/gJJPhhbEYEx3s3k2txOOEihaVRTeNa62P5EuQi1sya01WPTNWCI7i/q5sS/
MfIz3s8rQdFw6ZylYPMrtDY8S4PyN7KhjHWNykvvSB8nqdrwzbWFIRtOLkMAoWFtvrDKmdpcys3g
nKtedWgSzzxzNZdPHujHjfD85img9AkwCEoBGnlCcWBuysuhDUcygotsjJToQ92HhvHax6r9K7O6
INhVreRPbtZY6UbvdWWN1C+YvSI1BDC8NAxiWU0HVDfPXd0pO7Pinu4aO94N9rBFRXFz4FijUKHh
u4HfZ9BjvsZq6ANaDxwFO4L6DhWpyvWU3tvw+rUF4fdk8LR5RQVsbgW2Od2Gyj06M5saHBJfYi2a
HB2mON+SIbldEJvGnDq5G4Efjdi5qV6aptwZdf9cpEN3mEZbeU2cagvieLsgon8L6ATXFHXJZQco
NUt/quxAPSVNHP+V2OTtjlZE3/yKju/9w3XrhZiCOkHQddBSfhvLfJf1ZsR5hQyROk+T8TWt/GvR
hq9Zpvwsx+ylroqHz5cuAF3i9ud6vJn8k0Oqu0w1KKciaOyz16JXFRlqcU0gn924NlY2EYcAmEOg
gJub4lO+W1kF8C8A/q+c5Mz6isjOdAFrHruK1AQbz8qKJeYNaMuILIBrceEULZNZzCUryikZUw2F
8aLdmYUpn1A52BJkuL0LSTjwQLh0+WSMgs0XlVVj0ps25LW53zW7liEYJYn/tiNpX9EF2PCNFWfn
uhXjDcTEClP5c2Om5qtyDaDsVMuW9lEOu+i5kRGMvu+Bq1ZI0Bn5FeqFSyC0Ao62YKZHOTW1Ob6E
cOQc5CDaynJXvxEIaEJHwUqzBJzADY2oOPNFJydjfshlZpdSX+l44d9ladZbndV1a4IQDYgV78li
5wLbZ/irsBSYFntrp/RKdZzQHDomxeNccqSgxGwENhDbUileuHmt6ZkUAks52UFlPIVlFp2zsXqY
3VhYEYkRhKkMLC0JJurQsWMnMti+Tukvdaa3R28qq40M4vYyws3ABzPUCliA7HPucIFXDrYfxCrT
SYLkUE7ltD5OlpE+q96QKW6XMnXmeog0jxuufvvBDKGsSpmdYhj8zYu6PhxIUhhVOiSGke88pZA0
uM3g2NdgKh4m/+ONAnIicFygP3gg54uUhsGzWn1gLriiv6/YjbFT7HFL8/r2VAl4Cw7BDA/FpCXK
A8inTB3bGU+pn/SuFTaFm6TjFiv7mhXaIOJTqSiCLq0UQTrBkB5MjPEE/Y4EX90Xjb1VO7pJGBgA
B24B4asiJKKWeE+pkGynToaBUQlde7K9zPxHb1FxyOw8/FFNk72vAyf7nuTN1gzArVtwYzCnDtSU
eIn8aP6tZES9Ao25l1PtD9U57fyJsMwqD2kRPYwIEpcTbxU3FDwhZEhzU4lXWX3AKPypthmJZTbX
sF3648llrOtyh4aFdRQ/Jt01Q6R8f/QKBiFHlE4wyn/8mdvW1XyC+y00ecAU73fI3BQCYE35+2Er
FOaInjAlgJuLm8qSI6vzstaAciowYSSz0+5bExX6Vutj5aMBbgJYJUpLoNUWMXzipFFQpr52yupA
PjD92u2rcUz3Idiew0NL4nUUaDyQ1uL2EC/LfOOkNh99WQ/gSbQCb3JHrfP9XSaPW0XoxTn71w6S
gQiMiLOwrNHGFVdvDpjqoo22tFOCQD8ETFFsXIKL6/dfKw4zL5QZkUK8oZDJp2kIIqxUWdT+zVyX
hTyS53fVXk7V8Z8utWPtEo62kW4YXl3eO8OLK9HneQETZBaXAja3LwmlkK8NTeSNvHzNCuKLLE6o
jDLdO/9YecP09YAM0yWzSOayJnXOQSWNvx53ifdWFmuRLPR16jQtL4beTh+C3HY+RVBobAmELQLB
t28FRowaCgAuLqiFGbX38qlB2fwSBd2z2fRfMla2M9p2cocCvr/HF8XLSBuaCBfIzMKa7SfeFDVp
c2HiUR/24NEKBPDGSd4aqF1zQaJbbkJsUcVYnF3wW41m5XEDyWkNkCqT4I2g7ZcP4+egLbvsg+wF
fnFA40ofz/fXuLKjBhAuQAW0X4A/LS7gXO9inSpce6kb4Em7TgYacrSGFHrlqvE04684TXoQXvet
riwYZ2RmAnYh2tBLJv/cVMrJ4Em5JJEfubFheieLCCF0iRTRelPK6MmW9PpB+WXhPkCwECumdysk
ERaJ+TRUftwnE2ZVqUdFK3fCpzSY1Nf7q1s5chTa8E7aS3xSeWHGQUwvdsKguhhe7bXuVBOTfAvC
0d/iQlk1BIiUAj6U1ZQb5mcb4qdM70KTs91ZoTv4UONJ3fCg7ILYNVpltJe49bklNfEr3qeUY4GW
D0SaF03NnwfJas+GMnmn+3u2iHYwwni+uEE4BZTrlyc7bi3VK8e6vAxGEz9ZRf1XW5bUm5E/e7IT
dSo+eb5nBPskU/Mtbv3bMwAojwSdygYzIrzT8wXmjlo3VJ2KS1T09WtRJGitSUo/QvlnWegTGH6d
P9j1fFuvwGsKyAfR3TJPN8xUtnqN9eo5gciupJj/WqSMvhyKpB8vutU1e3qfzV/3t3ltqWhcEiID
ZmN4eRHaVVITMlKiVheFxnV1kocR5GiqE4ZB+JCEqttmuT5unIfb0w6ghRSH50eUXJZrZXBUsX24
vy9jNFQvhdO2yucMYoLkg+TAb+UyJSaF5yKfnOrP+8u9PSCiZAvWUbgvlavFAQGPYg51l+YXv/HS
Jw9FKjoYxYOTUuJbMrgKZog2NtnHUsKb8cDKHPs+v7TlEJ8ktSw/9U251apb+XRiPJbnAaFS7pfF
pwNnbGdRkuQXGb6wJzPNnH9QBuz2pJUZOmhK+qAy6r/LAt4gU4sjnV9WTG09AZevqvml8vsYbrQW
Pd0QxeH7n2gRt/5fK2Q61GQ5essclMEUQ29i6MRzc8x3uW+2ruoB2dNyb6uMtOoNjKsIhDm3zPJe
rmRP0RiMYQd7oz3abZ9dtGTYihpWF0SrhjljEMU33s6DGiiAJ/KLFxEP+WE17Tu961/7KqyP9/du
1SX4PmLMnVLcslRVRoZVMxKTX9Sgn3o39Sr1iIAwxAvKaFjPileoj1XR//1aVLUpZEK8CFZ/flWq
fk6cihjTZdBi66cBCbeby1b4mjrWlmLX2tfifsQvGKnjgVsERag8IFwljziGqnQHmK7MfQCgy72/
hWtfi2kARviJvoQCwnxBtRgWGXS/uDD9236Lksp87XynvvqlvDV9vmYKXDwHiqMKhHNRHuukxiyr
BFMBKffOr+P2MDaZsR/bLNiI6tb27r0p8f/fPdnkZlNJyy+/OFpU5nsq3Wa0LwgEN56TNTsgQDhS
vKAUQxbfSMmUSRkUP7+YqTYc48AwT5UO2+vj3wi0BFAjeiqimDlfTV4CZC7LCMWBrCi8Z2aKM32n
MODgPfUZqob/wSUgHBRIGpzceqOtfLd5kdw3dmZNON7YFnvdd4JzpJapO6pxsnGA1/aPGPHf6UPR
W5yvjMkNyDxq7nR2bdrnWjq5VdGU+4f3T3RFeQZFWQeu5rmVJm8c7JQc2kbqDVRM2uYPyHvV7gMV
HcXfsLby2gNBIsCmdgqXzlKzMIoMP1Mzh7vVs+RzlEK/6aujO/q2GyMVv4t1P95w95t7kIYs09cC
RCamHpeVnFBiYgJiuOxipZL8yYxeimJXyFOz7yFKP9zfzFVbtKd4R2hUUcqcb2anq4VU2bi8PQVE
TVLSVsUxzyq+Wu1H2qdKsvqNS/fGS0giSAwJT2kXCLzC3GSRGIHu0cC5yGM4fkioDO8SRD8+31/Y
zfVEoCDaObQTKYRgZ25F8gY9sZsEK7nh79Sq0V/yfMzOkVOOG9fGmikxys5cFRgTpivmpsI+lzM7
g7l+GPzcpfhdHQtxtTdR6D8GXX+jihSgAESKOM+8kXNTctapGWKx/qVME+PsSbLzorZW8lw1pvxo
sCkK+Lz6oqdD23e5gVohB7k1Gv7FjyzEXKXyjywet7QQb9xPKHkQygLFB91K7W6+niRLPCusO+us
GtNLqijX0OttF+mSr53kPdgf4E6nOUSDilwZ1Rc6IXNjHniPTEPF4xIR3h/MxgsS1/Yib1/y1x6c
GXozRklAxND/4o7mxnSl8YW2THaJjEjdZ8HkuJOWbQEl34rz72BNwgzvFcksQABR/l08Jswx97kD
vvViq43XuUnW1sUuaMNUPyeGXefXBv6S4QmAb7KvCl43N+vD4KUMlMbYwJHffEuR7HJhIZ4MVpjL
a75iYxJ6NLbN9o6ZgxC258hncH/GDzuqhg81xDHjxtN2a5FLmaqtiBgFk+niJShky2uyskkuYWNW
32tL8Z6Z/03jq93GVroHPhMqGyZvLi/IipjrFOVHB7q45TSs0zS2URV6cqmYoHbTMFV29qBvDQre
3CjQJzODDpoLvC1Ip4WnBjVOPHhGd+lHujFEKq0LKUe1yydji5L47TWZexA5O7xSZGEiLVquyE44
DX5dNpeg9YcPujKi41MGtY9FOXp2EgQAbcVoXQ010VOhZtkzeZv1q/cNyw09PXxwuAKPppYGgzZE
V+ArbyZ0GeYAQFqm1SXLmuoHOELVrZwm3nDW2+9IDg044y2MUAFAzZ1VrhVvGhy/vrSd3gaHwdQk
xJ+gM3g02BNpNLmZILSl/74MKScvRBg1qJuLLSnNxzQ3kuOo1fEPRHPV/f0X73ZJtPDAV1ENZGF0
k+dLYiygT3qpyy55BFmya06S8Vqr8vD1vplb3yRyBU9AC9lCRGUJLB6TUiPQmzDTmPqOCAaO+pYM
N5wgB75v6uZ8UxpgJYKQGXwxift8ReNkl8xB5tOl9PvSDYrOd+NIi/c0Kys05/Mf983drAy0GGhe
3j06JyDVFrFQrZeAuBytvcQTusZJ0SgwXEK7w+O+BSFeMUWAx0iHuLUhBF+4X9n6sj0aY3fJW3/c
W6z0pU2V8ikvvIeLRgINTf+YSjxpAMnufBODOjMhw4vUS5vCSAC9W8EUlpluBCbiB89uEfpaDELR
QzNBLt5AMyazcIpSSVSywcY/Br1nIYYah786HekxIyvU57TkRt04XeKL3FilEEdTWdAyLXMbbdAc
aXQG9SJ3mneogqo6TI0dHp0y6V+UqemerExPXyoz8X7D67FVsLg5cRR4QMYJdnI6evKy3avnRcTQ
hTNepMqU9xD6D5AM1g8ncFgh/4BXFhwUPrPI6UFk2kmscArqbMj2Y2f+Y9Sluu9NZasmt1wP4RGJ
oqDBh5JcgGznruIx2J/EQy1fmcyRPvac82uh6VstvKWrvFmhsgitkGAWWj44A2Ft6oT2dPVkuxDw
1q+V3n9WgTe4TWD8BMV8vH+ul9eIMEh0TrGWoJn3dHHYkGSIRgvq/WuSmoPrW4G5H4fAcnUt+aPO
gi/3ra1sohi6UMnfUPC6oRysSqMwrbgcri2j/Xu9krxdEzblxtUoPsV7zyfcgd6HRjwFWi7jZX9c
EhE18Lv+6sdZ/tvIFX2fD1N3GkovOXtlrX1Poig7NvlmyL5mGQEtKkmixYH3z52k0bwyNayov+pK
VO6Heqr3alnXe37OeLRTK/9UD/DZeGXlfLu/s8tLU6yZuIjGDVxRYrB8brlKhmLS+r67xk0mH4Di
SzuEG2Q386ZH72c0tWirIXnF+0W6uowshxAYitpmzbUtJvMrVAdMfpdK8LWwhq0Jv7d/a/4pKTlR
ABcU/CKBXFzQTpPIQdgp7XXQzEhGD3VKg2sk1Wb3jccxCfeB3qfRV7uvfP88dlowufWQRvaL0jmB
snNkUEJXgipfOoyJPPh7Q0ejaOOmvd17jSqzQKjxaN2O+PS63vfqMLRX5qjAfSAdWHzsIjs/Om2y
BRVas0VeCEwCJ6aPu9gQo8vDqEYR9xqmZr5rKaU992kfcJaK4dt9l7o9rDgykHTk5Hn7byg0Yz9Q
MibOcam4qL84dqN+G5PoQZ022kXAV5EXgZ1FDKAsQQuyl+a17Zv1tWsdbxcmZrLzTb3Z+EQ3ueCb
GRBOJH1YoS47Px9qpnoAjJGPmXQt/yWjZ/rP4EOh2TRRc4gLc3wKUAQ50o+WD2VjBxcj6O3z/Q1d
+XaMub0xBdEaY7p//htSz5iGyJbraxzJ2YvhFdGHSm0GSlnpsEEgsGKKgIZwjXlErvZlHSk006iw
89G5Jt0UX9UIKE1pSO3JbB7GtjAjgesLlgmKPGywcKN3NVR1Spu681L7KieF4vpVHR19v/A23qll
NCOs8Lxzw4kGNZfcwoqlAwwijL8GVusf0Wm2gSRF+RlSbe9Y1138TSfguTppGh6L0YxP9z/d7cVO
SZXBNpELkqcv+5pTmnVI33nWtQQP+GFszeeSiPtCbjMdiRbK49QpykeNOYf9fcO37zMfT4z3Cpop
hnMXPqN6TW0YU2RfdSv5HpRwpMNhG0NumYxu7ctb8cftmeewQy/PLSba/8unE4KfKib7tK5SGEPh
6bf9tebBOdxf1JvW3fxapzqA1whmPEoGy6ogtf0SII+kXlUNdTrQhoHRXYlT5XZvgWLm4naG4H+1
qeUK1MelnX/M7EarLmla5SEoSV4eWuaNqnyM08oKLyDUvT/7sDRVd7SHVjrXVe59mJIcLmiXKQnD
dxNwAb7LwEu9RXR96xugholloGHnqSKnnbsmFcmRLMhQrnR8mDIZvUbWEOwakv6jQsWlP2ZSbQAw
KCVKTrY5FsrGjOmtj5Cj07zAP1HpIced/4Demxrorn31mijIVLtIsDb2Nz+zxz/twbKmXcC+tBsX
zI2jYEvoQjEJZgo05+I+lQgMmGptoms1JcMpdoLwWAOCOP8fzs5sR25j6dZPRIDzcMsa2M3WZFuS
t3xD2Ns2ZzI5D09/vmz/wHGRhSJqA4JgwFBHZzIyM4a1Vjx2lHtWyG4lppIUdyfYuJhRbdEBykNT
KEn0akbNIE5IJSzFwftwxxCMYLg1OD/L2SJwIYD1Wr5OeVi4AvacWvWXJm6Tr08vRwr/AILCWyTL
//ZDtWnbK3OSFiG4DCix1tKcshSdw8dWdnc/NT/ISJSM+THgTuRa/3Uhiza1zHmK0rCeUGSyM6F/
rHXkMQy9eHKUITGINEVhTOK7ICZtmlpdkTOF3M6yEDTRelaaOToxhMZ5sq74bkXiOsBbUFjcyrh1
VZvUdGnSEGMNqYlW1M0pn5P66PbbZV8shxdaInipcvCdbneucsei8soqDcepdX/q89W8FFljBbOp
xh8nR2kCWqPak9UBuTra0kC7pNgvCcutUSrgzZwx9C1MmPH6OzSO5ffCHZMPiTNmvzSGPX3JbMQ2
H/uI9IGbC5j0S1aP+GgS8rEtoqrWuJhabmZhqSvlNWpSFVQvt+fzVqD/QQAEAQgGybhdmre6FGXN
NA+dLDUuZozWZaSZR+DaO/6OnxNGgu+mj7t9IpMkyYeldPKw0acpCxgRZq5XI++S+FR65SF87Z45
qnvU1hlow9u1OV4OciCuoUwibNo4CqeZJ9/ttOQK2Kg6uGR3LwtlXi5ZvhIQWJLzzSVbL6Po+kY0
YeQZkzh7ADGKzxAi7PIEdllnVG3qCZ1wax3GIDYEAoCPP+B+rQwWAbhGzUpGedsG7yh0a3DhwYTG
aK1ndvpPlaf7lIzr0RnfHz0ssaHv4pN0LjZXYxy3FfqFfRMirhJ9FIpiMozdcX4iFjfO+Wx5L5az
ps9JN8oUCi0N3m2olahBbEtkyQiS2Ur7msRtnQMIj92pmcECjk1eHRy4OzsJchiFYxicdMzMzSmP
cjXytMiuw0ZjeDg1Fn3NTpM+dd1F69VIOYhX72wnHVdCZYhRnLutk4IQYHqdR7xhG8l01aJ++QDA
ZvniwHr8Yq+F9oWZT0fzznYxOhkpt5mcTECgTgPo9rgzOnfMq6jLQoeU4BNqbcbFGef6FYqdFvuV
SIbsl7VsvPiTKBSrC/qydA62eX+vkUQycwTOtmxkbn+FBcq7MY2u8opmWsrwcsf1eTyOOot3rPDk
cVV7ct49xbrbhTaLTtMlbaPXtYmTL7DrvsNjzX55fPbuGZGdJ1kL55FVN0Zyfe2txiqi1yoti2u1
FP3JyBFnfWxl75cGTAggohJxQGKz+WY5V0qim1UcLhqaFiuqlWFdwupMLOVI22hvikuTspFM90kY
t9B3D1ZMZRlTHZZQwuaTzdwihJwtxUrR45mQ4X68sr03ksLg+oyTQqkdPMztR1KKZlzs1i1CkRf6
uSwMIyzyFWh9PM8fUwbHXTUncc6ii6fLFE9PSnNzEMhWeSJgf3MhU0m5NV8W8t1VhjVkXlahnGvT
ADZiUu0YfQZPLEdientvwRzFGviRcmTlNj8u4LenvVOvYVks5ksiPPfM6JH08nhP958QChBtIKCi
1IQIYm8X1RMzTMWSrGEc2fRLWsPpfK8v6QNFaHwdVf/uWmNYttxBal674n4/M/FbcZZQU5susOyR
KT8NXtoxo+n744Xtt483jvlmDEAGF0On/nZhXlpNCOnPI2Vwo4mpg2cZ/CATRPhjO/slybfU9Aib
eW7QidrYqcDokamNoRGNqs8QxfqlQJ/g2g/q0VSpe0siRSMzfa/vb5V4vI4ZTyv4kdBRhvJF9arh
GiuI3j5ekNyY20BS/nwSQFNOMdm9a2JWZgP2ihY6KmB6lMOMiiFdCZO50Taf5vFKsK4+yT7mbElQ
NLEyyA6SqW2H0KkSbY5coYU5SI1zxrDsU9ymzmnw8idnm7+boqcrBaQlPnTLPm7LclXXMtVCY6aP
u4xFeU0Yy31wrvbfSt6HhK7vawJifusWli4WtIANNRyplF7aWEPTSyxH49TuWgGCiB62DOa2xZ0k
1ZDqiV01dPJouC6NtfpG3x5pMe2LO3KrpMaOxGnQd9wsZllXNGDGWQ1Xp43nK/5tpn/PRalXb9Ws
90bgUJExv/TKMjantrXQyBkVJH8uXD3J9LlQhyZ5EZUY3Jc4t8BlJlaUKIqvlk1nwdssC/e7tlR5
eVGRXecfjBWzSrIuITK1OuEdTa26t22SNq0xigs95a2oTjbrbUtouFByz+bvOjz7N4nPPzpJ+6sB
BhHVN4BYPBpUb299ICZILfplWEInUqqrWnmybZS7JyNunhR5xaklWYnABRA0JO1t9sdniVKGcXKx
mjVYcjFBPkN1yjeatvvy+H64s3nUofE12cYBz7u5WE2hp07ZZUuoEgSelqXRfWd04/NjK3f2DrQA
9UTmtcLf256ftFhitF6WOezrtnlZWgRLUlEmp3rpjwY47E2hEsD+0V0kctpJa1um4g11FjUhV4P+
qShU7bfMm403uDbKAQ7nnilKzcQvKOjcCZiWdPac2WjDjrD9hWks9akfLVSphXsACN2nC8i9wH7E
Fu0eQohb32P0RaJnQ9uEug60ys/jUrF9pR2VxgeFWJfXcdaS+grkOPOefhHlxE9yIxqJYMu3mpB1
X7vWwJEPm3rRXsEn9pdO0ZxrmdIOeuwl+7eKGaPgjWQlAqrelhMYM4zNTITdhm2llC+dU3gvvVZV
p3Iox9M4qPZB+r73ffpMvPdEf1Rl6Zre7iqVXmsaarMMk8krX8F+m5dYGb8+XtTeSTDCN6O3SKuU
V/jWyJSXpdlUaxlWi5r88OLJOS8wVV6pJ0yX502RkMjWPfKTO4At+OdUJbcqQ5pWwykpGssv2ig+
V3WS/A+mwHjDdiSLpeK3WVUudeSmaCrDwbb+MtZWf4FVFp9j0ZsHCdDeKQjGAHnTyqZ3vhPf8ha9
LphH3IQTndA/Sses6pARHsNyVbUuS+hQUCk8uK7u2cThyR0l4gKE7+03A/hmioyZCmG8JsNXlNa6
c1Ya6TXORPob05i9A3t3fERmBrg9/QFEaDZl2tiqVXVVKhHOnlkofqkLZ/XNRm1yMi9V/P3YTe6s
Do12ykb8oSe+jXHHeaJbTnMgJMtH5drUC79xte/RrLzO6yyuj63dWRvofHl7sbA9Ds5OJ1MYiJrR
p2JU1lUMldZeGBfQxi/AMPujeaN3zjQQQtpxZMtUGraNVXfoVk8UKdgSt5i/qjEp7CTa6pfHi7qz
hTTEETd5n1+5S0emxUSmpY8Gup21d9XsNCEIElbQg2F+zZk/+vQrDRhHilaBxWRawLabY1Yp1aEh
HkPABa4fG9YSWiLuDt6zO3snJXKBT0HcAL64cXtnqmpDh6QZztkIDq70uteMZtXL473bv2VQDfjp
XFAyjtpicDIaBXqq5GOogGL9rq7LeDbX3A76yKnPDHPvPiqLoT171eMTktLMNnKFoCl1e6IrNc3s
FHnHcGo145dUN5IvbeP8eLyy3f5hBOq3HMpGHMr3ujUSL27aV4kyhvECNmHJsvJU5cmROO49K+TB
xLtUEogSN02QUjcWTyE2D928Ls59aY6+6a1HJbTdsZWHCJ00evnoSNJyu10LajrOUKMqRsd+cT4z
N5QxAE6TfZ6qMn7+21APAWFMOVS+/htTWaIMTZm3U6hMSqeHqlf28zlhrtGztAauH/Idyrt8f4ox
27JgbyoTX76aQo6Z+YujjI1vMGX329Ne8E7dIVoiV6AUc7tzMBoYcd/iatYcLz0F62F47W3bSg8y
+50fyBmbtF3BMdMKQ/r81s4wRGPPUzKHKb59JnmcP5SJaJ+9vrHCLfeOYqbt6m5WA5fZG+nsq6G2
FOlpnbrEr0evuIj+UNpw53LSFIeUoB1MPwfodkFZbAzLohVqaCMfVvqlG40EuXwgAt6EIszl8Xfa
1R8tuDS0o/ib8Ja65625eWX6tZWyMlCO2VXtBuW3cRrMr32ZJteEoARYpzafDSP6q0UK9/Wx9TuL
Jb6gDi4n9pFMyq/77ybwrFQzuBQ1TBPNfLNrx2NwWJWeUiNtDh6P3YXLQi26l1KcAizXlnmf2VY2
OLADQpXK4Gmphs+Ta14UPZ8ujlN+WMv6SCJ575qSbMiBljxeoGmbVDk16tJYQEOEbTvMjW8r2n+h
6XnPgovl+FAPSJohNQ8hOm59czGyjGOghoohQBqODie7VseLJpzu4NHafy6kqSRRB7CWbGFuErAM
pYScqc5aqFZV9NfUz9OlEk59MsSgHvSb75giSZaK5OyexAjceoZXjatSum0URnOdNn6qztZFhbDu
R7G3PCvDwhbKjJxGjETHULO7NcYwR65/L4tIzJX0b7syytDQmyfH8NH95b3nTANdAidGXfXWSltA
aCyj3AnzdKoug9Cl+HRbH2QKez+HJgCgQmL48PLt9HIX1GkSqbkdKk1aX/M0znvfnnL3AqMkfY2G
aT5RMHi6jMssARr0cCEIN/nvja9XcdznPDtOaAhj8vGeOlBMsRysbRdw8o7QBZIGqKmyobc7OJoa
eOlIN0KjMfSLbTTJT1lC7yQ2FOeDGxv1s2+yrLQD0pZgSJKFrZxNIvuQRAXdm9EwuBzuZI0oSVT8
+uQlyPsokcqg5nljIHDdriqKqklhyiZW8jj6rV/MyvfKdvowD+t0sIG3VxLniasPhBI5llSb3QHn
aDdG6Clpw1W4c4kZkHSGP2uTcsQKvT2+/xgihH6fayg5OZsvNVUR2cE6jdfW06prPI9gAcYm/cDA
oqNm6n1TZCG0KiRaf3N4jThL6GUs43XqjctsGN3nWuvHn4f1CEB9b/N4IUF4Sxg1rZHb7xR3cDzy
zmVNPVX8yct6v1yMI5ET+b7//1bFPztHagAPk1iQZ3mznIRRPoxdwkrXm/FbPJvWVUmN7gQozD4V
wA5+smtlfuvV4SCbu40E3g2TD/NQ4R7AA7du2DA7KNOZQXKNNUMJQFQnBIa9UAPVnttzljXqC5hB
7coAWu9sF+bREKM731EGwLKDxoO26y40DPbM1hX7faVUvjrl+alLqyUsK5EdhB0bwP7/rZWuK61P
2bTe6qgKxWyNtBDTdalQKIki3QuUqh0Dw4y7s41evD9o6/ImZ4zLYZXOJdWYoLC4veNb2ly/DCXS
KdWaO18fXwV3XAzOKAVG2eeWeeGtiyV5Cz1izNiDvtIua+zW/jhW0fmxlfcWysbHMEPpg9IO4lbb
T60luZ271TBdzRY0UAXs45MJV5wx3V10zicj9+Ois4PZ6vqT0jFhLPb07JI5bf/z49/k9kL/5ztw
O1DRAtoi0RC3651zpe/ispquTpTYfuG5ylsDUwqMXtRfR6E8xx//x56NoDu5Auq29hajF6MzmE8U
rK92moFUimnEDVotaMlVR7IMe3eW1DKCP0rwLiCMzTnu1lVDKN9gada0fjaK3PtW1kV+yRD3Gg6S
oPu2aDTCdaEyvm2iIkq5ZMnsTtfMbMi1OhQffFAYTAFz+vHb40+2YRvLPWRhcpYw0qdU4re9kokm
sBYXMIXsbo3EWzG28fBpgY47XZPE6Y1fl9y1v6hr5KW+NQE1tirNak6x4q3iZCQxcmm+ntfEKQe7
sD88gMkIDBCgd3mtt8gNE0SIMBZnukZWkf/kFgyrSzzvOe2Lf5YPAgx8AZhEmvCb71qYpdL2HlbW
qhxCw650X6hef3BE766FIoB8BYD1bvUIcycebQD183VdvL+ReS5OnjlnB9HAO5L39h7gzUTiQPIS
JU9qc/xa3hShaM1y9aZsEChWRklzMtE96/3Z6DzlhOwdfLu6m1xxMdUoL4NCGHEbRGiKdW/asujl
eVCT3PxCLNosp5wx0+1rZ1OC9xdt7I5qS3ccHWkfyTJ4J+dtw8xxXfWkFSj7lLP767Kiu24m0w9g
m0eTNe7sP0ELMm2QGwkBt/0KYwInYLrRTOhSK74ou/xURvORlf31JydKUfJGmAau1BY5OWnNbHd5
u1wneU7aFYifWr4ZMRq2Vm8c4O9leLL52IR/wDMJaCXUdVNYiBk2IRYoRNdSKcqTM7h65XeusV4s
a8necgacXfNuTH88vi7e8+pbs+RV5CNIR9C6gF18e8WPmZf3A138a9PX0d8R5OIuMM1szPzaazTv
B4/P9B3BnMJ5q9NpiH3kiXPt6nVa6l1SOzb/VIChm6ehWCo5u6Iwok9Z67gZE6nMrr9o3WrHviYn
Cf/lDvr6gQZT8b1fm7wPzTqL0Yu2KmZdNGrpvuklE9d90SpGHaSRbn9fs0jp/HmaEv1zKcTa0d5f
YQnIMUTiRR8Wm6mNkZjscJjFEmsXY87Lv1Tk06IgKg0hOB1WurQHJ3Pvfi6IMEoV7w1VAqrbTcv0
dbShRBqwdtbqJQGOeCIZfg5eLa8yEgGYQoy7Iem1t738xMyz2dEX56qVav6phjsU1qo4YkfsA1qC
ZkhXOl0/IEWmXOu/ajx902qF0zvOtVZE+cUsZ+U6KfHyKWFo+7ltx+RHBIvnbMKXOaja3bEMp50y
JNm2zKs2lZEakYvaHW33amrjiz2bqb8I4w8GjL0i2PVpjmzhR9GTFUlkVmG4SCC5nMpDbX87G0Kr
XH2u7Na6TkWrn9dpXq5po6kHj932JsSKJDxK+hz1Owj7t7sac3XF9Dmtq9ZSDlHi1P2jH0qPhrSV
PJUFvy+IaSG2iTX5l73JexbR1tlI/eWq5ozUQKBw/M+Suetvjy+K7V3Igij2UGInhEF5ZhsvxQND
XyUH4Zp1rWWfhnVtv0b1lE9+083e764l1CM57zt7KEf/ICJCrYSi1uZqmgrYnotd2AQMiBUOaZtd
J66ZCwCXI+jUPVPQ1SCPUtgFDbapj4x21WrOgqnRMQY/W/XxlKkwvZJsPUKU3ttI6XpIIkqC/jam
Zk4w6J21t6/JPBcnN87132LRMUjBnqMv01o7p6c/HD1wbhA5EpaqjPx9/nW+16qwhCaxELk5xae4
QUje1vIlQM61Oxtki/+DPQIvmtKE1RQhN/Z0uAxFBHTs2mSp8wEr1XUpVxHYzrBcSk2pvj5e351P
RzqOLIsUFpHg1dv1mZlNyC7tkbdWv9ZNgTS1Vi0/WpdRdI9N7fJSDoFU+ZBKuKCCmYZ+a0tDknPs
myK6OvPY/oeJSlFdofk7lP1/BlcU7s+96bYWkldRrb8kWocYlIA/O71aWry81TwZIzpzRaKe9Soz
W1k3beuDX3L7NlEHI0PFh2iMeVSBN/e5SeFINKbiXFNrLc7msPTncur+erwT94zQnoL4QIBEGrV5
ANHUo0WG4ObVzJgbAENS8Re7P6q1yJ/y79hELkXWWmi4yILp1soSiyJD79W7FsvUvU5Fx7zEZFAv
szWMX5Y6il/N1VEvzqDHvzij1l2eXSRvIrWp98lIEt9++7XzTIixGLI4yCZy0Dw2tKst8j8eG7nj
U3infHlpfnD/bN9fsRZuXXtzHKRMoibWgYQEz5RuZ3puh9X7XYta1QzGqfe0nyNzVaOMdNjqlzMk
cHSn49pVqEdMmdd/mBt9+MsZjOm5AWXyiWGggsRQg8OECrK9sxg1HmWDGSdBN092YGSlFQxtKZ6S
Lfw/K+wEFDbOKmXJ2/1uIrM20rVIgqRPm5PaFQml8KR++quyFugzRByQNSkP31qhgb84S10ngeHW
hm/PWXWaqBse3IL7AwKimHBeikWhZ7YFF5cA3AVSMElQUhDnr8Y9zUZfHXRhdlaolcDMsaEa8l12
8k3j7EWxWbdY0bz00oH/PWXM/nl2Lfxk8KQMdwYjJttYtzvmGlEiskxJAqWwI5TfPOW3pl/q3x8f
hM38UD7/uxlaZVTaybrUzcOxKoY9Dx2DDNSxtP9evdlav+lOIiyfgCP+0kRe0YbKqKzqh0yY7l/q
knf2RCTC2Gm/6NMpPfczSMo/xpphiNfY0/JfRGZCcxtLZ/wYx/Pah0ZSTZm/WquVBCMY7PS0iCzu
fNWoULJT1Xj4qXMHWNCPF7d7pFgbamiSswu9eye8LCuTdkTKxNoaBAJNs37Lq2wNlTo/okveM0XL
XQ4kZlY1MLvbr6XmGSPdoMMEVmEzH6FkpFFKG8XPvPSIh7BNWaXaGuMK5NMrdX+2T02VOfY0dR5c
+qZ86eW0Gmu0/uA6/nmp7C8DwyCe3sX32qsU3Wc81DYhUtBUFK7ZZYGV2Y2/Mhsb0cOIAUC0ba+P
Td05WQScEvhD7EkUutnFzENjNMubLBC5XgSe2k5nKzeem8fw7vIy6qSPwABIKZx0+61a0yQj1vss
UKDRntCFr86O1kUHznd3LeQ7lDHgtFF7u7VizP0yKhnlqZTs7zJN2nTKbHRUH+/YNpvDGWRrgkiM
jJWy2CY2spAUbNJUy4LR4RpqzMp8a4tSg9pjKl3v61Y3/rVoVvFqIn//47HteyvELpUnajUILG6u
jrqc4txpsU3205y9SV/OCirQTyHP/vlaZEAkJGR2GJM78K9Ium6mulEVh0krCFef6wRu4Loydep/
WItUpgRtQ5Nhm84VhRGvY6lmQV5a6slZHTgLq+o9+woSxdJGgghCsZgga3On5+3Qj1pS5IG+KsmL
Vw5k4F3x7fFS5LbfxG9Qemim8wfcPg2EjZEpNY1lXJsi6JsBDdiVakxvWOXigwpKr45otT8fG9zf
fVRlkHZmXhy9E7pVt1/IKccIQgjFIyvpx8/rsBhnoWTNn3ZeHFxFu6URBFEwAURHqxHElvTIf/nC
hLrQpLZ6Hmiz0qlv5jRomV/FiM6/mDr94g9zNcIzeby8e0ZpIBAf0ZJBunqzvHhQYeQlXEpuE8/n
RZ2mwGUcJPRmqJB+z1f472ODu/1klaAR5Yxm9AxIWW9XadSFE0UQboNi1oV3iRIH5FGdOG7Qm5Vx
NDX23vKIf/FH3i4ukM3yCGTj1FEXrCF05iPi338TXeT+wRVtfIwU+8kJGRxolvfeKebyJbbd9gp6
G/ZKjMhaULZz81GJNO0nBRj676IlKdfi8mik8L0FQosgC6dpIJW+brezp4Kcr+CBgmpZsgbuqjIa
576Ps5dycqKf5mYqXp/9gJSGyC2IRDkQoAlvLcZRUSgaukpBVK10hRHzDXM3TT8ry1JfH5vaLw5T
HkRVBFYolW8b410MjauYjSpw+FBQMFTx3XJS2hb5GEfVi7YI8WwZFlqEZCbS7aL0BetjuzoqT6lZ
9oA+hyWmduJ9Ay7XHWQl+zNAWR40kCufT9Yl//+/Tnrutvqc0kcKZo2E2ldElH4Zeey+rma8/v14
D3fvGAsCowP/iEtzP+QHUlBTLGlZBzR2zFObc3mf28ZTjnQE3kWrb25maUjCtMFp443bnTOVZNTx
PhHEXpH9Mtlp152i1U3nF8JhxOCWycv92k2bLqzctIs/cdXF34STugvgl6b5PNi5Mfwx2hn12aiI
LaaNq1CZ/LqwrOizyCp4WkXSzt9B5Vj1CRJnvIZQ8lYjXEB222j8j611GRpN+612hyGpfAoAsyd8
x5zqZyvp0lFI+pibS0wnhwPefkOvWtel6NwyUGa6ZmMeaR9Flq7fHn+9XQS0sSJPyL88BaiTrle5
UfL1vAzJWcs91eXAhJWyzC9u1hfsayK+Vo0ogseW5cWx/Zxc1KCGYMnJMsKtZQGUoosLiX5myu0L
HPH5EulDc9JmYf+Mrsjy0mhx+tWFM/wxHjXc+H+wD2GOAJBJkjvhI2HGk4I2bSVnSZZobZXZb4mS
z6dSKMUn0enJyWJq3MdeGb3vKc/+s2kwBQp4NTwckNYpTW8ejgEEib1WOUc0yt1X2xjXz0NOmPF4
kRtKqnwuAOBIGj7gIols33zfzitowDEOiInVnuhf1bXoLT9Nl854pdEqFt/OdWX8bzIYSuyrtbOW
r2SljRYKvbNVv9YmF4apYicC1aZcyZhsoc/lSVQQYf3OcWZ05YtGTU9TYcJ87rxqsV/R26uyt8HI
W/vAXaXT3zqNfGV517ndyOu3PVR2iJEKoGyoBI+1vxSFcyqU4SuyNOvl8c7tnwZZ7Jb3GReOjuTX
rXu2+dSaiLrXAVrFluZ76aJ8qCuzChoRCd8YtOK5KT3vn4oyAkhOzgI10G14hsCAu87IJARLHReX
NUu/eq3inTw9OcJb7K9sQlxeWGrP0KENZ5MozlCmBpK3Oogh5V/GyVSvqhiPsMr7q4UiErERADAX
79u2k/RVuOuQGCLovegHL/14Mkftwj2qnhC20k96rXxZGvMgerjz3aSrIwUBiY5K8ua75V0sxIQm
bLCaSxqYGXJjbTPWJ3Mt48u4GuL7Yz+5s5c39jbXGFOSE8DDkwhyp1NfV2NkljV57emxlTt+jxw4
MRF0BILorTcOLgFQNi1SBqLx0nPXFs7CaEfVOKPX4BzczHe2kA4ulxKyi1KdVP4y/3oT6qSqe6Os
RVDXBqi1efp7NuLvaVX9tfbRH48Xdmf7uPxpXnEVQvfbxs+ogipRXhFlVUJtTzHzQM+l6R3FDnsr
EOWojUgYnIt3b/J8BteYLvMnhqDwnE7q5PaKH9lj/SxciP2SE0sAjAKbIlrZZNtjVuauI7Az6p3m
N/aqvdhxYZwf79neGaiIvAN7pWjbToGwSyKb4U1rH6T6osenaObZvIyWnpmBvZbuERlg7w40fmX1
Ct+jXbVFlPRDmw2dOQ+Bk8BR8t3W7aoXYoYi/cTw27z+IjqtfY5xKy9D2dynBcY6kVnc9jEU1Sns
TlMZcq7Z1dltU+VUrIZG7Xs4eiP32ymxXVL7k040BchNhkP/TKiNpqhB1I/TKYnS9CxKt3vtIWQd
yG7t/JBgjoo3GZyJHtCObZ7j7NVMVTyI22Y+93HTXCVm8uDRf4cs3byS/HjSGRAS7wKSW02XVouG
nCkJzG6fqvZXzeaCD7QqTrtTkk+xeRkqs/3PEpl6n56irJ2WD7VWd8uLkYNfjQ9+m/2aaYwQ35D0
0LjYjac0y2ZSjCE2A29A9D/qHTWYXMY1PD4T7+Sv2zUDOsM58VGTa3+rveEsSW2rwLeCsbTy9dL1
Ttx+ysw1rc70qBTXT+2k6P1hymblDTyoZxLOCy3/0FF0W8n4Zm3QvqlpW9lqsC5OM8IN6Rfl135Q
ocu7FG3NXyobkMIFcZnJe0tEDUGmaMDXi6buZpKBOu7Xc+7ojf6bl67O9xa0aJH67VAI55SsWrm8
UUBHALlkisn30s0gCI/2JIQvKrtzLkKIRntpVJCMb4OaafllHIU9fCo9AbK+qccsRszYzMfz2iS6
+LMuu/67UXRm54+xlbRBk3Xa6LuNAmNcCA1MwMmjERgyUqvvzjHluwpmkincF9dZouKnNU56mzA/
WuxLpLVR/21Amcc5k0ml08cO5IF3hVDDhIjVcvr2UlVF5p1nZ1JWSjnzMr2Mpo7GTlQk+jfDW1eV
UyPl+humQ/4taiDd/ylVpGB/j4yoUD8UbpsVlzYaqujPx99/72WS20Y0T6ABLmyLvp6FNncZbcCg
8zpxtnstPjGkRrw8tiLfia2TIV2EJ0OxpbW0CdrboYkSbgo7WKZE/IUQefUha22B7I8oPqyJoV3y
qskuj43u7ieQP8RRUijcJJDfapZkXrIoojbpYaJI+DLZtRaUEFRP41IdqR7e3UXCa0InGG27anFi
miMMAQ4ROjzjhwpoG/qHqvo/LEi25YCtgM9BUuQ2vlhEkTRpHtmBN8ZSYMMuLiVI/WvVLePPj/fu
3oIkdQg2oJT93Ja/57zvNFG5duAwgfBTg5ZkGFmeePZadwlfqKfSwqK4amyRtY3aFoNST0owFoUO
tUKJzkD9tGe3DeQeFGs4NhLduauLJe4Ki2PSnKB3a+dXWprROW0s7zqbzdGg6p3LYQo3QMqIyIz+
hAwJ/hUBqmPHQ+nVLu/UFP2hR+WSoZCnpcxYQMLh4IHYG4NTxtJo1FPyA5t8a8wVa8k8b8ULKugi
wWgr7n/RZq1PSc+syANbO38AGUEZT1bbKfiR897aau1YsbvU9gK8X4BI7qgk1Y13hIK+bwboEq8R
bPKt3pQQbgb41PCCspzg29pZjWR55D7tECyG6xdMpyQZbnnKqeJxH2uRF0xmr4IIkDpd2dgPZ5E3
7dEs7ztL4l6lTop7A3fYniSYSalKYZslJY3wQRkPyFHnR8/4XSsAHWgYoP66awQnRo4iUB1HwVib
UX6O6yr+L7XZ9Wgqwt7n+DQynaLyg8dtw8tithuUczM7iLLU9DMdjkpl9v3LrObmAUb6jimideBX
1F/wu63+KbMBJsQPTS/o2my6EGcvJy2NbCZ0DO3T3m2zaczPAQIEQX1rCpouUlBx5wWi6z1fHU3v
FGuH4Lxd4Y5wDtYzIHapHwNm7vYMNY47oPBQRYHbuXH0n6yrXfWzMI1YBfpKT8lP11GUZ2D7+Z+J
Irtoq6MrR42X/bYCL4adzIUokZ1beTprqRVDy2aP8e5ctyIdzBOTr73TkB0y9fdOSTpMsU7SG0nr
tuoTlVVluUJ2Hmhlp/aXZMrVktnQtXH0/N5ZE9JkGCL3hiG6zbSi1opbR62jwBrK7lS4VJtKUdIP
tJf5/PhhvGOKu508gWYqNeYtjrnjYjcHU1UChrahG9boPyYVQGcJJut5S7L0SHovm5uwW27dJS/y
lklfTfzSDYwZ0TzhXBAZdq5TpjydNHItwRfmRGPPZSTHrakxGptq0PT4JTe7H7kLznfuFuUi/9VB
ieSOS8iaFgkj5mCPbN6sRKmAfadL/BKbbXdqrXU4md4UXx5/pF3mzW9G8AKOkKATcOTmGc7mlHRs
0uIXUddXBSCe7yX2n3U/krRUz6mfkHHTLAJSL7cPLiqOcbt5llH1UDmG5CWJBtcHd0sVfpi9g7L3
uw/fhNDEztxN9DNoKpKubb6RoiedpdStEpiKYZaTP3pzmn9eVESZv6w6I4D9IWtHm4L8mjV+zeyj
n7PWGyo/7xDPlQCaqgjqxGb6sdozm+z3oagcDfhs4kYHwePujPBAEJEQdks0HNo2tzuiTTHKUXFc
viAo9quoMjKoqvxRMS7soLq38yY2njuV+gPMUWo7m+8c1SP8r1xUL7OXJ2en7uyL1xv1wUHceZO0
AqOedhKeS8vzdjntoq1VbcH9MCa9nU9IO9S9v46I7/sIBo1FuPJLHqmI7veQEIiXFkA8bxOCcLdG
B1sUtCdSl4wJnaCT7U3ULJEDn9dravbxkajKjoZKw4xbTZXy5gibUQa+tefNmpdU9urAByrXj2k5
x2EbaeXf6oLA6AWiXTqg2zt6jHyuq8R58by0nk6GoiTd1Wgg9xxkjLvHkseJlI2bjzAQ4Y5NwFlG
KaMVAJoESxr93i9roFdKaMXxj3jOP6St/avROB9K46jLvC8BYZc7gyAeJo5sbd/ug9sZlVfHscc+
CE3ztbgyfDeN3NPQqdrL/+PsSpYr1bHtFxGB6JnSnMZ9l85mQmQ6M5EECCEQAn39W+SbXB87fMI1
qIq6VRElo6Nma+3VdJqmlyQd2WXbe8s90Y73rQq68Onj8+vNc3n7I9DeAhcNRCvQMV//EbSfgwBZ
UykqBcncHXCRRJUIKvLDQ9fCNzlLaD/eNbSDFurjkd/uKEBNAILgy771b04dKxCwM0CFtKb7hgyy
y0IZr+j52nD+X8bBYYkHM8wq4Mty+oVRD/vIKYW2XcW/6sbqe9cfuzMl5Htfg5oAkCHqOvRFT85M
9EcZGbG29r2M4ys04hHM3rK1+PycAWTA1kGVilPvZBQUqm3i1XgbWdRsfmlEQ0zRk8Wc67y+PRPw
0oNaGugkHhLIe3w9aUtYo7mwoMjHq5nl4MjJyzTWQ8Hb4ZwX+XsztyXbwHkNgA2qqtdDBWnjaNY2
Fbozin2LoLnch03v7T4/cxD7bDmEMAIF7Pp6FDGqCnlxtNr7c7OWzOfuQTs8OnNLvD2/MW3/GeVk
2iT4PiMeRNXexEzcChv2F5IG3m5ijneNPntcfvxV7+3ezfcZdccmbT9NYUfgU7oADUKFTSJ9jGzy
sxnmJQdbBVr69YL34Ml8POI7v9bm+LJpF/7BKCeHFjQA8KEgXbWv6TruE1fxgi6pvf94lHeWH9Qm
GChCdwE43smaaIcKdjBcVnunGus9zr/0YDrqllgd58LP3x0KDSGANZuT9qnxlpkMygZfV/u4Cb+s
YgGyHHOFmke0Z+6Zd6cuBK95Yy5C5HOyBAOnQWcD3uB7BLWqTHuOX7qBDj+/0GHxsJWHENLgfD25
zVsVRWvNhbNPWz1EeRXV1VXgbwqhT/9Em6slikScrFtK6+sNhSveiFTQ+gAKRnfr8M5cckem+apH
8ePjod7ZVWiSQPyFYh6EglOZiN9Kiwmd6EELz72cqjU5CscZH5I2mn6EsVLnsMJtm74qgBG2jBr4
3/dtAPrJIle4J2FJ2tADcpEXmZnBT2jhKRpALB856gXVbJXsehNS8cVvplhlMEIY1W8dayVKdLbd
gWeyGrtbaEF8c6dh+gEnMCgHwkyo3ohcxPFUZzaRcwC2k65+VsjemkpctgvwNVjnyWLkXs0zt7FR
8isa4mpTQROX3lTGwwFD5KinfT21zksKa4IEF5sS/Y6ME01L3owuFP01xDXQvc6BmzXGOE3uTwv+
AuObUee1qfk3AfNwJBOnLmv3idOCxv3xL/fOkgfXGBwaCC03IdL2v/8HpFSg5gbwGgIT2ND+ARao
fAeZzv9wK26lOUhCeCWiaD5ZinqOezD1Vviy9zQsga50+WABdfwP3/KfUU7OdsinIh9PV3qoCP8Z
aL0UEjhG8fEg75xGADJgZwR6BBCGYNsK/5kw2E0qCnAfS72ZzSZKl2indqSkvf2sewjAyI2Gi9Yt
DnPgRCdDIdJoDbq2RaAcMkgOPMQbY5ac7LfG3Zmpe/tV6IGj0tv+DejZ6YNSgOXSsshjB05rVsaw
fymrJV12vgWv+bMTiLYtmIdb2+Kfx8XrCWwh/o6SFr6tMIv182WIwzKt4/B+CgJ25gR8u7gxFJq4
G48F/P03av2qHf0hBMuWonuY4YYeMqLTc4z69+Zu09hCtw/QBN3v1x80THwWPoPmtBIMHUOe6txb
2VcYJZ3Tzb8dacMyYBW7WWqh1X5y6UKZ2sBK0O0PQ2wIz8EGgYMnFcTMhdul7rkX9elw+H22+x1y
G3T1UQCe7Cc0uRsRtWm175IVziOJ13rNgdVtjZhMV1N7Bg46LZW24aD/wxMXbRMowU7O9FB6gxsr
oGlwhAC7qWPyksx+W4w903uVQG46uq17po45vbn+DYrN/G9eQVY72WMOsDo4pcJXa1wJfXTieSzX
UAVHCQHDNarcc/4x20f89+LCeP+EJBtIFOBTT07CCuYKFkJwB81BBg8pOf4RHnluR3VnkhaOFkTu
Om6OQdeceWS982Pi7bOBlBvx743dRzWAqlD3tj5Qz29TpDbU3cMKwvZYGhvJc0fxO9O68Z5QzSN6
B8XoSY0z6KBSZPLrA6mRqWcSgYqejQiHqptlZ+Z0Xc4cYKdbfZtXEJ+wbsALeesaHsWUOkpgwHpI
lixNFII+2+5cnO77o/yzogSUiJfE662eJIPoYIJeH4IV8YBIMlMFsh0/q/bAt/yjteJzoBgACPN6
FOLjXRcKyg4RMp+h3wuEukQMWX1Fo7CLMqSahJ+fPbhuoR6FDHnjfpz8XO6KmNQhGDHiNHW3yDLV
8MIk50zU3lmCW8sD6D8U3YDoT2avZemSrPCoPzht05curcOb1fG8vaebc6DvO2cJGpR4SuKsRHfj
VKDoKFBum8bFfTbI4YFSkDUkDsjSp6pqsxWhyHsdDuEZxcDbzY1fDk4LaItuhfDp5g5Xm3q9a/lh
Tdx+3rNp9ubLoA4J2xk4h48XJtLty1Qx5Ig1ROm4WCYoaz956yFIG/yrDbMBkwdo6MnyMcyJyES7
5jCFrH80NFkftZ7kw+eucYyyzSuazglegEDvXy/SAU5wISMBO7jDqC+hrbU5PBG8G1aJ+EzF8HbX
YSj0GGEKuDl1nNaoI5T/U+/F7LCI5Xffu0PRAx7af/w97w2CAxno06bAwLX3+nvccOKOQsToAXY+
4s6JHdiHRcL+/HiUt+ciGoo4hreTeJMDn2wBACxDABQVuh8Zsju3reNnJ9ziDWtKEF/i1fbMknxv
QICnaHAjswTg2knJEKioWXyzNigZQn7ltTW5GCgPLpC8Me1EvA7Hjz/wnWnE8Qgbv829ARLXk2VR
r+Aj1s7UHkIp1M4zmh49RsyZaXx3FDQ/NjEcGm+nbRbuLsTvEK92kMksc8Y7TjPXqObbmY95g4Rj
laNjCToUznp36+28XhXaW/xg8AGmNIsQ6saG7VztUofJ+Uki5vmPA9jMuZyGnh+XSnnpYcB32yO3
kCzjtT3VfulMEJxcmTGIh/tOr16rMpSs8JVgUaSikjY1TffbMLJcOTMtCu85fZmxzufcE9IMGcRB
ybD3RqWC3J0t0hz6ph7EN7eavKCoYUgVPVahwb0HmccQF5MFsflY+96sroilsLiutKX0Ae5eUfOr
FpXkWa0D4nTZ3DneeOn5Nqbw+qpAiYHvRrLu+Zg40yMUPcQvwsGVsMaphsn9UXn1upbKM+tY0o7F
LdhocI7KG+h+7ueUMCiMPUfDfBW8NjzMedUHMUXDadEelMCyJmtGW2XYQfTxkPzhtfTnYqFEkStY
YdgwH2U0i8J0Ph2vVx2t7r5p+869pwlSXQqRLq65pMJN232DMzYuZtHDziZ1ws5/aqK0T7MI6zvI
0QmqaWYmxDrpbOQIvbjZ7LbcqxDyDZixpB7S+eBiJH7B0L/Tt80sEy8zi9uH+SSU/LPEaPRcEOus
3b1KEnjYoImI9BpHIlqmSPkC5WUXQfFSLM1i43JKOMOZG1SjuB6cLtY7x4kc74B3lOke1xp9o2Ol
qqg9KtuEpjCbOc7jAncE7wpExBZRZ2PTkO8w+YsN9Psgd603GAUudC4kDOrFQc8x+gnz8gqlx1wL
UcJCiIkMEdB9W65wiKc0Sxcc1jXY80SbmyREi6+UcHJBzGib1ohjUrhsKZgnYcTvyLT6Lgwpowlm
NuO6Qqzdgh88FWYkY3zNVxDkIdSqpVcAbmnMXRv2dfoHwuE6vR8GSeR96s9zm7nx7DdRZjtn7A5N
5ATxy0ijaSiXxJ/Ub+WEvb9mVUcXTnLpE6d/nOIpxQ+QyMksF/2k/fGi5dNKrhTkPP2+dVJWl5XU
vKLHBpWr9wydsef9NovP45torF0fIW/E018WD/j0Tjkc7jy0XYj5toIgOR1b9K4Z9pqrF15udi/y
CA//heYWVkHcy6aaYjNlM+U9mmme6pe/gNGMVwyok8bH3qkSf4degaD3zoaM77oRRM+Sgl3A8zo1
Pp55ZiV81y/T/KwkUX05pZpGOdbMrDIk9uJUqqzErzKP/djsmkH74geY5kjKlsESO0fPaad7GwkY
4GdBa5PKZF4yzumt7UeRPAgN8787dzAeNMapMC6zmbJJBPAT0hoU7WwW4Y07o/176CNqvOcubM1a
eMhASDOYU27/TxPsUArCOJ0uFgSNsJ0MptDNpngdk/3sszgtARBW4lGi3PSycfTZD9nryUccnh4n
fwezUfoLyAHiQC0Zm+pgidWynGW9mG9OOFFeJm4bhGC3KR1MeUdn05VEe2MM/wTTyB0Ft4rfBt7g
+DRDu7EeCpgYRzzz22QyvwyivZaj18FCMA9ioYADiNlTpGCM9aQ0FWSkMDVqOvU865S0P5PVZUs+
W5rCkBFshfgP6RRSuLKlSwzbCzaRfPbHY+gZ8JKSYU1KPxyHO5+jysjFFA110UfRnBa8ofWYw3t2
HO45otsvgQOapvTgNjQjCzXi7KpalWWZdeKGgxiW6uk+sdB5Z6YTswNlW1X/2IBcyrJIGWVzXIzV
+Jc7vHrSRLHlwgpdtRpUpWQWbRGzjgY5wM05UVmNjvkEb6N1QY2f6ZlNXZPhLOPuNWFtsB5J0CJH
J1o95n5RlVywAKqunW0RicaBG3MKkfssMhI0bnSHmfXssU+hg3+EM0Zofi2DjqZCzAmo1dk00kFn
8N0T0V6lXeTnQk9GQG8WWT9uofCBGW7h92zkV9xWi4T/gFTb8e2JCKI10HObO9YqRrN4EO0veMDN
dQPtu5pUweIJbtA2lPjbxrmTsJEclyEil0PlUH20QRthFuWohMuxbKspyWL4RyYXrvV6cpE2Xf+U
gtw1X1CyjiJjqaUX3bC4zoFjVsOdXPQQZYZjmKIRPvk2pkGj8wVRTWhGB1SzwiLNIbpucOk6N6zG
iliywYXu8zoJVOhdDMM013sR8yT+xZuK2xvEaM8jbqzBU+Nh4WsiYbo+o9i9r6K0UrfQXHkPad8A
PBI2mL4mc0BeKtgyI44aN1OVI8TJXI217r6hhqB3ctZBlymJHtzBYW70DbLC+XkQYllyoPQ2uEJq
URxeoHs4s4wty/yXDzb8U5kFJWHA9dAcBFLbcSxJOroACNIQ5kE3TRws67MiM1RKINfVyS7pbI1d
5FMbxZimqNIPbbj67DKZCEME+YD7uEMajlyiazAO5+Z3C1eCwIdlrK+6ZwL9RAcyv1rjHnF9IvLm
DDvOdnsJcmf3QF2aTFkzVTbYa/jIefZu2P7hue15AwcWp5WBpli3KNZ3qVB6zl2Y57yIqAoRiDeD
Rp/xkU/OtTP40x0ZgdJfODEb6q0cCpuMD7WnUVkI4Ra+1eEvZ5kYTK044+FLgMjAJkeMC5UPThXK
Ngsj8CWvdUXZ6BUhAmX+EsPJE/aTUz2LWXWsXInH+N8GD7AlF6B7f7bfikowRTd8IwQCyoYU9HUl
iArCxYW4ioOHW7GQoRPl6CSBNNf6UXGm7MT/1WuM6PVQJzU08RlZAQCKQ4fJu15oK364iTmH/L99
IuMFDmNmUP/whgNO+vqDkLrL5bLO3YFBbHPsQo2GCLHhw5qI4ZlFk1vwpQnuP/tp6L1ugn08sjYx
1Mn7R2pXzTEX4qDIwmkxerraSj73nFbtLdQAoxb0XDc8ESTYU6hhmJnrdX1AD0sXtD/mtlYj3KCX
xC1W6zr/w1MYgloYXMMPDxS9k9/Lg+zat2tFDwlsSBxsK79+6lFTr7kE/eoc+/rNp220VNCVI8A0
cAw4ZY4KK1H2EtkflhhHYe0k7S/sSh82mZ19/PjXevN4xOoAdgddIXxVNnb06yXSSFhOA3eaDrrC
LRk4bpOz1DzDoh9Wwf6nNRrwLYRGGFLaCPgJknJPUKhIMrWY1MNwSF/P6WLHzVIF9vMh+LAff9mb
SQR0gWUBeA1YIfwjT9517jpypCmEoBg0a1zidRI9paZlF/3aTn8+PRTKQ7D0fMD2cDU9WfIpFEex
thhqSrEiGp2wTLcN2/dcnrOtfuerNswQFHM41KAtf/JVztLPmg4TOZCgQj4CwXXONtHTHLJzNlnJ
6Rnlo7uA3BxQkzbHz1P1MyFLXAs0BA56DYg6gkfs/RTuGMvMq2v+7FOvuqc1PrRsbc+68uM5ffP+
30ZHkwCcANBRYOzwemF2pJ6YTzF6jdfvDk/wGFdSdI529t4ooCsDssQYyNDZ5uA/rT68QWSIJ6N3
cFs0A2DYqQsXriBnjsTTTQY8FEgJfLjBGgVeckoixpEoN41rcpgFSY69P9hjG+g/GrL8XaDFuak7
XSMQpWxtFixGDAb7tpOPmuCgFi+iqw6gwfS73iZr4fpK7WlKz7nEnc4fhgJF9V9r2QcaeuowzhYN
vtAK6BW1QZi3YKQetVL0DNz5dv42CwMc85tjMKqo7YP/8yulMEFOnSVKDguNvk+UXI1d1Gd4Ot6b
yNZnBnvzSYg/305eHFQ4FfEPrwdjAn7LlWf9A5gF0hTTqlCD9qzlPz9e4G9+pQBtX4hmMX141L+p
Nii+Ja0iwo9qVTAp5Lzv8o3z8ERnGp455d+OBSgSZxO2FGh+IA69/qYw0V3UyaA9QoTvX4y4uG5g
XuFcGhCnz0zfti//W9kAKt6owDhvgbUAjDyBphtvNY1InfY4IMaOlHPDvOgXGyogGtar4jslIQu4
9eaq4Vcz7dsHd5LzfPjs3KLJATIbVEUQnIGv8vp77cYvqwk8OvxRUjjZU/1MJrBjMh7Sc2Ejb9cL
Yrfg+4QfE71FvLRfj4UnGojmtBZHaZFZuoxRWMQLi3Yff9EbVx/MKwo4cIARDLGRzE6GqfAnRF7n
dcfe4KGKRGWczMXauTPPAbQkT1OKeKwjIAsktvVGLetVAq2rva3alQdAHmrrHuyaRF+IoRMcHhrE
dRQTxF2sqLyKIxhdjcnwXDncuJBi1U3aFCmNEWErYhkPZTgsa3+QizstcEfSg3mCX2M4X6UWuUhl
oPpzeRP/j7y+XkpoCWxd/X+yEphcvZ5Zb2rxEEmT+th6AqXPDm8/4/KjG3Zsg6LWIZm/hoHU9mkc
7BJ8W6QnCMvw3zD/BmyHJiyiEILaG9aCHnMNNS1d8rBa8FshcseSu47ytjlowETAsVIk7JU9RwJ4
ZsD8FC9zC2JPDgGAO95C7kyXY0/RuC1JzAeWz95AqwIAE3WeJk8mSFqVa9+Ua+U7c9njocGjLG1d
81ejcxIUfet1eGY3QxIeZoMI5LyvfWJgv6FHfm2XVrCrXg4wEOvDFLVR0lif5nIFIw5i2UbWN3EN
g8wy1JVRGWtdf70MW0h/4DPO0Km/jcc46W7p2PnRHTbagFzFWlVdTsxaQw+Q4OV/STsxOA9rmLLg
Amdq3F8GnNddZn1//YnXu3RLOsdiuSFIckiO4AGAfJURBQ33IYQBhfrb2AUwBiDRAAkRIq5UXjVN
0+0otPK8sHiWkbIWW4wRbZP4L/YovtrA5lgfXd4Neme7tU1zBCtVv2jbwhTTpwgEytbECdvMrBHC
xJj2TLIfK4/8xJUgOix2JtTBtaGWBfY7MueHsZ3cB9Ov0ZNj5rW9m9oqdEpWNf1PqArdv2zy6oeV
uwqGhLDqBTLtbFmXYbOYEa40E/vCgKWmRRxFwwOP7XKnekdDyBkuztW0TqHZCaSoUngAobzLvHkd
ZB53AsryNqxjmnfe3KZXTRuHL24HhLtEg6IlX4HSBOtVLdPqF8xFeVWQPmBTnjYptRQmQrFN8mYO
xycRSRgaIPxCqdxVXToUhBgDXBeSTDbvkQeTwlfdpa58om66ikuYzBrkm9drN+/NAIXrJa0C/4dR
gW1/RTVNugNgOekcwmD124c5xcWPWBnXc7JxiNM7FdnZt/lMHEq+QBztPXXdGvBdCyMpUWc9yobq
RyKHhP8BGtt94YxyvXf7xoS3a41WauEGEqwNYTl+ktXCzf5BKD7WeeeECLCa2UIsXkZuDy8URzpo
v3rtlFwLKhp903PH/dFZMKsOHu0TPufwwoz1XbqoWL6YVPDnAMlY9e28iOHRJCshjwKuDAqN/mYF
TMUXGx0TNUgI/N3YtM9h2qxhsY4pQVAlMNy/C1rSc7Z6GjGLNdz33Cx1HXe56oOxG66aeGZPsD9y
GYgfWPmZz9cqelpMl05/mVeBV72srUszNVfi2QRMTjf1NJNoF7nadffJ0EThRT+Aj30F6q0I7nlf
qWs/kCGsSSPo9a/7io6sICPUmQCTBmB3PjoQ9k5CF9w8oTmA3dgCmSYZlheNUSnhSXYd1om8RXIA
GiMhnDVUTv2KpBmBR3ZXtk4DpwME+sE2DVB2fzQ1oopLrwKSW8YuVK05C0TnZ5Pv8qEA/g6En8Ys
eXGd0DaXAPVouFtRfNJ86lLvHi5lbVhY2k0tjEK8CdkESTIBjDL1qHLfbDxKQDbJ7RK06H5E8RrN
CF5cJbQR2u/nnHkjekuBdsY5C6cOGJOsI+UXCUjxCC2Kk4YfjTd0ySZBgo3kEEXTIU4q1uaMOsi9
0Q0L4XUUe5zmCi2T355BSkmmYKiAljnQOp6HvLaPDLUdLX1fubc1QSOw9AkbbiDtx+zOzaSOSDAb
XqIRXNsy8FlwB/+EvoHrvu3afF1c+zJYikZ9CH+lo+fDKLGkU5oAekJhkDkrMmXKmEtZwrrffq11
3XqX/upV/j4G3v2ncVQHo525n0OcxX4VFQ5d4q8LeP5DvuJaIlnbN9M1nkHddy09pFJRj8+AcL3h
nqCV9ht5AvbXJGb6zZvQG8hVSgc/H+MpwsyRpu0K4+F6AEgTA1xlbvjSKFZ/501i0nyaINVHppM3
m8yx0CkXaF0n9NLgPv+Dw9OXGVhdhmR9sBB036Dr1AWbXfk11DZJESdkLfQygn5NYqfqCrbAk6bk
OuFgv86Ip4cFWYf2NA2G+2Do0p/GV72XL6HsLkd0Gy1UMHS4YKmnSbG0CEZA+ohnx4yklWFlypX3
C9ZeSLkASID5pKlTk6zhabpmoQJoCsIuiCZ7g+5AhQdj7JvSUyxJc5QoFgwXL5pl0UJCcVkh0eSl
M3YGTMX4nGFWoe5ake/8u2VuFxybiOgmn6IebN0eT4zbsIHAoPRbSDFzxuLkd+xJ70scrK6T1VjC
aMJ5wLq07UYFTts84wAemAO+bVqFYcEqM4/ZhIRx5Drj8P5R6Tj2ATm7zZ90Mt73yiCWqWzHSX+d
Z4UG7Czj9Etbr/FjLHSLcObZtleV1SADJoPWKofdAEooOvboCjlgMX1HDpyH/2hg4F7YEdFrxVCT
5RqC6qktNMrTg9OnmBkoPHH/JrHC3wi3GcEKXYe4MABhjQT3Wb8kGVaIez8Ekfw91ri7wQ7iXpdX
ApdPOSTOeo9fznydRhE6GeFKPnpIYBoyFQPDzZSq/WteL/FSpsPIReGCtKWzHtxxxFFBi/m1R/Li
nHEDDfJ2tKKli6bLgINh5rItwSSlN8pMMKW1VNEHN+AT3ePdEB49XO4+RNrxEGajqSK6izotHlup
Yviyry06B7OHfF/4z004aBYOvOxBdV1XgjBTtUWbiPBxiNFRzFB8+m2+mDV8YKNjYJUN8/FkZ52g
j+Eo3PrfHIsdgk/XkuXJ6PbP7RpNsF6Es+vvfu0TlUOUP6P5UVmIcohGB/dSjWv308FLJ8RmISn2
bZUwt1zj0ccMO8v60+9cUmU06vuqBEe6cfdoY8IuZFk89PQaRlWTIW8P1/Igg07DuiayTU4GIS/Q
ZVibTJmWwq1nBoKbw6RxfIB5/ormNujq17A01w2A7XBIMuQ0uU0x2iFhudRxOO6txpyVjQ24ytMA
IZf54kzrX9jHh18UPBe/dWgf34kgnUf0ymY1ZSqNbJ+Jfl5x287N8Aewrv7jAj9LcWaP/rMcQC64
cF3hens6z/LKHy3o69AP4ta0KkAbKaoihh6wFN0jCi/5pWvE+D2sPMjefNLO90jEHcQOaFb82A6G
fE0QPhBnswFMmEFYgzKXd6vzGINu8DAjQBwW4KqBhQdZXIpsQeovTgn81L+yLIjHogstLPn72YoJ
/SyLSVJqQPOiCqNq2fqhw0WD+ljfMiLSGoEqbfPA3SmBI/vSeeRg+9Z0xWycZcD2wN2X+3Pk/fZW
HIGFVNZ8j1JVPcHeOO1xpqOmyibrISs4gBvhnJGRDN4eLxTj0DxawrU7cD+Z2F47ArsR3GymD3IO
G/Oi4fazXqMAD5yC+3QmT9W6wAwZX6uqwzA02u4wS223X7o6wg+KbEnQ+3Wgqu+gd9D1FoUD778G
oaOcUiRLoHKdKr5cSfDlxnton6OhiNwZr7TBC9qgzxB4isM70z2fkrJ3PdblVI20/rpIPqCZjvvk
JapSWz1Da2/QshGVI8rJdQ30PnOjJogkcY1cg9YXDEXtqTh5rjZTup0vvUmUXTINzYWuI7x5DWw1
7C6qGi+5CtDgm36GUzI6pZs0XrpDyuAYvUBQpzEFxFlBVhJSt8itVtOx4pBLfA8FIvlu0rp27NGu
q/GOCBVdvyqsH/UliC2RddZA6iSvO4hnoxuwQoInwFCeU2KSeESzeqmEzh2FWLojTMLT8TIaB7x0
4Ogu9FEZIppL45A2gV+mEcmVCpEMmsczD6Mda9DixXXdo9yE+qPmucu1XA4oImIDgFJKURA8rcyv
yAsd/xmWXSvIE3jYJlcxCtAvQw+dytblFLgse4LXBw96gUebg6Tpb8gxbusn7Wy5SbmD50ufd30/
9s8hVNQkR4NlwB1XI6V3hhfupE0pl9npf66dhiQViUsyvQzwWvVvkHzptHu5enRBVy4Qzg3Mq5Dq
iKUYeFjyNHHrtFxYv7RHgeNyviFLh9LPdwaTXCIx3KS2SDqQwL8Y5N2txYAsvjbzqrAPL8GnYWrH
uzS0B8iJQniyAqMSvzuPIY4b4fDaZnU4VySH1CXodgKkdV4kBk/YxzaQ4wpfmjWObppGxrqwy4Ts
RjAZ7PpHDguYftkiVtjiLaMIaAkGZJJciHnhQ9nXrnpQo9P7e3QjJV4ySTO27oWkoCLeAHom+EOt
UOnO8VdOTYaYj1ReRKJP+zP40jtQFk5MUPEBuBC0XE+xQB+iPvjgdEemhS5FXVU5Nu4XAKHj8WPI
5b2RYggLAJhBEgb07DX84LPE1cAju6MhPb1Gbvt3GzMAHmr9+vmBYFUE4QzQbtiAnhD4WJD0xMUR
fUT71ORV5SIwHnhGTiGrOgMjnXYEAQK6YMyGYD9iRKBJr79pWRpUyaLtj6lIw2vITdK8acdnWN4u
R5wofgmSx9+Pv+4tPgY+OqYRfYQA/Yo3rEsUVD0eqt0Rpidxof1a4+SY/U//WHgroe+Iohf9AvTo
Xn9Y4zqwAuGxOCKSgCH4xUztBQVSthY+rAnOrMG3s7gB+VD3beAPLCdO1mAdQmtSC7zGNiwzKZyo
hxOEIno81Has8exTIWlhAJSun43r2RKUYGuKf4H7izV5Ak4HCh/WLLo/xjjPeNYpANPZNCTeUn78
q71Z/FunE3sMnlbbTnsjSSdBZF0wZI5rta5ZUIHGkVSpyB0At2eGeoPuAzeFYmyLIAD99w3gHq4g
sMbwJDyuS+/9XZYuyjvdR0hdIwNORDl/thuzmYTgyAboDj0cVubrpTLDZZC42jZHSwfvycNOewbn
QP5KHM0fEVLNzuy5txsALAF3s0hGUyGFLvT1eLIalF+BL3s0o+PnkYyTRymE+HQ7AaOgioVmAa06
VO+vR4lE1VtQadojA2cUleaKDN3MnyQFhREm8+dshd5+FFrvm/syNEox7AtOJnEZlhT0uZYd/coi
LJamWv1I4Kn6WV8MtKRhnQSu++YcgMPxBMkPJFBe0Fk4/BLh7l7TEfeZh5Zjp5pzUrI363BryCD4
FR6C23F1ejbKqpomgrC1o9P1Q9EEqX4iZBiLOWL+c5Um50j8b7bYNh6gJnwb+tAQKL3+xaZoDSZb
a36MFAqK1hojYLYr3KupE873j7fzm58LewvSTyh14PaBsvZkddS+gvWFo+1RB8yUbiqcIg664My5
+N4oBHp3XGVwXyCnhsgUb0BGXBSIMxwRX2TVrN/gVKPjM539N8cvTGihwACR4P84O48lt5G0XV8R
IuDNFqApsEqlUsnPBiHX8D4BJHD1/wOdjQgyyKgzEz2LVoySmUjzmdcgxoPk7ua9tGSV6lNtqWE0
wZXJhNeGQwHH1S+rfPEzivqxP6Xx8ueta7jKV/DM0NkCnmFt7l4vJ4/DTKELZ+F1h9X9NmiaIr1z
O12u4fpMsoKg0oHPbNeQb2gMBXg4bifk23tJ4atX8nvgiCujED6xgNzsYIO2L1iVknfmbtWHpqkM
u3kQTgCgoN/dXrHLD7U+HQwD5pKy9famLYs2p7TX9qHaSSfIOiRNp/wxjvNHF3BtUHTmvZf54gyv
tKO1paqtroZsk/MzZacm1X9JKKhkw/xadq04erHsDrUTGaHI6+lO2HG5jg4dP8gQ67bn/t3EU5Dc
hLao2hhmvRcHDt7WPlDC4c3ryCXBWwVQgXeSqPd8ViyegeaCI0LUK+L/nNSgk4lyS9wGw4jx8wOt
Eu+DVtXmPYXk9S8+68Ct8c16XRBYQTnaSu2PfTTUoywgKy71/J9qjM1eJNXyqM5a+TDTEEVnN8+s
LxppwPH23rlc2XVoNCjZ8dCc/vZD/+n5i7rMsqVPp1D1CBuLaphDPaPqeXuUizt4naD31/WVt4xu
2fnKJnnS6aIcpzDtNFqK6LM9GS1dMK9f7r2Y14ZCmwZ+ExgozCM3W1NzcZGg5z6FemOYviplt5/d
1Am6yL3XLPaufDaiATYkDwwbdD0l/6wdwh01cX4G4Forsu9wCeOG9pStyACdKdxuonaJ3mvOYP0Y
EzkWgRqL+o5+2eVBpPUPIgoAEcsLTOT8J4gOr8IJOeVwSuAEHPQRQe0fhUo9ziktMb+f6My0d/iv
17aM+/+uGljasLzOxzREqouBSn/omtQ91AGyIwYbzpuPPEAU9N2hEyO6fhFozZQ0oqFgFAV0/L6u
O3qShfh4e19eyL8RdINqJJNZXwITit/5XBz6exW6FWOYOAnE7ErpucUia56WZ6pQ5uCXhtBekGeZ
NS5WtYj82bbRuiucWOkPGgXu7hgVHfSEpG4m4QvZJfkerLSW3RPq4Jds7wjM7AlhMBxC42+zrxcl
bU1g/WPIRp5eE83u/xT1mN5Z9StbmlPKZQBakaBpm/hgxZfbCS59CDpZlf2eLR3bQa7KMt2hmG2n
D625zL8mHV2IA3YkvRrUlhvdKwlc2WGgwag+oBwKUNjaRB5a1kpH0Eohl63cQ26r7SOypd3+9se/
fDZXh2fEhEjViRG3jLQYN0/sTVIZEm+UPR9WTbVAdoXu+UmLmse7JFKU7B3d6Hx+cwSHEprBHAmB
ybm2BP08Avk0R7kMHa8Tj1QXP3hZ2b39nBLdEGiba1mFrOh8b1eGHk9TxvyKfkbYP9HKfatw895e
xcv7FhVZHmeuwDXzugDMSLrgcT3D1BMEgzuIN07mO2j+W3sH6/m3KuUi0AXuGRjQCh9fwbvnkzLx
spY5NhShVo0Vim0FeXI66+Ypghx4T+fs4l1mMAifJLJsEQRENiuYVxG2t7HhhFnrNv+l1JOr4yB6
V3lQRy77HZQkxXkVtZZ/MRDNM4IElfwiKHFSaGhEWfn3BE4qSc4cJ+V7ngOneZnHvPms6GYngrbM
k1e8nDzpz3S6WyhUYmzEoy7yvApSajjfx2VK3R211vI3fb6iDAuvKL4aiUXLacJBQdkhigXy3zLm
qQ47pFYsutZqnn6iQG7iiEGTpzp0tvTibwvEnz/mIgr9F06AZREO1RyPH/TK5b1vIXoPOH4qqfm6
4JrZPg5kGUBFdMLX/bBEvQhMjVqpP0pnvOcnc3EUWWiTeHw18V6rjZv4rhyGKclSwwoVoX5Gh9Pk
Oh2PSt5A+yqwdXWa7s5Fd7FtGZGblHIjn3dl0Z/vIyu13GUUrR3SOZy1Q+/kCInHsGbSwFji8c1h
FihzQkREpEGmGhzL8+FSc+qKGeBGWFguAg4NbXpRRr9uH8WLYIBBiCIxelnzXV7N80F4GEQy4pkd
KvhLBkOl9Sn9NF08mXnSvqhlbt85+xf3NAOa6zKSq3EWt9pR6Dd4jZuMZIgeNhJmREMdTW79zqe6
OgoMb6jea0HJ3HyqKck9yGieGrpjPr5IMF+f5ym+x0q5NgpaA8hVA22yKDueLx4dvKQ2YI2GiaG3
D5laLT4N+nvFj8ttByWeBwe/5zXY3uqP6l48sd8SK4Rrq+8V2khBoVU0PE3j3vN2OSG4L38LqBQy
gSlvtpxDy5XDr1thJ9fGh4QKlSHce+clu5wQ1WDaAySCpJ4X1ZVV7DPWxeKGZiTT4pPq5diuWVrW
5L8R1jFfb+/wyzlx+VucWYsHgNdmsxVG8L2T7Fo3XMXSvwJWTL8U+XxPcuXqKGTUhmE4/LNVnqyG
tm+aaHLDQXOHL+2YDI+aksovt+fy98yfRXQUBUCTciWj6Iu14ubSw+JWNWEmeyGtDqhW8JBFephR
IGgDqFqGcXKM2f0jpJb/L1LaMTsmsSp+Vin6CgfQDIsG7LKItMPtn3Xlg0IEWAUxV4lh/jk/B1NZ
xG4blXgA5lpiv0gAI/1DaZX58nkGGfLn9mhXlhrkKdpSXIuUSC54MX08Nu0kGc1OrYDzYh1sdG52
t0e5NidYMFjZ0WRC7GD9838StSEZajWPei+ccOIF8pWpoYTxDZBvEP7toS5fMgw3qElBP8DJmzT0
fKg1XqDdzke1zKw8ugRg/oJeyint1MpXYkv9Y6R3D+GVVTQpMlFfAo+9EgTOB62bolbhmkXhAJQu
aNSiDNRhuideevm8YIG1mr4BRkDAYYsTTsBYCc2IojCB3vlcp2n+C3l2BLJH9BBb6j93nrMrS0k4
uep/a7TSoLmdz6qZZGRaSCmEIh48X1Gh5quxnX1SqTnuPK3TH+tp7O7ZHl5bS3QXMb/GxQJu4OYD
qlY/JtGURWFV8FK77qQePX25R/q5OgosYhSkHFDmW83ZGc0E05z7KDSW4heaMtM+ad03p9B4MuOL
wmNDL4sm5Poj/tn2pdo5ObG5Eo7S1XeLqSuHorDzO1HylcNFBIUuPCUBKGDuZsGSFnYgj5oSSlNP
g063ykNpL8iWLNXPN5+ts5E2L5pqIaAQR4zkNYiZObD9H2PV4ggPtVsCpunxKy0ipd/fHvbqBNnx
6IxSj6Dgeb6MeoXbbKKxjMWYRj8pFmh9MA1duwT21HY/3jwYlDNcWta2O5yKTRhCFIy1HeX40CQE
eTHwQfO1ai53Q69ad2pHV/YgvU0iC2pl3PZb5t6SGgvICCcKU9lFSGa08M2l/VYdf95RCt9UWXhM
YQpuKwqphw1WL00lRLweTKCagbC1B/nw5mXzmAmK7oRXaznz/BsJJa/teE7jU2T0xeqU6+3LujOe
ahoWL7eHurwG6fxxx5JAwGRm358PNQzpCEhwmcNBJv8zZfTHy4zXRa0xNyny4+2xLrceY+HpsOrB
qiur6HwsvcXdKx6nOYTBZwDAQDMebXgXSRhv2t0e6nI3MNSqgE1ajRzQtrE5p3bq5pZOJbGwp6AD
67RLF/FWdcy/XSuV6hJKVxRot7CSuKmJrObJDEtFE7vaSX6JxbPBd8n6zkN8OR+qOpREHf5DtexC
t2yqAeVr5CZIdSwvGO/lp9zr5Z0ay+UH4p2nA0dqQgUJEa/zD5Q7UZrgh6aHkUjMQ9PjH+stbuUX
2nLPSfbKhPBdg87LB6Jx6qx//s9tDpijcspOGiFyYqushwtAUubOm+N5OIArk5elI5pwNjlkYY8j
npa2HWK5Sk92cH8khf1uyczxzq16OR1iX9IguNCwgsA/nE8HuZvFqJ3MCftE+09Ycfpg5tK8E8xe
hhAMsk4DliGh/LZPFcUTShtN74Qoj1SjbzQKBI/cXr6SJiuAWJGJQF4BDNtbZQBX6XWsV4GPQK0i
K9rELpNQtLzrgN/Irm8fEmd4VYcmujO7yyUEZ0SETpGPmgJ8wPMljNwC5a5GEKo05AydlJGvtOpw
5w66MgoJ6yrSC3bXobR2Pgo3U1JSXopCc7aq3WjVVRD3QMRvXz+UKfh7ztOhldTNFQ6IlEqivjlK
KoSHNmnSKCyEdLydko2O9tCPWvITdQXxJW6l+bsya1U5GIlYud+o9rfu6mTmzcCrLNC3gZOPevFO
TykcvXZFo4yf1ma9coiyaDDe6XR8q33uFFX0gWTVtfeTGmniECOUo8CsUI3hHViBxjq49MASGGIl
RTVNrwGQx1XeT49wcqb5iPzHALfKK718vzSxY+5U0Vngb9N66E9odRbakzVbwi78rG76fA89apiP
A9Idy4M9akW0x6HSND+bijJ9SaeutKAjIa/1oUFMy3yoDCWZdk4XgXxVZ6Ms5G6Qo708FItWWKEh
KboEVl92tLbmpO1fZ8ykDVgpbf9fV8q+e1fXGT1DvRPx50lBJXs3qtESvxeTgcNBCbGu2y3cxAuQ
bNCRO6ftrE+c+yZ+sA1Fp+yPlFOQE1Oa+8oBKf1eOnr1odeZ8bt40o38YCMR3T4MjrlMey8tJHIr
emF64WgiApXt0M0vZr+uFERztGxGf8UpxfB5TMf5f1kj0NBRlqGwgjHTrOJVGjR5MBQ1JnhB0rbj
3i/AmeFqhbSrxNTT4CHi5QI04qQL5ozQXcYWwg06VuUHiFiJ9y6BzlfSjdAU+UzpMnF+z62iFj/6
RsrkURMogR5NnKvUb7qzwG0R2NUpp1m3ndZXkdig/DdFVpYcpimd5AMd3/bUUh/9avV1n52q1kJw
DTKVUoJZMaW7W8SkDYeswrtkNyHwJY+aOYDFL1taJ6fMwmn25NTANHcW2jFtUA9SKA9mimrDLgFB
VB2zgmDvpOia5AU0+SxPpN7zn2G2Bv3ZkRqkHwVUy49OtTqX+oBldw9L01Vi71R9jISPnjUj2inG
8iGNItsNAPom6bM5UnB4spZeG07E5EN2tDMUhHYJSBi0giaMUi3oVxI5g7kxK4TfZkU2aIO1ef8o
S5lHwVyaAt2IWl/KoBsiJfaH3sjkTtqZBaXDUsToL22PZE1j42O7agcNxamPlFH6aZMb3YPRgZ7a
5cgq93velGJmrzRqGxC0C/DxCt6x46vjST5vDP5OBnPquvLR6+zZOAzqEpuopg2T2E/JGI/HOrbg
T/iV1+vji0dDCHOiKVKVPcLfjfMtwuy0f/LG3P2WiEz9iAyb5wVp1CTVUzyir+CrBXqlvjBgQQX5
0rGfVk25MnDtUYn8JYaIEIx1orWBQtYWUQS2ZRakVEPmwC6gARCsmKn04ZB7GDVSlHlfzUr2Udca
5aOO5Ev2EmMmpn3upqWULxr7BXFpTNjnk93m0vGrvO3L73Bt+2E3AlVTduZUANtt7dgdBtiTVjF3
gcTuufbTUsffOjEm95vlRFN9TKXZGpBO6Hj/FAn2nuCmoWR11A0n87UQSfG/wWq05jh2xlyAlFbH
L8COs/x1dsDAvXfgBEwPPUWP7hMCSHz/tPfqL60yxtoOXpAHbFyb8CNucTl4nwmccw8ekmo/emsu
onca7pHJPuMcy5/zqE0Ys1Uc98cRzVh4qxD/+qdBzAMQbjCqdQCuvxiPq0upvRe9pU0+p4QlhIuT
eN+5hqP8CONs6HyxGkY+zE5kiococbz+4BV4ywetg1H5f3Q2GjcQ0xDraBcuCEYqk6chUUchcHly
BIa+H9LWhuJVz1Onf7CVKV6OQzyq08HI9f7rEjlieh9Dpmn3qdoUzW7kU2K53s5aty/HZpHPaR5H
UAs7BXdqFJxEr+InMijmbpiUCtU+q6vNJ57aCLpKSVvykFhTLk9YKZjNYyF7MYUlAlzKe29octPv
ksnRn/JhgsbSG57sQ3eJ9PmJoNsyfkW6Jb8U0hiNV6ttPedz3rhK9TWipql+1IpkyMNiUNPeTxZp
LcdSr/rnbIGKfbAziLCfMXrrrTYQ7WwpOzsa54k3X0ZwkdkmaP6hHulCMkJpptmpkIJKGAlup6yS
VkN8qBqUiQ9lG+VTIHtF6M8YmyzLwZ2apg5EE89srAWO4tFtBhu/y2Lu7W/cWKL+uaBOqzhBrRYV
7KImqsYDXTHxyVFmcw6Gxo2cU6/QLuB6iJck5IBrH+zFrtX9IDuhP3gdJsw/4AoV3SHJqEEe6CoU
muFPuRInL+mMxi6A9sYqaDSZynKQFpk2cnMk/YiQxcv3xIIO3fv6HCn5zuq4N+EKVHX73qN/25+A
sxvv4ZU01U9VdnG0g21EYpsSR/yhfUXaJHJ3qR8AhLX4jYkUNDHUusr6baYxzTf0N+puV3A30zKF
uW71rPNiFH94fdrxnae4iufPXYmhhFJmWhogyCmUxz7LoPF5M/2VvVUjfecjSSoin/6fRVEEU0pC
TEtZnMCrZ/1TY5Ud2m99DZlrWVznOVZ7OwtnZ8my/VKYCuLspdo3e5W3Uz3a3kxck9UqptoxX2kK
oSkaVsD/yS1eFGRu54MrKWnu7DbxMK5bkoaTJLXhaGaT8qVLMcZ4ceZcU/05XYxvIo5F+iFT3JZj
uSDMwm2GtFj/o1XQ/Up89kg1flxGxfE+eog7wBaie2js3aKjWYGMPHprSF7a9XGB1fkVMygT+hQ/
MuK5TxwDz8ZYwUh8npXV46sq5Gd08ADgcP8uT4h/mWo4N1mq7AQssf53OqU15tjdWP2AAxWhPgsM
66eE4PRzgp+y7JdsBQlNzqBzH8ewf6D76V1+SJEL/42/aCr3OiSa7NVKvLR6KuOy1QkOx0av/WKC
ibFbkz+8Jaq5Tr9kMsu7LxXymdBi9RFZBokuDfTnyZhe6DXiB17NclE+zrYOq8JPeMc+W4DQ21dJ
wt/uSnq0GdS4bn7OnUQU+yGf+/rdNI7x8M5R1FE+QFtUn2A04N6WOCIrWGale+3VwaRDnEH7OdZ9
HzmBC7JADeDmQgYhuuQXQRKvPsSILdYfVGyU7aNrSusXEubstqFPquR9lNQSxzYFGbInSmHj8kh0
vHQPTaSn8rlws64K0M2enWOkDtrw00G97qVcVp1K7JLs6VgvWjq+GKMo/3N7t9fCzhTaF2X0zOGX
F0Wtvq+wd5k/uvyr1p+6LJ6/zqUCtR//8vTYEpyGGioOVoAqiTURu2Xclc3QDPIgygWRil6vKZL4
rWg6vH8aF5XMk4GoJ+CKFlpLAFo64rE1ojrd96pifIpd6osHiVM70IGlNTG5QZTRdfxSMWFwDqab
cWV7Si0Cw41F8t1IJtf46CaWaL70gs0QIieHm5HFv1d2cb9qOvhgXMbyye6KskFYMCupTbJZrQ+x
OTjac82Gaz+5caMP+zaqFPNYcdsDw7Bn60BWaCApkEN7eaxKSKl42Jjp+JibXe4+QRUa64eVT9T8
Kew2Kva9cBWb/VzAlBydEh3jAllNcYR8B/QS5wdZ+P2g69UB/LCjv9eVVon2VZpEqAUir6gOTw0S
b2ruSzUuEauQcar8V7hRLg6lkAvNIQWK5CGDAGEitZsunJ5YXdUNaTGhgNVypdWBzGT0PDSt+TFu
exhvVpfK/h2+t5Udxgquv0GsKuVXFPfYcEXn1eohiqBE+iNcj/o4NdEg3xdJ7JRoY1LRQ8dlNPvi
g+VIeHG+sOWq+F5BV3jyyrxbPsyWLdhuitTHr6VaoSqZwWtMgijOFs+HaJerfl07GHMlPIX26hsa
/2imKaoC4jbgw9HiJbvJ4BryZ00QdvG42fcsc9b67Hli6VHQJ30ltyRf3vbeo6rMrDLyPCqQRnxM
PWRUpbCNd7OB9AbaBx/qNkGsQinnHqlZ8602N7RKwO5TU6GYsjKcNoWOWIixbowuCoGMlH7tKukz
7BIs83BLf76dRP+tPW6min4LDRM6zChGbcX6FDebnFbxorBDyTbzpSvFzxgaxscaQq7jC73Jf9R5
skx+yRvz6uWx6gVLrqS/bv+QK0tOTUyjhmRba8NtM2c0LdUaYKASIjVb+9LJ2wMfXRzQtukO0KWH
0EtKvB/SPtnB+Hy9Pfr6t29WAXQyJRjU4nCo25IZkD1ueViL+MQJW9qD6BYHpiUhzdcFXVGEfEpo
WffqF9sxSWfARK8sHhAKF5h8VZmkyb0bhXDHyficqD0srjCfzRkxB6Fq852qzFrbOZsj41FZB5SE
Y6EK9oI//7caSPrPaWdXVSmdCc1qzF+i4ELNpOx32NZF7wjQx++ZLe4JMV2UPNeRXY3O/ioxSAX8
fOQMC66eggl1mqzOgzxR5veQ1xFyRtrt++0PeVG+W4eiR0EblUYgDbnzoXp6xlM10QEEkTl/g4df
HsbObg8lQinHRJC+ARBD/+P2qNeWli9II5WyO82EzebtCJWEK2kzxVr+tfDoL2WJfNSG4ZdRk8xC
jvVzGwmM26NeWVZoN1TE8XNCjHJbZusHtVDIrJSwdYS2F1FDHFg40o9wAfj/GYoeEnXRVUtx2y6e
Mli7jTUpodNE7h4VGuHPkKqpJ8T31EMvinoOaFLKyZ4KYoPrd1M8tBXHLBRlQJ+7HVGvHtF+Nxa1
unMYro1CMZnKOLQ26kCbfaLUallxTPhilER2FSSwACzSvY7Cld24GkGCTsMXefXHOd+NKBplUndx
8E0rJfss0GZ4laykcepMvGOVaXIpyaDgqz/c3hlX9uNKU6Fp4oLj4VI7H1dbmgUQX5ydVMzf4JG2
xSkbJCoqlokAZiWyfSy16TVPRHvn/F3uSWrLK64HIxtKzNsOIbgFu5upg5wQtZZBlyfy80DuHVAw
ugfyukTDcMbpCCHVB7xzvdrOZxkpM0J2Mq9ORuthi4qFaS5/xLKP0+dc7QRVVyE065SAc7ceNGrF
n2YSnv7QupFApcM2UIlgI6riy+3Vv7IGusPBZFdxMgHEnP8u21g7VYhKnzoVsw+6WmPs97QiyXMJ
Gw+3B7vcYlx0oB3oWK24h4vj0k+GSj89Py2TgfBLP3aeP6Bl8ighJCK6YqhJ+dxkZTTf2WOXJ0in
0glBlA4tqL3t3k5Il7sO28RT1bTKqtlBXkDU8uaLh1E8SpY6DWE4qOv0/3m0jDxDQsXNihPSCMrn
vEqjvTEvA44L0b2L5/LQrDg+Dr3Jaq7g/vOhesyDISRTlLTqRj1lVWYeG5RmuCGWFr2fFDm+AlY2
JYw330UMTIkQQzK6TuzkzcCF3sMsL4uTninDHpWqyW+KOXpr39FhFFTdgJMSduAvfj6KM1pIdSAw
dEIiwv5tlIhausbSfovcQbwV5Pl3KAiiK+GLCFY/H0olb+HgMlTkdTpBDZ0G181/397466qchzNc
rAiBuvCFcaHZQu5cFKS6zl34XHnhvqAirC87gAuUhfMcSG7j1tY9yuu1LU8yADgG3AoX6/rn/2zG
vtfsfp6K4lTKpfw+DcXy6GRI4rx9YuA41h4kLXxvGy3R0NLaukqLUzOqzgErElKfeeZ/eiJvc8zV
t4/HngCNSRULcNH2IM+d27hlmpSnNMXFcFmKLz29Tl/kY+hp2X+3J3flkAE4U9nrPIqr1/T5ElqD
PQhE89ga7q50ZH2szeKjnpDmNIYe7Ue3mamqtXdukSsfDtA2ygC0n6ADGJuXYvZiUeVoJp1ypXS/
NSOXIbtS3gsDLy/+NWeDGwQbBqTHNsJutT7LV5Wzk5HDgR2p5R+Sysgfe2e5S+hdH5HN9idGJqZw
VwyLuyVRLAtlHXWOmlOLSM7il4jWCl+1kI2nwu/gUjLRZvikdkX/Agaz+zG1zShDNYpxbODmzvod
FJD5Y5UjGuanU+wZD/PgGcVjl/eG/uBai4K3DFGnssOAohz2TiryaTcstBVOvKPNKhLOETvkJNCO
66voKC9HXqPVynschPiZuJ7IEJvlgwQ5WJF5T10B0crcaOv4VFcidgLagyUWhamWzHukKMizUTJG
ApBqepQ/KCBPtMCC2euC8VwIKJCK6upHiMD1nTz4yg7xuB1UEm5UeFFzPd+Xkdub7JGsOln0ab6h
/Cc/YFdzz630bza9+Wr09+m7r4gjNCrW4/HPDaKx89xiENUJFSqjeUSzwfW+YldCdzZfKLX7qo7o
6ImGIG06kbSTeNJTIy538N3ndFfbo/EHTcpuOrpR17TUZ2eZ7Je4KX8qMGmtsM2A9H8Xo5qIYKAA
G4e3z++VLQ7dH/bO+ooAcNuc3xIN0ojaW3VSlFz5VrAHRzBtqrafbcV6s9QFJD7SKtAp/IM74ubJ
wszKnjWy1RMGjMODkFm8Tx2jOdARU+7M6/L7cx2hFUzuRtoIiu78wzg9Wj4GhThuiMU29mj4DgZy
ROWUHG4v4OWzRWWJ6g6DkaBewDyczMs0N+UqWoiLRdAUBbYIqWH4eYRVE7VPGhi3R7z8ZFzvxOME
Nn+fyk04WiMR2OWzXZxqzlmAQlPNsaORhl24Ftwe6vJ2X6HZwM8AfoDd264i4rBlF5lzedLastvp
87uqqQLMdigOruVkrEjLVQY0unO9X1tTb+XFqYCciEnXFfjnVBW4tcQ4gZSnOM0zPxndXWoXZqC1
5teRe/7Oe3llq+jA75Eid0ggwZefj1atiOIqdcsToUKyK3sjeTST4s20D4qPtr0OQZQNQWdz0BbE
uDT0x5oT4jn4T+lUW4G3oJzK57zz1a5MaJXJXiHo8PLIvs8nNIwxEsjK0JzGUsqX1PHihyjHYuX2
3rjykcA/8rcDR8PjeguscpH9hl5WNqe+OQhtZNGqbPJNSVvHUO5siCsz4pVXnRXntMLsNlmDTAjV
amT2TjHVoEML3uKQzMX88faMLlOvlTpFysWyEUBt2RiTwbsaZTbrNpPhEtrntLK0Au6bVeN0JtWp
CXL8ipY7K3nlQEP85x0EPgijZYuD6512qNCNbU5d0akHCSzYt0rF22Eq8GbQOU8VtCPQLGt2CcL9
fGsYmRoPbh/VpySbll1jtWKXteO9YObKhDi3BLwkkxRht9XXJQFusXR6c1oEGKQybt2PJQD6ozFk
9puzIB5eDXQfiTl8oK3X+ogAL94jTXtC1LrfE9F4QdlmZjBrWCve3h5XNiEq9xQBEMlBOWRbM1sx
1EM21u3JQNLQBOHuKd5+NtrhXpXp2kA8jqu8Fq4caKCcfyQp0zFDsLw94QCZIXUxQRNTlHuZ+LVR
PFDMvFsw4IHino9SFLM5egLtOJRg1feJsuguuo5A2u4s2+U9AT8QkiX4xPVO2vJ76r5EuFXqw8mL
sth5MOSM0nOqinjaz4qHsl46O+29sOZycgR9vCC4PiBlRNp1PjnsO+muzvVw6nuvOI3ECjR66jrN
74QZlzt9dWbF0IcMHGj79uh2ruj6UqrDCUHs9kCRfvDhlPUB5PF71eFrUyI+th2P/4KLWH/KP49i
r9sDlXB7AOSQZIfR0CVaK8o97svVCdnrew9ZhIdqs3Cw0Rzgj/F4KrSpfKc4IA1QnLUMnAgUuN23
T9TlhUsOZ63WS7hHoMSzuY1Gw8r6DjDRabT7Kt9N8eQ5B6NXSB4spxjSE+V33TvORRm/vH1kMgOY
93QDeSTXTfvPYi6mjQ1NuygPeWtUdlChP1sdzdoDxzLPYJ2eOoEP3E635Vgdbg99GVOtZRQ2HM0F
lF62Kg6aKRLXTfMuRHii853KWD5riYWQ7qLGDwsN+pfONroAvF90Z7kvdxAvJ7KEHAwTGtyWxdIZ
bd/KMu/DQWnNY9b0vGx6eg/3fHneWVNurvVJW3P0zb0ipdYIkJ19mKvpxzEr8a0tm29uUv+xrT56
uL2Yl9sVRskKQl196qkdbQbTUhM4k2qjCtSlSG8v8XzIyStQ8dDu4fz/ks3Oc711rBUXTz0RxtZm
z8SpXkWmmSDR08a9s2sTMCE7VKEHdSeb1MxXqCeYgRXSs+wwYlSfaECMw8fV/w/7TyCEmvDNRBoR
3plSCAS0gdYdUmWiQTrGxuqdObUjuKzMiX/cXqe/F972x4MfoKBMikIte3Oup1jPJq1tmrAvsiUB
a9qVxotpIKCwL4rKbVKfcnuRBJOsC+cUwfzMgqI3xn6XtjIHVp2NBN5LM/fjAR/qON7ngqpJ4cu4
1NzHRu0Ms/lQojytfzUTkA5HpXOznxZfZ/HzhNsTpxMy8F1WJJrmg3TKrGeAENg4TlSziw86RhPj
Lobbi6QYeLcM44+4aL7dXodr+4Ug3+JDqvTYti5K/VipgEvMHKYaMBd1Lr4SLVi+0zRvj4Gctf6G
fTdRP0WqzSOOZm5qTACcw3Et3ojJHI8YDE9YYsbL/vakLs+1g3oBcmmIcTK3bU297T2Pty2qwpqH
+B3ooHJX6E7x5tuDkG5t6SNsR760JV6TrPSN4+K7PEi12KE1Gj3oTandqZ1f+UBQWOnaU74kfdmK
spUK4CorGdqwtZLiW6fpS7ZDwz0/WnpdF3cC7ysLR0dy7bKsDQnUxc5fgXHRKmPWkhYpU/fbCqEM
R175O1/n8j6E8bS+MaQU9Ha3dXpQ5LUF6qQLsVGaHhC2XRZkunuRhmqcm78jWxnaO7S+y0VEmJLH
haiYyPiCcAdDEiHohicmKbLkk+zMCYFKxRsw8iaynO58sisTXF8VNDuQCiQj3Ox0Y2pbYsdVCQ5U
yejnlt124AZRUD/Es5mYYM9nWtm39/y1Kbq0yAF5EBRdkKx1ZfZagTVN2FRN8wJxY3wtard9yvDv
uBMrXO4SSHW8MfBeqHBzbZzvksIsG7w9FhGaGGVrflfmLhS5rpvzw+05XQ6EiyLEaoAVqFFdwIQU
DZO3Eu9WOA9C86WRgz6NjTdzuOFvE9xRPCIKoe6xeQncMqbAbJkixC7mR2y1R62Uz1Mj4NsM6tsL
9WtcTBBOxYPQdXtptNjlqlaiCLhkovg2gK3egw2e7iTul5uBUWhS05BHxpEa4/kXQt8JSKraDuFU
yeoRPTTHd2NbrpDEe7n6lW9EoZQ5EYdzmrddKkfF+Ic6wRROTa4EwDMw+V7B+G/eCXTBudABTlCP
2IKnpFLR+zCp76N3hm0KXqHvFW1Z7gRPF3NZ23nr5YTUyfqJNsuWQWVyxgTweo0nwLNQVy/7vnbv
XEYX1wPEVA4NMCHaFCvB9PzjmEXqpfowTWFuONRPBk3d4zGGg4lSpMcJM3r/9tpdHQ/dBVIKOmDG
Nr5WVUS9DNRiQuzHvFcq7NO+nmTze9ST/KhoEayZ2wNeBPRMEOu0lbC2BojO5v7rlAKHAs+YQqud
zX0aJw9ySb/JSTuSgr7XIv1pKc174cX1QTlZOltxHfx8VdGbb9Vmsfl2qvrNc5aABmPn9w2mMEmS
Vr4j+vdTOd0JI7V1Lmdh5DpXigZkD6CHiATOh8U0Lev1rpZhFwPeHzV1t4xgO/tSzx8joSivmKL8
H2fnsRs30q7hKyLAHLbspG4lJ1m2N4TDmFXMmUVe/Xmos3GzBTX0Y4AZAwO4uooVvvCG4YsqCgmy
M2/sT25t239U5Dy9veYXmSO/g6zx/yv8i9Tz+e/IkqkGm+2qY1zYLgK7fZ1/1Ggvx5suMoqF4lRo
H6Hlkn28PfBruwtxjxdiPkVCb3VmDNVTHjIDdez7YcKJy/1VA75tcJcMuzL+8fZgF/caswyIHak5
cX+SuJ3Pkpq7O/YSaUdBGf6xx1kCXL/mfosi58+7RyIXBUAFY5V7Z60fO0Ydnoczyp8K34YTXjpQ
2XojO6rBdHdvD3V56zASCim8PQglU386n9SMXGxWpZDnA4Dtz17vpT/Tpnau3KCvLB1dVEpyXNGL
gvBq6YRhYuxRJPoRu9TkQ1Fl3m2ea9EHc2jzK/HB5VAmmSdYWyiy9NHW1U4Sz8wqWl0d/cQbd0nU
jFtlwjASsnw3Y5ri7YuADfkED/g6i6M8bXgK/tCxHOrhs5dFwzOhnrwS0F0eLh5TvhG1GXQJKbif
f6Fq1KWs03g6GnM9bczaT55iuci+DZa2N3oJihsI1JXH6LVVBOvJRQqWlULuKiyBz+dPys6no4wB
PwYwkb4OrHqolfH89N4dSEcQ4cWlow/eaV38idOpaQ04cEdJC/wm68DMIhCutm+P8uqEfIKFRUsd
CYzVKhr9i1iPMR2Rf/4yIf+3A9UG6RWnkCsjXZ4oEI+opAJPI87mZj7/XtLMPE9M1nRMVTPjvBVE
odXBCnt7Ppc3H58GdB7uqMT4F6DfGQdZ5QbFfKTl/bnsqmNH5zMspvpvhZbh/zIYR3dB/TKtNa+9
yYzSjyCmHYPenxC78Gbviw0EGL4TXNFTQLBnXukkvDo/ntIlVnlxnz9fxYVN6RbDOB+VD8VvU7mN
2tQ6VJc6MFugXMV0ZY6XG8Q2aGYBGeejsU9Wnw0RfH+aQHsc/ahojgY64fs+CDAda4LpCoDr1aHA
iAGsQs2SYv/53MYW/1V/npzjQuM/kLn8xUhQ7bihmiuTutyLTAq1F2/hPCxNjPOR2nKKIr9GxtH0
NLmXRW+j3USF9e29+Mp8FvjAUiegVYe20fkocioGo7dLnwQX16Mhb7Sfdg7vCKNL5/ntoS63BYtG
9gfeyKdrttY2SrO+dfICdbvKdsCi9TnE8cyy4p2BaxTOlIH29PaAr6wgohGLvzGCaLScVxFGY80B
Ng22e5y1xLuPZzAM3WyPV3b7a6P4XBrc7t7L9zpfQaeBWoiJlHe0Or/glg2K4oeeptmVW/2VYSiW
LptuWTv6qufDyMZPiUZt/zhlMt5pfYbhMb3o92+65aJdRNeoGIGOOB8lKYIOB8s0OhoS8/o0r4Nd
Twh3ZdO9Mhfu18VbhwI646w+TFkYYvHE80n9JvHHyWf/UU/j9MpRfX0UNrfJvcezsTpAdSIao3NS
Hwvkqbv3sjLYxuhgX/n8rxygJYQAP0LiTJlt9drGKuk8OJn+UUdADTm82rhHkBRzU5VeE3Z9eejO
cwbKazyDlB10gsu1rJBbJJUW5whDGGRCcXuH+GXY1R4QEvDavW98zTxI0Xmo4407JOWWddmg94BF
R4IA5/RZ4G6nTV8n/4s+tZtc3Hca/A83/yK056hObrwA47raUj8a7c/bR/Hy7BM4LpcmFQTS1/Ur
1Htx0uOsEPEtQFJaWSVPY2XGG6uy0QKPhmueCpffnvHYWy/VNI7/KmQgTdWGKYFBVFq+wvKoKLd0
pq6BepZ9ev49ANlTGKSuQAWNkvH5acHmpYO+MyMV2FbDkYiMjoOE1x7CdA4+gD1LT1bX1HcY4hXP
ZFnjFbW4V1aVkTmslF4XdtZqhwN7LV2sAOIT3QVxRF8Do2KsF7fEa5InKbmm83tJiaNq7bD/YGws
jZu1YLTeStNDEy4+pb6Y1F/Dx474Li5AxW4cjBb7Q7ogFm5mXhptO8HU/OM4+QJsEXbm7969pYCF
L3Vgskfe/tXkZZ/AsS4zccINVd8O9miejESDNYLSLD6Iwfbt4ZYds/rWXIl0Gum/03heQwkaFPLo
3IjmCOde7jqjsY9KjeZtUCf1DcDQ5MZ35/Hr24NefmD0zKHekazQAKEsfL7BMBn0ks4NuiMOpA3H
XiJGDBHRk94RWy2U7NJybq81rrmJL+ZKDmYtHJkFsXZhlBSJRRuZLuoxbntf20jEsodN07Rju3sh
I9wNQzk/+YZVe5t81Ovk2xx0vbtz4Qk+dgN1a9SgdLxDC4HRQsp9JKI05wYC5kLxqoJ7nEpUqjdQ
7XLnSc5VVIZ9TMDzYJiD1YRuD2/oWLe9nX5spqzUvhUarQt62crpF//tElc2jM2b7ejIvvydqT72
aAaINiajq/q83IoIVu3nycTnG5dUjXqsl7VDvtNHX/TYyqLEvXdgTz1pY+c33xwp0nSHE4EX7Ny6
1/2DqxYlD+QEmj8N9F25r2MIi7dpNAwJP9ODSaYPgQfdK1ImboyW8QwdBLtEFG/6TzId+x6jwrLF
NXdIMiPdgO+Zy4MpO13/rtnGqN0Y1Ty3SJpq1fDVtMkU0zCKs0DfVW2UGs/JGPjqQdTkEX+wdE6R
D8jjSaV/RytqxJ3ZohRzG889sqiZkTXjxpQuMh1yyOKvSZoI45Dmcy42flYDT6KS46b6rdBLn46p
SqZEMXaKgpO3U34mrb2Xel517AdPic+pXsaxwCjVT/EswBa1gUxO8BSCvTPGxyDITI5CoNJ6owYJ
g7ChmmsegqTyvBumnfYbq9Nl9SGau9RcZEaL9rmvMy1AisKcqxv8gqL/aq2b82co+/F/LpokYidR
cI/vq8rwo2pjFRFc77HNIPZnfYmWRUuhCmmovmzrcJC9o+8imsGYUpedZaOI0ur6U0uQ230BThIb
nydqy/ITaOFuOFrO1CKshNg1/uN9iQSMSHKv30mwofWHIUuHH7OFhvQ9b9gQbASqQPE20bNgpqE7
onWFXW7UbPsMMY5d6xSJPGC02avbCW0CB92HYqr2fGr2mGVy991Yc9m42yZVrjilXpKOe52193D7
1nLvB63sIP6vVkafbI3RCWroLVkDB7TQ8/KxbqUot7M/1vlNXXlteqcL3fyOvb2bPjQm3szHslM1
7JFW4MTdC8SRH2pRw9tHLibrNmWkGZ8Ge/KbO5mgPLLJRnNwHkw+O23ADjWGO89M3Hv0oXCdrjHx
bO9iep/GHgnBwfs0QcMTTxL79+xRBoBctmCD6u5bHU/5AwrsiJXkLFR3KD0j1k5iSOB6o6riGl8L
v/F/pMiNoKmcI3H2oOnAJPaCxsh0SBt3QlPF9CNTD4vEysedZfN6GsceY1HrqekbIb+MjjYZj05U
IUKawgLEg7VCqE9qIZ5Ik4kXKVY0exXgmB5Slqqjk/IQjdrMEq3s+1Ib62dJjSqywsjKk/sqNdo7
NZYDAuE5Hr0Hr+ksRwt9qH7faOVHqoRDkgVDFiJZxpW3RV9JxJ9IwGKJB7BMq2Brx5rX7lvcVdty
cSzVmLUWp9HeAmWmP0wZt3MYRXkfHSdq48+g5X2JLFXgfCXQRuUfwOOI7pAYTHcDz1ijzilqP9gq
6pX1VmlIaaGFkjcTxzHtFbYoQYkimzfhEmbge4shtO9gtt3Vo3f0sekNbkddVP9Zgm1+m6I+Vv6s
KeH5R83CjfWbM6XJH1PYMvkG7ydqbltDDb9hxPn4JiMcFYSjXun+RvPjwd7OTjz5h4FHXztJhY3R
gx6o2DqKmm/7yRnwOzhoieXlYWHEtXiOlUNlDs/PRm0bNDFqhHKszj7qKW73QO28Ir/XeTAnvEBG
Z4bE0kk0UUXZjZuxiqt56/XKtx/FLMffYCiH52HsWv1hyP3UR4oNicawkMU0/H37SX0lhkH9fikt
s2kBDa3Bh3XCNhflbMGaT/QdfCy11Wa7uMcbSBwt1FUPaEjZ+AsNzf1g10i/+Ei0vf0jXpDQ59EE
dAoHTD2XC7WgdSQPiq6pS2Fbx7SL8Y5Uc5zmO+IZuFPjgL/wxOd0b+u+hf4z5mRQXyyj9qqvRq5N
H7iMinpbyLlH4sOaGyzhcRRPceOuTa9IxA676MzyQg5m0Z98v+2RkQAJ0/4xU87qqAq/30dtO2g7
kDQKI27IW/aeHRB8nWqr4VH3EsBcoerbrtxUPdJt+wZWg1mgbEUfrQlNZeP0Hbrx4P3ORyOaH21a
8+N7Q7xFjxGOI4DvFx/AVYinIZon56GQpwLJcWuj8fw3IedX+Iepq1A+612V6ce3v81F6sCgC0EP
SDaJMO2Z85grBl43o8IkT21sDLtZw8O5LLm5/odRQM3B0YPOTZX4fJS6mop59ix58jIx3vkNpczU
aZ0rc7kIWkFjkC0uvQGgVqQK56OMA2aDtlfaBHKmQwQABwaraDO7cxKtPRG0Bkf2+jXfo8sVXEZd
AIFYCNB0XaXEQ0BdAq0u+1gjBFeiHoTXSgjRQl0pI7w2OxiOlLlpUdIBWf7/P9DD1KJkhCeLcwQI
0g873tNefhpwPrY2ZlVO4GusrBtuh9rSuivZwEVgjpAC6pFMkbyL47eaolOjUsZuRApmlr/7fLxr
muFXkHp/hYiu+R6+PtZSloHhhQTI8v//mWZdTE7V03w+NvDWEFGKovYgZz3AgcJCAYBK9bf37k0m
h4Dawq2g9bsGXCEKNzmmxuTGvKs2weJ3jvRgfeUOtF/ZJgunAtso7sKFYHY+r7GRXlQWZnAsXZi9
OwhfthkWJsCyjeMgVreZ0GVsbh3UNrOtX7Yzb3o2QcnDVEu7raU0xU0rndjeikw4EvpcgCP5zplr
NWwjrymmW9utJRJXiTf4R2fxQHM3ZpQjqKZlrS+/dhxNd28iVfmE+NsI7VeP23lDtGK1TwayWt1T
IFUcHSpaxD2m8kPcHp0ylR3yhq6XbnOwpUTMJH7o0OCAgzRiE/v6BshV3vF7Mm06VcYM6TZTtVbd
OJFM5h3aedFz5WrZEAZ9oOR7a3jgvRagCGABADAgl87XNRHCxhpeRz4U0SO5cdGHg82P5OYVOMLl
92Mcag9LuRBw6hrNEyvD7GsTdXXDbZNj0DnZLYpr5bVtwq89eymX2QAGoOxJHIRq/PlsLFIACAgI
DiHRqm4y4cuNbfXXzvPyklyMgsTwUselwLa2Bq6bRpDzsxdBJBXPNSK9O1tG3cfSCsSVO/ly2Za4
Y+GmUs1dgKTnE1KsWYd6mzhVVpE9meZQq70nUeG98ngun/l8SlBQTdSL0EHRQXctv+Ofa2Oyx94s
Ry05zXRp8Es0IFtsCRuhEbeNPU9hA9cNlyxP690wS/PuCm90+TDn479Q9hcAIpuDNuH5+JaD23fR
UPLDFVBtUM5F79iTN77VP/nZcO09vfyAuB9TIdGJqqiUrMvjkELboi+Q8Inq+qehZ+O+gCUUzg5o
9PfejotLJCEJbfdFjGr1crsxFsF0conyM0mpLc//c4rx3bAl/mYYtxT76U8AZFu9L55bSrORmkZR
T5LWDIoAuh7eTW9jlJdqMi4rLoW01U3RJ55fe9kUn+JCZb+AE5Qn5WTXNI4uNzzFfopBXoAONSWQ
1SgJOAsSdi8+6WlGnbooo+AoWveak+YrO2DRJ+c6or1ESL0aJp6avk2nXJy0QtgfndmyjphtqZM/
SHP79hZ4bSiUuKi8Ug1cgBHnWzvpsn4uWl+ckBcdNzot9j1CtskDkjPVld32snHPj5G/MOft5SBD
jHrBEf1zjBurRcfRgBU7JqU9bPvAroawKSqu3MzpKW4DV26yn01hJIYbGgaKjKHKOoiDjphQ850d
X2R3HaiD7LaeY2ns3bmAa17gAWMerTEdxJWq9Cvfm5/LaUR9nGtundsANC67rjKSU29TQ7wxqEtb
N/3ckHa+/RkuB1qiFAAOJjAbXqLVF3ftfG6aNM5Ojd+W5Ah5+sEJ5DUDq8t7bFl+Om6kITRe1vlA
mtq4bqDFcOozPX5AMHLxS24HhG0NmLVomEb1lZv7tXmBJkRKA5wszZLV4bcxUU2wUIW028/IciHB
K3cySuz3XzIB2MsFZ8wmBu2+Wr8mwXvWkh7MfurzJ6p/R2gF9ZVn4PKs0BeBvrKElCbCVav3uwlq
zyjtvjyZiuR60/gqQfKrN/uPOvjZaz5ty8k7Py2Lqgp3DKGrR3vLPD+ZqTdPvezgBvvlZD9UsBFm
KuW9lqMW0iC4aICmzn6JMS8U6D5FKYr7HG2Dd2/MJeEiR8BOeoE0nf8KT4tacgYK9l7rxqEzZ9od
Gpval3ePwksEOgC81BJFLyv/z82gSlnnketExzpOjXtIJ12Is0B+5fstUfi/K7r0GpGkgbjOgwQc
YbWikV/peTTCIEfYoq8PAbyq6SbO9SENUZydxxvhI4salk6EV+/bE1yWaTX0snMo1JAdQGVYbR3d
jT1s0zwotl7iIxOrDGruhjl2qPF7ogkFj5URjrLXCbLpt14Zfn0MmbkDGRuKIKUACHyr/ET54zDl
eV6eurzUNp05qo2pT/GVLvUr68sNpi8XywuOb/kV/3xFkuMYK5W5PGWTUX1HIbkoNkXXDjvlkMag
72xspkS639+7tKCeF+wgsRlXzVqsQk0ITRtG0Zygmv+XNFP1ychztdOXLnA0e8kBcNC46VrX//z2
wJeLioYkKEK2FBof9LbOpzvqGDqgntGcpBXg+gNx8KHuSvPKpl3f2cu0aNJhbriUIciZz0epNDV7
hV21J5zcuqPwacz1nTHuEzMbN5NtJYf3zsqiXRYQz4MAQcBnNas+Q74MZHhxanXK6043gJinHHtl
VpfnAQIuXKgl/GRma3AGGtW+L3S/PsVtF3Wh6VDE3dSuq8qtlxmbQb+R89Q0x6bXrzlpvbxy52dx
4Z/TDCSlBDq1FtWpKifpEQBpTlE/m/Edf/rlxVm8txdB+a0BLhsRsLZeirtNYbahmwZTdZN0sXJP
yVx16YbE2DBDoBj4UjBDEqAkgOC30yZ/TvaBO/XZ/bxUoeMQ/uYg9nmPys2DIavp79xN9m+i/6Gk
gO8n6PzGkUqOjZU53kZ3NAq5CMA27a7BdjSDSm7I6BCpuse6Ie70p44aOcX1KkdbCaxmp0JEq8tx
o+l+FIcKa2JvM0a55d5OURZE9/PYucWeG3VyNq0zTlnIJZW0N33SOQYq8IWJsjO87+aLQo07eAgi
zHdC2Zt09rpG/rUs5Yn/Smvu5q+WZovkBtxYVdOsw4sSxTQxfK5yqylOSkMUfpvHVWDfjqXSo61V
xyo66vaAgYCP1/RwRyvCelJRwLqVORWKLdILFp0MLUMJVqtc5xtI16I9qbYYvtmtVf0xa1062wb5
6nyTttM03YrMB8udOKS5pwIo3XtlFXmB8GsiPMWhB4jX+i1yyzaIjaim2pwF0ylNseR12854qudO
P+I1UH6oGyAUISXva8Y96wCDGs1iecmYy8EA03t+1lOv5Prup+ZEWJv4rFkz/TQrt6p5GoJpmK8R
cS7vFiIlROKo3NKYJy48H6/z6ey6Ud2earTI3EM1ak5zZ825m25kXbufRZH23ZVK5ytzRFgAMUEe
wcXeczXHGKwUTnYz5HiDpwjZxibULLK11Jrfq7HGcjI7EIcGVxpEoNWja0blxIMOOT5zeB+Wflh9
UyOl9FxWQYULQ5D2+7cvz1cWFJVlB7gOwpALcv58QXPorfNMrf0kdICIIEWh3G0c0RTWLortNuDp
LZ1rGgCvrOiLUg3riTgOhLTzQScaqaZoveGU+Ni4h9LQo53edUgopZDsrmRElzN0Xx4jtsviVLwW
eHEK4ZPGqfFE3Jt9JA3GkBzmwwEu3PihT5Nrkcsr4y1aTRA/EXFlbVfxZ5QqRNBMcz4NtlnHocwx
8gl7Hc56OIt8oGnU5tE1vOrliuKLCa+Pf4hJYXWdryhdRA3nn0E/jY5bPmSqyA6FG4ufDbf0lcTv
taFIytBuAowD62r1vJut2dmYM5gn9OTlj1JrFYLqNPBPjVP0VwKWy7G8hT27qJTQLQTrfj4tURtD
T43GOs3W2B8Ja4xbMWDlNHpIjb33IBCuEPxQ8CE6QvHlfCi7nlAYkcJFFiWLSBv66a5ozPTTbHZi
h4xd9+7xQJJyky0CBotm4yrPLCeBjrmtuSdsTZJQEwht5Km5r0zzEziW9sod9qJteR5CLLEDORFF
uoXEtsokemcUhgZE5ZQMaO9t0BUYsk0WVZn2KRqySIEJilqdenVKYVwZMTrRyrbL+KDpuOh9FUov
1Z7ar/fr7WVflnX1u0yUdaAvUKymXbXauJTgUqMvUB1QHbYEOQ41e1Pz4ivVcto1l+NQlqcpRn0S
JtJa4BGFhZa3qhPsWgG6qVzECG9cbBCsz32dtLQ2m87FuaPAAbw7TBGgq20L1W6iy+HW1c/Rs7J5
l1ZV720RT7D0j13nY5QoCn/8Us6Zbz6lfppZW/ZWjfuLbihnP7qZT5uXDoW2oX/kVrdVX0RQGpQs
6h/d2OrVfWaJKN5zR6XlNjY7/wOewEmwixajpCeXTvQdXWHuDhO1ch3fBsTJ7+ivlFi1IdA33qaB
XWe3BCjlqQTKRT+ZwF/b4EflP+XeqH6RnIGlmSra+dvU9Ec7pCkq3Q3YjNgKMSPBxaNRlvOnzaLa
vwE5m4OdKuYRZ4i4gX7a+Jk2bwV2ndmfzMZg4k8aD3N/HISVRlsa45Z9yiPAgPu5F9zhep/k839l
hZ/RIwxGoMUCucZ8b4GlqH+1mcjlodfznHcm4nJG2z7CnKujIC958iDnDMcMrneMy7tZJWMcIkiW
dTck9Xa1TYzcfvTKpO8eRxm4z5ZXNNMer3Ea+SmiBNreUQHCKwIsh49UQRXRg3S9KNo2Vi4+YoNX
BLegd3DlqRs0sHE2ihX51+x9pQKVVZuMUKfdkXx6+dGL0tbGiXAs613Uj4Z+12V65OzgNwM9EyhQ
wOzw6hybTK+1PLQia9FF+yLQ2wds/JAfBLqmGfsBttZvNE61cVMT0ep3dNydGOpogHtX0U445ei+
Ns87TdAn2y7OIL+csTbqg25m9dcJu53glFOH/BaI1K7J/RNTHKw8yIydiwVV8zQraEdXDs1LSrM6
m8D3lyqrC06CY3N+JcaGKk1jJuVJpIWiTG7K8qc0FvdxB/njP8pHYXkX4/zx2xTJcGtJPm+NS4u7
nWK6PRvLSUt/P/R68MlOrTihMUxYvLEz2/jq9Rrl6CpCD+XoFyOHBamaLjoErTG9V/KBGhBYAkJG
VNEouK2LiN7UzbHjlOXJknkOWKloHl1MqK4kiK/cMDRTnYUmQM0CrPj5ahltNKRuE1enzgYF7M6N
2EVV3Rys4iqt6LWhmNCSxC+1kXWGneWegKo7VSdnGgusqTz1YU4N40+guf6VCskr97P3ondFgLiU
9lb3c500xBtuUJ+aYLTv0SQx9u1YejfvfQVoTyDChy4eZFwe2vO14x4bMAPM6pPtRcWd8sv8IIlV
3x25LKPweYh3l5rasqz/Vns022knK6lPlZLTYxw3GrDKDAwhWrHb90/IorK01LC4l6zVsuVxpzmm
EM2p6o185+duuyUkvBaKXX4cOpikfBYEM2qda8/eQEMpKDVUfZpV6fFq02sZIltciR0uA1pG8X0i
MQvRc2Az58umUYC0m1ZSNaJxeYdi8XSYDIiTU2MOt4Ka7uH9a8c5peZPV4H/rsaLHFAVQOiaU+Li
u5WVsbWr9KG5MqvX1s5GqNhy9IWEut7Y3ZQVPaiB5QvJZFf3OSjPyruGAbo8qYvhABrxbDudZGD5
Ff9sOZ4SoOt50vA29+5W9/rgpgiMYdPPZXRlQpcFKoaiYsq1QPGUO+h8KKuziH7kyGcCr7XJB/Hs
D8lhHg0r1GddEZIUFvZrxqe3v9ZrM0SCkfrUQuFHQ+582C5z0yJyzYa6WJJsEDnVcajEm5Ww9tpG
fG0oGlukqwy3EHvPh9L6ecBHADdTR3NwREPEmfbQ1svVuH17Tq/t+OVeXTIqWPDO6qJwA6HZasyb
E97X9x5aVoDxZI+IZp5zY0TX0uGLNiPJIk8HGr/w1hdV4dX1l3eJJlud8cY4Te4M2WWPse/1N1qA
R7A9FcE26wkzNbLm5xFY/sMoSvw2caj9FsVdvu/BNWxiCwJcUKd96ESxduWCfvEsPo8FaFchTrnE
6SCG1mA21Soz0xK8CaO8K+d94KTEpEGqB3JDmlgAVtebJNo7NWj20K8boW2bxgmeRDtOP/05dcdQ
aF7jhMlol+OO8rerQi8OuBil6SCWVTARN2yNeVShghLfhS6+kR9lRwa79cbESVD96Upx5VMve2Y9
r2Ap/wMDpHi89momPIw6HTDtqUbPaeOLsd91OaaM795QC9gKFSPkPdlTq5qAFL7mlU7ZnqbI7LZW
IeSnGikeTBua8jsyp6TQ7x+QC8dnTBwjKOycHxXAvLPTKr89xTg4AC/GeDKplP3RxM37PyOJoiux
4sXRNF4MhqAdc5dya6/u7JqsEkjSNJwcH+J7aJkVV/fcYEe5cQfP+vz27F5EPc++GqMs9T+0+V4Y
WKsDWpZt5NY45aLAbTT6Q037eYRLUOcB+C67qIxQjJPpbyR8cm/XubWT/8L6sUSjPZpc48ijqrzb
qfMTY1eLJHW/DSUibuFU1jlaxq3b4IpUG140b8suGoLTLCKM6UgFXGmCogDJX98Obabg6nboZt8b
jTaSz8SjgWliL/rgUOW50R+Jizuxbac4oLI+ARPWPyhVRe1voZEy/ikwlQyeCqskGbJ1dIjvTOGm
/cex6bw/jhEXPyjJL/0vYPKozcks7b8nvJv42ddWGoQZVrvRLnEz70GBUMk+W9JOfkEB8L/YCyno
QzDNjnPXz12m7ipF2fG9tz9cG7ArNFyBU3OOluP1z/um4K+A+xmMUw1WYBcE3RBmEiwfevzXOGCX
W4yh0PxFMOVFZ3O1pSFN+RgMu8YpT7LkS11o7ZYSHiyD3kqyK1HvxQOwlNKJEFF7gr9I9nM+rVhN
mFMXnXHSlO38DcZOQPHsfPszGofiUBiVfW1Hr68h7p8FkI703aLNuxbf0OxOA103WyfJ9VHv1DS3
cjfPbfKhFbnxXgF7bjtCEWiEJHV06te1p0KyNeqydU6pjPUtaqF+2OiDCC1d/Xr7pIKtu5wZC4l/
jc8Lhwrw6urzhQoCBKHnExGkJn6anQqGj64+jfOOohicjGgaLLFpja5uPzfQbZ5nBD6HUy7hB21G
Njj8B6paGJX2MrhrC3ugWlD4bdU8mCC1Aj9stWKYPxjwWeYwRhKk+Ii5pSw3hardu5r6fQoaH+3B
7WyMiRtqnjFB2JxTqBLp2GEQFEtkE8LKjisFLSWLkz3AlyndtixKseeKmcxP81QKb+sbk+9/7O26
Qr0h7RwLvkLuA9MfMoxhO05Ye8efimyvNFepj9z50bwZegdukF43bfRdWL74gTIh7atYzE6yj4Jh
1A8mAuruj1yXgQUYJCi1T/ge+s5Ow+w13jvODHQVK8o02NR07PEOnvGTvysz3/2ZD30ebcZRBWmY
zApagkOi/VfvaOtxTxSde8AlqBi3gXSkcTSseOiAEkwJMUQOBcDYJl6eJTindQtYVVamFv0HycGw
Q1k6yt22BRpX+9xKpMT+ehJfMEbHTBl+W/C3Hmdtvs/KKnuoUBX9RBSDH3A+T5nYZb3m/Rio/kH/
i5ArCUdnIDvpu6VDJYX0f6ezPlE76ZNZhvOkV+a+Zetj3Rtp4je6WFEe1mCPcLMupTS+x9o4lDtT
ZL17SJp+9jdBJ3WxKf0sg4yN7Qhsa+Xqz4QfXfCYmYh+3o9Tn5Z7P0v65OijD5TtdYHOO5bxJIpj
aA5G6z46whTdztaKAM9mSUoF03NKoIW8fRzWCJnl4NHg4x8AZfTL1jUCCOYVFESXpKMKZh4Sv8Ng
2BK+DgYgK1waPeQ+E64VnSkPysKFYTPUU3MNe/iSf54/oDTLKQSinEZxhFf7/IKD+UZXCUrlyXB6
y/+IqboIbtKZWGJj95ZeHTTwH8atXw2yJPhssOCkguIMCGzHcbLrkkINjziv+/khc4ooP9Sajqny
IknTbGnCOSIczKpCUisotO95VE0WRc8hDfYVpq/DJvO7/Fn2w/DM44zrmde3ub0diiBVG33QdPNj
XVa1+bHLU+unG6NuvNcmUTibMqvG7oZTa8l7u+L5wch+aic97IqiB3VdGnVyJba5/Gg0VXWTBgSE
FP67enj8fEClqMnwKi5TLw0np0i9zwFNx+ioIFfM2OrQ8d7KXNdSTNMbBGXCvs+d7tvbm+ciVOV5
hfUN0AG8HcSOVYxVwdOLpd0FJ4VjwaajzkVH174m57L8Lec7g+j+hWuNnh5UnNXTpwJc6cpWC05D
OpjTHvgoTpGzjsWt3zrpnWUXVr6Lh6j1roSsl8tMCknASli38LzX1LCC5r9qCj29bephoCsv953h
tZBruyODzpirt8W21OXBqbrnt1f2pYV7PullbGpmROj+Ah47Pw6BUH4PuDC91ftooOJrDvVvzdfT
T24SI/EQS719SkpNPoMnqIYb5QtRbTQNrQmsi0rnbqJr+h16QVAAFy5Gc+sD5213CG2q8V70eif3
b//iy71AE2PRwFmgUYBuV3sS8HOGQbHIblHJ7TFYr9UhpT5/5bq63AvkKwGtduRlAbmt4a/ULOw5
1ur8dm61SJ0CeIxPBjUnuXeljtl0uQuUmj68PbXL2IuaMyk+gBeo97QZz7+FW3V6NZpFeotXgLcr
lWt+86xC4x6sk6+2W5Xv1cLEyoe+uwUhcKElWhdIt9Sx5Ag9+dZAqqYKbW5oHFq1a3y6Vz7Zi37I
Ipq+0MJWoTKJsCgmf0xvKweRtakHz1fG6hpY4fKTUeWmgkAdAXUGgtfz1QuyyY9nMApLNX66Map4
ehxar/owtX37Mc3k8MvRO/X03k/GAtIMpu4EWBBR9vNBaQTYvRnF+a2fpc1BVrHx7KN79TvQamNb
DpVxJTy/XEpE6hCkNhZMMHyDJVX4J+voiJ7anmb6LYivKpQzxU/CzHzz9qyWv+X8UjgfZdmo/4yS
Gja9IUCIt7q0xaMLxh1pdHzRWzBfj28PdUFJBX6I6Sv/QjiOGuu6AiTGpEtnd8pux7xt/rrJ/3F2
Xrty40y7viIByuFUrQ5L9nLOJ8KMPaMcKSpd/X60NvBjWt1oYX0DA+Mjs0mRxWLVG6THlZr0jUV/
bZH5pcMuPjrZDR2q45KZSXu0bZEqnyks5e4hqnQ2UpV6E35NRQkUvYyd4atlN82vtPeKfwjpBvIR
M+1AQ5iiO1aqbGdAbEgGvKN+NgKlGTSlO8xFK2O/F2ZZHMoqih3AbfSWglpThHHEY7v+S2nkIj7K
Yczi3zEO6pEfKYX8ihHalL2jaL/rknfzHSgsWquEH3V0dKdvtEa00QRCliRhR0oSWAm6F0J2+rFp
7Oy1n/xlqBeHQ9gs9LyuPzm93xK/tTgJhZ06qKya5J9R8ldJ/nx+/MVvnkXrSFzmoKZohVEdvh4p
T63M9GoIEwKHIx8sb/LddmLrYma6FkztLCGDjOMbd/a6nfh6c3heRqaMj8gIWYS9mWOJZr07Nizn
ZPXuhROmnntwvju3+b1RaBggYoUzxdo+vJ4flnlQTpdSeXLjtn/XuNPwHNWZ89prkLlQXEcAeL0N
+XM9ygL+UQF9rDyhN52+a+upeVP01h4q685cLDoExJn1FgTwdj0KFCrS41yi9INtgHNO67b5oIPn
sS+P98RN7AaYCyeeFpVGSw2O0/U4aGeMKHJkcajY6vAL6X33J84GPZ4Gcpqdz2NdiuG8WHm0d8/f
OWGgbBgTxiX/2+JLeZGupJ5IgYDXrTCzNGmwmS87SgKd56U7we7ecuoUJcktOcw8VjfTzHnHTqBM
Q9E73nCiVabXgVXbhJzH63lvIIobyLWhUKQSQa4HaqI8KYsoYiAPM22ET8SFVnP29fWjUDx+4ais
5ZTNdKB7ohhcjnEoHeUfr9WzY65He0ykO+GCnuX/DeJujhPxHQYe6FzChT3/LD1Boc2K5HCB9pz8
1aa9cWg1OydEmrzkXz/BFWRFQgF58qbbrNKZGKRbAxluhHdyuBH9FnfwnVfWvc1PwIBOgYoRrJhN
QIyR9hjapEtCzZnFqR5qGbTNJ6t9h269eSpIhHemdWfT2ygQrpRTjF5grFzvDtpLGF5aahrqkWn+
5RkdvqvTZC/6kQbHvGcIcecDks9Stl5x6tTj1736n2Sim2KIWZ6bhnNK5WtckP7AB7MJhsKjf6Nm
2iWibPsty5Is3pnonWNA0EInFq8X0P833LxKaYWWo9UFyWG8oOLA08Wq451TfWc5sXMi4aTnDXth
28JvkWHssxTiGcRK7axa028D4Nix6VL39fMBqodELIQYSilboEWbaHKUs5OFkyfbd3lTqb/AI2U7
wfjlB1+lf/g4r7S/tfkNaGt7T049sXKusww2k6PgBwHfbEyOwlo7G5ProJREDKfxtcSGYsWHoVfm
icwJ2Du9z0mZ8DhvRxFI3ab0tiQjsptG5lJY0tEVU4PObDztTd0kfR9EsqcDpIL7+Va7XvWvLNsB
yo2Xml8XwFHmc9Ypqekv2BAv3SEeMsv+DJedLLDMB0s/2Z7V9Re7NIr2Q5UvxvckVoH1Pw4DN+8y
Llg4CECgaTBgGbBJh4H1cxPHIxar+JGilSPmQOAz6M+K+i6V5R6/8HY/kXpgvkTyQD0Cbvj1gWkS
OiYZsiqhqOAKqBm6NJgaFj6c/T1cyO0BYSjU1ugq4sDEm/N6KIiMUds1sKwGtFpPnVXE56au/jxe
vtv4RvPCQ9EBnCN7dyvA2pm1HRUKKqhz6aZH0xvFz1F3i7d1WWsBOrDjuzwZ9pQfX8ycrjcx+5fy
3ooM4CLckox7M59b6hpwHURe2Lafj0os3ukrPOVJSSuRJX5ujp73Tpv0pPyAQlZjAjW0BAoKlapG
yRecSgf1m5Lp+fKzqgflucuXSvcndm96oNzdfTHNYX5bT3ALIUu5KHbFoqqEPzaRjrKRWcH2U2uR
/8hrZG59gSLxcE5ipdx7+t6GWGj9q4wA1TGQRNvCQdONJIl214XW4DSWn7h1/2bWE/WjjPv5mzo0
8tz32TK+KZNZGDvh4hZgSybK0cBwjpqFRuy43kSans+FkQ20eE3E2ILRMQXtImNR7E9N5sn8q0yL
Rrxt89atP7H0c/ykybz6B0B3Yny3WzHrBzWlBPvp8b673dyr0xcUc/Ifqpfb9MQjY/V6V5ShNKjX
6LNY3mvoOvz7eJTb0wqrzAM5TcOZztnWuiR1hhT8FlxOZwbC7zdARtPDFPOovUA/Xfa8Km5j0YrN
QGsaju7K3NssNnovurFEHCasg5vqaLoK7R4L+GxzWBJ7+m7lhvX78QzvDslntdlcRKUt5s5tim7y
0IAOO1y9Dv2o2sdWuMOprhr32Gb5nvnR3fFWiSKwQ1yqW5KgjVVCiRwYQWkao+aUjUn0Tc+r8iON
X66YtKONsnOx3hmS2g3e7TDrOUDbJLPuVI13TtqEIKTFRUm67qAbXXLBTr0LckR3dvLzO5sGhjqa
OuQNoF+3WikImTWidZMmNOe8O2laMT+Peee8EQjZ7R3P9SV4HQhXMivBnaNAcrn1LaYzZ06qLUEY
6jEIk0xaswOrwLW/zoinyjATjfuhN8f6A7B8eh55ybY9WH1vlqfUMNBYtBzRzxjfibE6Pt5at1cD
a0BnCMQR5QBoftehoxQizym1VqHblhJZXuMoyqz9hwJXeZg6ijGBHEWzk2/fW/z/DrrGjf8kpCjD
iqWPYMGpeFudRFF6gVbFKG+qWv0/fGeST/dFSZUS4fpT/jPUjLC+AVcGqrtZaaeK+yLU1VIG2Kfv
6Z68lKS335mcnmIudRXoDttp0ewC3aJVYYS6euo7qoJsZGxE4zvOL4vbYblT+7r0on/noXant/oy
xz+pX5qdHxVF9lotZG9VxKDTRwKztmy2yaqSjF6rRdD8G7QifaWnirb06Wv9kBkFlNAqaAdTHKzm
JoPpFWNMkAuvwkXkGI1apgCs6bTnx/v0zpYhhVDX5SWBIQpef0d7NBdlVFpw1LFQLuhcLwS+agll
RNx9PNSdW2utSJBSkrOopJ3XQ9EVXobEtKF/09YHptBgyd0U1iulAtZlg81LXQeduxXBeD0K5Cgh
ULFAsGBsEeFXGuOdXHIRPJ4LLDr+nc2mpDhOSwvkCu3ubX289AYnAhI8hphTFcvPFIj78suA7iDe
GmVcFfVhUbi+fxQiV0o6vmnTiqM7LPpwqGYsQT+ri4aBGqY203C006RT6LRiNPnUjcqs/1vmjfEN
EECdnam24TCvZ7mqHQxptfFhyRLji2oWvFoESBL3mcd8hpqrPbWae+ysFjBRj6eCfUmqSevedBZv
e5+CSSVQ5CJdeW8r3VKnvpVpqRP7ogXumfmiypTkPDt6rAXFjLZqULuDWUNkqYrFdwarK8ABir4f
fqn1MDsXafVlFaZKoaYHHcXs5mxa40CIjYZeQsZL2vIwDzEYiKgAstoMupZ8GqrSqY89iaTnG5qw
4ncad5M8VFk2F5/iGIhW5Q9Tqqd+purTcEJb1h7wDonM6lK1hWP/rhp9lrDG3Ll5QkGzMj+ViI2B
lqbR6/zOLDW2Qyer1fIIDyON/jDbzjoYwo1s8CKRoVKBrwaEtlPpIRm2IJV7avhaz+Yci/iH29rN
z2hcBEXpvEWEtKNs3p6xTR1/zZR2m8DypG3609jhT+6kptJeElOR6UdnRskVSUf8IDvfwJKvOCMH
qX+PhwmWtW+nTTbLAOHcXv8DjZiohS4bkqxiKJwvUi6eheZuB4al6tBHydMKPzq3lA5eGIktcGDH
/q0on5eeN/s5UqNS97V6mdqTEamtEuQySp1v08jd7o+2IZaPYD9bh5VCwOkAmnPWfrYGVVx/MK30
12KklQ45aDCbIxI8rvN91iv5qVAL9GX6vBPLs6cmojj3aH9MR9xXuSl9R3Zwp/2p7bP+KYtrpb9M
WjMg7ex4RCronmw6vwFOUPoGudx4wupO/zMa9hJ/e3wK70SUVYyAsuraorrp4pts27LKlYaLIUOh
XywDSs9x3Xo7SdSdIMk4YElXtDd1/U1M8VDSrbCnbMNiymFEI9+NRPIsIQv51EiaPWTpnWnRteSF
DKsPUMn20QPhZNTxQWxDqGptoCZt9FWHkbPDob3x3SVSUpWjrEOCiMPeFi1vNpE9JTaylcA1vOgj
+Jj+J/By7VMBsK3/K6Yjt7wnky2Xy9xUOD7WmdeyZYdKutZTY2RW/jzPbtYevIaGcthxG/YHpXf0
78j46eJdP49zdog7vHIDOzXLlsdQFP2TxkOBOnmrGNkXq1/U5D073uifs2Wx5VOXAtj0J2uAiKoq
PZqoCAW4aVDDUSifHu+ftYy7ieGrFfS6g5B/uBGd1HrN62xzBnxuNvqqFI4EVBa7tAQtgOhKriIG
W9rgj9TEgMZmKfafxz/g5VNufwH1A1gRvHrAvm52lgUxYl5dB0JkHWwrmBaveR8JJSv9ootwXZZJ
7qmHWW+st66tZMsbWS1NFxjDrGt+nZc0Bx1X6Qwe33GVHWylj+SxNDNhH1Cpa5OzjLr0l2yn5X0J
3HxPHejOJWgb6O5yqyOMCKDm+rItVJyxxoFsfwJz5Lf1ENRIih1i0b0l27V2cpU7OTXNGrYthBWN
cTe5So46r4bYMspUztL5Frs6aNCwX2jdmMvyhoO001Zbn5zbr0OGB/YZiBdFq3X6/0lyeR0kdSpz
4ks+q8+6ISu4iqJH5r5oL7iNqeGcLy7IuN7e2Zl3QgC2PkiuYJBA+3jbNlIGO0asrmiYKvXGAjXF
oI36Pb7M3bgGWYZWG63YW8RYZUwoiUdNaNTVcFAEHpFL1SmBq2bTTgi9NyG8LijMY1ZEYX6zlEKa
MfV/hordaGx9I4u0c5Wbw84Xu7MheQsiXILSkEFBbtO4maDiothmNaFMomcIGtUPabr/GGiaPZlT
HgePj+/tpCDHUDzQ+UY8sbclCzdrMhT4HMF7viueCrCqz5Mu5p28+XZOa5eB8jgoJhpsW+ZKG5sA
81BdCaspj/5eZcqB0NhF806LzEg9GJEnfz2e121cXE8XxwzuI6WvbV1z0FAJH/NJhupQttNRmq0c
L1U3lOZxyIs49sELOO2ldhxCpCVcQx5yRUbRl8c/4/a8U6ZnzjxLgEVZW4feTtVnNVa7PhyqDDfR
QjXfgS7WD9TiXtTp0p9JZM87J+/eaq8Ca1zzFI7Re7g+87GnD1EstR7yyJjNYZupEpyalymxj1/r
GF9AkDZ7xscvGcR1pFnZ8itlHs8rEOObckELjEnmkGhCbtJE+eSlslO+Ikgh5QeIREP8pfaWZAaC
VlGjgpGMu/2iSUXtobeAyTwUmikXqgxl8wvgs5f9SPUOwHKHu2v8YZS97Z55Tpq/1KiPU1g7FIW/
puageIE1NsX0TonmtNupz9w5HaDvkMPmnJHObGVIolbxlgHfitC1sLawx2L5UFG92DmDtzF6LTWB
rgccxU55qZb/J0b3ULRxDJIybHl6BRUZQ3uISHwGXxVG+t0qp+IUI/T0RiZO/vo2KoPzCMTtjeoa
UgzXm2Wwx15OipDhAhD+XFH08W0HDanH5+DOQtI9BRIBfIU35/YaWlKFVlHCKHahmKExaeV3tZHm
Tj54exmspfRV2RaVr5VdfT0Xd/LiukosFrLK5m+GPUzPvA71i1HjD/E/TMjmeL3AZXiwXw+VECtG
XZgyHOCbImsA4aw1Cv30P4xCCXItfcKj3ZYiBYp2SWkkQ0gaOgRxY4yo19Z7lYC7HwcsJThesN/U
a67norP59CxphhD5be+UabM44zWw/Hw8l3sfZ23SudxsAIxuYA+d1mVJ7w7hUnbiYz/oKXe2U4Me
s5SdAsrtUJSbYLTRDwT/ByvzekKRrB2xZCPBX2rVU2m6+e9I6FAmaN/t3NZ3hwIdjNfU2mncKv/C
Lo0HT4CL4lnwx6EF7CdWS21gUPYcQm+/EpxPSmkvOw6I7eYrAZya+9pMV8EglDlmpS58D42S4+Ov
dHt3/H/kF4ByEuIbUYJYn6IMD5UxlFKXS1DSWDnDs6jVj2nMp+Wd1JpZ8HjM20uSjBpG9drBXaHO
m/sKvD2kg4IxXSHsD7M9zL6s2tU4Rc9D27DTk+LWe0frzkRBTaEYhIo4Gd22j46LB2oeMPxD1eiB
MyaI9ha4enxMXLt9G9X6nr/hnY3Ccxhd2lU0EynizSRtZ4bQMbhjqEgYLNLGW8mL6viUdYP36luL
lzcvYx78lO+JiNfbP0d1BKJVOYXC1esLHIbpCQbpHvbn3gJC1bDpuqMVpG6rlJY5wH/Ikyls696u
8QvJcc+ppZ7OYao78mu5FPrrMRYr941KJnQ7kslt970aaPfaWYuAcw7CNoJNiWhNXpj5znV172MB
vuFYo/PE5DYfazLrDP36fgojo+7CPLb1c2WgZY9iULuz+e8sI1kTZRJzFa2i4XT9seyZhkfUeGoo
Gs26JPOQB4lwm0NKcDwNRiV3xrszNepAhEbw5SC+tw08adWq3SH0Gar4LPw744KFhGBkVW94AFg7
9/G9uSGRZZkrr4jS/Ppb/pPYiFrELbtCC6e2Vo5uhXd3aRbl+3pBQb+NdkWSbwMJDQAqXCDCYPXp
W7BPkRR9q5S0zfTctd6p1DwDjXzjR5WX9VME6PRTMaMf9Dh63cbltRmKuwJvXXOVZ7+eZD2BfcMO
agxJutWjlqmKH+NhcXr1KDzgV9greTS54gaECf0lW/ISo1qzXbr5QncI6QkEQ9rh1a9c0CAogDEG
gBCKsdfT6W2cNcqOY90ZEg6YZkcfFkXpXqtKA0qKVaPxT2NRpdl6PQq+XGZWYpQWNi45DS94M4gQ
avbr2nytMDt3ChB2yoTgiiEwbnMoalJaAs94Cnvg6z6syArfGa04OHbS/A9rB8bDJfyuSt3bbm5R
U4GeenUKF9jlvoyUHC0IZ++6vD3Baw2XQUjcSai3CMFKqNoiZlTs2e4K/paj5ivpMJ1tHCSOj3fd
vaFg60NnJ/egQL3ZdaNrFabTtEvYOC5dXzKPRPqQN8b8PIB//PPq0UygGmgBr3KWUEWuN4WnYx/G
cqnUqjykxma7DMQ4uifsGl8rp86mAFaFQjzhAnzIliAumrwVYz6qYdfFXqBjG3lA3ap+/fIBXOYM
cU/ystqCb3rEoqcGWx4gjlVzoM+ONm4ZLWcjV/bkHW+iEL1c3gdrJYfXgr5lausGpBC8y5zQpUz9
9zSlfdCMaf7p8Re6HQUWCKEVVDEXPtf+9ReKRzNPmg6FzG4S3Zm6//Ls9g3sw8fD3Gw7A0c6Qil0
5hX8vU2qR1m4xajklBJWPEuZeniDGi0mOda8txFuriiOksPLm0Y4fwMldT0jaZRTN1jeEMpMRF/s
IZdBXyzaeVaL/iREvQemv50aRxd5UZrv4J7QjLkeD24/8hOFNoY0mJWLMeuZP8omOU2a2DlN92bG
e4Rnyaqrzbm6HmluoQHmljqGGWbUR1patAnTqT41Wt18N5N670X8Uim4KgCtUYlkaZWepx2/nZoj
1SV2KPaGUZ/EhwQ2+BunRKhO1lH91gXr9TOXs/UGTTsPVrXunemEjucFyFyY6XgIzkZlvjXUee8U
3mQFrDJOGShaanxry9kUppLUkbU0lCksnHr2F9NYgqnu63dJU46HDsW1z07e77Fzb6lTVMK4QQ3w
Q7iC0Ju5Xv6psdoWMpgeSmrz3qcok3P5pTCg5n6uayhQP2N3MYsTyGpTf6ZuMaPw0reueDMm6D8f
RdRbERY8HUm115naew8xOvMA3spc6GaXeMqOehNHv3vKra5PlbNQ/rGV2CpyLEUnFSp9mZXdIRlF
6l36NHfbo8QjuHorMWbxvs9R3WQBOXAtfJ57hfJ3g3R14qctpy1A4SeJfRwnZmMIWqpT0aGmSNq9
tiTA6oDXAJ+3noQbChU19nIgnTFCFwlQFfCAznsoxTp4MqpM7ASV223AYCDBIWzxWufZcv1BosIR
Rr44q9a1Z/9l9G4bf2q70awCPbaM6tyZVlSEdC3nPaLOTX2PafJOAslBBkL5a5Pit1blxdmMnUbW
uaZveLm44JQLlE3K7llINDAPVtuIY53b0afHkfQ2YDNRcLY8reF0MfXrSSMEXE6u2RhhjWTIAdbs
8FTa9bxDfLwNNYyCWhRuKODsGe16FL1ZpkKPUjNMYn3OfK+28+4LFc/GYzR46kjXlOO0k0Le+Z54
IAH6xdyDYsW2pGgp6JHOI4PyFJzlYbHR/KLZqFTmodEnpT8UiNnEoPaIP0+PV/V2vkRvzM4pLb14
eWw+aAOYZbFG0wzBa9lG0NVZPdPhxFfgmFRJGflmF7dd8HjQ25sDSNDKOKRIvLr/bD6l50qAGdDA
wTV57pOITYaB0/+Ule6eMuXthl276rxneGmboPQ3l5RhTWnX0s1AYRPXY0OP3rdF83Vc0PA3h+Sr
UHByrgdzZxfd7lXK7Kv6Awkgz7itm/oq4TFmBriX2QbqkeFxFAwyFa8FGFIQAS+wamKuIkFbPj+e
ZiqsNSQmRscVh6kx4nNvxpbfIFW688Vu+fu8okhjsIV6SWq3MHdh6qDfms4NSzUu23/7mffBIQdy
BWSFXrdzBvwcRacyLlMniLrY0NA4px2BJotVWucpi2XzbBuRjhe5pMpyqYyITJUoLuoCaZUGC7De
6qp8j3qw7qXrq3yt7BAvqSABY952z6bMS4qyrbwQnJeYwlwdLbgVsEPzoBhtLX1TuY3WHXDMxcvG
VTCeOgpZxV8f7/jbDUHERBgVBaKVr7n9VCMCRw6UrijM1Fp+i/MGDT8YKV8ej3ILkV+RiYAg6SGz
5bmsr6OX5o7RCtGOQmRlOVRAx7DctqwCZ6JyoBx6wT8CQdzcWuEfY4Vv5QdXGqj3zCC8hidFdsOT
3uXKXmXozvRdyr3YMVmA8+BKXP+uusT3Y0HeISznGEQCb2av8ce2HF8N1lk5GKu0AUjktVy+Oe79
XKdxg63uGyRh84M2CXlWWoReHq/zTdDkDMBbWpEWlGaoMFxPJx6LGquShsICreD3XpuISwOB+Z3m
lP0b3O77PVOGmyjGgGiTgKyiE8R7YjMt8lxlqRTKkeYoveekx9PnjGpVU/tz2qN2XTtV/q/ZLTM6
QGyunThz8/VoqQNZ58bn+62MvuvpoiicR0oNvgKzd9Lviq4sGi1eXu2kNXeWlZuIvHaVgkGodnP3
1lWZ010tqOf1yaKcCt2MhK9nQ/2M3lxinCwjmfbuh1s4MxKlCHXRYn/p5m3rsOiFYtk9o+s/jdk0
HLoqa/NjNSTeR1ebHM13XRn/W+C5B0wPzF0ALLJxfSyos+8J/fgoeLy17qz1yvzC8delf4XN3PVa
56JJnJJMMzRsAQfBGpKnKLGay+NR1v1yFRSZNJqsK9KYGIy93PUokzLAwxSVFopI5Je+QfyjSyMv
1Nh+O5vnztalqL6yVkDlcodsjn5ULaKkU6+F46QOQWpnDmIqFpLUylQezMoxgkhT5/edHe8R5O9N
EpQgbFDYHQy9yTIyezRir+uQmENW6RnY7/x+ZaH9ruxxeO19DyGKxyLpDGCXVTHmej3LfhYgfDUt
7MCwXsAPOBe9qIodAuidvUFnnS4R5eeVyL4pKilIprQ8YzgfWdOc007/2xKRsbMB73wvdh1xZq2/
0KDbfK9UxE6dKjz2YnvQj7HQmzcgW8G+Gb0t/DnXnc8FjkHHKhbTTli9OzQp8KoBsBoVbPY+tjOl
EhmxvgK8ig9NiaS7nZfa10Xaw3cVdyTMjbwI5LC9p3x4J/Lg/7RqxoC8ogK+OQ9RZ/XpGC1aWEXm
8BynIjkNfZ/+RIAab9elfa1rILczz3iQFlTBoSpu/YQAgWnaqluPMr+jfSyVVgbq0mY4Lw5gBR+f
9Xu7Zq2Cs2PoSCIXcb032z5WKb3iJhJjWhJkZZ6c6oTs5/EoL4owm5BCvc6gvgo/kFt+c0WJObKB
Mpt6aEf1mwkRlaJRnoxEeauq8ddSsY7q4PzTGuYHmXh/aZ3rY5BxlJYBvbXSnUNi7+ET780bHBh1
RDqVvKq2P0ibcEerMp2OTV8d7D7K35RQeS+P530nyHAtroURXuKU+TapgNJkiVyaFlnJrCw/yzzO
wzhLrePSLXvwlnubdKXigZpnoW9c2FS1lW3mMJQKi/9vKlRDaCSL/TVKouwpj7z+tU9DOnnAeEgm
iZ+EnM1xLCJFNRc3N0NRyvI9Bfo88FAgPNSKGp1Uu3VeH0TX4hZlLXRGoZ9v4rWWdVqMtZ0e4ty8
4P5q6EGqmq8WoGFWAERAKdEw5O27+WCdLZcUzgOFGkcRKJtqWbDo6CKj6bQncn1nByJOD05d5c96
3q9PXqMbETQzvHUSUbWfRieOL4071jtRU1svl83Jo6kBoouYyfvsprMxtKNZxKoRxkvvnelHRJAn
q+j9XM5D5QMX7Dvkb4zEV2r4G/kgo+Oo48Px+CDc2Z0cAPIJblyi11bVbumomdY12prFxFOISqmI
QgUWBzCf0cOZ1Mz25NjvLS+KuCYxB83ym27YNBudViMxCiowmgMrc/VD1fTL6fG81uR2u7pgVdYi
N2+3G/X1wemazNBjM7Ss8Y/dKF/a2XqmJ/GR6/6zm84fHw/38h7djPeC4uAhA9iZx9z1pnHKUjfm
uLHAIiBXeUZwakifeD8tY9BTzEiCYsnQmnemvHni5Rar5zHGt++QL11T/baSrLSfFFd2H5t4sMzP
AO5SN4imIVUOWqMY7tlRRud9D+dpzWLTCbeJyi70sFfUQv81FBlCRSTLMn0Wc5p7eC4a3hfLXubm
0CQFmZPA+bV/ihZdzc9zIizoAcrglhd4/0PvQ11Phx9GO5v434hBUYjz0VIHySTMH81YFO5x0tXe
DYxOMYFNwmiCDYv4uBvoHU8DP1NQifVNJ9HR2Jqc6Btfvv+tlcUUB3lbZsnRiDLUGUlsUdMaG+pW
pwLETeHPUV5+dp1I/zNTgx4Pg27OZTBhUMPTQY2UH3YDPfW9pTax/lwnpQj12Gmqg2zN7lsyR1Fz
MBJVuj6avUZxaXmn/GwUlYqE3Zdm4s/ESfhPmpL/KdRhyM9jOum/hwjO2AHGUOcRuEbUV8vSy3/F
hQfLs9XLUg2wYJPOznG7s/ltMP4kK6uu8U1di54t1jYlcsb9ALK0ahyAP6O9BI93471RVk4Ka0xN
9CYZrCuq+97I5o8V3fLVGVq0Ys57OjH3RuGmJvPizc7DZBOSB+ATzgKUKOyETAJjmJzjFA173gb3
RgF3yKOK7HIVUbk+WCM3i+cqEXOx1OHLoubjj3LI4+PjFXvRKt2e35U9gs0gn+UmXkyUFzs8hqht
VibyyvPaHHuueaVQuEbIRA/wPAMYI+yEVHaRqFgGGV6HfzDQFEagZU4hvjqNLv+o1GiyvV93566A
H0nUXPu4KiCd60VI5hpIVQRu1Uab9ntlddqnOVMcB7URy8DPNBOqvwoV/T13Y36iJzeHtBr2Hvr3
PgUScODoV12xGwpxb5fkMojdhnpXau8g3ye/0BqwdsoJd1IzepMo2qEVQeFii+JeXFOhZEICSNj5
PWdRfB44+4dCDnJnWe/MBwEVKk5wQ1ZU3CZzgXQAwKSN9DCZRghpVuUeSsUROzfRvVFcTiLnBHIP
h+X62w2WlVcEXD1MpQaOsIT7NtaEq8cb+M59B6z1/0a5BfeNKP92ox6W9Tg8N3lpf4ZhpvvlmC5v
tFY0X4qh3nt03p2aCfWKfMkjg9i8UWScL2UiSqZWu9JXhDdd2sqxdhbwzoYACApUbM0YKHps4kys
JL2p15MRZpGlB2Ps/VDV2QjSOk92FnE9RpsggNokBQHH5qXO7rv+VLi0ZXYHcA22OGBMpS3s+djP
bi5Og6jy93arfK6SpXuTdZH5/fH3u7OUDM3s2PHske0uMVweswVdwLDjAX0sCOFH7BL2CpK3VLm1
OMDkEOogA6MmeT3DVpmzqfYKMyzi7kNkaf8OpatAk5MnV7H+9tI0yJTvTqu8Ixh+XmiHomSjf3RB
i/gkWQEN2NqP5fgpFfPHvrOXg7bsnf97K8EFCRoCpYKV1Xf9Ew1aIY4+sxK0s/Amnhf3FGf4qT1e
73sFROr5/FPWKpjFLK6HIWek/eRJM4yg0wMWMOsW/eJhMd+nI8bQJ2Q9Y/m2tMeqeNaXnNqppiNk
czLpNWokQ7mz93C7N3GeTxAhiPRA1NdU/T9YRbD1yCTD4gxLifEzLh7lUc3cPTGgu6Os8pNUEfEH
3MJNJipRPfMzw9aa+lOtD+YpHdruf9jOFPIBQyJyybt3DVf/mUu6jHOCaoRJebYYjq1qV2cbc/ed
83obGSBzrAh7oDrMZ/vUHYeWHlLdmKEp1fg0uPBqvVTrT03dv37Z1qGAllAKpVWxZTTNyOQXhqi5
gdXYglTfpeMPJ9nlwtybEegcsFpUt1eS5vW6DUMhU8Ug1hmWmaHSkVGRiXPLI3+N6p03y72xIBLS
IgAzo1H7uR4Lkin4c5v9hpJ3/HZqDXEwR1cJ5672dk7b7e1Enkj+5tKJNCmTbw6blKj2T4plhfWI
/7oVm/X7yuyrMwAl9+8UFLXfDr26swdfKg/X4ZxRoWGghkTNgE7y9QTTsq80R6gWqSMvs/cLJfp/
stSrGjuokwYX8paHQ8L7TG8+6og0LMeo6MSPEZjwcJiFPnS+inPOxwh1iAyU9ziiCIC5AyzFYWU0
84iSzclqavkh8pL6r6xDOuIgTbNYDjksocU3Si/+2NV1+tFKLO0rRdSu83WRRV8aibenrytDppx3
Itu6mNtp46PAd4UPsrayN9NGmiK1hGeH8L4jnz6ucemI+4c8IqKYvcaDLLM/iSEzLkWEnQ+eFVhj
TGlavsU4rw4e/5zbeMOvIENYLzdgw9t0TsH70pbVZONO08UB/qQOzLLZ3XlX3dtg5IxQDmica962
jKlLHEPyTrdDM1Wmn9OoiwPOGOUlEmkaLlCL/WFovB2G552p0V2jMQwlAPjHtlMxaLo0LJkilyTi
nxo2IB+7obJ/PF6/O1c2wRpiMXjHNUndQhEtMZjuIoYorOLY6n6qjqJDs/eQn8/8wsEWYJkGBOzi
OHX1M1e2GYddgeGtjyhuIcShLfU89b2YHvMXbNTrD27d6vmTk0XFCCnftrIwTZcqDjNZFY6P/GJp
7GzJO5GGK4CqCDxUrpwtCmGaxor/YgfJwrEOkJ7Dk6SHo1Sjo/H6K4HlWq221nbcTUtgWaol5xQ6
ZNuFfWojTwRKWSvnvJH9zlB3Pj84dSYF8J44tbW/aIdiwAphZlagvlCf6Wju1s5eynZvFCpKa32O
+ZAWXJ/mXh08PZ4qN1QWCySMgefLoC/RToC+MwqVK25LHkT0ql6Klf+5r/VSFE2frPgpGlWn3k6n
M7itPVbcvVHomugQ2OkU0ci8nsvceGaapaCWKlfia4tM6aWppz0LiNssfoVbclPzWbhGt36Ps5lT
3OXgUmYvKaSq+VczmS+OsUAmS9Igjewjfep/Hx/TNahugi7IKPo04AgROthC4hvHRk7ey63/x9l5
LMltLG37ihABb7ZoMzONGTqRIqkNQqR04F3B4+q/p/gvfjYa0YiWzglpQYWyq1AmK/M1F4eTne2p
xB8z9vI3V5QauhIxn+1+wI25JD8A2wNvB5rEmjI5DAX4pHRQLqilJ4faNNJj0trFzs69jYJkrUQP
QJ0HM7FWtoJQAqK7X5yLgUTJ2Yv6AuoshbNHxwI9wqK6QRZC82L9xYTVOh3JtXeJKJ5+DKtJPyeQ
Jh6PAh2TxEky7qCnre7FQQyTPofU+xxZn+zBP/5tZzRHHx4LPFm+DIALwL5rUGCSomnWgkC5AAeI
Pk69M53zJcu+/Ico2MJLUKUc0epUGIU1o/eUhpeu7evnxcVWKOah+nBrh64LJxuFYx5kpPLX+5WM
IKqR0Q4vC9Rqf1rALY9RuWczcrt1wBhAmwZEAgsN3sp1FHvuOq/pHQ+iZWImF3UUxoc6ioy3GXSN
djZnz/vj4dkD1SAf+FSZeAevXsFIZmClRiX2Am7NfQnVbDjajbG3qm9vPQAqtMZgEoASVdfoKSyi
+iHJi/ASL5VCyjin52Gus8uop3sukxvblCyLJxAMaskaXHcfPKOpXDMLLyH2bv/Qbkze1VXj7uBd
N6PQJIamxsrmcXf9obzQq5bRaUJECpsO54u4eVaRK/p8/+NsThu1Mlm3psW97vSlbowraE0UnOzC
k6pH8dlKlvxtlPXXx0MBIAB9J7cSx8L1gGLdKyqj60I+SdMeNH1wD2XoYK3c5XtQha2541jg4fir
CLguLVldO3a1SnOtxLP+nbuMyXnRkz0tla25o+dFqZydxN9X6yBrtC4eFXLFOHTq56jyuHtiG6Oy
sexf7s/d1oA4GwAokGqha7taDIOlK5Bk5/CSIc4HgD2xzk4+9I+f2Zj1cF1LujkODKsTSI2wZHQT
g55kvGR/ZuX0BXSzvpNibx1AyFfJ24dp47VyvQwGxSySvEnCS1MbyhN9uuydVsWJnwxq8YejLuXz
41NH4YUbjPVNv1BO7W/JVozoYN0Czrt0dlr9MTix8cYxsefSs/WB4PeALIVjLoGl11FssLxDigvq
hXLGdFpw7LmY5uJ9uj+WrRXn0JuhWY5aJICt6yh4eNOXbMfwYgxacoxwuH6LTEQwG4xnz/dDbQ4I
GRTZNP7VsL4OZYoKJVyPUADD9b+rSsxBAq5pb942R/RbmNWhILCpSotu4VCoOv1NTaz3SuXFT7WC
lfT9AW2tOzaQbASSl7DGrwcUaSGyR60eXvq2+zIYTvoUKdPoi2roToix5v79cFsDQzKUTURTEBWM
1YKYZzxUrMLkNs9M53PbZ83XCo5PfgxxxNoZmpyk63RY2qii8MprAlXBNROrQ3ANmtkQBYtjidNM
RfNna/XhjyKdSlOOkIfpNDjIcN4f48YaQRgLQiVHOnCUNaJvGBfoR8OAciVqg6eSw+tDNznGz4ej
UEXnzgBZC+V6jXi1lK7INRDRlzhe8EWjIHFKukp/fCyyWAbVVuoDU3u8Xh5jI0IqM4xFQ6dKHkbj
W9SoyQ7Qc2PGAJ84oAax8qG0aVxHcaaodlssey7hkg7Ynk7qyRZO9/jexT4HhCJnBPoJa/FHa66b
rKI2cEEJcQrcGDuMEGXTHdWVrbHQJQJmCbWC/61mLFnSKOm0xrkUizn41eiGp87aRXXf7iPE3nhH
sGGZMHX9JvKQe7Q1rLFB6y/4MZaV90Z/1j3lcac+fMny34djDTqITJXvdP1xcHjJc0WtsUV1JuOo
tkh2cPtXO9O2NSCYspysKFpwC67S4bbWrdwziILLruvHqKEcvAHn0Aqz6p01fXsuMBSZ1LFxfgke
Xg9ImZRR12PW9Ny7X/tMuQxx80/k9G/FzE4q5nanRLc5NCl+RoeSOs16dSsdRiTLxNDiUtUPkzsO
f7iNbr3mRucc7x8Ke6Hk4vztVq81dMWyTG4kRZ0/T/qI8Xrhlk9tHic7o7q9OFjc2K9AmQBwd4Ps
15pmKYrMsVH5tz5ajvgH3elvUeu2PmCif+4P63ZPyVggPCQLmkt+dT4Udu54QtbuEsVrfBBF4tS3
y965vTF59IlkFgEah+R1tQT7fvIUz5ycSwUJfjmgF2wdhnGq9CNVTHdnV20F40wmSyCjxG9rlbMg
KOymbWQ7lyiacl8B3OTn+fITp2rj4WOPPjILnu/Eeqe2cb0m0FP2xBjr7mWmJH1Qc2c4C3rXO5tq
4xOBEpYzRwGKV/rqlBAN1kVNvLgXUPveYUbL7aiI6t+H1wENKS4jKfjAo3a1DrjsxyTXqQVoolP8
ruqK57zS95wPfnHCrxMHXn1SEZyuDVXcdcI/4lyujJiTXXCJXsSlHIf0kwDC/nnEJM/2G31GCcdz
+vSdkrGzjtmST/GhRkAfmrDR2DqbruBf0XKMvb+Z41LrB+GES+vbY6c7F1Zg/VHz+mX5O+LcDX/m
iN0pna8mhlKFPt6NcfItroTWHkCWIzd1fxbl0ro3vFUOhiSSFPJyeUKTixeXaWirU2JMw8s428vH
rAi/QLCbKMsn2fu2TfIf98NvrHwoSRSSZWUUTPLqjDJLN+xNq8Wx2YO+J5o6PccIcgdRbv98PJJs
vIFzg7zHm/d65Q9uaMyxfLipJi6Z7qAqJ6rWDpVRaN33Q20sfxIxGotIDQBDWedJoZt2ppqUykWJ
iugUYh72xBw8LPNKOQKEPDoGcv7A1l0PKBT6otRlolyMWsxnt6/hqTXRd7NT98QYt8bDXUW11aaz
TSZ7HWkwiiIvZlu5UG11jwMaGhaIIcj3O/O2tRj4MFINFeIhBd7rOHRk4rqr4ihwnKo6LkVb/um4
UfW8LM74dP8TbaAtWHL0JHnskjBT+r+OZTTKQk1WIBaDIiJn7ydhVF/mWsdMNYevbTux6ttl+Ukp
uycUNb/E07xXG9n+DYyTRhQbgGfk9W8g42iEBrblYuR2+z8r7Jrv/awuRxdl2HMe2p6vhW34lBXC
OY6uLj66facdUk7wnff/r57n6hSgWSk5KxQb5LV6/UuczkpVpOybYEH4Iz+YaAJ4X6BvpvF5ntTU
/FvNp/BHbc7K8tK1EdogNRkO1pNaWirhkaQQ4SoshXVUOuchVz63yawgKxvDwDkuUEe0C+BM5Qu0
GK97j3Ntk/wx2r3SH+3OhCKeNWrVHPKucFrLd2an6QEAC/VSAzfQ30Gx5yxVw0ScLC/x8m+jWU9f
UmGI9NC5GCn4WjeFzdEIE7yhbZ6xxlmZ1F+NKdtZXtReTMpn2K7UAfxGacTyiqFqXHxOirocPtTj
En0shy6yLloR2vFhLkrvc5zmk3YI9SjzAgPfrfrPfJ7V8gCUSRn93Ii9uvBbHp3ZFws2U/k0kDNU
Rx4uMX4pYVZ3h7CKPXCo2jT258rtSuXNGJ08f3Lr1s4us2N1kz9Zhab5lqLzKjDdHsdcxBaM2R/p
nTjPkCm6yPWpAYp/UlUrvDOtw84jrdKmkF83aVNaHiq3oFuaq2U7f3DmPGs+6qIqyz+VSUwGgg6d
M//MzDTKT7mmC+39BPHJ8VOQ9LV2nFMnLE9APOLKd6PEmZ5aq8Cb8mjXkWUG6G8V+ZubeEl9jPTF
4iG72Lm2p8W/ccRgk05hn8SE4v46A4rKAtOJUAsv0tY4wHgmAqoQ9TvZz691vFrnYE2hZ1HBQ3Bz
LRgAsVXJ47ZWwAfqWqDnZvcljbXxkIQS4g1aYnhBplL7mMyL936p1f4zZpDZh/tnz9ZYcfwGQigv
PbRZrzdbPRkNpoFeeHGQZDtolMVPqd6MO4fpVhRe62CREcOXKtPXUUytsbXF42a109j9IyrCmDZt
U+00ZDaObAlBoh4AvIMSuX4dxdBLRJT1LAqKMIRY4FX6H7K7/RZrkbrHW9oYEagNeiT0nB3gYqvj
suxEsSyholxClSP6oIfDZ3waxJ6d4a8ceLVIAFwj28F7GojIWqIqdbpsdg3iJMPyhi7NQbGj1E/L
+JXT8aWdvOdUdY+8eF6nMXk3G9FL62Io2fbR+9zOjwIYS6fNTwj6nsui+KvLmzOmY6esgAQRKdVh
Vqej1c6VnxjmzrW28ZoFrilZT4AamKHVTY1MbTYhqB0FwDW/9Rz5PlVk5Wi04q0w+GdlP84KZMPK
Rj1VPGrHa/xmAbMLP3ERBYYVd75ZaPMLmdawUxDYuioJIC9qSz6c140/r0nsKZzKKFBd3GrCIn2K
8xzyGFhBy35nh8OIrYz7Q7Qlzob2h7F3dq7IrcXHnHJBUpYAnb2a2byOjCKJ5yiAY6L9k2hZr/mN
AMr18NkABlY2MSiHgrlb7Vrq41itLXzAGI2aY5oJDT+IaE/Lc3MwbCMeNuhS3bRK5kEZtaUKoyAf
zYi6VAXtxNfxuz3eH83tcqSCw1+Iykrq3xpqVSEobw+qmQRqM9j5ifpLiRHqkqEEGOm9k37IRy/+
ZJSIm+zM4+25hJoJ5H809qmMUd+5PpcAlOYQ46ss0C3jhRQhe0Li0yF33ZN/u618SBa1hBABz72t
5+AU0KkuwK4g4fYfDrWqicI3Gyf54GjTjDXnAM1oZ5dvxWSVsNHB5JIurxbJEqqttTRRGdR8xo9z
ronk0JsdslVN3lvv5Uvz4/0Pebtg+IK/xLsQIqT4tzp6ndQ1gBeXyGGYWv89tBv1JdPKfE/P+far
US7gPU8rnF2GPtT1VyO307ohsUsE0UYP6+XB5tnsTU+VWj9eCIHpCMdYWuSw1da5d5lmhjbXhMIk
J6xeZi0Jp6exy4qdLbAxJCAXKPNSyFRl5+t6SGkpMkALOpdWNCu+YdXJqdLyHsyZvgdbuP1ItKHA
MIHZp7SIju11KNgVirYgKR4McOR+UHXxnlwQGXtyCDcVA8pGoLo4OYCw0qReba0afVywqvMYaMqC
NaCDbJjx1sT6mPmlFVXfIe7F6dvSFMXw1I8ixAioLsWet8LNYCV+k9yJ0o/0jVnbzqUW9m8LzIQg
x8pagyvXaUi+wcx/GL8nwdWEYIfbsl2+avg6uCnUERdroGb1eOyndP6j7ZcmiBdd+Xp/l93saxDJ
0kqPNhHihKA0rj+g6S2N3ufGEJiFHX0VuTdEPjgkLKh7q6d2hCL+wwYuEgQNqgEeF2o3NzkVlgpV
Vzb6EAg9rd9halv6mVpPjwpOYHRicxijjknfnI9wPbDQxczMFuYQDHQR62c1X4pPCWphe7rDGxPo
gOnlfKJvLumG13EaDGE0dTHGwDRaeiDK0JlPscj7yE87t5uRP9ujHMpPcpUrMjI+FjUezAgQfFgd
xWNd1IroZcTG6//NtbZ8HgZtesqtCKkuQ4u/l7zjDok+D8np/mq5OVlkaJ6+Dh1U7vA13q5xKtyB
ubMDC0+OZ1MXyZ8C46QnSzR7ZMTtUJz8nMmcY+tnk7o4nT3Hwxj0oY0nfa1WRnFa8lx91ZJlr1C3
sbPRuwd6RWoCPG6NgYmSiK3dtGOQVbbxt152ZtCT8B8fnz3IIPiOSpQXoIfrpUKJxaaMoWAxXegp
PnyxXvKeNkenfq0UxIO+PR4O1UGKPTDGPBQDrsPl+lTHkxlS2Iwkl9jpmnMdjt/GpdtTVtzaA8h9
U7KWJFVrrVMG4xjptDSbAnWZlh+gweq/h2jWxme0fPPkrNdpqe2sxM2QgBilzDjYmLVeO631YSyt
fAoiyvTPuaEK2y+91Pqrq+cix0AsIj3/D/P5yyldqhw565ZnriVqajvpFNjlUPywtXk+U4tBC2yM
2r0b4PbCoxQJ4JTHNLVWWhrX344oTkNKNQWd3qeHVOGM9hVRxs89792PU+kM7/KuFAc3Naqnqq73
WtVbZwztLtJniQe6qRdo1lIMHeXWIBqbASuvsHjqiip7EfMPs6d56bcuzV7AhfqyM8u39RLJrOWT
Iowgq6TroddjgSLYzLKdmmbqLhjHx82hMlCgOJRDFP4vUqMh8c1IlB+ith0+aorp1xQcysPDn5u3
Jb+BzAaIpbe6GedG+nbiy8MlnNbnZliw21SSn4MV9s/3I21Mtkw/caLTSa2BYl5/7CTWocE4yRTg
MjO/KIlpfI+btjoXYtLeleHQw91R9BO53h5KfOPcQ5BdGr+TBfCKXy2zyktVgyrsxEuiHk6T0aXn
PgvFjv/AxlFOFoo6CqeQ7IOsxocfe1Fz6U9BU3f1qdSq8n3n9OOJnC7ZufU3Vo/UWXVBccgCkbnu
1CopJmdKGQGvEPY0fdLztnJ88G7p21Rkynhow1iUvhHP8BeNCR+0g2JAkTrnEZ3dnRV0+105fSWZ
nqIOQPz1b6mxCtDcOGIlq+JH6fV/9q790o7TVwEDwKe47Idm/+X+Wrr9otcx5Z//1oDHl7fwqMAN
gTKwQWtwiYhBNMnOir39orytqXTQ1wXffcOuctsowVFYXs5O4fxZN63xl5mlTeKHbjj9e39Em7FA
jEobeJ31s1qjWiTIa9CJCbA1Gw+qOU4nKtfKYYy9x094yZqhs2XQEuKWXuWMRuLkZaQzrDzslOc5
SfNnWy3K8+S6e2tj4zvRWZUFCoRJKbys9gR5/TwV8ciLJomzc0ud8ZLnVbSDa5Jzc50qMiC0WOiv
cLDccNPdeW6NXJ3GoHNgLuQl1ND4fa2qmT9VcYWE3a6W1va4uLvYhPiZrb0/bKXpdLVjCruRmylB
QOK1Gpp0B4S9uSaAYVBzpDbHJrte5SwEvAKQlQlEj17VoEQTHP8a4LJRPkwxQYFPSvDSW6XYTD3i
OlQUqm5sUhsIul70SEcCDWvoFJ/uL/LbdIbqA7LtcOiYNl4S11EKnmd1WWlj0JgD2Bmr8zEdzw4t
ntd+0fNC+g/hqDe7wFokXEL+nN9OCa0cjd6G1h0kY+q+0eEbP7ST7vxvUDXlmfLSvBNva1Wgr8Yd
RxrK3/XreE5lIzGWDVMQNrT3/Rrxl8xP3L59fBr570OhoW3M4b/OHYxZAOGqlTkwEFJ1Xt0WwuIx
d5uxJdq4JKhZaVn1cn8yNwYnn0VAIdH4h7ouF+tvk0mDmuJKNqgBhXAwxmHzLUHE4Xw/yMaKJy9y
0TOjEMKNsioJNGE7U70UamDWGt7Cdmx/1Hl+vZiNW+/5Ptwmn9CpJEtZVvt47q3OpiVZ6EBGYgBZ
bOfnyU6JkLnJcsIVxpYWssmI3vHYH9JESb7Pwtozv9ka7O8/YLUb8rLXwjLuh6BtYOY7qZL6xqBM
HxStmv7Dx/s91OrjVUMBBirrhoCsk463Fxu+keFFev/rbWQCEgZMNo1OOl3A9YzOrjNqYh6CzHWn
Q82K8ccI99OinfNDGWt/p33q+W1n76yaraX5e9zVRNLeX0IxjkOgWSltRqPJ3rB+3oPyb9wyEhAC
uIH1iWb4ag4NhVvfjCnomBhxH0ly42NoayH8pSr6V1GH0O9F4x4fn1Luz18rlGLZupgaI+01Dy6F
K6/o8m9z3peBmQ7dh5Ru+plLvj0kdht9oHn3MFJU4l8gIWM9jEQHOcn1fldd3IdFznAVqsUvUTR8
c4daPCf0Q3cSyF9qF6v7G3V7CT1EMIsPuVo3o12kpZlQb0nNYnrSk24C/iByFHYLzz0W0aIdhtLA
rCI326ekKr2z6cbeUxpRXjCmtjtpkeeeAHeppN2dcw4XsUfN/ZXF3vxGqNlgbskx6FVdT0c9p5Br
zHhEPLqrfVcrirfapNTgZs3R64wIq9nEOqIfVZ/zigc7ZnH6BdMNHe21TjktdlZ/vr80to4PqIdU
BajJAYNeZQdaW1ia6NUhSGsrelLcNP6iL6hBLcLb40lsLn3ZPePopwq+luifC9Ut0HceA2ehhHlO
pqKoQDlEufBdqzPeVFsJx0M6xXsqrFs7myuOtxs9fclAup51OOOp6cwZr9PRbpuTJbAd8q3JWsyd
rtZmIAotskAMZGldtLKVVl10txgD10UQIsWpzxdUynaO4Y38h/e+VB7jrU2SsFpEHRzbZPbMMagS
G8muyVzI6NquSnzOTWynbKG2e7SqrWUi/UD4bMzijcaWJYDYuLLoN4+a92VQh5ltlsyvGonRzjm8
OTyXlSh5EmCeVidkWhZa2efhEJReqb4z0hGRlkK3C18dYuzgp3ivBbT51QD2SlastGiUV/xvOUk9
2IqWV6ksXixJ+DTMS575Q59VexqyWyMDp0qTGjIpflGrDwdnDAnsseONC3JF961MIxfvjXn6hvSk
WZ8rpa13ygmbIclLSPx5q91wuvIFNy8l4enkxVr8JMa+/Jw0qhuge258aukH7eyAzXiSSAFWlALx
L/Xg3+ZSDCKr4okXQCHMo9qk87nGSOJFsUv7YLrjH/cPr+1oEFgBHEh00up20WvLi+wYOKpRoOOO
l/HypWmVFhqPjd9gu6g78bZWCo0S+YgCCEW563qlREup2Ynr8QGR/tf8eiypUcyp+Z/CcG1S2YOn
v7byLPsyXbyEDp5ou+xTprXTexQ2p//yqcDpcIQAQQJCfz2YObaHpR5pjWhKF/2lxHZ6sl0n+Z6P
Y/VtzLK95vHm5El4Ki9dsNhrgK8WCnMcOEeCdpyz9KyEHW4V7ai2f95fFFtHlTw85DsejeF13yXT
K2+M83gKuDvdk11m9Rlh2u6CsZV1uB9qc/39/1Dr926c69ZilZRf0QVMDnR7aj/S+lc1NF+ablfR
eOv+ZP54NfGQZ3Gsjo/Fw1Slblh9SMvZz2NZ9yevxZV0QCXjNMNyivyWEvnp8THyhqJfTUz2tHG9
TPSyhzmSssdcjLpOY9tFx3YU+usSg6vwEZLcsw3delGxw6SgFY1/REyuA9ZWFSrDwvcDwqNj4VKy
+f1q0PKvXdjkf4zwfk55NisfJTdR+LVSuv/+hyFLBSj6W1xBaxJV7FrKVOc0L1w1xnRjKDxVOTgj
JYARXKrjV0Lapt6PubVqQQdwukiDUeSPrketlJbSQzKZgn6M9PkQZpn9kQQpfVflXJM763ZrK0Lz
BQ3m4ZTDfXQdLAsLbwpVOhYqLhyfBXtEOaiKM+5lfJtxpNkyBwfZ5fo2oC1JQd4WFLNzDUBriVtl
Hw9i5yDbejBC3qS/S0oN9mF1C6QiNpp6IIoTzcMHd5mrc99gdIPxTLoctc6oXsalJL8s7HCnhL7x
1aAnouGCNyft0LW+f52pzkISTzcCIASbw7MOWO5E/qK0xeMLBMI0kwg4lst1DVRRRJQbDl2egGmI
vjpGMRd+rhTOKS317unhxUg/TSoqAPcB7r86aay5w3dHS8jxwiVCVC4as+qs5OoSX3RtEHtFoY2D
DTQkbHB85qR90CoBi0Z3BhgFOzs0heYeQjKoHyQLmu73qtn/I/2llifbzR1zpzS6sT7Z3iBWuY4w
glw3HVR1qF0tYqOjGZw9N+jsvUVlle/k65tRKA5x1eI4h7rH9W6jqSSUpWORgK0oXrJOjw5zmezp
l28sRcnJBfIDf0bHQPM6SukUS1mKfgoqYdlfZ71s31owCF+VtiTg/fWxce/xZKQWStORo3pNR8jM
NhKK7bHsewdF8qQzrYMXWuh8j0kq9KPbWNrjm5x4UhKMyi/9ztUacb0pwQaTZwd9+jbE8zG3l1fd
yJvi0AMb+T7w9kn8sqjj4kA9rNvT7tqaXsngRtVGCvD/chL9LbHVoNc0iphREMjr4tNYoQ96jBts
UA92203NzrmysSOoof+CCVNSR9Di+mNSfkjdGcx/kAlvQNAxbpX+gBXoUp20TJ+bl7pK6/dOUmvR
+f6n3Vis8iXEiU0dH8nm1dYvpHeh7c4qHB+jOHaqk753Wtt6FJaOTit7nSvoVyFgfcOmeILSnLdU
8IqiDgrV7M5WLBUH1cHdCXULTSYW7uocZXw5ykOruRzMVmCi2WlBYlHg85eYCik4kggfVbBIr6g0
zNOpGNPCPFAAQgq+DEtF0gS72E8Hrd1TVdiaYQ5WmddjCwP98vrbpvNsx1Sk1EAgBej3qTqcdKXb
87u6jYL2lmQwg+bCtnKNNBfCmoo87dVgREvvXa907rPmoNJ/f7XcHgRgd0nRZHGPN8T6O3pxA+6c
Cm0weyALJk8rfjbVPP1V20qHmb2Z/HM/3sao4KzK+gOS5pg6yz//bRdWDW6d9KDNYJ6r+X9o787z
cfaMeC+xv00puPaorlB+hkV/A+lIWh1TDb0sg6RKjLfB7qNXu1TilzyNmo9pHlqnNLb0J0NY9cP7
D+CkLqWz+GoS3HE9wqF3tKY0SxEUaZieHGuhA48Ii/f50YmU+Ex0zEk2cZpZ43Myw5phwOJU2dtN
egYyOr4thrP3FJNL+brcCaETTyJJcAF2tGafaLYQnjr2TWApdncscif3xWz9ARDLpPpRnhwU1vy2
KT/yGX7eH+AGuIHYUqCflIKGuLp6q1siNft6VpvAVUZw3rEkihSuI46wTHu/rLr+bOSVc6QO7x2t
XKs+G2hvPf41waWSH9LP4FJeI0aNkULQUistl/KSTL5I1D472Eub7hm93W5EmT3JlI23NdXv1cZI
HNBjbaF09NV05ysUs24+2tHsetiFmnN/TCO9WT7cn+LbK5EXNvkTNXdqCDdutnVmTorZ1NDBaJZ8
AGtVOX+LOc3q41TQ+t05x2+jkf7CQeaJRLIGO+t6Y9AVKgtOhV+di+rJ6Bb9Q89RjZpKuVun34gl
6yKIz2KzLkWvr2NZTeSZUZJVgTum8bNtp7BOyyJ/VhZd27npb080Mm3oOeij8eJEevg6VMJxNjLD
VVCpTXu06qn7vPR5++n+p7pdHkRB2hdugKTWeavloepNGUZwOIPM0cSxrGzlNbLcIXCXRPlUiFbb
wVJsxOPZzMHCzYPF4dpcLouXcO71pA4M0ZkI/SdGPvvKEOHuDUggSw+RBbPz/PAgCcb7AfiQTBRX
Ox7yeFMYmV1zOTgI3nZLf+mAV5zCum9fs9oOd9b/7af7JR3DGKVbLmSF60+XZ3FPqZiuGsZr31Kj
U87R3Eyn+4O6vYlohUmRMVDTNoJzq/Vhl+iCdAaoFDVttUOMwsCnGq2VpzKavztanEd+7ZTuiY7z
n/cD3+4BMgdetLz0qOPCZb8eXRmZeoj4CjCEohyWdx4Poy9po83De7CyxsO7gAOaWw9OkMRwrjfc
5IxJBeWcml0TZYExJ/GhoVS+86y9/WD/TzxLvm3Baa6FkfMmA6XlxktQjlM0HaHkuOkBQfPJe3gl
QpYF4QCiHuAND8vruUvCMcMLqdeDdJqK18KNh0PrxM2HDAvS48BdufMeu/1WoB3A09NURp6E6uB1
PMWKUhsLIiMobEX3sFI1yvowhaLxns3KtD8+ujLwWmCbAYmhGIEkynU0SwDCTtnXgSNa/bAgCXCO
rCl+1+WqsjORG7c4qRCpMlhPNvWNYrYYOz335rgLyiHMn91Uh0SVxd3PToevjkphMhyrzlGOEoz2
PuvrpIRqYszG6f6QN1YOCGNUiCWRkirMajMoXhor/EkP8iGrjl2XZ8qbjQ6W2DlSbj8kUlegS0nI
pNTM+pWZ6GFaNlY2BKgNmTShdNqIoOCVl7gbtZ074XZM4KcoFlBLgj7De+z6MwKp0IoepejAWCLv
qKv1eMpIT/z7M3f7kkU5TnJC6WVIYtpqsWC8lOoDNrRBM1XKX2PsTvP7jnLgU9aO0Rcgb6mCyLI1
79l1yF9/nXrCUaMeArWQlwLcuOvRGXajOaKqp2AZG+2prfvxCXZwdmqrLHuvoKX48BZE2I2DC/Y6
OE/uvut4nZOJlhSPEyyeC+QY0u5ctq15TODR7KS2Nx8O4R5Q9RAI2BU8bFf33FBO1giLx2BKkREf
tNE5t0OSPbrkZRTeH/DISLu4xK8HFFuFLcAsGQHvpP9pbuP6+lA/fLsRRGIGJYqUo2tduqWe0qDW
mdgQXau4+VIXjiiiQ+rERfKkzZX9b9FX3vQuyrqsfM5qI3d3EpWNuUTSDxgwpQH5hF2dnE2VimzI
MzXw6BmeO1VxD4Yeazt1xpvFKCXSpcsfFQ+DN9fqi0VsDWiGnhoMtIfeEnOCC6cpbftmiiY5zfYY
jY8uR4YCmpXslcI7/dHV5k7CocZBw9QC3Bvi73j4uB8LNXPfFZWe/XV/h29MIW9k+QlZMPaN5Fxn
8RCoQ1cLeoE9Yzh3ID8h6uzc3RtTiLcXTSy4cBiJrTVuErMIyREcK8hae/ocJ6p2mKpKOeIIWJyc
0cjP90d1cxLTiOHdT5pgk5TzGL9e/mEXz944t1aAKLftnTKj1qi6uTWof21xhvTlfrjbSeT6BtBB
UYinIsWN63Ce2hhdl2pW4JEx4KIodMzHYSs13/9DHM5Der6gMFG4uI6jJhOqmjCugl5Lh/dFIsgi
66rducZuPxaFNiAHNCp5a3B8XEcJG5iudZ3bARvvRahFd1SsOmg0VzmmafPt/pA2vhQ3jE1yzL0s
aTDXwdTQbRK3GixpX50cDU/J8bXUS2T7mz2m0UYoXFgoy3L+crWs0WxR2LneYM9OkCsAin4WhlPi
f1GrKE4nPWWpnURrYxppBAL1oXJCW3AN2+uH2Mks5OEDm3r2heaXI3zN6/InO1KBp3dC2WtVbAyQ
SSSr48Tg/+snTe2RQdl27QZ21Y/nTkn7c5jjZjYO4mFEkexmSYoCMlxQxNYwz87OrVqdR0IlHR4f
KLQZwwlNG2w4qypXd875rYEBu5OwFMrXxL1eJEhDlMPc216ghyjo9ErzR+Ik+XOr6zsbeSMQA5OS
dFyZcP9XeUCiichOhyEMCigKwZS4g3XqRCv+NLtI2bPT2wwG0pG/AFiCerweFdyyvIjxK0SNwq5N
Pwnd/i+lzUFzgN/+8fA2A0MnqxRcYjwKVwMb40iNScfDINWt6ThVdfUsHCCyirCP9yPdpIw8YSiZ
GZJKJ93WVqcHYP6mdhotDGxRpd8o61uv6K5rp7KZ5mObdstTHXnx8/2gcqqu8kUZVGoVIrxPmWTd
pFvK3MZul6CFYujnzKF/m6Tunn787Y7m/JBeIqrERoGLXX2whNNpGCxusaX4qxqXr8CpEVCthOPP
SfPz/pBuVwfBXFmfp5INkWC15tPIbZQ+4RSOtCY8aY1VvlAQrp+NJY13YGa3sydDSXQIyEfqynLc
v9XlrcHr+nlULGjWyaKeQv7lFMqYTLjvj2krEGh7dB6ZPNlyuA5UR2Yswj53YJCb83MeW9YzB8ye
icntCqSPSqFMVuZ4tazPeUFzaprcwpGViNzHBhMR/vrHpKsvVud9gDT29f6ofnkHXq8+eB6QgYEF
AlOFTXU9rEJp7CRpRidItOFdn4pjWs8o2EN8G149tT8nZos+EeXpavHeOeUYHRrH2CO6yPVw8yPI
U38ZqnD4r3Y4FDGOLGiqgY3mHe4deZMfdKqTz4WIkcOsEGI+ZnE9+6Ez9J/uz8DGWgUjLvMFafrF
C+p6AtJMMa0urBy5VoUPBkZ5hlaPmpvI9uzOtkLxUaVqhMT23OzBSsQ44S5OkIKGv7h6ZlNCowVY
jqG2c5JtrFZ21C9WI4i3mzMzrUsH0xhmtBKZ+KeA7/M/4TQPyz+SznGacOMAl2LyVnPH46izK8y8
gmyKsw+VM8bvRNorO8nI7ViIgaUhiQE7D93M6y+Uh/WSW9mcviLta8C2YkTqwYyrcU92cSMQCbc8
J1mIQI5XWxz0bzOMwkxfgdSoSEIo+REBQN1/dMFRmYZwShDwdNigXA8nUWay8MhKX7upnU5oKiyH
fjC1Jzoa4j+Eks8IQPYAR284EEZczSjZVdlrnDva/5F2Xjty48AafiIByuFW6jAzrRnHHXv3RrA3
KGdR6enPR5+Ls61ujDB7AF8ssLDZpMhiseoP+dNsO9EY0FRYjYeqjco9UvjtHUMIwYyWjEDy1bYq
naJEvJZbOQ9Rtqhtf+2NJlA6y3iJ+wLEXkka9O6gLEeUIkvkGgQx9XotcSpI8ryd8pBl7rCZ95Zj
xgNq54a+PbfXo2yKqlGuQ4/RhjwEAeGh62unB9iSg9+0abEzob2hNuG4Vtq6S/EPCVWrGUJ37fQP
Riv6j4uziPdWvmlYYJCNn6wloV1b/87KaXiEGQw1xyiWxdnk+D143J1AdHdPcK3IZJsNvwVxKhRZ
s3pQ83DMVMXH0vI8Dw7iIPaz6Ibm3bUHpsSzhb6FbC1vIwUWd1bWN0YeTuTYgVeOyzGKRPrkZtPe
h7o7L1sCKUg8bkFx9VzPJSErD1NjfSmK7ABN/UkkmhV0Y7RHQ769Hyl6y+KDDutUQhCut7kYl9Kp
KB+G9Wol35y+Xw1fx8lE8zOtnwx/rKSahjePYj6shbMrfHhvVyJkI+dKtAfafD1+o0IYMMoiD7tW
Mdj39tAFOTi5IRip8uwcgTtRWLbRyEpwp4MQLf//vzK6AceNoss40wMKqi8k3PWZ4np0fjsK3x0F
KDNda9ybwb1ej2Inrj0L3M7CdJo9DLrN9GEexr0q452FQx2ZzB7ShUNFeHN1GYuqU1vRCMA1yl5p
5KyITEcuSnfOLgvt3lgSMSIxDFQ21c0mSWqzLOJiKcKxXTz9qJVN/NOJon71l9Gr50A0Nfdm5djw
z1rkd/+pYCNpgVY6Kl16JEGfa8Va/xFd5b3UmespPne7ar47XwfKjdgZoYCoQ5/qet1XoWpCKaI8
zClx/QDU3B6nSRE/3/66d04nOCfqj1Q+wU5ui6vZrLQpqo95uCj2b7mRPrjgOQ8rnodxru995Htb
iRoQzV+wAeCRNgvfJkm51l1VhInu1qdW1FI2YgHssXOb3x1HblZyVcnk3LxObTaqlrttEbZKVBwS
5JT9xEnNw9tLd28boecklw3MA4Df6w/UJlOTDqIpwrQxXmZTUXD66VZ/XOL3v6h41INxkK1zUGdb
NllteZ0yjWYRKms+HUrPWU5Lmcynt+dzb9WkT7nUbZFZwmY+RdUkA/XPIqy8vjyUSzEizmqYP/7D
KFwvBEfZHdkedG5QI0E3pAgBStanyc27oynA/fy/RtmqpVH8VRs9VooQhncaTGNPljose/oa91ZM
NnWlZwx36La248RMMWkYZUAiNqjHXCcSoLv99lzu7DOet4AL+EPratsEnKxKMUWdL09LGXfYvuF8
MD6ruVF+XebY2NN3vjuaDDqyPaWCSLne1U6SpqaNSutTP8F39t3KtINIy41Dn5rq7++fmS2BIBQ0
eept9UkSq4gyuiDLk966wxnUcF74Ouv5u1Yk4841Jn/39ctZ9lF5j4C+lgWQTexp1GmpxsZan5IM
qDeQgiEfwtGd1OaY21FqHnOlaNXAxe91Lym53SbSZ8X2JAKFzsg27K3FWpug2PUnE6f0b9aEBmJm
wXh4ezFvR4HlhIwqe8UDFLwt1ubd3LGemGzosb2e9GipH1VtbN4L8QJ0LHMBPFaktMc2F1a0qltj
U2DkiObFxxrL9UehNNoJlfS9e/r2i8m3shSw+/UM3DK3YvwUl9mRDn5F6QRGY5c/daU1Pwgzdg/a
omh/2qPxbpAe88PGj04jDR7qS5tsR4dsvcw586OPma6+LTxx0Bc+XzCmIOidcRyTnfN9d56wPyml
MlHqm9cnzm0iCLvSC9xIJ9WPZyeBkIl5Q4dh5oma7uJntv313ZuF3AL9W9R0DPOmqVuKyNK7CTuK
dLanUJkG8YGL+N02ZJTxocIBdpRldpA21zPz6Ms5ZakySqKA37ZT/cGI1Pb89lx+hYnro426Gp4B
XJCSXrHFL3huWqmxgoB60Zv99CVPjKJCtLvu+q8lELr0UbbzJr9M62H0I+iNYgrWzET1zWpVZMnJ
zMso6LVF/rWeTvOLl4K9vahJ60y+4VVdcTSNYuh8cP2ehepgWooAYH++d23dBl9mwkaQrW5Y1dsr
eEWIqjYdZtK3BsZtGBeY/+CjjI9pn6/1rkr7nZAhX0qA0KWiEvqlm+8TicpLrCq5rNZsq0eBqFn7
4Klx657tqNe0cJxQzr6Mmim8V5TzqviRX1hSgVlTqvso41YVmGRLaQNjwYC39K1oWWMEEpXpqy4c
oQTuYkTVcyo6fXgZ8mjKgq5XZ/WP1C7L6NE223pCWgCR/9dpqL3x3S0lKfjH+4jCpUaLfRP0raVb
W7VX80velLyjhyU9VV5cvPSU0Y5v78LbRJpLE6ISBW+Q1CQ212uJzwmSLllXXAbPnGF9rcWx61wV
DAG7J6rXd1vXgNqHmAH6j3oOxL3N2XIbL1cjfS0uY9R15WG1osI9DFhXfNb1zFJ38qlfhgrXZwy2
J6LxAKTxJEZG/np6EQ1HOhQMV2KCMVT+KlpDfHcB6TkHkVPorny0rT0Hwo2JBJjfZ70VB5Olus1H
LNtBOWSaSH8YnY14LZ363j7lWawZYTK3qMdgl+FVr16a6fOhiR39b3xooxJKtVXBuY8NJTnaA7Xa
3wqdx9hJMVZ4GXPC0/7Fqkbvb+pNbebr/B7vsopF7c8FCs7jzje+OS/oKtDzktBELlp4r9eLAMm0
ypa6yi7jPJj+4ijZIfeKPaTgLaAOpBf7lbKMZPPSf70epm+GNTdMKG8d/ijHpdMQTrYq65R1UemP
caL7mN3gh1RZCPDQXTz3y5ruwGFupwq1Fz/oX1AYSgyb35D0dUV6CzQfMQb9UZui/ouWJP2Xtw/N
TbyjrIbElEQo8r6BTnw9U+Eh64BYRYcsaNQcFndpgqyM9LOlJnudkzsTgpnJzQ5SUTqzbl43dW30
WF/Y3aUp9B+DlZtIuOAR8/Z85D9ydUqYD69OStEwsWWB7Xo+eZk0bryu3YWjkJvHZuWIHiIztYyD
0vaT9ahSObCPE6WOv2jx5Yvf94ayd4vIb7P9FWibMDz8NGa6iXoIavWtYyO3XbZ1/WKlY3aes3I6
Y8toAdoVTnyuZrf4O59sdQdodBMFeaVKXT6oBoCaaERcL8BCDdXsMGa7RIn4Nuam+BCJ/tVqXeNJ
zZJiJyrJ87aZqPT45sbkFSbt5q9HQ880MpU0HS5K3dkPkWpAO2+yGk39tC6jPlimauS93LnrXjy8
nSc0TtlnR0sPDPFWIgrtPAsLIwRQyg6FzsfJyZluq2vJaWzHpnjqorptd6LP7WdlTNkOISOWOLjt
YSlxdhuyaL7060jWUlSToj5XHR5X6aFXW7d/HqNhqT80TZK/1nW/Lqe3d/ftaSVP4MVO3oYoFsWz
6+WWih3aNNtSh0izvuWFpz6a6grtCne7nYv79rQipU6oRXuZLJU27/VQREa9iSPkgAo9nb6aIls+
LECHdh4zd1ZUFjsAhUL5hbK2mRA9LKVTC6KoveSWEiDypQ6+4sBiOVb1uHQXrKOc6FPHI3H0VSqt
5U6Uvd1GJF4gidnBEAERtrmephCa2Rc1jFW4pIoshOR2H9SxXabPEIgQ6ewgDe1xMG4/o3xk8LRB
VBatim2S6aEcCN62Xy9xPtaHWEye76nAAuF7vL53wxB9KILDesIK6Ma5Pl5ngQqLBoU0tewHRCH6
o9Fq8VlrZnPn9XsbCvDKpHXHBuVE8tq+XklwbmaVL612cQorQqdL6D1klkX/TGqYfja0sXqZFC3Z
OZJ3lpJziLQqFHwwFVv0l4UG0rIOgEa9qXcfEP+IFn9O2+5TUqOf+PZi3m5W0Eosp7RrJdRtQ44j
RdCK1tIva0khHZ8ILeGZn6BBfGqlu3gQJ7kQH2ytnH6Pp1rb6yDemSsvE8mR/19o4uZIOpGeQ95V
44spLb7MhU48HkLzY4Uh5M65BNzL57qO7L/qDNJskpcxOcb159TGYanWeC4vUJDG6kOtjJnw495K
Vs23BxTYnuJuXLNDrGl9/0i4VJ1A7xNT+a2o0iz+2gooqBcT9MDXsUeQsAkme1XRMpvMKusPgxut
6dHxpFZt6mVj8WpHNn3XsfD7igdqwi565VnZBTLZDdY5Nh1fmEp+Qh+jfMq53N1TPrf9F1AQSpDb
SAWXY/yHayajn6cIP2Dt7RQaEu4oQvjm2IqgLqxi8Pu8K+ugnGzn0NvLX21u1c+0Mp38o2ammoHp
1Ji9VIMzP3hWYT72gxVlh6hRT47irf0Rm7wMlvk69B4QPORwfbuLqNaqjaFlLT++cz92RTN2Qem1
8ZT4BghcN+gVz3myMO+EsjMsYWno0xIIsSj/dMNInh5DTv4hvcmjYE4176Vyh1M6gUpCCr71XaEV
X7rB4H3nruNqBA4Xqh+vbXI2kJkUAe9Z1/aRN/tRRZrhDzqCvJE9WUeXlHH216ZSF+BoOG8skbGC
cLKaQ+rEHBMXJSM/iuw5mHAFEcFQ2ydjKdCONCv14HKNKgEkOKDmVYZP7Z+Cv/DDXFqMOvtuyU1f
eHpeBUaWJNkx70Qvnlx0rKYAAcWm8cd89ZyHQh8gldtlZA3nNF7L7mDkyJEcce2ItQeqTNF3U52T
7sDHEZzgSoiZn5qsa+knPYoQQW+qyvAotLhaTupSrv1O9Lo5W0As4QRRAkV1ECLs5iJahTU3mD3C
TOjdhNYTuIMvetZnpj85av/17UByc7dyn0KyAiNromZDLLk+W17SaPpkCvOiULU8Wpn4VlTlnhL7
TSYMNQaCHzVk2jBoE21y0NheMpVv4hKPU3QbDUozcbCaa8+U1sL9pC5uHQWuOXZ860bJq49K1ajJ
ToJ4c7/KX4HZKj8AiNgNj792a0OheeleZtOlwx2r9Py8rn+2mgy3cg+XybeX9vY7kuCiGqnhhkRl
7cbKZBIDErIC7TatRyHUief0z6SKvOZAob399PZgt98RkLOsAtBvloIzm4CstkOrJlRwLqNe5YED
vewwV/UenvpmFODuUuFVOrSAb96SG6klW3FMwLj0dYbjpdnGfQKYP6q8nW91s3aIIPAShMvrMCLv
hOttadTFGEVlbV0UzLjsoDDz+HUcje7vwZrTHfD7nbHAM3ORSSgWyhPy//+rc75Y9ZiMqWtg2dO3
a4AgWm8/LlmhawecPHe1WH59iqvrDIgUpQ60/chmSRc2p0GZZN2oFJQU42YUlBRHL/LVvBTTBy9K
sDxdstL7DMQkTR/0Vqfmba1uOT5ZpTUOhw7PCvu5jsnZnlasIdOdlb/Jnfh19PswGpCvVhbmejXc
Ls47Ln54FBSDjzg1Jc9dp84g+5Sags/sNM9lB1tr57F8czjlu58NLPFIIGy2WmkzvbMYBy/7ssyJ
cy47r5i+x3NbOGfRRGN95C2/vrenDqWCdxsFQWBXt5u5zdOoz0RcE2fHPDrlpoOpWL+6004cuMnV
wNXQSWVnoU0BcWmzosKsEneMsuVSVlp0TOHe+9k0/uU1uffVMRbEDOrI/BRX016v8Pa0St1WSsfs
bX7Br9LSvza2keU5PN1GuYyDaV/6YcqeAK6+u/ZIpQbaLGhihIVA6G2yM2GlbqdFGUh9/F7Yx9bw
6og2elm9XSue272JgSOW2ZACJPtmiwT1StEPldN6PATz4rMQjntOqsE9te7UH5xBjf628z1dituN
+cvdgg9HL01qhl2fBzEMabPQIQLAnBgvvJYKzNEmzSkObr8oyzlRutJ7746hukpTHKyHfNyzc67H
rGhWVKY1eRdL05pvwzo7D0balQHwG7yZ7bgoHtq8yH821aDtJB939gxD0waSOvOICG42a9lOFGJH
07tEeaQf8YY2jl4+G/9lFDpqVPtYUYjX1xOEkJX2am95l5LCtT8pken36NLsLONtYMdOj9uKXpOs
irubXtqsjkOOCrN3mfWoDhCccg9dM3WhXVMjf+f1yxdjAJ4nVEf5z80ucZrZG1cbSG9fZtpPaovN
c1WVyT9vj3ITSRgFpVZCM6hU0Mkyz/rXgXaSuh5WT+5/auDrDwcnjw/G2lfTj2JJ3D5QHPLfk4mu
CJqHilb+eHv4e3uDOMsxkJkUoeV6+KWphVqL2OOijNKgLzErUVcx71xAN8kikySkwO1gDGjI8lf8
a5LF0qwTOiXupUAfwzzYidODncvXRPiiUL3MT3HF+mk0Q7vSq4TpCEogn/ZQNnd+BagUk9SNqjtK
HJsjSA4OWZFn1qUXo2sddTFXH4S6LqqfmJMXGr1IPL/I9HU9oBCe6N/MMsGK+N0LLqV5aZZSEsJb
c9Nn0ZSa6CB67+ItaXU0owhlMa8adka5E+EIbWRZFL2gpG3r1ErkTI3euRxGd6x8PMx/ryMt9TWj
/l1bnPdf9PTggL8TMmWbcZuoLmmkZwtqonDkRvUFOkf8AEh3eDE6zNQcM9ojat4JArLUT64qm8+Q
G6+3U5PHCWW3LLqMGN8hRQA5KZtSz3c6e90p4P1aqevMDlAwiTHMEDwngbdejxXPKqoiuHWG/eyu
/SHnzpRyN/ih+nFeGZ9mJ4+Kk42w7T9jjRzBB9tL3NRXerRSi0QfxyAx0PU/jNrUjN/qKu/bV3XN
ybQTFHJLv2rcxTmosRdbHxqWd/6g1TjVn1fTmX+Q1lnluRwrkR1GxD/UUJSDWx/yJaJFN+MpLg7C
xnTioRxbdKyNqccUQh85y/7YdsPLNCixGWjOmml+7ok4+2iKygEXY3V2em5oZ8yBBhNjOIxgJt1D
UUaGeZz6ufqzcNDwP69xZ4wcUnOsA0/RrO8jLtOVP3mD2R5UmCgg75Q6ax8Ww15rv/XsWKAkL4Oz
lq/z8jRVDrK8TkNmtrPHbyMnr08ATPJ9JCkKm9rq2KkCKDrUKjdWw8kZ9cDuC4Mij4byeobezEcJ
zHmmib1n6H4nZ/lFnCRu8roA+nC9J0h2AYk2nC4o18sR7Y2pojWp5s9CpOKYu8b6UYtyN97Jp+/E
anAMNF2gzcia2Wbb5xPimFMyKBe189LuVcXRhE046Uq5k0XfriyQLQIH73pLNoQ3Kwv1b0q0bozD
xI3az2U7RunBmoaleBi6yM0TX6dnOfhW5bbOp9GFLLhTCr0zU5690JCQFae9taVi4TrpjE4bwz4U
InutF9U8GvVo71Qh740CY1NKl8tgsuU7zbmN3ypH+TItZnxMkzkNTLN/d1MF7Q3e7tRjyL3oQmwy
Fs9rebD0kBr7sasmX3eK9QGdnTkOlLbas5O73Zlc4cwHkVMoZGDurncmDozm1NZlHPbxLMIRm6bD
OLMni9JIHilA1d9x19pzlL1dR7hiaFLSNidPupEF6NbZK+rRjUON92TgDV1MYta+G40r+dfIKFLZ
kpo+W8xvToehGxM7DtMu1h7N0u1/8+ht+Ik+UXZ9+5K+s4xkZDSTIZhTrNgKN1J4jkEaGXFo5mtQ
28OfaKPgz1IPjzZVrIOr7By42wuNudG0AfwppUu2Gn2pW2hJFOVJ6E2uGvtxkRYBXULz1WtJo9+e
221qwFVG11haM1Gx2O76OK+VtcX+NrQGhxbKOn9HUeqvyFZHHxbWnjPSLzjp9f1J5QtrNWDUvMtp
bVzvyNlBFqnpIuUyua2WBUI+my+2NcYql0WqqL9H+UjkROM7yYMYuBKS0YDK6vOIJJTq90mhmWct
t6zhONBz+R15YhoTw6TXqDjVg6sEtrnUzV9vL9KdDyJFnPi9dJ14/25CrY3aumP0rY2oPMrydNj/
ygBPPaV6sZN/34ZaKkZwFYjmaFRRnLlensXjehy93L4MQBYgQdJX+kySME9BorjGB6wcxGUuW/tj
ayb9n29P8s65Rc4XrASSz78KV9dju2aZ2/OE0ABv3/SUDbbqU/XzdvbbnaVEMIQNR6sHVM0WWLTS
3xxbGNKXNHXs53JRaVrAwJ6+QzeJvr1/RqwixEUeMxJveT2jdi50kgLboeK0VMe4qvqnxnD3Ivq9
dUPoAiFkhqAKs9nSbTZXbTUn7qUR9GoaQAikG+ZeenPnnFKSpRGPL5xU8NvMpTfAfvUo3eMwM/2h
tOunuZFCi7wdfKNFTPP9K8c+JDAQZnmnba78JGsya41H94Jxr/sg6sw4Noq1h3C4txcQCYE9Rd8f
nZXNKM2ol2hjtjQNLGf+baFL5PLg9SdkIf55ez63GCsQVihBgWL+xanYunB65RTbtaK7FxOPi8ZH
/KcqDp4rhsfKckR8MLp8+l6PvDN9Ev+sBoQ29Gmg2shjHd/+Lff2Cz8Ddz/5/gWTe70rp9qthkKs
7iVRFI3XXrwEpl27D2+Pcm9tuffpxlD99JBPuB6l7xIHvo3NhMds9BV7Gs5FVAnfWae999e9rQk0
nDesVBug8389VBYZc9MYNCbARHa/la46XPTRFN8QttR9t9a9T29P7c51LN1UeTaYZDecuevxhL5M
VlE0Hm4iwzpJCkb7UK8aSIqkHr7QnC2DRDTvFuCXcg28naUKAR2SLUIu7bVam2cpjuJmyBtFQnme
6rI+unYb/4e4JZvgtCp40KA9fD3BCWZmlEScvnWkXRprgxP0a7PnQHdvH9KDATCLj4gsfV6P0qZx
Mlkd+1Cb++lJqfLkCA1/Lxu8tzmkqJ08d/Cmtq2QGN3buClnouPIbp+qdPyYJnX1PDtq9RDHVfP3
25vj3r7nXSxFLzzqdFvRt0ZvPd6+HPSM5OphiTXr66IijGgnpnF6e6hf32GTzFA9AtH4qwfIFK9X
MHGRUIpW1bsY1oxRHD+n+Ci8wdD8dZ3MISgdR5QvXVdrie8qBjqJetuuih/XSvYRdT/jdRjtSnta
8rz46llZ8Rqb1vK9QYLlexXVy0dYK/HvmTlkalD3yjdKofqpjDJAB703Necpaq35wRyaojw2eEGj
u58Xq3PkLGjfzcId1EPvZgOOO2lJbU3LS3MH//eL9LZdAon1oeeBFCPx9XoJnBjmpoh4zuhF4nqt
XxSzKvysMwD8IpZhUWWiZTnHP1y9sI0/EmzQ3YNRWyYkyhSww0VFE7biDgOo8XkqJrsNMDKLH+Bl
NJgfddXanKK+z6LHSh365KNZKMU/b3/G2x0jWTTQFIFmkd5vtW06uMptT5MobAw7/TqlZuS7+bqG
+C0NO0H5TnqH8gTMLll/l+ID16ulJ04FCpqgPOvlCphBjzUEJaf5oauXOvebdHIfxbyMR02vo/fX
CwwKywRoMM2UHLfsKxV9rLWhin1xa5guXobwAAn2+/MU8hPaN4CjSGNB2l1PMc8tiEkzTPM5n1dq
cNSawWLoYigPWZU2JK6ieH8rmRwCgSwknsCj3jSNHKfs1mqOYTL2FJfsvkrPWd0q/txgcfb2ZrkN
ZyC0CWMAHUBtq1vyjoo3e6ni3hxmNIsA+y/9EYymeHTr2TjUeTHvHLDbIA3gFWC2yqiYF26BUXEc
mV6/yOUs5vGYUFY9YOe2l5LcmRW9BgTo6ApT59l+tFpb1HypkyK08nTBodM8LwUFurmMToo7OzvJ
5b3RgNFJAVLCBtJE11tkIk+uPb0Gm6Hl4tCqXXbSKw0BeK39wy6t7vT2J/tFl72OUahBQymBsiur
BVtFy3zmsdWmUxkaxqBnZ0oTIKsUCHz9Q2S6ZRYWfV03T7MJb8GfV+gHh2mxPDNI1Mz8gQez6x4n
te6Lo712IIucbuleJngYoI/zbPpZq0bdUTctU4dKaDmXPxcShe7gTqL/YTZUi1EjEM5XS+NmOpRz
7aW/JYBi1o8kMUt3gBOTq0c9R87rWCux+Cw6W2v9dlr0zi9nolNgtPP6V8xGH/11HNyPNqhVHCb1
dvwqTBO+s8XTLTvbNTzhw87y8TU2q8crjVcHmbo0ct1ccrOS6KuJ23ZIByMJNGMdD2Vdrse3R7kX
hCUwV3aXqQtspcw0oC2NsNoqjBXL+qors/saTVH9fTDTd7PS6RDQdOUPdT5yEnnk/tV90r2ZoNSK
KlRj3fLRN8iO1qDuSb7cnRApAf1VehI3sn2pI7wCmGYVLsjkn5DqTI8ViMJTKXYfFPeGguAqSQhI
5/CquJ6Qotgp6k9dFSZptJ4VPEUQiG3zcwMJY+cz3QlHPEJlv0pi04HTXA+VVF6pJIpRhYi0ilNn
u9HJpAi8s+XuTuhfo2yaoNSb66wu5ypU0Dv/KSYgNP3oaOdZX7Kd+HpvKOp6EmBLdefGLaVPq15F
/ZvN0A+f8Y3Ev2+Ik2Cexz2DpntL9+80Y5PU53M+ATEkzYhjPb+AQ0iDwlO8p7fP0d1R2NfwL3n6
3RAVYiNRWwWP+NDAKNvnrakGtpK65/ePwgCA32iDIWy0yWPacczsUTfqsCjs6KjgT3TshmrPnfLO
t4HRwjTIVSj+b7uWlAyStK20KixpNfk0xKeH0u0+t5FSvLvBgIQMoFVwi3T4eRJttrVGfWgQLoe1
mseUBqkWP8a5cHc+zv0J/d8wmy0QJe7gWr1ahaNd/KVljv7AI2Dy0e7ac4i8NxJ4CKpesDwNxGWv
J4TWYd0tQqnCTKTuCYpSMwSZEVsfgRhm7s59fmcwCJA88oh07PCtzRmwrzQrOrsJdbcYz2mKjErd
tMXvTevsSYTJ1GBzGdGxR9RKXkbsPrn9/xW7nT72Mq9N2lBKcaA2PGsfhmGxL+2Sa4FeplZYuJ25
l0DcGVRqe0ttVJ0y+yZfqevWid1xaENsgZXxNNhxJA5J741f3j5Vt4AEfNSo1Ej49K+S2PXkCl5F
erfYFS+P+ePct4htqj/ypoZKmT1ltZH68bJ8wbL79e1x78QMWR2TaCS0EiD7XI/r9soyZ1Ffh1St
ym/tItKP+O5Ux51RZFC4/nbkEeBnkJGTGLkt1CG116lIONFhuqSD/lmvVjsOGpNAT22xarqzq0aZ
+DQ1RmI+Cwt4oD+YYzwEHnfNHOJhnCUv+koT42ko9dl7rsZ47D7Fukjr5zVCisxf5zXpUecX4ytw
wPZPz8uy+Kk217i82BRpnbMh8JDHPtRqSGNiPvnRawFgAteDAnVRQWJrgTr1PIsmoUZ/JJNZ2r7q
LvHfzjjjlaQ1Y91+mZxm/aRbZTGe1sJUPheUqjCb7bP0H69tkvFgR5n+XWuGKTl0zmSLnXfk7Ylj
KcEgYWAksZTbLoqCPC+d4aIOlwLauCPsIRAW3IY8N+udw327Oa6H2py4pFi7ITXTOkwMJz9idD4c
W+i97z5ijEJRW6K5uIW3lZR2nhFM9Fre4FGsnLXMMIIGd5j/MApVbW4uOM14WtrXG12YIkkxemsJ
EsvqPIxGMjcoSyx2trNo8h/abnXCnrxUeJDyGr4eaGarRVbHVo/yVgs6d+4P7TzhBm8qnXjEnXjV
dk7XvR1BBJbMXUrLNAmuR+zdIh0HHr2hmQzuX5aTta9GPdSqb9GK2FnGX/3Om+mBNsVlh1TwhvXp
eEluKEPXohfQWtj3WXnffJrdJllOPJ+670KLRPPVXVCaoiJla9WhH8xlPluRm35r07JRfXjIanVw
qzbzIAjYK/LFa5f8XkC/8AK35e4NIGfoBs1VzxqDfFiL6attjoXjD+NguadkhVfgi6FavM8E7nw5
m8i16kEs4gFCMTWxxTfd1DLPQ2x3wq8JouKAQ/OqBHGjOYuP1Z9eHyoMyGLXd6lQiEfVmdf8oFdJ
lr/76odACesQoSUwb7Qhrr8PiyAdi1a+T5o2R4qUyjH3stznotsTQbiz+ej6SyAMj10a8ZscvYaD
Yw+N2YbdgsdH0Y+oQvfGSGdqVc9rEb8fXI/iAtLyKG9Jy9+tpJgT6wm9w7kNrazKf64Iiwm/iZuO
xrWSKntY5DvxiKlJZWiEmGQH8XohU5SD7CZlNFVd+wDiWBY4SaTtlHlu8wzm5ACOBVsqsRObKpZH
oaXLSaXDmWbNZzZp/ZqLdjoQpXJ/MuL1uUu84u+3b8g7Z1i+sx2AGr+KI5t72JjWXEtTBrWKWfdH
tRCcAfcvs5zWw38YiW1IPsMmQa7lehErr52jWrhtGA8LcDx0LFrrQ1pikHQ0U66Wnc1/75uRYPC9
0EOnWL5JoKhXZZmKlk+4qlN0NDBB+qB5655B5L1vRgNKOnVL/tm20+BlZhZZZdOFXquu1p8W1LTJ
L/oUt9CscWsvxOrbdI8KGdgeiOI2cwNgSP7E7ocMxCv8ej1zbcVxdnK6cNTH6o+c+3mOfQWeoeIr
ca3lflL1A8JGWZavvhE7SuenuZHYO9fOvQ0E0YGMgPaUFCW4/hmdrtXJ2BddaGm1eWo6s/4UTWb7
wVrT7vHtHXTvk9Jg4elHfUO6CV0PNaSIzWMD04Vt7o3RObYS3T7NEQoEx7cHuhfNMGqUyARJK972
MTuhIS5uWXxVyJtPcaEM4ELasX3y9GV9tYFb7oBv7gyIDhrtWXn6ZUP/ema2sq6QY/o2zJwRkI+R
/vSSKvfdOE/BKO+Bzu58MoI0lWSa7MxvW0+2ongCcsG9UCtG+ynJW3FM+979JMx5L2m888nkfUCz
T4pugpC8nliTYcKlT4QXkIMAm3O18OdqNN//vRBH5PoBdUGSte2/lUWqTfQVuX24xb9Q61jpAKW1
/mJNs/0bsmx79Pbbngq1r/8bcNt9XsFEoNhkt+FQawW5SPKpLoovK2BuENXPYLf+aT1rpwN9byl5
yvCSoetAEr65zUVasYSOwyRXReuCZVm9MkBaSXt/CYRgIoFuIIKohGwjp2ZEaTXw/gk7D1pq1AyK
H7VaFUxLu1fnvRM+GQqMIPws+BRbcyklXZQumssuFI1BL91VpyX0ojx9LJslf1oyfTiWarQHAbk3
Ki9PahXAZ6CGbTalE1lOlM1JH1aLEz+IvNdOsTkNJ6GbIjTHvn2wp3IvY7k/KB0c+n4oem7LPVOZ
x55ZRF1Y0eF47Np19HURmVLZrjukFfduUe92jm5Nr1lXdM0B1BA1qZJsLgltMTIgZnUfjmvbdqdI
yZtHl6X+hN44yF277isEKIrq0KlGDqbatfMQQhJebKkF3/ztsHon7gCe0GB5wE+UMM3rYJDFcEe4
svkxlQ1Qo50PAyDjIMYydgdWe2ex0fRD7AKWGlzn7d0YjWvRTQjehVM/FT9SQ43/wIqxeYKln330
DKUjCanj89vTu3NA6ZvRYUWcmbOzlcQx25FMw6yHUDHX/GWtKucJPnm1M8qvd/b1Q4gyApKzsmKD
au92bvr/cHZeTW4j6Zr+Kxtzj7Pw5sSZcwGCZFWRLJmS7RuEpFbDm0TCJX79PtDMbnSBFcXVmYhp
tbpMEkj3mdcEE0acNm/RFW23r2ajRBy/cxFrwHkUL9Yc1nq5RGWR9Q80KFVU9aWKzLIeDn01oBaG
CGv1ezMLsRz/hLXBvLayKWduwn+5uJOb995w0n0qK1bc1vf5EqQnZ1p+k324DgXwnGx9dRrmj81Q
WZsBUO2y+YQspBaagZGEfLd7+K25/DXKypYnBOA9I+v2fKmW2Fhb3izmk26V+i519O5A6KNuRPxb
JAPDrMJ4sFY4iGhObkuLUBSKvsuy5WRJqsDnMmjT7jh1yuMspE0Ayt2Qsrlr7dqq9i52pd8yTboj
ZjjjgFYFLbw/3TJf6ne1lS5pFfZZ734t4PNae8uuvTOOrUazLyBpdHuZ6N5vWsusn58ngD1GHxzL
km0JhX6qb7TKUad6dqn8w8VI+AwDqKzKKm8s/F/WO39b+Otg7Gmge1xLrPytEm5AJdTW+9w6ta4B
X4wKWYd8sEKHhHVAn99FN06W+V1O0cwMS4P68AFLMF3sDDNvhggXIedPyWXUf5yq1s3eJHoxFpEt
6hTZVC1ZjoFSoxcWhjZ86s1JFKRdpduZYdW3vrWXWd8Vn0Zj0URkO0NvHKwUuRLGVnlz42E3RyVt
Lh39HCyIVq0vUPub5kAbu5SYsac6j6OPlMQw9GHvzV/lYg43YqcXRlq7KsjtUcGh5bF+/W/V7aqH
eu9XpjxTOhLcwPoftuhoFSVa9PqW8vhFm+mDC79WHKi5wTXcXEUujN68LQv7ZAWIu8Dnyfto0fRk
V5qx8260supH43S/6fKyLhokrVcYtcXjkQk+f7xpQCNFa03rRAZmuKENOvK4wPqrQlveJOVsboBf
g9EhgGgPk4Mi6foK/vYuHUvKoMgX+4RkmMWpnC4RROruRuNokywwyuqxwQ3AviMT2j4SfH1TeJln
nxTSmPf2mCZPVmn7Fyczljvsf6cb/LOXxgPQuZL52OIsxudPlZXBjMoHoglZFrshsKXmwXCz/N4a
EvAGdXdLsG8TXP96Pp+GCw4i1Kwg9D0fL+4D2aAT5Zz4ROlXlN6mQ0u76r6BqBg2qPM80p9fDhLl
+hvX2DZc+tfQ2LP8oh0BvdxMoGxMH5IrHoJCy7qQbZke+3j+KVHqup+ytDp3hpNFLSnZsYiDGpfL
AL8HxXt/fa9cbcpVKmztdwckn7jPb1ZtX0PD7qghQpcu3QOFh3kXwzuJtLa51SLelBF+PfKq9Ibo
0yrWtU2qRxnozSIS59QRsYVV2ehRVjV1VE2Nfmd2w2kYGFj1Fe5/aZPcqNK8MNe0P+HsgJWBAbC1
16zgvZROb+JD2SzuTmTmeGQL8WKdvEcIqE338NiRXSoGdePc26Kz1wd/NvRmmQ1tJ11NpO6pE2La
94ZCcqTQnTe22XqHBYT9LmbaH8apHnZSDMnRTn4TaPXrI3DGr5pb8J6viLg2bN+i9XP3lOWVexCG
MexSKW5qfa6XxfOTl+YXZHVuE8QS6PZtNhQBfYPGqX4Shjt7h7GLKTL0AhvE/ZilehN6CHy2oSkz
440txThHY0/nbNcFXtXvFhejsxu57PW0Q6CiJ4KCONmsuWW0libSn31p6SeZtqeFq3V+sKR3IX7G
t9tzHnP0Mm7EWtdnM4UI1vn6ngFebK8fMNYKcU6bl1A55V7TUyPEyHC+cYJc7yaOSALUFW5Jj2Jb
l16KUtDai62TGpxpN7TDeC/B8kZ1GSeHBkA0OvdL+w2dKgry6XhLoe6Fh1zv1xXPZBFWbvNpoRZK
V1llnxqjcdA8CrKzB6DhxtZ5cRQa4Zw7pND+Fh9YG07Vldpkn4i79QfeevEhTwrvhiPSL1zPZtnS
oCMC4p6jRL2tLLa4CSOp13onvQnK8SSywkiQQBPA2vBkbGX9aGqtdC4IN/bJReVuMId2Wic//cXL
47eybQedkyu3C8h5nkTjIN2hwdX8rBWOYncaNELdCasu9j6kYIDVDiHg7Eum+2jeCccRYEi1otK9
t8Io5RRmisLTDqWM/IdupaN5b3tDj2CB1rjzbwrJcjBw7nNA8f5+pQebs8lJgdfNSW6fZuHXjwJ9
c7jUXvH19VvmOiLjBqNjQyMFxQ824vNzgVKq3SI7YJ/qJJ6fqmLpnxK/hy4/CmtP43k8dFo1Rq8P
+sLWx/NhxZeSWXG8bwa1zcST5oJ3bmv07Z3pVhpmhpZ1R1xh4yMXZPsu8PNd2ovilgTEC+uWzigX
Kh0xapLb290smwxTHhz/sCYbI5TDnKgYqluCsS+Pwn2GgDPF/e1Bo/esU7Do3mkeVbmnM2U/4L92
q0T9i7O22R0Uk4htKbuvTLNNhpAZHZYIKQywHIlBXGE08JiTgTvT3MmDcPPi61Lo1tt50rOngKn9
xl2XRmMnx29IaKu3r8/qC0tpTZWpzVOcp668zZdFifWb1DCuBLL6QFfkIgu8hHxIpOkQz4+BZuWH
14e8jpGoZ62sTlgXUJq2gUuSJK0DRRsdtFqLL/0Q2PtssuVdbc/6jVP9ekqZTdIjZpOKKIpLzzdK
NjiJIBbUTiWIBzdUg9eaUeW5uXkjtL9+JqbTBQ8DtYkL8qpc58czzTGpnbRunr9W5PpF6InO/BhP
wS1d0euNuC4dLoq1c0UhabMR6dHpdbD4jBXntbfTy9Guw6rwGxEBhEplqNtdJneI9igLQf3c/E3z
KQ45B+wbiSB/gt7fBgFBsywyMerkjN20H7ZU1KN5Fl9+d5UwCFqtJNF0yyiEPp+6NKv63kZi8uzJ
1g0r2+s/QAdddvWQujeaOC9NHuCLX+BEDu8tLcUwmLMG74Jz01TmXYfVw0H0lfPQpIlxY7u9OBRu
vkRPGDmQBj5/KgsCIylRD919qN91md3eUUr+uHiluFFIvV75yNWAjF5dQwAmba+INujzNJFBcu6l
rl16fay+GaldR69P0vXpwV0H/Ayto18iPZtJGuJsLtATrc5e5a82s0P9peul+N4GjnycZdK/FSgE
3piu60dbb1mOq1WSCoWxTbu9UriEFW4GXNEHywRjiH+FZed9f/3ZXhgGyiXbiwifh9x2wGZ4Dtzc
fYvpnKSvUdrZ48CVfPz9UUALch+wj4jz1zf8t8pDSoiTxwJ0TFwO/a4FirkrK+MWieJq2RE8ExSB
Y1/V0IFtPh8FDdmV0KPJs1mM8a50uTsToywQ5vhd5PIvEwjQ0Wvxa+Xubw8HcHBdWwDIO/Vj3z9Z
i9P+MbbWbwI7fo1CuG4Tq7MCrmjU5L6jIuNHhS3Jpqd6QRl2ydz+RiR7tQQAj4DMwkcDhSvCgvW1
/m1yJAEN5xBaLf1sNNHYpkkULDcVkK4nh0SauhP/o7cFXvX5KDWCKIESUK2QjbKMfba4xTGoAmuK
zBa3kNfX20uD0Tmjl4MQ4Aphfj6Ya+OpIK04OGXTkrr3tW/OVFLrSsWhCTP3xiF+VYFanTbXW4Ki
EPfF9v5ttaVtFGCGk2MLN3RLWYSNk+61ufqSqvqWsOJLo2G4RwbFnqXbutlL86ghuZ0s8Qkki/nH
3M6YeRatdt+T2SWhkzi/2b5mFa7cemrb1D9oaWwTHX0Y9EADwnm2QDRFouz6/eDUSqLH3Lf1kXjy
N+X41hFX/y6AWrAQqKZvKgJZmTj9hM82fpuj8xPVD+1tRx346fVFcr3u1z0Fb5lzFjLUr2rb39Z9
CdvWoBUlzig6mR+CNhafoReJu//JKIRmnBQrnWLzLDUkJDSvgBgEsO33uFJToBPTLc20qyuK+jCT
s9ZPVsHNbUUOezC8ENx+OAf14r0p9EzsR3wMHqwco6fCndS+bI3fBFgyTWSBNMeJXlCUgPnwfJeV
dudo6EQPZ8TqqoPRFHmkdwOC0TAHotff4hrtPUsnNkNtjvbBoeXV0RM+m5W/PFlubkcqXdHfhpVF
WTkXbwOVlveFVkz710e+zmTYZGtPh5SQ3Iwa5POnROrPQbvbHM7zKNP7IgVdZ7tlEw1+gbtPjPb3
KJewkbF3FFIbETyHDyTh+4KZDEtfVjc+0PXZRsBIN4tukwGdYSuTyUtol24eprPh46YCdlN742V+
vZ+RsL4R77+wqsD5AUFe+7lrZ/z5oyOiKqzeTufzKPPyCFfSDct+nEJj7kp8rhq1H0Vq3dgwLw6K
e/vKVMfAfUstoLcwlRqiO2fMMeuHBJjYoWjt8UyhX7z1kC7/nvv5rT7MVWHMBPaAHDJ3BnW/KyAQ
iUxSdU0xnt1Ur/I3uaidENGyn/Fq8rWgeb4r0fMOBwBDxnF0vJsiry/MKsHl6tyAzNZaV3/+qp0m
G2XbJxO6c/FwmD2VRWJMyHKGZL6/saLXfbnZTBQ1VzUqb6Ukb0lEY0BtYVbWhPFUIuuwTjrPCZMh
K98ZxapuY+Vz/K3mKZdwMMxUi8reRs5/GQUVprjLE+fG7n7p4deOAnMA14h23/OHbwea3EiO4MJX
Yf/nOWOw6yftGOhVd7zx7GvYvH12ljKCnkTV/LnZze5qZOIO2XyORTs7dEjad3n51Sx9B7Jtm89f
PF44fIkMs+FwxLgkdLDzutGyMl56YAsdRMIT7EcQxX7+wDoc26Ya2VjmKMHQFUEw7Fs3DS6OWTnn
LDH+aC0TpamsmbMveSHuU93/4CZ2WoSFLw+BWdm7NkHl4JgJdA1vRE8vbAYYL0wD4l7shW1SOij4
+E6hz1yMg+k8OJSJnZ2gHu6FpaMWM8yc7oMpYjONbGSKspD6fKJutF5e+hDcmQQ4qwABdZvnryjD
iC8YtX4+cwt1c+T6yDlWrojvjZxWjB8Uw04k+l+d15V/TH6PZurrK+U6zCIatmlkcuJzEm1TFgSW
O6GXHEPZ0NLFLOdHEyPOXUW0eidaceNpX7jfWAesBZI9GmtbM/qqxezBy3N17qpU3usibsldBNSM
0FbJo69XbYgwvDy3xH630qatANl6j6PyAGcRE0SKnlu4YJzladyltTpTF60OEr0Cuio+Ni651r7V
YgQwrd7BQkMIW/gIJHTNU6BLnEDyYJBm1OBgeLaWSR6Tcpj2Zud+q5ul2Vl1eyviWPfFZvf+C8tD
pPOLKf98UfjaJE0cP0DhMTeHAUmNsM9t+8Yh8cLSWyWHmX32J435TVxjtaPRNmmmzhjdpY+aaQLU
qBMDa4HF3g9TodBZc8T7cSi676WXDZ9fX3m/bM2vnhJpPQdHHShN2/C38pBHb7lzAI8M83GZ/GRv
6qmGcASavF0TD09WEhQfEo7Une8AzfMTrQ3TMrMP2ax5kac8K1SJY+zyQs57n6Lqjc3xwh0NWRwg
gYlaI2qKmwNbZsjlY/ujzvh/Lqd6UsvTHKDRE6ZW19GKNGP5pSyNG4nqFlv2a6FyJq26SkBsKEM+
n/5O9HU/jkqdJy1od87QFeGYTvMbPud71i7mj21T770mDiLbW/2uW338IFpnfhipM4I4925pX7yw
b+EJYucOnk4H0beJS+VUaCrO0uVMs4KWsD6NZICBNiDd0OdzcRSdJw9WSYNk8rXi4+sL5aVZoKBC
X8dlkVxR3iiRDp2JLstZ6sb4U1mIUnsW8b4EiBu2ZZBeyrII/ieTQC0MVQwEq6EUbHYHOmulhQ+Y
OvveoJ+Vb7DVByl0/VjUpo6CssPtEZpppuMEV87pRw0OZ31foKDnIPpfdDIk6fI/NZjHf3n9hbxw
ZhM5IaLBhwMVZ25mA8282EOgQp3BsiLakedQ1kMj9ehzLF1yma25lzfuypdOJDoLhGxgIiya2M+X
JM6ueq05GAotEi8NbS7d98uwVDfqnNfID45o4P7r4by2p7ZBf5/xbHUs1LkxqcBHse8He0MlxOLa
1Mj8PvCE+a4Wrf2XC2bgLw2hs+TQQTUC/zGYxi1HlBd3ImBZl5sKYi6qNs8fe3Zs9JG1bjl3Vu7O
+6zVXTtsJzRVdxLVpYNeMMM+DpA/ArvKeyQeTP2PyZurizt0CZKAWJt8nzKvU7fe1AuhFXE8RCjy
I/65rTP1wWRpcdov53iy7E8N+hI6sCpn2Y+1TRzhGKo6B0OATgn6T98Luz0uqHDdZ0FCyWuAu/h5
QUogRAXMCyWCAjdSql99i+eHOwQqNGUweUGlnfjm+Zvr9LkMjLrSzyZ11uFhCGLtaaT+l9zZwqaW
Q4++eKw5R40w04LsyZnr+s+m1JyLcDGS7Xo1fcCHOZj3K0WZ75c9xPnOsE+ehsIoEJkhHm5EJ9eL
/PlnXr/+t0oJKv+u2zUpn1mh+CLLwNohghjcv757r2eOUTzCLfquL/Q/lUxWHGmsny1wFvm54Hqc
9n7dWuUbfWmtfPf6cNeJPZc7QgArUhc4IxpQz58Khl6QJx5rWFs8sJRW31kt12aG58ziF4e+7y5j
L6e3mqcagiEqiisOXZueSnRlGhzEZjTEX/9M65DPFgcxNDkJNTZofJwqm8Ux2+WSx6a1nAGDTE04
1nW5n0DCYGtGUeGkec3o7TqrLvQImEg2fDDstP32+me4Tk7WD0H7mQtlhZpti6fd7HJio8lwblr0
SMMpx7MrTKzqUKTOTGnT1saz5pglOZo/7wrErO4RtvL3XkoJNO816iOaKj/OKmujdEYh/fXPd7UY
+Xh45kC0RefQp0u3mbYcfc947PVzyb6tQivNSydE7MWao9cHurrb14F+iZJBP6RivVkfvq4VS4ag
7rmZypJAo/qRzPNnrdN+CqeJADYfXL0+vD7mNeyLJhbDUlcDPkg8vrnC3LjEThou9FkZwNR3/aAN
H52mi0GKjLHAoHMeujfEvFoF6C238nCpLLcKFdxL/cbzX186fBab98xRSscXrMfzN62stKZJo/Rz
Z/eBeKOlBFAPBrfoo8jrJDhU5H15NLj2HO/BkLUOqv/gewgFB3CH6ALbn19/Oy9MPRExuQoNv7XP
s4n/kmYwW5gixllavTjFgT68yx0V3MrO11222YUUnoi/WV0sta0KpDHIYW6IQ89qmtw/3b4GXp/W
2thGdZE41U5LlcgedLwNjEiQlce7BWeMP9I+UEE4D4oGR5jXZotph4SqdIvN8IuL8+zzUXalfgO5
kiyIRbKZF2pgGlHAWFzyyiidfTsZSntrorUV29g6TviQG+Y4q7c1/w1RwSDHkO0Qe4SipwZscbHX
PU2JfQm0HxJ+UejdnUjxfPw8iETNUdVW5fQps3J7OpjOpGlPZeyP4qevmkVegjjznD7MzUw0P4SV
0yoKkaVxHBkleBFVCzS6yaqjpJY43btqKebvLviK5FHgdTGc676otBvH5vVRzo1P6YhQmGsVGZTN
wshadzbFnGQXv1AmEEIkf/60C9f6Oi/5BD5zNIUBotoJQDzbWm59UbmC4d5ZSV5FZm+k1RPUGGHd
OKrWiXg+UWuJDfTk2vRiOW2OKhiVcd5lJV5iXjq9kU7f/0GXgb1suNoUvEm9Wbewr8GO8O71jXJ1
dFHfQpyFhAloJUiNzQrRFbWlpDbTy5DCY74TU5v4xxIZNizFbFGCZAz6CxSqROAgj5bqjfm42qcU
UgFj8396EpA4N9dYOTUETq6bXkQZTCLEaHT8YHrNLW7A9etl9RMOc4mv+ulbpLnXcM3Mjl5fakTK
/Z01BFP3Ti+Qbv2h/LT+KyZT+YbbFHYMr7/eq0iFK5pWAOweTgdQhOvz/y0eWoV9zCZDYqWdM/++
0wLt2GA3fLSdRrsRFF2/yjUaoNIPcRRc2Fa1KBinyqfJ0lyUcNWdiQPqMUUfPHr9ga5HcVat+3UY
Cl50gp8/kJaWZiMG2Vz0rnTgE81e1FhdeyP2vUrPYDWuz4BMBtviqs7Uj0scFGbfXAY7aI6oKA7H
ya/tD944BnvT0Ai7X3+sq3BqpVFSyDFAb4Po3WKIzMBvhtIaxIVY38RTlCwVAzMLTOVBOZkbvyEQ
zZr3CbTDeY+GkTf9IYMu7W4Rqa7XCzAVKLHkSVDRwd4+f73jElgCib32QmW3udOFqeIDjOrWCAfP
uEkTeOE1r52TVVYDeiFGYM9Hc8x6okybiovGktrXXdXd1b4K7sbEMvPQAGlq3Fg+Lzzfym2mYkbx
EhjOZvnkRWMroK7iksy5i2dODjA+yD35xfG0+a/X5/SFpUo8ssK/QMUAlNyMNfiznildFxcjs0S/
s60E00/dHKjUvz7QS6+RzjCw9LXLflVdyQ0MEsEeCZxSM31nYUN2pjQlHs2hpzNQTLO6MeCLbxEp
1X/pQVCAfD5vuhx9P1OTuDQTCTvYYv0B7crlwfUJNV9/theHAnlmrwcjQfTmfvDwrR8WR4jLFAdu
tVuUbrVR5wRJcJ/23vTl9dEomvPRn12E4BMJI/0V0rcyqTcbACJhOdXYIl0QRMb1ONgJy2jeoINb
nTG2byILoefPvqudNX36lkOi31dLUB+UoKyviDJ3/lKMj/MA0CHEnXT8bi/C/TmpeqfmwtulSWnc
p1C2wtoSk9xhiEFiYGYFJmmNEVpDmR5FVaIJ2tdB9jk11Fn0lvcYDK5Bkq9pYVOvPr1FUF4oac+n
Wdr+my5Luz3R7ohL0nge256urhaX6qKKQez11PXRt/JQ/FtU+jlThmjonMlhnyQpNjnDEPGrxoM5
aF8rmT+6cT3ftToSbVMWD2WYCa9KQy+R3QUguZFEueVX72vL6U6InhSnYo71Y+10ipNCj0MkM9/U
sV/u+VTzxceU+tAOhWqH9J7m5Zx8zqniPyEDOH83RBUXUauC4ixXJZ9dm07SffSg5WfvvRjkzUPr
LrysANXs4KODZ0wegQdketbu3IepHo0xLJvSbO8C5TXfu3lK07DTW/yzGkwui4OqXErUYVqZJTOy
1ER2vG+7Fhdo3sYSPGSJ5tXYEgnvh29PeXbnz+OqrtBX49Sll56rWX1wdajud5it2PFnSH6ZdHdD
jrKEs9MHo5/uHK9o/xpnB6iun86pfUDFbG6OvbEqmulZkWaHBXQ/sRtcJDJitla3jzWcAyJLySk7
oDUmlj1M2fmkQRH6Zg5di1lnQ7g3Lp2bHFJjMudd7/VoJE+9ms1Iz3W/2TkdMN0wQLMZTxV9kjq6
yWMp7vpSpvVpDvB2unP6zJwjMoSq/jDBFuyP9I9HtAvjkko4ahUuAQKuF/oZBJdjHMs6r/ACa/PW
hGbha4n83Jd5p32w4mL6q7c7y/lYcxzJamfTcSt2RqPL4JAGhTcegdwTWY9mCbFUWb4UFNu4Yw84
F4z13piKBiGyafC/mnaFBgNIpaEIu9ZtcRuiAlbsR0cE79ta6MUu61RcYb8WZ01oB8lUHtupaIeP
NkTs5WuWSpW9F+XQ/DFiJqTuhMhUHtWtlG7oNU5bvYulV0HLyXIPgoqbdhTTbJWTADhouSRdmBdD
bu6wCjdTMkJZln9YbVqLkN7AaA3hONFRQNI8H54QUPLth6FIyk/TXCbAeSF4ybctqD2rBEhhmD3D
rMpZlqwUlFhU5+KHRGIqdnFk67nrDor9/qF3cEm9LHZDRVT2Hp5EWeZO0wHNYVU+xnmcDh81v9H/
Ikzv0ih1yNrYQPjT7X1DqAKzC33s3s2W6vonGfRtv6prlvp0wYJHWCHeQ/YYVmQzy4PX5Hq7WxqH
wrcr/FVJC7v0QMYhij5jce8vMwvJR+nGbakoLhbl575ytVOB+pf/rplmK1UQGJLSiwjIxuZPG9hK
8DHN+zaNxOK27k7rdaVTSh8GNPlmb4LBjAX1URWOP/0ZG1VTPmo5g+IQYibiME3Y05t27HPBw5PN
aRHnaZ5/SgBGVwc7t8cxxPYed6EYSYXPqUpEFzpelg5vsB9WdairYhpOCMTVxVEj1tYiMgRHwZke
bO+dqxBO26HuaHuh7vW22CvmrQ+DpevyB7vwqiEqzapt1lurIPB2yibZl649Lkcl+rI6xyiQBWGc
W6a4HzrHnC4qM1FwGJwKNycD9SqoLnXexTAo10pGtrS6+dZxWRS7LK4SXJ9tHNeOuq7a6p6KO05k
w0LpIXThUX9CE5CKg6ul0Lq1UreHt5gfWTr89MkMdoEMZHVG8MDS3je6mXXv+CBS+zKNsNcvnhHP
6b5mgbt3XltaS0QtpTcjptq3wqUrls9OgvBew/SmdsppQel750lbOTsP2fOJPRDHprPDylg6UVUZ
6Fez6Kdh70258o+tmvsy0nTRZm9j19BqDtF8UKEPmn06Chu6WdiRhPZh3ctFvFWGDTvKmJH9C2sh
Oeskv6y5U6vo4H1t5E51Yu7m8m7pKirAU9BWn5KZUJZNJVisRdt1n4Y8D6qo0WvhhCDp5R8CsaAv
ie/F+t7rUUNCGRHi/amlIYNDYWJy5mczQD/k5dq0OqYKGkZIDiShnDc1HCWtHF11j3xcOrK5mwaT
hqbJ9LAHhflVF50td8KBLnmny3m2o4ljUn/fxC39imJuVBpm5eqV7NfIYYZzlZXLflZu57wr/F7l
97IYephKw6hZM71VpaFcZ6f5kO7cfgyK77k92PLSagGeXBxasQhR1/P7g2M11rnpoEYsYa5q1Yb+
XA+Irs7xoh1kW9nLdyP3i/bgzrH3dWycRkZ4iFHsNXUxzKHo7bhGmgof2SM6EakZGkKvoaoovG1D
ac72+6Ve6urg8AmfFtj98mu7GIgZQK6CxLLj6Cibgw5/53OmL1XDCbQs9dukx+WDKh0knogupUyO
oMMKgBtTptp9zltYd1CRqFCb2y7YYZpEm1+N/fy1AykzHxoPkZPd2BgLFpn1FJhPEBWG6t2Iqlfb
gTGtsmJXN9mgRQnsaP8MQd36skyOjWq98NRjhdQnAM3SssZPeJvM8qFfxmL40rsqtcMlGTR5DyTK
q8PMmEF3dL6Tyj0o3qI8IouUZ9HSCjgetB+H5T4u5ZJ9UbXudQdJazXboUI1LJfJHofpoPuy86PJ
TgL16Fht8NGz87q7i1vDlE8zFUx3Z7ZO3N113mrq3DYxMi5AWf3xHaYreXkoNH/RTlwm4gtq0NjQ
B02R4RtKkeQHZaQ8jSQvm3a2g5biXZEsonk0c6/2vpL+ESJYvWdNe3dsteGC4Z1ZHxMfP7rdIvE9
2M9OUxYcSVaTXEAxVPhJsDu9O3iQerlr5sQ2DyiyEQrS7RiX/UKksnaX6Wnt/Kp10lDOlr0c7dZM
yjem1aNcOdbJKO8D2SnjIVhSD5um2gB5rlj6dBWUKOQh1Z3ajXSjaMdj2S+ELyI3k0+zz7J4YPUD
qdNTKmt73NRKdcJVb+wOswEVNByKJi3ex5aVXfrKM9qdG485x0ZsqRJHT2NoeDmTiKFBr303bj0r
jcyqiXla36vfThkar4fMXszqaBsEYYdkCJrhoRVEt/sySYX2hK+Z5Ue2lKlWhIhRjAR6WLME8bKb
zLRU35JA5kEW9qWGJ5M2Fo3Y5aVARwMOeCMOWtfSUu183FN3Xi+SKZqNWNM+2UucfE/y3jSftFR0
n43YQMs/0h01yzsX2gYu32nWqIdsyowvnWaD+4oHqnVhIN14PhCEt+pNUNkYxHR13b3vzSYI7hPM
7+qQAE+2e+D5bn1AHDVFOc5yyoCLqx0+OdT9How8dvN7qPk9fD3eSHGcS1Y+AoJTN0Vl7VQ/jEmv
nWjO+9m+a4ZF+6gTgHkhS9eZo2Ex/Ho3u7mlXbRZr7KDJZr+obHyMj6UumYpjCBSp4Zrr9U9Di8d
x0C52NgsJY4+V/uU4zh4QB6l5bSPq6G+d1n3fbgY3YzkjVVUbzVTuT4BGOHvZbIMYUUl2Z4K3WJK
HP7ZzC7I0p4Wi5Jp4D0kVOrtUNNK8wkvACu/s9ui9kJNcfqc2kW5QWi3KDSyTQiEj8zUEEeUdUbj
1FSxrU79IrGGmn0LdYnYETPrzFsylgzah5xEchbVg2t6bXNPwNE3uxzrZZwv4n76WSymNx2NxU6T
Q0xTfQnduXe7QyGqzNpP6P+m79gL+XgUQ0oDqMDhyCcZq5bmXBvJXB6rVcUmxKISpakdeqTjOysz
ivx7jNLUEBlSy9N5V7VCvG2SQvyh0txGI9DN4lZwEFi9f2qAxSYhRVQNq19yyTw+wKdbk8NGLnrK
Pa7G7LHQg4H280Rv9EGZJF1HaiFB/CYgoLIOwawHSVTU6SLnEOhY3F3mzGqIvcCR5HtdQby+6xvc
BEFxIEpoRY6ZLellbKQQUV713rJzc1CTO/5zJR9XyzTrSAgHAZiY0c8eIBlgx+qaPZ3b3FvsJ7sQ
U31x80nMezMnRPkC2V3Yit6A5gY/czpp/cXKUgcy8DSUGYAqvUrggIOz1OYuBEHRDnQfq0D6IcIW
Y/EDZOAi3v3K0f/3j/k/k5/N238l4/K//4u//2ha1eFk1W/++t9v2p/1U9/9/NlfvrX/tf7o//vW
5z/435fsR9fI5q9++13Pfojf/+/xo2/9t2d/2ddcj+rd8LNT73/Koex/DcAnXb/z//eL/+vnr9/y
QbU///mPH81Q9+tvS7Km/se/v3T/5z//QbHob+WK9ff/+4uP3yp+7qS6RNEk/3b9Qz+/yf6f//D1
/+AOdFatTiqjoIOpSE0/16+4wX8A2KVTB+aejOqXpnHddH36z3/YFl8CQAgqCPmIf31JNsP6JSv4
D7pKkGMhdlFAXqXW/u/D/x+uzms3biZNw7eyN0CAOZwydFS3pFaydVKwJYuZLMYiefX79OzBYneA
AQYz89tSN1n1fW/8P1/T/35t/9VM9VNLqt3APw3Q9n/Alf8JgrybWvn77tH2/1/7v1JTJiWWyMPQ
980Sevm2JbmotD3qTfNgAcw1mFJs7brQK3UorV4dPS93knsf0AEMRZ5VP1fflTS1R3aw/N7M/OJm
xtYj09A6ynw64zhWpkJL4k7jhcTO/ofyFaIFy94QsdNU9r95roY6dGb80tNU268l4XUyWoYM6xW2
kX5fL9Z756/kHLdS5E8esoaKtzlHNRWIxv6V2oH4MggBPhVkCkleD94c/kBNPLIHAtO4zpZxgFP/
0qYH3Rj83VRVV6/NVhW2o2N+yLyw/5EWm+4HlTU7navwaC7BcuwWRKIRyu4i2QbPfa4z9HFBbm7c
Dd7wkSG9PjoY63/5rvqZA8lCl8+VPEAd2CN95imxzJhgslfHa6qT3losv6Pqvoa6duP+Xs9oLdkj
TRYey/Zq5nG6NQd7HP/mPftYWskt5gEk9tziDvZaCybKLXaTVzzo1sqFXtFilFNjg+z2Y9S+hq5+
9P1FC5mmp0+NRoy4mFKXcZe4i0mln0gvnWu+XQz7kPbAYOOoR11h3FYhP6VX/JKj8CLNBF5y64EF
3dzu6m4jNJGYRovvJlvTcYE7yxJuXv+X/QEXNNE5iIiAJ9rqN7ygx+bja3ucYeCfVp/cl90Sg0Hv
tuML49b6bhMOXQZOgrMrxI90cGuLT1Eltr4eKpfuAToQTqTC2KemSb+VokCdSSIqJ+FEdfdpFAXd
TeV+qHztoStGyp5XBaTUbk1U+f9APrnV++eJLI4DFRF/JhlERmf7oTsEbDQ1CmgLh1c41euhVNkv
lCXvmePmVdhpPIZgU/5B6Fbi3pOQi6JWR0Lp0Frzfk0HPRu0RLmrFy69t61RuRXmlyQ4LgPhC1aE
xjqPwLM2uloEm7kvzGE6BkEOe8iyZk9jHrdVP8X1avRJYVY8ECjksz1hu/7roFd5ss2mx9xc3jYz
wxszzHxgnSq+qkx3Q0fRPaF3hXYOenPaaY7w0lD0uXVWznTLXYv0MFCeBOR23hW4rMywrLM5AR28
qN5+cZW5/qJNdtkvakG61ITO2g474bjd0RH5ePWpt3/ahlq8Twg3Pkbn5mSr2Hv9WCDSdYOXuSL5
jrQtj2HEz/snyf9Cc5PqjpZdWowZ9d3dos392+YuYTGzwth600QGjDNtD3I69YVh/HhiTo+FLqJJ
96bD3V38qGf6ErdjJiM2pAF9blk8Y3+SJ9Nut8hXgfVH84qGrCBgVtNABuU0h3KobwqvZtR5wXoU
Q+deAp1IEkfIQ0WnQeQt/YUJPkjDYtTfmn7SwqLuhj9OWoToP6KqBJSHB41Na4q2Kbj2+gpEN3sH
TYi4C9JruWopb0lDO2UpoemrR/wyP4OWgdqm3cbT73Da+GOY6uqtWBc9YvLgyFmP/KTLRQXtR84a
D+FXPFZF9zu1+HXqfj4BNL4YEx9kOptxIeeoapZTtvrHZmqSqnrYPPGMYOharctpIBvESrP3lWKL
sKuVuK7GEoHcfuYLqDjFqi0CLvmeF3NsudVpdJt/zM9OESIFLy/Bsm2Hau1Y6TicAwbaLtB/u7Rt
nik1KW4WuPOsDF53b9Qioy/iEVu0qAvjYQ4aE9s+q+94H/7Ldi+2yYrre2I4bytPfB0y2NWXcZM0
buXxSnpJBMBW7zXbiJVferFO4Hxo+s2hrhykKboM9W3JDrr+qlEMezAmfeM0yE9Wv1HYCJIA1z8B
vPdNOKzOLx2ltAu+tHqVjFkpa76witNPz2LNLvOz1hDSB4z3u+yG36s2dkgJzTWunPRa+KYKLUJH
IisnQ0Gp9GbV63qYbHKzNy9F11AmWdY3UUr4zKvMh4+6KOWD54Dp6b+09n4gimk/jCCwVFec2Hb3
omUJ9P2LVtSR1WtcM4H7WMzSYXw12TIcNDf8JTv8IsWVHXc81R2vUFB+mpgeeOe6pJfzGpPcOX6u
Zl0Rrm/8sMVZn4tmsNe1ztHtnDKC2fkVGGQHFaXz6ddZ4msC2GRq9F+SfCd70B4Xt155gDN5AylW
QXNyx58hWIZ33g4Owtxdr4tHNH9fqGZfFsPRG5x07wxqn+oUc7hZd4Wbe9ruSG0txVsbWG8eYW/H
4b7OmLQRxMVseR9CV+dtKBnr8/QjU9qZcJhE2KSCz2s3x6Kb5lM5SQVuAvwytLnzVveL/YQNrH7a
emPv24UTCk0MiT2uO/ySZdSX469OF6UZcufZ+0x4R/SCSWZX4/3Lu9CHWUZtoNb70KzsKN36PGzL
4QAFYhyA8anhHeg2oCQnpq6LtmGd0mgjrctwaL29L+VHFZjqoSmqm6XyIuxX6+yaw7gf1vZvKbtP
iH/cUmt639dLFA3ltsvS/tpQTgKp/riS7hGnZbXuRpHt4SXtqHWMn7H0j9Ydl8rkPVzLnW3+Lj8u
XNiZUdRGLErjuevaOmoM4ku6onuTRnEw0hHAd+i8Sys984UARnMHfpBHWV9NcdsjGDM4bdkTjEhb
GvOW6nS4CbXgVhzHIh6E2xy2RZfvndXB5mdT4so1xPs1hiLzDmYNtLOZayLnKYjkUOwoAk3S1s8T
jEt2DHcTPJaEnrW12jUymE+uXSfwBi3C83I7tEa9NylASyrl7HA/h/RrtGF1p3DczlBhOdvrfkjF
fumbXZm2rITlNsT2qH9Ih9XKMLu92fphuVrGbnG5mUxfXm07fxUTqAQj3EUDCY7adOoixB8+qKPG
at+OMpldqD3Oarp5xXho6JUYsepHrj4+51llhPiFW27xKrbLnoKJptpltqiS1ngUhIknU8H84AXi
SDqsiKyB07gil3sVWxnZg/7Sa8sDziSWXsO4mmkLctx0wYNMBWNWqX/QRgxrsFAD2Bt6dVDWveKc
eeSSukxNk3fN6R1ElXwgyCQ9eophQU3rPdxjfhUNV1at6s+Zaf+IkRNAes5uVWYm3jbZ59TJsy7U
vLFG257qR4lnhrwmPyA8azA+UhB1ypf6d96ZAwR2PNeVGRu9Kv4VujPu8iz3Dg7AXeyuE49cbv6d
vLa9bVn3PODPj+xSecnAhIX1oeD+5fD1UFYhDg6kigh8H8INwyvoxr5Js58Wj8GzVgOqL3NzGavu
SKJvqGwkqUIO/xl7qkgftXWn1wSNGos/71SzHLWs/uduExbuLDiY2/RZj6Z/FgBzycK+sCP9Mvuj
iHXcTbNr7JoK5A4W1Z0P5DQD1Ut9+xzM3MYWt4h9nlrjOWe1RkPLwDYqHqvNb4y3oHO/LGEO+44e
QVCP3GOCbPKoQP/MI6Kl44veC+pCYRzWx27ufztdvahYlpXxiYwGICan7dW3S/mUG/5yKFzyT4P8
OBrdi+etDznZ3Ak93t1LndtzcrfGfE9F1kY96/WDVgZbNKdGAfKctskgETp1wJcHhzDEJhw7899Y
1OQ1rkE/nBy3Pa2z8YOC/ws3A/2bMj0PBEcI0X06eSueWlnJBNzY25NY0B4q58dS3BqZbT35/vox
profbXQAHZy2fa/vu4nbwE2VyP9CPux5V9nm32yoD0G6bBeGxD125sSDKIvSNZ9CUbrnRtONBIla
nXRVV4QAunMEoOES8AcTZv0jRJmhfRwOi011ge5r9pM2Odh+nubAyi6arGUyelXxXJSjHQHeHZSz
3vzcep34uC8kjPBv+enrfzA3hqSDfaMwNZ7IDGrDrlzft2L42/vFbUitq9GlIOKesTwJr2tCBPdc
XrLPY5e23rCzVROJNW1S+CFzOa+Go04WU8zTBk78mBLrmxhUBp6dNLAOhcdsLz1ye3q/1q+TMnad
6n5EQLSq0VzqLQexz2RytxTFHfd5Om0qtvtsuv8dVpJWWXtRk1C/LFhTYku1+ZW90eZ+zYOIRXb6
oVlSvIo2NW7O3KhvK8c9h1FeXU1YpInDwK3+pr0wHzJhTTJp3EkkSDgnJq9ZktEwdfu77Pord+b+
XFm0u2YF4wtQ8rOsRvO45eWu7asAALUIJ0v+uGQ7E9U7hKXDV1Ca1Xuma/m+nIFK61n+hgOPJk1s
MY0b3HU9vAaiGBHPweRoIZHIRwtBHg72LaQjVSG5XPMI++luXMvq4E/m/FAW8jjNRRHx1k3XWU/l
zlaujFNyyVEVgq6JyTh4+fA12sCmlMXG2Ipx7FI1o3XF20bpQDSiysXVMCj9ss3GFYbiCNE37KVW
uycSFaBARBqZwcBoEswJFogxhh+FZgkA0att5yszIqNjTbp0+91stE6HjuZ2j6TgByfbVYnEZfHh
q+IFJVJ9tKcSZtdXxlHV698aUDkIsRh/l6J/AXHceZ3FZV14Yco/GqSUjGlaaV/z4pnF4FhMB0DR
qC2PrlZd8kYeV1xyfyA+nMTJjI+s9w9E211ZUbeICPV/fR3sloGTcjTviyVAQLMZ4YJ6LQ2MNVGG
lz6UnnDPbZuaUPVjF09Nb0VNOSRZC7OEPMA52zXQIxWEC13kur9zpjqqVvnYjs2u4tN8kS4ASm26
h8m3m6jd4B/d+qxTZkVNE94ykWlO1Gu6+KDvSIPeXtoh8rraSFrLAXMeR+tpWX0rMuaURIaRVD0G
5+BSTGyaZWt1hLiuzwPsxffQFG7cecjLFxkYL0GD53xU9x3BTac13ymz7ROqmpbQULV4CQLZ6JGo
MDiBXs0PS2fK13qcxgcdQXgfWSkiiLL2spspOjdB+6t2bJPtXhFievQrWx3KdhPxNBs+Dd+Fmr6G
bEtoSTH3uiz/VFrniBhfBu8udMkcinF+kf3mn1PD7Y+OPjKkWNXOzLI2SQlpOK9r+WE589MoCSys
ptW41Mbcv3SefLiLcsORdzhEPsHCseglzTOeggmgumSeUkUwkLMd4QrlXlvbOQJPK3b6ghE7xTz2
LlY2brNttf3k6vO3XTDTJLLyQ2+xPlOLW7Wr+LwZAthcjcz8cCFh7QgCS8a44dBw5M0nrOo+EHbY
+BIxCxyM59LK5MBCsLJPNIMOWrvDvieijsztU70sQZxC0e61rfbf1279yBYGNUo+24NiEosdi5c7
mDSSWLhpamm+tut4Hs2y2U89wMzaw1Gvor2YG28mUQsn5O1a3CxFwcqv8T6RAL1bCfx+GzjUcB2b
XKtNdZnS79m1uIxSFB40EzVHvaArWXqgJEZpvumTtGOe6ypMfWcJgTDXo24EF0VNfJJZixkRLF3x
/yVrATNisDcEwTT+atNUa7S/hiydd8DsqAyyCdM9BMR+Wyms5Loxi2AOG7s2OU2Ca+vqdTTk9d+l
0utdA5ib6Om9wNkrT9oAqp9PU0PLSH6RSvtKRfMstOHfVN1dYOmrJ4vsvQ+cMjZoYY0ct0Yhs+Xm
s76kTxXlx+/+7HLdU3R/R8GwMmimE7dLpn23hlbsyTJ9o9jZCNvas5JW93YpUi2LQNptNYKYiX6N
V7s819W9byQvmHVIijFm87Fulwvi6yyZBuPGnJqF0nB04tn99w47zW7JWYut9EHAc9apTY6I9J88
z/3VDcuNgIQjN/91GodkGdyd07WxNO3DgKUoMldCaX3o6a08eK56FVVfoERxl25nmPrN6yAqHAUC
5jbFEM5cFLziGfusxYiWLin25TT7I7B7CUbipdjlVZ7+TrNpjdWQYVxED7YbrIGZbKyZLGhKxjN5
M4ZU+yOqIrsg2Ygz/sOpU7oXZ0J7N8BH/yF227CM1Cdn5J/oEd0gtLOynSi/qQ4+sgYacTqsbGDz
DkYCM/FUIRSYDwAyzT87w2KvRNpFrValu6qxd82oNa95n87RUvjeffjMkzyYuEVgQK8LOmFCkUnE
qL3lVdZglM3Qzx/8iu2xtexfYLz8dA3l4aTmVhFWxWYvaIbemb2fkXOqbg0gRFTeeT9v1nb3TyTu
AAxg3QEUIKtflQSo0nvWgXLy5ridFqJOZ6BNmfMZkTTzaPF9g1CtN9NyAQazYd5bRoAZtf8GickS
o1o9BIbjnGDh7CIHAUWyqXL+7DgOQ06bV6e3j+7Q3ApPPlfzKg/b6nXPJvXvYbDaH/W64IIHq5nv
THumLLHvF13FE0WYt6nOzVuu7sdnk+9tJX63Mr1MPL/oh7TbJDLz7A1b9uxtqJQ8J0BosB7V1sxk
x2hRQMxbVKCrW4dcA/OqmyQz5lM/j4nDa/2mpZn3VypnAKSqwPkswFZ7Ch5ciMxH1TC1I747SE3+
nTaBFmDa0z1APrTg/jSDk6q2LZR1/gl+/NZYyw9HPJGNgeiubTPHvkeFgLQpx/JcD2ukXJ4bswrC
PBVdlCkKs0NmoC7KwVHgo4LlcJdAHDSw4DwgBqpSq3rq6vYM9TfGS6pqNgk1HgOkQEelTnWZn5zM
mUMbqT5SKASAhrcxFXHYh6kAbCrFQ+ZbZew5ReRowxbPFN5rXdMltbMcGWm1CHGGfeI3nK+C7dkZ
QKt7IoxZhZRPAcKWsqm0N7j1MVxUozGhd+qN1ILpTITjKZ1FeW79Or0yKA7Ay+VbpoARM8ec4wBR
9uuA2IIkXe2hpOxiR7LzIZ+Dz01V6ZNpOXvROdcusOcI4/N5Lc0/mTc+EULwEzDlLvkWJE1NjRmi
CfzlwBgu8PNPI4znoTfOI5BmoMssckax6+rUCq3hx568IIYk7yL29SG2Bv022uZjuyl9twYE3JJn
ViWkfoCYo3/Th16cbb2rHj1Hq+Khs5rv2ofFMNfbmKYReTlrHBQGE/s6yiFEq1DGuW5fXIWCdE3N
DjEDx5NdNn7SdvQmedLeO+XIAac0ToihJd1DmIc01SNPtNtj2fCxc6nmu1bp6Ap+j14rH5pOiaho
FRa0ZVeRMYDsqehfXORCTykF6EknWGBqXLWPOIvOOuG9AF1sMkVzR71MEab19FKZ3lUwai4tIDlz
1AQHU1Fy1KK3EcOpwSLMfQ5yV3Iy4e/y3MfMcNPEGPR013hdFwZtQZByaj1pXV+fsZptOzcHAeka
cpeZi02NzANTmdvJRqkTwWq4O40/Px5JnrWt6TIE2pEd9S6gWf81VvHPorQ9rMzymfuyotsp3cuW
0qPK6w50HEfKevczU/8BVytZG/wyYfnL//kIewVjUNh3hn3sM1ePBkFE+jAzMZT5nhSjZw3l2N4q
uuNYGmsot7naz9I7LiQMed7BmtoH3x3cGLFPOI66QTOexwJh5M1eZkUaj0Z+6beqeeQUT2HbIKdN
ZxYPDuDfgWjSXKcTpB8AnX41qEpOEyAOj+FivSGNtAljKM5k+25R1W27wu/gIcYRcehkfrmV9ZLC
bId8rC+z65O8+2I0WVymhQyhjscbtqAZEWWKgGKVGM77Psqo0YwVg03WKkaqqRB/apqmk1XOS9IF
PGgmgs2DEeSccmpBg7ZUFbiYsrsXfZ2mV3jSB1mgORxz7x/r5a2rN+MyjSqvr043QnB7Tlb8yU3n
2DI6LXc2c23ThyZ1xW2VrUsoOSLsVTgbh9TSIM/L134v7lQB+m7tNqdERA36l12RbbwUdQ3YPx9g
CvDSdvaLFP0ZeHLj+Jz2TjByoKKx+qPZ+tUTZqQbD36jxzaOm+PSVWwnfQMBhHA5YE9a/lLmuiVi
2X6ZW7Pux76+Ac5yFkxguPkMFpZ1N+pOUWbX9VNQtQdKzEOhLC/yR19PSmkdgvKNbPAYZOzGmahF
Q7fO0ZCmr43Ju7MUSxWVxjwnpj9+574Y2fWs8t1xbRbWudgRORLrIzF/g1k/s/aRxmQsULwIRjqt
eCoLZ4qlNr/MpY3cdkoTKerdQtspYcxBpAfz48oOxOprRsihVITbGNYj3b58xjaaBL+MsU93nIOO
jHA5Q57o8roOpbbXtFq7rqOzm7f8QpdvcLAJHiD/p03bELBsCotp9o9lr1k0PW/XHDntvl1s/nts
wWEuAvr1GKJCEp52tdNdhT986LRbh8bqOJE2+K9TC/+4kq0WekW+PiMHL/cUcCLoDXrnlG1LhMs9
eNetLk0yLrSotGY0ck9y6k9zaz6PML4kBOdmMgDvhajm/IgsZIP9v77Qh3GVvvmIdN+MsrmIMRCw
vKSxPSCTQZFMIaW+HQxljTHGnCakhmCINhOIaqNXlyx3SwuhTqwXoZtuvIzBicwjXnYPyY+t53Fp
G3gHnLAXrXtw2WE4b6aJjsTVeLAa66ceMOfryFz1qoETcYOdmFoMm4G/ZUfCgdHje1M37GY1ZfuW
IdEOc+Slu94v7UPQLwYdyQw60E+IclaGelyEdVU+jYXUYh9R2RsE7DktTWSORjR4xRNX5mHwPZ+H
pKYrfErXErjEa/EeBAOvP2KXPbsIv67dJHWjy9+mM5kvTlr/muWmnhAy4eCubX9IyhY1SjSmhrPP
saSF3UwvROLjUQ4LktSftSJ/zExqjRrbHONisc0noeT62WNo+zNIoZ99rX4HsZUxI6oWZZqXnxG9
ZHBPmNnmLbuV9lLEiyv+mJp9NRhOVPOLb5amc2YUp8mSQs01PwIMbT69FVxtykSx460gMrVzYNJ8
2Lo7JTCdNNeBB0KHKYYGfJSAGCmq24qk7NZNOoBGzbo0Luj1ASEqB8EBylG9+O1yL5Ez/UTq02Ow
liVCpXHpkPOlX5P1Bxc+tHJeEiliBQXs5pdjY0lhRHK8HdUGzz5+7bYorFPdB9shMIY8zLr54iMi
lfkpL71dZg0Xp5DnZaqTevXGOAfhuuWt+Y0IXaE0K8r4Pz9yuX4HWxXP9hBXBOqENEhzIk3qSYgq
4yinuXiT4axlX1K1H6l7aNZ5b6SC25/NFdn8bxHQhigDddwQ6TLyGSrYVXwM0A8Nex5iYzuYISh0
bYxKWzsG6MX2jcUxltK0F6M6IN9b3fpOJhr5Z9WyfNa2DY6Nkobo21M+Nona2luhhH+yxYT4bLPu
UWF8WysFE4QUHLa2e5QbVON/oNZa+qCVgfNkdw50E1F6SaM7WuwR/RgHOkYNEeRWWOf+9E5qahC7
Cr9ZWIvmnZD4MRKOlkX4bc+5M16WqTn4bvWlHOtZjsUWkdinnRvHh5sqfTb7oecvwwQdKTdH9QqY
6HU9aqqsYeD0WF4xAkRakR4gGMbE71sW7q71UJHVZqLrg2+EXpMD1mnV9t2UGZLuPu13FiKF101l
NZKavg2OQ4cmEKOI8o9531kftrmgpFjdOd2nhqld5v+wEZVTuUXUeytf2kSI8++COqOPZdrog85a
99rbiDz2udHxINWIJ6vce16F11yKAUhxV7is1otl8dQS/3KlSS97SCdXewpmc/hdFZ7z2LdL8I08
VPrhtqjyAbBB34nNh7JYu4nqRFm2/FxdVh8hH0XieJl1HnKBwp1edvt1mJ12b8yLB/dLp723SmQ7
TrVBkqzuftWd8tt2NxVZ94CdsDOHZt9iWGItDTK1p8VKXSerWvY6j92OTE73sZKNhZD3ztvqSl49
x2ay8Xrna1nyh8Uy5i9A2zJaRYagcnyudXnoFuPqtF3xwKclH8amtT51Y9WftnmkHNCw2oSURMYa
PAFo4+pIzCbugLLEZLCOY+h0q3Oz/Mn4rvGFJkbTFiHi85Vhb9j77l1bzXJLBLX7ETjjO4oBExpV
7Kh37nadPdt/pd0ePf2iB8tltfHIjJ5RfBbOyhThPTlL/dJoy8dcm2a4OJm3XyRDf2DLO8Hq3kQF
5Fjwr5I69kr/aYh1f2wK7FLRvIiHoJ/L66oTk1EFd/vLgtpmRxw2g7X+Nkgf6eywaHkednkRIdoa
IqXRg7MW3QxLQkXOoTMKVCYumwhO7jP+xLNu+iki7CFANIn7puXqsrQsyVt1f60GOF+0W9+22VUR
uz/6GBOhARdBXMBVfuZY0+J5mRV73DAmZllYz/4K3pD3Wx3lY3GY8nQGnSNcDNLQPQLX+wlSB4K7
XRLzXzNkjyRPSH5ozmPYADMfCtg4P/+XdcP4uA4GPiklW1Dupi8Abv5nrHbiocrs37OzzKhCJNyB
Y3/NtRd5tVMf/DvUkm1zenI9rYkh19iHdb86qREijBSD9KEeM0UlXqcd53L1P7p+npLG6aCpvVU7
laVXP2NN33CH1tp67RfecNiA5o4ZE2M5MDGnm7tG+cqOE05j36C6nczmKy1lnVBrN589NWw7aeYV
ti3LPhtyzhN/WPWPbXO+uZY+PSs4drlyHkAfuOY7S3P/rHnqn/uqabjQ1uYCuOfCb1b5g7ak9MDM
3fLSAkfz9QYaSINtvGmKGMUYcBZ/4STb74JwuwO+rtpiH3Bpl236c7pNnDaNVmA3t7w6nIWYvosx
K18cd5p+EXzgkMMop3WLADfB6021iTlOJcUxi+mqQz71+QG4qoi9dLw1FSZ5MmiMM4Xn9nEx1vY4
ciyfG0/dG6VtxEaOg8cPx9VyKUm3+s4GtFp9OaV/dSTih9yUqLU3fbG4fqkTCVcllhsthV2sig1l
fTUs4pEYfnNXayXUROlXoT4OXGPIRVi0qkeDkB1zlBeT4TlhufboLUzvU6CXHxX9JEntCvncyw4F
i4vexfY642U16uzojPUIRcV+E9LpKB/Joc4PE8Y1dGEYy0LTSv8QdQxmYTSo5Uolj05hVx/o77rI
JjeJn5maRfrTIkd28kJ6Qn82NCt7swkv9GKi9HIGsewRYZZ+n/3WFq7TS+djk47qrzc18tVAZnlp
21VFKb58Jfm+DZ1oFpxeT1uQz7/Ttm9/dDxkyO2cqj5YnTldLMQ7AA16Nv/KB79BSKwFmPyMDEi5
mX4yZ52uotr0BBB3SYoewZxTu8WNoM45JEIOkcgyF89zRYQVqqqaJsnJYN+nZlM8m4qjaCAsFgNj
Qz5Kxaa2+Vg6UG4zwRBhcLSm0ZJRnlZ8Y8Pi8xsE6W9t9NZLE3jIwsBIwt7t8yO9U9suH0mzpzF6
2hGRM5191WsMhFS0ZLPg964GNNiatzzLXMzvWpfXz/xJ5ZnNzv3ruKonQUvL7SKs+tp4QyVQgDrW
tvOY+e5T5g0fpOXRvYLaNq7cLGfA8YNDNhn+TQct6/dEWZWP2RbMl7pYt8+xnqB8y63+HcxFCVVo
BVe3REfhGdsYDwMyn94t9J1V9vWVFnYXKKxPo1l3wf+8kbAm9oqwteqUaqZWoJQrs6d7txsSJEnA
ryA0xM2x1gihLXuV1sWuMBoYhK31rtQr5Wd8TUGC2WJMisGKFq6HaCLp5WEwfJ6rhYDUYvHLk1HB
sYVBaaePXS7V538zdybdcSNZlv4rfXodyAZgMAxbB3ygk5RzFEltcCSRMkyGef719SEyqzukyoo4
UaveZJ4MRQoOd8Ds2Xv3flfJma7g0jTjru364NsYz/GjVnb7PKmxiKqmCb6rVMofeVGMm/0wBhMy
E/jG5Ks4MVHAZcvTHpzo/W/FkO8X91hkkpRkw7p41+uYfjYY0O1R3aMmDNr8E/DpzxlU19DIC+9r
hmM23A40+7htfBXFVjXfCKvRtLxXOqSyqC+4+/Kw0y3/DDjuYcJBexVYhv20yhF/FwgTp90Ns2vZ
qHBRWnGmrf3bdK1wTtgA/JUY+x+lYzmHxaxYTSp6dCyBfAQvUfVJl2l6GcbZjcpUd1FsFzRILYR7
BaLbC4fXJD0ZdKHaHdJM70FZrF6dtvtD1oPl3pcLpVxa0VEck6qszyNAHpqgnbA4/lf9ew+bBu+f
zYpWY3MJR7rgV6vh4r9WyPNmZbQhk4R1J0opz25R94d+btXVEqxbnHacoXwd5Miwrnf2xlSbr3Ed
LHumZozeunvRKhr5HGENnp5IpfN94z9ai1AXSZbm0+LK7qZLpgJjoHQ2HV6p75fCQbc5ltZ1xqRh
jzOANqZBbz61CvKk1NRdW+OU3JWpEFEQU9iNxNDRTyubU15gqcH9J9W1lrTmGSfjk8JaE5VDNb2k
9uzi/Q0gEqgJxVNqlu8g+Pz7ZfH097lGCR56xbbUOjRSOm2+ZxKP86HQ/nKkzG0PRln+WKYBP26X
gdOknAqq7/boGpFkPBs5rkCjIsfitUub8m6RQ/ONwz9KGeSEqravzPR7NblhJdBE4b7PflgYJqLK
GDHGN27T7So3aO49pIHbMzXlOwvf4Kct8SxVE/1YUT8GKkZyyHTYfM4YKvPT9EbwxFQPbW1t6v0y
IaJx3ViaO/bL9EMLu6N2t+T6iGsiCfNFz+8QktGjepn5jd5v8sDoh8bwWpWorCrjJYVvsCviJUFc
gjljtjtqTcAnn3KtGAeQRvFhTrb9rPQ0HFRT+DeLHigq3Gq9lqgLMDF2TNCqFiWPyVAHaxdLCGPw
lIZKVuX3Bnd4Rpdh70Ru9HcW7jVAIr57AEQGBROHC+tAq+vINuBlK18M+2KZqIR0PO8nFGsug7ee
B3ecHbYVo+UMlN3Ps4gMYTYPS0oRjEwo45aR1kUrLuSwddCKX0+qTWh8e/VdzPF31/aF1UWlwMno
8IQkO1qBw6Od0hPdVVMn732DwRkmNRzQdu8+O2mfH8e1Zj4rk55ewlwX64585xNK9u6Mh6j8PhAz
D7up15wZu+FY2mvOttAEz60e3HcjpgoGRnk0qsTaExnTR4Bqu2vqO+T9RkfmtWvQFuKUkDyYuTT2
StOQSbyULytYeJLJ0XlFu6RuOIxUD1ax4kdX2VZwztjcIcME98rPjfsKRNV+8pDnKXgED2bffPE7
pLagZz9RCBrFnpc/CKu4mhml9OlNtlreY+Vso83W3Ab5xCoh00IDz1kqkwdRTNmr6nCITVWL7cbN
bmRtuG9jXWfRmPfpBwKvGZQlpdLVMnvLY9ZaBkri3rKZvNMBvctKNE8IBYyboogLGuWiy05p2lef
qhExy04Gq0Zs4AIS3HW0w6iYO/vN6d3kexJnfAMAML5t7Ma7vOcYBbY3Pvg+IiOHV609OzYtTVq9
k3oVDYooWfr61q/89iqNG5NXzhPJSRZKdKfAoBs/c9zbTVpzQnIT99JUFoibuMiRai2mE66JbyJp
AyRdkeLwPK1z/QUWgnyAOtVeu5sTUOdyQc1qWz54DMouUq78J6umzWQQ43bT8qcYBYKguGRYQBmd
A8p/9mlcP0EjmGYGNJY3ngdy3236Z72IugkHXLY4CPYahQFVpD19TQQLDFkynOrPg1JvWM/a5rAG
cn5DFktbp8o4fq9EZbF5k/IQ5dVinbSXtxi83ETe8LAHn2U3D3ezri1unrPmzqg05xC/B5ii3MxH
kRwP/r63W+c8jm73HHPr1xhihh3Yq/6VZnKOumtAaCzQaEZlM9N+xa/yKIgx2fk+Il0Ae3B0Gy89
NpN+9O3+Yksjvh4mnG6zH6/Xnmfql3qVMSmAFf/h0Sgkf8yL8O2ZqAh64BuMUL4OWTNUYb/42wzf
zk6tKbu9NafZAax0ccrp+zwVuKnDQco1it2kjmYjlherN7B5Ixq+XlL+6iVZ7AMGRUwanQdqzks4
G66IWDVtJWMGA93X17WFc1V3wn52gtrBQGHoO+U38c1QB9Xj0kj9Xo24kXbaHNNbR1qMejsURHvH
x57KCApnf7Iq84tAonQBkLQg8WDHIEJU3meWM4R08s0vWTeNN46j2QSXwbz4SqqQZ1xfRNCXd007
Zy8iU/2hQ1xDFIlOLxO1xZnxPV1nm1TOneDExt7BVF35ZrqnQeDvy1x6lwA6bJQttnpqKKxe6poO
9iLc+GZU9XLIgJ++F6nM3hw0xx9T6Y87hQIndFdYc3bs6ENQ4DnaFUq7n6B/eF/ctlh2swPeLmyW
NMjQt1TJyc+85DlVejXo1NIXNiYUuovsypCpg7iiIxy/mUFW3Cvhz8e6zdJXkop0VFbe+k01Ap93
7vTXmTF5p67cxFbOqhZay6O5GwwaiWbKBzekkX3XyFWfpF8MsGOsFrO8qM9puVIFCHZDA1I39hvL
ifBxzEjlyzrk+Nd/TMmcXU9gcb5PY6H2c94iAnKkhGOwDilreheA8FsFCMbdgCbvm8a4yr9hW/gC
AjqGNXvaV6sI0vc2zR8oAOdTN4Hs04wkviNK767hc+RXcPzcDmkf7ym7rG82uz4Yk69+U43HJGAh
w3BYHWjR9WefdlLIcsqEOsZQAIrDCsseWWPuzuJqwqXyhVI++QhQNT5vyQvJ0dCBPJu+YoMKGiYN
myeJ8IhFqyeVTczve8sITqBZAPx4XFF4js9gcIJ3XrTV7Wxjtplb8CaRN7gYa1yv4jgkr4wlb212
q7XfcxDxHq0mY4aH1UyJyfra2YHzubbc/jQPlgiVmyZPFibwPVJ6SZsypznTVAmKs1oRMhEMzny3
Sb154cclR+4wzrshlWuzK3l6jzCeJs4P8ZmF3maObseXFPHjD8Nv6JKADSyYNk4YjWCk8Gxb89ov
ofbH5D2VpXMS1egfbKTQzGOC8mRlCmg5rxDFduDOZyyyDNiTQedX7XbGorGynGXbjN/jwI6fFf5i
iJoBE7vZ85v31lm9gyQI4mDPLV+GuVgPazHTK7G3fnA7t5ffqpH56tKswbEXxJhM3igmEEnmCqdy
Cp68AVxEQuv7RO/83U4soUOPhYz+Cng0EcdJuYtNIk/2qzHqk40fnjtEloL+r4mbMxuQfS/8hD+T
Vuo8u81QvFK/EA1g+m30GzProK3MRJH3F7QnXYv+R7aivkHXzEKpqy3CEcf0B3X6sAffjFBriNf9
0MxlSFfFOJaJ6q46ZNpR3dkVva31o2W8/8kNSuSak54Y5wylSzXoW4KxqqOLp4E5aLHPmUbgEiyZ
EOveqRn8Mvaxd5CE7RtTDsVpyQ3npp22c3SeT+dCLeUp60XKUVsxfPG9OX1ZvZrZJU8hEyvKonsq
iVsiZ4dvkKxneKdpS2KqkTylPaLkfe0xaceJ7e0y0Qw3GvL2zkdEFo0lL0jXq/RRz8YrgWB22LeF
fYZrmpyrtO2e5zWZcWxoB/jB4p/L1qkiz+xnGARLcv+b6EfO5I6XnrrVykPRGMGhBi13gCed7lIy
S/LMemZ/YhrfbzYHkn4RcbVy5bRhNP13peI0Kqwct4SoN1e5KnnCPM9uv7A6lHuOLusBn7CIhoVI
i91vjkx9jIoiwBYz1Af2LuteMLG8sWXi3yZGPL6g+q+fFUKZ6LcU8c1cmZN7BKSSHbMkQQzScTD+
re8S1wfDkpxmJHl3WYz+2HCXfG852XRMOcgcB5xF/0Sn/cs9/JMt9v9akn91L/+3nuSffMx/6nH+
/9K9DJvt//ynQfi/upe/rl/z5L+6l/k//cu97P0DTp6LLVhaAEExCP+ne9lx/wEckIGJ44JKsP7o
XpbyH8R60T02HelKBwLI//5fbNm/G5vNfxDSQ3vXwXzobnTgv+Ne3jhz/48L51k4p4Gg4pIg+UQ4
5q+k3RKq1cA+wqPImYaXZ47zD6uWyORwHtvXPSv+J9rzNJj/8CX963H5o2v6Z/7dv667ffiNC0m9
9gtEME3o5KCOWQ/AJjCE1cCgWF7Je54K9y/Y6T+j7/55Kbottu34Wzjl75DlP7BC9ZpkOADM5QAa
zDtDo/wcIFU62OuKxNI27v78xn4Gv/7ravD1Niq/LbjszwzBqSFCIOvn5WB47D25B1duNAs0xZuu
qJ4mWndpY4XarR7//ML/5jZd0g9NwIxb8OKvcccpHBEKeINf0veqXdK55o8BTxvtthVXQ4GJ9+9f
D6G0LeBAQ2G1foFzU9th7M2H9aATpiE7lRkZqu92He9hqjAzY2PAqfPn1/wZPbl9uZgGbEfaPLC8
OPYv1+zcniPGJNsDB0UWPbdMd35l+ce/dxUSzyXltg3NmJRl6Ns//4RG68yu03rTgdLR3ftgB09N
lv1VcMmvbwBXAW4OWpZAViKOfg94+MNjmWA6LEt3mg9jrOlFM7tLX7K6Rn40Oav5FxDbf3cxEXiO
xYUIJ/z1qewTqxaxq+aDGdfp0U3mZ2VTzIjUfvvb353n4MH20Xpi+fmVDU9IQFmmnp4PUKIueS3b
Y5OgWvwfXISCm3VL8pI5v8AseaI93+/Yq2PhfMcuPTOiYQj+5xf5d1+Z4/h8W6yKhBD9chGRMKak
JT8fyOQcj/W6PqDnrG4KlbqHP7/S9tT+YQ0GQBHYrBgOz8EWvvArTdy1F6JpZFFcm3s4cH/xyvzy
lwuJVtGzyGC1tojyQG4bwB8esylhEmZpnR8Sb6V1sKYE5z4Q32j195Wmr36ae7v2wnKNsZXSuR3r
z1VBf+nhz+/xl31m+xiAmregY8EdgsT++WMYRsc4cLYIdTCnfH2l29L4mwevQ8g653598kjc+DKT
fev+vUf/9yuz7NtkpFho7n4NCJLrIop2HYpDTH11XNJSHpbMX2jlmfLp798kywa7vOfD/3a23+IP
3zVYtlKUgZkfGuQ1KIe79jtr2nA1xnCrgEAND3njD38By/933+z2Srusw8Jmh/v5ojS0zNQb2+JQ
MXAr94PX9y/Q2mo8MnTZ0QTbQ41cqBIff/NmWX+31DLT8/k9KSJ+ua5tVqRg1PqgAryEhuvBFUzK
8g1UXnOcuqGCfl/8vfwBj8ArYDK2KV1LCMukYvn5os5kO14ZkJHWLJZ/P8HaLyIcyczn/vzmfnn5
/3kdqizgMrz5lFo/XwcTdDB1naEPDPTiW8nw/a62PXmP4qz6i7f/198vgKEsOWn5Dt8lT+i2r//0
0BTunKsBfG4f9l/SvwiLssnc4S/4w/JCvCSplizGDr+XY3nBdq9/uIAYHCslYNU5jn0ivb25rOV5
TEiojRDIFhpYKGTdrVMeNBFkTTsHz+VPw44FFhXeZCl8lEVnUBIyRTSePZxyaLoyFbw6DFxQZyZQ
6XatB5FuN/p42khGaRHPIT7y3iqGumdgB4sKaefMHxZBDVY0CKZmyFN6L+Qwqk946qHkdnkrzsPa
dvK2sFfDv1e2biDgpMI/asOdXjzl4apIazt5KPPAfc07iQKYUeAnK+vld2+R3rs5muV9AZpTRF6H
cjqltYlbCM1iEIKsk6iF1zqYaeWpFRJgwyeJ3L5aTj3568RRKoejrCYj5pGXGPdJ12LN7qRPryWF
rMmUc+XMPpajE4SdAL4h+07KvdhYG5EDuGc+uWmdoSTOA++pGLvBpmnZgBKTDNg9mhkS3lnJC2qH
2JCWb6BI7dcE1Ck26xJB4S5AQbmEjrKbc8bSvuxjq5d9iNSgqpkdqZ7x+KTKV0VvUkPbNYv7xnPh
mVBXoj+UzaQwOMo1PsUQ1cWu8SeEGG3TWclOGWMBgUiSpocr3UENMk5e9xSDkmMWxok+IsV3JkGi
NfERyhzU1inmDxhtI9Y9wuZsNPWJLq7o/Sc2TY2eFMKp8Ov3WMv1ItPVxMK8tKK/gule3NIgjcVd
3qrpbiEgGc+Fyqv+ZkjXEuzGPKHXnBb4cicAh9b7mrpVtxeAid5mDC5fbCvF6uUn/oTGk2fQi/qx
BMeperB3ETkOFhokJM6oS0ExKuRCI2kHjHpGyHzMdh7GPG/Tg8MYHbfAps0iSAOISkL9+BZDnkd/
VKk6u2szc74GBIoITNgetZ4tZ0RiGevQsbJScK4asXB3KnDi0c/5XX4GzYZPOIup3ZM/LIxTT1k+
REO3LChthoZWK2Mxua9yt8C+B+vJ3BupBHeMHHr4TkiWZYYT8mM63mK0sUXZiXeorQFyDzhb856P
w2i0NbuhDpGcCCOcusZCpIPrjVZDUyMRU1MN9HXGA3VZS8JjQ9sVyxeMnbWzs5U3d3vcG313k8dY
E45G2mRyT+MT3am9eF2kLdlhHMzQSzOZUX185SUFSi7bWjt1b/yuj10Cxz7zTSzZHibwfB3PbUBj
qBrQePiJLJ6tOJBJaJQ4OM8xmWhMhXGaEGFZkUW0R6czsaSIxFuwcgBt2yUTOO+dMeBC3MFIgw3D
bE/FnCEcIfXe6RB7hItT06xbzV59A1o8gXXFW0i8opyBNxOFOiVHPTOIfgocrHk4hfPe3zvrGJvo
s31ripK2JfQvKbzplckh2DgpkuHFatZWPk+y9j4jrcfRkAuknkYAvmq3OmbvXHUrsLJd7eMh3fz+
3XluyFYJs65y32I9x/2VMgukDRW+xZeC9S2PRqOb3tNYliJaEBoaUPZyd4tYo1XFIGNwVgQtdTwd
fNxAL5jRDLwcZrvsJQkhdLGCklkdRb9yDpOpIWaWblMc22VBSibHamGO6hqOOiA7GH5MI2yTEMpW
/gnmra4PsivWj7op+dccWD50XzUmCJ9JPVO0Thh95Hl98pXQ4eph9AhACK2C5iB8cZTa12g4mNhi
7UsXtMOk8+6wp8403t1klFcqDgysIvkGx6JxzhrlWjF0rrX2an3uIOGctA9wcm9wmi52tE1heea2
W16B59oetU43h8pZ++pK5QN4HjuLHTu05qoEWJzo2MZQ4MR3rtMV38d8Bky+ePxrjZmNRtgQxdaF
qeEwpcVTLz8G0zW8GyUlTz58vSBAGivBLha0DtAPOEXCP1/KFFw9oGs3hNqLX445IKpvi33APcE3
y+Vxof41wZhNOO9Llnhjh1wM+uEm7J86A6KMzoAueLOMdyVyste6xX9VZJrnXA69EaUyKG+Nsaf3
74h3zgoTFq3YvMAiBhGQTnhO1oLUk4oKY++q5oFONK6DCtTOEFG61G+/N1nCsoDkgtren/hm8y64
7SgV+EzL3FwXSzrWx0B3wwqsdzzHAorQQDnGwlDtBxl8LQ0bsYreDFD6vTTKkdMwSA5+8nesVuvj
ZOc/bB/VswmFLvUfC8Zhh3wxXyHyRYmZv/ZomJCbPUhVVaHZAIta/Cy7FR7992SVz0y78x0klHmn
jeamSdoFAxYrXZXyai3sciGOqHKHUuqM8QW8Se4dAzAVYTFq5paj134WPdw1B9qm9Ga197M0BsrQ
ViF6viFcZGWjytXgNkgrOgN9kjSX1cGo1+XKIon3kmhvvJmWeu32XcLCx5yvLduIfrIflX7VfIjG
qt/dTg8otlBXPIECbs7agynSIZwH30KpdOyAPkeTDOT3bq3slXvnWdsRvmM/rmncPziacDWVBssT
81YAHuvvikpu5DiMk3m0gjK7OBjwPzud9SXIY+9GVPF4mXmDUMIC13hVtZo8RJZ+cWn8jRsd0Oje
kPa98964mgaJpYfYfGqDLnEyvhA3eJ7G5WvMyCtGNQvWb0Xj2T+vhsQkl9iPvW8CfOtm+6Gsc+zF
KNWbKxeE0IOXTuLHMGJbUkIte7NLKD9SM1rnTabIVHMIgRjip25bs/0WU8pmIXbOeAn9fDbh8Y6t
uZe5KPEr8l9GJOLJ/iI6QdCabWS4pYm3PjVex9uAfuHOR3cUefhWPhkUP9+y2Finz71eJrHHHdKq
PT6KIsM73iwfq93N52VePyrixPfIYPvbmA5ANFZavozKTJkhLvKjg/MVNVVOYTEk1ecZOeT9zCB0
2l4RHrfMdKfzqAbgrU0r7LfaHMG/TY75w1fplzkoxb3N3PFx6ZcT5VGxtwzL+GHkerip8FaGS269
Jn7TvjgSiAeN1bPVmFge80nBFgKW137CRnWVNYEfekvX3DdYoNadP8AXmHAunOBN/hhpsO+aDdUf
z5m9z2GP7rF1MN8bjE1HPtnLU476GJypUHsBw4kw8D7DxZQsHxl+5zu/ZsppmQ30uMkqH9x0OgXm
evGNLfwh9y3vTJAd0GbUOO4HvuOSbbQyynZXG8XwdYqRpAHGqqaNoWOid9f9AWU7MjiQyVFqi8NE
fgOrPo4bRnpQ7uNWIkzzNrEIxVyC+HGuzzFxZacKb+mhGTCtjFjKow0CCF2yM+1vjgMZOkjmz/Hg
5o911RFnjuBtOTfm5ICGNBmBkgf5JvLBeuoDH49WtlCs5rN7h9hKPJUohB7MjCR1dgo/BjPeW6Qn
UN1e0rXLVuCQPFTaRxXvsKftvBZ6HdOl5NgKZ4qA4YBXXQRLigQyfFzQ5p8MBv65gUvDH0dITmxe
h3ktcOQw5KBe6XOY8hh/EIIuCIjB+55N1XUXikBkpVp3YVxLgGrxRv2nuDaY4g+FvMscPX5mNjXj
A83Tpgljl2QSELfzG2o6gEgL7uM9RrZuOqyrrS50c9cgHMWiPdI6RoRwdrWwavT+ep74lUiHsBIj
pAhEJCYW79CPVIHY1gpBoQx6sMBwD4dk7+kp4RwyKfsePdjan7J0kN+1VY3ptdbYAK7AzS3Nbcxo
voej1YzTjcBlumLmGSoqFqsUe9q/DXjwZpNWAtEbEZob1pOTGOURYSL4oQa9n8JOAuYr9C1Q6Adk
Sw5/n5b2UrOwMXvlHobMzfrLwKrPOE27pXk1Bc1w1cBn5FHw2+TJ7ZtquG9Mp774nfFRA4aIlqWx
9qJD+dYBUTkIUWk+huqfEdIPH00VDPqIaQ8BIVUdToHOvExO9jYIRuztnF9SA14VA2GGjlg7UZIr
v/XCiZgICDHQII6sQ9kQZVmigJYMFFyEgQbz20oEQh+ZePehLTIkxk+kinCBtcp5E72Tbji/lqmB
lr7cFlqXhkeiLO+qTKzbcs1elKEczGIQJTCb7l2Kn3OR1FhNzEbdjEY5PEIF9sujg0wl3DIVTyoW
giZzi0Yvdes07AuInHc1VJKbdHDyPS+PfUeuEyhPwiIa59CaCGiI8uHPHaJe5GzVkSHbE2Cuardm
ygRHkyp1x4kKoUxFBDPtmeZkzPwsO5P0kkumjZe27ioG8Yv1vbH08lmKPOFUYnM6QsuLfgBKzbVg
fUIl7fj1gW/gM7MGs4kEWhFvVzLhqFD05NrZTb6QAvSpg5KSdwH2wCC9o2gbJMEA+NURzv5Nm/nf
7VUFVxxdbp2SQSRYxlHlO5j2MAlS4wWaf/+cQl/75Me+eZfortx3VS6gIczfwC3oC0gHfWmban7n
yfpMp61lzbSAOnpMZ2/GKXDPGrKFj+z6gekIfhbCEEN0QHy3qJfMK2y0OAHK6i1R07ZvmvPRKnzB
DMOy1ntEC5zfSWQ1QbMjURb4bkKHRTEsS22/UDykT30xlKhJ8GHPaBqB/jNRJgPmCFFbPfk4/XAB
LqP6VKgYpuZW2X9hZ0y4aF9HPmsplZSmwPDGGo2jusxmGV/5rdu8TnVjJgiL+/LZIBiFr9XuCVYp
+/hRkUdy0/lujKvT0x5eRiudbxIhocmNufFslYs5IyOLCSkatW5hS5uvDv/7sahcBE5TMX5dOguK
CGW/ymMUgDF+GQm8JUrLDdAyUUcefK+4SdH6UaKP8LhQwcwNDkaEVkx3TLiPzfSRjml6Urp+6eQw
GSGSPqgmZj2ykeYeKNOSmuOjxv+CJTXJl+4WO2I9w1tvi/dE1gDVu7R8U17rANIKRBqJbSrftIn/
zZuXmAQzl6DG3dqbuNYohZeDGk2cpB4pyhdAAAVxDmn14WYKo52ljFt8Iz4o81EZ902xnR1Ge1je
SBbVVOMUEZ9iHcRk6uS8sHs9LfI5TYyOYwXV3Rc0K06U6aX4sLsmv22Imvk8ydF8FFbtIbgxymlf
IQYvdm6VFirybdQrpmEVLi9a6V/aJSuhU/TiOk7EEB+SZG0DPqtNysLgA6mps9WI6hLhA4KexNtY
bzOei7jr0f0ZMxKWvYb11YQ6Nf3rTPSod8mvFnaUjyOKkGVw+8+Dryj1cZm6567z3BcnyYn/SIbG
HVmx/aHdd4MJNlSq+Xc7itfcenPbqwMPSDFFQaH1re3m4Ipquy9hOFZD+nVAq5WGad1Wd/Hiu8A2
C9tCzVBZgNQQESyYMq3V/J52LOpRMMOsgUNEG2VHsKd+QnReUIRuyK1oLs1pxcEHdHXP6qGsvdf4
3cNEYnUb2l2vy9CrR1uHPkYi9DSmBpTW9ShHZec1KLLnOAH/lhcm/hFsDx31HfVX1DQO5FK4ojVb
Qeaa+8LzavJmtJyiGOQeOiD6TbcVw9gb1FQcg7PMY1X3x2W8A48FACXmsb8zxgCKgAyGZNxNDSzb
kFpu7m+CWc3E5TGBXkN6vZwK7YzDSRKPztNY5BxRZoj1KHHHjHVvcQbM4F424kGYuv6m4BcvoyrG
2HTwSEvmex0lTgA28PVYzSY/sDZARcMJDBCNZNOaMPoYSov2kkeElu8s8QDpcCME8mrhOG4dMGtX
kx6sbo9ZOwYVpyxJIjEeU/pQ3nCP/agzaMTMHPAcltp5V3pegdgZ9b9x3QA/yfZe29f1rk2q9qko
OmAD7mzQqfKIIv82WrRud4OTcvCg9YcpQQiEdkD33fpCGhabZlVnrEiuCCqNO41uRUQMEbpFLxj1
l1QMoJ7SedRAYsYBMh5u9FeIGQALujrIDAAsII5QBFeDBNlsLrdO0BJ9iIK/uXgrabZY3vEW8Te6
P6rEptSMx069Sbv3f3S4ZiCp6nI+CEM3Tpi5AfjKJciRKrVLB+WgZOqIIow4IcC17kTPVpk034Ax
5EF6CAZPvC5prkRYu4YpT25TIp+GHuhmKK4d+g65iblE9uQjbU0wuhtxvapxT2drvKhlmf3Q8INZ
R2lgGD6EuqqjXy317APFKgWvfWk0HNU6K2hg/jZK0vErnPsEWI64cmHPweMdk/IoY0zGeGrQn+6s
ysBSCPUEl41BcwveR18xkwpw0vSYGaBJwI9xly8bqf2Zew4eU3/Bx9lgcHLDGfxKeyblhtvCYb6w
cXp17lyjCMpn6Jm982o2Caf6nmPs69hTZezXmMDIaPOnPvqZjeK3gXmEfmi0+gVmXzY2IZjV4XNq
IuiMyOgonW+Lj4Dik28Ab72l6hUN1OW0/pitwUqxII+WvZtMTDw3fU2LPMSKVmG+FbS+nIjkIrND
TdTYAAJHwSUqy77S2To74gdVKpb/0Ewz2eGEimfPau4UVNMivQ46C78PgiwvmKq9ORJURvy2ZIzY
b7TY3HVDZMKVoU5VJQuADWNdVBh9iUup7pBblkCKabtzmq5zjuw2EUgFIFp+iT2ej9y88gcf1Ucp
qO2jkuTDNapbE5aAU0F0fzFF2fa7CgRicySKgsD1IQDUBBvX76zQpa9Xo743/TEi5QLV9chizZ33
JAHs2gzr7rkbOf6GY17i14f152Xxtc4pX/dxU6gZc31jrVc2+NmMziNHTVLSPTrUSAmzZK8NOGQa
cWrdBpHjjO4xEYhoX3r0U9QfKUdrHv+stK8SOPTJWyunZIW2Yg3FvqmtuvrKPjKIaxvkyftoKQAs
i59yTlsmg6ELLWEEDKJTHO/nmqr2mLu40SCnwLl/oXfQxp/ywdcUu9WCD60UZoMzhHMPyTg5c3za
BKNqPnKnqw1oyH5JAPWsRfCWAfGtT3mD753OirPBRLij5AwDa3jBFuvzpDueU1M+DYjTDCPrNbF8
C7bxkXySoAOpxS9yWRPN++xvsW70rqTzJGRdbF92MX/0ozQfagcI/W5Ml8HAzIsXATNH71xPKO/S
Y2zNZXDjZDRuWNQS72wAaAMMM44eSu8xcN07YDPqgb7vprNP5s4wDmYd2xV7pa8CnqkBfRy2bKKq
RgvJzGsMmVPdOHJ0hjuHnkJ+dL3YWEJhOODmahh9X4Xs8ELzKJkuLTMUAntHZd5GW7LoONPbCHBj
g17jpDmMrgMJHzX1eWjjxrtvXHD6bP85JfZkuUzDzT5Dnl2J0jf29LNTgPixmvWp5pXsyV/RdXkC
zjT/oOxOHfYY7Pf36URU5Ze0xPe5EQKBsKPrgHaeG3MPxKLJOc6HpiZl6N1WcbFQ6Cwi2NPLNP6D
vTPZkRzZjui/aM8HTk4ntzFHRkTO84aoyoGjc3KO/vU6oSdAeAIEQXuhVw10VWdVMOjXr5kd07xg
0xG7/4gStkY/T59Cw/i0CR2CFlwkpiv8xWub9Ad/EQZEq/b0UwR5zV/5i3SejF9AbAVnaz1hhnbq
fV0RayEQlUi9d42S/ZUKDL2JSkNyXzSP5tkxmDDKx5UbtSftEFcivmi8e+U3/hPNcSCjHVsN31GC
ielEchLaIllo677xiHmuO6oXnnwuw3+Em9b5hfKF5Nezq9FaiSJprMeYgMIjzRjgN5deR9HHQlvA
fM86dXpaQNUEN00YQHSKfNkkhxHg13AerNQvdmVv19He8+RQc6yUWJC3XZmH4q6ljuppTuTo7LS3
2D1jZZe+RteVEJfpXnBDJ5nLjowbuOlSE+7njgXJDiiQU93SQAjhfeRJG9cE6zGsp5UR/lrzdN8Z
HXe3zGFEMJUOOwAhTRVCP7GXYMLCn3PC4xUSH5mXXansCVfZrRO33D5DrrJ8J9s8/mJ0GU6q5nBd
mRB7603Ydem4gySSPiVtxMkc4eaGr9crtuStheUUMJnptrRBFC+tzrN0P7sGSoIabPJyMykFtjmO
mjHXhv439Z9Xdlxqx9laYAHL6o0fxFZ14p1auLfcilFFbFa19KJhONqJfla/doLndRP2EY02SWMq
b9e59qg2Gu3XORZLXpYQNwF9rQM6suiV4j9X46ExoAFXQZNgTwafkjP05/0o57vCoqMK0HKbpzuZ
0UH/VA0O6MAuNiRPFtATw5U13pl161bJu6pCgLWRQqSG5Sad8VRXimu2ZAPhA24VBZ0D7ODLdaZF
/glgv3E2XVtFnyRqmF3soi/Tbd+hlzCepZ4q+dLF2XSbOMSjAIgBtTz1V5TASvgm+BHGBp1T8+/5
Jra7ob8U/QBP1jNeS7I3leqmh7vCkGV78186PfPTtZYCDY1ys5PK/Yav/DS3H3ZAXoe5gb01Y+GU
vjg2X85bquKReQqOE8CIPupNzEMbbB02h3ITAVA7UFIQIOXHwK2ueNPI2g5KkZknJsZEjT8GhCvD
cIdNWqRNetPOwlN7U2OUpj4P6/yeGgA68Ngrs/Wf7IYbtOZMnIg31MmnOykUYLQP1uxse9ijIHFa
NjyP0rzUadnaN1HuhyTpYi6gRxNKpsMENjjpKWGRzdGwfvObq/6N6TNnPUrkjm3fbMvRELpTtAKm
Pci0rfAn7dCxltkH2JDVj61d3Iwpdk7DmJTm4ypqmjnm6M1BcYqECbmjavEcc38mF7mQemdBQ7Xa
QWQzGQegjKXc1Wi3pB5YvUq84T7G5BIeg7XmJUfwswV/xgukMpA/kbr/LlEyF9s6EgStsHxd5y+2
MGqbkTFwINR6drPDwQpSuuPsfSRtX4UQjpjcNtbSVsE+JK0FqiriZc7p33jTfTk2PJG0n7bOB1qt
+wydnTYDOyYOERgREg5I0tLixDJgYPu8IO/eMeGgm8XK+qHni2RBwY90LKvWpVJHF2JTcqwrysxE
/OLXLnWm/F1fL6Sm4OWwYNUf1pBX/QWQhbvEh2EefYoVstlRR7b05KKx01P8eih43t4k6jsMSs0S
aYupg0hEb5d9sFKlkxZPGSZyJP6gcieImZTydDszBaL8M/VB3D+I1s7OccZN5Dx4Ibs22osF9znL
zeYTCyTxWRWz02+uw2R8bBsfCQGIJT0nrl+L4EnkXXQ3QDmDSuH6+jEs8mVgmVNSy9AT7ActX5rG
Q7kOpufCsZdpn9o9wV465ML4AMrLjw5DO/EjMt5c4f7eBO1y4AK9HEmLT81dAWGDHzrhJn87ltAd
N1ExWYx5se3ltI0O8FMHa4ZyEVFzWq9NAluI4rdO7kGW6PazaQsYUGtVsZHY5j4LnXcsAfpzTkcJ
Uxpcgt7lsg4A7w2tBD2V+19Jm+TPhk8PQn2xwDg6i4DvLFw7KW+XMjGwJoOlZqMbDjlmGUFp3D4j
jeQdqUqQpJnhdNv+1lumCci5suXfNvShK/RNmVBjMyu3YkzL6z+J5eO2rXD8ROulhNK2HzlJ2xu3
pL4PSjm2yBuTpL79GTupds5WKgbyQyAsPUnz8NLqV2lclsRnDMYkk3wYYsmrTKEXkgmC7dmXqzwc
KVGYpOL+5biZmk4p/PdoNc4lQcRBBq0+NnPtEr8uuOZt5QBr8xBwpsFw0oXv/pDtFc1mSskYrAgb
OzRV0IBgr90wzL9IaSKQNl0isCrPQRecqMzsvgsgsXD5WhphVmXbCfkwmMyIJ6mnqQS6QzU2PM+g
+BmxSHjIEdzDoIHwf+vJYX4jcLKD6aZ2ag+4VIZmzzKrGyhqMGQOCeFPN90M9uFxcsf5A+kvJV7q
exS/6nFsWeFT//qri8IChOZk5YueR/uFyqHpEwqGuO+5ezHWjkPzFzPTtZfVk920noRQD6PHPLAJ
/HZCH5CGml+wuAu9STHS2Spznfk36HLQxHzGUh/zRLjTtprRxYmtBjTNU6Aec0b1jv/JGMa+Acq9
UmdWnQxO2G2o0uXLrN5dalOZz7j1Yb3uQg8tKsvmFCmia6EbF6WbZ1uHv/DgvEgrD+Gn2U53wR5J
iyJeMbJVtOiwG/XmbHR3GKI1rTlq0Lz/2sK0O/x8+UDwl47RbcPW/72dPReLkqOQ9sLJS/J1YLke
9VuN5DW8pJwRBzuhnYG4P6WGqyxt5+iMazuARVtUpXNgaI7fWTRopoKClPw2wFD4HQhFFRavFqox
+47SWjoTdbYLsHX90cppl/sU2DRRO6uyOwq1J9HSOxUNrjlpKJ/9VoY944QFpgmRdBlVcl7caydW
6cvJPZky9tnYA6c5JazY1cYGAPRIqBTRVvlRdeLTz2EopAnndhFP4Pig+V9JAsy0q7mtDIS8jOZd
rKN1Zq2rjPXgGg7S7IGZgYkKwFNx/wspjlWn3L/yDujGibHiD/zqI4CbXOytCjFzXbpDcxf0NiE7
if8w5LenBmHjQDyD+DMVLeU1YOBSZqOwPU/ptaQXIE76FUoNLtOIoXiTemHK70odU9Sco2pStZC7
l2vJ51fCX9oL3ghhVrFflL+Oj1tm17chi7oJ0AD6rFiW2zStIjCkY8Memh8r2xMUBxCLI0BnKzKw
wf08MgFuqqqePgfWEe46ZHJ6BMsDSKMmo5awWPdcQm7IrVSvcOG5H5MquO3RLl95jPHFTDnB67WV
zDSQtUizLBDILz77flcTmUL/DXm19yCu+eCre2KlM4urMryONCWmwVUL+vs95vYPdTBqKGJEj9B3
Ke08M/6wggfMpQxjlwX+8kV/m3iQXuF90KSGXJNTWwOsix3rXUEOmlKVpPrDRlMei2mYl7cxpWds
CvzkR7IDJRJd9/45HmwSXU1Zuo/2LMv0rmpai9XhwJdrQw+v+LJ8VXgbOlAJfA/ET7+EWmrrvos8
SsQLBzfUgd6P4DdUeaDWlqf0rsQhhQnKjDVj2OJml4BeqQxqH+ZALpCWE98M2UAPZqC9jmV6nNMC
lDQFhPucAm8Qb0Wsp5XT9gvisbFsSagt5hhPND8j7Z5xBAqxzgP3jHAizcYpaDS5xpJhH2l/bAvm
+EZcwkL4Ng4VyXiHq5ghozN99uvyFQYMwWVRb3DJ9M0OXxdQzK52Az5jnbGegZg90hxbLvYh5/pN
ApGav+YiZjSgEdNetHZzSeMCNdQTWNvUvSeqbf9GTtFHvFCXnE8qoX5b+L7hTWBm8ytUUbxYmJip
wmOr/81xNuCmsIgwrHp/msy2FwaSCW7HvHseCBzUAExF4pGNpJLrbK4b6N8sy0FUtGGbFVtotEW3
7v16LtalirK/yKMgxocJQPOxTpiAV7IcMV+l0bxcrjuafgMGIr+0mJ9ybKZ0TLy4BFCZDnQqzF42
aeJ+4S6AOJWxnzNv/I5LQEx25poT15S6U7pHI+vaQGee1jXoYfwqAySFKjOhAKxX9gscQ6UX/8Cf
g13gKJqwPqpIzmz+dcxKX5GH58N0r0g5F5Qh/1A3EefJ1upSvhDs99DfUG3A2gmb3T02hTh4a4JY
iY8oBJRz1oUBD2pGKagZweezEqIiq085FCUq0Cbr4km7VX/S8SiLTRFWPivjZsBRZQ9XLB6yH8h2
WxLdOxies+I2ymbwwwS5MK7CgmPfIWxvjFeLSOySob9KrV3rMYdyUwNGm66nhf10w8qXVVpMMJuB
77Mt4T8fxiixu9fRbmr3jgmHHFbOSaa+ckP1C/hER3QXC/4o5YNLCfolWzvU4dKfgdAXgo9OyIRv
wNs0LoTh1A+JXtb8zBj16upsJSQ2ocFRDkXhRmz19cUZemyDjEohYZomsC2bensqwMOVx+A3YIUF
Us4hWYiR994OnS731yPFC7RkLtxwwVYWAR/ZV+rTVHjTeEZruDyQF8BYU+7xxSxCbXM3k09v55yc
wdAYdISZB+RZjdeIeo8ExcaeRtc/tqmSkpLNOJJbcOsWEGML8j2OuGli+x/4c/Kw1FM3vROztIfL
Urn1cMDvdyUmw/bCaTpn9Njvl8IW73mSeL+ap1itW0/E8yap3fIqSo59jckDW6S1sjkPO15WVls+
NnwV87WLq5auZuMJQQllkr/x+M5Xku7k/5SByuKTo/sRb+aiK1a/JRe+I6ScDh+EgDbDVwpLzTqf
fB/8l88t8w+ED2BOxiMcA96TEwgSiLER/aky4vzIRp4TEq/gz7jVxv0bRjaMbx69I1fmBXVkhxjq
A2tZi0+XsyNXw18xKMDVlGE3AV6KNKiui45qvKlQvSHfkWyT+mDcRhCln8eskg+4UhRrCeN7XxDp
WgChue/b7HdAD61YZYAzJuSsccHaUAewkJa4uppNbuPx2vlylO8prZOCNTdmgF1b0H3GIjpoxhsK
pqtlFyS1rHc9qxJ1kzjoIocY2Ei8aVQBdCcEdzZtnHnREQs62qyKVTIvkd7SzWANe9kTGDhhK2zs
dWp6UZPDWwDB1y4RZgrAuinaw8CcvA/LmZlguP8s3cFdlJ2eMGdX7iZdaNJAOaHZe4u+FJotbkfF
bLSw8VyplIv63WD3AWXULIdAGfO564vvCnyRfNR2Dghn6unEwCLLa4ac5/TEt6Fwnm13vgqUpdXZ
DBvGeohdUEJnBwKwfzd2piWHGnKYHVvqxJxVwIlugUcLSUKJE56Nke9NCg6neo+DLmlPNbdTFjjg
LIuHxo2XjJscJd3b2qV75k1rw54e/3ui/1g5KuF90cS1fu1qDKLnyM0XwotRQwR77dR+Fn6DJEQj
giXMQtxhHoNQcetO/ozeN1VV9aCn2hneKLuU9L5P2rfw5ZhY9hQRQYDQHwFrRYY8RHvqG0jFljmN
FQw5PP2T48j3CddJwBBILb3euC70+Geef1gZ69guIyhJRTS76tYnvQDCe4F6ubPSYUkwDbF+hCSf
WV13zOEHJjdLKXFzLA3wCCyRsMW/6yysszfp0Bx+HALuYQ+GKmPsK8AhU+fOTM4w4RDRZvioIYW7
lwbQXrihJkO25moXxyXPDJugAZckt/vlVNNoVhQnH+5j5d6NUTkaYPi+FXewpdFI9g3ow/KWLVtX
n5EsRfYWSGw0p6xO9XI30VJmg+GJ6uh69LlnZWy6UbXW0TELKnSegCUpWMcInu06Cxt54AKMcJgx
xeEE6TArkmrALbiyuRV9lX2Db3AsuBmvKK0ZwbL7XILhYMImGWwuWJY8MBomEgeTwBoQ7/s5Tfx5
H09MqxCh8ozVEw1AwOKrA0KIq7o/AEJqvpFFiWtxOQExIxoAkqwbHkbbHgCH4D4tZf86smvxkIgU
nUnLl9JAkLwdr7bA7m9As6VtuJvmnjUZBxiMro3nmMwvd7ASUgfbQ7bocjuqJcAI2jQx3RwszgR+
AK3DpOXt6aIHchrTtWvhwk3VAnGdAD86ZNqPSZRtJ9vTAEDhJ+TdCokz9PQRg5iY70vPtTkqRn62
6Mmjznw6dAgrZpNIKkA2IR2k3WqadLjvAcm+tgUN4DC9Evth8oz6zUjFDCtBVccPx9oIiRCR8E2a
Kv6MMOkOqwZb8XM+hNF+tilsPijXKj6drhVvlSWi9xQC00ggRum83nUwOliJ9WIutySJHFIsWd2u
TYW6vf6PANP/5/H/zfFIuP3Pefzzn1r/a/k4//k/k/iOLf8ReNenzgltjNfX0Pk/e8RJTf/DDsmT
XqOrJOkkGan/7BF33X8IItUhCXLaScicETn7zyS+4/0jQpsnhgac5RruD/8vSfx/zTZbxAXl9R/n
vwU0G6peIz9Q0dE3dxhftP2/5MtIkv5rAuy/fuv/Fi0r0qSausEq2QRVRBrcAROjwTlGpKegettL
3cca/Pato+3oQh00ef+scr+BjTEMqMxkLDzY9vZo3himV17jEGQxnbfspKyrHZwyanshqvs3C2nZ
H+6Ky72m7WWhbTZM3/o4Cre2B/Pe9H1zD95yevFaA8d6CrqPvM3q19ZJkbrasP8xZAE2E7ECiCSh
B1/D6qOnsDfLo7bV9I7fcr7jjKU90gzxR4vWCEcZACDO0cSjWUpmxa+2TPuYBZa3rrXjPQkBOS9i
abqps34Ci6dsh9oUNB1QpRQDHtx2rG6MQosHoCG6o8Kky32fHdoWJktMO57oio0qZPnW2/iEbDCs
wWYprqVnzsTCCfPEXwpAIahySu/qYcjaY2452VYHi7pzJZkWzc3+ezaq2AzxnDFFcHb4Uc1+VyM+
HQhSB4fW0i0RiMhhi9P5F+Xm+SkyFfW35ewlP+RIpz9+YlS6HgFMQmuS8+0VG4G4jSXlFoYK5Txq
DGAAVu4WXk18wSDUrfxMendBi7JJLGiZvyb2xh9D5qOAQ+y+BwlDZy/FQI/Y50HyEYL5yJrMfZJ5
Gg3INyI8RMsYc1dHoacYhQnXtDI5Dpa90LxiFTDMq5aLpxOqIz+QWFHi4Kxn/m5vsAzLQ4YLNlzh
69C/rrU0rEe0dp4xnIQvNtGuduXSWZ/i8vSSp2EQ8T52i+AwFtD+ShsmOpJEMe4UX5BnfD1BvV7U
6N1DphguWTNf8U0er1V6f/RTkUlrVc9hduCPkJ86r7DPA1fGcmMAwPrroUEz6lN4lyKn7JirVljA
vLOm+Bf/Rr+DI2DvfbD7FYT1sDgMYcpePOynB0yeHXV2KQxBegtXwRRqmy7GMn4x9dKu6fRcLkQ8
qwMmCv81a5fkvh7c7DN3THoR8N3uXBoFNEtWXRzmkorPmMA3myCs5S9BMId/J63p7+oZize0FTcX
egLS3xEG4gbqP3rI3Bh6vzzo6PfLMFvHpUfbj4cE/1PmgD4jqf6ttJ8+DF2V3TWpyvZsJ6M98fX2
r5apf8rpPsSzITDadmX7MEb84MqiQaBmQE2pLrPAc9W0c+wk5g8gcgueYY8/33fod/qoLMRtmg9s
Or47VzqbBoEIu0DFLLqyFpg9W2FyOh2I7uHqVGUOIDCbPhfG5Heb6NOZiUOc/NapXzIbeRL5Xt3l
IUmaGuflW+9W/kukF3qmMzP8GTG+OlwZAr0L+Ju5GeGi0V7oivvWHb0/HpUPFvpSRsqIHgRWxKF3
UyPzbCnjtp+ShmNaVrNz5y/Ka09NORBnGcK+fbxW7+1EOVgX7HuAXUdbjcxf1Rj5aNuiJjfElfZ+
wmV54lHgHtXw/QoWb35wsfOQKSki78NREt8cng2X/8OIcbQU8XDkd+QrhZL1ESzW/BJb3DdmmJDP
QyP58NgZr4uxnIPVMJj5akQBqpwtFGRkNu2SmnBgWxTeu21Ny3viF84+62YNbLrrxHFgL0UTMLAj
/uj65M8KEFUzCQyPaXkjcwsxOsun9whPxcZBQd2xR3CC1Wis6bQw0/NqzIfxsSflf27mfuItBzTg
iRJk+3nxArZMkF+oQ9IOUyQWU3ksUxYNq9CW832OCwPCasdPg6qV/KSLlf9SIzjTLk078taKgwIK
2zw7e7i9zcO1kwnetAm7R8wpYkPZSbIfk1zf5Y6lH8jFjsd+WKgnHkz1zaeR3ZFvEpcxMNEusMbx
DYdkuFoM3LkHysUozTNkGEkDzm5t4y9krcfAr+N4h0Tnd2tV0wRcJk1Nj6mo8z/CcceOjQUY22m2
hrus83FHK0BUKOvsjH6srA5w/SdLs6dZtOFOXebdg4nm7tjOvniiBmY8jL4Vnju7XO5tPNhvfjtS
EVrMqnyZCns8G5wonwvlBDukJ3s9QqS9YweFVDCNiYHj3S4PvVde/YpZt+OjxVI5FY8MH59U53q3
iywWuCJEDDHWjuI3sPKZOsC52Dm5imhDDuAI+Hl09bcUJzvAsLyJBl4zzdjlX02TTseeDeCOTi71
kXIhenGnQN8kA1HWbY614TmFsnWftqk+jnoxf7FrWpshrKPLMFf4hbEiVCReEkIeHHnTyUHS3PuU
HPACziK+rInBoTZ3u6gLszeHwWk7tl37NAkZ/U1dl5cJj1P6onzoqE5rsTznZZace5ojzzbFQj+0
Z8hoZSexuSQdPScDvuCNPcXjRz17FqUUqvmwwn7ZTthPiX9mxjpZOeIbGJEJoUhAvCNLmSjM59V0
x4br2q8xNTQiapyQUUDT99UBCJdY4SLMCES4evTY/eTOLaUH+cmK0uAD+yNpm8hg24taoJqBvRCR
8sml9tvZM/M+alX40IRZxiFWILA2Q3qEt+0ePasrnyaaHy6BX/s3yKmSdMnSsgHg4CEXlvbYDghp
bGVSOfG69mKinSpI3/XYLY/eJFEV6TxgKQ4aoTg5Fd11pGOb6FH0Xv7gj071zLv5WkBaYyyf20wT
7VwIN8dOhKkQkaKgF66u7RMdMtFF2NK70YQyz3JBlo4tFGXmIRzGcd9Hl9jnTo9tHx4CFabxnRuL
/EbovP/C84EzgQbzdnSQ5SvwpNs5GgLKNPPxi/JL7xLTp3s2TLlEwUou3Gp0PJqrnHg+YLVAE3PV
D65s1JJ40FurKLg98UseKbkfkzXb75pNRhg9EmLPr3dzsS0aoBDkptVd2yl5s+iwJRojUDnJ3gaf
fhKiUc89AtSkGlRZVkoAAXT3Vqggh2MU2Ce+uIa67TxjQlvSG1o0nd8a0hFmsTqClQMbUGKj60A8
BpK8WoCL4KOaiZ3Ufh3uMLfQWZEsyaUsZQxfF9Ud9cG7zE6koe6PuqTJTObriO02wn+w5PRUEx64
KQXNKNEwYAzH4A6XwO+c1wU80dnrnPmxzSfvWDTaf6Ot18VP7DYPeI3EIaJeR+9FY1tv7Gl7Rg5r
MHusVtE+5d1xPxNBewQESTcn6hI1KFXcPon02ibvp2THGk2WDDC+nxDOy8tN3PgURs3B+KefYKy2
arztGDH2vMFiqmXigXYm4/k7rAnOkVd0/DY79vQ6sF58tnWUPE/xlJ0rFq+fbH7b7RRU4oiNmVxu
0QQ/cTgylPj6DUrA1jSEt2r2LZsmK2NBS6+Uj5l2xX7kQb0Js56NJp6a6HbK7XgV4/+7DQVfByii
9K2MGiIr+QzKgQwQg7VO1UStli8eMi8uvkThJn/wl7TYfgy1gxYIogeipmo7YeW9Dd0q+gUwDz6w
YLtLIWOp2OiJoKdRzrPY1cmJ035VpzQn99Tw8MAk17VAUE3LDpv9+OqOsn61a3yYeepipOdKR87Z
hHnz1VlBfCnbBfxk1wXoGzp2l4PLTuLeVK0623DdcTWNqHl1r+l7VQBa1xGh2kOVIZ6sY7UQd8TN
eTDD0G2GKg9vkRSnE3I8KO0IS9g+dWP6mKKYUHaMPuGxeU+DZ9DB46mhGefUdNc/kWyVXDsL1x1s
6slf7FbdvX+9BkISDr7zcvCfaHbXh1khDa4KL62trU5q9QA6IbstgFCuMTTwOMHaeF0WONcs0Sv5
zFxF7I9czoUmCNhmJZ7I80RH7bYaXTbOxFTG/RyUkNRRVTB5e4zEWzdEPeX/ou1v6BVwJK2xpYwW
tNYOWLY6N6jAe4tmupsMQzJk4NgE22jwzLMTZclRy2a6FwtOqShz64dOTcA4opDl3mRPauPFXU+r
TcuGdxx0ewPURR6stM9ONZWWgCzc2jrEnVM/l8YiNMk1bV2LnH5WiySmO1rurxwyva8Dr33PGoF7
rIfH0RSx+90gTT62fiVupySFJ8xrk3a4cW4U3YXztCfcNbylYTpzVHcJaT1X3neDbp5Is2S4SfsW
iLcn5k3h5/4978Xk26VS59U1Tg43Z3EXh1vInO7acJTck7BErGUIUqfCV9QDuoyjre6EdXE0AuIq
LdzxhK/buwy5jvY+GIU1ifGlWmsTUZGZC66gnk0jRWD13rvjtN268oXq1qho9JglkhRZPBYf6LD1
K6o/B1zu297K8QnC1YHAd8hQJ0gX2SHBFSV/sGvP+7CxizVLxerWJI45Ebq2+ZRnrPi5O7GSJsLx
jBuRQAr3VrE3sNl+qdkRlHVenYYRosGbS76T0vKoQ1teRPXcjfRWDVEcvcQ1WGUNXmVZtyHOI14P
V5cAFsCYFTTN7y6G/wGHU+DcL9qWX0jKxMcKh+C4YNK9hQVAtGkKGnVfanTehJjehEV5WQmeJAbu
WfWvHp1TfxNkr+7U05dJYApPGUvtJPjj5kV5SqTj3ocpD3nV5+gXGF/BU/NTXKO5vNIhvA7nzC0K
zBo9gwU9XnwgvUkurpWmR66O4iwGySDNWb4p8ii7hQgVfIAkyP84dUkythDBI2isZDOpqHNRuBJx
9HRY3tftaO8LNKjv0FHejkqahqVyNb4PSGDKMwOr6a73Bk74BY5WBjg2qpP2EhhfXnDs2bcNm8Gd
noy8cqx5Koou8ql8GBByO5AmpradFxNW3X5GnwYWM+inILfsM/7eGdd5nbdrK5ujy+R21Y0rsSH7
IzdnqONwbuA+uTyn+VHURDoEVTs/Ej/jJzl9jM+g/RP8nqP3HEdaH+1EFU/AVMgGiIhsi3DGnUGb
evVI3P+CxaEmOZHpLYVr2EFlix86FOpz8jEqYt+zcHPoRp0CTngQ5yZbMw+UZzSuHPJBOuFOAid+
4mMxsHYi+QfubThy9V5YVhMtop2EH2Xvz/awi7LIe2XHROdEllgHBudnVAjzFFatD7hm0LtqrNpL
xfvveqgPu65jXuT0kc1xjMyCdYBU7WI8+tIwQN1i5eYoBKpBjiXvPqQADLH1O3f4SNnLrjLoK+9s
G7iuVv312Q9nQAytrN4HHT/R2DuSj3KWi8pqbn2ceaD/MW/TNm2RqLMqyQ4l6Bf6ihOaLP5KWbxo
u6i3ljc76a4PBusBcItFKY1u3kbP0T+5VfnfaXH9odtRk7mq7Xhnc1bR1knpq01+gWU3IMqloTtH
VdHN7OgUHyivDKaC65/bp3ridFWoOAsi+LlLYF0ETgEfmGwER8FgAV3cOvhEm4nxH5AMnFJuS2rs
1L5G6dwls1Xf9m1Q7vN8GOBGj+XtyEZ73niTTUYztmuzM2S69AoPGVJ3aLfNvUYCxbekQn1gMnFu
uI8zcJGUVk+9VyQfaVGz4Gn7ccOXqnosRxl9S9IdqJoYWs+EZxAQKb/O/rKV82iNHMuQX99y/ZKo
3XcohO6eGQ+zQiHbrd04b8nVKSg6mnygaownr67wx+K0mJPdzArK4ThZ3Btn8RmZippk/rVHpX30
VCP2ZEmI9muGPrHWlJGsnJn44a5F7wa37rvpsuOWw7vQ9TkON/0k84POQSNA5Zr3NrVLGn5wkwI+
SFyO5h423nyFR1zfcxoQMWG2e26u0Snq0gpTi101O1b83a3XW8G5R3ywGb3ogIGeMWwYmkrEa2wm
wSpsMshzXjUH6gY8g/PbZEX5Bg+FaEuWFFa/6qA4/QQS7XYFQKu9THMZ3nuDzpzNnPbKfMvYLPdj
LoN6xwsAT2SLxwAHcTZ19cqTAc9SnonkEXg1OxyXFvi9hjVSsRusfZrsmulY4QS7GpxhZARB378l
MVqlgyJ0Ek6hboBgpTvOUNIwTRuNt01LVooeKmtc9SYT467i/MCWhonxLYMev+BIaq4pL1H1u6qN
hQOpvApePHoFrfsYCX+vnFyc2ThIaMgeOrfCB/tQjKi+QzDpb9/o6YTl7Rpo1Z3NTNSLahcE4/Qy
i8Fac430XyYrsL5Dsq/7ACXvEihHUWWStP0zDgqcoL6q73oZTx9ULxIYx1RwdZgr89A4/vggLPrL
7GtOh/k9rIg9RSFNCZU/PrZJnf0olzB7YWThrtzAOLB1TLDpCguZPQPn+weTNCyiWiIAkuOoyW3S
wMurRpqntNE9VgPKM1dlZVm/LS+4Ev9xVN3Qx17sIsU3XxWo3v3CQEsajlugmxESqu3aui3wJxyB
AdTYNDWy8JII8xnOKd87ybIPl7PFEFqRVHZZw2LyWEJzBCcVP6Ge1R8DuIcfVpTyPfDH5NCX1Kyb
wfIvNkbdT5MYf1oFTbyX9vQuHINNdgSOfa608D9rVy+PSAJAxeSgvJuysyjmMsuwB4tFaQJOo3WW
ew637kYnlDfkLUp2Vbb1HW797ssPsI/ic6SSgUhHubFjZtIVFUg+9Ki65hXqhq/kcYGYFdK/TJYr
tqNdgGBYskOhk7sYE8ZqKspNFacHB2WiT/+duvPqjRxdr/VfMXxtbjAHwz7AKaZKKuXUN4Sk7mbO
mb/+PJw93m6V2pLHwLkwMJg9s0ctFlkfv/C+az0reCKyKv6elKbqGaM53AZon3yMQ1W6KQeRIleF
M9MljLbjdJSZj9TOQ5WZK6d3aJqonVEelOZT2cjLz2GUpvs5L/q9PmnVmstcdH5olQxfjUVtL4tj
n9jU+5aXvgmZctQcnadl0Fm1Uf1mF9RJtbeYF3PYlP0YENYJJgSgfoAP2LD8RJ+W2pdQn4KZ5z5c
nH5JSbAWNHVOe8hnBREi0MZYpgyOxNyZBwFXBrMrTjqvHtTwGTJi/kx0ynIrU4a5sRhtFCeK8CKO
LKQ3lIb8sRMEv+LkQ3avxJmAkxOHmXqGdNRHE8z7RTf6u94QE7xIgr4nn5xYkgVcBmp9BFszRtw7
bWH2C0MdV11VFn6sDrObia1+2dZTdz1jqLdlEUmjMdSxXTRkxXXMMm4WKOM1iAQoG9EibMdQVTz0
QJx9gqEnT74oTyNV0cdE7Hr2w71Q7NIExSGb1OgBJ79ySQqJ0XhdKTWejsqr3WRzqZLFEddbuMiz
S3pD9WxFiuloUdtg8PjDpVdI+EnJXKgdHli+lZYBx5ka4Loc4+wkZgHKxbBHCS+r+olOcLMN2zF2
WRDUI0rZNbBlFh8yjUiL0Qzp6QbIgryG1skhm/L8Ois7bAxRSpZ1peCnkcySNCVFMF+JrksDW9LN
tib2t0n8Hv3SD2S55kUX9UbioNIKMTAzx72MUTaMXlEk0lMmDeZdQTh4si9KOsq7NUhUtPXMWJPt
RFN/mA1jPOa49XZSRGqH0KqE1ajIotSnthgR79cDJBtPksux2FFWGu6XQRAvUCq2d4O4xuBVlNbY
xFUKfa4BdU7ksrvXSTLjHX3BQds/UKmE4RfPwTEBV/GYENl00QwqyVZgcAJXBClAnX5B+LYxFBP7
5BwlUOw7U8hWD27TWbjL4myL1Z4tM8uO0JLaNc+3SS+BhVGlLhAcve3GO5CY0mkhtuNboZJxuam7
hUKjXqsExZaxUm6Zlfue+X1pHpsp10YcDTI/gdJQUn107PBpBK1K70qV3A/SuCzrrQtmUjs6FOMR
B5e21EATAmBh/lKgFQ30+5hJ8EHn9qTDi4FqHVjXBSCzzJsJhhq2zGWBT5C2FR742Wp8mVXinb5p
0O6GbdsivUaxIiyccBlZVkueOlYppu1MbxpXz9fZWh21/CUeF6U5RYIWRWv0hoymNiJ71FkK3WhZ
KqW2xHKaTD+ERsBYxAmurVzNbDikqRbM/h1627gk8E0gl2KsyN/ZdbGZK3ZdMr/Q9I0jz8Tnd5Ob
bFNdfjVhvxX9YKqcZthIfrnIideL9JHssBAkXxR5SRYBZJau53NE0mDLKQUOewOGa1CyLfXC/KZM
rMYmkFi4j2NZuJRSfBQ2W+7ysTDMZDlgFapumipLvi+YXHyssM1VTQgGrcww95NYgcOHIAwO3zwa
00ETZCLoSG1dfuaJUEKPQMBDpbiPcMooWHfJuynZl4k6UbzEBpbGvRYWueE202KIG0R1OdPQcm8s
sB43dVIZmMDxP2yNEUcXHau4P2TyNNzFJMHZkdjoOxE+i+a14dCRsMjmahY19t9R1/lm2fUX6Czk
I/Nc/4jmpvESGSAgBj0rOeDRqR9xQi073tviRFxUtAWllF3TcA33kVVTlEHvrt5VWaH+7MU8f+7G
ATpaqGvYsBRKUoRTWi2hK3Itg2KocX5kU0IoHvvUHx2zZAaewEIuNkvtbSyRdY3nisifRYMMThrh
bY7tAU9QrxL8gz/kloCv+AbU0WxT9i1v5GiSDrxWGNnNKL8I9Ton4aMb7ggOGyBXpfqxVeR5N2kL
DbppkG2CdDNPjDDXDFWl/dRwRJyssJjpdSwK/bc4pFWRLGb9MIMYgd5dp/tBJAANSgf1nS5tSN1M
i/Ghi3Oz28RDnewQLa3QiEJ/QTVooKUjztWbYBtcxUpLAjtvivDYpQHy5qDuI7hvIdldiggAaSjV
hLrHqD6EXUPufQs27xIuRXRhyiujiIQshQaiXp+AR3CCwKUguGRhwNTCHhaSoKpo9PRFcyKKMemP
c49u2igQ7po5pJINajbRHcZ+sZEiRM4qwH7G0Y1wuiXX9hsx6ylpt2Fr7iV+XYMksM/o9GvSrF+i
J5WgXgi19L0ppNIBdrXcof0dBPevC2nuypy//u1dOMUfgRBvBHQ0gAa7/+P/KE8v+Y/2/Ife/RkC
M/4U8KwxEu/+xS2QxM7X/Q/aAj/aPut+DZz47/7Hf/rxx2+5m6sf//7Pb2VfoGG7+RHGZfFOEbOi
mv9rAc3Fy9tL+U+3/xfA999/3e77v/8z3tZ/qGiQveigpiFOE/CoGiuw+E8VDf9Fw5arG4ZIRKqm
8Gf+U0Ujo5ShZSgqlP9kVf6HigaBjSTq0I8lRdF1nXfor6hopJXMDMIvLIv1c/6pdUGxc6Z1CdPJ
5PCyBgcPKjnmp7RU7unbjOFq6uZQ4lLjeuwHbzx0xXHt4v7yjK7+foFf8yz+wIj/7rpndGW0d20H
xXw4DLO3gDqWbsWxPBXhvRSZW7GW7Uuta16CrHL0UHdag5C/ck+zt1dv6o7sc9kG5kOI1g8R0Eqf
Fa41Y1/VL0doyiNSHcMqfTN97lObfdJhRYnO0+vnn102fysQ4qGd4bQNqx/yJIyGQxrvJvFHor1m
8Tf2euqc2UnxrFEXq94K6Sd6k+FN0rdR6CzjlZgQKTWdrPlqZPkxspPwHL/yb2vholyQAx8l+XjR
Cfs6v6VOklpsWHJPhjIQbEbaGi2tp335rf6ZUrpbC3U76izb4qL41tIP2agelBmv8SH7uZpTOa3b
u5OzOBjLjxRyNqELR9KJbcFOnNQtLoXNK83dTesGZDkdk6M8I452y+BRs1TbkD05u5PH08QaWu8C
6VmvTll2X0x7VLuGcp8iYRpFd8werYk6OKJDs8DKhqOzt9vhEnupGXoDxuZs/62lDrvH8aStIosN
cgLFRv5MOBhtEY5zGtqtIDh1M3g9AkX5CeU6nS9hXxBSZ+jbrLnjggNKjwZvUavbkJcStNc4ihC2
dg91saclrGhbqdrqHI/U7TRc1T0hb0yAvjjslOG7Xs7kWW76YZuD8lxpnrj35ptopO+Q2CW1ny0e
xeo1cvp70BJaehMtF/C0QaJQCnEzy0Hts8YmbyoX7W73wMGR3OZNNztqc2mtzV5P2pcRDV2sPhSU
4udR1zfyuBle1DfxrWdW5wCFUlmHM0JHGdwagneaNbZ0MxlwiiFEQXl7o/tovqpR9lz4LQ+21XcC
oVe38dNErmxtSY/kM7ILObWBP7d3dIVsjCVgEmsnAGyT8rULF3EPrwByR4BI4kWnAhHajZ9pDs8p
cieDnesm0dnAOIT5KcaBLqjysPA3y2UzlcPi3cXzQ48QWUlPOk0j66EdvNqTvcFtd4pLk+/e2sp7
zbM8zRNdy1lhXqqfvhbxF5B+aZ1+fjc9nIHkJ0qlUWda/UG4za6Cfb2XttGlctIulH1xmk7FvriQ
rvLD5y+0tDL/f3c1ZtlfUe+cBQjLSLlacewf6lNzRd75N9gDvuYmp+aUP8+3hdtcmKfyf3rFsxQA
INLwGXDMHqRLcR/s9YdlV/vRZXqhH81Lbc/J7ahv5UfzpNx9cY/4/v6LuzxL5hig+kqTpPUH5bKu
bczwSCjgQkmP1ineTzt9n91NNNzpYD/Me2lXb3V38dItr8C+8fo9/5/XOMqu3RdH6w3M37G56i4r
Lz4UVzFghQwc2jYKLnBJTWDcIbZA7HPoXKujJ2Pbkkm/piJsE8xMkuJK1shdUOg0RKh7yBfIivpX
CYzodTw51B2Az9WzQ9UhcSUXR7iBa8I+nkrvGjQHao9+BiFva0/VUfZRs9fTsRuuxYbzvld1vgay
GFHHyRoPQXtEmkynLSOX8edMpZTbfkBIOP+cEOZRK6DG+hORHHWp3M+vRSpCm1Xi8VLf1CfrcNf6
WJo4ZePppXCcXnRbTjVQm/unBp/oFWTOwFuFVRpWq3244wKXFK4o7rl0IEyHSivkWuhMKlMJPqRu
24eeKft1vu/rHxazb1n9tIDyv2XVc0cfrfgZUhc1SHzcTm/yxXgQnlOB/D0HHmTi08WF+7Fmpv0Q
X2EO7xApQbDOnOYtfF2eR2ODnmxia/06XYnX6OqYtA5T+m3oKbc4jQK1CeadA861oRWdbUVQ6QHY
N5cB0dI13Cxv8QkP7jbc1g9KfW2p6zqCNJQj5bY9zAdYAuMjTZ8b8TrbRXfKU++mGzwUvJLZRbnt
7YaXqHO+U7p3dA9H/6V1xdOXRqZHz+rssLYHxorsVMy9uEd2ipN5qV9sOYG7y4bkV0++Hil32aaL
+MdNT2i9Rbs6QgTxrEvxZ3R1CJ1k09ixwxe1Gbl8YqO8eqpdHPgPesbg20hOomxUd7xg0dsZbuBB
wdhzi9UO4RpOQAa/w8oN1e5xvpRO4bc29TvCe+Enzg8t70F4R6QfQ5POvW7Pxav4wzrUN9Vz88wg
qPkrddXEbxanabdYb1UKdrbmNvmGk+hPkVqHG99nBx1IjznssFV0d6Q72NElBuBNeQ/WiD/KL9AL
m/6LdCPOtyYV72vxyqQCUNxoRObdiDvhunlJTtp1/SRdz5fmUXCZoV3C7dzaRozpdJvEWTZ3ug1T
6kZ4Qt52XB+mYNN533/rdhY/jR3ILpzCi7z0Ap3I5hkYlNff6V7nRy5aKu95st8m1/TmY/qdskf8
3L3EV9kpuO2f0IPR2tcQiFyl5D5u1t+Gc36/7FmzHKxyBF+/pIrfxU5CPkDtUKpuR1d6hXhYOBiQ
9Y2qH8hVIdRXpevD62mrC9uLjT7fMO4m1mDMYSq7uQ35hV7h0cSgOPAdP0L5JK78wYOpjzY7RVsC
bYfcRffa2+pCxyI3+9ThckfwyyNvItVz3NluFXH+PoJQP4XXsfBQfoMteyTSegJRmjvjz5FoDGs3
M/BlSOR+q3giiQqKN1kexgyttdNv+Gu3qJa8hN2SvpMepUdlq7rdTtU2pp+1O2SCJ0rLp/qEFelB
OCxX4/XwJmsbnHNtZDe1wxtJpzZiJNODxBT6BuMuv5Z1CoswiDZF5NfQi7NdLNpNz4ETRNvRTA89
jajeaadrTdk27WHprmRCAYiBldsNmB4jc+QFwuFpQr3kT5I7TvvqsbhND+Ghwzi5L6sHWXqujFcr
/aYLj8ZTuKTPdJe3dCSDGCInjPT2Lpx/wrksEje5z66zqbtri+yVTofbQedHNIKImM+xTS6mZMMG
NdpMuunSvaDoAa0g+i48DXcwCR+HrMrtsq7X8vjRQIJYyXgb5ZU3xxdPXumP/If5bNzIV+LVfJkv
JJSy38Pk+9a9hM/dzXAdPtVwRcbOpzjnylONIglOCntC2e3rept1dhB/CzNfK2hksc2vEPvaGFvV
ZhelYEScmC1Uc4Pzzu5uzR/dd/y27JopJKbDsT91l+qzfssmp5+fVEHfgfOn3SVDSIetxBwB3mZ+
iePLYfDDYWfJxFR46k35HezZgCyZts6t+SAOr2n7fZZ2wlP+0D2p1yIjbtBIY4X6nu2xFFqv2NEV
Wvw8nzXgILerCE77w9J7AaroCrczz5DdJz5QY5iOFVthXFAXVvtdsWzMqqCwqxEHLT7IXXRfZSD5
Eft0j6pjXICHXOZNzLTNJKvZNSlk1k0ueUVwULqrWvIqjHMoTUS3ObB7poupH8GsXNa3gYcqKXoA
vY/uJkO33NvFbFezQyuiq9jqweuB6UmJ0AlhXQ4HApjAio6qO1FRzRlhFM+fWd24teCoOtZ18BZ+
XwXZ0MdIobma82edHlTUe9lsC/NuUD3QPeB82GWOoS8qlEE3ChOEskEBxyEDfRfJr9a11h2whTHP
8Z0mP+F3pVfykdo6Y6/aRs2Lohyy4Jirr8iLAw6A2o5aBmc7qbmPG8x3gAatcZuiEwGwjwdyIlXD
0aSDgkswe5XwP+syy7OeAwu2o/Qhp5iuTyRN3LFsGmxgOk+4nB+YG68xabS89cJB6U9af0qvVTe+
SV+0y+pJKb9lIO825WN8W14q98ESbqTugRZguWud6Ub6dsWc5HZ2dR87Ze1WNSctuNURFk0wJqlL
I4aUabyf2K5gu5hjh9ARds9IksEjfjGCqqWNOAy2uJtZ9Xw8kVcgfrJ5O7+G5bV8q2GrhnwCFALc
3l1/S0oDAhrzUboQ7+ortDPVYtPR59QxAdudN9P1+KbMTBMbBl0du0O2Q2vQ2L3HgEzfSnftLdrq
o3Fneu1VRjiHj9MYwwbOuPS2+2bSsxU9ukhWdTDUu6Y6AGlDCUY3kvZsu022uVO/qhh+78EnmYf+
trjOfgjw+C4Y4XRiV+47SrjX+GdyBESCoIXe8H10TB+DE1gCQaEKZUvhlobr8r1+tNiTIeao1o2N
LEPOR3tFRsmGKnnjiTd8zebabLH/Bb03rKQgHQ5xkIwo5+eN2Ctb3UyuSam11Xsk5qwAKShdtIfw
105JeyGQv0RAMMeltn2QJ4dMisobhQFbYkH+hSOKo1/h5FWFZ6l+6bPMHfv8IkMZynHakp5gx7lT
+fOP7ff/B3/Z6QXf78/yf0NhTMd79VlhLAPIHL+8q4utf+RPd5lk/U3WoeWiLicDjjrXf9TFLOtv
mM1UCmKiKFv4yzjI/FkXM/6m6LJECKSpKESo8SP/qIuJfzPJkVPXxEsiTMDl8t/+oyj4Z0Hq7wG8
4Y/yNwWqtQ71n0dCw6ROR8mOyEmV/zX4le+PhsgGB2SPVetDzK22pkZwBYLoGDFvkGx/eSz/zUut
KXgqH1+SFfPsUgh4Ch2WG1oissegs8RPEj4Dd5an2f78Su9PgH+/KVnRRJzTlBWpSb6/qYjYqslK
w9YXccBTMeiAsg1x5SJtaL1SGuQbYenrYzY01RO6yvT+88tL6+n2/KHKhmwqkgyUURPXz/dLtNpC
GVuuRrH1DYgkt4uFaoluV+IZqRLca3GR+EtQJwTbyMne6Nv0UIuzspHlpXS++CTvT/x/PgnDWoed
JZmSdfbMa6BHvSDz9eo4OFJ0G1V3beoR6ySu6p3Q5qsQXa+iQxRIDafJIr+gBR/dBKNI026YMakS
EN/dEQdUOFECF13sxvJhRqCzBepgXXz+edePc/bgDINkOsuQ13rweXisNsXYqKel8625QTMsDxA0
OhNtHIFjxr7EGvFFueA3w98wKE6rkiQbiiyfPZ84la2pC7lgv1iBV8gmVcSAHT10CumL70JWf3Nz
sMyh7io6GvXz8T9bIDXFvmFUiAErdt4VyQ69LcyoTinzJ8MwCpccW0D8igVagd32QjaP0sX87KIU
l6lsDijCrLxj/8cG6xGFMro1CUuAq0UDKRiS0ql7nUgkj0L9opDpN/WFm0xxENlRgi5sMygGrbzP
v7SPz5DAWpWwQlXn5ix9ve9fRnuRQUObkSv5aUuKj4LLwFYTZMsB8MzN55c6C0VktuJSurLGoVpg
FNfuw6+XApVjRVBiGR/xIJx6ddJEwnXA+wQIXy4jWnjkBA3aF9PJb25QUwjjxuSCP5h5/P1VoxmK
GCqoDmLqktpJBvPNMNqW7V8fe5/f4IcxYhk68xYzsWQgQ18Xi19vsGhg0XTdQJV7Esd9O2kWm4dS
+eIb+91VdJYXkUFPtqR27i0uWhWvj1n7RVzJd1aAoTMYuc0vvi3pN9fhRiwRhLOi0ME5u04jjXmS
1GLtm60ZJDulEdLvUDfYl0dKM3zT5oF8wHTuVGfkyTc2egZUDASucH6bZdVEt0sKAmqcTOtDt27h
GH31ET98t+syaqATNhm7pqatt/DL4MXHiiOplAq/F/AraKZR7KqxVV+TENUB4WV4SSNOEIoukF85
GHQ4WEy3qSkTUNP30j6XJnWPIrQ+dGVoflE+PZ8OTfpVBrwbOhJknBrn2d1SjpZPiMbCF1ROyUnT
3gABO8Iq4fS0yMIXw/zDsrVezmRDQvCKjE/LZNPx7ln0nZQ3uL/8sYwRJwB2HJT+Xh3yhyadParV
bEFhEG9yGaTOIh2mRrv+fPiffxt/fAIDNQNVXZK8/5hCf/k2dC3GBlrrhQ8jJ3dbZHuUQBDgMQdK
/ueX+s2zZZHhHZMJV2U3dbZHaLMa34Bs5j6oTFsnCmETyaQUIBk6yDVgt8+vdr4OmyJCIbZsPFZ8
TNr5NqtshsLAT575kpHkHBkFqk4Ipah7lJhxrzpzpivYQilwEU39CX14m/7193u8312cBivfqCYb
mnXeAzVN8P+dWWU+mdgCtstqlp3EGOS9jOvRNSUFc4XcSy8jRkvxi6nmfMbmxg2WVVldx5bM9d+P
qRDW4yBKxBYutaldSHhVvcEUhssqpJ+PAGd+iLFffjGMPlxUthRAx5bMQqvQlD57qQskWGGtLLKf
jBKGTQb1Kmam9QCtNkhpKkH/0Wb3L37FXBTxl6HyyqqrIuf9nQZZB0Itgv4ETxuDKObIbaP18pb0
2WSLaFryk6xI30YyZY6fX/l8mmXqWqPC2SCgOLJYON5fmURFa6laSu7pREk35w0mNaGRv4gM/s1V
VIV9pAFClYPCHx32X95NOR/WyIWIyJ4QwRTLh7Sq3OsvnuJZo94wuRnVpOHPO4legL3g+5tpzSWh
O5YovtAGtTciV0KaT2qSEZYklCCTA8+ezROq96LaoTNESyPTkxWXTvRBXWYnwwgo/n/+hNeL/rov
NckAhKTH8qCLOqexs1EszIKUEwgg+01et0yPZehUa4h2Kta7z6/04Smve18me9Z+UeJ1Wd/lX55y
QzKKTjysjGnMKFFFidFOAZL5xTbjw+Sni+umV1nHjaxL0tlDjnNOfXXMVZQagU+76qZFZER+08vq
tiOf8YvrfbgrMtYVjn3MfxyCNfXseux3SHhd1MyvDCnd6lJtOHC9ir86yXIV9CLs1UTFUDkdv392
yVCExF9iaugWYqfKRdKPdZtTtElMPd7rbUhTPSQWHY8AVcnPv7fzI6fJtZlsOPOZADvZT7y/Ntvq
YRz1iVpuu6Yy9Z2BHjCRQrampTLuQI4SSRApa669TKAuhgecT59/hI9f6rqSrRMfU7YG4Ov9R0Bq
tTDpSJlPjIJ5bXb0wqqgy+0GNTR191Hef369D7Mst0x8OHerazoDav3SfxmqcaWbQm6WmZ9DV/Ug
fJQgPSL9Fv0W/S/4cdupibrt5xf98Cb+cVFD5wzFqAHM8/6iqtEsM0GmmT+bxHKLSjWsIIGeYp9S
CvUXT1Raf9u79/7samfbcYWXSFfKNvPrwKJLNy2t9L2XmtTuhKp6KHUjl/ZtNM3PbIAbkk50LOY7
LDrpF3f98auVOX2oKtMP/2CdH+PxscsCWwYKeupMGBD9OG3WFWIwyPgUsBt9/ow/vq3ra8R8ZzIX
aSxo75/xQBTQPAKP9YO4N7zCSA2/zyXzizfmw+nA1KkDraUgeKBUSsSzV6bAwickuEn8TlN0ypaS
ZHlqNQ+vWN0EXD6VkVKC0JJqC5LOJJbeHKOXFOnnQYUjdw+a0ABOAteQKrmYcnz4q0+BwyzLKvJH
i8nkfHg3fdZEUdTmvpzxqM12MT1iOIQvVpYPLxFnWYWjDMo4SgLyWuj79SVSaxPxYsVVOpNKbl8i
IEoWGdUNwRd21+gPkgDV7y/emcGMD7EK6Z3GseIPUcovLy4OrWIscCD5Jjv5pzWg+tQaCGj/B1dR
DfYlkr5WLM+mB2yYHF7k1UNS9dZOM8By6CRJf7H3+fj8oAByxJTY3OIlU88mPWaCSJxqsfd1AQSB
oIBP6YVZPjUaUz67i+4SsHr+V4cG87sorvMe/6DK59uBgPWlEkqqRp1E9SbPViku/v4vXpAPr6Gx
npplyGQSNllODe+HRqYTXclfnV+J+oK6TDTwj0uJcfP59/RhRmXXuNLNGIe8h6Z8NqNCJemiphwK
9gKm4MwJkQRkkvROjlv1r24DDFnkaIkWFPiFzIH7/R3hrZwyOTBqpF0arOUIK6ZeCm+f38/Hx8ZF
LIOCuoiAlC3r+4uAxMxMiEy1Pw6K6ZogyI5WGAxfHM1/dxWmB7b8FhV8a1W7/vrejlpBfqAw1j5E
eWsbmRR7J86bXxxkPn43Co2D9eQmiprGW/T+KlGiDfXYUgCArWEeKKqn2JGM4dQPTf3FMPh4Q4qJ
DFenDaFRATgvrUmCMkchpn8/lojzzpp0usN3K36xvf2wkK2dC45lnO9VHt/50hIFWk0hDeAAeVu4
eWRTeEv7PNgHUjje4Mebv5ge1hH1bgE3eC2YW8lxUnCanm8JjTCAItxHLJy4j/2GqIgbACgw0PQS
/ZQwmdYejX5ij1Hef7E9+vjdvbv0h1OZjGOeFB1iMFpCU2ZiKpwOG4obtVPmfD7kPz5VEn5NNr6y
RNn8w2DUCUbR8nCdKbCDHmUo/KgK+ukHihJ1O1qkcn4xt3+cdYEiEsIncUhh3j0/YAsjWSY1JAOK
J4u+1xspMTcGBzpXQVd9SGIxP2YaoZ6f3+YfU9G7b5MyjaqZFle0VHIyzuaPOmiCGfxHQ9oaiL5N
O+bZU5YWw6FJByTHSZhGT4CbiHoRdea17YQtefLoxEDbUooakIcVLjeaoAHoLBaxwOYAADbcKrmQ
51dzLUC3VTNSeO2kHLSXIppR635+Dx93PWuBEKaGqaimSmHk7JBSKoOQaFOC6Y0c4Ft1rkJi2jP8
TUy4OaJTUw5XKlFEA2BMhTbxQJlOD1oCMNvRB2FtsmP1RLW6JJhA6zyp+y9G05ko1bAkkXKNxtaP
zR+bTuNs10sEZaVjsVN2+kDClS8n2XwHAoEkV3LCvwOlZq8QQc1C/SBbVeosfSrNKBQr3CYd4Qig
800CqF0RXu+1GoUxjWoVXCMBIxrwos8fqGL+5kXTlTVpkUWFI9j5Ri0O1EKUC/DC+DF1ksnTxsxd
VU6777VqISgQAICBwghKFbkrycpPdRxOP9RKiV9JilmZSPgloKGA2C6QLyRF7UITDym4Mn8RwVAM
84miChorALNG54pZhOcs0LGqATnWiPTU9D44VAobWtw2KhGDeE+Q0PVmWu7SSUvdtJegMla5YDxA
0o02cqg9ikFrzKDVMkiGrSl4cRNiGzPVjGKHFo/iYDfEwGauNajKXUpkPL6jconxDQeyUCGBoGwN
nU6XydXCbg93Q1tG9ThroiZtwa6TejFDpbjiyfc3vaqAUBEgnL+1RT3urIGqlL1YTYumZADnfV0D
/iJVUB8h+hVsiq+IuTJ6hyTH8ArzXJy7AoELygG/FcqZNAUUJQ1V/jSCbwo2zTBbhKsNQzN5ZVJG
p0yyUmypkqrkXpDFARQggoUQ9UtTTigH5k3BKUSViGCdUJvkuBZIIaErEqa2rJ2jarUrwhpiViG8
BfyS+dJXjQi4xMi6rNkAmtciV23J84L03pmE3hBsigsadD7MIspwahPXyzZcjOZykaBhe/2oKaFn
yYt6Z0QyEjbFnEBcJL3wAn9d+aFQ3sp9iTP7bgabFfpLpky929ApJYQhLKp7WO4Iy7GzF5krx51J
lBimfmSNeqQ/CcE05z+NoVBUsq/gFYq+EYearXXlWL8Q17WI9UbpBfNNTyT6zlNFFFtvZDmUr8nM
EETPg2lg+AwRkc5UMDo7bwaLXhMWTon3PbbMbRT3ZfM9mBfCu2owA6pPjrAKLmDUM8WBOdRdNnkL
voMkMvliSeGPb1IsyohEAMuEW5EQx+AIQZ/gxjIGEeNIXU/gbkxX3ITF0aMczUQxRusH3vBWTLQY
ikupSNdiqKN5lIkZxcNQxzOJNilyOwCY00kloel2lrJocWMZryjjPx9uQ1YPIB0EnyLE7btu9PQ0
Q7smV/H6cGO2UPZgWmhoCKRpvofgy75VOOG/R1mBgDII7jk5IrGZzMQGSaK4ugr2k1k/Wq57fOnW
ptYSABKqWOpHHLeQAlQjHR05LxHPBJlW30vNSASY0mswCgFD6je9xF6OgpcU+CoJbosniKNlYQY1
OVizE5lJhKOBetukUgN5QZqrIyxRK3XHMkpml41kUGymIjAzZ4x7ElIlMZt2KbtakjBEwIH2DHxc
oJdfLqTL1lF2aBMluWOkJVdAbkp0YWyu4UMPJYWokqPlS0rAEO6EllEF4UCSvk3lCB8P3s981TFH
Y85txUS3JWOMmZpCLTqU8LlI245JjgMlD4wQSboZAT9bQiwZ8NSSyrOiVLuPZJn0PUgawhNkq+qt
hQ1CyJ7YqDs1zIkQHrVSzcnHyAFp9ayfVKYaFUqAGRj4YcV1Aax1eb7sJgKKfIHj5OQAa0q3dV2k
BYGQy9g4tUyQ2WYeSAl3ZQguuj/o0JRcgo9m3SWnOS5u4QHBfE3JHV8cAze6sBmXRrqHpMBiLIxK
RaiemltuVmjy4FmEtI4guhQQlK1B9ZCnOy2kKrb9Qt0VqtcFwxcGUQrPj8QHGS7Znvd1Hg8TDfJH
+FHdm8LqZmzaSDNW4Ig14k7Sl9uMzK2VoTQ0ADdU/MhZ3cKplKYJVfmgK/kPMeAz8EqEpJFZfJuC
nWkL2crgB3M67VrzFnMXBijLBGdr3+ZU+fp5BqKfWrWQImJM2nozKcNyh9MYSa/M0CucIRLrxWmV
vCGgIerFyml4T/oNIhXxKeuGUTnFxAuEjgCSQHUiY9ANl3VfBvnRt3xQYsGqlga3kl2BDc1lG95J
fOoWodIdbG4JkAZyOAS6dop+GM2CrVkREKdsyybAhosplnpUamHSyV60RDo3YMY1StwwCoJLkljy
wpUhhhmbLmAitpVqpPgOWLTmFeoUeW9VonSjS7PxtmRk6NikiXQk5rF5Sb2xjTo07YVktPe5nivz
HZwT0AKmgk2SdaA1f5JFGz4wsyuiLULlQWgUT8NNS/2FrVvXBhEd3kAhJl3m2GVT2pKOKpmbgz3m
EdaKZmJqscPQZMFNw4k5Lo87+aca1sPiKKGV7thekKldQYOA2wFurwGvMADNCMMWj1M60au2LT0q
v7cZpSWXnFxZOqhdwEo5TcHqXYcd/1ppJFlsJAg98ZXYieIjDZHC8Kwsw+MwpWWuHMixLHAvS1qB
9JBVfnD6oVXEC8XsIS5g6O7VY1T8P+rOZLlOLu3S91JzMoBNO6jJgdNJVi9ZlieELMv0zabdcPX1
4PwH1rFKCg9qUJHxZWSE8zMH2OzmXetdjyiXg4kcZ35yhjLNt4ea3/szCpPCoASKZn2qkg6z21d6
tFjHmeFzwexGiCKx/Al2V0lYW5BLKrIbZC5aVXq9xXHYMCUeTcIFgCdQzggt1bDXIP+FfVuK6wIK
fO95F3OTxn5I075lBLko3B+t5jnVjowUdVXBTSgDE5KP/GQHd3Ly/O/trGoPCeu6b1onO2KfUK66
krV17MnLpbOlVWdaP4lPag8nu8TfV0GAZeuN586luPn2KE3usZ1YsqG1vGCLYK2wPlKkCfT0CXL6
eEv6zqU4j9nI15ykHdwFby81aoqueZIsj9GE7LExPEGhskP5OrOBfP77fVEfMmm7tTmO/eWqGwmo
kw2hSUdOz2aQDZOx1+aWycLOPtM43r0v7gr3jWOiAK5//kfdcNbRcue6d46eqVr2W0qH3k13EdNL
8skjPDnRrm/LNg1EFYY5Je9TB10jAd4t0rWOQ0Sr6BKt4dNEGcybWItXwofIPjn0nBQK/ntBgWnQ
dnAYmd7JO2MZzF3IUvZRFfM3Nk/bPu8egJ596frs16Q4k/lzmn0y8t+/KLm47Do4S5zWXKbW9wps
eQRv6l4Cf6Ybt0lPm2KWTM52iImUwLCsT4chsj7zNL3z0dkMUioiNkUy43er4B/v0l+Mbq7sxj5O
OePE6bu1gxKA679+CWv10lldqhZlGG+dyf64yjhqLpGR43KsonW340r9aa3GBAnrxyffwd83RGoA
h1W2BJjreIlvLxVb0FunVFOYGjk0Ed3Y7rx+fPzn+3Fs1DWXQuZqwz25H8LLyQHvrP7Y5011mTS+
SRWz8a+6XshPrJCnQjgjEn4EAi02BkQ2Lvn2hsD75A1p9MNxzPrkLIpr44zEJet7W9NCDR1dXbsz
ubimCw3K8wGkF5Y/3BOwOhxJTukJyyvtf/5IeLYeFl4sHSYV3JPSKsGsy0hCKUQEh469UmjGt8rR
hovGpqGxWNzlDPG6OC9yz/7ngYQiRZ3f8dcfIE4F5NioYtHPzXhkY6k2yyzp15ziOvQgWe0/fsd/
DyQ8u1zkt7qIDXWdmv4Ys01V26QADdZRVyb7fiwKIdvsz+ZSc11v/qhl8XotatM2UykqPCLQSS2r
8/soh8pjH/0CY0wcw1JzyI/ZUB5VkABm80jB3gvYnJgvDiT5rR/1oBuWoT7Tfdr+J6OlfxddbpOp
RAsTe0ofFGyawJnnZGcLGqiXhmTgyqFFUiMmdGvoGuDPjx/W30sCnxwzNcV8Vm7ezduHRTE6TXSR
WseudfSHxhg4ihLGnGwqv/hsMlkH/B9PbLXQrwYm5mbEX5vi0dtrGUKahq1GiQ2Tblbbi407SQLR
pkDl3gMrpJUxKabpkxbtk+FATRxHCno6grqFVfDUJ6bKmoMZGIQDa5+7HVDDA9uPrE+e4ztX+d0h
wPSF5ur9Vae2E6Vyk9QAkiANPM+cqg6YQ8zqk+uclh9/DzvchD4WE51Z3zrZBk2StFU/s2nEwqif
7m0Z6V0Au8XszyJzTGjaGLTvs+dG9LGJurgSnHFo7SW5h7Y+d6RfeaY4SYGV5fkXClH02UJ88iTW
H0ihftULKWZzuD15ywQeZhmJteJoraFfjaBlppqt6vDxuH3vKh7aJIUfnMQ4mt6OpaakSumty18O
8JwQh0iEdjl85jH8+ypQOpkvmcOxcKJRvr1KphqvxSQsju3ofcdBgMJbVQIjyMc38/dHyNZP/52j
QuUWD8rbyyytb8BIiAFSZ51+z/kFtHhjpwc50Gj48aXeuyPEY/7jsGFHLHp7KQv4I8VPjjT4A8aj
nRmkm1BjCD++yns3ZGMXtk3dQdj4PXf+MQW3zUi+YzmaR7Id7cuMqHmypIlkx7Q0XH98qfXZ/DGp
MNzwdLFvxrSHnMHl3t5Qn5rlNPuRgUOHvIKw9Wp3ZymhDpaV9JfA7wjSEEND+ngPvubf75MGFcY6
/nl2YacdAfh0ejOpOfmkvU8U4whGybP1+cwZ7M/2e+88UvYr3npkpOjx14ZazzuLRheL+yT3PBAG
vcljYlHuzGvj38cIW1qPq63/IFy+faSuNKd2aWLziAU9OxgjPaMNoe7//uwc1HeXuYwDFMrl26sU
kYQArixxjCuiVLm5iJh2fQzNtJ4++b7eGfRcyufnIjDAtD0Z9KY2eO7Adu04m4CmmZZT5MNI7T4e
ie+8IVYX3LJUKVG3xMljs8q4af2qYNDT43BJNWrZ9FMz3DKXf6YXnqyk66DnUnzDnFCZY09PVxVk
wbTLexPm4ZTdpBSMgYXqNugC5ZS0L1qteoDwB77k41t897rGehTAauBy9bfvjBD6HGWoNUmeTci6
hJeqjdneV/4Py5rbjU5y4scXfPeZCnPdLWB2JJ747QVBkAEjjjKTxcRHyPJTZCq87Ntmyv/9SozG
9Sy1jnvIQm+vRFxZ0WVFKo5mMhg3xGhL0src4Yqq4D/as8DNodIDe1895a5vn5Lh3CnycKWwQoLt
UpiKl+6i8xftk4nxr3e1XgWjL98W18GB9faGvFaT/Vww6JOKzvWNO8vmunc1bWtblXA2BWKHzWmc
JJ+PX9lpFwJ7LT4Ciu/r4Z8jsX7yJA2zcMtqTOpjP44uIep4xu89uxofNKtpyeKwO6Kch9HIDr1u
k51V6rXozz2ypSlcVi19Ax//oHWMvFkhKEDQJUmnDMcOKkcn32XNJKf7y1AdR1ks5AFU6f2khP6J
W2B9nKdXwbRCKyguETTM9XX8seRpKrKdeJ7qYyH8aKtR2jzMqo52sCQeCJj8jP73zk2xDNCT6vxu
PD313nmzWhFJS3ns+4QOyUbQ5C6J3/z40f01hrBospHDkWBRBhDi7av8+O8y/uvlOnlGdBMxJMB1
UZM8PRF7RD1n0UBCsOxt8bWLSlSSRNeH12HM5SvF9IXYEt+hpRGlpCMQ0vLHLigRBK67eNK+Texs
Hia6QX/ZigCmQM8UEPIKhlm0ZakidycBKBI2VUUPeFJZRh769ogO1CSEuKNX6OICeDURO3ladbf+
iFAVyIl8ymCJ9JlSuKyaM1E7dIk1cF6HTZ7MZrwp0qTlX1cmCTw17WsVdIWk1PexU9fRtl2kGZHX
oOZn5XaU1dNOy/RtXQ2RDNqpaBEqUR+fm76Zo3NivyOx9YmyBq1VJrgeYAwaP+3MHfJtNyTN17ig
tSUAl6TbhMMW4lvdT/sxTWeSOFvRe7u08FQVTtNs3zYYMIuAxqqe+OZct/EjkL4cyrIkKCETy3yr
cHngxfQ8YtCHuSDW2RxiBIzRtcY7mmq9ZKenrrQ3OA7JNSXT1T4uFhWL/Zy0yW01YFkI2egll8pJ
a4KRp469lImI8VLmNqwWWPWuPdAOE+cd2UxREdHYSBDqHCz5LO8W4zdDIW3yNQ1DuUjUgxQX0tUI
wjPw9smNnrXNHeBGWng0I1OPS1L3N3aiWe4WahRINhKdbXhZltP8rGNruUkigIAbvrHB2JauQjdp
bWgnIRUX7BWIj9TGl3mBzd4Taw6XxJhGsBGWH/R2DPsy0dSFyIBhhtnAjw49tvgEC6ONPfmxS+bw
SJePOst9AvfRcPEShGwtii9aPpfJDpKte6dczXwQjUeJJu/64dGf7Dnbev1kPoEdKV6jHqdD2BHg
/h0Yb+Eg7mdk0UCWdxigo6utHQ81v3ak2ZhrM2NCJph690gbm6HxWMmFiMfF+AkQghMeJjXP2mL1
GK84qRDSWTgM6aAhpdo60hRc/6xrlSXwttOMl8BJ76DNmfdii2U4T0yMICHQuoXEN45T/ppAbk0k
Ak050X2FMZR7h4xVgmkaBUgr9rWYsoSvL4wqS5IBB3rB/MExWqXbFtW541/qJU9yNkYDCa+RkHsW
WC2zDUZCibY2A2hO3rO3dPKm91Fi6rFIJ4oZKifcTdGnvO1m7OdhJarkUY/9hXDBFbWVaHF/MzuE
wOInwMU4FSlmDeBDZHZlAKDI7FqM+dUFRQS7u6k7C+08zo+IYuO04ZzlIKuNQvkBeFGQBqluv9TA
UBAdCQn/ZYAZgnPSI86hIidSBKWjwYCg6zT5RnTx8sPMIvmz6tL2JjWz8aFkHZ92mUZsYg7s/UJJ
2p7JhSJDL4hT5T769IQ7YTJiOAqAfMN98foke3XzOLb2taWX5nkTLctjTJwvGU+xhcmkVhVOiLj3
vZdymbRyCyrdOzo1MvEBdh8JV0WLmKxLRbSGoDxzPS8EhEyVQOrHVSRfBvjjxzKZoMRbRipJr7AX
Ap9Eq1/NpqMnW0TR5c5Opb5ilpGTtsbUGgXgN9B8Hb0NSeDaWt7sbQABVAZ6TEJBA0XggDGMkCi9
nRIbKgj+pKNbePQqAsZuRWj1pcsvX3OYN87okzjcW12DlDiklbmZ885F7qPdE8xTPq+EzN5tmT9t
QBkIKP2CNcWar2Cu1wex+H2xtqiT/Kfokb1B3DUSGvhkau8WjfuBD5N6LwA2WAuQ5ygnzBbhyxtH
h14WmLYk+GOMB3LalnGpj/4010uYa7k0DrVjcRfLIpOfsaDBemOR0As70GbPAXnck03glQkN1aao
zK9mI/nLo972bmy/tpjCSZFvSfcAyRAmMPd2eF+Yqm2pkmfZpfrL5OUQxBZQSRd+rNvZftbg/G0m
KI+rj83qRCiX2FcQazsZIcLCA9s2ODjNr3GTd8xe1uI8ygmDwgFZRuobXx+dR83j0wD0PRnoz7Bj
frVdESm4YRVei3pobehNi4EzASW7evJo3zqXpTEW4VDbbAYsIs/JcqmcZSDQjYTkQ1u39UthugRm
czYST0SSE2niDB2WwsyADLt3AenaG9wdy2XmzO7zPMKV3I/KIFWygFMQjvaCMpkgezuEMmndc4vl
pN5QVrMfmtzWvme0DhJWFJNp58SYxYJ5yrLXXtf4CFEL4iokvFC6B5w58asaUvlNdVBwSfLTyNiH
1EC9A88RUmieQy4IZr0an3AUcBM9hrU4pHBpQPiVpkYcqwsAYGMkY9fcFzJxzAP1VqGRUaSVI1HG
/MDA1KaigAnRtu5eI4B5CvGELBjvPEteUTcrDLrwnc7fxBM55ce2VTicgnoklf3I6af3V0YOOPt6
Ngb93pmMlNBx2GY5yfWx91MZuHk3aZXwYvVYkH46Euz/mJUZyZx6MRJ3kM0sbACPOyRnHD/RbWpj
X5hV775aY6VeIzhEWHokxHCYfW4HoAVRGIQgph1wnbwvjzSpOHmkqGHemI2rvvEjSInqrPk2t2T+
C0OB/zpOBQOtR6g/HzXJD9Fqr94OjgJnMxTJk4Zh4pcBlHai+rFqygSNQyYCoxS9TuCDH0jTtW9w
L3o3y6BidjdZDdq9aKzp4A4tNgvKkFQaICeZC0jXnGCcNBF2GuK4xGzXa63ubaiOiO+yIpDzIs27
9o5ZSne39egQ6582CLVbmaqenOlxWH721NPIWfL0kQhC8AT+puwq3DiRlctoPziZhbkCEsGwMwBv
OHtrzs1LPmE4AegLWbZF9J1/+mPlJPvJoP0kgL8yPeh9DAIOmvRoBJnlNtfSJvI2i2J+ZWGsqfO+
KfN20yC8DLQLT6mzmVn8v2o+NkAoqRTeHHLDq0DFopyCvsXCs2NyKW6zrpy+kI0/vLQ9ZkBuYyYW
cCpbnmebdqUKhK8UqftkwOus8w1J8ZO5iCCaKiiqdbV+LQh5bBUrysTNZk47sN0Edsc3UtoENZp9
4VzD82oTkFMEB5BVmbPV1MHKNiFbwnTcmQO87XB2B+KF5m519azum7seuiFtRI5NLhouovQXMCxD
P7J1nc49mUh18MbuRVfxS5pZ8cocyTj7DST97js2nOSzOkkPrw7TDugku77MRYo3kWHmXkhA1Dyk
zEzdkNqbPoSW1zsyoJGUjPXFUOklWRFAwxd4YDG/x20IbzJlNH2l9zH5rreFfrHoWf1j1LTxUmPb
+tPwCwEBWBEtERY1FiFiGw0FrWxeojpw+GzJ0zQ03mpalgVpniBwnUNXmPx212+sn060mPcxXvF2
J61mPMuy2bkcWecgnyzSu1TRYOBjBJlCJOAgYP1JnDrRbkiTocQDkvnfFqMo07M2B4iIg5AVNBwH
4HhQoAdjgs+96GbYmh2T7KQl2s85JtvYdyn62nUJMFJy8B1DmVXN9KA54D4AfhEa11imldIDtVje
ZuKFvLBZcOmXjLvGYPEyeYfKiburVBfjSwSjCaZt43foO0vfXFg9NPrAGqXrBL20MWsOE9a4QMmW
vV4PShQvZmZlpHgR9k9KsvCTgzKg/mJdNDH+pbiWg5JE/ZfcNrUnC0MVW172dYzK57oy7obKd4Ni
Ns+1on+SYgJROxPM0PJfcaPCeNYY7gkcVtttrxt72dmWt3Ww25Mjv5vpcHqIpKDvfBkgTWyEbFmT
ZQG/XLgXrT8NMNfIo0rw1rIJ5H8VnX9nsxO4yvTMfMKiWlYbcM+OCTGv9m40DEqbWsbeJUkBxFKO
3TZ363DJ+xsxsQRiRLWxSo2ZsaVagWMtk2fN5N6lVuGEtip3kw/Kqoz45gKc4ByiNFBwWXWm2nSr
Vz1G4Ki8FC6dzm2UF4GNKdfCGh4YU+pvIte6MjuJCTR3xu9GZAJ6VVV8X2qJy5HNnc6qtNWvs9j3
r43B7QHSmOnZDMclc3sYqanlXg/aQKpeTh5nCsH10QPsCWfzXlAICFMZQQomOvV2Tqo61OUzcbNp
r6abyXQuM0xgckkPI/Pj2m+OBkoKiv4MxoBAtuFqWvLnyMQUSgPMFndrIB0tcGW7xYi48RISlxPz
MJTTlesuoVMPt3p8gYc0zLL4R8wpMQcXaQySbs7pvtDdcFyKBkMUIILFvW/ZJmrmQlxfEwzEJEzU
x2NghomAbpM/UFIOMyf9tiwErpMdNLrEv2rkDsI2JOwSPnOilm2RfBl0kpl6kVZb5NEljHx6VBte
AbXRkb2A6q89V1GVNGJ3N5fAVhc4ubCzum1vND/dmaOFhnj0xSX/5pEVny8BQ7YpdwaoHoKmjWTe
2wX54I5D+FMEVDohj5Q1bfRrFgFZXGd58wMc/BbyRhr4Y29dp9ImYXP+mRYlXHsN9ptDa9fe7yV8
jji915vUPB+HTv8xyLk/YpLzQmdJIPfBOgEsXm9T1yOzd7JvHFqdwlKjuyQrbhNHaOct7K1AlOLJ
YMMKQHyNt6vrFrqxuqC5vLvSZeu/uG79LCjmhYZT2NuFM3lgt8UFeNe9xzoLdpe0xKFNv6MntOex
JOG39NqDo9d3pshuZ2YGzIrTRknnSJTQDwiU90J+LQ350xuWXS+Ms8Yjxc7pQ382II17t5K29kKP
H3RvibDx0QcxOpximBXgXnPY1PxDCUhx1+ALIKBy9r7niXjyLet7UohH6NFo/3xGhBImMbkAA+dH
TJkPs6IdD2HYLpsH04pf3K6JX+NsB2JlZwLhwMYXhcU0P6mlqG4QFrG+199irZkvsWurO6tK3HMj
J6jY6YyA73efOy6l6ZzNut0dW6NhG1eSQhqNjbwVNbZk0y37M5hmByZoHAhFri+BHVsaB0bvlSMd
8wvgCU+UQHWzfmez8dlYoDP6vtnVSf89S/0mWE1zNifH6As75fqnlTr+zzHysju+fBjAOm5Vuv6+
RRzByVQVF4WI7+AwsXfSY3UZObW9JsDmALwojm7TDPM/2/xzpbmXyrQCgZVQuTWwnC7d9Ukps0B6
yzXL2k6U3qWVToeWLf2AaS/tYkVQc2Ue3UTJEE6Z8Uv5CzTFyafjRe6SCfj1ov2Y64e2og4itfsm
JttUtdZD74mrWItcvFON0vlxzbmljiqzIlZLHYFhMAbnDGKyOPOt74zzJcQ2L0ifJKuUlZoyDt0T
NxJUKWhcCi2h7ffGmSk7xwcDnPlB5AnMUZIohKiMZ8DrpRj2flHHAg0mk2pndtUhK9vKZaUxyFbO
9Z56i07NIbCKgepYPLKF2rHUFkfiWVsnkNAY9aMXMQcTdZVkt76uivJC7zJTu7MK+EAxObedoz8x
rXUg+VpXaMe2qIvuKilk/1hjxeWBqqZzLikXZtpuAjvV3c9VUq/kxkYeByoYxZaGITqK6wj3/x55
DmQnEm1a00XqJtNLi3hCW0GnMzAL38ZjXTUNIXJNVHjVw8SbaH8Ir5kFC2yRhdYwpT8ss5m1Hf86
EznlsmjH+askzjjHmLFNsg7fOHTQCY/moKZk3yWiqcC/t/Ur7bGaWtG65gEvj0EVBY/9azU5LHl9
T4zDfqya/qtZStJqK5E+iiob3E0mR9L9J6rT35Z4cm9ZBuiXmEarBgFFq2BASUU5m5zy/n2vY9wP
pkrG4xceVMN6UQhohJZlV9dTInhn2Kqs+ViYtFeF+lBn8RXF0KhgbsvbuyTxenJNkoRY1WQqjmbn
D5xvZU0AmaJcOgaEyOXkoDP3vERuJ/mrFwUzyjEUGECr6Zo7qLPgOB3H3sZ6wyRWZupSUs7Y+Xoj
n0wamZqDBYNx3CWdhj0cVz91fa1nn7kZF77AQNgzINsEPxSl3WWcrushSV9wYtNRMqd6zinTM5KO
FT/t2OwOQ/WkdTG79sVav4F58ZpvvEcnD/t+IHvVFemIQ3YR8ofbRuS5drnn5ryakj2sLwudcnKn
4YtFbKDsxPhnlcyNofnKklC8unO6JnmaEte7UZj5xeIS8hcmfSG6V0u1DoUzWxBVbdLCQqfcoF6K
Pk+MTT4XlFJip2yukyVKapKdqmZg/ap8VnC/je6LtpiejLmKotAcHfNnaVGmCLJIzPA36wKCclE5
unFI9R6KYg3p6rZb3IuYkutzNlTTcCWKRZ75thMp1klvZubq3Jw6dZqkDbNfmlKQjoT22vtT8STy
WXwxEqG0ra509mdemzfGtm1AjtEP4Sy3aTlrd2Ob+mUwTIDjWMoJDdk0bmo8OsPi3vkR+OOdaRTj
TRHhfd6UmdE9mYnTPDTtUt7ZkQNxhTo9mzPRx3Ao2SKvrkoQKF9oxWMfU8t0Kj6RVf7WOTwLo/Ta
aGeiq5xKt+QZ2Z3MI7KtlRaFZMYMV4vldJ9c5W/NilMRPj2yEtbIACIM36o3RTrDmtRbgm61xhj3
bN2dGz+rv7VYF7a0yBnbWTnRwWx8cYfXrzibqMTB/7SjfxWR8QLjHhJoaDjX0NHe/pCsAl8njAKL
bpvkDlH5iqJhpTXTl8VO3E9u+2/Nylk9pDij0PtN71RGhjho5Dnpe8eGct6+5xj3MLGEbGfH5stv
bOf+Ewlo1fTfCkC8TV4mnrk12PPUL2sMjC+Os8PRy/2oezE6y3kmMA/7W9UUwFY4gfl1WKbWTGF4
hKy99/lyNnFNXOL+49/y18BCzyKjb/Wjka6J4Pr2QQ9yGl2ZRfbRHK2Gyyhg5Gbl/KvzAKeNrlMR
1jFDI6SdiLAEedv1DK2TJ9yNe7/Kiy9+hSz18b38JdOtVzEJXMKh6zpEcby9l8krpMjSaDlG0jEu
XY59B+mI8cHBTsRxKx6AnNrpJ9rgX9L8elHsj8jlmN6YCN9eFGOXTeOmuxy7FBRGzoqGeETgB9aR
5ZOP4p13tfqwBHmstIf+1dqep1rbigFaqjLL5dXoG3EJ3bz7ZES89xQJeyXgjU9v9ZW9vSEvoljW
LvpydKxcXNFT6TSbYhyT3dC39a4UHCX1mO6cj9/d38263NCaIIKfT8dWceqVshMJLbx1liOKVUKQ
YjSzw3T63PxJNRYW+EwIBtCLeVEPtpjmx5mqqbMei2AWlF0nFJLEtG6j9dz6YraxRjFX6miUnbG2
XX38a995RhhoMGOQCMlx4dQloTy31X014QefqHhZwP/Q6kB7LFof6qnCwNlggf34mn/NUojcayoa
3lFev37a+JEWdALWqMLHBIWtM9McOnuGLpdk3yrk348v9t4NslFao5uZoRzvxE4mPTml7Lj0YyVm
Au7qeCSRTWppv53cRL+t6Ly7X+bUeP74su98TJj4ia+kC5oYgFNXZ2L5im5il8pdX+TnkY17oio5
HdT2pw3s71wKowuJcwT3rNbG9Qn8YVRw5gLTpjTV0fKrdgsXmr5oEbvDsayq/BMvyHvX4pt1PSZ8
rCinTjIvmYVHo+9y9HureTLtGSFVUEwC1Dn7n/h83xkmBACT84PBn6Al/2QSZA+fWJ09MAnWjhNz
0C7Iz/XK/CzmdcKexGzzyVh5Z1qihZpcRha0NVr25Iody7TS1xkwj2q5q6xCp9RSituPh8Z7EwRx
WVgpTWY+/CUn7tBRq7GZG9wYPN72ZWH0XtElhdTeJ7X5qDmjDt2eNmEcsdWNz2J6jrjrPKsSF+LG
FKn6EkWp2g6Afjuwllm8R3eeP3nT7z0Lcu/Y/du/7S8nP7JLq7ppLW05WhjTwm7p6rAf+uGTqeC9
q6zBujyE1SZ7Gg0zxbOvxtafj9HimfsyRSWRRvyZt/i9UesTeoRj0CGTyDvpZ0tK4Lhj1C7H2YWU
bJbwoWYUGY79mEt+v9z/B3H7V81rdde3r6/9xXPz/0Po/pp8+H8P3b98bZ6LN4n76///v4n7nvcf
BrtgF75mv9OCx5/8l0Tp6f9h/v9vqJJYc7j5k/9J3Bf6f9iL0NVDd9tvNzXzQ1cPffK//5fp/Ies
DlotbYcGMb7WfyJR8lPeLhL/w6Jk9lynoD+mzkwr57ifsvbgFnZ7Q3/mcJUkUXnEv71sbU/TbnQY
6dR3+pG2jlSjaWxvtp22z5hfb2sg9AErs9xGbRkdUtjpW1+Yw6+yTJ2QZI38xyQAAHq5u54us2x8
LZLU3up9WQT1NJhrhOa0wzRlwqOxkju8+91lUo9YAJJK5sRZixrBdVIXXhnFd5Tlli1mCf01J+g9
hF/btohEuXug2Jbf+DoqSD1O+v3SZCRRsIH0brF3GkfH771vI/2Rx6wsih8LaSdPdFiTeiM1KXdO
TUF+6ksQ6IaR6ZtYz70LZB8Kpx2weYyH1dmkXPdooTofZZm4t2uB6VIkk3yUZh2tvljS/SleGMBY
jB4SuZKyfk3xd9xIM7HoZB8S7cmdcGhsxjZqLskrkBeOPhIAkpb2de+5gVfr8XmX5sYlfVLqgOw0
345ZU3wrTTt+SHPpMPtlPkKHr5NrYiVi+T7WfX9elhoZyAU1RoqAuVRbGhq8fV5Y/ZchNZvvyqbI
Qzxf90vQ5X6JIDn8zEkn/ZJ1vuoCIiFQ7xVKx2bIRzB06DGPkK6NsIXmezbTmZvij0piaJNEBluh
TKz2MUI4RpimN+2lkXP5UptldVz6rvmZ2zRUbzJthKQ0TnCPKn0OO3zgu05Y7aqM3BkVuRaipzjo
o5RjgdrIvH5UhXFw0BeIVYj9TZpTNV+AMt/GVL0ay0fJvq8atooco1zwSFO5d2kz3Wh0CDt5vpNx
Yh0So78UBuSihZJ1zFHplkRf4wDERIRa/SsWwtinIi0CdHgJH2XYVtnyw5m7g+GXe83IW8xfLRDz
vA5N4EvjYN12lbXm2hTLIcq1beLHWySXZywBBLJ41yaHy18ZKOzANbDpb3DC6j8nc4hCAml/Nc04
fSWIuNtK+j5grdCZb/EPpdNnoab04BfJ4+SjfXSizc9JxgxV98MxqYlaNJr3mr93J1cLkHmxvXy3
IQib0Je3UaId0zzbu5pffTdnZe+88hYPXrOrNFRwqkiFfj/QlFqXyQUd4c6R6vYmT13SYxA2gBvf
0OfAjrecricRUVHth33cwVeHbY2j1KNJuNyWSBlOpY7Cxl6TpIuzdr6wTnt4DHR5ZbGPPEvcFK6m
/eSl8U/07CtUMyLTTfs1dUGYpdG0KacG4ozbU5ekKLexVEI2E/UzrFAa5bT4S7kgDncEXFBIvnYT
f5tAu2HTjoevLeDFlOntkrg3ZeS2D9LXGrIX0nzfDtm+Qwm/JAgnUEYVlk6ThT3xGsr1J7CoxWai
323Tu3D9GoOR6FhWRXJ3+aiv0T+ilLt6wGNQNLZ1LK3izpTVr6F4wF6gB+SCDZuWPfNG8H2SuEhe
B+W2rW709RnJBCZQHHH0jR4uIF/dvTua3jWGTAaIenXYUZ/RsvRAGmB1PSiNW4dC2qDG7Hw8Yj1z
bO5SVywH2t0HcVdJ/EhtfOO5VP7pGdVv5jZ2f1X9Em2SOdoOYwlPp83FpWstz0S16hmNeCihxDXh
lExqv8VhmdhOSAdCeeO07fCsLF6aoar2arLseK/1TXapU/ABTNss/XnDsSgcGyM6y+sVlKstC+EX
IyEQCVPsOVayK7IompcZ4vyzVk/py5L41asodXEdtx0tIlISsurXEGg9gFr1NH21e42qgxPZB1sz
vhY1moFvNAy3jEOcZw/TxvGn9myhlsc5UNXIYrnl/PKUOCfNyQraLobL5Ok1xtH+e4HHrSdUOWQb
ps4NVJKzCs1nWygMTUbfXRLlABm2HK37xm+GG9NSoFWxSqRqfB4yI7+uBJKzO+rwhVw4r5HrlC9R
HbkvBULrvBFDZV36GZ9q/jvBiNhBrwqMdIbNh5PnRs1Vti5c8wDO4V6bxhkzhXFTxsbLYi39LrFT
Y2dj2bkftWaNyzKgc9FToJjOcvWlMOmhjpLF/dYreSdLfTI2NaaY51W3ChqcAAH5nXtaub8QUETp
nOWDKTUu4cxjlTqbfKM4EFYDZ4qgVY7zIgQybk1hqjrbCGeMP04QJU77o3HQNPD1w4weLc6yhTdd
urVWZQC/WliY1jIZDdC/tAitFOEcfO0gauC/+k3bXhhp3/MXjUfLLCivjH4c+hkGWmqTwcgZXJS9
czn034qmLX/UbSOCLCc2DjNftOW8YG97skQMpC4sqUW+41WULMZYITLNpREm0/4Pdee1HLeSZe1X
6Zh7nAASSJiIf/qiAJQnWfTmBkFRFLz3ePr56pw2EltmRnd/RN9I1KkuwmTu3Hutb225idx6bA5l
JJSrZuIXXamoN1fIUlcIk4qXQIOjit5VRak8jc5jEqW6vbIXi63BOessbcVu3MYhPlVHUu8a3eB4
S9X4wGdOoQx1KDbnoXHgdmFWQLhTem/oJBwNUhJrs10vdvPUpJ03TsYXW51AjdTk+UVmG3B1hvux
BL/QY/C/iIkLIVxemjaTQZJG82Zf6X9mwZn6Ab/psJohGblmu8yodNk4GPF7SB5RU9bBuhSfFasb
fJhJiKf5nmYhd0TPcw/78VOe1kf8XNbZqZx5Uza+D9PI8LxRRsnyMkI7YfUbDDVeLdkgtoi/y1U6
YcS15r2djkyFQ7e3NNRhtem2pgBzElSOq+uI+xSpApxxvCjOsLMMD+qsvExmXTC9tCQhsHNymAdY
WtGif6Frc7WgBUKtOu51xdg6aXKREDTaTYCJqgV/Be38NytlihrPCwweIqpjmDMrbdRr39LbL7Nq
4gm6MmXzPOT6aTLCeVPqSr2Hrr8KbITwVp2/o+ZHomkTvBkhSAuJLlTD7tB3Dr9HxRDCsSvNW/Tx
oh9keh32B3UOiFKtJwECiVA0OG/pmSSmtYic6gsCCYaneOi3OnFwfa66ffCGak0cQ830gVZ5HQMN
LyL01mi7y0KJ1gP22BCiWdsVj1HRo4Qs8gdNkkNLc2IWJ3zVF1k371SGePukRljJbfFkFL3CDGT8
aZhu2TGfTfXlGkPEcY7LS2gtp6GD9xflxnZgjd5KkT0uqMnW9tTtZNpe2LEJ6B+slLU3hmFVG320
G3JEhVQAe6uIHtpMMW6Lxf4iSoIeGWjZEaGhXfpUTQxUAeC8Oday+HAL03EiMzAbPplLjJYkoH2T
87AqTJd6I3+xxzg5IrtyU5U+BFpK1OTy0spSbTXEOkiz6QnWP0HgvdF458skUcauzVzWF4ahGJep
ecvI8AEF/k4qo1/XcXaj99MXxgPMycpSXQ0tx+DRNprPSiwPbYi6sQ+K+yFW70a4zSs1b488sylF
V/5kOzEDtGq03TmzF96ydG2k5ciWt+QuQLgT/BYN5REJp12WIA1VUttt8uzZyuBEoWgNTaNda3Ik
RXvmTVvlhRJsZB4ZLsy1yk+L5HIsymOODm9FZsxNH5rbipTKSbHv9H6k0sCfc9tDdUd1N1FjFKjW
S97ocnb7+HNiy1Ovq5sRo050Fl6OY87kcnaOWrVg2q6ZEPYnM8wOqSMvGNBiOx4QjztxMWyrtLNL
D9wdo3igeXjkoRcJwHoKghYcrok3jIrhyykFzzO8gelK1tKqlpWYSCAFyrdrbJIBDfTeLPxKHh5m
atEdqKa9CDVqqmWbU5vGbCutQGvLrKO6pcmEWiZVzXsl1fdgEuVRrcqDYxEInyU3GK9mTzOybeYQ
BTjah0RR7xpKHlHrn+qh4aTQyauhZRGtBt0Vi3YVyJQKNymP7ElHNSgflGkh8VfY+5BF3LbLTcko
L8qyCJ18d6VqV7Etdq05X5/lstwRE1lVL3hZxZJQylUHxAe3hto5fttGL4R4XSQLXo8xZN3oVlKJ
Waeb6s5sx7xGie0Ul0yKzecA7aBMVI5hw/iJB5Z9eG6iDZFbJBISUcYG+kVKPAVsj8dkZlwXivBS
mWBo2eoTxRR5m4yCvCTuKXwcdfStpri1Ygv1uNBYVsv0YYBFynuCho6BLY/DQlSNWWL4A1dWFkq9
c5rPjYkYc0ZejBZ0ubXYW4iHf1C0YW+ZmbHNM0RQiDuMjORFTWVnMavWRYSFLyEVkTeGcnELW9hv
RRpPL71JvLeyj5VuQqYb+nTQjkLl63TdgFYSwizn3poCqCNDOkoQ41tds3HS8l6ZzO3IcDXtYXYV
HZQSPTVcpTY2RRXeF+25DHHqtdN23c4uJWxLHU5b23S3+ahHvGK1zfXsxToxzesiRVwFE/CqbOM3
q1OuLW3ZDpbEGSF0NG3OXmtEuKl7FUo8zG+QZ1q0juLBHXQuRD5cikR7At9Vu7ooj+hT3idriS/R
+CUrQxSfZv5JF4jMG+gtrVNSLBVHexqEWng8zO2NhpBoN6k5/7rljBBn5LuyRL5AYxN+OYXDKbfz
5Zr+HpHo5PKajWQCnizEX1bFqay7m1gziMPMsfhXQ3HUK7PZDRXZqkqhfMr76DNi+FfLSMFIEkvE
eB6hFjrKJ4vO3VMxWle5PcUe54jKw5nAr1GlG1PLjqo1JixF56F9btg30lHuaoUQ0CSoSJmV9mF0
qneCAkbMJ8100HUrdwO9PQMAtXBz1rPIatrro3rDncfqIGXsn2MKsxbgGB0c21NbRPk8nvlF19H6
SMXo088gMzeiP2DGYpdBziiGGu1PHty2xrQemwpMktKR5tUNhzrIScMN77QmrzZTHXebVuSqBx3/
mpH+PhmMtzZGruJcJaHthr39FiYscU6XvBdIPVaiMXxN0BRQ6SWOjjjlzuj2MyW1ReU1G2BKHLSY
YXk/lKg5cWlvwig+1EkWrpoIzh2zchv3sobwd4woSYlQHmcEfF2i8qIKy6+SGZEA+e6Rs3gxfilv
URttuygNv6nFsbNGAW3OaAmHrvFnhUha+vLasVJMJL3qIZfL4CtDeAUrcb2044JtLfZn7uqqqR8b
VundqIGgjUwSRsMqeGapvTSc4DYD8LqqE3pHKRuGaEYQkE10VQbiCVvoiTFo6pvj2B6jwN5Xlfop
Hu33vozPBiotcXtVyRG5TNdaoQnXSmyKDYboK/bVtTJ0/XWh14/aoN/bEbuuOXUELfR+1MuNqlFb
dXBbuwzd7WTc5V3vi0q48dh2vKTRTolhm4r2U5en9wlqeSMpT3TLiIFP7Xa1YNPM5uwaecaXIAjP
TwoibjxTJYts7CpQ/dYKQTl1lH5JoSa7oa7c6EpyUquFJz3X3FqW0CvPtNaFvS/l6TEiqBgKgits
GuRxzwl0vCXDxNaP7VurjYGXS2Mdioh6VDprdTEuyhmqXdisAyP6kmjxeiTmWtUIIA4bZAIKxWhF
ewXuP6eTaq4f9Fh8ymx2gqFq+ZdtRoq1Kq5yMsw2Vc1cKZsCcUYGKtG1meFwmB3qBw5OHmavJ76x
qw/5TZ7X8KvII6/z5iqIqmJPimD9OOgSHWdr0wTq4mcGoqd5Llu/0c3bMuQiLqTIzjFFgIjkQzVN
HDxmC40eTZ8+rW+TKPOjIAb5k0wb3Bx3jWZdFMt4kRDwvVRky8p7YDG2B0jwMcblnSrzOzaDY6s0
V1GX+nix67VuK7h47L7zFcV4zgvDU7AT+THXg3kziSUpJkEeRSuv8ACUOyEV8nR1lQdd93OpR9SX
YbUaw2BvMthAGW+j50G5/NicFxcAwIGUjzG4Eg2829pSql1bLMfWXNako9wMNjLMOYge0j5a5+iC
12ARDnU9XGq9tsY3c92HPYqzCC17yADNXjhxjIFbGWF6pC/AdS0OjZG1aye18OiMazVzTsNZ0MPe
6VpCQRFVYeWRankJ7PXKgVBL/ZxeBQa8FcRu26Ao1plBs5b9KVWjm2wpHo0Ji685nNG/VkLDBazN
nGqpaxfqNfRC/DpN5+L8HjcED9S83KF6O7WPvVlsyXY/A2XcXoZMNen9MORQ8Re8nROa2kTt/D7S
rNMo05nALbnRwmCTiMBe2w2FCo/6btCRESYHxbCJOS+vOHju805+JrdhFaXa3TRkLdBj5SEqaWHh
aqeonx/7MIZuKKgBqlvTIm/YKh+dlEobB+GqbWZ9O063KoaPoeHs3wcxxFdoIYnaty8ZkFNFbQ8K
gjJEZs2e7ikZZKqJdLHXPf5w6pDduUs03yERvcISs+eVOupLej8MAFyRWD+QXUhKIFHn6VweZGFf
lou9Mc2zdHuptOu57AXnq9mVQ3fgpfAgiriapj8EnAlWhqJs9aQ6JWPzlFRUbZrV9Bs0Eoxr9aA6
iKY+pBFtPmlcxRIQrsh2dm9fkeeK4iv1JjyaFhp7wlNl6mr0yLKao504n5Wbl6rCIN+btGXFuMnD
jSrmSzkXrAJtsUeJh9YSfZ7dCEr7UDZnOTJ5zRT6hknxuYzxpaVz9sthIjCid6Ma7deY7u3CYE6v
ZxDBtDc1Uh7wJ6hujXuTIBznHYsCafEOz7c6sNYNaTbf9G0f+0rZVY/0FnUypr1o5CQTUp2j+vPq
WT5bQ/cM2Dj2Muycx+Bsh1WXJry0nWYr03Fv1kuyBpPizU1JmTUsrpG3+rYEXi67vRZnX0Z0ePem
irDXkFZDaiI3ZUid4bpY8F7OMc7opkV/biJWQyrDYdVO+gPjQNjcWXrEX7ctrCfMsak/t23JYRy7
Se8vBs2znEHlNA0b5pTu0FT3tgyes9zRPPovwPFenSy8Uwmdt4dgnS83maBwrAkGGuwvIZW6wWTC
tvQXkTVvhVrBPY39SWIWkMqjbKydKUx/GbMtEXkPCzTIpUg+A+1/nyXlShfdKuIa6Sy1o3VQzexa
QPtddaZ+7O3wGCSVX4FsSlQzQhOsJL4jzHLVJrRTY3OYD2ocGhexGY9uE3EXHBpT80MiauHSsB7Z
eZ1TuSR3S5OdmI9Q3toMBQJaRw3HO8Jm0ERPY3hnNrShbYc1hY4R6x3ZVbUhNn0RvXZqShkbrC18
MWtTN+7NoBmZo2indFLA6hqVjiiyHdco6xYsd325nmlp+vV8IbBGTtVN0xuRRVMUwvVcvLF7cyTE
CwVhgUdXROFl1+EmltZrN2rYNEe5tlSoaBrNEaulLulwy+XRBr2wTpC7etnyZLXmdMsB7oqk45kf
m+ZR2tgrRe07MbWrRG97xLdkec2kvPRNejHEtLqV+DMl5YPNQMpPK56ZlPptp8yatQL9GvipUPdR
fu6BYiSMz6bZEGHbSmNAEDvvAof6yoqS7RTFZ/V974pBk3jOVDhaS0CbuPnS0evAGxR5gxEXh4KR
y5T1XpyX4hqwerzlxF8dnJgSjUY0FS77JY44p/IH4bgNR223hSC0YWZXYi3BV4T5vVSVU9WrdFuI
q6OCUbdRIMx1UmMqj8WL3vPiLPgLoyo5yBqsz6TGOWOLjrcvEyV1y2wq6sUgZbvNMejsh2Qx74ra
6UgKQ7B6mvRSwiO3nRdwVvNFExTlq2xporG4hUhMWk3r172Z49J3WgRAbTrZK70E626E1+M8kujY
M6WeaPZP5l1WqSTWKEFeXYx9gsuxVIOhW+OqrXesOzQPRL8WMWT8WcVIKNuT05cRboTkTZ2zY6mh
Xk/yMyxgucBn1Z4JA15rm9XlQrvgU10FxWnKMLzLLLGvQ2Ogcd/PtNIyuwaqMIRZsqm6jHsViuY1
UYeCV5waWIAEzlvibWLhkca67EHlJxYHmIkCpCLMZSAHFgZtr6JFRhFt1rO6hvegYSZOdOdzpSUK
oxsa1+Dn7ENJDoWfcfDyyf+o12d29bnM0PwFo/ExhSh0GYHW9aqxxzVpSGjqQVE17zPsWxf/Uedb
Pd8xLXoQ59MydlvihMR+hH9AvmCs3iBTtmDw2RK9yIJhcUVlH8Ru2rfCxNLRd7thMftPoVlnO9NK
OTQ79YL+q/UDWXH4VygpK0w8bpnP45Er2q1t9mOxVpKlmNyJe7vtqHOEG4gGaz/t+nxaLxYGWbfI
mmmjYvK6mvXJPgbK2XQSVlrzZQI4juey4pVxUFLfL0Obx67RD3SLVE2xHkGqjX6bVuW2ETPH6yV1
9F2OiOfQNtRW6yRQ2IlkVMS4rVpDO9bhSN005BDpgzDDRmjHL+mSK58VnMfLKmp6c603WrgLtLxa
S/7vCipt4Dc6T+xrOOFboPuxXMoqWtZMaq0Cr3iKoYvc3GtjqYQXDE6z7nhF0lUSECI9m111CGkE
bdMpf0ZPtdxpmlJudIdTBvtVcIT+OF3a1DMnehjzLimxc+nQEBFhG3QZZGXsTL2PbsBGG1dRP6W+
iiFlM2Qc4lcYAYzxirMOYzkbXAzFO179ZQe5MKSjztv/qYkS67Kde6BjpeLc2DoHdpewEOVCp7fj
V1M8DyslceLnzomaCyOys6tRK42DNjrNM7atZt6nrcSLX1IVH+mxk4OtWrHSPhOl1rnLMFFVlmqV
f8HuouPxIzpgHaKfjrd2GGoTs6ZkoCkSzowfi0NW9MycsgEPWJ52GJ+WsccyL8UkTywgJj2aFOui
OCc6Yn3pqtCzKqbZ41BilxP0LzaLoQQ3aqXcoPLjFig2y2KgFfl+6ZzpYVGG9tGml+vXsBzczBrC
HUzh6QIamr4R9ktu13KDDSdysCprzm286Dk8BL3yF3iIxCZ3cXTdpkPNGlR2MBbKJk83PUs8QfKR
fiJA2yw3vO1BeDSGkaPgGE/02u1xNCsMBIMD9iZYDrUembQZcQ5rrmnTkVnbbXcSZoZJL+mjC5tj
JJgoRZn9Icd8pgeJk33m7yr9DXIFnm24Qc2myQtiDNgYuglVU4bAQR27u1AXls5MdpQPPYerx9q0
QNcr1jzue6OfjnTZ4LqWUj2W8xS8YDCRtETon7tlscyeHWnBRQPBxy9Tuvh0qqki1CR8zY0+vXFM
4KTn6ts+hE5mPNUT/uzByLExFEV/XVu1sdXtRa7TYpoe2jq6RVUWXSfhEK41kj/wnCa19YxgIBzX
o2EaTATRcRqDWagnpVl65Raos3VpjdazkdXqe0+vGIfQyKRP4vvEn11xXmsISXFHK3eIHTGr4KRh
E7hb9Gi5z9mUTJKH6LnN98wrndshNvANogYtVhVkS4BO2ITiiVVhKpIRUP2EGIIsVAMLZ6k8Iqo2
/DErcXja3blLlRBNkevm/Mjlzo+j4dDQU5QgPagcfLGK0sYhhatxBzwPxxkHGUpYw9Cf1ch2HhfG
DBtp5OuIABM/HKwQwbYlH3sntwCSSdXaORHXdKWikfCxf493IBvlfkDx4qdmyVmml0uGf8BI7vSy
p7NdM7ONdRyGFiioNbnjwbrNuwTZgTURokEKnIfihT2c5OmrTAztYU6z4LoVI/6gKKQbmnX5RRDN
KnM8kXKmnYhYoXeENMYkdJMzVcqIICEo47JKBUbVqSj1dFXhHx3cJeudaRXyvFw0RtM125kZYwpq
Ih9Oy2zSOg2syriYFz2g6i3mEW6VteBOrSpOG8gfWw4Lk3HknNf5IUo8WttOtsocuq9OL3BR6gGd
wHYOdNY+JihWU4+fAoXSEHfYcFXOhlyZgVldSbLcXKWQMvNYmWfMvlpl3Q1lxpSe9PlYRbsSVq8m
huvS1w1qozJv6bcqYdbFlBPQ/keV/UiHGRTj6CnTx9lunBA7cDpczM0wvMpUE9dwQZlbgco1yPVL
xif8xozadLisfminnPgZ/eZXwujNdiucRvV0HjGYtGgEhOJEl1ar6B5N4mI/d2PzxWRAtRpLazkJ
qbZHGIzhTqU69bECgAP5v+vm7sqc/32UwhGq/VZWHBuJJfj75r28fM3f24//6KzP+9e/av/+54+J
4vZeu9dv/uAXXdzN1/17M9+8t33W/f3//RXaff6X/9sf/u39z0+5m6v3//6vNx7l7vxpIUz8b/Rv
57jXH+vlTq/N69t79rddm70CaPmP//Iv5Rwc+T/OEXDCUZEvgl/9l3JO07Q/NGIwz7AzEAC89v9S
zmnWHxqrPAhG9PXU7mdF8D+Uc5r848wXB2mLLNmQEu3pP6/A6S9fBxfvryvyjz//jb3sRBxI1/73
f2nf1c0Z1keMqhJwMVLUp3ukQpcJaY4iyPdpp16mpeEtk0UDQ3liX7ucULqLhna7I0LWgnCrBWa/
IlvkrZgCl712+9U1/M43klyPrwwp/1Dy8Y3OQtOvlHyT7AQZLXO7Typ1byt1iI69YsTm5AUkOurx
EmoYMj0SsufuaEvi0WqjVVf50n+mm/pQ251wJ2PZwz96Naw6XGmKbXmAPBgdQ8hZa0V2xzDHWjMs
ZUFegP6YJdMnJHzojmh8BLm6z/r42dCX/bKUd0ueXHLJH+alDZl/NeO2ABCxzRsFG7Fddj7lechk
ZnmXdrAL89KDsntSy/IOJdpdnfeXVp5anBUjKDQyedJBfbi1or2Njfqg9ZO5KTL1dpZluKIrxyd1
5tUCheHnF1T/VoX97wvK4/X1BcWTAfu6noa9kyBBGmrb7fHcuWFkI3JEyIFxyjOzyOtjhJFBdZyr
5LksrB19SwOJU+gNLVIYxpgkJZbbPDTfYd2s8uGF8T3+p+nUJVLxYGSEa7sY890IRcfrBMI+JxGD
38z5mUAx9BBapswlXYml1zDv6N8z17UGQBvW7ue/qvhWJvzvX/WD7Jsmtzog5Rz2czCeGPodmiJB
QqRfcJG3jLnZk40hcyMZWI+BzvOLjeMZLUniDwslquxqplZ0ZKrwluJmA0f3rbc7aN8tqDkrzJ70
UlCfVnpxHc3hqQ8ZXP7iq5/vxr99WP/+6h/cDSnncwA5ar1vgnA7L/S25D4Gd4Eh1kNcv1GN4MZm
OBXSNKcl8TyY6oOZdgyVIi9tRo9uSeZmKY+vVjOxGHloIeloR0eHUGaVN+E03v78q35Qv//7q37A
w0YQRmVqRc2+pxWgxYVX4NJMBzyAA9NLjldvjeTxscu7TE9ulwZ3ThCF6paKy23K6pjzqqym5leW
uR/c9I9WOZOqQZMScYut96se86XsebP+sa39cIX8E4H+nRvzUeMP0JX5ldqQb05gFc1EjNnzuKpN
UovkuXkxWEXnRiq2+8bQNqzB7OYRnvVM5LdhTn85UaOr4CwVaaHJhVm60SU2UCuLn4n3udVEuy0T
6/3n9+YHy7l6/vuvFk8L0/M0gz7YTwUCqfDdyRv8XwX9c4Z6lvWLJeVDhve/ngD1g9qaNK02BvFX
77Vy3J0bc2adc33CDdLBlXGum5rqsmfK5sjZ/flvJs4vwvfuw/n2f/WrBUXYFlNW1IjJFliKqANS
FEyOEWWrdjS/gI0MPAg9yn0a9tDvkm1iSroTyuIp1H08GB0tv4HeYxaqT0lNA7Bthk8OckAQC5DB
oKb+Ksv4+2p0gwSCb7+rKWfFDGa72nfj8FzFBDMK+Adn7cwCigG0WVxnGzN07oVo0d4tk2sb+WMj
MDDbIYo6thd/VrunvFe8IKRRqFHTOoGH/NFNIwKopvitjsUNhJAFIaJQPcCEfpurvwjKED9YjdTz
3391sRe7rfHs6PV+iamMU8SmLQZMoZt36iIeETLQZe83uZG6Q9h4c2WuiUnk2KBcMVS/mEF2YRi+
VpD6LqK/GUvGpK0FOi/ZBjloYhTLv4pN/RN4+r3n4sOaXxQMvPPAqfdJqyAx6IV9XDpEegvHjEtn
XEw/5MzpRhMCVURjIFW09KY0K/VKaqG5ys/aHoSVNJhCAi5zmtwyQOpVBLnOQKpttwTQ3Stj8kAv
/Z64vheHqC/OK9mG7sarysmdSiTW3XhSS7SD88HOyXY0pXGnF78y2Wg/uh8fdoegPst1DK1iwhG5
ZhEfTDPY5yaYMQIpwZleps0Tt+sgF33NEelAS2VdZIXyixf+T2T79y7yhyW/sLumJ1izQmGbqW62
zFBKc4oe1GzRqaKkAB4CBaxgtkvq36dUN94qIMcA1iz87I7ebEzOUKqNyyybmZQ6/ecp54gDwQDm
R5vgOMg1YssqiJ4riBy5h7D3uqpSYzuFrpWbnl41hzwbDsY5aAOAyegVkS192DbOuujF0a7GdAMc
c5sF4nURik1pNgAZyBGLawrVFEfn+8XOdjq+zBWbEuOAWr2BmD0CV2peJMgZJBMBNPyIIXqpXA5F
d59m1mOkp88DiziqGcRaob6totCfxjPmKjJ+4dUS39qw/7mi4hf+9oWz1HaEXSX6vTpR0LZhfdcO
KLgqHNArRF50ciLBubGBaaT0nb7KxkL4Jouix06crm1KEZex9KsT0aKKq/PpPyD9lqzNfTNOJIdM
FMI/X4n/jFH5z4eB2JhvvytODXLh9H7YM3m/bIYLQrMBbpwMnUDGBoeF0cs9k3fhTRagA+oCyBE0
ETABOBQMbZhtJkiRZbRgNmiu0ul5CbMLS7E3NX2eyq631QT8CApcaxnbZtE3mRHyu5JkDecxS02v
qWFVly+0Qbe5LjR3tpobCDa0phl0M4qcAw2Q0nVmHll7aZwc8+HzJKx1CIA0ZtL+8+vww3v2YbMN
CO6Io3Fo9hJS3Ybud3aXFkyuO7zlO81uLDgu2A9K0hXdkj4nT6bqKYuz6TW5vOKcDrdGstQolMg8
bdXa8vQaq4ImBobSBhaQdgbo9Isve14Ov3fTPmzZxC/TP0EUtwc6I0HAEr64i81kvgiKKKBWtq+Q
A8G7OL+ACJot10An5YZOeTRMLcQ5AsoeLXEUn2wGiLdjbjNNXYzmAt4fiMSi7M6wL+wdVZr4ZvuL
esb8/sLHiffbZ21G2XM2a5V7mr6dtxjkMqddam7TFmXh4FSLr0dVh84iQfdmoM4cciKqsVcitwzr
IyThG6sOkIzOW6khWKwkNTOgtsifetNwB7guqxjLKviopIOqiczbxMq2EiIxQXDk8JxSa2I4hajD
CU8dFBxERMLYYk5JtzoDRyzI4LuyiB/UGmYK5MnzqurwMjRzciMDir5z1Ri0WelFabsd5uwZgsQp
Jk2uMkDw8Bbt6oChsFL4SYAwbWUBFvRDXQVqhYR0F8xpynt0rurVYtq0g/nYpWdln1WG/oCu0RVZ
hmJwtH8V/PWDopcA6G8vu1anZs/htdoHCshM0gmpltoRNsmYB9O57RiSFknzzir798nA49MpFYGt
U1v5TtGPfknkql+X2qPWyn266NdDoiMxiGpOJ7q8msRwNArEIoWu/WKL+sGpBE7Ht1+5HKvCsJIq
26ep/RgN3Ut3Jm9LdYRIJaITCYmPQliPuYiuJvRtG7LIWSlNhWlMgb6MnNVTm2uvcxLf/PyV++E3
+lCZ6Cy50WQVdDJqLb7SZtRGIHRFdxvoxTZSTFwmwqk94EbSjzRD83DZjdusVvaNUUbWhgUGWe9C
z+giDJYYm1AQ/uK9+kHfh8yDb6+WGGCatp1a7cNoGXnha8hcehtu9AyIEEUUwbuAZizFvOoIr4am
28HPJAvCt3INEhnGFcY/pbpWxl7QTwDnU/Eg/mKH+cH54j+CoTQUZnbVo1otjHSHznczgsJSFfvC
Ytht8qqfgWtS2m6uRde/d7c+WotzZInkIzCxCGJt06XBRs0l5NDYPqC/g4GqblrH8WpJLu6EniAJ
7ltywATuRzooSLAXHUV41B1+8XW+3wYzzy3Irytwbroca02b9rD+7vUkM129G5DapdMpSMBypi19
FJkW70xzDxDPdnpU3pI6AKTTWKSvd2gmIPy9lbGBWKFJXk1b+YWt/89Mke/sJfZ/bnxq1StTv+8j
5Bn0cMKXgJr5izZrzr4ZSprSyIIBKerrOB4OKd2wrG1fVFkeG/BR7oCXfjvYWPzoGMR7qsvxugtN
0LVadiMhKy5m8myRu47mf0ac1l39/KL+aMf+6BIOMgXaTmf3e60e7iWMb0Rc02rqFHIImvxZS7sX
gOWdyzyGKVSHJJcQYjSbET2F6BIc+UUbh6Ri95a+Dheedy6CQEMUv4cFVe3Pv6V2rvm+d3k/7Hlm
pSwRNpp+LzQU/Y6aXGj1lOJ7KT7rdc/pqQyvWLLRly6YcIzyqBGrt4KkwzfL+XqssHeLzYZVB49W
Q3HWj55SiW7z5/f7Pxnk/xeN/ov4rSnb8kv3/0On/xx19LNOfxq33eu3w4Hzf/JXi9+y/iBulugu
5jIka6k6i+pf5nhT/QNojVBt85xXRugkt/qf5njrD5X/BPUkw4GzpZ6t9h8tfqH/cUZYcBgAm8HP
+dGHlv7PWvznLfs/niZhfuzwa8kCrWopTL/EFuFmTgTYbsnWX12H018f8/X84Ecffv77r/oEppmh
AQj4cE3JH4Rj3Auj+esx+2Hj7Ucf/WE/70rdSBMnlz4cvX4FFltZOeh3fvPTP+zNKWoYpHWl6dvm
dIUl+wDXLvvFC/yjb/5hb51nvHXMSYmZHZSXfJJuqGKW/70L/uEgHo1JmwY9g4dSGLfZlL62Y/97
9/JjHzU0sGcA7DahNeNhQJgrvVGy/v3WF//YRtWxXo14LUw/QKPkhla5QwZler/34R82JL2S1jyU
gUQxSxk+9vJLrfeV+3sf/uHk5Djj2KfsHD6OVc48uTJ5faH85kX/sNZboukZWAWGjxZMuR461T4T
wnFf/N53//B+tmFkDvbUS1/m/XNACodZ6fe/99Ef3s8SyHmbV3y0lc/JeXRyzBG6/d5ni2+XFRCN
RbYIjhBVhR59ERzSmqb7Re37g9dT/fB6Bkk/BU0A2Zrk288JR7M4r0+/970/vJ08JQ7gFNascAYl
ktn/w9m39catI93+IgGUSFHSa3erfbdjx3F25kXIlZIoihJ1pX79tzqYc2Az8W4MMcA8BDM0u8Sq
IqtWrXVYhuLMhfB0IP4M46AneWsS0GzyISI1WDZwtduNwJ08iEqYG4TfM0Xfv9sldss6JS0DaE6C
1SQCTX1Cghux/PAxS+zyWqFKkG0LKWMInfBrE89fO/Hfy8j/mCWQRd+aBRxwPXSDBAqBGEq/Aley
vJnC6Mx98T2LOM7JMaZZNAQ0kzNlt3xTl6ofcz+TnP7kq8SJsRcMMZz8ngGSC5XPawktcr+lHccM
wblNUP/E+zvgmINMguEXVJLrT36rO64JMiwQK2CoKY8K+5lN5h6Vbk+bOI4ZcXBIQMvc5gGJfmwL
YDHgXvjit23HM0sJRfZ1EjZf0tUe47nLDhFlvVeYjd23Y5sCRivmYcV0Df9QZDHmMfpnr42778AA
xBk9tSvLqy76tMTsB7iA/jdd4P8WnUFw46TNhkkqpmpac7Cz30AZ6H6W8xke03dcx31pKSB0A6hK
WXCbNXRXjPV9s2Q//EziuKWlKps1WVjeAmm0S+f5IqbTV7+1Hb+MMG/Q82oFs6zC2EyfZL8CtXna
xHHMwSy603jE54YsP7tgeBH0P367dpxSsTXcshrWNqG6n/R0T0Rwttz/98Tj0i6GNWVdhrZyjh6U
umnBtfw8RVp43cOhLfM2DnJjg0h23ZovNP3exOyjarIzGfOdI5g4GdOALR7o+MnmEbfAipbhdVuU
qdelEL3ht/uet/CEh9RrXkzLRThEKJCvB6+PmTheKYs1Daassxjfih4poPJAOPqd7sTJlk0Rb72B
skE+Jye6nri6LcGG5blvxy1rYSCg1xkowFYSg4zNTagqv8yQOF4pwIjSpKdTItHtPWRAGaDjEBu/
6O0yTBdpVwwFTmKeCsxUTCXGecDw5ueaieOakDBTqexxUOYJPFct/Uegz+B3UJx8KQI5syDEAZeM
AGfVrphQbaTXVTZOHMcEKTuYnOiIlNaN/4AvPoY0Ebn12jh3PLPpt9KwBCFFG3R324Qetkp6JjXu
eGavExL2HZIaIM5Poyj/mST3Mzh3PLMO0cwsYeec4jL7FAzV/LlujF+44o5v9hQMCemoLOaA2+d4
5SAKa/yCFXc8c611MkB485TnpdrZOf3JYs9P6Xgma1c+DkOzovtEr1XGTuIHz36nxEmXJeUpATp7
zYf4JIHVqedSbp5rO14pwOwXhBgWy3VaQTNnDPdNo5XXmx50zG9zA26CLI0zcERNJvlVr5AoaoA9
9Fzc8ctlxHCUAHNsTqMZ+AuI1/atffSyeOz4ZRn14IEksDi4B+8omPXjofK7f/9G+75672QToU0J
RHpebcFP0GJ9Bz+Wn+PEjleWOh4S8AvbvAaM51AkEXAcwbkm3ukc/+XZHTteOWMUa4zxesjTFup+
GSoowNid6aO8t7bjlqYB2KgKkRoYpNmOa8yBpVPLORbz91Y//fsriydkBPdEgSM+liTLxQKKLBu0
lV96cCnmE1kHtKv7LcdcIPnShGP2FTqAy5XfQXTcs+ZrqNIhXnMM1X8ivH5KRj/3cWUORhpO9Spi
VJWDEZO7FQUzYuBXbQMm/63JB4PpIfRkNpBpsMfWYqbMtGfeDqfz9pdzyBzXDKB3i/ESSOkRDJ13
M8nJuHxboJcbVtXBy+i/4T6vDgxg0OgpTnrL1748hrE4QprBLwG5Cuw8LrJJBNi9iMAzFXTTpwUV
Fb9tOx4q1kiAl0pDZHDqgpzJbd3NcfDTb3HHRSUxlkttNgAaxpfaLP/pO7+HD3Pcs0iaMpojiji+
ND8aiI/iLVv7XWiZmzlBt2zqdQN9rtJfdFR8IOU3P3s4jgmusJVkW4HUVo8fhhpEdNv/Rt3+/4sR
zMmaDTFV326IV4NAi3jNhhisCJ41MeZ4Jt1oY0HCvuVbZT+KtvsIcZ/cyyTU8cyk7NM56TA22Xbq
Evq+IEHq/ILViVL7dQhnquMpIkqU92OAG1bBQavovW8nbc7QxS3iGT7Z99E1KchzZj2v4L8nUV5F
knLDIKuJ0bqPt/kzLs3XfGR+kYQ6Dgn0aYqxe8C+NpV8rAX/uunEM0pRxyV5hTpbUvE1N2jrgy8k
MZjoZJ/8jonjk0ALMClJF+Vg3LpZU/K4ZZNf4Z66TlmZrgJrkc0V7Z6DfpC5AAelp8Edt6zBdMm6
NbK51RWGhKNLiMA/+ZnEcUpQllQaGuw2D9von4qtHwGCPwcLP32zv+TLyPHKCjoLMorhOmtUga0R
9ccknT577fs0yffaLUHCC1ieBbUuCLm/N932JT1N9vut7XhllvFqWCXq1JmVD1oocLTi4eO3tpMp
GxKyNio0eIWm5tgWIIGk5ZlIddre38ztuCV4otqtA1d0TuqGfqtmDJWDQw0TdbsErg+9Wk83+g1J
ehVaImObYNCodCa0+QKql0MzFj/8zON4aDFGELXccBwJHt58ZZ82nv7jt7TjoUB3ryduGNx/yvFJ
rpgh1pnn0o5/Cj7NmB5FtVCQ6UFAQBIjMp5LO/5ZswqUQRV23VUd1KBPzOlU+5XFfmOfXn1HMybg
1wR7BVQ8IXFcN3a9anVgz9yW3/H+0PFQjM/MaZMYRMTAjl8AlxvuVFENZw77e6s7PrraNA4TgQdn
y8PvYqwxjzDzr14n5TeW9JVdmAJR+Xi6KXdKPU4rcLeLyfzilosEWlmWrDxDOxN1TqgsyH7eEWjA
+m38ZKxXGx+AN8TEK5p3yZzcRQDyC0r98tvvoZhXS1MM4HCoaKB310A5dgathRnks9+2Hc9cGg7G
j6zEhbb5CDmBr2rMvvit7Dgm8v1QJFRs+bi06YWa2vqm4ON2xianwPqXgPsbOfvKJhFbWkIx3ZCD
HgSCPqJs1ocm3sanoczK8uDzE3A83n7T+jSGPcf4CXHa33Q2/Rx26YXf0k4uKjsKPYShhHVs+DUw
0PKwkV9ZxcUx2Q7Dy2OKZmzRgyJ0Jvr7ZCu/kOiimEbCFaYkUBWPyHgBZtFjRM8V9t75ou7oZlvG
JNw0Mn861PoKTKz7GfPiCQ8Kv6DoDm1ibp5DTLNGgVnLj2UUfNps+sPna8bESf9JItcQQjdoWbVT
fMUouN2DSqxeZyV2pyknAoWWrkFlvCmHn1kVYwhogyaz39adrM+WZggKiAQj60PeAYRTnwQAt35r
O8FlqFNqG3s6iVX2uDTmoli5Z9PKRTGtgWi1BVVXngWB2oUl/75wEFL5bdzJ/FAob6D5h41Dsh2k
oGt9VCe9H5/FmYtkGqdJh8Ki7I6JO8wEAgrUD4p5Lu5k/jKAwFMpcVZajN7uBwWdZzBYeB1E8P28
jYfDAMWUmcP7F2IvRQtVGTN/8DOKkz4XiLBbleBzRgQ66dl0Pcv6xW9p54RzyC8AhY+rFpQgyz2E
uOoDuCO9iu9/SPuN4GtaKVrWuSnkA0ZK7k3sF6/AcvLW2qIp46ZtYe2e199CXFQgl/voZxLnfANJ
l1ZZj113ZXGx4mM2aXDltbQLBQpli/n7ZFnz0AINbacbIBy8AjhzoUCcz2tStyHONtuOxSDvpzrz
utIyFwmkC5BwpxaiZElA2x0qITdz8r/pRf+/wh5zoUCB0QBFVrFFXRk0XitYwjGp4mdsxyELNYSM
hLhFFADOXibFVoJJdvEKgniivj1/2kL+pMsyBME4uOhsdgkCsdxv345L9p1eM/CWonvC1g4KAice
9X71CyWpk3UgilKHDCDXfLLQUB+UxTB7q/383UUD4QEBfvAkxTW/D++IaW8KbTyN4jglZNumqDcU
FyCKgWXg538lrd/rhLlYoLSmvB57nMFuie/HarjJAGj492/596GiiLlQIIgbluBVRNkw5lJsGG3/
LZcdVtk1YWz4OEN89C7Z1vQRvI57aLwudyHG1z6XLFpuMM4zgIS/4WATnFfKpot1bsEfCuK0B0o4
OFjNSIorFMfLR7uQQHshW8Ec7pztcRxWkFTB1gn9zKLiJu7OSXWe3OPPlwlzsTpRMUOza9Ez2Nya
l8iMV4Uc/SYroD7/dtsWdOtdQ9Wcb9m3rueP4+b3DoRa5duVlxD93RFyriDuByceKOQi6I78+wF5
zyBOHmtAGDXJcO3ypJW3HZjW4477pXYXpBPMFQRMVlR+l4CrQ9RXmI5OzvH8vLNvF6VTJiPO27B1
4HkdIAFQpA3ELRa/ARzIOL41OAbnBYaYYZWeKHXcCsx3pjI6c1E7vSL/cgZdoE7UFCQsFL7mCgT3
U6ZnUHDaPdQejqoxmVfjkbmAnSEpeg3oIog6l7Ei+VKM2T0KiCb2i4cuDjCDwni3lejH8qW4BW3/
tcjCM0uf3Pwv9nFxgEB5dP1IEA7TYKhfTIAry27oUxDtRxALPvNH3js/pz/+qkRRWPBUDxGEjrpu
tJATgsAl6ID80IZg7Xy7us7qgcnYdPlQSDDEJ+MF5F2fvTz2NxnBq51bzF2HkcTOyRRcSBId27r3
qnsy7sQZyIiG1dpjTH4DA6Wehuug77zqHmBleGsRFYgKc/sZAm8zQDgjMacR0RWwWj+jOOm5MDHU
EYaOAWiYMCgFleNeBdE5xoF3DosLPeorwUfFgemmdvkcYSi3NNA+9dq5iz3aoMfXDKis5hB2uQ1L
0AduhPl9Txd8ZEUXp20qMakkJ7DIldWwb9bYc/FTeHt1DsFU39vRQJYQGn4npdDtzsTa750SO94p
ErbOYLyK88Vs34e5vUqq9KOfvR3X7EFEBA4GDKFDCGYAU82w7JbB+g0Sgvv+rVESRRsMkWP1KpJ5
YOvrii5n0sZ7h9BxTl0VW1JPYGPAAOdn6PXcpqvfoCxzcUfhkCQrKzBvWmYTeFRE9rMAk4JfpHVx
RzWm2UA3g32TSVwlY3I3U0+/dHFHpggHSSXGNqmJgryv1b5MVHrwOih/II6afpzU3PF82Lb0klTR
x4XZc/Q873xMF3MkobgDWEaNxbvuZZrDzxtk7/z27fgl1K7qbukAIgOt/3PPQ9Dk+PU6GHPcsoK4
BaEVzglvIRtiZ3ZkMXTe/PbtOCYDx32kBsxuYYZ429NBfoo0N54f0/HLeBNS8CLBIRTkHto6xy0g
fuebOX65IDnEcQ8mtxVlrKvRjBAmHMrIL8q6wCN8TDIzgY2vxfyCGvnnzvBPfgZ3cmY5xzaKeYSl
l2SGcK/ZVybxy8cu7ihNm261rOF5pTtojfY3TZ/42dvFHS02reuhXjDAnoRgGDLycWyi0O8Q0uRt
/BYSwiCzhk3kFtxUyQyZLkb8nrV/AI9IDCj6hI2TdJMHgtq11YHfHDhzoUdJJRTbwK2f2xUKrqBE
jpX2K9m4yKNxirkS1QzmnUXfFluQy8QPwMx+0ya+ukOUgSz4BgwzpNJ4cXEKKALE5Z4HxXFMCBQ3
0EWBSeLFvBQTuYiM8ivRnrg0Xt99OBi7LKNLnGM8B2K+ATT8QD/l5ZbUcctkIpFcoKmcpxZAXVWT
l7lU3T9ei7vIo2KBdA1kHuLcgCUJDD0NZNW7cww27yQ1F3qUhkE7rxJD90Gf3imbPS+eTATsN5fp
q4NCMICnlZp5riboSdTVhypNj34mcfJlUCUkAMr6RBXQgSY0DnmGcVNdXvstH789KkKU01ifjjh0
HY/xSpo8EJC39FvcyZlrECbQXcLeWfASjS34z4PJr4fHfrOvvjJ5CAB9NTYoGNiCfV0lyssz5C39
Lvi/qd1eLQ4lCbJkp6MyBdB5qaqYXxAiOr9s/5ul99XqyGkriSHjkYOi6p6y5m7zbKD8LrO+Wjlc
gceAE/E8MNP1ZpfLYuz87m0u6GjoiR5oPfGcNdHdHIkcRX8/e7iIIwiYzVV6qv0kjOvLiA7VEZSb
fmfwN4nbK5PoNRqjYSs5ZJfETTHVz9I2niZxXFOJtgoTSMhACiJ4oBLaH7UUw97Ld1zAUXgafCxa
XFGSCvR12SCurDHnSKjfCYWuTsCskzWIOli85aCVV3qtvtkqyPxuVy7mCFI3COMMpC9dVyZ7UOOp
D+i9FZ4f1MmbnQ7XUhBYPaxtfCxQrnyYpI6/+ZndSZ3FNLNlAiIAlAE02g+phG6fHfzCigs8Kuxa
rgN430DAWnwHweu0U5C89dq4i9zpIvSpKoEnGxQgIJVAZIuxwvjcq+2UDv5S9HSxOysLErRREBAV
o+XdVtUCw76KUogg8rnzu8m5KJ6+Yz1+AyZOZVHelz2IMaHF6Wcdx1U51DmQLE5RwMThXhkx7xdu
zxHEvuNOLoQnijRq1x2OZFPieiih5Lmf1o353QBcCE/XYvExBLWkNJA1GPnz2iZf/MxC32Z/qURi
TQyz0Jmz+5Kr7mWUS/nRb3XHUyHxumSNxJGkafxlbreLrh386rUugqcOGlxaWtCEgVtb75sqwm2x
055FT+LecdcuETjnPMfwLFTPRgmxFr552Zy6EB6jm3lcMROeT8UUH7poBQQ23Uqv6EhdIqLAtBEU
3VBeKesY8pbjJRTOvRBZEM95e1iapQqW3xSnkHDCrDL4eNHZhyqoz2GhLhnRsgozZB1qqpwzsAqD
5x+zhoXXo4W64CPWbIVsBS6imWDiUETh10b79RGpS/dbr7zc+Io3eWHnmxDcbIU9N7j497hCXVre
Moin/x6VTB3Xmf4i8/zkZ27HN5s1g7pfhF1LXqhjUlbf2xSszX6LO0m0F7Sb44biaTtuV1kFKGbI
9K9/X/vvmYieGCRfv23jwCoFSDM4lNayfOm2trhFdqqOep79+EkgIPX2T6wRnvtpC9sMDMPzEbQR
r7OTdNq//4B3PqqLREqzlVdtS2D5qbiXoH1beep1v6AuEqnsZUSDDUunJMHcW/qtVrOf87tApDAB
DK5KYJN4gCosCn1J0UmvqwuSwVt7E9ZB0DRBVyIYrLxe1i09gpzXj/+EulCkEkwckKGBUZogfVlb
FEIykvgR/NDUSaCtiFWM0R00VBrbXOkIKFK8ZQbPo+I4aVYXTEWn0JJV9KuQi8EIY9R7Lu446QJ9
UF2NWLxMx0M10ptUnoOWveOjLjFRV01CgJqV5UJSmuxaFg3f1zYAxy4dx9AzqLu4JAiT9EU04K8s
oq5vTRvMe4hk+RHEUBeZpHUNNv8Ih3Kl1u4hq7wcRBSfuem+YyAXngBBQkmUQYBcgrl9suX3pOaH
ZuDszPrvxBgXo9AkkFNmxWnzYvrIu/6KhH6jGdRFPzFWBErMp9piB+p63UdXdZoNfonDxT9Bb7Sw
YyjifOzau0xvlyVNH73Crgt/AlxadSvHvqsWYiVDD11q1AG9aufURUD1GlBH26KWWwCwlquWXLfB
5gcKo4njqHXYj+Oi8TEnre/GsH3gTeY36kldEBSJ2BxoFoAOLqvuOROXiR/RHHURUFszbGQkp6Ce
sqcpVndpm0i/Y+Lin6JQpANjKBOvZZfs6qn/vFpoUnkdFBf/tAbGYFQfJpkX+7Ecy6tMd35FS+rC
nmIWdL0NsPFh3U46jB8DLf3Ot8tTFIZQG4wXRMOkjU7Y2O0YgEbQL0O7gCHKIJYzJ5zlaQrSKU6C
fOqGzdPgTg4Ny35NixYnxRTl46ymh64MP/l9y+jtzQIvZ6ZjA78EGOHJEjLkNYZtDv+++DtB3MUM
SakARwBgBUXi6HMRlTvMwl0os/nlZ+5cdIHOLmdjQBDKy9GCc6Ednzq6SL+roosZGvt+7ooRX3SE
HMVhFhkAW2WkvMot0NZ9a/eAk1aSk2mU7J9iSq848WtYUBc0FLTD0kN0Fddn2RW7uow/iDlL/Y6i
y1iUCVygIcQd5xCMua7b5gWqK16dcupihoIVmGWZ4XNOCmp21bZ0+xUCnv9+FN/J9/Hp318VuVsI
c5rQ4C7XLcGhH/UNxGE8P6XjnTzQeM0luKpQvbU7OkD9tI7tT799O/7ZQLKHQDkbj7lM3on+n5bR
j34rO0lTcjJv9ekNl1bjIdHxBpjj4oeIpy5miKQ0SELUKfIuDO5U+7Ky7tlr2y5kCDGW8CShWDnj
32qT/IQa9je/pR2fnMOGLQaEpDnGvLIdhQhSPntSlFEXMNRAPpQKzU538eQJXajjUBm/mTfKnNrt
NM+81EOEQAgRWmB7ZLQDuNfPLV3MUJnN88onWEXEZM/a8aGduF8Ad1mKxqgyIrIhgyILdKnkaB6H
dfRq21KXpYiUpcFjFPaGMicUszq6s1Sfk+B8J5q4kCGWThLS36fMI3vzWEvaPKd2LHyXd1wzmGU4
Fh3sUisoP8roTmV+hXjqUhWZWUwqBPYB8cTqcBdA0uAmXQAb9MsPLm5oyCDZ1DDCcogM37OhPGRl
6hdnXdxQaNgmU2rQkpsCvdNb+b2k9sXL9V3Y0BZn6KdSWBwCXvcz4eQmDTX3O4oubmjuQ5KRFRuf
eHIPNaCPIB/P/fZ9unm9SmvxSfTPTAA2QzRtJjtIJ05XdbLW58aP3jnoLnQo5lbEvAD0KxnmF2gO
l+hAK9+z4iTOjQM6rUqgEdcizXsq7ovFj7aNuqRFIH4NWtajN9z1c3TNp4LsQ6bOqQW/c6910UNj
AGnspTPACUYlgw55R3+KqNLVLhvL0vPLOpfbcjIgdIImCObpF2jQJ8tuDhK99zo2LoqIlHbDWxMo
CNL07E4H4CTGwIzfuCd1YUQ6teAZmWAelM9urKTfsl61njt3WixDyOuqGtAB7WOT7olMr0yt54Of
WZw8StD/VFmDy60d+GEui3rPJD8nvPWOK/1WlX/tqpDTSEtymnCQYdXt6qHCPNUkFr/o6FIXqWGY
VR/1kHyYqiMR6uO2+Y0iURdI1M1hsIBNB63EIpU7USm9K6wfvyp1gURSNQK6lugkBpkd92kDLd0h
rXy/qJNJ+UrWeUkghMETsc9M9kC4X8Oc/oEk6lEeljJEuYw3YoeD+WM5p1D4zlFxkUSqX6QUC+Ah
qs763dbUMm9E4NkAdcFEVvA+W9MEkYUt5Y6S6iYYJz/CC+qCidpGJlaEhOfQfW3vWSum3HBh/Lzf
5S+Cmv1E4zXE6tFodgQS3Lo3T17O78KJtnaFvOcIhOKsLHQRtzHdVWtl/O4ALp6oj0taU3W6opvv
UZ3906R+2iPUxRL1a8tF359Qybb42vByQOms9COjoqHz/MTbU/WbblAzExuAskllzW3A1+yTn80d
98y6QEmD/hDGGwFmIWN8CVagzu8q6mKJOg59t7boTy0EegHC0nw6OwH6joO6UKKiS1sIqZ4eoVNc
3G1q/JbSQvq9ilwk0YjLhQwn3EXp1Ac50dOvQY+bH/rhDwTRPIixMBJFlimr8pr3NdAbmR+zC0bI
315HJYQkTZZi9VYNB1kzu1u053g2/QNDNJba4j8oPW3huKtD+oWWsxdahroIIq0nmUHWGR90JDey
j76mQnpa3LnlhpAEyuJTHTEsig+npXm8HL3chzjemYmsJWOPSD6u2SHt6jvBOr/qpwsfamjLg3hJ
8TQv5nG/4iqUNaT3C+MuekgPauq3HnM2raw/FG1/t5x7x/39Zh650CEhhoxv9YabeUVJDnm6+Ns0
BKjmbOWSPftYPXIBRFYXJAjwxMoBebgqBip3Feqgfms719uALKqTqsQXLeX42EiIEwMO1R7+ffVT
IetPjGLkIoha1ce0aPE4b4q1vm07UzzHZgbAEoMWQbPLmii5bRIW/lo7Tv2KU5GLLBpVMdf9LPC0
HtTtdqrBFGA5OxPjT4CTv/2iU4B+dak2nEKjrUJaxfAweVYmVlFeZ6nBTOgKXra8X9Y42LVmG/S+
KBIGwkMaDJ4HwfFsbVU2VGkAQWGgBPcQWX3px5ie+VanX/C3X+b4NqkwUjwrfKsu4p+1GeU+DAs/
6ufIJT+ik2lYJgqar8MioQHOokOTTYmXe0cuAAmN9aCyFoc4rskD67boktueeQWmyIUegZ15LbIR
W++tuZo74D2L0CvxRi7uaF1b1gZhfer4oMCE47o8Ai/cnCF0eMf5XOgRhwxv1tVDmq8YbGjzKg3T
T0RqtHznsYIkJ1Im6Y9J21j0PSaVGq/UFrm4JDLoFVqRKOFkEwaHdw0LstsibAfid1D/wCahHwkh
D3gBr+du13bhsgtC6RcPXWjSlkFFPimaJKedip5nNtUP1Wzq2u+kuuAkWhEhgwqHKeHlfhDpthu6
0K9VFrlMSVE3RosQMEyzLPXBlvS6E6VfNSFymZI4D7ImtVg8zOr+SAL1ddysH24octFJeGMFZg5O
ga1Mi4umfRmobr2uQ5GLSZoBK+lKi3RQZMOjlko9hJKEXhi8yIUkDafgXokGMqYEavYLT/9zmsP5
9+T5ztXCRSStOrSNJBnwfWU/fYMQUU12uJj39DB2jf3473/knajvwpIG2ZWSBLCODNYXXKDHXdiG
T35rn37Yq1xJBowR2RlhmXAj96oCMLltYs/T7gKTOFGZXgcETx5TsdNgkDyaSNVnjP+eXZxUu1JV
8RESVri5LN+iQt6CJd0vfv0BlSnA4JiCPiGf13AP9uV7LZjXoz9ygTJJiJ6zprDJthEUhysRgYpo
8BtRilyozMgGnegGta1mo8suxcs8tH5qvZGLldEbIYrUwMoE4/AMPsMHnQTVmTvbO9/ShcooqMWb
flKn8rAMMAua5lUxnStY/C6o/OXe5LLrbNU41tXMgH5QJlWXkyBLsguyMmAXqhmaDy0plN3pDBF0
n5ZV8ikAgnQ+hDGYEHa9kuV0mACCO/3/oaB0XLoiOsdhEIa/K3h/2Z0LgxNZuhExo+WBGaS0uBUD
H8ZdldZRsJvGSSS7yij+VIlJlvuQ61hftpquuruI5nGat11nN7DhAhhV2xD/tmKqo2ZheVVNif1l
qzbJdkBPy4MQ2XQ16zGyxzIO5HjobAs0soXE/QSa9Ql0cfEStODYmapkV/BOveit5mmeLdWqDvU2
F3IfTW3xLZ5t1x4qKZdPK+mkuAP8MJl2RdqX/d7aeXpa7LwlvyKpihIEWLU0161Wy4OFrB+7r0uZ
8luQcW3idoshynAjg7YUkLHdTPuC7mOy3Nil1lrtljAei22XGtOtEEInEARM1lGBNhICUOl6hLT2
JoGP1SEAhLQpxkvItMrqQi8ogH0ebGSzC2vTJtqbwRTiE3Qc+w9K4+H3sKVx0+wk5W11nRFWk/u2
NiHdZx2q2beBLtXyITZ9u9JdCVqcGAEs1BmKog3UWtW+kQ2dbyeTrdV/ljAKuythJZ9CDJFxUz0G
FCo7t2W0TWBdCieS6MeJTaJD2zYETHsXTcscPpqJtMMVbvQi3alVpwMUfxq7HaEuC9HtQ2yKZshZ
KXT8n7ENlj7ZmXqKGnsYSDKkKRjP5bBA8WBSMvu+dH0R/oLSgumfaQLk023XxEv7ELAkyG7MEmTq
YUq3GR8gnWUx7aDaPLfxHuP6djttEm08tU8w1VA+z/UU6wdRx2nN9qyH5Fa3U2Oox1toCfD0RUYG
jadpkFtRXtYEVsaMSCWOabkVuttxoLyexBSHy8OoFIoQSVvO9X5RSzv8yPRSmCkf+xbc/tT0ww2Q
zulIcbuOU04w7rzOH9uiRl8BJE1N+NwUJY0OnRbpwQwdqQ/BpkJ89ZgRqPS1TJd7si31hvaMGu/7
JOrvxVwxvWuFyr4ULO3ENU8Tg5feUAiz4QcFdYO3X8/0nqfqZJzuQsMK4YGGixkOo4yrz2TTerig
mQquUZE0Acq0pSK5NR37EPYqvBrTmfb7Vuk62oVWTclRUyHTXcYgJ71L+wYamRmLC72b5wa16Qby
Dl9U1S52l4pUhDsVoF8lB2IuUohkHEEhl3zB6Dd6tp3Z9L4tx6o5sGIxdhemqrsw3UL/WQy38W6I
u04CqFylywFax2K66GJGf1TjHEAJteYfE5NpDVXoeisOccKEvtR9hy7NbDaxI3OcPVMbD4c248t6
HEB3Ut6vIguOAZQd2ivAC4cvfR+K62oqy6+RDLErKUFXuG8WvtCrMSsq/dQFkPDalyE4dQ5bo/ps
F3YqM4+9TeVjozEnvzNLEX5YC5mWh6EmJD3wJq2h3Kb0lc627rHoAjzWbBwU82Fsh6dm6PmlTaCw
dVhpsphjoFrbHUcT2iXH7TmWO1BtTD+NaCm5I6XU5Q4IlL6+EWpCD01jQGy5amup96YImvaSbkU7
5Mi5drgDKviqTRfzM9wErKNEfRiCWQjEmZ5eSR2OL23J8D9Hx6If9zX6RI8lpvHTXURs/GGd+0Re
Q38pBhZA1EN8pGxNP8o+lNMNGzqMApW6W+RxmrYquNVNPQ2X0JtZb9oGcsm7tAMr034WNFo+RLQG
xyHtt+aojF1XKD8Tu33q2nS9SNAjua1YWbeHkGLAOGYoatxmG2/IfuVWY1pSy+G24Qtvf5mlaZOj
iKdk3WUyNdEu0G21PvZZiV6IoJvCfzNMLKMDKNMwD5e4kAer2hmIoDWrticdlws9gEYYk3VkMtsT
ixEyIDGRdfLLlI2gyoYi3kwPVVsudwXQvWhwp+Pa5IuNqN2nFaigdnLicrqomgbatruYzs2OYtL7
JqQlPc6qNi+ZhZbhYk1qLnsJRO+1sdaaD4tquwI9J4B8+WOnbT3dIRcV8d0wZvaTzf6Psy9bjlvX
svyVivPOWxgIAuioex9ISspB1uDZfmHYPjJnEiQITl/fi+rbXVZK5Wwr4kQ4fGQlEtPGHtZa29D8
0ltBvL4qlAfNhajsONqioUlN8DOVgQV/XBOegA6Yl/pQOYjz7Ruo85ZlWKQdN7EboIL1ZhhznaMt
FCXFESeqe5OpPAetfapTVF/Rqudi6TI63Tdbl7RbLoqWR6409KsvoTyHdF6dQmJ+0035oIzssurI
UyVFDBlMkuRQ3RhonPuKXAxt+rMw3vARCfs1BhkFBz3Tuos8CS07hAe+vK9Qs/oU2Hb8oddq7kJa
OKmjRCdib3JuoME/zW98S9zbvIC8cdT2kAQ0ZcGPdhzHJvSntj4iY5NGA2h0ETUV2fu20ce5XQcS
TypAJ0OFf1R8MTYzX33wd+/K1mRzEfqJCdrYb3Hu3wIgZv1dz1fShLO0JLssqlIXUTFVo4g75oIv
NNEBMuveMK8RbrXvhS1zHf2IS+WSeNal112n1ZpBQq9Y28vSJrl/BZhVYUIcPXusfAtFdLLSYp9x
NBCOPOX8LoT0nty1WbEOEaQo+mynSi3foItc58I296r5SmRF7h94PlLjon7ul2EKe7JYfmvKTPrR
1KBhUazLKr2vOhN0sbEkf5+y3lYhSSY+RLaohrBxtB/DPgjK6cYrtHRRbnW5b5uqro+zlGt1NcjS
s28Zo6uLAMdBuY+ncEFSteT8Uinjtbu8KCQyP86vQ+j8/F3TsWkueyEKG2uR0kM5t0V+pdC/prto
J5LHVaBsxP0R7pQtRftpRHfjMRws3oBwodWXSvX6mIMRHkIL964oOzSyzXnBYOlBoSnjbKbKXjJ4
HOGMy5iEfKF4pEeiipu5yuowJ+VE0At83A0lYgg5URnylvIQI7Vxr5Pb2eWfF4O2wXwWfDfno0IW
xgSoefMB75jzC6h7ejNw6fcDcbU4JC4TaTTOxro3w9onYxTYFA2VTJd5wSU3HeilKSh+zIVwYtJp
T0kju6ga6qIMZ7bO5aVRwdDd8DFzLhqGmqe7di2hKTznOpOHQcIfCbvOjO7nwiqhQ3+t0NpvhBM+
xTaZVBV3XcpIlFP4DtBfn0n/SWWJZ+OOqsTFbYpGnfhCs32PPJnJoxXi09dw6sHZ5yIZ/56cgj5N
6yckj6YSp+kYyE7fICO7JleegHN1VbVWLO9131cCZ5lNJGrSYanvumzkn40wDHdk8Vp4KDrxukhB
grZGXZy1eWwtJN6uuAcVgkueaJ/u0Quy0jFXJE3fpuA+kZtai1WGcAfSXd1Qj2EFajbcKIYgI86m
KdGRqTT95KQ3l8i95UHZ7DyHLpthk8NvjbTIa35TAaGQRWVuwbsZZ1vejmxAGTTzIeIQBiugejuh
s7I6dpmi75GbH2UEu9lcSUbVbTEvZIiLwOT27Ur76S2+N/nOVQJRxBaiB/merOiFEkKkVo0/1nFR
7ALdvJGnm+thWuJC5lZ+BLk46HcBdr+UUS+pTr+7ekBn1DVHlTZM50a/F6qdC4g6ZwG58NAUN48W
byDNZdpAXTd2/eCWIzSmXB/5acO6uHJQsovg9JPrPG3mEd6vrZpjDZ2rT1BKUSRsjYP2ZGeGGcKi
0szfNGtmmgFkMk3Nzo4w0DtbDU17YfsS7Dh811Gjv3whMoAj8fReON551S3seDm/ax04Rsd1yRCr
snkp6/08C83iXqJnU5zMdFUxHZjvRysNOn+XT0zB3owsg2T3MCzDjq4BwsCpQPfjj9hzLo7oJF73
D6bBE3olAn/tvpUM9KKIBzSd7xaRLfSej57LLiATlKi4KUh9GfiSfm4ZHW4yjrc/ZrRzAtFCPYD/
AAyMiCu/S9ZYN61zO2PngsfKLxpvrzOg7e7hiHIXodFm3n9Q9WrMmxJqb/C4xmZG6iMb+kuCT75p
khUOZl1nvPpQMFG766IRUn/2KuG3n0dWk+CWzsOkdgtV/P3IBTc4Z5W5bcde5Lse/X1EDLeallEH
vf/mYna6YRHID0Q/cA5sYRvmdJ0A+1ucd+3JIBkOvkHZI1qrrjK4MaZdw64QGgheCcidPODUa6w/
BHy825wkiXeHvlBwB4rEww3CZhdZUIFOhX265AtZJpROIH4W0mBwBHwFv3/vD1WAQwfe+Nx+Ma0r
ph8aIpTJj6FM6Pq3HnFy7U/GcFHJ1qux6hGiahUkkasYceEi25lf2G5rEZfnejq60vZFXM14vcKy
TxHcpvmQf/PrIPg8o4HXlpU3KQnQLl7iBqBKNKWXrsabucTcw58JmgCUbpqPiT917XJH0eEyWyI9
8nI0MWxB1mBTnYIkSoGgqY1ZYRG9DNnCIMuHGqS+gMyvLWOel4uN0AeBkRBInNTAKsxQCRkRbH8c
S5DOkYQGNbGWMdxGMrRhIBOAgUM1Vov/mbKCS3gaLfUiP6vy9HakE08fYGa7Jp40ztJl5jqp9kqM
Bt0WhJ57/UVnPbNvXYYMwdumlaaKrAiaFFFG6tBIuOIwfhJ2NLkQlKa5BsBr4OsbbGuQH1f0PXnH
miAvrujIx+7Ws0CKxCMsTHFo2256hwao6NhqGpf59yYvR3inyBWQBye4Ty8kAbVwB1DTuEY9XO7x
nV0sGUOx1nV1WOyUjFeZpRxlrpX9BLJnIuHUpvM3AhLBO+VSBzqIZ2wPZVPHm7hqnW+Ocpryh6ZZ
EmtCy6AtBhe+LXEKKVoclpdTRWSBWSpo/VtzUxvV7nAJ3eeMVIkK+ejUjgWr+lkQiXA1IJUU0YJi
ib3gZS6rNwN2xRRh2TlkqcNlqNsqXIuJYyfcKu7Q/Rqkt2X155Bge+PJDv4YM9Gxu0APrDlylOs4
fB88b2FaNaIHgLNyDNLDFo8eOl9qfsk6aKpeaMN4+WOmaeMuoCtqfbQ3zKjG3YKDHRnTo64yeATk
kllU4pZptLe7E+iY1UYcaegmWhEkV3G+DjY7rnMuLOxblfEQYGmQxHPEn8OeQ4D+zeJcWoToKjWp
a+svPWIor+W5DdFVNvgkKqv+5rNHhi+EWjvfZhJMvEskdSEqy1qRYApzI9AJDOi0LArQiP4eH9GJ
61F5aoAdotRhyaEiBz3huivKHQmmGg3TnWoDHkG7gn6kBJmncIbUxLuSSmRl0NIlQaQ5B63a470B
ndAHWGqPzHoboLFZyTXyOZBgiIjX9TmgAjBzEHoZZ4QBgSF+3CUtcGyuTrvk2NNmRSdyKhMWIcRT
b6es0zIkelJNZJTNPwcQRdsPbdKzKGW1+pA4BbR0Z3T2vku74FPpZCkiSsr8G+hf6zuFNhH4khMe
dEQ+vg7HjOu7YEzyr5K4isbeVDZ7DLLc8YV7FzCs5X2ZFgODszRPdeQSZa9EOg9kXxcLENS+wtGI
TCnQsKQY0QjpcoUbkF5CTNukeOccuk9NCUzmweunNnuXbsDfr6Y0cHMYKjH+T9By0+xdDXg9SjQU
rxTyNQqhQ54g0XZT6qG6tosgF4XzIOOTYzm6i74vSvXWRw/xKZIeg9VN8Go1Lkb5XCRx7+Dcdzhg
HkUqzav6UMzIIkXrnNUQnUZ2JBT5fFHq9oYJuXyYWOl2aaXIchzStul/2JkkeCzqYUgP3mJrsCCJ
yrkewwKUmruZcF5FuuzqLkTnBc+7492SvRl4pkiUDkbuVzV7yd42M/S/2zJJ8w91iu55d4nKfQYf
lY5z5PI0vSeSoQOTtq6+EXbkaEBSJe3yZkZQvefd1B2XhPkuQuwElSGR4CEdEJKVd43vq++0rqo8
LiU8k7AVuX7H0V30gFK4gYyVG3t4mWM+f0SOpoEH7YHoitCmaIej18sAhdl+Wj6Rdpr2idevPKx0
UtyYsa1/VlTKrkEegsJaJEu11sd6RMB3HHuli9Ct1M3RUs6I80VTeRCHEtizK1VUo81CyOjkyTsp
UqOOXuHlh8qU1RT1fjl7B5Y4Z7CacnhAE8EyDYUbMhnS1V+6Kx8iU1+cmucxgh+X3OZsYtd+ou+d
ywAeheCdmmOYzfWN5blh1xWK3A8g0st7BQGCL4tCcHFoMlolu55WRFwRP1jcFdq89EM4dFP+VoCe
eO8PSdaFfSKXL6Atys+smZpDOfDmgjTj5ZIh1yKaHxPHlQh9a6fPqB/4IdAx8NZQrYflbMlNivjy
liP/jd5ZFhCBixHu08eMrvO+w9t5Dw6N9fZ1MCNFWgXJdI+OUOthtFLk4ZLo6pCaqx9mncJhQaez
2SdTLK8GDWmJKNgywRkt0nesSrPPVOFw5SpvgF3yhbtC70jQ8nrAF0001CW2okAbopslrdhNkK7L
twRJvg+1SOztYvRAd7qhHzVZwmXqf4p0fL9WFUVieUjTQyHW0iDlJ7Kj6LJsj43xQmPRZAU4mqle
4sH2Ux1i+cWHxFvnMQ7gPPeR86ocWCHk2H7yFQJzuA1Ac0bo5KjfagTNt7l26tbjRW3x6iypDSmO
Le6pXar7gkzzeLka7pcXWb4g7zoSv/sCCB5heLk5R3a+9u6p9oY95WRAa5dkan74Yl0e1DIaggTk
Ijo8CbX62UAJ7W9fjAV+NejGMkpgdxPkPZCaRyYyY+9YigQ1KHaT+9Kxpmbh1HCIGVR9PyRxq2XR
hywVyQzncJmv3TznRSSQn38PFAyfocTjNSmCUjt9RYrQNJdj0KkHXCy2C4L1pvF4faMLWr7haz+W
YWC4u+0Cnb6BuZbfyxrNyM+gLv6HYtOpNAB0nQdrRA5YvBzZHtzVJeLQhHodfuBUHKAiSG2wsgFi
BEfcG+FuVcz78qpy7ak8QJqbvBuLrXhIi10xwhxRNr2u1Q07bRTRjX7eWjQNvpjn7fwYdA7PV+e9
iovATnnflLdLluAZvYDWJlW7PCDrgVlUQl+Fe2SnxG+g1QskvAGpnKbgLUmumS4+v2rRT0nfy1Ig
1ZKtQF35NlzT4M4L2OtO4injG8UlED4anJU0Tb6bqf5Ce3UO2Pc/nPJTyrdrZJXwDJ8t0uSTVWtU
yNe14IOe+FPUQG7zShQzqrWZ13wVNepY6fj1dYt9AkiActXCoQwAQbMGnRzEFHAUQR9e99nbSv0C
duBDl2lEhSBl1+xhRYFFd3R+XQFbnIARUDoCIabb6JnS+44mcUNM08p/HQhNnOD+ENnMNRcgaEL9
pogLBNAfUULrXodIOG0Uwf0FCUS7HUJHk2uKVIXh62s//JSyBis+1WULMKazN8FSRMzYV8nHsFPW
N7QikXgPQJ7yh/kjUovooJ59etVJOW0ToQbUyjwK4lTSL/wuLzM/nNbUvc6gnNK+URYN9JplYNl7
KOVMnbeXRfY6BSZ2yvsWEyE6IAbCXRy5WdQuAF1AXP26dTm5nWM6J3KFfBegd/rj2KEmhQTdKz/7
5HbWM5T5kekGvKRnu0q6i6qhr3t7TnnfY7B2iVT42sjlXk5N8VWX7bfXrcjJ1ewhnxmITVhPcrdG
Ey+XXW7tGr/u00+4MGoBsCBNIO9YOG3RMLyPKZpSnHkxN/z4C7iTU9q3QB4Hkr3gwlSTg++Y8gSN
VHsyA3bBDerCSGsVpdnVAZ3/3ULrP3/M/yt9aO/+z6fbf/0X/v6jNcgZoDfTyV//9b6t8d9/bb/z
//7N09/419VDe/OtfrCn/+jJ7+Bz/z1u/G349uQvaLkLlOw9isHL2weLLoiPn49vuP3L/98f/sfD
46e8X8zDP//60bpm2D4tzdvmr3//aP/3P/9iGxviP3/9/H//cJvAP/+6y/IqNyZvHuyz33r4Zod/
/kVZ8A+hEZFDuYNLsE2wTdPD409o8A+UErQQAuoYBELnf/1HA3R3hlHpP3ACKFVAIgnkiDcJfdsi
0vvnX/4/AhpQMBGkQBoXjWrFX//32z3Zn//er/9oXH3XIvyx+O0nZ0SqTU6EE4o2lhK1DHpKESoF
s0sPIYnrPiu9SyZHB+kH3f8RfnsbxfcZNHmpAIlMaH1ymWhRm+2pW6/1KPjFknddZAHDufpl5f89
t9/PxffRJJJRLpFVEKeA0GUcVKVHvVw3iOijdfDWSFko1v5+FLrdzf++Vo+TwWcHUgi5Ld0p+VZp
KPcFKF9c86kFsDrT0qbIhmfBB4/q/hbAp+knsaJ7X3UUgO8gSZWIRVDRIs69kp1jQzzfQV8orsC1
4JBtDE7Re863qZhZhlmT0cYEDfkOS8Lbiz+fdeAzDWQzoDoBOSXbBF09e1lqput88MoqXssciCm6
IjET8Ww1aFw0cZZsOcNqjIhV9cd1dS6I0cCrzeLWAzLi999oe5KeboOAGA7xURjBZpBT1RkkR/oE
7VfH63xtv8vGLy9p3/49emt3xoxuTu/JQJTQgBOJyxKwU3OaGT6YnHXj9ZJm7Y8UCCSAMIMaXVD4
fNOq9hyT/oUDhry78jGpQGxW4cTlTCtn4QpiZqMcTdRmoAQV5TR/EUjMffKapCpCrx7lT8C77N+U
muwnao0yAqcaqdHfL/Kzw+XD1lAo+MACYf6nkHxkyIHRmY08osDO4xrl1GjAFTxzpZ6PgjtLmFBo
Eas0KmLYgV/8d1oYDVdMi6PnE3aVmuAnbcmf6c7g2vrYPMxA+4EONHylp4Mo3lAcS2OuO4HmSYOk
3YdctvTT7xcMdvnpYUG3E4aBiAyghfCsg2+P5F2LTgXVNUdlZb3MahSC0PuoH9XF2hXTF6SlbR6u
iVDnOnE90nOfnFMMjeMpFRFaav+UaEeSzNB1tO21hPNiIi8tyibuO8WPwzhnEyowEjXjysALE+i7
XIRBMAkX9jzgKE6WS3aPvL43vP3jBVGBL1jgK4aGFacedzXWPRsb2V8XAHehhtGZhYemJ83Pqig6
dcnq1f/ZFQOqcr8f+Nm19TmjyFbihaW+oqfo+kxy1k1VXl3rJPOvcimauAb8CAhLMlx3pZ+eMRPP
D/E2XqA4sG4qQALw6fmqA9unSJ9V13U6sWia2XShZXsOuP6UULSdYo5llJgPbgsOyUnY5Wu0p0HN
oLpugR9gNyWRaxbKFZHSZZUgj3ccdTe/D3y/eLCAiv6ZsO/j8PBH8IYHkCTHfxs175ebCnDNXPV1
2163vcbrWnpQKoHq+Rl78Ei/f3qUOV4yKhg0ixjFWX46DES/6rTtVHPNVq8GWNirygCQksb7mhWV
MXtWufnHGJDcC1Pbdh9GLetPOuhKF6WLtB/rwABkGlivnUPI4/VTVBYAB5/7mi9sucLTQLazjet+
qgxV8tagKRNrrj2asQ/TsGRXrF/rWE5ZfiV1M3406bR+YEiYXgXWyIgXa7nXggCDOjQJEIxmgwVA
Pvr3R/+R7f5k/SRDMhiqer5WFOCEk21aprGYdFMsx8obshtXAhFIOGtMuIHuDrUK1mMKHMluAqB0
56/QE8iWvPz799/i2eo8folAw9YKAc/h5Et0fQr4NNQnjmkm3XspkvpAiursWdnu1elcBSa5OWRo
H3DqB8yoKZXUbsX6rblfWIHhgY61nDdpNPngARdZVX0BHJu/M+XiJ7FZc9lHjBTqEhXkAmjpeYam
x+/n/sw5kTD+voQCuFZwy57RNfqyXdg8z0cPEK0os9ruF8GmS+BXyJlT+MJQGmEAxWZDZO+ZagOr
uZncADxUIXgWz5BYO+bLilKUyoOfv5/VCzuqucQr7cOj5+pUIAJ6qo1JvdodtVv5gYvej0GKPdcU
75nhRpAkILULxTaEJPA5Ty7/ClAN4LcDcByD21Xj5kMbb7mE8pW573qenEmPvTge5zxglDCMyU/G
a8aKrRzjEeYN8TwDfo36eRF5iS9iR9dz2gDPXAQpkDmAbCH8VpjQU59qmFDs6lLZHdOZrECYmXvU
Cz8OXL2bvQkMeRb88QkJKMERCYTCw/GMhUf7soHQUdsfgQ1eDJwPm6AUOLQ7CNuR+98fkcfdeXod
Ne69xuSoJBRP/9PVTPslTRLRrKihwu0I/Zy2MvTrtqTx1HdkidppIyWMmhb5Xs4zQBJBRxUyWgqa
KWE7rcN7BkioF2XAKAFh0MLYRzCXTXaZNdZLo1IkFJ1CKiDFIiKagF73JG36yABgDubEALmrsBhn
IFILT61LvIxb5kOIpQO40jEA5byGTmmkoM/05fezf35BMPkAj5ZGeE6e1Somvc4W6B9yLJhFgiUF
BtW29o89jS1YR2UW9x1/InPwdIkhRTQ1TerTo267+aFenR9lgosPv5/Lc7uCUSjgmLgYRPJT/8lf
2sYz/kqPtq+nN1Wit8pyPV4kQDqcOaAvLRtHFAurLDRFKPB0Qii9VC2IWuQYoCVUxPO8B+IuP0dw
feFVxIwQx20JFcTLp+arRrwGJoZHjjkH2hzNlSy6QQZIvwPZsyX6pqX6gq/iINsHcsxgkjaW1jV/
RM2GC4Xd86kPKKLCJUFe5OlkaR+U8AJaepTlBFj12k5h2arpzJI+jwa2YXxGFCJIsDBPBXZZBhpi
1SLTytVg9sAFOABQlF1uk6BHQbcbGKgsU+I3H5RGi/rIR49dGvpFV4E6A8BdcA+Ylzv3Lr6008ho
KYaIgCp1qhbADN7xaUjo0WRrE+lJB2Gjk+XM6/vSKDB5PlqUou2xf8q+X0TPoe7EKLgcvQ0HLZPb
aeV/JgH8uJGwpsi9ILLEw7HlCX/1hROnUweWyHCUAPp+8pAnOEymOXc3nr1OCnYkoPAu4e8TpLae
jgJkpLLIxC5Hvy2zbwQavl+R4NVRiYP2dkCC9+r31/7Z66TwVKB/JFKMjEpcyafjgU45jci2TEcA
GDx4p4ns3+dr1XzOHe+vQbZJoqHPuzOX4vlxVRSj4ckXW/5O6JNhiVyUHNOBHmtoQR8b03Qk1r0l
96DNuUtiKbDmAHDn90yn86Gn3H2koEkC9pbWZkdWXu9/vw7PrQU8ZzgfiORwTjf3/ulCjKwCxauq
+FFPgJ6FzejbuK47/17aXh46EtRvgqJL3wzwpPdr19camF9PXv7+azyL97Zv4cNJgHuLxTl1hmxd
FLhILT96dQYENbDjgGmZ0VwmaZJddJStoZdx8Z14fyhJhfO9DQ28P/V9igt72peT66bUSTryo2yC
8msyz9n32vuzXsKPgyBpi5hWU4kbe1oon7XKlyYY2HGtG+DQ0oSQqOV/2L/wcRik0hRMId5mjgzm
081sER+sSJSx45gU4GiAiLLHY+Rd/H6zntmdLSyXOC94OOH7nFbmQbSx2Zg37BiAoQLGZ1dfEkRX
7Z+aty2bQeDKIV2PZNvpyWReaaBIZtixSEo/nlKeR8qBUPjnkwkojh4yc0yQ0+pxrhrAQpuCHTu1
EUYIyy+8qv2z/oyPG7MlrbYg0QcG4NRdLGXXgv7QYRTwoQ6IFIe4XxU5c5mfGzUYF7yF27sLr+xU
qDBoQC2ua8ePrkjMWwCdl681MOsxKZDAYGOdvqkyPz/jCj+33LAfKPliBaGBDEPy9Mz1cl5z5lX1
kWZ5d3SuDD7CWHk7kCGXqxSwzHP4nheMKBqLIPMokbMN4HufGFFeiiwFi6I5SrRcB+ita99UfjqF
FR3ZTisDCuuw5OIwrL5/1Kqzt3XvjTtgs7p9ner6nKTl47o+CQYQ/GpkQpEA0Axhz8kSzFWDDpBN
Vx+7YKyrUE2mfRv0TXDdOjI+KDYFt8rVVXMB0d60inkK+kgIbWP7rQdCP429fO7yC6t4Zq5K7Uwd
ba7buwkcCshZ+01zroXKC1Yfb5BG0S+A9VNwIk42LYHYqU2C+gj2nr3KAdS8ZtDRfofKjTimJh/L
C2vn6aeiC3h99ejR2E1Dds5P2mLck4VDhP2YpqbgqJ/q+JTI9AZAopujmJI8C0mt5OWgTbNPgrFQ
YRHwqolaTfo3bbLmXZi5NXNnrNmzAABmUqDSw0C+B6/wVPrMQdnTdajXHbpAun2STzrWcA1Ct5Dk
zP18bjg3e4bbAmMjNcosT1d9XnSFx8awg1clds+SioKTz9krRkH5SiMpE8DXeFbrtLWXWQNpHpx3
eQVWWLdPivScjvtLy7a9AFwifYkFPJnLlJG8LRbCD3kvb9Bo6oc3+iC8Jd18xjV4YSCwl7YsSSAp
ZaeLxjgcQtrXyWETXj1MzSDCQXn1IR/Tn3/6FCCvhOsLfAkKKMglPN0eXQFf5fuVPigv76+AbW6i
PFNp9JpRNPYVoG6KV/rpKAucCyZSvALZCHKasDoFrwDVk9+P8sKqwasRbEuWwSqd+tOt6Dq0YuTq
kFvKQFnMzS5vtBeBcKTOTOjloVCc3CwgXtKTZUNlA+ICi1aHFojzH3lnv0ssMZIQ/nxOFualoeCx
4/2U2Cd4bU/XbmhRQPGyQh0cKvg//M6Xlzzwi2sKMYsz3sdzj/QRqwCEO9/S3qeabDUlRvrVkhxq
dIYCJr5s3hVItMJr80wdo8g2HIdW5uDIgKV9zifZHoyndhGDS8RCeMb1NtWn8wR/pVQia5PD1OVl
GsEIt2U0gzT5rRzGKd/TOve/6aGtQSP3fegtgOnw0Lba7PNCEeT0cCjekUAbDwDbvAKTF8yB8bKw
Zfc96Fk+R76dAUwgIIVDjmlp+utBshFytVBtKZAt4Cv+d8qmv3tIsYwhnLukCqHYARIi9Cb0h2Gt
VxEvq0JdGqxNFeGJyK5KEE0y8C3gDMam0/Ztx4hvojGR6Q3+feYiX8FKoEmlIW+H2bAFzcJL8a2z
ln8qMtuVxxZcMVCQOpPoMxv63DlCJonjkCrkqxHanZydzvQpWIeJOvBWf6hM+14DOR+6xruri+TO
y4YzEeYLxh6gF2CQkIrZTtHJHvIZtV5SreoQGDiWYKhOhzrp8zNZ3ZdGQSSJ5DvVEp7f9vNfKlWC
kEVW2z0HV6CMm0SJqIAAzRl87wv3DrEy8jnwGFB8OBXCYrMAxXjEXBIt5N7z+XTnNzh3Pjt7717a
Jth7ZI0el+5RA+mXCRko5QTTOKlDPaxDHPhzc4MkB/iPNLD5DklRcdla86plhOss8WQiG38KqVdF
uoltwIZB6KO9KvPMhn0+j2c267m7s2FLtocZ4T+WcVvmX+YGEdeMr46og4IAA4RTtLtcFuP2ZurH
u3RtKW4Nnw4sVWw3uOJca4cXvD5URBHjawLFFBzNk8MC6PDU9uBtHIaxsfGI3PIVRIVYRMct9FkX
c2i1DxQG+OLG2fxW80T9WfekLRLCdxBIWiF7ThHhbfv/yxoMrgXXikDpAn4fmrUwCy2MUkzZ5R+/
f6A+bfUyFKtRgTi5fRXYcG4Ete3QrlB18UZTgyQrc34NhKY+A8t8aVsF1Y+xiBJY3KdTEhVLmnzl
+sBaL/kCYafpfkTd+MHN5bzjfEjeGOe+Z6Zit166Bj9+P9MXLABKoMj2IvbYaqAnm2qKBkDtyfMO
82grBvb5wC5SSPmeK6+8OI6CGwaDhuj/NGPGU9YJXkrv0Jt+uSGQhAK9m4q3fz4bFMPJVuXcAA3b
Wv9yPHIwZU2vdXJghTHHYKhcPDvxZzLkj4cQNxFv64aho6iIPR1lzppaT+D6HhytVezY2sfNiMZ1
v5/LdsZOXvFHRBHAOARCqKeRBXDppBYQ5Dg0ObzxVTb0IQdx7q5rbPbecnO2pPiCmUbFEikAzA2T
O21r1ZBaurQc4FrOW0kGqa3D5EwRp4F3rh79wmkASAMXjD3mzU4bLow0ybKCdeow8sHfoayi9ohn
z2VpX5iQJltNbysxP79ZWcoW8CKFOjRiVXsIbwQ33ZBBeKRtyw+/36wX3h3I7ABTJJDLgL93co0g
+pY6J7F2ahVtVHWKxEXRL3el8eRuHHP6nifuXBdm/uIEFSCWaJeEOZ7WaqoRZXqkPOVBL35zmBvm
vdlATD9B0qfXJRRup/0IeZd30lHpRaK0o4bvmcxHgrIOD/uZBZ9R3gfa0oMEhgzBUly/zEML8SAU
ZxMaDa4iH9G5jYDdZ9yQxlWZDHhXkRcYQqgRzT20ZVIRXCE4UNd6oUMZgncPjQ76vzk7s944lW4N
/yIk5uEW6G67246T2El2fIMyUgzFDAX8+vOQcy7idsutHGnr0/52pFQDVavW8A5F5X61sM5+74tq
/qxZbvGfSRhFTGlK5QExhnYBB5nqS/z2l7iQeXNFMltl9E4xdm5aIXB1TTpr8Y+DNsqD7/v17Wib
8rYSnXYwiwC1mnwAAiHrzPknjdU/cYGlydUC/t2Bwv8yLtRyLtsWivVxqVYdg6LCP86lGv79bgIm
wjZzmHTQ4jzbaoXHtQoZkkwUd+LIHCHh53OGFpKtrlUxl/bXFuKYwgUBrcfzQNfWSCRWDSEIuslN
is7XzkChKXI6z7mSI16ICBSzgEddj7ozeEVnkbXuV8noHf0y8R6m1kTbrvWaf8+qeQze2YaYIOc9
KzZttMHygiLnmI5zdwMBPIB73j+/vQMvvTVQ52yADStOTftyG5CYZZ7KU+9Ye0jLJkbu3KKBIA/F
bBof3l7qNQoWxDzo94B9zmzgFWac8ExKOM9EAHQ1InxOkcsJ2rvMTZtIzD2KRUudhp1d3UhzjNd1
Oc1N/fn/8SPcjVjjGeAFKSdePnAj015rFEk3KHmqiDbPdzZCdLHuJmVM5yyIx8B9budR3vNhtVsn
wUoi8af+miP1pTcPFJipAq1yzt9ZV8m3KbG1NaPAh5RxcNAdvBk1BTXKcq9xUi7czmTAdGAYOALG
ffXMCIOB5yYZR3bTi8hZ00ehZHCjkw2cbEQy/70tF2xhHjYDqRqLvnzH1TBJFxdyn0TAGfbQjZs4
MEA1vv0pL51Cb5NHsIEvknJsT/1X/uTonYeaouMdKT69m2ZyjKMpze5KBLu0yhYiSTQ46wxuX66S
OShk4ftpH1Ef1CPGMxk1hHNtznTpSg58klpGw1vJctYp01ATSzNds4+e36IMayZ21Nt+HqUrpVHn
qBVLluoaG+/1DgTPQy3NSWQexBX08tHAChsZVF/36PUIf0xeJ2JPFj2KNca14PwnSXqZILIWkcxg
aAc7xjvb7dqgPM03C+cokFtIQtNPg01NufOm0CzpH4RNHRRPXTGh3oNALeBmaSX9nYP1nwdXvaQ3
b+pCHlJb6RYMjLZpdz7UbVQy+2pYw1VH64R7v71GRHt9dtC3IfqS1gLu8M8DpGb5mgC6bx8dM2Vm
KpfmXtlyvVGF66BF5GjXBgWvN9wmqEOH/g+sXX9FSs/GBkxXax+XDQI4YDt7i/G5f2VbXyiQPYaz
Lm1TakaAhmdxMFcrmio0vY+DnwIfTzHkCwN3NGN3QY0pNwtxO6NSv3N86R3LtFC/g6wrr/yKS89K
F5X+B4hK2FHbn/91hFHfqJIAfZGjJX39MLfOD+SEriVZlxbZiFWbmppHODqLRpOut8FIlXicSs+P
asdf48FeRfx2NLq0T8iluKtJPpl8n62SAPtBptFwjymuARFoG2dPhGwiSQq+p5y8NjK+dHh9HbIS
fUWO7/noQxiD0WNb7xxX7DRCNJPao5Ka/wD0obx5+9EuvEAG07Roae2BgjsPgXbrjnPakCMwXRpR
RtxEWgboX8Y/B3SmHpQltN/oZpD7vNwNKHW3YpkS9yiZw9z3NrCQXCs+vv0wryMtfzkkAmaB9KWc
c3fLailRT6oG92g1vberq5HBRKK7dwMU/HjAEfS4rJ19JZV73TZhQ1BzMW7hvEHlePlkXqMFaE23
wRHIxQoBaNLHz2vX0imZJ9RlTP74QVP9ImL0NYPncjHN7v3bz33pI240GeZKPDpDs5c/wfWTrAv6
NTii920/op8aPDjj1Xvswq7cggopMbkxU9ft7f91oCkj68AYA3pRyn70NdN60Ns53enDUl85bxee
x+Ya8Xka7hQoGi9XYhTj9NKukiOCdFYEUdOI08rTrny4y6vw2jaeGDfY2ZZszHoTwhLJMaccfS9h
ioVMmeSVzPjSKkD7QGXq9GON83qizOyVSoLt4QZ18s5aAhn2ZV5fqVpeF5ugvAGYeuTgYEzOYfWG
nfPP5PrH0mvbG7tI+wPRtji5QU7vbmrnO9WhXWtOzb+Z/Wy1JitDsDRha0GAO2fRq9Vf6RkWdLoa
33g3Wk2XIcmFe/iVAHLhbBOAXehaG5+Gqv/lnsiYOKMPtTYn9ILrkyUS20RnuTXRoQYgHBei6Hdt
Mrr/x5F+QZF+k6a6zVlA2QFHYpoKV+jluk7hVomdJvUJHryJ0oYOMBPa6pUwHFx6PCpBwCB/dsq5
LotrD4uGblp+Ktdl1Q5dhW1PtLX4kdDyjeYwSGXpKKlb5u9O8+2P+mzlUzgqtZ4atD/daJkq1LOE
hix1yHzLtCJXb5ssJCcbCuTAVoHadL6sz5pdDGmUtY2OIPRYqjkqCtd/AieBLZsBsySJZn/EFGOw
ksHYDyieY7bLHSJ2ahTm5zVZZz1MhFujCUI4/I1UORRTHF+w85KZl+l8EVGo9y0TbyvOy7Qubucc
X4SQBDsZEbl0/cey3oSQ2q4c0y/ZKjwVIVuOkFsgDP25WBxDj5mO6+ONrjVFfTssqs5QBdYdMPiu
mIYdyG7p7RrEbe3Imttx2Xlzn6Dov2bZc+qMRhnX/tBi4ZCk8/OCjNnEg9qTEXmzqh+TyamH2E88
/cFpHBTDy7m3brJiBY6euT0he9CnIEwrI//SZ4h7Rzn9adri0iynHXezqx5sr3L+yz052fdpkooy
hAKrZ3d22RdWpFWy+S0M/4MHwsyvLNh0RaAZC9c54tw3tVti4zYYTeBGA6VasPf1yTg0aRcwKE1B
dYZOUpa/LSm104oQ3xyDHZEJ7LEs+fL29fEnFTtL4DdEF+gHf4N1nLfvfIVmu8jd8TRNXfURfFBy
71e29ZiPvY6+rBiHW6z71I2nadPexSRrjziM+84aOl8LnTJFFrnJg0dDL6/5j1/8aciikjXDvOfm
OQvSxlgPvP1qPvXSKd4v62ie9HZatQgN/Bq9unxM+t8dOIHlVi/4P2Evi6F+SMqxYDd7ZfW9tl3j
ZyKNuguRvOu16O2X9zq+b9SJ7eanvAPesf35X7eipbjFaoikJ0w2dJTE6PK/c5wGOfy313l9+7IO
2rQWGD+Yseedan1s0kDl1nhCTNRDi08zPhiNae5pI7mf317qD4L/5X7YMIu02QB/O7QMzvLdxhd9
red6f/KEUVix4WbTUzClJbpLddmUu2AJumw3iQGJANNkHq76ybmz2LufTL8WS5ghQo3GsN9V7+Zq
rN2wr8YECUPq4Cpe/AW2PZq5M2bevjiuaY6CFuDt7MEyGsNmNC8DmICGrOxo5psVUVEV87MakVOP
mLal3dHv1ylA023qnCvv+XUg9jcsHgPgbYgK/+bl93TXecxR6R9PioAQm7Kofjfo0R7UulR7BWkl
8io1795+45c+LjfpBtvh7n5F1LTMLsOUwRuxZK/Mo+fIDAEgxNryLP034a/tvqZPBM2P0pARGEXv
y+ezq4xoaaCqzJbuon41k9tmMqd/7hKxCqgqf8OikoifnYoVkh4Ed6OD9GLUsWqMJkbG5Bq99sJr
g6zMxbLlPlBfzvLe0TbQDjSy7lQ4Ewp/C4rR41CrXZ2Ja4XmxaUg0vI4pu+xQ16+ttJLSyTVq+6k
1S7GHYWuh7MOM7GttGsO2hd6qdSym2QICRU9tvPZMhoWLcblpDrQB61wLrFhcuYUkVZtEh/nxhk+
MNTo72BsZnkIKmUzHwJ5vkub6poL5evihlGpuTVHAFdSj569Ya5bbcDovANgqbVHByOadxrMVEEH
p4Qpli5tt2/kkt6UxIudPg7albvp0g+AiL41c4l5r9qbJmKMUxoYLd4whtpXvefOcV+YSxUnshq/
aZrHwxt9sK84V3sB7P8K2OF1fN/aQ9schRSQCdPZBYRS/7zWcMNOfmOXOEGia45ptdy/HQAurLJN
OlF2QbkbgsrZ9srnXOs7E/i2GYwGwA2nu6lcffjnU7nhehlBMm0isJ8DJwI/mMyFAvRU6yM+OvS9
Iz24GkEvPAtoNcYAQLiZeZ7Pi+FfFCJfXOuER169IVHHHfeIdiVjvrgKkYx5KlhUiriXB5Kknca3
KOyT2FSD18xQH3Myu2vX7qVlNpEaRjQcfe+8eVsOweDg4oAqQ1X0D90k0vt1zr1/0k7bgnLA9t52
OB/fIpM4e5i68YoRP8rTUmrMm5yyehi12Xh8e5P9ubte3usss4GReZoLkNqyDVpqwcw+NXqVjztE
WrUPpiOCOPMGHbRdH7xfZjnGvpLzrkea9KetqQDl4Dard2lRyv04SmNn5c1ERTEueI/l3q5Ds3RH
eonq+aTqXWnbYq+6pNnRiVP3pmpV2GygIENvkdgfZBpLUNBX0rDX8ZmJNzW8xdTOBpJ01jKYPIss
3SvME9OEBQYrPi4o4feoxV+1/b2wFOoqiCPRXAfedU5PGOsM2VvXgPekAv85yJG2bwjjn8w00+K3
v9jrZIRHoTdN/5524Cta4DrTsp+pfdh9otqR8hoPDay1p6Kdxabymv6uAqmuRIlLzwcigrKecAcD
YwvJf2W0Sam8pcbQij7gUt6sU+vcOxDZEFqfDP1K3+LP5PbFlmT6CWBto/n80QY62/lWY2qy7Fx1
kqJxf1ZoHay3Y5GYfaTGvkLzXitSkNJVhUtT4ipiSeFr3i5rVzuL8cdeTyDErGdzMNz81AcIegTd
iisZoHScpi0Td40IOEnyG9fu1ojJ/dpTgIOWHjZO3bc7pZcUf01lQgvLFyq6cDRHM4iyocX5TaIq
nEWV6rsg0pzJMvdTp5aPb3/kVyGG6oa+ECgBNhWdhrOtO+i0yrG+mU+Wl2TvgYRspt9X2/GvvirE
BPjHMGpdSKavEphE0/O+goiAMLJt7NH4Su9bWAt7tFqvkvG2HPLso9K2oyEKroYQfd6/E56OrLdm
Zye70lEC0c0+NkojO2StbWaROzbqvd6p6TaXubXTnLFCeb+poxrZhCu392uSDbc32HHGwZvE2Ku5
tMjwMtwUPU4tVn0fqOxNI/SA/p6kZxR5KDQ/rQ511Ts/Ot+YP/k1mi3YJDX6t3lZaXzIgeHrlRLj
wqegEQ5ygsSV6ch5iTGIEUyt7xVI4i/prhwmc1/OVb4r6G9cwfRd2FtAgfgO0LUYXfxpO/11lrNp
GbGt9llqWpF7x3cdUWsruxKmLqwClAEmPW96K4W3P/9rFQhuHsmYU6CRUCJ+PmJG13ty3b19Tl7n
xfTHUJziDgN3qVMIv1wGUAsFa7vkGMI4ebYzJwuDpH7AmQeRdVJhZMjXP2bv6ddArU4eFamv/ViK
pXmEOLDY/5qz8XPAwzFeBd5uuc75U0vFja5pxWlB83jXqEEe5qG9Nl649G63D7dhiciC7bN6TZey
1/CzKE7J2k47ymt12+LjcyUOb6/u7MRSbVhM9n2QBESJl6+WzlRiz2bSngDVZ3FAKY+Xct3fIs9S
RZVTm/Hb3/LCEYCtDNAbSB3p/XnXGEcvvVtdVDV0THpuE7Qndt28Vu9sDOb+NVGEY7fV1owSNib7
eYNGrdroq1WH02d6NdLrQX0ska24EsQvbU5YsRvi08Y5haD38g2aaqb6QWXvpDVjAOert+WntHCX
MvaWIP1pBnV5sJEq+OkZi4fxWkcvKhyDucGRSRXGNQffV5kDDT02JsNfMCHcameXeF0PLiZAszwN
oG92E5w8H4uDeji0RiCzcGRNUA+Wfa14vbQuN8wmlwC+FkLay9fg+wOg6EArT3qPcYSPEWesqVGP
Ggxi6Toba3tnaJQhV/aTtT3P2QaG2E9k2BTEtoHcy3WTtehbc8TBKjU7nevfm0Bll4lhPLKr8WnL
/X54j51qr31OcQ38gVxEg5uUsN0fmmyrcocbbHUyKneF8dMBMYysQpTPPEXxvJbj+KEY1+aQmGL2
ooGJMxgGBCw9xK4y4yvo/uwb3jGIQzDdK2Ot1gt5gwgj9KEBEya5q805X3AkrdQak18VP3rp005r
favErafVnE842SVYLOGemGIYvfgP4IuSW71RxnQlVb4QUShmPXqIHAx6QGevqjRSjI/w8EKjwEki
j57qrvbsaxvw9QdBGoRrB0Q3E0P7fCOU08xg3qzyE55D448MLtAnYCLZY19Lu90Ps16KUGuL9Wch
bTeElNl+fjvEbK2JlzuCaRuoGxhIlNX6eRqLHAGOM5qfo+6SctObGDoJjL5V9RPH4QEvWREcRT8s
abi62rWg8/oYEG3I5wzYT8DvzrnlyOxDc1rLfNO0KMNZ5De22Rv7FTZmKKaF3YP+3D9/V7Y9a9EZ
RAQG6OvLI1AaLZeuw/VYFIP73sprWE5SJNfEuM8MsrckiuYwwA4XxBwNmXNgR41NRIMJdndqhyzY
+XkXVMgXTuPPxPaSNu5mH0suR9OxDvLRfJah3i+WjESltO9t3YOb0OolIfFBRzANJ/RIf/giEOOe
i6IaIce6SAtMXBDfJht41JVI8frmQfcPwjVgESACSHW8fEtJQEVrNsw6MvbFPgkwQs6sj+RE5pX0
4OJCpAg+J42J5Xlz0hrw8dOCjp4uRPwxrHSsdJG1TE74Xfn/2j8gC+FroJbAhgOnf3Z9O01jC6zS
h5OYfP2kSqHfGhkOGFcS1+2veXmk4P6T0zP9p40MmuPlu1NdlgRWH8iTyLURnjoUuRDnuHzXSACW
Wa5Z1/D5F17iNvQB2AIJA5je2XXS5eXYdLMjT0WOvMkUOFg5L7O5Wx19vvJwr8MiD/fXUmeJllon
p1lquOS603bxakM6XMZ/150EbPj3KubLV7iIocKK18OBiCIUv2x/jD1Mzq+EgouvjcDnIqTA/jvv
hth6rlwfN66TzIdPEp2rqC0Mm75Lsh7ejrIX3xodeNSVwRvCeHn5PCBoyfFsVjJ1q731NNnt4Er6
Vw7t61jOW/trlbNvg8EhHkQeq3ijp+9xGHH3ddOmcUtX4UOBx0gMnKS/hUT0z/ANsqgN1wAk3KGd
+Sfv+Ku0yXKYXnIK6pMX9Ei0G6Ubm4v4+vZLvPC5+FKbICxFM9nT2eMJ2RUWLSUebwr0aCm7/KbH
IjOudTPfvb3Uhe+FRBHZGQqSyCD5Z/tPOp02N4A0TspM++8lif5J+fQe/n0Vjy9OM5s9ARXh5a7A
hrFPupRVlmrkFgK6seVWtff078sQiDi0mzAfILaXy3gSAqBIUpCUum+EyvFwr82a8vbtVS58HUDc
NLPR0oZ4ey7gJh3hN77NRLDsRvHZmIJ1J4NleURM+t8LaSSMSJ43DjotofNy3WodDY8+iog68c3D
OPjdLkHo48ppuhDGEb7jiahPAYme9x8a0iEBq745qbpyvoz+2OyXzPTu5qLMHz05Dld4CBf2HDUl
GYkNfwqM2tmew2Wt0ZfAbU5TOtp3rjSXyJN1fqWEvbgK++1/5xvI4LzcDKLS8qE0l+akWWazF7jx
hb6uxivv7nVix2COPbftbgfa57ZZ/ooH+EmjEzCT/Pi9zD4UamWeLcYlyktveOh5rYfNuu+a3tYW
AM4u3o2uvLVYtnng+UB+waOwdtcA8BN75+iaKm/DRDZpbIzO9JC6aXprAGG/Nya9PaQMf+491fZP
eZtcgztc2jub1BTIfJj9hJGXz+8tCZJ8fdKcetz0Hr3aFoc2H7NnOdrdHpCFfy3nuNDB41sCTWFN
8nmaxS9XhOe2Zb1zfdJLnEW1wdmZ3pLFy+w2u0IDYxAi66Y9iNEPdrKw5tBSTX7Q/dkcoxlX+beD
wZ/88K9PQesJ8QyfRItfxRz9vOvjGq1mzl3qnFr0csPZs5PNgBOgU6/Z6V27lkOELXHwmKez/egq
S8bYlE6RyPz5CZyZG4o10P4t/fvzm7h+mUxv+5LO2MtXhL2w4vNPzsnQqXGKDKpXb47a/u1HP4uD
f1ZBWA19YCBxQHLOVmmkmbudZ7inkrbiptXg70ukEeNksIwrIfcPxfPsLTMJJQ6CAGX8cQ6Ul7lu
DCuO9CcY7eJBjRXuxCuJbxeJ1s6esqGnWEaa0f8+WT1479bGkgmhnalNo3lcsZfxB5FFmjbjtt55
sv1RV3olwgm/4DzcbJeflslEhrRKhkDEdG76o+Z05a/F1PSntDOcMloGAV69WCrc2IHeLt6+92qp
RwO3noraxgxufW9G501Z5lxAgPOTNYQKLFVEAkafuRmxXd1VvYWFM9OW+lmufocPRTKvR1WulYqL
YjVOziS6D6Y99u5uGCymZRlokGvF4TkngDY44Z7Ons1b4sWeq8JI6ef2IpEhs6u5BjQpy+C+K008
Z6kd1G7yqvTWbZY2mhdO1yYEVe/XMriGLbr4O0AWMYFmpLVNfl7uVRqcKQIXgXGqOhNwWWNn+FAo
o26wi6d5MkagCYMx1KGKoby/rogGrsJGm9arHeNKXD27Mv68E3AN9AW51QEZnO1o9AlEnQF7OIlF
2e8LS7TvR2QbrswgLq9CyQR6CwbB+TwcZMYw5JrO1H32m71nQv+c9Tq/koifx8k/D8NnZfPxP9i2
nN1MFeDRCUc1E5v3Zc4OQa4M5zApq/8BlqT74vu98Wlhk3RYoHbiGzRHHFXHRWVfiJ/VI3Vxm4dv
RwymLHzNs3O86Wpvmh7MYRg6v/zaAk1CH4zpeuqnqX/W+Ag/IS3njwrAQ0C3K+kRHQ6SeYfD5CzD
svZTiR2mU1WHpMI4OtTdNEt3ifCalV5bb017zHAt/nsvwJ+WKe3GyCwmrQ71dtUZ8Gk21peu3a6E
CsubvYPRlSqPdWcubp3FWz+vo0SsdjKH8sYrZvXBHQVwwq5Arzpy4Hk8NFJviygzdYjtBXt1xL11
VkWkRJCJXafy5B3QKnxTOqvvH0Qn1me3m1NjP9l5Bl6nb1Egg8Skwflf1zGPlzFt0a6tW+1xWflr
w6K0mXkpC+PNxKFns+u6FDRN3xv+jzpQSEPJRJofOh7b3lkoeNQhgIokx48haFTcbZO3mC+Zf8Gu
wfkPQ18ClV67FYrMc4PtvAvY6j/fb8cNpecNGlW6399LHWTfTmkuPa/GCcYnjamqGVJ7DHsJzqKJ
ApwErV02dmjtZImUj5byhIql0fGC28HuxsgiKnYhXICpjmtEeDiw2UAvy9Gx0QjKwHjXm3Pyzajr
X6o3zU9CZAxYMUsW73RLYai86O0el7EZtD0eOI927lXv2qKbnhJm3F9ad/CtA7Kmxu04yo7d4SbZ
Tef242/8e6x67zrrYIdBUDLYxU65e0jTEd+GKrdQpS59n9rJ1oreOPpzXt+Wo2Pmh0oKuo1Ktct8
EI45/fAXu+uiuV3bL/q0BjfC67ufmM3OZtjBZQfPOlTdN8dfGnZjMlaPZTcNt4lp9T8FZs1D5Aal
D0TRWfUf1Wpo95i1l2ZUz91yPzBD/DoYeXtgNkqEo/VeO/GGGReR0Nv6O1N0egta1non+slqOID+
1d/j847EoXSC4atet/n3Nl3Wh3xs1m8K5YCPC0YmuM/nNohmjMiT0FlEhQKnzKZdlrnVbWMXxlOb
9bjSa/BsPvmcgzUcen0o2Q6mczKXRfmRUlN5L1O3fgwGDGsjIXEyDVvbaXDfndfmQRW5nof9aHuP
JfSmcadpWaKRStepfTOUjvgcGJV6aqWefEOhzX+UCmLNfgq8Yo1z39S+DMOIO2/VdLWKTJxXa5yX
hak+LMx2PkrH9dKoTrKiiVYeqTj4vTXO96kArBhXtRrvZdHZX9baBN4744dIQgNm5dfspiBRGthW
/U1adIZ8LG1pDPfKrM3vmAlMTw64tCw2lhYZAc9I9TQ0pBDd+2mw9Ue0nYcN2KIF//WMz5yIcZ1v
ROY0dzg7ZGoV0eLVQfWuwDUSv2lflVWIu+bS3i/CHt6LXPL7xkkSpeZi8IgoVY1re6lX6J2jOkCy
oTLphoPTwCjheu0iqEFqpzt5sCKHWK4t+lNr9wmBHHqCXeE8Lq7m/kBKuNC58i3vqZjS+mfR2uyD
bB5xyzDKZmRcrWi0Hoc6y34WU6LSj2nfGE/67NsZpqLwqcLCQOzhaPSzSw4+tPIeZaKWTLPLsRxc
Br8QESPGIYsUwi3fTTDLS0joM7+BZVzTD5ljyGKXTPUQhItm9+C1MlnezQZ4wvebhrB+MGQPcr/r
ey8Lmzwt8CnugyQU0pnFrqhz/xeXvWrZldNy048Ul5HuVmsSYZtn/jYmNc57bxo1wENQpeofc+Ig
T+wk6mthaHkWj7nT1mHAg1HYmEnzbYBkDjwV3l8MIz/4VfQFgxBpZbKOkmZWKkwGp3fCoBWwGQZ0
umXoLX3gxlpTiSls5pp7wMo0JIEs1ANubK8dupBNyX6Uo27dWE7XDKDXK/8/sfZzZMLy6CKlp9qx
9KvpP2i73qdeV+tn0Cia/24xA+2rrpdFvp9ncxB7C9zTEGl5G6xhZXbjCiKnJdCnc5F8WVc7AH00
SiLzkBRgmBf4uJ8S2gzPeTus92W6cqf0KueCEIgAUkLOQ9I8ucsiy5tWKKO6rzJgKLGZF/O7sZuh
goy1lv8HxyX5nIFHP9mp08N6SdHHD0EVG1/NTAbHptO4hvBAzz7i+KKluwzgzslQrW4BTx9mO0Zx
D+HmaGqrJjthet2oGw1ucnfP+caaZjLE7NwV/bgEIfTdHP8lxDWCMNMq/+taTv4c1fbakjaviX9T
ZX76YaisDjM1tPvrnVuAY4H036QTX1S6Ihq01DXDBtIOJzjtKj8GSVCxswvpBgd/zDcnh4zraaf1
VZ+98w0BCCYNqjHfDTyTyYdsijnyl3z9mDoQJcjpezuPRK6bCKBnw3JXCksCFAc2m8ebvk8eytzI
f48m+WyYa1UGh6xdDRJ3f3ADzmbSfFm9omsPi0q0ag/GlJtedng9RNiRrDdBwkj3XcWQqQxrPzes
RzuptJZso2yz26Bp9RtJV3rf+q4QMf81Qbp1YFR/6Gev1UEd9dPP2mjz+3QYkyJ0Ungr0UhKPFCn
puzXqVBFHxm1g3gdNn6OirTONr909twG9P6a9d4GZFtxGQWre0DctH4n+6mrP4qedhRSwibC+EbS
adQ1fKY+TFbMo2OGAcWDCBQ2Kd5kaRQ6U/bcijR/gAlsuZGORgy+DFK4ZTQJu3uE6tHpMcMWEfAr
jVWjUTwZPjwYc7pB3NtuI0ba1m+YqoO9Gz3sGg5zvTR+mHp2fdM7Na+4IUO5q4yx+hLQOsfBobJX
zlvqufdBYef8zQ11cdz5rfhuaa79G5NRpj1ENE3/OPGpZt5Hpi07i0yMZGvFiitqliJJw4TAFIT1
tL3FOqkDK4K8M/2qMjn9Thy768NmG82HQAMxd89df44zves/zH4O+Zz2d/nc2Fo672SWexC762Be
biSue58XasUZpFniiOfE7St17y0MdMM5KDltCOU09FAoBsPUL+ynNckSxCSUp4sQAeym29kBPokx
IyzxQRVB8X0B9gMPQkx3NeDKb0UKcwtB0a4LhzXLPyar0+DinimLuUkyj3WYTI3zn7ALABaJM2hm
qJWDcTdmY9qFWo+qWtwP2Sb9XyzjLd2RbkLWLKut/So2ycOWlKUP7WoqQBToRurELpZhn8s+KIbb
paqWH+RGRb6bcPU7VnlqUCNviAychYb8AX2FcQjnprSKEHauMiAw1cuvFbmCLNQY69ZxNi4liRqT
hiGsejd9xBtS4H2cp9phdGfL39FKdE5O1XOlIj01N9GcD/NtqXeYh+huga/H2IpuN2FeVEUQjbo6
1pNEvSvSYCl2/G3qs4JG2n4IckliVw9IP0Uq19jO9iCRlvXrOSF5K6cNB6g5NQB0P/kq7MDMQhhq
KDwmWWp/6MdgukvnJutDOHo0ZbhSezsUtVEwhJ9k/gs6vuzivDONoxgBLMVJaSUcl2UgYdC0BoFI
2MLTM7iVwaac16v3pj3x9ytErpDRqQoOWpWZKnu0JCPNCGsNpYVAQjrkTdJZyZum9AUebUHmP7tW
5nghaukL+g5qyb4Zrlb3AAHaAAMQGxek0O5QpI88a5L9yZH29L6YF+rxgquE/kraBY9lu67dvqTs
63bo+FU/q5mBd2ypLKhvkTvqvixGXjdxKTAW+r4Ma20frF5wiaatXzZRJ5AeC4PZlyqsNBdLKXQo
GEFXM+V5yJXrmITfvvolrWr8gBbSkuxK0Ygnh/ynOchy0ubHwSiCb9UQpL9wRS2+Go7kxC3zgsp9
mnqfRK6SH243BYc8gC20E8KnWpczH+R+nooFtyqBMnTct66NAqnIiHMgnRI9mot+hVJU8ZLj1ZqU
s0vhZ4FGoNvX7hqEINJ4Khe3eRhNWpkR9eB0T9dzU4gc3eWTjQtWc5ugFq7uVjVND5PyNohPa3GE
XW66947feyqcF81IARt0Ivll+wVPnuvr/C7VinagqkMQL7RyZEiwLHDEJyI4M2tOAx44k1FaQ+jO
hvtzTAx5IOtPVJwui/bZU5af3yHNgsVC2fbjg5kowqBG2+qjKXovOPSgycVNY9fmJ3zg7HdWFzj9
Lw8slxkXWo/wXJVn1ScM1tldAlqgtVMiyRNSpKT5pVU1rU3V1ZCgalDI/CTAui62zJ7T3SJ34NYx
InPCel960v0Kb3+ZooZsOAkpf/wvS8lrD1OamZ+9uveenDzN9TCo/OWLSP3ViETBYEEFc0GzRVvJ
+bU26SQCHXr7DQyNftf4+pDF62Lo37y+an80quiQRjYX5384O6/etpE1DP8iAuzlllSxJJcUJ05y
QyTZhL23IX/9ecZXESVY8AEW2QV2saPhtK+85dFqbQimnj5LejbxXBg0jl3+ckkdHsH4ECRC2xkj
3y6bMLpbIGzcdb3udkGlL/1fIR3PMI4pwvSg9KERbQ0sK9SNhRRHD2G07I0bVdtV/1DWRkB+QSEE
nCgxGbKq/U/VXsHJIBza2jgt/HfHsh5rWT+fKcdMxZKJrWfmjUW01nsJGyeZb0noXZROaSBS3EUt
klK2RgfhfHwKMCjoVYCVbbutgxSB4aCI1P6/aanzd4pHyLlSAwIv+IooRhTjfKyoK0os4ir1pLaW
8QmVBAt1Fcu+40zdUqdcNQPkUIidMytAvvg2XqAGZVUmB9x86mvjQ6uL8p7aRbIFvKn9GLzyRpX7
6mhQIGWP3qJOuKocmkCvuzqytFNY60+5kCZUM3XSmtrLvq3nl7drV9rlcCgCAYdUqULT+Fs7//RN
bzeiT8QJK10921hDESk70YzZDr60mm6UPopoQytdTjDh2EMbKNy5L3FuGt80wtjJH0I7Vx9aN45A
4TXL9E2zcWjy4zIKbxEFLjcYABC5x6TdL2DR1bcp3FlgRTYuLDrs+JmkLRChoAQ9Kvr7+mwsOkLp
lPkp5wEsoN+w2l+uYsSyIXVC0E/bCkVUG8sdjA9vf/5Vn+11FLwfbHYxU8I543yUOHTSalba+WTD
OD3OAOWeRrOqfEvR22cMmLRN3023tJUvK7XosmPdAiUBeBN4g/NBoRBoXVHX86mbVS0ItXEIPMoe
m7endm0UYHEURS26eXCxzkdxw9JdKDXPp9FxK0JIz7wr4uV9kILX72eoaPzIWw8Ixmoqg1RqM5Nu
PvEYqCcUGuLtCGniBYOJYff2fK7sPVpzGIZLZRCUDldDNbPapQVZ1gml0PjOqpbp2bXx1xkMuoM3
KsrXxpKiQuxB+v3Imp1/u2VonARRoeXUk3FucACkxFUv5Zah0hvTunL+Ye1wwcEpggO9duoOK0cb
IhuPo4Yygd731HsxeQ4VLaQ6ZGo3NsW1/Q4GBAA2J4uFW02s5ektnRKFK17MGWsigXAjGN3wsVZT
quNLlyO5IMYbu+TaVvx31NVbobqpQ6pd4G6GRtRzqTfPXhc1v96/P+itsAmlWdxF+5+eV9gTwmt4
mMzTnW41xT7slPDHLJbh79tDXZ2PFGny8MC49NqZu8QoqahoJ13RRsJkywrCcFxu3IDXdoa0WJB6
Z+CN12sFnjsrZwfnznZUi+3SW9EhpfKdBNIwY/QbfUZl/p0To+tMzxWQC/xNuqKrhdKzkNgkwgdG
S4pun/eUK7220W5cuhefT44C3xdoPmgNCL/np6szRQyI2qPrmhfxTivGJiCAz26A066NIpeIc0zw
AP/rfBT8dcoqk6NMMdY6sVa3ftGmw/8ziukCHOBlBPApD9w/IZ8bub1TV5Z56jTRbPO8VrF+savD
u9cFhWfAbzDqgUOsZVss4vjMWDTnlIDq3thZVgRj7uU35rImF8jWO3Bi0EeAO1VgB6s31yxc4dE0
ck5jaemfjLbAUbNePIJzs9pbLjry8QJbo5xMfevlibtv2jDczymw9HfOl4sXXD8IWjrJ9E1XP2Qq
0rbv0Js8aTam5U0/ftWdLtz8H4PIUJnH/5W8cL50WVhUTYS/4alBsD+gHKr4sYM7+tujXHtKQD8R
KxM4mZzm81Hmssppg2jaSWlUMmgaCxuizmhrJ1Z14ym5drnjm8XFhLcwz/FqKN2kfApchRtQ06l9
gq4+qKExHzOYcE/M1KWyW8xivHFpyDfjrPnK7Oj4y74r/0QQez5DveLq7ybMXd1Ms1FCa6c91VGP
FKvNw8G3piT/WupLqQelRop0Y/QrkwayS6DjGai5Axk/Hx1LwDgJoXOetCjtfkQIPZs7XQzRTgVF
kQRtW6h5UJt2c2Pc13hjNW3cATgyXDI61KzVHq1bDe8FrRtPuGrmz0kbo6GX1GGSbIVmNOq+HLrm
e4FkiSATizNoCN5QfTStEhUlZZZs19SOoOTFXlncITBo0bk3zBpBHsubv6G3goTX6Gp9vOlMs/uc
A0f9kSa6/QuhBHppczlXqd+mYxQ+NFWMQFXk0l7cmIOaI9/TzPNXXWny45BS5tgscFjnwChC85ca
Tdb0ADaijnwDg7XZN0a1faGEqySbXB2n78DoSVCpD+vmpo1mymJLFKMxF2bgUgO1nfv7ohKzAFfs
xN/RNqI0ZLkxQsnlaKCFZzaUEnPyU7GhpxV9d7S8z3chxjfoQ+JQ/yUeq4EKN9O1/XGakGw0zO5H
N5rxnVtIwgwCaSVKXyJ0NgtN8IecjaOcEN7Qs4dmVLzfQgmNhxqRGCfoQmX8glBFa++ShSgaGptV
HwmIcQObUcNN8BOozW9ek1AL0odMezH0ougPOk26MJhKrf5YZG6R+iouKr+yznCKvVaZFLFcFUsS
v6616QsvlfsJS5Q+fXDnstYopxfT0zRntbYdFGjuWzrkhuH3tAhvGVFcPGQIbMIqIyOFyIlj0Crw
TfqcNqkBUTplS+ySbmqfp7ljC7x9UV07SHxLT/oJcImscVdupCBrxv1wqsVIeQ4SwB6RqPxDUY3t
g1o6gBlQXL8R41xLf9nPDiwyAF+gr1fH18g1uqvxKE45/NzDPHn5rk7b5rcx6fW2G7osgFyjbt3W
mB/odro7VBCjO88orY9lV0wIatWoBLiqVqNsvVQb0x6V/97+MK+6m6uTzu0CNhuyDZ3AtSaSo0Z1
bmaNOIHOqr+ryqw/znMU/VL0vg2WMfmdGkIJQpoeJ7ZetBWTOTx6RegdBuyHaPO4Nj02tQyiqNL3
b/84+X0ufhtkSn4WuFeAfefXX5c4PNoJCSzgEe0pm2r9U6TqUgpB7b/Fhld/e/d4EsqETw8BD3ol
q1tvEiDXlFonlK9zTEf10jPAbUzhPR30sQJ/FkU3QN5XHlCKaQT2iEVJQYnViNwoVkeyrJ3MsP8v
y9wS+FrebAqnTN9d+dHZiCDkJZVLcqbPv6WqFx3LrJknfdBcaEIZKVglxLFYqt53QMncGO8S5EmQ
TeFHVrfIaAGrnQ9oDRFJLe2Dk6UDc6jRe/lZ1yqVX4Wqj292irartch0aAOlzj22dPlRrY3yV9yI
9gXQXEVnQrlJqzcutxR4SAht6N1S8V2TZicVyIg1OuaJog4fO+6zrY0d1F8v7cR3w6m1rwK0JB3p
snjC+apHmL+zgItURnlwJ6N9bMIlzd4fRrH6QAulbSTQhNWnqsamxaQttk7ZSMralpTRHS0RPi3k
WwTwKxtO6vwivwQTDK9zeR//E9Izc2PgjTNPTWj8Vq3cvhs868XsRHcjqr9ydtGZlGUupobN8WpO
nojcNEOB9LQki/4trefyQdezbQK6drvkWnjj6F6Z1yseX5buZAK2mleNUrcxwqA7uYK6XVzQfUMm
ZaGTqXY3MolrQ7F72EESfolGz/knjEKzgGBaTqdhpudedMKiZzXG204Lb9VP5K8+vwANol1SBYMq
scT+nw+VDPK7RXh8IPFonVraEZukGdob1+zl48gqqWSSlLmgmq7Nw8VopShRJfMJeIb3QaVO8hzB
sv0Kkdb8Hquq/Vy7I+3Wty/bq6PCHbTlDiGylyf1n52oLWVsRKoznXIE/TGaW9Tu64Dm8A+rLYsf
qVOXd8ucwkB+e9grnxSNV8jcnLZXW4fzYbEPj61uGgdK0p271foakZuivYVXvdz9wHN586XcAGxP
V1+N4k54boU96n8QxrcNDXBaqrSKn7lNzE9TGN5SCr/clAaqrtwh1NlYzbUGdTRqMw+JGE8OCKp9
1QvvDqZIt/NEUX1/9xdEZwtOF3I6PCfr28qzBstUWr0/dUuh7i0saIJJ2Obd26Nc+YIUURgGGO6r
G/f5FxQVSMm2zJbTEnfaJ8sU3i7Xx2SfmhjQLksNVP39A0rlI8nIoEywZvvPFYyUtHLnE8bIcetT
+lD3odmGG2XO7UMdg4h4e8ArOxGbZOrklNnkX6sDgF6UpiSIzZ7qYoqetXScj2NSuzfu4StgcSno
xCgwLThuax6ZqKyBBrAx02Ca4MmTFX1UB7hkXlxqQSQWc68nsb6ThrjHSIf51anhOy1I5a0iweGU
POilYRW+egxGtCDtXBHLaeQ6OMyOo27mAjHqGOj6+78q+YKHqR3WFwDGV7ez4UWaM4FKPYV9pXwq
x/EzgWl747V5dQVbXcwwWKQSGJcIZKJVNOVNSUSqZs+nqBur/azWyecc8MSxc93sg9UC2lsE6gCO
KxTQzqG1EVWtB5IBdyfoPo9+jFbnsQZZiyau4X3T62y6mwy1/RjWdPLnNEd5RbpX55Ue3aCSXYnM
ENeAUEisi1Ay9Nbzo1XUyYKWbzZBdRF073Ghn6oA0HD6HwxyWOZwiEBjVGmoTk9jCwZtDy1M+6u1
UeQeKPmE3ameUqAjujvZ4+e3T8WVc2/ZvERExSQ2yMWd/7jRxv8jXcwZMqyNOpWdNHtjBPSUOMgk
pqGj34jAryRAsuEixfzYnAy5GhBVYbiJRj6figZ8GoJDqCiBZKfz7tSi/qinHYDrNvOaD7ObOBFU
pKnaG2E2VfddHGq/FJAmf+jAA6ecxeR9652JUsD7PwrRFEx4LkT0TVdXBVAqkzfLm9HtTTxfH6PE
18T8PA9Zu9VjrQrePZzsaLgYEVF9QsLsfA2wGlLtGOTTSV/MBql6xLSbKEweDC9VP2mlPt0Y78rj
RRURLQRU0KWUmfz3/4QC0dQOwKPS+aQJUQS6I+ZNGSVVAErxlvXOlaEk7RAKJa0Hgt3V1JxUMUUX
z+YJc8SaQNRpAEy340Epp1sE8iv3Oy19LnaITXBe1zTHSQ31ug118+Q22c9uQSqBzqun/3p7ra6O
8sp7psKNQtVq+8LhssPYJM3San24MyhlPPRtazy/PcrlZ+N/7cpGssTAmq+H6J8VghJQpMBgjRMu
QBlwlQgOlsQqG2Hu3qiaXE4ItyCwJpBdXoUIVxNS694asEDTT2WVwGKgCYseedvcoC15bKnzC5x2
pDz4UshCkvHOt5w9q6M5CFeD3V+/uHH8AKP2Ea+ajtogAl/57NR+r98iqV+ZG5EFxUFeexl/rh4n
q1wUkaPPfCrzsNq0ops302irm7cXS/721dxsFLNJviVRjVfwfG4maKyk1GhZh8JMqSXUx8Q2JtS1
9JyKjrZNXfe9vTX6XNydAEt4Erm414CZKSVo0LPMO9SJNz1Q9R02BXKCN+6J9aLJUTzqF4BKwE2w
cOcTi4Cop5qO/WMhsgW8pZ22P3WIiU+lrnfUlpXFfqr0tDyYwC8pWva3OJUXTye/gO3vyPoBUg36
egGx4DbLUsnDg1PZ6QA2y4CXGs2FeUCAHeRrF4m9C2/qoR+m8lnDezOjhKrZX8H6ThBHBuephe9z
Y8GJi1dL/vq7iO6kiqtNxWUVj1S2kqA4qYWHsB6UzxZ8r94fyflCP9WWwQgclFTao1OYCDDleObB
6+gyLNPdYWigjJUaFM+8izCFBPprxpu+NxN0rsRQZ7zyvdUHkaIX9qZEv+Rn5sXeZyWdhLdfUOI9
arlFl3MAH177aUxnAG6SpzzEEv0SWMAtGx92hwo3Y7B/5pZm58iTJ64NTdEcwjviCfUAMcX0dmrk
pDqcVIALd6HhKA+ii0LgtQ7hE2jaufqCi4Cn+0O6hICA1RiSy4gq1UYVihYDbkyXPMhC19loRtpV
G0PxLHhp6lxrhyK18rukMeJPbTNoH2uzHh713IYbJMzMDbqqzv7UGhUrqvYLRgtJjvjPNqyV3Nzk
XldZ1KxaC4JFMnjgCuok+1ybIdDGpekrzy/0hNsR5swga7z9dHRQIM5wENEQ1IcE4qjPdpEm4727
JEYS6J05fYmTxsqCojZ15N6jOvmudMmQ+E6uaz9dqysfjAimCxB/HWu10S1ajVy1sQXE+Xn5Y0W5
8VDGWY1sDG4ofxuIA2DGK2t8aPRFy4PKrstTlytlBswW+5SgT3uMuXAZcwOvnNNvQCfrL4s1hz/q
cIih7kVKvtMhXIS7vCYfCcLOKGMcHiLX8DMX4lttRtqAZDVQhA1azvN3ZzGs/3CLmrkuw1GYgZ1P
oJMTRxc7byzD0YdgAVeAZkr+MY8BP2a94X3oMvzQt8LSlV+VGnqjD8/FgAgyxvmXrofs7RtDP3eB
qCKt810gcdlGg/z01PZ1+p8ADvHN9Aa4ekY4tdamEio23b2nDOGuX0wEFN2hb8ZAG9TlB/I3iGeC
725/aVAjkeKtE/GlAAiGxpnsgG1C4Sw/ZmTpUt/Lu7wgwiJ0xi3No1LZxKM+7Ug4jZwihRJ9IFZc
6HNqGFBu26rI42AwsuphcLPqWZjCgusYzgskiVBJxkCJy+5nNAjIf1025h+auV1gbbZa/J9VDZq1
BR1uhIHRTu1/OfIp2saZTOMPOPNK7DVNKU8x7nflNvG69k9WFNHfLsqkAwCmwZWvpYr2kpph9cOq
veJzyescB12Z64+iKKdvMMX6536k+QN7Mc0kXQ8MEjdDltYE+JaA+NZyJjg5omj9pJqmz73p6vcp
AIrWt+YOPms9O8qydViJMXCLKDV2Wtcoi2+ICuClAkvgq5kk+d8pM8WwBdqtPjZeMZdB55rVtyhs
ysanQOa2B+yk3V9u47iPppmHn+kCQrqh7GXA+xRi6DaG0WRDENViSnGvbrKIlgcwr3vMEjGdiEAi
P6rqJJSNWnv6Ew4tXHNJ3DrfnVCZx22haNnT0Grhsq1GY8zwsIprsWE1odgrXmk/hPSIvi+j8XsC
QV7zyUp/ySypYse++knNSaTBrJdR53co/H9I1CL6Qno+AjFXK13xcTaoop0CfL68t5oo+QDjIIJx
MIRF4wNWpmrdIMP6rc1V/c84emm7bcMq+jwnkuvTG8UQwW2aoxfICeQzcxUDhYpNRTH9YfDYLoXm
pk9KrCBmmNh99MWqE6uGXpqYAH/zNnqJzLj7oGVsmk2ZeFggFt6QfxvCxDv0XMD9diy41HzNhnZZ
2cKBiKIkdeXnVt58eTvOWKdqnAGiaOoKMleg8Lp6dFpoXgUWvdBE3eV+9nL7a2fH1S429OFQarFz
oyK0Dmteh8PWXCqkSu2E1esvhkk3ohBWqgbi9wnf5/A+b83wOSND3yD7akJvT4xbpYt1yPY6Klxg
T7L+gdqscpNUmycyckM7OovWHxsoXrsBou+NBO/aKGjjEDvJGg2t0PPIRjRV1alKrh2VOoRenJbs
By3Lb4TW6yhezgX4ky0TbOR8X+nv/0TxaW66KDgIFgx48yn29CXgPgU/2YN5ee/e4DCjmgsyhLQa
A5TzCcUxgoxS/eNgt9a8n5R4+NEnRfm7oSD/2MZZ+vft8S43By1CUCEEQrA96aadjzcV5gC1WUNO
Ak7pr8Lpuz0UhOrBgjJj+HPfIs44gSi+kUZcrhtQQ4kaliUnDDz182E9fVqQxuy9g5VyOxhKKn7E
2ZzcyPEu141RQE9yN5OpsIrnoxQh7CqhpkhZ4jIF8cLx/HiEK6mm6a3U/+qE/hlq9R1p/xZFRvH6
YFfLvMkljkcz8lvevhdgLBmvIkcjBQ0oatByPZ9RVGdakeA1dbBz4Cu+CvLrQfDhBp+7T2ou1qqV
BNVMgcrPzZZnws2gCgUI05tPoMXr4kZqcWXeDqBvzgYVWUBZq5yJN16tXC/yDgkM7oM7u9rHvCqV
G8f8dRv+m5oxb9rKtASkYyqw2NVtQtFQw0S+dw7e0oNnCfGSSHb5nOAJlTRashGWPX1s+xJiilXY
aKsTRRpPhgqYlbpIFv2qQJuGgWpaOETjTW2gk9KgRgAQCTbMQctN8f4dLn13Sbpey52vmcc/dwYk
YyPGtcg9KE1hbrRpdjZzDwPw7eN7+flpSZPWoSNCxso2P98PCeVQHt/aOixVMgX41CVBUuvhjUW+
qIXLC5CHA0FJqBZAAFdPCDIEoeW2mX7MIW0/GqqSnBqAbV+y2iE1TqLoGHkWxCti7zs9GpvNiObt
jcb45WGm6AoCibwcY3su+/OpZnihtLL8eRxKGDSpN4f/dUkRBZOlFN/e/qpX0lWQDDyVJMuy1bDW
MMzUFFnWeVaPVqZyhnCTnR8xSzb9yQlBT/VjeKfUSbrTNac4Zmh/3wtbLwN0Tsonr8mqR8eo3D9v
/yh5tM+PAHUXXgW+ATSBi1S1xF9EiZ1WPerNIA5qkwMyclpv44U1tWgdfurb41353tAsqflxd3L8
rNXJtlEfHBSY3AjVFmjoe4Xp9/OSbrnobpVpLwA/7Cx4OTQzKZVZPLSr2xM/lcHERlQcNaXNTl7T
IKIW6t5eF+w0kLRJMM9psQWgMT/YIyivEK91ZCe66TnCKGLTLhY59RSlz9XQmQHERO/WEZBbfPX5
uX3gZ1D8pGy4lvTt01jJ4YP0R/JNuKrC3I51/lkZtL8KeiEuBi1WK75UMZxHpdceFMwBt28vyOVZ
xz2Bvi/C71g1ApI+PwBlDEywj63pWOcQ+x0Hxp8IQVS+PcqVbfZaq0TTlaLoBRkArKtIF6MRx8UM
hw+msdQfiY61oBVVssvmRdyIra7NSlaGsAMz5TOyWnqAdRE4R0McqzRTnnWYhzBts/eqlMmri9sR
CDNtEMpPcrP/cxsvWlrXljCpLtjLcOitZty1dTd8fvvbXZkL+qq0kUl+Qa6tV2hAQUgXKJ4eLa+0
NnArnaCCe/z+fcAoEt0Ajl0WDs/nohp4NqYhK1RU9hDYWV/vOq16L7YGgW4qdVJvWZ5J4Kzno1Sd
paQ4Dg3HBnWdDRo86t5JzDIYqJncuGkuPxvQIskTkl01/lht7CKvUikboR/DISqPM+xTvxis+MZG
u7zPAHCBzKWNQZ3cXEPGUI+ZkswZjGNNPPowak20F2Yz7Btstvbv3QcMhSk4VVeq/9Bcz78dtq2d
hzyJcdTH2N6MelUGSIDfQmRcnlRG0XUK8RK+gDje+SiGKUJ3nBklbzVbIB4kkqfE0coAA7fGH9oq
eXh7WleeRUZ0EN9G7k+2GVc7z9SbuQtnFsqhCvfUTF1+KuNqPkQV8Ku5QvUPjRcFX4wseWrQG/8z
FjMVQ0j/P9RpyE7WlKefbvwm+eyf38t8ZoQwoI0g+X7xLKYzN+I8d/qxK2PrQ0ln7z5W235vRbI8
5tSuvW2bRmwmvbU/4tlTB2app/EmNwy0odRemx5rpa2/RWOsPyalkX02DOH4SO52m1bNb7Fxr/5c
YH2W7ILzJVdRjKNknhBINh4zK4o2Q2+033nt3A/wK+29nlp20CkSm65UtyCT17YLWARa70CVKASs
NmVnWlPVo096JD52XJ9oLz2mud76KHKYD3kzVh/fXprrA0pLcLqhNIlXu6V2F0Dniasfp2hSD7mi
KL7KQ/+SUTnbGUjGfXl7vGvXCA0iShzERzgMrCbYzNjUD8aoH2cUFJ/G0NN2ppfcOgRXrhFuKeJP
wm3e4nVOiTQgckl2YRzTmKeq6Nt4BxaKUvLkvfs1kVcVUAP5N/Adq6Dbxs6iQKhXP6JBlB9zhcJ5
kY638KZXvpqkkzEMRGoYIqsNadVF3YcquhRWYxe7OKnSo4fS1N3ba3NlL1BEACtAC5kL5IKQ4VVx
WNJDO1JuMk+ksDmaI7V9V6I+h3Ja09/QPbyySmfjrV6vqSmXyOopsVVF32/TyJwDTUHHYBiwyHh7
atc+oKTi4WtBCoxY8/k1jLZ5ikVdrB0pMIogdvUxgAxwy9Th2oQIj/HRAtMN2Gq1TIKiKSFloR1F
USTgyMeR2Kwf92Vav7fZysuPlwlEbvJ6Yox1MJ4izTEnEJeOU9+3GxXhEj+tUBp7+7O9ghNWFzdn
SJK42RBQuozz79bCcc/cTlWPKtbY9kZFiv4nhb6uC7jom53dY9AdtEibfC+aOrOo69kKylu4fuoB
xW31kYqfJZVqpmj2dS2fEZeEESACJPjcwxDlTbPpE7f4bS6F8ltyo5AbCWsJEZ4M/kcYiiobEhq6
AfhqL8P7gxoZNRFFwZwjb1vdRlM9xFCkLfeYmYO76ecxpv0z3RJcuHKuODFy28nMhMLQ+Uc0zdpY
1Mzwjooyo+pIH4rr3WuCGafWXVGH6Y0Q4Mo2hAlIAs6NQCtjjRKzK8WsAX87R8GlslM7ZdxPdqwG
U2cbN66Ma0NJrBhxO6BhounzqSX09yfLTNxj3HbGbqKd4Zt0+XahVfx9eyteGYl1MqWCAQ8HNY7z
keAMiHHqPeOIDhfUoQFRXt5k5X7R3OHw/qFQ7pZtcIqfpFeroaJ0rj16f0d1KvsfZad6fggx6kda
Jc77N+CrEAc0AqllsCZlRIpjq0qcO8ehy1P6qbq37UmTb8DArtx+LlEXXTvQBTBOVqd47DEObKNG
PZZd6exstCsRmkT97t2fTTZKHBnl0qZfy2/03WQvptqpxwxI19HUlGybJ7W5j+ql37491JUThcc5
9VVZ9HBBYJ6vkJfDh4OmrB77vMjuPHqKWw+JhG2pjYi6Z/bPt4eTD9H5LeiSxUkHC64ITtUqiO/1
Qlcqp6soK5TjDsxBdph0NdpWikrzl0taIMtFJeTtUS93PMQZYDTArMDUwNs5n2QmTR9S+ovH0rSr
baiazdeyMIoXB6myG0NdbhDpOkLaxSzpgK7ze2/SO9qCdXHsSVoJeGuaoR1Cu29P6GIUAhiUGaSo
M68jO/F8Qpa+WN0w28uxDpcBOljen6yuvVUSuxyFkI9OE9oZzMldn1585Uvam014DB2IjtD8S1TQ
ZvPGDpR3wNmWkGo2AMYILnEuYFLnczH0FJ/atPWOTQWFMPHmNvHd1LY2EP/zbYvGZ+4balk82Ilh
30iSL3Y/YwO7I08GQ0aWsorZQ6lYaFVFeJwT9NqKyGt9W2tfdN16Fr326e1Fu9iFrwNB3HEQu2Ci
q0WbRdcMsyHco4OK1JOKsNgH1NbTHQqK7Y1368rKoVBHkIFuBxVdXT//pji94v4Jd+0Ygpz220Tp
AxNK3I2VuzYhAkEahDTfpUbI+SgIP3MVh5Z3zLJQHFpu+nskNdvNZJXjjQD39WVf7RLYLSZYILlg
F13daUntaUSE/qjNsbhrIoRAh1nL73vdjv4iuG7fodSQo6ag2/dIk0mZV8/75MRDGrh6VjyFvWcd
SiuLj7QXF8tHcAsdQgSuYwAOZbt791LTy6TII2vJdBtX+wrMUIlJs+McFVeZ7yytqY8Gv+eb207L
/zEUXVqLHWzL1svqiRVdi1pf27AI0Pg3UTE5d4B28Dt041tMBFgAF2dVel/J6gN1a8Nd7yucRWIw
EiY3wuSMuCS3ldqDdF4mtCRViT0ohRVqZDigwXe8ozCKp7ptHZT7Kv23yNrpxRZjbvi1PZfpPg3D
uAx6DAs9f1ES61OYdgUdLKjck6+AG3qJkYm7h1dvlMSUcxgetVjJQJSHcdhvkN62lsDqea4Rl42d
LwJK3EdbYMolSYvVE/fajMC3aIrPeu9SPC+rOPEFAPpHJY40QExqbQOZ0ouWcBXZj78A8epvYd0m
7YbijwXIS0T6oxaP5ZO5KP29WXjZ937QtMzXkDxBNrlsrGijJNH41Z4oAaBr2E8v9I/qj7bilD9q
tzULbrXI+ZtERZNuJ/o6+nPtaVW5gVusVkGezv0dvf7uT+m5vQem2VPw+QLYkh9EOZv9UfZBnqbK
6pxNjpZD5BdYYdRB19QDA5pjqfpwBuLoToCLgSOFu8JfJzEUqAN5KgDHVgkVshnSg19NozvubHVu
70w763TkkTvDCJJEKB8XHby+r5uKtQHXmkw7oxmsF0PNh+eYNhU40ch4MVBUS0A4tX2xs9NEazZR
a6HU7KZ6P0Nd99SHAuALTeHS63Xfw/ig872+WtxNlFrIjdpllH1C+jXstubAgUQMz+iQLVc7/J+H
BtOXAG+ZcLl3GiP7bvcLOEAlW6pnOzWTLynp3J/JhIsFYqzU/3OQ+Wo2sYI3IDRo29k5RtM/VjgC
SrxiY7vH3qgbQICj4TXbqLRrbwtq11A/KlYu1S6mWP0tdIUN51khcuMZMYKxb0pEsQOnNCF1WrkB
KcOItXJ89wVKYQWBJVILiZFZF50tJEqhzWnlCd1qpGpttn3uZ7WLWZ5uYPzx9qV02U0H80DUDwEM
Bj0B3yoMEsAIqeUX7Wnpa/1ZnRdNIMYRho6vEFD/p4MV+6MvPIIbd+GDg+gqZ1iYWesCV6oKtBhu
/aDL+0QSF5GmgUXNm7h+EoEMAEqfEVJu3cyyNwOdyHkzhK79q/LsrApcoSonZcih/8yZrYQHqr6O
em9G6Ccie64Zo68XYym2tAdJjp0uR8VE5ZFNd4ab6D8TgYcxMhFl/LPFLqbd67E7fAVOOvzK8smA
sD5XWbzVkzb/1Yx9ijJj1EUfkBNFTgvh/Mz9VFaooHcLYta8o4tWHEdApS8NCWd4yqNQTcmgrOZP
YXoNeFWAF8o+USsj3SIfqmbbcXLBJmRtgcZEo2SVezTSLP3g4E44+hQT7X0xdl26ycPI+61S74r8
YXGqb42tFQN84kYbNpnlNB8SrWx+5PEM+9GA/79HjXeugxzLE4TPHSP3touByqw/53mX+UapKuHe
djO+05R6rbjDs8CEK92gGeprbuHed1WIWYPbz8Ye4VmwbXEVpkh6ZuQbAXFlnx4Q7y2/1oPAZJow
DInXIc7Ruy6xeHZA+nZDFSC2j8Y0lV/lQ6sVdrSp3akSm2qu3DigUmT+HqkgRsjLC7Qo+P1KeRcJ
3he/s/LW85swbaoHMlHsuYtWAXJqp57I9h4iIh+EtLIKhOaWcLCNRvkiBJaVG69X3JeelfyBuUEc
B5GdLB3LnrbP0exwdZMrDUcqp0PzEEXtSPM6ihrsGQz1V+aN03z0kjDq96Vb1oMkVvXlYdSUBRRs
Rl36RmJ/kfJQPaVSQYyJAh3a96v4tk9Q0J+sqjp1fWQCmI26rwRs5l0LnjcQOBzsCv4ob5ytywiQ
UXEFdnGyomOy7s2JvqvHzLMqLEqScVeyPz6hJ1zfuMAu42c5iszjiAYcUBnnESDtByMsra6CJi9l
QqglqE8icYYdyJjxftD6W4igKxcG1pSEViTghmqtfcnzchCNrcbNCTG1+QQWuDhFxuI9ddmg3li3
q0NJxSlyY4mNWMXQhiqQjkB7/DSNlkMJDpOA5X+cncdy28gWhp8IVchhCyYRkizLebxBzXg8aOQc
n/5+rZUJsojS3Xhjl5toNE6f8IdEZRLdYTF6PxDeXIpJrefJppZlrZZq8gpZF3upH6HyYYtklbtF
LXHQnUEC3F/pxrEAbgB3ipEWYy1DHtY/B8MG3PdsiqvH2rKGc24vDvZItvLetg8XjRxKyDr/zZT3
chWEfCcHshzHIkHytqF76Wu4sexT6LobW3frgeQoDJECwwbvv0p/NV1twiF0q8e515Rgik33uVTt
H/d37a2tc1l9QIWUiA3SMIZJa+2xrswY/pmteCxCpc39osxlXmBoy2dbYJMAzJ9mjj8tVvJYp22I
dK/RiC+p0WkVg7piVB8mzytQZinNQT1gpAaPQscbB9zWWGVBjS02ot/YRRmkX3byKwvt8acVqVEg
cvqTDBt1LHPuP9SNb9cCUScHFIw5r1RTGuQtWn2cxSNONd0vQxWG7yxZ/skA13yeY0Bl99e78aaQ
MpMWUMjU0gVfHfJp8drFHiyB0kPS+d3Yaz+83PM2Gky3VkHn06M9QjlPRXR59Fw8yyQvJH4sEkUc
5jHDWktFo/r+s9yI6Sj2wLEk+mEntu5Da12nDqnoWAXzkGDRSAt0OzVR2J6H6qgzlv7GSGFLRu3G
s0nWFJhIRkpEpFXzEcvVWJnoCD5qTuFim2QssCti2nobJ+NN5OXyuDOH82hfyb4IZ34VJXpzNsPG
7aJH/Axq09eGLloezLDux12kWSLaW2mcmJ9HW49+hGMbGb6LtBnq30vTfyutbPgeYQSF2UY/Ls/I
yTfuLh6jyfQLRKXmB0/LyJWK2q2+dNkceph8MJfz+8HGQQoBdb9XcwlLX6bpF4ITvdi54+L+haS3
8SOhvhp2ujDHz4z4kmcbGuDvUqMa9Xu0kL5gFIott8YgdvK7VOmAPHp42PpaWo3VUyTapdsXXZT8
XKLBbvcW9d5AKjJ5+YeosuJxX9Y9vidm4drRzg7pG+4mJ+qyfVKmwz9lny/2Ho8E/UOj1+7nWdSt
u1fnfv4yqSlcwImkBsn/SYvynQnLGwuXMMUDy4At0x1qYNDFPqf/7j33Tp3FJH+e9lpGSvx9tHLt
ozoOnn3EPSB5UDFle0qrqPIePDxSHL/rYiv2B7XPjEPhFUu3M7ySp+lNLfultpjaQyVxreYxnrF4
80npihEHvD56odYs/+nnUoEF4cW65mOWgFX6bGY28aaIF+HbZdP3Els4f7SnLPpgTZ35gZ/UYnBV
eRD9iyIxiVGC7cc+JUUy5f4XdRWN6KkRi2g22kiyMkG6/G5rxgcYKU9JoJhecoqFUfljoZtYAczh
aci2oNLXEE+pOC2nwIDcdInGu1xPlHWptijVBW6yOI9m5TXfwVYMv8IawlFuZPrBaMoUy4JQUVKf
NxD9TeM632hrXX/RjEYkQEHKcRjIa13+ikUs7pJUUfKIUHF/TIZ6eaJw22IYX6cXNAMRzZTIZWRv
193i2BItH16tB17lRYc2xLqoC82RnN6x3/sageiYSAZxTcIpvZbzSaIIFbrWCFoRmb9yZ1Y/dBZf
GHzjHHd2e/x2/9i8oRxWoYrDgiYZRSRAiPU4OimxuVBQqg4MMtEHevy0ZKDUntWK02rlXnnUW60+
1ZhzfFBie/7kWUW4z7FQedFCk0opzcsvSV9uYjzlgb38YXLKC1iZTAvs2jpTDekaSEpj8jglhvZt
CUNb4zoiBfczwzSyXT8iOXiIlwSrzMTuzYPjDNTZk6b0Hzf2SN55q59ChwFgG+kR35ezOmU5c4TF
qYvo0chimycW4fyNmbj7n9VN+a88N/Xv4MWLZ8wKzQGu2IhbkqNixeE7am/8Q4VJGPBgLjyEg7P8
yhKE//ZwQeZ+P+Q93jeFqnUu6mDL4Py6/9uvPxBAGip9TYl5Qtl4dRPhVLjQgVvCIC0STpFq13v4
L8bGhXdjFbbHlHx/OENXxRLS+jk6I0UYuGGO7F8e/lIj+512vnStwWQy1gPSQNrlrb9CF/R+jO2K
G7gC+7/KCF/6FhbnEnvfs6LcmFNeWVTSc5Y8fJah/czIYZUXp/wcFUmK8DznZUY9HjbJrmzy/CWJ
+uQ/tGwznyFneChpWJw7yPT7trfUF92by8jP8L1Jj+98kwwZiXLkwRDp2eJVwIWDHU7e3FtnkU0Q
Ik2ibjMW4Ub8uXqTPC9jUxJAyZtA3uUyoPaKCG2vB7Sew4c7NAN62/GgbIkE31oFrLhUPJVqG+tG
2lhX0dKxm4ERujOadGG0C0et3xhOXSWZxA4J4aU3iGnGlaxyZXSR2rtVxLN0+mnMXF1aykTcwXm9
j6M5O8SF2W5Mjt6O4UWwkKtS7MimHDFcXe3gJOiFWnoTBTGodL2bvorJ25lj9REub9B5yABV41OZ
jKdsqv4d0O53ohRLmfaD6JcPjWXuFiM9d711RKju3LTReChTLBgrZ6OckAd49TsJsIB2+In81DVF
xsvxZrGaIQnQc4sFDa/B+llNdvbPhHTC0YAw8LMjM8KwClfPjU26ulDlHjmAt9EIZ/y6xhqAAJAf
Ox8OXQrvWC1xejAVWttNqYev9z+bG3kRXzKcLuZJOh2PVQBsLThQSx9GwSAQPnUw1YKFkeQAes34
W2xiLbixr7dOHaJjCE9QT1MBrC6LMNQZ5IXMyXrEFYEYmZ6vzuoRvnbq460S5HX4XleDNyjFH0uu
jpxdIpQ8og4cxHH+o8k1/TCnkHpSN9pKT64/XERdkTGlvKEGBYZ/GR5mr+dgFBO7uWjLOQvDn0Nb
9RvMnWvcsNRBJxEiz+BW4ca9XKWvm1F1rToNkpEY69emYMozCrcmvGr971DzsvHANFjYvt7FyehD
eTQp8pWs1f1YCxElJhW2n9UMwNP+/nm6cXQxBpCQcIIKqcBqrztNlUbUfDYUE9EBDIr3TEnHXK2z
s9/3l7qx2RTh8tI2GDbw5+U2zCa8qcxYkqAocrTYoNsfujrZ6gjeXMWGKATmgvRv3ehkHGnwxTtJ
YLXpvDfHqXiJ7E57L70NiUo0a+gwmTTNqL8vn2WsbC3MrSIJqMjwCXbagYH6aG3kITc+dmbc8F25
IUlG1FURRJzvRaPYaSBMu34OhWo/qVOkPEw6Vr6+UM1x44q5taCsCFz4Fay7ZvoybIXpq6Z5ANAN
NehBtYjUKGGCPO/BLCfD8d1HgskTY3FSEjjM63lPi86rF5e6CErO/S5eEMubk9R8/zYCV5GEFBqQ
crx0+bKqsq3zOZYX56jFR6XVz6mpi0NY1q9Dwtz4/jO9ITdXN5ElsStQIGzCypqgIgZlsA3EsQNR
6Zl4iJqxfsHzL/wWiWUIll6KI4Bx0n5ZjZL1PgPX8V9c5xHS8IqoRETWywr9KHsN+WOxzAitYPva
ag+s1L5KJzm0AFpbjXcM2mss7Ie63oVp1TMztSRdr8TAB2z93E2nXp3U7BFymWrtmFlP9h5qU703
sL20D+2sOb0vkjD/OSDK+8nSs2zeuD2uD5TsGoEGAf+OnvX6a2RkHXeJE2rBmPbOTnFa8KcFWFBq
QhTU0WbfOFDXVDqqP4aWZNVStxuOweW7XmLR4ZrpLUFcKpW56wY7/xnXYV3uqsgYJ193xsryW6Uc
tH1smJWJmXCqG8e+670I6K1w5JRRrz/qVWKEx1TFYdXREybeqaAHdf+oXMcqfqwsZgCy0FC2V83J
OO0rilN+bIOn1lPvJs9tEU7v7SnIHeEGpwMqYXbrkknXuw49GGUJUtrRe9vA2V3rnWnjG7u+RyTI
VzLZaNkQsFahKtRLFGtqSw/SpDf3OJxWD2j5Di8SivNeryhJpyAYkgjTXCDrXuVAsVYiLTL3ZjDi
SOTHlp3vdfSCNp7oxrUNeZ7UAAkHoGAEjsuj5AKHGJhbtgHp9i5X+vSUNGI/pEUAq8avUnGU09S+
tZ7pBj0tUXuO5ce1ePkWWPzGOaEvRbmIarAEta42t1I04L+xVwOzIcFGRR3RkNx4rzkM2wq1UsYs
yjI5erp8XnL2VJt7vUEow3a/N2RCuylK3k1TYRVCAeEYqAOINP1yFZTZZ7tJ7SaAvewdI6XpDpBZ
o/cfeqar6MCSltvoi63CANgK0RhKWAe2K5xj4WrFuazpSdz/fm90DdF9ZdYEJBdYHd/w5cN4uuis
XCmaoIus8Iz9QfmMPbWN032WfVDyNj5pU28nPio70XGhHH5Wxil8uP8rbnx6Dj1D4AMkCSSZq9Ph
DM1cY1RRB1hDWDtbF/lZse3wSdOHZGOQdw0Z4WuTnwMCxSTopHGXD1wbeqmzo3UQWTPqWUW+B81i
7oww+YANqwJVPAGjqWgMImozgzY9Veirjd3X+498/UFQ60n8n2zOOLzpy59Brlzn5Ww04ESM6JQ1
fb1X4E5vRIDry+tNtE0CcZjy8U1cruLU+GI7Nhe51UQKbX/bPRpCV5Hm0cVztLTxxuV166kYLlPA
IjDJ+HcVcIx4VNRoGIGUiDjeF8id7KfBdPbv3jvCM5rxUpsG2sfqzDIYp+ukKHnQ51m4c5cKpbMO
tNT9Va4PJcQtCNt86FLwbt2/1wbFybVMLwKrRxQgXmL9kNiYewq8Vjfqq+ulQDVwyVF7EyGJXJev
Kc7cHukilYgyTYYCDCy2dm43hgf6AJuKhddtBmKkNL6QBDiqjNVii+EOlgm+OlDjcPgIXkTDegyr
B7usOSdDZ3ypwhocoNe49sf7W3p9PBhkytaGlDGUW3v5nGHhIDEl6p7jMRgYapf5a17Y1un+Krd2
U+oJgfTmJuAyv1xlJIOKy8zuA6/zuudqMpe96c6waxyz3qpv3njnl6myxYjHJFlj6gybexVOaDpl
pjXkA2DVSt9nuMY89il4CPSLVedZGgSc6SK7iG0NvfDR6UO6DU6A8jVCKOp3kU74VVspAbajlVkc
TYTfN2LAje14wxdjmUao4cu83I55ksKV6TAETTcBMDHT/DTYoN+xjso+3d/5G+8XEh0dPjDvJIPr
TotZ9uWkT2ofIFZZHKrFrXwHgPDh/irXQe1tDI4tgEEApSF1+UA9bmWLHhE6EVN9DTF4Too29JfG
OGY5im73F7v1SLS3mWlxXXA9rhYzK7d30fZqAtzSzJdOCd1TJfKtOH1zFewi4HLI5GKtApPVMRqW
utYE7jLPnxa7xH/Q7LuN6HzrJJBQUMkgNUljZtVBj81l6cA2sUrtTbvUmb6jppjsG2f+fH/Trhey
iWUGLV7oN+TTq4XgP2KCjsxbAE49OyfzMpwQd1aPOLVvkaSuDwNHmtQWGWtY9Gi/Xh4GhTmkxIU3
QTRFxREdx8m3jRTAnLZkB68XWyi0W4/253qr5A/FvAblePYQG9nmm4nwhd/XSfhlsO18Y+JhyLTn
MrZgEYGQmHQQtgBIrNKihBbJrE9JC1+qVJufKQiAD7aR1d4ZpT+vAGGNCzlI5JYUJRXZ8m8BE9lE
zHAJ01NKUS1wSU8wAu9NRV3og4SiY6KupcmTU6JofeDgG+7OUHPHPIrOnL9F9FSkfXnvvWroKoFh
z635h14XIshgemb+YtvjX2FcqNzufVV8x9lZn6QrmNDe/eFx/bpU7dKOiLhqXL7YWrTZwlwvD3jt
7qnIxLgXhK39/ZN63RsGB0yrgz4b05UrQlA96lFWiKoIcm02Ps+03T5KC+/IDwdbPfWumv2qQHd/
u7/qjUML1RjDR1iLtMLXmm24LbTGEitFwGgZW/UBAcgFiPZAbuq35RbD70bKCwKBGRItMQTOuAQu
tzLK9MqrS7ugso2yJ6pFnIlB3Xy0PCU79Rm0uLhB9VNJoMp1neiDFJ92euNlVmy81JsPTkGD0LVD
xbEmanI7FB3FfMFYslYjPzVj4xM1anHoM1E64HUVdSO1kinF6hsyZFRlgCYhguv4rQxYaVihkdJN
YXPjtPgLNbXXprAABPd/tch8+LpnHkdjeX/PTiK2SB/lpFo2MC53PVS7WLcWkQW2NYhTsWBLlypa
se9R5jsgAhtt5KvXeR1lL5kFeY+EDqydVyjNmGzgn4C2h1Yku4ZpB/KDs/0zpI9c7rQiFSgMY0z0
adLmbONEX19gLM4FSRVHmUEwvnzYaUpCWI9GFhjIsnyPQLo/aXn2brE08kaLLgI1N0U+4kaXqxSK
swizSfJAGfR43zRl9dyY47zRQr71LMQdEyMNuEFX4JLKLTN3hNMTtADWD12oGU+xMOuH98cACAIQ
YsmFQQ+udiyyB3ca2oTOOFZgJ9Wc8rPWCO2Y0Gd+8LrU24h0Ny4uDoYETtN30hE6uNy7zmgXgc8a
cKQ3cRl7yCo/d8B6zWFkf3n/s0HGYJYoxZpY7XKtsQy5zKD8BHWt4LhYgRI5RnlYTEQ3az4j2IZQ
6/0lb7w0SUOkYKMJSTKx2k6P7kW3QMYNQM96e9dovb1AA/f9q5Bw0pVhQiqP4qrBFANPqxPw+EEa
67UP+W78OBjC2mj93LiU3hI0YFxSQXSNAIqcRR2ThpxTNdr8RRiacu7Vbn5e8If6oNdq/KQi9XG+
v4E3zgeHQ+LVTE4YdejlO8OCmGtwKOsAmMXwQO5u7eG8NfsiNN9f7pJJG1hSA3Dmla2FAFsntvRO
tcpgMNRw15rFL6z4DAhuonz/oZclAp06elz0BlenItGnDOH2qAoQIM8PAzoBpwxe2SlPui3m062X
xvFTydeYp2FxcLl/UyHE7E0mtEjRjfu4c4YXB2UqSDdpmUb+olXDMe/FVmP11rJwSLGKYj+5albL
al6kQ53rykB+83ulyaJd7DQfuzFhyOap81HVynczwlF546bhSVkZNdPVrpYTQs5qOpdBqaevGQqu
O9HP7saru5EqcJkB7KfXKu0cVjHEmjtE8lL2Uxmb/NzEM1MgV1GfsPnKfqdxJzbmoTc6ocy1paUR
3WnkWddmcDC5KaPLpgrsschmn8CtvRrxoL5A7omyvVLNSvyQNiOUUAKafh7ceCp9vMi3wAM3Qtkb
mgoSMjiQKywOfDBrike7Cvra0J5Qe3eekJl/NxVeqiFL10UpliApDZfnVS+TWRmw5OB7b72H2uiL
B7vpysP9qHLreP65inzWP9gZc1kZsVfpVeDMkT37gIjbg60m9ECKzDyLGTLzCOF5q56+FczIuSD5
w+2VAe1y2YHRf6iDowwiWVog8gR2uhgYcVfmJLZmYLdOqkNTWfrD0FdbZyUqsr1qrDJ1iBMo95MB
FzsVY+WLGtPPmsR+I4m+cT74HJiHgdQhgq4rowauIA6T5RgUk2fybHO9d5V4awh846no1VGlsIvo
WRur+0A3GqcRQzUEJErNQyIAddp1H+4TVcl35bIJJrzxyqRvIGU8TXlgaPIk/XFSrA4wdlI1AyNu
EvUBx4CH1ozzo9vZ1vH+obzaQHnR4RrILYRMCCXt5VKuOySdkSvmOUPnL+NLN6yjUKFSvzdbWK2z
OvwZGOt2blzOeV2nj3YOLCBMunDjE7vK+1lFctWokkGOXSljFkaBjSpJ5Fl1itx6qlJbfe3sqcXp
Wivap8HsDHDDUdN8na022TiLtxaXKslS3gdxgHX7E75GPixDap7dSC1+WP2EEWPd2Jm275PB8x6G
RNcepmHy+oe8yfvq8/vfJCcGrSuppEBlcPkmVQSjB9STjLPoBRqX6qz4lhH9P+8RmhQ5C3UHXeXV
0axdGOuEUeNMvSd2ZpxaBxRKjY3TchUq+c5gAUqEGrxhoCvrZ7FCx6uc8GxVqjjNUeK8GO4Ezztv
3uxqxG7Ikv7T/Q28+urkorIpj8EVDMQ15lCPdCOkERyePUtMn5WSbxuxRnGGoLzVlr8GthOOSVRo
soAdJ3dePWDbGFljTIVzHuzK+BsnweEEUif9qhWW8qxEUf4hbFLxjMp9ecqqRjklwrZPmZdXx9RT
lW/DoMX9aYztduMLuo4H/DBOEL+PdhUyUpc7H/Zz7AxkbOcKk/ljJpLq4zLbW0KXN7YaPI0c+Esw
Lw3Sy1VG3Wx7d4ids6Aj9JdYtO6pp/3/e0l7fSOXeQvOF12Pt5sPdS/0qyWHYHVijcFxl67SWUvg
H25nCWGuAzjS7cYKV11/VAq981UQJj/LSG1eLMzNpx1yWaG1o5muO/yLJHrG76Ue9jhUi28sk78w
xargQM9e/AtPkbbe8X+iK7coDRpsXqFPuPPVdAxbWENGmvgcXTPcFdwWFixAPfxOlwdqlcjzvvEx
AKEPlEAq8DvgHFuN4et8jj2QaD3YMOTlwA5W+215nJTUsM+L0qPp7NAb+dp3c5X4vWV0R9dL8wdu
NfNZE+P0z6Lp9YLGqB7t739htw4XBQHYWgnEJ9O6/BmJ0UNyyzEIE5gASS2NBIbbKDZWuYZ68LRy
7ooslI5O0/r6nLK4HyP42udF4/ugG2X0fpnXDb4qcXEUWTt9CWGdAyeqvBcEotMZ3/oGg/dF132d
Qi8A5SP+ff+zSwUkhIFl8Fw3HrMsUbUxw9lVj0Gs62WjH5rx/S15Ht0ldFFLoisPcOpyh4csE7Fn
zTh0AoTdGUuNjl7tdruk97aS5puHiqsOrRgmfgzvVk292Vrg2BS4gTbZ4LR+XsKQnMfZCrpBxcur
jaydNswF7BzX8/vURSPB6Z324f6+3gglUiifnBNCBK2+1a9QQFRWdVgwB3Bq8wf+AcMnZ/aQOgAN
Fn+/v9ZVHijJPlLZmRWxKFivNWchrmCMekiWmg59M1c7II9spr7oDGtnLtnwbq04VpRGLTCg0G8D
YnP5Pg19jFoPUUhASsjeRFbdP3Rp+AOfoncrFLIShFcgQ4hYgj1ZrYSAROTiYaacx6nDbxspCAWO
+mAoOAwt2v/x0mTnG+ACZTrf6OVjkQ0585Lpyhk1N+OlC4vxUBiD+Zqi1bJxod06H/KG4WIH8o53
+eVSZm4LpTa9KJgwe3x0FDM+jRSxhxBj7o3Ac2Mpkj/iK90HrvZ1q6+TE+88z6IgkfIuk4JEk44q
6L4p+3ojQbq1FEU3fgYgDulQyb//o0IwxhEusreIQJ216mF2F/PJFYv37AIg3Uhr5Qat7k/aezIl
gptMVF0djNi1Kj2xozjoB7yb3UY4J1RGat2vVGX83Kll+TdwUDHswqkfvgrhbbVYrvNq2sKwfay3
iQ1h7fJZe2mZsIR2HMxLFx4dSeAVJgJhiHDtZ4XlyDB2JDT24d1fuyObSeiRI2MDuOZyXasgje+V
MjxXWZv8nUSN+aQkWvYhyxb3o4FiwUamcuOdOoDQmfNhisCsdv2c2tArYdcrZyhwP/W4jrEl7QQ5
aKKc7j+ZvO7Xr5QKQdIq+QrRILp8MqqgCJYa3HatdRdvbxqdVz8snpejgpMZ+pfSaxbYf9yMf91f
+C3RuFoZcJ3cTznwWyUioumccCR3DSY71fcjiOnDovVIAJZDuM8S/VfWh6/Eb+Sh5hcUGA6OqxyQ
jASXo4niuFhxgd9mNBwjHf1lr/DijZdw67TTHNUkN4uj9nbp/fFhUT6WpjEaBFyv0YIsEubfxWhk
3+1+UE/R4NW+i+LNI0yt8LWKEfG5v0E3bhggT4ynwKfIQcgqMc75DAy15sy1rVrt+CqyT7jttU8o
16TfSysX3969nsP8g++bRh+HbhUdcxfDLIq98Jyr+DsVyIAfYPqnL4k7FhuHTsb01av/c6k1sLHF
DzZFOyI8jxlGR241Ix+Gnt/7YzCrUIZTWdFTX+M6vHIiACes4mhd9DrlqrtfFKX8OE943t7fu2t0
Oj1Z/DcgAfHOSEBWh7mgeV90ehGek0WpzvoUlr+h0GGr2tV1B/4pQRd8TpYTLf6SAqOpH8rcXU5Y
0XfYmfaOOMeprj+GVWr6Cejjb07UeK/3f+SN4AlsAjFIukjy/lsdKFXYY6MqU3jm5xzNEkTDWJav
zjQGKq5GzHvDl7ITG0ObW5EM3h58HXIX0GCrU9WzV1GNlu55FjiQ9kZhf4qBRTw5SWP+P0vRbwHl
TEHB67gMZS1tMg8qi3Jm5vrVtlKIVkD5jp0ebl1Dt/JdQpZEWaHwSc9/lbQsozp0mJGFxGd9OcRj
vjxrBZDEwskhB5pR96K6ZfcQino6umMyP7QjfL77r/PWRyRlViSJCHuRNTd18qKqqtH9OtcOanZc
y+Ee8v2WkfONKASlC1KU5LiBzljdRGqZQb9MXe+cOTPAF6bd1UPLkPNQGnxHewRAy43XeOu5kBYH
CyFTQq6/y9fYh0MClryGcwkAeo8/IS5QQtni3N56LqRgZSGMFgcMpctVoO0U8wLE+zyGMKCZOqdP
qjOk5ymv48+JPSjvT3O5xmGW4RfNZq4lXVCxnJIKYNgZHcPxR5TS5SkpMl9HhII2ouutTw6uMl0H
dLM09vHy0eK6bFzFdpRzbc7lk12lxQ8HK5E9zhFbS916V9wWEAy5OSgxV6ejRa0U7c80grUf20Ev
4jawsmILjXRzFa5hsltoXlSzlw+E51BlFAhABCPGPbuyN8TfsGnSL/e/JxmiV5cS3EKWUMnckS1a
JbdqgRofBhH22Syc5alVPO/gNL1AUb80x9cuQ8SNfCDf+sCu3hbVKvcTJFK59hWRKqw7kZr5hJpL
Mjj7qY6Mh0Sp3ENh58vGwbjaR1kYcy74SGFOELsu95EyJQlLoTSPbjY5z4aHgE1djVtUw+vgKH0P
GFdQG4NzBPJ+uYw9okKcDlHzGGaahpMuAjzVbhZ6HWMdlWcTU4zK+IBRbjLQgB90wPdmG+0L01X+
e+cr5ZeQu0kmFrH6qnfc0Zr3ME7ml9jW2O/Jgiecq7TUeUnmRkwnI3E8oPixjbbg/ZWvckfG95KB
DFTPIStYo8m9siIHWNT2EVg8+o9xouqIPDqjdnBnXX9o3TY8Wmpu/2emreIc29w1N2CS1y+b4aUH
g4KYTe66bv9Ucd+EjVkWj1pReb9A6JufU5gcG2HtGuhNd002sejdoveADMrly4653KuonopHo+ya
j14ZGodGHevvQG4M385F4pHkzAPpBT38v2fbpTj0NNyj5t7pjnZfQiRIleYJHHgOzSpzNrbhxmmk
xCCJJ68lTCGVcfkDjTHTWtWKykcBFxIRA0zj95DC08+V4FdY4A/+GhhjfpjwFXiadTGeAHK9O+F1
KB0lAkKKy3GLytvoj1IidTGQd0VVPnZtt7xYae8GfRNb70Vova3y5m73Rghc32noqJdz15WPieLU
+6ZV8udGGMn+/tG+xk3KZZhF0kh58y5YlYx0VHttFGP5mFra/MkVidjNQ6wEVTnyKS/lcMqGNnqx
PASWatMcv+RRPz4MVJnvjmdS7oiqlSscNpi9CjRdpen5PFjpI817G31kRBx/albVfb//wDe+JHj+
gDrAowFyuuaCUWGgaZI9OllHV9+uPaRpNr1Ir+8Bsqw3PCbYSIbHq+snCd20cuMie0wL3FV9SJfa
SzbNFrTfIpt+3n+kW4uheMmLlJ6LBIjL85ilamfNC2I0xaw7X8G1Ks9kY97DWC3Dxgd4a/eIDAxC
yCAhTq++vxCs9liNXvnoIbhtzF29U1yogfef5yqbkwIdDBLgCshuwhrkObhF6pR2Xj22dId/mZGt
HbupmP5LliXaqyZH8v56b0zUi2SBBcFF0xMiBaeD71xu4By5DnYxInsMcR9TwPJ72oSEGVnKLp2N
tPBRqkMM04wL56kKdQ/39mzBAigfxxbhKiFaBzclRGsiE01Bf5mZAcJtQvJ714yp9e+cDD1Qia72
ftR03IO6Ga2HoRm7eK9pdYNUXxQ6qW/WUxgwSqkRDWjH5KV3e0ajmTBp287lYvydlANsE8y9QlqD
mVp/0DOGi2g0pB5i0EoeR/sGzcjETwcrMfdR15fneqy7GqR3XEH265Z+3pdjPX22W0OPTsY4tD8N
KQ7nC7Blja/2o5vikizU8dyPHuDWDOXWCpHtZux9d1ArzZ9qEUP9Ccc6IvbmxT/5OIT5a9s7lThv
vBk2fvViICZibYvWAVu3Fp80G2TcRYxMaMWlhSI8tHnHSXPGaptKdjc+IhrlkgEvZXzBDF2eAYXi
Qoywzh/VPnEOXgXpwOpUyKLmFn/wWpbUIfowYEE+m2z7ChrI8FAdl5alLMrSfQv/9WGYMvsQNr0a
oObtBrWyRL/cXmifLC9sDnppmp8iNO5+Vm6r7fJy0FtUCJLoAVXY9AUVr3xXJLnj92WXkdwu4gny
Qh8sKN8eTCc1/kXowPx4/93c+EoZ4DOLwteZXbNlqPjjFrQxt/UKKeEaKZZBWqCl+7nqkEUOQ3NX
JdmP+8vdej/A+3k1DNUdzsPlck2maFCSVYKcjs7ZZGSDX9auelTCcou4ft3MdMCkoaQGVZEIBKf7
ci2DqnWxmqZ9NCvuf9+NnDndt13hfYqWRWsPbll15dklDvZ+5U3uSfXEPPpUp+per0F4Ynkeps6u
c/rwk4cGz68WhjqdpEVrDr2V1P3GLX7jXSAPDNNeCpBwna9ugDLMnaHqmuYxKd3pP4Z2Bho1A8J9
RC51eY4KZytvuE6JTTApfJE0LJiMrImjC+ernetCfYymRjugPoQjwDjMw29tYvq9z0FDP2Woh53j
2RkDzQ7b+nj/QMigvIoNkjLEpcdrYoSweuYQ7qWUsVMfrc7ZG0arHl3RfkzM9D+ryNIjCIAtiAwO
1tdrch3B6YAEySRoXbuivtgUhc2aQmR4T9RdDJ6KoK8vT1EmjHpf2RjSnlJOwskpRMhBjVwrRBLa
wKQurzsSmwUMN19vO42WP4Bp8+CgWPG/iM+l57yo58k3bRF+UOxkSk5qYc/fF+yXMj+c6LHVNo4Z
tFHQUfBnNS9eCenLpyjN+09oqPfwtFqkAAwrrpijYB7HMRgdZeCmctsvppXPoM4m+dMzfRxe7cEb
/q2MaMH7A07zZ0vQcfTrpRx/ZHqW/HSSUCyfRltJUm6dMP1cgEv/MY+m+ACnyv1St3r3jx2ZVbKr
0jF5LrQoUQ5NH3r/LGllxztjiCL0xYtp+N1ETjv6OZopn+Y0B4Zjm+FnuP8t+v/WYv4TQaXlilU1
5VFN4vBvofZF7w9iBqaqhVGOYH8yDrk/ZfSqfEbf1tfKi6t8XzXR8MUQPVr5IDQyv48FmwMrARBE
E8N4Aq7BVqFL22BssWhOix9S7tHNdRml67u4aZaXLnf639S5DoD3puheHFWJwoNtlWN/SsdQtMe+
mNx+16R5y2srW2/0Bxhr3d4RoXbiXkV1JJ8cdCyTxGBSXrfjskv4QSN6OSNeAmE7jP8q+cA0i2ss
b56tKE+nFywHyuYU9sj/73o1ybh8Q9NddtTWqs6d3nvFSQxASgEm1hGnCuXsfAdnLvvpjuiP+0aq
OR+ydERXBuwZz69Ndosy/+LGh8RKtZ+kJ/lMPZ7Y3Y5bvCt3fV3F1U5zq1Q75IOb1PvJGKx8141F
/tRmhl3uQxwZUOLVO+U/Cnseto1DxYZcX+rxToST+QtmYJ77Sqir4ZNYRuV/7J3XctxItq5fZaLv
MRve7NgzFwCqimSJToYyNwiKkuBdZsI+/fmgnpkjFhmq0/v6REd0h5piZQFIZOb612/8aOQ/Q9hI
V37dhEBZ2A2FOexgPlVmmORF44Zgctq1N5dLvsc0bEz2hWakXyHKu2pTZi16xMPDSVi3Ej4cUxhF
Jpy/9Dmhgfb4UGDPNUUDp10mrDESGpG3+OWHSbckxSU0GPUW/+jqS+l75bdxnZwx5GA1VGfOp68c
gkECOCtg04j247Rv2W8kJ90Y9KNA4Rb1QVa8SdqzK+wrGx4SDBtHOoTsrHDbmv/L/oqv5hQso70e
AX/aHXXvGle4XcadZ8gzS+mrQ8GDBeSh+oHm+Hyo1rLWRa61fvTZu67rFrOloJTLRRqQf/DXV+3N
KQsoGAbACys3/EozyQl+PZpm3V9VtBDixNfHXdJU41ev9NFwLU7/+PtBX7k+uDNAtfTB3I0o9fz6
uhZ8f2VxOxa63t03GpTfEAir/Zgu4hxR+iVJyQOQA6baAAK2iVNlvsceoWqpL0cCfhIZ2uwYLHGk
bnjhutZiidBEaber4eQYZPtruoY5aqwfZLkYSziyqb5TLAE/7Eo22pnn/HLiwoTc6EMQEzdB/MkZ
qlZpKlfOlmzaffvJwT/7Ci9Cdwx/f7u32/l8Z0bPs108M2qjQZ6gSIvvVWma+sNREgAf2Tad6Lat
m7Dj+cZdxiL++/FeuSzG4xyNk9TWHzw5CeglxhgCSO6oJ2wxfWZlu4J8xN3vRwHYf+268EADH8NS
gmPHyTTCXnGhpyqOHX3kJTLNSbsCiic/y9CKqt0tbOp0vKegkNelmaVXypsLXBHcxBliRyR5HUES
rro4cNQ8753ZMI+2M4/FHmKq976xa/ODxJ/Ui/Wqk2voFEVC414qU8Yp7FCyc2TrffBs0WFH3uV0
cObSmPU41fuki/LAbp/ctO/0cJwGv9z1rZZ9TZIRlE5afvfe9JbEjDS9C5Z973maEXZqmLvIJeBT
RuWs+fNOEYb9ZShTPeMoUZt1WOQuPMa5GclLUIYj3nqVMb1tKHEpM5fBsvaNmGXBVZbWTc1WO5OE
AzE7NrWhevTTXH6pzEyWu2ElKCkcC9snD8gOyipWNGqWSHFKaUJn9t23PXFWZaTqfFLHdNEA+JIq
98tw5JvlyDrJJL0tg1WY77jpCB200lXf5iwwtYPMsv5pqVX+mHZiaENXpIKW/lwrzmBJ7+khDAVM
nL2tbsdbJZ0IQLPaNsK5pbmfOhg+ES2RoYpKolEwXBk67ZgZ9vJBgwnzdTKc6cLuljQN2Y2GzzPn
JXOfDSQCDo3Sqn2QOzyCTKx4pWmTrg9YWQf4BBurCvRdxoTyDvk0Kpx/Us1Yj3NZbsWDwpo5nuAw
PiWVmUucm1eMJd26khe6NQwihrzZfmsckY9h5SqKkSG3q7fsq4PY6fheve9y13pkVvVmjE2HZkbo
i8smcq2VYtnAO5t/l2OAzYo2ciL6/TuxLRinbzoND7rysLk3j4Lnb8Rgz4Yygmw6iiyf4wzY5JJq
qujDdEzbOKuS9W5KRE7e5f8ChIWoB9nUQAHDgzk12xJeNRlkEE3HqemNEMprGum9Okf9f2UpQ93P
WX9byl7iXSOO+UFp+urYWEn+BmmCuLc2DKSolyqG56zObI+vLGUgeJAO2PHhyZ/ihvrqT0ZW5gNC
isK5WadJq8PcT7q/jC0DLcAagEgBO4RLe/7ctDIdx84qhuO6JNVxtTbago2/8+9nx0/PupPpsfXf
6IZt+z0k5efD9L4npGyz4YiD/WxFAXKJG+wAbRHi8OuJEMXxfPS1QXzR20Zw6pxNDgC8AXUaal7l
fpaVl3yCr2UPoa31AnXAktkPRs2RNlodjGXClYqkiWy99XKU9WvxZCYik5c20YpfGrMv8h2pG2sV
T0qjGpbJQj3STMOUhAU5CUWcSNjdwGODGHaVN5EeoYoes3RtTG9Tu/ZvJ71UT0O1Jj/soS/3TMRe
hqiL82WfjaTAhGmeB1Xs6/jFhuawEgDEFjcEJEgAB0QcIQcCNFChnZPpvqxFNx4MfIWf2iVONSc3
l9AtWWW6OmZ9IInyGDRJUE1eXMrMNHc4StU/Glv4737/TF8epRgVljfnm41EdWpTKPqm6kdh8ULY
ZfI+Wzz5hhx55xol5XzmtPLqBW4CZJqpdAROu27kG5VusM7qSJnpFnuT0v7exuTvHg/pAIgzaLeq
5hw699oFoqeDc8x9hbR3gnAXpTWVSaKpYwdMM4eJ3iXXq2lVH7TUMQ+/v5mvnSgo2IAA0T9T39qn
72EqKtq47Ha+1TlzNPuJHY7g/NHg1lrUp83ShZo1yLDQ037P9qHfqWUurwdO0JFZ6ME+6cf+ohxy
/QtwlgYWUdW3BAHMF15pBl/takive+L57j03q9/wbhhXfWfXZ57UK/cMDGgzx0SIjJnAyQHMcsfc
H1Y1Hm2SY47UpeUFJdl8Jdo0u/j9LXtlUmws3I1czAEbPPD5rNcFiZCTOYxH0+jkAyBEVcWUg6AD
OnidWyZaXNsG3ua/H/aVfQC4B1NarAohsZyS/LPAVUuhpvE46PAWHQEU4CeyPrqtPn4op9Y/c5kv
xS3M4SD4c3mGh3aK6Cm6D7lf2eMxbaX+1SyclbVOa90iMtrJfiPg/T/mtpJvq25do4lU1nEp/acN
cADkaPGPCon9bD6XdjB+GJJcpjtUEcODcMfuhmh3Uqd7uL8PdZYM3W5O3P5qWo32VuWa9l4omdwo
I1MP2FdWT7nrCTM0hPbg5iAFVLxG3e6XBj1l9Pvb/HL7Y03cGmebfyFlysma5ntzVtlrOR1bLfCI
X20y+svmuUCmlw9zY3ND4NlY4/Bqtp//Ulmn7qB0q/bLY1WPe3r7HcKGST6kyjEvW9oQZy7q5ZTF
h4oGE6RuKEOYN5wM11SdA9++OA5JNrO9zPtCTzqYsVUVFonxAeLAORrKK0Uoxwj85zecEtHRaeMk
LUm1al2vOnaYQ1eRO2RzsW26CAhRcqzl3qQmfuzTqf7eUxT2oY358Cf0VFiem82Ehoq4S23Y0SwZ
/nL2GzohOPQov+nEb3E+z++HX0K4A0BXZByOYBqIsjbI8dwb+/KuPx/lpK9tVIQs6QtLK5u4fxhq
bSmowdLyaFIvwPQbxv0UDPXh9xP4FQYFOxW9dJgBPHTWiucXRzJ1Pgo3V8dhwFC34Mx+bwh3jUet
rS99mu1vXDtrYI4W06WlPOOi9/Ploz4YbjSOujpIfXCOVVAGd0mXV2e+3ct1evty1OUQon5KQp5/
uYDrnT0vU8cSnhKEe9PBY1gfdkEl/rJlPw+ZJ8zheYMBCPl5PpSnzfW6eJ06thyMyBlTMzDvcNZH
elvun58wGYYW8U8K7PaCPR+maSxTpg3nc5vCMwaNTD42dDpv83Fu8Ygo8MZNArWjK2LSWRuLnSan
+YOQbnmA69b/L+4vQX88e9AfgILt/v+ysMhUU9SyBsVrtmpHNGnjHYGKYj/jT31my325UtIhh/yL
ioE0E85Iz4cSguqfLBFeImmpkL8lI6+di93vp/PLlRIlAYRRGpXbee+0y2P6hagTg40dvDu/oMwf
Qgs8KxawEne9XOWZevLceCcvbYudUjZQmxwXp1IPCG2G2F4G7GM77Xo2l3MmA6+QX5g6kPLBq9gR
aP8/v4sjKcKy84LhiBwH6xQy8trQy8z6opNd9pA0cgb6yGbvICe3eTPMXnPEhVxEuhqGc7K7V15O
KNV01DZH5JeOnjJNcsNrHVAzWj9hqlXrG+xUcZgcxLkgnJcqZY5Q0LedALGmg1Jrm12/TFQlgrFV
fqKOidZ770vk9HkkpSCi3RPKpbFV5Ms7vyaQPNKGpX7QPH98wJ4E58nSAlaK5o71bLdQ8xDDB9h/
LodrWyZP3msc1DDTQvNPg/lU3NXU3mwNKxCimzreG7NaCifs0QBe1VY/RkZliANRSiJyRmN99/s5
/8qbRf4SMg1i5oi5/rnC/3JvbFyvDXbE8ajVVJZpUlsHs1fniptXR6GFgKiTfi2Sw+dPwG3rpTRk
Mh4z3BPiSoztwZmT8sz7+8qcgg1Nm3bjRqIwOXnOpPBVTbK9T06F0aaVFp/tRXixQ+vnzCHnleth
JEoYfKMQyp3aFSdeakw2DbTjtBIR1UzdGCtSq8+M8nJT94EtqD75FyEnpwvswhfX/YZVj+WPVWi2
jRjpAIlR1rJGNFLUIV+1cx7Jrw2KqJ2bSI0GLnNyXlFA9EVXUIdqsJ/2clgyqKZtF+fzMl1ZU+2+
FaWmn+HNv3xyqHbwu4AjwrrEnvJ8fkCy6wukTCQma/M71WHU1pvtJ7Ih8jMDvWjks/gxCCo4rg7/
/JMlsO2WZalq0yH6QYyfE9VZuEfV+MmYldTe5wTNl/uurrybAquUN5nU+vj379uLK0XcuwEJUBAh
LrzoFvQaACoC8v4o+9IPRWmtsTClFRUcqM9MnxeTlKHMjSZhwSlizJNrTXQtGDQv7Y8qmKoonT0j
WieS2v/yBcFHwJQHAykExT+jun5ZQCYallOgNfnR05W7R1r21iNdfaey9P3vB3rJU6E1yDMDPdi6
kZhePp8kY00mUGIX6dEsYQ0Rr5p5HWlWM7YH7by0TUSuaAV8vi5lul8sf7kNln55wLsrv82tcayI
Z28JjrP72qtJ2xjSb047LpsEs/VstOwYZFz8/ju/eJm2aU3HEmIN7zDypedfuSTqMbdTX7taYCQ8
4kElNVJM3fyY2Wq6JdEud6NO78e/Gv3Fkg5HeZO9MDQ92+fDusGELUmb5sfKchpcksQQdXnT78jr
rs7xol6gOhsjBjERsA5r70b0ej7YnKRzNtmrxbmlqB5zpBb3azNTkZupQ5Z7UBlVcbGsS3qVoCsa
I/i1a/1Jjmv/1pDC1O4tPHXsuyFP88sy1+ou1M3FbWLHrp0JBxytt4BKAy2ICvw+FbaquqfCpNTl
d5wvk9vJKWAD6DXCvLDQlgWKYo2hGFQBWTj0f7yUYN+yLvR47cbOfaOC1th4C4JKzEvsrrxSTlre
p8Lzmqgc24SsFbewxF7iqouDf7uO8ZxOvXMMFrk8BJymjVjr3eSHHM3lLYHbxO8aijJHqoV8tSAx
ZiyPCA/80nSjpl9mNfYnvBCFLSIvT50qHI0hH6LMdCsnIhS+vZgSPSE6J+1j3hvra20X9ebrUYo3
iVmlZpRWdZdESIKcGetFwrH2IwomEmvWHA5HPY/+FUmd6VdaMYGzT92pyylp0XdFlVyc5KJcNbga
OVDRTePlNNs4b/Qy7p3VvXWSflUXgb2qNXJsGAU7Nx+Kj35bdvICHrar7xej6kiDlINq3tpD0ckd
JLj0QdMH2ImCPAIuqdQHPdYtemHccyFzqCuZ8zUJpoQXDAEwrgmVXRihL9u2Z3M2s6cKJQGpQ+Sm
4OelrcR6JrWaPld1LYk0CSRpPMvsaB+tuvT35iqNTz3WItN+IRL4Vhdare2rvK7eEZMm90vu+Pty
qfUsnjCiveNO21+MXJpX/dB7l2YwBbtxMMR9ME3NB6pkex/Ior5v1Ayp3vM+LGvX8PVwjXlYXHOU
EcZ7TB1kNTi7L/Z3zI5YaPRVffawHfvSeVCQBeF95Z7UdMDI1myGz43pZute8yey07sszz7WmSqe
AM7nIDQLFri46TyBSHnowClw0YYklPnWHC2myGzyS2sY2j02FW1sNtKvCTC0XBmWkym+9xtEhZ5W
/eh4wakV1rL9vPpZ9pEWbMsvl4iNdlabJHmoEWp/JwMxEuG29p/pqZqPNol5n7lhaUlrfnXeWUXu
N7vSbCf4sFVt1TEcncKNst6wj+NapEGUJ6Z5MJbUaLE5EXPDw5qWJLRlQFsbV35V3HcALByhS1tX
Yeej1+rl0l24XqdXuxpr+sc66LbH3rbljIJBDH7oFlrPs26h4EeV7zfLZYJKDs7PoItHze2rj2IN
VBtT8FGhLBqA58FConhXqbwSYb/AoIl6kUhaumtRz1FhzNv9ntVQXDYw8szIb/z0KS9zQ+1WAozT
iPPO+MFgMakJaE3Gm1Szm8/O0Itmjy4qfZfna+NHKWzF4KaDHXwTpP1yNGvLmMIMvpJJeGMwu2ET
EKke+k6xzDuH3PsjpSR2GTJJy+uJk9GKGniiLz7aLZye3h7Lh2zGn5KsnlyVV1SxMi843DtYKziL
Ze86XsIhUkY1XJamdAsUVLP5Vvg4kEeqMtUTeYDOgKNZhoVPKjgT7SWXFBwCTfXzjpqpUrHRedk7
XsRBv1hpVd9IN69ZE1MMDULiwIc7e0mWKa65qCCUcpF21C+JH85FNo37juooC52+8PvdXDhkl3SI
TsK2nLp55ylr7UM1zQVmzomfmqEPUdvdLayO2Gkr6dtYA2XGCPWp6HgNBlbf0A8EREDEyun7qStK
MywG6DHROrPARvpa++0urS1Yx1mBmVqdlYYdBZrrfE3twn/Xswsk1+NYjE8TU+jeXrUVE2SHHmiU
WIW4KbuF8Bxb5PONLryWZ6os913ZjaqPMQApwatdrVoOpoA1G3uLlwzXXYXpzLUqFkjlWmKw80KC
726Cxmg+TUZHZHqRd91npZnQ0MEBsA4QMOdkqMiCQF2DOBoBRSJJWU+MpY6suugU/XzhHe3SSrKd
Yn2OU3NNs2gwAzjxHnlrn0bfgMGrzQ5YWLd10NwabfehrnL9rcuyerSII2tiBVp6A7/ervG5B2u5
ahdTL1lv7P6Tm6ztZc7bToOdnIYq1LJ2IV6iwmUrgjTG+z6YaXJr+wTBhLry9IO+cOyIsmkxeNHk
ZN23TctjyaouUzHBqZUbwrVTb/uutIY952xTEmgvnO9s390dGO5qXxisPSLk1kzfoBsVYj8kQKW3
9hB0dugGhUrjoEp4n4XvrW0sdCl/0Hx3+aE2+92WtwolIB/WamK7hRj7xh88uuWOQ+Z9DBm/9Q9F
4ZF+6i2z9sNLFv63WfDPHqtQo4+blbx32qZVnt1lBf6Z+ykhP+iwNMZabGEmw3fs8PRi3w9B60T4
HirnAu0Y21E69rq3I/GuETvB2f6LcPTybT7Y0w9Dg1ayX2FmLJGVazASPIWyvk/n7nEwq/YJ4UVB
3HWD3h4JvFnua5PtjnuXWu7OcLKl2Zl1W+RxYXTUfEFva1ao474F87Wb51tbT/NlBw6RGBcWOb9U
oFUvDgQ0LCyR9Cr6cMS6wg67tsNT21jLW821Bjo7Vu09ybUIPhV4bX1pp7V3Y4M2VLNXyBLek7YF
aarusJHI9H5CCon5+y4gvWDfWSNwRqmlsEWrYiEGdVjrRIsICLBUTOu2vkOeWZjRmsOzNWW/2BEx
jpaMJhiDWeR2FoZalSMsB/OjzvtkmY19A0enKO4F/Jgy7jkF4uxpa+sc106fQAhwiw52Lrr/GyQh
bG1EPbEUdp3Rw/XIaOVGa9Ij1c971nVn8scGpUcf3OkYiH5SKtA+OJV0+rDTpDHDCrLNItQMt/sx
4Ib0UZd+ZUGJdac3uWNwc2eptJt+0LFZr4JFezRKU781rNqYYmseliTCaWY9umIt35mLicWFHCz4
sIHqVjOmJZn+KEdhvF8Hvfyq6bkf7CxBbF+ofNH+cIFUrbClIKxC4ZX6EkLvJYUoq0brew5Jp2I1
y5c8bJKhTyNSX7sjHNOl3pEf4ltx41CZRNNgMcGt1tgOeRVLcSzrPJmR1VcgaONilp+a0WjfaYsY
0sirNq/KtDW0r3VaQcapxsS9kIknv9aF631e2GSY/3KgT2oDAfTRIBwj4Y1YRBfiWeUiUAT5AhEF
a/+ejaKtLyZaaD8QkVRM3kSN5oXIA5IinCVQEBGguL7T6mnZkYDAZ6x63nSRV6cwAYKpadG31hY+
7EbX2hx2KpHfBkgOaJ9NaQnnq5jH9Qr5C/YlQKT1mzGzjE++tpi4Ia+jc6kvvfIi0EztfaPDugul
mqqnOplIV271oG4PgkroraOkbkVd1bAJJsqDJjQV5D5dVL0c7u3BHKxokGX2yVHtpELCFjoRltgH
XtEpLZ6aYc28OMfa43OR+eNROEUJNrYC64UeYlTnrhkncg7mpHPKMMXI9Ysvrfp+hsirhfNMIzGS
ZtprkfQ4nhfLopEYRjCgcYF5rRYVjjnbse3Lwjy4xIl9bT1cPnYDOokvJUnyQcT2mxzrsXXL+z6x
WQMyuSoZ6egEv8zgD++XrB78L5Wbyx9t06g8MhJMGSGzQrCJlgqnsdBjduaYD+XOgxgD77OpvKq/
yJKJUhT+vLPu7KqUN7LwFx9/XXZOuFSr/IokAp8GTwUZci3YZXfe4mtQvcbOacOJRID3ZpoXGizh
onhbDSSZhvZYdCPPWjfeA7Jb3waMQLp9b3qps/OyBVk4gHhwzsLkBey6FYbYvxibwxh9zlMf61ID
otfZX67ybMoOepKqB1BQ49oWorqbauJKwsn2egKF8nTdskfmi6RS3aNnF2Pke4lzL+ia0jVsnOUM
8egnKvEr4vrnd0M1zoZJj/I0Kretx3HN3dG6AkpIo3R0BgJNZ3b4RJWc5R0jdfYi8QkML+3+0CtI
8lVnpPtyXYJInwvjnjaFH8mss3aONFZOdGq6KuxcHFIdR1Ffp+AN117M+x584E+g87+e5v9Ov7d3
f35R+c//4c9PQFIiTzN18sd/3nbfm3dKfP+urh+7/9l+9T9/9fkv/vM6fxKtbH+o07/17Jf4/H+N
Hz+qx2d/2DFD1XI/fBfL2+9yqNTPAfim29/8f/3h377//JT3S/f9H388tcBc26eledv88a8fXX77
xx/4gfyCsGyf/68f3jzW/N67vEkfu1Z8f/E73x+l+scfoFx/p8O9cdhws2H2gXxM3//8ifV3QFSy
LLaccuAPoJimFSrjl/6OKhoBFCkbcMQ2FPKPv8l2+PNHmKEDghIOAA8Cuan5x7+v/dlT+r9P7W/N
UN+1GObIf/xhnzR8QDhpRdKm3kwM+Dz9BA6a89xeFqHhJdgk5VPGzlyLkTD6HLpDAWL5YLpL/agQ
hhVhEVjoHeZkNFRYA1aGjpSKoHgvIW4s8Zf00plEtpMwRGn7ecMsomrxqFf70fD26ABuZ7NzEIWk
egHDtmBWi05Lx4j53dyKSqx3XZcUTcgaUSFnzLUPJg2pdzn4fY5wpPSXUA/WWx1+PCbbeMJXUZKs
B0On1A8LN3c/VoPtg9PAfrRCjmBaVE5eWYaqRswTYmrURVXZr5dkAetnGH0/gbNf3l/uJD0jKIPg
qLAaXsih2Cg9BQG0Pcyrc+EmCOWEcPJLX5LjRf5cwj621HsBfM9Ooo9XFXqdpJg/2zWVHHTYx1lp
6QUGOc2NsK2jm6gKXUf1vU2dYCcD695aE4qRdhSsnt16vcJoiL0iH5bQpn0hKbYh1SX2egaf3mbA
i+sC4kRuvEXXns4Qur+tnPWpPTST9jWACgUx0LpGntJERqa9LxrOWknZnwPxXht1m+cGzqqACxuM
+QuG62RZURUwIg+aNQKsounZ53CLwqAe7RArCOPwy0v7rxfj1xfhBBb9+fS8zeWFXjaOHqeNDVGP
1qxpTntYbHO5g3yovzGdvo+NKc2orlaBasY8Fzl8gry/GPQEp2yxhXPF7LeHAL1vCAWI5btMjB15
ad7+99d3aqn151gbCWYDfzcv7ec3tNHHLvVF0PEYl3UPiZ4ixLqS+LGtQWHEEKvTeMHNcb8G1U2p
VBplzVg8eZ0s4zrTzHCo6/a6WZECuZx4/1rf+ee3g0lJG3jr/EG3ev7tBCq1IfU4jA3+Rxeo7qjE
uoKQFdMFATx/rQvx52BU1pscBW7EqdK4S+nTo49tD36yZpfMwHQ/VdU5I8nXZhSGIeimfbKXX6SU
iiWRthhkCy8ssS9FkSpq9W45VHU5Rs4MF341ivnPbfjZLvzrND5psPx5aR76Hh+NLuj+NuN+eW1c
N29LZXFp01QU0dxg2N/qxbnsCOekZ8Uw9OuhJUAt5h9ac8+HUVNbwsV320PmXabDW19cJkIHrAh2
bWscK9Htpvrt1Fxo2sehX2K7Q4rbFXGg/dC1vSGCPZm/kUo+oBcIm9bak6I3G99AFDd3IEg7ZZRT
DC7FXp86kgMPieVeCGtXpfLY69/swd4tdLxT+Vgn6yUiEL/yDrb9RfW7LLhMquvOcUIHuKlqjEOb
3Fsp7s/j8gZhIZK6KaprJyrXjgoCFEtNO6fN96lC/4+JyJmJ/dOa9PnyuWWiwQ5G1E5P4pSPJAIZ
aGte9ocCYt+esiajYnWc+6YgoKvovCXqrX7dtxaLP7C9ETb+hBWtD1bgOLW41Kcqv8lBkQ6JtugH
goGgZqf9Y09oa9iQoLYHVoE/9vvl4tWvTZYNiYAo7TgWnCxN5I2OS24IcVh8hO6hjSE3+/KT98H6
URPiGnY7xIgfKe0l6Fsaugf37b37p2Pk/z9T/mFu0qX/+ve57cWZ8n32mFePzbdnR8rtV/59pHT+
vjXv2JMheCGM4OH8eaQMvL9v50jCkzBo2tyU/3OiNHWOlCytW+GDwwZNuP+cKPkwVkLOf2wLJOHA
ZvorJ8rTPQ2qJW45tMyxieRYedp7c2TVYzhXyIux1tQ1wQy1GZabNXthZfU5OsI2C399uRgMW2W+
PsECsMVPJeh5o+WmaVj9BYIEtbHP+gstn9OYxlF6ATAE2PfLc3jlmPDagHhQbYdvmouEIT1f+Apj
aC1f5OLCDGjDQfvKtRsifRAk6FVzN7vTubyG09MXV8iZCy7bZujPi7gt+L8s6K3RZuRJUYYjLS4o
30rXO+qZ39zJEQVcm2TpHnCi+5Y67Cq/v9bTvcTFX2Y7yqKo4FyLuuj50EGmJY2h99zSgnYijojm
vkK5eWaUF/OFUbgw7ibMXHR9J3e0JhKRAzOj9POorugdOg91qpl7Qar4ufDC7bOeTZdtLNiBbFko
RAECnl9Rgt9xs6qpv5imljDIeQPS5buBVPYwKxM2rORMLuRrF4cLHUwoDhtUcyfVlTUJDcucur/w
Am0IkyzLLvR50g6L5zz9/mHhkr49j2dXB1Th+MjAeGLElZ4ygGgXKeA3zHlKfxqvzbLSPuOk0qwR
7aH1vq8LIB6KFGvX2rOPYUCWxqqgPqTFZ2vfMOjTvjTLKL6JYmUTDqqSHpUmAk/b00HPKWKydZj2
DqL5JNTgX2abWHZ8l5kyh49mVBn4kNEb79JezjfmauptOKDS+YQ5DZpEvbUqBTHeMu7LfuMxQnS3
3ukqt50QnrSFw30K/oM9k0G/HXCz6WNiH+oxLgP8dt6UmSHTi6qw2P9GJVeOCROGj0ZG25aOr+ei
daA/VCm+F0EANvkT+Vj72dVKJzT3woDv2kQ1nJ5PZp+004Wm9968Z99W5UczM0uUHrg3cSxDU56N
VQzrr1VNVMhVZLe9pwU0WDLamdPHYXJ7DhirVSbTceTUgwJeJX5Wx6ONbCzWyiDIYwumxWffy3P6
fbQIKJGtHqk6fGsQu89NgZkuqM7Y9TSKGzHMFDm1572ZdFtqt3qx6OOb1gowPqCR4+ERbpra+74i
Jy90u3pY8UAwCNRFnTjcmdzLPMYZMFU736dztnOKrsuunK4QX/pEd+i5pViJtQ33hBb8Psd/caFh
Ipv6qJlLPe0tvVhzuACIbvaL0xnyCEJaTxHufmoMxUwxFuuYYXS0G8zepedV6zRj9VTo7/TG8gpU
cpilhw5RcVZYkJczfDJnI//QBtIbHlLMObu9l1kYMaTdgoJLYJ4B+Q4vHv96qJFZHcqsbwj8FZra
yryp0UMc5lOx99JUX77aWdlXpAY3Gn7lfLB9N2pplse1XptYKtU5XTw8UOb1nk514nxYUgEFrsny
aqShjEHH0XAgRO/8AfYHdgrB5AVfcBwyNRX2whqDN9lEFyD20wxew+rY/XAYey8LrvQkwMcgm4Mk
vZG15dNJSCyo1Pwv+qg0YRLRxEVmzLSNMrMxi6ixuhyL4iD1OdHqPUrhyNQgAYWcz2VwX2atP7zB
NWPSHxrHGDT+jhnckB+yMHe1ZRVvK0g08o5egWfCwXCaD6KDjBLVfW11+yGfJjJ0q274aJXo72Kj
MUcig5pSZB/9zC6Jo5d9EXZV4jUXdo/e/u3opfoaz7wetAkxmbIv7dqyrre4EBr0tcAdJkdrgI5u
Rlv3ntkefEgVTaCww93sQ5uDIe60bMXDug0IckGY1aQSbWsBQcojP0fPvvX4hg2RXrIg3ki4K9h5
2R4WXvA4phXnkd5p7l3aOlOIRloasZoNZBhw+mza9YbVGfOFNdaTx3V6JQ0shFYyNsfarvY2SLcZ
j6m93ChZFl1cmPidRCQzTXWIyYZWXCQ0Nc24WJ0SvLyukZ83DqYiNEXlNNxY1aLbCLrRWywKr8r/
w9mZ7LaNtGv4igiwSBaHrSiJkofYjuPYzoZInITzVJx59edhFgdt2bDgH+heNdqlKtbwDe9AA1WD
Ng5A6FepN9HiW5GjQvQ5ipDiqqP1t8ia1NU+aZPupTTt8JcOHcPdkq3Pua8bBQUm0DlJum0dt+Ni
Syf0l2iX93e1lrYYdIRC+yOrcKwDFFaXxzpOi/4CdZqlR+orglMTiRnl/Wyk6QHCZ4SNuaSgRuhE
unduMcWGH3IpZX5ulf1tq3UoJWT0vZydqS8jbOQ4qt0NqrvZCKQmNI/wp5JwM9LCLv0JoZPYT8wQ
huZqR2ReO2WDL3eHJs6D3nfTfa3i0AgQMFX5vh/iUvtSJpkG+XPw1E3sdUhY24mHt4nsJ2/0a0A6
j2ZfRbaPAol4sftI/RwWNUZ7vZodtSfbbe771T4GAl28dl9QmSm3a0eovo7aLt5NRpGFG1NDHsB3
Bhr+m8a16mMic70P4qVFOxSnePz7HNzsjg4CTqUPSaaHRd451s9Gd+OM7VAasW+2eJduUlRUkAGt
KQ/6JbDDa2WMJWguA+R2udilA2FLmx4SLS3+LGmV/4JqlO5Lq5uePXuqA96+4klW7fIkWg8uUOth
MAwmiFYV32zk0SrAa01HsyId8juzHx2Op+BrowUS7wfEAYZD043a34nO4A2xd9TCeZiSZ4kc+XNu
KvWtE1DsN1nVpMqvtCTUwWVgJRYYydy9jIUWxn5U2FHt05VL7zCwCVOWsjKBUEGe/WOIkjZj7UY9
K1e19fckjCSCWLEr71cFsx+zHu3MBGRKX3fubhnCCLUeoGK/8sTMrsAu4moFoSoLK5QZxqJ2H+qy
yb5p1O8ui3ECyV0+1+20N7o82YYFAgFpZ5jPRdJoj7ry7MdukVdIAfbXWp22zsYas/aqayXiMG46
bXsja5WvygWpIGTp4qtOq8ed0vriawPy5LKwlmvDqPpt0RrVNZIqnqRLbiy3SWN3B0k/EsAbODrK
vg7tVs18NAqxG834a+3Wzm3hzp67M/NJ/gVik+JnIvDercQk/cLDtoUuf7ftF6/Ygmyt/ELPHtgU
gnwUetk3MxcoOczyrvDGHnv7wbL8VivR6LIvmUJ0YYKo58ZdnGdtgUJbUYqNqRWX1oWGHmG9SaFO
I/eX9yCdJtd40bTM+mP0hsAsYx5c3rPpMRmdv8gCDheWt5i3bZnrB7TAyi3WLM0fOce4M44tgoa+
Pamo8A1HkS5DKQDdUtoo+nWz8DaD1onHOqz1L2mNvJRUsrvQ3KWPNsm4YKnSd0I75J7T7hYTBOMm
kfr8zeyGJQ5iTuKfJO+rLHAzz75zWJcvFU4YX/UpfgFjKLlYkFC/RCo4uq7psC23qlbelQU/a2/k
LoX+pEFsf5Pns/mF9tAieY9wJfH0DDOXBAOtA9gxU1BQLxYX5J1RhRuFCE+F+VEHhx3yN1IKvYXw
RYAlbE74UcuaE+zShhzj3tiNS7nc1dD1LT9H3l3scxqRgjRtnmM8xGd7QNrCiJSfVV0mNpR7pI0C
jnOD7kJW+IRY8qk2MDua6QgPV1Y59U91lrbuM0GQAhhYjeV9VmTiV9HRqzm02TSOe7BKU/0lFhHw
Sfrsw11kN8gkFcuSp9jmOmoJFpQbk6NmDf3wLBR6AL8pdbbmca7N6UllVCSfKtBOF1ODgalfTpqg
oZvpCMwBB1smvx4iJL7QJen2dWp09+gaAonS0kRtBowlnGBtOeIUpRfJkyvqYaLXIcFWS1Pzpm3Y
MSkfQ7PiOaxNtWxGgpNtQb+k85vKaP4iGDNcp7FpXhDr1F9N8BHiqyY9HvfEtPK/NIgRqXLN2Cx3
Hpekgw1aWtzq7ew9GZlHSdesy/oxDItq1zZ2TBM7s/oHJcnFfcNqSHyQHoHpnA0T6oW0thVooNDz
0OZic8Hrh5jGUQ/T5AVeZn/XtOVw8LL1cZmrLoH9XBSXUPjBtpLj+WUYZhz/ohm+Z1Y6v7Sj6yAT
mDv5la714c1SG3RqWsrMykf+KpwuCzckJAR8GqY/sdyuu20ilZ0h2CbSGzdNtW+2miNYmy7qbptp
Br98k4dF1gXaYEZPnFiiXWCQ/SPtExfFCyP72YRgzFFPUeFtFdJ5AmyAshpy5MiR9eZV4w0CQrfW
eF+hpaHhkjlh/TC7fYOMRTmU+yy0+svOVp4vrK5ufSsbx8NciTFIzHhCI84r7haydo60HV0UnZxQ
sAW0kCR2CAM6fUQIiwTKSOfvKxkReEyfXdHNAr6gGTHtrzUTG8HgPmiIZW1mm+jCAa9EENQTYE8x
EIzBGO3vqvDuECxD3GQ02h0ozebvVCqbdSD/OfSCkLec6mbTA8ME1lnHD+aSB6VXNsdFVc+6CC9N
jK9v3MI4AslC8MYpuMfLbKN53VVNcri17ewyCoX1FxHbIwg04lmUQuDf71FYHTaamwYyEjcoOHDt
eDypThk9oqmLcHxnCCAQndrHob4H176RceV80bp2H05wvjYWhM8VxbHQCgxso/hOpG7BwxT0o814
H7lz60duuNdT/XbpuYBkZFUEQWP6E4JzthFOcSkz6xu2ffFDPMB1E3VE+wmAaxB5RP8EXc0xMdzb
Wee+RsWvQuvH1cqNsErvez/MclNGRNfhUt/EKrvknWg3TdJOh8ZA8QZAlnNdUkTbGbTzN/1odn7O
4tB7n8avWSfg4DbxQYWOPGpKjoHWZ/cNYdemKOML7Jr4Ln3a+8M4GgerHUENmc13szT2bsr/G+aI
T40OaM4OrO1mzsz7NuZgpz1RHgJ4Ynn2nOaLsBByH/MxeuHPzzsowqBMYyA/iAz9EXp6ObVhf4to
jteBGM2ulOPtC7MTPnQUABh5611kHmNiWQceqYp/2ctgHB3ZyE2iI/NW5mNo8FGTHVLdcqvX7Z1e
jvdRokGLdJzr2RXddYd24n2XT1Prax4CvFZthLteZfq3nKqGuU1zsETsY5jvO603j3of9WiOKw3g
KdoHRKOgAusgTrrxMSmWJmbAFqSxmnNuGEDLm9Azv2Rjl38zS2dADEQMCX9v+eWK7I9uFYJSQ9tG
xxJSJ43MFvupzt64YbhvB4tksXWbH70ns+uJtHq7JAN6gGa2S5vVSrPzstTPNPoM3ne4zU/cUciV
JJO3sxKjBgQ5k8RB3vAL1dwsZaFtesy/rp1cK65A7xlbRYVh12ij9sfkcdiMgNW/LE7xl6N2BU/s
a4oau09MhysJYaxojp3tHCkO3pN9f2v03LnyquIhQ11l05s4sGcdopJRLwUpCFXBWnvs2niHr2r/
vej1Kt2FWVIfc20kja7Nx7RHp5Lb7G+0mj1Urrcnx6DhNrneDfzA6l6MRn6RFV61KWbOSdSDQqM7
h9EGXqawCtRXuzH4BmIMh40oxur3Cka4dfqBSC7SHgcrDi9zegjfnEzq+z6KDknWcjE2aqCFHlnl
HZQVCzSPa2ykE91nbXXfxJn5XfPiB89O3C0YMfPCaaZL2fNY414LEAA0+J0TA1qmYlS+gPM5RqGq
v+QNrRRNsOuqEHlSLfoKQulHtSA4lYsKscAu5Ml1evFDhIX3VBkpZCfNnPIfjHFUZYaqcdvrLy0G
A/uRoHfcKFHPB3ZsG2QAE0iRRLbnRUbwZdDD8SFDyvBYir78lemyMK9tVLXUju0aetQHQtfZ5jGI
LtNexD6jgIV4stHgMKivYFDyJwR8s/bOghmQbWtbAblx3eKHTPlTU9/IQxap7K7HSOWauN/1uy6/
78Eg8xEQoPwlEt3+IrzOZlHT8lteeb3tj7XKA0xvKRLPBPw39djSfFLUxmOyCoM5TaBLd9TkxT7y
xvbQ2eb0grHIQFCN7B/eN/ZFaSh1AM9TBUmuL4iIpV17MeeDPm8xThsfh0YZ04Y4Td42ssOWsu/j
4hZA0H1EEW4zznZx1WcEEj7adtFCl1MDfAuBIgnmnr42uFEv8TmeCKPNs2c4O11VatuURYzyfKLf
ddVEcc2O0uKBOpt8LkTXf4mKRW98iDvzXzGPy7Zd5v6eEsuItJZdYgYqPNkjLJk35Y7XCaUOhAKw
V4w6Q0ehpG7QPSAbeC70bi79AZGCO9OaOsH+XcCRdRn7G+pCmGrbxWvxNqqiXvnoQXfIkc6N/nVA
Eir0Laq5y4Vcy66otYCp2+H4nt+3iBWNm94xW4fHbfIqX6PtCgJwaS2DC9uF0wExzaOARvAK7roE
sAqSubQ23YIn7V7WVPUB2LdwUkjE6MjRCEivlhDd2d1ixZ23nTOkiC9xa8nXM1EUx7FtrWGP1yT8
EKtO1N+p8xCem5KxtYNSDqQVbTQa5LCT8HzNrsRNPZXgTOdqGEsfKkb7ZLQq/tFEgnhSpHOZb4yw
mCjOknwhuj4bxdekGqqSDHjM0D41IyTSO5dCFUB2EJebRm80wKp1iByeDS3f2Eq99Z6rIlWIiBvj
9KiFdp8frC5Z7mBX1yYPrgcms5VDh3K1ITV1HEqZeptYwxR5n7m5pLswEvXvzaTP7K096Dm6Tyon
Smn7uLo1rWJ5EbVdD/5cx25+TMba0ve6jLMgdybgq5Obpdczgj5i1zWx/CHjdNR8mE1LfqSMC5Yy
iZWB6GuD8MKG/aTnvnRTZ9i5+mCa/Fen/jW3sr624IJXfsRKA9oHM87FV4dZtcnbuvuVJSG1KDeT
ycMy1wB/Lbsnupn0oVxXQ1pcOwtVHFTTuSs2U41K+xbA32KQeIQzHsNNM9zJonBHIu+GGg0/Il18
Z8ydm0pQJ92VDcarG2a9QmCQwNEeKCWqu9HshcaOoGLN1k3qee8saRKEFNFrasAUIECLmv1jgyrF
xIbWp24NPypavh3q6n5SNOWAuK3WJgeX3sCDPZeA770sS5dN1RbLU9WwVzZk8ebKPcvky4Jhd77L
VWfc1NQD/nDoQJGiLgeGYamM+CLrlZq3DsSFxXcLq3O3HZqY37TQsi4qYxBXhdO6vNyaGeegZGv3
sVFwBuC8ARL22mo81nZR/fCo//lh3T6Oc0KHOWucUPkjdRFnExr1/GyPsj5EdkdPCIh9LLYqrEDx
z3y5ekvATb0pHZL+y2IZwKRRQaPlPo1rSarsI1vuiNoo0cq8SqyNPiS2sUWLdflFNz2+ph4W/kYE
wIDfAl6j3xhN5IlNDquNu2qaKe8bQz4/S9ccfsEcG0EITyXkIUQRGj7qsvYVsmVKdH9CtF9tILst
4J11zQWJxdOq74dxEmJXe7nzQoSIAK7eOcUd0N4M9Frb1NUmK73xK5LnEkqU1Qw2V6097AfTGaoD
cO6WTQmVJAd6Dd1pIyJLt2/t9c4KwizNcz9OMlLlJi4gzpjTCMtm8KaCIoSoBA8tTo3urtW19LFX
qVFc2NQIn3LKul8bG0nnrdVI4wbHdBfCRARvz490BJcp6y6KSDX0Ym+fxL0OyL53VjD43LUvWLah
mR+m67g567tx3J5jGM4O9Ayj1pLqgIZRKXaeOSyV3+L+ecWTThTZo65mkWDzvmw0ZPf+tNLpIJwY
Iic/TOyqPoxDKrB+bo2/CItYUK/E2Pd/0Fi35VHFk5wuQi9xDlo2esuWXS9J5dOp/6vytun3Q1lD
Y5kQvxk3uak3t0o1+hOV4P4XJxs8hztj1QB3hFZZ76g+JTOak+iGtCq5TicXjLvHA8S1lYnym1tq
1VPMPSI2KBkjExHVevGbcnY4+xJBBUGQ12aXWQG40Y/6jECJ2guYELTY2SD441Q3Ve6a+dbQaoob
YY8jG0SsevplO5NE3zOph2XT0Wmv/cgSy1dEv2nuGPmE5HizmE5DjVcHDiVISv9mZtp9j8NIPWDH
XCTcxjHEyMKI7W9VEvIoJhzzR5UmovKr0U6STWRoeGB1A6W8jVPX0XNuOLxzppZSQmim2jKCDr7q
jUwjdl6tUnQz0aXsdYSgFvcZuQHrBSJqCazGLJfRr0rKURtecVhRaplR7si9oTUDpPPtYi+tcCRJ
s6KfcDGk2pdA6K7wMFVhgEiLe2RCSNbX0hz+4PHT3EfZyIYb6W//IaYbdN+Y4eltqtl1f1Lb965s
SjEoypaVB5lkmGYdxL/UywOBSERRv47AcLuN1+xzdxSBM7qEP6PQkDdHu6qh51Lp2uMCA0RsaXyA
ipdr/ycwckk2UYrKppMw9PNqvOFmydamom9uta7n4EIQaFeGTr5SnhBwB9Rj4urysIyWehqsSL6w
u8rZn0WnHktyma9l2PDSjEm1cPjceryc9GRC29Ohp7iDfTjZF7KBq4F3QlTcqM7lwslkJxZqki4F
pynq2GHeiJfnbeJOa11l6KKXuoubp2GEvgvh1RiXvS0akmYVV9A0pDl1j1bq6NQtBEnfbUQ3ePyZ
1U30nbIgC4Eo1DzvoOJ5L1FOWnDfWq2b8rJWlIxHZejjbvCwU9+mrVDGvoK72wZR6lhIB6ESbu6b
IWwSH0V1Ym1lDTysVWlG5t5VrfVMejhhMZ3Ng30dN4koh42XTEm7U7Q3632ROWDLS5HPRBo2FUqC
7pRJqrwZ88sZxxR02weyoxuvEe2vQcS53HswTJ9oJzTVXnXwW3YRnbOG0hNv2ZFHYnbY51iPXpAX
l5JqDMOSLPCG0O0wl2LXsTt+NLFRL9sOWgc5SxvRomyMlvApaYzx2oklJjOExJHYLDHFVsJlXD5v
Z7tnBskowg6e3pR/GxvhPBUdkpH7sUA/cu0H051gNZvyAAy4e/QKhOGuMgMt3l1prBTrua5KOKUS
zuKGkuYgt0vKRXokEzVCbFzQzN7iZSbYFKM7VTchjI7fHUT98Wtha4u3byHaJnvo8tqzbcTutLcM
i1CNmisK/RRuZm1vs7V+xXllPQoeQo0YUtnRVxoAnPM2rRzvG6Q8lyh/MogTEj1ebgp9hjntuqED
bZWd0W+KLpRI40pK0lurg9/j27qyjmA7kwv06uFcGezuizD2ll+RYXTmluaIfFBwNOt9WRezguGs
KA2RHOpI8neYlWwaOeZQvAiheY4iGV+qOm7TG5ZXCt/sKAyPFV3RzegK8aNoYjfzoc1Tj6gmZf4k
+NRpjxbdutSRVkEuQTn5thklFcIw8kicoTxF9LRda679NDdCLhT6rEdigHbxsSlzIZRlbVhuzMjO
DZ+IyLhMc12btsyovipzrXHZjGl2H/GGOIi8jhRm6BYLd9NQKBd75YkwIDXw7E08J/ZX0wPVCqk3
Vw8D+vXhtlla4yWKKb6Q7S/l/mOUxRv4D7AK0iBgyfjwwUs5AatIoUkb12yytX6Uz7bez49Z002P
yiWfKBIdvtXHA54CLSl5Yi2LGykKcg6EgBP4T0HDSjma1h2sUPRYMnRdTO8aBeOapi8NxS8GpQIO
tiD1CZLSpEpT9jks9I9/xhscCz9jlQA10O0D03UqOmqu3Ama7f1Br8XwjV2ubeseai51vPKMUMQb
1NE/VVOPoQDSg2Jdf8p/AE+FMu1Vtqw7OFZpt5uoC9M7an/54bMzwkccHhD1cdIykN+vh7GbqtBG
oXeHAVre3tU17MDttgiGJInPGF+/XTyGQuYJnN6q9HsqP8gN29FDTbqD3qHcRdfVeGgTJOltiFrf
P56VWH/2KwwQq2cQV+FYAMjJOJ1WJhvHSYy5O2ReJtHiATE6Tm27b8ByMeKIDDXFs/LSmeVMBV4u
W0MM7YUyauf+45/y9qjwSyxMRk1+D4HvyXfMa1ACNID7Q1GkR11Wf+JqfEZNPNrX+v+wZUzbQ7nL
BNeFJtvrb0nLdImQ1OgOMI7Tw8qxO2iFFGcIHu9tTGCTMHlsKXR5KtmsLIKxLlUddSiQUxyy/tIp
hTozl/eWDa96IFwS3gOeyK/nEqcpMU8fd4d5gp8XqMzT2tslk2CFRE2Yc6nJkUbvx9/qdIcC2ATM
vYrC2KaU7NXXg9q1TvpZT3pAOtP9daQNSJlyUpzt6lkLnz8e7FQak1rECr8Dooo2JrZBp9Jibg/P
03XbKaDhV/ws2xZpdbAn6Q7Qs370dKigEwj3B6Nt5UsdjQRyhW0ewjJLd6U51VcGoePXMz/q9OD8
+1FEqNyzqOJAOHm9BK4O1JFSzBREs2v7ba7UPfxlKvzGMvskEfUO+vBwY1VgQBDgl/uubMJ9Pyfn
jvA738JETZ1blsuWhuPpEwPT25HooaBG1kaBSMLqL4zn8Q4pI/v240mf7mjmvHpkAPqFfSaY+us5
T7NTjsDblsClu+FXbW8cc/iJZ/hD702ID43eEBeg7rgnm2vs6M5YizcFia1TiRyQKibsKrw5AluO
2PoZhO57w62DrcQhC+TlyXCZsQBFFMMcLCFgfiiPYNjM5RoLsXNik+8sH4Q+l/sNpCyg5/Uo/+el
Qv+n1JwFyVDDHcCymDolAFGc06l7Zz6oHnMoeaY8MN8nl1shCPvJRLvA6vLxr7JT9+BF+vTbrmgd
fno/2MjyAqPmFnCcU86VOY40yCxaq7qlL5jcLU9mUZ3VpGdV/vtCsekQxoV1CBsChPgpBhcfmJLo
xWuDZqn/pEnp7War+6SV6XrF4MbGH2fDQWA4VZuSHbwIVCPbYNEocJaWFV+UuafOxBDvbACgbI5D
kAI6m/P6egO4VIcgNWI4Di4u3S4ozVxwR1v7j7/KOxvABdqAAZGJEiht9NejIN3S1pqK56CdK+Mu
EYVCKtKwtasU3MAnnWPWhXNNjAJQQzeASv8j/vxnT5tlp8MBV1NAID9QQgJ/iKMetqbTRdTPw32G
Os145sl7ZxlXThq8hNVHm63+eoLs7kwBO5lQ3rDnLyIuxiCdLfeTJjX/pgYdSyDAu9JdT52Ll6Qq
KPrSxh1WC4G7muaTvR9avdQ/Cfpe15B/DciEPG/wM17Ppyo8ChdeOAaOPQ0/Rl12vwWZ4UsyOMsZ
0vjbvSHgzGE4SDENG6xTkUKK2xQBKYYGhYsFpGni3zWUXR1UNdWpj7fh269EErISv6AxoUMrTx6L
xgungWYYIj+jneYbHfRsDuH/z8ejvJ2QoRNbrUJxukW0fHKkEg+ASePMAkM2PQ2Kqpwujca2kRUo
2sf/ZSguCa48ZAlPBXy7qcciL5QisLS633pJQX94zIatY2byzNqtR/T1ncesUKRzoeQglqybr3cE
hYs+1lEaCyrk6jb9IPpp6zm58VPFYNB3SMF+KxdwCyF9ijO3x9vPRhLAaUbYcU0MTvWZwc7bKaLM
IlA4kN57SzhTutKNT9+EwCt5CL01ZaNOtqax/7k26HjqmClFTlBQBDqUixNeGaiHnVnGd+ayXugr
JeZfangyijXZoCbymFFkOGyNLOt2OiSCT0dFPH9E3xaBIBGqfnJ8gZbyuSbdYcWSEKjvaKMJNsTp
/FnmiyNN3AyAshE68CSequCD581bOrJ6ELdeulUI9W2tyUTSKsvKT38fHg5qFgZqA+uzeHrFjtXg
lNYs17YvFsX4KO/1HkGZj0/U2+9jrUq6vOwmyYtxeqLovNcoPCsZWGtXMprhEAP2NT69C2BCrcZD
q0sBT8bJ9xF6AdLO62TQi3RETrz+HcYoKX48lbf3EMWWVekW3YaVW3by6GrZaqDmlTIAsNrd4OPg
XpmYzZKJ5FjXfTzWO8sGi3bl7HHtcURPPg5KVzXNGMcKcDqpAZURuSRbZZrDpzc2+kYwknlrKQ3w
yr8+pMmAVlaK2n+Azfu8WRwJhguM6ZnPs/6V13cdgR3wEnQvHDp19sk7YUZFTzmkZjazKy9bS4so
U8e6Ty+vPFT69ElJWV7a1UkepWp7DSfJ3F7PylTKgqOiW4HGKwlBx10ONPDDM9/o7axQ6Zbw07C8
IuY5TWK41nj/vBQ8pyqr5DiiQFH6gG9C3QdpPw87UKdo6X28Mdaf/nopqbShK8se445gpq+nVhj9
4NJ8l4ExoRL5NWuXnlJf3zvFwcIdghJ2pOCX56EJnc2lnm7dFks1nNOEX7/Y6c8gQDOQfpArE/Hk
i/a57YLWqWVQwMy/AKolbqRWhfs5m6Y7SwzTTWNizPTx3N8eCgoREE445PhNU9F6PXeUiGmpZrkM
UhiIvgSK7gtso3Yfj3KqFMuaumhZcy44GaTC1voz/vNwLWWrpU2it0GiRjCbypE1YobZtLJ7Sjf8
gjRo5vpaYoXWNknoHwXgG7KXWbmaOMYOcMENVWdtRnhRDgqufQXdve6cyTrOxdR977pkmvwls+xo
J82VL+NFY2n4CuEO+tCInQ5HQe21P7Nf334zyIA8XvxDKZVM+PW8sq5tZDpYHVzAVm2hFVxGBRH1
5Mz6kdTb9ftoTs4Eo2/PCGPiOkkkv3JVLeP1mHOyGtVD4gy8Il2+EstrfqnP3k9RuMNvV/Xmmbzh
nfEIEvls1EmoyL0ZD7Ox2Ji1NujJ+bc9zLA9UrnabtalvHCBT95/vFnebkkeAmbI5KjM0Rt9PT/P
CYuem7oNWlLjR5rX6lg79TkDk7ezglzM07MqyQgIuCcbn2gecqiWsyMb1f3Ny0hHAq6MvoSERtsk
sq1PhwaUjAmoeOOEbVHKeD2r3hlo/Ya6CpJKty9gukDll1F0rizzdvE8NL9NInr022llnEwrp4K/
JMmoAtlN+eMElcbP3Cg9c2O+GcU2yByQ26eA5hIknGxBpCSnzACuHehtFV0SrVAsUcI+frwR3gQH
jEK0S4UB+SaLvsjrJYOHs7Z82yGgd5ofoMbFB89NwM/kgx18PNR7E6JJwRVA3mrDeng9VL5EyhYx
ApNTKI2HrHD0I3qx1fbzo+AeBigbNybC+NM90AKOhds5BKEOssvtB+v71BTqk75D3A4IDEiDuqYg
SeBaej0ZcCy9U2tuHwD+sXZThMZHPoXlJ+v0/0Yh66ZItUoDiJM9gKVIP5VDPgR2VFGmxZ9t63Zg
Gz6/ZA75gcU4BkrjJx/GrkokvxFsDwQVk5vMbpuDS+RzJph67/OzjXH84wpfG3CvV2y2ZjCSoMap
A8cNUC3VGjdRMuX7jyfzzoZeH3e5BjdrOLX+jP+8guGCvYg1JciYIjlaXYCnMeBHqxnMQuIU9ZnR
3pnUWp7DPYJtTSnm5PhUXbgIQIl9sJhudK2B3dmnkzOdiXbXCP1V1EIVn7Yb1TnQpav3xus5mToc
Ibeo+gChVJHuIzMW6S4uyrq8nqLKuM0jfXCux3bQbd/IZB19/uSu2T51Jpgg0rJP1rQcICKNMMiD
XtXVFzSRByrsZx0+/5WzT6cJ6swWvEj/3t3X04Q+PU32zDSr3EwvjMhKvmelJvr9Eqv4LjbQfY6k
Gz9VCEfslAq9ncwS78xar2t58iOo3dsUhygzEd2fHOxhwO2ssJMxkMgCo7zaVnswc+HRmOAggWto
xlsHvst45nS8s23XkhQxKfUbXsqT08G8Q46nNwRlOURXGfyqrS4H7bqDtfQ/DIWkCektHxUYyEmW
IQvkTFulD0Es6V8BchnblxkK61WLTOq52Pe95Vxtwvie7Bz88V5/03LOalpMYggaz00PC6/xValm
9AmMTtT7Omn40K2e//74EnjnWLKNKIWtZSLBI/p6VBdIJ9oZw0DZshB3adiPuxI/7c/fzmtS7QkS
a53K1MlCOlk0mbjAjUGXjUCOar29jOFHn/lc65c/3ZAcB94ZIsT17nw9F85Cn2RK8QZMzXwgXHAR
HNSUgfBoDUB8W+IO8vfzywdwBxcrevzYgp1MbDLnBhrRMgRYgWcIW4FmhWRgP/0voxBlMwC59an+
TEe7AakDXuoZmvHRW6xmG+V5dCYtem8r0Gz6/1FOqh9JoXBbFjQ26hD/84pYx+9Hw9t+PJe3x9fU
0TCS69VF0+F0K8Aun7paJsgshDiewEjDwD11UI43Yep9eiiwHtRgSeJhAp82nfLVqVA15hAoBO7A
7brbuUTJIIuyTxdz6AVaNG/RsTNoep7CHuqs6Bo9m/hAXZxBqe27ow444kzQ/vZxQ4yRI2SszTQO
7MkNkatZtk6YIfUyLbYFxFNRwoYQi3ItFMfyyQ3127AYQggaeTWeWcy3u8MkGP2nUUuCwsvz+nC5
Bf6uYUy04LSwpyMNpYYege4ze/ANlAU1oFfDnNzu6WzQIUTJM0A+2aIbmc6Qyijx9AXuGFGUyl2R
eYjBq67YxNgPwKABWLygnvH88eZ5b74r/olbC8Nl4qTX801UxA5Owj7IEDDewDu37jyMYB8+HuXt
pU8aBu2MDImwkg7I61HcevKUns19QFFnzMB1aSgczI07PvPETJfprA3uTknAy2ce73emBwQAX6Y1
7Vz31OuBW1UWnWv2XTCMUXNjdxj4mmbmnNmx6yK9vpHBD9PkY3YAk7iUX4+i2YDzPaW6QNVRDaUZ
Xk5TWG0A+v9cqvneULQ1wOhRPqOLdDJUly/WOGRc/ihYwVfQOgTRW7D/ahDuZ0seFI9oWgI5YgnB
552cw9BTQ0/hbQjwyLlOMoD22iT+VMSbSI8Zu493yDsfigo+gAPindXRff3v/4nSRyCT1G+MPpiy
qt7nYQ0fqunj9vvHw7xzt9C0JJxaMw5qxSfnDjIXEv4WWdq8GCgBpHG7A0Frb61Bsx7jOSJBrJ3h
Atew5Ezj9J0JShtNY8rGVFjo1b6eIOV2u/SgFASIddS7oSjnZzNNkXX6eILv7A+yQ8CbLCP9ttOk
Ks8XwHAouQVw/OfkaGggqncGzOtmW8Hr+fHxaOtynWx8Gn6A07g6/p3t15NCwtEbcigyQRuZhd+q
RTW+4zQz+vX/kPJI+IfOmRm+HZNK+NqM486iKXwKiCuNNtU8uprBoICLUvZRiEe6v6upHS+sKTvn
r/z2uxEUg4JAxw3IH/iR11PEwcNVTUOxMZY1davFqbAKmZ3txwv5TqojbZ7W/2PuzJYjRbI0/ES0
sS+34EBAEKuk0HKDScoU+77z9PMT3dMlkUEwVVdjVpYXMqtwcHeOHz/L9yM2AHcf+e7ZMCDI9yUt
4aqjyJEJ2tk73ZehBsjBb88Tdb4LPiC1jXZE3PumVvS/fZ+bRkc4ddo5KMSZjS5QlNehLAz2GT2Q
X6XCVg4oTMPz/Ze8NZXISLNgNWI2ob35cyoBc0LLRYtPIETWVhOhVa1XPCre//4o0NeEyUJMDjH9
2VmTVnVWQeIP70Jx3hZQCWUTd8yKbZwm5OfGx8cMPwiYPcQykTv5+SpdqQRhnSalibIBXyvCTPhV
hXFvuCEfnu6/z439jqFwdYETieWZB5aCmo4FKWxKE/IsQaXlUZ88QveX5jYC20rnpCjz9/sj3nw5
CMtNxEIO4efZbggqus+QFwZaP5fCByUArQPNBc0AUUpIGdUrW//GaDAfSG7JCOUjTjsbjUEL75jQ
VWWWvFDqPQ3BUjHMIFRRceHfPqeRuoVXhxwu/oPD83PVcgArZMDnSjOsGx4le0z4hMLQ3qpdKMHd
n8M/PR5UtOGEBql4+q7midwGclkp1SN+30qtAtnEBHz+IxRUmsBAx1ERHtKepX91tBuPKxXZN0wJ
AoTIhNLw+7Fv5rTvomDCwoOwsclIeXmk6aJxOqiTU5egjTwNTVAiAasp14qqJehD9v72JRjDgzI+
DT05ltMR/O0kZ32GLeMR1CvgRH19qFzaDPxw5eD5c9NMg4gymklg4XHF+jlIjQS9X4kN0Bs+UoUQ
3ARGKFTQU12sJUf/NFoYCcERkF/xL1iyP0di5A4t6uIIiBdwWYZXIepeQEJi5VC79T5wHHGHw7eO
uOEfphGCKVEO92dgmamRcmpTDCtFU8I2XDFdN14IZcDIiiCADCD8PHxQclTFFhLOT1RXRW9B0AhW
28WJft3/fwtvvCiE8UM8466wxjTef3U2/p9IZkwx3Tt44/ege/+psTH9D/+BG7Psv3BRR4EZg+oY
HheS/4UbM4zwL9zD8EekKMA4n0qj/6OXwYr/grIooi8oA5hYwNMW/I9eBsDHk842coQy2PdTFczf
oRvPbqUUArqoUZzEOX7u8dZjZArFC4yTO8yhd+RjsmGPAEmAJPa01m0z7eS/Ts6/xpidmDxYmqi5
99CXeWr2/kXtDGrlKjszfH/99My1lhTImFIjfppzpLPrtM+Zkxn0h/fFr5rW6SlvPf3s5Og6QapH
xCWd0m+jI6Arri55YanjXC7BYIFwEsT+yh66FxSap6vKQvG8u+lwkhox20zguYI3kwbN5bj5glgX
o3utQJiDIJ4WEEC5ZKIA3L4ZilLUBL9giIyOdwMIW1nveLYiIxvmetMxpYZ2bNoEkbIjU5JcF3Po
CjZAXJIGBF6TKUX5WWbQzsjWkGREE1D21SmRqEm5wG9SUM5g/NGZ39JJQpQBMKohBDxRleO8NEUQ
lFI/pTXGO9dVuqmVNkdmH3CZMG78TSpDQjlqqcKazh/dg67ekY7pz1oWMmBR/SZ8YINCMORGkR+8
kuPNtkHyvy66+hcNsoAO7ygxUfDvaYgwZS/oGuS2VVnmJossMGL3crSH3h9FMqDJzCpi30E6o8y6
lgMCnAKzgzhZ+jigmEynvKDboug5dyBwCPlN1+M0SD0qGKIGOQKog08JQq8EFAtaA3Os0zqf8qyI
llJwroRiy0L5SWNdSHEqUIoCOhcdmRmHTojYBacl5ArgQALgyVgK7ZVMslZeP50at/bR7E6NAKfU
oI+QcfhdsBEJ3amgJRJgw76ZnOO/f+i7UsLVKbzx+9IsUAvlRa8Ypk8BEsQD4Ca7sNH7IyAbKtXY
SkvCs59ueTUA4FQtWtUjDGpBAjul1LE933+Ga2zl1jPMTkyQRFtolxaMIzEOhfeUtuW48YsJ7CUT
StqK4qmDdIwCcYU1gvnCtM4jx4qb4k5ExZyToM5f8/wWvecDuEllgzcX2QIs0KZvgXhlqn+fc4ua
FLMim/8anflFG6crZGMpZXTkItAVr3rspEQH55P4Rbjj+UBPE2UP+QcIRIZgp0rSq8BPSbpyzOwS
ndpjYgbohe+YZx8Sc0XpaTHAJBrul68dlW9hUVb2xLT0t5Zjcj2++WNSXQPwmVajA7U34PdOnRCo
PJGA6gmqrfCrWSuXnWl9/TUjs1NElKHXCDbq6IQIRZePkNp10X0N2siLNLV1Ghw/qmBCZP5WsiGQ
Dq42UhbFk0Qd62ZTJg95tBL8W9oNs6MGsk0ZNULG1uHNTCZNR1IOWqAfCpPpaNi9v8uvsb1b0zo7
dBh0KTIQIx4cTq1JtD20BuUMGvzsfbRrLcGoVJB+rYZkWqfTOlTQVdrotX1BUGR+KowHaKhag/5Q
avLejnUUTm/XTtrrzenWo80OK5lu0gb1ZYPDyCZN64qCKMkuaVKtq0j2xQHvKGop1NPUWA0Avvy4
PyNLXsT8yjNJwrejEI4OWM6QdwOjqQKlLEvAtKj22VMKnO9WlMOVuNqSmZm3B1QNldRVk+MDNCEu
ojFqr0IMHNaUsz1jbS6XDOr8otFCPtyXFYwimq7ZXFKrdCot0/KN+6A8pZvWlg0QtXR/5+qUFWor
U/nz7v/fT2leZ4puGQTcxHp0EFJXR+E9CA8hp5cyIFdG7e9R6qpJwqOvQFAVvfBQC20EFSAVnl3Z
3crPe8lfDzA92DejIUrQkXPbDKhhCd2STXxBhfcetYaGDIkz3KG1ULJaZVtmb5WnkAzlG2nEGwhU
mIUvQtl3wk5hXSZB+bB+j0tOVmtBQlJjG6WvClcSWRkMuh+dfHgbZRDEaZHgBmb4ZWuAPgHQjSU3
FhU6VXaW00dWakF82aKYS2sym8ovFX1uQnxC3CkQnsOhUb3x0tHgkcsnFk8IWJweBbTust6ZGQ4c
sg2UGJEh+ARYA1wYyx1fGtmMI3bLxNkRYVh7qMMtRCGMTqp1rjDrUSZAj6qcf/T42kJwkQSpZDCB
5VW7OhU3PbDpICnC3en6XQegR+7SFrR2sFA8IC3ig9gzz7XSvPUtjrmqG3WITO65zv/0mWZXgBFx
f68smd15Rw6Ks+K6GWF2ZTPYCqxK7+Its4m2TaClR2YDQP+7/Ek7/ZP4XO+6B9apNvdHXrIz8+pk
iLMBNONjZI86sqNWd2hGC1TIJcW6eMlYTwN/ZEzsaaaGYkdzbz17uj/0tT/shomb940xUq0gNVGO
Th83u5GDRCjN60qMQ63xO7OU2+MYCpbSTWKclzTvoM4EpXCZBX7L5JtHrypeKuU89tu0rN78aFDD
YNR76VGAqGcTAtvJFEYYAcKJPgKEEgtajyHYAU6NU7Uu6afscRFBHpZW6w40L883MijewebaYYFk
DOAjTBzoUrQfPYdxba+E+FP0WvYOLR7cRs+5B7+L1QSkJb7QRb9xGhYOKwsefbRy7C+tzjymS8sQ
hW5r2BDIdGkFCi56hvjAuE/aAxVoj8lrHW0wU4CwgfcJlpIA+j0DsetkJSC0ZENm/oDbJUFZxfjG
KxFE656kncMx1MrrXfsQb+yAeQQ2wvmbV0rBOkFZ0G8QVh83JaoV9bpNXTVEXsKQWvAzM4YOtDLs
WRv6DIwdM5GCt+04NeLHSGNjbFp5jAKDcUUJUsCoQc95BUA+r0P+KaeQ1EDNHWTjxEYH17M6o/Wg
xxZC1uMzajskIO5v6CWDz/60t2NCiXLtYa7gsAwtqu2AXxwlNeo/7//+NcF1a7pmPkEvx03Kl/hg
Brvbg8GpCTrUqrUS9oHRv6hfgYEu0rXja1rhG4PN2+mGAAQ65BMGx/fQyOK+gdep08kJdy8w1uru
nAKU3takVVS+3GbhoVwTFlqYxnlFKYRvmTwe4PkAtpRCpBewrYw6lP2aL31tTL71ZjNnWoGIeuyl
8uAkevFG6/LrZ2V1xGJU8WIktrQNjVgFB06XN6l6pNVSY8kno9WmRJqP6AOn9q/763lt7Lz1ILOP
S2zzGkxcaXAiCPx2n0NmMNmmgLTvW3KpTm1giKa0RQu5Crl4k7KT1ggewx36sUrEIWgCBWPmK3lt
vU0Ffq7drMQYr0WVtx5r5nq3XonWWsCxnRCceiV8i+RLHRoJKofGrwiq0R1o10rxCRQ76ulye2xI
4JssOnZcBZd4q+qJUNkjwsbSLgAcSVhzFqf79a3nmn1fhUdzoFRh3UYD9oB6B7BNTwj7LMJrW1mR
pU0/+8JYRRzHpBWx6Z1Kr53uXO0KE44HkPwk3Sg78aU4hptUzzXw/szkIhBO9Qxm5c5z5RrcesNZ
ZAEBRDqNB1iQIX5WfNDVeggGlSqqSwJAGllzTCmcSYTzRVDziJ9/xpvQvaC3AEWUYC+5alWc+ADU
ZoGUolp9yKAyDU6z4itwC7PDT7fTbw6lII5+0svC4LgurQsoYzyAlrUfh21ZgZrwFMuIvuhcKWl+
a9St7ZliqQOP5OcmHey5EvgpQ46MPr2k2UaAtCdyGCkHCUTaittdJdgd4KpBDYmCvV+Czp1FK7Zs
6YufpzNSKVUoNIRAX9HoiayHGkwXAdSOQICDwIYRSIlowHATyAZrngXCvCUSM7KALtNyG3cDFThD
c2WPLQRR5/wMoN2FIWZSuD0BAFdib0ryazKCN3wK6A3wolrD7ctMUYG+0PNEUIfSKapgUr2Aosro
qX1teOHb2OB0GdKNALiXD5EaQcSNoiUjd+ooSQPWay27ce2iurEp+dk1YtIHkLpy+uzge2hw+Rlc
k6Fg91HsQ9JkKs0RhBTTPS09eUB4KcBcrjRNLAWF51mwmnLjjm0oBIUP7lNOmneozb8ikZnuQ/3+
alyxNbfebmaD3VJC3WCEIUCZ8/bBBcy6c04qOzWHDZQ9rdFI3uMjsxXV+kLtxCNIx0+91l4U21X9
vafBFzO8Ha5MVvYgr+3XpS0ys8A+hwrpXsRDZf1GLMy0sDNXYxQDMeMczVtqBjdXH6gv9kgbQqRR
LfpuCKQ60NjK6OUubA2l/aLZI2jRIq8HyknuwXO389zgQEhk1M4DbRS4YxUdV+Pr/Zm8tlLfmsmZ
eeYSBPBaAQ/daECeHwqTMXCB05snT3/GKWr2Jm/QBmNX2/j3/SGXLvbzmi2ppHqvbDFkaPHAizrZ
NjZ7o7U4Uu2AbMU9W8X9WrI9azgyetxrycf9kSeLd+tdZ4a6pYA4TaeBgWV0EBEhvY466J204nUv
bXxuZmnRrD816uH3IbRAIZeuKef8wiWE0cNdQO6/w7Us68ZLzLX/QIgelBHAbUd5oDJVwqVpD46B
pgDD9UKTzPKO0WHt7FgKLM17KoLC9aFpPg0GDYvH/kHatM/UbxFhrR3ksOS1JM+C88jNjJUPaaku
HzGMd8neuzO0d796R9qID/Rn9kiZlTFemoe1/bd0IP7BwmqCUWRyjMaaFK6hu7FShc8Y0hy+DnlP
tH9r3ZHat1YfquDNlqD9bNpzq/EJdOlU9sJYUfzKZQRRDVTD4kZnAFjaeXu5Ozb4yNe6m64AsFsL
PbNxSePSFAc+n9PZA4RZMtaoRhEVqi9oV0XrCU7tz6Y9BkJqQXcoRnFSwR0bK08gx2RkK17l4m6b
2TSmQ3FXAHEqB5VmNPDX/YnF6fUgQEiiERBXPgROX2wlWq8CWNWV7/R6abj16jOjlMcQIQ5Lj3Vo
yNdFCAuAnE8KrMug9pSaBjhhd+Ao143BwlYelHJHZcdOVAt4sxcWKhSKjuwKxFrSS5Mb7KlnwKFX
80KXCqMDZLCKjCAx+PC1yKD2TOhQ5YQj9IlkZdNXm75TC/B8p/TB7wblUhLMYXcROJI0R69G7uww
cTd1mdMgrXP/q77WNNx645kLC3kKSkwgA+RAl1JPbMVgdXRgG4BuEtkE9JgATHkerHrLk8KpNX8H
mtJWOA7mW6znT/cf4tqXd+shZvZRbNm+9RNMu1AQyLJ0LwNllYkxmM0Xm2scoyPupvdAwj/Iraa8
viO0Ih/KJ3g4oQY53vYSquM+B8QFt/gAhh1E9UrWvOjx/vMtxVXmqJ0ACXkp4CYzEQBZrCYS6coL
qOm7ftOMOtRJJFJvEYxAx7W44mksLcy8CCUZGx8EFozZow7FGIZGS3SohISgE093zpzXCkoVH0b5
KTIxrtA/Ixyea91vr9HYTWdlEAaqTpl4oBpN3KdrYeIl5/h6Gfnm1U/5NAhG4bkgRmNlqm9eIPiw
aXQATDQf54FvICem/maQ8qgIamvV3Cz0mjz1em4yWmX56sP9VbkePDd2zRxXlQAPTzeT8c4S0mxY
nEPaaLMJgT4VZEllK0PeV1U091I9R3t+E5oIPjRqmuD7OkBkbthAByB8YbYQGe0fBl18SE7Jl7sX
qWMePnMVo685aEsWdV5Q6sU9HSnTaea7H7lsjNUOAStQrwgLGRbO5iCiatfUg28CZxsHqr+jRnOt
O2XJks6bIWmoCrT95Ghlaqcn+8jONEs46Wjn0R8k6/5asJOBvLUWM3M9xuCR89NuLbEZWqfRUfS8
yfXIpJEJc4myK/fBkX8ptXjnm6Ipa4Fxf+TFb3NmshMOVfAu6AWIhXNkJN5GMgCQ1zgb++EQkdSG
etuKC7SUAJ73svMocgjT6YIR7GuLtwUSP+aObCeIqlFa8gg1WpNX4T8eI8t7zDVqq5C1quEFF/Lq
03777NiOblApNL3miSGPEME8QPthfYdOlvbG+s2BRyBXim3Z4ec5I9rQ+m/JbHXFpKy1qVu6Fs5p
ox1LN3E1bZDagP4lTpbKFIn8GGhgqxNG83G7poxf/pr1XHDs5owPz60GueQxHKvJpmg/nkctRbbw
zOOfkTDGIdLEg6eBzkwSUukXj7jaGoV04To2bzgIwUMYlRJjRyqvJxqugvqaw3p1TG+tk/AzpoLm
6VAWp3WqjRKJDnM0oLdHaLXQSyvRk3NMoEFmVDoqijacwagoV8JJfhTV8p0lmeHC9Am7fou8NGJF
ZI0ydL1o3HqsmcvIc9DqDv/tRdB6avROc4E2tw3iuQNB1E2ihjpvQgUn0qsLo+I0/8oc99AYidPr
tblB2M9iiWSyxoBN3W0gvGSsmaYl4ztvREIFMEqLp8ObOYxOp4smr+UHaB0QKG5Y4LhrnSWdiiOa
eFZ4HkuB93kHUoQi4MSdRsy9EWC5Q0jZo3oE/davUI5EvOqdgXuZaK0W6TKPiqUV+7T4qjNnTmo9
AOp7mXHGT+plfERiC1Gg8he8hfcW5QiHPCH+qA4W99BZ/EfxvGKCF4ovrtfSb7YJ/JS8Ro0pjD9J
zsPXSHKYfn/adVB1I9BKJSECoOB0rU3wtNtvbLd5p2WY1Ij4oYHDGXFX++1yD00BEWoVG+wkNARu
B9INal0S3ifKP/QB5wQtiLOg2h+lyc5wUg7wU5PK8H9B/q5XGxZBNpV7Q0szpBfPg7gL1jqJll50
MjHfZrajuNLtK6Cf+f6NES6oy4fLu4Y5W7pk/wFso8JIKltMI3RNICTC7rxzbkQ7/oF+QVMPc7m/
PRZ2x7zNpe+7cqKwwP8YYgkXOSqCggz9ktd0pUFhGGxHF1ekPlwZbilLSM9sEdQN4eKFGK+4SI0a
7Ju9eyl24SHCuUOaR4ipOqMdWFCR/ao27Ca3WQMpK1I/+bjZ3H/lJQtAz9whLgjHEerauEJ/CcTd
IdrEvYRHlK2PJiQp8i/Ozs/l3j+J53844MwLUnoBArRQLne8vfKpuI8N9NjgAHFqp6jCb/aZfQga
4oea+Mtzgdp/vT/skkNEzwyOn0qg4AB67xzah+xcT3NcPcWHjiTW+KXY3kNqtthY20yPRhX6b2Zx
yJ+ylQTD0scxuzVCOxkq6jGPokPa17r27BeXphLUlVe77RH9QfUuOgVCCOiJQRUQa9dWoENcSJ0C
/xBG0Pz393d6M+qjPh1X+Yr9vgIR/rRrwhzaHaeiB708vBHm0vFDh0cRpasmiDN7W/aYvBW8Cs9S
6w70s/ss2bWspVDQtoQz9FyhAIKKG6i14AYsasGu/+IucaXmtvyRC6R7Fmusg39KVrb47cn/o3sh
A6IevG08KgpQ9OgxWDlLbru5KHP/afCoplGUpsLPisKLi6ZQ6a2vz94r7RKIdzCDubK4S8NMb/XN
rnoSRDO7q+X7DM7snrE4gxXU0ApRJaunjxyrio/CTj6A+vgkEiipT2F0f19McYh6lxkU8qtrrKcF
13gq6P/xMKNC+XxRYacNOgqEsb98jdZiQzBdVSS/Oa06+HpgFCtfzULxEHg1P4ejQDSV+xzDSWqg
Q2RQHw3fEFGcL5JjrnJaqyP8SEQbnUJ6uvNW9vZC8POPZtgYcBFKGrCyjT1F0FiVpTdBoEV7H7T8
rXJut2gf2rKv7CO1C44U4U/lJ1gab/kJviHuxCLkCA36pbaTXXnodXfLr/XRTofpra9uZsT4qhXr
NKhxDNYvsQx3HWU/LMrtQppGZmytm1tcGmZmrhqlFLyQZhgnFlEi50etBm3fXUUFegTBNnFUpVDe
oTNNQOV6TRV6iHptuUa0IHst24eapdDTm6jyFP+FbkmAzYoC4jr6ANBI9VuIU8UQ1K33QU1q9Lgh
HBLI1YlCMRMH4t/of0DHMAEiM0Vc0+3ThhSDYDBCtwllQ+Ff20jvUtlyafY9RhI2btEEsAm9iyKp
Iop4UXrYD29l+FgytivSlxQaWH4kqmMDfKjC2hFkbMIY4jGHyPc0jsZVQywJdMiRbRIC7f5ne3XZ
b6zUnFqTiz7NNF0FV/6Th/BPTqgPL1HLh9pGG1XyCRmgsdOzFVO09F3Kk0PzzUgk0C6neWqEW0tB
0I3EVK+jzEUdkCuNK71Pj2K/qXYQCKSQZyysBvx6BCZj1FmErHH/jSezd+uFp7307RHoGgDHDHgp
pylZrY9wJhjQ1dnUxZoQ0EIaDvTInyP0XQZq74ApLY2WDHq0CeEBQkXmg9J56zM8TwG72GS31CPK
pu6/1ELIBsHTn2PySeeXELKGV2sOerXvt8w2fPBsnzC2aNQmekWGbWreH2zJ3M0bnWI/7kbQw+GK
scOjMLgW5/WPwxgY3SAQJZwi6+G+8HkT+u3aOHB670ICj/s1yKPK1dwm7xotQMqlLt94FIcGIlK3
aF+5/3TXfNaNBb5ay28LLLK1AOYmrGIoW6NiCewXm2pBqvORngnQpB1R7yCoHZgBEIpXC95mxw0d
WbkPbXtIm9kUbvYJiUonQB5OiMBrYOys8zVuhFIhkIQsKSb1wWLQfcpBrUdYv/Lce4JpR2anyF/u
v8Y1kHnjNeTZmZKkfMFDlhEhD/hIO+5V2nAP7SFEiJpwyZuYORJi15rrO3hqV9CbB1QWQ5yO0sYn
iIpDL0WBIuXKdzsdm7eeZeYKF2kdRo2L3SUP76X82EAR+P5bLjgNcw5HIGdZCDEeXCwGzWXsEoF1
Jr20glUpT0KQ6Ump3x9oMjC33mB2UiQhoqnAuSOdG6BVx6fVjqP0UNrWQ2zG/q7qv+6Ps2RP561D
I/RQQzfDt4GU7iF7L+zuyTtJevwuv4yX9i1aWZGF6DC6hH9+8CgkrwB2w8zxZrUvndjytZjIBBpq
8DZElNPgZgQRbpXe5k/xBunN5zW3Y8nWzNuEWhRGJIyPoUuI+2otaqURn/LepHO66W32k3uHbqzL
r5fxL6zdvEeIKYM+FKZX7TTqgJuuPpJ+4xsxok2DkZsBeZU0T+v1tbT80ngzW6o0wdC5A8bjkI5R
1EcIUTprrWULdQXgaf5cN16mGiGGRJpTI7I+7D10j0CPCp0ra8kJ6fZOl2Z2w88gHZB72IBx/MZ1
v4RTYXU08duVGsAl4y/NbEHAZ3XnTSdNa2R2vykPiV3YIQHOZt9u222tZ6Q7yBv0aNk88tfbsFg5
467EnBvfsDRzKoUWTNUQbEEHq/ISGy2tok5/dM1IUBlhM+YbitGmmpMNBYFBxKtivcpV79XrVK/R
hy0HA02KGlVFQ0xoSZNIcFgTBliITgjzrh2pA1fL7TDrBWrWDUhMWu6vABL3Z3SvbZUTS9pdayak
XMM+LHlS874d4Cog5AiIu5NdRid640gdoNpG2o2m+4C0rWIh6SXuazN4TVYcp6WtO2/igZZqFQHs
iHfU3VO0mVY7QFIIfRv/0Khd/fxvR3cRgQbpQqwC5gyBx+5UW4nNPSMjTCIHDcKbfDOQUhPs+D1F
jIA2pcfVkPZCbEKcOW1SIHVdMbmFAqcr2WNmeoEKNyHf9qHtb/2VerqFg/SPboJocCmlQHAn6lnI
oXNa3G3uHzxLgY45TDQcKbYOA7g9WUzCV2/UojPHaOXB5V6TwSwhyJmRptXdURMghls+ePxZAcNR
NqSntntkNy7YxPvmgC5LIGrDE1ObI697X9VvP4BPRwLXQCrcDhGy2UC1mC4f7j/34q6a2Svec70B
4MppVyHSpXpmaLAW6n1N+fwPR5hZrCTk8rxQ0imo9elCK5XL1aSDnHxG2kFF8xsq1C6rrcmLH+bM
Sk3SuJGcdVgH9LHq7Yt0wFXuXFupEVnjyb+4D/UexaT5e7byXS4cV/POpUFoo0GkwynWUdjQ0hV0
KLT3v1fjoNOD3zC78/4knmpHZsCpAuQAttSzj4xXvqMJjJr6a2WFFs6seR9S6AZ8ylOw7C0DRKFT
QuC4TVRgxlPcm3NEChWHfZALhBBsnM4GfyyHCPU/m3Lls1waf/r7N7tDtxFPFxAtcBCx6r7ih9aG
qku7llqZTMitCZyZFsajBz8vKNoZD/3BfW8hDaHFR/GpO3t2B/YWYG0qenjDURM/7k/ogls9Rw+5
otfTcoQR20aD8HQNV9DOrDrQsuNaj8LkDN16qZkfEwKO4FM5pgzX9o946/Mrp/zSZM3MgQzh8cQF
TtFxOyirt5XaUnu/UJWI3J+apZNamFmDnFZyJe9lMCgChIEhEn/yEL1xlFOruQ5jU2aqJwfq0V2r
h1ww+cLMHlSNxwZDpNBOLGQAj50ghEE6Ua/FfeADnUBG1Kkx6PncZ4++8Jg2p/vvubSlZxcehh3b
ABDda/XBEz6YXbF6/19IcgEJ/vNzoSCRmfQuptDbD5fwmF04pCe5QRvfo8PaNX7Jjs47BmLIOIco
rUeBj8Xr6G/fSi+9FdlsDlFchI+hYuxviwPOT9lTV/V2FmwpPzMEgJGMDU1j1moLeZfsiTHjTfMh
rRFgFxZlXsg/uG3Y0x38G0lBiI0WNPTr8B+NtPLtLF0+59X6FdVWvRgNU0J1KFWm0dpOG8H12Crq
OJ5do4iNhiFNvZKwWKiDggzNz42QCWNRRCCxOBK1Yz6EXYcG/FD1LP/kJqilRRTUQQHzymgLFoef
WYahTqWWrnAOTdc/FBKvOE5LazKzBzLdVyVDubDOYqXWw4UCwFW4CIKmKCu15NzCCTovks+StlS6
SMLxYuco5RPQ4xbY0HM7SlvU6NvCKSX5oUJZS6bmGo1uF9EIiI9aF1S0X+RtpTeqZK2V0iwkc6G7
/HPRkGWSOyWcsgYoaYHIl82aEQKT7mO+bRykZDQEtoza9vfipts0G4rA/yM86suE1/umacHEz0vr
A1eQayA8ET8YjiKabQJkGgedwjdx//cXPuJ5VX0OwdqgoDKEYFTOofaApKjU0T3f//EFYAJQ0T+n
r8lA7Vdy/PoYvwWOX29715Te2uLissRHlB/lKY2vrqXVloIt83L6gRKpUgEx1oFIKT3q8ikMAXBm
rNHXkIMM4F5GMqHRQ6XFF38tU7tkSOZl9VQt0lE1ZU2L7uOdK42ONVrRKKwwJywACZumfHbfcL2/
P6cL/Y5/KBDWlORymYSXDJ0RZVi9omZnyQCGiJTbzujV/BFJUUS2xGP/5b3278GhApXmUh3vj78U
sb8W5n7z/3qvl0IPWCinN+hLc2n2ns3tkaokgp45oY2I66eIWtv0TJP4H3qFV2PxbUyxAlpOmuIo
U62vsM1syYhO+TZAirLWqFd6W59q010Jfy5UFQhzCjErQScgb2E8GePSGvDld/VjYYbnYCd89I5r
ZY6/ySzU0SP3Y3pauP8/lOouXK3npd5K1XEjH+AkR1nphmkRO7fG1JKgVZJp/qAnwCcVwz/z5Ocl
3oybsgoTw9vyOa0P9PbBjV975cI+398pC4fFvFI7LxpXqipsFLcjSJMNCqgeZ/TcDWuJ0yXrfP37
t20BxhQIaaWAhSL802ixT3SkJqZ75J4n7xQRJFSQDqjuRPE1vgs7nBbLfEtxdVjTB1twWOeV1ZQg
Fm1YZ7zD8mGrsqm3g47RylG4FKWYV04nrhDyUMRFJgFM7zC30keaNXAn4i1OIbVitPKTWxzF4tKl
ZEQJcK4XZ3nQ0uI5Ky7yCFZJ8iKHVi/ZjVsgNSloyHSko90i3oHblOC0ghrwVm92CrDzGxY5RCnZ
5qXho4K9aFd22cIJc/3Kvi1SJqYB7j/ws8ZD7T1x9XkAmyQwOPBRwhWbuORkXwP/38YQc6rjmCBg
HPriP3KbGkEwgH5bNd7BL9Dub+clJ3tefZ0B/ilVTQ0nu5FODcd/Mv4Ti3S9sEkUrR++eCXSos7X
kdB4rYLk3AiAT1FHoC81UcgOubJ2rF6hBjfuk/Ni7CaVBb+eQn90tBUGdFTSUGp7LJpzMRxEl1Up
v9ekZ/7AoikqCIFaM8thNLK9mJscChh8YLDGiqTxBKoB7X9A/wS9CQ8J/zsPYwOovjDEb6ITqDcU
WU8yWvVRtEY9NwrU+cwAGvNNTRS8Vqx5vC6yv2k0NTBBqPLxLpQQN+sClePtNNiVBZTkPIIeN51F
14NcOzT/dn89Fu7t1/Pp25rH1agIeY7MMa2VD6L9u7VTuzVD8/6vL3zY83pxKEUBtuWWsMPCJ12/
umvI2gV/7rq5vj01SIJekXhYujE5IBCfQeoM4GFvFVG1cH5cb/Lffn8UQ0gjQQka/F1LcEny1Nqc
zejw2Hs4dvfnZsnjufpf3wZp+jikpBZBwtYA80SN1NxiNokVGq6BaJ3yP5xdV5OjOLv+RVQRBIJb
onF2tzveUD0dyBICEX/9ebx1Lna843HVd7s12xghvXrDE47VnSN3o4r5p5T613MsTuDTSUoslgG8
fPVG28wd+vjvb3FrKvjP2/3rrzs87VTsImwglH8HDaqRUKlDGlWv2hiopA3a5wF2fLtiz8Atr+Vz
G5Xnu6irG2HxGqSt263MCM/Q+nSr2kMWR57Zxt7m4PFfBhOOl0dLkAWAFTtv9E4xcauf80/8/Ncr
87KAC6eJXV3FQ5hEkIreFud8Uwe2b0Z2CCke+3Pe0v91n1w26b8eN8M5sk0Zjui4ng72utwBUkSO
ykPlap764hznO3XGjcN6jcfOWj4UNYyttqRKXQOQqcI8/32T3Ar617DrSXYSrmoI+lrf70qjQycV
zigiOVADamLmFBgd9XjyNKlWIBaMkBMDutegTNYdSlS5bYgRkOHnzq+5lO9/CPzXTokJNFfNpUA9
Jf0x6B76Xb37llhM3bdXwy67k27f2JrXuOwyEw3vdHy2Viu3qj54F5812Fpu6qn0W1LHrJvuHMJb
FeI1OnuEj/xlPH+hT5E1+Htr4H7crRJxsEXMOw+5BQ+5hmTr/OJ7fUHYsVgPuujykDQod/ob8YE4
jECDbTdgUUbpYxUVT/SoxJnjzigpnDu/4Nbg5hqQDQQQgA6X1wRmAxQZ4eUAHICz7t2Lyc6NnaFf
HTW7GNRWQ3epbENR4+pedaXfhRoYkHLdZ3duxVtNrGvAdbtAMZdOWEll1bnJP58MPJI1mDXQHpn9
8nAPN3Xrfa5Cx6IsFQxQEZxlFwC30YBgm8f5sT3dg+n8uTqBoeHvC2YmSZ2WFA+w1p2L7Pg07e4B
w2/96cu5+lfYk0PZmwXHnzbok0GehyQ0SqiAHJrsTr/6zwcULhq/P0AYtKfKhAfMWtQ/JNBUcYDI
EqBme1Zy5+69UefDyvL3h0wLg1C/xENIHUBYr+cfWeXZ6JGuDeaW815DgdFBbih1UwbasfiBoRnU
kHMHslDh3+PdjV4H+Ucr8l8rCfMxYxk1/IYSk1jiyfpAqy1gjxR6dzB8UZ9tnyvPPB/9Yop6+WrP
KwvCIvXODgeM21H7NDtlC/Gpr7//oBvhilxjpeckT+tmxA9aHgdf2cCIMshPkRaZpgs+xZ0GxM2l
v4T/f712m1lKro4omeT8YvK4nTcqh8Q09AQX613Ys0v6VZ5x1Hd+gfllpq+5vZqVDZ3O6gcb3by8
h5W8oVlCnKu4ojBKU3jnqVtz1I992ob5W85mz6HWajDD3Bh3hbHLjdNcuBaSiuIZ6n61FqsSpcSu
ViEtsEnYPTvCWwfrajzUNzxzEoEfo8zM6yXoTjpkzikI1ZDizO6Adv6cocPl7vfFR7VaDzRDiGvo
aoHNVWI+iAy9njtXwZ9zWnKNIe6XEnLfDd6B9WAjacJVoI6bmfcmaH/OEMg1aJiJQZHO5aIBBzNq
tos7bIz94IFwGQDmgvbH3w/Cn8MzufbVUWAVLWsbjxnC/gPK0u6FnqBu7w20buTmMCj6/SMAOzoQ
7VLc6RDkOqaPs1cdyrXl09f6Y3jRXykUGCDvlO40r4KTfeuW8G107w6HbuyBa4RwrjUV64fL6wEW
Uk4xZNmdrPabe8YYNwL4f0DBhaGMWX55PZCDxR7pgGdj9HwvdN84J9dw2G5JFUsqSPPtEsHBHZ9Z
aD9C+j2wR7f3l7X06HlGC9M8Vau/74cb1E+4x/7+wfolWzi/1Mv66NsIDCttxRW3gm5M4U6Y0eir
tvCtFA3T8qhcguV858k3MHb/safTmVRzruPJ0yf4dlXrawBzYVocpBE5VKHiFc/QDcGbOrvyXIKb
j9QruJem3BBFRGH9+3s7eerMJZjlGFel7xxfcwmJlyBAPqarxJ/fymje9TuAS32Qd9iDclpaFyrY
u2JjhXzVe0D8Zd93vsGfR2fkGk6bZg7JdAORa/SYz8Jhs5y60PCaqFvfU5K69Z2vobStRko7M4Hd
q/fOKxuwmt6wxVF8TnzhQS55m4RmQELIA5lAP/1P00wwa39fZJ0tnVpMi7G1c/1HkQDt2TOkhhv2
+feVu3Hcr0GzMzr+GbewcM4hAxmz296DOt5KYOjlFvjXTV6O0IEtCAo2ttU/0ATHyXiRn0aIflmz
HY5ilz9hiwZ5xI98q7erKveqtfmmb+c7S3crY7nG0FIBleB/AMEtxHs+oBYM2wqwDzrFhauMN33b
bpbea8jf6C+Qazzt3C0ia01MTgaAaN1i8Bqg7r/UI+3cZb2gz/UJpezuZVyPa+tuX/bP1T/88n5f
44kqajJftqR8rZ8FaBxIRz8t3/CTWAbqpgzv0movh/q/5Te8HH9/0tAY2iImIB76BwV6DS6NJtys
bCcQ5u7U3rde5iqe9PY8aEsuMYu1635l6+PidaVo71zbN+pQco2EtQXcDQsN+zH9gPCcEgweZI1S
70m7h9q4FY6vga9we5mzvhfqlj6mDxi/FufxhzwDygObgjwH9RpcQu04r9lu9KvKnX22u+uZc/ni
f/g+15DYkhT/j4daUASs23ChhzpyAgYhgjKkRdD64s6xuhExrhGwnTYVsEXtAVRCM3xRO3e29nav
uQq7J4N2I8O6Rr/SgrbprF9G50kI0e5W8ecM+rY1oDwK81roBN1z/bu5KS578V9BaoaZ0CIpwh8d
H6fcT9qPnhKYag5un74pr8r0mt/TNr2R+FxLaJPEMSuSAsDKct8A07SJZf3VO+FEw6mr/P8pnFtX
AYHUGnwUE2FsEy3TPqyiqb1qKiBL0o5Z7za1c88O+1a8u/bBHjI9SbWmX7aZV4zA45YFHE5eq8Tv
gSWsfUh/+waUnbhwOYvJ4g/DG2sz37h32m5dx9d4VliydhUthmU7JOuRb/pZdRkkr1iggigI0d+k
BUUyEut8iusknj8R9vv0u662Ta3eaUb8g8z5w6m7xrwmktYOdPkhV9uewRN0tabwx+VNpUFmbGG4
uSTQabSXfd/sS/k+wy6vzImn8dc6DxPBvaEST+PEPKKCuSmY18z0oahWBpSZnSkN2l4EtSG8Olmh
0wHx1golWWRBbFirN3rTBHXxAS9fj+lQClUDPT939Gvuw7/vpVuf+Bpum6tGLqYSK6xskrX+w85A
V6ypN4fVvl1pJ35mpftYPN152o1Tfy1jnjsj09gA74/eS1cqFJzGAHPfML3o+EDjMvtArxcS31C1
du8clhuCauQfLcJ/nX6uJbYGAyrIJIP9rZ+7Dp0kxg56CoGn6qmzwNFIj8SExs9yZoUZZRbY6awM
qpxtLbochDhDlgRGBTgCECS2rCA1gFbI3LqYPOi/9bPfEO4OGoMjwuTSLCD9fpaW+/cl+2eb/Wn7
XaVYNi3lQo0RHkCJhNwExikLCRdzVRYUnYizDepL1+FcokXT63OkZ1+lsm94+wVxcDetPpfyo+da
NKffdvXCNDS04pEobktWsnhRikMPdXBoRjuPSRmV6OrDvtA3i3FT45Rb0PbugJxKKl9oLxYGOarJ
DoRHTaO4inoysm+pFF6TQWotU9yavU5ttRuUqHKCDkYZM/4cFHEcg+2oY3u0DSxQeEd+Z0R6Y1AH
/+7fI7uSU1FKE2LIKnoBmq88aCvmo2H7LOIMgDXlDlLhRlQ3r/pVhTVbvTDJvLWBRCcQonZT2GCk
HNTs+ewMb3//0jfIquQajZxjQ1WjCV3swR938E1xwvKnjQDeNFd6hLu3czEfXDTbg93vlr4OWgBH
K5O6usfHxtW3JZqX4YNysT7qVkPm9R2amdDRGPYSiiH2nQ15M2JcZYm9phF4Q+BAISCX7Bek2Dfk
sATqRYqofKWelCDCg2TiaYV/r9C4wffCcfz9S5uJJdV0KlS0hBsA5bsTWTBcANfPOuQvje2nzWHR
zmPz2XehehKJN9vuZL8SbXLhXvyig5sI6tdnnyy+gamVmofDuJtnL6v8Gk0/Exbz1p2K/VZJcg2J
LnTwoRUDKaLWrUW6hE6BNYFQGmQWtKBL3xyw9oGUbt9Uca8lcmOHXgOkl0Y2U6nikZAGe6jCNLZW
3fFeeXqryrtGQhcz60p2wfcPYCZEqL71vdlghePhFzmjTQ4RfGgqbuaNeXZO7Gd4aCtvOWqQHo/4
5t6U61bX+D+AactweNVdDvvJWhdv8BqKip0Wa365HjbVod6h86FAFrP+Ivgpfz+TsEK/kQr/B0dt
E8A6pA4Tgro4E9U5qfNro5S/2NCfuGFJClRIprlaCVTRAo0CrX81tIfcTNfwlvbbju24SH0dUZCd
5uRo5yFvTwN/LEz46LHSExg7wDrRNeD6lE7TMYH0aF7PX1nSr2U671uzXtkc0/migftPAcFeHTLN
ZYcEqEWx6SReLWBDmbebJZHowoxBWqXBCM3LKguMBBxZVT4omjO7LSy+vYGHjq75YiI+/ANcW49Z
va16sRudRwGWpKHGwLQFktkZOG8HLQnkZHuK/oErz5fJGPY2/+jzWDUHT8PrmvZbURBAcuA5obpJ
/6vmcIGpqrcZHs2M/qSds7KnzisXXfi4bkoZNtOLWoeKRE+d27Bkr1LIIpRD7urzMSNV7Rpas0/r
DLp+8wicUz424SLLQPbTGsmS3cawy1rjpn9P0moD386Xoah8p2RPZjZFDSFvmVN5U1f/yqbxIKcs
1pyob6AEKpm6ktJxwRSA5/22yVsIKRGcwlkvGBSUSM56t+MmApdhBWyBnwMkrvS3soxqfV2kX7zr
fQIFINUmblbAN54ylw7guJIBVI6+UeVJjNZ7Zxt7p3WKqKW9VQe0torPodbFr56LGrIsAg4RzJmw
glDTgqmTMjE/hbtirKRw9KhFR12s4uwOLcW/HHQrmMngmgaCFxjyAXOgCq20r5nVpq8mZy9F/S4r
OWzN0oy0yfT5UNqriszvWjdXK26Y3WuWQZreIexn4SJaxg7CyUEhH5PsMPZPrXXIss5TYKXRhDOU
KMSwgpcAMnrKsmPWemXiBEYalZpXJOuZ1bCIqGGxaDs9JjRxm8Gw9VSKGRytr4S4en40wMPNNkUa
18VKNuupPXRIhbMy8Yy+8RPIPU0uNPOy0VWlD7VWbN0McdjyayWa4C0g8y3pt+rs9eQEQeqKrFCI
QgDOVh6GaZt1gLRYkdl6aGDTAE6+hpeUz+qyg8dGPQIl2ap+q7mJMm8qVewSiIbUmKNACu1oL9mD
A8PGGUwO3uzH8rHBvqWvswqLMQEXz0fT7re8/a7F94QzR1qYiugfzYRNYgwPncwiuyQvGNeBWkVR
kiiTn5MCcD81g35176FK9zKcca05M3JckjMfdR5Tph4gNnKoWm3X6m0g4PIVzzJ96TU7TC30E5eH
UtvXYIRN4/tS8g1eYx4xm1Qg3NM9J2LxBkduZjWF1oSzHo3EiSXTH42ZPMDT1jjbyditaljhKpmv
GFO1MQs0JXB4m5rBsIlByApbg2CA1ULrqXAbrnqkejFE5k9zcYb69jjjm2ewphU05GI/LIvwbKrG
1AjqoQ6mEkYrbVhPy8sgwOyG1dvgKMhF3Snd92/VbGFR68MwwkNXgZ5UNqBVnkNKA9YwSopBlgwU
bBWzykOUZ2BbwkhnPE9aEbZ08blpeJx2+EiqiDXhMz1QLyQpqL7wLVNYCmHunUL9AV0VFaLaAVyj
/MvfIXCFnLbMhEi07kRFbjqhUDu+MjKodzhW8yYacmz0OdnW6eM4HnrxLYvWhfOwnKNSnG18dStH
t0j6AOzjdNQW92ivep2xsZRVbrPEZ/1+gTa5nYutklVxjWZ/qpa11+bOOYG5sD/gNjQU61GXHSS0
lXKNBR4jUe3QeXLgpC7ddksR2Q4qWtf0OEjIO4Pyk1UnFb7k1TvoxbbzCMcVdfhlOYnpKoBrvFdO
pM4rOI+ApltYnqw87Rf+T7HEhfQaGJLYrjZ6GqCMGAgY7gAldyvfj/Av4lt1cdP6gWvHHJpXLJAo
YFIR2tpGJidl+clqcNvYp1ZD9wKeIRQq7GWfPg1ttlKKKray6knC9B4mhFyPunqdYdAhujqyh4yG
BuhrpgMH4MmKOtxXvaHD86L0ur6dvBIytJDlNHGlmYiCFynHTWqcEcnzGXZKMySL3k2MElJz46C+
ImyEdgNtPNNcZeoiPcYbPCGVcicYzX9pj20eTmaQVCDJWZ5+Gc8Cb1lHBqURWFQQuJ2op1m5i80T
pB3xFA4ESg4CT3ocTd1fqHQVG1aKdNfBoMhOEUSXuP6pFoiigC/x0MDxoIS4dyyt0pMcHnUFG99I
1x8mCbV0CJKj9TEHrNrCSq7UIVcGJ7sh6LV1YwRKFggDM2Oo2kg813a8bMwl5GSwah95ue+g1F2i
LBpBXtyxJTZK1JLk21BB0Sf+zPeF+lQvisvRCZBragVahxFL+wTpqMjstinx0wyEOtGfTL5vhqCD
ZBdBIwDGqDVsseTjchoA8CnkAziMLGnhnMcCqHTbNOhzmIyQp3lGPGJTaIGz3em9J+cJhtV+r77b
xReF/4NEGRPm372NIAEKKkecAuAFoFkIxGsxdwxP10NNC5z23KZPJl8bl1DhWsOOsw2mUWm9t+ag
he4vOtTE5dRrGsS5N2V6rJczR9FCen9IYh1ksD5icuXA+RM9vtcl3WD+SHA4luwD7luhrTtbxxI7
ZHnw7R3RyaeaDHpRIw4V80Mzm3GKL9qk6oGgCq2aXG4L2B2xtsU4CuM5j4glcJZpXUC1I0jVDlfM
XB4sG30jLQsKy/qw37M2yNmCTVt4hqWv0q7aQIpqPVwWHx1deyzDHg6hYoHSOw8HBPoG3wKdGzlN
awheeJrofTbvK0zpB0GPrfQcua4y6euTiOZ+YJ5oxdZEH8CCkzYxxEHIra48Jka16fQPGEizOQGt
XQ5HI1eOoJx4AgKhUJk89xQ9JWVtKbA/FZCYnEbNJZNX2MVunISB8MQseHTydtPrlHvOMiOz0lZ6
+tpTtIx6QpFUqR2SPSRlmU7DuZ7qX8uAC7+ghl/UIcDL0Il3eERSK5xJDxWmzu8Xw+3R/UfTUt3R
Bue3jHEJUAL2NV/WZLZDnaGs1K0oE+NhGl8xL3YF6TwV2oFtPfo6PBhnTrzM3DqVCVw2mzfOImBP
DC0OXGy59diMXQhGIvwj4SaLXoCj1LBPVrNXltBIST5UtAzQbXMXZ+3QE1xOIyfVYXx62cwgAiWM
uPapbSOzTtaNY//MRmr4Q6EcaxYnjfqhFfCvyvGpzUFEejNixdCZf5IYOy2R/QgguWnarkM3AHwL
ZCFL+z7PU+S00EcanmvnXVef5fJMZqR1QVOdFtgBaDKc4d8DqekkzqBZiVTA063iYdSN7wHEKE+F
gQZ033qg0uqDyJsdHxzdNZgSWw12rNKu6BDqPFLr4pNQEWSOhITuZazIF5jHw5y1ZVYwVlbhgnY+
wWcq3QhWj9vR6mAmyGQWZ/O0HmDo44IF+zBwbWfJOVsZ6vDGcYevQFp0It5+aEsRsML5niZ4rPLC
G6znwkL6Dsg++uz5EdbuMOXU6l9lgcJkqGEaOEIqZRB+VwG+NfdrZLOxSJQN04pV1iQRbEafId+3
IUSJ5hEpzsDyH8OBGUoKjz4TpvbUfldniiQN286CCzuiJVASnO1xOW8MoIu7drsU77nzppoIFXta
Oplb4sCzAaaeEO0vgwZNps7sAkUglAwT9Gkw7t50ywR7Z1Cx3Nzps+0k7VWbGIeGtlsTQ7e0qTfL
5ECuC8VAm4RVWvhcY1i+Rl0RyTEoX+btlNZhvuSeOb+oxHpvJpRpGtvUGg4UOq6F+V10bxkyJFk3
sFMHEyAQphksfXfQc+mpRpjpvzrMem2DPSraQwPVkXZ8gifqtibVcZIpmAY2/hLsdPY9nqB3M2xM
qhlJm/HStfxtNpwV78pnlo3POvozk34U/XZi2TecQeAZCsc4eIsNc4J7EfObWoEujZs05xSOohp2
4KOErxXOQhmUzR4RlvNA7zYlhtBaODtRXT06KAeQa1zOLmnW0tFXGoPnG25/MWKXwEH8THsRixxh
V5j+rAAZqn2M6tma/b4Ac4ho33rVv5rjFzahj3oM8cNL6jpos8JPyslPxKdFYTdufPMhWKjYzkjk
ujHfaobqKvLbshVXgys1ezLsU537NYUKN1rdHPoNE3qpBnszzOLoJBosPZQynkEnEdaMGIcR6sh9
3Xpdsmo92/xJ5EAPdPVKV71ahaA1SDSV6VNnTZEnGp9F6iO2yvKdUCySl4OGUWDl+lWTByQ/J6Cl
stfM8G0oX6jK1lZX9S8MGFvTS2H2w95G49W0Y2QJyxSVHToZ2jof4e3RZWvqhKbATY0yZWNO/XEZ
7V0KpQnwjdSO+QrGvVIipYVg6mB5A2SgZAnNVORE8mta4JwEuwvjNZmjArrxLXjWeZ0GerEn4sMC
fckeChhKorQbQtXalejcQgQTPm2yDAVdW3yP6NnihhmKrQFdOvWkQ1hywvlppG+rMCKBxyOxfcd+
T6FF08IZW49NzCCTj/kpAzBBXPSHaz2ky/MESl9XeRJNJ7gAaHGDAyX2iRGayc524FPmodJpkPFJ
xe/pXho1YtGmklC7XZy9jSyYlCLQIKSEhnDflr5W9jAwQ8hGlt3VaZyi4jKcMkhRLegljrWKmdrD
zND0lX4zpzsoxEWdREUxybUis9DRoJmZXxoJOcyFRJDK7wRurHk1h2LgiHHczdtoSKPWrKAE+dQS
iNNEtRbQKsFLtJuiSn1eGMiNc99Sp8PIaWymmLcT40tNoeJUtytc7UdlJKFShQkUFqfXBPyNllXx
rAaGteb1D0XomRjKjkBDuzQpYh3IStcG3xmTnLgX75TEA8D1fP7omiMB64O5mC9JuM4hAlQusu9y
CKrZZd+wMHIFt57rLtazvVRe4e4dKSNMKmyw66HChtW3pQ//W9vZaRUyo2Tj4KodOEhqRcPRJ+Nm
/nWRhkS1TGl/yvg4vplCnd5IIjq0Ku2erBWFh8Y4RQWTAfoTwsuyMrTgDp1IVL46uNIF/7Fx1lLW
QpB9JOuqndZjmke6A08kazkumg7GVBnKeYiZ1n4tlpXvkAKfHTVlK0BNPEgdnaXRPIh6/ElTFG6Y
YbpJktFIZuyhscGfSmznQZ0dy52sDNXLnMD9VzlxffY62FHjvXx17n/Z1ZBFaaL9KLYW8D75mseH
UuyXzmveDfGJGWEP6gdqnt43Kq/6tKDMVQxtMPeXBI7KDX9RdPhUQMYN2m52dBm22KjIyK7JQfAL
qALTPF8b3ZkF2hRK/sFz/HqXaGfSuVXjZeRCT4hxYgkP8mpta6HZpV7ShvAUQothrl+hT4lEkAHy
60t1o6Fj1wiYwcdwCnOcY80hDflj/dIO5Nl4U+YQ5t5apPW+ZvlNF1b5Y1/serPzMDk2jxKXtZn6
aFaAyQpd7CyLSr5v8V8rvN6EbpvbVbu+iBmkNwePFZGA4qVzMIrIgnk2QMWMBgI2Q6iC07WCRIc/
WVBjSh4GoQd97Q7lZ26FCVDnWkx2BpCIfIFM4S9alG6VYOT5LMBa61aFsanrJi6sCCbwoLqO8lfW
+3oeJ8W3kn0kyzmVn0O5xI0WtpBxanyUfgxtwrSFSLALJ99OBE5z4HRBOAWcLUUPrFwjkVsaHhb2
hzMU+8qEprCFf4bjYcLooIHPMGHeVGBrlHH5aDQpKtAHUQS4S+bC1xm0o4psBzRxJLpsS+ytdTCb
LRQzbSjQADbT+M6nMghU2UFKn2t0JtihG2JtgSN8iVE99LaEhTp80xZrpAkK+O4qfA5AqnSeaidu
zNdMAwGxGh8s8kkh0FugwQST+hHBjL2SFp6YihUQsa2Zn6lfnQ65X/bLAX6u/mmGo4npvwFuOQ+g
kKmZaHDs9PoNfSaZHZImFuYjK3etueVQCgUEvIZSKMBNqhLg0pvbWNNjJAQL/2JJUMG3vKp9iqad
DCCH6uroVRWTvNAQoQifDZaf/eBKSmBNOJEn1hGE2bBX0GiBd3O/QzrSgGX2iRzPF81Kg5bZS81d
+xcule6Zf5siTMW5smIC/VH43MPhQ4LZAUljaTjDIan5Cc6vrtFgMWFUrz44SQTjz8x+wrtQfmKP
JHtOpwO0hpXlqTWQ2WS5V+Rs30jU8SiqrawGlKmPLBUvt+ySF6YsoEzDvMWMCUTWygadm03lVBFl
BU48tPUcX8uOyppAQ5pBOXxbC/5s4ZaskITpGYrZ6tnkx3R2eX1KJLb8zkI5wwi+ACCBKoH8M/xK
Zy+1j3P56CwL0r4dJutDewBczaV0O/MjM55EsjeR0HJMwarQSPxBX9XVJgfPujfQPCxD9K0KFncP
HHEQ4sydji2LuuaxYSG13vtlXSvo8UbivStXI4i/9MOA95uKSxO0wekd70WzaFRhc6Z9MrJCc9Ot
+NrMQ6iXwDzQoWH/jVOmOIEkK0xAR2QgyzGnTw377qsPS3Qn9NuBQjC6bSM9UuLbveK3suJtMlpX
tBgZ0geARR18vs5RVxl6EQ0/TfXbnO8XSGukrx1L3do4FUnEUI+nLnWeyOSj7ebsixZ9MCMyWAx0
lkcRqQYUYmgCVXAupC+a2FiAHZXZZkAqizhieW2H/b4tcO/3Fsp5DTFlUXy0hpBStCxGBoRiOcd5
hKse9kIygVHtQpkdXS8HRDYnTHDXpR+Ef47Va9d6BJwiqLc4B8aZB4leC70SbdNx9FGsA0AMA4Nb
X0SLI2onpuPatCqXGs820orE44unAhHbnQREGGtcHj+leTT4sa48K41S48t0Kt+0zmXqVUWctVFP
Vhhy4BoeqDfCzqF5gm5wUUHvS9nN7LGDB3mz74tj1r2YDA3cTaeMwQDOQFG9T05sqD/I6ISSehay
FB15TLYpF1DYSl+ZgMHxhIArhsuw55G9qMhH3Ky14zEhj5KnmJ/g/aBwAn8z0+2+Rr7CSWkyv2gj
u1i1LZKXcwdjuC79TqyNlawXgGAzn1bR8CUKpGqQPgJN3wyy5wn+xZOvdwfwhpELdijw9LODjvvW
gH20jRIFzSUVZznHFRhZ6JIoRSzSyq/a59KCi3yNgcem6JE00ljpPhabela+riEU2HFPpSsGiDOc
NnRcpxHdl1NA9Ofl28hfdFjRKyh+XxLQ5BGXLeapNb4+jBH9lPkUEaveAUqimF8d2q3nmdjobbv1
xcwGcbSCobAMFRAm4RKLicD0NZFAbqBGPmuAAKG9eMYNRBNIv+kr3fosp9f2yHGxZKscgidI05Jv
q3oZgQRGK6tCqCWeIRMfGJ3BQnqOtiP6H+7YxTPQkiZ9S41dRyA1U4ZjhkWanvRxg51QCfQIPQN0
POE73V6VgHai2evr5CVH84Eeh8mHbJKBOlJ7VjDvJugkK8LyhwktMYAxqEvFN0/2I2SlnZi8Wejn
ZEibV7N94DCM7F3Lhu7A86hwH7hHd5m/Lv3AN8B+qbpVp9MESBFK/4ZHcxc0RaiOHlf8pAs6GUO2
Ws3f7SEuC+ZPIyZhan8yhsRdqB2lKXTmuxObcMJQfppwNgBK71A0D+kQtM1KjOv2ScALGArzP6g9
E0AhyUsKtKIdJI89AOVv9Kcv/UzzuAqF+pXuuGD52ONqWEvMD/pAxx39bRRr7bsmUO6HCl+akKBP
3235OmkncjYgQ6APp+7VmCOOX2QEy7ygVfnAUm2FHARWnB6q+CR/XwzVMwDZgniCyWiMKxl9GVQL
WIeovLTsEHoPqfmh5YiUgaw3aNY7+vf/EXYeS44jWbp+IphBw7ElQFCrYOgNLEQGtIZDPf187NmN
3TuzqrauzMoMEnA/55dx5Ofdd5JvQFppFhfTi6YcutbPpm2oblj47D8zc7z2IzV/a/kFyEvV9ir9
1Bmp71kpeMjqh6bBqDYFyHt+Dqdm19oneOxVPh9Nbl1FgsIGtQE+OFFN+iVJABA39a+qnlglcntr
RtWqmQ5WxTU9sbfunOyn0X4N6+mB/5OgxMmmF9f/AEuPR85cpcck3hId43pWtYUfQMWlAgzFy7ed
7lQqDdWXnK985DcvGKSzO3jzCq7VCe/qHd6ko+TQnjbN9GLl95RnKq5J4SbjdXwyd319ro2NM/vh
FICWIAijDID06gJ1I7sMbxfBQJtW3TVawPPmTJ+SayE69tbaCT0ZbcK69GmGrsb7EhN5cHCbO1Dx
+COjxqveTfPO1652fk7Et70Z2gCoesTy8L3YhzSk1sAGS5Bew1CjNHxr86sFPZO8dsq/pfV0Hhxn
hvc4PIoIzIeOzXOjwjPqtatVvix+SXtwonV6Xdo3wwRf0bgJid5/J2RNybZM0fW8HtBLKVz/m9ZE
AkBRX/tNi7VrHXJrk2bbXPNcZlcqcgSxXP1GCM7oIGf15RSibl4ptpnc8GraRQDCrdBiCJyUB6r7
Gn/NPZt6ATele0O8tZyzhsxPP/XN1tV/Rv7PZTc4uzpblcpbWL/UX6Ue7sP0BebksfS4EpF+Sz5W
996dTCD9djI8I7+19kEbuMw1bMsvbvg2xYhCKo8vgVlNY9BeLD+FEuMk7picbRjyYaUOj7D3xM8q
tN38012YqOpncyoOk83SZgYjz1aGDXWlPNuYHYp/pqF9VBre2xwsb4LIwF3V6gY3x2Eu/d6uT85/
X+80NlQ0QM3j6MW0NFXVl0n/Ac4V++Y0+rsCALFSLPngsKvC61pYe64hAfJsFRkoEW01UffcGs2+
m+OdXlaeLettW4d/alp/uoP4VvRk00AtrzI78cxua2dZUIzm2hFr3R64WFZlFJhss1eETAhIV0Lz
q/hXj7911Aj6IRQbVnBadFtjp9WHBwwX+6r9B2Vf/LqKsU0M0qrx7FWX5i6baC3nPzkYPgqUjosL
zHlr8l9WjbW2GHIz9U3skXsWDNa61YJFBCVUiyWTv8ne61Ank5AfpblmGW86zxTjKWsIL+6Hw9zz
EhdgYjr2GkBqPTlXT273EVlqkI7koTVZEDnZDQggyOSjvkt/GobHYg9QO1GkXbePOVklF58raGqn
ddRwvNbLCUwtXIYPTdwTI71V4S7lV1uW8mQqd0I524xrgoT4axyfuDfHOVhcZqyj9ReN/0aU1hEI
wIoBnwgKx9fMw4h00aAZIKI9wOOofQy9MMP9A32YAb776xhty2E/g8RCVkElGNHNLeEv4Hl2lnZY
bCB3fV1nnILLvpqBiXbLAht34hZOpCfswJzuJUHV7Sq01xUGzZAWk82gdrtqPle/DpqrzBmugMug
FMNwVeReeVr6I3UWeCgH58MSEZ+un+ubwtm6dYS24Z9NVEp10e+TsSsyQu92lNytMmrhOfUGGbBw
m+2z6T6hdiGHGTmBot91Hn3mZL6j0fSn6JAyZagMCOS1CDLIIIwigqRozx74hYDX3XfufMhx6+i7
maQi6rqm3wFNYAGBdxk4y03JtFasM2jicCKo24i33XAp0lfXPs3jOYNlBei19maP3g5wt3nUd09N
kMsEtP+daBzYkztDHiOKRrDhyzBfGu3e/7m/eWKvZLK2w596AsBKkvtkyw+Nm2HmN8v4raq/cpRg
7ngY/tP7OyYBpKjR+wr2rn7wxLEZNEaJj4zpkTEyD8DvjGnlbl2aqsJLnm3y8u4Ox3ZYK/lFhVuW
2YHiYmGIt/m9AfX8p7Jrg3tu6t8q/GcJL3NZ+tEqZ6rH565a52XyLT7vySNy1vZmk8HVK1+TkbYk
rVjHyUfdnNRvwa+R2XoqfsPqVRKFamZXVkBISNgj0zwtVer3JvcnjsFO20dVdzBbOEASiaAYC3W3
DGwSIMdAfQHvcs/sdLLz12yBTkfOIhEH5F1g8vHmb0TfTOZ8aJjjdNt3++OiXfLGm0bSkjcEbQTm
IXQe3d3mem4+JhWe3zONf/NDToGixl2zfRjIVhqGjcd+k+kMFqhIcq8C8WNkQOnjYvRNP7pnjdWk
9npjOy1r48m9Du1r85a6Hs8DIChghRZBbil/eflJKlldBO5HyaCpvbfALFG6VUvXn8tVhEK28A1n
Vceqr1+TEjrcf8xuH/MchOEWJ5AqvhuKxC+g51isYYouLtdBpfGhjxuz39eSjcalNEM/NPIbS+7R
ISzbXAIFGnP5DgfUEuXz+KE8kmD6o4JKo60p1OyDhEND3U2sStVCQt4pMlDFPu4ZWAW9XofytETn
bP5okvcoXrvqpwpFl5hvduZurOOkricb7vGQg8C70D80XqiJ/eJq6rcslEPUcNOEJCS+CrB9pX63
U45ZP5ZfGunhwxdZ83Hms2uUqAzFcbaIuLL5chDqm/+mcF+kykaFv47DnTryAaV3OTSBW2SbxoHD
gbhbLjVauggCFCH2cKxDzonIt3m16+onjc8JyHQUeS0ikqjdirbwZtrZWBji9ttSno1iRBw0osnH
7skbEjkM70gfyzhIl5IZAlzb5pZq7LWTjevZQo+TRwAPRnbp83FVa85JwugTjKx4hn6T0Z2KSbju
yEUgtWLeHpyW9T57imsSAYbcatFAgZjo9TazKbcRbOFFHsTsijDPICb9m6i/hLbhuWQZB1JUxlNb
feUuz0QC4MJ0KuLqrAndK8VN6fzHRz3czP5S8AdG+Rf/NSdFxihuufkb1sRMv6Uq8nyNBVx/VuiP
j61gWnpijlh2mZNDVOEcFcVW+9MB7d04ABlp5gU5ZKibfmm/KfStu4eao3D5qtzvLooev+XA85+i
irEj1oST6TB3J55uPo1TjPKr+ODKFhpwomOvBiTahZN9djYQaj6RafMGDoJNBwEZxMC72h3L+K+D
h5/Zdoe/xez8/whVLot1llDrETtaw5moCvFeMRIl7fuQZ3tDoMmK073OXzwSzoFazEMxaXdJJsG4
L83nMLuaaBmj8FXtxs5fXO0i+yFct/pj2qw+4jzdFAdl+nA18GuEbp7kR5Gvifuk60Mw5ftugacK
b2UEomTc+mhf6TCHT5qytcR6cUPfHv611TqGXbGdnVl4TLtWuUuUl0QfmLR/7OrbBGJK+p1lQres
0pbGyRLkPSNKtXjqx/6cFvpTTtjDivqyuNhbxCgWP2aLXKKfVVhn6uzL5WvsuEhj907+M+/c1H7b
U/KiuHDt9WIFpTbAP6F8NNpq10je8F5anGvOj+xBSriBtVERW5mJrzCe9/T0PUdyP+kvDrLiCgtB
0rxZSnTrALVbFozEUYZTArsPnCZUr0wgdjOGlsAy1DiodevJsaPkbpgIhJqImb5cqp3pRvfKofXG
RDha/ehRttYtY6c0qBmL5W1RHxAQR06k0rqun/MYJhchlBk+lIHsjabbvhUuVXqKGPbmOOAFIFdt
ZZb6Vrpx6DWpk3lSbYZN3JvfUetEAUwoqoU5PokQAYlpDHSHakz35SVUgj7fmpqLv83HdzAa46vC
/R5a13l4Zv1s04Mr8E40iV+iSCq/Ldv0HRoElpXVsk5lpNALnDBeG/0lypNBuw9LKFYZ1xhvdBtB
wmkIGzINj9nUG9QENtVTLpRDoymjJxRjbZHLofOiur7o79JKfK3czsaXJeC/9E3e8zToX+3Eil+g
pqhLuBI4S/Eg6IjvrQzPIchoqZtzG9dvtq3dI+7NqNfXiNnNfapZl4HgTWCCmSlWAGHR6c4YvE1s
uALjw4zJqIzjYdd2xXEYpQmrFcJ2kcwbi03TqHyZGOY8RxShFyqduWobU1vHEZ+340KTSD2dfQie
U1e210J3PcEpokz12eg+3ZSSc4JGmkFWVB9Z/uSiQ7WM+tdSjk5V7JJI4o2TCfh+sVHDizUEKfUh
LrYsg0rqWbkYgiRYkgLKc2owOHtMkY62pb3B4LaYohM+pYSpcy5eZnuvtIHu7itrE033QRxM+RBC
rXjb+rq/8VhHQU/TBXSWuYDVpwp4pIEGTEOapa3TyQD315wXfMxc8yUhTcny2U3tHnyFbbTqvaJ9
rqmbiNhuLtDbinMw4yfbWndETXS+m4AzQfQm3CySzSJftmwALgYpLK1CrCWOBmON/CGoKOuSs+Mb
ET9uvYsasZNzHEgUCFJnsWxe43HdSLltcmPXmL0J98bIlKI5RPTM+fvaPFXAqVL8OJzbDL/98JX3
LoE1xkfd/gKchW157qPkrFXbXB+Pi/vPFIDdBRtKq+9nqwtmm8+hVnYi/jZM2k4UH/sZaVH7XOtq
zy3VL9XdUPnotzXyF7cNv9qyoXkmDRGRoMabNNNXKvsrcbSFyYdiwE6+9Zq61dP4PoeZFzaCtjvT
s8IEJUSloMMdunnTtQ5xn1Ml3d+hrdW1VGfhK1qUrDUr/KdV6FF5qQ3ZUShZ98iGU5WigsIyKv4F
9EFcc5MvhYqks6NKy4ncAxJsw4cB5O3oZBFkabqVjXuIpwkmj9YYVEwjhHw1RWBjtTV5cVcFQG1V
ZSI5G4BvxFCmh3RqwKXia4OprQEekVl5UiDjjEHbLigRJ1l9jJobJCK7IM89Z0l6Cx8GRQPcSTLe
L/hWClQ3tm2ra1WWMrDrh0LsPFkH1UzF04K0sxptNygfol107t4Yky8fxjt7WC2i2LpI/S0GKpPt
JMWbVKFSMO49r3wDvRQWLSNbr67t4WtYPs1mq7N3GsjJWpQ2MeMJHj3Fj+ynTj9PjsusU/s0W4e6
tdJ7/op/XU30X2gfMxQILYNy6TCl21+Z0rDBKLY/FW9lnb1oYrYvMzQ3WELOav5Qb2uZ4efDxamv
dvyqtKDUe7WsHi9cmZA7Wdjftc2DZryjaQlkhh1NRUEcG81fjZQ/8wbxnkTRxkggKxpQuEw1XW/u
xY6+HSqL/joyYbqJGce9I+Foh8tQ/mbhdzwAd/IKi/kfIoORCbtI8eP3oBSzqq1bO1hk0OGOUK+D
uXHCW6idjbCPrxnOTQMV4t2alt+kHsZ92r2KfNPn9j+rSOgnGTYWcjG6/AKU8pVxsUcC94ccYsXv
ay/rnxNb92zyYZ3Ry1HjZka/7R/KO4Ki0YZMLppfsU76HIjhWjWnOUbwhHpV6AUsf+Hbcbu1Y5TY
a+LtnJkKBJ6u1Ui41GOoLeEnVJg9ZevmCubJdy5fZCdIuFpUICpbd/2ZkOxXaByv5rotx/My7pLw
oItLZ6VexBGTDa9D+wTpBLU8FhCpgVuCvCE6dbHleopmBYPKtQZDEw/Z56DEl4xp3GwPk/IpRzfg
0L4lZhMo44tpmESvjngTDL/MFOtmMesVOXKGoeOkzW+RLaxt3y5kgDD+r6tQwptqN/77gx57iJgY
kHlpq6w/JmxiRbGcIo1WQnAKAxCoH1Jo1fkicvuhYtI2hbrNq69lJvFjMr120T1N++jDau9OOT8H
Ltjsy3HQTvEbuwccCA+p/RUSAazerRww+R6vRmXkiQ8Yvsw2llOQjnzZu/RX64tf1DEECaWFhYhG
dAWsvanyrxA2ClLUjQjtk3QTR0FNPkwFgJ0l26GeBfvdrhHDdVJn3C1Dl9SEqkJolznEtdmzfjYE
otjdDOZgBMPwFzeOeEIZ0KyGuJRXGYPoc+xP8FpRrM2+quLzcAGq0qMq08YbavPVQYaCwaOyrWtd
GpsEn8u+xZWMcUUpt6KgB1Fh8Jaz4IVdEFFOehj7j0Sn97om93de3rJlUBBvbLVeLbkAQUfapN/o
0WmiAql2TLFq9PRSKuscgYisCJgzDNZFR4FZUAWux7zd6oOCpHUCA2QQu0klukdD7s+TIY79NH9N
CrihYamtL3TUw5XjPjUanWPu9ATimrVv7WNT7vTor3KJZ0+0q8EgatZj5lWuc9U7WOX8oofPqNTz
dZZ+NkaQTW+y5dKsm3sobgYB1ugJpUoEv3idsp+Q5att3uLxQ+Nwi8Vzb79NFqiu9qICGqYPRdBb
akIWG/w5Po/N2R3xDoRx0xydGZIptHJt6ySx/hXiVi0gTqMFTq4KQ99luFKHwHgsdxLiPFwaFyTV
2Y1tZn71S7Me9QZDc/g8JcPWCB2/yCbtWRW/oVQ8rgWrSZJXJFIUGtgIMlqjdlAEj8p3q0Y4UNKv
riv+RUsMSvZWL92uScNXBXhBlc/JBCQb2whuOivPtrEz6bw+qHor1S94/FacQ8JyNIwA0dG0t7n6
M8e08wkDXbHxUyTiBHghF6FCJzObYMtB+sY5blUcmM6mLP+M0oZg7IkkmjR5UKdYIyz4pxrfbIlP
CEzeNF3uu2zTzcXWBsWL5FdFSrqMn3FiIXdHhTjwcXM8jC9yRBpqqiXbSupbICr6AjvkmMm2Z4wG
QQebGh8/TdoGZXODls3Z5F3x0TnqU1S6n0VdMECDX9pzoaAteIQ7IHrcFEX72tuMdwBuqT2cCCRO
lQDdeNRPGwdDFApmE0JE+G3LttOmD5k63RKrWIHegNAuDFQvlo38u06t8B3glwOs+Wfr9ffAN4uO
Q4uRjhK2l10JMgYmUZ4UeRb0uXgd+4U/N2/kOqJmMSKvGEE5SUuW2Lo0yTnJMldU1q3gn1q2rPuh
30kVEcgiDtSDrrAVTxqillZ4eZ9sknCmxxh4RnmbI76xRjvVzhEI8tQOAN/CvmpRtUU+XURj+z7R
I1vKCv8QajUSnp2e/13CfrAsz8vGdFDxtbxYFtGG9d8YAuRVk/susxbqOWbrVnA4F7YJLmPWAeaE
iYzTM7L2ZtflrtgubgP8GpvHMgXtYxZS/ahym5MhUZoJrUVsrO5DnWE47fw0tdjqIp7CTh2YS3Gi
dBba9NiFLTTDmz3aAEiOdVYccXeyxtPCczW3R5uJ3hBx0AnAYuFxjB0yl3kFAizq3poMcco4bSvT
uNCmB3X3Ag8547HYjOM/vXEORequTcE3DP/Fn/cMutsW4zYaml3CX0vr0PAPL5U2Blb6ycG/navi
kLjONuw2LMexPFkvIZqduqbbG9VKV2leCLa7OIOHDHsfhx9hy+nIg4K4Jk6WYx1ZQQ+7bU4TUKx4
qYmIq0bqXOyrjdQbuzXUs+o1yz8TpVYfyl1TfrqUGBH/8JicRrRx5a8r3xTzLp1fdGBx8hWpECno
2KSfKF8jOd2m7fKjgmi01ORmsz/WAyayFPU4nBsQf2ZejfQjHK+Mp1UPhlXzFiO6UJxA7ZW7XrVb
NzaClvh4b35wMcYU7djSN4ZAAT9X20F5G5tsY5Nk6yYHfXqtMSPpA4VopuqJpHvQHLaWt14+KICR
j5d+5GBPCWyRP641xltTD3eZ5XzGFMMOTb6ZHJNacQxvJcabAkGentmozBAm2NohYQ4yMW+GXXTq
hvs4Jpt6xvpn13sDCwGmwDWBig8fvDT5pJQBshPZlWOu2JEH7PMVaBlrUmRN+wy1hwVKV8T31v5W
krtq+/iLkK99zPq3Xv848PJaQ6qr/KjKBQ9oOv7MU4W3vi4/tCq91gkhtp3RX7XJeYkXlfyCYvFq
dz4o+aF2iZjrqIUTOw1ULGWrfHwOUcxf08GC2PI9YWhRo/gXURL38QHsmHeL07Nysk1UIT/PoDJP
sr7G4Z1lJq4ghQ9F9LBNBo1M172V/lgAp+N9Vl6Y95MmvA4W1NVEAIAajYitw559A0ie/X/fZ+jA
rXG8qUhSF5S27jxse5YTIZJ8pYvyrDezv1jFfo4t/YmiKTSxRo9nMumntZAocDUt4uzOtU1tzT+6
cL5L/cvJr4uQXt4qCFz0DklW4UZnYU1fKNirzF0PISLycFJBlavHdFSFxYvWguazAvtR2kuei/LB
hD/SHZhspnpm1yV2wyihsmZ24jpytqoItJZ2wgR1aXmmaCbo9dZzeJvJxjeFccgKyOVehPspM+5m
GgeZZfiRO2HE2NTpRlNQliJtl6avt5syPSsifMIM0Sc/4+jcovndin6x+kLls4XaluLr8ZNm3VLF
uHbg7K1Tn5VJ9WxTBJWt2k/OlKGEih0jYIkjwKkYA6yIn8mI62okoa0QqfnlhBlps0NDi2Y+/ve4
ruSISrWM9UQ0CsRZgxVYSr4nawqWGM0RhsmpfBPiC+XfYvzUkAUGkofBnxRmGA6U+lXYyzM7087m
1ik1uBE3Us8DJiil/56W7Ozkh7mB6YgqPylzrBUOoqF5m03zJhbRWUFr0EzpyUrrvR5ZeGQmK5C1
rvv4f9a51YA6qfsmBDVI6vi1zdQ1ybF8BPhOEhTDVRf0xXiOutCLoFeqZUaXv6S+IRw/r0Y0dF2j
fdWLa8dAK0S8Km+d03rS5UTd0uAAcL3TEbeNtAHYuNX8PAKkvRjjBwev1N7EvDNDvjQPmyXD/tMS
E9+Cav2JAbuO7jwfpntDzy26ncvKHIrnurRhY+6LHUzVsWeS0BpAA7PfjCK8836VKnF6yr8Kkbwx
ZV5rSt6SvEaY6NZIpdJa8TVD9F4SdXzAWlns824kiw6QN039ls09SvwGvqYZx71T20+0VtV+Z1W3
rrvP8cYwfDMxDjUIsWa89E3FCB2xCKyrPDRWTYMlrQpUWFdDTF7+SF9iWzHKSzpJjONvWNp2rlpu
Ii3TN4u2/Ez208hsVi9XV/ktpjfocFb0hyOUUhyCeS2xeGGVBtC1+Wyh2xT7BuWD6LZqrH0PXY3I
uNhPADF6uRfDb2QsyM+TH0fPwcIV7j6XXLDXvkpOEyHgNLmJ73hhWQuN5WDC4C/MEnK64HcBRZnX
Mxf5fFF4sQfVwoqgrRI5vWMZ6t3fxPjT7O3SddfCusBkQhPP+I2V5hy3pW/gyE+t9pQv19bMN5Sl
rlu4I6O4teWHk77OLfcgXnNxyEe07C1ycePckk2VtQKQ8sFXBJWDdSrx84cKEX7WYmhFhdYtzqlV
/gwic3N8w3aLDeYhUpJJjTdfrHEQxeTSdf2WniGvSOI1FO9M1aCO4zZA/KzbwouGwa+Ws2mX/GIY
uRBCJOFuVRqgRYSoWBLLfDvXx0I/6sw36qZf9mTGAuyvFnKQnAlD6/L6IL6idVXvcOgmoJLWDsDI
NDf9cGmkVwBzRXczWjclQzbqbPNf8yiVAhgR2YuCugOdBEql+IiYfJUZ34L9GTYBfZUyQLy2OHSV
s4yRotAbmyHGc1nKdYPvCHYgucBoKhbXK8qKJiy8pCuDcR6PdQe5cUrkoZs/ZtNPbcvTs0Of3rrp
ZCMY1ZNLrSo8mnH2URfmzhGCT+/Hra+tUu5tB5a3dVFlYo1Uvhk7dqzlwH0YtcGR1l0e+0sv9pXr
0qeHcYsVt+rhtSfrVTX/rKJE12Xvk2h5SZsvV5MFvhWsDs2o+bhT/VnvkT9kGyVFICsO0eMnkt+s
6Xzz6KVAp7H+STNcl339og7ymEDHSIfg6PagDBE2MWUdt9FzlD6eiuRmucm+4ZPWQy2AdfGMVu56
4yTU2SIRlRE2jTpq8rKt2ndnzMYMd88iqt4xaiAAgBAI6C9bp/ouzAhKHixEJfNS+vPwbVkGcJEE
HojqDblY4Kktm/8oSSp3PN2dd5o6z34zmkRylscqzUlmiZnCyqEHXbGHaApC0VNS1rD2NpPcLBUA
RNbi7gR5klP3krQVb3sXqVTDWWSsmL2uXyNFs18euX2qb7Pf+9FgyZ2rARxELliC6aLbFBMyUSxQ
WFKU+a1ZLkg7M+09aytv6UgqQA/fwD1/OFztU3RvIIEsjBNuG4Rp+2X219bGLDHjBxun4l/ZYXae
u5AZVaLs15pXh67etpCMX2P/Exv6sW20vXhkQdTFtSa7yK5Esq2GWwtwDKe2aNkqAgQTEMeOxrWI
ZWayrKCxfyk3IuconXbh+C/CouzGLHBxeHMHxqRSzPWlbBGp4a8f2DwpbrXw9o3aJXxsjzVUiKF+
5Jr1TvSRUsldkacfRoQftyzmJ4cugTuo6ZbRszfBvIbrmCN80nA1rDvetVY+CeJ6kO0n8c/c7/RE
Wav6WjhyB7uyqQl6qvPiHpOXxdy0IFUjW5ARnWYG1H2z+Rlll6LwI+TZqEKTGXXDfE1INV8xZ5Mf
gPQ3VpxrsSyeMYZe2q3jrvvR+3rDu+QPXXyQbE5GpngW7KOTQ1034UYHGYqnuzkzmNl3Aerqd+G8
eE6RM2KTjqUUw1/xeOCSgNqyjWEfEew04X00aTMUzaZ+jBegbk39ieVXjoFIcLPRT2WDkfOzYj1o
9AARkahgqckzqpyLioYvZb/QMsKcbfzHYTtNjBJY3vAvxknuL2XJPb50Z2dUHp7IG+hOlT43TYDx
Fi/+NYEMndneXtCLkh+g8lNPkY5vDJAhiIpnIdfh/KSRyaLseC2xtNZu0CqfY4+wJg2k5U3tJ7rv
iGJc9akL9/H4PGu7IdxmkeJPyTVMjznaU9ef9HveBPP4WxZrt/xKYOXtz8SCnHrtYVGTj5izYnxV
87VDCdV40gE4lZJ4mpJ9dunY74vrVICYC+0h8kyOkcNgc8k4NNzhZlt+OZ314bU072KwL0pkfdbc
nbk4MwP76nCGmuxU+dLEe+m+GQzLNTh4PoTVunPt8CLk6OkdX1qCx0PqmMBYVhqqSUbpXNyGsMMO
lX2VO+bBeJhqm0YQ+Qkt7rVknBdaxyTanV0Lac+SckQtBRhjYVz6FjWWUc1bqQiYqKrbh07FsSBn
fTMgwPIabFda8daoP3k6bxq8JHNNvW27LATgDAm/yDrMRrjT0nbX1s02V3BL5cpGwwQgSIQpjvGj
D2Zax8tvLDwRphe16l0gZntfayqbh4Z6GlRz50L6d8B69fgRZzTAlzoDjA23oW0M17kPFVM8cuBD
azEQzdjxmuKT3LljrLJEV3iC0/g2OCXH77wRZORMxaa3L4Z+0Y2dABKCgVSdY86q3s0nYWkrq2na
venEoZ/G1jvcBIEj0NxtTIQUxGLMNz5o5k+ki22KxytbYLQzFPiwHPFg8IobK1vHk0VAlpp+FwLV
aww1M+vmBvi2NhlqxbJvjexUGN09MZH8KvmLEiWHEG2GpURnq0uMlagxofXp1hXxVl8wRJCwNlWz
T9TGAAFY3sj+WRnta53iZxjXlXIMJZHRc2F59cN+lMES3ySP6sDhajycynbGQdc0Nupu2zD4Ofsn
0G2o+WoVsi3G+oRZIOmKlWzUd6UJP5QUWhhmyrZJO4itX5vLus3XGsJ8t9tNSWAnjCvx/Bel6aF0
UbBjVGCCsipAuvmh7Cw30pVrBxlbrJXr0L7FUXLq0eZYKijFYz7PceCWtrvXWkKdnnWHGDkHLVAG
sAuz1jd+iiee8m8Ld2GnvEZ667swA30eI9i4RfyNkHWnVuMvC9xuOf82LjIQBUqG0JdhxhAliqMD
atgiMJUJkiJUgSsDPrDIy3VnNk9hVV7sPL7Sm7ybCnGt5SkdCVWS8h9CmlTZCuUSZZZP5Ma7FsaH
sLBVL4sxJzDlQ0O6KzCsUxaicUonBMX/exyV9v+Jvzf/R+BdFpVL4bgjdpuV6n0vbxieV4/IxNu4
wjP4f0QmPpIF/x+Jg+b/iLurs3SwVN1CwWcGsfJc90//Rd2ZLceNpFn6VdryHtmAO9axrr6IhRFc
gosoipJuYCRFYnPsO55+PqiyZiikgtFTd2OWlmaixEDAAd9+P+c7jf/lxA0cYXibC3ZpaYb6qKQw
LnW9L2aBqKgOowhjpIgWp0PGWJTf2qTHGmtVFiv6kDPX1zZwOVYypxD1wYnvcYzqtYDYJY3Iqs5D
nTMN1zM+V+Fn5wjwbNqg78KnJLalWhM0zpmnrx1i6g36iUs7x5pggbKrGmlPtsPMMJiAdWF32YGv
Y8gbttTyUEvfJ8RzcnaDvTZt1WUnz3vj3G6fhgbQQc0LppW7xsOriBskar6WSmxjzfvBLFaHe/ov
hbmM1rRXJbUHs74T1rgWIys1j5sqP4XjY8YwXD/J0thH6D90D5N5HNhPYf/AHIr5CUvm2sVh5hcD
0RPtPra0C2XWyOshv08tK1qM87zYEi9+urKDzySSOBWEs5Ke/aR32CqzfdlWeyNpLrJQQ4tkEtLK
qvCHYn8gygvBzwaF805yivvxIz2SlonY+ldEYB+mdReEpbwM+1pDCa4aX0K0zLRvUa7jKI+oPPzo
BWoRs3PYZtpCp9ZqgeExG4XB0DGHlypRc/FeFec21EcYPVmdXTY9stwyEdXd4LBiEblff+49O+YE
vjeo4XkIs7AiRRwIqgl/aevW/okOL49EHSzzkbsiUXma6RPpkuHVzSa98G/zXbR63nyp90mz0nfo
ZfTVo7bGL4gAeHXRr+7bjbui4r4Odm/B+gVj1UFH4L091cxHus4yUjl0NVFrTiCvAtHtAW/pCFe0
8ivc/K+VI1aFJ6m5BlvqkfPJHlJdpLBR3GO7kmw2YFJyJKMalpwXLWdwHevpfQnF/zmuHyM2HCmY
Vuu2DG89Q+0d5OttAEp+5Oish8qqW+Ia7e5t/6IXD8q6HN6scb6AA4Vs2qfZp1h+0UA/FlskOsGN
HoLimjUP16J3cW09dogOM/sCE6/ZbtFw3pE/vXXuKbVP4cNonekwPxIYqAeNVVq7cVjXcqxOP7kI
vjUGMnc0Tjgut5OJkfws66nj76Aufpo9ohSf33oHAQ9+yjVxNfpBvsDVK2779kky2TAh88anyaXi
FGsqbjhIHgrgBdoFKtPKHVY9ZLZu5QO4yijqUCrrvziPnElb8koyN7MIbrs95zG4+Or+3AaG1CbX
M3oslZ8HCMFo48SPuqBns7H30UgQpjYhAumfLRORddieRel0je+SaTMMxUrXbXpvcKuqAKOT+UUJ
8zaKD0GO0Me7SdFUQlmIqXvV22Y8r4WJOPXeFdet/0pCTzPcyKHcWuXzlF3ik+L4/UuFscwmraRg
1IEOhdXHoDwn7hPGCaO8r8yoBSfu3ouiu63a7FkkzsZjI2ewjkkzNq7A9wBejJeJ5a3ZHkXVdgB/
wA6aZenKjZ+FTz76UJyFHByTfF0E+9R/qvXrjN0BtYjCdAHywvMSIFrQau0TxVAqr5mYJ44cJHri
jG+V9Dsks2gNpxg4S8HKV5L8Jh9HHA7Y0OL6oRov2uxSIJuoEHAjDCxjvOxRzKRgtW8uJDpfx8Np
9mtLvNkTJQ7S/zBmOMNtax7S9A60jRGcezbcn2jL+rcn373GXJdg9wu+1SL66obhlyTbZ/raKx6S
5q7IxMbogk8ai9m06/Bxk2+WueuwxS5Ty3A35MkKRXeBrrNN8/uP+7M8Av3/+fN3fOTWEHGsw1c7
2K0Nc8hhXZmf5aCjEIOviTimyEgpSi++ayh4LDc/jBGkgvEmkNFcc+Jsqo5esza9L9S4M5FdpRzw
hyRqueQiBWhnqqrd9xUlKdw2fVVQgABQ5URkPdsnInh/T5WW9mJV1GhVFjhRxDj3Zm61axuTRnFA
EH4iVWD+mL+vh6S9WA+ZKN8Cg5I1dy5QZDyr+tRq6PfLObkkuftenduqztXBEqv8mk0Hez8oBC1L
+bfxs8lmw9r4j8GJ5KdjzbSYILUcsmA0ch8J25ov1WftE6dDMzM1/zcvsFjZDG7VZybMjQPqowmt
3rX9TXxGEz89WScYyUcWwNKa7+3d25qUmuHKmEsET8NL9pK8mW/1nfaJHU1j7NyX5mCcutK8Iv3N
U1+C0VMjdoREaX7o30hnY57jKBH98idhggZfVxfha3sCGHxkvf1z7n93Ty1UV0UilLjyE4rckcYk
yriNMigHFvhxL3d//w6bcp7M310j0+dFitKGK46JcCsBAqwAxCGNBVdrBfHKrU1cyuoMtcshQ8NR
JFda9OJDR9f8CTnZsEm76wmlsvaalNTBo+Q8qDl8qrQzN7sIE0ZZg+p0gQa+puqYdhsr9TYS8W40
uw3KbOdzBMk+EM5fUrufQvViGPdh3G2o262ZUyvjUIMrkzXF2iT61mbXORJyeB6eYsowvlfkdLbD
mad9KcIXI9HvqomjxzjddCEaQQMatBdzZKC1ZOl9Kc27jsTvJr1G8DEUBDEM34sIdDqZDC3HN6N3
oXlojVhxX/XZyzA9iIpjozC9rgZMNOxEOamNOTSLVOGsP34EPzNx/v5CmXIBcmcu7lxvLDAEwPLC
5Aj3V+ueopoqCVr3DhuEjV4kZLs/KeNOM294BXcl3GFUVH1YrZBIDhLfekLFXPmHvnTeNBN3TNrM
Vr6ngndHpyhJFagjrCO8w7YCXucyxA6DMy9pkb/b1RoXQOmwF2Ydkpwbdc1h/6HXLhp10NyLLr3w
bANx3meFXkMhrVT1XTHux7i+7ThOUB4HvUXb7BTHfisrDO+syHvJfWuduz9q/9JHLKpjDkube04U
t0Uz3CVD/yz9bm8O41pCXxkUsHkRXJvT9yE7l83BmaYTi2XjyM5KLuYBvaHkYtk1h0jNLtRAGOK6
/qqZwYMZYFW68FOIwuAOuhM7jt+Pp6ZczAssOfoR8Yx+2QSFfe9USX3DSSSGkTTPPTj7WQYkRjkb
5HUJgDzXsW4/fpWOIdh/Zh286826NukMTaO81OqKU9zJz86S0b7XWhaGGarAzBkCrJI3lt5QA31N
S33baTV63p6ySUuVO6d46umRe2p4ObKIEItheTA9XxeJl0OY6jkLQ7iz1p/8J7DWMWcNsFZcicXQ
3VuS6tQG7WWBIPzVui/uou6pf9DYC3Bo+Nxf8/SgAu2mSw1NFD0eATsrCrJNoPE82xVsj70TP1EU
hWIrVt5j85aoK1Ts3O6rIgGe6g0z2mNFVghLgRfWjhqyjnFlv6Jb0uptclFDKsBCTejdDql6k0Fi
W5XfcU5X+iq9BYbpmtukvoOGMoUBQsRLavbZicCCnzlEvxkDxMxvf/fgxGiU+QQ96goq/JncJxec
g1wh3VyFxFVrq88uWWPm2r4gtHUdnnmoLlcaYWfFmU3uk82+Ltn4K1aWewp5829t0jUuyw08lrVJ
KehJbnHR7dQaO+MNvolrtWOxewVeGTXujtPHc7Vr9+1luHXP8G6d6HfHlpBikV9mu4Ff2Tl3RWzz
Go//Tuz0O7yvAKaJF+83cJq29jnNvBpW5gY46vr120OwSc5Yh1xiKy9PTKTGkd3yz9LAu+aNpjYZ
GL4FCXEcc26wq6znJrJXyHPXkARW0Vn4cKIP/n59YP4MY353rYoKQJLM1/IP2n12Tg7C7fgC0Xud
bf/NQpxYjGdeg/KkEqNz5Xuo0svk2hXI/7IhESee3JGtvFiMYI3ele6Q9M6Voc1ey5ZonTLOAbJr
Z54qT2bMHBsd5iZ811SZ9Cr47hNFDI5Xi77dmOMD0w86B+est4lJqC9dltXeqdXOkYFZLBa6bd53
pa9Q2XctzHpQmFp5kVLphWIHraXfFIKIk+zEi3Bk9SYWi17JUa6pFEd01IZ2k/4kMZbbp5ruyLLt
ZxbCu5YLTLsYE1OSzhM4d12JBxAa48cv8LHS0s/MpXef7Tipm9thSwm0ykEkJRVH+Eno2c0awwZc
7cGerK3u4M8tkPPcGANHy5EF1Yq0gHCbWiGLRwJkoWpLIAVt2VC5yL1gNUx6iyBZQCEZUV8SjgOL
XdeiS7sW+rlyQ/2yBVGxGRr8Mh3WcehWmfvNFEAhifb1UbVFk+dcuakBUNT3YW4p3fvRQrVdq2LA
K6DMHFAC7LuPW+LIuoEzzMX7afe+1ZpGehjvYtSQBAG8psWZ4BRhlvWvkV5xcv3xtX7/tkh3/vn7
RvfDos00LpXHoXHuZtUZ2l25GWYp68dXONKnf46N767A4XE1Ic8kJqOGIASanBFxDYRhJawTs9iR
TZj5c1ny7hJRZdn4krhEKJNoVyEwBGYeWtvOQa9nGY6+7QenPoiu8G+isGovVIoxDy5tjCOsmDYx
w/SJrf/v29M0Fu0Zjimn9Y498BaWLFOjCxcd2BiVJx7XscZcjMCaLe1YH4LxSisPhECI4cz1AN6c
Shfhof9mNfCzfd+1Y935Zj5I8gwiVVFoB2FbHzqhb/+9F2Ex6upNlKoSKe+V7QK+MXXvew3VVdT9
s+riU13nyND+s0u9uwUcsuEkJp2LjKz72xihe5p3F3FqUiAKL11vupnk6KwAtW+EiYbm43s7Ni4u
Bt0SIE5Z+mLAsPfQpt/y+EQF40iOjr5Yx7oOB8ZVyecGxkWSzeQ/hOQGxtBwa0+bf+u764s1oB01
bZnl83fXOE53z6IkO9H1j7SKvliHVeAznCrlk2e0W5Pc9/qJAKwj3UCff/7uKbdEnqa+ZvDBagMV
eTQ2iKEB/X3cIEf6sL7ow1XdB4Em+HTLCVckdPgClv2J2t2xB7rowOiIhiCev7mHLVXH3DQb6bNP
rrlG5/nx1z/WOPLXxglTP5g6hfrGFHjTJSfdNnSIFzbaH3/+kdWMvujHUdZPAZTe/GCjZg/0yV8Z
jiPOzQ4CIPF9Li8qY6+nEADkAlTpx1c9spTWF2uoUKENm8wsP7RR+5wn0qJOL9NdoiBA5EmLLQPs
78eXOhbQqS96s922OeagKT5gFUqu9YcpxT291u6GB7k6VcT9/VOS3qJnF1HkFgSlxodG5mw5sjIC
c1u6z7GDXLXA4H8qJPj3b5z0Ft1bDZFnSL+GFIvuHiuQir44w6U24purv3ZhcaL48Pu+jqjl17eu
TDVlmkhSD53uRg8lD/7S93J///Ej+X2XlN6iw4dBHHhBUcUHMzjros9xd6MXJ3rksY9e9HYOuxvN
N1V80MCIps4A0ndbVidm1N/3FektunvvsD41Olol/QLIPcP0BYzNgHq4nmDJnhpnj11l0eMtGXco
SOe259Ct21U/OJGJCZTwVwMckNePH8GRXiG9Rb8fXaPpRsVVYjBc1SbuSG0A8LDCrNdqFz7uhvLE
CHbsfhZ9PYmahORkroT2GPE+dVQMvm69BUtfkSJx4oaOPfhFL/cIxvWTHPTk6D126ptSNYSOl48b
68hnu4ve3aSW5w9RmkJXuO0w5ILuDpvoRPMc6dHuokfjEaulQPl+MA9w5Fs8cBTAb/Vya+YnRsAj
ndlddGazabuuy7hC23wBlYaF8MRXP9Yui/4wZoVbhL2Gq2IagP++1JhKmxMj0JG3xl30gkyr+hhJ
TnKIxQZIhg62At7c7GXYlED4TmUAH2ubRTcwVTFmrjMlhxyomyZupDr/+J05MiO4i7ce7ZlZ2VGb
YERMeV0oPDomhwIoTK1MfPn4Gke2StJdvPTSoILjxlFy6IMY1riddeONoWUt4mCGIyOkOjkFM+fZ
y+MtUr1+602Z3LNieU4aV9sbQdefGBuPNKSz6COe5YdtZhfqUA83mnlFCNKJl+zY/tlZdJA6HJVb
qlQdCjgTHucGWAdw16/aF/9rjcmW5LJT8pNjN7HoKcVktKGbluoQo0ovnS9NfWIEOfI2OIsZrzWy
aQptLzm4k7YzYchU1MojUgCcU3Pq/BX/vtuTP8+F3i+ilVlpRcYVWo1IgQY4y62vvTUVOFYZbz5+
347dxdxs764xBhGSJIuT8Bh/dmveJz4CBrQX+XQqt/3YA1j0+sTOR9sYQo6LRPpF1Q0SY+3bx1/+
WAMtenoYS82rpkQdppfus/FcvPlf8ct+/NnHvvaiszey6RQmcHVoRtsCEiceK1M7UYM49r0XfbyB
IfNP+UGL/IDMyC/2WXj38dc+8tE/zxHePc9BR6dYxgE9i8wLji1RRAoTlM0U22TCgUf2lffvtZC9
6MROkdpt0NBC2HNI9GohSnx8D0emT3u+t3f3kJWEtYHJ441pkPdcZmf6rZddFk+n5qFjn7/ouV5b
W5kb8M4T+ml85ox+TuGusCSvOO78+BaMI6+PPc+v7+6hK/Io1GeFSWut0uv6qbjVPjFhyO9yHXxz
92t/i4b442sduZS1aK5Y023d9fXkoGWI1JytJ7UTn3zsLqxFS4W9L0Y1T6WhBgEnD0hqqy12dZDl
UEHWOt7tiGyKLKXw2+Od22iNU2xdu26vmzo3d7lq8gsGSn/78a0eeXLWolVNu84bWRjJoSRHFn3a
1+DBmsVjK3wGH1/h2CLamlv53YOr9R7nOmGGh+wFrzdqQ+Wu1KN4ce78r2wJPr7KsUe2GBO9Mnd0
IhXUwQkps1LFzqvqxA0c+2jx6/cPC71H88731ymypw6RprF/4lsfWRtaiyFRT+VY4f+h30y8ZpmG
s192xQApsi83HzfMsUssRsZcd8BDTF1y6KB54ZMH6WFT0T+1Dzvy8cug7bTNRvJ0WXekKcdjl2O0
68MTRZcjA+8yUDvVZUOkJB/d34HsJlCn2gxP6f3HzXJswWQu+vhQRpbm9khtyGwcPne3aF7mNOib
5nt9032vn09cZm7m36w4zEV/V2UE/iLhJsh3IztmnLMjVmDMjF3EYRihzfLEW3qkI5uLjjxEvudH
6FYPaA9gcFkNsMFd76+il+LUBH6sJy+tD3N4tQntjtVBSLwtgSs4fhjqt051htwaxr976vjwSJ9b
+h/KNq2JXabZygbClLZvGfQ/fiLHXthFb451Y5j8koJ/p4FyI1ZZ+5YDyvr4w4997UV/lr3WTh4O
6KumIFiCGdA3Pv385P98Gf5X8Jrf/vOVqf/7v/jzSw5WLQrCZvHH//6cp/z3X/Pv/J9/8+tv/Pch
eqnyOn9rlv/ql1/ig/+68OapefrlD7hno2a8a1+r8dNr3arm5wX4ivO//J/+5X+8/vyUz2Px+o8/
XvI2w5726TWI8uyPv/7q/Mc//sCP/K5158//6y+vn1J+7zMBZzhMo7p5+vuvvT7VzT/+sO0/bdez
hWvrhu6YYj6j7V/nv7HEn6alO4bjCRu/jPR4IlleNeE//jDFn47n2bYjLZcSoTl/izpv57+S1p+G
8HTXk5Zl2oiC/vjX3f/ygP7vA/sPxLW3eZQ1NV/ml57Pp0vHlaYnDRMsGXXHucO+m/46P5CZsuBd
iKKqz3oTQmVoeMaMnrd2fRm2Jw4Ifn33/nk919K5M9uAb7FcRAq79jIPyuk2TUpqSASMTRtXC/xT
goXFKPDXhVzD9XQJfNJZnhmIuHRzzRUuR8MDkKa4bGu1K82IQLsA0iI1Mw1Vtw31MAdPZPvGhUo8
WWA+4MztRIf7tTfzXTgB5Tib5jVdi6ZebKxNM3KFaRG1SXxxsndLI/hsxy45k+PEwP7u9fvrAb9/
oL+OsD+v5fIgHYy1Duao5VZ7AHdRAjvztu0waAznpX7bWABxm85LH42mCi+zcIpuNdGd2hgvShj/
vDRvrM4dSqhdy0E+1sPEMuzOg5lm9Fe4R8M75sjqYPc5cwnMXA6EXMMG9+539U1IO+8UFs7P9WAh
09QL24cTn6cPHzeIIZavuGm45PdimJLS0MXPxe67V9wosrjTTMvbWnlZnLlJ6OwzOeIeHQUIEhAv
+I4INZIVsAwNujesBC27JCzL3oymT5bSx9/nbz2OrwMJwaSdXI93YbEWzMiC7a1m9u9PI8vYOClt
NLBxhZ63T/v+PA+CSZ245t963XxN+jrBW3R4fSkqaNJ0tMVEQlU+EDSsFIICO4Nk9fGd/e3Vs12p
O/NQpzvC4R38dSwBJly7WkQStxMWlbxuja4JwZklbYYNVktfBi1NvPNOZE6xz5OUIM2Pr8+aefGo
GVQ8iA28fp4pHbk87I81fOMVMaJnxaDbkny9BHb3SjpCF+Q11O1TJ1z9+zChdChJ83gwE92orrzR
KwmQqIv8CcmkelXB7LBRYWoRbqRH7XRGIpcBvymqQQ75tmSVnUZaKG4yYaubPoaBAdnTHD+rINXL
h9Ft7DsB9p4UTzMQb2bmDc2NVqetjikWOcdDjHe9IEhvKCkSu1k7WrAixootjtMobEpamNQVMA7h
YmkuO0pkZmWIYg2O27uKKEc2W61N4NDZ1gSwSzSER8RJFNHEI1T+0raIS8qELvtdLuoQ2pqWl1DH
69Ky7ZuSkukXmTsRmL9hduoOdVp6zykMRVi4ZNwQ3rmuCs1BnhpmBOLleoLBpa4BJG4KQ8CRxL9n
mG9sQs3xvqvATuwnvVb1bVga01s6FiKH7ZGGL6UeDNqZDC1TJyNMcbTq9hH6apLsGmNFr+SIpx8b
8b03HVafmR9O3yPR1BrOpJY8LgYS1OVVXzTfEtPzGkaNlC3UMOjxt37SBnOTm/pM8xWORLplzIZl
AfnRJfSM7eqqL8qgIdKLwXCVljLyLvVIVg3xKF6M6E/zALnEkwDzM2l6bW5qMKvpzvY7U9sXltCg
hot2PDROb5L+VxPtXrDjAhjsOxZGcb9Qe+VIm1UgBCoU2HUD4V3KkuBIggBA6Y95TZnQz+3urcq9
EGwAw6J9oadWPjgoYxSgIiep5DchiTfiru0+vA0tPSeUVFUpOUWGH6NRC7tQf568ymOT2ld5dj8W
kW9cWk5teIfcEV7k7Hg8QwwCEHvsY0vrDbvAahT+Tb2vXXipOWMDOfJRSXVl6kkfMEC9MQhxjiNN
q9hSrOtMRsm06dfl4PPWNWbDhsCNHZxGudVzntQmpk+YohYlF4kaoOTAzpyZA8z2ZGFoHn6Uoe4Q
eTiuKLjxafSAHnpYiLZ5XTThbrKUjeizViSe1oMk6he0NoyUyoyjz4Yze6PGMe83rWdayaa0ZAB6
NPJs8LmuHe/8ciCJBvx2g9UPq0JF0tCQqI3RqPIaUBcHeVEWtucMpRr3YnolMJRSmQ2Yp0k9RbK2
xx2p0lV8Ng1g1rAVhMjPhBETKW3DhFzZejO+xvzvKfElfluWCIb4yutqN1djmGXGZUP4YY5e3iO0
YuqdSZFqqurueyQzwQveOX3wPGQBiepWPPgkaBugwnYdsfHfPMdI1JZV0KDtvGEKY8pChU2molkA
CwiCnJSHSfb6gPQY2sg8jpH0gN/aJzJMymmjpz2HboMTDGKPFxVwn6UIiUycjFjjuG0KG/r9jJfO
SoeQohoDBYLfFqf0Vvm07DpLgDVB6gB4bndu5KxK1RONBV6DqCwV6e7XKYiiayVa3BVFEemAI+AW
dRvwsz6GAcCMP5RvivM+4myH6cs0rvIprL6HcSLlTk0uoS+WbLQ3Le8CzL/VSD5LGcRes6q1KgDA
FRj4KPtYdlcqYX2AvcQp9f1UEiq7idLAsmOOxQMLi/cYwSNb89CgUQqrTO4zO9Ce6tR2bwC9Eoai
TQZY4yTPBWjxyIubTZWb0RfXmAgM94U7D2R+UuT3CjwUYuLQ94GMTW4DndAw4pHsDtXgaYBq/Xki
MMK6EpOcIyUarfM3cFxw8hRRgUdQ+kWhzmq0i8POzTqvvepMyx12Gsm+7cpLYCVs60ypx6xTYtyk
Y9Wx8wh6Z6dGqb0yLHtg0v1AQ/AYCvnDS1ger1kqU/gwooak0kCXHZGlXgkgLjNltmUYNprLKIPS
ua+GCSI+eotank9OGuYXmAYqi/MuwXCzcqbQTHa9ZlUO3tSMqBTRCk2Q7lRkEwEfuQyvZEEWN5Sb
rPg0SSzLMy/BuatsD/tLBmarvbLr0j4Ubu/CUDB9pOUV/7sHKdGSBwSavoHQmcVvmlVgz4VmSDSK
U1juJbv7yj3okelMGnyqsjKAJnSqKS4Hkq6JiouGDtpMAckvbQqEjHU3AmLVJzT8rWqhYkWMfsi+
lQ8pM3ahSnZ9EUkyYvBBrmI74xYTP/bOs0mHktKgjrrKWW8AUajzSCcZN6zHG8cpCv1y9Esremw0
VeVXpYkK4jqfkhA2ofK0atMjg5lgBxBQn4kb/E79HIvOOIn5JTLShGx42XskeVVN3BGjIkP4ck1q
ViAm/AFzOK0ZxI6Ll7Vpja/MFE1HEoLn2JfU9AqEKUpXzXBR9VHYfpWWsLDYJ51sqKgMwt0liZGe
Ax6tCGfpy2Z8GZ3ayW4MO8CD0BQaLgfTKfMeV2Sb6cDQjCJqb4pY6f6m57V9rArmvXXZywzqvxMp
MnOGuL+vqikYH5rQyoZDl5S+dpuJqL51oDjhTi0NvJh5qlkHrfIVgcFUqklLDtMouPc0LQAGPaXl
VZXbJHSLocIwNHWFii8wBQX1iy/6knxlNYT116rAQAKr0cz6W7s061vfIe7+W2tE/mNkaireK0ix
9cbnDNPCt2VjnJUhXf4xB4cBqCbRg+jMBRfH0jCyPzXGQDsPLQDkMz0xAihhZP/djJVH6ko9FQHD
V+EFnG2UDRRmoxrV17DwyY6xjJoxxfd96IsWsRigwFkTYVq2XZ/k6ElHn5t3HiSz0Sm8FzOKu4ch
6TJ7W2uee0vPF8+wVkICjLQ6JJHZHn9gO57uvCImqkrzZXUflyG6jSmayuvYt53iMhjiQb2aXR58
ajx7Ckj+UNjP+3YOT9A7JiTO5kPtGWQFa742cRSrEO7c+NZnjY3wO0qb6r62Qv0Q2y6Wp0YzOfMw
KlE1ALoaSHmhUCSMKpn4LCj0ML2L9G6GKVgOe/MwcB51ePAaaEaXBDtHJhZR46ZnYY9x9ao8t0bm
9m03OlAr4tQDYFlFjAVI3CsE2cggyP5wAp0kXfJpNHfTMdT1xJoyzJA0TnAwWTd+pPZJDLN4E1CJ
IOtOoJ9grJfhF5VkPF1ETP1nrZXEpeFTS94MNzAIMhpTAAqdO32NWxsascWUB3agCRGd8YT4QoEe
6w925FRPeT5KWACNML6CeyYi2Amn8JmtWtEcgonVWUeKU+9Ud56Vw6PqMj8h4K0c7OaR96F2fyQm
Usxvul6K9py1I6iObeV3AQvVGKpTvElrM7bO7cH3eoIEHM8a95GywvyJpVF+ncUc9mFZlLArU1NJ
7x6enB1eStItDNgDo6djtk4z399NLjJcBjQlrAptO+tsjzkyC/RXSxSughzl+DR1o3RBWCl697Dt
+u/alETY6fu2fdCisk+vPZarAFtFBSU/lcTtheMAVrjSxuSBrNRBgomQZKDI0VTu2mL9mm9tShjh
1jGUjWVubIhL0Q34WrYPvP3Mgitc8s/TAv+kZg5wnYvKf9UtjgMJ2ay9q5EG9GD+DXq7qiwHxJCe
+el+tJI42QG1gWvXpqkk3ieynM1UmfJ7UNXaNyYbswGv6Ss4USHbkHVSRN13x4w7bFvWjJB268gb
Z1c+JK40GJhNpJmFgAOUUzVnjj3W4SbLY6clb4Est6DUEFcG+YxK9uBD3GUNCq/dqGJspbkcOxJ/
fMWsnBDFaQAE8JpgU+il86LznkAWLujloGIbztSEpwYmqGBy7JVgNvthRbl3ZfqO56+zypKEiuVT
y7qyiARwp6J27mDcJ8V+9BoXYpxjNI9yDBznLO9npLCVRI69lilvU95H3bQN2tx4bfKMs/0800lc
yUkxj/cCZP+IdrOZ9ItG08xvVPukuffpx9dhEzpvloi5A+C7I2zA2DNuW6uYaW1JxPsxmYV91bpF
MvNSgzg8H1F6vBn1nIpXE/jLZYPSi3bSHMRj4zlDT46N1hJWMs4hAFMaOVdTbpCQSS5PCjbdky27
+N7o7UPUhKDX08YdeACJWQtIMXqNFdRleOi2nVkW7JmaqSNCpQ/nxDYdM8bgCZiUEwpRE3yro5HL
wcV3hmNo0ZkAGaptIzbG+iogI/mRUkjobrXBYhOr8oA3qqyiztz41KefZGzMRO8JWsOuydruWxcn
5PxmfTc9Z0PceRteVZir4xiDmShrMbkzfi2Uu7HRqQDKKmvrvchEqX6klh1kL7pyB3VuW5Vu7UOg
QNo+jG1BMHHA6voss2Bz3zA+2d3a4gdgVJuk+8uC8f9UzT5aqv6lvH1TvGb3TfX62hyeiv8fitrz
Wd5//qts/Lei9pfotcme0l/K4PNv/LOebegeZWsHkLJpUrd8V8+muvYntT/X8lxbCvKJKIT+Vc8W
8k8EilRJXIMlLUlVFIf+qme7f1o2VXaKtNKhEu6hYfjXN/sfFLSFvjg0c1zbsi1wkAbFLksIY3mk
67RpWPusIvcFzNoBdghonukhL2RcwN8erf6mHays+tIXbECv0xLiAXmtTRKy1xkoY1TGym4CB1Jc
WISk31ht9aNwzSm96yb4cxd+VTTjd4cRSbv2XGzWEHerGHOUJ4Img+dHod/A0KDyZz2KIZmVYzTo
bEMbPdhkll6AWS+qId3q8eQHF66bFbeu36Wspmut30VtXRns+NXwPGdw3Vs2QA3WIJ3Wv7WRTl4Y
O7sUEKQjgvSmaai2s3O0TR/mN7f61cgLp3soJPprdirwRzG1sp1zL4Sj0Fyx8tNMFITGmNafdYxW
xXnlmay7LTstMcYXtrXPZTTZ+yzt/IJNgVMn52Fo5yDwuj68L3Mt8887ZvJo5/TCLS4sd14XDwqO
NTHDXWIqcpupAe18SEvDc2sEDmuItJyYggevJGZLo9i+ZYNvaqCPQaKYHfidK02Tbrdzmkon2pD+
bkHUHnS19oME2m8/6tP/Zu9MdmNXsiz7K4GaM8pIGo3k1PtGrv7qSpoQaq7Ym7Hvvr6WVzSVkYlE
IgeFmtTk4SFeQHK5O83O2WefveTj4KjK3rbJSPCNdhJyf/FsE8VTyLnAySusGXAzY+pNmTQJ/Kik
q3vyBNksOeACIfJGI2ywFBuNIW/ygMizqsYmSW66rPQRzVhyJAKZQylfF2a2iA3ImsEyp1IVPYu3
xh/7rQl81qMJUsczOaeRV65lYdnzOiiZlK8CkQMGicPOdL8ts1TcyNGSHqeMNQaynxyoqkvVGULi
3PlKiIpIO/s2rS2ynW3nUO4cnxqOHskQOlkXyADHhf9PtPWmdC7puwIgNYOOJVkjYVyPkOiy5CMe
BtCmIbiWjykpJTFcVe4lL2ZqyCTxlyl5Ib7WD2jpUBh3QkVLeU5mr4FdKnPvrSXM4NOGfJUfSze+
XspJmSXvsqNhWZM9QVJCb7dZSlhQROByMynzlABDxi8VVpP+rmVst38ybUoD3jaJFxALhqQwHXpC
nsgMJ+M48b2aMotlhZXTSHGNfpdWtw05HL6gzRjidGpC6T2cddwfREcIOb5I6BnBGYWoaI8iDJeP
yB0WhBGnTuz9hBHGPbt6Iq+omwdT8+2WqX1DnuQ43w0NWD94GXVT35eul9hipxDMZmvjDelgHuhQ
nfwXlAYwoE4qKWu5tezl4DrUuGIlaaYJRlZLqUNYYn6cMRhKTKKuHaVu5hu3HcnuISmXj5d0zcSq
KYuK0jz784gdaNXyktCR06AjFJt7eSpPuunDU14jlD9H0ovTbmWnCydBPsVtf2QQ4tgbt7Bghut6
jofNmDaRObsMkJ7yrO8BeRJwAip1qUyzlROi8FNPwfihl6JpN127UMq7nei9p7rqhH6BpOReyNLx
lmO5WNV4HNKlOoR+hOBdEDQa7QHGFAptiBoO+/iQBu62sHuv+U69ie1GNc0CbVyNyMBTW5Wgepq+
szdL3pXRzQRqmuwuqfLyRPwoJQRHLuJT5nqlD9bDeA1/Dnm3u4i8yGFdslhGqL1vz/YWIcWQ/yOK
Jtxni7HUc1+DIlkt/dCRatxNgOsCbBbPyxAFJFNKU8qT45bFuImDakb5EiPc2qHOGnLFgpmgGsVu
HJFgTmLyA1qv+6euKDtA/JjuHAlR0RWWC1spaRp17T50RVztfIRCEgis0lzhcB02AYKkOvisxRwm
ZwUT3Aa8QJzS1oJU/ZEoNik2sgmh6yAD8qYZJ6zeidlMCFvTi/4IGz2jqqHQZQ9zvWjWOmAwtNSF
fverqOprPhWjAtuPLl7IAKhlnALia8TvSfY+aftO+Ku88hCNjJniERqHWoog1w2PfQLjrhjjU26l
JzXWwYqStCV52hDR7mYkUekt4Wkvtuitm8CKjogEpHQM6tuO5/jO8TSGjoRokEAU1ms9+cCKMyKF
pWelmySnRPY8FgnwUb9kFuks2UK+7jbS+prR0Ef5T4bVENieep/18kry/MH3fELP06GHdd9DNU/c
cT5Z0sAosmHFe+oh1fqNNcOPosgw+Hl4fTae5X7TXaqfWPiwvsRjDMnqRvZdiKgzIxrXgAggt16i
iQ/YmtLXvA5BQvdEmCE2x3vte09+TV6bRvWWg7uf8gBgW9j+rtVwGxP431P9bnwaI8uLpkMXEteY
sIq/7oMYVG+ZnxhW7luKA3h0abQqtUs8PIvtuoEOp+Lx3knBOQrR32DsHzAod/qnh0q8xhK+J/hH
bRPGK+/GWCnhGYTrwn2z1wu7EensfNGEgopunPuhr1t70yIXr5oyh7QUzUerrDwizrzt0lH0230M
TSlo/WMdcWvUSbsuvPJsMzaAFcQ4Ji6gKfatNkeAquU5DoRVbSI94ZsBowoCdZbnlplNQXpvS35C
7dETaj5sgSQ61HJDlsoJAQthQC3DHhH45Hrgnqh9NhxQe3dqrcvkL9lhmEmzHPhtce6cDeLmseyt
5bHOYAYPDTgMezbbKaPz7GMWpNpWktW7AE8prW4nrxhJb77Gp7G/cwwi0MMZFRcApSGma2ryn8hr
0m3AgR/4YnyTo29u4mgAQRO20bGy/a95yK8iClr2HzXQIq+9YapA/Sj9rWA9ZOtQBaCsF+cJ3FMH
1tySa5kO+jdvcPrZIr5tGIftBDL8I8QQ+VyUI6WC35xLqyY3cLS4kHElo43O9XFi9DPFXX7ScQd3
ovBWMfnsR1FB6prKwf6IRkPenMeLIoCiFu4fnYcgio2tid2si/MiaYw9A9nUhnBNojghtB44H6Ns
8vwtP90111xxvbR/cgF4rLBrteMYghxFe3zJdHRbBMxG6wB2PPrEtIrn9CKYBaU98hbSP5yNyAZ0
W3OirYionB5qZu98HVPEUsb4xxk7Hq0wsjCsFFvymZDiTRD6RxeG/nsx27+tqSFtNnC4iPypuoKX
1bET4UswSCbN2aeg0N+ICLZL3Ux3LZHDp74Jj1PCeK6fXLMZoe2kXnLHzKnaxDVDLBq/8BcSVHoY
Y9ESv4dg3btxyOWnfoZCodW5Sf0wxSo+NgUacT3xmRctzAg53/Aob11wUHHQvOnA7ldibiRJVrra
etQGq5iF5PVkTT8VNHfOwhO3M/mRqek3rVR0e95pIb1wWFxo3QbZHKDEPoqaUyyHWy9VzTv6qPxO
ZlhCAhTUFKaXoLiiv9JlEwKzMExb3ytsKMyFQRUpxaDHmSQrTUU8AwCOCPAc7JoXCI88QKflvIiO
C5GnO7agWkALRDCmOXQRAUVu1bjuRTMpWucBUUuFJu2zFB9Akp4tE1tHt68/+jIOXh1ZDGeZLfd5
0bg3Xuw9tDNxNYLq1A+1Oow+h6yT+e1euEQjVmE4wzSvgvYicdve9CRzM5JL2Z8pmaoI1XsPBtjB
ah5SyR1UtRvfr0seafprrJrPsRFuDUGkjTehEnfVMsV7JRC4uQXyTVdHB7uqdnlMNFNnLfPv0g1I
ooQDWuZDQ/5x7H6DC+03OQOEc1uHA7k3/JlvUecd0q59G4v2jG274r1Pp5OQESnq0TBtlwJhrHQG
iEqhl4wHq58icsylE/9u8+gX9ymZjRKte0FJo8pUEyVejQ7qsuVsefk1qLktzNr1jLfhkjyatnzl
fApOc1X2BEpMP8YTB7vvXdYzFRyT2HKfCzsnAjcd+OuD1FHLrhfBJpva+pepa58JQhbcueQsXwI3
CT9Qv8O7eEpTQrQU4f0NdgwCkAbLuidy17odrKjYQAi8D+y24VST4mGOzavMgODyp21VR9KhE1Dv
EXQaHeYIDG0DyIMS7xPHFt7D1pqdQ5y59/243NVW9JyTnhk2xVOchtFvXAPjuA/JPPzi+LothVXv
VIYwM0eSYV7DuXOhigExTCa6mSz7JU9j6htK52fsF9EPZ8F4N46FADo9PA1Ruhtnx997cZvxGPYy
1LshB4CZ2d96cA/K7d790nffAsGpmkswEI7XQ3BPBN8oDfDvrpTCpuIIZuCNEwHbKEbv9UKYeIhP
asO7CSltCuKvbrbEmsDs+NAv41cUy/JcR6okK5ya8b23Ka6F7J7wTpDilEBYyrV+nFUFkSg50EmB
EGZbmUjIa2gxewq6Zjjot88aX4obD3dZAvoVrQy4hO05d7ntWxsTu09l43MgtQPZwFzT/HFin4fp
M2FkVB2VHZyKRGTbFvY2LoncV2qfM3raC+A3WZ+9UfwGlNpOvVc1g724vj7qU/fZkR4O6QKIV+eT
sUg9HPhB8qcZVL4CSILu1qRAeKGhjYAyo+lrAku/TfLZob+PyIBzxrT4zFu7ekVxpSsrBTur5fgZ
9xkhVw6WpHVci2I/RFCbCjIQaOAYi3LNTRl49I67ZIjGVao6c+kkQfNd271NlEL71Hdfx0Xv0l4B
e6l9sRm1De29ZRTu2O9hmQOMCQp/z6bvjtZ+Re37hnWaXx+shih7QNa8TzUmtyjMXr1iuOSuWHue
BrlXPqtu6s/NCLfETDS3PpuwtQZDMXcc/MWc6z2mj+mU2hOLAHTST8Ch3I5yPWhWFoG78U6FsSH3
gI3adT7WI7G+y1k41gzLG7qgKfRd7JHmouwjVD2vA1nQHpmKAEhWweeg2/IJIwIvO5dMOLr2bDOd
W/z8N0lAW4gjL4kjflr629UU6SNlkjgpL8biTsQ55Fp4qFOry7Vvh/tJ8sqyseSs9lN/YHGB5xlq
gWnnCw7z4yTc9q1sp2hjjWB8o+5eGM52drcOcq7HRwsRu8P/TM2t2wRafBKQR1ZrH15BsvxEGCV2
fHwnQorUOq8Z1KXOzHIZyM2VYtx3A+2vfJVlt8c5wZHqAOwD1VIqgmpAOe4d3sTdHJJ/T+dELWHj
DFmrVEyXuZmS27pBavC0fYgbvTZyeGvTBchKkYESAfZ0qsGsbKpQVfAVJ4WUnGfll5vHpz5JvlJB
9TbE3Ev+1BCupzCMnqPKXtlozCuMjtEa+wGFBMavjfCJmctbuI55V1dfoQXKNO7S8cNYZXuWAWqq
5LMm0Dg2UKKR18rdlYTZX4kbPXZFbmJueigTbY0lCQAtdW2Y75G3smM5ETmsZdLC/jHxVqL1klVO
218nY36uewdGvYThoWZae3CDG+R5YuDibhMhW92WMV1TOlUsSuPO+4xmiv2F7/5rSqkar31/PE2p
GW5qe740WVO8K44dhoL6NrZhBo6hJb56vrcHzqCXIS7aP46coy1jh34dWiRSNq2aXgt3ZkllQiwP
vPbFU6jbciboIWvSdt2FLFuiAu7rmWV2lQj/wUkpnBQWmQ3Ke3mDdkhi5Mg/CqfQa+GTMud23jsP
+mtRxT9VZt4irj5M+3U5PWsYZHvwzLs8EI9+Ws0nWltOxPgTvqpzP2k733aiPBL/R2d6jV6x0nXZ
RD9pSTax3YEM03Gx3I3kBd40gx/Dks0IL07yGGZv6bgHkyn5jJIXboY2upGZvOIOsn5tgaM41ZLI
9UJVv5ogNntmoyG4sCh+YlYs6FDdnCXMntyy1eAALccejjFHQO3wNzo1jFBLz4nPY+cspCoZ89tt
BufeoHJsGaHf2AhEN0GytCcvj/It0KGG9MfC7LC8NHC6O+d2lg1TYw09aJYxZxzxBlMz+ydGL396
UUBUqenQHDCqBbkquziaH4pgVE/sCgSbsVEbtl0vDVYQPmLEf0ZsoSygLiEDgTWEc5X6MyV4CzgM
rEIcy+PU6eYxYXHi0Un8iAR5JpTeKp8rcHeule2queoG0jPV1B3aMiFsbk4Psso6lrYc1EfuTscc
NQjIy5QnrFfFJF/tZAxXXVpztsviKHjPI1MfYp/MwqnCwMBUV6z9ICMbevzCOiqetRxzCHDLRCZV
GdreVpV5dus5y3uSW486n+VrmRMYQ4H4Szm1tfVoQu/jDhzK1SIQqb7cMKyRTN3euxgvB5jfFogz
Q0CXCdEA/UeODUU3jwYOam/cOhSf0VrMNX8CjN5V2Nc/LgXEnZXnPdjRSN5bOmme4Rv9SReZIo35
E/mJTAOPANqXW8NSqF6TGEFHs6hj0Dr9o+nGas1sJUDyYdZXhd5PZ4pD1kJA0pP+VIN8ZCm5uGX2
cmuaZDrSpMWMuzwOucl4f2I5Loc2LvLVGIpzipcCjdndFYtlU+TqY8CnWRtoqVjXs+fezzRchdlK
gF76/qkDuwXTKISr46uGi9KthXVw2xmSKBzv/ttXbQTVZblS0AyygXL4Sh59YFkPQzAxnS3bjHlt
aocTkDELds4CAPWebAlRrdNeOz/p3LtvXBYFHDwHMPUUlMPR06y8cUkHu8UHgXOlTL2XTu1tMTWB
cXWcdIOdKk82cxArHiu3gEvbGJujpI54FlZ5Syuyxq60jd0qKTa6ymD5lV5fBVydY0UoOOmTiUZB
zU2HJC4kam9XVNa2mVIuJrLQqUyjjIjsxmZfXppmuB06AeYz9+fS29p1r55LJ8Mhk6i5NhuTpgNE
tNybMJG1HTPGos/i+6FrX5hQ1+fUtb6CcvKunAVgTkNj8ZWmorLuCZeScp1Uk/sUl7F4wSPZ/3Fs
OyUpPmoJ5ZYJMTKkinvNq1MJDRq0wNeBAWy5Vu8231IOvew5N5465zQQlB9ieVB2APUwrBNKJDy5
bLNHTvSqxHxrORL7n0qrHdvr/Ya5CneSCbPgkbm6ZkmHM3arUdzMqh3bYti0TiKOxMFRSgq/vWV7
YKMjUb1i5Z3TTeQIFLC0iHNNamjM8t48ZY951KNlDfWwYyZ9lk4zvdNuhAdTi/KWNffbgNtjGw6V
c24AGh5FLp7LOrh0RXq2smbPN7Fksad+lH5EtL3Ko4PWUv5aIHzyj7I7WES25DqTG2wW2I1Rk2PV
W9+ZML8zr8VrbiG+Uj9/XUulaRmYLOBNqif2/nynTZFm8tgGO99tS4x1DjnokwRjRetzyF2V1yst
qoMzkSznoNIQlmACYoEdMGmuExO5wfB/q8PwaI0WdUUQByHcqZDJfXyqCag6dModeSKIY0oKB1cc
pgemz7O7JwIWBULRZsOBs+0BIBeQR2yJt0vZbjE3nBztEs4MZQcIYTesZEf9mYXzRUXMP6LqqV1K
96pa6p0KqoZMtfopmcQrKegEC5OzTL476s2GrYeHuByf6yxvHqXtAL3ySVg2ailY/mBZOazyiHdZ
R/G9JYrQXoleN89Rt/hYMpawTNZ1FmCkrbLFepSDhxGyGJOj24zdg2zAiWPJgFi9iqsZd4uXK9Cr
yYmFwvzoK27WhnDbFWbjGZ4b5LtDHVRttJ/tAjUZh+n4nQuVUIhjV55xFCP5rGQ4E7pQ2NrJ4ZEN
rr/l/GmHFWaa4N2Zo/a3lXUtBuF0Di4STh6DpFi1N1bDaHM1CuBgSH78Er8Jd0y6MsirWPzAxKMJ
bf2qcDZesoy09I4+k3Gj0f6Uw9/gIfHqLV8Pn3Os0/Gw80h3iJjOQ3kL/O62tgP7vR81i3oT47GX
xJXOa8WC08UZuEo3Avn10HZ4UnHH2dnWDqv0V0vwYgDVbRIfXjt+9RYkiD5suOCQ1aDXr8u27D5x
wXLzqNGVy56rD56oS1F3F2SEamxrJ2UvsArStcPBT9HtZsDJh7Gx74u8jZKj0y2A61Mq8zQwR965
9qER4/Q7s0OYVQXZ/x+dXTm7rKmoGWtjz2flhAilruXpz6no+3teZToixHLUr7SPbwAfQY6X3sd7
bMvFXSMDbnpHjUBpEDnBWyYuvLIwPFTYdhP4aAuoWbfJFkg5Lhs1fbak26lOPunjTr3K00NfQD1d
53QK/bZE/fY4VH3npOhON5YDZ8vuEucg49bcjZ7Mjvg+2Q1PcAcKcFCD9RrZ8BvmjuiYKfP9S5hP
9Y6S0PnTcx2f+XqsMUfZN1XQB2BErOy2a/oFN8vYP/sW1ujABtmDkQJ1MAWVh7Ld/kJQLgvuVUec
OYDXiyhhJXQqwry9MNJcOp+UbIha37HISYnumsK6Ps7Yv1kTEPw81vmgiFi9DWKXOjL4FD2f5YlM
wsgqMY5UHQhPXQwgwJi1LqdhgjDYTC3jqhDX+UpkxbRN89E8SNSMzyRvjnFQ8i6jfRHePXiPcaS9
S6LSIzZE/6GFLLUuxgkILqMikgZaGyNobTxey2QJubGMt00sBZlj9uZvjScLGOFQTDcZ03f2aspk
XCc6Vb8KXeafWICaEPOk6a4bC78KpCLeJ/MkkkCc+m7ZR77fbph1cReUjW0xvBrc9jHwNE8tA+lb
FPNs1Tps21vZ71akYjfLAZSNqBoCLnjGt8mVyBD6uMx9ioMtDfSrrqbwFgDycMyTkbGHKNOtXQBK
5YFn8QabHLlDRge/8mp8zAGSvXeqSW9zLW7gYGy8bHG3qvWOgY0HYJjucyAxSKwQ6qKp/R34mbjk
zKXXrZbfghHdqmxn/89onLdg0h0XUvMRzuMziyKvtpcZmJWMFezWoPhapV1tIwkbLC1quY8mcGek
gUYrwVUF4Tgut1XhkeQ8gpfuW+9q/wWaTaBY+JTxLd0udb7Q6eQdkc62eLMlPdXUZS+mRPZfusW5
dQedbJq6lQ0YvZwSeba7Ol/jE+WtXGZpVdD4zNXXXELITLusvhvC5i1rAali8BiWde5VERpwRa45
KxXcQWu0X9Q/M9kIhV0mCKZWyv1lAX0xbns28SJurdnCTYXe2z7SGDL2HHXv/uqvESpIUD/krrXu
xUZjrVcW9kZ+sptl76Z2mN8Oc48nmJWlZpGU21kUqVNXz8z/ecQOtkWM+tqPbMbqxgXQl3cgsd3R
XkA/E0Q3XY2FqHg+TxvVJRVG04xPmS0Cxl4dlgG2NJ6cpqRDTHq+aJFGlWJ62b3YgQUcB8yny99Q
maNl9bdRQUyFMzY9FwulDZeJ+9rJkGZ2RvQIPH+mNLJeG9sOX5LY4uwSaF6KDYYSlFUG7WCeETAb
5W3zOMmuR1nMFIn9mzWx1Dyn1Fo4b7N7RI+ceskhitzaDJzxawV0bUfxTm5Sz93LkP7OS6toI6mO
N2k0OPBpCFEFc/Ie5Nm0c/rY20VlwDmAO5vFehn95pbxAIIu9VqqKH5zJ6d5dRXauW8pvIuNx/bI
Ii4Abp3HMS7DC749gR7p68fW8bod74N9XBoveu0ho5/MYPvMDKKnMnJ+nInIBEseen9AVIqc8odh
XhsAnG3HmzQ08YOi32U4JQ3f92K5xYJx01RRtEnDoDiyRoEru8VWK/J+5o3oYa11armbgiGDYo2p
mUdJROaXdNx0PVq5uhv6/ookyp9ENaNLmWko+S80lPMqSWQkH+q+am6iiXhK9o5spoo6iwN353nd
4G9Aq2BWSO268LczzVXBwJBFoTWyRkJfkTe4bpp46Z5YHqpBR9dTfusJ1hRWeswIHm6Nwf/WDC0X
QOt1Xn0/V8U17lvLTj7T6lUxgtTkOwyysp7dR/bQLC4B7ZbPdTTbmFOKruMAVKx+7afChbPSsU2w
HkQQEK82VuOITD6hCUSZPQTs5NjLp+t17IWrRTCv1gv2HZSDdiRp2WKz5Mzck/hHzhl1rlI7K+l1
nZG5y+LVu5DNmXabNqQjr5fJt24rTEjFRpYKXZAnNYbDHOflL3bCAEm5JnBvBy92v6xZICaOQdjB
2U6aFzZXEYhH7KObKerZGogbLAJ4Kd23inWD8iYEV3dkQz5iO4sVcnxR+Cp+M9ZvJSzNfv4Tu6N7
V7N6DKuyTKktKtkv9f1QCHmsFs9mbX8WRbW9OqSrG2F3TXpwMezS7fZW/akxoIEAnTCcss1k4S0K
KlwhmF8K7bIMonHONsLmgmso5j9TH9sSiwclbh2XlO9jhfgAbTPuB5wHDMIw6zAKg+DMb67x3Uy4
pNhBgNs4ei2Cw8jse8Pg1Ly2Td7fdEEOqAhj9oJXgAsi2lmO6ceVHvz6La8dnrU5B/3aEj2x9jlj
rpO0UNfrmIRUaCg9WyGcykZCoZURRTeedhjOnZ+EbB8F9JBXTdT+tjFs1KcmWMzAC+SjXlXeNOid
E4+q3M95MMVnvtU02wKHBwgTuw5uqzKps0Nj+0SNLkFgsWomcBBt69KmUoI6HV7Ba87sPWRFQ3Ht
IRP8sBk6Pce9i6+Z6npYV2asa6iLxikOVT2mj73raljqgWjpRhunmVcMfrsvTrgOyFuGF8AXUbIG
NOJXjMfLiGm0zZh3NWD7/qld4cgPEZqWnP9kUuOuHmnO1oXDQu4RD1wIgYHULrJLClOs+2wC6hZO
NLATvflr6MdOwqlYjgrzblkIlq66qeJN6lkLUWULq60SDSBa3+698HbEaHeDp86EB957zENLnabt
nvmKadcO27UJM8AepDxaV5IzBdV29ziPsgu3NOoDA1RTJslTZE+pZg2iKb0vnXPsPrZjiiKKkwef
9UcdOqmDABlZCVMCuegHVsA4oZ2ESn3X2Sx1br2mnxuw6nDpMD2wgLBunU6k/0UU8b8mkPi8ja5y
MDqyZ8hiMXt2/7p2KxNZsixm5qN3hvf4HkR/W+v9/zbY/2H78srq+s+NsHdt15jhL+defyD8N3/5
n//81/QvxxZs8Pe/9cj+/cf93SUr1V+9a0qDUkJJ6V1pk39LfbClhxeWXAKHvUcfizjb2v9IfZB/
Jf3cpVnkv/uOo1ge/7tLVrp/VfwQvjwueQIydJz/jkuWleh/XZXGZ0toq2BXWgSEAdv/Pr63NoC6
LTjLv7wBvYQtlEttK2urvOzTdH21TWQKGQOF9rNDd93l2jcblj/VRTlV9YFNf952tV52aVB4t/g+
FqyTGtnCndSFrAlU83p5kVQY2ybX/a5vup615ibYlCj9+2Fy08PiumifIsJHEo7mxp6ndF9gstgv
jpEbTIgPc7uo3WjnH66v52PJYGSNxarflVAB1qWqko3pOEZ9KysOpS/y3YJmhHRcDUgrBTyXiq2g
qopwQ5rkbDpg1DarpP5MsRHG+r1uOVvDhX1HVMvm6AfFpz27DwGXWNpk3yW2EnZVkIWvt1okXmRy
dSa15S4wy1tLc8uGef3Uh8WNJYJrgcfIUbEiCGbKvLM1yR6OQUJZPEbtY+hToEvFRjdbL+soyH+c
IDpJ1ixOPiP4Q+rln8nM4kKbmCea3wvDEDb70g5X4xAC8iVTBSdQ9unLBrILZpF9kPD6q0Zkz3Vl
F8e0TJO7oMOstOpIFzhHHgYfNQ/OWkhzr10WiTmtJcshfrAvQz6kRkb2zVSp2z6v5/2spvuqfhcd
v43Er/di0BXNBh2tGHkXrv8TOLr3cW6emACfo4X+0mG5fcVUsWTLLMP3MlhfdmobMOtiWHOyXhIu
w01TJj48P4zBQYLRT6fflqLObpnj1NOIC6+YpxPO65TPfmLuNXd2vjE9xhG0yhlLC37FKRXNRfDx
OGHcvE4iUfzpA71mnv1QdJ/y+foa++I9DFFnw9hmM0WY+3rh80gz2JaFbqv3KgvxNzO9WNWLa9/g
kDOHMfDk7Xz96kxuewlDz1qFZuhv/nd546OV0ZUs2qbk80vnsYiL6tO2Rf0ATua1IifFSftgs4SM
Y+r0syILZOVN2GOZsd5Wk35vo+aJwX65djP91PJqs7p9ZbnvHqPhdYN4YmjTWPk2c8pPv8+/56w3
yGcF27DSZWnUbaeTNoXcSV25qzC5TkET65Q01RP76wi1mNI3yOXfjvHwFdoPXjTrvVca1IYrPSzP
ke+pSdJbI6BOGscDWcHyz0ufZvomi3z67ii3DCTP4t5pvEM3WVebn35qZp4zfJAwVG3sslcCaV/w
tUv1j1cpi81g1tGlU/IlVELvU0vOtBwUrG025RhhxkuWJu+LqsSGNs0cioy3dsKerteJtDHldKNh
U3COb0CJdLsh8tS2i5fL6PGdmbzrwhJj8F3B3izvRYe+gvXpLnVavSd9rt2E8LPXLJTGWxMyCcpi
F6ioHeDSyvkBnluz2BZkC5mtM7PdpH7tJg6EflbX5aKo3dcmTr47E365qaxPkZX+RIHcexV2K9vv
N6VMFa6w2rv3ORZd8hSOSpcS5tmi92HMG9Dja9o4Mb+xDrH+CGt54Z1UW1rCCwNceTABkPeBnhfJ
ltBe0SbfQzpepjL/YcFleCkyciAcyQK8rCOovCkvrQ2Tcj1mHRj02JmOfsEk16VTy4P4s3HERyCG
goSrOt1rfHGnOurznc3DvZI5WmUuGfcGM3P/wBs4aTWR9iYN8L4GLLpXs1efetRCZGZd3ZEashyC
Kapfe5MU24AI9Jty0M1nZVS/GtIak83QM0Xne+N12JJ52BL6eB4pkjjZPc2b+SAwhq9gYKQHK5gZ
qKZpuPfk37HN/xfKkP90Z+f6u77+TW7V33/3/8t4KYURz79Cm//LIuQpSRkHfWiKkH/+63+sQf75
8/5PFYJ+SNXg+FJSG1JQ/KMKoT4JSJAiGMeWfwuY+kcV4v41wCAhAtu2vf9QhfjCEWEQSEXKikcw
3X9nVyf4d9k8RFhJKfl5DgWSp4hq+tfalY0uvAI6XX5Ztf1bzs6JnuQha+wv0tVK4Kbumc1SzJHu
2ckjf4sx7A/P0lMUmJfe9S729azJWoe4tAtxBI/RMmBoYGqpx71Hrn5uiHCsqynbqShjIJRNXMjX
G9bExz6cn+Ymfwj/F3nnkSS3lm3ZESELWnSqAQ1XoWUHFmQwoLVyoFXTqOnVSGqBPwUff/58llat
sm/P0pIMerjDgSvOPWfvdZb6uTP1yOjWdxNFC+7Xx5WF0a50xCzWRiXDYqO3muYHNZvazvOWTMVo
PWJ6e0BY6mVoPXYFht1gfGfj1b+kxUTbo5yuskGa0HhsDOGRSJG20BNzJws7cvUT7GY8QG9VlX+j
mXJNZr1BaSMjlqM68qOXhYbcH5NwXNTJVuseVH1mdLYYy4cF54IzN+t7UyNeTq/FmwD3zu7zConm
mn1LpOsDDqzO7iUNg9yguMvObEmU5tlcEJu3k3mj8tNhP2oX8ogCRghzsDlLZTwP0jVxUqtTPQg3
vqrGodXyVkOP9XJRl4ek4KyJCPdgrfGXvDT35W7aFuYyti2Le3ud18qDmtI5rDd0w9G4Zsz07EJD
h6BGmIM5r+5kg5p7xwH5unbP/C7dn00jXHVUNmvDim+ypGgjPzZV40KUU3nIDMmw5V3nVGb3Iy+5
dHQdpTOnFdpWNZVYgjgnlj1PYhu65zzZXhYl9lZRuEGlcyxzpDP11t0Li/hda1h2zSsbuyRLdHEf
+nuJmqpoUS3XHtVl/TG05m2WZG/krCRnGOofSQeE1DJ94gd6O5vVj63qE1c0MYWQtBltBO5UfUsk
cy0qvBChxouVKyccj+/alMBnMy6lIVicuIWvKR2CstkeEsxLZAuGli2FLtC4jkMVc5XdYqZAqER0
nHf3nQTlexZB4nfPhaRFmtE8l+J4F28TZ/T6XmrIoCxN9Qxs5QFzbOIKwvaQ7eIcZDzulo2lU645
xSTqOnQen2cSitrrbPZoxuI4FAs+J1VPFllrKEjIfLFU/CgknnAvH0ER3c1W7Jm0HTWUNIx58lPX
/0DlEmKV9sy8OktwMGFbmFS2d1zM3HvGgPTGnGn11yPUNnbZnXRKR3IL0xSjxLQG+oPkb1TTAi7P
vmrrlywNwSwLIUWJUGyRZw35W9yK7wuHEXORT9NS3nFEAH+zkL0RJuuxW9TvVit9Hy0tasfq56Ut
mvlYi8JXkaoHA1NsK3Bz1EU6qVb6bRWJjxTpuM4V4JpFPZRiEZJWuh+K64PYCSEcsnA193BPTb+l
QnuP5vq9WcyvuRZulk45iDKapXV7zxs9KrT1famrH1eqyItG/viXRf6fgNykf7o24mBEG8sOYfyO
0+LkloEKu25P9R5DxF37mkucacwa33qbfF+uxG6G7tPb85SMw2tOS91m0f0/uYrfz4n7Cq0R8loc
TDWJvNEfV+jK6sgF9b3IVdBkXSGHZWMsCzuqDYlcnlD8PORt9U4H7GO7xoemJz5Psq+xrryfV/Lf
fP83RBM3LLvyf73/nz/Kj/WDzEOflf/nf/3vodj/FvTrx+cHsUD48a2pPv6Wjhh+zUf8/b3/EQuw
qWsy+7alkTX6Q0bC1DHn6saej1CMf/h2f6YdRE3Gf6CSJMCp+2tGQtFF3hGUk4XfllbS/0YssDMQ
/4Gg/en7JQwhGkKUYJGP+C2LtVpFX8q12D/pcRfAmjlWqu62gw58bHIxDftF1QZ5s/5J8kySfh/g
/C7QOElnngHjM3/vuKpbktyNozI+tSkECRpMjQg9MqvwhJI9SJQqT9iNNes2n7uE4z81SLxZw0I1
gtMGsUGwp/cGdTioV530X/Web6uXZm1Yy/N93otemU9uQt556drbpfkmVVqwVrWjJ9pdVRaPTfst
NQdf76qTCoQXutEjxbyzpbOkWNqGN7Dh2IHFfbsGSq6/4cVESKVaj+KIjA9VFCDXJf+Wqm2AeRnO
xK63yz4UNDTR3JuPSVV6qMjeOL48gSWMFJSgZZZ9pmw0RUpZpr/ez/pEeW5uoSb05mUpjcesX+/3
tyRDFs0c7SlqL1HRmzeLhcK2luPUV2XdRU1Fn0ZuVoEtiOb0VzrP5DI9XGUdTwwwjFqMvyNSR3Sw
1GEt5J9pOuU+xzM1MJb21Ypjr1Vo9bwSDwypkPoiwDh5m4FkKU972oI0P1kQBfTGqJKn6Mjlo6t0
qce7LJt7XQanVzkc2lZ3a7U6UbbDjIMlN1s9fGV/wji0mAq/j1PwhqKuaUQeKBX24fQLTbIbumq6
olV+IuHjilcNe/jgW93qgWy+W2M6vyj6coM263HWk2NqlR4N7x3q95eMjZcj1EM7Gn63Xndxx/Ca
lNfncuR+NS0dqbVQjkdsd5BCJTQ4mRqScLgjzRKAWIpW+oLTPK+81Hp328TX5wqucZry2HP9pCDQ
AsKAjDO2p+R67KiKCguHtf3pbIzipskpVoHAv0rTvajtAxyvZ5aYeFfT2SlLLShS3VXT8h0JPCwm
7dQNbNizUL0vMymHidz3fiqe1vYNVNYBK9/FkLUQRfCdpVe3lWycEBTQ1u9603bdA2UgtyyFY1eo
T2nWhJSPn+Y+8UG1OWtc3RpMk2uqXgq59w2ajM/Jd9VQXb2qbhPoNJwEnNICAScxQqTRV8qKdpjT
gQF6Srf4T1ozSOI/WQdkSYFCQMlDVci1/vHBzkXfV/WiD0+9aD22uvWYixyIS9OnKv3ai2TCFonc
A3jLdqRJ2ILktG/u4zlo1Joc//UGZS5Av/yUwfYUm8RHF2fLrXxuQaQsWPwRZTyq6+RmpXFqty6a
sCiKJTI6Qboe+66LtKsWqOT9KvqerwTuUAe9oR1fYlbCIa4cND9BzXzLjfWYFZRpkB/GZX+IwX6g
fvkWp+VpmXWV2lTudvXy3Ju5204KVwQQJKuQLeDnGUefEDvAxenLRPqrKKNZmonMK0e47re+vZ3n
Oly16dxas0NykDlcUMhsomasgTEN50SZbyplcnPSDTToOsr9xmEBp4W0nCtLDuoW/QNSd6ejBTdT
AkcpkovumUrnTbzs8M9PyzRIi3JuuBo0pf/eA+xRZHJ4fX+YhjZErXOb78lNjlNRq7DyQ7T6ZRP9
J/GVwib7n2aytKfU2W4Ir37vz0zsVOlU0Icn7jV9lVhSEi1IVvocqHXYdeuNtWihGSd3pJ9uKQd6
Qt4GIFlc4cptZHC0dfNGWs+zVGjpadmELdlqgmy/V8HC6KozLHRkrrATNtPLYNaRrChPXZx932eJ
zLzl0Oj3iO7j1YrwD156hM3/+kv+s+8Ik9WgrxBlcZi8fxzUail3hl5s41OaG5Te+cyF1sZrvwD9
jP+sp4z0z9ZGSJGYWgwNQsjv/e5nZHB4zNlK1WY8kH/0DdtwFc7jRnIcO5yeBhKuWTuhy3AAJCL4
I3MozSAzjbj+j3CRDM5/Abb+fT4TuO5f2AS7DGIAvsgfv7qiFYmhLPPytHAQ2vIuEmCDAlLajS76
aTZ1CgNEGaUa9IYazm0bLiO+O03zK+YTIgRXb/RLPiqXEY486/UhnYxTQxLxWte3eZ0cO1ZUea6j
xppQ4TW3mmzdZlr/om7JkaShU2fyUyXM9/rI16zX6aWa8osiXJ/7Ujn1mEFpovdZVV0wJ5prrtMZ
XZpLw9wfA7u2rGPHzPkQQqDKrB/Ibs82tqUeMWI3OGa8Pku8Bs1x+5ZUyp3KC2yhZJ2XhcdB1E9X
uqu2OGD/ZAPcR8yvcRppGhkyIdUrcc8O/d7at5ViCkMpt1UXlLBnF1fKv3b7+O8e6eMG5bb9Mn//
E3fnMauaXjj9GMYff4jj//abf43jZeMvikpuzjA10zT1/Uj215yerP5FVAnSVUDP5Pp+4e8I5l/A
iFiE8RSKRaDzezezv5YWBXg+vFYRJUVH97Tj5v+dSJ73+8MYAXUOt/dnTZpaJRep81G/xkgIJlpN
3cT2KIpqvTqJvFr+ikrEvQoUwvKWLFHWYmloc7PwYspZ0YZ/4AXoisKuMA2WXzem+Hpd4vSTuvzw
aBVy/DVDSlNtQweaCtO7RBicYkRxiIbT2zHv40MGEqEj2ST3TMl6O9cTPajtyhrS28YwtlCtDf27
nsegTARQGpWqFh5n7xKpVO8sI1zhUlX7O00pUaVd6WEAvI3a1pQKj7WlNB/awlXEDdV/Z2kt6iWd
0lQy3r2En6w4/HqvwhF/s6ybDj5DNn/8vJYhNnAF9ABITE9cOMFjVdzuVo0/XTF43jUGZuEOkW5E
dFbwruakqF6cTMgL4Gs0LoCy7WyM+OU3w6BDDZKy9FOcJL5cM5PsrxoteVVaKosiu4g7FAKCVoFI
Fa7n1p3zOR8ER82LFW8OXVM3uEF2XWbyPS3d9RN+gepxrOT2LdOa+E26StfGMScBR8Wmb7V2K8ft
djbVJT5YuSSjdUgA98PGniCWJVQUEIuSHcoQlbfN9ZBnEyDkua67F0luYkcY5PhxvIKsdhcUmuHa
Q3tl0ecQEItdca/NSwHTrZrVZ2Tj6e1SyCVUsl6ZWrJ6KCpbrFrveSsa4QBY5ja9zsOjJMXCyxwX
SWhsgxUVYH+92DIVCDEV1dThKuPx1x9b9GPvKOXVz2zNNeApkGRvrrrmo0ex3kRFvF6uS7oR4anL
jVFT59SmDaJLZ1a3qtikn2axapEkLvIb9tji9nqd4rdlKpQJTxg13IRzh8uxeT0m8RSQPZlhu2np
5Zrl5hnyR/MKYEB87dJ0fUIhrd+KOP/s3uQlaqEWz/NGFnLa+9cDFCI1Rp7Uw4kjEExVMvV00wzU
cu2jLt9mZxXAR1rXfn5i/7nJchzfK4GalzVXsCQz3IoyjeHPzUjAwmFgPtRo+JFcF+LoSHHVvukY
GG3IH+tZa6WEnjJT8r6ZEKeWfiV1OTI3ZWXDkrb19KBTkuKsUJG9KyWi7TVrFFvaxixQUytxRw2s
Z4cJ/ZiAGw6GajDPpZUKSIprjKol7zcvRv2AXbH1V3kSb9k8+9tU1gQMD6XISa1/hbueORka5rMi
r9VXadXXiz6u6TkmovmMEUoHenGlqym62zArsuK8G1MTG1r1c7kCP7U3QS/9pRyT3EnKfiYKS/qp
cyuxb8I0Ga7I5pmmEr70FJPqBCphRhOPOrHAaGvK8XlIBoPat8qGLynLOSM7ehCu2IlHcyoecPg2
R1nT1j0Vfy0exVRuXvEppg/plMp3Y7UMx15PCjgYdQJftWifmj7OSzuPlxGOwjZFyKaF3Xg7nLUs
m3ZjonSCh4BfdujV7baZ5e522srp1Bpbfd8VsxSWU6GHCetMVMWi5F9bBVOW2OkfGmq7g54m8ZOy
whBLNLXAXFQt4S97zj8JjOU/bvE/l2+2KksClGqoYFb3MO+XI24ba4NUp1JxVKWkfAZDQ3mTRIRO
8X7qumCE3I14TndmXaGUXkvza4sMOTAAVL5qeQbBTBjnADa6/FKo3aVd8Fv1gi4/VLmRv4pDXhwV
4mc/r9stumodVgij5XxjVY0V/Ovvov5sHvePeMXUSSgRkTL3SHmpBIK/R8CySpCptO1xojDxYtYq
q2ZG2fTrum3Te7rfw37orjhnf97d/T5jF2T27fc+3Z9Ci3M0zASZJ0NjiHu5RBmgXtP+trjm4u2V
bek8KwgMMKNKImVhLRvgVfDY5RWnnkBh+6CCNgEdvw+QbR8qwz5opn34ZPtASvchJe2DC/1p8Uj+
jhFHZqU5TvswTFYGJAvYdIDAv5xlNN7uuA/cNkuF8yrCiRXGLByy0bglYZy31MoL9dPqZBZmuWVB
BH2D/1pCva7jo+qq9axvo+jFLcIB1OcLABYU3n5PWUyjPs6MTvIsmkQDeIdt1MeadZ9yj1vr5TEV
34vsmG8feB81cFB5C2fgPldeIfPaY/uFPl24vifspvqo0PWYeta5Su/r/qO+PnVgra9VJDc3+fWb
ZYLVLi8Igm2Q2/X6KiFcmcCyAWTJXqyZ0x/HFDZVbNTtqc53esz1gyRbn6DwteBxGI/60ntjdqPt
3PaKvXOasTF4WezkWhYVlb/77+QjPoL75BtYaTigdvGqwNas/Hl7E8oXxOWqeFtgKsRfnVV+bH03
5XD9ZjBkluxmsnxzPaPzpkUHbOddIN5lPiRBAL2WR33ETF9GsXHnPHEGcKnaCtS73ok3InoctSVA
F+Wnup4v1QzaetEOc6ccWbu8wjCcpC4cVNF4O+81bNcpQo9U30WovWGpkQ4dDb1lIQvuuCxi2Jrp
+IK3o/Vo+MOtM6WTsCuec9T1AcGJRDhQc7LT5MWWIf2vm3qp+g1siTW54goeDm7Qq6XNp6nc3IFY
a6Q3J2AZyTcz9Wylkp/j+NayPdX2ptP9DaO78rUty6tYy9/LVXSJej7lzaJRivJYXVtv6uunjlTn
tRuOS49sn/5/Sztppt3Gr9IUXuvmQltTVrtMvFFENbFZbh5wb4aGXIfX6mGDNF0fVfXbNoEEW5eD
oPROCQFewhowSTG8qs0iwYlx+KRtS31YMjkFaCevvQcTVWMtJ4GldX1omFUm0v1O8UZM6BfIcLf9
BB/aXC9icw1wmp/yzYLVsHpLTd1wWoUQvvvk4OdBZl8bD+W0ca76lkPdNj4GiIOy6qzmN8V4FHtX
Jv1sKqdm8ef8ewOqSaBma7TM+hwnXo5m3t7qkYMsiAZatQ1VclPjY6NqVhg9ojd3qehb0Aal8LLt
wPVudcepRuZx1zY+o0xss0ju36h0x+W7VqsvKMp9Id6xVJdBfEtwl8L7qqzqaMQPGqzm695kWgZz
fMigGo7GnsHo5vlmSnq7U0XcJOialYgjZKa8pestmDX5JZVNJ5mNqExAz2QROGYb07w9TswSZkpO
4mN82SzvqiuOLIz2KN0AlfWmjubo/aeRRGp5Vp5W6RYtit1/9Nmubf9EM7P9IBsGadNBmUvL89Mg
u7J8W8rbue0uzEBtGMPGereKo5zdzHVjK8sDhHObcDOU83uzKk6KWLoTQLV8V/V2sp3Ks4MBHLWt
t2kugYiKG0TDzq9kva8soWF4UAIiBWDIbKDwk2EsSH5P9Ll1g2coL215UbUqEKevcWv4R4jnzXtC
9n6jcNsAY1z6xVHAtdTz4JnjnUE+e2aYJAIkgp0p2R1MYAcaDRuAfKTJo9bfWsl6zKXXvkdtoyS2
UH215eakJXFvHsEE8MZ5creteFb6DXaUB/Xdlcr0DuKUl2HJ/0ww2SdoEXcdoRTW1gXEWVM+1gkn
lTbskz1ckezUbF9EUqgIBsaMlC0huTCHiw4HzzgZ1zfpJxBciFbRDHeHuZSE9FUBAfalghkzRr8V
o7HuPDn96HIEfR4ovj9JsHA4/MMx7+fWyjlPNWTTNHSd8PqPcQLigTZRpKY8XpuYgZT3C24C02Qg
wQ2mqk6ntbWlVDDWN726VniZDHF+B2dhEc9cOXko1XkE2Hlox4zgoolLWCIYd4pntPZWIPwMCtAr
1ThtiRQMeQTuNej5UaxW5h1IFwr7UnMzYoQPx3pQD+kiwj/ESU50la9BP+OTaiD+H1t0Sm6R5Hes
0c/Yqxkje1ScZoyw0c8M69hNlH7S9bCK9215zIYsMrOYIwiePKX4YTTfmtZrFK+YQQoVm4slxnAn
NokDYotTncIASOY4jBFK2ThGQ6Va/VlOw7KF3z1soEF0XJ22PG3LRSz6yt/aR8Na7YR8uXgWqums
g/tGgaK85v2dsABfS3ubzgQ2BWtXwppc3SdrdeRw+0Mm5ahgfEko3ZNj1trJKzglWgjJ0seJYlF3
LBbjIveJp9QYeIfZncYekKUihEK5RToMeH+un0aejoHczhvXgxlTZhg+t4ztWLiFKFmlY9Ro8V1t
PHHigVcieTJkgWnWg6rqw0qECtSNx800HiSUIeWm2HM62Hr+2IBcnLf4PW3ao3K9l7ovfXuG0O4U
FkJU/C34fcQ/yXP+VixnLKKjIauhSAbcX/rs/VY+hKfXl73WzcfcWAgdNkg3bUmicXonFtrOBc6j
YKuvmbcMScuOT6FBbnrRT1oCwJ8x57+Vvnr8f2iC+KtI7X8GP5q90eDw/wFU2jIQixn/MsH1ACPv
o5j+qp0f/oebfTTrNFK+vpvqz4/m16zX39/ub1kvtPE6hWF62v1Nr/a3rJey86gVRYdVQl7rl6yX
rP0FobtoWKLGv+iko/6e9OKfYAMx0mTyXTpt5/6tnBel4j8shkT/1KZMNBn7IvnLYYmYRDWyOVfO
eZQdu8NwEW6gVNituwuMzvJh/6t6MS+6Z7T27MPpCdeD9IC0VbqJ77LL7MdefV5f1jD2rj6u3RvO
TwfalbnDIT8VH2W0b5aWzd7XRmowHXMvca++7sAkcgpXdnVPP+Bl9eZQdSb+fHXloHWL+/gge11w
PabO6nRhdxw81YFzdVTcNBJC9ktXCrOwj9Dx+2KgHrqgCHJ39QS/CfVD+5AcFFdyi8sQZFd7Oktu
G9G6xic9fkkuMwJZX3HHEM/veSHJAHftVJwx2V/kg3GjB91lPaeuHqnudigvWTSHrU//saD00ZWF
08E8NHfxrXApH4qDdWnOVdgdxrD3Mkfie8KF9YSzFhhOHJmQt2ikdk5vgDuAytIJe57iW1I29vVb
dRgj1UM6zdsq/mD/iDxaj/iPGJwdKdDdzJO9+Et3uK9+G+o/L0P1pJB3cLsAcVQI6TgafE+8hWZ7
gLYWUBd1QOmGU1C7qY9XKdo8JeiPkysFfai/9Uc8yT7dk1zlUJwMb/GNoIikYLmtw5nfWu6ru9Tf
AutuyuwhMmn1vriGUwTVgQREESDIc+pgdWcHX5+dH9JDfjB95Us6FLdIuL9b70RKXMfg9vb06CTO
4hJWOrOnHYbT4us3TaT6sQ1WNmhD0a/cNJxOWC9v1tPqdq7oiy4Rjd25+k1+L56qz+2ZYIp4IyHH
Q6sQgqoLbSc87aJcrPMQFQ/tE+iB6Pol+jS+iAyXXox+dpse50AO80CLcm/0JI/GA2f1rLllECsR
jEyObNmDcWtEPZ9GQjcAgehvxW19yFzNBe7sii9q2B4QR70IUeWurszFmt74PePPqyuG6n11VKIp
ZONaJce8qPfSLSMxiL3ML72OeSLys8/pWD5JtxknMoyEdn5nRGvAEVs/qIHgZzfFQ37OT/KhPOnn
5mje52eDGdCf8ig91AfgqH/SZRAzzn8x1X/LiywNcCC96aTz6izenDILRxcWqzOEk00LDq6hd7++
ULT5BrOyjNqI3kKe6AE3dIVHJcKd4FUfpDid0iGud0cfco8jOoX9DJPYn2y6bTiyB2w6CyW3j5hh
fhFKoUGXyO+ZB/fdKZzU7RwY0b7hc7jneSuM8vGoJocqKBzImQ7MCweXTXANmzvtKIWoIdwkSGhR
vaNq7dI44Jcbfmzfqqc5HI9FUDzhNr2GWbDegIZm9JODno/3gkOHqGcMrvxsDOO31Nej8qhGhRO7
zZP5lpzlSLok2clkLJ31GwZklETy43av3aPU9eeDca6MMInmQ3KClnqJ/cFXb7RAaW5NXh3boNVt
6XwNMK8yvK/7fPBnB04fP/8iGe98vJX295pVAQOJTezvDh6tN1zF/vzK+X2axLn7a2MHyIWz2uBf
HXivkXZYTuBsg5yF1bzAQvGvrubPEV28JHfxOPE5mV9jfQ8txqNwTF4YcW7rfOi2GGXO5tCCnIv7
ZA0/qQEP5Swc6xNIaHfy4D1709G6LR2NvwFN8Uff9ExAMXYZWAwHOZADzSWV4BZu6QGJdpCXRsLN
etg/tzyv35IbHaxvbeNBcOiK56ceUyDqwsZTA0I67+oWNv273P4yOpmLVcOjbZWjOtKRlneOYmd+
4S/2Yvf+GkxsNYMHqsue7K+EHWF2WfXtq1tHmmu5HCqsKOdVXSjed2HuGI/GW+L2DL/sldZ5TFQl
EtiBBIZxzlczHcON741ossnJB/RA5E3SQ/uUuJPzrzNzRGV/zDP+Y8v8LSW3GECOFCrW587Tzxtb
WeMMgWCPbhdWKAJ4JpAA/d41Hb4BtxJT+ynlSaCK4OYs/FRwHwC0+JOn8Ufgl/YzCBV/9Sr7s3bA
JduNnTpxMHMnDZcz92ENp+PENMRj4u9TlmOVe3XfzUAPZp+t2cYe4SfewK44eL1fLvY+bPZNkn9w
sZc4WK+8md/WA86YkXmIWah632QppykJU1h8nw5ltL/hEOqMMdGpLle/408pi2bnDfw3AXg6mgEg
XBs3988fFB/7eB5CzW34O177qLhHlxp1XhPCK/JkPiaPFufKl93fvPOkKGewjO5/fJGcQAGlEItB
6ppu6W6MSg6igXo2ncWB8vY88e1kho/Ol2FoXbhpbOKKz+rFN2du+M1H/sj7c19lG7uqp3tiMPqU
RTzJrbyM/3SHqOLA+3G7GVPCbfmEItjruKT1i8fitC4T8Bu4iuQhTuz0aTh2jB3SAq7OncOt4uhR
xXPObJW18+rXPE6at7mWnzJnXZWFzwyoEBGrMNBdYKwufRzs1RF4Mvu/7feMNns8zMRHdR0iaWNj
xOjDRIAvxmxk0kUIrfx9KDeexe9JbsOH1HyHqrK1E1xLN3bjaP86e6g0+tMR+pbPL/FBccAN4hWC
vQ89PGHcvDraXqHiHlZuB6Bj3+TZE08EcdCe0mg4dPtAdfVAuNmftOGuIbYgBqzpJX4flF7vPFRc
PZk4BlztfJE0srGZ2ymrAq3wft4LJNJcNKrmnzcZGCJBHSg39gE6gPotWSUGLJcTyscx0EM9HNmV
4V55VigcWYOOwu0SDiFGH3//LJUob58jiZt76c+BKbFVLFxo7rRBrztCVLJcsvF4BjNvHxL1ibUp
LPeRzOoC/dBLWTxirw9GbjFxh0PJ0hm87XV7TaP9lOqmAcsVaDfWIIOt3mB8qwHs3ZKRJ7Ird9+s
SIt6HykQP0kDMMDM4n2k4rQM5MPsY37ww9hZjlY0hGmwT4eRl+ALs+H/sB3QQtGlqy7rj+nQ/Cca
v6ssw9ZpX6vKYOKWygzp/avC4nBr7ij2BD4C4AlLoO6Q5fOYi554Zz4td+qFNY1nXbnSuXL3+91y
MeTmQsJfl3ezCxdGAKte7BAj+bB/7Doo9/vhZLwG/xwTkqU+WHguy0Xit/eFX+F32ogOLx7tOZjI
qzOzUTAvCKPFwDxr33WmL/jgwGSLoUrsth9gHljWGn6HTiLPC9MR8iPfZGBzyXk2IpNw/2TLNnyZ
J0UbJKdyCNtCEvBu68MPdxI+W4pMz3Ibl2DOKbnJo8+NdcWD8nNtE3+O8KsvsWLtO88+W2nYtS9D
Io+ameooxJ8tX50yMwhTBonAqolfxpnt2CX76eFjT7mNhDv7rselzKeU2ALwoQ277D79bC77re4O
2N6dktvA6sm/t55FSG4G+WNMiN3eVEFHoJK6CusTp/Djpp/rm+pu/XEN90BhJLLJCFf6kJWDqR4H
Ei+zLlZlz0dOJV7JPC7OyYGSPy1SQv56qP3qUByouQXlegI6n96geDwP5+EHTkh79a1At8Fb0SDE
rp4oEQZZyLX4ZIMc5HE+A8xO3SXonKudnTkV2aWNRpeou/XxJRNBEdwS5+QcKTK7cnqioj3soiMW
/5/u//mwMj8FJ+HMYDmtt8ctsHvc2l/P0+V60p3cN93R2zwrgH7uXsne2wNvL3sKpxJaM8SOdWlD
JYCxRcheOGLUHrVL/EjyeOQP4oPx1OlPpLn1E4GYlyJLsqvA5CihBWRnOQXYGbfFdC1Pf5xZTCKa
XETNE/eXgUJ64waASkBPldtFAGdhZ09qJBPBKe/qp/kI1D3g9vDa/CHhcvS37Id16Y/6bRUkXulD
0crIH1Pid5I7CtIeKZ+ALZIwc49D4a5rXhIIXsf3hHLhJPw45rxUOaVNJduN7e9jSHHD1gJ+YHfO
YN8Sm35gtKetMJTpU3ai4azhTL4SLD4lDZ4/jnu1C6FAZpH1Dt0o5dde5YeYuhXjhD80j7yYmG9/
vMJ+6CMM64kXqblwD5toP4dZP5+bxRsiSPxQr0fhnfCUASgMpzgcXNNOHsncylGG7CQA1+9ARH4j
5ep+h/1ix98Xd/Gv3gcZRhaF3jZtk5nINRqO4am2buuMrsFtGbsjf1vdPQxFrGmrP6NGFJV8BPrH
CoYWZy6Ol5RNAtmXpICfrntS/WtgWR07hyrfknE58nd6eUa9l142zb9+rX7vxXzcHt3GoGQ5fnV8
Aq3HbZlpa/JJXIVtoR8MhTvZ1/3O3y9jJE7OBzv5LO/Ly5oEqt+wue1hHUEQyxrNKZw25CB6NjxG
O8t64tOG1EW0yGeJvsRrSN4H7Dk8OMau8zE6ChstF+/skwZ4Df/bHwA9P/w92N4H93bYnKevPNjj
2f127UcQ2ppwOSgN2aJbR3wRWKN0ez6ABbB7tuz9olhQbNjdfKfVzlmQiM45CIB55f8XbtnIvmiw
/q92QyS9R3XCMXfY1DiMAtKS3Zw99f+yd2a9cSPZnv8qF/M8LJDBJciX+5DJXLVakuXlhXDZMvc1
uH/6+VGuRUqrJLiBHtzGDNDVKJSUigwy4sSJc/4LToTLPHjoXEN3lN/5shTg+SIYKxHkl3QQM01S
3WTjbus7fJu33iHbjbuGrw9sdbf8JsfveryymYC1946so7v6wPPiUAKBez9vkZQjKLucvcmm37l7
SNErDtLdUn9pd9EShjfLU+YKQFAmLTjvqep/V2SM2hYDsk2ywZWQjF9f8QG+MInUNjrox/gyOSw5
NmhYPPdW3EAsf2QydD821QNXbU6Y5bqokVW8nn8D//yHa+zy359UrOihxvlUVsYFSSqZZo6mAoUl
zvXNN/KUDbqPE2dIQQOIk1wysM0h21MLonJETEMliPQJBV7ysyXNnf1wn10v+dZ4QHaaCge8dU4F
g1oSmelqvgreBxfBRXPuXTUHsekPw86gwuGRseKm4Bsk1cPRpmak7rO7aRPu2wO2RByGDhEb9sRS
qNnnR3WRbfuzZl/wD4j/5dC4aM/QqiUidlv3tl+ubXzD/sP4YVxdSw6hfKfe02q7wmzjVj0sx4Bx
t5xvOcWbdGPvaZhyBKh38mxcfe3Z3NARH0OVt6K3zdFPnOe0s1jOkY+PNyo0/BgKCCEYcYF14kfg
ockzl3MFQdUzjWhIl+8IBZTEl/qRX7UE7WRb8PAoLFGkW46UmYvlQIrK+GsqJ+tpS+ece4Zaktbt
cigBQNsOPmGC31lytODduF2yG5tCA1nzStzP/pIbLOU7sam2ikC2PAjO0p22c7alPz9OJyL5FJhc
rCbeCDaaG4vTGSuZY2G+Uw7bfVVSyuqJ6EiykUkTyUcEuHcdBSIoKbdMnTAAVWHT32vvZjaauRk3
5pHW4cHm1O73HMy7iXhJ23WXcM+Kt6jccPiP5D/NdskjPb8gQ1xybG4LzIFmwdpur7zr6kL/kLyj
6xXrpHrJxcD2XoKIWGnhep2ThKHTW5DdSb/xlzWJhrTfcNU6A3C1fQ/TYt0dmhVcBWJE9m501tGx
WQLIfrnacrlmzw68RxLzFRvwakkRO/KfJcUzN7W+xQavOmYbDC3XS2I48uC6A0crsaQiaiwpHQai
SyWHpK4yz5dLCTKfhNQlchHHzoOv2WV4jVYBMWkpOcBZJlJl5LOv71Zw6f+wWwF7Pt2tQEbsFAN2
eRE8GFfW0aPZSZ5Mvvdev5lvsSkQF6DO/CWRdQmNS2ppbItr6IpUmdtP9iG+ta/LM6pq7+av6JRc
Dd+hbWzNPWf8xj26pCTRVUD9eMkeguvwWNzSLjszduZx/l5S30SeeT1vBFXOaRsfHBLD9pwLNGkM
V+NDT0rMJW7b7KerjFzDuW7O5Pv5SH3PVwcOzU16LFki8Xl+rrhiXnzicCT0+/plSsCbN5uCoou4
Fp/aY37OKURCKzjLgm1HkbOmNOHs1cF7h2/T8LWfVvWh3lpn9Zl3lR2I70RxyudU3swrcanO5IGr
92a54Cc77wcs6v9aW2cZ6H+Y+ACEPt0BSfJkLf6EST77Qvc0Tp92Zv7+2I/WjHR/Q4WK9pv4ITEg
KIz+aM3wEwtavwXiGL0X28La80+pI1P8JlBfkh6EROE96hn9iUc2jd9oKEMphGGl4zPlub8CRz7t
U/+oM0kDwPrzrRNIeoF4QARYvw8XCsTTStdUv0bQ+nfUgXahoPiDiWLdd+s4locYY6fOyY9leouO
OiU6490QTizy3iEf04MvoSgpxmaC66abIpdpG8iQIBYqhlycjRlIXP5lY6riY+qIree9a3u8ZSL3
XBrNDt++u9nq3hspFpF1dj23NbcoN4nWMr1CxBnK4MDtx5pAJNwIO/qG1QPybHh+u5Z6nybFV1yj
D6FnJP4YJeU5j/XSMRS2lYA6c7ep/SRPuJBH9TY05VnSaeNqRhrCT0IHdCPad4Y3uSAVso3XLnS+
UD1oTXXjZcMuaElyK7QZyyo+G4b2Qx9yak/Ovo6+STCaWoEQpa7L2znAdyD5GETfO1SQ58L9OCBr
gvVE/CE2rmrTrjZW1wNUbEkYy/eNJb7ZCUAeKFfvDB0hYQBeyMAld2nuiovGTvUj1O8rsOHaBqF4
TsOCtoI7tZ8RIKcW25YGXtDDPZZplzNsjqPj2NVHiYbmesyTftfmTfMZech1L0b6+23TkBfEpapW
eMTCygodoMqjKzZJ0EQ7IWuLDGVW7vU8YDnROTW/aKi7PB1gbybWNobsfNbNSD1MuLtC3hDxe6fE
G80o9fMMWqRfogaMJlGwfdxTvxRc/lG25Gng+O+XO8v/A4OLqUMnfi2y3CLr/18XX7407UPxNLz8
8cEfsUVzzN+gHdPf5UhcFHaWzv+P4LL8yDAJFDB0aeWCzqH3+oeEieH+hssw0tqWLtzHj/3V+F1+
BL1RQJR45DPbvxRclp7P3/BS28ZsGK02j+avCdTUcE/av21ZRgmuTShs5CEKHAa29Z5d39sUOsvq
vg0BYQVlgeLVNNARDqk4ZeB5qg4rK81JPrRxR2nfiaY3svtH4ZST70VPW7oIL3qCfzv5XkNWj3ph
95RfUvK6VsHosxv9rMum36MapwE9Cz5rbcu1N5uvqwowa4FXu5WVqNbrE5pDO5nZ3Noq971hAOxD
jBT9r/DCC+fsXIaIMJodTmlFzl6aA8zHBpltbNAx66bBidIPMQFee+4MwgRBorUa2X5qQt4yzVda
BfPTsvSzagae+e/aSFf9A5pzzQNLsFL/tV3wBy2IpP8AoMUf5y+v9J9FA66/aFmsfY3iL5pS3dPt
9fen/zi9vd+g3C/Me4iQC//9L1kA6bH1dFc4iJk9soJIFP7YXyZ23hDspIfopMlHliP/DzYRBzty
AeBw2A2IrIK7+KUNBg7j6Q77u0t0QiLyxFQlFYTxfVlaMaYocFELDUneSczNZw+w1WoUWMvY2pDv
9TI2dgIJLBCBMdcDkYnqQLt2XqWuG3+RfVMeG30M722rtI8s4Y84sn4eu1qBTpfU0QscsZqeg8pt
8C4h4Ub+PJ+QR6mqNRQJrvBRku0wrT5GUSZvIhNTNr/0IOxi5XulBd1wnnltem+nqfURHrEFIniK
UdDiy1/URfYZOo+7dmdTrVRQBVtLaBb6ZPatYX+B79KsewOl0ChWNCgwIinEgOOQUgl+dXp5UQTR
tC+rYFwjFVuvynyxp5j47b0NK/+rHRfBbYRqkrbqDfCLw+Q4n0PoYccwneWmqmWNigLgrUlN+Xmb
YbniF2YWwzUMygcTW+N94pjhvtRkg4hHUXyd0YXBvdIJ7wJoaPeyNZBerfUYoHLaHDXszfdFGJvv
6nIyN9wj522Wpd0xMgDFGXIiefJ0/jUNQgUa2THWjiy8Wwct22EVtPCSBGi9FTS28HJYMNAFrpaH
wMYa1wQ9/FVBknRXCWsrAwmp1yuhN8Ox5mFCstCdje0pc2dZuMb47ZglF31VVBfwY4rrNGiKfRAD
vl5laatvIyftdibelRfYWIh9lejJpeM2/Ycu7jGK0wJ5g/Ged4WujHZehGX/fiqz7NiUNn27qF6A
u3l2hdtyeumNNQVzBwsrC78/36mM3gHvHASgqGmgD2UUXXQV2VKb9LQFHK31kQ8oV6MtUMN1Z4MM
qp61TcqBocPh0hX6au3aHU3yDKhjynOn+6E3k99DlP2gi/TvUFyhtduQWALxda9kA1NWJS0NqJbX
ZYqYm86kMLoJaOtZ8OVlJP5gg/y/nJn8EQHd1+Ln+Zeqjb5kLwROPvYjcLr6b4vsrmND63yMc08D
J8KqMDP/IGgaT649OtpqSLF56F+w8s0lRfozcOq/2VIiRoLmj2MIU/+1zMRZAuTfKcCf1x4hT45+
BbeHc7jWdsIAj22qChKFi81tGh+KRVK8GqNPhep21mR8GqFyriCiwEmqDjZGWghBokXfmeUnA0Uf
lY+fnDL8iPGv7NKjKz5HWHDsku6daGDx9Ub+PcjnO01MH6N5uGuNpFj33uzPuipWVls561BhrKbM
6LIMwsOogfJtkmjrtd5lBxITawbMvypAqpFERKWakCDTpi8WyvhRURJA4CfOFa5QRkcczr57CS69
ZXwe9NPnrDX2lYVk1WzcCeVgQ4AkyNpx9b3T4mma9FBO+pvQaD5Gyvk6ttanSY8fOky94aMhqSrE
h6Sf9x201K51f89qLkzmIpMVjBLMuLxK3MxXwKXKKrodMdVZKddBHRyTd5FgWcTRW2bGXYjZsz/Z
zYMyh5usDEAHlZsiaqnlee/EWHS+OwMOLvPyYvJo08RR24H+oIwkImc71f2lDo565ea0VOI4/Fa5
OhKK+uwjkLmrqxipK5zO0nmmr11TzMOp0ORvkGre2GMVrG0sBFa9075DJ5zesnOJqx9WqClOP7qM
3qfevPZijIFQod4Egh64bC6LGPeDsUo9f4ZTu5mmCciZ0+7DCbuEUW/v5IyR4WL3QK0aDbFdDc1y
F3fxeB7ZMI1qle70HmGDyev6qzls7G+jW4fYvn+NxtrdK9x3N+EI3Bh5F9pdPSXsSr/2UDldV6KN
IdKElNMx79skMqNAFIh6b6Uux26bOt+jFCMhXAsu/12p4X/MHct49YK1+oKXSPzsbrV84Ef0sglE
QhhSwiDHY8j1/ope/ATWNipMSySyHXSh/kr7hEPaR63HI7VD25rr2F/RCzwtqZ7p6QjmLYJhhKNf
UIM6wXNLc5HFNsylNEQeybVqyQqfNClsHCJZGhMoRkxkt5PUatgpmYkoiyvP5xojHDNBYhCjCyqb
kTd/FhHSMvoUYMhoDtbhSex/gRJpLTHz71j64+uIRSJLkCAvAggnX6cqBo2+CU3Eau4oFyWdhzpe
146brOyAVo5x8EWz6p7zue1xXaiyGosUvGiRPwKeCIf8M8ww69pFT9uJvckPrMG8DSY4iNi9Dda9
kU/6Wgst7ZOJFWWMSQl6bKitWty0RgQY73H96tZK9hrmUm2sw2XWGg9jYweyShsGHpw/U95Osw2O
KEiGtcL2yELf2bMsePblha21kbVupOwfMrdqrZWhW1SOcFWavnPLDrnLpfkIiN+bnM9T03qrXNOT
t3D6j2papw8SBPeiiM4ArnNSk0OcOsMJuGr8WnYbg3KZGOBljx4SOYtqtRZc9Pk3ozJ2uM5RSvvM
BXMnoxvsP1aFHm5LeRuAOZFbzDRBg46HOutWXQd5j/8cK7UO0hjpaQiYlru3Su3ijXXwwjJgAyCi
gGzpclt6vgyw12lxilB8+7SPoSkqwEppXOxeH2X5K6fPCNV4z0T1zzZQWn0+iiHnOMqhM/hyKkBL
27zSInjX5eeZzD/PEvOJDD/0NzoM4nm6wBJnKQC6w/Dds3V8GJcGxJMdF5qNSiqnpT9T1PgMWbl+
PuTTQiiP9fGLLRLzgU2Lg5hnhBhG5UgooTiqR1+rMs/P7XgqzzNMyQBm61B9EGXQzvVEJB+S2kjf
RxMeizWyM7vRmWxaty4mdq8/NfEcgf9jAkQzNNxcwYX0lI5EIJntKcRAHFmI0W/MATRzivHejH4W
zupOuW2QXFrPfQDyCaesbTyZ7Dm9kuvScMeDrXCnsjVkkEdQvqtWVAqJei31c0QldxNCS7ajUGxr
+3W+SL/ksBEujFLDiRuB2h0i1zctBoFXaRIWWERyRr8+QUL182Vh67pBrEbMh4s3gfH5C7J7DTm+
bqDQ21vNXjToAsRuj7qG9R0lGFrI8/zGiD9FPUYUGHUIRkPlTz9Z7hma4GgyMGLVNHdTDQF26gbh
pxrXMGVuXp+e8dMCZLRF6pK6AbrEnCLP51emqd4oi0K2rTvrrLUXElss14UVa9S2Tbr3U45/4DUJ
nptafjx+f/0LPAbxZ/vO1jm6DGaLwQ4J+kls6gKtQQkirP0Qb2v0WXOAmF0eHDI5B+tA2XSXJwFq
q2jkCiI8JtdmTaSxZbVuuVWjizmrc733QANIRLbM9g6JNCpdXDARym51X0QWF8cU2xoTDhVSwBFo
5MIxfU8h6UNRzYZU+85yE5jPyEBc50VaryKk6DZD74U3KtHcO9yYAabB3N5IfLwp8RND7TGa8CVp
3fI9axLkVwNabKTWHWdmcjby3e7jqO6ORlnRvJa8ujGdxx+4+H/DRfGqeihu2+bhoaX09h9Qb7PZ
af9caVtPVdOppxfF5fd/JFkmnCUWM1oKiG6aNso8fxavl/bXo86lS3EbCUqXvfVnbc3+zaEhxmJE
D9tGv4AP/XlFfORAWTrS3GRhhk7r7heSrNOQL9hI9Nh04okhEOFeUsCnIb/0rN5QAaYaeT83zSrz
htpAwSNFI6B3s+62sfv+HRLvxrlXWcHvA6cSkjOW0fw+JqjZrWSjBAqFVvUe45wB7q/mtl8wgq0+
onkDdbXuDAl2KWmrZi37OCq2GGvO1vbJ434hOTs5LpkFkuREfZ6X7ZJanBxcTUWXT280Y20bE1A9
DK6g1mJFkcwWdS8JqjsHV5B0n359WFOnf8r/mRZZ6vOH542VTRHNM9YTbP/BCnymRqEqv5rH+Vj1
/cWwuDa/PubzbgNiikz16Zji+ZjjOGhm1S5j6oBtgsqGEIV3Z12Lz68PJJa/9CQWPo7E07SEoIbB
uj2JhXqDRIFWJVSeyNI58EoUerjIpWgTJEWv3bWTZ53lCFeAzupqyNKa3q7GGb+jzRiHzpmGFeSe
/szQY0ssaIdUkUkxbIg7MHqlML7odo6AxGiSTmP75JXXlakolFFVS//oCdAWe1kKDlmyn2djkNFQ
LHXZhJRXnj83oyssUZTJvEZJZs6wO4YZuB4ClGU99AHHjWVHqDAERSfHjczJwH0tr+eP3lzJeDcM
NvSVoTcugqCYh21jdMiFtGjBPkQWmh90TWr31i0MiqSa1AKkITqr7FaINWvDynicp1imjJJDemjT
Ch3yucPHkZ4rlnX4DPOohuWheeEwL61msIQFPswI+izPVy2POl4eep1OIQyex3cxaAOga1QOQBpZ
bkg/pjJxDEEN3XqYksX3cCZ+lEfbdEtqGGM31r7blZpvzPP43RqrECtOBjHoO+PTjduoZ35Pq3jW
VigV0BBuMUQPV1jDW/W6MvtgxJBjsJJzFTUjfxyRynadq8VBzqwTB3aOhYUcj2UWxgYGZ8TLncw2
8FNhhMktlYJjHaK/n2AR2x+HIgnWhjOjpklvWVQ4SebjhwJp83idCpFzfIbdTcQRfDelZv+ptitd
P48MpO+u9dCj5NIGWX5DMlYeUISa8Mud1TB/s2fcDTdooMTAcaU3IvBEPStc2YMWg8ru1XRT4t2D
wL0zwUaOVRuEOydLTRvtr6RJ11Nr5bi/tbbU1l3XGL3vhgpos01Nf5WHeNhj6kq9W8XjJLaqaDl9
I+5Qq1ghyE/vXtop5oT2cCeCqTkKPc7zHZ9imTgSO481zlAzhsKzrW65u4Uj3jah+B4FozesiMfm
QxmjZoMEuzDJQdO++wJCAs66UQ6QFmJedBbWOVjipKQeP5LKJ2sNXVN/7Pu6OVts7Mc16UU2bYKo
GgKABzp4NbdxaO93Zf1RLUEaZw+kwJwldDtLEB8e43mxhPZSCaK8uwT8YAn9ajkEpGm3t/87n2xu
QIh6YsuueZsqrJzNGOoxc/OQ7qVsNWqu7yidvozppN4dmimgHV4PTcZPQdCRi3yddLiPW2zrZbM/
uagMliuGCE84FB/kFWaK31zkktFI5MpadvH52DWcTEJ8rzqaKV6r/JkqomWjOhCE/c00T/sanYbX
v9SSez8Ll3ynhUqMhrTrcKiehMu/H0ysJDMWj5N3U+r1KB3wTOzH55O1GjYF9fLYUKPwfnyH/5+A
/S8i55PX8RNE6YB00NP86/HXfyRgQAQW1MByp0WlgujPi/uBHrCQSoTayQFuI5DqPArb/5mAeeCZ
KHx7GLTpj6CDvxIwqlxgB+jb0J7+8bFfScBOjiXTlhysS/eUu4ax+LE9X8nFjJJvUguBH3qHTFOv
RHwWJcoI9piemkDgyxLNIlGEqGS8sYtONtHj0OSYiEWijUo972TBFjWmZ6kV6OB14sTXimS6G6we
kluv4wr55G28kKCdTpM7K1gLuPs2WA36JUuu8WTD9rkybKSloQ0N+bBVyvwWD824nbPQ+WDUbXUZ
4Ut5/i+MaTAWOpS0Uk5rKLaWopmSS7D41mQiHz7WDxTAwg84wmmXaV3d0Iy03hhzeV1PggAAEBQI
qFZaVIdo/yxdn6fztLtW6goLed+qwgjcR5uYV+lkCvCsxZjdYhdSvnt9li+NyO1hAb9YGHudItwG
/PGaLCpB2Q81omp6nZw5EiEcvTaHe8Bu3e6Xx1uKRAsuj+WK8+TzGaosUTQya8D2Jtrmfbp2ETS8
RAIvPuDxObxRknph3eA6gZaHWDwo7NPyQ6M8FcejAEqa1iEpzHRlaNlFnHfayinsvelGt69P7znU
ACiDB+qQuxdcVZQhrNOUHlhZ6CIxOPmxcN6rPvGO9jzlbzzDlwZxdMl9y0WUDp/H589QaKNnOQo5
mjkwaMSrAYWM1Vy67uH1yfz89CRrAuTlUtXAzenkflKnVQ1Eypj8cGjQn3GavI+vTKcU4bbTEIrd
UBWOSGwTmny2/2tjE1aX9udiZYmuLGXBkznmSV7UUTP7fT9p6z6s2vdG1OvbQBn1KowLKCMFD/qN
OHP6ZJdRMSohNjuUkCyAJ8/235zOgYzCaKY0VAS5j8W1A6bCNcJ5+/r0fhqISEbsBnFmsFbQFXk+
UKs5TRlJe/ZbCeRyiPCsErlev2FN8dIono2GtUmfmNV/cjpIlDkzzY50Uhtj+pzimUMeEUaG84vb
DGQdN8ul5cyOXgZ6Ppu+djCqLoPZtzsn/WYRUze6beRXupN3ZwUnyZpqLUaFrz/DxxPmabREq4f+
zuOFlnsgwM3nw7pdkIVIQfagJHZo165QkUW4decIc68wQhgSD33Cbqebby2T042B6SuaxAt0z6KY
yh55PrDVTUrDrgKxDGkClklN5EzdEnkVt+itTWiVMdzOyWivX5/w6YlLfR0BZoMSuI3gDF2E58MC
gOkHOvK6H7jNhENgg1M3xvbBVI/rrCi1+Fd7FYwHblJQKwYFSah5Ph5K04NeB5ruh01t+LhBlfvA
S5M3tsLpCYTQO/pflGzJhgwGOp1Vb7CncUnwq3iyz8ZYIjQ3FTPNZ22x6I7nN068n54i44E8owmH
Bwe+dieLVWusEkukyPXNyIOS3HhjuJLRgKBX3HJcvLFIf9qCjEZqqNPLIFEzTqsgnTXmbUyXxleY
yx6a1oUJE43NG4oiL83JAY/KLqTl450WsCq0Q20NIS1fBpX8Wuhl+dVCjlOtMi5z/i+uwmVGSB6R
Ci+2AOLkfSHETN0qc6Tf6wEaK4OKL1BdijHzGKc3FvyLD496Pq0yKkh0y54vwFCiU+rMPDwRJtUZ
JXvUFWSufjVKLhNiUyHgRFZOT/r5KELZ3tAlKYonsi/v+qJKjnmYFG+8opeW+dNRTubi5FT6FwFv
P8c1+Yw6xnQ9mV3kz1EIsYue0fvXX5Ox/MFn0fFxWpJgu1w0bPfkPTWaFeDkwcNrnHZ4X1VJfDuA
xDhL4wmzz8R5RM+JrZsq/YjrAoYUfYeckeiggKYIXId9+oZDyjLiT9+IPAxzlGXpPLZvnmTxUVpJ
OeWsHKn6fKuBCj7PS0Nu1VBE60bvvulDI+5ffwwnpd3FRoJHQPWCGxeF6gVl+jSj7vJiLsfckPjy
Cqj4g42sUqblu0x22j12hjfobg8XbTbK/esDv7glbQS9UMsX8FROwkzUBEAOchv3iro39wYaj5u4
Q2w+i3X5xq1hicM/PdcnQ53EabeYs3iYmWMXDeBrIuNGdFCvo8KGWWjme1fp822N/vC2NAFAvj7P
F/codd5F9NkBOnEyeAmQkpoyL7VJBiqduF3uJuUV/0rQ+XuU0+oIrhVONPRS+rPZj2coMMPcRfx3
bVdW80Yy8+KElpBNRPDoBZ9MKJsHrSZz4sUJr98VUpafJS4At68/thfXJQuTcxXDIDqWz9elRh3O
DhMe2wjN5OiZszz2wRB+GD1pfSkNuzhyn7d3bm2JNx7lyyO7NseSw+44bXJHbqFDMmLkbEgNTIVr
KEmOHmtbGwPf41hbje848bwdmj79+vqkX3q0pLwkiWwJ2FknF5c51qlnaz1DmzFUIDDOxxgHoTci
30s77+koJ492kmrQTTVDkK4MLAK00lrXhgLcMXrdD0DYP/YF3prQydHRIqaL0xU7r5C9OiR1gkJV
271Vr3zp6KBHtNjveJQGT5kYstBVWQkmBNzN8w1hIWiPPKpv0BFLVrNbqjeWyItP8MmAJ0eHbjY6
ID2BKIuTZV8L4McAsTHDVUNn/gu7jfIViNZFKx6Dkef7oAbF0Y0ex2IP6+OrbPrp0Axj+8YR/9KE
qKbQCwX/gEPd8vMnJ0+trKgObfZ0anlA9HX050Xl5YCB3Gjz+hp/cShhGvRfPRI+82RJNJEeRlWZ
IKxWLJIZOXLXktr/vgui9o1M9qXVB+oOuVJE67ndLevmyaxoN8wNlwLpt5i9rPWqrjZ0xP4QI/2l
NY7HLkf2gqcjiX0+iuul8DeakKo83cKtYbrV+VQO3eH1x/byXP4exXw+ypQq7jEab2hqEqJ8iDlo
jDfKvzQKQBTKiVBH7dN1ELh6PPbEvrKeJW2xUayMFFX4X58LeqEOACISZS7Fz+eS9sFszTlz4aZs
rTwR5sR2863qzAsLjaIrpy5gEzCWCzH26dtXwu66ZKgM30sSr1o1mPKNkFdsKPNBEHpv7NOfR1uK
QIjacuXm6umdhIQZl4MuDWgrWdxD4i3WTU5NFjno2kEvbVW8kdL8vBywn6QKD0aUbiuv6vnkDBHj
A49Zhq81OTKlk0TJMnTN1esv6oVJ2QZYTHAVPEJO4uejKLcDFUDZ0S/bOoMZLiuzWdlNiNN1DT83
/eV1AZHZpE5BMQ3XuNNifZ/XpBQ0M/0y1u1vFLiQdp+KcXirHPP4vZ8nhM5iQwhmBEtS6lgnuWcF
wHaqsG73535Kh9+DonZquTGkBi8v9aYWBpCrLDP9YE3SAqremwP8oVyABkpEwF2CuwA/uaHoLeJt
yeW83npGqtMeC1wPnTaWSYHRAfBwxMxUT0O8743G3P3q61mQarokUeDg++nuHDbgSNrG5L6AZrQE
s2n3IcQCC/uEMS3Km9dHOz1lXfR3ccKiCLEgM2n4PF8MvLGZew8QrYLuaU4LW0s/dXVUZn7I50Bk
ufjd/eKuYky4lYvPnLEwOk4rWJ0K4zIrLA/41uy5Z9VgmvSlXVNL/LQrkDJ8fYqnu4qWJ07BHoS7
xXkNX5bnU7S9eKy9dAgo6ESSQoTuWJ8apxdvRNmfn+SCpFmAHzxHh6rg82E0F6v5so0CX8tknfhO
VsmHKU9QHrKD6rOddsYvWsrhUwHFf/kfZzw1iVNgI5XggVqxQFa0HZp9pQo0cQblvvH4lu3DV3+6
s7jO8eexTuNEpKZqnhy5qhlUQReo3Awo9SOtrDtajW8EyctNLMAPbMNaH0FnYOP6Eb7f4EedSK+y
Jnevwt4cAblEsxmv5OQV6CCWUXtbJ2nwBcyBhpC81qIyCMHw45yGQDkMNP1Law93OUCxKQlM9Ety
L7g0cjJzx8mHaxLdDPA2lZf7aK7bDeCL5Fa4urrRhFcXEFvAtJ+BWFmsSGyArSO5VbSfcLJBTN0w
pstCNjZQFCfO7+y2G3ZmEFsHHTgKFigyseHxe+gQBvV0qYn6oRJaDNOkm1GYCyLjW57UIJcMlXw2
Jk+dVUpmaIUZHKsadmx3ZocdijRhsAR8E2yrQLZY9vR7OsL9W3XW1N6C2y6RGO2nQvhjUhjIEtea
HFdgFRJUfkM3RK8xHZxwo8+5i+Hb3NvaCvw5Si6tNe+dIXfP6lZDnzEzJcAcbdFjsNv5MldlspF2
1+B7oCokoppaRzWz0DGL6jvcHDBvQ4kkhX60MsEqJxtLoQ8da4G6mMLcTNZeWuifJNZP94lFRQRU
ib1ObbVQmROv22pRZD5YohdYnGr4ba2iDgOFpqxgboai3ScR+e59W0m0aDTDXp5UEYbyMkoGdBrA
k8xY4oZUIreBk4OKduPIlh9MMxvwJPFq/X4oLYk8woDJaakZXu5XrlF+yZICqGeqivA7BKbiDDRN
2N1pRlYCX2gAE5Z0ukpajCFcaeUYiOp31fCQzzIyrlXIB32zEc6VnAwvOPJnFcXJGTOxVTQ6otrS
v6I9lgxtZlzUZicQUsyaah+EuLBs6qzFsMQsAayJPDCcs1BHRQFYaNRXVzVBx97J3I71b32Xx9W2
8Gr5ITUj7diIdo43nRvmH8SY3BjRVPpT2amPYhIyX6yhIY/nZVKhFtbOML/HvvS+zkabXk9Vh3Ju
l0VIexlYig2aCMYV2FVrbelZO71rMKvE9U+vnMGn6AlYpy7iEGBMMeQlWmLxNIVYhDiDDbwocWq7
7DFsMB6dzawJTXRY5Pm2iD2UeEqoVqu0HNWwHmpVXbaYz41rDEAxiqlLN878xBFtui45d6eLpIpT
M78pucZQaxnDIB3fm5g7s4+GqlTrJIM7s8agc4puOCBxrBNimO2N9JIquXHAGrGzB/BzIVwAK+tL
3JISDXn0Vmlxt+ZxiHY92qFCkKx1Aet5KWT4FfhhdV8Pbo3YrvK08DP2uoW5lxBhAaYnoQa82m3V
lQZEaYFrqUF5Kyuc9IiWZ5UH61iP6Zn02Er0vlfK0gV21vb8YSBH6Ma5KpEbx0W6xAevAqwoTmsP
3C/4la3FXu38QS8SpOEmt7p2e3bSNhpRAQi92S38wOkL+kzjxFXLrEPnWx40ylxrEogPFJzANLZY
Q4y0fusBsk0VTnGxMcGlV76ra8LdRCqd77VQs7GwMj34wTJOQmM1ZGN0FVdJMa/cpqgAw+niyh6D
IfY7vdYmvzSUhTicpC0fGXNs+u4wpAe8CqV2dGMj/BY2nH6YdYnZ9ecpGVFYY1nDgSmSAdXVJph/
H5JUN9dV4faf+lmkcmcleGITzlT4xQHeb/l5Geq0WyNwDthW4dOH03YafXAarQZCVw+DtqHFr8Vb
2DrjbgAGFq2xLTQRwhpLB6XMWa8xcDHr6Wxq575YNyFdKniMcC43la4gGFShmYsRiToXH9nYGRN5
kIMxOBec7dRoWQO5cdShHKRbPY/leTrFk7f2cBYGDe7JcfAta8SqJ6y9eNea8ThDSAgSB3+hfvqu
A5aIDj1yLeO2j0Ln3EtjjqzertBoMd3RuBZ1NSGj38wKp7M2kt87I/UuSZ1Max/Fnf3JcdoZmdC2
mf8Pe+exJDmSZdl/6T1SQBRsMRvAmNNwGmwDCQqqCgVX4OvnwDK7qypHpkVqX9usCo8wczOovvvu
PZell6ni6iI07rV0ahXPkbYSzi+9lDMEMelT9S1VwIta1rZNxJqTvTGhs5cEjRQvRRRq6cvI0fGM
d9DlgGg32j37rfEgb2VhnKVjl0X3GXubn1bdhkSmnWURSdWNA0A82pD12SFFDiR4CmnnjIsxx3LX
2c7R2RxegfbWuSf7WQ2Q+kfRVOdi7r3noq0q/1R0lrTTbmnNT+rNeQZFwToUh4mQ43giIE4PtsrN
EqZahqJJWBDFa2q7AyVZkai4jw58Gr56/EQXf0FGf5cXGm88Fv1gfbF74X1dmhIVeJaSXhYha0pt
xqGuzw4L5svghz01DpA2+ERJQiCJTRHeveNXORU4us9+dZYwIKj9pQ3pKxN+l3YB0dBTjdDhkhEv
pw+RQydxErYWWgbK3QAFfBVNRN7AM9ClC2KUh4GU5vtYbvQm9tKrwSJ6SzedfLGY71vGw/oxcIvp
PdvqcjrFdbF8FeFW39djY9MfVu6G01Hl8pc18WxM9TgW8XMbLBtU2NKiUNFZBwkAVY5LS17YFBGd
YAXn22x1/AJjGS8eXZN1CLmW4nZyWarqqDBot5LqKt5sGI/1yktcnFzbSWUaeyOf6gc/fNLt3l0X
tjTyaLWzfZQXbUAU7JUwWr00UZvyFSvLtDHWFCUb/YfAbGevAJwU5l6FqdppHwuqPt2kRmGIuUKU
ecw0EfvrpV9b+9T2rXTSMF766bOb8aS/mXUNJWkdFt/9lk1rBedRuEP92KqNhX1CUF+vRwy1C4C+
vPG6563ztxqi2QDM5XvolmX7czRWkCE/huXUnMUSzBsQprputvZxCcfJqk9qsrecZG6Xi0o9Yz6l
HfY0+2OfOUfqyhbNVG85PcoLjaY+XT68f+10tPXWBeSBAysYmsO40QD7s2wKt/4c4owl7TcO/sKj
iAub4JsGuuCkZbCCCFRlnx38sR4AHudy1B8yt6luPf4Bwf6Ir7YkG0Tzi+f1mB/DrtdTSmHqhg9X
IkMR7Ota+N7lUvyiVzojie2a7tWmBdc7CX/zz4pNQ3MqWHBSJzbxXw58gd0HyVqHQ3XmF5p4PPjy
VGkuQg/AnSpqfWXefxH8bOsYFdo6e904L2dLjmN7iHoupYmc/Do6ZtIsz001iuDOLLX1GVAF3wOR
hw5wzw1b9XGRuE3jU1f5pmeflI+vrSerCXuyrNZUWtE0n5qtym/tvHPUzdRqs733PaVDB84MHX1q
WqvHQN6G5bcZL+BGNG/k9NtoA4pPNa20XrpMqKPpsq3Rq2nox0p5Byk8LGhdzE65odUz9dwsgn5f
KgdgqDvHL3m3Umqig8q/s0qLgqG2CEzCzrH4gjXZ+1JVqi3eQJXUHd2oW/WhoP+JV9CV422/Lgvd
EFRnkeOLm4orI8uuL2FjXJm66BVwwh2nrXi/I6FOtuijJ7UOzW+nlmuIvXqY7GQm18bV2SMpeRBV
aF6aUKvvPBHdN6mclZSbm/X5efOqir51zwlYuG7Bkio1wunCZSHOsnann6s1tNROFBHyZqZXfVkJ
ZoD5jgTB+pZzn2bxnh6vvh7nJ7PHsRO/dbJflRuMzC464OrerVv9y0QcZ0ea0HvSTiTe0slyOZnb
sQFfQgK+v1Wq4FpIE22oTw0nwsmq0YsOnlN5tLfEnqazhZFnrwWs58/t5n/KthVObJNTsuzBwpD7
CxfBOMQHsdLf1gExWLKFn5w18wcH4NiHPpp+koWgOSNaqweTK15AOfRRTgFi1g5PBd/1N72Y8jc8
EHe6KYJJEZKbulNAtRbUVxU5KuUoHEjUzuCFg9A6VXXuckPuNvl9aubuU2WJV8MgVBBP5XaUaKyc
YbKqWpyxWwMOtoftQFiig2oY0EmIzhXYB+7jzDJzCSyxqLIXuUQ2MQmCkPdRZt1sVQR7ejXOm7Bz
c08JM9zccY0eoiLsTnRlxx9jFpB3MXcEEr/KrMlkL9abLpX1RYpavcJIofnE7cVb7y7z8xxJlxaM
uPyqSOgwhG5kAxJTMb3uv7b+oLdoA87i+Ocyk0XCAyv8lEfD8iqpdU0zd5sfhS8hwHc9lyoLX3ng
y7fNqIszaYlhZdzu3TmY06Xnmw3ceAWgbZMS4uqzR4Uq8ansGkpLWll9hnFjjhadk6lYOtovMhM9
YHQvgT3z3fLpNeVltfX6OoSch8TSxO2yluNNgYKdmNG+JyJ8Fyp48nDeEjyqY6KoQuUoROqLA/K+
NbWNCc4F95PNiH0JW1Of29a4XzYRAJzum+qjUhQHJ0FOg+lWbPOpN9GdWTP1vlNi+LeTEq7XoL/L
RHxrsY35vc5Dd7PM5edYiuLRsy2ZamEPqS7pgjCgsD4Vttfdr72v3iJfjC+AnNfgNIusYWJdXNps
mnU82nwUvW32Tl4dfpkZN5NttW9YM7Wf+glZd2tUdXTJSSXrTGUmQ2i5sna14y9lV4XFSZisTIsh
hgMs++iy5VV+WJcWHnYYB3fNILffUWR5l7pruFLXoAhjxuhtsb8GOrBemrjOLm4+Akoui/JSauSI
pLBK6jRN/tSO/vAkGqd8K8tgAGQ71Q+FMdYNuoS5rKHmWTavv6hDHk4yM07iV8H0GT2KOPBU71Wa
Q/2D0u3ttmXteN/47TfF3YvJwguTSgtxGIAe3S1SQaXKZfuG7de9VVY/HLtsZ9esQcB7HNHzKHQ3
nyqulE2aCavxEh/V6VQx1CcDX5kbrFjP9H7Gd2LG9gohDSj4Rhn5uVT14h6LYA4OmsXsra2UdasD
53ZuluxGBC29urX/UWSe9bRFjkkADcFVtwubz+Nm2k9BocNHLDIvPDDCX7ISnA1B7j3R0f57FMOn
idfwjfGj7VPpN+1XQ631zu+pwA7V1fDqbnK8bTYaBz17eWrU5PG94aFK+29W4TYOvCfsGFy7xLh8
KeeSjMbGBExzeEk8xGMS4VzynCKVGid0wqDfZnzKJXWp3kodLyb2iHzXNOi9rmkMKLAQzkaPYMeR
XZp65IZe9qY/AxACWMX9jZyMaoMDw6jzMuetbY788/0eliKqwmHKJspyRddY1FCgPbyYxefWGvWN
exe0CLcJ+AHvs/Zlu8HdDdzvOLLpzRXxkJ1At5GD2aagejR5rGgoQqnIKMbMl/zQ8duiVIJHBGDd
phslX3gd/XB4xNZ89QL/TOjHhZo1GzpBwrrmvpUNtJEjtRB6TUqhkGSXArWniC0Z07mpRZfU1mKL
k5AFQrHfVw5FGU1fQQLW3uTc1CpapnTzefMSKuphtix0n+eEcoq5BcrUhE9WVgb0SWxW6IP/8tYv
VuWuBdGvIHOTxsq9T62VO23CbiKg671yxzGJbH95aEVHj2jlyPhn31rD92Acx6eGAPRARkvk+WHm
qf0DCFlUHzjbpHca+7jjg4nXDix7FbrDsQxa8a60xaMNT2VJq4QFbiopuVvqhwkZZU3rcan1aWYk
ig/D2nTVsRqC4ZW6+BKoO34MEM+iHvkosLf71rhrBelf9iG9DstoaCYqRx9BbFG0MvoO5dzP4yqy
h3Fw6KBWLJ0go5XV8hjT8m7xTM8nBCdQl+/huKIbq23IPgm/pqfV7tcyP9DyPf6e+pogUStn/a2F
HiRvjGvjHe6XzA0foKEy4sCdiGCFt1mLm1jQYQnFa+VKOXH1BwWTdd0XPUe8BrmimsYzylHCk5Z3
z80B9SQRuTVaO4zW1EE4dfQwqyZ62bqZJmdZZXWAutOv5hAaZvFDSOzbvulm7tgYDvrlVJFZblLI
FBWM7WnmEVkqbP0HzB4Ae2IVBcStmt6W59YeKLjL/C+eL93i6Dd5VR8XZFhKc2aYIum69jv5R+bj
eGx4bn8MOi/7lVecPOkadOolKsuhuHe51FUHhliHspS4iX5qVpPzMQ9HSmi3vMheiMdHlDO4LtH7
Fu+nPFqll22pYNx6b+YMJZsPYMXYF+VBccTp1erEQijukiWvZwMjSfR8O93Vq09RFs8PW9szkMXz
gICkIwlkqbQVVkoXASlKB21HTI8ynNy3NrKm/HdV1TWg/Ua6w42D6Pag1lxPr/bWCn22Wr5SjCHd
HiFXgjeDomd70Sgk7SwPRJA5QGxv9v1DuemgTY2CM5Z62WLdhUwrPysWOBThbKtLU29fKRviTxQ+
drWqvjkmhvbUlcX6wTUrD8AJOkGRZJuidzYT/vg4AXUqD4XXWHwiC+m8zVOYh+dxWmdxwNIHm7XR
OHRTkQO4S+aekey2Uw6/+ENXLHoMEiejvv2oR23E+8gGqH7uu0F1D3Q2t4FIC7dpNq5vzd4N7i3Z
725tGH4IxbdlkkltB0ku9dTsgva0vkdjY9EkwLMOvTYIa+YcNtdP7dTAXLK6xnhJF7vwDsacesFj
HCxN9tCtfugkyKI+dhswhMNZ6XrAvI6V3sWZpYcFnFS3bPTfrHBh2qdw5DmaiNnfolRuELyf1trp
nQd7VZAx4nlsmUpkP9lo4x58ugDzNaPo0vE+ZV4uwxszA8LFVMFN4dOKPAjye+F2ePJbXGiKkuvO
tT8aQCo+fRGGhcBdvIaVoa7Yn8enYcCMe+SR786v/kC1cn+cXM/iNyllWQXntsz67q1qfCH55FjL
8pytnp3/7ltbWrcFpjB9Gxkfbx8Plq5/XeLZxZmm4Rh8bwtP0xAAes+bZOqUwvLPPpshdTNwywXj
opxAq4RvXtk9lmh+rUxiXcxOm9qSLZKTGD0trZ1Syaxp/ZMsrH/DUTHfa59Jjdp2bZDp7HUIGnE7
68Y0N8gzY/zeeCy8eJJJa4PHqOIs6OaEWdBCKm8GZwjeY1N75sM2WGH8UjYu4o9TElnOLrDxQAzv
CVXmgDX2a/9oGKTlZ/TzhtqbQgyWTDqnirhrV9bm14+BxFWlz6wrve3s+E5fX1oXtSjNrc5ihPSX
mdbtLV5NwD1PsW1KEK8HMySh8qvurIs2XI922Fvh7ZJllqWBi3kaTg9XwFx+lJ1ZpnPYmZnbtsVR
br0sblmAiyXPY5l3jMdVQZtjJUdppf0at8t5yPw2fpLVuK53WRuX+V3AkE+ByDRTYuuxKSgPnZ77
ChAtmk1N2W8/6he2U5l78lXtz49N4LYs4uOp09FtnWGo3ZJpUJH6oMc27L4ph2XX69rYnfQ57oyl
9Z9r4f+kFP8LEuY/LXT/35Ti0H/71fxrTpE/8Bcowv8jiDAwE/2BxIq9BSfVnzlFEBKMlIKiWqKu
fshe9h+gCO8Pym0FBhJsquTqAv6nv0ARbvyHiMmgRcTX2W//uxDW+G9eC1x/wMBIS+yeQ4jtfzfC
i0IOZRiOPSqpqarD5jfb5z6T/XNk3O1z1k4ZI082D7/W0NMflWutzSlf3CV8Douih0LYBk5xXHfC
1GFD9zx1hTVA68uk/+jsQ7xdx/INkrdNx8zgb/oI11N9pCn7HLI+VIdx9jA2+CQWqRPyxgHnQmt1
7QldqONZGwKmwUjVGvs+r7yFThLmSkjpdWk5pzKKKK502gGSS+U+bIri+YvPztA6LEJCYJ8JYSCE
WG33SwzeMCa+NFrdjUIQasZYISgjR9ByubZI0b66XubmNwA/dXPELTs+cO5l7U2GcdZh3wt0+OR5
07imeRlPG7A/JxrTUbFJ3CdSHvJtHTjTxUMOrG/MVEXYypeq+26CqaGPyiif2DBsQaTanI3nYcaw
f1sH88gYuA5g2kthZzYRbdTiNJMRJ6Qj/doDAdDMz13fZfTnmnI5V0FDNnBTWTylZpqGcucfNBRg
Lcp56LJBfRy0CuVZr/H6lUkqBBvGmjudy43nghtJ/94bzaJOsb147UPmTd9Yi47LBahZwZku/Z7d
k4jC4hBUZazTwVYYTKreg46/hCBmn0c0zZ+xFW4v0kO9S9gAZZc871x677wyum/xVrO7bblJpZMZ
NV3Haxbd8cRXVBDJHGFDZ2UMcYtgLANKGayU2VJMPoHpnSUtKAufu9QNe16Xw4WWC3zPS0XeAXaQ
bn0Z/yJc19LY0+cupJMqb3/Oc+tTRLvW1lemS0wOTdiu57AfMSY3YVQ/yJinaeopx/oRj8VAMxN6
FEWoiAPiPGx+9FnPQt8u1Qyqp1iX3INWWyn1NOW6ehwqe+GTOZUjhXoWC9/Ezhzr97rCjgUZ56xn
0RWrQfQbe9ZQqxfP/UUA1Z4vMvJbio7bzvMfHICOyx1cOO4hSCDEaj7XdjdFB7LBXXaLF2SjBddX
sX3WW5gFZ0bjybDhLJDAXGdD/2VBbW5nNrrVS+WZdgLetSqLL81Y0Plnq6a4uC4HFaVRWigw91bN
5rxfohzaQ43Gznlcxi9Yn5S8LMpdN7ZEm6vVvVfDRfiJNZ0yhLH0L2XnKrS7rqXjCC2LWmrdORt8
Pqd7a/kQwJw05X03spBKinChDwFW7mnDU5XGcyz/PccojyuiT5BUeW7aDsmav1mVZQvWw8KxkXKX
GY5mKWhijteN/ofM+Q/2qBzXm5//57/wmf2v51n/rfuX02z/v/95mokIpDi2PAz4hO2ICmPE+es0
oyoEBxO+eci3DjCMfxxm4R+4xXaD9F//I3a+fxxmuNZ8TkZywEEYht6/E7oP7L85nEDDEashseZj
bsLkG/3NOMj6xm+y2VY8UyzgR30/BJdc+S3FkwodMiubS9byNMc61rGS1ixziouPFle8s2ZiarNN
4RfPodPJ+g0vFXNli2uKRSbvigvytmXXbw8DyXY52nF1ChnK8rO9DCY/xUxMwS3pDhneBhtkXIoK
h97rvk6dFOtL1mq+t75Vxc1tpWpLfBRrMwzcq8lgsoQOpBOdC9wUX2wD9hkhlTUUOoTFqJNd55Xp
Orv01zkm7/eZhgGI+WbaR52oHxrgkmWneBRcp6Fc75NRcZ2SMrNBCbev01N/naTifagCMulR1esF
U3ue7XVk8Jpn4sUP/hSK+hm9iOkMTgzn0Np1I2Mbhgtk5AOp9WW59a/TnbxOepXL7Rhg4z4BLtdp
MF5X5628zojzdV4EMT49Wn9OkVPNROldp8t+HzSHZn1var/FJ7CPoJE2LAN20fKgptpTSX2dV6N9
dBX7ENsMoqIb+jrbOtc5N7vOvN11/mUEBALe+6VTnIbrjJyTxWNg5snL9JwXAlw3Wk33Ljqn4UDc
5+v5OmrX17FbX0fw5jqOj9fR3LuO6evUZObYXcd3LkWM8nMXMtaH+4TPYSHqk38d/M1VBMjzCUGA
CxB/tVC5R8Xd0NvUgOWDrm78XUvoc2PRv3eVGHJvlxv0n9KDNWQvHMkIEsReECeiXafIaohZR+8q
XwytNxb3HRP8S3EVOMJd6zDRun6UK6vCYzdZIy2QcYww0kvjEJyG+zfARNrFE86bL7ltWxfvKq1k
V5mF8xzJBYmPUdm9SjHrbIiWqjpCQYGftJzwPRDEVqHJqSm9CjpepjdzmJyt4SN2FX2WXf9ZlyB8
8K6iUHwViLyrWMTaFoSSWgYsAK4smg+wkHYLxK4yTcwodCNexSeczbvv1ZfdeDZXgSoXu1g1XIWr
9SpiYXvt5Y3etS1cEMhc3q54ReWEuO5fhTC5a2LBVR5jY63ft8JHNMuuAlozj8tjVfUxZalOU0N4
3dU2RDOENzayiHBWsQtyGgxNhgq8G53lVbSrUSa/xU5OTjC7ynrtVeKrd7XPZjajk+wqAjZ/CoJX
cbC6CoULcOwZI9MuIMo/xcRdV4yvEqMXse5Lh6v0OF1lSNwKSJLTrk5mLgaRQ9H7yG6dEeOTKqfx
e71rmoiryJu2PS8PXKYQPdVSI4Dqqxjq45f5VF8l0rze5dIh1OuXoOwQUXNuXVG6FkHw1Fxl1iXI
QrxYW4yTy75KsXVTIcvi/0KiVVe5NrhKt/5VxkVjQNKtrvJuLDRSr9lVX7pPuC2WVzGYaQBh2Itz
ow6+W3BVXgXIggt+HYPxg1HnB5gtNObuqjeX2dxg8bvq0K0eJG/8VZ+eeXo8NlfVuiH3kJ1KCxNj
zm7ue3dVuLtd7A6vune0Te7delXDt10YF1mIRj5f9XK/gjV58EgItSnGGhAtapfX6X4KDmUTjS/D
VX3PPUgmZ5RJVHlKMfal+i7WT1mFGWTFiDmnJHHR832AX8Wh2WV+/6r4q6v67143AeK6FWhGwWfO
Yzl+40abh7K2zUe3Kj4oTqrSlUngZNxjgH+/4+/xqGjRbOLc6pE01nzPryunXsl+rv18+VCElJbX
mm14k9cvJhB3TdV1T3WkXhoxlB9WSegpsu7avnjNsI9yIlAvveqnbKGcoRws6sKj+clbdzxXdxvU
2OpRLLUtU57/7UWiAiEfB85h0V33jC5xK3r7psi5DsaDLPPEGz5yxlFk31Anr6LqvV6Xj5qp5Gjz
jwjsIq25pv/MbXOGAvwRisVNVhakOgCnLHkWfHAy0FWx/x1fxRuCWpASLuI3krn6MgebZpFeP2x7
ZKserDPG2e9tUL8PUAdTaxpvO3cQv7RjTivK88NIIvDWMNjRjo7j8bPIS5MExbym4zzkN8FSvHX8
BIeIRM7CLiryNKsw57Iw4fOeZNPUXYree2T15CQ9Fi9p00E30hWMBog5KHc/uOscnbxSBhlumjo/
ov7lh8w10XOsKJ7YtjrgXCks/ID2txB3Djb8lilpaOnrKpu7bGlvR2xGqUdzqBgo0yvlczPW99a8
jiDZ6Mr6OfX+Q23J6m7LwYSGihMl6Ex94Afh2zWP1VROb3JmFwRN2rqItXpf+lI98GufkwjB9D6r
Bxfqm1nOEWZWJE+En9oWzwW673n2g9U/x4zcrrLCiyXq9042dKaHnLxYVFiZVtOdKzK2zjK+dKJ+
yOJMvA5swll/S+fZmVyqxX3v2fQd/OhoUV99l+1HJLvoKbM4TrbAXhEPOaoZqx/HKO6btI7Zjhx8
7Aqv86LVbz8EJSyi1jlD711P62QHD6Nl2g/gYX+6Ve7ddJY6tCtyW7JaNc4l3x3iFPL8r6F1Pgwu
1GHUbkEtzJq3r4FemqQ26AZyUCphJ1U+VbmZc75UzfzYdkV40IWsOV1HneNoW55qHaOnFcVbb4pP
th6tZ4erakpKuT+Wpf6UTTON0Uv+o2nGr6yFudLsuZFXK7fbtwB0+Snrau9n6GTvlS2394Y0QgK8
hPvLxgpqBYq4iHJmasdqincm7YqmvuTa+0qw2U3MJH7iMEqDEI+iawfHMs6t1xA7KkXDTXDwVxwq
TpXdaxcqgRkpFS9C7qxle193i/+InwZ3iWceBkyAFA74cXUOsarcjCK+sWqolEg8z61S281q4Xdu
BlxRWOJPkRM2T1OQ09rmNS/Zsn1e3eJ3OVlQQK1lfXPZgH7Nxw5P5U3hVyxmSx+QFC9eaffctWJQ
N2DpiKIeeaC6sF6GQoGRs1dtP8FsnusHl9VNxLJsrI3/u8OwC0rRhVROgVbWjfyOJjEML/0IMevW
lf0ye6ko5rj5TfmBi1uegpeFklOuCps+mNZm6H7s+qggDtgs4Yy/sK7xufyYI6TP8tgC8jASd27u
qfoRY8TksW3tgPLdIj9PwCMaV+LuTqII/9FzVXhj94rl0jJffCnzcLclcY/yboN1I655LmSBOfut
l5bjYp4NpG1qeqzZ0agnyPFNNDzNdezW1bes6/NOHoZszn7DwwspPcCqyz9pwOj8VYAQSDqUhY2F
WOCwxZpFYM6Tp4OXKgYnKO2+bk6BxgTLkD8Tsnnsrcry3iuCiZ89z9X2UbmFY3/SZSGsv3h2/1Fp
mWoZB///NN/btv/5N5rc/gf+UmljBFe+GywyYPIA3GJy/B+VNmbQJJsKCGWnE/6LSrsTkAjdRZz0
TJ3/MtjyHwi8uHz5CaZQ+vrv4Hz/DrB2udVDC+LvZ4hBAPk73GM2ZYwyOo1pzMLl4rtyuq+2lqch
W5w4vDAlNmO65HZ1Iwb8VycrlAesLTRPDb0Y73LY8jeD430kYY4ZpozMs9uNX6aWpiii349qLtd3
S4bem0v3gErbiYNEe5U54Sfe7g0AOHQWPT7BiukeBl8Gw623ODF98oan8tG1AtmfYs3m/DYs63HH
V3gSUyjsOErxAp7vDzzsp5HOy0CVGQkIKl1+Nf7uNMF8IgAgeQDWyiTOi8hiM8pa57iazKW3Zqwk
SLdDK3JjWFWTBsEnr9i6LCK8W7o56O50WETHTa+0Gkh0qcTLfPaadi8ltrU858HZL8tN1CqXhTu2
6sQZNwVvjHsop4tXTkc6dJxxd9AuW/CI+lq4qc1Z557VxCXrBYC4xqhCR0X7nNNEdjOMRuS3y1Y6
dofpnIs+yeKwzG96T8dv3jBl9sJGKxgEFgr2PXd+LefEciz5BR6qCe+bTvN86wyZvhy7/weDdTmt
VpAgkS2d6kHElZkem1jzczEHhCzeVOx/86a85zUQGGve7IC1I1LD9dG3OVUu8xMPnqyKdx+GpDva
zNlcwCCMqvjQuyZ7d/q88G90FWVDhbQKp/Q2rgm5aZSPuMHlysLhRx7g4CerUvnhnY0FjSOHD9GI
/Bo0hqzIpKLEicD5poa/lMk2gjJ18odqOmk19nbaNMEmv23T7CA5OhlHqk+O0/uFKrlxO9MyT7dl
xQ+8lDB006WWpDh06Tf8RGv7MboVEDVjNsdPMYjZXzC2lPlRsta1X92+WQG7hiL7OEZz/q0ReNbw
XOF3S/yyjhkpqqJ+nfLFR+2PVsRjICKsJWl6mtq0sKuI16bb6S4KDMe1NVEI5AvdyMPOdvow5CFB
BpafbDwdnFwUgxSyvMmWSPymKlIGibvL2ERfcc2D7UCipg+y5l5iifCebSD6N7NVfGmuqnhRLwjk
GxFPrL2CN2s1In6o7QhTb8PC8KbuvRJv4FYJMN3ttr71fl+wCFjq6XtUaorQ+IWHP4twmGIkbGN/
hvm2vnu6dWlJ9tZWYXKtoOZnNGxmqehaWd+7ChPfw7RCZj6DmmTXQexPqbu8r9mBdPs6ZLpuRubr
lmQEJEukBNcE2xPhOw9izsEm7MsVh5Wrc7L0vnNpXTFTWV6vM7uYyB7pcu6JsPKGBLo9bVgvXcof
9z3OcN3pqADzz2GIkM9qV360+n37s4Uzn7ZtXwrZ+3oowB/7GNiKnRG3//JUKoUnvSoZJCis3zdM
wqez6Rlgs2mwTbOECnsabqdYxR5sYMt8LntZv8D+LXEIGs+5ADrEo1q0syFwwA8KT10Ymg9YjtRl
xjAGoWF1kHHcifBFf/YzEYnTlpmhPnnuPac2I9+0u4jGIDrh2ZWJPYci/zN1/J+D+L9QgP+3g/hu
Wr6V478IzPsf+B+BWXg2Gz8CWH/JyH+ewyL4wwdqSPskZzRVBx6a9H9TXe0/HP5IANL1ynvdD+//
FpgjKivJkUfsC7wIiue/V1l5rUr555wpCEmfKjeoDntBZrQXbP9zuH+twwn7JmkYB8lXJTm6IRKg
zYjQpzbTTtsTNKRJCIWJAHnaT8FiaEW1uy6Zst52Uj6TpUxVXoOUjsY2g/ZUFtmtCyqyTNWcdTIN
YtNniSwLDRJjKlgWIrjk2cNUBzWqHGYEdeFvMj/6vFrJb2X2nlElvesdaDAxt3vCg8lsjpxnyK05
lidSmZgTCEqkaDQzMa1piphWyKfoRGuHVKhNRwcJmVmTegk7dYNyYKzE0b39YGVREF3U0BT3fSkF
HhXhIkQJI8on6YabullgoBTM1UM/HxbVRqBZVTYe62YtP9jb+LiNdfTIjd56cGPMg7zAXlTPcCXK
L4ifPiM1bvr5YuEiNonPjy1MnH0EuG1jMkaK+qhGXEcorbuMzvc0wHXTWZQsBXRv/oynyvKPTa6a
EPEdQPctacwlPzVBHwxHLvfZoVvbEsNxmAmmwGLt9WNura2f+HPkMjXbINwfp7nA1BNgbuU55MQX
ggvOxi6r8IpnVcQTeljujfTSsft7GvvOm46Lh2HUy8NIXSqv1Xem65T4HpCbwyTqjO5vhZLIMzuu
npCsApQN3mVyY2XwSvlmcz/0FUWTvdlW/uvcg2rXkafIaRj9o6hHllrKDcVnP3eXS4OxZ3/S6kff
o0YvoIMToxE+K2/0SdqI26zpm0//l70z241bybbtrxTqnQX2zcM5wE1mpy4lWY1tvRC2bAW7YB/s
vv4MyrsKUsolHdfTvcAtbGy4vG0xySSDK9aac0wvY/wRUlTBwxd0OeiX6s5GpSbhnIlNiciEJtkY
03jZ5QG7RUW10/PmqAsRBoQt9IxecVLt0nJsPuCsPcMXXz86aNGYyViM8HSGM9TRLx8du4wDbpFZ
rSuRJNul87gzdRAIK8pvOaDndHsMjVR5q9oivWI1AhtfFUXh7p3Bqs7wNXrXlVfagHWq+CIqDCTf
y5WjpTmuX6xHV78+1N8KJa9Kgqrb//q7fSSK4CPyWT1IjoyTkGcc03ftbor0jNzTtcDAmKzS1Iqy
qyhpfZ9vOs3GVcrkFrMOvQds7Wb7wHhFH8+sysyCjVW3/Tpr4AdgS7PnZsWUcnhyO1c8ESuLiVEL
ir0WZPaNGWe8XFLZUAp5aVqexWbhrou4eHJT/8IavPJQ8iBuEf8zPh9ala0FeW8/g8lJr6tq7h4k
aklCVPuClBj8GZYXtrER3UtH035OIiqva9vPD9LFTLqKaqtSTK/4EWHexMimRoAkOyUzRtUxGwj5
AUXBOHblL5eR1yv4XTQsDAePeBdEh3j9EJsKcF3ifCpl039RtXuXxYm5n0TenTi6ICK2iadNTVcZ
L0nn4d1X7ZWnDUQdkqJ6F9FaW2d5P535gOi3Xt1l20kz+w++8t98VGQ6BukY0I6WRJfXd2fQFzEy
exzxc2Oqz3RZaeGn1bwtlW4iQQWqAroB/zuP0kf5XL97MhiOGoCCvIWCFBxdpiBoYl9OeInF6Lgn
RYY9wGAqgYVsqm59rTcOljS7bZ+0cjvNLaLQsuwB9aNEKOd5g8DmZySFdm5PpqQJ65unI7bxD6Cj
z8Sn18+vzxuWi4NOHXa6fjR599NilKUbq3XuE5IJnbpdK9FGNxhFeHfMExuKFpVdTJtVmVBJI7WJ
emtmepV9CUQ77PvEtb+YEJJp05jaoYm0dmP4vdy7+Hz2o5ernShMeo1xFP/FpP2jYuvdcCKwS4/0
hZpExN1/XySPTdmWT93/AxFGuMpeLG5vtGnnP79/K8rXEP3lb/zV9nAZ53Or/9XqcJ7rKPjH3IoL
0P1Fq8MmuYiRuk4sA5TbV8lFFuD8hbyLtg2hJgSnP2l1GHRGXqE86HMstRWAP5c6cIE+v34Sm66H
lCAzIxzdpGs2aZ+JH/mzagezTXYBfZZxa9plX+Ui7dE8wFRr9Sz4IQnD3+SLDEiliTGEaEzzu6Qb
ou807jx7jQPduIoinPo46DSwyBKUy4NYxlPIy8dypWdadg55MCu2opEzrezWQOY1afPI3r/pfQxG
qJzyULgGrng9iIanvA6cuyIP0tu0L7LbqOiZKxRYFG5Kb1hM18iJzqVUwy2Re8lB69XUkfOWiHPV
GJ275bUdxWsm8NHa0Ea9WfXO1Hzp2MthsMYnQ6yYo8QhBpxXhZ6LGFb1pJytG60oxh1SIBAiBj6M
TWCPU8HGPy+xQDuqorKYhuyrSKof+dBk6VIFbfgO6XTXTO0Q20mdfq1dB6zBpsBoxE7auvBcrDRW
bBxyB7XaRsNnX4RZlE1b31Ie3V/Via0Zl92atJHaJOHH5H2om8B5VjBEejdsR10/Ra9WIBxkwPvg
5LpA5sQSHlB5Gsw8YEFY2sqK/dwKDVGk3ZrfRaJqo/sLBRtON4yNfLjpUx/NVevol5ZOi5STm5gM
5GWQZgjxeZqJbTP0aAdZ0PmUtMX04PuRDHaGbtrjKsKyyWY3KIaNzEssC2PrjpepoosRAjgnXcnC
HExYu52rz3a0aBHNYbC+RuMQTCFwcFRmpSfrvWL68ZiXPdG4VKP1doK59CQBGf9IYqZvpzPSCyPM
Cs39yeWiNawTvotnpsrofUFWPaGu1XAYBkp+b6a20raujnJhY4+M5onwFLS4m4RoZBReeLxJtMqa
66TFJL/qIgw/VCF+dKtbc/0EKJSGEtapTgszJ2tvYWTImxyZfL7GDCPJa7Gq+rRZhGwjE1B7B6MC
fdvzEvJHq+m/XSNfraTvrrnL8f616Lb//bzYkvu0rGGv/g9ABYRL1+pnM3362aq8+2crdfmT/9v/
+Lefzz/ldqp+/tffH0tFI4qfhjnx9dq4xNH++x7ypTzqIC9//NdS6gT/oLQFKssKydL5zK/+tawu
qRh/7VSXlF3fpdNsWMsblPXmXztVg6XYwQhJZby0m/+wY/xcWr18W5M/spCX4GgHHoC443om6WBz
yBTUmKH5FrYTslKyLV5NnUjCcTKuEIJq3Unf+319QYZFgMJGjQyfMO6BCtEq2pgrDcHEU6VFMBV0
rYoOqVn20aqWCq/RMuFYzM1GgNoAIuqj33YMNyzRV3DQAz/DmpdJQg7hrTk3WtH39/pUxw5mrzKd
Vl5jFvbaDiqqaFev9euu0+IvxTw7kB5ifxmfUoWMK0xCxMHSYDOzPVxi4rpoe8cM0tpm/Cpxvzdr
c2xgeGSBB8gnqevG2DqO5uabrjNKtTXpYp6Cd06jnaxprIeDquYZsHKzmA+n1sg2AY8QuwonT7Jt
myWJdRtglCJcMWNqzXgp5ddjihsoEahpl3gwljq/VbgzwSTbK5tOmnbqEXWdrbMhtm56g5MMy4nU
AnbTzQdg3+eN0quvlk0J+YAwRXTD4V18VC7mkUGJDCeauVpQ0dFSWNJIi5Ny2LtR7l6nLJDryKH1
1pmxd9BbvXNDN09w0BqD5+/5wcUHQHDaNa/xW4YL5YvMGRIHbJozR9UzeWhCxkOA2hmx1sHQ3BGS
48BmKR67UxNMyPbFU/ebDdpvjoeW3rM5KPsd0zpiwpHv1ufmXHO8sZ23iG2Tr5HPK0l2Zfto0D7+
ZW34t6zN4/0g49FF7UfriXrEZAb3uiZRVZv5MMr9NcE2I1RwMZxCq0/DKInyD06NBeToUnKohU3N
RsBemq2vD9Wia3XpdvlrbQJhg0GsfEyG6sOsrTeHYflBdMm/zeds7+UKv2CUJkNHaJ5IvLXQIPsQ
rVFv0Xh4q/e/J9M8quaIRCCXFOMDpi8Oxx3y+jjZMNpDMhNw1kUACYONOzrauDbEYE2nqP2T+g4j
qe58zW1mI1CdzeSJgsCsNjihSj/CG944vMtz2yEnWo/J/rkcB0SSGLxIZvyaIvjAV2CSildgMqxM
5EKmHKIVBExR7BEUaj8D0FLyIhCW1u/VOLuf7QGH92buFDdQxiKJAqawURqswDcBHJk7B5zu4A+z
/BobNsVSSAz5JJlpYZWlVizoJG9xXeU3g6WxRnQ9msV1mptVsCOpOrKvC43A8BBwjKsjMkFTIzFW
9KI5Y1eE7hIVqNJwl6Ov6H0HoT8+tMVFFTsT1h1tdEKRucz9tYLY421hyLIMDSgI8mDMgCHWnavS
QmLvoaV1puCocydKmekboRtdyhAnqfKC2fIwReeS7mSycbBb5odo0Cv3zpVMZEIfo5fznXlAQVgA
Y7Z6F/ttW5zpZRF9QcKhtetgxpT2ZYSU+DjjLrh2sgxk0YrEu6S7mpGwpvcyiNPm2ppq1d/qgVel
ez/JyuRizoqqX7V5IfOFJTAgN1unRDoZW7uNJrXv5qqvASSMaXYvkslOP9VmV1citJo4Ocyq0Ezy
a0Y1fUfQW/BROr8OLnsa9oR7SL+JtxzRL1F/VAnMqMR2vk9ZnsMgE9OwAnrm9DBa0rb6AUgqQ8qf
dsJXeyaigbWaXTxlDtqVRtPuNJUH3h1wKYA1SaL8fFsmc2DTk6S7d9fGqrRveih54z1WRFFsWuGP
4KNkDjPe8LWpv8zruRCLvKzOoy+UZpZ7anh2061gIxjFA98FLJp93A2egbXac3rzmymUp3U7ZEyy
fiSZyBuGULBHphniBwmIM2H1Go7BxDDXHqOtGzwTKNjIjcnEGk1FX5zlVuTTO2tUO+3hzyAqRjbo
7UBhWe6uskss3dW4SNM6vlx/1/bKh0CjaZa36fjcDOaKmdjWukErt0cVU36dTO7J9ayyQaxUFxTj
GrMDwo28FVG0STIF7y4dpqoLUflH3anfMSba5BUt2o1ND3pYuZGPFXOKxLleQDrajJaTMObiVINN
57cGCIfBbsBkeJWNknFEiK1FBa1zhegiJnbbgvcwFhMtNzwn+CiKOIYU4VZ4GM8x7CGy1pk7TvvY
rJyztEvMAmtEHTwkhMFWWwZQnljj2U2rbV0nnnviyjruVt6sFs0JW1GMJygBF8mUX1yYWR+Iyx5T
j3Mbx6Op7UtL6T0mfr04tD3hz6xHVZlBZorErd1zviGmRF4uPu8ZZEWGSi05X0x2U+UarL7Aknzk
2eXL5ZPnHsdZ5L9xwlbyMGokJq7kiB4v2I+8N1iB7JnZ3g6Tn2uK+hTHRM1gf62KPKd97Sd1u8Ze
U0l7lwxFZIiP2nNH7wDbgqxKLBB5ObxqINMeFRIsIV2BiRIY5pgyTsM4m0X2Ad53nW0UGZvV/Si1
YT4xEQElO10T5kPHYxKcF2Xdd+d1Bpp4Vxej7ofsZKcAgiI4urv3XyFHr17bXFwDPiRRgzciuX5H
baeiiEScNGmMi7awL4NRl4wMo2FlzYb2wav3OejiRWX1fCzL44W4vOgpwo9eVlSTFQsDnie96Yst
81sJAWMY1rZZOvcTmNZPFUZPfs8Uh8jX9E3JoILRS1ydvH/SR/XN8kHYoy6bCH9Jp7GOThrIZGt1
i8XahATs7nnViO826yEeMuC+wbnfRPZHdOK3dwPZMYajL24M1zf15U3+oiJI6ajbmm0Pa6MepnVX
sLrmY/mHrOXlngN2S+AKJZXDHuWokuoRW8RVD3+gHJZIJvKpdn2AJe396/f2XGyii7hy1BzUpMc4
2Lqk7sllgnkg7nQ4lLZ5Mmit9/j+UZYq8+XtYi3RfGzVDKKHTbxwR9+S1ZoDMoyc9lOdexsnqO3Q
qXJjG5QBb4jFaQX1NPn11P7/vfffcbu+uP5vOpk339SP5G//p/n2Pfn2cnj8/Nf+2oPjteV/+JB8
7DhLTsi/Wps2rlmHKp4xxD/1Xf+cHpv/MKg8PNralN0Oie4v9+TQuh326ySJLknkf9LZ/EXkf3G/
8IJBPWaz08a7u8SQHi0vYsII2PKQrfLaKLVdJAD3JWA8/XXReM4pvnwe+IZJUmhqpk7AtNVN9zOV
p3HSpwD7kGXL/Am4yXQj6BlZW9Pu0j2j3HRnxnObMcbFu5l4A1AWhKU1w0pBUz6d6nLFnkj8cApR
n/itdlfMlJ2Nrxdn6Ik7HXpN1HxO0ppEpyLRfkQk9nwCRWZsB2dMQy70V6rWNASQg7nIVwPlTF1Y
7UnVZOLbaObu10lkDW86L/9EpB0WpKjLspNM2NgSnOCczx2gTTV83vUNCpknlCboa/KmH9a1Kuwr
B9QujsrWDqvIGq6Zz2DezZTwEpgVZb9r7V5ZgO5imxSbrqPPyfacpaqbJUjpmizis6hFHHIKyA/b
vR836Q2tfrMH+DpO1dpro6y7YPuQ7Eqe24uUtFAEtIXnfNFplYx3JkDi4mSOUghV1PA/o9iFDhjn
KPRjn2Aw1KR1fgf0IGnXkxGwy8dviklhDxMjyh6zusx43wOAVrm8p785BcxVh0i69c73Z5TV/exP
AvBeVdX4pe2+V3X/NMQji1i6oqFbtVg/HKnwk/40glJT0D4dhHYBX5gwgw2qOVU22lo2jV/pFzh0
/UyGYqYoPSQUsWUMVAh7FOIZYbqMZOzQNIrAuEDGw5B17hXZ57qyIxGaBZlOw0DtupLcQReQ8trm
ZKhV4Ia9k5b+uT+3JnRLt++jDdho93MECldbta5f9+t6xr60GgY/+KaACRqr0smCM6/pne68wusw
+6uxwYm9JVlD6tt+VEClc/YYoVKWmV+A+rT7T64te24tiaXwq+MwAXTmSMJSU00ffA6CzL/166w8
uLAp1FaPu+yazrTffzJSdkUnQ1Q17T0EHvc+moP0R6wXln1Zl331ME5ZkexQXFGLjUkuwpo26xCS
Getc+cD+slBVmkR4hMcvvmsHL5t2FMdMPwevGB5d9PgizKhneUdhGX5s61jQsKrMLj5D9j8PIbII
4Gqdo7XBKWE9M916x8F5Y7TibDYHzBlMd8t8BcvOTDZNoTH0BsY5XBJJ04/7vqKlNfu2E2wtphfX
lVTmneNQfq+jpJ6+Fgo15hpWb1yGLekO2x6KF4gqvzNOmZdNlJh06lCY9NZtnUxRGyL1CO7SxTKy
qcspPmnKadDhE1WCraYYarhRAozJN90fmmFDPKFIV7EHTuY0TrO63ePriOExw+EgvknAn0Sdqdfr
cday+ZbBKA23cuJeBANaG/YlCBbVrfTJ8n40Y5G7oUZvX9A8b6pbxfylO6mQXWG/VDImGhhZpESD
6AJ3NuCUsx/Gbb3pCNoc8F258bcqk/a+NIb40vOM3t7KAsQ/G+UU93IR2FobDobJlxIhujnDQ8bj
n3qJ/XNmY3BVmaN5GiAREKtS1OmT5wNt3Q55ia2vC8xJAbmJdWA1Wp6Up7D5KujleuOuRywle6kr
ZPJTKYp79nLmF1ySAuw62T2fadE4X0dDdYBdGheaEra0oV5VTtQqbhUvA5EMTKijZSpEvLFG14Ke
kuAAnGpbibOMUpHAFFFfsv0IPmssrNVqoLvjb2Oi6E9KrwqSrV8beMnlsnlcySEISLhI6zkvAUX1
RDnUpBQi+0iKvAinCMLVlk1XuS76jubNGY4y4Z2YdVDipdOeBR4t7ZyiW/WYmuJyZykIJfiaCDyL
trQp4hm5kNTZWyaL/hIOnO/OzRBqeMfc86p0UxTBglqHoAVkqcODrEWwSczacpNQmTpuNPLY07JK
UTkS/qVF1ZU3mFZm9ytcWHWPL2iouaYtD8kAtO+AfDMvgLXphc7dUTdmu3CSoC9o7N0N5ZMmo1LE
yuOzrrd41vjWllM32UnqaDUiVV6LxjlOqdHUSWoz+LmbWPSLD3/ClbBi2cGFZ2K6nbD4Z/hndmAv
AXgj/1WR168FxHGlNiCLLDz3Tox8f5VYmTtmV5o9Ryh0KjuQNagumAAOrRq1agYx1ud2yhfKlM14
gPI7ZTeTp9GJcHw14R+GdH2T1IFXhozEGSAO0pncUI9k11ynDDDVeWTZ3rBPHVpHe2ds2ycGau0t
GcHduOlQngg+YCV/4jtgtweyve1CHJT1FJakezzQNIjnWwg+smDa6GXDqgfF6exki5ntEndZUp0J
ZnlohkcdPaqo6FFhcaHZxFeQM8ANfa01u129xBCnK57B1l230u+dLz3wZyShU+PO3WU3K5iLELOY
CFYpRLStZ1A60wCrixmOc8pybJlx555Y8+TK81hX4mTCHDecD3JRFxEiBQ9ppxdJbh9otY3m1awX
0gpHRCbZth6BTF+nuEWttZn05oNY2KGIz+YqoNvjp+1hYOq194fJv+w4o+CeTk3ps6jgtDrkCJrs
01zveUNlTab1uIbZOxWXXWYwb/AH3bnUCw90xqw6CJbpUsE/ErQuytBn6vo1rzUB8A9DyMHptenG
qSJI6rHNsgkjLYZeZpugeIyVYSrzwUiauFoWHbt8gH2WfMmNLhFQtfC/woCie3giNVEn15CPihtj
Yu55r6WjN+mkGWS5ecrKQfMor104/aEwgubJLjmp+9KXRbApU9nHKGK72mE0oPw2Omtyz9Z3KVam
eQuFEY1eF7VDL8OEJyIhQLYGVHQqbD19ZKbqVhtEz5iEY+7F6aqXYyweFHSzh5TOKjb31OWDpswl
+E5zggY3JSVvcjJZfevcikJzKgnxyukkhN4U1IYc1bitOkRD5wrw0vzJ8GeBbXtCKL2Z6zLw0OQH
tfmAJQVdjpyc4gpXuPeQ5rZeb9DMmtZOQbC2VgXGmWZDh4fO3yKNw3eFiI6xumXIpH9QKbQbVoc2
d7aTH6ge4x18yHChTwNN08Xkr/LUyr/Q9qLAkbFsnJ0VRHN8gvV6ol/nVrwK3NlLpbfCu8spWrWm
aCq1QQO6WjhkWSTaZG+pu+ILYxzMz0U+ppcmqvtbH13iBLPUsJxNV9N+Dlu3pwrvDF7Bekk93MYT
WFDckfSD69y26vWUBc1nHfNYhVVJKVB4g+NpmxzLX3aZOVWXXRqGA3tQZUWwnxM4vKcTMOAQSvxI
GA5zmtOIQda3iOiTPmRO4z/US7DlWnLTuDcEYMhsrUd47VeEkyvcFhT4Lma1faQ0wd2MZ+oJ29V4
VyGm3/VLss8eX1P1aeZRnbbW1HKLJh6WCJdTOBFmn2/6KNGvI/p6l1Cq2x9enECdNvREmeFSO4ZQ
tnSHu96yuxAuPPeLRtA18SEAblkiyiQIYGoM+MwRRM3CYwgXCXeLLNc+m2ObDgyNayv+ITMmaltE
+xEcQBtfdehJ2QYndW+5X0otS89K2D4ASLBCdGEGqwXMbKaP35ymnuyV5dWYXjvqxXhltLkrqauj
xjtn7h5faEZER7xsG0Zt2E10SJyl8q6o0oNvdLpLmIEdt0RHLApWQZzq7B5SG8A+VW5/G8+kVuxn
UChXbr/oYifAuHsmSYqbfyG9bQAewSXT06A8kUjCUazTGSVMqTQ8ZCDOoPBsjsqQmwFrSbmqRxb2
D3oUi47l5W5wkZk5LmM8liv6Wsso+GW/pYSkX9YFhM1xzFnes9kRN2kRFes8B0saS7dA8kqlemUl
+HJnXuzDB5/gqEtiLgLHBXGoE3fpEre1/PcXHR9eljVceRbKSurRAVCaTYz71D692KVf/Tqjl2LK
467achg6qyBbFnGbTpzg68PM+bIZGTQZOuNcgfSuW1mFyk0CpPZDqa0CaElMSeaRq0AtxWNt1C7C
sZjeyy0yjLj6oPH59rxtb9mA+w5QEs89Vnd2qVZGuZ2UiNYse2u4bKKLaBLX75/3745iOTpRchbP
DdKp16edkWPSg8hCnAux/ITtiU2hEX0UX3zUHuXi0uGCsE3zArUluvTXR3FGn81bijBJd9k9s4yS
ncTeoZ7uUsgk5Qdz0Lfn5OFxcbh8dEoQOxwdzfLZp3fRUFAWBTw0E6O5jR5VffvBnXnU/+SsfOhn
UB/prNEsPM4CR0OgeOnwbEToqdJtSeRItYqmBvmqVRWbjMFh9EHLdfnorx9HGnhIzhBvAD1h1/n6
QgYYD3jB4XXCoNY+NQm0XyeO+zM9Vu6tPg/ykUV/DHW0YNkH9+NRHxHJCGstM1/SZnEgcru8PnRm
E8zkMNkLScHkrZmxqXgaiQpgFRjB7awhzXjjum1IJfng+3xz93CRGWh7XGYHna5xdOTS1avAnWz6
CFmOGxX9qUarqAVwtcJcYD68/0QYyy3/6hozDnbxQxJ9RwyeefxImFVSycTwqW16wiLYno28GNJ8
mu6cHrQAaDPHAzkQO/dE6ETFzmm86JAgo/ry/gd5c3vxOVh2DbSTZuCZ/tF3PbV6alqaI8O085ea
pJjZQhhYwkWo1xnAR7BsH97Tv/mWXdZ5yzSWpRCDy+tvOYmYFWV4kUOnc5x7WTINNMIkDRycmoXe
i10g/BnOb9YEQn6Qh/vme3awxviIRZbniQf3aC1CTbzsgWNJAAcTY92Z45JNod8+QcJhC/NHV9da
pH46zxJ+XJfDBUc31dS6Sh9tONg5+9MzpXovI7bR/Zq3iBDJGuMWf/+AR6vSckBeXiy1NHw5w+MD
VkHaITIvk7AkGGCvUqdf5x+v50c3DW1j0/N4Rpd2MO6jNystGVNxFRAa1GWy2jRBaqxnu429sBzM
dO/q40cvzqMb5tcBl8MtgltUY0c3jCtxF/VRhbdHWOZDzob1M+zCDR0TB+U1fSAwFzyo71/LozuF
gzKaYcdhoNWgNjleEVrHa4Z0Wgbx2vAjogUTBqX6kZvu+MGX9psDwU1B4sI/vFPso1synhKjMptU
hBOPxYqJ54RtFNhKambTnx+KtEN3gWl6yIaOZ06DPkx6wiYAv0MF9Xk5qZzydB0sv3r/8r0RZ3H9
mB5SVjh0W5dV/fVTnkeukxIVFYeVxRkZpGL5NDyHrr9IiaJJT6PZE9dQYaLDDO9rXhnO3AFNGOUc
7Xo7d/MLRAGQa9//WG8vtr3MFAk3hZjHhOToYhcdqVJpm9AintnWRRAIYHiodBMsv/rzQ1ncOWyR
KRLeXGyijOKRbKM4NOr+zlPDXS/VHVSouz8/DMUr7y7DWKwTR2dEvpddoQ0SYWekDlvPPN8ABMNx
0zX5f3DxkKQvnkPuVG6i119potBx9kARw6GFch4nc3RACgegf/nV+2f19pG3kdcvqndUbcxJjw5F
gyXPGjx7hJdE6Z5uM8/32Kv5hJiXFIuEJS4ctJSP7x/1aCfCM0/5z8sB5T03CDCD1yeIbF2LoFOJ
kBUuQIfEXvMwOEpdBm3HfRrHw2dSEdRJ7jPOQYgjP6iUf3N3etyfMAJ9WArUyq+Pz2aZyDxI9Lz/
+8q88vTcfCjzpTaQruQDvX+2b4/GqTLlRkQXADE83vVImVcKsSiJN83CPNBofLvd3f9iLXh7IEZ9
HpUV0jfegosM+OX2ihBmX4C5odE5j89PAoOz/+hJwHPxzAgmrR1MxNHVA6w6JotFIKxdUgMTvqP7
elQ9Yyt+9aeXzqUuX0J4OZ23JczQdb6wjIpL16any7Mt9eT0P3m2uRFsdBgGu1K8IEcXLnccKuCa
Oalvx+UZ/dYf0rKLszTufrx/Pm8KBxerC3UgVT/7NPZhr78hB0hkk3a0O1LbICoP8vf647P5zUHw
LOPvotb23x6k8+SUkDsfkYNaFDe2E7dPPFH29o9PxV928Vi0WKJwsb0+FTmUNZOgEQROb4lr3i8F
GCv10Z727S3tLdfLRCmC1ZoR1eujUN8m+BS6aGWWADHXNufW70ADUD4HGEc/Uij99nAYrkkeoBRB
Sfr6cNHUFpE30So1y2G6y4dxPqknWhW5642b96/f7w6F8IVKks208+ZhJRdqwnfGqgBLIBrXeZCU
Z3rGxr2sE/8jWeybW4L2A25BsAKWjpr4eK+J5jQAjhiQ5hpBz9PY/230mJvv/VN6cxSqRhsxBPt0
7gfnOG1cI36qJ9+O9JXldmvpuK6ryf/jC8dRuGh0/5bXMe+s19+RqtJec5uM8BI27cNeLQI9dunS
+0QtadcfuIjfFOEcDREHixAFP6Xj0RM7Kqv1XbIlmWdkyT2hO2gXwHR9moyeeXvqig9cj7+7huhb
0ZPwpqCuOzqenqZ+zUg9IKKMlrLm4jsdAz/d//E3xXmBCeJu0K03NRPkUp0MMdKCYgI1pjNdjmwH
/Wisp798kP9WyP72fHxWOqxJSFps9vxLKfCi5UewaYODHX20KWuF7Ws0u3KV+jJoVu+f0nMs+4u9
vrXcEktlBiYBdQ3/fn2kVgwD4Uk8u/mydvdBNl4kUWR+l6gRzqvWIjRqIIv3siJomoGgbeWowgnE
2U0k1ZEXGYOsxGVBrUqypK6d6RPMI/QNxDwbncTEDhj+oLreeQAaa+GGivP24Blyvo8D4sB2ND6n
O9fu8OXXkWIQ5dWYBhnc2gl+fkocjBwOm/+YAB1xkrVMGvbMLz/X0WClpxJe4NfW6cZ4ay67rLsR
yeuBnjrBTgxvsN86IEvuhrnyxaHtJBwHxoDWVY25el63CBrOA+KGlzBSES0UdMulr4yH4Ofcj65c
sZaT+ScadyQJbCr9Q5e0xkOKjpexlado+rz/dfzme6ftwJac3h0v1uPnhgDtFo0n6EolqGHbTCsY
PH14H799Ov3ndynTRRq9zvHmEaxcBfCJ1wOMP9pJVj5GhyJQ1JCDRjz6VM0fNO2OTwsHDBstRFUL
jwNjxvKBXtzOZTPktIhIL4S33z6NAVLZvOjFB46b3xyFhZT+Kh0yuuXHDezUhyXtIPdYQZehFE8o
s2bsNTfvf0XHbyDOJUBjRu+RhYCW3NEbPMoTU7WxTtA6fPszpOvAgto8Ygcg3Q83Gr85JXZoPKCU
/hTCx+VClpIuUpZKW6lBg5gkeS0IBpe/FoE/0irelpJ/jo3UL51//95u/epP7X6Wh2/yZ3v8o/4v
dBFCjX3x3b9VMmIz//ZKwrj8+b/4N+Y/LF413GvsN1mrF3fXv9zZTFLAGC8suIWxztr9TwkjhHW6
mT7NeQy8PGLcW38BcCx+HqUGtiXaOpbOD/4TDSO3Bp/sVQ+XghlQ+9LdYxfF4Y7eIK1ymjHtNACR
lrZwvCx0dMCl9IXuteAvC1gFZMclrSm/GbJo9dBewGDWMyMsJ9WsWjE4xekQuRn55mC15bghDh62
XSbRDYSl4AOcDZkGg8yLiZ3zx6yItmMDSataKdVBfA2UlnRpGDs9ocCWHkV3DBOyYD32jQ4TFP1O
RQ5o4sZezNKgu4AiA+CWdbKZjK4uHl1Z8I5cVc0zXpKYkg7YpEGStLpJPMhuhEhN3dhtSOlzQVOK
Dkf6k/ULWhkQzwA82+rGvQTq2X4af+Et09ix1nUDZo1cpGcIpmXgUUFu1xFCe6Gg+uhXPoPN7ykV
jlGvUHxZWJvUiAH6vs6lKk7cYgQ5N3UeLCswoFgUcxIk/BryrY9UZSUxhT2gZ5lu89RtL2uF+xDF
YIgQWey9wogfW829LyPr0Il+1dNPPzfzbjcBiU9H6ydpp9c1MM0kxPWD6UkhDC1qg6CKLmDwkZYX
GuYpGNltQ8e2bc4XI+uG3AraRYF2zsf6HGU21zQBEd9mpDil4kx03bdxONAz3BIOewbzbp3Vngrx
LE8nhILEq8aOvU9u55wHglhW0z8nmG0zd/YevO22bl1kC1l1P831RdUMvXmhybI+HZr2cp5iu19P
4JZX3hBfDzjDtoKsEYu8cHU6ju1hjkxn23oLlYiGxQYLfPZltsvxQJPUhuljnOsd1gZuDDYS+zhz
bgY+JNILcQ9czNo35DJdS7NHWzr15kpQBIihaXZyhD84LnxnOs93HfS/sCcHBLZtTJ+uAvpad9Fp
Djycv4ieNBtzN9jT49fPPVHc0Klem428rzIyz5lk4a5tlJOErhqrOvTnKr4jAqw8dd0mgCpc+zFq
qvhMD366ni/WBSYESbw3yPVsaM4HrUbo6VHpaiZg8VOUDAdRuKmzKS3Lvi1FoIlNBUqlAUvVo9Dl
RsDdVO0Tp/mU2HOz8ryo2PbNeEg8wvgCvn0Y3+Wht3TSU7pgHadBCDG63AMK/tTXJK9WSbce5q7Y
Mb++w4u/BTDSrWQkh6tFRMArw7BDI3a5FxKHAs6xmhMnq+hK13JSFzmlNL85nca5ms8iQiG3reJf
XutREpaue6XoOWkneg3chKE36SUiHUkdq74bRYcKuU6+N//D3pkst41tXfpV/qhxIQP9AaYkSJEU
1VmWZWuCkDv0fXMAPH19YGbGFSlesTKHFZVTpw0CODjN3mt9C4pJCfAy/ikIKS2XKAVegQEY+1aW
gzdvOXczy/Fa2KV5Y88iBzMZNuiHK/Lgu6pZOsmkh8jmTHhzpazXTU4K9JQZNzFbl4UdK/5N05nu
kvBCy+Ou3HsdRl+/orRvFxjVhtdES39KQyOou820W9PR03xjFsq4R2iqXcUpAlPo6fxtGvnCk1Il
VUDBJ7MTgd4S3GyH0ZK2ukWLqd0SRylXeUd5b60bFIlhZVVXI/IDPra8AzCFkhtH4uQi1lmgd+y7
PVvROLvLKuW3pnR3TVj+tn0bIa0RKfQnx6L9DOLR8XAvfU4EKpWZVhG2LVUm4lcd5tq9avk7TEZf
R5GnyvfMqAhBtp1F7RTbWENjHjkqyXWanxs/yDtijypzWF1AQG90R7sFx0Sqc+Sm9OcL5d60w10d
lbcR0avXMB8XXZmad2kf8z8RmMCMhqhb7UmzUFTeZoBNkTq49ht2k+vZqZMsjL76VcvM/12H4iV1
lRWQ5H7hGkm2mNQS2t7gP/v9eIMHS4F/DGFZz1Eiq75bbePeuC0wcSXLsGBDvWzKLHktfCW/C3JC
SzWC6bzaxPSZx/d4PW/HJKgRrqKbXfeCsCgF9gShBkjLWhA7M28yWGBaJYbIIkg5kddaPN0gNDdW
fE/8kT2ozxo+sqXpNiGg6KCyrjnUp0w1GOTKuHgUre85EwEcZYPV1AKvpmDfckIMfI1Kwlxp3eJw
RA7rt41n26EjN2XFlGFLhQYvMb1jb3lTw4IRFA1d0VE8+kb4zfLlV2EVYj+6X4gy3xROtR76at4O
NvsJLsgYT1vE2t1XwjXVhXC7bV7vrWk7uMWiT6u7pCI7nHhO0rksxn5RfQlqFQosgc3L2cm9CnVo
ZQ3t7C76wUzXLeIwsG5wepqfDLimP43+V0oEFroOnqDSNMl9xOSAw/LBbeXC0oar1k/2nDSwSpXV
XUQjbJGSq/diNZzF3XyfhsYn23ktW6vfQ6VFbFtv6sm/q6rmRi26ZgMgw0ezVKVrOoXFdzfo7ko8
EDLUbhDj7cY4fUj0LbAXVFREufo7gh2WA3S0oS68UJU3StTtg1HrlrmmPI2jhVJcuataepxBXm8z
PfjF5CuDLfFJ+VK3wjsqV+matt3eUX6X2kM3C7SbdM3m4Ll3J2oxdgxT1nfhASTuXF+4MrMojTxZ
JT9K5smi/Kwb3x0ZL/rQXNTxT5TDdMyLO/YGaxXYn1rfQOtYDiYbizz4TKGMz0xjKkLHpRDr0Gjk
SUQbu4X3/Jgp9XPVbSPK+vTymJJ9L5h+OTaJgCViLqF43VCtyV7YZHl3a09MPi8TMV8dMwq6/EVv
i6Vwbjnq3fDJ3rOfXKYZWx7YUdWEnK6TLANMxlHsJQ2JJ1G/a/Rh02oV7NQfaW3dOZFxH2bFKqnI
ssT8jN+P/cU3S9lnhom3tYJW6MQAsXr3JuvmWfE5SYVHTA3VsZVu/qxVnXlKj+5B5/G8gt2ALnhZ
T/aq9g0szs3KUaq9m5agWALZ9yzabvEwkWxmhiZ2TH0d6uw/BveuxOjdJNmms+8rQqLJpSgIBw5j
/QbVF0JjicsOhU35EINHIQGLXfNSWuiWwaTV3uw+J7cs207GlQUCZ+gNcnQaTysZLYhByyLod7JL
wen7ZBI41p0kpGJhAztvedkly3AwNQ9Tpehby5T5DrlJtAlG9qUOSvKqaW6KuOXbz9uvJIQYWzSm
qCJt0IdEhfpR/aDL6FNW34kwLjZ9BvO7q6Y73Wmutbq/1ttVbcBE1IHQkvyRCabIIvlkwUf+MhAQ
tqGe5Sxxj6CHneExBZzZMbl33WEb8FfgybuezLJHZNnmcrSsbgPtjSjxUVuT/3lduyq6/HLcO2r4
WBmp6lmsd3x/2zS9KgjzBPonYc2QDWsl+Vczl+EO8jijGysIMg+bbU9Mv37p6OFrqNtbIeLnIoDA
BYf10R/DVQgQ0KiIQBXN1rTSzzpXzuuoXig2wlXd+WJGneeOxH9N+q3ZPlRwqomAS72yM8C5iiVr
MYLHaIkQea9FKrq9gAdDCEq8DYUSs2Iss9LZRFExrqegXflsjsfIWrqSwRoNm9RWPZw47WLWcSOI
9kI/W5eK+tUgswMVueeP5SPxfbcxyJuFIoynRq2f579l1+kXOO6PUay8uFZyI/r2k6Kpv1ulf5Ju
FS9qtgQLF2ZiWyVkMLGTuptk/liO/rpK43U2VDdqqu0UI4NrTXh3qCLbHvRHzWyeBrxBRvG9Sfm8
BPReDL7XamozAuwXrRm+uaiPnVrcBJ26sqecWOzBXZNpepVH5dNQ+LdmZ226Amll3LkZh5HcWgWt
ajxJgb0ENLO/shxr5O9WzLnAUBQSRZcWzMCtHpkrgZhfVbqwovJqj14WkFQT470hzmrNoSDC9zJc
of55afuohiw4VBu/1rySHT0GzxVwzlXXVkjRU4jWOzc3vlFxvE4YK+0AbBkDFKhmlR+LDjSt3TW+
oF0AdUDJygqgzLCxOo5TcfhtcuyRlPex2eSl+qpDmBn0aFFg/XCYHWO/h5Bie3PbozV3kPI9rGyv
olE+u774TDQeKbnaAlAAckd7+G4l1+RJuAuzrMkH0kIsnO6dHfeDR2QLzfvpOnbVRTBZ1g43fHxt
D+yuTavcYPxjFjLYKeO1T3TIM3i7pHqFkXyl69laIOUkAleuhRg/RSLaao1JczPfAzEmCIS8ctdf
VU3xkib2qmRll7TKdYFgcaYlWOkeys0unO4KgiyhctJoXxnt76BQVt2UP0RjD9qmI8CwZvPXegPP
yMzvVNwEWd4WnsXO2JfsqgL1YdJhWlr9xmR1SwJyFpPWU7OYnmdNiVn50rR3Ih8eKyu8aQIOK8Gr
ZD/pDaO7Dmz7hvAhL27ll6I3qiXmgR6aspJ8prbP+mDUk7Zsgtu4QczkR8pv2wB0TErSsq8n5J3B
eG1rg5V6pC6NKoeXKv2RBK6JX0FYbPPUpOCE49cNYYyB4cTPoktotjjgXhFtToX/g7gQBbKoA0rj
U1i46QBMrXTNK0GCC5IYUg1/iSbWf2iyDT7VYW5y41pkv4Zlnb24apOZZMq32e/aJ+l3WcUxy0tm
uOMjcWjCgLI6jtVNSH7Q1mhnxBdEhxw2tGtVyIwPGDAHOtxdzxmO3HtLa+xlbBs1Kla/rV+hfoAT
0w9oMeEHNBETwCMUCA/4MQ1NpGTNgkqWOgUOysas1Z1xwJapXWezWh9wZrgSFHVJiRzWmZixZ2rh
D2th1xBpkwMXjYCGW/uASpuhaZ0eqi/GgaTWHahq0GnQsQ4KeeQrHBCrsGaTTPCISZS0k80xZ9EB
1DYoCuCSMqt9UC/Y7K9xCaXsrnocgZ6ClOsJODzgN6Z9/AsRBDqvO6Dh5EyJM7NupsoeCHK60TX2
OpnBcpMjh9bzqzi65YfJz4HSlXupKwbqmmoSj5kQDJpoxtXFQ5l8hqBgPUE2k78VS4NrN6m1m3K4
g4m/VLUZzoptlZOFHFSWV5j9MdwIM2UDpxcmHvmJGvfkVRWC7mXQ42H0BBOGAFPGcZODcm1/8sFE
fIZ5DjCCliExxlppSWUfN8Q0L6HbW/a6sXNZ89ERq70yphwwvmVHllwIKqZ35gHQTlyPuHNI86bM
NBPc2VkCc5+0GeyeHCDv5gH43gYS+HsQafGj1tJFYksw4+HLCFzmosFA8RoRNv1FO6Dk0wNWXv6J
mJ9p87QZAc8TawCEXoKjLw5g+v4AqZ+tJ8pyPMDrDyXAf1Qr/X+TqabrVJ//O1PtKY/aXz8Pxu7/
WWVR/dr+ao6Lo/z1v/zdMz5t1sqjw9NoAM4M8L8Ya9ofdL0p8qGAmCM5BBXQ/zDXEPVaqL2REtAE
0fjn/qaD63+AFKdJxTIowGAQ4PE3Wu4vYTtUuv/r3hoV21ncic4MHTZy2pMCvu1mGcHssU7KmdOv
0fLm24jKx5819f96lbm++ravNl8FuRwM+xlATtX3uOXhGDIyyhrCKrL+ejn7fV+UritY89RorwmB
OKO3aw/zg/EllXFx/+bd/HXTb9X8p10KLg/Dgf8EDT70dCeXT6coK3wkw57EMb9SMpV5VwsNz6hL
58Kdzs/r5E5nXARNOKyWNMpPLmXgg9B1ZTA9EJtrM5s+S5s9Au5D3MyiiTDEwbhp9ejbx3d42ho5
3CHqR4rc8LHMAwL+TU+p7mvFItaJOwxjMOy+q6yxjF1SXp+2yuarWPDjjbmhBAfj5OZwTdmT41uW
p3Im3I9Dmr8oXHehRZm5VwnK/PHxXZ26MPgiMHppKvpYSK1ID05Gp1tWhdZJAf6v7Sm04QDbKtTB
qOD7elF7JIb63dLmeLLudN3+DfzqJYIFRaKHVj5d+C1z7/fkzfJbkHxpNu0E4FbHY7ih0CG0MDC9
rO9LCi3CG4foDrO8FxCqtDRgHiyJab2x+M1bNGsLmlX2SxBT5VHUrlp+/HPODOmjXzN3PN68cCdr
1AiXseFZVL/p7DWvqh+oO5VWc3hhSJ8ZWxaiUBerFF1+Pt/jS7XmXJIY6vnrwSg1VMljWjb6BY3E
2fvhqczCJgsN9iwyfHM/qaAqkufIc1y+1B2CA2oSIg434AjLq3/x6N5c6mRQmX7rDHZMxBe+NNZ+
EVI46cqbNmj+ITfmz+ELRW4Wn2F0MU/aTgCgqDExI3klpSRMjWp1LY3O+cdDATo2XwfzGuoFZEDH
jw5QWGuWwmG7TiV/m2fTuMXVmW3ZeDT/4lIIgJBg0O+jjTIPlTdvCTwUKgVTlATEZ+0XYBLKZnLI
SwSpXf9DEQsiN5Y2mooooBEmn841bYe4hDIBxncJ0yosOHtzorskBDrVrvIP8+8DjT4sDawNxzc0
EluhGgX2elZv7ZfdGPG+mWx3qdrUQiVQlu+x3vubfzoAjy86zzRvnmI3iCoTPntW29ccLPzEctqx
KtqFRr7BhcH+/uOdXxVyToYh6u55V/P2WgVhTaZFpgRvDAR0O7ggu8zW3398R+8XBsSi1mH0uSwL
Bw/NmzsyNIeNdW81HnVNbWM0pdgApsQuKTMeo6ZY/1ByzGuDXjQTn8TsNTgdHBbhSCEwVOp8TTWX
46ZCLn0xUB+mfrirYrtbuZipL0yE7+covmFzfogYH413RjJRhIHhZsDkE9cgECSvs11a1K3nxFp9
4QbPPNAZZs7AhIKhojI+fm1hWJG5goiaY03X3xVW3T2SbU+eWEmB1QxdZ7hwb2eWWlZZMtLRv+Nx
Qid7fMUmSJpBr6Law2BqYKdqc0xVdgWlNZUGOQxRpRMrWdTWa4nzN1vWbdc+uJqsHiK3wiT78YCa
r3a82LK55RkzpQHeMsXJzBm1eSKytK09a0YGLoY21TCRtG2CgQQe0KcmJjOWWCpbIzQk1uK/RCD/
dcN6Zl5gXmbOhis7MzNO5oU+b3TQHly/c1t/beRK6eE1a8mm1F672A23VYfS++N7fje8qAazhUAQ
zaQ0Z08cvwHYndrUtiQqgMCJV00f0YAtHA5uRf7r4yu9f9lcCj8bSmLujYn85FJlawSOjWOObh7n
SS8Tun/l0K/a1nZrAGGpJJK2Ag0YCQmmWOp+KLaONLudSGUVeR//mjP3jZZHgPIjf43xfjJFEbsN
1VQH3dlinl8IRVSfrFQjA9cq4guLyrvPCrHv7FDg4DQP8wP49c08NeVwHrHQtV6pFuGqjmJBsEkw
PPkhlZJg7JyvH9/au9mX6yHEREONxJn+98lnbCv032ufGaMOXfdHwhl9jddD2X58lcMTOvpauIzB
eok2iqPHgSD2dpKPe99H7CW5rTLxr7VmDgssgPl4rYKFaAfrsV4lQ9fMeooQ0ksQrwRUqZ0snfae
MNigokodmNRg2mj18W879wQscyY/o+Cb9aLHg9rWU5S2ucGHjKALeK4xrKciDS/sHufxevIAmJjn
LRCXQBs2D7E37zXqoMyk1gTlKonKcBn2U7KPpiTwvbLq9CuDzu5Nw5Tq6bReNxawAOXCINbmG3n3
E7Cm8x7mafvUrxVUWqKRq9d4QZjoCD1tEpz8vKB/oFvXHVnhiywNm4Aa5CCeGKPufSO7bOUAz/D0
qdY2pWrFF5bls48FnzxPZd67n84oEIZ1keQdX5ZfRLRTSpWzwijVljYc+pgNlq5hQ6WxXus5tNOx
1BT/wqT2biLFOovsCoeMZbNzPN1/oNcEnSzmoUnE5V3J01jYyZhsO7TZvyfFGRijk3bhM38XTkN5
zQIKSaXBMGiu6/OvejMe7E4dlKBIyfoTxrNZ3+ZFe+P4ikfcIVkDyhJTwtawg+UQjrDZ1xQVt3Ch
etCujQwXFl3bLJjuPv4S3j8Jgy41NRY4rYJz9MmXELraEKo1TQ+rNro9jW79tim16n4y2UIo8UQr
bhTl948v+n7CY0jiGmYvgcgV1/DxgxirXHawKVQvJ1T5evydNMiNymzF0pZd2EGcuT+WTLyzrJsI
NA/a6jfPPJNmjt4rmTwrprtoZHG3wjuSPyb0bTcIRZ39ZJj6BZXr+xHOsoGDn/rOvH6camk1k4RI
bLojFiKeIklU8Y62aLNJxxLwb5Y70Qa3gmosUrcbb1v9opj3/eLFdU02TCwsVLZPKxR0sSwU2tEE
fbXzl/CSg2tfFM03Waf6hWn+/VSK94sdCWaP+QmfFtHKuJz3YxMho6nl/8xyP/qSd8a3jwfM+/tB
BD3LhQGtk5rknnw5RBuAnnK4iFS7+rHSgPEoRWj8SGo6Wx9f6v3Y5FKcAlTM9cBETg0lcgSmrIXx
6GldnW7txiw1smYj5uwGwk4Yja7zjxejeYVUURDPawWO4eOvQXJfCCsJKPcdTd0YdUW4n+ytC1Pe
+/c0X+Vw3DKRw1onixFQoJrg7JQPXUmgxsdoZgDfJOuPn97Zq7A/Rh9PSQrq7vG9TPD25BA1o5eS
CrrOmti+7siRvzDmzrwjGBICPC9uPSS085+/+agT0NJU1xw2irgutkVRzSgpv/pkmiHwATgPF57d
meGnOdSjqTCC7EAif3y9IeliYnW5XuZEys6IFcVFiZnmAubTcGl5PHdzOMPE/JbYbjsnY71JW6rO
DeonxW9DL6ZvHKvBb1WN7xk9+YXRfuZ9ca7iJDHPVPPadHxnGvA1uxqdFrVt5XJmgsvdhlW3+XhU
nHl+87ekIaeezUaneWcwaShRKhbhdWbwKyM+kc2O8a1lSrr6NxfikMb5lALt6SBXOojbWml0HkjQ
/FMlyWJk4E97f+r++YzEaMBwNq/jeCxPyo+Kk/WR46udp7paeW8UlrFShFI+DuVgXHhHB6TE8SZu
rm3/51r68UuazFAPHMGxuypFsO9RNdVLA10zvulc8x+MtuntdaZoGvhKt55ytlHlAK4uF2z84FoV
7lKAzCACCbfNRMtNJ4E613qHjMoc7ORnqeTlr9rqdR12VjYKL5tgsHofv5tTZAkcPnP2R/P5QJlQ
ieY4vg2lDuOwV4reI4lBXSEZbm66oW2/juQLrSwXMKfwfTQsmTkpe72J/A0J5eW/GIrzw5zJKVTP
Tr1U3ciBdtRJVy1M9FsBQa6cuuzuarYyXrjUmQ953uex04E4wdbqZNYYsRPDD8GLWKVVcpOjL0Zu
GCjlvkYZvihDo7rEHT97RVoKFkfW2Q15MlCsnFfQJ23vmZRNtpFhdxsIKMgsA5TtN0ZShvcfv9Mz
04fJRoX+Dpsk+nWn08eEhdDUR7D3blGgHhuR8el2fGHknLktXEl0kDBxsAk4hZK0KbFAvQSnXsUk
IsUy7XZVEtebSY3qO6UBCfvxXZ0bqZDIAbxQXiW39HRPk8V6bOtFO3gkYPSLgEgOxFQ6sm+CRT8j
81BeM0PGigcEQD5Etet+dzo2Qf/iu2cPR42elYCykzU//TfLHMwpOwV9QXiE3WqrOknyrUJNHaAI
CL39YKbhnZE7/fWoh+Sw2yghWgiWSxrtJkXbrrwHb6dSgRznoNciW4eyQcPdBwVMFz5F/Ar0qSZH
7y4sz2em+7kfhW2NnRRe49OBz/kF7YsivdIZI3VB3sawcTOp3ZNHLn98/K7OjUBGPJ/0nOGE7e/4
GbkyALiaZTyjEOFHWJQVhDkrWP+Lq/AxOzT7VOAfJ+NcKq4z6SUxHnTw/E3axMWudMFPfnyVMwdE
6gX4itgE0kMX7umDy0NJoNGcG5AF9k+ZVuBxsylEIppA2tuqWUBEtk5h92n0sxwtLt7B275R061r
2L9VCYXXYkeyHkUS3FvQbfvFSJVjM2hq/+Xj3/r+XMVPnaMV5g98htIdP/chsswhLXjuFDmm7VhG
2T4N6hjJmO9fSQKyF51Wmt8/vujZgSVovEJNwDY1KxPefhAVeB9Swgv0a23yXKPxX6oqgr7AnbLV
x1c6O6zeXOnk9hoqnLFacKW8z2svR0N9E06pvFAJOX8/OL9oWxvYOE5WxI4cY59SHAlfjhOACevg
QUagyRa5Ti7jhenk7C1hs6H0QaeYBNLjhxcnfkf+EpNaIhNtPc7au7pRywu3dO4qc92UWsdcrj/d
vVZiYMGwmsEzpexW2hh2i6QcLrGBzj24t1c5+R4TTW0qzcC6knGOe+wKMFXtUIxfzNKHZPvxUDhT
lsYyPZdoGXQQlk67HlIzRxUSt2QYgBsNTAdfEMhYueuDzHmWtavtBsOpvw6lmj4BFlb2fttF12Y2
OvalGWIeESdbQRQ5JuN/pofAqDh+iT0CLlcxG+mNupYy0w/RKlPD50ET9VVo5797I/LyDgF51DbT
wh6iAEDsX7kZ/7UNcfYdUyyC48NGW4iTE0rc+aE6TBBCiUkqN1avtYsCEuWFVeQd/2nOA6GvpYHR
AhqAbOX4Xgk2cpC48sjB+YvrKQuSh4S96y1rbeN4OvjEXdQEYhVDqf9OgmoG1Vw4X3VKeq+4QbRL
+/Bzg+7t7zn5WskgFRIuqvQcH9pUV/MA6GeABdbtf/Otmi6LACV6HZHDyRNOErYltEJYCEYDILZv
Ikouk+DCJDd/JaeDCanXXJPktEmcx/EDrjsJbppAdS9mz04EO3JBsJdz7+nBVBPE4T2Og70K48/A
zREX/xQ2N79g+jyk/XHW5XR48hXTsw3EFFjSI88+21V9XC/h19efLny/54arjcyKvRT/4eo9vk29
ChOcrhQ9amMMX1PdCiJPTJ3yeUTKeK0VA36hIe4bLFp5+IMAhiFcQEXvqu3Uasqz1BuTToSv0NiN
QCmnF4oL51ZSnumsKBAUxY2Tp1AlFbL6XpUUM1RjAzx8xDnWivvJccjzLnAEmmZmff74oczzxOmr
n/eV5lwRwqehHz+TIOgiPcmY08YijVZR2GAiLGJQstY38oO/fHyxcy9A8ORpQ7CrxlR9fDG96PB/
jXwuNIz1nVE5JB7EVvcvVh70fA65VsxL7EmOr9JrCU7PiOdIfADi/zy7n9q+fvz4Vs59MmBu594Z
7XaM4McXiRBWs8WmP4C+uvnit652m5HwscuVun3xFdNdxb5BPIsqtQu3d+6NCVQMkGld+qSndUka
dH1coBHyjAAHFDle4a4qFfJPMhs+7iJTs+Tp43s9+9qIVYTAh3hPO43PrApY0PyiwZPSdT3Mgqan
9FG8/vgq52ZV7gglHQEJ0C5PZvkorHVHRtrg+T6+UKMZ3B2tmHar4vu+8KWde3nQsEyErZSIEJge
v7y0Nm1U2QlmisCQtwSZm0++aPPNUAfKKuO1bwOi977mum/8i0dJyVWdy6Ism+bJF1CqoqFDSlpn
ZgzRl6gojWWWkcH28aM898KoaVCP4iQE9eJkPp8wskd9ajDRNUBJM1dmAFn1wv038zaQkLmDN2sO
3fl3vDmXlizCuU2mIP7aQVu5RHxf2WNZeR/fzbl5kaYlG0kUPDy0k2dWBYzI2hwGTFi+vOmI+QtX
kpDkRa0SIuLVY0bIi5rKCxqXs4f/mUrKpVF7UcM+ubu8xTmksbeUnYmr18orce+3Y/PE5Ghv/H7o
tw0S0KupiPs76Yb5fTpVl/C+5/Z5iIlQFHLEmkEVxz/CJLC80Aa+ilT6+jrV3P6qt9XyNW786Gqc
cvOnqk/GN84JDeEQDVaIIG6t+yCN/2H+21y14+H/55eczHgxkRNlEk5s6O2yw7gX6uvYrS/BqM4M
XTTjrA3UDCjtn24FwFiQPmsVbK+nPgnBLRgTno+01C683TPXYc/K7pl6Pvvn08ZvmWl6mTWt5sGO
y/ZDTB4WZP9L5NczQ5cmL6imWd5Ga+xkKSJhpaotI9Q801Fw3fT2+APSfn5Vo8+hCRhY2LHQO1x9
/MG4jImTNZ3hChdewNe16Ocej5lYJ0gsCFPNk1WoP+A1CteQMYdlgu972YH83hF7WBGsEo4zJaJU
LxyUzszkyGSoOiJqnyVDJ3ddh2SUhEGgea7WqfcZB6GVyOvxUWDR/vhOz16JohhbRjpADJjjO3Vc
bQpS3OKebJzxmoigajUllfKoGu2lNePMgEEpA3NwbuY6qBaPLxXJuJR+5GjeiLxsMQhb4tQJ/Qtz
3ZmVyeHkhsACiQDCz5NX59SWX9dQxrwA50/kuXYTPgex05WeT4DTnGjRhrehbjXmOsjzJL+wMJ6R
6rBvenP9eWi9mdHtpAnt1o10z6+r+jdOu+6uN3HbTtFs6CwyM78i/yhbmYposAw4g3ZFwon5RY+U
ayjUqyICrBKYQfPj4xd99um76qy5Y/P7jpAj836KC4q0XliQ/joOY+qJ0dYv3P6fMpjjT4d9N0oU
ziG0zDkKHd+/KjrpKk3QIcWYSBoSAFS+TpggTW36ZowY1VKnTq6sQ24tXJnwM4lTpNk2WuiiAu78
/DZQaKgsW3gxCu58rbU+d1GtBMRwOfnN0E145ToYgvairwJH3VWkPRN35QyOvQ2MOWU3OiTu2gEh
3OsCG9mLTx5zvcDOVhDOoYzWdeKHw7iZpo4g67Ft9GCfHTJ9+Q3k+8pD1i85zGNylfkoqnhSAbaW
6JANrMYcpz1NDxo0LnN68FA7jbvSZEqqsHZIGAb1FuxHq5yeZDHFVNVySLWLgbBoED69KYMVkWdk
FSeH3OIIiwVuuxDeLf/KnG2sS0G9TD1kHo+dn+kedJ/iWw3pTd/kJOfk6+aQlhyWsSVWdY/YZtHo
DYnKqTYmIR2ZOWm5DSWpy72MxdXMcEt3zp+5zIeM5qSgXXXdGE0aeOh3gmDZm6X96A/YWzxzaCXu
xEPqM25tsgWKJrKSJyOIBuspcZrpQbfkWFMbH8jY4dylkNTeEd8FXkUTBMKSMfesU2zADARd46ao
lPKrZTXkoemi3pUjsn9y26KyWKaS2MKc0kWCvn2slJ3Ss1+CPdBNREX6lraIg9EdyWbyHUFwnBH3
16lOCCNewaaB5xiZrac5CeXqoKWhfJV2dkLYje+LfWwLUDamP+nDFbFF6rMeZPG4aK3EuI2CMYRK
EzLXbyn8xMZStHqjL+0hTKt9haVIx2nd1LO9t6uuXcNHXwfPb4Iq2mGBX2p+L6pN70AmvtNFrnwh
cqL/Wo8JCEMh6RoAic3t7yMj9tV2cnlXa1gpnWzKaD+rUl9w0lFnc2QsP6smSGGAr7XciQLP/AKN
jUb0VlC0rcvXmg043Z3AuVXbxlU2kiDN4VvnOK21iAE24YJsW/LTiHfKYi/tVeP3kBNnBvHEIMpW
qZXfBQmcJpAM/CrQA3JGrAoa6xOTJdyEKZ+yZysDxkLSHsWSJQXB8CWOS2cLWzX7ReRNdC+1oY/v
/ECYz0kEthDJDbDtBSk9oeoBFfVrRkyGUjdzWzzAMgAMsiUArSGm0hqj57yH641SQvrF/aCT4ucB
0a3S5eRG9U/yjQuC01NcuwtflP1LCx+03FSAuJKViAPrmag82V+B9/f1JW0k4y4JB9ei0QkNMURP
o6za1J2aRWiOfJTE1GWQlxK3VFeiFgQu6srk3iVBqmBt9vkhEdakYJHy0uZkxFH7WXPUAQxo9N/h
kigK+CorisiiS8znCDV/sHBEORGJE8ZR4g1oUOoVWinN2bpYpVUvch02dLkLA2fZNFN0r/Mtwz8G
pNgtex+rwRIre66A0ErzrWtGRK9EZW7Qjqq7kpo1jMKQcGPCqhd6EKfNQ6foNJCHMOpMr1LJrvek
Y/Xxja0r0lpGU+3ColRC8kcUeFzEQzVGWHscXfKvulQbsIp9VsRXo1vzdepq6GTIvns/2dTS7sD7
6Lh9SWVhUqD77bcIu1wjfxgGx3pUQlnpwAYmLNpAYaU2oy8jEqK6BmO7jwZ3ZMKhQrFApQ+FxioS
eTXYNWhQWmH2tMv6JtdiL4OSgea3s4g1JAl2UHyt+Y5MLh+UB5UUbxtMG/heJX0qhsSxSeQcfJ3W
2v/OK3x2Diopr2+i/Jbal/toMRV9tvRaoZxWuc3Kjux0F0NEgNwgIyYWiFR1JfSnMdRi/tht6icQ
UyUjKi2U/MIe8Z0g1EHrQWcJtwAFegQ0J2fEAHFjDyfE9GI7eORxASHQ/BGmlpp6RCSwMc3ryjP8
5CerEvmesUIqA4LchUuG37LsmqfDCv//vbr/C5HDm83OO3Lh86+m/Z/Fa54cGXTnv/OnQdew/sCe
iigTeSYOdeR8fxt0DfMPupBodWZNPpqfWSf/N71Q/wPs8hxAM7dE0T3yR3/TC7U/5h49JQiO0yjs
McydGHI/MuiicGFL9GbLBAeZsw3CP0SplBEROx5vmWzg2GUYYbHQ3GTX++aX1rC7+zLCZNpRqt7Y
FdNOLwXBmOSHXjvTcK+ndbHOM1UsB8wVNbsKcEn0W/edWptXqkIPzE2M6b6wzWEzkKFMoOCgm1e0
Gj2jVcdrirLqOsrsFnwT4OKmpf2h0wkCOZUUqy7HS+TailggJbiux7T1DL0qrLURtsqtnMQXpUO8
Rw1LWbe9Hf/2x0K701stf06UUbsvOkN50Ce7vu9kpO7Y6md7qyeiZFHkY28sma7CZy0LmxesZiFQ
rGkV11eN0934Q7EStCNit/9VzQCusBOfAqZjL9ImPiTgoHbWZxiPRlh09YsefdW76BGm4j606q2e
ZlfWCBEm3CavkAoJJhjurSJ/9e3qJZ+q73UNSUfvVqlwr4nr3RdiWEeyvBeBfa8F+T0pr+3CMqaN
9LXPQKg8xS6vbH8lxX3uxI9hXT7mAmmtnotbNhMr7PyLatRWNFauk3S4l87XOBKeEfnE2qVXzkDM
dDPse1lhxehKDDbKS9XaHbNn9tA2waM7woQUVvzSDtgi2uyZqMR9mIjrsfe/JcX0LJt062vgEouG
QCJ9FXRiTdzUwxjUsB980l0D9kKi+NaQCzdgS7UU/67vixFuUryQ6jcj3QfVr//D3nksR45l2fZX
ymrcSIMWg54ALuikU5MRjJjAGILQ6uJCPnv//hYYmVZ0ZxT9ZVsPKweZliEIfcU5e689TvOqatI9
mdB3egUlrS6iC6fyNiNhroEb6Rew9TmTxL2MteKlYXtF8KFvK94V1MqzpnWv9YYjYkOcCTU9i9x0
N6dWYPXZSqbXXuKzybzuImvdiPCZLfqP0plXirxV9PQ6jbP1NINxyUifPLP0m47MUkVs5vlLX+5I
sv4Ua/MSnCdW/QSGStWf60o/y0AsaFCFUFBvPS/fgr8oIenIJyVXNkKZN21UPVrhQ2XADcrvhBZi
cxi3nZ5umb/TOLlJlGingAERhBB7NLwMaV0RO3Kll+6mqT7N7eew7HbYJ77ODrrUwjqjN7WGfnM5
9fO5U5hfExHdxGG2HdX8elJY75gVR2owszeyDSIj3ynZ17bXzllInFk1Sz91CsaJt5NIHL93t42u
X1L9jq7Y6p0XdfzV0p95gy5m0W60Xv2S6V9S906LeU4NiW9hQ1738MKUeKtmw33ZQ+Rz422UNSB+
jJ1TPpVKw9rRti4oiazdWu6NwTtnU/KYdNaqlTW+2ssW/5qbdRuh3UFY/6ylzsYcLl2YINYFSGEi
f51p603jHgb1hbDxKKbnapRvjEU/ziTulMZWT+S6baOvXk5osVWGt1M+3DvLxxe73oPWnzXdndn8
LLDdG+mGAPhVaaWbUUKhxgw/uDtbNBtXbfdGlW7s2rusqID7rD6qMhjS0a9IfoFC4ovKYekGtMoo
ri1FPOWOdTbp4SNL6nVb13slKwB/Kd5tX1sXin3bExfvlPq28qKdzl5qmLdlIdZT2Z+1Vru24q+T
ad20ssWq0ebbYVQ/hU1/RXrAZzrB3zWXeJ86GVj0CsB0cg1NybKrhGuOtrKtYXvUZ2Z0Dpzb7Bfs
jel3uo6vIx0hFJreo+qpN4YnSOvpWDmyOgkELWLf1vLNqH2b3ImF0LyKPGczi23D68sqHztO/0lX
2WUJEb7E4Rx46hyyyc0ukCfsSJV2fHKxL+qy/FFjpGFAD2GfgmJSdfNczP3Gjod7YIXDKne1fk2Z
NwmyOvc+u2XdMvLXX70wFnszTutLIfMmaB31gm36taHMe4jt7IIGBYOA0rvXXcjXSocp3poJIeX4
D0Mt39sejFq37dILoPK3C+XErzSNl8M5K/irfm1jYJWa/iUr53tp5c9d1V+14BAumliw+JalemZl
Wr+XtY55kvy2K5OZ584qWv1mmAztSlefcJxZbZivyGFbDakaRMljHNkJivAo591ttK2bOJvWuxy8
5DmH14LkoZjBsgEtj9ozBFi3soAcl07Vo1LM6wzMVU737aLcKhkMtRSjhxwzkoXZ/futCC2628OF
l6veGU5gojSbat1EyWfG/DwopnudNGxSH7e5Wl3oqfvUxP1jZYaKHwvnUSQNwCUeVkYcO/i0bl+U
N0kBEEFPQoBBFnWKthjPe736AUru+9wZDzB1Lsp0aIIwIj64VK9JCoeWpKlPtV2Hz7UAQkvChy8T
vo7xvCTcg4RJiEplUMHnCWL2AqDsEEbIkg9k6ATyHLZTaiGoTGj2GvnyZ/CAcqcYabRztfEynZ9h
Hj4NE39KpxyRbovCBeiDVaNMlR8qdqWiJ3BBmbde2QyrLDImyh5zRM5TflXWJEJ5gKEWjkXfz09q
Z7woUyP8WfMQuqZ4zSwjCpFAsNPoRnNP3Wef5eGDNodfsyFcUoev+tJ7Qlf4PHj6DXqsjWHKH/G4
a/S7qCL1PV5AvUxKD0NDASxVVWVlWL0KWZHtmF6pyXao7NKPa7KclVRhz591ILnGwWD4zu+NPBqZ
8qFe9vD0RT83W7O1mk243LGctXmge3m4qXKtu5Sxyzc9yU9lAwKA9KpwX6Sx4dO3j/ZJnF0mNvM3
CGQKEiHFD8Vs+p+mIp2NS7tqNXZ0ROACuX7mJfLckfGP0iaawMvmPXZLkH9zArFIK/pdGVrZPm7t
7KqwJ3WbmJrcUGIBDNpKl1zmGrGoONMLASBa4y67Dqulme2d7Y7gO812O9jlNjcUI1C7p3r80iTm
PiIFOyi88MZwSOUzQD6wvLAYp9wHRXrXbS52I8OIoQ5nokUtMkrhk2N2FWXfvIoNIYStbq1b05U7
NPfo0cndVoBKqplyC7A6Wht18cBe8nxid+bGoQj6po83tVHeN2O8n8tUY2CTOSheUZ/bVudelJKg
vkAqhnNVA+y/pHOa35A0zui5xBISV+iZm0qbylsg9Nw147xWrVs3mtzdENdPEvTsxkjOiDdU7mby
Jh7J1plm3/DqVGVOGzqEQFG4HnOe+NDIYtsUebuNG+Mz+Fpn3bfKy38VlWdoSm+g0zYcEorlbiKP
gt0vBZBG6XaNAnNvkeeO9XSpC/1b0hYrvdd/dCw0kTIFhNX/2v/9Z7v1T0oRH223vvwsfpYHW63l
z//JQjIhHqG/wye1dPZfN1S/WEim9gcCVmrCyNXZci2bpr+2Wsuu68+tlab/QSeCDxbPAWkDyK7/
xs7qV8rUm50VfoLFxb9IuNn1oWtdiuJvivE1UBmLuqXtV0QkKlsjZf1+M2dmzIwTSS/qifgbl2Vy
1LRKskfPUlhbtA/ztTNTM9rZMC+XtAxdaba6UTYoe9JZYhXXCyrpTlEWXyYw3U7QxNH0mcKf88Wt
shm8cphVn10Dlo3fETmi1TDOKsUZgo6Kngv80FigX6FwzR44qaAzCpE7myZ+SBz2/aNmR1DIo7yJ
jTpIWpEqL1nemYUIzD7WsOurlIUyCmZKuvh/cQGDHlIjTQFBalBP37thCueyact4L9VOGS7zISnj
1ZyrOqzBfEqLZZfjtjeWmtjmjlpobJT+NAvo2PXUZNWzK1Xkbm5sGxFhJ+wL4rXmKFnuCyezKMFh
P471bTrAndjHnZTgskNU5Liihs56ptTuqg8sNCxk1JkwZujRiZUosNhTkVbFp9Jwm/7rNLajeASi
P2pBLcYCkttQhsVSlyVbDkg51rQioFFhTFdzDib61ptD7+uITLnesVfs48sRCo+d+wO60FQwqyhT
aGH1RtauByk/DJgQfreaEA4sRzA/w4idz0awn9Xxx1cDFTTIgWktooLNGKQBxqbQcSoyCX19hk7T
v6jkt1vx2punTqf0X9Zx/KiQvWPTuib/y+tXkVFgEfF7S46G3OcNng/IspTCsu+En/dgKclchD9Z
SGkWZ6ntiuSl6UxFv2fsK7dz4og4sBQvewzVWj7jPkhhauawPL1SshpRwzS/aBCipzsaBKK4dNA3
Mw2VjvWENVsYZyh37fq8HAotOmtjfQqDajYpt3ZefjuQWbWSptfc1l0H5s6OWXv77WBrt0w+cif1
flg3LpGIej14T1It6m+Ah691UTuf1ShVJjy9hnlbGaL4rlOGbgLT6Ez4EXgIn6CwYh4YUzN/qtVR
vW8ifNhlX3tfUPpHl1FEcXxl1ewug8byKqrEXbkZEuXeqPuZJk6VX0xJTiXCnCz5dbDG+jaPB/Or
bgpw3XoMzYRQgASWdj4bG3eAXiwV5sZi0JOLrFSVzYJFNAgt39HWQSTfgoV1RxbRfM0v7B2rNeRC
tkaz+tDnEgBwp9t78rX5EaYu7iK3vOtfOxO5Ob5ACxYX01Tp66pkjcfHkZHhSC/mvi3aqgq80UoB
UurNAhDO0sJe52Wm2mylcyMOMhISs/PGSigvJInmGStXDNLd9F7YZle5qo3p2rDruHjiPUiHHwsl
wguKdghRn/dF3qwKK1LsL1HaTjzeaSQVASa0xcosnklhL2cgYFfzGLZzoBDo4Vx7rFxsIiHoVPvV
nMUvGbXwnhK3Xd/1du/djGMivrlaJp0lVciJifWUuuQnJdWjp2Bag5ZLywVgI7FFT56HGn4t1F5T
kcrLuV5Vk5nqeNllLIMq1dj0qpGqPw1aLyB2aAYLRX2oyWDMRJo5m9iskvK5aONMnBOwXqVnSj1H
2pp0NPi4SPAjo/JHb4j7z4bduCM7277SA6OL0njf1C6NlXAU7Sx9ETZ2/tMZSj29MeumrjfSqIRQ
z2YyEud7FgRSCbym0fMLURJ2VK5ayniRb/Q9vZQ3M9zNrynjLWDuuHuKAptmBrmeJFOjdzgWBMCp
RY3sdCGEbUnYbukgaV/VtZB/s0v7ehwMxyiO0N/B9DmcsCx6LLNj9KE/A2z+VsfD9E0T8Sn4ytJp
fzstLkehYs5aC2UsEUJHnfgZ8Exu04FcCJTGGU7uhI1RXt6xlB39ps7ayynko/j4Fr5TAy1HxeFg
I6gCQvMOYpEPpefyhJaUL1QUUhkN0N4qZGXTmdM1eX3Jls41IRZV4zWwTWsj92ukkJ8+Po+lmnp8
8fS50UIRA4bu++gWE+zlECtK3kNURhQE0mjPVEu51J3E7uMjvX9pEFQs3g7oCCRO6yxz3q4+XMbN
pNKAuMuo9B6sOdQ2czudUjO+vx6EKjqVbZx4uASOBQ+lU6Q9+HL2Zx7fQ+vp7SqOynBPVEz9t78C
KvHAukzuHGEUxwiMebJoxNll6Fu00i9cembxoJ8yCP3meuBJLGBMtMyLh+fwruW2pbKFSz3W9SGL
n8gkWkCGrrzRs1yeciT85hHZi7maL9sGRXQsaIZHbPcRXoXFmfakqD3VgChLTrwHv7si1qEIengH
KPMfXVFtNYaSmIPnz0ZaxT5IX5ldZH05s66qoJas/vZrZ0PAWTwji3fEWARxbxa9NsyzJV6L0ond
dhtdAP7AWHQqf3g56befEaBNXBw27RFzSQc7NnI7aBUBQpieH1vUztqeOqLd8XELpe/Oq1L98fFF
/eZwbAvoxLwmbpru0bfkSNdI6tZ2qEkryeeRrf2Fknv6hei86sqYJvMEcOb9EInnmUIbwCxGY3RY
hzcxmqlONe1EYd2LbT+X0TOyGsr3vXY12aC59b44ccT3bwlHBGfChM8wh/T66IhJZAA/5ogAz6rN
7DRUPLgPVA+zU2zJ317cMmgALMEWceyGtMyy7RFfOz6rb2Df2TBsyB7tHhyXrlKkpcmj0w6ICj5+
hL+7QF5+voLFgIlc/vAChZ1HjCCd4yP467cKYVxrvc6aTVuz3f/4UO8/a6BqjO78m94aD/LwUBT/
ypBFb+hr9MUuEsVZ1pltf/bxUY7fyWVCw2yA24z/8CUcSc1K6RJW4hS883kff8tEpuB9Lsq1nPL+
uqANs/kfHM8BmGhikl8G4MOrSsMon9yUbp3nANWITXRUHTL6p55hpfMpbxUnbuP794S1AY1ThPJM
3Nqx+DLpZmWRrbu+hnyMlpfN0luPnezBJBz7HLMu/ZzJboZT8sffHpdRRV2uE5PW0YXKsdfE1JF3
0gyF+ZDXkxaUOSkdpbDk9wkH5r1SIaj6+O6+f2d0G2c0wA0mOOxgR6+nmXiTo7TELlOZpcfR5qrx
TUcpc2J0fv8V0F9BjIyw00OOpx9dG4XMHpij7tFZIw0D//4PxqBqm3qkJH98Qb89Eo+EggsHw+h5
+Lr0qSqo4qLyrlStpc1EQc835xZiBJT6Uzar5bTfTgeQkIEP8ZLwIbDieWditSPRaTaakyrMt3o+
24HSOt+HyKCSZ9QnoEDvHxV64yXsD6U/EJFj8kDqVCKclRKBy9CrgTqGlIqtyjtx/94JPJZgQp1B
mSvC44Ac6PAGxnE95nHpUMoN5yFcdfZA46yb9G5a2UpVeiQludzTtHfiJ/oqAtq8SpqXbyixU28m
Pg9rIeuZBfmmpXoKAvHbm7AsKcATLJS/o7Oz2GmGrcFVO7XdBHZIP3+yw1PYyPefIoHGEBeY7fGt
MPYc3gMXyW7sdrQTYuJZ9xV8nZtIRaqnuW19PzmyeUqQx5zAe72/NGgOIPwws+BW5PoODzooTthB
eHP9ltu6ja2pWLVeHp8Y3Y6VwvCciIdmkse0x/dx7OJ1cgLzlLG1fTGV4ruVTJniJ3lGJSohh7hZ
CVL8lKu4SWFfE/5unGKmv/tkgOCgLGGthidocUgcXqUzt0kh7Zrjk7Sw76KZsoUpNPQa5US3d5bJ
KSv28hMPPlKOxycKb55FNGako7Gn88I6iRnm/caJzfLRDKtw9pk7InM3a+ngnZgf3z1GtMY2Gx+c
vtjxoDEeXqBeE6NpAoXwNUmssBdircAH/rcnqeUojKgs4uFZ4Io7PEouht6FAGL5eZa1kDwrbWtl
Zhtola4FKEjqH01o9afGhuW9P7yVjAc0stCgQbNmjXh41HKWIRpkYlIyj1S2UhufElv7VHrOlRu3
D1bRfzORZphO/xBXqD0+Htm1ZfV5eHT8Fji9sFEvNKDjD0TKWQ7alFtkeVhirZgkwsdR2gXZbI03
dkMZzWlkegv0YNgqCIPPusCi8/bj49M4er6sH7E8LqfBig4y/LHTJNWqErnkXASpU5JcJwGmUgv/
m7aB16PYxCAs+1u8GObRYJBn0TTXCUmgFsnjQdLEsJznTDtxS48GAwBlcFJ5koDoNRt/wtE4l5Q6
nlF9EIFHshiZoaHtPcs2cfNA0Q0xoR+yhnTTxg10oqGb8vn543t59Gkuxwe5sCx5WI4vtOrD98nS
o9qN51oGNHWVO2aOnpBAwx71jUL7V/69HSlHY27DRor1DDzWOxyKTYksKkdbBjKiDZFx68lfzNKu
8G1ncE9BZ17XiW9eVw6HGwDT3iLAw4FuHo10I41ikWh1H6iGq6DB13qvHHxbtM6w7clklOdditAS
E4Cwp4fG44TW5K64ytb2cqW5MoWHbBg+Rt/bz0LFm74ye9QCK0ePtIferop4US45Nbb2ciA1DAFo
56yAnahfp1wX6jrNtNrbgOMmgcKXrJwrpAiqmf56iv/pCf4T4BjpGguH+99npjx05bd/7Nr8ufzR
vu0P/uvv/tkktP5gyMYks5Thljmej/HPwBTrD+aL1zeTTwAJCkPOvwJTljma8iueNixRi1/4z6ah
bv/B2AAcinUQfUMI+X+na3g0EmBZsRePHhsslphs/I9GAk0vZq+xkFw7KnGVHRmSQxU/pUb2rehi
dGiYCTcYBN7cqJtf38Lb+vKro+vNJ/J6VEqxWOpZ0SFSPToqv5DYxJZZK60m71QCzPdjA3XzlBTn
vZlcTaIqEH0Z27TIb3C9OQhPCtofIn5MCbNfwSUleK1Mzc3rif3njf4nS2bwKQa7CJcJ3AWQQU3p
37/c/+dufb+++7Re/d9/LHrjn6L8x/1xYvpvf+Svdx4NMg0JDFEL7N2gwMOX9Oud53eAVROQztks
u6dlW/+XBtn4A0+eh3WXv8XAuSwR/9Ig639QH2V7TD3s9Wsw/847/6ue9eb9+929eFs0BPZuCKI6
tSAqQssXlnUWoV9c46+ezxKZYFUY+ngLHebSypXb1Ow/hZ296iJt11om2kGDBEzRoWYRFgHXme+w
R+i89ipr2vyr645h0Cuk9hZsUXzUdPq2H+3PhkAaleQgoCYNHa0rJvNaRXazTpP5JbeiL1hYys1E
ctheycOBVM4pUPPijsw8Wgd0ym87OaG47CtzV2s5scyShM5pKFfY7GPqMl5CkGJfieZO6JTx4lGj
C90l43aibe3nDpZOUOybasREVXaXbeGaG69HxJzG9Y2ZGFNgQcz2cW89VKbxHIvkqizsOzWmu2up
oAPJyA74w1cV4pi5Sj7h/LtFvrRn1XYZJ/qWdvq8LrK2Q/7sorWxDJgnaT0Hlk6IqXC8ral2+ppA
+kuEOS+0edENR2hwUGvvi27eT7OKYttk5VP0boecV/3ZxvlzG9pXUTy20KaRRhumktHWExbqy6EN
0tbdoWCCGYRvbV/W1rjW+ilgB3dh1BEZ96V3n4X5rvLQAurRvC1kNf4UbfNCKbQlvz5aFtPTTmpo
8jK4jyWZueG4CzNa/PqKbl3KpshnU0Put3NdJvlLNwl2EnUnSU0o6As7or62Z4qJXa6afpoS0WrE
Kk3bNpLtTp9U/FxCMa9KQdIASwCxJTvZ8TuS79ahOp5VrebcD9o3B14U6bJtcj4l8X0c6XPlu2VR
+xYQB6wxod/hsPucJPNjETt4vKBwgt4gMrEcqxuC2qu9FMNwMy8ikF4ZlPO5bL+0bextC2i0rpN/
70uj2dA+xC6nh2vT6p1z15rTlUCbetFq095BdbxV+vERbS1SuYxNTaDXTTDqBCsiYar1/Mxziuss
bR9YYKwlIeU0jBFQvdC23qANDcg73TY4Yv22M4KujNd9nfhxVO+qCHno9BWJl591zapS7KBFSCVL
bSsoNvRFfdFEelCqX/oKFkY6ri1RrJUQsjVyDdDIgPwsPg7avG6+dcSNGo/bYZHP09K7yjrXz22q
1gZpqNYlueDr0CUrVFG0a8KYdB+a8VrFo1f2mLcf/xdnjmX++V4RlJhEscQt8ed8tFg7Dv5nXXK3
ptvup5jufrZdLv+SAy1/8v/3N//x8/WnPEz1z//+53fUBXL5aREMmrerlKXX+u+H/634+bNcVjbH
f+XX8A4R9A/MbtTtFq7yguBhs/trfFcchmq+d3b6DNWsORf8wp8DvGu8OlNU6AjACUHM8Vt/DvCW
9wcaKbaz9EzZ9DD0/3Xpfy4nPvKYLN2Rf43uzC5UaZflPmtvlW7XMfGksuXEAiEdLpsRFatOGviI
kMeErYX/Qm8jQ3H3U5GgUCJUcXDDHbwLu/kUuryAJ7ABRwbp5VwoJ1GCwEAD5ZLix+FOh1112uIe
1i4bPbKR5eeGGstzIZNBeZQFxSzomlULWGiQqdPlWzpzPV94ProPZesm2KdkkVU7xfUUJOx9Yri3
rVIm84kt0rtbBt4ENMxCVEI1QGP18DT7UcVZaBn5paKrOUpZr1NGsshLY/hcmWUCRUpLonQ7CB15
VM9cKVZtS4D95zdv2W8Whr87DQfW1uuWjRt2dLeMqakmPu38EmZXUn4T7NzijU7LntT6wq7IRYND
hxlBlFHtXaQqApfzCICb++3j8zjq3i+k5mWVpNP+ZZ3C9vHofoSpBG3l4jQoMjeMtXO7khlx1bIr
PPWiTqJZf5AJ0HvfbiYFf0IZZ/Uuxa0ZjGGpTqfWy4f1l9fToUxPd47uukEdj8/t7XoF52cUDqnh
nNcF8qLbLjLiya/6Ip6QwYxeW2Lvn4cM2bBH9DKsH6tHiN37WpZU2W3VpsZ09vEdOtw3YAVcEhsN
m9Xd60LvuCGaGxO87tBwdjDV8mpaVVEjom0qI6uI0Hdj0Bh9Nc8nLMZeZxXpC1OYwkrp47N4Lf28
/dQZfJbGrAtqiPIi4J3DGyPR+wtkCfMunACqhF8dYbSJ2Fv4QeGUx6GS4DXV1cbMkiunS8nODWIT
BbfpT7ZDwDDz0NCkL6o5WmpQTlWaTsDxlIpZv1cI4Ca2eAmQvYikoxCfi1u0XQv4r9aERtlpsuci
NfrlGj2lwoLVm/xbommX7urjKz1+Iw1nQQKzXYLQYS3dh6MrVazUK0QyhJuQRXLT+OQJ9VO1MyzW
LNO6aLVSwVwcNf3yezk0n9LvGtnkWGEAzRKYqguBbPHEAzh6DSAKolxgtY7tjiGOOeHw/te486eu
0vtNIckNIFlbNvW5slA2wIFH9hX+egPnWoTwfdtgEI9OfRmHlSTIZ0tsKJ5GikhIcEHOHJ6ANYTQ
A5h/NprSaPJydOdcZ909WT9MfVCBbxppK29EovPLhMTIT3GUATBpyzy1drLQumEftUVSb4HpoBNd
5QAKv8wtRv/g4wfI3PZ2UkIlTGIIdWGgp+xtECQcnqjj5m3VhpPcRLViuxutzXQ8s03ctpdlIXN8
djXCyY+P+e6lcbFYLorgRRpMh/EYhSRhOiHDjbsN60bVveoJ3bIf0ewp1rUZt8O84QZU0T1rbbM5
cwQ+yEsANBQBpF6Epn7iZVmUzkf3gOEUPcbSzUXwctzpDPV0yAYjbzczTeZrd8G7rzstSYvdXIwa
k98Y97d2PePAK+JGC2wv7W6LVLR2ELvO/GUowNn+9JTUvtSB1ypr0861LACjaJh+PNQI5nssrCVG
gkQqf29u4gGiqYYTrCMmI/zoGK2oTQ2iFtAAG3iobn+LiDd10Ooko7G1ZkSGn+bJnsfrvkZq+DL0
okLiiUnn54lHunxRb0a85TT4+nnjgZG9kqYP3yNTmtAn+M43CQnv52NmaLfdYOhukEYQQsDARlhn
12gvrXqfJzKNLixTRGJFx5Us+gKZkfmCnbYdqlMj1PGnyJmRBgNDD/Q0OELU7AeTVEyAeUrIXb2J
oe1253U7DE6AqJutn+bEdUHXUk7GFpV3Se2eGKlmJek0RZscMa3zYJrke0ck1Uz1fV7lmXUNL8/K
rnmzi/ZES/X1XI7uIgPWogekKkz37ehcO0y+tPPcblO3TvEonc6J11NO7qwfa22dnRca0MaQ1arW
+XNIZ9OwJ6TGet012mdnMsjcKiDjB21cICeZWiveAMHoxnUUakVgms1cxv6YKu1OhrPznE12Mp6P
Rd3fDY7aeOsmcWlKR1ZvnydJKREX9/WopJcotyIIEmKMmnvHGLrEt2uTIzglMsG1lhqzPFGKX0rt
R3diqVXzD//io1xG+Df6qYj1C7HBVoubb56SW7UlsBgFkGisG4OH1+yI4kr2jqoUv3ZM/xYG+9sD
A5C0qUotNamjTod0q4joWaPbQFzMhpVntc0WCVYUb9QC78G5mahhvqSeS3kCd/ebYQit2KvxwqIN
cpwwiptShvrMqFjEdJDuC6gyn71RFD/ngtyoL+QWRfoKPWGmrfDmOgQfhCLPTnwuv7l8liukOdnQ
O6l6HZVAK0xepuIOcpMnSK82TTdqXQBOJiXMGW7JcFtTSl5lRob96eMh5HdHhihI44Wl5KKJOnzi
WjPWg4uTdkP/tLM3Dd7L8KXlm8Z6MeDEoB4LRG5du544NR9R9jt+2djg0YFZYpBp5S2T5JuXrSJT
maqW124cqyvUFfCVcdn/aN65qLti66lKqq1mequLMMtBW9EucWsBk2XYXlR4Aav/wb2gBA6ZdoEi
Ezh7eEJpW9UF8PSWcaAqrX3mevXP3C28faMrSv2zF6N9DrWKyLuPn8HxumkJ0MM5y6oF5dbCajg8
7lyXai0sZkLLzAeX6OXSfRC13j4MdQPXIxsaDJuCxLMZV52tpOuPD3+8LWUWQTFJtBWLSdqMzCSH
x09mLRH6XLcbiJlkSaEObvp1n9FVWpnpnAWamqkePhG9tqagIfTsGtptdlENch7ODcah617W3oAn
oBGtr01LkMjHp/j+LV1uD81ByPkobY7PsBNAzJQw5gyTBGJkltnu9DSPmrLzPLAqT8qQgax23V6c
eDS/uzds1RES0WNhXXksAjEprXUe3iBsgkPz0EUynsif0Q3MkFph56vSLMfPGdSf1nfSnJwizy73
thbpt2phz13kT1plxXsgMfEzJNTQPTF5/WZVhyofiS2EVaB99HEPH15NHuBsDiF1PEIBv/dGnArf
mspsWE/kNtiwfvT0S8KDvzNw+OxyLB99YGjF3Jy4Ve8HUsSGOgV5lKqczvEsqsusr2vkHJvIs2OF
dxnPEfijSld2pV5pCeF8ljpinEzboT6PUAetU1ONjLuPX5Uj6RKbdJsVJQliqB+Xt+V4WMFaOVmN
B/ans6u5WDVZZ4DY6Amr8AePSvLKacP+W4W+zoERBWmiBPoXbqY8Ly/RNM7plne+fMRN5JxKMHrd
AR3OrwiKgMCzT1pyY47PDf5c1xTWDJJoURav497N94o6iatGVQlXG6zisZNp+ahU7lSTsSWFjvne
KrdaNRQ/8WRjqT9xu94NPmyYFlXqYoigVX08+IxqT8xPz+1yh9YQ/tBW4jH0WjNf0SqMbH8eXXPb
5XbyzR3y8TKcbdjV9HLYvlPuTsGuNZLb1zM4NwHdhIQdXplOa5lVsQjmolA3Xad7p7IXj3QgixSf
3qrz+qRR9LCdOnzvsdG2KfNBDtzBro0UR+JQJI+d1hUxwbrIl+/kONbjD+Jgy+xZDKkb35RGPYov
OPWlghPDUKbBP3E3381pqGIodiKtWup7pAMdnpVZl7Vi2EWyacl9cBRUxnnHPlvRGze51sPctc+7
rlUUZveJdeGnvJqd/m4eOkQWa6egoC83o2mW1f3HJ/aq6Dp48yioMtMi9eBpI0s6mttKO557x1TD
taWUol5I7Dg73b0R9ZBJIFL2lnlW6VO84HacscieSyQhVA+mqLDbTVdb/FKqYq98TjM1u+LvjdZZ
rUlL7gFKDOY54AkT3FWojOl4Znptqv7AKttwKPgpo3JKz/VuRkCAQ42BCRONrM3XdHijJ8hpFG9V
+G0Ya8ZNlXRQDBRZhqTBQhhMKj8MjXAMOmeuyhNydZh7/PQ3d9PkHiJfRcjNMMOC4Rg3HepihDxS
ABirmzH1rsesnblZHlEK/AeWXVQpwah4Qz9+TYweLdQuYzpoKmymaXmNbtiWX4bXmhGGHGpOsdkP
vCdaFy9Fsi7Jq9ENFHWM1PQMV2Q0dlvVwsxan+kZY/enkR5P+mI4tZI/RGo1W18w2S4/gSqpfd+a
kZ26nICKCz7QCrZi4X0xE6UrA7UGyfjJmDhChe82N3k07Zx6obcu0gqAV2Bnkh8bZHgQFRlg55v4
I0NRqU29UfOuyb2t2qUZf32aBC2hFePlcujQmhP+z8X6SbJCgXuAl0ljX9V56wTvEa9OXJTUp+rY
XWpi2CYjioVGGLVtssVqWfOyUMEv7fGuQHw9jLAx1H762hXtJD9rVTRp5bmJe5G/7PQl/78eVbsJ
jW3YKwqGyQirUIFlIS9NMxhiveEyiqaEYbiSsZK1qW9lIXdu1fXe8ns1NhH7SlhJvPwa2zvSu9yi
8Np5l5ny/zF3Js1149ie/yoVvWcGSXBcdC/uqMGSZcmSM7VhWGmZM0GQ4Pjp+wfdW+/Zqi47KqIX
L6KinJKuRBIEDg7O+Q9rmB5CBnuuPlp1EEzikxWL1MVJT2lYkpdtAD+nUBvL8+k48n5yTnbXk+Wy
wu5sZyR7vj3fba6YSFCg1jmkBlfMg494b8C527WgqQb5+oSwLufobbRmjoWwYeP3rM6kQ4akuWIa
VZO8tueeGiMGv8gCbBMfzUto0kPhpMOVg+oUEw96dMzQz4IeHCKHdJ0ZWAh8eFtxpNE88ZjpYn2i
ZNCzwsugLb7HaVHwntrz2pfIUoD9AGHBkNBkMwv4/JVcVvDbF2G+1Dx94KpYPtHOrvz7qBfV+jS2
Tadv4yBJvwe0BvpHxHWn9ivMDnv+0DpzjYAVR8khsXfKWTMPRjnC17zLoYSHrDGsBeUigPM24VdP
+QptvSU3FUzAb+ZtIS9BJHeqxvYfA5fC66HNcfTa0VRchifcmAtuuTrdORjPRX4NZUITFeJiScrx
qXUnq4yP2gITnmyKYaVJt3PmEOlZ1GhsE6c9nVI42uCjo4LbOEa4VqCzs5iKaTmhsBpf2V4T6+rG
lXEiMI73ux6xqbqq5PWiHSOlMybh1N+NMGWDZp/nto4g48bjOn9Qo6Uj9MYksaJA1tS3xmPa+YKo
kBlsDLJFDTvLZ+S9OvnkdM6ImKiWRKBNn6NjP29CesDieZWWueWCtUTSO8sAY9pt0Y5TPVxxWOIZ
D8j/SpYWimv+eG9XbUqMb3xVrk+I8CHztZ2QeV9R5fHMxzzF5KFS4/nSae8iJ1+ZghUQIb6J2E7a
in0e6DKwbpEOk/n92iZmC8kb0IQXUDM0ky30y4bJ5ifYy+fHcpzhboNhjsvi+2mVCT2aX/I4PLNu
3TUuxvxhFRPqRhuKjW35dUCrhPv0cUdlrRBizEvPvaQzYU12zFXo86L400HDUl3Eq+eNzyOhD+Ws
bJJVfFEgupPcNyOyIxd1yY4HzqGF4fRqo97pM4/S1KyL2W+JnSmNBF1u8lIHo7ttEZ5ipk1gCiLk
CqkhfopV0eVPrTvY5dFRFI0jmPlUGJeNJ+RSPBABx/gea5WVn4QozhXFJiPdlR8SxRkIY9TTe1r9
lnbMhk/bhPZ6HtnwTw+MIkuIJIqfO1N8Myxa0f+rvHb4O9RzOnzpyjQP0RgXE43BvloaCN6RApUC
93hqBzyvU+bQN9k5eL06qLuVzYG2YdR90kDGi4ugnYPM3mTWIOctkrLWdamHFL+xqCpEfTGmtM1u
O8qu9LKSpNTFvqsscAIbv82T9MlLO5cbTgrI2ghBvC0JkSDz9c+eBuPXuGh6Ni4u8/kayqBGKrPr
kDR2l86so0kPK8rasdJ8kcjU9HxQrzVbZTRGznKtw7wrvyJPZabh3AzKv0zL3l/GAx6OdXyvldfz
q7ReZt4pVXrT15impGRAa19LvwLRQckYwd9u1QGl5FDJDwL/2PwDE7ZRl93cOQ4aRBWVm55pEkVX
IdRvFrQ3FXR9t1mQmxjX9tplmxPsRaBKmtjrK6qop42N5MKfx2PWij5FTMDvnOyuUnMyvayQWhmj
c67kOYkJ1+e9vKyKhASzsSazjrJlEfx91r7pEJ233yKTJlE4bxJuAv9dbzvHM+nSKfHydWD2KwPU
4NdCHZggXg/SrAl7dcxeXKjcbKrNhGCY2KBzk/O6KigSZqhgRpklddr1pEC7CUHW2U5y95+9Org4
Jm6GSBzFFkZvkxtubUZ9nTf+qUlUNdPbX9auWVEYp5n5kPqLaTw1UWQxlkVlk8Toekr5U35T8Z62
XVCwZP0gwxn+frGTteoeC/x1wXmg3yARTXZk2RKdMaJiVarISom23ikvpT8+88BdOsXNsutZg5G4
KhK+ltdaq44AMVseyjiXIS0D9hBb+zS9kKVHF4+oftr6yrA284a8xiy9vPHwENyPLvryRKDTFcLS
bjwflWuKDva+ziuzgaKFUpb2MRYzwmRQS6TZnmrlB0o/loiwttVT1w0mWMVJbtnFM/AZM+pqDUF9
tNthrhJZcw5fl6lzbofaRfQC4W9tprmQKLTmx76ZqescpEDADWLlWDq8dBBg5inIqCsGsmVKexet
PYrVuXMVGLXi69oo0Tkf08YvGQqZj76NZNQ4Wfz1BuKETe6Xb3LIf2akmiw018+qhHZobgW9qp7O
aYGTl7l+afslGh4XSwgWI7B9IMJzUXEk3Xq1NmE4z8Lc3HTrmZxQGIQEQKfME/RQ8wJJ6Kd8kJpB
1kuA/tHlOffI3U7yeeV45iHrLCYjfpg6FYz3XYR2ubgaUVuATd1U5g8mXT1wv/4wYKiagCawZlIr
hLB7N6CjTsCQnrdsXBGbWeHbjWle5kqYWzv/ibAm2ZWXHRhSbs0XveaTC/4MLBFLZZI/48gcO56d
FIXqxht5ms9NL82rgwltVtEZEIJKRcBtiRp31Vu4qW+XAw3BnywpfdAu8ZVsiu+A+Drl7sjw0zU0
M8Q8ZlF12Kah8TaU7nVVpT3uNBs7L23QS8IK01vyfvBy4Wh1zZ9g9SL1GsZcbzs4je3pYxz2bfOn
11Y2fX1VlFFabGw00BBZdOY37+268vuahUPmuSto9ZRfMHiG77aZkaEC45Ipypxyk/d9PNwhyrMu
X1Qj0WnZoQm1djgDdqVLGjYq3oy4yXTJsQM6B3TmcrNKlPKGPRM6yqrHOcUXtHqsUUPGaHYBOzPM
u7BM5hCKIiLL817NNJkQ6gYwsqhdCU9zuOPv+pQuMl25zbdcZ6NGACVz10RtGJsydFBEi2TR3keA
cuzqENvV6OuPXlzO0XBsR5k4BLs89T85mEs3+qKMe3N9O0U/rNgrCyH/YOtVTutdJCVuwzjvuO5Q
f2z7Mbeji1lBUF2vonDRDZKr8ZqhNb32XYk2qfJWTzkHeoPJwh7ZFOh0zL20uTesL0Am5Jt4XpH4
2NQia6zuBrF4E/gmpreJeFgJjPfJKWs+h+w2d2NgMeQ2VkUkRoTEzNIRH6Zpr6NiKb72fetnzaZO
ehxpgMnFVf1Q1Etr5M7LCtBh5vd+/KVwEZivN9NQhYjCDPHq1MsNWMQp2PhWCP4TMcjWb2301PJJ
R1+i1WHeBHnS9ahzpg5IN9cfTLpay84c2zCYNZtcMbPPVFu3WBYeQZw+0tiph0ZaX6+Inu1oxZpD
GQeQnpBxOpv6XWP+ltfboB66xmf1Fs0sEOFNktnrD0zamC2diUIyub4dT4q4eNsXKn7nemiF2evF
QllEbE4nXddLze4dENYGPCpQu5TzgcJvUuS353ABCKNhRxja1kR9Er8EatgWKqePzCNSNK7O7zkn
JqMDc8Mrmm5bOrk5r3ThaEL70lsmxyyi2mzAYZSyUolXIZE9m3w3wWNrQTdJ7wJZvuWkSW2G5YyX
sAPJMUukkQl40TSE7Bk9OM31KW6HkTF1kdUm/BS11TbjoUS9oysv8LfJlugYgyqb93LAu+WTQAre
5V0PDBtRg1nj20npsq867Uyn+ryNNwF+KnAm/eBtXE7HGKvvU0dt4Or2za7rozFDDcLSRDZ7hRcC
uCOLV34LEqTnXbinsJyTt3JAOiXOOo0p2XSWMICcBiNU4ll9Cnk6q2LymfPmmrRWzgspQdNWORr4
NRUVqKz4kZEWnzKfXCcm5gkcLBllVJBMUNWndD1NanMclHRrzIECR0mffr0wpQYHW3t2umjIBzaI
qHdMomUrd0WWqMqtOLue2iVZ3OfFimekTH0GGH83ZkgUP9ie0jLdNaDK09ch7XXyEI9IW12seWah
SzkWaOKNm5j5U3sbL1PI8KSUKBxkB6OojF4pE9iflUzU/IwZhMFBZfjxFUcPz/X20h3TZHlqk7Ke
tkixi/WYtlqsn0mtVmUdcTv3Z5C3FJpxUoEzs5ZPsyos+y8Xg7Fm744ZriUUl7EOBonsDD1sWDWh
3Hif12oNCrDdIo8uqHtbORvZuizlHqix99VJqtm9tBqtipdCI6VWeKsMj42YY9Vc6WodAxwDR2t8
qOnIIWec5mZd9g26+PFxViR435N1LNJ4h4FlU+7wS6kDzixV2SIeK4lYetfXrd2IHdukl+Q35miW
HG1n1k1DjYyRI3mEnAhlkH4j+qd+pvr15XziOmfZpAEm6zkVCU7nFUskZsP1hoxTZRq3JPCh4PDe
7DDYBEC3zdomZFL2p4N6yvPK3Wn+z6ccCgd6s6oQZKbciIlGyfTIAV+WX0/nizJZTap5znPPSyKE
tE1arezaZOGIdin7L8oG7Ysalzykw+KZ935YBYxdUOvhULcuukzJNBK03YgZtsv0eE5HTGqNJriJ
Fn25dsUHTYms+CjdKEOiurZsWV+F4xqUwW5JZxMyqOmac5DFAYHLx147s/hLWSfmMJPYHCVbVTqK
FBRbMbRScd8wyRvIhYQ1U+aDk34nLlWErhU6f7wv1ZzPRttqnqrPLKkAeD5Qx85GC9UHKXKZeEs9
3fIC2wltSxmtwSa3xWpTPkEP3d6Dvpz7V8inQ/9KLjEUL1mkVPGUF7HNNOy7RRcvGiw+qrY6BNsD
Qj4MOm/YDqttzlP5MhncE9YXzfLcTrUpf82NbIPXAghJXhyTvh75nLfY5nXZ6Wzit2xHGzW/U/Eo
pJePnlnfgHAs0OJrzXA0arYJpBAOKnIjlft8MfbobN1qkZidYHbchld1jmGsuIjyRNaj4kCC5Cin
3C2ln2AVg2KaVdV3ilYkLwzVEbMPDbaouR1IEyYR62xhThvJEprwhZkTuahvuSwKBA772luRu3sr
bbmm6MSwS9zEKWs6PmWQYHKHoDsuvg10kaJp1LofGl+ayZcrW/Ln64GMGsJGL0xBQwVt33MxOnsS
+Ds6VUOxC/w5YWLOZ/AgReAqpuZRL0weuToVggruEJdtvMMQx9QAaruhYuI4MYdoS82sn6SB7RVs
Y0djVhghE2t/gfFJxR2gZRvchnnrMmxRRY71OfWcYfx83lPtpn0rnk4APZd9Eibt8pJ4qXKGvQDM
ZQYtXQbGGraHGTRSbjNMqMRZRGbLZpUjoZgufbtlCzS7Zue4i2bXFB7F4G1ouTWDgaqhg9QqYh/V
0OxnnGCsnl8YmnW6PkMbacaaTIMCRElwQAnkrZZHHZY3pnVovjofFtMx6TlS1ENQr8BKYDnO/i5X
48wE1uMSLMdQiTEiTV4Q4eIN9z6e6egZ91TELnK3nXgvjhaBr9GPlFHqbnCQMf80keSeKOYpBF6Y
Q1nNq+sAcPAIaMqZBL/OG957LoX5Am6NzxEgD/Ox1mq7nCo1eTmG4gPjLtvbCn6AeF3zKrXJvZAm
u/Uyd0KxEgWzaXa/vLVn/iOq2WdZ8783OsB/0QPecO///dXxVd5+rV/7X37oJv8bxJb8rt9/6n8g
8YAa4g99rH9xt3j4CtzpH3f5a9e9/gMCwj9ucjW8Vj+TF97+xpmK4Ad/2NDZDJYBiiWdVprUZyoC
PwKph2AN0tRILIBXOxMRvPAPU13FfiKigQ33UfwXEcEL4KfZIdhE/CMMReE/02R9g3X+0DaiSx+D
1w24CLIkIc2In5tWnjWILG8gk2Wr6C/CKf/CNVEqrT+EuVbUFVd7U6xLuq8cnW3D7J6q7/XaJNEh
GotjhuffHrBaduEXNVReRzz7Ux5sBlvtvQaGlJvX+IWvV5RJDra0cTSvnqeu+u610IL98BrsyBWh
nHMfEKRNPhffaAxdTrH3FGUSfHgy6707SM6k5LqQhrfmP5A9w6IMUhi8rPSlhoZwkYfruAVLN2/g
vL9gMvlal7G1T0x1RY0o85fo6e9InT7xwLfCa55z272QfmnviiRJd/hW4VUkOtDXfbytmlXubLdc
b9ZlXS/IYzhxedkmpsO2jfPie0T1FvRkx1L21Z9VWz/Hst43TnKlB2AXU5FcLWN4cDIuX+vyxfY7
KE6JSPcjeqWn28p7F/VW5R+rsWnRckzRf/w4t+JuXaNyz1n0eVqC2yylxNrr/BuHcsItdwIFTe6a
IG6oxNtPdTa2d55KsFHyiKnzRKbshsNuCItvwBWLrSxfujpFXBN46IYa7a0nnS91b3Finp4xcHzq
e95cXgbzZqmzl2kNL1c4cVsaii2Qw7zdGnZbv9Z75Hr1HleqOytev6wT4+T6vCNAoBuqJJD/2rsS
qNi2WHieMl7jLQZJ4uiuponkfOjmQV9RwVzUpA41fuYgRRFZH8ZDNQY0v/OBTu1qb2fvr9AeN5gr
ItReAVMUMn9J+nm5jqyqxXDDtfYxpoVXmWQfgtWcbtbF+xTY+aYIxmGbOxYntH6uLnOKR/e4++gD
J0RKlb6Yr6qE02tfUl3sO29XZsGMFQZ1MSyQNlRbR7qhRPSyiZetFQ9679sDPLKF0aHKBbZed8WW
xZyjc57JTeMlV0Vn006ZvSMyoOTYnjha1SjwRdG3S6ixL6HNva2ohm2ylcmOiPcmbJ39JNDDKOJL
IB07z2meV7olWDYEB4DFV45X3ldFdxei4EoJQN/hILykxcFV5W8MWQ2Q66f1H6Eah0YQqiCcT/33
KlZBY0svHcL0GFVYtoXSPy5FcEHfUDChqt+h4d/xRID5cjXgMGB7uCoSIT9Hm3FwHMvKkvSIcQkl
/jQ+duFwRL3nT6hHa1LeTv7EDj1SKCr7P3+I03enZ/qJ1P0eCPF2cYJqgPmtb8SKfr54UztCSt9N
j8D8XpChkegGLVsXi0G6jcSatxdR99s4qT7AavyAY+J/iBkzd+AAjbZNpAWq/Q7xYICHFOSclGbU
eOO59Yc0Cy6VwtTLq/YyKX8z3G/KS+9ernFN5noupDae+d0TC7vvaP6lx4QjOf0IYOrLU1d+1C1L
HiVcU86MP3uliqGZTk+FF9zo9sVV9DX8FPVcJN2T/ODrBoy29xRLC8exa1WMT5GMDoNbXohW3dYx
usvfqNc0W0UBI1zaPQoTESLB4lOzRNFmncLLVuZfi6m/tNL+OlF4eytvb0fZa6BmDpJD9TwbJ7hW
OB+gWMHkpWa8oUS3L/BASiKKlVk2fVUi/lzT3d2Utuiu3W61tuPkfQtV9yck2wY5LdEf28H5lHlQ
BKqYAneVUs6nS/wE2uVzGrlP5RJ9zlb7aaEduck7vGf8aNnKKLtq8uEgW+uixdD+hGj6/51L/ds0
6Ud65v/5dxnX/8RcytBd/j2L87HJ9eu3fzzor/q1/5HJCdiVL7/2+n//LysI/kDuiwQ6BDcH7MWk
Z6f8CbzLHz66bUgLQgn03oQrzglU6PzBWgrBLsMuMYnVmcbpRPD+XXhqSOQgLRe64X/C4xSkYT8E
T3NFFhZLGvoKEN1/EXutnKJr8ELxXyMnMR1n99SSsNsR+ITvD5ypPKujqNGopceYh+O6n81bSyb2
S9p0HscR6c5leBVn/jLsyFgadQGIp+pvKr9uEfqWJa3hF59OKJs+Y0WbdJtC6XRew1kuw32VAd+g
UuG3yd+n1gD+LaamBR+yJx/wWhjKHzPH1tDw08rvynYjwfTVH2CjmyNoWtec+UCeUZCEkWeOoz+8
0v9H2P0ZFQWbBjYghJrAKBMx6va7GARaBdZ/kEWvlB6aQl3o2qu8iwrFmC68WCGg51S78rbKv1em
B/g7lcZ3+Eauj24JvgMmATfB932CuxYi6gGq5t8KB7B6DqwCRAepXIyLAD5J85RSnOoynZLfkUKB
fL6bPGFaqI63grC50kHW9MggS9PlusU43rQ9fz1GP2/CQBwFnCtAoiIAPmam5c9xGvMAy806YX0L
rG60XbzCwzRUhyryNLrpQFiC4LmkUvs74aF378Zc1yAsXYOwRn/6/XXbYZGhtET0LV2Yc1DybcQ/
/8y8xG1Skli0GT425FAkMVkmAdj+Bpr4MzzXPHboIWQXmeQD3tJ7nCfsEjqVcya+WUCQlEAUi72b
Vj4i6pcSEf7qNrcc6YDAV8vwUPa2vaKTn1HG/J3EJRHhx4Ucws/jcACvOOAcBqv23QvQQW4XC4Ys
fyfxyjH8KFVLoR5mf93HyxFdwZm38ut3/q8PD64+8EhGwNkblZ2f33kWZklVLHb3zQsmVvkBm9TV
KQ9+NyG7sM+jxAueO6iLrtogtBsGz9Jexi7ej7m02+ny1zfzDqHMq0C7zGOVsFCNGfh7ngF2BQWl
bm29ZHkX1tbFDDuSBUFNMuvldpioCEO/APTmtps5dgV35ed2NjzUbQAltbGcrnmI66zump3yZecC
l8ub/uXXt/kzMBgKJ0pAb4hyMEdG7PVdLBmmJOpstc4vIMc6JoE9lCQKe1xrhA+wtROj9dC6pTKL
Rk/S/AO/dvhPBwvBPg7ywjY6Nchnvb+NSLm9XvpAvoAqeIMaEL0oZI2LrXGzPgFS8NwGRgJ1x8BD
jKSgwfHhpURJUmVEWxP536CtcOWr8dqby1bWvwkr7/iMZrwYJFChIZQ8QKHBO0QqgNCmjZtVvPQY
3lIQKzTqvrRCETNscX07YdissDYtJLmommJZVK5Y/oGuSC77uKswZ6vXlb4ZfEcDnzp3bQZa/NV9
UMcpenPnFrhrFQYMeS6k0tY06KVfv/93CGsiFRQYoysIN8QPfCbrz4uGmQkPBDOL59CXPnaHLQw8
pmKSDDEWcM4aWoR2yq9v0ROHFn42vIWTFrtqfjRPlOqA4U/i9wv6TQr9v7Ntc3NG59uPHZi+JpC8
m50lxdY6yWT73HasIrUXfRl5N66TAWQQPebKnFaTkZIwxe0FZekh67CJ2BLwp+A+VWuCwXoNu+Wp
swYwoFEemARh9kbT2iohqfN6ZC9Me5PiAv2OFhQhTc4qMHjpM5mdNq6ppsomNlgQgeTH+hTVs2kQ
CL9Y+AfjDdO9af1e9IcgHAx8oZyxEpc79Xb5OEoNDD06oWokyQN3jleMyQ30G+oamU5TM8c31Bkf
gJ6t+gOl1gRqBYAQt95adODmi9Rjc/2riTDueBqxsGCSnRqfI51/UpRfz433IZzRhyqAajzaY1D2
3h9kRbI0KVXs6pkGdY/98syRqDVqYYWsLoHbTgSKX1/xfTRyQ2KRi5AIWSl79/sr9p0NeqsW019i
HcxknAbPhD+3D0s272AEnPOcwIhkElLax130BqJKyDz99W2YdPanzUuANueQRwERTUTkMd4tCrx8
BmXFQf1UezC1xUbLwbdepcoU0SgrcX7ed0ko87uxj0zJv0UjPt2nkXY5Z0NEnKoRPnWqrqskCh5m
lKci7KQnhx6xjiw7xydmneU1kwhoQGHTvkO5mLaDWeyZzTzE94fs4hLetoGClSPsuo9w5MJ22Qhq
ZLSofv3E7+MabhyQi13z1Dyt4Ezwcxgo8VltJtWHj+PQGPgkqDCXJHZczbz1SLK8i8yZZqbtfEJI
pKdmG+6xBigmhmICfZ7QAeR+XZVTALqgrWHQcIVaTUNAVWNLj2X1MVZadslUm5zaWbCLf+pCR7GM
fv1IP79DmFyIXFLOpdwLi4Tw8S5S5/7CGwZb+a2UrZki9ciNs/+WcUUCYknRV7+5ovtzOQT1GWNP
wWGIYkyE/vV7CREFymuV2CA9RjoTrGbdpuaRcZYzsONT5IDnbRBX5xYN0dkEsa5VbG1W5nBwcGbf
fAt4AujtKi7oJRmgGN9SyySDW1rdfCrPhBnUE36wtMJOHNqoG0WPm3nTMsC/HkxOcT+tCB4N+pDn
OixOaKFv4oQ/0jixnHRC/OuWxzOXRL+hvOjG5fJvbUeli7eWlnBdQrcxO3JtSYcpMAd1RddprQNH
p7S7rGF6JC82wMYJlxLmuxix5PveABRgUntTZUAX/UCg/mcrSJMDMcNAJ5h+IKc6gzypU4+hODee
/AqZj2mTxW5BG+o0Pib4ll9/PQg/zyheL5KOLpuSDysJpuL75NqZVi9ADd76PNahJB6dEmo3o3Rd
bjnL4kryu0D07hhjLkkJCyEKNkKof++PerBfSVrbOfzcDw4zhP4hmq1Hsg3GxytaT/r7BPtDdNIC
9FkY8GpMgM/XhFlGaermSt+FQY9Z2iHRHn1Yzj0u6Dy6L+VXjOEINXpu2BrPry1VE02/zVzhuio2
rFvzOtJyNj05q8gd/okXrKvv6aBL7sQvS3bDMtDmZPzr0T55Af2w+/PwZtshLDmG6fcvZzgS0N5K
7Xn5nGVLUKFfNpT4pSQTInK3ATXwbtnjzBq0QLbpyRTU3+hGqyvYK2L2NxTklHWN6Znl3WD4Goqt
muSc/m3nlY359eBhqAjHvvrmFdXa3dcAm7uvEw3d6aM3OmiCoGPXxH4LlEx4+IxMkx+Nt53KcGWj
FG3XRgSvc+Jd03SxA/hKDxgOwehRtD2zZuw8qCozZclyM67dtGDdiKKLVxxi1xk8rG41kIatDQd8
AgyHX5STkDGCs7/UGdz7ahuu1bSuHKSZiu3lXC7JsFF9WwSHMQ5TsfNra14/T4F086fBq9JkJzzt
OlvgLDHm2AFCdPEOApXxpPar9IIgqXdK2tN6ncSNbR+dycncQ2r1UWbvW8AO3uPij2lpPcbSnufP
s56FvgES0Vj37FHh8M3vgqB7hMyWNvhrS+lk/SdgdFV5TNCdmA+r9CLU8eISEDKtrW7tVfTi1EXU
fMvcVo6QegO9qFfaANOEbV419U5xgbOe8g1BxPar4JjUVgktw1jxlccxaN2+yl6zqBGaUZ5hOHfe
zSrkyJRena5vs08oN+vA3jeN17aoE4HWzSr6/HOpUiihqZ7GD5MPYjo/JF49Df590rhCXQaFl6XR
gbkSiHKDVZttPI9pfWFkk1peoPQO+9C1WC5B/1gZDq7AzwJJH2byCLAo3A3+n9IagNhcMjkmK8Ga
kEQJKG4LehqfhQU8UvCxgk7LP/r0TSvPK36G44bH5VbZe+plHVTsjldF0LWpC/zTssJwuxR+OYTH
GcPSutr4WDWzE9u+lfM4qfDZVL7OdFHseFv4GWpRH5epRTfyrkisYqoOcBUst70shyWOxo9BIaAU
bVQcmzw+7LSflU9hCv5+vcZZHLwi7XhFyL4haqsMG2qRdGH1wclV7lR3RQGzEo/4gkCQ7mXuGHto
Qpa5pWW08Fzc22m25Gpnt2XRRWCSbMunBZFiI09rClBT/Dhgq6cAjIdIdwMvG3Jwwlt0xcwf4f5J
kjZK4WHs7gCz8PTbNnMaERzgi5gRE5Uu+Uf2mbYemjo0Id8bdRqF23jSkgmwNmQ4Rx13NZ9rT4+a
aX9l+FRhEoatjtHjgS+SORxrGyc3r8dp6fn7X5xqNuOM4U9B9coarI5XYTVllHmvSnGEUocuz8nt
aME5S6i2+EX6A8Qu6Q1qeILPO+QN42Vlqzxmw+rhWxwVdATxJeZNt+tDwMziCoIfqRcYlGaCBZ1l
3ryP8bp6qeLaDM2I2FoERFdHauIeDNWGZzw/T9cJoV4o8WV8DydBGTyUvpfEAqZDTMlp04aZw1ic
Z0+y9vAydiEwIX6WaBpzDMbArOm256w69lfffCV6v7wRQEHwLTwNtXX6+D8H+fQ5ahNueRO6bc0N
AGPPxpcyD9q8O+YN3PMZ1bt15iKpiyKP/cCRP8XCAZSNeVFyHTVTjbP+0KWXjRNjZYliWQYs5GMM
UpJRgtdT8RG3parXbSmsJDg7l/Zi0mzsDl2+WYVAwV7i0wjKlhVEXDs9E3g9ToXbVmJp7FwsA5Lj
LJrTqz1NjyApK8Yn8EBs2ns/rMzDz8GSMU9TpzOXybws4JuLVHaYPa5YW9Fm5UmFGd7TRFoHYDdk
/K4wfwVlhZ7fQ71ZMLt6nZlbPw2otU4rX+CdKL1wb9l+UxaXq+uHc3tMTQ3N3k9g61nTMRBvai34
EqmXfAxd9YJHasP06X1yZB6evhPTtad6bv6gC/DYmKWComREgGfxkXr1zf03A5Iq0+NQpVWaH5o0
4u9mSjipuCihTDv6mqa7mSt50cc6PJ6HHK5Wx+3MuTAQVXYAycWLlrZhfhwd4I72I5lbEY07BCvw
7t7afZpwcR+CC4c0XbVUUytKFBSJeE3ZcBlKWu2IMbK/8r1yGeCrHkqSxXm5gsMIgO4CHRy7rrdV
7FV0iuF1UKh0Ymfg85lWPf+QNGLiXauB/wcxR9nOtyeH4pSie1DdjjhSktZPXcHVnSyV4xMGbgYA
mEAfZmaAfAgoS8/AdIkwUZdVQ7SvaiNvs5+tBhb8JcpP3Tr/ZQdzQbxJK0k78+JcwC50lXXFAXYF
J+y/F6/3hLhoi4zhOIq3NaNkVDFgfTIBbHwSWQRF91GJKZuCC5Ce5tHnGImfBn7FvJY8UZlOvb8P
VtshyunOM8MH6N/MGipkZoqfKrZRj3aWvXEG1zyvznOXfzomOJ9HTsjnqxwnmuA59lz66xuKJEtQ
I7RreGI75IvMqXn0oaI/nMs6K4boXXIYGoX5x2WaqJW/sZ6KfQmFAOqUgKtKDkiJU3LYBvVbymaL
XXbFyfdMt9PeBK1km5aRJlSKAFarcwtFCi7dgdOlGbwhF6Y44Q5RSfW/qGBd+NcoMPGUf02kZ4l1
NSV9h9xwjB8AZVE5sN3dQDkQgf7kUThbMMyG3bRkh2BqofrvKJY4gbcJKTsFz16KPAWkXPZqXv5q
eStPhTKv2TZqPzFj3rmdw+Q7jWShJbVvkdvwtK+m1a+T8FO5DpP10JFMU8dYWxUHz8Rb5pc1tSsj
gG6FeYakbSyCPwdaUxcDSmvqx3SU5NQ+B/ECtuDFm6ugug1ggC3JwXNlr63vU+4UMzK9qOJiY9FX
VNytbVQ5YfdEDXQq9Wc7VQVKP4m/iGxGJIrcRn1D73NU7l99ElEMOXYl5IsYh4a1L59Wb3BRjRrY
HWbKC44jySkReIqRQ2CW10WMgiHftNBuxlSU/HN3fpLTu1RtQUl66/vCIPmSt3BTwchgusVLaqIJ
2b9ZvHlfm09goMqYJYVrvuc7tsUnlnQxH0wE9ZB6T63AdFPyKmlZyinZYnK76sVp9wUL1azKuDY/
OU9ZckoiEeqy5kenCrwJp1a67ealQzzYwckguhsy6GwSJWiYXM+YFScx8CUQ0fxSav1f6s5kOXIk
y7L/UnukYFBMi9oAsJkznXQ6NxDS6YEZUChmfFvv+sf6IBjZle5ZGVG5645FhIS4k2YGA1Sfvnfv
uevWgOw2aRhKKsqy/oRWlvsbRBpvlk7p9s4LSCg8FJ8vhE6ILa3lVtEeP09seAlXd8sWloMA6vb7
grWFT/MrW8/Y2t9a2W5tz06hpxURWh8U5ohGnEF7HDJb8pn7ibnheM7MZCvjUjHzGi4IRn7H8PsD
BxySfQS7/LA95NLcBpsR2Q3bPenGq1lkyFi6uqp2aV7yNO4/Lwid523RKzxnK7FEZ2j5JTWt0vX+
otX2y4Ge7hHrA3ewyeLmgGX/pT2S9kwt6JCbj2nTOLxrIuVmnoYJt+VNq4ntCSo/OyZj1m7v/S9O
dz/3E7aXpzkD0wOtnMHr/9LZVcPcaFPn0hz7XBpzus7b9WeeVP4FkPeXsRBPkw79hNeiSca/f2V/
TV7RbkDX+u/3iA7UoAlbGQtx6/pMyViRHWyfejBkOd9wI5TgK/tjcfzzj/1zC8HWde4fpDJ8eAbw
3Ofmz222eLSQ3/LoPaJrZBnLUK6wRHed51q7taF0/qvr/M8vuCVyMuJHh0g781d5UJEqpP+VHj8A
+2ajwHfr9ydC31nm/niy//wD/koq4hPSLYYIaJA6YDAA+6V1OkP2S+q+dB7+WDGmdN3GBAsB5zb4
doHLZZ/LeFX3w2RB36yGelvPLcXSoHWrYD/6i3f0853ONeco5W34JNhOghbdL61NwNDaBL+vfYDL
sj1UE3Udz/g8QJaEqeiNGV9BKoaFJxM54rYjtho2eY3ix2oHTCgtJ/u9XVmNzVbO0rKELPUtf52O
YmzcZIvFeTKcPido8nOZ/fMP8evXyBcndMI6mdEYMLN/bT1hc297sLTjDTL/bWVafy+EZGfXw/2i
wfL8C53Tf/d69hZqs/2D/+iXa+YC1eEL1oebP7a9OSEmLNAxXSIoV1Do/63WGupbA2QpnUUWbh7V
f1oOrGnzVI9ZznazVcEUydu34RYlzwVx59uG8ecXdFtf/qu3RH8Wce4WqYIMhkEx///zgzgt65yp
1S6OLlaawg7dqnKtV0fxwPzVI/jPL8VXRwsa7B4nffCTP79UFZvVMiROcvwsRUab7gj3kdlW/OfP
P9Uf4o9/+GD0CnkpH0nO71IAAJ0/v5quMwlys7Q7qNXEdLEzsdNwKQcEi0PzW7fWjNBD8OPI7H2c
ipBInKC3k96oLuzWiH4S9K2Szs+VKeg96HfEZSRJc9w0pnZzE89ZYZBSEZsMub51KO04BinI2XW7
q8phNWHPNLrTVeTC27TarqzZIObpjuzJbaUD6TZq1m2McrCdr4skHYl2ochxMmIcMclM1pGDBnip
qNRyyVfxR4HiavxYGuDj2m4FKnSPzcL5fRn7PGoUk87SPaWVydLN0XArA6YR+al2xPXDOaE2B/4C
JZYzuDf0/rdiTvusbSTjWJ52XXrGmsFBgRG8BnUHQjmLHOmWOTEIf7Q8WrZNAo4/C5nfb1VmeRPX
d229bRN325HOEmeLwjHBKTa8ZFVwqhjPOvORLAnLudo4OPTzy7x8sih7fevGWXpfABN3dG1rBnSj
os+6fJ7D/GnprDZKi6Gi7UoHxmXKEORYowBbA31IJr0KWsYftnnnt750p13SOsJuv9gLQJLmC/OG
bYZGDaibzk3Tg4F1vmSSbnMSMUNBwLBPVWsYeViReah+Wzh6dt7ZdubJfDXseem9G9pmsbyvfT8v
zF1edzhLAsnCMQMy6LElEfDR4IfxIkwTq1oCXaMzMYaUZmQ4I8Vc4ukKcy+GaaJk8ynjNO17ikls
lurdQej4MN4dvSqWNIoFBTceWhfH/AtkGk8bAu9zyPfHWtQygU+cK69i3c73dVo65kAV/XudReN7
qxMXomv5z+etUf5eDdZuWXBkUz4aHHInlO5UBitZAr+LoIuiMLH+aqP/hUW88R5l7Wvlvsq2pJA0
SaZHe8nsPMJGFB8yMVrHzap1qtQ8HulkNKA+HDOcfTvFzNOXOj3jUX2JuamPIrEJtuDpS99zJcuX
RM+wYfkYBDH8kJrBYZeWklnbF0/qr03B4wiJwblypkxG2LpSvl1dUzA/ZrHLgVTcrnnZ6zuq8n7n
LToZ8kXnVN9TOTyC0pIXJbTkUo0dQuuOFjTSl+Q44tyLUn/y7l2ZwprMZPaRdW0clSmw9EXUdYQh
qz17q1ntFzACqLclnErq0KUOMd+6+4lfefI4j72ruRkOKC3iD4LMygN5kuUaLH5u79Ncbx6loDcf
4Khpu0CzmuRpmlfvrdRqm6P8UH2ZPDPb6WavnwFwpSQmapp1JWjT7TGN1z86EMv3NA/JQUh7y/8w
GPVwnjGk8TCaeZrt5VJrO6Or+oduFDQcWAqibpmHs9WpBQpGNXlh7Pqker5ko+kvJzQPw/fOFLmB
ZVfiUU8yKPq4Gmzvh9fbLpTiWFPnCmO8jW6cWMF5tArOSRWsgq432hC5bPOm5528mqGrXTrH2O7Q
2N6mtsk4nWfK2WvdLcYT3W/tjNI7NSMCr8oPY5qgsmM/MLZUNql9m2Q7/Wg1bQ7NzFjfui5vTDQM
EsEimBHu3LSUZYBGSw2QIaZiPjtD0iYBnjwysgyXhZgjFSJdq7TOwoP6c1Zzq/Zgis2LXVYory37
2Z6W7/oQxzfC4PEZuwF2sdsi509mmFuRvTTWTrh9fQMWX31bQAPuc52BOi7XoUB1QeQQtnwZ4OwQ
b8zCm8Ayy/qAlxF2l17197NRF/dduvQFmuY+eWpT4uXVTFZBQALHHMYGhu4g5/0x4/XoufHgzemK
u8Sb7nyThJ+wxt76lldyDRjyVM91k7WBlKNx7zNEOEnQT+FAFB5Q4Fq8dZ4zX+X0+0fGDlgcafrg
DhuAES7JkFw5pO5lAdgeHy80RU0Eko56hSCO9s6ZnGLPQu9gwINfc+yNJr1DGYSaZErVk9nU8jCC
4j0AVyJ8z4qfJs7JT2uLRfrQSoAUGEmTHwsX5JCCjR52lIHLY698G/eZaJnYFkkf6Ok4nhx8gIeW
OtQIErfzn3zgwu/wRawvuYqb93Ed1x8kAcbR6DbmNW5466CzU0QtKINH6kuoPARRX2mqK15XvakP
VmnEaMFoJ9+ki77B+2ZWJD3PPPpBRP4cMTzFoezq/FDYg3pCTWbx/kfzbOi1tc8dq/tGX6698+tU
HUnU9B+rSq2XpMvb3eyy5HIMrgh9EjoRJYOY7jARqy8KPut3qxi3JIV2GW+wqvLw0NO6Nax+uMzK
nU6EQVgNfRuvPsROJcBROGg6aXv4p1VT8VUcp+oealL65NE6+dauXv+FDT858rC516uh9aimnGxf
+rF9xYTbsMK+8kvYBEuNJRH1235NtOauoAV/hwdUtiFaFH2vprz9JvtBJBuLbr1SviABneYb3YGq
+ZJYq1+xZsOssNzCOxrM/EII7eLWGxOLzrzSPrQYVIt+tdgC9le4AKI3Yc0NtLS9q8K2Rrff6Y0q
yh7Fu4yvJk0md3RZyhtNLPUzpOw3fobMiz4znruKCibHG3Qz+zmCT1sa2dlvpPk6aPEwhWU66deI
i4anzBzHFlBbaQk8V4Z7IZ5WeVAxqprQkdSTEXNcQZA78+7I81fIpfnag46qrLi+aTTm/ZdFa12u
taNPvbpq/ZFBjwH7aDrVoq1urVlo927t4zAC9JM2u9SX6iFP8D9CfWqW9FJlRZNFGpQHNJhxbGgH
d+y69WHxajWkh6300CO/nRtAfly1ZkqKc8GZXJWh4VK5hHZFSOU13ZK8Cy1Mz18m0Iuo/fXSuUIg
GBvRZFAiXnoO4v0zzL11S5CGN97DCAr0pEbIdBx7xz3b5kyc35fVWmITj9Dc6j5kMxY7/eQJJgKH
FhgW0K+xs4dHX0sKyK5mggUhUMRDlUWoCX9+zCx0OmS2i/K+WQxtPUwcNPNQd1tTv5rIk6pDU9HH
vyYNeZ0iJHlr1NDZOufwJUIYn8W515a5y2/LRXP81eLyQ7KrIvo0VbHpwqRpV7dY7HOvjxYnd0iV
qIeu4XkAntCGgwGBdyeMoUyvipTpbFDVtHnDtcfFH1jVwuCHGJLiWGeQ13YJg8LrIqNNGuUYxI8W
fl8vwpmYurTEcmWcikRJxpGD7YLCmZh+O73Z32i2P8OeyWNsGK4osNUt9OyeDampj9GnNLGUXMxD
A1PF2iVwCwbYJM6cak3IbB7xG4iM1HlYwCm5FGaDt2RlyEra8xegOmBV/84i1HrOLpUl6WN4jGfc
1BXRPelOmnNj29eGNjrDE8PcKj7mrSfeknF8Xdc0eUpS+QoqwM4DjgnV44S2gyCuWB3Af7Q6i4Sj
GH+566VczPJGWfhCxlT5oWzlKgMXYSiu/MquHlVdOpFSzhIMHlC4QI199b1P4nXvNiWTq2SOr5kw
enpozN3URiubjbjzu9R6dJEsqSgb6fVwP3DDQILLpg+jITRVtiQr7TrXTa6AfjePQ9v1uCxnvMon
usYJjOBq9k+QbtsI73q5L4hU5hSqGzu/T5tLEdvatVnM4mJKhpZN0jG8JhcZTIYZj2/1gOVqnU18
NJiGyirS/bHtdhJU4A2Kxak/STXFOIMmfQ7bAguhcLpRYmevYlSrSDCHU+fw4XZ4lI3HLUz2I2bu
3R5y5muR4qGccOQV6oZdns0/c4oyynLqC95C/MCuk+0HckhJXpPpc54lxiudt3mPaMc/NLpf7V3p
5ndaTqLfWDnpi15XT2WO9izh4LZ3zTj/1kwmuZw2fq5vlh6r8wD9esaAPYMYzWiOnmNp8qETnQ53
No8hh13rNudYch4nI/tepJb7WsSJ8VIY1nSFJxOBgmxJq6Fl/Ezz3Sy2NW2WAdjK9hoU3UacZHHc
bkLxXRTbYXipq23Xns3uvcFhmu0AEjMIpZncOKfarrMm7FQ298ya1oZmoTsRJGiVrCOBA4DDvi5l
Z76nKaijwCx5DwG5fKmH97BqQ9pf3BPpIu1T5QymCywU6aii1iqScyWb/qvk1EbaobQs/ZWNd1JE
K3nTeITI4kS9zLVj1trm06Yb2BvrWIC2XDR5a9tY2wcyutkeOHnumyFGDdXEtnXF6E5d5IKoJFAJ
Jc3V3A3yvTB7yBAkAVLYZmM5f+974gYOPJSc0wYCdsTHyNQK7Ek+jrs6H60zTeoEyVQ2rxTzCFV/
4HUe433lpv1FLJzfAo1ypI9KyGv2TmsrVMb6OtrPfVeW31w5ztA+rY6sG63Vb4bJNR6Zrnk+qiBq
OFKuprQ8gHftz6x+9bSb2zTNKeV8Sk9UHFpzY6WTAZwh3uhIS6XbcqfkiKcBRQo3USjSKs1FMe6T
0WGUUhVhXlCkqd12jB3DGHOYSU1t1fH6UndDXdxCC5+6iFNFXLCk+WC8gRQYQ1IiztPNvBa3zmBh
eitgs1hvJUJVrQ5HDTJUvGdgVsz6dZE2TuOHnLZnIYNhTatuwFA96TYwEOZXXhkM6McFaJxxiavi
snixaelgEjmAyTs8pZZjQW9OBn/Yq0G22UuSFAIgzcSjwhgF/49Vk342tyTM7RNqtfo0pINW/da1
3TzauxT9U1XvbPINi8dYN5m9HCRCqR6ezyKAxt3lWJb4HoSGXGrI0U4zAxgR1vPxf1Sa7+pcxy4H
f0dE1Wy/2EyZ0sfPZq0mt4EDsP6tNWpi3JaXLUiVFiZ6gW1awXO4uh+JiPXZOaDkXnneWqPzs2+D
hPCaQkyg0aVxso3zyWGLYDnun0mbtFrvCsa9Pt/o0EQWEYLeGdrisDLd4ttiy4OX9W55Qz1WcLb7
Yakv1sDHWwNCB02zCxG9WFX8aPVgJJ0dMKU0s876MEBnQ4eU9dQ4nB2Sdi+ll7Meaz2UFFRI1yZi
Lkp36bNiLn5GEQV5POtdApw2OOlIJzULkVQN5SR2ZHiLrNxJ0NONT++gbryrldLP28VaCRoq6McY
nFBgiNYXO3dZLXFg7lc9S28onzTUNX0AxFX3AkEo6rpDbVJ96HVBlYXePlXFrnE6P41GhU5lDlaz
Zfi4OgOADHT9Zz9LxjsbPe6RPnB2BT3M2shww3VuLEu1k1aFWGv0GQRLrXzMwRu5p5YSzg2sWi4i
mOupqA+q182wn+HW1NiBxuJDrhCiWFoFmZwO++gQwSRaHrpMm0iTmbRyRwXKCTHOpW0flCP6Koor
b37X1nheZEBUSGs8eEVW2NGU1fV3pTPADiClczSoV23kNKJyA/K+QiB1BORTjB+JNm8dFypqsw5X
4Ih7nGFjrAHqMDzEOWbr12G8oWJ3AGG6I3kg7jdCxYTRhW5sJk1IQzEDaLy4S3dTgWAYIlO3h/4F
6QOyiUBJVHYhmo4W8txgmOiKaG7dJJy8gcW31OHXMwO3OZiswt25hVOesa42iOcHGzsH2joJoAvz
8NBBl7Z9RlJanx5wSvDFuHOiBRbauiMpGS2JqTTM3lcEC9wbsX8/QPThc65y70Ddulv4siPhE+az
y9FW/NAQL9E8zGVypbEMd68cLqf03s0rtVVdADOPVDDOWQnXzt5ZIq3lYI0if2gmK75GJpl8JMrg
ynvTOiNXiwc6I+uazYHM9OkJwMlwB4Ih5SNgnGM6DOOd1dTFEjwXNvhY2odu5OfNdDJoWpD8iDbm
62QJnIt20YljLfIceaKyH9s4afa9WesvjuoMvPjoEFNVrngCuhUorWcvN7g4zSwyhw5iIYAVJPl+
NvrjKXEU6rSuhtEWEB6I1Xjyy00awWk4BNq0mHsmRMxZdfA/XZRA1mLp1XBYZEEvXeSFgFFbioJ6
6a6tQQ5XiWkQpaDbiYRnjcDjyzS7ParjHlJpgBrAfRUq9ZKgogC/bcGi10HnCXzD1NQLQUZF7CNH
KdosjdjQc5RXtEvu1ooOQLA6Ujq7YkRgF1l6le3WduZnEhs5HbKRSkajJX+buhQOF6yCcOrt5ZvL
ajFeQFwpGZXt6D3AUurhwmo22X8amp6zVZkNgN3YvAA2LFxkQvECRdGI/Qs+efMd/kJxnjXZ3aHV
AzyQeeYbPhy4N3UHBJ0kjS5XoTsJUH/DtOS4npXXx7shzbyS9VdZ5SU3zMXe985kP5NXIucbOle4
+xFyVMT+ysr4lvkoHgISeNVNg8JE37kTQcnh6pv4KNpYt6tdZeTpl8Ke1RSyb1LVUZ9HqaVab7tu
zu1kTbShLbOJb7yysl5aVBZJMA7lN6urmhcFZjSAM0LvEUUlQqlk5JYv1bdEm/SE2mrWSB9YjWs1
YCjq6Lu81smgnVTOQx2prHBv+6Fvzr2NWZ4TeXFFX8A9arHuPdMxzlxug8R5l+Zq7Wahdw+jWsxT
0QHUDPPRm7ZqTa+QztS0eNyu844dIEUnWn2NwqnK/PlQ2+ZYPuDPha1GcwtqUAexvQVMuKN8MS7A
u1O0gZPxksbL/OLHvRHIbiAkiMHMrvJKMorQFkZkDvRPHuX+wRCx8d6AwnzR+RE70GYuHCaDF1w+
3vXMkP8gx56nzhveECj3d3LQlzjwAH8bPAfrnZ8ADeRuENWB/UARmOh1VkQY/YUumnY1tab6mtPs
iLyZgwoAz3oNZhC2z5pXisc8tQRRX3T1T1LWBqMwlJaFZX1fBrr/ZBJI+kHqnQ2qqMaIGTi+qRdO
tE0lH5ToGmHf9nnassp3xOKiTVItjmtEAvOSVy2zBgaOza1YkNIsh8nEHQJ1tNHnPj3pQ1rl6wkh
99I/xdk82d/tmujJY954VS/CWCi91yJvtMWkWLwK1CzMtNBH5L6ROdBgenDslI0eLKxQFY7S59MA
cBkBnmPO9p44isl7dWpocn3QyqKcS9YxO9XtiDoPnUKkLU6SIGiB5z8iR6aMR1W14L7moUHGLmyk
oKlsfuittrhdxEATod6ukxOkJiaWWVKgFgK1u4nIuQdbxiBJnqx6ez9aQLoJkrZmR6nnxpviMY8Y
xHqc+zApwbC5yfOmG6C5TcB/jJ0uraFr34cCVv1CdkoCI565rqAkC1aZsjIcY4yZuR/Ssd4+iXBI
kSgPoF9Gt/06aMlq2kEWexCvCK+pXWcGmddxYL7kSxeXTjgDz3HH/V+M5342iDD8w7Lt485lyIlM
D+HDz8O5WufMkc/S/67nuEj+mHqbTmEzflIWIIbjOHljXYV6JZTpBq4qsT4FJXOULuytenaf8t8H
XX/+vn6ekPO2UIAAQNo0B4zJ8YP+/LZo4Xm9jnvhR/VplRk/NS6WXSsG5Z2bigFJ2qjPGgaMLGd0
+Hlh/i2aw7+CMPxEavgf4LP+JfLh/0Gaw2ZK+tcwB66ISjIm6Z/x3qeP//yP7Qc+KQ4btQqXNymf
mNUEPie+tE+Ig9D/phv4n4moEb/TsfiTv1OwiONG9uPrxPja5CZtEVuMdPv0P/9DGH/DaInfzWVK
tMEf/i2OA2+Fe+a/5tAuvx7zO/ZvlCcIT5Cf/HxPcZD33dEaFNEtPScLglb1cT+50nlmhxX9PoWq
2IUtRYizd4San9grvDfe8XyKgQabmCaAigdFOggwQs5qDmddJ3zrwk7rv9gx6SlBT8MY6mHmF/ah
Tgr2HXsdx9vZdLs2SBJTMqVJOu8VOYo1BB0nHXuPJjS+rj2GkRuuJV2D1G3ogVWFi+Gl0Kf5qu8N
iz0D1SVcCGMsbie8Bsds1P2r3imXm8Rsmzdh5+1vjayniBaN/gZ82WJfybziW/O5Iy4l5b5bpvoN
LYz5W9+OLuOAaiKqI05zwh/zlD61s2BLCGII7vgqy2rlzJBU3ZtTtMZHypBcBNqaVV9N/D6UbUti
Affr16qGsTgyvvPSjTRl9Kp4sVNnvdRAp5wTZ8X2gGz/1hSUfljNfXWmQKuKQ9XV2o0qbeR1PsHH
Hym5sDhFhFjO+Gh87N9EHNMCZOZchlxVwwhtE6lbKEhyHiMb0S6lYlxbWUCSoUl5XVpWvIvrQdbI
Ly153ZCUzYxGG8xX0dUGpBinVPfYTBMN967evOQ9hIpILwSqyNbsvVtVWI4WkljGeKitulkFsyCD
cachQvuK5MZ/L/FX6cy4aT4FXTUZb6NmGIzx0sqL4U1N/ZlmouccY32hLLEk3LQQBCV1YdkKyim3
GtY7p0NEy2gVl8TRw4ZDiewWhGhrU82qi9bZ3LrqwLQaY/WeqhqzR6jFuZuEvigII/d6ckoA1eJU
O9A+cLVICM1tz/Q/Fl7I1hH0Ib2gmJKNTxtijAdpHkljbhE9gdMPdEQiIx35rTmlwOQktHeU+Uh3
0H2oty2+5oUfiGxNobaZtYXICIT5b0mSLZzAum58mgsF98p1cyLAiWuvyClM63wIc9b2N2x2+Epj
13EvpC5vjRfHw/5uejE+R0RxbrWDf2JlIcgs75qmvVOEYnLxpZoS8U0Ql2QUB4XbbXS2Fh9SQIi0
bR8bwJ5JyEim9oK0KtJst2BteK372f8mScFpQ9F7JdenE0w/Yh/GPYPtadnri/Lf1drzm9ph8LfO
m8K4Q9kETyzXj301lsVu4lCkAmsTG2wqPJrNm3jjN4bK2Td3WNsscDnlgJXOlb2c0OVnyDt0VoiA
wkH9Bje8tMK80UQRgfw0kmhssJMFpaU1JQlLsf2Vs1iNPU/MJHdwaoSmhglZPXd1Vv5WgtR/rbq+
JcWC8+uPniNJg82gm27s0VzJhpY41JihN5URFopBIPx0VYJVy4z0q1f45hSi13fgmM+pnoR9nw4M
JzOD8zDhHCUUvHXTEpaGB4YNLz/hjsV284Q1s0n3XIu+BendoxQNaZNRjEhB4vHB9rX1zpuXaXMK
p9ReutdXSJodOajA9VCtR3XaufrJ6bwpP/QZ6vdQAjdxMSU2JvG0GtaByMlXxzoutIcTiE09yyHj
BlXuFJUv7AkhKxmuckJdkK451Q7WydLf06IQL41NbRp63pw9Uz37H/B1hpe6z4QWTXrWjQeHU6FJ
r7Pvv/gzWbekQ4zMIxmwm/XO4hCPx1XL3WlfL0YiWXl0K//O25mHU0Z02rxHJCReZ4Z3YB7gjj6k
LtPBHYiecTqqZlitQ1KuRv/ACZM7RNMW27kbZijTJy6jRnIZRDdMed0kI2QI7YcOKz3k5eN9Xjkk
AsrsXrTlzCIMO9cI08Zl2EmtfDSTBUMKZzA6Ghlfq0V7xp1tn4OvndORsbezQSOuiBS7zidTBG0V
nzglBV5WX7xmYX5t7XyOd1ijiL6qhpsCN57DY0zY761o9e8dr63TdKHXbZwLNRwsTo9RHGMtgWF3
JIwtsrz6gmuGNaDKA8tfbzvZejtiJS6dsl8wgn4sXf1I1jMPqdyPhvlmJHfU8NeIZDBuLEerS09d
n59k4u+WkUwWndDUpLydswUUWPqiaKBHHO62kO/py1DHBjC/beDklAP9tYeRrkbot0QAxd51nVrU
5K2901sWmOE72hp6rWODrJxXK/XkkCvsJcBCzuj1v26K9T0yl5HHsoxgZe816MWkc4poZTLRWcs5
W4lUFp2lnb1q+EJTtQps0UVMFJvjVBzNpuJJXRTTroWmfO0dMWpC5xkfOmM4YW0506Bl7aGNLeb3
ddRhVE/uAvRs+gr48muXMweLa/FYFtmZk/PFK6yrYlzGQPdWlGT6chhbQH+azq+VibhPabPbWl7v
qjEFszjZxugSfdI9w8cPmABFHSRGmqr7dBQ8ousll/q5rI0LXW8jrGpOpra4JQ2Eu4YVRy9q3BOd
Q0vIQ/igNVGVFz8ah4QTvTwC3Dzqi/csO5qKDmk5zJg9BPy6wN8hbzsEMEZm4a/1qmvWIsiGM/2P
dM6Z2KL5CNPaeHYbkj56Yytkyv571pgPqq2QRPAwboDnyEWf1DbtF0QxLyynDPv8FOC4eT9OuqIy
algDMpt9ejtiMmReHlu3ubRt+WaW6dc57j0As4bxxSWcrEMbGDiWhyAwNYaAHvt1xzEjyv00HOxm
vh9TfqfkAUJB004ZT6MpLtWgvntCg4fpjsb1hHc96OcXEi1q7mrnBy8X5V5xk2aqZtiCzyDanBkI
dAz6pwKAcdwePMqNyJTaB2FUUS2nHY7y+GxKJR87wQAUKVE4ztpZK+5EPtHQth5yZoUgmMnJbkxn
aShZxLdBjevVWiRR0U6YLNohKOrl3hQT7YU0IrsIPZPHd8hU4Y7x7EGpG5WMyckR1k1N9q3knKzK
GmZfnb2Dnr9eq54QcLaNObnRHPtE7smd2+eY69lkZ6lHdWU9mna9hOkEy95JdqlwB2anK7IXyZxp
QbUQ6Ih2IzLOzaAvqmM/4IvSiutFJRdwynemUT3ULm53t0CqRUqY7t+Z7DMYMhh6cOAb4uLoA3HS
wQEmTDSIcbDK17Qw9whEnigyXsgEIq7qey29Kwbg2XKjoUYLtgHnYp0dBEoY794oArUw8zt+OGPe
vE53Q/JcllnoGmpP7tZ+8D+0pr9iuL2DUxBfl8q+6H2+h81dhZDVg8H8MSHPIHDPwHFdYMBIGeSx
x8hDtyL2olt/NJIOZeBIo2F7qS6rX2O/uRMy0Y1DbK1JgBMwSgrH349TcWuT6lD6zr7sYlZmc/0O
jyojqc9eI8MUQ7AoihF97T/qLt3jtBmJHxwokWtx9J0KpmV3qWemZUXJctJlLxVSHtpG1LUNCR5B
YbdvlNbj0W/eZlNDOuLo27DB6av01e35gk40HtwPjI63BrG6KceCvvd2KZOnjoGQp9f7phjUclRO
Vbz6JPaQE+WUHnizxp93Wcd5OWL6NMHWRIa0r4qcvaCTQ3YjxqmrmNFmog5ahDHflZ1Xb3SclnFn
kpsnd44bO4oRCOl76BYZigQI8DIV0dszjrYzkufrzw47Yu/SAxCSIGzpVUZDu6uzzhxghh9cW9Rm
phO7SFQRv+TclJ5znydV9VsJ6GkNYl3RdNLwtbEkYiQN5jmpn2nJpOiLZsqrWwfP9h3RZGm668pR
PEozMTz471jxonSuhBnkyyw/eLR0mmCqVPoe8RjNxKEeENoxTkB2IN0+RhvC1nA/TSYCEYNh5m2p
0Yajw4lGKpr7ap6ObD36FnqdDLTHYY+vyCQokM66dATbIvAECku/NJ0zGnPt67Q22g2FydJeCiKH
dmCy3A+jd9hmpBz6Ci99vr7/frj+t5oQ/7J58FMX4lb+qBF4/fjRX7/J/x8A3Bb6/n/dZ/jyv/8X
mTjLj39sNJjbj/zRaRB/8wxIDBCyMdLgq+NPPjsNpv03fCwurTBgPRSXDv2sv3cazL8ZNJJsl3aD
aQoMxf+302DZ/D7bxX1Fru/WuBD/DjFya5n9Y59hg7w41vbqWCN5yV+dCsQjOFIwbixk/o39+Wos
/UvVoieZp78wKXzaHn59sQ1QBgDF5UL4v4jri6Eze1gFI8hDrVofq1wa8swxN0sZNDdMP0w5m8Z1
avskI1BkewdCUqYRuergHfWu0lCmVY4ttu4CgmrNawebEijJuzsT61ONSKjp071NNLXGJLGiH2m2
cd8eHXdyr62s/D+EnceS3Ei2RL8IZtBiC5FaVZbmBsYqktAaCADx9e/kzGaaz2xm193WZCogcIX7
8a65FumonyyyIpNLneZsKWjvl+4IGIVtK/a4knVm5fK80EcJJ1NTVFjMuM8kkRS6rEPu5McfQn5F
cYBIodiyBxhvGZos8pKMojYOKOG6guO+q6qdOZvc4K0urigt+ZvAhcDHt2kdPj1cah08TWkoAeig
zvR7kfJV5NNg3PImcXNO9PmRgdpLj0gJ/gKUzqUABNMw0QzJaaGEJDozVc4zw+49TKhmCnvYEDTf
VEtFt61toAQnWAtMu8NyUh0XURwpN3vdq+l5cFZYHgzubGIONGCgBbreIB3WZjCIwZDwI/ouO25q
vYGn3rxOst7LRpjvuZITKCMS5SvJyTXQlKdWWHZo6bxTdqhLkOpCwZsda74+SIyfpsITdH78TeTs
hUw4EMi5zjab2WYotUaPN4zhlKILtEfrghD/nuAqC8GYvnkKgIlVRS4k+9FnC/WRTs6LveZ3EmKK
qFf0K9e4fh5aQiZLWT9Bj96IGJh3pVKscunvyS+x9h4FlJ/hgmdp6kET5j1Q03eHzJ4O3qP9F4u+
YcJf+Mg0t0hcGWFYdGaOchWcwUKggMtmUKEDwrqimJ90Iz1mHL1hmisbdyznoBurOfR0AtQ6fuwq
i3/F8+ibvUcoldYdZlWsPlTuXSUr/cze4G7WOp9NT36mg37A5HFuwV6HSNJFCH+t2mr1sDE76+ay
dcqXqQ1zTbkIbdogDLzTGl7IZ4EQPDDEYVoUuxNaZ2eggMv7sxLP4aJb50Hhwb7UJEfM6w556FWT
vAPYB6fGZkGvp781vK9J2qNcncQzSoWI0uyyGmw/0Su+GqM4opPdkRcoo8kbeVLLeL/YMg5XZfxw
S5RQOk9SqfNcU235eG9Z0Iy03/pIEZosVPvOAoB5lDDxXMWGVF/VbK3Z2sBTfycKWkGBM12FuzZk
milIh1AhewwwcTr8Iv2UqYK3YA7oIPxbw++B9ZKfrJMI2ehERAqE7Hg3sdRYKRfDudWqF5todd/q
vOOsyxOKxVtD4+obuAV4IF+WmNKvWi3QGczSNlWds71vCdmKjYZOVdfeICggEnMhTntygEU+MQUa
P3ijJ2asIHNG9dtTCvqVtLlR8v5h1XBHZSAZLZEa1dnHupw+6Nd3o4EyG24eSHtr+EK2Jx4yoGkz
mRmJA02shJh3z3Asjs7Kh9bLyvPjbvgiBQ8LbSz3uZkNp7FFeUmJeTMQcG+9tr15VTxe+hzsv+jk
blIa1zdS57fGQLhqXKJ2i+RO9jh34mLP+JgsSTPT9P7UIw1Hw3nCBA7WS29kYBjFn4SQV38Q3pss
1mDUZH1E0ftJdNljPvno2trfTeYhzEakg7DL2ljmFCHdUlB8ssnvXS8sMzbhg6NfhTT4L2N2HFK1
3RKpuDGqLA1Wh6K+nLwrvtxDuhq0gMVRzRnHFh6SYRE/DcVk+rLjDtWd6imPc9SqmTUHAhENkwbr
LXE1tGkkBdFzCHxFsZ5iGrIx2oijbhXuLabmixjV4LNpnJels5193s27zir2A5vDYEy6HbEBkTt3
+1XyagZqyUAvzCyAHybvBY9pvzGr80JCN4zDPCCq1QEqk+/tyvk1IwvGhozGylDRujpJETnpZARG
nCohh8W3LLWwrV2mUt7SEgwFsD/pdNaD3nJSh84KCOTN97VQDou78k7TkaIv6Qr1LUVIsEMJuYkT
UmuNIcM4Ej+xA7zYVf8N8W4TN6LESpVakediFyMhgmFWrAasJF8q1Qv1YXZ8m6l80NOac+4mFwBC
EQHkTmSDeIx4SNQXrvUmwnXVa+ellF6AjEy5qmzzQ29K6TNK0rqNtuN3FcWmtIcDUbBL1MdsOiFX
HZuuPHStQcCN5/wxMOIzwykKnotg0IHEaoAcGS3u3Vo5kFCnHi3mXyBc6MXIckp3ep09JazZkT+e
mQq+jAgO/Ipsr54GB+6ydN5rmjZ8LJWC6Qxbm5xL1McNQ5YJUrQhGQda68Zlf4nk60VnbfkbGIca
WnZ3ddAePdELldvFAN0BEJXE3c+xRe3oVd26J5tsF+vlgl2n3aVTTY1O8xdh297XtqL6RAR9UWTv
8Or9EU1qBLpoXSKT0/Ym2LQfNZuY54IlII/Iunp58Du2E/PQYCrxk2BckBvUz6+1k2v+JBjGDshI
Sru968x8QjPTzrIp/1S1JLuI5D5/WY1LBn7Or0BkBVZWo8J49M5ZbfGY7afr5A0k9yQrvVpS1e81
tVrQtoPLjV9QL3jTW+zFNWn0DuydlDUo4uL14PTtcUq8fq9SuAZelR1zrg1i68iFSJ38sx5RzLaq
9eGuLRHojfyRtNWTwvEUm9pjluv1Zx1YDEq0wjypAE0CndGhL8wO4L6Z72RaHNwme4Kre3ad+tly
MyPSUFQ/nn1zZKW6eYclALSvUolVkmr57Nry01omnS23uY2bsuK3VLOdkihdqIlqenqwuY6mrpzb
gTAoBFKfCXcEKa3qdLK9x9Desp3ImyvlF+6d72lZmgta+TtWJ9RgDiWP5yram+U6m3q2sq3ZkunY
SPtT1hVpWtTamzHVGyaO/Ozs2I2r0Y804MtIwVLMkVDjfTEakVulewY6V5DtP2cTl+U4mydboEiw
43IDFabyUZOTV7tyn6wukqGRh0NVaJTMjsOoIgkTU+JqIQ+lqcUvtP0RrM4jPjom9V7Bdsq4yt67
5mP20goTqXx5hlKW+0lbfhcItx76fD8ByRRmUiXKz7rZuvHE3mq76uYHvDA+LtUFhVwaQDly4c2p
P0eX+AA4m298WiCa3fIlZv1Vdcbez5z5CO73xeNCrHS1P5gTKmy2DErIvCO7VlXFpej1KLMHvCG5
siAGjfVLw5tZ9nmfUJSZ7VpOW7DTAMMyN6f1Tl3FQXZjz/XvbNadYp+mHSHhzFere4IOcjmD+5q1
AJldlaJgsaxjm1WqvVW0uFb8JsfgvzNtR61/spgp3omCbQTiWBtpbkBqt3EeJlOlJDRU8HA9m7rQ
dOp6uKqYjLz/4fz9a4UPjB0bs67yao6HMkH/a4Wf1DpfH9vGoEGyz6kg9CZsuOhOBBHF7G+ydekB
hcXD9T86xdu/e5//jAD5C5XKC2GrV9E0qFyAuqsZxj/3vG0/iskx7CkwtUbJaIBQYflzPiI5K0lo
JPOk85ycBBtbQzhkV/zuNTUjUvLVGxB+OcUzgmcS/7rS+Cgej8OZ7BaVpd2YME1mtxS6q9KAxMgl
7FWVR3WFgDD3FXZSOkJHS32Z+oY85kQRy+2/f7r//63S2drGg3lJPLn7d75JVzupU+LdwZnUl29k
t5ZvgvmuUsF23SmQVj7sriBR+r+/6l9M5sd36kHWZ2Jr6Rpyub8ZCoUiRyPBVhzYuSiz0ITF+Gp0
Glms/YJiB7SNWNmsWnCusU0sdBnL6ipkBtkOsFhcwP+LofDoa//Z96I0eDTsOMtNG1j3P39kkXiW
UPReDSau5iPeXPe4FINyzmlAb0rbKueucWIRkCuf/48L+//19/8aOjBJ0AykC8wN/vnS5D25k2e0
I9SvOfkCdwXucallnwSGju4n6B2J7/i//wAMNP7xcZEtoIPULSYKhIURd/DP10R51TsOOXsPctWh
cnZ1PEUkZv2PF/n74rLAK2PWB1CLRAIay193jjUbcgAkitXo2duUodxfKzvcDv7XD3Fg/Phh+toT
Dw0NqJ4eBO6OQ3/z398Cr/YYj/znL2sx5LARm7lQYJj5/P0mipwWz8FEEoxpd4Tb+JLGlF8tlvzQ
cJr4eWH5hhffOixpcW0ra9+OHL2Vmw27FUeVT5n3eC6TetyNHHON4w2HxUn/2Mq0j5MJm1ZFRCsH
u1E86b1kGD+ULLz69B3FKfu4zmy3pl2GDqsGOdibgaEB9tTnprQOTmbfoAuHttaHNhaEsWehjsUD
s0e/x40IgjKH9wr1CR24y/PaQJeQUyKeXBufOk084teKcbcRf+AkjTwMRs3QfEujOrrCTUOal0tp
z++9tRwsIIa8snjHtPepD9DARPseG/ohN4hT5XQN8zGPnJaWctG6PeszUMiK95IgHKgSfqNY3QDC
2yJC26tad/WE6RyR+X3nurKRIwa6OWEqJTEN+qLMn7W0urSmvcFSvh0c91AZ2MDIxUXg/4OJ9DOA
np9Zh/mwSHbrbNyzx95HZOxP7OGTKJJNbfTvfCsvjZgIhVPdDQTfbb5mB6iuH1RodM3JJa3WcNX5
n5UEvUs7vQuHZiXHGUM/tklMZWulynfB81UnXJmHpPjdmM0L5zRD9BE3XTYfYgjtAXdnSMjKa+0m
hu+2Y0SCNItu587m8MMqUlDd1Zv0msNEGIlvqwg22mXYOOhPUFb7eVzsiTAIRet91ovF9J1jJO8u
+pq/z0n2qI13hZg3GW6qasbzOBnN3cjm55KNLKCMSB20H4rtkC+MK03jh4X6fh2G8iVNtEPFopcN
0xBIhu88Htym2SSyppfJ6087Y5iT5EwebMq0wFHTZwrK13kcupCJXEfsGFcRfikNGTkThXm8orR7
SaZ13nQdUmpyt8tvgtWdTa9qpzhvtlJneVthBFbR+GBcQp6vZCd0/4fFk1DsKn5jMipkBPmaUtPd
Msgm2awYt20psZ1mSAqM4ZGbN15ISaPyHfOL4Q5HGuGr0g1c8iwMN0BoYILi6HdZh0rus2l18k2L
csfXMH5sJzaRkZKgXkeYsV7hXJ9EDoo1nhiTm/nDBjDnEIHpMCfyxhVMBnuEPK8m07G92U3KE8OZ
P+zt2bGNyvtYjj8ac3QCmN8SBWI17ifutihrss/RG1/sKq4CVv0LC15nozpyy3kw4kNsYCRwaNRV
c1Jqm4VIceV7BdgG+CC1NS+wJZYXfSXZrmsWO8h66j5VX9H0rH1kltnZGeJd2Uj9bV0kS7Z1evFa
nnDIUNgZiuYd78SDqaDUp34mtrShTMRoS5454AgXhzme5GHp/sS6dajR2zJ0adIIvWuBgtI8e6l3
n4fpXRnmO3uiIBmQGjmxkQeO8dDrcLfTiJsfSGi7g9KlO+nW0BxTK9Ar79zma6QZLhwNIyp1dPxO
Q0pWzLu3hXVVbXGxluRzACAxIbvq9WWnVda2jamkB6v1Y2aNOGQv2aRdY8/a6FwpPdFdTUt0X69E
ujKFgvkESbEbACRBvRbXac2+WDlHaaPustK8LbYa9K48Divmb60sN6rXbEGVfU7yp5Zq7xNbx4OX
j2ZP7nWppO9Dr4rtOCMqcwzag7lHOVtPSoTWpsUKoCe8uayL8Axutcr+bSsYBWj4W3VTwjaFC5nJ
fWzVpPPZU6v8dGqd0RxJ4oHd5/Vz6WTWfZrznpEwX7rH2YjW7og9tH7qxqy9PPyk29VjsdrBrTPp
Dbn41+LNw5uFwntZAjxE+QtByhjTC/fXqGh7KcirLjwttGblzwOqyyxQkByL/Hec97KIwc/2481p
Gxfvp6H+WSRDkkM6Tgw445L52+Kq56agU0CXw5TBSnCxCvcRFijP+DReUaNrdxWMQ8xc03mdMmWK
clRLQVnO+g3Mbkn8Ih/y6CI/Cah7xy90C90hz9uVUaTqQBhIijh4GClCWP9XmM41LuUB2392ZPVp
BsoDS4AvGKU/jjd/ne1zhuk7mkvl5M7ubZyxysW0RyGe1yFAw47oZMoP5CyYIE8aou5nStu06DHu
IflfUAQh7oNq4SCa7u1OORhudxmW+WkV4wk3OngHxxmbb7Biv7AjzVuNGAGIVQpD4KoDoOhrWTx+
eqpoCDSuS+WrTGE0A2tn5inkCLmj6T7VuW0PIjOlxiqO9vwOASdj1FGV2ZVZlfkbRuu4GVAjYCrq
TE3gmqktJopF2snjao65gdJpRaDtukb5pmfxFU+Sqew5WlNkMMBcq3AoXav0BXBO2JGxufzIUvN7
AoJa7Txn1i6A3qfN4qYEjeNJgUvNwCLMxZAOm0xdhsEvijY9Mz+xkXdJhN6Z8bS2c79p4pi+q5/b
BtzRsGRRA/eGQZ2rN1eyJ6ePBBXeBZ8TiGx4MkOY6xiI0fy5X8NUOXhQyva+EE+0T7L8ZJGEwLJ6
ubipyJS9gAcAtXhZvLugvngZlaQ/9Hopp8Abs+oJwDIXcq6FC3Or0CVr/sTFOPptv2zMIb2tYnG2
4CneBAPtxTUUH8hKjHWqzqIc+Xwg1nbrpkoRNPi/3lOrv6Pta9AVcABmYrafYCyVwSAc7wM/FCpT
I4vNP7VhmC+y6s01Wo0HVyO/VnocEBcQmW2HqTBH39d07lvXtBoiUigSj3j3oMPQu/NwuyE4H5vy
mVIEiGQn3T3SlvLuVXX6qq7Tur6A4UDJCTRhbznqcp6zznyvpxQKg4kHWK/MJPKYdG3r3CtQhmJj
cfV4ubEHt7aF9Oad6U3FuLPM1djSPmDa4pHEga6ZKF4N7ued8NouikdmpBixT7W7zB/sxexwkdMz
qmV57EeFEYQaP9xybOBfOPevvTPDqbHUFmYoBR5Whm42N5TY+dZtmPcZ6rGw2p98NZ9L6l3ySd+w
+9r3st3mctkiU3DCh3F4000PPamhkZmWsd38Lay0PsWJhLRTY81WMVDve8Bv24Tr8vH0FNLcGKiU
j4vOIVo/jCSSjdiRHVHnp0PMz5UjmTJngU/DtZ7iwsZdRZZM0DlWe2ucdUv24/BUW300y0rbOcKD
pV0CfmJJx1a8bI7TLM/cIStZ4UinlW5mpA33n6d/tZvUOQI36m4ykg3GhB9n9Eor7PT5NuCWSl3s
QRWndzJPvxPbutu6MtC6oP2t89OsI1Vg4n0rXO8bbbYMFbBWK7OZUFgjfqEHtgnjONrPPOxBlgRK
wQWoJPNZreHmwjM/5HAw2F6N5851b0mBqAQs6c4UHlnpYtli1RTRkrDSY5fB0zDrdwlhUUBkpHwl
zu/VTIAksbabMHLOLyXU98iwGp67NUIr1g7UEBqTBn8YUA/PFGGF/6goDXgsu4YljLongWCO2s6E
sJ95Vnab4IKyy4GBZLUznjzLvfVlbJydSTG3irDUD8aV4wEJbECQi+O3uldGY0f96rOfpIXuynpi
GbB00PZ7i5zefkW9ZHZrMNTObl5cGQA1U7/7Pk1F4rM7+pXlQ7lVGFdcccE9laW5XIraNZ7VWSGI
anFv7VBW0AIJRLbn4SyWRwKul25nQ5FPHXCBkKzl187L30YrWxEiouAFa3p1UGwEtdbNfoF+LgGS
sEnm/odrj0NUqSPqlcV1hmszreIPlro25GT5zHPhHCAycCCr4qPGgL9bZZGdqoT7KFa7dWcxD9h0
/UpwwkDJOifsuRCg5SH0EXdTGRNKDJHc1tiTmGWcS6MSiTC01fKk64UTak4bGf+aNsTNXlrdFr/z
E1U2a+iKEOBceYMo99SInq+73STeFJBIrzH/HRDMzFp7zwYZwIOMBmxMFbFS6bhdlMn9GjESM8WM
Paq5R1ECWHafliLPQounHmHA8MmeDUOUz6tpzW+2GNFtJczhp5uwATT7LbEEiEvKGO475fy0Miu0
TR7mashBz56Uh6U+xxdtRtYkvC31dbuTRvbE+tJPm+Fqy+669HlUKO19MtlVM9bZqg2brd5hpdIP
3p++cHEXj/X4bs6KCHA/BozxVMxiGGdXDc5KTr5pMK1JucHEHQc6lgBCifWoTeZqm4xKtkOEG3C0
/BQaWcYw2M4N2jltag5Mlr5ZZZgRByLKT8eMXJvn9cxw0redVvjK3GFPWPobeMnjhK3bb0T+DIf6
ZLDprFyUVx5yJ7+3gJy07NGcpL8gOetvKM6PWIKLu1mi/tZraofYKfeim2+lDeTp0Xp1rCKA1RbL
FFSt+p6tI6dkYuwfuEAsabUW9jrWyFJ/tZTYurN5p6Ayx/nTgXjiO1m/8MUUCb9y9R5X2Knmdfxs
FNTrLCjMfZbJF2X1micvSSn0TcONZgvZ9rjW8YbbZ28NXhPAz203Rs5IgACijt3r8rD76doFU8YS
5CmoioZy0RM1qyIrPwGLqaLJosaepzMPPt3nmkRgUMf2UbeFsdHZhfuEXjwlg3ePFb72zvnT6w8T
c+49kcOQRBkcwwCGGdJShRbdqi9eDTqlxIMWleqM1n28pdI7WnZT7TNqG5JlaIhypHOHEqPZI1Mi
P3DvQp3oR++3kSk3HAY/J2nhzNfqn8ZgHyEw9LeiYTYgnLeRRzAthbHv2ULvS0RcAMSUg2YkLjdv
/9Y9MgBHdjd3081vBXums0gQe5pwkANjnk5Cmawt/rnenxmj6sHkSWT+Mxj4IW0PK3wt31xbzHIV
XgFI4+UumfR1F4vkme2GgsKcOTxFyCZubXJ41Fx5Qty/nxRRfQDoxVaag+tbFYPPi7a8T9lktug8
R1U8j0QTBW4yXEqyMV6ElbMUL2QSosvIIoBMqCpRa/ELD2/QLZbd5E72wStSeqphrXe9JSxklTGS
3+zLlPXyq8HMj5LP8g5LIb/UXkdUDEKoTPNPzIWMgZz2szL6m1TbOhoTW9k71VxGxZyCiyjaF1Q3
v+OswFLIGRshxPxJtnYdtDg0goXV+JDOTuRC/gkX+DyyzQ7pgMoectatzOo8cAt+plFRsB2Re7PC
MnlMHnRTPLvLdOUbykJhV7tFTLthYt+TWvaROJM1sGKMTB3HMYPnay7ihgq79a4Man+oq+x9abqv
66T9Yd+IiLZp9qpu3lJNmDtozx8lc8At/a8SZVPfsQ2z62CxCKyY5/JGEjlbl1K6O9KOeE5lLEIN
Qg7agan5OBYKblvlgn32xqQalklbXIeuhQMJ4dm3FOvLcnJeAl7gXtoygW7c3gtslaBbeOBok3qs
K7EtynTyUyrAAzCP+ldZ1vp25I8IO/+YdG7OZHZODbcqIJXlGa/H4ncuXfs0tBd9MXkneN7DVG9f
u059XT3nBmbLX7IGf4apLyGUHIKmTf1Fs7Lr1HJDA4p8Yu39wxqphTBkHlsDuyiWidXvp+yoLYBG
sTuXPTcMiTHWol2ttgBpwZ2TWQrYSxJ/MLkgRekesmbw7QGUxuUhEKXNcS0FSa4wqc9jQud5omA6
GUOT/4aufT0Na/uaduWzdJBHdLnyMojyvTHTHd8irASLf1jL29LWHxS/e2Anc0DvwTixX4pwRcbB
NeItYQe3MGCMxo5jVIB9tM9i7l/LlTGPMnRPgHgoU9v+mHfJ2VBn9N+i35FFikFbnW5gto6e7p7x
nN3rHLhSP1hv5lDBzlTSCvdO9V6rFpPW8prL9NUxWV+1mdgQMrNf4vKn6S6vea5ubQ9RVmZUkAHK
/E01bST3QiXcXu1PbAsGRnpk79g8tf1kzE/LVK++xpiRX9zM96plfndLmwcpyl5jrG/Z5PC64oPM
nWDIC1qMKlfJemoCvSPlBoU3MzQmSou1ZW1+JVIiwNWBfCZJEEMtP0UPixBXGNyJttnMUEr4V4az
Tas+CzBEXSp/c3ObR7Mp85AtVBmB1I5wkMdMyNynohTPDleup7FrnjHabVwx7rQpv9pgZxAukaZk
LQp9IDsF6i/2+TT2m7TPbjSG8HMQaVCxuLfVhO5jy7LZsDGNqtEuPrxcnzGMlRgYOILMlRVjOeZ2
ZNhg/+AlcznVOZap4YR4T2xpczcttNwQ21ca1ou4dTZ+j3KwLowQ7rNrfXQeWr7SBJXD0TfWXiht
/AoL872G0FaU8ozodNegdLa9XQN4YDebff8De/93mXoWkV2u5FTElG/KhJEMpPhYD9PaGg8zR3Go
G0tBqa/eEPoyVY8hCCpxfF2t8rSq4sTK6wwZrTsY/VShkFrcu2OtoDXnPjLK6bMqVPhKdFqqHR/Q
9MFqBmPiI/Df5fGEdbBy00sqiVLJJ/unO2kg2wZetorbOHKn+UmzLFTqDuorq+zGAL3CgZyjN7VJ
XgjIVHyvq062amRhphYv5mrGXBD1rqzsPpzy2ArYvjIWnc+J2l3a2b20sXFUCUIO0zLDdy3F9zhw
BKRT+ZzW6rY02QNK4VIwdWI/m/LQQYPakESMMzImqb5shjqUjfo2mjzV0QdTsevZGMxrx6hcL0Mx
Z1C73EIJyaOffGSGWGXY8y5MaFRv2AHLxk3VKU+6bJaoZIN0Vo36GT6ZxcMycXeJRkNgPAz+qtSJ
UXMX7qkycPHSwQMYPxDv05NhoTNM45Z4qenjyFHvpM0wzir0TDmsS/xL9Igf9E5WX0ulKWe05djO
VC9CVX5EiWcwAK3XuxZLxtjedGx6aHWCnjxYBtU7puTCbOtWaYGHZ9chVxmPoQgP+KRKtDrTyxAz
SijLSUFH2GobBYIL+932GnO1YtCz7XAdHEHJCb8vHFKlfUMpO7zYcTPcVtK/bzMo0QiQ8rScYhsJ
haYVE3RFeyLkbXSK9JioPCw5ObfEqLCYgeCUeRlnD2Vc032BTjUDg33fyUg9D/G7YfqsXGUVOqLv
T2uf3hF2P4ybOBBzd90J6cY7Sj7afPWjXuLvQWnsfWdZr+A9sDsJemXNLX8VVYIVsWfgVNjzpyxQ
fsjUvkF1WnEATG/IGt4zz8ZhRAHh//uWaVsgIUP1q0paLdKm7kpQMik0Jm4bFvLJVlMWjCaAL/xl
1X+UiaZwt/Lx7XHczURs9Epm7AG06ZFt6L+9AuSx0DU67LQ8KmS0HWmkCLJCKQJvtnvH6UDR5zRE
W7lHEO/ygG/g1aSH3yA5jLpCQiZZEHSaGhU7YLZ82/1L4sJcbIgRIMdkzvVsSWuC3DbSFjShAm1M
6Wn7KuWXKhwORyPPInyKJio96rneRiUPqxvdoGN9TSkEV3NOAgay8GPczrqM2tieMXLPfDErzB8r
5TvTDq3bpReFMVhoJD0TbuNhwyR+u8DaZvU8GxDj4fpKBtQabXcl5e/VbqyZg7cEtB3y3spi08sO
bIMBryKwbRDigTZqerUlUxzEFUhSDn6tfyySbNpyHGfkOB8Gy9GCROtQfT0m2Kk20LEW7a7TW5w1
eNus2G4i2fWI90r2HqNt3LqWjRUHzl7AFSY6tb4YAtKDV7ud58MeqDZGSw2kMVGB4Qb8l4YwnJQ1
0qv5wPrxXSj2V9VC0+LXeYQ9ea86sGHN9Z4Vpudl8sr84YpBlsAgRLbhtHrdjjO+QKJp7pZaU9Fk
KZSxqdk8PgzMd1/HWcteLGb4pOhocLv96LVMM6pPwMhbRuGMm6zyXOObJwPGsXwHy1AlUal58YLg
e95iDHnpDfqUQuqfyizevLk+C5umwqZNYmCxTnGw8n2NyKGS9zgVH2KWtHGM3pfKVUHKea+OMTzj
OPMdguRDRu9Mb71oqbk7U8rJZPhRpUJlzVWb5D46hC6ZtNmmuwZd3LwhVolGUe/XPD5PQv1eDP3e
L9qpNWLSG+UQh946giA3xKVGX+Q5MpxNI5raHvBfU9xLwuuiYkRdyTv+g1gWOlg6bMtYkJIy6xD0
CjWU1VLykmVEsM0uke4x7hGnWfDSmM+Kn0YlOY2EFhpoZuPOYOG2MHhqxc1If1QG4czMZg5K7UWu
Uoa8s3f2zS/x8HvGu6fQM6UKhJX+O8lHnlqevgZKlu4ax/yYm/TeOB1Lt4fbsquORAoFgz4caCh3
09L/0KSMmkFGrcTrP4wsXd371BEL6YzjubDxjjvpdWEywFWzp2XZgi774cihxZW11vtygQ1sPfyg
yz7VzD1svXTrpc6zXNA9DXpzHAlE3nTIr+geJbKMLP9dxskf8pv/KJ28xRgEqcffi6w8am3yGGMb
b4laoiuFrYSKzKRqlwqiFafQ5hMhD4h3LYo9U59f82p9ov4CV5ZqG5qNo1eVodkx5VQdAlo28Ntc
vhimvkGhSpz92XTWxpXxWiXEZwdD5Eqz0t1BNcXPnFFspwtSmgLM2gewNGzmR+TVmdFWoUkYHGMF
tw9rxZnKqFRG+89Q6smrl/TJppDY53p9xHE5qdW8jzGWSgtgtL7Wr3omH4BaDZkc694eGPI0q04b
GlUuwtolDVMv0noLA1ANH907IXlxEMfOdwyz7LmBZUiAUWrHUButmYGThmlOSCvCN8DHzVsjsFO5
H3uB4NuyHFyoqGOWwEkYyJTYwLaGqf5gUNpzN6Y7l2frVToGR0SLzYya7nsoHe/qGu2HNNnmqHF2
GUnZ8XmMDkjT8G+p4xQlqanes0S3QmO1TxKZASoI2JvofExMh0aL/ZB0wvyBGODOw6CkFsif/4+0
81qOHMmy7b/M88UYHMIBmM3MQyhEBLVIpniBkUwmtHTor58FVs29yUgOebv7odqqi2QgoFycs/fa
Jj5Fo4pJN5QI0z2FTG20q/IyqoC2a67nI4329XHut44xY+gO7OeGzdJlH1r3ThDdBA6LuGZ+pohp
b0VZa9vZihzOOKTwt2x/TCf82SFj32jKCQ9ThC0gCR+cyTrAIb5TlX0cKuzldrkMk3r+WAA6mFN1
Bkk38zPGpxVa+hgPeTNvSDl+Zm2CAUTFFIt092dIjPlTAjyCur0BmK82MRTWMJOQ0slcrSagdVuq
ZDdWNvEVwrY4G9JoDzIy3dCoOsf8gBkVPbQGJpWOvkz3UYvDpGQzuO4S95umaV9mWV3pkzPA1KfL
l3fg3hpJ6FQ5Ci4W3LfFDYv/S62qIW02tsEOY/ZuWCVs6KxA1IzMO8LZUUyP/SbUiq9hoZ5r3JOh
KGkNOucLIyPAqL0WWHAzq73uys7YOpmj7VTWbbGMJ2sK7x1UIEx2rk2rk3Uodl5cHmY4ORARcqZ0
qznO2oDdttiJNhi3uNZZe83evFN1d5hck1wmazgmRDEfmpICObGal02fHDXL/JpDxtoozdN3sQqv
Z7PrL7Qp+d7E7ZdycSm3BO5Sj8C8HHX2tKrs9hbWxA4YW0nAKNA3+Je8Kbq1A/XrbG2qJfT8sEjD
94PA3tdnuui+zcnMo8bHlMAZ4E24IiO8xsrxW8KlOEtabVd1hVwhWw3uhOtg4W3mb4hpujVrbkLX
xG4g1xtVjzX+1Dvt66Q6vjGGXlaBnVxNASg4tlORz9VoEpzMyTdIXy9RY7Z3Vl9gZCgUg3KKBxea
Gz3DkbU9TI+1XuVndoK02YRguZ7S+TqOQvPWwAPQQh6zmW1oX68bNPvrsSF3tA2rB5Tn5/a8rEIU
6+7SfVB509EmY7uaeild9JqZsaaCQc9p6jaUO2H7RwZir/oo8ZcfppiVStel985g3KSLxz/GMOh3
LfjXdkgplKAtWvTuXQFbRFeEt1L4JaZiLTVhGT5qTEDTEecUnnHvZ28XVw6KZlc0yrkyoxojyzCF
C2e1hu941lvkkCFRMk37jMRQql16l3YbE8X7tE7TvDGujAyb/8UkSw4Fdg/XjEZawbqqOz2+Hw0K
lNsxxX1ypNvvOVthF+06BiRj8tKAtfJT7FDRhuXQ9OgYzlRu21IAxQNTmcVbe+ihlHST7LazG5bp
VZ9q+UvfsbbR6orhu2750PPYdia1dWwWdxhtUl5I6GHKZhuVJC8SdlbxUIy85Xi70RZtWhF33cuS
wc1jgCJsT1zw3HxtKLdmNAQfKI5y9UO4qfxvCDgNz/WUTtSfbdZNRS00cz/mHsgcan8/rc406OIk
rMxf+VxBX+b5OQiTvjnSGFoc7NAWvocAx9VulP3Mh6J1f6qJWZieB6Pv3ecR8clDNAR6vLV4E/ha
xFnt55BF6m0/iNLaGHOeXpg49qe1SLLSH7FaTBd652XWxmW5XvhyCM16iyKYtAXUWEg2XPZL6Vo0
WarfYfZvfSNwumbXd5Gb7Jk9R677rA/BLm3k5Fx7ruV5Z+msu913Vn0LaRh9Z7kOCM9yV4PnDtq3
RBGbssI2xN41SluyMvM2oginqbk0WT3TE97EKOy3ZJAAu21oBrM6a8wZ93aGpD9Qg7i3nMCLtxg8
xOz3WaG19ZLPEF9U0tGig9fhZqZWHJf5T2oy0ehH1GZQGSUSZvUqGrqKaAo3LfrgSGs9xfdL4mZz
ZeObyu+UJiWLK/rF402Z05k+KgvVPaREYl6OcGJj4wLkC1zJ2qThEVRQvFdpY2o6qEB9tLejGPpn
qljFwJLLrfSLCFwaqA49Tahb66mh3wo52d/asBmmrVl3KBZMRQP4xmi0rEBMlww7Fw4lDdFICeQU
tSB7aNGOHvVORaDgg2wK2OJ1VUmuC7hXB58Hew3jSqBo728leZbWXkHuhuPRT4hdO2J0nHOH7dxh
Ro1L2OmUYYsmYWbqNxoKOJceV5ZoV3HB2v08NRzJZzXOdFYCQzUOtiZL53KWGZMIwzriaE+UMEZS
OETVWu8J1KKpiRoAtG3A8IGMMLqz0pkyDLzf6kvRhJFNywzk9EWtV+4Zecz2T22qOuZNm2QkGgvD
OYr9i8SgAQkbQUN10kNhvcmrXEXrcgQGu1Y24L5ZKwlyqFIEbZT6NAT9oZqxYlC7PvZV3mOMC8Jk
B6Ypow26tC0BsDApgnXGcE0gagLyqShYENlhEoMRliJ/QjEinuKEiWVl9q9yTNZW4Ilg81oPld3r
zY6dmlcBMMeFjdlmoV6HFVfnOmcoW8qQ1S+zIBrKL2J03utBH5GqEVPRmwdXSeOrZuNkWMWzg8cj
GkaEOqFyu+SAqpQNfEJiL8q+BMTDvnJjnA2d1MZbeP/3aTwizh2NYcl4NoLBqI6FzIdfIcdNLwvK
JpTboox9C+xMWOx5RLsKd6Z1r6h31Ci1UrvdGtWkzZgjYkgZlDGjZ2cEVL8qEmaWrhDuY55m1fXY
e+ratjSqOpGR0JWjhkWNaQynL04y8ip7Km2NqzHh66xpdGUHOxlcMPyJ1T6XBsjVVTN2mXHRI/Xb
W8C47DXZqg4GODtvjywbUjoySmfw1EdiETrwwQNLNhMBF4tnTcEl8ui/WrHB9UVAwtAp0FXhc3hV
vcsYMT5oSXQKqgjofTSLqH0Kxm5DUaq+xNvMEElr5UsLTTRG3qzkVpV1Wu/jSXBbvGqM0dq6rXYP
wAt1cmISRRuYeXTeUvS9JkhXbSy2CeQyI0KodwBoxb0xeV3Pl9UJ5xZadiCmdrrrolJcU9KgYA6j
HZFuAxF+42ZxFR5KYfJqwmdsLSpVlNl82RWMbISg9FcIs8pviG0ZQqgskffhzZYCRqPPUbuZh5Dx
kX1UUK0JjjVfcJ+Y0cZs8Am2xIYBcQgmzaNEgZybHM0EZIddNLtKl+V5EwOKW3neVB5yIftvsneR
sQtbMA81I8XlsiyZcEuX+zQCXvjRyDLJ19LK3ZLdiG0PK1x56iKapP6EzonVfwVzm0sRhVfoa/gz
i1ECt8uoQ04tWB9HkFh7/VeO7njtxVjL1wGYC2Z84lWsVThT09wyvIzNLi6wj60mbJXJ4v/r5baC
A5YcdTcHS4ymhGE0UtpjBpL4u0rGJdFhGAGMh667YaWfPdAyzKbtIACarnTyhvBIuKF1mXaSMVzo
oxVsKlW6v3RVtZe9h2WMBXCFJkoxcZoC4i6mitz93pdjdY8EqruIQao9NTUPwhqHAs9SbmSYVeNQ
yTtVSASfCACx8VmT+xjMsfUNhR2/WxisIK5d9lvRBkplSucl0KJbr6lKxAjKye6DSJHHlBEgxV6c
1bpqx/uinaJvnqqpdukEkKA0SQlEflS6UdyMmq4/2YB4zrO+y59iKWrKdja2bS0VbKfauaL6k3X5
Ld0T1Ha6VpkblE16uUorqz+orpG/4qpiITXprEpwIBs7qnDZA9LUCB+SHZGSO8xIc3K9180lYcS+
6wCIansQ0/0lVRjQGkNVc0ZmNNyy371vCXhjsIKmxerTnpL7qQmKl67PHjuwhVtJJW7ezv0ty/7w
2mA2unHpG6ZnidMgDh9jDxt35GHEbWSzrumMojBZnLpOHV3XUdmdE5TggR9xEgchldZezoQkIDeP
RPQch16AbgTg65c4i9lgzmh7AOnJFANwj8NWF8RfIpNwf3La4Y1lBgiM2rDUzu1K6V+azomfSxQn
Gra6znN3PW1h2nxUpa0N/t7uELuUzVkNaPEObGc3IifUebSTzGJKM8zFk5s1k4T7i1PiMmFbAYcR
HfTog6tlwPnLNDG7XQ+bygSHZYlcXBuSrHMsYSDOtmT8FRKBaJ6sTTej5QCTNjSO5H7bv2jQa1ew
phKK+npP+fv17+C+0LzFEFJvUFPMZ6i7vB9d3IpnfcaStqE8V91GUQfdRrZmQxEFzdEh1XTGjHjM
GWGyAtgtCDkn8s3ARG6jHAT9JBUx+ZTM0GiObH5NX96nLCQwapXBYT4YOt39QfUUD9E7oruq2cyE
AZi1bQTan0+nVoDqvRQ2UpQkSZ+ABbYbm1zeM72WjLq9lXnTKqIwdixqzWXVimLreZx6U+3azs6K
dY5n4IXtRXBR4jzeOPEI4A6AIISjmvC5LqEV6MyUHFejnrq4crRx2YizZq6pk5LOBPK6B4uDObfY
4svMngaYutGGvgK+oilQzm5Jbm63HkXvXwiVDQmrTciHgReZoUxk9eAXwrGqNRuFaLxThmPQwjML
wpi1Go+IN+i98bN9vVhtO0fzA9WU7IEX2EaMyFYkhEbZjhRfA0xZxSw65k7Wz7JxC0yKGVeEqDOR
869ucIFWXNvogwuK3/PG60aPJ/B56KJxIfDdwAykeYmvjJyJwvsi3TD0cZlbd0ZJ45RMFvshkoQM
rHJWXfoqYUf3zRJjgbHRIudokm10E6lxvkRhZdwMswybjd4Wi2Id92h8I9HJBivL1msLHmDIEqmZ
IoDtnSfMo9nm866rm+pbRs/oIfIcbAVx86UpUSkDvEx/irmGbYar+IkKr7ygB8CKPdbRrOIaawz+
WmLVrfHTZ7sCpgK1Mr3ncSmmjPcH7hO/XpZ0BFfQ9LpbkU/NsWqs+JIu57OA/NGt9VB4LkE7UDce
SgNGzRbTBjc0y1PmkbRpDWuve5HWbP+a/Ye4Q2uNJZNXK0bgvqmsabyeuyiq1gTl8IT31Fn6Myvk
KV15I6SsrfPqe/OWqeaCzEVl7khFVw3I94gy8+sHUAnnjShx5yI5SEo1XhMjw5LL9Jadm+xAnh0H
o+S/WOPIi5+mHs8lxnmhr0dZRhpxnWOrP6XLs4LKHoujrevTDtJOYlxIB/blRTu5Y7CbhWWf2V3r
SawyPRcoDWo+BNsnE9TQTmO6N5us9rYQRGxkGVD90wujHfp0T7AFv//XKEBTJpBHF5IAqd8kM49r
NKwpfs/XAQybgQPWm41ATIhfO6CY6yIroESSxQYHQyKLIKYsOaR07HQm1GimhdOt3aIrLX2PhhM9
PXoFjRRytDIR6zRY4uwleuR1Oo5EmZN2gfuX6v7afV0QKgYf/Uvezinsvc4y82v0aV6ybjsUiWv8
sUa6C23H8vZeJNvGF3LRQw68qP4cFAxeE/F+BUrnLH3Q8hi+JLVfSTMXdQ9PNTrNF69hPgUrJQwI
IX0rHTBuLKQISwpmfV1A9NJBaMfcyUkHn3ZeTaNI9l3GsVeNlhbRRtPK5ivPkKSwWY52uB2zsaMy
FRArtzIlpaS1YXnhXauagMUMkXzHKi5irBFS6fis4xQ3R20Y0PyUjS6aSMLC1vxIxHjRVwgDjfaL
zQ7E3bIswkTY1RKllKMty/eEXPOHv+5hQyFeAe0K027fE48EwpXfLtfsV71nupS96VMJoiesmwqk
TWxnZFsIt3XXeqTriFi6EWNQFgW2u0tM4FCDjn/9hv1C4PhyjHXMCUOeP5sgsfGMRaRsrI15ouRq
D61+HxJqX9+NqHOCIzt7Hj+rGenDIIpKH5Tp8cjHVF4Kwg7TANVQMhhX6CyCjH1iBJiD4mKm6BCm
+Pi9biy8vRqF+YNVvvuNxKdt4mpoqGLsNYuaVwvDW63i2RsAZ4WxMTKFZJf9YGH0MNn2UIpYeVMe
3oYJXWycZi1qpfaX0XjfsQ8yIto2k/Wu1cevr7a9fwhU9a+AsN+wrP437PbybZ7LamrikILWf71S
rsKXcvPYPr75P1ugn+1007000+2L6rL2v/6Dv/z7N/9/f/g34fp+ql7+89+ey65ol08LkYC+YVJh
av7fKVarlyyeX05//y+EleY6/255AHZx8xpEP0O//h+GFXX5fzcM25GeboFfo7X/fxlWwuWPLAya
Sx3MtIWNNxXd+ULLFjCsXMfkEfWEtziu/xGE1Vu7KahtUntcelmYQPkshJRv7aadge5amgThtlSA
3MjdsN04hvX8idvzrd/078MISFy2a+FwFSd+02muPY+XSfmdpp2VLV6f6Skwf5pjdI2w5ey3a3/9
l4P0d1+4eMv//vtots6RbBdvundytJRTEoGxkGca5xKwHLavevgWaw7hGjlLmsaivZrqkGUmlKZu
dJ302g8R5HeFQzFsjg5jc2vJKIUmop50z7tvlfbwyXd8a2v++ztisBY2hB3IOSemeUG6izF6o/ID
D23CBJnYrEx3RS+JskCm3UWivqeAtbdD7bZKDZZyoATpUo7AKL1ztigsXyM6GTb1j6hm16yN+Sc3
zXhr0P3rO/KMCQc3Mk5d+8SLHBEaOKeyVr7pwEUMEM7hDNhBDydLKmFBbmEURk/kVix55mS8oLfV
rszaASCS7xv6D8Rjdd+jpv7BivNuRrRTljABHT0wth9fzvfuOL71BQegm9DYlvCD58dbGJSKF+b/
aDaouMzhaoYk/vgVUtRtHEN/NhEVpaVHTUUKlDMNHf150D+xbC+36v/5mP++TJI9unQs6RjyBDev
d25FakpFt7qJffpzvEfa94/P7/Q1ZeEjdAoJtitNKUzr5BC4qGMrMhPlUxE+6ya1j+3UF0CoPj6M
OL3jr8cxgQDovDmuvoD9f7+OsmW9mYB3pp3YvISFW11QDqK+bmakNOcOict0ljYxa9XNEqqxqpPm
9uOvsHD73lzN5SvQMdIZ/vQlXGD5+W+30s5Jy85SrfFTKvLnaZwM2wa48ZM7TKwN87LRjmE7TF/J
kUaWpwXiO1szCyxr557TEamitURv8dJXWVptPad013ZOW32e5LAXNh+1k7amfoxNcBHU3mVFqOmF
XTiskKFa0vfCzWKJlQ7WepX2lfBpV6En1dishqG+wcNAL6TcjWxsv5Q0tldtEp57uoEgIbXPNb3p
t1MK4SkQY3hvtSyORjfBomx1uByD8sqtYCzRvtcxsBG8NDQ40ZUe4bUme2tAHdBOyGoH1v/U/2ji
ob/9CtogxXcZFtsQIrGVY4URKIXBF2lbSUCYMRgYJVrvHJD0Jy+W+TY2hCeO22FbDNyWA3uB+eLt
7SjzzmXJrRo/q4NoSwp2Sr91QC5bzrcOoxaw+ts28mIf+wmy56qKOt9hrXSIalN/odL20HVk9w6d
iTGSJxsNYu74pAiR1B4Ch5368EL19or2PwMyp6x9HRt+WDV4aSnhhz9CEuqwN3V7JhF7Q69lphPs
/vr4sXvvBaOIYQpoDzp3a3kxfnvqppAWxKyyhgFEaV+yMG4vwlnd11328vGBTsf91+vJ1G3qBv/g
5Hx7oIFSBBZP1vKVnhHMWs8aO4gx00gd1Rm1sm5ot73Kvic8B5/gLN47R2mYFkgR13R4vd8eWjfL
RlRt1fgKF9dLrdyLSI7ie4CH5ZMjnU73nKRlYEqmc8Vo9ceRglnZLQrAysegc213uCQqIoxClhnW
bF3HQfXzH76o7DNM9F6GjtBjWWH9fveE1gfE3emNr0OJ3yrTOYpxBhlHYYFW3IWVinULNOnjg75z
OTmoQ/KHcI3lbr49KAXeJKMq3vh5aKYbTybn1kC2u2GNxSdHem9YlobBjXN0Wxi8JW8PRUuFyKa0
bnzDqV7CKX00nWHG2UjUg9eEbFDGw9C1v2pdFUip0+d/4kRNKGuWR4HHOH1kZe32TuPx3DQm9h3b
vpCLIbcePznLdx4aaVjQfFglQzCzTk7S66gDBUHR+Jjx+x240Ie4yUhNJpNeZuK+EjCyPz4xsXzk
7zM3z6k0HJs5W4K2kvbpcyPQBo6NVvtG69lfZZhRuFeHKPYYfafsdpro1GqmrA70eI2tazTJd5xc
26GV5c6Ww3wgWEJefvKl3pmDpeEZ7BRsgyLH6XNF7mblQjXhZoP1QBbtYYSYHgluasYCv+yMi8PS
u2vbM4BSt+7feUh/bYzeWT2/exsAD1kG2AnHlcbbZ21hE6DaxFxrD8lt6w1+kE/nhiwuAW0+0UgI
Nx+f73v3wHRcMEdsatgknbxGE8m4zEC4++DpHYm3+Von/Sf3+b1TMhkVeH6lZ4jTBVooky4LZjLc
wiaydhY6xbUBFmM3iOlbqIdnnfbJAf/YgSwP1m9HfEXf/DadUFpdEOETRywRuaPf6a8QdiWI/PtH
yAwGTECHyixSZ3vjDGpvs5SjHfO9VwaN7GrvJfboB4567HMD8b1Ghjo0hX3ixC8fX/33BjGwdMzs
i3nLdE8WzpOCd1X0Hd5KLXlwMrzWZn1pJ9HNv3aYk4cqhd0kJeIiX6pa3xBqvA4zqrWBDlf/4yO9
s3yUv5/QyeNUZo0Xz9SnfNSCz1h2tnmvXWWdfAAF/tldfu9NfZ3nHNv2PPE6bP92lwcHtyIuR6Ky
zRKQinWedkjsm1RcKte+0N3soKXZXo+t0qdpfvvxib733kjmV0TjFpSyU3rSMMbxoFc8Yjnt420h
3f5J5WP1CSnqs6MsP//tFMs2Ho2IlZk/uf2aWsEWu+knm453VkQuaG9gVwz8bN5Ono3RC+pA1SbJ
CB3ew3L47o3zLYbVaycK7nQEJRvbCz9bobw7paKr4cpxVORDJ+vaQiKanyun8oN5FL5WjOF2nm4L
lrWH0WHwC2K0ZlLhYSky8xAI6/7j23cCWntdWFPxYWjTBbgv3sC3Vxb+QoBOMef+VeIHbaWvWoSj
VdLXF2H+ZazT71YV/2qNDCNiSm8kh9b18Vfw3nn5F3L5gjHna0DjevsVSlrN6OXxNpcYnvy5yV7i
Wdz2RP3h68Vb0lMEXdtOdoPd0zzmeTr4bW9so9hytiP71A3FlPSGFlLki7o40v0lkAOb2270aANU
0HrqMU1RSuJoLmg2NOV8CY4h3LW9dqeaSJ0RJ/wwaQ2pvaN9BucCIHiryk0tYAk5ZhDDfiLWgWL8
IauL+VsXx+zpwhgQioayNueOIc+bIHRBlSJTmEZYlWLQM9M7QsWzjSyt66qBYhuV0REr1LChmE4e
z5BfFAgBzi09xaI844Jow/uxz5DPpeZxbMbzECinD2GkXlNKT+jBYQfJNTToZCkoix4WiRP0sXe9
Vt+hrjCW1CN5CGbzKhqx9ynSOwnoHorvKOshBZYBJsMG2tYMhh0y13mPYnY36Zpcy6oLVoagrW2p
donscbWlUPErt52nWKWXZjEd6Pdj3Vc4L0RJQEYnhHYoQ2v38fPwzjTp6iwyhWMInQn55F0PksL0
ch0kSDtgVZ3peq+iMLrRVYwHKbnlrz4Zq987IBsu15MsNpa9wtvnz3EdohSiuvKLjvRbMqTCNWKR
bSAApM59vB7a4pNT/KOkxcRMjp9hUlRlbQWB7u0hCXTKJgDhJYvM2tjU9oRFwrUT5OEoQHF6P9J9
KH1Jhum28uwb6J4vFfkkfLXiAtAQ+l8iPg9AV4yNTSP2ym6L4snSDHPX0e6g25ihk/n4trw3Urgm
nWQaY57gVT0ZICfUP5PnLYEnVY50vzp2NB6O6JcWsTksYRegSpCQGObVxq9ec++sZug+GSveGSoA
m7BCcNiCUKBZbuVv84A11DCJOqdktsnXAKXpObR4q2eY+B+f7fKQnSzJ6bct46HHKVMyfnsgU1VV
N5Rj6Rtp/kMm9o4Nxycr7GVo/+MQVNQN8h+ENE5XuFQrSOVq+nKRwD6ooQGGVBQPCH7RTyXE1rD6
kaF54yhbfXJy7011hLaxZoB26Jp/TDppknkmGiAfOecxde2XrArubZVfT1FxbZf2hEagv/j4gi5P
9B9nC4PGXrYT1IxO7lzqQu/SW8HZpjACpmC+q0mAdmL8rFYwfHKw9y4tjQTqwUu344/qRjdlQTki
tvAzEtOgvJDzh32ZlMWzigQozXLuzFqSZaz/+Pgk37uwdC+AWUoBKtQ6eWps2q3k8InK78FYCbWt
DJpoWRnT667F1p4g3oOy+vrxQV93pCeXliKlDcHSNSiR6ctL89tLkfYKjjgTm4+NID1YmjpH3I6g
RdlPZoofNAYssnLHRZcEjIgU6iJNz8QExBLZLpfF8SCROxBbwgHIA9gVJJytY9oovxjum+TZsipq
gZraEqyt8ECZwBBVc+ekWJfT9rtTzSZKYvHFTDubzqB3OTup5uMOQMheRo+VaeTkwCmMtal7Rp0G
O72VLo7hNMJUh0bCcRqDACFPIzqpvvv48hjLuPTH5aGUxiYSoqljnYxbdmbJyhsDNNPYu9e6o1kr
Y9mAVQq541zaR2vqMOEFOjYqVgeRZtQ/MmxOKCvmOz2yNm0XoS6HhGHPZbIVTmlxMYgGTGLrO9Cl
fJOEsbcrJZCPj7/6OxMTuTIGwDDKELhWT25sG9oxHLSKWUKOIXbZbEawMovNoMbw3K24qx0cok/e
nXc2jYI+Cz0hT0rpsTR8+zhlGUiGBruT3wyE1HYjxBdw62jFmZcpgUDIi2dSsfBtBbsqIz7QEuws
EkDxGAHNL4BlnwCBPXR9MKwGfb5JyDc6jvDHtnrpaZ/MpO/MSssiwTQROzgkpp++cpUiDcDprMIn
IgwZWnJvFgHwdYg661oPx+U/8zUJRBcZPBmzq/P9YAzik3npzwFHCIu1CnJfInho/7y9ZmNS49V0
h8LHfXmWTfqlrkfrVE2EA4hNMXnnA+ncNvq6T56QP/cPJisJ3bEocloec8gyIv327tvNGNtBH5d+
1hGlqAnPryKYj9OiNwifmiC64ynFdtRdZO0n5/zHXHxy6JNzrhUBoKDhmSLbaZ8G44Es+3MMap/c
4U8Oc1oSd3v8IU6d8hJ4/QWBHBRXlW+Un9Wb/pjwl7PBA+MwjjJOyOXnv13IUM9lhxG59IfRag6B
rMuzTFj59uM3+v37BVtvaZkbrABPFn4GgkPpCgCqbEl2RmvdRdK6xGn81HseoXREGdPUOqubem90
7j91cCZ8w3EE684l3+r3c6yyHr/EEHLwSoMSat50QfJzSlsoaNVj3daHMInQ2zf3BRLkT078jwbO
cn1/O/bJiScaJtYo5Nhh3O1sGGSNXDq1bPomuSn6/r628F652v2oqnNP2J+8KH8MpcvhLQFTkt0u
SoKTSSAsnJFYSQ9fpvsUAW9q8vBsqHEvJXt0TZ8cbDmXNzPOycFOij8zgQhsoJ0CO2YDocUAk9ot
cVNUrbN/8VAnj22g0zxka1j4CgtYOeRgJTFTIOqlKP/xHXz/pAjOY1ogtEyejDSm1VWk/PKCdC2c
rkqiJKRVRAyHM0+XhgRR8E8cb6lP8EYannNaEszpSNr0tAsoqk23iw1Ygw2USuIac/w0I+aFf+14
J0+IM6R9Z8B190mgvXbEcKGa+lC7qAONdv/PHIr2ArRx3vbTPkoyUR2G6lz4IkYJULnWpadK4nny
geXhZ830P9aky8NIX4HiNWl07ul9U5pRBJ63nNcEtUPKfAt8+BKM31bVBBNl6BE088vHJ/jnrEzn
nnqgfG2hG7j53o40VqNrehssNw82bTkZ2kYF0VNbEzMWVgfNys/riGDrEENA0Tp3Wd98srlahrKT
V/DNFzh5LzqrsvDw8L7XMbKbTO4tOhSZO9x+fKLvzBo8ouzgKFnTPHjd5/82a2Q1cYwxUFlfgRk6
sjbHHpx2nz2aCK7+PB2KhC7rMlaC4lWG9fvIrVqMJWXKGhai5Y841sGkJbncsSLATVtsiaqNAMGO
0DHN6XmqEpq3lPw2MFpMil/6XarVv9yyqlexa/S+4ybNoe2or2V1dQeQT+6cudlPhjqrS/MCe9DN
VGDtTmI5HnoR9bshhk4SAc/DmjtidRYe/Gej+kJ9Sp1PZej5LeXuHSZH6yzIC8zCJrX2NeiHsiAq
i+ecZjmyd6x7sa8I5/tV9nq4b7LIPi/7GCWldt13QOlx7NubErrGGjX3UXQg4efePAsIKdr1yuuu
54JIut5L930jDL9wOPs0n39WbWpd1hCsQ+pbm5Geb22TA+vkbe+T0PsFwF52zk36AetpvGvZHa9L
j4hyw6zm/Rg2sHSnwNnLCj+QAf/nMACcQ3PaLiyo5Kybx31ZZagdc43tStbVNxHQCb8jvfbKsnLh
o5KDvinRWFg2uyYp2g2muRh0uv69Ut39gONlZRYGkEtxSEU1VfT2DHvXqEqiNzCc7xHHXce2oc5z
x2wp+GnTxZTqAwSwObhBMNojMk2aI81yd13zhh2jRpcreykeDlGavmiziU/YmKBPNyw9CbJFbRo2
Wy9psXuERnK+mPXAmluHRieBypKtfhiK8BxDK72fPBtg34ketpu4M6fwMciHBLLdXSzM4RgLJ1/1
cDLWrZs+F1aGqX9unthmk+cucTRRPwcbOre4KbJki7VlP6At2ILyIgrWTWEKoAfYo14n/CsRe0KZ
1qSIQ0b3JnMbJom9oW1s7jVZXFF5594NQR8RQw4EY+5K+9tUWXQ1xjDpzhDnjBjbzWCXJe1crBGf
Dtu8iY4ghNQXgcgFRTLuEM8BZylynOrObJVE5qhxn1NLhNhYo0oPy2+lC3IpNJN0PbjDcOO2RA7y
THQHTQX4USf966CF9jE0wvS6CSoTfniH3UWBX9MgQJ1LV8OPYlnDD1xciV9w4dVWRwVg7vpC6vW+
H0EiSUzJDeVjKJUrEUwrD7qk4YTRrif/4oYsWcNHxA1YS0IsznqbSB4Nqqs9V9VZTqviQJLj1lYq
8RNAGPx5+eDogMLyoXy0UVEfgsS+ZR+dPtDb1I1VjwLyUANeeYygXWwTgxr2qpjU8GJHxDrBLsMb
d/SMesCtPRFfnSbdPQ67vUPBYmWAVFh4AJU2rHNU9LuMIIbjaNjfcV2Is1rHAdZVmQOxzJmvEAVi
yQ+1XddwTwABsEOuVdfgb2XHtionojOLGSpEJmqNIUUbhnMjDB9bfZCQj5lfc9OGnQ12fL5qK+Rl
fujiC7DY9lw6OaTyCuAXrFMxoZeHrYIxagaNZ7twJNaVoZAohcSz+YA8yACGOe3oWwcm6ZWmFf2F
k3v9UQnemZ1IOrLPpabu4gnaOggNWGZDbsXPYxlcOZFLeEKP4RDzJTGShFncaD3t1dVQMpJNsAoJ
PhgO/aAuzQhKXlAXP+1OG+11FcXhtqo9ghHJG6cmGWSBPAhlh8ov02a4tAv7NoUDo1p20B5VGMKv
wcDnVWBtag0/ampdEVN3jVTxZhDWLgqqr1WT/ARZCwfH087sLLt0Q33vkEXx3+ydR3PdWLal/0pH
z5EBewAM+g1wcS29pzhBUIbw3h78+v6g6qwUr26SkfUmb9CTUpSUEgh79tl7rW+ZcyVhj4rSt8Gz
rPpGe1LmmbaMigSjdxI6yVl2kMhstnNbnjkiu5lVIOt4R4v1jPnOZ//xjB6h9UUhuk2qak9wRbt1
TeGzkqFx7QB49aah17b4ba/p2X0HtBog3pcjzLFwr+EpW7HkPOoZv41f4Y0DQVxAytbVw1lQxQ9F
b/qj8TR0+Fa4fU+tyJ8ilT354ChsktXqdnS7u9QhNDGHcZx25bkT2+tRMRE91bdDZ34lKAqHILGH
wSwZSsfgL8yNJt0bCPO8Yo9uD3lIwYGelcXGcfqLQoQH2ymIB3ChOgH5snCV0kgVUBeW+MOgy38k
AxfQfYzw8NSV+0Dm9IZe9x4e4luQhNskby/CLCJJtl9PTv9DzYoH1O4+rMjxMKf60iyliheIxhLj
ztaUM1b/lcamVMbWlub5pRF+geiY8ZpHT0MlLiBcwSodk3o1psW1bsw7V/AtmMKsuFU03vR0zh+h
C4NdcLaaVV4xK16JobMYRSnfoiEY+LqGl5jTlui5L4oJmySdyj3fGa93nBfeqZd0gGxOgno3acVX
l4YfzJYztWkcuN23IhAbRZtwCJf4WHJx0XQa9KKBx3EkdVRm5qEDtbcz+I3JCMrrJIwyvzYtHHXQ
mFNrWMcUJH7hdgCTsS2tTGfemnV7mxYTyKJ2ONTM7klyaMdQYNYXQ9w+y2ga4puFAN2UN0FpT9Ea
jaTYkFAJA1C13j4uw05tqxdhu4GKfIlbNo96VsEE2QA/Om0ovTlfoiWLEZ2f80Ufr6SuwgrKH0MT
KqUTf7anPrGxZOZOu1e1kMowtXpf6dagEhUeo3Lbts3KjZxd1inE0pLeM166gSDrU4EfxES1xb+e
ih9abB1kY990mn02t69qpvjke358OX4vflHpAnBbmkLL9uJoqwayD+OGAxMiJJBq1HswscVKQQ36
8WF+L0o1Thr8J1o+FRHhUY2dpjrBhQAcePDJIIp1fP98JWaIFRh8h8gv688aor+fmIp6xlRtnVYX
WpHlz38pt001qtEG0z0ZLbF3tGFFsX0xK5b/8Ymd2OouglPXNJlAGsZxBxQDp1owOi23YCkOBH8R
Ya2ghmw2aq1/sss99eQuGzOKH3LONOxkR6eEjxvOF8eyF3KpCDZCvurFo9lWZLoWBItGhulLWsuV
89ncc/mnf9sj/XXoYyEmjsCgiDuuJmiOszBmfgCeh6W/2o9gkbB0tcxB7QPW23++1f71nI/fmRZn
aJOPUYnH1b0HPbOxigo7YwFhtzt8fCtPPTG0EBzeULZPiPLfX94J6xtsW9pOSsFW09Bu2KKsSqf/
JAPwxFfAsjRy4VFFch+PRzChXmrYBTmjfoRB5D7p5EibvbGL2hS4uv2JVOXUQ0N8ArYcpOkO3e+j
F1wVOLgrWDVbvr8HoQ6HvByUHWbCr3MDLw0pA5x5aTyEdXQQxF3942vKQZlcOybuH9s56pRge09h
3JTcvhlruehkuklsEUMd0sxP3sTfPzEq3qOlX4d/j7nz0dshq3aIJxz+2whEGsZMbK95rg8MH8Z4
l1qIuGYwmdA7O3H38Ume2Nn/cmTgEu8fnEohuHbhzm3t1tkv08PAMbcfH+LEZ2bpAXEbiRREe3R0
F8NZ1Nkc8/7BRTkrxM4xLg22E4TmfXKgE08n4iKUNWRH6KZ9bPLJhQvOfOQbA/f7Wa9vG5l+LxVn
Xbfhmd2KT97uE68cLXSVLjouEWaSRyvirICLSKmut4zMVk0nQKYSfzt9dvVO3KBlfwhRmHBeRq5H
a0ETZ7PUI145JAkvzSJNtMybj2/QyUMwEqBZjzuLjtb7Z2DKCgDshINvp1heQDCpPb1z7v97x1ge
kl+WtFCfCigLfKCSnFRkgPpd+tnQ4cQNcXUU8DQb+dX8OSD95RCoXsaKdgYETVd9dMr4+1CZu0iV
/8HqzL+/+AHZqKIZPrpcw+Tkkyo4TmHPj2Qtfx0MfPWoxtcfX7LT5/PXcY4umU0oT21V9PaQ6sDM
TQd/dJx74CyfGPhO3/6/jrO8Vr9cN2WUBho8zgeL341qGzewQD4bFZw8hoW9aPFTEXZ6dM1AmzUC
ZA7rkx2s+0Df1c1nJcbpQzCZpIFo87E56sVWDuZ1ZAk0gDsFYlZxPgzm7uM7cuJLRqsRUQc2Qotz
OfpYqmDOMj4FBXKm7I18kguZR1/rNj+f3c/G+SfPhjRdk7LW0H6b02lNkAluf7GdqE/IGeGUhn+s
VUESgzoG0zg337GPk4Q1l9TkIRXFFh3SpavgbB4cYPQ1pOXE+aRRfep8luIPS52NjcM+WkzFCKYF
1zbH6tSbub0Ng8++MKdeFxN7iG3i32VCfXRzSq0pRWgN3ByZny+7ypKArtyOP9G+nDrMEqKK/kXX
uDtHh8kQkDhhwCJj2IlnlhMtSnY9RvPJ3kY/UbWyXNpU50xPNLT0799K0kPha2c8ADShr0pJNzHa
kEnoVVXt25W1URIUaAAxusYiYAWSYKhvx/ZLKmKvEMTy1MUq/ZbDOibp3TNh3M+6u03LyqcePgDn
uCvKea3Y6a4xQDQblwOU5o/flhPL8bszOFr3SXNDCeAaxTbrSKevv3aQGRO1vNBNoiD1ZvsfHM1C
yqYaSIyZBL2/XuQRqbFd8TDHTezDzVWkBPZGcmv5FpNV9PHBTj0EVBr/PtjRpzmfsO85MQdTI3q1
hOxFkPdt8fTxUU5eQIt86KUwREV5VGFAiwAvOnEBJ8gNvDCrSY22Ibr3itpe2P+83OXT+dfRjt7Q
YaDnXJUcbS7tjW3IrQWrUf+k3Dx94dBx6Is6Dpvz+7sUABnM8goZiwPkWyluiLf006b+5FROfaep
2P99lOXC/rKiEXOqtrbQGcuRKQt8f+4mz6HVq5n/zdM5esQrxNEDcDXG7QaBiPm3TP9i1fonD9vJ
xwClkuHgEaL5f7Q5YK1zhrzXljqg3SrjmyHqbanYPu0uskTdTzZdJ6/dX0c79tKgXYh76JU0Vcx2
PYXEX+AHhYfGI/6PxaesP+6ymiITYa54/DAIGIuGKiQPA4HMWBE2uWN/cu1OPm+/HOLoSWj70FEH
ZeJJsImZGQ9O2fuR8R89bxh2KT5Z3ND4v3/emOfEAdONgn3qhRVBeAlJYlDZFX9mgjx5c1jgwM/x
P78JPkNT2oWwWUUJlPMmW6yl1q0AGntmfv/xt+f3I9Fb09j9Lro8/bcWVKFXrgocjyLXEhvDqPct
nPWs7q8SNt4fH+r3lY5DYRdDKm78dOq+v3qDXkVaj+VtG4DJdGr5iPwBXg0pB2m0zY1zxrVF0n1y
0N8fDA5Kj02oKkJdtDLvD0psZSaIzqZaSOe1aj+5AF/ydvzk8fv91eUoFuuRoFG52C3fH8XVejTb
OfeLYMM1lhIGgPk6JYJt0OkqiE/u2clzYttMRxRH8G/K9RpTmRXWvE8dHG8No0kG9zofp/XH9+vE
YSBUAtHgKC6ixKOTYgqZpVEicwotHVCTcs6Ze3VffPIhWv6Z9207+u3MzkyLVQkV2fJj/PIRV2cU
vnHqkK3XQmclb1Xt7p1EJJ+pxE+dDn4y27UR2y/h3++PExZDFncuHIu8NO9Mq/Jhtl9jbvnHBfAi
rye/b9nHo085+kaQUJ0ZmW3kKEhJJXMsNJKxYn2yHp143izNAWCDrBU9+LFMsnOSoZq6Od/qrlxb
enmeq+75IOu1DoOlMIuvHz8Jnx3u6JzYWo+QxdV8W49yw0jiytF1b5kCuHXsN2X75T84HMQR+D00
qxGJvL9TRVSq+iAGDlcRPgaFP7DmbVQYxHQ4XsJs8OPDnfguIXnhCyhwRrDfP3owpAsmsiEcfTvO
wP608NWa6zXyPpC8l4Dddr20d0QEf3LUEx/ed0fV359kL6p0lmWRb1EjrKp4RuU2rWUbb+Gg/+tF
/kd0qb+DQv3KhPqvi/gbd6t8636yof7NivrJf/rr/50GVf0PpEstm8+/p0uts/9195oNr9/L5lfE
1PKX/kJMoX7mI8u6aNCTW2hR44+2+z//myCAP+iO43dCW7ssZr8ypsw/fqrbCf/jT+gZGn8xpow/
NIv6nk3los1FVv0nWuv6X19EqFx/6yjXfvug8W2mUqQxRTdZs5fj/Prh1BnTSSserM1AKnIVVoZX
A5ZXu/SQx/qBMK/eIy6IIbtDQqaNrb1Ke2wAyGHL+ikteHWFM7fXv1zD//dT/kqJwmTJYd99z4Fu
AfE1OVNMHL8tG7Y5T1DyhQXsO7jv2RrckZFWvuqNmOEupwFZ9wEI6N4lnpt8tCAxVsPgaOeNljfX
IFOzlYidjOgyk9B5r9VJocUEbMkvpdbKMyGqhTBNdvBV6BDBsVLxE+Ec6ya/iLXiQYMr+BIIo7ht
hTEjyYOLfIN0Cm+Eq6VnVZlHO0huSIMsfRJePmGRsOnI+3lp21+bzk183Vq4fYUkQ3EdNBmRA8tU
iWJPNZ6iWDFsckxS+VwkbSX9NBIw1QMSi33Y18pN0sjuJl944tD6atN350ivwBfWUAd6sMmAkwa9
7nCMtCHSEjLudkamW/TjOQ/bz6zYdnfJxNDdq3NdVJ6GGP8LlL75fNK1dFPT3nmJO9N1Vp2SYWvN
TLNE8SIt96kaQ/M1zS15WBj3fkZA6YvekwPsVa1Bnmdu+gkOCcCvTvVdKbKZbqYhwd6k1SLy4gbk
CPzD7irTjYZTn4wLja1ossZgoxJUMmyLsTsQdCHIygNsHFrdfajnhIx17P/9YZ5l6NWTDoCHEVZ+
oRFEdVlU+bWJLvk7hpIJ/VVDei57tXIgki5vQ2xvSqY+hDjZA/odfflakqOGfmZwo11X4LxWZfc8
kY5MIGWhkE+XEqxaVcsxx8YPEv1LbnYGCX4hkr7EUi6XyMrBG4YhfAsMh+RygjwgKmkPqdZctmqn
XjRBb9BPcc2XoYlekK7Mq85SCJ9LgLef2UodEZ8Klt6uR6S5tR1vjbg6ABQoNiNiwAsajyRE9Jfh
4mCx09wUq9yZWi4KbRYaVlBnciWTYGtVcZESyeMtusJ7KsT0m9VhurbkmMdbq0JOwgPkOE/zrJGr
p4EEhoF/P0dluMEmUO06owtIcyaGhwB7HQljSxjaOmw6wquSyEJulyV3A66z7eRYqzDnt12HaObc
KN7EiM5HmfRhHbaK8sPS8AdNbf/aAMz11L57HnV5k5WYn9RUo5mkDf15hLGkTEhn1KP+RUw5cH/O
2i8042stGtKKIqGHno7txW7tdV9no+1BflR2SdbLPcAWEEpR1W4Kt238EQHi1JEEE6T894lW3Ke1
+6PVeNjBYBL6WzbXBKmkflnB1C1bnlNFAw0LlAEK0gytE0qvYpuDh6pAWVfgZndjGsYvpauqz40J
9TUkA11fmbIqtikxmfDA9ZtSJfByyVjxiY+NyXNTx6vOBONGtOGjhEa06srJ+ErzUhCpobXGcyMH
iwcoIL+UHXBareoicUnGkMJd5bp23fQWb1OqmDyr0vAlaT0R6UCW3wHwWmk1SsZGyGE1O4pOzLcT
rdPAJGC9WpL2Ct29JSyq8ey6BIovCTGKlcb1pEm6RxloZYiUBlrmEmPiPuqTrZ0reKH4AKnEDpEW
SgSlASXq3kSraflzzef8Eo4v0SCSskgxYqMlD82+Nau5oHq2g+56siL0cHXdPqF/Cu4mKUfzGr8J
oigNMVikxF9Tk5bhqMr04I4L1zxLxB0zNCvxjdGcrtM4Eokfaojo5rYt78LKDe67wZ53Ztq5EAC7
1k9NG0exWrU+uRXhBi1AvMrlpNyOQ5ciDoEAjRrJTMilmdE2FLJwsfQl09UwEmFWThkZCnU2ETcz
04aAttPCpxK4Q2drIvJSs6drEMXo8pOmHH5Y/fKG4aZ4jQuTNcOdiuCtd50qvQ5Cp35qoDTwBotK
3BW13Wrnmd0BV/h4dfvZKn+/uLEfYv9vacDhWOOO1lwjoTMdIY7a9ArplOQmPFnZ+DiXoyDgtTZQ
F8/32oyeqi++Gdx2ryb2EuWsQnCCuKT/3xHCSDx8uQjlXXjjppXnnsoYzkAuv5rb/o1J9Owhjjws
t+njH/8n/eD4x9eYmLJDwW/M+Ox9ySAau63CwOTH79k+uozTmbhfhOgunYm08cU3K9zyGhA7gbV6
vE0y1SRUYfKMqV5DUtmGQ5DvkA19YtL7bYNBKbMIGpYBqLBs4JvvShlTEa7b0Yfd2BlBAigcHrMo
N7zOgmkd0v4gcOdfI55/VBOfLmT/g4r474rr/4E18SI5+PuaeNu/dj/y1+z114p4+St/VsTOH3Sk
GILbuI+WoTib+T8rYn2BrtJQXLpIbE2XPyrK5ida1f4DwQraqkVRgsBj2a7+SV01/gBPxBQPBiOC
CIEn9KgE/qgkBjH1vvjE3k6/V+dTAzgSBMnxFD0d8xQRcpGi6JvidfFzYVmWGJbtazV2qG+W5SdN
wjf4+8W9ajfKgs24QXC3SxJC0vRl+YI1Fno0+uQ+sNJwTxQH65zDihfQqRqLGvK6DDEnQd77qs/w
+aRZUeTJ8aVMyKQMWUWBMfdoQE0We8W2iPlTb1JneC5yAjTdYHzVqnGJZqZIsSdnWNdSRit9rN8s
SkK6RyLyOkMswenpFuYiCFXkbrDEWODbXsI5ctoldo9eJFTqpUbQlnKhoA+66UawykspYcS24WdL
edG5tdr5WWgWMTRNNKSGraXfZAerQ2rS2PDH4kIfJnlTJRUuAgKAsl2wLCzOz+pmDPgkQQm5tCvt
clpKIGcphkyqouFneeRAfUiChliupXYyxqo9A1RORVUAUd1GRmO91EvR1SzlV0IdVlGPqQHK6zxN
BTw7JXzDgEvdVrnuZblI2nsE8qEPEeKLk4J41uDCeelS/JFnr1AHUBCm4Yg/Ir4w22bemLlpPchc
PmD5Yuw8quFFEfX5vi0c/bVsCtiatSRtIWZxfMlGjBDkNekAF9KhPVhT9gUBt/xu2XV7HpuZ2COy
ls8k+rVfQUG/qrMszKVOjjrPNmpLxXM9Eb8+w7/marrjjPR6tFcJ4Wj70VLcK7RnbMissj7YhDd4
NCHr+04no7QSreLFLki5Ss8INQzyvZNqPXE7ZXPmtKP4TgnRe0Uj0u8xJQmVbo2V64bYYUO56MY6
6XbdRCzb2LHEngdjpyRry4rgog9WYhGzFwwNIW2AWhhtBat+CutiN5QKKuzAyVIw5FIvbqOQNd9D
oUYU4mjPq9Kyu/M5tIxzBPy3bO6Q6A+L8rSwB3zlEQbcxnkSY3bpOrBgFEOu8ip7ggfP3klWj5Rv
LcEw8g4ruXlHEyw9s8uoYANTp2xGeng2MPYjW8qnCldQ/TwoWXlhEVm46xoqE6vo26dJGeNNrMX2
N2dKksrHQj/fiTYN2NJyA8NQyCeVknQzwea+SyCZnOfQ/u/VMne3iUK63aqZLOdMb4CNE2A4bGzm
NLdp2WRXUxvnz4bklc3IVjm31Tkx1nEvk/JKlyMU+iI3YuIMHOWpzMV03Re6UnmSzRrvPkLriHuo
JNtBwQpSWe1N00xvKmkzxNWX2sruXNsTTp/5s6ZpYFyN/hA7auxFUX6VBcFzqk6+MtjqThmv6tLu
/cky0z1yiRiNRP6jn8YJ74hBHCkJ8HmCiTPHHewbhZKS16a5KxJip3stk0tW4Kq1G31d5OGmTyAZ
B3F4qSft90A1uh8dmVybPna1CDSqmQJJOzM1kkceALQQEnPehEqWtZeVmcaWXIdjO5Ot1tKexfQv
rEBnUteOVf/IoOpsZif9zYDx8B3kuni2ykJcB21kHuoaRGvTXc+oVVd92Dno5gUmEmfOdnVt5rtq
bqBDLD73myS2vnWdBOMyuWKl42UqosFdZyZ5XEEYDY/k+hmXhXILE1mKVSBIHwU6MV70NRFeGduV
c9dJoy+J2wVXcEqHiyDOw4uesAsanvjjSZBXxGXet129bhVjA23qfBrj8y6wz5ye/JlpKr7q0thj
dI+8oS2wepK6qcdTvA+C5g71uua3rnpjzRNy/8L2R7ZmK8Oq0xXRP9NGSev0UNZf6ilaxQbW0BC1
4hkgOue6yQI4R1E1XLlJThwxu+HH3FaJQcwQ3Xr4WaF0agmk/I4J/oatVuqV6mRPXmDbNP+0sozX
OJP8mRjRDMnXVLVEDajGOOyrvNLpakTG22BDrwC35in9IG+WbybNSWIwTHuAgKGdcb8YvQu13BMR
MHlWXQOWRiVzL9J6g7lCu3IypdgVkzp918lW24xtK67dUGqHqYvvWhNQkN3I8t4Q+FtKaKmrigLS
R9k9Qv1owh28t3DN81uttBgloVd06l3WKOXt0NJGiaf6WVWc7Iw8MxJBw/A736nNVJcK1ALeuHKC
+2v3bq6voD/Nd53mPuLdsjdFEW2oDlJccdlTWEH5KU32YtTJkim4bK4RlPE8TlO3yvTZa5rg3IL/
8ULvG1IvqnDPCDJ1I+ZxC/Kj8Mup2wbamK2j3GXbp6HY09MHk9imbV0MMehbwu8cM3U2LWvlvd2F
D4FZk4iUtI5fpvYdAc7EKo3p3UBKDVaocSADycp35vAz962PNj1+KJ8aBAAC4UsGNinsgOVlOPWX
LRm62IV058xNKogloIz2TO3kWcSgbweElmgXk3VMha2Au1mS2uLayTqW9LmYwrDvHMg7IOHeUXva
D50sVkYSXKWBdpkuG+6yb4dNajLsdghrP9NFQNjGxIepmflSdSn9tmneJD3JUIBQjBjbVX0bTX0L
01m0upWYB2OIzIFYuYjWnadLrYrWEUEa9qOShSm7SWfQl8Bfp3tt26q4km55VWj6RqfESLPikU+3
5ZlCj1fd0GnrKVbgqDVRAvRGp10zmE9ap1sIVKLd5LoXul3fEBEMfG2QF0Zp0s4PI1ZAcYEkaQPh
yyeLz09UhBVKvEfLTEoLw0hShAvykTFZxk8sq6/0cnB9TTjg3JTdJI+FQwR1I2tS7zqGo2p32c7k
sxdBdIb/bl9E8ZpEMa8dmm99FUYX4eBOd8oYXVOK3sZYQDcRe6Sdkpaqr7cpnGuD1U74GTYhj2ee
L5cTpN/qMtLusGKyLVnqtCjpPX0MrAdrrCKfkBnph2Xv3o16zrUc3R+W2xcXvcbIZ5jMbxM0mk05
2c2N0vSEKjlBV+EvS85RmqpACnpzGPWIBG8ZJ2ti6jRs6D1ukI6kmiieL5om1AnbcKYyvTRb2tAX
ad/mEHgMa0rsveJ24+hFMQFse1NGyfCUumPsfpOylfiYfm4D/v926ZOACrYkH+2XdmXxvW9e21+3
Sz//yp/7JRr+YOXxlTj88m6/REiFgSkDjw2vzILNoo/+137JJLrARCK+bGJsjYnUn/sl/Q+X8AXU
yOzel8mD+U/2S7/3A1CSoc9h6MrPx0z0aNKGJLHPolSIzSSX9E9MvCbmvrNOTW4MBSAf5mK/Dwha
txw6hPVTMNbiMIe5vh/wPKyJtkQ2kpNipMW3v1zHE3OEnyPMd60KWHJ0KtgWAmcAhbO0DH4ZC8d2
O+qdyXd7HrXgSxYUAZGmeRoWq8ow0m01tuG0tqF87ekWqtl5hTseyymIob0aKPJujmW1ro2+vScK
tF3Yga3pm4pG8aaN87XedRp0lzCKr5Ny7qplEkHO71zmOlwpYtv9vgyCH/rPfKckWuKcAr7D54oJ
TuXjU/1JeTs61UU0AKWFqTTm+2Wi8supEqJK4mNIIlMEufB+Kvpu3AQs33gyNTzccR/jWVbmvaOA
oWqUPv6SW5UyeK2M2ChA9o8vlE5PrmKMb1sncJ3v2Po0yrJq/clP+ttsx2BSz5B0oYHxy7FSLWKf
N6gu+dLJOE/XSW7nD47lrht8TAfGYePV0EjnYYoIWJybwbya3crZJ7ON+IvE7SVWjYSNLijjMzHL
cfPJT7c8re+uIz8Q6hIUm/QaGNsdXUdRTiJj32Btqqrt7squnphwqc5q1LJ8l8fp8Ei/88qkmYqF
lomThf7pEzHDv4g3Rz8ETawFYMTPQW/j6JXCaIUYhTBSOuRCyS4goIbGIcydap2Y6XOYmISlGRnp
sVnS+JHVmitHLVPPDh9m5kOI5ArtLK1nnZJ8VM8VC0BQPZJKOsx0/8OhvGXnXVleqcidQKCxEYWl
XxuxNW4nU2N3mbzItiGpu1STR9B3pENVRUogXUNz1sa2POom8bDjfSSi6qKmX+KZUp8H+G59fB8Z
IxGFeOuR1w6l/YrORCMBLdWzTaDoVomVcyh8EfTRQ67W2VZt1HNQJjN5yoNJt7cwl0GFDId92bik
8IayU1cJ+tCnPqAGQaaHRDSHNEfQ31C5G3dQ166W3GP3nHxKd12D3mF+G8maeHG0lJzUGvpoq3WC
kjCERtEQyc27zOBhPWYWPZAqGvMfipJpq5pYSdAYXN+xawLPrhLGhwMKhUc1IUUzCEmqmCHDvrii
MS+VfDGJISbfdnofrKuAfXtkTeVOMev2NcArluRxce5gxdnUcsgPfUrGVkJnxIMx2uzztrycijSn
Nq2t86IbEqhmmWDjDECtGpRqDZAu2kZSK85huEU/3C5L17pTD3tNqe4MSP5+3tAQYtS2YZA5btVe
zs9Eb1UIiIR7RfBag5JtiOklta770o3BF8cZr2epDvVq6C3jvmQaskI0eB+PU5X5kSPd+wSo/VuY
VUl0NimuuMQHO5GTq2merRchrlW8k55MufZoDabLUCefd6U0en4nZDX4stDE1mrKeEvJfSfzqtyk
dh14WktuBLr/rPNQ4N5HUeL67JpkT5zaMHlZXioEHXITJ72MNrU2aXu26fEPRrYWuX1Fti5H54sE
OAc/cPySRa7yg6AdHPlTG11bRvkyRYx7RLkEmQGJWItEBFsaXt8UydSC6Mc9sdjNVSC7rxTY+mpy
K2sFHkBZlYO+KpNwWFsKEAho9/V6TorWj3mQ8nbSz4ZZuYnq5CYLrPY6pc43G9Hvs3Q2VryNwcbs
g+57mlnXlhbM27GOLvMqHDcEtjswKOxv5D5joCcyDBe0w1g7zgnrcGPumB43Kx2YsxdEgQYDodXP
piGI3miDtJd8a1QmWn2kfxlnCCKlloqNFpTDLp5RIq3KudEIRQnlvhkbtneV+4OlmkRJK+xWPJPj
VSXTeUPCc3cvMyZGYVmb1zUcw4KBCRSMbPCrxsJmGdPDO7fqJs09q4hVhjz29AJTwv1q5LW5T4ZI
PCsoHF5A3pmedM34PMgZsq56shxHeIqMWq12vi11d76ExpHDmTTElVMXsFfkU9gymOF7Z523lRbu
QI4FG6UqzUdy0Nu7KAoOc5DNB2Lig5t0YlBN3OuCIxE7bcHNkhAs4ERqerJL3YRuhpU4xDxXZdS/
pbyjLzomGwfIgE6jJJzC3WKY3WTdyOZKJlDYxszXwjnZdg1QDsJDp+qpLxJjn+QjrxuG7z6T/Ztq
zeMlO4xmbc1NMa/LIGPuGxLGe+22LdnRQn9OKnneBKO9j1o+YwA3ak+l43eIRA7RPKVlJVslvXTm
UDzFuE+KVT1OxVmJV45NY/ylJUQwbcjWJUugvjTDMNuxbyUkNh+Lg2Yz7red0b0fC2yafHe121bv
Sl/VW8INRUQJpU6wixjpR5VvhfFVGPXGprTjpxKVX+wTuNFWfk6a701iLmm/ITHrnllozTaZa7Et
7Y7QdaNF975skngm8hWCujIk2C4TTK9BSsdt7pO9ExG5XCfPY6LFD2paqG+0dccLtqdfUUTGZ7bl
VnszUKz7CZCMX4SuvtfG5M0V9V2fuQCR3f6ZtGQqqiisik2EWewiJMNon6JL9Uqjsi9qm+FM0QzB
FXmYN/ncPSaA9z0QtHcsU9HBMCZtPUIf32euu1H1sjqIZjxPRHtFIqSxZvt7WdGm8pS2tFZp3DR7
u8rpi5m1tkuJJic5cz7QYLsp+ozEdGesPNzFSLwb4nlvBuCbGNBlsDKmePLVJo42QRJ8LeDe+FEL
5DqvRbYLZUgveaiemjosX7W6rh5iPcnWsdmXnmsMjZ/2prVFH0OGVWYmGBfNaWXA7diJ1A15QU19
TVh1tDej2r4xOyfyo7nONnmGXlrPyYfNnMa86vOkzla1yfPNyjfsgHWkZyUV34N0C9Csuf190hVo
BfFDnyDo1mRwXQ9DtW5Iun+TZt5fFKbIL5LAjnfOZBVs/4MRHQJAxB9FG2dvdtiPl/VQh35TdYlX
MGplfF2o11PiVi22XCUvfR1IJJoEpWKD2A7BlHpJ2PH50hCd954TTgOQbDatzUbpi9Y5a2JQRevC
CRmz1oNUTUbXg6IBJJ8IH0e3MmXGnYzthrZ+HGQFPPOaUGZiigvds/oOrk1Gwz3b9pWRfytYnLKL
ekhG+0zkBgp5zYHp/R3oC83cGH+rulJ5gMpdQfCJua2mvEvvaLjl51qQ9XyfXBrGg7C67hJiayl2
IZHQqCkQaYV7VZ1qsdFHoxmBzEgGAAo4HUoeu6VTyfDpgpD08K1vJINoN4pGsmupry55zHs2MA2k
5ykqSHNqJ0gsE9dDJ4oEuGQfGMSOhslwvgR35P6sy/bJ1DLtoW+Yv5jDkF1WhcNHV1oKScG5+6qm
nbFDp2Csi8SxMW4Nc2vzwlZRumbyQz4aPChGBdh0VgaBp+t+lmiahjaUANsNmxgKjYH1SlGHibGI
TirtOoIIA3KmtJksdV2XPNjYTpVrAqNNkEEivO6jON0MaEfWfGXUs7lXjQtDGIy6xzL4Yseki607
3U4rf7CHUq6jKObb5DYJI96pQpFAAyI4KLkaHFI6M6ovzLbYV4UY74zBrA963wOO0pcA6Cj+v+yd
13KsSLq2r4gOvDmtKsqopJK3J4S0DB4SSCDh6v8HzUz8LalnKfY+3nMwMRE9LShM8uVrKclr7X56
4wowp/UVDfDWkLk3dVNHZ0k6MJvNJcn1JlE0dB0Nb6Iz07N+1ox23UZpemWakfVYAxi9MGtbIf+X
+Q3x1BxGHg3DDLC198uqZOKtvbSzb71yvG0XDqGvq4eyaetNFKSPKdcNq7JauWZ2ogDssVuYiNm2
GFgXdgLRtwrNvLsZmsE6r6sJDmNhM3qqCVey0nMoDrepbsjsSLN9Rl4lJMho1NVeREOEdiMuNplG
Xtu6opvAQRriZGdlIikGt71+KM9FQeSLE0UJ+UR5T/hREsnOvE7ngLq+OW3zn2NAPpPOePkTZL05
6j7hiEBm5aFd+J0EoqdeGB81eylxWK6402oXAohcmDMxkGK/eMMutSGDN5ItDNIkIJOyd2LJWDgm
951uyt6pJxRW0FCmWb2O49i9+UE3PdGV4R5sD96qy9vpZ5Flz2rhtOp3eiupBdI1WgFe3LRmAzy3
eYxtSpqvGSKxA/RGfCGRmO/TaMBf3zr31sKmjT39YYv6ylh0WNW7JMtd1FmaXIRa9qLZqmhgIwTI
TUCLyeBD1oX1F4mXtai9SmRfyHayE+9veSHeRWE9px/D8FkWnhaA8hV0E7MNUjKykt1NibhsQGQG
vK2f6e/Cs2DRoOWLGi1xGnlJmTXxT+9iNftduBa9i9jUomdLF2WbQOJWL1q30qq1YJUvCrhg0cLp
vry2ohitWwUNu6GjNnrM35VzWuXLHVSM2HiqLy+nGhoVpDnCAOiuSGoFkcwKANdh0NbkIhMVD1ys
Al/bQAMba6MNtJUttF/F0KvLvMsOfHdZ5aJK/k7fZXzCG/xg37u29DatJqlwV5Ws9/JdAFgUYwB5
NOV02hhy7g7CFt0F1/x3RUF3tQ4mZ2/VHZXCZHW1VEOu/LJYj52VHDQnkNeBXl6PMi2ogfYf46aZ
13bXMExa7WvcxSPNlrxfzoCuI1LFdZ7lxoUiFPLeN2esgvaiY4zfJY1FQD133wTllrgl9caKMhMX
km8gtZFOAp0e2GOJdSZGZxW47FG73k8OMQvwJiL8H6Iq9gGO7Dzj4Qcjjl3SsYIgAUNaJJZp5mUP
xZhka6dh5GT4Hs7rRYvJSJcf7UWf2Ug13lGVdyiURAzaFLcTwZ0rsyinMBIumzl0QNW9oC15kyhv
GFDAdY5L+pdm3UqVL1AxiZdoRXW6qVVrtseEKOyV2bCaB5PhnFRmm0tDjhV2JsFGfHFAXzMsGi1i
+m2d0olBubj3Cvj+IArXO9E/mb2VedkdyzEYQ/ighJG1O8So7mzNz58jMgSdnV5k8SForewH+sHu
MVH+uE3ptnpgsKWXNeiNc1EO42s/d+3lPDXdRrcwFS5nlicHIVOLdrXKYnwgCeyHPsYA9MYk/G3Z
ut6w1vkYEO+FMGzxD268wKiPaWZmv97hk/+DeL+DeJfAj/8uiTmlP155WfoPkhiq6f6/JsZEwoIA
nGRxDAsUDiOX+bcmho5i4nkBgxa5FUDYEonxH4zX+Qu1E616hD6gGfOXoJz/YLz6Xx4psWyo/lea
mM+gGGocclWAozg+yphPOKpX0LEH5NVt2RQ1ICeOc4tEW26tqMq/Ab++qLhQwxNohDzOdlEBfXbY
1K4lnCwN2u1SuNmUkqj0fAf1dWe30VF62r8kXP9VAP/1cFxy8FLTpSWAnpNPcF8udH8iXrPdur11
Z0d+aKGdYTNMiXc1FRdzVsTfIIxf4M/lJnOHl3o7UiE+A7VD2znt1HNEOnyXVbgJ1dCEjMXfxSh8
LVThSCD/RJzwJPDfn3SGjqjbrPKndtvEUbdfGHhiy5A5E1kZT3zak/zoeJ28c6ZMQKIOVOaNt/yl
l8EWT+Xk7iqGDnPljcG8IpPhUrcjEbpmdKhYxG6cvmy+CZf4muGzhGToAVgWz9jCTnwEsTMTm2ER
xMU20+SFWzfnU9ldeXEw4c1no5Low2YA8V+V7FnCeezG8G9v5T8QBl+5jOUECCHnZVvMs58jsRWb
aRxrPuE9RksAZgVtdqyhJbcB36jU06oVuSSHwNDWfq+tqUs9J+/rTMXOq66PxzpW2lrq8w+ij76r
mll++gdIGAIj8E1QaXBzXutPr2DqJ2i1qcjeRmZOEh+iCrbssYVvQfaVDuglMA1aAtByNB3i+TBO
W9/YMlwf3urDSbAQWSYBECwqGAe/pKYsILydpkG6LZntfmvZ5LzM0+Qk6wC5wkEzcSKsknbOr6q0
KJ+1qL2LxnneRFoF8FWZ4xAOYua6mb5zw78mzgBc9C2tC/bW8oa7PuqRGg1xuvZ5QzaBqO/Y0xwm
J86fYDbMwfLvbEKTtRAc1oaeJfZoxLiYeWaYTRkFVJQpzP05Yit4UKgY/c0V0htuYqsw3vyqwEkQ
0efFh1ELntsmlY8d/3nU6kh/A1ccBRRwO3ubii0Gio+pgZ+o0tJk3oymbScyxMd9yywRu90iJ9Mr
clfL6uSNE+NCQsEWNV1s1cho7KNm7XVt/tqRzfjQ5lRFsQzlVtgoNe8qWUxb7DPajiCCWj2ixzOy
3RTp08KBDAE4fJYfPLddNpUEFZzIn6zDIdfEr5KD3VlE9rqryveL86ShPlvkuvxtTtg8VrnhR6ei
kzW67a49J4tUtxkup8ZZFYwN5iodZgp20C8V51bryd+JOUIDaHXwWAXR0tOltPKp8tzoREbpeGF4
tAkNRmEeCpnm9JwLe9hUgirKtcx96gJbPJlnSSIBmwa7nvZVEUH2dynD7sope/IcC/ommM1cGisT
GPh+140+iIgfi2ENueieB3NHYG9WmN2bSBPtMu4dMR0S+s8mImnRUocIJ8EVWuXO85oaTFpOuZaL
aswGmD8rG7094K8X/EjHzyHhUZ8004GtiJEfAIgweaQycdZw4t4Wz0O+HhqBqoYAwtK/NNN0ApMk
FTHaDFYOENC79bxGPWe0K9uS93bsZPomsjr1atoNDL6RCdJi89YI3HCY5RRfzF2sZewJMpol8jy7
jnJbBAgQS+0urn0QgpbZdFM1DLZhnw/Isp3ZB3iAbnIJ8CJltibG3XOulUZp28FfgJp6gWxab7J/
+e84TtcAb+cLuDODx100ji8pAQf6aRcQyJn8q2hCAWYV8T2hJBf5AhjNIEdigZC8qsyPWhH0+9Qi
yi7SW1FgOQF2ioBQVtUCRaULKDUOFjmFMLbX0wJZoUQ3Q2eBsewF0JqFrtYkZGbHZIG7igX48hcI
LFnAMCZKZDNzUN93C1RGb9mjBnm1Nq2p2BcCIKNcoDWUDG9UTGNQWWC3YgHgZgPcr1tAOcIrUI5n
C1SnAB94We3relBnNGp5x3EB9rQk6TfFAvZltWujOiQfqLaMExGPVqiZ/eVk9OfGAhaWoIZxVqpD
prdGOCdy3s+Gf0uUCWILPAmrQUNeURXapV5b7NGNOAlVJw06e73yIGta1ikSrrYWhBmpKgCapkuP
UdWYVyZQZ4aj+2Ck7P+dBQfVdEPAVIKNqix/axa0VK+s+bdaENSSdfOpXVBVApnLzSCra1JFXYSf
JSt5ueCwxoLIdlyTjVhQWqvMXMzgPa3Q7yBuuuC5NILOKI2nVmzEO+A7lsWj7ejW1gUMNhdUuBM1
ALHzL7CYjce2XRDkFih5TCmnX8EABXdgN/amAnKucgOpsfOOQ7PpOSHISm5yWoE8wGo7N21Go7o6
uk4OlK1ns/PYoD87RTRIHdMF88aY3ZwNiew3dcrWSRtr72BN47kYY7Wt6iI9VWV6PaaY0FbuO6wu
FoSdtt7xNCyoe6L5NPvJtIMMGalZegfn33F6c4HsXWHgK4uLQ7nA+WxYvW0sup/QLt6a3t/m0qAP
qGLXpWs7xDb9b4meN1gV7zzBPLXF3hsZK1YCWe0axkFVSRzqvprPbeUG11UZTGeGKxviXO3szMs8
6yFhsdhRzEGCMgDMuSEVABNMRr5QGuNCbuCvmBHUzDcBsaJ7X0Px09cuG0VLQQnNCz3SLERJ7EGZ
lLOYngpLVmfFQqi4rVQvReHPYUDIcLlKtdo6l7KChUlSviu+KKadIAL6qqmZCrOFvCHUZ94aC6Hj
F4VcN56VhQMCSmrnIX9GChTXqamTMGQu5FCM33MrVVeHRjZbq8hKngFfaU3s+hlJ2cIs8UlGXZQG
NQVUbXOul0UX+qlJNLCK+PtJMu/ShaSyreZtqOazoZ5fcwFvinK0WAt+AjBC9NaxPIV+Wd0EnTWz
ibWurN5cF0nSvpZE/O5IoYa8FTWgRBuHxpC2V3PiXsK43lYLr9YI80ds+e1mAEwIk2qJPI9yUvMN
Yw3qg/RvwJHjZEWOjat5mxb+rl2YvEhHJUuOtY3OF+4q2lV5D+OX8t0u3LFaczlfyilJ4DorvNFC
ar9ML7uJyUKOgxlpop8UoTD4ttHflf5yG2Ec5IL/p0ESXPdtoZDe+YoIZ/xBSLSkba3IwGpXumCh
Kmy332YAA24UGG8AYP1r8s6CTg7A8LxQowmB7YjPzNZ+YtpwT/OsEyI+mLwye9VnxX2qyQZ5NdSr
WDhY1PjW3VD4fbP2g/4qkm4v6Km0202xULltjL0buKS4pTtteAlaLUVU1+b0jKP+TI/s+tGiTEnw
POeza0Mz2oW+kpqpP/AmpAeU5G27QsDZ/Modn0coSBz5NE9Gcm1oo9qlIoo98p7QHqxEnxv0eFp2
VK3TwcITacxS+ptJ+Q2zRGox06VCTwUWP5RHhGcHxBSYedyUazG15qWTOPWVNqsejWfZ1g+Rqyl9
IxxlNtDnQdWspiZN7+o0QzRgdCPO2E642YNVVvRxJH7b/e76Xgk6xVTtrKzcT+tV63TirlhUDUhp
CnpZq37jzAWrkNCMc5gC+5QCfthnuRV7EVRiprqdW7bOhe+n2U9kHUUcQlNah86V1jnZ+P5exLa8
CaaSVKaU7/Njxhqw7mxZ3aq+Dq3SVkcBe9OuXF1WLFl69DzlxDZCU45HDA7jHvmPuEgxBbwheGTC
XDldFbyAv/q/i7JRO57y+Xr04mhfkalvbAR9ujtcw8YKQWVtbEmzngIqTgqvR6Y8Ax/3xRyH/pRP
V5kZu8NNGvhTsulTveQT6Dqb2JMWf7aji1v1XiBQfJc05DLliHVvssjUMsvPcwotaPoSlXoyxjK4
0JveSYJNJKVurVpAV0J6iCIs78Eo1Q+PrdUv0fvTrQHsG2xkIVrChJvA2TgqBtc0W11/S9HQZqjZ
9fq2iasiuRpwXiP1DfrJWbNu8BWe6oB7GU31TVPwQOwm5LsnRDTAkE2pChSYYxWaRtI9aYkZPHX8
7SREDVduXFkM1wZ7hLO0TuRNlc7arpgKee6NeBA73IIpA/XcoHyF73gQ00TLQtv0pIHj91QOIuGg
rg+2Rfsqc+dszesyUoP7UKQOgxjtbRcmic3UScjMDRfUG17StrNtOWVGdIJtnBB8JE4rfrHCt3Je
pZZR+jtL4Ea607siKR5w+EImDwkTQaACrQCXdORDnpXxVYlZGXmyq/KbxmzBO+0Jj8XYEF1e6jWZ
Qk1Lxlg8DJs5k1G+UqmZ7AZT4xvYCvwZVhE4x7jq+JVsxZvb2Ri750zKUpExknq/zSAf9/nU7xt9
Yhei9O5eUc+18oJsfpSpSPfmWJT92i3kvDP9KtkMcVAf3LFDmKKUuU+0uV0xPCQXIPwD3wSg7rhq
m21UR/M6iLzmpxmVSEqjIa54ZXodD7HXX/8fQFjJVE7fAYSLTfK/A4RXr9Vr+REdXP6FfytAPe8v
ohlM37VxAS3WN7Sc/0EHrb9AKkAFloA5wrHQcv4HHQz+cm2PpCQdJRlQmrtIBv+NDvL3As8kl9C2
XPw7LrE8/wPHnMnhP8ICwTsmschAQSIpM/0I21SYMTs7UHbYyCTZBqB7t6Y3oZQizXdj+spEKTXI
w8BOwlpHFWbmYJFvO2De55am5xuzR8KWSX0gXYn9hKS/sCNWQWqbgHVv5yb8nZg+JyL9VXX424X+
B8znPVL478gK8Ry+QQemTeUHkj9rAT3+ppwkYIDEnyiwwkJz/asyidJjgMmAZul4Sjeycp7rDNv7
NC1aMC+vkrMJJcXKEoTL4jSg5CDzk2o76OkWY7IdKptqjkaW+RkiO+oe3f6lS+obBw7xiU0sH+WU
LwTckL4xMisbNybk+5olUu0aKxmOSaBPm4gP7qYMyGqURNmc9KFM93WtdaRKa8j3e9/cYmzJjm1Z
qm8gUfDkT3fTXOqMQcA8gGU+KR+vh0OMTY2oxwp97NB3hUg7wvL7Jj5GQdKuptTKnxp9NtWqb4e3
P9+LRZT86dguJk90zOCV4F36cm5/uxdsQktC+jsj7Ef+a86C4F6Sabyp/VShyKTcxmuLjdcvaMsw
PGhstc/wH/z482l8BoVh+RBdkp+M3praMesTcFonyPVJ7pUhW2GkJS0+MH0sfmue/2Cb5XzgOnxX
ev8ZFeaQvmMv2L+L/xWM7+MPH0QS9bLxJKy8jr/J9Z+gr286n76PP/+2r3eXAwE9+67jkK7rf4JY
K8Hq7syuDO2Mrys2+bneRbUjt+xp7Q1GA0RHrW+SIJs5/1N4d/mRIJe8Yw6/k0C/jz8y4s7GQvQS
fQg57aVoROi7Vb7xu9gLC729E1VEWwJOzc6YH5aNxv/ixy8X2oJFIabu81XuKIJHmtLKsHaiJz2q
XxGDPGUWg3ID/zxKAxj8u6C1z9Fk/GhUvKzZS/yP53x+pFPKffSK9JcQtblzSNO4W7u5L+7/fFu/
Pj8M2SzmBtBpQATA8s//9uL0yu66ykO74ZG6sEGeh0Bzkh1MtZ2u/3yoLyg91hJwLawFOj0XPmvF
x2N57ohzFhZjSag4Em1y3xjOL4292zrVdbGaszZkSEHWxr7dlN3jN4f/+naSDLY0v/F541vofFoj
OnuGLrM4vLTMn21en+uqffF0+WLF/d6IwHOIJ8BN5m7grW91LXgZM6xpzkyGDsbdXRMj7en9PKXl
+fnP5/YPd+HDqX16wIFAaaeJOTW0cWdmFVwFtnzj1uz/fJh/WCa5BJA7sH8sT6yXH++AqxEVgw6F
vi5b3Xqy2/m19VAsGzy/77EvZrgAEvzVOL0ZwinSURi1/nwOXx9rTmGJoOLBti3y4D+eQspomtW9
4iHwmzr0ADsxPFrNN7/0C+EA5UHRJUwMJN1idPl4FL3OSLTQB46Seffx5N3JQj5UfG1b1YV//kH/
9FjxAkEBsjzSm/xp0c/sgqZCp29Daxbtfo69p7TGb2oivNoNjnSWmsDpm4v4Tz/PWiY7A+CI6IJP
9zFoiQFUWUfEsejvYoxpKzdp36TtgadZP//8+/7ptTUtz/UMbBfEWX4Oa200dzbBDdsQTSu6ca1R
a8enjiCegI0SkY07VAQDjnD/qabLSwea+eZu/uNzi5uBX2tTCIIH6ePt7MdI0+nUbSm6tS8CPvHH
FKHfluyBjZr6XxO3hZ72LN0oMrOZW7HZtdo31/wfT4JuGdZ/9MZLqvnHkwDJrhszqdD4qvqJppub
yTAvyEa9E4Z4YLQjacqdcd3/tkm2t1T9+s19WNanj/MmcYvsGb2FBKYe89PySQlA2aOraWnPGaA3
Bu08yPV6h0wkCaVTbTuydIcclZ7bIAtSGJapmbScZKOZWigloGI1GWuCc7JV1GhksxG8SYBipW/+
fKJfH04shLrFXEoIGwbbTw+n7ldeMkPQ8+Gy71NaJ8+ywN958OWreaAH789H+7p08imB9WXbafOM
fo5Kx6jl9jIr0KQ73fAzz9NbBP2YlrXvxtsvpjBiYMgd8Vk2Pcd0jM9101kWGbnKbT3EA4AgSTzN
Vm6vp6q7UjFzZRrh3Ixbyu6bsoLaNYMNLVfjXpTFpteRx1eISpENKX9T5d6LdP1hL0cy2URVYl91
GCZwyl+3wxL5Tv77CnVhuxFyglrq7bWnqx8xIM2fr97ne4Wx16TpnVv1Prl/Xo3HvkpcgSk67NlA
EeRQ+tcqBjnziYbAAFJ9ty5/Xv3/dTwkl+w82Ujqyz//27iRlDIbdNESs8V0fqwz3bnu4sj95gn8
vCQvR6HZdemQ5ylkZv14lIJ2txLYaw5xDoP2iuRtVumLtMV5V+L5wb/9zQE/v5oc0GIfiFXQ0Iny
/KxzUWJMfBjDKTRjL34STW6GSd+8mq3xwyjAfsshRUFW29U3x/2iO1gOzEyMrp3jB6yOH38pbgaZ
Sd9XYdFgXxZ8hczauoukRwQWQr0zE34vc7J7f/6duP4tur5L16d8kQkIt+GTiTECm1JSf7NWfn4p
OS02CqxRHvVNWCg/feRJsJFdxbsQBg2Wl0jF9gGYmB5aqloPf36CjeWR+fuyyLF8zKPLBohAL+tz
6UM+ab0sEGOzBsbFup2reB1bhDh4CClRlufhTJz2xp2NV2eMMB5N3Zqdn7a2axvtcAEmP34XdfUP
jwMmR1Q6fC6Ys4xPd6Vv7IRj5SrMQIy3wL344ZsOptWbX2E0n7IeqUKcFsn2m2uxfAI+XguDjyQ7
QYcleNk0fHwcwGxYz1VGdXGX/4YfJhKP3laMYgSWkUbnZ/P5WPX10S3I+hjICPYIZmzkzz+fhvv1
ljAoLBVsmIxZMD/fkr4AvYx7bQjtYrR+OiJ6zof0ctTNfhd58lc+9u4dqZtOjLsuiG9arDH7opg3
pRkk15rfHkC1/fN+yOu9ar0YlXK86EA0MmoaG3unrc31tae1ySWqEOdAnJxxCKp5DGtKJp+dsnH2
tTXrL1LM5i6y62BHWhGe97ZqtvhTunWn9BW5MeWmoD/5VI9UW8O6rc0JIgISyDwgo3gjO9E7owXK
eoXYVTeyrDlJujiJBaq3lWk+NKOlbqZirlY+QT570+2cU4OGG6VEUV+WlGvsEgQuIUoLGP6BtI5N
TN7dRZFDORCjDCrikmtzVKOR3+denTk7+Ftr/uZl/DLAAQ6BRRBwtiAF8IafHkdtaqbM6dGQxpV1
58T2PRf1rfbES98RlZcu5Ojc7aEGw3jSfnzzLHx5IvkqI4lCAMQbGtifJjdgdwIvinYI0cc6P33s
r/emEVX7ctYfnDb4Ljb8SwAsv9X1fIztBuI1gjA+DR9lOld+4hZDKKBOHnpDUDGaes4GnVH0I4VF
S8lZaLS1WWjqxh2j8bHQrOwuKVrvGHu1+3vIBh7ETGlHWeJeXWkFaTprQlqh0aJlNcv1Sd2ApZtr
+CiiKDz+kO50+k5YtQG126e7P1/Cr6uJzYuLkPMdECAo+uNLXTjTFLQjGiiUyjhzRJtetUHqX/pC
8ey4SXTABRkv5gtMHn8+NIPAcoM+Lil8V8gyI3SJ//Gv0LO/f7GNSMaoe2QYJUiatnmGnsFw/PJg
1j78vxCueK5T4n1WQ6w8fAepU64IKyovI6qlfyo/TR9junHZS6bpoeocdTVHTgSChPfpCMM7Pfku
3Jopht9Fr4xTRnnw0cyN4uSPBjunhr5ZGw0fOnbZl2rYaulUX2F8fa4M46R7hbE3zdo+Cr9GTDKW
93NQvloVftOkkfXB6jrzEfmE9wLFJNairhdftIUxDNUMWUpmcyUL01szsQQ3w2SL02ibnY/9vUfv
j6bfIuyiaPeJn5l39dJitxk0HCV8b/eYbcRzInVjl0UunjhoNWrJBW3ZKZ+Zp6Ssx3twmyDM0UMQ
ajvVGIaaLM7WtBRpQUgzBReihOk8T7uiu1wkPBhl6qE+Uo8Mxel1w/yq5b32ypxt3HWj5bw6qoHq
1YKcr7bRkfmSSUM8K8ha8jlHhc6+L7bYC+eDLuF6i8ifro0hqteDIOhT60wPnDyDUUxMz4N97pEc
atagB/HKd2YnFBgErE3XVM2JGmlJqXFTRetkytQFxv96Q/dE3GwzgUV1HWma6SI/k1wLGKO7Ukqy
dsZYF894E8W2a8o6XRmWFpyM1BAXXa+iVd6m1YtvNcmRBm36Hmr44yAm3t8fUJENriezsK3RQhFj
VJXPzDL0BIOckjeC7GFPcrC3mMb6cLIIOJvyLNubaZP/1OOhv4Ldc9dTHlBFZIzJqShVdjbZZrrz
spSe6WrOsLyT4NnpJY/ahBoiEQa+Gh0lhlbnyUYOgVuvrM7Xzoi1c34pOYmOQUKP8UKz44VilcBc
O/KrfHvtoiPBrxaRvjm1bIq3tTvAVRCnQjGxQFCVwUr7zV6H9guzPMHGkQ3ErLuRdfDLJt3Zftrj
1nXTsySLKbxtkYbompm0EOgBmUHxWExnszfF157L0DI7IjjPLbi5OUtvDSwV541DAK0Urf7QkuCF
tEY4+J2naNu1ulGGelr1Z5QINpumcgM4x2DYqtb3XtLehVQn16tZ23OerFU+lVieKtLs6Pe8iLQB
UYipka6ll4F5NhI5s8YYGRqT35OF6mq8ZCRvEI0jzuzaCx6mgWCtNnLUTasxX2Am85uLdiqibT2g
/BgmjysijZOs4gYpp2lfRO4UqqYbz+rc8E513dI+FPvGxg1kuiMxrZerFtWEi5bO0c7kNDYnx83a
W16T595rrY2L5GWjsafYydb0DoHMgzPdT7X97Mh0M5N+eJfm0qNiJgqelJGpG5WY8w9RcDOHePS3
gkXzJgdfvuh1ITdVkfunqSzcC8+Lhou2n703k6/Aj6DSuHVRmT0JJzfRlXNPxy53w0ItJr9UIcVi
q1YfDREkau/JPN90ZcvWb0oHeUGUE2wVVgvjDp6coQHfz95AUbxOU705+uiqLzW6CgOUgld9aaob
UoLTY6SyejsA7G9NL6LKyPS1EM+OSzoVOXN4YNEslNnr6KqgX2Eb09a6hjWwcJ1rt+z4GIk2CE0S
Ra5StqhXVZxHWLxLOPuVOWvzpaxn62KUXoYzyagZFrOc/jTSGPIUN3dvXbipM3QrtxjvK60J0TbO
tym23pOX8fxyiBbclIR0N8tJzW7b1rLW719BREnQXUM/RGxIUrOmeJxv7XNBEPMJ56d4Nvs2O2Ik
cn/icUZ004z10fJEuivRmIVlRabLCn8bLQ8jF+Kp1m3O0VBDdXLqft/KiKbsAm1Q4seXQ+C3W2Ip
mjMbOPGU5oV/rWWIPKqpb256UhRe5rZLH93Jnq6rILmtxlr75c6ezdqDbgIMzThZk16ui2yo8MDN
/ZVH0Jxx0GKjny5EBc3ei24JyK4y4V2KLGuJJh4q/wYwRZzNZW5SNezzLzOeePeDh3E2VHpAgnfV
x4PaVyRNXRMPoYItWX39his8OmwRjcrYgNJmCj+40FZjQ27DDrclWtMc+cQKM71FrXkzzAcxG2JL
Plx1LXJK+9Z+49brNmvvC6WP66Rt3cuaqMxfmaGpxyXigEN3w7gdDBU9UoWaNMRcEY8wdkP9lIGO
e+RpaC7OT4q/tl3Q5qiPExngldB/zn1NwvYgtzKn2M1CMJajH3Uu8L9nj0uiwi6NPLKVC1JQiYJP
xyvA8eHFy7X8NddLFDpCxduyshDMBmo0JYJNsyOPsNXmZ80eqmZDlLMvqESfy70Tz6w3enEYA6u4
hh+tf8+Vla8RCFYk/QX9eO8qa7oS2gAqEqNUJZK/LldmJqwzI8mabVxX/XFw4WRysUNdP4YkCdiv
Y2BKOucsdR9FgZi3ytCSU1Tb1i9dT9/wxnmXsXTan5oomBN7stbu1ciaAjs7qSthKKaaXPje/Tyb
sIe1o58If88PQdabAI+SSETd9DDb54TPZVnx3M96QKFAS4Bq1eG1I2G+reNbPR+O7Hc63OKaQSBG
fCQI9dp1hmoVDJRraYqXdSDi/wDq6FuhG7HB2Rlka55bgiQyzVHVDe5mc6cbo9wkMJAvKiOF7gFh
y/OU2om+5SNNbmzfLsOFPXCDupq3M0mCs0kRDM7Yvy9p/2XLwZ5nh6rlqhi1CuWKI9nAJGbDV87q
LJZg22r5tHsVPALXxFdX4xgl+J2XKSjoY9QniXAONQa9GTVK2ewNlZ75nOMF40p3xUJarDzpPZTO
Mse0RXCksJMW82y4Ho043fLpzo4UyBz1viT53G38u4xp2in1buf1jNRYYtE3JcUeMXbJAoqZj21e
t+pN77GKynBM4KZ6zTP4IJu/I56pveNU80ropRMSQh6WWu9uRVKmKA0r0iHr8cnNevL70VSt1Cg4
oJMnD1yh/K1skoqqClIfct+LT03QMF37wSF3qETxS7Mjv913D/0CGrVNoh5dt0zPuiJmBWqj6UHX
SWMkHGErqXEmFwZxmzHqNZmjChWfqhGAKj8/6Ja1a3qkV1Y30ttV71Ohpo0dZ3e8zMU6j+cTjXs+
cSUiD7vJupLuqPPmG/a1HxkKLFERsKimtN/KNKku81FMV+YsunLbtiI5TQYrqANheI1Gq97NeHtO
85Rd8m0jJJYrwwSLdm5Xtoyjoxt0tHLgBg1Y6K4d1cOlFqVznnVpczNacXDuG+WPaCA9sCgAsDZu
7/rn/4+98+iRG0vX9F9pzJ4CycNDs5jFDceISCspU25DqCQVvff89fMwu6qRwYjOGDVwgbnANBro
hVo6wWM/85ph/gO1aiJ/baghbIjc17YBolQz/NTe1kNcwRdFmMHqyuEY9IOkHua3z/w7Nx2n64gC
aTNX7bXmu59+Hy2kzHEM6Tc5uxaNm5GITHiBWxqJQZzsRbd6izFYXxesoe+V29BL71En0O4Vg70Z
EWMoiBDvvdobdkHtZCsERA3+ev9DYJ27RWx3vEfecwLup/UHtY/FswKP4zbJ/PFDh9TrQTSx+ujD
uXA7XSXJydtYMTea2g/phobpwPWpjbfWpOMHVBnjs4k45ypy8ugD0vLAOrC1qNdWpyMtA1hL3gk/
i8UK/DyE91xh108kbmCtrPKGHklYrRDcE9YKLw4OTztp0bhGRSHeOUEXbH0BrG3dQ6aDFi6mX8jQ
FP0Gx2k4DpPvdcTpZWM+AvMXbB27yr9FaAN+7JS4OAB+HvKd7/U2usUw1N/XBXnuOlIRJikhAYBT
04ddiaosEtHwRZx1Xk3pU5tEym0iDOgP7WQSAOSYIDDZXwrwNZvWQNrRg+MHzNcYPsBjkd+HLoXA
U0pjRyULMuugolsdqhagNhvpZVApY5G4Pc5yMOIH5ehPItppcRZ9CBNgZ1qpOV+D1Mw+p52CRoHZ
h24+v/lakBG+JCGTOoEzNleNlduge4kEUQQjCUM8/kE1M7iy5hTu61zPqOTKYjskSokutLPOOomz
QaPC16+ljSKvjXIOvaCxmcZtimTDTnMU21vXaFVu+1BY+w6/ka05JsWPke21UX1L7jwbgzhJ1DiT
gkcoGyUah48y9UGZK20BcRgwTWPACoinFDwcojoqtiG5uTErWzt6UVPQGUMnoKDOjQBvg9rnlGEg
EoJUKhNrU/eSoE4MAaQPtLjV2K92ic7ioON/LJ3xntae9mkqlJ9WFvmful6Ef3SNqu6m1k9/tEoK
vAOXCRDWTfahT1r/WMs8uB2VjrsdQP8mKND2lEaPWUafOdpHx4ApvS4miXDy/JNqk0JPl9zaTaUV
KymqDEUh9AgqpStvOxuHV0FM1zSFsi+LuNxmutUeVarX7iAd76hNInF9pcHDDFm8jW8XHNaZiK77
WX/TclnhI1KRvyg16FGMYfFvmypwIhRd97JxUNIkYrDoh+RglVdx6TdP+jghOm7CfutXcRqU27hP
3IqSyJ2jUqGthARp3zfuJCrCW1+0zCKKnod+wNvCF6OJcqfoPht63B+KQkH7w6sT9m+GthEVtuxG
SR3eu0rfdMHTJI3gCOUix5IkIGD0Epv2TcF7ijVxRXSXCRKB6MnvQ+/gaaq/yShJUIEYP/p1aB7H
zkccy0bAdq4htwdPaN0uEykcFYRXdrHKleQkeYoArzoVayYN0/PWytcOsfs2ivoYUhOqWwWOEy1v
VFRr1m0VN/ct5qgrnp11hzbMD59OPaQ276ujAw0fE5NiFIC9R39GV1MZMVaz5te687xbxwJwZjZ1
v5u8yNkKJT9MU8WTbShfEL8Ftxz8yrSZu2/MSVyf65smmsztMCH5RLTguFWDJE+LZ0vvldNTl/GX
RRBhTTNo6sHHySRSaV6Rq6zrDo/wvPdLyiDjxIl1om0RWMouV9FgK9BYCGhVrAJYdW45xP2tHVFg
1A1kdjzbizaJBySyEtlGteCVojlo3WkC8TQZFrcii8MtXhXQSgINesCo0joJhzucGX1uwOSDB3Fs
JdFAYYs1xLuDq5vqM4vwvfGjT0zUp1HG+96o3HEwb3qYpnclL7Kx7SofS+MQhpAHYk44hCjT6MhV
awEwtg1leBRJVB81nSBomsDjclP2q9KQiEOFKOY92lM1vDfCEmx5gWrNB9QLylXpR/q9TUb/K3RM
rGy07PNEjzJfGTHqYjXiNzunVnBWMxp/7YVe60aDY/zgPMHOmK99VLp0GDICQfWCYtHaJ7fMMqcB
t4fWdWKiOad14nOniSd7QjuvT9PiXgLqW4Hy+gzBMISRP8bgvbTpBkwuzARWcx+C6V+HjiAzc7qa
SAiXt0TzyedD4XzT6+k5gXW2TcjaeUVx5CnG6CfFiXhdOuGzPigtYMygW1tJ87P10Net4I/1Bsk1
5U39Ueqdvg1xqbkLLMN+L+zWvg8DLd9oRRvtwcal976iHWZzIUDKiRessr5NeB+S8JM3jjnPdyzv
m6DR75LCT+7VEu3BpvR3ai++2L6G9lZG7AAbUN6ZQ5VyuHpzb6Ig/MXShmGvtfW6o1F+3xEagO5r
hj+cXik+5NFA18AkdfEmbTpSZqZ/YAqqZXKwCuhIZb2Hm5reK2Xk3TVB4vxh5WiDAazE1WfFBFBN
SwAUVGu/zBReikA1w+eGIg9qHDY49R9ysnigEs1EzIMEWdx3qkFA7Pv+plDb4LtFTeSm5Ey8t1iD
G78vs5tMFaO9sSer/uWYY8BwQURbYmyafRaN/oNlQWiSvMk/kZ1XPhaViP/0inS8HRK/+FqnIv4A
+B72mKVS0bJKGvZjj9gmCuMtDf9a38w661vEjdk8uS83oiptjqJeffH1enzSsrByB3ShnuvJyOEJ
tugiNm0Y7D2PwMeP1OjWgie1pVVf3GQ52ixb8p1hRehj3sAa9MnPG2MNIxMNaRHk00Zn6DsMskI6
aFV7iMoXfY8I6FZt2LsRPRZggV1zj2KyWPndGDy2npJ+RHOw2lehJKqxY592aQlTgRYE+dHwAQM1
uLqlo1Foj7VKfvenkEIFiEpn26UDy9QSMkQ3CLMizGFbyR9OxTs1WT1+XIOUzlNpwtQsRVqspyQ1
PmWj8D8rhDZWPjpbOy5zNJB0oWzsssyRrB54JtJJcdYFck+fwhpX6sYa/I/c8R+o6K1Vg5SYlj+h
yceY6iOBmtyVZukO6G4DOLZRIOEBs23slTQMeTWNbdI6ybcmpfhQI75ME0L5E18q/KGDggo3rjLT
1Bpbytr7gGbDGopgtlFsn6KvzZkr4+ZTaJcHjm77o2op1lRJX2/ywJzdC/IPRV5SEfSQ+SqDUB5x
BilWyJlJFEsUnC4sJ99OQ4LZRhc3h4Aq9kbyyP5SPZ7oRqb6zpik/DUOCPrLFumnlkAPoUgCk97p
bhASL25nAOiBer2yVnxdbioov/XK6NJ0HThZsg74e0c0gUTO1FHpowRbf2xhxa8oX3V3hc9FARtW
e4rb1tmqrUAgu5NZQJTrkxjVNmo2Zo0gPaBVk8002O9Lylq3Lwn3GGT9sx9k2q0QfrdBrLxZqWMe
7O0okTy7vX0T1uYREdsEEXF9N8IixvMNbLur53r7UTO01O2MsdtRrE4U/D/yyBVd4uyNvkWpSTTF
V2RcrO8ZRilfKq2pP1FXQ/C+h8YbbSI9yG/SbsDKgC7BDXKi4gClWbsfiXhuy8ksEK2PIzcb/cfR
zjCrysbg09sNlzPthRkXMVPkbdNCtwOc0Wmzp6cZFQeqXm7xrjLWSl3O5FLnOYupSSfFQ+ZpxUfJ
r3qm5/KL54mgRU9VC6ieSOR3cw6ne982Xask1U/U5BllvfxY5xNGe2GG1TFZzZXffKEDL7nnAZII
k4YvDe/T32xQYfJ6EYPezCPjeQxx1QoGgVmNUcRYBALUqucbR2/zn4HgINU0DW6itDbuChubgkkH
9ElwdE3a+LxvJi2Q2JpABoBfpS1aj0LNYNJaPjYNlLxrkCb0o957JJjQcAPUqJBUXqHwllwDJM0t
xtOOmQTgAkdi7kKihbBot1pyYkc3IUqguZYcnRyhx9HE4QqtIuupiMR34OnPI3jitV1FHSkCgbqk
YbBqSjt7TKYiAbUov1N6iO9oRNr3fWjkB6vE/W1S6Lalk54Dn1XnJlWl0UxA6QmuT/BnBfh2RUXb
IlIruAZUX//hVeU9tuHpSiu0bRb0jpuiYbSWtOdhz2fpD2WENWChsnuEDhbzLkw5abdpPlGOQc26
m7qvVaxNm8pLW1eJagzhHC0hmkm/2lAPEAWJNPPHxNmBxU8B3Jj88dfbh+IMeYcQN+ou9B/BNmAV
vkTuOmMOYrQHLlooctz01eg6iLLcU4mPXUiOVINK0wqeWlsJuW5wrtFMFfMC2cdX+qFnwAaAFTo6
H4B8aOFY9mJpUUxTi7BV820zCvO9ifcbvQrRP75872+JIf3fueH+O++vExuxpzzlv0tX3f8H7cFA
Cf17ptN/Ve0fICZ/vZCmDj//9//i//0Xzcl03sFKeMHfwsbROHf/ojlZ6jvkh1A4MkxkkmYton/R
nDT9ncmVJcEmYGDLVcE/+LcIkv7O0AARgF1xZuw9eNPfoTnN99/rCwH8E2BnGwUUkOfWGcZesaNm
tJQYeZBeS99L6lAmcYC/7yXoTLRS+xS6XUgxxlb8ozaW7eRKdNLWhTLFT2FddEc1pJPkV6jrGrNx
Eo4n2gPkv6LdaDC2j1WOk7iJnMkHvbezj51d2/lON9F0+e/amA/dr6ppq1//uPte1P/YtdnP7wTR
2f+ETQiW7Y1dmPltmJxa1M3eyH/vRBwS4CDB+4KBP4tucYH8RbgzxTvQKBK+mCkBxgmNZ+NvOS6M
7RxwHQ4GIDPvboY3/70TbUybHRSFhM5mhHbzW4S7s4sUQ2ibf4M9oUGm4z+nL/WUdjSFTB+dQgit
G6kCzaDlsh2L/EfuNH/Yof2+LbHdDPS4ONYdSqKjQb7zasYe/7nxX7s0n+GROKzzeTSwHTB4oJeA
cgxxOI0ouWxaoao3rd0d7Sz9VUfR06DUqMsppORUNld5lt9iY9JfwdO8sHVen8d5fItZnmFCFtxH
7oTXIFQHDQytBqSHCAwvxoaUkLalEZcPRSoDvJFQqExXQtEm5FlNS0U81i4ViRJ63O/6JMNNKUX6
a+XT8ypIZKJgY5ZtstIrOi5JUhT55v8fO5/b4OQ25yn998du9b36A6/0evk3/jp20nmHoTlED7DM
UDBgZf7r2PFH4PVt3RHYgttSGmCF/z524h3X/+zaCFcPSPcca/997GDHElbPzpDcwTaY+996ABj+
5AHgRzkvCCrwU6qF7N7phsPQt870wlDWkdRuKYn6zSaiKLudYum1W+Iuo9oqnq5MtAfCKVzXRMjK
OjBk1axSqg/HoBnrP+WEEx9qCUn/CyV97EKq3ADkhIoKTVKh9T9nhfhVhSDCcy6z6K4yk0n88+z8
N4Qm/3NfAJ3l+/db8Sn49Y/V9wDW9clunP/S36xr/R3QdlI4QgsNDPCrcMRW37FD2agCVT3YOzpP
x1+7UbfeQSEmGCFxmP/O/Ed/7UZdfcc/wztgWcScdJTF7+zGZQw7I3NBqxOOGPrL5j/djLLqaS9q
snDpOeVrKdBURbCq2L2alAuXPMfqZMv/cxTY44RQkrM1//kr2KAv29YQgyhcwIPrrsFem54T5qeK
0a+GfMzgRxvB+u0xL34ZzSB1ZqeDWVwAJac8mKbRMAs3NfR8O1Z1hcQ1DtFvjzIvxNmnUcLG6AUm
CBnJIglo0XSpqc0Ubq6lCKIbIdrpGzXAujBXHRrWPp0FvIya0L9FhgIF8QnTwyOIRNqdSMvKQ6ni
U09rPf0jxLgLF9Asb8XHCHGR1tUL5JNWqHErt5RDFP2xBSatY6kIjfzGINC8a6FIPRRU8/d13ShX
vJDnm3LxcTqgdcshnydQgaF3um4o7zpUbtB5qyfFeFR0HRagkQVUyuxAf26Rp1uNParOdeN4u6hS
u71hFNEOp5GWbmxp9Vdm+yxYUHWiBJJ3yDfgoXAAOv1BOEIHoY19uTsptnk0NH34Gg60Qic1Hz8h
kJOgF4Mlk6905mqwad0o6mBcISCfbyxeFQ2aBekALKBlwCBRcsR6xspcy0v6z6FZp3f43l8j9Z3t
K1gc5Cqayv/Y0NgXX6qEaqb6vQ90A6zc2u7z5KjO5hT0RKsrs3p2OmdRCMgqXDYMZMySEa9PpyEb
XatVykEGzrA3CCYMnyHFYp9jI3KsDoPyU/OrLvrd88molgGHj9gTbLZYnM8RmufIvvFdf8aQAggZ
Err+dbp/+4CezSNaF1ReBNM5BwPOYh59HfiB1milG0LpRi2+ibeJzelpktL+3S96GcqAHEmQbjti
cct5hRMbQ92XrtLUgMihNdeKVT28/T1zOPo6XFUZhHWiZgEMXJ6Lm2Y6LIqoKMBcOXiZoDa915uh
e0D6rbpLWmn97tU9yzeAqCRs0ubEeHEFhDxe9CmGcu7LP+oivJ2MCGV8WgzpoPwAilSs3v7As+PF
gHAFDRZsTnLmEO31bvS4BacM2BXFSdNH6C/yENKklP+fjAJxE8asCdxmEYRZbaanJhhDV0NIhKJj
W281WN//ySh8D7wQqg1SX2RYVtgwo/hAuX1Vetsx6v8YNKu+MshZHseWIFJA6AKGERnIskrsYcpc
siv5FgO5ol5Dt0xHaguHKu1TStfmlk5rvC/1CV/vpA3BfQCHzwGSXrlHLq2cRWlVzhsFvsX8569e
eT3rEql7rBzIjwJXMUfs8B73rmzIOaFengB4K2wNTYVlh5T06TCAu0271vhc5FbIuBrapVHQbfW0
xyWqewrKArSoECsBHdYPy4NXaN8G+ufQMZFKzjWIsA4oi9/fTxYXGfNPeUd9CRNefbuBuCyWd3rh
jqJ9mqP3nVGO18KoSxOMeC+XNLuWp3C+G14NgkxvCEWIQehyZq6izBBTA+fXtz/l0vza5OJk5PQe
yHtOR6lrO87p4RWuV2Xqvo2L8IkGdnkcaiu6cjnP/9TiMpsfchVZIbK1l0zt9QeNLAZKuG3hdnmj
rEDn4SeiymxTAOZctwO2bdC3xm2lYlXy9keeHxpYyRr3J+WPmSS05CV7pu+h/ZgXrgkG9mvUSjQs
aYO7RYvxkSA6u2mtPv8FWkfeYU2XHBNDeGvTk+GVnTMv2skcUHAUFjRulQCLYH/x+ipULPMGvTNX
98s/VRUH9WLskq3XeGIVw3q7ckjPHvs5ZSDP5fO5l6heL1bXs/06RcDPjYwUbWpIcD6NULbvPY54
aIOlOdjylOL989sTfrZ3Gdchlplloji6c4b0eqkbafZVBMPY7cmW7kyLU4tGt7zyOhrzjbqYTdIL
KEfkM+hVnXFNUcXBPGPEN6xVmufStseDMybt3qtS5WaEjLO2YQ4cgjQI3EaxknurBmKLp5S9Ntt0
+srEjQfDTmWxTmRvwhztowEmXO48Wa3xJTWS8X2s8AySu2CIotcsUlyWgICB4g7gSo6CjvoqU4d2
o+D2815YRrcF1YV1etKpNxnSaTeo5jYbcCbhVjQiWKP4F7qoVVW7GPChmyZDfF+kk7kZJ+61314G
KOuqQ6nL4D/L4FVxamwXgblgBzjCg1MJ0cuo+/r2IGdEZJWcknSIcItGjUaKebrYvY4NIgqHmVt5
yQ+8tB8GE0ZUGIbK2kG9cxN32WMgFBjI05aGkVz1nukGLUq+IsbbLgNYN1Q4ZxTOteji7MaZfxlp
s2ORc3OJLqILvB87iCgT218f2sOkVRWMcOGsdD3S0Kf2OQE6twCccfvKwTu7VhcjL+ZElk5kt4j4
uGmf9kC5ZI+sDiyYNEQj8u35v3DW6HLM0vMSvxwQoqfT73eT3qstPFa7AjmTmWVASyyQvxuozR+E
6hm1CJU68jKpj0UhIJnMJ7puNVfAat+Iyfv0+59Cj1Ig9PES9C6uDVWRZajS4XYrzS43E6Bv3Mp7
7craXNoV1CUoyVNvJ1lYrI0pKh8EXsTaEFwA+jTiL4HXy80IPPsOjJ557P2mg6umoIj0+x9I4Xlu
WHEuUVY5XSskOsIWPd/UDTIj/ITaKhCQqpf7t0e58MjMzatZqQu8L5Ilp6NMaGlCEgpTV8eK7gaB
tB4MIZ4zuQ8QtfKN4Pvb412YUBaM4gsDyrl6cDqePvTgacwodZWuVlwpWvzuO6SDoxybYKwG2o3e
IfmbZmN1ZT7nwH3xABiE21w9cH7JwxYjO+izdj0UM3dCTH8jMStfT+1UbUAkRB9NFnXrW1m1AbtZ
rvKiuOa6e+HonQy/OHotm6hQ2jpxlRLzvjSHKjOY1XAlermwnHOJm1Yiq4bUwWKUGPBZ4dWSURxD
7gciz31EoQnJEL3dgeFtrlwo55PKZcmFAoyOeAnT79PlnJSBqDoPEjfnzzZZlH/puRUwgY3MtdOC
6orzwHhQQDHhotrZh9/dTNTqOZt0Z7ls0BI8HR0Ggtrlplq4URk/cEc7G6O1lIeyBVecoJeyZpOp
94Dfr9wKLxqFp3tJoztEqES7jQxrqVygibL3Q9/L0QMIm/ouTiuIs6BaLOVmQNXgFw4RiNralVLW
74c2qO9IA2S9hm4JKCD1B+fzkEz2urUGrg0TINzXqtY6a0ONS/neRxDgVhq+fxVi5TZ2d2rbUAW1
prH5oMYKHm0FbA1c43wPEOTQdwjLIdpQf8pk0x4AkuXfWt+Cx1rYRVHADa3tB/IcjBdRoPyKCZYd
QGLtg28xiOZfby/J+TZHT4XAmWIRyR4gzsWSICgbeV1UuJajqF9rXmxgk1X+9e1RzmNV1OgEyZQg
kEOVbvFYY9MnEJhC5E+hwOH5w63WO9iziuwJPxpko2vbuXJ7nBcYkeiYUxLGw0iJ+/L0w0o1rAMb
SrKLkkkLqbH3jiOC6BvOh390dA+1pBjt4SEt4GZXFVbntQUZ/3e/e/4RPN8EKXOOstjwKZLrsV57
wNecOTpPoIUd23KyD9rgT3hQWr52o3r29PPtYS99PA8gG30GcBE6LMoVpukFPnj41G1CC/OaIleB
F2MvZ1hVtBn6pgHYG9nfEJSpgVHW2S4qo8l9+0ecXzU6QjGOSoubl5gux+kCOEpQpWow8XJkAqFu
YYUzsLLZot8c4SMfQASnlh/dYN7R494RW1fGvzwJr37AYgfg2Zd2pQfFp0W1633ZTNH7AXz3Nux6
ZRNJWdxA/7Z2SoxLGk4l+Cc6unllG54fr9NJWBwvrxlVKL4CmlHYfkfnyf4gjam+8kZfGoTGP313
qnv87+JSb2rK2/Cc5l0mgse6M5Cc0lNxJfK4PArN9ZcVZWOdrmfgx31bVMQ3lmeom0ZL9UeIcvaV
E3NeFELhDwaIRJtO1YCGLbaN6Jy6MuySMCpKi1Vq9MHHoR6bDV0E5a6RIcLh7dA9QouUdxlWjYR2
Q/zLNhLEGwbFvIcxHOPQC/UNKmp0xY3s0hy8/nGLOWhNoKeOVrOcNl6GOh4p7xUw05u3T45kJk9f
K6bgBctAX3kW1lzMdNCLstWYgswokmchyux2KqFQREZwJcs+Dz8YCfYQqBaNOtyydO8VlY9cR5K6
4xRq4BYzSG6WE2yLsPrWWNm1HODacItrSdF51XhcGE5N8FjGyhh2le8dgLdEBwfViSsTeXE8OjwQ
xEH4AZM8nci6AagfAnJ2VWQ4n/Hv1FylDswNrssNVenc++1ojukEnErYyjNCT+R0vN5LTdsfGQ9o
Jvy7HhnbGOmRtWPXo6t7fff74wkADQxGVDUr6Z6Ol2W1GvQjrSUU6Ke1abbB1pb5d1gS9Y01pfnu
7X35UuVebEzSUdCQSPYC2pTzfL8qWyp+rsdersQubx1muVH8Z1PYax8+TO5nD4oaAhvFcEML49tI
KY/wcja42WwqLd4puX+b0+vbxG2EkWWGi0WxEwmyv5W3CRI1uLL08zWx/KlAgMBFaQhL0ps6/akd
RmNZV9BBxOQSWhblByEe6NQXeIk1ziatAMu/PTvz2T8b0eS9Vanq0ldcXFxoWWnw7M3YFWrVu8JS
5gpVGK/VOrpDsMw8+takUjoxrymVzrv4bGAQZpRXVEBoyxQN6+0JDa0hdscelzRsuktYCkFz5SV7
gXsvhgHdRSQ1Hyak0RexjGLBOc29IHabGEJzQkNrZ2UB6jaNY+37agqP0Eem77iCiY2jtSpkp8E5
yKSKcSbqoBIlsPbenvILFyUwMy6vuSBJtXGxH1E3gDc+RbE7c/gPGD8T4aihthGJfa3JeXEobpIZ
wi9oay2GKpPOprjL18eNEbqZGpH4+g2eULHz+e2PurCc3FezJCqfROlnsY9SvVQNkJ4RuYqXgugr
K+Qa7OjK1M2/d7GagAXpQJDUA6RfVitqdTTGtIBIATMidu1Ocz5CY4db6XnY0ZXwKd/+qgvz5xg8
NEicUiilbrk4jxYiXZzTyHV85E1ogAw7zMXHo91mf+Hq/q2H58Wh+DL6HiCA6T2eDtUqeYqbRhO5
QdpNvDLosU2j0A9mGxlX3s+XHbaYRgc3dLqP7Ay8MJeLVWt523ZOSBFe658cCAhrB307VxZYoFWY
be0rtVLR4xkD9FtRuQXqn2GHFfU3wg6890FoGNuRithPYfkSN71B/qpGWDLZAHkORmCMOjj9A4Gr
4Y0ZQwwdM697iJHuxWMMRkaNodXvwiKA1VmgqkmZ6bafOZK2qhmXNa5l7kCzY2N2hbkaZRtfuS7n
mTmdOWqOs1i0RqcEUcXFzGmph5tdhzRMXk7dLpcFznnSbmenw9w1TQXOGIW23e/uQnqNs7YfX0Vj
bKmLKsag6dIkCF2qLfEuBFALuQW8jmV1V/b7heyDrIcw7p/9fXsZlA+4ZKuBBV2mrXLF7Vvb2Gmi
0Y9tXgqkLnTIDTn247Kng9CjaLI2/eqajuj5VUJ/BkAYTRjB27aEnnSkdiBY09CtgBztZJ40WznI
/MpKnhGFONLwkinucqNAbVoCf9sW1TKcEwIX3RiNEACW6LaKME9UJm+gWetB7gYhgmF1nh0Cr/If
Rif75nuFvJ2wVFgh3lndiHEq3bdX+xz1xA9jmSk9yBd96UW8qdF7gfGBsU5bKd4BPZthXQ5+vccO
SF+NWTbcZ3rXbNOoQzJSnyzcDBHJnapw2no1CKm3f875vcSvAfTB48ndTm5zei9Jc+iNMjdxkqtN
+RXGrLqDlq9jPA5t9u2hzmORmWsG8ILC7Vzwmn/Kq0BNwpI3RSNjV2V7UzGtESpo6VyNaF2vzMwQ
q8ZHx4QCyLVS26V9T+4CqQcdGQpt6mLO9RZBjFGUsatHjrLFaQiXP+aFukvX75upuDVG5Q6lwHQ1
FqPu2oGoPr798RfmmZzGVilxSq7mZU3V6lsY7xBQicLhFgl6dMiXjIg9Ik26eXuoC5eYzkMDNBGk
P+WzxVMjwigwx5dXTdfro4IW7xEsPvRG20buRXYlhEgk1d8e9MKpRpIYohL9X5Voc7GPLBMb1Cjm
KR1hvSLvoFUbmpRX471L02jN7WXqxCiNLtWWRQZtbSqNyOXhu5+GyH4YU1vF7MT214UWN4heF02P
PR8CVkJVwoNZo1/S4kqJJ6Bf0vi0lVtaB2inacWnt6fg4m8D4EZdidYfN9vp/g6En5g4NkbulIz3
sW2Ut5ENaRiwpnFFSfvSZPNWzC1oOA2qNf/5q5Nk4IZZmEkK4bQ0o2llpih4W0ZbB1cuh/N4DBQd
HRaoIi8g18WJJRhTUALLCMUEau6egWiLEda/Il194N66Znxyad/OnT4NzB4vw7K3gqqeGkiwRPjG
qd4Odjcxc1jiEWKk5S6wMDBF2Me4sm8vLdqLJjm4Ach+ywQpShyn7AeHkDPLQ/j9pr8zHaJb0Ylr
fdOXvvQiuphzAjjC9BkYblFCUZ1QC3rVY4Mo2scAOndYNfcEoLee1LddYO0jWR6Qyd2h/o4QmvVB
LUsAzPW9HdabzKfq3lf3hjc8W0W3f3vvXnqV0CuiuMXT44B9XVwaFnJqI8Fe5CaUPtdxaCDZNhTo
AGhhvzHTWO76qCruJ6nnBz7R37be1LkW4lfAafxrNYQLeR0VWtIo0E4EyzQCTnd4WRMTxRVnKerG
YhtCrrkZ0up70hbxo1/3H/oI8RnQ4DQGgK2uY7MZjlB9MMYomxpBOxpjb0/QPODZ2kl1hpMCPqN2
efqDsA8bVL3n4kGUzzgA93BWWaGWqHzirgvZnu5x4Jifcz3o9uOE1evbw1868Q6NCjxGOPU82KfD
d/BsA7VjeZy+IJnXShyFAXJdiU0ufuRMUgIBjYubLk5H8XIs0VFaYRTaJnBC7PKTao/ahmo0xtwc
+zXCg+oq6o30vkba7socv3zF2SSTZtJZhZJOtH86/oBHoeLkHVlmgsytEbxvO5SrSvOAaDUaR/a2
RAtAssBm6zyIjBvIKaMHaoJPVY8Wn+btCtXaNLW2gui4x57iqNvJsTHimxpMipFFP5q4uLX87hbg
Il6M8Xu16P+UY3GL7/u60MOtlD5W2MPjqPr3GirdYGTWoGYclOwiF10LXHP1x2GIP6dl/mOOWi3M
CUmOj0B2d6Ryd8LmfIzNIVY8F2WvVQkgp8/mDMk+xMhCoaq7j8xuXYTezeA7R4TtUcVsdwhxHlJF
eyzM9KCO/g8l7m+C3tgqbfCgx6OO6kTOJYi9Q5OvezP/0ihi39nS9TCb8zTc3Oy+RLiq/Pj2xrt4
P1ps+Ll8CE1pse8t0fpl33MQMSNBZ0kM6i5tgpCf4ThPbw91cY/Pdg1ATWFCLY8YPr9T68Tz+6lo
NmrmI/oTbXIN5H95FINxKDEQSSxCwTJ2IlBoKtIKvlMee3bSylT0/D94oWcXRDw86AEAhTvdycj+
JDoWv5FrtPDZfU+NNgrWooe3Z+zC4nAQkR3CpIWY8qXD/CoOKAYZJxlNXHcmtIM0QuXJjjNvFxfX
OrIXIgFGokNPSwejsCW+TnaVEUS4hbqjaU+3qMAZa3TB7IPIY8Qs4iK/kitcWCXiO1jMZMQkxmIR
eaSU+poWz0E3oQp/0/ZtdD+a3jVs8+VRuCepVs+d2cV9RxGhTVWiSDdtq3SFKKGJWBlv7turdHEU
nAoxv5wD/+VesIhS+2Seu8wcyxszdLoN+V56pepzcS/MjD9CJ0quSwUKXuxJF0EbuW2k+TujSREv
8LPZB6Lwt29/0EuxanFPA3OblRKYNpB+y3nDRrJX8Hx0cZf24RSVKHOubSus+z0yb8EDwnH5tA11
K64QsQnwr54oEvfHykjtaFUF3nRjKaqBqNUgcoyUVD3+XCEL+hRPzk/pTdNWGRr5aQhNVKZizBeq
VTY6yZ02AnBYlYXVGcdWFjp+V2bZfPTVvsV+SOu73h1GMyLWt7QR4Ugyux8WaNRdHDpQz1TfcLIj
J77U3nt65SDV1aXdF7MKIyy0qxTRt1J26Kpj6VL260zrTCQfwBejfZHrX1XydsR5cyOFR9/ptDOF
/AEgRQ4rkdJRyKw8fajKcadncEDxfWhRF8rxVHnsbeAYAA/15FvRoBzG7xuHvYlxfI3krOzidW2n
5pekUNUPjYld58pG3PwzXg71H5D3m2wdtAHmZbzZ8ReOzIG/mbUrmUhjC7latiunkBF22XpnfhVx
JGabi0aCgurjGK1Csw9WZWzFw2q0zPx9Bfpz36ZaEW3qqdVumbN2OlZF5D+XMZJAI+XexxSXr207
IrVh5ZN+V/Zau1PlmO6d0ApVHEX0AUvoQqOaaZnl9Bk1aZvmgqcE1wxvLuQFc/MKLy6a9pR0FrGP
UmlemasSPVFJabhw7F8t4pUrBE0e1apoj3ltG1cCoUtHlsDb4uoB4Uib7vT6rnCdJq+kpm41qbIZ
amXaBkjFXalpXrpU/w9p57EjN7K26Rs6BOjNlmQys5xKVbKtDaGjbtEFvefV/w+FwUDJ4p8c9WwE
LdQdGcEwn3kNpwjFCIp+PEibS66POtaT7vF5JNcjllGN4bxUxhSoSjg/LaNSB7cP7t4dQQnVAekE
yc3YdlZleZTH1mBaWkc1DDY5ckslBZkxtz/dHmnvm2HkAPF9NSsCC369gMWQLxSrpuSMIHgXSJFm
vyL0Tnk9n0fUTVX5vzjGhAf30t56QoYBVkMNmPB1/VG/PYeiVxH1R0H7XIzIELM/hzstn8ozWm0/
6K/JB5tkZzUpEhtgWnijQCFvotUm7C2lMFuycOR/PSczSr+qkr8X6EcHE9vLzhiKJg+VacAO256x
rS5Nm2EWfzbtJv8YYo53lu1G8WugNF6i15arAAM4aS36AGMYmQ+NWrWnaCH4jAb5iI2y83Gvfs26
ML+tMx7iNQ4n9DKmafSGsuzQU9ZzvLxR9q8zKb9z8G09eER3F1sDu7M2eQncNmN2Hfek1XD+2144
J92IK7+vZiNYLAwkbu/dnW202scgpgQFiEatej09rv3I5nUj5F0ycQGGLgdRmq7C8ZjeyS01+tvj
7ZBFfvnV/N8BN8/paKf9pAIQPlsLOL0onYAeRTpVwgahWKNoB48ep3RXpkURqNWoeZ2wHLRkp4Og
az2Um2d99Zcm8OJxh9S8ObQjFnImXijsLQ60jwVtRVG6+IY8n3xK8XY6da1en+Umky5q1R8dpzdy
ZFTsdSr1BpVXihCwOK7XHdgTkvcW9hmQUzOaTuWpdGwPG9fHzuz/WSzzpM9JYGbN53BM78CjPBLA
eWwHXBkwJVHKr5Ya3gkzf7bkwZtE/1Htnfng0O+8DDr0QZpraxUSPND1jxygRkX12iEazRYHsLTA
cKUvx4PdvjMKsimsAyXO1b90sxQZkHe5kCJ6JLM9un2vYr1oZ8rBXHY23soz5nq2V6Yx5+p6MrJA
eLlKSJsbCQj1WDv5ycy6DMOkKbyjH2w9OlKK1mUhQqRtYyS2zUY+523y8/YJeHvi1kYlSZ/F3Uhn
ZHO4x7BvZyusKfrFavmYGW15qSVNPZMSlt/rGvXk/7/x1t/z2wUm9yr6RmA8AmtOUbdOQXJNSxad
6ng2KAM09QHT/Rdx/Ppk6fQd8IddVWAobWyuFNVh09BQ0QNYUfFrpcUIJIdyBgk6tDs0uheAtv07
1Jeqj+A0EMGs0Fn+mISt1rlaGfZaUCsoNCPuPTdIfJeF9tDFrT37C5jK1q8ic7RP8YCGt7fMrZV7
rYbEvTtkofIaVhwXV7TJhFq/KFP10W7muqbA2uNzEfeNjJU1Co3fe8coOyw7CiwFZLDIfztFNn6H
4Jx/TayyI+AFT1G6jZ42g98t7XLXxLqKPU+7UHIv5NEWHt5DwnQVSVqCeRLyK9pFMtLHou5shHfC
LL+ERlljRcJSPQ5JJ3o/wimYLEXC/EERulH5OIygOGLUUSnQRdcqKGv5ZGY+tnLiZcqsHuG1OfmS
Gch0n+QwnIRn4dn6dQ4H/QUPqBrZ3GKaxAMts9UAs/RHa2iVQGimnKOhtuC5o6Dy+cSvTx+HJm90
L5uLLPSyXtaO0LY72EFC1hVzalLStDlv15tNlUQKLs9yUDBQ7zKt1yS0khsndbE+Sj19njEOLucZ
SwA9dJU2s1x+V8WhT5Jnu8Z8JHGkBV1oVIQQfThCo/0qcG+2JmAL+mLWKhxD9eX656VTg+x5bTtB
a7UYYEWyB7oRAcjCQAvUUjzi4Ff4jToNs1ECjZe5RoV9Ebqoy/xqziCWw/ahsooP7MzTHx9TSM10
k5DXWNPN9Zb87ZhaFfJQIW9RYHXx47hoKE82kvxSJKX+RZE4vreHe/P8EatS5MKcFOE9ikOb5y/q
6jSO6wUNeMTFsZuSbW+J0+HJ1ikETilC3E2IlUGm/DVVS3cQdKzLfPUZ1sGZIn0W+tZvUHPLlGv9
ELfJGU5/7OZa9N4ci89Khpdr1Vc/DX14f3u2uwPS9iVURiiMjuz14ibSYtdjhT/UOFThWWRF98Gc
oa44M3VWvTaQl7W7Py64AOqnOcgrzyIToW/uQYx9liIemKXcm0Qwo0BJH8n7g7V885ysoxDD8JYg
yQkD/3pqTjbBG4iYWh0p1V1kyJRtJRGf4nbuT3hlHik1rku1+XYUd2hS0ADl2d6SXosJ53ERY3gx
GhamjLB+KSrZOE4Vs0vj1/IGtTLWtsVR1+ZNmLBO9LeBN1dLjTg8Yu8kPCkWtG6+REMQDu0R8ndn
OXmZCbvB7gP+2mLsJlNvBzWZASzgfHNGJ9AKugXTIRNzwqfMOGT+vQ1LICsTCa4V5xWXsIWBSVEk
qWlYx+ewUtWL2QvttYom7b6K2KmtneBAMffijNhv+KBgpOiHCSbyqZNKH2+fkZ31NWh/EvfC2KCv
vQnDqimtpbiIYgLi+UdhaNG7xECj/vYgb7yesb6+GmVzKBAtMhrJhjEcYjznwoZJPVVq/6FKAzuH
58OlD3Pn1FOQRjQkKPH5czmnnkVH03XC1MP2AXN24AD+mMmYX60Uqjk+zQkdh4QXfZLll7FN33c5
TRMAj25SW40L/OGBoop5aruuPQhf93YM0IO1lwjSgzN4fQDrvhpCS83iM+JiujuSwpwyU/4ELG3w
VZTGDoZ7mx6vK4hYNKw1yhvKth8+WbmULp0VneOh/ttKhOqns669z6Cc+3lovBranJ3AjMWPXMAd
laNQBKjtSQ/Dall++3Pu3KurABsAaHm9xre2uIVmdyVM/+jsVBj+SdoYoRLULl6ojpQ/hKkHtliO
CgQ7N9DaAUBzYAWvwa65XnAyxihXOjZq0nYvBU4BH52ozz8oYAQ+KrFee0VPcdgVlRUe7d6d+TI0
JRfOKR0iY7N7Kf4sypwkKDBb5UOkLLGbofQOikfQx7YoIXZZAjl9+jpZWBLk4YuwrDvNrH9Qz/i7
Ngi6xnqg9j78NOOMdq4g3JOG73Q9LhGqin7b9E9QKFIEn+rvllG2pz4vulOEQeHtD7dz2E0SOl4m
prL2P6/XsO9L05gd1nAq8BBzrM4K0Ic3Dmp+u6OQPK4irSAzt2V6ipxJArsgQjm7Hnx2tAq/cLYP
TsTuRwHzRksIAgXHYjOXLMMdbUT9CDDM4iFHgFNLJpQ7BP4wj1rWTIIK2sFW2J0avI1VZQL8y7az
liEc6wyWFp1b3flRd4pyMqIkP4gJ31YJCKQ55SgzUxRee4XXUyubUE9tIAcoPaTVs16bitsqi4zf
cNwHRaQJn2pKdgL+J32Sqrrz6kbIJ7CbyQfAaaM3DpNOxVs3noelWw2WM4UYtrEW/GEL4U5Zz58S
DijBv9heoBkQLKCK/UaXMU2TJOwkmU+CO7JrqkgcIYf/898MghggAfl6824OY5WVYWPXDCKbbXfW
UjzKzKaoDq64vQ9NlAzjgpINpbjNKBqOkyM9LT70gkBFMVuN169Rwe25vE2c+NIrVGYV+4EyuY1Q
8z5z9NDquEkjOf1cj4t+J2S6S1gyIcFDjcYHHwZ1YgTVvFTTCzouFggBoJQZSPjLOOGYVGYNaJai
qA8qCHsxCkV7mVFWbg391ettqEY06iPY5wFvSf8dNBneExC/PDlf6nssmlMSad4WSAY6wq4CqiE2
cWlatUertA60CT7pH0ACXFX80eTbxPHLUmK6mnVSMOel84z70mMdSfZlkXM9MFItfy6qcTVUCH/S
lMp/hnpEALAM00tllMrL7U+2szGQ8yOyp2OyCk6a14sSOe3YIActBZWYax+BLcWNQ6g1fzrK2kYl
2gZCtYo+bh67tlRgWCwoP5lCnVxc3pq7GC/Vg03+9gplFNZzvUE5T1tmoS7PZlYoSxgA+FP9pprn
S4Iyn6eqyXRRwZd4cqFOB4NS4nvzORmW1gVvKn0F9Gyul7BNZq0xpi4MRI+YVKI8VniM/KAXZMsn
TELGcwUu2XErp2w0r89b8WqEFjZXTW5MijvKC49wZcmvAO3mF3BiEo+w/GymjvMhGvTs21SCSj45
gGzpAi1q/jGONfVHrZn4K1VWP5veMiTyt14o+eTXuj1LVJG6XL+bmgl1ZoeGLYL8Yab2vtCW9GO6
mu7Cakyc2U3yOIxcSwMz6LdK6kx+YpRR6IeDgfOJLalNCvZFRE/D3CWPTd6Hf02jhKLx5FTfk6if
hZulEBldFazsy9BXOo4SU/6z6NTiv2kVYUiyRLIx0pY0Brazk5AXSMl/M71z3iUIHJl+W+B1DVJR
tSZ2uTkRgVljBWTFhPC+DFn8I7VrTkCZtcl3aXQUvJulCWlqtew/m8sM8x3yx2elXKrFbTD7ys5p
rBY49nU9CCFwrT8mXemfzaRwAF4aZnOZwVe/5Ap9XlBHqvSoNHoSnjTAO5e41+hRq5IsvsWSPX4p
Kr19EbqyYPQmty823SNcTvLHrM/xp2vsXi4ADFUUXIoxXM0ajQduF+ujoDb6UqdpiLUc9GS/KZz5
oaTt7Vzw7Ux0N0MOTfIbu63k/1ZWho+yPjpJ4pETGQ1ymhmpAnptUuvmUuiMATzv6JtSLEPt94rS
v0uHOJvPjVFJuvcf0aWI69QqOJLEiuFiV7rzImVmgQFRYXwSqJTkLuqbIcboTvcagb/C09fOQE8r
uWRTIMJn7pMtTOkFpfn88+3Tv57u6/uOGhXkcdphiMO8oQ9EjWNNYZaGQdQiDRrGCDT0paKerdb8
9OcjgdxZGahoYJDZXx9FIotabaKc6jhiIw9VG//s+qx+JzttchB67s0JgJgqGwTxoNO3MU0aRfEw
xYxEahDUUd48LFVoeG0vfb09p7dIeOC1KJOheMPdSXd2M1RmV7YtsUGDKmqRadLwZZQsOv3cDdqF
h2T2Y72l0w/A2I+jAZ5klh9drb/ms/mG/Ah+gEwMTKtnc8mNlQaUbgydII/MJRCTiQP0hAFmqRef
1Ll/gCiNv2Boj54Rtjjo2BQ3eqd8aKTun8j5lkrjQ9eFfyW2+WDGmvmzr3A4aFOtOnjld74LhSS4
hWSyMlfyZrGm2lp0GY+qoJNWH9vY/lu0eX+CH/1/3A7+V3rYzmuj09cFpgUzhNbbJmO2oxDgloZ9
OQ6YpT/kBu2+3sLEvJhklCCENrk6SJA/33c0f1a1qlVPC7za9Q6PQgy2GYbStBXJX4dOmd1ITccL
/9b8F0sJy4n6EQcXyefNYbKUTnfigqEcLIfcPsHuCsBQjZ5ktxzManePE5Wyv204NpBPr6flGFk/
ouXhBEMzApMpw9w6OZj6ntpFdU4CmMXdyON7kgxl8Gu7Ku5qIomDp3xdu+0eR0KHHA/tW5XS2fWP
MKMkmqlUOMGSKgI3UJUGeTzZQbLQsEYTt/lYT2QnwiiOvuruyLRVkHviQmHvXo9syHmcSoKyOVas
wwk78NrFkdu+lwakVTEXiz7NZYpXemaoBx/5bfwHkA5DaDiH1JSVbfxnR8ipNBEc3B6UO04PlUJ/
wzlSm9o7lQrBNx/XYjdtUcJjTZsmKbA3xzYv8dvUDL/D9noEXWcdNMR350MWAmKGosobgWqdIKjG
rcgJ9MSs39E1LNm5yRHYaP0eb3YK2HuDR0ah1Lj+it/aHAaICYeAg1EKpJyGRmsDTZnEk1ylzVNB
5dW9/Qast9Z2PHXVLQeZQ23uDQsd0+YJlJETSEVcPzszojdR1VWnssTrUV8GjEs7DVOKVoufi2Y8
6vPvXXXcpuQJ7BXV2KIMEmMRsZwzfKhZ450VT857NbVwaVORZaHfBRlMTqYvt+e8dyZ+G3QrMTVW
SgjSjUFbupI/WjNMHzQrTwJ4ePnL7OgNnOZG9yXL/Hh74N3ZUgkFlwk1iKz8+uN25rQ04JL4uPTP
EA1pSt/WhLjIXd14cxeXH5Dg+nF7zJ2KMiUYFaju2ksik9jcAD32lSFSTpwQJf5eCvIX0vP470HH
aq/X8KxDKGVp3KHQ1cBKo+K+QbPXjSQMvsPO4I6eMZRFHGmmeWJ9MaSmft8anflOXRAoyNkiAWRd
81LrDvgf+sMB7Xv1TlBcA5aJtipycAX/6WosWOTR6+3Z7W5f5MTRu2X3An2+XlE9ncq4HFlRo5Ay
fG/BWz30rUMgj1PCj0Sgo5opUfwgW5HmKk7YHMmt7Nw/VHd5XHQKrpShNjd73CwW2RbPS1c23ZOM
O/lTMtn9U2PpubdoRfkkG0OO5TGOpy3S9Rgo1uN7iTzOL5RM9s3MEnd5P9mXEWkxd8Z39yRyWNTZ
XBvegA2a1y32+KBKi+yOSG6FiHdeUNlCR3LJzacEe9UT+hbyJ8MeJretWst3EPk7yVGL0bMKGmXi
t3jmgisoEoOopikareUpWehwn3qNJoqOwhcNVD3u6rOdL8WTjur/V0WJsrvbX2vnCkX5ELlfYA8U
vrZBtNyLWpIb9pTRrZ6NNgabchJrB1fazvFepd7pUKF4TT9zsyfi3EhC1a4JKA3JOkX5hNhppaR+
1LSUiuZM+Gre5UHJYxLcnt9eLLviVhCr5PYmMdnc3mWiDONg8NqCyc3vsL+thweI6mrv2eYkh6hw
VvM3YaTKXRVxINQ4Q5dN4NcJE2yaMUju9b8wTe0/dBUuCLg8S/KjjQFngcp02yLBvFrHxziP/jGj
aWVZrEwm7iWi8G2jIpszW8LOnDUrFO0iRaLzLBXL4SauSx8D4N7HLBi5ORKKQHL6IxDh3inSQPTy
3q1Vvi0WNQLrMc1NSZCWA7Gd1VB3u6oVF0MJD67gvS0IYItSERcQYF7t+sJIWttCBo+JKskQBYmN
hl4kR/LBFnxLWWM9Cd7XAMgAOvyrSfXbMz4leZK3S0OE14xjEihtglkreFsE+CZCNeElQzp8aJsm
emlxKr8fQ5GISyKJhPYH2E5yoHLucGacnOTD7U36C/m6efLXghnYKipKFJbWV+q331Y6lpSGlnCC
sTP9WnK+TSlIQ7nPT0VkXKoyexhK8c4JqZFE+ms+yv/NhuWpmvP7qKmw6RpPY5V4hozfG4XxqtO8
zJouklKeVKSMJQdafcSG6bXBh8PTuCrSMgfru/OQUvRbYQMoUlKP2yQQiTD7DIqDHZAggXTtwafk
Va97rW48Kk7X+dYKDD1Yt3VrbNeN/jp4BXLl1U7vet3ELGf9spjYDFt9+zFMUuPZATZRUPSeMqZb
d45bggz5L8R19SuI67Fx2975LjWUpNx6SObnGbL5jxBsY+Pr0/SUUp3P3dhI0r9USUHgckYp9YvI
jC52mxINVW8OQ/VrFqbKEZt35+FkBWmdoKoI1GmbF0w9GvZxMdtB53wXIl8ekL7N74oKRJk9oNTc
yHgFxnWTYe8M8+H2Uu70aFdtJgO4DohaCMWbV1OESmhV8EmClH6wa6X1gxK2mHw2H+XIpvWtFIHU
iw+Fo7zGpvRThyqjJu2RFO/uLrJoHZEf/Xq+rz+oghxylAFGC5bIeYeP6Vq/X3gviyQ6OWHduVb4
z+2J790+oO1Jh9YoEDjT9YirGTnAAvZtpYxoEOW25ZUxV9DtUX4hZ7Y7lRsODwboxTCZtyc8kVFy
6Xneumj+BmnXDoq8gZgCQNxXszxxq4xmeEVD5W7KiuYC4rj3HCU2PtnhBHk1sfSzqUT1eVnWxm1S
jBda2fHjjGLjA2KEWiAqyreTGYt3qLr/ecNyFVVfMUEryARvoetVahdNKtpKs4N6ULMHWnxqIKtj
68aR2pydJZWeIkmaDq6U3U9DjAzjGYYZCJfrQamHLyizLHZAZSalglmbgC1r4yBC2Dt2FCphS9Gu
JMtTr0cxl6ZqtHC0A6HglAlryaQsOjpBvZTpJ8NI2kds2JyHvBjsD42oxcHwe9UQiiCrwAzKBCt5
+Hr8sBlqR0iMn80pUiuEY8SSWXJXgozwujB2PlgiGYkCxsWVrYzqudmrBz9id6VX2BdIPl7HLbRO
qhKgVwPVDzvWFXcOLf3SIbnh3z4Et0dx5M1RM8ArTlTO7UDSmvaxbwsUAxyp+zdzAS+nADCDJ4BL
5tVbStVmpsDSslWVHquBXrH8yEbE5V/MBSwLekeEtEDZrkcRRqblej+wN5M44kI2PxSoIR5cyntb
ExAefEF4TqsG+vUgql10SAZzG05xoT4Le0neLQ6BmDTb6UUTFpohU4vwA272Jwe02cEc9/JUel38
AvyZ4JZuWf6hpWWljtoyRyO20JlKmwWeN3buvlTb9rfOdNKvupZNpYupkry4iWxIGe3cqNbvyTgz
x8W6p4pw2SnCn/1Azc11pHKwfYBGFr2OwkB5VJmZR1SXCmp7jQPT10xxBfWy2qqeF3ziIk/r+RNT
+XrtpFhO/sr1Gb1qjmi/3f6oe2kKsTZ9Y2IwkP2bNxBURlwNtSCGKaGHA3E3iB54FaBojpeUnPrU
ab3hTbI1f7g98t67t5KE6ShyB8GwuP7SmarWJg11XqElit832EH4tZl9VZrmg93br7GF/+jtEU3+
j9sH6fcRNxtYFzYAF5l3CC1lnzbKD2GpywXml7eMi3RwJveCb7w3wICt3pukYpudXDd90mc9r6wY
peJr3pRT7Vboep/qFq2KmMjjcWlRny1m6XNsds79iDqlP2l25vV2/zfo+j82CIRczrO+svtASoAn
vl7xxpHsXqIJEkSovl2KQh/u/x+yjp3vejXKZt7LEDdRtF6sM6IEZ9TE9QBVQJOuYtu+z6I5eZbk
f5FPocFmg2CiqEXarV3PjL07Ss56zWrlMpIILLNnrsWN2/vnrYAXC4iOzqpx8wvns9lAJr6ESglU
keKSOrwYvRMTr+S1P8VKfGojxf7c4HUdzG3Y+K0+a/elVujf6T8Oz4oRivs4kyRv6YFd3P5hO5fm
6qsNKpTsWaaoeD191GL1bihRqIkXs3G5JNvVc5JMqZcNL89ymmf4+QaDoX2x5Wb4dHv0tyIyDpJO
65ogkQAjX94sS04istDMCANSxqHxnDQan+LQGCovgb+BRB/+hn5mt9GrUq/aKSupP3YTSbIelq42
cHoEM+zaBQmKL9E1PmHGJOIgLROxngVOl5vZQj/42Ts3H2RacuOVFAowcnP/WJNqSOm4VpwcdXya
+z6/r6W6/+yIGHmRAb0Ui8JXILehecC92QkKaEfQK4aqDmRk21vNZIXCWY8oArWj/m8lnXovHRb7
gH2/M8ovCCQnHZ8u4CnXm8JJRTqYi20FyoxXq+vYlda6hl7lB7fq2/MO3RSg5crT45bblpNlYTVa
2Q5WELaO8GUpi1/jtEk9Q5+s80Ta4+ZOmL3e3nM7g67NFtBFQGFWUMz15NiOVZUpWJfoodrW7mI7
8/vSUb6Epto8ltVS/GisyTwIDnaudMqGcCLXggW6Yts2D55GCfWn2AoQz47uKbi2r7NBbcGOFA1t
VeqltVKF7xoHzMk0mc475EOqoDRpYrY23Wvdqv48YaBMxtGnlrlCXbeYoLi3w8huNTMQTiguWlb3
Zxxu69Pt5X77cjIKPFf0+MB1QbO7Xu5K6HGCd5kZ4HgnLg3xhI+SiI+i3kSSUh6JyB4Nt9m6rea0
HbvKDGABmV4rV83JGUDwylYf+moy/HmUzvEn2aOjtjpi//ruv9WiEiE10iLNZjBpVXOeOnqwopLG
g+3z9sJhlDVA547G7HHbZWpaU8PSoTUDM1QzXwvb6WXQIg0InsR4WCI/WiAOvCWZjsiF63pdBz4U
GsFi8+pTFKbhff35RFQ5uZgrE/v2TPJm0SKHp4v6Lsms4agV8XYopgecgwWFOLStbFYCeRwCSCNI
ylG9g5EX3slTVqcHl87OjFYBIGwy6N4T021CGWoGeQTpyghELEUPWZKqlwEYUVDWVnlwW+8MBauW
Rs2KZISFtXlc9T5GbKKI4XUnUol03lJ7OI84flUuR6Wg3aFWYbvVqwx41uY7xW2ctM3o6EFhJGUg
jUjgRqM6nhV4hAebcecCxRPMlHG9WAEBWzg2jbSmixddD3DBhmebhYg/xpHxTl6S7IvSKPKZkt1y
8NV2OhMsI6dAh1ENCWpLmZcVkibcqTV0bEmC6xFpu6my/VBY+v0gsgYdzEF/HSP1R+poyYdMA0aI
F0wSTIvjnOPMUO4XtER8U+hdENmZCKq2kd0OMaNHKxw/3771dtboV5GMeBn3OITOro8NGUlIErjQ
a8h1m8uOuyHwdJBolyYP48vtwXbuPPJO2s+szYqTXvfGb3cQPTrHRv5JD3BF1x4IPYyzNEsDOocY
oMxSPv4x6p8wC3gP2S7SnCAsr8cbRTVyhEHkhguwzUaB5ZzbeXIwq50d/YuthKHzKkuxPTxWOqR1
JRJGMWf91XTEfIrE0iH3z3V+ewHXH7y55EhkIajTPAICvoWp4kguCi21qArOjfIcOm2EKEFyFGrv
gP0Rz+IWR4SbZjYt7et1q3NrMpBsVQPMiqV7ybHD1zaLKrpS6JhkbqJL5cmuq+kO97Hpn7xs5qCY
9OmuQR/imRaN8eCYtEONpC4XRHeEQJ9CyfBeSWK3t+Kl9QBFmu8NEc/Bny4QzWHKmWvNl8NnbS6y
TqvLzqxsNcgMiuyiCn/YdhP9m0FWKRfEQLU1IrxeHqVe8h4RZTXAz3sAIle238yoLj7ensrbw4JN
Mmke2lIUiei7X4+i51GWIkZAaRmFPZc+TOwtXUeaAIwClejkyPlvJ8W5HlC9HlAaIXmnk2khdiF1
97NoSmqXcf7PWGbJffwYw/VT+sEjPbOQeunJxJIpDpCFGv/KcbqCDW45r21b1icrocZJDlmc2wqB
vdvr8va48TNpq63lYxoq24afliw1oD3LCuYkq726JxCsRrl3wQJoBx96h27AWGgHUMTlvuIpuV4S
fIscMFzYbycRUohQzxpfKUvFk+p0CsKiolKOfPedXJWtj1LT7A+ZLnlmURcHd8zbg88PwdxgreSS
0G2pfbpDhgbjwwpwJBsuY4i2vDY7R8WjnaI1w8AkoB0AYeYNRikqFtGGtK/pOkTQ/SErXaIw7t3a
rsmujAr1lxnJRoEL2UMFGhqFSEU5+L57U11NKNd+Izi6LS6rTGPSHnr+QRxZOp6rcelpcq//8U1K
oL+CjIEvkFpsW4xyZSvlasgUJN1o+eE8zpe0sIrT7b26hmjX9zWjQOJFQmgV/NjuH7lvJlg06kpp
swAB2sp0URbrnzG2SLpVBcbTmOX3KjHAQeizd0hWmfO1xLtq96w/7LeXFknZLhS1ziIulfXQtUZ4
akOBVbhSHA21d09xOxF6AzFFnES7HgpPBU2qZr7X2E+FP6R0tBQlSXFV7njUDf3PE5lfKRotIhC0
KwHnejwFpetWmkYrMNW5vFP7RLhiiO2D0GF3Vtzv66lfL+DNrAZlXoH7E5WFwrI9uiYVaXhSXJJ8
/KRNtXh/e6P8ooi92SlrI45SDeHj9oAn1P1i8IGcPEBNp7KoJy90ehUM8hwGaqRFd4s20EKiEgF4
NZnuVbwhIX1U4pJP6PESKHa+Inf6nZxqqEbkg/A7KfkbJqL6RCdPAfJrlBelU6r7Lhv+WgT0CkcB
mzCEef9cFJZ2gvQQuWiBRL6CFLvfKeBQojQsQPov8fn2hPfWlyoawdlK9ZG3fWmt7rVqXqioSI1Q
AyGyMKDswHhwAmg/asoRpnT9YNsF5lpbvTXpAyD1f71tMhqAchjbZjB3ZYHOfu94Fuvox3hqeFGk
VW4LPeaC5q55GYm/ApgnGAOMTfyc6KN9qftBc6VomQNjwVBH9ProzTJMkqHNFRct/eGpx/TnMeJ9
pG9it/dOaE8X2xxGv19WsOcYzXfW4jQeEDC5dB3UhC9VE+KPjLOH1qJaa5a2yyi2WU7YbqXGWZ21
9KGc0Bb4T6U0XZQ0jRVkOQTKSlrae5Hy7i00Gb/c/jh719bva7XZ/JVSx+wxGkSto9Zu0+XaZ6Mz
lOc6TDWv1lTzjLyc4TmAprzbI+9c/uC5EJJzSHkpIqzb5rd7a4pKR2+thGt5MOrHfkJbXRFte7k9
ys7tCDqOJx090/WO3IRWoGSnzITdHAyiw/ZRGNUl0crHyZjag2vkbXqFHddvI212XZ5rSJ2LiGsk
igxPU4sRSwxA2tIC5MiSsMxtZKn5N4sId4IYeA1St84mEnyOrm5TXh2jmM6FU0n0DNIjPPPeIlKN
pz22NoCMbaEwruOo0isKhVnTo1AjSwV6aaN630nGEWZudyhuixVAA5Z3a3QcS00SGYqwCDaz2q8d
9QNs3/TSlqAUbu+MnfYHKc9vQ60b9LcNWOaiB7NrmoFkGtaTY8VV0IZl9qjDwQomJ6y+SaX4mdpT
55pDHd8nNrFeXzSWWwu5eegL84cA8H8QE/0vP4v+BzpxO9SdbiicpMtzzoVWyPLZUjDN9Ge7VNVT
Usqma8P9QpYiGefnKl/0xg2Nun2wR71q/RoHjIs5l0DP0Dmqv2adPB0VT3dSRqrva5MTeDBeUlvR
IASu+PgDn0iPTaQn4qAqp4fFsb4pzvIcS6CqZIUERof5FqfvtX66DGr8NK6I5z5L3s+VdGcqxefS
6LxZk9+1luSNCwK0tz/v2+uFaI/CHQ/PagfzqzP+29dtaT92amksAYL64R0qb70nowN4sInevm3r
KGToq88wSeLayvptFDuUjR4xsiUw2rgmGxBPYRa+U4bW9CwZquefzonXiJI1ICR4LW8qOFUfJgZE
JTXoVa0OIBMKSKyt9On2KL/C7s37uaYfMNyJiKg8bCZFkchaWkF53JakEGRAP84PjhENpy7pUP7C
jyrI1ba6RDifuNVSjhfs7WqfuFic5kkbTxKWAacsn9OLJIT+zunT5dEcTbDvPK+n1FyUL/+BjqGA
gjewa68wvZYLazyBa9FdGFNHyMYdaBxblmo/+mArgngrwzcv9RxZmW4Gq8bej7lqSxd9ncFPZR1t
93DqPEkb1LOk5sv72CkAXToJxY88Ny409g9592/3Jj+HItXKbIfptfXhwH93mtPUMYN4xba0TY6K
kRrpZyPUczcVC4K/tpR4+apPKAvzn2YoBojnInOJ7Ad3bOQ+aKCxHmyv9bu++e4UU4CSk3fyYF5v
ZkcC1SMIFoI2Dh8JiYoPZhbVH7oBMeNKlv8xE6u65FB+A21BofL2rttbE7I02nvodMHU2TzU6jhk
qZmGZkCqOPtKMi2YFSVH/tBvzyt8NaRHqRcRjaLKeD3FXgnHluI3jbYSd14j7MfHYhafdHgap7Rz
/hzJxHC4xIHHtMjPthCFlarRJ41lBn0cWqdw0hK/VlHSvr10O408hsGzQqcWTea5Ff3K21hTpJEG
U5FlvYuMkvAouX9Z1NrxZ/7+bZyR3Gga416LSnSn7SdbMvy4nz7f/iFvVxeLeWQmkUKCoYaw6/Xq
NmqrmNH/kHZeS3Ibadq+lQmdYxbeRKzmAGXQjmTTizxBUDRIeG+vfp9szex2oSoKf+s/Gw0lZmUi
zWdek436cZqzLySr+s5SIEBHXuYCSSu6jf16HiswHJwxaYJqUwBclWxqa8AZ2S70o7koSu9TQOr9
IcvFvW6X5osbQadjrbcnbyqqjymFwFCdHmx7+OHoyGn+jfXDcAi1ak4f5m2n65eVYWo1NsjMeYaj
6vaeejDmqjw4TUdO6sxblZFLC2hBvpaLCHDflCHts9cLS95ZAoa14+RUnV+iV/eGMLI4tJY2Ha5P
7dJQFPBUCiTUtOk+nA5VqDmKEmh7AU8o1EMfAyFTOxfrNSdMN4a6tAttOS0uEaiS6/Ynur4QyHGF
INU0zTdGWVV3yPxWhwgY4H1YFfXGNjxPoXiLKYrAUJHkzDXGj+t6TkVcMrVFpSQ4UtY7xFi/kvF1
+SFU63yvwErcT5m3dQLOL02G1ukRwMQl/lj7UAI4j/U2yrQjRvdNUOJg4hcY3Gws6OVROM/IHKG+
ty77LJ0y15oba7j5auau66kwoX2w5W92aYfQAyUVRHYIcttqh1R9UyFfymeTrgCwvOYF684KExmz
bjYmdGmHAMrh5SVxArGyOsxIaWswy2rtqCZt5ifRZO8b0ev7iMzf7yARb6SGF+IP4MEatmrIeFlI
Tsm5PztoEqW3jAoy15nWxY+Ki2CQqUaWn+LJcMjZQMI30BPf216o36i1utyael3vmsJpd+FYFRs7
9nz+/BxyH2RkpKjbunUStqSpNLXVI5Uk+zCXbg+KL8XUDdroAbrVt5ee/dPhVs9CoZbawBWE72Hr
QoFS6/g48l4eYRl/uD7S+U4l3ufgS8UY4rL1hdaipJDnBSNJvY/Aq8PxkGlFvWE9c75TaSXy8lBv
JYOEmXb6Nd22QGK39BbE5trilpA8OhbAP28pvW21mJ8Q8qcxGUg05IfQjwUWRAvqdCyvqPOIbFM9
9n0bGrtRncKvS6Fbxr4eUf7xB6UN0/2YhQtRGa7q9wlA0+oYNaXo7/hXxuhQtrpQAiVMqwFhQqV5
O0+u8WUwE6PeLaWz7AWefa9rMfYFBioLWODO7hpUaovYbd/pSv/dSobqI15hieaHVb98TpawGf2u
6aFEikHR6VAkY5a9Ee5IHpBrSa2h/6uwLGkD9HVyyo9qNmrw3YzR/Gq1PXfwJPst+5d+fpt8HigK
dQPJXF9dIbg60TO1B/U4tXkXNFOskqMK8eX6KBdks7hzZT2TjgVFkbX6gSA4hYqGhnw4KfR941G8
LoqlQUAPVYTkwapmJYHnUFjJHiuzGoqpO3SPXtIb1FxDY36IFWu8T/uwe9MtaQgzEJzVVmIq77DT
jcO+oeQlGyvYPa3BFwukp6yptI6K8oS2vF2JHf0PF83h0V2m/VSayuJbiu6qQT1k2HWGoQekt81s
a6QOMprd3gMXek9JJPxmtU2cS3OsLrut7NDIbxyvI0ZIutoA2xC3B6t1kAk16ir+RqN48IIothhA
ICK7+K2BcySULBdiZgn2qvBJZgrNB4JQ1TuzLcMbo6MKCPNZ119D81keYqd13qnmhAOZWndFuw8d
HMN81MpEsUNtsj9oOmIlOy20vMlPSnWA3TXo7cOcVNkuga8KUzhPi2+tVWDu2qqK9iUmQHkVlziu
3Mz5TPUGhXn94KL9XgIZAam+CxP0iP1WNOa0z1yrHx4ML2/JuAyBXoqgHUklmLL89Q11HkCAxCEA
A7UAoslcQxtHNY31qUjnozHZxb3ktO6NUeSvm04B0JJ7AjJ4W7yx02lLePb8vmRk8BlUEEkczpgW
uKXSBvZozTeWOtzowFL3hlsMG3vxwihkjQbuKrx8DqoVp3cYQaapjAlFkq5PRqRkF6wPzMl+MUAU
0wp59iX7ksBvdStrVu0gzNctx6js4nsbjNgutnP3b8zl+Sir0CGtoYobTbNALqr7fV7P5dEz4HNd
3xHnLwxzAfRBrMCCoSBxumKjm44KylesWFrUftnEhm+mxbKLuOE2kscny8HVRQGQDqwgd6ZB3rZK
OuqsMYZ61sF1mD3FBTHl2eeGrKq5yxR94UZQsvqhndSouFfSBta0MEZ8ZiJ1LhU/MRTXPnSL2X2r
KjE8eK4pwsAM5/qjR91b7JpKgftWQQpEy6v2FN9rlh7TvrLQX3chnNn9UGvJVhX5wolit8lKgjRe
AO92un5pikHUTHX0OLupezePXUQbp5XEWlUvdoXbKgcln6nIC+G8+A2SqDoGBmNFELMmYmXFmOCI
k/DpIlPdZwn0eErI6t8ZRSIGJdjNJVU8nWAErteJZ3c+kghRZ7Xyca8Y4VZ6cR4nSmIA+dp/kCmn
ozRqk0NiNKEAzIb4tFhDF4BTzIISAaBd7iE8d33bX+BYUuGjUSOrGOAF14HpuNhZ09OLPeYgn++z
Th/KnRYvnyMjRHibw+1PFdGwN2vWJ9hS3iMu8lXggJX0DXco3jXF0t6qZTRgBYZ3gzKoyL/FJZim
Ua9vzKYmAq+SH2anio/Qh4qNK+h8veTtw21KBQTYwrqTbLeV06u1OR0bUxuPY1OkD2KO7fehNekY
+/b2RmB9AbQiO1twDhGmRPnBXN0TBDdDiLLLhOaTB4I7iaO7WLTh3aSrH+3JSI6IlEAgQfPwhpwj
32ml2b+KK+Pj9e926XfQsJFBt+zUU9U83Sj1HCa2OnUjgNWi+gPYVgY5iO7fY1lFzS9FoSgDSGDM
i4NRj/PbQnMaBz8451thjvmWVMX55UluJ7XeCAMlF3IVMk9ZbLE1ntS86SkajdM/WAjN7fM501/8
GgAXoqTBqy0R5dbqzXESgWlUxlDDMEZfh1np9y3wnY1849LyUr2mHkRsILnlq+XFB8uzBzsbjxS4
PyCqE+6ygW7tvCAYM2UPS2fdTc5o7hR9uLW65E/KDVtAuAspLKkiSRVpFbE1oOjTT6zPljNks2Bb
p2goWewkPBb16E1mGrVPba+kCeAZx6no8103zu1dmODlUMZRt8vjwdy4KeTGPn20+DVUrOju0H0h
rT79NWlF6WNQrOGYx7bxrmqrZT/2ZbTBJrywk9B4R01N9jyp1q+eEa12oUe0jKLUeo0Qf9S+7xa7
T3xVMdqNGZ11XSRlURbbpCQpqeu6ljOOUMKJp2vobHmN16iXx5+zyph/2XosiJijZil9GwnlnpC1
6lHLx39Gz/PePMB9Tsjl6jI1Ae5FS+73kTF+aopBU+5wE0walBKygggWJsvb0lXLdw4KPz+yocTe
qcAQNxlUtgzOX/ZWsrR+iuW0qMFxPcl2B+Dc0y+lVoViohuGiQ1gswNZp/tlQpr5e18Y2PB1wn2b
hVb21VXS6NYsR+eVWSmVj4wzzaMYmevKHJr7Jnf02U9S1WNSmnMD/BaEtIBTfv0iW28r+WMpg1Kh
AW4kAQOnP7apKsUOp74+jmbh7MSyOEQt47IR3a2fCUZhLyFiQtEa+ah10z50GikQkNRHQGOwRHty
nExUpR/G89cCIMn1OZ2BPeVw1HchloHBlyi400kRjLmdkKgm5Iu/W5HdHZea0ETTlOrOaKbsxl2s
Fkxlbbw1J2HeqCqmpl6eKDetVf+ZNCOvqR61B6+E59FOuXOfT+qt1yvz1j13Yfl1usoS04uON/3/
01+aAbATA9HosRS2eO3MdfxgZMJ7q3d2c6spJc2hzggbjCia8h10zPld4pSy6D8DUUnMpNJ3S1sa
bxfP3FJFv/TTuICpl5FdUIZZXTjFjB26VeX1ccKlHRafIY5pGW3ZOlw4LIQ/jAKvgPrSuoDh1CqO
MGGFD/XcZK9RZ29fYTM17Pq4sF5VYWG/QoY2PQh0dTdy0DM8KLsEJwFclMCbAwZfM6/CXEd8D6uT
Y2bln3K79PzIUNFhaVK1fz/hEPY6bOG/mm34pUptxJnTadz4/uvrFh1JavaqSyEdShEVltPPj4ez
pY+OMRyHBRfyuLHbu7qhdIWSxpa6+MWhZKNKKhZJ4PXpUEigKnHnIrO2pO7PNp2N27mMP9t5tcWD
OFtXOSmbZIDkiowAadjTkZAKL/PKyYdjHeJDqgpceZw0Nd7bcxMd6hSllgnVvH04Zs2HVC2Wg2m8
mEvAbyAplpGZRyhvrJ8WO2K1tcHrj4sL6MKI847Hotu6PC+sqUy9XZPqq4pP8mpNE2vx4E2GPUzX
IgVH2YY7MqT+Pif531+/0y4NBScLp2fgSOA7VosqWtB4Tmn3QE8ybjIzyu7Kcq7vpnFLC299IuXS
AQnlXFAsxwxhtScXy5hGEdFvF45a7CKFNkvvWulNg2u2byxG+w7z3u4ISGjLJPPMN0wOjZ4UlWae
Ctpmq0ni12Y0Y9X0xyieezzDDM23qh5OvRc1viaWgkKtKOr3rZDJt7oEdg/wrNea6n4WXnUT6iS3
HDfraBh5ir2huXyowyLZSHoufQtpwC6BNhJqI//8eW+DFkYowJMe1RFEgo1CfdBE1XAAK2xtfPb1
JQxiQmKsiSW4Imjjr7JeQvm5x1u+Pnpdpe5mk4CoH8OtB/NJ+eN5cMkwFnUx6qYS7gYv93RGFDzB
R0SlrKJPqTiUjVd9DQGWL/C2E+2O/npd7NLU8qIvxaw3mk8tO4nR1DTGEBlc29iLOp1zVPKM9KBm
Qg/GMdI636p7mCTVAIXdz8tsgKhGjX0CHorriq/kTqHAvW3jz50VkhUlCP0/lgmFZsrrnQXWKmni
dpfZhfuDv0P9aZl997EyjSjaJ0M7FLRV4cD57CYumlZRP/VW1xFWJJYAbGpOSnLQ88bKj15oId7h
Flr/1ho0rHV1dRo0X9Hi8r5WlubYFrm1q/kKD3nfYhhIryBKdjG0usrPOQ5vOnPA1OP6oV6HRSw7
gqny7ZfMzvPr30vM0Uys6piVw7RXjbQKRs/Hh6nSYmdjLHkXrT4x4Rfle5J1gFT26hOjETIDzc6r
IxDXZp97erhHxjcFWkOLunKUcI/m59br/qT/dToqFDUb71VZISLuWwURfQXFE2h3zAxbBXhobGbp
PrcbaTw+LN4bq868nqbgmID1DfljFA4b9bvlCLyklxleSmzP4VdEeJbxMNvx/Lru09IKzLJrxdHU
UbgNm9BOaUxlS3WY0Myfb22vid/NEHUHXxGwuA9x3YW6X+DtcAg9gVaaQX4+7ZTEmPARIvnT97Rp
4dg7eRfBiiZi7I/OGMUpQhGaivo8+z/1MQeblsPoxsZ826TT/F0184Hekl3emtLWclaxwmIYs/+g
cKhxkl8Gr+RdsGCZXN85T/3Tk4X1CMw4JQjw8cQSQZ6e2KLu1Fyp2pR6B58zURL6pnnfL4/xUqU5
pJIy9XW1MQrOUCq6m66rjI6KWad8XTJkqW7VZSh/Gv0Sg2+jVOr3eY5O0ywSx/HDeujf9UCH36ja
UB+8dmm7g6mFthageMU65YORjrC5pX3DWMxl/nh9eme5N9cQm0VawRgAAPkAp9MToje6tG/iY4cf
NuSkweyXvWko9WM4e4qDV2TsVbtUEbwTGay5Zj9MlZftqgny2KF0TY1KdVj+FTL+14mkevuv/+af
v5fVDPBWdKt//Neb4WfT9c3Pf7z6VrX/OPbFj29dXBb/Lf+S//2PTv+Kf72KvzdlW/7q1v/WyX/E
SP/+Jftv3beTfzgUAA3nt/3PZn73k5y0exog+lnKf/P/9Q//8fPpb/kwVz9//+172SPExN8W8eN/
+/cf3f74/TcpsP1fz//6f//Z6285/9mu/5OK3V9/0X/+7Z/f2u733xTH/Kd0F5Z3GbBzkCF8s/Hn
0x+55j9BUUhfcxehCVABXAMFQrbi999045/khcT/lNL4/6mk/fYPCLLyjzTvn7x49DQJ36RCgvHb
f37W418n4a9Pwyr8+5//QaXlEWuarv39t/VDylsNzRC1EOAWDGOtzktZd12KK90QtFjcHhtDi/ax
0JeN53odGchRpE+SFHdEh2cN6auU0qlGOxsCpYLqMFGegJQkkn2sGFs6kltDrU4IYMqRplA+BPyi
71aHQEvohuYOiQt1I0mRd/Tzq4ZJodAhNVao95EprUZy3TEzM13vg7JUYM/A/H7Ih7HFj60TVTB4
XoV9s9rSFdLaL6PXGBs13wufjkIJgr/IZUq1kNWno+sZSrG5nmhPtylEYXPrhEb58k+HFKhEapG4
sIdXL1VbiVYLpfqGVinK/ZLU8V2U6woEkZeDmllQ6i3sQ4qbUk//9HLTxtxFhhnfy3YaXG5UCZQU
3lZR+MKyUSJnM8LU96S9+OkohdFXkeuEXaCroUfRsnPekyxtAWsujSJlmNn2klmw9qzqnTGOs8rs
gsrtzPu5nEKkz9stGt46J2EL8l2giHI/gHVZ2zNhFO1K+kUXRHrR3Naa2fkVlYNbuvPOHZZ+zg7m
tbfHsXRLT+7S/FxcpzDqoOJ9LniQKMQERdcFfc9TA/ukOoyEJIdnl+iF2+n8MFNeJpugDMCPpcJ7
+q2cRUWVKteroAi1cofQGJY/U2zvYGM3L0xeiMK4alH74Ztxote6ESFYY7Wtpiqotdy5W/Teuc1L
u3ldO1Zx+/JZOSTfvAcmZJp1l78rBmEueUy7imwTs+km35W4sB6VRX+x0SKzej7UKmk1atz3ujxj
qK41bkozte6nKN+a0PlmOB1ldRMNg9JX+DWVQc4BJ4kxNcAVUbpRvry0GZDzI1inJEtdfHUTxXky
53UUMZclmm8soY8oEFox0P083l//Qhcn9H9DrW+iIRRdiLFoGYSz495CrCWljvWf1wfZmM/6UbR7
MDJwH8qgSgAnAOHCjXxUNPpGQ+dfH2qdUMnNDdIWijfBI4mVvEeeZebI2oRzqLplkLRWE0QdbIZY
RaQ9dvPv3IbZxpe6uHz4TnMvgCc+czEWkbIkQHrLIHNi5ahIoE6qOOmLP5LsttGRIYBCpGstlVUP
ilPAjioC4vhP/TSkh8ozx+P1lTv7SJQxCN4oNVBxoMy6ei3KLtHxklSzoHMxpLMhe/4wEPKHqtLg
pHR9rLNlexrrqTsiGf9rdC2vVVgSKWZBNdjTtzAKB59Wb1xuDHNWTuI1R7IEgLJU7z8He5f0nnJR
dFmguql4rdheDPWhRXc8xR9taYr+jWaL6RV+uvWD9GR5k5LbfO77Ykl2muKWoLjE8srpFUHAMSX3
vADt+wJ8+gZY9mzXyt/JoktMMyJFawZgCM3birs4C/qo9742XWi91uyyDpTIdPYqInAble8L60/2
SJtPcpMlKvb0lJgIcBVt5GSBrimfZhWx0IxU7qW7FkwzoH4kiiBIoOmwihrTBchoqtZZkIZZc3Ty
ejigKNhvLN05NU9Cp4GKoncg6RVrTm0G1VpVeiUN8DUT36pMGPPeVoyCdN90SW3bpBp2FfyhXbHk
0x+GIbygRsDnAze57gu9rd67WqQ/jHPtPOQGC+HXyjCmpLjtcqCwUR7HqtRKVGuH6u1LzwG9ZRqt
sgEqzW3lmXx2W+kAvpG8MylUZrj15j0d5QaZ3I2TfRY7oXEj2zgg3oAHkJmdjqJEntq7VE0CSlnh
l7mCLV+Oc3ScBzu+b4ameQjH+acD7/v99emdo0blyNhUcNJpCICGOx3ZqCjvuXaXBI4QyYSgXmK8
t5bZ+lZWzRzvcLF3kIm3jentnKhpua+ruUarFzWe5aFy0Sfxw671vqY06r5Gwp6nXWohvbqlYX9+
/MgtiO9AtlJTOVNVBUqkjRO1ngAsjgGwOPlqiQIP2i6fd/NibJVuLn0Piq2qlAEh21gjWDIPGnij
LkkAHNbYoSeMgLZMPXZ2F4eBnVbm1z5N7aCa7eLj9S9yfvDpRnsyFCNWB0KwqiYLzDLnFrP3YArt
8tCJzt5hHpcG10c5K96oOBsA0IHTAy5GCnSefndk3ewxbrIkqJOmKfxMRT7RHvIJ/ZzJvHPixrib
Z018XIQIdyXuELdjPYTmfii66RbhFu+lz7T8PTKns+RdQVfq9PfE6LxpZWXHQZurKZsfYcAm7re2
0YXFpdeMDim1Cp7rNXSiWeZp6VEWCHqhTAcgDdVBS0BOXF/crVFWn1CLw5miKqOMs5MfUt5zXy/S
Te3j83DgCQxArYR+DBf46moKS7N2+9kUwTzkb9xCNd6LOGqwExFUbH2Etft2V9WzCRtWseMPWanS
ryn1UhxdcFG3MRJZBf/T03/oHKpf1eTEW46Pl1YC/DB1JS5Qurer26UrY0XD4lAECWzdm3xxl0cz
M5LD9fW+tBA2uoFS1k2m7KtR0nrRogQx/SBO8/HO8mokxb1eHIjch41PK4/FSZ2FbUqZXKOlCICT
nXS6TcWYteCROxFQXfk1Jc6bNjax9emcj1UVHhNX//P61M5BVlQHKKlIZ2/E/JC3WQ3oasPSTIUI
lK5Ogxy3psiPw6jb16TwbzRtGQOlsbv7KUHRY7GiguajIR75lNbn6z/lfJUleQ0UEKBpen9rkira
dSqCT7EgIsyWDzY9p72QKgQGeOaNy+D8tj8danU5lYvRiWRgKJ2w+ogye3pjIW4VTLEXPdg9siXX
p7Y1nnwOnj3ymtkOah0ynjoX6dEuK+NHnKYTels2mihgcjaeexm8ne4ivqqM7TCxRk1vraSdEOt0
nlqKwBChdlOnqpn5sUOlGwe1QXul0PPZjQ7iyGHYuV+yJNR+XZ/wpW3FEoPH5a1BNnBtMyCMVKlb
jX0c1Xr9tgGl9smhMr3rw9C4H/nKh9rJsyCbzfTOi+rw0LvCS/1qeGn5gesYeDdCrU/1qTW9Tkyl
40VZI4Jp1Kjjcex2/dA3fmTTQb8+50v7l/oXUA5ZKKXgdvqRw2lotKiMRADjON0tiLf56Ty7u0yv
tpRJLu0nMNDQQvBX1Skgng7VlQlacJkTBbUqxJ0hpvFAhzM8JHOs+LPIXuyMziLynmkgOriaQHqf
jpcOjeLVsREF6SLK+6IZtF+qU2zhiM/vPkYhZqDKrDO1Nd6znpKqa7ExCtQyHD5X4PAloE876s4g
dhN52R6nmK2S7/kLIhkoJL0sIwCnNUgkotZIqFlEAR2k6v1S9uNboRnjxgVwIRxC1gRwNyA7Kcjw
dF6e3QCK4k5TpiRRsGRm/jZd0vl7xLVwNydG+Fofa+cOq0NxMAu9oj6WFLuhcKZHMLi575TF4l/f
qufUeT4ofWBAnrIMTWXu9IOKeuECSXKW2vDKNykR3KdCLAovaFsj/Z4a71S3sBrfmo36Z5loxkHN
Z/MG96jkVaVH0a1RpGLr7bv0KWwAe7ywkHOot57+qFzVRiVW6iigM2z8BI837HJ7ACa4MXmZ7Kxv
R64k1PcIBikOrMaZR2Nu7U5EQc9++LPUK7x7G+AjXr5Y91VPJ3f2GnHrRfAlqryq3i7TPG1FimcI
KQlKJNmXcgzww6m3nM6WveD1oaOgXDQnyx/F2Jg7EET9vhNZi+hj51IC9tJ9B//wNS5KhZ/HXvnH
9aW4sOKUHJ5gqtTTQRSf/obB4cqi8asccwx63sLUtQ6ulzYbm//CbUUDT4KkuDqkR9fpKPLYCbsY
FZwMu09KN7WvYpEfi9qauL+8jYTz0mAcLwBuZCAuMPXTwQxg/ks6dMpxSlLAOSR7B+IJCynWwr3n
1t/SsL+0hBK+gaSXCRbeWMXiQGAgzGU9kzM80NhaOu6U2Ek35KsvjkLnFN6t5HqtrUH7Atqy3TfK
0enLDC0arMOTcNoq11y4gMFhkv4C1+B8rJUlaHKIpakZZWis5DGa3Zy2vzz7GIAikVeP93S4442p
ya+/Oo0ng67OQYTQbw8fVDkm8KleddXY3dfd7AVDW5p/OmCLblrXHYKwCrcEaS4sqrRGJtKGLQGj
dVUCSwuFek4cKUcvEmagDtz6y1AtwfUzdiEsYDNKrhnqNxx3+efPbv5YokYtVDKPWm5nu6nBbN0q
Pd3H4HNLcf/ChHjHqODCwIIHvM6GhrDRslE03hGCjPvRHevlvkEecSOkesLrrL4YYSXAX4ptpIbr
lo7elWqzIJlztBvA7CBfRH7QwgQRhnhSvxvaWOBNrsY/7MTNlt0ELeU7BBwNl181DRw7HfbYH0aP
bW8okY9aKFAysEfKrh2W6pUoLHePj8e4oWTy5E28/tU2iSIKlE+Z3CqGUUlqQieMMYxNs+q1mY1t
GCya0bix7+YAX24SpRcoEjnq/C7OFnPwPVXE31OlTN9haR4+itnRY7/D2A13Fj555dvI6RS7eYz6
6PHFm0aGzrIaRbmfXsbppqlTr7cVrcdxbCi0g1d5MUKNSnZwGtBa/19DrduO6gjSqemkhVobT294
JtpbXZ/GV/W0hBvf4MJReD6rdRNjHsYwdEpswQQ+Mh9gyas3Dr2Th1r049+ZFe8r0GrwCshhni5g
X6ZR4tEdPvZq0/R7o0pEv0vx6XoXurl9uL6EF86dJJ3zpbiepXrd6WDYS1oDnrMIWVvdslOEuxy8
EQL43xkFWizSHVB+14q3GcPPScOeoHLf+17RKn4lii09kktxCZP5v2FWWy91rUWdshoXpqGuP+FK
R9s7VMwHrVJ/JV2kfTNCq6cmEFs7tcf7y7dtEGh/Y6rEgDA85b28jktGJ9NCU8UKT2lyxVchvvsI
GFu7vzEK0regahGCxkfx9LMti5dqcVqx8zUc8Pgnwarm0Ub0c3FzEBtIl9wnxvnpKO6c4PuQF3iz
qd4vMdURgrtYOV+fysWTRaItOyAkamu4fU8Rh3yT7R7XvflaCCX7hPCKFbRVuFVy2xpq9V6XDVLo
YCOxKUy7/B7paS/ozHHZJVOV718+K3AK8vF84sWuhtLtQfzlMDmoEeIFXdLeTXMR772xc/7GEaY7
QRwAMoI0bdUgaWm6UdvkCJfwGojgyuZA1KFvHOELARZMX4wXIUbQr1ojucOihdk+JHymcbDu6jmO
7zLQajdQaw0/1t3mfihE9fn6Kl4clNYnsCZoCij/nG7AAWZxMaSo3ifDWB1kBwxHWnO8L7tueUPZ
uKPVYMQbV/2FMBx8MQ5OHCvEodYxf9V4zuDO7PoqSe3X+TgaR91VqoOV9c4rRxhbbqQXTpm0pyWU
o7ov4aKrSabWUqkdZxmFo2Lfx125t8pxy53iwlJSB8eqDPQg4IK1rC5+QOqsDowCHng4jJHq7gty
ir1WAY1v0q7+WHv91gN9qXZAv4bKs6xTgIpf7c0EJk0zsNJHAgbcvGtFb9/qUVyUR7sv3C99xh1p
VkbxGLW4A1Wx7KiNkLXvizTSb4HHbsHIL1wBgMkgLYHKJHZeX5xSrH5GpBz53TKMIRj3zU5Vw/qI
sObf+a4ImsF/APUHSWv1tJqANJsUVfZjlTbx2wHdVd+MBncjpL20eywkCyUNCzT+GkhtK+WothSl
QRqzR3s1yfdx377YuZEZ8MwAQEWdBgjl6jtG/dImYcIoFYL2x8Tpvy1IXAbXT/ulqUClNUlp6OrT
8To9CHhBqVWWI1Yft8mCjh4ahA0S9S9/OnnPAI6BRJE5tDwoz5Ia11v0OMuQqDe8Bq9AHVnv0RX9
xme5tM9Ao8B5kZ4N9K1PR0HdMWts0aLS3c7uzahE2l2oiPwtPLpmf33ZLg1FDgg4SHbvOOKnQy3o
O6DvgdZz4xT23o7s+KCQhRwLoZobX+jSUPAgpJEXgA82wulQqdAGZ5lQzAaxUO2XrMtvKs3J97Cs
NoM5+UKukh7aSERzdD3h9KwLxZqWgLMG5nHUGus2ThX4AKVyoEj9h6N0WNNGzsfCQyO4LlTujFb/
Onb1ny9fWVIZZCjBN8iO8+l0wzEO05ReILdXX2AZ5VLVS83i0NTeuPERZWh6NluiY0oXkna4NqK3
JrdLcxUHuLbSlfuotPR9FeliV4aa9sqKdUiHY1EfwKQPb9263RILuHT0eF9RDCf9ljo2pzONvC6F
UoKAcIbPpe+gUb4buCs3Yojz1ork/3P3ymdV2n6vAvQSj9Q5HmoEvJGSh3kRh4UPXcD5oSD3cG8t
Gtr5qDEcmjIpP/ajORzjom8fzWTRX+5bCGSFUoCMoKU7rlyRZ9fAUmv6hDyTfexcNb837Ti7Q4fs
8/UNdEZzAZWB1gfSQNj6UW5YNwbHakKmGFz70bTLfj4sda/VUJZy4Jfq0E9HGF3zj9BIiaZqBK8m
qglok80exiC+Y4isgXAWa9O+G8t8CoZO9YZgsNriF7z7FNeXyeFVbcJquFf7rIYNBeVoeD81qIk4
LW27w6CNJUYtljYUeEmr6cY1Jy/L59sW4igtAfnES1IWUKDTVYxmb6zcehgClJzKVy3Zwq4o3Nhk
ty7qTTUQVqiJrvy8vqzra+hpVIpEuOGCd6FVdzpqZUVprmuQIeymbg9JmkV7uxtUv2ja9nB9KPlX
rSbILSS1QqRVKo/G6VAwLkLL5a0DC5Jjx2Hq4nFZTGeHkobyKCopXIi0z7ducdMN2sJ6aamKEjM5
hKBct7yK8s+fbVBPKMLSi2UAH2DOv6jL/lhUPH7yJqpvUtuNbqalnb5dn+16YZ/GpPIsqVkMvObM
C2cuGn3gc5pZo++XaEI4Q5TuDnjdvPEMr6NsKnAoyUmmLDx2FFlWV4HlJkpkFHYdhDyjqGxK+6JS
5fyDePQVu/A2lnN9wcrxKOWzVaVyLgX90+XUUZHLh6Gvg6kwWoRX9eV2iJJ68vs4nQ6aGBOfFrp9
O/Fu39Nix8Tp+tqur9inH0CRBaVHeoQUk05/QI0frhvaWR3MXetAyeOB83N1yuONS/Z83/B60JiA
oSdhc2sFa7dHMIObtwo8N46KXVXow/fJHiTloCziW1frjX0OjjS4Pr3zrcOw1N0lG4pne82ywQaX
7JGWTJAO2VcsVpJdU9UfFg21yusDXVhHykUQriiRSfGm1Yc0KndUam0ug4mQ+jav7dKfI2W+uT7K
helgZ/1kEkBKBgXg9Gst0aja1dCUAdoH4+fRCJVbYu9irxZKupWTnM8IWhlygswHGgXottVYWoph
75wUgVBwXDCdVvMBQ2Yb63Z+4MDsSVVzomsq7OumnVrOakwRIQ/qqIcjqnVogNpGMJpatGuVcEsi
8dKkyHyo+JH3EcuvtvuUNFVakOkFSjl4O0BD0TFLNx2RL0yKxFWqGxmcLG7ps6VLllxYZdDbKWIQ
i7FLUvOm7fLEH9FW2ljCC3PiIyPuh5GkjIBX4S8cR2jfll4GzaQub42unI+jp74UVisTLEOiXYkE
2RBrY0wzRCVJq7UywLjSfBgzbfpklOqWBvb5BmcUKgJS5ZjgRF293NlcIFjSmVANFnzbYUBRpkf0
N5hyY5NFzUd4/obKCdFkBIBGJgRvWC7rs5csUa06TRW1DAa0EXwV/B99+n5Lo+fSx2F3g4jQAbLY
61BEoZBtZVMGTWMctZ1eLR2EA2Wr8XZpw+G2ANiWMNkDpHQ6F28quQUqrwjGtHb/EHOrHfrZsw+p
N6S7xqnDjQDr0qyeeGm8GtTn11jUrNfytNaXIujxKjq6jiJ2OZY7L36b8KOjekCsKh0in8LYZ19o
6iu8I8asCEqwRYeizcDt26WzMcqFLUdDCMIE2AEeY2+15fDgixoNL6dAjAN6tGaRHxaWDcBp92Jx
HPYcieP/cHYmTXLyQBr+Q0ME+3KFWnp3t9fPvhBeQYAAsQn49fPgmIO7uqIreg72wQ5bLSGlUpnv
smnjgH6kmnASU9tqENIouCWo0A5xWISAlJ0v9Gp/dHn1R1bTbT7WH5olum1Fd6EtfOabbVcHiF0G
3wiZz/eI7tJKU1xojtGYLUlhTS2I0/rSFM+tJpUw2Mg8jpE6OQmwNmGxT92GUZoeQPBAgEUb/UmE
3aWw9zJ1oviPGwvvpb+C6CcjYTjtG5AhmiMw9PyQqtGLcXwfj2nVFw/OmtlJA77jCthn9l5V7iVD
sHPLSU+fbgckTSja29//szmh9AatGkWDwX20JJ1heweaoW9Vztw2DAW0Tc2SHtULOC6JhjS9CZZS
Pnj9Y7EagLwFlki8ZEpHxnVpvtUB+++IlJihS0L74hn1fF6lJWsDgb76WPWLuuV9yOsva9z7zkLT
OEa1zo4BGKhLNksvumTbuGjVknOzbXg8nWxPb8762khzQtiMs3M6CuNThvDlTdjZ7k9UpkU8jrnz
OIi6u7HJFD+PoHzenKRS0PkLByFZpP+4hdl/vqlwpbZGM5JHa4iMm2IuqnvXpObdewP80cKe7kEE
vBVjwMTB6G23A8JKhO+TmADhfeg0yk7HDuTYFRYQES5v2XAhczyzXT1y/I2cBFef++hkakTr0JO2
PJpYGD2teYtsBZWF/ev56em7dJsLHxEhiE1+FWDA81EwfKrHutLymKpBvGvW1n4HXxWpoX7Id/gz
6bhQuRE3asx2r498Ju5sAkcb9NrhXXyKFR3kaBdOp+RRtihamjyU4tJBVHm1zUvyYi+wfn9nycOJ
0w/fhGTo+Sz5U8BDupVHw/d/Wm195xnD/SCiXVF1j/YwXflaRmQU4bVa1K5ELkc52VXXNl9en/OZ
b0pZmpyZQiQFwdPyt12rrB64tI7j2BEBZS3joSzXCzvnzMrCAea1v72kgD+fxNnSQ/EVLcjqaGi/
u0LQvb+q9fTFQPj4wjc8k8WwoLw6NpwzRfCTdR2WyqjLGhDzXFsi7oMx3IFiiReBjm/95pY4X3Ej
0rFZSTDIY06SdCedrXFoA7TouhaBZVV3X91JrxdMRLewdZJlbo8oiCtcupty+fO9IoNMC8cqy6MX
lfO3fLb7PR6mXdzMRXRTqcm6KabMusQFfWH+t02OmaE9hB4CieFJJMvXqKhzeBtHIKnYqhtjWR0l
jJ2roPKHY1Fkep/KxX5aLWmh4LjScsZV9aB7l16tF1ZJ1q4OvlYquJCFvOi98ZNxm9Hz3V7eW6vj
+YIsBjKdIF3LY+M0U1wYaRCXeY2qtxvdhW7xkKZCHGwzexfk8q6o9YNUoR0X3vzrzYcHzAd1QhJM
EudTzFXR1S5OAfDTDH+wbsY+UqhTj9OFgHjmiG7vTJ/WHnuA6/T5bCk1zqNXG8XRVboHEe13N+ng
/Xx9KmdOKITG7VNvmmag1Z4P0tdV2LqLXxxT0Ha7Oc/XJOrhSI3ReGGkMyeUlg4bmS4lh+cUdO3M
wG/XYimO/ryWSSYIcX2Q8fVI/tcva4a7+utTe1GbZ7tAl8J+cbPZgaX2Ym66ROAM1lu4IkrtOTNq
dTIzxAe02L1jG83VzphFt+urMIrnZclvu6UpktUX8sLOPfcpUc3Z+MTe1tM6OclbsjRbqSyOljl1
+7WRRmIArnyjkMQ23011GvQrjXewOs+/ZRjkWZU3ZgHztskOo8T2LAJRs1vc2rwQml5O6G8Bl8rB
5pzLmXw+lLnkrg5SKY9wsIxrN51/9No1r1//gH91CJ4HQEYJYNlzMdPcPp1QrVInGutcHtsahY9E
L61QTy653LKHZ5b2Sa2bId2X+RxmsZ7aXsVcqfa7DVEPRjbV6w/Kv9WU9CDHbWpCNMR2uTt3T2Zf
9jPBo2l/eE2Q/SrRvoWFa8h0uF39flx2Eemqn0jg9r/QVRQftexmBDrlsp9Mu3tXFrrDoBnPauwx
qq6WRx0sawY/CkHjK4MI+Nkcet0ce2/pEgbGBS+1nG/KAXCCIoEj962vzO8C0c3fxuKayy4Y9Owk
YReZP3JlLNZ+qMb0yjW8Ve3ttpFrPJUB6E0bXcDYxQNWXAg4Z/Jo1punF6Fgg+KeFloXUxXFYDsw
xIt2/TJ1kf9VFR5uuxaOPa3MrXtLuuEBiKJ9E9RYhFhh+daGLJksPwN1Q6B71FZO3xA8QSsboVuu
HH/NDrM9bXr7aAMPbnDpuXJuE28bi4YWA6Ip/nwTjxrzpz5C9cBWPhKLCyZGPDTe/tiLKNTTN0fc
ABLYqU1C1DperaKuOuZl6lx5Uk8PFdS6C2f/3FzIJ6HVbopMNOmfz8XNSpZ01ZC42uYjRjTZMU2l
caHj8PKyQDjmn0FOFiy3F5GXC4OUoqDNWYTlsRV+ntA7v0RyOjsUD8lNz5Mn+unlV2fr2ATdVB2n
zOwhiOFzmAJYjcd5GS7M6uXFxKxA6/yt6dKkOAmbK2idxfQrPhDubzd9O9jwaRtpJhV2cHlc1fMl
0svLxI4RudMp6GxPqtP0sUg7EXUFI3qqd+4Dqv6Jt+hg1+GwnGziLIepcN5eq2JQ6q8b7wm4y2la
V5YFtcwor47+JPTN1DiCfqxouYSXSw2bM5sRggkbnvccHeLTwnw462mt66g8LkLq+0ra/vdSBcbb
q7B0obcm2GZUA2ns5BIKegk+sHMYxrP1g903/dehzuSFW+jMx+JEkUXwtoA6eQpH6jFVN02oJMei
qbIkb5V1rYRpzQm0auteT8LfTV0QXoDsnR0Vr+ENJgKw/zT3hxU5+otaymMGO+2gXHzSrGEuHvy0
NA9N5haf/TXyjq9fuOe+G3OkAbR5O0MxfB5EkA21t8JUeRxaa7oS0ZDGKhBvFSgjwlu0oSiaAgvh
Uj+JIiyla/XNUB71qrK7uU0rGTfe1FyIiNuxPUkeng2zTfafgswy5L47I7539IawuPbJc4N4HuRP
dGXKA3Zh/rEqsBtOFpmHN86QXjI2PfMF0dumDQwwj/fvKfarx/0nzVVaHNfaHR4mRL6S2c0wnZtw
eZx6t7s2pMw+v/4FzzyR6CJSO6UihJoYCf3zWYt+kUWrFFoW3iTUnosmehBtFxzytHf+6DDsfk6d
GeAcD2PQNov5KjcM++jDcrw3ZZle2FFnwjhNQMAx+HqRnZ4i/yWx056NtjjmIXLtcC6rfY1+607l
Tn7hnJ7ZvGgSbsombF4guifRQIbpYlczjzKyiiEukD/e18V4KUc6N6Fgq0+5JKQbgPD5+rrC7Ezs
1XkvlTmM7nVtD7VZhEjk67eKAnFOaC1xUsh/ebycPs2Cxkwt5TFUrqJvmR/WN6bILxG+zu1SgBEQ
irkDwWqdHMZxziG9hHZxdMJUABtX876tl+zOzRcjyTPfvwbyeelldu5TbVYmJEXMi2bQ80UsUtmM
WPAWiAukOrZCW7+fp0Z9ev0snLnXaQdyyf4tkkanjy6kzVLXxgD+GHhCvysxL3msixR9k7HGBHdI
He9CxDk3LVygkcAg36OOebIDi0W1w5R1FE6sJjx6htsfjMW8pEx4LkvnJYm4GUsHGve0+lAZppzc
ciqOUTXpGzPX87WWFjYV7Vg+ZhmUbRKZ6hpEufje96t3yHK5/p/w7jPd3X/VW8+cA5YWjTUUsiiD
eCf7pi8w0AzXjDgTru7nyEB7XJkIV3TpdIlOcWZZOWweDRsmvdmNPd8tox71HMpFHOvGrL9HwmV3
9lG9e323nBuFbIzmGdbXqAGd3H2FrcFwLyViMYb1TUmAmQ7GD28Ph6B1mIPP3kembvsh/rmTqCxT
56hzcZzLzEgo601JbflLLG2koF+fz7kPBBocJPqGwn/Bp5GrrhH1DvKjlRtfVTanO6HtRwO3u+T/
MRDbniE2afwXFe3IaaclQJimCfwsaZYew/BZ5LGVvpkXQkSEuvO39EY//IUeC749NsIKNho4rqL+
h/frwTWycP/6hM4kDohPUW7Fayra4KsnH6nzJmkD+TvSB0Q2AvZEKg4BhiP9nm867/XiB0uSAoBZ
Y11B8uAxbngXOEQvghdvHyofW2dn48Sevk03COmQ9ZwvRDSbd2Iq+mQCvBuTKQY7/IXTC5X6F9t/
Gw+w/VZa3ThYJyEZJ9UOyau6OE5BgDi/qcc4dIfswv4/Mwr9AIYC57RVmU/2v+ujqsuDWxytSP9U
xjjtTKtL49e/31+G37PMjzSVmh/vAuqMoI+2TtM/p8ycO0rIQomjQS2hpQfQgwkxkLur8t55H4qo
fPA1ro+22xnHoLBGEcvOlveBjcxg1uPgnETWhFNJn/VxpVB97Rw972fAhDjTGMauE7mX5GpcjSRw
1PJoYLB3IZF7cXy3OeAJQIuG9xp9qedzkChLdvbASrkIovc7pWqXLDn0KxHPJLS7C0v2ovmGrTMp
E5ue99SWrz0fzhVuWWSGRpnFttF4yBZV7MOUEumNSe0kvemDDXRbdTPUgnRWv7p1yR6iRjco12we
nGFqhTeQtutfue8Yx2axZxn3mdfcizqYHvLSzfbjmIr7ZtUBqNaxjifEA5PaWd3rYSjCYz2Z3ZXU
rnOtUuM7qOpLfPqXe48pIu0AnRLqFVH++RSFZdYWyAjEnJrKe1jKvohLtxUXztFf1tHzzYfSGnkH
iHCwtXAmnw/j41JhVcWYH1NbRPG42geztd/nagD4Hn3uR/vWDdJHlPiq2JXugVfxdeTieZrWXZLX
y+NcTx/Tic6GNrUZd7o7qGp04gW5nsaZL5Q+Xq7JVpHauCkkmAAPT04K7O/IcGk2Htx6Wqa4blyJ
pd84Ghf218toxjjbAwAACezO05QlK5HMQMAgxFNzdT5gBlf/aCj7S3r1lXy/UsW9MOC5iW20Dpqb
oMH49fwrlH0wdyNXwyGNJuM6Knh3OXNevTXhAze3oR02bt3WPT7ZUl4kYCXS7IDi0OlrnFDEblPa
+//MBawICfpWDTjlhPtOM6ytZC7FsOT3mal03MpSXHg+vQw4JFngibdnIxn3KTExD+1mKjXMkEG1
auerPJ7C5ncNQOXCdM7shS2bA6CHyBnlypMDMjjZ0OR96B/qLFtutap4gjsBb4/J05/U4l869+fH
467Z8IcgwE9uNuF6g1RkWQcJu+ebHhHaxGNriQeEN/e6sbwLkfvM1tuIeABSubfhoJ+cqbWsBwtd
L/8Q2oN9m+ZesadmNB9ej9hnPxepEDhRyGtIhz/f4JD3I+TLtlk5oIdyMClXvbPMaAT5lwj15xaQ
u4jAuSHdgCs9H8pZQqQHnRWKC9Xfm3VVzrtppt+x3nld0V7Yhi9Xb5MPRAaIzjpB9FTcahBe0zip
cA6dvfhx3nV8KG04F1K8l6u3teFoqVIM5bKzT75Rg0/YzDD2IVTRj9UvrQQ/4OjQQTm5UMc7Nx8A
EC7ZMY9CUPLPF2/A85KIgOVSFxkVQHkPw+6sSt8ciJgP4Fd60nwmrrfnoyxOZuosc2za0EURi3K0
Phm9NX58654DBkR7BtQaxVB4oM9HiZCgzJtUYx+1IH+IFo04FK1nfuhtL70w1Jll4+7cSLbgD3Cq
PNlzq4sYchPONnm3uu4n17sdZXBJCPDsIHwcQP6bV/vpXptVaiJRzCB+VS9U+4PwRmjjUpfpZUlu
yzrY0aQeG6zitKpaTxUar1JaON/V3ccuHyqEVjBZzJ/wzJmKRyvVfR+XZotzapDWrRm3cKuz62bt
V4SmVmQ/96vv4Uf1+ud8OX2yoL/wQACdG//g+ec0MzloAbfi4GZ++bsCdEn/31QXOsUvowdlc5NK
9kZ/pe1/kllGcpF95dUmi0x/LQwXZOaz6m7KVZt4suounOyzw0HnpDONthWwwJNJFdi5glsxDxyY
9bpuXfsgfLSZsknm8YxD04U4/GIRNw4OCcDWet/ERrZI889bY0qF27m16x3cyY9iIP313lxxNn39
U72YFaMAE+VW5mkG2/AkimCshwDdiItev4hf7jQESdcvLvIBw0/D8OSFt+e5OVGk4CngO1vZ5eTw
za0oetWZ3mFu3SpBhb7dZ5FTXYj05+YE7oykE+g0BYrtp/hn5RRMRdEarnuIcj87zhFdAHda9XXf
BsBG3fySDOcL8fm/xFv8DDmLf0UlTnaiGGnbjOilHgqV0kls12lI8Q/pqw4nShc4gOu2bU5p2kbf
vV8r24tVl+nPmHF4xQ7puaZNnMm2xyTM9WDtq8YyHC4O1QxYAA6AsivdLpeaXFvofvaeoHXAwwUs
O9VgmvMnG3osyKQKS7mHLqvmLzWgi/1SG/7OaaGyoZsU3s3ABi48oV/GrL+jojJMBWQjk55cKOMc
rmaQ8T7J1rx6aJYpuo0Q+7gNq3C6yhX2EXHpN3rnZa1RswZ+eKAQ2Dy4TZH+QB5hvHr9AJzZkhQ2
wKNBnN7EnE+OWYbOA7bNEPWjOncfFlSEYrNa+rdeo8wawVBETqirbjYpz7ck5bLBLIwBdYzBXe5c
3fpUsQL77ccLiAX3gbUpcVPFPRnFsQXiH6V7WDDhSLwJBezRZYe9vmLn9g0qCoAUedpDjjpZMbs2
y8DRoXPA2KFJExlW8w5LdqBdHbavVzyJ3Gsqem9u/W6lb/jldC4CaFKnBPO5DBarcsjfDBqJMWAE
CLtD1F1YwjOTwweesthGFNgC7/Ml1LU7mmo07YO7KXtHFuPsEVuzsLDlPo8FQTEGmTB8fn1NtzB7
chZRP2CHgEoioz4V/vOXykVvcyFhsOYsHpe5+ljoOdhb7RJS0kpHfO5S8ykNlz+vD7x9rJcDb80S
2B+bKufz+SorQLec2ENWPPb7YZLjQ4k2/fUy+taFk/a3QHE6FtoA2wuGmIN6xfOxym4U7Tgu1qEW
JjzrLm+rBAW2nlnPrVHuUkpuP3NMMncgtsM9Tepx7xdB4SZ4oQ57JOW6G66MICkGij594Vq3naO6
myrL8X4JBuR+Dbpm0diIW8UpifPFlrhLW21/oTJ9JmjQeAWlS+Cgg39KO4tQ6DL5PtYh8jr/ypjL
IklpnFw4aGdHQUbEZoSNTHKyXr10Taoog3Uw/O5d16fB45AW1oWdt/0nJx+FK3IL/4zAXXCSADQ9
Bc3ZHK2DMFairph+RK20kRybrpeet/rr2+3slMgJA7qCVANOweG1cPIx7VvrMGCEEpuDE1yXKwZV
r4/y1ybudFKU2LmRiYXU808mVeMN1FVzax7M2qu9BIZ09xVjMcqCVEPCH0Yp889NbhcimR203Kgn
zro/VBOFyjgrRhNqZGj1f5Qzp23cIfv52wn69btOu6mM57AU7h5KRCcSo3O9KunAWYsjYn5cXhXu
lS2C25H/3ZNtFOFkuaBrxm+QbxvHwhe3dVK8OkXh1t+kTsNfEZ293xZv4I+TG+pP82DgjeotjvsV
64ZyjmF5e1/crIdCAA1msGIT1h7oVjsEwla5mTknEqnb92E5mWGCpQntEfidzYdK6PJr1qk5SxxX
2lMymc3aJVYbzvVGmqmGmB988fb/EzZBkId9bR2mtCr82M8ACcdmE9Y/LnyaF9sNLCkBlqITly3s
6ucxIAqrdgX8ZB54mgV7e67aGGPRFoOo+ZKK00tGBC9JaqWg9je1Yew3no9lemNX9qtaDzmPIZXw
7luvebbX3L1Siu567orJQC0wL8ZdNWb+Z8xH2h92o+UtlvTpmCyVpkrqlnXz882rsIk80YBB6oiN
erI/51m1RQN1CbymspMIUuSOBqIV2626VIB/GeC5qzcjkM2ad4vyzxeB2JdFnZevhy619B61XPdg
mKEGMzhdWvCXdydDbQ94brINkHySBo/mYAxh4y1Ib6a8Oy2Vtk/W6i5gSt3MeJxKDxuebHHQsXp9
OV9GFSoTJn1rGpLU4k7zHm/wqjx15+Ww6Gi9KZv0T+Rp80JmwK55uXe5tLacdaNmAKB4vpTtisvq
bEX9IW10GV2paFiMvXSttdw76TJ/cz0FfthsMqeJ/SHyP08iLEzWQfugb1Wfpru8mStrN3mysGOE
bw03FoOjRGxZ2sr3c9R69p7Lf3b3uTerj3O0NnmiUzEXYJTRZbjCOpCalZLRrA5Z1cNH99Ah3tdV
ujhXq87bMpl7yq0xAR9FFDwDiiwRKYWvh1ZKjFCWtQqKRHp29p9aptBI2nDKw11Ut+EdMLTMvfIz
BZo06JoobkttfzTHUWXxpKVBFpIW2bSf/E6W+zST4skHRSzpuGThkPwVdt+lo5ltk+40Xr48I7Y+
p5VWO8da/Da2U1v+J5Yh/QBWv3qawsz/pdLR+AAqDfNlZbTWh0BZ1pfRGUMjnruwGrFzanhjq77x
fIDBtr53K8sGMezN0bt67Jo0jsqg8JJlaYL50OeqQsw4MNbmTqIURF91bSCzTMIYM7puIQ8y1YaR
eOD9Jc3DOlnDI7XrHs7Hmpuf1BRWIilbZyqRvViljFfhyTQWDlIbR+W3uYTFZafFjn6g9d7VnXD2
urL79krm3fjZ8XLnO83QAYGODfUtOn968A0jr/A/59R8SkXb32Jmbq975UY634hhjXMcmrauk9As
/V0RzjKMXS9z/0RYXnsI4HgL2DI3zxxcwhbr3aQJsXEptPkZLxa3O5CDZNGerdI9VY0x4R2fWdgn
Was9UBfx82iIg6UwrnpFBzJG1NFIifLr8rXsS8WihQbnNB+NBTettuc9NkUtZ1gI2klR6ow/Q0zi
fxijPyCOIQNxs/Kvf0yZWvgyXUjSpteyv6NCsjqHtp+cj9MUVSM5mJkPnPpMR4lvz7aP0daY/6md
xr2zPS0e6R2i5GBUoXisSEffh5mqyAujoJ52gwqp2puF1f7sVo2P0RhUmqkZPX7PBDuNtPjoTDdN
Xno/SmABNLco/jEzGa3uPiuy5U/bld4HW09+gLS6bdGFGvxF73RApp9gmkrVEQucnCDVhON6Bc6m
l0k6ZObj5Bvw1H1a9twdOITvGyjt1zIMZ5AvhWj/2I2XfkPtR32tQxiGcc+r6Kmn4O0kdsRTEkC/
1d33/rtgyu6UaNOPulXGHx5MfZmoaezrBOHV4LeGOPC1KEbbOnZR5S4He3KkvK18l8XWouh+wk7y
aozq8jA/2GNeirgLp+KhBmFbJIG7hN9bpabfggrLE4uTQhdgD82Jifbp7ybKxyCBZG7gEI575ne0
58ePy6LN9tggmMyfBtE07BxpOU0youScxjiLFx8pH4oqMelvWXENsf5HH1Hr2C/4VHq7cUnZIGXl
pf/xzwS4rlH7cZnpIk+Ep4I9wD+flNwzgveDsaAa5xVlGDtWPzxWTotAF86aAbuyzzfxdhHxCfo6
yNvYAY56G2k7VdcpcuTTgRMVvfMzN8QlbF7ojbtW02Vxj8e94lguVRBTGtMfSYXWLuYL6oL8yXJu
w8Zf3juyMBNdOBBztbm4N2qNLPaslYf6prd1C7OVJ9CQIKyKXTwT1JjFBX5/a3i+eEr9Ya53ZV15
GKpMpvshzVP55Oeq9/mEDa71vj9YVx5F/8cm8mH+BDRKSK+QrlH73sVrwIiGGgDcKO5WRFA/Kte2
1oMftJ66qbGbUyB1DHghnSaUJmIq87vNvoW94Wp/PjSctumwzkNTH6exaGuKWXVYX5VtNwEbERLM
59z0/1VU8fskp6t4DNPMJeC2NXrustfeXTh2ULIrW1kPJignP9GyGO8t1aPpJTE+PGJlSRStcdQT
N3giZwNGI7m2jp4/ETMVTJGPXVlUP3Pb0NnRE+GcHYapqMWxQryKdxB5rXMUno7IUduc0FRkov3G
ADNly5z0BPppZH3AAaOkI90ZZAIY1mNRPLvGUibosdtfVolf6LEbp8C8wuDVzmOPr1jyYQQcmzmS
sxc7Yxo2MdzG4T8ZChOpgsKEHFMH7vofFtW4nK1ysJ9Cu6yunZGGfyy0aubYcWDg74sgE/1VSjA2
d3Y2BgaKak3wIUMB3I8j7qz7jkMX3ARBa5hohLtVFdtFXf2uxNgh1IVK0Fc63t1tg35rCtbK6ihj
tgF5+LK2y2MarcaEHUwtieFd6s1xUBRQpwvDrVXSo0l9Xc2pFze8Bo6jCsxkzYY7aEf948TX5y4i
lytiG8Ov/uC17cQSoPiA71e2eVTSFB4fXTFnRQzaK/vae4YcE6+bAMDTkipuzNFrfzWU2HjAeaNX
xIVrkmGTBxvtripqsuB0WZQVZ63fiN2yBMbdKJH3pKji5V8dd/Dv10VpcSRQOvOuNWzus9wqjDiI
CkwSR+kq4qUq5kdvLPqvskmrJnGaQCzEUq+ELKWtNt2t4DTKuNHam3YcmCraZ3Iavq+0H45ISi/h
jc5FeaU6ro5dEZCkfi+90l/3otSZdZ3XRv4tMCe33bV6ssaExpS4avxi3A+zaA69aOFeuU6prKRe
WnnHWha8w0TTN4lYjaxNbLTqHtYKuukPd5kpsI7l4H9sO8/5nUc+DFe/r7S5r4YQTfiayY5xYXFd
x2bYER6Gxu/flV2nfg+Ki+6ImCCILadPFx53hN3+d6bHkFvJpC5bp+byxXJm+XtaLZvsQHWL+7Gc
DP1z6H7l1cEq5PoLI+bw61ytNRldS/V3TgfQGTYwgjA2psBXO76bR/sTY8gnNYbDz2Gspi8NmtZV
rODsfhZzMP3ifUJ61/pWq+PF7knvXFQCqw9bevKUj4uRH6cqRwIywv1qikH0w8fovGHUCSIYc56s
8wrHxozE9LHr7OBLG3rDf2Uo+vEBin/9E+Zv6SdhbwVdLFOjewjmXvzxhtr+z3bctksyN03/ENi4
mnvbpeyCi6rMYv6f+v3o1tan0pTBh0ktJkAYaaDITue/UrtZkILtOI1VdE0W5c/7srHma39lO4Gi
3XZPCU0AtZEcxmiYDcET7lllFc95m8OeRCTryWwqJ9tpY6i/tmnp/S7h45FEF1P0yfDs3IHF78nf
fRoZ7+puqe8Lbc17MVnlsq+tTm7mBWL8LmWjfi5qgJIl07RdP2oYaWwJMecfGh2RtAdZaQUYFkIU
jKcUQUHmUC4Qguum/MSCldPNhDLK57wxRAWhoTHah1V1lrGbTAqUu4B438bUrbiQilJ4wbG1LOqW
6Cpk3q7KBlvwUOll8c7U/tJ86gVBI+k7x1135WwCdSQSDE8IiXdtUkfBMsSSrfpQd535BCXdx1nC
1IQ3Mq96iVsqoTK2cjxS43AsoiUuI4T/YppwXnZlR9i6Yfc2dyKmoduO+3IIs88Yxka/GnpMoOaC
OV/jAezbh1L5uOAMvml8kziQrGTSVf5e29yisRBUoubOTdfYzkHJxHOTNU1spHxOjmOd1TfeYM05
PhGT8yARyLWPvT+KP/NQj7ys7TLdRcUsAyhe8/b2KBxrSHCJaMekQ1PTuNH4TwlEGcL8YxFUk0v8
W4z5Mw6+y3QVheuw7CWvQOwQTV/RkMZjlGsmsg2PCqY/tgc/XUV9pcDz39ndMCy70ikoF69VVB5S
YTc9QnKO92dzWSYV1XXoXTdjM/8CaBm0N9J1si7ujSClNGNnMimhGfznOA0nqRwCLpKmG+f+nY1n
r7zKurGKkk57otxZ8zp/rp1h/J4CQcyScpzyPrH10H4XkeiyBIRi8LMuVmxPx7pe/Tis+H6JwMba
i11j6L4MJs0xoFIy/F41I3J7cEmpN0npZXfIritjbw6+Veydvs0xduNmduIZWHi2q/zCzHbGmk0s
zyo2fb6sXOVxsiWMBTuYCoEvCVIeRz+okKPQ/kjVNSsaRz+gG1Hrx6kP/E9GgHRMYumBqG2aIria
BmfsYzMNqVqhHYtgHfyQBbwodbDEyyZlXqm+cuyvFWYh44PR922YIFNU3+dLpprrqFzyB0me4Mdj
Wbt1zDt0+IrszvDYWViQx/PaeEUSGSSjCScbutrq2WOa1DwzGhIWGslxqJaCrL2oyg8oLlVOPE51
hClmP/Y69hFarulBRL0+Dnzu8CginC6SMMun/NaunWi5JTPCSSForfC6Uq0JGq1GUzWpiqD7UFnl
+KcuiYg7XS7qvaZD9CTHkpy/yHge3hZpXxE7YBVg0dU2Q35ntEY3x+HStRP+kLJEFVvMnLg5100X
o77jfocK3ue70vfax3nGY+TKIA04liUdxH0zmem3pWSldx2pXZmEgzKf2lGRNDrabIr9NE5Gty1N
MD5Rf26i3VCOQx+Ha6ScuKgdFm5w7KwlnzSbkRxmZiNR46ENDvjNs25LQeC5yaduaMhAsvZLYJiD
uC4h7nwNTVQGduuadetORjWG3JVe0DkkgxqOw0j1E+HgFHPNYQnm3xKtgpt+8ni8TiueWTHcMMR3
zFbJlHAVyimG2p7d93A2H8O89Z9sIyRkWyqT5n4JVWrHk0/2TBm1KAMKJSKPGGss2yTKw4iKwKrN
n+HUIa9mt/PwSxX0na5giKWHZl6jdOfXff1z7J3O3P2Pk09Ni32YPvwve2fWGzeSpe2/UujrjxoG
dwLTfUEyU/uStmTLviEkWea+Bvdf/z3MKldJqRqrfTcYNDCDKY8tMZNkRJzznnfJ1oa4yjSKx0aZ
VNP/f7VFy94UDOKB521K9m7Ub+0a5CkyMVXzcZIlXgs7BTf2AKEjg+em5x/5zO57/pVvQTcMO+GE
Yv2PqxYimNdIkUWe9OBoOYBUxBCXnYOzwKocCUnMfM/b6i34xWwRrTHQHhKlN0O/HqbJKNJ63ibV
wNncG+51PMb5t1+F2MC7GKU7sKsBUw/nYiIZ5kqfy2nbDsYlfpoW9YUEMf5lJM+2IdThd2yhygci
fX3j0rlXhlqo41ZFUwoDGOlTqc7vWe2/nXkQWEywIho65qUsoddX4RSRcYQZPIlQfXpZpHFx0xZu
fiZCU982laO/Y9LwN0PvlfEPIXY1UMBk7QAZXZJGX0wzGrejQdKfyc5UtAPntT59UjBA8ZyyMfwG
I2fPXGhHinSXWvQF7a+mIJqIh/RVv6ev0ysofq+/eNsN1CiR1mFAlI4nY01uU4nTwS8/RK6CYw5c
Zb6xODRXyDSENZE+dluEmuiqW1tS8JAg8/M38s0awzGToRVcfHVlMRySV0H68qSKBrzGw3G4THNi
ZMCXzWMahNz/+aXeLDE8GWGUMhva26YcXqqbujpahrzYNp0t/TYukxs5JeM7S2wF/V8PrVDUQJbC
CQ+MGZOE1w+HD28UkufCw8mZ6wwUr1b6NIUDCKLyBcUZ/O73SOVvbiLeXqqzquVQDQEJH6y3vCfv
sVNNHlWZZr4oUiWw4cP5+PT/sjQPrQHvBcUVS4AS7WANaIs0l9Ds5q1BWo2X0HwdL1h0v/NWvHlU
+6sg9UCgwUD7MKMpT4ty7I2GGUStLBs6gsVbRPXLvl7rVfjfNVydvfeQxxQV9miLrpwZpUyWZ4LL
bZOOjMdFKn94P//XKz2c/Nd/8+enqp5b0nm7gz/+63p4bru+ff7t8qGWv2378ttDl1Tlf6+/5M8f
ev0r/nWZPJHSV33vDv/Vqx/iSn98kuChe3j1hw05vd2865/b+cMzqqBuf4HouVr/5b/7l78973/L
7Vw///MfT+gfu/W3RXz4f/zxV6ff/vkPi9fyv17++j/+7uqh4MeCqkjK5Omh/O3Dc90/5snT4c8+
P8jun/9QLOcISjI2j6u3C/LBlcwwPu//ytaOOLhQNDJ7XK1iV+5BWdG0//Mfwj1a9XKwcrAVYNK+
Hm2y6vd/ZR9BDdLWQb+x0v4g+//4lDe/r9zfnxQ35Y8/vxQ2Qj47WOGo3LEDQbTNOQAV+ZDCUiu5
ls56Pm6YWDn2eQoqN2+rDtuibZbl6a3GFGPcYBQCxraEMh22ElZD4/Wyyc+lUCst0JUsqs6kmc/8
Q1cdjnsBMugTcZ88LL3GeGDJK/0bgwdimjJm0YVX10Z/V6YsFt8eIRB4WhcpKY1y0panTM0qK8jt
1rlLSlGB9uJrQ4Xf6d3sJaVjZFiepQ1W9fYMyoRUzckuy7yQkdcOo0tAWW+Hqc8we46OZZXaCrPo
TL/KtM78JKy0q33y7TDuFsWEH2u7SLvehJU9PLu9aYNSKeV029JrFCeZ46yQk2EZw1UTF5jxhYOs
G19xY3xrXDf8trqH9R66Jc0IBlqrj/A9c+uyFLJ2/YxS+HJ0B7c/I2JSm725lg5dczsVBUtq0RBT
jIDTGDUhZfcFLXi77YSTFFe8r90YSCxIPxYpONyJUPN+7YkHiJcMmG4GE5PrYCSk9UFMuMF5tsVP
+/AzJ7nBDQ+HH90KFc0f1aQcg2rq+vhr3JXqNa2xWnvJ4lRAsRz+wxXFtjEey2RsP8vCHBhGufD6
h42SQBk/aeo6u6Vfzwx/SNziQk/iYfIYABaXoT2oD6PtpNfEGdiPOEYb0gspg5H/k2c8eaTXGwKR
zZxe54bbfaobN3N8vXbUxCsnFHpBHCr642JP0ezJKV3uIuakI+h/ODGxs+DnbBuI2IC3yqIk/lxJ
OANtjT8wsaeNae9SG6DDI8BxMI8XpWr0M8OIY43WaQwHv0IHSG6RKeQH5Ph2s8V5LryszaHTAnAj
+3kd/udX4Fnah24gzvsiNQbNOql7XcuCxVgcQomnMCsCp5hyPLBDFIPnFQ4r42mpgMX5gzZrI31u
KLtAdlMd+XkXYTKSCpwdfTE0rrHFSjJWgr4w8yyoMz0Pj5XGMS4Nq0g7P+okBIiWzDT9eBJMnrZZ
MsOViyvZf5AitummQnt8EsU4DZ7FlmN4oMPxcFF2jHngAOOdGNNvTb4L3Fx7ttY6pq9kw3LaG1Ji
smKNKn4rlj6IoBMl0ncg8MYNnDarPuIbFTJ6KJXI9bHAE0gIc/hgX3pTCR0GYxibe+aUKZ87ifWu
J81J+dQmwzgGSWGbn5xxVD+7TGJDj86ntHniazoGsGW7EQnDL92Zmie3avA+M1KVTJIyTWYQ+XZ4
tMtsuFGmacK7eph1JoMwx7+DiOE4PmdQYbDCWQH6rnieQ1iQx5O1zJO/JFkovMF1cBhLiBxhE20L
P88nss+zOJJPHZyTzh/zxbmoI5gMXpU2LBs7TqbbuM/MK4PZOEhl6TYigBdUbG18T0DzotlmPlLV
0WmR820D0XVIKnus6YqgqsmVD6hG6irQzNaF9Cc6OsaCjZo4G6MlEQVtGzMgl7SleQOkaF8y4hC1
r9gmkxl3AuP1yyGZJoguxaifa5GJOUShqk+FFvYPZWuANpsjyXPIUXPD8GZr6cXxhITszkjTEuyG
JJCPJi9hjagzTphjRGb/WbVAHL2ow34E3s88YeaDsLwOkoFX1xuNmMm+Y4ygSAmPQMBjjaLHKIyN
S7XLzNFTe00noX7I3MKPJkttPKdSMFUzBuKVtk6vZ+k7bKi3p44OHxSXAkKw8QY6NJawkEUti9nh
rbjUYhNqoeuBhL4XNbCn278sXzHGWAV4FHc2pBtSx1+Xr1qrxr2cWjgmuAV1zHhaxfLVjsXQ90t6
GadqywA4Db+OWWyei4WRaWCgP9u+qA3+5pQ9rGgtviXiA9Rs+BLTQR6UmbHUm7Gx9GZjVYU4Awsd
vph1Ku+apDQoLP4sQ/7mUitp9/U3xg8USiriC8Qr8Htff+OyDF0h86SGr90nhT8Ykyk3mRh5ym5X
O+KibXIIYHGhwaOjT1d7X6ZV8oe97S9ViP9jtfeqQvw368j/hRXi6n/+56NZC9BXFeJx+1w+fHt4
WRauP/CjLBRHGC8QBgwHjAoPgu2fZaEljkCpaSGpxmwIaauk7kdZqB3hj2Sgk18fMvUfvfKPslAc
wfwk8XLNR+G0gij0C2Xh4QsLLAAfHCxiRQhQsqx//0KtMJMaVNZ2kwZ6qqS+NBpro4hBnphTZwcv
7srfvLB79dnLN3a9Fh9X+93Ch2/8+loCGo2YcCIPGtNVLnNwRi8MDStw5fxVy1a8OsvjzSpcIu24
vsnBx0g+ZOTlzByH8FFSn/TD47FfwFYBdFeaoQTkUvrjsai2xVClnLmty2CKgWPpZNIjAYjwjJxh
lRXXnBxutVA/dvru51/tsHnmm9HuAeYgK1iD5A4I9jb5jG4WcvlFEfm2owPwxSSrDadH4+mIQby8
dy1voS54Z8M53F5/vzK4zvqKQTI82Pco3qGh42+AYW0ZbXB4AFxVjfmdvnZvBnbw6FAKYl5NP2LB
oeT9fvmaMJUSSe+6STCa6dAGranWm6yP+0B1kW54vTWovjUyBgJjn9M7mMLRlxmvxWZMZ9sXmWJ9
hBF1ZnPWH8MEY2pn0ih8j0cn2UEz60pPwGTqOceqiIF136fnkyPSr2k72QGCKKBt6FL6uQ516LQf
zenz/gH+Zxd70eeu8MpPdrH+4dszR0X9/Goj42f+2sgILoTfiFZF3btdvN7IVhkywBHvBxSjvzYy
64jXBeAFoAzqPTTSvzYy88hBJ70q6ECBBLvZr2xkfLBXxyHYGHoJlF2Y8YLvHJKuLTo3d9aHPpgK
8TlstcWrSEoJxokWB97IOwti/+teLQguB7+XjE283t5qRum9GMvSZgYtOxj0BNPpNuwL49eIpNKz
ZZSo2eFfkhNnRnb8jUi5ujypW12cqtnSqZ4lEjX2ErvXvrRazgy3DJUPeEUx5E3FbOy0kkotKHX6
CD/lKx/DyG6PGVqpNCaNgxakgQQ3M/LMc027jWF71/5EOkfiDii2pkI9nedlkr5lhl0fzCYNUWTN
cYTwcoZ0RFx0thvj2IFW4A7pO/vh3if38PaQi47kCCCEh8Kh93K/UEKcxGl6uT1u3nwt26K+s0bO
x42lQG/XGg4dz5oGm0SoUvnKfxnRVjNyCBAKrQ6dfhrDx1xSboE9qXS8mcWMzJVVdJfWBVM+cvik
j48IOuqlXIRnMWSBjZUOPVRLOJUbUVnimxyGNN327L2MdtOZAVxqNl5XWieT2sEcta3UOVcTuJPj
rCsXFQKU7WIv/CZ71HJoVIWIdnoUZ/fQcLwlxCXtnUNx78J5cKdWNI9SUUOfhVv16zu1LG1eo1eR
0DkXxxuGXHgm5IOC2EyyoUn6SesL7DSVYwG/rRO9ySkSbboYH08tEdp5KabpYzeq5jFjTIiyEpat
mqmfUBlEx4Wc8s2LXeFvTvE37tMsNNQnBHzQ+bpUNAdnXR7ZY51peRdQgTLpXZzwZJjc+6QN4RsZ
ONqSYMigf1LjoEyWblusfo551g7vjDXenHzr56B0glhmr2j/wSvW5SbdoRl1wdJ1+oYWVofJJt8r
Wt4MT/Zfd3VERzlEEXfouJGmTePkWdoFGK2tPXE7BQ7EW2YKhvRlp08nLrOezSpu9UhYCc8wYNF8
s8IzSuRh9d7df7vNrc6qiGXwsdfJ4Tk4iGECl7ZWIWmGqNlcaFVen0L41kY/XrGUMB6LnaqH8LjL
gtl/qi1nMy3LeZ+15bWtdcf64CzlNuW3x944lOHl2LfNe9Lw9Z19/U4jzcPhB8k+PTXF7et3euog
QLShKoNltLQgd5PLRZRnHdjEWe9cd0un/X5bfun4vq6fy49d+/zcgVMfws7/RxoRYOIXq/VNJ3Ly
kHTJy+N7/+//OL9tccRAgkZ8DTuiYPzz9LYNcGYga84xiGwcxqzoP9oQTT1i4IpfhYa+gZWwvv0/
2hDnCB8am9caxJt8GISYv9CGrJvGyzdm9RI1KCuEA7GI/8One3leLE6rK2Q7IyUYwJu8pCJEKMH6
+bSaEyP0Is2t8BMelGe4y921NbXRe7rS9QpvPwEoBSgC9hyHWTta2mQVfEB7E8Gx2raNrvtGXIoN
pKFfVeOuhvnr/rk2XNy/g8bdbFolLOBdbQo4WYFaL2YQg2m/c7C8vaPcUzKLGA8h4sNy7fUdjZ0c
wL43jI0yZOp1S6agZMZb4fyVAosYW63IuxPst5QriziGz5B4tWT74uX7m6PicBtYBTFrD4vKCP9u
5uqvPwIceniRqYZabQ1/rS1pXeZz6Ab0gAUAH5RyXQ2Vk59f9Hef3ddPEjkOhyn2SAxW+AgHl9WK
sMnV1tyoZZ1GXhUnsXqqGDkk6yXWanfjTqKNTrtWjECvbgOSGaomOK5bZ9V11CnGXb2o4+wN0Msv
ytqCPqIOVvOQJZ2LhKOKIjBfYMHzRixw2uoUK2MOwhJhvasvU+YlcbhY6EFKehk+qeiOWyc2blVn
jQZOzEmzvdZOE+NbGkul8R205uMWgVR4F+tJes/DSj/YuW48OlmTDduZE6E7KVKBa4HVuNaHaHaT
rwDpprXr4MYUdwZEMd1zTezNTpxesb5E5hwaV3oO9/4uM+b8GAH7MhBinAnNF3sQUe2K4TMZxkCL
YjLc+grPKu1jZNmAj/OKQy57SBKgk/YVCBKostrDluWKYEJ/E09QgVTi51aAs9qDneEe+MQnAiZ0
swdEDXLIL1E2AJOSGwZkaqeIpbw+7UwqXSfPgVV5KfRtuYdbmT8Ava4JIUWg7SHZohqbOECdEp2W
LRg9Tf8K4IIEFtvEsTmJjX5eRi8Pe/PKWXHfCHorIGOxLKRfrMiwPaK38wm0c56KPXTMwQWMTPlk
BLDx02N1DzMDwQI5WywU8IS8flaY/39c9uD0MKUISLQVs24w6oxRlKxQNrdzuCmBt6s90J2nldEj
jTCpso0VCw+7sPAXHGtOWmUc7E1IR7LLOzu+cKXl3rfRED+j30GAoivqKpFxFh0m/dAc1zLvjm1D
cc6LbLaH81RxjS8NI7wbrdErRjpQX8+ghdmLZzNbuZwm10E2sQh3N2AL0waQSaFLIeeGaJdVCaC2
ZstNyAAB+n2pGos/gBNfTSLuG98oSBcKXHDExDM1Jf5UZ0O8q/MsVzaJUbv9CbEUVuLnMo82JPRN
6adi4KaVXkTasXUGhRyco8ZtojybjDRcLgj2SYug1gr3Q2K7Te/HcNVSv5LZcgxMixmNNjtmE/Rh
Cciz9MqyBDKurOrEGPPo0RhmC422m6erZqt2LL8bOsNr3Cp9qu0KI0O9W1SiJpjuVL5WWIp+ncL5
CP2ZsK1ukwG+XKFw7SY/wZrtA1Op6ovDXO4Jk64E4l+jhDsyUZzrOEttFJlmHd01vc07DmVXPttI
T29cdOKqj8wt3c2J6KJNGqp5G2hJkcqtYyrmJwPL2q+tNpXfGaLBo3abfPgqqYgfBbLYhs1FoF0x
cSwlL80gNf6ELtUMr4e8nVW41zDAfOwo+t5P82oSHnt5ToSzOo3MN6uMdSLs1L2xIMB1gTaUNLYF
EeS+KHvEVUxfKki7SaldqV2qZ57l0B8EWT93/HcDOSCINao7DyaLwC5GrWoj0EZgx3W4t3xpFEvB
DS3vygczqtDkanFXpduy6GEVuLqCK0U1gKSxWAmcCxJHjwks69tZ0HJJlzGCsuTRtV5jmuvrWTE4
geXUBJ31g06+gDKqqA6YL+VQLeqpzb2OtYNUQTQxggGB4QWwdKKxuQzO9DD1rQJtrrJrdaNOxIL4
na0rC92pEUWbJm31MSBHWI3PjJC636/R1KysSad8cCKjuFl4exHo4HKie3pbLdfWrJTCx9cjfEIa
na5GI0P/JY8U9bZRGKywIvD18SbTxjGxVTVUOzIl1StAjNc6zF9wbwvcts3cYJSleUtkSmeflJWe
tkFpOUN1NvYdb+aUtdZdD1KQerVaOqi3LJm9515wWPZjuU+7swINlgFgfGi35VTsQGi8zI3S9OYu
l7sKtthZuuT1B8PmXv38DP27q62KXzp3CjKqwtcn6FIhWbRkam4SxHw3kK+XYBwVZzvoucEopXv+
+eX20tyXJ7a1ugwx9MReA/0uCS2vr9e25dKyhRibYYn6XewkZezFZm+jIGvdpfdMWKetP8Yp/IQU
6+nyDn2FEgZM/zqYoi4s4KAxrHpGsicZdfWlROUS6RE+OEM5j5e6C5s2wJJPzj5UgaR7Ljn53kuH
fjuEwn8VjS4nOlwjwj4PmjNhOT1EHIx7835UUEZI2xWPRjxIDqIlc61zaqVJO23Sgt6IAbBsEe6s
5PGG3br/vQD8pZ7o//pgBhDuxav2ph86eygeoO686ojWn/jREVlHmGdowBhkyPwBW/5g7EDmYVSD
RQCR1RZGZ3/1RMJhNIOxE/23DQACxPVXT2Qf7WmHrBtzdQVz3F/pifDy4L1/uS4A9VVBsg7sH9wk
cCx6vS60DuquW4t0uwgVY2j89pIHJzGYAI/sElSeVVmvmIQrPlRCzdB3yLIZArJzh9nLVSQmPiYe
hC8VhayhTSvCmLwepjYzkNi+gHqnF7CwV5nFpDNH761cObGTHBfbsR/mu9J1l9AL66bX/Bld9+e6
I9lsQ5rvWRzGxYc5T/Xah5aI1bcVOTkycYKdDSBGg1I1Ry3JoULSRrRZbLSuXhKZ+qeCIKgV2TT0
izzUqvsmB46ElGfxATU9vHbyqoQkn2GORw5d76bHjSnFjRzVwj2J9WL6ZDkKsi80xUuDlFjtC79o
RgOtnaRUQszgXFWIiCZIOmJ6joQ7US81xXQnUtwkJ5Hlha8uIjvlj+B9bPTiMylt2iPyPCyvmNMl
D71mtaPXaFmEhWJkasmm67Up3YilVz9BEzY+ZzIpkhNUx+6jnTTNuTGOpr3BD1apfRW9kQFJPs3T
oF8c5VaYiMx9PFSze5pwA0IJKmrqtT7m4UjdSe9rW3LYzTF9tgevXmpIRMNw9uwO/qAPN0L5ioxm
EJBxUEJvIxjem1Zv7YdK0Rzc9JSku0duET+tEzXHq6w6vNZwAU084iNaPSD9sPuKqk7XYSRo2CPV
YHzLBX5N6b2Cg4MvOYWHIBFZSrFWdebELEZJvraGUmeeUpjSQFfr6s9D00+Jj1PdVKFpb9OtlGZy
P2ihnm+sCBKSYiAv9KZQG3ExRwCP1FJxx9AfwnhN5OwHY2dJ1GrE98bjmTEbpNZxAXxY3jnF3nT0
e1tCpuOsVGalhzYXaSVREaFH2cLDLDcJD5HiFt+8jqP6nUu9bbaxXoPMyoyBQww48vVCzfskj1pq
tS2q2hvFXlI4bSP5YmarbBAYr+dSMlzU/OeNSNXxdyT0Pzv9i+HVPg7if55eXVZlJ5/b9qF7tdmv
hsw/xlfaEWztdahOeg0xzjrnwB+bvaUdaTpAzB7lNSDUvtjsrSN4HOCs1F/wk1d/oh/4l3XEtIld
mf8nc1HYWr+01x9iJZxA+MIiPdCRBmjQNF+/QYMzSkoDNq3e0uVdiiL5S5xNx72RqwiMjFGcjcqo
74rGqp7Relk3GCZNZyVT+zPa3f6LFWUawpusP9fw5DmdEy3/YAkaKG9/gP7nXXvxruEV/bOq4gZS
clf99iF5ql6+bPuf+vGymUcawg6qdV6sFYGjwv7xstlHPOc188PWfoxRf5A+qCx4z7H3R09gsk2/
eNvsI1ggKCJx3VZXyob9K2/bWvO8Kiwo66EUM0CAcAxv4I11azJEuLfKAkcVS9ngiTQGhsRWA7Ee
RvxkKFFPk0l8Nmv2R0ftUfdm5abW05hp46LiL28l1Am0lnHnMLRKFefCyuPHGXniWRw3nCZlcy56
3KMSZXCvIwbAZ00+d5sX9/3fABiZLxDuw7wZKNWAZbbSMl6QV8baEEkokgIKVEgY5dzLoAiTG5Py
2icXAQFqKsbfFwADgr/nUR+eKhwnDDcYwMD1ZtZ9aIuGoQTqX5C9TVirWaC7+XfNLr+6avGr9uiH
FzqAMXt3WhInBHChlvrapqhBncK9/fkNPHwP1mvwbei51reL7ef1Dex6nVaroz5DVeh47Siht3Zt
/c5j2tepL+tYLkNpQAY6uCzo094w7cVzgnqD81ddEDDh9G4Aa/q8KtzPYWIeu317P7T9XSvFxs4w
m0sXsSuc6ebn3/Owod1/ABhTHM2oxwjPeP09rWoQbp0i/3az6iJHwn7JDKrxsgF3GuYN74ni3jSC
++uxkXM6oN3RDpVO6IJ1PI5Xx6W+mX247o8xhFuM3pzFC3P7unSZk7amscPG4DvQ8seff12cGw8W
OB/AJWUD+F/H62xtRF6tDL2cFGMBKNkkbn1GUXKVK4u2Maz0e9TXyw5t6A6vg/K4GGodLDp/xKnp
OxmvF7XWpV5c1DLIZnIeKnWJt1h0GDe94Vw1CepUu7hwFOtqSbPvqjSuysRB9zkDP8+jgkC5Rxct
MjM8K1Do3WQCljFzpW9DDqW7VVded6jvFj3TvXJJPpqi+ZqF1q10jF3VmjtH5cqGzZRfHwG7zfTR
pjL2mqVlQM7VgPhKb/0YjmvBgy3t2xFfda+exM7oo8eQzhxSrvrFmVPXG9a/MjPN/KiGU7exNCyp
8thpTyw5aX6ccqlcljWIAARwYIVlZ7SVExChJ716KC6SVNulkup6/8201LicsRU4N5p1z0sUctiU
kSARu8kuk0zeY9TGt0J6D8VsKfxxGp1Awfdv45rWVaOPQMGm9UWxZfm5oyAOsGhx/QpXUapfDAbM
bND5RtI91mCSeWVTPFq5fTUNzpWZdtVJJuGu5VnvbmfTubXWfok9fLl0amPw7TjGdlqPEtwtcS7i
5LkSZql72uyWWNzhPLzY+q7Oisds1j9piaYFri3vwyLONwWjBqyWyvlufa6hXV4AdDlePuXxde+G
G5TKwu9rRzLVLtRgqA1lY8St7hlycSH/c5P3t3EyANJSBw+5GFr8nY1vO3Zk3IQZEfG2FKV7PMeq
6zuJfUVep3tstvN8TDKCg99j8miUmAnpWVdvVXQsXoQFz0YqWMeNUl9OqsrcVbllQsjnVaACMs9H
bkMMBXDb4oe1SRd3vgwjSAiNomeBSUPng5aiXig54pom/+6M9b0W26f7zw6NoTxWS/u0LBa0AxP2
ioP2HRXFLQbO9TZGfo2rD19yaOLv1hyhkYlGjRSdGSMpgYCkT4YOLHxuTrIh3xUWA0unmrRNovO5
M4DOrRvKe5TdamCmVkZn5U5ejiNZIFAre26cRFs9LefjUrIE7bK7X0xeAMVMviuRURI10953k51t
Jgdp9qgwKLERTGNcOnG8ukkNmVHsXIE3DRR92q604afD8mJdNCqoFzxJ/hHNu45uxtxh2wTaNEC9
HwhwQ8YS8qt7SAtzkX03BxZZvhSPuIVdxaO41MLxulHd2wImngeanl02aH/WhG/3OAk16fWjsVtC
2PuNnBzsz62rssThr8wTG36NeyVmfYeVo/Q0K3rUXW7MXAmuEbb3plZd0FXeKwp3araTz7S+EAlH
HpgA0MS8KlZuU4KxL2M7nj0jQ8VgDusStZengWhIf3KcW3VZ8GwtlFtq/QlvHOdWj9CjyfyxjFiy
mIDeylgom3Xz7To7CxrZ3qeFtmuTmkWLNh/bHl58NcT5ibAmNGcKNhvaaOIRglWVbrBlLHY7ndVJ
N51NBYHj65wB7xu1A5c34ivsFpbQxxoz9WyC2zxT8iFVosguVYZzZGg5LNE6fzQ7Zidmga0IUpxo
qzTMQ9qhKp6KJT7NDCfx3ZoVL9P2vrVjbKb7+7Zo7yHrrVE+ROfaVsumbPOeODGfu3Li73mCs+R+
nSq1fVvk6nIMTI+MAoG531ZtdYKzHqsCX5MAUbPmO4NyO80ZL5finrlZXm8dYuE+4D6dfxrsECG7
Gqbzce6GzyqoRqBNurJRDH4qVLVdnhW6x5EZPgALw2lby77QXbfGZhIXuo0PCWYrpjjW5Uiqt2mP
16LjWYLnTjeOzibIXCXbMDTVT411LDq2vNph08nZ46EoJ1GCFU/eKg/zFMU3ulNoBKdU1UmvseFn
ZnVvwaBn2dDDXRh4uG5FtGgfxJKgaBmUuT0f7JmdVs+UwutiRUX2Hpv8pOiVk8LgI+P7Nh9HqLk3
7Tyw0xf6ro019sWpH3zUHZkFtJLKz20ex9eZUuYbszUfkDFngSEKGYyudAIsXtT7iTbzHMPQGici
tf4iFGc6dspwvlRyQG784uJHGSnZh0RVHkSD1QL6tPX5pSpW8Ni9KBttFNpmGBvjG/NOXBWFPvhZ
xGIZcjwCyI/JNxPmOgEjYWdrN4N6P6b54zRxPK+bE4bt05nOgQ0RiaHD0N7vj0Xq1t08tlB/mGP4
Ul3PxSxsz3EswXbEMa/IOklQ0rEMajYMHQgp0AqzPTdEp/hSjtdM05KvVckOvt8jssS6UmVdflTK
9DHK65BWk3lWtzIF2OLXMyW/JRaeoZllY4vDfjyhAvSZN37va+2m1vvLtrKfjDj/UtrZeYY7EDNK
qgQ5YUtVlYW7TQdVwzmJBaexxW37BHFYpebIWvHd8pgqzedTo2YX82TTqIROG1QqSCKL7lTLho+p
HIqtlqt90E3mdEPYIVOcUdIZY4PvU1HeO+X6NUHUuCjrMc+a5WufuGhG48cE61sva5Pvq8DaF826
aNcCY18uYNhzP1vZI9nxNWeWhGPG0Ocd4GjtUF5XxhC4obAxNaArRNN7UKcVtHrltMSbnCz6jWUr
tyNXYtNMv49JqyGAIkEIck7yznX3Ys9XF7bIbjEQHazB57SBBwUiyKzs8e9EcG0P13FiB10Xn+nG
sAsz/OxqAd0xwijbU9s8oB65tDrlk7Cb+5RARDsrQRwNzvPF0CnZ8J9W2waXkmabtsvHCEzRi2jc
/FjK07BTnyDHKhDDlc9gKx/NuoU44dTbZjLPYiW6E7L/lmr5iYhs5ua81kMefq9b9HJxkZzhB0qZ
lg/Tlal02Vkxs5bLkI0bdP50XGv3EdDVW985M4XyULLrpPpqjZqzQ8ouu54dKBxei0uKDweZqhFC
mp+McvFHZy68os4mX6kXfdMr2js5ZG9QnT2rEyEQPTbKpMM0o6q2Yb0kjhJYGkUIGn6KNGGdLnb0
Pa3ZPTlYv/+89N/HMB08WILPUEEBQPBKHfJJtV4vuybMlaBc7xQPxyCHjdJWj11cy+XypXdsJlCc
KkVuHA+hc7WWk9rChl5AHfY7Uuvw7eTMXWsmdaQEWp9ySzEw69kjYYFZULCH4AIIyjQEEh+b00rL
vzd1e6/XVDr9Ql+T6rvJYZ93JcK5JKmpgjj2tTjJN0MHvdmgdFzLTWWhcigowqXK6sQhM9tAMpi9
mNEeVRtNy76mG1o0tovm3DqSJaJwPmVZq5yIkafNcPaqXviXNFL3UyrkbeVquI7JcaUMR6u4M+QY
//1kpOeKRg6GcVaVzTTFuHu4soXbMdZsrJj6YfvDqeC6s7IWdlAY+dKoKjNojGKnJ809PnHdhuI5
PIuIW/q6f3y/BK/dVgX/81MG47831zt+rlYNuzz8Veun+VO4/79Dg09D8uI9fzPI+/iQlN1v50nX
yd8eym+/XT0PiXwNvvHzP8A3tFMr+xSpO13gmpf5F/imHZHtK1Yr6jWzB6Xgn1RHgdpeIMdCkMXs
FvkvGMIPqJexHkxnB0cyscJm6i+N9bQ3YARXF6B42JAzKWPk/XrPT+tkhooUqQGRHOmlVRnZB73U
1ZllFWk3KZZzpIpX8ZlZJSLa6GY1wNmTIY71ZFKWzP6UjhDKcBRPFbr7rcpE69P/Z+9slttG0jV9
K4renHMihm6CIEgiYs6JMEFSkiXZsiWryrVhQBILAIk/4pfgxETMZi5i1rPqxexmObu6k7mSeZIU
bCZIi5KBqarTpx0dHWXLTiQSmV9+P+/3vg5gs4BeTq1430HylP3dWS+xbZrXuoCK/peBla3uYeDv
0ReFgrgBfUU0Qyrnqej83ezYHlwa0hwKR0JapSsaMatye3qP/h0/X61HFvSlJgxsyq8rpde6nNM4
AsKuBQKejnPlvIVQ2o1ORksRmDnn5/UyO++iipFsL7pXHaj/CMhgOB2OH6DL9MGRquGbf1Uem/Yb
UMGUQWAvEVBckVMqc9bKG1R/SWbRVoyzwAn6dmy6b0gwAdtoCx1M6pActvLYqG/6ADsQOgMVgVw5
M3wFQni/46YjQBWiW5JTSk2eo7ub7I0KLZmG0KGNnEKd0Kvu6ON41SJbwFHR8SUeIPRd3oBTTC5d
BVa8YaHG7umiCC7gP/ThUNW60JEl/eKjv6Ylf6h53bUJEaF9meS5f7nutecg0YLlEsq6qZ1+6Kyi
S9XTu9eLVkc3aaV3rq0CLFnLcRTDAuS3vIoLyLiXA8K7YYzAwhoKm6I98ai+++NEW2Z3KKORZ2un
BFfu1DtbJU9UMK/a3i+7DP79dt+Ckn5ua99G8LM8mo+bi+E2uDctuSwj/vW3Ld7lRoCoTGxnzC+m
+dsWFzwsooYL1xJsROzjsixDBy8mjS5Z7g2g4QILUm5x8PHo5nTbXBii9Zui4iu2uMi277puOtu6
R+0HDDrNJjAxyTucArO1WlpQtNl5np5mGSFHvlodk5AdcI53H4PSGtqQot8IwJU4udWDlDtKq7da
gI2azqe3jgoIYexCshcNB3lkf1nY3VYLcenWsjdqF/OVMl5n7OGhkqxWHwrNd4oJTEqEBr2wncE/
IqBik8JJ4TZRe/BgxHa7s7oM1W76wSNd6o5xLVf3XchtKWGSRDq1Vl5yt467dh/shdrWRtmyU+DG
uUr8ZU10cA19rWVdxL01asEwjJBIclKy9ambRomBDSroHlVaHtjHNi7Y+RQW3fR8Tpx8PefI4+pn
4ep9Bp9Jb6wvF3oLrHmxjIzltOtfej5QD1gM/RQ4M3QYIB27vJ7RRrvh17yfLy2jQ+6PDIDt3DlI
vMyB/fbSuyVl1dyg7c+JQJj4xSVC5nMVkZqoe96ZL2izIQxZD6Frz9YU1LRlPvRAgy6GgiZaM4KF
na1I8QaFAF+msBIqXf8WDcR1axRQCnxvQy1NnjvXwN12W/kCMQB3OlF9H/GD6ao7HRjdxKV64CwB
Whrd1qLzHmB/535hDQCEer3V4HHnEB2orVU2owgPwTARSGDTO22KmPJmRLgg6fSLqEWeINbP4hWk
zjryOZPnn6IIZ2dnz28fQ6WT6AhucED78mMKfzpI9DRGKzf283P0lD/FmdIZBUk3vhgALUU9Yjq9
UOZBanBs55erKWSiz8+h4o9tpkD7mIaHh849/y9PwZqHwNa9EM1zzY6v3FWknjmx0yHsscNx6tDB
9PzzxMpVXxkjw/pyFDEqleclXRV+HfTYjNAD89KFHGPkJlDy+35fOX3+UdVCr3g3onyeQ9M9a1wl
w1uG9tSJB3Nw0YnvtE6XHSf+uVVk8PdCUwO9P9yk2poqxVwDMqzF14HVbs9yKLEWExVw1yWwRXtg
rPwg+7DMmPfpFByRTpSeOUYCU2tiTFVr6cCTra8HRkE75XgFePQi7MSLjzbMwbDIBdFWevMfl94u
BkF8qu/jXW4hTd+GQgYIxyA+OY9dAiM5JhJDPN18NH+h542LJqqwgJzEHfZ080FOhk/VI/ARh0Cc
wq83XweqCahUAKLDbkBIJIAxTzcfP8IPoy+MYgwsJFx9r7n5qmkwmnQ0NAPBTRI/DHAx5SNYtIrW
1E7IjXfyRXJXeNDsKBT2Rj1XMIAlzq8Zisx3qhLg3X5dtANGrnIU8XZ5Lm5tuwuBg2A/lJ+7Lvp+
Dtc+ytndNkIGsLx+mpPZNZy2n76aG5Bnob4oCFnFYmuVY89SplmWodLtDixodz3qP0hIHCPCETPe
MS6bN9IFiSmHng9aRaLFcbfv9RShBT7oe+Mk9vJJf6oszkjb+7Der7zLVjAdd7qnUZx758+vprDV
lWfTeaV14fnBlcGVkldTg3dzPXB59gre03Hf7l7SIXAFNbMz6USOMo7C7rH86YEPSHRBnKnRTAdW
vRJLq9qU0mgbtq58unSMqd9WWd456pNLzT7StndgZQFMQWFKD6XAxVduKl23QzQyWhRF4tC57kBa
NtLXvnM+1UhtAyz/RVu0LwYQdZ65CXjK55d2o0FdXVt8NfGWyOV24EqQop9eK17wbI0ceBYMDDvs
r0/B96pDD/mkMy9XopHaWffpSCrSiTNfk0JOstZIGeQ0JQM6BXJm2G1HO7Imh5YfgAFoT/Z1B+oj
eVZrhRuT+i/14K6rT3rLtWsARg5pCyIX/PoVAPskAFU449R5KudHWc5zx+069iSz9IB+s6l2bwcD
9xc/W2qfqZFkI72XG2F77p+ni8sWZFsGPtV87CByM4ElBdSDMlXWw+entZfNwYToVIEUiHpAFuIs
yUsA1ii0kljQF6xUUjSR2/fQYy4GwcgJdSUgPHQHt2Q0lfdqtlbRKcgL24D2v3ivw3/+Lu/krZ/S
3op/hcCoPYohBjMs3w9p7k4hwvHVPn0OnjWC7bp76Vite28BZti2bZLeLchmz+a9XLsB30Am5flX
2xcWxnzAMyooNajLse/lV1v0A5tYha8bkfSdaNk6vUCHw6OSErRhHpsGdvvX1TSASx6S/NUI/Q5B
TFdknSGkcyE9jqRXryBexEsIs1D/CRR6rxgtLcuGol8tjvXGb5gH5DPC5UXygvOJjSX3IM8X3XOt
CFbalDL1NBgl0ZzWtsD34bCn3e8ClSvlU+zaSoDx9dOrNU3w1/NOmmfDeTFFsQLFOBghumoCx/sK
lsphvogB0OfQBVH61GnUXHXQ4IFfzbpB4Ta/dpZt+2NEftoZtoJVH1GthXZNmcH95LgajWP+xML5
T+iZSrqnND113oGT0j45velgZSjxikqXAmVdDoHF5wVNAJ/n+IsPSTdJJ0oaHcMoVxx6bgZ6Gdpc
1H2CW2Gl5dVRMy3TLLU7HU9VJ/vshkX71B8stSPO7eGnDKhpAVUcQJkgPyVc2/NpS29Px7o1oGja
KWZB2BscsYZiEPlDi7YM3kWwIEB9JszSDp4M6kdnvdTy6VjJewnwinX/56ijekPL8kkPIQc3TMM8
MorI7xy54g48Wcgbi6Zd4bmLJPHuk+dxogOtjfVxpqnzBfJiC4L1BcD9KKYZsv8Z5j37rjXw+0fe
WCQtqq+MjWF740FAhV5tBYnsntOy56o+VoM2An/qajC9U7MoNtFgWUBHGGmtkae0WzBK5h7hLGim
swDQgmak804YA5Doh5f2ol08kkq+XOZUtDuQtCRDtKWi22ln3rrI7L56K9RrPHRGfPtTa+F7D3SE
dGnx0+fXq3QxPRKe7F+pW8MJbxAJFDanvJqrUF0WYdjWx3aoZ5NuPtBvwKp9osUfA48w/IS2sfeU
te1THZXbH1pSDhzdZ234z0QyaPdbLmhSaXVpMBsHizA9TaKubUxbfmTQwdE/nS+W2QcXevRhWIDV
as0DblhFW0zWblu9hsSxGC/9wd2iPw2QXpiuR93OGv6Tdh+Wn6BL4gEchOFFeWcUtsOZpWq0UXqR
CV/f9H3SgYPxiK0W10zlSHAasNXElSBzccell7FWKyWzs35/vLQ6/U9rzMlw2tWdC9tLlAQAG7Vk
yob6uZNMuyNXW+rnKy8KrqdRbN39wFSQPO2Q+CWZDLW3PJWVj+KFswg4IxHqFGE7jcwsRSWrp6bx
+WCttD70bUDEyy56Z4ByhGJV/1JRo+TTkYkIi1ZdE5HJg4egBxizur10viZ4K5uJLKNL+JTOIaJs
n8PR51zioSFrT6nHQNDnsohb3TOSDfopiQZ3FDod7chmO7DTSbZhqUTtR/Awy2tiI9jotXDsxshI
qp8hFBpc9TipF7HiL6FysfpQOymmDiX2BQDB5RHx0ANGWeWLYC2J4bq9angVLNEmnC95+kqfTq+m
sT6YqF432u7Bf4Tlu2G5wJh/jTC/U6e8c/wHmMc3CenEnp1sCSIdfxZLJUsxVJmYJjwH+Q8wWWxU
HVqVr+E5JJFsQzDENJpsQnA+bpmYVt9AwjQQASz0GqgEfI3OFUqgIPvJVnNXIerJF39FXrqaRSK2
Ij4GVAA8gmoq14+8e5GzigatdYzMUOaDUso9n4pHT8+QOwt12MEpTy46kFCo6t0cwKk97OTx4DpL
3PhzO1kO23QQg+wIOtNJV4uWcwCu2hwsXr8NMfQquKQgmtjIS3as20EP7Tr4JNKbIgm8YpzSP342
jzuXO1/lemsDJDL0StpRvBEpMWJuwpE2/xMnZseDcPQWebO5vxgBt4lHVjHwrrshUhTzuWobWhFD
bR3HIAh1ZFTbReBeqVHc/ZgOwsUpEEU0mtQkQ3FWuZ6TFn4H8QPUyzbSYz1Lg+g2Ls4SP4rPnp90
NbxmzjSOQDcHgp7uyHYl1kUYrq2hVrgATwuneJKvV2Mr9+5wHzNYDhB6SaZxfsRuVfOzYqFAriB2
AZhEFQUQeaH4SLoKB/Z8BElc5/NiXtyFkDQPlRQC4qDfRYoq6k3mVEcMwPfOJEx9/Yjx2nRU7Jpx
MQUYVEXgi0QF2St5Cv0lIVM/YwqhDz1PT7XhkO4q/s8rRU0NV7P7V+0YXJgNZfSp0pq3xouiI+KQ
BEAVjHcXNvi6oRouHkIvbw3nUG0cWaQDxKY064j8KolsMrpVuP+apk8v9fssknrnZFcpMLEIlFuW
wF2N9tMyQkxq/gEkkLFur95BV3Hpqo/0+MB0jsbXVBsVndOW5Z3ibxjrdDBS+z6dJV+KwRy26Z/C
VZ97sjVx9Jso7R5xHMT3qywuPTQQOJFUAJNQnfrSphTiATcbxS2Y19erCKYQZFAh2INTJWutwyMO
9F4iA7wbLVGU8ikvCEpocVPunLyBlnX1FNIVHKZWMckH7kW7COenAbziY9dbTK9AMN2nyRxRVRo1
xoPFGprzHMWAGCjncBD3eqfJNHOPTGt/GZgVLI2iCKCgqlHxRMFBR4AImZUerTKDzH/HCMIkOsPG
BqOiRWPR5iy/6q78DwFLEBm579+XoO4StMhO7pCgc/yDSWwxQHlLdt+wRwXMgLolyjGCZrQs33bp
06TfF9gbmZjNhff1lhy8ISVAeobOSowmqYFv1yRd/m0qvrR+ki3gHn3VNVndQ/TckGHnsiYLtMEK
yTu7WEdRuILXhxwOqoldmEcNP+7BRnmausWvO8t04AKrhoPiWWAKYU2lIZzYqXIjt2MkBbN4TmrI
11Ig6dZ83FvCyavb8d3zT9rk8HYtxOZRFOhAhnRFHUB42TsHFl4rxC8cXgt9dwNFu4tscOd7q3wE
Teli4kUwYK2y7Ly3mLZGU1osiv4KwF37mgaH4BdP/TWzPsE7MIehkeYROtoRMUXXQl10oCxXvbF9
jMitek2K+VLkF8EyufY9qhS4ajwNGVh9lBaAANfxkjxgDmVSPyc/GqJ3OGpxx4yfX6VN9kRaJRKT
7DChHUbGjLYreZVc4CVuWnj6KJxT7h0sg4/WMvvV7ejuR9jqrvKpLZr08+DKdmgzWKnKuFv09KsM
TApsTPQchPOR4ww+2rTMo8KuGmqMirq1vAqzu1VrkU8cRSloiEKNvVjTqKl5kOsAsPyl0HqAmsPg
Jo96H1dZvBonXboUCnq24HMY2NBuOacLDTbOqQdwGnncwogi+EY9KxQCCO5PsSjyrjLniI91AAqG
26jyIYgBqT1VXYcoX1m5s0igoB+kq1HU9zRDLRaPUN05Q4dYdpTG1s9eAlWYQkqiPdXfuUjmDMPQ
6p0+/3U2kmqVr0N6mq+CP0wCrFrnKYJFv0urmw5dtQNtgch+FCH5t7kHXw8CsMSCLmkIpzNa2Aqs
S3GSGEUXyhlt+VOe9aIjLs2epRBFtW/T6Vc8Ob2L7PMiQ1lRF+QKiJtYo0wFhKqmd1G+fm3ib8DT
RGM5nmMbgpk9X3dloSuKhsZoCS54qOdJNkaAOTtyArCVsichHoMQAZYZGWWacitXqNcNCxehPn3U
cuGFzVbJLyodC0bfSa+8Fvzt1nw9KlYD9V1ok/6YKtq7og9jD5iJvq2dxYhrwjvRj097K+9TqAoF
TDc7oyb+iAYOnRH6Veoq06t13raMlppOpn4nG4eBc9rqtnok4uLWUM9ocXAyY2nrnyNN+QCionsB
9ns5InYJh0vLpoHECYMx3FEIbngJXUqjAcTm58hFeihFk+PxWn3SorY37q7iyOi7U7PVnj8u/PyL
hZji5YAWjpZureGAbYNC0TEpC+dz5ggVvd4SGuIAWDnPsccLn4Y5PfOPZbkP7mUCMVhvFYpQLLds
aeyVu8x7CxcZSxdpUBjrgrkFTZavBWeJ1rpFeDS4UNp2b4Lvi3C2NcL/W5HyGRgZ/+yI+yjyFtWD
hcEDyoD3q8JfLE+mr4dwYE2ng1EfhsMhzT89BG4D2gYe9HwY0olBa19yzN8++FDSGbB0wuQAA4/8
0PY6h+waRjrEAa6zJNEhts6SYTdaXq2diBoYFCbsti9HbIi456qv2qNsywHS25hkcah37kE/p/KQ
IQ86irX0PKaGPUaWYHEKSeQwyFq60YrTX/rBukXbaf+Xor1wLrxMOwOvbh8JNzZkqHszEZTqqNlR
uetXXOhpoq2DMLXopI7yrlF47cyYtmnssyE6NNpLOkHXpBiMpbWK3k2j+YrWt2Qw7vRb70O8kneD
HoCPlLQl3UNHQtRNJ3d1auxLQQtLIARprLxIC3hQYMvB1ujeF7W/dD+4xftiAalO3puAFVU4PO3w
NOiq5/Crrns0TaHFirXQnHQ890DCLCzuKKUN8XUnioZBqH+JPVWDedD2aOv45HSimLaSuX6KagCj
dcjg9f2eoQ7S4TSbXy0H+WBMp/mXlVOMLD2CZXxh9tpIArUKdgcdVIt8fkb37RTKRcs30sCZD5PW
MhzmPdsEDtUe2utiEgfK+rJvfVj2fXpDPDhsfCu+aLWX6Sj30MlwWWjLWs1HAMv6I5r64ORbukA9
u0cKrIduij7QJGFVcfP0ilEFZBr66bQ/GOVzPRupaQvkKUTzifOZFt5oa8JfFZT83YNJBeT/mYAk
8E0nmkl5OvEvyghk8AYKDmqiMCbwHxvurzICGbzpCuUBmDXQMpMZwzpv+JtA/r9hZUoYDYk6Gg7A
a4DLIXnPP35Nom4PI02KUBVJd7Jb3PX0QsrHLyg6c0rPnjIKSfv/ZPegyVol3GQw6Uf4FYsV/Km6
tjb0yF3eUUZt30Td7vQ8dnqDC03nFNAp9PM079KfulwMUqONZwb6qK2gIGRjdse5q3jDXFPtSZy1
cqCM63S89tvJQ7ezgAUxteAjy+lQ/rJw/cEVjkdv1nKsuQsx42B5vlp1EJldLQa9q7zo9SbFAJ6y
IvXsCQsDwjMP8umXfqysb3a+4YFoqXphiGXhfqJSj1407R0Vgxm5FkiFaUcZxdlyCkeXGoxcPwvH
WqwuRysIn89jWoTGXkvztp7nP47Ubk5cVHi+f6QM6jsPpozJFv/i25ECYED5DewzdEpgFL8F9fob
oFL8sYoc7VPkXqa+OVJifyI5Qg6XxBsXTYnJBrTWxzEALEMsjlDBq4iZNsCa3RuNgJfUJ/ROuBug
KauAqgISWEgIAIHScNd6pE3Ffr+I8iS8yMKoTYsYuoYoD/oTdC5Ri163v6zJll4Qh/Xx59fL6Rpl
u+UIPIhCfBFn6kcH8LWxVgATDbsQi9pGN4yjG0vJImRwp6iDZ/Ogf6bYeuyeQWBKAA3V7jlJ3qk2
DgYBVA+eM87m1KevEtu5WNBIDeWBs/4y6C6jJT5pHvfH7Xg96g9s9awbKMRdJKlVDmaWQjM+t4rI
NoosAqeVTNMjHY/VC0scNaIsFkNwubNmsgVCmgmW3MTvjFqp+w4W3dwgfrpr03MvaArCfzCf7cnT
doSQ6/eP1415b8rXFX+9PFvqG1EUBr1DXPaUFSuvK34kEmUAyvhMnDo8i/Js9d8g8SQybeAUyfmL
XEZ5tvgRMnucLYTHuK9eR0O1QTrvni1wo6IXA3J4sCIkhCvXFdImvf56Ougg4QFKv1j0z9Slrw8H
af5rZ72mgfO2F1oxfl/+EFvKORpUELmvQ5p8vcEoWEeXWPHOFXmZidtSu1dasvX5/2G9JevNl39m
e4nGy3EaJ2g+p7G80fiH5UbrQGpGx4qAYdLETpnwmxFX0T4G34EQAKhPkbXd3Wi0GIhwYLOpcKh2
NxocaewzSgQbItVXZWb3QHoiMUsKkwomPaFsa3b0buzmOdTN5r6CX7Sc9o2iD2vHyrRWVnLm69A/
xBrJt3eFGjk/4dljLpEr62iCCZqU5Xy+8gz4RX+GjGE+ma77UCFQq4nc+FrJ28MkDVqjQT+4gQGz
farO84+wJxvJfP5DUtzhn0fj5OkUiRo43CggE3bEur8KU4ufXgfsodvgx/5SWbY+PNDTPj4i8E2e
pLLFN1PazPe5EVz2fJI+IgLeVeH8pThEkYA9KbblX06goYUoevNjvHgiQ37hpWx+8WOO1M4KfW8N
nn+9feXz/XGeewFACHwXoXHOfVxzCVT4LsHoA1KgB3TzS14CFV7DPvlncZH8ud4dZRrZwL326/Pq
VD+wXQjhHHr1No2u9NIh6fJne3Xu75rv3uu+ESKzUCy2t69OunFn5+t9ims0eyMMud352232J9r5
QnpOut5e+/VbSvsNPi2/RKfkzru3NHyozVvDA7v59ad7eVEhrfXyGp3fNH7TmHPw84ulAfhAUfXJ
8v35DJ/In9dagg6hJsafdMq3Lb6zC/o6TPE4wuRit5uAA/Lnsn/UmmouARsd9A9AW/XJ/nGf7ixB
C7QZ6Ep6pJ6WQByUP9caiHbuWrugy/UnpNPwb6V3p3kOpB19a6ILZPPrz/bqok2i1qtDj60B56fw
8fR5K2ZQZ2nQbwX/9O2AvPTrv+Ci+OpLGpADPW68SGcWH3I2v/cXSidr/+dPztPGQwIs+TX3uvmb
wqvcPnzrR4nf/9tDkPpJVHzahOkbD2/nh/8ZnpSd30p/d8vCs/PT0j3cfdbTcuxP9OArlH945swi
M3qwi/HG33t6KUH9869/eesn/CipqGBobfI23+byr3+Rprq7g6WpfHVppT/d+RTljF7/850vQYcX
GB1pqL+LT2GYVZl4cTSf/wpb4p3nPjDg4pkven/LocRmFp5o3YGvZqsKw/kG/Vl32C2V0zVbNppt
ENJXzjJFeNovZyzm3zm+P4+vzGcfHZ/HkxtSF7NYGl0wQtV9D4MB6Nc4eevNosrpInU2wEZ+9wlM
5qtBfu7TGmbk3N/PTGlpFLIp4NUEKm5z2g/EvtvxD9mS3+kAb96/7gHenf/T+d/9o7F4+/IikJ5V
/qT8w+eWeAjvz3pWruVm6zWxNwLyZUIgwNwdWWtg5LF7cmO6mfkYRLtDb0qU39sOL9xtpynnxDNd
ac5Ch+K7++yFA58F/iM1IOkI0sVWf+D3LHBkWqk0Y5DM9Ue+xlR78rCikvH8Shzanb/PgaPvi4bA
cr9vLt8fuDF35///78CZdgSZX7mWG88Lj/r5lT1u640ijOT0tOCqqDvqqbk2uT9ghC7H2sxXhDd1
hz6PKmZdtD3UHjSOzJlbjrOZq2jqrj1sZC7LUTaDdpTytwdunxdahXdB9FhZApG2rzvXizRHBLsc
ZzNbtYFhL2f3pi/7KEoT3tsHr7IGopBddw0+knSXrgewJfVHvTHTR+fkbWTeVzgEBdKz7pRviqgy
qkhY1x31yQMUcz4Zo/G75wiKXqK6D/lpFicnQ9NflEOJTUexoPztjx+RLzNvJllKcEX1R30fnLDp
/ik+qQYNpLjqj34aMOzJTXr/6MQYzgfpKAKQasIs36b+/aFeEZwKoIeCgaPuN317n55cpbFZjrSx
I9vRG1ij//JpfDP+dDce/dcTsXlmEQtW3f+A/qixU30n7QiiCwD30fts9/4eP3nHv4//AdgMDPtL
/A+m5fNxjiROggeCniN/R8pY/FHJlV+roR9V7nLPlOf+6ZVfeC0eztdAPrn3+V85blyxr8gJ15vp
OI2CUAqd6D8VzLDy4XvdNN8HtHgcjKk3SaFaY78FxSAYFqRTLWL1mgtxE6SH5wxiV9/zPV63Hh/E
SZBn3EOxTZDgotclWCvAe+5d7q97xjXughVUn9LrokQnyJY65LbBrgqot/xl02+J0JdmNNgzZmUj
0lsMtnMj4Aapiig1PndzvvRBQ9Ml53kg90OdhsME0hxJ0A1H+LMX9UsfdzWjUypITE/+VAK5DVy4
A8WIAiyGJom94/EDi3hlWnY0uy8/h7ibUJBA1oztQGtTn8YQaGLKH5dm6Ace9DX/BN86PAbRHsMg
UGdw/jCtqwLdDEJSU48+9o+7pYRtfskdtbNS/x7uINciASnZtAac2re+hSNXfkyxxfaM5M4yvfBu
GwZJnJNZ2R1WEFHOsFdJcWCjvnTcGaJm5TAb75v6ZO1B0yj1H51yIDGsQLXVHdawzcdyFDHm/oX5
+nX9NAvTexdzF/x6IvhGIDWTObAFqLnuxEczL3ggguIxx5/XwA40KF9FgRxyH/eBX5ApCjzUrzDs
2wUR32DTYl5zD34tB2xcQv/rGknPee5me+FeN8xwdnI3ix4lz+vZy/mFI4/mzj2ejLTjBRi/7sYZ
W0UoRYGAhusPuiRbHWD33JPTlJBCsimivbf2rGEmiORhBZ9p7WGB5AehbK77DZzOW0EzZKLPJy2E
oKerO+NT814+hIL4tPagduUa2PfB02/e5Qs38P5GoFZWf67Gb/87mZ08/tN5FlQ6w+hArT/8xcwv
pI92IDB7/VpcOvdVrwD6nPqzvcTRTWypmQfR+wbGde4rq7Bhx6pplK/MR9MyY6pE5QyFuYfvo/zt
j/scV2YRJIlkhKFCbWJc18wlG0xzRiPDVgZt4BRfcZE+yCLokD00MdlU8MLI9RwA1k2NXI2oaTJr
YOhgLewvWIZyrM1eEzTFda3lewcXvxxmM2oTV8ZmVPm+oG+7fMyPn4ytGW4NIU4z03K4zaz3kyGv
N2yffvtb6jvyjQQ+tXzOj0/7E5HJo2SIaferP+zNrHiwZ647kzxO+hkbGHqbd9rLQdLU1cDgM39m
mVItsSPI4eru5RsB/DFPLmeBLx2UjsDp1h48AL8gb+lOE3XVm7RSqtzoJ9Sd7W0gR2m0wTWwBL/9
z+AE+cDf/rYBV11Hv/0v/8GR87QIHNV/EEUYVFDkAyPoHmqviumvqwYa3HH9gT9bewe828CGHqLE
4fjmycSMJbcIMpz6cwbD6VR8+k4jMCLyMFRiJJcAqoz6E/5lLwaB7q+BYR3v3rzPZYvRRKl8m7vf
P99Ct7DuTh460cktzpxkRMnX1x/57X0xk75dny5eQQ/SBYZOyRAs9tED88flYbdlor/HTCwYEdki
NvGtfbB+kWRnG/AdNrUwea6CqbP2lp+5SHt45UDC62sCKzQMYhZ2c6GdzaL1zAoyTK70lAaMLVhQ
swIi26+Rpq9OS6BLZwHklaYr1NTqrvVo5ntmJKFOmoCHnEcsg4wmbyKGGcdJtcQoaO/qLoKxnj3Y
8to2EcNMnD1IvWDGrTvbiRkFs0PIlWfrgi9Mf01AFD5IN6Roeqo75VPnnpp5BU+mN/DlTlNwL/Gs
KKcobMVxjO3x/P7pLALeJA/bxDrQZiGvbhNBpxEF+GGSaeDuLpfkx4PZs9TH5kiLsCFeqLsbzh/2
jANkbPXne56Yrjxb0bJfd7bvZlFlg6FU1cCwANxI/8nQPEX0vded8KWZZJXd0ESIcukkdlp1TZQm
Ko83bpCZi+qUG1jjSwe7nsx80HFyaRf2mQbWOV3NPIpdkVWOtclPdRsw8VeB+8iaSONqDcT1VxDT
VVOtDRyRK2Hbpck2Ea59By6C2H35qB83bSDEclO2FU1czbDIVbwepQkg6TV4trSSR1Oa6M77RKqr
EmzQfVt/ecWJBk4h7QlkeRsYeGM10eqWsyRNRB03YaWjBDRSAxPOTPfejB7LkTbBTKeJJc5nj/Ll
gahj+ZQfPxg3uZOstyCtcrDtlBswx58XomlHci47Tdwfn7ctmheObz0GctjYRLXyTsBV2HcG8CJp
TRqp1AU+F9TMiuQN3URUczOLqlm/JsAHaATPBEboqtJzIpjyy+X58f23he5emQ+zx2qkt9HKq/+E
iyAOMmm1Ed5EeUWvP/Rv/12Y/0OhGYKPQhccnjooRKGq6x5/3B+XWjsEOK2baNt9G7E7oETY/aOx
qNF/68P97o9kLqt6BAECIlH3tYgkv7nrMq3DH9ZNYAGLoW1GPp4NmO+33Av3pjOXB27AkX4b0aEk
OwsN3Lw0U1mu+TiL7fJgby6yBhbiqjBF0kwatokJ22n1ozWQchgCQJXT/ILr/9umPcTacTw/Aq7y
PniUv1kTQeZN5Jxc0gUneY5NXOKYCjnX20QESE+6dXIh/u/m7adyUTdBYBNF/3Ny9qj9yYusCM3W
ul+PkaujNnAs3pmhbBo2dIF153pRRFaxrpozylT1l2Hra1wEFYSmIqQg6k57WxI8MHYDR/qChvKF
vb8kDZzrS1MGNeOu1F8LvDkz2Dsigqe37iqTz6DDoLKXmyhtk9F4dDIZbgPvawMzhhqjqJ7pJrDM
72ehDLRR+g18umsT2vWZe8ilRbe6/nJck/fb28hNFAYQBkMFOdyTS322pemFNZIbAk0zxGyU779x
LITASt39fGubTjWDBAd6AwObc2d/pan3NzG0A+itHGfrYzUxYxAxwi2s7o5OExbp8/p+dmA5mkjd
3jmzBNoXaT2aMHUfaDsNspPzhI6i8OSvJ2MaF4IkfTqZu4+D7Foo+dXdi08PvEh9M7YBofz1pPxP
59BD+yhC13/oTUhzkFscsjd0XDbh+1w5j48kMMZmnJTTFXt2S37z/UWLX2gbnlbtxkabHG+eVfv6
nyROKslh+rFp6Gwg8cB1ZRYmHyhy3P/73/5HvBC/O40KkOvM4IzmC88svxpvst0a4rXpW+6pTUDv
bx0aoloA+2U0u6B5hjm/fOSP54VuZgQFi3K7x38dOWZQEC85Jx9psDPlfE4feukmwM2jYPEYsIC3
5oIw0pG5nOCppvm3gY93YaZO5EgQDKUNC0Vf8O7WPcXXZst1Wg+gG1pxnJbjiU//9IwGcnY3RNoH
Rm7ABl2aYWJX3Jrt0hy9uA6lkJ7JOTWYWPrKrVc3ubT7CsdzZtug3dilNy0n8Bx33dsolaU/GnDL
oZ9wIFTbQK2GZnQP8Hl3fzRQB6KzOHVcube4CQdMzBZaPMlGNgEiEJ11Q9OGDk4augl6IsMsKOId
ujGbcGeMyu5ooo1oFHighmVawyach3Lcw32zTURv0KRW2VebqO9CmvgIeWkqA+ybaHQ5g8bM2T17
ShOX8Tv2ceX7KU2QYF2ZkcCTV7ufmuisJlOQxKJpRPL6EKIoF+fHXZNrMGhJIIg6JS+k0wQR1pbn
9sJJknhjTd/PMke2IE24+tunXKYPcial04jlo1jvPJqPm+nfBveQxJRLvokVm0A83RIrbtfHYF8G
8SFj2GkChbtdqDsHiCSCRqLWJ5gStlZhL9XQRO/pS6Xta7a4fr45uXMiyzl4jXSaQB4NvyeJWXPm
39UFrDnuYUG0uoMekcGqOzzoCkEiCPnVb39zZ16xe9C0JhCWZL4SCv88QYae0DTSRA5ze7y2t8DJ
P2+hyP+y+xKojx+n/N11m8diSakr/z6e/5YGrPS6N674k9/+TJ343wM70CHOsybgXFRgfg3cxYF8
Ug84CQTleq8HOGMwgLftaDj5x333LUXb3+F3jyyRf5ALp00k4YYUbSoY5SbAQ8PIXMuNck00w4pz
LKX6m8iXGYEbVIlWmkgTjx+IJWRa914DKZ4Jgc+DLVhyKpQrTYBxJ6a7+C5wqoEE22kKYEPKQJD7
Kq+VH/f7b8i2kumXtobSRA+OKLqRPpGub2Rw68/4ehal5SibFOBxo3ocCvI5SquT7TRxQu6ARa7R
9JA+HCyB5Qt878P9cdfAIU7Nv8NLYStVAtuw6QXSx2nCwxzSeFVNFzYA9bgR5jY4GN40gSQxAhF1
/vPFDCEQ3/qXQ/FnE9HgBrAiiJ5xkYUhPvScJoI1IwhKn0xKNmhHs+7HzcXEmTvlEd5UoJoYEyi8
oGUvZXo28GTnIdqHTz2rePPCEt/TXUivR7EHz2pCNuRp/A2CSHxskWb4Sugs0HGP0kdp4mIgASlV
rPfJgNNXdyyfzWh7eNqhm3e4ehiRBHDLP5Negm7+clN8z64f31oXlNHuAeuXI22uuCZYSgw7AodA
7v5AoKI00YX9fpafGKZ7APPeRCPAe6dCJ9VEG8Cd6UOeKLsTQmNeBAx1aFjfmwAcymG2TkoD9l8s
8C8zquRyTzqY/PJRP77trp3kwXQ4qNsCv7yvmyBPvDZDimniFQ6QEzZTJHarJFsNHEcuqZji7WHw
2D4T/estzDZddDZzKcr8p5O3MUnZGFKvbaZZnFjKYgAgjNS3JT8FhvD6X/02WOCbSju104QrcQuk
UZ5tE3DU25Q+tMpkGwgLf+LzOtvM+yRNQAqV6yoOLoTl5W9//HDtOZmdJiAXhsAGiqpNeWjLiYp5
ayQZ+30oyTUag9qAPJroDH3qUbvZyAieXNHAGJ18SIE64S8eMhw8lCe3Ue8YkAWDpP84He0fGPgc
oPmvG/jsvo3YPs+lcH+f7O4hjYHf9y23LtCrIR6ns4DajnQ2m8DufkrjCpB5IxRf1wG4/e3/wIVW
zHaPJAoS5W+/Z0p298v4d836HxKD+H33xaF3b1pP95A4xN/fWx7SoviTveWRj/1kJx9cwq9/+38A
AAD//w==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Scroll" dx="26" fmlaLink="$D$16" horiz="1" max="6" page="10" val="0"/>
</file>

<file path=xl/ctrlProps/ctrlProp2.xml><?xml version="1.0" encoding="utf-8"?>
<formControlPr xmlns="http://schemas.microsoft.com/office/spreadsheetml/2009/9/main" objectType="Scroll" dx="26" fmlaLink="$D$17" horiz="1" max="12" min="1" page="10" val="12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60960</xdr:colOff>
          <xdr:row>14</xdr:row>
          <xdr:rowOff>30480</xdr:rowOff>
        </xdr:from>
        <xdr:to>
          <xdr:col>11</xdr:col>
          <xdr:colOff>411480</xdr:colOff>
          <xdr:row>15</xdr:row>
          <xdr:rowOff>53340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3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60960</xdr:colOff>
          <xdr:row>16</xdr:row>
          <xdr:rowOff>22860</xdr:rowOff>
        </xdr:from>
        <xdr:to>
          <xdr:col>11</xdr:col>
          <xdr:colOff>411480</xdr:colOff>
          <xdr:row>17</xdr:row>
          <xdr:rowOff>30480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7EE18737-19CA-4E58-C683-D82F0508B2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76200</xdr:colOff>
      <xdr:row>7</xdr:row>
      <xdr:rowOff>148590</xdr:rowOff>
    </xdr:from>
    <xdr:to>
      <xdr:col>18</xdr:col>
      <xdr:colOff>937260</xdr:colOff>
      <xdr:row>22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7726E88-5E56-EB15-38BF-EC1610A73A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72260" y="1459230"/>
              <a:ext cx="4015740" cy="26022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A71D6C-5F43-4963-BF96-1DA2CEA36C75}" name="Countries" displayName="Countries" ref="B2:J207" totalsRowShown="0" headerRowDxfId="15" dataDxfId="14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FF1D1AB0-46B6-4960-A78D-F5BE334FF241}" name="Index" dataDxfId="13" dataCellStyle="Normal 4"/>
    <tableColumn id="8" xr3:uid="{39BFED20-B773-49DE-89B2-FCCC227A2CB3}" name="Code" dataDxfId="12" dataCellStyle="Normal 4"/>
    <tableColumn id="2" xr3:uid="{F72FE4DE-54F3-4E21-B22D-755E27B79877}" name="Country" dataDxfId="11" dataCellStyle="Normal 4"/>
    <tableColumn id="3" xr3:uid="{C54CD393-CF9E-490F-B220-E92A5238A98E}" name="Region" dataDxfId="10" dataCellStyle="Normal 4"/>
    <tableColumn id="4" xr3:uid="{A40644DE-6F25-46F8-B2D8-133FB4A2A907}" name="Life Expectancy" dataDxfId="9" dataCellStyle="Normal 4"/>
    <tableColumn id="10" xr3:uid="{00533F53-B565-40AC-94D2-14675C2E4620}" name="Population" dataDxfId="8" dataCellStyle="Normal 4"/>
    <tableColumn id="6" xr3:uid="{234E8993-698C-4FE3-AF9F-4EC0763F90F7}" name="Unemployment" dataDxfId="7" dataCellStyle="Percent"/>
    <tableColumn id="11" xr3:uid="{CE6D586A-7625-4B6A-A02F-50BD0FBA11C9}" name="GDP ($MM)" dataDxfId="6" dataCellStyle="Percent"/>
    <tableColumn id="7" xr3:uid="{47CD7567-7E89-4F26-A608-51468D49E09B}" name="GDP Category" dataDxfId="0">
      <calculatedColumnFormula>_xlfn.XLOOKUP(Countries[[#This Row],[GDP ($MM)]],GDP_Category[GDP],GDP_Category[Category],,-1)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91FEF6-28C3-43BC-9511-1580AD3AAFB6}" name="GDP_Category" displayName="GDP_Category" ref="B2:C9" totalsRowShown="0" headerRowDxfId="5" dataDxfId="4">
  <autoFilter ref="B2:C9" xr:uid="{91027B29-567D-4B68-9538-E7C6788A809A}"/>
  <tableColumns count="2">
    <tableColumn id="1" xr3:uid="{9BF93A24-4C24-4E9F-A425-3C2B21468922}" name="GDP" dataDxfId="3"/>
    <tableColumn id="2" xr3:uid="{6786F0FA-2C00-4F7E-BD8A-C5E149BF3A84}" name="Category" dataDxfId="2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X5933"/>
  <sheetViews>
    <sheetView topLeftCell="O1" workbookViewId="0">
      <selection activeCell="Z2" sqref="Z2:Z25"/>
    </sheetView>
  </sheetViews>
  <sheetFormatPr defaultColWidth="9.109375" defaultRowHeight="14.4" x14ac:dyDescent="0.3"/>
  <cols>
    <col min="1" max="1" width="15.21875" style="13" bestFit="1" customWidth="1"/>
    <col min="2" max="2" width="13.6640625" style="16" customWidth="1"/>
    <col min="3" max="3" width="11.33203125" style="16" customWidth="1"/>
    <col min="4" max="15" width="9.109375" style="16"/>
    <col min="16" max="16384" width="9.109375" style="13"/>
  </cols>
  <sheetData>
    <row r="1" spans="1:24" s="15" customFormat="1" x14ac:dyDescent="0.3">
      <c r="A1" s="15" t="s">
        <v>2805</v>
      </c>
      <c r="B1" s="14" t="s">
        <v>33</v>
      </c>
      <c r="C1" s="14" t="s">
        <v>34</v>
      </c>
      <c r="D1" s="14" t="s">
        <v>35</v>
      </c>
      <c r="E1" s="14" t="s">
        <v>36</v>
      </c>
      <c r="F1" s="14" t="s">
        <v>37</v>
      </c>
      <c r="G1" s="14" t="s">
        <v>38</v>
      </c>
      <c r="H1" s="14" t="s">
        <v>39</v>
      </c>
      <c r="I1" s="14" t="s">
        <v>40</v>
      </c>
      <c r="J1" s="14" t="s">
        <v>41</v>
      </c>
      <c r="K1" s="14" t="s">
        <v>42</v>
      </c>
      <c r="L1" s="14" t="s">
        <v>43</v>
      </c>
      <c r="M1" s="14" t="s">
        <v>44</v>
      </c>
      <c r="N1" s="14" t="s">
        <v>45</v>
      </c>
      <c r="O1" s="14" t="s">
        <v>46</v>
      </c>
      <c r="P1" s="14" t="s">
        <v>2327</v>
      </c>
      <c r="Q1" s="14" t="s">
        <v>2337</v>
      </c>
      <c r="R1" s="14" t="s">
        <v>2338</v>
      </c>
      <c r="S1" s="14" t="s">
        <v>2339</v>
      </c>
      <c r="T1" s="14" t="s">
        <v>2328</v>
      </c>
      <c r="U1" s="124" t="s">
        <v>2337</v>
      </c>
      <c r="V1" s="124" t="s">
        <v>2338</v>
      </c>
      <c r="W1" s="124" t="s">
        <v>2339</v>
      </c>
      <c r="X1" s="124" t="s">
        <v>2328</v>
      </c>
    </row>
    <row r="2" spans="1:24" x14ac:dyDescent="0.3">
      <c r="A2" s="13" t="str">
        <f>(B2&amp;C2)</f>
        <v>aardsda012010</v>
      </c>
      <c r="B2" s="16" t="s">
        <v>414</v>
      </c>
      <c r="C2" s="16">
        <v>2010</v>
      </c>
      <c r="D2" s="16">
        <v>53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3" t="str">
        <f>IFERROR(VLOOKUP($A2,'Fielding Data'!$A:$H,MATCH(P$1,'Fielding Data'!$A$1:$H$1,0),0),"Other")</f>
        <v>P</v>
      </c>
      <c r="Q2" s="13">
        <f>IFERROR(VLOOKUP($A2,'Fielding Data'!$A:$H,MATCH(Q$1,'Fielding Data'!$A$1:$H$1,0),0),"Other")</f>
        <v>2</v>
      </c>
      <c r="R2" s="13">
        <f>IFERROR(VLOOKUP($A2,'Fielding Data'!$A:$H,MATCH(R$1,'Fielding Data'!$A$1:$H$1,0),0),"Other")</f>
        <v>3</v>
      </c>
      <c r="S2" s="13">
        <f>IFERROR(VLOOKUP($A2,'Fielding Data'!$A:$H,MATCH(S$1,'Fielding Data'!$A$1:$H$1,0),0),"Other")</f>
        <v>1</v>
      </c>
      <c r="T2" s="13">
        <f>IFERROR(VLOOKUP($A2,'Fielding Data'!$A:$H,MATCH(T$1,'Fielding Data'!$A$1:$H$1,0),0),"Other")</f>
        <v>0</v>
      </c>
      <c r="U2" s="13">
        <f>SUMIFS('Fielding Data'!E:E,'Fielding Data'!$A:$A,'Hitting Data'!$A2)</f>
        <v>2</v>
      </c>
      <c r="V2" s="13">
        <f>SUMIFS('Fielding Data'!F:F,'Fielding Data'!$A:$A,'Hitting Data'!$A2)</f>
        <v>3</v>
      </c>
      <c r="W2" s="13">
        <f>SUMIFS('Fielding Data'!G:G,'Fielding Data'!$A:$A,'Hitting Data'!$A2)</f>
        <v>1</v>
      </c>
      <c r="X2" s="13">
        <f>SUMIFS('Fielding Data'!H:H,'Fielding Data'!$A:$A,'Hitting Data'!$A2)</f>
        <v>0</v>
      </c>
    </row>
    <row r="3" spans="1:24" x14ac:dyDescent="0.3">
      <c r="A3" s="13" t="str">
        <f t="shared" ref="A3:A66" si="0">(B3&amp;C3)</f>
        <v>abadfe012010</v>
      </c>
      <c r="B3" s="16" t="s">
        <v>1215</v>
      </c>
      <c r="C3" s="16">
        <v>2010</v>
      </c>
      <c r="D3" s="16">
        <v>22</v>
      </c>
      <c r="E3" s="16">
        <v>1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1</v>
      </c>
      <c r="P3" s="13" t="str">
        <f>IFERROR(VLOOKUP($A3,'Fielding Data'!$A:$H,MATCH(P$1,'Fielding Data'!$A$1:$H$1,0),0),"Other")</f>
        <v>P</v>
      </c>
      <c r="Q3" s="13">
        <f>IFERROR(VLOOKUP($A3,'Fielding Data'!$A:$H,MATCH(Q$1,'Fielding Data'!$A$1:$H$1,0),0),"Other")</f>
        <v>0</v>
      </c>
      <c r="R3" s="13">
        <f>IFERROR(VLOOKUP($A3,'Fielding Data'!$A:$H,MATCH(R$1,'Fielding Data'!$A$1:$H$1,0),0),"Other")</f>
        <v>3</v>
      </c>
      <c r="S3" s="13">
        <f>IFERROR(VLOOKUP($A3,'Fielding Data'!$A:$H,MATCH(S$1,'Fielding Data'!$A$1:$H$1,0),0),"Other")</f>
        <v>0</v>
      </c>
      <c r="T3" s="13">
        <f>IFERROR(VLOOKUP($A3,'Fielding Data'!$A:$H,MATCH(T$1,'Fielding Data'!$A$1:$H$1,0),0),"Other")</f>
        <v>0</v>
      </c>
      <c r="U3" s="13">
        <f>SUMIFS('Fielding Data'!E:E,'Fielding Data'!$A:$A,'Hitting Data'!$A3)</f>
        <v>0</v>
      </c>
      <c r="V3" s="13">
        <f>SUMIFS('Fielding Data'!F:F,'Fielding Data'!$A:$A,'Hitting Data'!$A3)</f>
        <v>3</v>
      </c>
      <c r="W3" s="13">
        <f>SUMIFS('Fielding Data'!G:G,'Fielding Data'!$A:$A,'Hitting Data'!$A3)</f>
        <v>0</v>
      </c>
      <c r="X3" s="13">
        <f>SUMIFS('Fielding Data'!H:H,'Fielding Data'!$A:$A,'Hitting Data'!$A3)</f>
        <v>0</v>
      </c>
    </row>
    <row r="4" spans="1:24" x14ac:dyDescent="0.3">
      <c r="A4" s="13" t="str">
        <f t="shared" si="0"/>
        <v>abreubo012010</v>
      </c>
      <c r="B4" s="16" t="s">
        <v>47</v>
      </c>
      <c r="C4" s="16">
        <v>2010</v>
      </c>
      <c r="D4" s="16">
        <v>154</v>
      </c>
      <c r="E4" s="16">
        <v>573</v>
      </c>
      <c r="F4" s="16">
        <v>88</v>
      </c>
      <c r="G4" s="16">
        <v>146</v>
      </c>
      <c r="H4" s="16">
        <v>41</v>
      </c>
      <c r="I4" s="16">
        <v>1</v>
      </c>
      <c r="J4" s="16">
        <v>20</v>
      </c>
      <c r="K4" s="16">
        <v>78</v>
      </c>
      <c r="L4" s="16">
        <v>24</v>
      </c>
      <c r="M4" s="16">
        <v>10</v>
      </c>
      <c r="N4" s="16">
        <v>87</v>
      </c>
      <c r="O4" s="16">
        <v>132</v>
      </c>
      <c r="P4" s="13" t="str">
        <f>IFERROR(VLOOKUP($A4,'Fielding Data'!$A:$H,MATCH(P$1,'Fielding Data'!$A$1:$H$1,0),0),"Other")</f>
        <v>LF</v>
      </c>
      <c r="Q4" s="13">
        <f>IFERROR(VLOOKUP($A4,'Fielding Data'!$A:$H,MATCH(Q$1,'Fielding Data'!$A$1:$H$1,0),0),"Other")</f>
        <v>0</v>
      </c>
      <c r="R4" s="13">
        <f>IFERROR(VLOOKUP($A4,'Fielding Data'!$A:$H,MATCH(R$1,'Fielding Data'!$A$1:$H$1,0),0),"Other")</f>
        <v>0</v>
      </c>
      <c r="S4" s="13">
        <f>IFERROR(VLOOKUP($A4,'Fielding Data'!$A:$H,MATCH(S$1,'Fielding Data'!$A$1:$H$1,0),0),"Other")</f>
        <v>0</v>
      </c>
      <c r="T4" s="13">
        <f>IFERROR(VLOOKUP($A4,'Fielding Data'!$A:$H,MATCH(T$1,'Fielding Data'!$A$1:$H$1,0),0),"Other")</f>
        <v>0</v>
      </c>
      <c r="U4" s="13">
        <f>SUMIFS('Fielding Data'!E:E,'Fielding Data'!$A:$A,'Hitting Data'!$A4)</f>
        <v>242</v>
      </c>
      <c r="V4" s="13">
        <f>SUMIFS('Fielding Data'!F:F,'Fielding Data'!$A:$A,'Hitting Data'!$A4)</f>
        <v>7</v>
      </c>
      <c r="W4" s="13">
        <f>SUMIFS('Fielding Data'!G:G,'Fielding Data'!$A:$A,'Hitting Data'!$A4)</f>
        <v>6</v>
      </c>
      <c r="X4" s="13">
        <f>SUMIFS('Fielding Data'!H:H,'Fielding Data'!$A:$A,'Hitting Data'!$A4)</f>
        <v>2</v>
      </c>
    </row>
    <row r="5" spans="1:24" x14ac:dyDescent="0.3">
      <c r="A5" s="13" t="str">
        <f t="shared" si="0"/>
        <v>abreuto012010</v>
      </c>
      <c r="B5" s="16" t="s">
        <v>749</v>
      </c>
      <c r="C5" s="16">
        <v>2010</v>
      </c>
      <c r="D5" s="16">
        <v>81</v>
      </c>
      <c r="E5" s="16">
        <v>193</v>
      </c>
      <c r="F5" s="16">
        <v>16</v>
      </c>
      <c r="G5" s="16">
        <v>45</v>
      </c>
      <c r="H5" s="16">
        <v>11</v>
      </c>
      <c r="I5" s="16">
        <v>1</v>
      </c>
      <c r="J5" s="16">
        <v>1</v>
      </c>
      <c r="K5" s="16">
        <v>13</v>
      </c>
      <c r="L5" s="16">
        <v>2</v>
      </c>
      <c r="M5" s="16">
        <v>1</v>
      </c>
      <c r="N5" s="16">
        <v>4</v>
      </c>
      <c r="O5" s="16">
        <v>47</v>
      </c>
      <c r="P5" s="13" t="str">
        <f>IFERROR(VLOOKUP($A5,'Fielding Data'!$A:$H,MATCH(P$1,'Fielding Data'!$A$1:$H$1,0),0),"Other")</f>
        <v>2B</v>
      </c>
      <c r="Q5" s="13">
        <f>IFERROR(VLOOKUP($A5,'Fielding Data'!$A:$H,MATCH(Q$1,'Fielding Data'!$A$1:$H$1,0),0),"Other")</f>
        <v>16</v>
      </c>
      <c r="R5" s="13">
        <f>IFERROR(VLOOKUP($A5,'Fielding Data'!$A:$H,MATCH(R$1,'Fielding Data'!$A$1:$H$1,0),0),"Other")</f>
        <v>18</v>
      </c>
      <c r="S5" s="13">
        <f>IFERROR(VLOOKUP($A5,'Fielding Data'!$A:$H,MATCH(S$1,'Fielding Data'!$A$1:$H$1,0),0),"Other")</f>
        <v>3</v>
      </c>
      <c r="T5" s="13">
        <f>IFERROR(VLOOKUP($A5,'Fielding Data'!$A:$H,MATCH(T$1,'Fielding Data'!$A$1:$H$1,0),0),"Other")</f>
        <v>3</v>
      </c>
      <c r="U5" s="13">
        <f>SUMIFS('Fielding Data'!E:E,'Fielding Data'!$A:$A,'Hitting Data'!$A5)</f>
        <v>43</v>
      </c>
      <c r="V5" s="13">
        <f>SUMIFS('Fielding Data'!F:F,'Fielding Data'!$A:$A,'Hitting Data'!$A5)</f>
        <v>84</v>
      </c>
      <c r="W5" s="13">
        <f>SUMIFS('Fielding Data'!G:G,'Fielding Data'!$A:$A,'Hitting Data'!$A5)</f>
        <v>10</v>
      </c>
      <c r="X5" s="13">
        <f>SUMIFS('Fielding Data'!H:H,'Fielding Data'!$A:$A,'Hitting Data'!$A5)</f>
        <v>16</v>
      </c>
    </row>
    <row r="6" spans="1:24" x14ac:dyDescent="0.3">
      <c r="A6" s="13" t="str">
        <f t="shared" si="0"/>
        <v>accarje012010</v>
      </c>
      <c r="B6" s="16" t="s">
        <v>511</v>
      </c>
      <c r="C6" s="16">
        <v>2010</v>
      </c>
      <c r="D6" s="16">
        <v>5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3" t="str">
        <f>IFERROR(VLOOKUP($A6,'Fielding Data'!$A:$H,MATCH(P$1,'Fielding Data'!$A$1:$H$1,0),0),"Other")</f>
        <v>P</v>
      </c>
      <c r="Q6" s="13">
        <f>IFERROR(VLOOKUP($A6,'Fielding Data'!$A:$H,MATCH(Q$1,'Fielding Data'!$A$1:$H$1,0),0),"Other")</f>
        <v>0</v>
      </c>
      <c r="R6" s="13">
        <f>IFERROR(VLOOKUP($A6,'Fielding Data'!$A:$H,MATCH(R$1,'Fielding Data'!$A$1:$H$1,0),0),"Other")</f>
        <v>1</v>
      </c>
      <c r="S6" s="13">
        <f>IFERROR(VLOOKUP($A6,'Fielding Data'!$A:$H,MATCH(S$1,'Fielding Data'!$A$1:$H$1,0),0),"Other")</f>
        <v>0</v>
      </c>
      <c r="T6" s="13">
        <f>IFERROR(VLOOKUP($A6,'Fielding Data'!$A:$H,MATCH(T$1,'Fielding Data'!$A$1:$H$1,0),0),"Other")</f>
        <v>0</v>
      </c>
      <c r="U6" s="13">
        <f>SUMIFS('Fielding Data'!E:E,'Fielding Data'!$A:$A,'Hitting Data'!$A6)</f>
        <v>0</v>
      </c>
      <c r="V6" s="13">
        <f>SUMIFS('Fielding Data'!F:F,'Fielding Data'!$A:$A,'Hitting Data'!$A6)</f>
        <v>1</v>
      </c>
      <c r="W6" s="13">
        <f>SUMIFS('Fielding Data'!G:G,'Fielding Data'!$A:$A,'Hitting Data'!$A6)</f>
        <v>0</v>
      </c>
      <c r="X6" s="13">
        <f>SUMIFS('Fielding Data'!H:H,'Fielding Data'!$A:$A,'Hitting Data'!$A6)</f>
        <v>0</v>
      </c>
    </row>
    <row r="7" spans="1:24" x14ac:dyDescent="0.3">
      <c r="A7" s="13" t="str">
        <f t="shared" si="0"/>
        <v>aceveal012010</v>
      </c>
      <c r="B7" s="16" t="s">
        <v>872</v>
      </c>
      <c r="C7" s="16">
        <v>2010</v>
      </c>
      <c r="D7" s="16">
        <v>10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3" t="str">
        <f>IFERROR(VLOOKUP($A7,'Fielding Data'!$A:$H,MATCH(P$1,'Fielding Data'!$A$1:$H$1,0),0),"Other")</f>
        <v>P</v>
      </c>
      <c r="Q7" s="13">
        <f>IFERROR(VLOOKUP($A7,'Fielding Data'!$A:$H,MATCH(Q$1,'Fielding Data'!$A$1:$H$1,0),0),"Other")</f>
        <v>0</v>
      </c>
      <c r="R7" s="13">
        <f>IFERROR(VLOOKUP($A7,'Fielding Data'!$A:$H,MATCH(R$1,'Fielding Data'!$A$1:$H$1,0),0),"Other")</f>
        <v>2</v>
      </c>
      <c r="S7" s="13">
        <f>IFERROR(VLOOKUP($A7,'Fielding Data'!$A:$H,MATCH(S$1,'Fielding Data'!$A$1:$H$1,0),0),"Other")</f>
        <v>0</v>
      </c>
      <c r="T7" s="13">
        <f>IFERROR(VLOOKUP($A7,'Fielding Data'!$A:$H,MATCH(T$1,'Fielding Data'!$A$1:$H$1,0),0),"Other")</f>
        <v>0</v>
      </c>
      <c r="U7" s="13">
        <f>SUMIFS('Fielding Data'!E:E,'Fielding Data'!$A:$A,'Hitting Data'!$A7)</f>
        <v>0</v>
      </c>
      <c r="V7" s="13">
        <f>SUMIFS('Fielding Data'!F:F,'Fielding Data'!$A:$A,'Hitting Data'!$A7)</f>
        <v>2</v>
      </c>
      <c r="W7" s="13">
        <f>SUMIFS('Fielding Data'!G:G,'Fielding Data'!$A:$A,'Hitting Data'!$A7)</f>
        <v>0</v>
      </c>
      <c r="X7" s="13">
        <f>SUMIFS('Fielding Data'!H:H,'Fielding Data'!$A:$A,'Hitting Data'!$A7)</f>
        <v>0</v>
      </c>
    </row>
    <row r="8" spans="1:24" x14ac:dyDescent="0.3">
      <c r="A8" s="13" t="str">
        <f t="shared" si="0"/>
        <v>acostma012010</v>
      </c>
      <c r="B8" s="16" t="s">
        <v>750</v>
      </c>
      <c r="C8" s="16">
        <v>2010</v>
      </c>
      <c r="D8" s="16">
        <v>41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3" t="str">
        <f>IFERROR(VLOOKUP($A8,'Fielding Data'!$A:$H,MATCH(P$1,'Fielding Data'!$A$1:$H$1,0),0),"Other")</f>
        <v>P</v>
      </c>
      <c r="Q8" s="13">
        <f>IFERROR(VLOOKUP($A8,'Fielding Data'!$A:$H,MATCH(Q$1,'Fielding Data'!$A$1:$H$1,0),0),"Other")</f>
        <v>2</v>
      </c>
      <c r="R8" s="13">
        <f>IFERROR(VLOOKUP($A8,'Fielding Data'!$A:$H,MATCH(R$1,'Fielding Data'!$A$1:$H$1,0),0),"Other")</f>
        <v>3</v>
      </c>
      <c r="S8" s="13">
        <f>IFERROR(VLOOKUP($A8,'Fielding Data'!$A:$H,MATCH(S$1,'Fielding Data'!$A$1:$H$1,0),0),"Other")</f>
        <v>0</v>
      </c>
      <c r="T8" s="13">
        <f>IFERROR(VLOOKUP($A8,'Fielding Data'!$A:$H,MATCH(T$1,'Fielding Data'!$A$1:$H$1,0),0),"Other")</f>
        <v>1</v>
      </c>
      <c r="U8" s="13">
        <f>SUMIFS('Fielding Data'!E:E,'Fielding Data'!$A:$A,'Hitting Data'!$A8)</f>
        <v>2</v>
      </c>
      <c r="V8" s="13">
        <f>SUMIFS('Fielding Data'!F:F,'Fielding Data'!$A:$A,'Hitting Data'!$A8)</f>
        <v>3</v>
      </c>
      <c r="W8" s="13">
        <f>SUMIFS('Fielding Data'!G:G,'Fielding Data'!$A:$A,'Hitting Data'!$A8)</f>
        <v>0</v>
      </c>
      <c r="X8" s="13">
        <f>SUMIFS('Fielding Data'!H:H,'Fielding Data'!$A:$A,'Hitting Data'!$A8)</f>
        <v>1</v>
      </c>
    </row>
    <row r="9" spans="1:24" x14ac:dyDescent="0.3">
      <c r="A9" s="13" t="str">
        <f t="shared" si="0"/>
        <v>adamsmi032010</v>
      </c>
      <c r="B9" s="16" t="s">
        <v>415</v>
      </c>
      <c r="C9" s="16">
        <v>2010</v>
      </c>
      <c r="D9" s="16">
        <v>70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3" t="str">
        <f>IFERROR(VLOOKUP($A9,'Fielding Data'!$A:$H,MATCH(P$1,'Fielding Data'!$A$1:$H$1,0),0),"Other")</f>
        <v>P</v>
      </c>
      <c r="Q9" s="13">
        <f>IFERROR(VLOOKUP($A9,'Fielding Data'!$A:$H,MATCH(Q$1,'Fielding Data'!$A$1:$H$1,0),0),"Other")</f>
        <v>4</v>
      </c>
      <c r="R9" s="13">
        <f>IFERROR(VLOOKUP($A9,'Fielding Data'!$A:$H,MATCH(R$1,'Fielding Data'!$A$1:$H$1,0),0),"Other")</f>
        <v>6</v>
      </c>
      <c r="S9" s="13">
        <f>IFERROR(VLOOKUP($A9,'Fielding Data'!$A:$H,MATCH(S$1,'Fielding Data'!$A$1:$H$1,0),0),"Other")</f>
        <v>0</v>
      </c>
      <c r="T9" s="13">
        <f>IFERROR(VLOOKUP($A9,'Fielding Data'!$A:$H,MATCH(T$1,'Fielding Data'!$A$1:$H$1,0),0),"Other")</f>
        <v>0</v>
      </c>
      <c r="U9" s="13">
        <f>SUMIFS('Fielding Data'!E:E,'Fielding Data'!$A:$A,'Hitting Data'!$A9)</f>
        <v>4</v>
      </c>
      <c r="V9" s="13">
        <f>SUMIFS('Fielding Data'!F:F,'Fielding Data'!$A:$A,'Hitting Data'!$A9)</f>
        <v>6</v>
      </c>
      <c r="W9" s="13">
        <f>SUMIFS('Fielding Data'!G:G,'Fielding Data'!$A:$A,'Hitting Data'!$A9)</f>
        <v>0</v>
      </c>
      <c r="X9" s="13">
        <f>SUMIFS('Fielding Data'!H:H,'Fielding Data'!$A:$A,'Hitting Data'!$A9)</f>
        <v>0</v>
      </c>
    </row>
    <row r="10" spans="1:24" x14ac:dyDescent="0.3">
      <c r="A10" s="13" t="str">
        <f t="shared" si="0"/>
        <v>affelje012010</v>
      </c>
      <c r="B10" s="16" t="s">
        <v>284</v>
      </c>
      <c r="C10" s="16">
        <v>2010</v>
      </c>
      <c r="D10" s="16">
        <v>53</v>
      </c>
      <c r="E10" s="16">
        <v>1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1</v>
      </c>
      <c r="P10" s="13" t="str">
        <f>IFERROR(VLOOKUP($A10,'Fielding Data'!$A:$H,MATCH(P$1,'Fielding Data'!$A$1:$H$1,0),0),"Other")</f>
        <v>P</v>
      </c>
      <c r="Q10" s="13">
        <f>IFERROR(VLOOKUP($A10,'Fielding Data'!$A:$H,MATCH(Q$1,'Fielding Data'!$A$1:$H$1,0),0),"Other")</f>
        <v>3</v>
      </c>
      <c r="R10" s="13">
        <f>IFERROR(VLOOKUP($A10,'Fielding Data'!$A:$H,MATCH(R$1,'Fielding Data'!$A$1:$H$1,0),0),"Other")</f>
        <v>15</v>
      </c>
      <c r="S10" s="13">
        <f>IFERROR(VLOOKUP($A10,'Fielding Data'!$A:$H,MATCH(S$1,'Fielding Data'!$A$1:$H$1,0),0),"Other")</f>
        <v>3</v>
      </c>
      <c r="T10" s="13">
        <f>IFERROR(VLOOKUP($A10,'Fielding Data'!$A:$H,MATCH(T$1,'Fielding Data'!$A$1:$H$1,0),0),"Other")</f>
        <v>0</v>
      </c>
      <c r="U10" s="13">
        <f>SUMIFS('Fielding Data'!E:E,'Fielding Data'!$A:$A,'Hitting Data'!$A10)</f>
        <v>3</v>
      </c>
      <c r="V10" s="13">
        <f>SUMIFS('Fielding Data'!F:F,'Fielding Data'!$A:$A,'Hitting Data'!$A10)</f>
        <v>15</v>
      </c>
      <c r="W10" s="13">
        <f>SUMIFS('Fielding Data'!G:G,'Fielding Data'!$A:$A,'Hitting Data'!$A10)</f>
        <v>3</v>
      </c>
      <c r="X10" s="13">
        <f>SUMIFS('Fielding Data'!H:H,'Fielding Data'!$A:$A,'Hitting Data'!$A10)</f>
        <v>0</v>
      </c>
    </row>
    <row r="11" spans="1:24" x14ac:dyDescent="0.3">
      <c r="A11" s="13" t="str">
        <f t="shared" si="0"/>
        <v>albaljo012010</v>
      </c>
      <c r="B11" s="16" t="s">
        <v>751</v>
      </c>
      <c r="C11" s="16">
        <v>2010</v>
      </c>
      <c r="D11" s="16">
        <v>10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3" t="str">
        <f>IFERROR(VLOOKUP($A11,'Fielding Data'!$A:$H,MATCH(P$1,'Fielding Data'!$A$1:$H$1,0),0),"Other")</f>
        <v>P</v>
      </c>
      <c r="Q11" s="13">
        <f>IFERROR(VLOOKUP($A11,'Fielding Data'!$A:$H,MATCH(Q$1,'Fielding Data'!$A$1:$H$1,0),0),"Other")</f>
        <v>0</v>
      </c>
      <c r="R11" s="13">
        <f>IFERROR(VLOOKUP($A11,'Fielding Data'!$A:$H,MATCH(R$1,'Fielding Data'!$A$1:$H$1,0),0),"Other")</f>
        <v>2</v>
      </c>
      <c r="S11" s="13">
        <f>IFERROR(VLOOKUP($A11,'Fielding Data'!$A:$H,MATCH(S$1,'Fielding Data'!$A$1:$H$1,0),0),"Other")</f>
        <v>0</v>
      </c>
      <c r="T11" s="13">
        <f>IFERROR(VLOOKUP($A11,'Fielding Data'!$A:$H,MATCH(T$1,'Fielding Data'!$A$1:$H$1,0),0),"Other")</f>
        <v>0</v>
      </c>
      <c r="U11" s="13">
        <f>SUMIFS('Fielding Data'!E:E,'Fielding Data'!$A:$A,'Hitting Data'!$A11)</f>
        <v>0</v>
      </c>
      <c r="V11" s="13">
        <f>SUMIFS('Fielding Data'!F:F,'Fielding Data'!$A:$A,'Hitting Data'!$A11)</f>
        <v>2</v>
      </c>
      <c r="W11" s="13">
        <f>SUMIFS('Fielding Data'!G:G,'Fielding Data'!$A:$A,'Hitting Data'!$A11)</f>
        <v>0</v>
      </c>
      <c r="X11" s="13">
        <f>SUMIFS('Fielding Data'!H:H,'Fielding Data'!$A:$A,'Hitting Data'!$A11)</f>
        <v>0</v>
      </c>
    </row>
    <row r="12" spans="1:24" x14ac:dyDescent="0.3">
      <c r="A12" s="13" t="str">
        <f t="shared" si="0"/>
        <v>alberma012010</v>
      </c>
      <c r="B12" s="16" t="s">
        <v>623</v>
      </c>
      <c r="C12" s="16">
        <v>2010</v>
      </c>
      <c r="D12" s="16">
        <v>62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3" t="str">
        <f>IFERROR(VLOOKUP($A12,'Fielding Data'!$A:$H,MATCH(P$1,'Fielding Data'!$A$1:$H$1,0),0),"Other")</f>
        <v>P</v>
      </c>
      <c r="Q12" s="13">
        <f>IFERROR(VLOOKUP($A12,'Fielding Data'!$A:$H,MATCH(Q$1,'Fielding Data'!$A$1:$H$1,0),0),"Other")</f>
        <v>6</v>
      </c>
      <c r="R12" s="13">
        <f>IFERROR(VLOOKUP($A12,'Fielding Data'!$A:$H,MATCH(R$1,'Fielding Data'!$A$1:$H$1,0),0),"Other")</f>
        <v>15</v>
      </c>
      <c r="S12" s="13">
        <f>IFERROR(VLOOKUP($A12,'Fielding Data'!$A:$H,MATCH(S$1,'Fielding Data'!$A$1:$H$1,0),0),"Other")</f>
        <v>1</v>
      </c>
      <c r="T12" s="13">
        <f>IFERROR(VLOOKUP($A12,'Fielding Data'!$A:$H,MATCH(T$1,'Fielding Data'!$A$1:$H$1,0),0),"Other")</f>
        <v>3</v>
      </c>
      <c r="U12" s="13">
        <f>SUMIFS('Fielding Data'!E:E,'Fielding Data'!$A:$A,'Hitting Data'!$A12)</f>
        <v>6</v>
      </c>
      <c r="V12" s="13">
        <f>SUMIFS('Fielding Data'!F:F,'Fielding Data'!$A:$A,'Hitting Data'!$A12)</f>
        <v>15</v>
      </c>
      <c r="W12" s="13">
        <f>SUMIFS('Fielding Data'!G:G,'Fielding Data'!$A:$A,'Hitting Data'!$A12)</f>
        <v>1</v>
      </c>
      <c r="X12" s="13">
        <f>SUMIFS('Fielding Data'!H:H,'Fielding Data'!$A:$A,'Hitting Data'!$A12)</f>
        <v>3</v>
      </c>
    </row>
    <row r="13" spans="1:24" x14ac:dyDescent="0.3">
      <c r="A13" s="13" t="str">
        <f t="shared" si="0"/>
        <v>aldrico012010</v>
      </c>
      <c r="B13" s="16" t="s">
        <v>226</v>
      </c>
      <c r="C13" s="16">
        <v>2010</v>
      </c>
      <c r="D13" s="16">
        <v>5</v>
      </c>
      <c r="E13" s="16">
        <v>13</v>
      </c>
      <c r="F13" s="16">
        <v>0</v>
      </c>
      <c r="G13" s="16">
        <v>1</v>
      </c>
      <c r="H13" s="16">
        <v>0</v>
      </c>
      <c r="I13" s="16">
        <v>1</v>
      </c>
      <c r="J13" s="16">
        <v>0</v>
      </c>
      <c r="K13" s="16">
        <v>1</v>
      </c>
      <c r="L13" s="16">
        <v>0</v>
      </c>
      <c r="M13" s="16">
        <v>0</v>
      </c>
      <c r="N13" s="16">
        <v>0</v>
      </c>
      <c r="O13" s="16">
        <v>5</v>
      </c>
      <c r="P13" s="13" t="str">
        <f>IFERROR(VLOOKUP($A13,'Fielding Data'!$A:$H,MATCH(P$1,'Fielding Data'!$A$1:$H$1,0),0),"Other")</f>
        <v>LF</v>
      </c>
      <c r="Q13" s="13">
        <f>IFERROR(VLOOKUP($A13,'Fielding Data'!$A:$H,MATCH(Q$1,'Fielding Data'!$A$1:$H$1,0),0),"Other")</f>
        <v>0</v>
      </c>
      <c r="R13" s="13">
        <f>IFERROR(VLOOKUP($A13,'Fielding Data'!$A:$H,MATCH(R$1,'Fielding Data'!$A$1:$H$1,0),0),"Other")</f>
        <v>0</v>
      </c>
      <c r="S13" s="13">
        <f>IFERROR(VLOOKUP($A13,'Fielding Data'!$A:$H,MATCH(S$1,'Fielding Data'!$A$1:$H$1,0),0),"Other")</f>
        <v>0</v>
      </c>
      <c r="T13" s="13">
        <f>IFERROR(VLOOKUP($A13,'Fielding Data'!$A:$H,MATCH(T$1,'Fielding Data'!$A$1:$H$1,0),0),"Other")</f>
        <v>0</v>
      </c>
      <c r="U13" s="13">
        <f>SUMIFS('Fielding Data'!E:E,'Fielding Data'!$A:$A,'Hitting Data'!$A13)</f>
        <v>5</v>
      </c>
      <c r="V13" s="13">
        <f>SUMIFS('Fielding Data'!F:F,'Fielding Data'!$A:$A,'Hitting Data'!$A13)</f>
        <v>0</v>
      </c>
      <c r="W13" s="13">
        <f>SUMIFS('Fielding Data'!G:G,'Fielding Data'!$A:$A,'Hitting Data'!$A13)</f>
        <v>0</v>
      </c>
      <c r="X13" s="13">
        <f>SUMIFS('Fielding Data'!H:H,'Fielding Data'!$A:$A,'Hitting Data'!$A13)</f>
        <v>0</v>
      </c>
    </row>
    <row r="14" spans="1:24" x14ac:dyDescent="0.3">
      <c r="A14" s="13" t="str">
        <f t="shared" si="0"/>
        <v>alfonel012010</v>
      </c>
      <c r="B14" s="16" t="s">
        <v>624</v>
      </c>
      <c r="C14" s="16">
        <v>2010</v>
      </c>
      <c r="D14" s="16">
        <v>13</v>
      </c>
      <c r="E14" s="16">
        <v>41</v>
      </c>
      <c r="F14" s="16">
        <v>4</v>
      </c>
      <c r="G14" s="16">
        <v>9</v>
      </c>
      <c r="H14" s="16">
        <v>1</v>
      </c>
      <c r="I14" s="16">
        <v>0</v>
      </c>
      <c r="J14" s="16">
        <v>1</v>
      </c>
      <c r="K14" s="16">
        <v>4</v>
      </c>
      <c r="L14" s="16">
        <v>0</v>
      </c>
      <c r="M14" s="16">
        <v>0</v>
      </c>
      <c r="N14" s="16">
        <v>0</v>
      </c>
      <c r="O14" s="16">
        <v>10</v>
      </c>
      <c r="P14" s="13" t="str">
        <f>IFERROR(VLOOKUP($A14,'Fielding Data'!$A:$H,MATCH(P$1,'Fielding Data'!$A$1:$H$1,0),0),"Other")</f>
        <v>C</v>
      </c>
      <c r="Q14" s="13">
        <f>IFERROR(VLOOKUP($A14,'Fielding Data'!$A:$H,MATCH(Q$1,'Fielding Data'!$A$1:$H$1,0),0),"Other")</f>
        <v>54</v>
      </c>
      <c r="R14" s="13">
        <f>IFERROR(VLOOKUP($A14,'Fielding Data'!$A:$H,MATCH(R$1,'Fielding Data'!$A$1:$H$1,0),0),"Other")</f>
        <v>2</v>
      </c>
      <c r="S14" s="13">
        <f>IFERROR(VLOOKUP($A14,'Fielding Data'!$A:$H,MATCH(S$1,'Fielding Data'!$A$1:$H$1,0),0),"Other")</f>
        <v>2</v>
      </c>
      <c r="T14" s="13">
        <f>IFERROR(VLOOKUP($A14,'Fielding Data'!$A:$H,MATCH(T$1,'Fielding Data'!$A$1:$H$1,0),0),"Other")</f>
        <v>0</v>
      </c>
      <c r="U14" s="13">
        <f>SUMIFS('Fielding Data'!E:E,'Fielding Data'!$A:$A,'Hitting Data'!$A14)</f>
        <v>54</v>
      </c>
      <c r="V14" s="13">
        <f>SUMIFS('Fielding Data'!F:F,'Fielding Data'!$A:$A,'Hitting Data'!$A14)</f>
        <v>2</v>
      </c>
      <c r="W14" s="13">
        <f>SUMIFS('Fielding Data'!G:G,'Fielding Data'!$A:$A,'Hitting Data'!$A14)</f>
        <v>2</v>
      </c>
      <c r="X14" s="13">
        <f>SUMIFS('Fielding Data'!H:H,'Fielding Data'!$A:$A,'Hitting Data'!$A14)</f>
        <v>0</v>
      </c>
    </row>
    <row r="15" spans="1:24" x14ac:dyDescent="0.3">
      <c r="A15" s="13" t="str">
        <f t="shared" si="0"/>
        <v>allenbr012010</v>
      </c>
      <c r="B15" s="16" t="s">
        <v>1038</v>
      </c>
      <c r="C15" s="16">
        <v>2010</v>
      </c>
      <c r="D15" s="16">
        <v>22</v>
      </c>
      <c r="E15" s="16">
        <v>45</v>
      </c>
      <c r="F15" s="16">
        <v>5</v>
      </c>
      <c r="G15" s="16">
        <v>12</v>
      </c>
      <c r="H15" s="16">
        <v>3</v>
      </c>
      <c r="I15" s="16">
        <v>0</v>
      </c>
      <c r="J15" s="16">
        <v>1</v>
      </c>
      <c r="K15" s="16">
        <v>6</v>
      </c>
      <c r="L15" s="16">
        <v>0</v>
      </c>
      <c r="M15" s="16">
        <v>0</v>
      </c>
      <c r="N15" s="16">
        <v>10</v>
      </c>
      <c r="O15" s="16">
        <v>20</v>
      </c>
      <c r="P15" s="13" t="str">
        <f>IFERROR(VLOOKUP($A15,'Fielding Data'!$A:$H,MATCH(P$1,'Fielding Data'!$A$1:$H$1,0),0),"Other")</f>
        <v>1B</v>
      </c>
      <c r="Q15" s="13">
        <f>IFERROR(VLOOKUP($A15,'Fielding Data'!$A:$H,MATCH(Q$1,'Fielding Data'!$A$1:$H$1,0),0),"Other")</f>
        <v>14</v>
      </c>
      <c r="R15" s="13">
        <f>IFERROR(VLOOKUP($A15,'Fielding Data'!$A:$H,MATCH(R$1,'Fielding Data'!$A$1:$H$1,0),0),"Other")</f>
        <v>0</v>
      </c>
      <c r="S15" s="13">
        <f>IFERROR(VLOOKUP($A15,'Fielding Data'!$A:$H,MATCH(S$1,'Fielding Data'!$A$1:$H$1,0),0),"Other")</f>
        <v>0</v>
      </c>
      <c r="T15" s="13">
        <f>IFERROR(VLOOKUP($A15,'Fielding Data'!$A:$H,MATCH(T$1,'Fielding Data'!$A$1:$H$1,0),0),"Other")</f>
        <v>2</v>
      </c>
      <c r="U15" s="13">
        <f>SUMIFS('Fielding Data'!E:E,'Fielding Data'!$A:$A,'Hitting Data'!$A15)</f>
        <v>41</v>
      </c>
      <c r="V15" s="13">
        <f>SUMIFS('Fielding Data'!F:F,'Fielding Data'!$A:$A,'Hitting Data'!$A15)</f>
        <v>0</v>
      </c>
      <c r="W15" s="13">
        <f>SUMIFS('Fielding Data'!G:G,'Fielding Data'!$A:$A,'Hitting Data'!$A15)</f>
        <v>0</v>
      </c>
      <c r="X15" s="13">
        <f>SUMIFS('Fielding Data'!H:H,'Fielding Data'!$A:$A,'Hitting Data'!$A15)</f>
        <v>2</v>
      </c>
    </row>
    <row r="16" spans="1:24" x14ac:dyDescent="0.3">
      <c r="A16" s="13" t="str">
        <f t="shared" si="0"/>
        <v>alonsyo012010</v>
      </c>
      <c r="B16" s="16" t="s">
        <v>1216</v>
      </c>
      <c r="C16" s="16">
        <v>2010</v>
      </c>
      <c r="D16" s="16">
        <v>22</v>
      </c>
      <c r="E16" s="16">
        <v>29</v>
      </c>
      <c r="F16" s="16">
        <v>2</v>
      </c>
      <c r="G16" s="16">
        <v>6</v>
      </c>
      <c r="H16" s="16">
        <v>2</v>
      </c>
      <c r="I16" s="16">
        <v>0</v>
      </c>
      <c r="J16" s="16">
        <v>0</v>
      </c>
      <c r="K16" s="16">
        <v>3</v>
      </c>
      <c r="L16" s="16">
        <v>0</v>
      </c>
      <c r="M16" s="16">
        <v>0</v>
      </c>
      <c r="N16" s="16">
        <v>0</v>
      </c>
      <c r="O16" s="16">
        <v>10</v>
      </c>
      <c r="P16" s="13" t="str">
        <f>IFERROR(VLOOKUP($A16,'Fielding Data'!$A:$H,MATCH(P$1,'Fielding Data'!$A$1:$H$1,0),0),"Other")</f>
        <v>1B</v>
      </c>
      <c r="Q16" s="13">
        <f>IFERROR(VLOOKUP($A16,'Fielding Data'!$A:$H,MATCH(Q$1,'Fielding Data'!$A$1:$H$1,0),0),"Other")</f>
        <v>24</v>
      </c>
      <c r="R16" s="13">
        <f>IFERROR(VLOOKUP($A16,'Fielding Data'!$A:$H,MATCH(R$1,'Fielding Data'!$A$1:$H$1,0),0),"Other")</f>
        <v>4</v>
      </c>
      <c r="S16" s="13">
        <f>IFERROR(VLOOKUP($A16,'Fielding Data'!$A:$H,MATCH(S$1,'Fielding Data'!$A$1:$H$1,0),0),"Other")</f>
        <v>2</v>
      </c>
      <c r="T16" s="13">
        <f>IFERROR(VLOOKUP($A16,'Fielding Data'!$A:$H,MATCH(T$1,'Fielding Data'!$A$1:$H$1,0),0),"Other")</f>
        <v>5</v>
      </c>
      <c r="U16" s="13">
        <f>SUMIFS('Fielding Data'!E:E,'Fielding Data'!$A:$A,'Hitting Data'!$A16)</f>
        <v>24</v>
      </c>
      <c r="V16" s="13">
        <f>SUMIFS('Fielding Data'!F:F,'Fielding Data'!$A:$A,'Hitting Data'!$A16)</f>
        <v>4</v>
      </c>
      <c r="W16" s="13">
        <f>SUMIFS('Fielding Data'!G:G,'Fielding Data'!$A:$A,'Hitting Data'!$A16)</f>
        <v>2</v>
      </c>
      <c r="X16" s="13">
        <f>SUMIFS('Fielding Data'!H:H,'Fielding Data'!$A:$A,'Hitting Data'!$A16)</f>
        <v>5</v>
      </c>
    </row>
    <row r="17" spans="1:24" x14ac:dyDescent="0.3">
      <c r="A17" s="13" t="str">
        <f t="shared" si="0"/>
        <v>alvarpe012010</v>
      </c>
      <c r="B17" s="16" t="s">
        <v>1217</v>
      </c>
      <c r="C17" s="16">
        <v>2010</v>
      </c>
      <c r="D17" s="16">
        <v>95</v>
      </c>
      <c r="E17" s="16">
        <v>347</v>
      </c>
      <c r="F17" s="16">
        <v>42</v>
      </c>
      <c r="G17" s="16">
        <v>89</v>
      </c>
      <c r="H17" s="16">
        <v>21</v>
      </c>
      <c r="I17" s="16">
        <v>1</v>
      </c>
      <c r="J17" s="16">
        <v>16</v>
      </c>
      <c r="K17" s="16">
        <v>64</v>
      </c>
      <c r="L17" s="16">
        <v>0</v>
      </c>
      <c r="M17" s="16">
        <v>0</v>
      </c>
      <c r="N17" s="16">
        <v>37</v>
      </c>
      <c r="O17" s="16">
        <v>119</v>
      </c>
      <c r="P17" s="13" t="str">
        <f>IFERROR(VLOOKUP($A17,'Fielding Data'!$A:$H,MATCH(P$1,'Fielding Data'!$A$1:$H$1,0),0),"Other")</f>
        <v>3B</v>
      </c>
      <c r="Q17" s="13">
        <f>IFERROR(VLOOKUP($A17,'Fielding Data'!$A:$H,MATCH(Q$1,'Fielding Data'!$A$1:$H$1,0),0),"Other")</f>
        <v>61</v>
      </c>
      <c r="R17" s="13">
        <f>IFERROR(VLOOKUP($A17,'Fielding Data'!$A:$H,MATCH(R$1,'Fielding Data'!$A$1:$H$1,0),0),"Other")</f>
        <v>198</v>
      </c>
      <c r="S17" s="13">
        <f>IFERROR(VLOOKUP($A17,'Fielding Data'!$A:$H,MATCH(S$1,'Fielding Data'!$A$1:$H$1,0),0),"Other")</f>
        <v>17</v>
      </c>
      <c r="T17" s="13">
        <f>IFERROR(VLOOKUP($A17,'Fielding Data'!$A:$H,MATCH(T$1,'Fielding Data'!$A$1:$H$1,0),0),"Other")</f>
        <v>17</v>
      </c>
      <c r="U17" s="13">
        <f>SUMIFS('Fielding Data'!E:E,'Fielding Data'!$A:$A,'Hitting Data'!$A17)</f>
        <v>61</v>
      </c>
      <c r="V17" s="13">
        <f>SUMIFS('Fielding Data'!F:F,'Fielding Data'!$A:$A,'Hitting Data'!$A17)</f>
        <v>198</v>
      </c>
      <c r="W17" s="13">
        <f>SUMIFS('Fielding Data'!G:G,'Fielding Data'!$A:$A,'Hitting Data'!$A17)</f>
        <v>17</v>
      </c>
      <c r="X17" s="13">
        <f>SUMIFS('Fielding Data'!H:H,'Fielding Data'!$A:$A,'Hitting Data'!$A17)</f>
        <v>17</v>
      </c>
    </row>
    <row r="18" spans="1:24" x14ac:dyDescent="0.3">
      <c r="A18" s="13" t="str">
        <f t="shared" si="0"/>
        <v>ambrihe012010</v>
      </c>
      <c r="B18" s="16" t="s">
        <v>1218</v>
      </c>
      <c r="C18" s="16">
        <v>2010</v>
      </c>
      <c r="D18" s="16">
        <v>34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3" t="str">
        <f>IFERROR(VLOOKUP($A18,'Fielding Data'!$A:$H,MATCH(P$1,'Fielding Data'!$A$1:$H$1,0),0),"Other")</f>
        <v>P</v>
      </c>
      <c r="Q18" s="13">
        <f>IFERROR(VLOOKUP($A18,'Fielding Data'!$A:$H,MATCH(Q$1,'Fielding Data'!$A$1:$H$1,0),0),"Other")</f>
        <v>1</v>
      </c>
      <c r="R18" s="13">
        <f>IFERROR(VLOOKUP($A18,'Fielding Data'!$A:$H,MATCH(R$1,'Fielding Data'!$A$1:$H$1,0),0),"Other")</f>
        <v>7</v>
      </c>
      <c r="S18" s="13">
        <f>IFERROR(VLOOKUP($A18,'Fielding Data'!$A:$H,MATCH(S$1,'Fielding Data'!$A$1:$H$1,0),0),"Other")</f>
        <v>0</v>
      </c>
      <c r="T18" s="13">
        <f>IFERROR(VLOOKUP($A18,'Fielding Data'!$A:$H,MATCH(T$1,'Fielding Data'!$A$1:$H$1,0),0),"Other")</f>
        <v>0</v>
      </c>
      <c r="U18" s="13">
        <f>SUMIFS('Fielding Data'!E:E,'Fielding Data'!$A:$A,'Hitting Data'!$A18)</f>
        <v>1</v>
      </c>
      <c r="V18" s="13">
        <f>SUMIFS('Fielding Data'!F:F,'Fielding Data'!$A:$A,'Hitting Data'!$A18)</f>
        <v>7</v>
      </c>
      <c r="W18" s="13">
        <f>SUMIFS('Fielding Data'!G:G,'Fielding Data'!$A:$A,'Hitting Data'!$A18)</f>
        <v>0</v>
      </c>
      <c r="X18" s="13">
        <f>SUMIFS('Fielding Data'!H:H,'Fielding Data'!$A:$A,'Hitting Data'!$A18)</f>
        <v>0</v>
      </c>
    </row>
    <row r="19" spans="1:24" x14ac:dyDescent="0.3">
      <c r="A19" s="13" t="str">
        <f t="shared" si="0"/>
        <v>anderbr042010</v>
      </c>
      <c r="B19" s="16" t="s">
        <v>1039</v>
      </c>
      <c r="C19" s="16">
        <v>2010</v>
      </c>
      <c r="D19" s="16">
        <v>19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3" t="str">
        <f>IFERROR(VLOOKUP($A19,'Fielding Data'!$A:$H,MATCH(P$1,'Fielding Data'!$A$1:$H$1,0),0),"Other")</f>
        <v>P</v>
      </c>
      <c r="Q19" s="13">
        <f>IFERROR(VLOOKUP($A19,'Fielding Data'!$A:$H,MATCH(Q$1,'Fielding Data'!$A$1:$H$1,0),0),"Other")</f>
        <v>4</v>
      </c>
      <c r="R19" s="13">
        <f>IFERROR(VLOOKUP($A19,'Fielding Data'!$A:$H,MATCH(R$1,'Fielding Data'!$A$1:$H$1,0),0),"Other")</f>
        <v>31</v>
      </c>
      <c r="S19" s="13">
        <f>IFERROR(VLOOKUP($A19,'Fielding Data'!$A:$H,MATCH(S$1,'Fielding Data'!$A$1:$H$1,0),0),"Other")</f>
        <v>1</v>
      </c>
      <c r="T19" s="13">
        <f>IFERROR(VLOOKUP($A19,'Fielding Data'!$A:$H,MATCH(T$1,'Fielding Data'!$A$1:$H$1,0),0),"Other")</f>
        <v>1</v>
      </c>
      <c r="U19" s="13">
        <f>SUMIFS('Fielding Data'!E:E,'Fielding Data'!$A:$A,'Hitting Data'!$A19)</f>
        <v>4</v>
      </c>
      <c r="V19" s="13">
        <f>SUMIFS('Fielding Data'!F:F,'Fielding Data'!$A:$A,'Hitting Data'!$A19)</f>
        <v>31</v>
      </c>
      <c r="W19" s="13">
        <f>SUMIFS('Fielding Data'!G:G,'Fielding Data'!$A:$A,'Hitting Data'!$A19)</f>
        <v>1</v>
      </c>
      <c r="X19" s="13">
        <f>SUMIFS('Fielding Data'!H:H,'Fielding Data'!$A:$A,'Hitting Data'!$A19)</f>
        <v>1</v>
      </c>
    </row>
    <row r="20" spans="1:24" x14ac:dyDescent="0.3">
      <c r="A20" s="13" t="str">
        <f t="shared" si="0"/>
        <v>anderbr052010</v>
      </c>
      <c r="B20" s="16" t="s">
        <v>1219</v>
      </c>
      <c r="C20" s="16">
        <v>2010</v>
      </c>
      <c r="D20" s="16">
        <v>15</v>
      </c>
      <c r="E20" s="16">
        <v>32</v>
      </c>
      <c r="F20" s="16">
        <v>1</v>
      </c>
      <c r="G20" s="16">
        <v>9</v>
      </c>
      <c r="H20" s="16">
        <v>2</v>
      </c>
      <c r="I20" s="16">
        <v>0</v>
      </c>
      <c r="J20" s="16">
        <v>0</v>
      </c>
      <c r="K20" s="16">
        <v>4</v>
      </c>
      <c r="L20" s="16">
        <v>0</v>
      </c>
      <c r="M20" s="16">
        <v>0</v>
      </c>
      <c r="N20" s="16">
        <v>1</v>
      </c>
      <c r="O20" s="16">
        <v>7</v>
      </c>
      <c r="P20" s="13" t="str">
        <f>IFERROR(VLOOKUP($A20,'Fielding Data'!$A:$H,MATCH(P$1,'Fielding Data'!$A$1:$H$1,0),0),"Other")</f>
        <v>C</v>
      </c>
      <c r="Q20" s="13">
        <f>IFERROR(VLOOKUP($A20,'Fielding Data'!$A:$H,MATCH(Q$1,'Fielding Data'!$A$1:$H$1,0),0),"Other")</f>
        <v>40</v>
      </c>
      <c r="R20" s="13">
        <f>IFERROR(VLOOKUP($A20,'Fielding Data'!$A:$H,MATCH(R$1,'Fielding Data'!$A$1:$H$1,0),0),"Other")</f>
        <v>4</v>
      </c>
      <c r="S20" s="13">
        <f>IFERROR(VLOOKUP($A20,'Fielding Data'!$A:$H,MATCH(S$1,'Fielding Data'!$A$1:$H$1,0),0),"Other")</f>
        <v>1</v>
      </c>
      <c r="T20" s="13">
        <f>IFERROR(VLOOKUP($A20,'Fielding Data'!$A:$H,MATCH(T$1,'Fielding Data'!$A$1:$H$1,0),0),"Other")</f>
        <v>0</v>
      </c>
      <c r="U20" s="13">
        <f>SUMIFS('Fielding Data'!E:E,'Fielding Data'!$A:$A,'Hitting Data'!$A20)</f>
        <v>40</v>
      </c>
      <c r="V20" s="13">
        <f>SUMIFS('Fielding Data'!F:F,'Fielding Data'!$A:$A,'Hitting Data'!$A20)</f>
        <v>4</v>
      </c>
      <c r="W20" s="13">
        <f>SUMIFS('Fielding Data'!G:G,'Fielding Data'!$A:$A,'Hitting Data'!$A20)</f>
        <v>1</v>
      </c>
      <c r="X20" s="13">
        <f>SUMIFS('Fielding Data'!H:H,'Fielding Data'!$A:$A,'Hitting Data'!$A20)</f>
        <v>0</v>
      </c>
    </row>
    <row r="21" spans="1:24" x14ac:dyDescent="0.3">
      <c r="A21" s="13" t="str">
        <f t="shared" si="0"/>
        <v>anderga012010</v>
      </c>
      <c r="B21" s="16" t="s">
        <v>48</v>
      </c>
      <c r="C21" s="16">
        <v>2010</v>
      </c>
      <c r="D21" s="16">
        <v>80</v>
      </c>
      <c r="E21" s="16">
        <v>155</v>
      </c>
      <c r="F21" s="16">
        <v>8</v>
      </c>
      <c r="G21" s="16">
        <v>28</v>
      </c>
      <c r="H21" s="16">
        <v>6</v>
      </c>
      <c r="I21" s="16">
        <v>1</v>
      </c>
      <c r="J21" s="16">
        <v>2</v>
      </c>
      <c r="K21" s="16">
        <v>12</v>
      </c>
      <c r="L21" s="16">
        <v>1</v>
      </c>
      <c r="M21" s="16">
        <v>0</v>
      </c>
      <c r="N21" s="16">
        <v>5</v>
      </c>
      <c r="O21" s="16">
        <v>34</v>
      </c>
      <c r="P21" s="13" t="str">
        <f>IFERROR(VLOOKUP($A21,'Fielding Data'!$A:$H,MATCH(P$1,'Fielding Data'!$A$1:$H$1,0),0),"Other")</f>
        <v>LF</v>
      </c>
      <c r="Q21" s="13">
        <f>IFERROR(VLOOKUP($A21,'Fielding Data'!$A:$H,MATCH(Q$1,'Fielding Data'!$A$1:$H$1,0),0),"Other")</f>
        <v>0</v>
      </c>
      <c r="R21" s="13">
        <f>IFERROR(VLOOKUP($A21,'Fielding Data'!$A:$H,MATCH(R$1,'Fielding Data'!$A$1:$H$1,0),0),"Other")</f>
        <v>0</v>
      </c>
      <c r="S21" s="13">
        <f>IFERROR(VLOOKUP($A21,'Fielding Data'!$A:$H,MATCH(S$1,'Fielding Data'!$A$1:$H$1,0),0),"Other")</f>
        <v>0</v>
      </c>
      <c r="T21" s="13">
        <f>IFERROR(VLOOKUP($A21,'Fielding Data'!$A:$H,MATCH(T$1,'Fielding Data'!$A$1:$H$1,0),0),"Other")</f>
        <v>0</v>
      </c>
      <c r="U21" s="13">
        <f>SUMIFS('Fielding Data'!E:E,'Fielding Data'!$A:$A,'Hitting Data'!$A21)</f>
        <v>38</v>
      </c>
      <c r="V21" s="13">
        <f>SUMIFS('Fielding Data'!F:F,'Fielding Data'!$A:$A,'Hitting Data'!$A21)</f>
        <v>2</v>
      </c>
      <c r="W21" s="13">
        <f>SUMIFS('Fielding Data'!G:G,'Fielding Data'!$A:$A,'Hitting Data'!$A21)</f>
        <v>2</v>
      </c>
      <c r="X21" s="13">
        <f>SUMIFS('Fielding Data'!H:H,'Fielding Data'!$A:$A,'Hitting Data'!$A21)</f>
        <v>0</v>
      </c>
    </row>
    <row r="22" spans="1:24" x14ac:dyDescent="0.3">
      <c r="A22" s="13" t="str">
        <f t="shared" si="0"/>
        <v>anderla032010</v>
      </c>
      <c r="B22" s="16" t="s">
        <v>1220</v>
      </c>
      <c r="C22" s="16">
        <v>2010</v>
      </c>
      <c r="D22" s="16">
        <v>18</v>
      </c>
      <c r="E22" s="16">
        <v>35</v>
      </c>
      <c r="F22" s="16">
        <v>4</v>
      </c>
      <c r="G22" s="16">
        <v>7</v>
      </c>
      <c r="H22" s="16">
        <v>1</v>
      </c>
      <c r="I22" s="16">
        <v>0</v>
      </c>
      <c r="J22" s="16">
        <v>0</v>
      </c>
      <c r="K22" s="16">
        <v>4</v>
      </c>
      <c r="L22" s="16">
        <v>0</v>
      </c>
      <c r="M22" s="16">
        <v>0</v>
      </c>
      <c r="N22" s="16">
        <v>7</v>
      </c>
      <c r="O22" s="16">
        <v>8</v>
      </c>
      <c r="P22" s="13" t="str">
        <f>IFERROR(VLOOKUP($A22,'Fielding Data'!$A:$H,MATCH(P$1,'Fielding Data'!$A$1:$H$1,0),0),"Other")</f>
        <v>1B</v>
      </c>
      <c r="Q22" s="13">
        <f>IFERROR(VLOOKUP($A22,'Fielding Data'!$A:$H,MATCH(Q$1,'Fielding Data'!$A$1:$H$1,0),0),"Other")</f>
        <v>96</v>
      </c>
      <c r="R22" s="13">
        <f>IFERROR(VLOOKUP($A22,'Fielding Data'!$A:$H,MATCH(R$1,'Fielding Data'!$A$1:$H$1,0),0),"Other")</f>
        <v>9</v>
      </c>
      <c r="S22" s="13">
        <f>IFERROR(VLOOKUP($A22,'Fielding Data'!$A:$H,MATCH(S$1,'Fielding Data'!$A$1:$H$1,0),0),"Other")</f>
        <v>0</v>
      </c>
      <c r="T22" s="13">
        <f>IFERROR(VLOOKUP($A22,'Fielding Data'!$A:$H,MATCH(T$1,'Fielding Data'!$A$1:$H$1,0),0),"Other")</f>
        <v>9</v>
      </c>
      <c r="U22" s="13">
        <f>SUMIFS('Fielding Data'!E:E,'Fielding Data'!$A:$A,'Hitting Data'!$A22)</f>
        <v>96</v>
      </c>
      <c r="V22" s="13">
        <f>SUMIFS('Fielding Data'!F:F,'Fielding Data'!$A:$A,'Hitting Data'!$A22)</f>
        <v>9</v>
      </c>
      <c r="W22" s="13">
        <f>SUMIFS('Fielding Data'!G:G,'Fielding Data'!$A:$A,'Hitting Data'!$A22)</f>
        <v>0</v>
      </c>
      <c r="X22" s="13">
        <f>SUMIFS('Fielding Data'!H:H,'Fielding Data'!$A:$A,'Hitting Data'!$A22)</f>
        <v>9</v>
      </c>
    </row>
    <row r="23" spans="1:24" x14ac:dyDescent="0.3">
      <c r="A23" s="13" t="str">
        <f t="shared" si="0"/>
        <v>andinro012010</v>
      </c>
      <c r="B23" s="16" t="s">
        <v>512</v>
      </c>
      <c r="C23" s="16">
        <v>2010</v>
      </c>
      <c r="D23" s="16">
        <v>16</v>
      </c>
      <c r="E23" s="16">
        <v>61</v>
      </c>
      <c r="F23" s="16">
        <v>6</v>
      </c>
      <c r="G23" s="16">
        <v>18</v>
      </c>
      <c r="H23" s="16">
        <v>4</v>
      </c>
      <c r="I23" s="16">
        <v>0</v>
      </c>
      <c r="J23" s="16">
        <v>2</v>
      </c>
      <c r="K23" s="16">
        <v>6</v>
      </c>
      <c r="L23" s="16">
        <v>1</v>
      </c>
      <c r="M23" s="16">
        <v>1</v>
      </c>
      <c r="N23" s="16">
        <v>3</v>
      </c>
      <c r="O23" s="16">
        <v>13</v>
      </c>
      <c r="P23" s="13" t="str">
        <f>IFERROR(VLOOKUP($A23,'Fielding Data'!$A:$H,MATCH(P$1,'Fielding Data'!$A$1:$H$1,0),0),"Other")</f>
        <v>2B</v>
      </c>
      <c r="Q23" s="13">
        <f>IFERROR(VLOOKUP($A23,'Fielding Data'!$A:$H,MATCH(Q$1,'Fielding Data'!$A$1:$H$1,0),0),"Other")</f>
        <v>6</v>
      </c>
      <c r="R23" s="13">
        <f>IFERROR(VLOOKUP($A23,'Fielding Data'!$A:$H,MATCH(R$1,'Fielding Data'!$A$1:$H$1,0),0),"Other")</f>
        <v>10</v>
      </c>
      <c r="S23" s="13">
        <f>IFERROR(VLOOKUP($A23,'Fielding Data'!$A:$H,MATCH(S$1,'Fielding Data'!$A$1:$H$1,0),0),"Other")</f>
        <v>0</v>
      </c>
      <c r="T23" s="13">
        <f>IFERROR(VLOOKUP($A23,'Fielding Data'!$A:$H,MATCH(T$1,'Fielding Data'!$A$1:$H$1,0),0),"Other")</f>
        <v>1</v>
      </c>
      <c r="U23" s="13">
        <f>SUMIFS('Fielding Data'!E:E,'Fielding Data'!$A:$A,'Hitting Data'!$A23)</f>
        <v>17</v>
      </c>
      <c r="V23" s="13">
        <f>SUMIFS('Fielding Data'!F:F,'Fielding Data'!$A:$A,'Hitting Data'!$A23)</f>
        <v>28</v>
      </c>
      <c r="W23" s="13">
        <f>SUMIFS('Fielding Data'!G:G,'Fielding Data'!$A:$A,'Hitting Data'!$A23)</f>
        <v>1</v>
      </c>
      <c r="X23" s="13">
        <f>SUMIFS('Fielding Data'!H:H,'Fielding Data'!$A:$A,'Hitting Data'!$A23)</f>
        <v>5</v>
      </c>
    </row>
    <row r="24" spans="1:24" x14ac:dyDescent="0.3">
      <c r="A24" s="13" t="str">
        <f t="shared" si="0"/>
        <v>andruel012010</v>
      </c>
      <c r="B24" s="16" t="s">
        <v>1040</v>
      </c>
      <c r="C24" s="16">
        <v>2010</v>
      </c>
      <c r="D24" s="16">
        <v>148</v>
      </c>
      <c r="E24" s="16">
        <v>588</v>
      </c>
      <c r="F24" s="16">
        <v>88</v>
      </c>
      <c r="G24" s="16">
        <v>156</v>
      </c>
      <c r="H24" s="16">
        <v>15</v>
      </c>
      <c r="I24" s="16">
        <v>3</v>
      </c>
      <c r="J24" s="16">
        <v>0</v>
      </c>
      <c r="K24" s="16">
        <v>35</v>
      </c>
      <c r="L24" s="16">
        <v>32</v>
      </c>
      <c r="M24" s="16">
        <v>15</v>
      </c>
      <c r="N24" s="16">
        <v>64</v>
      </c>
      <c r="O24" s="16">
        <v>96</v>
      </c>
      <c r="P24" s="13" t="str">
        <f>IFERROR(VLOOKUP($A24,'Fielding Data'!$A:$H,MATCH(P$1,'Fielding Data'!$A$1:$H$1,0),0),"Other")</f>
        <v>SS</v>
      </c>
      <c r="Q24" s="13">
        <f>IFERROR(VLOOKUP($A24,'Fielding Data'!$A:$H,MATCH(Q$1,'Fielding Data'!$A$1:$H$1,0),0),"Other")</f>
        <v>242</v>
      </c>
      <c r="R24" s="13">
        <f>IFERROR(VLOOKUP($A24,'Fielding Data'!$A:$H,MATCH(R$1,'Fielding Data'!$A$1:$H$1,0),0),"Other")</f>
        <v>401</v>
      </c>
      <c r="S24" s="13">
        <f>IFERROR(VLOOKUP($A24,'Fielding Data'!$A:$H,MATCH(S$1,'Fielding Data'!$A$1:$H$1,0),0),"Other")</f>
        <v>16</v>
      </c>
      <c r="T24" s="13">
        <f>IFERROR(VLOOKUP($A24,'Fielding Data'!$A:$H,MATCH(T$1,'Fielding Data'!$A$1:$H$1,0),0),"Other")</f>
        <v>89</v>
      </c>
      <c r="U24" s="13">
        <f>SUMIFS('Fielding Data'!E:E,'Fielding Data'!$A:$A,'Hitting Data'!$A24)</f>
        <v>242</v>
      </c>
      <c r="V24" s="13">
        <f>SUMIFS('Fielding Data'!F:F,'Fielding Data'!$A:$A,'Hitting Data'!$A24)</f>
        <v>401</v>
      </c>
      <c r="W24" s="13">
        <f>SUMIFS('Fielding Data'!G:G,'Fielding Data'!$A:$A,'Hitting Data'!$A24)</f>
        <v>16</v>
      </c>
      <c r="X24" s="13">
        <f>SUMIFS('Fielding Data'!H:H,'Fielding Data'!$A:$A,'Hitting Data'!$A24)</f>
        <v>89</v>
      </c>
    </row>
    <row r="25" spans="1:24" x14ac:dyDescent="0.3">
      <c r="A25" s="13" t="str">
        <f t="shared" si="0"/>
        <v>arencjp012010</v>
      </c>
      <c r="B25" s="16" t="s">
        <v>1221</v>
      </c>
      <c r="C25" s="16">
        <v>2010</v>
      </c>
      <c r="D25" s="16">
        <v>11</v>
      </c>
      <c r="E25" s="16">
        <v>35</v>
      </c>
      <c r="F25" s="16">
        <v>3</v>
      </c>
      <c r="G25" s="16">
        <v>5</v>
      </c>
      <c r="H25" s="16">
        <v>1</v>
      </c>
      <c r="I25" s="16">
        <v>0</v>
      </c>
      <c r="J25" s="16">
        <v>2</v>
      </c>
      <c r="K25" s="16">
        <v>4</v>
      </c>
      <c r="L25" s="16">
        <v>0</v>
      </c>
      <c r="M25" s="16">
        <v>0</v>
      </c>
      <c r="N25" s="16">
        <v>2</v>
      </c>
      <c r="O25" s="16">
        <v>11</v>
      </c>
      <c r="P25" s="13" t="str">
        <f>IFERROR(VLOOKUP($A25,'Fielding Data'!$A:$H,MATCH(P$1,'Fielding Data'!$A$1:$H$1,0),0),"Other")</f>
        <v>C</v>
      </c>
      <c r="Q25" s="13">
        <f>IFERROR(VLOOKUP($A25,'Fielding Data'!$A:$H,MATCH(Q$1,'Fielding Data'!$A$1:$H$1,0),0),"Other")</f>
        <v>48</v>
      </c>
      <c r="R25" s="13">
        <f>IFERROR(VLOOKUP($A25,'Fielding Data'!$A:$H,MATCH(R$1,'Fielding Data'!$A$1:$H$1,0),0),"Other")</f>
        <v>3</v>
      </c>
      <c r="S25" s="13">
        <f>IFERROR(VLOOKUP($A25,'Fielding Data'!$A:$H,MATCH(S$1,'Fielding Data'!$A$1:$H$1,0),0),"Other")</f>
        <v>0</v>
      </c>
      <c r="T25" s="13">
        <f>IFERROR(VLOOKUP($A25,'Fielding Data'!$A:$H,MATCH(T$1,'Fielding Data'!$A$1:$H$1,0),0),"Other")</f>
        <v>0</v>
      </c>
      <c r="U25" s="13">
        <f>SUMIFS('Fielding Data'!E:E,'Fielding Data'!$A:$A,'Hitting Data'!$A25)</f>
        <v>48</v>
      </c>
      <c r="V25" s="13">
        <f>SUMIFS('Fielding Data'!F:F,'Fielding Data'!$A:$A,'Hitting Data'!$A25)</f>
        <v>3</v>
      </c>
      <c r="W25" s="13">
        <f>SUMIFS('Fielding Data'!G:G,'Fielding Data'!$A:$A,'Hitting Data'!$A25)</f>
        <v>0</v>
      </c>
      <c r="X25" s="13">
        <f>SUMIFS('Fielding Data'!H:H,'Fielding Data'!$A:$A,'Hitting Data'!$A25)</f>
        <v>0</v>
      </c>
    </row>
    <row r="26" spans="1:24" x14ac:dyDescent="0.3">
      <c r="A26" s="13" t="str">
        <f t="shared" si="0"/>
        <v>arrieja012010</v>
      </c>
      <c r="B26" s="16" t="s">
        <v>1222</v>
      </c>
      <c r="C26" s="16">
        <v>2010</v>
      </c>
      <c r="D26" s="16">
        <v>18</v>
      </c>
      <c r="E26" s="16">
        <v>3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1</v>
      </c>
      <c r="O26" s="16">
        <v>1</v>
      </c>
      <c r="P26" s="13" t="str">
        <f>IFERROR(VLOOKUP($A26,'Fielding Data'!$A:$H,MATCH(P$1,'Fielding Data'!$A$1:$H$1,0),0),"Other")</f>
        <v>P</v>
      </c>
      <c r="Q26" s="13">
        <f>IFERROR(VLOOKUP($A26,'Fielding Data'!$A:$H,MATCH(Q$1,'Fielding Data'!$A$1:$H$1,0),0),"Other")</f>
        <v>8</v>
      </c>
      <c r="R26" s="13">
        <f>IFERROR(VLOOKUP($A26,'Fielding Data'!$A:$H,MATCH(R$1,'Fielding Data'!$A$1:$H$1,0),0),"Other")</f>
        <v>13</v>
      </c>
      <c r="S26" s="13">
        <f>IFERROR(VLOOKUP($A26,'Fielding Data'!$A:$H,MATCH(S$1,'Fielding Data'!$A$1:$H$1,0),0),"Other")</f>
        <v>2</v>
      </c>
      <c r="T26" s="13">
        <f>IFERROR(VLOOKUP($A26,'Fielding Data'!$A:$H,MATCH(T$1,'Fielding Data'!$A$1:$H$1,0),0),"Other")</f>
        <v>1</v>
      </c>
      <c r="U26" s="13">
        <f>SUMIFS('Fielding Data'!E:E,'Fielding Data'!$A:$A,'Hitting Data'!$A26)</f>
        <v>8</v>
      </c>
      <c r="V26" s="13">
        <f>SUMIFS('Fielding Data'!F:F,'Fielding Data'!$A:$A,'Hitting Data'!$A26)</f>
        <v>13</v>
      </c>
      <c r="W26" s="13">
        <f>SUMIFS('Fielding Data'!G:G,'Fielding Data'!$A:$A,'Hitting Data'!$A26)</f>
        <v>2</v>
      </c>
      <c r="X26" s="13">
        <f>SUMIFS('Fielding Data'!H:H,'Fielding Data'!$A:$A,'Hitting Data'!$A26)</f>
        <v>1</v>
      </c>
    </row>
    <row r="27" spans="1:24" x14ac:dyDescent="0.3">
      <c r="A27" s="13" t="str">
        <f t="shared" si="0"/>
        <v>arroybr012010</v>
      </c>
      <c r="B27" s="16" t="s">
        <v>50</v>
      </c>
      <c r="C27" s="16">
        <v>2010</v>
      </c>
      <c r="D27" s="16">
        <v>34</v>
      </c>
      <c r="E27" s="16">
        <v>68</v>
      </c>
      <c r="F27" s="16">
        <v>5</v>
      </c>
      <c r="G27" s="16">
        <v>10</v>
      </c>
      <c r="H27" s="16">
        <v>0</v>
      </c>
      <c r="I27" s="16">
        <v>0</v>
      </c>
      <c r="J27" s="16">
        <v>1</v>
      </c>
      <c r="K27" s="16">
        <v>8</v>
      </c>
      <c r="L27" s="16">
        <v>0</v>
      </c>
      <c r="M27" s="16">
        <v>0</v>
      </c>
      <c r="N27" s="16">
        <v>2</v>
      </c>
      <c r="O27" s="16">
        <v>31</v>
      </c>
      <c r="P27" s="13" t="str">
        <f>IFERROR(VLOOKUP($A27,'Fielding Data'!$A:$H,MATCH(P$1,'Fielding Data'!$A$1:$H$1,0),0),"Other")</f>
        <v>P</v>
      </c>
      <c r="Q27" s="13">
        <f>IFERROR(VLOOKUP($A27,'Fielding Data'!$A:$H,MATCH(Q$1,'Fielding Data'!$A$1:$H$1,0),0),"Other")</f>
        <v>18</v>
      </c>
      <c r="R27" s="13">
        <f>IFERROR(VLOOKUP($A27,'Fielding Data'!$A:$H,MATCH(R$1,'Fielding Data'!$A$1:$H$1,0),0),"Other")</f>
        <v>31</v>
      </c>
      <c r="S27" s="13">
        <f>IFERROR(VLOOKUP($A27,'Fielding Data'!$A:$H,MATCH(S$1,'Fielding Data'!$A$1:$H$1,0),0),"Other")</f>
        <v>0</v>
      </c>
      <c r="T27" s="13">
        <f>IFERROR(VLOOKUP($A27,'Fielding Data'!$A:$H,MATCH(T$1,'Fielding Data'!$A$1:$H$1,0),0),"Other")</f>
        <v>5</v>
      </c>
      <c r="U27" s="13">
        <f>SUMIFS('Fielding Data'!E:E,'Fielding Data'!$A:$A,'Hitting Data'!$A27)</f>
        <v>18</v>
      </c>
      <c r="V27" s="13">
        <f>SUMIFS('Fielding Data'!F:F,'Fielding Data'!$A:$A,'Hitting Data'!$A27)</f>
        <v>31</v>
      </c>
      <c r="W27" s="13">
        <f>SUMIFS('Fielding Data'!G:G,'Fielding Data'!$A:$A,'Hitting Data'!$A27)</f>
        <v>0</v>
      </c>
      <c r="X27" s="13">
        <f>SUMIFS('Fielding Data'!H:H,'Fielding Data'!$A:$A,'Hitting Data'!$A27)</f>
        <v>5</v>
      </c>
    </row>
    <row r="28" spans="1:24" x14ac:dyDescent="0.3">
      <c r="A28" s="13" t="str">
        <f t="shared" si="0"/>
        <v>atchisc012010</v>
      </c>
      <c r="B28" s="16" t="s">
        <v>416</v>
      </c>
      <c r="C28" s="16">
        <v>2010</v>
      </c>
      <c r="D28" s="16">
        <v>43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3" t="str">
        <f>IFERROR(VLOOKUP($A28,'Fielding Data'!$A:$H,MATCH(P$1,'Fielding Data'!$A$1:$H$1,0),0),"Other")</f>
        <v>P</v>
      </c>
      <c r="Q28" s="13">
        <f>IFERROR(VLOOKUP($A28,'Fielding Data'!$A:$H,MATCH(Q$1,'Fielding Data'!$A$1:$H$1,0),0),"Other")</f>
        <v>7</v>
      </c>
      <c r="R28" s="13">
        <f>IFERROR(VLOOKUP($A28,'Fielding Data'!$A:$H,MATCH(R$1,'Fielding Data'!$A$1:$H$1,0),0),"Other")</f>
        <v>6</v>
      </c>
      <c r="S28" s="13">
        <f>IFERROR(VLOOKUP($A28,'Fielding Data'!$A:$H,MATCH(S$1,'Fielding Data'!$A$1:$H$1,0),0),"Other")</f>
        <v>0</v>
      </c>
      <c r="T28" s="13">
        <f>IFERROR(VLOOKUP($A28,'Fielding Data'!$A:$H,MATCH(T$1,'Fielding Data'!$A$1:$H$1,0),0),"Other")</f>
        <v>1</v>
      </c>
      <c r="U28" s="13">
        <f>SUMIFS('Fielding Data'!E:E,'Fielding Data'!$A:$A,'Hitting Data'!$A28)</f>
        <v>7</v>
      </c>
      <c r="V28" s="13">
        <f>SUMIFS('Fielding Data'!F:F,'Fielding Data'!$A:$A,'Hitting Data'!$A28)</f>
        <v>6</v>
      </c>
      <c r="W28" s="13">
        <f>SUMIFS('Fielding Data'!G:G,'Fielding Data'!$A:$A,'Hitting Data'!$A28)</f>
        <v>0</v>
      </c>
      <c r="X28" s="13">
        <f>SUMIFS('Fielding Data'!H:H,'Fielding Data'!$A:$A,'Hitting Data'!$A28)</f>
        <v>1</v>
      </c>
    </row>
    <row r="29" spans="1:24" x14ac:dyDescent="0.3">
      <c r="A29" s="13" t="str">
        <f t="shared" si="0"/>
        <v>atilalu012010</v>
      </c>
      <c r="B29" s="16" t="s">
        <v>1223</v>
      </c>
      <c r="C29" s="16">
        <v>2010</v>
      </c>
      <c r="D29" s="16">
        <v>16</v>
      </c>
      <c r="E29" s="16">
        <v>25</v>
      </c>
      <c r="F29" s="16">
        <v>0</v>
      </c>
      <c r="G29" s="16">
        <v>1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10</v>
      </c>
      <c r="P29" s="13" t="str">
        <f>IFERROR(VLOOKUP($A29,'Fielding Data'!$A:$H,MATCH(P$1,'Fielding Data'!$A$1:$H$1,0),0),"Other")</f>
        <v>P</v>
      </c>
      <c r="Q29" s="13">
        <f>IFERROR(VLOOKUP($A29,'Fielding Data'!$A:$H,MATCH(Q$1,'Fielding Data'!$A$1:$H$1,0),0),"Other")</f>
        <v>10</v>
      </c>
      <c r="R29" s="13">
        <f>IFERROR(VLOOKUP($A29,'Fielding Data'!$A:$H,MATCH(R$1,'Fielding Data'!$A$1:$H$1,0),0),"Other")</f>
        <v>14</v>
      </c>
      <c r="S29" s="13">
        <f>IFERROR(VLOOKUP($A29,'Fielding Data'!$A:$H,MATCH(S$1,'Fielding Data'!$A$1:$H$1,0),0),"Other")</f>
        <v>2</v>
      </c>
      <c r="T29" s="13">
        <f>IFERROR(VLOOKUP($A29,'Fielding Data'!$A:$H,MATCH(T$1,'Fielding Data'!$A$1:$H$1,0),0),"Other")</f>
        <v>2</v>
      </c>
      <c r="U29" s="13">
        <f>SUMIFS('Fielding Data'!E:E,'Fielding Data'!$A:$A,'Hitting Data'!$A29)</f>
        <v>10</v>
      </c>
      <c r="V29" s="13">
        <f>SUMIFS('Fielding Data'!F:F,'Fielding Data'!$A:$A,'Hitting Data'!$A29)</f>
        <v>14</v>
      </c>
      <c r="W29" s="13">
        <f>SUMIFS('Fielding Data'!G:G,'Fielding Data'!$A:$A,'Hitting Data'!$A29)</f>
        <v>2</v>
      </c>
      <c r="X29" s="13">
        <f>SUMIFS('Fielding Data'!H:H,'Fielding Data'!$A:$A,'Hitting Data'!$A29)</f>
        <v>2</v>
      </c>
    </row>
    <row r="30" spans="1:24" x14ac:dyDescent="0.3">
      <c r="A30" s="13" t="str">
        <f t="shared" si="0"/>
        <v>atkinga012010</v>
      </c>
      <c r="B30" s="16" t="s">
        <v>349</v>
      </c>
      <c r="C30" s="16">
        <v>2010</v>
      </c>
      <c r="D30" s="16">
        <v>44</v>
      </c>
      <c r="E30" s="16">
        <v>140</v>
      </c>
      <c r="F30" s="16">
        <v>5</v>
      </c>
      <c r="G30" s="16">
        <v>30</v>
      </c>
      <c r="H30" s="16">
        <v>7</v>
      </c>
      <c r="I30" s="16">
        <v>0</v>
      </c>
      <c r="J30" s="16">
        <v>1</v>
      </c>
      <c r="K30" s="16">
        <v>9</v>
      </c>
      <c r="L30" s="16">
        <v>0</v>
      </c>
      <c r="M30" s="16">
        <v>0</v>
      </c>
      <c r="N30" s="16">
        <v>12</v>
      </c>
      <c r="O30" s="16">
        <v>30</v>
      </c>
      <c r="P30" s="13" t="str">
        <f>IFERROR(VLOOKUP($A30,'Fielding Data'!$A:$H,MATCH(P$1,'Fielding Data'!$A$1:$H$1,0),0),"Other")</f>
        <v>1B</v>
      </c>
      <c r="Q30" s="13">
        <f>IFERROR(VLOOKUP($A30,'Fielding Data'!$A:$H,MATCH(Q$1,'Fielding Data'!$A$1:$H$1,0),0),"Other")</f>
        <v>242</v>
      </c>
      <c r="R30" s="13">
        <f>IFERROR(VLOOKUP($A30,'Fielding Data'!$A:$H,MATCH(R$1,'Fielding Data'!$A$1:$H$1,0),0),"Other")</f>
        <v>16</v>
      </c>
      <c r="S30" s="13">
        <f>IFERROR(VLOOKUP($A30,'Fielding Data'!$A:$H,MATCH(S$1,'Fielding Data'!$A$1:$H$1,0),0),"Other")</f>
        <v>1</v>
      </c>
      <c r="T30" s="13">
        <f>IFERROR(VLOOKUP($A30,'Fielding Data'!$A:$H,MATCH(T$1,'Fielding Data'!$A$1:$H$1,0),0),"Other")</f>
        <v>24</v>
      </c>
      <c r="U30" s="13">
        <f>SUMIFS('Fielding Data'!E:E,'Fielding Data'!$A:$A,'Hitting Data'!$A30)</f>
        <v>242</v>
      </c>
      <c r="V30" s="13">
        <f>SUMIFS('Fielding Data'!F:F,'Fielding Data'!$A:$A,'Hitting Data'!$A30)</f>
        <v>16</v>
      </c>
      <c r="W30" s="13">
        <f>SUMIFS('Fielding Data'!G:G,'Fielding Data'!$A:$A,'Hitting Data'!$A30)</f>
        <v>1</v>
      </c>
      <c r="X30" s="13">
        <f>SUMIFS('Fielding Data'!H:H,'Fielding Data'!$A:$A,'Hitting Data'!$A30)</f>
        <v>24</v>
      </c>
    </row>
    <row r="31" spans="1:24" x14ac:dyDescent="0.3">
      <c r="A31" s="13" t="str">
        <f t="shared" si="0"/>
        <v>atkinmi012010</v>
      </c>
      <c r="B31" s="16" t="s">
        <v>1041</v>
      </c>
      <c r="C31" s="16">
        <v>2010</v>
      </c>
      <c r="D31" s="16">
        <v>5</v>
      </c>
      <c r="E31" s="16">
        <v>2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1</v>
      </c>
      <c r="P31" s="13" t="str">
        <f>IFERROR(VLOOKUP($A31,'Fielding Data'!$A:$H,MATCH(P$1,'Fielding Data'!$A$1:$H$1,0),0),"Other")</f>
        <v>P</v>
      </c>
      <c r="Q31" s="13">
        <f>IFERROR(VLOOKUP($A31,'Fielding Data'!$A:$H,MATCH(Q$1,'Fielding Data'!$A$1:$H$1,0),0),"Other")</f>
        <v>0</v>
      </c>
      <c r="R31" s="13">
        <f>IFERROR(VLOOKUP($A31,'Fielding Data'!$A:$H,MATCH(R$1,'Fielding Data'!$A$1:$H$1,0),0),"Other")</f>
        <v>2</v>
      </c>
      <c r="S31" s="13">
        <f>IFERROR(VLOOKUP($A31,'Fielding Data'!$A:$H,MATCH(S$1,'Fielding Data'!$A$1:$H$1,0),0),"Other")</f>
        <v>0</v>
      </c>
      <c r="T31" s="13">
        <f>IFERROR(VLOOKUP($A31,'Fielding Data'!$A:$H,MATCH(T$1,'Fielding Data'!$A$1:$H$1,0),0),"Other")</f>
        <v>0</v>
      </c>
      <c r="U31" s="13">
        <f>SUMIFS('Fielding Data'!E:E,'Fielding Data'!$A:$A,'Hitting Data'!$A31)</f>
        <v>0</v>
      </c>
      <c r="V31" s="13">
        <f>SUMIFS('Fielding Data'!F:F,'Fielding Data'!$A:$A,'Hitting Data'!$A31)</f>
        <v>2</v>
      </c>
      <c r="W31" s="13">
        <f>SUMIFS('Fielding Data'!G:G,'Fielding Data'!$A:$A,'Hitting Data'!$A31)</f>
        <v>0</v>
      </c>
      <c r="X31" s="13">
        <f>SUMIFS('Fielding Data'!H:H,'Fielding Data'!$A:$A,'Hitting Data'!$A31)</f>
        <v>0</v>
      </c>
    </row>
    <row r="32" spans="1:24" x14ac:dyDescent="0.3">
      <c r="A32" s="13" t="str">
        <f t="shared" si="0"/>
        <v>ausmubr012010</v>
      </c>
      <c r="B32" s="16" t="s">
        <v>51</v>
      </c>
      <c r="C32" s="16">
        <v>2010</v>
      </c>
      <c r="D32" s="16">
        <v>21</v>
      </c>
      <c r="E32" s="16">
        <v>63</v>
      </c>
      <c r="F32" s="16">
        <v>4</v>
      </c>
      <c r="G32" s="16">
        <v>14</v>
      </c>
      <c r="H32" s="16">
        <v>2</v>
      </c>
      <c r="I32" s="16">
        <v>0</v>
      </c>
      <c r="J32" s="16">
        <v>0</v>
      </c>
      <c r="K32" s="16">
        <v>2</v>
      </c>
      <c r="L32" s="16">
        <v>0</v>
      </c>
      <c r="M32" s="16">
        <v>0</v>
      </c>
      <c r="N32" s="16">
        <v>7</v>
      </c>
      <c r="O32" s="16">
        <v>15</v>
      </c>
      <c r="P32" s="13" t="str">
        <f>IFERROR(VLOOKUP($A32,'Fielding Data'!$A:$H,MATCH(P$1,'Fielding Data'!$A$1:$H$1,0),0),"Other")</f>
        <v>C</v>
      </c>
      <c r="Q32" s="13">
        <f>IFERROR(VLOOKUP($A32,'Fielding Data'!$A:$H,MATCH(Q$1,'Fielding Data'!$A$1:$H$1,0),0),"Other")</f>
        <v>168</v>
      </c>
      <c r="R32" s="13">
        <f>IFERROR(VLOOKUP($A32,'Fielding Data'!$A:$H,MATCH(R$1,'Fielding Data'!$A$1:$H$1,0),0),"Other")</f>
        <v>5</v>
      </c>
      <c r="S32" s="13">
        <f>IFERROR(VLOOKUP($A32,'Fielding Data'!$A:$H,MATCH(S$1,'Fielding Data'!$A$1:$H$1,0),0),"Other")</f>
        <v>1</v>
      </c>
      <c r="T32" s="13">
        <f>IFERROR(VLOOKUP($A32,'Fielding Data'!$A:$H,MATCH(T$1,'Fielding Data'!$A$1:$H$1,0),0),"Other")</f>
        <v>0</v>
      </c>
      <c r="U32" s="13">
        <f>SUMIFS('Fielding Data'!E:E,'Fielding Data'!$A:$A,'Hitting Data'!$A32)</f>
        <v>168</v>
      </c>
      <c r="V32" s="13">
        <f>SUMIFS('Fielding Data'!F:F,'Fielding Data'!$A:$A,'Hitting Data'!$A32)</f>
        <v>5</v>
      </c>
      <c r="W32" s="13">
        <f>SUMIFS('Fielding Data'!G:G,'Fielding Data'!$A:$A,'Hitting Data'!$A32)</f>
        <v>1</v>
      </c>
      <c r="X32" s="13">
        <f>SUMIFS('Fielding Data'!H:H,'Fielding Data'!$A:$A,'Hitting Data'!$A32)</f>
        <v>0</v>
      </c>
    </row>
    <row r="33" spans="1:24" x14ac:dyDescent="0.3">
      <c r="A33" s="13" t="str">
        <f t="shared" si="0"/>
        <v>avilaal012010</v>
      </c>
      <c r="B33" s="16" t="s">
        <v>1043</v>
      </c>
      <c r="C33" s="16">
        <v>2010</v>
      </c>
      <c r="D33" s="16">
        <v>104</v>
      </c>
      <c r="E33" s="16">
        <v>294</v>
      </c>
      <c r="F33" s="16">
        <v>28</v>
      </c>
      <c r="G33" s="16">
        <v>67</v>
      </c>
      <c r="H33" s="16">
        <v>12</v>
      </c>
      <c r="I33" s="16">
        <v>0</v>
      </c>
      <c r="J33" s="16">
        <v>7</v>
      </c>
      <c r="K33" s="16">
        <v>31</v>
      </c>
      <c r="L33" s="16">
        <v>2</v>
      </c>
      <c r="M33" s="16">
        <v>2</v>
      </c>
      <c r="N33" s="16">
        <v>36</v>
      </c>
      <c r="O33" s="16">
        <v>71</v>
      </c>
      <c r="P33" s="13" t="str">
        <f>IFERROR(VLOOKUP($A33,'Fielding Data'!$A:$H,MATCH(P$1,'Fielding Data'!$A$1:$H$1,0),0),"Other")</f>
        <v>C</v>
      </c>
      <c r="Q33" s="13">
        <f>IFERROR(VLOOKUP($A33,'Fielding Data'!$A:$H,MATCH(Q$1,'Fielding Data'!$A$1:$H$1,0),0),"Other")</f>
        <v>556</v>
      </c>
      <c r="R33" s="13">
        <f>IFERROR(VLOOKUP($A33,'Fielding Data'!$A:$H,MATCH(R$1,'Fielding Data'!$A$1:$H$1,0),0),"Other")</f>
        <v>34</v>
      </c>
      <c r="S33" s="13">
        <f>IFERROR(VLOOKUP($A33,'Fielding Data'!$A:$H,MATCH(S$1,'Fielding Data'!$A$1:$H$1,0),0),"Other")</f>
        <v>4</v>
      </c>
      <c r="T33" s="13">
        <f>IFERROR(VLOOKUP($A33,'Fielding Data'!$A:$H,MATCH(T$1,'Fielding Data'!$A$1:$H$1,0),0),"Other")</f>
        <v>5</v>
      </c>
      <c r="U33" s="13">
        <f>SUMIFS('Fielding Data'!E:E,'Fielding Data'!$A:$A,'Hitting Data'!$A33)</f>
        <v>556</v>
      </c>
      <c r="V33" s="13">
        <f>SUMIFS('Fielding Data'!F:F,'Fielding Data'!$A:$A,'Hitting Data'!$A33)</f>
        <v>34</v>
      </c>
      <c r="W33" s="13">
        <f>SUMIFS('Fielding Data'!G:G,'Fielding Data'!$A:$A,'Hitting Data'!$A33)</f>
        <v>4</v>
      </c>
      <c r="X33" s="13">
        <f>SUMIFS('Fielding Data'!H:H,'Fielding Data'!$A:$A,'Hitting Data'!$A33)</f>
        <v>5</v>
      </c>
    </row>
    <row r="34" spans="1:24" x14ac:dyDescent="0.3">
      <c r="A34" s="13" t="str">
        <f t="shared" si="0"/>
        <v>avilemi012010</v>
      </c>
      <c r="B34" s="16" t="s">
        <v>874</v>
      </c>
      <c r="C34" s="16">
        <v>2010</v>
      </c>
      <c r="D34" s="16">
        <v>110</v>
      </c>
      <c r="E34" s="16">
        <v>424</v>
      </c>
      <c r="F34" s="16">
        <v>63</v>
      </c>
      <c r="G34" s="16">
        <v>129</v>
      </c>
      <c r="H34" s="16">
        <v>16</v>
      </c>
      <c r="I34" s="16">
        <v>3</v>
      </c>
      <c r="J34" s="16">
        <v>8</v>
      </c>
      <c r="K34" s="16">
        <v>32</v>
      </c>
      <c r="L34" s="16">
        <v>14</v>
      </c>
      <c r="M34" s="16">
        <v>5</v>
      </c>
      <c r="N34" s="16">
        <v>20</v>
      </c>
      <c r="O34" s="16">
        <v>49</v>
      </c>
      <c r="P34" s="13" t="str">
        <f>IFERROR(VLOOKUP($A34,'Fielding Data'!$A:$H,MATCH(P$1,'Fielding Data'!$A$1:$H$1,0),0),"Other")</f>
        <v>2B</v>
      </c>
      <c r="Q34" s="13">
        <f>IFERROR(VLOOKUP($A34,'Fielding Data'!$A:$H,MATCH(Q$1,'Fielding Data'!$A$1:$H$1,0),0),"Other")</f>
        <v>183</v>
      </c>
      <c r="R34" s="13">
        <f>IFERROR(VLOOKUP($A34,'Fielding Data'!$A:$H,MATCH(R$1,'Fielding Data'!$A$1:$H$1,0),0),"Other")</f>
        <v>258</v>
      </c>
      <c r="S34" s="13">
        <f>IFERROR(VLOOKUP($A34,'Fielding Data'!$A:$H,MATCH(S$1,'Fielding Data'!$A$1:$H$1,0),0),"Other")</f>
        <v>11</v>
      </c>
      <c r="T34" s="13">
        <f>IFERROR(VLOOKUP($A34,'Fielding Data'!$A:$H,MATCH(T$1,'Fielding Data'!$A$1:$H$1,0),0),"Other")</f>
        <v>40</v>
      </c>
      <c r="U34" s="13">
        <f>SUMIFS('Fielding Data'!E:E,'Fielding Data'!$A:$A,'Hitting Data'!$A34)</f>
        <v>203</v>
      </c>
      <c r="V34" s="13">
        <f>SUMIFS('Fielding Data'!F:F,'Fielding Data'!$A:$A,'Hitting Data'!$A34)</f>
        <v>288</v>
      </c>
      <c r="W34" s="13">
        <f>SUMIFS('Fielding Data'!G:G,'Fielding Data'!$A:$A,'Hitting Data'!$A34)</f>
        <v>14</v>
      </c>
      <c r="X34" s="13">
        <f>SUMIFS('Fielding Data'!H:H,'Fielding Data'!$A:$A,'Hitting Data'!$A34)</f>
        <v>45</v>
      </c>
    </row>
    <row r="35" spans="1:24" x14ac:dyDescent="0.3">
      <c r="A35" s="13" t="str">
        <f t="shared" si="0"/>
        <v>axforjo012010</v>
      </c>
      <c r="B35" s="16" t="s">
        <v>1044</v>
      </c>
      <c r="C35" s="16">
        <v>2010</v>
      </c>
      <c r="D35" s="16">
        <v>50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3" t="str">
        <f>IFERROR(VLOOKUP($A35,'Fielding Data'!$A:$H,MATCH(P$1,'Fielding Data'!$A$1:$H$1,0),0),"Other")</f>
        <v>P</v>
      </c>
      <c r="Q35" s="13">
        <f>IFERROR(VLOOKUP($A35,'Fielding Data'!$A:$H,MATCH(Q$1,'Fielding Data'!$A$1:$H$1,0),0),"Other")</f>
        <v>4</v>
      </c>
      <c r="R35" s="13">
        <f>IFERROR(VLOOKUP($A35,'Fielding Data'!$A:$H,MATCH(R$1,'Fielding Data'!$A$1:$H$1,0),0),"Other")</f>
        <v>5</v>
      </c>
      <c r="S35" s="13">
        <f>IFERROR(VLOOKUP($A35,'Fielding Data'!$A:$H,MATCH(S$1,'Fielding Data'!$A$1:$H$1,0),0),"Other")</f>
        <v>0</v>
      </c>
      <c r="T35" s="13">
        <f>IFERROR(VLOOKUP($A35,'Fielding Data'!$A:$H,MATCH(T$1,'Fielding Data'!$A$1:$H$1,0),0),"Other")</f>
        <v>2</v>
      </c>
      <c r="U35" s="13">
        <f>SUMIFS('Fielding Data'!E:E,'Fielding Data'!$A:$A,'Hitting Data'!$A35)</f>
        <v>4</v>
      </c>
      <c r="V35" s="13">
        <f>SUMIFS('Fielding Data'!F:F,'Fielding Data'!$A:$A,'Hitting Data'!$A35)</f>
        <v>5</v>
      </c>
      <c r="W35" s="13">
        <f>SUMIFS('Fielding Data'!G:G,'Fielding Data'!$A:$A,'Hitting Data'!$A35)</f>
        <v>0</v>
      </c>
      <c r="X35" s="13">
        <f>SUMIFS('Fielding Data'!H:H,'Fielding Data'!$A:$A,'Hitting Data'!$A35)</f>
        <v>2</v>
      </c>
    </row>
    <row r="36" spans="1:24" x14ac:dyDescent="0.3">
      <c r="A36" s="13" t="str">
        <f t="shared" si="0"/>
        <v>aybarer012010</v>
      </c>
      <c r="B36" s="16" t="s">
        <v>626</v>
      </c>
      <c r="C36" s="16">
        <v>2010</v>
      </c>
      <c r="D36" s="16">
        <v>138</v>
      </c>
      <c r="E36" s="16">
        <v>534</v>
      </c>
      <c r="F36" s="16">
        <v>69</v>
      </c>
      <c r="G36" s="16">
        <v>135</v>
      </c>
      <c r="H36" s="16">
        <v>18</v>
      </c>
      <c r="I36" s="16">
        <v>4</v>
      </c>
      <c r="J36" s="16">
        <v>5</v>
      </c>
      <c r="K36" s="16">
        <v>29</v>
      </c>
      <c r="L36" s="16">
        <v>22</v>
      </c>
      <c r="M36" s="16">
        <v>8</v>
      </c>
      <c r="N36" s="16">
        <v>35</v>
      </c>
      <c r="O36" s="16">
        <v>81</v>
      </c>
      <c r="P36" s="13" t="str">
        <f>IFERROR(VLOOKUP($A36,'Fielding Data'!$A:$H,MATCH(P$1,'Fielding Data'!$A$1:$H$1,0),0),"Other")</f>
        <v>SS</v>
      </c>
      <c r="Q36" s="13">
        <f>IFERROR(VLOOKUP($A36,'Fielding Data'!$A:$H,MATCH(Q$1,'Fielding Data'!$A$1:$H$1,0),0),"Other")</f>
        <v>198</v>
      </c>
      <c r="R36" s="13">
        <f>IFERROR(VLOOKUP($A36,'Fielding Data'!$A:$H,MATCH(R$1,'Fielding Data'!$A$1:$H$1,0),0),"Other")</f>
        <v>344</v>
      </c>
      <c r="S36" s="13">
        <f>IFERROR(VLOOKUP($A36,'Fielding Data'!$A:$H,MATCH(S$1,'Fielding Data'!$A$1:$H$1,0),0),"Other")</f>
        <v>21</v>
      </c>
      <c r="T36" s="13">
        <f>IFERROR(VLOOKUP($A36,'Fielding Data'!$A:$H,MATCH(T$1,'Fielding Data'!$A$1:$H$1,0),0),"Other")</f>
        <v>59</v>
      </c>
      <c r="U36" s="13">
        <f>SUMIFS('Fielding Data'!E:E,'Fielding Data'!$A:$A,'Hitting Data'!$A36)</f>
        <v>198</v>
      </c>
      <c r="V36" s="13">
        <f>SUMIFS('Fielding Data'!F:F,'Fielding Data'!$A:$A,'Hitting Data'!$A36)</f>
        <v>344</v>
      </c>
      <c r="W36" s="13">
        <f>SUMIFS('Fielding Data'!G:G,'Fielding Data'!$A:$A,'Hitting Data'!$A36)</f>
        <v>21</v>
      </c>
      <c r="X36" s="13">
        <f>SUMIFS('Fielding Data'!H:H,'Fielding Data'!$A:$A,'Hitting Data'!$A36)</f>
        <v>59</v>
      </c>
    </row>
    <row r="37" spans="1:24" x14ac:dyDescent="0.3">
      <c r="A37" s="13" t="str">
        <f t="shared" si="0"/>
        <v>aybarwi012010</v>
      </c>
      <c r="B37" s="16" t="s">
        <v>513</v>
      </c>
      <c r="C37" s="16">
        <v>2010</v>
      </c>
      <c r="D37" s="16">
        <v>100</v>
      </c>
      <c r="E37" s="16">
        <v>270</v>
      </c>
      <c r="F37" s="16">
        <v>22</v>
      </c>
      <c r="G37" s="16">
        <v>62</v>
      </c>
      <c r="H37" s="16">
        <v>13</v>
      </c>
      <c r="I37" s="16">
        <v>0</v>
      </c>
      <c r="J37" s="16">
        <v>6</v>
      </c>
      <c r="K37" s="16">
        <v>43</v>
      </c>
      <c r="L37" s="16">
        <v>0</v>
      </c>
      <c r="M37" s="16">
        <v>0</v>
      </c>
      <c r="N37" s="16">
        <v>30</v>
      </c>
      <c r="O37" s="16">
        <v>61</v>
      </c>
      <c r="P37" s="13" t="str">
        <f>IFERROR(VLOOKUP($A37,'Fielding Data'!$A:$H,MATCH(P$1,'Fielding Data'!$A$1:$H$1,0),0),"Other")</f>
        <v>1B</v>
      </c>
      <c r="Q37" s="13">
        <f>IFERROR(VLOOKUP($A37,'Fielding Data'!$A:$H,MATCH(Q$1,'Fielding Data'!$A$1:$H$1,0),0),"Other")</f>
        <v>13</v>
      </c>
      <c r="R37" s="13">
        <f>IFERROR(VLOOKUP($A37,'Fielding Data'!$A:$H,MATCH(R$1,'Fielding Data'!$A$1:$H$1,0),0),"Other")</f>
        <v>1</v>
      </c>
      <c r="S37" s="13">
        <f>IFERROR(VLOOKUP($A37,'Fielding Data'!$A:$H,MATCH(S$1,'Fielding Data'!$A$1:$H$1,0),0),"Other")</f>
        <v>0</v>
      </c>
      <c r="T37" s="13">
        <f>IFERROR(VLOOKUP($A37,'Fielding Data'!$A:$H,MATCH(T$1,'Fielding Data'!$A$1:$H$1,0),0),"Other")</f>
        <v>1</v>
      </c>
      <c r="U37" s="13">
        <f>SUMIFS('Fielding Data'!E:E,'Fielding Data'!$A:$A,'Hitting Data'!$A37)</f>
        <v>15</v>
      </c>
      <c r="V37" s="13">
        <f>SUMIFS('Fielding Data'!F:F,'Fielding Data'!$A:$A,'Hitting Data'!$A37)</f>
        <v>12</v>
      </c>
      <c r="W37" s="13">
        <f>SUMIFS('Fielding Data'!G:G,'Fielding Data'!$A:$A,'Hitting Data'!$A37)</f>
        <v>1</v>
      </c>
      <c r="X37" s="13">
        <f>SUMIFS('Fielding Data'!H:H,'Fielding Data'!$A:$A,'Hitting Data'!$A37)</f>
        <v>1</v>
      </c>
    </row>
    <row r="38" spans="1:24" x14ac:dyDescent="0.3">
      <c r="A38" s="13" t="str">
        <f t="shared" si="0"/>
        <v>badenbu012010</v>
      </c>
      <c r="B38" s="16" t="s">
        <v>875</v>
      </c>
      <c r="C38" s="16">
        <v>2010</v>
      </c>
      <c r="D38" s="16">
        <v>53</v>
      </c>
      <c r="E38" s="16">
        <v>1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3" t="str">
        <f>IFERROR(VLOOKUP($A38,'Fielding Data'!$A:$H,MATCH(P$1,'Fielding Data'!$A$1:$H$1,0),0),"Other")</f>
        <v>P</v>
      </c>
      <c r="Q38" s="13">
        <f>IFERROR(VLOOKUP($A38,'Fielding Data'!$A:$H,MATCH(Q$1,'Fielding Data'!$A$1:$H$1,0),0),"Other")</f>
        <v>1</v>
      </c>
      <c r="R38" s="13">
        <f>IFERROR(VLOOKUP($A38,'Fielding Data'!$A:$H,MATCH(R$1,'Fielding Data'!$A$1:$H$1,0),0),"Other")</f>
        <v>21</v>
      </c>
      <c r="S38" s="13">
        <f>IFERROR(VLOOKUP($A38,'Fielding Data'!$A:$H,MATCH(S$1,'Fielding Data'!$A$1:$H$1,0),0),"Other")</f>
        <v>1</v>
      </c>
      <c r="T38" s="13">
        <f>IFERROR(VLOOKUP($A38,'Fielding Data'!$A:$H,MATCH(T$1,'Fielding Data'!$A$1:$H$1,0),0),"Other")</f>
        <v>2</v>
      </c>
      <c r="U38" s="13">
        <f>SUMIFS('Fielding Data'!E:E,'Fielding Data'!$A:$A,'Hitting Data'!$A38)</f>
        <v>1</v>
      </c>
      <c r="V38" s="13">
        <f>SUMIFS('Fielding Data'!F:F,'Fielding Data'!$A:$A,'Hitting Data'!$A38)</f>
        <v>21</v>
      </c>
      <c r="W38" s="13">
        <f>SUMIFS('Fielding Data'!G:G,'Fielding Data'!$A:$A,'Hitting Data'!$A38)</f>
        <v>1</v>
      </c>
      <c r="X38" s="13">
        <f>SUMIFS('Fielding Data'!H:H,'Fielding Data'!$A:$A,'Hitting Data'!$A38)</f>
        <v>2</v>
      </c>
    </row>
    <row r="39" spans="1:24" x14ac:dyDescent="0.3">
      <c r="A39" s="13" t="str">
        <f t="shared" si="0"/>
        <v>baezda012010</v>
      </c>
      <c r="B39" s="16" t="s">
        <v>228</v>
      </c>
      <c r="C39" s="16">
        <v>2010</v>
      </c>
      <c r="D39" s="16">
        <v>51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3" t="str">
        <f>IFERROR(VLOOKUP($A39,'Fielding Data'!$A:$H,MATCH(P$1,'Fielding Data'!$A$1:$H$1,0),0),"Other")</f>
        <v>P</v>
      </c>
      <c r="Q39" s="13">
        <f>IFERROR(VLOOKUP($A39,'Fielding Data'!$A:$H,MATCH(Q$1,'Fielding Data'!$A$1:$H$1,0),0),"Other")</f>
        <v>0</v>
      </c>
      <c r="R39" s="13">
        <f>IFERROR(VLOOKUP($A39,'Fielding Data'!$A:$H,MATCH(R$1,'Fielding Data'!$A$1:$H$1,0),0),"Other")</f>
        <v>17</v>
      </c>
      <c r="S39" s="13">
        <f>IFERROR(VLOOKUP($A39,'Fielding Data'!$A:$H,MATCH(S$1,'Fielding Data'!$A$1:$H$1,0),0),"Other")</f>
        <v>0</v>
      </c>
      <c r="T39" s="13">
        <f>IFERROR(VLOOKUP($A39,'Fielding Data'!$A:$H,MATCH(T$1,'Fielding Data'!$A$1:$H$1,0),0),"Other")</f>
        <v>0</v>
      </c>
      <c r="U39" s="13">
        <f>SUMIFS('Fielding Data'!E:E,'Fielding Data'!$A:$A,'Hitting Data'!$A39)</f>
        <v>0</v>
      </c>
      <c r="V39" s="13">
        <f>SUMIFS('Fielding Data'!F:F,'Fielding Data'!$A:$A,'Hitting Data'!$A39)</f>
        <v>17</v>
      </c>
      <c r="W39" s="13">
        <f>SUMIFS('Fielding Data'!G:G,'Fielding Data'!$A:$A,'Hitting Data'!$A39)</f>
        <v>0</v>
      </c>
      <c r="X39" s="13">
        <f>SUMIFS('Fielding Data'!H:H,'Fielding Data'!$A:$A,'Hitting Data'!$A39)</f>
        <v>0</v>
      </c>
    </row>
    <row r="40" spans="1:24" x14ac:dyDescent="0.3">
      <c r="A40" s="13" t="str">
        <f t="shared" si="0"/>
        <v>bailean012010</v>
      </c>
      <c r="B40" s="16" t="s">
        <v>1045</v>
      </c>
      <c r="C40" s="16">
        <v>2010</v>
      </c>
      <c r="D40" s="16">
        <v>47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3" t="str">
        <f>IFERROR(VLOOKUP($A40,'Fielding Data'!$A:$H,MATCH(P$1,'Fielding Data'!$A$1:$H$1,0),0),"Other")</f>
        <v>P</v>
      </c>
      <c r="Q40" s="13">
        <f>IFERROR(VLOOKUP($A40,'Fielding Data'!$A:$H,MATCH(Q$1,'Fielding Data'!$A$1:$H$1,0),0),"Other")</f>
        <v>4</v>
      </c>
      <c r="R40" s="13">
        <f>IFERROR(VLOOKUP($A40,'Fielding Data'!$A:$H,MATCH(R$1,'Fielding Data'!$A$1:$H$1,0),0),"Other")</f>
        <v>5</v>
      </c>
      <c r="S40" s="13">
        <f>IFERROR(VLOOKUP($A40,'Fielding Data'!$A:$H,MATCH(S$1,'Fielding Data'!$A$1:$H$1,0),0),"Other")</f>
        <v>0</v>
      </c>
      <c r="T40" s="13">
        <f>IFERROR(VLOOKUP($A40,'Fielding Data'!$A:$H,MATCH(T$1,'Fielding Data'!$A$1:$H$1,0),0),"Other")</f>
        <v>0</v>
      </c>
      <c r="U40" s="13">
        <f>SUMIFS('Fielding Data'!E:E,'Fielding Data'!$A:$A,'Hitting Data'!$A40)</f>
        <v>4</v>
      </c>
      <c r="V40" s="13">
        <f>SUMIFS('Fielding Data'!F:F,'Fielding Data'!$A:$A,'Hitting Data'!$A40)</f>
        <v>5</v>
      </c>
      <c r="W40" s="13">
        <f>SUMIFS('Fielding Data'!G:G,'Fielding Data'!$A:$A,'Hitting Data'!$A40)</f>
        <v>0</v>
      </c>
      <c r="X40" s="13">
        <f>SUMIFS('Fielding Data'!H:H,'Fielding Data'!$A:$A,'Hitting Data'!$A40)</f>
        <v>0</v>
      </c>
    </row>
    <row r="41" spans="1:24" x14ac:dyDescent="0.3">
      <c r="A41" s="13" t="str">
        <f t="shared" si="0"/>
        <v>baileho022010</v>
      </c>
      <c r="B41" s="16" t="s">
        <v>753</v>
      </c>
      <c r="C41" s="16">
        <v>2010</v>
      </c>
      <c r="D41" s="16">
        <v>19</v>
      </c>
      <c r="E41" s="16">
        <v>33</v>
      </c>
      <c r="F41" s="16">
        <v>1</v>
      </c>
      <c r="G41" s="16">
        <v>7</v>
      </c>
      <c r="H41" s="16">
        <v>0</v>
      </c>
      <c r="I41" s="16">
        <v>0</v>
      </c>
      <c r="J41" s="16">
        <v>0</v>
      </c>
      <c r="K41" s="16">
        <v>2</v>
      </c>
      <c r="L41" s="16">
        <v>0</v>
      </c>
      <c r="M41" s="16">
        <v>0</v>
      </c>
      <c r="N41" s="16">
        <v>2</v>
      </c>
      <c r="O41" s="16">
        <v>15</v>
      </c>
      <c r="P41" s="13" t="str">
        <f>IFERROR(VLOOKUP($A41,'Fielding Data'!$A:$H,MATCH(P$1,'Fielding Data'!$A$1:$H$1,0),0),"Other")</f>
        <v>P</v>
      </c>
      <c r="Q41" s="13">
        <f>IFERROR(VLOOKUP($A41,'Fielding Data'!$A:$H,MATCH(Q$1,'Fielding Data'!$A$1:$H$1,0),0),"Other")</f>
        <v>15</v>
      </c>
      <c r="R41" s="13">
        <f>IFERROR(VLOOKUP($A41,'Fielding Data'!$A:$H,MATCH(R$1,'Fielding Data'!$A$1:$H$1,0),0),"Other")</f>
        <v>6</v>
      </c>
      <c r="S41" s="13">
        <f>IFERROR(VLOOKUP($A41,'Fielding Data'!$A:$H,MATCH(S$1,'Fielding Data'!$A$1:$H$1,0),0),"Other")</f>
        <v>1</v>
      </c>
      <c r="T41" s="13">
        <f>IFERROR(VLOOKUP($A41,'Fielding Data'!$A:$H,MATCH(T$1,'Fielding Data'!$A$1:$H$1,0),0),"Other")</f>
        <v>1</v>
      </c>
      <c r="U41" s="13">
        <f>SUMIFS('Fielding Data'!E:E,'Fielding Data'!$A:$A,'Hitting Data'!$A41)</f>
        <v>15</v>
      </c>
      <c r="V41" s="13">
        <f>SUMIFS('Fielding Data'!F:F,'Fielding Data'!$A:$A,'Hitting Data'!$A41)</f>
        <v>6</v>
      </c>
      <c r="W41" s="13">
        <f>SUMIFS('Fielding Data'!G:G,'Fielding Data'!$A:$A,'Hitting Data'!$A41)</f>
        <v>1</v>
      </c>
      <c r="X41" s="13">
        <f>SUMIFS('Fielding Data'!H:H,'Fielding Data'!$A:$A,'Hitting Data'!$A41)</f>
        <v>1</v>
      </c>
    </row>
    <row r="42" spans="1:24" x14ac:dyDescent="0.3">
      <c r="A42" s="13" t="str">
        <f t="shared" si="0"/>
        <v>bakerje032010</v>
      </c>
      <c r="B42" s="16" t="s">
        <v>514</v>
      </c>
      <c r="C42" s="16">
        <v>2010</v>
      </c>
      <c r="D42" s="16">
        <v>79</v>
      </c>
      <c r="E42" s="16">
        <v>206</v>
      </c>
      <c r="F42" s="16">
        <v>29</v>
      </c>
      <c r="G42" s="16">
        <v>56</v>
      </c>
      <c r="H42" s="16">
        <v>13</v>
      </c>
      <c r="I42" s="16">
        <v>2</v>
      </c>
      <c r="J42" s="16">
        <v>4</v>
      </c>
      <c r="K42" s="16">
        <v>21</v>
      </c>
      <c r="L42" s="16">
        <v>1</v>
      </c>
      <c r="M42" s="16">
        <v>0</v>
      </c>
      <c r="N42" s="16">
        <v>16</v>
      </c>
      <c r="O42" s="16">
        <v>50</v>
      </c>
      <c r="P42" s="13" t="str">
        <f>IFERROR(VLOOKUP($A42,'Fielding Data'!$A:$H,MATCH(P$1,'Fielding Data'!$A$1:$H$1,0),0),"Other")</f>
        <v>1B</v>
      </c>
      <c r="Q42" s="13">
        <f>IFERROR(VLOOKUP($A42,'Fielding Data'!$A:$H,MATCH(Q$1,'Fielding Data'!$A$1:$H$1,0),0),"Other")</f>
        <v>19</v>
      </c>
      <c r="R42" s="13">
        <f>IFERROR(VLOOKUP($A42,'Fielding Data'!$A:$H,MATCH(R$1,'Fielding Data'!$A$1:$H$1,0),0),"Other")</f>
        <v>1</v>
      </c>
      <c r="S42" s="13">
        <f>IFERROR(VLOOKUP($A42,'Fielding Data'!$A:$H,MATCH(S$1,'Fielding Data'!$A$1:$H$1,0),0),"Other")</f>
        <v>0</v>
      </c>
      <c r="T42" s="13">
        <f>IFERROR(VLOOKUP($A42,'Fielding Data'!$A:$H,MATCH(T$1,'Fielding Data'!$A$1:$H$1,0),0),"Other")</f>
        <v>0</v>
      </c>
      <c r="U42" s="13">
        <f>SUMIFS('Fielding Data'!E:E,'Fielding Data'!$A:$A,'Hitting Data'!$A42)</f>
        <v>85</v>
      </c>
      <c r="V42" s="13">
        <f>SUMIFS('Fielding Data'!F:F,'Fielding Data'!$A:$A,'Hitting Data'!$A42)</f>
        <v>111</v>
      </c>
      <c r="W42" s="13">
        <f>SUMIFS('Fielding Data'!G:G,'Fielding Data'!$A:$A,'Hitting Data'!$A42)</f>
        <v>7</v>
      </c>
      <c r="X42" s="13">
        <f>SUMIFS('Fielding Data'!H:H,'Fielding Data'!$A:$A,'Hitting Data'!$A42)</f>
        <v>15</v>
      </c>
    </row>
    <row r="43" spans="1:24" x14ac:dyDescent="0.3">
      <c r="A43" s="13" t="str">
        <f t="shared" si="0"/>
        <v>bakerjo012010</v>
      </c>
      <c r="B43" s="16" t="s">
        <v>876</v>
      </c>
      <c r="C43" s="16">
        <v>2010</v>
      </c>
      <c r="D43" s="16">
        <v>23</v>
      </c>
      <c r="E43" s="16">
        <v>78</v>
      </c>
      <c r="F43" s="16">
        <v>7</v>
      </c>
      <c r="G43" s="16">
        <v>17</v>
      </c>
      <c r="H43" s="16">
        <v>3</v>
      </c>
      <c r="I43" s="16">
        <v>1</v>
      </c>
      <c r="J43" s="16">
        <v>0</v>
      </c>
      <c r="K43" s="16">
        <v>6</v>
      </c>
      <c r="L43" s="16">
        <v>0</v>
      </c>
      <c r="M43" s="16">
        <v>0</v>
      </c>
      <c r="N43" s="16">
        <v>9</v>
      </c>
      <c r="O43" s="16">
        <v>18</v>
      </c>
      <c r="P43" s="13" t="str">
        <f>IFERROR(VLOOKUP($A43,'Fielding Data'!$A:$H,MATCH(P$1,'Fielding Data'!$A$1:$H$1,0),0),"Other")</f>
        <v>C</v>
      </c>
      <c r="Q43" s="13">
        <f>IFERROR(VLOOKUP($A43,'Fielding Data'!$A:$H,MATCH(Q$1,'Fielding Data'!$A$1:$H$1,0),0),"Other")</f>
        <v>152</v>
      </c>
      <c r="R43" s="13">
        <f>IFERROR(VLOOKUP($A43,'Fielding Data'!$A:$H,MATCH(R$1,'Fielding Data'!$A$1:$H$1,0),0),"Other")</f>
        <v>9</v>
      </c>
      <c r="S43" s="13">
        <f>IFERROR(VLOOKUP($A43,'Fielding Data'!$A:$H,MATCH(S$1,'Fielding Data'!$A$1:$H$1,0),0),"Other")</f>
        <v>2</v>
      </c>
      <c r="T43" s="13">
        <f>IFERROR(VLOOKUP($A43,'Fielding Data'!$A:$H,MATCH(T$1,'Fielding Data'!$A$1:$H$1,0),0),"Other")</f>
        <v>1</v>
      </c>
      <c r="U43" s="13">
        <f>SUMIFS('Fielding Data'!E:E,'Fielding Data'!$A:$A,'Hitting Data'!$A43)</f>
        <v>152</v>
      </c>
      <c r="V43" s="13">
        <f>SUMIFS('Fielding Data'!F:F,'Fielding Data'!$A:$A,'Hitting Data'!$A43)</f>
        <v>9</v>
      </c>
      <c r="W43" s="13">
        <f>SUMIFS('Fielding Data'!G:G,'Fielding Data'!$A:$A,'Hitting Data'!$A43)</f>
        <v>2</v>
      </c>
      <c r="X43" s="13">
        <f>SUMIFS('Fielding Data'!H:H,'Fielding Data'!$A:$A,'Hitting Data'!$A43)</f>
        <v>1</v>
      </c>
    </row>
    <row r="44" spans="1:24" x14ac:dyDescent="0.3">
      <c r="A44" s="13" t="str">
        <f t="shared" si="0"/>
        <v>bakersc022010</v>
      </c>
      <c r="B44" s="16" t="s">
        <v>515</v>
      </c>
      <c r="C44" s="16">
        <v>2010</v>
      </c>
      <c r="D44" s="16">
        <v>29</v>
      </c>
      <c r="E44" s="16">
        <v>3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2</v>
      </c>
      <c r="P44" s="13" t="str">
        <f>IFERROR(VLOOKUP($A44,'Fielding Data'!$A:$H,MATCH(P$1,'Fielding Data'!$A$1:$H$1,0),0),"Other")</f>
        <v>P</v>
      </c>
      <c r="Q44" s="13">
        <f>IFERROR(VLOOKUP($A44,'Fielding Data'!$A:$H,MATCH(Q$1,'Fielding Data'!$A$1:$H$1,0),0),"Other")</f>
        <v>15</v>
      </c>
      <c r="R44" s="13">
        <f>IFERROR(VLOOKUP($A44,'Fielding Data'!$A:$H,MATCH(R$1,'Fielding Data'!$A$1:$H$1,0),0),"Other")</f>
        <v>13</v>
      </c>
      <c r="S44" s="13">
        <f>IFERROR(VLOOKUP($A44,'Fielding Data'!$A:$H,MATCH(S$1,'Fielding Data'!$A$1:$H$1,0),0),"Other")</f>
        <v>1</v>
      </c>
      <c r="T44" s="13">
        <f>IFERROR(VLOOKUP($A44,'Fielding Data'!$A:$H,MATCH(T$1,'Fielding Data'!$A$1:$H$1,0),0),"Other")</f>
        <v>1</v>
      </c>
      <c r="U44" s="13">
        <f>SUMIFS('Fielding Data'!E:E,'Fielding Data'!$A:$A,'Hitting Data'!$A44)</f>
        <v>15</v>
      </c>
      <c r="V44" s="13">
        <f>SUMIFS('Fielding Data'!F:F,'Fielding Data'!$A:$A,'Hitting Data'!$A44)</f>
        <v>13</v>
      </c>
      <c r="W44" s="13">
        <f>SUMIFS('Fielding Data'!G:G,'Fielding Data'!$A:$A,'Hitting Data'!$A44)</f>
        <v>1</v>
      </c>
      <c r="X44" s="13">
        <f>SUMIFS('Fielding Data'!H:H,'Fielding Data'!$A:$A,'Hitting Data'!$A44)</f>
        <v>1</v>
      </c>
    </row>
    <row r="45" spans="1:24" x14ac:dyDescent="0.3">
      <c r="A45" s="13" t="str">
        <f t="shared" si="0"/>
        <v>baldero012010</v>
      </c>
      <c r="B45" s="16" t="s">
        <v>351</v>
      </c>
      <c r="C45" s="16">
        <v>2010</v>
      </c>
      <c r="D45" s="16">
        <v>10</v>
      </c>
      <c r="E45" s="16">
        <v>24</v>
      </c>
      <c r="F45" s="16">
        <v>3</v>
      </c>
      <c r="G45" s="16">
        <v>5</v>
      </c>
      <c r="H45" s="16">
        <v>1</v>
      </c>
      <c r="I45" s="16">
        <v>0</v>
      </c>
      <c r="J45" s="16">
        <v>1</v>
      </c>
      <c r="K45" s="16">
        <v>5</v>
      </c>
      <c r="L45" s="16">
        <v>1</v>
      </c>
      <c r="M45" s="16">
        <v>0</v>
      </c>
      <c r="N45" s="16">
        <v>1</v>
      </c>
      <c r="O45" s="16">
        <v>5</v>
      </c>
      <c r="P45" s="13" t="str">
        <f>IFERROR(VLOOKUP($A45,'Fielding Data'!$A:$H,MATCH(P$1,'Fielding Data'!$A$1:$H$1,0),0),"Other")</f>
        <v>OF</v>
      </c>
      <c r="Q45" s="13">
        <f>IFERROR(VLOOKUP($A45,'Fielding Data'!$A:$H,MATCH(Q$1,'Fielding Data'!$A$1:$H$1,0),0),"Other")</f>
        <v>6</v>
      </c>
      <c r="R45" s="13">
        <f>IFERROR(VLOOKUP($A45,'Fielding Data'!$A:$H,MATCH(R$1,'Fielding Data'!$A$1:$H$1,0),0),"Other")</f>
        <v>0</v>
      </c>
      <c r="S45" s="13">
        <f>IFERROR(VLOOKUP($A45,'Fielding Data'!$A:$H,MATCH(S$1,'Fielding Data'!$A$1:$H$1,0),0),"Other")</f>
        <v>0</v>
      </c>
      <c r="T45" s="13">
        <f>IFERROR(VLOOKUP($A45,'Fielding Data'!$A:$H,MATCH(T$1,'Fielding Data'!$A$1:$H$1,0),0),"Other")</f>
        <v>0</v>
      </c>
      <c r="U45" s="13">
        <f>SUMIFS('Fielding Data'!E:E,'Fielding Data'!$A:$A,'Hitting Data'!$A45)</f>
        <v>6</v>
      </c>
      <c r="V45" s="13">
        <f>SUMIFS('Fielding Data'!F:F,'Fielding Data'!$A:$A,'Hitting Data'!$A45)</f>
        <v>0</v>
      </c>
      <c r="W45" s="13">
        <f>SUMIFS('Fielding Data'!G:G,'Fielding Data'!$A:$A,'Hitting Data'!$A45)</f>
        <v>0</v>
      </c>
      <c r="X45" s="13">
        <f>SUMIFS('Fielding Data'!H:H,'Fielding Data'!$A:$A,'Hitting Data'!$A45)</f>
        <v>0</v>
      </c>
    </row>
    <row r="46" spans="1:24" x14ac:dyDescent="0.3">
      <c r="A46" s="13" t="str">
        <f t="shared" si="0"/>
        <v>balesco012010</v>
      </c>
      <c r="B46" s="16" t="s">
        <v>877</v>
      </c>
      <c r="C46" s="16">
        <v>2010</v>
      </c>
      <c r="D46" s="16">
        <v>17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3" t="str">
        <f>IFERROR(VLOOKUP($A46,'Fielding Data'!$A:$H,MATCH(P$1,'Fielding Data'!$A$1:$H$1,0),0),"Other")</f>
        <v>P</v>
      </c>
      <c r="Q46" s="13">
        <f>IFERROR(VLOOKUP($A46,'Fielding Data'!$A:$H,MATCH(Q$1,'Fielding Data'!$A$1:$H$1,0),0),"Other")</f>
        <v>0</v>
      </c>
      <c r="R46" s="13">
        <f>IFERROR(VLOOKUP($A46,'Fielding Data'!$A:$H,MATCH(R$1,'Fielding Data'!$A$1:$H$1,0),0),"Other")</f>
        <v>2</v>
      </c>
      <c r="S46" s="13">
        <f>IFERROR(VLOOKUP($A46,'Fielding Data'!$A:$H,MATCH(S$1,'Fielding Data'!$A$1:$H$1,0),0),"Other")</f>
        <v>0</v>
      </c>
      <c r="T46" s="13">
        <f>IFERROR(VLOOKUP($A46,'Fielding Data'!$A:$H,MATCH(T$1,'Fielding Data'!$A$1:$H$1,0),0),"Other")</f>
        <v>0</v>
      </c>
      <c r="U46" s="13">
        <f>SUMIFS('Fielding Data'!E:E,'Fielding Data'!$A:$A,'Hitting Data'!$A46)</f>
        <v>0</v>
      </c>
      <c r="V46" s="13">
        <f>SUMIFS('Fielding Data'!F:F,'Fielding Data'!$A:$A,'Hitting Data'!$A46)</f>
        <v>2</v>
      </c>
      <c r="W46" s="13">
        <f>SUMIFS('Fielding Data'!G:G,'Fielding Data'!$A:$A,'Hitting Data'!$A46)</f>
        <v>0</v>
      </c>
      <c r="X46" s="13">
        <f>SUMIFS('Fielding Data'!H:H,'Fielding Data'!$A:$A,'Hitting Data'!$A46)</f>
        <v>0</v>
      </c>
    </row>
    <row r="47" spans="1:24" x14ac:dyDescent="0.3">
      <c r="A47" s="13" t="str">
        <f t="shared" si="0"/>
        <v>balfogr012010</v>
      </c>
      <c r="B47" s="16" t="s">
        <v>229</v>
      </c>
      <c r="C47" s="16">
        <v>2010</v>
      </c>
      <c r="D47" s="16">
        <v>57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3" t="str">
        <f>IFERROR(VLOOKUP($A47,'Fielding Data'!$A:$H,MATCH(P$1,'Fielding Data'!$A$1:$H$1,0),0),"Other")</f>
        <v>P</v>
      </c>
      <c r="Q47" s="13">
        <f>IFERROR(VLOOKUP($A47,'Fielding Data'!$A:$H,MATCH(Q$1,'Fielding Data'!$A$1:$H$1,0),0),"Other")</f>
        <v>2</v>
      </c>
      <c r="R47" s="13">
        <f>IFERROR(VLOOKUP($A47,'Fielding Data'!$A:$H,MATCH(R$1,'Fielding Data'!$A$1:$H$1,0),0),"Other")</f>
        <v>2</v>
      </c>
      <c r="S47" s="13">
        <f>IFERROR(VLOOKUP($A47,'Fielding Data'!$A:$H,MATCH(S$1,'Fielding Data'!$A$1:$H$1,0),0),"Other")</f>
        <v>0</v>
      </c>
      <c r="T47" s="13">
        <f>IFERROR(VLOOKUP($A47,'Fielding Data'!$A:$H,MATCH(T$1,'Fielding Data'!$A$1:$H$1,0),0),"Other")</f>
        <v>0</v>
      </c>
      <c r="U47" s="13">
        <f>SUMIFS('Fielding Data'!E:E,'Fielding Data'!$A:$A,'Hitting Data'!$A47)</f>
        <v>2</v>
      </c>
      <c r="V47" s="13">
        <f>SUMIFS('Fielding Data'!F:F,'Fielding Data'!$A:$A,'Hitting Data'!$A47)</f>
        <v>2</v>
      </c>
      <c r="W47" s="13">
        <f>SUMIFS('Fielding Data'!G:G,'Fielding Data'!$A:$A,'Hitting Data'!$A47)</f>
        <v>0</v>
      </c>
      <c r="X47" s="13">
        <f>SUMIFS('Fielding Data'!H:H,'Fielding Data'!$A:$A,'Hitting Data'!$A47)</f>
        <v>0</v>
      </c>
    </row>
    <row r="48" spans="1:24" x14ac:dyDescent="0.3">
      <c r="A48" s="13" t="str">
        <f t="shared" si="0"/>
        <v>banksjo012010</v>
      </c>
      <c r="B48" s="16" t="s">
        <v>754</v>
      </c>
      <c r="C48" s="16">
        <v>2010</v>
      </c>
      <c r="D48" s="16">
        <v>1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3" t="str">
        <f>IFERROR(VLOOKUP($A48,'Fielding Data'!$A:$H,MATCH(P$1,'Fielding Data'!$A$1:$H$1,0),0),"Other")</f>
        <v>P</v>
      </c>
      <c r="Q48" s="13">
        <f>IFERROR(VLOOKUP($A48,'Fielding Data'!$A:$H,MATCH(Q$1,'Fielding Data'!$A$1:$H$1,0),0),"Other")</f>
        <v>0</v>
      </c>
      <c r="R48" s="13">
        <f>IFERROR(VLOOKUP($A48,'Fielding Data'!$A:$H,MATCH(R$1,'Fielding Data'!$A$1:$H$1,0),0),"Other")</f>
        <v>1</v>
      </c>
      <c r="S48" s="13">
        <f>IFERROR(VLOOKUP($A48,'Fielding Data'!$A:$H,MATCH(S$1,'Fielding Data'!$A$1:$H$1,0),0),"Other")</f>
        <v>0</v>
      </c>
      <c r="T48" s="13">
        <f>IFERROR(VLOOKUP($A48,'Fielding Data'!$A:$H,MATCH(T$1,'Fielding Data'!$A$1:$H$1,0),0),"Other")</f>
        <v>0</v>
      </c>
      <c r="U48" s="13">
        <f>SUMIFS('Fielding Data'!E:E,'Fielding Data'!$A:$A,'Hitting Data'!$A48)</f>
        <v>0</v>
      </c>
      <c r="V48" s="13">
        <f>SUMIFS('Fielding Data'!F:F,'Fielding Data'!$A:$A,'Hitting Data'!$A48)</f>
        <v>1</v>
      </c>
      <c r="W48" s="13">
        <f>SUMIFS('Fielding Data'!G:G,'Fielding Data'!$A:$A,'Hitting Data'!$A48)</f>
        <v>0</v>
      </c>
      <c r="X48" s="13">
        <f>SUMIFS('Fielding Data'!H:H,'Fielding Data'!$A:$A,'Hitting Data'!$A48)</f>
        <v>0</v>
      </c>
    </row>
    <row r="49" spans="1:24" x14ac:dyDescent="0.3">
      <c r="A49" s="13" t="str">
        <f t="shared" si="0"/>
        <v>bannibr012010</v>
      </c>
      <c r="B49" s="16" t="s">
        <v>627</v>
      </c>
      <c r="C49" s="16">
        <v>2010</v>
      </c>
      <c r="D49" s="16">
        <v>24</v>
      </c>
      <c r="E49" s="16">
        <v>5</v>
      </c>
      <c r="F49" s="16">
        <v>1</v>
      </c>
      <c r="G49" s="16">
        <v>1</v>
      </c>
      <c r="H49" s="16">
        <v>1</v>
      </c>
      <c r="I49" s="16">
        <v>0</v>
      </c>
      <c r="J49" s="16">
        <v>0</v>
      </c>
      <c r="K49" s="16">
        <v>1</v>
      </c>
      <c r="L49" s="16">
        <v>0</v>
      </c>
      <c r="M49" s="16">
        <v>0</v>
      </c>
      <c r="N49" s="16">
        <v>0</v>
      </c>
      <c r="O49" s="16">
        <v>3</v>
      </c>
      <c r="P49" s="13" t="str">
        <f>IFERROR(VLOOKUP($A49,'Fielding Data'!$A:$H,MATCH(P$1,'Fielding Data'!$A$1:$H$1,0),0),"Other")</f>
        <v>P</v>
      </c>
      <c r="Q49" s="13">
        <f>IFERROR(VLOOKUP($A49,'Fielding Data'!$A:$H,MATCH(Q$1,'Fielding Data'!$A$1:$H$1,0),0),"Other")</f>
        <v>16</v>
      </c>
      <c r="R49" s="13">
        <f>IFERROR(VLOOKUP($A49,'Fielding Data'!$A:$H,MATCH(R$1,'Fielding Data'!$A$1:$H$1,0),0),"Other")</f>
        <v>19</v>
      </c>
      <c r="S49" s="13">
        <f>IFERROR(VLOOKUP($A49,'Fielding Data'!$A:$H,MATCH(S$1,'Fielding Data'!$A$1:$H$1,0),0),"Other")</f>
        <v>1</v>
      </c>
      <c r="T49" s="13">
        <f>IFERROR(VLOOKUP($A49,'Fielding Data'!$A:$H,MATCH(T$1,'Fielding Data'!$A$1:$H$1,0),0),"Other")</f>
        <v>1</v>
      </c>
      <c r="U49" s="13">
        <f>SUMIFS('Fielding Data'!E:E,'Fielding Data'!$A:$A,'Hitting Data'!$A49)</f>
        <v>16</v>
      </c>
      <c r="V49" s="13">
        <f>SUMIFS('Fielding Data'!F:F,'Fielding Data'!$A:$A,'Hitting Data'!$A49)</f>
        <v>19</v>
      </c>
      <c r="W49" s="13">
        <f>SUMIFS('Fielding Data'!G:G,'Fielding Data'!$A:$A,'Hitting Data'!$A49)</f>
        <v>1</v>
      </c>
      <c r="X49" s="13">
        <f>SUMIFS('Fielding Data'!H:H,'Fielding Data'!$A:$A,'Hitting Data'!$A49)</f>
        <v>1</v>
      </c>
    </row>
    <row r="50" spans="1:24" x14ac:dyDescent="0.3">
      <c r="A50" s="13" t="str">
        <f t="shared" si="0"/>
        <v>bardda012010</v>
      </c>
      <c r="B50" s="16" t="s">
        <v>1046</v>
      </c>
      <c r="C50" s="16">
        <v>2010</v>
      </c>
      <c r="D50" s="16">
        <v>73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3" t="str">
        <f>IFERROR(VLOOKUP($A50,'Fielding Data'!$A:$H,MATCH(P$1,'Fielding Data'!$A$1:$H$1,0),0),"Other")</f>
        <v>P</v>
      </c>
      <c r="Q50" s="13">
        <f>IFERROR(VLOOKUP($A50,'Fielding Data'!$A:$H,MATCH(Q$1,'Fielding Data'!$A$1:$H$1,0),0),"Other")</f>
        <v>7</v>
      </c>
      <c r="R50" s="13">
        <f>IFERROR(VLOOKUP($A50,'Fielding Data'!$A:$H,MATCH(R$1,'Fielding Data'!$A$1:$H$1,0),0),"Other")</f>
        <v>7</v>
      </c>
      <c r="S50" s="13">
        <f>IFERROR(VLOOKUP($A50,'Fielding Data'!$A:$H,MATCH(S$1,'Fielding Data'!$A$1:$H$1,0),0),"Other")</f>
        <v>2</v>
      </c>
      <c r="T50" s="13">
        <f>IFERROR(VLOOKUP($A50,'Fielding Data'!$A:$H,MATCH(T$1,'Fielding Data'!$A$1:$H$1,0),0),"Other")</f>
        <v>1</v>
      </c>
      <c r="U50" s="13">
        <f>SUMIFS('Fielding Data'!E:E,'Fielding Data'!$A:$A,'Hitting Data'!$A50)</f>
        <v>7</v>
      </c>
      <c r="V50" s="13">
        <f>SUMIFS('Fielding Data'!F:F,'Fielding Data'!$A:$A,'Hitting Data'!$A50)</f>
        <v>7</v>
      </c>
      <c r="W50" s="13">
        <f>SUMIFS('Fielding Data'!G:G,'Fielding Data'!$A:$A,'Hitting Data'!$A50)</f>
        <v>2</v>
      </c>
      <c r="X50" s="13">
        <f>SUMIFS('Fielding Data'!H:H,'Fielding Data'!$A:$A,'Hitting Data'!$A50)</f>
        <v>1</v>
      </c>
    </row>
    <row r="51" spans="1:24" x14ac:dyDescent="0.3">
      <c r="A51" s="13" t="str">
        <f t="shared" si="0"/>
        <v>bardebr012010</v>
      </c>
      <c r="B51" s="16" t="s">
        <v>755</v>
      </c>
      <c r="C51" s="16">
        <v>2010</v>
      </c>
      <c r="D51" s="16">
        <v>35</v>
      </c>
      <c r="E51" s="16">
        <v>28</v>
      </c>
      <c r="F51" s="16">
        <v>2</v>
      </c>
      <c r="G51" s="16">
        <v>5</v>
      </c>
      <c r="H51" s="16">
        <v>0</v>
      </c>
      <c r="I51" s="16">
        <v>0</v>
      </c>
      <c r="J51" s="16">
        <v>0</v>
      </c>
      <c r="K51" s="16">
        <v>3</v>
      </c>
      <c r="L51" s="16">
        <v>0</v>
      </c>
      <c r="M51" s="16">
        <v>2</v>
      </c>
      <c r="N51" s="16">
        <v>3</v>
      </c>
      <c r="O51" s="16">
        <v>12</v>
      </c>
      <c r="P51" s="13" t="str">
        <f>IFERROR(VLOOKUP($A51,'Fielding Data'!$A:$H,MATCH(P$1,'Fielding Data'!$A$1:$H$1,0),0),"Other")</f>
        <v>2B</v>
      </c>
      <c r="Q51" s="13">
        <f>IFERROR(VLOOKUP($A51,'Fielding Data'!$A:$H,MATCH(Q$1,'Fielding Data'!$A$1:$H$1,0),0),"Other")</f>
        <v>1</v>
      </c>
      <c r="R51" s="13">
        <f>IFERROR(VLOOKUP($A51,'Fielding Data'!$A:$H,MATCH(R$1,'Fielding Data'!$A$1:$H$1,0),0),"Other")</f>
        <v>8</v>
      </c>
      <c r="S51" s="13">
        <f>IFERROR(VLOOKUP($A51,'Fielding Data'!$A:$H,MATCH(S$1,'Fielding Data'!$A$1:$H$1,0),0),"Other")</f>
        <v>1</v>
      </c>
      <c r="T51" s="13">
        <f>IFERROR(VLOOKUP($A51,'Fielding Data'!$A:$H,MATCH(T$1,'Fielding Data'!$A$1:$H$1,0),0),"Other")</f>
        <v>0</v>
      </c>
      <c r="U51" s="13">
        <f>SUMIFS('Fielding Data'!E:E,'Fielding Data'!$A:$A,'Hitting Data'!$A51)</f>
        <v>10</v>
      </c>
      <c r="V51" s="13">
        <f>SUMIFS('Fielding Data'!F:F,'Fielding Data'!$A:$A,'Hitting Data'!$A51)</f>
        <v>25</v>
      </c>
      <c r="W51" s="13">
        <f>SUMIFS('Fielding Data'!G:G,'Fielding Data'!$A:$A,'Hitting Data'!$A51)</f>
        <v>1</v>
      </c>
      <c r="X51" s="13">
        <f>SUMIFS('Fielding Data'!H:H,'Fielding Data'!$A:$A,'Hitting Data'!$A51)</f>
        <v>4</v>
      </c>
    </row>
    <row r="52" spans="1:24" x14ac:dyDescent="0.3">
      <c r="A52" s="13" t="str">
        <f t="shared" si="0"/>
        <v>bardjo012010</v>
      </c>
      <c r="B52" s="16" t="s">
        <v>286</v>
      </c>
      <c r="C52" s="16">
        <v>2010</v>
      </c>
      <c r="D52" s="16">
        <v>39</v>
      </c>
      <c r="E52" s="16">
        <v>112</v>
      </c>
      <c r="F52" s="16">
        <v>9</v>
      </c>
      <c r="G52" s="16">
        <v>24</v>
      </c>
      <c r="H52" s="16">
        <v>7</v>
      </c>
      <c r="I52" s="16">
        <v>0</v>
      </c>
      <c r="J52" s="16">
        <v>3</v>
      </c>
      <c r="K52" s="16">
        <v>10</v>
      </c>
      <c r="L52" s="16">
        <v>0</v>
      </c>
      <c r="M52" s="16">
        <v>0</v>
      </c>
      <c r="N52" s="16">
        <v>10</v>
      </c>
      <c r="O52" s="16">
        <v>27</v>
      </c>
      <c r="P52" s="13" t="str">
        <f>IFERROR(VLOOKUP($A52,'Fielding Data'!$A:$H,MATCH(P$1,'Fielding Data'!$A$1:$H$1,0),0),"Other")</f>
        <v>C</v>
      </c>
      <c r="Q52" s="13">
        <f>IFERROR(VLOOKUP($A52,'Fielding Data'!$A:$H,MATCH(Q$1,'Fielding Data'!$A$1:$H$1,0),0),"Other")</f>
        <v>202</v>
      </c>
      <c r="R52" s="13">
        <f>IFERROR(VLOOKUP($A52,'Fielding Data'!$A:$H,MATCH(R$1,'Fielding Data'!$A$1:$H$1,0),0),"Other")</f>
        <v>12</v>
      </c>
      <c r="S52" s="13">
        <f>IFERROR(VLOOKUP($A52,'Fielding Data'!$A:$H,MATCH(S$1,'Fielding Data'!$A$1:$H$1,0),0),"Other")</f>
        <v>2</v>
      </c>
      <c r="T52" s="13">
        <f>IFERROR(VLOOKUP($A52,'Fielding Data'!$A:$H,MATCH(T$1,'Fielding Data'!$A$1:$H$1,0),0),"Other")</f>
        <v>0</v>
      </c>
      <c r="U52" s="13">
        <f>SUMIFS('Fielding Data'!E:E,'Fielding Data'!$A:$A,'Hitting Data'!$A52)</f>
        <v>202</v>
      </c>
      <c r="V52" s="13">
        <f>SUMIFS('Fielding Data'!F:F,'Fielding Data'!$A:$A,'Hitting Data'!$A52)</f>
        <v>12</v>
      </c>
      <c r="W52" s="13">
        <f>SUMIFS('Fielding Data'!G:G,'Fielding Data'!$A:$A,'Hitting Data'!$A52)</f>
        <v>2</v>
      </c>
      <c r="X52" s="13">
        <f>SUMIFS('Fielding Data'!H:H,'Fielding Data'!$A:$A,'Hitting Data'!$A52)</f>
        <v>0</v>
      </c>
    </row>
    <row r="53" spans="1:24" x14ac:dyDescent="0.3">
      <c r="A53" s="13" t="str">
        <f t="shared" si="0"/>
        <v>barmecl012010</v>
      </c>
      <c r="B53" s="16" t="s">
        <v>352</v>
      </c>
      <c r="C53" s="16">
        <v>2010</v>
      </c>
      <c r="D53" s="16">
        <v>133</v>
      </c>
      <c r="E53" s="16">
        <v>387</v>
      </c>
      <c r="F53" s="16">
        <v>43</v>
      </c>
      <c r="G53" s="16">
        <v>91</v>
      </c>
      <c r="H53" s="16">
        <v>21</v>
      </c>
      <c r="I53" s="16">
        <v>0</v>
      </c>
      <c r="J53" s="16">
        <v>8</v>
      </c>
      <c r="K53" s="16">
        <v>50</v>
      </c>
      <c r="L53" s="16">
        <v>3</v>
      </c>
      <c r="M53" s="16">
        <v>2</v>
      </c>
      <c r="N53" s="16">
        <v>35</v>
      </c>
      <c r="O53" s="16">
        <v>66</v>
      </c>
      <c r="P53" s="13" t="str">
        <f>IFERROR(VLOOKUP($A53,'Fielding Data'!$A:$H,MATCH(P$1,'Fielding Data'!$A$1:$H$1,0),0),"Other")</f>
        <v>2B</v>
      </c>
      <c r="Q53" s="13">
        <f>IFERROR(VLOOKUP($A53,'Fielding Data'!$A:$H,MATCH(Q$1,'Fielding Data'!$A$1:$H$1,0),0),"Other")</f>
        <v>163</v>
      </c>
      <c r="R53" s="13">
        <f>IFERROR(VLOOKUP($A53,'Fielding Data'!$A:$H,MATCH(R$1,'Fielding Data'!$A$1:$H$1,0),0),"Other")</f>
        <v>198</v>
      </c>
      <c r="S53" s="13">
        <f>IFERROR(VLOOKUP($A53,'Fielding Data'!$A:$H,MATCH(S$1,'Fielding Data'!$A$1:$H$1,0),0),"Other")</f>
        <v>5</v>
      </c>
      <c r="T53" s="13">
        <f>IFERROR(VLOOKUP($A53,'Fielding Data'!$A:$H,MATCH(T$1,'Fielding Data'!$A$1:$H$1,0),0),"Other")</f>
        <v>59</v>
      </c>
      <c r="U53" s="13">
        <f>SUMIFS('Fielding Data'!E:E,'Fielding Data'!$A:$A,'Hitting Data'!$A53)</f>
        <v>213</v>
      </c>
      <c r="V53" s="13">
        <f>SUMIFS('Fielding Data'!F:F,'Fielding Data'!$A:$A,'Hitting Data'!$A53)</f>
        <v>339</v>
      </c>
      <c r="W53" s="13">
        <f>SUMIFS('Fielding Data'!G:G,'Fielding Data'!$A:$A,'Hitting Data'!$A53)</f>
        <v>10</v>
      </c>
      <c r="X53" s="13">
        <f>SUMIFS('Fielding Data'!H:H,'Fielding Data'!$A:$A,'Hitting Data'!$A53)</f>
        <v>92</v>
      </c>
    </row>
    <row r="54" spans="1:24" x14ac:dyDescent="0.3">
      <c r="A54" s="13" t="str">
        <f t="shared" si="0"/>
        <v>barneda012010</v>
      </c>
      <c r="B54" s="16" t="s">
        <v>1224</v>
      </c>
      <c r="C54" s="16">
        <v>2010</v>
      </c>
      <c r="D54" s="16">
        <v>30</v>
      </c>
      <c r="E54" s="16">
        <v>79</v>
      </c>
      <c r="F54" s="16">
        <v>12</v>
      </c>
      <c r="G54" s="16">
        <v>19</v>
      </c>
      <c r="H54" s="16">
        <v>4</v>
      </c>
      <c r="I54" s="16">
        <v>0</v>
      </c>
      <c r="J54" s="16">
        <v>0</v>
      </c>
      <c r="K54" s="16">
        <v>2</v>
      </c>
      <c r="L54" s="16">
        <v>0</v>
      </c>
      <c r="M54" s="16">
        <v>0</v>
      </c>
      <c r="N54" s="16">
        <v>6</v>
      </c>
      <c r="O54" s="16">
        <v>12</v>
      </c>
      <c r="P54" s="13" t="str">
        <f>IFERROR(VLOOKUP($A54,'Fielding Data'!$A:$H,MATCH(P$1,'Fielding Data'!$A$1:$H$1,0),0),"Other")</f>
        <v>2B</v>
      </c>
      <c r="Q54" s="13">
        <f>IFERROR(VLOOKUP($A54,'Fielding Data'!$A:$H,MATCH(Q$1,'Fielding Data'!$A$1:$H$1,0),0),"Other")</f>
        <v>13</v>
      </c>
      <c r="R54" s="13">
        <f>IFERROR(VLOOKUP($A54,'Fielding Data'!$A:$H,MATCH(R$1,'Fielding Data'!$A$1:$H$1,0),0),"Other")</f>
        <v>17</v>
      </c>
      <c r="S54" s="13">
        <f>IFERROR(VLOOKUP($A54,'Fielding Data'!$A:$H,MATCH(S$1,'Fielding Data'!$A$1:$H$1,0),0),"Other")</f>
        <v>2</v>
      </c>
      <c r="T54" s="13">
        <f>IFERROR(VLOOKUP($A54,'Fielding Data'!$A:$H,MATCH(T$1,'Fielding Data'!$A$1:$H$1,0),0),"Other")</f>
        <v>4</v>
      </c>
      <c r="U54" s="13">
        <f>SUMIFS('Fielding Data'!E:E,'Fielding Data'!$A:$A,'Hitting Data'!$A54)</f>
        <v>24</v>
      </c>
      <c r="V54" s="13">
        <f>SUMIFS('Fielding Data'!F:F,'Fielding Data'!$A:$A,'Hitting Data'!$A54)</f>
        <v>58</v>
      </c>
      <c r="W54" s="13">
        <f>SUMIFS('Fielding Data'!G:G,'Fielding Data'!$A:$A,'Hitting Data'!$A54)</f>
        <v>2</v>
      </c>
      <c r="X54" s="13">
        <f>SUMIFS('Fielding Data'!H:H,'Fielding Data'!$A:$A,'Hitting Data'!$A54)</f>
        <v>14</v>
      </c>
    </row>
    <row r="55" spans="1:24" x14ac:dyDescent="0.3">
      <c r="A55" s="13" t="str">
        <f t="shared" si="0"/>
        <v>bartlja012010</v>
      </c>
      <c r="B55" s="16" t="s">
        <v>417</v>
      </c>
      <c r="C55" s="16">
        <v>2010</v>
      </c>
      <c r="D55" s="16">
        <v>135</v>
      </c>
      <c r="E55" s="16">
        <v>468</v>
      </c>
      <c r="F55" s="16">
        <v>71</v>
      </c>
      <c r="G55" s="16">
        <v>119</v>
      </c>
      <c r="H55" s="16">
        <v>27</v>
      </c>
      <c r="I55" s="16">
        <v>3</v>
      </c>
      <c r="J55" s="16">
        <v>4</v>
      </c>
      <c r="K55" s="16">
        <v>47</v>
      </c>
      <c r="L55" s="16">
        <v>11</v>
      </c>
      <c r="M55" s="16">
        <v>6</v>
      </c>
      <c r="N55" s="16">
        <v>45</v>
      </c>
      <c r="O55" s="16">
        <v>83</v>
      </c>
      <c r="P55" s="13" t="str">
        <f>IFERROR(VLOOKUP($A55,'Fielding Data'!$A:$H,MATCH(P$1,'Fielding Data'!$A$1:$H$1,0),0),"Other")</f>
        <v>SS</v>
      </c>
      <c r="Q55" s="13">
        <f>IFERROR(VLOOKUP($A55,'Fielding Data'!$A:$H,MATCH(Q$1,'Fielding Data'!$A$1:$H$1,0),0),"Other")</f>
        <v>152</v>
      </c>
      <c r="R55" s="13">
        <f>IFERROR(VLOOKUP($A55,'Fielding Data'!$A:$H,MATCH(R$1,'Fielding Data'!$A$1:$H$1,0),0),"Other")</f>
        <v>309</v>
      </c>
      <c r="S55" s="13">
        <f>IFERROR(VLOOKUP($A55,'Fielding Data'!$A:$H,MATCH(S$1,'Fielding Data'!$A$1:$H$1,0),0),"Other")</f>
        <v>11</v>
      </c>
      <c r="T55" s="13">
        <f>IFERROR(VLOOKUP($A55,'Fielding Data'!$A:$H,MATCH(T$1,'Fielding Data'!$A$1:$H$1,0),0),"Other")</f>
        <v>58</v>
      </c>
      <c r="U55" s="13">
        <f>SUMIFS('Fielding Data'!E:E,'Fielding Data'!$A:$A,'Hitting Data'!$A55)</f>
        <v>152</v>
      </c>
      <c r="V55" s="13">
        <f>SUMIFS('Fielding Data'!F:F,'Fielding Data'!$A:$A,'Hitting Data'!$A55)</f>
        <v>309</v>
      </c>
      <c r="W55" s="13">
        <f>SUMIFS('Fielding Data'!G:G,'Fielding Data'!$A:$A,'Hitting Data'!$A55)</f>
        <v>11</v>
      </c>
      <c r="X55" s="13">
        <f>SUMIFS('Fielding Data'!H:H,'Fielding Data'!$A:$A,'Hitting Data'!$A55)</f>
        <v>58</v>
      </c>
    </row>
    <row r="56" spans="1:24" x14ac:dyDescent="0.3">
      <c r="A56" s="13" t="str">
        <f t="shared" si="0"/>
        <v>bartoda022010</v>
      </c>
      <c r="B56" s="16" t="s">
        <v>756</v>
      </c>
      <c r="C56" s="16">
        <v>2010</v>
      </c>
      <c r="D56" s="16">
        <v>159</v>
      </c>
      <c r="E56" s="16">
        <v>556</v>
      </c>
      <c r="F56" s="16">
        <v>79</v>
      </c>
      <c r="G56" s="16">
        <v>152</v>
      </c>
      <c r="H56" s="16">
        <v>33</v>
      </c>
      <c r="I56" s="16">
        <v>5</v>
      </c>
      <c r="J56" s="16">
        <v>10</v>
      </c>
      <c r="K56" s="16">
        <v>57</v>
      </c>
      <c r="L56" s="16">
        <v>7</v>
      </c>
      <c r="M56" s="16">
        <v>3</v>
      </c>
      <c r="N56" s="16">
        <v>110</v>
      </c>
      <c r="O56" s="16">
        <v>102</v>
      </c>
      <c r="P56" s="13" t="str">
        <f>IFERROR(VLOOKUP($A56,'Fielding Data'!$A:$H,MATCH(P$1,'Fielding Data'!$A$1:$H$1,0),0),"Other")</f>
        <v>1B</v>
      </c>
      <c r="Q56" s="13">
        <f>IFERROR(VLOOKUP($A56,'Fielding Data'!$A:$H,MATCH(Q$1,'Fielding Data'!$A$1:$H$1,0),0),"Other")</f>
        <v>1404</v>
      </c>
      <c r="R56" s="13">
        <f>IFERROR(VLOOKUP($A56,'Fielding Data'!$A:$H,MATCH(R$1,'Fielding Data'!$A$1:$H$1,0),0),"Other")</f>
        <v>78</v>
      </c>
      <c r="S56" s="13">
        <f>IFERROR(VLOOKUP($A56,'Fielding Data'!$A:$H,MATCH(S$1,'Fielding Data'!$A$1:$H$1,0),0),"Other")</f>
        <v>10</v>
      </c>
      <c r="T56" s="13">
        <f>IFERROR(VLOOKUP($A56,'Fielding Data'!$A:$H,MATCH(T$1,'Fielding Data'!$A$1:$H$1,0),0),"Other")</f>
        <v>121</v>
      </c>
      <c r="U56" s="13">
        <f>SUMIFS('Fielding Data'!E:E,'Fielding Data'!$A:$A,'Hitting Data'!$A56)</f>
        <v>1404</v>
      </c>
      <c r="V56" s="13">
        <f>SUMIFS('Fielding Data'!F:F,'Fielding Data'!$A:$A,'Hitting Data'!$A56)</f>
        <v>78</v>
      </c>
      <c r="W56" s="13">
        <f>SUMIFS('Fielding Data'!G:G,'Fielding Data'!$A:$A,'Hitting Data'!$A56)</f>
        <v>10</v>
      </c>
      <c r="X56" s="13">
        <f>SUMIFS('Fielding Data'!H:H,'Fielding Data'!$A:$A,'Hitting Data'!$A56)</f>
        <v>121</v>
      </c>
    </row>
    <row r="57" spans="1:24" x14ac:dyDescent="0.3">
      <c r="A57" s="13" t="str">
        <f t="shared" si="0"/>
        <v>bassbr012010</v>
      </c>
      <c r="B57" s="16" t="s">
        <v>878</v>
      </c>
      <c r="C57" s="16">
        <v>2010</v>
      </c>
      <c r="D57" s="16">
        <v>4</v>
      </c>
      <c r="E57" s="16">
        <v>1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3" t="str">
        <f>IFERROR(VLOOKUP($A57,'Fielding Data'!$A:$H,MATCH(P$1,'Fielding Data'!$A$1:$H$1,0),0),"Other")</f>
        <v>P</v>
      </c>
      <c r="Q57" s="13">
        <f>IFERROR(VLOOKUP($A57,'Fielding Data'!$A:$H,MATCH(Q$1,'Fielding Data'!$A$1:$H$1,0),0),"Other")</f>
        <v>0</v>
      </c>
      <c r="R57" s="13">
        <f>IFERROR(VLOOKUP($A57,'Fielding Data'!$A:$H,MATCH(R$1,'Fielding Data'!$A$1:$H$1,0),0),"Other")</f>
        <v>1</v>
      </c>
      <c r="S57" s="13">
        <f>IFERROR(VLOOKUP($A57,'Fielding Data'!$A:$H,MATCH(S$1,'Fielding Data'!$A$1:$H$1,0),0),"Other")</f>
        <v>0</v>
      </c>
      <c r="T57" s="13">
        <f>IFERROR(VLOOKUP($A57,'Fielding Data'!$A:$H,MATCH(T$1,'Fielding Data'!$A$1:$H$1,0),0),"Other")</f>
        <v>0</v>
      </c>
      <c r="U57" s="13">
        <f>SUMIFS('Fielding Data'!E:E,'Fielding Data'!$A:$A,'Hitting Data'!$A57)</f>
        <v>0</v>
      </c>
      <c r="V57" s="13">
        <f>SUMIFS('Fielding Data'!F:F,'Fielding Data'!$A:$A,'Hitting Data'!$A57)</f>
        <v>1</v>
      </c>
      <c r="W57" s="13">
        <f>SUMIFS('Fielding Data'!G:G,'Fielding Data'!$A:$A,'Hitting Data'!$A57)</f>
        <v>0</v>
      </c>
      <c r="X57" s="13">
        <f>SUMIFS('Fielding Data'!H:H,'Fielding Data'!$A:$A,'Hitting Data'!$A57)</f>
        <v>0</v>
      </c>
    </row>
    <row r="58" spans="1:24" x14ac:dyDescent="0.3">
      <c r="A58" s="13" t="str">
        <f t="shared" si="0"/>
        <v>bastaan012010</v>
      </c>
      <c r="B58" s="16" t="s">
        <v>1047</v>
      </c>
      <c r="C58" s="16">
        <v>2010</v>
      </c>
      <c r="D58" s="16">
        <v>25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3" t="str">
        <f>IFERROR(VLOOKUP($A58,'Fielding Data'!$A:$H,MATCH(P$1,'Fielding Data'!$A$1:$H$1,0),0),"Other")</f>
        <v>P</v>
      </c>
      <c r="Q58" s="13">
        <f>IFERROR(VLOOKUP($A58,'Fielding Data'!$A:$H,MATCH(Q$1,'Fielding Data'!$A$1:$H$1,0),0),"Other")</f>
        <v>0</v>
      </c>
      <c r="R58" s="13">
        <f>IFERROR(VLOOKUP($A58,'Fielding Data'!$A:$H,MATCH(R$1,'Fielding Data'!$A$1:$H$1,0),0),"Other")</f>
        <v>2</v>
      </c>
      <c r="S58" s="13">
        <f>IFERROR(VLOOKUP($A58,'Fielding Data'!$A:$H,MATCH(S$1,'Fielding Data'!$A$1:$H$1,0),0),"Other")</f>
        <v>0</v>
      </c>
      <c r="T58" s="13">
        <f>IFERROR(VLOOKUP($A58,'Fielding Data'!$A:$H,MATCH(T$1,'Fielding Data'!$A$1:$H$1,0),0),"Other")</f>
        <v>0</v>
      </c>
      <c r="U58" s="13">
        <f>SUMIFS('Fielding Data'!E:E,'Fielding Data'!$A:$A,'Hitting Data'!$A58)</f>
        <v>0</v>
      </c>
      <c r="V58" s="13">
        <f>SUMIFS('Fielding Data'!F:F,'Fielding Data'!$A:$A,'Hitting Data'!$A58)</f>
        <v>2</v>
      </c>
      <c r="W58" s="13">
        <f>SUMIFS('Fielding Data'!G:G,'Fielding Data'!$A:$A,'Hitting Data'!$A58)</f>
        <v>0</v>
      </c>
      <c r="X58" s="13">
        <f>SUMIFS('Fielding Data'!H:H,'Fielding Data'!$A:$A,'Hitting Data'!$A58)</f>
        <v>0</v>
      </c>
    </row>
    <row r="59" spans="1:24" x14ac:dyDescent="0.3">
      <c r="A59" s="13" t="str">
        <f t="shared" si="0"/>
        <v>batismi012010</v>
      </c>
      <c r="B59" s="16" t="s">
        <v>53</v>
      </c>
      <c r="C59" s="16">
        <v>2010</v>
      </c>
      <c r="D59" s="16">
        <v>58</v>
      </c>
      <c r="E59" s="16">
        <v>8</v>
      </c>
      <c r="F59" s="16">
        <v>0</v>
      </c>
      <c r="G59" s="16">
        <v>1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5</v>
      </c>
      <c r="P59" s="13" t="str">
        <f>IFERROR(VLOOKUP($A59,'Fielding Data'!$A:$H,MATCH(P$1,'Fielding Data'!$A$1:$H$1,0),0),"Other")</f>
        <v>P</v>
      </c>
      <c r="Q59" s="13">
        <f>IFERROR(VLOOKUP($A59,'Fielding Data'!$A:$H,MATCH(Q$1,'Fielding Data'!$A$1:$H$1,0),0),"Other")</f>
        <v>5</v>
      </c>
      <c r="R59" s="13">
        <f>IFERROR(VLOOKUP($A59,'Fielding Data'!$A:$H,MATCH(R$1,'Fielding Data'!$A$1:$H$1,0),0),"Other")</f>
        <v>9</v>
      </c>
      <c r="S59" s="13">
        <f>IFERROR(VLOOKUP($A59,'Fielding Data'!$A:$H,MATCH(S$1,'Fielding Data'!$A$1:$H$1,0),0),"Other")</f>
        <v>0</v>
      </c>
      <c r="T59" s="13">
        <f>IFERROR(VLOOKUP($A59,'Fielding Data'!$A:$H,MATCH(T$1,'Fielding Data'!$A$1:$H$1,0),0),"Other")</f>
        <v>1</v>
      </c>
      <c r="U59" s="13">
        <f>SUMIFS('Fielding Data'!E:E,'Fielding Data'!$A:$A,'Hitting Data'!$A59)</f>
        <v>5</v>
      </c>
      <c r="V59" s="13">
        <f>SUMIFS('Fielding Data'!F:F,'Fielding Data'!$A:$A,'Hitting Data'!$A59)</f>
        <v>9</v>
      </c>
      <c r="W59" s="13">
        <f>SUMIFS('Fielding Data'!G:G,'Fielding Data'!$A:$A,'Hitting Data'!$A59)</f>
        <v>0</v>
      </c>
      <c r="X59" s="13">
        <f>SUMIFS('Fielding Data'!H:H,'Fielding Data'!$A:$A,'Hitting Data'!$A59)</f>
        <v>1</v>
      </c>
    </row>
    <row r="60" spans="1:24" x14ac:dyDescent="0.3">
      <c r="A60" s="13" t="str">
        <f t="shared" si="0"/>
        <v>bautide012010</v>
      </c>
      <c r="B60" s="16" t="s">
        <v>418</v>
      </c>
      <c r="C60" s="16">
        <v>2010</v>
      </c>
      <c r="D60" s="16">
        <v>31</v>
      </c>
      <c r="E60" s="16">
        <v>1</v>
      </c>
      <c r="F60" s="16">
        <v>0</v>
      </c>
      <c r="G60" s="16">
        <v>1</v>
      </c>
      <c r="H60" s="16">
        <v>0</v>
      </c>
      <c r="I60" s="16">
        <v>0</v>
      </c>
      <c r="J60" s="16">
        <v>0</v>
      </c>
      <c r="K60" s="16">
        <v>1</v>
      </c>
      <c r="L60" s="16">
        <v>0</v>
      </c>
      <c r="M60" s="16">
        <v>0</v>
      </c>
      <c r="N60" s="16">
        <v>0</v>
      </c>
      <c r="O60" s="16">
        <v>0</v>
      </c>
      <c r="P60" s="13" t="str">
        <f>IFERROR(VLOOKUP($A60,'Fielding Data'!$A:$H,MATCH(P$1,'Fielding Data'!$A$1:$H$1,0),0),"Other")</f>
        <v>P</v>
      </c>
      <c r="Q60" s="13">
        <f>IFERROR(VLOOKUP($A60,'Fielding Data'!$A:$H,MATCH(Q$1,'Fielding Data'!$A$1:$H$1,0),0),"Other")</f>
        <v>1</v>
      </c>
      <c r="R60" s="13">
        <f>IFERROR(VLOOKUP($A60,'Fielding Data'!$A:$H,MATCH(R$1,'Fielding Data'!$A$1:$H$1,0),0),"Other")</f>
        <v>4</v>
      </c>
      <c r="S60" s="13">
        <f>IFERROR(VLOOKUP($A60,'Fielding Data'!$A:$H,MATCH(S$1,'Fielding Data'!$A$1:$H$1,0),0),"Other")</f>
        <v>0</v>
      </c>
      <c r="T60" s="13">
        <f>IFERROR(VLOOKUP($A60,'Fielding Data'!$A:$H,MATCH(T$1,'Fielding Data'!$A$1:$H$1,0),0),"Other")</f>
        <v>0</v>
      </c>
      <c r="U60" s="13">
        <f>SUMIFS('Fielding Data'!E:E,'Fielding Data'!$A:$A,'Hitting Data'!$A60)</f>
        <v>1</v>
      </c>
      <c r="V60" s="13">
        <f>SUMIFS('Fielding Data'!F:F,'Fielding Data'!$A:$A,'Hitting Data'!$A60)</f>
        <v>4</v>
      </c>
      <c r="W60" s="13">
        <f>SUMIFS('Fielding Data'!G:G,'Fielding Data'!$A:$A,'Hitting Data'!$A60)</f>
        <v>0</v>
      </c>
      <c r="X60" s="13">
        <f>SUMIFS('Fielding Data'!H:H,'Fielding Data'!$A:$A,'Hitting Data'!$A60)</f>
        <v>0</v>
      </c>
    </row>
    <row r="61" spans="1:24" x14ac:dyDescent="0.3">
      <c r="A61" s="13" t="str">
        <f t="shared" si="0"/>
        <v>bautijo022010</v>
      </c>
      <c r="B61" s="16" t="s">
        <v>419</v>
      </c>
      <c r="C61" s="16">
        <v>2010</v>
      </c>
      <c r="D61" s="16">
        <v>161</v>
      </c>
      <c r="E61" s="16">
        <v>569</v>
      </c>
      <c r="F61" s="16">
        <v>109</v>
      </c>
      <c r="G61" s="16">
        <v>148</v>
      </c>
      <c r="H61" s="16">
        <v>35</v>
      </c>
      <c r="I61" s="16">
        <v>3</v>
      </c>
      <c r="J61" s="16">
        <v>54</v>
      </c>
      <c r="K61" s="16">
        <v>124</v>
      </c>
      <c r="L61" s="16">
        <v>9</v>
      </c>
      <c r="M61" s="16">
        <v>2</v>
      </c>
      <c r="N61" s="16">
        <v>100</v>
      </c>
      <c r="O61" s="16">
        <v>116</v>
      </c>
      <c r="P61" s="13" t="str">
        <f>IFERROR(VLOOKUP($A61,'Fielding Data'!$A:$H,MATCH(P$1,'Fielding Data'!$A$1:$H$1,0),0),"Other")</f>
        <v>1B</v>
      </c>
      <c r="Q61" s="13">
        <f>IFERROR(VLOOKUP($A61,'Fielding Data'!$A:$H,MATCH(Q$1,'Fielding Data'!$A$1:$H$1,0),0),"Other")</f>
        <v>26</v>
      </c>
      <c r="R61" s="13">
        <f>IFERROR(VLOOKUP($A61,'Fielding Data'!$A:$H,MATCH(R$1,'Fielding Data'!$A$1:$H$1,0),0),"Other")</f>
        <v>0</v>
      </c>
      <c r="S61" s="13">
        <f>IFERROR(VLOOKUP($A61,'Fielding Data'!$A:$H,MATCH(S$1,'Fielding Data'!$A$1:$H$1,0),0),"Other")</f>
        <v>0</v>
      </c>
      <c r="T61" s="13">
        <f>IFERROR(VLOOKUP($A61,'Fielding Data'!$A:$H,MATCH(T$1,'Fielding Data'!$A$1:$H$1,0),0),"Other")</f>
        <v>0</v>
      </c>
      <c r="U61" s="13">
        <f>SUMIFS('Fielding Data'!E:E,'Fielding Data'!$A:$A,'Hitting Data'!$A61)</f>
        <v>232</v>
      </c>
      <c r="V61" s="13">
        <f>SUMIFS('Fielding Data'!F:F,'Fielding Data'!$A:$A,'Hitting Data'!$A61)</f>
        <v>112</v>
      </c>
      <c r="W61" s="13">
        <f>SUMIFS('Fielding Data'!G:G,'Fielding Data'!$A:$A,'Hitting Data'!$A61)</f>
        <v>7</v>
      </c>
      <c r="X61" s="13">
        <f>SUMIFS('Fielding Data'!H:H,'Fielding Data'!$A:$A,'Hitting Data'!$A61)</f>
        <v>12</v>
      </c>
    </row>
    <row r="62" spans="1:24" x14ac:dyDescent="0.3">
      <c r="A62" s="13" t="str">
        <f t="shared" si="0"/>
        <v>baxtemi012010</v>
      </c>
      <c r="B62" s="16" t="s">
        <v>1225</v>
      </c>
      <c r="C62" s="16">
        <v>2010</v>
      </c>
      <c r="D62" s="16">
        <v>9</v>
      </c>
      <c r="E62" s="16">
        <v>8</v>
      </c>
      <c r="F62" s="16">
        <v>0</v>
      </c>
      <c r="G62" s="16">
        <v>1</v>
      </c>
      <c r="H62" s="16">
        <v>0</v>
      </c>
      <c r="I62" s="16">
        <v>0</v>
      </c>
      <c r="J62" s="16">
        <v>0</v>
      </c>
      <c r="K62" s="16">
        <v>1</v>
      </c>
      <c r="L62" s="16">
        <v>0</v>
      </c>
      <c r="M62" s="16">
        <v>0</v>
      </c>
      <c r="N62" s="16">
        <v>0</v>
      </c>
      <c r="O62" s="16">
        <v>2</v>
      </c>
      <c r="P62" s="13" t="str">
        <f>IFERROR(VLOOKUP($A62,'Fielding Data'!$A:$H,MATCH(P$1,'Fielding Data'!$A$1:$H$1,0),0),"Other")</f>
        <v>1B</v>
      </c>
      <c r="Q62" s="13">
        <f>IFERROR(VLOOKUP($A62,'Fielding Data'!$A:$H,MATCH(Q$1,'Fielding Data'!$A$1:$H$1,0),0),"Other")</f>
        <v>1</v>
      </c>
      <c r="R62" s="13">
        <f>IFERROR(VLOOKUP($A62,'Fielding Data'!$A:$H,MATCH(R$1,'Fielding Data'!$A$1:$H$1,0),0),"Other")</f>
        <v>0</v>
      </c>
      <c r="S62" s="13">
        <f>IFERROR(VLOOKUP($A62,'Fielding Data'!$A:$H,MATCH(S$1,'Fielding Data'!$A$1:$H$1,0),0),"Other")</f>
        <v>0</v>
      </c>
      <c r="T62" s="13">
        <f>IFERROR(VLOOKUP($A62,'Fielding Data'!$A:$H,MATCH(T$1,'Fielding Data'!$A$1:$H$1,0),0),"Other")</f>
        <v>0</v>
      </c>
      <c r="U62" s="13">
        <f>SUMIFS('Fielding Data'!E:E,'Fielding Data'!$A:$A,'Hitting Data'!$A62)</f>
        <v>1</v>
      </c>
      <c r="V62" s="13">
        <f>SUMIFS('Fielding Data'!F:F,'Fielding Data'!$A:$A,'Hitting Data'!$A62)</f>
        <v>0</v>
      </c>
      <c r="W62" s="13">
        <f>SUMIFS('Fielding Data'!G:G,'Fielding Data'!$A:$A,'Hitting Data'!$A62)</f>
        <v>0</v>
      </c>
      <c r="X62" s="13">
        <f>SUMIFS('Fielding Data'!H:H,'Fielding Data'!$A:$A,'Hitting Data'!$A62)</f>
        <v>0</v>
      </c>
    </row>
    <row r="63" spans="1:24" x14ac:dyDescent="0.3">
      <c r="A63" s="13" t="str">
        <f t="shared" si="0"/>
        <v>bayja012010</v>
      </c>
      <c r="B63" s="16" t="s">
        <v>353</v>
      </c>
      <c r="C63" s="16">
        <v>2010</v>
      </c>
      <c r="D63" s="16">
        <v>95</v>
      </c>
      <c r="E63" s="16">
        <v>348</v>
      </c>
      <c r="F63" s="16">
        <v>48</v>
      </c>
      <c r="G63" s="16">
        <v>90</v>
      </c>
      <c r="H63" s="16">
        <v>20</v>
      </c>
      <c r="I63" s="16">
        <v>6</v>
      </c>
      <c r="J63" s="16">
        <v>6</v>
      </c>
      <c r="K63" s="16">
        <v>47</v>
      </c>
      <c r="L63" s="16">
        <v>10</v>
      </c>
      <c r="M63" s="16">
        <v>0</v>
      </c>
      <c r="N63" s="16">
        <v>44</v>
      </c>
      <c r="O63" s="16">
        <v>91</v>
      </c>
      <c r="P63" s="13" t="str">
        <f>IFERROR(VLOOKUP($A63,'Fielding Data'!$A:$H,MATCH(P$1,'Fielding Data'!$A$1:$H$1,0),0),"Other")</f>
        <v>LF</v>
      </c>
      <c r="Q63" s="13">
        <f>IFERROR(VLOOKUP($A63,'Fielding Data'!$A:$H,MATCH(Q$1,'Fielding Data'!$A$1:$H$1,0),0),"Other")</f>
        <v>0</v>
      </c>
      <c r="R63" s="13">
        <f>IFERROR(VLOOKUP($A63,'Fielding Data'!$A:$H,MATCH(R$1,'Fielding Data'!$A$1:$H$1,0),0),"Other")</f>
        <v>0</v>
      </c>
      <c r="S63" s="13">
        <f>IFERROR(VLOOKUP($A63,'Fielding Data'!$A:$H,MATCH(S$1,'Fielding Data'!$A$1:$H$1,0),0),"Other")</f>
        <v>0</v>
      </c>
      <c r="T63" s="13">
        <f>IFERROR(VLOOKUP($A63,'Fielding Data'!$A:$H,MATCH(T$1,'Fielding Data'!$A$1:$H$1,0),0),"Other")</f>
        <v>0</v>
      </c>
      <c r="U63" s="13">
        <f>SUMIFS('Fielding Data'!E:E,'Fielding Data'!$A:$A,'Hitting Data'!$A63)</f>
        <v>141</v>
      </c>
      <c r="V63" s="13">
        <f>SUMIFS('Fielding Data'!F:F,'Fielding Data'!$A:$A,'Hitting Data'!$A63)</f>
        <v>6</v>
      </c>
      <c r="W63" s="13">
        <f>SUMIFS('Fielding Data'!G:G,'Fielding Data'!$A:$A,'Hitting Data'!$A63)</f>
        <v>1</v>
      </c>
      <c r="X63" s="13">
        <f>SUMIFS('Fielding Data'!H:H,'Fielding Data'!$A:$A,'Hitting Data'!$A63)</f>
        <v>1</v>
      </c>
    </row>
    <row r="64" spans="1:24" x14ac:dyDescent="0.3">
      <c r="A64" s="13" t="str">
        <f t="shared" si="0"/>
        <v>beachbr012010</v>
      </c>
      <c r="B64" s="16" t="s">
        <v>1226</v>
      </c>
      <c r="C64" s="16">
        <v>2010</v>
      </c>
      <c r="D64" s="16">
        <v>3</v>
      </c>
      <c r="E64" s="16">
        <v>5</v>
      </c>
      <c r="F64" s="16">
        <v>1</v>
      </c>
      <c r="G64" s="16">
        <v>1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1</v>
      </c>
      <c r="O64" s="16">
        <v>4</v>
      </c>
      <c r="P64" s="13" t="str">
        <f>IFERROR(VLOOKUP($A64,'Fielding Data'!$A:$H,MATCH(P$1,'Fielding Data'!$A$1:$H$1,0),0),"Other")</f>
        <v>P</v>
      </c>
      <c r="Q64" s="13">
        <f>IFERROR(VLOOKUP($A64,'Fielding Data'!$A:$H,MATCH(Q$1,'Fielding Data'!$A$1:$H$1,0),0),"Other")</f>
        <v>4</v>
      </c>
      <c r="R64" s="13">
        <f>IFERROR(VLOOKUP($A64,'Fielding Data'!$A:$H,MATCH(R$1,'Fielding Data'!$A$1:$H$1,0),0),"Other")</f>
        <v>0</v>
      </c>
      <c r="S64" s="13">
        <f>IFERROR(VLOOKUP($A64,'Fielding Data'!$A:$H,MATCH(S$1,'Fielding Data'!$A$1:$H$1,0),0),"Other")</f>
        <v>0</v>
      </c>
      <c r="T64" s="13">
        <f>IFERROR(VLOOKUP($A64,'Fielding Data'!$A:$H,MATCH(T$1,'Fielding Data'!$A$1:$H$1,0),0),"Other")</f>
        <v>0</v>
      </c>
      <c r="U64" s="13">
        <f>SUMIFS('Fielding Data'!E:E,'Fielding Data'!$A:$A,'Hitting Data'!$A64)</f>
        <v>4</v>
      </c>
      <c r="V64" s="13">
        <f>SUMIFS('Fielding Data'!F:F,'Fielding Data'!$A:$A,'Hitting Data'!$A64)</f>
        <v>0</v>
      </c>
      <c r="W64" s="13">
        <f>SUMIFS('Fielding Data'!G:G,'Fielding Data'!$A:$A,'Hitting Data'!$A64)</f>
        <v>0</v>
      </c>
      <c r="X64" s="13">
        <f>SUMIFS('Fielding Data'!H:H,'Fielding Data'!$A:$A,'Hitting Data'!$A64)</f>
        <v>0</v>
      </c>
    </row>
    <row r="65" spans="1:24" x14ac:dyDescent="0.3">
      <c r="A65" s="13" t="str">
        <f t="shared" si="0"/>
        <v>beckejo022010</v>
      </c>
      <c r="B65" s="16" t="s">
        <v>230</v>
      </c>
      <c r="C65" s="16">
        <v>2010</v>
      </c>
      <c r="D65" s="16">
        <v>21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3" t="str">
        <f>IFERROR(VLOOKUP($A65,'Fielding Data'!$A:$H,MATCH(P$1,'Fielding Data'!$A$1:$H$1,0),0),"Other")</f>
        <v>P</v>
      </c>
      <c r="Q65" s="13">
        <f>IFERROR(VLOOKUP($A65,'Fielding Data'!$A:$H,MATCH(Q$1,'Fielding Data'!$A$1:$H$1,0),0),"Other")</f>
        <v>9</v>
      </c>
      <c r="R65" s="13">
        <f>IFERROR(VLOOKUP($A65,'Fielding Data'!$A:$H,MATCH(R$1,'Fielding Data'!$A$1:$H$1,0),0),"Other")</f>
        <v>20</v>
      </c>
      <c r="S65" s="13">
        <f>IFERROR(VLOOKUP($A65,'Fielding Data'!$A:$H,MATCH(S$1,'Fielding Data'!$A$1:$H$1,0),0),"Other")</f>
        <v>1</v>
      </c>
      <c r="T65" s="13">
        <f>IFERROR(VLOOKUP($A65,'Fielding Data'!$A:$H,MATCH(T$1,'Fielding Data'!$A$1:$H$1,0),0),"Other")</f>
        <v>0</v>
      </c>
      <c r="U65" s="13">
        <f>SUMIFS('Fielding Data'!E:E,'Fielding Data'!$A:$A,'Hitting Data'!$A65)</f>
        <v>9</v>
      </c>
      <c r="V65" s="13">
        <f>SUMIFS('Fielding Data'!F:F,'Fielding Data'!$A:$A,'Hitting Data'!$A65)</f>
        <v>20</v>
      </c>
      <c r="W65" s="13">
        <f>SUMIFS('Fielding Data'!G:G,'Fielding Data'!$A:$A,'Hitting Data'!$A65)</f>
        <v>1</v>
      </c>
      <c r="X65" s="13">
        <f>SUMIFS('Fielding Data'!H:H,'Fielding Data'!$A:$A,'Hitting Data'!$A65)</f>
        <v>0</v>
      </c>
    </row>
    <row r="66" spans="1:24" x14ac:dyDescent="0.3">
      <c r="A66" s="13" t="str">
        <f t="shared" si="0"/>
        <v>beckhgo012010</v>
      </c>
      <c r="B66" s="16" t="s">
        <v>1048</v>
      </c>
      <c r="C66" s="16">
        <v>2010</v>
      </c>
      <c r="D66" s="16">
        <v>131</v>
      </c>
      <c r="E66" s="16">
        <v>444</v>
      </c>
      <c r="F66" s="16">
        <v>58</v>
      </c>
      <c r="G66" s="16">
        <v>112</v>
      </c>
      <c r="H66" s="16">
        <v>25</v>
      </c>
      <c r="I66" s="16">
        <v>2</v>
      </c>
      <c r="J66" s="16">
        <v>9</v>
      </c>
      <c r="K66" s="16">
        <v>49</v>
      </c>
      <c r="L66" s="16">
        <v>4</v>
      </c>
      <c r="M66" s="16">
        <v>6</v>
      </c>
      <c r="N66" s="16">
        <v>37</v>
      </c>
      <c r="O66" s="16">
        <v>92</v>
      </c>
      <c r="P66" s="13" t="str">
        <f>IFERROR(VLOOKUP($A66,'Fielding Data'!$A:$H,MATCH(P$1,'Fielding Data'!$A$1:$H$1,0),0),"Other")</f>
        <v>2B</v>
      </c>
      <c r="Q66" s="13">
        <f>IFERROR(VLOOKUP($A66,'Fielding Data'!$A:$H,MATCH(Q$1,'Fielding Data'!$A$1:$H$1,0),0),"Other")</f>
        <v>245</v>
      </c>
      <c r="R66" s="13">
        <f>IFERROR(VLOOKUP($A66,'Fielding Data'!$A:$H,MATCH(R$1,'Fielding Data'!$A$1:$H$1,0),0),"Other")</f>
        <v>375</v>
      </c>
      <c r="S66" s="13">
        <f>IFERROR(VLOOKUP($A66,'Fielding Data'!$A:$H,MATCH(S$1,'Fielding Data'!$A$1:$H$1,0),0),"Other")</f>
        <v>12</v>
      </c>
      <c r="T66" s="13">
        <f>IFERROR(VLOOKUP($A66,'Fielding Data'!$A:$H,MATCH(T$1,'Fielding Data'!$A$1:$H$1,0),0),"Other")</f>
        <v>100</v>
      </c>
      <c r="U66" s="13">
        <f>SUMIFS('Fielding Data'!E:E,'Fielding Data'!$A:$A,'Hitting Data'!$A66)</f>
        <v>245</v>
      </c>
      <c r="V66" s="13">
        <f>SUMIFS('Fielding Data'!F:F,'Fielding Data'!$A:$A,'Hitting Data'!$A66)</f>
        <v>375</v>
      </c>
      <c r="W66" s="13">
        <f>SUMIFS('Fielding Data'!G:G,'Fielding Data'!$A:$A,'Hitting Data'!$A66)</f>
        <v>12</v>
      </c>
      <c r="X66" s="13">
        <f>SUMIFS('Fielding Data'!H:H,'Fielding Data'!$A:$A,'Hitting Data'!$A66)</f>
        <v>100</v>
      </c>
    </row>
    <row r="67" spans="1:24" x14ac:dyDescent="0.3">
      <c r="A67" s="13" t="str">
        <f t="shared" ref="A67:A130" si="1">(B67&amp;C67)</f>
        <v>beimejo012010</v>
      </c>
      <c r="B67" s="16" t="s">
        <v>231</v>
      </c>
      <c r="C67" s="16">
        <v>2010</v>
      </c>
      <c r="D67" s="16">
        <v>71</v>
      </c>
      <c r="E67" s="16">
        <v>1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1</v>
      </c>
      <c r="P67" s="13" t="str">
        <f>IFERROR(VLOOKUP($A67,'Fielding Data'!$A:$H,MATCH(P$1,'Fielding Data'!$A$1:$H$1,0),0),"Other")</f>
        <v>P</v>
      </c>
      <c r="Q67" s="13">
        <f>IFERROR(VLOOKUP($A67,'Fielding Data'!$A:$H,MATCH(Q$1,'Fielding Data'!$A$1:$H$1,0),0),"Other")</f>
        <v>7</v>
      </c>
      <c r="R67" s="13">
        <f>IFERROR(VLOOKUP($A67,'Fielding Data'!$A:$H,MATCH(R$1,'Fielding Data'!$A$1:$H$1,0),0),"Other")</f>
        <v>9</v>
      </c>
      <c r="S67" s="13">
        <f>IFERROR(VLOOKUP($A67,'Fielding Data'!$A:$H,MATCH(S$1,'Fielding Data'!$A$1:$H$1,0),0),"Other")</f>
        <v>0</v>
      </c>
      <c r="T67" s="13">
        <f>IFERROR(VLOOKUP($A67,'Fielding Data'!$A:$H,MATCH(T$1,'Fielding Data'!$A$1:$H$1,0),0),"Other")</f>
        <v>0</v>
      </c>
      <c r="U67" s="13">
        <f>SUMIFS('Fielding Data'!E:E,'Fielding Data'!$A:$A,'Hitting Data'!$A67)</f>
        <v>7</v>
      </c>
      <c r="V67" s="13">
        <f>SUMIFS('Fielding Data'!F:F,'Fielding Data'!$A:$A,'Hitting Data'!$A67)</f>
        <v>9</v>
      </c>
      <c r="W67" s="13">
        <f>SUMIFS('Fielding Data'!G:G,'Fielding Data'!$A:$A,'Hitting Data'!$A67)</f>
        <v>0</v>
      </c>
      <c r="X67" s="13">
        <f>SUMIFS('Fielding Data'!H:H,'Fielding Data'!$A:$A,'Hitting Data'!$A67)</f>
        <v>0</v>
      </c>
    </row>
    <row r="68" spans="1:24" x14ac:dyDescent="0.3">
      <c r="A68" s="13" t="str">
        <f t="shared" si="1"/>
        <v>belisma012010</v>
      </c>
      <c r="B68" s="16" t="s">
        <v>354</v>
      </c>
      <c r="C68" s="16">
        <v>2010</v>
      </c>
      <c r="D68" s="16">
        <v>76</v>
      </c>
      <c r="E68" s="16">
        <v>4</v>
      </c>
      <c r="F68" s="16">
        <v>0</v>
      </c>
      <c r="G68" s="16">
        <v>1</v>
      </c>
      <c r="H68" s="16">
        <v>1</v>
      </c>
      <c r="I68" s="16">
        <v>0</v>
      </c>
      <c r="J68" s="16">
        <v>0</v>
      </c>
      <c r="K68" s="16">
        <v>2</v>
      </c>
      <c r="L68" s="16">
        <v>0</v>
      </c>
      <c r="M68" s="16">
        <v>0</v>
      </c>
      <c r="N68" s="16">
        <v>0</v>
      </c>
      <c r="O68" s="16">
        <v>2</v>
      </c>
      <c r="P68" s="13" t="str">
        <f>IFERROR(VLOOKUP($A68,'Fielding Data'!$A:$H,MATCH(P$1,'Fielding Data'!$A$1:$H$1,0),0),"Other")</f>
        <v>P</v>
      </c>
      <c r="Q68" s="13">
        <f>IFERROR(VLOOKUP($A68,'Fielding Data'!$A:$H,MATCH(Q$1,'Fielding Data'!$A$1:$H$1,0),0),"Other")</f>
        <v>4</v>
      </c>
      <c r="R68" s="13">
        <f>IFERROR(VLOOKUP($A68,'Fielding Data'!$A:$H,MATCH(R$1,'Fielding Data'!$A$1:$H$1,0),0),"Other")</f>
        <v>10</v>
      </c>
      <c r="S68" s="13">
        <f>IFERROR(VLOOKUP($A68,'Fielding Data'!$A:$H,MATCH(S$1,'Fielding Data'!$A$1:$H$1,0),0),"Other")</f>
        <v>2</v>
      </c>
      <c r="T68" s="13">
        <f>IFERROR(VLOOKUP($A68,'Fielding Data'!$A:$H,MATCH(T$1,'Fielding Data'!$A$1:$H$1,0),0),"Other")</f>
        <v>2</v>
      </c>
      <c r="U68" s="13">
        <f>SUMIFS('Fielding Data'!E:E,'Fielding Data'!$A:$A,'Hitting Data'!$A68)</f>
        <v>4</v>
      </c>
      <c r="V68" s="13">
        <f>SUMIFS('Fielding Data'!F:F,'Fielding Data'!$A:$A,'Hitting Data'!$A68)</f>
        <v>10</v>
      </c>
      <c r="W68" s="13">
        <f>SUMIFS('Fielding Data'!G:G,'Fielding Data'!$A:$A,'Hitting Data'!$A68)</f>
        <v>2</v>
      </c>
      <c r="X68" s="13">
        <f>SUMIFS('Fielding Data'!H:H,'Fielding Data'!$A:$A,'Hitting Data'!$A68)</f>
        <v>2</v>
      </c>
    </row>
    <row r="69" spans="1:24" x14ac:dyDescent="0.3">
      <c r="A69" s="13" t="str">
        <f t="shared" si="1"/>
        <v>belisro012010</v>
      </c>
      <c r="B69" s="16" t="s">
        <v>1049</v>
      </c>
      <c r="C69" s="16">
        <v>2010</v>
      </c>
      <c r="D69" s="16">
        <v>59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3" t="str">
        <f>IFERROR(VLOOKUP($A69,'Fielding Data'!$A:$H,MATCH(P$1,'Fielding Data'!$A$1:$H$1,0),0),"Other")</f>
        <v>P</v>
      </c>
      <c r="Q69" s="13">
        <f>IFERROR(VLOOKUP($A69,'Fielding Data'!$A:$H,MATCH(Q$1,'Fielding Data'!$A$1:$H$1,0),0),"Other")</f>
        <v>4</v>
      </c>
      <c r="R69" s="13">
        <f>IFERROR(VLOOKUP($A69,'Fielding Data'!$A:$H,MATCH(R$1,'Fielding Data'!$A$1:$H$1,0),0),"Other")</f>
        <v>9</v>
      </c>
      <c r="S69" s="13">
        <f>IFERROR(VLOOKUP($A69,'Fielding Data'!$A:$H,MATCH(S$1,'Fielding Data'!$A$1:$H$1,0),0),"Other")</f>
        <v>0</v>
      </c>
      <c r="T69" s="13">
        <f>IFERROR(VLOOKUP($A69,'Fielding Data'!$A:$H,MATCH(T$1,'Fielding Data'!$A$1:$H$1,0),0),"Other")</f>
        <v>0</v>
      </c>
      <c r="U69" s="13">
        <f>SUMIFS('Fielding Data'!E:E,'Fielding Data'!$A:$A,'Hitting Data'!$A69)</f>
        <v>4</v>
      </c>
      <c r="V69" s="13">
        <f>SUMIFS('Fielding Data'!F:F,'Fielding Data'!$A:$A,'Hitting Data'!$A69)</f>
        <v>9</v>
      </c>
      <c r="W69" s="13">
        <f>SUMIFS('Fielding Data'!G:G,'Fielding Data'!$A:$A,'Hitting Data'!$A69)</f>
        <v>0</v>
      </c>
      <c r="X69" s="13">
        <f>SUMIFS('Fielding Data'!H:H,'Fielding Data'!$A:$A,'Hitting Data'!$A69)</f>
        <v>0</v>
      </c>
    </row>
    <row r="70" spans="1:24" x14ac:dyDescent="0.3">
      <c r="A70" s="13" t="str">
        <f t="shared" si="1"/>
        <v>bellhe012010</v>
      </c>
      <c r="B70" s="16" t="s">
        <v>420</v>
      </c>
      <c r="C70" s="16">
        <v>2010</v>
      </c>
      <c r="D70" s="16">
        <v>67</v>
      </c>
      <c r="E70" s="16">
        <v>1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3" t="str">
        <f>IFERROR(VLOOKUP($A70,'Fielding Data'!$A:$H,MATCH(P$1,'Fielding Data'!$A$1:$H$1,0),0),"Other")</f>
        <v>P</v>
      </c>
      <c r="Q70" s="13">
        <f>IFERROR(VLOOKUP($A70,'Fielding Data'!$A:$H,MATCH(Q$1,'Fielding Data'!$A$1:$H$1,0),0),"Other")</f>
        <v>3</v>
      </c>
      <c r="R70" s="13">
        <f>IFERROR(VLOOKUP($A70,'Fielding Data'!$A:$H,MATCH(R$1,'Fielding Data'!$A$1:$H$1,0),0),"Other")</f>
        <v>4</v>
      </c>
      <c r="S70" s="13">
        <f>IFERROR(VLOOKUP($A70,'Fielding Data'!$A:$H,MATCH(S$1,'Fielding Data'!$A$1:$H$1,0),0),"Other")</f>
        <v>0</v>
      </c>
      <c r="T70" s="13">
        <f>IFERROR(VLOOKUP($A70,'Fielding Data'!$A:$H,MATCH(T$1,'Fielding Data'!$A$1:$H$1,0),0),"Other")</f>
        <v>0</v>
      </c>
      <c r="U70" s="13">
        <f>SUMIFS('Fielding Data'!E:E,'Fielding Data'!$A:$A,'Hitting Data'!$A70)</f>
        <v>3</v>
      </c>
      <c r="V70" s="13">
        <f>SUMIFS('Fielding Data'!F:F,'Fielding Data'!$A:$A,'Hitting Data'!$A70)</f>
        <v>4</v>
      </c>
      <c r="W70" s="13">
        <f>SUMIFS('Fielding Data'!G:G,'Fielding Data'!$A:$A,'Hitting Data'!$A70)</f>
        <v>0</v>
      </c>
      <c r="X70" s="13">
        <f>SUMIFS('Fielding Data'!H:H,'Fielding Data'!$A:$A,'Hitting Data'!$A70)</f>
        <v>0</v>
      </c>
    </row>
    <row r="71" spans="1:24" x14ac:dyDescent="0.3">
      <c r="A71" s="13" t="str">
        <f t="shared" si="1"/>
        <v>belliro012010</v>
      </c>
      <c r="B71" s="16" t="s">
        <v>54</v>
      </c>
      <c r="C71" s="16">
        <v>2010</v>
      </c>
      <c r="D71" s="16">
        <v>82</v>
      </c>
      <c r="E71" s="16">
        <v>162</v>
      </c>
      <c r="F71" s="16">
        <v>24</v>
      </c>
      <c r="G71" s="16">
        <v>35</v>
      </c>
      <c r="H71" s="16">
        <v>10</v>
      </c>
      <c r="I71" s="16">
        <v>1</v>
      </c>
      <c r="J71" s="16">
        <v>2</v>
      </c>
      <c r="K71" s="16">
        <v>19</v>
      </c>
      <c r="L71" s="16">
        <v>2</v>
      </c>
      <c r="M71" s="16">
        <v>2</v>
      </c>
      <c r="N71" s="16">
        <v>18</v>
      </c>
      <c r="O71" s="16">
        <v>35</v>
      </c>
      <c r="P71" s="13" t="str">
        <f>IFERROR(VLOOKUP($A71,'Fielding Data'!$A:$H,MATCH(P$1,'Fielding Data'!$A$1:$H$1,0),0),"Other")</f>
        <v>1B</v>
      </c>
      <c r="Q71" s="13">
        <f>IFERROR(VLOOKUP($A71,'Fielding Data'!$A:$H,MATCH(Q$1,'Fielding Data'!$A$1:$H$1,0),0),"Other")</f>
        <v>46</v>
      </c>
      <c r="R71" s="13">
        <f>IFERROR(VLOOKUP($A71,'Fielding Data'!$A:$H,MATCH(R$1,'Fielding Data'!$A$1:$H$1,0),0),"Other")</f>
        <v>6</v>
      </c>
      <c r="S71" s="13">
        <f>IFERROR(VLOOKUP($A71,'Fielding Data'!$A:$H,MATCH(S$1,'Fielding Data'!$A$1:$H$1,0),0),"Other")</f>
        <v>1</v>
      </c>
      <c r="T71" s="13">
        <f>IFERROR(VLOOKUP($A71,'Fielding Data'!$A:$H,MATCH(T$1,'Fielding Data'!$A$1:$H$1,0),0),"Other")</f>
        <v>6</v>
      </c>
      <c r="U71" s="13">
        <f>SUMIFS('Fielding Data'!E:E,'Fielding Data'!$A:$A,'Hitting Data'!$A71)</f>
        <v>94</v>
      </c>
      <c r="V71" s="13">
        <f>SUMIFS('Fielding Data'!F:F,'Fielding Data'!$A:$A,'Hitting Data'!$A71)</f>
        <v>66</v>
      </c>
      <c r="W71" s="13">
        <f>SUMIFS('Fielding Data'!G:G,'Fielding Data'!$A:$A,'Hitting Data'!$A71)</f>
        <v>5</v>
      </c>
      <c r="X71" s="13">
        <f>SUMIFS('Fielding Data'!H:H,'Fielding Data'!$A:$A,'Hitting Data'!$A71)</f>
        <v>18</v>
      </c>
    </row>
    <row r="72" spans="1:24" x14ac:dyDescent="0.3">
      <c r="A72" s="13" t="str">
        <f t="shared" si="1"/>
        <v>belljo012010</v>
      </c>
      <c r="B72" s="16" t="s">
        <v>1227</v>
      </c>
      <c r="C72" s="16">
        <v>2010</v>
      </c>
      <c r="D72" s="16">
        <v>53</v>
      </c>
      <c r="E72" s="16">
        <v>159</v>
      </c>
      <c r="F72" s="16">
        <v>15</v>
      </c>
      <c r="G72" s="16">
        <v>34</v>
      </c>
      <c r="H72" s="16">
        <v>5</v>
      </c>
      <c r="I72" s="16">
        <v>0</v>
      </c>
      <c r="J72" s="16">
        <v>3</v>
      </c>
      <c r="K72" s="16">
        <v>12</v>
      </c>
      <c r="L72" s="16">
        <v>0</v>
      </c>
      <c r="M72" s="16">
        <v>1</v>
      </c>
      <c r="N72" s="16">
        <v>2</v>
      </c>
      <c r="O72" s="16">
        <v>53</v>
      </c>
      <c r="P72" s="13" t="str">
        <f>IFERROR(VLOOKUP($A72,'Fielding Data'!$A:$H,MATCH(P$1,'Fielding Data'!$A$1:$H$1,0),0),"Other")</f>
        <v>3B</v>
      </c>
      <c r="Q72" s="13">
        <f>IFERROR(VLOOKUP($A72,'Fielding Data'!$A:$H,MATCH(Q$1,'Fielding Data'!$A$1:$H$1,0),0),"Other")</f>
        <v>27</v>
      </c>
      <c r="R72" s="13">
        <f>IFERROR(VLOOKUP($A72,'Fielding Data'!$A:$H,MATCH(R$1,'Fielding Data'!$A$1:$H$1,0),0),"Other")</f>
        <v>77</v>
      </c>
      <c r="S72" s="13">
        <f>IFERROR(VLOOKUP($A72,'Fielding Data'!$A:$H,MATCH(S$1,'Fielding Data'!$A$1:$H$1,0),0),"Other")</f>
        <v>4</v>
      </c>
      <c r="T72" s="13">
        <f>IFERROR(VLOOKUP($A72,'Fielding Data'!$A:$H,MATCH(T$1,'Fielding Data'!$A$1:$H$1,0),0),"Other")</f>
        <v>8</v>
      </c>
      <c r="U72" s="13">
        <f>SUMIFS('Fielding Data'!E:E,'Fielding Data'!$A:$A,'Hitting Data'!$A72)</f>
        <v>27</v>
      </c>
      <c r="V72" s="13">
        <f>SUMIFS('Fielding Data'!F:F,'Fielding Data'!$A:$A,'Hitting Data'!$A72)</f>
        <v>77</v>
      </c>
      <c r="W72" s="13">
        <f>SUMIFS('Fielding Data'!G:G,'Fielding Data'!$A:$A,'Hitting Data'!$A72)</f>
        <v>4</v>
      </c>
      <c r="X72" s="13">
        <f>SUMIFS('Fielding Data'!H:H,'Fielding Data'!$A:$A,'Hitting Data'!$A72)</f>
        <v>8</v>
      </c>
    </row>
    <row r="73" spans="1:24" x14ac:dyDescent="0.3">
      <c r="A73" s="13" t="str">
        <f t="shared" si="1"/>
        <v>belltr012010</v>
      </c>
      <c r="B73" s="16" t="s">
        <v>1050</v>
      </c>
      <c r="C73" s="16">
        <v>2010</v>
      </c>
      <c r="D73" s="16">
        <v>25</v>
      </c>
      <c r="E73" s="16">
        <v>1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1</v>
      </c>
      <c r="P73" s="13" t="str">
        <f>IFERROR(VLOOKUP($A73,'Fielding Data'!$A:$H,MATCH(P$1,'Fielding Data'!$A$1:$H$1,0),0),"Other")</f>
        <v>P</v>
      </c>
      <c r="Q73" s="13">
        <f>IFERROR(VLOOKUP($A73,'Fielding Data'!$A:$H,MATCH(Q$1,'Fielding Data'!$A$1:$H$1,0),0),"Other")</f>
        <v>7</v>
      </c>
      <c r="R73" s="13">
        <f>IFERROR(VLOOKUP($A73,'Fielding Data'!$A:$H,MATCH(R$1,'Fielding Data'!$A$1:$H$1,0),0),"Other")</f>
        <v>5</v>
      </c>
      <c r="S73" s="13">
        <f>IFERROR(VLOOKUP($A73,'Fielding Data'!$A:$H,MATCH(S$1,'Fielding Data'!$A$1:$H$1,0),0),"Other")</f>
        <v>1</v>
      </c>
      <c r="T73" s="13">
        <f>IFERROR(VLOOKUP($A73,'Fielding Data'!$A:$H,MATCH(T$1,'Fielding Data'!$A$1:$H$1,0),0),"Other")</f>
        <v>1</v>
      </c>
      <c r="U73" s="13">
        <f>SUMIFS('Fielding Data'!E:E,'Fielding Data'!$A:$A,'Hitting Data'!$A73)</f>
        <v>7</v>
      </c>
      <c r="V73" s="13">
        <f>SUMIFS('Fielding Data'!F:F,'Fielding Data'!$A:$A,'Hitting Data'!$A73)</f>
        <v>5</v>
      </c>
      <c r="W73" s="13">
        <f>SUMIFS('Fielding Data'!G:G,'Fielding Data'!$A:$A,'Hitting Data'!$A73)</f>
        <v>1</v>
      </c>
      <c r="X73" s="13">
        <f>SUMIFS('Fielding Data'!H:H,'Fielding Data'!$A:$A,'Hitting Data'!$A73)</f>
        <v>1</v>
      </c>
    </row>
    <row r="74" spans="1:24" x14ac:dyDescent="0.3">
      <c r="A74" s="13" t="str">
        <f t="shared" si="1"/>
        <v>beltrad012010</v>
      </c>
      <c r="B74" s="16" t="s">
        <v>55</v>
      </c>
      <c r="C74" s="16">
        <v>2010</v>
      </c>
      <c r="D74" s="16">
        <v>154</v>
      </c>
      <c r="E74" s="16">
        <v>589</v>
      </c>
      <c r="F74" s="16">
        <v>84</v>
      </c>
      <c r="G74" s="16">
        <v>189</v>
      </c>
      <c r="H74" s="16">
        <v>49</v>
      </c>
      <c r="I74" s="16">
        <v>2</v>
      </c>
      <c r="J74" s="16">
        <v>28</v>
      </c>
      <c r="K74" s="16">
        <v>102</v>
      </c>
      <c r="L74" s="16">
        <v>2</v>
      </c>
      <c r="M74" s="16">
        <v>1</v>
      </c>
      <c r="N74" s="16">
        <v>40</v>
      </c>
      <c r="O74" s="16">
        <v>82</v>
      </c>
      <c r="P74" s="13" t="str">
        <f>IFERROR(VLOOKUP($A74,'Fielding Data'!$A:$H,MATCH(P$1,'Fielding Data'!$A$1:$H$1,0),0),"Other")</f>
        <v>3B</v>
      </c>
      <c r="Q74" s="13">
        <f>IFERROR(VLOOKUP($A74,'Fielding Data'!$A:$H,MATCH(Q$1,'Fielding Data'!$A$1:$H$1,0),0),"Other")</f>
        <v>138</v>
      </c>
      <c r="R74" s="13">
        <f>IFERROR(VLOOKUP($A74,'Fielding Data'!$A:$H,MATCH(R$1,'Fielding Data'!$A$1:$H$1,0),0),"Other")</f>
        <v>285</v>
      </c>
      <c r="S74" s="13">
        <f>IFERROR(VLOOKUP($A74,'Fielding Data'!$A:$H,MATCH(S$1,'Fielding Data'!$A$1:$H$1,0),0),"Other")</f>
        <v>19</v>
      </c>
      <c r="T74" s="13">
        <f>IFERROR(VLOOKUP($A74,'Fielding Data'!$A:$H,MATCH(T$1,'Fielding Data'!$A$1:$H$1,0),0),"Other")</f>
        <v>31</v>
      </c>
      <c r="U74" s="13">
        <f>SUMIFS('Fielding Data'!E:E,'Fielding Data'!$A:$A,'Hitting Data'!$A74)</f>
        <v>138</v>
      </c>
      <c r="V74" s="13">
        <f>SUMIFS('Fielding Data'!F:F,'Fielding Data'!$A:$A,'Hitting Data'!$A74)</f>
        <v>285</v>
      </c>
      <c r="W74" s="13">
        <f>SUMIFS('Fielding Data'!G:G,'Fielding Data'!$A:$A,'Hitting Data'!$A74)</f>
        <v>19</v>
      </c>
      <c r="X74" s="13">
        <f>SUMIFS('Fielding Data'!H:H,'Fielding Data'!$A:$A,'Hitting Data'!$A74)</f>
        <v>31</v>
      </c>
    </row>
    <row r="75" spans="1:24" x14ac:dyDescent="0.3">
      <c r="A75" s="13" t="str">
        <f t="shared" si="1"/>
        <v>beltrca012010</v>
      </c>
      <c r="B75" s="16" t="s">
        <v>56</v>
      </c>
      <c r="C75" s="16">
        <v>2010</v>
      </c>
      <c r="D75" s="16">
        <v>64</v>
      </c>
      <c r="E75" s="16">
        <v>220</v>
      </c>
      <c r="F75" s="16">
        <v>21</v>
      </c>
      <c r="G75" s="16">
        <v>56</v>
      </c>
      <c r="H75" s="16">
        <v>11</v>
      </c>
      <c r="I75" s="16">
        <v>3</v>
      </c>
      <c r="J75" s="16">
        <v>7</v>
      </c>
      <c r="K75" s="16">
        <v>27</v>
      </c>
      <c r="L75" s="16">
        <v>3</v>
      </c>
      <c r="M75" s="16">
        <v>1</v>
      </c>
      <c r="N75" s="16">
        <v>30</v>
      </c>
      <c r="O75" s="16">
        <v>39</v>
      </c>
      <c r="P75" s="13" t="str">
        <f>IFERROR(VLOOKUP($A75,'Fielding Data'!$A:$H,MATCH(P$1,'Fielding Data'!$A$1:$H$1,0),0),"Other")</f>
        <v>CF</v>
      </c>
      <c r="Q75" s="13">
        <f>IFERROR(VLOOKUP($A75,'Fielding Data'!$A:$H,MATCH(Q$1,'Fielding Data'!$A$1:$H$1,0),0),"Other")</f>
        <v>0</v>
      </c>
      <c r="R75" s="13">
        <f>IFERROR(VLOOKUP($A75,'Fielding Data'!$A:$H,MATCH(R$1,'Fielding Data'!$A$1:$H$1,0),0),"Other")</f>
        <v>0</v>
      </c>
      <c r="S75" s="13">
        <f>IFERROR(VLOOKUP($A75,'Fielding Data'!$A:$H,MATCH(S$1,'Fielding Data'!$A$1:$H$1,0),0),"Other")</f>
        <v>0</v>
      </c>
      <c r="T75" s="13">
        <f>IFERROR(VLOOKUP($A75,'Fielding Data'!$A:$H,MATCH(T$1,'Fielding Data'!$A$1:$H$1,0),0),"Other")</f>
        <v>0</v>
      </c>
      <c r="U75" s="13">
        <f>SUMIFS('Fielding Data'!E:E,'Fielding Data'!$A:$A,'Hitting Data'!$A75)</f>
        <v>146</v>
      </c>
      <c r="V75" s="13">
        <f>SUMIFS('Fielding Data'!F:F,'Fielding Data'!$A:$A,'Hitting Data'!$A75)</f>
        <v>4</v>
      </c>
      <c r="W75" s="13">
        <f>SUMIFS('Fielding Data'!G:G,'Fielding Data'!$A:$A,'Hitting Data'!$A75)</f>
        <v>0</v>
      </c>
      <c r="X75" s="13">
        <f>SUMIFS('Fielding Data'!H:H,'Fielding Data'!$A:$A,'Hitting Data'!$A75)</f>
        <v>1</v>
      </c>
    </row>
    <row r="76" spans="1:24" x14ac:dyDescent="0.3">
      <c r="A76" s="13" t="str">
        <f t="shared" si="1"/>
        <v>beltrom012010</v>
      </c>
      <c r="B76" s="16" t="s">
        <v>1228</v>
      </c>
      <c r="C76" s="16">
        <v>2010</v>
      </c>
      <c r="D76" s="16">
        <v>2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3" t="str">
        <f>IFERROR(VLOOKUP($A76,'Fielding Data'!$A:$H,MATCH(P$1,'Fielding Data'!$A$1:$H$1,0),0),"Other")</f>
        <v>P</v>
      </c>
      <c r="Q76" s="13">
        <f>IFERROR(VLOOKUP($A76,'Fielding Data'!$A:$H,MATCH(Q$1,'Fielding Data'!$A$1:$H$1,0),0),"Other")</f>
        <v>0</v>
      </c>
      <c r="R76" s="13">
        <f>IFERROR(VLOOKUP($A76,'Fielding Data'!$A:$H,MATCH(R$1,'Fielding Data'!$A$1:$H$1,0),0),"Other")</f>
        <v>3</v>
      </c>
      <c r="S76" s="13">
        <f>IFERROR(VLOOKUP($A76,'Fielding Data'!$A:$H,MATCH(S$1,'Fielding Data'!$A$1:$H$1,0),0),"Other")</f>
        <v>0</v>
      </c>
      <c r="T76" s="13">
        <f>IFERROR(VLOOKUP($A76,'Fielding Data'!$A:$H,MATCH(T$1,'Fielding Data'!$A$1:$H$1,0),0),"Other")</f>
        <v>0</v>
      </c>
      <c r="U76" s="13">
        <f>SUMIFS('Fielding Data'!E:E,'Fielding Data'!$A:$A,'Hitting Data'!$A76)</f>
        <v>0</v>
      </c>
      <c r="V76" s="13">
        <f>SUMIFS('Fielding Data'!F:F,'Fielding Data'!$A:$A,'Hitting Data'!$A76)</f>
        <v>3</v>
      </c>
      <c r="W76" s="13">
        <f>SUMIFS('Fielding Data'!G:G,'Fielding Data'!$A:$A,'Hitting Data'!$A76)</f>
        <v>0</v>
      </c>
      <c r="X76" s="13">
        <f>SUMIFS('Fielding Data'!H:H,'Fielding Data'!$A:$A,'Hitting Data'!$A76)</f>
        <v>0</v>
      </c>
    </row>
    <row r="77" spans="1:24" x14ac:dyDescent="0.3">
      <c r="A77" s="13" t="str">
        <f t="shared" si="1"/>
        <v>benoijo012010</v>
      </c>
      <c r="B77" s="16" t="s">
        <v>232</v>
      </c>
      <c r="C77" s="16">
        <v>2010</v>
      </c>
      <c r="D77" s="16">
        <v>63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3" t="str">
        <f>IFERROR(VLOOKUP($A77,'Fielding Data'!$A:$H,MATCH(P$1,'Fielding Data'!$A$1:$H$1,0),0),"Other")</f>
        <v>P</v>
      </c>
      <c r="Q77" s="13">
        <f>IFERROR(VLOOKUP($A77,'Fielding Data'!$A:$H,MATCH(Q$1,'Fielding Data'!$A$1:$H$1,0),0),"Other")</f>
        <v>0</v>
      </c>
      <c r="R77" s="13">
        <f>IFERROR(VLOOKUP($A77,'Fielding Data'!$A:$H,MATCH(R$1,'Fielding Data'!$A$1:$H$1,0),0),"Other")</f>
        <v>4</v>
      </c>
      <c r="S77" s="13">
        <f>IFERROR(VLOOKUP($A77,'Fielding Data'!$A:$H,MATCH(S$1,'Fielding Data'!$A$1:$H$1,0),0),"Other")</f>
        <v>0</v>
      </c>
      <c r="T77" s="13">
        <f>IFERROR(VLOOKUP($A77,'Fielding Data'!$A:$H,MATCH(T$1,'Fielding Data'!$A$1:$H$1,0),0),"Other")</f>
        <v>0</v>
      </c>
      <c r="U77" s="13">
        <f>SUMIFS('Fielding Data'!E:E,'Fielding Data'!$A:$A,'Hitting Data'!$A77)</f>
        <v>0</v>
      </c>
      <c r="V77" s="13">
        <f>SUMIFS('Fielding Data'!F:F,'Fielding Data'!$A:$A,'Hitting Data'!$A77)</f>
        <v>4</v>
      </c>
      <c r="W77" s="13">
        <f>SUMIFS('Fielding Data'!G:G,'Fielding Data'!$A:$A,'Hitting Data'!$A77)</f>
        <v>0</v>
      </c>
      <c r="X77" s="13">
        <f>SUMIFS('Fielding Data'!H:H,'Fielding Data'!$A:$A,'Hitting Data'!$A77)</f>
        <v>0</v>
      </c>
    </row>
    <row r="78" spans="1:24" x14ac:dyDescent="0.3">
      <c r="A78" s="13" t="str">
        <f t="shared" si="1"/>
        <v>bensokr012010</v>
      </c>
      <c r="B78" s="16" t="s">
        <v>57</v>
      </c>
      <c r="C78" s="16">
        <v>2010</v>
      </c>
      <c r="D78" s="16">
        <v>3</v>
      </c>
      <c r="E78" s="16">
        <v>5</v>
      </c>
      <c r="F78" s="16">
        <v>0</v>
      </c>
      <c r="G78" s="16">
        <v>1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1</v>
      </c>
      <c r="P78" s="13" t="str">
        <f>IFERROR(VLOOKUP($A78,'Fielding Data'!$A:$H,MATCH(P$1,'Fielding Data'!$A$1:$H$1,0),0),"Other")</f>
        <v>P</v>
      </c>
      <c r="Q78" s="13">
        <f>IFERROR(VLOOKUP($A78,'Fielding Data'!$A:$H,MATCH(Q$1,'Fielding Data'!$A$1:$H$1,0),0),"Other")</f>
        <v>1</v>
      </c>
      <c r="R78" s="13">
        <f>IFERROR(VLOOKUP($A78,'Fielding Data'!$A:$H,MATCH(R$1,'Fielding Data'!$A$1:$H$1,0),0),"Other")</f>
        <v>1</v>
      </c>
      <c r="S78" s="13">
        <f>IFERROR(VLOOKUP($A78,'Fielding Data'!$A:$H,MATCH(S$1,'Fielding Data'!$A$1:$H$1,0),0),"Other")</f>
        <v>0</v>
      </c>
      <c r="T78" s="13">
        <f>IFERROR(VLOOKUP($A78,'Fielding Data'!$A:$H,MATCH(T$1,'Fielding Data'!$A$1:$H$1,0),0),"Other")</f>
        <v>0</v>
      </c>
      <c r="U78" s="13">
        <f>SUMIFS('Fielding Data'!E:E,'Fielding Data'!$A:$A,'Hitting Data'!$A78)</f>
        <v>1</v>
      </c>
      <c r="V78" s="13">
        <f>SUMIFS('Fielding Data'!F:F,'Fielding Data'!$A:$A,'Hitting Data'!$A78)</f>
        <v>1</v>
      </c>
      <c r="W78" s="13">
        <f>SUMIFS('Fielding Data'!G:G,'Fielding Data'!$A:$A,'Hitting Data'!$A78)</f>
        <v>0</v>
      </c>
      <c r="X78" s="13">
        <f>SUMIFS('Fielding Data'!H:H,'Fielding Data'!$A:$A,'Hitting Data'!$A78)</f>
        <v>0</v>
      </c>
    </row>
    <row r="79" spans="1:24" x14ac:dyDescent="0.3">
      <c r="A79" s="13" t="str">
        <f t="shared" si="1"/>
        <v>bergebr022010</v>
      </c>
      <c r="B79" s="16" t="s">
        <v>1051</v>
      </c>
      <c r="C79" s="16">
        <v>2010</v>
      </c>
      <c r="D79" s="16">
        <v>30</v>
      </c>
      <c r="E79" s="16">
        <v>3</v>
      </c>
      <c r="F79" s="16">
        <v>0</v>
      </c>
      <c r="G79" s="16">
        <v>1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3" t="str">
        <f>IFERROR(VLOOKUP($A79,'Fielding Data'!$A:$H,MATCH(P$1,'Fielding Data'!$A$1:$H$1,0),0),"Other")</f>
        <v>P</v>
      </c>
      <c r="Q79" s="13">
        <f>IFERROR(VLOOKUP($A79,'Fielding Data'!$A:$H,MATCH(Q$1,'Fielding Data'!$A$1:$H$1,0),0),"Other")</f>
        <v>11</v>
      </c>
      <c r="R79" s="13">
        <f>IFERROR(VLOOKUP($A79,'Fielding Data'!$A:$H,MATCH(R$1,'Fielding Data'!$A$1:$H$1,0),0),"Other")</f>
        <v>22</v>
      </c>
      <c r="S79" s="13">
        <f>IFERROR(VLOOKUP($A79,'Fielding Data'!$A:$H,MATCH(S$1,'Fielding Data'!$A$1:$H$1,0),0),"Other")</f>
        <v>0</v>
      </c>
      <c r="T79" s="13">
        <f>IFERROR(VLOOKUP($A79,'Fielding Data'!$A:$H,MATCH(T$1,'Fielding Data'!$A$1:$H$1,0),0),"Other")</f>
        <v>3</v>
      </c>
      <c r="U79" s="13">
        <f>SUMIFS('Fielding Data'!E:E,'Fielding Data'!$A:$A,'Hitting Data'!$A79)</f>
        <v>11</v>
      </c>
      <c r="V79" s="13">
        <f>SUMIFS('Fielding Data'!F:F,'Fielding Data'!$A:$A,'Hitting Data'!$A79)</f>
        <v>22</v>
      </c>
      <c r="W79" s="13">
        <f>SUMIFS('Fielding Data'!G:G,'Fielding Data'!$A:$A,'Hitting Data'!$A79)</f>
        <v>0</v>
      </c>
      <c r="X79" s="13">
        <f>SUMIFS('Fielding Data'!H:H,'Fielding Data'!$A:$A,'Hitting Data'!$A79)</f>
        <v>3</v>
      </c>
    </row>
    <row r="80" spans="1:24" x14ac:dyDescent="0.3">
      <c r="A80" s="13" t="str">
        <f t="shared" si="1"/>
        <v>bergju012010</v>
      </c>
      <c r="B80" s="16" t="s">
        <v>1052</v>
      </c>
      <c r="C80" s="16">
        <v>2010</v>
      </c>
      <c r="D80" s="16">
        <v>41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3" t="str">
        <f>IFERROR(VLOOKUP($A80,'Fielding Data'!$A:$H,MATCH(P$1,'Fielding Data'!$A$1:$H$1,0),0),"Other")</f>
        <v>P</v>
      </c>
      <c r="Q80" s="13">
        <f>IFERROR(VLOOKUP($A80,'Fielding Data'!$A:$H,MATCH(Q$1,'Fielding Data'!$A$1:$H$1,0),0),"Other")</f>
        <v>4</v>
      </c>
      <c r="R80" s="13">
        <f>IFERROR(VLOOKUP($A80,'Fielding Data'!$A:$H,MATCH(R$1,'Fielding Data'!$A$1:$H$1,0),0),"Other")</f>
        <v>4</v>
      </c>
      <c r="S80" s="13">
        <f>IFERROR(VLOOKUP($A80,'Fielding Data'!$A:$H,MATCH(S$1,'Fielding Data'!$A$1:$H$1,0),0),"Other")</f>
        <v>0</v>
      </c>
      <c r="T80" s="13">
        <f>IFERROR(VLOOKUP($A80,'Fielding Data'!$A:$H,MATCH(T$1,'Fielding Data'!$A$1:$H$1,0),0),"Other")</f>
        <v>0</v>
      </c>
      <c r="U80" s="13">
        <f>SUMIFS('Fielding Data'!E:E,'Fielding Data'!$A:$A,'Hitting Data'!$A80)</f>
        <v>4</v>
      </c>
      <c r="V80" s="13">
        <f>SUMIFS('Fielding Data'!F:F,'Fielding Data'!$A:$A,'Hitting Data'!$A80)</f>
        <v>4</v>
      </c>
      <c r="W80" s="13">
        <f>SUMIFS('Fielding Data'!G:G,'Fielding Data'!$A:$A,'Hitting Data'!$A80)</f>
        <v>0</v>
      </c>
      <c r="X80" s="13">
        <f>SUMIFS('Fielding Data'!H:H,'Fielding Data'!$A:$A,'Hitting Data'!$A80)</f>
        <v>0</v>
      </c>
    </row>
    <row r="81" spans="1:24" x14ac:dyDescent="0.3">
      <c r="A81" s="13" t="str">
        <f t="shared" si="1"/>
        <v>bergmja012010</v>
      </c>
      <c r="B81" s="16" t="s">
        <v>516</v>
      </c>
      <c r="C81" s="16">
        <v>2010</v>
      </c>
      <c r="D81" s="16">
        <v>4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3" t="str">
        <f>IFERROR(VLOOKUP($A81,'Fielding Data'!$A:$H,MATCH(P$1,'Fielding Data'!$A$1:$H$1,0),0),"Other")</f>
        <v>P</v>
      </c>
      <c r="Q81" s="13">
        <f>IFERROR(VLOOKUP($A81,'Fielding Data'!$A:$H,MATCH(Q$1,'Fielding Data'!$A$1:$H$1,0),0),"Other")</f>
        <v>0</v>
      </c>
      <c r="R81" s="13">
        <f>IFERROR(VLOOKUP($A81,'Fielding Data'!$A:$H,MATCH(R$1,'Fielding Data'!$A$1:$H$1,0),0),"Other")</f>
        <v>0</v>
      </c>
      <c r="S81" s="13">
        <f>IFERROR(VLOOKUP($A81,'Fielding Data'!$A:$H,MATCH(S$1,'Fielding Data'!$A$1:$H$1,0),0),"Other")</f>
        <v>0</v>
      </c>
      <c r="T81" s="13">
        <f>IFERROR(VLOOKUP($A81,'Fielding Data'!$A:$H,MATCH(T$1,'Fielding Data'!$A$1:$H$1,0),0),"Other")</f>
        <v>0</v>
      </c>
      <c r="U81" s="13">
        <f>SUMIFS('Fielding Data'!E:E,'Fielding Data'!$A:$A,'Hitting Data'!$A81)</f>
        <v>0</v>
      </c>
      <c r="V81" s="13">
        <f>SUMIFS('Fielding Data'!F:F,'Fielding Data'!$A:$A,'Hitting Data'!$A81)</f>
        <v>0</v>
      </c>
      <c r="W81" s="13">
        <f>SUMIFS('Fielding Data'!G:G,'Fielding Data'!$A:$A,'Hitting Data'!$A81)</f>
        <v>0</v>
      </c>
      <c r="X81" s="13">
        <f>SUMIFS('Fielding Data'!H:H,'Fielding Data'!$A:$A,'Hitting Data'!$A81)</f>
        <v>0</v>
      </c>
    </row>
    <row r="82" spans="1:24" x14ac:dyDescent="0.3">
      <c r="A82" s="13" t="str">
        <f t="shared" si="1"/>
        <v>berkeja012010</v>
      </c>
      <c r="B82" s="16" t="s">
        <v>1053</v>
      </c>
      <c r="C82" s="16">
        <v>2010</v>
      </c>
      <c r="D82" s="16">
        <v>41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3" t="str">
        <f>IFERROR(VLOOKUP($A82,'Fielding Data'!$A:$H,MATCH(P$1,'Fielding Data'!$A$1:$H$1,0),0),"Other")</f>
        <v>P</v>
      </c>
      <c r="Q82" s="13">
        <f>IFERROR(VLOOKUP($A82,'Fielding Data'!$A:$H,MATCH(Q$1,'Fielding Data'!$A$1:$H$1,0),0),"Other")</f>
        <v>3</v>
      </c>
      <c r="R82" s="13">
        <f>IFERROR(VLOOKUP($A82,'Fielding Data'!$A:$H,MATCH(R$1,'Fielding Data'!$A$1:$H$1,0),0),"Other")</f>
        <v>4</v>
      </c>
      <c r="S82" s="13">
        <f>IFERROR(VLOOKUP($A82,'Fielding Data'!$A:$H,MATCH(S$1,'Fielding Data'!$A$1:$H$1,0),0),"Other")</f>
        <v>0</v>
      </c>
      <c r="T82" s="13">
        <f>IFERROR(VLOOKUP($A82,'Fielding Data'!$A:$H,MATCH(T$1,'Fielding Data'!$A$1:$H$1,0),0),"Other")</f>
        <v>0</v>
      </c>
      <c r="U82" s="13">
        <f>SUMIFS('Fielding Data'!E:E,'Fielding Data'!$A:$A,'Hitting Data'!$A82)</f>
        <v>3</v>
      </c>
      <c r="V82" s="13">
        <f>SUMIFS('Fielding Data'!F:F,'Fielding Data'!$A:$A,'Hitting Data'!$A82)</f>
        <v>4</v>
      </c>
      <c r="W82" s="13">
        <f>SUMIFS('Fielding Data'!G:G,'Fielding Data'!$A:$A,'Hitting Data'!$A82)</f>
        <v>0</v>
      </c>
      <c r="X82" s="13">
        <f>SUMIFS('Fielding Data'!H:H,'Fielding Data'!$A:$A,'Hitting Data'!$A82)</f>
        <v>0</v>
      </c>
    </row>
    <row r="83" spans="1:24" x14ac:dyDescent="0.3">
      <c r="A83" s="13" t="str">
        <f t="shared" si="1"/>
        <v>bernaro012010</v>
      </c>
      <c r="B83" s="16" t="s">
        <v>879</v>
      </c>
      <c r="C83" s="16">
        <v>2010</v>
      </c>
      <c r="D83" s="16">
        <v>134</v>
      </c>
      <c r="E83" s="16">
        <v>414</v>
      </c>
      <c r="F83" s="16">
        <v>52</v>
      </c>
      <c r="G83" s="16">
        <v>102</v>
      </c>
      <c r="H83" s="16">
        <v>18</v>
      </c>
      <c r="I83" s="16">
        <v>3</v>
      </c>
      <c r="J83" s="16">
        <v>11</v>
      </c>
      <c r="K83" s="16">
        <v>47</v>
      </c>
      <c r="L83" s="16">
        <v>16</v>
      </c>
      <c r="M83" s="16">
        <v>2</v>
      </c>
      <c r="N83" s="16">
        <v>35</v>
      </c>
      <c r="O83" s="16">
        <v>93</v>
      </c>
      <c r="P83" s="13" t="str">
        <f>IFERROR(VLOOKUP($A83,'Fielding Data'!$A:$H,MATCH(P$1,'Fielding Data'!$A$1:$H$1,0),0),"Other")</f>
        <v>CF</v>
      </c>
      <c r="Q83" s="13">
        <f>IFERROR(VLOOKUP($A83,'Fielding Data'!$A:$H,MATCH(Q$1,'Fielding Data'!$A$1:$H$1,0),0),"Other")</f>
        <v>0</v>
      </c>
      <c r="R83" s="13">
        <f>IFERROR(VLOOKUP($A83,'Fielding Data'!$A:$H,MATCH(R$1,'Fielding Data'!$A$1:$H$1,0),0),"Other")</f>
        <v>0</v>
      </c>
      <c r="S83" s="13">
        <f>IFERROR(VLOOKUP($A83,'Fielding Data'!$A:$H,MATCH(S$1,'Fielding Data'!$A$1:$H$1,0),0),"Other")</f>
        <v>0</v>
      </c>
      <c r="T83" s="13">
        <f>IFERROR(VLOOKUP($A83,'Fielding Data'!$A:$H,MATCH(T$1,'Fielding Data'!$A$1:$H$1,0),0),"Other")</f>
        <v>0</v>
      </c>
      <c r="U83" s="13">
        <f>SUMIFS('Fielding Data'!E:E,'Fielding Data'!$A:$A,'Hitting Data'!$A83)</f>
        <v>207</v>
      </c>
      <c r="V83" s="13">
        <f>SUMIFS('Fielding Data'!F:F,'Fielding Data'!$A:$A,'Hitting Data'!$A83)</f>
        <v>9</v>
      </c>
      <c r="W83" s="13">
        <f>SUMIFS('Fielding Data'!G:G,'Fielding Data'!$A:$A,'Hitting Data'!$A83)</f>
        <v>4</v>
      </c>
      <c r="X83" s="13">
        <f>SUMIFS('Fielding Data'!H:H,'Fielding Data'!$A:$A,'Hitting Data'!$A83)</f>
        <v>4</v>
      </c>
    </row>
    <row r="84" spans="1:24" x14ac:dyDescent="0.3">
      <c r="A84" s="13" t="str">
        <f t="shared" si="1"/>
        <v>betanra012010</v>
      </c>
      <c r="B84" s="16" t="s">
        <v>355</v>
      </c>
      <c r="C84" s="16">
        <v>2010</v>
      </c>
      <c r="D84" s="16">
        <v>72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3" t="str">
        <f>IFERROR(VLOOKUP($A84,'Fielding Data'!$A:$H,MATCH(P$1,'Fielding Data'!$A$1:$H$1,0),0),"Other")</f>
        <v>P</v>
      </c>
      <c r="Q84" s="13">
        <f>IFERROR(VLOOKUP($A84,'Fielding Data'!$A:$H,MATCH(Q$1,'Fielding Data'!$A$1:$H$1,0),0),"Other")</f>
        <v>3</v>
      </c>
      <c r="R84" s="13">
        <f>IFERROR(VLOOKUP($A84,'Fielding Data'!$A:$H,MATCH(R$1,'Fielding Data'!$A$1:$H$1,0),0),"Other")</f>
        <v>4</v>
      </c>
      <c r="S84" s="13">
        <f>IFERROR(VLOOKUP($A84,'Fielding Data'!$A:$H,MATCH(S$1,'Fielding Data'!$A$1:$H$1,0),0),"Other")</f>
        <v>0</v>
      </c>
      <c r="T84" s="13">
        <f>IFERROR(VLOOKUP($A84,'Fielding Data'!$A:$H,MATCH(T$1,'Fielding Data'!$A$1:$H$1,0),0),"Other")</f>
        <v>0</v>
      </c>
      <c r="U84" s="13">
        <f>SUMIFS('Fielding Data'!E:E,'Fielding Data'!$A:$A,'Hitting Data'!$A84)</f>
        <v>3</v>
      </c>
      <c r="V84" s="13">
        <f>SUMIFS('Fielding Data'!F:F,'Fielding Data'!$A:$A,'Hitting Data'!$A84)</f>
        <v>4</v>
      </c>
      <c r="W84" s="13">
        <f>SUMIFS('Fielding Data'!G:G,'Fielding Data'!$A:$A,'Hitting Data'!$A84)</f>
        <v>0</v>
      </c>
      <c r="X84" s="13">
        <f>SUMIFS('Fielding Data'!H:H,'Fielding Data'!$A:$A,'Hitting Data'!$A84)</f>
        <v>0</v>
      </c>
    </row>
    <row r="85" spans="1:24" x14ac:dyDescent="0.3">
      <c r="A85" s="13" t="str">
        <f t="shared" si="1"/>
        <v>betanyu012010</v>
      </c>
      <c r="B85" s="16" t="s">
        <v>517</v>
      </c>
      <c r="C85" s="16">
        <v>2010</v>
      </c>
      <c r="D85" s="16">
        <v>151</v>
      </c>
      <c r="E85" s="16">
        <v>556</v>
      </c>
      <c r="F85" s="16">
        <v>60</v>
      </c>
      <c r="G85" s="16">
        <v>144</v>
      </c>
      <c r="H85" s="16">
        <v>29</v>
      </c>
      <c r="I85" s="16">
        <v>2</v>
      </c>
      <c r="J85" s="16">
        <v>16</v>
      </c>
      <c r="K85" s="16">
        <v>78</v>
      </c>
      <c r="L85" s="16">
        <v>2</v>
      </c>
      <c r="M85" s="16">
        <v>3</v>
      </c>
      <c r="N85" s="16">
        <v>23</v>
      </c>
      <c r="O85" s="16">
        <v>64</v>
      </c>
      <c r="P85" s="13" t="str">
        <f>IFERROR(VLOOKUP($A85,'Fielding Data'!$A:$H,MATCH(P$1,'Fielding Data'!$A$1:$H$1,0),0),"Other")</f>
        <v>SS</v>
      </c>
      <c r="Q85" s="13">
        <f>IFERROR(VLOOKUP($A85,'Fielding Data'!$A:$H,MATCH(Q$1,'Fielding Data'!$A$1:$H$1,0),0),"Other")</f>
        <v>256</v>
      </c>
      <c r="R85" s="13">
        <f>IFERROR(VLOOKUP($A85,'Fielding Data'!$A:$H,MATCH(R$1,'Fielding Data'!$A$1:$H$1,0),0),"Other")</f>
        <v>418</v>
      </c>
      <c r="S85" s="13">
        <f>IFERROR(VLOOKUP($A85,'Fielding Data'!$A:$H,MATCH(S$1,'Fielding Data'!$A$1:$H$1,0),0),"Other")</f>
        <v>18</v>
      </c>
      <c r="T85" s="13">
        <f>IFERROR(VLOOKUP($A85,'Fielding Data'!$A:$H,MATCH(T$1,'Fielding Data'!$A$1:$H$1,0),0),"Other")</f>
        <v>84</v>
      </c>
      <c r="U85" s="13">
        <f>SUMIFS('Fielding Data'!E:E,'Fielding Data'!$A:$A,'Hitting Data'!$A85)</f>
        <v>256</v>
      </c>
      <c r="V85" s="13">
        <f>SUMIFS('Fielding Data'!F:F,'Fielding Data'!$A:$A,'Hitting Data'!$A85)</f>
        <v>418</v>
      </c>
      <c r="W85" s="13">
        <f>SUMIFS('Fielding Data'!G:G,'Fielding Data'!$A:$A,'Hitting Data'!$A85)</f>
        <v>18</v>
      </c>
      <c r="X85" s="13">
        <f>SUMIFS('Fielding Data'!H:H,'Fielding Data'!$A:$A,'Hitting Data'!$A85)</f>
        <v>84</v>
      </c>
    </row>
    <row r="86" spans="1:24" x14ac:dyDescent="0.3">
      <c r="A86" s="13" t="str">
        <f t="shared" si="1"/>
        <v>betemwi012010</v>
      </c>
      <c r="B86" s="16" t="s">
        <v>233</v>
      </c>
      <c r="C86" s="16">
        <v>2010</v>
      </c>
      <c r="D86" s="16">
        <v>84</v>
      </c>
      <c r="E86" s="16">
        <v>276</v>
      </c>
      <c r="F86" s="16">
        <v>36</v>
      </c>
      <c r="G86" s="16">
        <v>82</v>
      </c>
      <c r="H86" s="16">
        <v>20</v>
      </c>
      <c r="I86" s="16">
        <v>0</v>
      </c>
      <c r="J86" s="16">
        <v>13</v>
      </c>
      <c r="K86" s="16">
        <v>43</v>
      </c>
      <c r="L86" s="16">
        <v>0</v>
      </c>
      <c r="M86" s="16">
        <v>0</v>
      </c>
      <c r="N86" s="16">
        <v>36</v>
      </c>
      <c r="O86" s="16">
        <v>74</v>
      </c>
      <c r="P86" s="13" t="str">
        <f>IFERROR(VLOOKUP($A86,'Fielding Data'!$A:$H,MATCH(P$1,'Fielding Data'!$A$1:$H$1,0),0),"Other")</f>
        <v>1B</v>
      </c>
      <c r="Q86" s="13">
        <f>IFERROR(VLOOKUP($A86,'Fielding Data'!$A:$H,MATCH(Q$1,'Fielding Data'!$A$1:$H$1,0),0),"Other")</f>
        <v>33</v>
      </c>
      <c r="R86" s="13">
        <f>IFERROR(VLOOKUP($A86,'Fielding Data'!$A:$H,MATCH(R$1,'Fielding Data'!$A$1:$H$1,0),0),"Other")</f>
        <v>0</v>
      </c>
      <c r="S86" s="13">
        <f>IFERROR(VLOOKUP($A86,'Fielding Data'!$A:$H,MATCH(S$1,'Fielding Data'!$A$1:$H$1,0),0),"Other")</f>
        <v>1</v>
      </c>
      <c r="T86" s="13">
        <f>IFERROR(VLOOKUP($A86,'Fielding Data'!$A:$H,MATCH(T$1,'Fielding Data'!$A$1:$H$1,0),0),"Other")</f>
        <v>1</v>
      </c>
      <c r="U86" s="13">
        <f>SUMIFS('Fielding Data'!E:E,'Fielding Data'!$A:$A,'Hitting Data'!$A86)</f>
        <v>67</v>
      </c>
      <c r="V86" s="13">
        <f>SUMIFS('Fielding Data'!F:F,'Fielding Data'!$A:$A,'Hitting Data'!$A86)</f>
        <v>79</v>
      </c>
      <c r="W86" s="13">
        <f>SUMIFS('Fielding Data'!G:G,'Fielding Data'!$A:$A,'Hitting Data'!$A86)</f>
        <v>10</v>
      </c>
      <c r="X86" s="13">
        <f>SUMIFS('Fielding Data'!H:H,'Fielding Data'!$A:$A,'Hitting Data'!$A86)</f>
        <v>10</v>
      </c>
    </row>
    <row r="87" spans="1:24" x14ac:dyDescent="0.3">
      <c r="A87" s="13" t="str">
        <f t="shared" si="1"/>
        <v>billich012010</v>
      </c>
      <c r="B87" s="16" t="s">
        <v>628</v>
      </c>
      <c r="C87" s="16">
        <v>2010</v>
      </c>
      <c r="D87" s="16">
        <v>31</v>
      </c>
      <c r="E87" s="16">
        <v>62</v>
      </c>
      <c r="F87" s="16">
        <v>1</v>
      </c>
      <c r="G87" s="16">
        <v>9</v>
      </c>
      <c r="H87" s="16">
        <v>1</v>
      </c>
      <c r="I87" s="16">
        <v>0</v>
      </c>
      <c r="J87" s="16">
        <v>0</v>
      </c>
      <c r="K87" s="16">
        <v>3</v>
      </c>
      <c r="L87" s="16">
        <v>0</v>
      </c>
      <c r="M87" s="16">
        <v>0</v>
      </c>
      <c r="N87" s="16">
        <v>4</v>
      </c>
      <c r="O87" s="16">
        <v>27</v>
      </c>
      <c r="P87" s="13" t="str">
        <f>IFERROR(VLOOKUP($A87,'Fielding Data'!$A:$H,MATCH(P$1,'Fielding Data'!$A$1:$H$1,0),0),"Other")</f>
        <v>P</v>
      </c>
      <c r="Q87" s="13">
        <f>IFERROR(VLOOKUP($A87,'Fielding Data'!$A:$H,MATCH(Q$1,'Fielding Data'!$A$1:$H$1,0),0),"Other")</f>
        <v>12</v>
      </c>
      <c r="R87" s="13">
        <f>IFERROR(VLOOKUP($A87,'Fielding Data'!$A:$H,MATCH(R$1,'Fielding Data'!$A$1:$H$1,0),0),"Other")</f>
        <v>20</v>
      </c>
      <c r="S87" s="13">
        <f>IFERROR(VLOOKUP($A87,'Fielding Data'!$A:$H,MATCH(S$1,'Fielding Data'!$A$1:$H$1,0),0),"Other")</f>
        <v>1</v>
      </c>
      <c r="T87" s="13">
        <f>IFERROR(VLOOKUP($A87,'Fielding Data'!$A:$H,MATCH(T$1,'Fielding Data'!$A$1:$H$1,0),0),"Other")</f>
        <v>1</v>
      </c>
      <c r="U87" s="13">
        <f>SUMIFS('Fielding Data'!E:E,'Fielding Data'!$A:$A,'Hitting Data'!$A87)</f>
        <v>12</v>
      </c>
      <c r="V87" s="13">
        <f>SUMIFS('Fielding Data'!F:F,'Fielding Data'!$A:$A,'Hitting Data'!$A87)</f>
        <v>20</v>
      </c>
      <c r="W87" s="13">
        <f>SUMIFS('Fielding Data'!G:G,'Fielding Data'!$A:$A,'Hitting Data'!$A87)</f>
        <v>1</v>
      </c>
      <c r="X87" s="13">
        <f>SUMIFS('Fielding Data'!H:H,'Fielding Data'!$A:$A,'Hitting Data'!$A87)</f>
        <v>1</v>
      </c>
    </row>
    <row r="88" spans="1:24" x14ac:dyDescent="0.3">
      <c r="A88" s="13" t="str">
        <f t="shared" si="1"/>
        <v>bisenjo012010</v>
      </c>
      <c r="B88" s="16" t="s">
        <v>757</v>
      </c>
      <c r="C88" s="16">
        <v>2010</v>
      </c>
      <c r="D88" s="16">
        <v>5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3" t="str">
        <f>IFERROR(VLOOKUP($A88,'Fielding Data'!$A:$H,MATCH(P$1,'Fielding Data'!$A$1:$H$1,0),0),"Other")</f>
        <v>P</v>
      </c>
      <c r="Q88" s="13">
        <f>IFERROR(VLOOKUP($A88,'Fielding Data'!$A:$H,MATCH(Q$1,'Fielding Data'!$A$1:$H$1,0),0),"Other")</f>
        <v>0</v>
      </c>
      <c r="R88" s="13">
        <f>IFERROR(VLOOKUP($A88,'Fielding Data'!$A:$H,MATCH(R$1,'Fielding Data'!$A$1:$H$1,0),0),"Other")</f>
        <v>0</v>
      </c>
      <c r="S88" s="13">
        <f>IFERROR(VLOOKUP($A88,'Fielding Data'!$A:$H,MATCH(S$1,'Fielding Data'!$A$1:$H$1,0),0),"Other")</f>
        <v>1</v>
      </c>
      <c r="T88" s="13">
        <f>IFERROR(VLOOKUP($A88,'Fielding Data'!$A:$H,MATCH(T$1,'Fielding Data'!$A$1:$H$1,0),0),"Other")</f>
        <v>0</v>
      </c>
      <c r="U88" s="13">
        <f>SUMIFS('Fielding Data'!E:E,'Fielding Data'!$A:$A,'Hitting Data'!$A88)</f>
        <v>0</v>
      </c>
      <c r="V88" s="13">
        <f>SUMIFS('Fielding Data'!F:F,'Fielding Data'!$A:$A,'Hitting Data'!$A88)</f>
        <v>0</v>
      </c>
      <c r="W88" s="13">
        <f>SUMIFS('Fielding Data'!G:G,'Fielding Data'!$A:$A,'Hitting Data'!$A88)</f>
        <v>1</v>
      </c>
      <c r="X88" s="13">
        <f>SUMIFS('Fielding Data'!H:H,'Fielding Data'!$A:$A,'Hitting Data'!$A88)</f>
        <v>0</v>
      </c>
    </row>
    <row r="89" spans="1:24" x14ac:dyDescent="0.3">
      <c r="A89" s="13" t="str">
        <f t="shared" si="1"/>
        <v>blackni012010</v>
      </c>
      <c r="B89" s="16" t="s">
        <v>758</v>
      </c>
      <c r="C89" s="16">
        <v>2010</v>
      </c>
      <c r="D89" s="16">
        <v>28</v>
      </c>
      <c r="E89" s="16">
        <v>1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3" t="str">
        <f>IFERROR(VLOOKUP($A89,'Fielding Data'!$A:$H,MATCH(P$1,'Fielding Data'!$A$1:$H$1,0),0),"Other")</f>
        <v>P</v>
      </c>
      <c r="Q89" s="13">
        <f>IFERROR(VLOOKUP($A89,'Fielding Data'!$A:$H,MATCH(Q$1,'Fielding Data'!$A$1:$H$1,0),0),"Other")</f>
        <v>11</v>
      </c>
      <c r="R89" s="13">
        <f>IFERROR(VLOOKUP($A89,'Fielding Data'!$A:$H,MATCH(R$1,'Fielding Data'!$A$1:$H$1,0),0),"Other")</f>
        <v>25</v>
      </c>
      <c r="S89" s="13">
        <f>IFERROR(VLOOKUP($A89,'Fielding Data'!$A:$H,MATCH(S$1,'Fielding Data'!$A$1:$H$1,0),0),"Other")</f>
        <v>2</v>
      </c>
      <c r="T89" s="13">
        <f>IFERROR(VLOOKUP($A89,'Fielding Data'!$A:$H,MATCH(T$1,'Fielding Data'!$A$1:$H$1,0),0),"Other")</f>
        <v>4</v>
      </c>
      <c r="U89" s="13">
        <f>SUMIFS('Fielding Data'!E:E,'Fielding Data'!$A:$A,'Hitting Data'!$A89)</f>
        <v>11</v>
      </c>
      <c r="V89" s="13">
        <f>SUMIFS('Fielding Data'!F:F,'Fielding Data'!$A:$A,'Hitting Data'!$A89)</f>
        <v>25</v>
      </c>
      <c r="W89" s="13">
        <f>SUMIFS('Fielding Data'!G:G,'Fielding Data'!$A:$A,'Hitting Data'!$A89)</f>
        <v>2</v>
      </c>
      <c r="X89" s="13">
        <f>SUMIFS('Fielding Data'!H:H,'Fielding Data'!$A:$A,'Hitting Data'!$A89)</f>
        <v>4</v>
      </c>
    </row>
    <row r="90" spans="1:24" x14ac:dyDescent="0.3">
      <c r="A90" s="13" t="str">
        <f t="shared" si="1"/>
        <v>blakeca012010</v>
      </c>
      <c r="B90" s="16" t="s">
        <v>59</v>
      </c>
      <c r="C90" s="16">
        <v>2010</v>
      </c>
      <c r="D90" s="16">
        <v>146</v>
      </c>
      <c r="E90" s="16">
        <v>509</v>
      </c>
      <c r="F90" s="16">
        <v>56</v>
      </c>
      <c r="G90" s="16">
        <v>126</v>
      </c>
      <c r="H90" s="16">
        <v>28</v>
      </c>
      <c r="I90" s="16">
        <v>1</v>
      </c>
      <c r="J90" s="16">
        <v>17</v>
      </c>
      <c r="K90" s="16">
        <v>64</v>
      </c>
      <c r="L90" s="16">
        <v>0</v>
      </c>
      <c r="M90" s="16">
        <v>4</v>
      </c>
      <c r="N90" s="16">
        <v>48</v>
      </c>
      <c r="O90" s="16">
        <v>138</v>
      </c>
      <c r="P90" s="13" t="str">
        <f>IFERROR(VLOOKUP($A90,'Fielding Data'!$A:$H,MATCH(P$1,'Fielding Data'!$A$1:$H$1,0),0),"Other")</f>
        <v>1B</v>
      </c>
      <c r="Q90" s="13">
        <f>IFERROR(VLOOKUP($A90,'Fielding Data'!$A:$H,MATCH(Q$1,'Fielding Data'!$A$1:$H$1,0),0),"Other")</f>
        <v>1</v>
      </c>
      <c r="R90" s="13">
        <f>IFERROR(VLOOKUP($A90,'Fielding Data'!$A:$H,MATCH(R$1,'Fielding Data'!$A$1:$H$1,0),0),"Other")</f>
        <v>0</v>
      </c>
      <c r="S90" s="13">
        <f>IFERROR(VLOOKUP($A90,'Fielding Data'!$A:$H,MATCH(S$1,'Fielding Data'!$A$1:$H$1,0),0),"Other")</f>
        <v>0</v>
      </c>
      <c r="T90" s="13">
        <f>IFERROR(VLOOKUP($A90,'Fielding Data'!$A:$H,MATCH(T$1,'Fielding Data'!$A$1:$H$1,0),0),"Other")</f>
        <v>0</v>
      </c>
      <c r="U90" s="13">
        <f>SUMIFS('Fielding Data'!E:E,'Fielding Data'!$A:$A,'Hitting Data'!$A90)</f>
        <v>81</v>
      </c>
      <c r="V90" s="13">
        <f>SUMIFS('Fielding Data'!F:F,'Fielding Data'!$A:$A,'Hitting Data'!$A90)</f>
        <v>257</v>
      </c>
      <c r="W90" s="13">
        <f>SUMIFS('Fielding Data'!G:G,'Fielding Data'!$A:$A,'Hitting Data'!$A90)</f>
        <v>15</v>
      </c>
      <c r="X90" s="13">
        <f>SUMIFS('Fielding Data'!H:H,'Fielding Data'!$A:$A,'Hitting Data'!$A90)</f>
        <v>17</v>
      </c>
    </row>
    <row r="91" spans="1:24" x14ac:dyDescent="0.3">
      <c r="A91" s="13" t="str">
        <f t="shared" si="1"/>
        <v>blaloha012010</v>
      </c>
      <c r="B91" s="16" t="s">
        <v>288</v>
      </c>
      <c r="C91" s="16">
        <v>2010</v>
      </c>
      <c r="D91" s="16">
        <v>26</v>
      </c>
      <c r="E91" s="16">
        <v>63</v>
      </c>
      <c r="F91" s="16">
        <v>8</v>
      </c>
      <c r="G91" s="16">
        <v>16</v>
      </c>
      <c r="H91" s="16">
        <v>3</v>
      </c>
      <c r="I91" s="16">
        <v>0</v>
      </c>
      <c r="J91" s="16">
        <v>1</v>
      </c>
      <c r="K91" s="16">
        <v>7</v>
      </c>
      <c r="L91" s="16">
        <v>1</v>
      </c>
      <c r="M91" s="16">
        <v>1</v>
      </c>
      <c r="N91" s="16">
        <v>6</v>
      </c>
      <c r="O91" s="16">
        <v>15</v>
      </c>
      <c r="P91" s="13" t="str">
        <f>IFERROR(VLOOKUP($A91,'Fielding Data'!$A:$H,MATCH(P$1,'Fielding Data'!$A$1:$H$1,0),0),"Other")</f>
        <v>1B</v>
      </c>
      <c r="Q91" s="13">
        <f>IFERROR(VLOOKUP($A91,'Fielding Data'!$A:$H,MATCH(Q$1,'Fielding Data'!$A$1:$H$1,0),0),"Other")</f>
        <v>6</v>
      </c>
      <c r="R91" s="13">
        <f>IFERROR(VLOOKUP($A91,'Fielding Data'!$A:$H,MATCH(R$1,'Fielding Data'!$A$1:$H$1,0),0),"Other")</f>
        <v>0</v>
      </c>
      <c r="S91" s="13">
        <f>IFERROR(VLOOKUP($A91,'Fielding Data'!$A:$H,MATCH(S$1,'Fielding Data'!$A$1:$H$1,0),0),"Other")</f>
        <v>0</v>
      </c>
      <c r="T91" s="13">
        <f>IFERROR(VLOOKUP($A91,'Fielding Data'!$A:$H,MATCH(T$1,'Fielding Data'!$A$1:$H$1,0),0),"Other")</f>
        <v>1</v>
      </c>
      <c r="U91" s="13">
        <f>SUMIFS('Fielding Data'!E:E,'Fielding Data'!$A:$A,'Hitting Data'!$A91)</f>
        <v>8</v>
      </c>
      <c r="V91" s="13">
        <f>SUMIFS('Fielding Data'!F:F,'Fielding Data'!$A:$A,'Hitting Data'!$A91)</f>
        <v>3</v>
      </c>
      <c r="W91" s="13">
        <f>SUMIFS('Fielding Data'!G:G,'Fielding Data'!$A:$A,'Hitting Data'!$A91)</f>
        <v>1</v>
      </c>
      <c r="X91" s="13">
        <f>SUMIFS('Fielding Data'!H:H,'Fielding Data'!$A:$A,'Hitting Data'!$A91)</f>
        <v>1</v>
      </c>
    </row>
    <row r="92" spans="1:24" x14ac:dyDescent="0.3">
      <c r="A92" s="13" t="str">
        <f t="shared" si="1"/>
        <v>blancan012010</v>
      </c>
      <c r="B92" s="16" t="s">
        <v>422</v>
      </c>
      <c r="C92" s="16">
        <v>2010</v>
      </c>
      <c r="D92" s="16">
        <v>68</v>
      </c>
      <c r="E92" s="16">
        <v>166</v>
      </c>
      <c r="F92" s="16">
        <v>17</v>
      </c>
      <c r="G92" s="16">
        <v>46</v>
      </c>
      <c r="H92" s="16">
        <v>10</v>
      </c>
      <c r="I92" s="16">
        <v>1</v>
      </c>
      <c r="J92" s="16">
        <v>0</v>
      </c>
      <c r="K92" s="16">
        <v>13</v>
      </c>
      <c r="L92" s="16">
        <v>0</v>
      </c>
      <c r="M92" s="16">
        <v>2</v>
      </c>
      <c r="N92" s="16">
        <v>11</v>
      </c>
      <c r="O92" s="16">
        <v>24</v>
      </c>
      <c r="P92" s="13" t="str">
        <f>IFERROR(VLOOKUP($A92,'Fielding Data'!$A:$H,MATCH(P$1,'Fielding Data'!$A$1:$H$1,0),0),"Other")</f>
        <v>2B</v>
      </c>
      <c r="Q92" s="13">
        <f>IFERROR(VLOOKUP($A92,'Fielding Data'!$A:$H,MATCH(Q$1,'Fielding Data'!$A$1:$H$1,0),0),"Other")</f>
        <v>48</v>
      </c>
      <c r="R92" s="13">
        <f>IFERROR(VLOOKUP($A92,'Fielding Data'!$A:$H,MATCH(R$1,'Fielding Data'!$A$1:$H$1,0),0),"Other")</f>
        <v>92</v>
      </c>
      <c r="S92" s="13">
        <f>IFERROR(VLOOKUP($A92,'Fielding Data'!$A:$H,MATCH(S$1,'Fielding Data'!$A$1:$H$1,0),0),"Other")</f>
        <v>4</v>
      </c>
      <c r="T92" s="13">
        <f>IFERROR(VLOOKUP($A92,'Fielding Data'!$A:$H,MATCH(T$1,'Fielding Data'!$A$1:$H$1,0),0),"Other")</f>
        <v>19</v>
      </c>
      <c r="U92" s="13">
        <f>SUMIFS('Fielding Data'!E:E,'Fielding Data'!$A:$A,'Hitting Data'!$A92)</f>
        <v>65</v>
      </c>
      <c r="V92" s="13">
        <f>SUMIFS('Fielding Data'!F:F,'Fielding Data'!$A:$A,'Hitting Data'!$A92)</f>
        <v>134</v>
      </c>
      <c r="W92" s="13">
        <f>SUMIFS('Fielding Data'!G:G,'Fielding Data'!$A:$A,'Hitting Data'!$A92)</f>
        <v>7</v>
      </c>
      <c r="X92" s="13">
        <f>SUMIFS('Fielding Data'!H:H,'Fielding Data'!$A:$A,'Hitting Data'!$A92)</f>
        <v>27</v>
      </c>
    </row>
    <row r="93" spans="1:24" x14ac:dyDescent="0.3">
      <c r="A93" s="13" t="str">
        <f t="shared" si="1"/>
        <v>blanche012010</v>
      </c>
      <c r="B93" s="16" t="s">
        <v>60</v>
      </c>
      <c r="C93" s="16">
        <v>2010</v>
      </c>
      <c r="D93" s="16">
        <v>50</v>
      </c>
      <c r="E93" s="16">
        <v>130</v>
      </c>
      <c r="F93" s="16">
        <v>10</v>
      </c>
      <c r="G93" s="16">
        <v>28</v>
      </c>
      <c r="H93" s="16">
        <v>5</v>
      </c>
      <c r="I93" s="16">
        <v>0</v>
      </c>
      <c r="J93" s="16">
        <v>2</v>
      </c>
      <c r="K93" s="16">
        <v>8</v>
      </c>
      <c r="L93" s="16">
        <v>1</v>
      </c>
      <c r="M93" s="16">
        <v>0</v>
      </c>
      <c r="N93" s="16">
        <v>11</v>
      </c>
      <c r="O93" s="16">
        <v>26</v>
      </c>
      <c r="P93" s="13" t="str">
        <f>IFERROR(VLOOKUP($A93,'Fielding Data'!$A:$H,MATCH(P$1,'Fielding Data'!$A$1:$H$1,0),0),"Other")</f>
        <v>C</v>
      </c>
      <c r="Q93" s="13">
        <f>IFERROR(VLOOKUP($A93,'Fielding Data'!$A:$H,MATCH(Q$1,'Fielding Data'!$A$1:$H$1,0),0),"Other")</f>
        <v>284</v>
      </c>
      <c r="R93" s="13">
        <f>IFERROR(VLOOKUP($A93,'Fielding Data'!$A:$H,MATCH(R$1,'Fielding Data'!$A$1:$H$1,0),0),"Other")</f>
        <v>27</v>
      </c>
      <c r="S93" s="13">
        <f>IFERROR(VLOOKUP($A93,'Fielding Data'!$A:$H,MATCH(S$1,'Fielding Data'!$A$1:$H$1,0),0),"Other")</f>
        <v>1</v>
      </c>
      <c r="T93" s="13">
        <f>IFERROR(VLOOKUP($A93,'Fielding Data'!$A:$H,MATCH(T$1,'Fielding Data'!$A$1:$H$1,0),0),"Other")</f>
        <v>4</v>
      </c>
      <c r="U93" s="13">
        <f>SUMIFS('Fielding Data'!E:E,'Fielding Data'!$A:$A,'Hitting Data'!$A93)</f>
        <v>284</v>
      </c>
      <c r="V93" s="13">
        <f>SUMIFS('Fielding Data'!F:F,'Fielding Data'!$A:$A,'Hitting Data'!$A93)</f>
        <v>27</v>
      </c>
      <c r="W93" s="13">
        <f>SUMIFS('Fielding Data'!G:G,'Fielding Data'!$A:$A,'Hitting Data'!$A93)</f>
        <v>1</v>
      </c>
      <c r="X93" s="13">
        <f>SUMIFS('Fielding Data'!H:H,'Fielding Data'!$A:$A,'Hitting Data'!$A93)</f>
        <v>4</v>
      </c>
    </row>
    <row r="94" spans="1:24" x14ac:dyDescent="0.3">
      <c r="A94" s="13" t="str">
        <f t="shared" si="1"/>
        <v>blankky012010</v>
      </c>
      <c r="B94" s="16" t="s">
        <v>1054</v>
      </c>
      <c r="C94" s="16">
        <v>2010</v>
      </c>
      <c r="D94" s="16">
        <v>33</v>
      </c>
      <c r="E94" s="16">
        <v>102</v>
      </c>
      <c r="F94" s="16">
        <v>14</v>
      </c>
      <c r="G94" s="16">
        <v>16</v>
      </c>
      <c r="H94" s="16">
        <v>6</v>
      </c>
      <c r="I94" s="16">
        <v>1</v>
      </c>
      <c r="J94" s="16">
        <v>3</v>
      </c>
      <c r="K94" s="16">
        <v>15</v>
      </c>
      <c r="L94" s="16">
        <v>1</v>
      </c>
      <c r="M94" s="16">
        <v>0</v>
      </c>
      <c r="N94" s="16">
        <v>15</v>
      </c>
      <c r="O94" s="16">
        <v>46</v>
      </c>
      <c r="P94" s="13" t="str">
        <f>IFERROR(VLOOKUP($A94,'Fielding Data'!$A:$H,MATCH(P$1,'Fielding Data'!$A$1:$H$1,0),0),"Other")</f>
        <v>1B</v>
      </c>
      <c r="Q94" s="13">
        <f>IFERROR(VLOOKUP($A94,'Fielding Data'!$A:$H,MATCH(Q$1,'Fielding Data'!$A$1:$H$1,0),0),"Other")</f>
        <v>15</v>
      </c>
      <c r="R94" s="13">
        <f>IFERROR(VLOOKUP($A94,'Fielding Data'!$A:$H,MATCH(R$1,'Fielding Data'!$A$1:$H$1,0),0),"Other")</f>
        <v>1</v>
      </c>
      <c r="S94" s="13">
        <f>IFERROR(VLOOKUP($A94,'Fielding Data'!$A:$H,MATCH(S$1,'Fielding Data'!$A$1:$H$1,0),0),"Other")</f>
        <v>0</v>
      </c>
      <c r="T94" s="13">
        <f>IFERROR(VLOOKUP($A94,'Fielding Data'!$A:$H,MATCH(T$1,'Fielding Data'!$A$1:$H$1,0),0),"Other")</f>
        <v>0</v>
      </c>
      <c r="U94" s="13">
        <f>SUMIFS('Fielding Data'!E:E,'Fielding Data'!$A:$A,'Hitting Data'!$A94)</f>
        <v>60</v>
      </c>
      <c r="V94" s="13">
        <f>SUMIFS('Fielding Data'!F:F,'Fielding Data'!$A:$A,'Hitting Data'!$A94)</f>
        <v>4</v>
      </c>
      <c r="W94" s="13">
        <f>SUMIFS('Fielding Data'!G:G,'Fielding Data'!$A:$A,'Hitting Data'!$A94)</f>
        <v>0</v>
      </c>
      <c r="X94" s="13">
        <f>SUMIFS('Fielding Data'!H:H,'Fielding Data'!$A:$A,'Hitting Data'!$A94)</f>
        <v>0</v>
      </c>
    </row>
    <row r="95" spans="1:24" x14ac:dyDescent="0.3">
      <c r="A95" s="13" t="str">
        <f t="shared" si="1"/>
        <v>blantjo012010</v>
      </c>
      <c r="B95" s="16" t="s">
        <v>423</v>
      </c>
      <c r="C95" s="16">
        <v>2010</v>
      </c>
      <c r="D95" s="16">
        <v>29</v>
      </c>
      <c r="E95" s="16">
        <v>59</v>
      </c>
      <c r="F95" s="16">
        <v>8</v>
      </c>
      <c r="G95" s="16">
        <v>7</v>
      </c>
      <c r="H95" s="16">
        <v>0</v>
      </c>
      <c r="I95" s="16">
        <v>0</v>
      </c>
      <c r="J95" s="16">
        <v>0</v>
      </c>
      <c r="K95" s="16">
        <v>1</v>
      </c>
      <c r="L95" s="16">
        <v>0</v>
      </c>
      <c r="M95" s="16">
        <v>0</v>
      </c>
      <c r="N95" s="16">
        <v>1</v>
      </c>
      <c r="O95" s="16">
        <v>24</v>
      </c>
      <c r="P95" s="13" t="str">
        <f>IFERROR(VLOOKUP($A95,'Fielding Data'!$A:$H,MATCH(P$1,'Fielding Data'!$A$1:$H$1,0),0),"Other")</f>
        <v>P</v>
      </c>
      <c r="Q95" s="13">
        <f>IFERROR(VLOOKUP($A95,'Fielding Data'!$A:$H,MATCH(Q$1,'Fielding Data'!$A$1:$H$1,0),0),"Other")</f>
        <v>6</v>
      </c>
      <c r="R95" s="13">
        <f>IFERROR(VLOOKUP($A95,'Fielding Data'!$A:$H,MATCH(R$1,'Fielding Data'!$A$1:$H$1,0),0),"Other")</f>
        <v>25</v>
      </c>
      <c r="S95" s="13">
        <f>IFERROR(VLOOKUP($A95,'Fielding Data'!$A:$H,MATCH(S$1,'Fielding Data'!$A$1:$H$1,0),0),"Other")</f>
        <v>2</v>
      </c>
      <c r="T95" s="13">
        <f>IFERROR(VLOOKUP($A95,'Fielding Data'!$A:$H,MATCH(T$1,'Fielding Data'!$A$1:$H$1,0),0),"Other")</f>
        <v>0</v>
      </c>
      <c r="U95" s="13">
        <f>SUMIFS('Fielding Data'!E:E,'Fielding Data'!$A:$A,'Hitting Data'!$A95)</f>
        <v>6</v>
      </c>
      <c r="V95" s="13">
        <f>SUMIFS('Fielding Data'!F:F,'Fielding Data'!$A:$A,'Hitting Data'!$A95)</f>
        <v>25</v>
      </c>
      <c r="W95" s="13">
        <f>SUMIFS('Fielding Data'!G:G,'Fielding Data'!$A:$A,'Hitting Data'!$A95)</f>
        <v>2</v>
      </c>
      <c r="X95" s="13">
        <f>SUMIFS('Fielding Data'!H:H,'Fielding Data'!$A:$A,'Hitting Data'!$A95)</f>
        <v>0</v>
      </c>
    </row>
    <row r="96" spans="1:24" x14ac:dyDescent="0.3">
      <c r="A96" s="13" t="str">
        <f t="shared" si="1"/>
        <v>blevije012010</v>
      </c>
      <c r="B96" s="16" t="s">
        <v>759</v>
      </c>
      <c r="C96" s="16">
        <v>2010</v>
      </c>
      <c r="D96" s="16">
        <v>63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3" t="str">
        <f>IFERROR(VLOOKUP($A96,'Fielding Data'!$A:$H,MATCH(P$1,'Fielding Data'!$A$1:$H$1,0),0),"Other")</f>
        <v>P</v>
      </c>
      <c r="Q96" s="13">
        <f>IFERROR(VLOOKUP($A96,'Fielding Data'!$A:$H,MATCH(Q$1,'Fielding Data'!$A$1:$H$1,0),0),"Other")</f>
        <v>2</v>
      </c>
      <c r="R96" s="13">
        <f>IFERROR(VLOOKUP($A96,'Fielding Data'!$A:$H,MATCH(R$1,'Fielding Data'!$A$1:$H$1,0),0),"Other")</f>
        <v>5</v>
      </c>
      <c r="S96" s="13">
        <f>IFERROR(VLOOKUP($A96,'Fielding Data'!$A:$H,MATCH(S$1,'Fielding Data'!$A$1:$H$1,0),0),"Other")</f>
        <v>2</v>
      </c>
      <c r="T96" s="13">
        <f>IFERROR(VLOOKUP($A96,'Fielding Data'!$A:$H,MATCH(T$1,'Fielding Data'!$A$1:$H$1,0),0),"Other")</f>
        <v>0</v>
      </c>
      <c r="U96" s="13">
        <f>SUMIFS('Fielding Data'!E:E,'Fielding Data'!$A:$A,'Hitting Data'!$A96)</f>
        <v>2</v>
      </c>
      <c r="V96" s="13">
        <f>SUMIFS('Fielding Data'!F:F,'Fielding Data'!$A:$A,'Hitting Data'!$A96)</f>
        <v>5</v>
      </c>
      <c r="W96" s="13">
        <f>SUMIFS('Fielding Data'!G:G,'Fielding Data'!$A:$A,'Hitting Data'!$A96)</f>
        <v>2</v>
      </c>
      <c r="X96" s="13">
        <f>SUMIFS('Fielding Data'!H:H,'Fielding Data'!$A:$A,'Hitting Data'!$A96)</f>
        <v>0</v>
      </c>
    </row>
    <row r="97" spans="1:24" x14ac:dyDescent="0.3">
      <c r="A97" s="13" t="str">
        <f t="shared" si="1"/>
        <v>blumge012010</v>
      </c>
      <c r="B97" s="16" t="s">
        <v>61</v>
      </c>
      <c r="C97" s="16">
        <v>2010</v>
      </c>
      <c r="D97" s="16">
        <v>93</v>
      </c>
      <c r="E97" s="16">
        <v>202</v>
      </c>
      <c r="F97" s="16">
        <v>22</v>
      </c>
      <c r="G97" s="16">
        <v>54</v>
      </c>
      <c r="H97" s="16">
        <v>10</v>
      </c>
      <c r="I97" s="16">
        <v>1</v>
      </c>
      <c r="J97" s="16">
        <v>2</v>
      </c>
      <c r="K97" s="16">
        <v>22</v>
      </c>
      <c r="L97" s="16">
        <v>0</v>
      </c>
      <c r="M97" s="16">
        <v>0</v>
      </c>
      <c r="N97" s="16">
        <v>15</v>
      </c>
      <c r="O97" s="16">
        <v>33</v>
      </c>
      <c r="P97" s="13" t="str">
        <f>IFERROR(VLOOKUP($A97,'Fielding Data'!$A:$H,MATCH(P$1,'Fielding Data'!$A$1:$H$1,0),0),"Other")</f>
        <v>1B</v>
      </c>
      <c r="Q97" s="13">
        <f>IFERROR(VLOOKUP($A97,'Fielding Data'!$A:$H,MATCH(Q$1,'Fielding Data'!$A$1:$H$1,0),0),"Other")</f>
        <v>90</v>
      </c>
      <c r="R97" s="13">
        <f>IFERROR(VLOOKUP($A97,'Fielding Data'!$A:$H,MATCH(R$1,'Fielding Data'!$A$1:$H$1,0),0),"Other")</f>
        <v>4</v>
      </c>
      <c r="S97" s="13">
        <f>IFERROR(VLOOKUP($A97,'Fielding Data'!$A:$H,MATCH(S$1,'Fielding Data'!$A$1:$H$1,0),0),"Other")</f>
        <v>1</v>
      </c>
      <c r="T97" s="13">
        <f>IFERROR(VLOOKUP($A97,'Fielding Data'!$A:$H,MATCH(T$1,'Fielding Data'!$A$1:$H$1,0),0),"Other")</f>
        <v>16</v>
      </c>
      <c r="U97" s="13">
        <f>SUMIFS('Fielding Data'!E:E,'Fielding Data'!$A:$A,'Hitting Data'!$A97)</f>
        <v>130</v>
      </c>
      <c r="V97" s="13">
        <f>SUMIFS('Fielding Data'!F:F,'Fielding Data'!$A:$A,'Hitting Data'!$A97)</f>
        <v>93</v>
      </c>
      <c r="W97" s="13">
        <f>SUMIFS('Fielding Data'!G:G,'Fielding Data'!$A:$A,'Hitting Data'!$A97)</f>
        <v>6</v>
      </c>
      <c r="X97" s="13">
        <f>SUMIFS('Fielding Data'!H:H,'Fielding Data'!$A:$A,'Hitting Data'!$A97)</f>
        <v>23</v>
      </c>
    </row>
    <row r="98" spans="1:24" x14ac:dyDescent="0.3">
      <c r="A98" s="13" t="str">
        <f t="shared" si="1"/>
        <v>bococbr012010</v>
      </c>
      <c r="B98" s="16" t="s">
        <v>883</v>
      </c>
      <c r="C98" s="16">
        <v>2010</v>
      </c>
      <c r="D98" s="16">
        <v>6</v>
      </c>
      <c r="E98" s="16">
        <v>5</v>
      </c>
      <c r="F98" s="16">
        <v>2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3</v>
      </c>
      <c r="P98" s="13" t="str">
        <f>IFERROR(VLOOKUP($A98,'Fielding Data'!$A:$H,MATCH(P$1,'Fielding Data'!$A$1:$H$1,0),0),"Other")</f>
        <v>SS</v>
      </c>
      <c r="Q98" s="13">
        <f>IFERROR(VLOOKUP($A98,'Fielding Data'!$A:$H,MATCH(Q$1,'Fielding Data'!$A$1:$H$1,0),0),"Other")</f>
        <v>3</v>
      </c>
      <c r="R98" s="13">
        <f>IFERROR(VLOOKUP($A98,'Fielding Data'!$A:$H,MATCH(R$1,'Fielding Data'!$A$1:$H$1,0),0),"Other")</f>
        <v>2</v>
      </c>
      <c r="S98" s="13">
        <f>IFERROR(VLOOKUP($A98,'Fielding Data'!$A:$H,MATCH(S$1,'Fielding Data'!$A$1:$H$1,0),0),"Other")</f>
        <v>0</v>
      </c>
      <c r="T98" s="13">
        <f>IFERROR(VLOOKUP($A98,'Fielding Data'!$A:$H,MATCH(T$1,'Fielding Data'!$A$1:$H$1,0),0),"Other")</f>
        <v>1</v>
      </c>
      <c r="U98" s="13">
        <f>SUMIFS('Fielding Data'!E:E,'Fielding Data'!$A:$A,'Hitting Data'!$A98)</f>
        <v>3</v>
      </c>
      <c r="V98" s="13">
        <f>SUMIFS('Fielding Data'!F:F,'Fielding Data'!$A:$A,'Hitting Data'!$A98)</f>
        <v>2</v>
      </c>
      <c r="W98" s="13">
        <f>SUMIFS('Fielding Data'!G:G,'Fielding Data'!$A:$A,'Hitting Data'!$A98)</f>
        <v>0</v>
      </c>
      <c r="X98" s="13">
        <f>SUMIFS('Fielding Data'!H:H,'Fielding Data'!$A:$A,'Hitting Data'!$A98)</f>
        <v>1</v>
      </c>
    </row>
    <row r="99" spans="1:24" x14ac:dyDescent="0.3">
      <c r="A99" s="13" t="str">
        <f t="shared" si="1"/>
        <v>boescbr012010</v>
      </c>
      <c r="B99" s="16" t="s">
        <v>1229</v>
      </c>
      <c r="C99" s="16">
        <v>2010</v>
      </c>
      <c r="D99" s="16">
        <v>133</v>
      </c>
      <c r="E99" s="16">
        <v>464</v>
      </c>
      <c r="F99" s="16">
        <v>49</v>
      </c>
      <c r="G99" s="16">
        <v>119</v>
      </c>
      <c r="H99" s="16">
        <v>26</v>
      </c>
      <c r="I99" s="16">
        <v>3</v>
      </c>
      <c r="J99" s="16">
        <v>14</v>
      </c>
      <c r="K99" s="16">
        <v>67</v>
      </c>
      <c r="L99" s="16">
        <v>7</v>
      </c>
      <c r="M99" s="16">
        <v>1</v>
      </c>
      <c r="N99" s="16">
        <v>40</v>
      </c>
      <c r="O99" s="16">
        <v>99</v>
      </c>
      <c r="P99" s="13" t="str">
        <f>IFERROR(VLOOKUP($A99,'Fielding Data'!$A:$H,MATCH(P$1,'Fielding Data'!$A$1:$H$1,0),0),"Other")</f>
        <v>LF</v>
      </c>
      <c r="Q99" s="13">
        <f>IFERROR(VLOOKUP($A99,'Fielding Data'!$A:$H,MATCH(Q$1,'Fielding Data'!$A$1:$H$1,0),0),"Other")</f>
        <v>0</v>
      </c>
      <c r="R99" s="13">
        <f>IFERROR(VLOOKUP($A99,'Fielding Data'!$A:$H,MATCH(R$1,'Fielding Data'!$A$1:$H$1,0),0),"Other")</f>
        <v>0</v>
      </c>
      <c r="S99" s="13">
        <f>IFERROR(VLOOKUP($A99,'Fielding Data'!$A:$H,MATCH(S$1,'Fielding Data'!$A$1:$H$1,0),0),"Other")</f>
        <v>0</v>
      </c>
      <c r="T99" s="13">
        <f>IFERROR(VLOOKUP($A99,'Fielding Data'!$A:$H,MATCH(T$1,'Fielding Data'!$A$1:$H$1,0),0),"Other")</f>
        <v>0</v>
      </c>
      <c r="U99" s="13">
        <f>SUMIFS('Fielding Data'!E:E,'Fielding Data'!$A:$A,'Hitting Data'!$A99)</f>
        <v>216</v>
      </c>
      <c r="V99" s="13">
        <f>SUMIFS('Fielding Data'!F:F,'Fielding Data'!$A:$A,'Hitting Data'!$A99)</f>
        <v>9</v>
      </c>
      <c r="W99" s="13">
        <f>SUMIFS('Fielding Data'!G:G,'Fielding Data'!$A:$A,'Hitting Data'!$A99)</f>
        <v>10</v>
      </c>
      <c r="X99" s="13">
        <f>SUMIFS('Fielding Data'!H:H,'Fielding Data'!$A:$A,'Hitting Data'!$A99)</f>
        <v>2</v>
      </c>
    </row>
    <row r="100" spans="1:24" x14ac:dyDescent="0.3">
      <c r="A100" s="13" t="str">
        <f t="shared" si="1"/>
        <v>boggsbr012010</v>
      </c>
      <c r="B100" s="16" t="s">
        <v>884</v>
      </c>
      <c r="C100" s="16">
        <v>2010</v>
      </c>
      <c r="D100" s="16">
        <v>4</v>
      </c>
      <c r="E100" s="16">
        <v>7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1</v>
      </c>
      <c r="O100" s="16">
        <v>4</v>
      </c>
      <c r="P100" s="13" t="str">
        <f>IFERROR(VLOOKUP($A100,'Fielding Data'!$A:$H,MATCH(P$1,'Fielding Data'!$A$1:$H$1,0),0),"Other")</f>
        <v>LF</v>
      </c>
      <c r="Q100" s="13">
        <f>IFERROR(VLOOKUP($A100,'Fielding Data'!$A:$H,MATCH(Q$1,'Fielding Data'!$A$1:$H$1,0),0),"Other")</f>
        <v>0</v>
      </c>
      <c r="R100" s="13">
        <f>IFERROR(VLOOKUP($A100,'Fielding Data'!$A:$H,MATCH(R$1,'Fielding Data'!$A$1:$H$1,0),0),"Other")</f>
        <v>0</v>
      </c>
      <c r="S100" s="13">
        <f>IFERROR(VLOOKUP($A100,'Fielding Data'!$A:$H,MATCH(S$1,'Fielding Data'!$A$1:$H$1,0),0),"Other")</f>
        <v>0</v>
      </c>
      <c r="T100" s="13">
        <f>IFERROR(VLOOKUP($A100,'Fielding Data'!$A:$H,MATCH(T$1,'Fielding Data'!$A$1:$H$1,0),0),"Other")</f>
        <v>0</v>
      </c>
      <c r="U100" s="13">
        <f>SUMIFS('Fielding Data'!E:E,'Fielding Data'!$A:$A,'Hitting Data'!$A100)</f>
        <v>5</v>
      </c>
      <c r="V100" s="13">
        <f>SUMIFS('Fielding Data'!F:F,'Fielding Data'!$A:$A,'Hitting Data'!$A100)</f>
        <v>0</v>
      </c>
      <c r="W100" s="13">
        <f>SUMIFS('Fielding Data'!G:G,'Fielding Data'!$A:$A,'Hitting Data'!$A100)</f>
        <v>0</v>
      </c>
      <c r="X100" s="13">
        <f>SUMIFS('Fielding Data'!H:H,'Fielding Data'!$A:$A,'Hitting Data'!$A100)</f>
        <v>0</v>
      </c>
    </row>
    <row r="101" spans="1:24" x14ac:dyDescent="0.3">
      <c r="A101" s="13" t="str">
        <f t="shared" si="1"/>
        <v>boggsmi012010</v>
      </c>
      <c r="B101" s="16" t="s">
        <v>885</v>
      </c>
      <c r="C101" s="16">
        <v>2010</v>
      </c>
      <c r="D101" s="16">
        <v>61</v>
      </c>
      <c r="E101" s="16">
        <v>3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1</v>
      </c>
      <c r="P101" s="13" t="str">
        <f>IFERROR(VLOOKUP($A101,'Fielding Data'!$A:$H,MATCH(P$1,'Fielding Data'!$A$1:$H$1,0),0),"Other")</f>
        <v>P</v>
      </c>
      <c r="Q101" s="13">
        <f>IFERROR(VLOOKUP($A101,'Fielding Data'!$A:$H,MATCH(Q$1,'Fielding Data'!$A$1:$H$1,0),0),"Other")</f>
        <v>4</v>
      </c>
      <c r="R101" s="13">
        <f>IFERROR(VLOOKUP($A101,'Fielding Data'!$A:$H,MATCH(R$1,'Fielding Data'!$A$1:$H$1,0),0),"Other")</f>
        <v>7</v>
      </c>
      <c r="S101" s="13">
        <f>IFERROR(VLOOKUP($A101,'Fielding Data'!$A:$H,MATCH(S$1,'Fielding Data'!$A$1:$H$1,0),0),"Other")</f>
        <v>1</v>
      </c>
      <c r="T101" s="13">
        <f>IFERROR(VLOOKUP($A101,'Fielding Data'!$A:$H,MATCH(T$1,'Fielding Data'!$A$1:$H$1,0),0),"Other")</f>
        <v>0</v>
      </c>
      <c r="U101" s="13">
        <f>SUMIFS('Fielding Data'!E:E,'Fielding Data'!$A:$A,'Hitting Data'!$A101)</f>
        <v>4</v>
      </c>
      <c r="V101" s="13">
        <f>SUMIFS('Fielding Data'!F:F,'Fielding Data'!$A:$A,'Hitting Data'!$A101)</f>
        <v>7</v>
      </c>
      <c r="W101" s="13">
        <f>SUMIFS('Fielding Data'!G:G,'Fielding Data'!$A:$A,'Hitting Data'!$A101)</f>
        <v>1</v>
      </c>
      <c r="X101" s="13">
        <f>SUMIFS('Fielding Data'!H:H,'Fielding Data'!$A:$A,'Hitting Data'!$A101)</f>
        <v>0</v>
      </c>
    </row>
    <row r="102" spans="1:24" x14ac:dyDescent="0.3">
      <c r="A102" s="13" t="str">
        <f t="shared" si="1"/>
        <v>bogusbr012010</v>
      </c>
      <c r="B102" s="16" t="s">
        <v>1230</v>
      </c>
      <c r="C102" s="16">
        <v>2010</v>
      </c>
      <c r="D102" s="16">
        <v>19</v>
      </c>
      <c r="E102" s="16">
        <v>28</v>
      </c>
      <c r="F102" s="16">
        <v>5</v>
      </c>
      <c r="G102" s="16">
        <v>5</v>
      </c>
      <c r="H102" s="16">
        <v>3</v>
      </c>
      <c r="I102" s="16">
        <v>0</v>
      </c>
      <c r="J102" s="16">
        <v>0</v>
      </c>
      <c r="K102" s="16">
        <v>3</v>
      </c>
      <c r="L102" s="16">
        <v>1</v>
      </c>
      <c r="M102" s="16">
        <v>1</v>
      </c>
      <c r="N102" s="16">
        <v>3</v>
      </c>
      <c r="O102" s="16">
        <v>12</v>
      </c>
      <c r="P102" s="13" t="str">
        <f>IFERROR(VLOOKUP($A102,'Fielding Data'!$A:$H,MATCH(P$1,'Fielding Data'!$A$1:$H$1,0),0),"Other")</f>
        <v>CF</v>
      </c>
      <c r="Q102" s="13">
        <f>IFERROR(VLOOKUP($A102,'Fielding Data'!$A:$H,MATCH(Q$1,'Fielding Data'!$A$1:$H$1,0),0),"Other")</f>
        <v>0</v>
      </c>
      <c r="R102" s="13">
        <f>IFERROR(VLOOKUP($A102,'Fielding Data'!$A:$H,MATCH(R$1,'Fielding Data'!$A$1:$H$1,0),0),"Other")</f>
        <v>0</v>
      </c>
      <c r="S102" s="13">
        <f>IFERROR(VLOOKUP($A102,'Fielding Data'!$A:$H,MATCH(S$1,'Fielding Data'!$A$1:$H$1,0),0),"Other")</f>
        <v>0</v>
      </c>
      <c r="T102" s="13">
        <f>IFERROR(VLOOKUP($A102,'Fielding Data'!$A:$H,MATCH(T$1,'Fielding Data'!$A$1:$H$1,0),0),"Other")</f>
        <v>0</v>
      </c>
      <c r="U102" s="13">
        <f>SUMIFS('Fielding Data'!E:E,'Fielding Data'!$A:$A,'Hitting Data'!$A102)</f>
        <v>18</v>
      </c>
      <c r="V102" s="13">
        <f>SUMIFS('Fielding Data'!F:F,'Fielding Data'!$A:$A,'Hitting Data'!$A102)</f>
        <v>0</v>
      </c>
      <c r="W102" s="13">
        <f>SUMIFS('Fielding Data'!G:G,'Fielding Data'!$A:$A,'Hitting Data'!$A102)</f>
        <v>0</v>
      </c>
      <c r="X102" s="13">
        <f>SUMIFS('Fielding Data'!H:H,'Fielding Data'!$A:$A,'Hitting Data'!$A102)</f>
        <v>0</v>
      </c>
    </row>
    <row r="103" spans="1:24" x14ac:dyDescent="0.3">
      <c r="A103" s="13" t="str">
        <f t="shared" si="1"/>
        <v>bondeje012010</v>
      </c>
      <c r="B103" s="16" t="s">
        <v>356</v>
      </c>
      <c r="C103" s="16">
        <v>2010</v>
      </c>
      <c r="D103" s="16">
        <v>30</v>
      </c>
      <c r="E103" s="16">
        <v>2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1</v>
      </c>
      <c r="P103" s="13" t="str">
        <f>IFERROR(VLOOKUP($A103,'Fielding Data'!$A:$H,MATCH(P$1,'Fielding Data'!$A$1:$H$1,0),0),"Other")</f>
        <v>P</v>
      </c>
      <c r="Q103" s="13">
        <f>IFERROR(VLOOKUP($A103,'Fielding Data'!$A:$H,MATCH(Q$1,'Fielding Data'!$A$1:$H$1,0),0),"Other")</f>
        <v>12</v>
      </c>
      <c r="R103" s="13">
        <f>IFERROR(VLOOKUP($A103,'Fielding Data'!$A:$H,MATCH(R$1,'Fielding Data'!$A$1:$H$1,0),0),"Other")</f>
        <v>10</v>
      </c>
      <c r="S103" s="13">
        <f>IFERROR(VLOOKUP($A103,'Fielding Data'!$A:$H,MATCH(S$1,'Fielding Data'!$A$1:$H$1,0),0),"Other")</f>
        <v>3</v>
      </c>
      <c r="T103" s="13">
        <f>IFERROR(VLOOKUP($A103,'Fielding Data'!$A:$H,MATCH(T$1,'Fielding Data'!$A$1:$H$1,0),0),"Other")</f>
        <v>4</v>
      </c>
      <c r="U103" s="13">
        <f>SUMIFS('Fielding Data'!E:E,'Fielding Data'!$A:$A,'Hitting Data'!$A103)</f>
        <v>12</v>
      </c>
      <c r="V103" s="13">
        <f>SUMIFS('Fielding Data'!F:F,'Fielding Data'!$A:$A,'Hitting Data'!$A103)</f>
        <v>10</v>
      </c>
      <c r="W103" s="13">
        <f>SUMIFS('Fielding Data'!G:G,'Fielding Data'!$A:$A,'Hitting Data'!$A103)</f>
        <v>3</v>
      </c>
      <c r="X103" s="13">
        <f>SUMIFS('Fielding Data'!H:H,'Fielding Data'!$A:$A,'Hitting Data'!$A103)</f>
        <v>4</v>
      </c>
    </row>
    <row r="104" spans="1:24" x14ac:dyDescent="0.3">
      <c r="A104" s="13" t="str">
        <f t="shared" si="1"/>
        <v>bonifem012010</v>
      </c>
      <c r="B104" s="16" t="s">
        <v>760</v>
      </c>
      <c r="C104" s="16">
        <v>2010</v>
      </c>
      <c r="D104" s="16">
        <v>73</v>
      </c>
      <c r="E104" s="16">
        <v>180</v>
      </c>
      <c r="F104" s="16">
        <v>30</v>
      </c>
      <c r="G104" s="16">
        <v>47</v>
      </c>
      <c r="H104" s="16">
        <v>6</v>
      </c>
      <c r="I104" s="16">
        <v>3</v>
      </c>
      <c r="J104" s="16">
        <v>0</v>
      </c>
      <c r="K104" s="16">
        <v>10</v>
      </c>
      <c r="L104" s="16">
        <v>12</v>
      </c>
      <c r="M104" s="16">
        <v>0</v>
      </c>
      <c r="N104" s="16">
        <v>17</v>
      </c>
      <c r="O104" s="16">
        <v>42</v>
      </c>
      <c r="P104" s="13" t="str">
        <f>IFERROR(VLOOKUP($A104,'Fielding Data'!$A:$H,MATCH(P$1,'Fielding Data'!$A$1:$H$1,0),0),"Other")</f>
        <v>2B</v>
      </c>
      <c r="Q104" s="13">
        <f>IFERROR(VLOOKUP($A104,'Fielding Data'!$A:$H,MATCH(Q$1,'Fielding Data'!$A$1:$H$1,0),0),"Other")</f>
        <v>2</v>
      </c>
      <c r="R104" s="13">
        <f>IFERROR(VLOOKUP($A104,'Fielding Data'!$A:$H,MATCH(R$1,'Fielding Data'!$A$1:$H$1,0),0),"Other")</f>
        <v>14</v>
      </c>
      <c r="S104" s="13">
        <f>IFERROR(VLOOKUP($A104,'Fielding Data'!$A:$H,MATCH(S$1,'Fielding Data'!$A$1:$H$1,0),0),"Other")</f>
        <v>1</v>
      </c>
      <c r="T104" s="13">
        <f>IFERROR(VLOOKUP($A104,'Fielding Data'!$A:$H,MATCH(T$1,'Fielding Data'!$A$1:$H$1,0),0),"Other")</f>
        <v>3</v>
      </c>
      <c r="U104" s="13">
        <f>SUMIFS('Fielding Data'!E:E,'Fielding Data'!$A:$A,'Hitting Data'!$A104)</f>
        <v>71</v>
      </c>
      <c r="V104" s="13">
        <f>SUMIFS('Fielding Data'!F:F,'Fielding Data'!$A:$A,'Hitting Data'!$A104)</f>
        <v>38</v>
      </c>
      <c r="W104" s="13">
        <f>SUMIFS('Fielding Data'!G:G,'Fielding Data'!$A:$A,'Hitting Data'!$A104)</f>
        <v>2</v>
      </c>
      <c r="X104" s="13">
        <f>SUMIFS('Fielding Data'!H:H,'Fielding Data'!$A:$A,'Hitting Data'!$A104)</f>
        <v>5</v>
      </c>
    </row>
    <row r="105" spans="1:24" x14ac:dyDescent="0.3">
      <c r="A105" s="13" t="str">
        <f t="shared" si="1"/>
        <v>bonined012010</v>
      </c>
      <c r="B105" s="16" t="s">
        <v>886</v>
      </c>
      <c r="C105" s="16">
        <v>2010</v>
      </c>
      <c r="D105" s="16">
        <v>47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3" t="str">
        <f>IFERROR(VLOOKUP($A105,'Fielding Data'!$A:$H,MATCH(P$1,'Fielding Data'!$A$1:$H$1,0),0),"Other")</f>
        <v>P</v>
      </c>
      <c r="Q105" s="13">
        <f>IFERROR(VLOOKUP($A105,'Fielding Data'!$A:$H,MATCH(Q$1,'Fielding Data'!$A$1:$H$1,0),0),"Other")</f>
        <v>4</v>
      </c>
      <c r="R105" s="13">
        <f>IFERROR(VLOOKUP($A105,'Fielding Data'!$A:$H,MATCH(R$1,'Fielding Data'!$A$1:$H$1,0),0),"Other")</f>
        <v>6</v>
      </c>
      <c r="S105" s="13">
        <f>IFERROR(VLOOKUP($A105,'Fielding Data'!$A:$H,MATCH(S$1,'Fielding Data'!$A$1:$H$1,0),0),"Other")</f>
        <v>0</v>
      </c>
      <c r="T105" s="13">
        <f>IFERROR(VLOOKUP($A105,'Fielding Data'!$A:$H,MATCH(T$1,'Fielding Data'!$A$1:$H$1,0),0),"Other")</f>
        <v>3</v>
      </c>
      <c r="U105" s="13">
        <f>SUMIFS('Fielding Data'!E:E,'Fielding Data'!$A:$A,'Hitting Data'!$A105)</f>
        <v>4</v>
      </c>
      <c r="V105" s="13">
        <f>SUMIFS('Fielding Data'!F:F,'Fielding Data'!$A:$A,'Hitting Data'!$A105)</f>
        <v>6</v>
      </c>
      <c r="W105" s="13">
        <f>SUMIFS('Fielding Data'!G:G,'Fielding Data'!$A:$A,'Hitting Data'!$A105)</f>
        <v>0</v>
      </c>
      <c r="X105" s="13">
        <f>SUMIFS('Fielding Data'!H:H,'Fielding Data'!$A:$A,'Hitting Data'!$A105)</f>
        <v>3</v>
      </c>
    </row>
    <row r="106" spans="1:24" x14ac:dyDescent="0.3">
      <c r="A106" s="13" t="str">
        <f t="shared" si="1"/>
        <v>borboju012010</v>
      </c>
      <c r="B106" s="16" t="s">
        <v>1055</v>
      </c>
      <c r="C106" s="16">
        <v>2010</v>
      </c>
      <c r="D106" s="16">
        <v>137</v>
      </c>
      <c r="E106" s="16">
        <v>438</v>
      </c>
      <c r="F106" s="16">
        <v>60</v>
      </c>
      <c r="G106" s="16">
        <v>121</v>
      </c>
      <c r="H106" s="16">
        <v>11</v>
      </c>
      <c r="I106" s="16">
        <v>4</v>
      </c>
      <c r="J106" s="16">
        <v>3</v>
      </c>
      <c r="K106" s="16">
        <v>42</v>
      </c>
      <c r="L106" s="16">
        <v>15</v>
      </c>
      <c r="M106" s="16">
        <v>7</v>
      </c>
      <c r="N106" s="16">
        <v>19</v>
      </c>
      <c r="O106" s="16">
        <v>59</v>
      </c>
      <c r="P106" s="13" t="str">
        <f>IFERROR(VLOOKUP($A106,'Fielding Data'!$A:$H,MATCH(P$1,'Fielding Data'!$A$1:$H$1,0),0),"Other")</f>
        <v>CF</v>
      </c>
      <c r="Q106" s="13">
        <f>IFERROR(VLOOKUP($A106,'Fielding Data'!$A:$H,MATCH(Q$1,'Fielding Data'!$A$1:$H$1,0),0),"Other")</f>
        <v>0</v>
      </c>
      <c r="R106" s="13">
        <f>IFERROR(VLOOKUP($A106,'Fielding Data'!$A:$H,MATCH(R$1,'Fielding Data'!$A$1:$H$1,0),0),"Other")</f>
        <v>0</v>
      </c>
      <c r="S106" s="13">
        <f>IFERROR(VLOOKUP($A106,'Fielding Data'!$A:$H,MATCH(S$1,'Fielding Data'!$A$1:$H$1,0),0),"Other")</f>
        <v>0</v>
      </c>
      <c r="T106" s="13">
        <f>IFERROR(VLOOKUP($A106,'Fielding Data'!$A:$H,MATCH(T$1,'Fielding Data'!$A$1:$H$1,0),0),"Other")</f>
        <v>0</v>
      </c>
      <c r="U106" s="13">
        <f>SUMIFS('Fielding Data'!E:E,'Fielding Data'!$A:$A,'Hitting Data'!$A106)</f>
        <v>337</v>
      </c>
      <c r="V106" s="13">
        <f>SUMIFS('Fielding Data'!F:F,'Fielding Data'!$A:$A,'Hitting Data'!$A106)</f>
        <v>2</v>
      </c>
      <c r="W106" s="13">
        <f>SUMIFS('Fielding Data'!G:G,'Fielding Data'!$A:$A,'Hitting Data'!$A106)</f>
        <v>4</v>
      </c>
      <c r="X106" s="13">
        <f>SUMIFS('Fielding Data'!H:H,'Fielding Data'!$A:$A,'Hitting Data'!$A106)</f>
        <v>0</v>
      </c>
    </row>
    <row r="107" spans="1:24" x14ac:dyDescent="0.3">
      <c r="A107" s="13" t="str">
        <f t="shared" si="1"/>
        <v>boscajc012010</v>
      </c>
      <c r="B107" s="16" t="s">
        <v>1231</v>
      </c>
      <c r="C107" s="16">
        <v>2010</v>
      </c>
      <c r="D107" s="16">
        <v>1</v>
      </c>
      <c r="E107" s="16">
        <v>0</v>
      </c>
      <c r="F107" s="16">
        <v>1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1</v>
      </c>
      <c r="O107" s="16">
        <v>0</v>
      </c>
      <c r="P107" s="13" t="str">
        <f>IFERROR(VLOOKUP($A107,'Fielding Data'!$A:$H,MATCH(P$1,'Fielding Data'!$A$1:$H$1,0),0),"Other")</f>
        <v>C</v>
      </c>
      <c r="Q107" s="13">
        <f>IFERROR(VLOOKUP($A107,'Fielding Data'!$A:$H,MATCH(Q$1,'Fielding Data'!$A$1:$H$1,0),0),"Other")</f>
        <v>2</v>
      </c>
      <c r="R107" s="13">
        <f>IFERROR(VLOOKUP($A107,'Fielding Data'!$A:$H,MATCH(R$1,'Fielding Data'!$A$1:$H$1,0),0),"Other")</f>
        <v>0</v>
      </c>
      <c r="S107" s="13">
        <f>IFERROR(VLOOKUP($A107,'Fielding Data'!$A:$H,MATCH(S$1,'Fielding Data'!$A$1:$H$1,0),0),"Other")</f>
        <v>0</v>
      </c>
      <c r="T107" s="13">
        <f>IFERROR(VLOOKUP($A107,'Fielding Data'!$A:$H,MATCH(T$1,'Fielding Data'!$A$1:$H$1,0),0),"Other")</f>
        <v>0</v>
      </c>
      <c r="U107" s="13">
        <f>SUMIFS('Fielding Data'!E:E,'Fielding Data'!$A:$A,'Hitting Data'!$A107)</f>
        <v>2</v>
      </c>
      <c r="V107" s="13">
        <f>SUMIFS('Fielding Data'!F:F,'Fielding Data'!$A:$A,'Hitting Data'!$A107)</f>
        <v>0</v>
      </c>
      <c r="W107" s="13">
        <f>SUMIFS('Fielding Data'!G:G,'Fielding Data'!$A:$A,'Hitting Data'!$A107)</f>
        <v>0</v>
      </c>
      <c r="X107" s="13">
        <f>SUMIFS('Fielding Data'!H:H,'Fielding Data'!$A:$A,'Hitting Data'!$A107)</f>
        <v>0</v>
      </c>
    </row>
    <row r="108" spans="1:24" x14ac:dyDescent="0.3">
      <c r="A108" s="13" t="str">
        <f t="shared" si="1"/>
        <v>bourgja012010</v>
      </c>
      <c r="B108" s="16" t="s">
        <v>887</v>
      </c>
      <c r="C108" s="16">
        <v>2010</v>
      </c>
      <c r="D108" s="16">
        <v>69</v>
      </c>
      <c r="E108" s="16">
        <v>123</v>
      </c>
      <c r="F108" s="16">
        <v>16</v>
      </c>
      <c r="G108" s="16">
        <v>27</v>
      </c>
      <c r="H108" s="16">
        <v>4</v>
      </c>
      <c r="I108" s="16">
        <v>1</v>
      </c>
      <c r="J108" s="16">
        <v>0</v>
      </c>
      <c r="K108" s="16">
        <v>3</v>
      </c>
      <c r="L108" s="16">
        <v>12</v>
      </c>
      <c r="M108" s="16">
        <v>4</v>
      </c>
      <c r="N108" s="16">
        <v>13</v>
      </c>
      <c r="O108" s="16">
        <v>16</v>
      </c>
      <c r="P108" s="13" t="str">
        <f>IFERROR(VLOOKUP($A108,'Fielding Data'!$A:$H,MATCH(P$1,'Fielding Data'!$A$1:$H$1,0),0),"Other")</f>
        <v>2B</v>
      </c>
      <c r="Q108" s="13">
        <f>IFERROR(VLOOKUP($A108,'Fielding Data'!$A:$H,MATCH(Q$1,'Fielding Data'!$A$1:$H$1,0),0),"Other")</f>
        <v>2</v>
      </c>
      <c r="R108" s="13">
        <f>IFERROR(VLOOKUP($A108,'Fielding Data'!$A:$H,MATCH(R$1,'Fielding Data'!$A$1:$H$1,0),0),"Other")</f>
        <v>2</v>
      </c>
      <c r="S108" s="13">
        <f>IFERROR(VLOOKUP($A108,'Fielding Data'!$A:$H,MATCH(S$1,'Fielding Data'!$A$1:$H$1,0),0),"Other")</f>
        <v>0</v>
      </c>
      <c r="T108" s="13">
        <f>IFERROR(VLOOKUP($A108,'Fielding Data'!$A:$H,MATCH(T$1,'Fielding Data'!$A$1:$H$1,0),0),"Other")</f>
        <v>1</v>
      </c>
      <c r="U108" s="13">
        <f>SUMIFS('Fielding Data'!E:E,'Fielding Data'!$A:$A,'Hitting Data'!$A108)</f>
        <v>67</v>
      </c>
      <c r="V108" s="13">
        <f>SUMIFS('Fielding Data'!F:F,'Fielding Data'!$A:$A,'Hitting Data'!$A108)</f>
        <v>2</v>
      </c>
      <c r="W108" s="13">
        <f>SUMIFS('Fielding Data'!G:G,'Fielding Data'!$A:$A,'Hitting Data'!$A108)</f>
        <v>0</v>
      </c>
      <c r="X108" s="13">
        <f>SUMIFS('Fielding Data'!H:H,'Fielding Data'!$A:$A,'Hitting Data'!$A108)</f>
        <v>1</v>
      </c>
    </row>
    <row r="109" spans="1:24" x14ac:dyDescent="0.3">
      <c r="A109" s="13" t="str">
        <f t="shared" si="1"/>
        <v>bourjpe012010</v>
      </c>
      <c r="B109" s="16" t="s">
        <v>1232</v>
      </c>
      <c r="C109" s="16">
        <v>2010</v>
      </c>
      <c r="D109" s="16">
        <v>51</v>
      </c>
      <c r="E109" s="16">
        <v>181</v>
      </c>
      <c r="F109" s="16">
        <v>19</v>
      </c>
      <c r="G109" s="16">
        <v>37</v>
      </c>
      <c r="H109" s="16">
        <v>6</v>
      </c>
      <c r="I109" s="16">
        <v>4</v>
      </c>
      <c r="J109" s="16">
        <v>6</v>
      </c>
      <c r="K109" s="16">
        <v>15</v>
      </c>
      <c r="L109" s="16">
        <v>10</v>
      </c>
      <c r="M109" s="16">
        <v>3</v>
      </c>
      <c r="N109" s="16">
        <v>6</v>
      </c>
      <c r="O109" s="16">
        <v>40</v>
      </c>
      <c r="P109" s="13" t="str">
        <f>IFERROR(VLOOKUP($A109,'Fielding Data'!$A:$H,MATCH(P$1,'Fielding Data'!$A$1:$H$1,0),0),"Other")</f>
        <v>CF</v>
      </c>
      <c r="Q109" s="13">
        <f>IFERROR(VLOOKUP($A109,'Fielding Data'!$A:$H,MATCH(Q$1,'Fielding Data'!$A$1:$H$1,0),0),"Other")</f>
        <v>0</v>
      </c>
      <c r="R109" s="13">
        <f>IFERROR(VLOOKUP($A109,'Fielding Data'!$A:$H,MATCH(R$1,'Fielding Data'!$A$1:$H$1,0),0),"Other")</f>
        <v>0</v>
      </c>
      <c r="S109" s="13">
        <f>IFERROR(VLOOKUP($A109,'Fielding Data'!$A:$H,MATCH(S$1,'Fielding Data'!$A$1:$H$1,0),0),"Other")</f>
        <v>0</v>
      </c>
      <c r="T109" s="13">
        <f>IFERROR(VLOOKUP($A109,'Fielding Data'!$A:$H,MATCH(T$1,'Fielding Data'!$A$1:$H$1,0),0),"Other")</f>
        <v>0</v>
      </c>
      <c r="U109" s="13">
        <f>SUMIFS('Fielding Data'!E:E,'Fielding Data'!$A:$A,'Hitting Data'!$A109)</f>
        <v>149</v>
      </c>
      <c r="V109" s="13">
        <f>SUMIFS('Fielding Data'!F:F,'Fielding Data'!$A:$A,'Hitting Data'!$A109)</f>
        <v>10</v>
      </c>
      <c r="W109" s="13">
        <f>SUMIFS('Fielding Data'!G:G,'Fielding Data'!$A:$A,'Hitting Data'!$A109)</f>
        <v>1</v>
      </c>
      <c r="X109" s="13">
        <f>SUMIFS('Fielding Data'!H:H,'Fielding Data'!$A:$A,'Hitting Data'!$A109)</f>
        <v>1</v>
      </c>
    </row>
    <row r="110" spans="1:24" x14ac:dyDescent="0.3">
      <c r="A110" s="13" t="str">
        <f t="shared" si="1"/>
        <v>bournmi012010</v>
      </c>
      <c r="B110" s="16" t="s">
        <v>630</v>
      </c>
      <c r="C110" s="16">
        <v>2010</v>
      </c>
      <c r="D110" s="16">
        <v>141</v>
      </c>
      <c r="E110" s="16">
        <v>535</v>
      </c>
      <c r="F110" s="16">
        <v>84</v>
      </c>
      <c r="G110" s="16">
        <v>142</v>
      </c>
      <c r="H110" s="16">
        <v>25</v>
      </c>
      <c r="I110" s="16">
        <v>6</v>
      </c>
      <c r="J110" s="16">
        <v>2</v>
      </c>
      <c r="K110" s="16">
        <v>38</v>
      </c>
      <c r="L110" s="16">
        <v>52</v>
      </c>
      <c r="M110" s="16">
        <v>12</v>
      </c>
      <c r="N110" s="16">
        <v>59</v>
      </c>
      <c r="O110" s="16">
        <v>109</v>
      </c>
      <c r="P110" s="13" t="str">
        <f>IFERROR(VLOOKUP($A110,'Fielding Data'!$A:$H,MATCH(P$1,'Fielding Data'!$A$1:$H$1,0),0),"Other")</f>
        <v>CF</v>
      </c>
      <c r="Q110" s="13">
        <f>IFERROR(VLOOKUP($A110,'Fielding Data'!$A:$H,MATCH(Q$1,'Fielding Data'!$A$1:$H$1,0),0),"Other")</f>
        <v>0</v>
      </c>
      <c r="R110" s="13">
        <f>IFERROR(VLOOKUP($A110,'Fielding Data'!$A:$H,MATCH(R$1,'Fielding Data'!$A$1:$H$1,0),0),"Other")</f>
        <v>0</v>
      </c>
      <c r="S110" s="13">
        <f>IFERROR(VLOOKUP($A110,'Fielding Data'!$A:$H,MATCH(S$1,'Fielding Data'!$A$1:$H$1,0),0),"Other")</f>
        <v>0</v>
      </c>
      <c r="T110" s="13">
        <f>IFERROR(VLOOKUP($A110,'Fielding Data'!$A:$H,MATCH(T$1,'Fielding Data'!$A$1:$H$1,0),0),"Other")</f>
        <v>0</v>
      </c>
      <c r="U110" s="13">
        <f>SUMIFS('Fielding Data'!E:E,'Fielding Data'!$A:$A,'Hitting Data'!$A110)</f>
        <v>359</v>
      </c>
      <c r="V110" s="13">
        <f>SUMIFS('Fielding Data'!F:F,'Fielding Data'!$A:$A,'Hitting Data'!$A110)</f>
        <v>8</v>
      </c>
      <c r="W110" s="13">
        <f>SUMIFS('Fielding Data'!G:G,'Fielding Data'!$A:$A,'Hitting Data'!$A110)</f>
        <v>3</v>
      </c>
      <c r="X110" s="13">
        <f>SUMIFS('Fielding Data'!H:H,'Fielding Data'!$A:$A,'Hitting Data'!$A110)</f>
        <v>2</v>
      </c>
    </row>
    <row r="111" spans="1:24" x14ac:dyDescent="0.3">
      <c r="A111" s="13" t="str">
        <f t="shared" si="1"/>
        <v>bowdemi012010</v>
      </c>
      <c r="B111" s="16" t="s">
        <v>888</v>
      </c>
      <c r="C111" s="16">
        <v>2010</v>
      </c>
      <c r="D111" s="16">
        <v>14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3" t="str">
        <f>IFERROR(VLOOKUP($A111,'Fielding Data'!$A:$H,MATCH(P$1,'Fielding Data'!$A$1:$H$1,0),0),"Other")</f>
        <v>P</v>
      </c>
      <c r="Q111" s="13">
        <f>IFERROR(VLOOKUP($A111,'Fielding Data'!$A:$H,MATCH(Q$1,'Fielding Data'!$A$1:$H$1,0),0),"Other")</f>
        <v>0</v>
      </c>
      <c r="R111" s="13">
        <f>IFERROR(VLOOKUP($A111,'Fielding Data'!$A:$H,MATCH(R$1,'Fielding Data'!$A$1:$H$1,0),0),"Other")</f>
        <v>1</v>
      </c>
      <c r="S111" s="13">
        <f>IFERROR(VLOOKUP($A111,'Fielding Data'!$A:$H,MATCH(S$1,'Fielding Data'!$A$1:$H$1,0),0),"Other")</f>
        <v>1</v>
      </c>
      <c r="T111" s="13">
        <f>IFERROR(VLOOKUP($A111,'Fielding Data'!$A:$H,MATCH(T$1,'Fielding Data'!$A$1:$H$1,0),0),"Other")</f>
        <v>0</v>
      </c>
      <c r="U111" s="13">
        <f>SUMIFS('Fielding Data'!E:E,'Fielding Data'!$A:$A,'Hitting Data'!$A111)</f>
        <v>0</v>
      </c>
      <c r="V111" s="13">
        <f>SUMIFS('Fielding Data'!F:F,'Fielding Data'!$A:$A,'Hitting Data'!$A111)</f>
        <v>1</v>
      </c>
      <c r="W111" s="13">
        <f>SUMIFS('Fielding Data'!G:G,'Fielding Data'!$A:$A,'Hitting Data'!$A111)</f>
        <v>1</v>
      </c>
      <c r="X111" s="13">
        <f>SUMIFS('Fielding Data'!H:H,'Fielding Data'!$A:$A,'Hitting Data'!$A111)</f>
        <v>0</v>
      </c>
    </row>
    <row r="112" spans="1:24" x14ac:dyDescent="0.3">
      <c r="A112" s="13" t="str">
        <f t="shared" si="1"/>
        <v>bowerce012010</v>
      </c>
      <c r="B112" s="16" t="s">
        <v>889</v>
      </c>
      <c r="C112" s="16">
        <v>2010</v>
      </c>
      <c r="D112" s="16">
        <v>14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3" t="str">
        <f>IFERROR(VLOOKUP($A112,'Fielding Data'!$A:$H,MATCH(P$1,'Fielding Data'!$A$1:$H$1,0),0),"Other")</f>
        <v>P</v>
      </c>
      <c r="Q112" s="13">
        <f>IFERROR(VLOOKUP($A112,'Fielding Data'!$A:$H,MATCH(Q$1,'Fielding Data'!$A$1:$H$1,0),0),"Other")</f>
        <v>1</v>
      </c>
      <c r="R112" s="13">
        <f>IFERROR(VLOOKUP($A112,'Fielding Data'!$A:$H,MATCH(R$1,'Fielding Data'!$A$1:$H$1,0),0),"Other")</f>
        <v>0</v>
      </c>
      <c r="S112" s="13">
        <f>IFERROR(VLOOKUP($A112,'Fielding Data'!$A:$H,MATCH(S$1,'Fielding Data'!$A$1:$H$1,0),0),"Other")</f>
        <v>0</v>
      </c>
      <c r="T112" s="13">
        <f>IFERROR(VLOOKUP($A112,'Fielding Data'!$A:$H,MATCH(T$1,'Fielding Data'!$A$1:$H$1,0),0),"Other")</f>
        <v>0</v>
      </c>
      <c r="U112" s="13">
        <f>SUMIFS('Fielding Data'!E:E,'Fielding Data'!$A:$A,'Hitting Data'!$A112)</f>
        <v>1</v>
      </c>
      <c r="V112" s="13">
        <f>SUMIFS('Fielding Data'!F:F,'Fielding Data'!$A:$A,'Hitting Data'!$A112)</f>
        <v>0</v>
      </c>
      <c r="W112" s="13">
        <f>SUMIFS('Fielding Data'!G:G,'Fielding Data'!$A:$A,'Hitting Data'!$A112)</f>
        <v>0</v>
      </c>
      <c r="X112" s="13">
        <f>SUMIFS('Fielding Data'!H:H,'Fielding Data'!$A:$A,'Hitting Data'!$A112)</f>
        <v>0</v>
      </c>
    </row>
    <row r="113" spans="1:24" x14ac:dyDescent="0.3">
      <c r="A113" s="13" t="str">
        <f t="shared" si="1"/>
        <v>boyerbl012010</v>
      </c>
      <c r="B113" s="16" t="s">
        <v>518</v>
      </c>
      <c r="C113" s="16">
        <v>2010</v>
      </c>
      <c r="D113" s="16">
        <v>54</v>
      </c>
      <c r="E113" s="16">
        <v>2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1</v>
      </c>
      <c r="P113" s="13" t="str">
        <f>IFERROR(VLOOKUP($A113,'Fielding Data'!$A:$H,MATCH(P$1,'Fielding Data'!$A$1:$H$1,0),0),"Other")</f>
        <v>P</v>
      </c>
      <c r="Q113" s="13">
        <f>IFERROR(VLOOKUP($A113,'Fielding Data'!$A:$H,MATCH(Q$1,'Fielding Data'!$A$1:$H$1,0),0),"Other")</f>
        <v>4</v>
      </c>
      <c r="R113" s="13">
        <f>IFERROR(VLOOKUP($A113,'Fielding Data'!$A:$H,MATCH(R$1,'Fielding Data'!$A$1:$H$1,0),0),"Other")</f>
        <v>13</v>
      </c>
      <c r="S113" s="13">
        <f>IFERROR(VLOOKUP($A113,'Fielding Data'!$A:$H,MATCH(S$1,'Fielding Data'!$A$1:$H$1,0),0),"Other")</f>
        <v>1</v>
      </c>
      <c r="T113" s="13">
        <f>IFERROR(VLOOKUP($A113,'Fielding Data'!$A:$H,MATCH(T$1,'Fielding Data'!$A$1:$H$1,0),0),"Other")</f>
        <v>1</v>
      </c>
      <c r="U113" s="13">
        <f>SUMIFS('Fielding Data'!E:E,'Fielding Data'!$A:$A,'Hitting Data'!$A113)</f>
        <v>4</v>
      </c>
      <c r="V113" s="13">
        <f>SUMIFS('Fielding Data'!F:F,'Fielding Data'!$A:$A,'Hitting Data'!$A113)</f>
        <v>13</v>
      </c>
      <c r="W113" s="13">
        <f>SUMIFS('Fielding Data'!G:G,'Fielding Data'!$A:$A,'Hitting Data'!$A113)</f>
        <v>1</v>
      </c>
      <c r="X113" s="13">
        <f>SUMIFS('Fielding Data'!H:H,'Fielding Data'!$A:$A,'Hitting Data'!$A113)</f>
        <v>1</v>
      </c>
    </row>
    <row r="114" spans="1:24" x14ac:dyDescent="0.3">
      <c r="A114" s="13" t="str">
        <f t="shared" si="1"/>
        <v>braddza012010</v>
      </c>
      <c r="B114" s="16" t="s">
        <v>1233</v>
      </c>
      <c r="C114" s="16">
        <v>2010</v>
      </c>
      <c r="D114" s="16">
        <v>46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3" t="str">
        <f>IFERROR(VLOOKUP($A114,'Fielding Data'!$A:$H,MATCH(P$1,'Fielding Data'!$A$1:$H$1,0),0),"Other")</f>
        <v>P</v>
      </c>
      <c r="Q114" s="13">
        <f>IFERROR(VLOOKUP($A114,'Fielding Data'!$A:$H,MATCH(Q$1,'Fielding Data'!$A$1:$H$1,0),0),"Other")</f>
        <v>0</v>
      </c>
      <c r="R114" s="13">
        <f>IFERROR(VLOOKUP($A114,'Fielding Data'!$A:$H,MATCH(R$1,'Fielding Data'!$A$1:$H$1,0),0),"Other")</f>
        <v>2</v>
      </c>
      <c r="S114" s="13">
        <f>IFERROR(VLOOKUP($A114,'Fielding Data'!$A:$H,MATCH(S$1,'Fielding Data'!$A$1:$H$1,0),0),"Other")</f>
        <v>0</v>
      </c>
      <c r="T114" s="13">
        <f>IFERROR(VLOOKUP($A114,'Fielding Data'!$A:$H,MATCH(T$1,'Fielding Data'!$A$1:$H$1,0),0),"Other")</f>
        <v>0</v>
      </c>
      <c r="U114" s="13">
        <f>SUMIFS('Fielding Data'!E:E,'Fielding Data'!$A:$A,'Hitting Data'!$A114)</f>
        <v>0</v>
      </c>
      <c r="V114" s="13">
        <f>SUMIFS('Fielding Data'!F:F,'Fielding Data'!$A:$A,'Hitting Data'!$A114)</f>
        <v>2</v>
      </c>
      <c r="W114" s="13">
        <f>SUMIFS('Fielding Data'!G:G,'Fielding Data'!$A:$A,'Hitting Data'!$A114)</f>
        <v>0</v>
      </c>
      <c r="X114" s="13">
        <f>SUMIFS('Fielding Data'!H:H,'Fielding Data'!$A:$A,'Hitting Data'!$A114)</f>
        <v>0</v>
      </c>
    </row>
    <row r="115" spans="1:24" x14ac:dyDescent="0.3">
      <c r="A115" s="13" t="str">
        <f t="shared" si="1"/>
        <v>bradeda012010</v>
      </c>
      <c r="B115" s="16" t="s">
        <v>761</v>
      </c>
      <c r="C115" s="16">
        <v>2010</v>
      </c>
      <c r="D115" s="16">
        <v>30</v>
      </c>
      <c r="E115" s="16">
        <v>1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3" t="str">
        <f>IFERROR(VLOOKUP($A115,'Fielding Data'!$A:$H,MATCH(P$1,'Fielding Data'!$A$1:$H$1,0),0),"Other")</f>
        <v>P</v>
      </c>
      <c r="Q115" s="13">
        <f>IFERROR(VLOOKUP($A115,'Fielding Data'!$A:$H,MATCH(Q$1,'Fielding Data'!$A$1:$H$1,0),0),"Other")</f>
        <v>12</v>
      </c>
      <c r="R115" s="13">
        <f>IFERROR(VLOOKUP($A115,'Fielding Data'!$A:$H,MATCH(R$1,'Fielding Data'!$A$1:$H$1,0),0),"Other")</f>
        <v>32</v>
      </c>
      <c r="S115" s="13">
        <f>IFERROR(VLOOKUP($A115,'Fielding Data'!$A:$H,MATCH(S$1,'Fielding Data'!$A$1:$H$1,0),0),"Other")</f>
        <v>2</v>
      </c>
      <c r="T115" s="13">
        <f>IFERROR(VLOOKUP($A115,'Fielding Data'!$A:$H,MATCH(T$1,'Fielding Data'!$A$1:$H$1,0),0),"Other")</f>
        <v>4</v>
      </c>
      <c r="U115" s="13">
        <f>SUMIFS('Fielding Data'!E:E,'Fielding Data'!$A:$A,'Hitting Data'!$A115)</f>
        <v>12</v>
      </c>
      <c r="V115" s="13">
        <f>SUMIFS('Fielding Data'!F:F,'Fielding Data'!$A:$A,'Hitting Data'!$A115)</f>
        <v>32</v>
      </c>
      <c r="W115" s="13">
        <f>SUMIFS('Fielding Data'!G:G,'Fielding Data'!$A:$A,'Hitting Data'!$A115)</f>
        <v>2</v>
      </c>
      <c r="X115" s="13">
        <f>SUMIFS('Fielding Data'!H:H,'Fielding Data'!$A:$A,'Hitting Data'!$A115)</f>
        <v>4</v>
      </c>
    </row>
    <row r="116" spans="1:24" x14ac:dyDescent="0.3">
      <c r="A116" s="13" t="str">
        <f t="shared" si="1"/>
        <v>bradlmi012010</v>
      </c>
      <c r="B116" s="16" t="s">
        <v>62</v>
      </c>
      <c r="C116" s="16">
        <v>2010</v>
      </c>
      <c r="D116" s="16">
        <v>73</v>
      </c>
      <c r="E116" s="16">
        <v>244</v>
      </c>
      <c r="F116" s="16">
        <v>28</v>
      </c>
      <c r="G116" s="16">
        <v>50</v>
      </c>
      <c r="H116" s="16">
        <v>9</v>
      </c>
      <c r="I116" s="16">
        <v>1</v>
      </c>
      <c r="J116" s="16">
        <v>8</v>
      </c>
      <c r="K116" s="16">
        <v>29</v>
      </c>
      <c r="L116" s="16">
        <v>8</v>
      </c>
      <c r="M116" s="16">
        <v>2</v>
      </c>
      <c r="N116" s="16">
        <v>28</v>
      </c>
      <c r="O116" s="16">
        <v>75</v>
      </c>
      <c r="P116" s="13" t="str">
        <f>IFERROR(VLOOKUP($A116,'Fielding Data'!$A:$H,MATCH(P$1,'Fielding Data'!$A$1:$H$1,0),0),"Other")</f>
        <v>LF</v>
      </c>
      <c r="Q116" s="13">
        <f>IFERROR(VLOOKUP($A116,'Fielding Data'!$A:$H,MATCH(Q$1,'Fielding Data'!$A$1:$H$1,0),0),"Other")</f>
        <v>0</v>
      </c>
      <c r="R116" s="13">
        <f>IFERROR(VLOOKUP($A116,'Fielding Data'!$A:$H,MATCH(R$1,'Fielding Data'!$A$1:$H$1,0),0),"Other")</f>
        <v>0</v>
      </c>
      <c r="S116" s="13">
        <f>IFERROR(VLOOKUP($A116,'Fielding Data'!$A:$H,MATCH(S$1,'Fielding Data'!$A$1:$H$1,0),0),"Other")</f>
        <v>0</v>
      </c>
      <c r="T116" s="13">
        <f>IFERROR(VLOOKUP($A116,'Fielding Data'!$A:$H,MATCH(T$1,'Fielding Data'!$A$1:$H$1,0),0),"Other")</f>
        <v>0</v>
      </c>
      <c r="U116" s="13">
        <f>SUMIFS('Fielding Data'!E:E,'Fielding Data'!$A:$A,'Hitting Data'!$A116)</f>
        <v>88</v>
      </c>
      <c r="V116" s="13">
        <f>SUMIFS('Fielding Data'!F:F,'Fielding Data'!$A:$A,'Hitting Data'!$A116)</f>
        <v>3</v>
      </c>
      <c r="W116" s="13">
        <f>SUMIFS('Fielding Data'!G:G,'Fielding Data'!$A:$A,'Hitting Data'!$A116)</f>
        <v>2</v>
      </c>
      <c r="X116" s="13">
        <f>SUMIFS('Fielding Data'!H:H,'Fielding Data'!$A:$A,'Hitting Data'!$A116)</f>
        <v>0</v>
      </c>
    </row>
    <row r="117" spans="1:24" x14ac:dyDescent="0.3">
      <c r="A117" s="13" t="str">
        <f t="shared" si="1"/>
        <v>brantmi022010</v>
      </c>
      <c r="B117" s="16" t="s">
        <v>1056</v>
      </c>
      <c r="C117" s="16">
        <v>2010</v>
      </c>
      <c r="D117" s="16">
        <v>72</v>
      </c>
      <c r="E117" s="16">
        <v>297</v>
      </c>
      <c r="F117" s="16">
        <v>38</v>
      </c>
      <c r="G117" s="16">
        <v>73</v>
      </c>
      <c r="H117" s="16">
        <v>9</v>
      </c>
      <c r="I117" s="16">
        <v>3</v>
      </c>
      <c r="J117" s="16">
        <v>3</v>
      </c>
      <c r="K117" s="16">
        <v>22</v>
      </c>
      <c r="L117" s="16">
        <v>10</v>
      </c>
      <c r="M117" s="16">
        <v>2</v>
      </c>
      <c r="N117" s="16">
        <v>22</v>
      </c>
      <c r="O117" s="16">
        <v>38</v>
      </c>
      <c r="P117" s="13" t="str">
        <f>IFERROR(VLOOKUP($A117,'Fielding Data'!$A:$H,MATCH(P$1,'Fielding Data'!$A$1:$H$1,0),0),"Other")</f>
        <v>CF</v>
      </c>
      <c r="Q117" s="13">
        <f>IFERROR(VLOOKUP($A117,'Fielding Data'!$A:$H,MATCH(Q$1,'Fielding Data'!$A$1:$H$1,0),0),"Other")</f>
        <v>0</v>
      </c>
      <c r="R117" s="13">
        <f>IFERROR(VLOOKUP($A117,'Fielding Data'!$A:$H,MATCH(R$1,'Fielding Data'!$A$1:$H$1,0),0),"Other")</f>
        <v>0</v>
      </c>
      <c r="S117" s="13">
        <f>IFERROR(VLOOKUP($A117,'Fielding Data'!$A:$H,MATCH(S$1,'Fielding Data'!$A$1:$H$1,0),0),"Other")</f>
        <v>0</v>
      </c>
      <c r="T117" s="13">
        <f>IFERROR(VLOOKUP($A117,'Fielding Data'!$A:$H,MATCH(T$1,'Fielding Data'!$A$1:$H$1,0),0),"Other")</f>
        <v>0</v>
      </c>
      <c r="U117" s="13">
        <f>SUMIFS('Fielding Data'!E:E,'Fielding Data'!$A:$A,'Hitting Data'!$A117)</f>
        <v>161</v>
      </c>
      <c r="V117" s="13">
        <f>SUMIFS('Fielding Data'!F:F,'Fielding Data'!$A:$A,'Hitting Data'!$A117)</f>
        <v>0</v>
      </c>
      <c r="W117" s="13">
        <f>SUMIFS('Fielding Data'!G:G,'Fielding Data'!$A:$A,'Hitting Data'!$A117)</f>
        <v>2</v>
      </c>
      <c r="X117" s="13">
        <f>SUMIFS('Fielding Data'!H:H,'Fielding Data'!$A:$A,'Hitting Data'!$A117)</f>
        <v>0</v>
      </c>
    </row>
    <row r="118" spans="1:24" x14ac:dyDescent="0.3">
      <c r="A118" s="13" t="str">
        <f t="shared" si="1"/>
        <v>braunry022010</v>
      </c>
      <c r="B118" s="16" t="s">
        <v>762</v>
      </c>
      <c r="C118" s="16">
        <v>2010</v>
      </c>
      <c r="D118" s="16">
        <v>157</v>
      </c>
      <c r="E118" s="16">
        <v>619</v>
      </c>
      <c r="F118" s="16">
        <v>101</v>
      </c>
      <c r="G118" s="16">
        <v>188</v>
      </c>
      <c r="H118" s="16">
        <v>45</v>
      </c>
      <c r="I118" s="16">
        <v>1</v>
      </c>
      <c r="J118" s="16">
        <v>25</v>
      </c>
      <c r="K118" s="16">
        <v>103</v>
      </c>
      <c r="L118" s="16">
        <v>14</v>
      </c>
      <c r="M118" s="16">
        <v>3</v>
      </c>
      <c r="N118" s="16">
        <v>56</v>
      </c>
      <c r="O118" s="16">
        <v>105</v>
      </c>
      <c r="P118" s="13" t="str">
        <f>IFERROR(VLOOKUP($A118,'Fielding Data'!$A:$H,MATCH(P$1,'Fielding Data'!$A$1:$H$1,0),0),"Other")</f>
        <v>LF</v>
      </c>
      <c r="Q118" s="13">
        <f>IFERROR(VLOOKUP($A118,'Fielding Data'!$A:$H,MATCH(Q$1,'Fielding Data'!$A$1:$H$1,0),0),"Other")</f>
        <v>0</v>
      </c>
      <c r="R118" s="13">
        <f>IFERROR(VLOOKUP($A118,'Fielding Data'!$A:$H,MATCH(R$1,'Fielding Data'!$A$1:$H$1,0),0),"Other")</f>
        <v>0</v>
      </c>
      <c r="S118" s="13">
        <f>IFERROR(VLOOKUP($A118,'Fielding Data'!$A:$H,MATCH(S$1,'Fielding Data'!$A$1:$H$1,0),0),"Other")</f>
        <v>0</v>
      </c>
      <c r="T118" s="13">
        <f>IFERROR(VLOOKUP($A118,'Fielding Data'!$A:$H,MATCH(T$1,'Fielding Data'!$A$1:$H$1,0),0),"Other")</f>
        <v>0</v>
      </c>
      <c r="U118" s="13">
        <f>SUMIFS('Fielding Data'!E:E,'Fielding Data'!$A:$A,'Hitting Data'!$A118)</f>
        <v>279</v>
      </c>
      <c r="V118" s="13">
        <f>SUMIFS('Fielding Data'!F:F,'Fielding Data'!$A:$A,'Hitting Data'!$A118)</f>
        <v>6</v>
      </c>
      <c r="W118" s="13">
        <f>SUMIFS('Fielding Data'!G:G,'Fielding Data'!$A:$A,'Hitting Data'!$A118)</f>
        <v>3</v>
      </c>
      <c r="X118" s="13">
        <f>SUMIFS('Fielding Data'!H:H,'Fielding Data'!$A:$A,'Hitting Data'!$A118)</f>
        <v>1</v>
      </c>
    </row>
    <row r="119" spans="1:24" x14ac:dyDescent="0.3">
      <c r="A119" s="13" t="str">
        <f t="shared" si="1"/>
        <v>braybi012010</v>
      </c>
      <c r="B119" s="16" t="s">
        <v>631</v>
      </c>
      <c r="C119" s="16">
        <v>2010</v>
      </c>
      <c r="D119" s="16">
        <v>35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3" t="str">
        <f>IFERROR(VLOOKUP($A119,'Fielding Data'!$A:$H,MATCH(P$1,'Fielding Data'!$A$1:$H$1,0),0),"Other")</f>
        <v>P</v>
      </c>
      <c r="Q119" s="13">
        <f>IFERROR(VLOOKUP($A119,'Fielding Data'!$A:$H,MATCH(Q$1,'Fielding Data'!$A$1:$H$1,0),0),"Other")</f>
        <v>2</v>
      </c>
      <c r="R119" s="13">
        <f>IFERROR(VLOOKUP($A119,'Fielding Data'!$A:$H,MATCH(R$1,'Fielding Data'!$A$1:$H$1,0),0),"Other")</f>
        <v>2</v>
      </c>
      <c r="S119" s="13">
        <f>IFERROR(VLOOKUP($A119,'Fielding Data'!$A:$H,MATCH(S$1,'Fielding Data'!$A$1:$H$1,0),0),"Other")</f>
        <v>1</v>
      </c>
      <c r="T119" s="13">
        <f>IFERROR(VLOOKUP($A119,'Fielding Data'!$A:$H,MATCH(T$1,'Fielding Data'!$A$1:$H$1,0),0),"Other")</f>
        <v>0</v>
      </c>
      <c r="U119" s="13">
        <f>SUMIFS('Fielding Data'!E:E,'Fielding Data'!$A:$A,'Hitting Data'!$A119)</f>
        <v>2</v>
      </c>
      <c r="V119" s="13">
        <f>SUMIFS('Fielding Data'!F:F,'Fielding Data'!$A:$A,'Hitting Data'!$A119)</f>
        <v>2</v>
      </c>
      <c r="W119" s="13">
        <f>SUMIFS('Fielding Data'!G:G,'Fielding Data'!$A:$A,'Hitting Data'!$A119)</f>
        <v>1</v>
      </c>
      <c r="X119" s="13">
        <f>SUMIFS('Fielding Data'!H:H,'Fielding Data'!$A:$A,'Hitting Data'!$A119)</f>
        <v>0</v>
      </c>
    </row>
    <row r="120" spans="1:24" x14ac:dyDescent="0.3">
      <c r="A120" s="13" t="str">
        <f t="shared" si="1"/>
        <v>breslcr012010</v>
      </c>
      <c r="B120" s="16" t="s">
        <v>519</v>
      </c>
      <c r="C120" s="16">
        <v>2010</v>
      </c>
      <c r="D120" s="16">
        <v>75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3" t="str">
        <f>IFERROR(VLOOKUP($A120,'Fielding Data'!$A:$H,MATCH(P$1,'Fielding Data'!$A$1:$H$1,0),0),"Other")</f>
        <v>P</v>
      </c>
      <c r="Q120" s="13">
        <f>IFERROR(VLOOKUP($A120,'Fielding Data'!$A:$H,MATCH(Q$1,'Fielding Data'!$A$1:$H$1,0),0),"Other")</f>
        <v>2</v>
      </c>
      <c r="R120" s="13">
        <f>IFERROR(VLOOKUP($A120,'Fielding Data'!$A:$H,MATCH(R$1,'Fielding Data'!$A$1:$H$1,0),0),"Other")</f>
        <v>2</v>
      </c>
      <c r="S120" s="13">
        <f>IFERROR(VLOOKUP($A120,'Fielding Data'!$A:$H,MATCH(S$1,'Fielding Data'!$A$1:$H$1,0),0),"Other")</f>
        <v>1</v>
      </c>
      <c r="T120" s="13">
        <f>IFERROR(VLOOKUP($A120,'Fielding Data'!$A:$H,MATCH(T$1,'Fielding Data'!$A$1:$H$1,0),0),"Other")</f>
        <v>0</v>
      </c>
      <c r="U120" s="13">
        <f>SUMIFS('Fielding Data'!E:E,'Fielding Data'!$A:$A,'Hitting Data'!$A120)</f>
        <v>2</v>
      </c>
      <c r="V120" s="13">
        <f>SUMIFS('Fielding Data'!F:F,'Fielding Data'!$A:$A,'Hitting Data'!$A120)</f>
        <v>2</v>
      </c>
      <c r="W120" s="13">
        <f>SUMIFS('Fielding Data'!G:G,'Fielding Data'!$A:$A,'Hitting Data'!$A120)</f>
        <v>1</v>
      </c>
      <c r="X120" s="13">
        <f>SUMIFS('Fielding Data'!H:H,'Fielding Data'!$A:$A,'Hitting Data'!$A120)</f>
        <v>0</v>
      </c>
    </row>
    <row r="121" spans="1:24" x14ac:dyDescent="0.3">
      <c r="A121" s="13" t="str">
        <f t="shared" si="1"/>
        <v>brignre012010</v>
      </c>
      <c r="B121" s="16" t="s">
        <v>891</v>
      </c>
      <c r="C121" s="16">
        <v>2010</v>
      </c>
      <c r="D121" s="16">
        <v>113</v>
      </c>
      <c r="E121" s="16">
        <v>301</v>
      </c>
      <c r="F121" s="16">
        <v>39</v>
      </c>
      <c r="G121" s="16">
        <v>77</v>
      </c>
      <c r="H121" s="16">
        <v>13</v>
      </c>
      <c r="I121" s="16">
        <v>1</v>
      </c>
      <c r="J121" s="16">
        <v>8</v>
      </c>
      <c r="K121" s="16">
        <v>45</v>
      </c>
      <c r="L121" s="16">
        <v>3</v>
      </c>
      <c r="M121" s="16">
        <v>3</v>
      </c>
      <c r="N121" s="16">
        <v>20</v>
      </c>
      <c r="O121" s="16">
        <v>77</v>
      </c>
      <c r="P121" s="13" t="str">
        <f>IFERROR(VLOOKUP($A121,'Fielding Data'!$A:$H,MATCH(P$1,'Fielding Data'!$A$1:$H$1,0),0),"Other")</f>
        <v>2B</v>
      </c>
      <c r="Q121" s="13">
        <f>IFERROR(VLOOKUP($A121,'Fielding Data'!$A:$H,MATCH(Q$1,'Fielding Data'!$A$1:$H$1,0),0),"Other")</f>
        <v>77</v>
      </c>
      <c r="R121" s="13">
        <f>IFERROR(VLOOKUP($A121,'Fielding Data'!$A:$H,MATCH(R$1,'Fielding Data'!$A$1:$H$1,0),0),"Other")</f>
        <v>129</v>
      </c>
      <c r="S121" s="13">
        <f>IFERROR(VLOOKUP($A121,'Fielding Data'!$A:$H,MATCH(S$1,'Fielding Data'!$A$1:$H$1,0),0),"Other")</f>
        <v>5</v>
      </c>
      <c r="T121" s="13">
        <f>IFERROR(VLOOKUP($A121,'Fielding Data'!$A:$H,MATCH(T$1,'Fielding Data'!$A$1:$H$1,0),0),"Other")</f>
        <v>19</v>
      </c>
      <c r="U121" s="13">
        <f>SUMIFS('Fielding Data'!E:E,'Fielding Data'!$A:$A,'Hitting Data'!$A121)</f>
        <v>134</v>
      </c>
      <c r="V121" s="13">
        <f>SUMIFS('Fielding Data'!F:F,'Fielding Data'!$A:$A,'Hitting Data'!$A121)</f>
        <v>237</v>
      </c>
      <c r="W121" s="13">
        <f>SUMIFS('Fielding Data'!G:G,'Fielding Data'!$A:$A,'Hitting Data'!$A121)</f>
        <v>9</v>
      </c>
      <c r="X121" s="13">
        <f>SUMIFS('Fielding Data'!H:H,'Fielding Data'!$A:$A,'Hitting Data'!$A121)</f>
        <v>39</v>
      </c>
    </row>
    <row r="122" spans="1:24" x14ac:dyDescent="0.3">
      <c r="A122" s="13" t="str">
        <f t="shared" si="1"/>
        <v>browndo012010</v>
      </c>
      <c r="B122" s="16" t="s">
        <v>1234</v>
      </c>
      <c r="C122" s="16">
        <v>2010</v>
      </c>
      <c r="D122" s="16">
        <v>35</v>
      </c>
      <c r="E122" s="16">
        <v>62</v>
      </c>
      <c r="F122" s="16">
        <v>8</v>
      </c>
      <c r="G122" s="16">
        <v>13</v>
      </c>
      <c r="H122" s="16">
        <v>3</v>
      </c>
      <c r="I122" s="16">
        <v>0</v>
      </c>
      <c r="J122" s="16">
        <v>2</v>
      </c>
      <c r="K122" s="16">
        <v>13</v>
      </c>
      <c r="L122" s="16">
        <v>2</v>
      </c>
      <c r="M122" s="16">
        <v>1</v>
      </c>
      <c r="N122" s="16">
        <v>5</v>
      </c>
      <c r="O122" s="16">
        <v>24</v>
      </c>
      <c r="P122" s="13" t="str">
        <f>IFERROR(VLOOKUP($A122,'Fielding Data'!$A:$H,MATCH(P$1,'Fielding Data'!$A$1:$H$1,0),0),"Other")</f>
        <v>OF</v>
      </c>
      <c r="Q122" s="13">
        <f>IFERROR(VLOOKUP($A122,'Fielding Data'!$A:$H,MATCH(Q$1,'Fielding Data'!$A$1:$H$1,0),0),"Other")</f>
        <v>28</v>
      </c>
      <c r="R122" s="13">
        <f>IFERROR(VLOOKUP($A122,'Fielding Data'!$A:$H,MATCH(R$1,'Fielding Data'!$A$1:$H$1,0),0),"Other")</f>
        <v>1</v>
      </c>
      <c r="S122" s="13">
        <f>IFERROR(VLOOKUP($A122,'Fielding Data'!$A:$H,MATCH(S$1,'Fielding Data'!$A$1:$H$1,0),0),"Other")</f>
        <v>1</v>
      </c>
      <c r="T122" s="13">
        <f>IFERROR(VLOOKUP($A122,'Fielding Data'!$A:$H,MATCH(T$1,'Fielding Data'!$A$1:$H$1,0),0),"Other")</f>
        <v>0</v>
      </c>
      <c r="U122" s="13">
        <f>SUMIFS('Fielding Data'!E:E,'Fielding Data'!$A:$A,'Hitting Data'!$A122)</f>
        <v>28</v>
      </c>
      <c r="V122" s="13">
        <f>SUMIFS('Fielding Data'!F:F,'Fielding Data'!$A:$A,'Hitting Data'!$A122)</f>
        <v>1</v>
      </c>
      <c r="W122" s="13">
        <f>SUMIFS('Fielding Data'!G:G,'Fielding Data'!$A:$A,'Hitting Data'!$A122)</f>
        <v>1</v>
      </c>
      <c r="X122" s="13">
        <f>SUMIFS('Fielding Data'!H:H,'Fielding Data'!$A:$A,'Hitting Data'!$A122)</f>
        <v>0</v>
      </c>
    </row>
    <row r="123" spans="1:24" x14ac:dyDescent="0.3">
      <c r="A123" s="13" t="str">
        <f t="shared" si="1"/>
        <v>browndu012010</v>
      </c>
      <c r="B123" s="16" t="s">
        <v>1057</v>
      </c>
      <c r="C123" s="16">
        <v>2010</v>
      </c>
      <c r="D123" s="16">
        <v>7</v>
      </c>
      <c r="E123" s="16">
        <v>12</v>
      </c>
      <c r="F123" s="16">
        <v>0</v>
      </c>
      <c r="G123" s="16">
        <v>3</v>
      </c>
      <c r="H123" s="16">
        <v>1</v>
      </c>
      <c r="I123" s="16">
        <v>0</v>
      </c>
      <c r="J123" s="16">
        <v>0</v>
      </c>
      <c r="K123" s="16">
        <v>2</v>
      </c>
      <c r="L123" s="16">
        <v>0</v>
      </c>
      <c r="M123" s="16">
        <v>0</v>
      </c>
      <c r="N123" s="16">
        <v>0</v>
      </c>
      <c r="O123" s="16">
        <v>2</v>
      </c>
      <c r="P123" s="13" t="str">
        <f>IFERROR(VLOOKUP($A123,'Fielding Data'!$A:$H,MATCH(P$1,'Fielding Data'!$A$1:$H$1,0),0),"Other")</f>
        <v>C</v>
      </c>
      <c r="Q123" s="13">
        <f>IFERROR(VLOOKUP($A123,'Fielding Data'!$A:$H,MATCH(Q$1,'Fielding Data'!$A$1:$H$1,0),0),"Other")</f>
        <v>26</v>
      </c>
      <c r="R123" s="13">
        <f>IFERROR(VLOOKUP($A123,'Fielding Data'!$A:$H,MATCH(R$1,'Fielding Data'!$A$1:$H$1,0),0),"Other")</f>
        <v>4</v>
      </c>
      <c r="S123" s="13">
        <f>IFERROR(VLOOKUP($A123,'Fielding Data'!$A:$H,MATCH(S$1,'Fielding Data'!$A$1:$H$1,0),0),"Other")</f>
        <v>0</v>
      </c>
      <c r="T123" s="13">
        <f>IFERROR(VLOOKUP($A123,'Fielding Data'!$A:$H,MATCH(T$1,'Fielding Data'!$A$1:$H$1,0),0),"Other")</f>
        <v>2</v>
      </c>
      <c r="U123" s="13">
        <f>SUMIFS('Fielding Data'!E:E,'Fielding Data'!$A:$A,'Hitting Data'!$A123)</f>
        <v>26</v>
      </c>
      <c r="V123" s="13">
        <f>SUMIFS('Fielding Data'!F:F,'Fielding Data'!$A:$A,'Hitting Data'!$A123)</f>
        <v>4</v>
      </c>
      <c r="W123" s="13">
        <f>SUMIFS('Fielding Data'!G:G,'Fielding Data'!$A:$A,'Hitting Data'!$A123)</f>
        <v>0</v>
      </c>
      <c r="X123" s="13">
        <f>SUMIFS('Fielding Data'!H:H,'Fielding Data'!$A:$A,'Hitting Data'!$A123)</f>
        <v>2</v>
      </c>
    </row>
    <row r="124" spans="1:24" x14ac:dyDescent="0.3">
      <c r="A124" s="13" t="str">
        <f t="shared" si="1"/>
        <v>brownjo052010</v>
      </c>
      <c r="B124" s="16" t="s">
        <v>1235</v>
      </c>
      <c r="C124" s="16">
        <v>2010</v>
      </c>
      <c r="D124" s="16">
        <v>26</v>
      </c>
      <c r="E124" s="16">
        <v>87</v>
      </c>
      <c r="F124" s="16">
        <v>9</v>
      </c>
      <c r="G124" s="16">
        <v>20</v>
      </c>
      <c r="H124" s="16">
        <v>7</v>
      </c>
      <c r="I124" s="16">
        <v>0</v>
      </c>
      <c r="J124" s="16">
        <v>0</v>
      </c>
      <c r="K124" s="16">
        <v>2</v>
      </c>
      <c r="L124" s="16">
        <v>0</v>
      </c>
      <c r="M124" s="16">
        <v>0</v>
      </c>
      <c r="N124" s="16">
        <v>4</v>
      </c>
      <c r="O124" s="16">
        <v>10</v>
      </c>
      <c r="P124" s="13" t="str">
        <f>IFERROR(VLOOKUP($A124,'Fielding Data'!$A:$H,MATCH(P$1,'Fielding Data'!$A$1:$H$1,0),0),"Other")</f>
        <v>1B</v>
      </c>
      <c r="Q124" s="13">
        <f>IFERROR(VLOOKUP($A124,'Fielding Data'!$A:$H,MATCH(Q$1,'Fielding Data'!$A$1:$H$1,0),0),"Other")</f>
        <v>70</v>
      </c>
      <c r="R124" s="13">
        <f>IFERROR(VLOOKUP($A124,'Fielding Data'!$A:$H,MATCH(R$1,'Fielding Data'!$A$1:$H$1,0),0),"Other")</f>
        <v>2</v>
      </c>
      <c r="S124" s="13">
        <f>IFERROR(VLOOKUP($A124,'Fielding Data'!$A:$H,MATCH(S$1,'Fielding Data'!$A$1:$H$1,0),0),"Other")</f>
        <v>0</v>
      </c>
      <c r="T124" s="13">
        <f>IFERROR(VLOOKUP($A124,'Fielding Data'!$A:$H,MATCH(T$1,'Fielding Data'!$A$1:$H$1,0),0),"Other")</f>
        <v>5</v>
      </c>
      <c r="U124" s="13">
        <f>SUMIFS('Fielding Data'!E:E,'Fielding Data'!$A:$A,'Hitting Data'!$A124)</f>
        <v>87</v>
      </c>
      <c r="V124" s="13">
        <f>SUMIFS('Fielding Data'!F:F,'Fielding Data'!$A:$A,'Hitting Data'!$A124)</f>
        <v>3</v>
      </c>
      <c r="W124" s="13">
        <f>SUMIFS('Fielding Data'!G:G,'Fielding Data'!$A:$A,'Hitting Data'!$A124)</f>
        <v>0</v>
      </c>
      <c r="X124" s="13">
        <f>SUMIFS('Fielding Data'!H:H,'Fielding Data'!$A:$A,'Hitting Data'!$A124)</f>
        <v>5</v>
      </c>
    </row>
    <row r="125" spans="1:24" x14ac:dyDescent="0.3">
      <c r="A125" s="13" t="str">
        <f t="shared" si="1"/>
        <v>broxtjo012010</v>
      </c>
      <c r="B125" s="16" t="s">
        <v>520</v>
      </c>
      <c r="C125" s="16">
        <v>2010</v>
      </c>
      <c r="D125" s="16">
        <v>64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3" t="str">
        <f>IFERROR(VLOOKUP($A125,'Fielding Data'!$A:$H,MATCH(P$1,'Fielding Data'!$A$1:$H$1,0),0),"Other")</f>
        <v>P</v>
      </c>
      <c r="Q125" s="13">
        <f>IFERROR(VLOOKUP($A125,'Fielding Data'!$A:$H,MATCH(Q$1,'Fielding Data'!$A$1:$H$1,0),0),"Other")</f>
        <v>3</v>
      </c>
      <c r="R125" s="13">
        <f>IFERROR(VLOOKUP($A125,'Fielding Data'!$A:$H,MATCH(R$1,'Fielding Data'!$A$1:$H$1,0),0),"Other")</f>
        <v>7</v>
      </c>
      <c r="S125" s="13">
        <f>IFERROR(VLOOKUP($A125,'Fielding Data'!$A:$H,MATCH(S$1,'Fielding Data'!$A$1:$H$1,0),0),"Other")</f>
        <v>0</v>
      </c>
      <c r="T125" s="13">
        <f>IFERROR(VLOOKUP($A125,'Fielding Data'!$A:$H,MATCH(T$1,'Fielding Data'!$A$1:$H$1,0),0),"Other")</f>
        <v>0</v>
      </c>
      <c r="U125" s="13">
        <f>SUMIFS('Fielding Data'!E:E,'Fielding Data'!$A:$A,'Hitting Data'!$A125)</f>
        <v>3</v>
      </c>
      <c r="V125" s="13">
        <f>SUMIFS('Fielding Data'!F:F,'Fielding Data'!$A:$A,'Hitting Data'!$A125)</f>
        <v>7</v>
      </c>
      <c r="W125" s="13">
        <f>SUMIFS('Fielding Data'!G:G,'Fielding Data'!$A:$A,'Hitting Data'!$A125)</f>
        <v>0</v>
      </c>
      <c r="X125" s="13">
        <f>SUMIFS('Fielding Data'!H:H,'Fielding Data'!$A:$A,'Hitting Data'!$A125)</f>
        <v>0</v>
      </c>
    </row>
    <row r="126" spans="1:24" x14ac:dyDescent="0.3">
      <c r="A126" s="13" t="str">
        <f t="shared" si="1"/>
        <v>bruceja012010</v>
      </c>
      <c r="B126" s="16" t="s">
        <v>892</v>
      </c>
      <c r="C126" s="16">
        <v>2010</v>
      </c>
      <c r="D126" s="16">
        <v>148</v>
      </c>
      <c r="E126" s="16">
        <v>509</v>
      </c>
      <c r="F126" s="16">
        <v>80</v>
      </c>
      <c r="G126" s="16">
        <v>143</v>
      </c>
      <c r="H126" s="16">
        <v>23</v>
      </c>
      <c r="I126" s="16">
        <v>5</v>
      </c>
      <c r="J126" s="16">
        <v>25</v>
      </c>
      <c r="K126" s="16">
        <v>70</v>
      </c>
      <c r="L126" s="16">
        <v>5</v>
      </c>
      <c r="M126" s="16">
        <v>4</v>
      </c>
      <c r="N126" s="16">
        <v>58</v>
      </c>
      <c r="O126" s="16">
        <v>136</v>
      </c>
      <c r="P126" s="13" t="str">
        <f>IFERROR(VLOOKUP($A126,'Fielding Data'!$A:$H,MATCH(P$1,'Fielding Data'!$A$1:$H$1,0),0),"Other")</f>
        <v>OF</v>
      </c>
      <c r="Q126" s="13">
        <f>IFERROR(VLOOKUP($A126,'Fielding Data'!$A:$H,MATCH(Q$1,'Fielding Data'!$A$1:$H$1,0),0),"Other")</f>
        <v>343</v>
      </c>
      <c r="R126" s="13">
        <f>IFERROR(VLOOKUP($A126,'Fielding Data'!$A:$H,MATCH(R$1,'Fielding Data'!$A$1:$H$1,0),0),"Other")</f>
        <v>7</v>
      </c>
      <c r="S126" s="13">
        <f>IFERROR(VLOOKUP($A126,'Fielding Data'!$A:$H,MATCH(S$1,'Fielding Data'!$A$1:$H$1,0),0),"Other")</f>
        <v>3</v>
      </c>
      <c r="T126" s="13">
        <f>IFERROR(VLOOKUP($A126,'Fielding Data'!$A:$H,MATCH(T$1,'Fielding Data'!$A$1:$H$1,0),0),"Other")</f>
        <v>1</v>
      </c>
      <c r="U126" s="13">
        <f>SUMIFS('Fielding Data'!E:E,'Fielding Data'!$A:$A,'Hitting Data'!$A126)</f>
        <v>343</v>
      </c>
      <c r="V126" s="13">
        <f>SUMIFS('Fielding Data'!F:F,'Fielding Data'!$A:$A,'Hitting Data'!$A126)</f>
        <v>7</v>
      </c>
      <c r="W126" s="13">
        <f>SUMIFS('Fielding Data'!G:G,'Fielding Data'!$A:$A,'Hitting Data'!$A126)</f>
        <v>3</v>
      </c>
      <c r="X126" s="13">
        <f>SUMIFS('Fielding Data'!H:H,'Fielding Data'!$A:$A,'Hitting Data'!$A126)</f>
        <v>1</v>
      </c>
    </row>
    <row r="127" spans="1:24" x14ac:dyDescent="0.3">
      <c r="A127" s="13" t="str">
        <f t="shared" si="1"/>
        <v>brunebr012010</v>
      </c>
      <c r="B127" s="16" t="s">
        <v>425</v>
      </c>
      <c r="C127" s="16">
        <v>2010</v>
      </c>
      <c r="D127" s="16">
        <v>19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3" t="str">
        <f>IFERROR(VLOOKUP($A127,'Fielding Data'!$A:$H,MATCH(P$1,'Fielding Data'!$A$1:$H$1,0),0),"Other")</f>
        <v>P</v>
      </c>
      <c r="Q127" s="13">
        <f>IFERROR(VLOOKUP($A127,'Fielding Data'!$A:$H,MATCH(Q$1,'Fielding Data'!$A$1:$H$1,0),0),"Other")</f>
        <v>1</v>
      </c>
      <c r="R127" s="13">
        <f>IFERROR(VLOOKUP($A127,'Fielding Data'!$A:$H,MATCH(R$1,'Fielding Data'!$A$1:$H$1,0),0),"Other")</f>
        <v>2</v>
      </c>
      <c r="S127" s="13">
        <f>IFERROR(VLOOKUP($A127,'Fielding Data'!$A:$H,MATCH(S$1,'Fielding Data'!$A$1:$H$1,0),0),"Other")</f>
        <v>1</v>
      </c>
      <c r="T127" s="13">
        <f>IFERROR(VLOOKUP($A127,'Fielding Data'!$A:$H,MATCH(T$1,'Fielding Data'!$A$1:$H$1,0),0),"Other")</f>
        <v>0</v>
      </c>
      <c r="U127" s="13">
        <f>SUMIFS('Fielding Data'!E:E,'Fielding Data'!$A:$A,'Hitting Data'!$A127)</f>
        <v>1</v>
      </c>
      <c r="V127" s="13">
        <f>SUMIFS('Fielding Data'!F:F,'Fielding Data'!$A:$A,'Hitting Data'!$A127)</f>
        <v>2</v>
      </c>
      <c r="W127" s="13">
        <f>SUMIFS('Fielding Data'!G:G,'Fielding Data'!$A:$A,'Hitting Data'!$A127)</f>
        <v>1</v>
      </c>
      <c r="X127" s="13">
        <f>SUMIFS('Fielding Data'!H:H,'Fielding Data'!$A:$A,'Hitting Data'!$A127)</f>
        <v>0</v>
      </c>
    </row>
    <row r="128" spans="1:24" x14ac:dyDescent="0.3">
      <c r="A128" s="13" t="str">
        <f t="shared" si="1"/>
        <v>buchhcl012010</v>
      </c>
      <c r="B128" s="16" t="s">
        <v>763</v>
      </c>
      <c r="C128" s="16">
        <v>2010</v>
      </c>
      <c r="D128" s="16">
        <v>28</v>
      </c>
      <c r="E128" s="16">
        <v>1</v>
      </c>
      <c r="F128" s="16">
        <v>0</v>
      </c>
      <c r="G128" s="16">
        <v>1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3" t="str">
        <f>IFERROR(VLOOKUP($A128,'Fielding Data'!$A:$H,MATCH(P$1,'Fielding Data'!$A$1:$H$1,0),0),"Other")</f>
        <v>P</v>
      </c>
      <c r="Q128" s="13">
        <f>IFERROR(VLOOKUP($A128,'Fielding Data'!$A:$H,MATCH(Q$1,'Fielding Data'!$A$1:$H$1,0),0),"Other")</f>
        <v>21</v>
      </c>
      <c r="R128" s="13">
        <f>IFERROR(VLOOKUP($A128,'Fielding Data'!$A:$H,MATCH(R$1,'Fielding Data'!$A$1:$H$1,0),0),"Other")</f>
        <v>24</v>
      </c>
      <c r="S128" s="13">
        <f>IFERROR(VLOOKUP($A128,'Fielding Data'!$A:$H,MATCH(S$1,'Fielding Data'!$A$1:$H$1,0),0),"Other")</f>
        <v>2</v>
      </c>
      <c r="T128" s="13">
        <f>IFERROR(VLOOKUP($A128,'Fielding Data'!$A:$H,MATCH(T$1,'Fielding Data'!$A$1:$H$1,0),0),"Other")</f>
        <v>1</v>
      </c>
      <c r="U128" s="13">
        <f>SUMIFS('Fielding Data'!E:E,'Fielding Data'!$A:$A,'Hitting Data'!$A128)</f>
        <v>21</v>
      </c>
      <c r="V128" s="13">
        <f>SUMIFS('Fielding Data'!F:F,'Fielding Data'!$A:$A,'Hitting Data'!$A128)</f>
        <v>24</v>
      </c>
      <c r="W128" s="13">
        <f>SUMIFS('Fielding Data'!G:G,'Fielding Data'!$A:$A,'Hitting Data'!$A128)</f>
        <v>2</v>
      </c>
      <c r="X128" s="13">
        <f>SUMIFS('Fielding Data'!H:H,'Fielding Data'!$A:$A,'Hitting Data'!$A128)</f>
        <v>1</v>
      </c>
    </row>
    <row r="129" spans="1:24" x14ac:dyDescent="0.3">
      <c r="A129" s="13" t="str">
        <f t="shared" si="1"/>
        <v>buckjo012010</v>
      </c>
      <c r="B129" s="16" t="s">
        <v>426</v>
      </c>
      <c r="C129" s="16">
        <v>2010</v>
      </c>
      <c r="D129" s="16">
        <v>118</v>
      </c>
      <c r="E129" s="16">
        <v>409</v>
      </c>
      <c r="F129" s="16">
        <v>53</v>
      </c>
      <c r="G129" s="16">
        <v>115</v>
      </c>
      <c r="H129" s="16">
        <v>25</v>
      </c>
      <c r="I129" s="16">
        <v>0</v>
      </c>
      <c r="J129" s="16">
        <v>20</v>
      </c>
      <c r="K129" s="16">
        <v>66</v>
      </c>
      <c r="L129" s="16">
        <v>0</v>
      </c>
      <c r="M129" s="16">
        <v>0</v>
      </c>
      <c r="N129" s="16">
        <v>16</v>
      </c>
      <c r="O129" s="16">
        <v>111</v>
      </c>
      <c r="P129" s="13" t="str">
        <f>IFERROR(VLOOKUP($A129,'Fielding Data'!$A:$H,MATCH(P$1,'Fielding Data'!$A$1:$H$1,0),0),"Other")</f>
        <v>C</v>
      </c>
      <c r="Q129" s="13">
        <f>IFERROR(VLOOKUP($A129,'Fielding Data'!$A:$H,MATCH(Q$1,'Fielding Data'!$A$1:$H$1,0),0),"Other")</f>
        <v>733</v>
      </c>
      <c r="R129" s="13">
        <f>IFERROR(VLOOKUP($A129,'Fielding Data'!$A:$H,MATCH(R$1,'Fielding Data'!$A$1:$H$1,0),0),"Other")</f>
        <v>40</v>
      </c>
      <c r="S129" s="13">
        <f>IFERROR(VLOOKUP($A129,'Fielding Data'!$A:$H,MATCH(S$1,'Fielding Data'!$A$1:$H$1,0),0),"Other")</f>
        <v>5</v>
      </c>
      <c r="T129" s="13">
        <f>IFERROR(VLOOKUP($A129,'Fielding Data'!$A:$H,MATCH(T$1,'Fielding Data'!$A$1:$H$1,0),0),"Other")</f>
        <v>6</v>
      </c>
      <c r="U129" s="13">
        <f>SUMIFS('Fielding Data'!E:E,'Fielding Data'!$A:$A,'Hitting Data'!$A129)</f>
        <v>733</v>
      </c>
      <c r="V129" s="13">
        <f>SUMIFS('Fielding Data'!F:F,'Fielding Data'!$A:$A,'Hitting Data'!$A129)</f>
        <v>40</v>
      </c>
      <c r="W129" s="13">
        <f>SUMIFS('Fielding Data'!G:G,'Fielding Data'!$A:$A,'Hitting Data'!$A129)</f>
        <v>5</v>
      </c>
      <c r="X129" s="13">
        <f>SUMIFS('Fielding Data'!H:H,'Fielding Data'!$A:$A,'Hitting Data'!$A129)</f>
        <v>6</v>
      </c>
    </row>
    <row r="130" spans="1:24" x14ac:dyDescent="0.3">
      <c r="A130" s="13" t="str">
        <f t="shared" si="1"/>
        <v>bucknbi022010</v>
      </c>
      <c r="B130" s="16" t="s">
        <v>764</v>
      </c>
      <c r="C130" s="16">
        <v>2010</v>
      </c>
      <c r="D130" s="16">
        <v>3</v>
      </c>
      <c r="E130" s="16">
        <v>4</v>
      </c>
      <c r="F130" s="16">
        <v>0</v>
      </c>
      <c r="G130" s="16">
        <v>1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1</v>
      </c>
      <c r="O130" s="16">
        <v>0</v>
      </c>
      <c r="P130" s="13" t="str">
        <f>IFERROR(VLOOKUP($A130,'Fielding Data'!$A:$H,MATCH(P$1,'Fielding Data'!$A$1:$H$1,0),0),"Other")</f>
        <v>P</v>
      </c>
      <c r="Q130" s="13">
        <f>IFERROR(VLOOKUP($A130,'Fielding Data'!$A:$H,MATCH(Q$1,'Fielding Data'!$A$1:$H$1,0),0),"Other")</f>
        <v>3</v>
      </c>
      <c r="R130" s="13">
        <f>IFERROR(VLOOKUP($A130,'Fielding Data'!$A:$H,MATCH(R$1,'Fielding Data'!$A$1:$H$1,0),0),"Other")</f>
        <v>1</v>
      </c>
      <c r="S130" s="13">
        <f>IFERROR(VLOOKUP($A130,'Fielding Data'!$A:$H,MATCH(S$1,'Fielding Data'!$A$1:$H$1,0),0),"Other")</f>
        <v>0</v>
      </c>
      <c r="T130" s="13">
        <f>IFERROR(VLOOKUP($A130,'Fielding Data'!$A:$H,MATCH(T$1,'Fielding Data'!$A$1:$H$1,0),0),"Other")</f>
        <v>0</v>
      </c>
      <c r="U130" s="13">
        <f>SUMIFS('Fielding Data'!E:E,'Fielding Data'!$A:$A,'Hitting Data'!$A130)</f>
        <v>3</v>
      </c>
      <c r="V130" s="13">
        <f>SUMIFS('Fielding Data'!F:F,'Fielding Data'!$A:$A,'Hitting Data'!$A130)</f>
        <v>1</v>
      </c>
      <c r="W130" s="13">
        <f>SUMIFS('Fielding Data'!G:G,'Fielding Data'!$A:$A,'Hitting Data'!$A130)</f>
        <v>0</v>
      </c>
      <c r="X130" s="13">
        <f>SUMIFS('Fielding Data'!H:H,'Fielding Data'!$A:$A,'Hitting Data'!$A130)</f>
        <v>0</v>
      </c>
    </row>
    <row r="131" spans="1:24" x14ac:dyDescent="0.3">
      <c r="A131" s="13" t="str">
        <f t="shared" ref="A131:A194" si="2">(B131&amp;C131)</f>
        <v>bucktr012010</v>
      </c>
      <c r="B131" s="16" t="s">
        <v>765</v>
      </c>
      <c r="C131" s="16">
        <v>2010</v>
      </c>
      <c r="D131" s="16">
        <v>14</v>
      </c>
      <c r="E131" s="16">
        <v>42</v>
      </c>
      <c r="F131" s="16">
        <v>6</v>
      </c>
      <c r="G131" s="16">
        <v>7</v>
      </c>
      <c r="H131" s="16">
        <v>2</v>
      </c>
      <c r="I131" s="16">
        <v>0</v>
      </c>
      <c r="J131" s="16">
        <v>1</v>
      </c>
      <c r="K131" s="16">
        <v>2</v>
      </c>
      <c r="L131" s="16">
        <v>1</v>
      </c>
      <c r="M131" s="16">
        <v>0</v>
      </c>
      <c r="N131" s="16">
        <v>4</v>
      </c>
      <c r="O131" s="16">
        <v>14</v>
      </c>
      <c r="P131" s="13" t="str">
        <f>IFERROR(VLOOKUP($A131,'Fielding Data'!$A:$H,MATCH(P$1,'Fielding Data'!$A$1:$H$1,0),0),"Other")</f>
        <v>LF</v>
      </c>
      <c r="Q131" s="13">
        <f>IFERROR(VLOOKUP($A131,'Fielding Data'!$A:$H,MATCH(Q$1,'Fielding Data'!$A$1:$H$1,0),0),"Other")</f>
        <v>0</v>
      </c>
      <c r="R131" s="13">
        <f>IFERROR(VLOOKUP($A131,'Fielding Data'!$A:$H,MATCH(R$1,'Fielding Data'!$A$1:$H$1,0),0),"Other")</f>
        <v>0</v>
      </c>
      <c r="S131" s="13">
        <f>IFERROR(VLOOKUP($A131,'Fielding Data'!$A:$H,MATCH(S$1,'Fielding Data'!$A$1:$H$1,0),0),"Other")</f>
        <v>0</v>
      </c>
      <c r="T131" s="13">
        <f>IFERROR(VLOOKUP($A131,'Fielding Data'!$A:$H,MATCH(T$1,'Fielding Data'!$A$1:$H$1,0),0),"Other")</f>
        <v>0</v>
      </c>
      <c r="U131" s="13">
        <f>SUMIFS('Fielding Data'!E:E,'Fielding Data'!$A:$A,'Hitting Data'!$A131)</f>
        <v>16</v>
      </c>
      <c r="V131" s="13">
        <f>SUMIFS('Fielding Data'!F:F,'Fielding Data'!$A:$A,'Hitting Data'!$A131)</f>
        <v>0</v>
      </c>
      <c r="W131" s="13">
        <f>SUMIFS('Fielding Data'!G:G,'Fielding Data'!$A:$A,'Hitting Data'!$A131)</f>
        <v>0</v>
      </c>
      <c r="X131" s="13">
        <f>SUMIFS('Fielding Data'!H:H,'Fielding Data'!$A:$A,'Hitting Data'!$A131)</f>
        <v>0</v>
      </c>
    </row>
    <row r="132" spans="1:24" x14ac:dyDescent="0.3">
      <c r="A132" s="13" t="str">
        <f t="shared" si="2"/>
        <v>buddery012010</v>
      </c>
      <c r="B132" s="16" t="s">
        <v>766</v>
      </c>
      <c r="C132" s="16">
        <v>2010</v>
      </c>
      <c r="D132" s="16">
        <v>6</v>
      </c>
      <c r="E132" s="16">
        <v>10</v>
      </c>
      <c r="F132" s="16">
        <v>2</v>
      </c>
      <c r="G132" s="16">
        <v>4</v>
      </c>
      <c r="H132" s="16">
        <v>1</v>
      </c>
      <c r="I132" s="16">
        <v>0</v>
      </c>
      <c r="J132" s="16">
        <v>1</v>
      </c>
      <c r="K132" s="16">
        <v>3</v>
      </c>
      <c r="L132" s="16">
        <v>0</v>
      </c>
      <c r="M132" s="16">
        <v>0</v>
      </c>
      <c r="N132" s="16">
        <v>1</v>
      </c>
      <c r="O132" s="16">
        <v>5</v>
      </c>
      <c r="P132" s="13" t="str">
        <f>IFERROR(VLOOKUP($A132,'Fielding Data'!$A:$H,MATCH(P$1,'Fielding Data'!$A$1:$H$1,0),0),"Other")</f>
        <v>C</v>
      </c>
      <c r="Q132" s="13">
        <f>IFERROR(VLOOKUP($A132,'Fielding Data'!$A:$H,MATCH(Q$1,'Fielding Data'!$A$1:$H$1,0),0),"Other")</f>
        <v>35</v>
      </c>
      <c r="R132" s="13">
        <f>IFERROR(VLOOKUP($A132,'Fielding Data'!$A:$H,MATCH(R$1,'Fielding Data'!$A$1:$H$1,0),0),"Other")</f>
        <v>2</v>
      </c>
      <c r="S132" s="13">
        <f>IFERROR(VLOOKUP($A132,'Fielding Data'!$A:$H,MATCH(S$1,'Fielding Data'!$A$1:$H$1,0),0),"Other")</f>
        <v>0</v>
      </c>
      <c r="T132" s="13">
        <f>IFERROR(VLOOKUP($A132,'Fielding Data'!$A:$H,MATCH(T$1,'Fielding Data'!$A$1:$H$1,0),0),"Other")</f>
        <v>1</v>
      </c>
      <c r="U132" s="13">
        <f>SUMIFS('Fielding Data'!E:E,'Fielding Data'!$A:$A,'Hitting Data'!$A132)</f>
        <v>35</v>
      </c>
      <c r="V132" s="13">
        <f>SUMIFS('Fielding Data'!F:F,'Fielding Data'!$A:$A,'Hitting Data'!$A132)</f>
        <v>2</v>
      </c>
      <c r="W132" s="13">
        <f>SUMIFS('Fielding Data'!G:G,'Fielding Data'!$A:$A,'Hitting Data'!$A132)</f>
        <v>0</v>
      </c>
      <c r="X132" s="13">
        <f>SUMIFS('Fielding Data'!H:H,'Fielding Data'!$A:$A,'Hitting Data'!$A132)</f>
        <v>1</v>
      </c>
    </row>
    <row r="133" spans="1:24" x14ac:dyDescent="0.3">
      <c r="A133" s="13" t="str">
        <f t="shared" si="2"/>
        <v>buehrma012010</v>
      </c>
      <c r="B133" s="16" t="s">
        <v>64</v>
      </c>
      <c r="C133" s="16">
        <v>2010</v>
      </c>
      <c r="D133" s="16">
        <v>33</v>
      </c>
      <c r="E133" s="16">
        <v>5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3</v>
      </c>
      <c r="P133" s="13" t="str">
        <f>IFERROR(VLOOKUP($A133,'Fielding Data'!$A:$H,MATCH(P$1,'Fielding Data'!$A$1:$H$1,0),0),"Other")</f>
        <v>P</v>
      </c>
      <c r="Q133" s="13">
        <f>IFERROR(VLOOKUP($A133,'Fielding Data'!$A:$H,MATCH(Q$1,'Fielding Data'!$A$1:$H$1,0),0),"Other")</f>
        <v>4</v>
      </c>
      <c r="R133" s="13">
        <f>IFERROR(VLOOKUP($A133,'Fielding Data'!$A:$H,MATCH(R$1,'Fielding Data'!$A$1:$H$1,0),0),"Other")</f>
        <v>46</v>
      </c>
      <c r="S133" s="13">
        <f>IFERROR(VLOOKUP($A133,'Fielding Data'!$A:$H,MATCH(S$1,'Fielding Data'!$A$1:$H$1,0),0),"Other")</f>
        <v>0</v>
      </c>
      <c r="T133" s="13">
        <f>IFERROR(VLOOKUP($A133,'Fielding Data'!$A:$H,MATCH(T$1,'Fielding Data'!$A$1:$H$1,0),0),"Other")</f>
        <v>4</v>
      </c>
      <c r="U133" s="13">
        <f>SUMIFS('Fielding Data'!E:E,'Fielding Data'!$A:$A,'Hitting Data'!$A133)</f>
        <v>4</v>
      </c>
      <c r="V133" s="13">
        <f>SUMIFS('Fielding Data'!F:F,'Fielding Data'!$A:$A,'Hitting Data'!$A133)</f>
        <v>46</v>
      </c>
      <c r="W133" s="13">
        <f>SUMIFS('Fielding Data'!G:G,'Fielding Data'!$A:$A,'Hitting Data'!$A133)</f>
        <v>0</v>
      </c>
      <c r="X133" s="13">
        <f>SUMIFS('Fielding Data'!H:H,'Fielding Data'!$A:$A,'Hitting Data'!$A133)</f>
        <v>4</v>
      </c>
    </row>
    <row r="134" spans="1:24" x14ac:dyDescent="0.3">
      <c r="A134" s="13" t="str">
        <f t="shared" si="2"/>
        <v>buentja012010</v>
      </c>
      <c r="B134" s="16" t="s">
        <v>1236</v>
      </c>
      <c r="C134" s="16">
        <v>2010</v>
      </c>
      <c r="D134" s="16">
        <v>8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3" t="str">
        <f>IFERROR(VLOOKUP($A134,'Fielding Data'!$A:$H,MATCH(P$1,'Fielding Data'!$A$1:$H$1,0),0),"Other")</f>
        <v>P</v>
      </c>
      <c r="Q134" s="13">
        <f>IFERROR(VLOOKUP($A134,'Fielding Data'!$A:$H,MATCH(Q$1,'Fielding Data'!$A$1:$H$1,0),0),"Other")</f>
        <v>2</v>
      </c>
      <c r="R134" s="13">
        <f>IFERROR(VLOOKUP($A134,'Fielding Data'!$A:$H,MATCH(R$1,'Fielding Data'!$A$1:$H$1,0),0),"Other")</f>
        <v>1</v>
      </c>
      <c r="S134" s="13">
        <f>IFERROR(VLOOKUP($A134,'Fielding Data'!$A:$H,MATCH(S$1,'Fielding Data'!$A$1:$H$1,0),0),"Other")</f>
        <v>0</v>
      </c>
      <c r="T134" s="13">
        <f>IFERROR(VLOOKUP($A134,'Fielding Data'!$A:$H,MATCH(T$1,'Fielding Data'!$A$1:$H$1,0),0),"Other")</f>
        <v>0</v>
      </c>
      <c r="U134" s="13">
        <f>SUMIFS('Fielding Data'!E:E,'Fielding Data'!$A:$A,'Hitting Data'!$A134)</f>
        <v>2</v>
      </c>
      <c r="V134" s="13">
        <f>SUMIFS('Fielding Data'!F:F,'Fielding Data'!$A:$A,'Hitting Data'!$A134)</f>
        <v>1</v>
      </c>
      <c r="W134" s="13">
        <f>SUMIFS('Fielding Data'!G:G,'Fielding Data'!$A:$A,'Hitting Data'!$A134)</f>
        <v>0</v>
      </c>
      <c r="X134" s="13">
        <f>SUMIFS('Fielding Data'!H:H,'Fielding Data'!$A:$A,'Hitting Data'!$A134)</f>
        <v>0</v>
      </c>
    </row>
    <row r="135" spans="1:24" x14ac:dyDescent="0.3">
      <c r="A135" s="13" t="str">
        <f t="shared" si="2"/>
        <v>bulgeja012010</v>
      </c>
      <c r="B135" s="16" t="s">
        <v>521</v>
      </c>
      <c r="C135" s="16">
        <v>2010</v>
      </c>
      <c r="D135" s="16">
        <v>25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3" t="str">
        <f>IFERROR(VLOOKUP($A135,'Fielding Data'!$A:$H,MATCH(P$1,'Fielding Data'!$A$1:$H$1,0),0),"Other")</f>
        <v>P</v>
      </c>
      <c r="Q135" s="13">
        <f>IFERROR(VLOOKUP($A135,'Fielding Data'!$A:$H,MATCH(Q$1,'Fielding Data'!$A$1:$H$1,0),0),"Other")</f>
        <v>3</v>
      </c>
      <c r="R135" s="13">
        <f>IFERROR(VLOOKUP($A135,'Fielding Data'!$A:$H,MATCH(R$1,'Fielding Data'!$A$1:$H$1,0),0),"Other")</f>
        <v>1</v>
      </c>
      <c r="S135" s="13">
        <f>IFERROR(VLOOKUP($A135,'Fielding Data'!$A:$H,MATCH(S$1,'Fielding Data'!$A$1:$H$1,0),0),"Other")</f>
        <v>0</v>
      </c>
      <c r="T135" s="13">
        <f>IFERROR(VLOOKUP($A135,'Fielding Data'!$A:$H,MATCH(T$1,'Fielding Data'!$A$1:$H$1,0),0),"Other")</f>
        <v>0</v>
      </c>
      <c r="U135" s="13">
        <f>SUMIFS('Fielding Data'!E:E,'Fielding Data'!$A:$A,'Hitting Data'!$A135)</f>
        <v>3</v>
      </c>
      <c r="V135" s="13">
        <f>SUMIFS('Fielding Data'!F:F,'Fielding Data'!$A:$A,'Hitting Data'!$A135)</f>
        <v>1</v>
      </c>
      <c r="W135" s="13">
        <f>SUMIFS('Fielding Data'!G:G,'Fielding Data'!$A:$A,'Hitting Data'!$A135)</f>
        <v>0</v>
      </c>
      <c r="X135" s="13">
        <f>SUMIFS('Fielding Data'!H:H,'Fielding Data'!$A:$A,'Hitting Data'!$A135)</f>
        <v>0</v>
      </c>
    </row>
    <row r="136" spans="1:24" x14ac:dyDescent="0.3">
      <c r="A136" s="13" t="str">
        <f t="shared" si="2"/>
        <v>bullibr012010</v>
      </c>
      <c r="B136" s="16" t="s">
        <v>522</v>
      </c>
      <c r="C136" s="16">
        <v>2010</v>
      </c>
      <c r="D136" s="16">
        <v>13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3" t="str">
        <f>IFERROR(VLOOKUP($A136,'Fielding Data'!$A:$H,MATCH(P$1,'Fielding Data'!$A$1:$H$1,0),0),"Other")</f>
        <v>P</v>
      </c>
      <c r="Q136" s="13">
        <f>IFERROR(VLOOKUP($A136,'Fielding Data'!$A:$H,MATCH(Q$1,'Fielding Data'!$A$1:$H$1,0),0),"Other")</f>
        <v>6</v>
      </c>
      <c r="R136" s="13">
        <f>IFERROR(VLOOKUP($A136,'Fielding Data'!$A:$H,MATCH(R$1,'Fielding Data'!$A$1:$H$1,0),0),"Other")</f>
        <v>2</v>
      </c>
      <c r="S136" s="13">
        <f>IFERROR(VLOOKUP($A136,'Fielding Data'!$A:$H,MATCH(S$1,'Fielding Data'!$A$1:$H$1,0),0),"Other")</f>
        <v>2</v>
      </c>
      <c r="T136" s="13">
        <f>IFERROR(VLOOKUP($A136,'Fielding Data'!$A:$H,MATCH(T$1,'Fielding Data'!$A$1:$H$1,0),0),"Other")</f>
        <v>1</v>
      </c>
      <c r="U136" s="13">
        <f>SUMIFS('Fielding Data'!E:E,'Fielding Data'!$A:$A,'Hitting Data'!$A136)</f>
        <v>6</v>
      </c>
      <c r="V136" s="13">
        <f>SUMIFS('Fielding Data'!F:F,'Fielding Data'!$A:$A,'Hitting Data'!$A136)</f>
        <v>2</v>
      </c>
      <c r="W136" s="13">
        <f>SUMIFS('Fielding Data'!G:G,'Fielding Data'!$A:$A,'Hitting Data'!$A136)</f>
        <v>2</v>
      </c>
      <c r="X136" s="13">
        <f>SUMIFS('Fielding Data'!H:H,'Fielding Data'!$A:$A,'Hitting Data'!$A136)</f>
        <v>1</v>
      </c>
    </row>
    <row r="137" spans="1:24" x14ac:dyDescent="0.3">
      <c r="A137" s="13" t="str">
        <f t="shared" si="2"/>
        <v>bumgama012010</v>
      </c>
      <c r="B137" s="16" t="s">
        <v>1058</v>
      </c>
      <c r="C137" s="16">
        <v>2010</v>
      </c>
      <c r="D137" s="16">
        <v>20</v>
      </c>
      <c r="E137" s="16">
        <v>39</v>
      </c>
      <c r="F137" s="16">
        <v>2</v>
      </c>
      <c r="G137" s="16">
        <v>7</v>
      </c>
      <c r="H137" s="16">
        <v>1</v>
      </c>
      <c r="I137" s="16">
        <v>0</v>
      </c>
      <c r="J137" s="16">
        <v>0</v>
      </c>
      <c r="K137" s="16">
        <v>3</v>
      </c>
      <c r="L137" s="16">
        <v>0</v>
      </c>
      <c r="M137" s="16">
        <v>0</v>
      </c>
      <c r="N137" s="16">
        <v>2</v>
      </c>
      <c r="O137" s="16">
        <v>11</v>
      </c>
      <c r="P137" s="13" t="str">
        <f>IFERROR(VLOOKUP($A137,'Fielding Data'!$A:$H,MATCH(P$1,'Fielding Data'!$A$1:$H$1,0),0),"Other")</f>
        <v>P</v>
      </c>
      <c r="Q137" s="13">
        <f>IFERROR(VLOOKUP($A137,'Fielding Data'!$A:$H,MATCH(Q$1,'Fielding Data'!$A$1:$H$1,0),0),"Other")</f>
        <v>3</v>
      </c>
      <c r="R137" s="13">
        <f>IFERROR(VLOOKUP($A137,'Fielding Data'!$A:$H,MATCH(R$1,'Fielding Data'!$A$1:$H$1,0),0),"Other")</f>
        <v>10</v>
      </c>
      <c r="S137" s="13">
        <f>IFERROR(VLOOKUP($A137,'Fielding Data'!$A:$H,MATCH(S$1,'Fielding Data'!$A$1:$H$1,0),0),"Other")</f>
        <v>1</v>
      </c>
      <c r="T137" s="13">
        <f>IFERROR(VLOOKUP($A137,'Fielding Data'!$A:$H,MATCH(T$1,'Fielding Data'!$A$1:$H$1,0),0),"Other")</f>
        <v>0</v>
      </c>
      <c r="U137" s="13">
        <f>SUMIFS('Fielding Data'!E:E,'Fielding Data'!$A:$A,'Hitting Data'!$A137)</f>
        <v>3</v>
      </c>
      <c r="V137" s="13">
        <f>SUMIFS('Fielding Data'!F:F,'Fielding Data'!$A:$A,'Hitting Data'!$A137)</f>
        <v>10</v>
      </c>
      <c r="W137" s="13">
        <f>SUMIFS('Fielding Data'!G:G,'Fielding Data'!$A:$A,'Hitting Data'!$A137)</f>
        <v>1</v>
      </c>
      <c r="X137" s="13">
        <f>SUMIFS('Fielding Data'!H:H,'Fielding Data'!$A:$A,'Hitting Data'!$A137)</f>
        <v>0</v>
      </c>
    </row>
    <row r="138" spans="1:24" x14ac:dyDescent="0.3">
      <c r="A138" s="13" t="str">
        <f t="shared" si="2"/>
        <v>burkeja022010</v>
      </c>
      <c r="B138" s="16" t="s">
        <v>234</v>
      </c>
      <c r="C138" s="16">
        <v>2010</v>
      </c>
      <c r="D138" s="16">
        <v>1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3" t="str">
        <f>IFERROR(VLOOKUP($A138,'Fielding Data'!$A:$H,MATCH(P$1,'Fielding Data'!$A$1:$H$1,0),0),"Other")</f>
        <v>C</v>
      </c>
      <c r="Q138" s="13">
        <f>IFERROR(VLOOKUP($A138,'Fielding Data'!$A:$H,MATCH(Q$1,'Fielding Data'!$A$1:$H$1,0),0),"Other")</f>
        <v>1</v>
      </c>
      <c r="R138" s="13">
        <f>IFERROR(VLOOKUP($A138,'Fielding Data'!$A:$H,MATCH(R$1,'Fielding Data'!$A$1:$H$1,0),0),"Other")</f>
        <v>0</v>
      </c>
      <c r="S138" s="13">
        <f>IFERROR(VLOOKUP($A138,'Fielding Data'!$A:$H,MATCH(S$1,'Fielding Data'!$A$1:$H$1,0),0),"Other")</f>
        <v>0</v>
      </c>
      <c r="T138" s="13">
        <f>IFERROR(VLOOKUP($A138,'Fielding Data'!$A:$H,MATCH(T$1,'Fielding Data'!$A$1:$H$1,0),0),"Other")</f>
        <v>0</v>
      </c>
      <c r="U138" s="13">
        <f>SUMIFS('Fielding Data'!E:E,'Fielding Data'!$A:$A,'Hitting Data'!$A138)</f>
        <v>1</v>
      </c>
      <c r="V138" s="13">
        <f>SUMIFS('Fielding Data'!F:F,'Fielding Data'!$A:$A,'Hitting Data'!$A138)</f>
        <v>0</v>
      </c>
      <c r="W138" s="13">
        <f>SUMIFS('Fielding Data'!G:G,'Fielding Data'!$A:$A,'Hitting Data'!$A138)</f>
        <v>0</v>
      </c>
      <c r="X138" s="13">
        <f>SUMIFS('Fielding Data'!H:H,'Fielding Data'!$A:$A,'Hitting Data'!$A138)</f>
        <v>0</v>
      </c>
    </row>
    <row r="139" spans="1:24" x14ac:dyDescent="0.3">
      <c r="A139" s="13" t="str">
        <f t="shared" si="2"/>
        <v>burneaj012010</v>
      </c>
      <c r="B139" s="16" t="s">
        <v>65</v>
      </c>
      <c r="C139" s="16">
        <v>2010</v>
      </c>
      <c r="D139" s="16">
        <v>33</v>
      </c>
      <c r="E139" s="16">
        <v>1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1</v>
      </c>
      <c r="P139" s="13" t="str">
        <f>IFERROR(VLOOKUP($A139,'Fielding Data'!$A:$H,MATCH(P$1,'Fielding Data'!$A$1:$H$1,0),0),"Other")</f>
        <v>P</v>
      </c>
      <c r="Q139" s="13">
        <f>IFERROR(VLOOKUP($A139,'Fielding Data'!$A:$H,MATCH(Q$1,'Fielding Data'!$A$1:$H$1,0),0),"Other")</f>
        <v>9</v>
      </c>
      <c r="R139" s="13">
        <f>IFERROR(VLOOKUP($A139,'Fielding Data'!$A:$H,MATCH(R$1,'Fielding Data'!$A$1:$H$1,0),0),"Other")</f>
        <v>16</v>
      </c>
      <c r="S139" s="13">
        <f>IFERROR(VLOOKUP($A139,'Fielding Data'!$A:$H,MATCH(S$1,'Fielding Data'!$A$1:$H$1,0),0),"Other")</f>
        <v>4</v>
      </c>
      <c r="T139" s="13">
        <f>IFERROR(VLOOKUP($A139,'Fielding Data'!$A:$H,MATCH(T$1,'Fielding Data'!$A$1:$H$1,0),0),"Other")</f>
        <v>1</v>
      </c>
      <c r="U139" s="13">
        <f>SUMIFS('Fielding Data'!E:E,'Fielding Data'!$A:$A,'Hitting Data'!$A139)</f>
        <v>9</v>
      </c>
      <c r="V139" s="13">
        <f>SUMIFS('Fielding Data'!F:F,'Fielding Data'!$A:$A,'Hitting Data'!$A139)</f>
        <v>16</v>
      </c>
      <c r="W139" s="13">
        <f>SUMIFS('Fielding Data'!G:G,'Fielding Data'!$A:$A,'Hitting Data'!$A139)</f>
        <v>4</v>
      </c>
      <c r="X139" s="13">
        <f>SUMIFS('Fielding Data'!H:H,'Fielding Data'!$A:$A,'Hitting Data'!$A139)</f>
        <v>1</v>
      </c>
    </row>
    <row r="140" spans="1:24" x14ac:dyDescent="0.3">
      <c r="A140" s="13" t="str">
        <f t="shared" si="2"/>
        <v>burneal012010</v>
      </c>
      <c r="B140" s="16" t="s">
        <v>1237</v>
      </c>
      <c r="C140" s="16">
        <v>2010</v>
      </c>
      <c r="D140" s="16">
        <v>41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3" t="str">
        <f>IFERROR(VLOOKUP($A140,'Fielding Data'!$A:$H,MATCH(P$1,'Fielding Data'!$A$1:$H$1,0),0),"Other")</f>
        <v>P</v>
      </c>
      <c r="Q140" s="13">
        <f>IFERROR(VLOOKUP($A140,'Fielding Data'!$A:$H,MATCH(Q$1,'Fielding Data'!$A$1:$H$1,0),0),"Other")</f>
        <v>1</v>
      </c>
      <c r="R140" s="13">
        <f>IFERROR(VLOOKUP($A140,'Fielding Data'!$A:$H,MATCH(R$1,'Fielding Data'!$A$1:$H$1,0),0),"Other")</f>
        <v>5</v>
      </c>
      <c r="S140" s="13">
        <f>IFERROR(VLOOKUP($A140,'Fielding Data'!$A:$H,MATCH(S$1,'Fielding Data'!$A$1:$H$1,0),0),"Other")</f>
        <v>1</v>
      </c>
      <c r="T140" s="13">
        <f>IFERROR(VLOOKUP($A140,'Fielding Data'!$A:$H,MATCH(T$1,'Fielding Data'!$A$1:$H$1,0),0),"Other")</f>
        <v>0</v>
      </c>
      <c r="U140" s="13">
        <f>SUMIFS('Fielding Data'!E:E,'Fielding Data'!$A:$A,'Hitting Data'!$A140)</f>
        <v>1</v>
      </c>
      <c r="V140" s="13">
        <f>SUMIFS('Fielding Data'!F:F,'Fielding Data'!$A:$A,'Hitting Data'!$A140)</f>
        <v>5</v>
      </c>
      <c r="W140" s="13">
        <f>SUMIFS('Fielding Data'!G:G,'Fielding Data'!$A:$A,'Hitting Data'!$A140)</f>
        <v>1</v>
      </c>
      <c r="X140" s="13">
        <f>SUMIFS('Fielding Data'!H:H,'Fielding Data'!$A:$A,'Hitting Data'!$A140)</f>
        <v>0</v>
      </c>
    </row>
    <row r="141" spans="1:24" x14ac:dyDescent="0.3">
      <c r="A141" s="13" t="str">
        <f t="shared" si="2"/>
        <v>burnese012010</v>
      </c>
      <c r="B141" s="16" t="s">
        <v>427</v>
      </c>
      <c r="C141" s="16">
        <v>2010</v>
      </c>
      <c r="D141" s="16">
        <v>73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3" t="str">
        <f>IFERROR(VLOOKUP($A141,'Fielding Data'!$A:$H,MATCH(P$1,'Fielding Data'!$A$1:$H$1,0),0),"Other")</f>
        <v>P</v>
      </c>
      <c r="Q141" s="13">
        <f>IFERROR(VLOOKUP($A141,'Fielding Data'!$A:$H,MATCH(Q$1,'Fielding Data'!$A$1:$H$1,0),0),"Other")</f>
        <v>5</v>
      </c>
      <c r="R141" s="13">
        <f>IFERROR(VLOOKUP($A141,'Fielding Data'!$A:$H,MATCH(R$1,'Fielding Data'!$A$1:$H$1,0),0),"Other")</f>
        <v>12</v>
      </c>
      <c r="S141" s="13">
        <f>IFERROR(VLOOKUP($A141,'Fielding Data'!$A:$H,MATCH(S$1,'Fielding Data'!$A$1:$H$1,0),0),"Other")</f>
        <v>0</v>
      </c>
      <c r="T141" s="13">
        <f>IFERROR(VLOOKUP($A141,'Fielding Data'!$A:$H,MATCH(T$1,'Fielding Data'!$A$1:$H$1,0),0),"Other")</f>
        <v>0</v>
      </c>
      <c r="U141" s="13">
        <f>SUMIFS('Fielding Data'!E:E,'Fielding Data'!$A:$A,'Hitting Data'!$A141)</f>
        <v>5</v>
      </c>
      <c r="V141" s="13">
        <f>SUMIFS('Fielding Data'!F:F,'Fielding Data'!$A:$A,'Hitting Data'!$A141)</f>
        <v>12</v>
      </c>
      <c r="W141" s="13">
        <f>SUMIFS('Fielding Data'!G:G,'Fielding Data'!$A:$A,'Hitting Data'!$A141)</f>
        <v>0</v>
      </c>
      <c r="X141" s="13">
        <f>SUMIFS('Fielding Data'!H:H,'Fielding Data'!$A:$A,'Hitting Data'!$A141)</f>
        <v>0</v>
      </c>
    </row>
    <row r="142" spans="1:24" x14ac:dyDescent="0.3">
      <c r="A142" s="13" t="str">
        <f t="shared" si="2"/>
        <v>burrebr012010</v>
      </c>
      <c r="B142" s="16" t="s">
        <v>633</v>
      </c>
      <c r="C142" s="16">
        <v>2010</v>
      </c>
      <c r="D142" s="16">
        <v>20</v>
      </c>
      <c r="E142" s="16">
        <v>25</v>
      </c>
      <c r="F142" s="16">
        <v>0</v>
      </c>
      <c r="G142" s="16">
        <v>3</v>
      </c>
      <c r="H142" s="16">
        <v>0</v>
      </c>
      <c r="I142" s="16">
        <v>1</v>
      </c>
      <c r="J142" s="16">
        <v>0</v>
      </c>
      <c r="K142" s="16">
        <v>3</v>
      </c>
      <c r="L142" s="16">
        <v>0</v>
      </c>
      <c r="M142" s="16">
        <v>0</v>
      </c>
      <c r="N142" s="16">
        <v>0</v>
      </c>
      <c r="O142" s="16">
        <v>14</v>
      </c>
      <c r="P142" s="13" t="str">
        <f>IFERROR(VLOOKUP($A142,'Fielding Data'!$A:$H,MATCH(P$1,'Fielding Data'!$A$1:$H$1,0),0),"Other")</f>
        <v>P</v>
      </c>
      <c r="Q142" s="13">
        <f>IFERROR(VLOOKUP($A142,'Fielding Data'!$A:$H,MATCH(Q$1,'Fielding Data'!$A$1:$H$1,0),0),"Other")</f>
        <v>0</v>
      </c>
      <c r="R142" s="13">
        <f>IFERROR(VLOOKUP($A142,'Fielding Data'!$A:$H,MATCH(R$1,'Fielding Data'!$A$1:$H$1,0),0),"Other")</f>
        <v>13</v>
      </c>
      <c r="S142" s="13">
        <f>IFERROR(VLOOKUP($A142,'Fielding Data'!$A:$H,MATCH(S$1,'Fielding Data'!$A$1:$H$1,0),0),"Other")</f>
        <v>0</v>
      </c>
      <c r="T142" s="13">
        <f>IFERROR(VLOOKUP($A142,'Fielding Data'!$A:$H,MATCH(T$1,'Fielding Data'!$A$1:$H$1,0),0),"Other")</f>
        <v>0</v>
      </c>
      <c r="U142" s="13">
        <f>SUMIFS('Fielding Data'!E:E,'Fielding Data'!$A:$A,'Hitting Data'!$A142)</f>
        <v>0</v>
      </c>
      <c r="V142" s="13">
        <f>SUMIFS('Fielding Data'!F:F,'Fielding Data'!$A:$A,'Hitting Data'!$A142)</f>
        <v>13</v>
      </c>
      <c r="W142" s="13">
        <f>SUMIFS('Fielding Data'!G:G,'Fielding Data'!$A:$A,'Hitting Data'!$A142)</f>
        <v>0</v>
      </c>
      <c r="X142" s="13">
        <f>SUMIFS('Fielding Data'!H:H,'Fielding Data'!$A:$A,'Hitting Data'!$A142)</f>
        <v>0</v>
      </c>
    </row>
    <row r="143" spans="1:24" x14ac:dyDescent="0.3">
      <c r="A143" s="13" t="str">
        <f t="shared" si="2"/>
        <v>burriem012010</v>
      </c>
      <c r="B143" s="16" t="s">
        <v>894</v>
      </c>
      <c r="C143" s="16">
        <v>2010</v>
      </c>
      <c r="D143" s="16">
        <v>7</v>
      </c>
      <c r="E143" s="16">
        <v>5</v>
      </c>
      <c r="F143" s="16">
        <v>3</v>
      </c>
      <c r="G143" s="16">
        <v>2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1</v>
      </c>
      <c r="P143" s="13" t="str">
        <f>IFERROR(VLOOKUP($A143,'Fielding Data'!$A:$H,MATCH(P$1,'Fielding Data'!$A$1:$H$1,0),0),"Other")</f>
        <v>2B</v>
      </c>
      <c r="Q143" s="13">
        <f>IFERROR(VLOOKUP($A143,'Fielding Data'!$A:$H,MATCH(Q$1,'Fielding Data'!$A$1:$H$1,0),0),"Other")</f>
        <v>3</v>
      </c>
      <c r="R143" s="13">
        <f>IFERROR(VLOOKUP($A143,'Fielding Data'!$A:$H,MATCH(R$1,'Fielding Data'!$A$1:$H$1,0),0),"Other")</f>
        <v>1</v>
      </c>
      <c r="S143" s="13">
        <f>IFERROR(VLOOKUP($A143,'Fielding Data'!$A:$H,MATCH(S$1,'Fielding Data'!$A$1:$H$1,0),0),"Other")</f>
        <v>0</v>
      </c>
      <c r="T143" s="13">
        <f>IFERROR(VLOOKUP($A143,'Fielding Data'!$A:$H,MATCH(T$1,'Fielding Data'!$A$1:$H$1,0),0),"Other")</f>
        <v>0</v>
      </c>
      <c r="U143" s="13">
        <f>SUMIFS('Fielding Data'!E:E,'Fielding Data'!$A:$A,'Hitting Data'!$A143)</f>
        <v>3</v>
      </c>
      <c r="V143" s="13">
        <f>SUMIFS('Fielding Data'!F:F,'Fielding Data'!$A:$A,'Hitting Data'!$A143)</f>
        <v>1</v>
      </c>
      <c r="W143" s="13">
        <f>SUMIFS('Fielding Data'!G:G,'Fielding Data'!$A:$A,'Hitting Data'!$A143)</f>
        <v>0</v>
      </c>
      <c r="X143" s="13">
        <f>SUMIFS('Fielding Data'!H:H,'Fielding Data'!$A:$A,'Hitting Data'!$A143)</f>
        <v>0</v>
      </c>
    </row>
    <row r="144" spans="1:24" x14ac:dyDescent="0.3">
      <c r="A144" s="13" t="str">
        <f t="shared" si="2"/>
        <v>burtoja012010</v>
      </c>
      <c r="B144" s="16" t="s">
        <v>767</v>
      </c>
      <c r="C144" s="16">
        <v>2010</v>
      </c>
      <c r="D144" s="16">
        <v>4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3" t="str">
        <f>IFERROR(VLOOKUP($A144,'Fielding Data'!$A:$H,MATCH(P$1,'Fielding Data'!$A$1:$H$1,0),0),"Other")</f>
        <v>P</v>
      </c>
      <c r="Q144" s="13">
        <f>IFERROR(VLOOKUP($A144,'Fielding Data'!$A:$H,MATCH(Q$1,'Fielding Data'!$A$1:$H$1,0),0),"Other")</f>
        <v>1</v>
      </c>
      <c r="R144" s="13">
        <f>IFERROR(VLOOKUP($A144,'Fielding Data'!$A:$H,MATCH(R$1,'Fielding Data'!$A$1:$H$1,0),0),"Other")</f>
        <v>0</v>
      </c>
      <c r="S144" s="13">
        <f>IFERROR(VLOOKUP($A144,'Fielding Data'!$A:$H,MATCH(S$1,'Fielding Data'!$A$1:$H$1,0),0),"Other")</f>
        <v>0</v>
      </c>
      <c r="T144" s="13">
        <f>IFERROR(VLOOKUP($A144,'Fielding Data'!$A:$H,MATCH(T$1,'Fielding Data'!$A$1:$H$1,0),0),"Other")</f>
        <v>0</v>
      </c>
      <c r="U144" s="13">
        <f>SUMIFS('Fielding Data'!E:E,'Fielding Data'!$A:$A,'Hitting Data'!$A144)</f>
        <v>1</v>
      </c>
      <c r="V144" s="13">
        <f>SUMIFS('Fielding Data'!F:F,'Fielding Data'!$A:$A,'Hitting Data'!$A144)</f>
        <v>0</v>
      </c>
      <c r="W144" s="13">
        <f>SUMIFS('Fielding Data'!G:G,'Fielding Data'!$A:$A,'Hitting Data'!$A144)</f>
        <v>0</v>
      </c>
      <c r="X144" s="13">
        <f>SUMIFS('Fielding Data'!H:H,'Fielding Data'!$A:$A,'Hitting Data'!$A144)</f>
        <v>0</v>
      </c>
    </row>
    <row r="145" spans="1:24" x14ac:dyDescent="0.3">
      <c r="A145" s="13" t="str">
        <f t="shared" si="2"/>
        <v>bushda012010</v>
      </c>
      <c r="B145" s="16" t="s">
        <v>428</v>
      </c>
      <c r="C145" s="16">
        <v>2010</v>
      </c>
      <c r="D145" s="16">
        <v>40</v>
      </c>
      <c r="E145" s="16">
        <v>53</v>
      </c>
      <c r="F145" s="16">
        <v>6</v>
      </c>
      <c r="G145" s="16">
        <v>7</v>
      </c>
      <c r="H145" s="16">
        <v>1</v>
      </c>
      <c r="I145" s="16">
        <v>0</v>
      </c>
      <c r="J145" s="16">
        <v>0</v>
      </c>
      <c r="K145" s="16">
        <v>2</v>
      </c>
      <c r="L145" s="16">
        <v>0</v>
      </c>
      <c r="M145" s="16">
        <v>0</v>
      </c>
      <c r="N145" s="16">
        <v>4</v>
      </c>
      <c r="O145" s="16">
        <v>23</v>
      </c>
      <c r="P145" s="13" t="str">
        <f>IFERROR(VLOOKUP($A145,'Fielding Data'!$A:$H,MATCH(P$1,'Fielding Data'!$A$1:$H$1,0),0),"Other")</f>
        <v>P</v>
      </c>
      <c r="Q145" s="13">
        <f>IFERROR(VLOOKUP($A145,'Fielding Data'!$A:$H,MATCH(Q$1,'Fielding Data'!$A$1:$H$1,0),0),"Other")</f>
        <v>7</v>
      </c>
      <c r="R145" s="13">
        <f>IFERROR(VLOOKUP($A145,'Fielding Data'!$A:$H,MATCH(R$1,'Fielding Data'!$A$1:$H$1,0),0),"Other")</f>
        <v>14</v>
      </c>
      <c r="S145" s="13">
        <f>IFERROR(VLOOKUP($A145,'Fielding Data'!$A:$H,MATCH(S$1,'Fielding Data'!$A$1:$H$1,0),0),"Other")</f>
        <v>1</v>
      </c>
      <c r="T145" s="13">
        <f>IFERROR(VLOOKUP($A145,'Fielding Data'!$A:$H,MATCH(T$1,'Fielding Data'!$A$1:$H$1,0),0),"Other")</f>
        <v>1</v>
      </c>
      <c r="U145" s="13">
        <f>SUMIFS('Fielding Data'!E:E,'Fielding Data'!$A:$A,'Hitting Data'!$A145)</f>
        <v>7</v>
      </c>
      <c r="V145" s="13">
        <f>SUMIFS('Fielding Data'!F:F,'Fielding Data'!$A:$A,'Hitting Data'!$A145)</f>
        <v>14</v>
      </c>
      <c r="W145" s="13">
        <f>SUMIFS('Fielding Data'!G:G,'Fielding Data'!$A:$A,'Hitting Data'!$A145)</f>
        <v>1</v>
      </c>
      <c r="X145" s="13">
        <f>SUMIFS('Fielding Data'!H:H,'Fielding Data'!$A:$A,'Hitting Data'!$A145)</f>
        <v>1</v>
      </c>
    </row>
    <row r="146" spans="1:24" x14ac:dyDescent="0.3">
      <c r="A146" s="13" t="str">
        <f t="shared" si="2"/>
        <v>buterdr012010</v>
      </c>
      <c r="B146" s="16" t="s">
        <v>1238</v>
      </c>
      <c r="C146" s="16">
        <v>2010</v>
      </c>
      <c r="D146" s="16">
        <v>49</v>
      </c>
      <c r="E146" s="16">
        <v>142</v>
      </c>
      <c r="F146" s="16">
        <v>12</v>
      </c>
      <c r="G146" s="16">
        <v>28</v>
      </c>
      <c r="H146" s="16">
        <v>6</v>
      </c>
      <c r="I146" s="16">
        <v>1</v>
      </c>
      <c r="J146" s="16">
        <v>2</v>
      </c>
      <c r="K146" s="16">
        <v>13</v>
      </c>
      <c r="L146" s="16">
        <v>0</v>
      </c>
      <c r="M146" s="16">
        <v>0</v>
      </c>
      <c r="N146" s="16">
        <v>4</v>
      </c>
      <c r="O146" s="16">
        <v>25</v>
      </c>
      <c r="P146" s="13" t="str">
        <f>IFERROR(VLOOKUP($A146,'Fielding Data'!$A:$H,MATCH(P$1,'Fielding Data'!$A$1:$H$1,0),0),"Other")</f>
        <v>C</v>
      </c>
      <c r="Q146" s="13">
        <f>IFERROR(VLOOKUP($A146,'Fielding Data'!$A:$H,MATCH(Q$1,'Fielding Data'!$A$1:$H$1,0),0),"Other")</f>
        <v>301</v>
      </c>
      <c r="R146" s="13">
        <f>IFERROR(VLOOKUP($A146,'Fielding Data'!$A:$H,MATCH(R$1,'Fielding Data'!$A$1:$H$1,0),0),"Other")</f>
        <v>26</v>
      </c>
      <c r="S146" s="13">
        <f>IFERROR(VLOOKUP($A146,'Fielding Data'!$A:$H,MATCH(S$1,'Fielding Data'!$A$1:$H$1,0),0),"Other")</f>
        <v>5</v>
      </c>
      <c r="T146" s="13">
        <f>IFERROR(VLOOKUP($A146,'Fielding Data'!$A:$H,MATCH(T$1,'Fielding Data'!$A$1:$H$1,0),0),"Other")</f>
        <v>3</v>
      </c>
      <c r="U146" s="13">
        <f>SUMIFS('Fielding Data'!E:E,'Fielding Data'!$A:$A,'Hitting Data'!$A146)</f>
        <v>301</v>
      </c>
      <c r="V146" s="13">
        <f>SUMIFS('Fielding Data'!F:F,'Fielding Data'!$A:$A,'Hitting Data'!$A146)</f>
        <v>26</v>
      </c>
      <c r="W146" s="13">
        <f>SUMIFS('Fielding Data'!G:G,'Fielding Data'!$A:$A,'Hitting Data'!$A146)</f>
        <v>5</v>
      </c>
      <c r="X146" s="13">
        <f>SUMIFS('Fielding Data'!H:H,'Fielding Data'!$A:$A,'Hitting Data'!$A146)</f>
        <v>3</v>
      </c>
    </row>
    <row r="147" spans="1:24" x14ac:dyDescent="0.3">
      <c r="A147" s="13" t="str">
        <f t="shared" si="2"/>
        <v>butlebi032010</v>
      </c>
      <c r="B147" s="16" t="s">
        <v>768</v>
      </c>
      <c r="C147" s="16">
        <v>2010</v>
      </c>
      <c r="D147" s="16">
        <v>158</v>
      </c>
      <c r="E147" s="16">
        <v>595</v>
      </c>
      <c r="F147" s="16">
        <v>77</v>
      </c>
      <c r="G147" s="16">
        <v>189</v>
      </c>
      <c r="H147" s="16">
        <v>45</v>
      </c>
      <c r="I147" s="16">
        <v>0</v>
      </c>
      <c r="J147" s="16">
        <v>15</v>
      </c>
      <c r="K147" s="16">
        <v>78</v>
      </c>
      <c r="L147" s="16">
        <v>0</v>
      </c>
      <c r="M147" s="16">
        <v>0</v>
      </c>
      <c r="N147" s="16">
        <v>69</v>
      </c>
      <c r="O147" s="16">
        <v>78</v>
      </c>
      <c r="P147" s="13" t="str">
        <f>IFERROR(VLOOKUP($A147,'Fielding Data'!$A:$H,MATCH(P$1,'Fielding Data'!$A$1:$H$1,0),0),"Other")</f>
        <v>1B</v>
      </c>
      <c r="Q147" s="13">
        <f>IFERROR(VLOOKUP($A147,'Fielding Data'!$A:$H,MATCH(Q$1,'Fielding Data'!$A$1:$H$1,0),0),"Other")</f>
        <v>1002</v>
      </c>
      <c r="R147" s="13">
        <f>IFERROR(VLOOKUP($A147,'Fielding Data'!$A:$H,MATCH(R$1,'Fielding Data'!$A$1:$H$1,0),0),"Other")</f>
        <v>96</v>
      </c>
      <c r="S147" s="13">
        <f>IFERROR(VLOOKUP($A147,'Fielding Data'!$A:$H,MATCH(S$1,'Fielding Data'!$A$1:$H$1,0),0),"Other")</f>
        <v>6</v>
      </c>
      <c r="T147" s="13">
        <f>IFERROR(VLOOKUP($A147,'Fielding Data'!$A:$H,MATCH(T$1,'Fielding Data'!$A$1:$H$1,0),0),"Other")</f>
        <v>101</v>
      </c>
      <c r="U147" s="13">
        <f>SUMIFS('Fielding Data'!E:E,'Fielding Data'!$A:$A,'Hitting Data'!$A147)</f>
        <v>1002</v>
      </c>
      <c r="V147" s="13">
        <f>SUMIFS('Fielding Data'!F:F,'Fielding Data'!$A:$A,'Hitting Data'!$A147)</f>
        <v>96</v>
      </c>
      <c r="W147" s="13">
        <f>SUMIFS('Fielding Data'!G:G,'Fielding Data'!$A:$A,'Hitting Data'!$A147)</f>
        <v>6</v>
      </c>
      <c r="X147" s="13">
        <f>SUMIFS('Fielding Data'!H:H,'Fielding Data'!$A:$A,'Hitting Data'!$A147)</f>
        <v>101</v>
      </c>
    </row>
    <row r="148" spans="1:24" x14ac:dyDescent="0.3">
      <c r="A148" s="13" t="str">
        <f t="shared" si="2"/>
        <v>byrdati012010</v>
      </c>
      <c r="B148" s="16" t="s">
        <v>67</v>
      </c>
      <c r="C148" s="16">
        <v>2010</v>
      </c>
      <c r="D148" s="16">
        <v>64</v>
      </c>
      <c r="E148" s="16">
        <v>2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1</v>
      </c>
      <c r="P148" s="13" t="str">
        <f>IFERROR(VLOOKUP($A148,'Fielding Data'!$A:$H,MATCH(P$1,'Fielding Data'!$A$1:$H$1,0),0),"Other")</f>
        <v>P</v>
      </c>
      <c r="Q148" s="13">
        <f>IFERROR(VLOOKUP($A148,'Fielding Data'!$A:$H,MATCH(Q$1,'Fielding Data'!$A$1:$H$1,0),0),"Other")</f>
        <v>0</v>
      </c>
      <c r="R148" s="13">
        <f>IFERROR(VLOOKUP($A148,'Fielding Data'!$A:$H,MATCH(R$1,'Fielding Data'!$A$1:$H$1,0),0),"Other")</f>
        <v>3</v>
      </c>
      <c r="S148" s="13">
        <f>IFERROR(VLOOKUP($A148,'Fielding Data'!$A:$H,MATCH(S$1,'Fielding Data'!$A$1:$H$1,0),0),"Other")</f>
        <v>0</v>
      </c>
      <c r="T148" s="13">
        <f>IFERROR(VLOOKUP($A148,'Fielding Data'!$A:$H,MATCH(T$1,'Fielding Data'!$A$1:$H$1,0),0),"Other")</f>
        <v>0</v>
      </c>
      <c r="U148" s="13">
        <f>SUMIFS('Fielding Data'!E:E,'Fielding Data'!$A:$A,'Hitting Data'!$A148)</f>
        <v>0</v>
      </c>
      <c r="V148" s="13">
        <f>SUMIFS('Fielding Data'!F:F,'Fielding Data'!$A:$A,'Hitting Data'!$A148)</f>
        <v>3</v>
      </c>
      <c r="W148" s="13">
        <f>SUMIFS('Fielding Data'!G:G,'Fielding Data'!$A:$A,'Hitting Data'!$A148)</f>
        <v>0</v>
      </c>
      <c r="X148" s="13">
        <f>SUMIFS('Fielding Data'!H:H,'Fielding Data'!$A:$A,'Hitting Data'!$A148)</f>
        <v>0</v>
      </c>
    </row>
    <row r="149" spans="1:24" x14ac:dyDescent="0.3">
      <c r="A149" s="13" t="str">
        <f t="shared" si="2"/>
        <v>byrdma012010</v>
      </c>
      <c r="B149" s="16" t="s">
        <v>291</v>
      </c>
      <c r="C149" s="16">
        <v>2010</v>
      </c>
      <c r="D149" s="16">
        <v>152</v>
      </c>
      <c r="E149" s="16">
        <v>580</v>
      </c>
      <c r="F149" s="16">
        <v>84</v>
      </c>
      <c r="G149" s="16">
        <v>170</v>
      </c>
      <c r="H149" s="16">
        <v>39</v>
      </c>
      <c r="I149" s="16">
        <v>2</v>
      </c>
      <c r="J149" s="16">
        <v>12</v>
      </c>
      <c r="K149" s="16">
        <v>66</v>
      </c>
      <c r="L149" s="16">
        <v>5</v>
      </c>
      <c r="M149" s="16">
        <v>1</v>
      </c>
      <c r="N149" s="16">
        <v>31</v>
      </c>
      <c r="O149" s="16">
        <v>98</v>
      </c>
      <c r="P149" s="13" t="str">
        <f>IFERROR(VLOOKUP($A149,'Fielding Data'!$A:$H,MATCH(P$1,'Fielding Data'!$A$1:$H$1,0),0),"Other")</f>
        <v>CF</v>
      </c>
      <c r="Q149" s="13">
        <f>IFERROR(VLOOKUP($A149,'Fielding Data'!$A:$H,MATCH(Q$1,'Fielding Data'!$A$1:$H$1,0),0),"Other")</f>
        <v>0</v>
      </c>
      <c r="R149" s="13">
        <f>IFERROR(VLOOKUP($A149,'Fielding Data'!$A:$H,MATCH(R$1,'Fielding Data'!$A$1:$H$1,0),0),"Other")</f>
        <v>0</v>
      </c>
      <c r="S149" s="13">
        <f>IFERROR(VLOOKUP($A149,'Fielding Data'!$A:$H,MATCH(S$1,'Fielding Data'!$A$1:$H$1,0),0),"Other")</f>
        <v>0</v>
      </c>
      <c r="T149" s="13">
        <f>IFERROR(VLOOKUP($A149,'Fielding Data'!$A:$H,MATCH(T$1,'Fielding Data'!$A$1:$H$1,0),0),"Other")</f>
        <v>0</v>
      </c>
      <c r="U149" s="13">
        <f>SUMIFS('Fielding Data'!E:E,'Fielding Data'!$A:$A,'Hitting Data'!$A149)</f>
        <v>371</v>
      </c>
      <c r="V149" s="13">
        <f>SUMIFS('Fielding Data'!F:F,'Fielding Data'!$A:$A,'Hitting Data'!$A149)</f>
        <v>6</v>
      </c>
      <c r="W149" s="13">
        <f>SUMIFS('Fielding Data'!G:G,'Fielding Data'!$A:$A,'Hitting Data'!$A149)</f>
        <v>3</v>
      </c>
      <c r="X149" s="13">
        <f>SUMIFS('Fielding Data'!H:H,'Fielding Data'!$A:$A,'Hitting Data'!$A149)</f>
        <v>2</v>
      </c>
    </row>
    <row r="150" spans="1:24" x14ac:dyDescent="0.3">
      <c r="A150" s="13" t="str">
        <f t="shared" si="2"/>
        <v>byrneer012010</v>
      </c>
      <c r="B150" s="16" t="s">
        <v>68</v>
      </c>
      <c r="C150" s="16">
        <v>2010</v>
      </c>
      <c r="D150" s="16">
        <v>15</v>
      </c>
      <c r="E150" s="16">
        <v>32</v>
      </c>
      <c r="F150" s="16">
        <v>1</v>
      </c>
      <c r="G150" s="16">
        <v>3</v>
      </c>
      <c r="H150" s="16">
        <v>2</v>
      </c>
      <c r="I150" s="16">
        <v>0</v>
      </c>
      <c r="J150" s="16">
        <v>0</v>
      </c>
      <c r="K150" s="16">
        <v>0</v>
      </c>
      <c r="L150" s="16">
        <v>1</v>
      </c>
      <c r="M150" s="16">
        <v>0</v>
      </c>
      <c r="N150" s="16">
        <v>6</v>
      </c>
      <c r="O150" s="16">
        <v>9</v>
      </c>
      <c r="P150" s="13" t="str">
        <f>IFERROR(VLOOKUP($A150,'Fielding Data'!$A:$H,MATCH(P$1,'Fielding Data'!$A$1:$H$1,0),0),"Other")</f>
        <v>CF</v>
      </c>
      <c r="Q150" s="13">
        <f>IFERROR(VLOOKUP($A150,'Fielding Data'!$A:$H,MATCH(Q$1,'Fielding Data'!$A$1:$H$1,0),0),"Other")</f>
        <v>0</v>
      </c>
      <c r="R150" s="13">
        <f>IFERROR(VLOOKUP($A150,'Fielding Data'!$A:$H,MATCH(R$1,'Fielding Data'!$A$1:$H$1,0),0),"Other")</f>
        <v>0</v>
      </c>
      <c r="S150" s="13">
        <f>IFERROR(VLOOKUP($A150,'Fielding Data'!$A:$H,MATCH(S$1,'Fielding Data'!$A$1:$H$1,0),0),"Other")</f>
        <v>0</v>
      </c>
      <c r="T150" s="13">
        <f>IFERROR(VLOOKUP($A150,'Fielding Data'!$A:$H,MATCH(T$1,'Fielding Data'!$A$1:$H$1,0),0),"Other")</f>
        <v>0</v>
      </c>
      <c r="U150" s="13">
        <f>SUMIFS('Fielding Data'!E:E,'Fielding Data'!$A:$A,'Hitting Data'!$A150)</f>
        <v>28</v>
      </c>
      <c r="V150" s="13">
        <f>SUMIFS('Fielding Data'!F:F,'Fielding Data'!$A:$A,'Hitting Data'!$A150)</f>
        <v>0</v>
      </c>
      <c r="W150" s="13">
        <f>SUMIFS('Fielding Data'!G:G,'Fielding Data'!$A:$A,'Hitting Data'!$A150)</f>
        <v>0</v>
      </c>
      <c r="X150" s="13">
        <f>SUMIFS('Fielding Data'!H:H,'Fielding Data'!$A:$A,'Hitting Data'!$A150)</f>
        <v>0</v>
      </c>
    </row>
    <row r="151" spans="1:24" x14ac:dyDescent="0.3">
      <c r="A151" s="13" t="str">
        <f t="shared" si="2"/>
        <v>cabreas012010</v>
      </c>
      <c r="B151" s="16" t="s">
        <v>769</v>
      </c>
      <c r="C151" s="16">
        <v>2010</v>
      </c>
      <c r="D151" s="16">
        <v>97</v>
      </c>
      <c r="E151" s="16">
        <v>381</v>
      </c>
      <c r="F151" s="16">
        <v>39</v>
      </c>
      <c r="G151" s="16">
        <v>105</v>
      </c>
      <c r="H151" s="16">
        <v>16</v>
      </c>
      <c r="I151" s="16">
        <v>1</v>
      </c>
      <c r="J151" s="16">
        <v>3</v>
      </c>
      <c r="K151" s="16">
        <v>29</v>
      </c>
      <c r="L151" s="16">
        <v>6</v>
      </c>
      <c r="M151" s="16">
        <v>4</v>
      </c>
      <c r="N151" s="16">
        <v>25</v>
      </c>
      <c r="O151" s="16">
        <v>60</v>
      </c>
      <c r="P151" s="13" t="str">
        <f>IFERROR(VLOOKUP($A151,'Fielding Data'!$A:$H,MATCH(P$1,'Fielding Data'!$A$1:$H$1,0),0),"Other")</f>
        <v>SS</v>
      </c>
      <c r="Q151" s="13">
        <f>IFERROR(VLOOKUP($A151,'Fielding Data'!$A:$H,MATCH(Q$1,'Fielding Data'!$A$1:$H$1,0),0),"Other")</f>
        <v>148</v>
      </c>
      <c r="R151" s="13">
        <f>IFERROR(VLOOKUP($A151,'Fielding Data'!$A:$H,MATCH(R$1,'Fielding Data'!$A$1:$H$1,0),0),"Other")</f>
        <v>271</v>
      </c>
      <c r="S151" s="13">
        <f>IFERROR(VLOOKUP($A151,'Fielding Data'!$A:$H,MATCH(S$1,'Fielding Data'!$A$1:$H$1,0),0),"Other")</f>
        <v>12</v>
      </c>
      <c r="T151" s="13">
        <f>IFERROR(VLOOKUP($A151,'Fielding Data'!$A:$H,MATCH(T$1,'Fielding Data'!$A$1:$H$1,0),0),"Other")</f>
        <v>73</v>
      </c>
      <c r="U151" s="13">
        <f>SUMIFS('Fielding Data'!E:E,'Fielding Data'!$A:$A,'Hitting Data'!$A151)</f>
        <v>148</v>
      </c>
      <c r="V151" s="13">
        <f>SUMIFS('Fielding Data'!F:F,'Fielding Data'!$A:$A,'Hitting Data'!$A151)</f>
        <v>271</v>
      </c>
      <c r="W151" s="13">
        <f>SUMIFS('Fielding Data'!G:G,'Fielding Data'!$A:$A,'Hitting Data'!$A151)</f>
        <v>12</v>
      </c>
      <c r="X151" s="13">
        <f>SUMIFS('Fielding Data'!H:H,'Fielding Data'!$A:$A,'Hitting Data'!$A151)</f>
        <v>73</v>
      </c>
    </row>
    <row r="152" spans="1:24" x14ac:dyDescent="0.3">
      <c r="A152" s="13" t="str">
        <f t="shared" si="2"/>
        <v>cabreev012010</v>
      </c>
      <c r="B152" s="16" t="s">
        <v>1060</v>
      </c>
      <c r="C152" s="16">
        <v>2010</v>
      </c>
      <c r="D152" s="16">
        <v>76</v>
      </c>
      <c r="E152" s="16">
        <v>212</v>
      </c>
      <c r="F152" s="16">
        <v>22</v>
      </c>
      <c r="G152" s="16">
        <v>44</v>
      </c>
      <c r="H152" s="16">
        <v>6</v>
      </c>
      <c r="I152" s="16">
        <v>3</v>
      </c>
      <c r="J152" s="16">
        <v>1</v>
      </c>
      <c r="K152" s="16">
        <v>22</v>
      </c>
      <c r="L152" s="16">
        <v>10</v>
      </c>
      <c r="M152" s="16">
        <v>6</v>
      </c>
      <c r="N152" s="16">
        <v>19</v>
      </c>
      <c r="O152" s="16">
        <v>54</v>
      </c>
      <c r="P152" s="13" t="str">
        <f>IFERROR(VLOOKUP($A152,'Fielding Data'!$A:$H,MATCH(P$1,'Fielding Data'!$A$1:$H$1,0),0),"Other")</f>
        <v>2B</v>
      </c>
      <c r="Q152" s="13">
        <f>IFERROR(VLOOKUP($A152,'Fielding Data'!$A:$H,MATCH(Q$1,'Fielding Data'!$A$1:$H$1,0),0),"Other")</f>
        <v>7</v>
      </c>
      <c r="R152" s="13">
        <f>IFERROR(VLOOKUP($A152,'Fielding Data'!$A:$H,MATCH(R$1,'Fielding Data'!$A$1:$H$1,0),0),"Other")</f>
        <v>15</v>
      </c>
      <c r="S152" s="13">
        <f>IFERROR(VLOOKUP($A152,'Fielding Data'!$A:$H,MATCH(S$1,'Fielding Data'!$A$1:$H$1,0),0),"Other")</f>
        <v>0</v>
      </c>
      <c r="T152" s="13">
        <f>IFERROR(VLOOKUP($A152,'Fielding Data'!$A:$H,MATCH(T$1,'Fielding Data'!$A$1:$H$1,0),0),"Other")</f>
        <v>3</v>
      </c>
      <c r="U152" s="13">
        <f>SUMIFS('Fielding Data'!E:E,'Fielding Data'!$A:$A,'Hitting Data'!$A152)</f>
        <v>70</v>
      </c>
      <c r="V152" s="13">
        <f>SUMIFS('Fielding Data'!F:F,'Fielding Data'!$A:$A,'Hitting Data'!$A152)</f>
        <v>152</v>
      </c>
      <c r="W152" s="13">
        <f>SUMIFS('Fielding Data'!G:G,'Fielding Data'!$A:$A,'Hitting Data'!$A152)</f>
        <v>7</v>
      </c>
      <c r="X152" s="13">
        <f>SUMIFS('Fielding Data'!H:H,'Fielding Data'!$A:$A,'Hitting Data'!$A152)</f>
        <v>33</v>
      </c>
    </row>
    <row r="153" spans="1:24" x14ac:dyDescent="0.3">
      <c r="A153" s="13" t="str">
        <f t="shared" si="2"/>
        <v>cabrefe012010</v>
      </c>
      <c r="B153" s="16" t="s">
        <v>429</v>
      </c>
      <c r="C153" s="16">
        <v>2010</v>
      </c>
      <c r="D153" s="16">
        <v>1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3" t="str">
        <f>IFERROR(VLOOKUP($A153,'Fielding Data'!$A:$H,MATCH(P$1,'Fielding Data'!$A$1:$H$1,0),0),"Other")</f>
        <v>P</v>
      </c>
      <c r="Q153" s="13">
        <f>IFERROR(VLOOKUP($A153,'Fielding Data'!$A:$H,MATCH(Q$1,'Fielding Data'!$A$1:$H$1,0),0),"Other")</f>
        <v>0</v>
      </c>
      <c r="R153" s="13">
        <f>IFERROR(VLOOKUP($A153,'Fielding Data'!$A:$H,MATCH(R$1,'Fielding Data'!$A$1:$H$1,0),0),"Other")</f>
        <v>0</v>
      </c>
      <c r="S153" s="13">
        <f>IFERROR(VLOOKUP($A153,'Fielding Data'!$A:$H,MATCH(S$1,'Fielding Data'!$A$1:$H$1,0),0),"Other")</f>
        <v>0</v>
      </c>
      <c r="T153" s="13">
        <f>IFERROR(VLOOKUP($A153,'Fielding Data'!$A:$H,MATCH(T$1,'Fielding Data'!$A$1:$H$1,0),0),"Other")</f>
        <v>0</v>
      </c>
      <c r="U153" s="13">
        <f>SUMIFS('Fielding Data'!E:E,'Fielding Data'!$A:$A,'Hitting Data'!$A153)</f>
        <v>0</v>
      </c>
      <c r="V153" s="13">
        <f>SUMIFS('Fielding Data'!F:F,'Fielding Data'!$A:$A,'Hitting Data'!$A153)</f>
        <v>0</v>
      </c>
      <c r="W153" s="13">
        <f>SUMIFS('Fielding Data'!G:G,'Fielding Data'!$A:$A,'Hitting Data'!$A153)</f>
        <v>0</v>
      </c>
      <c r="X153" s="13">
        <f>SUMIFS('Fielding Data'!H:H,'Fielding Data'!$A:$A,'Hitting Data'!$A153)</f>
        <v>0</v>
      </c>
    </row>
    <row r="154" spans="1:24" x14ac:dyDescent="0.3">
      <c r="A154" s="13" t="str">
        <f t="shared" si="2"/>
        <v>cabreme012010</v>
      </c>
      <c r="B154" s="16" t="s">
        <v>523</v>
      </c>
      <c r="C154" s="16">
        <v>2010</v>
      </c>
      <c r="D154" s="16">
        <v>147</v>
      </c>
      <c r="E154" s="16">
        <v>458</v>
      </c>
      <c r="F154" s="16">
        <v>50</v>
      </c>
      <c r="G154" s="16">
        <v>117</v>
      </c>
      <c r="H154" s="16">
        <v>27</v>
      </c>
      <c r="I154" s="16">
        <v>3</v>
      </c>
      <c r="J154" s="16">
        <v>4</v>
      </c>
      <c r="K154" s="16">
        <v>42</v>
      </c>
      <c r="L154" s="16">
        <v>7</v>
      </c>
      <c r="M154" s="16">
        <v>1</v>
      </c>
      <c r="N154" s="16">
        <v>42</v>
      </c>
      <c r="O154" s="16">
        <v>64</v>
      </c>
      <c r="P154" s="13" t="str">
        <f>IFERROR(VLOOKUP($A154,'Fielding Data'!$A:$H,MATCH(P$1,'Fielding Data'!$A$1:$H$1,0),0),"Other")</f>
        <v>CF</v>
      </c>
      <c r="Q154" s="13">
        <f>IFERROR(VLOOKUP($A154,'Fielding Data'!$A:$H,MATCH(Q$1,'Fielding Data'!$A$1:$H$1,0),0),"Other")</f>
        <v>0</v>
      </c>
      <c r="R154" s="13">
        <f>IFERROR(VLOOKUP($A154,'Fielding Data'!$A:$H,MATCH(R$1,'Fielding Data'!$A$1:$H$1,0),0),"Other")</f>
        <v>0</v>
      </c>
      <c r="S154" s="13">
        <f>IFERROR(VLOOKUP($A154,'Fielding Data'!$A:$H,MATCH(S$1,'Fielding Data'!$A$1:$H$1,0),0),"Other")</f>
        <v>0</v>
      </c>
      <c r="T154" s="13">
        <f>IFERROR(VLOOKUP($A154,'Fielding Data'!$A:$H,MATCH(T$1,'Fielding Data'!$A$1:$H$1,0),0),"Other")</f>
        <v>0</v>
      </c>
      <c r="U154" s="13">
        <f>SUMIFS('Fielding Data'!E:E,'Fielding Data'!$A:$A,'Hitting Data'!$A154)</f>
        <v>213</v>
      </c>
      <c r="V154" s="13">
        <f>SUMIFS('Fielding Data'!F:F,'Fielding Data'!$A:$A,'Hitting Data'!$A154)</f>
        <v>8</v>
      </c>
      <c r="W154" s="13">
        <f>SUMIFS('Fielding Data'!G:G,'Fielding Data'!$A:$A,'Hitting Data'!$A154)</f>
        <v>4</v>
      </c>
      <c r="X154" s="13">
        <f>SUMIFS('Fielding Data'!H:H,'Fielding Data'!$A:$A,'Hitting Data'!$A154)</f>
        <v>2</v>
      </c>
    </row>
    <row r="155" spans="1:24" x14ac:dyDescent="0.3">
      <c r="A155" s="13" t="str">
        <f t="shared" si="2"/>
        <v>cabremi012010</v>
      </c>
      <c r="B155" s="16" t="s">
        <v>358</v>
      </c>
      <c r="C155" s="16">
        <v>2010</v>
      </c>
      <c r="D155" s="16">
        <v>150</v>
      </c>
      <c r="E155" s="16">
        <v>548</v>
      </c>
      <c r="F155" s="16">
        <v>111</v>
      </c>
      <c r="G155" s="16">
        <v>180</v>
      </c>
      <c r="H155" s="16">
        <v>45</v>
      </c>
      <c r="I155" s="16">
        <v>1</v>
      </c>
      <c r="J155" s="16">
        <v>38</v>
      </c>
      <c r="K155" s="16">
        <v>126</v>
      </c>
      <c r="L155" s="16">
        <v>3</v>
      </c>
      <c r="M155" s="16">
        <v>3</v>
      </c>
      <c r="N155" s="16">
        <v>89</v>
      </c>
      <c r="O155" s="16">
        <v>95</v>
      </c>
      <c r="P155" s="13" t="str">
        <f>IFERROR(VLOOKUP($A155,'Fielding Data'!$A:$H,MATCH(P$1,'Fielding Data'!$A$1:$H$1,0),0),"Other")</f>
        <v>1B</v>
      </c>
      <c r="Q155" s="13">
        <f>IFERROR(VLOOKUP($A155,'Fielding Data'!$A:$H,MATCH(Q$1,'Fielding Data'!$A$1:$H$1,0),0),"Other")</f>
        <v>1218</v>
      </c>
      <c r="R155" s="13">
        <f>IFERROR(VLOOKUP($A155,'Fielding Data'!$A:$H,MATCH(R$1,'Fielding Data'!$A$1:$H$1,0),0),"Other")</f>
        <v>96</v>
      </c>
      <c r="S155" s="13">
        <f>IFERROR(VLOOKUP($A155,'Fielding Data'!$A:$H,MATCH(S$1,'Fielding Data'!$A$1:$H$1,0),0),"Other")</f>
        <v>13</v>
      </c>
      <c r="T155" s="13">
        <f>IFERROR(VLOOKUP($A155,'Fielding Data'!$A:$H,MATCH(T$1,'Fielding Data'!$A$1:$H$1,0),0),"Other")</f>
        <v>133</v>
      </c>
      <c r="U155" s="13">
        <f>SUMIFS('Fielding Data'!E:E,'Fielding Data'!$A:$A,'Hitting Data'!$A155)</f>
        <v>1218</v>
      </c>
      <c r="V155" s="13">
        <f>SUMIFS('Fielding Data'!F:F,'Fielding Data'!$A:$A,'Hitting Data'!$A155)</f>
        <v>96</v>
      </c>
      <c r="W155" s="13">
        <f>SUMIFS('Fielding Data'!G:G,'Fielding Data'!$A:$A,'Hitting Data'!$A155)</f>
        <v>13</v>
      </c>
      <c r="X155" s="13">
        <f>SUMIFS('Fielding Data'!H:H,'Fielding Data'!$A:$A,'Hitting Data'!$A155)</f>
        <v>133</v>
      </c>
    </row>
    <row r="156" spans="1:24" x14ac:dyDescent="0.3">
      <c r="A156" s="13" t="str">
        <f t="shared" si="2"/>
        <v>cabreor012010</v>
      </c>
      <c r="B156" s="16" t="s">
        <v>69</v>
      </c>
      <c r="C156" s="16">
        <v>2010</v>
      </c>
      <c r="D156" s="16">
        <v>123</v>
      </c>
      <c r="E156" s="16">
        <v>494</v>
      </c>
      <c r="F156" s="16">
        <v>64</v>
      </c>
      <c r="G156" s="16">
        <v>130</v>
      </c>
      <c r="H156" s="16">
        <v>33</v>
      </c>
      <c r="I156" s="16">
        <v>0</v>
      </c>
      <c r="J156" s="16">
        <v>4</v>
      </c>
      <c r="K156" s="16">
        <v>42</v>
      </c>
      <c r="L156" s="16">
        <v>11</v>
      </c>
      <c r="M156" s="16">
        <v>4</v>
      </c>
      <c r="N156" s="16">
        <v>28</v>
      </c>
      <c r="O156" s="16">
        <v>53</v>
      </c>
      <c r="P156" s="13" t="str">
        <f>IFERROR(VLOOKUP($A156,'Fielding Data'!$A:$H,MATCH(P$1,'Fielding Data'!$A$1:$H$1,0),0),"Other")</f>
        <v>SS</v>
      </c>
      <c r="Q156" s="13">
        <f>IFERROR(VLOOKUP($A156,'Fielding Data'!$A:$H,MATCH(Q$1,'Fielding Data'!$A$1:$H$1,0),0),"Other")</f>
        <v>165</v>
      </c>
      <c r="R156" s="13">
        <f>IFERROR(VLOOKUP($A156,'Fielding Data'!$A:$H,MATCH(R$1,'Fielding Data'!$A$1:$H$1,0),0),"Other")</f>
        <v>300</v>
      </c>
      <c r="S156" s="13">
        <f>IFERROR(VLOOKUP($A156,'Fielding Data'!$A:$H,MATCH(S$1,'Fielding Data'!$A$1:$H$1,0),0),"Other")</f>
        <v>11</v>
      </c>
      <c r="T156" s="13">
        <f>IFERROR(VLOOKUP($A156,'Fielding Data'!$A:$H,MATCH(T$1,'Fielding Data'!$A$1:$H$1,0),0),"Other")</f>
        <v>60</v>
      </c>
      <c r="U156" s="13">
        <f>SUMIFS('Fielding Data'!E:E,'Fielding Data'!$A:$A,'Hitting Data'!$A156)</f>
        <v>165</v>
      </c>
      <c r="V156" s="13">
        <f>SUMIFS('Fielding Data'!F:F,'Fielding Data'!$A:$A,'Hitting Data'!$A156)</f>
        <v>300</v>
      </c>
      <c r="W156" s="13">
        <f>SUMIFS('Fielding Data'!G:G,'Fielding Data'!$A:$A,'Hitting Data'!$A156)</f>
        <v>11</v>
      </c>
      <c r="X156" s="13">
        <f>SUMIFS('Fielding Data'!H:H,'Fielding Data'!$A:$A,'Hitting Data'!$A156)</f>
        <v>60</v>
      </c>
    </row>
    <row r="157" spans="1:24" x14ac:dyDescent="0.3">
      <c r="A157" s="13" t="str">
        <f t="shared" si="2"/>
        <v>cahiltr012010</v>
      </c>
      <c r="B157" s="16" t="s">
        <v>1061</v>
      </c>
      <c r="C157" s="16">
        <v>2010</v>
      </c>
      <c r="D157" s="16">
        <v>30</v>
      </c>
      <c r="E157" s="16">
        <v>3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1</v>
      </c>
      <c r="P157" s="13" t="str">
        <f>IFERROR(VLOOKUP($A157,'Fielding Data'!$A:$H,MATCH(P$1,'Fielding Data'!$A$1:$H$1,0),0),"Other")</f>
        <v>P</v>
      </c>
      <c r="Q157" s="13">
        <f>IFERROR(VLOOKUP($A157,'Fielding Data'!$A:$H,MATCH(Q$1,'Fielding Data'!$A$1:$H$1,0),0),"Other")</f>
        <v>6</v>
      </c>
      <c r="R157" s="13">
        <f>IFERROR(VLOOKUP($A157,'Fielding Data'!$A:$H,MATCH(R$1,'Fielding Data'!$A$1:$H$1,0),0),"Other")</f>
        <v>54</v>
      </c>
      <c r="S157" s="13">
        <f>IFERROR(VLOOKUP($A157,'Fielding Data'!$A:$H,MATCH(S$1,'Fielding Data'!$A$1:$H$1,0),0),"Other")</f>
        <v>1</v>
      </c>
      <c r="T157" s="13">
        <f>IFERROR(VLOOKUP($A157,'Fielding Data'!$A:$H,MATCH(T$1,'Fielding Data'!$A$1:$H$1,0),0),"Other")</f>
        <v>2</v>
      </c>
      <c r="U157" s="13">
        <f>SUMIFS('Fielding Data'!E:E,'Fielding Data'!$A:$A,'Hitting Data'!$A157)</f>
        <v>6</v>
      </c>
      <c r="V157" s="13">
        <f>SUMIFS('Fielding Data'!F:F,'Fielding Data'!$A:$A,'Hitting Data'!$A157)</f>
        <v>54</v>
      </c>
      <c r="W157" s="13">
        <f>SUMIFS('Fielding Data'!G:G,'Fielding Data'!$A:$A,'Hitting Data'!$A157)</f>
        <v>1</v>
      </c>
      <c r="X157" s="13">
        <f>SUMIFS('Fielding Data'!H:H,'Fielding Data'!$A:$A,'Hitting Data'!$A157)</f>
        <v>2</v>
      </c>
    </row>
    <row r="158" spans="1:24" x14ac:dyDescent="0.3">
      <c r="A158" s="13" t="str">
        <f t="shared" si="2"/>
        <v>cainlo012010</v>
      </c>
      <c r="B158" s="16" t="s">
        <v>1239</v>
      </c>
      <c r="C158" s="16">
        <v>2010</v>
      </c>
      <c r="D158" s="16">
        <v>43</v>
      </c>
      <c r="E158" s="16">
        <v>147</v>
      </c>
      <c r="F158" s="16">
        <v>17</v>
      </c>
      <c r="G158" s="16">
        <v>45</v>
      </c>
      <c r="H158" s="16">
        <v>11</v>
      </c>
      <c r="I158" s="16">
        <v>1</v>
      </c>
      <c r="J158" s="16">
        <v>1</v>
      </c>
      <c r="K158" s="16">
        <v>13</v>
      </c>
      <c r="L158" s="16">
        <v>7</v>
      </c>
      <c r="M158" s="16">
        <v>1</v>
      </c>
      <c r="N158" s="16">
        <v>9</v>
      </c>
      <c r="O158" s="16">
        <v>28</v>
      </c>
      <c r="P158" s="13" t="str">
        <f>IFERROR(VLOOKUP($A158,'Fielding Data'!$A:$H,MATCH(P$1,'Fielding Data'!$A$1:$H$1,0),0),"Other")</f>
        <v>CF</v>
      </c>
      <c r="Q158" s="13">
        <f>IFERROR(VLOOKUP($A158,'Fielding Data'!$A:$H,MATCH(Q$1,'Fielding Data'!$A$1:$H$1,0),0),"Other")</f>
        <v>0</v>
      </c>
      <c r="R158" s="13">
        <f>IFERROR(VLOOKUP($A158,'Fielding Data'!$A:$H,MATCH(R$1,'Fielding Data'!$A$1:$H$1,0),0),"Other")</f>
        <v>0</v>
      </c>
      <c r="S158" s="13">
        <f>IFERROR(VLOOKUP($A158,'Fielding Data'!$A:$H,MATCH(S$1,'Fielding Data'!$A$1:$H$1,0),0),"Other")</f>
        <v>0</v>
      </c>
      <c r="T158" s="13">
        <f>IFERROR(VLOOKUP($A158,'Fielding Data'!$A:$H,MATCH(T$1,'Fielding Data'!$A$1:$H$1,0),0),"Other")</f>
        <v>0</v>
      </c>
      <c r="U158" s="13">
        <f>SUMIFS('Fielding Data'!E:E,'Fielding Data'!$A:$A,'Hitting Data'!$A158)</f>
        <v>101</v>
      </c>
      <c r="V158" s="13">
        <f>SUMIFS('Fielding Data'!F:F,'Fielding Data'!$A:$A,'Hitting Data'!$A158)</f>
        <v>3</v>
      </c>
      <c r="W158" s="13">
        <f>SUMIFS('Fielding Data'!G:G,'Fielding Data'!$A:$A,'Hitting Data'!$A158)</f>
        <v>2</v>
      </c>
      <c r="X158" s="13">
        <f>SUMIFS('Fielding Data'!H:H,'Fielding Data'!$A:$A,'Hitting Data'!$A158)</f>
        <v>2</v>
      </c>
    </row>
    <row r="159" spans="1:24" x14ac:dyDescent="0.3">
      <c r="A159" s="13" t="str">
        <f t="shared" si="2"/>
        <v>cainma012010</v>
      </c>
      <c r="B159" s="16" t="s">
        <v>524</v>
      </c>
      <c r="C159" s="16">
        <v>2010</v>
      </c>
      <c r="D159" s="16">
        <v>35</v>
      </c>
      <c r="E159" s="16">
        <v>66</v>
      </c>
      <c r="F159" s="16">
        <v>3</v>
      </c>
      <c r="G159" s="16">
        <v>7</v>
      </c>
      <c r="H159" s="16">
        <v>1</v>
      </c>
      <c r="I159" s="16">
        <v>0</v>
      </c>
      <c r="J159" s="16">
        <v>0</v>
      </c>
      <c r="K159" s="16">
        <v>1</v>
      </c>
      <c r="L159" s="16">
        <v>0</v>
      </c>
      <c r="M159" s="16">
        <v>0</v>
      </c>
      <c r="N159" s="16">
        <v>1</v>
      </c>
      <c r="O159" s="16">
        <v>33</v>
      </c>
      <c r="P159" s="13" t="str">
        <f>IFERROR(VLOOKUP($A159,'Fielding Data'!$A:$H,MATCH(P$1,'Fielding Data'!$A$1:$H$1,0),0),"Other")</f>
        <v>P</v>
      </c>
      <c r="Q159" s="13">
        <f>IFERROR(VLOOKUP($A159,'Fielding Data'!$A:$H,MATCH(Q$1,'Fielding Data'!$A$1:$H$1,0),0),"Other")</f>
        <v>9</v>
      </c>
      <c r="R159" s="13">
        <f>IFERROR(VLOOKUP($A159,'Fielding Data'!$A:$H,MATCH(R$1,'Fielding Data'!$A$1:$H$1,0),0),"Other")</f>
        <v>24</v>
      </c>
      <c r="S159" s="13">
        <f>IFERROR(VLOOKUP($A159,'Fielding Data'!$A:$H,MATCH(S$1,'Fielding Data'!$A$1:$H$1,0),0),"Other")</f>
        <v>2</v>
      </c>
      <c r="T159" s="13">
        <f>IFERROR(VLOOKUP($A159,'Fielding Data'!$A:$H,MATCH(T$1,'Fielding Data'!$A$1:$H$1,0),0),"Other")</f>
        <v>0</v>
      </c>
      <c r="U159" s="13">
        <f>SUMIFS('Fielding Data'!E:E,'Fielding Data'!$A:$A,'Hitting Data'!$A159)</f>
        <v>9</v>
      </c>
      <c r="V159" s="13">
        <f>SUMIFS('Fielding Data'!F:F,'Fielding Data'!$A:$A,'Hitting Data'!$A159)</f>
        <v>24</v>
      </c>
      <c r="W159" s="13">
        <f>SUMIFS('Fielding Data'!G:G,'Fielding Data'!$A:$A,'Hitting Data'!$A159)</f>
        <v>2</v>
      </c>
      <c r="X159" s="13">
        <f>SUMIFS('Fielding Data'!H:H,'Fielding Data'!$A:$A,'Hitting Data'!$A159)</f>
        <v>0</v>
      </c>
    </row>
    <row r="160" spans="1:24" x14ac:dyDescent="0.3">
      <c r="A160" s="13" t="str">
        <f t="shared" si="2"/>
        <v>cairomi012010</v>
      </c>
      <c r="B160" s="16" t="s">
        <v>70</v>
      </c>
      <c r="C160" s="16">
        <v>2010</v>
      </c>
      <c r="D160" s="16">
        <v>91</v>
      </c>
      <c r="E160" s="16">
        <v>200</v>
      </c>
      <c r="F160" s="16">
        <v>30</v>
      </c>
      <c r="G160" s="16">
        <v>58</v>
      </c>
      <c r="H160" s="16">
        <v>12</v>
      </c>
      <c r="I160" s="16">
        <v>0</v>
      </c>
      <c r="J160" s="16">
        <v>4</v>
      </c>
      <c r="K160" s="16">
        <v>28</v>
      </c>
      <c r="L160" s="16">
        <v>4</v>
      </c>
      <c r="M160" s="16">
        <v>0</v>
      </c>
      <c r="N160" s="16">
        <v>17</v>
      </c>
      <c r="O160" s="16">
        <v>30</v>
      </c>
      <c r="P160" s="13" t="str">
        <f>IFERROR(VLOOKUP($A160,'Fielding Data'!$A:$H,MATCH(P$1,'Fielding Data'!$A$1:$H$1,0),0),"Other")</f>
        <v>1B</v>
      </c>
      <c r="Q160" s="13">
        <f>IFERROR(VLOOKUP($A160,'Fielding Data'!$A:$H,MATCH(Q$1,'Fielding Data'!$A$1:$H$1,0),0),"Other")</f>
        <v>97</v>
      </c>
      <c r="R160" s="13">
        <f>IFERROR(VLOOKUP($A160,'Fielding Data'!$A:$H,MATCH(R$1,'Fielding Data'!$A$1:$H$1,0),0),"Other")</f>
        <v>4</v>
      </c>
      <c r="S160" s="13">
        <f>IFERROR(VLOOKUP($A160,'Fielding Data'!$A:$H,MATCH(S$1,'Fielding Data'!$A$1:$H$1,0),0),"Other")</f>
        <v>1</v>
      </c>
      <c r="T160" s="13">
        <f>IFERROR(VLOOKUP($A160,'Fielding Data'!$A:$H,MATCH(T$1,'Fielding Data'!$A$1:$H$1,0),0),"Other")</f>
        <v>14</v>
      </c>
      <c r="U160" s="13">
        <f>SUMIFS('Fielding Data'!E:E,'Fielding Data'!$A:$A,'Hitting Data'!$A160)</f>
        <v>118</v>
      </c>
      <c r="V160" s="13">
        <f>SUMIFS('Fielding Data'!F:F,'Fielding Data'!$A:$A,'Hitting Data'!$A160)</f>
        <v>41</v>
      </c>
      <c r="W160" s="13">
        <f>SUMIFS('Fielding Data'!G:G,'Fielding Data'!$A:$A,'Hitting Data'!$A160)</f>
        <v>3</v>
      </c>
      <c r="X160" s="13">
        <f>SUMIFS('Fielding Data'!H:H,'Fielding Data'!$A:$A,'Hitting Data'!$A160)</f>
        <v>19</v>
      </c>
    </row>
    <row r="161" spans="1:24" x14ac:dyDescent="0.3">
      <c r="A161" s="13" t="str">
        <f t="shared" si="2"/>
        <v>camermi012010</v>
      </c>
      <c r="B161" s="16" t="s">
        <v>71</v>
      </c>
      <c r="C161" s="16">
        <v>2010</v>
      </c>
      <c r="D161" s="16">
        <v>48</v>
      </c>
      <c r="E161" s="16">
        <v>162</v>
      </c>
      <c r="F161" s="16">
        <v>24</v>
      </c>
      <c r="G161" s="16">
        <v>42</v>
      </c>
      <c r="H161" s="16">
        <v>11</v>
      </c>
      <c r="I161" s="16">
        <v>0</v>
      </c>
      <c r="J161" s="16">
        <v>4</v>
      </c>
      <c r="K161" s="16">
        <v>15</v>
      </c>
      <c r="L161" s="16">
        <v>0</v>
      </c>
      <c r="M161" s="16">
        <v>1</v>
      </c>
      <c r="N161" s="16">
        <v>14</v>
      </c>
      <c r="O161" s="16">
        <v>44</v>
      </c>
      <c r="P161" s="13" t="str">
        <f>IFERROR(VLOOKUP($A161,'Fielding Data'!$A:$H,MATCH(P$1,'Fielding Data'!$A$1:$H$1,0),0),"Other")</f>
        <v>CF</v>
      </c>
      <c r="Q161" s="13">
        <f>IFERROR(VLOOKUP($A161,'Fielding Data'!$A:$H,MATCH(Q$1,'Fielding Data'!$A$1:$H$1,0),0),"Other")</f>
        <v>0</v>
      </c>
      <c r="R161" s="13">
        <f>IFERROR(VLOOKUP($A161,'Fielding Data'!$A:$H,MATCH(R$1,'Fielding Data'!$A$1:$H$1,0),0),"Other")</f>
        <v>0</v>
      </c>
      <c r="S161" s="13">
        <f>IFERROR(VLOOKUP($A161,'Fielding Data'!$A:$H,MATCH(S$1,'Fielding Data'!$A$1:$H$1,0),0),"Other")</f>
        <v>0</v>
      </c>
      <c r="T161" s="13">
        <f>IFERROR(VLOOKUP($A161,'Fielding Data'!$A:$H,MATCH(T$1,'Fielding Data'!$A$1:$H$1,0),0),"Other")</f>
        <v>0</v>
      </c>
      <c r="U161" s="13">
        <f>SUMIFS('Fielding Data'!E:E,'Fielding Data'!$A:$A,'Hitting Data'!$A161)</f>
        <v>111</v>
      </c>
      <c r="V161" s="13">
        <f>SUMIFS('Fielding Data'!F:F,'Fielding Data'!$A:$A,'Hitting Data'!$A161)</f>
        <v>3</v>
      </c>
      <c r="W161" s="13">
        <f>SUMIFS('Fielding Data'!G:G,'Fielding Data'!$A:$A,'Hitting Data'!$A161)</f>
        <v>2</v>
      </c>
      <c r="X161" s="13">
        <f>SUMIFS('Fielding Data'!H:H,'Fielding Data'!$A:$A,'Hitting Data'!$A161)</f>
        <v>1</v>
      </c>
    </row>
    <row r="162" spans="1:24" x14ac:dyDescent="0.3">
      <c r="A162" s="13" t="str">
        <f t="shared" si="2"/>
        <v>campsh012010</v>
      </c>
      <c r="B162" s="16" t="s">
        <v>430</v>
      </c>
      <c r="C162" s="16">
        <v>2010</v>
      </c>
      <c r="D162" s="16">
        <v>70</v>
      </c>
      <c r="E162" s="16">
        <v>1</v>
      </c>
      <c r="F162" s="16">
        <v>0</v>
      </c>
      <c r="G162" s="16">
        <v>1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3" t="str">
        <f>IFERROR(VLOOKUP($A162,'Fielding Data'!$A:$H,MATCH(P$1,'Fielding Data'!$A$1:$H$1,0),0),"Other")</f>
        <v>P</v>
      </c>
      <c r="Q162" s="13">
        <f>IFERROR(VLOOKUP($A162,'Fielding Data'!$A:$H,MATCH(Q$1,'Fielding Data'!$A$1:$H$1,0),0),"Other")</f>
        <v>4</v>
      </c>
      <c r="R162" s="13">
        <f>IFERROR(VLOOKUP($A162,'Fielding Data'!$A:$H,MATCH(R$1,'Fielding Data'!$A$1:$H$1,0),0),"Other")</f>
        <v>4</v>
      </c>
      <c r="S162" s="13">
        <f>IFERROR(VLOOKUP($A162,'Fielding Data'!$A:$H,MATCH(S$1,'Fielding Data'!$A$1:$H$1,0),0),"Other")</f>
        <v>0</v>
      </c>
      <c r="T162" s="13">
        <f>IFERROR(VLOOKUP($A162,'Fielding Data'!$A:$H,MATCH(T$1,'Fielding Data'!$A$1:$H$1,0),0),"Other")</f>
        <v>1</v>
      </c>
      <c r="U162" s="13">
        <f>SUMIFS('Fielding Data'!E:E,'Fielding Data'!$A:$A,'Hitting Data'!$A162)</f>
        <v>4</v>
      </c>
      <c r="V162" s="13">
        <f>SUMIFS('Fielding Data'!F:F,'Fielding Data'!$A:$A,'Hitting Data'!$A162)</f>
        <v>4</v>
      </c>
      <c r="W162" s="13">
        <f>SUMIFS('Fielding Data'!G:G,'Fielding Data'!$A:$A,'Hitting Data'!$A162)</f>
        <v>0</v>
      </c>
      <c r="X162" s="13">
        <f>SUMIFS('Fielding Data'!H:H,'Fielding Data'!$A:$A,'Hitting Data'!$A162)</f>
        <v>1</v>
      </c>
    </row>
    <row r="163" spans="1:24" x14ac:dyDescent="0.3">
      <c r="A163" s="13" t="str">
        <f t="shared" si="2"/>
        <v>canoro012010</v>
      </c>
      <c r="B163" s="16" t="s">
        <v>525</v>
      </c>
      <c r="C163" s="16">
        <v>2010</v>
      </c>
      <c r="D163" s="16">
        <v>160</v>
      </c>
      <c r="E163" s="16">
        <v>626</v>
      </c>
      <c r="F163" s="16">
        <v>103</v>
      </c>
      <c r="G163" s="16">
        <v>200</v>
      </c>
      <c r="H163" s="16">
        <v>41</v>
      </c>
      <c r="I163" s="16">
        <v>3</v>
      </c>
      <c r="J163" s="16">
        <v>29</v>
      </c>
      <c r="K163" s="16">
        <v>109</v>
      </c>
      <c r="L163" s="16">
        <v>3</v>
      </c>
      <c r="M163" s="16">
        <v>2</v>
      </c>
      <c r="N163" s="16">
        <v>57</v>
      </c>
      <c r="O163" s="16">
        <v>77</v>
      </c>
      <c r="P163" s="13" t="str">
        <f>IFERROR(VLOOKUP($A163,'Fielding Data'!$A:$H,MATCH(P$1,'Fielding Data'!$A$1:$H$1,0),0),"Other")</f>
        <v>2B</v>
      </c>
      <c r="Q163" s="13">
        <f>IFERROR(VLOOKUP($A163,'Fielding Data'!$A:$H,MATCH(Q$1,'Fielding Data'!$A$1:$H$1,0),0),"Other")</f>
        <v>341</v>
      </c>
      <c r="R163" s="13">
        <f>IFERROR(VLOOKUP($A163,'Fielding Data'!$A:$H,MATCH(R$1,'Fielding Data'!$A$1:$H$1,0),0),"Other")</f>
        <v>432</v>
      </c>
      <c r="S163" s="13">
        <f>IFERROR(VLOOKUP($A163,'Fielding Data'!$A:$H,MATCH(S$1,'Fielding Data'!$A$1:$H$1,0),0),"Other")</f>
        <v>3</v>
      </c>
      <c r="T163" s="13">
        <f>IFERROR(VLOOKUP($A163,'Fielding Data'!$A:$H,MATCH(T$1,'Fielding Data'!$A$1:$H$1,0),0),"Other")</f>
        <v>114</v>
      </c>
      <c r="U163" s="13">
        <f>SUMIFS('Fielding Data'!E:E,'Fielding Data'!$A:$A,'Hitting Data'!$A163)</f>
        <v>341</v>
      </c>
      <c r="V163" s="13">
        <f>SUMIFS('Fielding Data'!F:F,'Fielding Data'!$A:$A,'Hitting Data'!$A163)</f>
        <v>432</v>
      </c>
      <c r="W163" s="13">
        <f>SUMIFS('Fielding Data'!G:G,'Fielding Data'!$A:$A,'Hitting Data'!$A163)</f>
        <v>3</v>
      </c>
      <c r="X163" s="13">
        <f>SUMIFS('Fielding Data'!H:H,'Fielding Data'!$A:$A,'Hitting Data'!$A163)</f>
        <v>114</v>
      </c>
    </row>
    <row r="164" spans="1:24" x14ac:dyDescent="0.3">
      <c r="A164" s="13" t="str">
        <f t="shared" si="2"/>
        <v>capuach012010</v>
      </c>
      <c r="B164" s="16" t="s">
        <v>359</v>
      </c>
      <c r="C164" s="16">
        <v>2010</v>
      </c>
      <c r="D164" s="16">
        <v>24</v>
      </c>
      <c r="E164" s="16">
        <v>18</v>
      </c>
      <c r="F164" s="16">
        <v>0</v>
      </c>
      <c r="G164" s="16">
        <v>1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9</v>
      </c>
      <c r="P164" s="13" t="str">
        <f>IFERROR(VLOOKUP($A164,'Fielding Data'!$A:$H,MATCH(P$1,'Fielding Data'!$A$1:$H$1,0),0),"Other")</f>
        <v>P</v>
      </c>
      <c r="Q164" s="13">
        <f>IFERROR(VLOOKUP($A164,'Fielding Data'!$A:$H,MATCH(Q$1,'Fielding Data'!$A$1:$H$1,0),0),"Other")</f>
        <v>2</v>
      </c>
      <c r="R164" s="13">
        <f>IFERROR(VLOOKUP($A164,'Fielding Data'!$A:$H,MATCH(R$1,'Fielding Data'!$A$1:$H$1,0),0),"Other")</f>
        <v>10</v>
      </c>
      <c r="S164" s="13">
        <f>IFERROR(VLOOKUP($A164,'Fielding Data'!$A:$H,MATCH(S$1,'Fielding Data'!$A$1:$H$1,0),0),"Other")</f>
        <v>0</v>
      </c>
      <c r="T164" s="13">
        <f>IFERROR(VLOOKUP($A164,'Fielding Data'!$A:$H,MATCH(T$1,'Fielding Data'!$A$1:$H$1,0),0),"Other")</f>
        <v>0</v>
      </c>
      <c r="U164" s="13">
        <f>SUMIFS('Fielding Data'!E:E,'Fielding Data'!$A:$A,'Hitting Data'!$A164)</f>
        <v>2</v>
      </c>
      <c r="V164" s="13">
        <f>SUMIFS('Fielding Data'!F:F,'Fielding Data'!$A:$A,'Hitting Data'!$A164)</f>
        <v>10</v>
      </c>
      <c r="W164" s="13">
        <f>SUMIFS('Fielding Data'!G:G,'Fielding Data'!$A:$A,'Hitting Data'!$A164)</f>
        <v>0</v>
      </c>
      <c r="X164" s="13">
        <f>SUMIFS('Fielding Data'!H:H,'Fielding Data'!$A:$A,'Hitting Data'!$A164)</f>
        <v>0</v>
      </c>
    </row>
    <row r="165" spans="1:24" x14ac:dyDescent="0.3">
      <c r="A165" s="13" t="str">
        <f t="shared" si="2"/>
        <v>carides012010</v>
      </c>
      <c r="B165" s="16" t="s">
        <v>1062</v>
      </c>
      <c r="C165" s="16">
        <v>2010</v>
      </c>
      <c r="D165" s="16">
        <v>8</v>
      </c>
      <c r="E165" s="16">
        <v>0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3" t="str">
        <f>IFERROR(VLOOKUP($A165,'Fielding Data'!$A:$H,MATCH(P$1,'Fielding Data'!$A$1:$H$1,0),0),"Other")</f>
        <v>P</v>
      </c>
      <c r="Q165" s="13">
        <f>IFERROR(VLOOKUP($A165,'Fielding Data'!$A:$H,MATCH(Q$1,'Fielding Data'!$A$1:$H$1,0),0),"Other")</f>
        <v>0</v>
      </c>
      <c r="R165" s="13">
        <f>IFERROR(VLOOKUP($A165,'Fielding Data'!$A:$H,MATCH(R$1,'Fielding Data'!$A$1:$H$1,0),0),"Other")</f>
        <v>1</v>
      </c>
      <c r="S165" s="13">
        <f>IFERROR(VLOOKUP($A165,'Fielding Data'!$A:$H,MATCH(S$1,'Fielding Data'!$A$1:$H$1,0),0),"Other")</f>
        <v>0</v>
      </c>
      <c r="T165" s="13">
        <f>IFERROR(VLOOKUP($A165,'Fielding Data'!$A:$H,MATCH(T$1,'Fielding Data'!$A$1:$H$1,0),0),"Other")</f>
        <v>0</v>
      </c>
      <c r="U165" s="13">
        <f>SUMIFS('Fielding Data'!E:E,'Fielding Data'!$A:$A,'Hitting Data'!$A165)</f>
        <v>0</v>
      </c>
      <c r="V165" s="13">
        <f>SUMIFS('Fielding Data'!F:F,'Fielding Data'!$A:$A,'Hitting Data'!$A165)</f>
        <v>1</v>
      </c>
      <c r="W165" s="13">
        <f>SUMIFS('Fielding Data'!G:G,'Fielding Data'!$A:$A,'Hitting Data'!$A165)</f>
        <v>0</v>
      </c>
      <c r="X165" s="13">
        <f>SUMIFS('Fielding Data'!H:H,'Fielding Data'!$A:$A,'Hitting Data'!$A165)</f>
        <v>0</v>
      </c>
    </row>
    <row r="166" spans="1:24" x14ac:dyDescent="0.3">
      <c r="A166" s="13" t="str">
        <f t="shared" si="2"/>
        <v>carlilu012010</v>
      </c>
      <c r="B166" s="16" t="s">
        <v>896</v>
      </c>
      <c r="C166" s="16">
        <v>2010</v>
      </c>
      <c r="D166" s="16">
        <v>6</v>
      </c>
      <c r="E166" s="16">
        <v>14</v>
      </c>
      <c r="F166" s="16">
        <v>4</v>
      </c>
      <c r="G166" s="16">
        <v>5</v>
      </c>
      <c r="H166" s="16">
        <v>0</v>
      </c>
      <c r="I166" s="16">
        <v>0</v>
      </c>
      <c r="J166" s="16">
        <v>2</v>
      </c>
      <c r="K166" s="16">
        <v>3</v>
      </c>
      <c r="L166" s="16">
        <v>0</v>
      </c>
      <c r="M166" s="16">
        <v>0</v>
      </c>
      <c r="N166" s="16">
        <v>2</v>
      </c>
      <c r="O166" s="16">
        <v>5</v>
      </c>
      <c r="P166" s="13" t="str">
        <f>IFERROR(VLOOKUP($A166,'Fielding Data'!$A:$H,MATCH(P$1,'Fielding Data'!$A$1:$H$1,0),0),"Other")</f>
        <v>C</v>
      </c>
      <c r="Q166" s="13">
        <f>IFERROR(VLOOKUP($A166,'Fielding Data'!$A:$H,MATCH(Q$1,'Fielding Data'!$A$1:$H$1,0),0),"Other")</f>
        <v>34</v>
      </c>
      <c r="R166" s="13">
        <f>IFERROR(VLOOKUP($A166,'Fielding Data'!$A:$H,MATCH(R$1,'Fielding Data'!$A$1:$H$1,0),0),"Other")</f>
        <v>4</v>
      </c>
      <c r="S166" s="13">
        <f>IFERROR(VLOOKUP($A166,'Fielding Data'!$A:$H,MATCH(S$1,'Fielding Data'!$A$1:$H$1,0),0),"Other")</f>
        <v>0</v>
      </c>
      <c r="T166" s="13">
        <f>IFERROR(VLOOKUP($A166,'Fielding Data'!$A:$H,MATCH(T$1,'Fielding Data'!$A$1:$H$1,0),0),"Other")</f>
        <v>1</v>
      </c>
      <c r="U166" s="13">
        <f>SUMIFS('Fielding Data'!E:E,'Fielding Data'!$A:$A,'Hitting Data'!$A166)</f>
        <v>34</v>
      </c>
      <c r="V166" s="13">
        <f>SUMIFS('Fielding Data'!F:F,'Fielding Data'!$A:$A,'Hitting Data'!$A166)</f>
        <v>4</v>
      </c>
      <c r="W166" s="13">
        <f>SUMIFS('Fielding Data'!G:G,'Fielding Data'!$A:$A,'Hitting Data'!$A166)</f>
        <v>0</v>
      </c>
      <c r="X166" s="13">
        <f>SUMIFS('Fielding Data'!H:H,'Fielding Data'!$A:$A,'Hitting Data'!$A166)</f>
        <v>1</v>
      </c>
    </row>
    <row r="167" spans="1:24" x14ac:dyDescent="0.3">
      <c r="A167" s="13" t="str">
        <f t="shared" si="2"/>
        <v>carlsje012010</v>
      </c>
      <c r="B167" s="16" t="s">
        <v>897</v>
      </c>
      <c r="C167" s="16">
        <v>2010</v>
      </c>
      <c r="D167" s="16">
        <v>20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3" t="str">
        <f>IFERROR(VLOOKUP($A167,'Fielding Data'!$A:$H,MATCH(P$1,'Fielding Data'!$A$1:$H$1,0),0),"Other")</f>
        <v>P</v>
      </c>
      <c r="Q167" s="13">
        <f>IFERROR(VLOOKUP($A167,'Fielding Data'!$A:$H,MATCH(Q$1,'Fielding Data'!$A$1:$H$1,0),0),"Other")</f>
        <v>2</v>
      </c>
      <c r="R167" s="13">
        <f>IFERROR(VLOOKUP($A167,'Fielding Data'!$A:$H,MATCH(R$1,'Fielding Data'!$A$1:$H$1,0),0),"Other")</f>
        <v>2</v>
      </c>
      <c r="S167" s="13">
        <f>IFERROR(VLOOKUP($A167,'Fielding Data'!$A:$H,MATCH(S$1,'Fielding Data'!$A$1:$H$1,0),0),"Other")</f>
        <v>0</v>
      </c>
      <c r="T167" s="13">
        <f>IFERROR(VLOOKUP($A167,'Fielding Data'!$A:$H,MATCH(T$1,'Fielding Data'!$A$1:$H$1,0),0),"Other")</f>
        <v>1</v>
      </c>
      <c r="U167" s="13">
        <f>SUMIFS('Fielding Data'!E:E,'Fielding Data'!$A:$A,'Hitting Data'!$A167)</f>
        <v>2</v>
      </c>
      <c r="V167" s="13">
        <f>SUMIFS('Fielding Data'!F:F,'Fielding Data'!$A:$A,'Hitting Data'!$A167)</f>
        <v>2</v>
      </c>
      <c r="W167" s="13">
        <f>SUMIFS('Fielding Data'!G:G,'Fielding Data'!$A:$A,'Hitting Data'!$A167)</f>
        <v>0</v>
      </c>
      <c r="X167" s="13">
        <f>SUMIFS('Fielding Data'!H:H,'Fielding Data'!$A:$A,'Hitting Data'!$A167)</f>
        <v>1</v>
      </c>
    </row>
    <row r="168" spans="1:24" x14ac:dyDescent="0.3">
      <c r="A168" s="13" t="str">
        <f t="shared" si="2"/>
        <v>carmofa012010</v>
      </c>
      <c r="B168" s="16" t="s">
        <v>635</v>
      </c>
      <c r="C168" s="16">
        <v>2010</v>
      </c>
      <c r="D168" s="16">
        <v>33</v>
      </c>
      <c r="E168" s="16">
        <v>4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2</v>
      </c>
      <c r="P168" s="13" t="str">
        <f>IFERROR(VLOOKUP($A168,'Fielding Data'!$A:$H,MATCH(P$1,'Fielding Data'!$A$1:$H$1,0),0),"Other")</f>
        <v>P</v>
      </c>
      <c r="Q168" s="13">
        <f>IFERROR(VLOOKUP($A168,'Fielding Data'!$A:$H,MATCH(Q$1,'Fielding Data'!$A$1:$H$1,0),0),"Other")</f>
        <v>22</v>
      </c>
      <c r="R168" s="13">
        <f>IFERROR(VLOOKUP($A168,'Fielding Data'!$A:$H,MATCH(R$1,'Fielding Data'!$A$1:$H$1,0),0),"Other")</f>
        <v>39</v>
      </c>
      <c r="S168" s="13">
        <f>IFERROR(VLOOKUP($A168,'Fielding Data'!$A:$H,MATCH(S$1,'Fielding Data'!$A$1:$H$1,0),0),"Other")</f>
        <v>2</v>
      </c>
      <c r="T168" s="13">
        <f>IFERROR(VLOOKUP($A168,'Fielding Data'!$A:$H,MATCH(T$1,'Fielding Data'!$A$1:$H$1,0),0),"Other")</f>
        <v>6</v>
      </c>
      <c r="U168" s="13">
        <f>SUMIFS('Fielding Data'!E:E,'Fielding Data'!$A:$A,'Hitting Data'!$A168)</f>
        <v>22</v>
      </c>
      <c r="V168" s="13">
        <f>SUMIFS('Fielding Data'!F:F,'Fielding Data'!$A:$A,'Hitting Data'!$A168)</f>
        <v>39</v>
      </c>
      <c r="W168" s="13">
        <f>SUMIFS('Fielding Data'!G:G,'Fielding Data'!$A:$A,'Hitting Data'!$A168)</f>
        <v>2</v>
      </c>
      <c r="X168" s="13">
        <f>SUMIFS('Fielding Data'!H:H,'Fielding Data'!$A:$A,'Hitting Data'!$A168)</f>
        <v>6</v>
      </c>
    </row>
    <row r="169" spans="1:24" x14ac:dyDescent="0.3">
      <c r="A169" s="13" t="str">
        <f t="shared" si="2"/>
        <v>carpean012010</v>
      </c>
      <c r="B169" s="16" t="s">
        <v>898</v>
      </c>
      <c r="C169" s="16">
        <v>2010</v>
      </c>
      <c r="D169" s="16">
        <v>1</v>
      </c>
      <c r="E169" s="16">
        <v>1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3" t="str">
        <f>IFERROR(VLOOKUP($A169,'Fielding Data'!$A:$H,MATCH(P$1,'Fielding Data'!$A$1:$H$1,0),0),"Other")</f>
        <v>P</v>
      </c>
      <c r="Q169" s="13">
        <f>IFERROR(VLOOKUP($A169,'Fielding Data'!$A:$H,MATCH(Q$1,'Fielding Data'!$A$1:$H$1,0),0),"Other")</f>
        <v>0</v>
      </c>
      <c r="R169" s="13">
        <f>IFERROR(VLOOKUP($A169,'Fielding Data'!$A:$H,MATCH(R$1,'Fielding Data'!$A$1:$H$1,0),0),"Other")</f>
        <v>3</v>
      </c>
      <c r="S169" s="13">
        <f>IFERROR(VLOOKUP($A169,'Fielding Data'!$A:$H,MATCH(S$1,'Fielding Data'!$A$1:$H$1,0),0),"Other")</f>
        <v>0</v>
      </c>
      <c r="T169" s="13">
        <f>IFERROR(VLOOKUP($A169,'Fielding Data'!$A:$H,MATCH(T$1,'Fielding Data'!$A$1:$H$1,0),0),"Other")</f>
        <v>0</v>
      </c>
      <c r="U169" s="13">
        <f>SUMIFS('Fielding Data'!E:E,'Fielding Data'!$A:$A,'Hitting Data'!$A169)</f>
        <v>0</v>
      </c>
      <c r="V169" s="13">
        <f>SUMIFS('Fielding Data'!F:F,'Fielding Data'!$A:$A,'Hitting Data'!$A169)</f>
        <v>3</v>
      </c>
      <c r="W169" s="13">
        <f>SUMIFS('Fielding Data'!G:G,'Fielding Data'!$A:$A,'Hitting Data'!$A169)</f>
        <v>0</v>
      </c>
      <c r="X169" s="13">
        <f>SUMIFS('Fielding Data'!H:H,'Fielding Data'!$A:$A,'Hitting Data'!$A169)</f>
        <v>0</v>
      </c>
    </row>
    <row r="170" spans="1:24" x14ac:dyDescent="0.3">
      <c r="A170" s="13" t="str">
        <f t="shared" si="2"/>
        <v>carpech012010</v>
      </c>
      <c r="B170" s="16" t="s">
        <v>73</v>
      </c>
      <c r="C170" s="16">
        <v>2010</v>
      </c>
      <c r="D170" s="16">
        <v>35</v>
      </c>
      <c r="E170" s="16">
        <v>72</v>
      </c>
      <c r="F170" s="16">
        <v>2</v>
      </c>
      <c r="G170" s="16">
        <v>8</v>
      </c>
      <c r="H170" s="16">
        <v>0</v>
      </c>
      <c r="I170" s="16">
        <v>0</v>
      </c>
      <c r="J170" s="16">
        <v>1</v>
      </c>
      <c r="K170" s="16">
        <v>4</v>
      </c>
      <c r="L170" s="16">
        <v>0</v>
      </c>
      <c r="M170" s="16">
        <v>0</v>
      </c>
      <c r="N170" s="16">
        <v>1</v>
      </c>
      <c r="O170" s="16">
        <v>25</v>
      </c>
      <c r="P170" s="13" t="str">
        <f>IFERROR(VLOOKUP($A170,'Fielding Data'!$A:$H,MATCH(P$1,'Fielding Data'!$A$1:$H$1,0),0),"Other")</f>
        <v>P</v>
      </c>
      <c r="Q170" s="13">
        <f>IFERROR(VLOOKUP($A170,'Fielding Data'!$A:$H,MATCH(Q$1,'Fielding Data'!$A$1:$H$1,0),0),"Other")</f>
        <v>35</v>
      </c>
      <c r="R170" s="13">
        <f>IFERROR(VLOOKUP($A170,'Fielding Data'!$A:$H,MATCH(R$1,'Fielding Data'!$A$1:$H$1,0),0),"Other")</f>
        <v>29</v>
      </c>
      <c r="S170" s="13">
        <f>IFERROR(VLOOKUP($A170,'Fielding Data'!$A:$H,MATCH(S$1,'Fielding Data'!$A$1:$H$1,0),0),"Other")</f>
        <v>1</v>
      </c>
      <c r="T170" s="13">
        <f>IFERROR(VLOOKUP($A170,'Fielding Data'!$A:$H,MATCH(T$1,'Fielding Data'!$A$1:$H$1,0),0),"Other")</f>
        <v>4</v>
      </c>
      <c r="U170" s="13">
        <f>SUMIFS('Fielding Data'!E:E,'Fielding Data'!$A:$A,'Hitting Data'!$A170)</f>
        <v>35</v>
      </c>
      <c r="V170" s="13">
        <f>SUMIFS('Fielding Data'!F:F,'Fielding Data'!$A:$A,'Hitting Data'!$A170)</f>
        <v>29</v>
      </c>
      <c r="W170" s="13">
        <f>SUMIFS('Fielding Data'!G:G,'Fielding Data'!$A:$A,'Hitting Data'!$A170)</f>
        <v>1</v>
      </c>
      <c r="X170" s="13">
        <f>SUMIFS('Fielding Data'!H:H,'Fielding Data'!$A:$A,'Hitting Data'!$A170)</f>
        <v>4</v>
      </c>
    </row>
    <row r="171" spans="1:24" x14ac:dyDescent="0.3">
      <c r="A171" s="13" t="str">
        <f t="shared" si="2"/>
        <v>carpmi012010</v>
      </c>
      <c r="B171" s="16" t="s">
        <v>1063</v>
      </c>
      <c r="C171" s="16">
        <v>2010</v>
      </c>
      <c r="D171" s="16">
        <v>14</v>
      </c>
      <c r="E171" s="16">
        <v>37</v>
      </c>
      <c r="F171" s="16">
        <v>1</v>
      </c>
      <c r="G171" s="16">
        <v>7</v>
      </c>
      <c r="H171" s="16">
        <v>2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4</v>
      </c>
      <c r="O171" s="16">
        <v>8</v>
      </c>
      <c r="P171" s="13" t="str">
        <f>IFERROR(VLOOKUP($A171,'Fielding Data'!$A:$H,MATCH(P$1,'Fielding Data'!$A$1:$H$1,0),0),"Other")</f>
        <v>1B</v>
      </c>
      <c r="Q171" s="13">
        <f>IFERROR(VLOOKUP($A171,'Fielding Data'!$A:$H,MATCH(Q$1,'Fielding Data'!$A$1:$H$1,0),0),"Other")</f>
        <v>65</v>
      </c>
      <c r="R171" s="13">
        <f>IFERROR(VLOOKUP($A171,'Fielding Data'!$A:$H,MATCH(R$1,'Fielding Data'!$A$1:$H$1,0),0),"Other")</f>
        <v>4</v>
      </c>
      <c r="S171" s="13">
        <f>IFERROR(VLOOKUP($A171,'Fielding Data'!$A:$H,MATCH(S$1,'Fielding Data'!$A$1:$H$1,0),0),"Other")</f>
        <v>0</v>
      </c>
      <c r="T171" s="13">
        <f>IFERROR(VLOOKUP($A171,'Fielding Data'!$A:$H,MATCH(T$1,'Fielding Data'!$A$1:$H$1,0),0),"Other")</f>
        <v>3</v>
      </c>
      <c r="U171" s="13">
        <f>SUMIFS('Fielding Data'!E:E,'Fielding Data'!$A:$A,'Hitting Data'!$A171)</f>
        <v>65</v>
      </c>
      <c r="V171" s="13">
        <f>SUMIFS('Fielding Data'!F:F,'Fielding Data'!$A:$A,'Hitting Data'!$A171)</f>
        <v>4</v>
      </c>
      <c r="W171" s="13">
        <f>SUMIFS('Fielding Data'!G:G,'Fielding Data'!$A:$A,'Hitting Data'!$A171)</f>
        <v>0</v>
      </c>
      <c r="X171" s="13">
        <f>SUMIFS('Fielding Data'!H:H,'Fielding Data'!$A:$A,'Hitting Data'!$A171)</f>
        <v>3</v>
      </c>
    </row>
    <row r="172" spans="1:24" x14ac:dyDescent="0.3">
      <c r="A172" s="13" t="str">
        <f t="shared" si="2"/>
        <v>carraca012010</v>
      </c>
      <c r="B172" s="16" t="s">
        <v>1064</v>
      </c>
      <c r="C172" s="16">
        <v>2010</v>
      </c>
      <c r="D172" s="16">
        <v>7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3" t="str">
        <f>IFERROR(VLOOKUP($A172,'Fielding Data'!$A:$H,MATCH(P$1,'Fielding Data'!$A$1:$H$1,0),0),"Other")</f>
        <v>P</v>
      </c>
      <c r="Q172" s="13">
        <f>IFERROR(VLOOKUP($A172,'Fielding Data'!$A:$H,MATCH(Q$1,'Fielding Data'!$A$1:$H$1,0),0),"Other")</f>
        <v>3</v>
      </c>
      <c r="R172" s="13">
        <f>IFERROR(VLOOKUP($A172,'Fielding Data'!$A:$H,MATCH(R$1,'Fielding Data'!$A$1:$H$1,0),0),"Other")</f>
        <v>5</v>
      </c>
      <c r="S172" s="13">
        <f>IFERROR(VLOOKUP($A172,'Fielding Data'!$A:$H,MATCH(S$1,'Fielding Data'!$A$1:$H$1,0),0),"Other")</f>
        <v>0</v>
      </c>
      <c r="T172" s="13">
        <f>IFERROR(VLOOKUP($A172,'Fielding Data'!$A:$H,MATCH(T$1,'Fielding Data'!$A$1:$H$1,0),0),"Other")</f>
        <v>0</v>
      </c>
      <c r="U172" s="13">
        <f>SUMIFS('Fielding Data'!E:E,'Fielding Data'!$A:$A,'Hitting Data'!$A172)</f>
        <v>3</v>
      </c>
      <c r="V172" s="13">
        <f>SUMIFS('Fielding Data'!F:F,'Fielding Data'!$A:$A,'Hitting Data'!$A172)</f>
        <v>5</v>
      </c>
      <c r="W172" s="13">
        <f>SUMIFS('Fielding Data'!G:G,'Fielding Data'!$A:$A,'Hitting Data'!$A172)</f>
        <v>0</v>
      </c>
      <c r="X172" s="13">
        <f>SUMIFS('Fielding Data'!H:H,'Fielding Data'!$A:$A,'Hitting Data'!$A172)</f>
        <v>0</v>
      </c>
    </row>
    <row r="173" spans="1:24" x14ac:dyDescent="0.3">
      <c r="A173" s="13" t="str">
        <f t="shared" si="2"/>
        <v>carrobr012010</v>
      </c>
      <c r="B173" s="16" t="s">
        <v>770</v>
      </c>
      <c r="C173" s="16">
        <v>2010</v>
      </c>
      <c r="D173" s="16">
        <v>32</v>
      </c>
      <c r="E173" s="16">
        <v>76</v>
      </c>
      <c r="F173" s="16">
        <v>13</v>
      </c>
      <c r="G173" s="16">
        <v>15</v>
      </c>
      <c r="H173" s="16">
        <v>4</v>
      </c>
      <c r="I173" s="16">
        <v>0</v>
      </c>
      <c r="J173" s="16">
        <v>2</v>
      </c>
      <c r="K173" s="16">
        <v>7</v>
      </c>
      <c r="L173" s="16">
        <v>2</v>
      </c>
      <c r="M173" s="16">
        <v>1</v>
      </c>
      <c r="N173" s="16">
        <v>6</v>
      </c>
      <c r="O173" s="16">
        <v>29</v>
      </c>
      <c r="P173" s="13" t="str">
        <f>IFERROR(VLOOKUP($A173,'Fielding Data'!$A:$H,MATCH(P$1,'Fielding Data'!$A$1:$H$1,0),0),"Other")</f>
        <v>LF</v>
      </c>
      <c r="Q173" s="13">
        <f>IFERROR(VLOOKUP($A173,'Fielding Data'!$A:$H,MATCH(Q$1,'Fielding Data'!$A$1:$H$1,0),0),"Other")</f>
        <v>0</v>
      </c>
      <c r="R173" s="13">
        <f>IFERROR(VLOOKUP($A173,'Fielding Data'!$A:$H,MATCH(R$1,'Fielding Data'!$A$1:$H$1,0),0),"Other")</f>
        <v>0</v>
      </c>
      <c r="S173" s="13">
        <f>IFERROR(VLOOKUP($A173,'Fielding Data'!$A:$H,MATCH(S$1,'Fielding Data'!$A$1:$H$1,0),0),"Other")</f>
        <v>0</v>
      </c>
      <c r="T173" s="13">
        <f>IFERROR(VLOOKUP($A173,'Fielding Data'!$A:$H,MATCH(T$1,'Fielding Data'!$A$1:$H$1,0),0),"Other")</f>
        <v>0</v>
      </c>
      <c r="U173" s="13">
        <f>SUMIFS('Fielding Data'!E:E,'Fielding Data'!$A:$A,'Hitting Data'!$A173)</f>
        <v>33</v>
      </c>
      <c r="V173" s="13">
        <f>SUMIFS('Fielding Data'!F:F,'Fielding Data'!$A:$A,'Hitting Data'!$A173)</f>
        <v>2</v>
      </c>
      <c r="W173" s="13">
        <f>SUMIFS('Fielding Data'!G:G,'Fielding Data'!$A:$A,'Hitting Data'!$A173)</f>
        <v>1</v>
      </c>
      <c r="X173" s="13">
        <f>SUMIFS('Fielding Data'!H:H,'Fielding Data'!$A:$A,'Hitting Data'!$A173)</f>
        <v>0</v>
      </c>
    </row>
    <row r="174" spans="1:24" x14ac:dyDescent="0.3">
      <c r="A174" s="13" t="str">
        <f t="shared" si="2"/>
        <v>carroja012010</v>
      </c>
      <c r="B174" s="16" t="s">
        <v>292</v>
      </c>
      <c r="C174" s="16">
        <v>2010</v>
      </c>
      <c r="D174" s="16">
        <v>133</v>
      </c>
      <c r="E174" s="16">
        <v>351</v>
      </c>
      <c r="F174" s="16">
        <v>48</v>
      </c>
      <c r="G174" s="16">
        <v>102</v>
      </c>
      <c r="H174" s="16">
        <v>15</v>
      </c>
      <c r="I174" s="16">
        <v>1</v>
      </c>
      <c r="J174" s="16">
        <v>0</v>
      </c>
      <c r="K174" s="16">
        <v>23</v>
      </c>
      <c r="L174" s="16">
        <v>12</v>
      </c>
      <c r="M174" s="16">
        <v>4</v>
      </c>
      <c r="N174" s="16">
        <v>51</v>
      </c>
      <c r="O174" s="16">
        <v>64</v>
      </c>
      <c r="P174" s="13" t="str">
        <f>IFERROR(VLOOKUP($A174,'Fielding Data'!$A:$H,MATCH(P$1,'Fielding Data'!$A$1:$H$1,0),0),"Other")</f>
        <v>2B</v>
      </c>
      <c r="Q174" s="13">
        <f>IFERROR(VLOOKUP($A174,'Fielding Data'!$A:$H,MATCH(Q$1,'Fielding Data'!$A$1:$H$1,0),0),"Other")</f>
        <v>48</v>
      </c>
      <c r="R174" s="13">
        <f>IFERROR(VLOOKUP($A174,'Fielding Data'!$A:$H,MATCH(R$1,'Fielding Data'!$A$1:$H$1,0),0),"Other")</f>
        <v>78</v>
      </c>
      <c r="S174" s="13">
        <f>IFERROR(VLOOKUP($A174,'Fielding Data'!$A:$H,MATCH(S$1,'Fielding Data'!$A$1:$H$1,0),0),"Other")</f>
        <v>0</v>
      </c>
      <c r="T174" s="13">
        <f>IFERROR(VLOOKUP($A174,'Fielding Data'!$A:$H,MATCH(T$1,'Fielding Data'!$A$1:$H$1,0),0),"Other")</f>
        <v>12</v>
      </c>
      <c r="U174" s="13">
        <f>SUMIFS('Fielding Data'!E:E,'Fielding Data'!$A:$A,'Hitting Data'!$A174)</f>
        <v>146</v>
      </c>
      <c r="V174" s="13">
        <f>SUMIFS('Fielding Data'!F:F,'Fielding Data'!$A:$A,'Hitting Data'!$A174)</f>
        <v>287</v>
      </c>
      <c r="W174" s="13">
        <f>SUMIFS('Fielding Data'!G:G,'Fielding Data'!$A:$A,'Hitting Data'!$A174)</f>
        <v>6</v>
      </c>
      <c r="X174" s="13">
        <f>SUMIFS('Fielding Data'!H:H,'Fielding Data'!$A:$A,'Hitting Data'!$A174)</f>
        <v>45</v>
      </c>
    </row>
    <row r="175" spans="1:24" x14ac:dyDescent="0.3">
      <c r="A175" s="13" t="str">
        <f t="shared" si="2"/>
        <v>carsoma012010</v>
      </c>
      <c r="B175" s="16" t="s">
        <v>1065</v>
      </c>
      <c r="C175" s="16">
        <v>2010</v>
      </c>
      <c r="D175" s="16">
        <v>36</v>
      </c>
      <c r="E175" s="16">
        <v>79</v>
      </c>
      <c r="F175" s="16">
        <v>7</v>
      </c>
      <c r="G175" s="16">
        <v>14</v>
      </c>
      <c r="H175" s="16">
        <v>2</v>
      </c>
      <c r="I175" s="16">
        <v>0</v>
      </c>
      <c r="J175" s="16">
        <v>4</v>
      </c>
      <c r="K175" s="16">
        <v>9</v>
      </c>
      <c r="L175" s="16">
        <v>4</v>
      </c>
      <c r="M175" s="16">
        <v>0</v>
      </c>
      <c r="N175" s="16">
        <v>2</v>
      </c>
      <c r="O175" s="16">
        <v>23</v>
      </c>
      <c r="P175" s="13" t="str">
        <f>IFERROR(VLOOKUP($A175,'Fielding Data'!$A:$H,MATCH(P$1,'Fielding Data'!$A$1:$H$1,0),0),"Other")</f>
        <v>CF</v>
      </c>
      <c r="Q175" s="13">
        <f>IFERROR(VLOOKUP($A175,'Fielding Data'!$A:$H,MATCH(Q$1,'Fielding Data'!$A$1:$H$1,0),0),"Other")</f>
        <v>0</v>
      </c>
      <c r="R175" s="13">
        <f>IFERROR(VLOOKUP($A175,'Fielding Data'!$A:$H,MATCH(R$1,'Fielding Data'!$A$1:$H$1,0),0),"Other")</f>
        <v>0</v>
      </c>
      <c r="S175" s="13">
        <f>IFERROR(VLOOKUP($A175,'Fielding Data'!$A:$H,MATCH(S$1,'Fielding Data'!$A$1:$H$1,0),0),"Other")</f>
        <v>0</v>
      </c>
      <c r="T175" s="13">
        <f>IFERROR(VLOOKUP($A175,'Fielding Data'!$A:$H,MATCH(T$1,'Fielding Data'!$A$1:$H$1,0),0),"Other")</f>
        <v>0</v>
      </c>
      <c r="U175" s="13">
        <f>SUMIFS('Fielding Data'!E:E,'Fielding Data'!$A:$A,'Hitting Data'!$A175)</f>
        <v>45</v>
      </c>
      <c r="V175" s="13">
        <f>SUMIFS('Fielding Data'!F:F,'Fielding Data'!$A:$A,'Hitting Data'!$A175)</f>
        <v>2</v>
      </c>
      <c r="W175" s="13">
        <f>SUMIFS('Fielding Data'!G:G,'Fielding Data'!$A:$A,'Hitting Data'!$A175)</f>
        <v>0</v>
      </c>
      <c r="X175" s="13">
        <f>SUMIFS('Fielding Data'!H:H,'Fielding Data'!$A:$A,'Hitting Data'!$A175)</f>
        <v>0</v>
      </c>
    </row>
    <row r="176" spans="1:24" x14ac:dyDescent="0.3">
      <c r="A176" s="13" t="str">
        <f t="shared" si="2"/>
        <v>cartech012010</v>
      </c>
      <c r="B176" s="16" t="s">
        <v>899</v>
      </c>
      <c r="C176" s="16">
        <v>2010</v>
      </c>
      <c r="D176" s="16">
        <v>100</v>
      </c>
      <c r="E176" s="16">
        <v>167</v>
      </c>
      <c r="F176" s="16">
        <v>15</v>
      </c>
      <c r="G176" s="16">
        <v>44</v>
      </c>
      <c r="H176" s="16">
        <v>9</v>
      </c>
      <c r="I176" s="16">
        <v>0</v>
      </c>
      <c r="J176" s="16">
        <v>4</v>
      </c>
      <c r="K176" s="16">
        <v>24</v>
      </c>
      <c r="L176" s="16">
        <v>1</v>
      </c>
      <c r="M176" s="16">
        <v>2</v>
      </c>
      <c r="N176" s="16">
        <v>12</v>
      </c>
      <c r="O176" s="16">
        <v>17</v>
      </c>
      <c r="P176" s="13" t="str">
        <f>IFERROR(VLOOKUP($A176,'Fielding Data'!$A:$H,MATCH(P$1,'Fielding Data'!$A$1:$H$1,0),0),"Other")</f>
        <v>LF</v>
      </c>
      <c r="Q176" s="13">
        <f>IFERROR(VLOOKUP($A176,'Fielding Data'!$A:$H,MATCH(Q$1,'Fielding Data'!$A$1:$H$1,0),0),"Other")</f>
        <v>0</v>
      </c>
      <c r="R176" s="13">
        <f>IFERROR(VLOOKUP($A176,'Fielding Data'!$A:$H,MATCH(R$1,'Fielding Data'!$A$1:$H$1,0),0),"Other")</f>
        <v>0</v>
      </c>
      <c r="S176" s="13">
        <f>IFERROR(VLOOKUP($A176,'Fielding Data'!$A:$H,MATCH(S$1,'Fielding Data'!$A$1:$H$1,0),0),"Other")</f>
        <v>0</v>
      </c>
      <c r="T176" s="13">
        <f>IFERROR(VLOOKUP($A176,'Fielding Data'!$A:$H,MATCH(T$1,'Fielding Data'!$A$1:$H$1,0),0),"Other")</f>
        <v>0</v>
      </c>
      <c r="U176" s="13">
        <f>SUMIFS('Fielding Data'!E:E,'Fielding Data'!$A:$A,'Hitting Data'!$A176)</f>
        <v>30</v>
      </c>
      <c r="V176" s="13">
        <f>SUMIFS('Fielding Data'!F:F,'Fielding Data'!$A:$A,'Hitting Data'!$A176)</f>
        <v>0</v>
      </c>
      <c r="W176" s="13">
        <f>SUMIFS('Fielding Data'!G:G,'Fielding Data'!$A:$A,'Hitting Data'!$A176)</f>
        <v>0</v>
      </c>
      <c r="X176" s="13">
        <f>SUMIFS('Fielding Data'!H:H,'Fielding Data'!$A:$A,'Hitting Data'!$A176)</f>
        <v>0</v>
      </c>
    </row>
    <row r="177" spans="1:24" x14ac:dyDescent="0.3">
      <c r="A177" s="13" t="str">
        <f t="shared" si="2"/>
        <v>cartech022010</v>
      </c>
      <c r="B177" s="16" t="s">
        <v>1240</v>
      </c>
      <c r="C177" s="16">
        <v>2010</v>
      </c>
      <c r="D177" s="16">
        <v>24</v>
      </c>
      <c r="E177" s="16">
        <v>70</v>
      </c>
      <c r="F177" s="16">
        <v>8</v>
      </c>
      <c r="G177" s="16">
        <v>13</v>
      </c>
      <c r="H177" s="16">
        <v>1</v>
      </c>
      <c r="I177" s="16">
        <v>0</v>
      </c>
      <c r="J177" s="16">
        <v>3</v>
      </c>
      <c r="K177" s="16">
        <v>7</v>
      </c>
      <c r="L177" s="16">
        <v>1</v>
      </c>
      <c r="M177" s="16">
        <v>0</v>
      </c>
      <c r="N177" s="16">
        <v>7</v>
      </c>
      <c r="O177" s="16">
        <v>21</v>
      </c>
      <c r="P177" s="13" t="str">
        <f>IFERROR(VLOOKUP($A177,'Fielding Data'!$A:$H,MATCH(P$1,'Fielding Data'!$A$1:$H$1,0),0),"Other")</f>
        <v>LF</v>
      </c>
      <c r="Q177" s="13">
        <f>IFERROR(VLOOKUP($A177,'Fielding Data'!$A:$H,MATCH(Q$1,'Fielding Data'!$A$1:$H$1,0),0),"Other")</f>
        <v>0</v>
      </c>
      <c r="R177" s="13">
        <f>IFERROR(VLOOKUP($A177,'Fielding Data'!$A:$H,MATCH(R$1,'Fielding Data'!$A$1:$H$1,0),0),"Other")</f>
        <v>0</v>
      </c>
      <c r="S177" s="13">
        <f>IFERROR(VLOOKUP($A177,'Fielding Data'!$A:$H,MATCH(S$1,'Fielding Data'!$A$1:$H$1,0),0),"Other")</f>
        <v>0</v>
      </c>
      <c r="T177" s="13">
        <f>IFERROR(VLOOKUP($A177,'Fielding Data'!$A:$H,MATCH(T$1,'Fielding Data'!$A$1:$H$1,0),0),"Other")</f>
        <v>0</v>
      </c>
      <c r="U177" s="13">
        <f>SUMIFS('Fielding Data'!E:E,'Fielding Data'!$A:$A,'Hitting Data'!$A177)</f>
        <v>25</v>
      </c>
      <c r="V177" s="13">
        <f>SUMIFS('Fielding Data'!F:F,'Fielding Data'!$A:$A,'Hitting Data'!$A177)</f>
        <v>0</v>
      </c>
      <c r="W177" s="13">
        <f>SUMIFS('Fielding Data'!G:G,'Fielding Data'!$A:$A,'Hitting Data'!$A177)</f>
        <v>2</v>
      </c>
      <c r="X177" s="13">
        <f>SUMIFS('Fielding Data'!H:H,'Fielding Data'!$A:$A,'Hitting Data'!$A177)</f>
        <v>0</v>
      </c>
    </row>
    <row r="178" spans="1:24" x14ac:dyDescent="0.3">
      <c r="A178" s="13" t="str">
        <f t="shared" si="2"/>
        <v>cashnan012010</v>
      </c>
      <c r="B178" s="16" t="s">
        <v>1241</v>
      </c>
      <c r="C178" s="16">
        <v>2010</v>
      </c>
      <c r="D178" s="16">
        <v>53</v>
      </c>
      <c r="E178" s="16">
        <v>2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2</v>
      </c>
      <c r="P178" s="13" t="str">
        <f>IFERROR(VLOOKUP($A178,'Fielding Data'!$A:$H,MATCH(P$1,'Fielding Data'!$A$1:$H$1,0),0),"Other")</f>
        <v>P</v>
      </c>
      <c r="Q178" s="13">
        <f>IFERROR(VLOOKUP($A178,'Fielding Data'!$A:$H,MATCH(Q$1,'Fielding Data'!$A$1:$H$1,0),0),"Other")</f>
        <v>3</v>
      </c>
      <c r="R178" s="13">
        <f>IFERROR(VLOOKUP($A178,'Fielding Data'!$A:$H,MATCH(R$1,'Fielding Data'!$A$1:$H$1,0),0),"Other")</f>
        <v>13</v>
      </c>
      <c r="S178" s="13">
        <f>IFERROR(VLOOKUP($A178,'Fielding Data'!$A:$H,MATCH(S$1,'Fielding Data'!$A$1:$H$1,0),0),"Other")</f>
        <v>0</v>
      </c>
      <c r="T178" s="13">
        <f>IFERROR(VLOOKUP($A178,'Fielding Data'!$A:$H,MATCH(T$1,'Fielding Data'!$A$1:$H$1,0),0),"Other")</f>
        <v>2</v>
      </c>
      <c r="U178" s="13">
        <f>SUMIFS('Fielding Data'!E:E,'Fielding Data'!$A:$A,'Hitting Data'!$A178)</f>
        <v>3</v>
      </c>
      <c r="V178" s="13">
        <f>SUMIFS('Fielding Data'!F:F,'Fielding Data'!$A:$A,'Hitting Data'!$A178)</f>
        <v>13</v>
      </c>
      <c r="W178" s="13">
        <f>SUMIFS('Fielding Data'!G:G,'Fielding Data'!$A:$A,'Hitting Data'!$A178)</f>
        <v>0</v>
      </c>
      <c r="X178" s="13">
        <f>SUMIFS('Fielding Data'!H:H,'Fielding Data'!$A:$A,'Hitting Data'!$A178)</f>
        <v>2</v>
      </c>
    </row>
    <row r="179" spans="1:24" x14ac:dyDescent="0.3">
      <c r="A179" s="13" t="str">
        <f t="shared" si="2"/>
        <v>casilal012010</v>
      </c>
      <c r="B179" s="16" t="s">
        <v>636</v>
      </c>
      <c r="C179" s="16">
        <v>2010</v>
      </c>
      <c r="D179" s="16">
        <v>69</v>
      </c>
      <c r="E179" s="16">
        <v>152</v>
      </c>
      <c r="F179" s="16">
        <v>26</v>
      </c>
      <c r="G179" s="16">
        <v>42</v>
      </c>
      <c r="H179" s="16">
        <v>7</v>
      </c>
      <c r="I179" s="16">
        <v>4</v>
      </c>
      <c r="J179" s="16">
        <v>1</v>
      </c>
      <c r="K179" s="16">
        <v>20</v>
      </c>
      <c r="L179" s="16">
        <v>6</v>
      </c>
      <c r="M179" s="16">
        <v>1</v>
      </c>
      <c r="N179" s="16">
        <v>13</v>
      </c>
      <c r="O179" s="16">
        <v>17</v>
      </c>
      <c r="P179" s="13" t="str">
        <f>IFERROR(VLOOKUP($A179,'Fielding Data'!$A:$H,MATCH(P$1,'Fielding Data'!$A$1:$H$1,0),0),"Other")</f>
        <v>2B</v>
      </c>
      <c r="Q179" s="13">
        <f>IFERROR(VLOOKUP($A179,'Fielding Data'!$A:$H,MATCH(Q$1,'Fielding Data'!$A$1:$H$1,0),0),"Other")</f>
        <v>34</v>
      </c>
      <c r="R179" s="13">
        <f>IFERROR(VLOOKUP($A179,'Fielding Data'!$A:$H,MATCH(R$1,'Fielding Data'!$A$1:$H$1,0),0),"Other")</f>
        <v>51</v>
      </c>
      <c r="S179" s="13">
        <f>IFERROR(VLOOKUP($A179,'Fielding Data'!$A:$H,MATCH(S$1,'Fielding Data'!$A$1:$H$1,0),0),"Other")</f>
        <v>1</v>
      </c>
      <c r="T179" s="13">
        <f>IFERROR(VLOOKUP($A179,'Fielding Data'!$A:$H,MATCH(T$1,'Fielding Data'!$A$1:$H$1,0),0),"Other")</f>
        <v>11</v>
      </c>
      <c r="U179" s="13">
        <f>SUMIFS('Fielding Data'!E:E,'Fielding Data'!$A:$A,'Hitting Data'!$A179)</f>
        <v>66</v>
      </c>
      <c r="V179" s="13">
        <f>SUMIFS('Fielding Data'!F:F,'Fielding Data'!$A:$A,'Hitting Data'!$A179)</f>
        <v>122</v>
      </c>
      <c r="W179" s="13">
        <f>SUMIFS('Fielding Data'!G:G,'Fielding Data'!$A:$A,'Hitting Data'!$A179)</f>
        <v>5</v>
      </c>
      <c r="X179" s="13">
        <f>SUMIFS('Fielding Data'!H:H,'Fielding Data'!$A:$A,'Hitting Data'!$A179)</f>
        <v>26</v>
      </c>
    </row>
    <row r="180" spans="1:24" x14ac:dyDescent="0.3">
      <c r="A180" s="13" t="str">
        <f t="shared" si="2"/>
        <v>cassebo012010</v>
      </c>
      <c r="B180" s="16" t="s">
        <v>1242</v>
      </c>
      <c r="C180" s="16">
        <v>2010</v>
      </c>
      <c r="D180" s="16">
        <v>16</v>
      </c>
      <c r="E180" s="16">
        <v>0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3" t="str">
        <f>IFERROR(VLOOKUP($A180,'Fielding Data'!$A:$H,MATCH(P$1,'Fielding Data'!$A$1:$H$1,0),0),"Other")</f>
        <v>P</v>
      </c>
      <c r="Q180" s="13">
        <f>IFERROR(VLOOKUP($A180,'Fielding Data'!$A:$H,MATCH(Q$1,'Fielding Data'!$A$1:$H$1,0),0),"Other")</f>
        <v>2</v>
      </c>
      <c r="R180" s="13">
        <f>IFERROR(VLOOKUP($A180,'Fielding Data'!$A:$H,MATCH(R$1,'Fielding Data'!$A$1:$H$1,0),0),"Other")</f>
        <v>3</v>
      </c>
      <c r="S180" s="13">
        <f>IFERROR(VLOOKUP($A180,'Fielding Data'!$A:$H,MATCH(S$1,'Fielding Data'!$A$1:$H$1,0),0),"Other")</f>
        <v>0</v>
      </c>
      <c r="T180" s="13">
        <f>IFERROR(VLOOKUP($A180,'Fielding Data'!$A:$H,MATCH(T$1,'Fielding Data'!$A$1:$H$1,0),0),"Other")</f>
        <v>0</v>
      </c>
      <c r="U180" s="13">
        <f>SUMIFS('Fielding Data'!E:E,'Fielding Data'!$A:$A,'Hitting Data'!$A180)</f>
        <v>2</v>
      </c>
      <c r="V180" s="13">
        <f>SUMIFS('Fielding Data'!F:F,'Fielding Data'!$A:$A,'Hitting Data'!$A180)</f>
        <v>3</v>
      </c>
      <c r="W180" s="13">
        <f>SUMIFS('Fielding Data'!G:G,'Fielding Data'!$A:$A,'Hitting Data'!$A180)</f>
        <v>0</v>
      </c>
      <c r="X180" s="13">
        <f>SUMIFS('Fielding Data'!H:H,'Fielding Data'!$A:$A,'Hitting Data'!$A180)</f>
        <v>0</v>
      </c>
    </row>
    <row r="181" spans="1:24" x14ac:dyDescent="0.3">
      <c r="A181" s="13" t="str">
        <f t="shared" si="2"/>
        <v>castial022010</v>
      </c>
      <c r="B181" s="16" t="s">
        <v>900</v>
      </c>
      <c r="C181" s="16">
        <v>2010</v>
      </c>
      <c r="D181" s="16">
        <v>14</v>
      </c>
      <c r="E181" s="16">
        <v>0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3" t="str">
        <f>IFERROR(VLOOKUP($A181,'Fielding Data'!$A:$H,MATCH(P$1,'Fielding Data'!$A$1:$H$1,0),0),"Other")</f>
        <v>P</v>
      </c>
      <c r="Q181" s="13">
        <f>IFERROR(VLOOKUP($A181,'Fielding Data'!$A:$H,MATCH(Q$1,'Fielding Data'!$A$1:$H$1,0),0),"Other")</f>
        <v>1</v>
      </c>
      <c r="R181" s="13">
        <f>IFERROR(VLOOKUP($A181,'Fielding Data'!$A:$H,MATCH(R$1,'Fielding Data'!$A$1:$H$1,0),0),"Other")</f>
        <v>2</v>
      </c>
      <c r="S181" s="13">
        <f>IFERROR(VLOOKUP($A181,'Fielding Data'!$A:$H,MATCH(S$1,'Fielding Data'!$A$1:$H$1,0),0),"Other")</f>
        <v>0</v>
      </c>
      <c r="T181" s="13">
        <f>IFERROR(VLOOKUP($A181,'Fielding Data'!$A:$H,MATCH(T$1,'Fielding Data'!$A$1:$H$1,0),0),"Other")</f>
        <v>1</v>
      </c>
      <c r="U181" s="13">
        <f>SUMIFS('Fielding Data'!E:E,'Fielding Data'!$A:$A,'Hitting Data'!$A181)</f>
        <v>1</v>
      </c>
      <c r="V181" s="13">
        <f>SUMIFS('Fielding Data'!F:F,'Fielding Data'!$A:$A,'Hitting Data'!$A181)</f>
        <v>2</v>
      </c>
      <c r="W181" s="13">
        <f>SUMIFS('Fielding Data'!G:G,'Fielding Data'!$A:$A,'Hitting Data'!$A181)</f>
        <v>0</v>
      </c>
      <c r="X181" s="13">
        <f>SUMIFS('Fielding Data'!H:H,'Fielding Data'!$A:$A,'Hitting Data'!$A181)</f>
        <v>1</v>
      </c>
    </row>
    <row r="182" spans="1:24" x14ac:dyDescent="0.3">
      <c r="A182" s="13" t="str">
        <f t="shared" si="2"/>
        <v>castilu012010</v>
      </c>
      <c r="B182" s="16" t="s">
        <v>74</v>
      </c>
      <c r="C182" s="16">
        <v>2010</v>
      </c>
      <c r="D182" s="16">
        <v>86</v>
      </c>
      <c r="E182" s="16">
        <v>247</v>
      </c>
      <c r="F182" s="16">
        <v>28</v>
      </c>
      <c r="G182" s="16">
        <v>58</v>
      </c>
      <c r="H182" s="16">
        <v>4</v>
      </c>
      <c r="I182" s="16">
        <v>2</v>
      </c>
      <c r="J182" s="16">
        <v>0</v>
      </c>
      <c r="K182" s="16">
        <v>17</v>
      </c>
      <c r="L182" s="16">
        <v>8</v>
      </c>
      <c r="M182" s="16">
        <v>3</v>
      </c>
      <c r="N182" s="16">
        <v>39</v>
      </c>
      <c r="O182" s="16">
        <v>25</v>
      </c>
      <c r="P182" s="13" t="str">
        <f>IFERROR(VLOOKUP($A182,'Fielding Data'!$A:$H,MATCH(P$1,'Fielding Data'!$A$1:$H$1,0),0),"Other")</f>
        <v>2B</v>
      </c>
      <c r="Q182" s="13">
        <f>IFERROR(VLOOKUP($A182,'Fielding Data'!$A:$H,MATCH(Q$1,'Fielding Data'!$A$1:$H$1,0),0),"Other")</f>
        <v>122</v>
      </c>
      <c r="R182" s="13">
        <f>IFERROR(VLOOKUP($A182,'Fielding Data'!$A:$H,MATCH(R$1,'Fielding Data'!$A$1:$H$1,0),0),"Other")</f>
        <v>176</v>
      </c>
      <c r="S182" s="13">
        <f>IFERROR(VLOOKUP($A182,'Fielding Data'!$A:$H,MATCH(S$1,'Fielding Data'!$A$1:$H$1,0),0),"Other")</f>
        <v>2</v>
      </c>
      <c r="T182" s="13">
        <f>IFERROR(VLOOKUP($A182,'Fielding Data'!$A:$H,MATCH(T$1,'Fielding Data'!$A$1:$H$1,0),0),"Other")</f>
        <v>38</v>
      </c>
      <c r="U182" s="13">
        <f>SUMIFS('Fielding Data'!E:E,'Fielding Data'!$A:$A,'Hitting Data'!$A182)</f>
        <v>122</v>
      </c>
      <c r="V182" s="13">
        <f>SUMIFS('Fielding Data'!F:F,'Fielding Data'!$A:$A,'Hitting Data'!$A182)</f>
        <v>176</v>
      </c>
      <c r="W182" s="13">
        <f>SUMIFS('Fielding Data'!G:G,'Fielding Data'!$A:$A,'Hitting Data'!$A182)</f>
        <v>2</v>
      </c>
      <c r="X182" s="13">
        <f>SUMIFS('Fielding Data'!H:H,'Fielding Data'!$A:$A,'Hitting Data'!$A182)</f>
        <v>38</v>
      </c>
    </row>
    <row r="183" spans="1:24" x14ac:dyDescent="0.3">
      <c r="A183" s="13" t="str">
        <f t="shared" si="2"/>
        <v>castiwe012010</v>
      </c>
      <c r="B183" s="16" t="s">
        <v>1243</v>
      </c>
      <c r="C183" s="16">
        <v>2010</v>
      </c>
      <c r="D183" s="16">
        <v>7</v>
      </c>
      <c r="E183" s="16">
        <v>20</v>
      </c>
      <c r="F183" s="16">
        <v>3</v>
      </c>
      <c r="G183" s="16">
        <v>6</v>
      </c>
      <c r="H183" s="16">
        <v>4</v>
      </c>
      <c r="I183" s="16">
        <v>0</v>
      </c>
      <c r="J183" s="16">
        <v>1</v>
      </c>
      <c r="K183" s="16">
        <v>5</v>
      </c>
      <c r="L183" s="16">
        <v>0</v>
      </c>
      <c r="M183" s="16">
        <v>0</v>
      </c>
      <c r="N183" s="16">
        <v>1</v>
      </c>
      <c r="O183" s="16">
        <v>7</v>
      </c>
      <c r="P183" s="13" t="str">
        <f>IFERROR(VLOOKUP($A183,'Fielding Data'!$A:$H,MATCH(P$1,'Fielding Data'!$A$1:$H$1,0),0),"Other")</f>
        <v>C</v>
      </c>
      <c r="Q183" s="13">
        <f>IFERROR(VLOOKUP($A183,'Fielding Data'!$A:$H,MATCH(Q$1,'Fielding Data'!$A$1:$H$1,0),0),"Other")</f>
        <v>33</v>
      </c>
      <c r="R183" s="13">
        <f>IFERROR(VLOOKUP($A183,'Fielding Data'!$A:$H,MATCH(R$1,'Fielding Data'!$A$1:$H$1,0),0),"Other")</f>
        <v>3</v>
      </c>
      <c r="S183" s="13">
        <f>IFERROR(VLOOKUP($A183,'Fielding Data'!$A:$H,MATCH(S$1,'Fielding Data'!$A$1:$H$1,0),0),"Other")</f>
        <v>0</v>
      </c>
      <c r="T183" s="13">
        <f>IFERROR(VLOOKUP($A183,'Fielding Data'!$A:$H,MATCH(T$1,'Fielding Data'!$A$1:$H$1,0),0),"Other")</f>
        <v>0</v>
      </c>
      <c r="U183" s="13">
        <f>SUMIFS('Fielding Data'!E:E,'Fielding Data'!$A:$A,'Hitting Data'!$A183)</f>
        <v>33</v>
      </c>
      <c r="V183" s="13">
        <f>SUMIFS('Fielding Data'!F:F,'Fielding Data'!$A:$A,'Hitting Data'!$A183)</f>
        <v>3</v>
      </c>
      <c r="W183" s="13">
        <f>SUMIFS('Fielding Data'!G:G,'Fielding Data'!$A:$A,'Hitting Data'!$A183)</f>
        <v>0</v>
      </c>
      <c r="X183" s="13">
        <f>SUMIFS('Fielding Data'!H:H,'Fielding Data'!$A:$A,'Hitting Data'!$A183)</f>
        <v>0</v>
      </c>
    </row>
    <row r="184" spans="1:24" x14ac:dyDescent="0.3">
      <c r="A184" s="13" t="str">
        <f t="shared" si="2"/>
        <v>castrja012010</v>
      </c>
      <c r="B184" s="16" t="s">
        <v>1244</v>
      </c>
      <c r="C184" s="16">
        <v>2010</v>
      </c>
      <c r="D184" s="16">
        <v>67</v>
      </c>
      <c r="E184" s="16">
        <v>195</v>
      </c>
      <c r="F184" s="16">
        <v>26</v>
      </c>
      <c r="G184" s="16">
        <v>40</v>
      </c>
      <c r="H184" s="16">
        <v>8</v>
      </c>
      <c r="I184" s="16">
        <v>1</v>
      </c>
      <c r="J184" s="16">
        <v>2</v>
      </c>
      <c r="K184" s="16">
        <v>8</v>
      </c>
      <c r="L184" s="16">
        <v>0</v>
      </c>
      <c r="M184" s="16">
        <v>0</v>
      </c>
      <c r="N184" s="16">
        <v>22</v>
      </c>
      <c r="O184" s="16">
        <v>41</v>
      </c>
      <c r="P184" s="13" t="str">
        <f>IFERROR(VLOOKUP($A184,'Fielding Data'!$A:$H,MATCH(P$1,'Fielding Data'!$A$1:$H$1,0),0),"Other")</f>
        <v>C</v>
      </c>
      <c r="Q184" s="13">
        <f>IFERROR(VLOOKUP($A184,'Fielding Data'!$A:$H,MATCH(Q$1,'Fielding Data'!$A$1:$H$1,0),0),"Other")</f>
        <v>449</v>
      </c>
      <c r="R184" s="13">
        <f>IFERROR(VLOOKUP($A184,'Fielding Data'!$A:$H,MATCH(R$1,'Fielding Data'!$A$1:$H$1,0),0),"Other")</f>
        <v>34</v>
      </c>
      <c r="S184" s="13">
        <f>IFERROR(VLOOKUP($A184,'Fielding Data'!$A:$H,MATCH(S$1,'Fielding Data'!$A$1:$H$1,0),0),"Other")</f>
        <v>2</v>
      </c>
      <c r="T184" s="13">
        <f>IFERROR(VLOOKUP($A184,'Fielding Data'!$A:$H,MATCH(T$1,'Fielding Data'!$A$1:$H$1,0),0),"Other")</f>
        <v>6</v>
      </c>
      <c r="U184" s="13">
        <f>SUMIFS('Fielding Data'!E:E,'Fielding Data'!$A:$A,'Hitting Data'!$A184)</f>
        <v>449</v>
      </c>
      <c r="V184" s="13">
        <f>SUMIFS('Fielding Data'!F:F,'Fielding Data'!$A:$A,'Hitting Data'!$A184)</f>
        <v>34</v>
      </c>
      <c r="W184" s="13">
        <f>SUMIFS('Fielding Data'!G:G,'Fielding Data'!$A:$A,'Hitting Data'!$A184)</f>
        <v>2</v>
      </c>
      <c r="X184" s="13">
        <f>SUMIFS('Fielding Data'!H:H,'Fielding Data'!$A:$A,'Hitting Data'!$A184)</f>
        <v>6</v>
      </c>
    </row>
    <row r="185" spans="1:24" x14ac:dyDescent="0.3">
      <c r="A185" s="13" t="str">
        <f t="shared" si="2"/>
        <v>castrra012010</v>
      </c>
      <c r="B185" s="16" t="s">
        <v>76</v>
      </c>
      <c r="C185" s="16">
        <v>2010</v>
      </c>
      <c r="D185" s="16">
        <v>37</v>
      </c>
      <c r="E185" s="16">
        <v>115</v>
      </c>
      <c r="F185" s="16">
        <v>18</v>
      </c>
      <c r="G185" s="16">
        <v>32</v>
      </c>
      <c r="H185" s="16">
        <v>2</v>
      </c>
      <c r="I185" s="16">
        <v>0</v>
      </c>
      <c r="J185" s="16">
        <v>8</v>
      </c>
      <c r="K185" s="16">
        <v>21</v>
      </c>
      <c r="L185" s="16">
        <v>1</v>
      </c>
      <c r="M185" s="16">
        <v>0</v>
      </c>
      <c r="N185" s="16">
        <v>9</v>
      </c>
      <c r="O185" s="16">
        <v>26</v>
      </c>
      <c r="P185" s="13" t="str">
        <f>IFERROR(VLOOKUP($A185,'Fielding Data'!$A:$H,MATCH(P$1,'Fielding Data'!$A$1:$H$1,0),0),"Other")</f>
        <v>C</v>
      </c>
      <c r="Q185" s="13">
        <f>IFERROR(VLOOKUP($A185,'Fielding Data'!$A:$H,MATCH(Q$1,'Fielding Data'!$A$1:$H$1,0),0),"Other")</f>
        <v>214</v>
      </c>
      <c r="R185" s="13">
        <f>IFERROR(VLOOKUP($A185,'Fielding Data'!$A:$H,MATCH(R$1,'Fielding Data'!$A$1:$H$1,0),0),"Other")</f>
        <v>14</v>
      </c>
      <c r="S185" s="13">
        <f>IFERROR(VLOOKUP($A185,'Fielding Data'!$A:$H,MATCH(S$1,'Fielding Data'!$A$1:$H$1,0),0),"Other")</f>
        <v>1</v>
      </c>
      <c r="T185" s="13">
        <f>IFERROR(VLOOKUP($A185,'Fielding Data'!$A:$H,MATCH(T$1,'Fielding Data'!$A$1:$H$1,0),0),"Other")</f>
        <v>0</v>
      </c>
      <c r="U185" s="13">
        <f>SUMIFS('Fielding Data'!E:E,'Fielding Data'!$A:$A,'Hitting Data'!$A185)</f>
        <v>214</v>
      </c>
      <c r="V185" s="13">
        <f>SUMIFS('Fielding Data'!F:F,'Fielding Data'!$A:$A,'Hitting Data'!$A185)</f>
        <v>14</v>
      </c>
      <c r="W185" s="13">
        <f>SUMIFS('Fielding Data'!G:G,'Fielding Data'!$A:$A,'Hitting Data'!$A185)</f>
        <v>1</v>
      </c>
      <c r="X185" s="13">
        <f>SUMIFS('Fielding Data'!H:H,'Fielding Data'!$A:$A,'Hitting Data'!$A185)</f>
        <v>0</v>
      </c>
    </row>
    <row r="186" spans="1:24" x14ac:dyDescent="0.3">
      <c r="A186" s="13" t="str">
        <f t="shared" si="2"/>
        <v>castrst012010</v>
      </c>
      <c r="B186" s="16" t="s">
        <v>1245</v>
      </c>
      <c r="C186" s="16">
        <v>2010</v>
      </c>
      <c r="D186" s="16">
        <v>125</v>
      </c>
      <c r="E186" s="16">
        <v>463</v>
      </c>
      <c r="F186" s="16">
        <v>53</v>
      </c>
      <c r="G186" s="16">
        <v>139</v>
      </c>
      <c r="H186" s="16">
        <v>31</v>
      </c>
      <c r="I186" s="16">
        <v>5</v>
      </c>
      <c r="J186" s="16">
        <v>3</v>
      </c>
      <c r="K186" s="16">
        <v>41</v>
      </c>
      <c r="L186" s="16">
        <v>10</v>
      </c>
      <c r="M186" s="16">
        <v>8</v>
      </c>
      <c r="N186" s="16">
        <v>29</v>
      </c>
      <c r="O186" s="16">
        <v>71</v>
      </c>
      <c r="P186" s="13" t="str">
        <f>IFERROR(VLOOKUP($A186,'Fielding Data'!$A:$H,MATCH(P$1,'Fielding Data'!$A$1:$H$1,0),0),"Other")</f>
        <v>SS</v>
      </c>
      <c r="Q186" s="13">
        <f>IFERROR(VLOOKUP($A186,'Fielding Data'!$A:$H,MATCH(Q$1,'Fielding Data'!$A$1:$H$1,0),0),"Other")</f>
        <v>183</v>
      </c>
      <c r="R186" s="13">
        <f>IFERROR(VLOOKUP($A186,'Fielding Data'!$A:$H,MATCH(R$1,'Fielding Data'!$A$1:$H$1,0),0),"Other")</f>
        <v>334</v>
      </c>
      <c r="S186" s="13">
        <f>IFERROR(VLOOKUP($A186,'Fielding Data'!$A:$H,MATCH(S$1,'Fielding Data'!$A$1:$H$1,0),0),"Other")</f>
        <v>27</v>
      </c>
      <c r="T186" s="13">
        <f>IFERROR(VLOOKUP($A186,'Fielding Data'!$A:$H,MATCH(T$1,'Fielding Data'!$A$1:$H$1,0),0),"Other")</f>
        <v>74</v>
      </c>
      <c r="U186" s="13">
        <f>SUMIFS('Fielding Data'!E:E,'Fielding Data'!$A:$A,'Hitting Data'!$A186)</f>
        <v>183</v>
      </c>
      <c r="V186" s="13">
        <f>SUMIFS('Fielding Data'!F:F,'Fielding Data'!$A:$A,'Hitting Data'!$A186)</f>
        <v>334</v>
      </c>
      <c r="W186" s="13">
        <f>SUMIFS('Fielding Data'!G:G,'Fielding Data'!$A:$A,'Hitting Data'!$A186)</f>
        <v>27</v>
      </c>
      <c r="X186" s="13">
        <f>SUMIFS('Fielding Data'!H:H,'Fielding Data'!$A:$A,'Hitting Data'!$A186)</f>
        <v>74</v>
      </c>
    </row>
    <row r="187" spans="1:24" x14ac:dyDescent="0.3">
      <c r="A187" s="13" t="str">
        <f t="shared" si="2"/>
        <v>catalfr012010</v>
      </c>
      <c r="B187" s="16" t="s">
        <v>77</v>
      </c>
      <c r="C187" s="16">
        <v>2010</v>
      </c>
      <c r="D187" s="16">
        <v>25</v>
      </c>
      <c r="E187" s="16">
        <v>25</v>
      </c>
      <c r="F187" s="16">
        <v>2</v>
      </c>
      <c r="G187" s="16">
        <v>4</v>
      </c>
      <c r="H187" s="16">
        <v>1</v>
      </c>
      <c r="I187" s="16">
        <v>0</v>
      </c>
      <c r="J187" s="16">
        <v>0</v>
      </c>
      <c r="K187" s="16">
        <v>1</v>
      </c>
      <c r="L187" s="16">
        <v>0</v>
      </c>
      <c r="M187" s="16">
        <v>0</v>
      </c>
      <c r="N187" s="16">
        <v>1</v>
      </c>
      <c r="O187" s="16">
        <v>5</v>
      </c>
      <c r="P187" s="13" t="str">
        <f>IFERROR(VLOOKUP($A187,'Fielding Data'!$A:$H,MATCH(P$1,'Fielding Data'!$A$1:$H$1,0),0),"Other")</f>
        <v>1B</v>
      </c>
      <c r="Q187" s="13">
        <f>IFERROR(VLOOKUP($A187,'Fielding Data'!$A:$H,MATCH(Q$1,'Fielding Data'!$A$1:$H$1,0),0),"Other")</f>
        <v>0</v>
      </c>
      <c r="R187" s="13">
        <f>IFERROR(VLOOKUP($A187,'Fielding Data'!$A:$H,MATCH(R$1,'Fielding Data'!$A$1:$H$1,0),0),"Other")</f>
        <v>0</v>
      </c>
      <c r="S187" s="13">
        <f>IFERROR(VLOOKUP($A187,'Fielding Data'!$A:$H,MATCH(S$1,'Fielding Data'!$A$1:$H$1,0),0),"Other")</f>
        <v>0</v>
      </c>
      <c r="T187" s="13">
        <f>IFERROR(VLOOKUP($A187,'Fielding Data'!$A:$H,MATCH(T$1,'Fielding Data'!$A$1:$H$1,0),0),"Other")</f>
        <v>0</v>
      </c>
      <c r="U187" s="13">
        <f>SUMIFS('Fielding Data'!E:E,'Fielding Data'!$A:$A,'Hitting Data'!$A187)</f>
        <v>0</v>
      </c>
      <c r="V187" s="13">
        <f>SUMIFS('Fielding Data'!F:F,'Fielding Data'!$A:$A,'Hitting Data'!$A187)</f>
        <v>0</v>
      </c>
      <c r="W187" s="13">
        <f>SUMIFS('Fielding Data'!G:G,'Fielding Data'!$A:$A,'Hitting Data'!$A187)</f>
        <v>0</v>
      </c>
      <c r="X187" s="13">
        <f>SUMIFS('Fielding Data'!H:H,'Fielding Data'!$A:$A,'Hitting Data'!$A187)</f>
        <v>0</v>
      </c>
    </row>
    <row r="188" spans="1:24" x14ac:dyDescent="0.3">
      <c r="A188" s="13" t="str">
        <f t="shared" si="2"/>
        <v>cecilbr012010</v>
      </c>
      <c r="B188" s="16" t="s">
        <v>1066</v>
      </c>
      <c r="C188" s="16">
        <v>2010</v>
      </c>
      <c r="D188" s="16">
        <v>28</v>
      </c>
      <c r="E188" s="16">
        <v>2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2</v>
      </c>
      <c r="P188" s="13" t="str">
        <f>IFERROR(VLOOKUP($A188,'Fielding Data'!$A:$H,MATCH(P$1,'Fielding Data'!$A$1:$H$1,0),0),"Other")</f>
        <v>P</v>
      </c>
      <c r="Q188" s="13">
        <f>IFERROR(VLOOKUP($A188,'Fielding Data'!$A:$H,MATCH(Q$1,'Fielding Data'!$A$1:$H$1,0),0),"Other")</f>
        <v>3</v>
      </c>
      <c r="R188" s="13">
        <f>IFERROR(VLOOKUP($A188,'Fielding Data'!$A:$H,MATCH(R$1,'Fielding Data'!$A$1:$H$1,0),0),"Other")</f>
        <v>21</v>
      </c>
      <c r="S188" s="13">
        <f>IFERROR(VLOOKUP($A188,'Fielding Data'!$A:$H,MATCH(S$1,'Fielding Data'!$A$1:$H$1,0),0),"Other")</f>
        <v>1</v>
      </c>
      <c r="T188" s="13">
        <f>IFERROR(VLOOKUP($A188,'Fielding Data'!$A:$H,MATCH(T$1,'Fielding Data'!$A$1:$H$1,0),0),"Other")</f>
        <v>2</v>
      </c>
      <c r="U188" s="13">
        <f>SUMIFS('Fielding Data'!E:E,'Fielding Data'!$A:$A,'Hitting Data'!$A188)</f>
        <v>3</v>
      </c>
      <c r="V188" s="13">
        <f>SUMIFS('Fielding Data'!F:F,'Fielding Data'!$A:$A,'Hitting Data'!$A188)</f>
        <v>21</v>
      </c>
      <c r="W188" s="13">
        <f>SUMIFS('Fielding Data'!G:G,'Fielding Data'!$A:$A,'Hitting Data'!$A188)</f>
        <v>1</v>
      </c>
      <c r="X188" s="13">
        <f>SUMIFS('Fielding Data'!H:H,'Fielding Data'!$A:$A,'Hitting Data'!$A188)</f>
        <v>2</v>
      </c>
    </row>
    <row r="189" spans="1:24" x14ac:dyDescent="0.3">
      <c r="A189" s="13" t="str">
        <f t="shared" si="2"/>
        <v>cedajo012010</v>
      </c>
      <c r="B189" s="16" t="s">
        <v>1246</v>
      </c>
      <c r="C189" s="16">
        <v>2010</v>
      </c>
      <c r="D189" s="16">
        <v>8</v>
      </c>
      <c r="E189" s="16">
        <v>2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2</v>
      </c>
      <c r="P189" s="13" t="str">
        <f>IFERROR(VLOOKUP($A189,'Fielding Data'!$A:$H,MATCH(P$1,'Fielding Data'!$A$1:$H$1,0),0),"Other")</f>
        <v>P</v>
      </c>
      <c r="Q189" s="13">
        <f>IFERROR(VLOOKUP($A189,'Fielding Data'!$A:$H,MATCH(Q$1,'Fielding Data'!$A$1:$H$1,0),0),"Other")</f>
        <v>0</v>
      </c>
      <c r="R189" s="13">
        <f>IFERROR(VLOOKUP($A189,'Fielding Data'!$A:$H,MATCH(R$1,'Fielding Data'!$A$1:$H$1,0),0),"Other")</f>
        <v>0</v>
      </c>
      <c r="S189" s="13">
        <f>IFERROR(VLOOKUP($A189,'Fielding Data'!$A:$H,MATCH(S$1,'Fielding Data'!$A$1:$H$1,0),0),"Other")</f>
        <v>0</v>
      </c>
      <c r="T189" s="13">
        <f>IFERROR(VLOOKUP($A189,'Fielding Data'!$A:$H,MATCH(T$1,'Fielding Data'!$A$1:$H$1,0),0),"Other")</f>
        <v>0</v>
      </c>
      <c r="U189" s="13">
        <f>SUMIFS('Fielding Data'!E:E,'Fielding Data'!$A:$A,'Hitting Data'!$A189)</f>
        <v>0</v>
      </c>
      <c r="V189" s="13">
        <f>SUMIFS('Fielding Data'!F:F,'Fielding Data'!$A:$A,'Hitting Data'!$A189)</f>
        <v>0</v>
      </c>
      <c r="W189" s="13">
        <f>SUMIFS('Fielding Data'!G:G,'Fielding Data'!$A:$A,'Hitting Data'!$A189)</f>
        <v>0</v>
      </c>
      <c r="X189" s="13">
        <f>SUMIFS('Fielding Data'!H:H,'Fielding Data'!$A:$A,'Hitting Data'!$A189)</f>
        <v>0</v>
      </c>
    </row>
    <row r="190" spans="1:24" x14ac:dyDescent="0.3">
      <c r="A190" s="13" t="str">
        <f t="shared" si="2"/>
        <v>cedenro022010</v>
      </c>
      <c r="B190" s="16" t="s">
        <v>527</v>
      </c>
      <c r="C190" s="16">
        <v>2010</v>
      </c>
      <c r="D190" s="16">
        <v>139</v>
      </c>
      <c r="E190" s="16">
        <v>468</v>
      </c>
      <c r="F190" s="16">
        <v>42</v>
      </c>
      <c r="G190" s="16">
        <v>120</v>
      </c>
      <c r="H190" s="16">
        <v>29</v>
      </c>
      <c r="I190" s="16">
        <v>3</v>
      </c>
      <c r="J190" s="16">
        <v>8</v>
      </c>
      <c r="K190" s="16">
        <v>38</v>
      </c>
      <c r="L190" s="16">
        <v>12</v>
      </c>
      <c r="M190" s="16">
        <v>3</v>
      </c>
      <c r="N190" s="16">
        <v>23</v>
      </c>
      <c r="O190" s="16">
        <v>106</v>
      </c>
      <c r="P190" s="13" t="str">
        <f>IFERROR(VLOOKUP($A190,'Fielding Data'!$A:$H,MATCH(P$1,'Fielding Data'!$A$1:$H$1,0),0),"Other")</f>
        <v>SS</v>
      </c>
      <c r="Q190" s="13">
        <f>IFERROR(VLOOKUP($A190,'Fielding Data'!$A:$H,MATCH(Q$1,'Fielding Data'!$A$1:$H$1,0),0),"Other")</f>
        <v>183</v>
      </c>
      <c r="R190" s="13">
        <f>IFERROR(VLOOKUP($A190,'Fielding Data'!$A:$H,MATCH(R$1,'Fielding Data'!$A$1:$H$1,0),0),"Other")</f>
        <v>382</v>
      </c>
      <c r="S190" s="13">
        <f>IFERROR(VLOOKUP($A190,'Fielding Data'!$A:$H,MATCH(S$1,'Fielding Data'!$A$1:$H$1,0),0),"Other")</f>
        <v>18</v>
      </c>
      <c r="T190" s="13">
        <f>IFERROR(VLOOKUP($A190,'Fielding Data'!$A:$H,MATCH(T$1,'Fielding Data'!$A$1:$H$1,0),0),"Other")</f>
        <v>68</v>
      </c>
      <c r="U190" s="13">
        <f>SUMIFS('Fielding Data'!E:E,'Fielding Data'!$A:$A,'Hitting Data'!$A190)</f>
        <v>183</v>
      </c>
      <c r="V190" s="13">
        <f>SUMIFS('Fielding Data'!F:F,'Fielding Data'!$A:$A,'Hitting Data'!$A190)</f>
        <v>382</v>
      </c>
      <c r="W190" s="13">
        <f>SUMIFS('Fielding Data'!G:G,'Fielding Data'!$A:$A,'Hitting Data'!$A190)</f>
        <v>18</v>
      </c>
      <c r="X190" s="13">
        <f>SUMIFS('Fielding Data'!H:H,'Fielding Data'!$A:$A,'Hitting Data'!$A190)</f>
        <v>68</v>
      </c>
    </row>
    <row r="191" spans="1:24" x14ac:dyDescent="0.3">
      <c r="A191" s="13" t="str">
        <f t="shared" si="2"/>
        <v>cervefr012010</v>
      </c>
      <c r="B191" s="16" t="s">
        <v>901</v>
      </c>
      <c r="C191" s="16">
        <v>2010</v>
      </c>
      <c r="D191" s="16">
        <v>93</v>
      </c>
      <c r="E191" s="16">
        <v>266</v>
      </c>
      <c r="F191" s="16">
        <v>27</v>
      </c>
      <c r="G191" s="16">
        <v>72</v>
      </c>
      <c r="H191" s="16">
        <v>11</v>
      </c>
      <c r="I191" s="16">
        <v>3</v>
      </c>
      <c r="J191" s="16">
        <v>0</v>
      </c>
      <c r="K191" s="16">
        <v>38</v>
      </c>
      <c r="L191" s="16">
        <v>1</v>
      </c>
      <c r="M191" s="16">
        <v>1</v>
      </c>
      <c r="N191" s="16">
        <v>33</v>
      </c>
      <c r="O191" s="16">
        <v>42</v>
      </c>
      <c r="P191" s="13" t="str">
        <f>IFERROR(VLOOKUP($A191,'Fielding Data'!$A:$H,MATCH(P$1,'Fielding Data'!$A$1:$H$1,0),0),"Other")</f>
        <v>3B</v>
      </c>
      <c r="Q191" s="13">
        <f>IFERROR(VLOOKUP($A191,'Fielding Data'!$A:$H,MATCH(Q$1,'Fielding Data'!$A$1:$H$1,0),0),"Other")</f>
        <v>1</v>
      </c>
      <c r="R191" s="13">
        <f>IFERROR(VLOOKUP($A191,'Fielding Data'!$A:$H,MATCH(R$1,'Fielding Data'!$A$1:$H$1,0),0),"Other")</f>
        <v>0</v>
      </c>
      <c r="S191" s="13">
        <f>IFERROR(VLOOKUP($A191,'Fielding Data'!$A:$H,MATCH(S$1,'Fielding Data'!$A$1:$H$1,0),0),"Other")</f>
        <v>0</v>
      </c>
      <c r="T191" s="13">
        <f>IFERROR(VLOOKUP($A191,'Fielding Data'!$A:$H,MATCH(T$1,'Fielding Data'!$A$1:$H$1,0),0),"Other")</f>
        <v>0</v>
      </c>
      <c r="U191" s="13">
        <f>SUMIFS('Fielding Data'!E:E,'Fielding Data'!$A:$A,'Hitting Data'!$A191)</f>
        <v>580</v>
      </c>
      <c r="V191" s="13">
        <f>SUMIFS('Fielding Data'!F:F,'Fielding Data'!$A:$A,'Hitting Data'!$A191)</f>
        <v>45</v>
      </c>
      <c r="W191" s="13">
        <f>SUMIFS('Fielding Data'!G:G,'Fielding Data'!$A:$A,'Hitting Data'!$A191)</f>
        <v>13</v>
      </c>
      <c r="X191" s="13">
        <f>SUMIFS('Fielding Data'!H:H,'Fielding Data'!$A:$A,'Hitting Data'!$A191)</f>
        <v>2</v>
      </c>
    </row>
    <row r="192" spans="1:24" x14ac:dyDescent="0.3">
      <c r="A192" s="13" t="str">
        <f t="shared" si="2"/>
        <v>chacigu012010</v>
      </c>
      <c r="B192" s="16" t="s">
        <v>432</v>
      </c>
      <c r="C192" s="16">
        <v>2010</v>
      </c>
      <c r="D192" s="16">
        <v>44</v>
      </c>
      <c r="E192" s="16">
        <v>1</v>
      </c>
      <c r="F192" s="16">
        <v>1</v>
      </c>
      <c r="G192" s="16">
        <v>1</v>
      </c>
      <c r="H192" s="16">
        <v>0</v>
      </c>
      <c r="I192" s="16">
        <v>0</v>
      </c>
      <c r="J192" s="16">
        <v>1</v>
      </c>
      <c r="K192" s="16">
        <v>1</v>
      </c>
      <c r="L192" s="16">
        <v>0</v>
      </c>
      <c r="M192" s="16">
        <v>0</v>
      </c>
      <c r="N192" s="16">
        <v>0</v>
      </c>
      <c r="O192" s="16">
        <v>0</v>
      </c>
      <c r="P192" s="13" t="str">
        <f>IFERROR(VLOOKUP($A192,'Fielding Data'!$A:$H,MATCH(P$1,'Fielding Data'!$A$1:$H$1,0),0),"Other")</f>
        <v>P</v>
      </c>
      <c r="Q192" s="13">
        <f>IFERROR(VLOOKUP($A192,'Fielding Data'!$A:$H,MATCH(Q$1,'Fielding Data'!$A$1:$H$1,0),0),"Other")</f>
        <v>1</v>
      </c>
      <c r="R192" s="13">
        <f>IFERROR(VLOOKUP($A192,'Fielding Data'!$A:$H,MATCH(R$1,'Fielding Data'!$A$1:$H$1,0),0),"Other")</f>
        <v>3</v>
      </c>
      <c r="S192" s="13">
        <f>IFERROR(VLOOKUP($A192,'Fielding Data'!$A:$H,MATCH(S$1,'Fielding Data'!$A$1:$H$1,0),0),"Other")</f>
        <v>1</v>
      </c>
      <c r="T192" s="13">
        <f>IFERROR(VLOOKUP($A192,'Fielding Data'!$A:$H,MATCH(T$1,'Fielding Data'!$A$1:$H$1,0),0),"Other")</f>
        <v>0</v>
      </c>
      <c r="U192" s="13">
        <f>SUMIFS('Fielding Data'!E:E,'Fielding Data'!$A:$A,'Hitting Data'!$A192)</f>
        <v>1</v>
      </c>
      <c r="V192" s="13">
        <f>SUMIFS('Fielding Data'!F:F,'Fielding Data'!$A:$A,'Hitting Data'!$A192)</f>
        <v>3</v>
      </c>
      <c r="W192" s="13">
        <f>SUMIFS('Fielding Data'!G:G,'Fielding Data'!$A:$A,'Hitting Data'!$A192)</f>
        <v>1</v>
      </c>
      <c r="X192" s="13">
        <f>SUMIFS('Fielding Data'!H:H,'Fielding Data'!$A:$A,'Hitting Data'!$A192)</f>
        <v>0</v>
      </c>
    </row>
    <row r="193" spans="1:24" x14ac:dyDescent="0.3">
      <c r="A193" s="13" t="str">
        <f t="shared" si="2"/>
        <v>chacijh012010</v>
      </c>
      <c r="B193" s="16" t="s">
        <v>1067</v>
      </c>
      <c r="C193" s="16">
        <v>2010</v>
      </c>
      <c r="D193" s="16">
        <v>28</v>
      </c>
      <c r="E193" s="16">
        <v>40</v>
      </c>
      <c r="F193" s="16">
        <v>0</v>
      </c>
      <c r="G193" s="16">
        <v>3</v>
      </c>
      <c r="H193" s="16">
        <v>0</v>
      </c>
      <c r="I193" s="16">
        <v>0</v>
      </c>
      <c r="J193" s="16">
        <v>0</v>
      </c>
      <c r="K193" s="16">
        <v>1</v>
      </c>
      <c r="L193" s="16">
        <v>0</v>
      </c>
      <c r="M193" s="16">
        <v>0</v>
      </c>
      <c r="N193" s="16">
        <v>1</v>
      </c>
      <c r="O193" s="16">
        <v>9</v>
      </c>
      <c r="P193" s="13" t="str">
        <f>IFERROR(VLOOKUP($A193,'Fielding Data'!$A:$H,MATCH(P$1,'Fielding Data'!$A$1:$H$1,0),0),"Other")</f>
        <v>P</v>
      </c>
      <c r="Q193" s="13">
        <f>IFERROR(VLOOKUP($A193,'Fielding Data'!$A:$H,MATCH(Q$1,'Fielding Data'!$A$1:$H$1,0),0),"Other")</f>
        <v>8</v>
      </c>
      <c r="R193" s="13">
        <f>IFERROR(VLOOKUP($A193,'Fielding Data'!$A:$H,MATCH(R$1,'Fielding Data'!$A$1:$H$1,0),0),"Other")</f>
        <v>13</v>
      </c>
      <c r="S193" s="13">
        <f>IFERROR(VLOOKUP($A193,'Fielding Data'!$A:$H,MATCH(S$1,'Fielding Data'!$A$1:$H$1,0),0),"Other")</f>
        <v>1</v>
      </c>
      <c r="T193" s="13">
        <f>IFERROR(VLOOKUP($A193,'Fielding Data'!$A:$H,MATCH(T$1,'Fielding Data'!$A$1:$H$1,0),0),"Other")</f>
        <v>2</v>
      </c>
      <c r="U193" s="13">
        <f>SUMIFS('Fielding Data'!E:E,'Fielding Data'!$A:$A,'Hitting Data'!$A193)</f>
        <v>8</v>
      </c>
      <c r="V193" s="13">
        <f>SUMIFS('Fielding Data'!F:F,'Fielding Data'!$A:$A,'Hitting Data'!$A193)</f>
        <v>13</v>
      </c>
      <c r="W193" s="13">
        <f>SUMIFS('Fielding Data'!G:G,'Fielding Data'!$A:$A,'Hitting Data'!$A193)</f>
        <v>1</v>
      </c>
      <c r="X193" s="13">
        <f>SUMIFS('Fielding Data'!H:H,'Fielding Data'!$A:$A,'Hitting Data'!$A193)</f>
        <v>2</v>
      </c>
    </row>
    <row r="194" spans="1:24" x14ac:dyDescent="0.3">
      <c r="A194" s="13" t="str">
        <f t="shared" si="2"/>
        <v>chambjo032010</v>
      </c>
      <c r="B194" s="16" t="s">
        <v>771</v>
      </c>
      <c r="C194" s="16">
        <v>2010</v>
      </c>
      <c r="D194" s="16">
        <v>73</v>
      </c>
      <c r="E194" s="16">
        <v>0</v>
      </c>
      <c r="F194" s="16"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3" t="str">
        <f>IFERROR(VLOOKUP($A194,'Fielding Data'!$A:$H,MATCH(P$1,'Fielding Data'!$A$1:$H$1,0),0),"Other")</f>
        <v>P</v>
      </c>
      <c r="Q194" s="13">
        <f>IFERROR(VLOOKUP($A194,'Fielding Data'!$A:$H,MATCH(Q$1,'Fielding Data'!$A$1:$H$1,0),0),"Other")</f>
        <v>2</v>
      </c>
      <c r="R194" s="13">
        <f>IFERROR(VLOOKUP($A194,'Fielding Data'!$A:$H,MATCH(R$1,'Fielding Data'!$A$1:$H$1,0),0),"Other")</f>
        <v>6</v>
      </c>
      <c r="S194" s="13">
        <f>IFERROR(VLOOKUP($A194,'Fielding Data'!$A:$H,MATCH(S$1,'Fielding Data'!$A$1:$H$1,0),0),"Other")</f>
        <v>0</v>
      </c>
      <c r="T194" s="13">
        <f>IFERROR(VLOOKUP($A194,'Fielding Data'!$A:$H,MATCH(T$1,'Fielding Data'!$A$1:$H$1,0),0),"Other")</f>
        <v>1</v>
      </c>
      <c r="U194" s="13">
        <f>SUMIFS('Fielding Data'!E:E,'Fielding Data'!$A:$A,'Hitting Data'!$A194)</f>
        <v>2</v>
      </c>
      <c r="V194" s="13">
        <f>SUMIFS('Fielding Data'!F:F,'Fielding Data'!$A:$A,'Hitting Data'!$A194)</f>
        <v>6</v>
      </c>
      <c r="W194" s="13">
        <f>SUMIFS('Fielding Data'!G:G,'Fielding Data'!$A:$A,'Hitting Data'!$A194)</f>
        <v>0</v>
      </c>
      <c r="X194" s="13">
        <f>SUMIFS('Fielding Data'!H:H,'Fielding Data'!$A:$A,'Hitting Data'!$A194)</f>
        <v>1</v>
      </c>
    </row>
    <row r="195" spans="1:24" x14ac:dyDescent="0.3">
      <c r="A195" s="13" t="str">
        <f t="shared" ref="A195:A258" si="3">(B195&amp;C195)</f>
        <v>chapmar012010</v>
      </c>
      <c r="B195" s="16" t="s">
        <v>1247</v>
      </c>
      <c r="C195" s="16">
        <v>2010</v>
      </c>
      <c r="D195" s="16">
        <v>15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3" t="str">
        <f>IFERROR(VLOOKUP($A195,'Fielding Data'!$A:$H,MATCH(P$1,'Fielding Data'!$A$1:$H$1,0),0),"Other")</f>
        <v>P</v>
      </c>
      <c r="Q195" s="13">
        <f>IFERROR(VLOOKUP($A195,'Fielding Data'!$A:$H,MATCH(Q$1,'Fielding Data'!$A$1:$H$1,0),0),"Other")</f>
        <v>2</v>
      </c>
      <c r="R195" s="13">
        <f>IFERROR(VLOOKUP($A195,'Fielding Data'!$A:$H,MATCH(R$1,'Fielding Data'!$A$1:$H$1,0),0),"Other")</f>
        <v>1</v>
      </c>
      <c r="S195" s="13">
        <f>IFERROR(VLOOKUP($A195,'Fielding Data'!$A:$H,MATCH(S$1,'Fielding Data'!$A$1:$H$1,0),0),"Other")</f>
        <v>0</v>
      </c>
      <c r="T195" s="13">
        <f>IFERROR(VLOOKUP($A195,'Fielding Data'!$A:$H,MATCH(T$1,'Fielding Data'!$A$1:$H$1,0),0),"Other")</f>
        <v>0</v>
      </c>
      <c r="U195" s="13">
        <f>SUMIFS('Fielding Data'!E:E,'Fielding Data'!$A:$A,'Hitting Data'!$A195)</f>
        <v>2</v>
      </c>
      <c r="V195" s="13">
        <f>SUMIFS('Fielding Data'!F:F,'Fielding Data'!$A:$A,'Hitting Data'!$A195)</f>
        <v>1</v>
      </c>
      <c r="W195" s="13">
        <f>SUMIFS('Fielding Data'!G:G,'Fielding Data'!$A:$A,'Hitting Data'!$A195)</f>
        <v>0</v>
      </c>
      <c r="X195" s="13">
        <f>SUMIFS('Fielding Data'!H:H,'Fielding Data'!$A:$A,'Hitting Data'!$A195)</f>
        <v>0</v>
      </c>
    </row>
    <row r="196" spans="1:24" x14ac:dyDescent="0.3">
      <c r="A196" s="13" t="str">
        <f t="shared" si="3"/>
        <v>chaveer012010</v>
      </c>
      <c r="B196" s="16" t="s">
        <v>78</v>
      </c>
      <c r="C196" s="16">
        <v>2010</v>
      </c>
      <c r="D196" s="16">
        <v>33</v>
      </c>
      <c r="E196" s="16">
        <v>111</v>
      </c>
      <c r="F196" s="16">
        <v>10</v>
      </c>
      <c r="G196" s="16">
        <v>26</v>
      </c>
      <c r="H196" s="16">
        <v>8</v>
      </c>
      <c r="I196" s="16">
        <v>0</v>
      </c>
      <c r="J196" s="16">
        <v>1</v>
      </c>
      <c r="K196" s="16">
        <v>10</v>
      </c>
      <c r="L196" s="16">
        <v>0</v>
      </c>
      <c r="M196" s="16">
        <v>0</v>
      </c>
      <c r="N196" s="16">
        <v>8</v>
      </c>
      <c r="O196" s="16">
        <v>31</v>
      </c>
      <c r="P196" s="13" t="str">
        <f>IFERROR(VLOOKUP($A196,'Fielding Data'!$A:$H,MATCH(P$1,'Fielding Data'!$A$1:$H$1,0),0),"Other")</f>
        <v>1B</v>
      </c>
      <c r="Q196" s="13">
        <f>IFERROR(VLOOKUP($A196,'Fielding Data'!$A:$H,MATCH(Q$1,'Fielding Data'!$A$1:$H$1,0),0),"Other")</f>
        <v>7</v>
      </c>
      <c r="R196" s="13">
        <f>IFERROR(VLOOKUP($A196,'Fielding Data'!$A:$H,MATCH(R$1,'Fielding Data'!$A$1:$H$1,0),0),"Other")</f>
        <v>0</v>
      </c>
      <c r="S196" s="13">
        <f>IFERROR(VLOOKUP($A196,'Fielding Data'!$A:$H,MATCH(S$1,'Fielding Data'!$A$1:$H$1,0),0),"Other")</f>
        <v>0</v>
      </c>
      <c r="T196" s="13">
        <f>IFERROR(VLOOKUP($A196,'Fielding Data'!$A:$H,MATCH(T$1,'Fielding Data'!$A$1:$H$1,0),0),"Other")</f>
        <v>0</v>
      </c>
      <c r="U196" s="13">
        <f>SUMIFS('Fielding Data'!E:E,'Fielding Data'!$A:$A,'Hitting Data'!$A196)</f>
        <v>7</v>
      </c>
      <c r="V196" s="13">
        <f>SUMIFS('Fielding Data'!F:F,'Fielding Data'!$A:$A,'Hitting Data'!$A196)</f>
        <v>0</v>
      </c>
      <c r="W196" s="13">
        <f>SUMIFS('Fielding Data'!G:G,'Fielding Data'!$A:$A,'Hitting Data'!$A196)</f>
        <v>0</v>
      </c>
      <c r="X196" s="13">
        <f>SUMIFS('Fielding Data'!H:H,'Fielding Data'!$A:$A,'Hitting Data'!$A196)</f>
        <v>0</v>
      </c>
    </row>
    <row r="197" spans="1:24" x14ac:dyDescent="0.3">
      <c r="A197" s="13" t="str">
        <f t="shared" si="3"/>
        <v>chenbr012010</v>
      </c>
      <c r="B197" s="16" t="s">
        <v>79</v>
      </c>
      <c r="C197" s="16">
        <v>2010</v>
      </c>
      <c r="D197" s="16">
        <v>33</v>
      </c>
      <c r="E197" s="16">
        <v>1</v>
      </c>
      <c r="F197" s="16">
        <v>0</v>
      </c>
      <c r="G197" s="16">
        <v>1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3" t="str">
        <f>IFERROR(VLOOKUP($A197,'Fielding Data'!$A:$H,MATCH(P$1,'Fielding Data'!$A$1:$H$1,0),0),"Other")</f>
        <v>P</v>
      </c>
      <c r="Q197" s="13">
        <f>IFERROR(VLOOKUP($A197,'Fielding Data'!$A:$H,MATCH(Q$1,'Fielding Data'!$A$1:$H$1,0),0),"Other")</f>
        <v>4</v>
      </c>
      <c r="R197" s="13">
        <f>IFERROR(VLOOKUP($A197,'Fielding Data'!$A:$H,MATCH(R$1,'Fielding Data'!$A$1:$H$1,0),0),"Other")</f>
        <v>24</v>
      </c>
      <c r="S197" s="13">
        <f>IFERROR(VLOOKUP($A197,'Fielding Data'!$A:$H,MATCH(S$1,'Fielding Data'!$A$1:$H$1,0),0),"Other")</f>
        <v>1</v>
      </c>
      <c r="T197" s="13">
        <f>IFERROR(VLOOKUP($A197,'Fielding Data'!$A:$H,MATCH(T$1,'Fielding Data'!$A$1:$H$1,0),0),"Other")</f>
        <v>0</v>
      </c>
      <c r="U197" s="13">
        <f>SUMIFS('Fielding Data'!E:E,'Fielding Data'!$A:$A,'Hitting Data'!$A197)</f>
        <v>4</v>
      </c>
      <c r="V197" s="13">
        <f>SUMIFS('Fielding Data'!F:F,'Fielding Data'!$A:$A,'Hitting Data'!$A197)</f>
        <v>24</v>
      </c>
      <c r="W197" s="13">
        <f>SUMIFS('Fielding Data'!G:G,'Fielding Data'!$A:$A,'Hitting Data'!$A197)</f>
        <v>1</v>
      </c>
      <c r="X197" s="13">
        <f>SUMIFS('Fielding Data'!H:H,'Fielding Data'!$A:$A,'Hitting Data'!$A197)</f>
        <v>0</v>
      </c>
    </row>
    <row r="198" spans="1:24" x14ac:dyDescent="0.3">
      <c r="A198" s="13" t="str">
        <f t="shared" si="3"/>
        <v>chicoma012010</v>
      </c>
      <c r="B198" s="16" t="s">
        <v>772</v>
      </c>
      <c r="C198" s="16">
        <v>2010</v>
      </c>
      <c r="D198" s="16">
        <v>1</v>
      </c>
      <c r="E198" s="16">
        <v>2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3" t="str">
        <f>IFERROR(VLOOKUP($A198,'Fielding Data'!$A:$H,MATCH(P$1,'Fielding Data'!$A$1:$H$1,0),0),"Other")</f>
        <v>P</v>
      </c>
      <c r="Q198" s="13">
        <f>IFERROR(VLOOKUP($A198,'Fielding Data'!$A:$H,MATCH(Q$1,'Fielding Data'!$A$1:$H$1,0),0),"Other")</f>
        <v>0</v>
      </c>
      <c r="R198" s="13">
        <f>IFERROR(VLOOKUP($A198,'Fielding Data'!$A:$H,MATCH(R$1,'Fielding Data'!$A$1:$H$1,0),0),"Other")</f>
        <v>0</v>
      </c>
      <c r="S198" s="13">
        <f>IFERROR(VLOOKUP($A198,'Fielding Data'!$A:$H,MATCH(S$1,'Fielding Data'!$A$1:$H$1,0),0),"Other")</f>
        <v>0</v>
      </c>
      <c r="T198" s="13">
        <f>IFERROR(VLOOKUP($A198,'Fielding Data'!$A:$H,MATCH(T$1,'Fielding Data'!$A$1:$H$1,0),0),"Other")</f>
        <v>0</v>
      </c>
      <c r="U198" s="13">
        <f>SUMIFS('Fielding Data'!E:E,'Fielding Data'!$A:$A,'Hitting Data'!$A198)</f>
        <v>0</v>
      </c>
      <c r="V198" s="13">
        <f>SUMIFS('Fielding Data'!F:F,'Fielding Data'!$A:$A,'Hitting Data'!$A198)</f>
        <v>0</v>
      </c>
      <c r="W198" s="13">
        <f>SUMIFS('Fielding Data'!G:G,'Fielding Data'!$A:$A,'Hitting Data'!$A198)</f>
        <v>0</v>
      </c>
      <c r="X198" s="13">
        <f>SUMIFS('Fielding Data'!H:H,'Fielding Data'!$A:$A,'Hitting Data'!$A198)</f>
        <v>0</v>
      </c>
    </row>
    <row r="199" spans="1:24" x14ac:dyDescent="0.3">
      <c r="A199" s="13" t="str">
        <f t="shared" si="3"/>
        <v>choatra012010</v>
      </c>
      <c r="B199" s="16" t="s">
        <v>80</v>
      </c>
      <c r="C199" s="16">
        <v>2010</v>
      </c>
      <c r="D199" s="16">
        <v>85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3" t="str">
        <f>IFERROR(VLOOKUP($A199,'Fielding Data'!$A:$H,MATCH(P$1,'Fielding Data'!$A$1:$H$1,0),0),"Other")</f>
        <v>P</v>
      </c>
      <c r="Q199" s="13">
        <f>IFERROR(VLOOKUP($A199,'Fielding Data'!$A:$H,MATCH(Q$1,'Fielding Data'!$A$1:$H$1,0),0),"Other")</f>
        <v>4</v>
      </c>
      <c r="R199" s="13">
        <f>IFERROR(VLOOKUP($A199,'Fielding Data'!$A:$H,MATCH(R$1,'Fielding Data'!$A$1:$H$1,0),0),"Other")</f>
        <v>8</v>
      </c>
      <c r="S199" s="13">
        <f>IFERROR(VLOOKUP($A199,'Fielding Data'!$A:$H,MATCH(S$1,'Fielding Data'!$A$1:$H$1,0),0),"Other")</f>
        <v>1</v>
      </c>
      <c r="T199" s="13">
        <f>IFERROR(VLOOKUP($A199,'Fielding Data'!$A:$H,MATCH(T$1,'Fielding Data'!$A$1:$H$1,0),0),"Other")</f>
        <v>1</v>
      </c>
      <c r="U199" s="13">
        <f>SUMIFS('Fielding Data'!E:E,'Fielding Data'!$A:$A,'Hitting Data'!$A199)</f>
        <v>4</v>
      </c>
      <c r="V199" s="13">
        <f>SUMIFS('Fielding Data'!F:F,'Fielding Data'!$A:$A,'Hitting Data'!$A199)</f>
        <v>8</v>
      </c>
      <c r="W199" s="13">
        <f>SUMIFS('Fielding Data'!G:G,'Fielding Data'!$A:$A,'Hitting Data'!$A199)</f>
        <v>1</v>
      </c>
      <c r="X199" s="13">
        <f>SUMIFS('Fielding Data'!H:H,'Fielding Data'!$A:$A,'Hitting Data'!$A199)</f>
        <v>1</v>
      </c>
    </row>
    <row r="200" spans="1:24" x14ac:dyDescent="0.3">
      <c r="A200" s="13" t="str">
        <f t="shared" si="3"/>
        <v>choosh012010</v>
      </c>
      <c r="B200" s="16" t="s">
        <v>528</v>
      </c>
      <c r="C200" s="16">
        <v>2010</v>
      </c>
      <c r="D200" s="16">
        <v>144</v>
      </c>
      <c r="E200" s="16">
        <v>550</v>
      </c>
      <c r="F200" s="16">
        <v>81</v>
      </c>
      <c r="G200" s="16">
        <v>165</v>
      </c>
      <c r="H200" s="16">
        <v>31</v>
      </c>
      <c r="I200" s="16">
        <v>2</v>
      </c>
      <c r="J200" s="16">
        <v>22</v>
      </c>
      <c r="K200" s="16">
        <v>90</v>
      </c>
      <c r="L200" s="16">
        <v>22</v>
      </c>
      <c r="M200" s="16">
        <v>7</v>
      </c>
      <c r="N200" s="16">
        <v>83</v>
      </c>
      <c r="O200" s="16">
        <v>118</v>
      </c>
      <c r="P200" s="13" t="str">
        <f>IFERROR(VLOOKUP($A200,'Fielding Data'!$A:$H,MATCH(P$1,'Fielding Data'!$A$1:$H$1,0),0),"Other")</f>
        <v>OF</v>
      </c>
      <c r="Q200" s="13">
        <f>IFERROR(VLOOKUP($A200,'Fielding Data'!$A:$H,MATCH(Q$1,'Fielding Data'!$A$1:$H$1,0),0),"Other")</f>
        <v>267</v>
      </c>
      <c r="R200" s="13">
        <f>IFERROR(VLOOKUP($A200,'Fielding Data'!$A:$H,MATCH(R$1,'Fielding Data'!$A$1:$H$1,0),0),"Other")</f>
        <v>14</v>
      </c>
      <c r="S200" s="13">
        <f>IFERROR(VLOOKUP($A200,'Fielding Data'!$A:$H,MATCH(S$1,'Fielding Data'!$A$1:$H$1,0),0),"Other")</f>
        <v>4</v>
      </c>
      <c r="T200" s="13">
        <f>IFERROR(VLOOKUP($A200,'Fielding Data'!$A:$H,MATCH(T$1,'Fielding Data'!$A$1:$H$1,0),0),"Other")</f>
        <v>3</v>
      </c>
      <c r="U200" s="13">
        <f>SUMIFS('Fielding Data'!E:E,'Fielding Data'!$A:$A,'Hitting Data'!$A200)</f>
        <v>267</v>
      </c>
      <c r="V200" s="13">
        <f>SUMIFS('Fielding Data'!F:F,'Fielding Data'!$A:$A,'Hitting Data'!$A200)</f>
        <v>14</v>
      </c>
      <c r="W200" s="13">
        <f>SUMIFS('Fielding Data'!G:G,'Fielding Data'!$A:$A,'Hitting Data'!$A200)</f>
        <v>4</v>
      </c>
      <c r="X200" s="13">
        <f>SUMIFS('Fielding Data'!H:H,'Fielding Data'!$A:$A,'Hitting Data'!$A200)</f>
        <v>3</v>
      </c>
    </row>
    <row r="201" spans="1:24" x14ac:dyDescent="0.3">
      <c r="A201" s="13" t="str">
        <f t="shared" si="3"/>
        <v>ciriape012010</v>
      </c>
      <c r="B201" s="16" t="s">
        <v>1248</v>
      </c>
      <c r="C201" s="16">
        <v>2010</v>
      </c>
      <c r="D201" s="16">
        <v>8</v>
      </c>
      <c r="E201" s="16">
        <v>6</v>
      </c>
      <c r="F201" s="16">
        <v>3</v>
      </c>
      <c r="G201" s="16">
        <v>3</v>
      </c>
      <c r="H201" s="16">
        <v>1</v>
      </c>
      <c r="I201" s="16">
        <v>1</v>
      </c>
      <c r="J201" s="16">
        <v>0</v>
      </c>
      <c r="K201" s="16">
        <v>1</v>
      </c>
      <c r="L201" s="16">
        <v>0</v>
      </c>
      <c r="M201" s="16">
        <v>0</v>
      </c>
      <c r="N201" s="16">
        <v>0</v>
      </c>
      <c r="O201" s="16">
        <v>3</v>
      </c>
      <c r="P201" s="13" t="str">
        <f>IFERROR(VLOOKUP($A201,'Fielding Data'!$A:$H,MATCH(P$1,'Fielding Data'!$A$1:$H$1,0),0),"Other")</f>
        <v>SS</v>
      </c>
      <c r="Q201" s="13">
        <f>IFERROR(VLOOKUP($A201,'Fielding Data'!$A:$H,MATCH(Q$1,'Fielding Data'!$A$1:$H$1,0),0),"Other")</f>
        <v>1</v>
      </c>
      <c r="R201" s="13">
        <f>IFERROR(VLOOKUP($A201,'Fielding Data'!$A:$H,MATCH(R$1,'Fielding Data'!$A$1:$H$1,0),0),"Other")</f>
        <v>2</v>
      </c>
      <c r="S201" s="13">
        <f>IFERROR(VLOOKUP($A201,'Fielding Data'!$A:$H,MATCH(S$1,'Fielding Data'!$A$1:$H$1,0),0),"Other")</f>
        <v>0</v>
      </c>
      <c r="T201" s="13">
        <f>IFERROR(VLOOKUP($A201,'Fielding Data'!$A:$H,MATCH(T$1,'Fielding Data'!$A$1:$H$1,0),0),"Other")</f>
        <v>1</v>
      </c>
      <c r="U201" s="13">
        <f>SUMIFS('Fielding Data'!E:E,'Fielding Data'!$A:$A,'Hitting Data'!$A201)</f>
        <v>1</v>
      </c>
      <c r="V201" s="13">
        <f>SUMIFS('Fielding Data'!F:F,'Fielding Data'!$A:$A,'Hitting Data'!$A201)</f>
        <v>2</v>
      </c>
      <c r="W201" s="13">
        <f>SUMIFS('Fielding Data'!G:G,'Fielding Data'!$A:$A,'Hitting Data'!$A201)</f>
        <v>0</v>
      </c>
      <c r="X201" s="13">
        <f>SUMIFS('Fielding Data'!H:H,'Fielding Data'!$A:$A,'Hitting Data'!$A201)</f>
        <v>1</v>
      </c>
    </row>
    <row r="202" spans="1:24" x14ac:dyDescent="0.3">
      <c r="A202" s="13" t="str">
        <f t="shared" si="3"/>
        <v>cishest012010</v>
      </c>
      <c r="B202" s="16" t="s">
        <v>1249</v>
      </c>
      <c r="C202" s="16">
        <v>2010</v>
      </c>
      <c r="D202" s="16">
        <v>3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3" t="str">
        <f>IFERROR(VLOOKUP($A202,'Fielding Data'!$A:$H,MATCH(P$1,'Fielding Data'!$A$1:$H$1,0),0),"Other")</f>
        <v>P</v>
      </c>
      <c r="Q202" s="13">
        <f>IFERROR(VLOOKUP($A202,'Fielding Data'!$A:$H,MATCH(Q$1,'Fielding Data'!$A$1:$H$1,0),0),"Other")</f>
        <v>2</v>
      </c>
      <c r="R202" s="13">
        <f>IFERROR(VLOOKUP($A202,'Fielding Data'!$A:$H,MATCH(R$1,'Fielding Data'!$A$1:$H$1,0),0),"Other")</f>
        <v>0</v>
      </c>
      <c r="S202" s="13">
        <f>IFERROR(VLOOKUP($A202,'Fielding Data'!$A:$H,MATCH(S$1,'Fielding Data'!$A$1:$H$1,0),0),"Other")</f>
        <v>0</v>
      </c>
      <c r="T202" s="13">
        <f>IFERROR(VLOOKUP($A202,'Fielding Data'!$A:$H,MATCH(T$1,'Fielding Data'!$A$1:$H$1,0),0),"Other")</f>
        <v>0</v>
      </c>
      <c r="U202" s="13">
        <f>SUMIFS('Fielding Data'!E:E,'Fielding Data'!$A:$A,'Hitting Data'!$A202)</f>
        <v>2</v>
      </c>
      <c r="V202" s="13">
        <f>SUMIFS('Fielding Data'!F:F,'Fielding Data'!$A:$A,'Hitting Data'!$A202)</f>
        <v>0</v>
      </c>
      <c r="W202" s="13">
        <f>SUMIFS('Fielding Data'!G:G,'Fielding Data'!$A:$A,'Hitting Data'!$A202)</f>
        <v>0</v>
      </c>
      <c r="X202" s="13">
        <f>SUMIFS('Fielding Data'!H:H,'Fielding Data'!$A:$A,'Hitting Data'!$A202)</f>
        <v>0</v>
      </c>
    </row>
    <row r="203" spans="1:24" x14ac:dyDescent="0.3">
      <c r="A203" s="13" t="str">
        <f t="shared" si="3"/>
        <v>clemeje012010</v>
      </c>
      <c r="B203" s="16" t="s">
        <v>773</v>
      </c>
      <c r="C203" s="16">
        <v>2010</v>
      </c>
      <c r="D203" s="16">
        <v>54</v>
      </c>
      <c r="E203" s="16">
        <v>144</v>
      </c>
      <c r="F203" s="16">
        <v>11</v>
      </c>
      <c r="G203" s="16">
        <v>29</v>
      </c>
      <c r="H203" s="16">
        <v>3</v>
      </c>
      <c r="I203" s="16">
        <v>0</v>
      </c>
      <c r="J203" s="16">
        <v>7</v>
      </c>
      <c r="K203" s="16">
        <v>12</v>
      </c>
      <c r="L203" s="16">
        <v>0</v>
      </c>
      <c r="M203" s="16">
        <v>0</v>
      </c>
      <c r="N203" s="16">
        <v>6</v>
      </c>
      <c r="O203" s="16">
        <v>37</v>
      </c>
      <c r="P203" s="13" t="str">
        <f>IFERROR(VLOOKUP($A203,'Fielding Data'!$A:$H,MATCH(P$1,'Fielding Data'!$A$1:$H$1,0),0),"Other")</f>
        <v>1B</v>
      </c>
      <c r="Q203" s="13">
        <f>IFERROR(VLOOKUP($A203,'Fielding Data'!$A:$H,MATCH(Q$1,'Fielding Data'!$A$1:$H$1,0),0),"Other")</f>
        <v>295</v>
      </c>
      <c r="R203" s="13">
        <f>IFERROR(VLOOKUP($A203,'Fielding Data'!$A:$H,MATCH(R$1,'Fielding Data'!$A$1:$H$1,0),0),"Other")</f>
        <v>18</v>
      </c>
      <c r="S203" s="13">
        <f>IFERROR(VLOOKUP($A203,'Fielding Data'!$A:$H,MATCH(S$1,'Fielding Data'!$A$1:$H$1,0),0),"Other")</f>
        <v>2</v>
      </c>
      <c r="T203" s="13">
        <f>IFERROR(VLOOKUP($A203,'Fielding Data'!$A:$H,MATCH(T$1,'Fielding Data'!$A$1:$H$1,0),0),"Other")</f>
        <v>20</v>
      </c>
      <c r="U203" s="13">
        <f>SUMIFS('Fielding Data'!E:E,'Fielding Data'!$A:$A,'Hitting Data'!$A203)</f>
        <v>295</v>
      </c>
      <c r="V203" s="13">
        <f>SUMIFS('Fielding Data'!F:F,'Fielding Data'!$A:$A,'Hitting Data'!$A203)</f>
        <v>18</v>
      </c>
      <c r="W203" s="13">
        <f>SUMIFS('Fielding Data'!G:G,'Fielding Data'!$A:$A,'Hitting Data'!$A203)</f>
        <v>2</v>
      </c>
      <c r="X203" s="13">
        <f>SUMIFS('Fielding Data'!H:H,'Fielding Data'!$A:$A,'Hitting Data'!$A203)</f>
        <v>20</v>
      </c>
    </row>
    <row r="204" spans="1:24" x14ac:dyDescent="0.3">
      <c r="A204" s="13" t="str">
        <f t="shared" si="3"/>
        <v>clevlbr012010</v>
      </c>
      <c r="B204" s="16" t="s">
        <v>637</v>
      </c>
      <c r="C204" s="16">
        <v>2010</v>
      </c>
      <c r="D204" s="16">
        <v>4</v>
      </c>
      <c r="E204" s="16">
        <v>4</v>
      </c>
      <c r="F204" s="16">
        <v>2</v>
      </c>
      <c r="G204" s="16">
        <v>1</v>
      </c>
      <c r="H204" s="16">
        <v>1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1</v>
      </c>
      <c r="P204" s="13" t="str">
        <f>IFERROR(VLOOKUP($A204,'Fielding Data'!$A:$H,MATCH(P$1,'Fielding Data'!$A$1:$H$1,0),0),"Other")</f>
        <v>LF</v>
      </c>
      <c r="Q204" s="13">
        <f>IFERROR(VLOOKUP($A204,'Fielding Data'!$A:$H,MATCH(Q$1,'Fielding Data'!$A$1:$H$1,0),0),"Other")</f>
        <v>0</v>
      </c>
      <c r="R204" s="13">
        <f>IFERROR(VLOOKUP($A204,'Fielding Data'!$A:$H,MATCH(R$1,'Fielding Data'!$A$1:$H$1,0),0),"Other")</f>
        <v>0</v>
      </c>
      <c r="S204" s="13">
        <f>IFERROR(VLOOKUP($A204,'Fielding Data'!$A:$H,MATCH(S$1,'Fielding Data'!$A$1:$H$1,0),0),"Other")</f>
        <v>0</v>
      </c>
      <c r="T204" s="13">
        <f>IFERROR(VLOOKUP($A204,'Fielding Data'!$A:$H,MATCH(T$1,'Fielding Data'!$A$1:$H$1,0),0),"Other")</f>
        <v>0</v>
      </c>
      <c r="U204" s="13">
        <f>SUMIFS('Fielding Data'!E:E,'Fielding Data'!$A:$A,'Hitting Data'!$A204)</f>
        <v>5</v>
      </c>
      <c r="V204" s="13">
        <f>SUMIFS('Fielding Data'!F:F,'Fielding Data'!$A:$A,'Hitting Data'!$A204)</f>
        <v>0</v>
      </c>
      <c r="W204" s="13">
        <f>SUMIFS('Fielding Data'!G:G,'Fielding Data'!$A:$A,'Hitting Data'!$A204)</f>
        <v>0</v>
      </c>
      <c r="X204" s="13">
        <f>SUMIFS('Fielding Data'!H:H,'Fielding Data'!$A:$A,'Hitting Data'!$A204)</f>
        <v>0</v>
      </c>
    </row>
    <row r="205" spans="1:24" x14ac:dyDescent="0.3">
      <c r="A205" s="13" t="str">
        <f t="shared" si="3"/>
        <v>clippty012010</v>
      </c>
      <c r="B205" s="16" t="s">
        <v>774</v>
      </c>
      <c r="C205" s="16">
        <v>2010</v>
      </c>
      <c r="D205" s="16">
        <v>78</v>
      </c>
      <c r="E205" s="16">
        <v>2</v>
      </c>
      <c r="F205" s="16">
        <v>0</v>
      </c>
      <c r="G205" s="16">
        <v>1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1</v>
      </c>
      <c r="P205" s="13" t="str">
        <f>IFERROR(VLOOKUP($A205,'Fielding Data'!$A:$H,MATCH(P$1,'Fielding Data'!$A$1:$H$1,0),0),"Other")</f>
        <v>P</v>
      </c>
      <c r="Q205" s="13">
        <f>IFERROR(VLOOKUP($A205,'Fielding Data'!$A:$H,MATCH(Q$1,'Fielding Data'!$A$1:$H$1,0),0),"Other")</f>
        <v>2</v>
      </c>
      <c r="R205" s="13">
        <f>IFERROR(VLOOKUP($A205,'Fielding Data'!$A:$H,MATCH(R$1,'Fielding Data'!$A$1:$H$1,0),0),"Other")</f>
        <v>3</v>
      </c>
      <c r="S205" s="13">
        <f>IFERROR(VLOOKUP($A205,'Fielding Data'!$A:$H,MATCH(S$1,'Fielding Data'!$A$1:$H$1,0),0),"Other")</f>
        <v>0</v>
      </c>
      <c r="T205" s="13">
        <f>IFERROR(VLOOKUP($A205,'Fielding Data'!$A:$H,MATCH(T$1,'Fielding Data'!$A$1:$H$1,0),0),"Other")</f>
        <v>1</v>
      </c>
      <c r="U205" s="13">
        <f>SUMIFS('Fielding Data'!E:E,'Fielding Data'!$A:$A,'Hitting Data'!$A205)</f>
        <v>2</v>
      </c>
      <c r="V205" s="13">
        <f>SUMIFS('Fielding Data'!F:F,'Fielding Data'!$A:$A,'Hitting Data'!$A205)</f>
        <v>3</v>
      </c>
      <c r="W205" s="13">
        <f>SUMIFS('Fielding Data'!G:G,'Fielding Data'!$A:$A,'Hitting Data'!$A205)</f>
        <v>0</v>
      </c>
      <c r="X205" s="13">
        <f>SUMIFS('Fielding Data'!H:H,'Fielding Data'!$A:$A,'Hitting Data'!$A205)</f>
        <v>1</v>
      </c>
    </row>
    <row r="206" spans="1:24" x14ac:dyDescent="0.3">
      <c r="A206" s="13" t="str">
        <f t="shared" si="3"/>
        <v>coellro012010</v>
      </c>
      <c r="B206" s="16" t="s">
        <v>1250</v>
      </c>
      <c r="C206" s="16">
        <v>2010</v>
      </c>
      <c r="D206" s="16">
        <v>6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3" t="str">
        <f>IFERROR(VLOOKUP($A206,'Fielding Data'!$A:$H,MATCH(P$1,'Fielding Data'!$A$1:$H$1,0),0),"Other")</f>
        <v>P</v>
      </c>
      <c r="Q206" s="13">
        <f>IFERROR(VLOOKUP($A206,'Fielding Data'!$A:$H,MATCH(Q$1,'Fielding Data'!$A$1:$H$1,0),0),"Other")</f>
        <v>0</v>
      </c>
      <c r="R206" s="13">
        <f>IFERROR(VLOOKUP($A206,'Fielding Data'!$A:$H,MATCH(R$1,'Fielding Data'!$A$1:$H$1,0),0),"Other")</f>
        <v>0</v>
      </c>
      <c r="S206" s="13">
        <f>IFERROR(VLOOKUP($A206,'Fielding Data'!$A:$H,MATCH(S$1,'Fielding Data'!$A$1:$H$1,0),0),"Other")</f>
        <v>0</v>
      </c>
      <c r="T206" s="13">
        <f>IFERROR(VLOOKUP($A206,'Fielding Data'!$A:$H,MATCH(T$1,'Fielding Data'!$A$1:$H$1,0),0),"Other")</f>
        <v>0</v>
      </c>
      <c r="U206" s="13">
        <f>SUMIFS('Fielding Data'!E:E,'Fielding Data'!$A:$A,'Hitting Data'!$A206)</f>
        <v>0</v>
      </c>
      <c r="V206" s="13">
        <f>SUMIFS('Fielding Data'!F:F,'Fielding Data'!$A:$A,'Hitting Data'!$A206)</f>
        <v>0</v>
      </c>
      <c r="W206" s="13">
        <f>SUMIFS('Fielding Data'!G:G,'Fielding Data'!$A:$A,'Hitting Data'!$A206)</f>
        <v>0</v>
      </c>
      <c r="X206" s="13">
        <f>SUMIFS('Fielding Data'!H:H,'Fielding Data'!$A:$A,'Hitting Data'!$A206)</f>
        <v>0</v>
      </c>
    </row>
    <row r="207" spans="1:24" x14ac:dyDescent="0.3">
      <c r="A207" s="13" t="str">
        <f t="shared" si="3"/>
        <v>coffeto012010</v>
      </c>
      <c r="B207" s="16" t="s">
        <v>529</v>
      </c>
      <c r="C207" s="16">
        <v>2010</v>
      </c>
      <c r="D207" s="16">
        <v>69</v>
      </c>
      <c r="E207" s="16">
        <v>1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3" t="str">
        <f>IFERROR(VLOOKUP($A207,'Fielding Data'!$A:$H,MATCH(P$1,'Fielding Data'!$A$1:$H$1,0),0),"Other")</f>
        <v>P</v>
      </c>
      <c r="Q207" s="13">
        <f>IFERROR(VLOOKUP($A207,'Fielding Data'!$A:$H,MATCH(Q$1,'Fielding Data'!$A$1:$H$1,0),0),"Other")</f>
        <v>2</v>
      </c>
      <c r="R207" s="13">
        <f>IFERROR(VLOOKUP($A207,'Fielding Data'!$A:$H,MATCH(R$1,'Fielding Data'!$A$1:$H$1,0),0),"Other")</f>
        <v>8</v>
      </c>
      <c r="S207" s="13">
        <f>IFERROR(VLOOKUP($A207,'Fielding Data'!$A:$H,MATCH(S$1,'Fielding Data'!$A$1:$H$1,0),0),"Other")</f>
        <v>2</v>
      </c>
      <c r="T207" s="13">
        <f>IFERROR(VLOOKUP($A207,'Fielding Data'!$A:$H,MATCH(T$1,'Fielding Data'!$A$1:$H$1,0),0),"Other")</f>
        <v>1</v>
      </c>
      <c r="U207" s="13">
        <f>SUMIFS('Fielding Data'!E:E,'Fielding Data'!$A:$A,'Hitting Data'!$A207)</f>
        <v>2</v>
      </c>
      <c r="V207" s="13">
        <f>SUMIFS('Fielding Data'!F:F,'Fielding Data'!$A:$A,'Hitting Data'!$A207)</f>
        <v>8</v>
      </c>
      <c r="W207" s="13">
        <f>SUMIFS('Fielding Data'!G:G,'Fielding Data'!$A:$A,'Hitting Data'!$A207)</f>
        <v>2</v>
      </c>
      <c r="X207" s="13">
        <f>SUMIFS('Fielding Data'!H:H,'Fielding Data'!$A:$A,'Hitting Data'!$A207)</f>
        <v>1</v>
      </c>
    </row>
    <row r="208" spans="1:24" x14ac:dyDescent="0.3">
      <c r="A208" s="13" t="str">
        <f t="shared" si="3"/>
        <v>coghlch012010</v>
      </c>
      <c r="B208" s="16" t="s">
        <v>1068</v>
      </c>
      <c r="C208" s="16">
        <v>2010</v>
      </c>
      <c r="D208" s="16">
        <v>91</v>
      </c>
      <c r="E208" s="16">
        <v>358</v>
      </c>
      <c r="F208" s="16">
        <v>60</v>
      </c>
      <c r="G208" s="16">
        <v>96</v>
      </c>
      <c r="H208" s="16">
        <v>20</v>
      </c>
      <c r="I208" s="16">
        <v>3</v>
      </c>
      <c r="J208" s="16">
        <v>5</v>
      </c>
      <c r="K208" s="16">
        <v>28</v>
      </c>
      <c r="L208" s="16">
        <v>10</v>
      </c>
      <c r="M208" s="16">
        <v>3</v>
      </c>
      <c r="N208" s="16">
        <v>33</v>
      </c>
      <c r="O208" s="16">
        <v>84</v>
      </c>
      <c r="P208" s="13" t="str">
        <f>IFERROR(VLOOKUP($A208,'Fielding Data'!$A:$H,MATCH(P$1,'Fielding Data'!$A$1:$H$1,0),0),"Other")</f>
        <v>LF</v>
      </c>
      <c r="Q208" s="13">
        <f>IFERROR(VLOOKUP($A208,'Fielding Data'!$A:$H,MATCH(Q$1,'Fielding Data'!$A$1:$H$1,0),0),"Other")</f>
        <v>0</v>
      </c>
      <c r="R208" s="13">
        <f>IFERROR(VLOOKUP($A208,'Fielding Data'!$A:$H,MATCH(R$1,'Fielding Data'!$A$1:$H$1,0),0),"Other")</f>
        <v>0</v>
      </c>
      <c r="S208" s="13">
        <f>IFERROR(VLOOKUP($A208,'Fielding Data'!$A:$H,MATCH(S$1,'Fielding Data'!$A$1:$H$1,0),0),"Other")</f>
        <v>0</v>
      </c>
      <c r="T208" s="13">
        <f>IFERROR(VLOOKUP($A208,'Fielding Data'!$A:$H,MATCH(T$1,'Fielding Data'!$A$1:$H$1,0),0),"Other")</f>
        <v>0</v>
      </c>
      <c r="U208" s="13">
        <f>SUMIFS('Fielding Data'!E:E,'Fielding Data'!$A:$A,'Hitting Data'!$A208)</f>
        <v>160</v>
      </c>
      <c r="V208" s="13">
        <f>SUMIFS('Fielding Data'!F:F,'Fielding Data'!$A:$A,'Hitting Data'!$A208)</f>
        <v>7</v>
      </c>
      <c r="W208" s="13">
        <f>SUMIFS('Fielding Data'!G:G,'Fielding Data'!$A:$A,'Hitting Data'!$A208)</f>
        <v>1</v>
      </c>
      <c r="X208" s="13">
        <f>SUMIFS('Fielding Data'!H:H,'Fielding Data'!$A:$A,'Hitting Data'!$A208)</f>
        <v>0</v>
      </c>
    </row>
    <row r="209" spans="1:24" x14ac:dyDescent="0.3">
      <c r="A209" s="13" t="str">
        <f t="shared" si="3"/>
        <v>cokeph012010</v>
      </c>
      <c r="B209" s="16" t="s">
        <v>904</v>
      </c>
      <c r="C209" s="16">
        <v>2010</v>
      </c>
      <c r="D209" s="16">
        <v>74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3" t="str">
        <f>IFERROR(VLOOKUP($A209,'Fielding Data'!$A:$H,MATCH(P$1,'Fielding Data'!$A$1:$H$1,0),0),"Other")</f>
        <v>P</v>
      </c>
      <c r="Q209" s="13">
        <f>IFERROR(VLOOKUP($A209,'Fielding Data'!$A:$H,MATCH(Q$1,'Fielding Data'!$A$1:$H$1,0),0),"Other")</f>
        <v>2</v>
      </c>
      <c r="R209" s="13">
        <f>IFERROR(VLOOKUP($A209,'Fielding Data'!$A:$H,MATCH(R$1,'Fielding Data'!$A$1:$H$1,0),0),"Other")</f>
        <v>6</v>
      </c>
      <c r="S209" s="13">
        <f>IFERROR(VLOOKUP($A209,'Fielding Data'!$A:$H,MATCH(S$1,'Fielding Data'!$A$1:$H$1,0),0),"Other")</f>
        <v>1</v>
      </c>
      <c r="T209" s="13">
        <f>IFERROR(VLOOKUP($A209,'Fielding Data'!$A:$H,MATCH(T$1,'Fielding Data'!$A$1:$H$1,0),0),"Other")</f>
        <v>1</v>
      </c>
      <c r="U209" s="13">
        <f>SUMIFS('Fielding Data'!E:E,'Fielding Data'!$A:$A,'Hitting Data'!$A209)</f>
        <v>2</v>
      </c>
      <c r="V209" s="13">
        <f>SUMIFS('Fielding Data'!F:F,'Fielding Data'!$A:$A,'Hitting Data'!$A209)</f>
        <v>6</v>
      </c>
      <c r="W209" s="13">
        <f>SUMIFS('Fielding Data'!G:G,'Fielding Data'!$A:$A,'Hitting Data'!$A209)</f>
        <v>1</v>
      </c>
      <c r="X209" s="13">
        <f>SUMIFS('Fielding Data'!H:H,'Fielding Data'!$A:$A,'Hitting Data'!$A209)</f>
        <v>1</v>
      </c>
    </row>
    <row r="210" spans="1:24" x14ac:dyDescent="0.3">
      <c r="A210" s="13" t="str">
        <f t="shared" si="3"/>
        <v>colemca012010</v>
      </c>
      <c r="B210" s="16" t="s">
        <v>1251</v>
      </c>
      <c r="C210" s="16">
        <v>2010</v>
      </c>
      <c r="D210" s="16">
        <v>12</v>
      </c>
      <c r="E210" s="16">
        <v>20</v>
      </c>
      <c r="F210" s="16">
        <v>2</v>
      </c>
      <c r="G210" s="16">
        <v>2</v>
      </c>
      <c r="H210" s="16">
        <v>1</v>
      </c>
      <c r="I210" s="16">
        <v>0</v>
      </c>
      <c r="J210" s="16">
        <v>0</v>
      </c>
      <c r="K210" s="16">
        <v>2</v>
      </c>
      <c r="L210" s="16">
        <v>0</v>
      </c>
      <c r="M210" s="16">
        <v>0</v>
      </c>
      <c r="N210" s="16">
        <v>1</v>
      </c>
      <c r="O210" s="16">
        <v>11</v>
      </c>
      <c r="P210" s="13" t="str">
        <f>IFERROR(VLOOKUP($A210,'Fielding Data'!$A:$H,MATCH(P$1,'Fielding Data'!$A$1:$H$1,0),0),"Other")</f>
        <v>P</v>
      </c>
      <c r="Q210" s="13">
        <f>IFERROR(VLOOKUP($A210,'Fielding Data'!$A:$H,MATCH(Q$1,'Fielding Data'!$A$1:$H$1,0),0),"Other")</f>
        <v>3</v>
      </c>
      <c r="R210" s="13">
        <f>IFERROR(VLOOKUP($A210,'Fielding Data'!$A:$H,MATCH(R$1,'Fielding Data'!$A$1:$H$1,0),0),"Other")</f>
        <v>9</v>
      </c>
      <c r="S210" s="13">
        <f>IFERROR(VLOOKUP($A210,'Fielding Data'!$A:$H,MATCH(S$1,'Fielding Data'!$A$1:$H$1,0),0),"Other")</f>
        <v>0</v>
      </c>
      <c r="T210" s="13">
        <f>IFERROR(VLOOKUP($A210,'Fielding Data'!$A:$H,MATCH(T$1,'Fielding Data'!$A$1:$H$1,0),0),"Other")</f>
        <v>4</v>
      </c>
      <c r="U210" s="13">
        <f>SUMIFS('Fielding Data'!E:E,'Fielding Data'!$A:$A,'Hitting Data'!$A210)</f>
        <v>3</v>
      </c>
      <c r="V210" s="13">
        <f>SUMIFS('Fielding Data'!F:F,'Fielding Data'!$A:$A,'Hitting Data'!$A210)</f>
        <v>9</v>
      </c>
      <c r="W210" s="13">
        <f>SUMIFS('Fielding Data'!G:G,'Fielding Data'!$A:$A,'Hitting Data'!$A210)</f>
        <v>0</v>
      </c>
      <c r="X210" s="13">
        <f>SUMIFS('Fielding Data'!H:H,'Fielding Data'!$A:$A,'Hitting Data'!$A210)</f>
        <v>4</v>
      </c>
    </row>
    <row r="211" spans="1:24" x14ac:dyDescent="0.3">
      <c r="A211" s="13" t="str">
        <f t="shared" si="3"/>
        <v>colomje012010</v>
      </c>
      <c r="B211" s="16" t="s">
        <v>236</v>
      </c>
      <c r="C211" s="16">
        <v>2010</v>
      </c>
      <c r="D211" s="16">
        <v>12</v>
      </c>
      <c r="E211" s="16">
        <v>0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3" t="str">
        <f>IFERROR(VLOOKUP($A211,'Fielding Data'!$A:$H,MATCH(P$1,'Fielding Data'!$A$1:$H$1,0),0),"Other")</f>
        <v>P</v>
      </c>
      <c r="Q211" s="13">
        <f>IFERROR(VLOOKUP($A211,'Fielding Data'!$A:$H,MATCH(Q$1,'Fielding Data'!$A$1:$H$1,0),0),"Other")</f>
        <v>0</v>
      </c>
      <c r="R211" s="13">
        <f>IFERROR(VLOOKUP($A211,'Fielding Data'!$A:$H,MATCH(R$1,'Fielding Data'!$A$1:$H$1,0),0),"Other")</f>
        <v>3</v>
      </c>
      <c r="S211" s="13">
        <f>IFERROR(VLOOKUP($A211,'Fielding Data'!$A:$H,MATCH(S$1,'Fielding Data'!$A$1:$H$1,0),0),"Other")</f>
        <v>0</v>
      </c>
      <c r="T211" s="13">
        <f>IFERROR(VLOOKUP($A211,'Fielding Data'!$A:$H,MATCH(T$1,'Fielding Data'!$A$1:$H$1,0),0),"Other")</f>
        <v>0</v>
      </c>
      <c r="U211" s="13">
        <f>SUMIFS('Fielding Data'!E:E,'Fielding Data'!$A:$A,'Hitting Data'!$A211)</f>
        <v>0</v>
      </c>
      <c r="V211" s="13">
        <f>SUMIFS('Fielding Data'!F:F,'Fielding Data'!$A:$A,'Hitting Data'!$A211)</f>
        <v>3</v>
      </c>
      <c r="W211" s="13">
        <f>SUMIFS('Fielding Data'!G:G,'Fielding Data'!$A:$A,'Hitting Data'!$A211)</f>
        <v>0</v>
      </c>
      <c r="X211" s="13">
        <f>SUMIFS('Fielding Data'!H:H,'Fielding Data'!$A:$A,'Hitting Data'!$A211)</f>
        <v>0</v>
      </c>
    </row>
    <row r="212" spans="1:24" x14ac:dyDescent="0.3">
      <c r="A212" s="13" t="str">
        <f t="shared" si="3"/>
        <v>colonro012010</v>
      </c>
      <c r="B212" s="16" t="s">
        <v>434</v>
      </c>
      <c r="C212" s="16">
        <v>2010</v>
      </c>
      <c r="D212" s="16">
        <v>5</v>
      </c>
      <c r="E212" s="16">
        <v>0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3" t="str">
        <f>IFERROR(VLOOKUP($A212,'Fielding Data'!$A:$H,MATCH(P$1,'Fielding Data'!$A$1:$H$1,0),0),"Other")</f>
        <v>P</v>
      </c>
      <c r="Q212" s="13">
        <f>IFERROR(VLOOKUP($A212,'Fielding Data'!$A:$H,MATCH(Q$1,'Fielding Data'!$A$1:$H$1,0),0),"Other")</f>
        <v>0</v>
      </c>
      <c r="R212" s="13">
        <f>IFERROR(VLOOKUP($A212,'Fielding Data'!$A:$H,MATCH(R$1,'Fielding Data'!$A$1:$H$1,0),0),"Other")</f>
        <v>0</v>
      </c>
      <c r="S212" s="13">
        <f>IFERROR(VLOOKUP($A212,'Fielding Data'!$A:$H,MATCH(S$1,'Fielding Data'!$A$1:$H$1,0),0),"Other")</f>
        <v>0</v>
      </c>
      <c r="T212" s="13">
        <f>IFERROR(VLOOKUP($A212,'Fielding Data'!$A:$H,MATCH(T$1,'Fielding Data'!$A$1:$H$1,0),0),"Other")</f>
        <v>0</v>
      </c>
      <c r="U212" s="13">
        <f>SUMIFS('Fielding Data'!E:E,'Fielding Data'!$A:$A,'Hitting Data'!$A212)</f>
        <v>0</v>
      </c>
      <c r="V212" s="13">
        <f>SUMIFS('Fielding Data'!F:F,'Fielding Data'!$A:$A,'Hitting Data'!$A212)</f>
        <v>0</v>
      </c>
      <c r="W212" s="13">
        <f>SUMIFS('Fielding Data'!G:G,'Fielding Data'!$A:$A,'Hitting Data'!$A212)</f>
        <v>0</v>
      </c>
      <c r="X212" s="13">
        <f>SUMIFS('Fielding Data'!H:H,'Fielding Data'!$A:$A,'Hitting Data'!$A212)</f>
        <v>0</v>
      </c>
    </row>
    <row r="213" spans="1:24" x14ac:dyDescent="0.3">
      <c r="A213" s="13" t="str">
        <f t="shared" si="3"/>
        <v>colvity012010</v>
      </c>
      <c r="B213" s="16" t="s">
        <v>1069</v>
      </c>
      <c r="C213" s="16">
        <v>2010</v>
      </c>
      <c r="D213" s="16">
        <v>135</v>
      </c>
      <c r="E213" s="16">
        <v>358</v>
      </c>
      <c r="F213" s="16">
        <v>60</v>
      </c>
      <c r="G213" s="16">
        <v>91</v>
      </c>
      <c r="H213" s="16">
        <v>18</v>
      </c>
      <c r="I213" s="16">
        <v>5</v>
      </c>
      <c r="J213" s="16">
        <v>20</v>
      </c>
      <c r="K213" s="16">
        <v>56</v>
      </c>
      <c r="L213" s="16">
        <v>6</v>
      </c>
      <c r="M213" s="16">
        <v>1</v>
      </c>
      <c r="N213" s="16">
        <v>30</v>
      </c>
      <c r="O213" s="16">
        <v>100</v>
      </c>
      <c r="P213" s="13" t="str">
        <f>IFERROR(VLOOKUP($A213,'Fielding Data'!$A:$H,MATCH(P$1,'Fielding Data'!$A$1:$H$1,0),0),"Other")</f>
        <v>CF</v>
      </c>
      <c r="Q213" s="13">
        <f>IFERROR(VLOOKUP($A213,'Fielding Data'!$A:$H,MATCH(Q$1,'Fielding Data'!$A$1:$H$1,0),0),"Other")</f>
        <v>0</v>
      </c>
      <c r="R213" s="13">
        <f>IFERROR(VLOOKUP($A213,'Fielding Data'!$A:$H,MATCH(R$1,'Fielding Data'!$A$1:$H$1,0),0),"Other")</f>
        <v>0</v>
      </c>
      <c r="S213" s="13">
        <f>IFERROR(VLOOKUP($A213,'Fielding Data'!$A:$H,MATCH(S$1,'Fielding Data'!$A$1:$H$1,0),0),"Other")</f>
        <v>0</v>
      </c>
      <c r="T213" s="13">
        <f>IFERROR(VLOOKUP($A213,'Fielding Data'!$A:$H,MATCH(T$1,'Fielding Data'!$A$1:$H$1,0),0),"Other")</f>
        <v>0</v>
      </c>
      <c r="U213" s="13">
        <f>SUMIFS('Fielding Data'!E:E,'Fielding Data'!$A:$A,'Hitting Data'!$A213)</f>
        <v>174</v>
      </c>
      <c r="V213" s="13">
        <f>SUMIFS('Fielding Data'!F:F,'Fielding Data'!$A:$A,'Hitting Data'!$A213)</f>
        <v>4</v>
      </c>
      <c r="W213" s="13">
        <f>SUMIFS('Fielding Data'!G:G,'Fielding Data'!$A:$A,'Hitting Data'!$A213)</f>
        <v>6</v>
      </c>
      <c r="X213" s="13">
        <f>SUMIFS('Fielding Data'!H:H,'Fielding Data'!$A:$A,'Hitting Data'!$A213)</f>
        <v>0</v>
      </c>
    </row>
    <row r="214" spans="1:24" x14ac:dyDescent="0.3">
      <c r="A214" s="13" t="str">
        <f t="shared" si="3"/>
        <v>congeha012010</v>
      </c>
      <c r="B214" s="16" t="s">
        <v>1252</v>
      </c>
      <c r="C214" s="16">
        <v>2010</v>
      </c>
      <c r="D214" s="16">
        <v>13</v>
      </c>
      <c r="E214" s="16">
        <v>29</v>
      </c>
      <c r="F214" s="16">
        <v>2</v>
      </c>
      <c r="G214" s="16">
        <v>5</v>
      </c>
      <c r="H214" s="16">
        <v>1</v>
      </c>
      <c r="I214" s="16">
        <v>1</v>
      </c>
      <c r="J214" s="16">
        <v>0</v>
      </c>
      <c r="K214" s="16">
        <v>5</v>
      </c>
      <c r="L214" s="16">
        <v>0</v>
      </c>
      <c r="M214" s="16">
        <v>0</v>
      </c>
      <c r="N214" s="16">
        <v>5</v>
      </c>
      <c r="O214" s="16">
        <v>9</v>
      </c>
      <c r="P214" s="13" t="str">
        <f>IFERROR(VLOOKUP($A214,'Fielding Data'!$A:$H,MATCH(P$1,'Fielding Data'!$A$1:$H$1,0),0),"Other")</f>
        <v>C</v>
      </c>
      <c r="Q214" s="13">
        <f>IFERROR(VLOOKUP($A214,'Fielding Data'!$A:$H,MATCH(Q$1,'Fielding Data'!$A$1:$H$1,0),0),"Other")</f>
        <v>63</v>
      </c>
      <c r="R214" s="13">
        <f>IFERROR(VLOOKUP($A214,'Fielding Data'!$A:$H,MATCH(R$1,'Fielding Data'!$A$1:$H$1,0),0),"Other")</f>
        <v>3</v>
      </c>
      <c r="S214" s="13">
        <f>IFERROR(VLOOKUP($A214,'Fielding Data'!$A:$H,MATCH(S$1,'Fielding Data'!$A$1:$H$1,0),0),"Other")</f>
        <v>3</v>
      </c>
      <c r="T214" s="13">
        <f>IFERROR(VLOOKUP($A214,'Fielding Data'!$A:$H,MATCH(T$1,'Fielding Data'!$A$1:$H$1,0),0),"Other")</f>
        <v>0</v>
      </c>
      <c r="U214" s="13">
        <f>SUMIFS('Fielding Data'!E:E,'Fielding Data'!$A:$A,'Hitting Data'!$A214)</f>
        <v>63</v>
      </c>
      <c r="V214" s="13">
        <f>SUMIFS('Fielding Data'!F:F,'Fielding Data'!$A:$A,'Hitting Data'!$A214)</f>
        <v>3</v>
      </c>
      <c r="W214" s="13">
        <f>SUMIFS('Fielding Data'!G:G,'Fielding Data'!$A:$A,'Hitting Data'!$A214)</f>
        <v>3</v>
      </c>
      <c r="X214" s="13">
        <f>SUMIFS('Fielding Data'!H:H,'Fielding Data'!$A:$A,'Hitting Data'!$A214)</f>
        <v>0</v>
      </c>
    </row>
    <row r="215" spans="1:24" x14ac:dyDescent="0.3">
      <c r="A215" s="13" t="str">
        <f t="shared" si="3"/>
        <v>conrabr012010</v>
      </c>
      <c r="B215" s="16" t="s">
        <v>905</v>
      </c>
      <c r="C215" s="16">
        <v>2010</v>
      </c>
      <c r="D215" s="16">
        <v>103</v>
      </c>
      <c r="E215" s="16">
        <v>156</v>
      </c>
      <c r="F215" s="16">
        <v>31</v>
      </c>
      <c r="G215" s="16">
        <v>39</v>
      </c>
      <c r="H215" s="16">
        <v>11</v>
      </c>
      <c r="I215" s="16">
        <v>1</v>
      </c>
      <c r="J215" s="16">
        <v>8</v>
      </c>
      <c r="K215" s="16">
        <v>33</v>
      </c>
      <c r="L215" s="16">
        <v>5</v>
      </c>
      <c r="M215" s="16">
        <v>1</v>
      </c>
      <c r="N215" s="16">
        <v>16</v>
      </c>
      <c r="O215" s="16">
        <v>45</v>
      </c>
      <c r="P215" s="13" t="str">
        <f>IFERROR(VLOOKUP($A215,'Fielding Data'!$A:$H,MATCH(P$1,'Fielding Data'!$A$1:$H$1,0),0),"Other")</f>
        <v>2B</v>
      </c>
      <c r="Q215" s="13">
        <f>IFERROR(VLOOKUP($A215,'Fielding Data'!$A:$H,MATCH(Q$1,'Fielding Data'!$A$1:$H$1,0),0),"Other")</f>
        <v>2</v>
      </c>
      <c r="R215" s="13">
        <f>IFERROR(VLOOKUP($A215,'Fielding Data'!$A:$H,MATCH(R$1,'Fielding Data'!$A$1:$H$1,0),0),"Other")</f>
        <v>13</v>
      </c>
      <c r="S215" s="13">
        <f>IFERROR(VLOOKUP($A215,'Fielding Data'!$A:$H,MATCH(S$1,'Fielding Data'!$A$1:$H$1,0),0),"Other")</f>
        <v>1</v>
      </c>
      <c r="T215" s="13">
        <f>IFERROR(VLOOKUP($A215,'Fielding Data'!$A:$H,MATCH(T$1,'Fielding Data'!$A$1:$H$1,0),0),"Other")</f>
        <v>0</v>
      </c>
      <c r="U215" s="13">
        <f>SUMIFS('Fielding Data'!E:E,'Fielding Data'!$A:$A,'Hitting Data'!$A215)</f>
        <v>19</v>
      </c>
      <c r="V215" s="13">
        <f>SUMIFS('Fielding Data'!F:F,'Fielding Data'!$A:$A,'Hitting Data'!$A215)</f>
        <v>61</v>
      </c>
      <c r="W215" s="13">
        <f>SUMIFS('Fielding Data'!G:G,'Fielding Data'!$A:$A,'Hitting Data'!$A215)</f>
        <v>8</v>
      </c>
      <c r="X215" s="13">
        <f>SUMIFS('Fielding Data'!H:H,'Fielding Data'!$A:$A,'Hitting Data'!$A215)</f>
        <v>5</v>
      </c>
    </row>
    <row r="216" spans="1:24" x14ac:dyDescent="0.3">
      <c r="A216" s="13" t="str">
        <f t="shared" si="3"/>
        <v>contrjo012010</v>
      </c>
      <c r="B216" s="16" t="s">
        <v>362</v>
      </c>
      <c r="C216" s="16">
        <v>2010</v>
      </c>
      <c r="D216" s="16">
        <v>67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3" t="str">
        <f>IFERROR(VLOOKUP($A216,'Fielding Data'!$A:$H,MATCH(P$1,'Fielding Data'!$A$1:$H$1,0),0),"Other")</f>
        <v>P</v>
      </c>
      <c r="Q216" s="13">
        <f>IFERROR(VLOOKUP($A216,'Fielding Data'!$A:$H,MATCH(Q$1,'Fielding Data'!$A$1:$H$1,0),0),"Other")</f>
        <v>1</v>
      </c>
      <c r="R216" s="13">
        <f>IFERROR(VLOOKUP($A216,'Fielding Data'!$A:$H,MATCH(R$1,'Fielding Data'!$A$1:$H$1,0),0),"Other")</f>
        <v>7</v>
      </c>
      <c r="S216" s="13">
        <f>IFERROR(VLOOKUP($A216,'Fielding Data'!$A:$H,MATCH(S$1,'Fielding Data'!$A$1:$H$1,0),0),"Other")</f>
        <v>0</v>
      </c>
      <c r="T216" s="13">
        <f>IFERROR(VLOOKUP($A216,'Fielding Data'!$A:$H,MATCH(T$1,'Fielding Data'!$A$1:$H$1,0),0),"Other")</f>
        <v>0</v>
      </c>
      <c r="U216" s="13">
        <f>SUMIFS('Fielding Data'!E:E,'Fielding Data'!$A:$A,'Hitting Data'!$A216)</f>
        <v>1</v>
      </c>
      <c r="V216" s="13">
        <f>SUMIFS('Fielding Data'!F:F,'Fielding Data'!$A:$A,'Hitting Data'!$A216)</f>
        <v>7</v>
      </c>
      <c r="W216" s="13">
        <f>SUMIFS('Fielding Data'!G:G,'Fielding Data'!$A:$A,'Hitting Data'!$A216)</f>
        <v>0</v>
      </c>
      <c r="X216" s="13">
        <f>SUMIFS('Fielding Data'!H:H,'Fielding Data'!$A:$A,'Hitting Data'!$A216)</f>
        <v>0</v>
      </c>
    </row>
    <row r="217" spans="1:24" x14ac:dyDescent="0.3">
      <c r="A217" s="13" t="str">
        <f t="shared" si="3"/>
        <v>cookaa012010</v>
      </c>
      <c r="B217" s="16" t="s">
        <v>294</v>
      </c>
      <c r="C217" s="16">
        <v>2010</v>
      </c>
      <c r="D217" s="16">
        <v>28</v>
      </c>
      <c r="E217" s="16">
        <v>40</v>
      </c>
      <c r="F217" s="16">
        <v>5</v>
      </c>
      <c r="G217" s="16">
        <v>6</v>
      </c>
      <c r="H217" s="16">
        <v>2</v>
      </c>
      <c r="I217" s="16">
        <v>0</v>
      </c>
      <c r="J217" s="16">
        <v>0</v>
      </c>
      <c r="K217" s="16">
        <v>1</v>
      </c>
      <c r="L217" s="16">
        <v>0</v>
      </c>
      <c r="M217" s="16">
        <v>0</v>
      </c>
      <c r="N217" s="16">
        <v>0</v>
      </c>
      <c r="O217" s="16">
        <v>17</v>
      </c>
      <c r="P217" s="13" t="str">
        <f>IFERROR(VLOOKUP($A217,'Fielding Data'!$A:$H,MATCH(P$1,'Fielding Data'!$A$1:$H$1,0),0),"Other")</f>
        <v>P</v>
      </c>
      <c r="Q217" s="13">
        <f>IFERROR(VLOOKUP($A217,'Fielding Data'!$A:$H,MATCH(Q$1,'Fielding Data'!$A$1:$H$1,0),0),"Other")</f>
        <v>6</v>
      </c>
      <c r="R217" s="13">
        <f>IFERROR(VLOOKUP($A217,'Fielding Data'!$A:$H,MATCH(R$1,'Fielding Data'!$A$1:$H$1,0),0),"Other")</f>
        <v>18</v>
      </c>
      <c r="S217" s="13">
        <f>IFERROR(VLOOKUP($A217,'Fielding Data'!$A:$H,MATCH(S$1,'Fielding Data'!$A$1:$H$1,0),0),"Other")</f>
        <v>1</v>
      </c>
      <c r="T217" s="13">
        <f>IFERROR(VLOOKUP($A217,'Fielding Data'!$A:$H,MATCH(T$1,'Fielding Data'!$A$1:$H$1,0),0),"Other")</f>
        <v>2</v>
      </c>
      <c r="U217" s="13">
        <f>SUMIFS('Fielding Data'!E:E,'Fielding Data'!$A:$A,'Hitting Data'!$A217)</f>
        <v>6</v>
      </c>
      <c r="V217" s="13">
        <f>SUMIFS('Fielding Data'!F:F,'Fielding Data'!$A:$A,'Hitting Data'!$A217)</f>
        <v>18</v>
      </c>
      <c r="W217" s="13">
        <f>SUMIFS('Fielding Data'!G:G,'Fielding Data'!$A:$A,'Hitting Data'!$A217)</f>
        <v>1</v>
      </c>
      <c r="X217" s="13">
        <f>SUMIFS('Fielding Data'!H:H,'Fielding Data'!$A:$A,'Hitting Data'!$A217)</f>
        <v>2</v>
      </c>
    </row>
    <row r="218" spans="1:24" x14ac:dyDescent="0.3">
      <c r="A218" s="13" t="str">
        <f t="shared" si="3"/>
        <v>cordech012010</v>
      </c>
      <c r="B218" s="16" t="s">
        <v>363</v>
      </c>
      <c r="C218" s="16">
        <v>2010</v>
      </c>
      <c r="D218" s="16">
        <v>9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3" t="str">
        <f>IFERROR(VLOOKUP($A218,'Fielding Data'!$A:$H,MATCH(P$1,'Fielding Data'!$A$1:$H$1,0),0),"Other")</f>
        <v>P</v>
      </c>
      <c r="Q218" s="13">
        <f>IFERROR(VLOOKUP($A218,'Fielding Data'!$A:$H,MATCH(Q$1,'Fielding Data'!$A$1:$H$1,0),0),"Other")</f>
        <v>0</v>
      </c>
      <c r="R218" s="13">
        <f>IFERROR(VLOOKUP($A218,'Fielding Data'!$A:$H,MATCH(R$1,'Fielding Data'!$A$1:$H$1,0),0),"Other")</f>
        <v>0</v>
      </c>
      <c r="S218" s="13">
        <f>IFERROR(VLOOKUP($A218,'Fielding Data'!$A:$H,MATCH(S$1,'Fielding Data'!$A$1:$H$1,0),0),"Other")</f>
        <v>0</v>
      </c>
      <c r="T218" s="13">
        <f>IFERROR(VLOOKUP($A218,'Fielding Data'!$A:$H,MATCH(T$1,'Fielding Data'!$A$1:$H$1,0),0),"Other")</f>
        <v>0</v>
      </c>
      <c r="U218" s="13">
        <f>SUMIFS('Fielding Data'!E:E,'Fielding Data'!$A:$A,'Hitting Data'!$A218)</f>
        <v>0</v>
      </c>
      <c r="V218" s="13">
        <f>SUMIFS('Fielding Data'!F:F,'Fielding Data'!$A:$A,'Hitting Data'!$A218)</f>
        <v>0</v>
      </c>
      <c r="W218" s="13">
        <f>SUMIFS('Fielding Data'!G:G,'Fielding Data'!$A:$A,'Hitting Data'!$A218)</f>
        <v>0</v>
      </c>
      <c r="X218" s="13">
        <f>SUMIFS('Fielding Data'!H:H,'Fielding Data'!$A:$A,'Hitting Data'!$A218)</f>
        <v>0</v>
      </c>
    </row>
    <row r="219" spans="1:24" x14ac:dyDescent="0.3">
      <c r="A219" s="13" t="str">
        <f t="shared" si="3"/>
        <v>cordefr012010</v>
      </c>
      <c r="B219" s="16" t="s">
        <v>83</v>
      </c>
      <c r="C219" s="16">
        <v>2010</v>
      </c>
      <c r="D219" s="16">
        <v>75</v>
      </c>
      <c r="E219" s="16">
        <v>1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3" t="str">
        <f>IFERROR(VLOOKUP($A219,'Fielding Data'!$A:$H,MATCH(P$1,'Fielding Data'!$A$1:$H$1,0),0),"Other")</f>
        <v>P</v>
      </c>
      <c r="Q219" s="13">
        <f>IFERROR(VLOOKUP($A219,'Fielding Data'!$A:$H,MATCH(Q$1,'Fielding Data'!$A$1:$H$1,0),0),"Other")</f>
        <v>1</v>
      </c>
      <c r="R219" s="13">
        <f>IFERROR(VLOOKUP($A219,'Fielding Data'!$A:$H,MATCH(R$1,'Fielding Data'!$A$1:$H$1,0),0),"Other")</f>
        <v>10</v>
      </c>
      <c r="S219" s="13">
        <f>IFERROR(VLOOKUP($A219,'Fielding Data'!$A:$H,MATCH(S$1,'Fielding Data'!$A$1:$H$1,0),0),"Other")</f>
        <v>1</v>
      </c>
      <c r="T219" s="13">
        <f>IFERROR(VLOOKUP($A219,'Fielding Data'!$A:$H,MATCH(T$1,'Fielding Data'!$A$1:$H$1,0),0),"Other")</f>
        <v>0</v>
      </c>
      <c r="U219" s="13">
        <f>SUMIFS('Fielding Data'!E:E,'Fielding Data'!$A:$A,'Hitting Data'!$A219)</f>
        <v>1</v>
      </c>
      <c r="V219" s="13">
        <f>SUMIFS('Fielding Data'!F:F,'Fielding Data'!$A:$A,'Hitting Data'!$A219)</f>
        <v>10</v>
      </c>
      <c r="W219" s="13">
        <f>SUMIFS('Fielding Data'!G:G,'Fielding Data'!$A:$A,'Hitting Data'!$A219)</f>
        <v>1</v>
      </c>
      <c r="X219" s="13">
        <f>SUMIFS('Fielding Data'!H:H,'Fielding Data'!$A:$A,'Hitting Data'!$A219)</f>
        <v>0</v>
      </c>
    </row>
    <row r="220" spans="1:24" x14ac:dyDescent="0.3">
      <c r="A220" s="13" t="str">
        <f t="shared" si="3"/>
        <v>cormila012010</v>
      </c>
      <c r="B220" s="16" t="s">
        <v>435</v>
      </c>
      <c r="C220" s="16">
        <v>2010</v>
      </c>
      <c r="D220" s="16">
        <v>60</v>
      </c>
      <c r="E220" s="16">
        <v>0</v>
      </c>
      <c r="F220" s="16">
        <v>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3" t="str">
        <f>IFERROR(VLOOKUP($A220,'Fielding Data'!$A:$H,MATCH(P$1,'Fielding Data'!$A$1:$H$1,0),0),"Other")</f>
        <v>P</v>
      </c>
      <c r="Q220" s="13">
        <f>IFERROR(VLOOKUP($A220,'Fielding Data'!$A:$H,MATCH(Q$1,'Fielding Data'!$A$1:$H$1,0),0),"Other")</f>
        <v>11</v>
      </c>
      <c r="R220" s="13">
        <f>IFERROR(VLOOKUP($A220,'Fielding Data'!$A:$H,MATCH(R$1,'Fielding Data'!$A$1:$H$1,0),0),"Other")</f>
        <v>6</v>
      </c>
      <c r="S220" s="13">
        <f>IFERROR(VLOOKUP($A220,'Fielding Data'!$A:$H,MATCH(S$1,'Fielding Data'!$A$1:$H$1,0),0),"Other")</f>
        <v>0</v>
      </c>
      <c r="T220" s="13">
        <f>IFERROR(VLOOKUP($A220,'Fielding Data'!$A:$H,MATCH(T$1,'Fielding Data'!$A$1:$H$1,0),0),"Other")</f>
        <v>3</v>
      </c>
      <c r="U220" s="13">
        <f>SUMIFS('Fielding Data'!E:E,'Fielding Data'!$A:$A,'Hitting Data'!$A220)</f>
        <v>11</v>
      </c>
      <c r="V220" s="13">
        <f>SUMIFS('Fielding Data'!F:F,'Fielding Data'!$A:$A,'Hitting Data'!$A220)</f>
        <v>6</v>
      </c>
      <c r="W220" s="13">
        <f>SUMIFS('Fielding Data'!G:G,'Fielding Data'!$A:$A,'Hitting Data'!$A220)</f>
        <v>0</v>
      </c>
      <c r="X220" s="13">
        <f>SUMIFS('Fielding Data'!H:H,'Fielding Data'!$A:$A,'Hitting Data'!$A220)</f>
        <v>3</v>
      </c>
    </row>
    <row r="221" spans="1:24" x14ac:dyDescent="0.3">
      <c r="A221" s="13" t="str">
        <f t="shared" si="3"/>
        <v>corpama012010</v>
      </c>
      <c r="B221" s="16" t="s">
        <v>638</v>
      </c>
      <c r="C221" s="16">
        <v>2010</v>
      </c>
      <c r="D221" s="16">
        <v>56</v>
      </c>
      <c r="E221" s="16">
        <v>5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2</v>
      </c>
      <c r="O221" s="16">
        <v>3</v>
      </c>
      <c r="P221" s="13" t="str">
        <f>IFERROR(VLOOKUP($A221,'Fielding Data'!$A:$H,MATCH(P$1,'Fielding Data'!$A$1:$H$1,0),0),"Other")</f>
        <v>P</v>
      </c>
      <c r="Q221" s="13">
        <f>IFERROR(VLOOKUP($A221,'Fielding Data'!$A:$H,MATCH(Q$1,'Fielding Data'!$A$1:$H$1,0),0),"Other")</f>
        <v>4</v>
      </c>
      <c r="R221" s="13">
        <f>IFERROR(VLOOKUP($A221,'Fielding Data'!$A:$H,MATCH(R$1,'Fielding Data'!$A$1:$H$1,0),0),"Other")</f>
        <v>5</v>
      </c>
      <c r="S221" s="13">
        <f>IFERROR(VLOOKUP($A221,'Fielding Data'!$A:$H,MATCH(S$1,'Fielding Data'!$A$1:$H$1,0),0),"Other")</f>
        <v>0</v>
      </c>
      <c r="T221" s="13">
        <f>IFERROR(VLOOKUP($A221,'Fielding Data'!$A:$H,MATCH(T$1,'Fielding Data'!$A$1:$H$1,0),0),"Other")</f>
        <v>0</v>
      </c>
      <c r="U221" s="13">
        <f>SUMIFS('Fielding Data'!E:E,'Fielding Data'!$A:$A,'Hitting Data'!$A221)</f>
        <v>4</v>
      </c>
      <c r="V221" s="13">
        <f>SUMIFS('Fielding Data'!F:F,'Fielding Data'!$A:$A,'Hitting Data'!$A221)</f>
        <v>5</v>
      </c>
      <c r="W221" s="13">
        <f>SUMIFS('Fielding Data'!G:G,'Fielding Data'!$A:$A,'Hitting Data'!$A221)</f>
        <v>0</v>
      </c>
      <c r="X221" s="13">
        <f>SUMIFS('Fielding Data'!H:H,'Fielding Data'!$A:$A,'Hitting Data'!$A221)</f>
        <v>0</v>
      </c>
    </row>
    <row r="222" spans="1:24" x14ac:dyDescent="0.3">
      <c r="A222" s="13" t="str">
        <f t="shared" si="3"/>
        <v>correke012010</v>
      </c>
      <c r="B222" s="16" t="s">
        <v>364</v>
      </c>
      <c r="C222" s="16">
        <v>2010</v>
      </c>
      <c r="D222" s="16">
        <v>28</v>
      </c>
      <c r="E222" s="16">
        <v>44</v>
      </c>
      <c r="F222" s="16">
        <v>4</v>
      </c>
      <c r="G222" s="16">
        <v>6</v>
      </c>
      <c r="H222" s="16">
        <v>1</v>
      </c>
      <c r="I222" s="16">
        <v>0</v>
      </c>
      <c r="J222" s="16">
        <v>0</v>
      </c>
      <c r="K222" s="16">
        <v>5</v>
      </c>
      <c r="L222" s="16">
        <v>0</v>
      </c>
      <c r="M222" s="16">
        <v>0</v>
      </c>
      <c r="N222" s="16">
        <v>2</v>
      </c>
      <c r="O222" s="16">
        <v>20</v>
      </c>
      <c r="P222" s="13" t="str">
        <f>IFERROR(VLOOKUP($A222,'Fielding Data'!$A:$H,MATCH(P$1,'Fielding Data'!$A$1:$H$1,0),0),"Other")</f>
        <v>P</v>
      </c>
      <c r="Q222" s="13">
        <f>IFERROR(VLOOKUP($A222,'Fielding Data'!$A:$H,MATCH(Q$1,'Fielding Data'!$A$1:$H$1,0),0),"Other")</f>
        <v>13</v>
      </c>
      <c r="R222" s="13">
        <f>IFERROR(VLOOKUP($A222,'Fielding Data'!$A:$H,MATCH(R$1,'Fielding Data'!$A$1:$H$1,0),0),"Other")</f>
        <v>13</v>
      </c>
      <c r="S222" s="13">
        <f>IFERROR(VLOOKUP($A222,'Fielding Data'!$A:$H,MATCH(S$1,'Fielding Data'!$A$1:$H$1,0),0),"Other")</f>
        <v>2</v>
      </c>
      <c r="T222" s="13">
        <f>IFERROR(VLOOKUP($A222,'Fielding Data'!$A:$H,MATCH(T$1,'Fielding Data'!$A$1:$H$1,0),0),"Other")</f>
        <v>0</v>
      </c>
      <c r="U222" s="13">
        <f>SUMIFS('Fielding Data'!E:E,'Fielding Data'!$A:$A,'Hitting Data'!$A222)</f>
        <v>13</v>
      </c>
      <c r="V222" s="13">
        <f>SUMIFS('Fielding Data'!F:F,'Fielding Data'!$A:$A,'Hitting Data'!$A222)</f>
        <v>13</v>
      </c>
      <c r="W222" s="13">
        <f>SUMIFS('Fielding Data'!G:G,'Fielding Data'!$A:$A,'Hitting Data'!$A222)</f>
        <v>2</v>
      </c>
      <c r="X222" s="13">
        <f>SUMIFS('Fielding Data'!H:H,'Fielding Data'!$A:$A,'Hitting Data'!$A222)</f>
        <v>0</v>
      </c>
    </row>
    <row r="223" spans="1:24" x14ac:dyDescent="0.3">
      <c r="A223" s="13" t="str">
        <f t="shared" si="3"/>
        <v>corteda022010</v>
      </c>
      <c r="B223" s="16" t="s">
        <v>1253</v>
      </c>
      <c r="C223" s="16">
        <v>2010</v>
      </c>
      <c r="D223" s="16">
        <v>4</v>
      </c>
      <c r="E223" s="16">
        <v>0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3" t="str">
        <f>IFERROR(VLOOKUP($A223,'Fielding Data'!$A:$H,MATCH(P$1,'Fielding Data'!$A$1:$H$1,0),0),"Other")</f>
        <v>P</v>
      </c>
      <c r="Q223" s="13">
        <f>IFERROR(VLOOKUP($A223,'Fielding Data'!$A:$H,MATCH(Q$1,'Fielding Data'!$A$1:$H$1,0),0),"Other")</f>
        <v>1</v>
      </c>
      <c r="R223" s="13">
        <f>IFERROR(VLOOKUP($A223,'Fielding Data'!$A:$H,MATCH(R$1,'Fielding Data'!$A$1:$H$1,0),0),"Other")</f>
        <v>0</v>
      </c>
      <c r="S223" s="13">
        <f>IFERROR(VLOOKUP($A223,'Fielding Data'!$A:$H,MATCH(S$1,'Fielding Data'!$A$1:$H$1,0),0),"Other")</f>
        <v>0</v>
      </c>
      <c r="T223" s="13">
        <f>IFERROR(VLOOKUP($A223,'Fielding Data'!$A:$H,MATCH(T$1,'Fielding Data'!$A$1:$H$1,0),0),"Other")</f>
        <v>0</v>
      </c>
      <c r="U223" s="13">
        <f>SUMIFS('Fielding Data'!E:E,'Fielding Data'!$A:$A,'Hitting Data'!$A223)</f>
        <v>1</v>
      </c>
      <c r="V223" s="13">
        <f>SUMIFS('Fielding Data'!F:F,'Fielding Data'!$A:$A,'Hitting Data'!$A223)</f>
        <v>0</v>
      </c>
      <c r="W223" s="13">
        <f>SUMIFS('Fielding Data'!G:G,'Fielding Data'!$A:$A,'Hitting Data'!$A223)</f>
        <v>0</v>
      </c>
      <c r="X223" s="13">
        <f>SUMIFS('Fielding Data'!H:H,'Fielding Data'!$A:$A,'Hitting Data'!$A223)</f>
        <v>0</v>
      </c>
    </row>
    <row r="224" spans="1:24" x14ac:dyDescent="0.3">
      <c r="A224" s="13" t="str">
        <f t="shared" si="3"/>
        <v>counscr012010</v>
      </c>
      <c r="B224" s="16" t="s">
        <v>84</v>
      </c>
      <c r="C224" s="16">
        <v>2010</v>
      </c>
      <c r="D224" s="16">
        <v>102</v>
      </c>
      <c r="E224" s="16">
        <v>204</v>
      </c>
      <c r="F224" s="16">
        <v>16</v>
      </c>
      <c r="G224" s="16">
        <v>51</v>
      </c>
      <c r="H224" s="16">
        <v>8</v>
      </c>
      <c r="I224" s="16">
        <v>0</v>
      </c>
      <c r="J224" s="16">
        <v>2</v>
      </c>
      <c r="K224" s="16">
        <v>21</v>
      </c>
      <c r="L224" s="16">
        <v>1</v>
      </c>
      <c r="M224" s="16">
        <v>1</v>
      </c>
      <c r="N224" s="16">
        <v>21</v>
      </c>
      <c r="O224" s="16">
        <v>29</v>
      </c>
      <c r="P224" s="13" t="str">
        <f>IFERROR(VLOOKUP($A224,'Fielding Data'!$A:$H,MATCH(P$1,'Fielding Data'!$A$1:$H$1,0),0),"Other")</f>
        <v>2B</v>
      </c>
      <c r="Q224" s="13">
        <f>IFERROR(VLOOKUP($A224,'Fielding Data'!$A:$H,MATCH(Q$1,'Fielding Data'!$A$1:$H$1,0),0),"Other")</f>
        <v>3</v>
      </c>
      <c r="R224" s="13">
        <f>IFERROR(VLOOKUP($A224,'Fielding Data'!$A:$H,MATCH(R$1,'Fielding Data'!$A$1:$H$1,0),0),"Other")</f>
        <v>7</v>
      </c>
      <c r="S224" s="13">
        <f>IFERROR(VLOOKUP($A224,'Fielding Data'!$A:$H,MATCH(S$1,'Fielding Data'!$A$1:$H$1,0),0),"Other")</f>
        <v>1</v>
      </c>
      <c r="T224" s="13">
        <f>IFERROR(VLOOKUP($A224,'Fielding Data'!$A:$H,MATCH(T$1,'Fielding Data'!$A$1:$H$1,0),0),"Other")</f>
        <v>2</v>
      </c>
      <c r="U224" s="13">
        <f>SUMIFS('Fielding Data'!E:E,'Fielding Data'!$A:$A,'Hitting Data'!$A224)</f>
        <v>40</v>
      </c>
      <c r="V224" s="13">
        <f>SUMIFS('Fielding Data'!F:F,'Fielding Data'!$A:$A,'Hitting Data'!$A224)</f>
        <v>106</v>
      </c>
      <c r="W224" s="13">
        <f>SUMIFS('Fielding Data'!G:G,'Fielding Data'!$A:$A,'Hitting Data'!$A224)</f>
        <v>6</v>
      </c>
      <c r="X224" s="13">
        <f>SUMIFS('Fielding Data'!H:H,'Fielding Data'!$A:$A,'Hitting Data'!$A224)</f>
        <v>24</v>
      </c>
    </row>
    <row r="225" spans="1:24" x14ac:dyDescent="0.3">
      <c r="A225" s="13" t="str">
        <f t="shared" si="3"/>
        <v>cousisc012010</v>
      </c>
      <c r="B225" s="16" t="s">
        <v>1254</v>
      </c>
      <c r="C225" s="16">
        <v>2010</v>
      </c>
      <c r="D225" s="16">
        <v>27</v>
      </c>
      <c r="E225" s="16">
        <v>37</v>
      </c>
      <c r="F225" s="16">
        <v>2</v>
      </c>
      <c r="G225" s="16">
        <v>11</v>
      </c>
      <c r="H225" s="16">
        <v>2</v>
      </c>
      <c r="I225" s="16">
        <v>2</v>
      </c>
      <c r="J225" s="16">
        <v>0</v>
      </c>
      <c r="K225" s="16">
        <v>2</v>
      </c>
      <c r="L225" s="16">
        <v>0</v>
      </c>
      <c r="M225" s="16">
        <v>0</v>
      </c>
      <c r="N225" s="16">
        <v>1</v>
      </c>
      <c r="O225" s="16">
        <v>13</v>
      </c>
      <c r="P225" s="13" t="str">
        <f>IFERROR(VLOOKUP($A225,'Fielding Data'!$A:$H,MATCH(P$1,'Fielding Data'!$A$1:$H$1,0),0),"Other")</f>
        <v>CF</v>
      </c>
      <c r="Q225" s="13">
        <f>IFERROR(VLOOKUP($A225,'Fielding Data'!$A:$H,MATCH(Q$1,'Fielding Data'!$A$1:$H$1,0),0),"Other")</f>
        <v>0</v>
      </c>
      <c r="R225" s="13">
        <f>IFERROR(VLOOKUP($A225,'Fielding Data'!$A:$H,MATCH(R$1,'Fielding Data'!$A$1:$H$1,0),0),"Other")</f>
        <v>0</v>
      </c>
      <c r="S225" s="13">
        <f>IFERROR(VLOOKUP($A225,'Fielding Data'!$A:$H,MATCH(S$1,'Fielding Data'!$A$1:$H$1,0),0),"Other")</f>
        <v>0</v>
      </c>
      <c r="T225" s="13">
        <f>IFERROR(VLOOKUP($A225,'Fielding Data'!$A:$H,MATCH(T$1,'Fielding Data'!$A$1:$H$1,0),0),"Other")</f>
        <v>0</v>
      </c>
      <c r="U225" s="13">
        <f>SUMIFS('Fielding Data'!E:E,'Fielding Data'!$A:$A,'Hitting Data'!$A225)</f>
        <v>18</v>
      </c>
      <c r="V225" s="13">
        <f>SUMIFS('Fielding Data'!F:F,'Fielding Data'!$A:$A,'Hitting Data'!$A225)</f>
        <v>0</v>
      </c>
      <c r="W225" s="13">
        <f>SUMIFS('Fielding Data'!G:G,'Fielding Data'!$A:$A,'Hitting Data'!$A225)</f>
        <v>0</v>
      </c>
      <c r="X225" s="13">
        <f>SUMIFS('Fielding Data'!H:H,'Fielding Data'!$A:$A,'Hitting Data'!$A225)</f>
        <v>0</v>
      </c>
    </row>
    <row r="226" spans="1:24" x14ac:dyDescent="0.3">
      <c r="A226" s="13" t="str">
        <f t="shared" si="3"/>
        <v>craigal012010</v>
      </c>
      <c r="B226" s="16" t="s">
        <v>1255</v>
      </c>
      <c r="C226" s="16">
        <v>2010</v>
      </c>
      <c r="D226" s="16">
        <v>44</v>
      </c>
      <c r="E226" s="16">
        <v>114</v>
      </c>
      <c r="F226" s="16">
        <v>12</v>
      </c>
      <c r="G226" s="16">
        <v>28</v>
      </c>
      <c r="H226" s="16">
        <v>7</v>
      </c>
      <c r="I226" s="16">
        <v>0</v>
      </c>
      <c r="J226" s="16">
        <v>4</v>
      </c>
      <c r="K226" s="16">
        <v>18</v>
      </c>
      <c r="L226" s="16">
        <v>0</v>
      </c>
      <c r="M226" s="16">
        <v>1</v>
      </c>
      <c r="N226" s="16">
        <v>9</v>
      </c>
      <c r="O226" s="16">
        <v>26</v>
      </c>
      <c r="P226" s="13" t="str">
        <f>IFERROR(VLOOKUP($A226,'Fielding Data'!$A:$H,MATCH(P$1,'Fielding Data'!$A$1:$H$1,0),0),"Other")</f>
        <v>1B</v>
      </c>
      <c r="Q226" s="13">
        <f>IFERROR(VLOOKUP($A226,'Fielding Data'!$A:$H,MATCH(Q$1,'Fielding Data'!$A$1:$H$1,0),0),"Other")</f>
        <v>16</v>
      </c>
      <c r="R226" s="13">
        <f>IFERROR(VLOOKUP($A226,'Fielding Data'!$A:$H,MATCH(R$1,'Fielding Data'!$A$1:$H$1,0),0),"Other")</f>
        <v>1</v>
      </c>
      <c r="S226" s="13">
        <f>IFERROR(VLOOKUP($A226,'Fielding Data'!$A:$H,MATCH(S$1,'Fielding Data'!$A$1:$H$1,0),0),"Other")</f>
        <v>0</v>
      </c>
      <c r="T226" s="13">
        <f>IFERROR(VLOOKUP($A226,'Fielding Data'!$A:$H,MATCH(T$1,'Fielding Data'!$A$1:$H$1,0),0),"Other")</f>
        <v>2</v>
      </c>
      <c r="U226" s="13">
        <f>SUMIFS('Fielding Data'!E:E,'Fielding Data'!$A:$A,'Hitting Data'!$A226)</f>
        <v>55</v>
      </c>
      <c r="V226" s="13">
        <f>SUMIFS('Fielding Data'!F:F,'Fielding Data'!$A:$A,'Hitting Data'!$A226)</f>
        <v>2</v>
      </c>
      <c r="W226" s="13">
        <f>SUMIFS('Fielding Data'!G:G,'Fielding Data'!$A:$A,'Hitting Data'!$A226)</f>
        <v>1</v>
      </c>
      <c r="X226" s="13">
        <f>SUMIFS('Fielding Data'!H:H,'Fielding Data'!$A:$A,'Hitting Data'!$A226)</f>
        <v>2</v>
      </c>
    </row>
    <row r="227" spans="1:24" x14ac:dyDescent="0.3">
      <c r="A227" s="13" t="str">
        <f t="shared" si="3"/>
        <v>crainje012010</v>
      </c>
      <c r="B227" s="16" t="s">
        <v>436</v>
      </c>
      <c r="C227" s="16">
        <v>2010</v>
      </c>
      <c r="D227" s="16">
        <v>71</v>
      </c>
      <c r="E227" s="16">
        <v>1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1</v>
      </c>
      <c r="P227" s="13" t="str">
        <f>IFERROR(VLOOKUP($A227,'Fielding Data'!$A:$H,MATCH(P$1,'Fielding Data'!$A$1:$H$1,0),0),"Other")</f>
        <v>P</v>
      </c>
      <c r="Q227" s="13">
        <f>IFERROR(VLOOKUP($A227,'Fielding Data'!$A:$H,MATCH(Q$1,'Fielding Data'!$A$1:$H$1,0),0),"Other")</f>
        <v>3</v>
      </c>
      <c r="R227" s="13">
        <f>IFERROR(VLOOKUP($A227,'Fielding Data'!$A:$H,MATCH(R$1,'Fielding Data'!$A$1:$H$1,0),0),"Other")</f>
        <v>14</v>
      </c>
      <c r="S227" s="13">
        <f>IFERROR(VLOOKUP($A227,'Fielding Data'!$A:$H,MATCH(S$1,'Fielding Data'!$A$1:$H$1,0),0),"Other")</f>
        <v>1</v>
      </c>
      <c r="T227" s="13">
        <f>IFERROR(VLOOKUP($A227,'Fielding Data'!$A:$H,MATCH(T$1,'Fielding Data'!$A$1:$H$1,0),0),"Other")</f>
        <v>3</v>
      </c>
      <c r="U227" s="13">
        <f>SUMIFS('Fielding Data'!E:E,'Fielding Data'!$A:$A,'Hitting Data'!$A227)</f>
        <v>3</v>
      </c>
      <c r="V227" s="13">
        <f>SUMIFS('Fielding Data'!F:F,'Fielding Data'!$A:$A,'Hitting Data'!$A227)</f>
        <v>14</v>
      </c>
      <c r="W227" s="13">
        <f>SUMIFS('Fielding Data'!G:G,'Fielding Data'!$A:$A,'Hitting Data'!$A227)</f>
        <v>1</v>
      </c>
      <c r="X227" s="13">
        <f>SUMIFS('Fielding Data'!H:H,'Fielding Data'!$A:$A,'Hitting Data'!$A227)</f>
        <v>3</v>
      </c>
    </row>
    <row r="228" spans="1:24" x14ac:dyDescent="0.3">
      <c r="A228" s="13" t="str">
        <f t="shared" si="3"/>
        <v>cramebo012010</v>
      </c>
      <c r="B228" s="16" t="s">
        <v>1256</v>
      </c>
      <c r="C228" s="16">
        <v>2010</v>
      </c>
      <c r="D228" s="16">
        <v>4</v>
      </c>
      <c r="E228" s="16">
        <v>0</v>
      </c>
      <c r="F228" s="16"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3" t="str">
        <f>IFERROR(VLOOKUP($A228,'Fielding Data'!$A:$H,MATCH(P$1,'Fielding Data'!$A$1:$H$1,0),0),"Other")</f>
        <v>P</v>
      </c>
      <c r="Q228" s="13">
        <f>IFERROR(VLOOKUP($A228,'Fielding Data'!$A:$H,MATCH(Q$1,'Fielding Data'!$A$1:$H$1,0),0),"Other")</f>
        <v>0</v>
      </c>
      <c r="R228" s="13">
        <f>IFERROR(VLOOKUP($A228,'Fielding Data'!$A:$H,MATCH(R$1,'Fielding Data'!$A$1:$H$1,0),0),"Other")</f>
        <v>4</v>
      </c>
      <c r="S228" s="13">
        <f>IFERROR(VLOOKUP($A228,'Fielding Data'!$A:$H,MATCH(S$1,'Fielding Data'!$A$1:$H$1,0),0),"Other")</f>
        <v>0</v>
      </c>
      <c r="T228" s="13">
        <f>IFERROR(VLOOKUP($A228,'Fielding Data'!$A:$H,MATCH(T$1,'Fielding Data'!$A$1:$H$1,0),0),"Other")</f>
        <v>0</v>
      </c>
      <c r="U228" s="13">
        <f>SUMIFS('Fielding Data'!E:E,'Fielding Data'!$A:$A,'Hitting Data'!$A228)</f>
        <v>0</v>
      </c>
      <c r="V228" s="13">
        <f>SUMIFS('Fielding Data'!F:F,'Fielding Data'!$A:$A,'Hitting Data'!$A228)</f>
        <v>4</v>
      </c>
      <c r="W228" s="13">
        <f>SUMIFS('Fielding Data'!G:G,'Fielding Data'!$A:$A,'Hitting Data'!$A228)</f>
        <v>0</v>
      </c>
      <c r="X228" s="13">
        <f>SUMIFS('Fielding Data'!H:H,'Fielding Data'!$A:$A,'Hitting Data'!$A228)</f>
        <v>0</v>
      </c>
    </row>
    <row r="229" spans="1:24" x14ac:dyDescent="0.3">
      <c r="A229" s="13" t="str">
        <f t="shared" si="3"/>
        <v>crawfca022010</v>
      </c>
      <c r="B229" s="16" t="s">
        <v>295</v>
      </c>
      <c r="C229" s="16">
        <v>2010</v>
      </c>
      <c r="D229" s="16">
        <v>154</v>
      </c>
      <c r="E229" s="16">
        <v>600</v>
      </c>
      <c r="F229" s="16">
        <v>110</v>
      </c>
      <c r="G229" s="16">
        <v>184</v>
      </c>
      <c r="H229" s="16">
        <v>30</v>
      </c>
      <c r="I229" s="16">
        <v>13</v>
      </c>
      <c r="J229" s="16">
        <v>19</v>
      </c>
      <c r="K229" s="16">
        <v>90</v>
      </c>
      <c r="L229" s="16">
        <v>47</v>
      </c>
      <c r="M229" s="16">
        <v>10</v>
      </c>
      <c r="N229" s="16">
        <v>46</v>
      </c>
      <c r="O229" s="16">
        <v>104</v>
      </c>
      <c r="P229" s="13" t="str">
        <f>IFERROR(VLOOKUP($A229,'Fielding Data'!$A:$H,MATCH(P$1,'Fielding Data'!$A$1:$H$1,0),0),"Other")</f>
        <v>LF</v>
      </c>
      <c r="Q229" s="13">
        <f>IFERROR(VLOOKUP($A229,'Fielding Data'!$A:$H,MATCH(Q$1,'Fielding Data'!$A$1:$H$1,0),0),"Other")</f>
        <v>0</v>
      </c>
      <c r="R229" s="13">
        <f>IFERROR(VLOOKUP($A229,'Fielding Data'!$A:$H,MATCH(R$1,'Fielding Data'!$A$1:$H$1,0),0),"Other")</f>
        <v>0</v>
      </c>
      <c r="S229" s="13">
        <f>IFERROR(VLOOKUP($A229,'Fielding Data'!$A:$H,MATCH(S$1,'Fielding Data'!$A$1:$H$1,0),0),"Other")</f>
        <v>0</v>
      </c>
      <c r="T229" s="13">
        <f>IFERROR(VLOOKUP($A229,'Fielding Data'!$A:$H,MATCH(T$1,'Fielding Data'!$A$1:$H$1,0),0),"Other")</f>
        <v>0</v>
      </c>
      <c r="U229" s="13">
        <f>SUMIFS('Fielding Data'!E:E,'Fielding Data'!$A:$A,'Hitting Data'!$A229)</f>
        <v>306</v>
      </c>
      <c r="V229" s="13">
        <f>SUMIFS('Fielding Data'!F:F,'Fielding Data'!$A:$A,'Hitting Data'!$A229)</f>
        <v>7</v>
      </c>
      <c r="W229" s="13">
        <f>SUMIFS('Fielding Data'!G:G,'Fielding Data'!$A:$A,'Hitting Data'!$A229)</f>
        <v>2</v>
      </c>
      <c r="X229" s="13">
        <f>SUMIFS('Fielding Data'!H:H,'Fielding Data'!$A:$A,'Hitting Data'!$A229)</f>
        <v>0</v>
      </c>
    </row>
    <row r="230" spans="1:24" x14ac:dyDescent="0.3">
      <c r="A230" s="13" t="str">
        <f t="shared" si="3"/>
        <v>crispco012010</v>
      </c>
      <c r="B230" s="16" t="s">
        <v>296</v>
      </c>
      <c r="C230" s="16">
        <v>2010</v>
      </c>
      <c r="D230" s="16">
        <v>75</v>
      </c>
      <c r="E230" s="16">
        <v>290</v>
      </c>
      <c r="F230" s="16">
        <v>51</v>
      </c>
      <c r="G230" s="16">
        <v>81</v>
      </c>
      <c r="H230" s="16">
        <v>14</v>
      </c>
      <c r="I230" s="16">
        <v>4</v>
      </c>
      <c r="J230" s="16">
        <v>8</v>
      </c>
      <c r="K230" s="16">
        <v>38</v>
      </c>
      <c r="L230" s="16">
        <v>32</v>
      </c>
      <c r="M230" s="16">
        <v>3</v>
      </c>
      <c r="N230" s="16">
        <v>30</v>
      </c>
      <c r="O230" s="16">
        <v>49</v>
      </c>
      <c r="P230" s="13" t="str">
        <f>IFERROR(VLOOKUP($A230,'Fielding Data'!$A:$H,MATCH(P$1,'Fielding Data'!$A$1:$H$1,0),0),"Other")</f>
        <v>CF</v>
      </c>
      <c r="Q230" s="13">
        <f>IFERROR(VLOOKUP($A230,'Fielding Data'!$A:$H,MATCH(Q$1,'Fielding Data'!$A$1:$H$1,0),0),"Other")</f>
        <v>0</v>
      </c>
      <c r="R230" s="13">
        <f>IFERROR(VLOOKUP($A230,'Fielding Data'!$A:$H,MATCH(R$1,'Fielding Data'!$A$1:$H$1,0),0),"Other")</f>
        <v>0</v>
      </c>
      <c r="S230" s="13">
        <f>IFERROR(VLOOKUP($A230,'Fielding Data'!$A:$H,MATCH(S$1,'Fielding Data'!$A$1:$H$1,0),0),"Other")</f>
        <v>0</v>
      </c>
      <c r="T230" s="13">
        <f>IFERROR(VLOOKUP($A230,'Fielding Data'!$A:$H,MATCH(T$1,'Fielding Data'!$A$1:$H$1,0),0),"Other")</f>
        <v>0</v>
      </c>
      <c r="U230" s="13">
        <f>SUMIFS('Fielding Data'!E:E,'Fielding Data'!$A:$A,'Hitting Data'!$A230)</f>
        <v>182</v>
      </c>
      <c r="V230" s="13">
        <f>SUMIFS('Fielding Data'!F:F,'Fielding Data'!$A:$A,'Hitting Data'!$A230)</f>
        <v>2</v>
      </c>
      <c r="W230" s="13">
        <f>SUMIFS('Fielding Data'!G:G,'Fielding Data'!$A:$A,'Hitting Data'!$A230)</f>
        <v>2</v>
      </c>
      <c r="X230" s="13">
        <f>SUMIFS('Fielding Data'!H:H,'Fielding Data'!$A:$A,'Hitting Data'!$A230)</f>
        <v>0</v>
      </c>
    </row>
    <row r="231" spans="1:24" x14ac:dyDescent="0.3">
      <c r="A231" s="13" t="str">
        <f t="shared" si="3"/>
        <v>crowetr012010</v>
      </c>
      <c r="B231" s="16" t="s">
        <v>1071</v>
      </c>
      <c r="C231" s="16">
        <v>2010</v>
      </c>
      <c r="D231" s="16">
        <v>122</v>
      </c>
      <c r="E231" s="16">
        <v>442</v>
      </c>
      <c r="F231" s="16">
        <v>48</v>
      </c>
      <c r="G231" s="16">
        <v>111</v>
      </c>
      <c r="H231" s="16">
        <v>24</v>
      </c>
      <c r="I231" s="16">
        <v>3</v>
      </c>
      <c r="J231" s="16">
        <v>2</v>
      </c>
      <c r="K231" s="16">
        <v>36</v>
      </c>
      <c r="L231" s="16">
        <v>20</v>
      </c>
      <c r="M231" s="16">
        <v>7</v>
      </c>
      <c r="N231" s="16">
        <v>29</v>
      </c>
      <c r="O231" s="16">
        <v>73</v>
      </c>
      <c r="P231" s="13" t="str">
        <f>IFERROR(VLOOKUP($A231,'Fielding Data'!$A:$H,MATCH(P$1,'Fielding Data'!$A$1:$H$1,0),0),"Other")</f>
        <v>CF</v>
      </c>
      <c r="Q231" s="13">
        <f>IFERROR(VLOOKUP($A231,'Fielding Data'!$A:$H,MATCH(Q$1,'Fielding Data'!$A$1:$H$1,0),0),"Other")</f>
        <v>0</v>
      </c>
      <c r="R231" s="13">
        <f>IFERROR(VLOOKUP($A231,'Fielding Data'!$A:$H,MATCH(R$1,'Fielding Data'!$A$1:$H$1,0),0),"Other")</f>
        <v>0</v>
      </c>
      <c r="S231" s="13">
        <f>IFERROR(VLOOKUP($A231,'Fielding Data'!$A:$H,MATCH(S$1,'Fielding Data'!$A$1:$H$1,0),0),"Other")</f>
        <v>0</v>
      </c>
      <c r="T231" s="13">
        <f>IFERROR(VLOOKUP($A231,'Fielding Data'!$A:$H,MATCH(T$1,'Fielding Data'!$A$1:$H$1,0),0),"Other")</f>
        <v>0</v>
      </c>
      <c r="U231" s="13">
        <f>SUMIFS('Fielding Data'!E:E,'Fielding Data'!$A:$A,'Hitting Data'!$A231)</f>
        <v>274</v>
      </c>
      <c r="V231" s="13">
        <f>SUMIFS('Fielding Data'!F:F,'Fielding Data'!$A:$A,'Hitting Data'!$A231)</f>
        <v>9</v>
      </c>
      <c r="W231" s="13">
        <f>SUMIFS('Fielding Data'!G:G,'Fielding Data'!$A:$A,'Hitting Data'!$A231)</f>
        <v>5</v>
      </c>
      <c r="X231" s="13">
        <f>SUMIFS('Fielding Data'!H:H,'Fielding Data'!$A:$A,'Hitting Data'!$A231)</f>
        <v>1</v>
      </c>
    </row>
    <row r="232" spans="1:24" x14ac:dyDescent="0.3">
      <c r="A232" s="13" t="str">
        <f t="shared" si="3"/>
        <v>cruzju022010</v>
      </c>
      <c r="B232" s="16" t="s">
        <v>237</v>
      </c>
      <c r="C232" s="16">
        <v>2010</v>
      </c>
      <c r="D232" s="16">
        <v>5</v>
      </c>
      <c r="E232" s="16">
        <v>0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3" t="str">
        <f>IFERROR(VLOOKUP($A232,'Fielding Data'!$A:$H,MATCH(P$1,'Fielding Data'!$A$1:$H$1,0),0),"Other")</f>
        <v>P</v>
      </c>
      <c r="Q232" s="13">
        <f>IFERROR(VLOOKUP($A232,'Fielding Data'!$A:$H,MATCH(Q$1,'Fielding Data'!$A$1:$H$1,0),0),"Other")</f>
        <v>0</v>
      </c>
      <c r="R232" s="13">
        <f>IFERROR(VLOOKUP($A232,'Fielding Data'!$A:$H,MATCH(R$1,'Fielding Data'!$A$1:$H$1,0),0),"Other")</f>
        <v>1</v>
      </c>
      <c r="S232" s="13">
        <f>IFERROR(VLOOKUP($A232,'Fielding Data'!$A:$H,MATCH(S$1,'Fielding Data'!$A$1:$H$1,0),0),"Other")</f>
        <v>0</v>
      </c>
      <c r="T232" s="13">
        <f>IFERROR(VLOOKUP($A232,'Fielding Data'!$A:$H,MATCH(T$1,'Fielding Data'!$A$1:$H$1,0),0),"Other")</f>
        <v>0</v>
      </c>
      <c r="U232" s="13">
        <f>SUMIFS('Fielding Data'!E:E,'Fielding Data'!$A:$A,'Hitting Data'!$A232)</f>
        <v>0</v>
      </c>
      <c r="V232" s="13">
        <f>SUMIFS('Fielding Data'!F:F,'Fielding Data'!$A:$A,'Hitting Data'!$A232)</f>
        <v>1</v>
      </c>
      <c r="W232" s="13">
        <f>SUMIFS('Fielding Data'!G:G,'Fielding Data'!$A:$A,'Hitting Data'!$A232)</f>
        <v>0</v>
      </c>
      <c r="X232" s="13">
        <f>SUMIFS('Fielding Data'!H:H,'Fielding Data'!$A:$A,'Hitting Data'!$A232)</f>
        <v>0</v>
      </c>
    </row>
    <row r="233" spans="1:24" x14ac:dyDescent="0.3">
      <c r="A233" s="13" t="str">
        <f t="shared" si="3"/>
        <v>cruzlu012010</v>
      </c>
      <c r="B233" s="16" t="s">
        <v>906</v>
      </c>
      <c r="C233" s="16">
        <v>2010</v>
      </c>
      <c r="D233" s="16">
        <v>7</v>
      </c>
      <c r="E233" s="16">
        <v>17</v>
      </c>
      <c r="F233" s="16">
        <v>2</v>
      </c>
      <c r="G233" s="16">
        <v>4</v>
      </c>
      <c r="H233" s="16">
        <v>0</v>
      </c>
      <c r="I233" s="16">
        <v>1</v>
      </c>
      <c r="J233" s="16">
        <v>0</v>
      </c>
      <c r="K233" s="16">
        <v>1</v>
      </c>
      <c r="L233" s="16">
        <v>0</v>
      </c>
      <c r="M233" s="16">
        <v>0</v>
      </c>
      <c r="N233" s="16">
        <v>0</v>
      </c>
      <c r="O233" s="16">
        <v>2</v>
      </c>
      <c r="P233" s="13" t="str">
        <f>IFERROR(VLOOKUP($A233,'Fielding Data'!$A:$H,MATCH(P$1,'Fielding Data'!$A$1:$H$1,0),0),"Other")</f>
        <v>SS</v>
      </c>
      <c r="Q233" s="13">
        <f>IFERROR(VLOOKUP($A233,'Fielding Data'!$A:$H,MATCH(Q$1,'Fielding Data'!$A$1:$H$1,0),0),"Other")</f>
        <v>7</v>
      </c>
      <c r="R233" s="13">
        <f>IFERROR(VLOOKUP($A233,'Fielding Data'!$A:$H,MATCH(R$1,'Fielding Data'!$A$1:$H$1,0),0),"Other")</f>
        <v>7</v>
      </c>
      <c r="S233" s="13">
        <f>IFERROR(VLOOKUP($A233,'Fielding Data'!$A:$H,MATCH(S$1,'Fielding Data'!$A$1:$H$1,0),0),"Other")</f>
        <v>0</v>
      </c>
      <c r="T233" s="13">
        <f>IFERROR(VLOOKUP($A233,'Fielding Data'!$A:$H,MATCH(T$1,'Fielding Data'!$A$1:$H$1,0),0),"Other")</f>
        <v>1</v>
      </c>
      <c r="U233" s="13">
        <f>SUMIFS('Fielding Data'!E:E,'Fielding Data'!$A:$A,'Hitting Data'!$A233)</f>
        <v>7</v>
      </c>
      <c r="V233" s="13">
        <f>SUMIFS('Fielding Data'!F:F,'Fielding Data'!$A:$A,'Hitting Data'!$A233)</f>
        <v>7</v>
      </c>
      <c r="W233" s="13">
        <f>SUMIFS('Fielding Data'!G:G,'Fielding Data'!$A:$A,'Hitting Data'!$A233)</f>
        <v>0</v>
      </c>
      <c r="X233" s="13">
        <f>SUMIFS('Fielding Data'!H:H,'Fielding Data'!$A:$A,'Hitting Data'!$A233)</f>
        <v>1</v>
      </c>
    </row>
    <row r="234" spans="1:24" x14ac:dyDescent="0.3">
      <c r="A234" s="13" t="str">
        <f t="shared" si="3"/>
        <v>cruzne022010</v>
      </c>
      <c r="B234" s="16" t="s">
        <v>530</v>
      </c>
      <c r="C234" s="16">
        <v>2010</v>
      </c>
      <c r="D234" s="16">
        <v>108</v>
      </c>
      <c r="E234" s="16">
        <v>399</v>
      </c>
      <c r="F234" s="16">
        <v>60</v>
      </c>
      <c r="G234" s="16">
        <v>127</v>
      </c>
      <c r="H234" s="16">
        <v>31</v>
      </c>
      <c r="I234" s="16">
        <v>3</v>
      </c>
      <c r="J234" s="16">
        <v>22</v>
      </c>
      <c r="K234" s="16">
        <v>78</v>
      </c>
      <c r="L234" s="16">
        <v>17</v>
      </c>
      <c r="M234" s="16">
        <v>4</v>
      </c>
      <c r="N234" s="16">
        <v>38</v>
      </c>
      <c r="O234" s="16">
        <v>81</v>
      </c>
      <c r="P234" s="13" t="str">
        <f>IFERROR(VLOOKUP($A234,'Fielding Data'!$A:$H,MATCH(P$1,'Fielding Data'!$A$1:$H$1,0),0),"Other")</f>
        <v>LF</v>
      </c>
      <c r="Q234" s="13">
        <f>IFERROR(VLOOKUP($A234,'Fielding Data'!$A:$H,MATCH(Q$1,'Fielding Data'!$A$1:$H$1,0),0),"Other")</f>
        <v>0</v>
      </c>
      <c r="R234" s="13">
        <f>IFERROR(VLOOKUP($A234,'Fielding Data'!$A:$H,MATCH(R$1,'Fielding Data'!$A$1:$H$1,0),0),"Other")</f>
        <v>0</v>
      </c>
      <c r="S234" s="13">
        <f>IFERROR(VLOOKUP($A234,'Fielding Data'!$A:$H,MATCH(S$1,'Fielding Data'!$A$1:$H$1,0),0),"Other")</f>
        <v>0</v>
      </c>
      <c r="T234" s="13">
        <f>IFERROR(VLOOKUP($A234,'Fielding Data'!$A:$H,MATCH(T$1,'Fielding Data'!$A$1:$H$1,0),0),"Other")</f>
        <v>0</v>
      </c>
      <c r="U234" s="13">
        <f>SUMIFS('Fielding Data'!E:E,'Fielding Data'!$A:$A,'Hitting Data'!$A234)</f>
        <v>250</v>
      </c>
      <c r="V234" s="13">
        <f>SUMIFS('Fielding Data'!F:F,'Fielding Data'!$A:$A,'Hitting Data'!$A234)</f>
        <v>3</v>
      </c>
      <c r="W234" s="13">
        <f>SUMIFS('Fielding Data'!G:G,'Fielding Data'!$A:$A,'Hitting Data'!$A234)</f>
        <v>5</v>
      </c>
      <c r="X234" s="13">
        <f>SUMIFS('Fielding Data'!H:H,'Fielding Data'!$A:$A,'Hitting Data'!$A234)</f>
        <v>1</v>
      </c>
    </row>
    <row r="235" spans="1:24" x14ac:dyDescent="0.3">
      <c r="A235" s="13" t="str">
        <f t="shared" si="3"/>
        <v>cuddymi012010</v>
      </c>
      <c r="B235" s="16" t="s">
        <v>238</v>
      </c>
      <c r="C235" s="16">
        <v>2010</v>
      </c>
      <c r="D235" s="16">
        <v>157</v>
      </c>
      <c r="E235" s="16">
        <v>609</v>
      </c>
      <c r="F235" s="16">
        <v>93</v>
      </c>
      <c r="G235" s="16">
        <v>165</v>
      </c>
      <c r="H235" s="16">
        <v>37</v>
      </c>
      <c r="I235" s="16">
        <v>5</v>
      </c>
      <c r="J235" s="16">
        <v>14</v>
      </c>
      <c r="K235" s="16">
        <v>81</v>
      </c>
      <c r="L235" s="16">
        <v>7</v>
      </c>
      <c r="M235" s="16">
        <v>3</v>
      </c>
      <c r="N235" s="16">
        <v>58</v>
      </c>
      <c r="O235" s="16">
        <v>93</v>
      </c>
      <c r="P235" s="13" t="str">
        <f>IFERROR(VLOOKUP($A235,'Fielding Data'!$A:$H,MATCH(P$1,'Fielding Data'!$A$1:$H$1,0),0),"Other")</f>
        <v>1B</v>
      </c>
      <c r="Q235" s="13">
        <f>IFERROR(VLOOKUP($A235,'Fielding Data'!$A:$H,MATCH(Q$1,'Fielding Data'!$A$1:$H$1,0),0),"Other")</f>
        <v>760</v>
      </c>
      <c r="R235" s="13">
        <f>IFERROR(VLOOKUP($A235,'Fielding Data'!$A:$H,MATCH(R$1,'Fielding Data'!$A$1:$H$1,0),0),"Other")</f>
        <v>39</v>
      </c>
      <c r="S235" s="13">
        <f>IFERROR(VLOOKUP($A235,'Fielding Data'!$A:$H,MATCH(S$1,'Fielding Data'!$A$1:$H$1,0),0),"Other")</f>
        <v>3</v>
      </c>
      <c r="T235" s="13">
        <f>IFERROR(VLOOKUP($A235,'Fielding Data'!$A:$H,MATCH(T$1,'Fielding Data'!$A$1:$H$1,0),0),"Other")</f>
        <v>70</v>
      </c>
      <c r="U235" s="13">
        <f>SUMIFS('Fielding Data'!E:E,'Fielding Data'!$A:$A,'Hitting Data'!$A235)</f>
        <v>884</v>
      </c>
      <c r="V235" s="13">
        <f>SUMIFS('Fielding Data'!F:F,'Fielding Data'!$A:$A,'Hitting Data'!$A235)</f>
        <v>68</v>
      </c>
      <c r="W235" s="13">
        <f>SUMIFS('Fielding Data'!G:G,'Fielding Data'!$A:$A,'Hitting Data'!$A235)</f>
        <v>6</v>
      </c>
      <c r="X235" s="13">
        <f>SUMIFS('Fielding Data'!H:H,'Fielding Data'!$A:$A,'Hitting Data'!$A235)</f>
        <v>71</v>
      </c>
    </row>
    <row r="236" spans="1:24" x14ac:dyDescent="0.3">
      <c r="A236" s="13" t="str">
        <f t="shared" si="3"/>
        <v>cuetojo012010</v>
      </c>
      <c r="B236" s="16" t="s">
        <v>907</v>
      </c>
      <c r="C236" s="16">
        <v>2010</v>
      </c>
      <c r="D236" s="16">
        <v>31</v>
      </c>
      <c r="E236" s="16">
        <v>54</v>
      </c>
      <c r="F236" s="16">
        <v>2</v>
      </c>
      <c r="G236" s="16">
        <v>6</v>
      </c>
      <c r="H236" s="16">
        <v>0</v>
      </c>
      <c r="I236" s="16">
        <v>0</v>
      </c>
      <c r="J236" s="16">
        <v>0</v>
      </c>
      <c r="K236" s="16">
        <v>2</v>
      </c>
      <c r="L236" s="16">
        <v>0</v>
      </c>
      <c r="M236" s="16">
        <v>0</v>
      </c>
      <c r="N236" s="16">
        <v>1</v>
      </c>
      <c r="O236" s="16">
        <v>22</v>
      </c>
      <c r="P236" s="13" t="str">
        <f>IFERROR(VLOOKUP($A236,'Fielding Data'!$A:$H,MATCH(P$1,'Fielding Data'!$A$1:$H$1,0),0),"Other")</f>
        <v>P</v>
      </c>
      <c r="Q236" s="13">
        <f>IFERROR(VLOOKUP($A236,'Fielding Data'!$A:$H,MATCH(Q$1,'Fielding Data'!$A$1:$H$1,0),0),"Other")</f>
        <v>12</v>
      </c>
      <c r="R236" s="13">
        <f>IFERROR(VLOOKUP($A236,'Fielding Data'!$A:$H,MATCH(R$1,'Fielding Data'!$A$1:$H$1,0),0),"Other")</f>
        <v>28</v>
      </c>
      <c r="S236" s="13">
        <f>IFERROR(VLOOKUP($A236,'Fielding Data'!$A:$H,MATCH(S$1,'Fielding Data'!$A$1:$H$1,0),0),"Other")</f>
        <v>2</v>
      </c>
      <c r="T236" s="13">
        <f>IFERROR(VLOOKUP($A236,'Fielding Data'!$A:$H,MATCH(T$1,'Fielding Data'!$A$1:$H$1,0),0),"Other")</f>
        <v>2</v>
      </c>
      <c r="U236" s="13">
        <f>SUMIFS('Fielding Data'!E:E,'Fielding Data'!$A:$A,'Hitting Data'!$A236)</f>
        <v>12</v>
      </c>
      <c r="V236" s="13">
        <f>SUMIFS('Fielding Data'!F:F,'Fielding Data'!$A:$A,'Hitting Data'!$A236)</f>
        <v>28</v>
      </c>
      <c r="W236" s="13">
        <f>SUMIFS('Fielding Data'!G:G,'Fielding Data'!$A:$A,'Hitting Data'!$A236)</f>
        <v>2</v>
      </c>
      <c r="X236" s="13">
        <f>SUMIFS('Fielding Data'!H:H,'Fielding Data'!$A:$A,'Hitting Data'!$A236)</f>
        <v>2</v>
      </c>
    </row>
    <row r="237" spans="1:24" x14ac:dyDescent="0.3">
      <c r="A237" s="13" t="str">
        <f t="shared" si="3"/>
        <v>cunniaa012010</v>
      </c>
      <c r="B237" s="16" t="s">
        <v>908</v>
      </c>
      <c r="C237" s="16">
        <v>2010</v>
      </c>
      <c r="D237" s="16">
        <v>53</v>
      </c>
      <c r="E237" s="16">
        <v>132</v>
      </c>
      <c r="F237" s="16">
        <v>17</v>
      </c>
      <c r="G237" s="16">
        <v>38</v>
      </c>
      <c r="H237" s="16">
        <v>12</v>
      </c>
      <c r="I237" s="16">
        <v>1</v>
      </c>
      <c r="J237" s="16">
        <v>1</v>
      </c>
      <c r="K237" s="16">
        <v>15</v>
      </c>
      <c r="L237" s="16">
        <v>1</v>
      </c>
      <c r="M237" s="16">
        <v>3</v>
      </c>
      <c r="N237" s="16">
        <v>7</v>
      </c>
      <c r="O237" s="16">
        <v>28</v>
      </c>
      <c r="P237" s="13" t="str">
        <f>IFERROR(VLOOKUP($A237,'Fielding Data'!$A:$H,MATCH(P$1,'Fielding Data'!$A$1:$H$1,0),0),"Other")</f>
        <v>CF</v>
      </c>
      <c r="Q237" s="13">
        <f>IFERROR(VLOOKUP($A237,'Fielding Data'!$A:$H,MATCH(Q$1,'Fielding Data'!$A$1:$H$1,0),0),"Other")</f>
        <v>0</v>
      </c>
      <c r="R237" s="13">
        <f>IFERROR(VLOOKUP($A237,'Fielding Data'!$A:$H,MATCH(R$1,'Fielding Data'!$A$1:$H$1,0),0),"Other")</f>
        <v>0</v>
      </c>
      <c r="S237" s="13">
        <f>IFERROR(VLOOKUP($A237,'Fielding Data'!$A:$H,MATCH(S$1,'Fielding Data'!$A$1:$H$1,0),0),"Other")</f>
        <v>0</v>
      </c>
      <c r="T237" s="13">
        <f>IFERROR(VLOOKUP($A237,'Fielding Data'!$A:$H,MATCH(T$1,'Fielding Data'!$A$1:$H$1,0),0),"Other")</f>
        <v>0</v>
      </c>
      <c r="U237" s="13">
        <f>SUMIFS('Fielding Data'!E:E,'Fielding Data'!$A:$A,'Hitting Data'!$A237)</f>
        <v>57</v>
      </c>
      <c r="V237" s="13">
        <f>SUMIFS('Fielding Data'!F:F,'Fielding Data'!$A:$A,'Hitting Data'!$A237)</f>
        <v>0</v>
      </c>
      <c r="W237" s="13">
        <f>SUMIFS('Fielding Data'!G:G,'Fielding Data'!$A:$A,'Hitting Data'!$A237)</f>
        <v>0</v>
      </c>
      <c r="X237" s="13">
        <f>SUMIFS('Fielding Data'!H:H,'Fielding Data'!$A:$A,'Hitting Data'!$A237)</f>
        <v>0</v>
      </c>
    </row>
    <row r="238" spans="1:24" x14ac:dyDescent="0.3">
      <c r="A238" s="13" t="str">
        <f t="shared" si="3"/>
        <v>curtico012010</v>
      </c>
      <c r="B238" s="16" t="s">
        <v>1257</v>
      </c>
      <c r="C238" s="16">
        <v>2010</v>
      </c>
      <c r="D238" s="16">
        <v>31</v>
      </c>
      <c r="E238" s="16">
        <v>59</v>
      </c>
      <c r="F238" s="16">
        <v>7</v>
      </c>
      <c r="G238" s="16">
        <v>11</v>
      </c>
      <c r="H238" s="16">
        <v>3</v>
      </c>
      <c r="I238" s="16">
        <v>0</v>
      </c>
      <c r="J238" s="16">
        <v>1</v>
      </c>
      <c r="K238" s="16">
        <v>8</v>
      </c>
      <c r="L238" s="16">
        <v>0</v>
      </c>
      <c r="M238" s="16">
        <v>0</v>
      </c>
      <c r="N238" s="16">
        <v>4</v>
      </c>
      <c r="O238" s="16">
        <v>15</v>
      </c>
      <c r="P238" s="13" t="str">
        <f>IFERROR(VLOOKUP($A238,'Fielding Data'!$A:$H,MATCH(P$1,'Fielding Data'!$A$1:$H$1,0),0),"Other")</f>
        <v>LF</v>
      </c>
      <c r="Q238" s="13">
        <f>IFERROR(VLOOKUP($A238,'Fielding Data'!$A:$H,MATCH(Q$1,'Fielding Data'!$A$1:$H$1,0),0),"Other")</f>
        <v>0</v>
      </c>
      <c r="R238" s="13">
        <f>IFERROR(VLOOKUP($A238,'Fielding Data'!$A:$H,MATCH(R$1,'Fielding Data'!$A$1:$H$1,0),0),"Other")</f>
        <v>0</v>
      </c>
      <c r="S238" s="13">
        <f>IFERROR(VLOOKUP($A238,'Fielding Data'!$A:$H,MATCH(S$1,'Fielding Data'!$A$1:$H$1,0),0),"Other")</f>
        <v>0</v>
      </c>
      <c r="T238" s="13">
        <f>IFERROR(VLOOKUP($A238,'Fielding Data'!$A:$H,MATCH(T$1,'Fielding Data'!$A$1:$H$1,0),0),"Other")</f>
        <v>0</v>
      </c>
      <c r="U238" s="13">
        <f>SUMIFS('Fielding Data'!E:E,'Fielding Data'!$A:$A,'Hitting Data'!$A238)</f>
        <v>22</v>
      </c>
      <c r="V238" s="13">
        <f>SUMIFS('Fielding Data'!F:F,'Fielding Data'!$A:$A,'Hitting Data'!$A238)</f>
        <v>0</v>
      </c>
      <c r="W238" s="13">
        <f>SUMIFS('Fielding Data'!G:G,'Fielding Data'!$A:$A,'Hitting Data'!$A238)</f>
        <v>0</v>
      </c>
      <c r="X238" s="13">
        <f>SUMIFS('Fielding Data'!H:H,'Fielding Data'!$A:$A,'Hitting Data'!$A238)</f>
        <v>0</v>
      </c>
    </row>
    <row r="239" spans="1:24" x14ac:dyDescent="0.3">
      <c r="A239" s="13" t="str">
        <f t="shared" si="3"/>
        <v>custja012010</v>
      </c>
      <c r="B239" s="16" t="s">
        <v>239</v>
      </c>
      <c r="C239" s="16">
        <v>2010</v>
      </c>
      <c r="D239" s="16">
        <v>112</v>
      </c>
      <c r="E239" s="16">
        <v>349</v>
      </c>
      <c r="F239" s="16">
        <v>50</v>
      </c>
      <c r="G239" s="16">
        <v>95</v>
      </c>
      <c r="H239" s="16">
        <v>19</v>
      </c>
      <c r="I239" s="16">
        <v>0</v>
      </c>
      <c r="J239" s="16">
        <v>13</v>
      </c>
      <c r="K239" s="16">
        <v>52</v>
      </c>
      <c r="L239" s="16">
        <v>2</v>
      </c>
      <c r="M239" s="16">
        <v>2</v>
      </c>
      <c r="N239" s="16">
        <v>68</v>
      </c>
      <c r="O239" s="16">
        <v>127</v>
      </c>
      <c r="P239" s="13" t="str">
        <f>IFERROR(VLOOKUP($A239,'Fielding Data'!$A:$H,MATCH(P$1,'Fielding Data'!$A$1:$H$1,0),0),"Other")</f>
        <v>LF</v>
      </c>
      <c r="Q239" s="13">
        <f>IFERROR(VLOOKUP($A239,'Fielding Data'!$A:$H,MATCH(Q$1,'Fielding Data'!$A$1:$H$1,0),0),"Other")</f>
        <v>0</v>
      </c>
      <c r="R239" s="13">
        <f>IFERROR(VLOOKUP($A239,'Fielding Data'!$A:$H,MATCH(R$1,'Fielding Data'!$A$1:$H$1,0),0),"Other")</f>
        <v>0</v>
      </c>
      <c r="S239" s="13">
        <f>IFERROR(VLOOKUP($A239,'Fielding Data'!$A:$H,MATCH(S$1,'Fielding Data'!$A$1:$H$1,0),0),"Other")</f>
        <v>0</v>
      </c>
      <c r="T239" s="13">
        <f>IFERROR(VLOOKUP($A239,'Fielding Data'!$A:$H,MATCH(T$1,'Fielding Data'!$A$1:$H$1,0),0),"Other")</f>
        <v>0</v>
      </c>
      <c r="U239" s="13">
        <f>SUMIFS('Fielding Data'!E:E,'Fielding Data'!$A:$A,'Hitting Data'!$A239)</f>
        <v>29</v>
      </c>
      <c r="V239" s="13">
        <f>SUMIFS('Fielding Data'!F:F,'Fielding Data'!$A:$A,'Hitting Data'!$A239)</f>
        <v>3</v>
      </c>
      <c r="W239" s="13">
        <f>SUMIFS('Fielding Data'!G:G,'Fielding Data'!$A:$A,'Hitting Data'!$A239)</f>
        <v>1</v>
      </c>
      <c r="X239" s="13">
        <f>SUMIFS('Fielding Data'!H:H,'Fielding Data'!$A:$A,'Hitting Data'!$A239)</f>
        <v>0</v>
      </c>
    </row>
    <row r="240" spans="1:24" x14ac:dyDescent="0.3">
      <c r="A240" s="13" t="str">
        <f t="shared" si="3"/>
        <v>daiglca012010</v>
      </c>
      <c r="B240" s="16" t="s">
        <v>437</v>
      </c>
      <c r="C240" s="16">
        <v>2010</v>
      </c>
      <c r="D240" s="16">
        <v>13</v>
      </c>
      <c r="E240" s="16">
        <v>0</v>
      </c>
      <c r="F240" s="16"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3" t="str">
        <f>IFERROR(VLOOKUP($A240,'Fielding Data'!$A:$H,MATCH(P$1,'Fielding Data'!$A$1:$H$1,0),0),"Other")</f>
        <v>P</v>
      </c>
      <c r="Q240" s="13">
        <f>IFERROR(VLOOKUP($A240,'Fielding Data'!$A:$H,MATCH(Q$1,'Fielding Data'!$A$1:$H$1,0),0),"Other")</f>
        <v>1</v>
      </c>
      <c r="R240" s="13">
        <f>IFERROR(VLOOKUP($A240,'Fielding Data'!$A:$H,MATCH(R$1,'Fielding Data'!$A$1:$H$1,0),0),"Other")</f>
        <v>0</v>
      </c>
      <c r="S240" s="13">
        <f>IFERROR(VLOOKUP($A240,'Fielding Data'!$A:$H,MATCH(S$1,'Fielding Data'!$A$1:$H$1,0),0),"Other")</f>
        <v>0</v>
      </c>
      <c r="T240" s="13">
        <f>IFERROR(VLOOKUP($A240,'Fielding Data'!$A:$H,MATCH(T$1,'Fielding Data'!$A$1:$H$1,0),0),"Other")</f>
        <v>0</v>
      </c>
      <c r="U240" s="13">
        <f>SUMIFS('Fielding Data'!E:E,'Fielding Data'!$A:$A,'Hitting Data'!$A240)</f>
        <v>1</v>
      </c>
      <c r="V240" s="13">
        <f>SUMIFS('Fielding Data'!F:F,'Fielding Data'!$A:$A,'Hitting Data'!$A240)</f>
        <v>0</v>
      </c>
      <c r="W240" s="13">
        <f>SUMIFS('Fielding Data'!G:G,'Fielding Data'!$A:$A,'Hitting Data'!$A240)</f>
        <v>0</v>
      </c>
      <c r="X240" s="13">
        <f>SUMIFS('Fielding Data'!H:H,'Fielding Data'!$A:$A,'Hitting Data'!$A240)</f>
        <v>0</v>
      </c>
    </row>
    <row r="241" spans="1:24" x14ac:dyDescent="0.3">
      <c r="A241" s="13" t="str">
        <f t="shared" si="3"/>
        <v>daleyma012010</v>
      </c>
      <c r="B241" s="16" t="s">
        <v>1072</v>
      </c>
      <c r="C241" s="16">
        <v>2010</v>
      </c>
      <c r="D241" s="16">
        <v>28</v>
      </c>
      <c r="E241" s="16">
        <v>0</v>
      </c>
      <c r="F241" s="16"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3" t="str">
        <f>IFERROR(VLOOKUP($A241,'Fielding Data'!$A:$H,MATCH(P$1,'Fielding Data'!$A$1:$H$1,0),0),"Other")</f>
        <v>P</v>
      </c>
      <c r="Q241" s="13">
        <f>IFERROR(VLOOKUP($A241,'Fielding Data'!$A:$H,MATCH(Q$1,'Fielding Data'!$A$1:$H$1,0),0),"Other")</f>
        <v>2</v>
      </c>
      <c r="R241" s="13">
        <f>IFERROR(VLOOKUP($A241,'Fielding Data'!$A:$H,MATCH(R$1,'Fielding Data'!$A$1:$H$1,0),0),"Other")</f>
        <v>3</v>
      </c>
      <c r="S241" s="13">
        <f>IFERROR(VLOOKUP($A241,'Fielding Data'!$A:$H,MATCH(S$1,'Fielding Data'!$A$1:$H$1,0),0),"Other")</f>
        <v>1</v>
      </c>
      <c r="T241" s="13">
        <f>IFERROR(VLOOKUP($A241,'Fielding Data'!$A:$H,MATCH(T$1,'Fielding Data'!$A$1:$H$1,0),0),"Other")</f>
        <v>0</v>
      </c>
      <c r="U241" s="13">
        <f>SUMIFS('Fielding Data'!E:E,'Fielding Data'!$A:$A,'Hitting Data'!$A241)</f>
        <v>2</v>
      </c>
      <c r="V241" s="13">
        <f>SUMIFS('Fielding Data'!F:F,'Fielding Data'!$A:$A,'Hitting Data'!$A241)</f>
        <v>3</v>
      </c>
      <c r="W241" s="13">
        <f>SUMIFS('Fielding Data'!G:G,'Fielding Data'!$A:$A,'Hitting Data'!$A241)</f>
        <v>1</v>
      </c>
      <c r="X241" s="13">
        <f>SUMIFS('Fielding Data'!H:H,'Fielding Data'!$A:$A,'Hitting Data'!$A241)</f>
        <v>0</v>
      </c>
    </row>
    <row r="242" spans="1:24" x14ac:dyDescent="0.3">
      <c r="A242" s="13" t="str">
        <f t="shared" si="3"/>
        <v>damonjo012010</v>
      </c>
      <c r="B242" s="16" t="s">
        <v>85</v>
      </c>
      <c r="C242" s="16">
        <v>2010</v>
      </c>
      <c r="D242" s="16">
        <v>145</v>
      </c>
      <c r="E242" s="16">
        <v>539</v>
      </c>
      <c r="F242" s="16">
        <v>81</v>
      </c>
      <c r="G242" s="16">
        <v>146</v>
      </c>
      <c r="H242" s="16">
        <v>36</v>
      </c>
      <c r="I242" s="16">
        <v>5</v>
      </c>
      <c r="J242" s="16">
        <v>8</v>
      </c>
      <c r="K242" s="16">
        <v>51</v>
      </c>
      <c r="L242" s="16">
        <v>11</v>
      </c>
      <c r="M242" s="16">
        <v>1</v>
      </c>
      <c r="N242" s="16">
        <v>69</v>
      </c>
      <c r="O242" s="16">
        <v>90</v>
      </c>
      <c r="P242" s="13" t="str">
        <f>IFERROR(VLOOKUP($A242,'Fielding Data'!$A:$H,MATCH(P$1,'Fielding Data'!$A$1:$H$1,0),0),"Other")</f>
        <v>CF</v>
      </c>
      <c r="Q242" s="13">
        <f>IFERROR(VLOOKUP($A242,'Fielding Data'!$A:$H,MATCH(Q$1,'Fielding Data'!$A$1:$H$1,0),0),"Other")</f>
        <v>0</v>
      </c>
      <c r="R242" s="13">
        <f>IFERROR(VLOOKUP($A242,'Fielding Data'!$A:$H,MATCH(R$1,'Fielding Data'!$A$1:$H$1,0),0),"Other")</f>
        <v>0</v>
      </c>
      <c r="S242" s="13">
        <f>IFERROR(VLOOKUP($A242,'Fielding Data'!$A:$H,MATCH(S$1,'Fielding Data'!$A$1:$H$1,0),0),"Other")</f>
        <v>0</v>
      </c>
      <c r="T242" s="13">
        <f>IFERROR(VLOOKUP($A242,'Fielding Data'!$A:$H,MATCH(T$1,'Fielding Data'!$A$1:$H$1,0),0),"Other")</f>
        <v>0</v>
      </c>
      <c r="U242" s="13">
        <f>SUMIFS('Fielding Data'!E:E,'Fielding Data'!$A:$A,'Hitting Data'!$A242)</f>
        <v>57</v>
      </c>
      <c r="V242" s="13">
        <f>SUMIFS('Fielding Data'!F:F,'Fielding Data'!$A:$A,'Hitting Data'!$A242)</f>
        <v>2</v>
      </c>
      <c r="W242" s="13">
        <f>SUMIFS('Fielding Data'!G:G,'Fielding Data'!$A:$A,'Hitting Data'!$A242)</f>
        <v>2</v>
      </c>
      <c r="X242" s="13">
        <f>SUMIFS('Fielding Data'!H:H,'Fielding Data'!$A:$A,'Hitting Data'!$A242)</f>
        <v>1</v>
      </c>
    </row>
    <row r="243" spans="1:24" x14ac:dyDescent="0.3">
      <c r="A243" s="13" t="str">
        <f t="shared" si="3"/>
        <v>danksjo012010</v>
      </c>
      <c r="B243" s="16" t="s">
        <v>775</v>
      </c>
      <c r="C243" s="16">
        <v>2010</v>
      </c>
      <c r="D243" s="16">
        <v>32</v>
      </c>
      <c r="E243" s="16">
        <v>3</v>
      </c>
      <c r="F243" s="16">
        <v>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1</v>
      </c>
      <c r="P243" s="13" t="str">
        <f>IFERROR(VLOOKUP($A243,'Fielding Data'!$A:$H,MATCH(P$1,'Fielding Data'!$A$1:$H$1,0),0),"Other")</f>
        <v>P</v>
      </c>
      <c r="Q243" s="13">
        <f>IFERROR(VLOOKUP($A243,'Fielding Data'!$A:$H,MATCH(Q$1,'Fielding Data'!$A$1:$H$1,0),0),"Other")</f>
        <v>5</v>
      </c>
      <c r="R243" s="13">
        <f>IFERROR(VLOOKUP($A243,'Fielding Data'!$A:$H,MATCH(R$1,'Fielding Data'!$A$1:$H$1,0),0),"Other")</f>
        <v>35</v>
      </c>
      <c r="S243" s="13">
        <f>IFERROR(VLOOKUP($A243,'Fielding Data'!$A:$H,MATCH(S$1,'Fielding Data'!$A$1:$H$1,0),0),"Other")</f>
        <v>0</v>
      </c>
      <c r="T243" s="13">
        <f>IFERROR(VLOOKUP($A243,'Fielding Data'!$A:$H,MATCH(T$1,'Fielding Data'!$A$1:$H$1,0),0),"Other")</f>
        <v>4</v>
      </c>
      <c r="U243" s="13">
        <f>SUMIFS('Fielding Data'!E:E,'Fielding Data'!$A:$A,'Hitting Data'!$A243)</f>
        <v>5</v>
      </c>
      <c r="V243" s="13">
        <f>SUMIFS('Fielding Data'!F:F,'Fielding Data'!$A:$A,'Hitting Data'!$A243)</f>
        <v>35</v>
      </c>
      <c r="W243" s="13">
        <f>SUMIFS('Fielding Data'!G:G,'Fielding Data'!$A:$A,'Hitting Data'!$A243)</f>
        <v>0</v>
      </c>
      <c r="X243" s="13">
        <f>SUMIFS('Fielding Data'!H:H,'Fielding Data'!$A:$A,'Hitting Data'!$A243)</f>
        <v>4</v>
      </c>
    </row>
    <row r="244" spans="1:24" x14ac:dyDescent="0.3">
      <c r="A244" s="13" t="str">
        <f t="shared" si="3"/>
        <v>davieky012010</v>
      </c>
      <c r="B244" s="16" t="s">
        <v>531</v>
      </c>
      <c r="C244" s="16">
        <v>2010</v>
      </c>
      <c r="D244" s="16">
        <v>32</v>
      </c>
      <c r="E244" s="16">
        <v>1</v>
      </c>
      <c r="F244" s="16">
        <v>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3" t="str">
        <f>IFERROR(VLOOKUP($A244,'Fielding Data'!$A:$H,MATCH(P$1,'Fielding Data'!$A$1:$H$1,0),0),"Other")</f>
        <v>P</v>
      </c>
      <c r="Q244" s="13">
        <f>IFERROR(VLOOKUP($A244,'Fielding Data'!$A:$H,MATCH(Q$1,'Fielding Data'!$A$1:$H$1,0),0),"Other")</f>
        <v>13</v>
      </c>
      <c r="R244" s="13">
        <f>IFERROR(VLOOKUP($A244,'Fielding Data'!$A:$H,MATCH(R$1,'Fielding Data'!$A$1:$H$1,0),0),"Other")</f>
        <v>23</v>
      </c>
      <c r="S244" s="13">
        <f>IFERROR(VLOOKUP($A244,'Fielding Data'!$A:$H,MATCH(S$1,'Fielding Data'!$A$1:$H$1,0),0),"Other")</f>
        <v>2</v>
      </c>
      <c r="T244" s="13">
        <f>IFERROR(VLOOKUP($A244,'Fielding Data'!$A:$H,MATCH(T$1,'Fielding Data'!$A$1:$H$1,0),0),"Other")</f>
        <v>2</v>
      </c>
      <c r="U244" s="13">
        <f>SUMIFS('Fielding Data'!E:E,'Fielding Data'!$A:$A,'Hitting Data'!$A244)</f>
        <v>13</v>
      </c>
      <c r="V244" s="13">
        <f>SUMIFS('Fielding Data'!F:F,'Fielding Data'!$A:$A,'Hitting Data'!$A244)</f>
        <v>23</v>
      </c>
      <c r="W244" s="13">
        <f>SUMIFS('Fielding Data'!G:G,'Fielding Data'!$A:$A,'Hitting Data'!$A244)</f>
        <v>2</v>
      </c>
      <c r="X244" s="13">
        <f>SUMIFS('Fielding Data'!H:H,'Fielding Data'!$A:$A,'Hitting Data'!$A244)</f>
        <v>2</v>
      </c>
    </row>
    <row r="245" spans="1:24" x14ac:dyDescent="0.3">
      <c r="A245" s="13" t="str">
        <f t="shared" si="3"/>
        <v>davisbr032010</v>
      </c>
      <c r="B245" s="16" t="s">
        <v>1258</v>
      </c>
      <c r="C245" s="16">
        <v>2010</v>
      </c>
      <c r="D245" s="16">
        <v>33</v>
      </c>
      <c r="E245" s="16">
        <v>109</v>
      </c>
      <c r="F245" s="16">
        <v>8</v>
      </c>
      <c r="G245" s="16">
        <v>23</v>
      </c>
      <c r="H245" s="16">
        <v>7</v>
      </c>
      <c r="I245" s="16">
        <v>1</v>
      </c>
      <c r="J245" s="16">
        <v>3</v>
      </c>
      <c r="K245" s="16">
        <v>16</v>
      </c>
      <c r="L245" s="16">
        <v>2</v>
      </c>
      <c r="M245" s="16">
        <v>0</v>
      </c>
      <c r="N245" s="16">
        <v>9</v>
      </c>
      <c r="O245" s="16">
        <v>37</v>
      </c>
      <c r="P245" s="13" t="str">
        <f>IFERROR(VLOOKUP($A245,'Fielding Data'!$A:$H,MATCH(P$1,'Fielding Data'!$A$1:$H$1,0),0),"Other")</f>
        <v>C</v>
      </c>
      <c r="Q245" s="13">
        <f>IFERROR(VLOOKUP($A245,'Fielding Data'!$A:$H,MATCH(Q$1,'Fielding Data'!$A$1:$H$1,0),0),"Other")</f>
        <v>215</v>
      </c>
      <c r="R245" s="13">
        <f>IFERROR(VLOOKUP($A245,'Fielding Data'!$A:$H,MATCH(R$1,'Fielding Data'!$A$1:$H$1,0),0),"Other")</f>
        <v>16</v>
      </c>
      <c r="S245" s="13">
        <f>IFERROR(VLOOKUP($A245,'Fielding Data'!$A:$H,MATCH(S$1,'Fielding Data'!$A$1:$H$1,0),0),"Other")</f>
        <v>4</v>
      </c>
      <c r="T245" s="13">
        <f>IFERROR(VLOOKUP($A245,'Fielding Data'!$A:$H,MATCH(T$1,'Fielding Data'!$A$1:$H$1,0),0),"Other")</f>
        <v>0</v>
      </c>
      <c r="U245" s="13">
        <f>SUMIFS('Fielding Data'!E:E,'Fielding Data'!$A:$A,'Hitting Data'!$A245)</f>
        <v>215</v>
      </c>
      <c r="V245" s="13">
        <f>SUMIFS('Fielding Data'!F:F,'Fielding Data'!$A:$A,'Hitting Data'!$A245)</f>
        <v>16</v>
      </c>
      <c r="W245" s="13">
        <f>SUMIFS('Fielding Data'!G:G,'Fielding Data'!$A:$A,'Hitting Data'!$A245)</f>
        <v>4</v>
      </c>
      <c r="X245" s="13">
        <f>SUMIFS('Fielding Data'!H:H,'Fielding Data'!$A:$A,'Hitting Data'!$A245)</f>
        <v>0</v>
      </c>
    </row>
    <row r="246" spans="1:24" x14ac:dyDescent="0.3">
      <c r="A246" s="13" t="str">
        <f t="shared" si="3"/>
        <v>davisch022010</v>
      </c>
      <c r="B246" s="16" t="s">
        <v>909</v>
      </c>
      <c r="C246" s="16">
        <v>2010</v>
      </c>
      <c r="D246" s="16">
        <v>45</v>
      </c>
      <c r="E246" s="16">
        <v>120</v>
      </c>
      <c r="F246" s="16">
        <v>7</v>
      </c>
      <c r="G246" s="16">
        <v>23</v>
      </c>
      <c r="H246" s="16">
        <v>9</v>
      </c>
      <c r="I246" s="16">
        <v>0</v>
      </c>
      <c r="J246" s="16">
        <v>1</v>
      </c>
      <c r="K246" s="16">
        <v>4</v>
      </c>
      <c r="L246" s="16">
        <v>3</v>
      </c>
      <c r="M246" s="16">
        <v>0</v>
      </c>
      <c r="N246" s="16">
        <v>15</v>
      </c>
      <c r="O246" s="16">
        <v>40</v>
      </c>
      <c r="P246" s="13" t="str">
        <f>IFERROR(VLOOKUP($A246,'Fielding Data'!$A:$H,MATCH(P$1,'Fielding Data'!$A$1:$H$1,0),0),"Other")</f>
        <v>1B</v>
      </c>
      <c r="Q246" s="13">
        <f>IFERROR(VLOOKUP($A246,'Fielding Data'!$A:$H,MATCH(Q$1,'Fielding Data'!$A$1:$H$1,0),0),"Other")</f>
        <v>269</v>
      </c>
      <c r="R246" s="13">
        <f>IFERROR(VLOOKUP($A246,'Fielding Data'!$A:$H,MATCH(R$1,'Fielding Data'!$A$1:$H$1,0),0),"Other")</f>
        <v>22</v>
      </c>
      <c r="S246" s="13">
        <f>IFERROR(VLOOKUP($A246,'Fielding Data'!$A:$H,MATCH(S$1,'Fielding Data'!$A$1:$H$1,0),0),"Other")</f>
        <v>2</v>
      </c>
      <c r="T246" s="13">
        <f>IFERROR(VLOOKUP($A246,'Fielding Data'!$A:$H,MATCH(T$1,'Fielding Data'!$A$1:$H$1,0),0),"Other")</f>
        <v>27</v>
      </c>
      <c r="U246" s="13">
        <f>SUMIFS('Fielding Data'!E:E,'Fielding Data'!$A:$A,'Hitting Data'!$A246)</f>
        <v>269</v>
      </c>
      <c r="V246" s="13">
        <f>SUMIFS('Fielding Data'!F:F,'Fielding Data'!$A:$A,'Hitting Data'!$A246)</f>
        <v>23</v>
      </c>
      <c r="W246" s="13">
        <f>SUMIFS('Fielding Data'!G:G,'Fielding Data'!$A:$A,'Hitting Data'!$A246)</f>
        <v>2</v>
      </c>
      <c r="X246" s="13">
        <f>SUMIFS('Fielding Data'!H:H,'Fielding Data'!$A:$A,'Hitting Data'!$A246)</f>
        <v>27</v>
      </c>
    </row>
    <row r="247" spans="1:24" x14ac:dyDescent="0.3">
      <c r="A247" s="13" t="str">
        <f t="shared" si="3"/>
        <v>davisdo022010</v>
      </c>
      <c r="B247" s="16" t="s">
        <v>86</v>
      </c>
      <c r="C247" s="16">
        <v>2010</v>
      </c>
      <c r="D247" s="16">
        <v>8</v>
      </c>
      <c r="E247" s="16">
        <v>13</v>
      </c>
      <c r="F247" s="16">
        <v>0</v>
      </c>
      <c r="G247" s="16">
        <v>0</v>
      </c>
      <c r="H247" s="16">
        <v>0</v>
      </c>
      <c r="I247" s="16">
        <v>0</v>
      </c>
      <c r="J247" s="16">
        <v>0</v>
      </c>
      <c r="K247" s="16">
        <v>1</v>
      </c>
      <c r="L247" s="16">
        <v>0</v>
      </c>
      <c r="M247" s="16">
        <v>0</v>
      </c>
      <c r="N247" s="16">
        <v>0</v>
      </c>
      <c r="O247" s="16">
        <v>5</v>
      </c>
      <c r="P247" s="13" t="str">
        <f>IFERROR(VLOOKUP($A247,'Fielding Data'!$A:$H,MATCH(P$1,'Fielding Data'!$A$1:$H$1,0),0),"Other")</f>
        <v>P</v>
      </c>
      <c r="Q247" s="13">
        <f>IFERROR(VLOOKUP($A247,'Fielding Data'!$A:$H,MATCH(Q$1,'Fielding Data'!$A$1:$H$1,0),0),"Other")</f>
        <v>1</v>
      </c>
      <c r="R247" s="13">
        <f>IFERROR(VLOOKUP($A247,'Fielding Data'!$A:$H,MATCH(R$1,'Fielding Data'!$A$1:$H$1,0),0),"Other")</f>
        <v>6</v>
      </c>
      <c r="S247" s="13">
        <f>IFERROR(VLOOKUP($A247,'Fielding Data'!$A:$H,MATCH(S$1,'Fielding Data'!$A$1:$H$1,0),0),"Other")</f>
        <v>0</v>
      </c>
      <c r="T247" s="13">
        <f>IFERROR(VLOOKUP($A247,'Fielding Data'!$A:$H,MATCH(T$1,'Fielding Data'!$A$1:$H$1,0),0),"Other")</f>
        <v>1</v>
      </c>
      <c r="U247" s="13">
        <f>SUMIFS('Fielding Data'!E:E,'Fielding Data'!$A:$A,'Hitting Data'!$A247)</f>
        <v>1</v>
      </c>
      <c r="V247" s="13">
        <f>SUMIFS('Fielding Data'!F:F,'Fielding Data'!$A:$A,'Hitting Data'!$A247)</f>
        <v>6</v>
      </c>
      <c r="W247" s="13">
        <f>SUMIFS('Fielding Data'!G:G,'Fielding Data'!$A:$A,'Hitting Data'!$A247)</f>
        <v>0</v>
      </c>
      <c r="X247" s="13">
        <f>SUMIFS('Fielding Data'!H:H,'Fielding Data'!$A:$A,'Hitting Data'!$A247)</f>
        <v>1</v>
      </c>
    </row>
    <row r="248" spans="1:24" x14ac:dyDescent="0.3">
      <c r="A248" s="13" t="str">
        <f t="shared" si="3"/>
        <v>davisik022010</v>
      </c>
      <c r="B248" s="16" t="s">
        <v>1259</v>
      </c>
      <c r="C248" s="16">
        <v>2010</v>
      </c>
      <c r="D248" s="16">
        <v>147</v>
      </c>
      <c r="E248" s="16">
        <v>523</v>
      </c>
      <c r="F248" s="16">
        <v>73</v>
      </c>
      <c r="G248" s="16">
        <v>138</v>
      </c>
      <c r="H248" s="16">
        <v>33</v>
      </c>
      <c r="I248" s="16">
        <v>1</v>
      </c>
      <c r="J248" s="16">
        <v>19</v>
      </c>
      <c r="K248" s="16">
        <v>71</v>
      </c>
      <c r="L248" s="16">
        <v>3</v>
      </c>
      <c r="M248" s="16">
        <v>2</v>
      </c>
      <c r="N248" s="16">
        <v>72</v>
      </c>
      <c r="O248" s="16">
        <v>138</v>
      </c>
      <c r="P248" s="13" t="str">
        <f>IFERROR(VLOOKUP($A248,'Fielding Data'!$A:$H,MATCH(P$1,'Fielding Data'!$A$1:$H$1,0),0),"Other")</f>
        <v>1B</v>
      </c>
      <c r="Q248" s="13">
        <f>IFERROR(VLOOKUP($A248,'Fielding Data'!$A:$H,MATCH(Q$1,'Fielding Data'!$A$1:$H$1,0),0),"Other")</f>
        <v>1239</v>
      </c>
      <c r="R248" s="13">
        <f>IFERROR(VLOOKUP($A248,'Fielding Data'!$A:$H,MATCH(R$1,'Fielding Data'!$A$1:$H$1,0),0),"Other")</f>
        <v>105</v>
      </c>
      <c r="S248" s="13">
        <f>IFERROR(VLOOKUP($A248,'Fielding Data'!$A:$H,MATCH(S$1,'Fielding Data'!$A$1:$H$1,0),0),"Other")</f>
        <v>9</v>
      </c>
      <c r="T248" s="13">
        <f>IFERROR(VLOOKUP($A248,'Fielding Data'!$A:$H,MATCH(T$1,'Fielding Data'!$A$1:$H$1,0),0),"Other")</f>
        <v>133</v>
      </c>
      <c r="U248" s="13">
        <f>SUMIFS('Fielding Data'!E:E,'Fielding Data'!$A:$A,'Hitting Data'!$A248)</f>
        <v>1239</v>
      </c>
      <c r="V248" s="13">
        <f>SUMIFS('Fielding Data'!F:F,'Fielding Data'!$A:$A,'Hitting Data'!$A248)</f>
        <v>105</v>
      </c>
      <c r="W248" s="13">
        <f>SUMIFS('Fielding Data'!G:G,'Fielding Data'!$A:$A,'Hitting Data'!$A248)</f>
        <v>9</v>
      </c>
      <c r="X248" s="13">
        <f>SUMIFS('Fielding Data'!H:H,'Fielding Data'!$A:$A,'Hitting Data'!$A248)</f>
        <v>133</v>
      </c>
    </row>
    <row r="249" spans="1:24" x14ac:dyDescent="0.3">
      <c r="A249" s="13" t="str">
        <f t="shared" si="3"/>
        <v>davisra012010</v>
      </c>
      <c r="B249" s="16" t="s">
        <v>639</v>
      </c>
      <c r="C249" s="16">
        <v>2010</v>
      </c>
      <c r="D249" s="16">
        <v>143</v>
      </c>
      <c r="E249" s="16">
        <v>525</v>
      </c>
      <c r="F249" s="16">
        <v>66</v>
      </c>
      <c r="G249" s="16">
        <v>149</v>
      </c>
      <c r="H249" s="16">
        <v>28</v>
      </c>
      <c r="I249" s="16">
        <v>3</v>
      </c>
      <c r="J249" s="16">
        <v>5</v>
      </c>
      <c r="K249" s="16">
        <v>52</v>
      </c>
      <c r="L249" s="16">
        <v>50</v>
      </c>
      <c r="M249" s="16">
        <v>11</v>
      </c>
      <c r="N249" s="16">
        <v>26</v>
      </c>
      <c r="O249" s="16">
        <v>78</v>
      </c>
      <c r="P249" s="13" t="str">
        <f>IFERROR(VLOOKUP($A249,'Fielding Data'!$A:$H,MATCH(P$1,'Fielding Data'!$A$1:$H$1,0),0),"Other")</f>
        <v>CF</v>
      </c>
      <c r="Q249" s="13">
        <f>IFERROR(VLOOKUP($A249,'Fielding Data'!$A:$H,MATCH(Q$1,'Fielding Data'!$A$1:$H$1,0),0),"Other")</f>
        <v>0</v>
      </c>
      <c r="R249" s="13">
        <f>IFERROR(VLOOKUP($A249,'Fielding Data'!$A:$H,MATCH(R$1,'Fielding Data'!$A$1:$H$1,0),0),"Other")</f>
        <v>0</v>
      </c>
      <c r="S249" s="13">
        <f>IFERROR(VLOOKUP($A249,'Fielding Data'!$A:$H,MATCH(S$1,'Fielding Data'!$A$1:$H$1,0),0),"Other")</f>
        <v>0</v>
      </c>
      <c r="T249" s="13">
        <f>IFERROR(VLOOKUP($A249,'Fielding Data'!$A:$H,MATCH(T$1,'Fielding Data'!$A$1:$H$1,0),0),"Other")</f>
        <v>0</v>
      </c>
      <c r="U249" s="13">
        <f>SUMIFS('Fielding Data'!E:E,'Fielding Data'!$A:$A,'Hitting Data'!$A249)</f>
        <v>294</v>
      </c>
      <c r="V249" s="13">
        <f>SUMIFS('Fielding Data'!F:F,'Fielding Data'!$A:$A,'Hitting Data'!$A249)</f>
        <v>5</v>
      </c>
      <c r="W249" s="13">
        <f>SUMIFS('Fielding Data'!G:G,'Fielding Data'!$A:$A,'Hitting Data'!$A249)</f>
        <v>4</v>
      </c>
      <c r="X249" s="13">
        <f>SUMIFS('Fielding Data'!H:H,'Fielding Data'!$A:$A,'Hitting Data'!$A249)</f>
        <v>2</v>
      </c>
    </row>
    <row r="250" spans="1:24" x14ac:dyDescent="0.3">
      <c r="A250" s="13" t="str">
        <f t="shared" si="3"/>
        <v>daviswa012010</v>
      </c>
      <c r="B250" s="16" t="s">
        <v>1073</v>
      </c>
      <c r="C250" s="16">
        <v>2010</v>
      </c>
      <c r="D250" s="16">
        <v>29</v>
      </c>
      <c r="E250" s="16">
        <v>1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3" t="str">
        <f>IFERROR(VLOOKUP($A250,'Fielding Data'!$A:$H,MATCH(P$1,'Fielding Data'!$A$1:$H$1,0),0),"Other")</f>
        <v>P</v>
      </c>
      <c r="Q250" s="13">
        <f>IFERROR(VLOOKUP($A250,'Fielding Data'!$A:$H,MATCH(Q$1,'Fielding Data'!$A$1:$H$1,0),0),"Other")</f>
        <v>16</v>
      </c>
      <c r="R250" s="13">
        <f>IFERROR(VLOOKUP($A250,'Fielding Data'!$A:$H,MATCH(R$1,'Fielding Data'!$A$1:$H$1,0),0),"Other")</f>
        <v>19</v>
      </c>
      <c r="S250" s="13">
        <f>IFERROR(VLOOKUP($A250,'Fielding Data'!$A:$H,MATCH(S$1,'Fielding Data'!$A$1:$H$1,0),0),"Other")</f>
        <v>2</v>
      </c>
      <c r="T250" s="13">
        <f>IFERROR(VLOOKUP($A250,'Fielding Data'!$A:$H,MATCH(T$1,'Fielding Data'!$A$1:$H$1,0),0),"Other")</f>
        <v>4</v>
      </c>
      <c r="U250" s="13">
        <f>SUMIFS('Fielding Data'!E:E,'Fielding Data'!$A:$A,'Hitting Data'!$A250)</f>
        <v>16</v>
      </c>
      <c r="V250" s="13">
        <f>SUMIFS('Fielding Data'!F:F,'Fielding Data'!$A:$A,'Hitting Data'!$A250)</f>
        <v>19</v>
      </c>
      <c r="W250" s="13">
        <f>SUMIFS('Fielding Data'!G:G,'Fielding Data'!$A:$A,'Hitting Data'!$A250)</f>
        <v>2</v>
      </c>
      <c r="X250" s="13">
        <f>SUMIFS('Fielding Data'!H:H,'Fielding Data'!$A:$A,'Hitting Data'!$A250)</f>
        <v>4</v>
      </c>
    </row>
    <row r="251" spans="1:24" x14ac:dyDescent="0.3">
      <c r="A251" s="13" t="str">
        <f t="shared" si="3"/>
        <v>deazaal012010</v>
      </c>
      <c r="B251" s="16" t="s">
        <v>776</v>
      </c>
      <c r="C251" s="16">
        <v>2010</v>
      </c>
      <c r="D251" s="16">
        <v>19</v>
      </c>
      <c r="E251" s="16">
        <v>30</v>
      </c>
      <c r="F251" s="16">
        <v>7</v>
      </c>
      <c r="G251" s="16">
        <v>9</v>
      </c>
      <c r="H251" s="16">
        <v>3</v>
      </c>
      <c r="I251" s="16">
        <v>0</v>
      </c>
      <c r="J251" s="16">
        <v>0</v>
      </c>
      <c r="K251" s="16">
        <v>2</v>
      </c>
      <c r="L251" s="16">
        <v>2</v>
      </c>
      <c r="M251" s="16">
        <v>1</v>
      </c>
      <c r="N251" s="16">
        <v>1</v>
      </c>
      <c r="O251" s="16">
        <v>4</v>
      </c>
      <c r="P251" s="13" t="str">
        <f>IFERROR(VLOOKUP($A251,'Fielding Data'!$A:$H,MATCH(P$1,'Fielding Data'!$A$1:$H$1,0),0),"Other")</f>
        <v>CF</v>
      </c>
      <c r="Q251" s="13">
        <f>IFERROR(VLOOKUP($A251,'Fielding Data'!$A:$H,MATCH(Q$1,'Fielding Data'!$A$1:$H$1,0),0),"Other")</f>
        <v>0</v>
      </c>
      <c r="R251" s="13">
        <f>IFERROR(VLOOKUP($A251,'Fielding Data'!$A:$H,MATCH(R$1,'Fielding Data'!$A$1:$H$1,0),0),"Other")</f>
        <v>0</v>
      </c>
      <c r="S251" s="13">
        <f>IFERROR(VLOOKUP($A251,'Fielding Data'!$A:$H,MATCH(S$1,'Fielding Data'!$A$1:$H$1,0),0),"Other")</f>
        <v>0</v>
      </c>
      <c r="T251" s="13">
        <f>IFERROR(VLOOKUP($A251,'Fielding Data'!$A:$H,MATCH(T$1,'Fielding Data'!$A$1:$H$1,0),0),"Other")</f>
        <v>0</v>
      </c>
      <c r="U251" s="13">
        <f>SUMIFS('Fielding Data'!E:E,'Fielding Data'!$A:$A,'Hitting Data'!$A251)</f>
        <v>17</v>
      </c>
      <c r="V251" s="13">
        <f>SUMIFS('Fielding Data'!F:F,'Fielding Data'!$A:$A,'Hitting Data'!$A251)</f>
        <v>0</v>
      </c>
      <c r="W251" s="13">
        <f>SUMIFS('Fielding Data'!G:G,'Fielding Data'!$A:$A,'Hitting Data'!$A251)</f>
        <v>0</v>
      </c>
      <c r="X251" s="13">
        <f>SUMIFS('Fielding Data'!H:H,'Fielding Data'!$A:$A,'Hitting Data'!$A251)</f>
        <v>0</v>
      </c>
    </row>
    <row r="252" spans="1:24" x14ac:dyDescent="0.3">
      <c r="A252" s="13" t="str">
        <f t="shared" si="3"/>
        <v>dedunsa012010</v>
      </c>
      <c r="B252" s="16" t="s">
        <v>1260</v>
      </c>
      <c r="C252" s="16">
        <v>2010</v>
      </c>
      <c r="D252" s="16">
        <v>4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3" t="str">
        <f>IFERROR(VLOOKUP($A252,'Fielding Data'!$A:$H,MATCH(P$1,'Fielding Data'!$A$1:$H$1,0),0),"Other")</f>
        <v>P</v>
      </c>
      <c r="Q252" s="13">
        <f>IFERROR(VLOOKUP($A252,'Fielding Data'!$A:$H,MATCH(Q$1,'Fielding Data'!$A$1:$H$1,0),0),"Other")</f>
        <v>0</v>
      </c>
      <c r="R252" s="13">
        <f>IFERROR(VLOOKUP($A252,'Fielding Data'!$A:$H,MATCH(R$1,'Fielding Data'!$A$1:$H$1,0),0),"Other")</f>
        <v>0</v>
      </c>
      <c r="S252" s="13">
        <f>IFERROR(VLOOKUP($A252,'Fielding Data'!$A:$H,MATCH(S$1,'Fielding Data'!$A$1:$H$1,0),0),"Other")</f>
        <v>0</v>
      </c>
      <c r="T252" s="13">
        <f>IFERROR(VLOOKUP($A252,'Fielding Data'!$A:$H,MATCH(T$1,'Fielding Data'!$A$1:$H$1,0),0),"Other")</f>
        <v>0</v>
      </c>
      <c r="U252" s="13">
        <f>SUMIFS('Fielding Data'!E:E,'Fielding Data'!$A:$A,'Hitting Data'!$A252)</f>
        <v>0</v>
      </c>
      <c r="V252" s="13">
        <f>SUMIFS('Fielding Data'!F:F,'Fielding Data'!$A:$A,'Hitting Data'!$A252)</f>
        <v>0</v>
      </c>
      <c r="W252" s="13">
        <f>SUMIFS('Fielding Data'!G:G,'Fielding Data'!$A:$A,'Hitting Data'!$A252)</f>
        <v>0</v>
      </c>
      <c r="X252" s="13">
        <f>SUMIFS('Fielding Data'!H:H,'Fielding Data'!$A:$A,'Hitting Data'!$A252)</f>
        <v>0</v>
      </c>
    </row>
    <row r="253" spans="1:24" x14ac:dyDescent="0.3">
      <c r="A253" s="13" t="str">
        <f t="shared" si="3"/>
        <v>dejesda012010</v>
      </c>
      <c r="B253" s="16" t="s">
        <v>367</v>
      </c>
      <c r="C253" s="16">
        <v>2010</v>
      </c>
      <c r="D253" s="16">
        <v>91</v>
      </c>
      <c r="E253" s="16">
        <v>352</v>
      </c>
      <c r="F253" s="16">
        <v>46</v>
      </c>
      <c r="G253" s="16">
        <v>112</v>
      </c>
      <c r="H253" s="16">
        <v>23</v>
      </c>
      <c r="I253" s="16">
        <v>3</v>
      </c>
      <c r="J253" s="16">
        <v>5</v>
      </c>
      <c r="K253" s="16">
        <v>37</v>
      </c>
      <c r="L253" s="16">
        <v>3</v>
      </c>
      <c r="M253" s="16">
        <v>3</v>
      </c>
      <c r="N253" s="16">
        <v>34</v>
      </c>
      <c r="O253" s="16">
        <v>47</v>
      </c>
      <c r="P253" s="13" t="str">
        <f>IFERROR(VLOOKUP($A253,'Fielding Data'!$A:$H,MATCH(P$1,'Fielding Data'!$A$1:$H$1,0),0),"Other")</f>
        <v>CF</v>
      </c>
      <c r="Q253" s="13">
        <f>IFERROR(VLOOKUP($A253,'Fielding Data'!$A:$H,MATCH(Q$1,'Fielding Data'!$A$1:$H$1,0),0),"Other")</f>
        <v>0</v>
      </c>
      <c r="R253" s="13">
        <f>IFERROR(VLOOKUP($A253,'Fielding Data'!$A:$H,MATCH(R$1,'Fielding Data'!$A$1:$H$1,0),0),"Other")</f>
        <v>0</v>
      </c>
      <c r="S253" s="13">
        <f>IFERROR(VLOOKUP($A253,'Fielding Data'!$A:$H,MATCH(S$1,'Fielding Data'!$A$1:$H$1,0),0),"Other")</f>
        <v>0</v>
      </c>
      <c r="T253" s="13">
        <f>IFERROR(VLOOKUP($A253,'Fielding Data'!$A:$H,MATCH(T$1,'Fielding Data'!$A$1:$H$1,0),0),"Other")</f>
        <v>0</v>
      </c>
      <c r="U253" s="13">
        <f>SUMIFS('Fielding Data'!E:E,'Fielding Data'!$A:$A,'Hitting Data'!$A253)</f>
        <v>183</v>
      </c>
      <c r="V253" s="13">
        <f>SUMIFS('Fielding Data'!F:F,'Fielding Data'!$A:$A,'Hitting Data'!$A253)</f>
        <v>5</v>
      </c>
      <c r="W253" s="13">
        <f>SUMIFS('Fielding Data'!G:G,'Fielding Data'!$A:$A,'Hitting Data'!$A253)</f>
        <v>0</v>
      </c>
      <c r="X253" s="13">
        <f>SUMIFS('Fielding Data'!H:H,'Fielding Data'!$A:$A,'Hitting Data'!$A253)</f>
        <v>1</v>
      </c>
    </row>
    <row r="254" spans="1:24" x14ac:dyDescent="0.3">
      <c r="A254" s="13" t="str">
        <f t="shared" si="3"/>
        <v>delanro012010</v>
      </c>
      <c r="B254" s="16" t="s">
        <v>1261</v>
      </c>
      <c r="C254" s="16">
        <v>2010</v>
      </c>
      <c r="D254" s="16">
        <v>1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3" t="str">
        <f>IFERROR(VLOOKUP($A254,'Fielding Data'!$A:$H,MATCH(P$1,'Fielding Data'!$A$1:$H$1,0),0),"Other")</f>
        <v>P</v>
      </c>
      <c r="Q254" s="13">
        <f>IFERROR(VLOOKUP($A254,'Fielding Data'!$A:$H,MATCH(Q$1,'Fielding Data'!$A$1:$H$1,0),0),"Other")</f>
        <v>0</v>
      </c>
      <c r="R254" s="13">
        <f>IFERROR(VLOOKUP($A254,'Fielding Data'!$A:$H,MATCH(R$1,'Fielding Data'!$A$1:$H$1,0),0),"Other")</f>
        <v>0</v>
      </c>
      <c r="S254" s="13">
        <f>IFERROR(VLOOKUP($A254,'Fielding Data'!$A:$H,MATCH(S$1,'Fielding Data'!$A$1:$H$1,0),0),"Other")</f>
        <v>0</v>
      </c>
      <c r="T254" s="13">
        <f>IFERROR(VLOOKUP($A254,'Fielding Data'!$A:$H,MATCH(T$1,'Fielding Data'!$A$1:$H$1,0),0),"Other")</f>
        <v>0</v>
      </c>
      <c r="U254" s="13">
        <f>SUMIFS('Fielding Data'!E:E,'Fielding Data'!$A:$A,'Hitting Data'!$A254)</f>
        <v>0</v>
      </c>
      <c r="V254" s="13">
        <f>SUMIFS('Fielding Data'!F:F,'Fielding Data'!$A:$A,'Hitting Data'!$A254)</f>
        <v>0</v>
      </c>
      <c r="W254" s="13">
        <f>SUMIFS('Fielding Data'!G:G,'Fielding Data'!$A:$A,'Hitting Data'!$A254)</f>
        <v>0</v>
      </c>
      <c r="X254" s="13">
        <f>SUMIFS('Fielding Data'!H:H,'Fielding Data'!$A:$A,'Hitting Data'!$A254)</f>
        <v>0</v>
      </c>
    </row>
    <row r="255" spans="1:24" x14ac:dyDescent="0.3">
      <c r="A255" s="13" t="str">
        <f t="shared" si="3"/>
        <v>delarjo012010</v>
      </c>
      <c r="B255" s="16" t="s">
        <v>438</v>
      </c>
      <c r="C255" s="16">
        <v>2010</v>
      </c>
      <c r="D255" s="16">
        <v>20</v>
      </c>
      <c r="E255" s="16">
        <v>41</v>
      </c>
      <c r="F255" s="16">
        <v>3</v>
      </c>
      <c r="G255" s="16">
        <v>7</v>
      </c>
      <c r="H255" s="16">
        <v>2</v>
      </c>
      <c r="I255" s="16">
        <v>0</v>
      </c>
      <c r="J255" s="16">
        <v>0</v>
      </c>
      <c r="K255" s="16">
        <v>4</v>
      </c>
      <c r="L255" s="16">
        <v>0</v>
      </c>
      <c r="M255" s="16">
        <v>0</v>
      </c>
      <c r="N255" s="16">
        <v>0</v>
      </c>
      <c r="O255" s="16">
        <v>15</v>
      </c>
      <c r="P255" s="13" t="str">
        <f>IFERROR(VLOOKUP($A255,'Fielding Data'!$A:$H,MATCH(P$1,'Fielding Data'!$A$1:$H$1,0),0),"Other")</f>
        <v>P</v>
      </c>
      <c r="Q255" s="13">
        <f>IFERROR(VLOOKUP($A255,'Fielding Data'!$A:$H,MATCH(Q$1,'Fielding Data'!$A$1:$H$1,0),0),"Other")</f>
        <v>7</v>
      </c>
      <c r="R255" s="13">
        <f>IFERROR(VLOOKUP($A255,'Fielding Data'!$A:$H,MATCH(R$1,'Fielding Data'!$A$1:$H$1,0),0),"Other")</f>
        <v>15</v>
      </c>
      <c r="S255" s="13">
        <f>IFERROR(VLOOKUP($A255,'Fielding Data'!$A:$H,MATCH(S$1,'Fielding Data'!$A$1:$H$1,0),0),"Other")</f>
        <v>0</v>
      </c>
      <c r="T255" s="13">
        <f>IFERROR(VLOOKUP($A255,'Fielding Data'!$A:$H,MATCH(T$1,'Fielding Data'!$A$1:$H$1,0),0),"Other")</f>
        <v>2</v>
      </c>
      <c r="U255" s="13">
        <f>SUMIFS('Fielding Data'!E:E,'Fielding Data'!$A:$A,'Hitting Data'!$A255)</f>
        <v>7</v>
      </c>
      <c r="V255" s="13">
        <f>SUMIFS('Fielding Data'!F:F,'Fielding Data'!$A:$A,'Hitting Data'!$A255)</f>
        <v>15</v>
      </c>
      <c r="W255" s="13">
        <f>SUMIFS('Fielding Data'!G:G,'Fielding Data'!$A:$A,'Hitting Data'!$A255)</f>
        <v>0</v>
      </c>
      <c r="X255" s="13">
        <f>SUMIFS('Fielding Data'!H:H,'Fielding Data'!$A:$A,'Hitting Data'!$A255)</f>
        <v>2</v>
      </c>
    </row>
    <row r="256" spans="1:24" x14ac:dyDescent="0.3">
      <c r="A256" s="13" t="str">
        <f t="shared" si="3"/>
        <v>demelsa012010</v>
      </c>
      <c r="B256" s="16" t="s">
        <v>1263</v>
      </c>
      <c r="C256" s="16">
        <v>2010</v>
      </c>
      <c r="D256" s="16">
        <v>37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3" t="str">
        <f>IFERROR(VLOOKUP($A256,'Fielding Data'!$A:$H,MATCH(P$1,'Fielding Data'!$A$1:$H$1,0),0),"Other")</f>
        <v>P</v>
      </c>
      <c r="Q256" s="13">
        <f>IFERROR(VLOOKUP($A256,'Fielding Data'!$A:$H,MATCH(Q$1,'Fielding Data'!$A$1:$H$1,0),0),"Other")</f>
        <v>3</v>
      </c>
      <c r="R256" s="13">
        <f>IFERROR(VLOOKUP($A256,'Fielding Data'!$A:$H,MATCH(R$1,'Fielding Data'!$A$1:$H$1,0),0),"Other")</f>
        <v>5</v>
      </c>
      <c r="S256" s="13">
        <f>IFERROR(VLOOKUP($A256,'Fielding Data'!$A:$H,MATCH(S$1,'Fielding Data'!$A$1:$H$1,0),0),"Other")</f>
        <v>0</v>
      </c>
      <c r="T256" s="13">
        <f>IFERROR(VLOOKUP($A256,'Fielding Data'!$A:$H,MATCH(T$1,'Fielding Data'!$A$1:$H$1,0),0),"Other")</f>
        <v>1</v>
      </c>
      <c r="U256" s="13">
        <f>SUMIFS('Fielding Data'!E:E,'Fielding Data'!$A:$A,'Hitting Data'!$A256)</f>
        <v>3</v>
      </c>
      <c r="V256" s="13">
        <f>SUMIFS('Fielding Data'!F:F,'Fielding Data'!$A:$A,'Hitting Data'!$A256)</f>
        <v>5</v>
      </c>
      <c r="W256" s="13">
        <f>SUMIFS('Fielding Data'!G:G,'Fielding Data'!$A:$A,'Hitting Data'!$A256)</f>
        <v>0</v>
      </c>
      <c r="X256" s="13">
        <f>SUMIFS('Fielding Data'!H:H,'Fielding Data'!$A:$A,'Hitting Data'!$A256)</f>
        <v>1</v>
      </c>
    </row>
    <row r="257" spans="1:24" x14ac:dyDescent="0.3">
      <c r="A257" s="13" t="str">
        <f t="shared" si="3"/>
        <v>dempsry012010</v>
      </c>
      <c r="B257" s="16" t="s">
        <v>87</v>
      </c>
      <c r="C257" s="16">
        <v>2010</v>
      </c>
      <c r="D257" s="16">
        <v>35</v>
      </c>
      <c r="E257" s="16">
        <v>59</v>
      </c>
      <c r="F257" s="16">
        <v>3</v>
      </c>
      <c r="G257" s="16">
        <v>8</v>
      </c>
      <c r="H257" s="16">
        <v>1</v>
      </c>
      <c r="I257" s="16">
        <v>0</v>
      </c>
      <c r="J257" s="16">
        <v>0</v>
      </c>
      <c r="K257" s="16">
        <v>2</v>
      </c>
      <c r="L257" s="16">
        <v>0</v>
      </c>
      <c r="M257" s="16">
        <v>0</v>
      </c>
      <c r="N257" s="16">
        <v>0</v>
      </c>
      <c r="O257" s="16">
        <v>19</v>
      </c>
      <c r="P257" s="13" t="str">
        <f>IFERROR(VLOOKUP($A257,'Fielding Data'!$A:$H,MATCH(P$1,'Fielding Data'!$A$1:$H$1,0),0),"Other")</f>
        <v>P</v>
      </c>
      <c r="Q257" s="13">
        <f>IFERROR(VLOOKUP($A257,'Fielding Data'!$A:$H,MATCH(Q$1,'Fielding Data'!$A$1:$H$1,0),0),"Other")</f>
        <v>23</v>
      </c>
      <c r="R257" s="13">
        <f>IFERROR(VLOOKUP($A257,'Fielding Data'!$A:$H,MATCH(R$1,'Fielding Data'!$A$1:$H$1,0),0),"Other")</f>
        <v>23</v>
      </c>
      <c r="S257" s="13">
        <f>IFERROR(VLOOKUP($A257,'Fielding Data'!$A:$H,MATCH(S$1,'Fielding Data'!$A$1:$H$1,0),0),"Other")</f>
        <v>1</v>
      </c>
      <c r="T257" s="13">
        <f>IFERROR(VLOOKUP($A257,'Fielding Data'!$A:$H,MATCH(T$1,'Fielding Data'!$A$1:$H$1,0),0),"Other")</f>
        <v>2</v>
      </c>
      <c r="U257" s="13">
        <f>SUMIFS('Fielding Data'!E:E,'Fielding Data'!$A:$A,'Hitting Data'!$A257)</f>
        <v>23</v>
      </c>
      <c r="V257" s="13">
        <f>SUMIFS('Fielding Data'!F:F,'Fielding Data'!$A:$A,'Hitting Data'!$A257)</f>
        <v>23</v>
      </c>
      <c r="W257" s="13">
        <f>SUMIFS('Fielding Data'!G:G,'Fielding Data'!$A:$A,'Hitting Data'!$A257)</f>
        <v>1</v>
      </c>
      <c r="X257" s="13">
        <f>SUMIFS('Fielding Data'!H:H,'Fielding Data'!$A:$A,'Hitting Data'!$A257)</f>
        <v>2</v>
      </c>
    </row>
    <row r="258" spans="1:24" x14ac:dyDescent="0.3">
      <c r="A258" s="13" t="str">
        <f t="shared" si="3"/>
        <v>denorch012010</v>
      </c>
      <c r="B258" s="16" t="s">
        <v>533</v>
      </c>
      <c r="C258" s="16">
        <v>2010</v>
      </c>
      <c r="D258" s="16">
        <v>99</v>
      </c>
      <c r="E258" s="16">
        <v>284</v>
      </c>
      <c r="F258" s="16">
        <v>41</v>
      </c>
      <c r="G258" s="16">
        <v>77</v>
      </c>
      <c r="H258" s="16">
        <v>15</v>
      </c>
      <c r="I258" s="16">
        <v>2</v>
      </c>
      <c r="J258" s="16">
        <v>9</v>
      </c>
      <c r="K258" s="16">
        <v>36</v>
      </c>
      <c r="L258" s="16">
        <v>8</v>
      </c>
      <c r="M258" s="16">
        <v>4</v>
      </c>
      <c r="N258" s="16">
        <v>27</v>
      </c>
      <c r="O258" s="16">
        <v>51</v>
      </c>
      <c r="P258" s="13" t="str">
        <f>IFERROR(VLOOKUP($A258,'Fielding Data'!$A:$H,MATCH(P$1,'Fielding Data'!$A$1:$H$1,0),0),"Other")</f>
        <v>CF</v>
      </c>
      <c r="Q258" s="13">
        <f>IFERROR(VLOOKUP($A258,'Fielding Data'!$A:$H,MATCH(Q$1,'Fielding Data'!$A$1:$H$1,0),0),"Other")</f>
        <v>0</v>
      </c>
      <c r="R258" s="13">
        <f>IFERROR(VLOOKUP($A258,'Fielding Data'!$A:$H,MATCH(R$1,'Fielding Data'!$A$1:$H$1,0),0),"Other")</f>
        <v>0</v>
      </c>
      <c r="S258" s="13">
        <f>IFERROR(VLOOKUP($A258,'Fielding Data'!$A:$H,MATCH(S$1,'Fielding Data'!$A$1:$H$1,0),0),"Other")</f>
        <v>0</v>
      </c>
      <c r="T258" s="13">
        <f>IFERROR(VLOOKUP($A258,'Fielding Data'!$A:$H,MATCH(T$1,'Fielding Data'!$A$1:$H$1,0),0),"Other")</f>
        <v>0</v>
      </c>
      <c r="U258" s="13">
        <f>SUMIFS('Fielding Data'!E:E,'Fielding Data'!$A:$A,'Hitting Data'!$A258)</f>
        <v>171</v>
      </c>
      <c r="V258" s="13">
        <f>SUMIFS('Fielding Data'!F:F,'Fielding Data'!$A:$A,'Hitting Data'!$A258)</f>
        <v>8</v>
      </c>
      <c r="W258" s="13">
        <f>SUMIFS('Fielding Data'!G:G,'Fielding Data'!$A:$A,'Hitting Data'!$A258)</f>
        <v>2</v>
      </c>
      <c r="X258" s="13">
        <f>SUMIFS('Fielding Data'!H:H,'Fielding Data'!$A:$A,'Hitting Data'!$A258)</f>
        <v>3</v>
      </c>
    </row>
    <row r="259" spans="1:24" x14ac:dyDescent="0.3">
      <c r="A259" s="13" t="str">
        <f t="shared" ref="A259:A322" si="4">(B259&amp;C259)</f>
        <v>derosma012010</v>
      </c>
      <c r="B259" s="16" t="s">
        <v>88</v>
      </c>
      <c r="C259" s="16">
        <v>2010</v>
      </c>
      <c r="D259" s="16">
        <v>26</v>
      </c>
      <c r="E259" s="16">
        <v>93</v>
      </c>
      <c r="F259" s="16">
        <v>9</v>
      </c>
      <c r="G259" s="16">
        <v>18</v>
      </c>
      <c r="H259" s="16">
        <v>3</v>
      </c>
      <c r="I259" s="16">
        <v>0</v>
      </c>
      <c r="J259" s="16">
        <v>1</v>
      </c>
      <c r="K259" s="16">
        <v>10</v>
      </c>
      <c r="L259" s="16">
        <v>0</v>
      </c>
      <c r="M259" s="16">
        <v>2</v>
      </c>
      <c r="N259" s="16">
        <v>9</v>
      </c>
      <c r="O259" s="16">
        <v>16</v>
      </c>
      <c r="P259" s="13" t="str">
        <f>IFERROR(VLOOKUP($A259,'Fielding Data'!$A:$H,MATCH(P$1,'Fielding Data'!$A$1:$H$1,0),0),"Other")</f>
        <v>2B</v>
      </c>
      <c r="Q259" s="13">
        <f>IFERROR(VLOOKUP($A259,'Fielding Data'!$A:$H,MATCH(Q$1,'Fielding Data'!$A$1:$H$1,0),0),"Other")</f>
        <v>13</v>
      </c>
      <c r="R259" s="13">
        <f>IFERROR(VLOOKUP($A259,'Fielding Data'!$A:$H,MATCH(R$1,'Fielding Data'!$A$1:$H$1,0),0),"Other")</f>
        <v>14</v>
      </c>
      <c r="S259" s="13">
        <f>IFERROR(VLOOKUP($A259,'Fielding Data'!$A:$H,MATCH(S$1,'Fielding Data'!$A$1:$H$1,0),0),"Other")</f>
        <v>2</v>
      </c>
      <c r="T259" s="13">
        <f>IFERROR(VLOOKUP($A259,'Fielding Data'!$A:$H,MATCH(T$1,'Fielding Data'!$A$1:$H$1,0),0),"Other")</f>
        <v>3</v>
      </c>
      <c r="U259" s="13">
        <f>SUMIFS('Fielding Data'!E:E,'Fielding Data'!$A:$A,'Hitting Data'!$A259)</f>
        <v>44</v>
      </c>
      <c r="V259" s="13">
        <f>SUMIFS('Fielding Data'!F:F,'Fielding Data'!$A:$A,'Hitting Data'!$A259)</f>
        <v>14</v>
      </c>
      <c r="W259" s="13">
        <f>SUMIFS('Fielding Data'!G:G,'Fielding Data'!$A:$A,'Hitting Data'!$A259)</f>
        <v>2</v>
      </c>
      <c r="X259" s="13">
        <f>SUMIFS('Fielding Data'!H:H,'Fielding Data'!$A:$A,'Hitting Data'!$A259)</f>
        <v>3</v>
      </c>
    </row>
    <row r="260" spans="1:24" x14ac:dyDescent="0.3">
      <c r="A260" s="13" t="str">
        <f t="shared" si="4"/>
        <v>descada012010</v>
      </c>
      <c r="B260" s="16" t="s">
        <v>1264</v>
      </c>
      <c r="C260" s="16">
        <v>2010</v>
      </c>
      <c r="D260" s="16">
        <v>11</v>
      </c>
      <c r="E260" s="16">
        <v>34</v>
      </c>
      <c r="F260" s="16">
        <v>6</v>
      </c>
      <c r="G260" s="16">
        <v>9</v>
      </c>
      <c r="H260" s="16">
        <v>2</v>
      </c>
      <c r="I260" s="16">
        <v>0</v>
      </c>
      <c r="J260" s="16">
        <v>0</v>
      </c>
      <c r="K260" s="16">
        <v>4</v>
      </c>
      <c r="L260" s="16">
        <v>1</v>
      </c>
      <c r="M260" s="16">
        <v>0</v>
      </c>
      <c r="N260" s="16">
        <v>2</v>
      </c>
      <c r="O260" s="16">
        <v>6</v>
      </c>
      <c r="P260" s="13" t="str">
        <f>IFERROR(VLOOKUP($A260,'Fielding Data'!$A:$H,MATCH(P$1,'Fielding Data'!$A$1:$H$1,0),0),"Other")</f>
        <v>3B</v>
      </c>
      <c r="Q260" s="13">
        <f>IFERROR(VLOOKUP($A260,'Fielding Data'!$A:$H,MATCH(Q$1,'Fielding Data'!$A$1:$H$1,0),0),"Other")</f>
        <v>2</v>
      </c>
      <c r="R260" s="13">
        <f>IFERROR(VLOOKUP($A260,'Fielding Data'!$A:$H,MATCH(R$1,'Fielding Data'!$A$1:$H$1,0),0),"Other")</f>
        <v>15</v>
      </c>
      <c r="S260" s="13">
        <f>IFERROR(VLOOKUP($A260,'Fielding Data'!$A:$H,MATCH(S$1,'Fielding Data'!$A$1:$H$1,0),0),"Other")</f>
        <v>0</v>
      </c>
      <c r="T260" s="13">
        <f>IFERROR(VLOOKUP($A260,'Fielding Data'!$A:$H,MATCH(T$1,'Fielding Data'!$A$1:$H$1,0),0),"Other")</f>
        <v>4</v>
      </c>
      <c r="U260" s="13">
        <f>SUMIFS('Fielding Data'!E:E,'Fielding Data'!$A:$A,'Hitting Data'!$A260)</f>
        <v>2</v>
      </c>
      <c r="V260" s="13">
        <f>SUMIFS('Fielding Data'!F:F,'Fielding Data'!$A:$A,'Hitting Data'!$A260)</f>
        <v>16</v>
      </c>
      <c r="W260" s="13">
        <f>SUMIFS('Fielding Data'!G:G,'Fielding Data'!$A:$A,'Hitting Data'!$A260)</f>
        <v>0</v>
      </c>
      <c r="X260" s="13">
        <f>SUMIFS('Fielding Data'!H:H,'Fielding Data'!$A:$A,'Hitting Data'!$A260)</f>
        <v>4</v>
      </c>
    </row>
    <row r="261" spans="1:24" x14ac:dyDescent="0.3">
      <c r="A261" s="13" t="str">
        <f t="shared" si="4"/>
        <v>desmoia012010</v>
      </c>
      <c r="B261" s="16" t="s">
        <v>1074</v>
      </c>
      <c r="C261" s="16">
        <v>2010</v>
      </c>
      <c r="D261" s="16">
        <v>154</v>
      </c>
      <c r="E261" s="16">
        <v>525</v>
      </c>
      <c r="F261" s="16">
        <v>59</v>
      </c>
      <c r="G261" s="16">
        <v>141</v>
      </c>
      <c r="H261" s="16">
        <v>27</v>
      </c>
      <c r="I261" s="16">
        <v>4</v>
      </c>
      <c r="J261" s="16">
        <v>10</v>
      </c>
      <c r="K261" s="16">
        <v>65</v>
      </c>
      <c r="L261" s="16">
        <v>17</v>
      </c>
      <c r="M261" s="16">
        <v>5</v>
      </c>
      <c r="N261" s="16">
        <v>28</v>
      </c>
      <c r="O261" s="16">
        <v>109</v>
      </c>
      <c r="P261" s="13" t="str">
        <f>IFERROR(VLOOKUP($A261,'Fielding Data'!$A:$H,MATCH(P$1,'Fielding Data'!$A$1:$H$1,0),0),"Other")</f>
        <v>OF</v>
      </c>
      <c r="Q261" s="13">
        <f>IFERROR(VLOOKUP($A261,'Fielding Data'!$A:$H,MATCH(Q$1,'Fielding Data'!$A$1:$H$1,0),0),"Other")</f>
        <v>0</v>
      </c>
      <c r="R261" s="13">
        <f>IFERROR(VLOOKUP($A261,'Fielding Data'!$A:$H,MATCH(R$1,'Fielding Data'!$A$1:$H$1,0),0),"Other")</f>
        <v>0</v>
      </c>
      <c r="S261" s="13">
        <f>IFERROR(VLOOKUP($A261,'Fielding Data'!$A:$H,MATCH(S$1,'Fielding Data'!$A$1:$H$1,0),0),"Other")</f>
        <v>0</v>
      </c>
      <c r="T261" s="13">
        <f>IFERROR(VLOOKUP($A261,'Fielding Data'!$A:$H,MATCH(T$1,'Fielding Data'!$A$1:$H$1,0),0),"Other")</f>
        <v>0</v>
      </c>
      <c r="U261" s="13">
        <f>SUMIFS('Fielding Data'!E:E,'Fielding Data'!$A:$A,'Hitting Data'!$A261)</f>
        <v>221</v>
      </c>
      <c r="V261" s="13">
        <f>SUMIFS('Fielding Data'!F:F,'Fielding Data'!$A:$A,'Hitting Data'!$A261)</f>
        <v>382</v>
      </c>
      <c r="W261" s="13">
        <f>SUMIFS('Fielding Data'!G:G,'Fielding Data'!$A:$A,'Hitting Data'!$A261)</f>
        <v>34</v>
      </c>
      <c r="X261" s="13">
        <f>SUMIFS('Fielding Data'!H:H,'Fielding Data'!$A:$A,'Hitting Data'!$A261)</f>
        <v>87</v>
      </c>
    </row>
    <row r="262" spans="1:24" x14ac:dyDescent="0.3">
      <c r="A262" s="13" t="str">
        <f t="shared" si="4"/>
        <v>desseel012010</v>
      </c>
      <c r="B262" s="16" t="s">
        <v>89</v>
      </c>
      <c r="C262" s="16">
        <v>2010</v>
      </c>
      <c r="D262" s="16">
        <v>53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3" t="str">
        <f>IFERROR(VLOOKUP($A262,'Fielding Data'!$A:$H,MATCH(P$1,'Fielding Data'!$A$1:$H$1,0),0),"Other")</f>
        <v>P</v>
      </c>
      <c r="Q262" s="13">
        <f>IFERROR(VLOOKUP($A262,'Fielding Data'!$A:$H,MATCH(Q$1,'Fielding Data'!$A$1:$H$1,0),0),"Other")</f>
        <v>4</v>
      </c>
      <c r="R262" s="13">
        <f>IFERROR(VLOOKUP($A262,'Fielding Data'!$A:$H,MATCH(R$1,'Fielding Data'!$A$1:$H$1,0),0),"Other")</f>
        <v>12</v>
      </c>
      <c r="S262" s="13">
        <f>IFERROR(VLOOKUP($A262,'Fielding Data'!$A:$H,MATCH(S$1,'Fielding Data'!$A$1:$H$1,0),0),"Other")</f>
        <v>1</v>
      </c>
      <c r="T262" s="13">
        <f>IFERROR(VLOOKUP($A262,'Fielding Data'!$A:$H,MATCH(T$1,'Fielding Data'!$A$1:$H$1,0),0),"Other")</f>
        <v>0</v>
      </c>
      <c r="U262" s="13">
        <f>SUMIFS('Fielding Data'!E:E,'Fielding Data'!$A:$A,'Hitting Data'!$A262)</f>
        <v>4</v>
      </c>
      <c r="V262" s="13">
        <f>SUMIFS('Fielding Data'!F:F,'Fielding Data'!$A:$A,'Hitting Data'!$A262)</f>
        <v>12</v>
      </c>
      <c r="W262" s="13">
        <f>SUMIFS('Fielding Data'!G:G,'Fielding Data'!$A:$A,'Hitting Data'!$A262)</f>
        <v>1</v>
      </c>
      <c r="X262" s="13">
        <f>SUMIFS('Fielding Data'!H:H,'Fielding Data'!$A:$A,'Hitting Data'!$A262)</f>
        <v>0</v>
      </c>
    </row>
    <row r="263" spans="1:24" x14ac:dyDescent="0.3">
      <c r="A263" s="13" t="str">
        <f t="shared" si="4"/>
        <v>detwiro012010</v>
      </c>
      <c r="B263" s="16" t="s">
        <v>778</v>
      </c>
      <c r="C263" s="16">
        <v>2010</v>
      </c>
      <c r="D263" s="16">
        <v>8</v>
      </c>
      <c r="E263" s="16">
        <v>7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3</v>
      </c>
      <c r="P263" s="13" t="str">
        <f>IFERROR(VLOOKUP($A263,'Fielding Data'!$A:$H,MATCH(P$1,'Fielding Data'!$A$1:$H$1,0),0),"Other")</f>
        <v>P</v>
      </c>
      <c r="Q263" s="13">
        <f>IFERROR(VLOOKUP($A263,'Fielding Data'!$A:$H,MATCH(Q$1,'Fielding Data'!$A$1:$H$1,0),0),"Other")</f>
        <v>3</v>
      </c>
      <c r="R263" s="13">
        <f>IFERROR(VLOOKUP($A263,'Fielding Data'!$A:$H,MATCH(R$1,'Fielding Data'!$A$1:$H$1,0),0),"Other")</f>
        <v>5</v>
      </c>
      <c r="S263" s="13">
        <f>IFERROR(VLOOKUP($A263,'Fielding Data'!$A:$H,MATCH(S$1,'Fielding Data'!$A$1:$H$1,0),0),"Other")</f>
        <v>0</v>
      </c>
      <c r="T263" s="13">
        <f>IFERROR(VLOOKUP($A263,'Fielding Data'!$A:$H,MATCH(T$1,'Fielding Data'!$A$1:$H$1,0),0),"Other")</f>
        <v>0</v>
      </c>
      <c r="U263" s="13">
        <f>SUMIFS('Fielding Data'!E:E,'Fielding Data'!$A:$A,'Hitting Data'!$A263)</f>
        <v>3</v>
      </c>
      <c r="V263" s="13">
        <f>SUMIFS('Fielding Data'!F:F,'Fielding Data'!$A:$A,'Hitting Data'!$A263)</f>
        <v>5</v>
      </c>
      <c r="W263" s="13">
        <f>SUMIFS('Fielding Data'!G:G,'Fielding Data'!$A:$A,'Hitting Data'!$A263)</f>
        <v>0</v>
      </c>
      <c r="X263" s="13">
        <f>SUMIFS('Fielding Data'!H:H,'Fielding Data'!$A:$A,'Hitting Data'!$A263)</f>
        <v>0</v>
      </c>
    </row>
    <row r="264" spans="1:24" x14ac:dyDescent="0.3">
      <c r="A264" s="13" t="str">
        <f t="shared" si="4"/>
        <v>diamoth012010</v>
      </c>
      <c r="B264" s="16" t="s">
        <v>1265</v>
      </c>
      <c r="C264" s="16">
        <v>2010</v>
      </c>
      <c r="D264" s="16">
        <v>16</v>
      </c>
      <c r="E264" s="16">
        <v>7</v>
      </c>
      <c r="F264" s="16">
        <v>1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1</v>
      </c>
      <c r="O264" s="16">
        <v>6</v>
      </c>
      <c r="P264" s="13" t="str">
        <f>IFERROR(VLOOKUP($A264,'Fielding Data'!$A:$H,MATCH(P$1,'Fielding Data'!$A$1:$H$1,0),0),"Other")</f>
        <v>P</v>
      </c>
      <c r="Q264" s="13">
        <f>IFERROR(VLOOKUP($A264,'Fielding Data'!$A:$H,MATCH(Q$1,'Fielding Data'!$A$1:$H$1,0),0),"Other")</f>
        <v>1</v>
      </c>
      <c r="R264" s="13">
        <f>IFERROR(VLOOKUP($A264,'Fielding Data'!$A:$H,MATCH(R$1,'Fielding Data'!$A$1:$H$1,0),0),"Other")</f>
        <v>4</v>
      </c>
      <c r="S264" s="13">
        <f>IFERROR(VLOOKUP($A264,'Fielding Data'!$A:$H,MATCH(S$1,'Fielding Data'!$A$1:$H$1,0),0),"Other")</f>
        <v>0</v>
      </c>
      <c r="T264" s="13">
        <f>IFERROR(VLOOKUP($A264,'Fielding Data'!$A:$H,MATCH(T$1,'Fielding Data'!$A$1:$H$1,0),0),"Other")</f>
        <v>1</v>
      </c>
      <c r="U264" s="13">
        <f>SUMIFS('Fielding Data'!E:E,'Fielding Data'!$A:$A,'Hitting Data'!$A264)</f>
        <v>1</v>
      </c>
      <c r="V264" s="13">
        <f>SUMIFS('Fielding Data'!F:F,'Fielding Data'!$A:$A,'Hitting Data'!$A264)</f>
        <v>4</v>
      </c>
      <c r="W264" s="13">
        <f>SUMIFS('Fielding Data'!G:G,'Fielding Data'!$A:$A,'Hitting Data'!$A264)</f>
        <v>0</v>
      </c>
      <c r="X264" s="13">
        <f>SUMIFS('Fielding Data'!H:H,'Fielding Data'!$A:$A,'Hitting Data'!$A264)</f>
        <v>1</v>
      </c>
    </row>
    <row r="265" spans="1:24" x14ac:dyDescent="0.3">
      <c r="A265" s="13" t="str">
        <f t="shared" si="4"/>
        <v>diazar012010</v>
      </c>
      <c r="B265" s="16" t="s">
        <v>1266</v>
      </c>
      <c r="C265" s="16">
        <v>2010</v>
      </c>
      <c r="D265" s="16">
        <v>22</v>
      </c>
      <c r="E265" s="16">
        <v>33</v>
      </c>
      <c r="F265" s="16">
        <v>0</v>
      </c>
      <c r="G265" s="16">
        <v>8</v>
      </c>
      <c r="H265" s="16">
        <v>1</v>
      </c>
      <c r="I265" s="16">
        <v>0</v>
      </c>
      <c r="J265" s="16">
        <v>0</v>
      </c>
      <c r="K265" s="16">
        <v>2</v>
      </c>
      <c r="L265" s="16">
        <v>0</v>
      </c>
      <c r="M265" s="16">
        <v>1</v>
      </c>
      <c r="N265" s="16">
        <v>3</v>
      </c>
      <c r="O265" s="16">
        <v>10</v>
      </c>
      <c r="P265" s="13" t="str">
        <f>IFERROR(VLOOKUP($A265,'Fielding Data'!$A:$H,MATCH(P$1,'Fielding Data'!$A$1:$H$1,0),0),"Other")</f>
        <v>SS</v>
      </c>
      <c r="Q265" s="13">
        <f>IFERROR(VLOOKUP($A265,'Fielding Data'!$A:$H,MATCH(Q$1,'Fielding Data'!$A$1:$H$1,0),0),"Other")</f>
        <v>5</v>
      </c>
      <c r="R265" s="13">
        <f>IFERROR(VLOOKUP($A265,'Fielding Data'!$A:$H,MATCH(R$1,'Fielding Data'!$A$1:$H$1,0),0),"Other")</f>
        <v>19</v>
      </c>
      <c r="S265" s="13">
        <f>IFERROR(VLOOKUP($A265,'Fielding Data'!$A:$H,MATCH(S$1,'Fielding Data'!$A$1:$H$1,0),0),"Other")</f>
        <v>2</v>
      </c>
      <c r="T265" s="13">
        <f>IFERROR(VLOOKUP($A265,'Fielding Data'!$A:$H,MATCH(T$1,'Fielding Data'!$A$1:$H$1,0),0),"Other")</f>
        <v>3</v>
      </c>
      <c r="U265" s="13">
        <f>SUMIFS('Fielding Data'!E:E,'Fielding Data'!$A:$A,'Hitting Data'!$A265)</f>
        <v>5</v>
      </c>
      <c r="V265" s="13">
        <f>SUMIFS('Fielding Data'!F:F,'Fielding Data'!$A:$A,'Hitting Data'!$A265)</f>
        <v>19</v>
      </c>
      <c r="W265" s="13">
        <f>SUMIFS('Fielding Data'!G:G,'Fielding Data'!$A:$A,'Hitting Data'!$A265)</f>
        <v>2</v>
      </c>
      <c r="X265" s="13">
        <f>SUMIFS('Fielding Data'!H:H,'Fielding Data'!$A:$A,'Hitting Data'!$A265)</f>
        <v>3</v>
      </c>
    </row>
    <row r="266" spans="1:24" x14ac:dyDescent="0.3">
      <c r="A266" s="13" t="str">
        <f t="shared" si="4"/>
        <v>diazma022010</v>
      </c>
      <c r="B266" s="16" t="s">
        <v>368</v>
      </c>
      <c r="C266" s="16">
        <v>2010</v>
      </c>
      <c r="D266" s="16">
        <v>84</v>
      </c>
      <c r="E266" s="16">
        <v>224</v>
      </c>
      <c r="F266" s="16">
        <v>27</v>
      </c>
      <c r="G266" s="16">
        <v>56</v>
      </c>
      <c r="H266" s="16">
        <v>17</v>
      </c>
      <c r="I266" s="16">
        <v>2</v>
      </c>
      <c r="J266" s="16">
        <v>7</v>
      </c>
      <c r="K266" s="16">
        <v>31</v>
      </c>
      <c r="L266" s="16">
        <v>3</v>
      </c>
      <c r="M266" s="16">
        <v>1</v>
      </c>
      <c r="N266" s="16">
        <v>13</v>
      </c>
      <c r="O266" s="16">
        <v>44</v>
      </c>
      <c r="P266" s="13" t="str">
        <f>IFERROR(VLOOKUP($A266,'Fielding Data'!$A:$H,MATCH(P$1,'Fielding Data'!$A$1:$H$1,0),0),"Other")</f>
        <v>LF</v>
      </c>
      <c r="Q266" s="13">
        <f>IFERROR(VLOOKUP($A266,'Fielding Data'!$A:$H,MATCH(Q$1,'Fielding Data'!$A$1:$H$1,0),0),"Other")</f>
        <v>0</v>
      </c>
      <c r="R266" s="13">
        <f>IFERROR(VLOOKUP($A266,'Fielding Data'!$A:$H,MATCH(R$1,'Fielding Data'!$A$1:$H$1,0),0),"Other")</f>
        <v>0</v>
      </c>
      <c r="S266" s="13">
        <f>IFERROR(VLOOKUP($A266,'Fielding Data'!$A:$H,MATCH(S$1,'Fielding Data'!$A$1:$H$1,0),0),"Other")</f>
        <v>0</v>
      </c>
      <c r="T266" s="13">
        <f>IFERROR(VLOOKUP($A266,'Fielding Data'!$A:$H,MATCH(T$1,'Fielding Data'!$A$1:$H$1,0),0),"Other")</f>
        <v>0</v>
      </c>
      <c r="U266" s="13">
        <f>SUMIFS('Fielding Data'!E:E,'Fielding Data'!$A:$A,'Hitting Data'!$A266)</f>
        <v>93</v>
      </c>
      <c r="V266" s="13">
        <f>SUMIFS('Fielding Data'!F:F,'Fielding Data'!$A:$A,'Hitting Data'!$A266)</f>
        <v>1</v>
      </c>
      <c r="W266" s="13">
        <f>SUMIFS('Fielding Data'!G:G,'Fielding Data'!$A:$A,'Hitting Data'!$A266)</f>
        <v>2</v>
      </c>
      <c r="X266" s="13">
        <f>SUMIFS('Fielding Data'!H:H,'Fielding Data'!$A:$A,'Hitting Data'!$A266)</f>
        <v>0</v>
      </c>
    </row>
    <row r="267" spans="1:24" x14ac:dyDescent="0.3">
      <c r="A267" s="13" t="str">
        <f t="shared" si="4"/>
        <v>dickera012010</v>
      </c>
      <c r="B267" s="16" t="s">
        <v>240</v>
      </c>
      <c r="C267" s="16">
        <v>2010</v>
      </c>
      <c r="D267" s="16">
        <v>27</v>
      </c>
      <c r="E267" s="16">
        <v>51</v>
      </c>
      <c r="F267" s="16">
        <v>7</v>
      </c>
      <c r="G267" s="16">
        <v>13</v>
      </c>
      <c r="H267" s="16">
        <v>2</v>
      </c>
      <c r="I267" s="16">
        <v>0</v>
      </c>
      <c r="J267" s="16">
        <v>0</v>
      </c>
      <c r="K267" s="16">
        <v>5</v>
      </c>
      <c r="L267" s="16">
        <v>0</v>
      </c>
      <c r="M267" s="16">
        <v>0</v>
      </c>
      <c r="N267" s="16">
        <v>3</v>
      </c>
      <c r="O267" s="16">
        <v>8</v>
      </c>
      <c r="P267" s="13" t="str">
        <f>IFERROR(VLOOKUP($A267,'Fielding Data'!$A:$H,MATCH(P$1,'Fielding Data'!$A$1:$H$1,0),0),"Other")</f>
        <v>P</v>
      </c>
      <c r="Q267" s="13">
        <f>IFERROR(VLOOKUP($A267,'Fielding Data'!$A:$H,MATCH(Q$1,'Fielding Data'!$A$1:$H$1,0),0),"Other")</f>
        <v>17</v>
      </c>
      <c r="R267" s="13">
        <f>IFERROR(VLOOKUP($A267,'Fielding Data'!$A:$H,MATCH(R$1,'Fielding Data'!$A$1:$H$1,0),0),"Other")</f>
        <v>44</v>
      </c>
      <c r="S267" s="13">
        <f>IFERROR(VLOOKUP($A267,'Fielding Data'!$A:$H,MATCH(S$1,'Fielding Data'!$A$1:$H$1,0),0),"Other")</f>
        <v>0</v>
      </c>
      <c r="T267" s="13">
        <f>IFERROR(VLOOKUP($A267,'Fielding Data'!$A:$H,MATCH(T$1,'Fielding Data'!$A$1:$H$1,0),0),"Other")</f>
        <v>4</v>
      </c>
      <c r="U267" s="13">
        <f>SUMIFS('Fielding Data'!E:E,'Fielding Data'!$A:$A,'Hitting Data'!$A267)</f>
        <v>17</v>
      </c>
      <c r="V267" s="13">
        <f>SUMIFS('Fielding Data'!F:F,'Fielding Data'!$A:$A,'Hitting Data'!$A267)</f>
        <v>44</v>
      </c>
      <c r="W267" s="13">
        <f>SUMIFS('Fielding Data'!G:G,'Fielding Data'!$A:$A,'Hitting Data'!$A267)</f>
        <v>0</v>
      </c>
      <c r="X267" s="13">
        <f>SUMIFS('Fielding Data'!H:H,'Fielding Data'!$A:$A,'Hitting Data'!$A267)</f>
        <v>4</v>
      </c>
    </row>
    <row r="268" spans="1:24" x14ac:dyDescent="0.3">
      <c r="A268" s="13" t="str">
        <f t="shared" si="4"/>
        <v>dobbsgr012010</v>
      </c>
      <c r="B268" s="16" t="s">
        <v>439</v>
      </c>
      <c r="C268" s="16">
        <v>2010</v>
      </c>
      <c r="D268" s="16">
        <v>88</v>
      </c>
      <c r="E268" s="16">
        <v>163</v>
      </c>
      <c r="F268" s="16">
        <v>13</v>
      </c>
      <c r="G268" s="16">
        <v>32</v>
      </c>
      <c r="H268" s="16">
        <v>7</v>
      </c>
      <c r="I268" s="16">
        <v>0</v>
      </c>
      <c r="J268" s="16">
        <v>5</v>
      </c>
      <c r="K268" s="16">
        <v>15</v>
      </c>
      <c r="L268" s="16">
        <v>1</v>
      </c>
      <c r="M268" s="16">
        <v>1</v>
      </c>
      <c r="N268" s="16">
        <v>12</v>
      </c>
      <c r="O268" s="16">
        <v>39</v>
      </c>
      <c r="P268" s="13" t="str">
        <f>IFERROR(VLOOKUP($A268,'Fielding Data'!$A:$H,MATCH(P$1,'Fielding Data'!$A$1:$H$1,0),0),"Other")</f>
        <v>1B</v>
      </c>
      <c r="Q268" s="13">
        <f>IFERROR(VLOOKUP($A268,'Fielding Data'!$A:$H,MATCH(Q$1,'Fielding Data'!$A$1:$H$1,0),0),"Other")</f>
        <v>14</v>
      </c>
      <c r="R268" s="13">
        <f>IFERROR(VLOOKUP($A268,'Fielding Data'!$A:$H,MATCH(R$1,'Fielding Data'!$A$1:$H$1,0),0),"Other")</f>
        <v>1</v>
      </c>
      <c r="S268" s="13">
        <f>IFERROR(VLOOKUP($A268,'Fielding Data'!$A:$H,MATCH(S$1,'Fielding Data'!$A$1:$H$1,0),0),"Other")</f>
        <v>0</v>
      </c>
      <c r="T268" s="13">
        <f>IFERROR(VLOOKUP($A268,'Fielding Data'!$A:$H,MATCH(T$1,'Fielding Data'!$A$1:$H$1,0),0),"Other")</f>
        <v>0</v>
      </c>
      <c r="U268" s="13">
        <f>SUMIFS('Fielding Data'!E:E,'Fielding Data'!$A:$A,'Hitting Data'!$A268)</f>
        <v>30</v>
      </c>
      <c r="V268" s="13">
        <f>SUMIFS('Fielding Data'!F:F,'Fielding Data'!$A:$A,'Hitting Data'!$A268)</f>
        <v>38</v>
      </c>
      <c r="W268" s="13">
        <f>SUMIFS('Fielding Data'!G:G,'Fielding Data'!$A:$A,'Hitting Data'!$A268)</f>
        <v>6</v>
      </c>
      <c r="X268" s="13">
        <f>SUMIFS('Fielding Data'!H:H,'Fielding Data'!$A:$A,'Hitting Data'!$A268)</f>
        <v>3</v>
      </c>
    </row>
    <row r="269" spans="1:24" x14ac:dyDescent="0.3">
      <c r="A269" s="13" t="str">
        <f t="shared" si="4"/>
        <v>donalja012010</v>
      </c>
      <c r="B269" s="16" t="s">
        <v>1267</v>
      </c>
      <c r="C269" s="16">
        <v>2010</v>
      </c>
      <c r="D269" s="16">
        <v>88</v>
      </c>
      <c r="E269" s="16">
        <v>296</v>
      </c>
      <c r="F269" s="16">
        <v>39</v>
      </c>
      <c r="G269" s="16">
        <v>75</v>
      </c>
      <c r="H269" s="16">
        <v>19</v>
      </c>
      <c r="I269" s="16">
        <v>3</v>
      </c>
      <c r="J269" s="16">
        <v>4</v>
      </c>
      <c r="K269" s="16">
        <v>24</v>
      </c>
      <c r="L269" s="16">
        <v>5</v>
      </c>
      <c r="M269" s="16">
        <v>1</v>
      </c>
      <c r="N269" s="16">
        <v>22</v>
      </c>
      <c r="O269" s="16">
        <v>70</v>
      </c>
      <c r="P269" s="13" t="str">
        <f>IFERROR(VLOOKUP($A269,'Fielding Data'!$A:$H,MATCH(P$1,'Fielding Data'!$A$1:$H$1,0),0),"Other")</f>
        <v>2B</v>
      </c>
      <c r="Q269" s="13">
        <f>IFERROR(VLOOKUP($A269,'Fielding Data'!$A:$H,MATCH(Q$1,'Fielding Data'!$A$1:$H$1,0),0),"Other")</f>
        <v>61</v>
      </c>
      <c r="R269" s="13">
        <f>IFERROR(VLOOKUP($A269,'Fielding Data'!$A:$H,MATCH(R$1,'Fielding Data'!$A$1:$H$1,0),0),"Other")</f>
        <v>128</v>
      </c>
      <c r="S269" s="13">
        <f>IFERROR(VLOOKUP($A269,'Fielding Data'!$A:$H,MATCH(S$1,'Fielding Data'!$A$1:$H$1,0),0),"Other")</f>
        <v>3</v>
      </c>
      <c r="T269" s="13">
        <f>IFERROR(VLOOKUP($A269,'Fielding Data'!$A:$H,MATCH(T$1,'Fielding Data'!$A$1:$H$1,0),0),"Other")</f>
        <v>18</v>
      </c>
      <c r="U269" s="13">
        <f>SUMIFS('Fielding Data'!E:E,'Fielding Data'!$A:$A,'Hitting Data'!$A269)</f>
        <v>119</v>
      </c>
      <c r="V269" s="13">
        <f>SUMIFS('Fielding Data'!F:F,'Fielding Data'!$A:$A,'Hitting Data'!$A269)</f>
        <v>266</v>
      </c>
      <c r="W269" s="13">
        <f>SUMIFS('Fielding Data'!G:G,'Fielding Data'!$A:$A,'Hitting Data'!$A269)</f>
        <v>12</v>
      </c>
      <c r="X269" s="13">
        <f>SUMIFS('Fielding Data'!H:H,'Fielding Data'!$A:$A,'Hitting Data'!$A269)</f>
        <v>52</v>
      </c>
    </row>
    <row r="270" spans="1:24" x14ac:dyDescent="0.3">
      <c r="A270" s="13" t="str">
        <f t="shared" si="4"/>
        <v>donaljo022010</v>
      </c>
      <c r="B270" s="16" t="s">
        <v>1268</v>
      </c>
      <c r="C270" s="16">
        <v>2010</v>
      </c>
      <c r="D270" s="16">
        <v>14</v>
      </c>
      <c r="E270" s="16">
        <v>32</v>
      </c>
      <c r="F270" s="16">
        <v>1</v>
      </c>
      <c r="G270" s="16">
        <v>5</v>
      </c>
      <c r="H270" s="16">
        <v>1</v>
      </c>
      <c r="I270" s="16">
        <v>0</v>
      </c>
      <c r="J270" s="16">
        <v>1</v>
      </c>
      <c r="K270" s="16">
        <v>4</v>
      </c>
      <c r="L270" s="16">
        <v>0</v>
      </c>
      <c r="M270" s="16">
        <v>0</v>
      </c>
      <c r="N270" s="16">
        <v>2</v>
      </c>
      <c r="O270" s="16">
        <v>12</v>
      </c>
      <c r="P270" s="13" t="str">
        <f>IFERROR(VLOOKUP($A270,'Fielding Data'!$A:$H,MATCH(P$1,'Fielding Data'!$A$1:$H$1,0),0),"Other")</f>
        <v>1B</v>
      </c>
      <c r="Q270" s="13">
        <f>IFERROR(VLOOKUP($A270,'Fielding Data'!$A:$H,MATCH(Q$1,'Fielding Data'!$A$1:$H$1,0),0),"Other")</f>
        <v>2</v>
      </c>
      <c r="R270" s="13">
        <f>IFERROR(VLOOKUP($A270,'Fielding Data'!$A:$H,MATCH(R$1,'Fielding Data'!$A$1:$H$1,0),0),"Other")</f>
        <v>0</v>
      </c>
      <c r="S270" s="13">
        <f>IFERROR(VLOOKUP($A270,'Fielding Data'!$A:$H,MATCH(S$1,'Fielding Data'!$A$1:$H$1,0),0),"Other")</f>
        <v>1</v>
      </c>
      <c r="T270" s="13">
        <f>IFERROR(VLOOKUP($A270,'Fielding Data'!$A:$H,MATCH(T$1,'Fielding Data'!$A$1:$H$1,0),0),"Other")</f>
        <v>1</v>
      </c>
      <c r="U270" s="13">
        <f>SUMIFS('Fielding Data'!E:E,'Fielding Data'!$A:$A,'Hitting Data'!$A270)</f>
        <v>46</v>
      </c>
      <c r="V270" s="13">
        <f>SUMIFS('Fielding Data'!F:F,'Fielding Data'!$A:$A,'Hitting Data'!$A270)</f>
        <v>3</v>
      </c>
      <c r="W270" s="13">
        <f>SUMIFS('Fielding Data'!G:G,'Fielding Data'!$A:$A,'Hitting Data'!$A270)</f>
        <v>2</v>
      </c>
      <c r="X270" s="13">
        <f>SUMIFS('Fielding Data'!H:H,'Fielding Data'!$A:$A,'Hitting Data'!$A270)</f>
        <v>1</v>
      </c>
    </row>
    <row r="271" spans="1:24" x14ac:dyDescent="0.3">
      <c r="A271" s="13" t="str">
        <f t="shared" si="4"/>
        <v>donnebr012010</v>
      </c>
      <c r="B271" s="16" t="s">
        <v>297</v>
      </c>
      <c r="C271" s="16">
        <v>2010</v>
      </c>
      <c r="D271" s="16">
        <v>38</v>
      </c>
      <c r="E271" s="16">
        <v>0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3" t="str">
        <f>IFERROR(VLOOKUP($A271,'Fielding Data'!$A:$H,MATCH(P$1,'Fielding Data'!$A$1:$H$1,0),0),"Other")</f>
        <v>P</v>
      </c>
      <c r="Q271" s="13">
        <f>IFERROR(VLOOKUP($A271,'Fielding Data'!$A:$H,MATCH(Q$1,'Fielding Data'!$A$1:$H$1,0),0),"Other")</f>
        <v>2</v>
      </c>
      <c r="R271" s="13">
        <f>IFERROR(VLOOKUP($A271,'Fielding Data'!$A:$H,MATCH(R$1,'Fielding Data'!$A$1:$H$1,0),0),"Other")</f>
        <v>3</v>
      </c>
      <c r="S271" s="13">
        <f>IFERROR(VLOOKUP($A271,'Fielding Data'!$A:$H,MATCH(S$1,'Fielding Data'!$A$1:$H$1,0),0),"Other")</f>
        <v>0</v>
      </c>
      <c r="T271" s="13">
        <f>IFERROR(VLOOKUP($A271,'Fielding Data'!$A:$H,MATCH(T$1,'Fielding Data'!$A$1:$H$1,0),0),"Other")</f>
        <v>0</v>
      </c>
      <c r="U271" s="13">
        <f>SUMIFS('Fielding Data'!E:E,'Fielding Data'!$A:$A,'Hitting Data'!$A271)</f>
        <v>2</v>
      </c>
      <c r="V271" s="13">
        <f>SUMIFS('Fielding Data'!F:F,'Fielding Data'!$A:$A,'Hitting Data'!$A271)</f>
        <v>3</v>
      </c>
      <c r="W271" s="13">
        <f>SUMIFS('Fielding Data'!G:G,'Fielding Data'!$A:$A,'Hitting Data'!$A271)</f>
        <v>0</v>
      </c>
      <c r="X271" s="13">
        <f>SUMIFS('Fielding Data'!H:H,'Fielding Data'!$A:$A,'Hitting Data'!$A271)</f>
        <v>0</v>
      </c>
    </row>
    <row r="272" spans="1:24" x14ac:dyDescent="0.3">
      <c r="A272" s="13" t="str">
        <f t="shared" si="4"/>
        <v>doubrfe012010</v>
      </c>
      <c r="B272" s="16" t="s">
        <v>1269</v>
      </c>
      <c r="C272" s="16">
        <v>2010</v>
      </c>
      <c r="D272" s="16">
        <v>12</v>
      </c>
      <c r="E272" s="16">
        <v>0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3" t="str">
        <f>IFERROR(VLOOKUP($A272,'Fielding Data'!$A:$H,MATCH(P$1,'Fielding Data'!$A$1:$H$1,0),0),"Other")</f>
        <v>P</v>
      </c>
      <c r="Q272" s="13">
        <f>IFERROR(VLOOKUP($A272,'Fielding Data'!$A:$H,MATCH(Q$1,'Fielding Data'!$A$1:$H$1,0),0),"Other")</f>
        <v>2</v>
      </c>
      <c r="R272" s="13">
        <f>IFERROR(VLOOKUP($A272,'Fielding Data'!$A:$H,MATCH(R$1,'Fielding Data'!$A$1:$H$1,0),0),"Other")</f>
        <v>1</v>
      </c>
      <c r="S272" s="13">
        <f>IFERROR(VLOOKUP($A272,'Fielding Data'!$A:$H,MATCH(S$1,'Fielding Data'!$A$1:$H$1,0),0),"Other")</f>
        <v>3</v>
      </c>
      <c r="T272" s="13">
        <f>IFERROR(VLOOKUP($A272,'Fielding Data'!$A:$H,MATCH(T$1,'Fielding Data'!$A$1:$H$1,0),0),"Other")</f>
        <v>0</v>
      </c>
      <c r="U272" s="13">
        <f>SUMIFS('Fielding Data'!E:E,'Fielding Data'!$A:$A,'Hitting Data'!$A272)</f>
        <v>2</v>
      </c>
      <c r="V272" s="13">
        <f>SUMIFS('Fielding Data'!F:F,'Fielding Data'!$A:$A,'Hitting Data'!$A272)</f>
        <v>1</v>
      </c>
      <c r="W272" s="13">
        <f>SUMIFS('Fielding Data'!G:G,'Fielding Data'!$A:$A,'Hitting Data'!$A272)</f>
        <v>3</v>
      </c>
      <c r="X272" s="13">
        <f>SUMIFS('Fielding Data'!H:H,'Fielding Data'!$A:$A,'Hitting Data'!$A272)</f>
        <v>0</v>
      </c>
    </row>
    <row r="273" spans="1:24" x14ac:dyDescent="0.3">
      <c r="A273" s="13" t="str">
        <f t="shared" si="4"/>
        <v>doumiry012010</v>
      </c>
      <c r="B273" s="16" t="s">
        <v>535</v>
      </c>
      <c r="C273" s="16">
        <v>2010</v>
      </c>
      <c r="D273" s="16">
        <v>124</v>
      </c>
      <c r="E273" s="16">
        <v>406</v>
      </c>
      <c r="F273" s="16">
        <v>42</v>
      </c>
      <c r="G273" s="16">
        <v>102</v>
      </c>
      <c r="H273" s="16">
        <v>22</v>
      </c>
      <c r="I273" s="16">
        <v>1</v>
      </c>
      <c r="J273" s="16">
        <v>13</v>
      </c>
      <c r="K273" s="16">
        <v>45</v>
      </c>
      <c r="L273" s="16">
        <v>1</v>
      </c>
      <c r="M273" s="16">
        <v>0</v>
      </c>
      <c r="N273" s="16">
        <v>41</v>
      </c>
      <c r="O273" s="16">
        <v>87</v>
      </c>
      <c r="P273" s="13" t="str">
        <f>IFERROR(VLOOKUP($A273,'Fielding Data'!$A:$H,MATCH(P$1,'Fielding Data'!$A$1:$H$1,0),0),"Other")</f>
        <v>1B</v>
      </c>
      <c r="Q273" s="13">
        <f>IFERROR(VLOOKUP($A273,'Fielding Data'!$A:$H,MATCH(Q$1,'Fielding Data'!$A$1:$H$1,0),0),"Other")</f>
        <v>23</v>
      </c>
      <c r="R273" s="13">
        <f>IFERROR(VLOOKUP($A273,'Fielding Data'!$A:$H,MATCH(R$1,'Fielding Data'!$A$1:$H$1,0),0),"Other")</f>
        <v>2</v>
      </c>
      <c r="S273" s="13">
        <f>IFERROR(VLOOKUP($A273,'Fielding Data'!$A:$H,MATCH(S$1,'Fielding Data'!$A$1:$H$1,0),0),"Other")</f>
        <v>1</v>
      </c>
      <c r="T273" s="13">
        <f>IFERROR(VLOOKUP($A273,'Fielding Data'!$A:$H,MATCH(T$1,'Fielding Data'!$A$1:$H$1,0),0),"Other")</f>
        <v>1</v>
      </c>
      <c r="U273" s="13">
        <f>SUMIFS('Fielding Data'!E:E,'Fielding Data'!$A:$A,'Hitting Data'!$A273)</f>
        <v>594</v>
      </c>
      <c r="V273" s="13">
        <f>SUMIFS('Fielding Data'!F:F,'Fielding Data'!$A:$A,'Hitting Data'!$A273)</f>
        <v>58</v>
      </c>
      <c r="W273" s="13">
        <f>SUMIFS('Fielding Data'!G:G,'Fielding Data'!$A:$A,'Hitting Data'!$A273)</f>
        <v>10</v>
      </c>
      <c r="X273" s="13">
        <f>SUMIFS('Fielding Data'!H:H,'Fielding Data'!$A:$A,'Hitting Data'!$A273)</f>
        <v>4</v>
      </c>
    </row>
    <row r="274" spans="1:24" x14ac:dyDescent="0.3">
      <c r="A274" s="13" t="str">
        <f t="shared" si="4"/>
        <v>downssc012010</v>
      </c>
      <c r="B274" s="16" t="s">
        <v>91</v>
      </c>
      <c r="C274" s="16">
        <v>2010</v>
      </c>
      <c r="D274" s="16">
        <v>67</v>
      </c>
      <c r="E274" s="16">
        <v>0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3" t="str">
        <f>IFERROR(VLOOKUP($A274,'Fielding Data'!$A:$H,MATCH(P$1,'Fielding Data'!$A$1:$H$1,0),0),"Other")</f>
        <v>P</v>
      </c>
      <c r="Q274" s="13">
        <f>IFERROR(VLOOKUP($A274,'Fielding Data'!$A:$H,MATCH(Q$1,'Fielding Data'!$A$1:$H$1,0),0),"Other")</f>
        <v>5</v>
      </c>
      <c r="R274" s="13">
        <f>IFERROR(VLOOKUP($A274,'Fielding Data'!$A:$H,MATCH(R$1,'Fielding Data'!$A$1:$H$1,0),0),"Other")</f>
        <v>12</v>
      </c>
      <c r="S274" s="13">
        <f>IFERROR(VLOOKUP($A274,'Fielding Data'!$A:$H,MATCH(S$1,'Fielding Data'!$A$1:$H$1,0),0),"Other")</f>
        <v>2</v>
      </c>
      <c r="T274" s="13">
        <f>IFERROR(VLOOKUP($A274,'Fielding Data'!$A:$H,MATCH(T$1,'Fielding Data'!$A$1:$H$1,0),0),"Other")</f>
        <v>3</v>
      </c>
      <c r="U274" s="13">
        <f>SUMIFS('Fielding Data'!E:E,'Fielding Data'!$A:$A,'Hitting Data'!$A274)</f>
        <v>5</v>
      </c>
      <c r="V274" s="13">
        <f>SUMIFS('Fielding Data'!F:F,'Fielding Data'!$A:$A,'Hitting Data'!$A274)</f>
        <v>12</v>
      </c>
      <c r="W274" s="13">
        <f>SUMIFS('Fielding Data'!G:G,'Fielding Data'!$A:$A,'Hitting Data'!$A274)</f>
        <v>2</v>
      </c>
      <c r="X274" s="13">
        <f>SUMIFS('Fielding Data'!H:H,'Fielding Data'!$A:$A,'Hitting Data'!$A274)</f>
        <v>3</v>
      </c>
    </row>
    <row r="275" spans="1:24" x14ac:dyDescent="0.3">
      <c r="A275" s="13" t="str">
        <f t="shared" si="4"/>
        <v>drabeky012010</v>
      </c>
      <c r="B275" s="16" t="s">
        <v>1270</v>
      </c>
      <c r="C275" s="16">
        <v>2010</v>
      </c>
      <c r="D275" s="16">
        <v>3</v>
      </c>
      <c r="E275" s="16">
        <v>0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3" t="str">
        <f>IFERROR(VLOOKUP($A275,'Fielding Data'!$A:$H,MATCH(P$1,'Fielding Data'!$A$1:$H$1,0),0),"Other")</f>
        <v>P</v>
      </c>
      <c r="Q275" s="13">
        <f>IFERROR(VLOOKUP($A275,'Fielding Data'!$A:$H,MATCH(Q$1,'Fielding Data'!$A$1:$H$1,0),0),"Other")</f>
        <v>3</v>
      </c>
      <c r="R275" s="13">
        <f>IFERROR(VLOOKUP($A275,'Fielding Data'!$A:$H,MATCH(R$1,'Fielding Data'!$A$1:$H$1,0),0),"Other")</f>
        <v>3</v>
      </c>
      <c r="S275" s="13">
        <f>IFERROR(VLOOKUP($A275,'Fielding Data'!$A:$H,MATCH(S$1,'Fielding Data'!$A$1:$H$1,0),0),"Other")</f>
        <v>1</v>
      </c>
      <c r="T275" s="13">
        <f>IFERROR(VLOOKUP($A275,'Fielding Data'!$A:$H,MATCH(T$1,'Fielding Data'!$A$1:$H$1,0),0),"Other")</f>
        <v>2</v>
      </c>
      <c r="U275" s="13">
        <f>SUMIFS('Fielding Data'!E:E,'Fielding Data'!$A:$A,'Hitting Data'!$A275)</f>
        <v>3</v>
      </c>
      <c r="V275" s="13">
        <f>SUMIFS('Fielding Data'!F:F,'Fielding Data'!$A:$A,'Hitting Data'!$A275)</f>
        <v>3</v>
      </c>
      <c r="W275" s="13">
        <f>SUMIFS('Fielding Data'!G:G,'Fielding Data'!$A:$A,'Hitting Data'!$A275)</f>
        <v>1</v>
      </c>
      <c r="X275" s="13">
        <f>SUMIFS('Fielding Data'!H:H,'Fielding Data'!$A:$A,'Hitting Data'!$A275)</f>
        <v>2</v>
      </c>
    </row>
    <row r="276" spans="1:24" x14ac:dyDescent="0.3">
      <c r="A276" s="13" t="str">
        <f t="shared" si="4"/>
        <v>drewjd012010</v>
      </c>
      <c r="B276" s="16" t="s">
        <v>92</v>
      </c>
      <c r="C276" s="16">
        <v>2010</v>
      </c>
      <c r="D276" s="16">
        <v>139</v>
      </c>
      <c r="E276" s="16">
        <v>478</v>
      </c>
      <c r="F276" s="16">
        <v>69</v>
      </c>
      <c r="G276" s="16">
        <v>122</v>
      </c>
      <c r="H276" s="16">
        <v>24</v>
      </c>
      <c r="I276" s="16">
        <v>2</v>
      </c>
      <c r="J276" s="16">
        <v>22</v>
      </c>
      <c r="K276" s="16">
        <v>68</v>
      </c>
      <c r="L276" s="16">
        <v>3</v>
      </c>
      <c r="M276" s="16">
        <v>1</v>
      </c>
      <c r="N276" s="16">
        <v>60</v>
      </c>
      <c r="O276" s="16">
        <v>105</v>
      </c>
      <c r="P276" s="13" t="str">
        <f>IFERROR(VLOOKUP($A276,'Fielding Data'!$A:$H,MATCH(P$1,'Fielding Data'!$A$1:$H$1,0),0),"Other")</f>
        <v>OF</v>
      </c>
      <c r="Q276" s="13">
        <f>IFERROR(VLOOKUP($A276,'Fielding Data'!$A:$H,MATCH(Q$1,'Fielding Data'!$A$1:$H$1,0),0),"Other")</f>
        <v>234</v>
      </c>
      <c r="R276" s="13">
        <f>IFERROR(VLOOKUP($A276,'Fielding Data'!$A:$H,MATCH(R$1,'Fielding Data'!$A$1:$H$1,0),0),"Other")</f>
        <v>1</v>
      </c>
      <c r="S276" s="13">
        <f>IFERROR(VLOOKUP($A276,'Fielding Data'!$A:$H,MATCH(S$1,'Fielding Data'!$A$1:$H$1,0),0),"Other")</f>
        <v>1</v>
      </c>
      <c r="T276" s="13">
        <f>IFERROR(VLOOKUP($A276,'Fielding Data'!$A:$H,MATCH(T$1,'Fielding Data'!$A$1:$H$1,0),0),"Other")</f>
        <v>1</v>
      </c>
      <c r="U276" s="13">
        <f>SUMIFS('Fielding Data'!E:E,'Fielding Data'!$A:$A,'Hitting Data'!$A276)</f>
        <v>234</v>
      </c>
      <c r="V276" s="13">
        <f>SUMIFS('Fielding Data'!F:F,'Fielding Data'!$A:$A,'Hitting Data'!$A276)</f>
        <v>1</v>
      </c>
      <c r="W276" s="13">
        <f>SUMIFS('Fielding Data'!G:G,'Fielding Data'!$A:$A,'Hitting Data'!$A276)</f>
        <v>1</v>
      </c>
      <c r="X276" s="13">
        <f>SUMIFS('Fielding Data'!H:H,'Fielding Data'!$A:$A,'Hitting Data'!$A276)</f>
        <v>1</v>
      </c>
    </row>
    <row r="277" spans="1:24" x14ac:dyDescent="0.3">
      <c r="A277" s="13" t="str">
        <f t="shared" si="4"/>
        <v>drewst012010</v>
      </c>
      <c r="B277" s="16" t="s">
        <v>640</v>
      </c>
      <c r="C277" s="16">
        <v>2010</v>
      </c>
      <c r="D277" s="16">
        <v>151</v>
      </c>
      <c r="E277" s="16">
        <v>565</v>
      </c>
      <c r="F277" s="16">
        <v>83</v>
      </c>
      <c r="G277" s="16">
        <v>157</v>
      </c>
      <c r="H277" s="16">
        <v>33</v>
      </c>
      <c r="I277" s="16">
        <v>12</v>
      </c>
      <c r="J277" s="16">
        <v>15</v>
      </c>
      <c r="K277" s="16">
        <v>61</v>
      </c>
      <c r="L277" s="16">
        <v>10</v>
      </c>
      <c r="M277" s="16">
        <v>5</v>
      </c>
      <c r="N277" s="16">
        <v>62</v>
      </c>
      <c r="O277" s="16">
        <v>108</v>
      </c>
      <c r="P277" s="13" t="str">
        <f>IFERROR(VLOOKUP($A277,'Fielding Data'!$A:$H,MATCH(P$1,'Fielding Data'!$A$1:$H$1,0),0),"Other")</f>
        <v>SS</v>
      </c>
      <c r="Q277" s="13">
        <f>IFERROR(VLOOKUP($A277,'Fielding Data'!$A:$H,MATCH(Q$1,'Fielding Data'!$A$1:$H$1,0),0),"Other")</f>
        <v>206</v>
      </c>
      <c r="R277" s="13">
        <f>IFERROR(VLOOKUP($A277,'Fielding Data'!$A:$H,MATCH(R$1,'Fielding Data'!$A$1:$H$1,0),0),"Other")</f>
        <v>391</v>
      </c>
      <c r="S277" s="13">
        <f>IFERROR(VLOOKUP($A277,'Fielding Data'!$A:$H,MATCH(S$1,'Fielding Data'!$A$1:$H$1,0),0),"Other")</f>
        <v>10</v>
      </c>
      <c r="T277" s="13">
        <f>IFERROR(VLOOKUP($A277,'Fielding Data'!$A:$H,MATCH(T$1,'Fielding Data'!$A$1:$H$1,0),0),"Other")</f>
        <v>86</v>
      </c>
      <c r="U277" s="13">
        <f>SUMIFS('Fielding Data'!E:E,'Fielding Data'!$A:$A,'Hitting Data'!$A277)</f>
        <v>206</v>
      </c>
      <c r="V277" s="13">
        <f>SUMIFS('Fielding Data'!F:F,'Fielding Data'!$A:$A,'Hitting Data'!$A277)</f>
        <v>391</v>
      </c>
      <c r="W277" s="13">
        <f>SUMIFS('Fielding Data'!G:G,'Fielding Data'!$A:$A,'Hitting Data'!$A277)</f>
        <v>10</v>
      </c>
      <c r="X277" s="13">
        <f>SUMIFS('Fielding Data'!H:H,'Fielding Data'!$A:$A,'Hitting Data'!$A277)</f>
        <v>86</v>
      </c>
    </row>
    <row r="278" spans="1:24" x14ac:dyDescent="0.3">
      <c r="A278" s="13" t="str">
        <f t="shared" si="4"/>
        <v>duchsju012010</v>
      </c>
      <c r="B278" s="16" t="s">
        <v>241</v>
      </c>
      <c r="C278" s="16">
        <v>2010</v>
      </c>
      <c r="D278" s="16">
        <v>5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3" t="str">
        <f>IFERROR(VLOOKUP($A278,'Fielding Data'!$A:$H,MATCH(P$1,'Fielding Data'!$A$1:$H$1,0),0),"Other")</f>
        <v>P</v>
      </c>
      <c r="Q278" s="13">
        <f>IFERROR(VLOOKUP($A278,'Fielding Data'!$A:$H,MATCH(Q$1,'Fielding Data'!$A$1:$H$1,0),0),"Other")</f>
        <v>0</v>
      </c>
      <c r="R278" s="13">
        <f>IFERROR(VLOOKUP($A278,'Fielding Data'!$A:$H,MATCH(R$1,'Fielding Data'!$A$1:$H$1,0),0),"Other")</f>
        <v>4</v>
      </c>
      <c r="S278" s="13">
        <f>IFERROR(VLOOKUP($A278,'Fielding Data'!$A:$H,MATCH(S$1,'Fielding Data'!$A$1:$H$1,0),0),"Other")</f>
        <v>0</v>
      </c>
      <c r="T278" s="13">
        <f>IFERROR(VLOOKUP($A278,'Fielding Data'!$A:$H,MATCH(T$1,'Fielding Data'!$A$1:$H$1,0),0),"Other")</f>
        <v>1</v>
      </c>
      <c r="U278" s="13">
        <f>SUMIFS('Fielding Data'!E:E,'Fielding Data'!$A:$A,'Hitting Data'!$A278)</f>
        <v>0</v>
      </c>
      <c r="V278" s="13">
        <f>SUMIFS('Fielding Data'!F:F,'Fielding Data'!$A:$A,'Hitting Data'!$A278)</f>
        <v>4</v>
      </c>
      <c r="W278" s="13">
        <f>SUMIFS('Fielding Data'!G:G,'Fielding Data'!$A:$A,'Hitting Data'!$A278)</f>
        <v>0</v>
      </c>
      <c r="X278" s="13">
        <f>SUMIFS('Fielding Data'!H:H,'Fielding Data'!$A:$A,'Hitting Data'!$A278)</f>
        <v>1</v>
      </c>
    </row>
    <row r="279" spans="1:24" x14ac:dyDescent="0.3">
      <c r="A279" s="13" t="str">
        <f t="shared" si="4"/>
        <v>dudalu012010</v>
      </c>
      <c r="B279" s="16" t="s">
        <v>1271</v>
      </c>
      <c r="C279" s="16">
        <v>2010</v>
      </c>
      <c r="D279" s="16">
        <v>29</v>
      </c>
      <c r="E279" s="16">
        <v>84</v>
      </c>
      <c r="F279" s="16">
        <v>11</v>
      </c>
      <c r="G279" s="16">
        <v>17</v>
      </c>
      <c r="H279" s="16">
        <v>6</v>
      </c>
      <c r="I279" s="16">
        <v>0</v>
      </c>
      <c r="J279" s="16">
        <v>4</v>
      </c>
      <c r="K279" s="16">
        <v>13</v>
      </c>
      <c r="L279" s="16">
        <v>0</v>
      </c>
      <c r="M279" s="16">
        <v>0</v>
      </c>
      <c r="N279" s="16">
        <v>6</v>
      </c>
      <c r="O279" s="16">
        <v>22</v>
      </c>
      <c r="P279" s="13" t="str">
        <f>IFERROR(VLOOKUP($A279,'Fielding Data'!$A:$H,MATCH(P$1,'Fielding Data'!$A$1:$H$1,0),0),"Other")</f>
        <v>LF</v>
      </c>
      <c r="Q279" s="13">
        <f>IFERROR(VLOOKUP($A279,'Fielding Data'!$A:$H,MATCH(Q$1,'Fielding Data'!$A$1:$H$1,0),0),"Other")</f>
        <v>0</v>
      </c>
      <c r="R279" s="13">
        <f>IFERROR(VLOOKUP($A279,'Fielding Data'!$A:$H,MATCH(R$1,'Fielding Data'!$A$1:$H$1,0),0),"Other")</f>
        <v>0</v>
      </c>
      <c r="S279" s="13">
        <f>IFERROR(VLOOKUP($A279,'Fielding Data'!$A:$H,MATCH(S$1,'Fielding Data'!$A$1:$H$1,0),0),"Other")</f>
        <v>0</v>
      </c>
      <c r="T279" s="13">
        <f>IFERROR(VLOOKUP($A279,'Fielding Data'!$A:$H,MATCH(T$1,'Fielding Data'!$A$1:$H$1,0),0),"Other")</f>
        <v>0</v>
      </c>
      <c r="U279" s="13">
        <f>SUMIFS('Fielding Data'!E:E,'Fielding Data'!$A:$A,'Hitting Data'!$A279)</f>
        <v>32</v>
      </c>
      <c r="V279" s="13">
        <f>SUMIFS('Fielding Data'!F:F,'Fielding Data'!$A:$A,'Hitting Data'!$A279)</f>
        <v>1</v>
      </c>
      <c r="W279" s="13">
        <f>SUMIFS('Fielding Data'!G:G,'Fielding Data'!$A:$A,'Hitting Data'!$A279)</f>
        <v>0</v>
      </c>
      <c r="X279" s="13">
        <f>SUMIFS('Fielding Data'!H:H,'Fielding Data'!$A:$A,'Hitting Data'!$A279)</f>
        <v>1</v>
      </c>
    </row>
    <row r="280" spans="1:24" x14ac:dyDescent="0.3">
      <c r="A280" s="13" t="str">
        <f t="shared" si="4"/>
        <v>duensbr012010</v>
      </c>
      <c r="B280" s="16" t="s">
        <v>1076</v>
      </c>
      <c r="C280" s="16">
        <v>2010</v>
      </c>
      <c r="D280" s="16">
        <v>53</v>
      </c>
      <c r="E280" s="16">
        <v>1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1</v>
      </c>
      <c r="P280" s="13" t="str">
        <f>IFERROR(VLOOKUP($A280,'Fielding Data'!$A:$H,MATCH(P$1,'Fielding Data'!$A$1:$H$1,0),0),"Other")</f>
        <v>P</v>
      </c>
      <c r="Q280" s="13">
        <f>IFERROR(VLOOKUP($A280,'Fielding Data'!$A:$H,MATCH(Q$1,'Fielding Data'!$A$1:$H$1,0),0),"Other")</f>
        <v>5</v>
      </c>
      <c r="R280" s="13">
        <f>IFERROR(VLOOKUP($A280,'Fielding Data'!$A:$H,MATCH(R$1,'Fielding Data'!$A$1:$H$1,0),0),"Other")</f>
        <v>25</v>
      </c>
      <c r="S280" s="13">
        <f>IFERROR(VLOOKUP($A280,'Fielding Data'!$A:$H,MATCH(S$1,'Fielding Data'!$A$1:$H$1,0),0),"Other")</f>
        <v>0</v>
      </c>
      <c r="T280" s="13">
        <f>IFERROR(VLOOKUP($A280,'Fielding Data'!$A:$H,MATCH(T$1,'Fielding Data'!$A$1:$H$1,0),0),"Other")</f>
        <v>1</v>
      </c>
      <c r="U280" s="13">
        <f>SUMIFS('Fielding Data'!E:E,'Fielding Data'!$A:$A,'Hitting Data'!$A280)</f>
        <v>5</v>
      </c>
      <c r="V280" s="13">
        <f>SUMIFS('Fielding Data'!F:F,'Fielding Data'!$A:$A,'Hitting Data'!$A280)</f>
        <v>25</v>
      </c>
      <c r="W280" s="13">
        <f>SUMIFS('Fielding Data'!G:G,'Fielding Data'!$A:$A,'Hitting Data'!$A280)</f>
        <v>0</v>
      </c>
      <c r="X280" s="13">
        <f>SUMIFS('Fielding Data'!H:H,'Fielding Data'!$A:$A,'Hitting Data'!$A280)</f>
        <v>1</v>
      </c>
    </row>
    <row r="281" spans="1:24" x14ac:dyDescent="0.3">
      <c r="A281" s="13" t="str">
        <f t="shared" si="4"/>
        <v>dukeza012010</v>
      </c>
      <c r="B281" s="16" t="s">
        <v>536</v>
      </c>
      <c r="C281" s="16">
        <v>2010</v>
      </c>
      <c r="D281" s="16">
        <v>32</v>
      </c>
      <c r="E281" s="16">
        <v>48</v>
      </c>
      <c r="F281" s="16">
        <v>5</v>
      </c>
      <c r="G281" s="16">
        <v>3</v>
      </c>
      <c r="H281" s="16">
        <v>2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2</v>
      </c>
      <c r="O281" s="16">
        <v>17</v>
      </c>
      <c r="P281" s="13" t="str">
        <f>IFERROR(VLOOKUP($A281,'Fielding Data'!$A:$H,MATCH(P$1,'Fielding Data'!$A$1:$H$1,0),0),"Other")</f>
        <v>P</v>
      </c>
      <c r="Q281" s="13">
        <f>IFERROR(VLOOKUP($A281,'Fielding Data'!$A:$H,MATCH(Q$1,'Fielding Data'!$A$1:$H$1,0),0),"Other")</f>
        <v>11</v>
      </c>
      <c r="R281" s="13">
        <f>IFERROR(VLOOKUP($A281,'Fielding Data'!$A:$H,MATCH(R$1,'Fielding Data'!$A$1:$H$1,0),0),"Other")</f>
        <v>23</v>
      </c>
      <c r="S281" s="13">
        <f>IFERROR(VLOOKUP($A281,'Fielding Data'!$A:$H,MATCH(S$1,'Fielding Data'!$A$1:$H$1,0),0),"Other")</f>
        <v>0</v>
      </c>
      <c r="T281" s="13">
        <f>IFERROR(VLOOKUP($A281,'Fielding Data'!$A:$H,MATCH(T$1,'Fielding Data'!$A$1:$H$1,0),0),"Other")</f>
        <v>0</v>
      </c>
      <c r="U281" s="13">
        <f>SUMIFS('Fielding Data'!E:E,'Fielding Data'!$A:$A,'Hitting Data'!$A281)</f>
        <v>11</v>
      </c>
      <c r="V281" s="13">
        <f>SUMIFS('Fielding Data'!F:F,'Fielding Data'!$A:$A,'Hitting Data'!$A281)</f>
        <v>23</v>
      </c>
      <c r="W281" s="13">
        <f>SUMIFS('Fielding Data'!G:G,'Fielding Data'!$A:$A,'Hitting Data'!$A281)</f>
        <v>0</v>
      </c>
      <c r="X281" s="13">
        <f>SUMIFS('Fielding Data'!H:H,'Fielding Data'!$A:$A,'Hitting Data'!$A281)</f>
        <v>0</v>
      </c>
    </row>
    <row r="282" spans="1:24" x14ac:dyDescent="0.3">
      <c r="A282" s="13" t="str">
        <f t="shared" si="4"/>
        <v>duncash012010</v>
      </c>
      <c r="B282" s="16" t="s">
        <v>780</v>
      </c>
      <c r="C282" s="16">
        <v>2010</v>
      </c>
      <c r="D282" s="16">
        <v>85</v>
      </c>
      <c r="E282" s="16">
        <v>229</v>
      </c>
      <c r="F282" s="16">
        <v>29</v>
      </c>
      <c r="G282" s="16">
        <v>53</v>
      </c>
      <c r="H282" s="16">
        <v>10</v>
      </c>
      <c r="I282" s="16">
        <v>0</v>
      </c>
      <c r="J282" s="16">
        <v>11</v>
      </c>
      <c r="K282" s="16">
        <v>36</v>
      </c>
      <c r="L282" s="16">
        <v>1</v>
      </c>
      <c r="M282" s="16">
        <v>0</v>
      </c>
      <c r="N282" s="16">
        <v>26</v>
      </c>
      <c r="O282" s="16">
        <v>76</v>
      </c>
      <c r="P282" s="13" t="str">
        <f>IFERROR(VLOOKUP($A282,'Fielding Data'!$A:$H,MATCH(P$1,'Fielding Data'!$A$1:$H$1,0),0),"Other")</f>
        <v>1B</v>
      </c>
      <c r="Q282" s="13">
        <f>IFERROR(VLOOKUP($A282,'Fielding Data'!$A:$H,MATCH(Q$1,'Fielding Data'!$A$1:$H$1,0),0),"Other")</f>
        <v>15</v>
      </c>
      <c r="R282" s="13">
        <f>IFERROR(VLOOKUP($A282,'Fielding Data'!$A:$H,MATCH(R$1,'Fielding Data'!$A$1:$H$1,0),0),"Other")</f>
        <v>0</v>
      </c>
      <c r="S282" s="13">
        <f>IFERROR(VLOOKUP($A282,'Fielding Data'!$A:$H,MATCH(S$1,'Fielding Data'!$A$1:$H$1,0),0),"Other")</f>
        <v>0</v>
      </c>
      <c r="T282" s="13">
        <f>IFERROR(VLOOKUP($A282,'Fielding Data'!$A:$H,MATCH(T$1,'Fielding Data'!$A$1:$H$1,0),0),"Other")</f>
        <v>1</v>
      </c>
      <c r="U282" s="13">
        <f>SUMIFS('Fielding Data'!E:E,'Fielding Data'!$A:$A,'Hitting Data'!$A282)</f>
        <v>90</v>
      </c>
      <c r="V282" s="13">
        <f>SUMIFS('Fielding Data'!F:F,'Fielding Data'!$A:$A,'Hitting Data'!$A282)</f>
        <v>7</v>
      </c>
      <c r="W282" s="13">
        <f>SUMIFS('Fielding Data'!G:G,'Fielding Data'!$A:$A,'Hitting Data'!$A282)</f>
        <v>0</v>
      </c>
      <c r="X282" s="13">
        <f>SUMIFS('Fielding Data'!H:H,'Fielding Data'!$A:$A,'Hitting Data'!$A282)</f>
        <v>2</v>
      </c>
    </row>
    <row r="283" spans="1:24" x14ac:dyDescent="0.3">
      <c r="A283" s="13" t="str">
        <f t="shared" si="4"/>
        <v>dunnad012010</v>
      </c>
      <c r="B283" s="16" t="s">
        <v>242</v>
      </c>
      <c r="C283" s="16">
        <v>2010</v>
      </c>
      <c r="D283" s="16">
        <v>158</v>
      </c>
      <c r="E283" s="16">
        <v>558</v>
      </c>
      <c r="F283" s="16">
        <v>85</v>
      </c>
      <c r="G283" s="16">
        <v>145</v>
      </c>
      <c r="H283" s="16">
        <v>36</v>
      </c>
      <c r="I283" s="16">
        <v>2</v>
      </c>
      <c r="J283" s="16">
        <v>38</v>
      </c>
      <c r="K283" s="16">
        <v>103</v>
      </c>
      <c r="L283" s="16">
        <v>0</v>
      </c>
      <c r="M283" s="16">
        <v>1</v>
      </c>
      <c r="N283" s="16">
        <v>77</v>
      </c>
      <c r="O283" s="16">
        <v>199</v>
      </c>
      <c r="P283" s="13" t="str">
        <f>IFERROR(VLOOKUP($A283,'Fielding Data'!$A:$H,MATCH(P$1,'Fielding Data'!$A$1:$H$1,0),0),"Other")</f>
        <v>1B</v>
      </c>
      <c r="Q283" s="13">
        <f>IFERROR(VLOOKUP($A283,'Fielding Data'!$A:$H,MATCH(Q$1,'Fielding Data'!$A$1:$H$1,0),0),"Other")</f>
        <v>1203</v>
      </c>
      <c r="R283" s="13">
        <f>IFERROR(VLOOKUP($A283,'Fielding Data'!$A:$H,MATCH(R$1,'Fielding Data'!$A$1:$H$1,0),0),"Other")</f>
        <v>93</v>
      </c>
      <c r="S283" s="13">
        <f>IFERROR(VLOOKUP($A283,'Fielding Data'!$A:$H,MATCH(S$1,'Fielding Data'!$A$1:$H$1,0),0),"Other")</f>
        <v>13</v>
      </c>
      <c r="T283" s="13">
        <f>IFERROR(VLOOKUP($A283,'Fielding Data'!$A:$H,MATCH(T$1,'Fielding Data'!$A$1:$H$1,0),0),"Other")</f>
        <v>119</v>
      </c>
      <c r="U283" s="13">
        <f>SUMIFS('Fielding Data'!E:E,'Fielding Data'!$A:$A,'Hitting Data'!$A283)</f>
        <v>1203</v>
      </c>
      <c r="V283" s="13">
        <f>SUMIFS('Fielding Data'!F:F,'Fielding Data'!$A:$A,'Hitting Data'!$A283)</f>
        <v>93</v>
      </c>
      <c r="W283" s="13">
        <f>SUMIFS('Fielding Data'!G:G,'Fielding Data'!$A:$A,'Hitting Data'!$A283)</f>
        <v>13</v>
      </c>
      <c r="X283" s="13">
        <f>SUMIFS('Fielding Data'!H:H,'Fielding Data'!$A:$A,'Hitting Data'!$A283)</f>
        <v>119</v>
      </c>
    </row>
    <row r="284" spans="1:24" x14ac:dyDescent="0.3">
      <c r="A284" s="13" t="str">
        <f t="shared" si="4"/>
        <v>dunnmi012010</v>
      </c>
      <c r="B284" s="16" t="s">
        <v>1077</v>
      </c>
      <c r="C284" s="16">
        <v>2010</v>
      </c>
      <c r="D284" s="16">
        <v>25</v>
      </c>
      <c r="E284" s="16">
        <v>2</v>
      </c>
      <c r="F284" s="16">
        <v>1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1</v>
      </c>
      <c r="P284" s="13" t="str">
        <f>IFERROR(VLOOKUP($A284,'Fielding Data'!$A:$H,MATCH(P$1,'Fielding Data'!$A$1:$H$1,0),0),"Other")</f>
        <v>P</v>
      </c>
      <c r="Q284" s="13">
        <f>IFERROR(VLOOKUP($A284,'Fielding Data'!$A:$H,MATCH(Q$1,'Fielding Data'!$A$1:$H$1,0),0),"Other")</f>
        <v>0</v>
      </c>
      <c r="R284" s="13">
        <f>IFERROR(VLOOKUP($A284,'Fielding Data'!$A:$H,MATCH(R$1,'Fielding Data'!$A$1:$H$1,0),0),"Other")</f>
        <v>1</v>
      </c>
      <c r="S284" s="13">
        <f>IFERROR(VLOOKUP($A284,'Fielding Data'!$A:$H,MATCH(S$1,'Fielding Data'!$A$1:$H$1,0),0),"Other")</f>
        <v>0</v>
      </c>
      <c r="T284" s="13">
        <f>IFERROR(VLOOKUP($A284,'Fielding Data'!$A:$H,MATCH(T$1,'Fielding Data'!$A$1:$H$1,0),0),"Other")</f>
        <v>0</v>
      </c>
      <c r="U284" s="13">
        <f>SUMIFS('Fielding Data'!E:E,'Fielding Data'!$A:$A,'Hitting Data'!$A284)</f>
        <v>0</v>
      </c>
      <c r="V284" s="13">
        <f>SUMIFS('Fielding Data'!F:F,'Fielding Data'!$A:$A,'Hitting Data'!$A284)</f>
        <v>1</v>
      </c>
      <c r="W284" s="13">
        <f>SUMIFS('Fielding Data'!G:G,'Fielding Data'!$A:$A,'Hitting Data'!$A284)</f>
        <v>0</v>
      </c>
      <c r="X284" s="13">
        <f>SUMIFS('Fielding Data'!H:H,'Fielding Data'!$A:$A,'Hitting Data'!$A284)</f>
        <v>0</v>
      </c>
    </row>
    <row r="285" spans="1:24" x14ac:dyDescent="0.3">
      <c r="A285" s="13" t="str">
        <f t="shared" si="4"/>
        <v>duranlu012010</v>
      </c>
      <c r="B285" s="16" t="s">
        <v>1078</v>
      </c>
      <c r="C285" s="16">
        <v>2010</v>
      </c>
      <c r="D285" s="16">
        <v>28</v>
      </c>
      <c r="E285" s="16">
        <v>48</v>
      </c>
      <c r="F285" s="16">
        <v>8</v>
      </c>
      <c r="G285" s="16">
        <v>12</v>
      </c>
      <c r="H285" s="16">
        <v>0</v>
      </c>
      <c r="I285" s="16">
        <v>0</v>
      </c>
      <c r="J285" s="16">
        <v>0</v>
      </c>
      <c r="K285" s="16">
        <v>4</v>
      </c>
      <c r="L285" s="16">
        <v>5</v>
      </c>
      <c r="M285" s="16">
        <v>0</v>
      </c>
      <c r="N285" s="16">
        <v>4</v>
      </c>
      <c r="O285" s="16">
        <v>7</v>
      </c>
      <c r="P285" s="13" t="str">
        <f>IFERROR(VLOOKUP($A285,'Fielding Data'!$A:$H,MATCH(P$1,'Fielding Data'!$A$1:$H$1,0),0),"Other")</f>
        <v>CF</v>
      </c>
      <c r="Q285" s="13">
        <f>IFERROR(VLOOKUP($A285,'Fielding Data'!$A:$H,MATCH(Q$1,'Fielding Data'!$A$1:$H$1,0),0),"Other")</f>
        <v>0</v>
      </c>
      <c r="R285" s="13">
        <f>IFERROR(VLOOKUP($A285,'Fielding Data'!$A:$H,MATCH(R$1,'Fielding Data'!$A$1:$H$1,0),0),"Other")</f>
        <v>0</v>
      </c>
      <c r="S285" s="13">
        <f>IFERROR(VLOOKUP($A285,'Fielding Data'!$A:$H,MATCH(S$1,'Fielding Data'!$A$1:$H$1,0),0),"Other")</f>
        <v>0</v>
      </c>
      <c r="T285" s="13">
        <f>IFERROR(VLOOKUP($A285,'Fielding Data'!$A:$H,MATCH(T$1,'Fielding Data'!$A$1:$H$1,0),0),"Other")</f>
        <v>0</v>
      </c>
      <c r="U285" s="13">
        <f>SUMIFS('Fielding Data'!E:E,'Fielding Data'!$A:$A,'Hitting Data'!$A285)</f>
        <v>17</v>
      </c>
      <c r="V285" s="13">
        <f>SUMIFS('Fielding Data'!F:F,'Fielding Data'!$A:$A,'Hitting Data'!$A285)</f>
        <v>2</v>
      </c>
      <c r="W285" s="13">
        <f>SUMIFS('Fielding Data'!G:G,'Fielding Data'!$A:$A,'Hitting Data'!$A285)</f>
        <v>1</v>
      </c>
      <c r="X285" s="13">
        <f>SUMIFS('Fielding Data'!H:H,'Fielding Data'!$A:$A,'Hitting Data'!$A285)</f>
        <v>0</v>
      </c>
    </row>
    <row r="286" spans="1:24" x14ac:dyDescent="0.3">
      <c r="A286" s="13" t="str">
        <f t="shared" si="4"/>
        <v>durbich012010</v>
      </c>
      <c r="B286" s="16" t="s">
        <v>93</v>
      </c>
      <c r="C286" s="16">
        <v>2010</v>
      </c>
      <c r="D286" s="16">
        <v>64</v>
      </c>
      <c r="E286" s="16">
        <v>2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2</v>
      </c>
      <c r="P286" s="13" t="str">
        <f>IFERROR(VLOOKUP($A286,'Fielding Data'!$A:$H,MATCH(P$1,'Fielding Data'!$A$1:$H$1,0),0),"Other")</f>
        <v>P</v>
      </c>
      <c r="Q286" s="13">
        <f>IFERROR(VLOOKUP($A286,'Fielding Data'!$A:$H,MATCH(Q$1,'Fielding Data'!$A$1:$H$1,0),0),"Other")</f>
        <v>4</v>
      </c>
      <c r="R286" s="13">
        <f>IFERROR(VLOOKUP($A286,'Fielding Data'!$A:$H,MATCH(R$1,'Fielding Data'!$A$1:$H$1,0),0),"Other")</f>
        <v>15</v>
      </c>
      <c r="S286" s="13">
        <f>IFERROR(VLOOKUP($A286,'Fielding Data'!$A:$H,MATCH(S$1,'Fielding Data'!$A$1:$H$1,0),0),"Other")</f>
        <v>0</v>
      </c>
      <c r="T286" s="13">
        <f>IFERROR(VLOOKUP($A286,'Fielding Data'!$A:$H,MATCH(T$1,'Fielding Data'!$A$1:$H$1,0),0),"Other")</f>
        <v>1</v>
      </c>
      <c r="U286" s="13">
        <f>SUMIFS('Fielding Data'!E:E,'Fielding Data'!$A:$A,'Hitting Data'!$A286)</f>
        <v>4</v>
      </c>
      <c r="V286" s="13">
        <f>SUMIFS('Fielding Data'!F:F,'Fielding Data'!$A:$A,'Hitting Data'!$A286)</f>
        <v>15</v>
      </c>
      <c r="W286" s="13">
        <f>SUMIFS('Fielding Data'!G:G,'Fielding Data'!$A:$A,'Hitting Data'!$A286)</f>
        <v>0</v>
      </c>
      <c r="X286" s="13">
        <f>SUMIFS('Fielding Data'!H:H,'Fielding Data'!$A:$A,'Hitting Data'!$A286)</f>
        <v>1</v>
      </c>
    </row>
    <row r="287" spans="1:24" x14ac:dyDescent="0.3">
      <c r="A287" s="13" t="str">
        <f t="shared" si="4"/>
        <v>dysonja012010</v>
      </c>
      <c r="B287" s="16" t="s">
        <v>1272</v>
      </c>
      <c r="C287" s="16">
        <v>2010</v>
      </c>
      <c r="D287" s="16">
        <v>18</v>
      </c>
      <c r="E287" s="16">
        <v>57</v>
      </c>
      <c r="F287" s="16">
        <v>11</v>
      </c>
      <c r="G287" s="16">
        <v>12</v>
      </c>
      <c r="H287" s="16">
        <v>4</v>
      </c>
      <c r="I287" s="16">
        <v>2</v>
      </c>
      <c r="J287" s="16">
        <v>1</v>
      </c>
      <c r="K287" s="16">
        <v>5</v>
      </c>
      <c r="L287" s="16">
        <v>9</v>
      </c>
      <c r="M287" s="16">
        <v>1</v>
      </c>
      <c r="N287" s="16">
        <v>6</v>
      </c>
      <c r="O287" s="16">
        <v>16</v>
      </c>
      <c r="P287" s="13" t="str">
        <f>IFERROR(VLOOKUP($A287,'Fielding Data'!$A:$H,MATCH(P$1,'Fielding Data'!$A$1:$H$1,0),0),"Other")</f>
        <v>CF</v>
      </c>
      <c r="Q287" s="13">
        <f>IFERROR(VLOOKUP($A287,'Fielding Data'!$A:$H,MATCH(Q$1,'Fielding Data'!$A$1:$H$1,0),0),"Other")</f>
        <v>0</v>
      </c>
      <c r="R287" s="13">
        <f>IFERROR(VLOOKUP($A287,'Fielding Data'!$A:$H,MATCH(R$1,'Fielding Data'!$A$1:$H$1,0),0),"Other")</f>
        <v>0</v>
      </c>
      <c r="S287" s="13">
        <f>IFERROR(VLOOKUP($A287,'Fielding Data'!$A:$H,MATCH(S$1,'Fielding Data'!$A$1:$H$1,0),0),"Other")</f>
        <v>0</v>
      </c>
      <c r="T287" s="13">
        <f>IFERROR(VLOOKUP($A287,'Fielding Data'!$A:$H,MATCH(T$1,'Fielding Data'!$A$1:$H$1,0),0),"Other")</f>
        <v>0</v>
      </c>
      <c r="U287" s="13">
        <f>SUMIFS('Fielding Data'!E:E,'Fielding Data'!$A:$A,'Hitting Data'!$A287)</f>
        <v>48</v>
      </c>
      <c r="V287" s="13">
        <f>SUMIFS('Fielding Data'!F:F,'Fielding Data'!$A:$A,'Hitting Data'!$A287)</f>
        <v>2</v>
      </c>
      <c r="W287" s="13">
        <f>SUMIFS('Fielding Data'!G:G,'Fielding Data'!$A:$A,'Hitting Data'!$A287)</f>
        <v>2</v>
      </c>
      <c r="X287" s="13">
        <f>SUMIFS('Fielding Data'!H:H,'Fielding Data'!$A:$A,'Hitting Data'!$A287)</f>
        <v>2</v>
      </c>
    </row>
    <row r="288" spans="1:24" x14ac:dyDescent="0.3">
      <c r="A288" s="13" t="str">
        <f t="shared" si="4"/>
        <v>eckstda012010</v>
      </c>
      <c r="B288" s="16" t="s">
        <v>243</v>
      </c>
      <c r="C288" s="16">
        <v>2010</v>
      </c>
      <c r="D288" s="16">
        <v>116</v>
      </c>
      <c r="E288" s="16">
        <v>442</v>
      </c>
      <c r="F288" s="16">
        <v>49</v>
      </c>
      <c r="G288" s="16">
        <v>118</v>
      </c>
      <c r="H288" s="16">
        <v>23</v>
      </c>
      <c r="I288" s="16">
        <v>0</v>
      </c>
      <c r="J288" s="16">
        <v>1</v>
      </c>
      <c r="K288" s="16">
        <v>29</v>
      </c>
      <c r="L288" s="16">
        <v>8</v>
      </c>
      <c r="M288" s="16">
        <v>1</v>
      </c>
      <c r="N288" s="16">
        <v>27</v>
      </c>
      <c r="O288" s="16">
        <v>35</v>
      </c>
      <c r="P288" s="13" t="str">
        <f>IFERROR(VLOOKUP($A288,'Fielding Data'!$A:$H,MATCH(P$1,'Fielding Data'!$A$1:$H$1,0),0),"Other")</f>
        <v>2B</v>
      </c>
      <c r="Q288" s="13">
        <f>IFERROR(VLOOKUP($A288,'Fielding Data'!$A:$H,MATCH(Q$1,'Fielding Data'!$A$1:$H$1,0),0),"Other")</f>
        <v>191</v>
      </c>
      <c r="R288" s="13">
        <f>IFERROR(VLOOKUP($A288,'Fielding Data'!$A:$H,MATCH(R$1,'Fielding Data'!$A$1:$H$1,0),0),"Other")</f>
        <v>284</v>
      </c>
      <c r="S288" s="13">
        <f>IFERROR(VLOOKUP($A288,'Fielding Data'!$A:$H,MATCH(S$1,'Fielding Data'!$A$1:$H$1,0),0),"Other")</f>
        <v>0</v>
      </c>
      <c r="T288" s="13">
        <f>IFERROR(VLOOKUP($A288,'Fielding Data'!$A:$H,MATCH(T$1,'Fielding Data'!$A$1:$H$1,0),0),"Other")</f>
        <v>71</v>
      </c>
      <c r="U288" s="13">
        <f>SUMIFS('Fielding Data'!E:E,'Fielding Data'!$A:$A,'Hitting Data'!$A288)</f>
        <v>191</v>
      </c>
      <c r="V288" s="13">
        <f>SUMIFS('Fielding Data'!F:F,'Fielding Data'!$A:$A,'Hitting Data'!$A288)</f>
        <v>284</v>
      </c>
      <c r="W288" s="13">
        <f>SUMIFS('Fielding Data'!G:G,'Fielding Data'!$A:$A,'Hitting Data'!$A288)</f>
        <v>0</v>
      </c>
      <c r="X288" s="13">
        <f>SUMIFS('Fielding Data'!H:H,'Fielding Data'!$A:$A,'Hitting Data'!$A288)</f>
        <v>71</v>
      </c>
    </row>
    <row r="289" spans="1:24" x14ac:dyDescent="0.3">
      <c r="A289" s="13" t="str">
        <f t="shared" si="4"/>
        <v>ekstrmi012010</v>
      </c>
      <c r="B289" s="16" t="s">
        <v>914</v>
      </c>
      <c r="C289" s="16">
        <v>2010</v>
      </c>
      <c r="D289" s="16">
        <v>15</v>
      </c>
      <c r="E289" s="16">
        <v>0</v>
      </c>
      <c r="F289" s="16"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3" t="str">
        <f>IFERROR(VLOOKUP($A289,'Fielding Data'!$A:$H,MATCH(P$1,'Fielding Data'!$A$1:$H$1,0),0),"Other")</f>
        <v>P</v>
      </c>
      <c r="Q289" s="13">
        <f>IFERROR(VLOOKUP($A289,'Fielding Data'!$A:$H,MATCH(Q$1,'Fielding Data'!$A$1:$H$1,0),0),"Other")</f>
        <v>0</v>
      </c>
      <c r="R289" s="13">
        <f>IFERROR(VLOOKUP($A289,'Fielding Data'!$A:$H,MATCH(R$1,'Fielding Data'!$A$1:$H$1,0),0),"Other")</f>
        <v>0</v>
      </c>
      <c r="S289" s="13">
        <f>IFERROR(VLOOKUP($A289,'Fielding Data'!$A:$H,MATCH(S$1,'Fielding Data'!$A$1:$H$1,0),0),"Other")</f>
        <v>0</v>
      </c>
      <c r="T289" s="13">
        <f>IFERROR(VLOOKUP($A289,'Fielding Data'!$A:$H,MATCH(T$1,'Fielding Data'!$A$1:$H$1,0),0),"Other")</f>
        <v>0</v>
      </c>
      <c r="U289" s="13">
        <f>SUMIFS('Fielding Data'!E:E,'Fielding Data'!$A:$A,'Hitting Data'!$A289)</f>
        <v>0</v>
      </c>
      <c r="V289" s="13">
        <f>SUMIFS('Fielding Data'!F:F,'Fielding Data'!$A:$A,'Hitting Data'!$A289)</f>
        <v>0</v>
      </c>
      <c r="W289" s="13">
        <f>SUMIFS('Fielding Data'!G:G,'Fielding Data'!$A:$A,'Hitting Data'!$A289)</f>
        <v>0</v>
      </c>
      <c r="X289" s="13">
        <f>SUMIFS('Fielding Data'!H:H,'Fielding Data'!$A:$A,'Hitting Data'!$A289)</f>
        <v>0</v>
      </c>
    </row>
    <row r="290" spans="1:24" x14ac:dyDescent="0.3">
      <c r="A290" s="13" t="str">
        <f t="shared" si="4"/>
        <v>elbersc012010</v>
      </c>
      <c r="B290" s="16" t="s">
        <v>915</v>
      </c>
      <c r="C290" s="16">
        <v>2010</v>
      </c>
      <c r="D290" s="16">
        <v>1</v>
      </c>
      <c r="E290" s="16">
        <v>0</v>
      </c>
      <c r="F290" s="16">
        <v>0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3" t="str">
        <f>IFERROR(VLOOKUP($A290,'Fielding Data'!$A:$H,MATCH(P$1,'Fielding Data'!$A$1:$H$1,0),0),"Other")</f>
        <v>P</v>
      </c>
      <c r="Q290" s="13">
        <f>IFERROR(VLOOKUP($A290,'Fielding Data'!$A:$H,MATCH(Q$1,'Fielding Data'!$A$1:$H$1,0),0),"Other")</f>
        <v>0</v>
      </c>
      <c r="R290" s="13">
        <f>IFERROR(VLOOKUP($A290,'Fielding Data'!$A:$H,MATCH(R$1,'Fielding Data'!$A$1:$H$1,0),0),"Other")</f>
        <v>0</v>
      </c>
      <c r="S290" s="13">
        <f>IFERROR(VLOOKUP($A290,'Fielding Data'!$A:$H,MATCH(S$1,'Fielding Data'!$A$1:$H$1,0),0),"Other")</f>
        <v>0</v>
      </c>
      <c r="T290" s="13">
        <f>IFERROR(VLOOKUP($A290,'Fielding Data'!$A:$H,MATCH(T$1,'Fielding Data'!$A$1:$H$1,0),0),"Other")</f>
        <v>0</v>
      </c>
      <c r="U290" s="13">
        <f>SUMIFS('Fielding Data'!E:E,'Fielding Data'!$A:$A,'Hitting Data'!$A290)</f>
        <v>0</v>
      </c>
      <c r="V290" s="13">
        <f>SUMIFS('Fielding Data'!F:F,'Fielding Data'!$A:$A,'Hitting Data'!$A290)</f>
        <v>0</v>
      </c>
      <c r="W290" s="13">
        <f>SUMIFS('Fielding Data'!G:G,'Fielding Data'!$A:$A,'Hitting Data'!$A290)</f>
        <v>0</v>
      </c>
      <c r="X290" s="13">
        <f>SUMIFS('Fielding Data'!H:H,'Fielding Data'!$A:$A,'Hitting Data'!$A290)</f>
        <v>0</v>
      </c>
    </row>
    <row r="291" spans="1:24" x14ac:dyDescent="0.3">
      <c r="A291" s="13" t="str">
        <f t="shared" si="4"/>
        <v>eldrebr012010</v>
      </c>
      <c r="B291" s="16" t="s">
        <v>537</v>
      </c>
      <c r="C291" s="16">
        <v>2010</v>
      </c>
      <c r="D291" s="16">
        <v>11</v>
      </c>
      <c r="E291" s="16">
        <v>24</v>
      </c>
      <c r="F291" s="16">
        <v>4</v>
      </c>
      <c r="G291" s="16">
        <v>6</v>
      </c>
      <c r="H291" s="16">
        <v>1</v>
      </c>
      <c r="I291" s="16">
        <v>0</v>
      </c>
      <c r="J291" s="16">
        <v>1</v>
      </c>
      <c r="K291" s="16">
        <v>3</v>
      </c>
      <c r="L291" s="16">
        <v>0</v>
      </c>
      <c r="M291" s="16">
        <v>0</v>
      </c>
      <c r="N291" s="16">
        <v>2</v>
      </c>
      <c r="O291" s="16">
        <v>10</v>
      </c>
      <c r="P291" s="13" t="str">
        <f>IFERROR(VLOOKUP($A291,'Fielding Data'!$A:$H,MATCH(P$1,'Fielding Data'!$A$1:$H$1,0),0),"Other")</f>
        <v>1B</v>
      </c>
      <c r="Q291" s="13">
        <f>IFERROR(VLOOKUP($A291,'Fielding Data'!$A:$H,MATCH(Q$1,'Fielding Data'!$A$1:$H$1,0),0),"Other")</f>
        <v>52</v>
      </c>
      <c r="R291" s="13">
        <f>IFERROR(VLOOKUP($A291,'Fielding Data'!$A:$H,MATCH(R$1,'Fielding Data'!$A$1:$H$1,0),0),"Other")</f>
        <v>3</v>
      </c>
      <c r="S291" s="13">
        <f>IFERROR(VLOOKUP($A291,'Fielding Data'!$A:$H,MATCH(S$1,'Fielding Data'!$A$1:$H$1,0),0),"Other")</f>
        <v>0</v>
      </c>
      <c r="T291" s="13">
        <f>IFERROR(VLOOKUP($A291,'Fielding Data'!$A:$H,MATCH(T$1,'Fielding Data'!$A$1:$H$1,0),0),"Other")</f>
        <v>5</v>
      </c>
      <c r="U291" s="13">
        <f>SUMIFS('Fielding Data'!E:E,'Fielding Data'!$A:$A,'Hitting Data'!$A291)</f>
        <v>52</v>
      </c>
      <c r="V291" s="13">
        <f>SUMIFS('Fielding Data'!F:F,'Fielding Data'!$A:$A,'Hitting Data'!$A291)</f>
        <v>3</v>
      </c>
      <c r="W291" s="13">
        <f>SUMIFS('Fielding Data'!G:G,'Fielding Data'!$A:$A,'Hitting Data'!$A291)</f>
        <v>0</v>
      </c>
      <c r="X291" s="13">
        <f>SUMIFS('Fielding Data'!H:H,'Fielding Data'!$A:$A,'Hitting Data'!$A291)</f>
        <v>5</v>
      </c>
    </row>
    <row r="292" spans="1:24" x14ac:dyDescent="0.3">
      <c r="A292" s="13" t="str">
        <f t="shared" si="4"/>
        <v>ellisaj012010</v>
      </c>
      <c r="B292" s="16" t="s">
        <v>916</v>
      </c>
      <c r="C292" s="16">
        <v>2010</v>
      </c>
      <c r="D292" s="16">
        <v>44</v>
      </c>
      <c r="E292" s="16">
        <v>108</v>
      </c>
      <c r="F292" s="16">
        <v>6</v>
      </c>
      <c r="G292" s="16">
        <v>30</v>
      </c>
      <c r="H292" s="16">
        <v>5</v>
      </c>
      <c r="I292" s="16">
        <v>0</v>
      </c>
      <c r="J292" s="16">
        <v>0</v>
      </c>
      <c r="K292" s="16">
        <v>16</v>
      </c>
      <c r="L292" s="16">
        <v>0</v>
      </c>
      <c r="M292" s="16">
        <v>0</v>
      </c>
      <c r="N292" s="16">
        <v>14</v>
      </c>
      <c r="O292" s="16">
        <v>18</v>
      </c>
      <c r="P292" s="13" t="str">
        <f>IFERROR(VLOOKUP($A292,'Fielding Data'!$A:$H,MATCH(P$1,'Fielding Data'!$A$1:$H$1,0),0),"Other")</f>
        <v>C</v>
      </c>
      <c r="Q292" s="13">
        <f>IFERROR(VLOOKUP($A292,'Fielding Data'!$A:$H,MATCH(Q$1,'Fielding Data'!$A$1:$H$1,0),0),"Other")</f>
        <v>263</v>
      </c>
      <c r="R292" s="13">
        <f>IFERROR(VLOOKUP($A292,'Fielding Data'!$A:$H,MATCH(R$1,'Fielding Data'!$A$1:$H$1,0),0),"Other")</f>
        <v>21</v>
      </c>
      <c r="S292" s="13">
        <f>IFERROR(VLOOKUP($A292,'Fielding Data'!$A:$H,MATCH(S$1,'Fielding Data'!$A$1:$H$1,0),0),"Other")</f>
        <v>1</v>
      </c>
      <c r="T292" s="13">
        <f>IFERROR(VLOOKUP($A292,'Fielding Data'!$A:$H,MATCH(T$1,'Fielding Data'!$A$1:$H$1,0),0),"Other")</f>
        <v>4</v>
      </c>
      <c r="U292" s="13">
        <f>SUMIFS('Fielding Data'!E:E,'Fielding Data'!$A:$A,'Hitting Data'!$A292)</f>
        <v>263</v>
      </c>
      <c r="V292" s="13">
        <f>SUMIFS('Fielding Data'!F:F,'Fielding Data'!$A:$A,'Hitting Data'!$A292)</f>
        <v>21</v>
      </c>
      <c r="W292" s="13">
        <f>SUMIFS('Fielding Data'!G:G,'Fielding Data'!$A:$A,'Hitting Data'!$A292)</f>
        <v>1</v>
      </c>
      <c r="X292" s="13">
        <f>SUMIFS('Fielding Data'!H:H,'Fielding Data'!$A:$A,'Hitting Data'!$A292)</f>
        <v>4</v>
      </c>
    </row>
    <row r="293" spans="1:24" x14ac:dyDescent="0.3">
      <c r="A293" s="13" t="str">
        <f t="shared" si="4"/>
        <v>ellisma012010</v>
      </c>
      <c r="B293" s="16" t="s">
        <v>298</v>
      </c>
      <c r="C293" s="16">
        <v>2010</v>
      </c>
      <c r="D293" s="16">
        <v>124</v>
      </c>
      <c r="E293" s="16">
        <v>436</v>
      </c>
      <c r="F293" s="16">
        <v>45</v>
      </c>
      <c r="G293" s="16">
        <v>127</v>
      </c>
      <c r="H293" s="16">
        <v>24</v>
      </c>
      <c r="I293" s="16">
        <v>0</v>
      </c>
      <c r="J293" s="16">
        <v>5</v>
      </c>
      <c r="K293" s="16">
        <v>49</v>
      </c>
      <c r="L293" s="16">
        <v>7</v>
      </c>
      <c r="M293" s="16">
        <v>6</v>
      </c>
      <c r="N293" s="16">
        <v>40</v>
      </c>
      <c r="O293" s="16">
        <v>56</v>
      </c>
      <c r="P293" s="13" t="str">
        <f>IFERROR(VLOOKUP($A293,'Fielding Data'!$A:$H,MATCH(P$1,'Fielding Data'!$A$1:$H$1,0),0),"Other")</f>
        <v>2B</v>
      </c>
      <c r="Q293" s="13">
        <f>IFERROR(VLOOKUP($A293,'Fielding Data'!$A:$H,MATCH(Q$1,'Fielding Data'!$A$1:$H$1,0),0),"Other")</f>
        <v>218</v>
      </c>
      <c r="R293" s="13">
        <f>IFERROR(VLOOKUP($A293,'Fielding Data'!$A:$H,MATCH(R$1,'Fielding Data'!$A$1:$H$1,0),0),"Other")</f>
        <v>328</v>
      </c>
      <c r="S293" s="13">
        <f>IFERROR(VLOOKUP($A293,'Fielding Data'!$A:$H,MATCH(S$1,'Fielding Data'!$A$1:$H$1,0),0),"Other")</f>
        <v>3</v>
      </c>
      <c r="T293" s="13">
        <f>IFERROR(VLOOKUP($A293,'Fielding Data'!$A:$H,MATCH(T$1,'Fielding Data'!$A$1:$H$1,0),0),"Other")</f>
        <v>77</v>
      </c>
      <c r="U293" s="13">
        <f>SUMIFS('Fielding Data'!E:E,'Fielding Data'!$A:$A,'Hitting Data'!$A293)</f>
        <v>218</v>
      </c>
      <c r="V293" s="13">
        <f>SUMIFS('Fielding Data'!F:F,'Fielding Data'!$A:$A,'Hitting Data'!$A293)</f>
        <v>328</v>
      </c>
      <c r="W293" s="13">
        <f>SUMIFS('Fielding Data'!G:G,'Fielding Data'!$A:$A,'Hitting Data'!$A293)</f>
        <v>3</v>
      </c>
      <c r="X293" s="13">
        <f>SUMIFS('Fielding Data'!H:H,'Fielding Data'!$A:$A,'Hitting Data'!$A293)</f>
        <v>77</v>
      </c>
    </row>
    <row r="294" spans="1:24" x14ac:dyDescent="0.3">
      <c r="A294" s="13" t="str">
        <f t="shared" si="4"/>
        <v>ellsbja012010</v>
      </c>
      <c r="B294" s="16" t="s">
        <v>781</v>
      </c>
      <c r="C294" s="16">
        <v>2010</v>
      </c>
      <c r="D294" s="16">
        <v>18</v>
      </c>
      <c r="E294" s="16">
        <v>78</v>
      </c>
      <c r="F294" s="16">
        <v>10</v>
      </c>
      <c r="G294" s="16">
        <v>15</v>
      </c>
      <c r="H294" s="16">
        <v>4</v>
      </c>
      <c r="I294" s="16">
        <v>0</v>
      </c>
      <c r="J294" s="16">
        <v>0</v>
      </c>
      <c r="K294" s="16">
        <v>5</v>
      </c>
      <c r="L294" s="16">
        <v>7</v>
      </c>
      <c r="M294" s="16">
        <v>1</v>
      </c>
      <c r="N294" s="16">
        <v>4</v>
      </c>
      <c r="O294" s="16">
        <v>9</v>
      </c>
      <c r="P294" s="13" t="str">
        <f>IFERROR(VLOOKUP($A294,'Fielding Data'!$A:$H,MATCH(P$1,'Fielding Data'!$A$1:$H$1,0),0),"Other")</f>
        <v>CF</v>
      </c>
      <c r="Q294" s="13">
        <f>IFERROR(VLOOKUP($A294,'Fielding Data'!$A:$H,MATCH(Q$1,'Fielding Data'!$A$1:$H$1,0),0),"Other")</f>
        <v>0</v>
      </c>
      <c r="R294" s="13">
        <f>IFERROR(VLOOKUP($A294,'Fielding Data'!$A:$H,MATCH(R$1,'Fielding Data'!$A$1:$H$1,0),0),"Other")</f>
        <v>0</v>
      </c>
      <c r="S294" s="13">
        <f>IFERROR(VLOOKUP($A294,'Fielding Data'!$A:$H,MATCH(S$1,'Fielding Data'!$A$1:$H$1,0),0),"Other")</f>
        <v>0</v>
      </c>
      <c r="T294" s="13">
        <f>IFERROR(VLOOKUP($A294,'Fielding Data'!$A:$H,MATCH(T$1,'Fielding Data'!$A$1:$H$1,0),0),"Other")</f>
        <v>0</v>
      </c>
      <c r="U294" s="13">
        <f>SUMIFS('Fielding Data'!E:E,'Fielding Data'!$A:$A,'Hitting Data'!$A294)</f>
        <v>44</v>
      </c>
      <c r="V294" s="13">
        <f>SUMIFS('Fielding Data'!F:F,'Fielding Data'!$A:$A,'Hitting Data'!$A294)</f>
        <v>0</v>
      </c>
      <c r="W294" s="13">
        <f>SUMIFS('Fielding Data'!G:G,'Fielding Data'!$A:$A,'Hitting Data'!$A294)</f>
        <v>0</v>
      </c>
      <c r="X294" s="13">
        <f>SUMIFS('Fielding Data'!H:H,'Fielding Data'!$A:$A,'Hitting Data'!$A294)</f>
        <v>0</v>
      </c>
    </row>
    <row r="295" spans="1:24" x14ac:dyDescent="0.3">
      <c r="A295" s="13" t="str">
        <f t="shared" si="4"/>
        <v>elyjo012010</v>
      </c>
      <c r="B295" s="16" t="s">
        <v>1273</v>
      </c>
      <c r="C295" s="16">
        <v>2010</v>
      </c>
      <c r="D295" s="16">
        <v>18</v>
      </c>
      <c r="E295" s="16">
        <v>27</v>
      </c>
      <c r="F295" s="16">
        <v>1</v>
      </c>
      <c r="G295" s="16">
        <v>2</v>
      </c>
      <c r="H295" s="16">
        <v>0</v>
      </c>
      <c r="I295" s="16">
        <v>0</v>
      </c>
      <c r="J295" s="16">
        <v>0</v>
      </c>
      <c r="K295" s="16">
        <v>1</v>
      </c>
      <c r="L295" s="16">
        <v>0</v>
      </c>
      <c r="M295" s="16">
        <v>0</v>
      </c>
      <c r="N295" s="16">
        <v>1</v>
      </c>
      <c r="O295" s="16">
        <v>13</v>
      </c>
      <c r="P295" s="13" t="str">
        <f>IFERROR(VLOOKUP($A295,'Fielding Data'!$A:$H,MATCH(P$1,'Fielding Data'!$A$1:$H$1,0),0),"Other")</f>
        <v>P</v>
      </c>
      <c r="Q295" s="13">
        <f>IFERROR(VLOOKUP($A295,'Fielding Data'!$A:$H,MATCH(Q$1,'Fielding Data'!$A$1:$H$1,0),0),"Other")</f>
        <v>3</v>
      </c>
      <c r="R295" s="13">
        <f>IFERROR(VLOOKUP($A295,'Fielding Data'!$A:$H,MATCH(R$1,'Fielding Data'!$A$1:$H$1,0),0),"Other")</f>
        <v>5</v>
      </c>
      <c r="S295" s="13">
        <f>IFERROR(VLOOKUP($A295,'Fielding Data'!$A:$H,MATCH(S$1,'Fielding Data'!$A$1:$H$1,0),0),"Other")</f>
        <v>0</v>
      </c>
      <c r="T295" s="13">
        <f>IFERROR(VLOOKUP($A295,'Fielding Data'!$A:$H,MATCH(T$1,'Fielding Data'!$A$1:$H$1,0),0),"Other")</f>
        <v>0</v>
      </c>
      <c r="U295" s="13">
        <f>SUMIFS('Fielding Data'!E:E,'Fielding Data'!$A:$A,'Hitting Data'!$A295)</f>
        <v>3</v>
      </c>
      <c r="V295" s="13">
        <f>SUMIFS('Fielding Data'!F:F,'Fielding Data'!$A:$A,'Hitting Data'!$A295)</f>
        <v>5</v>
      </c>
      <c r="W295" s="13">
        <f>SUMIFS('Fielding Data'!G:G,'Fielding Data'!$A:$A,'Hitting Data'!$A295)</f>
        <v>0</v>
      </c>
      <c r="X295" s="13">
        <f>SUMIFS('Fielding Data'!H:H,'Fielding Data'!$A:$A,'Hitting Data'!$A295)</f>
        <v>0</v>
      </c>
    </row>
    <row r="296" spans="1:24" x14ac:dyDescent="0.3">
      <c r="A296" s="13" t="str">
        <f t="shared" si="4"/>
        <v>encared012010</v>
      </c>
      <c r="B296" s="16" t="s">
        <v>538</v>
      </c>
      <c r="C296" s="16">
        <v>2010</v>
      </c>
      <c r="D296" s="16">
        <v>96</v>
      </c>
      <c r="E296" s="16">
        <v>332</v>
      </c>
      <c r="F296" s="16">
        <v>47</v>
      </c>
      <c r="G296" s="16">
        <v>81</v>
      </c>
      <c r="H296" s="16">
        <v>16</v>
      </c>
      <c r="I296" s="16">
        <v>0</v>
      </c>
      <c r="J296" s="16">
        <v>21</v>
      </c>
      <c r="K296" s="16">
        <v>51</v>
      </c>
      <c r="L296" s="16">
        <v>1</v>
      </c>
      <c r="M296" s="16">
        <v>0</v>
      </c>
      <c r="N296" s="16">
        <v>29</v>
      </c>
      <c r="O296" s="16">
        <v>60</v>
      </c>
      <c r="P296" s="13" t="str">
        <f>IFERROR(VLOOKUP($A296,'Fielding Data'!$A:$H,MATCH(P$1,'Fielding Data'!$A$1:$H$1,0),0),"Other")</f>
        <v>3B</v>
      </c>
      <c r="Q296" s="13">
        <f>IFERROR(VLOOKUP($A296,'Fielding Data'!$A:$H,MATCH(Q$1,'Fielding Data'!$A$1:$H$1,0),0),"Other")</f>
        <v>71</v>
      </c>
      <c r="R296" s="13">
        <f>IFERROR(VLOOKUP($A296,'Fielding Data'!$A:$H,MATCH(R$1,'Fielding Data'!$A$1:$H$1,0),0),"Other")</f>
        <v>174</v>
      </c>
      <c r="S296" s="13">
        <f>IFERROR(VLOOKUP($A296,'Fielding Data'!$A:$H,MATCH(S$1,'Fielding Data'!$A$1:$H$1,0),0),"Other")</f>
        <v>18</v>
      </c>
      <c r="T296" s="13">
        <f>IFERROR(VLOOKUP($A296,'Fielding Data'!$A:$H,MATCH(T$1,'Fielding Data'!$A$1:$H$1,0),0),"Other")</f>
        <v>16</v>
      </c>
      <c r="U296" s="13">
        <f>SUMIFS('Fielding Data'!E:E,'Fielding Data'!$A:$A,'Hitting Data'!$A296)</f>
        <v>71</v>
      </c>
      <c r="V296" s="13">
        <f>SUMIFS('Fielding Data'!F:F,'Fielding Data'!$A:$A,'Hitting Data'!$A296)</f>
        <v>174</v>
      </c>
      <c r="W296" s="13">
        <f>SUMIFS('Fielding Data'!G:G,'Fielding Data'!$A:$A,'Hitting Data'!$A296)</f>
        <v>18</v>
      </c>
      <c r="X296" s="13">
        <f>SUMIFS('Fielding Data'!H:H,'Fielding Data'!$A:$A,'Hitting Data'!$A296)</f>
        <v>16</v>
      </c>
    </row>
    <row r="297" spans="1:24" x14ac:dyDescent="0.3">
      <c r="A297" s="13" t="str">
        <f t="shared" si="4"/>
        <v>englije012010</v>
      </c>
      <c r="B297" s="16" t="s">
        <v>1274</v>
      </c>
      <c r="C297" s="16">
        <v>2010</v>
      </c>
      <c r="D297" s="16">
        <v>7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3" t="str">
        <f>IFERROR(VLOOKUP($A297,'Fielding Data'!$A:$H,MATCH(P$1,'Fielding Data'!$A$1:$H$1,0),0),"Other")</f>
        <v>P</v>
      </c>
      <c r="Q297" s="13">
        <f>IFERROR(VLOOKUP($A297,'Fielding Data'!$A:$H,MATCH(Q$1,'Fielding Data'!$A$1:$H$1,0),0),"Other")</f>
        <v>0</v>
      </c>
      <c r="R297" s="13">
        <f>IFERROR(VLOOKUP($A297,'Fielding Data'!$A:$H,MATCH(R$1,'Fielding Data'!$A$1:$H$1,0),0),"Other")</f>
        <v>0</v>
      </c>
      <c r="S297" s="13">
        <f>IFERROR(VLOOKUP($A297,'Fielding Data'!$A:$H,MATCH(S$1,'Fielding Data'!$A$1:$H$1,0),0),"Other")</f>
        <v>0</v>
      </c>
      <c r="T297" s="13">
        <f>IFERROR(VLOOKUP($A297,'Fielding Data'!$A:$H,MATCH(T$1,'Fielding Data'!$A$1:$H$1,0),0),"Other")</f>
        <v>0</v>
      </c>
      <c r="U297" s="13">
        <f>SUMIFS('Fielding Data'!E:E,'Fielding Data'!$A:$A,'Hitting Data'!$A297)</f>
        <v>0</v>
      </c>
      <c r="V297" s="13">
        <f>SUMIFS('Fielding Data'!F:F,'Fielding Data'!$A:$A,'Hitting Data'!$A297)</f>
        <v>0</v>
      </c>
      <c r="W297" s="13">
        <f>SUMIFS('Fielding Data'!G:G,'Fielding Data'!$A:$A,'Hitting Data'!$A297)</f>
        <v>0</v>
      </c>
      <c r="X297" s="13">
        <f>SUMIFS('Fielding Data'!H:H,'Fielding Data'!$A:$A,'Hitting Data'!$A297)</f>
        <v>0</v>
      </c>
    </row>
    <row r="298" spans="1:24" x14ac:dyDescent="0.3">
      <c r="A298" s="13" t="str">
        <f t="shared" si="4"/>
        <v>enrigba012010</v>
      </c>
      <c r="B298" s="16" t="s">
        <v>1275</v>
      </c>
      <c r="C298" s="16">
        <v>2010</v>
      </c>
      <c r="D298" s="16">
        <v>18</v>
      </c>
      <c r="E298" s="16">
        <v>33</v>
      </c>
      <c r="F298" s="16">
        <v>1</v>
      </c>
      <c r="G298" s="16">
        <v>8</v>
      </c>
      <c r="H298" s="16">
        <v>1</v>
      </c>
      <c r="I298" s="16">
        <v>0</v>
      </c>
      <c r="J298" s="16">
        <v>0</v>
      </c>
      <c r="K298" s="16">
        <v>6</v>
      </c>
      <c r="L298" s="16">
        <v>0</v>
      </c>
      <c r="M298" s="16">
        <v>0</v>
      </c>
      <c r="N298" s="16">
        <v>0</v>
      </c>
      <c r="O298" s="16">
        <v>9</v>
      </c>
      <c r="P298" s="13" t="str">
        <f>IFERROR(VLOOKUP($A298,'Fielding Data'!$A:$H,MATCH(P$1,'Fielding Data'!$A$1:$H$1,0),0),"Other")</f>
        <v>P</v>
      </c>
      <c r="Q298" s="13">
        <f>IFERROR(VLOOKUP($A298,'Fielding Data'!$A:$H,MATCH(Q$1,'Fielding Data'!$A$1:$H$1,0),0),"Other")</f>
        <v>7</v>
      </c>
      <c r="R298" s="13">
        <f>IFERROR(VLOOKUP($A298,'Fielding Data'!$A:$H,MATCH(R$1,'Fielding Data'!$A$1:$H$1,0),0),"Other")</f>
        <v>12</v>
      </c>
      <c r="S298" s="13">
        <f>IFERROR(VLOOKUP($A298,'Fielding Data'!$A:$H,MATCH(S$1,'Fielding Data'!$A$1:$H$1,0),0),"Other")</f>
        <v>0</v>
      </c>
      <c r="T298" s="13">
        <f>IFERROR(VLOOKUP($A298,'Fielding Data'!$A:$H,MATCH(T$1,'Fielding Data'!$A$1:$H$1,0),0),"Other")</f>
        <v>2</v>
      </c>
      <c r="U298" s="13">
        <f>SUMIFS('Fielding Data'!E:E,'Fielding Data'!$A:$A,'Hitting Data'!$A298)</f>
        <v>7</v>
      </c>
      <c r="V298" s="13">
        <f>SUMIFS('Fielding Data'!F:F,'Fielding Data'!$A:$A,'Hitting Data'!$A298)</f>
        <v>12</v>
      </c>
      <c r="W298" s="13">
        <f>SUMIFS('Fielding Data'!G:G,'Fielding Data'!$A:$A,'Hitting Data'!$A298)</f>
        <v>0</v>
      </c>
      <c r="X298" s="13">
        <f>SUMIFS('Fielding Data'!H:H,'Fielding Data'!$A:$A,'Hitting Data'!$A298)</f>
        <v>2</v>
      </c>
    </row>
    <row r="299" spans="1:24" x14ac:dyDescent="0.3">
      <c r="A299" s="13" t="str">
        <f t="shared" si="4"/>
        <v>escaled012010</v>
      </c>
      <c r="B299" s="16" t="s">
        <v>1276</v>
      </c>
      <c r="C299" s="16">
        <v>2010</v>
      </c>
      <c r="D299" s="16">
        <v>5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3" t="str">
        <f>IFERROR(VLOOKUP($A299,'Fielding Data'!$A:$H,MATCH(P$1,'Fielding Data'!$A$1:$H$1,0),0),"Other")</f>
        <v>P</v>
      </c>
      <c r="Q299" s="13">
        <f>IFERROR(VLOOKUP($A299,'Fielding Data'!$A:$H,MATCH(Q$1,'Fielding Data'!$A$1:$H$1,0),0),"Other")</f>
        <v>0</v>
      </c>
      <c r="R299" s="13">
        <f>IFERROR(VLOOKUP($A299,'Fielding Data'!$A:$H,MATCH(R$1,'Fielding Data'!$A$1:$H$1,0),0),"Other")</f>
        <v>0</v>
      </c>
      <c r="S299" s="13">
        <f>IFERROR(VLOOKUP($A299,'Fielding Data'!$A:$H,MATCH(S$1,'Fielding Data'!$A$1:$H$1,0),0),"Other")</f>
        <v>0</v>
      </c>
      <c r="T299" s="13">
        <f>IFERROR(VLOOKUP($A299,'Fielding Data'!$A:$H,MATCH(T$1,'Fielding Data'!$A$1:$H$1,0),0),"Other")</f>
        <v>0</v>
      </c>
      <c r="U299" s="13">
        <f>SUMIFS('Fielding Data'!E:E,'Fielding Data'!$A:$A,'Hitting Data'!$A299)</f>
        <v>0</v>
      </c>
      <c r="V299" s="13">
        <f>SUMIFS('Fielding Data'!F:F,'Fielding Data'!$A:$A,'Hitting Data'!$A299)</f>
        <v>0</v>
      </c>
      <c r="W299" s="13">
        <f>SUMIFS('Fielding Data'!G:G,'Fielding Data'!$A:$A,'Hitting Data'!$A299)</f>
        <v>0</v>
      </c>
      <c r="X299" s="13">
        <f>SUMIFS('Fielding Data'!H:H,'Fielding Data'!$A:$A,'Hitting Data'!$A299)</f>
        <v>0</v>
      </c>
    </row>
    <row r="300" spans="1:24" x14ac:dyDescent="0.3">
      <c r="A300" s="13" t="str">
        <f t="shared" si="4"/>
        <v>escobal022010</v>
      </c>
      <c r="B300" s="16" t="s">
        <v>917</v>
      </c>
      <c r="C300" s="16">
        <v>2010</v>
      </c>
      <c r="D300" s="16">
        <v>145</v>
      </c>
      <c r="E300" s="16">
        <v>506</v>
      </c>
      <c r="F300" s="16">
        <v>57</v>
      </c>
      <c r="G300" s="16">
        <v>119</v>
      </c>
      <c r="H300" s="16">
        <v>14</v>
      </c>
      <c r="I300" s="16">
        <v>10</v>
      </c>
      <c r="J300" s="16">
        <v>4</v>
      </c>
      <c r="K300" s="16">
        <v>41</v>
      </c>
      <c r="L300" s="16">
        <v>10</v>
      </c>
      <c r="M300" s="16">
        <v>4</v>
      </c>
      <c r="N300" s="16">
        <v>36</v>
      </c>
      <c r="O300" s="16">
        <v>70</v>
      </c>
      <c r="P300" s="13" t="str">
        <f>IFERROR(VLOOKUP($A300,'Fielding Data'!$A:$H,MATCH(P$1,'Fielding Data'!$A$1:$H$1,0),0),"Other")</f>
        <v>CF</v>
      </c>
      <c r="Q300" s="13">
        <f>IFERROR(VLOOKUP($A300,'Fielding Data'!$A:$H,MATCH(Q$1,'Fielding Data'!$A$1:$H$1,0),0),"Other")</f>
        <v>0</v>
      </c>
      <c r="R300" s="13">
        <f>IFERROR(VLOOKUP($A300,'Fielding Data'!$A:$H,MATCH(R$1,'Fielding Data'!$A$1:$H$1,0),0),"Other")</f>
        <v>0</v>
      </c>
      <c r="S300" s="13">
        <f>IFERROR(VLOOKUP($A300,'Fielding Data'!$A:$H,MATCH(S$1,'Fielding Data'!$A$1:$H$1,0),0),"Other")</f>
        <v>0</v>
      </c>
      <c r="T300" s="13">
        <f>IFERROR(VLOOKUP($A300,'Fielding Data'!$A:$H,MATCH(T$1,'Fielding Data'!$A$1:$H$1,0),0),"Other")</f>
        <v>0</v>
      </c>
      <c r="U300" s="13">
        <f>SUMIFS('Fielding Data'!E:E,'Fielding Data'!$A:$A,'Hitting Data'!$A300)</f>
        <v>182</v>
      </c>
      <c r="V300" s="13">
        <f>SUMIFS('Fielding Data'!F:F,'Fielding Data'!$A:$A,'Hitting Data'!$A300)</f>
        <v>358</v>
      </c>
      <c r="W300" s="13">
        <f>SUMIFS('Fielding Data'!G:G,'Fielding Data'!$A:$A,'Hitting Data'!$A300)</f>
        <v>20</v>
      </c>
      <c r="X300" s="13">
        <f>SUMIFS('Fielding Data'!H:H,'Fielding Data'!$A:$A,'Hitting Data'!$A300)</f>
        <v>71</v>
      </c>
    </row>
    <row r="301" spans="1:24" x14ac:dyDescent="0.3">
      <c r="A301" s="13" t="str">
        <f t="shared" si="4"/>
        <v>espinda012010</v>
      </c>
      <c r="B301" s="16" t="s">
        <v>1277</v>
      </c>
      <c r="C301" s="16">
        <v>2010</v>
      </c>
      <c r="D301" s="16">
        <v>28</v>
      </c>
      <c r="E301" s="16">
        <v>103</v>
      </c>
      <c r="F301" s="16">
        <v>16</v>
      </c>
      <c r="G301" s="16">
        <v>22</v>
      </c>
      <c r="H301" s="16">
        <v>4</v>
      </c>
      <c r="I301" s="16">
        <v>1</v>
      </c>
      <c r="J301" s="16">
        <v>6</v>
      </c>
      <c r="K301" s="16">
        <v>15</v>
      </c>
      <c r="L301" s="16">
        <v>0</v>
      </c>
      <c r="M301" s="16">
        <v>2</v>
      </c>
      <c r="N301" s="16">
        <v>9</v>
      </c>
      <c r="O301" s="16">
        <v>30</v>
      </c>
      <c r="P301" s="13" t="str">
        <f>IFERROR(VLOOKUP($A301,'Fielding Data'!$A:$H,MATCH(P$1,'Fielding Data'!$A$1:$H$1,0),0),"Other")</f>
        <v>2B</v>
      </c>
      <c r="Q301" s="13">
        <f>IFERROR(VLOOKUP($A301,'Fielding Data'!$A:$H,MATCH(Q$1,'Fielding Data'!$A$1:$H$1,0),0),"Other")</f>
        <v>57</v>
      </c>
      <c r="R301" s="13">
        <f>IFERROR(VLOOKUP($A301,'Fielding Data'!$A:$H,MATCH(R$1,'Fielding Data'!$A$1:$H$1,0),0),"Other")</f>
        <v>74</v>
      </c>
      <c r="S301" s="13">
        <f>IFERROR(VLOOKUP($A301,'Fielding Data'!$A:$H,MATCH(S$1,'Fielding Data'!$A$1:$H$1,0),0),"Other")</f>
        <v>0</v>
      </c>
      <c r="T301" s="13">
        <f>IFERROR(VLOOKUP($A301,'Fielding Data'!$A:$H,MATCH(T$1,'Fielding Data'!$A$1:$H$1,0),0),"Other")</f>
        <v>20</v>
      </c>
      <c r="U301" s="13">
        <f>SUMIFS('Fielding Data'!E:E,'Fielding Data'!$A:$A,'Hitting Data'!$A301)</f>
        <v>59</v>
      </c>
      <c r="V301" s="13">
        <f>SUMIFS('Fielding Data'!F:F,'Fielding Data'!$A:$A,'Hitting Data'!$A301)</f>
        <v>83</v>
      </c>
      <c r="W301" s="13">
        <f>SUMIFS('Fielding Data'!G:G,'Fielding Data'!$A:$A,'Hitting Data'!$A301)</f>
        <v>1</v>
      </c>
      <c r="X301" s="13">
        <f>SUMIFS('Fielding Data'!H:H,'Fielding Data'!$A:$A,'Hitting Data'!$A301)</f>
        <v>21</v>
      </c>
    </row>
    <row r="302" spans="1:24" x14ac:dyDescent="0.3">
      <c r="A302" s="13" t="str">
        <f t="shared" si="4"/>
        <v>esposbr012010</v>
      </c>
      <c r="B302" s="16" t="s">
        <v>783</v>
      </c>
      <c r="C302" s="16">
        <v>2010</v>
      </c>
      <c r="D302" s="16">
        <v>2</v>
      </c>
      <c r="E302" s="16">
        <v>3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1</v>
      </c>
      <c r="P302" s="13" t="str">
        <f>IFERROR(VLOOKUP($A302,'Fielding Data'!$A:$H,MATCH(P$1,'Fielding Data'!$A$1:$H$1,0),0),"Other")</f>
        <v>C</v>
      </c>
      <c r="Q302" s="13">
        <f>IFERROR(VLOOKUP($A302,'Fielding Data'!$A:$H,MATCH(Q$1,'Fielding Data'!$A$1:$H$1,0),0),"Other")</f>
        <v>2</v>
      </c>
      <c r="R302" s="13">
        <f>IFERROR(VLOOKUP($A302,'Fielding Data'!$A:$H,MATCH(R$1,'Fielding Data'!$A$1:$H$1,0),0),"Other")</f>
        <v>0</v>
      </c>
      <c r="S302" s="13">
        <f>IFERROR(VLOOKUP($A302,'Fielding Data'!$A:$H,MATCH(S$1,'Fielding Data'!$A$1:$H$1,0),0),"Other")</f>
        <v>0</v>
      </c>
      <c r="T302" s="13">
        <f>IFERROR(VLOOKUP($A302,'Fielding Data'!$A:$H,MATCH(T$1,'Fielding Data'!$A$1:$H$1,0),0),"Other")</f>
        <v>0</v>
      </c>
      <c r="U302" s="13">
        <f>SUMIFS('Fielding Data'!E:E,'Fielding Data'!$A:$A,'Hitting Data'!$A302)</f>
        <v>2</v>
      </c>
      <c r="V302" s="13">
        <f>SUMIFS('Fielding Data'!F:F,'Fielding Data'!$A:$A,'Hitting Data'!$A302)</f>
        <v>0</v>
      </c>
      <c r="W302" s="13">
        <f>SUMIFS('Fielding Data'!G:G,'Fielding Data'!$A:$A,'Hitting Data'!$A302)</f>
        <v>0</v>
      </c>
      <c r="X302" s="13">
        <f>SUMIFS('Fielding Data'!H:H,'Fielding Data'!$A:$A,'Hitting Data'!$A302)</f>
        <v>0</v>
      </c>
    </row>
    <row r="303" spans="1:24" x14ac:dyDescent="0.3">
      <c r="A303" s="13" t="str">
        <f t="shared" si="4"/>
        <v>estrama012010</v>
      </c>
      <c r="B303" s="16" t="s">
        <v>918</v>
      </c>
      <c r="C303" s="16">
        <v>2010</v>
      </c>
      <c r="D303" s="16">
        <v>7</v>
      </c>
      <c r="E303" s="16">
        <v>1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3" t="str">
        <f>IFERROR(VLOOKUP($A303,'Fielding Data'!$A:$H,MATCH(P$1,'Fielding Data'!$A$1:$H$1,0),0),"Other")</f>
        <v>P</v>
      </c>
      <c r="Q303" s="13">
        <f>IFERROR(VLOOKUP($A303,'Fielding Data'!$A:$H,MATCH(Q$1,'Fielding Data'!$A$1:$H$1,0),0),"Other")</f>
        <v>1</v>
      </c>
      <c r="R303" s="13">
        <f>IFERROR(VLOOKUP($A303,'Fielding Data'!$A:$H,MATCH(R$1,'Fielding Data'!$A$1:$H$1,0),0),"Other")</f>
        <v>2</v>
      </c>
      <c r="S303" s="13">
        <f>IFERROR(VLOOKUP($A303,'Fielding Data'!$A:$H,MATCH(S$1,'Fielding Data'!$A$1:$H$1,0),0),"Other")</f>
        <v>0</v>
      </c>
      <c r="T303" s="13">
        <f>IFERROR(VLOOKUP($A303,'Fielding Data'!$A:$H,MATCH(T$1,'Fielding Data'!$A$1:$H$1,0),0),"Other")</f>
        <v>0</v>
      </c>
      <c r="U303" s="13">
        <f>SUMIFS('Fielding Data'!E:E,'Fielding Data'!$A:$A,'Hitting Data'!$A303)</f>
        <v>1</v>
      </c>
      <c r="V303" s="13">
        <f>SUMIFS('Fielding Data'!F:F,'Fielding Data'!$A:$A,'Hitting Data'!$A303)</f>
        <v>2</v>
      </c>
      <c r="W303" s="13">
        <f>SUMIFS('Fielding Data'!G:G,'Fielding Data'!$A:$A,'Hitting Data'!$A303)</f>
        <v>0</v>
      </c>
      <c r="X303" s="13">
        <f>SUMIFS('Fielding Data'!H:H,'Fielding Data'!$A:$A,'Hitting Data'!$A303)</f>
        <v>0</v>
      </c>
    </row>
    <row r="304" spans="1:24" x14ac:dyDescent="0.3">
      <c r="A304" s="13" t="str">
        <f t="shared" si="4"/>
        <v>ethiean012010</v>
      </c>
      <c r="B304" s="16" t="s">
        <v>641</v>
      </c>
      <c r="C304" s="16">
        <v>2010</v>
      </c>
      <c r="D304" s="16">
        <v>139</v>
      </c>
      <c r="E304" s="16">
        <v>517</v>
      </c>
      <c r="F304" s="16">
        <v>71</v>
      </c>
      <c r="G304" s="16">
        <v>151</v>
      </c>
      <c r="H304" s="16">
        <v>33</v>
      </c>
      <c r="I304" s="16">
        <v>1</v>
      </c>
      <c r="J304" s="16">
        <v>23</v>
      </c>
      <c r="K304" s="16">
        <v>82</v>
      </c>
      <c r="L304" s="16">
        <v>2</v>
      </c>
      <c r="M304" s="16">
        <v>1</v>
      </c>
      <c r="N304" s="16">
        <v>59</v>
      </c>
      <c r="O304" s="16">
        <v>102</v>
      </c>
      <c r="P304" s="13" t="str">
        <f>IFERROR(VLOOKUP($A304,'Fielding Data'!$A:$H,MATCH(P$1,'Fielding Data'!$A$1:$H$1,0),0),"Other")</f>
        <v>1B</v>
      </c>
      <c r="Q304" s="13">
        <f>IFERROR(VLOOKUP($A304,'Fielding Data'!$A:$H,MATCH(Q$1,'Fielding Data'!$A$1:$H$1,0),0),"Other")</f>
        <v>0</v>
      </c>
      <c r="R304" s="13">
        <f>IFERROR(VLOOKUP($A304,'Fielding Data'!$A:$H,MATCH(R$1,'Fielding Data'!$A$1:$H$1,0),0),"Other")</f>
        <v>0</v>
      </c>
      <c r="S304" s="13">
        <f>IFERROR(VLOOKUP($A304,'Fielding Data'!$A:$H,MATCH(S$1,'Fielding Data'!$A$1:$H$1,0),0),"Other")</f>
        <v>0</v>
      </c>
      <c r="T304" s="13">
        <f>IFERROR(VLOOKUP($A304,'Fielding Data'!$A:$H,MATCH(T$1,'Fielding Data'!$A$1:$H$1,0),0),"Other")</f>
        <v>0</v>
      </c>
      <c r="U304" s="13">
        <f>SUMIFS('Fielding Data'!E:E,'Fielding Data'!$A:$A,'Hitting Data'!$A304)</f>
        <v>223</v>
      </c>
      <c r="V304" s="13">
        <f>SUMIFS('Fielding Data'!F:F,'Fielding Data'!$A:$A,'Hitting Data'!$A304)</f>
        <v>6</v>
      </c>
      <c r="W304" s="13">
        <f>SUMIFS('Fielding Data'!G:G,'Fielding Data'!$A:$A,'Hitting Data'!$A304)</f>
        <v>1</v>
      </c>
      <c r="X304" s="13">
        <f>SUMIFS('Fielding Data'!H:H,'Fielding Data'!$A:$A,'Hitting Data'!$A304)</f>
        <v>2</v>
      </c>
    </row>
    <row r="305" spans="1:24" x14ac:dyDescent="0.3">
      <c r="A305" s="13" t="str">
        <f t="shared" si="4"/>
        <v>evansni012010</v>
      </c>
      <c r="B305" s="16" t="s">
        <v>919</v>
      </c>
      <c r="C305" s="16">
        <v>2010</v>
      </c>
      <c r="D305" s="16">
        <v>20</v>
      </c>
      <c r="E305" s="16">
        <v>36</v>
      </c>
      <c r="F305" s="16">
        <v>5</v>
      </c>
      <c r="G305" s="16">
        <v>11</v>
      </c>
      <c r="H305" s="16">
        <v>3</v>
      </c>
      <c r="I305" s="16">
        <v>0</v>
      </c>
      <c r="J305" s="16">
        <v>1</v>
      </c>
      <c r="K305" s="16">
        <v>5</v>
      </c>
      <c r="L305" s="16">
        <v>0</v>
      </c>
      <c r="M305" s="16">
        <v>0</v>
      </c>
      <c r="N305" s="16">
        <v>1</v>
      </c>
      <c r="O305" s="16">
        <v>10</v>
      </c>
      <c r="P305" s="13" t="str">
        <f>IFERROR(VLOOKUP($A305,'Fielding Data'!$A:$H,MATCH(P$1,'Fielding Data'!$A$1:$H$1,0),0),"Other")</f>
        <v>CF</v>
      </c>
      <c r="Q305" s="13">
        <f>IFERROR(VLOOKUP($A305,'Fielding Data'!$A:$H,MATCH(Q$1,'Fielding Data'!$A$1:$H$1,0),0),"Other")</f>
        <v>0</v>
      </c>
      <c r="R305" s="13">
        <f>IFERROR(VLOOKUP($A305,'Fielding Data'!$A:$H,MATCH(R$1,'Fielding Data'!$A$1:$H$1,0),0),"Other")</f>
        <v>0</v>
      </c>
      <c r="S305" s="13">
        <f>IFERROR(VLOOKUP($A305,'Fielding Data'!$A:$H,MATCH(S$1,'Fielding Data'!$A$1:$H$1,0),0),"Other")</f>
        <v>0</v>
      </c>
      <c r="T305" s="13">
        <f>IFERROR(VLOOKUP($A305,'Fielding Data'!$A:$H,MATCH(T$1,'Fielding Data'!$A$1:$H$1,0),0),"Other")</f>
        <v>0</v>
      </c>
      <c r="U305" s="13">
        <f>SUMIFS('Fielding Data'!E:E,'Fielding Data'!$A:$A,'Hitting Data'!$A305)</f>
        <v>13</v>
      </c>
      <c r="V305" s="13">
        <f>SUMIFS('Fielding Data'!F:F,'Fielding Data'!$A:$A,'Hitting Data'!$A305)</f>
        <v>0</v>
      </c>
      <c r="W305" s="13">
        <f>SUMIFS('Fielding Data'!G:G,'Fielding Data'!$A:$A,'Hitting Data'!$A305)</f>
        <v>0</v>
      </c>
      <c r="X305" s="13">
        <f>SUMIFS('Fielding Data'!H:H,'Fielding Data'!$A:$A,'Hitting Data'!$A305)</f>
        <v>0</v>
      </c>
    </row>
    <row r="306" spans="1:24" x14ac:dyDescent="0.3">
      <c r="A306" s="13" t="str">
        <f t="shared" si="4"/>
        <v>evanste012010</v>
      </c>
      <c r="B306" s="16" t="s">
        <v>784</v>
      </c>
      <c r="C306" s="16">
        <v>2010</v>
      </c>
      <c r="D306" s="16">
        <v>1</v>
      </c>
      <c r="E306" s="16">
        <v>1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1</v>
      </c>
      <c r="P306" s="13" t="str">
        <f>IFERROR(VLOOKUP($A306,'Fielding Data'!$A:$H,MATCH(P$1,'Fielding Data'!$A$1:$H$1,0),0),"Other")</f>
        <v>CF</v>
      </c>
      <c r="Q306" s="13">
        <f>IFERROR(VLOOKUP($A306,'Fielding Data'!$A:$H,MATCH(Q$1,'Fielding Data'!$A$1:$H$1,0),0),"Other")</f>
        <v>0</v>
      </c>
      <c r="R306" s="13">
        <f>IFERROR(VLOOKUP($A306,'Fielding Data'!$A:$H,MATCH(R$1,'Fielding Data'!$A$1:$H$1,0),0),"Other")</f>
        <v>0</v>
      </c>
      <c r="S306" s="13">
        <f>IFERROR(VLOOKUP($A306,'Fielding Data'!$A:$H,MATCH(S$1,'Fielding Data'!$A$1:$H$1,0),0),"Other")</f>
        <v>0</v>
      </c>
      <c r="T306" s="13">
        <f>IFERROR(VLOOKUP($A306,'Fielding Data'!$A:$H,MATCH(T$1,'Fielding Data'!$A$1:$H$1,0),0),"Other")</f>
        <v>0</v>
      </c>
      <c r="U306" s="13">
        <f>SUMIFS('Fielding Data'!E:E,'Fielding Data'!$A:$A,'Hitting Data'!$A306)</f>
        <v>1</v>
      </c>
      <c r="V306" s="13">
        <f>SUMIFS('Fielding Data'!F:F,'Fielding Data'!$A:$A,'Hitting Data'!$A306)</f>
        <v>0</v>
      </c>
      <c r="W306" s="13">
        <f>SUMIFS('Fielding Data'!G:G,'Fielding Data'!$A:$A,'Hitting Data'!$A306)</f>
        <v>0</v>
      </c>
      <c r="X306" s="13">
        <f>SUMIFS('Fielding Data'!H:H,'Fielding Data'!$A:$A,'Hitting Data'!$A306)</f>
        <v>0</v>
      </c>
    </row>
    <row r="307" spans="1:24" x14ac:dyDescent="0.3">
      <c r="A307" s="13" t="str">
        <f t="shared" si="4"/>
        <v>everead012010</v>
      </c>
      <c r="B307" s="16" t="s">
        <v>244</v>
      </c>
      <c r="C307" s="16">
        <v>2010</v>
      </c>
      <c r="D307" s="16">
        <v>31</v>
      </c>
      <c r="E307" s="16">
        <v>81</v>
      </c>
      <c r="F307" s="16">
        <v>6</v>
      </c>
      <c r="G307" s="16">
        <v>15</v>
      </c>
      <c r="H307" s="16">
        <v>5</v>
      </c>
      <c r="I307" s="16">
        <v>0</v>
      </c>
      <c r="J307" s="16">
        <v>0</v>
      </c>
      <c r="K307" s="16">
        <v>4</v>
      </c>
      <c r="L307" s="16">
        <v>2</v>
      </c>
      <c r="M307" s="16">
        <v>1</v>
      </c>
      <c r="N307" s="16">
        <v>4</v>
      </c>
      <c r="O307" s="16">
        <v>18</v>
      </c>
      <c r="P307" s="13" t="str">
        <f>IFERROR(VLOOKUP($A307,'Fielding Data'!$A:$H,MATCH(P$1,'Fielding Data'!$A$1:$H$1,0),0),"Other")</f>
        <v>SS</v>
      </c>
      <c r="Q307" s="13">
        <f>IFERROR(VLOOKUP($A307,'Fielding Data'!$A:$H,MATCH(Q$1,'Fielding Data'!$A$1:$H$1,0),0),"Other")</f>
        <v>48</v>
      </c>
      <c r="R307" s="13">
        <f>IFERROR(VLOOKUP($A307,'Fielding Data'!$A:$H,MATCH(R$1,'Fielding Data'!$A$1:$H$1,0),0),"Other")</f>
        <v>74</v>
      </c>
      <c r="S307" s="13">
        <f>IFERROR(VLOOKUP($A307,'Fielding Data'!$A:$H,MATCH(S$1,'Fielding Data'!$A$1:$H$1,0),0),"Other")</f>
        <v>1</v>
      </c>
      <c r="T307" s="13">
        <f>IFERROR(VLOOKUP($A307,'Fielding Data'!$A:$H,MATCH(T$1,'Fielding Data'!$A$1:$H$1,0),0),"Other")</f>
        <v>24</v>
      </c>
      <c r="U307" s="13">
        <f>SUMIFS('Fielding Data'!E:E,'Fielding Data'!$A:$A,'Hitting Data'!$A307)</f>
        <v>48</v>
      </c>
      <c r="V307" s="13">
        <f>SUMIFS('Fielding Data'!F:F,'Fielding Data'!$A:$A,'Hitting Data'!$A307)</f>
        <v>74</v>
      </c>
      <c r="W307" s="13">
        <f>SUMIFS('Fielding Data'!G:G,'Fielding Data'!$A:$A,'Hitting Data'!$A307)</f>
        <v>1</v>
      </c>
      <c r="X307" s="13">
        <f>SUMIFS('Fielding Data'!H:H,'Fielding Data'!$A:$A,'Hitting Data'!$A307)</f>
        <v>24</v>
      </c>
    </row>
    <row r="308" spans="1:24" x14ac:dyDescent="0.3">
      <c r="A308" s="13" t="str">
        <f t="shared" si="4"/>
        <v>feldmsc012010</v>
      </c>
      <c r="B308" s="16" t="s">
        <v>540</v>
      </c>
      <c r="C308" s="16">
        <v>2010</v>
      </c>
      <c r="D308" s="16">
        <v>29</v>
      </c>
      <c r="E308" s="16">
        <v>6</v>
      </c>
      <c r="F308" s="16">
        <v>1</v>
      </c>
      <c r="G308" s="16">
        <v>1</v>
      </c>
      <c r="H308" s="16">
        <v>1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3</v>
      </c>
      <c r="P308" s="13" t="str">
        <f>IFERROR(VLOOKUP($A308,'Fielding Data'!$A:$H,MATCH(P$1,'Fielding Data'!$A$1:$H$1,0),0),"Other")</f>
        <v>P</v>
      </c>
      <c r="Q308" s="13">
        <f>IFERROR(VLOOKUP($A308,'Fielding Data'!$A:$H,MATCH(Q$1,'Fielding Data'!$A$1:$H$1,0),0),"Other")</f>
        <v>13</v>
      </c>
      <c r="R308" s="13">
        <f>IFERROR(VLOOKUP($A308,'Fielding Data'!$A:$H,MATCH(R$1,'Fielding Data'!$A$1:$H$1,0),0),"Other")</f>
        <v>26</v>
      </c>
      <c r="S308" s="13">
        <f>IFERROR(VLOOKUP($A308,'Fielding Data'!$A:$H,MATCH(S$1,'Fielding Data'!$A$1:$H$1,0),0),"Other")</f>
        <v>0</v>
      </c>
      <c r="T308" s="13">
        <f>IFERROR(VLOOKUP($A308,'Fielding Data'!$A:$H,MATCH(T$1,'Fielding Data'!$A$1:$H$1,0),0),"Other")</f>
        <v>3</v>
      </c>
      <c r="U308" s="13">
        <f>SUMIFS('Fielding Data'!E:E,'Fielding Data'!$A:$A,'Hitting Data'!$A308)</f>
        <v>13</v>
      </c>
      <c r="V308" s="13">
        <f>SUMIFS('Fielding Data'!F:F,'Fielding Data'!$A:$A,'Hitting Data'!$A308)</f>
        <v>26</v>
      </c>
      <c r="W308" s="13">
        <f>SUMIFS('Fielding Data'!G:G,'Fielding Data'!$A:$A,'Hitting Data'!$A308)</f>
        <v>0</v>
      </c>
      <c r="X308" s="13">
        <f>SUMIFS('Fielding Data'!H:H,'Fielding Data'!$A:$A,'Hitting Data'!$A308)</f>
        <v>3</v>
      </c>
    </row>
    <row r="309" spans="1:24" x14ac:dyDescent="0.3">
      <c r="A309" s="13" t="str">
        <f t="shared" si="4"/>
        <v>felicje012010</v>
      </c>
      <c r="B309" s="16" t="s">
        <v>1278</v>
      </c>
      <c r="C309" s="16">
        <v>2010</v>
      </c>
      <c r="D309" s="16">
        <v>54</v>
      </c>
      <c r="E309" s="16">
        <v>108</v>
      </c>
      <c r="F309" s="16">
        <v>12</v>
      </c>
      <c r="G309" s="16">
        <v>25</v>
      </c>
      <c r="H309" s="16">
        <v>4</v>
      </c>
      <c r="I309" s="16">
        <v>1</v>
      </c>
      <c r="J309" s="16">
        <v>0</v>
      </c>
      <c r="K309" s="16">
        <v>3</v>
      </c>
      <c r="L309" s="16">
        <v>1</v>
      </c>
      <c r="M309" s="16">
        <v>0</v>
      </c>
      <c r="N309" s="16">
        <v>6</v>
      </c>
      <c r="O309" s="16">
        <v>12</v>
      </c>
      <c r="P309" s="13" t="str">
        <f>IFERROR(VLOOKUP($A309,'Fielding Data'!$A:$H,MATCH(P$1,'Fielding Data'!$A$1:$H$1,0),0),"Other")</f>
        <v>CF</v>
      </c>
      <c r="Q309" s="13">
        <f>IFERROR(VLOOKUP($A309,'Fielding Data'!$A:$H,MATCH(Q$1,'Fielding Data'!$A$1:$H$1,0),0),"Other")</f>
        <v>0</v>
      </c>
      <c r="R309" s="13">
        <f>IFERROR(VLOOKUP($A309,'Fielding Data'!$A:$H,MATCH(R$1,'Fielding Data'!$A$1:$H$1,0),0),"Other")</f>
        <v>0</v>
      </c>
      <c r="S309" s="13">
        <f>IFERROR(VLOOKUP($A309,'Fielding Data'!$A:$H,MATCH(S$1,'Fielding Data'!$A$1:$H$1,0),0),"Other")</f>
        <v>0</v>
      </c>
      <c r="T309" s="13">
        <f>IFERROR(VLOOKUP($A309,'Fielding Data'!$A:$H,MATCH(T$1,'Fielding Data'!$A$1:$H$1,0),0),"Other")</f>
        <v>0</v>
      </c>
      <c r="U309" s="13">
        <f>SUMIFS('Fielding Data'!E:E,'Fielding Data'!$A:$A,'Hitting Data'!$A309)</f>
        <v>52</v>
      </c>
      <c r="V309" s="13">
        <f>SUMIFS('Fielding Data'!F:F,'Fielding Data'!$A:$A,'Hitting Data'!$A309)</f>
        <v>1</v>
      </c>
      <c r="W309" s="13">
        <f>SUMIFS('Fielding Data'!G:G,'Fielding Data'!$A:$A,'Hitting Data'!$A309)</f>
        <v>0</v>
      </c>
      <c r="X309" s="13">
        <f>SUMIFS('Fielding Data'!H:H,'Fielding Data'!$A:$A,'Hitting Data'!$A309)</f>
        <v>0</v>
      </c>
    </row>
    <row r="310" spans="1:24" x14ac:dyDescent="0.3">
      <c r="A310" s="13" t="str">
        <f t="shared" si="4"/>
        <v>felicpe012010</v>
      </c>
      <c r="B310" s="16" t="s">
        <v>299</v>
      </c>
      <c r="C310" s="16">
        <v>2010</v>
      </c>
      <c r="D310" s="16">
        <v>92</v>
      </c>
      <c r="E310" s="16">
        <v>0</v>
      </c>
      <c r="F310" s="16"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3" t="str">
        <f>IFERROR(VLOOKUP($A310,'Fielding Data'!$A:$H,MATCH(P$1,'Fielding Data'!$A$1:$H$1,0),0),"Other")</f>
        <v>P</v>
      </c>
      <c r="Q310" s="13">
        <f>IFERROR(VLOOKUP($A310,'Fielding Data'!$A:$H,MATCH(Q$1,'Fielding Data'!$A$1:$H$1,0),0),"Other")</f>
        <v>6</v>
      </c>
      <c r="R310" s="13">
        <f>IFERROR(VLOOKUP($A310,'Fielding Data'!$A:$H,MATCH(R$1,'Fielding Data'!$A$1:$H$1,0),0),"Other")</f>
        <v>17</v>
      </c>
      <c r="S310" s="13">
        <f>IFERROR(VLOOKUP($A310,'Fielding Data'!$A:$H,MATCH(S$1,'Fielding Data'!$A$1:$H$1,0),0),"Other")</f>
        <v>1</v>
      </c>
      <c r="T310" s="13">
        <f>IFERROR(VLOOKUP($A310,'Fielding Data'!$A:$H,MATCH(T$1,'Fielding Data'!$A$1:$H$1,0),0),"Other")</f>
        <v>2</v>
      </c>
      <c r="U310" s="13">
        <f>SUMIFS('Fielding Data'!E:E,'Fielding Data'!$A:$A,'Hitting Data'!$A310)</f>
        <v>6</v>
      </c>
      <c r="V310" s="13">
        <f>SUMIFS('Fielding Data'!F:F,'Fielding Data'!$A:$A,'Hitting Data'!$A310)</f>
        <v>17</v>
      </c>
      <c r="W310" s="13">
        <f>SUMIFS('Fielding Data'!G:G,'Fielding Data'!$A:$A,'Hitting Data'!$A310)</f>
        <v>1</v>
      </c>
      <c r="X310" s="13">
        <f>SUMIFS('Fielding Data'!H:H,'Fielding Data'!$A:$A,'Hitting Data'!$A310)</f>
        <v>2</v>
      </c>
    </row>
    <row r="311" spans="1:24" x14ac:dyDescent="0.3">
      <c r="A311" s="13" t="str">
        <f t="shared" si="4"/>
        <v>felizne012010</v>
      </c>
      <c r="B311" s="16" t="s">
        <v>1081</v>
      </c>
      <c r="C311" s="16">
        <v>2010</v>
      </c>
      <c r="D311" s="16">
        <v>70</v>
      </c>
      <c r="E311" s="16">
        <v>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3" t="str">
        <f>IFERROR(VLOOKUP($A311,'Fielding Data'!$A:$H,MATCH(P$1,'Fielding Data'!$A$1:$H$1,0),0),"Other")</f>
        <v>P</v>
      </c>
      <c r="Q311" s="13">
        <f>IFERROR(VLOOKUP($A311,'Fielding Data'!$A:$H,MATCH(Q$1,'Fielding Data'!$A$1:$H$1,0),0),"Other")</f>
        <v>3</v>
      </c>
      <c r="R311" s="13">
        <f>IFERROR(VLOOKUP($A311,'Fielding Data'!$A:$H,MATCH(R$1,'Fielding Data'!$A$1:$H$1,0),0),"Other")</f>
        <v>2</v>
      </c>
      <c r="S311" s="13">
        <f>IFERROR(VLOOKUP($A311,'Fielding Data'!$A:$H,MATCH(S$1,'Fielding Data'!$A$1:$H$1,0),0),"Other")</f>
        <v>0</v>
      </c>
      <c r="T311" s="13">
        <f>IFERROR(VLOOKUP($A311,'Fielding Data'!$A:$H,MATCH(T$1,'Fielding Data'!$A$1:$H$1,0),0),"Other")</f>
        <v>0</v>
      </c>
      <c r="U311" s="13">
        <f>SUMIFS('Fielding Data'!E:E,'Fielding Data'!$A:$A,'Hitting Data'!$A311)</f>
        <v>3</v>
      </c>
      <c r="V311" s="13">
        <f>SUMIFS('Fielding Data'!F:F,'Fielding Data'!$A:$A,'Hitting Data'!$A311)</f>
        <v>2</v>
      </c>
      <c r="W311" s="13">
        <f>SUMIFS('Fielding Data'!G:G,'Fielding Data'!$A:$A,'Hitting Data'!$A311)</f>
        <v>0</v>
      </c>
      <c r="X311" s="13">
        <f>SUMIFS('Fielding Data'!H:H,'Fielding Data'!$A:$A,'Hitting Data'!$A311)</f>
        <v>0</v>
      </c>
    </row>
    <row r="312" spans="1:24" x14ac:dyDescent="0.3">
      <c r="A312" s="13" t="str">
        <f t="shared" si="4"/>
        <v>fieldjo022010</v>
      </c>
      <c r="B312" s="16" t="s">
        <v>644</v>
      </c>
      <c r="C312" s="16">
        <v>2010</v>
      </c>
      <c r="D312" s="16">
        <v>13</v>
      </c>
      <c r="E312" s="16">
        <v>49</v>
      </c>
      <c r="F312" s="16">
        <v>5</v>
      </c>
      <c r="G312" s="16">
        <v>15</v>
      </c>
      <c r="H312" s="16">
        <v>0</v>
      </c>
      <c r="I312" s="16">
        <v>0</v>
      </c>
      <c r="J312" s="16">
        <v>3</v>
      </c>
      <c r="K312" s="16">
        <v>6</v>
      </c>
      <c r="L312" s="16">
        <v>0</v>
      </c>
      <c r="M312" s="16">
        <v>0</v>
      </c>
      <c r="N312" s="16">
        <v>1</v>
      </c>
      <c r="O312" s="16">
        <v>9</v>
      </c>
      <c r="P312" s="13" t="str">
        <f>IFERROR(VLOOKUP($A312,'Fielding Data'!$A:$H,MATCH(P$1,'Fielding Data'!$A$1:$H$1,0),0),"Other")</f>
        <v>3B</v>
      </c>
      <c r="Q312" s="13">
        <f>IFERROR(VLOOKUP($A312,'Fielding Data'!$A:$H,MATCH(Q$1,'Fielding Data'!$A$1:$H$1,0),0),"Other")</f>
        <v>9</v>
      </c>
      <c r="R312" s="13">
        <f>IFERROR(VLOOKUP($A312,'Fielding Data'!$A:$H,MATCH(R$1,'Fielding Data'!$A$1:$H$1,0),0),"Other")</f>
        <v>19</v>
      </c>
      <c r="S312" s="13">
        <f>IFERROR(VLOOKUP($A312,'Fielding Data'!$A:$H,MATCH(S$1,'Fielding Data'!$A$1:$H$1,0),0),"Other")</f>
        <v>5</v>
      </c>
      <c r="T312" s="13">
        <f>IFERROR(VLOOKUP($A312,'Fielding Data'!$A:$H,MATCH(T$1,'Fielding Data'!$A$1:$H$1,0),0),"Other")</f>
        <v>0</v>
      </c>
      <c r="U312" s="13">
        <f>SUMIFS('Fielding Data'!E:E,'Fielding Data'!$A:$A,'Hitting Data'!$A312)</f>
        <v>9</v>
      </c>
      <c r="V312" s="13">
        <f>SUMIFS('Fielding Data'!F:F,'Fielding Data'!$A:$A,'Hitting Data'!$A312)</f>
        <v>19</v>
      </c>
      <c r="W312" s="13">
        <f>SUMIFS('Fielding Data'!G:G,'Fielding Data'!$A:$A,'Hitting Data'!$A312)</f>
        <v>5</v>
      </c>
      <c r="X312" s="13">
        <f>SUMIFS('Fielding Data'!H:H,'Fielding Data'!$A:$A,'Hitting Data'!$A312)</f>
        <v>0</v>
      </c>
    </row>
    <row r="313" spans="1:24" x14ac:dyDescent="0.3">
      <c r="A313" s="13" t="str">
        <f t="shared" si="4"/>
        <v>fieldpr012010</v>
      </c>
      <c r="B313" s="16" t="s">
        <v>541</v>
      </c>
      <c r="C313" s="16">
        <v>2010</v>
      </c>
      <c r="D313" s="16">
        <v>161</v>
      </c>
      <c r="E313" s="16">
        <v>578</v>
      </c>
      <c r="F313" s="16">
        <v>94</v>
      </c>
      <c r="G313" s="16">
        <v>151</v>
      </c>
      <c r="H313" s="16">
        <v>25</v>
      </c>
      <c r="I313" s="16">
        <v>0</v>
      </c>
      <c r="J313" s="16">
        <v>32</v>
      </c>
      <c r="K313" s="16">
        <v>83</v>
      </c>
      <c r="L313" s="16">
        <v>1</v>
      </c>
      <c r="M313" s="16">
        <v>0</v>
      </c>
      <c r="N313" s="16">
        <v>114</v>
      </c>
      <c r="O313" s="16">
        <v>138</v>
      </c>
      <c r="P313" s="13" t="str">
        <f>IFERROR(VLOOKUP($A313,'Fielding Data'!$A:$H,MATCH(P$1,'Fielding Data'!$A$1:$H$1,0),0),"Other")</f>
        <v>1B</v>
      </c>
      <c r="Q313" s="13">
        <f>IFERROR(VLOOKUP($A313,'Fielding Data'!$A:$H,MATCH(Q$1,'Fielding Data'!$A$1:$H$1,0),0),"Other")</f>
        <v>1251</v>
      </c>
      <c r="R313" s="13">
        <f>IFERROR(VLOOKUP($A313,'Fielding Data'!$A:$H,MATCH(R$1,'Fielding Data'!$A$1:$H$1,0),0),"Other")</f>
        <v>86</v>
      </c>
      <c r="S313" s="13">
        <f>IFERROR(VLOOKUP($A313,'Fielding Data'!$A:$H,MATCH(S$1,'Fielding Data'!$A$1:$H$1,0),0),"Other")</f>
        <v>4</v>
      </c>
      <c r="T313" s="13">
        <f>IFERROR(VLOOKUP($A313,'Fielding Data'!$A:$H,MATCH(T$1,'Fielding Data'!$A$1:$H$1,0),0),"Other")</f>
        <v>116</v>
      </c>
      <c r="U313" s="13">
        <f>SUMIFS('Fielding Data'!E:E,'Fielding Data'!$A:$A,'Hitting Data'!$A313)</f>
        <v>1251</v>
      </c>
      <c r="V313" s="13">
        <f>SUMIFS('Fielding Data'!F:F,'Fielding Data'!$A:$A,'Hitting Data'!$A313)</f>
        <v>86</v>
      </c>
      <c r="W313" s="13">
        <f>SUMIFS('Fielding Data'!G:G,'Fielding Data'!$A:$A,'Hitting Data'!$A313)</f>
        <v>4</v>
      </c>
      <c r="X313" s="13">
        <f>SUMIFS('Fielding Data'!H:H,'Fielding Data'!$A:$A,'Hitting Data'!$A313)</f>
        <v>116</v>
      </c>
    </row>
    <row r="314" spans="1:24" x14ac:dyDescent="0.3">
      <c r="A314" s="13" t="str">
        <f t="shared" si="4"/>
        <v>fienca012010</v>
      </c>
      <c r="B314" s="16" t="s">
        <v>1082</v>
      </c>
      <c r="C314" s="16">
        <v>2010</v>
      </c>
      <c r="D314" s="16">
        <v>2</v>
      </c>
      <c r="E314" s="16">
        <v>0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3" t="str">
        <f>IFERROR(VLOOKUP($A314,'Fielding Data'!$A:$H,MATCH(P$1,'Fielding Data'!$A$1:$H$1,0),0),"Other")</f>
        <v>P</v>
      </c>
      <c r="Q314" s="13">
        <f>IFERROR(VLOOKUP($A314,'Fielding Data'!$A:$H,MATCH(Q$1,'Fielding Data'!$A$1:$H$1,0),0),"Other")</f>
        <v>1</v>
      </c>
      <c r="R314" s="13">
        <f>IFERROR(VLOOKUP($A314,'Fielding Data'!$A:$H,MATCH(R$1,'Fielding Data'!$A$1:$H$1,0),0),"Other")</f>
        <v>1</v>
      </c>
      <c r="S314" s="13">
        <f>IFERROR(VLOOKUP($A314,'Fielding Data'!$A:$H,MATCH(S$1,'Fielding Data'!$A$1:$H$1,0),0),"Other")</f>
        <v>0</v>
      </c>
      <c r="T314" s="13">
        <f>IFERROR(VLOOKUP($A314,'Fielding Data'!$A:$H,MATCH(T$1,'Fielding Data'!$A$1:$H$1,0),0),"Other")</f>
        <v>0</v>
      </c>
      <c r="U314" s="13">
        <f>SUMIFS('Fielding Data'!E:E,'Fielding Data'!$A:$A,'Hitting Data'!$A314)</f>
        <v>1</v>
      </c>
      <c r="V314" s="13">
        <f>SUMIFS('Fielding Data'!F:F,'Fielding Data'!$A:$A,'Hitting Data'!$A314)</f>
        <v>1</v>
      </c>
      <c r="W314" s="13">
        <f>SUMIFS('Fielding Data'!G:G,'Fielding Data'!$A:$A,'Hitting Data'!$A314)</f>
        <v>0</v>
      </c>
      <c r="X314" s="13">
        <f>SUMIFS('Fielding Data'!H:H,'Fielding Data'!$A:$A,'Hitting Data'!$A314)</f>
        <v>0</v>
      </c>
    </row>
    <row r="315" spans="1:24" x14ac:dyDescent="0.3">
      <c r="A315" s="13" t="str">
        <f t="shared" si="4"/>
        <v>figaral012010</v>
      </c>
      <c r="B315" s="16" t="s">
        <v>1083</v>
      </c>
      <c r="C315" s="16">
        <v>2010</v>
      </c>
      <c r="D315" s="16">
        <v>8</v>
      </c>
      <c r="E315" s="16">
        <v>0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3" t="str">
        <f>IFERROR(VLOOKUP($A315,'Fielding Data'!$A:$H,MATCH(P$1,'Fielding Data'!$A$1:$H$1,0),0),"Other")</f>
        <v>P</v>
      </c>
      <c r="Q315" s="13">
        <f>IFERROR(VLOOKUP($A315,'Fielding Data'!$A:$H,MATCH(Q$1,'Fielding Data'!$A$1:$H$1,0),0),"Other")</f>
        <v>0</v>
      </c>
      <c r="R315" s="13">
        <f>IFERROR(VLOOKUP($A315,'Fielding Data'!$A:$H,MATCH(R$1,'Fielding Data'!$A$1:$H$1,0),0),"Other")</f>
        <v>3</v>
      </c>
      <c r="S315" s="13">
        <f>IFERROR(VLOOKUP($A315,'Fielding Data'!$A:$H,MATCH(S$1,'Fielding Data'!$A$1:$H$1,0),0),"Other")</f>
        <v>2</v>
      </c>
      <c r="T315" s="13">
        <f>IFERROR(VLOOKUP($A315,'Fielding Data'!$A:$H,MATCH(T$1,'Fielding Data'!$A$1:$H$1,0),0),"Other")</f>
        <v>0</v>
      </c>
      <c r="U315" s="13">
        <f>SUMIFS('Fielding Data'!E:E,'Fielding Data'!$A:$A,'Hitting Data'!$A315)</f>
        <v>0</v>
      </c>
      <c r="V315" s="13">
        <f>SUMIFS('Fielding Data'!F:F,'Fielding Data'!$A:$A,'Hitting Data'!$A315)</f>
        <v>3</v>
      </c>
      <c r="W315" s="13">
        <f>SUMIFS('Fielding Data'!G:G,'Fielding Data'!$A:$A,'Hitting Data'!$A315)</f>
        <v>2</v>
      </c>
      <c r="X315" s="13">
        <f>SUMIFS('Fielding Data'!H:H,'Fielding Data'!$A:$A,'Hitting Data'!$A315)</f>
        <v>0</v>
      </c>
    </row>
    <row r="316" spans="1:24" x14ac:dyDescent="0.3">
      <c r="A316" s="13" t="str">
        <f t="shared" si="4"/>
        <v>figgich012010</v>
      </c>
      <c r="B316" s="16" t="s">
        <v>300</v>
      </c>
      <c r="C316" s="16">
        <v>2010</v>
      </c>
      <c r="D316" s="16">
        <v>161</v>
      </c>
      <c r="E316" s="16">
        <v>602</v>
      </c>
      <c r="F316" s="16">
        <v>62</v>
      </c>
      <c r="G316" s="16">
        <v>156</v>
      </c>
      <c r="H316" s="16">
        <v>21</v>
      </c>
      <c r="I316" s="16">
        <v>2</v>
      </c>
      <c r="J316" s="16">
        <v>1</v>
      </c>
      <c r="K316" s="16">
        <v>35</v>
      </c>
      <c r="L316" s="16">
        <v>42</v>
      </c>
      <c r="M316" s="16">
        <v>15</v>
      </c>
      <c r="N316" s="16">
        <v>74</v>
      </c>
      <c r="O316" s="16">
        <v>114</v>
      </c>
      <c r="P316" s="13" t="str">
        <f>IFERROR(VLOOKUP($A316,'Fielding Data'!$A:$H,MATCH(P$1,'Fielding Data'!$A$1:$H$1,0),0),"Other")</f>
        <v>2B</v>
      </c>
      <c r="Q316" s="13">
        <f>IFERROR(VLOOKUP($A316,'Fielding Data'!$A:$H,MATCH(Q$1,'Fielding Data'!$A$1:$H$1,0),0),"Other")</f>
        <v>274</v>
      </c>
      <c r="R316" s="13">
        <f>IFERROR(VLOOKUP($A316,'Fielding Data'!$A:$H,MATCH(R$1,'Fielding Data'!$A$1:$H$1,0),0),"Other")</f>
        <v>414</v>
      </c>
      <c r="S316" s="13">
        <f>IFERROR(VLOOKUP($A316,'Fielding Data'!$A:$H,MATCH(S$1,'Fielding Data'!$A$1:$H$1,0),0),"Other")</f>
        <v>19</v>
      </c>
      <c r="T316" s="13">
        <f>IFERROR(VLOOKUP($A316,'Fielding Data'!$A:$H,MATCH(T$1,'Fielding Data'!$A$1:$H$1,0),0),"Other")</f>
        <v>110</v>
      </c>
      <c r="U316" s="13">
        <f>SUMIFS('Fielding Data'!E:E,'Fielding Data'!$A:$A,'Hitting Data'!$A316)</f>
        <v>274</v>
      </c>
      <c r="V316" s="13">
        <f>SUMIFS('Fielding Data'!F:F,'Fielding Data'!$A:$A,'Hitting Data'!$A316)</f>
        <v>414</v>
      </c>
      <c r="W316" s="13">
        <f>SUMIFS('Fielding Data'!G:G,'Fielding Data'!$A:$A,'Hitting Data'!$A316)</f>
        <v>19</v>
      </c>
      <c r="X316" s="13">
        <f>SUMIFS('Fielding Data'!H:H,'Fielding Data'!$A:$A,'Hitting Data'!$A316)</f>
        <v>110</v>
      </c>
    </row>
    <row r="317" spans="1:24" x14ac:dyDescent="0.3">
      <c r="A317" s="13" t="str">
        <f t="shared" si="4"/>
        <v>fisheca012010</v>
      </c>
      <c r="B317" s="16" t="s">
        <v>1084</v>
      </c>
      <c r="C317" s="16">
        <v>2010</v>
      </c>
      <c r="D317" s="16">
        <v>18</v>
      </c>
      <c r="E317" s="16">
        <v>4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4</v>
      </c>
      <c r="P317" s="13" t="str">
        <f>IFERROR(VLOOKUP($A317,'Fielding Data'!$A:$H,MATCH(P$1,'Fielding Data'!$A$1:$H$1,0),0),"Other")</f>
        <v>P</v>
      </c>
      <c r="Q317" s="13">
        <f>IFERROR(VLOOKUP($A317,'Fielding Data'!$A:$H,MATCH(Q$1,'Fielding Data'!$A$1:$H$1,0),0),"Other")</f>
        <v>1</v>
      </c>
      <c r="R317" s="13">
        <f>IFERROR(VLOOKUP($A317,'Fielding Data'!$A:$H,MATCH(R$1,'Fielding Data'!$A$1:$H$1,0),0),"Other")</f>
        <v>2</v>
      </c>
      <c r="S317" s="13">
        <f>IFERROR(VLOOKUP($A317,'Fielding Data'!$A:$H,MATCH(S$1,'Fielding Data'!$A$1:$H$1,0),0),"Other")</f>
        <v>0</v>
      </c>
      <c r="T317" s="13">
        <f>IFERROR(VLOOKUP($A317,'Fielding Data'!$A:$H,MATCH(T$1,'Fielding Data'!$A$1:$H$1,0),0),"Other")</f>
        <v>0</v>
      </c>
      <c r="U317" s="13">
        <f>SUMIFS('Fielding Data'!E:E,'Fielding Data'!$A:$A,'Hitting Data'!$A317)</f>
        <v>1</v>
      </c>
      <c r="V317" s="13">
        <f>SUMIFS('Fielding Data'!F:F,'Fielding Data'!$A:$A,'Hitting Data'!$A317)</f>
        <v>2</v>
      </c>
      <c r="W317" s="13">
        <f>SUMIFS('Fielding Data'!G:G,'Fielding Data'!$A:$A,'Hitting Data'!$A317)</f>
        <v>0</v>
      </c>
      <c r="X317" s="13">
        <f>SUMIFS('Fielding Data'!H:H,'Fielding Data'!$A:$A,'Hitting Data'!$A317)</f>
        <v>0</v>
      </c>
    </row>
    <row r="318" spans="1:24" x14ac:dyDescent="0.3">
      <c r="A318" s="13" t="str">
        <f t="shared" si="4"/>
        <v>fistedo012010</v>
      </c>
      <c r="B318" s="16" t="s">
        <v>1085</v>
      </c>
      <c r="C318" s="16">
        <v>2010</v>
      </c>
      <c r="D318" s="16">
        <v>28</v>
      </c>
      <c r="E318" s="16">
        <v>2</v>
      </c>
      <c r="F318" s="16">
        <v>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2</v>
      </c>
      <c r="P318" s="13" t="str">
        <f>IFERROR(VLOOKUP($A318,'Fielding Data'!$A:$H,MATCH(P$1,'Fielding Data'!$A$1:$H$1,0),0),"Other")</f>
        <v>P</v>
      </c>
      <c r="Q318" s="13">
        <f>IFERROR(VLOOKUP($A318,'Fielding Data'!$A:$H,MATCH(Q$1,'Fielding Data'!$A$1:$H$1,0),0),"Other")</f>
        <v>17</v>
      </c>
      <c r="R318" s="13">
        <f>IFERROR(VLOOKUP($A318,'Fielding Data'!$A:$H,MATCH(R$1,'Fielding Data'!$A$1:$H$1,0),0),"Other")</f>
        <v>19</v>
      </c>
      <c r="S318" s="13">
        <f>IFERROR(VLOOKUP($A318,'Fielding Data'!$A:$H,MATCH(S$1,'Fielding Data'!$A$1:$H$1,0),0),"Other")</f>
        <v>1</v>
      </c>
      <c r="T318" s="13">
        <f>IFERROR(VLOOKUP($A318,'Fielding Data'!$A:$H,MATCH(T$1,'Fielding Data'!$A$1:$H$1,0),0),"Other")</f>
        <v>3</v>
      </c>
      <c r="U318" s="13">
        <f>SUMIFS('Fielding Data'!E:E,'Fielding Data'!$A:$A,'Hitting Data'!$A318)</f>
        <v>17</v>
      </c>
      <c r="V318" s="13">
        <f>SUMIFS('Fielding Data'!F:F,'Fielding Data'!$A:$A,'Hitting Data'!$A318)</f>
        <v>19</v>
      </c>
      <c r="W318" s="13">
        <f>SUMIFS('Fielding Data'!G:G,'Fielding Data'!$A:$A,'Hitting Data'!$A318)</f>
        <v>1</v>
      </c>
      <c r="X318" s="13">
        <f>SUMIFS('Fielding Data'!H:H,'Fielding Data'!$A:$A,'Hitting Data'!$A318)</f>
        <v>3</v>
      </c>
    </row>
    <row r="319" spans="1:24" x14ac:dyDescent="0.3">
      <c r="A319" s="13" t="str">
        <f t="shared" si="4"/>
        <v>flowety012010</v>
      </c>
      <c r="B319" s="16" t="s">
        <v>1086</v>
      </c>
      <c r="C319" s="16">
        <v>2010</v>
      </c>
      <c r="D319" s="16">
        <v>8</v>
      </c>
      <c r="E319" s="16">
        <v>11</v>
      </c>
      <c r="F319" s="16">
        <v>2</v>
      </c>
      <c r="G319" s="16">
        <v>1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4</v>
      </c>
      <c r="O319" s="16">
        <v>5</v>
      </c>
      <c r="P319" s="13" t="str">
        <f>IFERROR(VLOOKUP($A319,'Fielding Data'!$A:$H,MATCH(P$1,'Fielding Data'!$A$1:$H$1,0),0),"Other")</f>
        <v>C</v>
      </c>
      <c r="Q319" s="13">
        <f>IFERROR(VLOOKUP($A319,'Fielding Data'!$A:$H,MATCH(Q$1,'Fielding Data'!$A$1:$H$1,0),0),"Other")</f>
        <v>30</v>
      </c>
      <c r="R319" s="13">
        <f>IFERROR(VLOOKUP($A319,'Fielding Data'!$A:$H,MATCH(R$1,'Fielding Data'!$A$1:$H$1,0),0),"Other")</f>
        <v>1</v>
      </c>
      <c r="S319" s="13">
        <f>IFERROR(VLOOKUP($A319,'Fielding Data'!$A:$H,MATCH(S$1,'Fielding Data'!$A$1:$H$1,0),0),"Other")</f>
        <v>0</v>
      </c>
      <c r="T319" s="13">
        <f>IFERROR(VLOOKUP($A319,'Fielding Data'!$A:$H,MATCH(T$1,'Fielding Data'!$A$1:$H$1,0),0),"Other")</f>
        <v>0</v>
      </c>
      <c r="U319" s="13">
        <f>SUMIFS('Fielding Data'!E:E,'Fielding Data'!$A:$A,'Hitting Data'!$A319)</f>
        <v>30</v>
      </c>
      <c r="V319" s="13">
        <f>SUMIFS('Fielding Data'!F:F,'Fielding Data'!$A:$A,'Hitting Data'!$A319)</f>
        <v>1</v>
      </c>
      <c r="W319" s="13">
        <f>SUMIFS('Fielding Data'!G:G,'Fielding Data'!$A:$A,'Hitting Data'!$A319)</f>
        <v>0</v>
      </c>
      <c r="X319" s="13">
        <f>SUMIFS('Fielding Data'!H:H,'Fielding Data'!$A:$A,'Hitting Data'!$A319)</f>
        <v>0</v>
      </c>
    </row>
    <row r="320" spans="1:24" x14ac:dyDescent="0.3">
      <c r="A320" s="13" t="str">
        <f t="shared" si="4"/>
        <v>floydga012010</v>
      </c>
      <c r="B320" s="16" t="s">
        <v>440</v>
      </c>
      <c r="C320" s="16">
        <v>2010</v>
      </c>
      <c r="D320" s="16">
        <v>31</v>
      </c>
      <c r="E320" s="16">
        <v>4</v>
      </c>
      <c r="F320" s="16">
        <v>0</v>
      </c>
      <c r="G320" s="16">
        <v>1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1</v>
      </c>
      <c r="O320" s="16">
        <v>2</v>
      </c>
      <c r="P320" s="13" t="str">
        <f>IFERROR(VLOOKUP($A320,'Fielding Data'!$A:$H,MATCH(P$1,'Fielding Data'!$A$1:$H$1,0),0),"Other")</f>
        <v>P</v>
      </c>
      <c r="Q320" s="13">
        <f>IFERROR(VLOOKUP($A320,'Fielding Data'!$A:$H,MATCH(Q$1,'Fielding Data'!$A$1:$H$1,0),0),"Other")</f>
        <v>9</v>
      </c>
      <c r="R320" s="13">
        <f>IFERROR(VLOOKUP($A320,'Fielding Data'!$A:$H,MATCH(R$1,'Fielding Data'!$A$1:$H$1,0),0),"Other")</f>
        <v>24</v>
      </c>
      <c r="S320" s="13">
        <f>IFERROR(VLOOKUP($A320,'Fielding Data'!$A:$H,MATCH(S$1,'Fielding Data'!$A$1:$H$1,0),0),"Other")</f>
        <v>2</v>
      </c>
      <c r="T320" s="13">
        <f>IFERROR(VLOOKUP($A320,'Fielding Data'!$A:$H,MATCH(T$1,'Fielding Data'!$A$1:$H$1,0),0),"Other")</f>
        <v>2</v>
      </c>
      <c r="U320" s="13">
        <f>SUMIFS('Fielding Data'!E:E,'Fielding Data'!$A:$A,'Hitting Data'!$A320)</f>
        <v>9</v>
      </c>
      <c r="V320" s="13">
        <f>SUMIFS('Fielding Data'!F:F,'Fielding Data'!$A:$A,'Hitting Data'!$A320)</f>
        <v>24</v>
      </c>
      <c r="W320" s="13">
        <f>SUMIFS('Fielding Data'!G:G,'Fielding Data'!$A:$A,'Hitting Data'!$A320)</f>
        <v>2</v>
      </c>
      <c r="X320" s="13">
        <f>SUMIFS('Fielding Data'!H:H,'Fielding Data'!$A:$A,'Hitting Data'!$A320)</f>
        <v>2</v>
      </c>
    </row>
    <row r="321" spans="1:24" x14ac:dyDescent="0.3">
      <c r="A321" s="13" t="str">
        <f t="shared" si="4"/>
        <v>fordda032010</v>
      </c>
      <c r="B321" s="16" t="s">
        <v>1279</v>
      </c>
      <c r="C321" s="16">
        <v>2010</v>
      </c>
      <c r="D321" s="16">
        <v>7</v>
      </c>
      <c r="E321" s="16">
        <v>0</v>
      </c>
      <c r="F321" s="16">
        <v>1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2</v>
      </c>
      <c r="M321" s="16">
        <v>1</v>
      </c>
      <c r="N321" s="16">
        <v>0</v>
      </c>
      <c r="O321" s="16">
        <v>0</v>
      </c>
      <c r="P321" s="13" t="str">
        <f>IFERROR(VLOOKUP($A321,'Fielding Data'!$A:$H,MATCH(P$1,'Fielding Data'!$A$1:$H$1,0),0),"Other")</f>
        <v>CF</v>
      </c>
      <c r="Q321" s="13">
        <f>IFERROR(VLOOKUP($A321,'Fielding Data'!$A:$H,MATCH(Q$1,'Fielding Data'!$A$1:$H$1,0),0),"Other")</f>
        <v>0</v>
      </c>
      <c r="R321" s="13">
        <f>IFERROR(VLOOKUP($A321,'Fielding Data'!$A:$H,MATCH(R$1,'Fielding Data'!$A$1:$H$1,0),0),"Other")</f>
        <v>0</v>
      </c>
      <c r="S321" s="13">
        <f>IFERROR(VLOOKUP($A321,'Fielding Data'!$A:$H,MATCH(S$1,'Fielding Data'!$A$1:$H$1,0),0),"Other")</f>
        <v>0</v>
      </c>
      <c r="T321" s="13">
        <f>IFERROR(VLOOKUP($A321,'Fielding Data'!$A:$H,MATCH(T$1,'Fielding Data'!$A$1:$H$1,0),0),"Other")</f>
        <v>0</v>
      </c>
      <c r="U321" s="13">
        <f>SUMIFS('Fielding Data'!E:E,'Fielding Data'!$A:$A,'Hitting Data'!$A321)</f>
        <v>0</v>
      </c>
      <c r="V321" s="13">
        <f>SUMIFS('Fielding Data'!F:F,'Fielding Data'!$A:$A,'Hitting Data'!$A321)</f>
        <v>0</v>
      </c>
      <c r="W321" s="13">
        <f>SUMIFS('Fielding Data'!G:G,'Fielding Data'!$A:$A,'Hitting Data'!$A321)</f>
        <v>0</v>
      </c>
      <c r="X321" s="13">
        <f>SUMIFS('Fielding Data'!H:H,'Fielding Data'!$A:$A,'Hitting Data'!$A321)</f>
        <v>0</v>
      </c>
    </row>
    <row r="322" spans="1:24" x14ac:dyDescent="0.3">
      <c r="A322" s="13" t="str">
        <f t="shared" si="4"/>
        <v>fowlede012010</v>
      </c>
      <c r="B322" s="16" t="s">
        <v>920</v>
      </c>
      <c r="C322" s="16">
        <v>2010</v>
      </c>
      <c r="D322" s="16">
        <v>132</v>
      </c>
      <c r="E322" s="16">
        <v>439</v>
      </c>
      <c r="F322" s="16">
        <v>73</v>
      </c>
      <c r="G322" s="16">
        <v>114</v>
      </c>
      <c r="H322" s="16">
        <v>20</v>
      </c>
      <c r="I322" s="16">
        <v>14</v>
      </c>
      <c r="J322" s="16">
        <v>6</v>
      </c>
      <c r="K322" s="16">
        <v>36</v>
      </c>
      <c r="L322" s="16">
        <v>13</v>
      </c>
      <c r="M322" s="16">
        <v>7</v>
      </c>
      <c r="N322" s="16">
        <v>57</v>
      </c>
      <c r="O322" s="16">
        <v>104</v>
      </c>
      <c r="P322" s="13" t="str">
        <f>IFERROR(VLOOKUP($A322,'Fielding Data'!$A:$H,MATCH(P$1,'Fielding Data'!$A$1:$H$1,0),0),"Other")</f>
        <v>CF</v>
      </c>
      <c r="Q322" s="13">
        <f>IFERROR(VLOOKUP($A322,'Fielding Data'!$A:$H,MATCH(Q$1,'Fielding Data'!$A$1:$H$1,0),0),"Other")</f>
        <v>0</v>
      </c>
      <c r="R322" s="13">
        <f>IFERROR(VLOOKUP($A322,'Fielding Data'!$A:$H,MATCH(R$1,'Fielding Data'!$A$1:$H$1,0),0),"Other")</f>
        <v>0</v>
      </c>
      <c r="S322" s="13">
        <f>IFERROR(VLOOKUP($A322,'Fielding Data'!$A:$H,MATCH(S$1,'Fielding Data'!$A$1:$H$1,0),0),"Other")</f>
        <v>0</v>
      </c>
      <c r="T322" s="13">
        <f>IFERROR(VLOOKUP($A322,'Fielding Data'!$A:$H,MATCH(T$1,'Fielding Data'!$A$1:$H$1,0),0),"Other")</f>
        <v>0</v>
      </c>
      <c r="U322" s="13">
        <f>SUMIFS('Fielding Data'!E:E,'Fielding Data'!$A:$A,'Hitting Data'!$A322)</f>
        <v>239</v>
      </c>
      <c r="V322" s="13">
        <f>SUMIFS('Fielding Data'!F:F,'Fielding Data'!$A:$A,'Hitting Data'!$A322)</f>
        <v>2</v>
      </c>
      <c r="W322" s="13">
        <f>SUMIFS('Fielding Data'!G:G,'Fielding Data'!$A:$A,'Hitting Data'!$A322)</f>
        <v>1</v>
      </c>
      <c r="X322" s="13">
        <f>SUMIFS('Fielding Data'!H:H,'Fielding Data'!$A:$A,'Hitting Data'!$A322)</f>
        <v>0</v>
      </c>
    </row>
    <row r="323" spans="1:24" x14ac:dyDescent="0.3">
      <c r="A323" s="13" t="str">
        <f t="shared" ref="A323:A386" si="5">(B323&amp;C323)</f>
        <v>francbe012010</v>
      </c>
      <c r="B323" s="16" t="s">
        <v>787</v>
      </c>
      <c r="C323" s="16">
        <v>2010</v>
      </c>
      <c r="D323" s="16">
        <v>88</v>
      </c>
      <c r="E323" s="16">
        <v>179</v>
      </c>
      <c r="F323" s="16">
        <v>24</v>
      </c>
      <c r="G323" s="16">
        <v>48</v>
      </c>
      <c r="H323" s="16">
        <v>13</v>
      </c>
      <c r="I323" s="16">
        <v>0</v>
      </c>
      <c r="J323" s="16">
        <v>6</v>
      </c>
      <c r="K323" s="16">
        <v>28</v>
      </c>
      <c r="L323" s="16">
        <v>8</v>
      </c>
      <c r="M323" s="16">
        <v>0</v>
      </c>
      <c r="N323" s="16">
        <v>14</v>
      </c>
      <c r="O323" s="16">
        <v>35</v>
      </c>
      <c r="P323" s="13" t="str">
        <f>IFERROR(VLOOKUP($A323,'Fielding Data'!$A:$H,MATCH(P$1,'Fielding Data'!$A$1:$H$1,0),0),"Other")</f>
        <v>CF</v>
      </c>
      <c r="Q323" s="13">
        <f>IFERROR(VLOOKUP($A323,'Fielding Data'!$A:$H,MATCH(Q$1,'Fielding Data'!$A$1:$H$1,0),0),"Other")</f>
        <v>0</v>
      </c>
      <c r="R323" s="13">
        <f>IFERROR(VLOOKUP($A323,'Fielding Data'!$A:$H,MATCH(R$1,'Fielding Data'!$A$1:$H$1,0),0),"Other")</f>
        <v>0</v>
      </c>
      <c r="S323" s="13">
        <f>IFERROR(VLOOKUP($A323,'Fielding Data'!$A:$H,MATCH(S$1,'Fielding Data'!$A$1:$H$1,0),0),"Other")</f>
        <v>0</v>
      </c>
      <c r="T323" s="13">
        <f>IFERROR(VLOOKUP($A323,'Fielding Data'!$A:$H,MATCH(T$1,'Fielding Data'!$A$1:$H$1,0),0),"Other")</f>
        <v>0</v>
      </c>
      <c r="U323" s="13">
        <f>SUMIFS('Fielding Data'!E:E,'Fielding Data'!$A:$A,'Hitting Data'!$A323)</f>
        <v>60</v>
      </c>
      <c r="V323" s="13">
        <f>SUMIFS('Fielding Data'!F:F,'Fielding Data'!$A:$A,'Hitting Data'!$A323)</f>
        <v>3</v>
      </c>
      <c r="W323" s="13">
        <f>SUMIFS('Fielding Data'!G:G,'Fielding Data'!$A:$A,'Hitting Data'!$A323)</f>
        <v>0</v>
      </c>
      <c r="X323" s="13">
        <f>SUMIFS('Fielding Data'!H:H,'Fielding Data'!$A:$A,'Hitting Data'!$A323)</f>
        <v>0</v>
      </c>
    </row>
    <row r="324" spans="1:24" x14ac:dyDescent="0.3">
      <c r="A324" s="13" t="str">
        <f t="shared" si="5"/>
        <v>francfr012010</v>
      </c>
      <c r="B324" s="16" t="s">
        <v>441</v>
      </c>
      <c r="C324" s="16">
        <v>2010</v>
      </c>
      <c r="D324" s="16">
        <v>56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3" t="str">
        <f>IFERROR(VLOOKUP($A324,'Fielding Data'!$A:$H,MATCH(P$1,'Fielding Data'!$A$1:$H$1,0),0),"Other")</f>
        <v>P</v>
      </c>
      <c r="Q324" s="13">
        <f>IFERROR(VLOOKUP($A324,'Fielding Data'!$A:$H,MATCH(Q$1,'Fielding Data'!$A$1:$H$1,0),0),"Other")</f>
        <v>4</v>
      </c>
      <c r="R324" s="13">
        <f>IFERROR(VLOOKUP($A324,'Fielding Data'!$A:$H,MATCH(R$1,'Fielding Data'!$A$1:$H$1,0),0),"Other")</f>
        <v>1</v>
      </c>
      <c r="S324" s="13">
        <f>IFERROR(VLOOKUP($A324,'Fielding Data'!$A:$H,MATCH(S$1,'Fielding Data'!$A$1:$H$1,0),0),"Other")</f>
        <v>0</v>
      </c>
      <c r="T324" s="13">
        <f>IFERROR(VLOOKUP($A324,'Fielding Data'!$A:$H,MATCH(T$1,'Fielding Data'!$A$1:$H$1,0),0),"Other")</f>
        <v>0</v>
      </c>
      <c r="U324" s="13">
        <f>SUMIFS('Fielding Data'!E:E,'Fielding Data'!$A:$A,'Hitting Data'!$A324)</f>
        <v>4</v>
      </c>
      <c r="V324" s="13">
        <f>SUMIFS('Fielding Data'!F:F,'Fielding Data'!$A:$A,'Hitting Data'!$A324)</f>
        <v>1</v>
      </c>
      <c r="W324" s="13">
        <f>SUMIFS('Fielding Data'!G:G,'Fielding Data'!$A:$A,'Hitting Data'!$A324)</f>
        <v>0</v>
      </c>
      <c r="X324" s="13">
        <f>SUMIFS('Fielding Data'!H:H,'Fielding Data'!$A:$A,'Hitting Data'!$A324)</f>
        <v>0</v>
      </c>
    </row>
    <row r="325" spans="1:24" x14ac:dyDescent="0.3">
      <c r="A325" s="13" t="str">
        <f t="shared" si="5"/>
        <v>francje012010</v>
      </c>
      <c r="B325" s="16" t="s">
        <v>442</v>
      </c>
      <c r="C325" s="16">
        <v>2010</v>
      </c>
      <c r="D325" s="16">
        <v>20</v>
      </c>
      <c r="E325" s="16">
        <v>22</v>
      </c>
      <c r="F325" s="16">
        <v>2</v>
      </c>
      <c r="G325" s="16">
        <v>2</v>
      </c>
      <c r="H325" s="16">
        <v>0</v>
      </c>
      <c r="I325" s="16">
        <v>0</v>
      </c>
      <c r="J325" s="16">
        <v>0</v>
      </c>
      <c r="K325" s="16">
        <v>1</v>
      </c>
      <c r="L325" s="16">
        <v>0</v>
      </c>
      <c r="M325" s="16">
        <v>0</v>
      </c>
      <c r="N325" s="16">
        <v>4</v>
      </c>
      <c r="O325" s="16">
        <v>6</v>
      </c>
      <c r="P325" s="13" t="str">
        <f>IFERROR(VLOOKUP($A325,'Fielding Data'!$A:$H,MATCH(P$1,'Fielding Data'!$A$1:$H$1,0),0),"Other")</f>
        <v>P</v>
      </c>
      <c r="Q325" s="13">
        <f>IFERROR(VLOOKUP($A325,'Fielding Data'!$A:$H,MATCH(Q$1,'Fielding Data'!$A$1:$H$1,0),0),"Other")</f>
        <v>2</v>
      </c>
      <c r="R325" s="13">
        <f>IFERROR(VLOOKUP($A325,'Fielding Data'!$A:$H,MATCH(R$1,'Fielding Data'!$A$1:$H$1,0),0),"Other")</f>
        <v>17</v>
      </c>
      <c r="S325" s="13">
        <f>IFERROR(VLOOKUP($A325,'Fielding Data'!$A:$H,MATCH(S$1,'Fielding Data'!$A$1:$H$1,0),0),"Other")</f>
        <v>0</v>
      </c>
      <c r="T325" s="13">
        <f>IFERROR(VLOOKUP($A325,'Fielding Data'!$A:$H,MATCH(T$1,'Fielding Data'!$A$1:$H$1,0),0),"Other")</f>
        <v>3</v>
      </c>
      <c r="U325" s="13">
        <f>SUMIFS('Fielding Data'!E:E,'Fielding Data'!$A:$A,'Hitting Data'!$A325)</f>
        <v>2</v>
      </c>
      <c r="V325" s="13">
        <f>SUMIFS('Fielding Data'!F:F,'Fielding Data'!$A:$A,'Hitting Data'!$A325)</f>
        <v>17</v>
      </c>
      <c r="W325" s="13">
        <f>SUMIFS('Fielding Data'!G:G,'Fielding Data'!$A:$A,'Hitting Data'!$A325)</f>
        <v>0</v>
      </c>
      <c r="X325" s="13">
        <f>SUMIFS('Fielding Data'!H:H,'Fielding Data'!$A:$A,'Hitting Data'!$A325)</f>
        <v>3</v>
      </c>
    </row>
    <row r="326" spans="1:24" x14ac:dyDescent="0.3">
      <c r="A326" s="13" t="str">
        <f t="shared" si="5"/>
        <v>francju022010</v>
      </c>
      <c r="B326" s="16" t="s">
        <v>1087</v>
      </c>
      <c r="C326" s="16">
        <v>2010</v>
      </c>
      <c r="D326" s="16">
        <v>36</v>
      </c>
      <c r="E326" s="16">
        <v>55</v>
      </c>
      <c r="F326" s="16">
        <v>3</v>
      </c>
      <c r="G326" s="16">
        <v>15</v>
      </c>
      <c r="H326" s="16">
        <v>3</v>
      </c>
      <c r="I326" s="16">
        <v>0</v>
      </c>
      <c r="J326" s="16">
        <v>1</v>
      </c>
      <c r="K326" s="16">
        <v>7</v>
      </c>
      <c r="L326" s="16">
        <v>0</v>
      </c>
      <c r="M326" s="16">
        <v>1</v>
      </c>
      <c r="N326" s="16">
        <v>4</v>
      </c>
      <c r="O326" s="16">
        <v>20</v>
      </c>
      <c r="P326" s="13" t="str">
        <f>IFERROR(VLOOKUP($A326,'Fielding Data'!$A:$H,MATCH(P$1,'Fielding Data'!$A$1:$H$1,0),0),"Other")</f>
        <v>3B</v>
      </c>
      <c r="Q326" s="13">
        <f>IFERROR(VLOOKUP($A326,'Fielding Data'!$A:$H,MATCH(Q$1,'Fielding Data'!$A$1:$H$1,0),0),"Other")</f>
        <v>3</v>
      </c>
      <c r="R326" s="13">
        <f>IFERROR(VLOOKUP($A326,'Fielding Data'!$A:$H,MATCH(R$1,'Fielding Data'!$A$1:$H$1,0),0),"Other")</f>
        <v>8</v>
      </c>
      <c r="S326" s="13">
        <f>IFERROR(VLOOKUP($A326,'Fielding Data'!$A:$H,MATCH(S$1,'Fielding Data'!$A$1:$H$1,0),0),"Other")</f>
        <v>1</v>
      </c>
      <c r="T326" s="13">
        <f>IFERROR(VLOOKUP($A326,'Fielding Data'!$A:$H,MATCH(T$1,'Fielding Data'!$A$1:$H$1,0),0),"Other")</f>
        <v>3</v>
      </c>
      <c r="U326" s="13">
        <f>SUMIFS('Fielding Data'!E:E,'Fielding Data'!$A:$A,'Hitting Data'!$A326)</f>
        <v>3</v>
      </c>
      <c r="V326" s="13">
        <f>SUMIFS('Fielding Data'!F:F,'Fielding Data'!$A:$A,'Hitting Data'!$A326)</f>
        <v>8</v>
      </c>
      <c r="W326" s="13">
        <f>SUMIFS('Fielding Data'!G:G,'Fielding Data'!$A:$A,'Hitting Data'!$A326)</f>
        <v>1</v>
      </c>
      <c r="X326" s="13">
        <f>SUMIFS('Fielding Data'!H:H,'Fielding Data'!$A:$A,'Hitting Data'!$A326)</f>
        <v>3</v>
      </c>
    </row>
    <row r="327" spans="1:24" x14ac:dyDescent="0.3">
      <c r="A327" s="13" t="str">
        <f t="shared" si="5"/>
        <v>frandke012010</v>
      </c>
      <c r="B327" s="16" t="s">
        <v>645</v>
      </c>
      <c r="C327" s="16">
        <v>2010</v>
      </c>
      <c r="D327" s="16">
        <v>54</v>
      </c>
      <c r="E327" s="16">
        <v>160</v>
      </c>
      <c r="F327" s="16">
        <v>24</v>
      </c>
      <c r="G327" s="16">
        <v>40</v>
      </c>
      <c r="H327" s="16">
        <v>11</v>
      </c>
      <c r="I327" s="16">
        <v>0</v>
      </c>
      <c r="J327" s="16">
        <v>0</v>
      </c>
      <c r="K327" s="16">
        <v>14</v>
      </c>
      <c r="L327" s="16">
        <v>2</v>
      </c>
      <c r="M327" s="16">
        <v>0</v>
      </c>
      <c r="N327" s="16">
        <v>9</v>
      </c>
      <c r="O327" s="16">
        <v>10</v>
      </c>
      <c r="P327" s="13" t="str">
        <f>IFERROR(VLOOKUP($A327,'Fielding Data'!$A:$H,MATCH(P$1,'Fielding Data'!$A$1:$H$1,0),0),"Other")</f>
        <v>1B</v>
      </c>
      <c r="Q327" s="13">
        <f>IFERROR(VLOOKUP($A327,'Fielding Data'!$A:$H,MATCH(Q$1,'Fielding Data'!$A$1:$H$1,0),0),"Other")</f>
        <v>35</v>
      </c>
      <c r="R327" s="13">
        <f>IFERROR(VLOOKUP($A327,'Fielding Data'!$A:$H,MATCH(R$1,'Fielding Data'!$A$1:$H$1,0),0),"Other")</f>
        <v>3</v>
      </c>
      <c r="S327" s="13">
        <f>IFERROR(VLOOKUP($A327,'Fielding Data'!$A:$H,MATCH(S$1,'Fielding Data'!$A$1:$H$1,0),0),"Other")</f>
        <v>0</v>
      </c>
      <c r="T327" s="13">
        <f>IFERROR(VLOOKUP($A327,'Fielding Data'!$A:$H,MATCH(T$1,'Fielding Data'!$A$1:$H$1,0),0),"Other")</f>
        <v>4</v>
      </c>
      <c r="U327" s="13">
        <f>SUMIFS('Fielding Data'!E:E,'Fielding Data'!$A:$A,'Hitting Data'!$A327)</f>
        <v>66</v>
      </c>
      <c r="V327" s="13">
        <f>SUMIFS('Fielding Data'!F:F,'Fielding Data'!$A:$A,'Hitting Data'!$A327)</f>
        <v>82</v>
      </c>
      <c r="W327" s="13">
        <f>SUMIFS('Fielding Data'!G:G,'Fielding Data'!$A:$A,'Hitting Data'!$A327)</f>
        <v>7</v>
      </c>
      <c r="X327" s="13">
        <f>SUMIFS('Fielding Data'!H:H,'Fielding Data'!$A:$A,'Hitting Data'!$A327)</f>
        <v>9</v>
      </c>
    </row>
    <row r="328" spans="1:24" x14ac:dyDescent="0.3">
      <c r="A328" s="13" t="str">
        <f t="shared" si="5"/>
        <v>frankry012010</v>
      </c>
      <c r="B328" s="16" t="s">
        <v>245</v>
      </c>
      <c r="C328" s="16">
        <v>2010</v>
      </c>
      <c r="D328" s="16">
        <v>59</v>
      </c>
      <c r="E328" s="16">
        <v>3</v>
      </c>
      <c r="F328" s="16">
        <v>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3</v>
      </c>
      <c r="P328" s="13" t="str">
        <f>IFERROR(VLOOKUP($A328,'Fielding Data'!$A:$H,MATCH(P$1,'Fielding Data'!$A$1:$H$1,0),0),"Other")</f>
        <v>P</v>
      </c>
      <c r="Q328" s="13">
        <f>IFERROR(VLOOKUP($A328,'Fielding Data'!$A:$H,MATCH(Q$1,'Fielding Data'!$A$1:$H$1,0),0),"Other")</f>
        <v>9</v>
      </c>
      <c r="R328" s="13">
        <f>IFERROR(VLOOKUP($A328,'Fielding Data'!$A:$H,MATCH(R$1,'Fielding Data'!$A$1:$H$1,0),0),"Other")</f>
        <v>5</v>
      </c>
      <c r="S328" s="13">
        <f>IFERROR(VLOOKUP($A328,'Fielding Data'!$A:$H,MATCH(S$1,'Fielding Data'!$A$1:$H$1,0),0),"Other")</f>
        <v>0</v>
      </c>
      <c r="T328" s="13">
        <f>IFERROR(VLOOKUP($A328,'Fielding Data'!$A:$H,MATCH(T$1,'Fielding Data'!$A$1:$H$1,0),0),"Other")</f>
        <v>1</v>
      </c>
      <c r="U328" s="13">
        <f>SUMIFS('Fielding Data'!E:E,'Fielding Data'!$A:$A,'Hitting Data'!$A328)</f>
        <v>9</v>
      </c>
      <c r="V328" s="13">
        <f>SUMIFS('Fielding Data'!F:F,'Fielding Data'!$A:$A,'Hitting Data'!$A328)</f>
        <v>5</v>
      </c>
      <c r="W328" s="13">
        <f>SUMIFS('Fielding Data'!G:G,'Fielding Data'!$A:$A,'Hitting Data'!$A328)</f>
        <v>0</v>
      </c>
      <c r="X328" s="13">
        <f>SUMIFS('Fielding Data'!H:H,'Fielding Data'!$A:$A,'Hitting Data'!$A328)</f>
        <v>1</v>
      </c>
    </row>
    <row r="329" spans="1:24" x14ac:dyDescent="0.3">
      <c r="A329" s="13" t="str">
        <f t="shared" si="5"/>
        <v>frasoja012010</v>
      </c>
      <c r="B329" s="16" t="s">
        <v>443</v>
      </c>
      <c r="C329" s="16">
        <v>2010</v>
      </c>
      <c r="D329" s="16">
        <v>69</v>
      </c>
      <c r="E329" s="16">
        <v>0</v>
      </c>
      <c r="F329" s="16">
        <v>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3" t="str">
        <f>IFERROR(VLOOKUP($A329,'Fielding Data'!$A:$H,MATCH(P$1,'Fielding Data'!$A$1:$H$1,0),0),"Other")</f>
        <v>P</v>
      </c>
      <c r="Q329" s="13">
        <f>IFERROR(VLOOKUP($A329,'Fielding Data'!$A:$H,MATCH(Q$1,'Fielding Data'!$A$1:$H$1,0),0),"Other")</f>
        <v>6</v>
      </c>
      <c r="R329" s="13">
        <f>IFERROR(VLOOKUP($A329,'Fielding Data'!$A:$H,MATCH(R$1,'Fielding Data'!$A$1:$H$1,0),0),"Other")</f>
        <v>5</v>
      </c>
      <c r="S329" s="13">
        <f>IFERROR(VLOOKUP($A329,'Fielding Data'!$A:$H,MATCH(S$1,'Fielding Data'!$A$1:$H$1,0),0),"Other")</f>
        <v>1</v>
      </c>
      <c r="T329" s="13">
        <f>IFERROR(VLOOKUP($A329,'Fielding Data'!$A:$H,MATCH(T$1,'Fielding Data'!$A$1:$H$1,0),0),"Other")</f>
        <v>1</v>
      </c>
      <c r="U329" s="13">
        <f>SUMIFS('Fielding Data'!E:E,'Fielding Data'!$A:$A,'Hitting Data'!$A329)</f>
        <v>6</v>
      </c>
      <c r="V329" s="13">
        <f>SUMIFS('Fielding Data'!F:F,'Fielding Data'!$A:$A,'Hitting Data'!$A329)</f>
        <v>5</v>
      </c>
      <c r="W329" s="13">
        <f>SUMIFS('Fielding Data'!G:G,'Fielding Data'!$A:$A,'Hitting Data'!$A329)</f>
        <v>1</v>
      </c>
      <c r="X329" s="13">
        <f>SUMIFS('Fielding Data'!H:H,'Fielding Data'!$A:$A,'Hitting Data'!$A329)</f>
        <v>1</v>
      </c>
    </row>
    <row r="330" spans="1:24" x14ac:dyDescent="0.3">
      <c r="A330" s="13" t="str">
        <f t="shared" si="5"/>
        <v>frazije012010</v>
      </c>
      <c r="B330" s="16" t="s">
        <v>1281</v>
      </c>
      <c r="C330" s="16">
        <v>2010</v>
      </c>
      <c r="D330" s="16">
        <v>9</v>
      </c>
      <c r="E330" s="16">
        <v>23</v>
      </c>
      <c r="F330" s="16">
        <v>3</v>
      </c>
      <c r="G330" s="16">
        <v>5</v>
      </c>
      <c r="H330" s="16">
        <v>1</v>
      </c>
      <c r="I330" s="16">
        <v>0</v>
      </c>
      <c r="J330" s="16">
        <v>0</v>
      </c>
      <c r="K330" s="16">
        <v>1</v>
      </c>
      <c r="L330" s="16">
        <v>0</v>
      </c>
      <c r="M330" s="16">
        <v>0</v>
      </c>
      <c r="N330" s="16">
        <v>1</v>
      </c>
      <c r="O330" s="16">
        <v>6</v>
      </c>
      <c r="P330" s="13" t="str">
        <f>IFERROR(VLOOKUP($A330,'Fielding Data'!$A:$H,MATCH(P$1,'Fielding Data'!$A$1:$H$1,0),0),"Other")</f>
        <v>LF</v>
      </c>
      <c r="Q330" s="13">
        <f>IFERROR(VLOOKUP($A330,'Fielding Data'!$A:$H,MATCH(Q$1,'Fielding Data'!$A$1:$H$1,0),0),"Other")</f>
        <v>0</v>
      </c>
      <c r="R330" s="13">
        <f>IFERROR(VLOOKUP($A330,'Fielding Data'!$A:$H,MATCH(R$1,'Fielding Data'!$A$1:$H$1,0),0),"Other")</f>
        <v>0</v>
      </c>
      <c r="S330" s="13">
        <f>IFERROR(VLOOKUP($A330,'Fielding Data'!$A:$H,MATCH(S$1,'Fielding Data'!$A$1:$H$1,0),0),"Other")</f>
        <v>0</v>
      </c>
      <c r="T330" s="13">
        <f>IFERROR(VLOOKUP($A330,'Fielding Data'!$A:$H,MATCH(T$1,'Fielding Data'!$A$1:$H$1,0),0),"Other")</f>
        <v>0</v>
      </c>
      <c r="U330" s="13">
        <f>SUMIFS('Fielding Data'!E:E,'Fielding Data'!$A:$A,'Hitting Data'!$A330)</f>
        <v>11</v>
      </c>
      <c r="V330" s="13">
        <f>SUMIFS('Fielding Data'!F:F,'Fielding Data'!$A:$A,'Hitting Data'!$A330)</f>
        <v>1</v>
      </c>
      <c r="W330" s="13">
        <f>SUMIFS('Fielding Data'!G:G,'Fielding Data'!$A:$A,'Hitting Data'!$A330)</f>
        <v>0</v>
      </c>
      <c r="X330" s="13">
        <f>SUMIFS('Fielding Data'!H:H,'Fielding Data'!$A:$A,'Hitting Data'!$A330)</f>
        <v>1</v>
      </c>
    </row>
    <row r="331" spans="1:24" x14ac:dyDescent="0.3">
      <c r="A331" s="13" t="str">
        <f t="shared" si="5"/>
        <v>freemfr012010</v>
      </c>
      <c r="B331" s="16" t="s">
        <v>1282</v>
      </c>
      <c r="C331" s="16">
        <v>2010</v>
      </c>
      <c r="D331" s="16">
        <v>20</v>
      </c>
      <c r="E331" s="16">
        <v>24</v>
      </c>
      <c r="F331" s="16">
        <v>3</v>
      </c>
      <c r="G331" s="16">
        <v>4</v>
      </c>
      <c r="H331" s="16">
        <v>1</v>
      </c>
      <c r="I331" s="16">
        <v>0</v>
      </c>
      <c r="J331" s="16">
        <v>1</v>
      </c>
      <c r="K331" s="16">
        <v>1</v>
      </c>
      <c r="L331" s="16">
        <v>0</v>
      </c>
      <c r="M331" s="16">
        <v>0</v>
      </c>
      <c r="N331" s="16">
        <v>0</v>
      </c>
      <c r="O331" s="16">
        <v>8</v>
      </c>
      <c r="P331" s="13" t="str">
        <f>IFERROR(VLOOKUP($A331,'Fielding Data'!$A:$H,MATCH(P$1,'Fielding Data'!$A$1:$H$1,0),0),"Other")</f>
        <v>1B</v>
      </c>
      <c r="Q331" s="13">
        <f>IFERROR(VLOOKUP($A331,'Fielding Data'!$A:$H,MATCH(Q$1,'Fielding Data'!$A$1:$H$1,0),0),"Other")</f>
        <v>36</v>
      </c>
      <c r="R331" s="13">
        <f>IFERROR(VLOOKUP($A331,'Fielding Data'!$A:$H,MATCH(R$1,'Fielding Data'!$A$1:$H$1,0),0),"Other")</f>
        <v>5</v>
      </c>
      <c r="S331" s="13">
        <f>IFERROR(VLOOKUP($A331,'Fielding Data'!$A:$H,MATCH(S$1,'Fielding Data'!$A$1:$H$1,0),0),"Other")</f>
        <v>0</v>
      </c>
      <c r="T331" s="13">
        <f>IFERROR(VLOOKUP($A331,'Fielding Data'!$A:$H,MATCH(T$1,'Fielding Data'!$A$1:$H$1,0),0),"Other")</f>
        <v>1</v>
      </c>
      <c r="U331" s="13">
        <f>SUMIFS('Fielding Data'!E:E,'Fielding Data'!$A:$A,'Hitting Data'!$A331)</f>
        <v>36</v>
      </c>
      <c r="V331" s="13">
        <f>SUMIFS('Fielding Data'!F:F,'Fielding Data'!$A:$A,'Hitting Data'!$A331)</f>
        <v>5</v>
      </c>
      <c r="W331" s="13">
        <f>SUMIFS('Fielding Data'!G:G,'Fielding Data'!$A:$A,'Hitting Data'!$A331)</f>
        <v>0</v>
      </c>
      <c r="X331" s="13">
        <f>SUMIFS('Fielding Data'!H:H,'Fielding Data'!$A:$A,'Hitting Data'!$A331)</f>
        <v>1</v>
      </c>
    </row>
    <row r="332" spans="1:24" x14ac:dyDescent="0.3">
      <c r="A332" s="13" t="str">
        <f t="shared" si="5"/>
        <v>freesda012010</v>
      </c>
      <c r="B332" s="16" t="s">
        <v>1088</v>
      </c>
      <c r="C332" s="16">
        <v>2010</v>
      </c>
      <c r="D332" s="16">
        <v>70</v>
      </c>
      <c r="E332" s="16">
        <v>240</v>
      </c>
      <c r="F332" s="16">
        <v>28</v>
      </c>
      <c r="G332" s="16">
        <v>71</v>
      </c>
      <c r="H332" s="16">
        <v>12</v>
      </c>
      <c r="I332" s="16">
        <v>1</v>
      </c>
      <c r="J332" s="16">
        <v>4</v>
      </c>
      <c r="K332" s="16">
        <v>36</v>
      </c>
      <c r="L332" s="16">
        <v>1</v>
      </c>
      <c r="M332" s="16">
        <v>1</v>
      </c>
      <c r="N332" s="16">
        <v>21</v>
      </c>
      <c r="O332" s="16">
        <v>59</v>
      </c>
      <c r="P332" s="13" t="str">
        <f>IFERROR(VLOOKUP($A332,'Fielding Data'!$A:$H,MATCH(P$1,'Fielding Data'!$A$1:$H$1,0),0),"Other")</f>
        <v>1B</v>
      </c>
      <c r="Q332" s="13">
        <f>IFERROR(VLOOKUP($A332,'Fielding Data'!$A:$H,MATCH(Q$1,'Fielding Data'!$A$1:$H$1,0),0),"Other")</f>
        <v>3</v>
      </c>
      <c r="R332" s="13">
        <f>IFERROR(VLOOKUP($A332,'Fielding Data'!$A:$H,MATCH(R$1,'Fielding Data'!$A$1:$H$1,0),0),"Other")</f>
        <v>0</v>
      </c>
      <c r="S332" s="13">
        <f>IFERROR(VLOOKUP($A332,'Fielding Data'!$A:$H,MATCH(S$1,'Fielding Data'!$A$1:$H$1,0),0),"Other")</f>
        <v>0</v>
      </c>
      <c r="T332" s="13">
        <f>IFERROR(VLOOKUP($A332,'Fielding Data'!$A:$H,MATCH(T$1,'Fielding Data'!$A$1:$H$1,0),0),"Other")</f>
        <v>0</v>
      </c>
      <c r="U332" s="13">
        <f>SUMIFS('Fielding Data'!E:E,'Fielding Data'!$A:$A,'Hitting Data'!$A332)</f>
        <v>34</v>
      </c>
      <c r="V332" s="13">
        <f>SUMIFS('Fielding Data'!F:F,'Fielding Data'!$A:$A,'Hitting Data'!$A332)</f>
        <v>139</v>
      </c>
      <c r="W332" s="13">
        <f>SUMIFS('Fielding Data'!G:G,'Fielding Data'!$A:$A,'Hitting Data'!$A332)</f>
        <v>9</v>
      </c>
      <c r="X332" s="13">
        <f>SUMIFS('Fielding Data'!H:H,'Fielding Data'!$A:$A,'Hitting Data'!$A332)</f>
        <v>22</v>
      </c>
    </row>
    <row r="333" spans="1:24" x14ac:dyDescent="0.3">
      <c r="A333" s="13" t="str">
        <f t="shared" si="5"/>
        <v>frenclu012010</v>
      </c>
      <c r="B333" s="16" t="s">
        <v>1089</v>
      </c>
      <c r="C333" s="16">
        <v>2010</v>
      </c>
      <c r="D333" s="16">
        <v>16</v>
      </c>
      <c r="E333" s="16">
        <v>1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1</v>
      </c>
      <c r="P333" s="13" t="str">
        <f>IFERROR(VLOOKUP($A333,'Fielding Data'!$A:$H,MATCH(P$1,'Fielding Data'!$A$1:$H$1,0),0),"Other")</f>
        <v>P</v>
      </c>
      <c r="Q333" s="13">
        <f>IFERROR(VLOOKUP($A333,'Fielding Data'!$A:$H,MATCH(Q$1,'Fielding Data'!$A$1:$H$1,0),0),"Other")</f>
        <v>10</v>
      </c>
      <c r="R333" s="13">
        <f>IFERROR(VLOOKUP($A333,'Fielding Data'!$A:$H,MATCH(R$1,'Fielding Data'!$A$1:$H$1,0),0),"Other")</f>
        <v>6</v>
      </c>
      <c r="S333" s="13">
        <f>IFERROR(VLOOKUP($A333,'Fielding Data'!$A:$H,MATCH(S$1,'Fielding Data'!$A$1:$H$1,0),0),"Other")</f>
        <v>0</v>
      </c>
      <c r="T333" s="13">
        <f>IFERROR(VLOOKUP($A333,'Fielding Data'!$A:$H,MATCH(T$1,'Fielding Data'!$A$1:$H$1,0),0),"Other")</f>
        <v>1</v>
      </c>
      <c r="U333" s="13">
        <f>SUMIFS('Fielding Data'!E:E,'Fielding Data'!$A:$A,'Hitting Data'!$A333)</f>
        <v>10</v>
      </c>
      <c r="V333" s="13">
        <f>SUMIFS('Fielding Data'!F:F,'Fielding Data'!$A:$A,'Hitting Data'!$A333)</f>
        <v>6</v>
      </c>
      <c r="W333" s="13">
        <f>SUMIFS('Fielding Data'!G:G,'Fielding Data'!$A:$A,'Hitting Data'!$A333)</f>
        <v>0</v>
      </c>
      <c r="X333" s="13">
        <f>SUMIFS('Fielding Data'!H:H,'Fielding Data'!$A:$A,'Hitting Data'!$A333)</f>
        <v>1</v>
      </c>
    </row>
    <row r="334" spans="1:24" x14ac:dyDescent="0.3">
      <c r="A334" s="13" t="str">
        <f t="shared" si="5"/>
        <v>frierer012010</v>
      </c>
      <c r="B334" s="16" t="s">
        <v>1090</v>
      </c>
      <c r="C334" s="16">
        <v>2010</v>
      </c>
      <c r="D334" s="16">
        <v>33</v>
      </c>
      <c r="E334" s="16">
        <v>1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1</v>
      </c>
      <c r="P334" s="13" t="str">
        <f>IFERROR(VLOOKUP($A334,'Fielding Data'!$A:$H,MATCH(P$1,'Fielding Data'!$A$1:$H$1,0),0),"Other")</f>
        <v>P</v>
      </c>
      <c r="Q334" s="13">
        <f>IFERROR(VLOOKUP($A334,'Fielding Data'!$A:$H,MATCH(Q$1,'Fielding Data'!$A$1:$H$1,0),0),"Other")</f>
        <v>1</v>
      </c>
      <c r="R334" s="13">
        <f>IFERROR(VLOOKUP($A334,'Fielding Data'!$A:$H,MATCH(R$1,'Fielding Data'!$A$1:$H$1,0),0),"Other")</f>
        <v>1</v>
      </c>
      <c r="S334" s="13">
        <f>IFERROR(VLOOKUP($A334,'Fielding Data'!$A:$H,MATCH(S$1,'Fielding Data'!$A$1:$H$1,0),0),"Other")</f>
        <v>0</v>
      </c>
      <c r="T334" s="13">
        <f>IFERROR(VLOOKUP($A334,'Fielding Data'!$A:$H,MATCH(T$1,'Fielding Data'!$A$1:$H$1,0),0),"Other")</f>
        <v>0</v>
      </c>
      <c r="U334" s="13">
        <f>SUMIFS('Fielding Data'!E:E,'Fielding Data'!$A:$A,'Hitting Data'!$A334)</f>
        <v>1</v>
      </c>
      <c r="V334" s="13">
        <f>SUMIFS('Fielding Data'!F:F,'Fielding Data'!$A:$A,'Hitting Data'!$A334)</f>
        <v>1</v>
      </c>
      <c r="W334" s="13">
        <f>SUMIFS('Fielding Data'!G:G,'Fielding Data'!$A:$A,'Hitting Data'!$A334)</f>
        <v>0</v>
      </c>
      <c r="X334" s="13">
        <f>SUMIFS('Fielding Data'!H:H,'Fielding Data'!$A:$A,'Hitting Data'!$A334)</f>
        <v>0</v>
      </c>
    </row>
    <row r="335" spans="1:24" x14ac:dyDescent="0.3">
      <c r="A335" s="13" t="str">
        <f t="shared" si="5"/>
        <v>fukudko012010</v>
      </c>
      <c r="B335" s="16" t="s">
        <v>921</v>
      </c>
      <c r="C335" s="16">
        <v>2010</v>
      </c>
      <c r="D335" s="16">
        <v>130</v>
      </c>
      <c r="E335" s="16">
        <v>358</v>
      </c>
      <c r="F335" s="16">
        <v>45</v>
      </c>
      <c r="G335" s="16">
        <v>94</v>
      </c>
      <c r="H335" s="16">
        <v>20</v>
      </c>
      <c r="I335" s="16">
        <v>2</v>
      </c>
      <c r="J335" s="16">
        <v>13</v>
      </c>
      <c r="K335" s="16">
        <v>44</v>
      </c>
      <c r="L335" s="16">
        <v>7</v>
      </c>
      <c r="M335" s="16">
        <v>8</v>
      </c>
      <c r="N335" s="16">
        <v>64</v>
      </c>
      <c r="O335" s="16">
        <v>67</v>
      </c>
      <c r="P335" s="13" t="str">
        <f>IFERROR(VLOOKUP($A335,'Fielding Data'!$A:$H,MATCH(P$1,'Fielding Data'!$A$1:$H$1,0),0),"Other")</f>
        <v>OF</v>
      </c>
      <c r="Q335" s="13">
        <f>IFERROR(VLOOKUP($A335,'Fielding Data'!$A:$H,MATCH(Q$1,'Fielding Data'!$A$1:$H$1,0),0),"Other")</f>
        <v>190</v>
      </c>
      <c r="R335" s="13">
        <f>IFERROR(VLOOKUP($A335,'Fielding Data'!$A:$H,MATCH(R$1,'Fielding Data'!$A$1:$H$1,0),0),"Other")</f>
        <v>4</v>
      </c>
      <c r="S335" s="13">
        <f>IFERROR(VLOOKUP($A335,'Fielding Data'!$A:$H,MATCH(S$1,'Fielding Data'!$A$1:$H$1,0),0),"Other")</f>
        <v>1</v>
      </c>
      <c r="T335" s="13">
        <f>IFERROR(VLOOKUP($A335,'Fielding Data'!$A:$H,MATCH(T$1,'Fielding Data'!$A$1:$H$1,0),0),"Other")</f>
        <v>1</v>
      </c>
      <c r="U335" s="13">
        <f>SUMIFS('Fielding Data'!E:E,'Fielding Data'!$A:$A,'Hitting Data'!$A335)</f>
        <v>190</v>
      </c>
      <c r="V335" s="13">
        <f>SUMIFS('Fielding Data'!F:F,'Fielding Data'!$A:$A,'Hitting Data'!$A335)</f>
        <v>4</v>
      </c>
      <c r="W335" s="13">
        <f>SUMIFS('Fielding Data'!G:G,'Fielding Data'!$A:$A,'Hitting Data'!$A335)</f>
        <v>1</v>
      </c>
      <c r="X335" s="13">
        <f>SUMIFS('Fielding Data'!H:H,'Fielding Data'!$A:$A,'Hitting Data'!$A335)</f>
        <v>1</v>
      </c>
    </row>
    <row r="336" spans="1:24" x14ac:dyDescent="0.3">
      <c r="A336" s="13" t="str">
        <f t="shared" si="5"/>
        <v>fulchje012010</v>
      </c>
      <c r="B336" s="16" t="s">
        <v>646</v>
      </c>
      <c r="C336" s="16">
        <v>2010</v>
      </c>
      <c r="D336" s="16">
        <v>50</v>
      </c>
      <c r="E336" s="16">
        <v>1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1</v>
      </c>
      <c r="P336" s="13" t="str">
        <f>IFERROR(VLOOKUP($A336,'Fielding Data'!$A:$H,MATCH(P$1,'Fielding Data'!$A$1:$H$1,0),0),"Other")</f>
        <v>P</v>
      </c>
      <c r="Q336" s="13">
        <f>IFERROR(VLOOKUP($A336,'Fielding Data'!$A:$H,MATCH(Q$1,'Fielding Data'!$A$1:$H$1,0),0),"Other")</f>
        <v>1</v>
      </c>
      <c r="R336" s="13">
        <f>IFERROR(VLOOKUP($A336,'Fielding Data'!$A:$H,MATCH(R$1,'Fielding Data'!$A$1:$H$1,0),0),"Other")</f>
        <v>2</v>
      </c>
      <c r="S336" s="13">
        <f>IFERROR(VLOOKUP($A336,'Fielding Data'!$A:$H,MATCH(S$1,'Fielding Data'!$A$1:$H$1,0),0),"Other")</f>
        <v>0</v>
      </c>
      <c r="T336" s="13">
        <f>IFERROR(VLOOKUP($A336,'Fielding Data'!$A:$H,MATCH(T$1,'Fielding Data'!$A$1:$H$1,0),0),"Other")</f>
        <v>0</v>
      </c>
      <c r="U336" s="13">
        <f>SUMIFS('Fielding Data'!E:E,'Fielding Data'!$A:$A,'Hitting Data'!$A336)</f>
        <v>1</v>
      </c>
      <c r="V336" s="13">
        <f>SUMIFS('Fielding Data'!F:F,'Fielding Data'!$A:$A,'Hitting Data'!$A336)</f>
        <v>2</v>
      </c>
      <c r="W336" s="13">
        <f>SUMIFS('Fielding Data'!G:G,'Fielding Data'!$A:$A,'Hitting Data'!$A336)</f>
        <v>0</v>
      </c>
      <c r="X336" s="13">
        <f>SUMIFS('Fielding Data'!H:H,'Fielding Data'!$A:$A,'Hitting Data'!$A336)</f>
        <v>0</v>
      </c>
    </row>
    <row r="337" spans="1:24" x14ac:dyDescent="0.3">
      <c r="A337" s="13" t="str">
        <f t="shared" si="5"/>
        <v>fuldsa012010</v>
      </c>
      <c r="B337" s="16" t="s">
        <v>788</v>
      </c>
      <c r="C337" s="16">
        <v>2010</v>
      </c>
      <c r="D337" s="16">
        <v>19</v>
      </c>
      <c r="E337" s="16">
        <v>28</v>
      </c>
      <c r="F337" s="16">
        <v>3</v>
      </c>
      <c r="G337" s="16">
        <v>4</v>
      </c>
      <c r="H337" s="16">
        <v>1</v>
      </c>
      <c r="I337" s="16">
        <v>0</v>
      </c>
      <c r="J337" s="16">
        <v>0</v>
      </c>
      <c r="K337" s="16">
        <v>3</v>
      </c>
      <c r="L337" s="16">
        <v>0</v>
      </c>
      <c r="M337" s="16">
        <v>0</v>
      </c>
      <c r="N337" s="16">
        <v>3</v>
      </c>
      <c r="O337" s="16">
        <v>5</v>
      </c>
      <c r="P337" s="13" t="str">
        <f>IFERROR(VLOOKUP($A337,'Fielding Data'!$A:$H,MATCH(P$1,'Fielding Data'!$A$1:$H$1,0),0),"Other")</f>
        <v>CF</v>
      </c>
      <c r="Q337" s="13">
        <f>IFERROR(VLOOKUP($A337,'Fielding Data'!$A:$H,MATCH(Q$1,'Fielding Data'!$A$1:$H$1,0),0),"Other")</f>
        <v>0</v>
      </c>
      <c r="R337" s="13">
        <f>IFERROR(VLOOKUP($A337,'Fielding Data'!$A:$H,MATCH(R$1,'Fielding Data'!$A$1:$H$1,0),0),"Other")</f>
        <v>0</v>
      </c>
      <c r="S337" s="13">
        <f>IFERROR(VLOOKUP($A337,'Fielding Data'!$A:$H,MATCH(S$1,'Fielding Data'!$A$1:$H$1,0),0),"Other")</f>
        <v>0</v>
      </c>
      <c r="T337" s="13">
        <f>IFERROR(VLOOKUP($A337,'Fielding Data'!$A:$H,MATCH(T$1,'Fielding Data'!$A$1:$H$1,0),0),"Other")</f>
        <v>0</v>
      </c>
      <c r="U337" s="13">
        <f>SUMIFS('Fielding Data'!E:E,'Fielding Data'!$A:$A,'Hitting Data'!$A337)</f>
        <v>23</v>
      </c>
      <c r="V337" s="13">
        <f>SUMIFS('Fielding Data'!F:F,'Fielding Data'!$A:$A,'Hitting Data'!$A337)</f>
        <v>0</v>
      </c>
      <c r="W337" s="13">
        <f>SUMIFS('Fielding Data'!G:G,'Fielding Data'!$A:$A,'Hitting Data'!$A337)</f>
        <v>0</v>
      </c>
      <c r="X337" s="13">
        <f>SUMIFS('Fielding Data'!H:H,'Fielding Data'!$A:$A,'Hitting Data'!$A337)</f>
        <v>0</v>
      </c>
    </row>
    <row r="338" spans="1:24" x14ac:dyDescent="0.3">
      <c r="A338" s="13" t="str">
        <f t="shared" si="5"/>
        <v>furcara012010</v>
      </c>
      <c r="B338" s="16" t="s">
        <v>98</v>
      </c>
      <c r="C338" s="16">
        <v>2010</v>
      </c>
      <c r="D338" s="16">
        <v>97</v>
      </c>
      <c r="E338" s="16">
        <v>383</v>
      </c>
      <c r="F338" s="16">
        <v>66</v>
      </c>
      <c r="G338" s="16">
        <v>115</v>
      </c>
      <c r="H338" s="16">
        <v>23</v>
      </c>
      <c r="I338" s="16">
        <v>7</v>
      </c>
      <c r="J338" s="16">
        <v>8</v>
      </c>
      <c r="K338" s="16">
        <v>43</v>
      </c>
      <c r="L338" s="16">
        <v>22</v>
      </c>
      <c r="M338" s="16">
        <v>4</v>
      </c>
      <c r="N338" s="16">
        <v>40</v>
      </c>
      <c r="O338" s="16">
        <v>60</v>
      </c>
      <c r="P338" s="13" t="str">
        <f>IFERROR(VLOOKUP($A338,'Fielding Data'!$A:$H,MATCH(P$1,'Fielding Data'!$A$1:$H$1,0),0),"Other")</f>
        <v>SS</v>
      </c>
      <c r="Q338" s="13">
        <f>IFERROR(VLOOKUP($A338,'Fielding Data'!$A:$H,MATCH(Q$1,'Fielding Data'!$A$1:$H$1,0),0),"Other")</f>
        <v>127</v>
      </c>
      <c r="R338" s="13">
        <f>IFERROR(VLOOKUP($A338,'Fielding Data'!$A:$H,MATCH(R$1,'Fielding Data'!$A$1:$H$1,0),0),"Other")</f>
        <v>275</v>
      </c>
      <c r="S338" s="13">
        <f>IFERROR(VLOOKUP($A338,'Fielding Data'!$A:$H,MATCH(S$1,'Fielding Data'!$A$1:$H$1,0),0),"Other")</f>
        <v>19</v>
      </c>
      <c r="T338" s="13">
        <f>IFERROR(VLOOKUP($A338,'Fielding Data'!$A:$H,MATCH(T$1,'Fielding Data'!$A$1:$H$1,0),0),"Other")</f>
        <v>47</v>
      </c>
      <c r="U338" s="13">
        <f>SUMIFS('Fielding Data'!E:E,'Fielding Data'!$A:$A,'Hitting Data'!$A338)</f>
        <v>127</v>
      </c>
      <c r="V338" s="13">
        <f>SUMIFS('Fielding Data'!F:F,'Fielding Data'!$A:$A,'Hitting Data'!$A338)</f>
        <v>275</v>
      </c>
      <c r="W338" s="13">
        <f>SUMIFS('Fielding Data'!G:G,'Fielding Data'!$A:$A,'Hitting Data'!$A338)</f>
        <v>19</v>
      </c>
      <c r="X338" s="13">
        <f>SUMIFS('Fielding Data'!H:H,'Fielding Data'!$A:$A,'Hitting Data'!$A338)</f>
        <v>47</v>
      </c>
    </row>
    <row r="339" spans="1:24" x14ac:dyDescent="0.3">
      <c r="A339" s="13" t="str">
        <f t="shared" si="5"/>
        <v>gabinar012010</v>
      </c>
      <c r="B339" s="16" t="s">
        <v>1091</v>
      </c>
      <c r="C339" s="16">
        <v>2010</v>
      </c>
      <c r="D339" s="16">
        <v>5</v>
      </c>
      <c r="E339" s="16">
        <v>0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3" t="str">
        <f>IFERROR(VLOOKUP($A339,'Fielding Data'!$A:$H,MATCH(P$1,'Fielding Data'!$A$1:$H$1,0),0),"Other")</f>
        <v>P</v>
      </c>
      <c r="Q339" s="13">
        <f>IFERROR(VLOOKUP($A339,'Fielding Data'!$A:$H,MATCH(Q$1,'Fielding Data'!$A$1:$H$1,0),0),"Other")</f>
        <v>1</v>
      </c>
      <c r="R339" s="13">
        <f>IFERROR(VLOOKUP($A339,'Fielding Data'!$A:$H,MATCH(R$1,'Fielding Data'!$A$1:$H$1,0),0),"Other")</f>
        <v>0</v>
      </c>
      <c r="S339" s="13">
        <f>IFERROR(VLOOKUP($A339,'Fielding Data'!$A:$H,MATCH(S$1,'Fielding Data'!$A$1:$H$1,0),0),"Other")</f>
        <v>0</v>
      </c>
      <c r="T339" s="13">
        <f>IFERROR(VLOOKUP($A339,'Fielding Data'!$A:$H,MATCH(T$1,'Fielding Data'!$A$1:$H$1,0),0),"Other")</f>
        <v>0</v>
      </c>
      <c r="U339" s="13">
        <f>SUMIFS('Fielding Data'!E:E,'Fielding Data'!$A:$A,'Hitting Data'!$A339)</f>
        <v>1</v>
      </c>
      <c r="V339" s="13">
        <f>SUMIFS('Fielding Data'!F:F,'Fielding Data'!$A:$A,'Hitting Data'!$A339)</f>
        <v>0</v>
      </c>
      <c r="W339" s="13">
        <f>SUMIFS('Fielding Data'!G:G,'Fielding Data'!$A:$A,'Hitting Data'!$A339)</f>
        <v>0</v>
      </c>
      <c r="X339" s="13">
        <f>SUMIFS('Fielding Data'!H:H,'Fielding Data'!$A:$A,'Hitting Data'!$A339)</f>
        <v>0</v>
      </c>
    </row>
    <row r="340" spans="1:24" x14ac:dyDescent="0.3">
      <c r="A340" s="13" t="str">
        <f t="shared" si="5"/>
        <v>galarar012010</v>
      </c>
      <c r="B340" s="16" t="s">
        <v>789</v>
      </c>
      <c r="C340" s="16">
        <v>2010</v>
      </c>
      <c r="D340" s="16">
        <v>25</v>
      </c>
      <c r="E340" s="16">
        <v>5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4</v>
      </c>
      <c r="P340" s="13" t="str">
        <f>IFERROR(VLOOKUP($A340,'Fielding Data'!$A:$H,MATCH(P$1,'Fielding Data'!$A$1:$H$1,0),0),"Other")</f>
        <v>P</v>
      </c>
      <c r="Q340" s="13">
        <f>IFERROR(VLOOKUP($A340,'Fielding Data'!$A:$H,MATCH(Q$1,'Fielding Data'!$A$1:$H$1,0),0),"Other")</f>
        <v>6</v>
      </c>
      <c r="R340" s="13">
        <f>IFERROR(VLOOKUP($A340,'Fielding Data'!$A:$H,MATCH(R$1,'Fielding Data'!$A$1:$H$1,0),0),"Other")</f>
        <v>11</v>
      </c>
      <c r="S340" s="13">
        <f>IFERROR(VLOOKUP($A340,'Fielding Data'!$A:$H,MATCH(S$1,'Fielding Data'!$A$1:$H$1,0),0),"Other")</f>
        <v>3</v>
      </c>
      <c r="T340" s="13">
        <f>IFERROR(VLOOKUP($A340,'Fielding Data'!$A:$H,MATCH(T$1,'Fielding Data'!$A$1:$H$1,0),0),"Other")</f>
        <v>0</v>
      </c>
      <c r="U340" s="13">
        <f>SUMIFS('Fielding Data'!E:E,'Fielding Data'!$A:$A,'Hitting Data'!$A340)</f>
        <v>6</v>
      </c>
      <c r="V340" s="13">
        <f>SUMIFS('Fielding Data'!F:F,'Fielding Data'!$A:$A,'Hitting Data'!$A340)</f>
        <v>11</v>
      </c>
      <c r="W340" s="13">
        <f>SUMIFS('Fielding Data'!G:G,'Fielding Data'!$A:$A,'Hitting Data'!$A340)</f>
        <v>3</v>
      </c>
      <c r="X340" s="13">
        <f>SUMIFS('Fielding Data'!H:H,'Fielding Data'!$A:$A,'Hitting Data'!$A340)</f>
        <v>0</v>
      </c>
    </row>
    <row r="341" spans="1:24" x14ac:dyDescent="0.3">
      <c r="A341" s="13" t="str">
        <f t="shared" si="5"/>
        <v>gallayo012010</v>
      </c>
      <c r="B341" s="16" t="s">
        <v>791</v>
      </c>
      <c r="C341" s="16">
        <v>2010</v>
      </c>
      <c r="D341" s="16">
        <v>33</v>
      </c>
      <c r="E341" s="16">
        <v>63</v>
      </c>
      <c r="F341" s="16">
        <v>7</v>
      </c>
      <c r="G341" s="16">
        <v>16</v>
      </c>
      <c r="H341" s="16">
        <v>4</v>
      </c>
      <c r="I341" s="16">
        <v>0</v>
      </c>
      <c r="J341" s="16">
        <v>4</v>
      </c>
      <c r="K341" s="16">
        <v>10</v>
      </c>
      <c r="L341" s="16">
        <v>0</v>
      </c>
      <c r="M341" s="16">
        <v>0</v>
      </c>
      <c r="N341" s="16">
        <v>5</v>
      </c>
      <c r="O341" s="16">
        <v>17</v>
      </c>
      <c r="P341" s="13" t="str">
        <f>IFERROR(VLOOKUP($A341,'Fielding Data'!$A:$H,MATCH(P$1,'Fielding Data'!$A$1:$H$1,0),0),"Other")</f>
        <v>P</v>
      </c>
      <c r="Q341" s="13">
        <f>IFERROR(VLOOKUP($A341,'Fielding Data'!$A:$H,MATCH(Q$1,'Fielding Data'!$A$1:$H$1,0),0),"Other")</f>
        <v>12</v>
      </c>
      <c r="R341" s="13">
        <f>IFERROR(VLOOKUP($A341,'Fielding Data'!$A:$H,MATCH(R$1,'Fielding Data'!$A$1:$H$1,0),0),"Other")</f>
        <v>24</v>
      </c>
      <c r="S341" s="13">
        <f>IFERROR(VLOOKUP($A341,'Fielding Data'!$A:$H,MATCH(S$1,'Fielding Data'!$A$1:$H$1,0),0),"Other")</f>
        <v>1</v>
      </c>
      <c r="T341" s="13">
        <f>IFERROR(VLOOKUP($A341,'Fielding Data'!$A:$H,MATCH(T$1,'Fielding Data'!$A$1:$H$1,0),0),"Other")</f>
        <v>2</v>
      </c>
      <c r="U341" s="13">
        <f>SUMIFS('Fielding Data'!E:E,'Fielding Data'!$A:$A,'Hitting Data'!$A341)</f>
        <v>12</v>
      </c>
      <c r="V341" s="13">
        <f>SUMIFS('Fielding Data'!F:F,'Fielding Data'!$A:$A,'Hitting Data'!$A341)</f>
        <v>24</v>
      </c>
      <c r="W341" s="13">
        <f>SUMIFS('Fielding Data'!G:G,'Fielding Data'!$A:$A,'Hitting Data'!$A341)</f>
        <v>1</v>
      </c>
      <c r="X341" s="13">
        <f>SUMIFS('Fielding Data'!H:H,'Fielding Data'!$A:$A,'Hitting Data'!$A341)</f>
        <v>2</v>
      </c>
    </row>
    <row r="342" spans="1:24" x14ac:dyDescent="0.3">
      <c r="A342" s="13" t="str">
        <f t="shared" si="5"/>
        <v>gamelma012010</v>
      </c>
      <c r="B342" s="16" t="s">
        <v>922</v>
      </c>
      <c r="C342" s="16">
        <v>2010</v>
      </c>
      <c r="D342" s="16">
        <v>12</v>
      </c>
      <c r="E342" s="16">
        <v>15</v>
      </c>
      <c r="F342" s="16">
        <v>1</v>
      </c>
      <c r="G342" s="16">
        <v>3</v>
      </c>
      <c r="H342" s="16">
        <v>1</v>
      </c>
      <c r="I342" s="16">
        <v>0</v>
      </c>
      <c r="J342" s="16">
        <v>0</v>
      </c>
      <c r="K342" s="16">
        <v>1</v>
      </c>
      <c r="L342" s="16">
        <v>0</v>
      </c>
      <c r="M342" s="16">
        <v>0</v>
      </c>
      <c r="N342" s="16">
        <v>1</v>
      </c>
      <c r="O342" s="16">
        <v>8</v>
      </c>
      <c r="P342" s="13" t="str">
        <f>IFERROR(VLOOKUP($A342,'Fielding Data'!$A:$H,MATCH(P$1,'Fielding Data'!$A$1:$H$1,0),0),"Other")</f>
        <v>3B</v>
      </c>
      <c r="Q342" s="13">
        <f>IFERROR(VLOOKUP($A342,'Fielding Data'!$A:$H,MATCH(Q$1,'Fielding Data'!$A$1:$H$1,0),0),"Other")</f>
        <v>0</v>
      </c>
      <c r="R342" s="13">
        <f>IFERROR(VLOOKUP($A342,'Fielding Data'!$A:$H,MATCH(R$1,'Fielding Data'!$A$1:$H$1,0),0),"Other")</f>
        <v>0</v>
      </c>
      <c r="S342" s="13">
        <f>IFERROR(VLOOKUP($A342,'Fielding Data'!$A:$H,MATCH(S$1,'Fielding Data'!$A$1:$H$1,0),0),"Other")</f>
        <v>0</v>
      </c>
      <c r="T342" s="13">
        <f>IFERROR(VLOOKUP($A342,'Fielding Data'!$A:$H,MATCH(T$1,'Fielding Data'!$A$1:$H$1,0),0),"Other")</f>
        <v>0</v>
      </c>
      <c r="U342" s="13">
        <f>SUMIFS('Fielding Data'!E:E,'Fielding Data'!$A:$A,'Hitting Data'!$A342)</f>
        <v>1</v>
      </c>
      <c r="V342" s="13">
        <f>SUMIFS('Fielding Data'!F:F,'Fielding Data'!$A:$A,'Hitting Data'!$A342)</f>
        <v>0</v>
      </c>
      <c r="W342" s="13">
        <f>SUMIFS('Fielding Data'!G:G,'Fielding Data'!$A:$A,'Hitting Data'!$A342)</f>
        <v>0</v>
      </c>
      <c r="X342" s="13">
        <f>SUMIFS('Fielding Data'!H:H,'Fielding Data'!$A:$A,'Hitting Data'!$A342)</f>
        <v>0</v>
      </c>
    </row>
    <row r="343" spans="1:24" x14ac:dyDescent="0.3">
      <c r="A343" s="13" t="str">
        <f t="shared" si="5"/>
        <v>garcifr022010</v>
      </c>
      <c r="B343" s="16" t="s">
        <v>99</v>
      </c>
      <c r="C343" s="16">
        <v>2010</v>
      </c>
      <c r="D343" s="16">
        <v>28</v>
      </c>
      <c r="E343" s="16">
        <v>5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1</v>
      </c>
      <c r="P343" s="13" t="str">
        <f>IFERROR(VLOOKUP($A343,'Fielding Data'!$A:$H,MATCH(P$1,'Fielding Data'!$A$1:$H$1,0),0),"Other")</f>
        <v>P</v>
      </c>
      <c r="Q343" s="13">
        <f>IFERROR(VLOOKUP($A343,'Fielding Data'!$A:$H,MATCH(Q$1,'Fielding Data'!$A$1:$H$1,0),0),"Other")</f>
        <v>14</v>
      </c>
      <c r="R343" s="13">
        <f>IFERROR(VLOOKUP($A343,'Fielding Data'!$A:$H,MATCH(R$1,'Fielding Data'!$A$1:$H$1,0),0),"Other")</f>
        <v>16</v>
      </c>
      <c r="S343" s="13">
        <f>IFERROR(VLOOKUP($A343,'Fielding Data'!$A:$H,MATCH(S$1,'Fielding Data'!$A$1:$H$1,0),0),"Other")</f>
        <v>2</v>
      </c>
      <c r="T343" s="13">
        <f>IFERROR(VLOOKUP($A343,'Fielding Data'!$A:$H,MATCH(T$1,'Fielding Data'!$A$1:$H$1,0),0),"Other")</f>
        <v>2</v>
      </c>
      <c r="U343" s="13">
        <f>SUMIFS('Fielding Data'!E:E,'Fielding Data'!$A:$A,'Hitting Data'!$A343)</f>
        <v>14</v>
      </c>
      <c r="V343" s="13">
        <f>SUMIFS('Fielding Data'!F:F,'Fielding Data'!$A:$A,'Hitting Data'!$A343)</f>
        <v>16</v>
      </c>
      <c r="W343" s="13">
        <f>SUMIFS('Fielding Data'!G:G,'Fielding Data'!$A:$A,'Hitting Data'!$A343)</f>
        <v>2</v>
      </c>
      <c r="X343" s="13">
        <f>SUMIFS('Fielding Data'!H:H,'Fielding Data'!$A:$A,'Hitting Data'!$A343)</f>
        <v>2</v>
      </c>
    </row>
    <row r="344" spans="1:24" x14ac:dyDescent="0.3">
      <c r="A344" s="13" t="str">
        <f t="shared" si="5"/>
        <v>garcija012010</v>
      </c>
      <c r="B344" s="16" t="s">
        <v>444</v>
      </c>
      <c r="C344" s="16">
        <v>2010</v>
      </c>
      <c r="D344" s="16">
        <v>52</v>
      </c>
      <c r="E344" s="16">
        <v>0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3" t="str">
        <f>IFERROR(VLOOKUP($A344,'Fielding Data'!$A:$H,MATCH(P$1,'Fielding Data'!$A$1:$H$1,0),0),"Other")</f>
        <v>P</v>
      </c>
      <c r="Q344" s="13">
        <f>IFERROR(VLOOKUP($A344,'Fielding Data'!$A:$H,MATCH(Q$1,'Fielding Data'!$A$1:$H$1,0),0),"Other")</f>
        <v>0</v>
      </c>
      <c r="R344" s="13">
        <f>IFERROR(VLOOKUP($A344,'Fielding Data'!$A:$H,MATCH(R$1,'Fielding Data'!$A$1:$H$1,0),0),"Other")</f>
        <v>12</v>
      </c>
      <c r="S344" s="13">
        <f>IFERROR(VLOOKUP($A344,'Fielding Data'!$A:$H,MATCH(S$1,'Fielding Data'!$A$1:$H$1,0),0),"Other")</f>
        <v>1</v>
      </c>
      <c r="T344" s="13">
        <f>IFERROR(VLOOKUP($A344,'Fielding Data'!$A:$H,MATCH(T$1,'Fielding Data'!$A$1:$H$1,0),0),"Other")</f>
        <v>0</v>
      </c>
      <c r="U344" s="13">
        <f>SUMIFS('Fielding Data'!E:E,'Fielding Data'!$A:$A,'Hitting Data'!$A344)</f>
        <v>0</v>
      </c>
      <c r="V344" s="13">
        <f>SUMIFS('Fielding Data'!F:F,'Fielding Data'!$A:$A,'Hitting Data'!$A344)</f>
        <v>12</v>
      </c>
      <c r="W344" s="13">
        <f>SUMIFS('Fielding Data'!G:G,'Fielding Data'!$A:$A,'Hitting Data'!$A344)</f>
        <v>1</v>
      </c>
      <c r="X344" s="13">
        <f>SUMIFS('Fielding Data'!H:H,'Fielding Data'!$A:$A,'Hitting Data'!$A344)</f>
        <v>0</v>
      </c>
    </row>
    <row r="345" spans="1:24" x14ac:dyDescent="0.3">
      <c r="A345" s="13" t="str">
        <f t="shared" si="5"/>
        <v>garcija022010</v>
      </c>
      <c r="B345" s="16" t="s">
        <v>923</v>
      </c>
      <c r="C345" s="16">
        <v>2010</v>
      </c>
      <c r="D345" s="16">
        <v>31</v>
      </c>
      <c r="E345" s="16">
        <v>54</v>
      </c>
      <c r="F345" s="16">
        <v>8</v>
      </c>
      <c r="G345" s="16">
        <v>10</v>
      </c>
      <c r="H345" s="16">
        <v>1</v>
      </c>
      <c r="I345" s="16">
        <v>0</v>
      </c>
      <c r="J345" s="16">
        <v>0</v>
      </c>
      <c r="K345" s="16">
        <v>2</v>
      </c>
      <c r="L345" s="16">
        <v>0</v>
      </c>
      <c r="M345" s="16">
        <v>0</v>
      </c>
      <c r="N345" s="16">
        <v>2</v>
      </c>
      <c r="O345" s="16">
        <v>13</v>
      </c>
      <c r="P345" s="13" t="str">
        <f>IFERROR(VLOOKUP($A345,'Fielding Data'!$A:$H,MATCH(P$1,'Fielding Data'!$A$1:$H$1,0),0),"Other")</f>
        <v>P</v>
      </c>
      <c r="Q345" s="13">
        <f>IFERROR(VLOOKUP($A345,'Fielding Data'!$A:$H,MATCH(Q$1,'Fielding Data'!$A$1:$H$1,0),0),"Other")</f>
        <v>5</v>
      </c>
      <c r="R345" s="13">
        <f>IFERROR(VLOOKUP($A345,'Fielding Data'!$A:$H,MATCH(R$1,'Fielding Data'!$A$1:$H$1,0),0),"Other")</f>
        <v>23</v>
      </c>
      <c r="S345" s="13">
        <f>IFERROR(VLOOKUP($A345,'Fielding Data'!$A:$H,MATCH(S$1,'Fielding Data'!$A$1:$H$1,0),0),"Other")</f>
        <v>0</v>
      </c>
      <c r="T345" s="13">
        <f>IFERROR(VLOOKUP($A345,'Fielding Data'!$A:$H,MATCH(T$1,'Fielding Data'!$A$1:$H$1,0),0),"Other")</f>
        <v>0</v>
      </c>
      <c r="U345" s="13">
        <f>SUMIFS('Fielding Data'!E:E,'Fielding Data'!$A:$A,'Hitting Data'!$A345)</f>
        <v>5</v>
      </c>
      <c r="V345" s="13">
        <f>SUMIFS('Fielding Data'!F:F,'Fielding Data'!$A:$A,'Hitting Data'!$A345)</f>
        <v>23</v>
      </c>
      <c r="W345" s="13">
        <f>SUMIFS('Fielding Data'!G:G,'Fielding Data'!$A:$A,'Hitting Data'!$A345)</f>
        <v>0</v>
      </c>
      <c r="X345" s="13">
        <f>SUMIFS('Fielding Data'!H:H,'Fielding Data'!$A:$A,'Hitting Data'!$A345)</f>
        <v>0</v>
      </c>
    </row>
    <row r="346" spans="1:24" x14ac:dyDescent="0.3">
      <c r="A346" s="13" t="str">
        <f t="shared" si="5"/>
        <v>gardnbr012010</v>
      </c>
      <c r="B346" s="16" t="s">
        <v>924</v>
      </c>
      <c r="C346" s="16">
        <v>2010</v>
      </c>
      <c r="D346" s="16">
        <v>150</v>
      </c>
      <c r="E346" s="16">
        <v>477</v>
      </c>
      <c r="F346" s="16">
        <v>97</v>
      </c>
      <c r="G346" s="16">
        <v>132</v>
      </c>
      <c r="H346" s="16">
        <v>20</v>
      </c>
      <c r="I346" s="16">
        <v>7</v>
      </c>
      <c r="J346" s="16">
        <v>5</v>
      </c>
      <c r="K346" s="16">
        <v>47</v>
      </c>
      <c r="L346" s="16">
        <v>47</v>
      </c>
      <c r="M346" s="16">
        <v>9</v>
      </c>
      <c r="N346" s="16">
        <v>79</v>
      </c>
      <c r="O346" s="16">
        <v>101</v>
      </c>
      <c r="P346" s="13" t="str">
        <f>IFERROR(VLOOKUP($A346,'Fielding Data'!$A:$H,MATCH(P$1,'Fielding Data'!$A$1:$H$1,0),0),"Other")</f>
        <v>CF</v>
      </c>
      <c r="Q346" s="13">
        <f>IFERROR(VLOOKUP($A346,'Fielding Data'!$A:$H,MATCH(Q$1,'Fielding Data'!$A$1:$H$1,0),0),"Other")</f>
        <v>0</v>
      </c>
      <c r="R346" s="13">
        <f>IFERROR(VLOOKUP($A346,'Fielding Data'!$A:$H,MATCH(R$1,'Fielding Data'!$A$1:$H$1,0),0),"Other")</f>
        <v>0</v>
      </c>
      <c r="S346" s="13">
        <f>IFERROR(VLOOKUP($A346,'Fielding Data'!$A:$H,MATCH(S$1,'Fielding Data'!$A$1:$H$1,0),0),"Other")</f>
        <v>0</v>
      </c>
      <c r="T346" s="13">
        <f>IFERROR(VLOOKUP($A346,'Fielding Data'!$A:$H,MATCH(T$1,'Fielding Data'!$A$1:$H$1,0),0),"Other")</f>
        <v>0</v>
      </c>
      <c r="U346" s="13">
        <f>SUMIFS('Fielding Data'!E:E,'Fielding Data'!$A:$A,'Hitting Data'!$A346)</f>
        <v>287</v>
      </c>
      <c r="V346" s="13">
        <f>SUMIFS('Fielding Data'!F:F,'Fielding Data'!$A:$A,'Hitting Data'!$A346)</f>
        <v>12</v>
      </c>
      <c r="W346" s="13">
        <f>SUMIFS('Fielding Data'!G:G,'Fielding Data'!$A:$A,'Hitting Data'!$A346)</f>
        <v>1</v>
      </c>
      <c r="X346" s="13">
        <f>SUMIFS('Fielding Data'!H:H,'Fielding Data'!$A:$A,'Hitting Data'!$A346)</f>
        <v>2</v>
      </c>
    </row>
    <row r="347" spans="1:24" x14ac:dyDescent="0.3">
      <c r="A347" s="13" t="str">
        <f t="shared" si="5"/>
        <v>garkory012010</v>
      </c>
      <c r="B347" s="16" t="s">
        <v>544</v>
      </c>
      <c r="C347" s="16">
        <v>2010</v>
      </c>
      <c r="D347" s="16">
        <v>15</v>
      </c>
      <c r="E347" s="16">
        <v>33</v>
      </c>
      <c r="F347" s="16">
        <v>0</v>
      </c>
      <c r="G347" s="16">
        <v>3</v>
      </c>
      <c r="H347" s="16">
        <v>0</v>
      </c>
      <c r="I347" s="16">
        <v>0</v>
      </c>
      <c r="J347" s="16">
        <v>0</v>
      </c>
      <c r="K347" s="16">
        <v>3</v>
      </c>
      <c r="L347" s="16">
        <v>0</v>
      </c>
      <c r="M347" s="16">
        <v>0</v>
      </c>
      <c r="N347" s="16">
        <v>3</v>
      </c>
      <c r="O347" s="16">
        <v>4</v>
      </c>
      <c r="P347" s="13" t="str">
        <f>IFERROR(VLOOKUP($A347,'Fielding Data'!$A:$H,MATCH(P$1,'Fielding Data'!$A$1:$H$1,0),0),"Other")</f>
        <v>1B</v>
      </c>
      <c r="Q347" s="13">
        <f>IFERROR(VLOOKUP($A347,'Fielding Data'!$A:$H,MATCH(Q$1,'Fielding Data'!$A$1:$H$1,0),0),"Other")</f>
        <v>17</v>
      </c>
      <c r="R347" s="13">
        <f>IFERROR(VLOOKUP($A347,'Fielding Data'!$A:$H,MATCH(R$1,'Fielding Data'!$A$1:$H$1,0),0),"Other")</f>
        <v>6</v>
      </c>
      <c r="S347" s="13">
        <f>IFERROR(VLOOKUP($A347,'Fielding Data'!$A:$H,MATCH(S$1,'Fielding Data'!$A$1:$H$1,0),0),"Other")</f>
        <v>0</v>
      </c>
      <c r="T347" s="13">
        <f>IFERROR(VLOOKUP($A347,'Fielding Data'!$A:$H,MATCH(T$1,'Fielding Data'!$A$1:$H$1,0),0),"Other")</f>
        <v>3</v>
      </c>
      <c r="U347" s="13">
        <f>SUMIFS('Fielding Data'!E:E,'Fielding Data'!$A:$A,'Hitting Data'!$A347)</f>
        <v>17</v>
      </c>
      <c r="V347" s="13">
        <f>SUMIFS('Fielding Data'!F:F,'Fielding Data'!$A:$A,'Hitting Data'!$A347)</f>
        <v>6</v>
      </c>
      <c r="W347" s="13">
        <f>SUMIFS('Fielding Data'!G:G,'Fielding Data'!$A:$A,'Hitting Data'!$A347)</f>
        <v>0</v>
      </c>
      <c r="X347" s="13">
        <f>SUMIFS('Fielding Data'!H:H,'Fielding Data'!$A:$A,'Hitting Data'!$A347)</f>
        <v>3</v>
      </c>
    </row>
    <row r="348" spans="1:24" x14ac:dyDescent="0.3">
      <c r="A348" s="13" t="str">
        <f t="shared" si="5"/>
        <v>garlajo012010</v>
      </c>
      <c r="B348" s="16" t="s">
        <v>100</v>
      </c>
      <c r="C348" s="16">
        <v>2010</v>
      </c>
      <c r="D348" s="16">
        <v>34</v>
      </c>
      <c r="E348" s="16">
        <v>56</v>
      </c>
      <c r="F348" s="16">
        <v>6</v>
      </c>
      <c r="G348" s="16">
        <v>12</v>
      </c>
      <c r="H348" s="16">
        <v>1</v>
      </c>
      <c r="I348" s="16">
        <v>0</v>
      </c>
      <c r="J348" s="16">
        <v>0</v>
      </c>
      <c r="K348" s="16">
        <v>2</v>
      </c>
      <c r="L348" s="16">
        <v>0</v>
      </c>
      <c r="M348" s="16">
        <v>0</v>
      </c>
      <c r="N348" s="16">
        <v>6</v>
      </c>
      <c r="O348" s="16">
        <v>18</v>
      </c>
      <c r="P348" s="13" t="str">
        <f>IFERROR(VLOOKUP($A348,'Fielding Data'!$A:$H,MATCH(P$1,'Fielding Data'!$A$1:$H$1,0),0),"Other")</f>
        <v>P</v>
      </c>
      <c r="Q348" s="13">
        <f>IFERROR(VLOOKUP($A348,'Fielding Data'!$A:$H,MATCH(Q$1,'Fielding Data'!$A$1:$H$1,0),0),"Other")</f>
        <v>21</v>
      </c>
      <c r="R348" s="13">
        <f>IFERROR(VLOOKUP($A348,'Fielding Data'!$A:$H,MATCH(R$1,'Fielding Data'!$A$1:$H$1,0),0),"Other")</f>
        <v>36</v>
      </c>
      <c r="S348" s="13">
        <f>IFERROR(VLOOKUP($A348,'Fielding Data'!$A:$H,MATCH(S$1,'Fielding Data'!$A$1:$H$1,0),0),"Other")</f>
        <v>1</v>
      </c>
      <c r="T348" s="13">
        <f>IFERROR(VLOOKUP($A348,'Fielding Data'!$A:$H,MATCH(T$1,'Fielding Data'!$A$1:$H$1,0),0),"Other")</f>
        <v>4</v>
      </c>
      <c r="U348" s="13">
        <f>SUMIFS('Fielding Data'!E:E,'Fielding Data'!$A:$A,'Hitting Data'!$A348)</f>
        <v>21</v>
      </c>
      <c r="V348" s="13">
        <f>SUMIFS('Fielding Data'!F:F,'Fielding Data'!$A:$A,'Hitting Data'!$A348)</f>
        <v>36</v>
      </c>
      <c r="W348" s="13">
        <f>SUMIFS('Fielding Data'!G:G,'Fielding Data'!$A:$A,'Hitting Data'!$A348)</f>
        <v>1</v>
      </c>
      <c r="X348" s="13">
        <f>SUMIFS('Fielding Data'!H:H,'Fielding Data'!$A:$A,'Hitting Data'!$A348)</f>
        <v>4</v>
      </c>
    </row>
    <row r="349" spans="1:24" x14ac:dyDescent="0.3">
      <c r="A349" s="13" t="str">
        <f t="shared" si="5"/>
        <v>garzama012010</v>
      </c>
      <c r="B349" s="16" t="s">
        <v>647</v>
      </c>
      <c r="C349" s="16">
        <v>2010</v>
      </c>
      <c r="D349" s="16">
        <v>33</v>
      </c>
      <c r="E349" s="16">
        <v>3</v>
      </c>
      <c r="F349" s="16"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3</v>
      </c>
      <c r="P349" s="13" t="str">
        <f>IFERROR(VLOOKUP($A349,'Fielding Data'!$A:$H,MATCH(P$1,'Fielding Data'!$A$1:$H$1,0),0),"Other")</f>
        <v>P</v>
      </c>
      <c r="Q349" s="13">
        <f>IFERROR(VLOOKUP($A349,'Fielding Data'!$A:$H,MATCH(Q$1,'Fielding Data'!$A$1:$H$1,0),0),"Other")</f>
        <v>10</v>
      </c>
      <c r="R349" s="13">
        <f>IFERROR(VLOOKUP($A349,'Fielding Data'!$A:$H,MATCH(R$1,'Fielding Data'!$A$1:$H$1,0),0),"Other")</f>
        <v>13</v>
      </c>
      <c r="S349" s="13">
        <f>IFERROR(VLOOKUP($A349,'Fielding Data'!$A:$H,MATCH(S$1,'Fielding Data'!$A$1:$H$1,0),0),"Other")</f>
        <v>1</v>
      </c>
      <c r="T349" s="13">
        <f>IFERROR(VLOOKUP($A349,'Fielding Data'!$A:$H,MATCH(T$1,'Fielding Data'!$A$1:$H$1,0),0),"Other")</f>
        <v>0</v>
      </c>
      <c r="U349" s="13">
        <f>SUMIFS('Fielding Data'!E:E,'Fielding Data'!$A:$A,'Hitting Data'!$A349)</f>
        <v>10</v>
      </c>
      <c r="V349" s="13">
        <f>SUMIFS('Fielding Data'!F:F,'Fielding Data'!$A:$A,'Hitting Data'!$A349)</f>
        <v>13</v>
      </c>
      <c r="W349" s="13">
        <f>SUMIFS('Fielding Data'!G:G,'Fielding Data'!$A:$A,'Hitting Data'!$A349)</f>
        <v>1</v>
      </c>
      <c r="X349" s="13">
        <f>SUMIFS('Fielding Data'!H:H,'Fielding Data'!$A:$A,'Hitting Data'!$A349)</f>
        <v>0</v>
      </c>
    </row>
    <row r="350" spans="1:24" x14ac:dyDescent="0.3">
      <c r="A350" s="13" t="str">
        <f t="shared" si="5"/>
        <v>geedi012010</v>
      </c>
      <c r="B350" s="16" t="s">
        <v>1283</v>
      </c>
      <c r="C350" s="16">
        <v>2010</v>
      </c>
      <c r="D350" s="16">
        <v>5</v>
      </c>
      <c r="E350" s="16">
        <v>12</v>
      </c>
      <c r="F350" s="16">
        <v>0</v>
      </c>
      <c r="G350" s="16">
        <v>2</v>
      </c>
      <c r="H350" s="16">
        <v>1</v>
      </c>
      <c r="I350" s="16">
        <v>0</v>
      </c>
      <c r="J350" s="16">
        <v>0</v>
      </c>
      <c r="K350" s="16">
        <v>1</v>
      </c>
      <c r="L350" s="16">
        <v>0</v>
      </c>
      <c r="M350" s="16">
        <v>0</v>
      </c>
      <c r="N350" s="16">
        <v>0</v>
      </c>
      <c r="O350" s="16">
        <v>8</v>
      </c>
      <c r="P350" s="13" t="str">
        <f>IFERROR(VLOOKUP($A350,'Fielding Data'!$A:$H,MATCH(P$1,'Fielding Data'!$A$1:$H$1,0),0),"Other")</f>
        <v>P</v>
      </c>
      <c r="Q350" s="13">
        <f>IFERROR(VLOOKUP($A350,'Fielding Data'!$A:$H,MATCH(Q$1,'Fielding Data'!$A$1:$H$1,0),0),"Other")</f>
        <v>2</v>
      </c>
      <c r="R350" s="13">
        <f>IFERROR(VLOOKUP($A350,'Fielding Data'!$A:$H,MATCH(R$1,'Fielding Data'!$A$1:$H$1,0),0),"Other")</f>
        <v>3</v>
      </c>
      <c r="S350" s="13">
        <f>IFERROR(VLOOKUP($A350,'Fielding Data'!$A:$H,MATCH(S$1,'Fielding Data'!$A$1:$H$1,0),0),"Other")</f>
        <v>0</v>
      </c>
      <c r="T350" s="13">
        <f>IFERROR(VLOOKUP($A350,'Fielding Data'!$A:$H,MATCH(T$1,'Fielding Data'!$A$1:$H$1,0),0),"Other")</f>
        <v>0</v>
      </c>
      <c r="U350" s="13">
        <f>SUMIFS('Fielding Data'!E:E,'Fielding Data'!$A:$A,'Hitting Data'!$A350)</f>
        <v>2</v>
      </c>
      <c r="V350" s="13">
        <f>SUMIFS('Fielding Data'!F:F,'Fielding Data'!$A:$A,'Hitting Data'!$A350)</f>
        <v>3</v>
      </c>
      <c r="W350" s="13">
        <f>SUMIFS('Fielding Data'!G:G,'Fielding Data'!$A:$A,'Hitting Data'!$A350)</f>
        <v>0</v>
      </c>
      <c r="X350" s="13">
        <f>SUMIFS('Fielding Data'!H:H,'Fielding Data'!$A:$A,'Hitting Data'!$A350)</f>
        <v>0</v>
      </c>
    </row>
    <row r="351" spans="1:24" x14ac:dyDescent="0.3">
      <c r="A351" s="13" t="str">
        <f t="shared" si="5"/>
        <v>gentrcr012010</v>
      </c>
      <c r="B351" s="16" t="s">
        <v>1092</v>
      </c>
      <c r="C351" s="16">
        <v>2010</v>
      </c>
      <c r="D351" s="16">
        <v>20</v>
      </c>
      <c r="E351" s="16">
        <v>33</v>
      </c>
      <c r="F351" s="16">
        <v>4</v>
      </c>
      <c r="G351" s="16">
        <v>7</v>
      </c>
      <c r="H351" s="16">
        <v>0</v>
      </c>
      <c r="I351" s="16">
        <v>0</v>
      </c>
      <c r="J351" s="16">
        <v>0</v>
      </c>
      <c r="K351" s="16">
        <v>3</v>
      </c>
      <c r="L351" s="16">
        <v>1</v>
      </c>
      <c r="M351" s="16">
        <v>0</v>
      </c>
      <c r="N351" s="16">
        <v>1</v>
      </c>
      <c r="O351" s="16">
        <v>11</v>
      </c>
      <c r="P351" s="13" t="str">
        <f>IFERROR(VLOOKUP($A351,'Fielding Data'!$A:$H,MATCH(P$1,'Fielding Data'!$A$1:$H$1,0),0),"Other")</f>
        <v>CF</v>
      </c>
      <c r="Q351" s="13">
        <f>IFERROR(VLOOKUP($A351,'Fielding Data'!$A:$H,MATCH(Q$1,'Fielding Data'!$A$1:$H$1,0),0),"Other")</f>
        <v>0</v>
      </c>
      <c r="R351" s="13">
        <f>IFERROR(VLOOKUP($A351,'Fielding Data'!$A:$H,MATCH(R$1,'Fielding Data'!$A$1:$H$1,0),0),"Other")</f>
        <v>0</v>
      </c>
      <c r="S351" s="13">
        <f>IFERROR(VLOOKUP($A351,'Fielding Data'!$A:$H,MATCH(S$1,'Fielding Data'!$A$1:$H$1,0),0),"Other")</f>
        <v>0</v>
      </c>
      <c r="T351" s="13">
        <f>IFERROR(VLOOKUP($A351,'Fielding Data'!$A:$H,MATCH(T$1,'Fielding Data'!$A$1:$H$1,0),0),"Other")</f>
        <v>0</v>
      </c>
      <c r="U351" s="13">
        <f>SUMIFS('Fielding Data'!E:E,'Fielding Data'!$A:$A,'Hitting Data'!$A351)</f>
        <v>16</v>
      </c>
      <c r="V351" s="13">
        <f>SUMIFS('Fielding Data'!F:F,'Fielding Data'!$A:$A,'Hitting Data'!$A351)</f>
        <v>1</v>
      </c>
      <c r="W351" s="13">
        <f>SUMIFS('Fielding Data'!G:G,'Fielding Data'!$A:$A,'Hitting Data'!$A351)</f>
        <v>0</v>
      </c>
      <c r="X351" s="13">
        <f>SUMIFS('Fielding Data'!H:H,'Fielding Data'!$A:$A,'Hitting Data'!$A351)</f>
        <v>0</v>
      </c>
    </row>
    <row r="352" spans="1:24" x14ac:dyDescent="0.3">
      <c r="A352" s="13" t="str">
        <f t="shared" si="5"/>
        <v>germaes012010</v>
      </c>
      <c r="B352" s="16" t="s">
        <v>302</v>
      </c>
      <c r="C352" s="16">
        <v>2010</v>
      </c>
      <c r="D352" s="16">
        <v>13</v>
      </c>
      <c r="E352" s="16">
        <v>13</v>
      </c>
      <c r="F352" s="16">
        <v>5</v>
      </c>
      <c r="G352" s="16">
        <v>3</v>
      </c>
      <c r="H352" s="16">
        <v>0</v>
      </c>
      <c r="I352" s="16">
        <v>0</v>
      </c>
      <c r="J352" s="16">
        <v>0</v>
      </c>
      <c r="K352" s="16">
        <v>1</v>
      </c>
      <c r="L352" s="16">
        <v>4</v>
      </c>
      <c r="M352" s="16">
        <v>1</v>
      </c>
      <c r="N352" s="16">
        <v>3</v>
      </c>
      <c r="O352" s="16">
        <v>2</v>
      </c>
      <c r="P352" s="13" t="str">
        <f>IFERROR(VLOOKUP($A352,'Fielding Data'!$A:$H,MATCH(P$1,'Fielding Data'!$A$1:$H$1,0),0),"Other")</f>
        <v>2B</v>
      </c>
      <c r="Q352" s="13">
        <f>IFERROR(VLOOKUP($A352,'Fielding Data'!$A:$H,MATCH(Q$1,'Fielding Data'!$A$1:$H$1,0),0),"Other")</f>
        <v>5</v>
      </c>
      <c r="R352" s="13">
        <f>IFERROR(VLOOKUP($A352,'Fielding Data'!$A:$H,MATCH(R$1,'Fielding Data'!$A$1:$H$1,0),0),"Other")</f>
        <v>6</v>
      </c>
      <c r="S352" s="13">
        <f>IFERROR(VLOOKUP($A352,'Fielding Data'!$A:$H,MATCH(S$1,'Fielding Data'!$A$1:$H$1,0),0),"Other")</f>
        <v>0</v>
      </c>
      <c r="T352" s="13">
        <f>IFERROR(VLOOKUP($A352,'Fielding Data'!$A:$H,MATCH(T$1,'Fielding Data'!$A$1:$H$1,0),0),"Other")</f>
        <v>2</v>
      </c>
      <c r="U352" s="13">
        <f>SUMIFS('Fielding Data'!E:E,'Fielding Data'!$A:$A,'Hitting Data'!$A352)</f>
        <v>5</v>
      </c>
      <c r="V352" s="13">
        <f>SUMIFS('Fielding Data'!F:F,'Fielding Data'!$A:$A,'Hitting Data'!$A352)</f>
        <v>6</v>
      </c>
      <c r="W352" s="13">
        <f>SUMIFS('Fielding Data'!G:G,'Fielding Data'!$A:$A,'Hitting Data'!$A352)</f>
        <v>0</v>
      </c>
      <c r="X352" s="13">
        <f>SUMIFS('Fielding Data'!H:H,'Fielding Data'!$A:$A,'Hitting Data'!$A352)</f>
        <v>2</v>
      </c>
    </row>
    <row r="353" spans="1:24" x14ac:dyDescent="0.3">
      <c r="A353" s="13" t="str">
        <f t="shared" si="5"/>
        <v>germaju012010</v>
      </c>
      <c r="B353" s="16" t="s">
        <v>446</v>
      </c>
      <c r="C353" s="16">
        <v>2010</v>
      </c>
      <c r="D353" s="16">
        <v>23</v>
      </c>
      <c r="E353" s="16">
        <v>0</v>
      </c>
      <c r="F353" s="16"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3" t="str">
        <f>IFERROR(VLOOKUP($A353,'Fielding Data'!$A:$H,MATCH(P$1,'Fielding Data'!$A$1:$H$1,0),0),"Other")</f>
        <v>P</v>
      </c>
      <c r="Q353" s="13">
        <f>IFERROR(VLOOKUP($A353,'Fielding Data'!$A:$H,MATCH(Q$1,'Fielding Data'!$A$1:$H$1,0),0),"Other")</f>
        <v>1</v>
      </c>
      <c r="R353" s="13">
        <f>IFERROR(VLOOKUP($A353,'Fielding Data'!$A:$H,MATCH(R$1,'Fielding Data'!$A$1:$H$1,0),0),"Other")</f>
        <v>6</v>
      </c>
      <c r="S353" s="13">
        <f>IFERROR(VLOOKUP($A353,'Fielding Data'!$A:$H,MATCH(S$1,'Fielding Data'!$A$1:$H$1,0),0),"Other")</f>
        <v>0</v>
      </c>
      <c r="T353" s="13">
        <f>IFERROR(VLOOKUP($A353,'Fielding Data'!$A:$H,MATCH(T$1,'Fielding Data'!$A$1:$H$1,0),0),"Other")</f>
        <v>0</v>
      </c>
      <c r="U353" s="13">
        <f>SUMIFS('Fielding Data'!E:E,'Fielding Data'!$A:$A,'Hitting Data'!$A353)</f>
        <v>1</v>
      </c>
      <c r="V353" s="13">
        <f>SUMIFS('Fielding Data'!F:F,'Fielding Data'!$A:$A,'Hitting Data'!$A353)</f>
        <v>6</v>
      </c>
      <c r="W353" s="13">
        <f>SUMIFS('Fielding Data'!G:G,'Fielding Data'!$A:$A,'Hitting Data'!$A353)</f>
        <v>0</v>
      </c>
      <c r="X353" s="13">
        <f>SUMIFS('Fielding Data'!H:H,'Fielding Data'!$A:$A,'Hitting Data'!$A353)</f>
        <v>0</v>
      </c>
    </row>
    <row r="354" spans="1:24" x14ac:dyDescent="0.3">
      <c r="A354" s="13" t="str">
        <f t="shared" si="5"/>
        <v>gerutjo012010</v>
      </c>
      <c r="B354" s="16" t="s">
        <v>371</v>
      </c>
      <c r="C354" s="16">
        <v>2010</v>
      </c>
      <c r="D354" s="16">
        <v>32</v>
      </c>
      <c r="E354" s="16">
        <v>71</v>
      </c>
      <c r="F354" s="16">
        <v>7</v>
      </c>
      <c r="G354" s="16">
        <v>14</v>
      </c>
      <c r="H354" s="16">
        <v>4</v>
      </c>
      <c r="I354" s="16">
        <v>1</v>
      </c>
      <c r="J354" s="16">
        <v>2</v>
      </c>
      <c r="K354" s="16">
        <v>8</v>
      </c>
      <c r="L354" s="16">
        <v>0</v>
      </c>
      <c r="M354" s="16">
        <v>1</v>
      </c>
      <c r="N354" s="16">
        <v>3</v>
      </c>
      <c r="O354" s="16">
        <v>17</v>
      </c>
      <c r="P354" s="13" t="str">
        <f>IFERROR(VLOOKUP($A354,'Fielding Data'!$A:$H,MATCH(P$1,'Fielding Data'!$A$1:$H$1,0),0),"Other")</f>
        <v>CF</v>
      </c>
      <c r="Q354" s="13">
        <f>IFERROR(VLOOKUP($A354,'Fielding Data'!$A:$H,MATCH(Q$1,'Fielding Data'!$A$1:$H$1,0),0),"Other")</f>
        <v>0</v>
      </c>
      <c r="R354" s="13">
        <f>IFERROR(VLOOKUP($A354,'Fielding Data'!$A:$H,MATCH(R$1,'Fielding Data'!$A$1:$H$1,0),0),"Other")</f>
        <v>0</v>
      </c>
      <c r="S354" s="13">
        <f>IFERROR(VLOOKUP($A354,'Fielding Data'!$A:$H,MATCH(S$1,'Fielding Data'!$A$1:$H$1,0),0),"Other")</f>
        <v>0</v>
      </c>
      <c r="T354" s="13">
        <f>IFERROR(VLOOKUP($A354,'Fielding Data'!$A:$H,MATCH(T$1,'Fielding Data'!$A$1:$H$1,0),0),"Other")</f>
        <v>0</v>
      </c>
      <c r="U354" s="13">
        <f>SUMIFS('Fielding Data'!E:E,'Fielding Data'!$A:$A,'Hitting Data'!$A354)</f>
        <v>32</v>
      </c>
      <c r="V354" s="13">
        <f>SUMIFS('Fielding Data'!F:F,'Fielding Data'!$A:$A,'Hitting Data'!$A354)</f>
        <v>3</v>
      </c>
      <c r="W354" s="13">
        <f>SUMIFS('Fielding Data'!G:G,'Fielding Data'!$A:$A,'Hitting Data'!$A354)</f>
        <v>0</v>
      </c>
      <c r="X354" s="13">
        <f>SUMIFS('Fielding Data'!H:H,'Fielding Data'!$A:$A,'Hitting Data'!$A354)</f>
        <v>1</v>
      </c>
    </row>
    <row r="355" spans="1:24" x14ac:dyDescent="0.3">
      <c r="A355" s="13" t="str">
        <f t="shared" si="5"/>
        <v>gervasa012010</v>
      </c>
      <c r="B355" s="16" t="s">
        <v>1093</v>
      </c>
      <c r="C355" s="16">
        <v>2010</v>
      </c>
      <c r="D355" s="16">
        <v>6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3" t="str">
        <f>IFERROR(VLOOKUP($A355,'Fielding Data'!$A:$H,MATCH(P$1,'Fielding Data'!$A$1:$H$1,0),0),"Other")</f>
        <v>P</v>
      </c>
      <c r="Q355" s="13">
        <f>IFERROR(VLOOKUP($A355,'Fielding Data'!$A:$H,MATCH(Q$1,'Fielding Data'!$A$1:$H$1,0),0),"Other")</f>
        <v>0</v>
      </c>
      <c r="R355" s="13">
        <f>IFERROR(VLOOKUP($A355,'Fielding Data'!$A:$H,MATCH(R$1,'Fielding Data'!$A$1:$H$1,0),0),"Other")</f>
        <v>1</v>
      </c>
      <c r="S355" s="13">
        <f>IFERROR(VLOOKUP($A355,'Fielding Data'!$A:$H,MATCH(S$1,'Fielding Data'!$A$1:$H$1,0),0),"Other")</f>
        <v>1</v>
      </c>
      <c r="T355" s="13">
        <f>IFERROR(VLOOKUP($A355,'Fielding Data'!$A:$H,MATCH(T$1,'Fielding Data'!$A$1:$H$1,0),0),"Other")</f>
        <v>0</v>
      </c>
      <c r="U355" s="13">
        <f>SUMIFS('Fielding Data'!E:E,'Fielding Data'!$A:$A,'Hitting Data'!$A355)</f>
        <v>0</v>
      </c>
      <c r="V355" s="13">
        <f>SUMIFS('Fielding Data'!F:F,'Fielding Data'!$A:$A,'Hitting Data'!$A355)</f>
        <v>1</v>
      </c>
      <c r="W355" s="13">
        <f>SUMIFS('Fielding Data'!G:G,'Fielding Data'!$A:$A,'Hitting Data'!$A355)</f>
        <v>1</v>
      </c>
      <c r="X355" s="13">
        <f>SUMIFS('Fielding Data'!H:H,'Fielding Data'!$A:$A,'Hitting Data'!$A355)</f>
        <v>0</v>
      </c>
    </row>
    <row r="356" spans="1:24" x14ac:dyDescent="0.3">
      <c r="A356" s="13" t="str">
        <f t="shared" si="5"/>
        <v>getzch012010</v>
      </c>
      <c r="B356" s="16" t="s">
        <v>925</v>
      </c>
      <c r="C356" s="16">
        <v>2010</v>
      </c>
      <c r="D356" s="16">
        <v>72</v>
      </c>
      <c r="E356" s="16">
        <v>224</v>
      </c>
      <c r="F356" s="16">
        <v>23</v>
      </c>
      <c r="G356" s="16">
        <v>53</v>
      </c>
      <c r="H356" s="16">
        <v>9</v>
      </c>
      <c r="I356" s="16">
        <v>0</v>
      </c>
      <c r="J356" s="16">
        <v>0</v>
      </c>
      <c r="K356" s="16">
        <v>18</v>
      </c>
      <c r="L356" s="16">
        <v>15</v>
      </c>
      <c r="M356" s="16">
        <v>2</v>
      </c>
      <c r="N356" s="16">
        <v>19</v>
      </c>
      <c r="O356" s="16">
        <v>28</v>
      </c>
      <c r="P356" s="13" t="str">
        <f>IFERROR(VLOOKUP($A356,'Fielding Data'!$A:$H,MATCH(P$1,'Fielding Data'!$A$1:$H$1,0),0),"Other")</f>
        <v>2B</v>
      </c>
      <c r="Q356" s="13">
        <f>IFERROR(VLOOKUP($A356,'Fielding Data'!$A:$H,MATCH(Q$1,'Fielding Data'!$A$1:$H$1,0),0),"Other")</f>
        <v>113</v>
      </c>
      <c r="R356" s="13">
        <f>IFERROR(VLOOKUP($A356,'Fielding Data'!$A:$H,MATCH(R$1,'Fielding Data'!$A$1:$H$1,0),0),"Other")</f>
        <v>164</v>
      </c>
      <c r="S356" s="13">
        <f>IFERROR(VLOOKUP($A356,'Fielding Data'!$A:$H,MATCH(S$1,'Fielding Data'!$A$1:$H$1,0),0),"Other")</f>
        <v>3</v>
      </c>
      <c r="T356" s="13">
        <f>IFERROR(VLOOKUP($A356,'Fielding Data'!$A:$H,MATCH(T$1,'Fielding Data'!$A$1:$H$1,0),0),"Other")</f>
        <v>43</v>
      </c>
      <c r="U356" s="13">
        <f>SUMIFS('Fielding Data'!E:E,'Fielding Data'!$A:$A,'Hitting Data'!$A356)</f>
        <v>113</v>
      </c>
      <c r="V356" s="13">
        <f>SUMIFS('Fielding Data'!F:F,'Fielding Data'!$A:$A,'Hitting Data'!$A356)</f>
        <v>164</v>
      </c>
      <c r="W356" s="13">
        <f>SUMIFS('Fielding Data'!G:G,'Fielding Data'!$A:$A,'Hitting Data'!$A356)</f>
        <v>4</v>
      </c>
      <c r="X356" s="13">
        <f>SUMIFS('Fielding Data'!H:H,'Fielding Data'!$A:$A,'Hitting Data'!$A356)</f>
        <v>43</v>
      </c>
    </row>
    <row r="357" spans="1:24" x14ac:dyDescent="0.3">
      <c r="A357" s="13" t="str">
        <f t="shared" si="5"/>
        <v>giambja012010</v>
      </c>
      <c r="B357" s="16" t="s">
        <v>101</v>
      </c>
      <c r="C357" s="16">
        <v>2010</v>
      </c>
      <c r="D357" s="16">
        <v>87</v>
      </c>
      <c r="E357" s="16">
        <v>176</v>
      </c>
      <c r="F357" s="16">
        <v>17</v>
      </c>
      <c r="G357" s="16">
        <v>43</v>
      </c>
      <c r="H357" s="16">
        <v>9</v>
      </c>
      <c r="I357" s="16">
        <v>0</v>
      </c>
      <c r="J357" s="16">
        <v>6</v>
      </c>
      <c r="K357" s="16">
        <v>35</v>
      </c>
      <c r="L357" s="16">
        <v>2</v>
      </c>
      <c r="M357" s="16">
        <v>0</v>
      </c>
      <c r="N357" s="16">
        <v>35</v>
      </c>
      <c r="O357" s="16">
        <v>47</v>
      </c>
      <c r="P357" s="13" t="str">
        <f>IFERROR(VLOOKUP($A357,'Fielding Data'!$A:$H,MATCH(P$1,'Fielding Data'!$A$1:$H$1,0),0),"Other")</f>
        <v>1B</v>
      </c>
      <c r="Q357" s="13">
        <f>IFERROR(VLOOKUP($A357,'Fielding Data'!$A:$H,MATCH(Q$1,'Fielding Data'!$A$1:$H$1,0),0),"Other")</f>
        <v>267</v>
      </c>
      <c r="R357" s="13">
        <f>IFERROR(VLOOKUP($A357,'Fielding Data'!$A:$H,MATCH(R$1,'Fielding Data'!$A$1:$H$1,0),0),"Other")</f>
        <v>8</v>
      </c>
      <c r="S357" s="13">
        <f>IFERROR(VLOOKUP($A357,'Fielding Data'!$A:$H,MATCH(S$1,'Fielding Data'!$A$1:$H$1,0),0),"Other")</f>
        <v>4</v>
      </c>
      <c r="T357" s="13">
        <f>IFERROR(VLOOKUP($A357,'Fielding Data'!$A:$H,MATCH(T$1,'Fielding Data'!$A$1:$H$1,0),0),"Other")</f>
        <v>25</v>
      </c>
      <c r="U357" s="13">
        <f>SUMIFS('Fielding Data'!E:E,'Fielding Data'!$A:$A,'Hitting Data'!$A357)</f>
        <v>267</v>
      </c>
      <c r="V357" s="13">
        <f>SUMIFS('Fielding Data'!F:F,'Fielding Data'!$A:$A,'Hitting Data'!$A357)</f>
        <v>8</v>
      </c>
      <c r="W357" s="13">
        <f>SUMIFS('Fielding Data'!G:G,'Fielding Data'!$A:$A,'Hitting Data'!$A357)</f>
        <v>4</v>
      </c>
      <c r="X357" s="13">
        <f>SUMIFS('Fielding Data'!H:H,'Fielding Data'!$A:$A,'Hitting Data'!$A357)</f>
        <v>25</v>
      </c>
    </row>
    <row r="358" spans="1:24" x14ac:dyDescent="0.3">
      <c r="A358" s="13" t="str">
        <f t="shared" si="5"/>
        <v>gibboja012010</v>
      </c>
      <c r="B358" s="16" t="s">
        <v>247</v>
      </c>
      <c r="C358" s="16">
        <v>2010</v>
      </c>
      <c r="D358" s="16">
        <v>37</v>
      </c>
      <c r="E358" s="16">
        <v>75</v>
      </c>
      <c r="F358" s="16">
        <v>11</v>
      </c>
      <c r="G358" s="16">
        <v>21</v>
      </c>
      <c r="H358" s="16">
        <v>2</v>
      </c>
      <c r="I358" s="16">
        <v>0</v>
      </c>
      <c r="J358" s="16">
        <v>5</v>
      </c>
      <c r="K358" s="16">
        <v>17</v>
      </c>
      <c r="L358" s="16">
        <v>0</v>
      </c>
      <c r="M358" s="16">
        <v>1</v>
      </c>
      <c r="N358" s="16">
        <v>4</v>
      </c>
      <c r="O358" s="16">
        <v>14</v>
      </c>
      <c r="P358" s="13" t="str">
        <f>IFERROR(VLOOKUP($A358,'Fielding Data'!$A:$H,MATCH(P$1,'Fielding Data'!$A$1:$H$1,0),0),"Other")</f>
        <v>1B</v>
      </c>
      <c r="Q358" s="13">
        <f>IFERROR(VLOOKUP($A358,'Fielding Data'!$A:$H,MATCH(Q$1,'Fielding Data'!$A$1:$H$1,0),0),"Other")</f>
        <v>16</v>
      </c>
      <c r="R358" s="13">
        <f>IFERROR(VLOOKUP($A358,'Fielding Data'!$A:$H,MATCH(R$1,'Fielding Data'!$A$1:$H$1,0),0),"Other")</f>
        <v>2</v>
      </c>
      <c r="S358" s="13">
        <f>IFERROR(VLOOKUP($A358,'Fielding Data'!$A:$H,MATCH(S$1,'Fielding Data'!$A$1:$H$1,0),0),"Other")</f>
        <v>0</v>
      </c>
      <c r="T358" s="13">
        <f>IFERROR(VLOOKUP($A358,'Fielding Data'!$A:$H,MATCH(T$1,'Fielding Data'!$A$1:$H$1,0),0),"Other")</f>
        <v>1</v>
      </c>
      <c r="U358" s="13">
        <f>SUMIFS('Fielding Data'!E:E,'Fielding Data'!$A:$A,'Hitting Data'!$A358)</f>
        <v>41</v>
      </c>
      <c r="V358" s="13">
        <f>SUMIFS('Fielding Data'!F:F,'Fielding Data'!$A:$A,'Hitting Data'!$A358)</f>
        <v>3</v>
      </c>
      <c r="W358" s="13">
        <f>SUMIFS('Fielding Data'!G:G,'Fielding Data'!$A:$A,'Hitting Data'!$A358)</f>
        <v>1</v>
      </c>
      <c r="X358" s="13">
        <f>SUMIFS('Fielding Data'!H:H,'Fielding Data'!$A:$A,'Hitting Data'!$A358)</f>
        <v>1</v>
      </c>
    </row>
    <row r="359" spans="1:24" x14ac:dyDescent="0.3">
      <c r="A359" s="13" t="str">
        <f t="shared" si="5"/>
        <v>gilleco012010</v>
      </c>
      <c r="B359" s="16" t="s">
        <v>1284</v>
      </c>
      <c r="C359" s="16">
        <v>2010</v>
      </c>
      <c r="D359" s="16">
        <v>45</v>
      </c>
      <c r="E359" s="16">
        <v>104</v>
      </c>
      <c r="F359" s="16">
        <v>11</v>
      </c>
      <c r="G359" s="16">
        <v>24</v>
      </c>
      <c r="H359" s="16">
        <v>8</v>
      </c>
      <c r="I359" s="16">
        <v>0</v>
      </c>
      <c r="J359" s="16">
        <v>2</v>
      </c>
      <c r="K359" s="16">
        <v>12</v>
      </c>
      <c r="L359" s="16">
        <v>1</v>
      </c>
      <c r="M359" s="16">
        <v>1</v>
      </c>
      <c r="N359" s="16">
        <v>7</v>
      </c>
      <c r="O359" s="16">
        <v>29</v>
      </c>
      <c r="P359" s="13" t="str">
        <f>IFERROR(VLOOKUP($A359,'Fielding Data'!$A:$H,MATCH(P$1,'Fielding Data'!$A$1:$H$1,0),0),"Other")</f>
        <v>CF</v>
      </c>
      <c r="Q359" s="13">
        <f>IFERROR(VLOOKUP($A359,'Fielding Data'!$A:$H,MATCH(Q$1,'Fielding Data'!$A$1:$H$1,0),0),"Other")</f>
        <v>0</v>
      </c>
      <c r="R359" s="13">
        <f>IFERROR(VLOOKUP($A359,'Fielding Data'!$A:$H,MATCH(R$1,'Fielding Data'!$A$1:$H$1,0),0),"Other")</f>
        <v>0</v>
      </c>
      <c r="S359" s="13">
        <f>IFERROR(VLOOKUP($A359,'Fielding Data'!$A:$H,MATCH(S$1,'Fielding Data'!$A$1:$H$1,0),0),"Other")</f>
        <v>0</v>
      </c>
      <c r="T359" s="13">
        <f>IFERROR(VLOOKUP($A359,'Fielding Data'!$A:$H,MATCH(T$1,'Fielding Data'!$A$1:$H$1,0),0),"Other")</f>
        <v>0</v>
      </c>
      <c r="U359" s="13">
        <f>SUMIFS('Fielding Data'!E:E,'Fielding Data'!$A:$A,'Hitting Data'!$A359)</f>
        <v>47</v>
      </c>
      <c r="V359" s="13">
        <f>SUMIFS('Fielding Data'!F:F,'Fielding Data'!$A:$A,'Hitting Data'!$A359)</f>
        <v>1</v>
      </c>
      <c r="W359" s="13">
        <f>SUMIFS('Fielding Data'!G:G,'Fielding Data'!$A:$A,'Hitting Data'!$A359)</f>
        <v>1</v>
      </c>
      <c r="X359" s="13">
        <f>SUMIFS('Fielding Data'!H:H,'Fielding Data'!$A:$A,'Hitting Data'!$A359)</f>
        <v>0</v>
      </c>
    </row>
    <row r="360" spans="1:24" x14ac:dyDescent="0.3">
      <c r="A360" s="13" t="str">
        <f t="shared" si="5"/>
        <v>gimench012010</v>
      </c>
      <c r="B360" s="16" t="s">
        <v>1094</v>
      </c>
      <c r="C360" s="16">
        <v>2010</v>
      </c>
      <c r="D360" s="16">
        <v>28</v>
      </c>
      <c r="E360" s="16">
        <v>58</v>
      </c>
      <c r="F360" s="16">
        <v>6</v>
      </c>
      <c r="G360" s="16">
        <v>11</v>
      </c>
      <c r="H360" s="16">
        <v>5</v>
      </c>
      <c r="I360" s="16">
        <v>0</v>
      </c>
      <c r="J360" s="16">
        <v>1</v>
      </c>
      <c r="K360" s="16">
        <v>8</v>
      </c>
      <c r="L360" s="16">
        <v>0</v>
      </c>
      <c r="M360" s="16">
        <v>0</v>
      </c>
      <c r="N360" s="16">
        <v>8</v>
      </c>
      <c r="O360" s="16">
        <v>22</v>
      </c>
      <c r="P360" s="13" t="str">
        <f>IFERROR(VLOOKUP($A360,'Fielding Data'!$A:$H,MATCH(P$1,'Fielding Data'!$A$1:$H$1,0),0),"Other")</f>
        <v>C</v>
      </c>
      <c r="Q360" s="13">
        <f>IFERROR(VLOOKUP($A360,'Fielding Data'!$A:$H,MATCH(Q$1,'Fielding Data'!$A$1:$H$1,0),0),"Other")</f>
        <v>109</v>
      </c>
      <c r="R360" s="13">
        <f>IFERROR(VLOOKUP($A360,'Fielding Data'!$A:$H,MATCH(R$1,'Fielding Data'!$A$1:$H$1,0),0),"Other")</f>
        <v>14</v>
      </c>
      <c r="S360" s="13">
        <f>IFERROR(VLOOKUP($A360,'Fielding Data'!$A:$H,MATCH(S$1,'Fielding Data'!$A$1:$H$1,0),0),"Other")</f>
        <v>1</v>
      </c>
      <c r="T360" s="13">
        <f>IFERROR(VLOOKUP($A360,'Fielding Data'!$A:$H,MATCH(T$1,'Fielding Data'!$A$1:$H$1,0),0),"Other")</f>
        <v>2</v>
      </c>
      <c r="U360" s="13">
        <f>SUMIFS('Fielding Data'!E:E,'Fielding Data'!$A:$A,'Hitting Data'!$A360)</f>
        <v>110</v>
      </c>
      <c r="V360" s="13">
        <f>SUMIFS('Fielding Data'!F:F,'Fielding Data'!$A:$A,'Hitting Data'!$A360)</f>
        <v>14</v>
      </c>
      <c r="W360" s="13">
        <f>SUMIFS('Fielding Data'!G:G,'Fielding Data'!$A:$A,'Hitting Data'!$A360)</f>
        <v>1</v>
      </c>
      <c r="X360" s="13">
        <f>SUMIFS('Fielding Data'!H:H,'Fielding Data'!$A:$A,'Hitting Data'!$A360)</f>
        <v>2</v>
      </c>
    </row>
    <row r="361" spans="1:24" x14ac:dyDescent="0.3">
      <c r="A361" s="13" t="str">
        <f t="shared" si="5"/>
        <v>glaustr012010</v>
      </c>
      <c r="B361" s="16" t="s">
        <v>102</v>
      </c>
      <c r="C361" s="16">
        <v>2010</v>
      </c>
      <c r="D361" s="16">
        <v>128</v>
      </c>
      <c r="E361" s="16">
        <v>412</v>
      </c>
      <c r="F361" s="16">
        <v>52</v>
      </c>
      <c r="G361" s="16">
        <v>99</v>
      </c>
      <c r="H361" s="16">
        <v>18</v>
      </c>
      <c r="I361" s="16">
        <v>0</v>
      </c>
      <c r="J361" s="16">
        <v>16</v>
      </c>
      <c r="K361" s="16">
        <v>71</v>
      </c>
      <c r="L361" s="16">
        <v>0</v>
      </c>
      <c r="M361" s="16">
        <v>0</v>
      </c>
      <c r="N361" s="16">
        <v>63</v>
      </c>
      <c r="O361" s="16">
        <v>100</v>
      </c>
      <c r="P361" s="13" t="str">
        <f>IFERROR(VLOOKUP($A361,'Fielding Data'!$A:$H,MATCH(P$1,'Fielding Data'!$A$1:$H$1,0),0),"Other")</f>
        <v>1B</v>
      </c>
      <c r="Q361" s="13">
        <f>IFERROR(VLOOKUP($A361,'Fielding Data'!$A:$H,MATCH(Q$1,'Fielding Data'!$A$1:$H$1,0),0),"Other")</f>
        <v>977</v>
      </c>
      <c r="R361" s="13">
        <f>IFERROR(VLOOKUP($A361,'Fielding Data'!$A:$H,MATCH(R$1,'Fielding Data'!$A$1:$H$1,0),0),"Other")</f>
        <v>46</v>
      </c>
      <c r="S361" s="13">
        <f>IFERROR(VLOOKUP($A361,'Fielding Data'!$A:$H,MATCH(S$1,'Fielding Data'!$A$1:$H$1,0),0),"Other")</f>
        <v>9</v>
      </c>
      <c r="T361" s="13">
        <f>IFERROR(VLOOKUP($A361,'Fielding Data'!$A:$H,MATCH(T$1,'Fielding Data'!$A$1:$H$1,0),0),"Other")</f>
        <v>110</v>
      </c>
      <c r="U361" s="13">
        <f>SUMIFS('Fielding Data'!E:E,'Fielding Data'!$A:$A,'Hitting Data'!$A361)</f>
        <v>977</v>
      </c>
      <c r="V361" s="13">
        <f>SUMIFS('Fielding Data'!F:F,'Fielding Data'!$A:$A,'Hitting Data'!$A361)</f>
        <v>47</v>
      </c>
      <c r="W361" s="13">
        <f>SUMIFS('Fielding Data'!G:G,'Fielding Data'!$A:$A,'Hitting Data'!$A361)</f>
        <v>9</v>
      </c>
      <c r="X361" s="13">
        <f>SUMIFS('Fielding Data'!H:H,'Fielding Data'!$A:$A,'Hitting Data'!$A361)</f>
        <v>110</v>
      </c>
    </row>
    <row r="362" spans="1:24" x14ac:dyDescent="0.3">
      <c r="A362" s="13" t="str">
        <f t="shared" si="5"/>
        <v>gloadro012010</v>
      </c>
      <c r="B362" s="16" t="s">
        <v>103</v>
      </c>
      <c r="C362" s="16">
        <v>2010</v>
      </c>
      <c r="D362" s="16">
        <v>94</v>
      </c>
      <c r="E362" s="16">
        <v>128</v>
      </c>
      <c r="F362" s="16">
        <v>16</v>
      </c>
      <c r="G362" s="16">
        <v>36</v>
      </c>
      <c r="H362" s="16">
        <v>8</v>
      </c>
      <c r="I362" s="16">
        <v>0</v>
      </c>
      <c r="J362" s="16">
        <v>6</v>
      </c>
      <c r="K362" s="16">
        <v>22</v>
      </c>
      <c r="L362" s="16">
        <v>1</v>
      </c>
      <c r="M362" s="16">
        <v>0</v>
      </c>
      <c r="N362" s="16">
        <v>8</v>
      </c>
      <c r="O362" s="16">
        <v>15</v>
      </c>
      <c r="P362" s="13" t="str">
        <f>IFERROR(VLOOKUP($A362,'Fielding Data'!$A:$H,MATCH(P$1,'Fielding Data'!$A$1:$H$1,0),0),"Other")</f>
        <v>1B</v>
      </c>
      <c r="Q362" s="13">
        <f>IFERROR(VLOOKUP($A362,'Fielding Data'!$A:$H,MATCH(Q$1,'Fielding Data'!$A$1:$H$1,0),0),"Other")</f>
        <v>92</v>
      </c>
      <c r="R362" s="13">
        <f>IFERROR(VLOOKUP($A362,'Fielding Data'!$A:$H,MATCH(R$1,'Fielding Data'!$A$1:$H$1,0),0),"Other")</f>
        <v>6</v>
      </c>
      <c r="S362" s="13">
        <f>IFERROR(VLOOKUP($A362,'Fielding Data'!$A:$H,MATCH(S$1,'Fielding Data'!$A$1:$H$1,0),0),"Other")</f>
        <v>0</v>
      </c>
      <c r="T362" s="13">
        <f>IFERROR(VLOOKUP($A362,'Fielding Data'!$A:$H,MATCH(T$1,'Fielding Data'!$A$1:$H$1,0),0),"Other")</f>
        <v>9</v>
      </c>
      <c r="U362" s="13">
        <f>SUMIFS('Fielding Data'!E:E,'Fielding Data'!$A:$A,'Hitting Data'!$A362)</f>
        <v>102</v>
      </c>
      <c r="V362" s="13">
        <f>SUMIFS('Fielding Data'!F:F,'Fielding Data'!$A:$A,'Hitting Data'!$A362)</f>
        <v>6</v>
      </c>
      <c r="W362" s="13">
        <f>SUMIFS('Fielding Data'!G:G,'Fielding Data'!$A:$A,'Hitting Data'!$A362)</f>
        <v>1</v>
      </c>
      <c r="X362" s="13">
        <f>SUMIFS('Fielding Data'!H:H,'Fielding Data'!$A:$A,'Hitting Data'!$A362)</f>
        <v>9</v>
      </c>
    </row>
    <row r="363" spans="1:24" x14ac:dyDescent="0.3">
      <c r="A363" s="13" t="str">
        <f t="shared" si="5"/>
        <v>golsogr012010</v>
      </c>
      <c r="B363" s="16" t="s">
        <v>927</v>
      </c>
      <c r="C363" s="16">
        <v>2010</v>
      </c>
      <c r="D363" s="16">
        <v>24</v>
      </c>
      <c r="E363" s="16">
        <v>23</v>
      </c>
      <c r="F363" s="16">
        <v>3</v>
      </c>
      <c r="G363" s="16">
        <v>6</v>
      </c>
      <c r="H363" s="16">
        <v>2</v>
      </c>
      <c r="I363" s="16">
        <v>0</v>
      </c>
      <c r="J363" s="16">
        <v>0</v>
      </c>
      <c r="K363" s="16">
        <v>2</v>
      </c>
      <c r="L363" s="16">
        <v>0</v>
      </c>
      <c r="M363" s="16">
        <v>2</v>
      </c>
      <c r="N363" s="16">
        <v>0</v>
      </c>
      <c r="O363" s="16">
        <v>3</v>
      </c>
      <c r="P363" s="13" t="str">
        <f>IFERROR(VLOOKUP($A363,'Fielding Data'!$A:$H,MATCH(P$1,'Fielding Data'!$A$1:$H$1,0),0),"Other")</f>
        <v>CF</v>
      </c>
      <c r="Q363" s="13">
        <f>IFERROR(VLOOKUP($A363,'Fielding Data'!$A:$H,MATCH(Q$1,'Fielding Data'!$A$1:$H$1,0),0),"Other")</f>
        <v>0</v>
      </c>
      <c r="R363" s="13">
        <f>IFERROR(VLOOKUP($A363,'Fielding Data'!$A:$H,MATCH(R$1,'Fielding Data'!$A$1:$H$1,0),0),"Other")</f>
        <v>0</v>
      </c>
      <c r="S363" s="13">
        <f>IFERROR(VLOOKUP($A363,'Fielding Data'!$A:$H,MATCH(S$1,'Fielding Data'!$A$1:$H$1,0),0),"Other")</f>
        <v>0</v>
      </c>
      <c r="T363" s="13">
        <f>IFERROR(VLOOKUP($A363,'Fielding Data'!$A:$H,MATCH(T$1,'Fielding Data'!$A$1:$H$1,0),0),"Other")</f>
        <v>0</v>
      </c>
      <c r="U363" s="13">
        <f>SUMIFS('Fielding Data'!E:E,'Fielding Data'!$A:$A,'Hitting Data'!$A363)</f>
        <v>25</v>
      </c>
      <c r="V363" s="13">
        <f>SUMIFS('Fielding Data'!F:F,'Fielding Data'!$A:$A,'Hitting Data'!$A363)</f>
        <v>1</v>
      </c>
      <c r="W363" s="13">
        <f>SUMIFS('Fielding Data'!G:G,'Fielding Data'!$A:$A,'Hitting Data'!$A363)</f>
        <v>0</v>
      </c>
      <c r="X363" s="13">
        <f>SUMIFS('Fielding Data'!H:H,'Fielding Data'!$A:$A,'Hitting Data'!$A363)</f>
        <v>1</v>
      </c>
    </row>
    <row r="364" spans="1:24" x14ac:dyDescent="0.3">
      <c r="A364" s="13" t="str">
        <f t="shared" si="5"/>
        <v>gomesjo012010</v>
      </c>
      <c r="B364" s="16" t="s">
        <v>372</v>
      </c>
      <c r="C364" s="16">
        <v>2010</v>
      </c>
      <c r="D364" s="16">
        <v>148</v>
      </c>
      <c r="E364" s="16">
        <v>511</v>
      </c>
      <c r="F364" s="16">
        <v>77</v>
      </c>
      <c r="G364" s="16">
        <v>136</v>
      </c>
      <c r="H364" s="16">
        <v>24</v>
      </c>
      <c r="I364" s="16">
        <v>3</v>
      </c>
      <c r="J364" s="16">
        <v>18</v>
      </c>
      <c r="K364" s="16">
        <v>86</v>
      </c>
      <c r="L364" s="16">
        <v>5</v>
      </c>
      <c r="M364" s="16">
        <v>3</v>
      </c>
      <c r="N364" s="16">
        <v>39</v>
      </c>
      <c r="O364" s="16">
        <v>123</v>
      </c>
      <c r="P364" s="13" t="str">
        <f>IFERROR(VLOOKUP($A364,'Fielding Data'!$A:$H,MATCH(P$1,'Fielding Data'!$A$1:$H$1,0),0),"Other")</f>
        <v>LF</v>
      </c>
      <c r="Q364" s="13">
        <f>IFERROR(VLOOKUP($A364,'Fielding Data'!$A:$H,MATCH(Q$1,'Fielding Data'!$A$1:$H$1,0),0),"Other")</f>
        <v>0</v>
      </c>
      <c r="R364" s="13">
        <f>IFERROR(VLOOKUP($A364,'Fielding Data'!$A:$H,MATCH(R$1,'Fielding Data'!$A$1:$H$1,0),0),"Other")</f>
        <v>0</v>
      </c>
      <c r="S364" s="13">
        <f>IFERROR(VLOOKUP($A364,'Fielding Data'!$A:$H,MATCH(S$1,'Fielding Data'!$A$1:$H$1,0),0),"Other")</f>
        <v>0</v>
      </c>
      <c r="T364" s="13">
        <f>IFERROR(VLOOKUP($A364,'Fielding Data'!$A:$H,MATCH(T$1,'Fielding Data'!$A$1:$H$1,0),0),"Other")</f>
        <v>0</v>
      </c>
      <c r="U364" s="13">
        <f>SUMIFS('Fielding Data'!E:E,'Fielding Data'!$A:$A,'Hitting Data'!$A364)</f>
        <v>197</v>
      </c>
      <c r="V364" s="13">
        <f>SUMIFS('Fielding Data'!F:F,'Fielding Data'!$A:$A,'Hitting Data'!$A364)</f>
        <v>6</v>
      </c>
      <c r="W364" s="13">
        <f>SUMIFS('Fielding Data'!G:G,'Fielding Data'!$A:$A,'Hitting Data'!$A364)</f>
        <v>4</v>
      </c>
      <c r="X364" s="13">
        <f>SUMIFS('Fielding Data'!H:H,'Fielding Data'!$A:$A,'Hitting Data'!$A364)</f>
        <v>1</v>
      </c>
    </row>
    <row r="365" spans="1:24" x14ac:dyDescent="0.3">
      <c r="A365" s="13" t="str">
        <f t="shared" si="5"/>
        <v>gomezca012010</v>
      </c>
      <c r="B365" s="16" t="s">
        <v>792</v>
      </c>
      <c r="C365" s="16">
        <v>2010</v>
      </c>
      <c r="D365" s="16">
        <v>97</v>
      </c>
      <c r="E365" s="16">
        <v>291</v>
      </c>
      <c r="F365" s="16">
        <v>38</v>
      </c>
      <c r="G365" s="16">
        <v>72</v>
      </c>
      <c r="H365" s="16">
        <v>11</v>
      </c>
      <c r="I365" s="16">
        <v>3</v>
      </c>
      <c r="J365" s="16">
        <v>5</v>
      </c>
      <c r="K365" s="16">
        <v>24</v>
      </c>
      <c r="L365" s="16">
        <v>18</v>
      </c>
      <c r="M365" s="16">
        <v>3</v>
      </c>
      <c r="N365" s="16">
        <v>17</v>
      </c>
      <c r="O365" s="16">
        <v>72</v>
      </c>
      <c r="P365" s="13" t="str">
        <f>IFERROR(VLOOKUP($A365,'Fielding Data'!$A:$H,MATCH(P$1,'Fielding Data'!$A$1:$H$1,0),0),"Other")</f>
        <v>CF</v>
      </c>
      <c r="Q365" s="13">
        <f>IFERROR(VLOOKUP($A365,'Fielding Data'!$A:$H,MATCH(Q$1,'Fielding Data'!$A$1:$H$1,0),0),"Other")</f>
        <v>0</v>
      </c>
      <c r="R365" s="13">
        <f>IFERROR(VLOOKUP($A365,'Fielding Data'!$A:$H,MATCH(R$1,'Fielding Data'!$A$1:$H$1,0),0),"Other")</f>
        <v>0</v>
      </c>
      <c r="S365" s="13">
        <f>IFERROR(VLOOKUP($A365,'Fielding Data'!$A:$H,MATCH(S$1,'Fielding Data'!$A$1:$H$1,0),0),"Other")</f>
        <v>0</v>
      </c>
      <c r="T365" s="13">
        <f>IFERROR(VLOOKUP($A365,'Fielding Data'!$A:$H,MATCH(T$1,'Fielding Data'!$A$1:$H$1,0),0),"Other")</f>
        <v>0</v>
      </c>
      <c r="U365" s="13">
        <f>SUMIFS('Fielding Data'!E:E,'Fielding Data'!$A:$A,'Hitting Data'!$A365)</f>
        <v>157</v>
      </c>
      <c r="V365" s="13">
        <f>SUMIFS('Fielding Data'!F:F,'Fielding Data'!$A:$A,'Hitting Data'!$A365)</f>
        <v>2</v>
      </c>
      <c r="W365" s="13">
        <f>SUMIFS('Fielding Data'!G:G,'Fielding Data'!$A:$A,'Hitting Data'!$A365)</f>
        <v>5</v>
      </c>
      <c r="X365" s="13">
        <f>SUMIFS('Fielding Data'!H:H,'Fielding Data'!$A:$A,'Hitting Data'!$A365)</f>
        <v>0</v>
      </c>
    </row>
    <row r="366" spans="1:24" x14ac:dyDescent="0.3">
      <c r="A366" s="13" t="str">
        <f t="shared" si="5"/>
        <v>gomezje012010</v>
      </c>
      <c r="B366" s="16" t="s">
        <v>1285</v>
      </c>
      <c r="C366" s="16">
        <v>2010</v>
      </c>
      <c r="D366" s="16">
        <v>11</v>
      </c>
      <c r="E366" s="16">
        <v>0</v>
      </c>
      <c r="F366" s="16">
        <v>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3" t="str">
        <f>IFERROR(VLOOKUP($A366,'Fielding Data'!$A:$H,MATCH(P$1,'Fielding Data'!$A$1:$H$1,0),0),"Other")</f>
        <v>P</v>
      </c>
      <c r="Q366" s="13">
        <f>IFERROR(VLOOKUP($A366,'Fielding Data'!$A:$H,MATCH(Q$1,'Fielding Data'!$A$1:$H$1,0),0),"Other")</f>
        <v>7</v>
      </c>
      <c r="R366" s="13">
        <f>IFERROR(VLOOKUP($A366,'Fielding Data'!$A:$H,MATCH(R$1,'Fielding Data'!$A$1:$H$1,0),0),"Other")</f>
        <v>6</v>
      </c>
      <c r="S366" s="13">
        <f>IFERROR(VLOOKUP($A366,'Fielding Data'!$A:$H,MATCH(S$1,'Fielding Data'!$A$1:$H$1,0),0),"Other")</f>
        <v>0</v>
      </c>
      <c r="T366" s="13">
        <f>IFERROR(VLOOKUP($A366,'Fielding Data'!$A:$H,MATCH(T$1,'Fielding Data'!$A$1:$H$1,0),0),"Other")</f>
        <v>0</v>
      </c>
      <c r="U366" s="13">
        <f>SUMIFS('Fielding Data'!E:E,'Fielding Data'!$A:$A,'Hitting Data'!$A366)</f>
        <v>7</v>
      </c>
      <c r="V366" s="13">
        <f>SUMIFS('Fielding Data'!F:F,'Fielding Data'!$A:$A,'Hitting Data'!$A366)</f>
        <v>6</v>
      </c>
      <c r="W366" s="13">
        <f>SUMIFS('Fielding Data'!G:G,'Fielding Data'!$A:$A,'Hitting Data'!$A366)</f>
        <v>0</v>
      </c>
      <c r="X366" s="13">
        <f>SUMIFS('Fielding Data'!H:H,'Fielding Data'!$A:$A,'Hitting Data'!$A366)</f>
        <v>0</v>
      </c>
    </row>
    <row r="367" spans="1:24" x14ac:dyDescent="0.3">
      <c r="A367" s="13" t="str">
        <f t="shared" si="5"/>
        <v>gonzaad012010</v>
      </c>
      <c r="B367" s="16" t="s">
        <v>447</v>
      </c>
      <c r="C367" s="16">
        <v>2010</v>
      </c>
      <c r="D367" s="16">
        <v>160</v>
      </c>
      <c r="E367" s="16">
        <v>591</v>
      </c>
      <c r="F367" s="16">
        <v>87</v>
      </c>
      <c r="G367" s="16">
        <v>176</v>
      </c>
      <c r="H367" s="16">
        <v>33</v>
      </c>
      <c r="I367" s="16">
        <v>0</v>
      </c>
      <c r="J367" s="16">
        <v>31</v>
      </c>
      <c r="K367" s="16">
        <v>101</v>
      </c>
      <c r="L367" s="16">
        <v>0</v>
      </c>
      <c r="M367" s="16">
        <v>0</v>
      </c>
      <c r="N367" s="16">
        <v>93</v>
      </c>
      <c r="O367" s="16">
        <v>114</v>
      </c>
      <c r="P367" s="13" t="str">
        <f>IFERROR(VLOOKUP($A367,'Fielding Data'!$A:$H,MATCH(P$1,'Fielding Data'!$A$1:$H$1,0),0),"Other")</f>
        <v>1B</v>
      </c>
      <c r="Q367" s="13">
        <f>IFERROR(VLOOKUP($A367,'Fielding Data'!$A:$H,MATCH(Q$1,'Fielding Data'!$A$1:$H$1,0),0),"Other")</f>
        <v>1324</v>
      </c>
      <c r="R367" s="13">
        <f>IFERROR(VLOOKUP($A367,'Fielding Data'!$A:$H,MATCH(R$1,'Fielding Data'!$A$1:$H$1,0),0),"Other")</f>
        <v>127</v>
      </c>
      <c r="S367" s="13">
        <f>IFERROR(VLOOKUP($A367,'Fielding Data'!$A:$H,MATCH(S$1,'Fielding Data'!$A$1:$H$1,0),0),"Other")</f>
        <v>8</v>
      </c>
      <c r="T367" s="13">
        <f>IFERROR(VLOOKUP($A367,'Fielding Data'!$A:$H,MATCH(T$1,'Fielding Data'!$A$1:$H$1,0),0),"Other")</f>
        <v>125</v>
      </c>
      <c r="U367" s="13">
        <f>SUMIFS('Fielding Data'!E:E,'Fielding Data'!$A:$A,'Hitting Data'!$A367)</f>
        <v>1324</v>
      </c>
      <c r="V367" s="13">
        <f>SUMIFS('Fielding Data'!F:F,'Fielding Data'!$A:$A,'Hitting Data'!$A367)</f>
        <v>127</v>
      </c>
      <c r="W367" s="13">
        <f>SUMIFS('Fielding Data'!G:G,'Fielding Data'!$A:$A,'Hitting Data'!$A367)</f>
        <v>8</v>
      </c>
      <c r="X367" s="13">
        <f>SUMIFS('Fielding Data'!H:H,'Fielding Data'!$A:$A,'Hitting Data'!$A367)</f>
        <v>125</v>
      </c>
    </row>
    <row r="368" spans="1:24" x14ac:dyDescent="0.3">
      <c r="A368" s="13" t="str">
        <f t="shared" si="5"/>
        <v>gonzaal032010</v>
      </c>
      <c r="B368" s="16" t="s">
        <v>793</v>
      </c>
      <c r="C368" s="16">
        <v>2010</v>
      </c>
      <c r="D368" s="16">
        <v>114</v>
      </c>
      <c r="E368" s="16">
        <v>186</v>
      </c>
      <c r="F368" s="16">
        <v>19</v>
      </c>
      <c r="G368" s="16">
        <v>46</v>
      </c>
      <c r="H368" s="16">
        <v>8</v>
      </c>
      <c r="I368" s="16">
        <v>1</v>
      </c>
      <c r="J368" s="16">
        <v>0</v>
      </c>
      <c r="K368" s="16">
        <v>5</v>
      </c>
      <c r="L368" s="16">
        <v>0</v>
      </c>
      <c r="M368" s="16">
        <v>0</v>
      </c>
      <c r="N368" s="16">
        <v>7</v>
      </c>
      <c r="O368" s="16">
        <v>30</v>
      </c>
      <c r="P368" s="13" t="str">
        <f>IFERROR(VLOOKUP($A368,'Fielding Data'!$A:$H,MATCH(P$1,'Fielding Data'!$A$1:$H$1,0),0),"Other")</f>
        <v>1B</v>
      </c>
      <c r="Q368" s="13">
        <f>IFERROR(VLOOKUP($A368,'Fielding Data'!$A:$H,MATCH(Q$1,'Fielding Data'!$A$1:$H$1,0),0),"Other")</f>
        <v>15</v>
      </c>
      <c r="R368" s="13">
        <f>IFERROR(VLOOKUP($A368,'Fielding Data'!$A:$H,MATCH(R$1,'Fielding Data'!$A$1:$H$1,0),0),"Other")</f>
        <v>0</v>
      </c>
      <c r="S368" s="13">
        <f>IFERROR(VLOOKUP($A368,'Fielding Data'!$A:$H,MATCH(S$1,'Fielding Data'!$A$1:$H$1,0),0),"Other")</f>
        <v>0</v>
      </c>
      <c r="T368" s="13">
        <f>IFERROR(VLOOKUP($A368,'Fielding Data'!$A:$H,MATCH(T$1,'Fielding Data'!$A$1:$H$1,0),0),"Other")</f>
        <v>3</v>
      </c>
      <c r="U368" s="13">
        <f>SUMIFS('Fielding Data'!E:E,'Fielding Data'!$A:$A,'Hitting Data'!$A368)</f>
        <v>75</v>
      </c>
      <c r="V368" s="13">
        <f>SUMIFS('Fielding Data'!F:F,'Fielding Data'!$A:$A,'Hitting Data'!$A368)</f>
        <v>115</v>
      </c>
      <c r="W368" s="13">
        <f>SUMIFS('Fielding Data'!G:G,'Fielding Data'!$A:$A,'Hitting Data'!$A368)</f>
        <v>5</v>
      </c>
      <c r="X368" s="13">
        <f>SUMIFS('Fielding Data'!H:H,'Fielding Data'!$A:$A,'Hitting Data'!$A368)</f>
        <v>28</v>
      </c>
    </row>
    <row r="369" spans="1:24" x14ac:dyDescent="0.3">
      <c r="A369" s="13" t="str">
        <f t="shared" si="5"/>
        <v>gonzaca012010</v>
      </c>
      <c r="B369" s="16" t="s">
        <v>928</v>
      </c>
      <c r="C369" s="16">
        <v>2010</v>
      </c>
      <c r="D369" s="16">
        <v>145</v>
      </c>
      <c r="E369" s="16">
        <v>587</v>
      </c>
      <c r="F369" s="16">
        <v>111</v>
      </c>
      <c r="G369" s="16">
        <v>197</v>
      </c>
      <c r="H369" s="16">
        <v>34</v>
      </c>
      <c r="I369" s="16">
        <v>9</v>
      </c>
      <c r="J369" s="16">
        <v>34</v>
      </c>
      <c r="K369" s="16">
        <v>117</v>
      </c>
      <c r="L369" s="16">
        <v>26</v>
      </c>
      <c r="M369" s="16">
        <v>8</v>
      </c>
      <c r="N369" s="16">
        <v>40</v>
      </c>
      <c r="O369" s="16">
        <v>135</v>
      </c>
      <c r="P369" s="13" t="str">
        <f>IFERROR(VLOOKUP($A369,'Fielding Data'!$A:$H,MATCH(P$1,'Fielding Data'!$A$1:$H$1,0),0),"Other")</f>
        <v>CF</v>
      </c>
      <c r="Q369" s="13">
        <f>IFERROR(VLOOKUP($A369,'Fielding Data'!$A:$H,MATCH(Q$1,'Fielding Data'!$A$1:$H$1,0),0),"Other")</f>
        <v>0</v>
      </c>
      <c r="R369" s="13">
        <f>IFERROR(VLOOKUP($A369,'Fielding Data'!$A:$H,MATCH(R$1,'Fielding Data'!$A$1:$H$1,0),0),"Other")</f>
        <v>0</v>
      </c>
      <c r="S369" s="13">
        <f>IFERROR(VLOOKUP($A369,'Fielding Data'!$A:$H,MATCH(S$1,'Fielding Data'!$A$1:$H$1,0),0),"Other")</f>
        <v>0</v>
      </c>
      <c r="T369" s="13">
        <f>IFERROR(VLOOKUP($A369,'Fielding Data'!$A:$H,MATCH(T$1,'Fielding Data'!$A$1:$H$1,0),0),"Other")</f>
        <v>0</v>
      </c>
      <c r="U369" s="13">
        <f>SUMIFS('Fielding Data'!E:E,'Fielding Data'!$A:$A,'Hitting Data'!$A369)</f>
        <v>259</v>
      </c>
      <c r="V369" s="13">
        <f>SUMIFS('Fielding Data'!F:F,'Fielding Data'!$A:$A,'Hitting Data'!$A369)</f>
        <v>8</v>
      </c>
      <c r="W369" s="13">
        <f>SUMIFS('Fielding Data'!G:G,'Fielding Data'!$A:$A,'Hitting Data'!$A369)</f>
        <v>1</v>
      </c>
      <c r="X369" s="13">
        <f>SUMIFS('Fielding Data'!H:H,'Fielding Data'!$A:$A,'Hitting Data'!$A369)</f>
        <v>1</v>
      </c>
    </row>
    <row r="370" spans="1:24" x14ac:dyDescent="0.3">
      <c r="A370" s="13" t="str">
        <f t="shared" si="5"/>
        <v>gonzaen012010</v>
      </c>
      <c r="B370" s="16" t="s">
        <v>649</v>
      </c>
      <c r="C370" s="16">
        <v>2010</v>
      </c>
      <c r="D370" s="16">
        <v>18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3" t="str">
        <f>IFERROR(VLOOKUP($A370,'Fielding Data'!$A:$H,MATCH(P$1,'Fielding Data'!$A$1:$H$1,0),0),"Other")</f>
        <v>P</v>
      </c>
      <c r="Q370" s="13">
        <f>IFERROR(VLOOKUP($A370,'Fielding Data'!$A:$H,MATCH(Q$1,'Fielding Data'!$A$1:$H$1,0),0),"Other")</f>
        <v>3</v>
      </c>
      <c r="R370" s="13">
        <f>IFERROR(VLOOKUP($A370,'Fielding Data'!$A:$H,MATCH(R$1,'Fielding Data'!$A$1:$H$1,0),0),"Other")</f>
        <v>2</v>
      </c>
      <c r="S370" s="13">
        <f>IFERROR(VLOOKUP($A370,'Fielding Data'!$A:$H,MATCH(S$1,'Fielding Data'!$A$1:$H$1,0),0),"Other")</f>
        <v>0</v>
      </c>
      <c r="T370" s="13">
        <f>IFERROR(VLOOKUP($A370,'Fielding Data'!$A:$H,MATCH(T$1,'Fielding Data'!$A$1:$H$1,0),0),"Other")</f>
        <v>0</v>
      </c>
      <c r="U370" s="13">
        <f>SUMIFS('Fielding Data'!E:E,'Fielding Data'!$A:$A,'Hitting Data'!$A370)</f>
        <v>3</v>
      </c>
      <c r="V370" s="13">
        <f>SUMIFS('Fielding Data'!F:F,'Fielding Data'!$A:$A,'Hitting Data'!$A370)</f>
        <v>2</v>
      </c>
      <c r="W370" s="13">
        <f>SUMIFS('Fielding Data'!G:G,'Fielding Data'!$A:$A,'Hitting Data'!$A370)</f>
        <v>0</v>
      </c>
      <c r="X370" s="13">
        <f>SUMIFS('Fielding Data'!H:H,'Fielding Data'!$A:$A,'Hitting Data'!$A370)</f>
        <v>0</v>
      </c>
    </row>
    <row r="371" spans="1:24" x14ac:dyDescent="0.3">
      <c r="A371" s="13" t="str">
        <f t="shared" si="5"/>
        <v>gonzagi012010</v>
      </c>
      <c r="B371" s="16" t="s">
        <v>929</v>
      </c>
      <c r="C371" s="16">
        <v>2010</v>
      </c>
      <c r="D371" s="16">
        <v>33</v>
      </c>
      <c r="E371" s="16">
        <v>4</v>
      </c>
      <c r="F371" s="16">
        <v>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3</v>
      </c>
      <c r="P371" s="13" t="str">
        <f>IFERROR(VLOOKUP($A371,'Fielding Data'!$A:$H,MATCH(P$1,'Fielding Data'!$A$1:$H$1,0),0),"Other")</f>
        <v>P</v>
      </c>
      <c r="Q371" s="13">
        <f>IFERROR(VLOOKUP($A371,'Fielding Data'!$A:$H,MATCH(Q$1,'Fielding Data'!$A$1:$H$1,0),0),"Other")</f>
        <v>7</v>
      </c>
      <c r="R371" s="13">
        <f>IFERROR(VLOOKUP($A371,'Fielding Data'!$A:$H,MATCH(R$1,'Fielding Data'!$A$1:$H$1,0),0),"Other")</f>
        <v>33</v>
      </c>
      <c r="S371" s="13">
        <f>IFERROR(VLOOKUP($A371,'Fielding Data'!$A:$H,MATCH(S$1,'Fielding Data'!$A$1:$H$1,0),0),"Other")</f>
        <v>1</v>
      </c>
      <c r="T371" s="13">
        <f>IFERROR(VLOOKUP($A371,'Fielding Data'!$A:$H,MATCH(T$1,'Fielding Data'!$A$1:$H$1,0),0),"Other")</f>
        <v>0</v>
      </c>
      <c r="U371" s="13">
        <f>SUMIFS('Fielding Data'!E:E,'Fielding Data'!$A:$A,'Hitting Data'!$A371)</f>
        <v>7</v>
      </c>
      <c r="V371" s="13">
        <f>SUMIFS('Fielding Data'!F:F,'Fielding Data'!$A:$A,'Hitting Data'!$A371)</f>
        <v>33</v>
      </c>
      <c r="W371" s="13">
        <f>SUMIFS('Fielding Data'!G:G,'Fielding Data'!$A:$A,'Hitting Data'!$A371)</f>
        <v>1</v>
      </c>
      <c r="X371" s="13">
        <f>SUMIFS('Fielding Data'!H:H,'Fielding Data'!$A:$A,'Hitting Data'!$A371)</f>
        <v>0</v>
      </c>
    </row>
    <row r="372" spans="1:24" x14ac:dyDescent="0.3">
      <c r="A372" s="13" t="str">
        <f t="shared" si="5"/>
        <v>gonzami022010</v>
      </c>
      <c r="B372" s="16" t="s">
        <v>374</v>
      </c>
      <c r="C372" s="16">
        <v>2010</v>
      </c>
      <c r="D372" s="16">
        <v>29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3" t="str">
        <f>IFERROR(VLOOKUP($A372,'Fielding Data'!$A:$H,MATCH(P$1,'Fielding Data'!$A$1:$H$1,0),0),"Other")</f>
        <v>P</v>
      </c>
      <c r="Q372" s="13">
        <f>IFERROR(VLOOKUP($A372,'Fielding Data'!$A:$H,MATCH(Q$1,'Fielding Data'!$A$1:$H$1,0),0),"Other")</f>
        <v>0</v>
      </c>
      <c r="R372" s="13">
        <f>IFERROR(VLOOKUP($A372,'Fielding Data'!$A:$H,MATCH(R$1,'Fielding Data'!$A$1:$H$1,0),0),"Other")</f>
        <v>0</v>
      </c>
      <c r="S372" s="13">
        <f>IFERROR(VLOOKUP($A372,'Fielding Data'!$A:$H,MATCH(S$1,'Fielding Data'!$A$1:$H$1,0),0),"Other")</f>
        <v>1</v>
      </c>
      <c r="T372" s="13">
        <f>IFERROR(VLOOKUP($A372,'Fielding Data'!$A:$H,MATCH(T$1,'Fielding Data'!$A$1:$H$1,0),0),"Other")</f>
        <v>0</v>
      </c>
      <c r="U372" s="13">
        <f>SUMIFS('Fielding Data'!E:E,'Fielding Data'!$A:$A,'Hitting Data'!$A372)</f>
        <v>0</v>
      </c>
      <c r="V372" s="13">
        <f>SUMIFS('Fielding Data'!F:F,'Fielding Data'!$A:$A,'Hitting Data'!$A372)</f>
        <v>0</v>
      </c>
      <c r="W372" s="13">
        <f>SUMIFS('Fielding Data'!G:G,'Fielding Data'!$A:$A,'Hitting Data'!$A372)</f>
        <v>1</v>
      </c>
      <c r="X372" s="13">
        <f>SUMIFS('Fielding Data'!H:H,'Fielding Data'!$A:$A,'Hitting Data'!$A372)</f>
        <v>0</v>
      </c>
    </row>
    <row r="373" spans="1:24" x14ac:dyDescent="0.3">
      <c r="A373" s="13" t="str">
        <f t="shared" si="5"/>
        <v>gordoal012010</v>
      </c>
      <c r="B373" s="16" t="s">
        <v>794</v>
      </c>
      <c r="C373" s="16">
        <v>2010</v>
      </c>
      <c r="D373" s="16">
        <v>74</v>
      </c>
      <c r="E373" s="16">
        <v>242</v>
      </c>
      <c r="F373" s="16">
        <v>34</v>
      </c>
      <c r="G373" s="16">
        <v>52</v>
      </c>
      <c r="H373" s="16">
        <v>10</v>
      </c>
      <c r="I373" s="16">
        <v>0</v>
      </c>
      <c r="J373" s="16">
        <v>8</v>
      </c>
      <c r="K373" s="16">
        <v>20</v>
      </c>
      <c r="L373" s="16">
        <v>1</v>
      </c>
      <c r="M373" s="16">
        <v>5</v>
      </c>
      <c r="N373" s="16">
        <v>34</v>
      </c>
      <c r="O373" s="16">
        <v>62</v>
      </c>
      <c r="P373" s="13" t="str">
        <f>IFERROR(VLOOKUP($A373,'Fielding Data'!$A:$H,MATCH(P$1,'Fielding Data'!$A$1:$H$1,0),0),"Other")</f>
        <v>1B</v>
      </c>
      <c r="Q373" s="13">
        <f>IFERROR(VLOOKUP($A373,'Fielding Data'!$A:$H,MATCH(Q$1,'Fielding Data'!$A$1:$H$1,0),0),"Other")</f>
        <v>1</v>
      </c>
      <c r="R373" s="13">
        <f>IFERROR(VLOOKUP($A373,'Fielding Data'!$A:$H,MATCH(R$1,'Fielding Data'!$A$1:$H$1,0),0),"Other")</f>
        <v>0</v>
      </c>
      <c r="S373" s="13">
        <f>IFERROR(VLOOKUP($A373,'Fielding Data'!$A:$H,MATCH(S$1,'Fielding Data'!$A$1:$H$1,0),0),"Other")</f>
        <v>0</v>
      </c>
      <c r="T373" s="13">
        <f>IFERROR(VLOOKUP($A373,'Fielding Data'!$A:$H,MATCH(T$1,'Fielding Data'!$A$1:$H$1,0),0),"Other")</f>
        <v>0</v>
      </c>
      <c r="U373" s="13">
        <f>SUMIFS('Fielding Data'!E:E,'Fielding Data'!$A:$A,'Hitting Data'!$A373)</f>
        <v>141</v>
      </c>
      <c r="V373" s="13">
        <f>SUMIFS('Fielding Data'!F:F,'Fielding Data'!$A:$A,'Hitting Data'!$A373)</f>
        <v>12</v>
      </c>
      <c r="W373" s="13">
        <f>SUMIFS('Fielding Data'!G:G,'Fielding Data'!$A:$A,'Hitting Data'!$A373)</f>
        <v>7</v>
      </c>
      <c r="X373" s="13">
        <f>SUMIFS('Fielding Data'!H:H,'Fielding Data'!$A:$A,'Hitting Data'!$A373)</f>
        <v>1</v>
      </c>
    </row>
    <row r="374" spans="1:24" x14ac:dyDescent="0.3">
      <c r="A374" s="13" t="str">
        <f t="shared" si="5"/>
        <v>gorzeto012010</v>
      </c>
      <c r="B374" s="16" t="s">
        <v>545</v>
      </c>
      <c r="C374" s="16">
        <v>2010</v>
      </c>
      <c r="D374" s="16">
        <v>29</v>
      </c>
      <c r="E374" s="16">
        <v>40</v>
      </c>
      <c r="F374" s="16">
        <v>1</v>
      </c>
      <c r="G374" s="16">
        <v>5</v>
      </c>
      <c r="H374" s="16">
        <v>0</v>
      </c>
      <c r="I374" s="16">
        <v>0</v>
      </c>
      <c r="J374" s="16">
        <v>0</v>
      </c>
      <c r="K374" s="16">
        <v>2</v>
      </c>
      <c r="L374" s="16">
        <v>0</v>
      </c>
      <c r="M374" s="16">
        <v>0</v>
      </c>
      <c r="N374" s="16">
        <v>0</v>
      </c>
      <c r="O374" s="16">
        <v>18</v>
      </c>
      <c r="P374" s="13" t="str">
        <f>IFERROR(VLOOKUP($A374,'Fielding Data'!$A:$H,MATCH(P$1,'Fielding Data'!$A$1:$H$1,0),0),"Other")</f>
        <v>P</v>
      </c>
      <c r="Q374" s="13">
        <f>IFERROR(VLOOKUP($A374,'Fielding Data'!$A:$H,MATCH(Q$1,'Fielding Data'!$A$1:$H$1,0),0),"Other")</f>
        <v>5</v>
      </c>
      <c r="R374" s="13">
        <f>IFERROR(VLOOKUP($A374,'Fielding Data'!$A:$H,MATCH(R$1,'Fielding Data'!$A$1:$H$1,0),0),"Other")</f>
        <v>16</v>
      </c>
      <c r="S374" s="13">
        <f>IFERROR(VLOOKUP($A374,'Fielding Data'!$A:$H,MATCH(S$1,'Fielding Data'!$A$1:$H$1,0),0),"Other")</f>
        <v>1</v>
      </c>
      <c r="T374" s="13">
        <f>IFERROR(VLOOKUP($A374,'Fielding Data'!$A:$H,MATCH(T$1,'Fielding Data'!$A$1:$H$1,0),0),"Other")</f>
        <v>0</v>
      </c>
      <c r="U374" s="13">
        <f>SUMIFS('Fielding Data'!E:E,'Fielding Data'!$A:$A,'Hitting Data'!$A374)</f>
        <v>5</v>
      </c>
      <c r="V374" s="13">
        <f>SUMIFS('Fielding Data'!F:F,'Fielding Data'!$A:$A,'Hitting Data'!$A374)</f>
        <v>16</v>
      </c>
      <c r="W374" s="13">
        <f>SUMIFS('Fielding Data'!G:G,'Fielding Data'!$A:$A,'Hitting Data'!$A374)</f>
        <v>1</v>
      </c>
      <c r="X374" s="13">
        <f>SUMIFS('Fielding Data'!H:H,'Fielding Data'!$A:$A,'Hitting Data'!$A374)</f>
        <v>0</v>
      </c>
    </row>
    <row r="375" spans="1:24" x14ac:dyDescent="0.3">
      <c r="A375" s="13" t="str">
        <f t="shared" si="5"/>
        <v>grabojo022010</v>
      </c>
      <c r="B375" s="16" t="s">
        <v>375</v>
      </c>
      <c r="C375" s="16">
        <v>2010</v>
      </c>
      <c r="D375" s="16">
        <v>28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3" t="str">
        <f>IFERROR(VLOOKUP($A375,'Fielding Data'!$A:$H,MATCH(P$1,'Fielding Data'!$A$1:$H$1,0),0),"Other")</f>
        <v>P</v>
      </c>
      <c r="Q375" s="13">
        <f>IFERROR(VLOOKUP($A375,'Fielding Data'!$A:$H,MATCH(Q$1,'Fielding Data'!$A$1:$H$1,0),0),"Other")</f>
        <v>1</v>
      </c>
      <c r="R375" s="13">
        <f>IFERROR(VLOOKUP($A375,'Fielding Data'!$A:$H,MATCH(R$1,'Fielding Data'!$A$1:$H$1,0),0),"Other")</f>
        <v>3</v>
      </c>
      <c r="S375" s="13">
        <f>IFERROR(VLOOKUP($A375,'Fielding Data'!$A:$H,MATCH(S$1,'Fielding Data'!$A$1:$H$1,0),0),"Other")</f>
        <v>2</v>
      </c>
      <c r="T375" s="13">
        <f>IFERROR(VLOOKUP($A375,'Fielding Data'!$A:$H,MATCH(T$1,'Fielding Data'!$A$1:$H$1,0),0),"Other")</f>
        <v>0</v>
      </c>
      <c r="U375" s="13">
        <f>SUMIFS('Fielding Data'!E:E,'Fielding Data'!$A:$A,'Hitting Data'!$A375)</f>
        <v>1</v>
      </c>
      <c r="V375" s="13">
        <f>SUMIFS('Fielding Data'!F:F,'Fielding Data'!$A:$A,'Hitting Data'!$A375)</f>
        <v>3</v>
      </c>
      <c r="W375" s="13">
        <f>SUMIFS('Fielding Data'!G:G,'Fielding Data'!$A:$A,'Hitting Data'!$A375)</f>
        <v>2</v>
      </c>
      <c r="X375" s="13">
        <f>SUMIFS('Fielding Data'!H:H,'Fielding Data'!$A:$A,'Hitting Data'!$A375)</f>
        <v>0</v>
      </c>
    </row>
    <row r="376" spans="1:24" x14ac:dyDescent="0.3">
      <c r="A376" s="13" t="str">
        <f t="shared" si="5"/>
        <v>grandcu012010</v>
      </c>
      <c r="B376" s="16" t="s">
        <v>448</v>
      </c>
      <c r="C376" s="16">
        <v>2010</v>
      </c>
      <c r="D376" s="16">
        <v>136</v>
      </c>
      <c r="E376" s="16">
        <v>466</v>
      </c>
      <c r="F376" s="16">
        <v>76</v>
      </c>
      <c r="G376" s="16">
        <v>115</v>
      </c>
      <c r="H376" s="16">
        <v>17</v>
      </c>
      <c r="I376" s="16">
        <v>7</v>
      </c>
      <c r="J376" s="16">
        <v>24</v>
      </c>
      <c r="K376" s="16">
        <v>67</v>
      </c>
      <c r="L376" s="16">
        <v>12</v>
      </c>
      <c r="M376" s="16">
        <v>2</v>
      </c>
      <c r="N376" s="16">
        <v>53</v>
      </c>
      <c r="O376" s="16">
        <v>116</v>
      </c>
      <c r="P376" s="13" t="str">
        <f>IFERROR(VLOOKUP($A376,'Fielding Data'!$A:$H,MATCH(P$1,'Fielding Data'!$A$1:$H$1,0),0),"Other")</f>
        <v>CF</v>
      </c>
      <c r="Q376" s="13">
        <f>IFERROR(VLOOKUP($A376,'Fielding Data'!$A:$H,MATCH(Q$1,'Fielding Data'!$A$1:$H$1,0),0),"Other")</f>
        <v>0</v>
      </c>
      <c r="R376" s="13">
        <f>IFERROR(VLOOKUP($A376,'Fielding Data'!$A:$H,MATCH(R$1,'Fielding Data'!$A$1:$H$1,0),0),"Other")</f>
        <v>0</v>
      </c>
      <c r="S376" s="13">
        <f>IFERROR(VLOOKUP($A376,'Fielding Data'!$A:$H,MATCH(S$1,'Fielding Data'!$A$1:$H$1,0),0),"Other")</f>
        <v>0</v>
      </c>
      <c r="T376" s="13">
        <f>IFERROR(VLOOKUP($A376,'Fielding Data'!$A:$H,MATCH(T$1,'Fielding Data'!$A$1:$H$1,0),0),"Other")</f>
        <v>0</v>
      </c>
      <c r="U376" s="13">
        <f>SUMIFS('Fielding Data'!E:E,'Fielding Data'!$A:$A,'Hitting Data'!$A376)</f>
        <v>316</v>
      </c>
      <c r="V376" s="13">
        <f>SUMIFS('Fielding Data'!F:F,'Fielding Data'!$A:$A,'Hitting Data'!$A376)</f>
        <v>5</v>
      </c>
      <c r="W376" s="13">
        <f>SUMIFS('Fielding Data'!G:G,'Fielding Data'!$A:$A,'Hitting Data'!$A376)</f>
        <v>2</v>
      </c>
      <c r="X376" s="13">
        <f>SUMIFS('Fielding Data'!H:H,'Fielding Data'!$A:$A,'Hitting Data'!$A376)</f>
        <v>2</v>
      </c>
    </row>
    <row r="377" spans="1:24" x14ac:dyDescent="0.3">
      <c r="A377" s="13" t="str">
        <f t="shared" si="5"/>
        <v>grayje022010</v>
      </c>
      <c r="B377" s="16" t="s">
        <v>931</v>
      </c>
      <c r="C377" s="16">
        <v>2010</v>
      </c>
      <c r="D377" s="16">
        <v>7</v>
      </c>
      <c r="E377" s="16">
        <v>0</v>
      </c>
      <c r="F377" s="16">
        <v>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3" t="str">
        <f>IFERROR(VLOOKUP($A377,'Fielding Data'!$A:$H,MATCH(P$1,'Fielding Data'!$A$1:$H$1,0),0),"Other")</f>
        <v>P</v>
      </c>
      <c r="Q377" s="13">
        <f>IFERROR(VLOOKUP($A377,'Fielding Data'!$A:$H,MATCH(Q$1,'Fielding Data'!$A$1:$H$1,0),0),"Other")</f>
        <v>0</v>
      </c>
      <c r="R377" s="13">
        <f>IFERROR(VLOOKUP($A377,'Fielding Data'!$A:$H,MATCH(R$1,'Fielding Data'!$A$1:$H$1,0),0),"Other")</f>
        <v>2</v>
      </c>
      <c r="S377" s="13">
        <f>IFERROR(VLOOKUP($A377,'Fielding Data'!$A:$H,MATCH(S$1,'Fielding Data'!$A$1:$H$1,0),0),"Other")</f>
        <v>0</v>
      </c>
      <c r="T377" s="13">
        <f>IFERROR(VLOOKUP($A377,'Fielding Data'!$A:$H,MATCH(T$1,'Fielding Data'!$A$1:$H$1,0),0),"Other")</f>
        <v>1</v>
      </c>
      <c r="U377" s="13">
        <f>SUMIFS('Fielding Data'!E:E,'Fielding Data'!$A:$A,'Hitting Data'!$A377)</f>
        <v>0</v>
      </c>
      <c r="V377" s="13">
        <f>SUMIFS('Fielding Data'!F:F,'Fielding Data'!$A:$A,'Hitting Data'!$A377)</f>
        <v>2</v>
      </c>
      <c r="W377" s="13">
        <f>SUMIFS('Fielding Data'!G:G,'Fielding Data'!$A:$A,'Hitting Data'!$A377)</f>
        <v>0</v>
      </c>
      <c r="X377" s="13">
        <f>SUMIFS('Fielding Data'!H:H,'Fielding Data'!$A:$A,'Hitting Data'!$A377)</f>
        <v>1</v>
      </c>
    </row>
    <row r="378" spans="1:24" x14ac:dyDescent="0.3">
      <c r="A378" s="13" t="str">
        <f t="shared" si="5"/>
        <v>greense012010</v>
      </c>
      <c r="B378" s="16" t="s">
        <v>650</v>
      </c>
      <c r="C378" s="16">
        <v>2010</v>
      </c>
      <c r="D378" s="16">
        <v>11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3" t="str">
        <f>IFERROR(VLOOKUP($A378,'Fielding Data'!$A:$H,MATCH(P$1,'Fielding Data'!$A$1:$H$1,0),0),"Other")</f>
        <v>P</v>
      </c>
      <c r="Q378" s="13">
        <f>IFERROR(VLOOKUP($A378,'Fielding Data'!$A:$H,MATCH(Q$1,'Fielding Data'!$A$1:$H$1,0),0),"Other")</f>
        <v>1</v>
      </c>
      <c r="R378" s="13">
        <f>IFERROR(VLOOKUP($A378,'Fielding Data'!$A:$H,MATCH(R$1,'Fielding Data'!$A$1:$H$1,0),0),"Other")</f>
        <v>1</v>
      </c>
      <c r="S378" s="13">
        <f>IFERROR(VLOOKUP($A378,'Fielding Data'!$A:$H,MATCH(S$1,'Fielding Data'!$A$1:$H$1,0),0),"Other")</f>
        <v>0</v>
      </c>
      <c r="T378" s="13">
        <f>IFERROR(VLOOKUP($A378,'Fielding Data'!$A:$H,MATCH(T$1,'Fielding Data'!$A$1:$H$1,0),0),"Other")</f>
        <v>0</v>
      </c>
      <c r="U378" s="13">
        <f>SUMIFS('Fielding Data'!E:E,'Fielding Data'!$A:$A,'Hitting Data'!$A378)</f>
        <v>1</v>
      </c>
      <c r="V378" s="13">
        <f>SUMIFS('Fielding Data'!F:F,'Fielding Data'!$A:$A,'Hitting Data'!$A378)</f>
        <v>1</v>
      </c>
      <c r="W378" s="13">
        <f>SUMIFS('Fielding Data'!G:G,'Fielding Data'!$A:$A,'Hitting Data'!$A378)</f>
        <v>0</v>
      </c>
      <c r="X378" s="13">
        <f>SUMIFS('Fielding Data'!H:H,'Fielding Data'!$A:$A,'Hitting Data'!$A378)</f>
        <v>0</v>
      </c>
    </row>
    <row r="379" spans="1:24" x14ac:dyDescent="0.3">
      <c r="A379" s="13" t="str">
        <f t="shared" si="5"/>
        <v>greenty022010</v>
      </c>
      <c r="B379" s="16" t="s">
        <v>1095</v>
      </c>
      <c r="C379" s="16">
        <v>2010</v>
      </c>
      <c r="D379" s="16">
        <v>44</v>
      </c>
      <c r="E379" s="16">
        <v>104</v>
      </c>
      <c r="F379" s="16">
        <v>14</v>
      </c>
      <c r="G379" s="16">
        <v>23</v>
      </c>
      <c r="H379" s="16">
        <v>3</v>
      </c>
      <c r="I379" s="16">
        <v>1</v>
      </c>
      <c r="J379" s="16">
        <v>2</v>
      </c>
      <c r="K379" s="16">
        <v>10</v>
      </c>
      <c r="L379" s="16">
        <v>2</v>
      </c>
      <c r="M379" s="16">
        <v>0</v>
      </c>
      <c r="N379" s="16">
        <v>13</v>
      </c>
      <c r="O379" s="16">
        <v>24</v>
      </c>
      <c r="P379" s="13" t="str">
        <f>IFERROR(VLOOKUP($A379,'Fielding Data'!$A:$H,MATCH(P$1,'Fielding Data'!$A$1:$H$1,0),0),"Other")</f>
        <v>2B</v>
      </c>
      <c r="Q379" s="13">
        <f>IFERROR(VLOOKUP($A379,'Fielding Data'!$A:$H,MATCH(Q$1,'Fielding Data'!$A$1:$H$1,0),0),"Other")</f>
        <v>7</v>
      </c>
      <c r="R379" s="13">
        <f>IFERROR(VLOOKUP($A379,'Fielding Data'!$A:$H,MATCH(R$1,'Fielding Data'!$A$1:$H$1,0),0),"Other")</f>
        <v>22</v>
      </c>
      <c r="S379" s="13">
        <f>IFERROR(VLOOKUP($A379,'Fielding Data'!$A:$H,MATCH(S$1,'Fielding Data'!$A$1:$H$1,0),0),"Other")</f>
        <v>2</v>
      </c>
      <c r="T379" s="13">
        <f>IFERROR(VLOOKUP($A379,'Fielding Data'!$A:$H,MATCH(T$1,'Fielding Data'!$A$1:$H$1,0),0),"Other")</f>
        <v>6</v>
      </c>
      <c r="U379" s="13">
        <f>SUMIFS('Fielding Data'!E:E,'Fielding Data'!$A:$A,'Hitting Data'!$A379)</f>
        <v>30</v>
      </c>
      <c r="V379" s="13">
        <f>SUMIFS('Fielding Data'!F:F,'Fielding Data'!$A:$A,'Hitting Data'!$A379)</f>
        <v>83</v>
      </c>
      <c r="W379" s="13">
        <f>SUMIFS('Fielding Data'!G:G,'Fielding Data'!$A:$A,'Hitting Data'!$A379)</f>
        <v>8</v>
      </c>
      <c r="X379" s="13">
        <f>SUMIFS('Fielding Data'!H:H,'Fielding Data'!$A:$A,'Hitting Data'!$A379)</f>
        <v>18</v>
      </c>
    </row>
    <row r="380" spans="1:24" x14ac:dyDescent="0.3">
      <c r="A380" s="13" t="str">
        <f t="shared" si="5"/>
        <v>gregelu012010</v>
      </c>
      <c r="B380" s="16" t="s">
        <v>1096</v>
      </c>
      <c r="C380" s="16">
        <v>2010</v>
      </c>
      <c r="D380" s="16">
        <v>80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3" t="str">
        <f>IFERROR(VLOOKUP($A380,'Fielding Data'!$A:$H,MATCH(P$1,'Fielding Data'!$A$1:$H$1,0),0),"Other")</f>
        <v>P</v>
      </c>
      <c r="Q380" s="13">
        <f>IFERROR(VLOOKUP($A380,'Fielding Data'!$A:$H,MATCH(Q$1,'Fielding Data'!$A$1:$H$1,0),0),"Other")</f>
        <v>8</v>
      </c>
      <c r="R380" s="13">
        <f>IFERROR(VLOOKUP($A380,'Fielding Data'!$A:$H,MATCH(R$1,'Fielding Data'!$A$1:$H$1,0),0),"Other")</f>
        <v>14</v>
      </c>
      <c r="S380" s="13">
        <f>IFERROR(VLOOKUP($A380,'Fielding Data'!$A:$H,MATCH(S$1,'Fielding Data'!$A$1:$H$1,0),0),"Other")</f>
        <v>0</v>
      </c>
      <c r="T380" s="13">
        <f>IFERROR(VLOOKUP($A380,'Fielding Data'!$A:$H,MATCH(T$1,'Fielding Data'!$A$1:$H$1,0),0),"Other")</f>
        <v>1</v>
      </c>
      <c r="U380" s="13">
        <f>SUMIFS('Fielding Data'!E:E,'Fielding Data'!$A:$A,'Hitting Data'!$A380)</f>
        <v>8</v>
      </c>
      <c r="V380" s="13">
        <f>SUMIFS('Fielding Data'!F:F,'Fielding Data'!$A:$A,'Hitting Data'!$A380)</f>
        <v>14</v>
      </c>
      <c r="W380" s="13">
        <f>SUMIFS('Fielding Data'!G:G,'Fielding Data'!$A:$A,'Hitting Data'!$A380)</f>
        <v>0</v>
      </c>
      <c r="X380" s="13">
        <f>SUMIFS('Fielding Data'!H:H,'Fielding Data'!$A:$A,'Hitting Data'!$A380)</f>
        <v>1</v>
      </c>
    </row>
    <row r="381" spans="1:24" x14ac:dyDescent="0.3">
      <c r="A381" s="13" t="str">
        <f t="shared" si="5"/>
        <v>greggke012010</v>
      </c>
      <c r="B381" s="16" t="s">
        <v>376</v>
      </c>
      <c r="C381" s="16">
        <v>2010</v>
      </c>
      <c r="D381" s="16">
        <v>63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3" t="str">
        <f>IFERROR(VLOOKUP($A381,'Fielding Data'!$A:$H,MATCH(P$1,'Fielding Data'!$A$1:$H$1,0),0),"Other")</f>
        <v>P</v>
      </c>
      <c r="Q381" s="13">
        <f>IFERROR(VLOOKUP($A381,'Fielding Data'!$A:$H,MATCH(Q$1,'Fielding Data'!$A$1:$H$1,0),0),"Other")</f>
        <v>3</v>
      </c>
      <c r="R381" s="13">
        <f>IFERROR(VLOOKUP($A381,'Fielding Data'!$A:$H,MATCH(R$1,'Fielding Data'!$A$1:$H$1,0),0),"Other")</f>
        <v>3</v>
      </c>
      <c r="S381" s="13">
        <f>IFERROR(VLOOKUP($A381,'Fielding Data'!$A:$H,MATCH(S$1,'Fielding Data'!$A$1:$H$1,0),0),"Other")</f>
        <v>1</v>
      </c>
      <c r="T381" s="13">
        <f>IFERROR(VLOOKUP($A381,'Fielding Data'!$A:$H,MATCH(T$1,'Fielding Data'!$A$1:$H$1,0),0),"Other")</f>
        <v>0</v>
      </c>
      <c r="U381" s="13">
        <f>SUMIFS('Fielding Data'!E:E,'Fielding Data'!$A:$A,'Hitting Data'!$A381)</f>
        <v>3</v>
      </c>
      <c r="V381" s="13">
        <f>SUMIFS('Fielding Data'!F:F,'Fielding Data'!$A:$A,'Hitting Data'!$A381)</f>
        <v>3</v>
      </c>
      <c r="W381" s="13">
        <f>SUMIFS('Fielding Data'!G:G,'Fielding Data'!$A:$A,'Hitting Data'!$A381)</f>
        <v>1</v>
      </c>
      <c r="X381" s="13">
        <f>SUMIFS('Fielding Data'!H:H,'Fielding Data'!$A:$A,'Hitting Data'!$A381)</f>
        <v>0</v>
      </c>
    </row>
    <row r="382" spans="1:24" x14ac:dyDescent="0.3">
      <c r="A382" s="13" t="str">
        <f t="shared" si="5"/>
        <v>greinza012010</v>
      </c>
      <c r="B382" s="16" t="s">
        <v>450</v>
      </c>
      <c r="C382" s="16">
        <v>2010</v>
      </c>
      <c r="D382" s="16">
        <v>33</v>
      </c>
      <c r="E382" s="16">
        <v>6</v>
      </c>
      <c r="F382" s="16">
        <v>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1</v>
      </c>
      <c r="P382" s="13" t="str">
        <f>IFERROR(VLOOKUP($A382,'Fielding Data'!$A:$H,MATCH(P$1,'Fielding Data'!$A$1:$H$1,0),0),"Other")</f>
        <v>P</v>
      </c>
      <c r="Q382" s="13">
        <f>IFERROR(VLOOKUP($A382,'Fielding Data'!$A:$H,MATCH(Q$1,'Fielding Data'!$A$1:$H$1,0),0),"Other")</f>
        <v>14</v>
      </c>
      <c r="R382" s="13">
        <f>IFERROR(VLOOKUP($A382,'Fielding Data'!$A:$H,MATCH(R$1,'Fielding Data'!$A$1:$H$1,0),0),"Other")</f>
        <v>34</v>
      </c>
      <c r="S382" s="13">
        <f>IFERROR(VLOOKUP($A382,'Fielding Data'!$A:$H,MATCH(S$1,'Fielding Data'!$A$1:$H$1,0),0),"Other")</f>
        <v>1</v>
      </c>
      <c r="T382" s="13">
        <f>IFERROR(VLOOKUP($A382,'Fielding Data'!$A:$H,MATCH(T$1,'Fielding Data'!$A$1:$H$1,0),0),"Other")</f>
        <v>1</v>
      </c>
      <c r="U382" s="13">
        <f>SUMIFS('Fielding Data'!E:E,'Fielding Data'!$A:$A,'Hitting Data'!$A382)</f>
        <v>14</v>
      </c>
      <c r="V382" s="13">
        <f>SUMIFS('Fielding Data'!F:F,'Fielding Data'!$A:$A,'Hitting Data'!$A382)</f>
        <v>34</v>
      </c>
      <c r="W382" s="13">
        <f>SUMIFS('Fielding Data'!G:G,'Fielding Data'!$A:$A,'Hitting Data'!$A382)</f>
        <v>1</v>
      </c>
      <c r="X382" s="13">
        <f>SUMIFS('Fielding Data'!H:H,'Fielding Data'!$A:$A,'Hitting Data'!$A382)</f>
        <v>1</v>
      </c>
    </row>
    <row r="383" spans="1:24" x14ac:dyDescent="0.3">
      <c r="A383" s="13" t="str">
        <f t="shared" si="5"/>
        <v>griffke022010</v>
      </c>
      <c r="B383" s="16" t="s">
        <v>105</v>
      </c>
      <c r="C383" s="16">
        <v>2010</v>
      </c>
      <c r="D383" s="16">
        <v>33</v>
      </c>
      <c r="E383" s="16">
        <v>98</v>
      </c>
      <c r="F383" s="16">
        <v>6</v>
      </c>
      <c r="G383" s="16">
        <v>18</v>
      </c>
      <c r="H383" s="16">
        <v>2</v>
      </c>
      <c r="I383" s="16">
        <v>0</v>
      </c>
      <c r="J383" s="16">
        <v>0</v>
      </c>
      <c r="K383" s="16">
        <v>7</v>
      </c>
      <c r="L383" s="16">
        <v>0</v>
      </c>
      <c r="M383" s="16">
        <v>0</v>
      </c>
      <c r="N383" s="16">
        <v>9</v>
      </c>
      <c r="O383" s="16">
        <v>17</v>
      </c>
      <c r="P383" s="13" t="str">
        <f>IFERROR(VLOOKUP($A383,'Fielding Data'!$A:$H,MATCH(P$1,'Fielding Data'!$A$1:$H$1,0),0),"Other")</f>
        <v>Other</v>
      </c>
      <c r="Q383" s="13" t="str">
        <f>IFERROR(VLOOKUP($A383,'Fielding Data'!$A:$H,MATCH(Q$1,'Fielding Data'!$A$1:$H$1,0),0),"Other")</f>
        <v>Other</v>
      </c>
      <c r="R383" s="13" t="str">
        <f>IFERROR(VLOOKUP($A383,'Fielding Data'!$A:$H,MATCH(R$1,'Fielding Data'!$A$1:$H$1,0),0),"Other")</f>
        <v>Other</v>
      </c>
      <c r="S383" s="13" t="str">
        <f>IFERROR(VLOOKUP($A383,'Fielding Data'!$A:$H,MATCH(S$1,'Fielding Data'!$A$1:$H$1,0),0),"Other")</f>
        <v>Other</v>
      </c>
      <c r="T383" s="13" t="str">
        <f>IFERROR(VLOOKUP($A383,'Fielding Data'!$A:$H,MATCH(T$1,'Fielding Data'!$A$1:$H$1,0),0),"Other")</f>
        <v>Other</v>
      </c>
      <c r="U383" s="13">
        <f>SUMIFS('Fielding Data'!E:E,'Fielding Data'!$A:$A,'Hitting Data'!$A383)</f>
        <v>0</v>
      </c>
      <c r="V383" s="13">
        <f>SUMIFS('Fielding Data'!F:F,'Fielding Data'!$A:$A,'Hitting Data'!$A383)</f>
        <v>0</v>
      </c>
      <c r="W383" s="13">
        <f>SUMIFS('Fielding Data'!G:G,'Fielding Data'!$A:$A,'Hitting Data'!$A383)</f>
        <v>0</v>
      </c>
      <c r="X383" s="13">
        <f>SUMIFS('Fielding Data'!H:H,'Fielding Data'!$A:$A,'Hitting Data'!$A383)</f>
        <v>0</v>
      </c>
    </row>
    <row r="384" spans="1:24" x14ac:dyDescent="0.3">
      <c r="A384" s="13" t="str">
        <f t="shared" si="5"/>
        <v>grossga012010</v>
      </c>
      <c r="B384" s="16" t="s">
        <v>451</v>
      </c>
      <c r="C384" s="16">
        <v>2010</v>
      </c>
      <c r="D384" s="16">
        <v>105</v>
      </c>
      <c r="E384" s="16">
        <v>222</v>
      </c>
      <c r="F384" s="16">
        <v>27</v>
      </c>
      <c r="G384" s="16">
        <v>53</v>
      </c>
      <c r="H384" s="16">
        <v>11</v>
      </c>
      <c r="I384" s="16">
        <v>1</v>
      </c>
      <c r="J384" s="16">
        <v>1</v>
      </c>
      <c r="K384" s="16">
        <v>25</v>
      </c>
      <c r="L384" s="16">
        <v>5</v>
      </c>
      <c r="M384" s="16">
        <v>1</v>
      </c>
      <c r="N384" s="16">
        <v>17</v>
      </c>
      <c r="O384" s="16">
        <v>39</v>
      </c>
      <c r="P384" s="13" t="str">
        <f>IFERROR(VLOOKUP($A384,'Fielding Data'!$A:$H,MATCH(P$1,'Fielding Data'!$A$1:$H$1,0),0),"Other")</f>
        <v>CF</v>
      </c>
      <c r="Q384" s="13">
        <f>IFERROR(VLOOKUP($A384,'Fielding Data'!$A:$H,MATCH(Q$1,'Fielding Data'!$A$1:$H$1,0),0),"Other")</f>
        <v>0</v>
      </c>
      <c r="R384" s="13">
        <f>IFERROR(VLOOKUP($A384,'Fielding Data'!$A:$H,MATCH(R$1,'Fielding Data'!$A$1:$H$1,0),0),"Other")</f>
        <v>0</v>
      </c>
      <c r="S384" s="13">
        <f>IFERROR(VLOOKUP($A384,'Fielding Data'!$A:$H,MATCH(S$1,'Fielding Data'!$A$1:$H$1,0),0),"Other")</f>
        <v>0</v>
      </c>
      <c r="T384" s="13">
        <f>IFERROR(VLOOKUP($A384,'Fielding Data'!$A:$H,MATCH(T$1,'Fielding Data'!$A$1:$H$1,0),0),"Other")</f>
        <v>0</v>
      </c>
      <c r="U384" s="13">
        <f>SUMIFS('Fielding Data'!E:E,'Fielding Data'!$A:$A,'Hitting Data'!$A384)</f>
        <v>112</v>
      </c>
      <c r="V384" s="13">
        <f>SUMIFS('Fielding Data'!F:F,'Fielding Data'!$A:$A,'Hitting Data'!$A384)</f>
        <v>6</v>
      </c>
      <c r="W384" s="13">
        <f>SUMIFS('Fielding Data'!G:G,'Fielding Data'!$A:$A,'Hitting Data'!$A384)</f>
        <v>1</v>
      </c>
      <c r="X384" s="13">
        <f>SUMIFS('Fielding Data'!H:H,'Fielding Data'!$A:$A,'Hitting Data'!$A384)</f>
        <v>0</v>
      </c>
    </row>
    <row r="385" spans="1:24" x14ac:dyDescent="0.3">
      <c r="A385" s="13" t="str">
        <f t="shared" si="5"/>
        <v>grudzma012010</v>
      </c>
      <c r="B385" s="16" t="s">
        <v>107</v>
      </c>
      <c r="C385" s="16">
        <v>2010</v>
      </c>
      <c r="D385" s="16">
        <v>30</v>
      </c>
      <c r="E385" s="16">
        <v>110</v>
      </c>
      <c r="F385" s="16">
        <v>10</v>
      </c>
      <c r="G385" s="16">
        <v>30</v>
      </c>
      <c r="H385" s="16">
        <v>0</v>
      </c>
      <c r="I385" s="16">
        <v>0</v>
      </c>
      <c r="J385" s="16">
        <v>0</v>
      </c>
      <c r="K385" s="16">
        <v>11</v>
      </c>
      <c r="L385" s="16">
        <v>2</v>
      </c>
      <c r="M385" s="16">
        <v>0</v>
      </c>
      <c r="N385" s="16">
        <v>8</v>
      </c>
      <c r="O385" s="16">
        <v>10</v>
      </c>
      <c r="P385" s="13" t="str">
        <f>IFERROR(VLOOKUP($A385,'Fielding Data'!$A:$H,MATCH(P$1,'Fielding Data'!$A$1:$H$1,0),0),"Other")</f>
        <v>2B</v>
      </c>
      <c r="Q385" s="13">
        <f>IFERROR(VLOOKUP($A385,'Fielding Data'!$A:$H,MATCH(Q$1,'Fielding Data'!$A$1:$H$1,0),0),"Other")</f>
        <v>54</v>
      </c>
      <c r="R385" s="13">
        <f>IFERROR(VLOOKUP($A385,'Fielding Data'!$A:$H,MATCH(R$1,'Fielding Data'!$A$1:$H$1,0),0),"Other")</f>
        <v>86</v>
      </c>
      <c r="S385" s="13">
        <f>IFERROR(VLOOKUP($A385,'Fielding Data'!$A:$H,MATCH(S$1,'Fielding Data'!$A$1:$H$1,0),0),"Other")</f>
        <v>2</v>
      </c>
      <c r="T385" s="13">
        <f>IFERROR(VLOOKUP($A385,'Fielding Data'!$A:$H,MATCH(T$1,'Fielding Data'!$A$1:$H$1,0),0),"Other")</f>
        <v>22</v>
      </c>
      <c r="U385" s="13">
        <f>SUMIFS('Fielding Data'!E:E,'Fielding Data'!$A:$A,'Hitting Data'!$A385)</f>
        <v>54</v>
      </c>
      <c r="V385" s="13">
        <f>SUMIFS('Fielding Data'!F:F,'Fielding Data'!$A:$A,'Hitting Data'!$A385)</f>
        <v>86</v>
      </c>
      <c r="W385" s="13">
        <f>SUMIFS('Fielding Data'!G:G,'Fielding Data'!$A:$A,'Hitting Data'!$A385)</f>
        <v>2</v>
      </c>
      <c r="X385" s="13">
        <f>SUMIFS('Fielding Data'!H:H,'Fielding Data'!$A:$A,'Hitting Data'!$A385)</f>
        <v>22</v>
      </c>
    </row>
    <row r="386" spans="1:24" x14ac:dyDescent="0.3">
      <c r="A386" s="13" t="str">
        <f t="shared" si="5"/>
        <v>guerrma022010</v>
      </c>
      <c r="B386" s="16" t="s">
        <v>452</v>
      </c>
      <c r="C386" s="16">
        <v>2010</v>
      </c>
      <c r="D386" s="16">
        <v>74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3" t="str">
        <f>IFERROR(VLOOKUP($A386,'Fielding Data'!$A:$H,MATCH(P$1,'Fielding Data'!$A$1:$H$1,0),0),"Other")</f>
        <v>P</v>
      </c>
      <c r="Q386" s="13">
        <f>IFERROR(VLOOKUP($A386,'Fielding Data'!$A:$H,MATCH(Q$1,'Fielding Data'!$A$1:$H$1,0),0),"Other")</f>
        <v>8</v>
      </c>
      <c r="R386" s="13">
        <f>IFERROR(VLOOKUP($A386,'Fielding Data'!$A:$H,MATCH(R$1,'Fielding Data'!$A$1:$H$1,0),0),"Other")</f>
        <v>11</v>
      </c>
      <c r="S386" s="13">
        <f>IFERROR(VLOOKUP($A386,'Fielding Data'!$A:$H,MATCH(S$1,'Fielding Data'!$A$1:$H$1,0),0),"Other")</f>
        <v>0</v>
      </c>
      <c r="T386" s="13">
        <f>IFERROR(VLOOKUP($A386,'Fielding Data'!$A:$H,MATCH(T$1,'Fielding Data'!$A$1:$H$1,0),0),"Other")</f>
        <v>0</v>
      </c>
      <c r="U386" s="13">
        <f>SUMIFS('Fielding Data'!E:E,'Fielding Data'!$A:$A,'Hitting Data'!$A386)</f>
        <v>8</v>
      </c>
      <c r="V386" s="13">
        <f>SUMIFS('Fielding Data'!F:F,'Fielding Data'!$A:$A,'Hitting Data'!$A386)</f>
        <v>11</v>
      </c>
      <c r="W386" s="13">
        <f>SUMIFS('Fielding Data'!G:G,'Fielding Data'!$A:$A,'Hitting Data'!$A386)</f>
        <v>0</v>
      </c>
      <c r="X386" s="13">
        <f>SUMIFS('Fielding Data'!H:H,'Fielding Data'!$A:$A,'Hitting Data'!$A386)</f>
        <v>0</v>
      </c>
    </row>
    <row r="387" spans="1:24" x14ac:dyDescent="0.3">
      <c r="A387" s="13" t="str">
        <f t="shared" ref="A387:A450" si="6">(B387&amp;C387)</f>
        <v>guerrvl012010</v>
      </c>
      <c r="B387" s="16" t="s">
        <v>108</v>
      </c>
      <c r="C387" s="16">
        <v>2010</v>
      </c>
      <c r="D387" s="16">
        <v>152</v>
      </c>
      <c r="E387" s="16">
        <v>593</v>
      </c>
      <c r="F387" s="16">
        <v>83</v>
      </c>
      <c r="G387" s="16">
        <v>178</v>
      </c>
      <c r="H387" s="16">
        <v>27</v>
      </c>
      <c r="I387" s="16">
        <v>1</v>
      </c>
      <c r="J387" s="16">
        <v>29</v>
      </c>
      <c r="K387" s="16">
        <v>115</v>
      </c>
      <c r="L387" s="16">
        <v>4</v>
      </c>
      <c r="M387" s="16">
        <v>5</v>
      </c>
      <c r="N387" s="16">
        <v>35</v>
      </c>
      <c r="O387" s="16">
        <v>60</v>
      </c>
      <c r="P387" s="13" t="str">
        <f>IFERROR(VLOOKUP($A387,'Fielding Data'!$A:$H,MATCH(P$1,'Fielding Data'!$A$1:$H$1,0),0),"Other")</f>
        <v>LF</v>
      </c>
      <c r="Q387" s="13">
        <f>IFERROR(VLOOKUP($A387,'Fielding Data'!$A:$H,MATCH(Q$1,'Fielding Data'!$A$1:$H$1,0),0),"Other")</f>
        <v>0</v>
      </c>
      <c r="R387" s="13">
        <f>IFERROR(VLOOKUP($A387,'Fielding Data'!$A:$H,MATCH(R$1,'Fielding Data'!$A$1:$H$1,0),0),"Other")</f>
        <v>0</v>
      </c>
      <c r="S387" s="13">
        <f>IFERROR(VLOOKUP($A387,'Fielding Data'!$A:$H,MATCH(S$1,'Fielding Data'!$A$1:$H$1,0),0),"Other")</f>
        <v>0</v>
      </c>
      <c r="T387" s="13">
        <f>IFERROR(VLOOKUP($A387,'Fielding Data'!$A:$H,MATCH(T$1,'Fielding Data'!$A$1:$H$1,0),0),"Other")</f>
        <v>0</v>
      </c>
      <c r="U387" s="13">
        <f>SUMIFS('Fielding Data'!E:E,'Fielding Data'!$A:$A,'Hitting Data'!$A387)</f>
        <v>28</v>
      </c>
      <c r="V387" s="13">
        <f>SUMIFS('Fielding Data'!F:F,'Fielding Data'!$A:$A,'Hitting Data'!$A387)</f>
        <v>1</v>
      </c>
      <c r="W387" s="13">
        <f>SUMIFS('Fielding Data'!G:G,'Fielding Data'!$A:$A,'Hitting Data'!$A387)</f>
        <v>2</v>
      </c>
      <c r="X387" s="13">
        <f>SUMIFS('Fielding Data'!H:H,'Fielding Data'!$A:$A,'Hitting Data'!$A387)</f>
        <v>0</v>
      </c>
    </row>
    <row r="388" spans="1:24" x14ac:dyDescent="0.3">
      <c r="A388" s="13" t="str">
        <f t="shared" si="6"/>
        <v>guillca012010</v>
      </c>
      <c r="B388" s="16" t="s">
        <v>109</v>
      </c>
      <c r="C388" s="16">
        <v>2010</v>
      </c>
      <c r="D388" s="16">
        <v>68</v>
      </c>
      <c r="E388" s="16">
        <v>253</v>
      </c>
      <c r="F388" s="16">
        <v>26</v>
      </c>
      <c r="G388" s="16">
        <v>69</v>
      </c>
      <c r="H388" s="16">
        <v>17</v>
      </c>
      <c r="I388" s="16">
        <v>1</v>
      </c>
      <c r="J388" s="16">
        <v>6</v>
      </c>
      <c r="K388" s="16">
        <v>34</v>
      </c>
      <c r="L388" s="16">
        <v>1</v>
      </c>
      <c r="M388" s="16">
        <v>2</v>
      </c>
      <c r="N388" s="16">
        <v>21</v>
      </c>
      <c r="O388" s="16">
        <v>41</v>
      </c>
      <c r="P388" s="13" t="str">
        <f>IFERROR(VLOOKUP($A388,'Fielding Data'!$A:$H,MATCH(P$1,'Fielding Data'!$A$1:$H$1,0),0),"Other")</f>
        <v>2B</v>
      </c>
      <c r="Q388" s="13">
        <f>IFERROR(VLOOKUP($A388,'Fielding Data'!$A:$H,MATCH(Q$1,'Fielding Data'!$A$1:$H$1,0),0),"Other")</f>
        <v>86</v>
      </c>
      <c r="R388" s="13">
        <f>IFERROR(VLOOKUP($A388,'Fielding Data'!$A:$H,MATCH(R$1,'Fielding Data'!$A$1:$H$1,0),0),"Other")</f>
        <v>138</v>
      </c>
      <c r="S388" s="13">
        <f>IFERROR(VLOOKUP($A388,'Fielding Data'!$A:$H,MATCH(S$1,'Fielding Data'!$A$1:$H$1,0),0),"Other")</f>
        <v>3</v>
      </c>
      <c r="T388" s="13">
        <f>IFERROR(VLOOKUP($A388,'Fielding Data'!$A:$H,MATCH(T$1,'Fielding Data'!$A$1:$H$1,0),0),"Other")</f>
        <v>32</v>
      </c>
      <c r="U388" s="13">
        <f>SUMIFS('Fielding Data'!E:E,'Fielding Data'!$A:$A,'Hitting Data'!$A388)</f>
        <v>92</v>
      </c>
      <c r="V388" s="13">
        <f>SUMIFS('Fielding Data'!F:F,'Fielding Data'!$A:$A,'Hitting Data'!$A388)</f>
        <v>138</v>
      </c>
      <c r="W388" s="13">
        <f>SUMIFS('Fielding Data'!G:G,'Fielding Data'!$A:$A,'Hitting Data'!$A388)</f>
        <v>4</v>
      </c>
      <c r="X388" s="13">
        <f>SUMIFS('Fielding Data'!H:H,'Fielding Data'!$A:$A,'Hitting Data'!$A388)</f>
        <v>32</v>
      </c>
    </row>
    <row r="389" spans="1:24" x14ac:dyDescent="0.3">
      <c r="A389" s="13" t="str">
        <f t="shared" si="6"/>
        <v>guthrje012010</v>
      </c>
      <c r="B389" s="16" t="s">
        <v>453</v>
      </c>
      <c r="C389" s="16">
        <v>2010</v>
      </c>
      <c r="D389" s="16">
        <v>32</v>
      </c>
      <c r="E389" s="16">
        <v>3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2</v>
      </c>
      <c r="P389" s="13" t="str">
        <f>IFERROR(VLOOKUP($A389,'Fielding Data'!$A:$H,MATCH(P$1,'Fielding Data'!$A$1:$H$1,0),0),"Other")</f>
        <v>P</v>
      </c>
      <c r="Q389" s="13">
        <f>IFERROR(VLOOKUP($A389,'Fielding Data'!$A:$H,MATCH(Q$1,'Fielding Data'!$A$1:$H$1,0),0),"Other")</f>
        <v>14</v>
      </c>
      <c r="R389" s="13">
        <f>IFERROR(VLOOKUP($A389,'Fielding Data'!$A:$H,MATCH(R$1,'Fielding Data'!$A$1:$H$1,0),0),"Other")</f>
        <v>30</v>
      </c>
      <c r="S389" s="13">
        <f>IFERROR(VLOOKUP($A389,'Fielding Data'!$A:$H,MATCH(S$1,'Fielding Data'!$A$1:$H$1,0),0),"Other")</f>
        <v>4</v>
      </c>
      <c r="T389" s="13">
        <f>IFERROR(VLOOKUP($A389,'Fielding Data'!$A:$H,MATCH(T$1,'Fielding Data'!$A$1:$H$1,0),0),"Other")</f>
        <v>0</v>
      </c>
      <c r="U389" s="13">
        <f>SUMIFS('Fielding Data'!E:E,'Fielding Data'!$A:$A,'Hitting Data'!$A389)</f>
        <v>14</v>
      </c>
      <c r="V389" s="13">
        <f>SUMIFS('Fielding Data'!F:F,'Fielding Data'!$A:$A,'Hitting Data'!$A389)</f>
        <v>30</v>
      </c>
      <c r="W389" s="13">
        <f>SUMIFS('Fielding Data'!G:G,'Fielding Data'!$A:$A,'Hitting Data'!$A389)</f>
        <v>4</v>
      </c>
      <c r="X389" s="13">
        <f>SUMIFS('Fielding Data'!H:H,'Fielding Data'!$A:$A,'Hitting Data'!$A389)</f>
        <v>0</v>
      </c>
    </row>
    <row r="390" spans="1:24" x14ac:dyDescent="0.3">
      <c r="A390" s="13" t="str">
        <f t="shared" si="6"/>
        <v>gutiefr012010</v>
      </c>
      <c r="B390" s="16" t="s">
        <v>547</v>
      </c>
      <c r="C390" s="16">
        <v>2010</v>
      </c>
      <c r="D390" s="16">
        <v>152</v>
      </c>
      <c r="E390" s="16">
        <v>568</v>
      </c>
      <c r="F390" s="16">
        <v>61</v>
      </c>
      <c r="G390" s="16">
        <v>139</v>
      </c>
      <c r="H390" s="16">
        <v>25</v>
      </c>
      <c r="I390" s="16">
        <v>3</v>
      </c>
      <c r="J390" s="16">
        <v>12</v>
      </c>
      <c r="K390" s="16">
        <v>64</v>
      </c>
      <c r="L390" s="16">
        <v>25</v>
      </c>
      <c r="M390" s="16">
        <v>3</v>
      </c>
      <c r="N390" s="16">
        <v>50</v>
      </c>
      <c r="O390" s="16">
        <v>137</v>
      </c>
      <c r="P390" s="13" t="str">
        <f>IFERROR(VLOOKUP($A390,'Fielding Data'!$A:$H,MATCH(P$1,'Fielding Data'!$A$1:$H$1,0),0),"Other")</f>
        <v>CF</v>
      </c>
      <c r="Q390" s="13">
        <f>IFERROR(VLOOKUP($A390,'Fielding Data'!$A:$H,MATCH(Q$1,'Fielding Data'!$A$1:$H$1,0),0),"Other")</f>
        <v>0</v>
      </c>
      <c r="R390" s="13">
        <f>IFERROR(VLOOKUP($A390,'Fielding Data'!$A:$H,MATCH(R$1,'Fielding Data'!$A$1:$H$1,0),0),"Other")</f>
        <v>0</v>
      </c>
      <c r="S390" s="13">
        <f>IFERROR(VLOOKUP($A390,'Fielding Data'!$A:$H,MATCH(S$1,'Fielding Data'!$A$1:$H$1,0),0),"Other")</f>
        <v>0</v>
      </c>
      <c r="T390" s="13">
        <f>IFERROR(VLOOKUP($A390,'Fielding Data'!$A:$H,MATCH(T$1,'Fielding Data'!$A$1:$H$1,0),0),"Other")</f>
        <v>0</v>
      </c>
      <c r="U390" s="13">
        <f>SUMIFS('Fielding Data'!E:E,'Fielding Data'!$A:$A,'Hitting Data'!$A390)</f>
        <v>413</v>
      </c>
      <c r="V390" s="13">
        <f>SUMIFS('Fielding Data'!F:F,'Fielding Data'!$A:$A,'Hitting Data'!$A390)</f>
        <v>2</v>
      </c>
      <c r="W390" s="13">
        <f>SUMIFS('Fielding Data'!G:G,'Fielding Data'!$A:$A,'Hitting Data'!$A390)</f>
        <v>0</v>
      </c>
      <c r="X390" s="13">
        <f>SUMIFS('Fielding Data'!H:H,'Fielding Data'!$A:$A,'Hitting Data'!$A390)</f>
        <v>0</v>
      </c>
    </row>
    <row r="391" spans="1:24" x14ac:dyDescent="0.3">
      <c r="A391" s="13" t="str">
        <f t="shared" si="6"/>
        <v>gutieju012010</v>
      </c>
      <c r="B391" s="16" t="s">
        <v>795</v>
      </c>
      <c r="C391" s="16">
        <v>2010</v>
      </c>
      <c r="D391" s="16">
        <v>58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3" t="str">
        <f>IFERROR(VLOOKUP($A391,'Fielding Data'!$A:$H,MATCH(P$1,'Fielding Data'!$A$1:$H$1,0),0),"Other")</f>
        <v>P</v>
      </c>
      <c r="Q391" s="13">
        <f>IFERROR(VLOOKUP($A391,'Fielding Data'!$A:$H,MATCH(Q$1,'Fielding Data'!$A$1:$H$1,0),0),"Other")</f>
        <v>3</v>
      </c>
      <c r="R391" s="13">
        <f>IFERROR(VLOOKUP($A391,'Fielding Data'!$A:$H,MATCH(R$1,'Fielding Data'!$A$1:$H$1,0),0),"Other")</f>
        <v>10</v>
      </c>
      <c r="S391" s="13">
        <f>IFERROR(VLOOKUP($A391,'Fielding Data'!$A:$H,MATCH(S$1,'Fielding Data'!$A$1:$H$1,0),0),"Other")</f>
        <v>1</v>
      </c>
      <c r="T391" s="13">
        <f>IFERROR(VLOOKUP($A391,'Fielding Data'!$A:$H,MATCH(T$1,'Fielding Data'!$A$1:$H$1,0),0),"Other")</f>
        <v>1</v>
      </c>
      <c r="U391" s="13">
        <f>SUMIFS('Fielding Data'!E:E,'Fielding Data'!$A:$A,'Hitting Data'!$A391)</f>
        <v>3</v>
      </c>
      <c r="V391" s="13">
        <f>SUMIFS('Fielding Data'!F:F,'Fielding Data'!$A:$A,'Hitting Data'!$A391)</f>
        <v>10</v>
      </c>
      <c r="W391" s="13">
        <f>SUMIFS('Fielding Data'!G:G,'Fielding Data'!$A:$A,'Hitting Data'!$A391)</f>
        <v>1</v>
      </c>
      <c r="X391" s="13">
        <f>SUMIFS('Fielding Data'!H:H,'Fielding Data'!$A:$A,'Hitting Data'!$A391)</f>
        <v>1</v>
      </c>
    </row>
    <row r="392" spans="1:24" x14ac:dyDescent="0.3">
      <c r="A392" s="13" t="str">
        <f t="shared" si="6"/>
        <v>gwynnto022010</v>
      </c>
      <c r="B392" s="16" t="s">
        <v>651</v>
      </c>
      <c r="C392" s="16">
        <v>2010</v>
      </c>
      <c r="D392" s="16">
        <v>117</v>
      </c>
      <c r="E392" s="16">
        <v>289</v>
      </c>
      <c r="F392" s="16">
        <v>30</v>
      </c>
      <c r="G392" s="16">
        <v>59</v>
      </c>
      <c r="H392" s="16">
        <v>9</v>
      </c>
      <c r="I392" s="16">
        <v>3</v>
      </c>
      <c r="J392" s="16">
        <v>3</v>
      </c>
      <c r="K392" s="16">
        <v>20</v>
      </c>
      <c r="L392" s="16">
        <v>17</v>
      </c>
      <c r="M392" s="16">
        <v>4</v>
      </c>
      <c r="N392" s="16">
        <v>41</v>
      </c>
      <c r="O392" s="16">
        <v>50</v>
      </c>
      <c r="P392" s="13" t="str">
        <f>IFERROR(VLOOKUP($A392,'Fielding Data'!$A:$H,MATCH(P$1,'Fielding Data'!$A$1:$H$1,0),0),"Other")</f>
        <v>CF</v>
      </c>
      <c r="Q392" s="13">
        <f>IFERROR(VLOOKUP($A392,'Fielding Data'!$A:$H,MATCH(Q$1,'Fielding Data'!$A$1:$H$1,0),0),"Other")</f>
        <v>0</v>
      </c>
      <c r="R392" s="13">
        <f>IFERROR(VLOOKUP($A392,'Fielding Data'!$A:$H,MATCH(R$1,'Fielding Data'!$A$1:$H$1,0),0),"Other")</f>
        <v>0</v>
      </c>
      <c r="S392" s="13">
        <f>IFERROR(VLOOKUP($A392,'Fielding Data'!$A:$H,MATCH(S$1,'Fielding Data'!$A$1:$H$1,0),0),"Other")</f>
        <v>0</v>
      </c>
      <c r="T392" s="13">
        <f>IFERROR(VLOOKUP($A392,'Fielding Data'!$A:$H,MATCH(T$1,'Fielding Data'!$A$1:$H$1,0),0),"Other")</f>
        <v>0</v>
      </c>
      <c r="U392" s="13">
        <f>SUMIFS('Fielding Data'!E:E,'Fielding Data'!$A:$A,'Hitting Data'!$A392)</f>
        <v>160</v>
      </c>
      <c r="V392" s="13">
        <f>SUMIFS('Fielding Data'!F:F,'Fielding Data'!$A:$A,'Hitting Data'!$A392)</f>
        <v>5</v>
      </c>
      <c r="W392" s="13">
        <f>SUMIFS('Fielding Data'!G:G,'Fielding Data'!$A:$A,'Hitting Data'!$A392)</f>
        <v>0</v>
      </c>
      <c r="X392" s="13">
        <f>SUMIFS('Fielding Data'!H:H,'Fielding Data'!$A:$A,'Hitting Data'!$A392)</f>
        <v>0</v>
      </c>
    </row>
    <row r="393" spans="1:24" x14ac:dyDescent="0.3">
      <c r="A393" s="13" t="str">
        <f t="shared" si="6"/>
        <v>haegech012010</v>
      </c>
      <c r="B393" s="16" t="s">
        <v>652</v>
      </c>
      <c r="C393" s="16">
        <v>2010</v>
      </c>
      <c r="D393" s="16">
        <v>9</v>
      </c>
      <c r="E393" s="16">
        <v>6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1</v>
      </c>
      <c r="L393" s="16">
        <v>0</v>
      </c>
      <c r="M393" s="16">
        <v>0</v>
      </c>
      <c r="N393" s="16">
        <v>1</v>
      </c>
      <c r="O393" s="16">
        <v>5</v>
      </c>
      <c r="P393" s="13" t="str">
        <f>IFERROR(VLOOKUP($A393,'Fielding Data'!$A:$H,MATCH(P$1,'Fielding Data'!$A$1:$H$1,0),0),"Other")</f>
        <v>P</v>
      </c>
      <c r="Q393" s="13">
        <f>IFERROR(VLOOKUP($A393,'Fielding Data'!$A:$H,MATCH(Q$1,'Fielding Data'!$A$1:$H$1,0),0),"Other")</f>
        <v>1</v>
      </c>
      <c r="R393" s="13">
        <f>IFERROR(VLOOKUP($A393,'Fielding Data'!$A:$H,MATCH(R$1,'Fielding Data'!$A$1:$H$1,0),0),"Other")</f>
        <v>7</v>
      </c>
      <c r="S393" s="13">
        <f>IFERROR(VLOOKUP($A393,'Fielding Data'!$A:$H,MATCH(S$1,'Fielding Data'!$A$1:$H$1,0),0),"Other")</f>
        <v>0</v>
      </c>
      <c r="T393" s="13">
        <f>IFERROR(VLOOKUP($A393,'Fielding Data'!$A:$H,MATCH(T$1,'Fielding Data'!$A$1:$H$1,0),0),"Other")</f>
        <v>0</v>
      </c>
      <c r="U393" s="13">
        <f>SUMIFS('Fielding Data'!E:E,'Fielding Data'!$A:$A,'Hitting Data'!$A393)</f>
        <v>1</v>
      </c>
      <c r="V393" s="13">
        <f>SUMIFS('Fielding Data'!F:F,'Fielding Data'!$A:$A,'Hitting Data'!$A393)</f>
        <v>7</v>
      </c>
      <c r="W393" s="13">
        <f>SUMIFS('Fielding Data'!G:G,'Fielding Data'!$A:$A,'Hitting Data'!$A393)</f>
        <v>0</v>
      </c>
      <c r="X393" s="13">
        <f>SUMIFS('Fielding Data'!H:H,'Fielding Data'!$A:$A,'Hitting Data'!$A393)</f>
        <v>0</v>
      </c>
    </row>
    <row r="394" spans="1:24" x14ac:dyDescent="0.3">
      <c r="A394" s="13" t="str">
        <f t="shared" si="6"/>
        <v>hafnetr012010</v>
      </c>
      <c r="B394" s="16" t="s">
        <v>303</v>
      </c>
      <c r="C394" s="16">
        <v>2010</v>
      </c>
      <c r="D394" s="16">
        <v>118</v>
      </c>
      <c r="E394" s="16">
        <v>396</v>
      </c>
      <c r="F394" s="16">
        <v>46</v>
      </c>
      <c r="G394" s="16">
        <v>110</v>
      </c>
      <c r="H394" s="16">
        <v>29</v>
      </c>
      <c r="I394" s="16">
        <v>0</v>
      </c>
      <c r="J394" s="16">
        <v>13</v>
      </c>
      <c r="K394" s="16">
        <v>50</v>
      </c>
      <c r="L394" s="16">
        <v>2</v>
      </c>
      <c r="M394" s="16">
        <v>1</v>
      </c>
      <c r="N394" s="16">
        <v>51</v>
      </c>
      <c r="O394" s="16">
        <v>94</v>
      </c>
      <c r="P394" s="13" t="str">
        <f>IFERROR(VLOOKUP($A394,'Fielding Data'!$A:$H,MATCH(P$1,'Fielding Data'!$A$1:$H$1,0),0),"Other")</f>
        <v>Other</v>
      </c>
      <c r="Q394" s="13" t="str">
        <f>IFERROR(VLOOKUP($A394,'Fielding Data'!$A:$H,MATCH(Q$1,'Fielding Data'!$A$1:$H$1,0),0),"Other")</f>
        <v>Other</v>
      </c>
      <c r="R394" s="13" t="str">
        <f>IFERROR(VLOOKUP($A394,'Fielding Data'!$A:$H,MATCH(R$1,'Fielding Data'!$A$1:$H$1,0),0),"Other")</f>
        <v>Other</v>
      </c>
      <c r="S394" s="13" t="str">
        <f>IFERROR(VLOOKUP($A394,'Fielding Data'!$A:$H,MATCH(S$1,'Fielding Data'!$A$1:$H$1,0),0),"Other")</f>
        <v>Other</v>
      </c>
      <c r="T394" s="13" t="str">
        <f>IFERROR(VLOOKUP($A394,'Fielding Data'!$A:$H,MATCH(T$1,'Fielding Data'!$A$1:$H$1,0),0),"Other")</f>
        <v>Other</v>
      </c>
      <c r="U394" s="13">
        <f>SUMIFS('Fielding Data'!E:E,'Fielding Data'!$A:$A,'Hitting Data'!$A394)</f>
        <v>0</v>
      </c>
      <c r="V394" s="13">
        <f>SUMIFS('Fielding Data'!F:F,'Fielding Data'!$A:$A,'Hitting Data'!$A394)</f>
        <v>0</v>
      </c>
      <c r="W394" s="13">
        <f>SUMIFS('Fielding Data'!G:G,'Fielding Data'!$A:$A,'Hitting Data'!$A394)</f>
        <v>0</v>
      </c>
      <c r="X394" s="13">
        <f>SUMIFS('Fielding Data'!H:H,'Fielding Data'!$A:$A,'Hitting Data'!$A394)</f>
        <v>0</v>
      </c>
    </row>
    <row r="395" spans="1:24" x14ac:dyDescent="0.3">
      <c r="A395" s="13" t="str">
        <f t="shared" si="6"/>
        <v>hairsje022010</v>
      </c>
      <c r="B395" s="16" t="s">
        <v>112</v>
      </c>
      <c r="C395" s="16">
        <v>2010</v>
      </c>
      <c r="D395" s="16">
        <v>119</v>
      </c>
      <c r="E395" s="16">
        <v>430</v>
      </c>
      <c r="F395" s="16">
        <v>53</v>
      </c>
      <c r="G395" s="16">
        <v>105</v>
      </c>
      <c r="H395" s="16">
        <v>13</v>
      </c>
      <c r="I395" s="16">
        <v>2</v>
      </c>
      <c r="J395" s="16">
        <v>10</v>
      </c>
      <c r="K395" s="16">
        <v>50</v>
      </c>
      <c r="L395" s="16">
        <v>9</v>
      </c>
      <c r="M395" s="16">
        <v>6</v>
      </c>
      <c r="N395" s="16">
        <v>31</v>
      </c>
      <c r="O395" s="16">
        <v>54</v>
      </c>
      <c r="P395" s="13" t="str">
        <f>IFERROR(VLOOKUP($A395,'Fielding Data'!$A:$H,MATCH(P$1,'Fielding Data'!$A$1:$H$1,0),0),"Other")</f>
        <v>2B</v>
      </c>
      <c r="Q395" s="13">
        <f>IFERROR(VLOOKUP($A395,'Fielding Data'!$A:$H,MATCH(Q$1,'Fielding Data'!$A$1:$H$1,0),0),"Other")</f>
        <v>77</v>
      </c>
      <c r="R395" s="13">
        <f>IFERROR(VLOOKUP($A395,'Fielding Data'!$A:$H,MATCH(R$1,'Fielding Data'!$A$1:$H$1,0),0),"Other")</f>
        <v>112</v>
      </c>
      <c r="S395" s="13">
        <f>IFERROR(VLOOKUP($A395,'Fielding Data'!$A:$H,MATCH(S$1,'Fielding Data'!$A$1:$H$1,0),0),"Other")</f>
        <v>1</v>
      </c>
      <c r="T395" s="13">
        <f>IFERROR(VLOOKUP($A395,'Fielding Data'!$A:$H,MATCH(T$1,'Fielding Data'!$A$1:$H$1,0),0),"Other")</f>
        <v>26</v>
      </c>
      <c r="U395" s="13">
        <f>SUMIFS('Fielding Data'!E:E,'Fielding Data'!$A:$A,'Hitting Data'!$A395)</f>
        <v>181</v>
      </c>
      <c r="V395" s="13">
        <f>SUMIFS('Fielding Data'!F:F,'Fielding Data'!$A:$A,'Hitting Data'!$A395)</f>
        <v>277</v>
      </c>
      <c r="W395" s="13">
        <f>SUMIFS('Fielding Data'!G:G,'Fielding Data'!$A:$A,'Hitting Data'!$A395)</f>
        <v>7</v>
      </c>
      <c r="X395" s="13">
        <f>SUMIFS('Fielding Data'!H:H,'Fielding Data'!$A:$A,'Hitting Data'!$A395)</f>
        <v>53</v>
      </c>
    </row>
    <row r="396" spans="1:24" x14ac:dyDescent="0.3">
      <c r="A396" s="13" t="str">
        <f t="shared" si="6"/>
        <v>hairssc012010</v>
      </c>
      <c r="B396" s="16" t="s">
        <v>455</v>
      </c>
      <c r="C396" s="16">
        <v>2010</v>
      </c>
      <c r="D396" s="16">
        <v>104</v>
      </c>
      <c r="E396" s="16">
        <v>295</v>
      </c>
      <c r="F396" s="16">
        <v>34</v>
      </c>
      <c r="G396" s="16">
        <v>62</v>
      </c>
      <c r="H396" s="16">
        <v>10</v>
      </c>
      <c r="I396" s="16">
        <v>0</v>
      </c>
      <c r="J396" s="16">
        <v>10</v>
      </c>
      <c r="K396" s="16">
        <v>36</v>
      </c>
      <c r="L396" s="16">
        <v>6</v>
      </c>
      <c r="M396" s="16">
        <v>1</v>
      </c>
      <c r="N396" s="16">
        <v>31</v>
      </c>
      <c r="O396" s="16">
        <v>69</v>
      </c>
      <c r="P396" s="13" t="str">
        <f>IFERROR(VLOOKUP($A396,'Fielding Data'!$A:$H,MATCH(P$1,'Fielding Data'!$A$1:$H$1,0),0),"Other")</f>
        <v>CF</v>
      </c>
      <c r="Q396" s="13">
        <f>IFERROR(VLOOKUP($A396,'Fielding Data'!$A:$H,MATCH(Q$1,'Fielding Data'!$A$1:$H$1,0),0),"Other")</f>
        <v>0</v>
      </c>
      <c r="R396" s="13">
        <f>IFERROR(VLOOKUP($A396,'Fielding Data'!$A:$H,MATCH(R$1,'Fielding Data'!$A$1:$H$1,0),0),"Other")</f>
        <v>0</v>
      </c>
      <c r="S396" s="13">
        <f>IFERROR(VLOOKUP($A396,'Fielding Data'!$A:$H,MATCH(S$1,'Fielding Data'!$A$1:$H$1,0),0),"Other")</f>
        <v>0</v>
      </c>
      <c r="T396" s="13">
        <f>IFERROR(VLOOKUP($A396,'Fielding Data'!$A:$H,MATCH(T$1,'Fielding Data'!$A$1:$H$1,0),0),"Other")</f>
        <v>0</v>
      </c>
      <c r="U396" s="13">
        <f>SUMIFS('Fielding Data'!E:E,'Fielding Data'!$A:$A,'Hitting Data'!$A396)</f>
        <v>141</v>
      </c>
      <c r="V396" s="13">
        <f>SUMIFS('Fielding Data'!F:F,'Fielding Data'!$A:$A,'Hitting Data'!$A396)</f>
        <v>3</v>
      </c>
      <c r="W396" s="13">
        <f>SUMIFS('Fielding Data'!G:G,'Fielding Data'!$A:$A,'Hitting Data'!$A396)</f>
        <v>4</v>
      </c>
      <c r="X396" s="13">
        <f>SUMIFS('Fielding Data'!H:H,'Fielding Data'!$A:$A,'Hitting Data'!$A396)</f>
        <v>1</v>
      </c>
    </row>
    <row r="397" spans="1:24" x14ac:dyDescent="0.3">
      <c r="A397" s="13" t="str">
        <f t="shared" si="6"/>
        <v>hallaro012010</v>
      </c>
      <c r="B397" s="16" t="s">
        <v>113</v>
      </c>
      <c r="C397" s="16">
        <v>2010</v>
      </c>
      <c r="D397" s="16">
        <v>33</v>
      </c>
      <c r="E397" s="16">
        <v>92</v>
      </c>
      <c r="F397" s="16">
        <v>6</v>
      </c>
      <c r="G397" s="16">
        <v>13</v>
      </c>
      <c r="H397" s="16">
        <v>0</v>
      </c>
      <c r="I397" s="16">
        <v>0</v>
      </c>
      <c r="J397" s="16">
        <v>0</v>
      </c>
      <c r="K397" s="16">
        <v>5</v>
      </c>
      <c r="L397" s="16">
        <v>0</v>
      </c>
      <c r="M397" s="16">
        <v>0</v>
      </c>
      <c r="N397" s="16">
        <v>1</v>
      </c>
      <c r="O397" s="16">
        <v>42</v>
      </c>
      <c r="P397" s="13" t="str">
        <f>IFERROR(VLOOKUP($A397,'Fielding Data'!$A:$H,MATCH(P$1,'Fielding Data'!$A$1:$H$1,0),0),"Other")</f>
        <v>P</v>
      </c>
      <c r="Q397" s="13">
        <f>IFERROR(VLOOKUP($A397,'Fielding Data'!$A:$H,MATCH(Q$1,'Fielding Data'!$A$1:$H$1,0),0),"Other")</f>
        <v>16</v>
      </c>
      <c r="R397" s="13">
        <f>IFERROR(VLOOKUP($A397,'Fielding Data'!$A:$H,MATCH(R$1,'Fielding Data'!$A$1:$H$1,0),0),"Other")</f>
        <v>40</v>
      </c>
      <c r="S397" s="13">
        <f>IFERROR(VLOOKUP($A397,'Fielding Data'!$A:$H,MATCH(S$1,'Fielding Data'!$A$1:$H$1,0),0),"Other")</f>
        <v>1</v>
      </c>
      <c r="T397" s="13">
        <f>IFERROR(VLOOKUP($A397,'Fielding Data'!$A:$H,MATCH(T$1,'Fielding Data'!$A$1:$H$1,0),0),"Other")</f>
        <v>0</v>
      </c>
      <c r="U397" s="13">
        <f>SUMIFS('Fielding Data'!E:E,'Fielding Data'!$A:$A,'Hitting Data'!$A397)</f>
        <v>16</v>
      </c>
      <c r="V397" s="13">
        <f>SUMIFS('Fielding Data'!F:F,'Fielding Data'!$A:$A,'Hitting Data'!$A397)</f>
        <v>40</v>
      </c>
      <c r="W397" s="13">
        <f>SUMIFS('Fielding Data'!G:G,'Fielding Data'!$A:$A,'Hitting Data'!$A397)</f>
        <v>1</v>
      </c>
      <c r="X397" s="13">
        <f>SUMIFS('Fielding Data'!H:H,'Fielding Data'!$A:$A,'Hitting Data'!$A397)</f>
        <v>0</v>
      </c>
    </row>
    <row r="398" spans="1:24" x14ac:dyDescent="0.3">
      <c r="A398" s="13" t="str">
        <f t="shared" si="6"/>
        <v>hallbi032010</v>
      </c>
      <c r="B398" s="16" t="s">
        <v>304</v>
      </c>
      <c r="C398" s="16">
        <v>2010</v>
      </c>
      <c r="D398" s="16">
        <v>120</v>
      </c>
      <c r="E398" s="16">
        <v>344</v>
      </c>
      <c r="F398" s="16">
        <v>44</v>
      </c>
      <c r="G398" s="16">
        <v>85</v>
      </c>
      <c r="H398" s="16">
        <v>16</v>
      </c>
      <c r="I398" s="16">
        <v>1</v>
      </c>
      <c r="J398" s="16">
        <v>18</v>
      </c>
      <c r="K398" s="16">
        <v>46</v>
      </c>
      <c r="L398" s="16">
        <v>9</v>
      </c>
      <c r="M398" s="16">
        <v>1</v>
      </c>
      <c r="N398" s="16">
        <v>34</v>
      </c>
      <c r="O398" s="16">
        <v>104</v>
      </c>
      <c r="P398" s="13" t="str">
        <f>IFERROR(VLOOKUP($A398,'Fielding Data'!$A:$H,MATCH(P$1,'Fielding Data'!$A$1:$H$1,0),0),"Other")</f>
        <v>2B</v>
      </c>
      <c r="Q398" s="13">
        <f>IFERROR(VLOOKUP($A398,'Fielding Data'!$A:$H,MATCH(Q$1,'Fielding Data'!$A$1:$H$1,0),0),"Other")</f>
        <v>72</v>
      </c>
      <c r="R398" s="13">
        <f>IFERROR(VLOOKUP($A398,'Fielding Data'!$A:$H,MATCH(R$1,'Fielding Data'!$A$1:$H$1,0),0),"Other")</f>
        <v>100</v>
      </c>
      <c r="S398" s="13">
        <f>IFERROR(VLOOKUP($A398,'Fielding Data'!$A:$H,MATCH(S$1,'Fielding Data'!$A$1:$H$1,0),0),"Other")</f>
        <v>6</v>
      </c>
      <c r="T398" s="13">
        <f>IFERROR(VLOOKUP($A398,'Fielding Data'!$A:$H,MATCH(T$1,'Fielding Data'!$A$1:$H$1,0),0),"Other")</f>
        <v>19</v>
      </c>
      <c r="U398" s="13">
        <f>SUMIFS('Fielding Data'!E:E,'Fielding Data'!$A:$A,'Hitting Data'!$A398)</f>
        <v>183</v>
      </c>
      <c r="V398" s="13">
        <f>SUMIFS('Fielding Data'!F:F,'Fielding Data'!$A:$A,'Hitting Data'!$A398)</f>
        <v>117</v>
      </c>
      <c r="W398" s="13">
        <f>SUMIFS('Fielding Data'!G:G,'Fielding Data'!$A:$A,'Hitting Data'!$A398)</f>
        <v>12</v>
      </c>
      <c r="X398" s="13">
        <f>SUMIFS('Fielding Data'!H:H,'Fielding Data'!$A:$A,'Hitting Data'!$A398)</f>
        <v>23</v>
      </c>
    </row>
    <row r="399" spans="1:24" x14ac:dyDescent="0.3">
      <c r="A399" s="13" t="str">
        <f t="shared" si="6"/>
        <v>halmagr012010</v>
      </c>
      <c r="B399" s="16" t="s">
        <v>1286</v>
      </c>
      <c r="C399" s="16">
        <v>2010</v>
      </c>
      <c r="D399" s="16">
        <v>9</v>
      </c>
      <c r="E399" s="16">
        <v>29</v>
      </c>
      <c r="F399" s="16">
        <v>1</v>
      </c>
      <c r="G399" s="16">
        <v>4</v>
      </c>
      <c r="H399" s="16">
        <v>1</v>
      </c>
      <c r="I399" s="16">
        <v>0</v>
      </c>
      <c r="J399" s="16">
        <v>0</v>
      </c>
      <c r="K399" s="16">
        <v>3</v>
      </c>
      <c r="L399" s="16">
        <v>1</v>
      </c>
      <c r="M399" s="16">
        <v>0</v>
      </c>
      <c r="N399" s="16">
        <v>1</v>
      </c>
      <c r="O399" s="16">
        <v>11</v>
      </c>
      <c r="P399" s="13" t="str">
        <f>IFERROR(VLOOKUP($A399,'Fielding Data'!$A:$H,MATCH(P$1,'Fielding Data'!$A$1:$H$1,0),0),"Other")</f>
        <v>CF</v>
      </c>
      <c r="Q399" s="13">
        <f>IFERROR(VLOOKUP($A399,'Fielding Data'!$A:$H,MATCH(Q$1,'Fielding Data'!$A$1:$H$1,0),0),"Other")</f>
        <v>0</v>
      </c>
      <c r="R399" s="13">
        <f>IFERROR(VLOOKUP($A399,'Fielding Data'!$A:$H,MATCH(R$1,'Fielding Data'!$A$1:$H$1,0),0),"Other")</f>
        <v>0</v>
      </c>
      <c r="S399" s="13">
        <f>IFERROR(VLOOKUP($A399,'Fielding Data'!$A:$H,MATCH(S$1,'Fielding Data'!$A$1:$H$1,0),0),"Other")</f>
        <v>0</v>
      </c>
      <c r="T399" s="13">
        <f>IFERROR(VLOOKUP($A399,'Fielding Data'!$A:$H,MATCH(T$1,'Fielding Data'!$A$1:$H$1,0),0),"Other")</f>
        <v>0</v>
      </c>
      <c r="U399" s="13">
        <f>SUMIFS('Fielding Data'!E:E,'Fielding Data'!$A:$A,'Hitting Data'!$A399)</f>
        <v>20</v>
      </c>
      <c r="V399" s="13">
        <f>SUMIFS('Fielding Data'!F:F,'Fielding Data'!$A:$A,'Hitting Data'!$A399)</f>
        <v>0</v>
      </c>
      <c r="W399" s="13">
        <f>SUMIFS('Fielding Data'!G:G,'Fielding Data'!$A:$A,'Hitting Data'!$A399)</f>
        <v>0</v>
      </c>
      <c r="X399" s="13">
        <f>SUMIFS('Fielding Data'!H:H,'Fielding Data'!$A:$A,'Hitting Data'!$A399)</f>
        <v>0</v>
      </c>
    </row>
    <row r="400" spans="1:24" x14ac:dyDescent="0.3">
      <c r="A400" s="13" t="str">
        <f t="shared" si="6"/>
        <v>hamelco012010</v>
      </c>
      <c r="B400" s="16" t="s">
        <v>653</v>
      </c>
      <c r="C400" s="16">
        <v>2010</v>
      </c>
      <c r="D400" s="16">
        <v>34</v>
      </c>
      <c r="E400" s="16">
        <v>67</v>
      </c>
      <c r="F400" s="16">
        <v>4</v>
      </c>
      <c r="G400" s="16">
        <v>10</v>
      </c>
      <c r="H400" s="16">
        <v>2</v>
      </c>
      <c r="I400" s="16">
        <v>0</v>
      </c>
      <c r="J400" s="16">
        <v>0</v>
      </c>
      <c r="K400" s="16">
        <v>2</v>
      </c>
      <c r="L400" s="16">
        <v>0</v>
      </c>
      <c r="M400" s="16">
        <v>0</v>
      </c>
      <c r="N400" s="16">
        <v>0</v>
      </c>
      <c r="O400" s="16">
        <v>20</v>
      </c>
      <c r="P400" s="13" t="str">
        <f>IFERROR(VLOOKUP($A400,'Fielding Data'!$A:$H,MATCH(P$1,'Fielding Data'!$A$1:$H$1,0),0),"Other")</f>
        <v>P</v>
      </c>
      <c r="Q400" s="13">
        <f>IFERROR(VLOOKUP($A400,'Fielding Data'!$A:$H,MATCH(Q$1,'Fielding Data'!$A$1:$H$1,0),0),"Other")</f>
        <v>10</v>
      </c>
      <c r="R400" s="13">
        <f>IFERROR(VLOOKUP($A400,'Fielding Data'!$A:$H,MATCH(R$1,'Fielding Data'!$A$1:$H$1,0),0),"Other")</f>
        <v>26</v>
      </c>
      <c r="S400" s="13">
        <f>IFERROR(VLOOKUP($A400,'Fielding Data'!$A:$H,MATCH(S$1,'Fielding Data'!$A$1:$H$1,0),0),"Other")</f>
        <v>1</v>
      </c>
      <c r="T400" s="13">
        <f>IFERROR(VLOOKUP($A400,'Fielding Data'!$A:$H,MATCH(T$1,'Fielding Data'!$A$1:$H$1,0),0),"Other")</f>
        <v>2</v>
      </c>
      <c r="U400" s="13">
        <f>SUMIFS('Fielding Data'!E:E,'Fielding Data'!$A:$A,'Hitting Data'!$A400)</f>
        <v>10</v>
      </c>
      <c r="V400" s="13">
        <f>SUMIFS('Fielding Data'!F:F,'Fielding Data'!$A:$A,'Hitting Data'!$A400)</f>
        <v>26</v>
      </c>
      <c r="W400" s="13">
        <f>SUMIFS('Fielding Data'!G:G,'Fielding Data'!$A:$A,'Hitting Data'!$A400)</f>
        <v>1</v>
      </c>
      <c r="X400" s="13">
        <f>SUMIFS('Fielding Data'!H:H,'Fielding Data'!$A:$A,'Hitting Data'!$A400)</f>
        <v>2</v>
      </c>
    </row>
    <row r="401" spans="1:24" x14ac:dyDescent="0.3">
      <c r="A401" s="13" t="str">
        <f t="shared" si="6"/>
        <v>hamiljo032010</v>
      </c>
      <c r="B401" s="16" t="s">
        <v>796</v>
      </c>
      <c r="C401" s="16">
        <v>2010</v>
      </c>
      <c r="D401" s="16">
        <v>133</v>
      </c>
      <c r="E401" s="16">
        <v>518</v>
      </c>
      <c r="F401" s="16">
        <v>95</v>
      </c>
      <c r="G401" s="16">
        <v>186</v>
      </c>
      <c r="H401" s="16">
        <v>40</v>
      </c>
      <c r="I401" s="16">
        <v>3</v>
      </c>
      <c r="J401" s="16">
        <v>32</v>
      </c>
      <c r="K401" s="16">
        <v>100</v>
      </c>
      <c r="L401" s="16">
        <v>8</v>
      </c>
      <c r="M401" s="16">
        <v>1</v>
      </c>
      <c r="N401" s="16">
        <v>43</v>
      </c>
      <c r="O401" s="16">
        <v>95</v>
      </c>
      <c r="P401" s="13" t="str">
        <f>IFERROR(VLOOKUP($A401,'Fielding Data'!$A:$H,MATCH(P$1,'Fielding Data'!$A$1:$H$1,0),0),"Other")</f>
        <v>CF</v>
      </c>
      <c r="Q401" s="13">
        <f>IFERROR(VLOOKUP($A401,'Fielding Data'!$A:$H,MATCH(Q$1,'Fielding Data'!$A$1:$H$1,0),0),"Other")</f>
        <v>0</v>
      </c>
      <c r="R401" s="13">
        <f>IFERROR(VLOOKUP($A401,'Fielding Data'!$A:$H,MATCH(R$1,'Fielding Data'!$A$1:$H$1,0),0),"Other")</f>
        <v>0</v>
      </c>
      <c r="S401" s="13">
        <f>IFERROR(VLOOKUP($A401,'Fielding Data'!$A:$H,MATCH(S$1,'Fielding Data'!$A$1:$H$1,0),0),"Other")</f>
        <v>0</v>
      </c>
      <c r="T401" s="13">
        <f>IFERROR(VLOOKUP($A401,'Fielding Data'!$A:$H,MATCH(T$1,'Fielding Data'!$A$1:$H$1,0),0),"Other")</f>
        <v>0</v>
      </c>
      <c r="U401" s="13">
        <f>SUMIFS('Fielding Data'!E:E,'Fielding Data'!$A:$A,'Hitting Data'!$A401)</f>
        <v>254</v>
      </c>
      <c r="V401" s="13">
        <f>SUMIFS('Fielding Data'!F:F,'Fielding Data'!$A:$A,'Hitting Data'!$A401)</f>
        <v>9</v>
      </c>
      <c r="W401" s="13">
        <f>SUMIFS('Fielding Data'!G:G,'Fielding Data'!$A:$A,'Hitting Data'!$A401)</f>
        <v>4</v>
      </c>
      <c r="X401" s="13">
        <f>SUMIFS('Fielding Data'!H:H,'Fielding Data'!$A:$A,'Hitting Data'!$A401)</f>
        <v>2</v>
      </c>
    </row>
    <row r="402" spans="1:24" x14ac:dyDescent="0.3">
      <c r="A402" s="13" t="str">
        <f t="shared" si="6"/>
        <v>hamilma012010</v>
      </c>
      <c r="B402" s="16" t="s">
        <v>1287</v>
      </c>
      <c r="C402" s="16">
        <v>2010</v>
      </c>
      <c r="D402" s="16">
        <v>9</v>
      </c>
      <c r="E402" s="16">
        <v>14</v>
      </c>
      <c r="F402" s="16">
        <v>0</v>
      </c>
      <c r="G402" s="16">
        <v>2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1</v>
      </c>
      <c r="O402" s="16">
        <v>5</v>
      </c>
      <c r="P402" s="13" t="str">
        <f>IFERROR(VLOOKUP($A402,'Fielding Data'!$A:$H,MATCH(P$1,'Fielding Data'!$A$1:$H$1,0),0),"Other")</f>
        <v>1B</v>
      </c>
      <c r="Q402" s="13">
        <f>IFERROR(VLOOKUP($A402,'Fielding Data'!$A:$H,MATCH(Q$1,'Fielding Data'!$A$1:$H$1,0),0),"Other")</f>
        <v>23</v>
      </c>
      <c r="R402" s="13">
        <f>IFERROR(VLOOKUP($A402,'Fielding Data'!$A:$H,MATCH(R$1,'Fielding Data'!$A$1:$H$1,0),0),"Other")</f>
        <v>1</v>
      </c>
      <c r="S402" s="13">
        <f>IFERROR(VLOOKUP($A402,'Fielding Data'!$A:$H,MATCH(S$1,'Fielding Data'!$A$1:$H$1,0),0),"Other")</f>
        <v>0</v>
      </c>
      <c r="T402" s="13">
        <f>IFERROR(VLOOKUP($A402,'Fielding Data'!$A:$H,MATCH(T$1,'Fielding Data'!$A$1:$H$1,0),0),"Other")</f>
        <v>3</v>
      </c>
      <c r="U402" s="13">
        <f>SUMIFS('Fielding Data'!E:E,'Fielding Data'!$A:$A,'Hitting Data'!$A402)</f>
        <v>23</v>
      </c>
      <c r="V402" s="13">
        <f>SUMIFS('Fielding Data'!F:F,'Fielding Data'!$A:$A,'Hitting Data'!$A402)</f>
        <v>1</v>
      </c>
      <c r="W402" s="13">
        <f>SUMIFS('Fielding Data'!G:G,'Fielding Data'!$A:$A,'Hitting Data'!$A402)</f>
        <v>0</v>
      </c>
      <c r="X402" s="13">
        <f>SUMIFS('Fielding Data'!H:H,'Fielding Data'!$A:$A,'Hitting Data'!$A402)</f>
        <v>3</v>
      </c>
    </row>
    <row r="403" spans="1:24" x14ac:dyDescent="0.3">
      <c r="A403" s="13" t="str">
        <f t="shared" si="6"/>
        <v>hammeja012010</v>
      </c>
      <c r="B403" s="16" t="s">
        <v>654</v>
      </c>
      <c r="C403" s="16">
        <v>2010</v>
      </c>
      <c r="D403" s="16">
        <v>30</v>
      </c>
      <c r="E403" s="16">
        <v>57</v>
      </c>
      <c r="F403" s="16">
        <v>3</v>
      </c>
      <c r="G403" s="16">
        <v>6</v>
      </c>
      <c r="H403" s="16">
        <v>1</v>
      </c>
      <c r="I403" s="16">
        <v>0</v>
      </c>
      <c r="J403" s="16">
        <v>0</v>
      </c>
      <c r="K403" s="16">
        <v>2</v>
      </c>
      <c r="L403" s="16">
        <v>0</v>
      </c>
      <c r="M403" s="16">
        <v>0</v>
      </c>
      <c r="N403" s="16">
        <v>1</v>
      </c>
      <c r="O403" s="16">
        <v>29</v>
      </c>
      <c r="P403" s="13" t="str">
        <f>IFERROR(VLOOKUP($A403,'Fielding Data'!$A:$H,MATCH(P$1,'Fielding Data'!$A$1:$H$1,0),0),"Other")</f>
        <v>P</v>
      </c>
      <c r="Q403" s="13">
        <f>IFERROR(VLOOKUP($A403,'Fielding Data'!$A:$H,MATCH(Q$1,'Fielding Data'!$A$1:$H$1,0),0),"Other")</f>
        <v>11</v>
      </c>
      <c r="R403" s="13">
        <f>IFERROR(VLOOKUP($A403,'Fielding Data'!$A:$H,MATCH(R$1,'Fielding Data'!$A$1:$H$1,0),0),"Other")</f>
        <v>23</v>
      </c>
      <c r="S403" s="13">
        <f>IFERROR(VLOOKUP($A403,'Fielding Data'!$A:$H,MATCH(S$1,'Fielding Data'!$A$1:$H$1,0),0),"Other")</f>
        <v>1</v>
      </c>
      <c r="T403" s="13">
        <f>IFERROR(VLOOKUP($A403,'Fielding Data'!$A:$H,MATCH(T$1,'Fielding Data'!$A$1:$H$1,0),0),"Other")</f>
        <v>3</v>
      </c>
      <c r="U403" s="13">
        <f>SUMIFS('Fielding Data'!E:E,'Fielding Data'!$A:$A,'Hitting Data'!$A403)</f>
        <v>11</v>
      </c>
      <c r="V403" s="13">
        <f>SUMIFS('Fielding Data'!F:F,'Fielding Data'!$A:$A,'Hitting Data'!$A403)</f>
        <v>23</v>
      </c>
      <c r="W403" s="13">
        <f>SUMIFS('Fielding Data'!G:G,'Fielding Data'!$A:$A,'Hitting Data'!$A403)</f>
        <v>1</v>
      </c>
      <c r="X403" s="13">
        <f>SUMIFS('Fielding Data'!H:H,'Fielding Data'!$A:$A,'Hitting Data'!$A403)</f>
        <v>3</v>
      </c>
    </row>
    <row r="404" spans="1:24" x14ac:dyDescent="0.3">
      <c r="A404" s="13" t="str">
        <f t="shared" si="6"/>
        <v>hamptmi012010</v>
      </c>
      <c r="B404" s="16" t="s">
        <v>114</v>
      </c>
      <c r="C404" s="16">
        <v>2010</v>
      </c>
      <c r="D404" s="16">
        <v>10</v>
      </c>
      <c r="E404" s="16">
        <v>0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3" t="str">
        <f>IFERROR(VLOOKUP($A404,'Fielding Data'!$A:$H,MATCH(P$1,'Fielding Data'!$A$1:$H$1,0),0),"Other")</f>
        <v>P</v>
      </c>
      <c r="Q404" s="13">
        <f>IFERROR(VLOOKUP($A404,'Fielding Data'!$A:$H,MATCH(Q$1,'Fielding Data'!$A$1:$H$1,0),0),"Other")</f>
        <v>0</v>
      </c>
      <c r="R404" s="13">
        <f>IFERROR(VLOOKUP($A404,'Fielding Data'!$A:$H,MATCH(R$1,'Fielding Data'!$A$1:$H$1,0),0),"Other")</f>
        <v>0</v>
      </c>
      <c r="S404" s="13">
        <f>IFERROR(VLOOKUP($A404,'Fielding Data'!$A:$H,MATCH(S$1,'Fielding Data'!$A$1:$H$1,0),0),"Other")</f>
        <v>0</v>
      </c>
      <c r="T404" s="13">
        <f>IFERROR(VLOOKUP($A404,'Fielding Data'!$A:$H,MATCH(T$1,'Fielding Data'!$A$1:$H$1,0),0),"Other")</f>
        <v>0</v>
      </c>
      <c r="U404" s="13">
        <f>SUMIFS('Fielding Data'!E:E,'Fielding Data'!$A:$A,'Hitting Data'!$A404)</f>
        <v>0</v>
      </c>
      <c r="V404" s="13">
        <f>SUMIFS('Fielding Data'!F:F,'Fielding Data'!$A:$A,'Hitting Data'!$A404)</f>
        <v>0</v>
      </c>
      <c r="W404" s="13">
        <f>SUMIFS('Fielding Data'!G:G,'Fielding Data'!$A:$A,'Hitting Data'!$A404)</f>
        <v>0</v>
      </c>
      <c r="X404" s="13">
        <f>SUMIFS('Fielding Data'!H:H,'Fielding Data'!$A:$A,'Hitting Data'!$A404)</f>
        <v>0</v>
      </c>
    </row>
    <row r="405" spans="1:24" x14ac:dyDescent="0.3">
      <c r="A405" s="13" t="str">
        <f t="shared" si="6"/>
        <v>hanigry012010</v>
      </c>
      <c r="B405" s="16" t="s">
        <v>797</v>
      </c>
      <c r="C405" s="16">
        <v>2010</v>
      </c>
      <c r="D405" s="16">
        <v>70</v>
      </c>
      <c r="E405" s="16">
        <v>203</v>
      </c>
      <c r="F405" s="16">
        <v>25</v>
      </c>
      <c r="G405" s="16">
        <v>61</v>
      </c>
      <c r="H405" s="16">
        <v>11</v>
      </c>
      <c r="I405" s="16">
        <v>0</v>
      </c>
      <c r="J405" s="16">
        <v>5</v>
      </c>
      <c r="K405" s="16">
        <v>40</v>
      </c>
      <c r="L405" s="16">
        <v>0</v>
      </c>
      <c r="M405" s="16">
        <v>0</v>
      </c>
      <c r="N405" s="16">
        <v>33</v>
      </c>
      <c r="O405" s="16">
        <v>21</v>
      </c>
      <c r="P405" s="13" t="str">
        <f>IFERROR(VLOOKUP($A405,'Fielding Data'!$A:$H,MATCH(P$1,'Fielding Data'!$A$1:$H$1,0),0),"Other")</f>
        <v>C</v>
      </c>
      <c r="Q405" s="13">
        <f>IFERROR(VLOOKUP($A405,'Fielding Data'!$A:$H,MATCH(Q$1,'Fielding Data'!$A$1:$H$1,0),0),"Other")</f>
        <v>436</v>
      </c>
      <c r="R405" s="13">
        <f>IFERROR(VLOOKUP($A405,'Fielding Data'!$A:$H,MATCH(R$1,'Fielding Data'!$A$1:$H$1,0),0),"Other")</f>
        <v>21</v>
      </c>
      <c r="S405" s="13">
        <f>IFERROR(VLOOKUP($A405,'Fielding Data'!$A:$H,MATCH(S$1,'Fielding Data'!$A$1:$H$1,0),0),"Other")</f>
        <v>4</v>
      </c>
      <c r="T405" s="13">
        <f>IFERROR(VLOOKUP($A405,'Fielding Data'!$A:$H,MATCH(T$1,'Fielding Data'!$A$1:$H$1,0),0),"Other")</f>
        <v>4</v>
      </c>
      <c r="U405" s="13">
        <f>SUMIFS('Fielding Data'!E:E,'Fielding Data'!$A:$A,'Hitting Data'!$A405)</f>
        <v>436</v>
      </c>
      <c r="V405" s="13">
        <f>SUMIFS('Fielding Data'!F:F,'Fielding Data'!$A:$A,'Hitting Data'!$A405)</f>
        <v>21</v>
      </c>
      <c r="W405" s="13">
        <f>SUMIFS('Fielding Data'!G:G,'Fielding Data'!$A:$A,'Hitting Data'!$A405)</f>
        <v>4</v>
      </c>
      <c r="X405" s="13">
        <f>SUMIFS('Fielding Data'!H:H,'Fielding Data'!$A:$A,'Hitting Data'!$A405)</f>
        <v>4</v>
      </c>
    </row>
    <row r="406" spans="1:24" x14ac:dyDescent="0.3">
      <c r="A406" s="13" t="str">
        <f t="shared" si="6"/>
        <v>hanrajo012010</v>
      </c>
      <c r="B406" s="16" t="s">
        <v>798</v>
      </c>
      <c r="C406" s="16">
        <v>2010</v>
      </c>
      <c r="D406" s="16">
        <v>72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3" t="str">
        <f>IFERROR(VLOOKUP($A406,'Fielding Data'!$A:$H,MATCH(P$1,'Fielding Data'!$A$1:$H$1,0),0),"Other")</f>
        <v>P</v>
      </c>
      <c r="Q406" s="13">
        <f>IFERROR(VLOOKUP($A406,'Fielding Data'!$A:$H,MATCH(Q$1,'Fielding Data'!$A$1:$H$1,0),0),"Other")</f>
        <v>5</v>
      </c>
      <c r="R406" s="13">
        <f>IFERROR(VLOOKUP($A406,'Fielding Data'!$A:$H,MATCH(R$1,'Fielding Data'!$A$1:$H$1,0),0),"Other")</f>
        <v>5</v>
      </c>
      <c r="S406" s="13">
        <f>IFERROR(VLOOKUP($A406,'Fielding Data'!$A:$H,MATCH(S$1,'Fielding Data'!$A$1:$H$1,0),0),"Other")</f>
        <v>0</v>
      </c>
      <c r="T406" s="13">
        <f>IFERROR(VLOOKUP($A406,'Fielding Data'!$A:$H,MATCH(T$1,'Fielding Data'!$A$1:$H$1,0),0),"Other")</f>
        <v>0</v>
      </c>
      <c r="U406" s="13">
        <f>SUMIFS('Fielding Data'!E:E,'Fielding Data'!$A:$A,'Hitting Data'!$A406)</f>
        <v>5</v>
      </c>
      <c r="V406" s="13">
        <f>SUMIFS('Fielding Data'!F:F,'Fielding Data'!$A:$A,'Hitting Data'!$A406)</f>
        <v>5</v>
      </c>
      <c r="W406" s="13">
        <f>SUMIFS('Fielding Data'!G:G,'Fielding Data'!$A:$A,'Hitting Data'!$A406)</f>
        <v>0</v>
      </c>
      <c r="X406" s="13">
        <f>SUMIFS('Fielding Data'!H:H,'Fielding Data'!$A:$A,'Hitting Data'!$A406)</f>
        <v>0</v>
      </c>
    </row>
    <row r="407" spans="1:24" x14ac:dyDescent="0.3">
      <c r="A407" s="13" t="str">
        <f t="shared" si="6"/>
        <v>hansoto012010</v>
      </c>
      <c r="B407" s="16" t="s">
        <v>1099</v>
      </c>
      <c r="C407" s="16">
        <v>2010</v>
      </c>
      <c r="D407" s="16">
        <v>34</v>
      </c>
      <c r="E407" s="16">
        <v>62</v>
      </c>
      <c r="F407" s="16">
        <v>3</v>
      </c>
      <c r="G407" s="16">
        <v>6</v>
      </c>
      <c r="H407" s="16">
        <v>0</v>
      </c>
      <c r="I407" s="16">
        <v>0</v>
      </c>
      <c r="J407" s="16">
        <v>0</v>
      </c>
      <c r="K407" s="16">
        <v>4</v>
      </c>
      <c r="L407" s="16">
        <v>0</v>
      </c>
      <c r="M407" s="16">
        <v>0</v>
      </c>
      <c r="N407" s="16">
        <v>2</v>
      </c>
      <c r="O407" s="16">
        <v>27</v>
      </c>
      <c r="P407" s="13" t="str">
        <f>IFERROR(VLOOKUP($A407,'Fielding Data'!$A:$H,MATCH(P$1,'Fielding Data'!$A$1:$H$1,0),0),"Other")</f>
        <v>P</v>
      </c>
      <c r="Q407" s="13">
        <f>IFERROR(VLOOKUP($A407,'Fielding Data'!$A:$H,MATCH(Q$1,'Fielding Data'!$A$1:$H$1,0),0),"Other")</f>
        <v>15</v>
      </c>
      <c r="R407" s="13">
        <f>IFERROR(VLOOKUP($A407,'Fielding Data'!$A:$H,MATCH(R$1,'Fielding Data'!$A$1:$H$1,0),0),"Other")</f>
        <v>25</v>
      </c>
      <c r="S407" s="13">
        <f>IFERROR(VLOOKUP($A407,'Fielding Data'!$A:$H,MATCH(S$1,'Fielding Data'!$A$1:$H$1,0),0),"Other")</f>
        <v>3</v>
      </c>
      <c r="T407" s="13">
        <f>IFERROR(VLOOKUP($A407,'Fielding Data'!$A:$H,MATCH(T$1,'Fielding Data'!$A$1:$H$1,0),0),"Other")</f>
        <v>3</v>
      </c>
      <c r="U407" s="13">
        <f>SUMIFS('Fielding Data'!E:E,'Fielding Data'!$A:$A,'Hitting Data'!$A407)</f>
        <v>15</v>
      </c>
      <c r="V407" s="13">
        <f>SUMIFS('Fielding Data'!F:F,'Fielding Data'!$A:$A,'Hitting Data'!$A407)</f>
        <v>25</v>
      </c>
      <c r="W407" s="13">
        <f>SUMIFS('Fielding Data'!G:G,'Fielding Data'!$A:$A,'Hitting Data'!$A407)</f>
        <v>3</v>
      </c>
      <c r="X407" s="13">
        <f>SUMIFS('Fielding Data'!H:H,'Fielding Data'!$A:$A,'Hitting Data'!$A407)</f>
        <v>3</v>
      </c>
    </row>
    <row r="408" spans="1:24" x14ac:dyDescent="0.3">
      <c r="A408" s="13" t="str">
        <f t="shared" si="6"/>
        <v>haranaa012010</v>
      </c>
      <c r="B408" s="16" t="s">
        <v>305</v>
      </c>
      <c r="C408" s="16">
        <v>2010</v>
      </c>
      <c r="D408" s="16">
        <v>22</v>
      </c>
      <c r="E408" s="16">
        <v>37</v>
      </c>
      <c r="F408" s="16">
        <v>1</v>
      </c>
      <c r="G408" s="16">
        <v>5</v>
      </c>
      <c r="H408" s="16">
        <v>1</v>
      </c>
      <c r="I408" s="16">
        <v>0</v>
      </c>
      <c r="J408" s="16">
        <v>0</v>
      </c>
      <c r="K408" s="16">
        <v>2</v>
      </c>
      <c r="L408" s="16">
        <v>0</v>
      </c>
      <c r="M408" s="16">
        <v>0</v>
      </c>
      <c r="N408" s="16">
        <v>0</v>
      </c>
      <c r="O408" s="16">
        <v>13</v>
      </c>
      <c r="P408" s="13" t="str">
        <f>IFERROR(VLOOKUP($A408,'Fielding Data'!$A:$H,MATCH(P$1,'Fielding Data'!$A$1:$H$1,0),0),"Other")</f>
        <v>P</v>
      </c>
      <c r="Q408" s="13">
        <f>IFERROR(VLOOKUP($A408,'Fielding Data'!$A:$H,MATCH(Q$1,'Fielding Data'!$A$1:$H$1,0),0),"Other")</f>
        <v>8</v>
      </c>
      <c r="R408" s="13">
        <f>IFERROR(VLOOKUP($A408,'Fielding Data'!$A:$H,MATCH(R$1,'Fielding Data'!$A$1:$H$1,0),0),"Other")</f>
        <v>11</v>
      </c>
      <c r="S408" s="13">
        <f>IFERROR(VLOOKUP($A408,'Fielding Data'!$A:$H,MATCH(S$1,'Fielding Data'!$A$1:$H$1,0),0),"Other")</f>
        <v>1</v>
      </c>
      <c r="T408" s="13">
        <f>IFERROR(VLOOKUP($A408,'Fielding Data'!$A:$H,MATCH(T$1,'Fielding Data'!$A$1:$H$1,0),0),"Other")</f>
        <v>0</v>
      </c>
      <c r="U408" s="13">
        <f>SUMIFS('Fielding Data'!E:E,'Fielding Data'!$A:$A,'Hitting Data'!$A408)</f>
        <v>8</v>
      </c>
      <c r="V408" s="13">
        <f>SUMIFS('Fielding Data'!F:F,'Fielding Data'!$A:$A,'Hitting Data'!$A408)</f>
        <v>11</v>
      </c>
      <c r="W408" s="13">
        <f>SUMIFS('Fielding Data'!G:G,'Fielding Data'!$A:$A,'Hitting Data'!$A408)</f>
        <v>1</v>
      </c>
      <c r="X408" s="13">
        <f>SUMIFS('Fielding Data'!H:H,'Fielding Data'!$A:$A,'Hitting Data'!$A408)</f>
        <v>0</v>
      </c>
    </row>
    <row r="409" spans="1:24" x14ac:dyDescent="0.3">
      <c r="A409" s="13" t="str">
        <f t="shared" si="6"/>
        <v>harderi012010</v>
      </c>
      <c r="B409" s="16" t="s">
        <v>378</v>
      </c>
      <c r="C409" s="16">
        <v>2010</v>
      </c>
      <c r="D409" s="16">
        <v>20</v>
      </c>
      <c r="E409" s="16">
        <v>1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3" t="str">
        <f>IFERROR(VLOOKUP($A409,'Fielding Data'!$A:$H,MATCH(P$1,'Fielding Data'!$A$1:$H$1,0),0),"Other")</f>
        <v>P</v>
      </c>
      <c r="Q409" s="13">
        <f>IFERROR(VLOOKUP($A409,'Fielding Data'!$A:$H,MATCH(Q$1,'Fielding Data'!$A$1:$H$1,0),0),"Other")</f>
        <v>5</v>
      </c>
      <c r="R409" s="13">
        <f>IFERROR(VLOOKUP($A409,'Fielding Data'!$A:$H,MATCH(R$1,'Fielding Data'!$A$1:$H$1,0),0),"Other")</f>
        <v>5</v>
      </c>
      <c r="S409" s="13">
        <f>IFERROR(VLOOKUP($A409,'Fielding Data'!$A:$H,MATCH(S$1,'Fielding Data'!$A$1:$H$1,0),0),"Other")</f>
        <v>1</v>
      </c>
      <c r="T409" s="13">
        <f>IFERROR(VLOOKUP($A409,'Fielding Data'!$A:$H,MATCH(T$1,'Fielding Data'!$A$1:$H$1,0),0),"Other")</f>
        <v>1</v>
      </c>
      <c r="U409" s="13">
        <f>SUMIFS('Fielding Data'!E:E,'Fielding Data'!$A:$A,'Hitting Data'!$A409)</f>
        <v>5</v>
      </c>
      <c r="V409" s="13">
        <f>SUMIFS('Fielding Data'!F:F,'Fielding Data'!$A:$A,'Hitting Data'!$A409)</f>
        <v>5</v>
      </c>
      <c r="W409" s="13">
        <f>SUMIFS('Fielding Data'!G:G,'Fielding Data'!$A:$A,'Hitting Data'!$A409)</f>
        <v>1</v>
      </c>
      <c r="X409" s="13">
        <f>SUMIFS('Fielding Data'!H:H,'Fielding Data'!$A:$A,'Hitting Data'!$A409)</f>
        <v>1</v>
      </c>
    </row>
    <row r="410" spans="1:24" x14ac:dyDescent="0.3">
      <c r="A410" s="13" t="str">
        <f t="shared" si="6"/>
        <v>hardyjj012010</v>
      </c>
      <c r="B410" s="16" t="s">
        <v>548</v>
      </c>
      <c r="C410" s="16">
        <v>2010</v>
      </c>
      <c r="D410" s="16">
        <v>101</v>
      </c>
      <c r="E410" s="16">
        <v>340</v>
      </c>
      <c r="F410" s="16">
        <v>44</v>
      </c>
      <c r="G410" s="16">
        <v>91</v>
      </c>
      <c r="H410" s="16">
        <v>19</v>
      </c>
      <c r="I410" s="16">
        <v>3</v>
      </c>
      <c r="J410" s="16">
        <v>6</v>
      </c>
      <c r="K410" s="16">
        <v>38</v>
      </c>
      <c r="L410" s="16">
        <v>1</v>
      </c>
      <c r="M410" s="16">
        <v>1</v>
      </c>
      <c r="N410" s="16">
        <v>28</v>
      </c>
      <c r="O410" s="16">
        <v>54</v>
      </c>
      <c r="P410" s="13" t="str">
        <f>IFERROR(VLOOKUP($A410,'Fielding Data'!$A:$H,MATCH(P$1,'Fielding Data'!$A$1:$H$1,0),0),"Other")</f>
        <v>SS</v>
      </c>
      <c r="Q410" s="13">
        <f>IFERROR(VLOOKUP($A410,'Fielding Data'!$A:$H,MATCH(Q$1,'Fielding Data'!$A$1:$H$1,0),0),"Other")</f>
        <v>150</v>
      </c>
      <c r="R410" s="13">
        <f>IFERROR(VLOOKUP($A410,'Fielding Data'!$A:$H,MATCH(R$1,'Fielding Data'!$A$1:$H$1,0),0),"Other")</f>
        <v>289</v>
      </c>
      <c r="S410" s="13">
        <f>IFERROR(VLOOKUP($A410,'Fielding Data'!$A:$H,MATCH(S$1,'Fielding Data'!$A$1:$H$1,0),0),"Other")</f>
        <v>11</v>
      </c>
      <c r="T410" s="13">
        <f>IFERROR(VLOOKUP($A410,'Fielding Data'!$A:$H,MATCH(T$1,'Fielding Data'!$A$1:$H$1,0),0),"Other")</f>
        <v>62</v>
      </c>
      <c r="U410" s="13">
        <f>SUMIFS('Fielding Data'!E:E,'Fielding Data'!$A:$A,'Hitting Data'!$A410)</f>
        <v>150</v>
      </c>
      <c r="V410" s="13">
        <f>SUMIFS('Fielding Data'!F:F,'Fielding Data'!$A:$A,'Hitting Data'!$A410)</f>
        <v>289</v>
      </c>
      <c r="W410" s="13">
        <f>SUMIFS('Fielding Data'!G:G,'Fielding Data'!$A:$A,'Hitting Data'!$A410)</f>
        <v>11</v>
      </c>
      <c r="X410" s="13">
        <f>SUMIFS('Fielding Data'!H:H,'Fielding Data'!$A:$A,'Hitting Data'!$A410)</f>
        <v>62</v>
      </c>
    </row>
    <row r="411" spans="1:24" x14ac:dyDescent="0.3">
      <c r="A411" s="13" t="str">
        <f t="shared" si="6"/>
        <v>harrelu012010</v>
      </c>
      <c r="B411" s="16" t="s">
        <v>1288</v>
      </c>
      <c r="C411" s="16">
        <v>2010</v>
      </c>
      <c r="D411" s="16">
        <v>8</v>
      </c>
      <c r="E411" s="16">
        <v>0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3" t="str">
        <f>IFERROR(VLOOKUP($A411,'Fielding Data'!$A:$H,MATCH(P$1,'Fielding Data'!$A$1:$H$1,0),0),"Other")</f>
        <v>P</v>
      </c>
      <c r="Q411" s="13">
        <f>IFERROR(VLOOKUP($A411,'Fielding Data'!$A:$H,MATCH(Q$1,'Fielding Data'!$A$1:$H$1,0),0),"Other")</f>
        <v>4</v>
      </c>
      <c r="R411" s="13">
        <f>IFERROR(VLOOKUP($A411,'Fielding Data'!$A:$H,MATCH(R$1,'Fielding Data'!$A$1:$H$1,0),0),"Other")</f>
        <v>4</v>
      </c>
      <c r="S411" s="13">
        <f>IFERROR(VLOOKUP($A411,'Fielding Data'!$A:$H,MATCH(S$1,'Fielding Data'!$A$1:$H$1,0),0),"Other")</f>
        <v>0</v>
      </c>
      <c r="T411" s="13">
        <f>IFERROR(VLOOKUP($A411,'Fielding Data'!$A:$H,MATCH(T$1,'Fielding Data'!$A$1:$H$1,0),0),"Other")</f>
        <v>0</v>
      </c>
      <c r="U411" s="13">
        <f>SUMIFS('Fielding Data'!E:E,'Fielding Data'!$A:$A,'Hitting Data'!$A411)</f>
        <v>4</v>
      </c>
      <c r="V411" s="13">
        <f>SUMIFS('Fielding Data'!F:F,'Fielding Data'!$A:$A,'Hitting Data'!$A411)</f>
        <v>4</v>
      </c>
      <c r="W411" s="13">
        <f>SUMIFS('Fielding Data'!G:G,'Fielding Data'!$A:$A,'Hitting Data'!$A411)</f>
        <v>0</v>
      </c>
      <c r="X411" s="13">
        <f>SUMIFS('Fielding Data'!H:H,'Fielding Data'!$A:$A,'Hitting Data'!$A411)</f>
        <v>0</v>
      </c>
    </row>
    <row r="412" spans="1:24" x14ac:dyDescent="0.3">
      <c r="A412" s="13" t="str">
        <f t="shared" si="6"/>
        <v>harribr012010</v>
      </c>
      <c r="B412" s="16" t="s">
        <v>456</v>
      </c>
      <c r="C412" s="16">
        <v>2010</v>
      </c>
      <c r="D412" s="16">
        <v>43</v>
      </c>
      <c r="E412" s="16">
        <v>108</v>
      </c>
      <c r="F412" s="16">
        <v>11</v>
      </c>
      <c r="G412" s="16">
        <v>17</v>
      </c>
      <c r="H412" s="16">
        <v>3</v>
      </c>
      <c r="I412" s="16">
        <v>0</v>
      </c>
      <c r="J412" s="16">
        <v>1</v>
      </c>
      <c r="K412" s="16">
        <v>4</v>
      </c>
      <c r="L412" s="16">
        <v>0</v>
      </c>
      <c r="M412" s="16">
        <v>0</v>
      </c>
      <c r="N412" s="16">
        <v>9</v>
      </c>
      <c r="O412" s="16">
        <v>23</v>
      </c>
      <c r="P412" s="13" t="str">
        <f>IFERROR(VLOOKUP($A412,'Fielding Data'!$A:$H,MATCH(P$1,'Fielding Data'!$A$1:$H$1,0),0),"Other")</f>
        <v>1B</v>
      </c>
      <c r="Q412" s="13">
        <f>IFERROR(VLOOKUP($A412,'Fielding Data'!$A:$H,MATCH(Q$1,'Fielding Data'!$A$1:$H$1,0),0),"Other")</f>
        <v>14</v>
      </c>
      <c r="R412" s="13">
        <f>IFERROR(VLOOKUP($A412,'Fielding Data'!$A:$H,MATCH(R$1,'Fielding Data'!$A$1:$H$1,0),0),"Other")</f>
        <v>0</v>
      </c>
      <c r="S412" s="13">
        <f>IFERROR(VLOOKUP($A412,'Fielding Data'!$A:$H,MATCH(S$1,'Fielding Data'!$A$1:$H$1,0),0),"Other")</f>
        <v>0</v>
      </c>
      <c r="T412" s="13">
        <f>IFERROR(VLOOKUP($A412,'Fielding Data'!$A:$H,MATCH(T$1,'Fielding Data'!$A$1:$H$1,0),0),"Other")</f>
        <v>1</v>
      </c>
      <c r="U412" s="13">
        <f>SUMIFS('Fielding Data'!E:E,'Fielding Data'!$A:$A,'Hitting Data'!$A412)</f>
        <v>34</v>
      </c>
      <c r="V412" s="13">
        <f>SUMIFS('Fielding Data'!F:F,'Fielding Data'!$A:$A,'Hitting Data'!$A412)</f>
        <v>61</v>
      </c>
      <c r="W412" s="13">
        <f>SUMIFS('Fielding Data'!G:G,'Fielding Data'!$A:$A,'Hitting Data'!$A412)</f>
        <v>0</v>
      </c>
      <c r="X412" s="13">
        <f>SUMIFS('Fielding Data'!H:H,'Fielding Data'!$A:$A,'Hitting Data'!$A412)</f>
        <v>9</v>
      </c>
    </row>
    <row r="413" spans="1:24" x14ac:dyDescent="0.3">
      <c r="A413" s="13" t="str">
        <f t="shared" si="6"/>
        <v>harrima012010</v>
      </c>
      <c r="B413" s="16" t="s">
        <v>932</v>
      </c>
      <c r="C413" s="16">
        <v>2010</v>
      </c>
      <c r="D413" s="16">
        <v>37</v>
      </c>
      <c r="E413" s="16">
        <v>1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1</v>
      </c>
      <c r="P413" s="13" t="str">
        <f>IFERROR(VLOOKUP($A413,'Fielding Data'!$A:$H,MATCH(P$1,'Fielding Data'!$A$1:$H$1,0),0),"Other")</f>
        <v>P</v>
      </c>
      <c r="Q413" s="13">
        <f>IFERROR(VLOOKUP($A413,'Fielding Data'!$A:$H,MATCH(Q$1,'Fielding Data'!$A$1:$H$1,0),0),"Other")</f>
        <v>4</v>
      </c>
      <c r="R413" s="13">
        <f>IFERROR(VLOOKUP($A413,'Fielding Data'!$A:$H,MATCH(R$1,'Fielding Data'!$A$1:$H$1,0),0),"Other")</f>
        <v>6</v>
      </c>
      <c r="S413" s="13">
        <f>IFERROR(VLOOKUP($A413,'Fielding Data'!$A:$H,MATCH(S$1,'Fielding Data'!$A$1:$H$1,0),0),"Other")</f>
        <v>1</v>
      </c>
      <c r="T413" s="13">
        <f>IFERROR(VLOOKUP($A413,'Fielding Data'!$A:$H,MATCH(T$1,'Fielding Data'!$A$1:$H$1,0),0),"Other")</f>
        <v>0</v>
      </c>
      <c r="U413" s="13">
        <f>SUMIFS('Fielding Data'!E:E,'Fielding Data'!$A:$A,'Hitting Data'!$A413)</f>
        <v>4</v>
      </c>
      <c r="V413" s="13">
        <f>SUMIFS('Fielding Data'!F:F,'Fielding Data'!$A:$A,'Hitting Data'!$A413)</f>
        <v>6</v>
      </c>
      <c r="W413" s="13">
        <f>SUMIFS('Fielding Data'!G:G,'Fielding Data'!$A:$A,'Hitting Data'!$A413)</f>
        <v>1</v>
      </c>
      <c r="X413" s="13">
        <f>SUMIFS('Fielding Data'!H:H,'Fielding Data'!$A:$A,'Hitting Data'!$A413)</f>
        <v>0</v>
      </c>
    </row>
    <row r="414" spans="1:24" x14ac:dyDescent="0.3">
      <c r="A414" s="13" t="str">
        <f t="shared" si="6"/>
        <v>harriwi012010</v>
      </c>
      <c r="B414" s="16" t="s">
        <v>248</v>
      </c>
      <c r="C414" s="16">
        <v>2010</v>
      </c>
      <c r="D414" s="16">
        <v>132</v>
      </c>
      <c r="E414" s="16">
        <v>224</v>
      </c>
      <c r="F414" s="16">
        <v>25</v>
      </c>
      <c r="G414" s="16">
        <v>41</v>
      </c>
      <c r="H414" s="16">
        <v>6</v>
      </c>
      <c r="I414" s="16">
        <v>2</v>
      </c>
      <c r="J414" s="16">
        <v>10</v>
      </c>
      <c r="K414" s="16">
        <v>32</v>
      </c>
      <c r="L414" s="16">
        <v>5</v>
      </c>
      <c r="M414" s="16">
        <v>2</v>
      </c>
      <c r="N414" s="16">
        <v>33</v>
      </c>
      <c r="O414" s="16">
        <v>60</v>
      </c>
      <c r="P414" s="13" t="str">
        <f>IFERROR(VLOOKUP($A414,'Fielding Data'!$A:$H,MATCH(P$1,'Fielding Data'!$A$1:$H$1,0),0),"Other")</f>
        <v>3B</v>
      </c>
      <c r="Q414" s="13">
        <f>IFERROR(VLOOKUP($A414,'Fielding Data'!$A:$H,MATCH(Q$1,'Fielding Data'!$A$1:$H$1,0),0),"Other")</f>
        <v>1</v>
      </c>
      <c r="R414" s="13">
        <f>IFERROR(VLOOKUP($A414,'Fielding Data'!$A:$H,MATCH(R$1,'Fielding Data'!$A$1:$H$1,0),0),"Other")</f>
        <v>8</v>
      </c>
      <c r="S414" s="13">
        <f>IFERROR(VLOOKUP($A414,'Fielding Data'!$A:$H,MATCH(S$1,'Fielding Data'!$A$1:$H$1,0),0),"Other")</f>
        <v>1</v>
      </c>
      <c r="T414" s="13">
        <f>IFERROR(VLOOKUP($A414,'Fielding Data'!$A:$H,MATCH(T$1,'Fielding Data'!$A$1:$H$1,0),0),"Other")</f>
        <v>0</v>
      </c>
      <c r="U414" s="13">
        <f>SUMIFS('Fielding Data'!E:E,'Fielding Data'!$A:$A,'Hitting Data'!$A414)</f>
        <v>99</v>
      </c>
      <c r="V414" s="13">
        <f>SUMIFS('Fielding Data'!F:F,'Fielding Data'!$A:$A,'Hitting Data'!$A414)</f>
        <v>8</v>
      </c>
      <c r="W414" s="13">
        <f>SUMIFS('Fielding Data'!G:G,'Fielding Data'!$A:$A,'Hitting Data'!$A414)</f>
        <v>3</v>
      </c>
      <c r="X414" s="13">
        <f>SUMIFS('Fielding Data'!H:H,'Fielding Data'!$A:$A,'Hitting Data'!$A414)</f>
        <v>0</v>
      </c>
    </row>
    <row r="415" spans="1:24" x14ac:dyDescent="0.3">
      <c r="A415" s="13" t="str">
        <f t="shared" si="6"/>
        <v>hartco012010</v>
      </c>
      <c r="B415" s="16" t="s">
        <v>457</v>
      </c>
      <c r="C415" s="16">
        <v>2010</v>
      </c>
      <c r="D415" s="16">
        <v>145</v>
      </c>
      <c r="E415" s="16">
        <v>558</v>
      </c>
      <c r="F415" s="16">
        <v>91</v>
      </c>
      <c r="G415" s="16">
        <v>158</v>
      </c>
      <c r="H415" s="16">
        <v>34</v>
      </c>
      <c r="I415" s="16">
        <v>4</v>
      </c>
      <c r="J415" s="16">
        <v>31</v>
      </c>
      <c r="K415" s="16">
        <v>102</v>
      </c>
      <c r="L415" s="16">
        <v>7</v>
      </c>
      <c r="M415" s="16">
        <v>6</v>
      </c>
      <c r="N415" s="16">
        <v>45</v>
      </c>
      <c r="O415" s="16">
        <v>140</v>
      </c>
      <c r="P415" s="13" t="str">
        <f>IFERROR(VLOOKUP($A415,'Fielding Data'!$A:$H,MATCH(P$1,'Fielding Data'!$A$1:$H$1,0),0),"Other")</f>
        <v>OF</v>
      </c>
      <c r="Q415" s="13">
        <f>IFERROR(VLOOKUP($A415,'Fielding Data'!$A:$H,MATCH(Q$1,'Fielding Data'!$A$1:$H$1,0),0),"Other")</f>
        <v>272</v>
      </c>
      <c r="R415" s="13">
        <f>IFERROR(VLOOKUP($A415,'Fielding Data'!$A:$H,MATCH(R$1,'Fielding Data'!$A$1:$H$1,0),0),"Other")</f>
        <v>7</v>
      </c>
      <c r="S415" s="13">
        <f>IFERROR(VLOOKUP($A415,'Fielding Data'!$A:$H,MATCH(S$1,'Fielding Data'!$A$1:$H$1,0),0),"Other")</f>
        <v>2</v>
      </c>
      <c r="T415" s="13">
        <f>IFERROR(VLOOKUP($A415,'Fielding Data'!$A:$H,MATCH(T$1,'Fielding Data'!$A$1:$H$1,0),0),"Other")</f>
        <v>1</v>
      </c>
      <c r="U415" s="13">
        <f>SUMIFS('Fielding Data'!E:E,'Fielding Data'!$A:$A,'Hitting Data'!$A415)</f>
        <v>272</v>
      </c>
      <c r="V415" s="13">
        <f>SUMIFS('Fielding Data'!F:F,'Fielding Data'!$A:$A,'Hitting Data'!$A415)</f>
        <v>7</v>
      </c>
      <c r="W415" s="13">
        <f>SUMIFS('Fielding Data'!G:G,'Fielding Data'!$A:$A,'Hitting Data'!$A415)</f>
        <v>2</v>
      </c>
      <c r="X415" s="13">
        <f>SUMIFS('Fielding Data'!H:H,'Fielding Data'!$A:$A,'Hitting Data'!$A415)</f>
        <v>1</v>
      </c>
    </row>
    <row r="416" spans="1:24" x14ac:dyDescent="0.3">
      <c r="A416" s="13" t="str">
        <f t="shared" si="6"/>
        <v>hatchch022010</v>
      </c>
      <c r="B416" s="16" t="s">
        <v>1289</v>
      </c>
      <c r="C416" s="16">
        <v>2010</v>
      </c>
      <c r="D416" s="16">
        <v>5</v>
      </c>
      <c r="E416" s="16">
        <v>6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2</v>
      </c>
      <c r="O416" s="16">
        <v>5</v>
      </c>
      <c r="P416" s="13" t="str">
        <f>IFERROR(VLOOKUP($A416,'Fielding Data'!$A:$H,MATCH(P$1,'Fielding Data'!$A$1:$H$1,0),0),"Other")</f>
        <v>C</v>
      </c>
      <c r="Q416" s="13">
        <f>IFERROR(VLOOKUP($A416,'Fielding Data'!$A:$H,MATCH(Q$1,'Fielding Data'!$A$1:$H$1,0),0),"Other")</f>
        <v>20</v>
      </c>
      <c r="R416" s="13">
        <f>IFERROR(VLOOKUP($A416,'Fielding Data'!$A:$H,MATCH(R$1,'Fielding Data'!$A$1:$H$1,0),0),"Other")</f>
        <v>2</v>
      </c>
      <c r="S416" s="13">
        <f>IFERROR(VLOOKUP($A416,'Fielding Data'!$A:$H,MATCH(S$1,'Fielding Data'!$A$1:$H$1,0),0),"Other")</f>
        <v>0</v>
      </c>
      <c r="T416" s="13">
        <f>IFERROR(VLOOKUP($A416,'Fielding Data'!$A:$H,MATCH(T$1,'Fielding Data'!$A$1:$H$1,0),0),"Other")</f>
        <v>0</v>
      </c>
      <c r="U416" s="13">
        <f>SUMIFS('Fielding Data'!E:E,'Fielding Data'!$A:$A,'Hitting Data'!$A416)</f>
        <v>20</v>
      </c>
      <c r="V416" s="13">
        <f>SUMIFS('Fielding Data'!F:F,'Fielding Data'!$A:$A,'Hitting Data'!$A416)</f>
        <v>2</v>
      </c>
      <c r="W416" s="13">
        <f>SUMIFS('Fielding Data'!G:G,'Fielding Data'!$A:$A,'Hitting Data'!$A416)</f>
        <v>0</v>
      </c>
      <c r="X416" s="13">
        <f>SUMIFS('Fielding Data'!H:H,'Fielding Data'!$A:$A,'Hitting Data'!$A416)</f>
        <v>0</v>
      </c>
    </row>
    <row r="417" spans="1:24" x14ac:dyDescent="0.3">
      <c r="A417" s="13" t="str">
        <f t="shared" si="6"/>
        <v>hawkila012010</v>
      </c>
      <c r="B417" s="16" t="s">
        <v>115</v>
      </c>
      <c r="C417" s="16">
        <v>2010</v>
      </c>
      <c r="D417" s="16">
        <v>18</v>
      </c>
      <c r="E417" s="16">
        <v>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3" t="str">
        <f>IFERROR(VLOOKUP($A417,'Fielding Data'!$A:$H,MATCH(P$1,'Fielding Data'!$A$1:$H$1,0),0),"Other")</f>
        <v>P</v>
      </c>
      <c r="Q417" s="13">
        <f>IFERROR(VLOOKUP($A417,'Fielding Data'!$A:$H,MATCH(Q$1,'Fielding Data'!$A$1:$H$1,0),0),"Other")</f>
        <v>1</v>
      </c>
      <c r="R417" s="13">
        <f>IFERROR(VLOOKUP($A417,'Fielding Data'!$A:$H,MATCH(R$1,'Fielding Data'!$A$1:$H$1,0),0),"Other")</f>
        <v>2</v>
      </c>
      <c r="S417" s="13">
        <f>IFERROR(VLOOKUP($A417,'Fielding Data'!$A:$H,MATCH(S$1,'Fielding Data'!$A$1:$H$1,0),0),"Other")</f>
        <v>0</v>
      </c>
      <c r="T417" s="13">
        <f>IFERROR(VLOOKUP($A417,'Fielding Data'!$A:$H,MATCH(T$1,'Fielding Data'!$A$1:$H$1,0),0),"Other")</f>
        <v>0</v>
      </c>
      <c r="U417" s="13">
        <f>SUMIFS('Fielding Data'!E:E,'Fielding Data'!$A:$A,'Hitting Data'!$A417)</f>
        <v>1</v>
      </c>
      <c r="V417" s="13">
        <f>SUMIFS('Fielding Data'!F:F,'Fielding Data'!$A:$A,'Hitting Data'!$A417)</f>
        <v>2</v>
      </c>
      <c r="W417" s="13">
        <f>SUMIFS('Fielding Data'!G:G,'Fielding Data'!$A:$A,'Hitting Data'!$A417)</f>
        <v>0</v>
      </c>
      <c r="X417" s="13">
        <f>SUMIFS('Fielding Data'!H:H,'Fielding Data'!$A:$A,'Hitting Data'!$A417)</f>
        <v>0</v>
      </c>
    </row>
    <row r="418" spans="1:24" x14ac:dyDescent="0.3">
      <c r="A418" s="13" t="str">
        <f t="shared" si="6"/>
        <v>hawksbl012010</v>
      </c>
      <c r="B418" s="16" t="s">
        <v>1100</v>
      </c>
      <c r="C418" s="16">
        <v>2010</v>
      </c>
      <c r="D418" s="16">
        <v>45</v>
      </c>
      <c r="E418" s="16">
        <v>16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9</v>
      </c>
      <c r="P418" s="13" t="str">
        <f>IFERROR(VLOOKUP($A418,'Fielding Data'!$A:$H,MATCH(P$1,'Fielding Data'!$A$1:$H$1,0),0),"Other")</f>
        <v>P</v>
      </c>
      <c r="Q418" s="13">
        <f>IFERROR(VLOOKUP($A418,'Fielding Data'!$A:$H,MATCH(Q$1,'Fielding Data'!$A$1:$H$1,0),0),"Other")</f>
        <v>8</v>
      </c>
      <c r="R418" s="13">
        <f>IFERROR(VLOOKUP($A418,'Fielding Data'!$A:$H,MATCH(R$1,'Fielding Data'!$A$1:$H$1,0),0),"Other")</f>
        <v>16</v>
      </c>
      <c r="S418" s="13">
        <f>IFERROR(VLOOKUP($A418,'Fielding Data'!$A:$H,MATCH(S$1,'Fielding Data'!$A$1:$H$1,0),0),"Other")</f>
        <v>1</v>
      </c>
      <c r="T418" s="13">
        <f>IFERROR(VLOOKUP($A418,'Fielding Data'!$A:$H,MATCH(T$1,'Fielding Data'!$A$1:$H$1,0),0),"Other")</f>
        <v>1</v>
      </c>
      <c r="U418" s="13">
        <f>SUMIFS('Fielding Data'!E:E,'Fielding Data'!$A:$A,'Hitting Data'!$A418)</f>
        <v>8</v>
      </c>
      <c r="V418" s="13">
        <f>SUMIFS('Fielding Data'!F:F,'Fielding Data'!$A:$A,'Hitting Data'!$A418)</f>
        <v>16</v>
      </c>
      <c r="W418" s="13">
        <f>SUMIFS('Fielding Data'!G:G,'Fielding Data'!$A:$A,'Hitting Data'!$A418)</f>
        <v>1</v>
      </c>
      <c r="X418" s="13">
        <f>SUMIFS('Fielding Data'!H:H,'Fielding Data'!$A:$A,'Hitting Data'!$A418)</f>
        <v>1</v>
      </c>
    </row>
    <row r="419" spans="1:24" x14ac:dyDescent="0.3">
      <c r="A419" s="13" t="str">
        <f t="shared" si="6"/>
        <v>hayesbr012010</v>
      </c>
      <c r="B419" s="16" t="s">
        <v>1101</v>
      </c>
      <c r="C419" s="16">
        <v>2010</v>
      </c>
      <c r="D419" s="16">
        <v>26</v>
      </c>
      <c r="E419" s="16">
        <v>77</v>
      </c>
      <c r="F419" s="16">
        <v>6</v>
      </c>
      <c r="G419" s="16">
        <v>16</v>
      </c>
      <c r="H419" s="16">
        <v>6</v>
      </c>
      <c r="I419" s="16">
        <v>1</v>
      </c>
      <c r="J419" s="16">
        <v>2</v>
      </c>
      <c r="K419" s="16">
        <v>6</v>
      </c>
      <c r="L419" s="16">
        <v>0</v>
      </c>
      <c r="M419" s="16">
        <v>0</v>
      </c>
      <c r="N419" s="16">
        <v>6</v>
      </c>
      <c r="O419" s="16">
        <v>26</v>
      </c>
      <c r="P419" s="13" t="str">
        <f>IFERROR(VLOOKUP($A419,'Fielding Data'!$A:$H,MATCH(P$1,'Fielding Data'!$A$1:$H$1,0),0),"Other")</f>
        <v>C</v>
      </c>
      <c r="Q419" s="13">
        <f>IFERROR(VLOOKUP($A419,'Fielding Data'!$A:$H,MATCH(Q$1,'Fielding Data'!$A$1:$H$1,0),0),"Other")</f>
        <v>142</v>
      </c>
      <c r="R419" s="13">
        <f>IFERROR(VLOOKUP($A419,'Fielding Data'!$A:$H,MATCH(R$1,'Fielding Data'!$A$1:$H$1,0),0),"Other")</f>
        <v>13</v>
      </c>
      <c r="S419" s="13">
        <f>IFERROR(VLOOKUP($A419,'Fielding Data'!$A:$H,MATCH(S$1,'Fielding Data'!$A$1:$H$1,0),0),"Other")</f>
        <v>0</v>
      </c>
      <c r="T419" s="13">
        <f>IFERROR(VLOOKUP($A419,'Fielding Data'!$A:$H,MATCH(T$1,'Fielding Data'!$A$1:$H$1,0),0),"Other")</f>
        <v>2</v>
      </c>
      <c r="U419" s="13">
        <f>SUMIFS('Fielding Data'!E:E,'Fielding Data'!$A:$A,'Hitting Data'!$A419)</f>
        <v>142</v>
      </c>
      <c r="V419" s="13">
        <f>SUMIFS('Fielding Data'!F:F,'Fielding Data'!$A:$A,'Hitting Data'!$A419)</f>
        <v>13</v>
      </c>
      <c r="W419" s="13">
        <f>SUMIFS('Fielding Data'!G:G,'Fielding Data'!$A:$A,'Hitting Data'!$A419)</f>
        <v>0</v>
      </c>
      <c r="X419" s="13">
        <f>SUMIFS('Fielding Data'!H:H,'Fielding Data'!$A:$A,'Hitting Data'!$A419)</f>
        <v>2</v>
      </c>
    </row>
    <row r="420" spans="1:24" x14ac:dyDescent="0.3">
      <c r="A420" s="13" t="str">
        <f t="shared" si="6"/>
        <v>headlch012010</v>
      </c>
      <c r="B420" s="16" t="s">
        <v>800</v>
      </c>
      <c r="C420" s="16">
        <v>2010</v>
      </c>
      <c r="D420" s="16">
        <v>161</v>
      </c>
      <c r="E420" s="16">
        <v>610</v>
      </c>
      <c r="F420" s="16">
        <v>77</v>
      </c>
      <c r="G420" s="16">
        <v>161</v>
      </c>
      <c r="H420" s="16">
        <v>29</v>
      </c>
      <c r="I420" s="16">
        <v>3</v>
      </c>
      <c r="J420" s="16">
        <v>11</v>
      </c>
      <c r="K420" s="16">
        <v>58</v>
      </c>
      <c r="L420" s="16">
        <v>17</v>
      </c>
      <c r="M420" s="16">
        <v>5</v>
      </c>
      <c r="N420" s="16">
        <v>56</v>
      </c>
      <c r="O420" s="16">
        <v>139</v>
      </c>
      <c r="P420" s="13" t="str">
        <f>IFERROR(VLOOKUP($A420,'Fielding Data'!$A:$H,MATCH(P$1,'Fielding Data'!$A$1:$H$1,0),0),"Other")</f>
        <v>3B</v>
      </c>
      <c r="Q420" s="13">
        <f>IFERROR(VLOOKUP($A420,'Fielding Data'!$A:$H,MATCH(Q$1,'Fielding Data'!$A$1:$H$1,0),0),"Other")</f>
        <v>82</v>
      </c>
      <c r="R420" s="13">
        <f>IFERROR(VLOOKUP($A420,'Fielding Data'!$A:$H,MATCH(R$1,'Fielding Data'!$A$1:$H$1,0),0),"Other")</f>
        <v>293</v>
      </c>
      <c r="S420" s="13">
        <f>IFERROR(VLOOKUP($A420,'Fielding Data'!$A:$H,MATCH(S$1,'Fielding Data'!$A$1:$H$1,0),0),"Other")</f>
        <v>13</v>
      </c>
      <c r="T420" s="13">
        <f>IFERROR(VLOOKUP($A420,'Fielding Data'!$A:$H,MATCH(T$1,'Fielding Data'!$A$1:$H$1,0),0),"Other")</f>
        <v>21</v>
      </c>
      <c r="U420" s="13">
        <f>SUMIFS('Fielding Data'!E:E,'Fielding Data'!$A:$A,'Hitting Data'!$A420)</f>
        <v>82</v>
      </c>
      <c r="V420" s="13">
        <f>SUMIFS('Fielding Data'!F:F,'Fielding Data'!$A:$A,'Hitting Data'!$A420)</f>
        <v>293</v>
      </c>
      <c r="W420" s="13">
        <f>SUMIFS('Fielding Data'!G:G,'Fielding Data'!$A:$A,'Hitting Data'!$A420)</f>
        <v>13</v>
      </c>
      <c r="X420" s="13">
        <f>SUMIFS('Fielding Data'!H:H,'Fielding Data'!$A:$A,'Hitting Data'!$A420)</f>
        <v>21</v>
      </c>
    </row>
    <row r="421" spans="1:24" x14ac:dyDescent="0.3">
      <c r="A421" s="13" t="str">
        <f t="shared" si="6"/>
        <v>heilmaa012010</v>
      </c>
      <c r="B421" s="16" t="s">
        <v>380</v>
      </c>
      <c r="C421" s="16">
        <v>2010</v>
      </c>
      <c r="D421" s="16">
        <v>70</v>
      </c>
      <c r="E421" s="16">
        <v>1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1</v>
      </c>
      <c r="P421" s="13" t="str">
        <f>IFERROR(VLOOKUP($A421,'Fielding Data'!$A:$H,MATCH(P$1,'Fielding Data'!$A$1:$H$1,0),0),"Other")</f>
        <v>P</v>
      </c>
      <c r="Q421" s="13">
        <f>IFERROR(VLOOKUP($A421,'Fielding Data'!$A:$H,MATCH(Q$1,'Fielding Data'!$A$1:$H$1,0),0),"Other")</f>
        <v>8</v>
      </c>
      <c r="R421" s="13">
        <f>IFERROR(VLOOKUP($A421,'Fielding Data'!$A:$H,MATCH(R$1,'Fielding Data'!$A$1:$H$1,0),0),"Other")</f>
        <v>9</v>
      </c>
      <c r="S421" s="13">
        <f>IFERROR(VLOOKUP($A421,'Fielding Data'!$A:$H,MATCH(S$1,'Fielding Data'!$A$1:$H$1,0),0),"Other")</f>
        <v>2</v>
      </c>
      <c r="T421" s="13">
        <f>IFERROR(VLOOKUP($A421,'Fielding Data'!$A:$H,MATCH(T$1,'Fielding Data'!$A$1:$H$1,0),0),"Other")</f>
        <v>0</v>
      </c>
      <c r="U421" s="13">
        <f>SUMIFS('Fielding Data'!E:E,'Fielding Data'!$A:$A,'Hitting Data'!$A421)</f>
        <v>8</v>
      </c>
      <c r="V421" s="13">
        <f>SUMIFS('Fielding Data'!F:F,'Fielding Data'!$A:$A,'Hitting Data'!$A421)</f>
        <v>9</v>
      </c>
      <c r="W421" s="13">
        <f>SUMIFS('Fielding Data'!G:G,'Fielding Data'!$A:$A,'Hitting Data'!$A421)</f>
        <v>2</v>
      </c>
      <c r="X421" s="13">
        <f>SUMIFS('Fielding Data'!H:H,'Fielding Data'!$A:$A,'Hitting Data'!$A421)</f>
        <v>0</v>
      </c>
    </row>
    <row r="422" spans="1:24" x14ac:dyDescent="0.3">
      <c r="A422" s="13" t="str">
        <f t="shared" si="6"/>
        <v>heisech012010</v>
      </c>
      <c r="B422" s="16" t="s">
        <v>1290</v>
      </c>
      <c r="C422" s="16">
        <v>2010</v>
      </c>
      <c r="D422" s="16">
        <v>97</v>
      </c>
      <c r="E422" s="16">
        <v>201</v>
      </c>
      <c r="F422" s="16">
        <v>33</v>
      </c>
      <c r="G422" s="16">
        <v>51</v>
      </c>
      <c r="H422" s="16">
        <v>10</v>
      </c>
      <c r="I422" s="16">
        <v>1</v>
      </c>
      <c r="J422" s="16">
        <v>8</v>
      </c>
      <c r="K422" s="16">
        <v>21</v>
      </c>
      <c r="L422" s="16">
        <v>1</v>
      </c>
      <c r="M422" s="16">
        <v>2</v>
      </c>
      <c r="N422" s="16">
        <v>16</v>
      </c>
      <c r="O422" s="16">
        <v>57</v>
      </c>
      <c r="P422" s="13" t="str">
        <f>IFERROR(VLOOKUP($A422,'Fielding Data'!$A:$H,MATCH(P$1,'Fielding Data'!$A$1:$H$1,0),0),"Other")</f>
        <v>CF</v>
      </c>
      <c r="Q422" s="13">
        <f>IFERROR(VLOOKUP($A422,'Fielding Data'!$A:$H,MATCH(Q$1,'Fielding Data'!$A$1:$H$1,0),0),"Other")</f>
        <v>0</v>
      </c>
      <c r="R422" s="13">
        <f>IFERROR(VLOOKUP($A422,'Fielding Data'!$A:$H,MATCH(R$1,'Fielding Data'!$A$1:$H$1,0),0),"Other")</f>
        <v>0</v>
      </c>
      <c r="S422" s="13">
        <f>IFERROR(VLOOKUP($A422,'Fielding Data'!$A:$H,MATCH(S$1,'Fielding Data'!$A$1:$H$1,0),0),"Other")</f>
        <v>0</v>
      </c>
      <c r="T422" s="13">
        <f>IFERROR(VLOOKUP($A422,'Fielding Data'!$A:$H,MATCH(T$1,'Fielding Data'!$A$1:$H$1,0),0),"Other")</f>
        <v>0</v>
      </c>
      <c r="U422" s="13">
        <f>SUMIFS('Fielding Data'!E:E,'Fielding Data'!$A:$A,'Hitting Data'!$A422)</f>
        <v>106</v>
      </c>
      <c r="V422" s="13">
        <f>SUMIFS('Fielding Data'!F:F,'Fielding Data'!$A:$A,'Hitting Data'!$A422)</f>
        <v>2</v>
      </c>
      <c r="W422" s="13">
        <f>SUMIFS('Fielding Data'!G:G,'Fielding Data'!$A:$A,'Hitting Data'!$A422)</f>
        <v>2</v>
      </c>
      <c r="X422" s="13">
        <f>SUMIFS('Fielding Data'!H:H,'Fielding Data'!$A:$A,'Hitting Data'!$A422)</f>
        <v>0</v>
      </c>
    </row>
    <row r="423" spans="1:24" x14ac:dyDescent="0.3">
      <c r="A423" s="13" t="str">
        <f t="shared" si="6"/>
        <v>hellije012010</v>
      </c>
      <c r="B423" s="16" t="s">
        <v>1291</v>
      </c>
      <c r="C423" s="16">
        <v>2010</v>
      </c>
      <c r="D423" s="16">
        <v>10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3" t="str">
        <f>IFERROR(VLOOKUP($A423,'Fielding Data'!$A:$H,MATCH(P$1,'Fielding Data'!$A$1:$H$1,0),0),"Other")</f>
        <v>P</v>
      </c>
      <c r="Q423" s="13">
        <f>IFERROR(VLOOKUP($A423,'Fielding Data'!$A:$H,MATCH(Q$1,'Fielding Data'!$A$1:$H$1,0),0),"Other")</f>
        <v>1</v>
      </c>
      <c r="R423" s="13">
        <f>IFERROR(VLOOKUP($A423,'Fielding Data'!$A:$H,MATCH(R$1,'Fielding Data'!$A$1:$H$1,0),0),"Other")</f>
        <v>3</v>
      </c>
      <c r="S423" s="13">
        <f>IFERROR(VLOOKUP($A423,'Fielding Data'!$A:$H,MATCH(S$1,'Fielding Data'!$A$1:$H$1,0),0),"Other")</f>
        <v>0</v>
      </c>
      <c r="T423" s="13">
        <f>IFERROR(VLOOKUP($A423,'Fielding Data'!$A:$H,MATCH(T$1,'Fielding Data'!$A$1:$H$1,0),0),"Other")</f>
        <v>0</v>
      </c>
      <c r="U423" s="13">
        <f>SUMIFS('Fielding Data'!E:E,'Fielding Data'!$A:$A,'Hitting Data'!$A423)</f>
        <v>1</v>
      </c>
      <c r="V423" s="13">
        <f>SUMIFS('Fielding Data'!F:F,'Fielding Data'!$A:$A,'Hitting Data'!$A423)</f>
        <v>3</v>
      </c>
      <c r="W423" s="13">
        <f>SUMIFS('Fielding Data'!G:G,'Fielding Data'!$A:$A,'Hitting Data'!$A423)</f>
        <v>0</v>
      </c>
      <c r="X423" s="13">
        <f>SUMIFS('Fielding Data'!H:H,'Fielding Data'!$A:$A,'Hitting Data'!$A423)</f>
        <v>0</v>
      </c>
    </row>
    <row r="424" spans="1:24" x14ac:dyDescent="0.3">
      <c r="A424" s="13" t="str">
        <f t="shared" si="6"/>
        <v>helmswe012010</v>
      </c>
      <c r="B424" s="16" t="s">
        <v>116</v>
      </c>
      <c r="C424" s="16">
        <v>2010</v>
      </c>
      <c r="D424" s="16">
        <v>127</v>
      </c>
      <c r="E424" s="16">
        <v>254</v>
      </c>
      <c r="F424" s="16">
        <v>25</v>
      </c>
      <c r="G424" s="16">
        <v>56</v>
      </c>
      <c r="H424" s="16">
        <v>12</v>
      </c>
      <c r="I424" s="16">
        <v>4</v>
      </c>
      <c r="J424" s="16">
        <v>4</v>
      </c>
      <c r="K424" s="16">
        <v>39</v>
      </c>
      <c r="L424" s="16">
        <v>0</v>
      </c>
      <c r="M424" s="16">
        <v>2</v>
      </c>
      <c r="N424" s="16">
        <v>26</v>
      </c>
      <c r="O424" s="16">
        <v>76</v>
      </c>
      <c r="P424" s="13" t="str">
        <f>IFERROR(VLOOKUP($A424,'Fielding Data'!$A:$H,MATCH(P$1,'Fielding Data'!$A$1:$H$1,0),0),"Other")</f>
        <v>1B</v>
      </c>
      <c r="Q424" s="13">
        <f>IFERROR(VLOOKUP($A424,'Fielding Data'!$A:$H,MATCH(Q$1,'Fielding Data'!$A$1:$H$1,0),0),"Other")</f>
        <v>17</v>
      </c>
      <c r="R424" s="13">
        <f>IFERROR(VLOOKUP($A424,'Fielding Data'!$A:$H,MATCH(R$1,'Fielding Data'!$A$1:$H$1,0),0),"Other")</f>
        <v>2</v>
      </c>
      <c r="S424" s="13">
        <f>IFERROR(VLOOKUP($A424,'Fielding Data'!$A:$H,MATCH(S$1,'Fielding Data'!$A$1:$H$1,0),0),"Other")</f>
        <v>0</v>
      </c>
      <c r="T424" s="13">
        <f>IFERROR(VLOOKUP($A424,'Fielding Data'!$A:$H,MATCH(T$1,'Fielding Data'!$A$1:$H$1,0),0),"Other")</f>
        <v>0</v>
      </c>
      <c r="U424" s="13">
        <f>SUMIFS('Fielding Data'!E:E,'Fielding Data'!$A:$A,'Hitting Data'!$A424)</f>
        <v>56</v>
      </c>
      <c r="V424" s="13">
        <f>SUMIFS('Fielding Data'!F:F,'Fielding Data'!$A:$A,'Hitting Data'!$A424)</f>
        <v>103</v>
      </c>
      <c r="W424" s="13">
        <f>SUMIFS('Fielding Data'!G:G,'Fielding Data'!$A:$A,'Hitting Data'!$A424)</f>
        <v>7</v>
      </c>
      <c r="X424" s="13">
        <f>SUMIFS('Fielding Data'!H:H,'Fielding Data'!$A:$A,'Hitting Data'!$A424)</f>
        <v>8</v>
      </c>
    </row>
    <row r="425" spans="1:24" x14ac:dyDescent="0.3">
      <c r="A425" s="13" t="str">
        <f t="shared" si="6"/>
        <v>heltoto012010</v>
      </c>
      <c r="B425" s="16" t="s">
        <v>117</v>
      </c>
      <c r="C425" s="16">
        <v>2010</v>
      </c>
      <c r="D425" s="16">
        <v>118</v>
      </c>
      <c r="E425" s="16">
        <v>398</v>
      </c>
      <c r="F425" s="16">
        <v>48</v>
      </c>
      <c r="G425" s="16">
        <v>102</v>
      </c>
      <c r="H425" s="16">
        <v>18</v>
      </c>
      <c r="I425" s="16">
        <v>1</v>
      </c>
      <c r="J425" s="16">
        <v>8</v>
      </c>
      <c r="K425" s="16">
        <v>37</v>
      </c>
      <c r="L425" s="16">
        <v>0</v>
      </c>
      <c r="M425" s="16">
        <v>0</v>
      </c>
      <c r="N425" s="16">
        <v>67</v>
      </c>
      <c r="O425" s="16">
        <v>90</v>
      </c>
      <c r="P425" s="13" t="str">
        <f>IFERROR(VLOOKUP($A425,'Fielding Data'!$A:$H,MATCH(P$1,'Fielding Data'!$A$1:$H$1,0),0),"Other")</f>
        <v>1B</v>
      </c>
      <c r="Q425" s="13">
        <f>IFERROR(VLOOKUP($A425,'Fielding Data'!$A:$H,MATCH(Q$1,'Fielding Data'!$A$1:$H$1,0),0),"Other")</f>
        <v>932</v>
      </c>
      <c r="R425" s="13">
        <f>IFERROR(VLOOKUP($A425,'Fielding Data'!$A:$H,MATCH(R$1,'Fielding Data'!$A$1:$H$1,0),0),"Other")</f>
        <v>77</v>
      </c>
      <c r="S425" s="13">
        <f>IFERROR(VLOOKUP($A425,'Fielding Data'!$A:$H,MATCH(S$1,'Fielding Data'!$A$1:$H$1,0),0),"Other")</f>
        <v>8</v>
      </c>
      <c r="T425" s="13">
        <f>IFERROR(VLOOKUP($A425,'Fielding Data'!$A:$H,MATCH(T$1,'Fielding Data'!$A$1:$H$1,0),0),"Other")</f>
        <v>116</v>
      </c>
      <c r="U425" s="13">
        <f>SUMIFS('Fielding Data'!E:E,'Fielding Data'!$A:$A,'Hitting Data'!$A425)</f>
        <v>932</v>
      </c>
      <c r="V425" s="13">
        <f>SUMIFS('Fielding Data'!F:F,'Fielding Data'!$A:$A,'Hitting Data'!$A425)</f>
        <v>77</v>
      </c>
      <c r="W425" s="13">
        <f>SUMIFS('Fielding Data'!G:G,'Fielding Data'!$A:$A,'Hitting Data'!$A425)</f>
        <v>8</v>
      </c>
      <c r="X425" s="13">
        <f>SUMIFS('Fielding Data'!H:H,'Fielding Data'!$A:$A,'Hitting Data'!$A425)</f>
        <v>116</v>
      </c>
    </row>
    <row r="426" spans="1:24" x14ac:dyDescent="0.3">
      <c r="A426" s="13" t="str">
        <f t="shared" si="6"/>
        <v>hendrma012010</v>
      </c>
      <c r="B426" s="16" t="s">
        <v>306</v>
      </c>
      <c r="C426" s="16">
        <v>2010</v>
      </c>
      <c r="D426" s="16">
        <v>52</v>
      </c>
      <c r="E426" s="16">
        <v>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3" t="str">
        <f>IFERROR(VLOOKUP($A426,'Fielding Data'!$A:$H,MATCH(P$1,'Fielding Data'!$A$1:$H$1,0),0),"Other")</f>
        <v>P</v>
      </c>
      <c r="Q426" s="13">
        <f>IFERROR(VLOOKUP($A426,'Fielding Data'!$A:$H,MATCH(Q$1,'Fielding Data'!$A$1:$H$1,0),0),"Other")</f>
        <v>6</v>
      </c>
      <c r="R426" s="13">
        <f>IFERROR(VLOOKUP($A426,'Fielding Data'!$A:$H,MATCH(R$1,'Fielding Data'!$A$1:$H$1,0),0),"Other")</f>
        <v>9</v>
      </c>
      <c r="S426" s="13">
        <f>IFERROR(VLOOKUP($A426,'Fielding Data'!$A:$H,MATCH(S$1,'Fielding Data'!$A$1:$H$1,0),0),"Other")</f>
        <v>1</v>
      </c>
      <c r="T426" s="13">
        <f>IFERROR(VLOOKUP($A426,'Fielding Data'!$A:$H,MATCH(T$1,'Fielding Data'!$A$1:$H$1,0),0),"Other")</f>
        <v>1</v>
      </c>
      <c r="U426" s="13">
        <f>SUMIFS('Fielding Data'!E:E,'Fielding Data'!$A:$A,'Hitting Data'!$A426)</f>
        <v>6</v>
      </c>
      <c r="V426" s="13">
        <f>SUMIFS('Fielding Data'!F:F,'Fielding Data'!$A:$A,'Hitting Data'!$A426)</f>
        <v>9</v>
      </c>
      <c r="W426" s="13">
        <f>SUMIFS('Fielding Data'!G:G,'Fielding Data'!$A:$A,'Hitting Data'!$A426)</f>
        <v>1</v>
      </c>
      <c r="X426" s="13">
        <f>SUMIFS('Fielding Data'!H:H,'Fielding Data'!$A:$A,'Hitting Data'!$A426)</f>
        <v>1</v>
      </c>
    </row>
    <row r="427" spans="1:24" x14ac:dyDescent="0.3">
      <c r="A427" s="13" t="str">
        <f t="shared" si="6"/>
        <v>henslcl012010</v>
      </c>
      <c r="B427" s="16" t="s">
        <v>550</v>
      </c>
      <c r="C427" s="16">
        <v>2010</v>
      </c>
      <c r="D427" s="16">
        <v>68</v>
      </c>
      <c r="E427" s="16">
        <v>2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1</v>
      </c>
      <c r="P427" s="13" t="str">
        <f>IFERROR(VLOOKUP($A427,'Fielding Data'!$A:$H,MATCH(P$1,'Fielding Data'!$A$1:$H$1,0),0),"Other")</f>
        <v>P</v>
      </c>
      <c r="Q427" s="13">
        <f>IFERROR(VLOOKUP($A427,'Fielding Data'!$A:$H,MATCH(Q$1,'Fielding Data'!$A$1:$H$1,0),0),"Other")</f>
        <v>2</v>
      </c>
      <c r="R427" s="13">
        <f>IFERROR(VLOOKUP($A427,'Fielding Data'!$A:$H,MATCH(R$1,'Fielding Data'!$A$1:$H$1,0),0),"Other")</f>
        <v>11</v>
      </c>
      <c r="S427" s="13">
        <f>IFERROR(VLOOKUP($A427,'Fielding Data'!$A:$H,MATCH(S$1,'Fielding Data'!$A$1:$H$1,0),0),"Other")</f>
        <v>1</v>
      </c>
      <c r="T427" s="13">
        <f>IFERROR(VLOOKUP($A427,'Fielding Data'!$A:$H,MATCH(T$1,'Fielding Data'!$A$1:$H$1,0),0),"Other")</f>
        <v>0</v>
      </c>
      <c r="U427" s="13">
        <f>SUMIFS('Fielding Data'!E:E,'Fielding Data'!$A:$A,'Hitting Data'!$A427)</f>
        <v>2</v>
      </c>
      <c r="V427" s="13">
        <f>SUMIFS('Fielding Data'!F:F,'Fielding Data'!$A:$A,'Hitting Data'!$A427)</f>
        <v>11</v>
      </c>
      <c r="W427" s="13">
        <f>SUMIFS('Fielding Data'!G:G,'Fielding Data'!$A:$A,'Hitting Data'!$A427)</f>
        <v>1</v>
      </c>
      <c r="X427" s="13">
        <f>SUMIFS('Fielding Data'!H:H,'Fielding Data'!$A:$A,'Hitting Data'!$A427)</f>
        <v>0</v>
      </c>
    </row>
    <row r="428" spans="1:24" x14ac:dyDescent="0.3">
      <c r="A428" s="13" t="str">
        <f t="shared" si="6"/>
        <v>hernada012010</v>
      </c>
      <c r="B428" s="16" t="s">
        <v>1102</v>
      </c>
      <c r="C428" s="16">
        <v>2010</v>
      </c>
      <c r="D428" s="16">
        <v>41</v>
      </c>
      <c r="E428" s="16">
        <v>3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1</v>
      </c>
      <c r="P428" s="13" t="str">
        <f>IFERROR(VLOOKUP($A428,'Fielding Data'!$A:$H,MATCH(P$1,'Fielding Data'!$A$1:$H$1,0),0),"Other")</f>
        <v>P</v>
      </c>
      <c r="Q428" s="13">
        <f>IFERROR(VLOOKUP($A428,'Fielding Data'!$A:$H,MATCH(Q$1,'Fielding Data'!$A$1:$H$1,0),0),"Other")</f>
        <v>3</v>
      </c>
      <c r="R428" s="13">
        <f>IFERROR(VLOOKUP($A428,'Fielding Data'!$A:$H,MATCH(R$1,'Fielding Data'!$A$1:$H$1,0),0),"Other")</f>
        <v>4</v>
      </c>
      <c r="S428" s="13">
        <f>IFERROR(VLOOKUP($A428,'Fielding Data'!$A:$H,MATCH(S$1,'Fielding Data'!$A$1:$H$1,0),0),"Other")</f>
        <v>0</v>
      </c>
      <c r="T428" s="13">
        <f>IFERROR(VLOOKUP($A428,'Fielding Data'!$A:$H,MATCH(T$1,'Fielding Data'!$A$1:$H$1,0),0),"Other")</f>
        <v>1</v>
      </c>
      <c r="U428" s="13">
        <f>SUMIFS('Fielding Data'!E:E,'Fielding Data'!$A:$A,'Hitting Data'!$A428)</f>
        <v>3</v>
      </c>
      <c r="V428" s="13">
        <f>SUMIFS('Fielding Data'!F:F,'Fielding Data'!$A:$A,'Hitting Data'!$A428)</f>
        <v>4</v>
      </c>
      <c r="W428" s="13">
        <f>SUMIFS('Fielding Data'!G:G,'Fielding Data'!$A:$A,'Hitting Data'!$A428)</f>
        <v>0</v>
      </c>
      <c r="X428" s="13">
        <f>SUMIFS('Fielding Data'!H:H,'Fielding Data'!$A:$A,'Hitting Data'!$A428)</f>
        <v>1</v>
      </c>
    </row>
    <row r="429" spans="1:24" x14ac:dyDescent="0.3">
      <c r="A429" s="13" t="str">
        <f t="shared" si="6"/>
        <v>hernadi012010</v>
      </c>
      <c r="B429" s="16" t="s">
        <v>1103</v>
      </c>
      <c r="C429" s="16">
        <v>2010</v>
      </c>
      <c r="D429" s="16">
        <v>20</v>
      </c>
      <c r="E429" s="16">
        <v>9</v>
      </c>
      <c r="F429" s="16">
        <v>5</v>
      </c>
      <c r="G429" s="16">
        <v>1</v>
      </c>
      <c r="H429" s="16">
        <v>0</v>
      </c>
      <c r="I429" s="16">
        <v>0</v>
      </c>
      <c r="J429" s="16">
        <v>1</v>
      </c>
      <c r="K429" s="16">
        <v>1</v>
      </c>
      <c r="L429" s="16">
        <v>0</v>
      </c>
      <c r="M429" s="16">
        <v>0</v>
      </c>
      <c r="N429" s="16">
        <v>0</v>
      </c>
      <c r="O429" s="16">
        <v>4</v>
      </c>
      <c r="P429" s="13" t="str">
        <f>IFERROR(VLOOKUP($A429,'Fielding Data'!$A:$H,MATCH(P$1,'Fielding Data'!$A$1:$H$1,0),0),"Other")</f>
        <v>2B</v>
      </c>
      <c r="Q429" s="13">
        <f>IFERROR(VLOOKUP($A429,'Fielding Data'!$A:$H,MATCH(Q$1,'Fielding Data'!$A$1:$H$1,0),0),"Other")</f>
        <v>0</v>
      </c>
      <c r="R429" s="13">
        <f>IFERROR(VLOOKUP($A429,'Fielding Data'!$A:$H,MATCH(R$1,'Fielding Data'!$A$1:$H$1,0),0),"Other")</f>
        <v>0</v>
      </c>
      <c r="S429" s="13">
        <f>IFERROR(VLOOKUP($A429,'Fielding Data'!$A:$H,MATCH(S$1,'Fielding Data'!$A$1:$H$1,0),0),"Other")</f>
        <v>0</v>
      </c>
      <c r="T429" s="13">
        <f>IFERROR(VLOOKUP($A429,'Fielding Data'!$A:$H,MATCH(T$1,'Fielding Data'!$A$1:$H$1,0),0),"Other")</f>
        <v>0</v>
      </c>
      <c r="U429" s="13">
        <f>SUMIFS('Fielding Data'!E:E,'Fielding Data'!$A:$A,'Hitting Data'!$A429)</f>
        <v>3</v>
      </c>
      <c r="V429" s="13">
        <f>SUMIFS('Fielding Data'!F:F,'Fielding Data'!$A:$A,'Hitting Data'!$A429)</f>
        <v>1</v>
      </c>
      <c r="W429" s="13">
        <f>SUMIFS('Fielding Data'!G:G,'Fielding Data'!$A:$A,'Hitting Data'!$A429)</f>
        <v>0</v>
      </c>
      <c r="X429" s="13">
        <f>SUMIFS('Fielding Data'!H:H,'Fielding Data'!$A:$A,'Hitting Data'!$A429)</f>
        <v>1</v>
      </c>
    </row>
    <row r="430" spans="1:24" x14ac:dyDescent="0.3">
      <c r="A430" s="13" t="str">
        <f t="shared" si="6"/>
        <v>hernafe022010</v>
      </c>
      <c r="B430" s="16" t="s">
        <v>553</v>
      </c>
      <c r="C430" s="16">
        <v>2010</v>
      </c>
      <c r="D430" s="16">
        <v>34</v>
      </c>
      <c r="E430" s="16">
        <v>2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1</v>
      </c>
      <c r="P430" s="13" t="str">
        <f>IFERROR(VLOOKUP($A430,'Fielding Data'!$A:$H,MATCH(P$1,'Fielding Data'!$A$1:$H$1,0),0),"Other")</f>
        <v>P</v>
      </c>
      <c r="Q430" s="13">
        <f>IFERROR(VLOOKUP($A430,'Fielding Data'!$A:$H,MATCH(Q$1,'Fielding Data'!$A$1:$H$1,0),0),"Other")</f>
        <v>15</v>
      </c>
      <c r="R430" s="13">
        <f>IFERROR(VLOOKUP($A430,'Fielding Data'!$A:$H,MATCH(R$1,'Fielding Data'!$A$1:$H$1,0),0),"Other")</f>
        <v>37</v>
      </c>
      <c r="S430" s="13">
        <f>IFERROR(VLOOKUP($A430,'Fielding Data'!$A:$H,MATCH(S$1,'Fielding Data'!$A$1:$H$1,0),0),"Other")</f>
        <v>2</v>
      </c>
      <c r="T430" s="13">
        <f>IFERROR(VLOOKUP($A430,'Fielding Data'!$A:$H,MATCH(T$1,'Fielding Data'!$A$1:$H$1,0),0),"Other")</f>
        <v>2</v>
      </c>
      <c r="U430" s="13">
        <f>SUMIFS('Fielding Data'!E:E,'Fielding Data'!$A:$A,'Hitting Data'!$A430)</f>
        <v>15</v>
      </c>
      <c r="V430" s="13">
        <f>SUMIFS('Fielding Data'!F:F,'Fielding Data'!$A:$A,'Hitting Data'!$A430)</f>
        <v>37</v>
      </c>
      <c r="W430" s="13">
        <f>SUMIFS('Fielding Data'!G:G,'Fielding Data'!$A:$A,'Hitting Data'!$A430)</f>
        <v>2</v>
      </c>
      <c r="X430" s="13">
        <f>SUMIFS('Fielding Data'!H:H,'Fielding Data'!$A:$A,'Hitting Data'!$A430)</f>
        <v>2</v>
      </c>
    </row>
    <row r="431" spans="1:24" x14ac:dyDescent="0.3">
      <c r="A431" s="13" t="str">
        <f t="shared" si="6"/>
        <v>hernali012010</v>
      </c>
      <c r="B431" s="16" t="s">
        <v>118</v>
      </c>
      <c r="C431" s="16">
        <v>2010</v>
      </c>
      <c r="D431" s="16">
        <v>35</v>
      </c>
      <c r="E431" s="16">
        <v>61</v>
      </c>
      <c r="F431" s="16">
        <v>2</v>
      </c>
      <c r="G431" s="16">
        <v>9</v>
      </c>
      <c r="H431" s="16">
        <v>1</v>
      </c>
      <c r="I431" s="16">
        <v>0</v>
      </c>
      <c r="J431" s="16">
        <v>1</v>
      </c>
      <c r="K431" s="16">
        <v>3</v>
      </c>
      <c r="L431" s="16">
        <v>0</v>
      </c>
      <c r="M431" s="16">
        <v>0</v>
      </c>
      <c r="N431" s="16">
        <v>1</v>
      </c>
      <c r="O431" s="16">
        <v>13</v>
      </c>
      <c r="P431" s="13" t="str">
        <f>IFERROR(VLOOKUP($A431,'Fielding Data'!$A:$H,MATCH(P$1,'Fielding Data'!$A$1:$H$1,0),0),"Other")</f>
        <v>P</v>
      </c>
      <c r="Q431" s="13">
        <f>IFERROR(VLOOKUP($A431,'Fielding Data'!$A:$H,MATCH(Q$1,'Fielding Data'!$A$1:$H$1,0),0),"Other")</f>
        <v>6</v>
      </c>
      <c r="R431" s="13">
        <f>IFERROR(VLOOKUP($A431,'Fielding Data'!$A:$H,MATCH(R$1,'Fielding Data'!$A$1:$H$1,0),0),"Other")</f>
        <v>39</v>
      </c>
      <c r="S431" s="13">
        <f>IFERROR(VLOOKUP($A431,'Fielding Data'!$A:$H,MATCH(S$1,'Fielding Data'!$A$1:$H$1,0),0),"Other")</f>
        <v>0</v>
      </c>
      <c r="T431" s="13">
        <f>IFERROR(VLOOKUP($A431,'Fielding Data'!$A:$H,MATCH(T$1,'Fielding Data'!$A$1:$H$1,0),0),"Other")</f>
        <v>3</v>
      </c>
      <c r="U431" s="13">
        <f>SUMIFS('Fielding Data'!E:E,'Fielding Data'!$A:$A,'Hitting Data'!$A431)</f>
        <v>6</v>
      </c>
      <c r="V431" s="13">
        <f>SUMIFS('Fielding Data'!F:F,'Fielding Data'!$A:$A,'Hitting Data'!$A431)</f>
        <v>39</v>
      </c>
      <c r="W431" s="13">
        <f>SUMIFS('Fielding Data'!G:G,'Fielding Data'!$A:$A,'Hitting Data'!$A431)</f>
        <v>0</v>
      </c>
      <c r="X431" s="13">
        <f>SUMIFS('Fielding Data'!H:H,'Fielding Data'!$A:$A,'Hitting Data'!$A431)</f>
        <v>3</v>
      </c>
    </row>
    <row r="432" spans="1:24" x14ac:dyDescent="0.3">
      <c r="A432" s="13" t="str">
        <f t="shared" si="6"/>
        <v>hernalu012010</v>
      </c>
      <c r="B432" s="16" t="s">
        <v>801</v>
      </c>
      <c r="C432" s="16">
        <v>2010</v>
      </c>
      <c r="D432" s="16">
        <v>17</v>
      </c>
      <c r="E432" s="16">
        <v>44</v>
      </c>
      <c r="F432" s="16">
        <v>4</v>
      </c>
      <c r="G432" s="16">
        <v>11</v>
      </c>
      <c r="H432" s="16">
        <v>1</v>
      </c>
      <c r="I432" s="16">
        <v>0</v>
      </c>
      <c r="J432" s="16">
        <v>2</v>
      </c>
      <c r="K432" s="16">
        <v>6</v>
      </c>
      <c r="L432" s="16">
        <v>1</v>
      </c>
      <c r="M432" s="16">
        <v>0</v>
      </c>
      <c r="N432" s="16">
        <v>2</v>
      </c>
      <c r="O432" s="16">
        <v>7</v>
      </c>
      <c r="P432" s="13" t="str">
        <f>IFERROR(VLOOKUP($A432,'Fielding Data'!$A:$H,MATCH(P$1,'Fielding Data'!$A$1:$H$1,0),0),"Other")</f>
        <v>2B</v>
      </c>
      <c r="Q432" s="13">
        <f>IFERROR(VLOOKUP($A432,'Fielding Data'!$A:$H,MATCH(Q$1,'Fielding Data'!$A$1:$H$1,0),0),"Other")</f>
        <v>17</v>
      </c>
      <c r="R432" s="13">
        <f>IFERROR(VLOOKUP($A432,'Fielding Data'!$A:$H,MATCH(R$1,'Fielding Data'!$A$1:$H$1,0),0),"Other")</f>
        <v>32</v>
      </c>
      <c r="S432" s="13">
        <f>IFERROR(VLOOKUP($A432,'Fielding Data'!$A:$H,MATCH(S$1,'Fielding Data'!$A$1:$H$1,0),0),"Other")</f>
        <v>0</v>
      </c>
      <c r="T432" s="13">
        <f>IFERROR(VLOOKUP($A432,'Fielding Data'!$A:$H,MATCH(T$1,'Fielding Data'!$A$1:$H$1,0),0),"Other")</f>
        <v>7</v>
      </c>
      <c r="U432" s="13">
        <f>SUMIFS('Fielding Data'!E:E,'Fielding Data'!$A:$A,'Hitting Data'!$A432)</f>
        <v>21</v>
      </c>
      <c r="V432" s="13">
        <f>SUMIFS('Fielding Data'!F:F,'Fielding Data'!$A:$A,'Hitting Data'!$A432)</f>
        <v>40</v>
      </c>
      <c r="W432" s="13">
        <f>SUMIFS('Fielding Data'!G:G,'Fielding Data'!$A:$A,'Hitting Data'!$A432)</f>
        <v>0</v>
      </c>
      <c r="X432" s="13">
        <f>SUMIFS('Fielding Data'!H:H,'Fielding Data'!$A:$A,'Hitting Data'!$A432)</f>
        <v>9</v>
      </c>
    </row>
    <row r="433" spans="1:24" x14ac:dyDescent="0.3">
      <c r="A433" s="13" t="str">
        <f t="shared" si="6"/>
        <v>hernara022010</v>
      </c>
      <c r="B433" s="16" t="s">
        <v>119</v>
      </c>
      <c r="C433" s="16">
        <v>2010</v>
      </c>
      <c r="D433" s="16">
        <v>97</v>
      </c>
      <c r="E433" s="16">
        <v>313</v>
      </c>
      <c r="F433" s="16">
        <v>30</v>
      </c>
      <c r="G433" s="16">
        <v>93</v>
      </c>
      <c r="H433" s="16">
        <v>18</v>
      </c>
      <c r="I433" s="16">
        <v>1</v>
      </c>
      <c r="J433" s="16">
        <v>7</v>
      </c>
      <c r="K433" s="16">
        <v>48</v>
      </c>
      <c r="L433" s="16">
        <v>0</v>
      </c>
      <c r="M433" s="16">
        <v>0</v>
      </c>
      <c r="N433" s="16">
        <v>29</v>
      </c>
      <c r="O433" s="16">
        <v>49</v>
      </c>
      <c r="P433" s="13" t="str">
        <f>IFERROR(VLOOKUP($A433,'Fielding Data'!$A:$H,MATCH(P$1,'Fielding Data'!$A$1:$H$1,0),0),"Other")</f>
        <v>1B</v>
      </c>
      <c r="Q433" s="13">
        <f>IFERROR(VLOOKUP($A433,'Fielding Data'!$A:$H,MATCH(Q$1,'Fielding Data'!$A$1:$H$1,0),0),"Other")</f>
        <v>19</v>
      </c>
      <c r="R433" s="13">
        <f>IFERROR(VLOOKUP($A433,'Fielding Data'!$A:$H,MATCH(R$1,'Fielding Data'!$A$1:$H$1,0),0),"Other")</f>
        <v>0</v>
      </c>
      <c r="S433" s="13">
        <f>IFERROR(VLOOKUP($A433,'Fielding Data'!$A:$H,MATCH(S$1,'Fielding Data'!$A$1:$H$1,0),0),"Other")</f>
        <v>0</v>
      </c>
      <c r="T433" s="13">
        <f>IFERROR(VLOOKUP($A433,'Fielding Data'!$A:$H,MATCH(T$1,'Fielding Data'!$A$1:$H$1,0),0),"Other")</f>
        <v>2</v>
      </c>
      <c r="U433" s="13">
        <f>SUMIFS('Fielding Data'!E:E,'Fielding Data'!$A:$A,'Hitting Data'!$A433)</f>
        <v>613</v>
      </c>
      <c r="V433" s="13">
        <f>SUMIFS('Fielding Data'!F:F,'Fielding Data'!$A:$A,'Hitting Data'!$A433)</f>
        <v>49</v>
      </c>
      <c r="W433" s="13">
        <f>SUMIFS('Fielding Data'!G:G,'Fielding Data'!$A:$A,'Hitting Data'!$A433)</f>
        <v>4</v>
      </c>
      <c r="X433" s="13">
        <f>SUMIFS('Fielding Data'!H:H,'Fielding Data'!$A:$A,'Hitting Data'!$A433)</f>
        <v>6</v>
      </c>
    </row>
    <row r="434" spans="1:24" x14ac:dyDescent="0.3">
      <c r="A434" s="13" t="str">
        <f t="shared" si="6"/>
        <v>herndda012010</v>
      </c>
      <c r="B434" s="16" t="s">
        <v>1292</v>
      </c>
      <c r="C434" s="16">
        <v>2010</v>
      </c>
      <c r="D434" s="16">
        <v>47</v>
      </c>
      <c r="E434" s="16">
        <v>2</v>
      </c>
      <c r="F434" s="16">
        <v>0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2</v>
      </c>
      <c r="P434" s="13" t="str">
        <f>IFERROR(VLOOKUP($A434,'Fielding Data'!$A:$H,MATCH(P$1,'Fielding Data'!$A$1:$H$1,0),0),"Other")</f>
        <v>P</v>
      </c>
      <c r="Q434" s="13">
        <f>IFERROR(VLOOKUP($A434,'Fielding Data'!$A:$H,MATCH(Q$1,'Fielding Data'!$A$1:$H$1,0),0),"Other")</f>
        <v>2</v>
      </c>
      <c r="R434" s="13">
        <f>IFERROR(VLOOKUP($A434,'Fielding Data'!$A:$H,MATCH(R$1,'Fielding Data'!$A$1:$H$1,0),0),"Other")</f>
        <v>3</v>
      </c>
      <c r="S434" s="13">
        <f>IFERROR(VLOOKUP($A434,'Fielding Data'!$A:$H,MATCH(S$1,'Fielding Data'!$A$1:$H$1,0),0),"Other")</f>
        <v>1</v>
      </c>
      <c r="T434" s="13">
        <f>IFERROR(VLOOKUP($A434,'Fielding Data'!$A:$H,MATCH(T$1,'Fielding Data'!$A$1:$H$1,0),0),"Other")</f>
        <v>0</v>
      </c>
      <c r="U434" s="13">
        <f>SUMIFS('Fielding Data'!E:E,'Fielding Data'!$A:$A,'Hitting Data'!$A434)</f>
        <v>2</v>
      </c>
      <c r="V434" s="13">
        <f>SUMIFS('Fielding Data'!F:F,'Fielding Data'!$A:$A,'Hitting Data'!$A434)</f>
        <v>3</v>
      </c>
      <c r="W434" s="13">
        <f>SUMIFS('Fielding Data'!G:G,'Fielding Data'!$A:$A,'Hitting Data'!$A434)</f>
        <v>1</v>
      </c>
      <c r="X434" s="13">
        <f>SUMIFS('Fielding Data'!H:H,'Fielding Data'!$A:$A,'Hitting Data'!$A434)</f>
        <v>0</v>
      </c>
    </row>
    <row r="435" spans="1:24" x14ac:dyDescent="0.3">
      <c r="A435" s="13" t="str">
        <f t="shared" si="6"/>
        <v>herreda012010</v>
      </c>
      <c r="B435" s="16" t="s">
        <v>933</v>
      </c>
      <c r="C435" s="16">
        <v>2010</v>
      </c>
      <c r="D435" s="16">
        <v>36</v>
      </c>
      <c r="E435" s="16">
        <v>1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1</v>
      </c>
      <c r="P435" s="13" t="str">
        <f>IFERROR(VLOOKUP($A435,'Fielding Data'!$A:$H,MATCH(P$1,'Fielding Data'!$A$1:$H$1,0),0),"Other")</f>
        <v>P</v>
      </c>
      <c r="Q435" s="13">
        <f>IFERROR(VLOOKUP($A435,'Fielding Data'!$A:$H,MATCH(Q$1,'Fielding Data'!$A$1:$H$1,0),0),"Other")</f>
        <v>5</v>
      </c>
      <c r="R435" s="13">
        <f>IFERROR(VLOOKUP($A435,'Fielding Data'!$A:$H,MATCH(R$1,'Fielding Data'!$A$1:$H$1,0),0),"Other")</f>
        <v>1</v>
      </c>
      <c r="S435" s="13">
        <f>IFERROR(VLOOKUP($A435,'Fielding Data'!$A:$H,MATCH(S$1,'Fielding Data'!$A$1:$H$1,0),0),"Other")</f>
        <v>0</v>
      </c>
      <c r="T435" s="13">
        <f>IFERROR(VLOOKUP($A435,'Fielding Data'!$A:$H,MATCH(T$1,'Fielding Data'!$A$1:$H$1,0),0),"Other")</f>
        <v>1</v>
      </c>
      <c r="U435" s="13">
        <f>SUMIFS('Fielding Data'!E:E,'Fielding Data'!$A:$A,'Hitting Data'!$A435)</f>
        <v>5</v>
      </c>
      <c r="V435" s="13">
        <f>SUMIFS('Fielding Data'!F:F,'Fielding Data'!$A:$A,'Hitting Data'!$A435)</f>
        <v>1</v>
      </c>
      <c r="W435" s="13">
        <f>SUMIFS('Fielding Data'!G:G,'Fielding Data'!$A:$A,'Hitting Data'!$A435)</f>
        <v>0</v>
      </c>
      <c r="X435" s="13">
        <f>SUMIFS('Fielding Data'!H:H,'Fielding Data'!$A:$A,'Hitting Data'!$A435)</f>
        <v>1</v>
      </c>
    </row>
    <row r="436" spans="1:24" x14ac:dyDescent="0.3">
      <c r="A436" s="13" t="str">
        <f t="shared" si="6"/>
        <v>herrejo032010</v>
      </c>
      <c r="B436" s="16" t="s">
        <v>934</v>
      </c>
      <c r="C436" s="16">
        <v>2010</v>
      </c>
      <c r="D436" s="16">
        <v>76</v>
      </c>
      <c r="E436" s="16">
        <v>222</v>
      </c>
      <c r="F436" s="16">
        <v>34</v>
      </c>
      <c r="G436" s="16">
        <v>63</v>
      </c>
      <c r="H436" s="16">
        <v>6</v>
      </c>
      <c r="I436" s="16">
        <v>2</v>
      </c>
      <c r="J436" s="16">
        <v>1</v>
      </c>
      <c r="K436" s="16">
        <v>21</v>
      </c>
      <c r="L436" s="16">
        <v>2</v>
      </c>
      <c r="M436" s="16">
        <v>2</v>
      </c>
      <c r="N436" s="16">
        <v>25</v>
      </c>
      <c r="O436" s="16">
        <v>36</v>
      </c>
      <c r="P436" s="13" t="str">
        <f>IFERROR(VLOOKUP($A436,'Fielding Data'!$A:$H,MATCH(P$1,'Fielding Data'!$A$1:$H$1,0),0),"Other")</f>
        <v>2B</v>
      </c>
      <c r="Q436" s="13">
        <f>IFERROR(VLOOKUP($A436,'Fielding Data'!$A:$H,MATCH(Q$1,'Fielding Data'!$A$1:$H$1,0),0),"Other")</f>
        <v>91</v>
      </c>
      <c r="R436" s="13">
        <f>IFERROR(VLOOKUP($A436,'Fielding Data'!$A:$H,MATCH(R$1,'Fielding Data'!$A$1:$H$1,0),0),"Other")</f>
        <v>149</v>
      </c>
      <c r="S436" s="13">
        <f>IFERROR(VLOOKUP($A436,'Fielding Data'!$A:$H,MATCH(S$1,'Fielding Data'!$A$1:$H$1,0),0),"Other")</f>
        <v>4</v>
      </c>
      <c r="T436" s="13">
        <f>IFERROR(VLOOKUP($A436,'Fielding Data'!$A:$H,MATCH(T$1,'Fielding Data'!$A$1:$H$1,0),0),"Other")</f>
        <v>32</v>
      </c>
      <c r="U436" s="13">
        <f>SUMIFS('Fielding Data'!E:E,'Fielding Data'!$A:$A,'Hitting Data'!$A436)</f>
        <v>95</v>
      </c>
      <c r="V436" s="13">
        <f>SUMIFS('Fielding Data'!F:F,'Fielding Data'!$A:$A,'Hitting Data'!$A436)</f>
        <v>160</v>
      </c>
      <c r="W436" s="13">
        <f>SUMIFS('Fielding Data'!G:G,'Fielding Data'!$A:$A,'Hitting Data'!$A436)</f>
        <v>4</v>
      </c>
      <c r="X436" s="13">
        <f>SUMIFS('Fielding Data'!H:H,'Fielding Data'!$A:$A,'Hitting Data'!$A436)</f>
        <v>35</v>
      </c>
    </row>
    <row r="437" spans="1:24" x14ac:dyDescent="0.3">
      <c r="A437" s="13" t="str">
        <f t="shared" si="6"/>
        <v>herrmfr012010</v>
      </c>
      <c r="B437" s="16" t="s">
        <v>1293</v>
      </c>
      <c r="C437" s="16">
        <v>2010</v>
      </c>
      <c r="D437" s="16">
        <v>40</v>
      </c>
      <c r="E437" s="16">
        <v>0</v>
      </c>
      <c r="F437" s="16"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3" t="str">
        <f>IFERROR(VLOOKUP($A437,'Fielding Data'!$A:$H,MATCH(P$1,'Fielding Data'!$A$1:$H$1,0),0),"Other")</f>
        <v>P</v>
      </c>
      <c r="Q437" s="13">
        <f>IFERROR(VLOOKUP($A437,'Fielding Data'!$A:$H,MATCH(Q$1,'Fielding Data'!$A$1:$H$1,0),0),"Other")</f>
        <v>0</v>
      </c>
      <c r="R437" s="13">
        <f>IFERROR(VLOOKUP($A437,'Fielding Data'!$A:$H,MATCH(R$1,'Fielding Data'!$A$1:$H$1,0),0),"Other")</f>
        <v>4</v>
      </c>
      <c r="S437" s="13">
        <f>IFERROR(VLOOKUP($A437,'Fielding Data'!$A:$H,MATCH(S$1,'Fielding Data'!$A$1:$H$1,0),0),"Other")</f>
        <v>0</v>
      </c>
      <c r="T437" s="13">
        <f>IFERROR(VLOOKUP($A437,'Fielding Data'!$A:$H,MATCH(T$1,'Fielding Data'!$A$1:$H$1,0),0),"Other")</f>
        <v>0</v>
      </c>
      <c r="U437" s="13">
        <f>SUMIFS('Fielding Data'!E:E,'Fielding Data'!$A:$A,'Hitting Data'!$A437)</f>
        <v>0</v>
      </c>
      <c r="V437" s="13">
        <f>SUMIFS('Fielding Data'!F:F,'Fielding Data'!$A:$A,'Hitting Data'!$A437)</f>
        <v>4</v>
      </c>
      <c r="W437" s="13">
        <f>SUMIFS('Fielding Data'!G:G,'Fielding Data'!$A:$A,'Hitting Data'!$A437)</f>
        <v>0</v>
      </c>
      <c r="X437" s="13">
        <f>SUMIFS('Fielding Data'!H:H,'Fielding Data'!$A:$A,'Hitting Data'!$A437)</f>
        <v>0</v>
      </c>
    </row>
    <row r="438" spans="1:24" x14ac:dyDescent="0.3">
      <c r="A438" s="13" t="str">
        <f t="shared" si="6"/>
        <v>hessmmi012010</v>
      </c>
      <c r="B438" s="16" t="s">
        <v>381</v>
      </c>
      <c r="C438" s="16">
        <v>2010</v>
      </c>
      <c r="D438" s="16">
        <v>32</v>
      </c>
      <c r="E438" s="16">
        <v>55</v>
      </c>
      <c r="F438" s="16">
        <v>6</v>
      </c>
      <c r="G438" s="16">
        <v>7</v>
      </c>
      <c r="H438" s="16">
        <v>2</v>
      </c>
      <c r="I438" s="16">
        <v>1</v>
      </c>
      <c r="J438" s="16">
        <v>1</v>
      </c>
      <c r="K438" s="16">
        <v>6</v>
      </c>
      <c r="L438" s="16">
        <v>0</v>
      </c>
      <c r="M438" s="16">
        <v>0</v>
      </c>
      <c r="N438" s="16">
        <v>8</v>
      </c>
      <c r="O438" s="16">
        <v>23</v>
      </c>
      <c r="P438" s="13" t="str">
        <f>IFERROR(VLOOKUP($A438,'Fielding Data'!$A:$H,MATCH(P$1,'Fielding Data'!$A$1:$H$1,0),0),"Other")</f>
        <v>1B</v>
      </c>
      <c r="Q438" s="13">
        <f>IFERROR(VLOOKUP($A438,'Fielding Data'!$A:$H,MATCH(Q$1,'Fielding Data'!$A$1:$H$1,0),0),"Other")</f>
        <v>50</v>
      </c>
      <c r="R438" s="13">
        <f>IFERROR(VLOOKUP($A438,'Fielding Data'!$A:$H,MATCH(R$1,'Fielding Data'!$A$1:$H$1,0),0),"Other")</f>
        <v>1</v>
      </c>
      <c r="S438" s="13">
        <f>IFERROR(VLOOKUP($A438,'Fielding Data'!$A:$H,MATCH(S$1,'Fielding Data'!$A$1:$H$1,0),0),"Other")</f>
        <v>0</v>
      </c>
      <c r="T438" s="13">
        <f>IFERROR(VLOOKUP($A438,'Fielding Data'!$A:$H,MATCH(T$1,'Fielding Data'!$A$1:$H$1,0),0),"Other")</f>
        <v>4</v>
      </c>
      <c r="U438" s="13">
        <f>SUMIFS('Fielding Data'!E:E,'Fielding Data'!$A:$A,'Hitting Data'!$A438)</f>
        <v>54</v>
      </c>
      <c r="V438" s="13">
        <f>SUMIFS('Fielding Data'!F:F,'Fielding Data'!$A:$A,'Hitting Data'!$A438)</f>
        <v>14</v>
      </c>
      <c r="W438" s="13">
        <f>SUMIFS('Fielding Data'!G:G,'Fielding Data'!$A:$A,'Hitting Data'!$A438)</f>
        <v>0</v>
      </c>
      <c r="X438" s="13">
        <f>SUMIFS('Fielding Data'!H:H,'Fielding Data'!$A:$A,'Hitting Data'!$A438)</f>
        <v>7</v>
      </c>
    </row>
    <row r="439" spans="1:24" x14ac:dyDescent="0.3">
      <c r="A439" s="13" t="str">
        <f t="shared" si="6"/>
        <v>hestejo012010</v>
      </c>
      <c r="B439" s="16" t="s">
        <v>1104</v>
      </c>
      <c r="C439" s="16">
        <v>2010</v>
      </c>
      <c r="D439" s="16">
        <v>38</v>
      </c>
      <c r="E439" s="16">
        <v>95</v>
      </c>
      <c r="F439" s="16">
        <v>9</v>
      </c>
      <c r="G439" s="16">
        <v>20</v>
      </c>
      <c r="H439" s="16">
        <v>7</v>
      </c>
      <c r="I439" s="16">
        <v>0</v>
      </c>
      <c r="J439" s="16">
        <v>2</v>
      </c>
      <c r="K439" s="16">
        <v>7</v>
      </c>
      <c r="L439" s="16">
        <v>1</v>
      </c>
      <c r="M439" s="16">
        <v>0</v>
      </c>
      <c r="N439" s="16">
        <v>11</v>
      </c>
      <c r="O439" s="16">
        <v>32</v>
      </c>
      <c r="P439" s="13" t="str">
        <f>IFERROR(VLOOKUP($A439,'Fielding Data'!$A:$H,MATCH(P$1,'Fielding Data'!$A$1:$H$1,0),0),"Other")</f>
        <v>C</v>
      </c>
      <c r="Q439" s="13">
        <f>IFERROR(VLOOKUP($A439,'Fielding Data'!$A:$H,MATCH(Q$1,'Fielding Data'!$A$1:$H$1,0),0),"Other")</f>
        <v>189</v>
      </c>
      <c r="R439" s="13">
        <f>IFERROR(VLOOKUP($A439,'Fielding Data'!$A:$H,MATCH(R$1,'Fielding Data'!$A$1:$H$1,0),0),"Other")</f>
        <v>10</v>
      </c>
      <c r="S439" s="13">
        <f>IFERROR(VLOOKUP($A439,'Fielding Data'!$A:$H,MATCH(S$1,'Fielding Data'!$A$1:$H$1,0),0),"Other")</f>
        <v>0</v>
      </c>
      <c r="T439" s="13">
        <f>IFERROR(VLOOKUP($A439,'Fielding Data'!$A:$H,MATCH(T$1,'Fielding Data'!$A$1:$H$1,0),0),"Other")</f>
        <v>2</v>
      </c>
      <c r="U439" s="13">
        <f>SUMIFS('Fielding Data'!E:E,'Fielding Data'!$A:$A,'Hitting Data'!$A439)</f>
        <v>189</v>
      </c>
      <c r="V439" s="13">
        <f>SUMIFS('Fielding Data'!F:F,'Fielding Data'!$A:$A,'Hitting Data'!$A439)</f>
        <v>10</v>
      </c>
      <c r="W439" s="13">
        <f>SUMIFS('Fielding Data'!G:G,'Fielding Data'!$A:$A,'Hitting Data'!$A439)</f>
        <v>0</v>
      </c>
      <c r="X439" s="13">
        <f>SUMIFS('Fielding Data'!H:H,'Fielding Data'!$A:$A,'Hitting Data'!$A439)</f>
        <v>2</v>
      </c>
    </row>
    <row r="440" spans="1:24" x14ac:dyDescent="0.3">
      <c r="A440" s="13" t="str">
        <f t="shared" si="6"/>
        <v>heywaja012010</v>
      </c>
      <c r="B440" s="16" t="s">
        <v>1294</v>
      </c>
      <c r="C440" s="16">
        <v>2010</v>
      </c>
      <c r="D440" s="16">
        <v>142</v>
      </c>
      <c r="E440" s="16">
        <v>520</v>
      </c>
      <c r="F440" s="16">
        <v>83</v>
      </c>
      <c r="G440" s="16">
        <v>144</v>
      </c>
      <c r="H440" s="16">
        <v>29</v>
      </c>
      <c r="I440" s="16">
        <v>5</v>
      </c>
      <c r="J440" s="16">
        <v>18</v>
      </c>
      <c r="K440" s="16">
        <v>72</v>
      </c>
      <c r="L440" s="16">
        <v>11</v>
      </c>
      <c r="M440" s="16">
        <v>6</v>
      </c>
      <c r="N440" s="16">
        <v>91</v>
      </c>
      <c r="O440" s="16">
        <v>128</v>
      </c>
      <c r="P440" s="13" t="str">
        <f>IFERROR(VLOOKUP($A440,'Fielding Data'!$A:$H,MATCH(P$1,'Fielding Data'!$A$1:$H$1,0),0),"Other")</f>
        <v>OF</v>
      </c>
      <c r="Q440" s="13">
        <f>IFERROR(VLOOKUP($A440,'Fielding Data'!$A:$H,MATCH(Q$1,'Fielding Data'!$A$1:$H$1,0),0),"Other")</f>
        <v>235</v>
      </c>
      <c r="R440" s="13">
        <f>IFERROR(VLOOKUP($A440,'Fielding Data'!$A:$H,MATCH(R$1,'Fielding Data'!$A$1:$H$1,0),0),"Other")</f>
        <v>5</v>
      </c>
      <c r="S440" s="13">
        <f>IFERROR(VLOOKUP($A440,'Fielding Data'!$A:$H,MATCH(S$1,'Fielding Data'!$A$1:$H$1,0),0),"Other")</f>
        <v>6</v>
      </c>
      <c r="T440" s="13">
        <f>IFERROR(VLOOKUP($A440,'Fielding Data'!$A:$H,MATCH(T$1,'Fielding Data'!$A$1:$H$1,0),0),"Other")</f>
        <v>1</v>
      </c>
      <c r="U440" s="13">
        <f>SUMIFS('Fielding Data'!E:E,'Fielding Data'!$A:$A,'Hitting Data'!$A440)</f>
        <v>235</v>
      </c>
      <c r="V440" s="13">
        <f>SUMIFS('Fielding Data'!F:F,'Fielding Data'!$A:$A,'Hitting Data'!$A440)</f>
        <v>5</v>
      </c>
      <c r="W440" s="13">
        <f>SUMIFS('Fielding Data'!G:G,'Fielding Data'!$A:$A,'Hitting Data'!$A440)</f>
        <v>6</v>
      </c>
      <c r="X440" s="13">
        <f>SUMIFS('Fielding Data'!H:H,'Fielding Data'!$A:$A,'Hitting Data'!$A440)</f>
        <v>1</v>
      </c>
    </row>
    <row r="441" spans="1:24" x14ac:dyDescent="0.3">
      <c r="A441" s="13" t="str">
        <f t="shared" si="6"/>
        <v>hicksbr012010</v>
      </c>
      <c r="B441" s="16" t="s">
        <v>1295</v>
      </c>
      <c r="C441" s="16">
        <v>2010</v>
      </c>
      <c r="D441" s="16">
        <v>16</v>
      </c>
      <c r="E441" s="16">
        <v>5</v>
      </c>
      <c r="F441" s="16">
        <v>7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1</v>
      </c>
      <c r="O441" s="16">
        <v>2</v>
      </c>
      <c r="P441" s="13" t="str">
        <f>IFERROR(VLOOKUP($A441,'Fielding Data'!$A:$H,MATCH(P$1,'Fielding Data'!$A$1:$H$1,0),0),"Other")</f>
        <v>2B</v>
      </c>
      <c r="Q441" s="13">
        <f>IFERROR(VLOOKUP($A441,'Fielding Data'!$A:$H,MATCH(Q$1,'Fielding Data'!$A$1:$H$1,0),0),"Other")</f>
        <v>0</v>
      </c>
      <c r="R441" s="13">
        <f>IFERROR(VLOOKUP($A441,'Fielding Data'!$A:$H,MATCH(R$1,'Fielding Data'!$A$1:$H$1,0),0),"Other")</f>
        <v>0</v>
      </c>
      <c r="S441" s="13">
        <f>IFERROR(VLOOKUP($A441,'Fielding Data'!$A:$H,MATCH(S$1,'Fielding Data'!$A$1:$H$1,0),0),"Other")</f>
        <v>0</v>
      </c>
      <c r="T441" s="13">
        <f>IFERROR(VLOOKUP($A441,'Fielding Data'!$A:$H,MATCH(T$1,'Fielding Data'!$A$1:$H$1,0),0),"Other")</f>
        <v>0</v>
      </c>
      <c r="U441" s="13">
        <f>SUMIFS('Fielding Data'!E:E,'Fielding Data'!$A:$A,'Hitting Data'!$A441)</f>
        <v>0</v>
      </c>
      <c r="V441" s="13">
        <f>SUMIFS('Fielding Data'!F:F,'Fielding Data'!$A:$A,'Hitting Data'!$A441)</f>
        <v>3</v>
      </c>
      <c r="W441" s="13">
        <f>SUMIFS('Fielding Data'!G:G,'Fielding Data'!$A:$A,'Hitting Data'!$A441)</f>
        <v>0</v>
      </c>
      <c r="X441" s="13">
        <f>SUMIFS('Fielding Data'!H:H,'Fielding Data'!$A:$A,'Hitting Data'!$A441)</f>
        <v>0</v>
      </c>
    </row>
    <row r="442" spans="1:24" x14ac:dyDescent="0.3">
      <c r="A442" s="13" t="str">
        <f t="shared" si="6"/>
        <v>hillaa012010</v>
      </c>
      <c r="B442" s="16" t="s">
        <v>554</v>
      </c>
      <c r="C442" s="16">
        <v>2010</v>
      </c>
      <c r="D442" s="16">
        <v>138</v>
      </c>
      <c r="E442" s="16">
        <v>528</v>
      </c>
      <c r="F442" s="16">
        <v>70</v>
      </c>
      <c r="G442" s="16">
        <v>108</v>
      </c>
      <c r="H442" s="16">
        <v>22</v>
      </c>
      <c r="I442" s="16">
        <v>0</v>
      </c>
      <c r="J442" s="16">
        <v>26</v>
      </c>
      <c r="K442" s="16">
        <v>68</v>
      </c>
      <c r="L442" s="16">
        <v>2</v>
      </c>
      <c r="M442" s="16">
        <v>2</v>
      </c>
      <c r="N442" s="16">
        <v>41</v>
      </c>
      <c r="O442" s="16">
        <v>85</v>
      </c>
      <c r="P442" s="13" t="str">
        <f>IFERROR(VLOOKUP($A442,'Fielding Data'!$A:$H,MATCH(P$1,'Fielding Data'!$A$1:$H$1,0),0),"Other")</f>
        <v>2B</v>
      </c>
      <c r="Q442" s="13">
        <f>IFERROR(VLOOKUP($A442,'Fielding Data'!$A:$H,MATCH(Q$1,'Fielding Data'!$A$1:$H$1,0),0),"Other")</f>
        <v>235</v>
      </c>
      <c r="R442" s="13">
        <f>IFERROR(VLOOKUP($A442,'Fielding Data'!$A:$H,MATCH(R$1,'Fielding Data'!$A$1:$H$1,0),0),"Other")</f>
        <v>383</v>
      </c>
      <c r="S442" s="13">
        <f>IFERROR(VLOOKUP($A442,'Fielding Data'!$A:$H,MATCH(S$1,'Fielding Data'!$A$1:$H$1,0),0),"Other")</f>
        <v>10</v>
      </c>
      <c r="T442" s="13">
        <f>IFERROR(VLOOKUP($A442,'Fielding Data'!$A:$H,MATCH(T$1,'Fielding Data'!$A$1:$H$1,0),0),"Other")</f>
        <v>89</v>
      </c>
      <c r="U442" s="13">
        <f>SUMIFS('Fielding Data'!E:E,'Fielding Data'!$A:$A,'Hitting Data'!$A442)</f>
        <v>235</v>
      </c>
      <c r="V442" s="13">
        <f>SUMIFS('Fielding Data'!F:F,'Fielding Data'!$A:$A,'Hitting Data'!$A442)</f>
        <v>383</v>
      </c>
      <c r="W442" s="13">
        <f>SUMIFS('Fielding Data'!G:G,'Fielding Data'!$A:$A,'Hitting Data'!$A442)</f>
        <v>10</v>
      </c>
      <c r="X442" s="13">
        <f>SUMIFS('Fielding Data'!H:H,'Fielding Data'!$A:$A,'Hitting Data'!$A442)</f>
        <v>89</v>
      </c>
    </row>
    <row r="443" spans="1:24" x14ac:dyDescent="0.3">
      <c r="A443" s="13" t="str">
        <f t="shared" si="6"/>
        <v>hillko012010</v>
      </c>
      <c r="B443" s="16" t="s">
        <v>382</v>
      </c>
      <c r="C443" s="16">
        <v>2010</v>
      </c>
      <c r="D443" s="16">
        <v>77</v>
      </c>
      <c r="E443" s="16">
        <v>215</v>
      </c>
      <c r="F443" s="16">
        <v>18</v>
      </c>
      <c r="G443" s="16">
        <v>46</v>
      </c>
      <c r="H443" s="16">
        <v>13</v>
      </c>
      <c r="I443" s="16">
        <v>1</v>
      </c>
      <c r="J443" s="16">
        <v>1</v>
      </c>
      <c r="K443" s="16">
        <v>17</v>
      </c>
      <c r="L443" s="16">
        <v>1</v>
      </c>
      <c r="M443" s="16">
        <v>0</v>
      </c>
      <c r="N443" s="16">
        <v>12</v>
      </c>
      <c r="O443" s="16">
        <v>61</v>
      </c>
      <c r="P443" s="13" t="str">
        <f>IFERROR(VLOOKUP($A443,'Fielding Data'!$A:$H,MATCH(P$1,'Fielding Data'!$A$1:$H$1,0),0),"Other")</f>
        <v>3B</v>
      </c>
      <c r="Q443" s="13">
        <f>IFERROR(VLOOKUP($A443,'Fielding Data'!$A:$H,MATCH(Q$1,'Fielding Data'!$A$1:$H$1,0),0),"Other")</f>
        <v>0</v>
      </c>
      <c r="R443" s="13">
        <f>IFERROR(VLOOKUP($A443,'Fielding Data'!$A:$H,MATCH(R$1,'Fielding Data'!$A$1:$H$1,0),0),"Other")</f>
        <v>0</v>
      </c>
      <c r="S443" s="13">
        <f>IFERROR(VLOOKUP($A443,'Fielding Data'!$A:$H,MATCH(S$1,'Fielding Data'!$A$1:$H$1,0),0),"Other")</f>
        <v>0</v>
      </c>
      <c r="T443" s="13">
        <f>IFERROR(VLOOKUP($A443,'Fielding Data'!$A:$H,MATCH(T$1,'Fielding Data'!$A$1:$H$1,0),0),"Other")</f>
        <v>0</v>
      </c>
      <c r="U443" s="13">
        <f>SUMIFS('Fielding Data'!E:E,'Fielding Data'!$A:$A,'Hitting Data'!$A443)</f>
        <v>493</v>
      </c>
      <c r="V443" s="13">
        <f>SUMIFS('Fielding Data'!F:F,'Fielding Data'!$A:$A,'Hitting Data'!$A443)</f>
        <v>29</v>
      </c>
      <c r="W443" s="13">
        <f>SUMIFS('Fielding Data'!G:G,'Fielding Data'!$A:$A,'Hitting Data'!$A443)</f>
        <v>4</v>
      </c>
      <c r="X443" s="13">
        <f>SUMIFS('Fielding Data'!H:H,'Fielding Data'!$A:$A,'Hitting Data'!$A443)</f>
        <v>4</v>
      </c>
    </row>
    <row r="444" spans="1:24" x14ac:dyDescent="0.3">
      <c r="A444" s="13" t="str">
        <f t="shared" si="6"/>
        <v>hillri012010</v>
      </c>
      <c r="B444" s="16" t="s">
        <v>555</v>
      </c>
      <c r="C444" s="16">
        <v>2010</v>
      </c>
      <c r="D444" s="16">
        <v>6</v>
      </c>
      <c r="E444" s="16">
        <v>0</v>
      </c>
      <c r="F444" s="16">
        <v>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3" t="str">
        <f>IFERROR(VLOOKUP($A444,'Fielding Data'!$A:$H,MATCH(P$1,'Fielding Data'!$A$1:$H$1,0),0),"Other")</f>
        <v>P</v>
      </c>
      <c r="Q444" s="13">
        <f>IFERROR(VLOOKUP($A444,'Fielding Data'!$A:$H,MATCH(Q$1,'Fielding Data'!$A$1:$H$1,0),0),"Other")</f>
        <v>0</v>
      </c>
      <c r="R444" s="13">
        <f>IFERROR(VLOOKUP($A444,'Fielding Data'!$A:$H,MATCH(R$1,'Fielding Data'!$A$1:$H$1,0),0),"Other")</f>
        <v>0</v>
      </c>
      <c r="S444" s="13">
        <f>IFERROR(VLOOKUP($A444,'Fielding Data'!$A:$H,MATCH(S$1,'Fielding Data'!$A$1:$H$1,0),0),"Other")</f>
        <v>0</v>
      </c>
      <c r="T444" s="13">
        <f>IFERROR(VLOOKUP($A444,'Fielding Data'!$A:$H,MATCH(T$1,'Fielding Data'!$A$1:$H$1,0),0),"Other")</f>
        <v>0</v>
      </c>
      <c r="U444" s="13">
        <f>SUMIFS('Fielding Data'!E:E,'Fielding Data'!$A:$A,'Hitting Data'!$A444)</f>
        <v>0</v>
      </c>
      <c r="V444" s="13">
        <f>SUMIFS('Fielding Data'!F:F,'Fielding Data'!$A:$A,'Hitting Data'!$A444)</f>
        <v>0</v>
      </c>
      <c r="W444" s="13">
        <f>SUMIFS('Fielding Data'!G:G,'Fielding Data'!$A:$A,'Hitting Data'!$A444)</f>
        <v>0</v>
      </c>
      <c r="X444" s="13">
        <f>SUMIFS('Fielding Data'!H:H,'Fielding Data'!$A:$A,'Hitting Data'!$A444)</f>
        <v>0</v>
      </c>
    </row>
    <row r="445" spans="1:24" x14ac:dyDescent="0.3">
      <c r="A445" s="13" t="str">
        <f t="shared" si="6"/>
        <v>hillsh012010</v>
      </c>
      <c r="B445" s="16" t="s">
        <v>459</v>
      </c>
      <c r="C445" s="16">
        <v>2010</v>
      </c>
      <c r="D445" s="16">
        <v>4</v>
      </c>
      <c r="E445" s="16">
        <v>0</v>
      </c>
      <c r="F445" s="16">
        <v>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3" t="str">
        <f>IFERROR(VLOOKUP($A445,'Fielding Data'!$A:$H,MATCH(P$1,'Fielding Data'!$A$1:$H$1,0),0),"Other")</f>
        <v>P</v>
      </c>
      <c r="Q445" s="13">
        <f>IFERROR(VLOOKUP($A445,'Fielding Data'!$A:$H,MATCH(Q$1,'Fielding Data'!$A$1:$H$1,0),0),"Other")</f>
        <v>1</v>
      </c>
      <c r="R445" s="13">
        <f>IFERROR(VLOOKUP($A445,'Fielding Data'!$A:$H,MATCH(R$1,'Fielding Data'!$A$1:$H$1,0),0),"Other")</f>
        <v>2</v>
      </c>
      <c r="S445" s="13">
        <f>IFERROR(VLOOKUP($A445,'Fielding Data'!$A:$H,MATCH(S$1,'Fielding Data'!$A$1:$H$1,0),0),"Other")</f>
        <v>0</v>
      </c>
      <c r="T445" s="13">
        <f>IFERROR(VLOOKUP($A445,'Fielding Data'!$A:$H,MATCH(T$1,'Fielding Data'!$A$1:$H$1,0),0),"Other")</f>
        <v>0</v>
      </c>
      <c r="U445" s="13">
        <f>SUMIFS('Fielding Data'!E:E,'Fielding Data'!$A:$A,'Hitting Data'!$A445)</f>
        <v>1</v>
      </c>
      <c r="V445" s="13">
        <f>SUMIFS('Fielding Data'!F:F,'Fielding Data'!$A:$A,'Hitting Data'!$A445)</f>
        <v>2</v>
      </c>
      <c r="W445" s="13">
        <f>SUMIFS('Fielding Data'!G:G,'Fielding Data'!$A:$A,'Hitting Data'!$A445)</f>
        <v>0</v>
      </c>
      <c r="X445" s="13">
        <f>SUMIFS('Fielding Data'!H:H,'Fielding Data'!$A:$A,'Hitting Data'!$A445)</f>
        <v>0</v>
      </c>
    </row>
    <row r="446" spans="1:24" x14ac:dyDescent="0.3">
      <c r="A446" s="13" t="str">
        <f t="shared" si="6"/>
        <v>hillst012010</v>
      </c>
      <c r="B446" s="16" t="s">
        <v>1296</v>
      </c>
      <c r="C446" s="16">
        <v>2010</v>
      </c>
      <c r="D446" s="16">
        <v>1</v>
      </c>
      <c r="E446" s="16">
        <v>3</v>
      </c>
      <c r="F446" s="16">
        <v>1</v>
      </c>
      <c r="G446" s="16">
        <v>1</v>
      </c>
      <c r="H446" s="16">
        <v>0</v>
      </c>
      <c r="I446" s="16">
        <v>0</v>
      </c>
      <c r="J446" s="16">
        <v>1</v>
      </c>
      <c r="K446" s="16">
        <v>1</v>
      </c>
      <c r="L446" s="16">
        <v>0</v>
      </c>
      <c r="M446" s="16">
        <v>0</v>
      </c>
      <c r="N446" s="16">
        <v>0</v>
      </c>
      <c r="O446" s="16">
        <v>1</v>
      </c>
      <c r="P446" s="13" t="str">
        <f>IFERROR(VLOOKUP($A446,'Fielding Data'!$A:$H,MATCH(P$1,'Fielding Data'!$A$1:$H$1,0),0),"Other")</f>
        <v>C</v>
      </c>
      <c r="Q446" s="13">
        <f>IFERROR(VLOOKUP($A446,'Fielding Data'!$A:$H,MATCH(Q$1,'Fielding Data'!$A$1:$H$1,0),0),"Other")</f>
        <v>2</v>
      </c>
      <c r="R446" s="13">
        <f>IFERROR(VLOOKUP($A446,'Fielding Data'!$A:$H,MATCH(R$1,'Fielding Data'!$A$1:$H$1,0),0),"Other")</f>
        <v>0</v>
      </c>
      <c r="S446" s="13">
        <f>IFERROR(VLOOKUP($A446,'Fielding Data'!$A:$H,MATCH(S$1,'Fielding Data'!$A$1:$H$1,0),0),"Other")</f>
        <v>0</v>
      </c>
      <c r="T446" s="13">
        <f>IFERROR(VLOOKUP($A446,'Fielding Data'!$A:$H,MATCH(T$1,'Fielding Data'!$A$1:$H$1,0),0),"Other")</f>
        <v>0</v>
      </c>
      <c r="U446" s="13">
        <f>SUMIFS('Fielding Data'!E:E,'Fielding Data'!$A:$A,'Hitting Data'!$A446)</f>
        <v>2</v>
      </c>
      <c r="V446" s="13">
        <f>SUMIFS('Fielding Data'!F:F,'Fielding Data'!$A:$A,'Hitting Data'!$A446)</f>
        <v>0</v>
      </c>
      <c r="W446" s="13">
        <f>SUMIFS('Fielding Data'!G:G,'Fielding Data'!$A:$A,'Hitting Data'!$A446)</f>
        <v>0</v>
      </c>
      <c r="X446" s="13">
        <f>SUMIFS('Fielding Data'!H:H,'Fielding Data'!$A:$A,'Hitting Data'!$A446)</f>
        <v>0</v>
      </c>
    </row>
    <row r="447" spans="1:24" x14ac:dyDescent="0.3">
      <c r="A447" s="13" t="str">
        <f t="shared" si="6"/>
        <v>hinsker012010</v>
      </c>
      <c r="B447" s="16" t="s">
        <v>307</v>
      </c>
      <c r="C447" s="16">
        <v>2010</v>
      </c>
      <c r="D447" s="16">
        <v>131</v>
      </c>
      <c r="E447" s="16">
        <v>281</v>
      </c>
      <c r="F447" s="16">
        <v>38</v>
      </c>
      <c r="G447" s="16">
        <v>72</v>
      </c>
      <c r="H447" s="16">
        <v>21</v>
      </c>
      <c r="I447" s="16">
        <v>1</v>
      </c>
      <c r="J447" s="16">
        <v>11</v>
      </c>
      <c r="K447" s="16">
        <v>51</v>
      </c>
      <c r="L447" s="16">
        <v>0</v>
      </c>
      <c r="M447" s="16">
        <v>0</v>
      </c>
      <c r="N447" s="16">
        <v>33</v>
      </c>
      <c r="O447" s="16">
        <v>75</v>
      </c>
      <c r="P447" s="13" t="str">
        <f>IFERROR(VLOOKUP($A447,'Fielding Data'!$A:$H,MATCH(P$1,'Fielding Data'!$A$1:$H$1,0),0),"Other")</f>
        <v>1B</v>
      </c>
      <c r="Q447" s="13">
        <f>IFERROR(VLOOKUP($A447,'Fielding Data'!$A:$H,MATCH(Q$1,'Fielding Data'!$A$1:$H$1,0),0),"Other")</f>
        <v>179</v>
      </c>
      <c r="R447" s="13">
        <f>IFERROR(VLOOKUP($A447,'Fielding Data'!$A:$H,MATCH(R$1,'Fielding Data'!$A$1:$H$1,0),0),"Other")</f>
        <v>10</v>
      </c>
      <c r="S447" s="13">
        <f>IFERROR(VLOOKUP($A447,'Fielding Data'!$A:$H,MATCH(S$1,'Fielding Data'!$A$1:$H$1,0),0),"Other")</f>
        <v>1</v>
      </c>
      <c r="T447" s="13">
        <f>IFERROR(VLOOKUP($A447,'Fielding Data'!$A:$H,MATCH(T$1,'Fielding Data'!$A$1:$H$1,0),0),"Other")</f>
        <v>15</v>
      </c>
      <c r="U447" s="13">
        <f>SUMIFS('Fielding Data'!E:E,'Fielding Data'!$A:$A,'Hitting Data'!$A447)</f>
        <v>244</v>
      </c>
      <c r="V447" s="13">
        <f>SUMIFS('Fielding Data'!F:F,'Fielding Data'!$A:$A,'Hitting Data'!$A447)</f>
        <v>12</v>
      </c>
      <c r="W447" s="13">
        <f>SUMIFS('Fielding Data'!G:G,'Fielding Data'!$A:$A,'Hitting Data'!$A447)</f>
        <v>2</v>
      </c>
      <c r="X447" s="13">
        <f>SUMIFS('Fielding Data'!H:H,'Fielding Data'!$A:$A,'Hitting Data'!$A447)</f>
        <v>15</v>
      </c>
    </row>
    <row r="448" spans="1:24" x14ac:dyDescent="0.3">
      <c r="A448" s="13" t="str">
        <f t="shared" si="6"/>
        <v>hochelu012010</v>
      </c>
      <c r="B448" s="16" t="s">
        <v>802</v>
      </c>
      <c r="C448" s="16">
        <v>2010</v>
      </c>
      <c r="D448" s="16">
        <v>18</v>
      </c>
      <c r="E448" s="16">
        <v>1</v>
      </c>
      <c r="F448" s="16"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1</v>
      </c>
      <c r="P448" s="13" t="str">
        <f>IFERROR(VLOOKUP($A448,'Fielding Data'!$A:$H,MATCH(P$1,'Fielding Data'!$A$1:$H$1,0),0),"Other")</f>
        <v>P</v>
      </c>
      <c r="Q448" s="13">
        <f>IFERROR(VLOOKUP($A448,'Fielding Data'!$A:$H,MATCH(Q$1,'Fielding Data'!$A$1:$H$1,0),0),"Other")</f>
        <v>5</v>
      </c>
      <c r="R448" s="13">
        <f>IFERROR(VLOOKUP($A448,'Fielding Data'!$A:$H,MATCH(R$1,'Fielding Data'!$A$1:$H$1,0),0),"Other")</f>
        <v>12</v>
      </c>
      <c r="S448" s="13">
        <f>IFERROR(VLOOKUP($A448,'Fielding Data'!$A:$H,MATCH(S$1,'Fielding Data'!$A$1:$H$1,0),0),"Other")</f>
        <v>1</v>
      </c>
      <c r="T448" s="13">
        <f>IFERROR(VLOOKUP($A448,'Fielding Data'!$A:$H,MATCH(T$1,'Fielding Data'!$A$1:$H$1,0),0),"Other")</f>
        <v>1</v>
      </c>
      <c r="U448" s="13">
        <f>SUMIFS('Fielding Data'!E:E,'Fielding Data'!$A:$A,'Hitting Data'!$A448)</f>
        <v>5</v>
      </c>
      <c r="V448" s="13">
        <f>SUMIFS('Fielding Data'!F:F,'Fielding Data'!$A:$A,'Hitting Data'!$A448)</f>
        <v>12</v>
      </c>
      <c r="W448" s="13">
        <f>SUMIFS('Fielding Data'!G:G,'Fielding Data'!$A:$A,'Hitting Data'!$A448)</f>
        <v>1</v>
      </c>
      <c r="X448" s="13">
        <f>SUMIFS('Fielding Data'!H:H,'Fielding Data'!$A:$A,'Hitting Data'!$A448)</f>
        <v>1</v>
      </c>
    </row>
    <row r="449" spans="1:24" x14ac:dyDescent="0.3">
      <c r="A449" s="13" t="str">
        <f t="shared" si="6"/>
        <v>hoffmtr012010</v>
      </c>
      <c r="B449" s="16" t="s">
        <v>120</v>
      </c>
      <c r="C449" s="16">
        <v>2010</v>
      </c>
      <c r="D449" s="16">
        <v>50</v>
      </c>
      <c r="E449" s="16">
        <v>1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1</v>
      </c>
      <c r="P449" s="13" t="str">
        <f>IFERROR(VLOOKUP($A449,'Fielding Data'!$A:$H,MATCH(P$1,'Fielding Data'!$A$1:$H$1,0),0),"Other")</f>
        <v>P</v>
      </c>
      <c r="Q449" s="13">
        <f>IFERROR(VLOOKUP($A449,'Fielding Data'!$A:$H,MATCH(Q$1,'Fielding Data'!$A$1:$H$1,0),0),"Other")</f>
        <v>2</v>
      </c>
      <c r="R449" s="13">
        <f>IFERROR(VLOOKUP($A449,'Fielding Data'!$A:$H,MATCH(R$1,'Fielding Data'!$A$1:$H$1,0),0),"Other")</f>
        <v>3</v>
      </c>
      <c r="S449" s="13">
        <f>IFERROR(VLOOKUP($A449,'Fielding Data'!$A:$H,MATCH(S$1,'Fielding Data'!$A$1:$H$1,0),0),"Other")</f>
        <v>0</v>
      </c>
      <c r="T449" s="13">
        <f>IFERROR(VLOOKUP($A449,'Fielding Data'!$A:$H,MATCH(T$1,'Fielding Data'!$A$1:$H$1,0),0),"Other")</f>
        <v>0</v>
      </c>
      <c r="U449" s="13">
        <f>SUMIFS('Fielding Data'!E:E,'Fielding Data'!$A:$A,'Hitting Data'!$A449)</f>
        <v>2</v>
      </c>
      <c r="V449" s="13">
        <f>SUMIFS('Fielding Data'!F:F,'Fielding Data'!$A:$A,'Hitting Data'!$A449)</f>
        <v>3</v>
      </c>
      <c r="W449" s="13">
        <f>SUMIFS('Fielding Data'!G:G,'Fielding Data'!$A:$A,'Hitting Data'!$A449)</f>
        <v>0</v>
      </c>
      <c r="X449" s="13">
        <f>SUMIFS('Fielding Data'!H:H,'Fielding Data'!$A:$A,'Hitting Data'!$A449)</f>
        <v>0</v>
      </c>
    </row>
    <row r="450" spans="1:24" x14ac:dyDescent="0.3">
      <c r="A450" s="13" t="str">
        <f t="shared" si="6"/>
        <v>hoffpja012010</v>
      </c>
      <c r="B450" s="16" t="s">
        <v>1106</v>
      </c>
      <c r="C450" s="16">
        <v>2010</v>
      </c>
      <c r="D450" s="16">
        <v>13</v>
      </c>
      <c r="E450" s="16">
        <v>34</v>
      </c>
      <c r="F450" s="16">
        <v>1</v>
      </c>
      <c r="G450" s="16">
        <v>7</v>
      </c>
      <c r="H450" s="16">
        <v>1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2</v>
      </c>
      <c r="O450" s="16">
        <v>5</v>
      </c>
      <c r="P450" s="13" t="str">
        <f>IFERROR(VLOOKUP($A450,'Fielding Data'!$A:$H,MATCH(P$1,'Fielding Data'!$A$1:$H$1,0),0),"Other")</f>
        <v>2B</v>
      </c>
      <c r="Q450" s="13">
        <f>IFERROR(VLOOKUP($A450,'Fielding Data'!$A:$H,MATCH(Q$1,'Fielding Data'!$A$1:$H$1,0),0),"Other")</f>
        <v>1</v>
      </c>
      <c r="R450" s="13">
        <f>IFERROR(VLOOKUP($A450,'Fielding Data'!$A:$H,MATCH(R$1,'Fielding Data'!$A$1:$H$1,0),0),"Other")</f>
        <v>5</v>
      </c>
      <c r="S450" s="13">
        <f>IFERROR(VLOOKUP($A450,'Fielding Data'!$A:$H,MATCH(S$1,'Fielding Data'!$A$1:$H$1,0),0),"Other")</f>
        <v>0</v>
      </c>
      <c r="T450" s="13">
        <f>IFERROR(VLOOKUP($A450,'Fielding Data'!$A:$H,MATCH(T$1,'Fielding Data'!$A$1:$H$1,0),0),"Other")</f>
        <v>0</v>
      </c>
      <c r="U450" s="13">
        <f>SUMIFS('Fielding Data'!E:E,'Fielding Data'!$A:$A,'Hitting Data'!$A450)</f>
        <v>7</v>
      </c>
      <c r="V450" s="13">
        <f>SUMIFS('Fielding Data'!F:F,'Fielding Data'!$A:$A,'Hitting Data'!$A450)</f>
        <v>30</v>
      </c>
      <c r="W450" s="13">
        <f>SUMIFS('Fielding Data'!G:G,'Fielding Data'!$A:$A,'Hitting Data'!$A450)</f>
        <v>0</v>
      </c>
      <c r="X450" s="13">
        <f>SUMIFS('Fielding Data'!H:H,'Fielding Data'!$A:$A,'Hitting Data'!$A450)</f>
        <v>3</v>
      </c>
    </row>
    <row r="451" spans="1:24" x14ac:dyDescent="0.3">
      <c r="A451" s="13" t="str">
        <f t="shared" ref="A451:A514" si="7">(B451&amp;C451)</f>
        <v>hoffpmi012010</v>
      </c>
      <c r="B451" s="16" t="s">
        <v>937</v>
      </c>
      <c r="C451" s="16">
        <v>2010</v>
      </c>
      <c r="D451" s="16">
        <v>24</v>
      </c>
      <c r="E451" s="16">
        <v>52</v>
      </c>
      <c r="F451" s="16">
        <v>5</v>
      </c>
      <c r="G451" s="16">
        <v>9</v>
      </c>
      <c r="H451" s="16">
        <v>3</v>
      </c>
      <c r="I451" s="16">
        <v>0</v>
      </c>
      <c r="J451" s="16">
        <v>0</v>
      </c>
      <c r="K451" s="16">
        <v>5</v>
      </c>
      <c r="L451" s="16">
        <v>0</v>
      </c>
      <c r="M451" s="16">
        <v>0</v>
      </c>
      <c r="N451" s="16">
        <v>5</v>
      </c>
      <c r="O451" s="16">
        <v>15</v>
      </c>
      <c r="P451" s="13" t="str">
        <f>IFERROR(VLOOKUP($A451,'Fielding Data'!$A:$H,MATCH(P$1,'Fielding Data'!$A$1:$H$1,0),0),"Other")</f>
        <v>1B</v>
      </c>
      <c r="Q451" s="13">
        <f>IFERROR(VLOOKUP($A451,'Fielding Data'!$A:$H,MATCH(Q$1,'Fielding Data'!$A$1:$H$1,0),0),"Other")</f>
        <v>61</v>
      </c>
      <c r="R451" s="13">
        <f>IFERROR(VLOOKUP($A451,'Fielding Data'!$A:$H,MATCH(R$1,'Fielding Data'!$A$1:$H$1,0),0),"Other")</f>
        <v>6</v>
      </c>
      <c r="S451" s="13">
        <f>IFERROR(VLOOKUP($A451,'Fielding Data'!$A:$H,MATCH(S$1,'Fielding Data'!$A$1:$H$1,0),0),"Other")</f>
        <v>1</v>
      </c>
      <c r="T451" s="13">
        <f>IFERROR(VLOOKUP($A451,'Fielding Data'!$A:$H,MATCH(T$1,'Fielding Data'!$A$1:$H$1,0),0),"Other")</f>
        <v>9</v>
      </c>
      <c r="U451" s="13">
        <f>SUMIFS('Fielding Data'!E:E,'Fielding Data'!$A:$A,'Hitting Data'!$A451)</f>
        <v>66</v>
      </c>
      <c r="V451" s="13">
        <f>SUMIFS('Fielding Data'!F:F,'Fielding Data'!$A:$A,'Hitting Data'!$A451)</f>
        <v>6</v>
      </c>
      <c r="W451" s="13">
        <f>SUMIFS('Fielding Data'!G:G,'Fielding Data'!$A:$A,'Hitting Data'!$A451)</f>
        <v>1</v>
      </c>
      <c r="X451" s="13">
        <f>SUMIFS('Fielding Data'!H:H,'Fielding Data'!$A:$A,'Hitting Data'!$A451)</f>
        <v>9</v>
      </c>
    </row>
    <row r="452" spans="1:24" x14ac:dyDescent="0.3">
      <c r="A452" s="13" t="str">
        <f t="shared" si="7"/>
        <v>hollade012010</v>
      </c>
      <c r="B452" s="16" t="s">
        <v>1107</v>
      </c>
      <c r="C452" s="16">
        <v>2010</v>
      </c>
      <c r="D452" s="16">
        <v>14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3" t="str">
        <f>IFERROR(VLOOKUP($A452,'Fielding Data'!$A:$H,MATCH(P$1,'Fielding Data'!$A$1:$H$1,0),0),"Other")</f>
        <v>P</v>
      </c>
      <c r="Q452" s="13">
        <f>IFERROR(VLOOKUP($A452,'Fielding Data'!$A:$H,MATCH(Q$1,'Fielding Data'!$A$1:$H$1,0),0),"Other")</f>
        <v>3</v>
      </c>
      <c r="R452" s="13">
        <f>IFERROR(VLOOKUP($A452,'Fielding Data'!$A:$H,MATCH(R$1,'Fielding Data'!$A$1:$H$1,0),0),"Other")</f>
        <v>9</v>
      </c>
      <c r="S452" s="13">
        <f>IFERROR(VLOOKUP($A452,'Fielding Data'!$A:$H,MATCH(S$1,'Fielding Data'!$A$1:$H$1,0),0),"Other")</f>
        <v>1</v>
      </c>
      <c r="T452" s="13">
        <f>IFERROR(VLOOKUP($A452,'Fielding Data'!$A:$H,MATCH(T$1,'Fielding Data'!$A$1:$H$1,0),0),"Other")</f>
        <v>0</v>
      </c>
      <c r="U452" s="13">
        <f>SUMIFS('Fielding Data'!E:E,'Fielding Data'!$A:$A,'Hitting Data'!$A452)</f>
        <v>3</v>
      </c>
      <c r="V452" s="13">
        <f>SUMIFS('Fielding Data'!F:F,'Fielding Data'!$A:$A,'Hitting Data'!$A452)</f>
        <v>9</v>
      </c>
      <c r="W452" s="13">
        <f>SUMIFS('Fielding Data'!G:G,'Fielding Data'!$A:$A,'Hitting Data'!$A452)</f>
        <v>1</v>
      </c>
      <c r="X452" s="13">
        <f>SUMIFS('Fielding Data'!H:H,'Fielding Data'!$A:$A,'Hitting Data'!$A452)</f>
        <v>0</v>
      </c>
    </row>
    <row r="453" spans="1:24" x14ac:dyDescent="0.3">
      <c r="A453" s="13" t="str">
        <f t="shared" si="7"/>
        <v>hollagr012010</v>
      </c>
      <c r="B453" s="16" t="s">
        <v>1297</v>
      </c>
      <c r="C453" s="16">
        <v>2010</v>
      </c>
      <c r="D453" s="16">
        <v>15</v>
      </c>
      <c r="E453" s="16">
        <v>0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3" t="str">
        <f>IFERROR(VLOOKUP($A453,'Fielding Data'!$A:$H,MATCH(P$1,'Fielding Data'!$A$1:$H$1,0),0),"Other")</f>
        <v>P</v>
      </c>
      <c r="Q453" s="13">
        <f>IFERROR(VLOOKUP($A453,'Fielding Data'!$A:$H,MATCH(Q$1,'Fielding Data'!$A$1:$H$1,0),0),"Other")</f>
        <v>5</v>
      </c>
      <c r="R453" s="13">
        <f>IFERROR(VLOOKUP($A453,'Fielding Data'!$A:$H,MATCH(R$1,'Fielding Data'!$A$1:$H$1,0),0),"Other")</f>
        <v>1</v>
      </c>
      <c r="S453" s="13">
        <f>IFERROR(VLOOKUP($A453,'Fielding Data'!$A:$H,MATCH(S$1,'Fielding Data'!$A$1:$H$1,0),0),"Other")</f>
        <v>0</v>
      </c>
      <c r="T453" s="13">
        <f>IFERROR(VLOOKUP($A453,'Fielding Data'!$A:$H,MATCH(T$1,'Fielding Data'!$A$1:$H$1,0),0),"Other")</f>
        <v>0</v>
      </c>
      <c r="U453" s="13">
        <f>SUMIFS('Fielding Data'!E:E,'Fielding Data'!$A:$A,'Hitting Data'!$A453)</f>
        <v>5</v>
      </c>
      <c r="V453" s="13">
        <f>SUMIFS('Fielding Data'!F:F,'Fielding Data'!$A:$A,'Hitting Data'!$A453)</f>
        <v>1</v>
      </c>
      <c r="W453" s="13">
        <f>SUMIFS('Fielding Data'!G:G,'Fielding Data'!$A:$A,'Hitting Data'!$A453)</f>
        <v>0</v>
      </c>
      <c r="X453" s="13">
        <f>SUMIFS('Fielding Data'!H:H,'Fielding Data'!$A:$A,'Hitting Data'!$A453)</f>
        <v>0</v>
      </c>
    </row>
    <row r="454" spans="1:24" x14ac:dyDescent="0.3">
      <c r="A454" s="13" t="str">
        <f t="shared" si="7"/>
        <v>hollima012010</v>
      </c>
      <c r="B454" s="16" t="s">
        <v>460</v>
      </c>
      <c r="C454" s="16">
        <v>2010</v>
      </c>
      <c r="D454" s="16">
        <v>158</v>
      </c>
      <c r="E454" s="16">
        <v>596</v>
      </c>
      <c r="F454" s="16">
        <v>95</v>
      </c>
      <c r="G454" s="16">
        <v>186</v>
      </c>
      <c r="H454" s="16">
        <v>45</v>
      </c>
      <c r="I454" s="16">
        <v>1</v>
      </c>
      <c r="J454" s="16">
        <v>28</v>
      </c>
      <c r="K454" s="16">
        <v>103</v>
      </c>
      <c r="L454" s="16">
        <v>9</v>
      </c>
      <c r="M454" s="16">
        <v>5</v>
      </c>
      <c r="N454" s="16">
        <v>69</v>
      </c>
      <c r="O454" s="16">
        <v>93</v>
      </c>
      <c r="P454" s="13" t="str">
        <f>IFERROR(VLOOKUP($A454,'Fielding Data'!$A:$H,MATCH(P$1,'Fielding Data'!$A$1:$H$1,0),0),"Other")</f>
        <v>LF</v>
      </c>
      <c r="Q454" s="13">
        <f>IFERROR(VLOOKUP($A454,'Fielding Data'!$A:$H,MATCH(Q$1,'Fielding Data'!$A$1:$H$1,0),0),"Other")</f>
        <v>0</v>
      </c>
      <c r="R454" s="13">
        <f>IFERROR(VLOOKUP($A454,'Fielding Data'!$A:$H,MATCH(R$1,'Fielding Data'!$A$1:$H$1,0),0),"Other")</f>
        <v>0</v>
      </c>
      <c r="S454" s="13">
        <f>IFERROR(VLOOKUP($A454,'Fielding Data'!$A:$H,MATCH(S$1,'Fielding Data'!$A$1:$H$1,0),0),"Other")</f>
        <v>0</v>
      </c>
      <c r="T454" s="13">
        <f>IFERROR(VLOOKUP($A454,'Fielding Data'!$A:$H,MATCH(T$1,'Fielding Data'!$A$1:$H$1,0),0),"Other")</f>
        <v>0</v>
      </c>
      <c r="U454" s="13">
        <f>SUMIFS('Fielding Data'!E:E,'Fielding Data'!$A:$A,'Hitting Data'!$A454)</f>
        <v>261</v>
      </c>
      <c r="V454" s="13">
        <f>SUMIFS('Fielding Data'!F:F,'Fielding Data'!$A:$A,'Hitting Data'!$A454)</f>
        <v>8</v>
      </c>
      <c r="W454" s="13">
        <f>SUMIFS('Fielding Data'!G:G,'Fielding Data'!$A:$A,'Hitting Data'!$A454)</f>
        <v>3</v>
      </c>
      <c r="X454" s="13">
        <f>SUMIFS('Fielding Data'!H:H,'Fielding Data'!$A:$A,'Hitting Data'!$A454)</f>
        <v>0</v>
      </c>
    </row>
    <row r="455" spans="1:24" x14ac:dyDescent="0.3">
      <c r="A455" s="13" t="str">
        <f t="shared" si="7"/>
        <v>hoovepa012010</v>
      </c>
      <c r="B455" s="16" t="s">
        <v>249</v>
      </c>
      <c r="C455" s="16">
        <v>2010</v>
      </c>
      <c r="D455" s="16">
        <v>9</v>
      </c>
      <c r="E455" s="16">
        <v>22</v>
      </c>
      <c r="F455" s="16">
        <v>6</v>
      </c>
      <c r="G455" s="16">
        <v>5</v>
      </c>
      <c r="H455" s="16">
        <v>2</v>
      </c>
      <c r="I455" s="16">
        <v>0</v>
      </c>
      <c r="J455" s="16">
        <v>0</v>
      </c>
      <c r="K455" s="16">
        <v>2</v>
      </c>
      <c r="L455" s="16">
        <v>0</v>
      </c>
      <c r="M455" s="16">
        <v>0</v>
      </c>
      <c r="N455" s="16">
        <v>3</v>
      </c>
      <c r="O455" s="16">
        <v>5</v>
      </c>
      <c r="P455" s="13" t="str">
        <f>IFERROR(VLOOKUP($A455,'Fielding Data'!$A:$H,MATCH(P$1,'Fielding Data'!$A$1:$H$1,0),0),"Other")</f>
        <v>C</v>
      </c>
      <c r="Q455" s="13">
        <f>IFERROR(VLOOKUP($A455,'Fielding Data'!$A:$H,MATCH(Q$1,'Fielding Data'!$A$1:$H$1,0),0),"Other")</f>
        <v>42</v>
      </c>
      <c r="R455" s="13">
        <f>IFERROR(VLOOKUP($A455,'Fielding Data'!$A:$H,MATCH(R$1,'Fielding Data'!$A$1:$H$1,0),0),"Other")</f>
        <v>2</v>
      </c>
      <c r="S455" s="13">
        <f>IFERROR(VLOOKUP($A455,'Fielding Data'!$A:$H,MATCH(S$1,'Fielding Data'!$A$1:$H$1,0),0),"Other")</f>
        <v>2</v>
      </c>
      <c r="T455" s="13">
        <f>IFERROR(VLOOKUP($A455,'Fielding Data'!$A:$H,MATCH(T$1,'Fielding Data'!$A$1:$H$1,0),0),"Other")</f>
        <v>0</v>
      </c>
      <c r="U455" s="13">
        <f>SUMIFS('Fielding Data'!E:E,'Fielding Data'!$A:$A,'Hitting Data'!$A455)</f>
        <v>42</v>
      </c>
      <c r="V455" s="13">
        <f>SUMIFS('Fielding Data'!F:F,'Fielding Data'!$A:$A,'Hitting Data'!$A455)</f>
        <v>2</v>
      </c>
      <c r="W455" s="13">
        <f>SUMIFS('Fielding Data'!G:G,'Fielding Data'!$A:$A,'Hitting Data'!$A455)</f>
        <v>2</v>
      </c>
      <c r="X455" s="13">
        <f>SUMIFS('Fielding Data'!H:H,'Fielding Data'!$A:$A,'Hitting Data'!$A455)</f>
        <v>0</v>
      </c>
    </row>
    <row r="456" spans="1:24" x14ac:dyDescent="0.3">
      <c r="A456" s="13" t="str">
        <f t="shared" si="7"/>
        <v>houseja012010</v>
      </c>
      <c r="B456" s="16" t="s">
        <v>1298</v>
      </c>
      <c r="C456" s="16">
        <v>2010</v>
      </c>
      <c r="D456" s="16">
        <v>1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3" t="str">
        <f>IFERROR(VLOOKUP($A456,'Fielding Data'!$A:$H,MATCH(P$1,'Fielding Data'!$A$1:$H$1,0),0),"Other")</f>
        <v>P</v>
      </c>
      <c r="Q456" s="13">
        <f>IFERROR(VLOOKUP($A456,'Fielding Data'!$A:$H,MATCH(Q$1,'Fielding Data'!$A$1:$H$1,0),0),"Other")</f>
        <v>0</v>
      </c>
      <c r="R456" s="13">
        <f>IFERROR(VLOOKUP($A456,'Fielding Data'!$A:$H,MATCH(R$1,'Fielding Data'!$A$1:$H$1,0),0),"Other")</f>
        <v>0</v>
      </c>
      <c r="S456" s="13">
        <f>IFERROR(VLOOKUP($A456,'Fielding Data'!$A:$H,MATCH(S$1,'Fielding Data'!$A$1:$H$1,0),0),"Other")</f>
        <v>0</v>
      </c>
      <c r="T456" s="13">
        <f>IFERROR(VLOOKUP($A456,'Fielding Data'!$A:$H,MATCH(T$1,'Fielding Data'!$A$1:$H$1,0),0),"Other")</f>
        <v>0</v>
      </c>
      <c r="U456" s="13">
        <f>SUMIFS('Fielding Data'!E:E,'Fielding Data'!$A:$A,'Hitting Data'!$A456)</f>
        <v>0</v>
      </c>
      <c r="V456" s="13">
        <f>SUMIFS('Fielding Data'!F:F,'Fielding Data'!$A:$A,'Hitting Data'!$A456)</f>
        <v>0</v>
      </c>
      <c r="W456" s="13">
        <f>SUMIFS('Fielding Data'!G:G,'Fielding Data'!$A:$A,'Hitting Data'!$A456)</f>
        <v>0</v>
      </c>
      <c r="X456" s="13">
        <f>SUMIFS('Fielding Data'!H:H,'Fielding Data'!$A:$A,'Hitting Data'!$A456)</f>
        <v>0</v>
      </c>
    </row>
    <row r="457" spans="1:24" x14ac:dyDescent="0.3">
      <c r="A457" s="13" t="str">
        <f t="shared" si="7"/>
        <v>howarry012010</v>
      </c>
      <c r="B457" s="16" t="s">
        <v>461</v>
      </c>
      <c r="C457" s="16">
        <v>2010</v>
      </c>
      <c r="D457" s="16">
        <v>143</v>
      </c>
      <c r="E457" s="16">
        <v>550</v>
      </c>
      <c r="F457" s="16">
        <v>87</v>
      </c>
      <c r="G457" s="16">
        <v>152</v>
      </c>
      <c r="H457" s="16">
        <v>23</v>
      </c>
      <c r="I457" s="16">
        <v>5</v>
      </c>
      <c r="J457" s="16">
        <v>31</v>
      </c>
      <c r="K457" s="16">
        <v>108</v>
      </c>
      <c r="L457" s="16">
        <v>1</v>
      </c>
      <c r="M457" s="16">
        <v>1</v>
      </c>
      <c r="N457" s="16">
        <v>59</v>
      </c>
      <c r="O457" s="16">
        <v>157</v>
      </c>
      <c r="P457" s="13" t="str">
        <f>IFERROR(VLOOKUP($A457,'Fielding Data'!$A:$H,MATCH(P$1,'Fielding Data'!$A$1:$H$1,0),0),"Other")</f>
        <v>1B</v>
      </c>
      <c r="Q457" s="13">
        <f>IFERROR(VLOOKUP($A457,'Fielding Data'!$A:$H,MATCH(Q$1,'Fielding Data'!$A$1:$H$1,0),0),"Other")</f>
        <v>1266</v>
      </c>
      <c r="R457" s="13">
        <f>IFERROR(VLOOKUP($A457,'Fielding Data'!$A:$H,MATCH(R$1,'Fielding Data'!$A$1:$H$1,0),0),"Other")</f>
        <v>59</v>
      </c>
      <c r="S457" s="13">
        <f>IFERROR(VLOOKUP($A457,'Fielding Data'!$A:$H,MATCH(S$1,'Fielding Data'!$A$1:$H$1,0),0),"Other")</f>
        <v>14</v>
      </c>
      <c r="T457" s="13">
        <f>IFERROR(VLOOKUP($A457,'Fielding Data'!$A:$H,MATCH(T$1,'Fielding Data'!$A$1:$H$1,0),0),"Other")</f>
        <v>117</v>
      </c>
      <c r="U457" s="13">
        <f>SUMIFS('Fielding Data'!E:E,'Fielding Data'!$A:$A,'Hitting Data'!$A457)</f>
        <v>1266</v>
      </c>
      <c r="V457" s="13">
        <f>SUMIFS('Fielding Data'!F:F,'Fielding Data'!$A:$A,'Hitting Data'!$A457)</f>
        <v>59</v>
      </c>
      <c r="W457" s="13">
        <f>SUMIFS('Fielding Data'!G:G,'Fielding Data'!$A:$A,'Hitting Data'!$A457)</f>
        <v>14</v>
      </c>
      <c r="X457" s="13">
        <f>SUMIFS('Fielding Data'!H:H,'Fielding Data'!$A:$A,'Hitting Data'!$A457)</f>
        <v>117</v>
      </c>
    </row>
    <row r="458" spans="1:24" x14ac:dyDescent="0.3">
      <c r="A458" s="13" t="str">
        <f t="shared" si="7"/>
        <v>huch012010</v>
      </c>
      <c r="B458" s="16" t="s">
        <v>803</v>
      </c>
      <c r="C458" s="16">
        <v>2010</v>
      </c>
      <c r="D458" s="16">
        <v>14</v>
      </c>
      <c r="E458" s="16">
        <v>23</v>
      </c>
      <c r="F458" s="16">
        <v>2</v>
      </c>
      <c r="G458" s="16">
        <v>3</v>
      </c>
      <c r="H458" s="16">
        <v>1</v>
      </c>
      <c r="I458" s="16">
        <v>0</v>
      </c>
      <c r="J458" s="16">
        <v>0</v>
      </c>
      <c r="K458" s="16">
        <v>1</v>
      </c>
      <c r="L458" s="16">
        <v>1</v>
      </c>
      <c r="M458" s="16">
        <v>0</v>
      </c>
      <c r="N458" s="16">
        <v>0</v>
      </c>
      <c r="O458" s="16">
        <v>5</v>
      </c>
      <c r="P458" s="13" t="str">
        <f>IFERROR(VLOOKUP($A458,'Fielding Data'!$A:$H,MATCH(P$1,'Fielding Data'!$A$1:$H$1,0),0),"Other")</f>
        <v>SS</v>
      </c>
      <c r="Q458" s="13">
        <f>IFERROR(VLOOKUP($A458,'Fielding Data'!$A:$H,MATCH(Q$1,'Fielding Data'!$A$1:$H$1,0),0),"Other")</f>
        <v>13</v>
      </c>
      <c r="R458" s="13">
        <f>IFERROR(VLOOKUP($A458,'Fielding Data'!$A:$H,MATCH(R$1,'Fielding Data'!$A$1:$H$1,0),0),"Other")</f>
        <v>10</v>
      </c>
      <c r="S458" s="13">
        <f>IFERROR(VLOOKUP($A458,'Fielding Data'!$A:$H,MATCH(S$1,'Fielding Data'!$A$1:$H$1,0),0),"Other")</f>
        <v>1</v>
      </c>
      <c r="T458" s="13">
        <f>IFERROR(VLOOKUP($A458,'Fielding Data'!$A:$H,MATCH(T$1,'Fielding Data'!$A$1:$H$1,0),0),"Other")</f>
        <v>4</v>
      </c>
      <c r="U458" s="13">
        <f>SUMIFS('Fielding Data'!E:E,'Fielding Data'!$A:$A,'Hitting Data'!$A458)</f>
        <v>13</v>
      </c>
      <c r="V458" s="13">
        <f>SUMIFS('Fielding Data'!F:F,'Fielding Data'!$A:$A,'Hitting Data'!$A458)</f>
        <v>10</v>
      </c>
      <c r="W458" s="13">
        <f>SUMIFS('Fielding Data'!G:G,'Fielding Data'!$A:$A,'Hitting Data'!$A458)</f>
        <v>1</v>
      </c>
      <c r="X458" s="13">
        <f>SUMIFS('Fielding Data'!H:H,'Fielding Data'!$A:$A,'Hitting Data'!$A458)</f>
        <v>4</v>
      </c>
    </row>
    <row r="459" spans="1:24" x14ac:dyDescent="0.3">
      <c r="A459" s="13" t="str">
        <f t="shared" si="7"/>
        <v>hudsoor012010</v>
      </c>
      <c r="B459" s="16" t="s">
        <v>308</v>
      </c>
      <c r="C459" s="16">
        <v>2010</v>
      </c>
      <c r="D459" s="16">
        <v>126</v>
      </c>
      <c r="E459" s="16">
        <v>497</v>
      </c>
      <c r="F459" s="16">
        <v>80</v>
      </c>
      <c r="G459" s="16">
        <v>133</v>
      </c>
      <c r="H459" s="16">
        <v>24</v>
      </c>
      <c r="I459" s="16">
        <v>5</v>
      </c>
      <c r="J459" s="16">
        <v>6</v>
      </c>
      <c r="K459" s="16">
        <v>37</v>
      </c>
      <c r="L459" s="16">
        <v>10</v>
      </c>
      <c r="M459" s="16">
        <v>3</v>
      </c>
      <c r="N459" s="16">
        <v>50</v>
      </c>
      <c r="O459" s="16">
        <v>87</v>
      </c>
      <c r="P459" s="13" t="str">
        <f>IFERROR(VLOOKUP($A459,'Fielding Data'!$A:$H,MATCH(P$1,'Fielding Data'!$A$1:$H$1,0),0),"Other")</f>
        <v>2B</v>
      </c>
      <c r="Q459" s="13">
        <f>IFERROR(VLOOKUP($A459,'Fielding Data'!$A:$H,MATCH(Q$1,'Fielding Data'!$A$1:$H$1,0),0),"Other")</f>
        <v>255</v>
      </c>
      <c r="R459" s="13">
        <f>IFERROR(VLOOKUP($A459,'Fielding Data'!$A:$H,MATCH(R$1,'Fielding Data'!$A$1:$H$1,0),0),"Other")</f>
        <v>374</v>
      </c>
      <c r="S459" s="13">
        <f>IFERROR(VLOOKUP($A459,'Fielding Data'!$A:$H,MATCH(S$1,'Fielding Data'!$A$1:$H$1,0),0),"Other")</f>
        <v>8</v>
      </c>
      <c r="T459" s="13">
        <f>IFERROR(VLOOKUP($A459,'Fielding Data'!$A:$H,MATCH(T$1,'Fielding Data'!$A$1:$H$1,0),0),"Other")</f>
        <v>78</v>
      </c>
      <c r="U459" s="13">
        <f>SUMIFS('Fielding Data'!E:E,'Fielding Data'!$A:$A,'Hitting Data'!$A459)</f>
        <v>255</v>
      </c>
      <c r="V459" s="13">
        <f>SUMIFS('Fielding Data'!F:F,'Fielding Data'!$A:$A,'Hitting Data'!$A459)</f>
        <v>374</v>
      </c>
      <c r="W459" s="13">
        <f>SUMIFS('Fielding Data'!G:G,'Fielding Data'!$A:$A,'Hitting Data'!$A459)</f>
        <v>8</v>
      </c>
      <c r="X459" s="13">
        <f>SUMIFS('Fielding Data'!H:H,'Fielding Data'!$A:$A,'Hitting Data'!$A459)</f>
        <v>78</v>
      </c>
    </row>
    <row r="460" spans="1:24" x14ac:dyDescent="0.3">
      <c r="A460" s="13" t="str">
        <f t="shared" si="7"/>
        <v>hudsoti012010</v>
      </c>
      <c r="B460" s="16" t="s">
        <v>122</v>
      </c>
      <c r="C460" s="16">
        <v>2010</v>
      </c>
      <c r="D460" s="16">
        <v>35</v>
      </c>
      <c r="E460" s="16">
        <v>77</v>
      </c>
      <c r="F460" s="16">
        <v>4</v>
      </c>
      <c r="G460" s="16">
        <v>15</v>
      </c>
      <c r="H460" s="16">
        <v>4</v>
      </c>
      <c r="I460" s="16">
        <v>0</v>
      </c>
      <c r="J460" s="16">
        <v>0</v>
      </c>
      <c r="K460" s="16">
        <v>4</v>
      </c>
      <c r="L460" s="16">
        <v>0</v>
      </c>
      <c r="M460" s="16">
        <v>0</v>
      </c>
      <c r="N460" s="16">
        <v>0</v>
      </c>
      <c r="O460" s="16">
        <v>21</v>
      </c>
      <c r="P460" s="13" t="str">
        <f>IFERROR(VLOOKUP($A460,'Fielding Data'!$A:$H,MATCH(P$1,'Fielding Data'!$A$1:$H$1,0),0),"Other")</f>
        <v>P</v>
      </c>
      <c r="Q460" s="13">
        <f>IFERROR(VLOOKUP($A460,'Fielding Data'!$A:$H,MATCH(Q$1,'Fielding Data'!$A$1:$H$1,0),0),"Other")</f>
        <v>17</v>
      </c>
      <c r="R460" s="13">
        <f>IFERROR(VLOOKUP($A460,'Fielding Data'!$A:$H,MATCH(R$1,'Fielding Data'!$A$1:$H$1,0),0),"Other")</f>
        <v>57</v>
      </c>
      <c r="S460" s="13">
        <f>IFERROR(VLOOKUP($A460,'Fielding Data'!$A:$H,MATCH(S$1,'Fielding Data'!$A$1:$H$1,0),0),"Other")</f>
        <v>3</v>
      </c>
      <c r="T460" s="13">
        <f>IFERROR(VLOOKUP($A460,'Fielding Data'!$A:$H,MATCH(T$1,'Fielding Data'!$A$1:$H$1,0),0),"Other")</f>
        <v>2</v>
      </c>
      <c r="U460" s="13">
        <f>SUMIFS('Fielding Data'!E:E,'Fielding Data'!$A:$A,'Hitting Data'!$A460)</f>
        <v>17</v>
      </c>
      <c r="V460" s="13">
        <f>SUMIFS('Fielding Data'!F:F,'Fielding Data'!$A:$A,'Hitting Data'!$A460)</f>
        <v>57</v>
      </c>
      <c r="W460" s="13">
        <f>SUMIFS('Fielding Data'!G:G,'Fielding Data'!$A:$A,'Hitting Data'!$A460)</f>
        <v>3</v>
      </c>
      <c r="X460" s="13">
        <f>SUMIFS('Fielding Data'!H:H,'Fielding Data'!$A:$A,'Hitting Data'!$A460)</f>
        <v>2</v>
      </c>
    </row>
    <row r="461" spans="1:24" x14ac:dyDescent="0.3">
      <c r="A461" s="13" t="str">
        <f t="shared" si="7"/>
        <v>huffau012010</v>
      </c>
      <c r="B461" s="16" t="s">
        <v>123</v>
      </c>
      <c r="C461" s="16">
        <v>2010</v>
      </c>
      <c r="D461" s="16">
        <v>157</v>
      </c>
      <c r="E461" s="16">
        <v>569</v>
      </c>
      <c r="F461" s="16">
        <v>100</v>
      </c>
      <c r="G461" s="16">
        <v>165</v>
      </c>
      <c r="H461" s="16">
        <v>35</v>
      </c>
      <c r="I461" s="16">
        <v>5</v>
      </c>
      <c r="J461" s="16">
        <v>26</v>
      </c>
      <c r="K461" s="16">
        <v>86</v>
      </c>
      <c r="L461" s="16">
        <v>7</v>
      </c>
      <c r="M461" s="16">
        <v>0</v>
      </c>
      <c r="N461" s="16">
        <v>83</v>
      </c>
      <c r="O461" s="16">
        <v>91</v>
      </c>
      <c r="P461" s="13" t="str">
        <f>IFERROR(VLOOKUP($A461,'Fielding Data'!$A:$H,MATCH(P$1,'Fielding Data'!$A$1:$H$1,0),0),"Other")</f>
        <v>1B</v>
      </c>
      <c r="Q461" s="13">
        <f>IFERROR(VLOOKUP($A461,'Fielding Data'!$A:$H,MATCH(Q$1,'Fielding Data'!$A$1:$H$1,0),0),"Other")</f>
        <v>756</v>
      </c>
      <c r="R461" s="13">
        <f>IFERROR(VLOOKUP($A461,'Fielding Data'!$A:$H,MATCH(R$1,'Fielding Data'!$A$1:$H$1,0),0),"Other")</f>
        <v>54</v>
      </c>
      <c r="S461" s="13">
        <f>IFERROR(VLOOKUP($A461,'Fielding Data'!$A:$H,MATCH(S$1,'Fielding Data'!$A$1:$H$1,0),0),"Other")</f>
        <v>3</v>
      </c>
      <c r="T461" s="13">
        <f>IFERROR(VLOOKUP($A461,'Fielding Data'!$A:$H,MATCH(T$1,'Fielding Data'!$A$1:$H$1,0),0),"Other")</f>
        <v>54</v>
      </c>
      <c r="U461" s="13">
        <f>SUMIFS('Fielding Data'!E:E,'Fielding Data'!$A:$A,'Hitting Data'!$A461)</f>
        <v>881</v>
      </c>
      <c r="V461" s="13">
        <f>SUMIFS('Fielding Data'!F:F,'Fielding Data'!$A:$A,'Hitting Data'!$A461)</f>
        <v>60</v>
      </c>
      <c r="W461" s="13">
        <f>SUMIFS('Fielding Data'!G:G,'Fielding Data'!$A:$A,'Hitting Data'!$A461)</f>
        <v>3</v>
      </c>
      <c r="X461" s="13">
        <f>SUMIFS('Fielding Data'!H:H,'Fielding Data'!$A:$A,'Hitting Data'!$A461)</f>
        <v>56</v>
      </c>
    </row>
    <row r="462" spans="1:24" x14ac:dyDescent="0.3">
      <c r="A462" s="13" t="str">
        <f t="shared" si="7"/>
        <v>huffda012010</v>
      </c>
      <c r="B462" s="16" t="s">
        <v>1109</v>
      </c>
      <c r="C462" s="16">
        <v>2010</v>
      </c>
      <c r="D462" s="16">
        <v>15</v>
      </c>
      <c r="E462" s="16">
        <v>2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1</v>
      </c>
      <c r="P462" s="13" t="str">
        <f>IFERROR(VLOOKUP($A462,'Fielding Data'!$A:$H,MATCH(P$1,'Fielding Data'!$A$1:$H$1,0),0),"Other")</f>
        <v>P</v>
      </c>
      <c r="Q462" s="13">
        <f>IFERROR(VLOOKUP($A462,'Fielding Data'!$A:$H,MATCH(Q$1,'Fielding Data'!$A$1:$H$1,0),0),"Other")</f>
        <v>4</v>
      </c>
      <c r="R462" s="13">
        <f>IFERROR(VLOOKUP($A462,'Fielding Data'!$A:$H,MATCH(R$1,'Fielding Data'!$A$1:$H$1,0),0),"Other")</f>
        <v>7</v>
      </c>
      <c r="S462" s="13">
        <f>IFERROR(VLOOKUP($A462,'Fielding Data'!$A:$H,MATCH(S$1,'Fielding Data'!$A$1:$H$1,0),0),"Other")</f>
        <v>0</v>
      </c>
      <c r="T462" s="13">
        <f>IFERROR(VLOOKUP($A462,'Fielding Data'!$A:$H,MATCH(T$1,'Fielding Data'!$A$1:$H$1,0),0),"Other")</f>
        <v>0</v>
      </c>
      <c r="U462" s="13">
        <f>SUMIFS('Fielding Data'!E:E,'Fielding Data'!$A:$A,'Hitting Data'!$A462)</f>
        <v>4</v>
      </c>
      <c r="V462" s="13">
        <f>SUMIFS('Fielding Data'!F:F,'Fielding Data'!$A:$A,'Hitting Data'!$A462)</f>
        <v>7</v>
      </c>
      <c r="W462" s="13">
        <f>SUMIFS('Fielding Data'!G:G,'Fielding Data'!$A:$A,'Hitting Data'!$A462)</f>
        <v>0</v>
      </c>
      <c r="X462" s="13">
        <f>SUMIFS('Fielding Data'!H:H,'Fielding Data'!$A:$A,'Hitting Data'!$A462)</f>
        <v>0</v>
      </c>
    </row>
    <row r="463" spans="1:24" x14ac:dyDescent="0.3">
      <c r="A463" s="13" t="str">
        <f t="shared" si="7"/>
        <v>huffmch012010</v>
      </c>
      <c r="B463" s="16" t="s">
        <v>1299</v>
      </c>
      <c r="C463" s="16">
        <v>2010</v>
      </c>
      <c r="D463" s="16">
        <v>9</v>
      </c>
      <c r="E463" s="16">
        <v>18</v>
      </c>
      <c r="F463" s="16">
        <v>1</v>
      </c>
      <c r="G463" s="16">
        <v>3</v>
      </c>
      <c r="H463" s="16">
        <v>0</v>
      </c>
      <c r="I463" s="16">
        <v>0</v>
      </c>
      <c r="J463" s="16">
        <v>0</v>
      </c>
      <c r="K463" s="16">
        <v>2</v>
      </c>
      <c r="L463" s="16">
        <v>0</v>
      </c>
      <c r="M463" s="16">
        <v>0</v>
      </c>
      <c r="N463" s="16">
        <v>2</v>
      </c>
      <c r="O463" s="16">
        <v>5</v>
      </c>
      <c r="P463" s="13" t="str">
        <f>IFERROR(VLOOKUP($A463,'Fielding Data'!$A:$H,MATCH(P$1,'Fielding Data'!$A$1:$H$1,0),0),"Other")</f>
        <v>1B</v>
      </c>
      <c r="Q463" s="13">
        <f>IFERROR(VLOOKUP($A463,'Fielding Data'!$A:$H,MATCH(Q$1,'Fielding Data'!$A$1:$H$1,0),0),"Other")</f>
        <v>0</v>
      </c>
      <c r="R463" s="13">
        <f>IFERROR(VLOOKUP($A463,'Fielding Data'!$A:$H,MATCH(R$1,'Fielding Data'!$A$1:$H$1,0),0),"Other")</f>
        <v>0</v>
      </c>
      <c r="S463" s="13">
        <f>IFERROR(VLOOKUP($A463,'Fielding Data'!$A:$H,MATCH(S$1,'Fielding Data'!$A$1:$H$1,0),0),"Other")</f>
        <v>0</v>
      </c>
      <c r="T463" s="13">
        <f>IFERROR(VLOOKUP($A463,'Fielding Data'!$A:$H,MATCH(T$1,'Fielding Data'!$A$1:$H$1,0),0),"Other")</f>
        <v>0</v>
      </c>
      <c r="U463" s="13">
        <f>SUMIFS('Fielding Data'!E:E,'Fielding Data'!$A:$A,'Hitting Data'!$A463)</f>
        <v>14</v>
      </c>
      <c r="V463" s="13">
        <f>SUMIFS('Fielding Data'!F:F,'Fielding Data'!$A:$A,'Hitting Data'!$A463)</f>
        <v>0</v>
      </c>
      <c r="W463" s="13">
        <f>SUMIFS('Fielding Data'!G:G,'Fielding Data'!$A:$A,'Hitting Data'!$A463)</f>
        <v>0</v>
      </c>
      <c r="X463" s="13">
        <f>SUMIFS('Fielding Data'!H:H,'Fielding Data'!$A:$A,'Hitting Data'!$A463)</f>
        <v>0</v>
      </c>
    </row>
    <row r="464" spans="1:24" x14ac:dyDescent="0.3">
      <c r="A464" s="13" t="str">
        <f t="shared" si="7"/>
        <v>hughedu012010</v>
      </c>
      <c r="B464" s="16" t="s">
        <v>1110</v>
      </c>
      <c r="C464" s="16">
        <v>2010</v>
      </c>
      <c r="D464" s="16">
        <v>57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3" t="str">
        <f>IFERROR(VLOOKUP($A464,'Fielding Data'!$A:$H,MATCH(P$1,'Fielding Data'!$A$1:$H$1,0),0),"Other")</f>
        <v>P</v>
      </c>
      <c r="Q464" s="13">
        <f>IFERROR(VLOOKUP($A464,'Fielding Data'!$A:$H,MATCH(Q$1,'Fielding Data'!$A$1:$H$1,0),0),"Other")</f>
        <v>5</v>
      </c>
      <c r="R464" s="13">
        <f>IFERROR(VLOOKUP($A464,'Fielding Data'!$A:$H,MATCH(R$1,'Fielding Data'!$A$1:$H$1,0),0),"Other")</f>
        <v>8</v>
      </c>
      <c r="S464" s="13">
        <f>IFERROR(VLOOKUP($A464,'Fielding Data'!$A:$H,MATCH(S$1,'Fielding Data'!$A$1:$H$1,0),0),"Other")</f>
        <v>0</v>
      </c>
      <c r="T464" s="13">
        <f>IFERROR(VLOOKUP($A464,'Fielding Data'!$A:$H,MATCH(T$1,'Fielding Data'!$A$1:$H$1,0),0),"Other")</f>
        <v>2</v>
      </c>
      <c r="U464" s="13">
        <f>SUMIFS('Fielding Data'!E:E,'Fielding Data'!$A:$A,'Hitting Data'!$A464)</f>
        <v>5</v>
      </c>
      <c r="V464" s="13">
        <f>SUMIFS('Fielding Data'!F:F,'Fielding Data'!$A:$A,'Hitting Data'!$A464)</f>
        <v>8</v>
      </c>
      <c r="W464" s="13">
        <f>SUMIFS('Fielding Data'!G:G,'Fielding Data'!$A:$A,'Hitting Data'!$A464)</f>
        <v>0</v>
      </c>
      <c r="X464" s="13">
        <f>SUMIFS('Fielding Data'!H:H,'Fielding Data'!$A:$A,'Hitting Data'!$A464)</f>
        <v>2</v>
      </c>
    </row>
    <row r="465" spans="1:24" x14ac:dyDescent="0.3">
      <c r="A465" s="13" t="str">
        <f t="shared" si="7"/>
        <v>hughelu012010</v>
      </c>
      <c r="B465" s="16" t="s">
        <v>1300</v>
      </c>
      <c r="C465" s="16">
        <v>2010</v>
      </c>
      <c r="D465" s="16">
        <v>2</v>
      </c>
      <c r="E465" s="16">
        <v>7</v>
      </c>
      <c r="F465" s="16">
        <v>1</v>
      </c>
      <c r="G465" s="16">
        <v>2</v>
      </c>
      <c r="H465" s="16">
        <v>0</v>
      </c>
      <c r="I465" s="16">
        <v>0</v>
      </c>
      <c r="J465" s="16">
        <v>1</v>
      </c>
      <c r="K465" s="16">
        <v>1</v>
      </c>
      <c r="L465" s="16">
        <v>0</v>
      </c>
      <c r="M465" s="16">
        <v>1</v>
      </c>
      <c r="N465" s="16">
        <v>0</v>
      </c>
      <c r="O465" s="16">
        <v>3</v>
      </c>
      <c r="P465" s="13" t="str">
        <f>IFERROR(VLOOKUP($A465,'Fielding Data'!$A:$H,MATCH(P$1,'Fielding Data'!$A$1:$H$1,0),0),"Other")</f>
        <v>3B</v>
      </c>
      <c r="Q465" s="13">
        <f>IFERROR(VLOOKUP($A465,'Fielding Data'!$A:$H,MATCH(Q$1,'Fielding Data'!$A$1:$H$1,0),0),"Other")</f>
        <v>0</v>
      </c>
      <c r="R465" s="13">
        <f>IFERROR(VLOOKUP($A465,'Fielding Data'!$A:$H,MATCH(R$1,'Fielding Data'!$A$1:$H$1,0),0),"Other")</f>
        <v>4</v>
      </c>
      <c r="S465" s="13">
        <f>IFERROR(VLOOKUP($A465,'Fielding Data'!$A:$H,MATCH(S$1,'Fielding Data'!$A$1:$H$1,0),0),"Other")</f>
        <v>0</v>
      </c>
      <c r="T465" s="13">
        <f>IFERROR(VLOOKUP($A465,'Fielding Data'!$A:$H,MATCH(T$1,'Fielding Data'!$A$1:$H$1,0),0),"Other")</f>
        <v>1</v>
      </c>
      <c r="U465" s="13">
        <f>SUMIFS('Fielding Data'!E:E,'Fielding Data'!$A:$A,'Hitting Data'!$A465)</f>
        <v>0</v>
      </c>
      <c r="V465" s="13">
        <f>SUMIFS('Fielding Data'!F:F,'Fielding Data'!$A:$A,'Hitting Data'!$A465)</f>
        <v>4</v>
      </c>
      <c r="W465" s="13">
        <f>SUMIFS('Fielding Data'!G:G,'Fielding Data'!$A:$A,'Hitting Data'!$A465)</f>
        <v>0</v>
      </c>
      <c r="X465" s="13">
        <f>SUMIFS('Fielding Data'!H:H,'Fielding Data'!$A:$A,'Hitting Data'!$A465)</f>
        <v>1</v>
      </c>
    </row>
    <row r="466" spans="1:24" x14ac:dyDescent="0.3">
      <c r="A466" s="13" t="str">
        <f t="shared" si="7"/>
        <v>hugheph012010</v>
      </c>
      <c r="B466" s="16" t="s">
        <v>804</v>
      </c>
      <c r="C466" s="16">
        <v>2010</v>
      </c>
      <c r="D466" s="16">
        <v>31</v>
      </c>
      <c r="E466" s="16">
        <v>1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3" t="str">
        <f>IFERROR(VLOOKUP($A466,'Fielding Data'!$A:$H,MATCH(P$1,'Fielding Data'!$A$1:$H$1,0),0),"Other")</f>
        <v>P</v>
      </c>
      <c r="Q466" s="13">
        <f>IFERROR(VLOOKUP($A466,'Fielding Data'!$A:$H,MATCH(Q$1,'Fielding Data'!$A$1:$H$1,0),0),"Other")</f>
        <v>7</v>
      </c>
      <c r="R466" s="13">
        <f>IFERROR(VLOOKUP($A466,'Fielding Data'!$A:$H,MATCH(R$1,'Fielding Data'!$A$1:$H$1,0),0),"Other")</f>
        <v>13</v>
      </c>
      <c r="S466" s="13">
        <f>IFERROR(VLOOKUP($A466,'Fielding Data'!$A:$H,MATCH(S$1,'Fielding Data'!$A$1:$H$1,0),0),"Other")</f>
        <v>0</v>
      </c>
      <c r="T466" s="13">
        <f>IFERROR(VLOOKUP($A466,'Fielding Data'!$A:$H,MATCH(T$1,'Fielding Data'!$A$1:$H$1,0),0),"Other")</f>
        <v>1</v>
      </c>
      <c r="U466" s="13">
        <f>SUMIFS('Fielding Data'!E:E,'Fielding Data'!$A:$A,'Hitting Data'!$A466)</f>
        <v>7</v>
      </c>
      <c r="V466" s="13">
        <f>SUMIFS('Fielding Data'!F:F,'Fielding Data'!$A:$A,'Hitting Data'!$A466)</f>
        <v>13</v>
      </c>
      <c r="W466" s="13">
        <f>SUMIFS('Fielding Data'!G:G,'Fielding Data'!$A:$A,'Hitting Data'!$A466)</f>
        <v>0</v>
      </c>
      <c r="X466" s="13">
        <f>SUMIFS('Fielding Data'!H:H,'Fielding Data'!$A:$A,'Hitting Data'!$A466)</f>
        <v>1</v>
      </c>
    </row>
    <row r="467" spans="1:24" x14ac:dyDescent="0.3">
      <c r="A467" s="13" t="str">
        <f t="shared" si="7"/>
        <v>hugherh012010</v>
      </c>
      <c r="B467" s="16" t="s">
        <v>1301</v>
      </c>
      <c r="C467" s="16">
        <v>2010</v>
      </c>
      <c r="D467" s="16">
        <v>14</v>
      </c>
      <c r="E467" s="16">
        <v>47</v>
      </c>
      <c r="F467" s="16">
        <v>3</v>
      </c>
      <c r="G467" s="16">
        <v>10</v>
      </c>
      <c r="H467" s="16">
        <v>2</v>
      </c>
      <c r="I467" s="16">
        <v>0</v>
      </c>
      <c r="J467" s="16">
        <v>0</v>
      </c>
      <c r="K467" s="16">
        <v>4</v>
      </c>
      <c r="L467" s="16">
        <v>0</v>
      </c>
      <c r="M467" s="16">
        <v>0</v>
      </c>
      <c r="N467" s="16">
        <v>4</v>
      </c>
      <c r="O467" s="16">
        <v>19</v>
      </c>
      <c r="P467" s="13" t="str">
        <f>IFERROR(VLOOKUP($A467,'Fielding Data'!$A:$H,MATCH(P$1,'Fielding Data'!$A$1:$H$1,0),0),"Other")</f>
        <v>1B</v>
      </c>
      <c r="Q467" s="13">
        <f>IFERROR(VLOOKUP($A467,'Fielding Data'!$A:$H,MATCH(Q$1,'Fielding Data'!$A$1:$H$1,0),0),"Other")</f>
        <v>98</v>
      </c>
      <c r="R467" s="13">
        <f>IFERROR(VLOOKUP($A467,'Fielding Data'!$A:$H,MATCH(R$1,'Fielding Data'!$A$1:$H$1,0),0),"Other")</f>
        <v>3</v>
      </c>
      <c r="S467" s="13">
        <f>IFERROR(VLOOKUP($A467,'Fielding Data'!$A:$H,MATCH(S$1,'Fielding Data'!$A$1:$H$1,0),0),"Other")</f>
        <v>1</v>
      </c>
      <c r="T467" s="13">
        <f>IFERROR(VLOOKUP($A467,'Fielding Data'!$A:$H,MATCH(T$1,'Fielding Data'!$A$1:$H$1,0),0),"Other")</f>
        <v>6</v>
      </c>
      <c r="U467" s="13">
        <f>SUMIFS('Fielding Data'!E:E,'Fielding Data'!$A:$A,'Hitting Data'!$A467)</f>
        <v>98</v>
      </c>
      <c r="V467" s="13">
        <f>SUMIFS('Fielding Data'!F:F,'Fielding Data'!$A:$A,'Hitting Data'!$A467)</f>
        <v>3</v>
      </c>
      <c r="W467" s="13">
        <f>SUMIFS('Fielding Data'!G:G,'Fielding Data'!$A:$A,'Hitting Data'!$A467)</f>
        <v>1</v>
      </c>
      <c r="X467" s="13">
        <f>SUMIFS('Fielding Data'!H:H,'Fielding Data'!$A:$A,'Hitting Data'!$A467)</f>
        <v>6</v>
      </c>
    </row>
    <row r="468" spans="1:24" x14ac:dyDescent="0.3">
      <c r="A468" s="13" t="str">
        <f t="shared" si="7"/>
        <v>humbeph012010</v>
      </c>
      <c r="B468" s="16" t="s">
        <v>658</v>
      </c>
      <c r="C468" s="16">
        <v>2010</v>
      </c>
      <c r="D468" s="16">
        <v>8</v>
      </c>
      <c r="E468" s="16">
        <v>0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3" t="str">
        <f>IFERROR(VLOOKUP($A468,'Fielding Data'!$A:$H,MATCH(P$1,'Fielding Data'!$A$1:$H$1,0),0),"Other")</f>
        <v>P</v>
      </c>
      <c r="Q468" s="13">
        <f>IFERROR(VLOOKUP($A468,'Fielding Data'!$A:$H,MATCH(Q$1,'Fielding Data'!$A$1:$H$1,0),0),"Other")</f>
        <v>1</v>
      </c>
      <c r="R468" s="13">
        <f>IFERROR(VLOOKUP($A468,'Fielding Data'!$A:$H,MATCH(R$1,'Fielding Data'!$A$1:$H$1,0),0),"Other")</f>
        <v>0</v>
      </c>
      <c r="S468" s="13">
        <f>IFERROR(VLOOKUP($A468,'Fielding Data'!$A:$H,MATCH(S$1,'Fielding Data'!$A$1:$H$1,0),0),"Other")</f>
        <v>0</v>
      </c>
      <c r="T468" s="13">
        <f>IFERROR(VLOOKUP($A468,'Fielding Data'!$A:$H,MATCH(T$1,'Fielding Data'!$A$1:$H$1,0),0),"Other")</f>
        <v>0</v>
      </c>
      <c r="U468" s="13">
        <f>SUMIFS('Fielding Data'!E:E,'Fielding Data'!$A:$A,'Hitting Data'!$A468)</f>
        <v>1</v>
      </c>
      <c r="V468" s="13">
        <f>SUMIFS('Fielding Data'!F:F,'Fielding Data'!$A:$A,'Hitting Data'!$A468)</f>
        <v>0</v>
      </c>
      <c r="W468" s="13">
        <f>SUMIFS('Fielding Data'!G:G,'Fielding Data'!$A:$A,'Hitting Data'!$A468)</f>
        <v>0</v>
      </c>
      <c r="X468" s="13">
        <f>SUMIFS('Fielding Data'!H:H,'Fielding Data'!$A:$A,'Hitting Data'!$A468)</f>
        <v>0</v>
      </c>
    </row>
    <row r="469" spans="1:24" x14ac:dyDescent="0.3">
      <c r="A469" s="13" t="str">
        <f t="shared" si="7"/>
        <v>hundlni012010</v>
      </c>
      <c r="B469" s="16" t="s">
        <v>939</v>
      </c>
      <c r="C469" s="16">
        <v>2010</v>
      </c>
      <c r="D469" s="16">
        <v>85</v>
      </c>
      <c r="E469" s="16">
        <v>273</v>
      </c>
      <c r="F469" s="16">
        <v>33</v>
      </c>
      <c r="G469" s="16">
        <v>68</v>
      </c>
      <c r="H469" s="16">
        <v>18</v>
      </c>
      <c r="I469" s="16">
        <v>2</v>
      </c>
      <c r="J469" s="16">
        <v>8</v>
      </c>
      <c r="K469" s="16">
        <v>43</v>
      </c>
      <c r="L469" s="16">
        <v>0</v>
      </c>
      <c r="M469" s="16">
        <v>5</v>
      </c>
      <c r="N469" s="16">
        <v>25</v>
      </c>
      <c r="O469" s="16">
        <v>66</v>
      </c>
      <c r="P469" s="13" t="str">
        <f>IFERROR(VLOOKUP($A469,'Fielding Data'!$A:$H,MATCH(P$1,'Fielding Data'!$A$1:$H$1,0),0),"Other")</f>
        <v>C</v>
      </c>
      <c r="Q469" s="13">
        <f>IFERROR(VLOOKUP($A469,'Fielding Data'!$A:$H,MATCH(Q$1,'Fielding Data'!$A$1:$H$1,0),0),"Other")</f>
        <v>632</v>
      </c>
      <c r="R469" s="13">
        <f>IFERROR(VLOOKUP($A469,'Fielding Data'!$A:$H,MATCH(R$1,'Fielding Data'!$A$1:$H$1,0),0),"Other")</f>
        <v>28</v>
      </c>
      <c r="S469" s="13">
        <f>IFERROR(VLOOKUP($A469,'Fielding Data'!$A:$H,MATCH(S$1,'Fielding Data'!$A$1:$H$1,0),0),"Other")</f>
        <v>4</v>
      </c>
      <c r="T469" s="13">
        <f>IFERROR(VLOOKUP($A469,'Fielding Data'!$A:$H,MATCH(T$1,'Fielding Data'!$A$1:$H$1,0),0),"Other")</f>
        <v>6</v>
      </c>
      <c r="U469" s="13">
        <f>SUMIFS('Fielding Data'!E:E,'Fielding Data'!$A:$A,'Hitting Data'!$A469)</f>
        <v>632</v>
      </c>
      <c r="V469" s="13">
        <f>SUMIFS('Fielding Data'!F:F,'Fielding Data'!$A:$A,'Hitting Data'!$A469)</f>
        <v>28</v>
      </c>
      <c r="W469" s="13">
        <f>SUMIFS('Fielding Data'!G:G,'Fielding Data'!$A:$A,'Hitting Data'!$A469)</f>
        <v>4</v>
      </c>
      <c r="X469" s="13">
        <f>SUMIFS('Fielding Data'!H:H,'Fielding Data'!$A:$A,'Hitting Data'!$A469)</f>
        <v>6</v>
      </c>
    </row>
    <row r="470" spans="1:24" x14ac:dyDescent="0.3">
      <c r="A470" s="13" t="str">
        <f t="shared" si="7"/>
        <v>hunteto012010</v>
      </c>
      <c r="B470" s="16" t="s">
        <v>124</v>
      </c>
      <c r="C470" s="16">
        <v>2010</v>
      </c>
      <c r="D470" s="16">
        <v>152</v>
      </c>
      <c r="E470" s="16">
        <v>573</v>
      </c>
      <c r="F470" s="16">
        <v>76</v>
      </c>
      <c r="G470" s="16">
        <v>161</v>
      </c>
      <c r="H470" s="16">
        <v>36</v>
      </c>
      <c r="I470" s="16">
        <v>0</v>
      </c>
      <c r="J470" s="16">
        <v>23</v>
      </c>
      <c r="K470" s="16">
        <v>90</v>
      </c>
      <c r="L470" s="16">
        <v>9</v>
      </c>
      <c r="M470" s="16">
        <v>12</v>
      </c>
      <c r="N470" s="16">
        <v>61</v>
      </c>
      <c r="O470" s="16">
        <v>106</v>
      </c>
      <c r="P470" s="13" t="str">
        <f>IFERROR(VLOOKUP($A470,'Fielding Data'!$A:$H,MATCH(P$1,'Fielding Data'!$A$1:$H$1,0),0),"Other")</f>
        <v>CF</v>
      </c>
      <c r="Q470" s="13">
        <f>IFERROR(VLOOKUP($A470,'Fielding Data'!$A:$H,MATCH(Q$1,'Fielding Data'!$A$1:$H$1,0),0),"Other")</f>
        <v>0</v>
      </c>
      <c r="R470" s="13">
        <f>IFERROR(VLOOKUP($A470,'Fielding Data'!$A:$H,MATCH(R$1,'Fielding Data'!$A$1:$H$1,0),0),"Other")</f>
        <v>0</v>
      </c>
      <c r="S470" s="13">
        <f>IFERROR(VLOOKUP($A470,'Fielding Data'!$A:$H,MATCH(S$1,'Fielding Data'!$A$1:$H$1,0),0),"Other")</f>
        <v>0</v>
      </c>
      <c r="T470" s="13">
        <f>IFERROR(VLOOKUP($A470,'Fielding Data'!$A:$H,MATCH(T$1,'Fielding Data'!$A$1:$H$1,0),0),"Other")</f>
        <v>0</v>
      </c>
      <c r="U470" s="13">
        <f>SUMIFS('Fielding Data'!E:E,'Fielding Data'!$A:$A,'Hitting Data'!$A470)</f>
        <v>358</v>
      </c>
      <c r="V470" s="13">
        <f>SUMIFS('Fielding Data'!F:F,'Fielding Data'!$A:$A,'Hitting Data'!$A470)</f>
        <v>4</v>
      </c>
      <c r="W470" s="13">
        <f>SUMIFS('Fielding Data'!G:G,'Fielding Data'!$A:$A,'Hitting Data'!$A470)</f>
        <v>3</v>
      </c>
      <c r="X470" s="13">
        <f>SUMIFS('Fielding Data'!H:H,'Fielding Data'!$A:$A,'Hitting Data'!$A470)</f>
        <v>0</v>
      </c>
    </row>
    <row r="471" spans="1:24" x14ac:dyDescent="0.3">
      <c r="A471" s="13" t="str">
        <f t="shared" si="7"/>
        <v>hunteto022010</v>
      </c>
      <c r="B471" s="16" t="s">
        <v>940</v>
      </c>
      <c r="C471" s="16">
        <v>2010</v>
      </c>
      <c r="D471" s="16">
        <v>23</v>
      </c>
      <c r="E471" s="16">
        <v>1</v>
      </c>
      <c r="F471" s="16">
        <v>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1</v>
      </c>
      <c r="P471" s="13" t="str">
        <f>IFERROR(VLOOKUP($A471,'Fielding Data'!$A:$H,MATCH(P$1,'Fielding Data'!$A$1:$H$1,0),0),"Other")</f>
        <v>P</v>
      </c>
      <c r="Q471" s="13">
        <f>IFERROR(VLOOKUP($A471,'Fielding Data'!$A:$H,MATCH(Q$1,'Fielding Data'!$A$1:$H$1,0),0),"Other")</f>
        <v>9</v>
      </c>
      <c r="R471" s="13">
        <f>IFERROR(VLOOKUP($A471,'Fielding Data'!$A:$H,MATCH(R$1,'Fielding Data'!$A$1:$H$1,0),0),"Other")</f>
        <v>16</v>
      </c>
      <c r="S471" s="13">
        <f>IFERROR(VLOOKUP($A471,'Fielding Data'!$A:$H,MATCH(S$1,'Fielding Data'!$A$1:$H$1,0),0),"Other")</f>
        <v>1</v>
      </c>
      <c r="T471" s="13">
        <f>IFERROR(VLOOKUP($A471,'Fielding Data'!$A:$H,MATCH(T$1,'Fielding Data'!$A$1:$H$1,0),0),"Other")</f>
        <v>1</v>
      </c>
      <c r="U471" s="13">
        <f>SUMIFS('Fielding Data'!E:E,'Fielding Data'!$A:$A,'Hitting Data'!$A471)</f>
        <v>9</v>
      </c>
      <c r="V471" s="13">
        <f>SUMIFS('Fielding Data'!F:F,'Fielding Data'!$A:$A,'Hitting Data'!$A471)</f>
        <v>16</v>
      </c>
      <c r="W471" s="13">
        <f>SUMIFS('Fielding Data'!G:G,'Fielding Data'!$A:$A,'Hitting Data'!$A471)</f>
        <v>1</v>
      </c>
      <c r="X471" s="13">
        <f>SUMIFS('Fielding Data'!H:H,'Fielding Data'!$A:$A,'Hitting Data'!$A471)</f>
        <v>1</v>
      </c>
    </row>
    <row r="472" spans="1:24" x14ac:dyDescent="0.3">
      <c r="A472" s="13" t="str">
        <f t="shared" si="7"/>
        <v>iannech012010</v>
      </c>
      <c r="B472" s="16" t="s">
        <v>659</v>
      </c>
      <c r="C472" s="16">
        <v>2010</v>
      </c>
      <c r="D472" s="16">
        <v>61</v>
      </c>
      <c r="E472" s="16">
        <v>188</v>
      </c>
      <c r="F472" s="16">
        <v>20</v>
      </c>
      <c r="G472" s="16">
        <v>37</v>
      </c>
      <c r="H472" s="16">
        <v>6</v>
      </c>
      <c r="I472" s="16">
        <v>1</v>
      </c>
      <c r="J472" s="16">
        <v>9</v>
      </c>
      <c r="K472" s="16">
        <v>27</v>
      </c>
      <c r="L472" s="16">
        <v>1</v>
      </c>
      <c r="M472" s="16">
        <v>0</v>
      </c>
      <c r="N472" s="16">
        <v>30</v>
      </c>
      <c r="O472" s="16">
        <v>48</v>
      </c>
      <c r="P472" s="13" t="str">
        <f>IFERROR(VLOOKUP($A472,'Fielding Data'!$A:$H,MATCH(P$1,'Fielding Data'!$A$1:$H$1,0),0),"Other")</f>
        <v>1B</v>
      </c>
      <c r="Q472" s="13">
        <f>IFERROR(VLOOKUP($A472,'Fielding Data'!$A:$H,MATCH(Q$1,'Fielding Data'!$A$1:$H$1,0),0),"Other")</f>
        <v>10</v>
      </c>
      <c r="R472" s="13">
        <f>IFERROR(VLOOKUP($A472,'Fielding Data'!$A:$H,MATCH(R$1,'Fielding Data'!$A$1:$H$1,0),0),"Other")</f>
        <v>1</v>
      </c>
      <c r="S472" s="13">
        <f>IFERROR(VLOOKUP($A472,'Fielding Data'!$A:$H,MATCH(S$1,'Fielding Data'!$A$1:$H$1,0),0),"Other")</f>
        <v>0</v>
      </c>
      <c r="T472" s="13">
        <f>IFERROR(VLOOKUP($A472,'Fielding Data'!$A:$H,MATCH(T$1,'Fielding Data'!$A$1:$H$1,0),0),"Other")</f>
        <v>2</v>
      </c>
      <c r="U472" s="13">
        <f>SUMIFS('Fielding Data'!E:E,'Fielding Data'!$A:$A,'Hitting Data'!$A472)</f>
        <v>383</v>
      </c>
      <c r="V472" s="13">
        <f>SUMIFS('Fielding Data'!F:F,'Fielding Data'!$A:$A,'Hitting Data'!$A472)</f>
        <v>33</v>
      </c>
      <c r="W472" s="13">
        <f>SUMIFS('Fielding Data'!G:G,'Fielding Data'!$A:$A,'Hitting Data'!$A472)</f>
        <v>6</v>
      </c>
      <c r="X472" s="13">
        <f>SUMIFS('Fielding Data'!H:H,'Fielding Data'!$A:$A,'Hitting Data'!$A472)</f>
        <v>4</v>
      </c>
    </row>
    <row r="473" spans="1:24" x14ac:dyDescent="0.3">
      <c r="A473" s="13" t="str">
        <f t="shared" si="7"/>
        <v>ibanera012010</v>
      </c>
      <c r="B473" s="16" t="s">
        <v>125</v>
      </c>
      <c r="C473" s="16">
        <v>2010</v>
      </c>
      <c r="D473" s="16">
        <v>155</v>
      </c>
      <c r="E473" s="16">
        <v>561</v>
      </c>
      <c r="F473" s="16">
        <v>75</v>
      </c>
      <c r="G473" s="16">
        <v>154</v>
      </c>
      <c r="H473" s="16">
        <v>37</v>
      </c>
      <c r="I473" s="16">
        <v>5</v>
      </c>
      <c r="J473" s="16">
        <v>16</v>
      </c>
      <c r="K473" s="16">
        <v>83</v>
      </c>
      <c r="L473" s="16">
        <v>4</v>
      </c>
      <c r="M473" s="16">
        <v>3</v>
      </c>
      <c r="N473" s="16">
        <v>68</v>
      </c>
      <c r="O473" s="16">
        <v>108</v>
      </c>
      <c r="P473" s="13" t="str">
        <f>IFERROR(VLOOKUP($A473,'Fielding Data'!$A:$H,MATCH(P$1,'Fielding Data'!$A$1:$H$1,0),0),"Other")</f>
        <v>1B</v>
      </c>
      <c r="Q473" s="13">
        <f>IFERROR(VLOOKUP($A473,'Fielding Data'!$A:$H,MATCH(Q$1,'Fielding Data'!$A$1:$H$1,0),0),"Other")</f>
        <v>3</v>
      </c>
      <c r="R473" s="13">
        <f>IFERROR(VLOOKUP($A473,'Fielding Data'!$A:$H,MATCH(R$1,'Fielding Data'!$A$1:$H$1,0),0),"Other")</f>
        <v>0</v>
      </c>
      <c r="S473" s="13">
        <f>IFERROR(VLOOKUP($A473,'Fielding Data'!$A:$H,MATCH(S$1,'Fielding Data'!$A$1:$H$1,0),0),"Other")</f>
        <v>0</v>
      </c>
      <c r="T473" s="13">
        <f>IFERROR(VLOOKUP($A473,'Fielding Data'!$A:$H,MATCH(T$1,'Fielding Data'!$A$1:$H$1,0),0),"Other")</f>
        <v>0</v>
      </c>
      <c r="U473" s="13">
        <f>SUMIFS('Fielding Data'!E:E,'Fielding Data'!$A:$A,'Hitting Data'!$A473)</f>
        <v>215</v>
      </c>
      <c r="V473" s="13">
        <f>SUMIFS('Fielding Data'!F:F,'Fielding Data'!$A:$A,'Hitting Data'!$A473)</f>
        <v>4</v>
      </c>
      <c r="W473" s="13">
        <f>SUMIFS('Fielding Data'!G:G,'Fielding Data'!$A:$A,'Hitting Data'!$A473)</f>
        <v>2</v>
      </c>
      <c r="X473" s="13">
        <f>SUMIFS('Fielding Data'!H:H,'Fielding Data'!$A:$A,'Hitting Data'!$A473)</f>
        <v>1</v>
      </c>
    </row>
    <row r="474" spans="1:24" x14ac:dyDescent="0.3">
      <c r="A474" s="13" t="str">
        <f t="shared" si="7"/>
        <v>igarary012010</v>
      </c>
      <c r="B474" s="16" t="s">
        <v>1302</v>
      </c>
      <c r="C474" s="16">
        <v>2010</v>
      </c>
      <c r="D474" s="16">
        <v>34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3" t="str">
        <f>IFERROR(VLOOKUP($A474,'Fielding Data'!$A:$H,MATCH(P$1,'Fielding Data'!$A$1:$H$1,0),0),"Other")</f>
        <v>P</v>
      </c>
      <c r="Q474" s="13">
        <f>IFERROR(VLOOKUP($A474,'Fielding Data'!$A:$H,MATCH(Q$1,'Fielding Data'!$A$1:$H$1,0),0),"Other")</f>
        <v>1</v>
      </c>
      <c r="R474" s="13">
        <f>IFERROR(VLOOKUP($A474,'Fielding Data'!$A:$H,MATCH(R$1,'Fielding Data'!$A$1:$H$1,0),0),"Other")</f>
        <v>2</v>
      </c>
      <c r="S474" s="13">
        <f>IFERROR(VLOOKUP($A474,'Fielding Data'!$A:$H,MATCH(S$1,'Fielding Data'!$A$1:$H$1,0),0),"Other")</f>
        <v>2</v>
      </c>
      <c r="T474" s="13">
        <f>IFERROR(VLOOKUP($A474,'Fielding Data'!$A:$H,MATCH(T$1,'Fielding Data'!$A$1:$H$1,0),0),"Other")</f>
        <v>0</v>
      </c>
      <c r="U474" s="13">
        <f>SUMIFS('Fielding Data'!E:E,'Fielding Data'!$A:$A,'Hitting Data'!$A474)</f>
        <v>1</v>
      </c>
      <c r="V474" s="13">
        <f>SUMIFS('Fielding Data'!F:F,'Fielding Data'!$A:$A,'Hitting Data'!$A474)</f>
        <v>2</v>
      </c>
      <c r="W474" s="13">
        <f>SUMIFS('Fielding Data'!G:G,'Fielding Data'!$A:$A,'Hitting Data'!$A474)</f>
        <v>2</v>
      </c>
      <c r="X474" s="13">
        <f>SUMIFS('Fielding Data'!H:H,'Fielding Data'!$A:$A,'Hitting Data'!$A474)</f>
        <v>0</v>
      </c>
    </row>
    <row r="475" spans="1:24" x14ac:dyDescent="0.3">
      <c r="A475" s="13" t="str">
        <f t="shared" si="7"/>
        <v>infangr012010</v>
      </c>
      <c r="B475" s="16" t="s">
        <v>1303</v>
      </c>
      <c r="C475" s="16">
        <v>2010</v>
      </c>
      <c r="D475" s="16">
        <v>5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3" t="str">
        <f>IFERROR(VLOOKUP($A475,'Fielding Data'!$A:$H,MATCH(P$1,'Fielding Data'!$A$1:$H$1,0),0),"Other")</f>
        <v>P</v>
      </c>
      <c r="Q475" s="13">
        <f>IFERROR(VLOOKUP($A475,'Fielding Data'!$A:$H,MATCH(Q$1,'Fielding Data'!$A$1:$H$1,0),0),"Other")</f>
        <v>0</v>
      </c>
      <c r="R475" s="13">
        <f>IFERROR(VLOOKUP($A475,'Fielding Data'!$A:$H,MATCH(R$1,'Fielding Data'!$A$1:$H$1,0),0),"Other")</f>
        <v>1</v>
      </c>
      <c r="S475" s="13">
        <f>IFERROR(VLOOKUP($A475,'Fielding Data'!$A:$H,MATCH(S$1,'Fielding Data'!$A$1:$H$1,0),0),"Other")</f>
        <v>0</v>
      </c>
      <c r="T475" s="13">
        <f>IFERROR(VLOOKUP($A475,'Fielding Data'!$A:$H,MATCH(T$1,'Fielding Data'!$A$1:$H$1,0),0),"Other")</f>
        <v>0</v>
      </c>
      <c r="U475" s="13">
        <f>SUMIFS('Fielding Data'!E:E,'Fielding Data'!$A:$A,'Hitting Data'!$A475)</f>
        <v>0</v>
      </c>
      <c r="V475" s="13">
        <f>SUMIFS('Fielding Data'!F:F,'Fielding Data'!$A:$A,'Hitting Data'!$A475)</f>
        <v>1</v>
      </c>
      <c r="W475" s="13">
        <f>SUMIFS('Fielding Data'!G:G,'Fielding Data'!$A:$A,'Hitting Data'!$A475)</f>
        <v>0</v>
      </c>
      <c r="X475" s="13">
        <f>SUMIFS('Fielding Data'!H:H,'Fielding Data'!$A:$A,'Hitting Data'!$A475)</f>
        <v>0</v>
      </c>
    </row>
    <row r="476" spans="1:24" x14ac:dyDescent="0.3">
      <c r="A476" s="13" t="str">
        <f t="shared" si="7"/>
        <v>infanom012010</v>
      </c>
      <c r="B476" s="16" t="s">
        <v>309</v>
      </c>
      <c r="C476" s="16">
        <v>2010</v>
      </c>
      <c r="D476" s="16">
        <v>134</v>
      </c>
      <c r="E476" s="16">
        <v>471</v>
      </c>
      <c r="F476" s="16">
        <v>65</v>
      </c>
      <c r="G476" s="16">
        <v>151</v>
      </c>
      <c r="H476" s="16">
        <v>15</v>
      </c>
      <c r="I476" s="16">
        <v>3</v>
      </c>
      <c r="J476" s="16">
        <v>8</v>
      </c>
      <c r="K476" s="16">
        <v>47</v>
      </c>
      <c r="L476" s="16">
        <v>7</v>
      </c>
      <c r="M476" s="16">
        <v>6</v>
      </c>
      <c r="N476" s="16">
        <v>29</v>
      </c>
      <c r="O476" s="16">
        <v>62</v>
      </c>
      <c r="P476" s="13" t="str">
        <f>IFERROR(VLOOKUP($A476,'Fielding Data'!$A:$H,MATCH(P$1,'Fielding Data'!$A$1:$H$1,0),0),"Other")</f>
        <v>2B</v>
      </c>
      <c r="Q476" s="13">
        <f>IFERROR(VLOOKUP($A476,'Fielding Data'!$A:$H,MATCH(Q$1,'Fielding Data'!$A$1:$H$1,0),0),"Other")</f>
        <v>110</v>
      </c>
      <c r="R476" s="13">
        <f>IFERROR(VLOOKUP($A476,'Fielding Data'!$A:$H,MATCH(R$1,'Fielding Data'!$A$1:$H$1,0),0),"Other")</f>
        <v>195</v>
      </c>
      <c r="S476" s="13">
        <f>IFERROR(VLOOKUP($A476,'Fielding Data'!$A:$H,MATCH(S$1,'Fielding Data'!$A$1:$H$1,0),0),"Other")</f>
        <v>7</v>
      </c>
      <c r="T476" s="13">
        <f>IFERROR(VLOOKUP($A476,'Fielding Data'!$A:$H,MATCH(T$1,'Fielding Data'!$A$1:$H$1,0),0),"Other")</f>
        <v>43</v>
      </c>
      <c r="U476" s="13">
        <f>SUMIFS('Fielding Data'!E:E,'Fielding Data'!$A:$A,'Hitting Data'!$A476)</f>
        <v>169</v>
      </c>
      <c r="V476" s="13">
        <f>SUMIFS('Fielding Data'!F:F,'Fielding Data'!$A:$A,'Hitting Data'!$A476)</f>
        <v>295</v>
      </c>
      <c r="W476" s="13">
        <f>SUMIFS('Fielding Data'!G:G,'Fielding Data'!$A:$A,'Hitting Data'!$A476)</f>
        <v>16</v>
      </c>
      <c r="X476" s="13">
        <f>SUMIFS('Fielding Data'!H:H,'Fielding Data'!$A:$A,'Hitting Data'!$A476)</f>
        <v>57</v>
      </c>
    </row>
    <row r="477" spans="1:24" x14ac:dyDescent="0.3">
      <c r="A477" s="13" t="str">
        <f t="shared" si="7"/>
        <v>ingebr012010</v>
      </c>
      <c r="B477" s="16" t="s">
        <v>250</v>
      </c>
      <c r="C477" s="16">
        <v>2010</v>
      </c>
      <c r="D477" s="16">
        <v>144</v>
      </c>
      <c r="E477" s="16">
        <v>514</v>
      </c>
      <c r="F477" s="16">
        <v>47</v>
      </c>
      <c r="G477" s="16">
        <v>127</v>
      </c>
      <c r="H477" s="16">
        <v>28</v>
      </c>
      <c r="I477" s="16">
        <v>5</v>
      </c>
      <c r="J477" s="16">
        <v>13</v>
      </c>
      <c r="K477" s="16">
        <v>70</v>
      </c>
      <c r="L477" s="16">
        <v>4</v>
      </c>
      <c r="M477" s="16">
        <v>3</v>
      </c>
      <c r="N477" s="16">
        <v>54</v>
      </c>
      <c r="O477" s="16">
        <v>134</v>
      </c>
      <c r="P477" s="13" t="str">
        <f>IFERROR(VLOOKUP($A477,'Fielding Data'!$A:$H,MATCH(P$1,'Fielding Data'!$A$1:$H$1,0),0),"Other")</f>
        <v>3B</v>
      </c>
      <c r="Q477" s="13">
        <f>IFERROR(VLOOKUP($A477,'Fielding Data'!$A:$H,MATCH(Q$1,'Fielding Data'!$A$1:$H$1,0),0),"Other")</f>
        <v>119</v>
      </c>
      <c r="R477" s="13">
        <f>IFERROR(VLOOKUP($A477,'Fielding Data'!$A:$H,MATCH(R$1,'Fielding Data'!$A$1:$H$1,0),0),"Other")</f>
        <v>267</v>
      </c>
      <c r="S477" s="13">
        <f>IFERROR(VLOOKUP($A477,'Fielding Data'!$A:$H,MATCH(S$1,'Fielding Data'!$A$1:$H$1,0),0),"Other")</f>
        <v>9</v>
      </c>
      <c r="T477" s="13">
        <f>IFERROR(VLOOKUP($A477,'Fielding Data'!$A:$H,MATCH(T$1,'Fielding Data'!$A$1:$H$1,0),0),"Other")</f>
        <v>24</v>
      </c>
      <c r="U477" s="13">
        <f>SUMIFS('Fielding Data'!E:E,'Fielding Data'!$A:$A,'Hitting Data'!$A477)</f>
        <v>119</v>
      </c>
      <c r="V477" s="13">
        <f>SUMIFS('Fielding Data'!F:F,'Fielding Data'!$A:$A,'Hitting Data'!$A477)</f>
        <v>267</v>
      </c>
      <c r="W477" s="13">
        <f>SUMIFS('Fielding Data'!G:G,'Fielding Data'!$A:$A,'Hitting Data'!$A477)</f>
        <v>9</v>
      </c>
      <c r="X477" s="13">
        <f>SUMIFS('Fielding Data'!H:H,'Fielding Data'!$A:$A,'Hitting Data'!$A477)</f>
        <v>24</v>
      </c>
    </row>
    <row r="478" spans="1:24" x14ac:dyDescent="0.3">
      <c r="A478" s="13" t="str">
        <f t="shared" si="7"/>
        <v>inglejo012010</v>
      </c>
      <c r="B478" s="16" t="s">
        <v>660</v>
      </c>
      <c r="C478" s="16">
        <v>2010</v>
      </c>
      <c r="D478" s="16">
        <v>102</v>
      </c>
      <c r="E478" s="16">
        <v>142</v>
      </c>
      <c r="F478" s="16">
        <v>15</v>
      </c>
      <c r="G478" s="16">
        <v>36</v>
      </c>
      <c r="H478" s="16">
        <v>8</v>
      </c>
      <c r="I478" s="16">
        <v>5</v>
      </c>
      <c r="J478" s="16">
        <v>1</v>
      </c>
      <c r="K478" s="16">
        <v>8</v>
      </c>
      <c r="L478" s="16">
        <v>1</v>
      </c>
      <c r="M478" s="16">
        <v>0</v>
      </c>
      <c r="N478" s="16">
        <v>15</v>
      </c>
      <c r="O478" s="16">
        <v>34</v>
      </c>
      <c r="P478" s="13" t="str">
        <f>IFERROR(VLOOKUP($A478,'Fielding Data'!$A:$H,MATCH(P$1,'Fielding Data'!$A$1:$H$1,0),0),"Other")</f>
        <v>2B</v>
      </c>
      <c r="Q478" s="13">
        <f>IFERROR(VLOOKUP($A478,'Fielding Data'!$A:$H,MATCH(Q$1,'Fielding Data'!$A$1:$H$1,0),0),"Other")</f>
        <v>6</v>
      </c>
      <c r="R478" s="13">
        <f>IFERROR(VLOOKUP($A478,'Fielding Data'!$A:$H,MATCH(R$1,'Fielding Data'!$A$1:$H$1,0),0),"Other")</f>
        <v>10</v>
      </c>
      <c r="S478" s="13">
        <f>IFERROR(VLOOKUP($A478,'Fielding Data'!$A:$H,MATCH(S$1,'Fielding Data'!$A$1:$H$1,0),0),"Other")</f>
        <v>1</v>
      </c>
      <c r="T478" s="13">
        <f>IFERROR(VLOOKUP($A478,'Fielding Data'!$A:$H,MATCH(T$1,'Fielding Data'!$A$1:$H$1,0),0),"Other")</f>
        <v>4</v>
      </c>
      <c r="U478" s="13">
        <f>SUMIFS('Fielding Data'!E:E,'Fielding Data'!$A:$A,'Hitting Data'!$A478)</f>
        <v>36</v>
      </c>
      <c r="V478" s="13">
        <f>SUMIFS('Fielding Data'!F:F,'Fielding Data'!$A:$A,'Hitting Data'!$A478)</f>
        <v>12</v>
      </c>
      <c r="W478" s="13">
        <f>SUMIFS('Fielding Data'!G:G,'Fielding Data'!$A:$A,'Hitting Data'!$A478)</f>
        <v>2</v>
      </c>
      <c r="X478" s="13">
        <f>SUMIFS('Fielding Data'!H:H,'Fielding Data'!$A:$A,'Hitting Data'!$A478)</f>
        <v>4</v>
      </c>
    </row>
    <row r="479" spans="1:24" x14ac:dyDescent="0.3">
      <c r="A479" s="13" t="str">
        <f t="shared" si="7"/>
        <v>ishiktr012010</v>
      </c>
      <c r="B479" s="16" t="s">
        <v>661</v>
      </c>
      <c r="C479" s="16">
        <v>2010</v>
      </c>
      <c r="D479" s="16">
        <v>116</v>
      </c>
      <c r="E479" s="16">
        <v>158</v>
      </c>
      <c r="F479" s="16">
        <v>18</v>
      </c>
      <c r="G479" s="16">
        <v>42</v>
      </c>
      <c r="H479" s="16">
        <v>11</v>
      </c>
      <c r="I479" s="16">
        <v>0</v>
      </c>
      <c r="J479" s="16">
        <v>3</v>
      </c>
      <c r="K479" s="16">
        <v>22</v>
      </c>
      <c r="L479" s="16">
        <v>0</v>
      </c>
      <c r="M479" s="16">
        <v>0</v>
      </c>
      <c r="N479" s="16">
        <v>13</v>
      </c>
      <c r="O479" s="16">
        <v>29</v>
      </c>
      <c r="P479" s="13" t="str">
        <f>IFERROR(VLOOKUP($A479,'Fielding Data'!$A:$H,MATCH(P$1,'Fielding Data'!$A$1:$H$1,0),0),"Other")</f>
        <v>1B</v>
      </c>
      <c r="Q479" s="13">
        <f>IFERROR(VLOOKUP($A479,'Fielding Data'!$A:$H,MATCH(Q$1,'Fielding Data'!$A$1:$H$1,0),0),"Other")</f>
        <v>263</v>
      </c>
      <c r="R479" s="13">
        <f>IFERROR(VLOOKUP($A479,'Fielding Data'!$A:$H,MATCH(R$1,'Fielding Data'!$A$1:$H$1,0),0),"Other")</f>
        <v>22</v>
      </c>
      <c r="S479" s="13">
        <f>IFERROR(VLOOKUP($A479,'Fielding Data'!$A:$H,MATCH(S$1,'Fielding Data'!$A$1:$H$1,0),0),"Other")</f>
        <v>0</v>
      </c>
      <c r="T479" s="13">
        <f>IFERROR(VLOOKUP($A479,'Fielding Data'!$A:$H,MATCH(T$1,'Fielding Data'!$A$1:$H$1,0),0),"Other")</f>
        <v>22</v>
      </c>
      <c r="U479" s="13">
        <f>SUMIFS('Fielding Data'!E:E,'Fielding Data'!$A:$A,'Hitting Data'!$A479)</f>
        <v>263</v>
      </c>
      <c r="V479" s="13">
        <f>SUMIFS('Fielding Data'!F:F,'Fielding Data'!$A:$A,'Hitting Data'!$A479)</f>
        <v>22</v>
      </c>
      <c r="W479" s="13">
        <f>SUMIFS('Fielding Data'!G:G,'Fielding Data'!$A:$A,'Hitting Data'!$A479)</f>
        <v>0</v>
      </c>
      <c r="X479" s="13">
        <f>SUMIFS('Fielding Data'!H:H,'Fielding Data'!$A:$A,'Hitting Data'!$A479)</f>
        <v>22</v>
      </c>
    </row>
    <row r="480" spans="1:24" x14ac:dyDescent="0.3">
      <c r="A480" s="13" t="str">
        <f t="shared" si="7"/>
        <v>izturce012010</v>
      </c>
      <c r="B480" s="16" t="s">
        <v>251</v>
      </c>
      <c r="C480" s="16">
        <v>2010</v>
      </c>
      <c r="D480" s="16">
        <v>150</v>
      </c>
      <c r="E480" s="16">
        <v>473</v>
      </c>
      <c r="F480" s="16">
        <v>42</v>
      </c>
      <c r="G480" s="16">
        <v>109</v>
      </c>
      <c r="H480" s="16">
        <v>13</v>
      </c>
      <c r="I480" s="16">
        <v>1</v>
      </c>
      <c r="J480" s="16">
        <v>1</v>
      </c>
      <c r="K480" s="16">
        <v>28</v>
      </c>
      <c r="L480" s="16">
        <v>11</v>
      </c>
      <c r="M480" s="16">
        <v>5</v>
      </c>
      <c r="N480" s="16">
        <v>25</v>
      </c>
      <c r="O480" s="16">
        <v>53</v>
      </c>
      <c r="P480" s="13" t="str">
        <f>IFERROR(VLOOKUP($A480,'Fielding Data'!$A:$H,MATCH(P$1,'Fielding Data'!$A$1:$H$1,0),0),"Other")</f>
        <v>SS</v>
      </c>
      <c r="Q480" s="13">
        <f>IFERROR(VLOOKUP($A480,'Fielding Data'!$A:$H,MATCH(Q$1,'Fielding Data'!$A$1:$H$1,0),0),"Other")</f>
        <v>212</v>
      </c>
      <c r="R480" s="13">
        <f>IFERROR(VLOOKUP($A480,'Fielding Data'!$A:$H,MATCH(R$1,'Fielding Data'!$A$1:$H$1,0),0),"Other")</f>
        <v>382</v>
      </c>
      <c r="S480" s="13">
        <f>IFERROR(VLOOKUP($A480,'Fielding Data'!$A:$H,MATCH(S$1,'Fielding Data'!$A$1:$H$1,0),0),"Other")</f>
        <v>9</v>
      </c>
      <c r="T480" s="13">
        <f>IFERROR(VLOOKUP($A480,'Fielding Data'!$A:$H,MATCH(T$1,'Fielding Data'!$A$1:$H$1,0),0),"Other")</f>
        <v>78</v>
      </c>
      <c r="U480" s="13">
        <f>SUMIFS('Fielding Data'!E:E,'Fielding Data'!$A:$A,'Hitting Data'!$A480)</f>
        <v>212</v>
      </c>
      <c r="V480" s="13">
        <f>SUMIFS('Fielding Data'!F:F,'Fielding Data'!$A:$A,'Hitting Data'!$A480)</f>
        <v>382</v>
      </c>
      <c r="W480" s="13">
        <f>SUMIFS('Fielding Data'!G:G,'Fielding Data'!$A:$A,'Hitting Data'!$A480)</f>
        <v>9</v>
      </c>
      <c r="X480" s="13">
        <f>SUMIFS('Fielding Data'!H:H,'Fielding Data'!$A:$A,'Hitting Data'!$A480)</f>
        <v>78</v>
      </c>
    </row>
    <row r="481" spans="1:24" x14ac:dyDescent="0.3">
      <c r="A481" s="13" t="str">
        <f t="shared" si="7"/>
        <v>izturma012010</v>
      </c>
      <c r="B481" s="16" t="s">
        <v>462</v>
      </c>
      <c r="C481" s="16">
        <v>2010</v>
      </c>
      <c r="D481" s="16">
        <v>61</v>
      </c>
      <c r="E481" s="16">
        <v>212</v>
      </c>
      <c r="F481" s="16">
        <v>27</v>
      </c>
      <c r="G481" s="16">
        <v>53</v>
      </c>
      <c r="H481" s="16">
        <v>13</v>
      </c>
      <c r="I481" s="16">
        <v>1</v>
      </c>
      <c r="J481" s="16">
        <v>3</v>
      </c>
      <c r="K481" s="16">
        <v>27</v>
      </c>
      <c r="L481" s="16">
        <v>7</v>
      </c>
      <c r="M481" s="16">
        <v>3</v>
      </c>
      <c r="N481" s="16">
        <v>21</v>
      </c>
      <c r="O481" s="16">
        <v>27</v>
      </c>
      <c r="P481" s="13" t="str">
        <f>IFERROR(VLOOKUP($A481,'Fielding Data'!$A:$H,MATCH(P$1,'Fielding Data'!$A$1:$H$1,0),0),"Other")</f>
        <v>2B</v>
      </c>
      <c r="Q481" s="13">
        <f>IFERROR(VLOOKUP($A481,'Fielding Data'!$A:$H,MATCH(Q$1,'Fielding Data'!$A$1:$H$1,0),0),"Other")</f>
        <v>30</v>
      </c>
      <c r="R481" s="13">
        <f>IFERROR(VLOOKUP($A481,'Fielding Data'!$A:$H,MATCH(R$1,'Fielding Data'!$A$1:$H$1,0),0),"Other")</f>
        <v>52</v>
      </c>
      <c r="S481" s="13">
        <f>IFERROR(VLOOKUP($A481,'Fielding Data'!$A:$H,MATCH(S$1,'Fielding Data'!$A$1:$H$1,0),0),"Other")</f>
        <v>1</v>
      </c>
      <c r="T481" s="13">
        <f>IFERROR(VLOOKUP($A481,'Fielding Data'!$A:$H,MATCH(T$1,'Fielding Data'!$A$1:$H$1,0),0),"Other")</f>
        <v>6</v>
      </c>
      <c r="U481" s="13">
        <f>SUMIFS('Fielding Data'!E:E,'Fielding Data'!$A:$A,'Hitting Data'!$A481)</f>
        <v>49</v>
      </c>
      <c r="V481" s="13">
        <f>SUMIFS('Fielding Data'!F:F,'Fielding Data'!$A:$A,'Hitting Data'!$A481)</f>
        <v>123</v>
      </c>
      <c r="W481" s="13">
        <f>SUMIFS('Fielding Data'!G:G,'Fielding Data'!$A:$A,'Hitting Data'!$A481)</f>
        <v>2</v>
      </c>
      <c r="X481" s="13">
        <f>SUMIFS('Fielding Data'!H:H,'Fielding Data'!$A:$A,'Hitting Data'!$A481)</f>
        <v>16</v>
      </c>
    </row>
    <row r="482" spans="1:24" x14ac:dyDescent="0.3">
      <c r="A482" s="13" t="str">
        <f t="shared" si="7"/>
        <v>jacksau012010</v>
      </c>
      <c r="B482" s="16" t="s">
        <v>1304</v>
      </c>
      <c r="C482" s="16">
        <v>2010</v>
      </c>
      <c r="D482" s="16">
        <v>151</v>
      </c>
      <c r="E482" s="16">
        <v>618</v>
      </c>
      <c r="F482" s="16">
        <v>103</v>
      </c>
      <c r="G482" s="16">
        <v>181</v>
      </c>
      <c r="H482" s="16">
        <v>34</v>
      </c>
      <c r="I482" s="16">
        <v>10</v>
      </c>
      <c r="J482" s="16">
        <v>4</v>
      </c>
      <c r="K482" s="16">
        <v>41</v>
      </c>
      <c r="L482" s="16">
        <v>27</v>
      </c>
      <c r="M482" s="16">
        <v>6</v>
      </c>
      <c r="N482" s="16">
        <v>47</v>
      </c>
      <c r="O482" s="16">
        <v>170</v>
      </c>
      <c r="P482" s="13" t="str">
        <f>IFERROR(VLOOKUP($A482,'Fielding Data'!$A:$H,MATCH(P$1,'Fielding Data'!$A$1:$H$1,0),0),"Other")</f>
        <v>CF</v>
      </c>
      <c r="Q482" s="13">
        <f>IFERROR(VLOOKUP($A482,'Fielding Data'!$A:$H,MATCH(Q$1,'Fielding Data'!$A$1:$H$1,0),0),"Other")</f>
        <v>0</v>
      </c>
      <c r="R482" s="13">
        <f>IFERROR(VLOOKUP($A482,'Fielding Data'!$A:$H,MATCH(R$1,'Fielding Data'!$A$1:$H$1,0),0),"Other")</f>
        <v>0</v>
      </c>
      <c r="S482" s="13">
        <f>IFERROR(VLOOKUP($A482,'Fielding Data'!$A:$H,MATCH(S$1,'Fielding Data'!$A$1:$H$1,0),0),"Other")</f>
        <v>0</v>
      </c>
      <c r="T482" s="13">
        <f>IFERROR(VLOOKUP($A482,'Fielding Data'!$A:$H,MATCH(T$1,'Fielding Data'!$A$1:$H$1,0),0),"Other")</f>
        <v>0</v>
      </c>
      <c r="U482" s="13">
        <f>SUMIFS('Fielding Data'!E:E,'Fielding Data'!$A:$A,'Hitting Data'!$A482)</f>
        <v>383</v>
      </c>
      <c r="V482" s="13">
        <f>SUMIFS('Fielding Data'!F:F,'Fielding Data'!$A:$A,'Hitting Data'!$A482)</f>
        <v>9</v>
      </c>
      <c r="W482" s="13">
        <f>SUMIFS('Fielding Data'!G:G,'Fielding Data'!$A:$A,'Hitting Data'!$A482)</f>
        <v>6</v>
      </c>
      <c r="X482" s="13">
        <f>SUMIFS('Fielding Data'!H:H,'Fielding Data'!$A:$A,'Hitting Data'!$A482)</f>
        <v>2</v>
      </c>
    </row>
    <row r="483" spans="1:24" x14ac:dyDescent="0.3">
      <c r="A483" s="13" t="str">
        <f t="shared" si="7"/>
        <v>jacksst012010</v>
      </c>
      <c r="B483" s="16" t="s">
        <v>1111</v>
      </c>
      <c r="C483" s="16">
        <v>2010</v>
      </c>
      <c r="D483" s="16">
        <v>11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3" t="str">
        <f>IFERROR(VLOOKUP($A483,'Fielding Data'!$A:$H,MATCH(P$1,'Fielding Data'!$A$1:$H$1,0),0),"Other")</f>
        <v>P</v>
      </c>
      <c r="Q483" s="13">
        <f>IFERROR(VLOOKUP($A483,'Fielding Data'!$A:$H,MATCH(Q$1,'Fielding Data'!$A$1:$H$1,0),0),"Other")</f>
        <v>1</v>
      </c>
      <c r="R483" s="13">
        <f>IFERROR(VLOOKUP($A483,'Fielding Data'!$A:$H,MATCH(R$1,'Fielding Data'!$A$1:$H$1,0),0),"Other")</f>
        <v>1</v>
      </c>
      <c r="S483" s="13">
        <f>IFERROR(VLOOKUP($A483,'Fielding Data'!$A:$H,MATCH(S$1,'Fielding Data'!$A$1:$H$1,0),0),"Other")</f>
        <v>0</v>
      </c>
      <c r="T483" s="13">
        <f>IFERROR(VLOOKUP($A483,'Fielding Data'!$A:$H,MATCH(T$1,'Fielding Data'!$A$1:$H$1,0),0),"Other")</f>
        <v>0</v>
      </c>
      <c r="U483" s="13">
        <f>SUMIFS('Fielding Data'!E:E,'Fielding Data'!$A:$A,'Hitting Data'!$A483)</f>
        <v>1</v>
      </c>
      <c r="V483" s="13">
        <f>SUMIFS('Fielding Data'!F:F,'Fielding Data'!$A:$A,'Hitting Data'!$A483)</f>
        <v>1</v>
      </c>
      <c r="W483" s="13">
        <f>SUMIFS('Fielding Data'!G:G,'Fielding Data'!$A:$A,'Hitting Data'!$A483)</f>
        <v>0</v>
      </c>
      <c r="X483" s="13">
        <f>SUMIFS('Fielding Data'!H:H,'Fielding Data'!$A:$A,'Hitting Data'!$A483)</f>
        <v>0</v>
      </c>
    </row>
    <row r="484" spans="1:24" x14ac:dyDescent="0.3">
      <c r="A484" s="13" t="str">
        <f t="shared" si="7"/>
        <v>jacobmi022010</v>
      </c>
      <c r="B484" s="16" t="s">
        <v>558</v>
      </c>
      <c r="C484" s="16">
        <v>2010</v>
      </c>
      <c r="D484" s="16">
        <v>7</v>
      </c>
      <c r="E484" s="16">
        <v>24</v>
      </c>
      <c r="F484" s="16">
        <v>1</v>
      </c>
      <c r="G484" s="16">
        <v>5</v>
      </c>
      <c r="H484" s="16">
        <v>1</v>
      </c>
      <c r="I484" s="16">
        <v>0</v>
      </c>
      <c r="J484" s="16">
        <v>1</v>
      </c>
      <c r="K484" s="16">
        <v>2</v>
      </c>
      <c r="L484" s="16">
        <v>0</v>
      </c>
      <c r="M484" s="16">
        <v>0</v>
      </c>
      <c r="N484" s="16">
        <v>3</v>
      </c>
      <c r="O484" s="16">
        <v>7</v>
      </c>
      <c r="P484" s="13" t="str">
        <f>IFERROR(VLOOKUP($A484,'Fielding Data'!$A:$H,MATCH(P$1,'Fielding Data'!$A$1:$H$1,0),0),"Other")</f>
        <v>1B</v>
      </c>
      <c r="Q484" s="13">
        <f>IFERROR(VLOOKUP($A484,'Fielding Data'!$A:$H,MATCH(Q$1,'Fielding Data'!$A$1:$H$1,0),0),"Other")</f>
        <v>50</v>
      </c>
      <c r="R484" s="13">
        <f>IFERROR(VLOOKUP($A484,'Fielding Data'!$A:$H,MATCH(R$1,'Fielding Data'!$A$1:$H$1,0),0),"Other")</f>
        <v>1</v>
      </c>
      <c r="S484" s="13">
        <f>IFERROR(VLOOKUP($A484,'Fielding Data'!$A:$H,MATCH(S$1,'Fielding Data'!$A$1:$H$1,0),0),"Other")</f>
        <v>1</v>
      </c>
      <c r="T484" s="13">
        <f>IFERROR(VLOOKUP($A484,'Fielding Data'!$A:$H,MATCH(T$1,'Fielding Data'!$A$1:$H$1,0),0),"Other")</f>
        <v>3</v>
      </c>
      <c r="U484" s="13">
        <f>SUMIFS('Fielding Data'!E:E,'Fielding Data'!$A:$A,'Hitting Data'!$A484)</f>
        <v>50</v>
      </c>
      <c r="V484" s="13">
        <f>SUMIFS('Fielding Data'!F:F,'Fielding Data'!$A:$A,'Hitting Data'!$A484)</f>
        <v>1</v>
      </c>
      <c r="W484" s="13">
        <f>SUMIFS('Fielding Data'!G:G,'Fielding Data'!$A:$A,'Hitting Data'!$A484)</f>
        <v>1</v>
      </c>
      <c r="X484" s="13">
        <f>SUMIFS('Fielding Data'!H:H,'Fielding Data'!$A:$A,'Hitting Data'!$A484)</f>
        <v>3</v>
      </c>
    </row>
    <row r="485" spans="1:24" x14ac:dyDescent="0.3">
      <c r="A485" s="13" t="str">
        <f t="shared" si="7"/>
        <v>jakubch012010</v>
      </c>
      <c r="B485" s="16" t="s">
        <v>1112</v>
      </c>
      <c r="C485" s="16">
        <v>2010</v>
      </c>
      <c r="D485" s="16">
        <v>1</v>
      </c>
      <c r="E485" s="16">
        <v>0</v>
      </c>
      <c r="F485" s="16">
        <v>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3" t="str">
        <f>IFERROR(VLOOKUP($A485,'Fielding Data'!$A:$H,MATCH(P$1,'Fielding Data'!$A$1:$H$1,0),0),"Other")</f>
        <v>P</v>
      </c>
      <c r="Q485" s="13">
        <f>IFERROR(VLOOKUP($A485,'Fielding Data'!$A:$H,MATCH(Q$1,'Fielding Data'!$A$1:$H$1,0),0),"Other")</f>
        <v>0</v>
      </c>
      <c r="R485" s="13">
        <f>IFERROR(VLOOKUP($A485,'Fielding Data'!$A:$H,MATCH(R$1,'Fielding Data'!$A$1:$H$1,0),0),"Other")</f>
        <v>0</v>
      </c>
      <c r="S485" s="13">
        <f>IFERROR(VLOOKUP($A485,'Fielding Data'!$A:$H,MATCH(S$1,'Fielding Data'!$A$1:$H$1,0),0),"Other")</f>
        <v>0</v>
      </c>
      <c r="T485" s="13">
        <f>IFERROR(VLOOKUP($A485,'Fielding Data'!$A:$H,MATCH(T$1,'Fielding Data'!$A$1:$H$1,0),0),"Other")</f>
        <v>0</v>
      </c>
      <c r="U485" s="13">
        <f>SUMIFS('Fielding Data'!E:E,'Fielding Data'!$A:$A,'Hitting Data'!$A485)</f>
        <v>0</v>
      </c>
      <c r="V485" s="13">
        <f>SUMIFS('Fielding Data'!F:F,'Fielding Data'!$A:$A,'Hitting Data'!$A485)</f>
        <v>0</v>
      </c>
      <c r="W485" s="13">
        <f>SUMIFS('Fielding Data'!G:G,'Fielding Data'!$A:$A,'Hitting Data'!$A485)</f>
        <v>0</v>
      </c>
      <c r="X485" s="13">
        <f>SUMIFS('Fielding Data'!H:H,'Fielding Data'!$A:$A,'Hitting Data'!$A485)</f>
        <v>0</v>
      </c>
    </row>
    <row r="486" spans="1:24" x14ac:dyDescent="0.3">
      <c r="A486" s="13" t="str">
        <f t="shared" si="7"/>
        <v>jamesju012010</v>
      </c>
      <c r="B486" s="16" t="s">
        <v>1305</v>
      </c>
      <c r="C486" s="16">
        <v>2010</v>
      </c>
      <c r="D486" s="16">
        <v>5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3" t="str">
        <f>IFERROR(VLOOKUP($A486,'Fielding Data'!$A:$H,MATCH(P$1,'Fielding Data'!$A$1:$H$1,0),0),"Other")</f>
        <v>P</v>
      </c>
      <c r="Q486" s="13">
        <f>IFERROR(VLOOKUP($A486,'Fielding Data'!$A:$H,MATCH(Q$1,'Fielding Data'!$A$1:$H$1,0),0),"Other")</f>
        <v>0</v>
      </c>
      <c r="R486" s="13">
        <f>IFERROR(VLOOKUP($A486,'Fielding Data'!$A:$H,MATCH(R$1,'Fielding Data'!$A$1:$H$1,0),0),"Other")</f>
        <v>0</v>
      </c>
      <c r="S486" s="13">
        <f>IFERROR(VLOOKUP($A486,'Fielding Data'!$A:$H,MATCH(S$1,'Fielding Data'!$A$1:$H$1,0),0),"Other")</f>
        <v>0</v>
      </c>
      <c r="T486" s="13">
        <f>IFERROR(VLOOKUP($A486,'Fielding Data'!$A:$H,MATCH(T$1,'Fielding Data'!$A$1:$H$1,0),0),"Other")</f>
        <v>0</v>
      </c>
      <c r="U486" s="13">
        <f>SUMIFS('Fielding Data'!E:E,'Fielding Data'!$A:$A,'Hitting Data'!$A486)</f>
        <v>0</v>
      </c>
      <c r="V486" s="13">
        <f>SUMIFS('Fielding Data'!F:F,'Fielding Data'!$A:$A,'Hitting Data'!$A486)</f>
        <v>0</v>
      </c>
      <c r="W486" s="13">
        <f>SUMIFS('Fielding Data'!G:G,'Fielding Data'!$A:$A,'Hitting Data'!$A486)</f>
        <v>0</v>
      </c>
      <c r="X486" s="13">
        <f>SUMIFS('Fielding Data'!H:H,'Fielding Data'!$A:$A,'Hitting Data'!$A486)</f>
        <v>0</v>
      </c>
    </row>
    <row r="487" spans="1:24" x14ac:dyDescent="0.3">
      <c r="A487" s="13" t="str">
        <f t="shared" si="7"/>
        <v>janispa012010</v>
      </c>
      <c r="B487" s="16" t="s">
        <v>941</v>
      </c>
      <c r="C487" s="16">
        <v>2010</v>
      </c>
      <c r="D487" s="16">
        <v>82</v>
      </c>
      <c r="E487" s="16">
        <v>200</v>
      </c>
      <c r="F487" s="16">
        <v>23</v>
      </c>
      <c r="G487" s="16">
        <v>52</v>
      </c>
      <c r="H487" s="16">
        <v>10</v>
      </c>
      <c r="I487" s="16">
        <v>0</v>
      </c>
      <c r="J487" s="16">
        <v>5</v>
      </c>
      <c r="K487" s="16">
        <v>25</v>
      </c>
      <c r="L487" s="16">
        <v>1</v>
      </c>
      <c r="M487" s="16">
        <v>3</v>
      </c>
      <c r="N487" s="16">
        <v>22</v>
      </c>
      <c r="O487" s="16">
        <v>30</v>
      </c>
      <c r="P487" s="13" t="str">
        <f>IFERROR(VLOOKUP($A487,'Fielding Data'!$A:$H,MATCH(P$1,'Fielding Data'!$A$1:$H$1,0),0),"Other")</f>
        <v>2B</v>
      </c>
      <c r="Q487" s="13">
        <f>IFERROR(VLOOKUP($A487,'Fielding Data'!$A:$H,MATCH(Q$1,'Fielding Data'!$A$1:$H$1,0),0),"Other")</f>
        <v>7</v>
      </c>
      <c r="R487" s="13">
        <f>IFERROR(VLOOKUP($A487,'Fielding Data'!$A:$H,MATCH(R$1,'Fielding Data'!$A$1:$H$1,0),0),"Other")</f>
        <v>7</v>
      </c>
      <c r="S487" s="13">
        <f>IFERROR(VLOOKUP($A487,'Fielding Data'!$A:$H,MATCH(S$1,'Fielding Data'!$A$1:$H$1,0),0),"Other")</f>
        <v>0</v>
      </c>
      <c r="T487" s="13">
        <f>IFERROR(VLOOKUP($A487,'Fielding Data'!$A:$H,MATCH(T$1,'Fielding Data'!$A$1:$H$1,0),0),"Other")</f>
        <v>1</v>
      </c>
      <c r="U487" s="13">
        <f>SUMIFS('Fielding Data'!E:E,'Fielding Data'!$A:$A,'Hitting Data'!$A487)</f>
        <v>100</v>
      </c>
      <c r="V487" s="13">
        <f>SUMIFS('Fielding Data'!F:F,'Fielding Data'!$A:$A,'Hitting Data'!$A487)</f>
        <v>142</v>
      </c>
      <c r="W487" s="13">
        <f>SUMIFS('Fielding Data'!G:G,'Fielding Data'!$A:$A,'Hitting Data'!$A487)</f>
        <v>4</v>
      </c>
      <c r="X487" s="13">
        <f>SUMIFS('Fielding Data'!H:H,'Fielding Data'!$A:$A,'Hitting Data'!$A487)</f>
        <v>36</v>
      </c>
    </row>
    <row r="488" spans="1:24" x14ac:dyDescent="0.3">
      <c r="A488" s="13" t="str">
        <f t="shared" si="7"/>
        <v>janseke012010</v>
      </c>
      <c r="B488" s="16" t="s">
        <v>1306</v>
      </c>
      <c r="C488" s="16">
        <v>2010</v>
      </c>
      <c r="D488" s="16">
        <v>26</v>
      </c>
      <c r="E488" s="16">
        <v>1</v>
      </c>
      <c r="F488" s="16">
        <v>1</v>
      </c>
      <c r="G488" s="16">
        <v>1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1</v>
      </c>
      <c r="O488" s="16">
        <v>0</v>
      </c>
      <c r="P488" s="13" t="str">
        <f>IFERROR(VLOOKUP($A488,'Fielding Data'!$A:$H,MATCH(P$1,'Fielding Data'!$A$1:$H$1,0),0),"Other")</f>
        <v>P</v>
      </c>
      <c r="Q488" s="13">
        <f>IFERROR(VLOOKUP($A488,'Fielding Data'!$A:$H,MATCH(Q$1,'Fielding Data'!$A$1:$H$1,0),0),"Other")</f>
        <v>1</v>
      </c>
      <c r="R488" s="13">
        <f>IFERROR(VLOOKUP($A488,'Fielding Data'!$A:$H,MATCH(R$1,'Fielding Data'!$A$1:$H$1,0),0),"Other")</f>
        <v>1</v>
      </c>
      <c r="S488" s="13">
        <f>IFERROR(VLOOKUP($A488,'Fielding Data'!$A:$H,MATCH(S$1,'Fielding Data'!$A$1:$H$1,0),0),"Other")</f>
        <v>0</v>
      </c>
      <c r="T488" s="13">
        <f>IFERROR(VLOOKUP($A488,'Fielding Data'!$A:$H,MATCH(T$1,'Fielding Data'!$A$1:$H$1,0),0),"Other")</f>
        <v>0</v>
      </c>
      <c r="U488" s="13">
        <f>SUMIFS('Fielding Data'!E:E,'Fielding Data'!$A:$A,'Hitting Data'!$A488)</f>
        <v>1</v>
      </c>
      <c r="V488" s="13">
        <f>SUMIFS('Fielding Data'!F:F,'Fielding Data'!$A:$A,'Hitting Data'!$A488)</f>
        <v>1</v>
      </c>
      <c r="W488" s="13">
        <f>SUMIFS('Fielding Data'!G:G,'Fielding Data'!$A:$A,'Hitting Data'!$A488)</f>
        <v>0</v>
      </c>
      <c r="X488" s="13">
        <f>SUMIFS('Fielding Data'!H:H,'Fielding Data'!$A:$A,'Hitting Data'!$A488)</f>
        <v>0</v>
      </c>
    </row>
    <row r="489" spans="1:24" x14ac:dyDescent="0.3">
      <c r="A489" s="13" t="str">
        <f t="shared" si="7"/>
        <v>janssca012010</v>
      </c>
      <c r="B489" s="16" t="s">
        <v>662</v>
      </c>
      <c r="C489" s="16">
        <v>2010</v>
      </c>
      <c r="D489" s="16">
        <v>56</v>
      </c>
      <c r="E489" s="16">
        <v>1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1</v>
      </c>
      <c r="P489" s="13" t="str">
        <f>IFERROR(VLOOKUP($A489,'Fielding Data'!$A:$H,MATCH(P$1,'Fielding Data'!$A$1:$H$1,0),0),"Other")</f>
        <v>P</v>
      </c>
      <c r="Q489" s="13">
        <f>IFERROR(VLOOKUP($A489,'Fielding Data'!$A:$H,MATCH(Q$1,'Fielding Data'!$A$1:$H$1,0),0),"Other")</f>
        <v>12</v>
      </c>
      <c r="R489" s="13">
        <f>IFERROR(VLOOKUP($A489,'Fielding Data'!$A:$H,MATCH(R$1,'Fielding Data'!$A$1:$H$1,0),0),"Other")</f>
        <v>4</v>
      </c>
      <c r="S489" s="13">
        <f>IFERROR(VLOOKUP($A489,'Fielding Data'!$A:$H,MATCH(S$1,'Fielding Data'!$A$1:$H$1,0),0),"Other")</f>
        <v>0</v>
      </c>
      <c r="T489" s="13">
        <f>IFERROR(VLOOKUP($A489,'Fielding Data'!$A:$H,MATCH(T$1,'Fielding Data'!$A$1:$H$1,0),0),"Other")</f>
        <v>0</v>
      </c>
      <c r="U489" s="13">
        <f>SUMIFS('Fielding Data'!E:E,'Fielding Data'!$A:$A,'Hitting Data'!$A489)</f>
        <v>12</v>
      </c>
      <c r="V489" s="13">
        <f>SUMIFS('Fielding Data'!F:F,'Fielding Data'!$A:$A,'Hitting Data'!$A489)</f>
        <v>4</v>
      </c>
      <c r="W489" s="13">
        <f>SUMIFS('Fielding Data'!G:G,'Fielding Data'!$A:$A,'Hitting Data'!$A489)</f>
        <v>0</v>
      </c>
      <c r="X489" s="13">
        <f>SUMIFS('Fielding Data'!H:H,'Fielding Data'!$A:$A,'Hitting Data'!$A489)</f>
        <v>0</v>
      </c>
    </row>
    <row r="490" spans="1:24" x14ac:dyDescent="0.3">
      <c r="A490" s="13" t="str">
        <f t="shared" si="7"/>
        <v>jaramja012010</v>
      </c>
      <c r="B490" s="16" t="s">
        <v>1113</v>
      </c>
      <c r="C490" s="16">
        <v>2010</v>
      </c>
      <c r="D490" s="16">
        <v>33</v>
      </c>
      <c r="E490" s="16">
        <v>87</v>
      </c>
      <c r="F490" s="16">
        <v>2</v>
      </c>
      <c r="G490" s="16">
        <v>13</v>
      </c>
      <c r="H490" s="16">
        <v>2</v>
      </c>
      <c r="I490" s="16">
        <v>0</v>
      </c>
      <c r="J490" s="16">
        <v>1</v>
      </c>
      <c r="K490" s="16">
        <v>6</v>
      </c>
      <c r="L490" s="16">
        <v>0</v>
      </c>
      <c r="M490" s="16">
        <v>0</v>
      </c>
      <c r="N490" s="16">
        <v>8</v>
      </c>
      <c r="O490" s="16">
        <v>14</v>
      </c>
      <c r="P490" s="13" t="str">
        <f>IFERROR(VLOOKUP($A490,'Fielding Data'!$A:$H,MATCH(P$1,'Fielding Data'!$A$1:$H$1,0),0),"Other")</f>
        <v>C</v>
      </c>
      <c r="Q490" s="13">
        <f>IFERROR(VLOOKUP($A490,'Fielding Data'!$A:$H,MATCH(Q$1,'Fielding Data'!$A$1:$H$1,0),0),"Other")</f>
        <v>170</v>
      </c>
      <c r="R490" s="13">
        <f>IFERROR(VLOOKUP($A490,'Fielding Data'!$A:$H,MATCH(R$1,'Fielding Data'!$A$1:$H$1,0),0),"Other")</f>
        <v>12</v>
      </c>
      <c r="S490" s="13">
        <f>IFERROR(VLOOKUP($A490,'Fielding Data'!$A:$H,MATCH(S$1,'Fielding Data'!$A$1:$H$1,0),0),"Other")</f>
        <v>3</v>
      </c>
      <c r="T490" s="13">
        <f>IFERROR(VLOOKUP($A490,'Fielding Data'!$A:$H,MATCH(T$1,'Fielding Data'!$A$1:$H$1,0),0),"Other")</f>
        <v>2</v>
      </c>
      <c r="U490" s="13">
        <f>SUMIFS('Fielding Data'!E:E,'Fielding Data'!$A:$A,'Hitting Data'!$A490)</f>
        <v>170</v>
      </c>
      <c r="V490" s="13">
        <f>SUMIFS('Fielding Data'!F:F,'Fielding Data'!$A:$A,'Hitting Data'!$A490)</f>
        <v>12</v>
      </c>
      <c r="W490" s="13">
        <f>SUMIFS('Fielding Data'!G:G,'Fielding Data'!$A:$A,'Hitting Data'!$A490)</f>
        <v>3</v>
      </c>
      <c r="X490" s="13">
        <f>SUMIFS('Fielding Data'!H:H,'Fielding Data'!$A:$A,'Hitting Data'!$A490)</f>
        <v>2</v>
      </c>
    </row>
    <row r="491" spans="1:24" x14ac:dyDescent="0.3">
      <c r="A491" s="13" t="str">
        <f t="shared" si="7"/>
        <v>jasojo012010</v>
      </c>
      <c r="B491" s="16" t="s">
        <v>942</v>
      </c>
      <c r="C491" s="16">
        <v>2010</v>
      </c>
      <c r="D491" s="16">
        <v>109</v>
      </c>
      <c r="E491" s="16">
        <v>339</v>
      </c>
      <c r="F491" s="16">
        <v>57</v>
      </c>
      <c r="G491" s="16">
        <v>89</v>
      </c>
      <c r="H491" s="16">
        <v>18</v>
      </c>
      <c r="I491" s="16">
        <v>3</v>
      </c>
      <c r="J491" s="16">
        <v>5</v>
      </c>
      <c r="K491" s="16">
        <v>44</v>
      </c>
      <c r="L491" s="16">
        <v>4</v>
      </c>
      <c r="M491" s="16">
        <v>0</v>
      </c>
      <c r="N491" s="16">
        <v>59</v>
      </c>
      <c r="O491" s="16">
        <v>39</v>
      </c>
      <c r="P491" s="13" t="str">
        <f>IFERROR(VLOOKUP($A491,'Fielding Data'!$A:$H,MATCH(P$1,'Fielding Data'!$A$1:$H$1,0),0),"Other")</f>
        <v>1B</v>
      </c>
      <c r="Q491" s="13">
        <f>IFERROR(VLOOKUP($A491,'Fielding Data'!$A:$H,MATCH(Q$1,'Fielding Data'!$A$1:$H$1,0),0),"Other")</f>
        <v>4</v>
      </c>
      <c r="R491" s="13">
        <f>IFERROR(VLOOKUP($A491,'Fielding Data'!$A:$H,MATCH(R$1,'Fielding Data'!$A$1:$H$1,0),0),"Other")</f>
        <v>0</v>
      </c>
      <c r="S491" s="13">
        <f>IFERROR(VLOOKUP($A491,'Fielding Data'!$A:$H,MATCH(S$1,'Fielding Data'!$A$1:$H$1,0),0),"Other")</f>
        <v>0</v>
      </c>
      <c r="T491" s="13">
        <f>IFERROR(VLOOKUP($A491,'Fielding Data'!$A:$H,MATCH(T$1,'Fielding Data'!$A$1:$H$1,0),0),"Other")</f>
        <v>0</v>
      </c>
      <c r="U491" s="13">
        <f>SUMIFS('Fielding Data'!E:E,'Fielding Data'!$A:$A,'Hitting Data'!$A491)</f>
        <v>615</v>
      </c>
      <c r="V491" s="13">
        <f>SUMIFS('Fielding Data'!F:F,'Fielding Data'!$A:$A,'Hitting Data'!$A491)</f>
        <v>30</v>
      </c>
      <c r="W491" s="13">
        <f>SUMIFS('Fielding Data'!G:G,'Fielding Data'!$A:$A,'Hitting Data'!$A491)</f>
        <v>5</v>
      </c>
      <c r="X491" s="13">
        <f>SUMIFS('Fielding Data'!H:H,'Fielding Data'!$A:$A,'Hitting Data'!$A491)</f>
        <v>5</v>
      </c>
    </row>
    <row r="492" spans="1:24" x14ac:dyDescent="0.3">
      <c r="A492" s="13" t="str">
        <f t="shared" si="7"/>
        <v>jayjo022010</v>
      </c>
      <c r="B492" s="16" t="s">
        <v>1307</v>
      </c>
      <c r="C492" s="16">
        <v>2010</v>
      </c>
      <c r="D492" s="16">
        <v>105</v>
      </c>
      <c r="E492" s="16">
        <v>287</v>
      </c>
      <c r="F492" s="16">
        <v>47</v>
      </c>
      <c r="G492" s="16">
        <v>86</v>
      </c>
      <c r="H492" s="16">
        <v>19</v>
      </c>
      <c r="I492" s="16">
        <v>2</v>
      </c>
      <c r="J492" s="16">
        <v>4</v>
      </c>
      <c r="K492" s="16">
        <v>27</v>
      </c>
      <c r="L492" s="16">
        <v>2</v>
      </c>
      <c r="M492" s="16">
        <v>4</v>
      </c>
      <c r="N492" s="16">
        <v>24</v>
      </c>
      <c r="O492" s="16">
        <v>50</v>
      </c>
      <c r="P492" s="13" t="str">
        <f>IFERROR(VLOOKUP($A492,'Fielding Data'!$A:$H,MATCH(P$1,'Fielding Data'!$A$1:$H$1,0),0),"Other")</f>
        <v>CF</v>
      </c>
      <c r="Q492" s="13">
        <f>IFERROR(VLOOKUP($A492,'Fielding Data'!$A:$H,MATCH(Q$1,'Fielding Data'!$A$1:$H$1,0),0),"Other")</f>
        <v>0</v>
      </c>
      <c r="R492" s="13">
        <f>IFERROR(VLOOKUP($A492,'Fielding Data'!$A:$H,MATCH(R$1,'Fielding Data'!$A$1:$H$1,0),0),"Other")</f>
        <v>0</v>
      </c>
      <c r="S492" s="13">
        <f>IFERROR(VLOOKUP($A492,'Fielding Data'!$A:$H,MATCH(S$1,'Fielding Data'!$A$1:$H$1,0),0),"Other")</f>
        <v>0</v>
      </c>
      <c r="T492" s="13">
        <f>IFERROR(VLOOKUP($A492,'Fielding Data'!$A:$H,MATCH(T$1,'Fielding Data'!$A$1:$H$1,0),0),"Other")</f>
        <v>0</v>
      </c>
      <c r="U492" s="13">
        <f>SUMIFS('Fielding Data'!E:E,'Fielding Data'!$A:$A,'Hitting Data'!$A492)</f>
        <v>137</v>
      </c>
      <c r="V492" s="13">
        <f>SUMIFS('Fielding Data'!F:F,'Fielding Data'!$A:$A,'Hitting Data'!$A492)</f>
        <v>5</v>
      </c>
      <c r="W492" s="13">
        <f>SUMIFS('Fielding Data'!G:G,'Fielding Data'!$A:$A,'Hitting Data'!$A492)</f>
        <v>1</v>
      </c>
      <c r="X492" s="13">
        <f>SUMIFS('Fielding Data'!H:H,'Fielding Data'!$A:$A,'Hitting Data'!$A492)</f>
        <v>1</v>
      </c>
    </row>
    <row r="493" spans="1:24" x14ac:dyDescent="0.3">
      <c r="A493" s="13" t="str">
        <f t="shared" si="7"/>
        <v>jeffrje012010</v>
      </c>
      <c r="B493" s="16" t="s">
        <v>1308</v>
      </c>
      <c r="C493" s="16">
        <v>2010</v>
      </c>
      <c r="D493" s="16">
        <v>10</v>
      </c>
      <c r="E493" s="16">
        <v>0</v>
      </c>
      <c r="F493" s="16">
        <v>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3" t="str">
        <f>IFERROR(VLOOKUP($A493,'Fielding Data'!$A:$H,MATCH(P$1,'Fielding Data'!$A$1:$H$1,0),0),"Other")</f>
        <v>P</v>
      </c>
      <c r="Q493" s="13">
        <f>IFERROR(VLOOKUP($A493,'Fielding Data'!$A:$H,MATCH(Q$1,'Fielding Data'!$A$1:$H$1,0),0),"Other")</f>
        <v>1</v>
      </c>
      <c r="R493" s="13">
        <f>IFERROR(VLOOKUP($A493,'Fielding Data'!$A:$H,MATCH(R$1,'Fielding Data'!$A$1:$H$1,0),0),"Other")</f>
        <v>1</v>
      </c>
      <c r="S493" s="13">
        <f>IFERROR(VLOOKUP($A493,'Fielding Data'!$A:$H,MATCH(S$1,'Fielding Data'!$A$1:$H$1,0),0),"Other")</f>
        <v>0</v>
      </c>
      <c r="T493" s="13">
        <f>IFERROR(VLOOKUP($A493,'Fielding Data'!$A:$H,MATCH(T$1,'Fielding Data'!$A$1:$H$1,0),0),"Other")</f>
        <v>0</v>
      </c>
      <c r="U493" s="13">
        <f>SUMIFS('Fielding Data'!E:E,'Fielding Data'!$A:$A,'Hitting Data'!$A493)</f>
        <v>1</v>
      </c>
      <c r="V493" s="13">
        <f>SUMIFS('Fielding Data'!F:F,'Fielding Data'!$A:$A,'Hitting Data'!$A493)</f>
        <v>1</v>
      </c>
      <c r="W493" s="13">
        <f>SUMIFS('Fielding Data'!G:G,'Fielding Data'!$A:$A,'Hitting Data'!$A493)</f>
        <v>0</v>
      </c>
      <c r="X493" s="13">
        <f>SUMIFS('Fielding Data'!H:H,'Fielding Data'!$A:$A,'Hitting Data'!$A493)</f>
        <v>0</v>
      </c>
    </row>
    <row r="494" spans="1:24" x14ac:dyDescent="0.3">
      <c r="A494" s="13" t="str">
        <f t="shared" si="7"/>
        <v>jenksbo012010</v>
      </c>
      <c r="B494" s="16" t="s">
        <v>560</v>
      </c>
      <c r="C494" s="16">
        <v>2010</v>
      </c>
      <c r="D494" s="16">
        <v>55</v>
      </c>
      <c r="E494" s="16">
        <v>0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3" t="str">
        <f>IFERROR(VLOOKUP($A494,'Fielding Data'!$A:$H,MATCH(P$1,'Fielding Data'!$A$1:$H$1,0),0),"Other")</f>
        <v>P</v>
      </c>
      <c r="Q494" s="13">
        <f>IFERROR(VLOOKUP($A494,'Fielding Data'!$A:$H,MATCH(Q$1,'Fielding Data'!$A$1:$H$1,0),0),"Other")</f>
        <v>4</v>
      </c>
      <c r="R494" s="13">
        <f>IFERROR(VLOOKUP($A494,'Fielding Data'!$A:$H,MATCH(R$1,'Fielding Data'!$A$1:$H$1,0),0),"Other")</f>
        <v>12</v>
      </c>
      <c r="S494" s="13">
        <f>IFERROR(VLOOKUP($A494,'Fielding Data'!$A:$H,MATCH(S$1,'Fielding Data'!$A$1:$H$1,0),0),"Other")</f>
        <v>1</v>
      </c>
      <c r="T494" s="13">
        <f>IFERROR(VLOOKUP($A494,'Fielding Data'!$A:$H,MATCH(T$1,'Fielding Data'!$A$1:$H$1,0),0),"Other")</f>
        <v>1</v>
      </c>
      <c r="U494" s="13">
        <f>SUMIFS('Fielding Data'!E:E,'Fielding Data'!$A:$A,'Hitting Data'!$A494)</f>
        <v>4</v>
      </c>
      <c r="V494" s="13">
        <f>SUMIFS('Fielding Data'!F:F,'Fielding Data'!$A:$A,'Hitting Data'!$A494)</f>
        <v>12</v>
      </c>
      <c r="W494" s="13">
        <f>SUMIFS('Fielding Data'!G:G,'Fielding Data'!$A:$A,'Hitting Data'!$A494)</f>
        <v>1</v>
      </c>
      <c r="X494" s="13">
        <f>SUMIFS('Fielding Data'!H:H,'Fielding Data'!$A:$A,'Hitting Data'!$A494)</f>
        <v>1</v>
      </c>
    </row>
    <row r="495" spans="1:24" x14ac:dyDescent="0.3">
      <c r="A495" s="13" t="str">
        <f t="shared" si="7"/>
        <v>jennide012010</v>
      </c>
      <c r="B495" s="16" t="s">
        <v>1309</v>
      </c>
      <c r="C495" s="16">
        <v>2010</v>
      </c>
      <c r="D495" s="16">
        <v>17</v>
      </c>
      <c r="E495" s="16">
        <v>21</v>
      </c>
      <c r="F495" s="16">
        <v>5</v>
      </c>
      <c r="G495" s="16">
        <v>4</v>
      </c>
      <c r="H495" s="16">
        <v>1</v>
      </c>
      <c r="I495" s="16">
        <v>1</v>
      </c>
      <c r="J495" s="16">
        <v>0</v>
      </c>
      <c r="K495" s="16">
        <v>2</v>
      </c>
      <c r="L495" s="16">
        <v>2</v>
      </c>
      <c r="M495" s="16">
        <v>2</v>
      </c>
      <c r="N495" s="16">
        <v>2</v>
      </c>
      <c r="O495" s="16">
        <v>4</v>
      </c>
      <c r="P495" s="13" t="str">
        <f>IFERROR(VLOOKUP($A495,'Fielding Data'!$A:$H,MATCH(P$1,'Fielding Data'!$A$1:$H$1,0),0),"Other")</f>
        <v>CF</v>
      </c>
      <c r="Q495" s="13">
        <f>IFERROR(VLOOKUP($A495,'Fielding Data'!$A:$H,MATCH(Q$1,'Fielding Data'!$A$1:$H$1,0),0),"Other")</f>
        <v>0</v>
      </c>
      <c r="R495" s="13">
        <f>IFERROR(VLOOKUP($A495,'Fielding Data'!$A:$H,MATCH(R$1,'Fielding Data'!$A$1:$H$1,0),0),"Other")</f>
        <v>0</v>
      </c>
      <c r="S495" s="13">
        <f>IFERROR(VLOOKUP($A495,'Fielding Data'!$A:$H,MATCH(S$1,'Fielding Data'!$A$1:$H$1,0),0),"Other")</f>
        <v>0</v>
      </c>
      <c r="T495" s="13">
        <f>IFERROR(VLOOKUP($A495,'Fielding Data'!$A:$H,MATCH(T$1,'Fielding Data'!$A$1:$H$1,0),0),"Other")</f>
        <v>0</v>
      </c>
      <c r="U495" s="13">
        <f>SUMIFS('Fielding Data'!E:E,'Fielding Data'!$A:$A,'Hitting Data'!$A495)</f>
        <v>18</v>
      </c>
      <c r="V495" s="13">
        <f>SUMIFS('Fielding Data'!F:F,'Fielding Data'!$A:$A,'Hitting Data'!$A495)</f>
        <v>0</v>
      </c>
      <c r="W495" s="13">
        <f>SUMIFS('Fielding Data'!G:G,'Fielding Data'!$A:$A,'Hitting Data'!$A495)</f>
        <v>0</v>
      </c>
      <c r="X495" s="13">
        <f>SUMIFS('Fielding Data'!H:H,'Fielding Data'!$A:$A,'Hitting Data'!$A495)</f>
        <v>0</v>
      </c>
    </row>
    <row r="496" spans="1:24" x14ac:dyDescent="0.3">
      <c r="A496" s="13" t="str">
        <f t="shared" si="7"/>
        <v>jepseke012010</v>
      </c>
      <c r="B496" s="16" t="s">
        <v>943</v>
      </c>
      <c r="C496" s="16">
        <v>2010</v>
      </c>
      <c r="D496" s="16">
        <v>68</v>
      </c>
      <c r="E496" s="16">
        <v>0</v>
      </c>
      <c r="F496" s="16"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3" t="str">
        <f>IFERROR(VLOOKUP($A496,'Fielding Data'!$A:$H,MATCH(P$1,'Fielding Data'!$A$1:$H$1,0),0),"Other")</f>
        <v>P</v>
      </c>
      <c r="Q496" s="13">
        <f>IFERROR(VLOOKUP($A496,'Fielding Data'!$A:$H,MATCH(Q$1,'Fielding Data'!$A$1:$H$1,0),0),"Other")</f>
        <v>2</v>
      </c>
      <c r="R496" s="13">
        <f>IFERROR(VLOOKUP($A496,'Fielding Data'!$A:$H,MATCH(R$1,'Fielding Data'!$A$1:$H$1,0),0),"Other")</f>
        <v>9</v>
      </c>
      <c r="S496" s="13">
        <f>IFERROR(VLOOKUP($A496,'Fielding Data'!$A:$H,MATCH(S$1,'Fielding Data'!$A$1:$H$1,0),0),"Other")</f>
        <v>0</v>
      </c>
      <c r="T496" s="13">
        <f>IFERROR(VLOOKUP($A496,'Fielding Data'!$A:$H,MATCH(T$1,'Fielding Data'!$A$1:$H$1,0),0),"Other")</f>
        <v>0</v>
      </c>
      <c r="U496" s="13">
        <f>SUMIFS('Fielding Data'!E:E,'Fielding Data'!$A:$A,'Hitting Data'!$A496)</f>
        <v>2</v>
      </c>
      <c r="V496" s="13">
        <f>SUMIFS('Fielding Data'!F:F,'Fielding Data'!$A:$A,'Hitting Data'!$A496)</f>
        <v>9</v>
      </c>
      <c r="W496" s="13">
        <f>SUMIFS('Fielding Data'!G:G,'Fielding Data'!$A:$A,'Hitting Data'!$A496)</f>
        <v>0</v>
      </c>
      <c r="X496" s="13">
        <f>SUMIFS('Fielding Data'!H:H,'Fielding Data'!$A:$A,'Hitting Data'!$A496)</f>
        <v>0</v>
      </c>
    </row>
    <row r="497" spans="1:24" x14ac:dyDescent="0.3">
      <c r="A497" s="13" t="str">
        <f t="shared" si="7"/>
        <v>jeterde012010</v>
      </c>
      <c r="B497" s="16" t="s">
        <v>127</v>
      </c>
      <c r="C497" s="16">
        <v>2010</v>
      </c>
      <c r="D497" s="16">
        <v>157</v>
      </c>
      <c r="E497" s="16">
        <v>663</v>
      </c>
      <c r="F497" s="16">
        <v>111</v>
      </c>
      <c r="G497" s="16">
        <v>179</v>
      </c>
      <c r="H497" s="16">
        <v>30</v>
      </c>
      <c r="I497" s="16">
        <v>3</v>
      </c>
      <c r="J497" s="16">
        <v>10</v>
      </c>
      <c r="K497" s="16">
        <v>67</v>
      </c>
      <c r="L497" s="16">
        <v>18</v>
      </c>
      <c r="M497" s="16">
        <v>5</v>
      </c>
      <c r="N497" s="16">
        <v>63</v>
      </c>
      <c r="O497" s="16">
        <v>106</v>
      </c>
      <c r="P497" s="13" t="str">
        <f>IFERROR(VLOOKUP($A497,'Fielding Data'!$A:$H,MATCH(P$1,'Fielding Data'!$A$1:$H$1,0),0),"Other")</f>
        <v>SS</v>
      </c>
      <c r="Q497" s="13">
        <f>IFERROR(VLOOKUP($A497,'Fielding Data'!$A:$H,MATCH(Q$1,'Fielding Data'!$A$1:$H$1,0),0),"Other")</f>
        <v>182</v>
      </c>
      <c r="R497" s="13">
        <f>IFERROR(VLOOKUP($A497,'Fielding Data'!$A:$H,MATCH(R$1,'Fielding Data'!$A$1:$H$1,0),0),"Other")</f>
        <v>365</v>
      </c>
      <c r="S497" s="13">
        <f>IFERROR(VLOOKUP($A497,'Fielding Data'!$A:$H,MATCH(S$1,'Fielding Data'!$A$1:$H$1,0),0),"Other")</f>
        <v>6</v>
      </c>
      <c r="T497" s="13">
        <f>IFERROR(VLOOKUP($A497,'Fielding Data'!$A:$H,MATCH(T$1,'Fielding Data'!$A$1:$H$1,0),0),"Other")</f>
        <v>94</v>
      </c>
      <c r="U497" s="13">
        <f>SUMIFS('Fielding Data'!E:E,'Fielding Data'!$A:$A,'Hitting Data'!$A497)</f>
        <v>182</v>
      </c>
      <c r="V497" s="13">
        <f>SUMIFS('Fielding Data'!F:F,'Fielding Data'!$A:$A,'Hitting Data'!$A497)</f>
        <v>365</v>
      </c>
      <c r="W497" s="13">
        <f>SUMIFS('Fielding Data'!G:G,'Fielding Data'!$A:$A,'Hitting Data'!$A497)</f>
        <v>6</v>
      </c>
      <c r="X497" s="13">
        <f>SUMIFS('Fielding Data'!H:H,'Fielding Data'!$A:$A,'Hitting Data'!$A497)</f>
        <v>94</v>
      </c>
    </row>
    <row r="498" spans="1:24" x14ac:dyDescent="0.3">
      <c r="A498" s="13" t="str">
        <f t="shared" si="7"/>
        <v>jimenub012010</v>
      </c>
      <c r="B498" s="16" t="s">
        <v>664</v>
      </c>
      <c r="C498" s="16">
        <v>2010</v>
      </c>
      <c r="D498" s="16">
        <v>33</v>
      </c>
      <c r="E498" s="16">
        <v>77</v>
      </c>
      <c r="F498" s="16">
        <v>5</v>
      </c>
      <c r="G498" s="16">
        <v>8</v>
      </c>
      <c r="H498" s="16">
        <v>0</v>
      </c>
      <c r="I498" s="16">
        <v>0</v>
      </c>
      <c r="J498" s="16">
        <v>0</v>
      </c>
      <c r="K498" s="16">
        <v>4</v>
      </c>
      <c r="L498" s="16">
        <v>0</v>
      </c>
      <c r="M498" s="16">
        <v>0</v>
      </c>
      <c r="N498" s="16">
        <v>2</v>
      </c>
      <c r="O498" s="16">
        <v>18</v>
      </c>
      <c r="P498" s="13" t="str">
        <f>IFERROR(VLOOKUP($A498,'Fielding Data'!$A:$H,MATCH(P$1,'Fielding Data'!$A$1:$H$1,0),0),"Other")</f>
        <v>P</v>
      </c>
      <c r="Q498" s="13">
        <f>IFERROR(VLOOKUP($A498,'Fielding Data'!$A:$H,MATCH(Q$1,'Fielding Data'!$A$1:$H$1,0),0),"Other")</f>
        <v>10</v>
      </c>
      <c r="R498" s="13">
        <f>IFERROR(VLOOKUP($A498,'Fielding Data'!$A:$H,MATCH(R$1,'Fielding Data'!$A$1:$H$1,0),0),"Other")</f>
        <v>26</v>
      </c>
      <c r="S498" s="13">
        <f>IFERROR(VLOOKUP($A498,'Fielding Data'!$A:$H,MATCH(S$1,'Fielding Data'!$A$1:$H$1,0),0),"Other")</f>
        <v>1</v>
      </c>
      <c r="T498" s="13">
        <f>IFERROR(VLOOKUP($A498,'Fielding Data'!$A:$H,MATCH(T$1,'Fielding Data'!$A$1:$H$1,0),0),"Other")</f>
        <v>3</v>
      </c>
      <c r="U498" s="13">
        <f>SUMIFS('Fielding Data'!E:E,'Fielding Data'!$A:$A,'Hitting Data'!$A498)</f>
        <v>10</v>
      </c>
      <c r="V498" s="13">
        <f>SUMIFS('Fielding Data'!F:F,'Fielding Data'!$A:$A,'Hitting Data'!$A498)</f>
        <v>26</v>
      </c>
      <c r="W498" s="13">
        <f>SUMIFS('Fielding Data'!G:G,'Fielding Data'!$A:$A,'Hitting Data'!$A498)</f>
        <v>1</v>
      </c>
      <c r="X498" s="13">
        <f>SUMIFS('Fielding Data'!H:H,'Fielding Data'!$A:$A,'Hitting Data'!$A498)</f>
        <v>3</v>
      </c>
    </row>
    <row r="499" spans="1:24" x14ac:dyDescent="0.3">
      <c r="A499" s="13" t="str">
        <f t="shared" si="7"/>
        <v>joaquwa012010</v>
      </c>
      <c r="B499" s="16" t="s">
        <v>1114</v>
      </c>
      <c r="C499" s="16">
        <v>2010</v>
      </c>
      <c r="D499" s="16">
        <v>4</v>
      </c>
      <c r="E499" s="16">
        <v>0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3" t="str">
        <f>IFERROR(VLOOKUP($A499,'Fielding Data'!$A:$H,MATCH(P$1,'Fielding Data'!$A$1:$H$1,0),0),"Other")</f>
        <v>P</v>
      </c>
      <c r="Q499" s="13">
        <f>IFERROR(VLOOKUP($A499,'Fielding Data'!$A:$H,MATCH(Q$1,'Fielding Data'!$A$1:$H$1,0),0),"Other")</f>
        <v>0</v>
      </c>
      <c r="R499" s="13">
        <f>IFERROR(VLOOKUP($A499,'Fielding Data'!$A:$H,MATCH(R$1,'Fielding Data'!$A$1:$H$1,0),0),"Other")</f>
        <v>1</v>
      </c>
      <c r="S499" s="13">
        <f>IFERROR(VLOOKUP($A499,'Fielding Data'!$A:$H,MATCH(S$1,'Fielding Data'!$A$1:$H$1,0),0),"Other")</f>
        <v>0</v>
      </c>
      <c r="T499" s="13">
        <f>IFERROR(VLOOKUP($A499,'Fielding Data'!$A:$H,MATCH(T$1,'Fielding Data'!$A$1:$H$1,0),0),"Other")</f>
        <v>0</v>
      </c>
      <c r="U499" s="13">
        <f>SUMIFS('Fielding Data'!E:E,'Fielding Data'!$A:$A,'Hitting Data'!$A499)</f>
        <v>0</v>
      </c>
      <c r="V499" s="13">
        <f>SUMIFS('Fielding Data'!F:F,'Fielding Data'!$A:$A,'Hitting Data'!$A499)</f>
        <v>1</v>
      </c>
      <c r="W499" s="13">
        <f>SUMIFS('Fielding Data'!G:G,'Fielding Data'!$A:$A,'Hitting Data'!$A499)</f>
        <v>0</v>
      </c>
      <c r="X499" s="13">
        <f>SUMIFS('Fielding Data'!H:H,'Fielding Data'!$A:$A,'Hitting Data'!$A499)</f>
        <v>0</v>
      </c>
    </row>
    <row r="500" spans="1:24" x14ac:dyDescent="0.3">
      <c r="A500" s="13" t="str">
        <f t="shared" si="7"/>
        <v>johnsch052010</v>
      </c>
      <c r="B500" s="16" t="s">
        <v>1115</v>
      </c>
      <c r="C500" s="16">
        <v>2010</v>
      </c>
      <c r="D500" s="16">
        <v>94</v>
      </c>
      <c r="E500" s="16">
        <v>341</v>
      </c>
      <c r="F500" s="16">
        <v>40</v>
      </c>
      <c r="G500" s="16">
        <v>105</v>
      </c>
      <c r="H500" s="16">
        <v>22</v>
      </c>
      <c r="I500" s="16">
        <v>2</v>
      </c>
      <c r="J500" s="16">
        <v>11</v>
      </c>
      <c r="K500" s="16">
        <v>52</v>
      </c>
      <c r="L500" s="16">
        <v>3</v>
      </c>
      <c r="M500" s="16">
        <v>0</v>
      </c>
      <c r="N500" s="16">
        <v>15</v>
      </c>
      <c r="O500" s="16">
        <v>91</v>
      </c>
      <c r="P500" s="13" t="str">
        <f>IFERROR(VLOOKUP($A500,'Fielding Data'!$A:$H,MATCH(P$1,'Fielding Data'!$A$1:$H$1,0),0),"Other")</f>
        <v>3B</v>
      </c>
      <c r="Q500" s="13">
        <f>IFERROR(VLOOKUP($A500,'Fielding Data'!$A:$H,MATCH(Q$1,'Fielding Data'!$A$1:$H$1,0),0),"Other")</f>
        <v>42</v>
      </c>
      <c r="R500" s="13">
        <f>IFERROR(VLOOKUP($A500,'Fielding Data'!$A:$H,MATCH(R$1,'Fielding Data'!$A$1:$H$1,0),0),"Other")</f>
        <v>135</v>
      </c>
      <c r="S500" s="13">
        <f>IFERROR(VLOOKUP($A500,'Fielding Data'!$A:$H,MATCH(S$1,'Fielding Data'!$A$1:$H$1,0),0),"Other")</f>
        <v>18</v>
      </c>
      <c r="T500" s="13">
        <f>IFERROR(VLOOKUP($A500,'Fielding Data'!$A:$H,MATCH(T$1,'Fielding Data'!$A$1:$H$1,0),0),"Other")</f>
        <v>13</v>
      </c>
      <c r="U500" s="13">
        <f>SUMIFS('Fielding Data'!E:E,'Fielding Data'!$A:$A,'Hitting Data'!$A500)</f>
        <v>42</v>
      </c>
      <c r="V500" s="13">
        <f>SUMIFS('Fielding Data'!F:F,'Fielding Data'!$A:$A,'Hitting Data'!$A500)</f>
        <v>135</v>
      </c>
      <c r="W500" s="13">
        <f>SUMIFS('Fielding Data'!G:G,'Fielding Data'!$A:$A,'Hitting Data'!$A500)</f>
        <v>18</v>
      </c>
      <c r="X500" s="13">
        <f>SUMIFS('Fielding Data'!H:H,'Fielding Data'!$A:$A,'Hitting Data'!$A500)</f>
        <v>13</v>
      </c>
    </row>
    <row r="501" spans="1:24" x14ac:dyDescent="0.3">
      <c r="A501" s="13" t="str">
        <f t="shared" si="7"/>
        <v>johnsda062010</v>
      </c>
      <c r="B501" s="16" t="s">
        <v>561</v>
      </c>
      <c r="C501" s="16">
        <v>2010</v>
      </c>
      <c r="D501" s="16">
        <v>40</v>
      </c>
      <c r="E501" s="16">
        <v>111</v>
      </c>
      <c r="F501" s="16">
        <v>15</v>
      </c>
      <c r="G501" s="16">
        <v>22</v>
      </c>
      <c r="H501" s="16">
        <v>3</v>
      </c>
      <c r="I501" s="16">
        <v>0</v>
      </c>
      <c r="J501" s="16">
        <v>7</v>
      </c>
      <c r="K501" s="16">
        <v>23</v>
      </c>
      <c r="L501" s="16">
        <v>1</v>
      </c>
      <c r="M501" s="16">
        <v>0</v>
      </c>
      <c r="N501" s="16">
        <v>25</v>
      </c>
      <c r="O501" s="16">
        <v>27</v>
      </c>
      <c r="P501" s="13" t="str">
        <f>IFERROR(VLOOKUP($A501,'Fielding Data'!$A:$H,MATCH(P$1,'Fielding Data'!$A$1:$H$1,0),0),"Other")</f>
        <v>1B</v>
      </c>
      <c r="Q501" s="13">
        <f>IFERROR(VLOOKUP($A501,'Fielding Data'!$A:$H,MATCH(Q$1,'Fielding Data'!$A$1:$H$1,0),0),"Other")</f>
        <v>82</v>
      </c>
      <c r="R501" s="13">
        <f>IFERROR(VLOOKUP($A501,'Fielding Data'!$A:$H,MATCH(R$1,'Fielding Data'!$A$1:$H$1,0),0),"Other")</f>
        <v>3</v>
      </c>
      <c r="S501" s="13">
        <f>IFERROR(VLOOKUP($A501,'Fielding Data'!$A:$H,MATCH(S$1,'Fielding Data'!$A$1:$H$1,0),0),"Other")</f>
        <v>0</v>
      </c>
      <c r="T501" s="13">
        <f>IFERROR(VLOOKUP($A501,'Fielding Data'!$A:$H,MATCH(T$1,'Fielding Data'!$A$1:$H$1,0),0),"Other")</f>
        <v>11</v>
      </c>
      <c r="U501" s="13">
        <f>SUMIFS('Fielding Data'!E:E,'Fielding Data'!$A:$A,'Hitting Data'!$A501)</f>
        <v>88</v>
      </c>
      <c r="V501" s="13">
        <f>SUMIFS('Fielding Data'!F:F,'Fielding Data'!$A:$A,'Hitting Data'!$A501)</f>
        <v>9</v>
      </c>
      <c r="W501" s="13">
        <f>SUMIFS('Fielding Data'!G:G,'Fielding Data'!$A:$A,'Hitting Data'!$A501)</f>
        <v>2</v>
      </c>
      <c r="X501" s="13">
        <f>SUMIFS('Fielding Data'!H:H,'Fielding Data'!$A:$A,'Hitting Data'!$A501)</f>
        <v>11</v>
      </c>
    </row>
    <row r="502" spans="1:24" x14ac:dyDescent="0.3">
      <c r="A502" s="13" t="str">
        <f t="shared" si="7"/>
        <v>johnsji042010</v>
      </c>
      <c r="B502" s="16" t="s">
        <v>665</v>
      </c>
      <c r="C502" s="16">
        <v>2010</v>
      </c>
      <c r="D502" s="16">
        <v>26</v>
      </c>
      <c r="E502" s="16">
        <v>0</v>
      </c>
      <c r="F502" s="16">
        <v>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3" t="str">
        <f>IFERROR(VLOOKUP($A502,'Fielding Data'!$A:$H,MATCH(P$1,'Fielding Data'!$A$1:$H$1,0),0),"Other")</f>
        <v>P</v>
      </c>
      <c r="Q502" s="13">
        <f>IFERROR(VLOOKUP($A502,'Fielding Data'!$A:$H,MATCH(Q$1,'Fielding Data'!$A$1:$H$1,0),0),"Other")</f>
        <v>2</v>
      </c>
      <c r="R502" s="13">
        <f>IFERROR(VLOOKUP($A502,'Fielding Data'!$A:$H,MATCH(R$1,'Fielding Data'!$A$1:$H$1,0),0),"Other")</f>
        <v>3</v>
      </c>
      <c r="S502" s="13">
        <f>IFERROR(VLOOKUP($A502,'Fielding Data'!$A:$H,MATCH(S$1,'Fielding Data'!$A$1:$H$1,0),0),"Other")</f>
        <v>0</v>
      </c>
      <c r="T502" s="13">
        <f>IFERROR(VLOOKUP($A502,'Fielding Data'!$A:$H,MATCH(T$1,'Fielding Data'!$A$1:$H$1,0),0),"Other")</f>
        <v>0</v>
      </c>
      <c r="U502" s="13">
        <f>SUMIFS('Fielding Data'!E:E,'Fielding Data'!$A:$A,'Hitting Data'!$A502)</f>
        <v>2</v>
      </c>
      <c r="V502" s="13">
        <f>SUMIFS('Fielding Data'!F:F,'Fielding Data'!$A:$A,'Hitting Data'!$A502)</f>
        <v>3</v>
      </c>
      <c r="W502" s="13">
        <f>SUMIFS('Fielding Data'!G:G,'Fielding Data'!$A:$A,'Hitting Data'!$A502)</f>
        <v>0</v>
      </c>
      <c r="X502" s="13">
        <f>SUMIFS('Fielding Data'!H:H,'Fielding Data'!$A:$A,'Hitting Data'!$A502)</f>
        <v>0</v>
      </c>
    </row>
    <row r="503" spans="1:24" x14ac:dyDescent="0.3">
      <c r="A503" s="13" t="str">
        <f t="shared" si="7"/>
        <v>johnsjo092010</v>
      </c>
      <c r="B503" s="16" t="s">
        <v>562</v>
      </c>
      <c r="C503" s="16">
        <v>2010</v>
      </c>
      <c r="D503" s="16">
        <v>28</v>
      </c>
      <c r="E503" s="16">
        <v>59</v>
      </c>
      <c r="F503" s="16">
        <v>0</v>
      </c>
      <c r="G503" s="16">
        <v>5</v>
      </c>
      <c r="H503" s="16">
        <v>0</v>
      </c>
      <c r="I503" s="16">
        <v>0</v>
      </c>
      <c r="J503" s="16">
        <v>0</v>
      </c>
      <c r="K503" s="16">
        <v>4</v>
      </c>
      <c r="L503" s="16">
        <v>0</v>
      </c>
      <c r="M503" s="16">
        <v>0</v>
      </c>
      <c r="N503" s="16">
        <v>1</v>
      </c>
      <c r="O503" s="16">
        <v>24</v>
      </c>
      <c r="P503" s="13" t="str">
        <f>IFERROR(VLOOKUP($A503,'Fielding Data'!$A:$H,MATCH(P$1,'Fielding Data'!$A$1:$H$1,0),0),"Other")</f>
        <v>P</v>
      </c>
      <c r="Q503" s="13">
        <f>IFERROR(VLOOKUP($A503,'Fielding Data'!$A:$H,MATCH(Q$1,'Fielding Data'!$A$1:$H$1,0),0),"Other")</f>
        <v>19</v>
      </c>
      <c r="R503" s="13">
        <f>IFERROR(VLOOKUP($A503,'Fielding Data'!$A:$H,MATCH(R$1,'Fielding Data'!$A$1:$H$1,0),0),"Other")</f>
        <v>17</v>
      </c>
      <c r="S503" s="13">
        <f>IFERROR(VLOOKUP($A503,'Fielding Data'!$A:$H,MATCH(S$1,'Fielding Data'!$A$1:$H$1,0),0),"Other")</f>
        <v>3</v>
      </c>
      <c r="T503" s="13">
        <f>IFERROR(VLOOKUP($A503,'Fielding Data'!$A:$H,MATCH(T$1,'Fielding Data'!$A$1:$H$1,0),0),"Other")</f>
        <v>2</v>
      </c>
      <c r="U503" s="13">
        <f>SUMIFS('Fielding Data'!E:E,'Fielding Data'!$A:$A,'Hitting Data'!$A503)</f>
        <v>19</v>
      </c>
      <c r="V503" s="13">
        <f>SUMIFS('Fielding Data'!F:F,'Fielding Data'!$A:$A,'Hitting Data'!$A503)</f>
        <v>17</v>
      </c>
      <c r="W503" s="13">
        <f>SUMIFS('Fielding Data'!G:G,'Fielding Data'!$A:$A,'Hitting Data'!$A503)</f>
        <v>3</v>
      </c>
      <c r="X503" s="13">
        <f>SUMIFS('Fielding Data'!H:H,'Fielding Data'!$A:$A,'Hitting Data'!$A503)</f>
        <v>2</v>
      </c>
    </row>
    <row r="504" spans="1:24" x14ac:dyDescent="0.3">
      <c r="A504" s="13" t="str">
        <f t="shared" si="7"/>
        <v>johnske052010</v>
      </c>
      <c r="B504" s="16" t="s">
        <v>563</v>
      </c>
      <c r="C504" s="16">
        <v>2010</v>
      </c>
      <c r="D504" s="16">
        <v>154</v>
      </c>
      <c r="E504" s="16">
        <v>585</v>
      </c>
      <c r="F504" s="16">
        <v>93</v>
      </c>
      <c r="G504" s="16">
        <v>166</v>
      </c>
      <c r="H504" s="16">
        <v>36</v>
      </c>
      <c r="I504" s="16">
        <v>5</v>
      </c>
      <c r="J504" s="16">
        <v>26</v>
      </c>
      <c r="K504" s="16">
        <v>71</v>
      </c>
      <c r="L504" s="16">
        <v>13</v>
      </c>
      <c r="M504" s="16">
        <v>7</v>
      </c>
      <c r="N504" s="16">
        <v>79</v>
      </c>
      <c r="O504" s="16">
        <v>148</v>
      </c>
      <c r="P504" s="13" t="str">
        <f>IFERROR(VLOOKUP($A504,'Fielding Data'!$A:$H,MATCH(P$1,'Fielding Data'!$A$1:$H$1,0),0),"Other")</f>
        <v>2B</v>
      </c>
      <c r="Q504" s="13">
        <f>IFERROR(VLOOKUP($A504,'Fielding Data'!$A:$H,MATCH(Q$1,'Fielding Data'!$A$1:$H$1,0),0),"Other")</f>
        <v>267</v>
      </c>
      <c r="R504" s="13">
        <f>IFERROR(VLOOKUP($A504,'Fielding Data'!$A:$H,MATCH(R$1,'Fielding Data'!$A$1:$H$1,0),0),"Other")</f>
        <v>402</v>
      </c>
      <c r="S504" s="13">
        <f>IFERROR(VLOOKUP($A504,'Fielding Data'!$A:$H,MATCH(S$1,'Fielding Data'!$A$1:$H$1,0),0),"Other")</f>
        <v>8</v>
      </c>
      <c r="T504" s="13">
        <f>IFERROR(VLOOKUP($A504,'Fielding Data'!$A:$H,MATCH(T$1,'Fielding Data'!$A$1:$H$1,0),0),"Other")</f>
        <v>106</v>
      </c>
      <c r="U504" s="13">
        <f>SUMIFS('Fielding Data'!E:E,'Fielding Data'!$A:$A,'Hitting Data'!$A504)</f>
        <v>267</v>
      </c>
      <c r="V504" s="13">
        <f>SUMIFS('Fielding Data'!F:F,'Fielding Data'!$A:$A,'Hitting Data'!$A504)</f>
        <v>402</v>
      </c>
      <c r="W504" s="13">
        <f>SUMIFS('Fielding Data'!G:G,'Fielding Data'!$A:$A,'Hitting Data'!$A504)</f>
        <v>8</v>
      </c>
      <c r="X504" s="13">
        <f>SUMIFS('Fielding Data'!H:H,'Fielding Data'!$A:$A,'Hitting Data'!$A504)</f>
        <v>106</v>
      </c>
    </row>
    <row r="505" spans="1:24" x14ac:dyDescent="0.3">
      <c r="A505" s="13" t="str">
        <f t="shared" si="7"/>
        <v>johnsni012010</v>
      </c>
      <c r="B505" s="16" t="s">
        <v>252</v>
      </c>
      <c r="C505" s="16">
        <v>2010</v>
      </c>
      <c r="D505" s="16">
        <v>24</v>
      </c>
      <c r="E505" s="16">
        <v>72</v>
      </c>
      <c r="F505" s="16">
        <v>12</v>
      </c>
      <c r="G505" s="16">
        <v>12</v>
      </c>
      <c r="H505" s="16">
        <v>4</v>
      </c>
      <c r="I505" s="16">
        <v>0</v>
      </c>
      <c r="J505" s="16">
        <v>2</v>
      </c>
      <c r="K505" s="16">
        <v>8</v>
      </c>
      <c r="L505" s="16">
        <v>0</v>
      </c>
      <c r="M505" s="16">
        <v>1</v>
      </c>
      <c r="N505" s="16">
        <v>24</v>
      </c>
      <c r="O505" s="16">
        <v>23</v>
      </c>
      <c r="P505" s="13" t="str">
        <f>IFERROR(VLOOKUP($A505,'Fielding Data'!$A:$H,MATCH(P$1,'Fielding Data'!$A$1:$H$1,0),0),"Other")</f>
        <v>1B</v>
      </c>
      <c r="Q505" s="13">
        <f>IFERROR(VLOOKUP($A505,'Fielding Data'!$A:$H,MATCH(Q$1,'Fielding Data'!$A$1:$H$1,0),0),"Other")</f>
        <v>18</v>
      </c>
      <c r="R505" s="13">
        <f>IFERROR(VLOOKUP($A505,'Fielding Data'!$A:$H,MATCH(R$1,'Fielding Data'!$A$1:$H$1,0),0),"Other")</f>
        <v>0</v>
      </c>
      <c r="S505" s="13">
        <f>IFERROR(VLOOKUP($A505,'Fielding Data'!$A:$H,MATCH(S$1,'Fielding Data'!$A$1:$H$1,0),0),"Other")</f>
        <v>0</v>
      </c>
      <c r="T505" s="13">
        <f>IFERROR(VLOOKUP($A505,'Fielding Data'!$A:$H,MATCH(T$1,'Fielding Data'!$A$1:$H$1,0),0),"Other")</f>
        <v>1</v>
      </c>
      <c r="U505" s="13">
        <f>SUMIFS('Fielding Data'!E:E,'Fielding Data'!$A:$A,'Hitting Data'!$A505)</f>
        <v>18</v>
      </c>
      <c r="V505" s="13">
        <f>SUMIFS('Fielding Data'!F:F,'Fielding Data'!$A:$A,'Hitting Data'!$A505)</f>
        <v>0</v>
      </c>
      <c r="W505" s="13">
        <f>SUMIFS('Fielding Data'!G:G,'Fielding Data'!$A:$A,'Hitting Data'!$A505)</f>
        <v>0</v>
      </c>
      <c r="X505" s="13">
        <f>SUMIFS('Fielding Data'!H:H,'Fielding Data'!$A:$A,'Hitting Data'!$A505)</f>
        <v>1</v>
      </c>
    </row>
    <row r="506" spans="1:24" x14ac:dyDescent="0.3">
      <c r="A506" s="13" t="str">
        <f t="shared" si="7"/>
        <v>johnsre022010</v>
      </c>
      <c r="B506" s="16" t="s">
        <v>384</v>
      </c>
      <c r="C506" s="16">
        <v>2010</v>
      </c>
      <c r="D506" s="16">
        <v>102</v>
      </c>
      <c r="E506" s="16">
        <v>202</v>
      </c>
      <c r="F506" s="16">
        <v>24</v>
      </c>
      <c r="G506" s="16">
        <v>53</v>
      </c>
      <c r="H506" s="16">
        <v>11</v>
      </c>
      <c r="I506" s="16">
        <v>2</v>
      </c>
      <c r="J506" s="16">
        <v>2</v>
      </c>
      <c r="K506" s="16">
        <v>15</v>
      </c>
      <c r="L506" s="16">
        <v>2</v>
      </c>
      <c r="M506" s="16">
        <v>2</v>
      </c>
      <c r="N506" s="16">
        <v>5</v>
      </c>
      <c r="O506" s="16">
        <v>50</v>
      </c>
      <c r="P506" s="13" t="str">
        <f>IFERROR(VLOOKUP($A506,'Fielding Data'!$A:$H,MATCH(P$1,'Fielding Data'!$A$1:$H$1,0),0),"Other")</f>
        <v>CF</v>
      </c>
      <c r="Q506" s="13">
        <f>IFERROR(VLOOKUP($A506,'Fielding Data'!$A:$H,MATCH(Q$1,'Fielding Data'!$A$1:$H$1,0),0),"Other")</f>
        <v>0</v>
      </c>
      <c r="R506" s="13">
        <f>IFERROR(VLOOKUP($A506,'Fielding Data'!$A:$H,MATCH(R$1,'Fielding Data'!$A$1:$H$1,0),0),"Other")</f>
        <v>0</v>
      </c>
      <c r="S506" s="13">
        <f>IFERROR(VLOOKUP($A506,'Fielding Data'!$A:$H,MATCH(S$1,'Fielding Data'!$A$1:$H$1,0),0),"Other")</f>
        <v>0</v>
      </c>
      <c r="T506" s="13">
        <f>IFERROR(VLOOKUP($A506,'Fielding Data'!$A:$H,MATCH(T$1,'Fielding Data'!$A$1:$H$1,0),0),"Other")</f>
        <v>0</v>
      </c>
      <c r="U506" s="13">
        <f>SUMIFS('Fielding Data'!E:E,'Fielding Data'!$A:$A,'Hitting Data'!$A506)</f>
        <v>100</v>
      </c>
      <c r="V506" s="13">
        <f>SUMIFS('Fielding Data'!F:F,'Fielding Data'!$A:$A,'Hitting Data'!$A506)</f>
        <v>0</v>
      </c>
      <c r="W506" s="13">
        <f>SUMIFS('Fielding Data'!G:G,'Fielding Data'!$A:$A,'Hitting Data'!$A506)</f>
        <v>0</v>
      </c>
      <c r="X506" s="13">
        <f>SUMIFS('Fielding Data'!H:H,'Fielding Data'!$A:$A,'Hitting Data'!$A506)</f>
        <v>0</v>
      </c>
    </row>
    <row r="507" spans="1:24" x14ac:dyDescent="0.3">
      <c r="A507" s="13" t="str">
        <f t="shared" si="7"/>
        <v>johnsro072010</v>
      </c>
      <c r="B507" s="16" t="s">
        <v>806</v>
      </c>
      <c r="C507" s="16">
        <v>2010</v>
      </c>
      <c r="D507" s="16">
        <v>61</v>
      </c>
      <c r="E507" s="16">
        <v>178</v>
      </c>
      <c r="F507" s="16">
        <v>24</v>
      </c>
      <c r="G507" s="16">
        <v>34</v>
      </c>
      <c r="H507" s="16">
        <v>10</v>
      </c>
      <c r="I507" s="16">
        <v>0</v>
      </c>
      <c r="J507" s="16">
        <v>2</v>
      </c>
      <c r="K507" s="16">
        <v>13</v>
      </c>
      <c r="L507" s="16">
        <v>1</v>
      </c>
      <c r="M507" s="16">
        <v>1</v>
      </c>
      <c r="N507" s="16">
        <v>25</v>
      </c>
      <c r="O507" s="16">
        <v>46</v>
      </c>
      <c r="P507" s="13" t="str">
        <f>IFERROR(VLOOKUP($A507,'Fielding Data'!$A:$H,MATCH(P$1,'Fielding Data'!$A$1:$H$1,0),0),"Other")</f>
        <v>C</v>
      </c>
      <c r="Q507" s="13">
        <f>IFERROR(VLOOKUP($A507,'Fielding Data'!$A:$H,MATCH(Q$1,'Fielding Data'!$A$1:$H$1,0),0),"Other")</f>
        <v>347</v>
      </c>
      <c r="R507" s="13">
        <f>IFERROR(VLOOKUP($A507,'Fielding Data'!$A:$H,MATCH(R$1,'Fielding Data'!$A$1:$H$1,0),0),"Other")</f>
        <v>35</v>
      </c>
      <c r="S507" s="13">
        <f>IFERROR(VLOOKUP($A507,'Fielding Data'!$A:$H,MATCH(S$1,'Fielding Data'!$A$1:$H$1,0),0),"Other")</f>
        <v>4</v>
      </c>
      <c r="T507" s="13">
        <f>IFERROR(VLOOKUP($A507,'Fielding Data'!$A:$H,MATCH(T$1,'Fielding Data'!$A$1:$H$1,0),0),"Other")</f>
        <v>5</v>
      </c>
      <c r="U507" s="13">
        <f>SUMIFS('Fielding Data'!E:E,'Fielding Data'!$A:$A,'Hitting Data'!$A507)</f>
        <v>347</v>
      </c>
      <c r="V507" s="13">
        <f>SUMIFS('Fielding Data'!F:F,'Fielding Data'!$A:$A,'Hitting Data'!$A507)</f>
        <v>35</v>
      </c>
      <c r="W507" s="13">
        <f>SUMIFS('Fielding Data'!G:G,'Fielding Data'!$A:$A,'Hitting Data'!$A507)</f>
        <v>4</v>
      </c>
      <c r="X507" s="13">
        <f>SUMIFS('Fielding Data'!H:H,'Fielding Data'!$A:$A,'Hitting Data'!$A507)</f>
        <v>5</v>
      </c>
    </row>
    <row r="508" spans="1:24" x14ac:dyDescent="0.3">
      <c r="A508" s="13" t="str">
        <f t="shared" si="7"/>
        <v>jonesad012010</v>
      </c>
      <c r="B508" s="16" t="s">
        <v>666</v>
      </c>
      <c r="C508" s="16">
        <v>2010</v>
      </c>
      <c r="D508" s="16">
        <v>149</v>
      </c>
      <c r="E508" s="16">
        <v>581</v>
      </c>
      <c r="F508" s="16">
        <v>76</v>
      </c>
      <c r="G508" s="16">
        <v>165</v>
      </c>
      <c r="H508" s="16">
        <v>25</v>
      </c>
      <c r="I508" s="16">
        <v>5</v>
      </c>
      <c r="J508" s="16">
        <v>19</v>
      </c>
      <c r="K508" s="16">
        <v>69</v>
      </c>
      <c r="L508" s="16">
        <v>7</v>
      </c>
      <c r="M508" s="16">
        <v>7</v>
      </c>
      <c r="N508" s="16">
        <v>23</v>
      </c>
      <c r="O508" s="16">
        <v>119</v>
      </c>
      <c r="P508" s="13" t="str">
        <f>IFERROR(VLOOKUP($A508,'Fielding Data'!$A:$H,MATCH(P$1,'Fielding Data'!$A$1:$H$1,0),0),"Other")</f>
        <v>CF</v>
      </c>
      <c r="Q508" s="13">
        <f>IFERROR(VLOOKUP($A508,'Fielding Data'!$A:$H,MATCH(Q$1,'Fielding Data'!$A$1:$H$1,0),0),"Other")</f>
        <v>0</v>
      </c>
      <c r="R508" s="13">
        <f>IFERROR(VLOOKUP($A508,'Fielding Data'!$A:$H,MATCH(R$1,'Fielding Data'!$A$1:$H$1,0),0),"Other")</f>
        <v>0</v>
      </c>
      <c r="S508" s="13">
        <f>IFERROR(VLOOKUP($A508,'Fielding Data'!$A:$H,MATCH(S$1,'Fielding Data'!$A$1:$H$1,0),0),"Other")</f>
        <v>0</v>
      </c>
      <c r="T508" s="13">
        <f>IFERROR(VLOOKUP($A508,'Fielding Data'!$A:$H,MATCH(T$1,'Fielding Data'!$A$1:$H$1,0),0),"Other")</f>
        <v>0</v>
      </c>
      <c r="U508" s="13">
        <f>SUMIFS('Fielding Data'!E:E,'Fielding Data'!$A:$A,'Hitting Data'!$A508)</f>
        <v>422</v>
      </c>
      <c r="V508" s="13">
        <f>SUMIFS('Fielding Data'!F:F,'Fielding Data'!$A:$A,'Hitting Data'!$A508)</f>
        <v>12</v>
      </c>
      <c r="W508" s="13">
        <f>SUMIFS('Fielding Data'!G:G,'Fielding Data'!$A:$A,'Hitting Data'!$A508)</f>
        <v>7</v>
      </c>
      <c r="X508" s="13">
        <f>SUMIFS('Fielding Data'!H:H,'Fielding Data'!$A:$A,'Hitting Data'!$A508)</f>
        <v>6</v>
      </c>
    </row>
    <row r="509" spans="1:24" x14ac:dyDescent="0.3">
      <c r="A509" s="13" t="str">
        <f t="shared" si="7"/>
        <v>jonesan012010</v>
      </c>
      <c r="B509" s="16" t="s">
        <v>128</v>
      </c>
      <c r="C509" s="16">
        <v>2010</v>
      </c>
      <c r="D509" s="16">
        <v>107</v>
      </c>
      <c r="E509" s="16">
        <v>278</v>
      </c>
      <c r="F509" s="16">
        <v>41</v>
      </c>
      <c r="G509" s="16">
        <v>64</v>
      </c>
      <c r="H509" s="16">
        <v>12</v>
      </c>
      <c r="I509" s="16">
        <v>1</v>
      </c>
      <c r="J509" s="16">
        <v>19</v>
      </c>
      <c r="K509" s="16">
        <v>48</v>
      </c>
      <c r="L509" s="16">
        <v>9</v>
      </c>
      <c r="M509" s="16">
        <v>2</v>
      </c>
      <c r="N509" s="16">
        <v>45</v>
      </c>
      <c r="O509" s="16">
        <v>73</v>
      </c>
      <c r="P509" s="13" t="str">
        <f>IFERROR(VLOOKUP($A509,'Fielding Data'!$A:$H,MATCH(P$1,'Fielding Data'!$A$1:$H$1,0),0),"Other")</f>
        <v>CF</v>
      </c>
      <c r="Q509" s="13">
        <f>IFERROR(VLOOKUP($A509,'Fielding Data'!$A:$H,MATCH(Q$1,'Fielding Data'!$A$1:$H$1,0),0),"Other")</f>
        <v>0</v>
      </c>
      <c r="R509" s="13">
        <f>IFERROR(VLOOKUP($A509,'Fielding Data'!$A:$H,MATCH(R$1,'Fielding Data'!$A$1:$H$1,0),0),"Other")</f>
        <v>0</v>
      </c>
      <c r="S509" s="13">
        <f>IFERROR(VLOOKUP($A509,'Fielding Data'!$A:$H,MATCH(S$1,'Fielding Data'!$A$1:$H$1,0),0),"Other")</f>
        <v>0</v>
      </c>
      <c r="T509" s="13">
        <f>IFERROR(VLOOKUP($A509,'Fielding Data'!$A:$H,MATCH(T$1,'Fielding Data'!$A$1:$H$1,0),0),"Other")</f>
        <v>0</v>
      </c>
      <c r="U509" s="13">
        <f>SUMIFS('Fielding Data'!E:E,'Fielding Data'!$A:$A,'Hitting Data'!$A509)</f>
        <v>136</v>
      </c>
      <c r="V509" s="13">
        <f>SUMIFS('Fielding Data'!F:F,'Fielding Data'!$A:$A,'Hitting Data'!$A509)</f>
        <v>8</v>
      </c>
      <c r="W509" s="13">
        <f>SUMIFS('Fielding Data'!G:G,'Fielding Data'!$A:$A,'Hitting Data'!$A509)</f>
        <v>3</v>
      </c>
      <c r="X509" s="13">
        <f>SUMIFS('Fielding Data'!H:H,'Fielding Data'!$A:$A,'Hitting Data'!$A509)</f>
        <v>2</v>
      </c>
    </row>
    <row r="510" spans="1:24" x14ac:dyDescent="0.3">
      <c r="A510" s="13" t="str">
        <f t="shared" si="7"/>
        <v>jonesch062010</v>
      </c>
      <c r="B510" s="16" t="s">
        <v>129</v>
      </c>
      <c r="C510" s="16">
        <v>2010</v>
      </c>
      <c r="D510" s="16">
        <v>95</v>
      </c>
      <c r="E510" s="16">
        <v>317</v>
      </c>
      <c r="F510" s="16">
        <v>47</v>
      </c>
      <c r="G510" s="16">
        <v>84</v>
      </c>
      <c r="H510" s="16">
        <v>21</v>
      </c>
      <c r="I510" s="16">
        <v>0</v>
      </c>
      <c r="J510" s="16">
        <v>10</v>
      </c>
      <c r="K510" s="16">
        <v>46</v>
      </c>
      <c r="L510" s="16">
        <v>5</v>
      </c>
      <c r="M510" s="16">
        <v>0</v>
      </c>
      <c r="N510" s="16">
        <v>61</v>
      </c>
      <c r="O510" s="16">
        <v>47</v>
      </c>
      <c r="P510" s="13" t="str">
        <f>IFERROR(VLOOKUP($A510,'Fielding Data'!$A:$H,MATCH(P$1,'Fielding Data'!$A$1:$H$1,0),0),"Other")</f>
        <v>3B</v>
      </c>
      <c r="Q510" s="13">
        <f>IFERROR(VLOOKUP($A510,'Fielding Data'!$A:$H,MATCH(Q$1,'Fielding Data'!$A$1:$H$1,0),0),"Other")</f>
        <v>40</v>
      </c>
      <c r="R510" s="13">
        <f>IFERROR(VLOOKUP($A510,'Fielding Data'!$A:$H,MATCH(R$1,'Fielding Data'!$A$1:$H$1,0),0),"Other")</f>
        <v>159</v>
      </c>
      <c r="S510" s="13">
        <f>IFERROR(VLOOKUP($A510,'Fielding Data'!$A:$H,MATCH(S$1,'Fielding Data'!$A$1:$H$1,0),0),"Other")</f>
        <v>10</v>
      </c>
      <c r="T510" s="13">
        <f>IFERROR(VLOOKUP($A510,'Fielding Data'!$A:$H,MATCH(T$1,'Fielding Data'!$A$1:$H$1,0),0),"Other")</f>
        <v>10</v>
      </c>
      <c r="U510" s="13">
        <f>SUMIFS('Fielding Data'!E:E,'Fielding Data'!$A:$A,'Hitting Data'!$A510)</f>
        <v>40</v>
      </c>
      <c r="V510" s="13">
        <f>SUMIFS('Fielding Data'!F:F,'Fielding Data'!$A:$A,'Hitting Data'!$A510)</f>
        <v>159</v>
      </c>
      <c r="W510" s="13">
        <f>SUMIFS('Fielding Data'!G:G,'Fielding Data'!$A:$A,'Hitting Data'!$A510)</f>
        <v>10</v>
      </c>
      <c r="X510" s="13">
        <f>SUMIFS('Fielding Data'!H:H,'Fielding Data'!$A:$A,'Hitting Data'!$A510)</f>
        <v>10</v>
      </c>
    </row>
    <row r="511" spans="1:24" x14ac:dyDescent="0.3">
      <c r="A511" s="13" t="str">
        <f t="shared" si="7"/>
        <v>jonesga022010</v>
      </c>
      <c r="B511" s="16" t="s">
        <v>807</v>
      </c>
      <c r="C511" s="16">
        <v>2010</v>
      </c>
      <c r="D511" s="16">
        <v>158</v>
      </c>
      <c r="E511" s="16">
        <v>592</v>
      </c>
      <c r="F511" s="16">
        <v>64</v>
      </c>
      <c r="G511" s="16">
        <v>146</v>
      </c>
      <c r="H511" s="16">
        <v>34</v>
      </c>
      <c r="I511" s="16">
        <v>1</v>
      </c>
      <c r="J511" s="16">
        <v>21</v>
      </c>
      <c r="K511" s="16">
        <v>86</v>
      </c>
      <c r="L511" s="16">
        <v>7</v>
      </c>
      <c r="M511" s="16">
        <v>3</v>
      </c>
      <c r="N511" s="16">
        <v>53</v>
      </c>
      <c r="O511" s="16">
        <v>123</v>
      </c>
      <c r="P511" s="13" t="str">
        <f>IFERROR(VLOOKUP($A511,'Fielding Data'!$A:$H,MATCH(P$1,'Fielding Data'!$A$1:$H$1,0),0),"Other")</f>
        <v>1B</v>
      </c>
      <c r="Q511" s="13">
        <f>IFERROR(VLOOKUP($A511,'Fielding Data'!$A:$H,MATCH(Q$1,'Fielding Data'!$A$1:$H$1,0),0),"Other")</f>
        <v>893</v>
      </c>
      <c r="R511" s="13">
        <f>IFERROR(VLOOKUP($A511,'Fielding Data'!$A:$H,MATCH(R$1,'Fielding Data'!$A$1:$H$1,0),0),"Other")</f>
        <v>88</v>
      </c>
      <c r="S511" s="13">
        <f>IFERROR(VLOOKUP($A511,'Fielding Data'!$A:$H,MATCH(S$1,'Fielding Data'!$A$1:$H$1,0),0),"Other")</f>
        <v>9</v>
      </c>
      <c r="T511" s="13">
        <f>IFERROR(VLOOKUP($A511,'Fielding Data'!$A:$H,MATCH(T$1,'Fielding Data'!$A$1:$H$1,0),0),"Other")</f>
        <v>70</v>
      </c>
      <c r="U511" s="13">
        <f>SUMIFS('Fielding Data'!E:E,'Fielding Data'!$A:$A,'Hitting Data'!$A511)</f>
        <v>994</v>
      </c>
      <c r="V511" s="13">
        <f>SUMIFS('Fielding Data'!F:F,'Fielding Data'!$A:$A,'Hitting Data'!$A511)</f>
        <v>92</v>
      </c>
      <c r="W511" s="13">
        <f>SUMIFS('Fielding Data'!G:G,'Fielding Data'!$A:$A,'Hitting Data'!$A511)</f>
        <v>12</v>
      </c>
      <c r="X511" s="13">
        <f>SUMIFS('Fielding Data'!H:H,'Fielding Data'!$A:$A,'Hitting Data'!$A511)</f>
        <v>70</v>
      </c>
    </row>
    <row r="512" spans="1:24" x14ac:dyDescent="0.3">
      <c r="A512" s="13" t="str">
        <f t="shared" si="7"/>
        <v>joneshu012010</v>
      </c>
      <c r="B512" s="16" t="s">
        <v>1116</v>
      </c>
      <c r="C512" s="16">
        <v>2010</v>
      </c>
      <c r="D512" s="16">
        <v>3</v>
      </c>
      <c r="E512" s="16">
        <v>0</v>
      </c>
      <c r="F512" s="16"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3" t="str">
        <f>IFERROR(VLOOKUP($A512,'Fielding Data'!$A:$H,MATCH(P$1,'Fielding Data'!$A$1:$H$1,0),0),"Other")</f>
        <v>P</v>
      </c>
      <c r="Q512" s="13">
        <f>IFERROR(VLOOKUP($A512,'Fielding Data'!$A:$H,MATCH(Q$1,'Fielding Data'!$A$1:$H$1,0),0),"Other")</f>
        <v>0</v>
      </c>
      <c r="R512" s="13">
        <f>IFERROR(VLOOKUP($A512,'Fielding Data'!$A:$H,MATCH(R$1,'Fielding Data'!$A$1:$H$1,0),0),"Other")</f>
        <v>0</v>
      </c>
      <c r="S512" s="13">
        <f>IFERROR(VLOOKUP($A512,'Fielding Data'!$A:$H,MATCH(S$1,'Fielding Data'!$A$1:$H$1,0),0),"Other")</f>
        <v>0</v>
      </c>
      <c r="T512" s="13">
        <f>IFERROR(VLOOKUP($A512,'Fielding Data'!$A:$H,MATCH(T$1,'Fielding Data'!$A$1:$H$1,0),0),"Other")</f>
        <v>0</v>
      </c>
      <c r="U512" s="13">
        <f>SUMIFS('Fielding Data'!E:E,'Fielding Data'!$A:$A,'Hitting Data'!$A512)</f>
        <v>0</v>
      </c>
      <c r="V512" s="13">
        <f>SUMIFS('Fielding Data'!F:F,'Fielding Data'!$A:$A,'Hitting Data'!$A512)</f>
        <v>0</v>
      </c>
      <c r="W512" s="13">
        <f>SUMIFS('Fielding Data'!G:G,'Fielding Data'!$A:$A,'Hitting Data'!$A512)</f>
        <v>0</v>
      </c>
      <c r="X512" s="13">
        <f>SUMIFS('Fielding Data'!H:H,'Fielding Data'!$A:$A,'Hitting Data'!$A512)</f>
        <v>0</v>
      </c>
    </row>
    <row r="513" spans="1:24" x14ac:dyDescent="0.3">
      <c r="A513" s="13" t="str">
        <f t="shared" si="7"/>
        <v>joycema012010</v>
      </c>
      <c r="B513" s="16" t="s">
        <v>945</v>
      </c>
      <c r="C513" s="16">
        <v>2010</v>
      </c>
      <c r="D513" s="16">
        <v>77</v>
      </c>
      <c r="E513" s="16">
        <v>216</v>
      </c>
      <c r="F513" s="16">
        <v>30</v>
      </c>
      <c r="G513" s="16">
        <v>52</v>
      </c>
      <c r="H513" s="16">
        <v>15</v>
      </c>
      <c r="I513" s="16">
        <v>3</v>
      </c>
      <c r="J513" s="16">
        <v>10</v>
      </c>
      <c r="K513" s="16">
        <v>40</v>
      </c>
      <c r="L513" s="16">
        <v>2</v>
      </c>
      <c r="M513" s="16">
        <v>2</v>
      </c>
      <c r="N513" s="16">
        <v>40</v>
      </c>
      <c r="O513" s="16">
        <v>55</v>
      </c>
      <c r="P513" s="13" t="str">
        <f>IFERROR(VLOOKUP($A513,'Fielding Data'!$A:$H,MATCH(P$1,'Fielding Data'!$A$1:$H$1,0),0),"Other")</f>
        <v>LF</v>
      </c>
      <c r="Q513" s="13">
        <f>IFERROR(VLOOKUP($A513,'Fielding Data'!$A:$H,MATCH(Q$1,'Fielding Data'!$A$1:$H$1,0),0),"Other")</f>
        <v>0</v>
      </c>
      <c r="R513" s="13">
        <f>IFERROR(VLOOKUP($A513,'Fielding Data'!$A:$H,MATCH(R$1,'Fielding Data'!$A$1:$H$1,0),0),"Other")</f>
        <v>0</v>
      </c>
      <c r="S513" s="13">
        <f>IFERROR(VLOOKUP($A513,'Fielding Data'!$A:$H,MATCH(S$1,'Fielding Data'!$A$1:$H$1,0),0),"Other")</f>
        <v>0</v>
      </c>
      <c r="T513" s="13">
        <f>IFERROR(VLOOKUP($A513,'Fielding Data'!$A:$H,MATCH(T$1,'Fielding Data'!$A$1:$H$1,0),0),"Other")</f>
        <v>0</v>
      </c>
      <c r="U513" s="13">
        <f>SUMIFS('Fielding Data'!E:E,'Fielding Data'!$A:$A,'Hitting Data'!$A513)</f>
        <v>115</v>
      </c>
      <c r="V513" s="13">
        <f>SUMIFS('Fielding Data'!F:F,'Fielding Data'!$A:$A,'Hitting Data'!$A513)</f>
        <v>4</v>
      </c>
      <c r="W513" s="13">
        <f>SUMIFS('Fielding Data'!G:G,'Fielding Data'!$A:$A,'Hitting Data'!$A513)</f>
        <v>3</v>
      </c>
      <c r="X513" s="13">
        <f>SUMIFS('Fielding Data'!H:H,'Fielding Data'!$A:$A,'Hitting Data'!$A513)</f>
        <v>0</v>
      </c>
    </row>
    <row r="514" spans="1:24" x14ac:dyDescent="0.3">
      <c r="A514" s="13" t="str">
        <f t="shared" si="7"/>
        <v>jurrjja012010</v>
      </c>
      <c r="B514" s="16" t="s">
        <v>808</v>
      </c>
      <c r="C514" s="16">
        <v>2010</v>
      </c>
      <c r="D514" s="16">
        <v>20</v>
      </c>
      <c r="E514" s="16">
        <v>39</v>
      </c>
      <c r="F514" s="16">
        <v>2</v>
      </c>
      <c r="G514" s="16">
        <v>5</v>
      </c>
      <c r="H514" s="16">
        <v>1</v>
      </c>
      <c r="I514" s="16">
        <v>0</v>
      </c>
      <c r="J514" s="16">
        <v>0</v>
      </c>
      <c r="K514" s="16">
        <v>2</v>
      </c>
      <c r="L514" s="16">
        <v>0</v>
      </c>
      <c r="M514" s="16">
        <v>0</v>
      </c>
      <c r="N514" s="16">
        <v>2</v>
      </c>
      <c r="O514" s="16">
        <v>14</v>
      </c>
      <c r="P514" s="13" t="str">
        <f>IFERROR(VLOOKUP($A514,'Fielding Data'!$A:$H,MATCH(P$1,'Fielding Data'!$A$1:$H$1,0),0),"Other")</f>
        <v>P</v>
      </c>
      <c r="Q514" s="13">
        <f>IFERROR(VLOOKUP($A514,'Fielding Data'!$A:$H,MATCH(Q$1,'Fielding Data'!$A$1:$H$1,0),0),"Other")</f>
        <v>5</v>
      </c>
      <c r="R514" s="13">
        <f>IFERROR(VLOOKUP($A514,'Fielding Data'!$A:$H,MATCH(R$1,'Fielding Data'!$A$1:$H$1,0),0),"Other")</f>
        <v>22</v>
      </c>
      <c r="S514" s="13">
        <f>IFERROR(VLOOKUP($A514,'Fielding Data'!$A:$H,MATCH(S$1,'Fielding Data'!$A$1:$H$1,0),0),"Other")</f>
        <v>1</v>
      </c>
      <c r="T514" s="13">
        <f>IFERROR(VLOOKUP($A514,'Fielding Data'!$A:$H,MATCH(T$1,'Fielding Data'!$A$1:$H$1,0),0),"Other")</f>
        <v>0</v>
      </c>
      <c r="U514" s="13">
        <f>SUMIFS('Fielding Data'!E:E,'Fielding Data'!$A:$A,'Hitting Data'!$A514)</f>
        <v>5</v>
      </c>
      <c r="V514" s="13">
        <f>SUMIFS('Fielding Data'!F:F,'Fielding Data'!$A:$A,'Hitting Data'!$A514)</f>
        <v>22</v>
      </c>
      <c r="W514" s="13">
        <f>SUMIFS('Fielding Data'!G:G,'Fielding Data'!$A:$A,'Hitting Data'!$A514)</f>
        <v>1</v>
      </c>
      <c r="X514" s="13">
        <f>SUMIFS('Fielding Data'!H:H,'Fielding Data'!$A:$A,'Hitting Data'!$A514)</f>
        <v>0</v>
      </c>
    </row>
    <row r="515" spans="1:24" x14ac:dyDescent="0.3">
      <c r="A515" s="13" t="str">
        <f t="shared" ref="A515:A578" si="8">(B515&amp;C515)</f>
        <v>kaaihki012010</v>
      </c>
      <c r="B515" s="16" t="s">
        <v>946</v>
      </c>
      <c r="C515" s="16">
        <v>2010</v>
      </c>
      <c r="D515" s="16">
        <v>52</v>
      </c>
      <c r="E515" s="16">
        <v>180</v>
      </c>
      <c r="F515" s="16">
        <v>22</v>
      </c>
      <c r="G515" s="16">
        <v>39</v>
      </c>
      <c r="H515" s="16">
        <v>6</v>
      </c>
      <c r="I515" s="16">
        <v>1</v>
      </c>
      <c r="J515" s="16">
        <v>8</v>
      </c>
      <c r="K515" s="16">
        <v>25</v>
      </c>
      <c r="L515" s="16">
        <v>0</v>
      </c>
      <c r="M515" s="16">
        <v>1</v>
      </c>
      <c r="N515" s="16">
        <v>24</v>
      </c>
      <c r="O515" s="16">
        <v>39</v>
      </c>
      <c r="P515" s="13" t="str">
        <f>IFERROR(VLOOKUP($A515,'Fielding Data'!$A:$H,MATCH(P$1,'Fielding Data'!$A$1:$H$1,0),0),"Other")</f>
        <v>1B</v>
      </c>
      <c r="Q515" s="13">
        <f>IFERROR(VLOOKUP($A515,'Fielding Data'!$A:$H,MATCH(Q$1,'Fielding Data'!$A$1:$H$1,0),0),"Other")</f>
        <v>277</v>
      </c>
      <c r="R515" s="13">
        <f>IFERROR(VLOOKUP($A515,'Fielding Data'!$A:$H,MATCH(R$1,'Fielding Data'!$A$1:$H$1,0),0),"Other")</f>
        <v>21</v>
      </c>
      <c r="S515" s="13">
        <f>IFERROR(VLOOKUP($A515,'Fielding Data'!$A:$H,MATCH(S$1,'Fielding Data'!$A$1:$H$1,0),0),"Other")</f>
        <v>2</v>
      </c>
      <c r="T515" s="13">
        <f>IFERROR(VLOOKUP($A515,'Fielding Data'!$A:$H,MATCH(T$1,'Fielding Data'!$A$1:$H$1,0),0),"Other")</f>
        <v>18</v>
      </c>
      <c r="U515" s="13">
        <f>SUMIFS('Fielding Data'!E:E,'Fielding Data'!$A:$A,'Hitting Data'!$A515)</f>
        <v>277</v>
      </c>
      <c r="V515" s="13">
        <f>SUMIFS('Fielding Data'!F:F,'Fielding Data'!$A:$A,'Hitting Data'!$A515)</f>
        <v>21</v>
      </c>
      <c r="W515" s="13">
        <f>SUMIFS('Fielding Data'!G:G,'Fielding Data'!$A:$A,'Hitting Data'!$A515)</f>
        <v>2</v>
      </c>
      <c r="X515" s="13">
        <f>SUMIFS('Fielding Data'!H:H,'Fielding Data'!$A:$A,'Hitting Data'!$A515)</f>
        <v>18</v>
      </c>
    </row>
    <row r="516" spans="1:24" x14ac:dyDescent="0.3">
      <c r="A516" s="13" t="str">
        <f t="shared" si="8"/>
        <v>kalisry012010</v>
      </c>
      <c r="B516" s="16" t="s">
        <v>1310</v>
      </c>
      <c r="C516" s="16">
        <v>2010</v>
      </c>
      <c r="D516" s="16">
        <v>53</v>
      </c>
      <c r="E516" s="16">
        <v>163</v>
      </c>
      <c r="F516" s="16">
        <v>26</v>
      </c>
      <c r="G516" s="16">
        <v>41</v>
      </c>
      <c r="H516" s="16">
        <v>11</v>
      </c>
      <c r="I516" s="16">
        <v>1</v>
      </c>
      <c r="J516" s="16">
        <v>4</v>
      </c>
      <c r="K516" s="16">
        <v>24</v>
      </c>
      <c r="L516" s="16">
        <v>10</v>
      </c>
      <c r="M516" s="16">
        <v>1</v>
      </c>
      <c r="N516" s="16">
        <v>12</v>
      </c>
      <c r="O516" s="16">
        <v>38</v>
      </c>
      <c r="P516" s="13" t="str">
        <f>IFERROR(VLOOKUP($A516,'Fielding Data'!$A:$H,MATCH(P$1,'Fielding Data'!$A$1:$H$1,0),0),"Other")</f>
        <v>CF</v>
      </c>
      <c r="Q516" s="13">
        <f>IFERROR(VLOOKUP($A516,'Fielding Data'!$A:$H,MATCH(Q$1,'Fielding Data'!$A$1:$H$1,0),0),"Other")</f>
        <v>0</v>
      </c>
      <c r="R516" s="13">
        <f>IFERROR(VLOOKUP($A516,'Fielding Data'!$A:$H,MATCH(R$1,'Fielding Data'!$A$1:$H$1,0),0),"Other")</f>
        <v>0</v>
      </c>
      <c r="S516" s="13">
        <f>IFERROR(VLOOKUP($A516,'Fielding Data'!$A:$H,MATCH(S$1,'Fielding Data'!$A$1:$H$1,0),0),"Other")</f>
        <v>0</v>
      </c>
      <c r="T516" s="13">
        <f>IFERROR(VLOOKUP($A516,'Fielding Data'!$A:$H,MATCH(T$1,'Fielding Data'!$A$1:$H$1,0),0),"Other")</f>
        <v>0</v>
      </c>
      <c r="U516" s="13">
        <f>SUMIFS('Fielding Data'!E:E,'Fielding Data'!$A:$A,'Hitting Data'!$A516)</f>
        <v>105</v>
      </c>
      <c r="V516" s="13">
        <f>SUMIFS('Fielding Data'!F:F,'Fielding Data'!$A:$A,'Hitting Data'!$A516)</f>
        <v>3</v>
      </c>
      <c r="W516" s="13">
        <f>SUMIFS('Fielding Data'!G:G,'Fielding Data'!$A:$A,'Hitting Data'!$A516)</f>
        <v>2</v>
      </c>
      <c r="X516" s="13">
        <f>SUMIFS('Fielding Data'!H:H,'Fielding Data'!$A:$A,'Hitting Data'!$A516)</f>
        <v>1</v>
      </c>
    </row>
    <row r="517" spans="1:24" x14ac:dyDescent="0.3">
      <c r="A517" s="13" t="str">
        <f t="shared" si="8"/>
        <v>kaplega012010</v>
      </c>
      <c r="B517" s="16" t="s">
        <v>130</v>
      </c>
      <c r="C517" s="16">
        <v>2010</v>
      </c>
      <c r="D517" s="16">
        <v>59</v>
      </c>
      <c r="E517" s="16">
        <v>124</v>
      </c>
      <c r="F517" s="16">
        <v>19</v>
      </c>
      <c r="G517" s="16">
        <v>26</v>
      </c>
      <c r="H517" s="16">
        <v>4</v>
      </c>
      <c r="I517" s="16">
        <v>0</v>
      </c>
      <c r="J517" s="16">
        <v>2</v>
      </c>
      <c r="K517" s="16">
        <v>14</v>
      </c>
      <c r="L517" s="16">
        <v>1</v>
      </c>
      <c r="M517" s="16">
        <v>1</v>
      </c>
      <c r="N517" s="16">
        <v>11</v>
      </c>
      <c r="O517" s="16">
        <v>24</v>
      </c>
      <c r="P517" s="13" t="str">
        <f>IFERROR(VLOOKUP($A517,'Fielding Data'!$A:$H,MATCH(P$1,'Fielding Data'!$A$1:$H$1,0),0),"Other")</f>
        <v>CF</v>
      </c>
      <c r="Q517" s="13">
        <f>IFERROR(VLOOKUP($A517,'Fielding Data'!$A:$H,MATCH(Q$1,'Fielding Data'!$A$1:$H$1,0),0),"Other")</f>
        <v>0</v>
      </c>
      <c r="R517" s="13">
        <f>IFERROR(VLOOKUP($A517,'Fielding Data'!$A:$H,MATCH(R$1,'Fielding Data'!$A$1:$H$1,0),0),"Other")</f>
        <v>0</v>
      </c>
      <c r="S517" s="13">
        <f>IFERROR(VLOOKUP($A517,'Fielding Data'!$A:$H,MATCH(S$1,'Fielding Data'!$A$1:$H$1,0),0),"Other")</f>
        <v>0</v>
      </c>
      <c r="T517" s="13">
        <f>IFERROR(VLOOKUP($A517,'Fielding Data'!$A:$H,MATCH(T$1,'Fielding Data'!$A$1:$H$1,0),0),"Other")</f>
        <v>0</v>
      </c>
      <c r="U517" s="13">
        <f>SUMIFS('Fielding Data'!E:E,'Fielding Data'!$A:$A,'Hitting Data'!$A517)</f>
        <v>58</v>
      </c>
      <c r="V517" s="13">
        <f>SUMIFS('Fielding Data'!F:F,'Fielding Data'!$A:$A,'Hitting Data'!$A517)</f>
        <v>1</v>
      </c>
      <c r="W517" s="13">
        <f>SUMIFS('Fielding Data'!G:G,'Fielding Data'!$A:$A,'Hitting Data'!$A517)</f>
        <v>0</v>
      </c>
      <c r="X517" s="13">
        <f>SUMIFS('Fielding Data'!H:H,'Fielding Data'!$A:$A,'Hitting Data'!$A517)</f>
        <v>0</v>
      </c>
    </row>
    <row r="518" spans="1:24" x14ac:dyDescent="0.3">
      <c r="A518" s="13" t="str">
        <f t="shared" si="8"/>
        <v>karstje012010</v>
      </c>
      <c r="B518" s="16" t="s">
        <v>667</v>
      </c>
      <c r="C518" s="16">
        <v>2010</v>
      </c>
      <c r="D518" s="16">
        <v>26</v>
      </c>
      <c r="E518" s="16">
        <v>33</v>
      </c>
      <c r="F518" s="16">
        <v>0</v>
      </c>
      <c r="G518" s="16">
        <v>2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1</v>
      </c>
      <c r="O518" s="16">
        <v>16</v>
      </c>
      <c r="P518" s="13" t="str">
        <f>IFERROR(VLOOKUP($A518,'Fielding Data'!$A:$H,MATCH(P$1,'Fielding Data'!$A$1:$H$1,0),0),"Other")</f>
        <v>P</v>
      </c>
      <c r="Q518" s="13">
        <f>IFERROR(VLOOKUP($A518,'Fielding Data'!$A:$H,MATCH(Q$1,'Fielding Data'!$A$1:$H$1,0),0),"Other")</f>
        <v>12</v>
      </c>
      <c r="R518" s="13">
        <f>IFERROR(VLOOKUP($A518,'Fielding Data'!$A:$H,MATCH(R$1,'Fielding Data'!$A$1:$H$1,0),0),"Other")</f>
        <v>15</v>
      </c>
      <c r="S518" s="13">
        <f>IFERROR(VLOOKUP($A518,'Fielding Data'!$A:$H,MATCH(S$1,'Fielding Data'!$A$1:$H$1,0),0),"Other")</f>
        <v>0</v>
      </c>
      <c r="T518" s="13">
        <f>IFERROR(VLOOKUP($A518,'Fielding Data'!$A:$H,MATCH(T$1,'Fielding Data'!$A$1:$H$1,0),0),"Other")</f>
        <v>1</v>
      </c>
      <c r="U518" s="13">
        <f>SUMIFS('Fielding Data'!E:E,'Fielding Data'!$A:$A,'Hitting Data'!$A518)</f>
        <v>12</v>
      </c>
      <c r="V518" s="13">
        <f>SUMIFS('Fielding Data'!F:F,'Fielding Data'!$A:$A,'Hitting Data'!$A518)</f>
        <v>15</v>
      </c>
      <c r="W518" s="13">
        <f>SUMIFS('Fielding Data'!G:G,'Fielding Data'!$A:$A,'Hitting Data'!$A518)</f>
        <v>0</v>
      </c>
      <c r="X518" s="13">
        <f>SUMIFS('Fielding Data'!H:H,'Fielding Data'!$A:$A,'Hitting Data'!$A518)</f>
        <v>1</v>
      </c>
    </row>
    <row r="519" spans="1:24" x14ac:dyDescent="0.3">
      <c r="A519" s="13" t="str">
        <f t="shared" si="8"/>
        <v>kawakke012010</v>
      </c>
      <c r="B519" s="16" t="s">
        <v>1117</v>
      </c>
      <c r="C519" s="16">
        <v>2010</v>
      </c>
      <c r="D519" s="16">
        <v>18</v>
      </c>
      <c r="E519" s="16">
        <v>24</v>
      </c>
      <c r="F519" s="16">
        <v>2</v>
      </c>
      <c r="G519" s="16">
        <v>3</v>
      </c>
      <c r="H519" s="16">
        <v>1</v>
      </c>
      <c r="I519" s="16">
        <v>0</v>
      </c>
      <c r="J519" s="16">
        <v>0</v>
      </c>
      <c r="K519" s="16">
        <v>1</v>
      </c>
      <c r="L519" s="16">
        <v>0</v>
      </c>
      <c r="M519" s="16">
        <v>0</v>
      </c>
      <c r="N519" s="16">
        <v>3</v>
      </c>
      <c r="O519" s="16">
        <v>9</v>
      </c>
      <c r="P519" s="13" t="str">
        <f>IFERROR(VLOOKUP($A519,'Fielding Data'!$A:$H,MATCH(P$1,'Fielding Data'!$A$1:$H$1,0),0),"Other")</f>
        <v>P</v>
      </c>
      <c r="Q519" s="13">
        <f>IFERROR(VLOOKUP($A519,'Fielding Data'!$A:$H,MATCH(Q$1,'Fielding Data'!$A$1:$H$1,0),0),"Other")</f>
        <v>2</v>
      </c>
      <c r="R519" s="13">
        <f>IFERROR(VLOOKUP($A519,'Fielding Data'!$A:$H,MATCH(R$1,'Fielding Data'!$A$1:$H$1,0),0),"Other")</f>
        <v>11</v>
      </c>
      <c r="S519" s="13">
        <f>IFERROR(VLOOKUP($A519,'Fielding Data'!$A:$H,MATCH(S$1,'Fielding Data'!$A$1:$H$1,0),0),"Other")</f>
        <v>3</v>
      </c>
      <c r="T519" s="13">
        <f>IFERROR(VLOOKUP($A519,'Fielding Data'!$A:$H,MATCH(T$1,'Fielding Data'!$A$1:$H$1,0),0),"Other")</f>
        <v>0</v>
      </c>
      <c r="U519" s="13">
        <f>SUMIFS('Fielding Data'!E:E,'Fielding Data'!$A:$A,'Hitting Data'!$A519)</f>
        <v>2</v>
      </c>
      <c r="V519" s="13">
        <f>SUMIFS('Fielding Data'!F:F,'Fielding Data'!$A:$A,'Hitting Data'!$A519)</f>
        <v>11</v>
      </c>
      <c r="W519" s="13">
        <f>SUMIFS('Fielding Data'!G:G,'Fielding Data'!$A:$A,'Hitting Data'!$A519)</f>
        <v>3</v>
      </c>
      <c r="X519" s="13">
        <f>SUMIFS('Fielding Data'!H:H,'Fielding Data'!$A:$A,'Hitting Data'!$A519)</f>
        <v>0</v>
      </c>
    </row>
    <row r="520" spans="1:24" x14ac:dyDescent="0.3">
      <c r="A520" s="13" t="str">
        <f t="shared" si="8"/>
        <v>kazmisc012010</v>
      </c>
      <c r="B520" s="16" t="s">
        <v>463</v>
      </c>
      <c r="C520" s="16">
        <v>2010</v>
      </c>
      <c r="D520" s="16">
        <v>28</v>
      </c>
      <c r="E520" s="16">
        <v>6</v>
      </c>
      <c r="F520" s="16"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3</v>
      </c>
      <c r="P520" s="13" t="str">
        <f>IFERROR(VLOOKUP($A520,'Fielding Data'!$A:$H,MATCH(P$1,'Fielding Data'!$A$1:$H$1,0),0),"Other")</f>
        <v>P</v>
      </c>
      <c r="Q520" s="13">
        <f>IFERROR(VLOOKUP($A520,'Fielding Data'!$A:$H,MATCH(Q$1,'Fielding Data'!$A$1:$H$1,0),0),"Other")</f>
        <v>6</v>
      </c>
      <c r="R520" s="13">
        <f>IFERROR(VLOOKUP($A520,'Fielding Data'!$A:$H,MATCH(R$1,'Fielding Data'!$A$1:$H$1,0),0),"Other")</f>
        <v>25</v>
      </c>
      <c r="S520" s="13">
        <f>IFERROR(VLOOKUP($A520,'Fielding Data'!$A:$H,MATCH(S$1,'Fielding Data'!$A$1:$H$1,0),0),"Other")</f>
        <v>2</v>
      </c>
      <c r="T520" s="13">
        <f>IFERROR(VLOOKUP($A520,'Fielding Data'!$A:$H,MATCH(T$1,'Fielding Data'!$A$1:$H$1,0),0),"Other")</f>
        <v>0</v>
      </c>
      <c r="U520" s="13">
        <f>SUMIFS('Fielding Data'!E:E,'Fielding Data'!$A:$A,'Hitting Data'!$A520)</f>
        <v>6</v>
      </c>
      <c r="V520" s="13">
        <f>SUMIFS('Fielding Data'!F:F,'Fielding Data'!$A:$A,'Hitting Data'!$A520)</f>
        <v>25</v>
      </c>
      <c r="W520" s="13">
        <f>SUMIFS('Fielding Data'!G:G,'Fielding Data'!$A:$A,'Hitting Data'!$A520)</f>
        <v>2</v>
      </c>
      <c r="X520" s="13">
        <f>SUMIFS('Fielding Data'!H:H,'Fielding Data'!$A:$A,'Hitting Data'!$A520)</f>
        <v>0</v>
      </c>
    </row>
    <row r="521" spans="1:24" x14ac:dyDescent="0.3">
      <c r="A521" s="13" t="str">
        <f t="shared" si="8"/>
        <v>kellesh012010</v>
      </c>
      <c r="B521" s="16" t="s">
        <v>1118</v>
      </c>
      <c r="C521" s="16">
        <v>2010</v>
      </c>
      <c r="D521" s="16">
        <v>22</v>
      </c>
      <c r="E521" s="16">
        <v>0</v>
      </c>
      <c r="F521" s="16"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3" t="str">
        <f>IFERROR(VLOOKUP($A521,'Fielding Data'!$A:$H,MATCH(P$1,'Fielding Data'!$A$1:$H$1,0),0),"Other")</f>
        <v>P</v>
      </c>
      <c r="Q521" s="13">
        <f>IFERROR(VLOOKUP($A521,'Fielding Data'!$A:$H,MATCH(Q$1,'Fielding Data'!$A$1:$H$1,0),0),"Other")</f>
        <v>2</v>
      </c>
      <c r="R521" s="13">
        <f>IFERROR(VLOOKUP($A521,'Fielding Data'!$A:$H,MATCH(R$1,'Fielding Data'!$A$1:$H$1,0),0),"Other")</f>
        <v>1</v>
      </c>
      <c r="S521" s="13">
        <f>IFERROR(VLOOKUP($A521,'Fielding Data'!$A:$H,MATCH(S$1,'Fielding Data'!$A$1:$H$1,0),0),"Other")</f>
        <v>0</v>
      </c>
      <c r="T521" s="13">
        <f>IFERROR(VLOOKUP($A521,'Fielding Data'!$A:$H,MATCH(T$1,'Fielding Data'!$A$1:$H$1,0),0),"Other")</f>
        <v>0</v>
      </c>
      <c r="U521" s="13">
        <f>SUMIFS('Fielding Data'!E:E,'Fielding Data'!$A:$A,'Hitting Data'!$A521)</f>
        <v>2</v>
      </c>
      <c r="V521" s="13">
        <f>SUMIFS('Fielding Data'!F:F,'Fielding Data'!$A:$A,'Hitting Data'!$A521)</f>
        <v>1</v>
      </c>
      <c r="W521" s="13">
        <f>SUMIFS('Fielding Data'!G:G,'Fielding Data'!$A:$A,'Hitting Data'!$A521)</f>
        <v>0</v>
      </c>
      <c r="X521" s="13">
        <f>SUMIFS('Fielding Data'!H:H,'Fielding Data'!$A:$A,'Hitting Data'!$A521)</f>
        <v>0</v>
      </c>
    </row>
    <row r="522" spans="1:24" x14ac:dyDescent="0.3">
      <c r="A522" s="13" t="str">
        <f t="shared" si="8"/>
        <v>kellydo012010</v>
      </c>
      <c r="B522" s="16" t="s">
        <v>809</v>
      </c>
      <c r="C522" s="16">
        <v>2010</v>
      </c>
      <c r="D522" s="16">
        <v>119</v>
      </c>
      <c r="E522" s="16">
        <v>238</v>
      </c>
      <c r="F522" s="16">
        <v>30</v>
      </c>
      <c r="G522" s="16">
        <v>58</v>
      </c>
      <c r="H522" s="16">
        <v>4</v>
      </c>
      <c r="I522" s="16">
        <v>0</v>
      </c>
      <c r="J522" s="16">
        <v>9</v>
      </c>
      <c r="K522" s="16">
        <v>27</v>
      </c>
      <c r="L522" s="16">
        <v>3</v>
      </c>
      <c r="M522" s="16">
        <v>0</v>
      </c>
      <c r="N522" s="16">
        <v>8</v>
      </c>
      <c r="O522" s="16">
        <v>42</v>
      </c>
      <c r="P522" s="13" t="str">
        <f>IFERROR(VLOOKUP($A522,'Fielding Data'!$A:$H,MATCH(P$1,'Fielding Data'!$A$1:$H$1,0),0),"Other")</f>
        <v>1B</v>
      </c>
      <c r="Q522" s="13">
        <f>IFERROR(VLOOKUP($A522,'Fielding Data'!$A:$H,MATCH(Q$1,'Fielding Data'!$A$1:$H$1,0),0),"Other")</f>
        <v>146</v>
      </c>
      <c r="R522" s="13">
        <f>IFERROR(VLOOKUP($A522,'Fielding Data'!$A:$H,MATCH(R$1,'Fielding Data'!$A$1:$H$1,0),0),"Other")</f>
        <v>10</v>
      </c>
      <c r="S522" s="13">
        <f>IFERROR(VLOOKUP($A522,'Fielding Data'!$A:$H,MATCH(S$1,'Fielding Data'!$A$1:$H$1,0),0),"Other")</f>
        <v>2</v>
      </c>
      <c r="T522" s="13">
        <f>IFERROR(VLOOKUP($A522,'Fielding Data'!$A:$H,MATCH(T$1,'Fielding Data'!$A$1:$H$1,0),0),"Other")</f>
        <v>24</v>
      </c>
      <c r="U522" s="13">
        <f>SUMIFS('Fielding Data'!E:E,'Fielding Data'!$A:$A,'Hitting Data'!$A522)</f>
        <v>241</v>
      </c>
      <c r="V522" s="13">
        <f>SUMIFS('Fielding Data'!F:F,'Fielding Data'!$A:$A,'Hitting Data'!$A522)</f>
        <v>47</v>
      </c>
      <c r="W522" s="13">
        <f>SUMIFS('Fielding Data'!G:G,'Fielding Data'!$A:$A,'Hitting Data'!$A522)</f>
        <v>5</v>
      </c>
      <c r="X522" s="13">
        <f>SUMIFS('Fielding Data'!H:H,'Fielding Data'!$A:$A,'Hitting Data'!$A522)</f>
        <v>29</v>
      </c>
    </row>
    <row r="523" spans="1:24" x14ac:dyDescent="0.3">
      <c r="A523" s="13" t="str">
        <f t="shared" si="8"/>
        <v>kempma012010</v>
      </c>
      <c r="B523" s="16" t="s">
        <v>668</v>
      </c>
      <c r="C523" s="16">
        <v>2010</v>
      </c>
      <c r="D523" s="16">
        <v>162</v>
      </c>
      <c r="E523" s="16">
        <v>602</v>
      </c>
      <c r="F523" s="16">
        <v>82</v>
      </c>
      <c r="G523" s="16">
        <v>150</v>
      </c>
      <c r="H523" s="16">
        <v>25</v>
      </c>
      <c r="I523" s="16">
        <v>6</v>
      </c>
      <c r="J523" s="16">
        <v>28</v>
      </c>
      <c r="K523" s="16">
        <v>89</v>
      </c>
      <c r="L523" s="16">
        <v>19</v>
      </c>
      <c r="M523" s="16">
        <v>15</v>
      </c>
      <c r="N523" s="16">
        <v>53</v>
      </c>
      <c r="O523" s="16">
        <v>170</v>
      </c>
      <c r="P523" s="13" t="str">
        <f>IFERROR(VLOOKUP($A523,'Fielding Data'!$A:$H,MATCH(P$1,'Fielding Data'!$A$1:$H$1,0),0),"Other")</f>
        <v>CF</v>
      </c>
      <c r="Q523" s="13">
        <f>IFERROR(VLOOKUP($A523,'Fielding Data'!$A:$H,MATCH(Q$1,'Fielding Data'!$A$1:$H$1,0),0),"Other")</f>
        <v>0</v>
      </c>
      <c r="R523" s="13">
        <f>IFERROR(VLOOKUP($A523,'Fielding Data'!$A:$H,MATCH(R$1,'Fielding Data'!$A$1:$H$1,0),0),"Other")</f>
        <v>0</v>
      </c>
      <c r="S523" s="13">
        <f>IFERROR(VLOOKUP($A523,'Fielding Data'!$A:$H,MATCH(S$1,'Fielding Data'!$A$1:$H$1,0),0),"Other")</f>
        <v>0</v>
      </c>
      <c r="T523" s="13">
        <f>IFERROR(VLOOKUP($A523,'Fielding Data'!$A:$H,MATCH(T$1,'Fielding Data'!$A$1:$H$1,0),0),"Other")</f>
        <v>0</v>
      </c>
      <c r="U523" s="13">
        <f>SUMIFS('Fielding Data'!E:E,'Fielding Data'!$A:$A,'Hitting Data'!$A523)</f>
        <v>330</v>
      </c>
      <c r="V523" s="13">
        <f>SUMIFS('Fielding Data'!F:F,'Fielding Data'!$A:$A,'Hitting Data'!$A523)</f>
        <v>3</v>
      </c>
      <c r="W523" s="13">
        <f>SUMIFS('Fielding Data'!G:G,'Fielding Data'!$A:$A,'Hitting Data'!$A523)</f>
        <v>5</v>
      </c>
      <c r="X523" s="13">
        <f>SUMIFS('Fielding Data'!H:H,'Fielding Data'!$A:$A,'Hitting Data'!$A523)</f>
        <v>2</v>
      </c>
    </row>
    <row r="524" spans="1:24" x14ac:dyDescent="0.3">
      <c r="A524" s="13" t="str">
        <f t="shared" si="8"/>
        <v>kendaja012010</v>
      </c>
      <c r="B524" s="16" t="s">
        <v>131</v>
      </c>
      <c r="C524" s="16">
        <v>2010</v>
      </c>
      <c r="D524" s="16">
        <v>118</v>
      </c>
      <c r="E524" s="16">
        <v>434</v>
      </c>
      <c r="F524" s="16">
        <v>39</v>
      </c>
      <c r="G524" s="16">
        <v>111</v>
      </c>
      <c r="H524" s="16">
        <v>18</v>
      </c>
      <c r="I524" s="16">
        <v>0</v>
      </c>
      <c r="J524" s="16">
        <v>0</v>
      </c>
      <c r="K524" s="16">
        <v>37</v>
      </c>
      <c r="L524" s="16">
        <v>12</v>
      </c>
      <c r="M524" s="16">
        <v>7</v>
      </c>
      <c r="N524" s="16">
        <v>37</v>
      </c>
      <c r="O524" s="16">
        <v>45</v>
      </c>
      <c r="P524" s="13" t="str">
        <f>IFERROR(VLOOKUP($A524,'Fielding Data'!$A:$H,MATCH(P$1,'Fielding Data'!$A$1:$H$1,0),0),"Other")</f>
        <v>C</v>
      </c>
      <c r="Q524" s="13">
        <f>IFERROR(VLOOKUP($A524,'Fielding Data'!$A:$H,MATCH(Q$1,'Fielding Data'!$A$1:$H$1,0),0),"Other")</f>
        <v>721</v>
      </c>
      <c r="R524" s="13">
        <f>IFERROR(VLOOKUP($A524,'Fielding Data'!$A:$H,MATCH(R$1,'Fielding Data'!$A$1:$H$1,0),0),"Other")</f>
        <v>68</v>
      </c>
      <c r="S524" s="13">
        <f>IFERROR(VLOOKUP($A524,'Fielding Data'!$A:$H,MATCH(S$1,'Fielding Data'!$A$1:$H$1,0),0),"Other")</f>
        <v>13</v>
      </c>
      <c r="T524" s="13">
        <f>IFERROR(VLOOKUP($A524,'Fielding Data'!$A:$H,MATCH(T$1,'Fielding Data'!$A$1:$H$1,0),0),"Other")</f>
        <v>11</v>
      </c>
      <c r="U524" s="13">
        <f>SUMIFS('Fielding Data'!E:E,'Fielding Data'!$A:$A,'Hitting Data'!$A524)</f>
        <v>721</v>
      </c>
      <c r="V524" s="13">
        <f>SUMIFS('Fielding Data'!F:F,'Fielding Data'!$A:$A,'Hitting Data'!$A524)</f>
        <v>68</v>
      </c>
      <c r="W524" s="13">
        <f>SUMIFS('Fielding Data'!G:G,'Fielding Data'!$A:$A,'Hitting Data'!$A524)</f>
        <v>13</v>
      </c>
      <c r="X524" s="13">
        <f>SUMIFS('Fielding Data'!H:H,'Fielding Data'!$A:$A,'Hitting Data'!$A524)</f>
        <v>11</v>
      </c>
    </row>
    <row r="525" spans="1:24" x14ac:dyDescent="0.3">
      <c r="A525" s="13" t="str">
        <f t="shared" si="8"/>
        <v>kendrho012010</v>
      </c>
      <c r="B525" s="16" t="s">
        <v>669</v>
      </c>
      <c r="C525" s="16">
        <v>2010</v>
      </c>
      <c r="D525" s="16">
        <v>158</v>
      </c>
      <c r="E525" s="16">
        <v>616</v>
      </c>
      <c r="F525" s="16">
        <v>67</v>
      </c>
      <c r="G525" s="16">
        <v>172</v>
      </c>
      <c r="H525" s="16">
        <v>41</v>
      </c>
      <c r="I525" s="16">
        <v>4</v>
      </c>
      <c r="J525" s="16">
        <v>10</v>
      </c>
      <c r="K525" s="16">
        <v>75</v>
      </c>
      <c r="L525" s="16">
        <v>14</v>
      </c>
      <c r="M525" s="16">
        <v>4</v>
      </c>
      <c r="N525" s="16">
        <v>28</v>
      </c>
      <c r="O525" s="16">
        <v>94</v>
      </c>
      <c r="P525" s="13" t="str">
        <f>IFERROR(VLOOKUP($A525,'Fielding Data'!$A:$H,MATCH(P$1,'Fielding Data'!$A$1:$H$1,0),0),"Other")</f>
        <v>1B</v>
      </c>
      <c r="Q525" s="13">
        <f>IFERROR(VLOOKUP($A525,'Fielding Data'!$A:$H,MATCH(Q$1,'Fielding Data'!$A$1:$H$1,0),0),"Other")</f>
        <v>98</v>
      </c>
      <c r="R525" s="13">
        <f>IFERROR(VLOOKUP($A525,'Fielding Data'!$A:$H,MATCH(R$1,'Fielding Data'!$A$1:$H$1,0),0),"Other")</f>
        <v>4</v>
      </c>
      <c r="S525" s="13">
        <f>IFERROR(VLOOKUP($A525,'Fielding Data'!$A:$H,MATCH(S$1,'Fielding Data'!$A$1:$H$1,0),0),"Other")</f>
        <v>1</v>
      </c>
      <c r="T525" s="13">
        <f>IFERROR(VLOOKUP($A525,'Fielding Data'!$A:$H,MATCH(T$1,'Fielding Data'!$A$1:$H$1,0),0),"Other")</f>
        <v>5</v>
      </c>
      <c r="U525" s="13">
        <f>SUMIFS('Fielding Data'!E:E,'Fielding Data'!$A:$A,'Hitting Data'!$A525)</f>
        <v>357</v>
      </c>
      <c r="V525" s="13">
        <f>SUMIFS('Fielding Data'!F:F,'Fielding Data'!$A:$A,'Hitting Data'!$A525)</f>
        <v>370</v>
      </c>
      <c r="W525" s="13">
        <f>SUMIFS('Fielding Data'!G:G,'Fielding Data'!$A:$A,'Hitting Data'!$A525)</f>
        <v>10</v>
      </c>
      <c r="X525" s="13">
        <f>SUMIFS('Fielding Data'!H:H,'Fielding Data'!$A:$A,'Hitting Data'!$A525)</f>
        <v>79</v>
      </c>
    </row>
    <row r="526" spans="1:24" x14ac:dyDescent="0.3">
      <c r="A526" s="13" t="str">
        <f t="shared" si="8"/>
        <v>kendrky012010</v>
      </c>
      <c r="B526" s="16" t="s">
        <v>810</v>
      </c>
      <c r="C526" s="16">
        <v>2010</v>
      </c>
      <c r="D526" s="16">
        <v>33</v>
      </c>
      <c r="E526" s="16">
        <v>51</v>
      </c>
      <c r="F526" s="16">
        <v>2</v>
      </c>
      <c r="G526" s="16">
        <v>5</v>
      </c>
      <c r="H526" s="16">
        <v>2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2</v>
      </c>
      <c r="O526" s="16">
        <v>16</v>
      </c>
      <c r="P526" s="13" t="str">
        <f>IFERROR(VLOOKUP($A526,'Fielding Data'!$A:$H,MATCH(P$1,'Fielding Data'!$A$1:$H$1,0),0),"Other")</f>
        <v>P</v>
      </c>
      <c r="Q526" s="13">
        <f>IFERROR(VLOOKUP($A526,'Fielding Data'!$A:$H,MATCH(Q$1,'Fielding Data'!$A$1:$H$1,0),0),"Other")</f>
        <v>9</v>
      </c>
      <c r="R526" s="13">
        <f>IFERROR(VLOOKUP($A526,'Fielding Data'!$A:$H,MATCH(R$1,'Fielding Data'!$A$1:$H$1,0),0),"Other")</f>
        <v>33</v>
      </c>
      <c r="S526" s="13">
        <f>IFERROR(VLOOKUP($A526,'Fielding Data'!$A:$H,MATCH(S$1,'Fielding Data'!$A$1:$H$1,0),0),"Other")</f>
        <v>3</v>
      </c>
      <c r="T526" s="13">
        <f>IFERROR(VLOOKUP($A526,'Fielding Data'!$A:$H,MATCH(T$1,'Fielding Data'!$A$1:$H$1,0),0),"Other")</f>
        <v>3</v>
      </c>
      <c r="U526" s="13">
        <f>SUMIFS('Fielding Data'!E:E,'Fielding Data'!$A:$A,'Hitting Data'!$A526)</f>
        <v>9</v>
      </c>
      <c r="V526" s="13">
        <f>SUMIFS('Fielding Data'!F:F,'Fielding Data'!$A:$A,'Hitting Data'!$A526)</f>
        <v>33</v>
      </c>
      <c r="W526" s="13">
        <f>SUMIFS('Fielding Data'!G:G,'Fielding Data'!$A:$A,'Hitting Data'!$A526)</f>
        <v>3</v>
      </c>
      <c r="X526" s="13">
        <f>SUMIFS('Fielding Data'!H:H,'Fielding Data'!$A:$A,'Hitting Data'!$A526)</f>
        <v>3</v>
      </c>
    </row>
    <row r="527" spans="1:24" x14ac:dyDescent="0.3">
      <c r="A527" s="13" t="str">
        <f t="shared" si="8"/>
        <v>kennead012010</v>
      </c>
      <c r="B527" s="16" t="s">
        <v>132</v>
      </c>
      <c r="C527" s="16">
        <v>2010</v>
      </c>
      <c r="D527" s="16">
        <v>135</v>
      </c>
      <c r="E527" s="16">
        <v>342</v>
      </c>
      <c r="F527" s="16">
        <v>43</v>
      </c>
      <c r="G527" s="16">
        <v>85</v>
      </c>
      <c r="H527" s="16">
        <v>16</v>
      </c>
      <c r="I527" s="16">
        <v>1</v>
      </c>
      <c r="J527" s="16">
        <v>3</v>
      </c>
      <c r="K527" s="16">
        <v>31</v>
      </c>
      <c r="L527" s="16">
        <v>14</v>
      </c>
      <c r="M527" s="16">
        <v>2</v>
      </c>
      <c r="N527" s="16">
        <v>37</v>
      </c>
      <c r="O527" s="16">
        <v>44</v>
      </c>
      <c r="P527" s="13" t="str">
        <f>IFERROR(VLOOKUP($A527,'Fielding Data'!$A:$H,MATCH(P$1,'Fielding Data'!$A$1:$H$1,0),0),"Other")</f>
        <v>1B</v>
      </c>
      <c r="Q527" s="13">
        <f>IFERROR(VLOOKUP($A527,'Fielding Data'!$A:$H,MATCH(Q$1,'Fielding Data'!$A$1:$H$1,0),0),"Other")</f>
        <v>105</v>
      </c>
      <c r="R527" s="13">
        <f>IFERROR(VLOOKUP($A527,'Fielding Data'!$A:$H,MATCH(R$1,'Fielding Data'!$A$1:$H$1,0),0),"Other")</f>
        <v>7</v>
      </c>
      <c r="S527" s="13">
        <f>IFERROR(VLOOKUP($A527,'Fielding Data'!$A:$H,MATCH(S$1,'Fielding Data'!$A$1:$H$1,0),0),"Other")</f>
        <v>1</v>
      </c>
      <c r="T527" s="13">
        <f>IFERROR(VLOOKUP($A527,'Fielding Data'!$A:$H,MATCH(T$1,'Fielding Data'!$A$1:$H$1,0),0),"Other")</f>
        <v>11</v>
      </c>
      <c r="U527" s="13">
        <f>SUMIFS('Fielding Data'!E:E,'Fielding Data'!$A:$A,'Hitting Data'!$A527)</f>
        <v>250</v>
      </c>
      <c r="V527" s="13">
        <f>SUMIFS('Fielding Data'!F:F,'Fielding Data'!$A:$A,'Hitting Data'!$A527)</f>
        <v>220</v>
      </c>
      <c r="W527" s="13">
        <f>SUMIFS('Fielding Data'!G:G,'Fielding Data'!$A:$A,'Hitting Data'!$A527)</f>
        <v>9</v>
      </c>
      <c r="X527" s="13">
        <f>SUMIFS('Fielding Data'!H:H,'Fielding Data'!$A:$A,'Hitting Data'!$A527)</f>
        <v>55</v>
      </c>
    </row>
    <row r="528" spans="1:24" x14ac:dyDescent="0.3">
      <c r="A528" s="13" t="str">
        <f t="shared" si="8"/>
        <v>kenneia012010</v>
      </c>
      <c r="B528" s="16" t="s">
        <v>811</v>
      </c>
      <c r="C528" s="16">
        <v>2010</v>
      </c>
      <c r="D528" s="16">
        <v>33</v>
      </c>
      <c r="E528" s="16">
        <v>54</v>
      </c>
      <c r="F528" s="16">
        <v>7</v>
      </c>
      <c r="G528" s="16">
        <v>11</v>
      </c>
      <c r="H528" s="16">
        <v>1</v>
      </c>
      <c r="I528" s="16">
        <v>0</v>
      </c>
      <c r="J528" s="16">
        <v>0</v>
      </c>
      <c r="K528" s="16">
        <v>2</v>
      </c>
      <c r="L528" s="16">
        <v>0</v>
      </c>
      <c r="M528" s="16">
        <v>0</v>
      </c>
      <c r="N528" s="16">
        <v>7</v>
      </c>
      <c r="O528" s="16">
        <v>24</v>
      </c>
      <c r="P528" s="13" t="str">
        <f>IFERROR(VLOOKUP($A528,'Fielding Data'!$A:$H,MATCH(P$1,'Fielding Data'!$A$1:$H$1,0),0),"Other")</f>
        <v>P</v>
      </c>
      <c r="Q528" s="13">
        <f>IFERROR(VLOOKUP($A528,'Fielding Data'!$A:$H,MATCH(Q$1,'Fielding Data'!$A$1:$H$1,0),0),"Other")</f>
        <v>18</v>
      </c>
      <c r="R528" s="13">
        <f>IFERROR(VLOOKUP($A528,'Fielding Data'!$A:$H,MATCH(R$1,'Fielding Data'!$A$1:$H$1,0),0),"Other")</f>
        <v>19</v>
      </c>
      <c r="S528" s="13">
        <f>IFERROR(VLOOKUP($A528,'Fielding Data'!$A:$H,MATCH(S$1,'Fielding Data'!$A$1:$H$1,0),0),"Other")</f>
        <v>1</v>
      </c>
      <c r="T528" s="13">
        <f>IFERROR(VLOOKUP($A528,'Fielding Data'!$A:$H,MATCH(T$1,'Fielding Data'!$A$1:$H$1,0),0),"Other")</f>
        <v>2</v>
      </c>
      <c r="U528" s="13">
        <f>SUMIFS('Fielding Data'!E:E,'Fielding Data'!$A:$A,'Hitting Data'!$A528)</f>
        <v>18</v>
      </c>
      <c r="V528" s="13">
        <f>SUMIFS('Fielding Data'!F:F,'Fielding Data'!$A:$A,'Hitting Data'!$A528)</f>
        <v>19</v>
      </c>
      <c r="W528" s="13">
        <f>SUMIFS('Fielding Data'!G:G,'Fielding Data'!$A:$A,'Hitting Data'!$A528)</f>
        <v>1</v>
      </c>
      <c r="X528" s="13">
        <f>SUMIFS('Fielding Data'!H:H,'Fielding Data'!$A:$A,'Hitting Data'!$A528)</f>
        <v>2</v>
      </c>
    </row>
    <row r="529" spans="1:24" x14ac:dyDescent="0.3">
      <c r="A529" s="13" t="str">
        <f t="shared" si="8"/>
        <v>keppije012010</v>
      </c>
      <c r="B529" s="16" t="s">
        <v>465</v>
      </c>
      <c r="C529" s="16">
        <v>2010</v>
      </c>
      <c r="D529" s="16">
        <v>137</v>
      </c>
      <c r="E529" s="16">
        <v>514</v>
      </c>
      <c r="F529" s="16">
        <v>62</v>
      </c>
      <c r="G529" s="16">
        <v>148</v>
      </c>
      <c r="H529" s="16">
        <v>34</v>
      </c>
      <c r="I529" s="16">
        <v>1</v>
      </c>
      <c r="J529" s="16">
        <v>6</v>
      </c>
      <c r="K529" s="16">
        <v>59</v>
      </c>
      <c r="L529" s="16">
        <v>4</v>
      </c>
      <c r="M529" s="16">
        <v>1</v>
      </c>
      <c r="N529" s="16">
        <v>51</v>
      </c>
      <c r="O529" s="16">
        <v>36</v>
      </c>
      <c r="P529" s="13" t="str">
        <f>IFERROR(VLOOKUP($A529,'Fielding Data'!$A:$H,MATCH(P$1,'Fielding Data'!$A$1:$H$1,0),0),"Other")</f>
        <v>2B</v>
      </c>
      <c r="Q529" s="13">
        <f>IFERROR(VLOOKUP($A529,'Fielding Data'!$A:$H,MATCH(Q$1,'Fielding Data'!$A$1:$H$1,0),0),"Other")</f>
        <v>217</v>
      </c>
      <c r="R529" s="13">
        <f>IFERROR(VLOOKUP($A529,'Fielding Data'!$A:$H,MATCH(R$1,'Fielding Data'!$A$1:$H$1,0),0),"Other")</f>
        <v>351</v>
      </c>
      <c r="S529" s="13">
        <f>IFERROR(VLOOKUP($A529,'Fielding Data'!$A:$H,MATCH(S$1,'Fielding Data'!$A$1:$H$1,0),0),"Other")</f>
        <v>6</v>
      </c>
      <c r="T529" s="13">
        <f>IFERROR(VLOOKUP($A529,'Fielding Data'!$A:$H,MATCH(T$1,'Fielding Data'!$A$1:$H$1,0),0),"Other")</f>
        <v>66</v>
      </c>
      <c r="U529" s="13">
        <f>SUMIFS('Fielding Data'!E:E,'Fielding Data'!$A:$A,'Hitting Data'!$A529)</f>
        <v>231</v>
      </c>
      <c r="V529" s="13">
        <f>SUMIFS('Fielding Data'!F:F,'Fielding Data'!$A:$A,'Hitting Data'!$A529)</f>
        <v>370</v>
      </c>
      <c r="W529" s="13">
        <f>SUMIFS('Fielding Data'!G:G,'Fielding Data'!$A:$A,'Hitting Data'!$A529)</f>
        <v>7</v>
      </c>
      <c r="X529" s="13">
        <f>SUMIFS('Fielding Data'!H:H,'Fielding Data'!$A:$A,'Hitting Data'!$A529)</f>
        <v>75</v>
      </c>
    </row>
    <row r="530" spans="1:24" x14ac:dyDescent="0.3">
      <c r="A530" s="13" t="str">
        <f t="shared" si="8"/>
        <v>kershcl012010</v>
      </c>
      <c r="B530" s="16" t="s">
        <v>947</v>
      </c>
      <c r="C530" s="16">
        <v>2010</v>
      </c>
      <c r="D530" s="16">
        <v>32</v>
      </c>
      <c r="E530" s="16">
        <v>55</v>
      </c>
      <c r="F530" s="16">
        <v>4</v>
      </c>
      <c r="G530" s="16">
        <v>3</v>
      </c>
      <c r="H530" s="16">
        <v>0</v>
      </c>
      <c r="I530" s="16">
        <v>0</v>
      </c>
      <c r="J530" s="16">
        <v>0</v>
      </c>
      <c r="K530" s="16">
        <v>1</v>
      </c>
      <c r="L530" s="16">
        <v>0</v>
      </c>
      <c r="M530" s="16">
        <v>0</v>
      </c>
      <c r="N530" s="16">
        <v>1</v>
      </c>
      <c r="O530" s="16">
        <v>17</v>
      </c>
      <c r="P530" s="13" t="str">
        <f>IFERROR(VLOOKUP($A530,'Fielding Data'!$A:$H,MATCH(P$1,'Fielding Data'!$A$1:$H$1,0),0),"Other")</f>
        <v>P</v>
      </c>
      <c r="Q530" s="13">
        <f>IFERROR(VLOOKUP($A530,'Fielding Data'!$A:$H,MATCH(Q$1,'Fielding Data'!$A$1:$H$1,0),0),"Other")</f>
        <v>5</v>
      </c>
      <c r="R530" s="13">
        <f>IFERROR(VLOOKUP($A530,'Fielding Data'!$A:$H,MATCH(R$1,'Fielding Data'!$A$1:$H$1,0),0),"Other")</f>
        <v>30</v>
      </c>
      <c r="S530" s="13">
        <f>IFERROR(VLOOKUP($A530,'Fielding Data'!$A:$H,MATCH(S$1,'Fielding Data'!$A$1:$H$1,0),0),"Other")</f>
        <v>1</v>
      </c>
      <c r="T530" s="13">
        <f>IFERROR(VLOOKUP($A530,'Fielding Data'!$A:$H,MATCH(T$1,'Fielding Data'!$A$1:$H$1,0),0),"Other")</f>
        <v>0</v>
      </c>
      <c r="U530" s="13">
        <f>SUMIFS('Fielding Data'!E:E,'Fielding Data'!$A:$A,'Hitting Data'!$A530)</f>
        <v>5</v>
      </c>
      <c r="V530" s="13">
        <f>SUMIFS('Fielding Data'!F:F,'Fielding Data'!$A:$A,'Hitting Data'!$A530)</f>
        <v>30</v>
      </c>
      <c r="W530" s="13">
        <f>SUMIFS('Fielding Data'!G:G,'Fielding Data'!$A:$A,'Hitting Data'!$A530)</f>
        <v>1</v>
      </c>
      <c r="X530" s="13">
        <f>SUMIFS('Fielding Data'!H:H,'Fielding Data'!$A:$A,'Hitting Data'!$A530)</f>
        <v>0</v>
      </c>
    </row>
    <row r="531" spans="1:24" x14ac:dyDescent="0.3">
      <c r="A531" s="13" t="str">
        <f t="shared" si="8"/>
        <v>kilbybr012010</v>
      </c>
      <c r="B531" s="16" t="s">
        <v>1119</v>
      </c>
      <c r="C531" s="16">
        <v>2010</v>
      </c>
      <c r="D531" s="16">
        <v>5</v>
      </c>
      <c r="E531" s="16">
        <v>0</v>
      </c>
      <c r="F531" s="16">
        <v>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3" t="str">
        <f>IFERROR(VLOOKUP($A531,'Fielding Data'!$A:$H,MATCH(P$1,'Fielding Data'!$A$1:$H$1,0),0),"Other")</f>
        <v>P</v>
      </c>
      <c r="Q531" s="13">
        <f>IFERROR(VLOOKUP($A531,'Fielding Data'!$A:$H,MATCH(Q$1,'Fielding Data'!$A$1:$H$1,0),0),"Other")</f>
        <v>0</v>
      </c>
      <c r="R531" s="13">
        <f>IFERROR(VLOOKUP($A531,'Fielding Data'!$A:$H,MATCH(R$1,'Fielding Data'!$A$1:$H$1,0),0),"Other")</f>
        <v>0</v>
      </c>
      <c r="S531" s="13">
        <f>IFERROR(VLOOKUP($A531,'Fielding Data'!$A:$H,MATCH(S$1,'Fielding Data'!$A$1:$H$1,0),0),"Other")</f>
        <v>0</v>
      </c>
      <c r="T531" s="13">
        <f>IFERROR(VLOOKUP($A531,'Fielding Data'!$A:$H,MATCH(T$1,'Fielding Data'!$A$1:$H$1,0),0),"Other")</f>
        <v>0</v>
      </c>
      <c r="U531" s="13">
        <f>SUMIFS('Fielding Data'!E:E,'Fielding Data'!$A:$A,'Hitting Data'!$A531)</f>
        <v>0</v>
      </c>
      <c r="V531" s="13">
        <f>SUMIFS('Fielding Data'!F:F,'Fielding Data'!$A:$A,'Hitting Data'!$A531)</f>
        <v>0</v>
      </c>
      <c r="W531" s="13">
        <f>SUMIFS('Fielding Data'!G:G,'Fielding Data'!$A:$A,'Hitting Data'!$A531)</f>
        <v>0</v>
      </c>
      <c r="X531" s="13">
        <f>SUMIFS('Fielding Data'!H:H,'Fielding Data'!$A:$A,'Hitting Data'!$A531)</f>
        <v>0</v>
      </c>
    </row>
    <row r="532" spans="1:24" x14ac:dyDescent="0.3">
      <c r="A532" s="13" t="str">
        <f t="shared" si="8"/>
        <v>kimbrcr012010</v>
      </c>
      <c r="B532" s="16" t="s">
        <v>1311</v>
      </c>
      <c r="C532" s="16">
        <v>2010</v>
      </c>
      <c r="D532" s="16">
        <v>21</v>
      </c>
      <c r="E532" s="16">
        <v>0</v>
      </c>
      <c r="F532" s="16">
        <v>0</v>
      </c>
      <c r="G532" s="16">
        <v>0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3" t="str">
        <f>IFERROR(VLOOKUP($A532,'Fielding Data'!$A:$H,MATCH(P$1,'Fielding Data'!$A$1:$H$1,0),0),"Other")</f>
        <v>P</v>
      </c>
      <c r="Q532" s="13">
        <f>IFERROR(VLOOKUP($A532,'Fielding Data'!$A:$H,MATCH(Q$1,'Fielding Data'!$A$1:$H$1,0),0),"Other")</f>
        <v>0</v>
      </c>
      <c r="R532" s="13">
        <f>IFERROR(VLOOKUP($A532,'Fielding Data'!$A:$H,MATCH(R$1,'Fielding Data'!$A$1:$H$1,0),0),"Other")</f>
        <v>0</v>
      </c>
      <c r="S532" s="13">
        <f>IFERROR(VLOOKUP($A532,'Fielding Data'!$A:$H,MATCH(S$1,'Fielding Data'!$A$1:$H$1,0),0),"Other")</f>
        <v>1</v>
      </c>
      <c r="T532" s="13">
        <f>IFERROR(VLOOKUP($A532,'Fielding Data'!$A:$H,MATCH(T$1,'Fielding Data'!$A$1:$H$1,0),0),"Other")</f>
        <v>0</v>
      </c>
      <c r="U532" s="13">
        <f>SUMIFS('Fielding Data'!E:E,'Fielding Data'!$A:$A,'Hitting Data'!$A532)</f>
        <v>0</v>
      </c>
      <c r="V532" s="13">
        <f>SUMIFS('Fielding Data'!F:F,'Fielding Data'!$A:$A,'Hitting Data'!$A532)</f>
        <v>0</v>
      </c>
      <c r="W532" s="13">
        <f>SUMIFS('Fielding Data'!G:G,'Fielding Data'!$A:$A,'Hitting Data'!$A532)</f>
        <v>1</v>
      </c>
      <c r="X532" s="13">
        <f>SUMIFS('Fielding Data'!H:H,'Fielding Data'!$A:$A,'Hitting Data'!$A532)</f>
        <v>0</v>
      </c>
    </row>
    <row r="533" spans="1:24" x14ac:dyDescent="0.3">
      <c r="A533" s="13" t="str">
        <f t="shared" si="8"/>
        <v>kinslia012010</v>
      </c>
      <c r="B533" s="16" t="s">
        <v>671</v>
      </c>
      <c r="C533" s="16">
        <v>2010</v>
      </c>
      <c r="D533" s="16">
        <v>103</v>
      </c>
      <c r="E533" s="16">
        <v>391</v>
      </c>
      <c r="F533" s="16">
        <v>73</v>
      </c>
      <c r="G533" s="16">
        <v>112</v>
      </c>
      <c r="H533" s="16">
        <v>20</v>
      </c>
      <c r="I533" s="16">
        <v>1</v>
      </c>
      <c r="J533" s="16">
        <v>9</v>
      </c>
      <c r="K533" s="16">
        <v>45</v>
      </c>
      <c r="L533" s="16">
        <v>15</v>
      </c>
      <c r="M533" s="16">
        <v>5</v>
      </c>
      <c r="N533" s="16">
        <v>56</v>
      </c>
      <c r="O533" s="16">
        <v>57</v>
      </c>
      <c r="P533" s="13" t="str">
        <f>IFERROR(VLOOKUP($A533,'Fielding Data'!$A:$H,MATCH(P$1,'Fielding Data'!$A$1:$H$1,0),0),"Other")</f>
        <v>2B</v>
      </c>
      <c r="Q533" s="13">
        <f>IFERROR(VLOOKUP($A533,'Fielding Data'!$A:$H,MATCH(Q$1,'Fielding Data'!$A$1:$H$1,0),0),"Other")</f>
        <v>190</v>
      </c>
      <c r="R533" s="13">
        <f>IFERROR(VLOOKUP($A533,'Fielding Data'!$A:$H,MATCH(R$1,'Fielding Data'!$A$1:$H$1,0),0),"Other")</f>
        <v>278</v>
      </c>
      <c r="S533" s="13">
        <f>IFERROR(VLOOKUP($A533,'Fielding Data'!$A:$H,MATCH(S$1,'Fielding Data'!$A$1:$H$1,0),0),"Other")</f>
        <v>7</v>
      </c>
      <c r="T533" s="13">
        <f>IFERROR(VLOOKUP($A533,'Fielding Data'!$A:$H,MATCH(T$1,'Fielding Data'!$A$1:$H$1,0),0),"Other")</f>
        <v>64</v>
      </c>
      <c r="U533" s="13">
        <f>SUMIFS('Fielding Data'!E:E,'Fielding Data'!$A:$A,'Hitting Data'!$A533)</f>
        <v>190</v>
      </c>
      <c r="V533" s="13">
        <f>SUMIFS('Fielding Data'!F:F,'Fielding Data'!$A:$A,'Hitting Data'!$A533)</f>
        <v>278</v>
      </c>
      <c r="W533" s="13">
        <f>SUMIFS('Fielding Data'!G:G,'Fielding Data'!$A:$A,'Hitting Data'!$A533)</f>
        <v>7</v>
      </c>
      <c r="X533" s="13">
        <f>SUMIFS('Fielding Data'!H:H,'Fielding Data'!$A:$A,'Hitting Data'!$A533)</f>
        <v>64</v>
      </c>
    </row>
    <row r="534" spans="1:24" x14ac:dyDescent="0.3">
      <c r="A534" s="13" t="str">
        <f t="shared" si="8"/>
        <v>kintzbr012010</v>
      </c>
      <c r="B534" s="16" t="s">
        <v>1312</v>
      </c>
      <c r="C534" s="16">
        <v>2010</v>
      </c>
      <c r="D534" s="16">
        <v>7</v>
      </c>
      <c r="E534" s="16">
        <v>0</v>
      </c>
      <c r="F534" s="16">
        <v>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16">
        <v>0</v>
      </c>
      <c r="P534" s="13" t="str">
        <f>IFERROR(VLOOKUP($A534,'Fielding Data'!$A:$H,MATCH(P$1,'Fielding Data'!$A$1:$H$1,0),0),"Other")</f>
        <v>P</v>
      </c>
      <c r="Q534" s="13">
        <f>IFERROR(VLOOKUP($A534,'Fielding Data'!$A:$H,MATCH(Q$1,'Fielding Data'!$A$1:$H$1,0),0),"Other")</f>
        <v>0</v>
      </c>
      <c r="R534" s="13">
        <f>IFERROR(VLOOKUP($A534,'Fielding Data'!$A:$H,MATCH(R$1,'Fielding Data'!$A$1:$H$1,0),0),"Other")</f>
        <v>1</v>
      </c>
      <c r="S534" s="13">
        <f>IFERROR(VLOOKUP($A534,'Fielding Data'!$A:$H,MATCH(S$1,'Fielding Data'!$A$1:$H$1,0),0),"Other")</f>
        <v>0</v>
      </c>
      <c r="T534" s="13">
        <f>IFERROR(VLOOKUP($A534,'Fielding Data'!$A:$H,MATCH(T$1,'Fielding Data'!$A$1:$H$1,0),0),"Other")</f>
        <v>0</v>
      </c>
      <c r="U534" s="13">
        <f>SUMIFS('Fielding Data'!E:E,'Fielding Data'!$A:$A,'Hitting Data'!$A534)</f>
        <v>0</v>
      </c>
      <c r="V534" s="13">
        <f>SUMIFS('Fielding Data'!F:F,'Fielding Data'!$A:$A,'Hitting Data'!$A534)</f>
        <v>1</v>
      </c>
      <c r="W534" s="13">
        <f>SUMIFS('Fielding Data'!G:G,'Fielding Data'!$A:$A,'Hitting Data'!$A534)</f>
        <v>0</v>
      </c>
      <c r="X534" s="13">
        <f>SUMIFS('Fielding Data'!H:H,'Fielding Data'!$A:$A,'Hitting Data'!$A534)</f>
        <v>0</v>
      </c>
    </row>
    <row r="535" spans="1:24" x14ac:dyDescent="0.3">
      <c r="A535" s="13" t="str">
        <f t="shared" si="8"/>
        <v>kirkmmi012010</v>
      </c>
      <c r="B535" s="16" t="s">
        <v>1313</v>
      </c>
      <c r="C535" s="16">
        <v>2010</v>
      </c>
      <c r="D535" s="16">
        <v>14</v>
      </c>
      <c r="E535" s="16">
        <v>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3" t="str">
        <f>IFERROR(VLOOKUP($A535,'Fielding Data'!$A:$H,MATCH(P$1,'Fielding Data'!$A$1:$H$1,0),0),"Other")</f>
        <v>P</v>
      </c>
      <c r="Q535" s="13">
        <f>IFERROR(VLOOKUP($A535,'Fielding Data'!$A:$H,MATCH(Q$1,'Fielding Data'!$A$1:$H$1,0),0),"Other")</f>
        <v>1</v>
      </c>
      <c r="R535" s="13">
        <f>IFERROR(VLOOKUP($A535,'Fielding Data'!$A:$H,MATCH(R$1,'Fielding Data'!$A$1:$H$1,0),0),"Other")</f>
        <v>3</v>
      </c>
      <c r="S535" s="13">
        <f>IFERROR(VLOOKUP($A535,'Fielding Data'!$A:$H,MATCH(S$1,'Fielding Data'!$A$1:$H$1,0),0),"Other")</f>
        <v>0</v>
      </c>
      <c r="T535" s="13">
        <f>IFERROR(VLOOKUP($A535,'Fielding Data'!$A:$H,MATCH(T$1,'Fielding Data'!$A$1:$H$1,0),0),"Other")</f>
        <v>0</v>
      </c>
      <c r="U535" s="13">
        <f>SUMIFS('Fielding Data'!E:E,'Fielding Data'!$A:$A,'Hitting Data'!$A535)</f>
        <v>1</v>
      </c>
      <c r="V535" s="13">
        <f>SUMIFS('Fielding Data'!F:F,'Fielding Data'!$A:$A,'Hitting Data'!$A535)</f>
        <v>3</v>
      </c>
      <c r="W535" s="13">
        <f>SUMIFS('Fielding Data'!G:G,'Fielding Data'!$A:$A,'Hitting Data'!$A535)</f>
        <v>0</v>
      </c>
      <c r="X535" s="13">
        <f>SUMIFS('Fielding Data'!H:H,'Fielding Data'!$A:$A,'Hitting Data'!$A535)</f>
        <v>0</v>
      </c>
    </row>
    <row r="536" spans="1:24" x14ac:dyDescent="0.3">
      <c r="A536" s="13" t="str">
        <f t="shared" si="8"/>
        <v>kohnmi012010</v>
      </c>
      <c r="B536" s="16" t="s">
        <v>1314</v>
      </c>
      <c r="C536" s="16">
        <v>2010</v>
      </c>
      <c r="D536" s="16">
        <v>24</v>
      </c>
      <c r="E536" s="16">
        <v>0</v>
      </c>
      <c r="F536" s="16"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3" t="str">
        <f>IFERROR(VLOOKUP($A536,'Fielding Data'!$A:$H,MATCH(P$1,'Fielding Data'!$A$1:$H$1,0),0),"Other")</f>
        <v>P</v>
      </c>
      <c r="Q536" s="13">
        <f>IFERROR(VLOOKUP($A536,'Fielding Data'!$A:$H,MATCH(Q$1,'Fielding Data'!$A$1:$H$1,0),0),"Other")</f>
        <v>2</v>
      </c>
      <c r="R536" s="13">
        <f>IFERROR(VLOOKUP($A536,'Fielding Data'!$A:$H,MATCH(R$1,'Fielding Data'!$A$1:$H$1,0),0),"Other")</f>
        <v>5</v>
      </c>
      <c r="S536" s="13">
        <f>IFERROR(VLOOKUP($A536,'Fielding Data'!$A:$H,MATCH(S$1,'Fielding Data'!$A$1:$H$1,0),0),"Other")</f>
        <v>1</v>
      </c>
      <c r="T536" s="13">
        <f>IFERROR(VLOOKUP($A536,'Fielding Data'!$A:$H,MATCH(T$1,'Fielding Data'!$A$1:$H$1,0),0),"Other")</f>
        <v>0</v>
      </c>
      <c r="U536" s="13">
        <f>SUMIFS('Fielding Data'!E:E,'Fielding Data'!$A:$A,'Hitting Data'!$A536)</f>
        <v>2</v>
      </c>
      <c r="V536" s="13">
        <f>SUMIFS('Fielding Data'!F:F,'Fielding Data'!$A:$A,'Hitting Data'!$A536)</f>
        <v>5</v>
      </c>
      <c r="W536" s="13">
        <f>SUMIFS('Fielding Data'!G:G,'Fielding Data'!$A:$A,'Hitting Data'!$A536)</f>
        <v>1</v>
      </c>
      <c r="X536" s="13">
        <f>SUMIFS('Fielding Data'!H:H,'Fielding Data'!$A:$A,'Hitting Data'!$A536)</f>
        <v>0</v>
      </c>
    </row>
    <row r="537" spans="1:24" x14ac:dyDescent="0.3">
      <c r="A537" s="13" t="str">
        <f t="shared" si="8"/>
        <v>konerpa012010</v>
      </c>
      <c r="B537" s="16" t="s">
        <v>133</v>
      </c>
      <c r="C537" s="16">
        <v>2010</v>
      </c>
      <c r="D537" s="16">
        <v>149</v>
      </c>
      <c r="E537" s="16">
        <v>548</v>
      </c>
      <c r="F537" s="16">
        <v>89</v>
      </c>
      <c r="G537" s="16">
        <v>171</v>
      </c>
      <c r="H537" s="16">
        <v>30</v>
      </c>
      <c r="I537" s="16">
        <v>1</v>
      </c>
      <c r="J537" s="16">
        <v>39</v>
      </c>
      <c r="K537" s="16">
        <v>111</v>
      </c>
      <c r="L537" s="16">
        <v>0</v>
      </c>
      <c r="M537" s="16">
        <v>1</v>
      </c>
      <c r="N537" s="16">
        <v>72</v>
      </c>
      <c r="O537" s="16">
        <v>110</v>
      </c>
      <c r="P537" s="13" t="str">
        <f>IFERROR(VLOOKUP($A537,'Fielding Data'!$A:$H,MATCH(P$1,'Fielding Data'!$A$1:$H$1,0),0),"Other")</f>
        <v>1B</v>
      </c>
      <c r="Q537" s="13">
        <f>IFERROR(VLOOKUP($A537,'Fielding Data'!$A:$H,MATCH(Q$1,'Fielding Data'!$A$1:$H$1,0),0),"Other")</f>
        <v>1069</v>
      </c>
      <c r="R537" s="13">
        <f>IFERROR(VLOOKUP($A537,'Fielding Data'!$A:$H,MATCH(R$1,'Fielding Data'!$A$1:$H$1,0),0),"Other")</f>
        <v>83</v>
      </c>
      <c r="S537" s="13">
        <f>IFERROR(VLOOKUP($A537,'Fielding Data'!$A:$H,MATCH(S$1,'Fielding Data'!$A$1:$H$1,0),0),"Other")</f>
        <v>7</v>
      </c>
      <c r="T537" s="13">
        <f>IFERROR(VLOOKUP($A537,'Fielding Data'!$A:$H,MATCH(T$1,'Fielding Data'!$A$1:$H$1,0),0),"Other")</f>
        <v>124</v>
      </c>
      <c r="U537" s="13">
        <f>SUMIFS('Fielding Data'!E:E,'Fielding Data'!$A:$A,'Hitting Data'!$A537)</f>
        <v>1069</v>
      </c>
      <c r="V537" s="13">
        <f>SUMIFS('Fielding Data'!F:F,'Fielding Data'!$A:$A,'Hitting Data'!$A537)</f>
        <v>83</v>
      </c>
      <c r="W537" s="13">
        <f>SUMIFS('Fielding Data'!G:G,'Fielding Data'!$A:$A,'Hitting Data'!$A537)</f>
        <v>7</v>
      </c>
      <c r="X537" s="13">
        <f>SUMIFS('Fielding Data'!H:H,'Fielding Data'!$A:$A,'Hitting Data'!$A537)</f>
        <v>124</v>
      </c>
    </row>
    <row r="538" spans="1:24" x14ac:dyDescent="0.3">
      <c r="A538" s="13" t="str">
        <f t="shared" si="8"/>
        <v>kotchca012010</v>
      </c>
      <c r="B538" s="16" t="s">
        <v>466</v>
      </c>
      <c r="C538" s="16">
        <v>2010</v>
      </c>
      <c r="D538" s="16">
        <v>125</v>
      </c>
      <c r="E538" s="16">
        <v>414</v>
      </c>
      <c r="F538" s="16">
        <v>37</v>
      </c>
      <c r="G538" s="16">
        <v>90</v>
      </c>
      <c r="H538" s="16">
        <v>20</v>
      </c>
      <c r="I538" s="16">
        <v>1</v>
      </c>
      <c r="J538" s="16">
        <v>9</v>
      </c>
      <c r="K538" s="16">
        <v>51</v>
      </c>
      <c r="L538" s="16">
        <v>0</v>
      </c>
      <c r="M538" s="16">
        <v>0</v>
      </c>
      <c r="N538" s="16">
        <v>35</v>
      </c>
      <c r="O538" s="16">
        <v>57</v>
      </c>
      <c r="P538" s="13" t="str">
        <f>IFERROR(VLOOKUP($A538,'Fielding Data'!$A:$H,MATCH(P$1,'Fielding Data'!$A$1:$H$1,0),0),"Other")</f>
        <v>1B</v>
      </c>
      <c r="Q538" s="13">
        <f>IFERROR(VLOOKUP($A538,'Fielding Data'!$A:$H,MATCH(Q$1,'Fielding Data'!$A$1:$H$1,0),0),"Other")</f>
        <v>946</v>
      </c>
      <c r="R538" s="13">
        <f>IFERROR(VLOOKUP($A538,'Fielding Data'!$A:$H,MATCH(R$1,'Fielding Data'!$A$1:$H$1,0),0),"Other")</f>
        <v>74</v>
      </c>
      <c r="S538" s="13">
        <f>IFERROR(VLOOKUP($A538,'Fielding Data'!$A:$H,MATCH(S$1,'Fielding Data'!$A$1:$H$1,0),0),"Other")</f>
        <v>1</v>
      </c>
      <c r="T538" s="13">
        <f>IFERROR(VLOOKUP($A538,'Fielding Data'!$A:$H,MATCH(T$1,'Fielding Data'!$A$1:$H$1,0),0),"Other")</f>
        <v>92</v>
      </c>
      <c r="U538" s="13">
        <f>SUMIFS('Fielding Data'!E:E,'Fielding Data'!$A:$A,'Hitting Data'!$A538)</f>
        <v>946</v>
      </c>
      <c r="V538" s="13">
        <f>SUMIFS('Fielding Data'!F:F,'Fielding Data'!$A:$A,'Hitting Data'!$A538)</f>
        <v>74</v>
      </c>
      <c r="W538" s="13">
        <f>SUMIFS('Fielding Data'!G:G,'Fielding Data'!$A:$A,'Hitting Data'!$A538)</f>
        <v>1</v>
      </c>
      <c r="X538" s="13">
        <f>SUMIFS('Fielding Data'!H:H,'Fielding Data'!$A:$A,'Hitting Data'!$A538)</f>
        <v>92</v>
      </c>
    </row>
    <row r="539" spans="1:24" x14ac:dyDescent="0.3">
      <c r="A539" s="13" t="str">
        <f t="shared" si="8"/>
        <v>kotsama012010</v>
      </c>
      <c r="B539" s="16" t="s">
        <v>134</v>
      </c>
      <c r="C539" s="16">
        <v>2010</v>
      </c>
      <c r="D539" s="16">
        <v>107</v>
      </c>
      <c r="E539" s="16">
        <v>327</v>
      </c>
      <c r="F539" s="16">
        <v>30</v>
      </c>
      <c r="G539" s="16">
        <v>78</v>
      </c>
      <c r="H539" s="16">
        <v>17</v>
      </c>
      <c r="I539" s="16">
        <v>2</v>
      </c>
      <c r="J539" s="16">
        <v>8</v>
      </c>
      <c r="K539" s="16">
        <v>31</v>
      </c>
      <c r="L539" s="16">
        <v>1</v>
      </c>
      <c r="M539" s="16">
        <v>3</v>
      </c>
      <c r="N539" s="16">
        <v>32</v>
      </c>
      <c r="O539" s="16">
        <v>36</v>
      </c>
      <c r="P539" s="13" t="str">
        <f>IFERROR(VLOOKUP($A539,'Fielding Data'!$A:$H,MATCH(P$1,'Fielding Data'!$A$1:$H$1,0),0),"Other")</f>
        <v>1B</v>
      </c>
      <c r="Q539" s="13">
        <f>IFERROR(VLOOKUP($A539,'Fielding Data'!$A:$H,MATCH(Q$1,'Fielding Data'!$A$1:$H$1,0),0),"Other")</f>
        <v>298</v>
      </c>
      <c r="R539" s="13">
        <f>IFERROR(VLOOKUP($A539,'Fielding Data'!$A:$H,MATCH(R$1,'Fielding Data'!$A$1:$H$1,0),0),"Other")</f>
        <v>20</v>
      </c>
      <c r="S539" s="13">
        <f>IFERROR(VLOOKUP($A539,'Fielding Data'!$A:$H,MATCH(S$1,'Fielding Data'!$A$1:$H$1,0),0),"Other")</f>
        <v>1</v>
      </c>
      <c r="T539" s="13">
        <f>IFERROR(VLOOKUP($A539,'Fielding Data'!$A:$H,MATCH(T$1,'Fielding Data'!$A$1:$H$1,0),0),"Other")</f>
        <v>23</v>
      </c>
      <c r="U539" s="13">
        <f>SUMIFS('Fielding Data'!E:E,'Fielding Data'!$A:$A,'Hitting Data'!$A539)</f>
        <v>307</v>
      </c>
      <c r="V539" s="13">
        <f>SUMIFS('Fielding Data'!F:F,'Fielding Data'!$A:$A,'Hitting Data'!$A539)</f>
        <v>22</v>
      </c>
      <c r="W539" s="13">
        <f>SUMIFS('Fielding Data'!G:G,'Fielding Data'!$A:$A,'Hitting Data'!$A539)</f>
        <v>1</v>
      </c>
      <c r="X539" s="13">
        <f>SUMIFS('Fielding Data'!H:H,'Fielding Data'!$A:$A,'Hitting Data'!$A539)</f>
        <v>23</v>
      </c>
    </row>
    <row r="540" spans="1:24" x14ac:dyDescent="0.3">
      <c r="A540" s="13" t="str">
        <f t="shared" si="8"/>
        <v>kottage012010</v>
      </c>
      <c r="B540" s="16" t="s">
        <v>949</v>
      </c>
      <c r="C540" s="16">
        <v>2010</v>
      </c>
      <c r="D540" s="16">
        <v>67</v>
      </c>
      <c r="E540" s="16">
        <v>212</v>
      </c>
      <c r="F540" s="16">
        <v>24</v>
      </c>
      <c r="G540" s="16">
        <v>43</v>
      </c>
      <c r="H540" s="16">
        <v>12</v>
      </c>
      <c r="I540" s="16">
        <v>1</v>
      </c>
      <c r="J540" s="16">
        <v>9</v>
      </c>
      <c r="K540" s="16">
        <v>26</v>
      </c>
      <c r="L540" s="16">
        <v>2</v>
      </c>
      <c r="M540" s="16">
        <v>0</v>
      </c>
      <c r="N540" s="16">
        <v>33</v>
      </c>
      <c r="O540" s="16">
        <v>44</v>
      </c>
      <c r="P540" s="13" t="str">
        <f>IFERROR(VLOOKUP($A540,'Fielding Data'!$A:$H,MATCH(P$1,'Fielding Data'!$A$1:$H$1,0),0),"Other")</f>
        <v>1B</v>
      </c>
      <c r="Q540" s="13">
        <f>IFERROR(VLOOKUP($A540,'Fielding Data'!$A:$H,MATCH(Q$1,'Fielding Data'!$A$1:$H$1,0),0),"Other")</f>
        <v>1</v>
      </c>
      <c r="R540" s="13">
        <f>IFERROR(VLOOKUP($A540,'Fielding Data'!$A:$H,MATCH(R$1,'Fielding Data'!$A$1:$H$1,0),0),"Other")</f>
        <v>0</v>
      </c>
      <c r="S540" s="13">
        <f>IFERROR(VLOOKUP($A540,'Fielding Data'!$A:$H,MATCH(S$1,'Fielding Data'!$A$1:$H$1,0),0),"Other")</f>
        <v>0</v>
      </c>
      <c r="T540" s="13">
        <f>IFERROR(VLOOKUP($A540,'Fielding Data'!$A:$H,MATCH(T$1,'Fielding Data'!$A$1:$H$1,0),0),"Other")</f>
        <v>0</v>
      </c>
      <c r="U540" s="13">
        <f>SUMIFS('Fielding Data'!E:E,'Fielding Data'!$A:$A,'Hitting Data'!$A540)</f>
        <v>435</v>
      </c>
      <c r="V540" s="13">
        <f>SUMIFS('Fielding Data'!F:F,'Fielding Data'!$A:$A,'Hitting Data'!$A540)</f>
        <v>20</v>
      </c>
      <c r="W540" s="13">
        <f>SUMIFS('Fielding Data'!G:G,'Fielding Data'!$A:$A,'Hitting Data'!$A540)</f>
        <v>4</v>
      </c>
      <c r="X540" s="13">
        <f>SUMIFS('Fielding Data'!H:H,'Fielding Data'!$A:$A,'Hitting Data'!$A540)</f>
        <v>4</v>
      </c>
    </row>
    <row r="541" spans="1:24" x14ac:dyDescent="0.3">
      <c r="A541" s="13" t="str">
        <f t="shared" si="8"/>
        <v>kouzmke012010</v>
      </c>
      <c r="B541" s="16" t="s">
        <v>672</v>
      </c>
      <c r="C541" s="16">
        <v>2010</v>
      </c>
      <c r="D541" s="16">
        <v>143</v>
      </c>
      <c r="E541" s="16">
        <v>551</v>
      </c>
      <c r="F541" s="16">
        <v>59</v>
      </c>
      <c r="G541" s="16">
        <v>136</v>
      </c>
      <c r="H541" s="16">
        <v>32</v>
      </c>
      <c r="I541" s="16">
        <v>1</v>
      </c>
      <c r="J541" s="16">
        <v>16</v>
      </c>
      <c r="K541" s="16">
        <v>71</v>
      </c>
      <c r="L541" s="16">
        <v>2</v>
      </c>
      <c r="M541" s="16">
        <v>1</v>
      </c>
      <c r="N541" s="16">
        <v>24</v>
      </c>
      <c r="O541" s="16">
        <v>96</v>
      </c>
      <c r="P541" s="13" t="str">
        <f>IFERROR(VLOOKUP($A541,'Fielding Data'!$A:$H,MATCH(P$1,'Fielding Data'!$A$1:$H$1,0),0),"Other")</f>
        <v>3B</v>
      </c>
      <c r="Q541" s="13">
        <f>IFERROR(VLOOKUP($A541,'Fielding Data'!$A:$H,MATCH(Q$1,'Fielding Data'!$A$1:$H$1,0),0),"Other")</f>
        <v>90</v>
      </c>
      <c r="R541" s="13">
        <f>IFERROR(VLOOKUP($A541,'Fielding Data'!$A:$H,MATCH(R$1,'Fielding Data'!$A$1:$H$1,0),0),"Other")</f>
        <v>278</v>
      </c>
      <c r="S541" s="13">
        <f>IFERROR(VLOOKUP($A541,'Fielding Data'!$A:$H,MATCH(S$1,'Fielding Data'!$A$1:$H$1,0),0),"Other")</f>
        <v>12</v>
      </c>
      <c r="T541" s="13">
        <f>IFERROR(VLOOKUP($A541,'Fielding Data'!$A:$H,MATCH(T$1,'Fielding Data'!$A$1:$H$1,0),0),"Other")</f>
        <v>29</v>
      </c>
      <c r="U541" s="13">
        <f>SUMIFS('Fielding Data'!E:E,'Fielding Data'!$A:$A,'Hitting Data'!$A541)</f>
        <v>90</v>
      </c>
      <c r="V541" s="13">
        <f>SUMIFS('Fielding Data'!F:F,'Fielding Data'!$A:$A,'Hitting Data'!$A541)</f>
        <v>278</v>
      </c>
      <c r="W541" s="13">
        <f>SUMIFS('Fielding Data'!G:G,'Fielding Data'!$A:$A,'Hitting Data'!$A541)</f>
        <v>12</v>
      </c>
      <c r="X541" s="13">
        <f>SUMIFS('Fielding Data'!H:H,'Fielding Data'!$A:$A,'Hitting Data'!$A541)</f>
        <v>29</v>
      </c>
    </row>
    <row r="542" spans="1:24" x14ac:dyDescent="0.3">
      <c r="A542" s="13" t="str">
        <f t="shared" si="8"/>
        <v>kratzer012010</v>
      </c>
      <c r="B542" s="16" t="s">
        <v>1315</v>
      </c>
      <c r="C542" s="16">
        <v>2010</v>
      </c>
      <c r="D542" s="16">
        <v>9</v>
      </c>
      <c r="E542" s="16">
        <v>34</v>
      </c>
      <c r="F542" s="16">
        <v>2</v>
      </c>
      <c r="G542" s="16">
        <v>4</v>
      </c>
      <c r="H542" s="16">
        <v>0</v>
      </c>
      <c r="I542" s="16">
        <v>0</v>
      </c>
      <c r="J542" s="16">
        <v>0</v>
      </c>
      <c r="K542" s="16">
        <v>1</v>
      </c>
      <c r="L542" s="16">
        <v>0</v>
      </c>
      <c r="M542" s="16">
        <v>0</v>
      </c>
      <c r="N542" s="16">
        <v>2</v>
      </c>
      <c r="O542" s="16">
        <v>9</v>
      </c>
      <c r="P542" s="13" t="str">
        <f>IFERROR(VLOOKUP($A542,'Fielding Data'!$A:$H,MATCH(P$1,'Fielding Data'!$A$1:$H$1,0),0),"Other")</f>
        <v>C</v>
      </c>
      <c r="Q542" s="13">
        <f>IFERROR(VLOOKUP($A542,'Fielding Data'!$A:$H,MATCH(Q$1,'Fielding Data'!$A$1:$H$1,0),0),"Other")</f>
        <v>56</v>
      </c>
      <c r="R542" s="13">
        <f>IFERROR(VLOOKUP($A542,'Fielding Data'!$A:$H,MATCH(R$1,'Fielding Data'!$A$1:$H$1,0),0),"Other")</f>
        <v>9</v>
      </c>
      <c r="S542" s="13">
        <f>IFERROR(VLOOKUP($A542,'Fielding Data'!$A:$H,MATCH(S$1,'Fielding Data'!$A$1:$H$1,0),0),"Other")</f>
        <v>0</v>
      </c>
      <c r="T542" s="13">
        <f>IFERROR(VLOOKUP($A542,'Fielding Data'!$A:$H,MATCH(T$1,'Fielding Data'!$A$1:$H$1,0),0),"Other")</f>
        <v>0</v>
      </c>
      <c r="U542" s="13">
        <f>SUMIFS('Fielding Data'!E:E,'Fielding Data'!$A:$A,'Hitting Data'!$A542)</f>
        <v>56</v>
      </c>
      <c r="V542" s="13">
        <f>SUMIFS('Fielding Data'!F:F,'Fielding Data'!$A:$A,'Hitting Data'!$A542)</f>
        <v>9</v>
      </c>
      <c r="W542" s="13">
        <f>SUMIFS('Fielding Data'!G:G,'Fielding Data'!$A:$A,'Hitting Data'!$A542)</f>
        <v>0</v>
      </c>
      <c r="X542" s="13">
        <f>SUMIFS('Fielding Data'!H:H,'Fielding Data'!$A:$A,'Hitting Data'!$A542)</f>
        <v>0</v>
      </c>
    </row>
    <row r="543" spans="1:24" x14ac:dyDescent="0.3">
      <c r="A543" s="13" t="str">
        <f t="shared" si="8"/>
        <v>kroenza012010</v>
      </c>
      <c r="B543" s="16" t="s">
        <v>1316</v>
      </c>
      <c r="C543" s="16">
        <v>2010</v>
      </c>
      <c r="D543" s="16">
        <v>3</v>
      </c>
      <c r="E543" s="16">
        <v>2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1</v>
      </c>
      <c r="P543" s="13" t="str">
        <f>IFERROR(VLOOKUP($A543,'Fielding Data'!$A:$H,MATCH(P$1,'Fielding Data'!$A$1:$H$1,0),0),"Other")</f>
        <v>P</v>
      </c>
      <c r="Q543" s="13">
        <f>IFERROR(VLOOKUP($A543,'Fielding Data'!$A:$H,MATCH(Q$1,'Fielding Data'!$A$1:$H$1,0),0),"Other")</f>
        <v>0</v>
      </c>
      <c r="R543" s="13">
        <f>IFERROR(VLOOKUP($A543,'Fielding Data'!$A:$H,MATCH(R$1,'Fielding Data'!$A$1:$H$1,0),0),"Other")</f>
        <v>0</v>
      </c>
      <c r="S543" s="13">
        <f>IFERROR(VLOOKUP($A543,'Fielding Data'!$A:$H,MATCH(S$1,'Fielding Data'!$A$1:$H$1,0),0),"Other")</f>
        <v>0</v>
      </c>
      <c r="T543" s="13">
        <f>IFERROR(VLOOKUP($A543,'Fielding Data'!$A:$H,MATCH(T$1,'Fielding Data'!$A$1:$H$1,0),0),"Other")</f>
        <v>0</v>
      </c>
      <c r="U543" s="13">
        <f>SUMIFS('Fielding Data'!E:E,'Fielding Data'!$A:$A,'Hitting Data'!$A543)</f>
        <v>0</v>
      </c>
      <c r="V543" s="13">
        <f>SUMIFS('Fielding Data'!F:F,'Fielding Data'!$A:$A,'Hitting Data'!$A543)</f>
        <v>0</v>
      </c>
      <c r="W543" s="13">
        <f>SUMIFS('Fielding Data'!G:G,'Fielding Data'!$A:$A,'Hitting Data'!$A543)</f>
        <v>0</v>
      </c>
      <c r="X543" s="13">
        <f>SUMIFS('Fielding Data'!H:H,'Fielding Data'!$A:$A,'Hitting Data'!$A543)</f>
        <v>0</v>
      </c>
    </row>
    <row r="544" spans="1:24" x14ac:dyDescent="0.3">
      <c r="A544" s="13" t="str">
        <f t="shared" si="8"/>
        <v>kubelja012010</v>
      </c>
      <c r="B544" s="16" t="s">
        <v>467</v>
      </c>
      <c r="C544" s="16">
        <v>2010</v>
      </c>
      <c r="D544" s="16">
        <v>143</v>
      </c>
      <c r="E544" s="16">
        <v>518</v>
      </c>
      <c r="F544" s="16">
        <v>68</v>
      </c>
      <c r="G544" s="16">
        <v>129</v>
      </c>
      <c r="H544" s="16">
        <v>23</v>
      </c>
      <c r="I544" s="16">
        <v>3</v>
      </c>
      <c r="J544" s="16">
        <v>21</v>
      </c>
      <c r="K544" s="16">
        <v>92</v>
      </c>
      <c r="L544" s="16">
        <v>0</v>
      </c>
      <c r="M544" s="16">
        <v>1</v>
      </c>
      <c r="N544" s="16">
        <v>56</v>
      </c>
      <c r="O544" s="16">
        <v>116</v>
      </c>
      <c r="P544" s="13" t="str">
        <f>IFERROR(VLOOKUP($A544,'Fielding Data'!$A:$H,MATCH(P$1,'Fielding Data'!$A$1:$H$1,0),0),"Other")</f>
        <v>LF</v>
      </c>
      <c r="Q544" s="13">
        <f>IFERROR(VLOOKUP($A544,'Fielding Data'!$A:$H,MATCH(Q$1,'Fielding Data'!$A$1:$H$1,0),0),"Other")</f>
        <v>0</v>
      </c>
      <c r="R544" s="13">
        <f>IFERROR(VLOOKUP($A544,'Fielding Data'!$A:$H,MATCH(R$1,'Fielding Data'!$A$1:$H$1,0),0),"Other")</f>
        <v>0</v>
      </c>
      <c r="S544" s="13">
        <f>IFERROR(VLOOKUP($A544,'Fielding Data'!$A:$H,MATCH(S$1,'Fielding Data'!$A$1:$H$1,0),0),"Other")</f>
        <v>0</v>
      </c>
      <c r="T544" s="13">
        <f>IFERROR(VLOOKUP($A544,'Fielding Data'!$A:$H,MATCH(T$1,'Fielding Data'!$A$1:$H$1,0),0),"Other")</f>
        <v>0</v>
      </c>
      <c r="U544" s="13">
        <f>SUMIFS('Fielding Data'!E:E,'Fielding Data'!$A:$A,'Hitting Data'!$A544)</f>
        <v>169</v>
      </c>
      <c r="V544" s="13">
        <f>SUMIFS('Fielding Data'!F:F,'Fielding Data'!$A:$A,'Hitting Data'!$A544)</f>
        <v>7</v>
      </c>
      <c r="W544" s="13">
        <f>SUMIFS('Fielding Data'!G:G,'Fielding Data'!$A:$A,'Hitting Data'!$A544)</f>
        <v>5</v>
      </c>
      <c r="X544" s="13">
        <f>SUMIFS('Fielding Data'!H:H,'Fielding Data'!$A:$A,'Hitting Data'!$A544)</f>
        <v>3</v>
      </c>
    </row>
    <row r="545" spans="1:24" x14ac:dyDescent="0.3">
      <c r="A545" s="13" t="str">
        <f t="shared" si="8"/>
        <v>kuoho012010</v>
      </c>
      <c r="B545" s="16" t="s">
        <v>564</v>
      </c>
      <c r="C545" s="16">
        <v>2010</v>
      </c>
      <c r="D545" s="16">
        <v>56</v>
      </c>
      <c r="E545" s="16">
        <v>1</v>
      </c>
      <c r="F545" s="16">
        <v>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1</v>
      </c>
      <c r="O545" s="16">
        <v>1</v>
      </c>
      <c r="P545" s="13" t="str">
        <f>IFERROR(VLOOKUP($A545,'Fielding Data'!$A:$H,MATCH(P$1,'Fielding Data'!$A$1:$H$1,0),0),"Other")</f>
        <v>P</v>
      </c>
      <c r="Q545" s="13">
        <f>IFERROR(VLOOKUP($A545,'Fielding Data'!$A:$H,MATCH(Q$1,'Fielding Data'!$A$1:$H$1,0),0),"Other")</f>
        <v>2</v>
      </c>
      <c r="R545" s="13">
        <f>IFERROR(VLOOKUP($A545,'Fielding Data'!$A:$H,MATCH(R$1,'Fielding Data'!$A$1:$H$1,0),0),"Other")</f>
        <v>4</v>
      </c>
      <c r="S545" s="13">
        <f>IFERROR(VLOOKUP($A545,'Fielding Data'!$A:$H,MATCH(S$1,'Fielding Data'!$A$1:$H$1,0),0),"Other")</f>
        <v>1</v>
      </c>
      <c r="T545" s="13">
        <f>IFERROR(VLOOKUP($A545,'Fielding Data'!$A:$H,MATCH(T$1,'Fielding Data'!$A$1:$H$1,0),0),"Other")</f>
        <v>1</v>
      </c>
      <c r="U545" s="13">
        <f>SUMIFS('Fielding Data'!E:E,'Fielding Data'!$A:$A,'Hitting Data'!$A545)</f>
        <v>2</v>
      </c>
      <c r="V545" s="13">
        <f>SUMIFS('Fielding Data'!F:F,'Fielding Data'!$A:$A,'Hitting Data'!$A545)</f>
        <v>4</v>
      </c>
      <c r="W545" s="13">
        <f>SUMIFS('Fielding Data'!G:G,'Fielding Data'!$A:$A,'Hitting Data'!$A545)</f>
        <v>1</v>
      </c>
      <c r="X545" s="13">
        <f>SUMIFS('Fielding Data'!H:H,'Fielding Data'!$A:$A,'Hitting Data'!$A545)</f>
        <v>1</v>
      </c>
    </row>
    <row r="546" spans="1:24" x14ac:dyDescent="0.3">
      <c r="A546" s="13" t="str">
        <f t="shared" si="8"/>
        <v>kurodhi012010</v>
      </c>
      <c r="B546" s="16" t="s">
        <v>950</v>
      </c>
      <c r="C546" s="16">
        <v>2010</v>
      </c>
      <c r="D546" s="16">
        <v>31</v>
      </c>
      <c r="E546" s="16">
        <v>55</v>
      </c>
      <c r="F546" s="16">
        <v>2</v>
      </c>
      <c r="G546" s="16">
        <v>2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2</v>
      </c>
      <c r="O546" s="16">
        <v>21</v>
      </c>
      <c r="P546" s="13" t="str">
        <f>IFERROR(VLOOKUP($A546,'Fielding Data'!$A:$H,MATCH(P$1,'Fielding Data'!$A$1:$H$1,0),0),"Other")</f>
        <v>P</v>
      </c>
      <c r="Q546" s="13">
        <f>IFERROR(VLOOKUP($A546,'Fielding Data'!$A:$H,MATCH(Q$1,'Fielding Data'!$A$1:$H$1,0),0),"Other")</f>
        <v>8</v>
      </c>
      <c r="R546" s="13">
        <f>IFERROR(VLOOKUP($A546,'Fielding Data'!$A:$H,MATCH(R$1,'Fielding Data'!$A$1:$H$1,0),0),"Other")</f>
        <v>25</v>
      </c>
      <c r="S546" s="13">
        <f>IFERROR(VLOOKUP($A546,'Fielding Data'!$A:$H,MATCH(S$1,'Fielding Data'!$A$1:$H$1,0),0),"Other")</f>
        <v>3</v>
      </c>
      <c r="T546" s="13">
        <f>IFERROR(VLOOKUP($A546,'Fielding Data'!$A:$H,MATCH(T$1,'Fielding Data'!$A$1:$H$1,0),0),"Other")</f>
        <v>0</v>
      </c>
      <c r="U546" s="13">
        <f>SUMIFS('Fielding Data'!E:E,'Fielding Data'!$A:$A,'Hitting Data'!$A546)</f>
        <v>8</v>
      </c>
      <c r="V546" s="13">
        <f>SUMIFS('Fielding Data'!F:F,'Fielding Data'!$A:$A,'Hitting Data'!$A546)</f>
        <v>25</v>
      </c>
      <c r="W546" s="13">
        <f>SUMIFS('Fielding Data'!G:G,'Fielding Data'!$A:$A,'Hitting Data'!$A546)</f>
        <v>3</v>
      </c>
      <c r="X546" s="13">
        <f>SUMIFS('Fielding Data'!H:H,'Fielding Data'!$A:$A,'Hitting Data'!$A546)</f>
        <v>0</v>
      </c>
    </row>
    <row r="547" spans="1:24" x14ac:dyDescent="0.3">
      <c r="A547" s="13" t="str">
        <f t="shared" si="8"/>
        <v>lackejo012010</v>
      </c>
      <c r="B547" s="16" t="s">
        <v>311</v>
      </c>
      <c r="C547" s="16">
        <v>2010</v>
      </c>
      <c r="D547" s="16">
        <v>34</v>
      </c>
      <c r="E547" s="16">
        <v>5</v>
      </c>
      <c r="F547" s="16">
        <v>1</v>
      </c>
      <c r="G547" s="16">
        <v>2</v>
      </c>
      <c r="H547" s="16">
        <v>1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1</v>
      </c>
      <c r="P547" s="13" t="str">
        <f>IFERROR(VLOOKUP($A547,'Fielding Data'!$A:$H,MATCH(P$1,'Fielding Data'!$A$1:$H$1,0),0),"Other")</f>
        <v>P</v>
      </c>
      <c r="Q547" s="13">
        <f>IFERROR(VLOOKUP($A547,'Fielding Data'!$A:$H,MATCH(Q$1,'Fielding Data'!$A$1:$H$1,0),0),"Other")</f>
        <v>22</v>
      </c>
      <c r="R547" s="13">
        <f>IFERROR(VLOOKUP($A547,'Fielding Data'!$A:$H,MATCH(R$1,'Fielding Data'!$A$1:$H$1,0),0),"Other")</f>
        <v>21</v>
      </c>
      <c r="S547" s="13">
        <f>IFERROR(VLOOKUP($A547,'Fielding Data'!$A:$H,MATCH(S$1,'Fielding Data'!$A$1:$H$1,0),0),"Other")</f>
        <v>3</v>
      </c>
      <c r="T547" s="13">
        <f>IFERROR(VLOOKUP($A547,'Fielding Data'!$A:$H,MATCH(T$1,'Fielding Data'!$A$1:$H$1,0),0),"Other")</f>
        <v>3</v>
      </c>
      <c r="U547" s="13">
        <f>SUMIFS('Fielding Data'!E:E,'Fielding Data'!$A:$A,'Hitting Data'!$A547)</f>
        <v>22</v>
      </c>
      <c r="V547" s="13">
        <f>SUMIFS('Fielding Data'!F:F,'Fielding Data'!$A:$A,'Hitting Data'!$A547)</f>
        <v>21</v>
      </c>
      <c r="W547" s="13">
        <f>SUMIFS('Fielding Data'!G:G,'Fielding Data'!$A:$A,'Hitting Data'!$A547)</f>
        <v>3</v>
      </c>
      <c r="X547" s="13">
        <f>SUMIFS('Fielding Data'!H:H,'Fielding Data'!$A:$A,'Hitting Data'!$A547)</f>
        <v>3</v>
      </c>
    </row>
    <row r="548" spans="1:24" x14ac:dyDescent="0.3">
      <c r="A548" s="13" t="str">
        <f t="shared" si="8"/>
        <v>laffeaa012010</v>
      </c>
      <c r="B548" s="16" t="s">
        <v>812</v>
      </c>
      <c r="C548" s="16">
        <v>2010</v>
      </c>
      <c r="D548" s="16">
        <v>29</v>
      </c>
      <c r="E548" s="16">
        <v>1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3" t="str">
        <f>IFERROR(VLOOKUP($A548,'Fielding Data'!$A:$H,MATCH(P$1,'Fielding Data'!$A$1:$H$1,0),0),"Other")</f>
        <v>P</v>
      </c>
      <c r="Q548" s="13">
        <f>IFERROR(VLOOKUP($A548,'Fielding Data'!$A:$H,MATCH(Q$1,'Fielding Data'!$A$1:$H$1,0),0),"Other")</f>
        <v>4</v>
      </c>
      <c r="R548" s="13">
        <f>IFERROR(VLOOKUP($A548,'Fielding Data'!$A:$H,MATCH(R$1,'Fielding Data'!$A$1:$H$1,0),0),"Other")</f>
        <v>7</v>
      </c>
      <c r="S548" s="13">
        <f>IFERROR(VLOOKUP($A548,'Fielding Data'!$A:$H,MATCH(S$1,'Fielding Data'!$A$1:$H$1,0),0),"Other")</f>
        <v>1</v>
      </c>
      <c r="T548" s="13">
        <f>IFERROR(VLOOKUP($A548,'Fielding Data'!$A:$H,MATCH(T$1,'Fielding Data'!$A$1:$H$1,0),0),"Other")</f>
        <v>1</v>
      </c>
      <c r="U548" s="13">
        <f>SUMIFS('Fielding Data'!E:E,'Fielding Data'!$A:$A,'Hitting Data'!$A548)</f>
        <v>4</v>
      </c>
      <c r="V548" s="13">
        <f>SUMIFS('Fielding Data'!F:F,'Fielding Data'!$A:$A,'Hitting Data'!$A548)</f>
        <v>7</v>
      </c>
      <c r="W548" s="13">
        <f>SUMIFS('Fielding Data'!G:G,'Fielding Data'!$A:$A,'Hitting Data'!$A548)</f>
        <v>1</v>
      </c>
      <c r="X548" s="13">
        <f>SUMIFS('Fielding Data'!H:H,'Fielding Data'!$A:$A,'Hitting Data'!$A548)</f>
        <v>1</v>
      </c>
    </row>
    <row r="549" spans="1:24" x14ac:dyDescent="0.3">
      <c r="A549" s="13" t="str">
        <f t="shared" si="8"/>
        <v>lairdge012010</v>
      </c>
      <c r="B549" s="16" t="s">
        <v>385</v>
      </c>
      <c r="C549" s="16">
        <v>2010</v>
      </c>
      <c r="D549" s="16">
        <v>89</v>
      </c>
      <c r="E549" s="16">
        <v>270</v>
      </c>
      <c r="F549" s="16">
        <v>22</v>
      </c>
      <c r="G549" s="16">
        <v>56</v>
      </c>
      <c r="H549" s="16">
        <v>11</v>
      </c>
      <c r="I549" s="16">
        <v>0</v>
      </c>
      <c r="J549" s="16">
        <v>5</v>
      </c>
      <c r="K549" s="16">
        <v>25</v>
      </c>
      <c r="L549" s="16">
        <v>3</v>
      </c>
      <c r="M549" s="16">
        <v>1</v>
      </c>
      <c r="N549" s="16">
        <v>18</v>
      </c>
      <c r="O549" s="16">
        <v>57</v>
      </c>
      <c r="P549" s="13" t="str">
        <f>IFERROR(VLOOKUP($A549,'Fielding Data'!$A:$H,MATCH(P$1,'Fielding Data'!$A$1:$H$1,0),0),"Other")</f>
        <v>C</v>
      </c>
      <c r="Q549" s="13">
        <f>IFERROR(VLOOKUP($A549,'Fielding Data'!$A:$H,MATCH(Q$1,'Fielding Data'!$A$1:$H$1,0),0),"Other")</f>
        <v>516</v>
      </c>
      <c r="R549" s="13">
        <f>IFERROR(VLOOKUP($A549,'Fielding Data'!$A:$H,MATCH(R$1,'Fielding Data'!$A$1:$H$1,0),0),"Other")</f>
        <v>52</v>
      </c>
      <c r="S549" s="13">
        <f>IFERROR(VLOOKUP($A549,'Fielding Data'!$A:$H,MATCH(S$1,'Fielding Data'!$A$1:$H$1,0),0),"Other")</f>
        <v>5</v>
      </c>
      <c r="T549" s="13">
        <f>IFERROR(VLOOKUP($A549,'Fielding Data'!$A:$H,MATCH(T$1,'Fielding Data'!$A$1:$H$1,0),0),"Other")</f>
        <v>5</v>
      </c>
      <c r="U549" s="13">
        <f>SUMIFS('Fielding Data'!E:E,'Fielding Data'!$A:$A,'Hitting Data'!$A549)</f>
        <v>516</v>
      </c>
      <c r="V549" s="13">
        <f>SUMIFS('Fielding Data'!F:F,'Fielding Data'!$A:$A,'Hitting Data'!$A549)</f>
        <v>52</v>
      </c>
      <c r="W549" s="13">
        <f>SUMIFS('Fielding Data'!G:G,'Fielding Data'!$A:$A,'Hitting Data'!$A549)</f>
        <v>5</v>
      </c>
      <c r="X549" s="13">
        <f>SUMIFS('Fielding Data'!H:H,'Fielding Data'!$A:$A,'Hitting Data'!$A549)</f>
        <v>5</v>
      </c>
    </row>
    <row r="550" spans="1:24" x14ac:dyDescent="0.3">
      <c r="A550" s="13" t="str">
        <f t="shared" si="8"/>
        <v>lambmi012010</v>
      </c>
      <c r="B550" s="16" t="s">
        <v>135</v>
      </c>
      <c r="C550" s="16">
        <v>2010</v>
      </c>
      <c r="D550" s="16">
        <v>39</v>
      </c>
      <c r="E550" s="16">
        <v>38</v>
      </c>
      <c r="F550" s="16">
        <v>2</v>
      </c>
      <c r="G550" s="16">
        <v>7</v>
      </c>
      <c r="H550" s="16">
        <v>1</v>
      </c>
      <c r="I550" s="16">
        <v>1</v>
      </c>
      <c r="J550" s="16">
        <v>0</v>
      </c>
      <c r="K550" s="16">
        <v>4</v>
      </c>
      <c r="L550" s="16">
        <v>0</v>
      </c>
      <c r="M550" s="16">
        <v>0</v>
      </c>
      <c r="N550" s="16">
        <v>2</v>
      </c>
      <c r="O550" s="16">
        <v>6</v>
      </c>
      <c r="P550" s="13" t="str">
        <f>IFERROR(VLOOKUP($A550,'Fielding Data'!$A:$H,MATCH(P$1,'Fielding Data'!$A$1:$H$1,0),0),"Other")</f>
        <v>1B</v>
      </c>
      <c r="Q550" s="13">
        <f>IFERROR(VLOOKUP($A550,'Fielding Data'!$A:$H,MATCH(Q$1,'Fielding Data'!$A$1:$H$1,0),0),"Other")</f>
        <v>11</v>
      </c>
      <c r="R550" s="13">
        <f>IFERROR(VLOOKUP($A550,'Fielding Data'!$A:$H,MATCH(R$1,'Fielding Data'!$A$1:$H$1,0),0),"Other")</f>
        <v>0</v>
      </c>
      <c r="S550" s="13">
        <f>IFERROR(VLOOKUP($A550,'Fielding Data'!$A:$H,MATCH(S$1,'Fielding Data'!$A$1:$H$1,0),0),"Other")</f>
        <v>0</v>
      </c>
      <c r="T550" s="13">
        <f>IFERROR(VLOOKUP($A550,'Fielding Data'!$A:$H,MATCH(T$1,'Fielding Data'!$A$1:$H$1,0),0),"Other")</f>
        <v>1</v>
      </c>
      <c r="U550" s="13">
        <f>SUMIFS('Fielding Data'!E:E,'Fielding Data'!$A:$A,'Hitting Data'!$A550)</f>
        <v>11</v>
      </c>
      <c r="V550" s="13">
        <f>SUMIFS('Fielding Data'!F:F,'Fielding Data'!$A:$A,'Hitting Data'!$A550)</f>
        <v>0</v>
      </c>
      <c r="W550" s="13">
        <f>SUMIFS('Fielding Data'!G:G,'Fielding Data'!$A:$A,'Hitting Data'!$A550)</f>
        <v>0</v>
      </c>
      <c r="X550" s="13">
        <f>SUMIFS('Fielding Data'!H:H,'Fielding Data'!$A:$A,'Hitting Data'!$A550)</f>
        <v>1</v>
      </c>
    </row>
    <row r="551" spans="1:24" x14ac:dyDescent="0.3">
      <c r="A551" s="13" t="str">
        <f t="shared" si="8"/>
        <v>langery012010</v>
      </c>
      <c r="B551" s="16" t="s">
        <v>313</v>
      </c>
      <c r="C551" s="16">
        <v>2010</v>
      </c>
      <c r="D551" s="16">
        <v>60</v>
      </c>
      <c r="E551" s="16">
        <v>107</v>
      </c>
      <c r="F551" s="16">
        <v>16</v>
      </c>
      <c r="G551" s="16">
        <v>21</v>
      </c>
      <c r="H551" s="16">
        <v>2</v>
      </c>
      <c r="I551" s="16">
        <v>1</v>
      </c>
      <c r="J551" s="16">
        <v>3</v>
      </c>
      <c r="K551" s="16">
        <v>4</v>
      </c>
      <c r="L551" s="16">
        <v>4</v>
      </c>
      <c r="M551" s="16">
        <v>1</v>
      </c>
      <c r="N551" s="16">
        <v>24</v>
      </c>
      <c r="O551" s="16">
        <v>51</v>
      </c>
      <c r="P551" s="13" t="str">
        <f>IFERROR(VLOOKUP($A551,'Fielding Data'!$A:$H,MATCH(P$1,'Fielding Data'!$A$1:$H$1,0),0),"Other")</f>
        <v>1B</v>
      </c>
      <c r="Q551" s="13">
        <f>IFERROR(VLOOKUP($A551,'Fielding Data'!$A:$H,MATCH(Q$1,'Fielding Data'!$A$1:$H$1,0),0),"Other")</f>
        <v>28</v>
      </c>
      <c r="R551" s="13">
        <f>IFERROR(VLOOKUP($A551,'Fielding Data'!$A:$H,MATCH(R$1,'Fielding Data'!$A$1:$H$1,0),0),"Other")</f>
        <v>2</v>
      </c>
      <c r="S551" s="13">
        <f>IFERROR(VLOOKUP($A551,'Fielding Data'!$A:$H,MATCH(S$1,'Fielding Data'!$A$1:$H$1,0),0),"Other")</f>
        <v>0</v>
      </c>
      <c r="T551" s="13">
        <f>IFERROR(VLOOKUP($A551,'Fielding Data'!$A:$H,MATCH(T$1,'Fielding Data'!$A$1:$H$1,0),0),"Other")</f>
        <v>4</v>
      </c>
      <c r="U551" s="13">
        <f>SUMIFS('Fielding Data'!E:E,'Fielding Data'!$A:$A,'Hitting Data'!$A551)</f>
        <v>95</v>
      </c>
      <c r="V551" s="13">
        <f>SUMIFS('Fielding Data'!F:F,'Fielding Data'!$A:$A,'Hitting Data'!$A551)</f>
        <v>7</v>
      </c>
      <c r="W551" s="13">
        <f>SUMIFS('Fielding Data'!G:G,'Fielding Data'!$A:$A,'Hitting Data'!$A551)</f>
        <v>1</v>
      </c>
      <c r="X551" s="13">
        <f>SUMIFS('Fielding Data'!H:H,'Fielding Data'!$A:$A,'Hitting Data'!$A551)</f>
        <v>4</v>
      </c>
    </row>
    <row r="552" spans="1:24" x14ac:dyDescent="0.3">
      <c r="A552" s="13" t="str">
        <f t="shared" si="8"/>
        <v>lannajo012010</v>
      </c>
      <c r="B552" s="16" t="s">
        <v>813</v>
      </c>
      <c r="C552" s="16">
        <v>2010</v>
      </c>
      <c r="D552" s="16">
        <v>25</v>
      </c>
      <c r="E552" s="16">
        <v>44</v>
      </c>
      <c r="F552" s="16">
        <v>1</v>
      </c>
      <c r="G552" s="16">
        <v>4</v>
      </c>
      <c r="H552" s="16">
        <v>2</v>
      </c>
      <c r="I552" s="16">
        <v>0</v>
      </c>
      <c r="J552" s="16">
        <v>0</v>
      </c>
      <c r="K552" s="16">
        <v>4</v>
      </c>
      <c r="L552" s="16">
        <v>0</v>
      </c>
      <c r="M552" s="16">
        <v>0</v>
      </c>
      <c r="N552" s="16">
        <v>4</v>
      </c>
      <c r="O552" s="16">
        <v>22</v>
      </c>
      <c r="P552" s="13" t="str">
        <f>IFERROR(VLOOKUP($A552,'Fielding Data'!$A:$H,MATCH(P$1,'Fielding Data'!$A$1:$H$1,0),0),"Other")</f>
        <v>P</v>
      </c>
      <c r="Q552" s="13">
        <f>IFERROR(VLOOKUP($A552,'Fielding Data'!$A:$H,MATCH(Q$1,'Fielding Data'!$A$1:$H$1,0),0),"Other")</f>
        <v>12</v>
      </c>
      <c r="R552" s="13">
        <f>IFERROR(VLOOKUP($A552,'Fielding Data'!$A:$H,MATCH(R$1,'Fielding Data'!$A$1:$H$1,0),0),"Other")</f>
        <v>26</v>
      </c>
      <c r="S552" s="13">
        <f>IFERROR(VLOOKUP($A552,'Fielding Data'!$A:$H,MATCH(S$1,'Fielding Data'!$A$1:$H$1,0),0),"Other")</f>
        <v>0</v>
      </c>
      <c r="T552" s="13">
        <f>IFERROR(VLOOKUP($A552,'Fielding Data'!$A:$H,MATCH(T$1,'Fielding Data'!$A$1:$H$1,0),0),"Other")</f>
        <v>2</v>
      </c>
      <c r="U552" s="13">
        <f>SUMIFS('Fielding Data'!E:E,'Fielding Data'!$A:$A,'Hitting Data'!$A552)</f>
        <v>12</v>
      </c>
      <c r="V552" s="13">
        <f>SUMIFS('Fielding Data'!F:F,'Fielding Data'!$A:$A,'Hitting Data'!$A552)</f>
        <v>26</v>
      </c>
      <c r="W552" s="13">
        <f>SUMIFS('Fielding Data'!G:G,'Fielding Data'!$A:$A,'Hitting Data'!$A552)</f>
        <v>0</v>
      </c>
      <c r="X552" s="13">
        <f>SUMIFS('Fielding Data'!H:H,'Fielding Data'!$A:$A,'Hitting Data'!$A552)</f>
        <v>2</v>
      </c>
    </row>
    <row r="553" spans="1:24" x14ac:dyDescent="0.3">
      <c r="A553" s="13" t="str">
        <f t="shared" si="8"/>
        <v>laporma012010</v>
      </c>
      <c r="B553" s="16" t="s">
        <v>1120</v>
      </c>
      <c r="C553" s="16">
        <v>2010</v>
      </c>
      <c r="D553" s="16">
        <v>110</v>
      </c>
      <c r="E553" s="16">
        <v>376</v>
      </c>
      <c r="F553" s="16">
        <v>41</v>
      </c>
      <c r="G553" s="16">
        <v>83</v>
      </c>
      <c r="H553" s="16">
        <v>15</v>
      </c>
      <c r="I553" s="16">
        <v>1</v>
      </c>
      <c r="J553" s="16">
        <v>12</v>
      </c>
      <c r="K553" s="16">
        <v>41</v>
      </c>
      <c r="L553" s="16">
        <v>0</v>
      </c>
      <c r="M553" s="16">
        <v>0</v>
      </c>
      <c r="N553" s="16">
        <v>46</v>
      </c>
      <c r="O553" s="16">
        <v>82</v>
      </c>
      <c r="P553" s="13" t="str">
        <f>IFERROR(VLOOKUP($A553,'Fielding Data'!$A:$H,MATCH(P$1,'Fielding Data'!$A$1:$H$1,0),0),"Other")</f>
        <v>1B</v>
      </c>
      <c r="Q553" s="13">
        <f>IFERROR(VLOOKUP($A553,'Fielding Data'!$A:$H,MATCH(Q$1,'Fielding Data'!$A$1:$H$1,0),0),"Other")</f>
        <v>815</v>
      </c>
      <c r="R553" s="13">
        <f>IFERROR(VLOOKUP($A553,'Fielding Data'!$A:$H,MATCH(R$1,'Fielding Data'!$A$1:$H$1,0),0),"Other")</f>
        <v>58</v>
      </c>
      <c r="S553" s="13">
        <f>IFERROR(VLOOKUP($A553,'Fielding Data'!$A:$H,MATCH(S$1,'Fielding Data'!$A$1:$H$1,0),0),"Other")</f>
        <v>3</v>
      </c>
      <c r="T553" s="13">
        <f>IFERROR(VLOOKUP($A553,'Fielding Data'!$A:$H,MATCH(T$1,'Fielding Data'!$A$1:$H$1,0),0),"Other")</f>
        <v>80</v>
      </c>
      <c r="U553" s="13">
        <f>SUMIFS('Fielding Data'!E:E,'Fielding Data'!$A:$A,'Hitting Data'!$A553)</f>
        <v>820</v>
      </c>
      <c r="V553" s="13">
        <f>SUMIFS('Fielding Data'!F:F,'Fielding Data'!$A:$A,'Hitting Data'!$A553)</f>
        <v>58</v>
      </c>
      <c r="W553" s="13">
        <f>SUMIFS('Fielding Data'!G:G,'Fielding Data'!$A:$A,'Hitting Data'!$A553)</f>
        <v>3</v>
      </c>
      <c r="X553" s="13">
        <f>SUMIFS('Fielding Data'!H:H,'Fielding Data'!$A:$A,'Hitting Data'!$A553)</f>
        <v>80</v>
      </c>
    </row>
    <row r="554" spans="1:24" x14ac:dyDescent="0.3">
      <c r="A554" s="13" t="str">
        <f t="shared" si="8"/>
        <v>larocad012010</v>
      </c>
      <c r="B554" s="16" t="s">
        <v>468</v>
      </c>
      <c r="C554" s="16">
        <v>2010</v>
      </c>
      <c r="D554" s="16">
        <v>151</v>
      </c>
      <c r="E554" s="16">
        <v>560</v>
      </c>
      <c r="F554" s="16">
        <v>75</v>
      </c>
      <c r="G554" s="16">
        <v>146</v>
      </c>
      <c r="H554" s="16">
        <v>37</v>
      </c>
      <c r="I554" s="16">
        <v>2</v>
      </c>
      <c r="J554" s="16">
        <v>25</v>
      </c>
      <c r="K554" s="16">
        <v>100</v>
      </c>
      <c r="L554" s="16">
        <v>0</v>
      </c>
      <c r="M554" s="16">
        <v>1</v>
      </c>
      <c r="N554" s="16">
        <v>48</v>
      </c>
      <c r="O554" s="16">
        <v>172</v>
      </c>
      <c r="P554" s="13" t="str">
        <f>IFERROR(VLOOKUP($A554,'Fielding Data'!$A:$H,MATCH(P$1,'Fielding Data'!$A$1:$H$1,0),0),"Other")</f>
        <v>1B</v>
      </c>
      <c r="Q554" s="13">
        <f>IFERROR(VLOOKUP($A554,'Fielding Data'!$A:$H,MATCH(Q$1,'Fielding Data'!$A$1:$H$1,0),0),"Other")</f>
        <v>1139</v>
      </c>
      <c r="R554" s="13">
        <f>IFERROR(VLOOKUP($A554,'Fielding Data'!$A:$H,MATCH(R$1,'Fielding Data'!$A$1:$H$1,0),0),"Other")</f>
        <v>122</v>
      </c>
      <c r="S554" s="13">
        <f>IFERROR(VLOOKUP($A554,'Fielding Data'!$A:$H,MATCH(S$1,'Fielding Data'!$A$1:$H$1,0),0),"Other")</f>
        <v>11</v>
      </c>
      <c r="T554" s="13">
        <f>IFERROR(VLOOKUP($A554,'Fielding Data'!$A:$H,MATCH(T$1,'Fielding Data'!$A$1:$H$1,0),0),"Other")</f>
        <v>117</v>
      </c>
      <c r="U554" s="13">
        <f>SUMIFS('Fielding Data'!E:E,'Fielding Data'!$A:$A,'Hitting Data'!$A554)</f>
        <v>1139</v>
      </c>
      <c r="V554" s="13">
        <f>SUMIFS('Fielding Data'!F:F,'Fielding Data'!$A:$A,'Hitting Data'!$A554)</f>
        <v>122</v>
      </c>
      <c r="W554" s="13">
        <f>SUMIFS('Fielding Data'!G:G,'Fielding Data'!$A:$A,'Hitting Data'!$A554)</f>
        <v>11</v>
      </c>
      <c r="X554" s="13">
        <f>SUMIFS('Fielding Data'!H:H,'Fielding Data'!$A:$A,'Hitting Data'!$A554)</f>
        <v>117</v>
      </c>
    </row>
    <row r="555" spans="1:24" x14ac:dyDescent="0.3">
      <c r="A555" s="13" t="str">
        <f t="shared" si="8"/>
        <v>larocan012010</v>
      </c>
      <c r="B555" s="16" t="s">
        <v>814</v>
      </c>
      <c r="C555" s="16">
        <v>2010</v>
      </c>
      <c r="D555" s="16">
        <v>102</v>
      </c>
      <c r="E555" s="16">
        <v>247</v>
      </c>
      <c r="F555" s="16">
        <v>26</v>
      </c>
      <c r="G555" s="16">
        <v>51</v>
      </c>
      <c r="H555" s="16">
        <v>8</v>
      </c>
      <c r="I555" s="16">
        <v>0</v>
      </c>
      <c r="J555" s="16">
        <v>4</v>
      </c>
      <c r="K555" s="16">
        <v>16</v>
      </c>
      <c r="L555" s="16">
        <v>1</v>
      </c>
      <c r="M555" s="16">
        <v>1</v>
      </c>
      <c r="N555" s="16">
        <v>19</v>
      </c>
      <c r="O555" s="16">
        <v>43</v>
      </c>
      <c r="P555" s="13" t="str">
        <f>IFERROR(VLOOKUP($A555,'Fielding Data'!$A:$H,MATCH(P$1,'Fielding Data'!$A$1:$H$1,0),0),"Other")</f>
        <v>1B</v>
      </c>
      <c r="Q555" s="13">
        <f>IFERROR(VLOOKUP($A555,'Fielding Data'!$A:$H,MATCH(Q$1,'Fielding Data'!$A$1:$H$1,0),0),"Other")</f>
        <v>15</v>
      </c>
      <c r="R555" s="13">
        <f>IFERROR(VLOOKUP($A555,'Fielding Data'!$A:$H,MATCH(R$1,'Fielding Data'!$A$1:$H$1,0),0),"Other")</f>
        <v>0</v>
      </c>
      <c r="S555" s="13">
        <f>IFERROR(VLOOKUP($A555,'Fielding Data'!$A:$H,MATCH(S$1,'Fielding Data'!$A$1:$H$1,0),0),"Other")</f>
        <v>0</v>
      </c>
      <c r="T555" s="13">
        <f>IFERROR(VLOOKUP($A555,'Fielding Data'!$A:$H,MATCH(T$1,'Fielding Data'!$A$1:$H$1,0),0),"Other")</f>
        <v>2</v>
      </c>
      <c r="U555" s="13">
        <f>SUMIFS('Fielding Data'!E:E,'Fielding Data'!$A:$A,'Hitting Data'!$A555)</f>
        <v>56</v>
      </c>
      <c r="V555" s="13">
        <f>SUMIFS('Fielding Data'!F:F,'Fielding Data'!$A:$A,'Hitting Data'!$A555)</f>
        <v>130</v>
      </c>
      <c r="W555" s="13">
        <f>SUMIFS('Fielding Data'!G:G,'Fielding Data'!$A:$A,'Hitting Data'!$A555)</f>
        <v>11</v>
      </c>
      <c r="X555" s="13">
        <f>SUMIFS('Fielding Data'!H:H,'Fielding Data'!$A:$A,'Hitting Data'!$A555)</f>
        <v>11</v>
      </c>
    </row>
    <row r="556" spans="1:24" x14ac:dyDescent="0.3">
      <c r="A556" s="13" t="str">
        <f t="shared" si="8"/>
        <v>larueja012010</v>
      </c>
      <c r="B556" s="16" t="s">
        <v>136</v>
      </c>
      <c r="C556" s="16">
        <v>2010</v>
      </c>
      <c r="D556" s="16">
        <v>29</v>
      </c>
      <c r="E556" s="16">
        <v>56</v>
      </c>
      <c r="F556" s="16">
        <v>3</v>
      </c>
      <c r="G556" s="16">
        <v>11</v>
      </c>
      <c r="H556" s="16">
        <v>1</v>
      </c>
      <c r="I556" s="16">
        <v>0</v>
      </c>
      <c r="J556" s="16">
        <v>2</v>
      </c>
      <c r="K556" s="16">
        <v>5</v>
      </c>
      <c r="L556" s="16">
        <v>0</v>
      </c>
      <c r="M556" s="16">
        <v>0</v>
      </c>
      <c r="N556" s="16">
        <v>5</v>
      </c>
      <c r="O556" s="16">
        <v>7</v>
      </c>
      <c r="P556" s="13" t="str">
        <f>IFERROR(VLOOKUP($A556,'Fielding Data'!$A:$H,MATCH(P$1,'Fielding Data'!$A$1:$H$1,0),0),"Other")</f>
        <v>1B</v>
      </c>
      <c r="Q556" s="13">
        <f>IFERROR(VLOOKUP($A556,'Fielding Data'!$A:$H,MATCH(Q$1,'Fielding Data'!$A$1:$H$1,0),0),"Other")</f>
        <v>1</v>
      </c>
      <c r="R556" s="13">
        <f>IFERROR(VLOOKUP($A556,'Fielding Data'!$A:$H,MATCH(R$1,'Fielding Data'!$A$1:$H$1,0),0),"Other")</f>
        <v>0</v>
      </c>
      <c r="S556" s="13">
        <f>IFERROR(VLOOKUP($A556,'Fielding Data'!$A:$H,MATCH(S$1,'Fielding Data'!$A$1:$H$1,0),0),"Other")</f>
        <v>0</v>
      </c>
      <c r="T556" s="13">
        <f>IFERROR(VLOOKUP($A556,'Fielding Data'!$A:$H,MATCH(T$1,'Fielding Data'!$A$1:$H$1,0),0),"Other")</f>
        <v>0</v>
      </c>
      <c r="U556" s="13">
        <f>SUMIFS('Fielding Data'!E:E,'Fielding Data'!$A:$A,'Hitting Data'!$A556)</f>
        <v>97</v>
      </c>
      <c r="V556" s="13">
        <f>SUMIFS('Fielding Data'!F:F,'Fielding Data'!$A:$A,'Hitting Data'!$A556)</f>
        <v>6</v>
      </c>
      <c r="W556" s="13">
        <f>SUMIFS('Fielding Data'!G:G,'Fielding Data'!$A:$A,'Hitting Data'!$A556)</f>
        <v>0</v>
      </c>
      <c r="X556" s="13">
        <f>SUMIFS('Fielding Data'!H:H,'Fielding Data'!$A:$A,'Hitting Data'!$A556)</f>
        <v>2</v>
      </c>
    </row>
    <row r="557" spans="1:24" x14ac:dyDescent="0.3">
      <c r="A557" s="13" t="str">
        <f t="shared" si="8"/>
        <v>latosma012010</v>
      </c>
      <c r="B557" s="16" t="s">
        <v>1121</v>
      </c>
      <c r="C557" s="16">
        <v>2010</v>
      </c>
      <c r="D557" s="16">
        <v>31</v>
      </c>
      <c r="E557" s="16">
        <v>54</v>
      </c>
      <c r="F557" s="16">
        <v>3</v>
      </c>
      <c r="G557" s="16">
        <v>6</v>
      </c>
      <c r="H557" s="16">
        <v>2</v>
      </c>
      <c r="I557" s="16">
        <v>0</v>
      </c>
      <c r="J557" s="16">
        <v>1</v>
      </c>
      <c r="K557" s="16">
        <v>3</v>
      </c>
      <c r="L557" s="16">
        <v>0</v>
      </c>
      <c r="M557" s="16">
        <v>0</v>
      </c>
      <c r="N557" s="16">
        <v>0</v>
      </c>
      <c r="O557" s="16">
        <v>29</v>
      </c>
      <c r="P557" s="13" t="str">
        <f>IFERROR(VLOOKUP($A557,'Fielding Data'!$A:$H,MATCH(P$1,'Fielding Data'!$A$1:$H$1,0),0),"Other")</f>
        <v>P</v>
      </c>
      <c r="Q557" s="13">
        <f>IFERROR(VLOOKUP($A557,'Fielding Data'!$A:$H,MATCH(Q$1,'Fielding Data'!$A$1:$H$1,0),0),"Other")</f>
        <v>5</v>
      </c>
      <c r="R557" s="13">
        <f>IFERROR(VLOOKUP($A557,'Fielding Data'!$A:$H,MATCH(R$1,'Fielding Data'!$A$1:$H$1,0),0),"Other")</f>
        <v>24</v>
      </c>
      <c r="S557" s="13">
        <f>IFERROR(VLOOKUP($A557,'Fielding Data'!$A:$H,MATCH(S$1,'Fielding Data'!$A$1:$H$1,0),0),"Other")</f>
        <v>1</v>
      </c>
      <c r="T557" s="13">
        <f>IFERROR(VLOOKUP($A557,'Fielding Data'!$A:$H,MATCH(T$1,'Fielding Data'!$A$1:$H$1,0),0),"Other")</f>
        <v>0</v>
      </c>
      <c r="U557" s="13">
        <f>SUMIFS('Fielding Data'!E:E,'Fielding Data'!$A:$A,'Hitting Data'!$A557)</f>
        <v>5</v>
      </c>
      <c r="V557" s="13">
        <f>SUMIFS('Fielding Data'!F:F,'Fielding Data'!$A:$A,'Hitting Data'!$A557)</f>
        <v>24</v>
      </c>
      <c r="W557" s="13">
        <f>SUMIFS('Fielding Data'!G:G,'Fielding Data'!$A:$A,'Hitting Data'!$A557)</f>
        <v>1</v>
      </c>
      <c r="X557" s="13">
        <f>SUMIFS('Fielding Data'!H:H,'Fielding Data'!$A:$A,'Hitting Data'!$A557)</f>
        <v>0</v>
      </c>
    </row>
    <row r="558" spans="1:24" x14ac:dyDescent="0.3">
      <c r="A558" s="13" t="str">
        <f t="shared" si="8"/>
        <v>leagubr012010</v>
      </c>
      <c r="B558" s="16" t="s">
        <v>469</v>
      </c>
      <c r="C558" s="16">
        <v>2010</v>
      </c>
      <c r="D558" s="16">
        <v>70</v>
      </c>
      <c r="E558" s="16">
        <v>0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3" t="str">
        <f>IFERROR(VLOOKUP($A558,'Fielding Data'!$A:$H,MATCH(P$1,'Fielding Data'!$A$1:$H$1,0),0),"Other")</f>
        <v>P</v>
      </c>
      <c r="Q558" s="13">
        <f>IFERROR(VLOOKUP($A558,'Fielding Data'!$A:$H,MATCH(Q$1,'Fielding Data'!$A$1:$H$1,0),0),"Other")</f>
        <v>7</v>
      </c>
      <c r="R558" s="13">
        <f>IFERROR(VLOOKUP($A558,'Fielding Data'!$A:$H,MATCH(R$1,'Fielding Data'!$A$1:$H$1,0),0),"Other")</f>
        <v>10</v>
      </c>
      <c r="S558" s="13">
        <f>IFERROR(VLOOKUP($A558,'Fielding Data'!$A:$H,MATCH(S$1,'Fielding Data'!$A$1:$H$1,0),0),"Other")</f>
        <v>0</v>
      </c>
      <c r="T558" s="13">
        <f>IFERROR(VLOOKUP($A558,'Fielding Data'!$A:$H,MATCH(T$1,'Fielding Data'!$A$1:$H$1,0),0),"Other")</f>
        <v>0</v>
      </c>
      <c r="U558" s="13">
        <f>SUMIFS('Fielding Data'!E:E,'Fielding Data'!$A:$A,'Hitting Data'!$A558)</f>
        <v>7</v>
      </c>
      <c r="V558" s="13">
        <f>SUMIFS('Fielding Data'!F:F,'Fielding Data'!$A:$A,'Hitting Data'!$A558)</f>
        <v>10</v>
      </c>
      <c r="W558" s="13">
        <f>SUMIFS('Fielding Data'!G:G,'Fielding Data'!$A:$A,'Hitting Data'!$A558)</f>
        <v>0</v>
      </c>
      <c r="X558" s="13">
        <f>SUMIFS('Fielding Data'!H:H,'Fielding Data'!$A:$A,'Hitting Data'!$A558)</f>
        <v>0</v>
      </c>
    </row>
    <row r="559" spans="1:24" x14ac:dyDescent="0.3">
      <c r="A559" s="13" t="str">
        <f t="shared" si="8"/>
        <v>leakemi012010</v>
      </c>
      <c r="B559" s="16" t="s">
        <v>1317</v>
      </c>
      <c r="C559" s="16">
        <v>2010</v>
      </c>
      <c r="D559" s="16">
        <v>28</v>
      </c>
      <c r="E559" s="16">
        <v>48</v>
      </c>
      <c r="F559" s="16">
        <v>5</v>
      </c>
      <c r="G559" s="16">
        <v>16</v>
      </c>
      <c r="H559" s="16">
        <v>1</v>
      </c>
      <c r="I559" s="16">
        <v>0</v>
      </c>
      <c r="J559" s="16">
        <v>0</v>
      </c>
      <c r="K559" s="16">
        <v>3</v>
      </c>
      <c r="L559" s="16">
        <v>0</v>
      </c>
      <c r="M559" s="16">
        <v>0</v>
      </c>
      <c r="N559" s="16">
        <v>5</v>
      </c>
      <c r="O559" s="16">
        <v>15</v>
      </c>
      <c r="P559" s="13" t="str">
        <f>IFERROR(VLOOKUP($A559,'Fielding Data'!$A:$H,MATCH(P$1,'Fielding Data'!$A$1:$H$1,0),0),"Other")</f>
        <v>P</v>
      </c>
      <c r="Q559" s="13">
        <f>IFERROR(VLOOKUP($A559,'Fielding Data'!$A:$H,MATCH(Q$1,'Fielding Data'!$A$1:$H$1,0),0),"Other")</f>
        <v>18</v>
      </c>
      <c r="R559" s="13">
        <f>IFERROR(VLOOKUP($A559,'Fielding Data'!$A:$H,MATCH(R$1,'Fielding Data'!$A$1:$H$1,0),0),"Other")</f>
        <v>22</v>
      </c>
      <c r="S559" s="13">
        <f>IFERROR(VLOOKUP($A559,'Fielding Data'!$A:$H,MATCH(S$1,'Fielding Data'!$A$1:$H$1,0),0),"Other")</f>
        <v>3</v>
      </c>
      <c r="T559" s="13">
        <f>IFERROR(VLOOKUP($A559,'Fielding Data'!$A:$H,MATCH(T$1,'Fielding Data'!$A$1:$H$1,0),0),"Other")</f>
        <v>3</v>
      </c>
      <c r="U559" s="13">
        <f>SUMIFS('Fielding Data'!E:E,'Fielding Data'!$A:$A,'Hitting Data'!$A559)</f>
        <v>18</v>
      </c>
      <c r="V559" s="13">
        <f>SUMIFS('Fielding Data'!F:F,'Fielding Data'!$A:$A,'Hitting Data'!$A559)</f>
        <v>22</v>
      </c>
      <c r="W559" s="13">
        <f>SUMIFS('Fielding Data'!G:G,'Fielding Data'!$A:$A,'Hitting Data'!$A559)</f>
        <v>3</v>
      </c>
      <c r="X559" s="13">
        <f>SUMIFS('Fielding Data'!H:H,'Fielding Data'!$A:$A,'Hitting Data'!$A559)</f>
        <v>3</v>
      </c>
    </row>
    <row r="560" spans="1:24" x14ac:dyDescent="0.3">
      <c r="A560" s="13" t="str">
        <f t="shared" si="8"/>
        <v>leblawa012010</v>
      </c>
      <c r="B560" s="16" t="s">
        <v>953</v>
      </c>
      <c r="C560" s="16">
        <v>2010</v>
      </c>
      <c r="D560" s="16">
        <v>27</v>
      </c>
      <c r="E560" s="16">
        <v>44</v>
      </c>
      <c r="F560" s="16">
        <v>2</v>
      </c>
      <c r="G560" s="16">
        <v>13</v>
      </c>
      <c r="H560" s="16">
        <v>0</v>
      </c>
      <c r="I560" s="16">
        <v>0</v>
      </c>
      <c r="J560" s="16">
        <v>0</v>
      </c>
      <c r="K560" s="16">
        <v>1</v>
      </c>
      <c r="L560" s="16">
        <v>0</v>
      </c>
      <c r="M560" s="16">
        <v>0</v>
      </c>
      <c r="N560" s="16">
        <v>1</v>
      </c>
      <c r="O560" s="16">
        <v>12</v>
      </c>
      <c r="P560" s="13" t="str">
        <f>IFERROR(VLOOKUP($A560,'Fielding Data'!$A:$H,MATCH(P$1,'Fielding Data'!$A$1:$H$1,0),0),"Other")</f>
        <v>P</v>
      </c>
      <c r="Q560" s="13">
        <f>IFERROR(VLOOKUP($A560,'Fielding Data'!$A:$H,MATCH(Q$1,'Fielding Data'!$A$1:$H$1,0),0),"Other")</f>
        <v>4</v>
      </c>
      <c r="R560" s="13">
        <f>IFERROR(VLOOKUP($A560,'Fielding Data'!$A:$H,MATCH(R$1,'Fielding Data'!$A$1:$H$1,0),0),"Other")</f>
        <v>28</v>
      </c>
      <c r="S560" s="13">
        <f>IFERROR(VLOOKUP($A560,'Fielding Data'!$A:$H,MATCH(S$1,'Fielding Data'!$A$1:$H$1,0),0),"Other")</f>
        <v>0</v>
      </c>
      <c r="T560" s="13">
        <f>IFERROR(VLOOKUP($A560,'Fielding Data'!$A:$H,MATCH(T$1,'Fielding Data'!$A$1:$H$1,0),0),"Other")</f>
        <v>2</v>
      </c>
      <c r="U560" s="13">
        <f>SUMIFS('Fielding Data'!E:E,'Fielding Data'!$A:$A,'Hitting Data'!$A560)</f>
        <v>4</v>
      </c>
      <c r="V560" s="13">
        <f>SUMIFS('Fielding Data'!F:F,'Fielding Data'!$A:$A,'Hitting Data'!$A560)</f>
        <v>28</v>
      </c>
      <c r="W560" s="13">
        <f>SUMIFS('Fielding Data'!G:G,'Fielding Data'!$A:$A,'Hitting Data'!$A560)</f>
        <v>0</v>
      </c>
      <c r="X560" s="13">
        <f>SUMIFS('Fielding Data'!H:H,'Fielding Data'!$A:$A,'Hitting Data'!$A560)</f>
        <v>2</v>
      </c>
    </row>
    <row r="561" spans="1:24" x14ac:dyDescent="0.3">
      <c r="A561" s="13" t="str">
        <f t="shared" si="8"/>
        <v>lecursa012010</v>
      </c>
      <c r="B561" s="16" t="s">
        <v>1318</v>
      </c>
      <c r="C561" s="16">
        <v>2010</v>
      </c>
      <c r="D561" s="16">
        <v>15</v>
      </c>
      <c r="E561" s="16">
        <v>11</v>
      </c>
      <c r="F561" s="16">
        <v>2</v>
      </c>
      <c r="G561" s="16">
        <v>1</v>
      </c>
      <c r="H561" s="16">
        <v>1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2</v>
      </c>
      <c r="P561" s="13" t="str">
        <f>IFERROR(VLOOKUP($A561,'Fielding Data'!$A:$H,MATCH(P$1,'Fielding Data'!$A$1:$H$1,0),0),"Other")</f>
        <v>P</v>
      </c>
      <c r="Q561" s="13">
        <f>IFERROR(VLOOKUP($A561,'Fielding Data'!$A:$H,MATCH(Q$1,'Fielding Data'!$A$1:$H$1,0),0),"Other")</f>
        <v>3</v>
      </c>
      <c r="R561" s="13">
        <f>IFERROR(VLOOKUP($A561,'Fielding Data'!$A:$H,MATCH(R$1,'Fielding Data'!$A$1:$H$1,0),0),"Other")</f>
        <v>9</v>
      </c>
      <c r="S561" s="13">
        <f>IFERROR(VLOOKUP($A561,'Fielding Data'!$A:$H,MATCH(S$1,'Fielding Data'!$A$1:$H$1,0),0),"Other")</f>
        <v>0</v>
      </c>
      <c r="T561" s="13">
        <f>IFERROR(VLOOKUP($A561,'Fielding Data'!$A:$H,MATCH(T$1,'Fielding Data'!$A$1:$H$1,0),0),"Other")</f>
        <v>0</v>
      </c>
      <c r="U561" s="13">
        <f>SUMIFS('Fielding Data'!E:E,'Fielding Data'!$A:$A,'Hitting Data'!$A561)</f>
        <v>3</v>
      </c>
      <c r="V561" s="13">
        <f>SUMIFS('Fielding Data'!F:F,'Fielding Data'!$A:$A,'Hitting Data'!$A561)</f>
        <v>9</v>
      </c>
      <c r="W561" s="13">
        <f>SUMIFS('Fielding Data'!G:G,'Fielding Data'!$A:$A,'Hitting Data'!$A561)</f>
        <v>0</v>
      </c>
      <c r="X561" s="13">
        <f>SUMIFS('Fielding Data'!H:H,'Fielding Data'!$A:$A,'Hitting Data'!$A561)</f>
        <v>0</v>
      </c>
    </row>
    <row r="562" spans="1:24" x14ac:dyDescent="0.3">
      <c r="A562" s="13" t="str">
        <f t="shared" si="8"/>
        <v>ledezwi012010</v>
      </c>
      <c r="B562" s="16" t="s">
        <v>386</v>
      </c>
      <c r="C562" s="16">
        <v>2010</v>
      </c>
      <c r="D562" s="16">
        <v>27</v>
      </c>
      <c r="E562" s="16">
        <v>0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3" t="str">
        <f>IFERROR(VLOOKUP($A562,'Fielding Data'!$A:$H,MATCH(P$1,'Fielding Data'!$A$1:$H$1,0),0),"Other")</f>
        <v>P</v>
      </c>
      <c r="Q562" s="13">
        <f>IFERROR(VLOOKUP($A562,'Fielding Data'!$A:$H,MATCH(Q$1,'Fielding Data'!$A$1:$H$1,0),0),"Other")</f>
        <v>0</v>
      </c>
      <c r="R562" s="13">
        <f>IFERROR(VLOOKUP($A562,'Fielding Data'!$A:$H,MATCH(R$1,'Fielding Data'!$A$1:$H$1,0),0),"Other")</f>
        <v>2</v>
      </c>
      <c r="S562" s="13">
        <f>IFERROR(VLOOKUP($A562,'Fielding Data'!$A:$H,MATCH(S$1,'Fielding Data'!$A$1:$H$1,0),0),"Other")</f>
        <v>0</v>
      </c>
      <c r="T562" s="13">
        <f>IFERROR(VLOOKUP($A562,'Fielding Data'!$A:$H,MATCH(T$1,'Fielding Data'!$A$1:$H$1,0),0),"Other")</f>
        <v>0</v>
      </c>
      <c r="U562" s="13">
        <f>SUMIFS('Fielding Data'!E:E,'Fielding Data'!$A:$A,'Hitting Data'!$A562)</f>
        <v>0</v>
      </c>
      <c r="V562" s="13">
        <f>SUMIFS('Fielding Data'!F:F,'Fielding Data'!$A:$A,'Hitting Data'!$A562)</f>
        <v>2</v>
      </c>
      <c r="W562" s="13">
        <f>SUMIFS('Fielding Data'!G:G,'Fielding Data'!$A:$A,'Hitting Data'!$A562)</f>
        <v>0</v>
      </c>
      <c r="X562" s="13">
        <f>SUMIFS('Fielding Data'!H:H,'Fielding Data'!$A:$A,'Hitting Data'!$A562)</f>
        <v>0</v>
      </c>
    </row>
    <row r="563" spans="1:24" x14ac:dyDescent="0.3">
      <c r="A563" s="13" t="str">
        <f t="shared" si="8"/>
        <v>leeca012010</v>
      </c>
      <c r="B563" s="16" t="s">
        <v>137</v>
      </c>
      <c r="C563" s="16">
        <v>2010</v>
      </c>
      <c r="D563" s="16">
        <v>157</v>
      </c>
      <c r="E563" s="16">
        <v>605</v>
      </c>
      <c r="F563" s="16">
        <v>67</v>
      </c>
      <c r="G563" s="16">
        <v>149</v>
      </c>
      <c r="H563" s="16">
        <v>29</v>
      </c>
      <c r="I563" s="16">
        <v>1</v>
      </c>
      <c r="J563" s="16">
        <v>24</v>
      </c>
      <c r="K563" s="16">
        <v>89</v>
      </c>
      <c r="L563" s="16">
        <v>3</v>
      </c>
      <c r="M563" s="16">
        <v>3</v>
      </c>
      <c r="N563" s="16">
        <v>37</v>
      </c>
      <c r="O563" s="16">
        <v>59</v>
      </c>
      <c r="P563" s="13" t="str">
        <f>IFERROR(VLOOKUP($A563,'Fielding Data'!$A:$H,MATCH(P$1,'Fielding Data'!$A$1:$H$1,0),0),"Other")</f>
        <v>1B</v>
      </c>
      <c r="Q563" s="13">
        <f>IFERROR(VLOOKUP($A563,'Fielding Data'!$A:$H,MATCH(Q$1,'Fielding Data'!$A$1:$H$1,0),0),"Other")</f>
        <v>115</v>
      </c>
      <c r="R563" s="13">
        <f>IFERROR(VLOOKUP($A563,'Fielding Data'!$A:$H,MATCH(R$1,'Fielding Data'!$A$1:$H$1,0),0),"Other")</f>
        <v>12</v>
      </c>
      <c r="S563" s="13">
        <f>IFERROR(VLOOKUP($A563,'Fielding Data'!$A:$H,MATCH(S$1,'Fielding Data'!$A$1:$H$1,0),0),"Other")</f>
        <v>1</v>
      </c>
      <c r="T563" s="13">
        <f>IFERROR(VLOOKUP($A563,'Fielding Data'!$A:$H,MATCH(T$1,'Fielding Data'!$A$1:$H$1,0),0),"Other")</f>
        <v>6</v>
      </c>
      <c r="U563" s="13">
        <f>SUMIFS('Fielding Data'!E:E,'Fielding Data'!$A:$A,'Hitting Data'!$A563)</f>
        <v>298</v>
      </c>
      <c r="V563" s="13">
        <f>SUMIFS('Fielding Data'!F:F,'Fielding Data'!$A:$A,'Hitting Data'!$A563)</f>
        <v>18</v>
      </c>
      <c r="W563" s="13">
        <f>SUMIFS('Fielding Data'!G:G,'Fielding Data'!$A:$A,'Hitting Data'!$A563)</f>
        <v>7</v>
      </c>
      <c r="X563" s="13">
        <f>SUMIFS('Fielding Data'!H:H,'Fielding Data'!$A:$A,'Hitting Data'!$A563)</f>
        <v>7</v>
      </c>
    </row>
    <row r="564" spans="1:24" x14ac:dyDescent="0.3">
      <c r="A564" s="13" t="str">
        <f t="shared" si="8"/>
        <v>lerewan012010</v>
      </c>
      <c r="B564" s="16" t="s">
        <v>565</v>
      </c>
      <c r="C564" s="16">
        <v>2010</v>
      </c>
      <c r="D564" s="16">
        <v>6</v>
      </c>
      <c r="E564" s="16">
        <v>1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1</v>
      </c>
      <c r="P564" s="13" t="str">
        <f>IFERROR(VLOOKUP($A564,'Fielding Data'!$A:$H,MATCH(P$1,'Fielding Data'!$A$1:$H$1,0),0),"Other")</f>
        <v>P</v>
      </c>
      <c r="Q564" s="13">
        <f>IFERROR(VLOOKUP($A564,'Fielding Data'!$A:$H,MATCH(Q$1,'Fielding Data'!$A$1:$H$1,0),0),"Other")</f>
        <v>3</v>
      </c>
      <c r="R564" s="13">
        <f>IFERROR(VLOOKUP($A564,'Fielding Data'!$A:$H,MATCH(R$1,'Fielding Data'!$A$1:$H$1,0),0),"Other")</f>
        <v>5</v>
      </c>
      <c r="S564" s="13">
        <f>IFERROR(VLOOKUP($A564,'Fielding Data'!$A:$H,MATCH(S$1,'Fielding Data'!$A$1:$H$1,0),0),"Other")</f>
        <v>0</v>
      </c>
      <c r="T564" s="13">
        <f>IFERROR(VLOOKUP($A564,'Fielding Data'!$A:$H,MATCH(T$1,'Fielding Data'!$A$1:$H$1,0),0),"Other")</f>
        <v>0</v>
      </c>
      <c r="U564" s="13">
        <f>SUMIFS('Fielding Data'!E:E,'Fielding Data'!$A:$A,'Hitting Data'!$A564)</f>
        <v>3</v>
      </c>
      <c r="V564" s="13">
        <f>SUMIFS('Fielding Data'!F:F,'Fielding Data'!$A:$A,'Hitting Data'!$A564)</f>
        <v>5</v>
      </c>
      <c r="W564" s="13">
        <f>SUMIFS('Fielding Data'!G:G,'Fielding Data'!$A:$A,'Hitting Data'!$A564)</f>
        <v>0</v>
      </c>
      <c r="X564" s="13">
        <f>SUMIFS('Fielding Data'!H:H,'Fielding Data'!$A:$A,'Hitting Data'!$A564)</f>
        <v>0</v>
      </c>
    </row>
    <row r="565" spans="1:24" x14ac:dyDescent="0.3">
      <c r="A565" s="13" t="str">
        <f t="shared" si="8"/>
        <v>lestejo012010</v>
      </c>
      <c r="B565" s="16" t="s">
        <v>673</v>
      </c>
      <c r="C565" s="16">
        <v>2010</v>
      </c>
      <c r="D565" s="16">
        <v>32</v>
      </c>
      <c r="E565" s="16">
        <v>3</v>
      </c>
      <c r="F565" s="16">
        <v>0</v>
      </c>
      <c r="G565" s="16">
        <v>0</v>
      </c>
      <c r="H565" s="16">
        <v>0</v>
      </c>
      <c r="I565" s="16">
        <v>0</v>
      </c>
      <c r="J565" s="16">
        <v>0</v>
      </c>
      <c r="K565" s="16">
        <v>1</v>
      </c>
      <c r="L565" s="16">
        <v>0</v>
      </c>
      <c r="M565" s="16">
        <v>0</v>
      </c>
      <c r="N565" s="16">
        <v>1</v>
      </c>
      <c r="O565" s="16">
        <v>2</v>
      </c>
      <c r="P565" s="13" t="str">
        <f>IFERROR(VLOOKUP($A565,'Fielding Data'!$A:$H,MATCH(P$1,'Fielding Data'!$A$1:$H$1,0),0),"Other")</f>
        <v>P</v>
      </c>
      <c r="Q565" s="13">
        <f>IFERROR(VLOOKUP($A565,'Fielding Data'!$A:$H,MATCH(Q$1,'Fielding Data'!$A$1:$H$1,0),0),"Other")</f>
        <v>5</v>
      </c>
      <c r="R565" s="13">
        <f>IFERROR(VLOOKUP($A565,'Fielding Data'!$A:$H,MATCH(R$1,'Fielding Data'!$A$1:$H$1,0),0),"Other")</f>
        <v>35</v>
      </c>
      <c r="S565" s="13">
        <f>IFERROR(VLOOKUP($A565,'Fielding Data'!$A:$H,MATCH(S$1,'Fielding Data'!$A$1:$H$1,0),0),"Other")</f>
        <v>3</v>
      </c>
      <c r="T565" s="13">
        <f>IFERROR(VLOOKUP($A565,'Fielding Data'!$A:$H,MATCH(T$1,'Fielding Data'!$A$1:$H$1,0),0),"Other")</f>
        <v>2</v>
      </c>
      <c r="U565" s="13">
        <f>SUMIFS('Fielding Data'!E:E,'Fielding Data'!$A:$A,'Hitting Data'!$A565)</f>
        <v>5</v>
      </c>
      <c r="V565" s="13">
        <f>SUMIFS('Fielding Data'!F:F,'Fielding Data'!$A:$A,'Hitting Data'!$A565)</f>
        <v>35</v>
      </c>
      <c r="W565" s="13">
        <f>SUMIFS('Fielding Data'!G:G,'Fielding Data'!$A:$A,'Hitting Data'!$A565)</f>
        <v>3</v>
      </c>
      <c r="X565" s="13">
        <f>SUMIFS('Fielding Data'!H:H,'Fielding Data'!$A:$A,'Hitting Data'!$A565)</f>
        <v>2</v>
      </c>
    </row>
    <row r="566" spans="1:24" x14ac:dyDescent="0.3">
      <c r="A566" s="13" t="str">
        <f t="shared" si="8"/>
        <v>lewisco012010</v>
      </c>
      <c r="B566" s="16" t="s">
        <v>315</v>
      </c>
      <c r="C566" s="16">
        <v>2010</v>
      </c>
      <c r="D566" s="16">
        <v>32</v>
      </c>
      <c r="E566" s="16">
        <v>7</v>
      </c>
      <c r="F566" s="16">
        <v>1</v>
      </c>
      <c r="G566" s="16">
        <v>2</v>
      </c>
      <c r="H566" s="16">
        <v>0</v>
      </c>
      <c r="I566" s="16">
        <v>0</v>
      </c>
      <c r="J566" s="16">
        <v>0</v>
      </c>
      <c r="K566" s="16">
        <v>2</v>
      </c>
      <c r="L566" s="16">
        <v>0</v>
      </c>
      <c r="M566" s="16">
        <v>0</v>
      </c>
      <c r="N566" s="16">
        <v>0</v>
      </c>
      <c r="O566" s="16">
        <v>2</v>
      </c>
      <c r="P566" s="13" t="str">
        <f>IFERROR(VLOOKUP($A566,'Fielding Data'!$A:$H,MATCH(P$1,'Fielding Data'!$A$1:$H$1,0),0),"Other")</f>
        <v>P</v>
      </c>
      <c r="Q566" s="13">
        <f>IFERROR(VLOOKUP($A566,'Fielding Data'!$A:$H,MATCH(Q$1,'Fielding Data'!$A$1:$H$1,0),0),"Other")</f>
        <v>8</v>
      </c>
      <c r="R566" s="13">
        <f>IFERROR(VLOOKUP($A566,'Fielding Data'!$A:$H,MATCH(R$1,'Fielding Data'!$A$1:$H$1,0),0),"Other")</f>
        <v>12</v>
      </c>
      <c r="S566" s="13">
        <f>IFERROR(VLOOKUP($A566,'Fielding Data'!$A:$H,MATCH(S$1,'Fielding Data'!$A$1:$H$1,0),0),"Other")</f>
        <v>5</v>
      </c>
      <c r="T566" s="13">
        <f>IFERROR(VLOOKUP($A566,'Fielding Data'!$A:$H,MATCH(T$1,'Fielding Data'!$A$1:$H$1,0),0),"Other")</f>
        <v>0</v>
      </c>
      <c r="U566" s="13">
        <f>SUMIFS('Fielding Data'!E:E,'Fielding Data'!$A:$A,'Hitting Data'!$A566)</f>
        <v>8</v>
      </c>
      <c r="V566" s="13">
        <f>SUMIFS('Fielding Data'!F:F,'Fielding Data'!$A:$A,'Hitting Data'!$A566)</f>
        <v>12</v>
      </c>
      <c r="W566" s="13">
        <f>SUMIFS('Fielding Data'!G:G,'Fielding Data'!$A:$A,'Hitting Data'!$A566)</f>
        <v>5</v>
      </c>
      <c r="X566" s="13">
        <f>SUMIFS('Fielding Data'!H:H,'Fielding Data'!$A:$A,'Hitting Data'!$A566)</f>
        <v>0</v>
      </c>
    </row>
    <row r="567" spans="1:24" x14ac:dyDescent="0.3">
      <c r="A567" s="13" t="str">
        <f t="shared" si="8"/>
        <v>lewisfr022010</v>
      </c>
      <c r="B567" s="16" t="s">
        <v>674</v>
      </c>
      <c r="C567" s="16">
        <v>2010</v>
      </c>
      <c r="D567" s="16">
        <v>110</v>
      </c>
      <c r="E567" s="16">
        <v>428</v>
      </c>
      <c r="F567" s="16">
        <v>70</v>
      </c>
      <c r="G567" s="16">
        <v>112</v>
      </c>
      <c r="H567" s="16">
        <v>31</v>
      </c>
      <c r="I567" s="16">
        <v>5</v>
      </c>
      <c r="J567" s="16">
        <v>8</v>
      </c>
      <c r="K567" s="16">
        <v>36</v>
      </c>
      <c r="L567" s="16">
        <v>17</v>
      </c>
      <c r="M567" s="16">
        <v>6</v>
      </c>
      <c r="N567" s="16">
        <v>38</v>
      </c>
      <c r="O567" s="16">
        <v>104</v>
      </c>
      <c r="P567" s="13" t="str">
        <f>IFERROR(VLOOKUP($A567,'Fielding Data'!$A:$H,MATCH(P$1,'Fielding Data'!$A$1:$H$1,0),0),"Other")</f>
        <v>CF</v>
      </c>
      <c r="Q567" s="13">
        <f>IFERROR(VLOOKUP($A567,'Fielding Data'!$A:$H,MATCH(Q$1,'Fielding Data'!$A$1:$H$1,0),0),"Other")</f>
        <v>0</v>
      </c>
      <c r="R567" s="13">
        <f>IFERROR(VLOOKUP($A567,'Fielding Data'!$A:$H,MATCH(R$1,'Fielding Data'!$A$1:$H$1,0),0),"Other")</f>
        <v>0</v>
      </c>
      <c r="S567" s="13">
        <f>IFERROR(VLOOKUP($A567,'Fielding Data'!$A:$H,MATCH(S$1,'Fielding Data'!$A$1:$H$1,0),0),"Other")</f>
        <v>0</v>
      </c>
      <c r="T567" s="13">
        <f>IFERROR(VLOOKUP($A567,'Fielding Data'!$A:$H,MATCH(T$1,'Fielding Data'!$A$1:$H$1,0),0),"Other")</f>
        <v>0</v>
      </c>
      <c r="U567" s="13">
        <f>SUMIFS('Fielding Data'!E:E,'Fielding Data'!$A:$A,'Hitting Data'!$A567)</f>
        <v>169</v>
      </c>
      <c r="V567" s="13">
        <f>SUMIFS('Fielding Data'!F:F,'Fielding Data'!$A:$A,'Hitting Data'!$A567)</f>
        <v>1</v>
      </c>
      <c r="W567" s="13">
        <f>SUMIFS('Fielding Data'!G:G,'Fielding Data'!$A:$A,'Hitting Data'!$A567)</f>
        <v>3</v>
      </c>
      <c r="X567" s="13">
        <f>SUMIFS('Fielding Data'!H:H,'Fielding Data'!$A:$A,'Hitting Data'!$A567)</f>
        <v>0</v>
      </c>
    </row>
    <row r="568" spans="1:24" x14ac:dyDescent="0.3">
      <c r="A568" s="13" t="str">
        <f t="shared" si="8"/>
        <v>lewisje012010</v>
      </c>
      <c r="B568" s="16" t="s">
        <v>815</v>
      </c>
      <c r="C568" s="16">
        <v>2010</v>
      </c>
      <c r="D568" s="16">
        <v>37</v>
      </c>
      <c r="E568" s="16">
        <v>0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3" t="str">
        <f>IFERROR(VLOOKUP($A568,'Fielding Data'!$A:$H,MATCH(P$1,'Fielding Data'!$A$1:$H$1,0),0),"Other")</f>
        <v>P</v>
      </c>
      <c r="Q568" s="13">
        <f>IFERROR(VLOOKUP($A568,'Fielding Data'!$A:$H,MATCH(Q$1,'Fielding Data'!$A$1:$H$1,0),0),"Other")</f>
        <v>1</v>
      </c>
      <c r="R568" s="13">
        <f>IFERROR(VLOOKUP($A568,'Fielding Data'!$A:$H,MATCH(R$1,'Fielding Data'!$A$1:$H$1,0),0),"Other")</f>
        <v>5</v>
      </c>
      <c r="S568" s="13">
        <f>IFERROR(VLOOKUP($A568,'Fielding Data'!$A:$H,MATCH(S$1,'Fielding Data'!$A$1:$H$1,0),0),"Other")</f>
        <v>0</v>
      </c>
      <c r="T568" s="13">
        <f>IFERROR(VLOOKUP($A568,'Fielding Data'!$A:$H,MATCH(T$1,'Fielding Data'!$A$1:$H$1,0),0),"Other")</f>
        <v>0</v>
      </c>
      <c r="U568" s="13">
        <f>SUMIFS('Fielding Data'!E:E,'Fielding Data'!$A:$A,'Hitting Data'!$A568)</f>
        <v>1</v>
      </c>
      <c r="V568" s="13">
        <f>SUMIFS('Fielding Data'!F:F,'Fielding Data'!$A:$A,'Hitting Data'!$A568)</f>
        <v>5</v>
      </c>
      <c r="W568" s="13">
        <f>SUMIFS('Fielding Data'!G:G,'Fielding Data'!$A:$A,'Hitting Data'!$A568)</f>
        <v>0</v>
      </c>
      <c r="X568" s="13">
        <f>SUMIFS('Fielding Data'!H:H,'Fielding Data'!$A:$A,'Hitting Data'!$A568)</f>
        <v>0</v>
      </c>
    </row>
    <row r="569" spans="1:24" x14ac:dyDescent="0.3">
      <c r="A569" s="13" t="str">
        <f t="shared" si="8"/>
        <v>lewisro012010</v>
      </c>
      <c r="B569" s="16" t="s">
        <v>1319</v>
      </c>
      <c r="C569" s="16">
        <v>2010</v>
      </c>
      <c r="D569" s="16">
        <v>14</v>
      </c>
      <c r="E569" s="16">
        <v>1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1</v>
      </c>
      <c r="P569" s="13" t="str">
        <f>IFERROR(VLOOKUP($A569,'Fielding Data'!$A:$H,MATCH(P$1,'Fielding Data'!$A$1:$H$1,0),0),"Other")</f>
        <v>P</v>
      </c>
      <c r="Q569" s="13">
        <f>IFERROR(VLOOKUP($A569,'Fielding Data'!$A:$H,MATCH(Q$1,'Fielding Data'!$A$1:$H$1,0),0),"Other")</f>
        <v>1</v>
      </c>
      <c r="R569" s="13">
        <f>IFERROR(VLOOKUP($A569,'Fielding Data'!$A:$H,MATCH(R$1,'Fielding Data'!$A$1:$H$1,0),0),"Other")</f>
        <v>3</v>
      </c>
      <c r="S569" s="13">
        <f>IFERROR(VLOOKUP($A569,'Fielding Data'!$A:$H,MATCH(S$1,'Fielding Data'!$A$1:$H$1,0),0),"Other")</f>
        <v>0</v>
      </c>
      <c r="T569" s="13">
        <f>IFERROR(VLOOKUP($A569,'Fielding Data'!$A:$H,MATCH(T$1,'Fielding Data'!$A$1:$H$1,0),0),"Other")</f>
        <v>0</v>
      </c>
      <c r="U569" s="13">
        <f>SUMIFS('Fielding Data'!E:E,'Fielding Data'!$A:$A,'Hitting Data'!$A569)</f>
        <v>1</v>
      </c>
      <c r="V569" s="13">
        <f>SUMIFS('Fielding Data'!F:F,'Fielding Data'!$A:$A,'Hitting Data'!$A569)</f>
        <v>3</v>
      </c>
      <c r="W569" s="13">
        <f>SUMIFS('Fielding Data'!G:G,'Fielding Data'!$A:$A,'Hitting Data'!$A569)</f>
        <v>0</v>
      </c>
      <c r="X569" s="13">
        <f>SUMIFS('Fielding Data'!H:H,'Fielding Data'!$A:$A,'Hitting Data'!$A569)</f>
        <v>0</v>
      </c>
    </row>
    <row r="570" spans="1:24" x14ac:dyDescent="0.3">
      <c r="A570" s="13" t="str">
        <f t="shared" si="8"/>
        <v>lidgebr012010</v>
      </c>
      <c r="B570" s="16" t="s">
        <v>316</v>
      </c>
      <c r="C570" s="16">
        <v>2010</v>
      </c>
      <c r="D570" s="16">
        <v>50</v>
      </c>
      <c r="E570" s="16">
        <v>0</v>
      </c>
      <c r="F570" s="16">
        <v>0</v>
      </c>
      <c r="G570" s="16">
        <v>0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6">
        <v>0</v>
      </c>
      <c r="P570" s="13" t="str">
        <f>IFERROR(VLOOKUP($A570,'Fielding Data'!$A:$H,MATCH(P$1,'Fielding Data'!$A$1:$H$1,0),0),"Other")</f>
        <v>P</v>
      </c>
      <c r="Q570" s="13">
        <f>IFERROR(VLOOKUP($A570,'Fielding Data'!$A:$H,MATCH(Q$1,'Fielding Data'!$A$1:$H$1,0),0),"Other")</f>
        <v>1</v>
      </c>
      <c r="R570" s="13">
        <f>IFERROR(VLOOKUP($A570,'Fielding Data'!$A:$H,MATCH(R$1,'Fielding Data'!$A$1:$H$1,0),0),"Other")</f>
        <v>8</v>
      </c>
      <c r="S570" s="13">
        <f>IFERROR(VLOOKUP($A570,'Fielding Data'!$A:$H,MATCH(S$1,'Fielding Data'!$A$1:$H$1,0),0),"Other")</f>
        <v>0</v>
      </c>
      <c r="T570" s="13">
        <f>IFERROR(VLOOKUP($A570,'Fielding Data'!$A:$H,MATCH(T$1,'Fielding Data'!$A$1:$H$1,0),0),"Other")</f>
        <v>0</v>
      </c>
      <c r="U570" s="13">
        <f>SUMIFS('Fielding Data'!E:E,'Fielding Data'!$A:$A,'Hitting Data'!$A570)</f>
        <v>1</v>
      </c>
      <c r="V570" s="13">
        <f>SUMIFS('Fielding Data'!F:F,'Fielding Data'!$A:$A,'Hitting Data'!$A570)</f>
        <v>8</v>
      </c>
      <c r="W570" s="13">
        <f>SUMIFS('Fielding Data'!G:G,'Fielding Data'!$A:$A,'Hitting Data'!$A570)</f>
        <v>0</v>
      </c>
      <c r="X570" s="13">
        <f>SUMIFS('Fielding Data'!H:H,'Fielding Data'!$A:$A,'Hitting Data'!$A570)</f>
        <v>0</v>
      </c>
    </row>
    <row r="571" spans="1:24" x14ac:dyDescent="0.3">
      <c r="A571" s="13" t="str">
        <f t="shared" si="8"/>
        <v>lillibr012010</v>
      </c>
      <c r="B571" s="16" t="s">
        <v>954</v>
      </c>
      <c r="C571" s="16">
        <v>2010</v>
      </c>
      <c r="D571" s="16">
        <v>64</v>
      </c>
      <c r="E571" s="16">
        <v>98</v>
      </c>
      <c r="F571" s="16">
        <v>19</v>
      </c>
      <c r="G571" s="16">
        <v>22</v>
      </c>
      <c r="H571" s="16">
        <v>5</v>
      </c>
      <c r="I571" s="16">
        <v>2</v>
      </c>
      <c r="J571" s="16">
        <v>2</v>
      </c>
      <c r="K571" s="16">
        <v>16</v>
      </c>
      <c r="L571" s="16">
        <v>5</v>
      </c>
      <c r="M571" s="16">
        <v>3</v>
      </c>
      <c r="N571" s="16">
        <v>3</v>
      </c>
      <c r="O571" s="16">
        <v>36</v>
      </c>
      <c r="P571" s="13" t="str">
        <f>IFERROR(VLOOKUP($A571,'Fielding Data'!$A:$H,MATCH(P$1,'Fielding Data'!$A$1:$H$1,0),0),"Other")</f>
        <v>2B</v>
      </c>
      <c r="Q571" s="13">
        <f>IFERROR(VLOOKUP($A571,'Fielding Data'!$A:$H,MATCH(Q$1,'Fielding Data'!$A$1:$H$1,0),0),"Other")</f>
        <v>34</v>
      </c>
      <c r="R571" s="13">
        <f>IFERROR(VLOOKUP($A571,'Fielding Data'!$A:$H,MATCH(R$1,'Fielding Data'!$A$1:$H$1,0),0),"Other")</f>
        <v>56</v>
      </c>
      <c r="S571" s="13">
        <f>IFERROR(VLOOKUP($A571,'Fielding Data'!$A:$H,MATCH(S$1,'Fielding Data'!$A$1:$H$1,0),0),"Other")</f>
        <v>4</v>
      </c>
      <c r="T571" s="13">
        <f>IFERROR(VLOOKUP($A571,'Fielding Data'!$A:$H,MATCH(T$1,'Fielding Data'!$A$1:$H$1,0),0),"Other")</f>
        <v>12</v>
      </c>
      <c r="U571" s="13">
        <f>SUMIFS('Fielding Data'!E:E,'Fielding Data'!$A:$A,'Hitting Data'!$A571)</f>
        <v>44</v>
      </c>
      <c r="V571" s="13">
        <f>SUMIFS('Fielding Data'!F:F,'Fielding Data'!$A:$A,'Hitting Data'!$A571)</f>
        <v>57</v>
      </c>
      <c r="W571" s="13">
        <f>SUMIFS('Fielding Data'!G:G,'Fielding Data'!$A:$A,'Hitting Data'!$A571)</f>
        <v>4</v>
      </c>
      <c r="X571" s="13">
        <f>SUMIFS('Fielding Data'!H:H,'Fielding Data'!$A:$A,'Hitting Data'!$A571)</f>
        <v>12</v>
      </c>
    </row>
    <row r="572" spans="1:24" x14ac:dyDescent="0.3">
      <c r="A572" s="13" t="str">
        <f t="shared" si="8"/>
        <v>linceti012010</v>
      </c>
      <c r="B572" s="16" t="s">
        <v>816</v>
      </c>
      <c r="C572" s="16">
        <v>2010</v>
      </c>
      <c r="D572" s="16">
        <v>33</v>
      </c>
      <c r="E572" s="16">
        <v>67</v>
      </c>
      <c r="F572" s="16">
        <v>2</v>
      </c>
      <c r="G572" s="16">
        <v>7</v>
      </c>
      <c r="H572" s="16">
        <v>0</v>
      </c>
      <c r="I572" s="16">
        <v>0</v>
      </c>
      <c r="J572" s="16">
        <v>0</v>
      </c>
      <c r="K572" s="16">
        <v>5</v>
      </c>
      <c r="L572" s="16">
        <v>0</v>
      </c>
      <c r="M572" s="16">
        <v>0</v>
      </c>
      <c r="N572" s="16">
        <v>3</v>
      </c>
      <c r="O572" s="16">
        <v>29</v>
      </c>
      <c r="P572" s="13" t="str">
        <f>IFERROR(VLOOKUP($A572,'Fielding Data'!$A:$H,MATCH(P$1,'Fielding Data'!$A$1:$H$1,0),0),"Other")</f>
        <v>P</v>
      </c>
      <c r="Q572" s="13">
        <f>IFERROR(VLOOKUP($A572,'Fielding Data'!$A:$H,MATCH(Q$1,'Fielding Data'!$A$1:$H$1,0),0),"Other")</f>
        <v>7</v>
      </c>
      <c r="R572" s="13">
        <f>IFERROR(VLOOKUP($A572,'Fielding Data'!$A:$H,MATCH(R$1,'Fielding Data'!$A$1:$H$1,0),0),"Other")</f>
        <v>18</v>
      </c>
      <c r="S572" s="13">
        <f>IFERROR(VLOOKUP($A572,'Fielding Data'!$A:$H,MATCH(S$1,'Fielding Data'!$A$1:$H$1,0),0),"Other")</f>
        <v>2</v>
      </c>
      <c r="T572" s="13">
        <f>IFERROR(VLOOKUP($A572,'Fielding Data'!$A:$H,MATCH(T$1,'Fielding Data'!$A$1:$H$1,0),0),"Other")</f>
        <v>1</v>
      </c>
      <c r="U572" s="13">
        <f>SUMIFS('Fielding Data'!E:E,'Fielding Data'!$A:$A,'Hitting Data'!$A572)</f>
        <v>7</v>
      </c>
      <c r="V572" s="13">
        <f>SUMIFS('Fielding Data'!F:F,'Fielding Data'!$A:$A,'Hitting Data'!$A572)</f>
        <v>18</v>
      </c>
      <c r="W572" s="13">
        <f>SUMIFS('Fielding Data'!G:G,'Fielding Data'!$A:$A,'Hitting Data'!$A572)</f>
        <v>2</v>
      </c>
      <c r="X572" s="13">
        <f>SUMIFS('Fielding Data'!H:H,'Fielding Data'!$A:$A,'Hitting Data'!$A572)</f>
        <v>1</v>
      </c>
    </row>
    <row r="573" spans="1:24" x14ac:dyDescent="0.3">
      <c r="A573" s="13" t="str">
        <f t="shared" si="8"/>
        <v>lincobr012010</v>
      </c>
      <c r="B573" s="16" t="s">
        <v>1320</v>
      </c>
      <c r="C573" s="16">
        <v>2010</v>
      </c>
      <c r="D573" s="16">
        <v>11</v>
      </c>
      <c r="E573" s="16">
        <v>15</v>
      </c>
      <c r="F573" s="16">
        <v>0</v>
      </c>
      <c r="G573" s="16">
        <v>6</v>
      </c>
      <c r="H573" s="16">
        <v>0</v>
      </c>
      <c r="I573" s="16">
        <v>0</v>
      </c>
      <c r="J573" s="16">
        <v>0</v>
      </c>
      <c r="K573" s="16">
        <v>3</v>
      </c>
      <c r="L573" s="16">
        <v>0</v>
      </c>
      <c r="M573" s="16">
        <v>0</v>
      </c>
      <c r="N573" s="16">
        <v>0</v>
      </c>
      <c r="O573" s="16">
        <v>3</v>
      </c>
      <c r="P573" s="13" t="str">
        <f>IFERROR(VLOOKUP($A573,'Fielding Data'!$A:$H,MATCH(P$1,'Fielding Data'!$A$1:$H$1,0),0),"Other")</f>
        <v>P</v>
      </c>
      <c r="Q573" s="13">
        <f>IFERROR(VLOOKUP($A573,'Fielding Data'!$A:$H,MATCH(Q$1,'Fielding Data'!$A$1:$H$1,0),0),"Other")</f>
        <v>6</v>
      </c>
      <c r="R573" s="13">
        <f>IFERROR(VLOOKUP($A573,'Fielding Data'!$A:$H,MATCH(R$1,'Fielding Data'!$A$1:$H$1,0),0),"Other")</f>
        <v>7</v>
      </c>
      <c r="S573" s="13">
        <f>IFERROR(VLOOKUP($A573,'Fielding Data'!$A:$H,MATCH(S$1,'Fielding Data'!$A$1:$H$1,0),0),"Other")</f>
        <v>0</v>
      </c>
      <c r="T573" s="13">
        <f>IFERROR(VLOOKUP($A573,'Fielding Data'!$A:$H,MATCH(T$1,'Fielding Data'!$A$1:$H$1,0),0),"Other")</f>
        <v>0</v>
      </c>
      <c r="U573" s="13">
        <f>SUMIFS('Fielding Data'!E:E,'Fielding Data'!$A:$A,'Hitting Data'!$A573)</f>
        <v>6</v>
      </c>
      <c r="V573" s="13">
        <f>SUMIFS('Fielding Data'!F:F,'Fielding Data'!$A:$A,'Hitting Data'!$A573)</f>
        <v>7</v>
      </c>
      <c r="W573" s="13">
        <f>SUMIFS('Fielding Data'!G:G,'Fielding Data'!$A:$A,'Hitting Data'!$A573)</f>
        <v>0</v>
      </c>
      <c r="X573" s="13">
        <f>SUMIFS('Fielding Data'!H:H,'Fielding Data'!$A:$A,'Hitting Data'!$A573)</f>
        <v>0</v>
      </c>
    </row>
    <row r="574" spans="1:24" x14ac:dyDescent="0.3">
      <c r="A574" s="13" t="str">
        <f t="shared" si="8"/>
        <v>lincomi012010</v>
      </c>
      <c r="B574" s="16" t="s">
        <v>140</v>
      </c>
      <c r="C574" s="16">
        <v>2010</v>
      </c>
      <c r="D574" s="16">
        <v>19</v>
      </c>
      <c r="E574" s="16">
        <v>1</v>
      </c>
      <c r="F574" s="16">
        <v>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3" t="str">
        <f>IFERROR(VLOOKUP($A574,'Fielding Data'!$A:$H,MATCH(P$1,'Fielding Data'!$A$1:$H$1,0),0),"Other")</f>
        <v>P</v>
      </c>
      <c r="Q574" s="13">
        <f>IFERROR(VLOOKUP($A574,'Fielding Data'!$A:$H,MATCH(Q$1,'Fielding Data'!$A$1:$H$1,0),0),"Other")</f>
        <v>2</v>
      </c>
      <c r="R574" s="13">
        <f>IFERROR(VLOOKUP($A574,'Fielding Data'!$A:$H,MATCH(R$1,'Fielding Data'!$A$1:$H$1,0),0),"Other")</f>
        <v>2</v>
      </c>
      <c r="S574" s="13">
        <f>IFERROR(VLOOKUP($A574,'Fielding Data'!$A:$H,MATCH(S$1,'Fielding Data'!$A$1:$H$1,0),0),"Other")</f>
        <v>0</v>
      </c>
      <c r="T574" s="13">
        <f>IFERROR(VLOOKUP($A574,'Fielding Data'!$A:$H,MATCH(T$1,'Fielding Data'!$A$1:$H$1,0),0),"Other")</f>
        <v>0</v>
      </c>
      <c r="U574" s="13">
        <f>SUMIFS('Fielding Data'!E:E,'Fielding Data'!$A:$A,'Hitting Data'!$A574)</f>
        <v>2</v>
      </c>
      <c r="V574" s="13">
        <f>SUMIFS('Fielding Data'!F:F,'Fielding Data'!$A:$A,'Hitting Data'!$A574)</f>
        <v>2</v>
      </c>
      <c r="W574" s="13">
        <f>SUMIFS('Fielding Data'!G:G,'Fielding Data'!$A:$A,'Hitting Data'!$A574)</f>
        <v>0</v>
      </c>
      <c r="X574" s="13">
        <f>SUMIFS('Fielding Data'!H:H,'Fielding Data'!$A:$A,'Hitting Data'!$A574)</f>
        <v>0</v>
      </c>
    </row>
    <row r="575" spans="1:24" x14ac:dyDescent="0.3">
      <c r="A575" s="13" t="str">
        <f t="shared" si="8"/>
        <v>lindad012010</v>
      </c>
      <c r="B575" s="16" t="s">
        <v>675</v>
      </c>
      <c r="C575" s="16">
        <v>2010</v>
      </c>
      <c r="D575" s="16">
        <v>150</v>
      </c>
      <c r="E575" s="16">
        <v>569</v>
      </c>
      <c r="F575" s="16">
        <v>57</v>
      </c>
      <c r="G575" s="16">
        <v>135</v>
      </c>
      <c r="H575" s="16">
        <v>32</v>
      </c>
      <c r="I575" s="16">
        <v>3</v>
      </c>
      <c r="J575" s="16">
        <v>23</v>
      </c>
      <c r="K575" s="16">
        <v>72</v>
      </c>
      <c r="L575" s="16">
        <v>0</v>
      </c>
      <c r="M575" s="16">
        <v>0</v>
      </c>
      <c r="N575" s="16">
        <v>38</v>
      </c>
      <c r="O575" s="16">
        <v>144</v>
      </c>
      <c r="P575" s="13" t="str">
        <f>IFERROR(VLOOKUP($A575,'Fielding Data'!$A:$H,MATCH(P$1,'Fielding Data'!$A$1:$H$1,0),0),"Other")</f>
        <v>1B</v>
      </c>
      <c r="Q575" s="13">
        <f>IFERROR(VLOOKUP($A575,'Fielding Data'!$A:$H,MATCH(Q$1,'Fielding Data'!$A$1:$H$1,0),0),"Other")</f>
        <v>70</v>
      </c>
      <c r="R575" s="13">
        <f>IFERROR(VLOOKUP($A575,'Fielding Data'!$A:$H,MATCH(R$1,'Fielding Data'!$A$1:$H$1,0),0),"Other")</f>
        <v>9</v>
      </c>
      <c r="S575" s="13">
        <f>IFERROR(VLOOKUP($A575,'Fielding Data'!$A:$H,MATCH(S$1,'Fielding Data'!$A$1:$H$1,0),0),"Other")</f>
        <v>0</v>
      </c>
      <c r="T575" s="13">
        <f>IFERROR(VLOOKUP($A575,'Fielding Data'!$A:$H,MATCH(T$1,'Fielding Data'!$A$1:$H$1,0),0),"Other")</f>
        <v>7</v>
      </c>
      <c r="U575" s="13">
        <f>SUMIFS('Fielding Data'!E:E,'Fielding Data'!$A:$A,'Hitting Data'!$A575)</f>
        <v>92</v>
      </c>
      <c r="V575" s="13">
        <f>SUMIFS('Fielding Data'!F:F,'Fielding Data'!$A:$A,'Hitting Data'!$A575)</f>
        <v>9</v>
      </c>
      <c r="W575" s="13">
        <f>SUMIFS('Fielding Data'!G:G,'Fielding Data'!$A:$A,'Hitting Data'!$A575)</f>
        <v>0</v>
      </c>
      <c r="X575" s="13">
        <f>SUMIFS('Fielding Data'!H:H,'Fielding Data'!$A:$A,'Hitting Data'!$A575)</f>
        <v>7</v>
      </c>
    </row>
    <row r="576" spans="1:24" x14ac:dyDescent="0.3">
      <c r="A576" s="13" t="str">
        <f t="shared" si="8"/>
        <v>lindsjo012010</v>
      </c>
      <c r="B576" s="16" t="s">
        <v>1321</v>
      </c>
      <c r="C576" s="16">
        <v>2010</v>
      </c>
      <c r="D576" s="16">
        <v>11</v>
      </c>
      <c r="E576" s="16">
        <v>12</v>
      </c>
      <c r="F576" s="16">
        <v>0</v>
      </c>
      <c r="G576" s="16">
        <v>1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3</v>
      </c>
      <c r="P576" s="13" t="str">
        <f>IFERROR(VLOOKUP($A576,'Fielding Data'!$A:$H,MATCH(P$1,'Fielding Data'!$A$1:$H$1,0),0),"Other")</f>
        <v>1B</v>
      </c>
      <c r="Q576" s="13">
        <f>IFERROR(VLOOKUP($A576,'Fielding Data'!$A:$H,MATCH(Q$1,'Fielding Data'!$A$1:$H$1,0),0),"Other")</f>
        <v>8</v>
      </c>
      <c r="R576" s="13">
        <f>IFERROR(VLOOKUP($A576,'Fielding Data'!$A:$H,MATCH(R$1,'Fielding Data'!$A$1:$H$1,0),0),"Other")</f>
        <v>1</v>
      </c>
      <c r="S576" s="13">
        <f>IFERROR(VLOOKUP($A576,'Fielding Data'!$A:$H,MATCH(S$1,'Fielding Data'!$A$1:$H$1,0),0),"Other")</f>
        <v>0</v>
      </c>
      <c r="T576" s="13">
        <f>IFERROR(VLOOKUP($A576,'Fielding Data'!$A:$H,MATCH(T$1,'Fielding Data'!$A$1:$H$1,0),0),"Other")</f>
        <v>2</v>
      </c>
      <c r="U576" s="13">
        <f>SUMIFS('Fielding Data'!E:E,'Fielding Data'!$A:$A,'Hitting Data'!$A576)</f>
        <v>8</v>
      </c>
      <c r="V576" s="13">
        <f>SUMIFS('Fielding Data'!F:F,'Fielding Data'!$A:$A,'Hitting Data'!$A576)</f>
        <v>1</v>
      </c>
      <c r="W576" s="13">
        <f>SUMIFS('Fielding Data'!G:G,'Fielding Data'!$A:$A,'Hitting Data'!$A576)</f>
        <v>0</v>
      </c>
      <c r="X576" s="13">
        <f>SUMIFS('Fielding Data'!H:H,'Fielding Data'!$A:$A,'Hitting Data'!$A576)</f>
        <v>2</v>
      </c>
    </row>
    <row r="577" spans="1:24" x14ac:dyDescent="0.3">
      <c r="A577" s="13" t="str">
        <f t="shared" si="8"/>
        <v>lindsma012010</v>
      </c>
      <c r="B577" s="16" t="s">
        <v>817</v>
      </c>
      <c r="C577" s="16">
        <v>2010</v>
      </c>
      <c r="D577" s="16">
        <v>58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3" t="str">
        <f>IFERROR(VLOOKUP($A577,'Fielding Data'!$A:$H,MATCH(P$1,'Fielding Data'!$A$1:$H$1,0),0),"Other")</f>
        <v>P</v>
      </c>
      <c r="Q577" s="13">
        <f>IFERROR(VLOOKUP($A577,'Fielding Data'!$A:$H,MATCH(Q$1,'Fielding Data'!$A$1:$H$1,0),0),"Other")</f>
        <v>6</v>
      </c>
      <c r="R577" s="13">
        <f>IFERROR(VLOOKUP($A577,'Fielding Data'!$A:$H,MATCH(R$1,'Fielding Data'!$A$1:$H$1,0),0),"Other")</f>
        <v>6</v>
      </c>
      <c r="S577" s="13">
        <f>IFERROR(VLOOKUP($A577,'Fielding Data'!$A:$H,MATCH(S$1,'Fielding Data'!$A$1:$H$1,0),0),"Other")</f>
        <v>0</v>
      </c>
      <c r="T577" s="13">
        <f>IFERROR(VLOOKUP($A577,'Fielding Data'!$A:$H,MATCH(T$1,'Fielding Data'!$A$1:$H$1,0),0),"Other")</f>
        <v>3</v>
      </c>
      <c r="U577" s="13">
        <f>SUMIFS('Fielding Data'!E:E,'Fielding Data'!$A:$A,'Hitting Data'!$A577)</f>
        <v>6</v>
      </c>
      <c r="V577" s="13">
        <f>SUMIFS('Fielding Data'!F:F,'Fielding Data'!$A:$A,'Hitting Data'!$A577)</f>
        <v>6</v>
      </c>
      <c r="W577" s="13">
        <f>SUMIFS('Fielding Data'!G:G,'Fielding Data'!$A:$A,'Hitting Data'!$A577)</f>
        <v>0</v>
      </c>
      <c r="X577" s="13">
        <f>SUMIFS('Fielding Data'!H:H,'Fielding Data'!$A:$A,'Hitting Data'!$A577)</f>
        <v>3</v>
      </c>
    </row>
    <row r="578" spans="1:24" x14ac:dyDescent="0.3">
      <c r="A578" s="13" t="str">
        <f t="shared" si="8"/>
        <v>linebsc012010</v>
      </c>
      <c r="B578" s="16" t="s">
        <v>141</v>
      </c>
      <c r="C578" s="16">
        <v>2010</v>
      </c>
      <c r="D578" s="16">
        <v>52</v>
      </c>
      <c r="E578" s="16">
        <v>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3" t="str">
        <f>IFERROR(VLOOKUP($A578,'Fielding Data'!$A:$H,MATCH(P$1,'Fielding Data'!$A$1:$H$1,0),0),"Other")</f>
        <v>P</v>
      </c>
      <c r="Q578" s="13">
        <f>IFERROR(VLOOKUP($A578,'Fielding Data'!$A:$H,MATCH(Q$1,'Fielding Data'!$A$1:$H$1,0),0),"Other")</f>
        <v>2</v>
      </c>
      <c r="R578" s="13">
        <f>IFERROR(VLOOKUP($A578,'Fielding Data'!$A:$H,MATCH(R$1,'Fielding Data'!$A$1:$H$1,0),0),"Other")</f>
        <v>6</v>
      </c>
      <c r="S578" s="13">
        <f>IFERROR(VLOOKUP($A578,'Fielding Data'!$A:$H,MATCH(S$1,'Fielding Data'!$A$1:$H$1,0),0),"Other")</f>
        <v>1</v>
      </c>
      <c r="T578" s="13">
        <f>IFERROR(VLOOKUP($A578,'Fielding Data'!$A:$H,MATCH(T$1,'Fielding Data'!$A$1:$H$1,0),0),"Other")</f>
        <v>1</v>
      </c>
      <c r="U578" s="13">
        <f>SUMIFS('Fielding Data'!E:E,'Fielding Data'!$A:$A,'Hitting Data'!$A578)</f>
        <v>2</v>
      </c>
      <c r="V578" s="13">
        <f>SUMIFS('Fielding Data'!F:F,'Fielding Data'!$A:$A,'Hitting Data'!$A578)</f>
        <v>6</v>
      </c>
      <c r="W578" s="13">
        <f>SUMIFS('Fielding Data'!G:G,'Fielding Data'!$A:$A,'Hitting Data'!$A578)</f>
        <v>1</v>
      </c>
      <c r="X578" s="13">
        <f>SUMIFS('Fielding Data'!H:H,'Fielding Data'!$A:$A,'Hitting Data'!$A578)</f>
        <v>1</v>
      </c>
    </row>
    <row r="579" spans="1:24" x14ac:dyDescent="0.3">
      <c r="A579" s="13" t="str">
        <f t="shared" ref="A579:A642" si="9">(B579&amp;C579)</f>
        <v>linkjo012010</v>
      </c>
      <c r="B579" s="16" t="s">
        <v>1322</v>
      </c>
      <c r="C579" s="16">
        <v>2010</v>
      </c>
      <c r="D579" s="16">
        <v>9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3" t="str">
        <f>IFERROR(VLOOKUP($A579,'Fielding Data'!$A:$H,MATCH(P$1,'Fielding Data'!$A$1:$H$1,0),0),"Other")</f>
        <v>P</v>
      </c>
      <c r="Q579" s="13">
        <f>IFERROR(VLOOKUP($A579,'Fielding Data'!$A:$H,MATCH(Q$1,'Fielding Data'!$A$1:$H$1,0),0),"Other")</f>
        <v>0</v>
      </c>
      <c r="R579" s="13">
        <f>IFERROR(VLOOKUP($A579,'Fielding Data'!$A:$H,MATCH(R$1,'Fielding Data'!$A$1:$H$1,0),0),"Other")</f>
        <v>1</v>
      </c>
      <c r="S579" s="13">
        <f>IFERROR(VLOOKUP($A579,'Fielding Data'!$A:$H,MATCH(S$1,'Fielding Data'!$A$1:$H$1,0),0),"Other")</f>
        <v>0</v>
      </c>
      <c r="T579" s="13">
        <f>IFERROR(VLOOKUP($A579,'Fielding Data'!$A:$H,MATCH(T$1,'Fielding Data'!$A$1:$H$1,0),0),"Other")</f>
        <v>0</v>
      </c>
      <c r="U579" s="13">
        <f>SUMIFS('Fielding Data'!E:E,'Fielding Data'!$A:$A,'Hitting Data'!$A579)</f>
        <v>0</v>
      </c>
      <c r="V579" s="13">
        <f>SUMIFS('Fielding Data'!F:F,'Fielding Data'!$A:$A,'Hitting Data'!$A579)</f>
        <v>1</v>
      </c>
      <c r="W579" s="13">
        <f>SUMIFS('Fielding Data'!G:G,'Fielding Data'!$A:$A,'Hitting Data'!$A579)</f>
        <v>0</v>
      </c>
      <c r="X579" s="13">
        <f>SUMIFS('Fielding Data'!H:H,'Fielding Data'!$A:$A,'Hitting Data'!$A579)</f>
        <v>0</v>
      </c>
    </row>
    <row r="580" spans="1:24" x14ac:dyDescent="0.3">
      <c r="A580" s="13" t="str">
        <f t="shared" si="9"/>
        <v>liriafr012010</v>
      </c>
      <c r="B580" s="16" t="s">
        <v>566</v>
      </c>
      <c r="C580" s="16">
        <v>2010</v>
      </c>
      <c r="D580" s="16">
        <v>31</v>
      </c>
      <c r="E580" s="16">
        <v>2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1</v>
      </c>
      <c r="P580" s="13" t="str">
        <f>IFERROR(VLOOKUP($A580,'Fielding Data'!$A:$H,MATCH(P$1,'Fielding Data'!$A$1:$H$1,0),0),"Other")</f>
        <v>P</v>
      </c>
      <c r="Q580" s="13">
        <f>IFERROR(VLOOKUP($A580,'Fielding Data'!$A:$H,MATCH(Q$1,'Fielding Data'!$A$1:$H$1,0),0),"Other")</f>
        <v>4</v>
      </c>
      <c r="R580" s="13">
        <f>IFERROR(VLOOKUP($A580,'Fielding Data'!$A:$H,MATCH(R$1,'Fielding Data'!$A$1:$H$1,0),0),"Other")</f>
        <v>24</v>
      </c>
      <c r="S580" s="13">
        <f>IFERROR(VLOOKUP($A580,'Fielding Data'!$A:$H,MATCH(S$1,'Fielding Data'!$A$1:$H$1,0),0),"Other")</f>
        <v>1</v>
      </c>
      <c r="T580" s="13">
        <f>IFERROR(VLOOKUP($A580,'Fielding Data'!$A:$H,MATCH(T$1,'Fielding Data'!$A$1:$H$1,0),0),"Other")</f>
        <v>1</v>
      </c>
      <c r="U580" s="13">
        <f>SUMIFS('Fielding Data'!E:E,'Fielding Data'!$A:$A,'Hitting Data'!$A580)</f>
        <v>4</v>
      </c>
      <c r="V580" s="13">
        <f>SUMIFS('Fielding Data'!F:F,'Fielding Data'!$A:$A,'Hitting Data'!$A580)</f>
        <v>24</v>
      </c>
      <c r="W580" s="13">
        <f>SUMIFS('Fielding Data'!G:G,'Fielding Data'!$A:$A,'Hitting Data'!$A580)</f>
        <v>1</v>
      </c>
      <c r="X580" s="13">
        <f>SUMIFS('Fielding Data'!H:H,'Fielding Data'!$A:$A,'Hitting Data'!$A580)</f>
        <v>1</v>
      </c>
    </row>
    <row r="581" spans="1:24" x14ac:dyDescent="0.3">
      <c r="A581" s="13" t="str">
        <f t="shared" si="9"/>
        <v>litscje012010</v>
      </c>
      <c r="B581" s="16" t="s">
        <v>818</v>
      </c>
      <c r="C581" s="16">
        <v>2010</v>
      </c>
      <c r="D581" s="16">
        <v>9</v>
      </c>
      <c r="E581" s="16">
        <v>1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3" t="str">
        <f>IFERROR(VLOOKUP($A581,'Fielding Data'!$A:$H,MATCH(P$1,'Fielding Data'!$A$1:$H$1,0),0),"Other")</f>
        <v>P</v>
      </c>
      <c r="Q581" s="13">
        <f>IFERROR(VLOOKUP($A581,'Fielding Data'!$A:$H,MATCH(Q$1,'Fielding Data'!$A$1:$H$1,0),0),"Other")</f>
        <v>7</v>
      </c>
      <c r="R581" s="13">
        <f>IFERROR(VLOOKUP($A581,'Fielding Data'!$A:$H,MATCH(R$1,'Fielding Data'!$A$1:$H$1,0),0),"Other")</f>
        <v>9</v>
      </c>
      <c r="S581" s="13">
        <f>IFERROR(VLOOKUP($A581,'Fielding Data'!$A:$H,MATCH(S$1,'Fielding Data'!$A$1:$H$1,0),0),"Other")</f>
        <v>0</v>
      </c>
      <c r="T581" s="13">
        <f>IFERROR(VLOOKUP($A581,'Fielding Data'!$A:$H,MATCH(T$1,'Fielding Data'!$A$1:$H$1,0),0),"Other")</f>
        <v>1</v>
      </c>
      <c r="U581" s="13">
        <f>SUMIFS('Fielding Data'!E:E,'Fielding Data'!$A:$A,'Hitting Data'!$A581)</f>
        <v>7</v>
      </c>
      <c r="V581" s="13">
        <f>SUMIFS('Fielding Data'!F:F,'Fielding Data'!$A:$A,'Hitting Data'!$A581)</f>
        <v>9</v>
      </c>
      <c r="W581" s="13">
        <f>SUMIFS('Fielding Data'!G:G,'Fielding Data'!$A:$A,'Hitting Data'!$A581)</f>
        <v>0</v>
      </c>
      <c r="X581" s="13">
        <f>SUMIFS('Fielding Data'!H:H,'Fielding Data'!$A:$A,'Hitting Data'!$A581)</f>
        <v>1</v>
      </c>
    </row>
    <row r="582" spans="1:24" x14ac:dyDescent="0.3">
      <c r="A582" s="13" t="str">
        <f t="shared" si="9"/>
        <v>loeka012010</v>
      </c>
      <c r="B582" s="16" t="s">
        <v>470</v>
      </c>
      <c r="C582" s="16">
        <v>2010</v>
      </c>
      <c r="D582" s="16">
        <v>53</v>
      </c>
      <c r="E582" s="16">
        <v>2</v>
      </c>
      <c r="F582" s="16">
        <v>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2</v>
      </c>
      <c r="P582" s="13" t="str">
        <f>IFERROR(VLOOKUP($A582,'Fielding Data'!$A:$H,MATCH(P$1,'Fielding Data'!$A$1:$H$1,0),0),"Other")</f>
        <v>P</v>
      </c>
      <c r="Q582" s="13">
        <f>IFERROR(VLOOKUP($A582,'Fielding Data'!$A:$H,MATCH(Q$1,'Fielding Data'!$A$1:$H$1,0),0),"Other")</f>
        <v>6</v>
      </c>
      <c r="R582" s="13">
        <f>IFERROR(VLOOKUP($A582,'Fielding Data'!$A:$H,MATCH(R$1,'Fielding Data'!$A$1:$H$1,0),0),"Other")</f>
        <v>9</v>
      </c>
      <c r="S582" s="13">
        <f>IFERROR(VLOOKUP($A582,'Fielding Data'!$A:$H,MATCH(S$1,'Fielding Data'!$A$1:$H$1,0),0),"Other")</f>
        <v>2</v>
      </c>
      <c r="T582" s="13">
        <f>IFERROR(VLOOKUP($A582,'Fielding Data'!$A:$H,MATCH(T$1,'Fielding Data'!$A$1:$H$1,0),0),"Other")</f>
        <v>1</v>
      </c>
      <c r="U582" s="13">
        <f>SUMIFS('Fielding Data'!E:E,'Fielding Data'!$A:$A,'Hitting Data'!$A582)</f>
        <v>6</v>
      </c>
      <c r="V582" s="13">
        <f>SUMIFS('Fielding Data'!F:F,'Fielding Data'!$A:$A,'Hitting Data'!$A582)</f>
        <v>9</v>
      </c>
      <c r="W582" s="13">
        <f>SUMIFS('Fielding Data'!G:G,'Fielding Data'!$A:$A,'Hitting Data'!$A582)</f>
        <v>2</v>
      </c>
      <c r="X582" s="13">
        <f>SUMIFS('Fielding Data'!H:H,'Fielding Data'!$A:$A,'Hitting Data'!$A582)</f>
        <v>1</v>
      </c>
    </row>
    <row r="583" spans="1:24" x14ac:dyDescent="0.3">
      <c r="A583" s="13" t="str">
        <f t="shared" si="9"/>
        <v>loganbo022010</v>
      </c>
      <c r="B583" s="16" t="s">
        <v>677</v>
      </c>
      <c r="C583" s="16">
        <v>2010</v>
      </c>
      <c r="D583" s="16">
        <v>51</v>
      </c>
      <c r="E583" s="16">
        <v>0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3" t="str">
        <f>IFERROR(VLOOKUP($A583,'Fielding Data'!$A:$H,MATCH(P$1,'Fielding Data'!$A$1:$H$1,0),0),"Other")</f>
        <v>P</v>
      </c>
      <c r="Q583" s="13">
        <f>IFERROR(VLOOKUP($A583,'Fielding Data'!$A:$H,MATCH(Q$1,'Fielding Data'!$A$1:$H$1,0),0),"Other")</f>
        <v>1</v>
      </c>
      <c r="R583" s="13">
        <f>IFERROR(VLOOKUP($A583,'Fielding Data'!$A:$H,MATCH(R$1,'Fielding Data'!$A$1:$H$1,0),0),"Other")</f>
        <v>3</v>
      </c>
      <c r="S583" s="13">
        <f>IFERROR(VLOOKUP($A583,'Fielding Data'!$A:$H,MATCH(S$1,'Fielding Data'!$A$1:$H$1,0),0),"Other")</f>
        <v>0</v>
      </c>
      <c r="T583" s="13">
        <f>IFERROR(VLOOKUP($A583,'Fielding Data'!$A:$H,MATCH(T$1,'Fielding Data'!$A$1:$H$1,0),0),"Other")</f>
        <v>0</v>
      </c>
      <c r="U583" s="13">
        <f>SUMIFS('Fielding Data'!E:E,'Fielding Data'!$A:$A,'Hitting Data'!$A583)</f>
        <v>1</v>
      </c>
      <c r="V583" s="13">
        <f>SUMIFS('Fielding Data'!F:F,'Fielding Data'!$A:$A,'Hitting Data'!$A583)</f>
        <v>3</v>
      </c>
      <c r="W583" s="13">
        <f>SUMIFS('Fielding Data'!G:G,'Fielding Data'!$A:$A,'Hitting Data'!$A583)</f>
        <v>0</v>
      </c>
      <c r="X583" s="13">
        <f>SUMIFS('Fielding Data'!H:H,'Fielding Data'!$A:$A,'Hitting Data'!$A583)</f>
        <v>0</v>
      </c>
    </row>
    <row r="584" spans="1:24" x14ac:dyDescent="0.3">
      <c r="A584" s="13" t="str">
        <f t="shared" si="9"/>
        <v>lohseky012010</v>
      </c>
      <c r="B584" s="16" t="s">
        <v>253</v>
      </c>
      <c r="C584" s="16">
        <v>2010</v>
      </c>
      <c r="D584" s="16">
        <v>21</v>
      </c>
      <c r="E584" s="16">
        <v>35</v>
      </c>
      <c r="F584" s="16">
        <v>2</v>
      </c>
      <c r="G584" s="16">
        <v>6</v>
      </c>
      <c r="H584" s="16">
        <v>2</v>
      </c>
      <c r="I584" s="16">
        <v>0</v>
      </c>
      <c r="J584" s="16">
        <v>0</v>
      </c>
      <c r="K584" s="16">
        <v>3</v>
      </c>
      <c r="L584" s="16">
        <v>0</v>
      </c>
      <c r="M584" s="16">
        <v>0</v>
      </c>
      <c r="N584" s="16">
        <v>0</v>
      </c>
      <c r="O584" s="16">
        <v>8</v>
      </c>
      <c r="P584" s="13" t="str">
        <f>IFERROR(VLOOKUP($A584,'Fielding Data'!$A:$H,MATCH(P$1,'Fielding Data'!$A$1:$H$1,0),0),"Other")</f>
        <v>LF</v>
      </c>
      <c r="Q584" s="13">
        <f>IFERROR(VLOOKUP($A584,'Fielding Data'!$A:$H,MATCH(Q$1,'Fielding Data'!$A$1:$H$1,0),0),"Other")</f>
        <v>0</v>
      </c>
      <c r="R584" s="13">
        <f>IFERROR(VLOOKUP($A584,'Fielding Data'!$A:$H,MATCH(R$1,'Fielding Data'!$A$1:$H$1,0),0),"Other")</f>
        <v>0</v>
      </c>
      <c r="S584" s="13">
        <f>IFERROR(VLOOKUP($A584,'Fielding Data'!$A:$H,MATCH(S$1,'Fielding Data'!$A$1:$H$1,0),0),"Other")</f>
        <v>0</v>
      </c>
      <c r="T584" s="13">
        <f>IFERROR(VLOOKUP($A584,'Fielding Data'!$A:$H,MATCH(T$1,'Fielding Data'!$A$1:$H$1,0),0),"Other")</f>
        <v>0</v>
      </c>
      <c r="U584" s="13">
        <f>SUMIFS('Fielding Data'!E:E,'Fielding Data'!$A:$A,'Hitting Data'!$A584)</f>
        <v>11</v>
      </c>
      <c r="V584" s="13">
        <f>SUMIFS('Fielding Data'!F:F,'Fielding Data'!$A:$A,'Hitting Data'!$A584)</f>
        <v>17</v>
      </c>
      <c r="W584" s="13">
        <f>SUMIFS('Fielding Data'!G:G,'Fielding Data'!$A:$A,'Hitting Data'!$A584)</f>
        <v>1</v>
      </c>
      <c r="X584" s="13">
        <f>SUMIFS('Fielding Data'!H:H,'Fielding Data'!$A:$A,'Hitting Data'!$A584)</f>
        <v>4</v>
      </c>
    </row>
    <row r="585" spans="1:24" x14ac:dyDescent="0.3">
      <c r="A585" s="13" t="str">
        <f t="shared" si="9"/>
        <v>loneyja012010</v>
      </c>
      <c r="B585" s="16" t="s">
        <v>678</v>
      </c>
      <c r="C585" s="16">
        <v>2010</v>
      </c>
      <c r="D585" s="16">
        <v>161</v>
      </c>
      <c r="E585" s="16">
        <v>588</v>
      </c>
      <c r="F585" s="16">
        <v>67</v>
      </c>
      <c r="G585" s="16">
        <v>157</v>
      </c>
      <c r="H585" s="16">
        <v>41</v>
      </c>
      <c r="I585" s="16">
        <v>2</v>
      </c>
      <c r="J585" s="16">
        <v>10</v>
      </c>
      <c r="K585" s="16">
        <v>88</v>
      </c>
      <c r="L585" s="16">
        <v>10</v>
      </c>
      <c r="M585" s="16">
        <v>5</v>
      </c>
      <c r="N585" s="16">
        <v>52</v>
      </c>
      <c r="O585" s="16">
        <v>95</v>
      </c>
      <c r="P585" s="13" t="str">
        <f>IFERROR(VLOOKUP($A585,'Fielding Data'!$A:$H,MATCH(P$1,'Fielding Data'!$A$1:$H$1,0),0),"Other")</f>
        <v>1B</v>
      </c>
      <c r="Q585" s="13">
        <f>IFERROR(VLOOKUP($A585,'Fielding Data'!$A:$H,MATCH(Q$1,'Fielding Data'!$A$1:$H$1,0),0),"Other")</f>
        <v>1286</v>
      </c>
      <c r="R585" s="13">
        <f>IFERROR(VLOOKUP($A585,'Fielding Data'!$A:$H,MATCH(R$1,'Fielding Data'!$A$1:$H$1,0),0),"Other")</f>
        <v>78</v>
      </c>
      <c r="S585" s="13">
        <f>IFERROR(VLOOKUP($A585,'Fielding Data'!$A:$H,MATCH(S$1,'Fielding Data'!$A$1:$H$1,0),0),"Other")</f>
        <v>4</v>
      </c>
      <c r="T585" s="13">
        <f>IFERROR(VLOOKUP($A585,'Fielding Data'!$A:$H,MATCH(T$1,'Fielding Data'!$A$1:$H$1,0),0),"Other")</f>
        <v>103</v>
      </c>
      <c r="U585" s="13">
        <f>SUMIFS('Fielding Data'!E:E,'Fielding Data'!$A:$A,'Hitting Data'!$A585)</f>
        <v>1286</v>
      </c>
      <c r="V585" s="13">
        <f>SUMIFS('Fielding Data'!F:F,'Fielding Data'!$A:$A,'Hitting Data'!$A585)</f>
        <v>78</v>
      </c>
      <c r="W585" s="13">
        <f>SUMIFS('Fielding Data'!G:G,'Fielding Data'!$A:$A,'Hitting Data'!$A585)</f>
        <v>4</v>
      </c>
      <c r="X585" s="13">
        <f>SUMIFS('Fielding Data'!H:H,'Fielding Data'!$A:$A,'Hitting Data'!$A585)</f>
        <v>103</v>
      </c>
    </row>
    <row r="586" spans="1:24" x14ac:dyDescent="0.3">
      <c r="A586" s="13" t="str">
        <f t="shared" si="9"/>
        <v>longoev012010</v>
      </c>
      <c r="B586" s="16" t="s">
        <v>955</v>
      </c>
      <c r="C586" s="16">
        <v>2010</v>
      </c>
      <c r="D586" s="16">
        <v>151</v>
      </c>
      <c r="E586" s="16">
        <v>574</v>
      </c>
      <c r="F586" s="16">
        <v>96</v>
      </c>
      <c r="G586" s="16">
        <v>169</v>
      </c>
      <c r="H586" s="16">
        <v>46</v>
      </c>
      <c r="I586" s="16">
        <v>5</v>
      </c>
      <c r="J586" s="16">
        <v>22</v>
      </c>
      <c r="K586" s="16">
        <v>104</v>
      </c>
      <c r="L586" s="16">
        <v>15</v>
      </c>
      <c r="M586" s="16">
        <v>5</v>
      </c>
      <c r="N586" s="16">
        <v>72</v>
      </c>
      <c r="O586" s="16">
        <v>124</v>
      </c>
      <c r="P586" s="13" t="str">
        <f>IFERROR(VLOOKUP($A586,'Fielding Data'!$A:$H,MATCH(P$1,'Fielding Data'!$A$1:$H$1,0),0),"Other")</f>
        <v>3B</v>
      </c>
      <c r="Q586" s="13">
        <f>IFERROR(VLOOKUP($A586,'Fielding Data'!$A:$H,MATCH(Q$1,'Fielding Data'!$A$1:$H$1,0),0),"Other")</f>
        <v>127</v>
      </c>
      <c r="R586" s="13">
        <f>IFERROR(VLOOKUP($A586,'Fielding Data'!$A:$H,MATCH(R$1,'Fielding Data'!$A$1:$H$1,0),0),"Other")</f>
        <v>276</v>
      </c>
      <c r="S586" s="13">
        <f>IFERROR(VLOOKUP($A586,'Fielding Data'!$A:$H,MATCH(S$1,'Fielding Data'!$A$1:$H$1,0),0),"Other")</f>
        <v>14</v>
      </c>
      <c r="T586" s="13">
        <f>IFERROR(VLOOKUP($A586,'Fielding Data'!$A:$H,MATCH(T$1,'Fielding Data'!$A$1:$H$1,0),0),"Other")</f>
        <v>46</v>
      </c>
      <c r="U586" s="13">
        <f>SUMIFS('Fielding Data'!E:E,'Fielding Data'!$A:$A,'Hitting Data'!$A586)</f>
        <v>127</v>
      </c>
      <c r="V586" s="13">
        <f>SUMIFS('Fielding Data'!F:F,'Fielding Data'!$A:$A,'Hitting Data'!$A586)</f>
        <v>276</v>
      </c>
      <c r="W586" s="13">
        <f>SUMIFS('Fielding Data'!G:G,'Fielding Data'!$A:$A,'Hitting Data'!$A586)</f>
        <v>14</v>
      </c>
      <c r="X586" s="13">
        <f>SUMIFS('Fielding Data'!H:H,'Fielding Data'!$A:$A,'Hitting Data'!$A586)</f>
        <v>46</v>
      </c>
    </row>
    <row r="587" spans="1:24" x14ac:dyDescent="0.3">
      <c r="A587" s="13" t="str">
        <f t="shared" si="9"/>
        <v>lopezjo012010</v>
      </c>
      <c r="B587" s="16" t="s">
        <v>471</v>
      </c>
      <c r="C587" s="16">
        <v>2010</v>
      </c>
      <c r="D587" s="16">
        <v>150</v>
      </c>
      <c r="E587" s="16">
        <v>593</v>
      </c>
      <c r="F587" s="16">
        <v>49</v>
      </c>
      <c r="G587" s="16">
        <v>142</v>
      </c>
      <c r="H587" s="16">
        <v>29</v>
      </c>
      <c r="I587" s="16">
        <v>0</v>
      </c>
      <c r="J587" s="16">
        <v>10</v>
      </c>
      <c r="K587" s="16">
        <v>58</v>
      </c>
      <c r="L587" s="16">
        <v>3</v>
      </c>
      <c r="M587" s="16">
        <v>2</v>
      </c>
      <c r="N587" s="16">
        <v>23</v>
      </c>
      <c r="O587" s="16">
        <v>66</v>
      </c>
      <c r="P587" s="13" t="str">
        <f>IFERROR(VLOOKUP($A587,'Fielding Data'!$A:$H,MATCH(P$1,'Fielding Data'!$A$1:$H$1,0),0),"Other")</f>
        <v>3B</v>
      </c>
      <c r="Q587" s="13">
        <f>IFERROR(VLOOKUP($A587,'Fielding Data'!$A:$H,MATCH(Q$1,'Fielding Data'!$A$1:$H$1,0),0),"Other")</f>
        <v>107</v>
      </c>
      <c r="R587" s="13">
        <f>IFERROR(VLOOKUP($A587,'Fielding Data'!$A:$H,MATCH(R$1,'Fielding Data'!$A$1:$H$1,0),0),"Other")</f>
        <v>322</v>
      </c>
      <c r="S587" s="13">
        <f>IFERROR(VLOOKUP($A587,'Fielding Data'!$A:$H,MATCH(S$1,'Fielding Data'!$A$1:$H$1,0),0),"Other")</f>
        <v>18</v>
      </c>
      <c r="T587" s="13">
        <f>IFERROR(VLOOKUP($A587,'Fielding Data'!$A:$H,MATCH(T$1,'Fielding Data'!$A$1:$H$1,0),0),"Other")</f>
        <v>29</v>
      </c>
      <c r="U587" s="13">
        <f>SUMIFS('Fielding Data'!E:E,'Fielding Data'!$A:$A,'Hitting Data'!$A587)</f>
        <v>107</v>
      </c>
      <c r="V587" s="13">
        <f>SUMIFS('Fielding Data'!F:F,'Fielding Data'!$A:$A,'Hitting Data'!$A587)</f>
        <v>322</v>
      </c>
      <c r="W587" s="13">
        <f>SUMIFS('Fielding Data'!G:G,'Fielding Data'!$A:$A,'Hitting Data'!$A587)</f>
        <v>18</v>
      </c>
      <c r="X587" s="13">
        <f>SUMIFS('Fielding Data'!H:H,'Fielding Data'!$A:$A,'Hitting Data'!$A587)</f>
        <v>29</v>
      </c>
    </row>
    <row r="588" spans="1:24" x14ac:dyDescent="0.3">
      <c r="A588" s="13" t="str">
        <f t="shared" si="9"/>
        <v>lopezro012010</v>
      </c>
      <c r="B588" s="16" t="s">
        <v>142</v>
      </c>
      <c r="C588" s="16">
        <v>2010</v>
      </c>
      <c r="D588" s="16">
        <v>33</v>
      </c>
      <c r="E588" s="16">
        <v>64</v>
      </c>
      <c r="F588" s="16">
        <v>2</v>
      </c>
      <c r="G588" s="16">
        <v>5</v>
      </c>
      <c r="H588" s="16">
        <v>0</v>
      </c>
      <c r="I588" s="16">
        <v>0</v>
      </c>
      <c r="J588" s="16">
        <v>0</v>
      </c>
      <c r="K588" s="16">
        <v>1</v>
      </c>
      <c r="L588" s="16">
        <v>0</v>
      </c>
      <c r="M588" s="16">
        <v>0</v>
      </c>
      <c r="N588" s="16">
        <v>1</v>
      </c>
      <c r="O588" s="16">
        <v>35</v>
      </c>
      <c r="P588" s="13" t="str">
        <f>IFERROR(VLOOKUP($A588,'Fielding Data'!$A:$H,MATCH(P$1,'Fielding Data'!$A$1:$H$1,0),0),"Other")</f>
        <v>P</v>
      </c>
      <c r="Q588" s="13">
        <f>IFERROR(VLOOKUP($A588,'Fielding Data'!$A:$H,MATCH(Q$1,'Fielding Data'!$A$1:$H$1,0),0),"Other")</f>
        <v>10</v>
      </c>
      <c r="R588" s="13">
        <f>IFERROR(VLOOKUP($A588,'Fielding Data'!$A:$H,MATCH(R$1,'Fielding Data'!$A$1:$H$1,0),0),"Other")</f>
        <v>25</v>
      </c>
      <c r="S588" s="13">
        <f>IFERROR(VLOOKUP($A588,'Fielding Data'!$A:$H,MATCH(S$1,'Fielding Data'!$A$1:$H$1,0),0),"Other")</f>
        <v>4</v>
      </c>
      <c r="T588" s="13">
        <f>IFERROR(VLOOKUP($A588,'Fielding Data'!$A:$H,MATCH(T$1,'Fielding Data'!$A$1:$H$1,0),0),"Other")</f>
        <v>2</v>
      </c>
      <c r="U588" s="13">
        <f>SUMIFS('Fielding Data'!E:E,'Fielding Data'!$A:$A,'Hitting Data'!$A588)</f>
        <v>10</v>
      </c>
      <c r="V588" s="13">
        <f>SUMIFS('Fielding Data'!F:F,'Fielding Data'!$A:$A,'Hitting Data'!$A588)</f>
        <v>25</v>
      </c>
      <c r="W588" s="13">
        <f>SUMIFS('Fielding Data'!G:G,'Fielding Data'!$A:$A,'Hitting Data'!$A588)</f>
        <v>4</v>
      </c>
      <c r="X588" s="13">
        <f>SUMIFS('Fielding Data'!H:H,'Fielding Data'!$A:$A,'Hitting Data'!$A588)</f>
        <v>2</v>
      </c>
    </row>
    <row r="589" spans="1:24" x14ac:dyDescent="0.3">
      <c r="A589" s="13" t="str">
        <f t="shared" si="9"/>
        <v>lopezwi012010</v>
      </c>
      <c r="B589" s="16" t="s">
        <v>1124</v>
      </c>
      <c r="C589" s="16">
        <v>2010</v>
      </c>
      <c r="D589" s="16">
        <v>68</v>
      </c>
      <c r="E589" s="16">
        <v>0</v>
      </c>
      <c r="F589" s="16">
        <v>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3" t="str">
        <f>IFERROR(VLOOKUP($A589,'Fielding Data'!$A:$H,MATCH(P$1,'Fielding Data'!$A$1:$H$1,0),0),"Other")</f>
        <v>P</v>
      </c>
      <c r="Q589" s="13">
        <f>IFERROR(VLOOKUP($A589,'Fielding Data'!$A:$H,MATCH(Q$1,'Fielding Data'!$A$1:$H$1,0),0),"Other")</f>
        <v>7</v>
      </c>
      <c r="R589" s="13">
        <f>IFERROR(VLOOKUP($A589,'Fielding Data'!$A:$H,MATCH(R$1,'Fielding Data'!$A$1:$H$1,0),0),"Other")</f>
        <v>15</v>
      </c>
      <c r="S589" s="13">
        <f>IFERROR(VLOOKUP($A589,'Fielding Data'!$A:$H,MATCH(S$1,'Fielding Data'!$A$1:$H$1,0),0),"Other")</f>
        <v>0</v>
      </c>
      <c r="T589" s="13">
        <f>IFERROR(VLOOKUP($A589,'Fielding Data'!$A:$H,MATCH(T$1,'Fielding Data'!$A$1:$H$1,0),0),"Other")</f>
        <v>1</v>
      </c>
      <c r="U589" s="13">
        <f>SUMIFS('Fielding Data'!E:E,'Fielding Data'!$A:$A,'Hitting Data'!$A589)</f>
        <v>7</v>
      </c>
      <c r="V589" s="13">
        <f>SUMIFS('Fielding Data'!F:F,'Fielding Data'!$A:$A,'Hitting Data'!$A589)</f>
        <v>15</v>
      </c>
      <c r="W589" s="13">
        <f>SUMIFS('Fielding Data'!G:G,'Fielding Data'!$A:$A,'Hitting Data'!$A589)</f>
        <v>0</v>
      </c>
      <c r="X589" s="13">
        <f>SUMIFS('Fielding Data'!H:H,'Fielding Data'!$A:$A,'Hitting Data'!$A589)</f>
        <v>1</v>
      </c>
    </row>
    <row r="590" spans="1:24" x14ac:dyDescent="0.3">
      <c r="A590" s="13" t="str">
        <f t="shared" si="9"/>
        <v>lowede012010</v>
      </c>
      <c r="B590" s="16" t="s">
        <v>143</v>
      </c>
      <c r="C590" s="16">
        <v>2010</v>
      </c>
      <c r="D590" s="16">
        <v>34</v>
      </c>
      <c r="E590" s="16">
        <v>53</v>
      </c>
      <c r="F590" s="16">
        <v>6</v>
      </c>
      <c r="G590" s="16">
        <v>8</v>
      </c>
      <c r="H590" s="16">
        <v>4</v>
      </c>
      <c r="I590" s="16">
        <v>0</v>
      </c>
      <c r="J590" s="16">
        <v>0</v>
      </c>
      <c r="K590" s="16">
        <v>3</v>
      </c>
      <c r="L590" s="16">
        <v>0</v>
      </c>
      <c r="M590" s="16">
        <v>0</v>
      </c>
      <c r="N590" s="16">
        <v>5</v>
      </c>
      <c r="O590" s="16">
        <v>14</v>
      </c>
      <c r="P590" s="13" t="str">
        <f>IFERROR(VLOOKUP($A590,'Fielding Data'!$A:$H,MATCH(P$1,'Fielding Data'!$A$1:$H$1,0),0),"Other")</f>
        <v>P</v>
      </c>
      <c r="Q590" s="13">
        <f>IFERROR(VLOOKUP($A590,'Fielding Data'!$A:$H,MATCH(Q$1,'Fielding Data'!$A$1:$H$1,0),0),"Other")</f>
        <v>14</v>
      </c>
      <c r="R590" s="13">
        <f>IFERROR(VLOOKUP($A590,'Fielding Data'!$A:$H,MATCH(R$1,'Fielding Data'!$A$1:$H$1,0),0),"Other")</f>
        <v>30</v>
      </c>
      <c r="S590" s="13">
        <f>IFERROR(VLOOKUP($A590,'Fielding Data'!$A:$H,MATCH(S$1,'Fielding Data'!$A$1:$H$1,0),0),"Other")</f>
        <v>0</v>
      </c>
      <c r="T590" s="13">
        <f>IFERROR(VLOOKUP($A590,'Fielding Data'!$A:$H,MATCH(T$1,'Fielding Data'!$A$1:$H$1,0),0),"Other")</f>
        <v>1</v>
      </c>
      <c r="U590" s="13">
        <f>SUMIFS('Fielding Data'!E:E,'Fielding Data'!$A:$A,'Hitting Data'!$A590)</f>
        <v>14</v>
      </c>
      <c r="V590" s="13">
        <f>SUMIFS('Fielding Data'!F:F,'Fielding Data'!$A:$A,'Hitting Data'!$A590)</f>
        <v>30</v>
      </c>
      <c r="W590" s="13">
        <f>SUMIFS('Fielding Data'!G:G,'Fielding Data'!$A:$A,'Hitting Data'!$A590)</f>
        <v>0</v>
      </c>
      <c r="X590" s="13">
        <f>SUMIFS('Fielding Data'!H:H,'Fielding Data'!$A:$A,'Hitting Data'!$A590)</f>
        <v>1</v>
      </c>
    </row>
    <row r="591" spans="1:24" x14ac:dyDescent="0.3">
      <c r="A591" s="13" t="str">
        <f t="shared" si="9"/>
        <v>lowelmi012010</v>
      </c>
      <c r="B591" s="16" t="s">
        <v>144</v>
      </c>
      <c r="C591" s="16">
        <v>2010</v>
      </c>
      <c r="D591" s="16">
        <v>73</v>
      </c>
      <c r="E591" s="16">
        <v>218</v>
      </c>
      <c r="F591" s="16">
        <v>23</v>
      </c>
      <c r="G591" s="16">
        <v>52</v>
      </c>
      <c r="H591" s="16">
        <v>13</v>
      </c>
      <c r="I591" s="16">
        <v>0</v>
      </c>
      <c r="J591" s="16">
        <v>5</v>
      </c>
      <c r="K591" s="16">
        <v>26</v>
      </c>
      <c r="L591" s="16">
        <v>0</v>
      </c>
      <c r="M591" s="16">
        <v>0</v>
      </c>
      <c r="N591" s="16">
        <v>23</v>
      </c>
      <c r="O591" s="16">
        <v>34</v>
      </c>
      <c r="P591" s="13" t="str">
        <f>IFERROR(VLOOKUP($A591,'Fielding Data'!$A:$H,MATCH(P$1,'Fielding Data'!$A$1:$H$1,0),0),"Other")</f>
        <v>1B</v>
      </c>
      <c r="Q591" s="13">
        <f>IFERROR(VLOOKUP($A591,'Fielding Data'!$A:$H,MATCH(Q$1,'Fielding Data'!$A$1:$H$1,0),0),"Other")</f>
        <v>310</v>
      </c>
      <c r="R591" s="13">
        <f>IFERROR(VLOOKUP($A591,'Fielding Data'!$A:$H,MATCH(R$1,'Fielding Data'!$A$1:$H$1,0),0),"Other")</f>
        <v>24</v>
      </c>
      <c r="S591" s="13">
        <f>IFERROR(VLOOKUP($A591,'Fielding Data'!$A:$H,MATCH(S$1,'Fielding Data'!$A$1:$H$1,0),0),"Other")</f>
        <v>2</v>
      </c>
      <c r="T591" s="13">
        <f>IFERROR(VLOOKUP($A591,'Fielding Data'!$A:$H,MATCH(T$1,'Fielding Data'!$A$1:$H$1,0),0),"Other")</f>
        <v>35</v>
      </c>
      <c r="U591" s="13">
        <f>SUMIFS('Fielding Data'!E:E,'Fielding Data'!$A:$A,'Hitting Data'!$A591)</f>
        <v>312</v>
      </c>
      <c r="V591" s="13">
        <f>SUMIFS('Fielding Data'!F:F,'Fielding Data'!$A:$A,'Hitting Data'!$A591)</f>
        <v>30</v>
      </c>
      <c r="W591" s="13">
        <f>SUMIFS('Fielding Data'!G:G,'Fielding Data'!$A:$A,'Hitting Data'!$A591)</f>
        <v>2</v>
      </c>
      <c r="X591" s="13">
        <f>SUMIFS('Fielding Data'!H:H,'Fielding Data'!$A:$A,'Hitting Data'!$A591)</f>
        <v>36</v>
      </c>
    </row>
    <row r="592" spans="1:24" x14ac:dyDescent="0.3">
      <c r="A592" s="13" t="str">
        <f t="shared" si="9"/>
        <v>lowrije012010</v>
      </c>
      <c r="B592" s="16" t="s">
        <v>956</v>
      </c>
      <c r="C592" s="16">
        <v>2010</v>
      </c>
      <c r="D592" s="16">
        <v>55</v>
      </c>
      <c r="E592" s="16">
        <v>171</v>
      </c>
      <c r="F592" s="16">
        <v>31</v>
      </c>
      <c r="G592" s="16">
        <v>49</v>
      </c>
      <c r="H592" s="16">
        <v>14</v>
      </c>
      <c r="I592" s="16">
        <v>0</v>
      </c>
      <c r="J592" s="16">
        <v>9</v>
      </c>
      <c r="K592" s="16">
        <v>24</v>
      </c>
      <c r="L592" s="16">
        <v>1</v>
      </c>
      <c r="M592" s="16">
        <v>1</v>
      </c>
      <c r="N592" s="16">
        <v>25</v>
      </c>
      <c r="O592" s="16">
        <v>25</v>
      </c>
      <c r="P592" s="13" t="str">
        <f>IFERROR(VLOOKUP($A592,'Fielding Data'!$A:$H,MATCH(P$1,'Fielding Data'!$A$1:$H$1,0),0),"Other")</f>
        <v>1B</v>
      </c>
      <c r="Q592" s="13">
        <f>IFERROR(VLOOKUP($A592,'Fielding Data'!$A:$H,MATCH(Q$1,'Fielding Data'!$A$1:$H$1,0),0),"Other")</f>
        <v>10</v>
      </c>
      <c r="R592" s="13">
        <f>IFERROR(VLOOKUP($A592,'Fielding Data'!$A:$H,MATCH(R$1,'Fielding Data'!$A$1:$H$1,0),0),"Other")</f>
        <v>2</v>
      </c>
      <c r="S592" s="13">
        <f>IFERROR(VLOOKUP($A592,'Fielding Data'!$A:$H,MATCH(S$1,'Fielding Data'!$A$1:$H$1,0),0),"Other")</f>
        <v>1</v>
      </c>
      <c r="T592" s="13">
        <f>IFERROR(VLOOKUP($A592,'Fielding Data'!$A:$H,MATCH(T$1,'Fielding Data'!$A$1:$H$1,0),0),"Other")</f>
        <v>2</v>
      </c>
      <c r="U592" s="13">
        <f>SUMIFS('Fielding Data'!E:E,'Fielding Data'!$A:$A,'Hitting Data'!$A592)</f>
        <v>80</v>
      </c>
      <c r="V592" s="13">
        <f>SUMIFS('Fielding Data'!F:F,'Fielding Data'!$A:$A,'Hitting Data'!$A592)</f>
        <v>126</v>
      </c>
      <c r="W592" s="13">
        <f>SUMIFS('Fielding Data'!G:G,'Fielding Data'!$A:$A,'Hitting Data'!$A592)</f>
        <v>5</v>
      </c>
      <c r="X592" s="13">
        <f>SUMIFS('Fielding Data'!H:H,'Fielding Data'!$A:$A,'Hitting Data'!$A592)</f>
        <v>33</v>
      </c>
    </row>
    <row r="593" spans="1:24" x14ac:dyDescent="0.3">
      <c r="A593" s="13" t="str">
        <f t="shared" si="9"/>
        <v>lucrojo012010</v>
      </c>
      <c r="B593" s="16" t="s">
        <v>1323</v>
      </c>
      <c r="C593" s="16">
        <v>2010</v>
      </c>
      <c r="D593" s="16">
        <v>75</v>
      </c>
      <c r="E593" s="16">
        <v>277</v>
      </c>
      <c r="F593" s="16">
        <v>24</v>
      </c>
      <c r="G593" s="16">
        <v>70</v>
      </c>
      <c r="H593" s="16">
        <v>9</v>
      </c>
      <c r="I593" s="16">
        <v>0</v>
      </c>
      <c r="J593" s="16">
        <v>4</v>
      </c>
      <c r="K593" s="16">
        <v>26</v>
      </c>
      <c r="L593" s="16">
        <v>4</v>
      </c>
      <c r="M593" s="16">
        <v>2</v>
      </c>
      <c r="N593" s="16">
        <v>18</v>
      </c>
      <c r="O593" s="16">
        <v>44</v>
      </c>
      <c r="P593" s="13" t="str">
        <f>IFERROR(VLOOKUP($A593,'Fielding Data'!$A:$H,MATCH(P$1,'Fielding Data'!$A$1:$H$1,0),0),"Other")</f>
        <v>C</v>
      </c>
      <c r="Q593" s="13">
        <f>IFERROR(VLOOKUP($A593,'Fielding Data'!$A:$H,MATCH(Q$1,'Fielding Data'!$A$1:$H$1,0),0),"Other")</f>
        <v>614</v>
      </c>
      <c r="R593" s="13">
        <f>IFERROR(VLOOKUP($A593,'Fielding Data'!$A:$H,MATCH(R$1,'Fielding Data'!$A$1:$H$1,0),0),"Other")</f>
        <v>44</v>
      </c>
      <c r="S593" s="13">
        <f>IFERROR(VLOOKUP($A593,'Fielding Data'!$A:$H,MATCH(S$1,'Fielding Data'!$A$1:$H$1,0),0),"Other")</f>
        <v>5</v>
      </c>
      <c r="T593" s="13">
        <f>IFERROR(VLOOKUP($A593,'Fielding Data'!$A:$H,MATCH(T$1,'Fielding Data'!$A$1:$H$1,0),0),"Other")</f>
        <v>6</v>
      </c>
      <c r="U593" s="13">
        <f>SUMIFS('Fielding Data'!E:E,'Fielding Data'!$A:$A,'Hitting Data'!$A593)</f>
        <v>614</v>
      </c>
      <c r="V593" s="13">
        <f>SUMIFS('Fielding Data'!F:F,'Fielding Data'!$A:$A,'Hitting Data'!$A593)</f>
        <v>44</v>
      </c>
      <c r="W593" s="13">
        <f>SUMIFS('Fielding Data'!G:G,'Fielding Data'!$A:$A,'Hitting Data'!$A593)</f>
        <v>5</v>
      </c>
      <c r="X593" s="13">
        <f>SUMIFS('Fielding Data'!H:H,'Fielding Data'!$A:$A,'Hitting Data'!$A593)</f>
        <v>6</v>
      </c>
    </row>
    <row r="594" spans="1:24" x14ac:dyDescent="0.3">
      <c r="A594" s="13" t="str">
        <f t="shared" si="9"/>
        <v>lucydo012010</v>
      </c>
      <c r="B594" s="16" t="s">
        <v>819</v>
      </c>
      <c r="C594" s="16">
        <v>2010</v>
      </c>
      <c r="D594" s="16">
        <v>7</v>
      </c>
      <c r="E594" s="16">
        <v>15</v>
      </c>
      <c r="F594" s="16">
        <v>2</v>
      </c>
      <c r="G594" s="16">
        <v>5</v>
      </c>
      <c r="H594" s="16">
        <v>3</v>
      </c>
      <c r="I594" s="16">
        <v>0</v>
      </c>
      <c r="J594" s="16">
        <v>1</v>
      </c>
      <c r="K594" s="16">
        <v>2</v>
      </c>
      <c r="L594" s="16">
        <v>1</v>
      </c>
      <c r="M594" s="16">
        <v>0</v>
      </c>
      <c r="N594" s="16">
        <v>2</v>
      </c>
      <c r="O594" s="16">
        <v>3</v>
      </c>
      <c r="P594" s="13" t="str">
        <f>IFERROR(VLOOKUP($A594,'Fielding Data'!$A:$H,MATCH(P$1,'Fielding Data'!$A$1:$H$1,0),0),"Other")</f>
        <v>C</v>
      </c>
      <c r="Q594" s="13">
        <f>IFERROR(VLOOKUP($A594,'Fielding Data'!$A:$H,MATCH(Q$1,'Fielding Data'!$A$1:$H$1,0),0),"Other")</f>
        <v>43</v>
      </c>
      <c r="R594" s="13">
        <f>IFERROR(VLOOKUP($A594,'Fielding Data'!$A:$H,MATCH(R$1,'Fielding Data'!$A$1:$H$1,0),0),"Other")</f>
        <v>0</v>
      </c>
      <c r="S594" s="13">
        <f>IFERROR(VLOOKUP($A594,'Fielding Data'!$A:$H,MATCH(S$1,'Fielding Data'!$A$1:$H$1,0),0),"Other")</f>
        <v>0</v>
      </c>
      <c r="T594" s="13">
        <f>IFERROR(VLOOKUP($A594,'Fielding Data'!$A:$H,MATCH(T$1,'Fielding Data'!$A$1:$H$1,0),0),"Other")</f>
        <v>0</v>
      </c>
      <c r="U594" s="13">
        <f>SUMIFS('Fielding Data'!E:E,'Fielding Data'!$A:$A,'Hitting Data'!$A594)</f>
        <v>43</v>
      </c>
      <c r="V594" s="13">
        <f>SUMIFS('Fielding Data'!F:F,'Fielding Data'!$A:$A,'Hitting Data'!$A594)</f>
        <v>0</v>
      </c>
      <c r="W594" s="13">
        <f>SUMIFS('Fielding Data'!G:G,'Fielding Data'!$A:$A,'Hitting Data'!$A594)</f>
        <v>0</v>
      </c>
      <c r="X594" s="13">
        <f>SUMIFS('Fielding Data'!H:H,'Fielding Data'!$A:$A,'Hitting Data'!$A594)</f>
        <v>0</v>
      </c>
    </row>
    <row r="595" spans="1:24" x14ac:dyDescent="0.3">
      <c r="A595" s="13" t="str">
        <f t="shared" si="9"/>
        <v>luebkco012010</v>
      </c>
      <c r="B595" s="16" t="s">
        <v>1324</v>
      </c>
      <c r="C595" s="16">
        <v>2010</v>
      </c>
      <c r="D595" s="16">
        <v>4</v>
      </c>
      <c r="E595" s="16">
        <v>5</v>
      </c>
      <c r="F595" s="16">
        <v>0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16">
        <v>5</v>
      </c>
      <c r="P595" s="13" t="str">
        <f>IFERROR(VLOOKUP($A595,'Fielding Data'!$A:$H,MATCH(P$1,'Fielding Data'!$A$1:$H$1,0),0),"Other")</f>
        <v>P</v>
      </c>
      <c r="Q595" s="13">
        <f>IFERROR(VLOOKUP($A595,'Fielding Data'!$A:$H,MATCH(Q$1,'Fielding Data'!$A$1:$H$1,0),0),"Other")</f>
        <v>1</v>
      </c>
      <c r="R595" s="13">
        <f>IFERROR(VLOOKUP($A595,'Fielding Data'!$A:$H,MATCH(R$1,'Fielding Data'!$A$1:$H$1,0),0),"Other")</f>
        <v>5</v>
      </c>
      <c r="S595" s="13">
        <f>IFERROR(VLOOKUP($A595,'Fielding Data'!$A:$H,MATCH(S$1,'Fielding Data'!$A$1:$H$1,0),0),"Other")</f>
        <v>2</v>
      </c>
      <c r="T595" s="13">
        <f>IFERROR(VLOOKUP($A595,'Fielding Data'!$A:$H,MATCH(T$1,'Fielding Data'!$A$1:$H$1,0),0),"Other")</f>
        <v>0</v>
      </c>
      <c r="U595" s="13">
        <f>SUMIFS('Fielding Data'!E:E,'Fielding Data'!$A:$A,'Hitting Data'!$A595)</f>
        <v>1</v>
      </c>
      <c r="V595" s="13">
        <f>SUMIFS('Fielding Data'!F:F,'Fielding Data'!$A:$A,'Hitting Data'!$A595)</f>
        <v>5</v>
      </c>
      <c r="W595" s="13">
        <f>SUMIFS('Fielding Data'!G:G,'Fielding Data'!$A:$A,'Hitting Data'!$A595)</f>
        <v>2</v>
      </c>
      <c r="X595" s="13">
        <f>SUMIFS('Fielding Data'!H:H,'Fielding Data'!$A:$A,'Hitting Data'!$A595)</f>
        <v>0</v>
      </c>
    </row>
    <row r="596" spans="1:24" x14ac:dyDescent="0.3">
      <c r="A596" s="13" t="str">
        <f t="shared" si="9"/>
        <v>lugoju012010</v>
      </c>
      <c r="B596" s="16" t="s">
        <v>145</v>
      </c>
      <c r="C596" s="16">
        <v>2010</v>
      </c>
      <c r="D596" s="16">
        <v>93</v>
      </c>
      <c r="E596" s="16">
        <v>241</v>
      </c>
      <c r="F596" s="16">
        <v>26</v>
      </c>
      <c r="G596" s="16">
        <v>60</v>
      </c>
      <c r="H596" s="16">
        <v>4</v>
      </c>
      <c r="I596" s="16">
        <v>2</v>
      </c>
      <c r="J596" s="16">
        <v>0</v>
      </c>
      <c r="K596" s="16">
        <v>20</v>
      </c>
      <c r="L596" s="16">
        <v>5</v>
      </c>
      <c r="M596" s="16">
        <v>7</v>
      </c>
      <c r="N596" s="16">
        <v>15</v>
      </c>
      <c r="O596" s="16">
        <v>50</v>
      </c>
      <c r="P596" s="13" t="str">
        <f>IFERROR(VLOOKUP($A596,'Fielding Data'!$A:$H,MATCH(P$1,'Fielding Data'!$A$1:$H$1,0),0),"Other")</f>
        <v>2B</v>
      </c>
      <c r="Q596" s="13">
        <f>IFERROR(VLOOKUP($A596,'Fielding Data'!$A:$H,MATCH(Q$1,'Fielding Data'!$A$1:$H$1,0),0),"Other")</f>
        <v>93</v>
      </c>
      <c r="R596" s="13">
        <f>IFERROR(VLOOKUP($A596,'Fielding Data'!$A:$H,MATCH(R$1,'Fielding Data'!$A$1:$H$1,0),0),"Other")</f>
        <v>131</v>
      </c>
      <c r="S596" s="13">
        <f>IFERROR(VLOOKUP($A596,'Fielding Data'!$A:$H,MATCH(S$1,'Fielding Data'!$A$1:$H$1,0),0),"Other")</f>
        <v>1</v>
      </c>
      <c r="T596" s="13">
        <f>IFERROR(VLOOKUP($A596,'Fielding Data'!$A:$H,MATCH(T$1,'Fielding Data'!$A$1:$H$1,0),0),"Other")</f>
        <v>26</v>
      </c>
      <c r="U596" s="13">
        <f>SUMIFS('Fielding Data'!E:E,'Fielding Data'!$A:$A,'Hitting Data'!$A596)</f>
        <v>119</v>
      </c>
      <c r="V596" s="13">
        <f>SUMIFS('Fielding Data'!F:F,'Fielding Data'!$A:$A,'Hitting Data'!$A596)</f>
        <v>180</v>
      </c>
      <c r="W596" s="13">
        <f>SUMIFS('Fielding Data'!G:G,'Fielding Data'!$A:$A,'Hitting Data'!$A596)</f>
        <v>2</v>
      </c>
      <c r="X596" s="13">
        <f>SUMIFS('Fielding Data'!H:H,'Fielding Data'!$A:$A,'Hitting Data'!$A596)</f>
        <v>37</v>
      </c>
    </row>
    <row r="597" spans="1:24" x14ac:dyDescent="0.3">
      <c r="A597" s="13" t="str">
        <f t="shared" si="9"/>
        <v>lunahe012010</v>
      </c>
      <c r="B597" s="16" t="s">
        <v>472</v>
      </c>
      <c r="C597" s="16">
        <v>2010</v>
      </c>
      <c r="D597" s="16">
        <v>27</v>
      </c>
      <c r="E597" s="16">
        <v>29</v>
      </c>
      <c r="F597" s="16">
        <v>2</v>
      </c>
      <c r="G597" s="16">
        <v>4</v>
      </c>
      <c r="H597" s="16">
        <v>1</v>
      </c>
      <c r="I597" s="16">
        <v>0</v>
      </c>
      <c r="J597" s="16">
        <v>2</v>
      </c>
      <c r="K597" s="16">
        <v>4</v>
      </c>
      <c r="L597" s="16">
        <v>0</v>
      </c>
      <c r="M597" s="16">
        <v>1</v>
      </c>
      <c r="N597" s="16">
        <v>0</v>
      </c>
      <c r="O597" s="16">
        <v>13</v>
      </c>
      <c r="P597" s="13" t="str">
        <f>IFERROR(VLOOKUP($A597,'Fielding Data'!$A:$H,MATCH(P$1,'Fielding Data'!$A$1:$H$1,0),0),"Other")</f>
        <v>2B</v>
      </c>
      <c r="Q597" s="13">
        <f>IFERROR(VLOOKUP($A597,'Fielding Data'!$A:$H,MATCH(Q$1,'Fielding Data'!$A$1:$H$1,0),0),"Other")</f>
        <v>1</v>
      </c>
      <c r="R597" s="13">
        <f>IFERROR(VLOOKUP($A597,'Fielding Data'!$A:$H,MATCH(R$1,'Fielding Data'!$A$1:$H$1,0),0),"Other")</f>
        <v>1</v>
      </c>
      <c r="S597" s="13">
        <f>IFERROR(VLOOKUP($A597,'Fielding Data'!$A:$H,MATCH(S$1,'Fielding Data'!$A$1:$H$1,0),0),"Other")</f>
        <v>0</v>
      </c>
      <c r="T597" s="13">
        <f>IFERROR(VLOOKUP($A597,'Fielding Data'!$A:$H,MATCH(T$1,'Fielding Data'!$A$1:$H$1,0),0),"Other")</f>
        <v>0</v>
      </c>
      <c r="U597" s="13">
        <f>SUMIFS('Fielding Data'!E:E,'Fielding Data'!$A:$A,'Hitting Data'!$A597)</f>
        <v>3</v>
      </c>
      <c r="V597" s="13">
        <f>SUMIFS('Fielding Data'!F:F,'Fielding Data'!$A:$A,'Hitting Data'!$A597)</f>
        <v>6</v>
      </c>
      <c r="W597" s="13">
        <f>SUMIFS('Fielding Data'!G:G,'Fielding Data'!$A:$A,'Hitting Data'!$A597)</f>
        <v>0</v>
      </c>
      <c r="X597" s="13">
        <f>SUMIFS('Fielding Data'!H:H,'Fielding Data'!$A:$A,'Hitting Data'!$A597)</f>
        <v>1</v>
      </c>
    </row>
    <row r="598" spans="1:24" x14ac:dyDescent="0.3">
      <c r="A598" s="13" t="str">
        <f t="shared" si="9"/>
        <v>lyonbr012010</v>
      </c>
      <c r="B598" s="16" t="s">
        <v>255</v>
      </c>
      <c r="C598" s="16">
        <v>2010</v>
      </c>
      <c r="D598" s="16">
        <v>79</v>
      </c>
      <c r="E598" s="16">
        <v>0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3" t="str">
        <f>IFERROR(VLOOKUP($A598,'Fielding Data'!$A:$H,MATCH(P$1,'Fielding Data'!$A$1:$H$1,0),0),"Other")</f>
        <v>P</v>
      </c>
      <c r="Q598" s="13">
        <f>IFERROR(VLOOKUP($A598,'Fielding Data'!$A:$H,MATCH(Q$1,'Fielding Data'!$A$1:$H$1,0),0),"Other")</f>
        <v>12</v>
      </c>
      <c r="R598" s="13">
        <f>IFERROR(VLOOKUP($A598,'Fielding Data'!$A:$H,MATCH(R$1,'Fielding Data'!$A$1:$H$1,0),0),"Other")</f>
        <v>12</v>
      </c>
      <c r="S598" s="13">
        <f>IFERROR(VLOOKUP($A598,'Fielding Data'!$A:$H,MATCH(S$1,'Fielding Data'!$A$1:$H$1,0),0),"Other")</f>
        <v>2</v>
      </c>
      <c r="T598" s="13">
        <f>IFERROR(VLOOKUP($A598,'Fielding Data'!$A:$H,MATCH(T$1,'Fielding Data'!$A$1:$H$1,0),0),"Other")</f>
        <v>0</v>
      </c>
      <c r="U598" s="13">
        <f>SUMIFS('Fielding Data'!E:E,'Fielding Data'!$A:$A,'Hitting Data'!$A598)</f>
        <v>12</v>
      </c>
      <c r="V598" s="13">
        <f>SUMIFS('Fielding Data'!F:F,'Fielding Data'!$A:$A,'Hitting Data'!$A598)</f>
        <v>12</v>
      </c>
      <c r="W598" s="13">
        <f>SUMIFS('Fielding Data'!G:G,'Fielding Data'!$A:$A,'Hitting Data'!$A598)</f>
        <v>2</v>
      </c>
      <c r="X598" s="13">
        <f>SUMIFS('Fielding Data'!H:H,'Fielding Data'!$A:$A,'Hitting Data'!$A598)</f>
        <v>0</v>
      </c>
    </row>
    <row r="599" spans="1:24" x14ac:dyDescent="0.3">
      <c r="A599" s="13" t="str">
        <f t="shared" si="9"/>
        <v>macdomi012010</v>
      </c>
      <c r="B599" s="16" t="s">
        <v>256</v>
      </c>
      <c r="C599" s="16">
        <v>2010</v>
      </c>
      <c r="D599" s="16">
        <v>17</v>
      </c>
      <c r="E599" s="16">
        <v>0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3" t="str">
        <f>IFERROR(VLOOKUP($A599,'Fielding Data'!$A:$H,MATCH(P$1,'Fielding Data'!$A$1:$H$1,0),0),"Other")</f>
        <v>P</v>
      </c>
      <c r="Q599" s="13">
        <f>IFERROR(VLOOKUP($A599,'Fielding Data'!$A:$H,MATCH(Q$1,'Fielding Data'!$A$1:$H$1,0),0),"Other")</f>
        <v>1</v>
      </c>
      <c r="R599" s="13">
        <f>IFERROR(VLOOKUP($A599,'Fielding Data'!$A:$H,MATCH(R$1,'Fielding Data'!$A$1:$H$1,0),0),"Other")</f>
        <v>2</v>
      </c>
      <c r="S599" s="13">
        <f>IFERROR(VLOOKUP($A599,'Fielding Data'!$A:$H,MATCH(S$1,'Fielding Data'!$A$1:$H$1,0),0),"Other")</f>
        <v>1</v>
      </c>
      <c r="T599" s="13">
        <f>IFERROR(VLOOKUP($A599,'Fielding Data'!$A:$H,MATCH(T$1,'Fielding Data'!$A$1:$H$1,0),0),"Other")</f>
        <v>0</v>
      </c>
      <c r="U599" s="13">
        <f>SUMIFS('Fielding Data'!E:E,'Fielding Data'!$A:$A,'Hitting Data'!$A599)</f>
        <v>1</v>
      </c>
      <c r="V599" s="13">
        <f>SUMIFS('Fielding Data'!F:F,'Fielding Data'!$A:$A,'Hitting Data'!$A599)</f>
        <v>2</v>
      </c>
      <c r="W599" s="13">
        <f>SUMIFS('Fielding Data'!G:G,'Fielding Data'!$A:$A,'Hitting Data'!$A599)</f>
        <v>1</v>
      </c>
      <c r="X599" s="13">
        <f>SUMIFS('Fielding Data'!H:H,'Fielding Data'!$A:$A,'Hitting Data'!$A599)</f>
        <v>0</v>
      </c>
    </row>
    <row r="600" spans="1:24" x14ac:dyDescent="0.3">
      <c r="A600" s="13" t="str">
        <f t="shared" si="9"/>
        <v>maclaev012010</v>
      </c>
      <c r="B600" s="16" t="s">
        <v>1325</v>
      </c>
      <c r="C600" s="16">
        <v>2010</v>
      </c>
      <c r="D600" s="16">
        <v>2</v>
      </c>
      <c r="E600" s="16">
        <v>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3" t="str">
        <f>IFERROR(VLOOKUP($A600,'Fielding Data'!$A:$H,MATCH(P$1,'Fielding Data'!$A$1:$H$1,0),0),"Other")</f>
        <v>P</v>
      </c>
      <c r="Q600" s="13">
        <f>IFERROR(VLOOKUP($A600,'Fielding Data'!$A:$H,MATCH(Q$1,'Fielding Data'!$A$1:$H$1,0),0),"Other")</f>
        <v>0</v>
      </c>
      <c r="R600" s="13">
        <f>IFERROR(VLOOKUP($A600,'Fielding Data'!$A:$H,MATCH(R$1,'Fielding Data'!$A$1:$H$1,0),0),"Other")</f>
        <v>0</v>
      </c>
      <c r="S600" s="13">
        <f>IFERROR(VLOOKUP($A600,'Fielding Data'!$A:$H,MATCH(S$1,'Fielding Data'!$A$1:$H$1,0),0),"Other")</f>
        <v>0</v>
      </c>
      <c r="T600" s="13">
        <f>IFERROR(VLOOKUP($A600,'Fielding Data'!$A:$H,MATCH(T$1,'Fielding Data'!$A$1:$H$1,0),0),"Other")</f>
        <v>0</v>
      </c>
      <c r="U600" s="13">
        <f>SUMIFS('Fielding Data'!E:E,'Fielding Data'!$A:$A,'Hitting Data'!$A600)</f>
        <v>0</v>
      </c>
      <c r="V600" s="13">
        <f>SUMIFS('Fielding Data'!F:F,'Fielding Data'!$A:$A,'Hitting Data'!$A600)</f>
        <v>0</v>
      </c>
      <c r="W600" s="13">
        <f>SUMIFS('Fielding Data'!G:G,'Fielding Data'!$A:$A,'Hitting Data'!$A600)</f>
        <v>0</v>
      </c>
      <c r="X600" s="13">
        <f>SUMIFS('Fielding Data'!H:H,'Fielding Data'!$A:$A,'Hitting Data'!$A600)</f>
        <v>0</v>
      </c>
    </row>
    <row r="601" spans="1:24" x14ac:dyDescent="0.3">
      <c r="A601" s="13" t="str">
        <f t="shared" si="9"/>
        <v>madsory012010</v>
      </c>
      <c r="B601" s="16" t="s">
        <v>388</v>
      </c>
      <c r="C601" s="16">
        <v>2010</v>
      </c>
      <c r="D601" s="16">
        <v>55</v>
      </c>
      <c r="E601" s="16">
        <v>1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1</v>
      </c>
      <c r="P601" s="13" t="str">
        <f>IFERROR(VLOOKUP($A601,'Fielding Data'!$A:$H,MATCH(P$1,'Fielding Data'!$A$1:$H$1,0),0),"Other")</f>
        <v>P</v>
      </c>
      <c r="Q601" s="13">
        <f>IFERROR(VLOOKUP($A601,'Fielding Data'!$A:$H,MATCH(Q$1,'Fielding Data'!$A$1:$H$1,0),0),"Other")</f>
        <v>2</v>
      </c>
      <c r="R601" s="13">
        <f>IFERROR(VLOOKUP($A601,'Fielding Data'!$A:$H,MATCH(R$1,'Fielding Data'!$A$1:$H$1,0),0),"Other")</f>
        <v>3</v>
      </c>
      <c r="S601" s="13">
        <f>IFERROR(VLOOKUP($A601,'Fielding Data'!$A:$H,MATCH(S$1,'Fielding Data'!$A$1:$H$1,0),0),"Other")</f>
        <v>0</v>
      </c>
      <c r="T601" s="13">
        <f>IFERROR(VLOOKUP($A601,'Fielding Data'!$A:$H,MATCH(T$1,'Fielding Data'!$A$1:$H$1,0),0),"Other")</f>
        <v>0</v>
      </c>
      <c r="U601" s="13">
        <f>SUMIFS('Fielding Data'!E:E,'Fielding Data'!$A:$A,'Hitting Data'!$A601)</f>
        <v>2</v>
      </c>
      <c r="V601" s="13">
        <f>SUMIFS('Fielding Data'!F:F,'Fielding Data'!$A:$A,'Hitting Data'!$A601)</f>
        <v>3</v>
      </c>
      <c r="W601" s="13">
        <f>SUMIFS('Fielding Data'!G:G,'Fielding Data'!$A:$A,'Hitting Data'!$A601)</f>
        <v>0</v>
      </c>
      <c r="X601" s="13">
        <f>SUMIFS('Fielding Data'!H:H,'Fielding Data'!$A:$A,'Hitting Data'!$A601)</f>
        <v>0</v>
      </c>
    </row>
    <row r="602" spans="1:24" x14ac:dyDescent="0.3">
      <c r="A602" s="13" t="str">
        <f t="shared" si="9"/>
        <v>mahayro012010</v>
      </c>
      <c r="B602" s="16" t="s">
        <v>146</v>
      </c>
      <c r="C602" s="16">
        <v>2010</v>
      </c>
      <c r="D602" s="16">
        <v>41</v>
      </c>
      <c r="E602" s="16">
        <v>0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3" t="str">
        <f>IFERROR(VLOOKUP($A602,'Fielding Data'!$A:$H,MATCH(P$1,'Fielding Data'!$A$1:$H$1,0),0),"Other")</f>
        <v>P</v>
      </c>
      <c r="Q602" s="13">
        <f>IFERROR(VLOOKUP($A602,'Fielding Data'!$A:$H,MATCH(Q$1,'Fielding Data'!$A$1:$H$1,0),0),"Other")</f>
        <v>2</v>
      </c>
      <c r="R602" s="13">
        <f>IFERROR(VLOOKUP($A602,'Fielding Data'!$A:$H,MATCH(R$1,'Fielding Data'!$A$1:$H$1,0),0),"Other")</f>
        <v>1</v>
      </c>
      <c r="S602" s="13">
        <f>IFERROR(VLOOKUP($A602,'Fielding Data'!$A:$H,MATCH(S$1,'Fielding Data'!$A$1:$H$1,0),0),"Other")</f>
        <v>0</v>
      </c>
      <c r="T602" s="13">
        <f>IFERROR(VLOOKUP($A602,'Fielding Data'!$A:$H,MATCH(T$1,'Fielding Data'!$A$1:$H$1,0),0),"Other")</f>
        <v>0</v>
      </c>
      <c r="U602" s="13">
        <f>SUMIFS('Fielding Data'!E:E,'Fielding Data'!$A:$A,'Hitting Data'!$A602)</f>
        <v>2</v>
      </c>
      <c r="V602" s="13">
        <f>SUMIFS('Fielding Data'!F:F,'Fielding Data'!$A:$A,'Hitting Data'!$A602)</f>
        <v>1</v>
      </c>
      <c r="W602" s="13">
        <f>SUMIFS('Fielding Data'!G:G,'Fielding Data'!$A:$A,'Hitting Data'!$A602)</f>
        <v>0</v>
      </c>
      <c r="X602" s="13">
        <f>SUMIFS('Fielding Data'!H:H,'Fielding Data'!$A:$A,'Hitting Data'!$A602)</f>
        <v>0</v>
      </c>
    </row>
    <row r="603" spans="1:24" x14ac:dyDescent="0.3">
      <c r="A603" s="13" t="str">
        <f t="shared" si="9"/>
        <v>maholpa012010</v>
      </c>
      <c r="B603" s="16" t="s">
        <v>567</v>
      </c>
      <c r="C603" s="16">
        <v>2010</v>
      </c>
      <c r="D603" s="16">
        <v>32</v>
      </c>
      <c r="E603" s="16">
        <v>56</v>
      </c>
      <c r="F603" s="16">
        <v>1</v>
      </c>
      <c r="G603" s="16">
        <v>5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2</v>
      </c>
      <c r="O603" s="16">
        <v>31</v>
      </c>
      <c r="P603" s="13" t="str">
        <f>IFERROR(VLOOKUP($A603,'Fielding Data'!$A:$H,MATCH(P$1,'Fielding Data'!$A$1:$H$1,0),0),"Other")</f>
        <v>P</v>
      </c>
      <c r="Q603" s="13">
        <f>IFERROR(VLOOKUP($A603,'Fielding Data'!$A:$H,MATCH(Q$1,'Fielding Data'!$A$1:$H$1,0),0),"Other")</f>
        <v>12</v>
      </c>
      <c r="R603" s="13">
        <f>IFERROR(VLOOKUP($A603,'Fielding Data'!$A:$H,MATCH(R$1,'Fielding Data'!$A$1:$H$1,0),0),"Other")</f>
        <v>33</v>
      </c>
      <c r="S603" s="13">
        <f>IFERROR(VLOOKUP($A603,'Fielding Data'!$A:$H,MATCH(S$1,'Fielding Data'!$A$1:$H$1,0),0),"Other")</f>
        <v>3</v>
      </c>
      <c r="T603" s="13">
        <f>IFERROR(VLOOKUP($A603,'Fielding Data'!$A:$H,MATCH(T$1,'Fielding Data'!$A$1:$H$1,0),0),"Other")</f>
        <v>2</v>
      </c>
      <c r="U603" s="13">
        <f>SUMIFS('Fielding Data'!E:E,'Fielding Data'!$A:$A,'Hitting Data'!$A603)</f>
        <v>12</v>
      </c>
      <c r="V603" s="13">
        <f>SUMIFS('Fielding Data'!F:F,'Fielding Data'!$A:$A,'Hitting Data'!$A603)</f>
        <v>33</v>
      </c>
      <c r="W603" s="13">
        <f>SUMIFS('Fielding Data'!G:G,'Fielding Data'!$A:$A,'Hitting Data'!$A603)</f>
        <v>3</v>
      </c>
      <c r="X603" s="13">
        <f>SUMIFS('Fielding Data'!H:H,'Fielding Data'!$A:$A,'Hitting Data'!$A603)</f>
        <v>2</v>
      </c>
    </row>
    <row r="604" spans="1:24" x14ac:dyDescent="0.3">
      <c r="A604" s="13" t="str">
        <f t="shared" si="9"/>
        <v>maiermi012010</v>
      </c>
      <c r="B604" s="16" t="s">
        <v>680</v>
      </c>
      <c r="C604" s="16">
        <v>2010</v>
      </c>
      <c r="D604" s="16">
        <v>117</v>
      </c>
      <c r="E604" s="16">
        <v>373</v>
      </c>
      <c r="F604" s="16">
        <v>41</v>
      </c>
      <c r="G604" s="16">
        <v>98</v>
      </c>
      <c r="H604" s="16">
        <v>15</v>
      </c>
      <c r="I604" s="16">
        <v>6</v>
      </c>
      <c r="J604" s="16">
        <v>5</v>
      </c>
      <c r="K604" s="16">
        <v>39</v>
      </c>
      <c r="L604" s="16">
        <v>3</v>
      </c>
      <c r="M604" s="16">
        <v>2</v>
      </c>
      <c r="N604" s="16">
        <v>41</v>
      </c>
      <c r="O604" s="16">
        <v>68</v>
      </c>
      <c r="P604" s="13" t="str">
        <f>IFERROR(VLOOKUP($A604,'Fielding Data'!$A:$H,MATCH(P$1,'Fielding Data'!$A$1:$H$1,0),0),"Other")</f>
        <v>1B</v>
      </c>
      <c r="Q604" s="13">
        <f>IFERROR(VLOOKUP($A604,'Fielding Data'!$A:$H,MATCH(Q$1,'Fielding Data'!$A$1:$H$1,0),0),"Other")</f>
        <v>1</v>
      </c>
      <c r="R604" s="13">
        <f>IFERROR(VLOOKUP($A604,'Fielding Data'!$A:$H,MATCH(R$1,'Fielding Data'!$A$1:$H$1,0),0),"Other")</f>
        <v>1</v>
      </c>
      <c r="S604" s="13">
        <f>IFERROR(VLOOKUP($A604,'Fielding Data'!$A:$H,MATCH(S$1,'Fielding Data'!$A$1:$H$1,0),0),"Other")</f>
        <v>0</v>
      </c>
      <c r="T604" s="13">
        <f>IFERROR(VLOOKUP($A604,'Fielding Data'!$A:$H,MATCH(T$1,'Fielding Data'!$A$1:$H$1,0),0),"Other")</f>
        <v>0</v>
      </c>
      <c r="U604" s="13">
        <f>SUMIFS('Fielding Data'!E:E,'Fielding Data'!$A:$A,'Hitting Data'!$A604)</f>
        <v>260</v>
      </c>
      <c r="V604" s="13">
        <f>SUMIFS('Fielding Data'!F:F,'Fielding Data'!$A:$A,'Hitting Data'!$A604)</f>
        <v>5</v>
      </c>
      <c r="W604" s="13">
        <f>SUMIFS('Fielding Data'!G:G,'Fielding Data'!$A:$A,'Hitting Data'!$A604)</f>
        <v>5</v>
      </c>
      <c r="X604" s="13">
        <f>SUMIFS('Fielding Data'!H:H,'Fielding Data'!$A:$A,'Hitting Data'!$A604)</f>
        <v>1</v>
      </c>
    </row>
    <row r="605" spans="1:24" x14ac:dyDescent="0.3">
      <c r="A605" s="13" t="str">
        <f t="shared" si="9"/>
        <v>mainejo012010</v>
      </c>
      <c r="B605" s="16" t="s">
        <v>473</v>
      </c>
      <c r="C605" s="16">
        <v>2010</v>
      </c>
      <c r="D605" s="16">
        <v>10</v>
      </c>
      <c r="E605" s="16">
        <v>10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6</v>
      </c>
      <c r="P605" s="13" t="str">
        <f>IFERROR(VLOOKUP($A605,'Fielding Data'!$A:$H,MATCH(P$1,'Fielding Data'!$A$1:$H$1,0),0),"Other")</f>
        <v>P</v>
      </c>
      <c r="Q605" s="13">
        <f>IFERROR(VLOOKUP($A605,'Fielding Data'!$A:$H,MATCH(Q$1,'Fielding Data'!$A$1:$H$1,0),0),"Other")</f>
        <v>1</v>
      </c>
      <c r="R605" s="13">
        <f>IFERROR(VLOOKUP($A605,'Fielding Data'!$A:$H,MATCH(R$1,'Fielding Data'!$A$1:$H$1,0),0),"Other")</f>
        <v>6</v>
      </c>
      <c r="S605" s="13">
        <f>IFERROR(VLOOKUP($A605,'Fielding Data'!$A:$H,MATCH(S$1,'Fielding Data'!$A$1:$H$1,0),0),"Other")</f>
        <v>1</v>
      </c>
      <c r="T605" s="13">
        <f>IFERROR(VLOOKUP($A605,'Fielding Data'!$A:$H,MATCH(T$1,'Fielding Data'!$A$1:$H$1,0),0),"Other")</f>
        <v>0</v>
      </c>
      <c r="U605" s="13">
        <f>SUMIFS('Fielding Data'!E:E,'Fielding Data'!$A:$A,'Hitting Data'!$A605)</f>
        <v>1</v>
      </c>
      <c r="V605" s="13">
        <f>SUMIFS('Fielding Data'!F:F,'Fielding Data'!$A:$A,'Hitting Data'!$A605)</f>
        <v>6</v>
      </c>
      <c r="W605" s="13">
        <f>SUMIFS('Fielding Data'!G:G,'Fielding Data'!$A:$A,'Hitting Data'!$A605)</f>
        <v>1</v>
      </c>
      <c r="X605" s="13">
        <f>SUMIFS('Fielding Data'!H:H,'Fielding Data'!$A:$A,'Hitting Data'!$A605)</f>
        <v>0</v>
      </c>
    </row>
    <row r="606" spans="1:24" x14ac:dyDescent="0.3">
      <c r="A606" s="13" t="str">
        <f t="shared" si="9"/>
        <v>mainesc012010</v>
      </c>
      <c r="B606" s="16" t="s">
        <v>1326</v>
      </c>
      <c r="C606" s="16">
        <v>2010</v>
      </c>
      <c r="D606" s="16">
        <v>13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3" t="str">
        <f>IFERROR(VLOOKUP($A606,'Fielding Data'!$A:$H,MATCH(P$1,'Fielding Data'!$A$1:$H$1,0),0),"Other")</f>
        <v>P</v>
      </c>
      <c r="Q606" s="13">
        <f>IFERROR(VLOOKUP($A606,'Fielding Data'!$A:$H,MATCH(Q$1,'Fielding Data'!$A$1:$H$1,0),0),"Other")</f>
        <v>0</v>
      </c>
      <c r="R606" s="13">
        <f>IFERROR(VLOOKUP($A606,'Fielding Data'!$A:$H,MATCH(R$1,'Fielding Data'!$A$1:$H$1,0),0),"Other")</f>
        <v>2</v>
      </c>
      <c r="S606" s="13">
        <f>IFERROR(VLOOKUP($A606,'Fielding Data'!$A:$H,MATCH(S$1,'Fielding Data'!$A$1:$H$1,0),0),"Other")</f>
        <v>0</v>
      </c>
      <c r="T606" s="13">
        <f>IFERROR(VLOOKUP($A606,'Fielding Data'!$A:$H,MATCH(T$1,'Fielding Data'!$A$1:$H$1,0),0),"Other")</f>
        <v>0</v>
      </c>
      <c r="U606" s="13">
        <f>SUMIFS('Fielding Data'!E:E,'Fielding Data'!$A:$A,'Hitting Data'!$A606)</f>
        <v>0</v>
      </c>
      <c r="V606" s="13">
        <f>SUMIFS('Fielding Data'!F:F,'Fielding Data'!$A:$A,'Hitting Data'!$A606)</f>
        <v>2</v>
      </c>
      <c r="W606" s="13">
        <f>SUMIFS('Fielding Data'!G:G,'Fielding Data'!$A:$A,'Hitting Data'!$A606)</f>
        <v>0</v>
      </c>
      <c r="X606" s="13">
        <f>SUMIFS('Fielding Data'!H:H,'Fielding Data'!$A:$A,'Hitting Data'!$A606)</f>
        <v>0</v>
      </c>
    </row>
    <row r="607" spans="1:24" x14ac:dyDescent="0.3">
      <c r="A607" s="13" t="str">
        <f t="shared" si="9"/>
        <v>majewga012010</v>
      </c>
      <c r="B607" s="16" t="s">
        <v>474</v>
      </c>
      <c r="C607" s="16">
        <v>2010</v>
      </c>
      <c r="D607" s="16">
        <v>2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3" t="str">
        <f>IFERROR(VLOOKUP($A607,'Fielding Data'!$A:$H,MATCH(P$1,'Fielding Data'!$A$1:$H$1,0),0),"Other")</f>
        <v>P</v>
      </c>
      <c r="Q607" s="13">
        <f>IFERROR(VLOOKUP($A607,'Fielding Data'!$A:$H,MATCH(Q$1,'Fielding Data'!$A$1:$H$1,0),0),"Other")</f>
        <v>1</v>
      </c>
      <c r="R607" s="13">
        <f>IFERROR(VLOOKUP($A607,'Fielding Data'!$A:$H,MATCH(R$1,'Fielding Data'!$A$1:$H$1,0),0),"Other")</f>
        <v>1</v>
      </c>
      <c r="S607" s="13">
        <f>IFERROR(VLOOKUP($A607,'Fielding Data'!$A:$H,MATCH(S$1,'Fielding Data'!$A$1:$H$1,0),0),"Other")</f>
        <v>0</v>
      </c>
      <c r="T607" s="13">
        <f>IFERROR(VLOOKUP($A607,'Fielding Data'!$A:$H,MATCH(T$1,'Fielding Data'!$A$1:$H$1,0),0),"Other")</f>
        <v>0</v>
      </c>
      <c r="U607" s="13">
        <f>SUMIFS('Fielding Data'!E:E,'Fielding Data'!$A:$A,'Hitting Data'!$A607)</f>
        <v>1</v>
      </c>
      <c r="V607" s="13">
        <f>SUMIFS('Fielding Data'!F:F,'Fielding Data'!$A:$A,'Hitting Data'!$A607)</f>
        <v>1</v>
      </c>
      <c r="W607" s="13">
        <f>SUMIFS('Fielding Data'!G:G,'Fielding Data'!$A:$A,'Hitting Data'!$A607)</f>
        <v>0</v>
      </c>
      <c r="X607" s="13">
        <f>SUMIFS('Fielding Data'!H:H,'Fielding Data'!$A:$A,'Hitting Data'!$A607)</f>
        <v>0</v>
      </c>
    </row>
    <row r="608" spans="1:24" x14ac:dyDescent="0.3">
      <c r="A608" s="13" t="str">
        <f t="shared" si="9"/>
        <v>maldoca032010</v>
      </c>
      <c r="B608" s="16" t="s">
        <v>681</v>
      </c>
      <c r="C608" s="16">
        <v>2010</v>
      </c>
      <c r="D608" s="16">
        <v>4</v>
      </c>
      <c r="E608" s="16">
        <v>11</v>
      </c>
      <c r="F608" s="16">
        <v>1</v>
      </c>
      <c r="G608" s="16">
        <v>3</v>
      </c>
      <c r="H608" s="16">
        <v>0</v>
      </c>
      <c r="I608" s="16">
        <v>0</v>
      </c>
      <c r="J608" s="16">
        <v>1</v>
      </c>
      <c r="K608" s="16">
        <v>3</v>
      </c>
      <c r="L608" s="16">
        <v>0</v>
      </c>
      <c r="M608" s="16">
        <v>0</v>
      </c>
      <c r="N608" s="16">
        <v>1</v>
      </c>
      <c r="O608" s="16">
        <v>2</v>
      </c>
      <c r="P608" s="13" t="str">
        <f>IFERROR(VLOOKUP($A608,'Fielding Data'!$A:$H,MATCH(P$1,'Fielding Data'!$A$1:$H$1,0),0),"Other")</f>
        <v>C</v>
      </c>
      <c r="Q608" s="13">
        <f>IFERROR(VLOOKUP($A608,'Fielding Data'!$A:$H,MATCH(Q$1,'Fielding Data'!$A$1:$H$1,0),0),"Other")</f>
        <v>10</v>
      </c>
      <c r="R608" s="13">
        <f>IFERROR(VLOOKUP($A608,'Fielding Data'!$A:$H,MATCH(R$1,'Fielding Data'!$A$1:$H$1,0),0),"Other")</f>
        <v>2</v>
      </c>
      <c r="S608" s="13">
        <f>IFERROR(VLOOKUP($A608,'Fielding Data'!$A:$H,MATCH(S$1,'Fielding Data'!$A$1:$H$1,0),0),"Other")</f>
        <v>0</v>
      </c>
      <c r="T608" s="13">
        <f>IFERROR(VLOOKUP($A608,'Fielding Data'!$A:$H,MATCH(T$1,'Fielding Data'!$A$1:$H$1,0),0),"Other")</f>
        <v>0</v>
      </c>
      <c r="U608" s="13">
        <f>SUMIFS('Fielding Data'!E:E,'Fielding Data'!$A:$A,'Hitting Data'!$A608)</f>
        <v>10</v>
      </c>
      <c r="V608" s="13">
        <f>SUMIFS('Fielding Data'!F:F,'Fielding Data'!$A:$A,'Hitting Data'!$A608)</f>
        <v>2</v>
      </c>
      <c r="W608" s="13">
        <f>SUMIFS('Fielding Data'!G:G,'Fielding Data'!$A:$A,'Hitting Data'!$A608)</f>
        <v>0</v>
      </c>
      <c r="X608" s="13">
        <f>SUMIFS('Fielding Data'!H:H,'Fielding Data'!$A:$A,'Hitting Data'!$A608)</f>
        <v>0</v>
      </c>
    </row>
    <row r="609" spans="1:24" x14ac:dyDescent="0.3">
      <c r="A609" s="13" t="str">
        <f t="shared" si="9"/>
        <v>malonma022010</v>
      </c>
      <c r="B609" s="16" t="s">
        <v>1125</v>
      </c>
      <c r="C609" s="16">
        <v>2010</v>
      </c>
      <c r="D609" s="16">
        <v>7</v>
      </c>
      <c r="E609" s="16">
        <v>3</v>
      </c>
      <c r="F609" s="16">
        <v>0</v>
      </c>
      <c r="G609" s="16">
        <v>1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1</v>
      </c>
      <c r="P609" s="13" t="str">
        <f>IFERROR(VLOOKUP($A609,'Fielding Data'!$A:$H,MATCH(P$1,'Fielding Data'!$A$1:$H$1,0),0),"Other")</f>
        <v>P</v>
      </c>
      <c r="Q609" s="13">
        <f>IFERROR(VLOOKUP($A609,'Fielding Data'!$A:$H,MATCH(Q$1,'Fielding Data'!$A$1:$H$1,0),0),"Other")</f>
        <v>1</v>
      </c>
      <c r="R609" s="13">
        <f>IFERROR(VLOOKUP($A609,'Fielding Data'!$A:$H,MATCH(R$1,'Fielding Data'!$A$1:$H$1,0),0),"Other")</f>
        <v>2</v>
      </c>
      <c r="S609" s="13">
        <f>IFERROR(VLOOKUP($A609,'Fielding Data'!$A:$H,MATCH(S$1,'Fielding Data'!$A$1:$H$1,0),0),"Other")</f>
        <v>0</v>
      </c>
      <c r="T609" s="13">
        <f>IFERROR(VLOOKUP($A609,'Fielding Data'!$A:$H,MATCH(T$1,'Fielding Data'!$A$1:$H$1,0),0),"Other")</f>
        <v>0</v>
      </c>
      <c r="U609" s="13">
        <f>SUMIFS('Fielding Data'!E:E,'Fielding Data'!$A:$A,'Hitting Data'!$A609)</f>
        <v>1</v>
      </c>
      <c r="V609" s="13">
        <f>SUMIFS('Fielding Data'!F:F,'Fielding Data'!$A:$A,'Hitting Data'!$A609)</f>
        <v>2</v>
      </c>
      <c r="W609" s="13">
        <f>SUMIFS('Fielding Data'!G:G,'Fielding Data'!$A:$A,'Hitting Data'!$A609)</f>
        <v>0</v>
      </c>
      <c r="X609" s="13">
        <f>SUMIFS('Fielding Data'!H:H,'Fielding Data'!$A:$A,'Hitting Data'!$A609)</f>
        <v>0</v>
      </c>
    </row>
    <row r="610" spans="1:24" x14ac:dyDescent="0.3">
      <c r="A610" s="13" t="str">
        <f t="shared" si="9"/>
        <v>mangima012010</v>
      </c>
      <c r="B610" s="16" t="s">
        <v>1327</v>
      </c>
      <c r="C610" s="16">
        <v>2010</v>
      </c>
      <c r="D610" s="16">
        <v>11</v>
      </c>
      <c r="E610" s="16">
        <v>38</v>
      </c>
      <c r="F610" s="16">
        <v>2</v>
      </c>
      <c r="G610" s="16">
        <v>8</v>
      </c>
      <c r="H610" s="16">
        <v>0</v>
      </c>
      <c r="I610" s="16">
        <v>0</v>
      </c>
      <c r="J610" s="16">
        <v>0</v>
      </c>
      <c r="K610" s="16">
        <v>1</v>
      </c>
      <c r="L610" s="16">
        <v>0</v>
      </c>
      <c r="M610" s="16">
        <v>0</v>
      </c>
      <c r="N610" s="16">
        <v>2</v>
      </c>
      <c r="O610" s="16">
        <v>13</v>
      </c>
      <c r="P610" s="13" t="str">
        <f>IFERROR(VLOOKUP($A610,'Fielding Data'!$A:$H,MATCH(P$1,'Fielding Data'!$A$1:$H$1,0),0),"Other")</f>
        <v>3B</v>
      </c>
      <c r="Q610" s="13">
        <f>IFERROR(VLOOKUP($A610,'Fielding Data'!$A:$H,MATCH(Q$1,'Fielding Data'!$A$1:$H$1,0),0),"Other")</f>
        <v>4</v>
      </c>
      <c r="R610" s="13">
        <f>IFERROR(VLOOKUP($A610,'Fielding Data'!$A:$H,MATCH(R$1,'Fielding Data'!$A$1:$H$1,0),0),"Other")</f>
        <v>14</v>
      </c>
      <c r="S610" s="13">
        <f>IFERROR(VLOOKUP($A610,'Fielding Data'!$A:$H,MATCH(S$1,'Fielding Data'!$A$1:$H$1,0),0),"Other")</f>
        <v>0</v>
      </c>
      <c r="T610" s="13">
        <f>IFERROR(VLOOKUP($A610,'Fielding Data'!$A:$H,MATCH(T$1,'Fielding Data'!$A$1:$H$1,0),0),"Other")</f>
        <v>3</v>
      </c>
      <c r="U610" s="13">
        <f>SUMIFS('Fielding Data'!E:E,'Fielding Data'!$A:$A,'Hitting Data'!$A610)</f>
        <v>4</v>
      </c>
      <c r="V610" s="13">
        <f>SUMIFS('Fielding Data'!F:F,'Fielding Data'!$A:$A,'Hitting Data'!$A610)</f>
        <v>14</v>
      </c>
      <c r="W610" s="13">
        <f>SUMIFS('Fielding Data'!G:G,'Fielding Data'!$A:$A,'Hitting Data'!$A610)</f>
        <v>0</v>
      </c>
      <c r="X610" s="13">
        <f>SUMIFS('Fielding Data'!H:H,'Fielding Data'!$A:$A,'Hitting Data'!$A610)</f>
        <v>3</v>
      </c>
    </row>
    <row r="611" spans="1:24" x14ac:dyDescent="0.3">
      <c r="A611" s="13" t="str">
        <f t="shared" si="9"/>
        <v>manshje012010</v>
      </c>
      <c r="B611" s="16" t="s">
        <v>1126</v>
      </c>
      <c r="C611" s="16">
        <v>2010</v>
      </c>
      <c r="D611" s="16">
        <v>13</v>
      </c>
      <c r="E611" s="16">
        <v>1</v>
      </c>
      <c r="F611" s="16"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1</v>
      </c>
      <c r="P611" s="13" t="str">
        <f>IFERROR(VLOOKUP($A611,'Fielding Data'!$A:$H,MATCH(P$1,'Fielding Data'!$A$1:$H$1,0),0),"Other")</f>
        <v>P</v>
      </c>
      <c r="Q611" s="13">
        <f>IFERROR(VLOOKUP($A611,'Fielding Data'!$A:$H,MATCH(Q$1,'Fielding Data'!$A$1:$H$1,0),0),"Other")</f>
        <v>1</v>
      </c>
      <c r="R611" s="13">
        <f>IFERROR(VLOOKUP($A611,'Fielding Data'!$A:$H,MATCH(R$1,'Fielding Data'!$A$1:$H$1,0),0),"Other")</f>
        <v>4</v>
      </c>
      <c r="S611" s="13">
        <f>IFERROR(VLOOKUP($A611,'Fielding Data'!$A:$H,MATCH(S$1,'Fielding Data'!$A$1:$H$1,0),0),"Other")</f>
        <v>0</v>
      </c>
      <c r="T611" s="13">
        <f>IFERROR(VLOOKUP($A611,'Fielding Data'!$A:$H,MATCH(T$1,'Fielding Data'!$A$1:$H$1,0),0),"Other")</f>
        <v>0</v>
      </c>
      <c r="U611" s="13">
        <f>SUMIFS('Fielding Data'!E:E,'Fielding Data'!$A:$A,'Hitting Data'!$A611)</f>
        <v>1</v>
      </c>
      <c r="V611" s="13">
        <f>SUMIFS('Fielding Data'!F:F,'Fielding Data'!$A:$A,'Hitting Data'!$A611)</f>
        <v>4</v>
      </c>
      <c r="W611" s="13">
        <f>SUMIFS('Fielding Data'!G:G,'Fielding Data'!$A:$A,'Hitting Data'!$A611)</f>
        <v>0</v>
      </c>
      <c r="X611" s="13">
        <f>SUMIFS('Fielding Data'!H:H,'Fielding Data'!$A:$A,'Hitting Data'!$A611)</f>
        <v>0</v>
      </c>
    </row>
    <row r="612" spans="1:24" x14ac:dyDescent="0.3">
      <c r="A612" s="13" t="str">
        <f t="shared" si="9"/>
        <v>manuero012010</v>
      </c>
      <c r="B612" s="16" t="s">
        <v>1127</v>
      </c>
      <c r="C612" s="16">
        <v>2010</v>
      </c>
      <c r="D612" s="16">
        <v>10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3" t="str">
        <f>IFERROR(VLOOKUP($A612,'Fielding Data'!$A:$H,MATCH(P$1,'Fielding Data'!$A$1:$H$1,0),0),"Other")</f>
        <v>P</v>
      </c>
      <c r="Q612" s="13">
        <f>IFERROR(VLOOKUP($A612,'Fielding Data'!$A:$H,MATCH(Q$1,'Fielding Data'!$A$1:$H$1,0),0),"Other")</f>
        <v>1</v>
      </c>
      <c r="R612" s="13">
        <f>IFERROR(VLOOKUP($A612,'Fielding Data'!$A:$H,MATCH(R$1,'Fielding Data'!$A$1:$H$1,0),0),"Other")</f>
        <v>1</v>
      </c>
      <c r="S612" s="13">
        <f>IFERROR(VLOOKUP($A612,'Fielding Data'!$A:$H,MATCH(S$1,'Fielding Data'!$A$1:$H$1,0),0),"Other")</f>
        <v>0</v>
      </c>
      <c r="T612" s="13">
        <f>IFERROR(VLOOKUP($A612,'Fielding Data'!$A:$H,MATCH(T$1,'Fielding Data'!$A$1:$H$1,0),0),"Other")</f>
        <v>0</v>
      </c>
      <c r="U612" s="13">
        <f>SUMIFS('Fielding Data'!E:E,'Fielding Data'!$A:$A,'Hitting Data'!$A612)</f>
        <v>1</v>
      </c>
      <c r="V612" s="13">
        <f>SUMIFS('Fielding Data'!F:F,'Fielding Data'!$A:$A,'Hitting Data'!$A612)</f>
        <v>1</v>
      </c>
      <c r="W612" s="13">
        <f>SUMIFS('Fielding Data'!G:G,'Fielding Data'!$A:$A,'Hitting Data'!$A612)</f>
        <v>0</v>
      </c>
      <c r="X612" s="13">
        <f>SUMIFS('Fielding Data'!H:H,'Fielding Data'!$A:$A,'Hitting Data'!$A612)</f>
        <v>0</v>
      </c>
    </row>
    <row r="613" spans="1:24" x14ac:dyDescent="0.3">
      <c r="A613" s="13" t="str">
        <f t="shared" si="9"/>
        <v>manzeto012010</v>
      </c>
      <c r="B613" s="16" t="s">
        <v>1128</v>
      </c>
      <c r="C613" s="16">
        <v>2010</v>
      </c>
      <c r="D613" s="16">
        <v>83</v>
      </c>
      <c r="E613" s="16">
        <v>258</v>
      </c>
      <c r="F613" s="16">
        <v>17</v>
      </c>
      <c r="G613" s="16">
        <v>58</v>
      </c>
      <c r="H613" s="16">
        <v>7</v>
      </c>
      <c r="I613" s="16">
        <v>0</v>
      </c>
      <c r="J613" s="16">
        <v>1</v>
      </c>
      <c r="K613" s="16">
        <v>21</v>
      </c>
      <c r="L613" s="16">
        <v>0</v>
      </c>
      <c r="M613" s="16">
        <v>1</v>
      </c>
      <c r="N613" s="16">
        <v>13</v>
      </c>
      <c r="O613" s="16">
        <v>71</v>
      </c>
      <c r="P613" s="13" t="str">
        <f>IFERROR(VLOOKUP($A613,'Fielding Data'!$A:$H,MATCH(P$1,'Fielding Data'!$A$1:$H$1,0),0),"Other")</f>
        <v>SS</v>
      </c>
      <c r="Q613" s="13">
        <f>IFERROR(VLOOKUP($A613,'Fielding Data'!$A:$H,MATCH(Q$1,'Fielding Data'!$A$1:$H$1,0),0),"Other")</f>
        <v>121</v>
      </c>
      <c r="R613" s="13">
        <f>IFERROR(VLOOKUP($A613,'Fielding Data'!$A:$H,MATCH(R$1,'Fielding Data'!$A$1:$H$1,0),0),"Other")</f>
        <v>207</v>
      </c>
      <c r="S613" s="13">
        <f>IFERROR(VLOOKUP($A613,'Fielding Data'!$A:$H,MATCH(S$1,'Fielding Data'!$A$1:$H$1,0),0),"Other")</f>
        <v>9</v>
      </c>
      <c r="T613" s="13">
        <f>IFERROR(VLOOKUP($A613,'Fielding Data'!$A:$H,MATCH(T$1,'Fielding Data'!$A$1:$H$1,0),0),"Other")</f>
        <v>41</v>
      </c>
      <c r="U613" s="13">
        <f>SUMIFS('Fielding Data'!E:E,'Fielding Data'!$A:$A,'Hitting Data'!$A613)</f>
        <v>121</v>
      </c>
      <c r="V613" s="13">
        <f>SUMIFS('Fielding Data'!F:F,'Fielding Data'!$A:$A,'Hitting Data'!$A613)</f>
        <v>207</v>
      </c>
      <c r="W613" s="13">
        <f>SUMIFS('Fielding Data'!G:G,'Fielding Data'!$A:$A,'Hitting Data'!$A613)</f>
        <v>9</v>
      </c>
      <c r="X613" s="13">
        <f>SUMIFS('Fielding Data'!H:H,'Fielding Data'!$A:$A,'Hitting Data'!$A613)</f>
        <v>41</v>
      </c>
    </row>
    <row r="614" spans="1:24" x14ac:dyDescent="0.3">
      <c r="A614" s="13" t="str">
        <f t="shared" si="9"/>
        <v>marcush012010</v>
      </c>
      <c r="B614" s="16" t="s">
        <v>568</v>
      </c>
      <c r="C614" s="16">
        <v>2010</v>
      </c>
      <c r="D614" s="16">
        <v>31</v>
      </c>
      <c r="E614" s="16">
        <v>4</v>
      </c>
      <c r="F614" s="16">
        <v>1</v>
      </c>
      <c r="G614" s="16">
        <v>1</v>
      </c>
      <c r="H614" s="16">
        <v>1</v>
      </c>
      <c r="I614" s="16">
        <v>0</v>
      </c>
      <c r="J614" s="16">
        <v>0</v>
      </c>
      <c r="K614" s="16">
        <v>1</v>
      </c>
      <c r="L614" s="16">
        <v>0</v>
      </c>
      <c r="M614" s="16">
        <v>0</v>
      </c>
      <c r="N614" s="16">
        <v>1</v>
      </c>
      <c r="O614" s="16">
        <v>2</v>
      </c>
      <c r="P614" s="13" t="str">
        <f>IFERROR(VLOOKUP($A614,'Fielding Data'!$A:$H,MATCH(P$1,'Fielding Data'!$A$1:$H$1,0),0),"Other")</f>
        <v>P</v>
      </c>
      <c r="Q614" s="13">
        <f>IFERROR(VLOOKUP($A614,'Fielding Data'!$A:$H,MATCH(Q$1,'Fielding Data'!$A$1:$H$1,0),0),"Other")</f>
        <v>18</v>
      </c>
      <c r="R614" s="13">
        <f>IFERROR(VLOOKUP($A614,'Fielding Data'!$A:$H,MATCH(R$1,'Fielding Data'!$A$1:$H$1,0),0),"Other")</f>
        <v>24</v>
      </c>
      <c r="S614" s="13">
        <f>IFERROR(VLOOKUP($A614,'Fielding Data'!$A:$H,MATCH(S$1,'Fielding Data'!$A$1:$H$1,0),0),"Other")</f>
        <v>0</v>
      </c>
      <c r="T614" s="13">
        <f>IFERROR(VLOOKUP($A614,'Fielding Data'!$A:$H,MATCH(T$1,'Fielding Data'!$A$1:$H$1,0),0),"Other")</f>
        <v>1</v>
      </c>
      <c r="U614" s="13">
        <f>SUMIFS('Fielding Data'!E:E,'Fielding Data'!$A:$A,'Hitting Data'!$A614)</f>
        <v>18</v>
      </c>
      <c r="V614" s="13">
        <f>SUMIFS('Fielding Data'!F:F,'Fielding Data'!$A:$A,'Hitting Data'!$A614)</f>
        <v>24</v>
      </c>
      <c r="W614" s="13">
        <f>SUMIFS('Fielding Data'!G:G,'Fielding Data'!$A:$A,'Hitting Data'!$A614)</f>
        <v>0</v>
      </c>
      <c r="X614" s="13">
        <f>SUMIFS('Fielding Data'!H:H,'Fielding Data'!$A:$A,'Hitting Data'!$A614)</f>
        <v>1</v>
      </c>
    </row>
    <row r="615" spans="1:24" x14ac:dyDescent="0.3">
      <c r="A615" s="13" t="str">
        <f t="shared" si="9"/>
        <v>marinjh012010</v>
      </c>
      <c r="B615" s="16" t="s">
        <v>1328</v>
      </c>
      <c r="C615" s="16">
        <v>2010</v>
      </c>
      <c r="D615" s="16">
        <v>4</v>
      </c>
      <c r="E615" s="16">
        <v>0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3" t="str">
        <f>IFERROR(VLOOKUP($A615,'Fielding Data'!$A:$H,MATCH(P$1,'Fielding Data'!$A$1:$H$1,0),0),"Other")</f>
        <v>P</v>
      </c>
      <c r="Q615" s="13">
        <f>IFERROR(VLOOKUP($A615,'Fielding Data'!$A:$H,MATCH(Q$1,'Fielding Data'!$A$1:$H$1,0),0),"Other")</f>
        <v>1</v>
      </c>
      <c r="R615" s="13">
        <f>IFERROR(VLOOKUP($A615,'Fielding Data'!$A:$H,MATCH(R$1,'Fielding Data'!$A$1:$H$1,0),0),"Other")</f>
        <v>0</v>
      </c>
      <c r="S615" s="13">
        <f>IFERROR(VLOOKUP($A615,'Fielding Data'!$A:$H,MATCH(S$1,'Fielding Data'!$A$1:$H$1,0),0),"Other")</f>
        <v>0</v>
      </c>
      <c r="T615" s="13">
        <f>IFERROR(VLOOKUP($A615,'Fielding Data'!$A:$H,MATCH(T$1,'Fielding Data'!$A$1:$H$1,0),0),"Other")</f>
        <v>0</v>
      </c>
      <c r="U615" s="13">
        <f>SUMIFS('Fielding Data'!E:E,'Fielding Data'!$A:$A,'Hitting Data'!$A615)</f>
        <v>1</v>
      </c>
      <c r="V615" s="13">
        <f>SUMIFS('Fielding Data'!F:F,'Fielding Data'!$A:$A,'Hitting Data'!$A615)</f>
        <v>0</v>
      </c>
      <c r="W615" s="13">
        <f>SUMIFS('Fielding Data'!G:G,'Fielding Data'!$A:$A,'Hitting Data'!$A615)</f>
        <v>0</v>
      </c>
      <c r="X615" s="13">
        <f>SUMIFS('Fielding Data'!H:H,'Fielding Data'!$A:$A,'Hitting Data'!$A615)</f>
        <v>0</v>
      </c>
    </row>
    <row r="616" spans="1:24" x14ac:dyDescent="0.3">
      <c r="A616" s="13" t="str">
        <f t="shared" si="9"/>
        <v>markani012010</v>
      </c>
      <c r="B616" s="16" t="s">
        <v>682</v>
      </c>
      <c r="C616" s="16">
        <v>2010</v>
      </c>
      <c r="D616" s="16">
        <v>160</v>
      </c>
      <c r="E616" s="16">
        <v>629</v>
      </c>
      <c r="F616" s="16">
        <v>79</v>
      </c>
      <c r="G616" s="16">
        <v>187</v>
      </c>
      <c r="H616" s="16">
        <v>45</v>
      </c>
      <c r="I616" s="16">
        <v>3</v>
      </c>
      <c r="J616" s="16">
        <v>12</v>
      </c>
      <c r="K616" s="16">
        <v>60</v>
      </c>
      <c r="L616" s="16">
        <v>7</v>
      </c>
      <c r="M616" s="16">
        <v>2</v>
      </c>
      <c r="N616" s="16">
        <v>73</v>
      </c>
      <c r="O616" s="16">
        <v>93</v>
      </c>
      <c r="P616" s="13" t="str">
        <f>IFERROR(VLOOKUP($A616,'Fielding Data'!$A:$H,MATCH(P$1,'Fielding Data'!$A$1:$H$1,0),0),"Other")</f>
        <v>OF</v>
      </c>
      <c r="Q616" s="13">
        <f>IFERROR(VLOOKUP($A616,'Fielding Data'!$A:$H,MATCH(Q$1,'Fielding Data'!$A$1:$H$1,0),0),"Other")</f>
        <v>332</v>
      </c>
      <c r="R616" s="13">
        <f>IFERROR(VLOOKUP($A616,'Fielding Data'!$A:$H,MATCH(R$1,'Fielding Data'!$A$1:$H$1,0),0),"Other")</f>
        <v>7</v>
      </c>
      <c r="S616" s="13">
        <f>IFERROR(VLOOKUP($A616,'Fielding Data'!$A:$H,MATCH(S$1,'Fielding Data'!$A$1:$H$1,0),0),"Other")</f>
        <v>3</v>
      </c>
      <c r="T616" s="13">
        <f>IFERROR(VLOOKUP($A616,'Fielding Data'!$A:$H,MATCH(T$1,'Fielding Data'!$A$1:$H$1,0),0),"Other")</f>
        <v>1</v>
      </c>
      <c r="U616" s="13">
        <f>SUMIFS('Fielding Data'!E:E,'Fielding Data'!$A:$A,'Hitting Data'!$A616)</f>
        <v>332</v>
      </c>
      <c r="V616" s="13">
        <f>SUMIFS('Fielding Data'!F:F,'Fielding Data'!$A:$A,'Hitting Data'!$A616)</f>
        <v>7</v>
      </c>
      <c r="W616" s="13">
        <f>SUMIFS('Fielding Data'!G:G,'Fielding Data'!$A:$A,'Hitting Data'!$A616)</f>
        <v>3</v>
      </c>
      <c r="X616" s="13">
        <f>SUMIFS('Fielding Data'!H:H,'Fielding Data'!$A:$A,'Hitting Data'!$A616)</f>
        <v>1</v>
      </c>
    </row>
    <row r="617" spans="1:24" x14ac:dyDescent="0.3">
      <c r="A617" s="13" t="str">
        <f t="shared" si="9"/>
        <v>marmoca012010</v>
      </c>
      <c r="B617" s="16" t="s">
        <v>683</v>
      </c>
      <c r="C617" s="16">
        <v>2010</v>
      </c>
      <c r="D617" s="16">
        <v>77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3" t="str">
        <f>IFERROR(VLOOKUP($A617,'Fielding Data'!$A:$H,MATCH(P$1,'Fielding Data'!$A$1:$H$1,0),0),"Other")</f>
        <v>P</v>
      </c>
      <c r="Q617" s="13">
        <f>IFERROR(VLOOKUP($A617,'Fielding Data'!$A:$H,MATCH(Q$1,'Fielding Data'!$A$1:$H$1,0),0),"Other")</f>
        <v>4</v>
      </c>
      <c r="R617" s="13">
        <f>IFERROR(VLOOKUP($A617,'Fielding Data'!$A:$H,MATCH(R$1,'Fielding Data'!$A$1:$H$1,0),0),"Other")</f>
        <v>1</v>
      </c>
      <c r="S617" s="13">
        <f>IFERROR(VLOOKUP($A617,'Fielding Data'!$A:$H,MATCH(S$1,'Fielding Data'!$A$1:$H$1,0),0),"Other")</f>
        <v>0</v>
      </c>
      <c r="T617" s="13">
        <f>IFERROR(VLOOKUP($A617,'Fielding Data'!$A:$H,MATCH(T$1,'Fielding Data'!$A$1:$H$1,0),0),"Other")</f>
        <v>0</v>
      </c>
      <c r="U617" s="13">
        <f>SUMIFS('Fielding Data'!E:E,'Fielding Data'!$A:$A,'Hitting Data'!$A617)</f>
        <v>4</v>
      </c>
      <c r="V617" s="13">
        <f>SUMIFS('Fielding Data'!F:F,'Fielding Data'!$A:$A,'Hitting Data'!$A617)</f>
        <v>1</v>
      </c>
      <c r="W617" s="13">
        <f>SUMIFS('Fielding Data'!G:G,'Fielding Data'!$A:$A,'Hitting Data'!$A617)</f>
        <v>0</v>
      </c>
      <c r="X617" s="13">
        <f>SUMIFS('Fielding Data'!H:H,'Fielding Data'!$A:$A,'Hitting Data'!$A617)</f>
        <v>0</v>
      </c>
    </row>
    <row r="618" spans="1:24" x14ac:dyDescent="0.3">
      <c r="A618" s="13" t="str">
        <f t="shared" si="9"/>
        <v>marquja012010</v>
      </c>
      <c r="B618" s="16" t="s">
        <v>147</v>
      </c>
      <c r="C618" s="16">
        <v>2010</v>
      </c>
      <c r="D618" s="16">
        <v>17</v>
      </c>
      <c r="E618" s="16">
        <v>22</v>
      </c>
      <c r="F618" s="16">
        <v>1</v>
      </c>
      <c r="G618" s="16">
        <v>3</v>
      </c>
      <c r="H618" s="16">
        <v>1</v>
      </c>
      <c r="I618" s="16">
        <v>0</v>
      </c>
      <c r="J618" s="16">
        <v>0</v>
      </c>
      <c r="K618" s="16">
        <v>2</v>
      </c>
      <c r="L618" s="16">
        <v>0</v>
      </c>
      <c r="M618" s="16">
        <v>0</v>
      </c>
      <c r="N618" s="16">
        <v>0</v>
      </c>
      <c r="O618" s="16">
        <v>2</v>
      </c>
      <c r="P618" s="13" t="str">
        <f>IFERROR(VLOOKUP($A618,'Fielding Data'!$A:$H,MATCH(P$1,'Fielding Data'!$A$1:$H$1,0),0),"Other")</f>
        <v>P</v>
      </c>
      <c r="Q618" s="13">
        <f>IFERROR(VLOOKUP($A618,'Fielding Data'!$A:$H,MATCH(Q$1,'Fielding Data'!$A$1:$H$1,0),0),"Other")</f>
        <v>5</v>
      </c>
      <c r="R618" s="13">
        <f>IFERROR(VLOOKUP($A618,'Fielding Data'!$A:$H,MATCH(R$1,'Fielding Data'!$A$1:$H$1,0),0),"Other")</f>
        <v>4</v>
      </c>
      <c r="S618" s="13">
        <f>IFERROR(VLOOKUP($A618,'Fielding Data'!$A:$H,MATCH(S$1,'Fielding Data'!$A$1:$H$1,0),0),"Other")</f>
        <v>2</v>
      </c>
      <c r="T618" s="13">
        <f>IFERROR(VLOOKUP($A618,'Fielding Data'!$A:$H,MATCH(T$1,'Fielding Data'!$A$1:$H$1,0),0),"Other")</f>
        <v>0</v>
      </c>
      <c r="U618" s="13">
        <f>SUMIFS('Fielding Data'!E:E,'Fielding Data'!$A:$A,'Hitting Data'!$A618)</f>
        <v>5</v>
      </c>
      <c r="V618" s="13">
        <f>SUMIFS('Fielding Data'!F:F,'Fielding Data'!$A:$A,'Hitting Data'!$A618)</f>
        <v>4</v>
      </c>
      <c r="W618" s="13">
        <f>SUMIFS('Fielding Data'!G:G,'Fielding Data'!$A:$A,'Hitting Data'!$A618)</f>
        <v>2</v>
      </c>
      <c r="X618" s="13">
        <f>SUMIFS('Fielding Data'!H:H,'Fielding Data'!$A:$A,'Hitting Data'!$A618)</f>
        <v>0</v>
      </c>
    </row>
    <row r="619" spans="1:24" x14ac:dyDescent="0.3">
      <c r="A619" s="13" t="str">
        <f t="shared" si="9"/>
        <v>marquje012010</v>
      </c>
      <c r="B619" s="16" t="s">
        <v>1329</v>
      </c>
      <c r="C619" s="16">
        <v>2010</v>
      </c>
      <c r="D619" s="16">
        <v>1</v>
      </c>
      <c r="E619" s="16">
        <v>0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3" t="str">
        <f>IFERROR(VLOOKUP($A619,'Fielding Data'!$A:$H,MATCH(P$1,'Fielding Data'!$A$1:$H$1,0),0),"Other")</f>
        <v>P</v>
      </c>
      <c r="Q619" s="13">
        <f>IFERROR(VLOOKUP($A619,'Fielding Data'!$A:$H,MATCH(Q$1,'Fielding Data'!$A$1:$H$1,0),0),"Other")</f>
        <v>0</v>
      </c>
      <c r="R619" s="13">
        <f>IFERROR(VLOOKUP($A619,'Fielding Data'!$A:$H,MATCH(R$1,'Fielding Data'!$A$1:$H$1,0),0),"Other")</f>
        <v>1</v>
      </c>
      <c r="S619" s="13">
        <f>IFERROR(VLOOKUP($A619,'Fielding Data'!$A:$H,MATCH(S$1,'Fielding Data'!$A$1:$H$1,0),0),"Other")</f>
        <v>0</v>
      </c>
      <c r="T619" s="13">
        <f>IFERROR(VLOOKUP($A619,'Fielding Data'!$A:$H,MATCH(T$1,'Fielding Data'!$A$1:$H$1,0),0),"Other")</f>
        <v>0</v>
      </c>
      <c r="U619" s="13">
        <f>SUMIFS('Fielding Data'!E:E,'Fielding Data'!$A:$A,'Hitting Data'!$A619)</f>
        <v>0</v>
      </c>
      <c r="V619" s="13">
        <f>SUMIFS('Fielding Data'!F:F,'Fielding Data'!$A:$A,'Hitting Data'!$A619)</f>
        <v>1</v>
      </c>
      <c r="W619" s="13">
        <f>SUMIFS('Fielding Data'!G:G,'Fielding Data'!$A:$A,'Hitting Data'!$A619)</f>
        <v>0</v>
      </c>
      <c r="X619" s="13">
        <f>SUMIFS('Fielding Data'!H:H,'Fielding Data'!$A:$A,'Hitting Data'!$A619)</f>
        <v>0</v>
      </c>
    </row>
    <row r="620" spans="1:24" x14ac:dyDescent="0.3">
      <c r="A620" s="13" t="str">
        <f t="shared" si="9"/>
        <v>marshse012010</v>
      </c>
      <c r="B620" s="16" t="s">
        <v>684</v>
      </c>
      <c r="C620" s="16">
        <v>2010</v>
      </c>
      <c r="D620" s="16">
        <v>80</v>
      </c>
      <c r="E620" s="16">
        <v>4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4</v>
      </c>
      <c r="P620" s="13" t="str">
        <f>IFERROR(VLOOKUP($A620,'Fielding Data'!$A:$H,MATCH(P$1,'Fielding Data'!$A$1:$H$1,0),0),"Other")</f>
        <v>P</v>
      </c>
      <c r="Q620" s="13">
        <f>IFERROR(VLOOKUP($A620,'Fielding Data'!$A:$H,MATCH(Q$1,'Fielding Data'!$A$1:$H$1,0),0),"Other")</f>
        <v>8</v>
      </c>
      <c r="R620" s="13">
        <f>IFERROR(VLOOKUP($A620,'Fielding Data'!$A:$H,MATCH(R$1,'Fielding Data'!$A$1:$H$1,0),0),"Other")</f>
        <v>6</v>
      </c>
      <c r="S620" s="13">
        <f>IFERROR(VLOOKUP($A620,'Fielding Data'!$A:$H,MATCH(S$1,'Fielding Data'!$A$1:$H$1,0),0),"Other")</f>
        <v>0</v>
      </c>
      <c r="T620" s="13">
        <f>IFERROR(VLOOKUP($A620,'Fielding Data'!$A:$H,MATCH(T$1,'Fielding Data'!$A$1:$H$1,0),0),"Other")</f>
        <v>1</v>
      </c>
      <c r="U620" s="13">
        <f>SUMIFS('Fielding Data'!E:E,'Fielding Data'!$A:$A,'Hitting Data'!$A620)</f>
        <v>8</v>
      </c>
      <c r="V620" s="13">
        <f>SUMIFS('Fielding Data'!F:F,'Fielding Data'!$A:$A,'Hitting Data'!$A620)</f>
        <v>6</v>
      </c>
      <c r="W620" s="13">
        <f>SUMIFS('Fielding Data'!G:G,'Fielding Data'!$A:$A,'Hitting Data'!$A620)</f>
        <v>0</v>
      </c>
      <c r="X620" s="13">
        <f>SUMIFS('Fielding Data'!H:H,'Fielding Data'!$A:$A,'Hitting Data'!$A620)</f>
        <v>1</v>
      </c>
    </row>
    <row r="621" spans="1:24" x14ac:dyDescent="0.3">
      <c r="A621" s="13" t="str">
        <f t="shared" si="9"/>
        <v>marsolo012010</v>
      </c>
      <c r="B621" s="16" t="s">
        <v>957</v>
      </c>
      <c r="C621" s="16">
        <v>2010</v>
      </c>
      <c r="D621" s="16">
        <v>87</v>
      </c>
      <c r="E621" s="16">
        <v>262</v>
      </c>
      <c r="F621" s="16">
        <v>29</v>
      </c>
      <c r="G621" s="16">
        <v>51</v>
      </c>
      <c r="H621" s="16">
        <v>15</v>
      </c>
      <c r="I621" s="16">
        <v>0</v>
      </c>
      <c r="J621" s="16">
        <v>3</v>
      </c>
      <c r="K621" s="16">
        <v>22</v>
      </c>
      <c r="L621" s="16">
        <v>8</v>
      </c>
      <c r="M621" s="16">
        <v>1</v>
      </c>
      <c r="N621" s="16">
        <v>26</v>
      </c>
      <c r="O621" s="16">
        <v>55</v>
      </c>
      <c r="P621" s="13" t="str">
        <f>IFERROR(VLOOKUP($A621,'Fielding Data'!$A:$H,MATCH(P$1,'Fielding Data'!$A$1:$H$1,0),0),"Other")</f>
        <v>C</v>
      </c>
      <c r="Q621" s="13">
        <f>IFERROR(VLOOKUP($A621,'Fielding Data'!$A:$H,MATCH(Q$1,'Fielding Data'!$A$1:$H$1,0),0),"Other")</f>
        <v>504</v>
      </c>
      <c r="R621" s="13">
        <f>IFERROR(VLOOKUP($A621,'Fielding Data'!$A:$H,MATCH(R$1,'Fielding Data'!$A$1:$H$1,0),0),"Other")</f>
        <v>44</v>
      </c>
      <c r="S621" s="13">
        <f>IFERROR(VLOOKUP($A621,'Fielding Data'!$A:$H,MATCH(S$1,'Fielding Data'!$A$1:$H$1,0),0),"Other")</f>
        <v>4</v>
      </c>
      <c r="T621" s="13">
        <f>IFERROR(VLOOKUP($A621,'Fielding Data'!$A:$H,MATCH(T$1,'Fielding Data'!$A$1:$H$1,0),0),"Other")</f>
        <v>1</v>
      </c>
      <c r="U621" s="13">
        <f>SUMIFS('Fielding Data'!E:E,'Fielding Data'!$A:$A,'Hitting Data'!$A621)</f>
        <v>504</v>
      </c>
      <c r="V621" s="13">
        <f>SUMIFS('Fielding Data'!F:F,'Fielding Data'!$A:$A,'Hitting Data'!$A621)</f>
        <v>44</v>
      </c>
      <c r="W621" s="13">
        <f>SUMIFS('Fielding Data'!G:G,'Fielding Data'!$A:$A,'Hitting Data'!$A621)</f>
        <v>4</v>
      </c>
      <c r="X621" s="13">
        <f>SUMIFS('Fielding Data'!H:H,'Fielding Data'!$A:$A,'Hitting Data'!$A621)</f>
        <v>1</v>
      </c>
    </row>
    <row r="622" spans="1:24" x14ac:dyDescent="0.3">
      <c r="A622" s="13" t="str">
        <f t="shared" si="9"/>
        <v>martean012010</v>
      </c>
      <c r="B622" s="16" t="s">
        <v>569</v>
      </c>
      <c r="C622" s="16">
        <v>2010</v>
      </c>
      <c r="D622" s="16">
        <v>81</v>
      </c>
      <c r="E622" s="16">
        <v>170</v>
      </c>
      <c r="F622" s="16">
        <v>18</v>
      </c>
      <c r="G622" s="16">
        <v>39</v>
      </c>
      <c r="H622" s="16">
        <v>7</v>
      </c>
      <c r="I622" s="16">
        <v>2</v>
      </c>
      <c r="J622" s="16">
        <v>5</v>
      </c>
      <c r="K622" s="16">
        <v>19</v>
      </c>
      <c r="L622" s="16">
        <v>0</v>
      </c>
      <c r="M622" s="16">
        <v>3</v>
      </c>
      <c r="N622" s="16">
        <v>17</v>
      </c>
      <c r="O622" s="16">
        <v>35</v>
      </c>
      <c r="P622" s="13" t="str">
        <f>IFERROR(VLOOKUP($A622,'Fielding Data'!$A:$H,MATCH(P$1,'Fielding Data'!$A$1:$H$1,0),0),"Other")</f>
        <v>1B</v>
      </c>
      <c r="Q622" s="13">
        <f>IFERROR(VLOOKUP($A622,'Fielding Data'!$A:$H,MATCH(Q$1,'Fielding Data'!$A$1:$H$1,0),0),"Other")</f>
        <v>186</v>
      </c>
      <c r="R622" s="13">
        <f>IFERROR(VLOOKUP($A622,'Fielding Data'!$A:$H,MATCH(R$1,'Fielding Data'!$A$1:$H$1,0),0),"Other")</f>
        <v>11</v>
      </c>
      <c r="S622" s="13">
        <f>IFERROR(VLOOKUP($A622,'Fielding Data'!$A:$H,MATCH(S$1,'Fielding Data'!$A$1:$H$1,0),0),"Other")</f>
        <v>2</v>
      </c>
      <c r="T622" s="13">
        <f>IFERROR(VLOOKUP($A622,'Fielding Data'!$A:$H,MATCH(T$1,'Fielding Data'!$A$1:$H$1,0),0),"Other")</f>
        <v>17</v>
      </c>
      <c r="U622" s="13">
        <f>SUMIFS('Fielding Data'!E:E,'Fielding Data'!$A:$A,'Hitting Data'!$A622)</f>
        <v>207</v>
      </c>
      <c r="V622" s="13">
        <f>SUMIFS('Fielding Data'!F:F,'Fielding Data'!$A:$A,'Hitting Data'!$A622)</f>
        <v>66</v>
      </c>
      <c r="W622" s="13">
        <f>SUMIFS('Fielding Data'!G:G,'Fielding Data'!$A:$A,'Hitting Data'!$A622)</f>
        <v>11</v>
      </c>
      <c r="X622" s="13">
        <f>SUMIFS('Fielding Data'!H:H,'Fielding Data'!$A:$A,'Hitting Data'!$A622)</f>
        <v>23</v>
      </c>
    </row>
    <row r="623" spans="1:24" x14ac:dyDescent="0.3">
      <c r="A623" s="13" t="str">
        <f t="shared" si="9"/>
        <v>marteda012010</v>
      </c>
      <c r="B623" s="16" t="s">
        <v>257</v>
      </c>
      <c r="C623" s="16">
        <v>2010</v>
      </c>
      <c r="D623" s="16">
        <v>30</v>
      </c>
      <c r="E623" s="16">
        <v>0</v>
      </c>
      <c r="F623" s="16">
        <v>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3" t="str">
        <f>IFERROR(VLOOKUP($A623,'Fielding Data'!$A:$H,MATCH(P$1,'Fielding Data'!$A$1:$H$1,0),0),"Other")</f>
        <v>P</v>
      </c>
      <c r="Q623" s="13">
        <f>IFERROR(VLOOKUP($A623,'Fielding Data'!$A:$H,MATCH(Q$1,'Fielding Data'!$A$1:$H$1,0),0),"Other")</f>
        <v>0</v>
      </c>
      <c r="R623" s="13">
        <f>IFERROR(VLOOKUP($A623,'Fielding Data'!$A:$H,MATCH(R$1,'Fielding Data'!$A$1:$H$1,0),0),"Other")</f>
        <v>1</v>
      </c>
      <c r="S623" s="13">
        <f>IFERROR(VLOOKUP($A623,'Fielding Data'!$A:$H,MATCH(S$1,'Fielding Data'!$A$1:$H$1,0),0),"Other")</f>
        <v>1</v>
      </c>
      <c r="T623" s="13">
        <f>IFERROR(VLOOKUP($A623,'Fielding Data'!$A:$H,MATCH(T$1,'Fielding Data'!$A$1:$H$1,0),0),"Other")</f>
        <v>0</v>
      </c>
      <c r="U623" s="13">
        <f>SUMIFS('Fielding Data'!E:E,'Fielding Data'!$A:$A,'Hitting Data'!$A623)</f>
        <v>0</v>
      </c>
      <c r="V623" s="13">
        <f>SUMIFS('Fielding Data'!F:F,'Fielding Data'!$A:$A,'Hitting Data'!$A623)</f>
        <v>1</v>
      </c>
      <c r="W623" s="13">
        <f>SUMIFS('Fielding Data'!G:G,'Fielding Data'!$A:$A,'Hitting Data'!$A623)</f>
        <v>1</v>
      </c>
      <c r="X623" s="13">
        <f>SUMIFS('Fielding Data'!H:H,'Fielding Data'!$A:$A,'Hitting Data'!$A623)</f>
        <v>0</v>
      </c>
    </row>
    <row r="624" spans="1:24" x14ac:dyDescent="0.3">
      <c r="A624" s="13" t="str">
        <f t="shared" si="9"/>
        <v>martevi012010</v>
      </c>
      <c r="B624" s="16" t="s">
        <v>1129</v>
      </c>
      <c r="C624" s="16">
        <v>2010</v>
      </c>
      <c r="D624" s="16">
        <v>22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3" t="str">
        <f>IFERROR(VLOOKUP($A624,'Fielding Data'!$A:$H,MATCH(P$1,'Fielding Data'!$A$1:$H$1,0),0),"Other")</f>
        <v>P</v>
      </c>
      <c r="Q624" s="13">
        <f>IFERROR(VLOOKUP($A624,'Fielding Data'!$A:$H,MATCH(Q$1,'Fielding Data'!$A$1:$H$1,0),0),"Other")</f>
        <v>0</v>
      </c>
      <c r="R624" s="13">
        <f>IFERROR(VLOOKUP($A624,'Fielding Data'!$A:$H,MATCH(R$1,'Fielding Data'!$A$1:$H$1,0),0),"Other")</f>
        <v>6</v>
      </c>
      <c r="S624" s="13">
        <f>IFERROR(VLOOKUP($A624,'Fielding Data'!$A:$H,MATCH(S$1,'Fielding Data'!$A$1:$H$1,0),0),"Other")</f>
        <v>1</v>
      </c>
      <c r="T624" s="13">
        <f>IFERROR(VLOOKUP($A624,'Fielding Data'!$A:$H,MATCH(T$1,'Fielding Data'!$A$1:$H$1,0),0),"Other")</f>
        <v>1</v>
      </c>
      <c r="U624" s="13">
        <f>SUMIFS('Fielding Data'!E:E,'Fielding Data'!$A:$A,'Hitting Data'!$A624)</f>
        <v>0</v>
      </c>
      <c r="V624" s="13">
        <f>SUMIFS('Fielding Data'!F:F,'Fielding Data'!$A:$A,'Hitting Data'!$A624)</f>
        <v>6</v>
      </c>
      <c r="W624" s="13">
        <f>SUMIFS('Fielding Data'!G:G,'Fielding Data'!$A:$A,'Hitting Data'!$A624)</f>
        <v>1</v>
      </c>
      <c r="X624" s="13">
        <f>SUMIFS('Fielding Data'!H:H,'Fielding Data'!$A:$A,'Hitting Data'!$A624)</f>
        <v>1</v>
      </c>
    </row>
    <row r="625" spans="1:24" x14ac:dyDescent="0.3">
      <c r="A625" s="13" t="str">
        <f t="shared" si="9"/>
        <v>marticr012010</v>
      </c>
      <c r="B625" s="16" t="s">
        <v>1130</v>
      </c>
      <c r="C625" s="16">
        <v>2010</v>
      </c>
      <c r="D625" s="16">
        <v>18</v>
      </c>
      <c r="E625" s="16">
        <v>4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3</v>
      </c>
      <c r="P625" s="13" t="str">
        <f>IFERROR(VLOOKUP($A625,'Fielding Data'!$A:$H,MATCH(P$1,'Fielding Data'!$A$1:$H$1,0),0),"Other")</f>
        <v>P</v>
      </c>
      <c r="Q625" s="13">
        <f>IFERROR(VLOOKUP($A625,'Fielding Data'!$A:$H,MATCH(Q$1,'Fielding Data'!$A$1:$H$1,0),0),"Other")</f>
        <v>2</v>
      </c>
      <c r="R625" s="13">
        <f>IFERROR(VLOOKUP($A625,'Fielding Data'!$A:$H,MATCH(R$1,'Fielding Data'!$A$1:$H$1,0),0),"Other")</f>
        <v>4</v>
      </c>
      <c r="S625" s="13">
        <f>IFERROR(VLOOKUP($A625,'Fielding Data'!$A:$H,MATCH(S$1,'Fielding Data'!$A$1:$H$1,0),0),"Other")</f>
        <v>0</v>
      </c>
      <c r="T625" s="13">
        <f>IFERROR(VLOOKUP($A625,'Fielding Data'!$A:$H,MATCH(T$1,'Fielding Data'!$A$1:$H$1,0),0),"Other")</f>
        <v>0</v>
      </c>
      <c r="U625" s="13">
        <f>SUMIFS('Fielding Data'!E:E,'Fielding Data'!$A:$A,'Hitting Data'!$A625)</f>
        <v>2</v>
      </c>
      <c r="V625" s="13">
        <f>SUMIFS('Fielding Data'!F:F,'Fielding Data'!$A:$A,'Hitting Data'!$A625)</f>
        <v>4</v>
      </c>
      <c r="W625" s="13">
        <f>SUMIFS('Fielding Data'!G:G,'Fielding Data'!$A:$A,'Hitting Data'!$A625)</f>
        <v>0</v>
      </c>
      <c r="X625" s="13">
        <f>SUMIFS('Fielding Data'!H:H,'Fielding Data'!$A:$A,'Hitting Data'!$A625)</f>
        <v>0</v>
      </c>
    </row>
    <row r="626" spans="1:24" x14ac:dyDescent="0.3">
      <c r="A626" s="13" t="str">
        <f t="shared" si="9"/>
        <v>martife022010</v>
      </c>
      <c r="B626" s="16" t="s">
        <v>1131</v>
      </c>
      <c r="C626" s="16">
        <v>2010</v>
      </c>
      <c r="D626" s="16">
        <v>7</v>
      </c>
      <c r="E626" s="16">
        <v>18</v>
      </c>
      <c r="F626" s="16">
        <v>1</v>
      </c>
      <c r="G626" s="16">
        <v>3</v>
      </c>
      <c r="H626" s="16">
        <v>0</v>
      </c>
      <c r="I626" s="16">
        <v>0</v>
      </c>
      <c r="J626" s="16">
        <v>0</v>
      </c>
      <c r="K626" s="16">
        <v>2</v>
      </c>
      <c r="L626" s="16">
        <v>0</v>
      </c>
      <c r="M626" s="16">
        <v>1</v>
      </c>
      <c r="N626" s="16">
        <v>1</v>
      </c>
      <c r="O626" s="16">
        <v>5</v>
      </c>
      <c r="P626" s="13" t="str">
        <f>IFERROR(VLOOKUP($A626,'Fielding Data'!$A:$H,MATCH(P$1,'Fielding Data'!$A$1:$H$1,0),0),"Other")</f>
        <v>LF</v>
      </c>
      <c r="Q626" s="13">
        <f>IFERROR(VLOOKUP($A626,'Fielding Data'!$A:$H,MATCH(Q$1,'Fielding Data'!$A$1:$H$1,0),0),"Other")</f>
        <v>0</v>
      </c>
      <c r="R626" s="13">
        <f>IFERROR(VLOOKUP($A626,'Fielding Data'!$A:$H,MATCH(R$1,'Fielding Data'!$A$1:$H$1,0),0),"Other")</f>
        <v>0</v>
      </c>
      <c r="S626" s="13">
        <f>IFERROR(VLOOKUP($A626,'Fielding Data'!$A:$H,MATCH(S$1,'Fielding Data'!$A$1:$H$1,0),0),"Other")</f>
        <v>0</v>
      </c>
      <c r="T626" s="13">
        <f>IFERROR(VLOOKUP($A626,'Fielding Data'!$A:$H,MATCH(T$1,'Fielding Data'!$A$1:$H$1,0),0),"Other")</f>
        <v>0</v>
      </c>
      <c r="U626" s="13">
        <f>SUMIFS('Fielding Data'!E:E,'Fielding Data'!$A:$A,'Hitting Data'!$A626)</f>
        <v>7</v>
      </c>
      <c r="V626" s="13">
        <f>SUMIFS('Fielding Data'!F:F,'Fielding Data'!$A:$A,'Hitting Data'!$A626)</f>
        <v>0</v>
      </c>
      <c r="W626" s="13">
        <f>SUMIFS('Fielding Data'!G:G,'Fielding Data'!$A:$A,'Hitting Data'!$A626)</f>
        <v>0</v>
      </c>
      <c r="X626" s="13">
        <f>SUMIFS('Fielding Data'!H:H,'Fielding Data'!$A:$A,'Hitting Data'!$A626)</f>
        <v>0</v>
      </c>
    </row>
    <row r="627" spans="1:24" x14ac:dyDescent="0.3">
      <c r="A627" s="13" t="str">
        <f t="shared" si="9"/>
        <v>martijd012010</v>
      </c>
      <c r="B627" s="16" t="s">
        <v>1132</v>
      </c>
      <c r="C627" s="16">
        <v>2010</v>
      </c>
      <c r="D627" s="16">
        <v>10</v>
      </c>
      <c r="E627" s="16">
        <v>12</v>
      </c>
      <c r="F627" s="16">
        <v>0</v>
      </c>
      <c r="G627" s="16">
        <v>2</v>
      </c>
      <c r="H627" s="16">
        <v>1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4</v>
      </c>
      <c r="P627" s="13" t="str">
        <f>IFERROR(VLOOKUP($A627,'Fielding Data'!$A:$H,MATCH(P$1,'Fielding Data'!$A$1:$H$1,0),0),"Other")</f>
        <v>P</v>
      </c>
      <c r="Q627" s="13">
        <f>IFERROR(VLOOKUP($A627,'Fielding Data'!$A:$H,MATCH(Q$1,'Fielding Data'!$A$1:$H$1,0),0),"Other")</f>
        <v>2</v>
      </c>
      <c r="R627" s="13">
        <f>IFERROR(VLOOKUP($A627,'Fielding Data'!$A:$H,MATCH(R$1,'Fielding Data'!$A$1:$H$1,0),0),"Other")</f>
        <v>5</v>
      </c>
      <c r="S627" s="13">
        <f>IFERROR(VLOOKUP($A627,'Fielding Data'!$A:$H,MATCH(S$1,'Fielding Data'!$A$1:$H$1,0),0),"Other")</f>
        <v>0</v>
      </c>
      <c r="T627" s="13">
        <f>IFERROR(VLOOKUP($A627,'Fielding Data'!$A:$H,MATCH(T$1,'Fielding Data'!$A$1:$H$1,0),0),"Other")</f>
        <v>0</v>
      </c>
      <c r="U627" s="13">
        <f>SUMIFS('Fielding Data'!E:E,'Fielding Data'!$A:$A,'Hitting Data'!$A627)</f>
        <v>2</v>
      </c>
      <c r="V627" s="13">
        <f>SUMIFS('Fielding Data'!F:F,'Fielding Data'!$A:$A,'Hitting Data'!$A627)</f>
        <v>5</v>
      </c>
      <c r="W627" s="13">
        <f>SUMIFS('Fielding Data'!G:G,'Fielding Data'!$A:$A,'Hitting Data'!$A627)</f>
        <v>0</v>
      </c>
      <c r="X627" s="13">
        <f>SUMIFS('Fielding Data'!H:H,'Fielding Data'!$A:$A,'Hitting Data'!$A627)</f>
        <v>0</v>
      </c>
    </row>
    <row r="628" spans="1:24" x14ac:dyDescent="0.3">
      <c r="A628" s="13" t="str">
        <f t="shared" si="9"/>
        <v>martios012010</v>
      </c>
      <c r="B628" s="16" t="s">
        <v>1330</v>
      </c>
      <c r="C628" s="16">
        <v>2010</v>
      </c>
      <c r="D628" s="16">
        <v>14</v>
      </c>
      <c r="E628" s="16">
        <v>43</v>
      </c>
      <c r="F628" s="16">
        <v>8</v>
      </c>
      <c r="G628" s="16">
        <v>14</v>
      </c>
      <c r="H628" s="16">
        <v>4</v>
      </c>
      <c r="I628" s="16">
        <v>1</v>
      </c>
      <c r="J628" s="16">
        <v>0</v>
      </c>
      <c r="K628" s="16">
        <v>2</v>
      </c>
      <c r="L628" s="16">
        <v>1</v>
      </c>
      <c r="M628" s="16">
        <v>0</v>
      </c>
      <c r="N628" s="16">
        <v>4</v>
      </c>
      <c r="O628" s="16">
        <v>6</v>
      </c>
      <c r="P628" s="13" t="str">
        <f>IFERROR(VLOOKUP($A628,'Fielding Data'!$A:$H,MATCH(P$1,'Fielding Data'!$A$1:$H$1,0),0),"Other")</f>
        <v>SS</v>
      </c>
      <c r="Q628" s="13">
        <f>IFERROR(VLOOKUP($A628,'Fielding Data'!$A:$H,MATCH(Q$1,'Fielding Data'!$A$1:$H$1,0),0),"Other")</f>
        <v>10</v>
      </c>
      <c r="R628" s="13">
        <f>IFERROR(VLOOKUP($A628,'Fielding Data'!$A:$H,MATCH(R$1,'Fielding Data'!$A$1:$H$1,0),0),"Other")</f>
        <v>22</v>
      </c>
      <c r="S628" s="13">
        <f>IFERROR(VLOOKUP($A628,'Fielding Data'!$A:$H,MATCH(S$1,'Fielding Data'!$A$1:$H$1,0),0),"Other")</f>
        <v>0</v>
      </c>
      <c r="T628" s="13">
        <f>IFERROR(VLOOKUP($A628,'Fielding Data'!$A:$H,MATCH(T$1,'Fielding Data'!$A$1:$H$1,0),0),"Other")</f>
        <v>3</v>
      </c>
      <c r="U628" s="13">
        <f>SUMIFS('Fielding Data'!E:E,'Fielding Data'!$A:$A,'Hitting Data'!$A628)</f>
        <v>10</v>
      </c>
      <c r="V628" s="13">
        <f>SUMIFS('Fielding Data'!F:F,'Fielding Data'!$A:$A,'Hitting Data'!$A628)</f>
        <v>22</v>
      </c>
      <c r="W628" s="13">
        <f>SUMIFS('Fielding Data'!G:G,'Fielding Data'!$A:$A,'Hitting Data'!$A628)</f>
        <v>0</v>
      </c>
      <c r="X628" s="13">
        <f>SUMIFS('Fielding Data'!H:H,'Fielding Data'!$A:$A,'Hitting Data'!$A628)</f>
        <v>3</v>
      </c>
    </row>
    <row r="629" spans="1:24" x14ac:dyDescent="0.3">
      <c r="A629" s="13" t="str">
        <f t="shared" si="9"/>
        <v>martiru012010</v>
      </c>
      <c r="B629" s="16" t="s">
        <v>685</v>
      </c>
      <c r="C629" s="16">
        <v>2010</v>
      </c>
      <c r="D629" s="16">
        <v>97</v>
      </c>
      <c r="E629" s="16">
        <v>331</v>
      </c>
      <c r="F629" s="16">
        <v>45</v>
      </c>
      <c r="G629" s="16">
        <v>82</v>
      </c>
      <c r="H629" s="16">
        <v>13</v>
      </c>
      <c r="I629" s="16">
        <v>0</v>
      </c>
      <c r="J629" s="16">
        <v>5</v>
      </c>
      <c r="K629" s="16">
        <v>26</v>
      </c>
      <c r="L629" s="16">
        <v>6</v>
      </c>
      <c r="M629" s="16">
        <v>2</v>
      </c>
      <c r="N629" s="16">
        <v>48</v>
      </c>
      <c r="O629" s="16">
        <v>61</v>
      </c>
      <c r="P629" s="13" t="str">
        <f>IFERROR(VLOOKUP($A629,'Fielding Data'!$A:$H,MATCH(P$1,'Fielding Data'!$A$1:$H$1,0),0),"Other")</f>
        <v>C</v>
      </c>
      <c r="Q629" s="13">
        <f>IFERROR(VLOOKUP($A629,'Fielding Data'!$A:$H,MATCH(Q$1,'Fielding Data'!$A$1:$H$1,0),0),"Other")</f>
        <v>681</v>
      </c>
      <c r="R629" s="13">
        <f>IFERROR(VLOOKUP($A629,'Fielding Data'!$A:$H,MATCH(R$1,'Fielding Data'!$A$1:$H$1,0),0),"Other")</f>
        <v>59</v>
      </c>
      <c r="S629" s="13">
        <f>IFERROR(VLOOKUP($A629,'Fielding Data'!$A:$H,MATCH(S$1,'Fielding Data'!$A$1:$H$1,0),0),"Other")</f>
        <v>10</v>
      </c>
      <c r="T629" s="13">
        <f>IFERROR(VLOOKUP($A629,'Fielding Data'!$A:$H,MATCH(T$1,'Fielding Data'!$A$1:$H$1,0),0),"Other")</f>
        <v>2</v>
      </c>
      <c r="U629" s="13">
        <f>SUMIFS('Fielding Data'!E:E,'Fielding Data'!$A:$A,'Hitting Data'!$A629)</f>
        <v>681</v>
      </c>
      <c r="V629" s="13">
        <f>SUMIFS('Fielding Data'!F:F,'Fielding Data'!$A:$A,'Hitting Data'!$A629)</f>
        <v>59</v>
      </c>
      <c r="W629" s="13">
        <f>SUMIFS('Fielding Data'!G:G,'Fielding Data'!$A:$A,'Hitting Data'!$A629)</f>
        <v>10</v>
      </c>
      <c r="X629" s="13">
        <f>SUMIFS('Fielding Data'!H:H,'Fielding Data'!$A:$A,'Hitting Data'!$A629)</f>
        <v>2</v>
      </c>
    </row>
    <row r="630" spans="1:24" x14ac:dyDescent="0.3">
      <c r="A630" s="13" t="str">
        <f t="shared" si="9"/>
        <v>martivi012010</v>
      </c>
      <c r="B630" s="16" t="s">
        <v>319</v>
      </c>
      <c r="C630" s="16">
        <v>2010</v>
      </c>
      <c r="D630" s="16">
        <v>127</v>
      </c>
      <c r="E630" s="16">
        <v>493</v>
      </c>
      <c r="F630" s="16">
        <v>64</v>
      </c>
      <c r="G630" s="16">
        <v>149</v>
      </c>
      <c r="H630" s="16">
        <v>32</v>
      </c>
      <c r="I630" s="16">
        <v>1</v>
      </c>
      <c r="J630" s="16">
        <v>20</v>
      </c>
      <c r="K630" s="16">
        <v>79</v>
      </c>
      <c r="L630" s="16">
        <v>1</v>
      </c>
      <c r="M630" s="16">
        <v>0</v>
      </c>
      <c r="N630" s="16">
        <v>40</v>
      </c>
      <c r="O630" s="16">
        <v>52</v>
      </c>
      <c r="P630" s="13" t="str">
        <f>IFERROR(VLOOKUP($A630,'Fielding Data'!$A:$H,MATCH(P$1,'Fielding Data'!$A$1:$H$1,0),0),"Other")</f>
        <v>1B</v>
      </c>
      <c r="Q630" s="13">
        <f>IFERROR(VLOOKUP($A630,'Fielding Data'!$A:$H,MATCH(Q$1,'Fielding Data'!$A$1:$H$1,0),0),"Other")</f>
        <v>95</v>
      </c>
      <c r="R630" s="13">
        <f>IFERROR(VLOOKUP($A630,'Fielding Data'!$A:$H,MATCH(R$1,'Fielding Data'!$A$1:$H$1,0),0),"Other")</f>
        <v>14</v>
      </c>
      <c r="S630" s="13">
        <f>IFERROR(VLOOKUP($A630,'Fielding Data'!$A:$H,MATCH(S$1,'Fielding Data'!$A$1:$H$1,0),0),"Other")</f>
        <v>2</v>
      </c>
      <c r="T630" s="13">
        <f>IFERROR(VLOOKUP($A630,'Fielding Data'!$A:$H,MATCH(T$1,'Fielding Data'!$A$1:$H$1,0),0),"Other")</f>
        <v>10</v>
      </c>
      <c r="U630" s="13">
        <f>SUMIFS('Fielding Data'!E:E,'Fielding Data'!$A:$A,'Hitting Data'!$A630)</f>
        <v>873</v>
      </c>
      <c r="V630" s="13">
        <f>SUMIFS('Fielding Data'!F:F,'Fielding Data'!$A:$A,'Hitting Data'!$A630)</f>
        <v>58</v>
      </c>
      <c r="W630" s="13">
        <f>SUMIFS('Fielding Data'!G:G,'Fielding Data'!$A:$A,'Hitting Data'!$A630)</f>
        <v>8</v>
      </c>
      <c r="X630" s="13">
        <f>SUMIFS('Fielding Data'!H:H,'Fielding Data'!$A:$A,'Hitting Data'!$A630)</f>
        <v>12</v>
      </c>
    </row>
    <row r="631" spans="1:24" x14ac:dyDescent="0.3">
      <c r="A631" s="13" t="str">
        <f t="shared" si="9"/>
        <v>masseni012010</v>
      </c>
      <c r="B631" s="16" t="s">
        <v>686</v>
      </c>
      <c r="C631" s="16">
        <v>2010</v>
      </c>
      <c r="D631" s="16">
        <v>82</v>
      </c>
      <c r="E631" s="16">
        <v>0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3" t="str">
        <f>IFERROR(VLOOKUP($A631,'Fielding Data'!$A:$H,MATCH(P$1,'Fielding Data'!$A$1:$H$1,0),0),"Other")</f>
        <v>P</v>
      </c>
      <c r="Q631" s="13">
        <f>IFERROR(VLOOKUP($A631,'Fielding Data'!$A:$H,MATCH(Q$1,'Fielding Data'!$A$1:$H$1,0),0),"Other")</f>
        <v>9</v>
      </c>
      <c r="R631" s="13">
        <f>IFERROR(VLOOKUP($A631,'Fielding Data'!$A:$H,MATCH(R$1,'Fielding Data'!$A$1:$H$1,0),0),"Other")</f>
        <v>4</v>
      </c>
      <c r="S631" s="13">
        <f>IFERROR(VLOOKUP($A631,'Fielding Data'!$A:$H,MATCH(S$1,'Fielding Data'!$A$1:$H$1,0),0),"Other")</f>
        <v>0</v>
      </c>
      <c r="T631" s="13">
        <f>IFERROR(VLOOKUP($A631,'Fielding Data'!$A:$H,MATCH(T$1,'Fielding Data'!$A$1:$H$1,0),0),"Other")</f>
        <v>0</v>
      </c>
      <c r="U631" s="13">
        <f>SUMIFS('Fielding Data'!E:E,'Fielding Data'!$A:$A,'Hitting Data'!$A631)</f>
        <v>9</v>
      </c>
      <c r="V631" s="13">
        <f>SUMIFS('Fielding Data'!F:F,'Fielding Data'!$A:$A,'Hitting Data'!$A631)</f>
        <v>4</v>
      </c>
      <c r="W631" s="13">
        <f>SUMIFS('Fielding Data'!G:G,'Fielding Data'!$A:$A,'Hitting Data'!$A631)</f>
        <v>0</v>
      </c>
      <c r="X631" s="13">
        <f>SUMIFS('Fielding Data'!H:H,'Fielding Data'!$A:$A,'Hitting Data'!$A631)</f>
        <v>0</v>
      </c>
    </row>
    <row r="632" spans="1:24" x14ac:dyDescent="0.3">
      <c r="A632" s="13" t="str">
        <f t="shared" si="9"/>
        <v>masteju012010</v>
      </c>
      <c r="B632" s="16" t="s">
        <v>959</v>
      </c>
      <c r="C632" s="16">
        <v>2010</v>
      </c>
      <c r="D632" s="16">
        <v>34</v>
      </c>
      <c r="E632" s="16">
        <v>4</v>
      </c>
      <c r="F632" s="16">
        <v>0</v>
      </c>
      <c r="G632" s="16">
        <v>1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1</v>
      </c>
      <c r="P632" s="13" t="str">
        <f>IFERROR(VLOOKUP($A632,'Fielding Data'!$A:$H,MATCH(P$1,'Fielding Data'!$A$1:$H$1,0),0),"Other")</f>
        <v>P</v>
      </c>
      <c r="Q632" s="13">
        <f>IFERROR(VLOOKUP($A632,'Fielding Data'!$A:$H,MATCH(Q$1,'Fielding Data'!$A$1:$H$1,0),0),"Other")</f>
        <v>22</v>
      </c>
      <c r="R632" s="13">
        <f>IFERROR(VLOOKUP($A632,'Fielding Data'!$A:$H,MATCH(R$1,'Fielding Data'!$A$1:$H$1,0),0),"Other")</f>
        <v>34</v>
      </c>
      <c r="S632" s="13">
        <f>IFERROR(VLOOKUP($A632,'Fielding Data'!$A:$H,MATCH(S$1,'Fielding Data'!$A$1:$H$1,0),0),"Other")</f>
        <v>5</v>
      </c>
      <c r="T632" s="13">
        <f>IFERROR(VLOOKUP($A632,'Fielding Data'!$A:$H,MATCH(T$1,'Fielding Data'!$A$1:$H$1,0),0),"Other")</f>
        <v>1</v>
      </c>
      <c r="U632" s="13">
        <f>SUMIFS('Fielding Data'!E:E,'Fielding Data'!$A:$A,'Hitting Data'!$A632)</f>
        <v>22</v>
      </c>
      <c r="V632" s="13">
        <f>SUMIFS('Fielding Data'!F:F,'Fielding Data'!$A:$A,'Hitting Data'!$A632)</f>
        <v>34</v>
      </c>
      <c r="W632" s="13">
        <f>SUMIFS('Fielding Data'!G:G,'Fielding Data'!$A:$A,'Hitting Data'!$A632)</f>
        <v>5</v>
      </c>
      <c r="X632" s="13">
        <f>SUMIFS('Fielding Data'!H:H,'Fielding Data'!$A:$A,'Hitting Data'!$A632)</f>
        <v>1</v>
      </c>
    </row>
    <row r="633" spans="1:24" x14ac:dyDescent="0.3">
      <c r="A633" s="13" t="str">
        <f t="shared" si="9"/>
        <v>matafr012010</v>
      </c>
      <c r="B633" s="16" t="s">
        <v>1331</v>
      </c>
      <c r="C633" s="16">
        <v>2010</v>
      </c>
      <c r="D633" s="16">
        <v>15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3" t="str">
        <f>IFERROR(VLOOKUP($A633,'Fielding Data'!$A:$H,MATCH(P$1,'Fielding Data'!$A$1:$H$1,0),0),"Other")</f>
        <v>P</v>
      </c>
      <c r="Q633" s="13">
        <f>IFERROR(VLOOKUP($A633,'Fielding Data'!$A:$H,MATCH(Q$1,'Fielding Data'!$A$1:$H$1,0),0),"Other")</f>
        <v>1</v>
      </c>
      <c r="R633" s="13">
        <f>IFERROR(VLOOKUP($A633,'Fielding Data'!$A:$H,MATCH(R$1,'Fielding Data'!$A$1:$H$1,0),0),"Other")</f>
        <v>5</v>
      </c>
      <c r="S633" s="13">
        <f>IFERROR(VLOOKUP($A633,'Fielding Data'!$A:$H,MATCH(S$1,'Fielding Data'!$A$1:$H$1,0),0),"Other")</f>
        <v>1</v>
      </c>
      <c r="T633" s="13">
        <f>IFERROR(VLOOKUP($A633,'Fielding Data'!$A:$H,MATCH(T$1,'Fielding Data'!$A$1:$H$1,0),0),"Other")</f>
        <v>1</v>
      </c>
      <c r="U633" s="13">
        <f>SUMIFS('Fielding Data'!E:E,'Fielding Data'!$A:$A,'Hitting Data'!$A633)</f>
        <v>1</v>
      </c>
      <c r="V633" s="13">
        <f>SUMIFS('Fielding Data'!F:F,'Fielding Data'!$A:$A,'Hitting Data'!$A633)</f>
        <v>5</v>
      </c>
      <c r="W633" s="13">
        <f>SUMIFS('Fielding Data'!G:G,'Fielding Data'!$A:$A,'Hitting Data'!$A633)</f>
        <v>1</v>
      </c>
      <c r="X633" s="13">
        <f>SUMIFS('Fielding Data'!H:H,'Fielding Data'!$A:$A,'Hitting Data'!$A633)</f>
        <v>1</v>
      </c>
    </row>
    <row r="634" spans="1:24" x14ac:dyDescent="0.3">
      <c r="A634" s="13" t="str">
        <f t="shared" si="9"/>
        <v>mateoma012010</v>
      </c>
      <c r="B634" s="16" t="s">
        <v>1332</v>
      </c>
      <c r="C634" s="16">
        <v>2010</v>
      </c>
      <c r="D634" s="16">
        <v>21</v>
      </c>
      <c r="E634" s="16">
        <v>2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1</v>
      </c>
      <c r="P634" s="13" t="str">
        <f>IFERROR(VLOOKUP($A634,'Fielding Data'!$A:$H,MATCH(P$1,'Fielding Data'!$A$1:$H$1,0),0),"Other")</f>
        <v>P</v>
      </c>
      <c r="Q634" s="13">
        <f>IFERROR(VLOOKUP($A634,'Fielding Data'!$A:$H,MATCH(Q$1,'Fielding Data'!$A$1:$H$1,0),0),"Other")</f>
        <v>1</v>
      </c>
      <c r="R634" s="13">
        <f>IFERROR(VLOOKUP($A634,'Fielding Data'!$A:$H,MATCH(R$1,'Fielding Data'!$A$1:$H$1,0),0),"Other")</f>
        <v>2</v>
      </c>
      <c r="S634" s="13">
        <f>IFERROR(VLOOKUP($A634,'Fielding Data'!$A:$H,MATCH(S$1,'Fielding Data'!$A$1:$H$1,0),0),"Other")</f>
        <v>0</v>
      </c>
      <c r="T634" s="13">
        <f>IFERROR(VLOOKUP($A634,'Fielding Data'!$A:$H,MATCH(T$1,'Fielding Data'!$A$1:$H$1,0),0),"Other")</f>
        <v>0</v>
      </c>
      <c r="U634" s="13">
        <f>SUMIFS('Fielding Data'!E:E,'Fielding Data'!$A:$A,'Hitting Data'!$A634)</f>
        <v>1</v>
      </c>
      <c r="V634" s="13">
        <f>SUMIFS('Fielding Data'!F:F,'Fielding Data'!$A:$A,'Hitting Data'!$A634)</f>
        <v>2</v>
      </c>
      <c r="W634" s="13">
        <f>SUMIFS('Fielding Data'!G:G,'Fielding Data'!$A:$A,'Hitting Data'!$A634)</f>
        <v>0</v>
      </c>
      <c r="X634" s="13">
        <f>SUMIFS('Fielding Data'!H:H,'Fielding Data'!$A:$A,'Hitting Data'!$A634)</f>
        <v>0</v>
      </c>
    </row>
    <row r="635" spans="1:24" x14ac:dyDescent="0.3">
      <c r="A635" s="13" t="str">
        <f t="shared" si="9"/>
        <v>mathejo022010</v>
      </c>
      <c r="B635" s="16" t="s">
        <v>960</v>
      </c>
      <c r="C635" s="16">
        <v>2010</v>
      </c>
      <c r="D635" s="16">
        <v>36</v>
      </c>
      <c r="E635" s="16">
        <v>60</v>
      </c>
      <c r="F635" s="16">
        <v>7</v>
      </c>
      <c r="G635" s="16">
        <v>13</v>
      </c>
      <c r="H635" s="16">
        <v>4</v>
      </c>
      <c r="I635" s="16">
        <v>0</v>
      </c>
      <c r="J635" s="16">
        <v>0</v>
      </c>
      <c r="K635" s="16">
        <v>3</v>
      </c>
      <c r="L635" s="16">
        <v>1</v>
      </c>
      <c r="M635" s="16">
        <v>1</v>
      </c>
      <c r="N635" s="16">
        <v>2</v>
      </c>
      <c r="O635" s="16">
        <v>11</v>
      </c>
      <c r="P635" s="13" t="str">
        <f>IFERROR(VLOOKUP($A635,'Fielding Data'!$A:$H,MATCH(P$1,'Fielding Data'!$A$1:$H$1,0),0),"Other")</f>
        <v>1B</v>
      </c>
      <c r="Q635" s="13">
        <f>IFERROR(VLOOKUP($A635,'Fielding Data'!$A:$H,MATCH(Q$1,'Fielding Data'!$A$1:$H$1,0),0),"Other")</f>
        <v>14</v>
      </c>
      <c r="R635" s="13">
        <f>IFERROR(VLOOKUP($A635,'Fielding Data'!$A:$H,MATCH(R$1,'Fielding Data'!$A$1:$H$1,0),0),"Other")</f>
        <v>0</v>
      </c>
      <c r="S635" s="13">
        <f>IFERROR(VLOOKUP($A635,'Fielding Data'!$A:$H,MATCH(S$1,'Fielding Data'!$A$1:$H$1,0),0),"Other")</f>
        <v>0</v>
      </c>
      <c r="T635" s="13">
        <f>IFERROR(VLOOKUP($A635,'Fielding Data'!$A:$H,MATCH(T$1,'Fielding Data'!$A$1:$H$1,0),0),"Other")</f>
        <v>3</v>
      </c>
      <c r="U635" s="13">
        <f>SUMIFS('Fielding Data'!E:E,'Fielding Data'!$A:$A,'Hitting Data'!$A635)</f>
        <v>32</v>
      </c>
      <c r="V635" s="13">
        <f>SUMIFS('Fielding Data'!F:F,'Fielding Data'!$A:$A,'Hitting Data'!$A635)</f>
        <v>0</v>
      </c>
      <c r="W635" s="13">
        <f>SUMIFS('Fielding Data'!G:G,'Fielding Data'!$A:$A,'Hitting Data'!$A635)</f>
        <v>0</v>
      </c>
      <c r="X635" s="13">
        <f>SUMIFS('Fielding Data'!H:H,'Fielding Data'!$A:$A,'Hitting Data'!$A635)</f>
        <v>3</v>
      </c>
    </row>
    <row r="636" spans="1:24" x14ac:dyDescent="0.3">
      <c r="A636" s="13" t="str">
        <f t="shared" si="9"/>
        <v>mathido012010</v>
      </c>
      <c r="B636" s="16" t="s">
        <v>961</v>
      </c>
      <c r="C636" s="16">
        <v>2010</v>
      </c>
      <c r="D636" s="16">
        <v>13</v>
      </c>
      <c r="E636" s="16">
        <v>0</v>
      </c>
      <c r="F636" s="16"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3" t="str">
        <f>IFERROR(VLOOKUP($A636,'Fielding Data'!$A:$H,MATCH(P$1,'Fielding Data'!$A$1:$H$1,0),0),"Other")</f>
        <v>P</v>
      </c>
      <c r="Q636" s="13">
        <f>IFERROR(VLOOKUP($A636,'Fielding Data'!$A:$H,MATCH(Q$1,'Fielding Data'!$A$1:$H$1,0),0),"Other")</f>
        <v>0</v>
      </c>
      <c r="R636" s="13">
        <f>IFERROR(VLOOKUP($A636,'Fielding Data'!$A:$H,MATCH(R$1,'Fielding Data'!$A$1:$H$1,0),0),"Other")</f>
        <v>3</v>
      </c>
      <c r="S636" s="13">
        <f>IFERROR(VLOOKUP($A636,'Fielding Data'!$A:$H,MATCH(S$1,'Fielding Data'!$A$1:$H$1,0),0),"Other")</f>
        <v>0</v>
      </c>
      <c r="T636" s="13">
        <f>IFERROR(VLOOKUP($A636,'Fielding Data'!$A:$H,MATCH(T$1,'Fielding Data'!$A$1:$H$1,0),0),"Other")</f>
        <v>1</v>
      </c>
      <c r="U636" s="13">
        <f>SUMIFS('Fielding Data'!E:E,'Fielding Data'!$A:$A,'Hitting Data'!$A636)</f>
        <v>0</v>
      </c>
      <c r="V636" s="13">
        <f>SUMIFS('Fielding Data'!F:F,'Fielding Data'!$A:$A,'Hitting Data'!$A636)</f>
        <v>3</v>
      </c>
      <c r="W636" s="13">
        <f>SUMIFS('Fielding Data'!G:G,'Fielding Data'!$A:$A,'Hitting Data'!$A636)</f>
        <v>0</v>
      </c>
      <c r="X636" s="13">
        <f>SUMIFS('Fielding Data'!H:H,'Fielding Data'!$A:$A,'Hitting Data'!$A636)</f>
        <v>1</v>
      </c>
    </row>
    <row r="637" spans="1:24" x14ac:dyDescent="0.3">
      <c r="A637" s="13" t="str">
        <f t="shared" si="9"/>
        <v>mathije012010</v>
      </c>
      <c r="B637" s="16" t="s">
        <v>570</v>
      </c>
      <c r="C637" s="16">
        <v>2010</v>
      </c>
      <c r="D637" s="16">
        <v>68</v>
      </c>
      <c r="E637" s="16">
        <v>205</v>
      </c>
      <c r="F637" s="16">
        <v>19</v>
      </c>
      <c r="G637" s="16">
        <v>40</v>
      </c>
      <c r="H637" s="16">
        <v>6</v>
      </c>
      <c r="I637" s="16">
        <v>1</v>
      </c>
      <c r="J637" s="16">
        <v>3</v>
      </c>
      <c r="K637" s="16">
        <v>18</v>
      </c>
      <c r="L637" s="16">
        <v>3</v>
      </c>
      <c r="M637" s="16">
        <v>0</v>
      </c>
      <c r="N637" s="16">
        <v>6</v>
      </c>
      <c r="O637" s="16">
        <v>59</v>
      </c>
      <c r="P637" s="13" t="str">
        <f>IFERROR(VLOOKUP($A637,'Fielding Data'!$A:$H,MATCH(P$1,'Fielding Data'!$A$1:$H$1,0),0),"Other")</f>
        <v>C</v>
      </c>
      <c r="Q637" s="13">
        <f>IFERROR(VLOOKUP($A637,'Fielding Data'!$A:$H,MATCH(Q$1,'Fielding Data'!$A$1:$H$1,0),0),"Other")</f>
        <v>433</v>
      </c>
      <c r="R637" s="13">
        <f>IFERROR(VLOOKUP($A637,'Fielding Data'!$A:$H,MATCH(R$1,'Fielding Data'!$A$1:$H$1,0),0),"Other")</f>
        <v>36</v>
      </c>
      <c r="S637" s="13">
        <f>IFERROR(VLOOKUP($A637,'Fielding Data'!$A:$H,MATCH(S$1,'Fielding Data'!$A$1:$H$1,0),0),"Other")</f>
        <v>7</v>
      </c>
      <c r="T637" s="13">
        <f>IFERROR(VLOOKUP($A637,'Fielding Data'!$A:$H,MATCH(T$1,'Fielding Data'!$A$1:$H$1,0),0),"Other")</f>
        <v>2</v>
      </c>
      <c r="U637" s="13">
        <f>SUMIFS('Fielding Data'!E:E,'Fielding Data'!$A:$A,'Hitting Data'!$A637)</f>
        <v>433</v>
      </c>
      <c r="V637" s="13">
        <f>SUMIFS('Fielding Data'!F:F,'Fielding Data'!$A:$A,'Hitting Data'!$A637)</f>
        <v>36</v>
      </c>
      <c r="W637" s="13">
        <f>SUMIFS('Fielding Data'!G:G,'Fielding Data'!$A:$A,'Hitting Data'!$A637)</f>
        <v>7</v>
      </c>
      <c r="X637" s="13">
        <f>SUMIFS('Fielding Data'!H:H,'Fielding Data'!$A:$A,'Hitting Data'!$A637)</f>
        <v>2</v>
      </c>
    </row>
    <row r="638" spans="1:24" x14ac:dyDescent="0.3">
      <c r="A638" s="13" t="str">
        <f t="shared" si="9"/>
        <v>mathisc012010</v>
      </c>
      <c r="B638" s="16" t="s">
        <v>687</v>
      </c>
      <c r="C638" s="16">
        <v>2010</v>
      </c>
      <c r="D638" s="16">
        <v>2</v>
      </c>
      <c r="E638" s="16">
        <v>0</v>
      </c>
      <c r="F638" s="16"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3" t="str">
        <f>IFERROR(VLOOKUP($A638,'Fielding Data'!$A:$H,MATCH(P$1,'Fielding Data'!$A$1:$H$1,0),0),"Other")</f>
        <v>P</v>
      </c>
      <c r="Q638" s="13">
        <f>IFERROR(VLOOKUP($A638,'Fielding Data'!$A:$H,MATCH(Q$1,'Fielding Data'!$A$1:$H$1,0),0),"Other")</f>
        <v>0</v>
      </c>
      <c r="R638" s="13">
        <f>IFERROR(VLOOKUP($A638,'Fielding Data'!$A:$H,MATCH(R$1,'Fielding Data'!$A$1:$H$1,0),0),"Other")</f>
        <v>0</v>
      </c>
      <c r="S638" s="13">
        <f>IFERROR(VLOOKUP($A638,'Fielding Data'!$A:$H,MATCH(S$1,'Fielding Data'!$A$1:$H$1,0),0),"Other")</f>
        <v>0</v>
      </c>
      <c r="T638" s="13">
        <f>IFERROR(VLOOKUP($A638,'Fielding Data'!$A:$H,MATCH(T$1,'Fielding Data'!$A$1:$H$1,0),0),"Other")</f>
        <v>0</v>
      </c>
      <c r="U638" s="13">
        <f>SUMIFS('Fielding Data'!E:E,'Fielding Data'!$A:$A,'Hitting Data'!$A638)</f>
        <v>0</v>
      </c>
      <c r="V638" s="13">
        <f>SUMIFS('Fielding Data'!F:F,'Fielding Data'!$A:$A,'Hitting Data'!$A638)</f>
        <v>0</v>
      </c>
      <c r="W638" s="13">
        <f>SUMIFS('Fielding Data'!G:G,'Fielding Data'!$A:$A,'Hitting Data'!$A638)</f>
        <v>0</v>
      </c>
      <c r="X638" s="13">
        <f>SUMIFS('Fielding Data'!H:H,'Fielding Data'!$A:$A,'Hitting Data'!$A638)</f>
        <v>0</v>
      </c>
    </row>
    <row r="639" spans="1:24" x14ac:dyDescent="0.3">
      <c r="A639" s="13" t="str">
        <f t="shared" si="9"/>
        <v>matsuda012010</v>
      </c>
      <c r="B639" s="16" t="s">
        <v>820</v>
      </c>
      <c r="C639" s="16">
        <v>2010</v>
      </c>
      <c r="D639" s="16">
        <v>25</v>
      </c>
      <c r="E639" s="16">
        <v>4</v>
      </c>
      <c r="F639" s="16">
        <v>0</v>
      </c>
      <c r="G639" s="16">
        <v>2</v>
      </c>
      <c r="H639" s="16">
        <v>0</v>
      </c>
      <c r="I639" s="16">
        <v>0</v>
      </c>
      <c r="J639" s="16">
        <v>0</v>
      </c>
      <c r="K639" s="16">
        <v>1</v>
      </c>
      <c r="L639" s="16">
        <v>0</v>
      </c>
      <c r="M639" s="16">
        <v>0</v>
      </c>
      <c r="N639" s="16">
        <v>0</v>
      </c>
      <c r="O639" s="16">
        <v>0</v>
      </c>
      <c r="P639" s="13" t="str">
        <f>IFERROR(VLOOKUP($A639,'Fielding Data'!$A:$H,MATCH(P$1,'Fielding Data'!$A$1:$H$1,0),0),"Other")</f>
        <v>P</v>
      </c>
      <c r="Q639" s="13">
        <f>IFERROR(VLOOKUP($A639,'Fielding Data'!$A:$H,MATCH(Q$1,'Fielding Data'!$A$1:$H$1,0),0),"Other")</f>
        <v>8</v>
      </c>
      <c r="R639" s="13">
        <f>IFERROR(VLOOKUP($A639,'Fielding Data'!$A:$H,MATCH(R$1,'Fielding Data'!$A$1:$H$1,0),0),"Other")</f>
        <v>12</v>
      </c>
      <c r="S639" s="13">
        <f>IFERROR(VLOOKUP($A639,'Fielding Data'!$A:$H,MATCH(S$1,'Fielding Data'!$A$1:$H$1,0),0),"Other")</f>
        <v>2</v>
      </c>
      <c r="T639" s="13">
        <f>IFERROR(VLOOKUP($A639,'Fielding Data'!$A:$H,MATCH(T$1,'Fielding Data'!$A$1:$H$1,0),0),"Other")</f>
        <v>2</v>
      </c>
      <c r="U639" s="13">
        <f>SUMIFS('Fielding Data'!E:E,'Fielding Data'!$A:$A,'Hitting Data'!$A639)</f>
        <v>8</v>
      </c>
      <c r="V639" s="13">
        <f>SUMIFS('Fielding Data'!F:F,'Fielding Data'!$A:$A,'Hitting Data'!$A639)</f>
        <v>12</v>
      </c>
      <c r="W639" s="13">
        <f>SUMIFS('Fielding Data'!G:G,'Fielding Data'!$A:$A,'Hitting Data'!$A639)</f>
        <v>2</v>
      </c>
      <c r="X639" s="13">
        <f>SUMIFS('Fielding Data'!H:H,'Fielding Data'!$A:$A,'Hitting Data'!$A639)</f>
        <v>2</v>
      </c>
    </row>
    <row r="640" spans="1:24" x14ac:dyDescent="0.3">
      <c r="A640" s="13" t="str">
        <f t="shared" si="9"/>
        <v>matsuhi012010</v>
      </c>
      <c r="B640" s="16" t="s">
        <v>389</v>
      </c>
      <c r="C640" s="16">
        <v>2010</v>
      </c>
      <c r="D640" s="16">
        <v>145</v>
      </c>
      <c r="E640" s="16">
        <v>482</v>
      </c>
      <c r="F640" s="16">
        <v>55</v>
      </c>
      <c r="G640" s="16">
        <v>132</v>
      </c>
      <c r="H640" s="16">
        <v>24</v>
      </c>
      <c r="I640" s="16">
        <v>1</v>
      </c>
      <c r="J640" s="16">
        <v>21</v>
      </c>
      <c r="K640" s="16">
        <v>84</v>
      </c>
      <c r="L640" s="16">
        <v>0</v>
      </c>
      <c r="M640" s="16">
        <v>1</v>
      </c>
      <c r="N640" s="16">
        <v>67</v>
      </c>
      <c r="O640" s="16">
        <v>98</v>
      </c>
      <c r="P640" s="13" t="str">
        <f>IFERROR(VLOOKUP($A640,'Fielding Data'!$A:$H,MATCH(P$1,'Fielding Data'!$A$1:$H$1,0),0),"Other")</f>
        <v>LF</v>
      </c>
      <c r="Q640" s="13">
        <f>IFERROR(VLOOKUP($A640,'Fielding Data'!$A:$H,MATCH(Q$1,'Fielding Data'!$A$1:$H$1,0),0),"Other")</f>
        <v>0</v>
      </c>
      <c r="R640" s="13">
        <f>IFERROR(VLOOKUP($A640,'Fielding Data'!$A:$H,MATCH(R$1,'Fielding Data'!$A$1:$H$1,0),0),"Other")</f>
        <v>0</v>
      </c>
      <c r="S640" s="13">
        <f>IFERROR(VLOOKUP($A640,'Fielding Data'!$A:$H,MATCH(S$1,'Fielding Data'!$A$1:$H$1,0),0),"Other")</f>
        <v>0</v>
      </c>
      <c r="T640" s="13">
        <f>IFERROR(VLOOKUP($A640,'Fielding Data'!$A:$H,MATCH(T$1,'Fielding Data'!$A$1:$H$1,0),0),"Other")</f>
        <v>0</v>
      </c>
      <c r="U640" s="13">
        <f>SUMIFS('Fielding Data'!E:E,'Fielding Data'!$A:$A,'Hitting Data'!$A640)</f>
        <v>16</v>
      </c>
      <c r="V640" s="13">
        <f>SUMIFS('Fielding Data'!F:F,'Fielding Data'!$A:$A,'Hitting Data'!$A640)</f>
        <v>1</v>
      </c>
      <c r="W640" s="13">
        <f>SUMIFS('Fielding Data'!G:G,'Fielding Data'!$A:$A,'Hitting Data'!$A640)</f>
        <v>0</v>
      </c>
      <c r="X640" s="13">
        <f>SUMIFS('Fielding Data'!H:H,'Fielding Data'!$A:$A,'Hitting Data'!$A640)</f>
        <v>0</v>
      </c>
    </row>
    <row r="641" spans="1:24" x14ac:dyDescent="0.3">
      <c r="A641" s="13" t="str">
        <f t="shared" si="9"/>
        <v>matsuka012010</v>
      </c>
      <c r="B641" s="16" t="s">
        <v>475</v>
      </c>
      <c r="C641" s="16">
        <v>2010</v>
      </c>
      <c r="D641" s="16">
        <v>27</v>
      </c>
      <c r="E641" s="16">
        <v>71</v>
      </c>
      <c r="F641" s="16">
        <v>4</v>
      </c>
      <c r="G641" s="16">
        <v>10</v>
      </c>
      <c r="H641" s="16">
        <v>1</v>
      </c>
      <c r="I641" s="16">
        <v>0</v>
      </c>
      <c r="J641" s="16">
        <v>0</v>
      </c>
      <c r="K641" s="16">
        <v>1</v>
      </c>
      <c r="L641" s="16">
        <v>1</v>
      </c>
      <c r="M641" s="16">
        <v>1</v>
      </c>
      <c r="N641" s="16">
        <v>4</v>
      </c>
      <c r="O641" s="16">
        <v>10</v>
      </c>
      <c r="P641" s="13" t="str">
        <f>IFERROR(VLOOKUP($A641,'Fielding Data'!$A:$H,MATCH(P$1,'Fielding Data'!$A$1:$H$1,0),0),"Other")</f>
        <v>2B</v>
      </c>
      <c r="Q641" s="13">
        <f>IFERROR(VLOOKUP($A641,'Fielding Data'!$A:$H,MATCH(Q$1,'Fielding Data'!$A$1:$H$1,0),0),"Other")</f>
        <v>42</v>
      </c>
      <c r="R641" s="13">
        <f>IFERROR(VLOOKUP($A641,'Fielding Data'!$A:$H,MATCH(R$1,'Fielding Data'!$A$1:$H$1,0),0),"Other")</f>
        <v>56</v>
      </c>
      <c r="S641" s="13">
        <f>IFERROR(VLOOKUP($A641,'Fielding Data'!$A:$H,MATCH(S$1,'Fielding Data'!$A$1:$H$1,0),0),"Other")</f>
        <v>1</v>
      </c>
      <c r="T641" s="13">
        <f>IFERROR(VLOOKUP($A641,'Fielding Data'!$A:$H,MATCH(T$1,'Fielding Data'!$A$1:$H$1,0),0),"Other")</f>
        <v>12</v>
      </c>
      <c r="U641" s="13">
        <f>SUMIFS('Fielding Data'!E:E,'Fielding Data'!$A:$A,'Hitting Data'!$A641)</f>
        <v>42</v>
      </c>
      <c r="V641" s="13">
        <f>SUMIFS('Fielding Data'!F:F,'Fielding Data'!$A:$A,'Hitting Data'!$A641)</f>
        <v>56</v>
      </c>
      <c r="W641" s="13">
        <f>SUMIFS('Fielding Data'!G:G,'Fielding Data'!$A:$A,'Hitting Data'!$A641)</f>
        <v>1</v>
      </c>
      <c r="X641" s="13">
        <f>SUMIFS('Fielding Data'!H:H,'Fielding Data'!$A:$A,'Hitting Data'!$A641)</f>
        <v>12</v>
      </c>
    </row>
    <row r="642" spans="1:24" x14ac:dyDescent="0.3">
      <c r="A642" s="13" t="str">
        <f t="shared" si="9"/>
        <v>matthga022010</v>
      </c>
      <c r="B642" s="16" t="s">
        <v>148</v>
      </c>
      <c r="C642" s="16">
        <v>2010</v>
      </c>
      <c r="D642" s="16">
        <v>36</v>
      </c>
      <c r="E642" s="16">
        <v>58</v>
      </c>
      <c r="F642" s="16">
        <v>9</v>
      </c>
      <c r="G642" s="16">
        <v>11</v>
      </c>
      <c r="H642" s="16">
        <v>3</v>
      </c>
      <c r="I642" s="16">
        <v>0</v>
      </c>
      <c r="J642" s="16">
        <v>0</v>
      </c>
      <c r="K642" s="16">
        <v>1</v>
      </c>
      <c r="L642" s="16">
        <v>1</v>
      </c>
      <c r="M642" s="16">
        <v>0</v>
      </c>
      <c r="N642" s="16">
        <v>6</v>
      </c>
      <c r="O642" s="16">
        <v>24</v>
      </c>
      <c r="P642" s="13" t="str">
        <f>IFERROR(VLOOKUP($A642,'Fielding Data'!$A:$H,MATCH(P$1,'Fielding Data'!$A$1:$H$1,0),0),"Other")</f>
        <v>CF</v>
      </c>
      <c r="Q642" s="13">
        <f>IFERROR(VLOOKUP($A642,'Fielding Data'!$A:$H,MATCH(Q$1,'Fielding Data'!$A$1:$H$1,0),0),"Other")</f>
        <v>0</v>
      </c>
      <c r="R642" s="13">
        <f>IFERROR(VLOOKUP($A642,'Fielding Data'!$A:$H,MATCH(R$1,'Fielding Data'!$A$1:$H$1,0),0),"Other")</f>
        <v>0</v>
      </c>
      <c r="S642" s="13">
        <f>IFERROR(VLOOKUP($A642,'Fielding Data'!$A:$H,MATCH(S$1,'Fielding Data'!$A$1:$H$1,0),0),"Other")</f>
        <v>0</v>
      </c>
      <c r="T642" s="13">
        <f>IFERROR(VLOOKUP($A642,'Fielding Data'!$A:$H,MATCH(T$1,'Fielding Data'!$A$1:$H$1,0),0),"Other")</f>
        <v>0</v>
      </c>
      <c r="U642" s="13">
        <f>SUMIFS('Fielding Data'!E:E,'Fielding Data'!$A:$A,'Hitting Data'!$A642)</f>
        <v>31</v>
      </c>
      <c r="V642" s="13">
        <f>SUMIFS('Fielding Data'!F:F,'Fielding Data'!$A:$A,'Hitting Data'!$A642)</f>
        <v>1</v>
      </c>
      <c r="W642" s="13">
        <f>SUMIFS('Fielding Data'!G:G,'Fielding Data'!$A:$A,'Hitting Data'!$A642)</f>
        <v>0</v>
      </c>
      <c r="X642" s="13">
        <f>SUMIFS('Fielding Data'!H:H,'Fielding Data'!$A:$A,'Hitting Data'!$A642)</f>
        <v>0</v>
      </c>
    </row>
    <row r="643" spans="1:24" x14ac:dyDescent="0.3">
      <c r="A643" s="13" t="str">
        <f t="shared" ref="A643:A706" si="10">(B643&amp;C643)</f>
        <v>matusbr012010</v>
      </c>
      <c r="B643" s="16" t="s">
        <v>1134</v>
      </c>
      <c r="C643" s="16">
        <v>2010</v>
      </c>
      <c r="D643" s="16">
        <v>32</v>
      </c>
      <c r="E643" s="16">
        <v>2</v>
      </c>
      <c r="F643" s="16">
        <v>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3" t="str">
        <f>IFERROR(VLOOKUP($A643,'Fielding Data'!$A:$H,MATCH(P$1,'Fielding Data'!$A$1:$H$1,0),0),"Other")</f>
        <v>P</v>
      </c>
      <c r="Q643" s="13">
        <f>IFERROR(VLOOKUP($A643,'Fielding Data'!$A:$H,MATCH(Q$1,'Fielding Data'!$A$1:$H$1,0),0),"Other")</f>
        <v>8</v>
      </c>
      <c r="R643" s="13">
        <f>IFERROR(VLOOKUP($A643,'Fielding Data'!$A:$H,MATCH(R$1,'Fielding Data'!$A$1:$H$1,0),0),"Other")</f>
        <v>21</v>
      </c>
      <c r="S643" s="13">
        <f>IFERROR(VLOOKUP($A643,'Fielding Data'!$A:$H,MATCH(S$1,'Fielding Data'!$A$1:$H$1,0),0),"Other")</f>
        <v>1</v>
      </c>
      <c r="T643" s="13">
        <f>IFERROR(VLOOKUP($A643,'Fielding Data'!$A:$H,MATCH(T$1,'Fielding Data'!$A$1:$H$1,0),0),"Other")</f>
        <v>1</v>
      </c>
      <c r="U643" s="13">
        <f>SUMIFS('Fielding Data'!E:E,'Fielding Data'!$A:$A,'Hitting Data'!$A643)</f>
        <v>8</v>
      </c>
      <c r="V643" s="13">
        <f>SUMIFS('Fielding Data'!F:F,'Fielding Data'!$A:$A,'Hitting Data'!$A643)</f>
        <v>21</v>
      </c>
      <c r="W643" s="13">
        <f>SUMIFS('Fielding Data'!G:G,'Fielding Data'!$A:$A,'Hitting Data'!$A643)</f>
        <v>1</v>
      </c>
      <c r="X643" s="13">
        <f>SUMIFS('Fielding Data'!H:H,'Fielding Data'!$A:$A,'Hitting Data'!$A643)</f>
        <v>1</v>
      </c>
    </row>
    <row r="644" spans="1:24" x14ac:dyDescent="0.3">
      <c r="A644" s="13" t="str">
        <f t="shared" si="10"/>
        <v>mauerjo012010</v>
      </c>
      <c r="B644" s="16" t="s">
        <v>476</v>
      </c>
      <c r="C644" s="16">
        <v>2010</v>
      </c>
      <c r="D644" s="16">
        <v>137</v>
      </c>
      <c r="E644" s="16">
        <v>510</v>
      </c>
      <c r="F644" s="16">
        <v>88</v>
      </c>
      <c r="G644" s="16">
        <v>167</v>
      </c>
      <c r="H644" s="16">
        <v>43</v>
      </c>
      <c r="I644" s="16">
        <v>1</v>
      </c>
      <c r="J644" s="16">
        <v>9</v>
      </c>
      <c r="K644" s="16">
        <v>75</v>
      </c>
      <c r="L644" s="16">
        <v>1</v>
      </c>
      <c r="M644" s="16">
        <v>4</v>
      </c>
      <c r="N644" s="16">
        <v>65</v>
      </c>
      <c r="O644" s="16">
        <v>53</v>
      </c>
      <c r="P644" s="13" t="str">
        <f>IFERROR(VLOOKUP($A644,'Fielding Data'!$A:$H,MATCH(P$1,'Fielding Data'!$A$1:$H$1,0),0),"Other")</f>
        <v>C</v>
      </c>
      <c r="Q644" s="13">
        <f>IFERROR(VLOOKUP($A644,'Fielding Data'!$A:$H,MATCH(Q$1,'Fielding Data'!$A$1:$H$1,0),0),"Other")</f>
        <v>696</v>
      </c>
      <c r="R644" s="13">
        <f>IFERROR(VLOOKUP($A644,'Fielding Data'!$A:$H,MATCH(R$1,'Fielding Data'!$A$1:$H$1,0),0),"Other")</f>
        <v>34</v>
      </c>
      <c r="S644" s="13">
        <f>IFERROR(VLOOKUP($A644,'Fielding Data'!$A:$H,MATCH(S$1,'Fielding Data'!$A$1:$H$1,0),0),"Other")</f>
        <v>3</v>
      </c>
      <c r="T644" s="13">
        <f>IFERROR(VLOOKUP($A644,'Fielding Data'!$A:$H,MATCH(T$1,'Fielding Data'!$A$1:$H$1,0),0),"Other")</f>
        <v>3</v>
      </c>
      <c r="U644" s="13">
        <f>SUMIFS('Fielding Data'!E:E,'Fielding Data'!$A:$A,'Hitting Data'!$A644)</f>
        <v>696</v>
      </c>
      <c r="V644" s="13">
        <f>SUMIFS('Fielding Data'!F:F,'Fielding Data'!$A:$A,'Hitting Data'!$A644)</f>
        <v>34</v>
      </c>
      <c r="W644" s="13">
        <f>SUMIFS('Fielding Data'!G:G,'Fielding Data'!$A:$A,'Hitting Data'!$A644)</f>
        <v>3</v>
      </c>
      <c r="X644" s="13">
        <f>SUMIFS('Fielding Data'!H:H,'Fielding Data'!$A:$A,'Hitting Data'!$A644)</f>
        <v>3</v>
      </c>
    </row>
    <row r="645" spans="1:24" x14ac:dyDescent="0.3">
      <c r="A645" s="13" t="str">
        <f t="shared" si="10"/>
        <v>maxweju012010</v>
      </c>
      <c r="B645" s="16" t="s">
        <v>821</v>
      </c>
      <c r="C645" s="16">
        <v>2010</v>
      </c>
      <c r="D645" s="16">
        <v>67</v>
      </c>
      <c r="E645" s="16">
        <v>104</v>
      </c>
      <c r="F645" s="16">
        <v>16</v>
      </c>
      <c r="G645" s="16">
        <v>15</v>
      </c>
      <c r="H645" s="16">
        <v>6</v>
      </c>
      <c r="I645" s="16">
        <v>0</v>
      </c>
      <c r="J645" s="16">
        <v>3</v>
      </c>
      <c r="K645" s="16">
        <v>12</v>
      </c>
      <c r="L645" s="16">
        <v>5</v>
      </c>
      <c r="M645" s="16">
        <v>1</v>
      </c>
      <c r="N645" s="16">
        <v>25</v>
      </c>
      <c r="O645" s="16">
        <v>43</v>
      </c>
      <c r="P645" s="13" t="str">
        <f>IFERROR(VLOOKUP($A645,'Fielding Data'!$A:$H,MATCH(P$1,'Fielding Data'!$A$1:$H$1,0),0),"Other")</f>
        <v>CF</v>
      </c>
      <c r="Q645" s="13">
        <f>IFERROR(VLOOKUP($A645,'Fielding Data'!$A:$H,MATCH(Q$1,'Fielding Data'!$A$1:$H$1,0),0),"Other")</f>
        <v>0</v>
      </c>
      <c r="R645" s="13">
        <f>IFERROR(VLOOKUP($A645,'Fielding Data'!$A:$H,MATCH(R$1,'Fielding Data'!$A$1:$H$1,0),0),"Other")</f>
        <v>0</v>
      </c>
      <c r="S645" s="13">
        <f>IFERROR(VLOOKUP($A645,'Fielding Data'!$A:$H,MATCH(S$1,'Fielding Data'!$A$1:$H$1,0),0),"Other")</f>
        <v>0</v>
      </c>
      <c r="T645" s="13">
        <f>IFERROR(VLOOKUP($A645,'Fielding Data'!$A:$H,MATCH(T$1,'Fielding Data'!$A$1:$H$1,0),0),"Other")</f>
        <v>0</v>
      </c>
      <c r="U645" s="13">
        <f>SUMIFS('Fielding Data'!E:E,'Fielding Data'!$A:$A,'Hitting Data'!$A645)</f>
        <v>73</v>
      </c>
      <c r="V645" s="13">
        <f>SUMIFS('Fielding Data'!F:F,'Fielding Data'!$A:$A,'Hitting Data'!$A645)</f>
        <v>4</v>
      </c>
      <c r="W645" s="13">
        <f>SUMIFS('Fielding Data'!G:G,'Fielding Data'!$A:$A,'Hitting Data'!$A645)</f>
        <v>2</v>
      </c>
      <c r="X645" s="13">
        <f>SUMIFS('Fielding Data'!H:H,'Fielding Data'!$A:$A,'Hitting Data'!$A645)</f>
        <v>1</v>
      </c>
    </row>
    <row r="646" spans="1:24" x14ac:dyDescent="0.3">
      <c r="A646" s="13" t="str">
        <f t="shared" si="10"/>
        <v>mayayu012010</v>
      </c>
      <c r="B646" s="16" t="s">
        <v>1333</v>
      </c>
      <c r="C646" s="16">
        <v>2010</v>
      </c>
      <c r="D646" s="16">
        <v>5</v>
      </c>
      <c r="E646" s="16">
        <v>7</v>
      </c>
      <c r="F646" s="16">
        <v>0</v>
      </c>
      <c r="G646" s="16">
        <v>1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4</v>
      </c>
      <c r="P646" s="13" t="str">
        <f>IFERROR(VLOOKUP($A646,'Fielding Data'!$A:$H,MATCH(P$1,'Fielding Data'!$A$1:$H$1,0),0),"Other")</f>
        <v>P</v>
      </c>
      <c r="Q646" s="13">
        <f>IFERROR(VLOOKUP($A646,'Fielding Data'!$A:$H,MATCH(Q$1,'Fielding Data'!$A$1:$H$1,0),0),"Other")</f>
        <v>1</v>
      </c>
      <c r="R646" s="13">
        <f>IFERROR(VLOOKUP($A646,'Fielding Data'!$A:$H,MATCH(R$1,'Fielding Data'!$A$1:$H$1,0),0),"Other")</f>
        <v>4</v>
      </c>
      <c r="S646" s="13">
        <f>IFERROR(VLOOKUP($A646,'Fielding Data'!$A:$H,MATCH(S$1,'Fielding Data'!$A$1:$H$1,0),0),"Other")</f>
        <v>0</v>
      </c>
      <c r="T646" s="13">
        <f>IFERROR(VLOOKUP($A646,'Fielding Data'!$A:$H,MATCH(T$1,'Fielding Data'!$A$1:$H$1,0),0),"Other")</f>
        <v>0</v>
      </c>
      <c r="U646" s="13">
        <f>SUMIFS('Fielding Data'!E:E,'Fielding Data'!$A:$A,'Hitting Data'!$A646)</f>
        <v>1</v>
      </c>
      <c r="V646" s="13">
        <f>SUMIFS('Fielding Data'!F:F,'Fielding Data'!$A:$A,'Hitting Data'!$A646)</f>
        <v>4</v>
      </c>
      <c r="W646" s="13">
        <f>SUMIFS('Fielding Data'!G:G,'Fielding Data'!$A:$A,'Hitting Data'!$A646)</f>
        <v>0</v>
      </c>
      <c r="X646" s="13">
        <f>SUMIFS('Fielding Data'!H:H,'Fielding Data'!$A:$A,'Hitting Data'!$A646)</f>
        <v>0</v>
      </c>
    </row>
    <row r="647" spans="1:24" x14ac:dyDescent="0.3">
      <c r="A647" s="13" t="str">
        <f t="shared" si="10"/>
        <v>maybejo022010</v>
      </c>
      <c r="B647" s="16" t="s">
        <v>1135</v>
      </c>
      <c r="C647" s="16">
        <v>2010</v>
      </c>
      <c r="D647" s="16">
        <v>11</v>
      </c>
      <c r="E647" s="16">
        <v>12</v>
      </c>
      <c r="F647" s="16">
        <v>4</v>
      </c>
      <c r="G647" s="16">
        <v>4</v>
      </c>
      <c r="H647" s="16">
        <v>0</v>
      </c>
      <c r="I647" s="16">
        <v>0</v>
      </c>
      <c r="J647" s="16">
        <v>2</v>
      </c>
      <c r="K647" s="16">
        <v>6</v>
      </c>
      <c r="L647" s="16">
        <v>0</v>
      </c>
      <c r="M647" s="16">
        <v>1</v>
      </c>
      <c r="N647" s="16">
        <v>1</v>
      </c>
      <c r="O647" s="16">
        <v>4</v>
      </c>
      <c r="P647" s="13" t="str">
        <f>IFERROR(VLOOKUP($A647,'Fielding Data'!$A:$H,MATCH(P$1,'Fielding Data'!$A$1:$H$1,0),0),"Other")</f>
        <v>CF</v>
      </c>
      <c r="Q647" s="13">
        <f>IFERROR(VLOOKUP($A647,'Fielding Data'!$A:$H,MATCH(Q$1,'Fielding Data'!$A$1:$H$1,0),0),"Other")</f>
        <v>0</v>
      </c>
      <c r="R647" s="13">
        <f>IFERROR(VLOOKUP($A647,'Fielding Data'!$A:$H,MATCH(R$1,'Fielding Data'!$A$1:$H$1,0),0),"Other")</f>
        <v>0</v>
      </c>
      <c r="S647" s="13">
        <f>IFERROR(VLOOKUP($A647,'Fielding Data'!$A:$H,MATCH(S$1,'Fielding Data'!$A$1:$H$1,0),0),"Other")</f>
        <v>0</v>
      </c>
      <c r="T647" s="13">
        <f>IFERROR(VLOOKUP($A647,'Fielding Data'!$A:$H,MATCH(T$1,'Fielding Data'!$A$1:$H$1,0),0),"Other")</f>
        <v>0</v>
      </c>
      <c r="U647" s="13">
        <f>SUMIFS('Fielding Data'!E:E,'Fielding Data'!$A:$A,'Hitting Data'!$A647)</f>
        <v>2</v>
      </c>
      <c r="V647" s="13">
        <f>SUMIFS('Fielding Data'!F:F,'Fielding Data'!$A:$A,'Hitting Data'!$A647)</f>
        <v>0</v>
      </c>
      <c r="W647" s="13">
        <f>SUMIFS('Fielding Data'!G:G,'Fielding Data'!$A:$A,'Hitting Data'!$A647)</f>
        <v>0</v>
      </c>
      <c r="X647" s="13">
        <f>SUMIFS('Fielding Data'!H:H,'Fielding Data'!$A:$A,'Hitting Data'!$A647)</f>
        <v>0</v>
      </c>
    </row>
    <row r="648" spans="1:24" x14ac:dyDescent="0.3">
      <c r="A648" s="13" t="str">
        <f t="shared" si="10"/>
        <v>maybica012010</v>
      </c>
      <c r="B648" s="16" t="s">
        <v>822</v>
      </c>
      <c r="C648" s="16">
        <v>2010</v>
      </c>
      <c r="D648" s="16">
        <v>82</v>
      </c>
      <c r="E648" s="16">
        <v>291</v>
      </c>
      <c r="F648" s="16">
        <v>46</v>
      </c>
      <c r="G648" s="16">
        <v>68</v>
      </c>
      <c r="H648" s="16">
        <v>7</v>
      </c>
      <c r="I648" s="16">
        <v>3</v>
      </c>
      <c r="J648" s="16">
        <v>8</v>
      </c>
      <c r="K648" s="16">
        <v>28</v>
      </c>
      <c r="L648" s="16">
        <v>9</v>
      </c>
      <c r="M648" s="16">
        <v>2</v>
      </c>
      <c r="N648" s="16">
        <v>24</v>
      </c>
      <c r="O648" s="16">
        <v>92</v>
      </c>
      <c r="P648" s="13" t="str">
        <f>IFERROR(VLOOKUP($A648,'Fielding Data'!$A:$H,MATCH(P$1,'Fielding Data'!$A$1:$H$1,0),0),"Other")</f>
        <v>CF</v>
      </c>
      <c r="Q648" s="13">
        <f>IFERROR(VLOOKUP($A648,'Fielding Data'!$A:$H,MATCH(Q$1,'Fielding Data'!$A$1:$H$1,0),0),"Other")</f>
        <v>0</v>
      </c>
      <c r="R648" s="13">
        <f>IFERROR(VLOOKUP($A648,'Fielding Data'!$A:$H,MATCH(R$1,'Fielding Data'!$A$1:$H$1,0),0),"Other")</f>
        <v>0</v>
      </c>
      <c r="S648" s="13">
        <f>IFERROR(VLOOKUP($A648,'Fielding Data'!$A:$H,MATCH(S$1,'Fielding Data'!$A$1:$H$1,0),0),"Other")</f>
        <v>0</v>
      </c>
      <c r="T648" s="13">
        <f>IFERROR(VLOOKUP($A648,'Fielding Data'!$A:$H,MATCH(T$1,'Fielding Data'!$A$1:$H$1,0),0),"Other")</f>
        <v>0</v>
      </c>
      <c r="U648" s="13">
        <f>SUMIFS('Fielding Data'!E:E,'Fielding Data'!$A:$A,'Hitting Data'!$A648)</f>
        <v>215</v>
      </c>
      <c r="V648" s="13">
        <f>SUMIFS('Fielding Data'!F:F,'Fielding Data'!$A:$A,'Hitting Data'!$A648)</f>
        <v>4</v>
      </c>
      <c r="W648" s="13">
        <f>SUMIFS('Fielding Data'!G:G,'Fielding Data'!$A:$A,'Hitting Data'!$A648)</f>
        <v>4</v>
      </c>
      <c r="X648" s="13">
        <f>SUMIFS('Fielding Data'!H:H,'Fielding Data'!$A:$A,'Hitting Data'!$A648)</f>
        <v>3</v>
      </c>
    </row>
    <row r="649" spans="1:24" x14ac:dyDescent="0.3">
      <c r="A649" s="13" t="str">
        <f t="shared" si="10"/>
        <v>maylu012010</v>
      </c>
      <c r="B649" s="16" t="s">
        <v>1334</v>
      </c>
      <c r="C649" s="16">
        <v>2010</v>
      </c>
      <c r="D649" s="16">
        <v>12</v>
      </c>
      <c r="E649" s="16">
        <v>37</v>
      </c>
      <c r="F649" s="16">
        <v>3</v>
      </c>
      <c r="G649" s="16">
        <v>7</v>
      </c>
      <c r="H649" s="16">
        <v>1</v>
      </c>
      <c r="I649" s="16">
        <v>0</v>
      </c>
      <c r="J649" s="16">
        <v>0</v>
      </c>
      <c r="K649" s="16">
        <v>6</v>
      </c>
      <c r="L649" s="16">
        <v>0</v>
      </c>
      <c r="M649" s="16">
        <v>1</v>
      </c>
      <c r="N649" s="16">
        <v>0</v>
      </c>
      <c r="O649" s="16">
        <v>10</v>
      </c>
      <c r="P649" s="13" t="str">
        <f>IFERROR(VLOOKUP($A649,'Fielding Data'!$A:$H,MATCH(P$1,'Fielding Data'!$A$1:$H$1,0),0),"Other")</f>
        <v>C</v>
      </c>
      <c r="Q649" s="13">
        <f>IFERROR(VLOOKUP($A649,'Fielding Data'!$A:$H,MATCH(Q$1,'Fielding Data'!$A$1:$H$1,0),0),"Other")</f>
        <v>60</v>
      </c>
      <c r="R649" s="13">
        <f>IFERROR(VLOOKUP($A649,'Fielding Data'!$A:$H,MATCH(R$1,'Fielding Data'!$A$1:$H$1,0),0),"Other")</f>
        <v>3</v>
      </c>
      <c r="S649" s="13">
        <f>IFERROR(VLOOKUP($A649,'Fielding Data'!$A:$H,MATCH(S$1,'Fielding Data'!$A$1:$H$1,0),0),"Other")</f>
        <v>0</v>
      </c>
      <c r="T649" s="13">
        <f>IFERROR(VLOOKUP($A649,'Fielding Data'!$A:$H,MATCH(T$1,'Fielding Data'!$A$1:$H$1,0),0),"Other")</f>
        <v>0</v>
      </c>
      <c r="U649" s="13">
        <f>SUMIFS('Fielding Data'!E:E,'Fielding Data'!$A:$A,'Hitting Data'!$A649)</f>
        <v>60</v>
      </c>
      <c r="V649" s="13">
        <f>SUMIFS('Fielding Data'!F:F,'Fielding Data'!$A:$A,'Hitting Data'!$A649)</f>
        <v>3</v>
      </c>
      <c r="W649" s="13">
        <f>SUMIFS('Fielding Data'!G:G,'Fielding Data'!$A:$A,'Hitting Data'!$A649)</f>
        <v>0</v>
      </c>
      <c r="X649" s="13">
        <f>SUMIFS('Fielding Data'!H:H,'Fielding Data'!$A:$A,'Hitting Data'!$A649)</f>
        <v>0</v>
      </c>
    </row>
    <row r="650" spans="1:24" x14ac:dyDescent="0.3">
      <c r="A650" s="13" t="str">
        <f t="shared" si="10"/>
        <v>mazzavi012010</v>
      </c>
      <c r="B650" s="16" t="s">
        <v>1136</v>
      </c>
      <c r="C650" s="16">
        <v>2010</v>
      </c>
      <c r="D650" s="16">
        <v>24</v>
      </c>
      <c r="E650" s="16">
        <v>4</v>
      </c>
      <c r="F650" s="16">
        <v>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6">
        <v>2</v>
      </c>
      <c r="P650" s="13" t="str">
        <f>IFERROR(VLOOKUP($A650,'Fielding Data'!$A:$H,MATCH(P$1,'Fielding Data'!$A$1:$H$1,0),0),"Other")</f>
        <v>P</v>
      </c>
      <c r="Q650" s="13">
        <f>IFERROR(VLOOKUP($A650,'Fielding Data'!$A:$H,MATCH(Q$1,'Fielding Data'!$A$1:$H$1,0),0),"Other")</f>
        <v>5</v>
      </c>
      <c r="R650" s="13">
        <f>IFERROR(VLOOKUP($A650,'Fielding Data'!$A:$H,MATCH(R$1,'Fielding Data'!$A$1:$H$1,0),0),"Other")</f>
        <v>11</v>
      </c>
      <c r="S650" s="13">
        <f>IFERROR(VLOOKUP($A650,'Fielding Data'!$A:$H,MATCH(S$1,'Fielding Data'!$A$1:$H$1,0),0),"Other")</f>
        <v>2</v>
      </c>
      <c r="T650" s="13">
        <f>IFERROR(VLOOKUP($A650,'Fielding Data'!$A:$H,MATCH(T$1,'Fielding Data'!$A$1:$H$1,0),0),"Other")</f>
        <v>3</v>
      </c>
      <c r="U650" s="13">
        <f>SUMIFS('Fielding Data'!E:E,'Fielding Data'!$A:$A,'Hitting Data'!$A650)</f>
        <v>5</v>
      </c>
      <c r="V650" s="13">
        <f>SUMIFS('Fielding Data'!F:F,'Fielding Data'!$A:$A,'Hitting Data'!$A650)</f>
        <v>11</v>
      </c>
      <c r="W650" s="13">
        <f>SUMIFS('Fielding Data'!G:G,'Fielding Data'!$A:$A,'Hitting Data'!$A650)</f>
        <v>2</v>
      </c>
      <c r="X650" s="13">
        <f>SUMIFS('Fielding Data'!H:H,'Fielding Data'!$A:$A,'Hitting Data'!$A650)</f>
        <v>3</v>
      </c>
    </row>
    <row r="651" spans="1:24" x14ac:dyDescent="0.3">
      <c r="A651" s="13" t="str">
        <f t="shared" si="10"/>
        <v>mcanupa012010</v>
      </c>
      <c r="B651" s="16" t="s">
        <v>571</v>
      </c>
      <c r="C651" s="16">
        <v>2010</v>
      </c>
      <c r="D651" s="16">
        <v>9</v>
      </c>
      <c r="E651" s="16">
        <v>22</v>
      </c>
      <c r="F651" s="16">
        <v>2</v>
      </c>
      <c r="G651" s="16">
        <v>3</v>
      </c>
      <c r="H651" s="16">
        <v>0</v>
      </c>
      <c r="I651" s="16">
        <v>0</v>
      </c>
      <c r="J651" s="16">
        <v>1</v>
      </c>
      <c r="K651" s="16">
        <v>2</v>
      </c>
      <c r="L651" s="16">
        <v>0</v>
      </c>
      <c r="M651" s="16">
        <v>0</v>
      </c>
      <c r="N651" s="16">
        <v>2</v>
      </c>
      <c r="O651" s="16">
        <v>11</v>
      </c>
      <c r="P651" s="13" t="str">
        <f>IFERROR(VLOOKUP($A651,'Fielding Data'!$A:$H,MATCH(P$1,'Fielding Data'!$A$1:$H$1,0),0),"Other")</f>
        <v>1B</v>
      </c>
      <c r="Q651" s="13">
        <f>IFERROR(VLOOKUP($A651,'Fielding Data'!$A:$H,MATCH(Q$1,'Fielding Data'!$A$1:$H$1,0),0),"Other")</f>
        <v>45</v>
      </c>
      <c r="R651" s="13">
        <f>IFERROR(VLOOKUP($A651,'Fielding Data'!$A:$H,MATCH(R$1,'Fielding Data'!$A$1:$H$1,0),0),"Other")</f>
        <v>0</v>
      </c>
      <c r="S651" s="13">
        <f>IFERROR(VLOOKUP($A651,'Fielding Data'!$A:$H,MATCH(S$1,'Fielding Data'!$A$1:$H$1,0),0),"Other")</f>
        <v>1</v>
      </c>
      <c r="T651" s="13">
        <f>IFERROR(VLOOKUP($A651,'Fielding Data'!$A:$H,MATCH(T$1,'Fielding Data'!$A$1:$H$1,0),0),"Other")</f>
        <v>3</v>
      </c>
      <c r="U651" s="13">
        <f>SUMIFS('Fielding Data'!E:E,'Fielding Data'!$A:$A,'Hitting Data'!$A651)</f>
        <v>45</v>
      </c>
      <c r="V651" s="13">
        <f>SUMIFS('Fielding Data'!F:F,'Fielding Data'!$A:$A,'Hitting Data'!$A651)</f>
        <v>0</v>
      </c>
      <c r="W651" s="13">
        <f>SUMIFS('Fielding Data'!G:G,'Fielding Data'!$A:$A,'Hitting Data'!$A651)</f>
        <v>1</v>
      </c>
      <c r="X651" s="13">
        <f>SUMIFS('Fielding Data'!H:H,'Fielding Data'!$A:$A,'Hitting Data'!$A651)</f>
        <v>3</v>
      </c>
    </row>
    <row r="652" spans="1:24" x14ac:dyDescent="0.3">
      <c r="A652" s="13" t="str">
        <f t="shared" si="10"/>
        <v>mccanbr012010</v>
      </c>
      <c r="B652" s="16" t="s">
        <v>572</v>
      </c>
      <c r="C652" s="16">
        <v>2010</v>
      </c>
      <c r="D652" s="16">
        <v>143</v>
      </c>
      <c r="E652" s="16">
        <v>479</v>
      </c>
      <c r="F652" s="16">
        <v>63</v>
      </c>
      <c r="G652" s="16">
        <v>129</v>
      </c>
      <c r="H652" s="16">
        <v>25</v>
      </c>
      <c r="I652" s="16">
        <v>0</v>
      </c>
      <c r="J652" s="16">
        <v>21</v>
      </c>
      <c r="K652" s="16">
        <v>77</v>
      </c>
      <c r="L652" s="16">
        <v>5</v>
      </c>
      <c r="M652" s="16">
        <v>2</v>
      </c>
      <c r="N652" s="16">
        <v>74</v>
      </c>
      <c r="O652" s="16">
        <v>98</v>
      </c>
      <c r="P652" s="13" t="str">
        <f>IFERROR(VLOOKUP($A652,'Fielding Data'!$A:$H,MATCH(P$1,'Fielding Data'!$A$1:$H$1,0),0),"Other")</f>
        <v>C</v>
      </c>
      <c r="Q652" s="13">
        <f>IFERROR(VLOOKUP($A652,'Fielding Data'!$A:$H,MATCH(Q$1,'Fielding Data'!$A$1:$H$1,0),0),"Other")</f>
        <v>972</v>
      </c>
      <c r="R652" s="13">
        <f>IFERROR(VLOOKUP($A652,'Fielding Data'!$A:$H,MATCH(R$1,'Fielding Data'!$A$1:$H$1,0),0),"Other")</f>
        <v>64</v>
      </c>
      <c r="S652" s="13">
        <f>IFERROR(VLOOKUP($A652,'Fielding Data'!$A:$H,MATCH(S$1,'Fielding Data'!$A$1:$H$1,0),0),"Other")</f>
        <v>14</v>
      </c>
      <c r="T652" s="13">
        <f>IFERROR(VLOOKUP($A652,'Fielding Data'!$A:$H,MATCH(T$1,'Fielding Data'!$A$1:$H$1,0),0),"Other")</f>
        <v>12</v>
      </c>
      <c r="U652" s="13">
        <f>SUMIFS('Fielding Data'!E:E,'Fielding Data'!$A:$A,'Hitting Data'!$A652)</f>
        <v>972</v>
      </c>
      <c r="V652" s="13">
        <f>SUMIFS('Fielding Data'!F:F,'Fielding Data'!$A:$A,'Hitting Data'!$A652)</f>
        <v>64</v>
      </c>
      <c r="W652" s="13">
        <f>SUMIFS('Fielding Data'!G:G,'Fielding Data'!$A:$A,'Hitting Data'!$A652)</f>
        <v>14</v>
      </c>
      <c r="X652" s="13">
        <f>SUMIFS('Fielding Data'!H:H,'Fielding Data'!$A:$A,'Hitting Data'!$A652)</f>
        <v>12</v>
      </c>
    </row>
    <row r="653" spans="1:24" x14ac:dyDescent="0.3">
      <c r="A653" s="13" t="str">
        <f t="shared" si="10"/>
        <v>mccleky012010</v>
      </c>
      <c r="B653" s="16" t="s">
        <v>963</v>
      </c>
      <c r="C653" s="16">
        <v>2010</v>
      </c>
      <c r="D653" s="16">
        <v>68</v>
      </c>
      <c r="E653" s="16">
        <v>2</v>
      </c>
      <c r="F653" s="16">
        <v>0</v>
      </c>
      <c r="G653" s="16">
        <v>1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3" t="str">
        <f>IFERROR(VLOOKUP($A653,'Fielding Data'!$A:$H,MATCH(P$1,'Fielding Data'!$A$1:$H$1,0),0),"Other")</f>
        <v>P</v>
      </c>
      <c r="Q653" s="13">
        <f>IFERROR(VLOOKUP($A653,'Fielding Data'!$A:$H,MATCH(Q$1,'Fielding Data'!$A$1:$H$1,0),0),"Other")</f>
        <v>4</v>
      </c>
      <c r="R653" s="13">
        <f>IFERROR(VLOOKUP($A653,'Fielding Data'!$A:$H,MATCH(R$1,'Fielding Data'!$A$1:$H$1,0),0),"Other")</f>
        <v>8</v>
      </c>
      <c r="S653" s="13">
        <f>IFERROR(VLOOKUP($A653,'Fielding Data'!$A:$H,MATCH(S$1,'Fielding Data'!$A$1:$H$1,0),0),"Other")</f>
        <v>0</v>
      </c>
      <c r="T653" s="13">
        <f>IFERROR(VLOOKUP($A653,'Fielding Data'!$A:$H,MATCH(T$1,'Fielding Data'!$A$1:$H$1,0),0),"Other")</f>
        <v>0</v>
      </c>
      <c r="U653" s="13">
        <f>SUMIFS('Fielding Data'!E:E,'Fielding Data'!$A:$A,'Hitting Data'!$A653)</f>
        <v>4</v>
      </c>
      <c r="V653" s="13">
        <f>SUMIFS('Fielding Data'!F:F,'Fielding Data'!$A:$A,'Hitting Data'!$A653)</f>
        <v>8</v>
      </c>
      <c r="W653" s="13">
        <f>SUMIFS('Fielding Data'!G:G,'Fielding Data'!$A:$A,'Hitting Data'!$A653)</f>
        <v>0</v>
      </c>
      <c r="X653" s="13">
        <f>SUMIFS('Fielding Data'!H:H,'Fielding Data'!$A:$A,'Hitting Data'!$A653)</f>
        <v>0</v>
      </c>
    </row>
    <row r="654" spans="1:24" x14ac:dyDescent="0.3">
      <c r="A654" s="13" t="str">
        <f t="shared" si="10"/>
        <v>mcclemi012010</v>
      </c>
      <c r="B654" s="16" t="s">
        <v>1335</v>
      </c>
      <c r="C654" s="16">
        <v>2010</v>
      </c>
      <c r="D654" s="16">
        <v>17</v>
      </c>
      <c r="E654" s="16">
        <v>2</v>
      </c>
      <c r="F654" s="16">
        <v>0</v>
      </c>
      <c r="G654" s="16">
        <v>1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3" t="str">
        <f>IFERROR(VLOOKUP($A654,'Fielding Data'!$A:$H,MATCH(P$1,'Fielding Data'!$A$1:$H$1,0),0),"Other")</f>
        <v>P</v>
      </c>
      <c r="Q654" s="13">
        <f>IFERROR(VLOOKUP($A654,'Fielding Data'!$A:$H,MATCH(Q$1,'Fielding Data'!$A$1:$H$1,0),0),"Other")</f>
        <v>1</v>
      </c>
      <c r="R654" s="13">
        <f>IFERROR(VLOOKUP($A654,'Fielding Data'!$A:$H,MATCH(R$1,'Fielding Data'!$A$1:$H$1,0),0),"Other")</f>
        <v>3</v>
      </c>
      <c r="S654" s="13">
        <f>IFERROR(VLOOKUP($A654,'Fielding Data'!$A:$H,MATCH(S$1,'Fielding Data'!$A$1:$H$1,0),0),"Other")</f>
        <v>0</v>
      </c>
      <c r="T654" s="13">
        <f>IFERROR(VLOOKUP($A654,'Fielding Data'!$A:$H,MATCH(T$1,'Fielding Data'!$A$1:$H$1,0),0),"Other")</f>
        <v>0</v>
      </c>
      <c r="U654" s="13">
        <f>SUMIFS('Fielding Data'!E:E,'Fielding Data'!$A:$A,'Hitting Data'!$A654)</f>
        <v>1</v>
      </c>
      <c r="V654" s="13">
        <f>SUMIFS('Fielding Data'!F:F,'Fielding Data'!$A:$A,'Hitting Data'!$A654)</f>
        <v>3</v>
      </c>
      <c r="W654" s="13">
        <f>SUMIFS('Fielding Data'!G:G,'Fielding Data'!$A:$A,'Hitting Data'!$A654)</f>
        <v>0</v>
      </c>
      <c r="X654" s="13">
        <f>SUMIFS('Fielding Data'!H:H,'Fielding Data'!$A:$A,'Hitting Data'!$A654)</f>
        <v>0</v>
      </c>
    </row>
    <row r="655" spans="1:24" x14ac:dyDescent="0.3">
      <c r="A655" s="13" t="str">
        <f t="shared" si="10"/>
        <v>mccoymi012010</v>
      </c>
      <c r="B655" s="16" t="s">
        <v>1137</v>
      </c>
      <c r="C655" s="16">
        <v>2010</v>
      </c>
      <c r="D655" s="16">
        <v>46</v>
      </c>
      <c r="E655" s="16">
        <v>82</v>
      </c>
      <c r="F655" s="16">
        <v>9</v>
      </c>
      <c r="G655" s="16">
        <v>16</v>
      </c>
      <c r="H655" s="16">
        <v>4</v>
      </c>
      <c r="I655" s="16">
        <v>0</v>
      </c>
      <c r="J655" s="16">
        <v>0</v>
      </c>
      <c r="K655" s="16">
        <v>3</v>
      </c>
      <c r="L655" s="16">
        <v>5</v>
      </c>
      <c r="M655" s="16">
        <v>1</v>
      </c>
      <c r="N655" s="16">
        <v>8</v>
      </c>
      <c r="O655" s="16">
        <v>20</v>
      </c>
      <c r="P655" s="13" t="str">
        <f>IFERROR(VLOOKUP($A655,'Fielding Data'!$A:$H,MATCH(P$1,'Fielding Data'!$A$1:$H$1,0),0),"Other")</f>
        <v>2B</v>
      </c>
      <c r="Q655" s="13">
        <f>IFERROR(VLOOKUP($A655,'Fielding Data'!$A:$H,MATCH(Q$1,'Fielding Data'!$A$1:$H$1,0),0),"Other")</f>
        <v>10</v>
      </c>
      <c r="R655" s="13">
        <f>IFERROR(VLOOKUP($A655,'Fielding Data'!$A:$H,MATCH(R$1,'Fielding Data'!$A$1:$H$1,0),0),"Other")</f>
        <v>31</v>
      </c>
      <c r="S655" s="13">
        <f>IFERROR(VLOOKUP($A655,'Fielding Data'!$A:$H,MATCH(S$1,'Fielding Data'!$A$1:$H$1,0),0),"Other")</f>
        <v>0</v>
      </c>
      <c r="T655" s="13">
        <f>IFERROR(VLOOKUP($A655,'Fielding Data'!$A:$H,MATCH(T$1,'Fielding Data'!$A$1:$H$1,0),0),"Other")</f>
        <v>7</v>
      </c>
      <c r="U655" s="13">
        <f>SUMIFS('Fielding Data'!E:E,'Fielding Data'!$A:$A,'Hitting Data'!$A655)</f>
        <v>45</v>
      </c>
      <c r="V655" s="13">
        <f>SUMIFS('Fielding Data'!F:F,'Fielding Data'!$A:$A,'Hitting Data'!$A655)</f>
        <v>43</v>
      </c>
      <c r="W655" s="13">
        <f>SUMIFS('Fielding Data'!G:G,'Fielding Data'!$A:$A,'Hitting Data'!$A655)</f>
        <v>2</v>
      </c>
      <c r="X655" s="13">
        <f>SUMIFS('Fielding Data'!H:H,'Fielding Data'!$A:$A,'Hitting Data'!$A655)</f>
        <v>8</v>
      </c>
    </row>
    <row r="656" spans="1:24" x14ac:dyDescent="0.3">
      <c r="A656" s="13" t="str">
        <f t="shared" si="10"/>
        <v>mccutan012010</v>
      </c>
      <c r="B656" s="16" t="s">
        <v>1138</v>
      </c>
      <c r="C656" s="16">
        <v>2010</v>
      </c>
      <c r="D656" s="16">
        <v>154</v>
      </c>
      <c r="E656" s="16">
        <v>570</v>
      </c>
      <c r="F656" s="16">
        <v>94</v>
      </c>
      <c r="G656" s="16">
        <v>163</v>
      </c>
      <c r="H656" s="16">
        <v>35</v>
      </c>
      <c r="I656" s="16">
        <v>5</v>
      </c>
      <c r="J656" s="16">
        <v>16</v>
      </c>
      <c r="K656" s="16">
        <v>56</v>
      </c>
      <c r="L656" s="16">
        <v>33</v>
      </c>
      <c r="M656" s="16">
        <v>10</v>
      </c>
      <c r="N656" s="16">
        <v>70</v>
      </c>
      <c r="O656" s="16">
        <v>89</v>
      </c>
      <c r="P656" s="13" t="str">
        <f>IFERROR(VLOOKUP($A656,'Fielding Data'!$A:$H,MATCH(P$1,'Fielding Data'!$A$1:$H$1,0),0),"Other")</f>
        <v>CF</v>
      </c>
      <c r="Q656" s="13">
        <f>IFERROR(VLOOKUP($A656,'Fielding Data'!$A:$H,MATCH(Q$1,'Fielding Data'!$A$1:$H$1,0),0),"Other")</f>
        <v>0</v>
      </c>
      <c r="R656" s="13">
        <f>IFERROR(VLOOKUP($A656,'Fielding Data'!$A:$H,MATCH(R$1,'Fielding Data'!$A$1:$H$1,0),0),"Other")</f>
        <v>0</v>
      </c>
      <c r="S656" s="13">
        <f>IFERROR(VLOOKUP($A656,'Fielding Data'!$A:$H,MATCH(S$1,'Fielding Data'!$A$1:$H$1,0),0),"Other")</f>
        <v>0</v>
      </c>
      <c r="T656" s="13">
        <f>IFERROR(VLOOKUP($A656,'Fielding Data'!$A:$H,MATCH(T$1,'Fielding Data'!$A$1:$H$1,0),0),"Other")</f>
        <v>0</v>
      </c>
      <c r="U656" s="13">
        <f>SUMIFS('Fielding Data'!E:E,'Fielding Data'!$A:$A,'Hitting Data'!$A656)</f>
        <v>373</v>
      </c>
      <c r="V656" s="13">
        <f>SUMIFS('Fielding Data'!F:F,'Fielding Data'!$A:$A,'Hitting Data'!$A656)</f>
        <v>8</v>
      </c>
      <c r="W656" s="13">
        <f>SUMIFS('Fielding Data'!G:G,'Fielding Data'!$A:$A,'Hitting Data'!$A656)</f>
        <v>5</v>
      </c>
      <c r="X656" s="13">
        <f>SUMIFS('Fielding Data'!H:H,'Fielding Data'!$A:$A,'Hitting Data'!$A656)</f>
        <v>2</v>
      </c>
    </row>
    <row r="657" spans="1:24" x14ac:dyDescent="0.3">
      <c r="A657" s="13" t="str">
        <f t="shared" si="10"/>
        <v>mccutda012010</v>
      </c>
      <c r="B657" s="16" t="s">
        <v>1139</v>
      </c>
      <c r="C657" s="16">
        <v>2010</v>
      </c>
      <c r="D657" s="16">
        <v>28</v>
      </c>
      <c r="E657" s="16">
        <v>14</v>
      </c>
      <c r="F657" s="16">
        <v>1</v>
      </c>
      <c r="G657" s="16">
        <v>1</v>
      </c>
      <c r="H657" s="16">
        <v>0</v>
      </c>
      <c r="I657" s="16">
        <v>0</v>
      </c>
      <c r="J657" s="16">
        <v>0</v>
      </c>
      <c r="K657" s="16">
        <v>0</v>
      </c>
      <c r="L657" s="16">
        <v>1</v>
      </c>
      <c r="M657" s="16">
        <v>0</v>
      </c>
      <c r="N657" s="16">
        <v>0</v>
      </c>
      <c r="O657" s="16">
        <v>5</v>
      </c>
      <c r="P657" s="13" t="str">
        <f>IFERROR(VLOOKUP($A657,'Fielding Data'!$A:$H,MATCH(P$1,'Fielding Data'!$A$1:$H$1,0),0),"Other")</f>
        <v>P</v>
      </c>
      <c r="Q657" s="13">
        <f>IFERROR(VLOOKUP($A657,'Fielding Data'!$A:$H,MATCH(Q$1,'Fielding Data'!$A$1:$H$1,0),0),"Other")</f>
        <v>9</v>
      </c>
      <c r="R657" s="13">
        <f>IFERROR(VLOOKUP($A657,'Fielding Data'!$A:$H,MATCH(R$1,'Fielding Data'!$A$1:$H$1,0),0),"Other")</f>
        <v>12</v>
      </c>
      <c r="S657" s="13">
        <f>IFERROR(VLOOKUP($A657,'Fielding Data'!$A:$H,MATCH(S$1,'Fielding Data'!$A$1:$H$1,0),0),"Other")</f>
        <v>1</v>
      </c>
      <c r="T657" s="13">
        <f>IFERROR(VLOOKUP($A657,'Fielding Data'!$A:$H,MATCH(T$1,'Fielding Data'!$A$1:$H$1,0),0),"Other")</f>
        <v>2</v>
      </c>
      <c r="U657" s="13">
        <f>SUMIFS('Fielding Data'!E:E,'Fielding Data'!$A:$A,'Hitting Data'!$A657)</f>
        <v>9</v>
      </c>
      <c r="V657" s="13">
        <f>SUMIFS('Fielding Data'!F:F,'Fielding Data'!$A:$A,'Hitting Data'!$A657)</f>
        <v>12</v>
      </c>
      <c r="W657" s="13">
        <f>SUMIFS('Fielding Data'!G:G,'Fielding Data'!$A:$A,'Hitting Data'!$A657)</f>
        <v>1</v>
      </c>
      <c r="X657" s="13">
        <f>SUMIFS('Fielding Data'!H:H,'Fielding Data'!$A:$A,'Hitting Data'!$A657)</f>
        <v>2</v>
      </c>
    </row>
    <row r="658" spans="1:24" x14ac:dyDescent="0.3">
      <c r="A658" s="13" t="str">
        <f t="shared" si="10"/>
        <v>mcdonda022010</v>
      </c>
      <c r="B658" s="16" t="s">
        <v>477</v>
      </c>
      <c r="C658" s="16">
        <v>2010</v>
      </c>
      <c r="D658" s="16">
        <v>117</v>
      </c>
      <c r="E658" s="16">
        <v>319</v>
      </c>
      <c r="F658" s="16">
        <v>40</v>
      </c>
      <c r="G658" s="16">
        <v>86</v>
      </c>
      <c r="H658" s="16">
        <v>18</v>
      </c>
      <c r="I658" s="16">
        <v>3</v>
      </c>
      <c r="J658" s="16">
        <v>9</v>
      </c>
      <c r="K658" s="16">
        <v>34</v>
      </c>
      <c r="L658" s="16">
        <v>9</v>
      </c>
      <c r="M658" s="16">
        <v>1</v>
      </c>
      <c r="N658" s="16">
        <v>30</v>
      </c>
      <c r="O658" s="16">
        <v>85</v>
      </c>
      <c r="P658" s="13" t="str">
        <f>IFERROR(VLOOKUP($A658,'Fielding Data'!$A:$H,MATCH(P$1,'Fielding Data'!$A$1:$H$1,0),0),"Other")</f>
        <v>CF</v>
      </c>
      <c r="Q658" s="13">
        <f>IFERROR(VLOOKUP($A658,'Fielding Data'!$A:$H,MATCH(Q$1,'Fielding Data'!$A$1:$H$1,0),0),"Other")</f>
        <v>0</v>
      </c>
      <c r="R658" s="13">
        <f>IFERROR(VLOOKUP($A658,'Fielding Data'!$A:$H,MATCH(R$1,'Fielding Data'!$A$1:$H$1,0),0),"Other")</f>
        <v>0</v>
      </c>
      <c r="S658" s="13">
        <f>IFERROR(VLOOKUP($A658,'Fielding Data'!$A:$H,MATCH(S$1,'Fielding Data'!$A$1:$H$1,0),0),"Other")</f>
        <v>0</v>
      </c>
      <c r="T658" s="13">
        <f>IFERROR(VLOOKUP($A658,'Fielding Data'!$A:$H,MATCH(T$1,'Fielding Data'!$A$1:$H$1,0),0),"Other")</f>
        <v>0</v>
      </c>
      <c r="U658" s="13">
        <f>SUMIFS('Fielding Data'!E:E,'Fielding Data'!$A:$A,'Hitting Data'!$A658)</f>
        <v>187</v>
      </c>
      <c r="V658" s="13">
        <f>SUMIFS('Fielding Data'!F:F,'Fielding Data'!$A:$A,'Hitting Data'!$A658)</f>
        <v>9</v>
      </c>
      <c r="W658" s="13">
        <f>SUMIFS('Fielding Data'!G:G,'Fielding Data'!$A:$A,'Hitting Data'!$A658)</f>
        <v>2</v>
      </c>
      <c r="X658" s="13">
        <f>SUMIFS('Fielding Data'!H:H,'Fielding Data'!$A:$A,'Hitting Data'!$A658)</f>
        <v>1</v>
      </c>
    </row>
    <row r="659" spans="1:24" x14ac:dyDescent="0.3">
      <c r="A659" s="13" t="str">
        <f t="shared" si="10"/>
        <v>mcdonjo032010</v>
      </c>
      <c r="B659" s="16" t="s">
        <v>149</v>
      </c>
      <c r="C659" s="16">
        <v>2010</v>
      </c>
      <c r="D659" s="16">
        <v>63</v>
      </c>
      <c r="E659" s="16">
        <v>152</v>
      </c>
      <c r="F659" s="16">
        <v>27</v>
      </c>
      <c r="G659" s="16">
        <v>38</v>
      </c>
      <c r="H659" s="16">
        <v>9</v>
      </c>
      <c r="I659" s="16">
        <v>2</v>
      </c>
      <c r="J659" s="16">
        <v>6</v>
      </c>
      <c r="K659" s="16">
        <v>23</v>
      </c>
      <c r="L659" s="16">
        <v>2</v>
      </c>
      <c r="M659" s="16">
        <v>1</v>
      </c>
      <c r="N659" s="16">
        <v>6</v>
      </c>
      <c r="O659" s="16">
        <v>26</v>
      </c>
      <c r="P659" s="13" t="str">
        <f>IFERROR(VLOOKUP($A659,'Fielding Data'!$A:$H,MATCH(P$1,'Fielding Data'!$A$1:$H$1,0),0),"Other")</f>
        <v>2B</v>
      </c>
      <c r="Q659" s="13">
        <f>IFERROR(VLOOKUP($A659,'Fielding Data'!$A:$H,MATCH(Q$1,'Fielding Data'!$A$1:$H$1,0),0),"Other")</f>
        <v>32</v>
      </c>
      <c r="R659" s="13">
        <f>IFERROR(VLOOKUP($A659,'Fielding Data'!$A:$H,MATCH(R$1,'Fielding Data'!$A$1:$H$1,0),0),"Other")</f>
        <v>50</v>
      </c>
      <c r="S659" s="13">
        <f>IFERROR(VLOOKUP($A659,'Fielding Data'!$A:$H,MATCH(S$1,'Fielding Data'!$A$1:$H$1,0),0),"Other")</f>
        <v>1</v>
      </c>
      <c r="T659" s="13">
        <f>IFERROR(VLOOKUP($A659,'Fielding Data'!$A:$H,MATCH(T$1,'Fielding Data'!$A$1:$H$1,0),0),"Other")</f>
        <v>20</v>
      </c>
      <c r="U659" s="13">
        <f>SUMIFS('Fielding Data'!E:E,'Fielding Data'!$A:$A,'Hitting Data'!$A659)</f>
        <v>69</v>
      </c>
      <c r="V659" s="13">
        <f>SUMIFS('Fielding Data'!F:F,'Fielding Data'!$A:$A,'Hitting Data'!$A659)</f>
        <v>118</v>
      </c>
      <c r="W659" s="13">
        <f>SUMIFS('Fielding Data'!G:G,'Fielding Data'!$A:$A,'Hitting Data'!$A659)</f>
        <v>5</v>
      </c>
      <c r="X659" s="13">
        <f>SUMIFS('Fielding Data'!H:H,'Fielding Data'!$A:$A,'Hitting Data'!$A659)</f>
        <v>36</v>
      </c>
    </row>
    <row r="660" spans="1:24" x14ac:dyDescent="0.3">
      <c r="A660" s="13" t="str">
        <f t="shared" si="10"/>
        <v>mcgeeja012010</v>
      </c>
      <c r="B660" s="16" t="s">
        <v>1336</v>
      </c>
      <c r="C660" s="16">
        <v>2010</v>
      </c>
      <c r="D660" s="16">
        <v>8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3" t="str">
        <f>IFERROR(VLOOKUP($A660,'Fielding Data'!$A:$H,MATCH(P$1,'Fielding Data'!$A$1:$H$1,0),0),"Other")</f>
        <v>P</v>
      </c>
      <c r="Q660" s="13">
        <f>IFERROR(VLOOKUP($A660,'Fielding Data'!$A:$H,MATCH(Q$1,'Fielding Data'!$A$1:$H$1,0),0),"Other")</f>
        <v>0</v>
      </c>
      <c r="R660" s="13">
        <f>IFERROR(VLOOKUP($A660,'Fielding Data'!$A:$H,MATCH(R$1,'Fielding Data'!$A$1:$H$1,0),0),"Other")</f>
        <v>1</v>
      </c>
      <c r="S660" s="13">
        <f>IFERROR(VLOOKUP($A660,'Fielding Data'!$A:$H,MATCH(S$1,'Fielding Data'!$A$1:$H$1,0),0),"Other")</f>
        <v>0</v>
      </c>
      <c r="T660" s="13">
        <f>IFERROR(VLOOKUP($A660,'Fielding Data'!$A:$H,MATCH(T$1,'Fielding Data'!$A$1:$H$1,0),0),"Other")</f>
        <v>0</v>
      </c>
      <c r="U660" s="13">
        <f>SUMIFS('Fielding Data'!E:E,'Fielding Data'!$A:$A,'Hitting Data'!$A660)</f>
        <v>0</v>
      </c>
      <c r="V660" s="13">
        <f>SUMIFS('Fielding Data'!F:F,'Fielding Data'!$A:$A,'Hitting Data'!$A660)</f>
        <v>1</v>
      </c>
      <c r="W660" s="13">
        <f>SUMIFS('Fielding Data'!G:G,'Fielding Data'!$A:$A,'Hitting Data'!$A660)</f>
        <v>0</v>
      </c>
      <c r="X660" s="13">
        <f>SUMIFS('Fielding Data'!H:H,'Fielding Data'!$A:$A,'Hitting Data'!$A660)</f>
        <v>0</v>
      </c>
    </row>
    <row r="661" spans="1:24" x14ac:dyDescent="0.3">
      <c r="A661" s="13" t="str">
        <f t="shared" si="10"/>
        <v>mcgehca012010</v>
      </c>
      <c r="B661" s="16" t="s">
        <v>965</v>
      </c>
      <c r="C661" s="16">
        <v>2010</v>
      </c>
      <c r="D661" s="16">
        <v>157</v>
      </c>
      <c r="E661" s="16">
        <v>610</v>
      </c>
      <c r="F661" s="16">
        <v>70</v>
      </c>
      <c r="G661" s="16">
        <v>174</v>
      </c>
      <c r="H661" s="16">
        <v>38</v>
      </c>
      <c r="I661" s="16">
        <v>1</v>
      </c>
      <c r="J661" s="16">
        <v>23</v>
      </c>
      <c r="K661" s="16">
        <v>104</v>
      </c>
      <c r="L661" s="16">
        <v>1</v>
      </c>
      <c r="M661" s="16">
        <v>1</v>
      </c>
      <c r="N661" s="16">
        <v>50</v>
      </c>
      <c r="O661" s="16">
        <v>102</v>
      </c>
      <c r="P661" s="13" t="str">
        <f>IFERROR(VLOOKUP($A661,'Fielding Data'!$A:$H,MATCH(P$1,'Fielding Data'!$A$1:$H$1,0),0),"Other")</f>
        <v>1B</v>
      </c>
      <c r="Q661" s="13">
        <f>IFERROR(VLOOKUP($A661,'Fielding Data'!$A:$H,MATCH(Q$1,'Fielding Data'!$A$1:$H$1,0),0),"Other")</f>
        <v>12</v>
      </c>
      <c r="R661" s="13">
        <f>IFERROR(VLOOKUP($A661,'Fielding Data'!$A:$H,MATCH(R$1,'Fielding Data'!$A$1:$H$1,0),0),"Other")</f>
        <v>0</v>
      </c>
      <c r="S661" s="13">
        <f>IFERROR(VLOOKUP($A661,'Fielding Data'!$A:$H,MATCH(S$1,'Fielding Data'!$A$1:$H$1,0),0),"Other")</f>
        <v>0</v>
      </c>
      <c r="T661" s="13">
        <f>IFERROR(VLOOKUP($A661,'Fielding Data'!$A:$H,MATCH(T$1,'Fielding Data'!$A$1:$H$1,0),0),"Other")</f>
        <v>3</v>
      </c>
      <c r="U661" s="13">
        <f>SUMIFS('Fielding Data'!E:E,'Fielding Data'!$A:$A,'Hitting Data'!$A661)</f>
        <v>93</v>
      </c>
      <c r="V661" s="13">
        <f>SUMIFS('Fielding Data'!F:F,'Fielding Data'!$A:$A,'Hitting Data'!$A661)</f>
        <v>268</v>
      </c>
      <c r="W661" s="13">
        <f>SUMIFS('Fielding Data'!G:G,'Fielding Data'!$A:$A,'Hitting Data'!$A661)</f>
        <v>17</v>
      </c>
      <c r="X661" s="13">
        <f>SUMIFS('Fielding Data'!H:H,'Fielding Data'!$A:$A,'Hitting Data'!$A661)</f>
        <v>34</v>
      </c>
    </row>
    <row r="662" spans="1:24" x14ac:dyDescent="0.3">
      <c r="A662" s="13" t="str">
        <f t="shared" si="10"/>
        <v>mckenmi012010</v>
      </c>
      <c r="B662" s="16" t="s">
        <v>1337</v>
      </c>
      <c r="C662" s="16">
        <v>2010</v>
      </c>
      <c r="D662" s="16">
        <v>6</v>
      </c>
      <c r="E662" s="16">
        <v>8</v>
      </c>
      <c r="F662" s="16"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1</v>
      </c>
      <c r="O662" s="16">
        <v>5</v>
      </c>
      <c r="P662" s="13" t="str">
        <f>IFERROR(VLOOKUP($A662,'Fielding Data'!$A:$H,MATCH(P$1,'Fielding Data'!$A$1:$H$1,0),0),"Other")</f>
        <v>C</v>
      </c>
      <c r="Q662" s="13">
        <f>IFERROR(VLOOKUP($A662,'Fielding Data'!$A:$H,MATCH(Q$1,'Fielding Data'!$A$1:$H$1,0),0),"Other")</f>
        <v>5</v>
      </c>
      <c r="R662" s="13">
        <f>IFERROR(VLOOKUP($A662,'Fielding Data'!$A:$H,MATCH(R$1,'Fielding Data'!$A$1:$H$1,0),0),"Other")</f>
        <v>1</v>
      </c>
      <c r="S662" s="13">
        <f>IFERROR(VLOOKUP($A662,'Fielding Data'!$A:$H,MATCH(S$1,'Fielding Data'!$A$1:$H$1,0),0),"Other")</f>
        <v>0</v>
      </c>
      <c r="T662" s="13">
        <f>IFERROR(VLOOKUP($A662,'Fielding Data'!$A:$H,MATCH(T$1,'Fielding Data'!$A$1:$H$1,0),0),"Other")</f>
        <v>0</v>
      </c>
      <c r="U662" s="13">
        <f>SUMIFS('Fielding Data'!E:E,'Fielding Data'!$A:$A,'Hitting Data'!$A662)</f>
        <v>5</v>
      </c>
      <c r="V662" s="13">
        <f>SUMIFS('Fielding Data'!F:F,'Fielding Data'!$A:$A,'Hitting Data'!$A662)</f>
        <v>1</v>
      </c>
      <c r="W662" s="13">
        <f>SUMIFS('Fielding Data'!G:G,'Fielding Data'!$A:$A,'Hitting Data'!$A662)</f>
        <v>0</v>
      </c>
      <c r="X662" s="13">
        <f>SUMIFS('Fielding Data'!H:H,'Fielding Data'!$A:$A,'Hitting Data'!$A662)</f>
        <v>0</v>
      </c>
    </row>
    <row r="663" spans="1:24" x14ac:dyDescent="0.3">
      <c r="A663" s="13" t="str">
        <f t="shared" si="10"/>
        <v>mclouna012010</v>
      </c>
      <c r="B663" s="16" t="s">
        <v>575</v>
      </c>
      <c r="C663" s="16">
        <v>2010</v>
      </c>
      <c r="D663" s="16">
        <v>85</v>
      </c>
      <c r="E663" s="16">
        <v>242</v>
      </c>
      <c r="F663" s="16">
        <v>30</v>
      </c>
      <c r="G663" s="16">
        <v>46</v>
      </c>
      <c r="H663" s="16">
        <v>12</v>
      </c>
      <c r="I663" s="16">
        <v>1</v>
      </c>
      <c r="J663" s="16">
        <v>6</v>
      </c>
      <c r="K663" s="16">
        <v>24</v>
      </c>
      <c r="L663" s="16">
        <v>7</v>
      </c>
      <c r="M663" s="16">
        <v>2</v>
      </c>
      <c r="N663" s="16">
        <v>33</v>
      </c>
      <c r="O663" s="16">
        <v>57</v>
      </c>
      <c r="P663" s="13" t="str">
        <f>IFERROR(VLOOKUP($A663,'Fielding Data'!$A:$H,MATCH(P$1,'Fielding Data'!$A$1:$H$1,0),0),"Other")</f>
        <v>CF</v>
      </c>
      <c r="Q663" s="13">
        <f>IFERROR(VLOOKUP($A663,'Fielding Data'!$A:$H,MATCH(Q$1,'Fielding Data'!$A$1:$H$1,0),0),"Other")</f>
        <v>0</v>
      </c>
      <c r="R663" s="13">
        <f>IFERROR(VLOOKUP($A663,'Fielding Data'!$A:$H,MATCH(R$1,'Fielding Data'!$A$1:$H$1,0),0),"Other")</f>
        <v>0</v>
      </c>
      <c r="S663" s="13">
        <f>IFERROR(VLOOKUP($A663,'Fielding Data'!$A:$H,MATCH(S$1,'Fielding Data'!$A$1:$H$1,0),0),"Other")</f>
        <v>0</v>
      </c>
      <c r="T663" s="13">
        <f>IFERROR(VLOOKUP($A663,'Fielding Data'!$A:$H,MATCH(T$1,'Fielding Data'!$A$1:$H$1,0),0),"Other")</f>
        <v>0</v>
      </c>
      <c r="U663" s="13">
        <f>SUMIFS('Fielding Data'!E:E,'Fielding Data'!$A:$A,'Hitting Data'!$A663)</f>
        <v>145</v>
      </c>
      <c r="V663" s="13">
        <f>SUMIFS('Fielding Data'!F:F,'Fielding Data'!$A:$A,'Hitting Data'!$A663)</f>
        <v>1</v>
      </c>
      <c r="W663" s="13">
        <f>SUMIFS('Fielding Data'!G:G,'Fielding Data'!$A:$A,'Hitting Data'!$A663)</f>
        <v>2</v>
      </c>
      <c r="X663" s="13">
        <f>SUMIFS('Fielding Data'!H:H,'Fielding Data'!$A:$A,'Hitting Data'!$A663)</f>
        <v>1</v>
      </c>
    </row>
    <row r="664" spans="1:24" x14ac:dyDescent="0.3">
      <c r="A664" s="13" t="str">
        <f t="shared" si="10"/>
        <v>mechegi012010</v>
      </c>
      <c r="B664" s="16" t="s">
        <v>150</v>
      </c>
      <c r="C664" s="16">
        <v>2010</v>
      </c>
      <c r="D664" s="16">
        <v>20</v>
      </c>
      <c r="E664" s="16">
        <v>0</v>
      </c>
      <c r="F664" s="16">
        <v>0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3" t="str">
        <f>IFERROR(VLOOKUP($A664,'Fielding Data'!$A:$H,MATCH(P$1,'Fielding Data'!$A$1:$H$1,0),0),"Other")</f>
        <v>P</v>
      </c>
      <c r="Q664" s="13">
        <f>IFERROR(VLOOKUP($A664,'Fielding Data'!$A:$H,MATCH(Q$1,'Fielding Data'!$A$1:$H$1,0),0),"Other")</f>
        <v>7</v>
      </c>
      <c r="R664" s="13">
        <f>IFERROR(VLOOKUP($A664,'Fielding Data'!$A:$H,MATCH(R$1,'Fielding Data'!$A$1:$H$1,0),0),"Other")</f>
        <v>4</v>
      </c>
      <c r="S664" s="13">
        <f>IFERROR(VLOOKUP($A664,'Fielding Data'!$A:$H,MATCH(S$1,'Fielding Data'!$A$1:$H$1,0),0),"Other")</f>
        <v>1</v>
      </c>
      <c r="T664" s="13">
        <f>IFERROR(VLOOKUP($A664,'Fielding Data'!$A:$H,MATCH(T$1,'Fielding Data'!$A$1:$H$1,0),0),"Other")</f>
        <v>0</v>
      </c>
      <c r="U664" s="13">
        <f>SUMIFS('Fielding Data'!E:E,'Fielding Data'!$A:$A,'Hitting Data'!$A664)</f>
        <v>7</v>
      </c>
      <c r="V664" s="13">
        <f>SUMIFS('Fielding Data'!F:F,'Fielding Data'!$A:$A,'Hitting Data'!$A664)</f>
        <v>4</v>
      </c>
      <c r="W664" s="13">
        <f>SUMIFS('Fielding Data'!G:G,'Fielding Data'!$A:$A,'Hitting Data'!$A664)</f>
        <v>1</v>
      </c>
      <c r="X664" s="13">
        <f>SUMIFS('Fielding Data'!H:H,'Fielding Data'!$A:$A,'Hitting Data'!$A664)</f>
        <v>0</v>
      </c>
    </row>
    <row r="665" spans="1:24" x14ac:dyDescent="0.3">
      <c r="A665" s="13" t="str">
        <f t="shared" si="10"/>
        <v>meddebr012010</v>
      </c>
      <c r="B665" s="16" t="s">
        <v>576</v>
      </c>
      <c r="C665" s="16">
        <v>2010</v>
      </c>
      <c r="D665" s="16">
        <v>14</v>
      </c>
      <c r="E665" s="16">
        <v>0</v>
      </c>
      <c r="F665" s="16">
        <v>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3" t="str">
        <f>IFERROR(VLOOKUP($A665,'Fielding Data'!$A:$H,MATCH(P$1,'Fielding Data'!$A$1:$H$1,0),0),"Other")</f>
        <v>P</v>
      </c>
      <c r="Q665" s="13">
        <f>IFERROR(VLOOKUP($A665,'Fielding Data'!$A:$H,MATCH(Q$1,'Fielding Data'!$A$1:$H$1,0),0),"Other")</f>
        <v>0</v>
      </c>
      <c r="R665" s="13">
        <f>IFERROR(VLOOKUP($A665,'Fielding Data'!$A:$H,MATCH(R$1,'Fielding Data'!$A$1:$H$1,0),0),"Other")</f>
        <v>2</v>
      </c>
      <c r="S665" s="13">
        <f>IFERROR(VLOOKUP($A665,'Fielding Data'!$A:$H,MATCH(S$1,'Fielding Data'!$A$1:$H$1,0),0),"Other")</f>
        <v>0</v>
      </c>
      <c r="T665" s="13">
        <f>IFERROR(VLOOKUP($A665,'Fielding Data'!$A:$H,MATCH(T$1,'Fielding Data'!$A$1:$H$1,0),0),"Other")</f>
        <v>0</v>
      </c>
      <c r="U665" s="13">
        <f>SUMIFS('Fielding Data'!E:E,'Fielding Data'!$A:$A,'Hitting Data'!$A665)</f>
        <v>0</v>
      </c>
      <c r="V665" s="13">
        <f>SUMIFS('Fielding Data'!F:F,'Fielding Data'!$A:$A,'Hitting Data'!$A665)</f>
        <v>2</v>
      </c>
      <c r="W665" s="13">
        <f>SUMIFS('Fielding Data'!G:G,'Fielding Data'!$A:$A,'Hitting Data'!$A665)</f>
        <v>0</v>
      </c>
      <c r="X665" s="13">
        <f>SUMIFS('Fielding Data'!H:H,'Fielding Data'!$A:$A,'Hitting Data'!$A665)</f>
        <v>0</v>
      </c>
    </row>
    <row r="666" spans="1:24" x14ac:dyDescent="0.3">
      <c r="A666" s="13" t="str">
        <f t="shared" si="10"/>
        <v>medlekr012010</v>
      </c>
      <c r="B666" s="16" t="s">
        <v>1140</v>
      </c>
      <c r="C666" s="16">
        <v>2010</v>
      </c>
      <c r="D666" s="16">
        <v>32</v>
      </c>
      <c r="E666" s="16">
        <v>27</v>
      </c>
      <c r="F666" s="16">
        <v>2</v>
      </c>
      <c r="G666" s="16">
        <v>5</v>
      </c>
      <c r="H666" s="16">
        <v>1</v>
      </c>
      <c r="I666" s="16">
        <v>0</v>
      </c>
      <c r="J666" s="16">
        <v>0</v>
      </c>
      <c r="K666" s="16">
        <v>2</v>
      </c>
      <c r="L666" s="16">
        <v>0</v>
      </c>
      <c r="M666" s="16">
        <v>0</v>
      </c>
      <c r="N666" s="16">
        <v>3</v>
      </c>
      <c r="O666" s="16">
        <v>14</v>
      </c>
      <c r="P666" s="13" t="str">
        <f>IFERROR(VLOOKUP($A666,'Fielding Data'!$A:$H,MATCH(P$1,'Fielding Data'!$A$1:$H$1,0),0),"Other")</f>
        <v>P</v>
      </c>
      <c r="Q666" s="13">
        <f>IFERROR(VLOOKUP($A666,'Fielding Data'!$A:$H,MATCH(Q$1,'Fielding Data'!$A$1:$H$1,0),0),"Other")</f>
        <v>4</v>
      </c>
      <c r="R666" s="13">
        <f>IFERROR(VLOOKUP($A666,'Fielding Data'!$A:$H,MATCH(R$1,'Fielding Data'!$A$1:$H$1,0),0),"Other")</f>
        <v>17</v>
      </c>
      <c r="S666" s="13">
        <f>IFERROR(VLOOKUP($A666,'Fielding Data'!$A:$H,MATCH(S$1,'Fielding Data'!$A$1:$H$1,0),0),"Other")</f>
        <v>0</v>
      </c>
      <c r="T666" s="13">
        <f>IFERROR(VLOOKUP($A666,'Fielding Data'!$A:$H,MATCH(T$1,'Fielding Data'!$A$1:$H$1,0),0),"Other")</f>
        <v>2</v>
      </c>
      <c r="U666" s="13">
        <f>SUMIFS('Fielding Data'!E:E,'Fielding Data'!$A:$A,'Hitting Data'!$A666)</f>
        <v>4</v>
      </c>
      <c r="V666" s="13">
        <f>SUMIFS('Fielding Data'!F:F,'Fielding Data'!$A:$A,'Hitting Data'!$A666)</f>
        <v>17</v>
      </c>
      <c r="W666" s="13">
        <f>SUMIFS('Fielding Data'!G:G,'Fielding Data'!$A:$A,'Hitting Data'!$A666)</f>
        <v>0</v>
      </c>
      <c r="X666" s="13">
        <f>SUMIFS('Fielding Data'!H:H,'Fielding Data'!$A:$A,'Hitting Data'!$A666)</f>
        <v>2</v>
      </c>
    </row>
    <row r="667" spans="1:24" x14ac:dyDescent="0.3">
      <c r="A667" s="13" t="str">
        <f t="shared" si="10"/>
        <v>meekev012010</v>
      </c>
      <c r="B667" s="16" t="s">
        <v>966</v>
      </c>
      <c r="C667" s="16">
        <v>2010</v>
      </c>
      <c r="D667" s="16">
        <v>70</v>
      </c>
      <c r="E667" s="16">
        <v>1</v>
      </c>
      <c r="F667" s="16">
        <v>0</v>
      </c>
      <c r="G667" s="16">
        <v>1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3" t="str">
        <f>IFERROR(VLOOKUP($A667,'Fielding Data'!$A:$H,MATCH(P$1,'Fielding Data'!$A$1:$H$1,0),0),"Other")</f>
        <v>P</v>
      </c>
      <c r="Q667" s="13">
        <f>IFERROR(VLOOKUP($A667,'Fielding Data'!$A:$H,MATCH(Q$1,'Fielding Data'!$A$1:$H$1,0),0),"Other")</f>
        <v>19</v>
      </c>
      <c r="R667" s="13">
        <f>IFERROR(VLOOKUP($A667,'Fielding Data'!$A:$H,MATCH(R$1,'Fielding Data'!$A$1:$H$1,0),0),"Other")</f>
        <v>14</v>
      </c>
      <c r="S667" s="13">
        <f>IFERROR(VLOOKUP($A667,'Fielding Data'!$A:$H,MATCH(S$1,'Fielding Data'!$A$1:$H$1,0),0),"Other")</f>
        <v>0</v>
      </c>
      <c r="T667" s="13">
        <f>IFERROR(VLOOKUP($A667,'Fielding Data'!$A:$H,MATCH(T$1,'Fielding Data'!$A$1:$H$1,0),0),"Other")</f>
        <v>1</v>
      </c>
      <c r="U667" s="13">
        <f>SUMIFS('Fielding Data'!E:E,'Fielding Data'!$A:$A,'Hitting Data'!$A667)</f>
        <v>19</v>
      </c>
      <c r="V667" s="13">
        <f>SUMIFS('Fielding Data'!F:F,'Fielding Data'!$A:$A,'Hitting Data'!$A667)</f>
        <v>14</v>
      </c>
      <c r="W667" s="13">
        <f>SUMIFS('Fielding Data'!G:G,'Fielding Data'!$A:$A,'Hitting Data'!$A667)</f>
        <v>0</v>
      </c>
      <c r="X667" s="13">
        <f>SUMIFS('Fielding Data'!H:H,'Fielding Data'!$A:$A,'Hitting Data'!$A667)</f>
        <v>1</v>
      </c>
    </row>
    <row r="668" spans="1:24" x14ac:dyDescent="0.3">
      <c r="A668" s="13" t="str">
        <f t="shared" si="10"/>
        <v>mejiaje012010</v>
      </c>
      <c r="B668" s="16" t="s">
        <v>1338</v>
      </c>
      <c r="C668" s="16">
        <v>2010</v>
      </c>
      <c r="D668" s="16">
        <v>33</v>
      </c>
      <c r="E668" s="16">
        <v>3</v>
      </c>
      <c r="F668" s="16">
        <v>1</v>
      </c>
      <c r="G668" s="16">
        <v>1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1</v>
      </c>
      <c r="P668" s="13" t="str">
        <f>IFERROR(VLOOKUP($A668,'Fielding Data'!$A:$H,MATCH(P$1,'Fielding Data'!$A$1:$H$1,0),0),"Other")</f>
        <v>P</v>
      </c>
      <c r="Q668" s="13">
        <f>IFERROR(VLOOKUP($A668,'Fielding Data'!$A:$H,MATCH(Q$1,'Fielding Data'!$A$1:$H$1,0),0),"Other")</f>
        <v>6</v>
      </c>
      <c r="R668" s="13">
        <f>IFERROR(VLOOKUP($A668,'Fielding Data'!$A:$H,MATCH(R$1,'Fielding Data'!$A$1:$H$1,0),0),"Other")</f>
        <v>6</v>
      </c>
      <c r="S668" s="13">
        <f>IFERROR(VLOOKUP($A668,'Fielding Data'!$A:$H,MATCH(S$1,'Fielding Data'!$A$1:$H$1,0),0),"Other")</f>
        <v>0</v>
      </c>
      <c r="T668" s="13">
        <f>IFERROR(VLOOKUP($A668,'Fielding Data'!$A:$H,MATCH(T$1,'Fielding Data'!$A$1:$H$1,0),0),"Other")</f>
        <v>0</v>
      </c>
      <c r="U668" s="13">
        <f>SUMIFS('Fielding Data'!E:E,'Fielding Data'!$A:$A,'Hitting Data'!$A668)</f>
        <v>6</v>
      </c>
      <c r="V668" s="13">
        <f>SUMIFS('Fielding Data'!F:F,'Fielding Data'!$A:$A,'Hitting Data'!$A668)</f>
        <v>6</v>
      </c>
      <c r="W668" s="13">
        <f>SUMIFS('Fielding Data'!G:G,'Fielding Data'!$A:$A,'Hitting Data'!$A668)</f>
        <v>0</v>
      </c>
      <c r="X668" s="13">
        <f>SUMIFS('Fielding Data'!H:H,'Fielding Data'!$A:$A,'Hitting Data'!$A668)</f>
        <v>0</v>
      </c>
    </row>
    <row r="669" spans="1:24" x14ac:dyDescent="0.3">
      <c r="A669" s="13" t="str">
        <f t="shared" si="10"/>
        <v>menchke012010</v>
      </c>
      <c r="B669" s="16" t="s">
        <v>320</v>
      </c>
      <c r="C669" s="16">
        <v>2010</v>
      </c>
      <c r="D669" s="16">
        <v>27</v>
      </c>
      <c r="E669" s="16">
        <v>27</v>
      </c>
      <c r="F669" s="16">
        <v>2</v>
      </c>
      <c r="G669" s="16">
        <v>3</v>
      </c>
      <c r="H669" s="16">
        <v>0</v>
      </c>
      <c r="I669" s="16">
        <v>0</v>
      </c>
      <c r="J669" s="16">
        <v>0</v>
      </c>
      <c r="K669" s="16">
        <v>1</v>
      </c>
      <c r="L669" s="16">
        <v>0</v>
      </c>
      <c r="M669" s="16">
        <v>0</v>
      </c>
      <c r="N669" s="16">
        <v>2</v>
      </c>
      <c r="O669" s="16">
        <v>6</v>
      </c>
      <c r="P669" s="13" t="str">
        <f>IFERROR(VLOOKUP($A669,'Fielding Data'!$A:$H,MATCH(P$1,'Fielding Data'!$A$1:$H$1,0),0),"Other")</f>
        <v>LF</v>
      </c>
      <c r="Q669" s="13">
        <f>IFERROR(VLOOKUP($A669,'Fielding Data'!$A:$H,MATCH(Q$1,'Fielding Data'!$A$1:$H$1,0),0),"Other")</f>
        <v>0</v>
      </c>
      <c r="R669" s="13">
        <f>IFERROR(VLOOKUP($A669,'Fielding Data'!$A:$H,MATCH(R$1,'Fielding Data'!$A$1:$H$1,0),0),"Other")</f>
        <v>0</v>
      </c>
      <c r="S669" s="13">
        <f>IFERROR(VLOOKUP($A669,'Fielding Data'!$A:$H,MATCH(S$1,'Fielding Data'!$A$1:$H$1,0),0),"Other")</f>
        <v>0</v>
      </c>
      <c r="T669" s="13">
        <f>IFERROR(VLOOKUP($A669,'Fielding Data'!$A:$H,MATCH(T$1,'Fielding Data'!$A$1:$H$1,0),0),"Other")</f>
        <v>0</v>
      </c>
      <c r="U669" s="13">
        <f>SUMIFS('Fielding Data'!E:E,'Fielding Data'!$A:$A,'Hitting Data'!$A669)</f>
        <v>0</v>
      </c>
      <c r="V669" s="13">
        <f>SUMIFS('Fielding Data'!F:F,'Fielding Data'!$A:$A,'Hitting Data'!$A669)</f>
        <v>0</v>
      </c>
      <c r="W669" s="13">
        <f>SUMIFS('Fielding Data'!G:G,'Fielding Data'!$A:$A,'Hitting Data'!$A669)</f>
        <v>0</v>
      </c>
      <c r="X669" s="13">
        <f>SUMIFS('Fielding Data'!H:H,'Fielding Data'!$A:$A,'Hitting Data'!$A669)</f>
        <v>0</v>
      </c>
    </row>
    <row r="670" spans="1:24" x14ac:dyDescent="0.3">
      <c r="A670" s="13" t="str">
        <f t="shared" si="10"/>
        <v>mendead012010</v>
      </c>
      <c r="B670" s="16" t="s">
        <v>1339</v>
      </c>
      <c r="C670" s="16">
        <v>2010</v>
      </c>
      <c r="D670" s="16">
        <v>5</v>
      </c>
      <c r="E670" s="16">
        <v>7</v>
      </c>
      <c r="F670" s="16">
        <v>0</v>
      </c>
      <c r="G670" s="16">
        <v>2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1</v>
      </c>
      <c r="P670" s="13" t="str">
        <f>IFERROR(VLOOKUP($A670,'Fielding Data'!$A:$H,MATCH(P$1,'Fielding Data'!$A$1:$H$1,0),0),"Other")</f>
        <v>P</v>
      </c>
      <c r="Q670" s="13">
        <f>IFERROR(VLOOKUP($A670,'Fielding Data'!$A:$H,MATCH(Q$1,'Fielding Data'!$A$1:$H$1,0),0),"Other")</f>
        <v>2</v>
      </c>
      <c r="R670" s="13">
        <f>IFERROR(VLOOKUP($A670,'Fielding Data'!$A:$H,MATCH(R$1,'Fielding Data'!$A$1:$H$1,0),0),"Other")</f>
        <v>2</v>
      </c>
      <c r="S670" s="13">
        <f>IFERROR(VLOOKUP($A670,'Fielding Data'!$A:$H,MATCH(S$1,'Fielding Data'!$A$1:$H$1,0),0),"Other")</f>
        <v>0</v>
      </c>
      <c r="T670" s="13">
        <f>IFERROR(VLOOKUP($A670,'Fielding Data'!$A:$H,MATCH(T$1,'Fielding Data'!$A$1:$H$1,0),0),"Other")</f>
        <v>1</v>
      </c>
      <c r="U670" s="13">
        <f>SUMIFS('Fielding Data'!E:E,'Fielding Data'!$A:$A,'Hitting Data'!$A670)</f>
        <v>2</v>
      </c>
      <c r="V670" s="13">
        <f>SUMIFS('Fielding Data'!F:F,'Fielding Data'!$A:$A,'Hitting Data'!$A670)</f>
        <v>2</v>
      </c>
      <c r="W670" s="13">
        <f>SUMIFS('Fielding Data'!G:G,'Fielding Data'!$A:$A,'Hitting Data'!$A670)</f>
        <v>0</v>
      </c>
      <c r="X670" s="13">
        <f>SUMIFS('Fielding Data'!H:H,'Fielding Data'!$A:$A,'Hitting Data'!$A670)</f>
        <v>1</v>
      </c>
    </row>
    <row r="671" spans="1:24" x14ac:dyDescent="0.3">
      <c r="A671" s="13" t="str">
        <f t="shared" si="10"/>
        <v>mendolu012010</v>
      </c>
      <c r="B671" s="16" t="s">
        <v>823</v>
      </c>
      <c r="C671" s="16">
        <v>2010</v>
      </c>
      <c r="D671" s="16">
        <v>4</v>
      </c>
      <c r="E671" s="16">
        <v>0</v>
      </c>
      <c r="F671" s="16"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3" t="str">
        <f>IFERROR(VLOOKUP($A671,'Fielding Data'!$A:$H,MATCH(P$1,'Fielding Data'!$A$1:$H$1,0),0),"Other")</f>
        <v>P</v>
      </c>
      <c r="Q671" s="13">
        <f>IFERROR(VLOOKUP($A671,'Fielding Data'!$A:$H,MATCH(Q$1,'Fielding Data'!$A$1:$H$1,0),0),"Other")</f>
        <v>0</v>
      </c>
      <c r="R671" s="13">
        <f>IFERROR(VLOOKUP($A671,'Fielding Data'!$A:$H,MATCH(R$1,'Fielding Data'!$A$1:$H$1,0),0),"Other")</f>
        <v>1</v>
      </c>
      <c r="S671" s="13">
        <f>IFERROR(VLOOKUP($A671,'Fielding Data'!$A:$H,MATCH(S$1,'Fielding Data'!$A$1:$H$1,0),0),"Other")</f>
        <v>0</v>
      </c>
      <c r="T671" s="13">
        <f>IFERROR(VLOOKUP($A671,'Fielding Data'!$A:$H,MATCH(T$1,'Fielding Data'!$A$1:$H$1,0),0),"Other")</f>
        <v>0</v>
      </c>
      <c r="U671" s="13">
        <f>SUMIFS('Fielding Data'!E:E,'Fielding Data'!$A:$A,'Hitting Data'!$A671)</f>
        <v>0</v>
      </c>
      <c r="V671" s="13">
        <f>SUMIFS('Fielding Data'!F:F,'Fielding Data'!$A:$A,'Hitting Data'!$A671)</f>
        <v>1</v>
      </c>
      <c r="W671" s="13">
        <f>SUMIFS('Fielding Data'!G:G,'Fielding Data'!$A:$A,'Hitting Data'!$A671)</f>
        <v>0</v>
      </c>
      <c r="X671" s="13">
        <f>SUMIFS('Fielding Data'!H:H,'Fielding Data'!$A:$A,'Hitting Data'!$A671)</f>
        <v>0</v>
      </c>
    </row>
    <row r="672" spans="1:24" x14ac:dyDescent="0.3">
      <c r="A672" s="13" t="str">
        <f t="shared" si="10"/>
        <v>meredcl012010</v>
      </c>
      <c r="B672" s="16" t="s">
        <v>577</v>
      </c>
      <c r="C672" s="16">
        <v>2010</v>
      </c>
      <c r="D672" s="16">
        <v>21</v>
      </c>
      <c r="E672" s="16">
        <v>0</v>
      </c>
      <c r="F672" s="16">
        <v>0</v>
      </c>
      <c r="G672" s="16">
        <v>0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3" t="str">
        <f>IFERROR(VLOOKUP($A672,'Fielding Data'!$A:$H,MATCH(P$1,'Fielding Data'!$A$1:$H$1,0),0),"Other")</f>
        <v>P</v>
      </c>
      <c r="Q672" s="13">
        <f>IFERROR(VLOOKUP($A672,'Fielding Data'!$A:$H,MATCH(Q$1,'Fielding Data'!$A$1:$H$1,0),0),"Other")</f>
        <v>0</v>
      </c>
      <c r="R672" s="13">
        <f>IFERROR(VLOOKUP($A672,'Fielding Data'!$A:$H,MATCH(R$1,'Fielding Data'!$A$1:$H$1,0),0),"Other")</f>
        <v>5</v>
      </c>
      <c r="S672" s="13">
        <f>IFERROR(VLOOKUP($A672,'Fielding Data'!$A:$H,MATCH(S$1,'Fielding Data'!$A$1:$H$1,0),0),"Other")</f>
        <v>0</v>
      </c>
      <c r="T672" s="13">
        <f>IFERROR(VLOOKUP($A672,'Fielding Data'!$A:$H,MATCH(T$1,'Fielding Data'!$A$1:$H$1,0),0),"Other")</f>
        <v>0</v>
      </c>
      <c r="U672" s="13">
        <f>SUMIFS('Fielding Data'!E:E,'Fielding Data'!$A:$A,'Hitting Data'!$A672)</f>
        <v>0</v>
      </c>
      <c r="V672" s="13">
        <f>SUMIFS('Fielding Data'!F:F,'Fielding Data'!$A:$A,'Hitting Data'!$A672)</f>
        <v>5</v>
      </c>
      <c r="W672" s="13">
        <f>SUMIFS('Fielding Data'!G:G,'Fielding Data'!$A:$A,'Hitting Data'!$A672)</f>
        <v>0</v>
      </c>
      <c r="X672" s="13">
        <f>SUMIFS('Fielding Data'!H:H,'Fielding Data'!$A:$A,'Hitting Data'!$A672)</f>
        <v>0</v>
      </c>
    </row>
    <row r="673" spans="1:24" x14ac:dyDescent="0.3">
      <c r="A673" s="13" t="str">
        <f t="shared" si="10"/>
        <v>meyerda022010</v>
      </c>
      <c r="B673" s="16" t="s">
        <v>479</v>
      </c>
      <c r="C673" s="16">
        <v>2010</v>
      </c>
      <c r="D673" s="16">
        <v>13</v>
      </c>
      <c r="E673" s="16">
        <v>0</v>
      </c>
      <c r="F673" s="16">
        <v>0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3" t="str">
        <f>IFERROR(VLOOKUP($A673,'Fielding Data'!$A:$H,MATCH(P$1,'Fielding Data'!$A$1:$H$1,0),0),"Other")</f>
        <v>P</v>
      </c>
      <c r="Q673" s="13">
        <f>IFERROR(VLOOKUP($A673,'Fielding Data'!$A:$H,MATCH(Q$1,'Fielding Data'!$A$1:$H$1,0),0),"Other")</f>
        <v>0</v>
      </c>
      <c r="R673" s="13">
        <f>IFERROR(VLOOKUP($A673,'Fielding Data'!$A:$H,MATCH(R$1,'Fielding Data'!$A$1:$H$1,0),0),"Other")</f>
        <v>2</v>
      </c>
      <c r="S673" s="13">
        <f>IFERROR(VLOOKUP($A673,'Fielding Data'!$A:$H,MATCH(S$1,'Fielding Data'!$A$1:$H$1,0),0),"Other")</f>
        <v>1</v>
      </c>
      <c r="T673" s="13">
        <f>IFERROR(VLOOKUP($A673,'Fielding Data'!$A:$H,MATCH(T$1,'Fielding Data'!$A$1:$H$1,0),0),"Other")</f>
        <v>0</v>
      </c>
      <c r="U673" s="13">
        <f>SUMIFS('Fielding Data'!E:E,'Fielding Data'!$A:$A,'Hitting Data'!$A673)</f>
        <v>0</v>
      </c>
      <c r="V673" s="13">
        <f>SUMIFS('Fielding Data'!F:F,'Fielding Data'!$A:$A,'Hitting Data'!$A673)</f>
        <v>2</v>
      </c>
      <c r="W673" s="13">
        <f>SUMIFS('Fielding Data'!G:G,'Fielding Data'!$A:$A,'Hitting Data'!$A673)</f>
        <v>1</v>
      </c>
      <c r="X673" s="13">
        <f>SUMIFS('Fielding Data'!H:H,'Fielding Data'!$A:$A,'Hitting Data'!$A673)</f>
        <v>0</v>
      </c>
    </row>
    <row r="674" spans="1:24" x14ac:dyDescent="0.3">
      <c r="A674" s="13" t="str">
        <f t="shared" si="10"/>
        <v>michaja012010</v>
      </c>
      <c r="B674" s="16" t="s">
        <v>258</v>
      </c>
      <c r="C674" s="16">
        <v>2010</v>
      </c>
      <c r="D674" s="16">
        <v>106</v>
      </c>
      <c r="E674" s="16">
        <v>186</v>
      </c>
      <c r="F674" s="16">
        <v>23</v>
      </c>
      <c r="G674" s="16">
        <v>47</v>
      </c>
      <c r="H674" s="16">
        <v>14</v>
      </c>
      <c r="I674" s="16">
        <v>1</v>
      </c>
      <c r="J674" s="16">
        <v>8</v>
      </c>
      <c r="K674" s="16">
        <v>26</v>
      </c>
      <c r="L674" s="16">
        <v>0</v>
      </c>
      <c r="M674" s="16">
        <v>0</v>
      </c>
      <c r="N674" s="16">
        <v>12</v>
      </c>
      <c r="O674" s="16">
        <v>29</v>
      </c>
      <c r="P674" s="13" t="str">
        <f>IFERROR(VLOOKUP($A674,'Fielding Data'!$A:$H,MATCH(P$1,'Fielding Data'!$A$1:$H$1,0),0),"Other")</f>
        <v>CF</v>
      </c>
      <c r="Q674" s="13">
        <f>IFERROR(VLOOKUP($A674,'Fielding Data'!$A:$H,MATCH(Q$1,'Fielding Data'!$A$1:$H$1,0),0),"Other")</f>
        <v>0</v>
      </c>
      <c r="R674" s="13">
        <f>IFERROR(VLOOKUP($A674,'Fielding Data'!$A:$H,MATCH(R$1,'Fielding Data'!$A$1:$H$1,0),0),"Other")</f>
        <v>0</v>
      </c>
      <c r="S674" s="13">
        <f>IFERROR(VLOOKUP($A674,'Fielding Data'!$A:$H,MATCH(S$1,'Fielding Data'!$A$1:$H$1,0),0),"Other")</f>
        <v>0</v>
      </c>
      <c r="T674" s="13">
        <f>IFERROR(VLOOKUP($A674,'Fielding Data'!$A:$H,MATCH(T$1,'Fielding Data'!$A$1:$H$1,0),0),"Other")</f>
        <v>0</v>
      </c>
      <c r="U674" s="13">
        <f>SUMIFS('Fielding Data'!E:E,'Fielding Data'!$A:$A,'Hitting Data'!$A674)</f>
        <v>56</v>
      </c>
      <c r="V674" s="13">
        <f>SUMIFS('Fielding Data'!F:F,'Fielding Data'!$A:$A,'Hitting Data'!$A674)</f>
        <v>1</v>
      </c>
      <c r="W674" s="13">
        <f>SUMIFS('Fielding Data'!G:G,'Fielding Data'!$A:$A,'Hitting Data'!$A674)</f>
        <v>0</v>
      </c>
      <c r="X674" s="13">
        <f>SUMIFS('Fielding Data'!H:H,'Fielding Data'!$A:$A,'Hitting Data'!$A674)</f>
        <v>0</v>
      </c>
    </row>
    <row r="675" spans="1:24" x14ac:dyDescent="0.3">
      <c r="A675" s="13" t="str">
        <f t="shared" si="10"/>
        <v>mickoka012010</v>
      </c>
      <c r="B675" s="16" t="s">
        <v>967</v>
      </c>
      <c r="C675" s="16">
        <v>2010</v>
      </c>
      <c r="D675" s="16">
        <v>3</v>
      </c>
      <c r="E675" s="16">
        <v>0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3" t="str">
        <f>IFERROR(VLOOKUP($A675,'Fielding Data'!$A:$H,MATCH(P$1,'Fielding Data'!$A$1:$H$1,0),0),"Other")</f>
        <v>P</v>
      </c>
      <c r="Q675" s="13">
        <f>IFERROR(VLOOKUP($A675,'Fielding Data'!$A:$H,MATCH(Q$1,'Fielding Data'!$A$1:$H$1,0),0),"Other")</f>
        <v>0</v>
      </c>
      <c r="R675" s="13">
        <f>IFERROR(VLOOKUP($A675,'Fielding Data'!$A:$H,MATCH(R$1,'Fielding Data'!$A$1:$H$1,0),0),"Other")</f>
        <v>0</v>
      </c>
      <c r="S675" s="13">
        <f>IFERROR(VLOOKUP($A675,'Fielding Data'!$A:$H,MATCH(S$1,'Fielding Data'!$A$1:$H$1,0),0),"Other")</f>
        <v>0</v>
      </c>
      <c r="T675" s="13">
        <f>IFERROR(VLOOKUP($A675,'Fielding Data'!$A:$H,MATCH(T$1,'Fielding Data'!$A$1:$H$1,0),0),"Other")</f>
        <v>0</v>
      </c>
      <c r="U675" s="13">
        <f>SUMIFS('Fielding Data'!E:E,'Fielding Data'!$A:$A,'Hitting Data'!$A675)</f>
        <v>0</v>
      </c>
      <c r="V675" s="13">
        <f>SUMIFS('Fielding Data'!F:F,'Fielding Data'!$A:$A,'Hitting Data'!$A675)</f>
        <v>0</v>
      </c>
      <c r="W675" s="13">
        <f>SUMIFS('Fielding Data'!G:G,'Fielding Data'!$A:$A,'Hitting Data'!$A675)</f>
        <v>0</v>
      </c>
      <c r="X675" s="13">
        <f>SUMIFS('Fielding Data'!H:H,'Fielding Data'!$A:$A,'Hitting Data'!$A675)</f>
        <v>0</v>
      </c>
    </row>
    <row r="676" spans="1:24" x14ac:dyDescent="0.3">
      <c r="A676" s="13" t="str">
        <f t="shared" si="10"/>
        <v>mijarjo012010</v>
      </c>
      <c r="B676" s="16" t="s">
        <v>968</v>
      </c>
      <c r="C676" s="16">
        <v>2010</v>
      </c>
      <c r="D676" s="16">
        <v>47</v>
      </c>
      <c r="E676" s="16">
        <v>0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3" t="str">
        <f>IFERROR(VLOOKUP($A676,'Fielding Data'!$A:$H,MATCH(P$1,'Fielding Data'!$A$1:$H$1,0),0),"Other")</f>
        <v>P</v>
      </c>
      <c r="Q676" s="13">
        <f>IFERROR(VLOOKUP($A676,'Fielding Data'!$A:$H,MATCH(Q$1,'Fielding Data'!$A$1:$H$1,0),0),"Other")</f>
        <v>0</v>
      </c>
      <c r="R676" s="13">
        <f>IFERROR(VLOOKUP($A676,'Fielding Data'!$A:$H,MATCH(R$1,'Fielding Data'!$A$1:$H$1,0),0),"Other")</f>
        <v>2</v>
      </c>
      <c r="S676" s="13">
        <f>IFERROR(VLOOKUP($A676,'Fielding Data'!$A:$H,MATCH(S$1,'Fielding Data'!$A$1:$H$1,0),0),"Other")</f>
        <v>0</v>
      </c>
      <c r="T676" s="13">
        <f>IFERROR(VLOOKUP($A676,'Fielding Data'!$A:$H,MATCH(T$1,'Fielding Data'!$A$1:$H$1,0),0),"Other")</f>
        <v>0</v>
      </c>
      <c r="U676" s="13">
        <f>SUMIFS('Fielding Data'!E:E,'Fielding Data'!$A:$A,'Hitting Data'!$A676)</f>
        <v>0</v>
      </c>
      <c r="V676" s="13">
        <f>SUMIFS('Fielding Data'!F:F,'Fielding Data'!$A:$A,'Hitting Data'!$A676)</f>
        <v>2</v>
      </c>
      <c r="W676" s="13">
        <f>SUMIFS('Fielding Data'!G:G,'Fielding Data'!$A:$A,'Hitting Data'!$A676)</f>
        <v>0</v>
      </c>
      <c r="X676" s="13">
        <f>SUMIFS('Fielding Data'!H:H,'Fielding Data'!$A:$A,'Hitting Data'!$A676)</f>
        <v>0</v>
      </c>
    </row>
    <row r="677" spans="1:24" x14ac:dyDescent="0.3">
      <c r="A677" s="13" t="str">
        <f t="shared" si="10"/>
        <v>milesaa012010</v>
      </c>
      <c r="B677" s="16" t="s">
        <v>390</v>
      </c>
      <c r="C677" s="16">
        <v>2010</v>
      </c>
      <c r="D677" s="16">
        <v>79</v>
      </c>
      <c r="E677" s="16">
        <v>139</v>
      </c>
      <c r="F677" s="16">
        <v>14</v>
      </c>
      <c r="G677" s="16">
        <v>39</v>
      </c>
      <c r="H677" s="16">
        <v>5</v>
      </c>
      <c r="I677" s="16">
        <v>0</v>
      </c>
      <c r="J677" s="16">
        <v>0</v>
      </c>
      <c r="K677" s="16">
        <v>9</v>
      </c>
      <c r="L677" s="16">
        <v>0</v>
      </c>
      <c r="M677" s="16">
        <v>1</v>
      </c>
      <c r="N677" s="16">
        <v>6</v>
      </c>
      <c r="O677" s="16">
        <v>14</v>
      </c>
      <c r="P677" s="13" t="str">
        <f>IFERROR(VLOOKUP($A677,'Fielding Data'!$A:$H,MATCH(P$1,'Fielding Data'!$A$1:$H$1,0),0),"Other")</f>
        <v>2B</v>
      </c>
      <c r="Q677" s="13">
        <f>IFERROR(VLOOKUP($A677,'Fielding Data'!$A:$H,MATCH(Q$1,'Fielding Data'!$A$1:$H$1,0),0),"Other")</f>
        <v>38</v>
      </c>
      <c r="R677" s="13">
        <f>IFERROR(VLOOKUP($A677,'Fielding Data'!$A:$H,MATCH(R$1,'Fielding Data'!$A$1:$H$1,0),0),"Other")</f>
        <v>83</v>
      </c>
      <c r="S677" s="13">
        <f>IFERROR(VLOOKUP($A677,'Fielding Data'!$A:$H,MATCH(S$1,'Fielding Data'!$A$1:$H$1,0),0),"Other")</f>
        <v>2</v>
      </c>
      <c r="T677" s="13">
        <f>IFERROR(VLOOKUP($A677,'Fielding Data'!$A:$H,MATCH(T$1,'Fielding Data'!$A$1:$H$1,0),0),"Other")</f>
        <v>12</v>
      </c>
      <c r="U677" s="13">
        <f>SUMIFS('Fielding Data'!E:E,'Fielding Data'!$A:$A,'Hitting Data'!$A677)</f>
        <v>50</v>
      </c>
      <c r="V677" s="13">
        <f>SUMIFS('Fielding Data'!F:F,'Fielding Data'!$A:$A,'Hitting Data'!$A677)</f>
        <v>93</v>
      </c>
      <c r="W677" s="13">
        <f>SUMIFS('Fielding Data'!G:G,'Fielding Data'!$A:$A,'Hitting Data'!$A677)</f>
        <v>4</v>
      </c>
      <c r="X677" s="13">
        <f>SUMIFS('Fielding Data'!H:H,'Fielding Data'!$A:$A,'Hitting Data'!$A677)</f>
        <v>15</v>
      </c>
    </row>
    <row r="678" spans="1:24" x14ac:dyDescent="0.3">
      <c r="A678" s="13" t="str">
        <f t="shared" si="10"/>
        <v>millean012010</v>
      </c>
      <c r="B678" s="16" t="s">
        <v>688</v>
      </c>
      <c r="C678" s="16">
        <v>2010</v>
      </c>
      <c r="D678" s="16">
        <v>9</v>
      </c>
      <c r="E678" s="16">
        <v>9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6">
        <v>3</v>
      </c>
      <c r="P678" s="13" t="str">
        <f>IFERROR(VLOOKUP($A678,'Fielding Data'!$A:$H,MATCH(P$1,'Fielding Data'!$A$1:$H$1,0),0),"Other")</f>
        <v>P</v>
      </c>
      <c r="Q678" s="13">
        <f>IFERROR(VLOOKUP($A678,'Fielding Data'!$A:$H,MATCH(Q$1,'Fielding Data'!$A$1:$H$1,0),0),"Other")</f>
        <v>1</v>
      </c>
      <c r="R678" s="13">
        <f>IFERROR(VLOOKUP($A678,'Fielding Data'!$A:$H,MATCH(R$1,'Fielding Data'!$A$1:$H$1,0),0),"Other")</f>
        <v>4</v>
      </c>
      <c r="S678" s="13">
        <f>IFERROR(VLOOKUP($A678,'Fielding Data'!$A:$H,MATCH(S$1,'Fielding Data'!$A$1:$H$1,0),0),"Other")</f>
        <v>0</v>
      </c>
      <c r="T678" s="13">
        <f>IFERROR(VLOOKUP($A678,'Fielding Data'!$A:$H,MATCH(T$1,'Fielding Data'!$A$1:$H$1,0),0),"Other")</f>
        <v>0</v>
      </c>
      <c r="U678" s="13">
        <f>SUMIFS('Fielding Data'!E:E,'Fielding Data'!$A:$A,'Hitting Data'!$A678)</f>
        <v>1</v>
      </c>
      <c r="V678" s="13">
        <f>SUMIFS('Fielding Data'!F:F,'Fielding Data'!$A:$A,'Hitting Data'!$A678)</f>
        <v>4</v>
      </c>
      <c r="W678" s="13">
        <f>SUMIFS('Fielding Data'!G:G,'Fielding Data'!$A:$A,'Hitting Data'!$A678)</f>
        <v>0</v>
      </c>
      <c r="X678" s="13">
        <f>SUMIFS('Fielding Data'!H:H,'Fielding Data'!$A:$A,'Hitting Data'!$A678)</f>
        <v>0</v>
      </c>
    </row>
    <row r="679" spans="1:24" x14ac:dyDescent="0.3">
      <c r="A679" s="13" t="str">
        <f t="shared" si="10"/>
        <v>milleco012010</v>
      </c>
      <c r="B679" s="16" t="s">
        <v>259</v>
      </c>
      <c r="C679" s="16">
        <v>2010</v>
      </c>
      <c r="D679" s="16">
        <v>32</v>
      </c>
      <c r="E679" s="16">
        <v>74</v>
      </c>
      <c r="F679" s="16">
        <v>5</v>
      </c>
      <c r="G679" s="16">
        <v>18</v>
      </c>
      <c r="H679" s="16">
        <v>5</v>
      </c>
      <c r="I679" s="16">
        <v>0</v>
      </c>
      <c r="J679" s="16">
        <v>2</v>
      </c>
      <c r="K679" s="16">
        <v>9</v>
      </c>
      <c r="L679" s="16">
        <v>0</v>
      </c>
      <c r="M679" s="16">
        <v>0</v>
      </c>
      <c r="N679" s="16">
        <v>2</v>
      </c>
      <c r="O679" s="16">
        <v>16</v>
      </c>
      <c r="P679" s="13" t="str">
        <f>IFERROR(VLOOKUP($A679,'Fielding Data'!$A:$H,MATCH(P$1,'Fielding Data'!$A$1:$H$1,0),0),"Other")</f>
        <v>C</v>
      </c>
      <c r="Q679" s="13">
        <f>IFERROR(VLOOKUP($A679,'Fielding Data'!$A:$H,MATCH(Q$1,'Fielding Data'!$A$1:$H$1,0),0),"Other")</f>
        <v>126</v>
      </c>
      <c r="R679" s="13">
        <f>IFERROR(VLOOKUP($A679,'Fielding Data'!$A:$H,MATCH(R$1,'Fielding Data'!$A$1:$H$1,0),0),"Other")</f>
        <v>10</v>
      </c>
      <c r="S679" s="13">
        <f>IFERROR(VLOOKUP($A679,'Fielding Data'!$A:$H,MATCH(S$1,'Fielding Data'!$A$1:$H$1,0),0),"Other")</f>
        <v>0</v>
      </c>
      <c r="T679" s="13">
        <f>IFERROR(VLOOKUP($A679,'Fielding Data'!$A:$H,MATCH(T$1,'Fielding Data'!$A$1:$H$1,0),0),"Other")</f>
        <v>1</v>
      </c>
      <c r="U679" s="13">
        <f>SUMIFS('Fielding Data'!E:E,'Fielding Data'!$A:$A,'Hitting Data'!$A679)</f>
        <v>126</v>
      </c>
      <c r="V679" s="13">
        <f>SUMIFS('Fielding Data'!F:F,'Fielding Data'!$A:$A,'Hitting Data'!$A679)</f>
        <v>10</v>
      </c>
      <c r="W679" s="13">
        <f>SUMIFS('Fielding Data'!G:G,'Fielding Data'!$A:$A,'Hitting Data'!$A679)</f>
        <v>0</v>
      </c>
      <c r="X679" s="13">
        <f>SUMIFS('Fielding Data'!H:H,'Fielding Data'!$A:$A,'Hitting Data'!$A679)</f>
        <v>1</v>
      </c>
    </row>
    <row r="680" spans="1:24" x14ac:dyDescent="0.3">
      <c r="A680" s="13" t="str">
        <f t="shared" si="10"/>
        <v>milleja042010</v>
      </c>
      <c r="B680" s="16" t="s">
        <v>969</v>
      </c>
      <c r="C680" s="16">
        <v>2010</v>
      </c>
      <c r="D680" s="16">
        <v>20</v>
      </c>
      <c r="E680" s="16">
        <v>55</v>
      </c>
      <c r="F680" s="16">
        <v>5</v>
      </c>
      <c r="G680" s="16">
        <v>13</v>
      </c>
      <c r="H680" s="16">
        <v>3</v>
      </c>
      <c r="I680" s="16">
        <v>0</v>
      </c>
      <c r="J680" s="16">
        <v>1</v>
      </c>
      <c r="K680" s="16">
        <v>4</v>
      </c>
      <c r="L680" s="16">
        <v>1</v>
      </c>
      <c r="M680" s="16">
        <v>0</v>
      </c>
      <c r="N680" s="16">
        <v>4</v>
      </c>
      <c r="O680" s="16">
        <v>23</v>
      </c>
      <c r="P680" s="13" t="str">
        <f>IFERROR(VLOOKUP($A680,'Fielding Data'!$A:$H,MATCH(P$1,'Fielding Data'!$A$1:$H$1,0),0),"Other")</f>
        <v>LF</v>
      </c>
      <c r="Q680" s="13">
        <f>IFERROR(VLOOKUP($A680,'Fielding Data'!$A:$H,MATCH(Q$1,'Fielding Data'!$A$1:$H$1,0),0),"Other")</f>
        <v>0</v>
      </c>
      <c r="R680" s="13">
        <f>IFERROR(VLOOKUP($A680,'Fielding Data'!$A:$H,MATCH(R$1,'Fielding Data'!$A$1:$H$1,0),0),"Other")</f>
        <v>0</v>
      </c>
      <c r="S680" s="13">
        <f>IFERROR(VLOOKUP($A680,'Fielding Data'!$A:$H,MATCH(S$1,'Fielding Data'!$A$1:$H$1,0),0),"Other")</f>
        <v>0</v>
      </c>
      <c r="T680" s="13">
        <f>IFERROR(VLOOKUP($A680,'Fielding Data'!$A:$H,MATCH(T$1,'Fielding Data'!$A$1:$H$1,0),0),"Other")</f>
        <v>0</v>
      </c>
      <c r="U680" s="13">
        <f>SUMIFS('Fielding Data'!E:E,'Fielding Data'!$A:$A,'Hitting Data'!$A680)</f>
        <v>34</v>
      </c>
      <c r="V680" s="13">
        <f>SUMIFS('Fielding Data'!F:F,'Fielding Data'!$A:$A,'Hitting Data'!$A680)</f>
        <v>0</v>
      </c>
      <c r="W680" s="13">
        <f>SUMIFS('Fielding Data'!G:G,'Fielding Data'!$A:$A,'Hitting Data'!$A680)</f>
        <v>1</v>
      </c>
      <c r="X680" s="13">
        <f>SUMIFS('Fielding Data'!H:H,'Fielding Data'!$A:$A,'Hitting Data'!$A680)</f>
        <v>0</v>
      </c>
    </row>
    <row r="681" spans="1:24" x14ac:dyDescent="0.3">
      <c r="A681" s="13" t="str">
        <f t="shared" si="10"/>
        <v>milleju012010</v>
      </c>
      <c r="B681" s="16" t="s">
        <v>321</v>
      </c>
      <c r="C681" s="16">
        <v>2010</v>
      </c>
      <c r="D681" s="16">
        <v>19</v>
      </c>
      <c r="E681" s="16">
        <v>0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3" t="str">
        <f>IFERROR(VLOOKUP($A681,'Fielding Data'!$A:$H,MATCH(P$1,'Fielding Data'!$A$1:$H$1,0),0),"Other")</f>
        <v>P</v>
      </c>
      <c r="Q681" s="13">
        <f>IFERROR(VLOOKUP($A681,'Fielding Data'!$A:$H,MATCH(Q$1,'Fielding Data'!$A$1:$H$1,0),0),"Other")</f>
        <v>0</v>
      </c>
      <c r="R681" s="13">
        <f>IFERROR(VLOOKUP($A681,'Fielding Data'!$A:$H,MATCH(R$1,'Fielding Data'!$A$1:$H$1,0),0),"Other")</f>
        <v>0</v>
      </c>
      <c r="S681" s="13">
        <f>IFERROR(VLOOKUP($A681,'Fielding Data'!$A:$H,MATCH(S$1,'Fielding Data'!$A$1:$H$1,0),0),"Other")</f>
        <v>0</v>
      </c>
      <c r="T681" s="13">
        <f>IFERROR(VLOOKUP($A681,'Fielding Data'!$A:$H,MATCH(T$1,'Fielding Data'!$A$1:$H$1,0),0),"Other")</f>
        <v>0</v>
      </c>
      <c r="U681" s="13">
        <f>SUMIFS('Fielding Data'!E:E,'Fielding Data'!$A:$A,'Hitting Data'!$A681)</f>
        <v>0</v>
      </c>
      <c r="V681" s="13">
        <f>SUMIFS('Fielding Data'!F:F,'Fielding Data'!$A:$A,'Hitting Data'!$A681)</f>
        <v>0</v>
      </c>
      <c r="W681" s="13">
        <f>SUMIFS('Fielding Data'!G:G,'Fielding Data'!$A:$A,'Hitting Data'!$A681)</f>
        <v>0</v>
      </c>
      <c r="X681" s="13">
        <f>SUMIFS('Fielding Data'!H:H,'Fielding Data'!$A:$A,'Hitting Data'!$A681)</f>
        <v>0</v>
      </c>
    </row>
    <row r="682" spans="1:24" x14ac:dyDescent="0.3">
      <c r="A682" s="13" t="str">
        <f t="shared" si="10"/>
        <v>millela022010</v>
      </c>
      <c r="B682" s="16" t="s">
        <v>689</v>
      </c>
      <c r="C682" s="16">
        <v>2010</v>
      </c>
      <c r="D682" s="16">
        <v>113</v>
      </c>
      <c r="E682" s="16">
        <v>379</v>
      </c>
      <c r="F682" s="16">
        <v>38</v>
      </c>
      <c r="G682" s="16">
        <v>105</v>
      </c>
      <c r="H682" s="16">
        <v>21</v>
      </c>
      <c r="I682" s="16">
        <v>3</v>
      </c>
      <c r="J682" s="16">
        <v>4</v>
      </c>
      <c r="K682" s="16">
        <v>34</v>
      </c>
      <c r="L682" s="16">
        <v>5</v>
      </c>
      <c r="M682" s="16">
        <v>3</v>
      </c>
      <c r="N682" s="16">
        <v>28</v>
      </c>
      <c r="O682" s="16">
        <v>62</v>
      </c>
      <c r="P682" s="13" t="str">
        <f>IFERROR(VLOOKUP($A682,'Fielding Data'!$A:$H,MATCH(P$1,'Fielding Data'!$A$1:$H$1,0),0),"Other")</f>
        <v>LF</v>
      </c>
      <c r="Q682" s="13">
        <f>IFERROR(VLOOKUP($A682,'Fielding Data'!$A:$H,MATCH(Q$1,'Fielding Data'!$A$1:$H$1,0),0),"Other")</f>
        <v>0</v>
      </c>
      <c r="R682" s="13">
        <f>IFERROR(VLOOKUP($A682,'Fielding Data'!$A:$H,MATCH(R$1,'Fielding Data'!$A$1:$H$1,0),0),"Other")</f>
        <v>0</v>
      </c>
      <c r="S682" s="13">
        <f>IFERROR(VLOOKUP($A682,'Fielding Data'!$A:$H,MATCH(S$1,'Fielding Data'!$A$1:$H$1,0),0),"Other")</f>
        <v>0</v>
      </c>
      <c r="T682" s="13">
        <f>IFERROR(VLOOKUP($A682,'Fielding Data'!$A:$H,MATCH(T$1,'Fielding Data'!$A$1:$H$1,0),0),"Other")</f>
        <v>0</v>
      </c>
      <c r="U682" s="13">
        <f>SUMIFS('Fielding Data'!E:E,'Fielding Data'!$A:$A,'Hitting Data'!$A682)</f>
        <v>190</v>
      </c>
      <c r="V682" s="13">
        <f>SUMIFS('Fielding Data'!F:F,'Fielding Data'!$A:$A,'Hitting Data'!$A682)</f>
        <v>6</v>
      </c>
      <c r="W682" s="13">
        <f>SUMIFS('Fielding Data'!G:G,'Fielding Data'!$A:$A,'Hitting Data'!$A682)</f>
        <v>1</v>
      </c>
      <c r="X682" s="13">
        <f>SUMIFS('Fielding Data'!H:H,'Fielding Data'!$A:$A,'Hitting Data'!$A682)</f>
        <v>2</v>
      </c>
    </row>
    <row r="683" spans="1:24" x14ac:dyDescent="0.3">
      <c r="A683" s="13" t="str">
        <f t="shared" si="10"/>
        <v>milletr022010</v>
      </c>
      <c r="B683" s="16" t="s">
        <v>151</v>
      </c>
      <c r="C683" s="16">
        <v>2010</v>
      </c>
      <c r="D683" s="16">
        <v>57</v>
      </c>
      <c r="E683" s="16">
        <v>0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3" t="str">
        <f>IFERROR(VLOOKUP($A683,'Fielding Data'!$A:$H,MATCH(P$1,'Fielding Data'!$A$1:$H$1,0),0),"Other")</f>
        <v>P</v>
      </c>
      <c r="Q683" s="13">
        <f>IFERROR(VLOOKUP($A683,'Fielding Data'!$A:$H,MATCH(Q$1,'Fielding Data'!$A$1:$H$1,0),0),"Other")</f>
        <v>9</v>
      </c>
      <c r="R683" s="13">
        <f>IFERROR(VLOOKUP($A683,'Fielding Data'!$A:$H,MATCH(R$1,'Fielding Data'!$A$1:$H$1,0),0),"Other")</f>
        <v>13</v>
      </c>
      <c r="S683" s="13">
        <f>IFERROR(VLOOKUP($A683,'Fielding Data'!$A:$H,MATCH(S$1,'Fielding Data'!$A$1:$H$1,0),0),"Other")</f>
        <v>0</v>
      </c>
      <c r="T683" s="13">
        <f>IFERROR(VLOOKUP($A683,'Fielding Data'!$A:$H,MATCH(T$1,'Fielding Data'!$A$1:$H$1,0),0),"Other")</f>
        <v>2</v>
      </c>
      <c r="U683" s="13">
        <f>SUMIFS('Fielding Data'!E:E,'Fielding Data'!$A:$A,'Hitting Data'!$A683)</f>
        <v>9</v>
      </c>
      <c r="V683" s="13">
        <f>SUMIFS('Fielding Data'!F:F,'Fielding Data'!$A:$A,'Hitting Data'!$A683)</f>
        <v>13</v>
      </c>
      <c r="W683" s="13">
        <f>SUMIFS('Fielding Data'!G:G,'Fielding Data'!$A:$A,'Hitting Data'!$A683)</f>
        <v>0</v>
      </c>
      <c r="X683" s="13">
        <f>SUMIFS('Fielding Data'!H:H,'Fielding Data'!$A:$A,'Hitting Data'!$A683)</f>
        <v>2</v>
      </c>
    </row>
    <row r="684" spans="1:24" x14ac:dyDescent="0.3">
      <c r="A684" s="13" t="str">
        <f t="shared" si="10"/>
        <v>millsbr022010</v>
      </c>
      <c r="B684" s="16" t="s">
        <v>1142</v>
      </c>
      <c r="C684" s="16">
        <v>2010</v>
      </c>
      <c r="D684" s="16">
        <v>7</v>
      </c>
      <c r="E684" s="16">
        <v>0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3" t="str">
        <f>IFERROR(VLOOKUP($A684,'Fielding Data'!$A:$H,MATCH(P$1,'Fielding Data'!$A$1:$H$1,0),0),"Other")</f>
        <v>P</v>
      </c>
      <c r="Q684" s="13">
        <f>IFERROR(VLOOKUP($A684,'Fielding Data'!$A:$H,MATCH(Q$1,'Fielding Data'!$A$1:$H$1,0),0),"Other")</f>
        <v>3</v>
      </c>
      <c r="R684" s="13">
        <f>IFERROR(VLOOKUP($A684,'Fielding Data'!$A:$H,MATCH(R$1,'Fielding Data'!$A$1:$H$1,0),0),"Other")</f>
        <v>0</v>
      </c>
      <c r="S684" s="13">
        <f>IFERROR(VLOOKUP($A684,'Fielding Data'!$A:$H,MATCH(S$1,'Fielding Data'!$A$1:$H$1,0),0),"Other")</f>
        <v>0</v>
      </c>
      <c r="T684" s="13">
        <f>IFERROR(VLOOKUP($A684,'Fielding Data'!$A:$H,MATCH(T$1,'Fielding Data'!$A$1:$H$1,0),0),"Other")</f>
        <v>0</v>
      </c>
      <c r="U684" s="13">
        <f>SUMIFS('Fielding Data'!E:E,'Fielding Data'!$A:$A,'Hitting Data'!$A684)</f>
        <v>3</v>
      </c>
      <c r="V684" s="13">
        <f>SUMIFS('Fielding Data'!F:F,'Fielding Data'!$A:$A,'Hitting Data'!$A684)</f>
        <v>0</v>
      </c>
      <c r="W684" s="13">
        <f>SUMIFS('Fielding Data'!G:G,'Fielding Data'!$A:$A,'Hitting Data'!$A684)</f>
        <v>0</v>
      </c>
      <c r="X684" s="13">
        <f>SUMIFS('Fielding Data'!H:H,'Fielding Data'!$A:$A,'Hitting Data'!$A684)</f>
        <v>0</v>
      </c>
    </row>
    <row r="685" spans="1:24" x14ac:dyDescent="0.3">
      <c r="A685" s="13" t="str">
        <f t="shared" si="10"/>
        <v>millwke012010</v>
      </c>
      <c r="B685" s="16" t="s">
        <v>152</v>
      </c>
      <c r="C685" s="16">
        <v>2010</v>
      </c>
      <c r="D685" s="16">
        <v>31</v>
      </c>
      <c r="E685" s="16">
        <v>5</v>
      </c>
      <c r="F685" s="16">
        <v>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4</v>
      </c>
      <c r="P685" s="13" t="str">
        <f>IFERROR(VLOOKUP($A685,'Fielding Data'!$A:$H,MATCH(P$1,'Fielding Data'!$A$1:$H$1,0),0),"Other")</f>
        <v>P</v>
      </c>
      <c r="Q685" s="13">
        <f>IFERROR(VLOOKUP($A685,'Fielding Data'!$A:$H,MATCH(Q$1,'Fielding Data'!$A$1:$H$1,0),0),"Other")</f>
        <v>17</v>
      </c>
      <c r="R685" s="13">
        <f>IFERROR(VLOOKUP($A685,'Fielding Data'!$A:$H,MATCH(R$1,'Fielding Data'!$A$1:$H$1,0),0),"Other")</f>
        <v>14</v>
      </c>
      <c r="S685" s="13">
        <f>IFERROR(VLOOKUP($A685,'Fielding Data'!$A:$H,MATCH(S$1,'Fielding Data'!$A$1:$H$1,0),0),"Other")</f>
        <v>0</v>
      </c>
      <c r="T685" s="13">
        <f>IFERROR(VLOOKUP($A685,'Fielding Data'!$A:$H,MATCH(T$1,'Fielding Data'!$A$1:$H$1,0),0),"Other")</f>
        <v>0</v>
      </c>
      <c r="U685" s="13">
        <f>SUMIFS('Fielding Data'!E:E,'Fielding Data'!$A:$A,'Hitting Data'!$A685)</f>
        <v>17</v>
      </c>
      <c r="V685" s="13">
        <f>SUMIFS('Fielding Data'!F:F,'Fielding Data'!$A:$A,'Hitting Data'!$A685)</f>
        <v>14</v>
      </c>
      <c r="W685" s="13">
        <f>SUMIFS('Fielding Data'!G:G,'Fielding Data'!$A:$A,'Hitting Data'!$A685)</f>
        <v>0</v>
      </c>
      <c r="X685" s="13">
        <f>SUMIFS('Fielding Data'!H:H,'Fielding Data'!$A:$A,'Hitting Data'!$A685)</f>
        <v>0</v>
      </c>
    </row>
    <row r="686" spans="1:24" x14ac:dyDescent="0.3">
      <c r="A686" s="13" t="str">
        <f t="shared" si="10"/>
        <v>minormi012010</v>
      </c>
      <c r="B686" s="16" t="s">
        <v>1340</v>
      </c>
      <c r="C686" s="16">
        <v>2010</v>
      </c>
      <c r="D686" s="16">
        <v>9</v>
      </c>
      <c r="E686" s="16">
        <v>10</v>
      </c>
      <c r="F686" s="16">
        <v>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1</v>
      </c>
      <c r="O686" s="16">
        <v>7</v>
      </c>
      <c r="P686" s="13" t="str">
        <f>IFERROR(VLOOKUP($A686,'Fielding Data'!$A:$H,MATCH(P$1,'Fielding Data'!$A$1:$H$1,0),0),"Other")</f>
        <v>P</v>
      </c>
      <c r="Q686" s="13">
        <f>IFERROR(VLOOKUP($A686,'Fielding Data'!$A:$H,MATCH(Q$1,'Fielding Data'!$A$1:$H$1,0),0),"Other")</f>
        <v>0</v>
      </c>
      <c r="R686" s="13">
        <f>IFERROR(VLOOKUP($A686,'Fielding Data'!$A:$H,MATCH(R$1,'Fielding Data'!$A$1:$H$1,0),0),"Other")</f>
        <v>4</v>
      </c>
      <c r="S686" s="13">
        <f>IFERROR(VLOOKUP($A686,'Fielding Data'!$A:$H,MATCH(S$1,'Fielding Data'!$A$1:$H$1,0),0),"Other")</f>
        <v>0</v>
      </c>
      <c r="T686" s="13">
        <f>IFERROR(VLOOKUP($A686,'Fielding Data'!$A:$H,MATCH(T$1,'Fielding Data'!$A$1:$H$1,0),0),"Other")</f>
        <v>0</v>
      </c>
      <c r="U686" s="13">
        <f>SUMIFS('Fielding Data'!E:E,'Fielding Data'!$A:$A,'Hitting Data'!$A686)</f>
        <v>0</v>
      </c>
      <c r="V686" s="13">
        <f>SUMIFS('Fielding Data'!F:F,'Fielding Data'!$A:$A,'Hitting Data'!$A686)</f>
        <v>4</v>
      </c>
      <c r="W686" s="13">
        <f>SUMIFS('Fielding Data'!G:G,'Fielding Data'!$A:$A,'Hitting Data'!$A686)</f>
        <v>0</v>
      </c>
      <c r="X686" s="13">
        <f>SUMIFS('Fielding Data'!H:H,'Fielding Data'!$A:$A,'Hitting Data'!$A686)</f>
        <v>0</v>
      </c>
    </row>
    <row r="687" spans="1:24" x14ac:dyDescent="0.3">
      <c r="A687" s="13" t="str">
        <f t="shared" si="10"/>
        <v>miranju012010</v>
      </c>
      <c r="B687" s="16" t="s">
        <v>971</v>
      </c>
      <c r="C687" s="16">
        <v>2010</v>
      </c>
      <c r="D687" s="16">
        <v>33</v>
      </c>
      <c r="E687" s="16">
        <v>64</v>
      </c>
      <c r="F687" s="16">
        <v>7</v>
      </c>
      <c r="G687" s="16">
        <v>14</v>
      </c>
      <c r="H687" s="16">
        <v>2</v>
      </c>
      <c r="I687" s="16">
        <v>1</v>
      </c>
      <c r="J687" s="16">
        <v>3</v>
      </c>
      <c r="K687" s="16">
        <v>10</v>
      </c>
      <c r="L687" s="16">
        <v>0</v>
      </c>
      <c r="M687" s="16">
        <v>0</v>
      </c>
      <c r="N687" s="16">
        <v>7</v>
      </c>
      <c r="O687" s="16">
        <v>12</v>
      </c>
      <c r="P687" s="13" t="str">
        <f>IFERROR(VLOOKUP($A687,'Fielding Data'!$A:$H,MATCH(P$1,'Fielding Data'!$A$1:$H$1,0),0),"Other")</f>
        <v>1B</v>
      </c>
      <c r="Q687" s="13">
        <f>IFERROR(VLOOKUP($A687,'Fielding Data'!$A:$H,MATCH(Q$1,'Fielding Data'!$A$1:$H$1,0),0),"Other")</f>
        <v>53</v>
      </c>
      <c r="R687" s="13">
        <f>IFERROR(VLOOKUP($A687,'Fielding Data'!$A:$H,MATCH(R$1,'Fielding Data'!$A$1:$H$1,0),0),"Other")</f>
        <v>5</v>
      </c>
      <c r="S687" s="13">
        <f>IFERROR(VLOOKUP($A687,'Fielding Data'!$A:$H,MATCH(S$1,'Fielding Data'!$A$1:$H$1,0),0),"Other")</f>
        <v>0</v>
      </c>
      <c r="T687" s="13">
        <f>IFERROR(VLOOKUP($A687,'Fielding Data'!$A:$H,MATCH(T$1,'Fielding Data'!$A$1:$H$1,0),0),"Other")</f>
        <v>5</v>
      </c>
      <c r="U687" s="13">
        <f>SUMIFS('Fielding Data'!E:E,'Fielding Data'!$A:$A,'Hitting Data'!$A687)</f>
        <v>53</v>
      </c>
      <c r="V687" s="13">
        <f>SUMIFS('Fielding Data'!F:F,'Fielding Data'!$A:$A,'Hitting Data'!$A687)</f>
        <v>5</v>
      </c>
      <c r="W687" s="13">
        <f>SUMIFS('Fielding Data'!G:G,'Fielding Data'!$A:$A,'Hitting Data'!$A687)</f>
        <v>0</v>
      </c>
      <c r="X687" s="13">
        <f>SUMIFS('Fielding Data'!H:H,'Fielding Data'!$A:$A,'Hitting Data'!$A687)</f>
        <v>5</v>
      </c>
    </row>
    <row r="688" spans="1:24" x14ac:dyDescent="0.3">
      <c r="A688" s="13" t="str">
        <f t="shared" si="10"/>
        <v>mischpa012010</v>
      </c>
      <c r="B688" s="16" t="s">
        <v>691</v>
      </c>
      <c r="C688" s="16">
        <v>2010</v>
      </c>
      <c r="D688" s="16">
        <v>12</v>
      </c>
      <c r="E688" s="16">
        <v>8</v>
      </c>
      <c r="F688" s="16">
        <v>0</v>
      </c>
      <c r="G688" s="16">
        <v>1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4</v>
      </c>
      <c r="P688" s="13" t="str">
        <f>IFERROR(VLOOKUP($A688,'Fielding Data'!$A:$H,MATCH(P$1,'Fielding Data'!$A$1:$H$1,0),0),"Other")</f>
        <v>P</v>
      </c>
      <c r="Q688" s="13">
        <f>IFERROR(VLOOKUP($A688,'Fielding Data'!$A:$H,MATCH(Q$1,'Fielding Data'!$A$1:$H$1,0),0),"Other")</f>
        <v>1</v>
      </c>
      <c r="R688" s="13">
        <f>IFERROR(VLOOKUP($A688,'Fielding Data'!$A:$H,MATCH(R$1,'Fielding Data'!$A$1:$H$1,0),0),"Other")</f>
        <v>3</v>
      </c>
      <c r="S688" s="13">
        <f>IFERROR(VLOOKUP($A688,'Fielding Data'!$A:$H,MATCH(S$1,'Fielding Data'!$A$1:$H$1,0),0),"Other")</f>
        <v>1</v>
      </c>
      <c r="T688" s="13">
        <f>IFERROR(VLOOKUP($A688,'Fielding Data'!$A:$H,MATCH(T$1,'Fielding Data'!$A$1:$H$1,0),0),"Other")</f>
        <v>0</v>
      </c>
      <c r="U688" s="13">
        <f>SUMIFS('Fielding Data'!E:E,'Fielding Data'!$A:$A,'Hitting Data'!$A688)</f>
        <v>1</v>
      </c>
      <c r="V688" s="13">
        <f>SUMIFS('Fielding Data'!F:F,'Fielding Data'!$A:$A,'Hitting Data'!$A688)</f>
        <v>3</v>
      </c>
      <c r="W688" s="13">
        <f>SUMIFS('Fielding Data'!G:G,'Fielding Data'!$A:$A,'Hitting Data'!$A688)</f>
        <v>1</v>
      </c>
      <c r="X688" s="13">
        <f>SUMIFS('Fielding Data'!H:H,'Fielding Data'!$A:$A,'Hitting Data'!$A688)</f>
        <v>0</v>
      </c>
    </row>
    <row r="689" spans="1:24" x14ac:dyDescent="0.3">
      <c r="A689" s="13" t="str">
        <f t="shared" si="10"/>
        <v>mitchru012010</v>
      </c>
      <c r="B689" s="16" t="s">
        <v>1341</v>
      </c>
      <c r="C689" s="16">
        <v>2010</v>
      </c>
      <c r="D689" s="16">
        <v>15</v>
      </c>
      <c r="E689" s="16">
        <v>42</v>
      </c>
      <c r="F689" s="16">
        <v>3</v>
      </c>
      <c r="G689" s="16">
        <v>6</v>
      </c>
      <c r="H689" s="16">
        <v>0</v>
      </c>
      <c r="I689" s="16">
        <v>0</v>
      </c>
      <c r="J689" s="16">
        <v>2</v>
      </c>
      <c r="K689" s="16">
        <v>4</v>
      </c>
      <c r="L689" s="16">
        <v>0</v>
      </c>
      <c r="M689" s="16">
        <v>0</v>
      </c>
      <c r="N689" s="16">
        <v>0</v>
      </c>
      <c r="O689" s="16">
        <v>8</v>
      </c>
      <c r="P689" s="13" t="str">
        <f>IFERROR(VLOOKUP($A689,'Fielding Data'!$A:$H,MATCH(P$1,'Fielding Data'!$A$1:$H$1,0),0),"Other")</f>
        <v>1B</v>
      </c>
      <c r="Q689" s="13">
        <f>IFERROR(VLOOKUP($A689,'Fielding Data'!$A:$H,MATCH(Q$1,'Fielding Data'!$A$1:$H$1,0),0),"Other")</f>
        <v>22</v>
      </c>
      <c r="R689" s="13">
        <f>IFERROR(VLOOKUP($A689,'Fielding Data'!$A:$H,MATCH(R$1,'Fielding Data'!$A$1:$H$1,0),0),"Other")</f>
        <v>1</v>
      </c>
      <c r="S689" s="13">
        <f>IFERROR(VLOOKUP($A689,'Fielding Data'!$A:$H,MATCH(S$1,'Fielding Data'!$A$1:$H$1,0),0),"Other")</f>
        <v>1</v>
      </c>
      <c r="T689" s="13">
        <f>IFERROR(VLOOKUP($A689,'Fielding Data'!$A:$H,MATCH(T$1,'Fielding Data'!$A$1:$H$1,0),0),"Other")</f>
        <v>1</v>
      </c>
      <c r="U689" s="13">
        <f>SUMIFS('Fielding Data'!E:E,'Fielding Data'!$A:$A,'Hitting Data'!$A689)</f>
        <v>28</v>
      </c>
      <c r="V689" s="13">
        <f>SUMIFS('Fielding Data'!F:F,'Fielding Data'!$A:$A,'Hitting Data'!$A689)</f>
        <v>14</v>
      </c>
      <c r="W689" s="13">
        <f>SUMIFS('Fielding Data'!G:G,'Fielding Data'!$A:$A,'Hitting Data'!$A689)</f>
        <v>3</v>
      </c>
      <c r="X689" s="13">
        <f>SUMIFS('Fielding Data'!H:H,'Fielding Data'!$A:$A,'Hitting Data'!$A689)</f>
        <v>4</v>
      </c>
    </row>
    <row r="690" spans="1:24" x14ac:dyDescent="0.3">
      <c r="A690" s="13" t="str">
        <f t="shared" si="10"/>
        <v>mitrese012010</v>
      </c>
      <c r="B690" s="16" t="s">
        <v>391</v>
      </c>
      <c r="C690" s="16">
        <v>2010</v>
      </c>
      <c r="D690" s="16">
        <v>27</v>
      </c>
      <c r="E690" s="16">
        <v>0</v>
      </c>
      <c r="F690" s="16">
        <v>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3" t="str">
        <f>IFERROR(VLOOKUP($A690,'Fielding Data'!$A:$H,MATCH(P$1,'Fielding Data'!$A$1:$H$1,0),0),"Other")</f>
        <v>P</v>
      </c>
      <c r="Q690" s="13">
        <f>IFERROR(VLOOKUP($A690,'Fielding Data'!$A:$H,MATCH(Q$1,'Fielding Data'!$A$1:$H$1,0),0),"Other")</f>
        <v>5</v>
      </c>
      <c r="R690" s="13">
        <f>IFERROR(VLOOKUP($A690,'Fielding Data'!$A:$H,MATCH(R$1,'Fielding Data'!$A$1:$H$1,0),0),"Other")</f>
        <v>7</v>
      </c>
      <c r="S690" s="13">
        <f>IFERROR(VLOOKUP($A690,'Fielding Data'!$A:$H,MATCH(S$1,'Fielding Data'!$A$1:$H$1,0),0),"Other")</f>
        <v>0</v>
      </c>
      <c r="T690" s="13">
        <f>IFERROR(VLOOKUP($A690,'Fielding Data'!$A:$H,MATCH(T$1,'Fielding Data'!$A$1:$H$1,0),0),"Other")</f>
        <v>0</v>
      </c>
      <c r="U690" s="13">
        <f>SUMIFS('Fielding Data'!E:E,'Fielding Data'!$A:$A,'Hitting Data'!$A690)</f>
        <v>5</v>
      </c>
      <c r="V690" s="13">
        <f>SUMIFS('Fielding Data'!F:F,'Fielding Data'!$A:$A,'Hitting Data'!$A690)</f>
        <v>7</v>
      </c>
      <c r="W690" s="13">
        <f>SUMIFS('Fielding Data'!G:G,'Fielding Data'!$A:$A,'Hitting Data'!$A690)</f>
        <v>0</v>
      </c>
      <c r="X690" s="13">
        <f>SUMIFS('Fielding Data'!H:H,'Fielding Data'!$A:$A,'Hitting Data'!$A690)</f>
        <v>0</v>
      </c>
    </row>
    <row r="691" spans="1:24" x14ac:dyDescent="0.3">
      <c r="A691" s="13" t="str">
        <f t="shared" si="10"/>
        <v>mockga012010</v>
      </c>
      <c r="B691" s="16" t="s">
        <v>972</v>
      </c>
      <c r="C691" s="16">
        <v>2010</v>
      </c>
      <c r="D691" s="16">
        <v>1</v>
      </c>
      <c r="E691" s="16">
        <v>2</v>
      </c>
      <c r="F691" s="16">
        <v>0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 s="16">
        <v>1</v>
      </c>
      <c r="P691" s="13" t="str">
        <f>IFERROR(VLOOKUP($A691,'Fielding Data'!$A:$H,MATCH(P$1,'Fielding Data'!$A$1:$H$1,0),0),"Other")</f>
        <v>P</v>
      </c>
      <c r="Q691" s="13">
        <f>IFERROR(VLOOKUP($A691,'Fielding Data'!$A:$H,MATCH(Q$1,'Fielding Data'!$A$1:$H$1,0),0),"Other")</f>
        <v>0</v>
      </c>
      <c r="R691" s="13">
        <f>IFERROR(VLOOKUP($A691,'Fielding Data'!$A:$H,MATCH(R$1,'Fielding Data'!$A$1:$H$1,0),0),"Other")</f>
        <v>0</v>
      </c>
      <c r="S691" s="13">
        <f>IFERROR(VLOOKUP($A691,'Fielding Data'!$A:$H,MATCH(S$1,'Fielding Data'!$A$1:$H$1,0),0),"Other")</f>
        <v>0</v>
      </c>
      <c r="T691" s="13">
        <f>IFERROR(VLOOKUP($A691,'Fielding Data'!$A:$H,MATCH(T$1,'Fielding Data'!$A$1:$H$1,0),0),"Other")</f>
        <v>0</v>
      </c>
      <c r="U691" s="13">
        <f>SUMIFS('Fielding Data'!E:E,'Fielding Data'!$A:$A,'Hitting Data'!$A691)</f>
        <v>0</v>
      </c>
      <c r="V691" s="13">
        <f>SUMIFS('Fielding Data'!F:F,'Fielding Data'!$A:$A,'Hitting Data'!$A691)</f>
        <v>0</v>
      </c>
      <c r="W691" s="13">
        <f>SUMIFS('Fielding Data'!G:G,'Fielding Data'!$A:$A,'Hitting Data'!$A691)</f>
        <v>0</v>
      </c>
      <c r="X691" s="13">
        <f>SUMIFS('Fielding Data'!H:H,'Fielding Data'!$A:$A,'Hitting Data'!$A691)</f>
        <v>0</v>
      </c>
    </row>
    <row r="692" spans="1:24" x14ac:dyDescent="0.3">
      <c r="A692" s="13" t="str">
        <f t="shared" si="10"/>
        <v>moehlbr012010</v>
      </c>
      <c r="B692" s="16" t="s">
        <v>153</v>
      </c>
      <c r="C692" s="16">
        <v>2010</v>
      </c>
      <c r="D692" s="16">
        <v>20</v>
      </c>
      <c r="E692" s="16">
        <v>10</v>
      </c>
      <c r="F692" s="16">
        <v>0</v>
      </c>
      <c r="G692" s="16">
        <v>1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3</v>
      </c>
      <c r="P692" s="13" t="str">
        <f>IFERROR(VLOOKUP($A692,'Fielding Data'!$A:$H,MATCH(P$1,'Fielding Data'!$A$1:$H$1,0),0),"Other")</f>
        <v>P</v>
      </c>
      <c r="Q692" s="13">
        <f>IFERROR(VLOOKUP($A692,'Fielding Data'!$A:$H,MATCH(Q$1,'Fielding Data'!$A$1:$H$1,0),0),"Other")</f>
        <v>6</v>
      </c>
      <c r="R692" s="13">
        <f>IFERROR(VLOOKUP($A692,'Fielding Data'!$A:$H,MATCH(R$1,'Fielding Data'!$A$1:$H$1,0),0),"Other")</f>
        <v>3</v>
      </c>
      <c r="S692" s="13">
        <f>IFERROR(VLOOKUP($A692,'Fielding Data'!$A:$H,MATCH(S$1,'Fielding Data'!$A$1:$H$1,0),0),"Other")</f>
        <v>0</v>
      </c>
      <c r="T692" s="13">
        <f>IFERROR(VLOOKUP($A692,'Fielding Data'!$A:$H,MATCH(T$1,'Fielding Data'!$A$1:$H$1,0),0),"Other")</f>
        <v>1</v>
      </c>
      <c r="U692" s="13">
        <f>SUMIFS('Fielding Data'!E:E,'Fielding Data'!$A:$A,'Hitting Data'!$A692)</f>
        <v>6</v>
      </c>
      <c r="V692" s="13">
        <f>SUMIFS('Fielding Data'!F:F,'Fielding Data'!$A:$A,'Hitting Data'!$A692)</f>
        <v>3</v>
      </c>
      <c r="W692" s="13">
        <f>SUMIFS('Fielding Data'!G:G,'Fielding Data'!$A:$A,'Hitting Data'!$A692)</f>
        <v>0</v>
      </c>
      <c r="X692" s="13">
        <f>SUMIFS('Fielding Data'!H:H,'Fielding Data'!$A:$A,'Hitting Data'!$A692)</f>
        <v>1</v>
      </c>
    </row>
    <row r="693" spans="1:24" x14ac:dyDescent="0.3">
      <c r="A693" s="13" t="str">
        <f t="shared" si="10"/>
        <v>moellch012010</v>
      </c>
      <c r="B693" s="16" t="s">
        <v>154</v>
      </c>
      <c r="C693" s="16">
        <v>2010</v>
      </c>
      <c r="D693" s="16">
        <v>9</v>
      </c>
      <c r="E693" s="16">
        <v>14</v>
      </c>
      <c r="F693" s="16">
        <v>2</v>
      </c>
      <c r="G693" s="16">
        <v>3</v>
      </c>
      <c r="H693" s="16">
        <v>3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1</v>
      </c>
      <c r="O693" s="16">
        <v>4</v>
      </c>
      <c r="P693" s="13" t="str">
        <f>IFERROR(VLOOKUP($A693,'Fielding Data'!$A:$H,MATCH(P$1,'Fielding Data'!$A$1:$H$1,0),0),"Other")</f>
        <v>C</v>
      </c>
      <c r="Q693" s="13">
        <f>IFERROR(VLOOKUP($A693,'Fielding Data'!$A:$H,MATCH(Q$1,'Fielding Data'!$A$1:$H$1,0),0),"Other")</f>
        <v>33</v>
      </c>
      <c r="R693" s="13">
        <f>IFERROR(VLOOKUP($A693,'Fielding Data'!$A:$H,MATCH(R$1,'Fielding Data'!$A$1:$H$1,0),0),"Other")</f>
        <v>6</v>
      </c>
      <c r="S693" s="13">
        <f>IFERROR(VLOOKUP($A693,'Fielding Data'!$A:$H,MATCH(S$1,'Fielding Data'!$A$1:$H$1,0),0),"Other")</f>
        <v>0</v>
      </c>
      <c r="T693" s="13">
        <f>IFERROR(VLOOKUP($A693,'Fielding Data'!$A:$H,MATCH(T$1,'Fielding Data'!$A$1:$H$1,0),0),"Other")</f>
        <v>0</v>
      </c>
      <c r="U693" s="13">
        <f>SUMIFS('Fielding Data'!E:E,'Fielding Data'!$A:$A,'Hitting Data'!$A693)</f>
        <v>33</v>
      </c>
      <c r="V693" s="13">
        <f>SUMIFS('Fielding Data'!F:F,'Fielding Data'!$A:$A,'Hitting Data'!$A693)</f>
        <v>6</v>
      </c>
      <c r="W693" s="13">
        <f>SUMIFS('Fielding Data'!G:G,'Fielding Data'!$A:$A,'Hitting Data'!$A693)</f>
        <v>0</v>
      </c>
      <c r="X693" s="13">
        <f>SUMIFS('Fielding Data'!H:H,'Fielding Data'!$A:$A,'Hitting Data'!$A693)</f>
        <v>0</v>
      </c>
    </row>
    <row r="694" spans="1:24" x14ac:dyDescent="0.3">
      <c r="A694" s="13" t="str">
        <f t="shared" si="10"/>
        <v>molingu012010</v>
      </c>
      <c r="B694" s="16" t="s">
        <v>824</v>
      </c>
      <c r="C694" s="16">
        <v>2010</v>
      </c>
      <c r="D694" s="16">
        <v>4</v>
      </c>
      <c r="E694" s="16">
        <v>7</v>
      </c>
      <c r="F694" s="16">
        <v>1</v>
      </c>
      <c r="G694" s="16">
        <v>1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2</v>
      </c>
      <c r="P694" s="13" t="str">
        <f>IFERROR(VLOOKUP($A694,'Fielding Data'!$A:$H,MATCH(P$1,'Fielding Data'!$A$1:$H$1,0),0),"Other")</f>
        <v>C</v>
      </c>
      <c r="Q694" s="13">
        <f>IFERROR(VLOOKUP($A694,'Fielding Data'!$A:$H,MATCH(Q$1,'Fielding Data'!$A$1:$H$1,0),0),"Other")</f>
        <v>15</v>
      </c>
      <c r="R694" s="13">
        <f>IFERROR(VLOOKUP($A694,'Fielding Data'!$A:$H,MATCH(R$1,'Fielding Data'!$A$1:$H$1,0),0),"Other")</f>
        <v>1</v>
      </c>
      <c r="S694" s="13">
        <f>IFERROR(VLOOKUP($A694,'Fielding Data'!$A:$H,MATCH(S$1,'Fielding Data'!$A$1:$H$1,0),0),"Other")</f>
        <v>0</v>
      </c>
      <c r="T694" s="13">
        <f>IFERROR(VLOOKUP($A694,'Fielding Data'!$A:$H,MATCH(T$1,'Fielding Data'!$A$1:$H$1,0),0),"Other")</f>
        <v>0</v>
      </c>
      <c r="U694" s="13">
        <f>SUMIFS('Fielding Data'!E:E,'Fielding Data'!$A:$A,'Hitting Data'!$A694)</f>
        <v>15</v>
      </c>
      <c r="V694" s="13">
        <f>SUMIFS('Fielding Data'!F:F,'Fielding Data'!$A:$A,'Hitting Data'!$A694)</f>
        <v>1</v>
      </c>
      <c r="W694" s="13">
        <f>SUMIFS('Fielding Data'!G:G,'Fielding Data'!$A:$A,'Hitting Data'!$A694)</f>
        <v>0</v>
      </c>
      <c r="X694" s="13">
        <f>SUMIFS('Fielding Data'!H:H,'Fielding Data'!$A:$A,'Hitting Data'!$A694)</f>
        <v>0</v>
      </c>
    </row>
    <row r="695" spans="1:24" x14ac:dyDescent="0.3">
      <c r="A695" s="13" t="str">
        <f t="shared" si="10"/>
        <v>molinjo012010</v>
      </c>
      <c r="B695" s="16" t="s">
        <v>260</v>
      </c>
      <c r="C695" s="16">
        <v>2010</v>
      </c>
      <c r="D695" s="16">
        <v>57</v>
      </c>
      <c r="E695" s="16">
        <v>167</v>
      </c>
      <c r="F695" s="16">
        <v>13</v>
      </c>
      <c r="G695" s="16">
        <v>41</v>
      </c>
      <c r="H695" s="16">
        <v>4</v>
      </c>
      <c r="I695" s="16">
        <v>0</v>
      </c>
      <c r="J695" s="16">
        <v>6</v>
      </c>
      <c r="K695" s="16">
        <v>12</v>
      </c>
      <c r="L695" s="16">
        <v>1</v>
      </c>
      <c r="M695" s="16">
        <v>0</v>
      </c>
      <c r="N695" s="16">
        <v>9</v>
      </c>
      <c r="O695" s="16">
        <v>36</v>
      </c>
      <c r="P695" s="13" t="str">
        <f>IFERROR(VLOOKUP($A695,'Fielding Data'!$A:$H,MATCH(P$1,'Fielding Data'!$A$1:$H$1,0),0),"Other")</f>
        <v>C</v>
      </c>
      <c r="Q695" s="13">
        <f>IFERROR(VLOOKUP($A695,'Fielding Data'!$A:$H,MATCH(Q$1,'Fielding Data'!$A$1:$H$1,0),0),"Other")</f>
        <v>417</v>
      </c>
      <c r="R695" s="13">
        <f>IFERROR(VLOOKUP($A695,'Fielding Data'!$A:$H,MATCH(R$1,'Fielding Data'!$A$1:$H$1,0),0),"Other")</f>
        <v>37</v>
      </c>
      <c r="S695" s="13">
        <f>IFERROR(VLOOKUP($A695,'Fielding Data'!$A:$H,MATCH(S$1,'Fielding Data'!$A$1:$H$1,0),0),"Other")</f>
        <v>2</v>
      </c>
      <c r="T695" s="13">
        <f>IFERROR(VLOOKUP($A695,'Fielding Data'!$A:$H,MATCH(T$1,'Fielding Data'!$A$1:$H$1,0),0),"Other")</f>
        <v>3</v>
      </c>
      <c r="U695" s="13">
        <f>SUMIFS('Fielding Data'!E:E,'Fielding Data'!$A:$A,'Hitting Data'!$A695)</f>
        <v>417</v>
      </c>
      <c r="V695" s="13">
        <f>SUMIFS('Fielding Data'!F:F,'Fielding Data'!$A:$A,'Hitting Data'!$A695)</f>
        <v>37</v>
      </c>
      <c r="W695" s="13">
        <f>SUMIFS('Fielding Data'!G:G,'Fielding Data'!$A:$A,'Hitting Data'!$A695)</f>
        <v>2</v>
      </c>
      <c r="X695" s="13">
        <f>SUMIFS('Fielding Data'!H:H,'Fielding Data'!$A:$A,'Hitting Data'!$A695)</f>
        <v>3</v>
      </c>
    </row>
    <row r="696" spans="1:24" x14ac:dyDescent="0.3">
      <c r="A696" s="13" t="str">
        <f t="shared" si="10"/>
        <v>molinya012010</v>
      </c>
      <c r="B696" s="16" t="s">
        <v>480</v>
      </c>
      <c r="C696" s="16">
        <v>2010</v>
      </c>
      <c r="D696" s="16">
        <v>136</v>
      </c>
      <c r="E696" s="16">
        <v>465</v>
      </c>
      <c r="F696" s="16">
        <v>34</v>
      </c>
      <c r="G696" s="16">
        <v>122</v>
      </c>
      <c r="H696" s="16">
        <v>19</v>
      </c>
      <c r="I696" s="16">
        <v>0</v>
      </c>
      <c r="J696" s="16">
        <v>6</v>
      </c>
      <c r="K696" s="16">
        <v>62</v>
      </c>
      <c r="L696" s="16">
        <v>8</v>
      </c>
      <c r="M696" s="16">
        <v>4</v>
      </c>
      <c r="N696" s="16">
        <v>42</v>
      </c>
      <c r="O696" s="16">
        <v>51</v>
      </c>
      <c r="P696" s="13" t="str">
        <f>IFERROR(VLOOKUP($A696,'Fielding Data'!$A:$H,MATCH(P$1,'Fielding Data'!$A$1:$H$1,0),0),"Other")</f>
        <v>1B</v>
      </c>
      <c r="Q696" s="13">
        <f>IFERROR(VLOOKUP($A696,'Fielding Data'!$A:$H,MATCH(Q$1,'Fielding Data'!$A$1:$H$1,0),0),"Other")</f>
        <v>7</v>
      </c>
      <c r="R696" s="13">
        <f>IFERROR(VLOOKUP($A696,'Fielding Data'!$A:$H,MATCH(R$1,'Fielding Data'!$A$1:$H$1,0),0),"Other")</f>
        <v>0</v>
      </c>
      <c r="S696" s="13">
        <f>IFERROR(VLOOKUP($A696,'Fielding Data'!$A:$H,MATCH(S$1,'Fielding Data'!$A$1:$H$1,0),0),"Other")</f>
        <v>0</v>
      </c>
      <c r="T696" s="13">
        <f>IFERROR(VLOOKUP($A696,'Fielding Data'!$A:$H,MATCH(T$1,'Fielding Data'!$A$1:$H$1,0),0),"Other")</f>
        <v>2</v>
      </c>
      <c r="U696" s="13">
        <f>SUMIFS('Fielding Data'!E:E,'Fielding Data'!$A:$A,'Hitting Data'!$A696)</f>
        <v>902</v>
      </c>
      <c r="V696" s="13">
        <f>SUMIFS('Fielding Data'!F:F,'Fielding Data'!$A:$A,'Hitting Data'!$A696)</f>
        <v>79</v>
      </c>
      <c r="W696" s="13">
        <f>SUMIFS('Fielding Data'!G:G,'Fielding Data'!$A:$A,'Hitting Data'!$A696)</f>
        <v>5</v>
      </c>
      <c r="X696" s="13">
        <f>SUMIFS('Fielding Data'!H:H,'Fielding Data'!$A:$A,'Hitting Data'!$A696)</f>
        <v>12</v>
      </c>
    </row>
    <row r="697" spans="1:24" x14ac:dyDescent="0.3">
      <c r="A697" s="13" t="str">
        <f t="shared" si="10"/>
        <v>monasca012010</v>
      </c>
      <c r="B697" s="16" t="s">
        <v>1342</v>
      </c>
      <c r="C697" s="16">
        <v>2010</v>
      </c>
      <c r="D697" s="16">
        <v>32</v>
      </c>
      <c r="E697" s="16">
        <v>14</v>
      </c>
      <c r="F697" s="16">
        <v>1</v>
      </c>
      <c r="G697" s="16">
        <v>1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7</v>
      </c>
      <c r="P697" s="13" t="str">
        <f>IFERROR(VLOOKUP($A697,'Fielding Data'!$A:$H,MATCH(P$1,'Fielding Data'!$A$1:$H$1,0),0),"Other")</f>
        <v>P</v>
      </c>
      <c r="Q697" s="13">
        <f>IFERROR(VLOOKUP($A697,'Fielding Data'!$A:$H,MATCH(Q$1,'Fielding Data'!$A$1:$H$1,0),0),"Other")</f>
        <v>4</v>
      </c>
      <c r="R697" s="13">
        <f>IFERROR(VLOOKUP($A697,'Fielding Data'!$A:$H,MATCH(R$1,'Fielding Data'!$A$1:$H$1,0),0),"Other")</f>
        <v>11</v>
      </c>
      <c r="S697" s="13">
        <f>IFERROR(VLOOKUP($A697,'Fielding Data'!$A:$H,MATCH(S$1,'Fielding Data'!$A$1:$H$1,0),0),"Other")</f>
        <v>1</v>
      </c>
      <c r="T697" s="13">
        <f>IFERROR(VLOOKUP($A697,'Fielding Data'!$A:$H,MATCH(T$1,'Fielding Data'!$A$1:$H$1,0),0),"Other")</f>
        <v>0</v>
      </c>
      <c r="U697" s="13">
        <f>SUMIFS('Fielding Data'!E:E,'Fielding Data'!$A:$A,'Hitting Data'!$A697)</f>
        <v>4</v>
      </c>
      <c r="V697" s="13">
        <f>SUMIFS('Fielding Data'!F:F,'Fielding Data'!$A:$A,'Hitting Data'!$A697)</f>
        <v>11</v>
      </c>
      <c r="W697" s="13">
        <f>SUMIFS('Fielding Data'!G:G,'Fielding Data'!$A:$A,'Hitting Data'!$A697)</f>
        <v>1</v>
      </c>
      <c r="X697" s="13">
        <f>SUMIFS('Fielding Data'!H:H,'Fielding Data'!$A:$A,'Hitting Data'!$A697)</f>
        <v>0</v>
      </c>
    </row>
    <row r="698" spans="1:24" x14ac:dyDescent="0.3">
      <c r="A698" s="13" t="str">
        <f t="shared" si="10"/>
        <v>montalu012010</v>
      </c>
      <c r="B698" s="16" t="s">
        <v>973</v>
      </c>
      <c r="C698" s="16">
        <v>2010</v>
      </c>
      <c r="D698" s="16">
        <v>26</v>
      </c>
      <c r="E698" s="16">
        <v>57</v>
      </c>
      <c r="F698" s="16">
        <v>2</v>
      </c>
      <c r="G698" s="16">
        <v>8</v>
      </c>
      <c r="H698" s="16">
        <v>0</v>
      </c>
      <c r="I698" s="16">
        <v>0</v>
      </c>
      <c r="J698" s="16">
        <v>0</v>
      </c>
      <c r="K698" s="16">
        <v>3</v>
      </c>
      <c r="L698" s="16">
        <v>1</v>
      </c>
      <c r="M698" s="16">
        <v>0</v>
      </c>
      <c r="N698" s="16">
        <v>1</v>
      </c>
      <c r="O698" s="16">
        <v>9</v>
      </c>
      <c r="P698" s="13" t="str">
        <f>IFERROR(VLOOKUP($A698,'Fielding Data'!$A:$H,MATCH(P$1,'Fielding Data'!$A$1:$H$1,0),0),"Other")</f>
        <v>CF</v>
      </c>
      <c r="Q698" s="13">
        <f>IFERROR(VLOOKUP($A698,'Fielding Data'!$A:$H,MATCH(Q$1,'Fielding Data'!$A$1:$H$1,0),0),"Other")</f>
        <v>0</v>
      </c>
      <c r="R698" s="13">
        <f>IFERROR(VLOOKUP($A698,'Fielding Data'!$A:$H,MATCH(R$1,'Fielding Data'!$A$1:$H$1,0),0),"Other")</f>
        <v>0</v>
      </c>
      <c r="S698" s="13">
        <f>IFERROR(VLOOKUP($A698,'Fielding Data'!$A:$H,MATCH(S$1,'Fielding Data'!$A$1:$H$1,0),0),"Other")</f>
        <v>0</v>
      </c>
      <c r="T698" s="13">
        <f>IFERROR(VLOOKUP($A698,'Fielding Data'!$A:$H,MATCH(T$1,'Fielding Data'!$A$1:$H$1,0),0),"Other")</f>
        <v>0</v>
      </c>
      <c r="U698" s="13">
        <f>SUMIFS('Fielding Data'!E:E,'Fielding Data'!$A:$A,'Hitting Data'!$A698)</f>
        <v>28</v>
      </c>
      <c r="V698" s="13">
        <f>SUMIFS('Fielding Data'!F:F,'Fielding Data'!$A:$A,'Hitting Data'!$A698)</f>
        <v>2</v>
      </c>
      <c r="W698" s="13">
        <f>SUMIFS('Fielding Data'!G:G,'Fielding Data'!$A:$A,'Hitting Data'!$A698)</f>
        <v>1</v>
      </c>
      <c r="X698" s="13">
        <f>SUMIFS('Fielding Data'!H:H,'Fielding Data'!$A:$A,'Hitting Data'!$A698)</f>
        <v>0</v>
      </c>
    </row>
    <row r="699" spans="1:24" x14ac:dyDescent="0.3">
      <c r="A699" s="13" t="str">
        <f t="shared" si="10"/>
        <v>montemi012010</v>
      </c>
      <c r="B699" s="16" t="s">
        <v>692</v>
      </c>
      <c r="C699" s="16">
        <v>2010</v>
      </c>
      <c r="D699" s="16">
        <v>85</v>
      </c>
      <c r="E699" s="16">
        <v>297</v>
      </c>
      <c r="F699" s="16">
        <v>36</v>
      </c>
      <c r="G699" s="16">
        <v>79</v>
      </c>
      <c r="H699" s="16">
        <v>20</v>
      </c>
      <c r="I699" s="16">
        <v>2</v>
      </c>
      <c r="J699" s="16">
        <v>9</v>
      </c>
      <c r="K699" s="16">
        <v>43</v>
      </c>
      <c r="L699" s="16">
        <v>0</v>
      </c>
      <c r="M699" s="16">
        <v>1</v>
      </c>
      <c r="N699" s="16">
        <v>29</v>
      </c>
      <c r="O699" s="16">
        <v>71</v>
      </c>
      <c r="P699" s="13" t="str">
        <f>IFERROR(VLOOKUP($A699,'Fielding Data'!$A:$H,MATCH(P$1,'Fielding Data'!$A$1:$H$1,0),0),"Other")</f>
        <v>C</v>
      </c>
      <c r="Q699" s="13">
        <f>IFERROR(VLOOKUP($A699,'Fielding Data'!$A:$H,MATCH(Q$1,'Fielding Data'!$A$1:$H$1,0),0),"Other")</f>
        <v>484</v>
      </c>
      <c r="R699" s="13">
        <f>IFERROR(VLOOKUP($A699,'Fielding Data'!$A:$H,MATCH(R$1,'Fielding Data'!$A$1:$H$1,0),0),"Other")</f>
        <v>36</v>
      </c>
      <c r="S699" s="13">
        <f>IFERROR(VLOOKUP($A699,'Fielding Data'!$A:$H,MATCH(S$1,'Fielding Data'!$A$1:$H$1,0),0),"Other")</f>
        <v>2</v>
      </c>
      <c r="T699" s="13">
        <f>IFERROR(VLOOKUP($A699,'Fielding Data'!$A:$H,MATCH(T$1,'Fielding Data'!$A$1:$H$1,0),0),"Other")</f>
        <v>1</v>
      </c>
      <c r="U699" s="13">
        <f>SUMIFS('Fielding Data'!E:E,'Fielding Data'!$A:$A,'Hitting Data'!$A699)</f>
        <v>484</v>
      </c>
      <c r="V699" s="13">
        <f>SUMIFS('Fielding Data'!F:F,'Fielding Data'!$A:$A,'Hitting Data'!$A699)</f>
        <v>36</v>
      </c>
      <c r="W699" s="13">
        <f>SUMIFS('Fielding Data'!G:G,'Fielding Data'!$A:$A,'Hitting Data'!$A699)</f>
        <v>2</v>
      </c>
      <c r="X699" s="13">
        <f>SUMIFS('Fielding Data'!H:H,'Fielding Data'!$A:$A,'Hitting Data'!$A699)</f>
        <v>1</v>
      </c>
    </row>
    <row r="700" spans="1:24" x14ac:dyDescent="0.3">
      <c r="A700" s="13" t="str">
        <f t="shared" si="10"/>
        <v>mooread012010</v>
      </c>
      <c r="B700" s="16" t="s">
        <v>1143</v>
      </c>
      <c r="C700" s="16">
        <v>2010</v>
      </c>
      <c r="D700" s="16">
        <v>60</v>
      </c>
      <c r="E700" s="16">
        <v>205</v>
      </c>
      <c r="F700" s="16">
        <v>12</v>
      </c>
      <c r="G700" s="16">
        <v>40</v>
      </c>
      <c r="H700" s="16">
        <v>6</v>
      </c>
      <c r="I700" s="16">
        <v>0</v>
      </c>
      <c r="J700" s="16">
        <v>4</v>
      </c>
      <c r="K700" s="16">
        <v>15</v>
      </c>
      <c r="L700" s="16">
        <v>0</v>
      </c>
      <c r="M700" s="16">
        <v>1</v>
      </c>
      <c r="N700" s="16">
        <v>8</v>
      </c>
      <c r="O700" s="16">
        <v>63</v>
      </c>
      <c r="P700" s="13" t="str">
        <f>IFERROR(VLOOKUP($A700,'Fielding Data'!$A:$H,MATCH(P$1,'Fielding Data'!$A$1:$H$1,0),0),"Other")</f>
        <v>C</v>
      </c>
      <c r="Q700" s="13">
        <f>IFERROR(VLOOKUP($A700,'Fielding Data'!$A:$H,MATCH(Q$1,'Fielding Data'!$A$1:$H$1,0),0),"Other")</f>
        <v>372</v>
      </c>
      <c r="R700" s="13">
        <f>IFERROR(VLOOKUP($A700,'Fielding Data'!$A:$H,MATCH(R$1,'Fielding Data'!$A$1:$H$1,0),0),"Other")</f>
        <v>24</v>
      </c>
      <c r="S700" s="13">
        <f>IFERROR(VLOOKUP($A700,'Fielding Data'!$A:$H,MATCH(S$1,'Fielding Data'!$A$1:$H$1,0),0),"Other")</f>
        <v>4</v>
      </c>
      <c r="T700" s="13">
        <f>IFERROR(VLOOKUP($A700,'Fielding Data'!$A:$H,MATCH(T$1,'Fielding Data'!$A$1:$H$1,0),0),"Other")</f>
        <v>1</v>
      </c>
      <c r="U700" s="13">
        <f>SUMIFS('Fielding Data'!E:E,'Fielding Data'!$A:$A,'Hitting Data'!$A700)</f>
        <v>372</v>
      </c>
      <c r="V700" s="13">
        <f>SUMIFS('Fielding Data'!F:F,'Fielding Data'!$A:$A,'Hitting Data'!$A700)</f>
        <v>24</v>
      </c>
      <c r="W700" s="13">
        <f>SUMIFS('Fielding Data'!G:G,'Fielding Data'!$A:$A,'Hitting Data'!$A700)</f>
        <v>4</v>
      </c>
      <c r="X700" s="13">
        <f>SUMIFS('Fielding Data'!H:H,'Fielding Data'!$A:$A,'Hitting Data'!$A700)</f>
        <v>1</v>
      </c>
    </row>
    <row r="701" spans="1:24" x14ac:dyDescent="0.3">
      <c r="A701" s="13" t="str">
        <f t="shared" si="10"/>
        <v>mooresc022010</v>
      </c>
      <c r="B701" s="16" t="s">
        <v>693</v>
      </c>
      <c r="C701" s="16">
        <v>2010</v>
      </c>
      <c r="D701" s="16">
        <v>41</v>
      </c>
      <c r="E701" s="16">
        <v>86</v>
      </c>
      <c r="F701" s="16">
        <v>8</v>
      </c>
      <c r="G701" s="16">
        <v>18</v>
      </c>
      <c r="H701" s="16">
        <v>2</v>
      </c>
      <c r="I701" s="16">
        <v>0</v>
      </c>
      <c r="J701" s="16">
        <v>3</v>
      </c>
      <c r="K701" s="16">
        <v>10</v>
      </c>
      <c r="L701" s="16">
        <v>3</v>
      </c>
      <c r="M701" s="16">
        <v>0</v>
      </c>
      <c r="N701" s="16">
        <v>8</v>
      </c>
      <c r="O701" s="16">
        <v>19</v>
      </c>
      <c r="P701" s="13" t="str">
        <f>IFERROR(VLOOKUP($A701,'Fielding Data'!$A:$H,MATCH(P$1,'Fielding Data'!$A$1:$H$1,0),0),"Other")</f>
        <v>1B</v>
      </c>
      <c r="Q701" s="13">
        <f>IFERROR(VLOOKUP($A701,'Fielding Data'!$A:$H,MATCH(Q$1,'Fielding Data'!$A$1:$H$1,0),0),"Other")</f>
        <v>19</v>
      </c>
      <c r="R701" s="13">
        <f>IFERROR(VLOOKUP($A701,'Fielding Data'!$A:$H,MATCH(R$1,'Fielding Data'!$A$1:$H$1,0),0),"Other")</f>
        <v>3</v>
      </c>
      <c r="S701" s="13">
        <f>IFERROR(VLOOKUP($A701,'Fielding Data'!$A:$H,MATCH(S$1,'Fielding Data'!$A$1:$H$1,0),0),"Other")</f>
        <v>0</v>
      </c>
      <c r="T701" s="13">
        <f>IFERROR(VLOOKUP($A701,'Fielding Data'!$A:$H,MATCH(T$1,'Fielding Data'!$A$1:$H$1,0),0),"Other")</f>
        <v>0</v>
      </c>
      <c r="U701" s="13">
        <f>SUMIFS('Fielding Data'!E:E,'Fielding Data'!$A:$A,'Hitting Data'!$A701)</f>
        <v>55</v>
      </c>
      <c r="V701" s="13">
        <f>SUMIFS('Fielding Data'!F:F,'Fielding Data'!$A:$A,'Hitting Data'!$A701)</f>
        <v>56</v>
      </c>
      <c r="W701" s="13">
        <f>SUMIFS('Fielding Data'!G:G,'Fielding Data'!$A:$A,'Hitting Data'!$A701)</f>
        <v>3</v>
      </c>
      <c r="X701" s="13">
        <f>SUMIFS('Fielding Data'!H:H,'Fielding Data'!$A:$A,'Hitting Data'!$A701)</f>
        <v>9</v>
      </c>
    </row>
    <row r="702" spans="1:24" x14ac:dyDescent="0.3">
      <c r="A702" s="13" t="str">
        <f t="shared" si="10"/>
        <v>moralfr012010</v>
      </c>
      <c r="B702" s="16" t="s">
        <v>825</v>
      </c>
      <c r="C702" s="16">
        <v>2010</v>
      </c>
      <c r="D702" s="16">
        <v>35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3" t="str">
        <f>IFERROR(VLOOKUP($A702,'Fielding Data'!$A:$H,MATCH(P$1,'Fielding Data'!$A$1:$H$1,0),0),"Other")</f>
        <v>P</v>
      </c>
      <c r="Q702" s="13">
        <f>IFERROR(VLOOKUP($A702,'Fielding Data'!$A:$H,MATCH(Q$1,'Fielding Data'!$A$1:$H$1,0),0),"Other")</f>
        <v>0</v>
      </c>
      <c r="R702" s="13">
        <f>IFERROR(VLOOKUP($A702,'Fielding Data'!$A:$H,MATCH(R$1,'Fielding Data'!$A$1:$H$1,0),0),"Other")</f>
        <v>1</v>
      </c>
      <c r="S702" s="13">
        <f>IFERROR(VLOOKUP($A702,'Fielding Data'!$A:$H,MATCH(S$1,'Fielding Data'!$A$1:$H$1,0),0),"Other")</f>
        <v>0</v>
      </c>
      <c r="T702" s="13">
        <f>IFERROR(VLOOKUP($A702,'Fielding Data'!$A:$H,MATCH(T$1,'Fielding Data'!$A$1:$H$1,0),0),"Other")</f>
        <v>0</v>
      </c>
      <c r="U702" s="13">
        <f>SUMIFS('Fielding Data'!E:E,'Fielding Data'!$A:$A,'Hitting Data'!$A702)</f>
        <v>0</v>
      </c>
      <c r="V702" s="13">
        <f>SUMIFS('Fielding Data'!F:F,'Fielding Data'!$A:$A,'Hitting Data'!$A702)</f>
        <v>1</v>
      </c>
      <c r="W702" s="13">
        <f>SUMIFS('Fielding Data'!G:G,'Fielding Data'!$A:$A,'Hitting Data'!$A702)</f>
        <v>0</v>
      </c>
      <c r="X702" s="13">
        <f>SUMIFS('Fielding Data'!H:H,'Fielding Data'!$A:$A,'Hitting Data'!$A702)</f>
        <v>0</v>
      </c>
    </row>
    <row r="703" spans="1:24" x14ac:dyDescent="0.3">
      <c r="A703" s="13" t="str">
        <f t="shared" si="10"/>
        <v>moraljo022010</v>
      </c>
      <c r="B703" s="16" t="s">
        <v>826</v>
      </c>
      <c r="C703" s="16">
        <v>2010</v>
      </c>
      <c r="D703" s="16">
        <v>19</v>
      </c>
      <c r="E703" s="16">
        <v>36</v>
      </c>
      <c r="F703" s="16">
        <v>4</v>
      </c>
      <c r="G703" s="16">
        <v>7</v>
      </c>
      <c r="H703" s="16">
        <v>2</v>
      </c>
      <c r="I703" s="16">
        <v>0</v>
      </c>
      <c r="J703" s="16">
        <v>0</v>
      </c>
      <c r="K703" s="16">
        <v>7</v>
      </c>
      <c r="L703" s="16">
        <v>0</v>
      </c>
      <c r="M703" s="16">
        <v>0</v>
      </c>
      <c r="N703" s="16">
        <v>6</v>
      </c>
      <c r="O703" s="16">
        <v>14</v>
      </c>
      <c r="P703" s="13" t="str">
        <f>IFERROR(VLOOKUP($A703,'Fielding Data'!$A:$H,MATCH(P$1,'Fielding Data'!$A$1:$H$1,0),0),"Other")</f>
        <v>1B</v>
      </c>
      <c r="Q703" s="13">
        <f>IFERROR(VLOOKUP($A703,'Fielding Data'!$A:$H,MATCH(Q$1,'Fielding Data'!$A$1:$H$1,0),0),"Other")</f>
        <v>19</v>
      </c>
      <c r="R703" s="13">
        <f>IFERROR(VLOOKUP($A703,'Fielding Data'!$A:$H,MATCH(R$1,'Fielding Data'!$A$1:$H$1,0),0),"Other")</f>
        <v>2</v>
      </c>
      <c r="S703" s="13">
        <f>IFERROR(VLOOKUP($A703,'Fielding Data'!$A:$H,MATCH(S$1,'Fielding Data'!$A$1:$H$1,0),0),"Other")</f>
        <v>0</v>
      </c>
      <c r="T703" s="13">
        <f>IFERROR(VLOOKUP($A703,'Fielding Data'!$A:$H,MATCH(T$1,'Fielding Data'!$A$1:$H$1,0),0),"Other")</f>
        <v>2</v>
      </c>
      <c r="U703" s="13">
        <f>SUMIFS('Fielding Data'!E:E,'Fielding Data'!$A:$A,'Hitting Data'!$A703)</f>
        <v>62</v>
      </c>
      <c r="V703" s="13">
        <f>SUMIFS('Fielding Data'!F:F,'Fielding Data'!$A:$A,'Hitting Data'!$A703)</f>
        <v>3</v>
      </c>
      <c r="W703" s="13">
        <f>SUMIFS('Fielding Data'!G:G,'Fielding Data'!$A:$A,'Hitting Data'!$A703)</f>
        <v>0</v>
      </c>
      <c r="X703" s="13">
        <f>SUMIFS('Fielding Data'!H:H,'Fielding Data'!$A:$A,'Hitting Data'!$A703)</f>
        <v>2</v>
      </c>
    </row>
    <row r="704" spans="1:24" x14ac:dyDescent="0.3">
      <c r="A704" s="13" t="str">
        <f t="shared" si="10"/>
        <v>moralke012010</v>
      </c>
      <c r="B704" s="16" t="s">
        <v>694</v>
      </c>
      <c r="C704" s="16">
        <v>2010</v>
      </c>
      <c r="D704" s="16">
        <v>51</v>
      </c>
      <c r="E704" s="16">
        <v>193</v>
      </c>
      <c r="F704" s="16">
        <v>29</v>
      </c>
      <c r="G704" s="16">
        <v>56</v>
      </c>
      <c r="H704" s="16">
        <v>5</v>
      </c>
      <c r="I704" s="16">
        <v>0</v>
      </c>
      <c r="J704" s="16">
        <v>11</v>
      </c>
      <c r="K704" s="16">
        <v>39</v>
      </c>
      <c r="L704" s="16">
        <v>0</v>
      </c>
      <c r="M704" s="16">
        <v>1</v>
      </c>
      <c r="N704" s="16">
        <v>12</v>
      </c>
      <c r="O704" s="16">
        <v>31</v>
      </c>
      <c r="P704" s="13" t="str">
        <f>IFERROR(VLOOKUP($A704,'Fielding Data'!$A:$H,MATCH(P$1,'Fielding Data'!$A$1:$H$1,0),0),"Other")</f>
        <v>1B</v>
      </c>
      <c r="Q704" s="13">
        <f>IFERROR(VLOOKUP($A704,'Fielding Data'!$A:$H,MATCH(Q$1,'Fielding Data'!$A$1:$H$1,0),0),"Other")</f>
        <v>435</v>
      </c>
      <c r="R704" s="13">
        <f>IFERROR(VLOOKUP($A704,'Fielding Data'!$A:$H,MATCH(R$1,'Fielding Data'!$A$1:$H$1,0),0),"Other")</f>
        <v>25</v>
      </c>
      <c r="S704" s="13">
        <f>IFERROR(VLOOKUP($A704,'Fielding Data'!$A:$H,MATCH(S$1,'Fielding Data'!$A$1:$H$1,0),0),"Other")</f>
        <v>2</v>
      </c>
      <c r="T704" s="13">
        <f>IFERROR(VLOOKUP($A704,'Fielding Data'!$A:$H,MATCH(T$1,'Fielding Data'!$A$1:$H$1,0),0),"Other")</f>
        <v>35</v>
      </c>
      <c r="U704" s="13">
        <f>SUMIFS('Fielding Data'!E:E,'Fielding Data'!$A:$A,'Hitting Data'!$A704)</f>
        <v>435</v>
      </c>
      <c r="V704" s="13">
        <f>SUMIFS('Fielding Data'!F:F,'Fielding Data'!$A:$A,'Hitting Data'!$A704)</f>
        <v>25</v>
      </c>
      <c r="W704" s="13">
        <f>SUMIFS('Fielding Data'!G:G,'Fielding Data'!$A:$A,'Hitting Data'!$A704)</f>
        <v>2</v>
      </c>
      <c r="X704" s="13">
        <f>SUMIFS('Fielding Data'!H:H,'Fielding Data'!$A:$A,'Hitting Data'!$A704)</f>
        <v>35</v>
      </c>
    </row>
    <row r="705" spans="1:24" x14ac:dyDescent="0.3">
      <c r="A705" s="13" t="str">
        <f t="shared" si="10"/>
        <v>morame012010</v>
      </c>
      <c r="B705" s="16" t="s">
        <v>156</v>
      </c>
      <c r="C705" s="16">
        <v>2010</v>
      </c>
      <c r="D705" s="16">
        <v>113</v>
      </c>
      <c r="E705" s="16">
        <v>316</v>
      </c>
      <c r="F705" s="16">
        <v>39</v>
      </c>
      <c r="G705" s="16">
        <v>90</v>
      </c>
      <c r="H705" s="16">
        <v>12</v>
      </c>
      <c r="I705" s="16">
        <v>5</v>
      </c>
      <c r="J705" s="16">
        <v>7</v>
      </c>
      <c r="K705" s="16">
        <v>45</v>
      </c>
      <c r="L705" s="16">
        <v>2</v>
      </c>
      <c r="M705" s="16">
        <v>1</v>
      </c>
      <c r="N705" s="16">
        <v>31</v>
      </c>
      <c r="O705" s="16">
        <v>53</v>
      </c>
      <c r="P705" s="13" t="str">
        <f>IFERROR(VLOOKUP($A705,'Fielding Data'!$A:$H,MATCH(P$1,'Fielding Data'!$A$1:$H$1,0),0),"Other")</f>
        <v>1B</v>
      </c>
      <c r="Q705" s="13">
        <f>IFERROR(VLOOKUP($A705,'Fielding Data'!$A:$H,MATCH(Q$1,'Fielding Data'!$A$1:$H$1,0),0),"Other")</f>
        <v>109</v>
      </c>
      <c r="R705" s="13">
        <f>IFERROR(VLOOKUP($A705,'Fielding Data'!$A:$H,MATCH(R$1,'Fielding Data'!$A$1:$H$1,0),0),"Other")</f>
        <v>8</v>
      </c>
      <c r="S705" s="13">
        <f>IFERROR(VLOOKUP($A705,'Fielding Data'!$A:$H,MATCH(S$1,'Fielding Data'!$A$1:$H$1,0),0),"Other")</f>
        <v>2</v>
      </c>
      <c r="T705" s="13">
        <f>IFERROR(VLOOKUP($A705,'Fielding Data'!$A:$H,MATCH(T$1,'Fielding Data'!$A$1:$H$1,0),0),"Other")</f>
        <v>10</v>
      </c>
      <c r="U705" s="13">
        <f>SUMIFS('Fielding Data'!E:E,'Fielding Data'!$A:$A,'Hitting Data'!$A705)</f>
        <v>165</v>
      </c>
      <c r="V705" s="13">
        <f>SUMIFS('Fielding Data'!F:F,'Fielding Data'!$A:$A,'Hitting Data'!$A705)</f>
        <v>131</v>
      </c>
      <c r="W705" s="13">
        <f>SUMIFS('Fielding Data'!G:G,'Fielding Data'!$A:$A,'Hitting Data'!$A705)</f>
        <v>9</v>
      </c>
      <c r="X705" s="13">
        <f>SUMIFS('Fielding Data'!H:H,'Fielding Data'!$A:$A,'Hitting Data'!$A705)</f>
        <v>23</v>
      </c>
    </row>
    <row r="706" spans="1:24" x14ac:dyDescent="0.3">
      <c r="A706" s="13" t="str">
        <f t="shared" si="10"/>
        <v>morelbr012010</v>
      </c>
      <c r="B706" s="16" t="s">
        <v>1343</v>
      </c>
      <c r="C706" s="16">
        <v>2010</v>
      </c>
      <c r="D706" s="16">
        <v>21</v>
      </c>
      <c r="E706" s="16">
        <v>65</v>
      </c>
      <c r="F706" s="16">
        <v>9</v>
      </c>
      <c r="G706" s="16">
        <v>15</v>
      </c>
      <c r="H706" s="16">
        <v>3</v>
      </c>
      <c r="I706" s="16">
        <v>0</v>
      </c>
      <c r="J706" s="16">
        <v>3</v>
      </c>
      <c r="K706" s="16">
        <v>7</v>
      </c>
      <c r="L706" s="16">
        <v>2</v>
      </c>
      <c r="M706" s="16">
        <v>0</v>
      </c>
      <c r="N706" s="16">
        <v>4</v>
      </c>
      <c r="O706" s="16">
        <v>17</v>
      </c>
      <c r="P706" s="13" t="str">
        <f>IFERROR(VLOOKUP($A706,'Fielding Data'!$A:$H,MATCH(P$1,'Fielding Data'!$A$1:$H$1,0),0),"Other")</f>
        <v>3B</v>
      </c>
      <c r="Q706" s="13">
        <f>IFERROR(VLOOKUP($A706,'Fielding Data'!$A:$H,MATCH(Q$1,'Fielding Data'!$A$1:$H$1,0),0),"Other")</f>
        <v>5</v>
      </c>
      <c r="R706" s="13">
        <f>IFERROR(VLOOKUP($A706,'Fielding Data'!$A:$H,MATCH(R$1,'Fielding Data'!$A$1:$H$1,0),0),"Other")</f>
        <v>32</v>
      </c>
      <c r="S706" s="13">
        <f>IFERROR(VLOOKUP($A706,'Fielding Data'!$A:$H,MATCH(S$1,'Fielding Data'!$A$1:$H$1,0),0),"Other")</f>
        <v>1</v>
      </c>
      <c r="T706" s="13">
        <f>IFERROR(VLOOKUP($A706,'Fielding Data'!$A:$H,MATCH(T$1,'Fielding Data'!$A$1:$H$1,0),0),"Other")</f>
        <v>2</v>
      </c>
      <c r="U706" s="13">
        <f>SUMIFS('Fielding Data'!E:E,'Fielding Data'!$A:$A,'Hitting Data'!$A706)</f>
        <v>5</v>
      </c>
      <c r="V706" s="13">
        <f>SUMIFS('Fielding Data'!F:F,'Fielding Data'!$A:$A,'Hitting Data'!$A706)</f>
        <v>32</v>
      </c>
      <c r="W706" s="13">
        <f>SUMIFS('Fielding Data'!G:G,'Fielding Data'!$A:$A,'Hitting Data'!$A706)</f>
        <v>1</v>
      </c>
      <c r="X706" s="13">
        <f>SUMIFS('Fielding Data'!H:H,'Fielding Data'!$A:$A,'Hitting Data'!$A706)</f>
        <v>2</v>
      </c>
    </row>
    <row r="707" spans="1:24" x14ac:dyDescent="0.3">
      <c r="A707" s="13" t="str">
        <f t="shared" ref="A707:A770" si="11">(B707&amp;C707)</f>
        <v>morelmi012010</v>
      </c>
      <c r="B707" s="16" t="s">
        <v>1344</v>
      </c>
      <c r="C707" s="16">
        <v>2010</v>
      </c>
      <c r="D707" s="16">
        <v>47</v>
      </c>
      <c r="E707" s="16">
        <v>145</v>
      </c>
      <c r="F707" s="16">
        <v>20</v>
      </c>
      <c r="G707" s="16">
        <v>37</v>
      </c>
      <c r="H707" s="16">
        <v>4</v>
      </c>
      <c r="I707" s="16">
        <v>0</v>
      </c>
      <c r="J707" s="16">
        <v>9</v>
      </c>
      <c r="K707" s="16">
        <v>25</v>
      </c>
      <c r="L707" s="16">
        <v>3</v>
      </c>
      <c r="M707" s="16">
        <v>1</v>
      </c>
      <c r="N707" s="16">
        <v>25</v>
      </c>
      <c r="O707" s="16">
        <v>36</v>
      </c>
      <c r="P707" s="13" t="str">
        <f>IFERROR(VLOOKUP($A707,'Fielding Data'!$A:$H,MATCH(P$1,'Fielding Data'!$A$1:$H$1,0),0),"Other")</f>
        <v>1B</v>
      </c>
      <c r="Q707" s="13">
        <f>IFERROR(VLOOKUP($A707,'Fielding Data'!$A:$H,MATCH(Q$1,'Fielding Data'!$A$1:$H$1,0),0),"Other")</f>
        <v>289</v>
      </c>
      <c r="R707" s="13">
        <f>IFERROR(VLOOKUP($A707,'Fielding Data'!$A:$H,MATCH(R$1,'Fielding Data'!$A$1:$H$1,0),0),"Other")</f>
        <v>16</v>
      </c>
      <c r="S707" s="13">
        <f>IFERROR(VLOOKUP($A707,'Fielding Data'!$A:$H,MATCH(S$1,'Fielding Data'!$A$1:$H$1,0),0),"Other")</f>
        <v>2</v>
      </c>
      <c r="T707" s="13">
        <f>IFERROR(VLOOKUP($A707,'Fielding Data'!$A:$H,MATCH(T$1,'Fielding Data'!$A$1:$H$1,0),0),"Other")</f>
        <v>18</v>
      </c>
      <c r="U707" s="13">
        <f>SUMIFS('Fielding Data'!E:E,'Fielding Data'!$A:$A,'Hitting Data'!$A707)</f>
        <v>299</v>
      </c>
      <c r="V707" s="13">
        <f>SUMIFS('Fielding Data'!F:F,'Fielding Data'!$A:$A,'Hitting Data'!$A707)</f>
        <v>16</v>
      </c>
      <c r="W707" s="13">
        <f>SUMIFS('Fielding Data'!G:G,'Fielding Data'!$A:$A,'Hitting Data'!$A707)</f>
        <v>3</v>
      </c>
      <c r="X707" s="13">
        <f>SUMIFS('Fielding Data'!H:H,'Fielding Data'!$A:$A,'Hitting Data'!$A707)</f>
        <v>18</v>
      </c>
    </row>
    <row r="708" spans="1:24" x14ac:dyDescent="0.3">
      <c r="A708" s="13" t="str">
        <f t="shared" si="11"/>
        <v>morgany012010</v>
      </c>
      <c r="B708" s="16" t="s">
        <v>827</v>
      </c>
      <c r="C708" s="16">
        <v>2010</v>
      </c>
      <c r="D708" s="16">
        <v>136</v>
      </c>
      <c r="E708" s="16">
        <v>509</v>
      </c>
      <c r="F708" s="16">
        <v>60</v>
      </c>
      <c r="G708" s="16">
        <v>129</v>
      </c>
      <c r="H708" s="16">
        <v>17</v>
      </c>
      <c r="I708" s="16">
        <v>7</v>
      </c>
      <c r="J708" s="16">
        <v>0</v>
      </c>
      <c r="K708" s="16">
        <v>24</v>
      </c>
      <c r="L708" s="16">
        <v>34</v>
      </c>
      <c r="M708" s="16">
        <v>17</v>
      </c>
      <c r="N708" s="16">
        <v>40</v>
      </c>
      <c r="O708" s="16">
        <v>88</v>
      </c>
      <c r="P708" s="13" t="str">
        <f>IFERROR(VLOOKUP($A708,'Fielding Data'!$A:$H,MATCH(P$1,'Fielding Data'!$A$1:$H$1,0),0),"Other")</f>
        <v>CF</v>
      </c>
      <c r="Q708" s="13">
        <f>IFERROR(VLOOKUP($A708,'Fielding Data'!$A:$H,MATCH(Q$1,'Fielding Data'!$A$1:$H$1,0),0),"Other")</f>
        <v>0</v>
      </c>
      <c r="R708" s="13">
        <f>IFERROR(VLOOKUP($A708,'Fielding Data'!$A:$H,MATCH(R$1,'Fielding Data'!$A$1:$H$1,0),0),"Other")</f>
        <v>0</v>
      </c>
      <c r="S708" s="13">
        <f>IFERROR(VLOOKUP($A708,'Fielding Data'!$A:$H,MATCH(S$1,'Fielding Data'!$A$1:$H$1,0),0),"Other")</f>
        <v>0</v>
      </c>
      <c r="T708" s="13">
        <f>IFERROR(VLOOKUP($A708,'Fielding Data'!$A:$H,MATCH(T$1,'Fielding Data'!$A$1:$H$1,0),0),"Other")</f>
        <v>0</v>
      </c>
      <c r="U708" s="13">
        <f>SUMIFS('Fielding Data'!E:E,'Fielding Data'!$A:$A,'Hitting Data'!$A708)</f>
        <v>339</v>
      </c>
      <c r="V708" s="13">
        <f>SUMIFS('Fielding Data'!F:F,'Fielding Data'!$A:$A,'Hitting Data'!$A708)</f>
        <v>2</v>
      </c>
      <c r="W708" s="13">
        <f>SUMIFS('Fielding Data'!G:G,'Fielding Data'!$A:$A,'Hitting Data'!$A708)</f>
        <v>5</v>
      </c>
      <c r="X708" s="13">
        <f>SUMIFS('Fielding Data'!H:H,'Fielding Data'!$A:$A,'Hitting Data'!$A708)</f>
        <v>0</v>
      </c>
    </row>
    <row r="709" spans="1:24" x14ac:dyDescent="0.3">
      <c r="A709" s="13" t="str">
        <f t="shared" si="11"/>
        <v>morneju012010</v>
      </c>
      <c r="B709" s="16" t="s">
        <v>392</v>
      </c>
      <c r="C709" s="16">
        <v>2010</v>
      </c>
      <c r="D709" s="16">
        <v>81</v>
      </c>
      <c r="E709" s="16">
        <v>296</v>
      </c>
      <c r="F709" s="16">
        <v>53</v>
      </c>
      <c r="G709" s="16">
        <v>102</v>
      </c>
      <c r="H709" s="16">
        <v>25</v>
      </c>
      <c r="I709" s="16">
        <v>1</v>
      </c>
      <c r="J709" s="16">
        <v>18</v>
      </c>
      <c r="K709" s="16">
        <v>56</v>
      </c>
      <c r="L709" s="16">
        <v>0</v>
      </c>
      <c r="M709" s="16">
        <v>0</v>
      </c>
      <c r="N709" s="16">
        <v>50</v>
      </c>
      <c r="O709" s="16">
        <v>62</v>
      </c>
      <c r="P709" s="13" t="str">
        <f>IFERROR(VLOOKUP($A709,'Fielding Data'!$A:$H,MATCH(P$1,'Fielding Data'!$A$1:$H$1,0),0),"Other")</f>
        <v>1B</v>
      </c>
      <c r="Q709" s="13">
        <f>IFERROR(VLOOKUP($A709,'Fielding Data'!$A:$H,MATCH(Q$1,'Fielding Data'!$A$1:$H$1,0),0),"Other")</f>
        <v>674</v>
      </c>
      <c r="R709" s="13">
        <f>IFERROR(VLOOKUP($A709,'Fielding Data'!$A:$H,MATCH(R$1,'Fielding Data'!$A$1:$H$1,0),0),"Other")</f>
        <v>59</v>
      </c>
      <c r="S709" s="13">
        <f>IFERROR(VLOOKUP($A709,'Fielding Data'!$A:$H,MATCH(S$1,'Fielding Data'!$A$1:$H$1,0),0),"Other")</f>
        <v>1</v>
      </c>
      <c r="T709" s="13">
        <f>IFERROR(VLOOKUP($A709,'Fielding Data'!$A:$H,MATCH(T$1,'Fielding Data'!$A$1:$H$1,0),0),"Other")</f>
        <v>64</v>
      </c>
      <c r="U709" s="13">
        <f>SUMIFS('Fielding Data'!E:E,'Fielding Data'!$A:$A,'Hitting Data'!$A709)</f>
        <v>674</v>
      </c>
      <c r="V709" s="13">
        <f>SUMIFS('Fielding Data'!F:F,'Fielding Data'!$A:$A,'Hitting Data'!$A709)</f>
        <v>59</v>
      </c>
      <c r="W709" s="13">
        <f>SUMIFS('Fielding Data'!G:G,'Fielding Data'!$A:$A,'Hitting Data'!$A709)</f>
        <v>1</v>
      </c>
      <c r="X709" s="13">
        <f>SUMIFS('Fielding Data'!H:H,'Fielding Data'!$A:$A,'Hitting Data'!$A709)</f>
        <v>64</v>
      </c>
    </row>
    <row r="710" spans="1:24" x14ac:dyDescent="0.3">
      <c r="A710" s="13" t="str">
        <f t="shared" si="11"/>
        <v>morrilo012010</v>
      </c>
      <c r="B710" s="16" t="s">
        <v>1345</v>
      </c>
      <c r="C710" s="16">
        <v>2010</v>
      </c>
      <c r="D710" s="16">
        <v>62</v>
      </c>
      <c r="E710" s="16">
        <v>244</v>
      </c>
      <c r="F710" s="16">
        <v>43</v>
      </c>
      <c r="G710" s="16">
        <v>69</v>
      </c>
      <c r="H710" s="16">
        <v>20</v>
      </c>
      <c r="I710" s="16">
        <v>7</v>
      </c>
      <c r="J710" s="16">
        <v>2</v>
      </c>
      <c r="K710" s="16">
        <v>18</v>
      </c>
      <c r="L710" s="16">
        <v>0</v>
      </c>
      <c r="M710" s="16">
        <v>1</v>
      </c>
      <c r="N710" s="16">
        <v>41</v>
      </c>
      <c r="O710" s="16">
        <v>51</v>
      </c>
      <c r="P710" s="13" t="str">
        <f>IFERROR(VLOOKUP($A710,'Fielding Data'!$A:$H,MATCH(P$1,'Fielding Data'!$A$1:$H$1,0),0),"Other")</f>
        <v>LF</v>
      </c>
      <c r="Q710" s="13">
        <f>IFERROR(VLOOKUP($A710,'Fielding Data'!$A:$H,MATCH(Q$1,'Fielding Data'!$A$1:$H$1,0),0),"Other")</f>
        <v>0</v>
      </c>
      <c r="R710" s="13">
        <f>IFERROR(VLOOKUP($A710,'Fielding Data'!$A:$H,MATCH(R$1,'Fielding Data'!$A$1:$H$1,0),0),"Other")</f>
        <v>0</v>
      </c>
      <c r="S710" s="13">
        <f>IFERROR(VLOOKUP($A710,'Fielding Data'!$A:$H,MATCH(S$1,'Fielding Data'!$A$1:$H$1,0),0),"Other")</f>
        <v>0</v>
      </c>
      <c r="T710" s="13">
        <f>IFERROR(VLOOKUP($A710,'Fielding Data'!$A:$H,MATCH(T$1,'Fielding Data'!$A$1:$H$1,0),0),"Other")</f>
        <v>0</v>
      </c>
      <c r="U710" s="13">
        <f>SUMIFS('Fielding Data'!E:E,'Fielding Data'!$A:$A,'Hitting Data'!$A710)</f>
        <v>116</v>
      </c>
      <c r="V710" s="13">
        <f>SUMIFS('Fielding Data'!F:F,'Fielding Data'!$A:$A,'Hitting Data'!$A710)</f>
        <v>4</v>
      </c>
      <c r="W710" s="13">
        <f>SUMIFS('Fielding Data'!G:G,'Fielding Data'!$A:$A,'Hitting Data'!$A710)</f>
        <v>3</v>
      </c>
      <c r="X710" s="13">
        <f>SUMIFS('Fielding Data'!H:H,'Fielding Data'!$A:$A,'Hitting Data'!$A710)</f>
        <v>0</v>
      </c>
    </row>
    <row r="711" spans="1:24" x14ac:dyDescent="0.3">
      <c r="A711" s="13" t="str">
        <f t="shared" si="11"/>
        <v>morrobr012010</v>
      </c>
      <c r="B711" s="16" t="s">
        <v>828</v>
      </c>
      <c r="C711" s="16">
        <v>2010</v>
      </c>
      <c r="D711" s="16">
        <v>26</v>
      </c>
      <c r="E711" s="16">
        <v>3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1</v>
      </c>
      <c r="P711" s="13" t="str">
        <f>IFERROR(VLOOKUP($A711,'Fielding Data'!$A:$H,MATCH(P$1,'Fielding Data'!$A$1:$H$1,0),0),"Other")</f>
        <v>P</v>
      </c>
      <c r="Q711" s="13">
        <f>IFERROR(VLOOKUP($A711,'Fielding Data'!$A:$H,MATCH(Q$1,'Fielding Data'!$A$1:$H$1,0),0),"Other")</f>
        <v>4</v>
      </c>
      <c r="R711" s="13">
        <f>IFERROR(VLOOKUP($A711,'Fielding Data'!$A:$H,MATCH(R$1,'Fielding Data'!$A$1:$H$1,0),0),"Other")</f>
        <v>12</v>
      </c>
      <c r="S711" s="13">
        <f>IFERROR(VLOOKUP($A711,'Fielding Data'!$A:$H,MATCH(S$1,'Fielding Data'!$A$1:$H$1,0),0),"Other")</f>
        <v>0</v>
      </c>
      <c r="T711" s="13">
        <f>IFERROR(VLOOKUP($A711,'Fielding Data'!$A:$H,MATCH(T$1,'Fielding Data'!$A$1:$H$1,0),0),"Other")</f>
        <v>2</v>
      </c>
      <c r="U711" s="13">
        <f>SUMIFS('Fielding Data'!E:E,'Fielding Data'!$A:$A,'Hitting Data'!$A711)</f>
        <v>4</v>
      </c>
      <c r="V711" s="13">
        <f>SUMIFS('Fielding Data'!F:F,'Fielding Data'!$A:$A,'Hitting Data'!$A711)</f>
        <v>12</v>
      </c>
      <c r="W711" s="13">
        <f>SUMIFS('Fielding Data'!G:G,'Fielding Data'!$A:$A,'Hitting Data'!$A711)</f>
        <v>0</v>
      </c>
      <c r="X711" s="13">
        <f>SUMIFS('Fielding Data'!H:H,'Fielding Data'!$A:$A,'Hitting Data'!$A711)</f>
        <v>2</v>
      </c>
    </row>
    <row r="712" spans="1:24" x14ac:dyDescent="0.3">
      <c r="A712" s="13" t="str">
        <f t="shared" si="11"/>
        <v>morsemi012010</v>
      </c>
      <c r="B712" s="16" t="s">
        <v>578</v>
      </c>
      <c r="C712" s="16">
        <v>2010</v>
      </c>
      <c r="D712" s="16">
        <v>98</v>
      </c>
      <c r="E712" s="16">
        <v>266</v>
      </c>
      <c r="F712" s="16">
        <v>36</v>
      </c>
      <c r="G712" s="16">
        <v>77</v>
      </c>
      <c r="H712" s="16">
        <v>12</v>
      </c>
      <c r="I712" s="16">
        <v>2</v>
      </c>
      <c r="J712" s="16">
        <v>15</v>
      </c>
      <c r="K712" s="16">
        <v>41</v>
      </c>
      <c r="L712" s="16">
        <v>0</v>
      </c>
      <c r="M712" s="16">
        <v>1</v>
      </c>
      <c r="N712" s="16">
        <v>22</v>
      </c>
      <c r="O712" s="16">
        <v>64</v>
      </c>
      <c r="P712" s="13" t="str">
        <f>IFERROR(VLOOKUP($A712,'Fielding Data'!$A:$H,MATCH(P$1,'Fielding Data'!$A$1:$H$1,0),0),"Other")</f>
        <v>1B</v>
      </c>
      <c r="Q712" s="13">
        <f>IFERROR(VLOOKUP($A712,'Fielding Data'!$A:$H,MATCH(Q$1,'Fielding Data'!$A$1:$H$1,0),0),"Other")</f>
        <v>58</v>
      </c>
      <c r="R712" s="13">
        <f>IFERROR(VLOOKUP($A712,'Fielding Data'!$A:$H,MATCH(R$1,'Fielding Data'!$A$1:$H$1,0),0),"Other")</f>
        <v>5</v>
      </c>
      <c r="S712" s="13">
        <f>IFERROR(VLOOKUP($A712,'Fielding Data'!$A:$H,MATCH(S$1,'Fielding Data'!$A$1:$H$1,0),0),"Other")</f>
        <v>0</v>
      </c>
      <c r="T712" s="13">
        <f>IFERROR(VLOOKUP($A712,'Fielding Data'!$A:$H,MATCH(T$1,'Fielding Data'!$A$1:$H$1,0),0),"Other")</f>
        <v>4</v>
      </c>
      <c r="U712" s="13">
        <f>SUMIFS('Fielding Data'!E:E,'Fielding Data'!$A:$A,'Hitting Data'!$A712)</f>
        <v>181</v>
      </c>
      <c r="V712" s="13">
        <f>SUMIFS('Fielding Data'!F:F,'Fielding Data'!$A:$A,'Hitting Data'!$A712)</f>
        <v>7</v>
      </c>
      <c r="W712" s="13">
        <f>SUMIFS('Fielding Data'!G:G,'Fielding Data'!$A:$A,'Hitting Data'!$A712)</f>
        <v>0</v>
      </c>
      <c r="X712" s="13">
        <f>SUMIFS('Fielding Data'!H:H,'Fielding Data'!$A:$A,'Hitting Data'!$A712)</f>
        <v>5</v>
      </c>
    </row>
    <row r="713" spans="1:24" x14ac:dyDescent="0.3">
      <c r="A713" s="13" t="str">
        <f t="shared" si="11"/>
        <v>mortecl012010</v>
      </c>
      <c r="B713" s="16" t="s">
        <v>1144</v>
      </c>
      <c r="C713" s="16">
        <v>2010</v>
      </c>
      <c r="D713" s="16">
        <v>1</v>
      </c>
      <c r="E713" s="16">
        <v>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3" t="str">
        <f>IFERROR(VLOOKUP($A713,'Fielding Data'!$A:$H,MATCH(P$1,'Fielding Data'!$A$1:$H$1,0),0),"Other")</f>
        <v>P</v>
      </c>
      <c r="Q713" s="13">
        <f>IFERROR(VLOOKUP($A713,'Fielding Data'!$A:$H,MATCH(Q$1,'Fielding Data'!$A$1:$H$1,0),0),"Other")</f>
        <v>0</v>
      </c>
      <c r="R713" s="13">
        <f>IFERROR(VLOOKUP($A713,'Fielding Data'!$A:$H,MATCH(R$1,'Fielding Data'!$A$1:$H$1,0),0),"Other")</f>
        <v>1</v>
      </c>
      <c r="S713" s="13">
        <f>IFERROR(VLOOKUP($A713,'Fielding Data'!$A:$H,MATCH(S$1,'Fielding Data'!$A$1:$H$1,0),0),"Other")</f>
        <v>0</v>
      </c>
      <c r="T713" s="13">
        <f>IFERROR(VLOOKUP($A713,'Fielding Data'!$A:$H,MATCH(T$1,'Fielding Data'!$A$1:$H$1,0),0),"Other")</f>
        <v>0</v>
      </c>
      <c r="U713" s="13">
        <f>SUMIFS('Fielding Data'!E:E,'Fielding Data'!$A:$A,'Hitting Data'!$A713)</f>
        <v>0</v>
      </c>
      <c r="V713" s="13">
        <f>SUMIFS('Fielding Data'!F:F,'Fielding Data'!$A:$A,'Hitting Data'!$A713)</f>
        <v>1</v>
      </c>
      <c r="W713" s="13">
        <f>SUMIFS('Fielding Data'!G:G,'Fielding Data'!$A:$A,'Hitting Data'!$A713)</f>
        <v>0</v>
      </c>
      <c r="X713" s="13">
        <f>SUMIFS('Fielding Data'!H:H,'Fielding Data'!$A:$A,'Hitting Data'!$A713)</f>
        <v>0</v>
      </c>
    </row>
    <row r="714" spans="1:24" x14ac:dyDescent="0.3">
      <c r="A714" s="13" t="str">
        <f t="shared" si="11"/>
        <v>mortoch022010</v>
      </c>
      <c r="B714" s="16" t="s">
        <v>975</v>
      </c>
      <c r="C714" s="16">
        <v>2010</v>
      </c>
      <c r="D714" s="16">
        <v>17</v>
      </c>
      <c r="E714" s="16">
        <v>26</v>
      </c>
      <c r="F714" s="16">
        <v>0</v>
      </c>
      <c r="G714" s="16">
        <v>1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18</v>
      </c>
      <c r="P714" s="13" t="str">
        <f>IFERROR(VLOOKUP($A714,'Fielding Data'!$A:$H,MATCH(P$1,'Fielding Data'!$A$1:$H$1,0),0),"Other")</f>
        <v>P</v>
      </c>
      <c r="Q714" s="13">
        <f>IFERROR(VLOOKUP($A714,'Fielding Data'!$A:$H,MATCH(Q$1,'Fielding Data'!$A$1:$H$1,0),0),"Other")</f>
        <v>6</v>
      </c>
      <c r="R714" s="13">
        <f>IFERROR(VLOOKUP($A714,'Fielding Data'!$A:$H,MATCH(R$1,'Fielding Data'!$A$1:$H$1,0),0),"Other")</f>
        <v>12</v>
      </c>
      <c r="S714" s="13">
        <f>IFERROR(VLOOKUP($A714,'Fielding Data'!$A:$H,MATCH(S$1,'Fielding Data'!$A$1:$H$1,0),0),"Other")</f>
        <v>3</v>
      </c>
      <c r="T714" s="13">
        <f>IFERROR(VLOOKUP($A714,'Fielding Data'!$A:$H,MATCH(T$1,'Fielding Data'!$A$1:$H$1,0),0),"Other")</f>
        <v>0</v>
      </c>
      <c r="U714" s="13">
        <f>SUMIFS('Fielding Data'!E:E,'Fielding Data'!$A:$A,'Hitting Data'!$A714)</f>
        <v>6</v>
      </c>
      <c r="V714" s="13">
        <f>SUMIFS('Fielding Data'!F:F,'Fielding Data'!$A:$A,'Hitting Data'!$A714)</f>
        <v>12</v>
      </c>
      <c r="W714" s="13">
        <f>SUMIFS('Fielding Data'!G:G,'Fielding Data'!$A:$A,'Hitting Data'!$A714)</f>
        <v>3</v>
      </c>
      <c r="X714" s="13">
        <f>SUMIFS('Fielding Data'!H:H,'Fielding Data'!$A:$A,'Hitting Data'!$A714)</f>
        <v>0</v>
      </c>
    </row>
    <row r="715" spans="1:24" x14ac:dyDescent="0.3">
      <c r="A715" s="13" t="str">
        <f t="shared" si="11"/>
        <v>moscogu012010</v>
      </c>
      <c r="B715" s="16" t="s">
        <v>1145</v>
      </c>
      <c r="C715" s="16">
        <v>2010</v>
      </c>
      <c r="D715" s="16">
        <v>1</v>
      </c>
      <c r="E715" s="16">
        <v>0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3" t="str">
        <f>IFERROR(VLOOKUP($A715,'Fielding Data'!$A:$H,MATCH(P$1,'Fielding Data'!$A$1:$H$1,0),0),"Other")</f>
        <v>P</v>
      </c>
      <c r="Q715" s="13">
        <f>IFERROR(VLOOKUP($A715,'Fielding Data'!$A:$H,MATCH(Q$1,'Fielding Data'!$A$1:$H$1,0),0),"Other")</f>
        <v>0</v>
      </c>
      <c r="R715" s="13">
        <f>IFERROR(VLOOKUP($A715,'Fielding Data'!$A:$H,MATCH(R$1,'Fielding Data'!$A$1:$H$1,0),0),"Other")</f>
        <v>0</v>
      </c>
      <c r="S715" s="13">
        <f>IFERROR(VLOOKUP($A715,'Fielding Data'!$A:$H,MATCH(S$1,'Fielding Data'!$A$1:$H$1,0),0),"Other")</f>
        <v>0</v>
      </c>
      <c r="T715" s="13">
        <f>IFERROR(VLOOKUP($A715,'Fielding Data'!$A:$H,MATCH(T$1,'Fielding Data'!$A$1:$H$1,0),0),"Other")</f>
        <v>0</v>
      </c>
      <c r="U715" s="13">
        <f>SUMIFS('Fielding Data'!E:E,'Fielding Data'!$A:$A,'Hitting Data'!$A715)</f>
        <v>0</v>
      </c>
      <c r="V715" s="13">
        <f>SUMIFS('Fielding Data'!F:F,'Fielding Data'!$A:$A,'Hitting Data'!$A715)</f>
        <v>0</v>
      </c>
      <c r="W715" s="13">
        <f>SUMIFS('Fielding Data'!G:G,'Fielding Data'!$A:$A,'Hitting Data'!$A715)</f>
        <v>0</v>
      </c>
      <c r="X715" s="13">
        <f>SUMIFS('Fielding Data'!H:H,'Fielding Data'!$A:$A,'Hitting Data'!$A715)</f>
        <v>0</v>
      </c>
    </row>
    <row r="716" spans="1:24" x14ac:dyDescent="0.3">
      <c r="A716" s="13" t="str">
        <f t="shared" si="11"/>
        <v>moseldu012010</v>
      </c>
      <c r="B716" s="16" t="s">
        <v>695</v>
      </c>
      <c r="C716" s="16">
        <v>2010</v>
      </c>
      <c r="D716" s="16">
        <v>16</v>
      </c>
      <c r="E716" s="16">
        <v>0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3" t="str">
        <f>IFERROR(VLOOKUP($A716,'Fielding Data'!$A:$H,MATCH(P$1,'Fielding Data'!$A$1:$H$1,0),0),"Other")</f>
        <v>P</v>
      </c>
      <c r="Q716" s="13">
        <f>IFERROR(VLOOKUP($A716,'Fielding Data'!$A:$H,MATCH(Q$1,'Fielding Data'!$A$1:$H$1,0),0),"Other")</f>
        <v>7</v>
      </c>
      <c r="R716" s="13">
        <f>IFERROR(VLOOKUP($A716,'Fielding Data'!$A:$H,MATCH(R$1,'Fielding Data'!$A$1:$H$1,0),0),"Other")</f>
        <v>10</v>
      </c>
      <c r="S716" s="13">
        <f>IFERROR(VLOOKUP($A716,'Fielding Data'!$A:$H,MATCH(S$1,'Fielding Data'!$A$1:$H$1,0),0),"Other")</f>
        <v>0</v>
      </c>
      <c r="T716" s="13">
        <f>IFERROR(VLOOKUP($A716,'Fielding Data'!$A:$H,MATCH(T$1,'Fielding Data'!$A$1:$H$1,0),0),"Other")</f>
        <v>1</v>
      </c>
      <c r="U716" s="13">
        <f>SUMIFS('Fielding Data'!E:E,'Fielding Data'!$A:$A,'Hitting Data'!$A716)</f>
        <v>7</v>
      </c>
      <c r="V716" s="13">
        <f>SUMIFS('Fielding Data'!F:F,'Fielding Data'!$A:$A,'Hitting Data'!$A716)</f>
        <v>10</v>
      </c>
      <c r="W716" s="13">
        <f>SUMIFS('Fielding Data'!G:G,'Fielding Data'!$A:$A,'Hitting Data'!$A716)</f>
        <v>0</v>
      </c>
      <c r="X716" s="13">
        <f>SUMIFS('Fielding Data'!H:H,'Fielding Data'!$A:$A,'Hitting Data'!$A716)</f>
        <v>1</v>
      </c>
    </row>
    <row r="717" spans="1:24" x14ac:dyDescent="0.3">
      <c r="A717" s="13" t="str">
        <f t="shared" si="11"/>
        <v>mossbr012010</v>
      </c>
      <c r="B717" s="16" t="s">
        <v>829</v>
      </c>
      <c r="C717" s="16">
        <v>2010</v>
      </c>
      <c r="D717" s="16">
        <v>17</v>
      </c>
      <c r="E717" s="16">
        <v>26</v>
      </c>
      <c r="F717" s="16">
        <v>2</v>
      </c>
      <c r="G717" s="16">
        <v>4</v>
      </c>
      <c r="H717" s="16">
        <v>1</v>
      </c>
      <c r="I717" s="16">
        <v>0</v>
      </c>
      <c r="J717" s="16">
        <v>0</v>
      </c>
      <c r="K717" s="16">
        <v>2</v>
      </c>
      <c r="L717" s="16">
        <v>0</v>
      </c>
      <c r="M717" s="16">
        <v>0</v>
      </c>
      <c r="N717" s="16">
        <v>1</v>
      </c>
      <c r="O717" s="16">
        <v>6</v>
      </c>
      <c r="P717" s="13" t="str">
        <f>IFERROR(VLOOKUP($A717,'Fielding Data'!$A:$H,MATCH(P$1,'Fielding Data'!$A$1:$H$1,0),0),"Other")</f>
        <v>LF</v>
      </c>
      <c r="Q717" s="13">
        <f>IFERROR(VLOOKUP($A717,'Fielding Data'!$A:$H,MATCH(Q$1,'Fielding Data'!$A$1:$H$1,0),0),"Other")</f>
        <v>0</v>
      </c>
      <c r="R717" s="13">
        <f>IFERROR(VLOOKUP($A717,'Fielding Data'!$A:$H,MATCH(R$1,'Fielding Data'!$A$1:$H$1,0),0),"Other")</f>
        <v>0</v>
      </c>
      <c r="S717" s="13">
        <f>IFERROR(VLOOKUP($A717,'Fielding Data'!$A:$H,MATCH(S$1,'Fielding Data'!$A$1:$H$1,0),0),"Other")</f>
        <v>0</v>
      </c>
      <c r="T717" s="13">
        <f>IFERROR(VLOOKUP($A717,'Fielding Data'!$A:$H,MATCH(T$1,'Fielding Data'!$A$1:$H$1,0),0),"Other")</f>
        <v>0</v>
      </c>
      <c r="U717" s="13">
        <f>SUMIFS('Fielding Data'!E:E,'Fielding Data'!$A:$A,'Hitting Data'!$A717)</f>
        <v>5</v>
      </c>
      <c r="V717" s="13">
        <f>SUMIFS('Fielding Data'!F:F,'Fielding Data'!$A:$A,'Hitting Data'!$A717)</f>
        <v>0</v>
      </c>
      <c r="W717" s="13">
        <f>SUMIFS('Fielding Data'!G:G,'Fielding Data'!$A:$A,'Hitting Data'!$A717)</f>
        <v>0</v>
      </c>
      <c r="X717" s="13">
        <f>SUMIFS('Fielding Data'!H:H,'Fielding Data'!$A:$A,'Hitting Data'!$A717)</f>
        <v>0</v>
      </c>
    </row>
    <row r="718" spans="1:24" x14ac:dyDescent="0.3">
      <c r="A718" s="13" t="str">
        <f t="shared" si="11"/>
        <v>motagu012010</v>
      </c>
      <c r="B718" s="16" t="s">
        <v>157</v>
      </c>
      <c r="C718" s="16">
        <v>2010</v>
      </c>
      <c r="D718" s="16">
        <v>56</v>
      </c>
      <c r="E718" s="16">
        <v>1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1</v>
      </c>
      <c r="P718" s="13" t="str">
        <f>IFERROR(VLOOKUP($A718,'Fielding Data'!$A:$H,MATCH(P$1,'Fielding Data'!$A$1:$H$1,0),0),"Other")</f>
        <v>P</v>
      </c>
      <c r="Q718" s="13">
        <f>IFERROR(VLOOKUP($A718,'Fielding Data'!$A:$H,MATCH(Q$1,'Fielding Data'!$A$1:$H$1,0),0),"Other")</f>
        <v>0</v>
      </c>
      <c r="R718" s="13">
        <f>IFERROR(VLOOKUP($A718,'Fielding Data'!$A:$H,MATCH(R$1,'Fielding Data'!$A$1:$H$1,0),0),"Other")</f>
        <v>7</v>
      </c>
      <c r="S718" s="13">
        <f>IFERROR(VLOOKUP($A718,'Fielding Data'!$A:$H,MATCH(S$1,'Fielding Data'!$A$1:$H$1,0),0),"Other")</f>
        <v>1</v>
      </c>
      <c r="T718" s="13">
        <f>IFERROR(VLOOKUP($A718,'Fielding Data'!$A:$H,MATCH(T$1,'Fielding Data'!$A$1:$H$1,0),0),"Other")</f>
        <v>0</v>
      </c>
      <c r="U718" s="13">
        <f>SUMIFS('Fielding Data'!E:E,'Fielding Data'!$A:$A,'Hitting Data'!$A718)</f>
        <v>0</v>
      </c>
      <c r="V718" s="13">
        <f>SUMIFS('Fielding Data'!F:F,'Fielding Data'!$A:$A,'Hitting Data'!$A718)</f>
        <v>7</v>
      </c>
      <c r="W718" s="13">
        <f>SUMIFS('Fielding Data'!G:G,'Fielding Data'!$A:$A,'Hitting Data'!$A718)</f>
        <v>1</v>
      </c>
      <c r="X718" s="13">
        <f>SUMIFS('Fielding Data'!H:H,'Fielding Data'!$A:$A,'Hitting Data'!$A718)</f>
        <v>0</v>
      </c>
    </row>
    <row r="719" spans="1:24" x14ac:dyDescent="0.3">
      <c r="A719" s="13" t="str">
        <f t="shared" si="11"/>
        <v>motteja012010</v>
      </c>
      <c r="B719" s="16" t="s">
        <v>976</v>
      </c>
      <c r="C719" s="16">
        <v>2010</v>
      </c>
      <c r="D719" s="16">
        <v>56</v>
      </c>
      <c r="E719" s="16">
        <v>2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2</v>
      </c>
      <c r="P719" s="13" t="str">
        <f>IFERROR(VLOOKUP($A719,'Fielding Data'!$A:$H,MATCH(P$1,'Fielding Data'!$A$1:$H$1,0),0),"Other")</f>
        <v>P</v>
      </c>
      <c r="Q719" s="13">
        <f>IFERROR(VLOOKUP($A719,'Fielding Data'!$A:$H,MATCH(Q$1,'Fielding Data'!$A$1:$H$1,0),0),"Other")</f>
        <v>4</v>
      </c>
      <c r="R719" s="13">
        <f>IFERROR(VLOOKUP($A719,'Fielding Data'!$A:$H,MATCH(R$1,'Fielding Data'!$A$1:$H$1,0),0),"Other")</f>
        <v>4</v>
      </c>
      <c r="S719" s="13">
        <f>IFERROR(VLOOKUP($A719,'Fielding Data'!$A:$H,MATCH(S$1,'Fielding Data'!$A$1:$H$1,0),0),"Other")</f>
        <v>1</v>
      </c>
      <c r="T719" s="13">
        <f>IFERROR(VLOOKUP($A719,'Fielding Data'!$A:$H,MATCH(T$1,'Fielding Data'!$A$1:$H$1,0),0),"Other")</f>
        <v>0</v>
      </c>
      <c r="U719" s="13">
        <f>SUMIFS('Fielding Data'!E:E,'Fielding Data'!$A:$A,'Hitting Data'!$A719)</f>
        <v>4</v>
      </c>
      <c r="V719" s="13">
        <f>SUMIFS('Fielding Data'!F:F,'Fielding Data'!$A:$A,'Hitting Data'!$A719)</f>
        <v>4</v>
      </c>
      <c r="W719" s="13">
        <f>SUMIFS('Fielding Data'!G:G,'Fielding Data'!$A:$A,'Hitting Data'!$A719)</f>
        <v>1</v>
      </c>
      <c r="X719" s="13">
        <f>SUMIFS('Fielding Data'!H:H,'Fielding Data'!$A:$A,'Hitting Data'!$A719)</f>
        <v>0</v>
      </c>
    </row>
    <row r="720" spans="1:24" x14ac:dyDescent="0.3">
      <c r="A720" s="13" t="str">
        <f t="shared" si="11"/>
        <v>moyerja012010</v>
      </c>
      <c r="B720" s="16" t="s">
        <v>158</v>
      </c>
      <c r="C720" s="16">
        <v>2010</v>
      </c>
      <c r="D720" s="16">
        <v>19</v>
      </c>
      <c r="E720" s="16">
        <v>26</v>
      </c>
      <c r="F720" s="16">
        <v>1</v>
      </c>
      <c r="G720" s="16">
        <v>2</v>
      </c>
      <c r="H720" s="16">
        <v>0</v>
      </c>
      <c r="I720" s="16">
        <v>0</v>
      </c>
      <c r="J720" s="16">
        <v>0</v>
      </c>
      <c r="K720" s="16">
        <v>1</v>
      </c>
      <c r="L720" s="16">
        <v>0</v>
      </c>
      <c r="M720" s="16">
        <v>0</v>
      </c>
      <c r="N720" s="16">
        <v>3</v>
      </c>
      <c r="O720" s="16">
        <v>13</v>
      </c>
      <c r="P720" s="13" t="str">
        <f>IFERROR(VLOOKUP($A720,'Fielding Data'!$A:$H,MATCH(P$1,'Fielding Data'!$A$1:$H$1,0),0),"Other")</f>
        <v>P</v>
      </c>
      <c r="Q720" s="13">
        <f>IFERROR(VLOOKUP($A720,'Fielding Data'!$A:$H,MATCH(Q$1,'Fielding Data'!$A$1:$H$1,0),0),"Other")</f>
        <v>2</v>
      </c>
      <c r="R720" s="13">
        <f>IFERROR(VLOOKUP($A720,'Fielding Data'!$A:$H,MATCH(R$1,'Fielding Data'!$A$1:$H$1,0),0),"Other")</f>
        <v>16</v>
      </c>
      <c r="S720" s="13">
        <f>IFERROR(VLOOKUP($A720,'Fielding Data'!$A:$H,MATCH(S$1,'Fielding Data'!$A$1:$H$1,0),0),"Other")</f>
        <v>1</v>
      </c>
      <c r="T720" s="13">
        <f>IFERROR(VLOOKUP($A720,'Fielding Data'!$A:$H,MATCH(T$1,'Fielding Data'!$A$1:$H$1,0),0),"Other")</f>
        <v>0</v>
      </c>
      <c r="U720" s="13">
        <f>SUMIFS('Fielding Data'!E:E,'Fielding Data'!$A:$A,'Hitting Data'!$A720)</f>
        <v>2</v>
      </c>
      <c r="V720" s="13">
        <f>SUMIFS('Fielding Data'!F:F,'Fielding Data'!$A:$A,'Hitting Data'!$A720)</f>
        <v>16</v>
      </c>
      <c r="W720" s="13">
        <f>SUMIFS('Fielding Data'!G:G,'Fielding Data'!$A:$A,'Hitting Data'!$A720)</f>
        <v>1</v>
      </c>
      <c r="X720" s="13">
        <f>SUMIFS('Fielding Data'!H:H,'Fielding Data'!$A:$A,'Hitting Data'!$A720)</f>
        <v>0</v>
      </c>
    </row>
    <row r="721" spans="1:24" x14ac:dyDescent="0.3">
      <c r="A721" s="13" t="str">
        <f t="shared" si="11"/>
        <v>moylape012010</v>
      </c>
      <c r="B721" s="16" t="s">
        <v>696</v>
      </c>
      <c r="C721" s="16">
        <v>2010</v>
      </c>
      <c r="D721" s="16">
        <v>85</v>
      </c>
      <c r="E721" s="16">
        <v>0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3" t="str">
        <f>IFERROR(VLOOKUP($A721,'Fielding Data'!$A:$H,MATCH(P$1,'Fielding Data'!$A$1:$H$1,0),0),"Other")</f>
        <v>P</v>
      </c>
      <c r="Q721" s="13">
        <f>IFERROR(VLOOKUP($A721,'Fielding Data'!$A:$H,MATCH(Q$1,'Fielding Data'!$A$1:$H$1,0),0),"Other")</f>
        <v>6</v>
      </c>
      <c r="R721" s="13">
        <f>IFERROR(VLOOKUP($A721,'Fielding Data'!$A:$H,MATCH(R$1,'Fielding Data'!$A$1:$H$1,0),0),"Other")</f>
        <v>18</v>
      </c>
      <c r="S721" s="13">
        <f>IFERROR(VLOOKUP($A721,'Fielding Data'!$A:$H,MATCH(S$1,'Fielding Data'!$A$1:$H$1,0),0),"Other")</f>
        <v>1</v>
      </c>
      <c r="T721" s="13">
        <f>IFERROR(VLOOKUP($A721,'Fielding Data'!$A:$H,MATCH(T$1,'Fielding Data'!$A$1:$H$1,0),0),"Other")</f>
        <v>0</v>
      </c>
      <c r="U721" s="13">
        <f>SUMIFS('Fielding Data'!E:E,'Fielding Data'!$A:$A,'Hitting Data'!$A721)</f>
        <v>6</v>
      </c>
      <c r="V721" s="13">
        <f>SUMIFS('Fielding Data'!F:F,'Fielding Data'!$A:$A,'Hitting Data'!$A721)</f>
        <v>18</v>
      </c>
      <c r="W721" s="13">
        <f>SUMIFS('Fielding Data'!G:G,'Fielding Data'!$A:$A,'Hitting Data'!$A721)</f>
        <v>1</v>
      </c>
      <c r="X721" s="13">
        <f>SUMIFS('Fielding Data'!H:H,'Fielding Data'!$A:$A,'Hitting Data'!$A721)</f>
        <v>0</v>
      </c>
    </row>
    <row r="722" spans="1:24" x14ac:dyDescent="0.3">
      <c r="A722" s="13" t="str">
        <f t="shared" si="11"/>
        <v>mujiced012010</v>
      </c>
      <c r="B722" s="16" t="s">
        <v>697</v>
      </c>
      <c r="C722" s="16">
        <v>2010</v>
      </c>
      <c r="D722" s="16">
        <v>59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3" t="str">
        <f>IFERROR(VLOOKUP($A722,'Fielding Data'!$A:$H,MATCH(P$1,'Fielding Data'!$A$1:$H$1,0),0),"Other")</f>
        <v>P</v>
      </c>
      <c r="Q722" s="13">
        <f>IFERROR(VLOOKUP($A722,'Fielding Data'!$A:$H,MATCH(Q$1,'Fielding Data'!$A$1:$H$1,0),0),"Other")</f>
        <v>3</v>
      </c>
      <c r="R722" s="13">
        <f>IFERROR(VLOOKUP($A722,'Fielding Data'!$A:$H,MATCH(R$1,'Fielding Data'!$A$1:$H$1,0),0),"Other")</f>
        <v>7</v>
      </c>
      <c r="S722" s="13">
        <f>IFERROR(VLOOKUP($A722,'Fielding Data'!$A:$H,MATCH(S$1,'Fielding Data'!$A$1:$H$1,0),0),"Other")</f>
        <v>0</v>
      </c>
      <c r="T722" s="13">
        <f>IFERROR(VLOOKUP($A722,'Fielding Data'!$A:$H,MATCH(T$1,'Fielding Data'!$A$1:$H$1,0),0),"Other")</f>
        <v>0</v>
      </c>
      <c r="U722" s="13">
        <f>SUMIFS('Fielding Data'!E:E,'Fielding Data'!$A:$A,'Hitting Data'!$A722)</f>
        <v>3</v>
      </c>
      <c r="V722" s="13">
        <f>SUMIFS('Fielding Data'!F:F,'Fielding Data'!$A:$A,'Hitting Data'!$A722)</f>
        <v>7</v>
      </c>
      <c r="W722" s="13">
        <f>SUMIFS('Fielding Data'!G:G,'Fielding Data'!$A:$A,'Hitting Data'!$A722)</f>
        <v>0</v>
      </c>
      <c r="X722" s="13">
        <f>SUMIFS('Fielding Data'!H:H,'Fielding Data'!$A:$A,'Hitting Data'!$A722)</f>
        <v>0</v>
      </c>
    </row>
    <row r="723" spans="1:24" x14ac:dyDescent="0.3">
      <c r="A723" s="13" t="str">
        <f t="shared" si="11"/>
        <v>mulveke012010</v>
      </c>
      <c r="B723" s="16" t="s">
        <v>1146</v>
      </c>
      <c r="C723" s="16">
        <v>2010</v>
      </c>
      <c r="D723" s="16">
        <v>2</v>
      </c>
      <c r="E723" s="16">
        <v>0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3" t="str">
        <f>IFERROR(VLOOKUP($A723,'Fielding Data'!$A:$H,MATCH(P$1,'Fielding Data'!$A$1:$H$1,0),0),"Other")</f>
        <v>P</v>
      </c>
      <c r="Q723" s="13">
        <f>IFERROR(VLOOKUP($A723,'Fielding Data'!$A:$H,MATCH(Q$1,'Fielding Data'!$A$1:$H$1,0),0),"Other")</f>
        <v>0</v>
      </c>
      <c r="R723" s="13">
        <f>IFERROR(VLOOKUP($A723,'Fielding Data'!$A:$H,MATCH(R$1,'Fielding Data'!$A$1:$H$1,0),0),"Other")</f>
        <v>1</v>
      </c>
      <c r="S723" s="13">
        <f>IFERROR(VLOOKUP($A723,'Fielding Data'!$A:$H,MATCH(S$1,'Fielding Data'!$A$1:$H$1,0),0),"Other")</f>
        <v>0</v>
      </c>
      <c r="T723" s="13">
        <f>IFERROR(VLOOKUP($A723,'Fielding Data'!$A:$H,MATCH(T$1,'Fielding Data'!$A$1:$H$1,0),0),"Other")</f>
        <v>1</v>
      </c>
      <c r="U723" s="13">
        <f>SUMIFS('Fielding Data'!E:E,'Fielding Data'!$A:$A,'Hitting Data'!$A723)</f>
        <v>0</v>
      </c>
      <c r="V723" s="13">
        <f>SUMIFS('Fielding Data'!F:F,'Fielding Data'!$A:$A,'Hitting Data'!$A723)</f>
        <v>1</v>
      </c>
      <c r="W723" s="13">
        <f>SUMIFS('Fielding Data'!G:G,'Fielding Data'!$A:$A,'Hitting Data'!$A723)</f>
        <v>0</v>
      </c>
      <c r="X723" s="13">
        <f>SUMIFS('Fielding Data'!H:H,'Fielding Data'!$A:$A,'Hitting Data'!$A723)</f>
        <v>1</v>
      </c>
    </row>
    <row r="724" spans="1:24" x14ac:dyDescent="0.3">
      <c r="A724" s="13" t="str">
        <f t="shared" si="11"/>
        <v>murphda072010</v>
      </c>
      <c r="B724" s="16" t="s">
        <v>698</v>
      </c>
      <c r="C724" s="16">
        <v>2010</v>
      </c>
      <c r="D724" s="16">
        <v>138</v>
      </c>
      <c r="E724" s="16">
        <v>419</v>
      </c>
      <c r="F724" s="16">
        <v>54</v>
      </c>
      <c r="G724" s="16">
        <v>122</v>
      </c>
      <c r="H724" s="16">
        <v>26</v>
      </c>
      <c r="I724" s="16">
        <v>2</v>
      </c>
      <c r="J724" s="16">
        <v>12</v>
      </c>
      <c r="K724" s="16">
        <v>65</v>
      </c>
      <c r="L724" s="16">
        <v>14</v>
      </c>
      <c r="M724" s="16">
        <v>2</v>
      </c>
      <c r="N724" s="16">
        <v>45</v>
      </c>
      <c r="O724" s="16">
        <v>71</v>
      </c>
      <c r="P724" s="13" t="str">
        <f>IFERROR(VLOOKUP($A724,'Fielding Data'!$A:$H,MATCH(P$1,'Fielding Data'!$A$1:$H$1,0),0),"Other")</f>
        <v>CF</v>
      </c>
      <c r="Q724" s="13">
        <f>IFERROR(VLOOKUP($A724,'Fielding Data'!$A:$H,MATCH(Q$1,'Fielding Data'!$A$1:$H$1,0),0),"Other")</f>
        <v>0</v>
      </c>
      <c r="R724" s="13">
        <f>IFERROR(VLOOKUP($A724,'Fielding Data'!$A:$H,MATCH(R$1,'Fielding Data'!$A$1:$H$1,0),0),"Other")</f>
        <v>0</v>
      </c>
      <c r="S724" s="13">
        <f>IFERROR(VLOOKUP($A724,'Fielding Data'!$A:$H,MATCH(S$1,'Fielding Data'!$A$1:$H$1,0),0),"Other")</f>
        <v>0</v>
      </c>
      <c r="T724" s="13">
        <f>IFERROR(VLOOKUP($A724,'Fielding Data'!$A:$H,MATCH(T$1,'Fielding Data'!$A$1:$H$1,0),0),"Other")</f>
        <v>0</v>
      </c>
      <c r="U724" s="13">
        <f>SUMIFS('Fielding Data'!E:E,'Fielding Data'!$A:$A,'Hitting Data'!$A724)</f>
        <v>206</v>
      </c>
      <c r="V724" s="13">
        <f>SUMIFS('Fielding Data'!F:F,'Fielding Data'!$A:$A,'Hitting Data'!$A724)</f>
        <v>9</v>
      </c>
      <c r="W724" s="13">
        <f>SUMIFS('Fielding Data'!G:G,'Fielding Data'!$A:$A,'Hitting Data'!$A724)</f>
        <v>1</v>
      </c>
      <c r="X724" s="13">
        <f>SUMIFS('Fielding Data'!H:H,'Fielding Data'!$A:$A,'Hitting Data'!$A724)</f>
        <v>1</v>
      </c>
    </row>
    <row r="725" spans="1:24" x14ac:dyDescent="0.3">
      <c r="A725" s="13" t="str">
        <f t="shared" si="11"/>
        <v>murphdo012010</v>
      </c>
      <c r="B725" s="16" t="s">
        <v>481</v>
      </c>
      <c r="C725" s="16">
        <v>2010</v>
      </c>
      <c r="D725" s="16">
        <v>29</v>
      </c>
      <c r="E725" s="16">
        <v>44</v>
      </c>
      <c r="F725" s="16">
        <v>9</v>
      </c>
      <c r="G725" s="16">
        <v>14</v>
      </c>
      <c r="H725" s="16">
        <v>6</v>
      </c>
      <c r="I725" s="16">
        <v>1</v>
      </c>
      <c r="J725" s="16">
        <v>3</v>
      </c>
      <c r="K725" s="16">
        <v>16</v>
      </c>
      <c r="L725" s="16">
        <v>0</v>
      </c>
      <c r="M725" s="16">
        <v>0</v>
      </c>
      <c r="N725" s="16">
        <v>2</v>
      </c>
      <c r="O725" s="16">
        <v>19</v>
      </c>
      <c r="P725" s="13" t="str">
        <f>IFERROR(VLOOKUP($A725,'Fielding Data'!$A:$H,MATCH(P$1,'Fielding Data'!$A$1:$H$1,0),0),"Other")</f>
        <v>2B</v>
      </c>
      <c r="Q725" s="13">
        <f>IFERROR(VLOOKUP($A725,'Fielding Data'!$A:$H,MATCH(Q$1,'Fielding Data'!$A$1:$H$1,0),0),"Other")</f>
        <v>2</v>
      </c>
      <c r="R725" s="13">
        <f>IFERROR(VLOOKUP($A725,'Fielding Data'!$A:$H,MATCH(R$1,'Fielding Data'!$A$1:$H$1,0),0),"Other")</f>
        <v>1</v>
      </c>
      <c r="S725" s="13">
        <f>IFERROR(VLOOKUP($A725,'Fielding Data'!$A:$H,MATCH(S$1,'Fielding Data'!$A$1:$H$1,0),0),"Other")</f>
        <v>0</v>
      </c>
      <c r="T725" s="13">
        <f>IFERROR(VLOOKUP($A725,'Fielding Data'!$A:$H,MATCH(T$1,'Fielding Data'!$A$1:$H$1,0),0),"Other")</f>
        <v>0</v>
      </c>
      <c r="U725" s="13">
        <f>SUMIFS('Fielding Data'!E:E,'Fielding Data'!$A:$A,'Hitting Data'!$A725)</f>
        <v>4</v>
      </c>
      <c r="V725" s="13">
        <f>SUMIFS('Fielding Data'!F:F,'Fielding Data'!$A:$A,'Hitting Data'!$A725)</f>
        <v>14</v>
      </c>
      <c r="W725" s="13">
        <f>SUMIFS('Fielding Data'!G:G,'Fielding Data'!$A:$A,'Hitting Data'!$A725)</f>
        <v>0</v>
      </c>
      <c r="X725" s="13">
        <f>SUMIFS('Fielding Data'!H:H,'Fielding Data'!$A:$A,'Hitting Data'!$A725)</f>
        <v>1</v>
      </c>
    </row>
    <row r="726" spans="1:24" x14ac:dyDescent="0.3">
      <c r="A726" s="13" t="str">
        <f t="shared" si="11"/>
        <v>myersbr012010</v>
      </c>
      <c r="B726" s="16" t="s">
        <v>322</v>
      </c>
      <c r="C726" s="16">
        <v>2010</v>
      </c>
      <c r="D726" s="16">
        <v>33</v>
      </c>
      <c r="E726" s="16">
        <v>62</v>
      </c>
      <c r="F726" s="16">
        <v>2</v>
      </c>
      <c r="G726" s="16">
        <v>11</v>
      </c>
      <c r="H726" s="16">
        <v>1</v>
      </c>
      <c r="I726" s="16">
        <v>0</v>
      </c>
      <c r="J726" s="16">
        <v>0</v>
      </c>
      <c r="K726" s="16">
        <v>2</v>
      </c>
      <c r="L726" s="16">
        <v>0</v>
      </c>
      <c r="M726" s="16">
        <v>0</v>
      </c>
      <c r="N726" s="16">
        <v>2</v>
      </c>
      <c r="O726" s="16">
        <v>25</v>
      </c>
      <c r="P726" s="13" t="str">
        <f>IFERROR(VLOOKUP($A726,'Fielding Data'!$A:$H,MATCH(P$1,'Fielding Data'!$A$1:$H$1,0),0),"Other")</f>
        <v>P</v>
      </c>
      <c r="Q726" s="13">
        <f>IFERROR(VLOOKUP($A726,'Fielding Data'!$A:$H,MATCH(Q$1,'Fielding Data'!$A$1:$H$1,0),0),"Other")</f>
        <v>25</v>
      </c>
      <c r="R726" s="13">
        <f>IFERROR(VLOOKUP($A726,'Fielding Data'!$A:$H,MATCH(R$1,'Fielding Data'!$A$1:$H$1,0),0),"Other")</f>
        <v>30</v>
      </c>
      <c r="S726" s="13">
        <f>IFERROR(VLOOKUP($A726,'Fielding Data'!$A:$H,MATCH(S$1,'Fielding Data'!$A$1:$H$1,0),0),"Other")</f>
        <v>2</v>
      </c>
      <c r="T726" s="13">
        <f>IFERROR(VLOOKUP($A726,'Fielding Data'!$A:$H,MATCH(T$1,'Fielding Data'!$A$1:$H$1,0),0),"Other")</f>
        <v>1</v>
      </c>
      <c r="U726" s="13">
        <f>SUMIFS('Fielding Data'!E:E,'Fielding Data'!$A:$A,'Hitting Data'!$A726)</f>
        <v>25</v>
      </c>
      <c r="V726" s="13">
        <f>SUMIFS('Fielding Data'!F:F,'Fielding Data'!$A:$A,'Hitting Data'!$A726)</f>
        <v>30</v>
      </c>
      <c r="W726" s="13">
        <f>SUMIFS('Fielding Data'!G:G,'Fielding Data'!$A:$A,'Hitting Data'!$A726)</f>
        <v>2</v>
      </c>
      <c r="X726" s="13">
        <f>SUMIFS('Fielding Data'!H:H,'Fielding Data'!$A:$A,'Hitting Data'!$A726)</f>
        <v>1</v>
      </c>
    </row>
    <row r="727" spans="1:24" x14ac:dyDescent="0.3">
      <c r="A727" s="13" t="str">
        <f t="shared" si="11"/>
        <v>nadyxa012010</v>
      </c>
      <c r="B727" s="16" t="s">
        <v>159</v>
      </c>
      <c r="C727" s="16">
        <v>2010</v>
      </c>
      <c r="D727" s="16">
        <v>119</v>
      </c>
      <c r="E727" s="16">
        <v>317</v>
      </c>
      <c r="F727" s="16">
        <v>33</v>
      </c>
      <c r="G727" s="16">
        <v>81</v>
      </c>
      <c r="H727" s="16">
        <v>13</v>
      </c>
      <c r="I727" s="16">
        <v>0</v>
      </c>
      <c r="J727" s="16">
        <v>6</v>
      </c>
      <c r="K727" s="16">
        <v>33</v>
      </c>
      <c r="L727" s="16">
        <v>0</v>
      </c>
      <c r="M727" s="16">
        <v>0</v>
      </c>
      <c r="N727" s="16">
        <v>17</v>
      </c>
      <c r="O727" s="16">
        <v>85</v>
      </c>
      <c r="P727" s="13" t="str">
        <f>IFERROR(VLOOKUP($A727,'Fielding Data'!$A:$H,MATCH(P$1,'Fielding Data'!$A$1:$H$1,0),0),"Other")</f>
        <v>1B</v>
      </c>
      <c r="Q727" s="13">
        <f>IFERROR(VLOOKUP($A727,'Fielding Data'!$A:$H,MATCH(Q$1,'Fielding Data'!$A$1:$H$1,0),0),"Other")</f>
        <v>389</v>
      </c>
      <c r="R727" s="13">
        <f>IFERROR(VLOOKUP($A727,'Fielding Data'!$A:$H,MATCH(R$1,'Fielding Data'!$A$1:$H$1,0),0),"Other")</f>
        <v>36</v>
      </c>
      <c r="S727" s="13">
        <f>IFERROR(VLOOKUP($A727,'Fielding Data'!$A:$H,MATCH(S$1,'Fielding Data'!$A$1:$H$1,0),0),"Other")</f>
        <v>1</v>
      </c>
      <c r="T727" s="13">
        <f>IFERROR(VLOOKUP($A727,'Fielding Data'!$A:$H,MATCH(T$1,'Fielding Data'!$A$1:$H$1,0),0),"Other")</f>
        <v>47</v>
      </c>
      <c r="U727" s="13">
        <f>SUMIFS('Fielding Data'!E:E,'Fielding Data'!$A:$A,'Hitting Data'!$A727)</f>
        <v>419</v>
      </c>
      <c r="V727" s="13">
        <f>SUMIFS('Fielding Data'!F:F,'Fielding Data'!$A:$A,'Hitting Data'!$A727)</f>
        <v>38</v>
      </c>
      <c r="W727" s="13">
        <f>SUMIFS('Fielding Data'!G:G,'Fielding Data'!$A:$A,'Hitting Data'!$A727)</f>
        <v>2</v>
      </c>
      <c r="X727" s="13">
        <f>SUMIFS('Fielding Data'!H:H,'Fielding Data'!$A:$A,'Hitting Data'!$A727)</f>
        <v>47</v>
      </c>
    </row>
    <row r="728" spans="1:24" x14ac:dyDescent="0.3">
      <c r="A728" s="13" t="str">
        <f t="shared" si="11"/>
        <v>napolmi012010</v>
      </c>
      <c r="B728" s="16" t="s">
        <v>699</v>
      </c>
      <c r="C728" s="16">
        <v>2010</v>
      </c>
      <c r="D728" s="16">
        <v>140</v>
      </c>
      <c r="E728" s="16">
        <v>453</v>
      </c>
      <c r="F728" s="16">
        <v>60</v>
      </c>
      <c r="G728" s="16">
        <v>108</v>
      </c>
      <c r="H728" s="16">
        <v>24</v>
      </c>
      <c r="I728" s="16">
        <v>1</v>
      </c>
      <c r="J728" s="16">
        <v>26</v>
      </c>
      <c r="K728" s="16">
        <v>68</v>
      </c>
      <c r="L728" s="16">
        <v>4</v>
      </c>
      <c r="M728" s="16">
        <v>2</v>
      </c>
      <c r="N728" s="16">
        <v>42</v>
      </c>
      <c r="O728" s="16">
        <v>137</v>
      </c>
      <c r="P728" s="13" t="str">
        <f>IFERROR(VLOOKUP($A728,'Fielding Data'!$A:$H,MATCH(P$1,'Fielding Data'!$A$1:$H$1,0),0),"Other")</f>
        <v>1B</v>
      </c>
      <c r="Q728" s="13">
        <f>IFERROR(VLOOKUP($A728,'Fielding Data'!$A:$H,MATCH(Q$1,'Fielding Data'!$A$1:$H$1,0),0),"Other")</f>
        <v>502</v>
      </c>
      <c r="R728" s="13">
        <f>IFERROR(VLOOKUP($A728,'Fielding Data'!$A:$H,MATCH(R$1,'Fielding Data'!$A$1:$H$1,0),0),"Other")</f>
        <v>44</v>
      </c>
      <c r="S728" s="13">
        <f>IFERROR(VLOOKUP($A728,'Fielding Data'!$A:$H,MATCH(S$1,'Fielding Data'!$A$1:$H$1,0),0),"Other")</f>
        <v>6</v>
      </c>
      <c r="T728" s="13">
        <f>IFERROR(VLOOKUP($A728,'Fielding Data'!$A:$H,MATCH(T$1,'Fielding Data'!$A$1:$H$1,0),0),"Other")</f>
        <v>33</v>
      </c>
      <c r="U728" s="13">
        <f>SUMIFS('Fielding Data'!E:E,'Fielding Data'!$A:$A,'Hitting Data'!$A728)</f>
        <v>907</v>
      </c>
      <c r="V728" s="13">
        <f>SUMIFS('Fielding Data'!F:F,'Fielding Data'!$A:$A,'Hitting Data'!$A728)</f>
        <v>76</v>
      </c>
      <c r="W728" s="13">
        <f>SUMIFS('Fielding Data'!G:G,'Fielding Data'!$A:$A,'Hitting Data'!$A728)</f>
        <v>12</v>
      </c>
      <c r="X728" s="13">
        <f>SUMIFS('Fielding Data'!H:H,'Fielding Data'!$A:$A,'Hitting Data'!$A728)</f>
        <v>37</v>
      </c>
    </row>
    <row r="729" spans="1:24" x14ac:dyDescent="0.3">
      <c r="A729" s="13" t="str">
        <f t="shared" si="11"/>
        <v>narvech012010</v>
      </c>
      <c r="B729" s="16" t="s">
        <v>700</v>
      </c>
      <c r="C729" s="16">
        <v>2010</v>
      </c>
      <c r="D729" s="16">
        <v>37</v>
      </c>
      <c r="E729" s="16">
        <v>49</v>
      </c>
      <c r="F729" s="16">
        <v>3</v>
      </c>
      <c r="G729" s="16">
        <v>16</v>
      </c>
      <c r="H729" s="16">
        <v>1</v>
      </c>
      <c r="I729" s="16">
        <v>0</v>
      </c>
      <c r="J729" s="16">
        <v>0</v>
      </c>
      <c r="K729" s="16">
        <v>7</v>
      </c>
      <c r="L729" s="16">
        <v>0</v>
      </c>
      <c r="M729" s="16">
        <v>0</v>
      </c>
      <c r="N729" s="16">
        <v>2</v>
      </c>
      <c r="O729" s="16">
        <v>15</v>
      </c>
      <c r="P729" s="13" t="str">
        <f>IFERROR(VLOOKUP($A729,'Fielding Data'!$A:$H,MATCH(P$1,'Fielding Data'!$A$1:$H$1,0),0),"Other")</f>
        <v>P</v>
      </c>
      <c r="Q729" s="13">
        <f>IFERROR(VLOOKUP($A729,'Fielding Data'!$A:$H,MATCH(Q$1,'Fielding Data'!$A$1:$H$1,0),0),"Other")</f>
        <v>7</v>
      </c>
      <c r="R729" s="13">
        <f>IFERROR(VLOOKUP($A729,'Fielding Data'!$A:$H,MATCH(R$1,'Fielding Data'!$A$1:$H$1,0),0),"Other")</f>
        <v>25</v>
      </c>
      <c r="S729" s="13">
        <f>IFERROR(VLOOKUP($A729,'Fielding Data'!$A:$H,MATCH(S$1,'Fielding Data'!$A$1:$H$1,0),0),"Other")</f>
        <v>2</v>
      </c>
      <c r="T729" s="13">
        <f>IFERROR(VLOOKUP($A729,'Fielding Data'!$A:$H,MATCH(T$1,'Fielding Data'!$A$1:$H$1,0),0),"Other")</f>
        <v>1</v>
      </c>
      <c r="U729" s="13">
        <f>SUMIFS('Fielding Data'!E:E,'Fielding Data'!$A:$A,'Hitting Data'!$A729)</f>
        <v>7</v>
      </c>
      <c r="V729" s="13">
        <f>SUMIFS('Fielding Data'!F:F,'Fielding Data'!$A:$A,'Hitting Data'!$A729)</f>
        <v>25</v>
      </c>
      <c r="W729" s="13">
        <f>SUMIFS('Fielding Data'!G:G,'Fielding Data'!$A:$A,'Hitting Data'!$A729)</f>
        <v>2</v>
      </c>
      <c r="X729" s="13">
        <f>SUMIFS('Fielding Data'!H:H,'Fielding Data'!$A:$A,'Hitting Data'!$A729)</f>
        <v>1</v>
      </c>
    </row>
    <row r="730" spans="1:24" x14ac:dyDescent="0.3">
      <c r="A730" s="13" t="str">
        <f t="shared" si="11"/>
        <v>navada012010</v>
      </c>
      <c r="B730" s="16" t="s">
        <v>1346</v>
      </c>
      <c r="C730" s="16">
        <v>2010</v>
      </c>
      <c r="D730" s="16">
        <v>60</v>
      </c>
      <c r="E730" s="16">
        <v>161</v>
      </c>
      <c r="F730" s="16">
        <v>23</v>
      </c>
      <c r="G730" s="16">
        <v>39</v>
      </c>
      <c r="H730" s="16">
        <v>14</v>
      </c>
      <c r="I730" s="16">
        <v>1</v>
      </c>
      <c r="J730" s="16">
        <v>1</v>
      </c>
      <c r="K730" s="16">
        <v>26</v>
      </c>
      <c r="L730" s="16">
        <v>1</v>
      </c>
      <c r="M730" s="16">
        <v>1</v>
      </c>
      <c r="N730" s="16">
        <v>19</v>
      </c>
      <c r="O730" s="16">
        <v>46</v>
      </c>
      <c r="P730" s="13" t="str">
        <f>IFERROR(VLOOKUP($A730,'Fielding Data'!$A:$H,MATCH(P$1,'Fielding Data'!$A$1:$H$1,0),0),"Other")</f>
        <v>LF</v>
      </c>
      <c r="Q730" s="13">
        <f>IFERROR(VLOOKUP($A730,'Fielding Data'!$A:$H,MATCH(Q$1,'Fielding Data'!$A$1:$H$1,0),0),"Other")</f>
        <v>0</v>
      </c>
      <c r="R730" s="13">
        <f>IFERROR(VLOOKUP($A730,'Fielding Data'!$A:$H,MATCH(R$1,'Fielding Data'!$A$1:$H$1,0),0),"Other")</f>
        <v>0</v>
      </c>
      <c r="S730" s="13">
        <f>IFERROR(VLOOKUP($A730,'Fielding Data'!$A:$H,MATCH(S$1,'Fielding Data'!$A$1:$H$1,0),0),"Other")</f>
        <v>0</v>
      </c>
      <c r="T730" s="13">
        <f>IFERROR(VLOOKUP($A730,'Fielding Data'!$A:$H,MATCH(T$1,'Fielding Data'!$A$1:$H$1,0),0),"Other")</f>
        <v>0</v>
      </c>
      <c r="U730" s="13">
        <f>SUMIFS('Fielding Data'!E:E,'Fielding Data'!$A:$A,'Hitting Data'!$A730)</f>
        <v>65</v>
      </c>
      <c r="V730" s="13">
        <f>SUMIFS('Fielding Data'!F:F,'Fielding Data'!$A:$A,'Hitting Data'!$A730)</f>
        <v>2</v>
      </c>
      <c r="W730" s="13">
        <f>SUMIFS('Fielding Data'!G:G,'Fielding Data'!$A:$A,'Hitting Data'!$A730)</f>
        <v>0</v>
      </c>
      <c r="X730" s="13">
        <f>SUMIFS('Fielding Data'!H:H,'Fielding Data'!$A:$A,'Hitting Data'!$A730)</f>
        <v>0</v>
      </c>
    </row>
    <row r="731" spans="1:24" x14ac:dyDescent="0.3">
      <c r="A731" s="13" t="str">
        <f t="shared" si="11"/>
        <v>navardi012010</v>
      </c>
      <c r="B731" s="16" t="s">
        <v>482</v>
      </c>
      <c r="C731" s="16">
        <v>2010</v>
      </c>
      <c r="D731" s="16">
        <v>48</v>
      </c>
      <c r="E731" s="16">
        <v>124</v>
      </c>
      <c r="F731" s="16">
        <v>11</v>
      </c>
      <c r="G731" s="16">
        <v>24</v>
      </c>
      <c r="H731" s="16">
        <v>5</v>
      </c>
      <c r="I731" s="16">
        <v>0</v>
      </c>
      <c r="J731" s="16">
        <v>1</v>
      </c>
      <c r="K731" s="16">
        <v>7</v>
      </c>
      <c r="L731" s="16">
        <v>0</v>
      </c>
      <c r="M731" s="16">
        <v>1</v>
      </c>
      <c r="N731" s="16">
        <v>12</v>
      </c>
      <c r="O731" s="16">
        <v>20</v>
      </c>
      <c r="P731" s="13" t="str">
        <f>IFERROR(VLOOKUP($A731,'Fielding Data'!$A:$H,MATCH(P$1,'Fielding Data'!$A$1:$H$1,0),0),"Other")</f>
        <v>C</v>
      </c>
      <c r="Q731" s="13">
        <f>IFERROR(VLOOKUP($A731,'Fielding Data'!$A:$H,MATCH(Q$1,'Fielding Data'!$A$1:$H$1,0),0),"Other")</f>
        <v>272</v>
      </c>
      <c r="R731" s="13">
        <f>IFERROR(VLOOKUP($A731,'Fielding Data'!$A:$H,MATCH(R$1,'Fielding Data'!$A$1:$H$1,0),0),"Other")</f>
        <v>20</v>
      </c>
      <c r="S731" s="13">
        <f>IFERROR(VLOOKUP($A731,'Fielding Data'!$A:$H,MATCH(S$1,'Fielding Data'!$A$1:$H$1,0),0),"Other")</f>
        <v>4</v>
      </c>
      <c r="T731" s="13">
        <f>IFERROR(VLOOKUP($A731,'Fielding Data'!$A:$H,MATCH(T$1,'Fielding Data'!$A$1:$H$1,0),0),"Other")</f>
        <v>2</v>
      </c>
      <c r="U731" s="13">
        <f>SUMIFS('Fielding Data'!E:E,'Fielding Data'!$A:$A,'Hitting Data'!$A731)</f>
        <v>272</v>
      </c>
      <c r="V731" s="13">
        <f>SUMIFS('Fielding Data'!F:F,'Fielding Data'!$A:$A,'Hitting Data'!$A731)</f>
        <v>20</v>
      </c>
      <c r="W731" s="13">
        <f>SUMIFS('Fielding Data'!G:G,'Fielding Data'!$A:$A,'Hitting Data'!$A731)</f>
        <v>4</v>
      </c>
      <c r="X731" s="13">
        <f>SUMIFS('Fielding Data'!H:H,'Fielding Data'!$A:$A,'Hitting Data'!$A731)</f>
        <v>2</v>
      </c>
    </row>
    <row r="732" spans="1:24" x14ac:dyDescent="0.3">
      <c r="A732" s="13" t="str">
        <f t="shared" si="11"/>
        <v>navaros012010</v>
      </c>
      <c r="B732" s="16" t="s">
        <v>701</v>
      </c>
      <c r="C732" s="16">
        <v>2010</v>
      </c>
      <c r="D732" s="16">
        <v>14</v>
      </c>
      <c r="E732" s="16">
        <v>20</v>
      </c>
      <c r="F732" s="16">
        <v>2</v>
      </c>
      <c r="G732" s="16">
        <v>1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5</v>
      </c>
      <c r="O732" s="16">
        <v>4</v>
      </c>
      <c r="P732" s="13" t="str">
        <f>IFERROR(VLOOKUP($A732,'Fielding Data'!$A:$H,MATCH(P$1,'Fielding Data'!$A$1:$H$1,0),0),"Other")</f>
        <v>SS</v>
      </c>
      <c r="Q732" s="13">
        <f>IFERROR(VLOOKUP($A732,'Fielding Data'!$A:$H,MATCH(Q$1,'Fielding Data'!$A$1:$H$1,0),0),"Other")</f>
        <v>8</v>
      </c>
      <c r="R732" s="13">
        <f>IFERROR(VLOOKUP($A732,'Fielding Data'!$A:$H,MATCH(R$1,'Fielding Data'!$A$1:$H$1,0),0),"Other")</f>
        <v>21</v>
      </c>
      <c r="S732" s="13">
        <f>IFERROR(VLOOKUP($A732,'Fielding Data'!$A:$H,MATCH(S$1,'Fielding Data'!$A$1:$H$1,0),0),"Other")</f>
        <v>1</v>
      </c>
      <c r="T732" s="13">
        <f>IFERROR(VLOOKUP($A732,'Fielding Data'!$A:$H,MATCH(T$1,'Fielding Data'!$A$1:$H$1,0),0),"Other")</f>
        <v>3</v>
      </c>
      <c r="U732" s="13">
        <f>SUMIFS('Fielding Data'!E:E,'Fielding Data'!$A:$A,'Hitting Data'!$A732)</f>
        <v>8</v>
      </c>
      <c r="V732" s="13">
        <f>SUMIFS('Fielding Data'!F:F,'Fielding Data'!$A:$A,'Hitting Data'!$A732)</f>
        <v>21</v>
      </c>
      <c r="W732" s="13">
        <f>SUMIFS('Fielding Data'!G:G,'Fielding Data'!$A:$A,'Hitting Data'!$A732)</f>
        <v>1</v>
      </c>
      <c r="X732" s="13">
        <f>SUMIFS('Fielding Data'!H:H,'Fielding Data'!$A:$A,'Hitting Data'!$A732)</f>
        <v>3</v>
      </c>
    </row>
    <row r="733" spans="1:24" x14ac:dyDescent="0.3">
      <c r="A733" s="13" t="str">
        <f t="shared" si="11"/>
        <v>navarya012010</v>
      </c>
      <c r="B733" s="16" t="s">
        <v>1347</v>
      </c>
      <c r="C733" s="16">
        <v>2010</v>
      </c>
      <c r="D733" s="16">
        <v>20</v>
      </c>
      <c r="E733" s="16">
        <v>42</v>
      </c>
      <c r="F733" s="16">
        <v>4</v>
      </c>
      <c r="G733" s="16">
        <v>6</v>
      </c>
      <c r="H733" s="16">
        <v>0</v>
      </c>
      <c r="I733" s="16">
        <v>0</v>
      </c>
      <c r="J733" s="16">
        <v>0</v>
      </c>
      <c r="K733" s="16">
        <v>5</v>
      </c>
      <c r="L733" s="16">
        <v>0</v>
      </c>
      <c r="M733" s="16">
        <v>0</v>
      </c>
      <c r="N733" s="16">
        <v>2</v>
      </c>
      <c r="O733" s="16">
        <v>17</v>
      </c>
      <c r="P733" s="13" t="str">
        <f>IFERROR(VLOOKUP($A733,'Fielding Data'!$A:$H,MATCH(P$1,'Fielding Data'!$A$1:$H$1,0),0),"Other")</f>
        <v>2B</v>
      </c>
      <c r="Q733" s="13">
        <f>IFERROR(VLOOKUP($A733,'Fielding Data'!$A:$H,MATCH(Q$1,'Fielding Data'!$A$1:$H$1,0),0),"Other")</f>
        <v>4</v>
      </c>
      <c r="R733" s="13">
        <f>IFERROR(VLOOKUP($A733,'Fielding Data'!$A:$H,MATCH(R$1,'Fielding Data'!$A$1:$H$1,0),0),"Other")</f>
        <v>5</v>
      </c>
      <c r="S733" s="13">
        <f>IFERROR(VLOOKUP($A733,'Fielding Data'!$A:$H,MATCH(S$1,'Fielding Data'!$A$1:$H$1,0),0),"Other")</f>
        <v>0</v>
      </c>
      <c r="T733" s="13">
        <f>IFERROR(VLOOKUP($A733,'Fielding Data'!$A:$H,MATCH(T$1,'Fielding Data'!$A$1:$H$1,0),0),"Other")</f>
        <v>1</v>
      </c>
      <c r="U733" s="13">
        <f>SUMIFS('Fielding Data'!E:E,'Fielding Data'!$A:$A,'Hitting Data'!$A733)</f>
        <v>21</v>
      </c>
      <c r="V733" s="13">
        <f>SUMIFS('Fielding Data'!F:F,'Fielding Data'!$A:$A,'Hitting Data'!$A733)</f>
        <v>29</v>
      </c>
      <c r="W733" s="13">
        <f>SUMIFS('Fielding Data'!G:G,'Fielding Data'!$A:$A,'Hitting Data'!$A733)</f>
        <v>2</v>
      </c>
      <c r="X733" s="13">
        <f>SUMIFS('Fielding Data'!H:H,'Fielding Data'!$A:$A,'Hitting Data'!$A733)</f>
        <v>5</v>
      </c>
    </row>
    <row r="734" spans="1:24" x14ac:dyDescent="0.3">
      <c r="A734" s="13" t="str">
        <f t="shared" si="11"/>
        <v>nelsoch012010</v>
      </c>
      <c r="B734" s="16" t="s">
        <v>1348</v>
      </c>
      <c r="C734" s="16">
        <v>2010</v>
      </c>
      <c r="D734" s="16">
        <v>17</v>
      </c>
      <c r="E734" s="16">
        <v>25</v>
      </c>
      <c r="F734" s="16">
        <v>7</v>
      </c>
      <c r="G734" s="16">
        <v>7</v>
      </c>
      <c r="H734" s="16">
        <v>1</v>
      </c>
      <c r="I734" s="16">
        <v>0</v>
      </c>
      <c r="J734" s="16">
        <v>0</v>
      </c>
      <c r="K734" s="16">
        <v>0</v>
      </c>
      <c r="L734" s="16">
        <v>1</v>
      </c>
      <c r="M734" s="16">
        <v>0</v>
      </c>
      <c r="N734" s="16">
        <v>1</v>
      </c>
      <c r="O734" s="16">
        <v>4</v>
      </c>
      <c r="P734" s="13" t="str">
        <f>IFERROR(VLOOKUP($A734,'Fielding Data'!$A:$H,MATCH(P$1,'Fielding Data'!$A$1:$H$1,0),0),"Other")</f>
        <v>2B</v>
      </c>
      <c r="Q734" s="13">
        <f>IFERROR(VLOOKUP($A734,'Fielding Data'!$A:$H,MATCH(Q$1,'Fielding Data'!$A$1:$H$1,0),0),"Other")</f>
        <v>8</v>
      </c>
      <c r="R734" s="13">
        <f>IFERROR(VLOOKUP($A734,'Fielding Data'!$A:$H,MATCH(R$1,'Fielding Data'!$A$1:$H$1,0),0),"Other")</f>
        <v>7</v>
      </c>
      <c r="S734" s="13">
        <f>IFERROR(VLOOKUP($A734,'Fielding Data'!$A:$H,MATCH(S$1,'Fielding Data'!$A$1:$H$1,0),0),"Other")</f>
        <v>2</v>
      </c>
      <c r="T734" s="13">
        <f>IFERROR(VLOOKUP($A734,'Fielding Data'!$A:$H,MATCH(T$1,'Fielding Data'!$A$1:$H$1,0),0),"Other")</f>
        <v>0</v>
      </c>
      <c r="U734" s="13">
        <f>SUMIFS('Fielding Data'!E:E,'Fielding Data'!$A:$A,'Hitting Data'!$A734)</f>
        <v>10</v>
      </c>
      <c r="V734" s="13">
        <f>SUMIFS('Fielding Data'!F:F,'Fielding Data'!$A:$A,'Hitting Data'!$A734)</f>
        <v>9</v>
      </c>
      <c r="W734" s="13">
        <f>SUMIFS('Fielding Data'!G:G,'Fielding Data'!$A:$A,'Hitting Data'!$A734)</f>
        <v>2</v>
      </c>
      <c r="X734" s="13">
        <f>SUMIFS('Fielding Data'!H:H,'Fielding Data'!$A:$A,'Hitting Data'!$A734)</f>
        <v>0</v>
      </c>
    </row>
    <row r="735" spans="1:24" x14ac:dyDescent="0.3">
      <c r="A735" s="13" t="str">
        <f t="shared" si="11"/>
        <v>nelsojo012010</v>
      </c>
      <c r="B735" s="16" t="s">
        <v>261</v>
      </c>
      <c r="C735" s="16">
        <v>2010</v>
      </c>
      <c r="D735" s="16">
        <v>8</v>
      </c>
      <c r="E735" s="16">
        <v>0</v>
      </c>
      <c r="F735" s="16">
        <v>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3" t="str">
        <f>IFERROR(VLOOKUP($A735,'Fielding Data'!$A:$H,MATCH(P$1,'Fielding Data'!$A$1:$H$1,0),0),"Other")</f>
        <v>P</v>
      </c>
      <c r="Q735" s="13">
        <f>IFERROR(VLOOKUP($A735,'Fielding Data'!$A:$H,MATCH(Q$1,'Fielding Data'!$A$1:$H$1,0),0),"Other")</f>
        <v>0</v>
      </c>
      <c r="R735" s="13">
        <f>IFERROR(VLOOKUP($A735,'Fielding Data'!$A:$H,MATCH(R$1,'Fielding Data'!$A$1:$H$1,0),0),"Other")</f>
        <v>0</v>
      </c>
      <c r="S735" s="13">
        <f>IFERROR(VLOOKUP($A735,'Fielding Data'!$A:$H,MATCH(S$1,'Fielding Data'!$A$1:$H$1,0),0),"Other")</f>
        <v>0</v>
      </c>
      <c r="T735" s="13">
        <f>IFERROR(VLOOKUP($A735,'Fielding Data'!$A:$H,MATCH(T$1,'Fielding Data'!$A$1:$H$1,0),0),"Other")</f>
        <v>0</v>
      </c>
      <c r="U735" s="13">
        <f>SUMIFS('Fielding Data'!E:E,'Fielding Data'!$A:$A,'Hitting Data'!$A735)</f>
        <v>0</v>
      </c>
      <c r="V735" s="13">
        <f>SUMIFS('Fielding Data'!F:F,'Fielding Data'!$A:$A,'Hitting Data'!$A735)</f>
        <v>0</v>
      </c>
      <c r="W735" s="13">
        <f>SUMIFS('Fielding Data'!G:G,'Fielding Data'!$A:$A,'Hitting Data'!$A735)</f>
        <v>0</v>
      </c>
      <c r="X735" s="13">
        <f>SUMIFS('Fielding Data'!H:H,'Fielding Data'!$A:$A,'Hitting Data'!$A735)</f>
        <v>0</v>
      </c>
    </row>
    <row r="736" spans="1:24" x14ac:dyDescent="0.3">
      <c r="A736" s="13" t="str">
        <f t="shared" si="11"/>
        <v>neshepa012010</v>
      </c>
      <c r="B736" s="16" t="s">
        <v>702</v>
      </c>
      <c r="C736" s="16">
        <v>2010</v>
      </c>
      <c r="D736" s="16">
        <v>11</v>
      </c>
      <c r="E736" s="16">
        <v>0</v>
      </c>
      <c r="F736" s="16"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3" t="str">
        <f>IFERROR(VLOOKUP($A736,'Fielding Data'!$A:$H,MATCH(P$1,'Fielding Data'!$A$1:$H$1,0),0),"Other")</f>
        <v>P</v>
      </c>
      <c r="Q736" s="13">
        <f>IFERROR(VLOOKUP($A736,'Fielding Data'!$A:$H,MATCH(Q$1,'Fielding Data'!$A$1:$H$1,0),0),"Other")</f>
        <v>0</v>
      </c>
      <c r="R736" s="13">
        <f>IFERROR(VLOOKUP($A736,'Fielding Data'!$A:$H,MATCH(R$1,'Fielding Data'!$A$1:$H$1,0),0),"Other")</f>
        <v>2</v>
      </c>
      <c r="S736" s="13">
        <f>IFERROR(VLOOKUP($A736,'Fielding Data'!$A:$H,MATCH(S$1,'Fielding Data'!$A$1:$H$1,0),0),"Other")</f>
        <v>0</v>
      </c>
      <c r="T736" s="13">
        <f>IFERROR(VLOOKUP($A736,'Fielding Data'!$A:$H,MATCH(T$1,'Fielding Data'!$A$1:$H$1,0),0),"Other")</f>
        <v>0</v>
      </c>
      <c r="U736" s="13">
        <f>SUMIFS('Fielding Data'!E:E,'Fielding Data'!$A:$A,'Hitting Data'!$A736)</f>
        <v>0</v>
      </c>
      <c r="V736" s="13">
        <f>SUMIFS('Fielding Data'!F:F,'Fielding Data'!$A:$A,'Hitting Data'!$A736)</f>
        <v>2</v>
      </c>
      <c r="W736" s="13">
        <f>SUMIFS('Fielding Data'!G:G,'Fielding Data'!$A:$A,'Hitting Data'!$A736)</f>
        <v>0</v>
      </c>
      <c r="X736" s="13">
        <f>SUMIFS('Fielding Data'!H:H,'Fielding Data'!$A:$A,'Hitting Data'!$A736)</f>
        <v>0</v>
      </c>
    </row>
    <row r="737" spans="1:24" x14ac:dyDescent="0.3">
      <c r="A737" s="13" t="str">
        <f t="shared" si="11"/>
        <v>nickemi012010</v>
      </c>
      <c r="B737" s="16" t="s">
        <v>1349</v>
      </c>
      <c r="C737" s="16">
        <v>2010</v>
      </c>
      <c r="D737" s="16">
        <v>5</v>
      </c>
      <c r="E737" s="16">
        <v>10</v>
      </c>
      <c r="F737" s="16">
        <v>0</v>
      </c>
      <c r="G737" s="16">
        <v>2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5</v>
      </c>
      <c r="P737" s="13" t="str">
        <f>IFERROR(VLOOKUP($A737,'Fielding Data'!$A:$H,MATCH(P$1,'Fielding Data'!$A$1:$H$1,0),0),"Other")</f>
        <v>C</v>
      </c>
      <c r="Q737" s="13">
        <f>IFERROR(VLOOKUP($A737,'Fielding Data'!$A:$H,MATCH(Q$1,'Fielding Data'!$A$1:$H$1,0),0),"Other")</f>
        <v>14</v>
      </c>
      <c r="R737" s="13">
        <f>IFERROR(VLOOKUP($A737,'Fielding Data'!$A:$H,MATCH(R$1,'Fielding Data'!$A$1:$H$1,0),0),"Other")</f>
        <v>1</v>
      </c>
      <c r="S737" s="13">
        <f>IFERROR(VLOOKUP($A737,'Fielding Data'!$A:$H,MATCH(S$1,'Fielding Data'!$A$1:$H$1,0),0),"Other")</f>
        <v>1</v>
      </c>
      <c r="T737" s="13">
        <f>IFERROR(VLOOKUP($A737,'Fielding Data'!$A:$H,MATCH(T$1,'Fielding Data'!$A$1:$H$1,0),0),"Other")</f>
        <v>0</v>
      </c>
      <c r="U737" s="13">
        <f>SUMIFS('Fielding Data'!E:E,'Fielding Data'!$A:$A,'Hitting Data'!$A737)</f>
        <v>14</v>
      </c>
      <c r="V737" s="13">
        <f>SUMIFS('Fielding Data'!F:F,'Fielding Data'!$A:$A,'Hitting Data'!$A737)</f>
        <v>1</v>
      </c>
      <c r="W737" s="13">
        <f>SUMIFS('Fielding Data'!G:G,'Fielding Data'!$A:$A,'Hitting Data'!$A737)</f>
        <v>1</v>
      </c>
      <c r="X737" s="13">
        <f>SUMIFS('Fielding Data'!H:H,'Fielding Data'!$A:$A,'Hitting Data'!$A737)</f>
        <v>0</v>
      </c>
    </row>
    <row r="738" spans="1:24" x14ac:dyDescent="0.3">
      <c r="A738" s="13" t="str">
        <f t="shared" si="11"/>
        <v>niemaje012010</v>
      </c>
      <c r="B738" s="16" t="s">
        <v>978</v>
      </c>
      <c r="C738" s="16">
        <v>2010</v>
      </c>
      <c r="D738" s="16">
        <v>30</v>
      </c>
      <c r="E738" s="16">
        <v>5</v>
      </c>
      <c r="F738" s="16">
        <v>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3</v>
      </c>
      <c r="P738" s="13" t="str">
        <f>IFERROR(VLOOKUP($A738,'Fielding Data'!$A:$H,MATCH(P$1,'Fielding Data'!$A$1:$H$1,0),0),"Other")</f>
        <v>P</v>
      </c>
      <c r="Q738" s="13">
        <f>IFERROR(VLOOKUP($A738,'Fielding Data'!$A:$H,MATCH(Q$1,'Fielding Data'!$A$1:$H$1,0),0),"Other")</f>
        <v>8</v>
      </c>
      <c r="R738" s="13">
        <f>IFERROR(VLOOKUP($A738,'Fielding Data'!$A:$H,MATCH(R$1,'Fielding Data'!$A$1:$H$1,0),0),"Other")</f>
        <v>14</v>
      </c>
      <c r="S738" s="13">
        <f>IFERROR(VLOOKUP($A738,'Fielding Data'!$A:$H,MATCH(S$1,'Fielding Data'!$A$1:$H$1,0),0),"Other")</f>
        <v>1</v>
      </c>
      <c r="T738" s="13">
        <f>IFERROR(VLOOKUP($A738,'Fielding Data'!$A:$H,MATCH(T$1,'Fielding Data'!$A$1:$H$1,0),0),"Other")</f>
        <v>1</v>
      </c>
      <c r="U738" s="13">
        <f>SUMIFS('Fielding Data'!E:E,'Fielding Data'!$A:$A,'Hitting Data'!$A738)</f>
        <v>8</v>
      </c>
      <c r="V738" s="13">
        <f>SUMIFS('Fielding Data'!F:F,'Fielding Data'!$A:$A,'Hitting Data'!$A738)</f>
        <v>14</v>
      </c>
      <c r="W738" s="13">
        <f>SUMIFS('Fielding Data'!G:G,'Fielding Data'!$A:$A,'Hitting Data'!$A738)</f>
        <v>1</v>
      </c>
      <c r="X738" s="13">
        <f>SUMIFS('Fielding Data'!H:H,'Fielding Data'!$A:$A,'Hitting Data'!$A738)</f>
        <v>1</v>
      </c>
    </row>
    <row r="739" spans="1:24" x14ac:dyDescent="0.3">
      <c r="A739" s="13" t="str">
        <f t="shared" si="11"/>
        <v>niesejo012010</v>
      </c>
      <c r="B739" s="16" t="s">
        <v>979</v>
      </c>
      <c r="C739" s="16">
        <v>2010</v>
      </c>
      <c r="D739" s="16">
        <v>31</v>
      </c>
      <c r="E739" s="16">
        <v>53</v>
      </c>
      <c r="F739" s="16">
        <v>3</v>
      </c>
      <c r="G739" s="16">
        <v>10</v>
      </c>
      <c r="H739" s="16">
        <v>2</v>
      </c>
      <c r="I739" s="16">
        <v>0</v>
      </c>
      <c r="J739" s="16">
        <v>0</v>
      </c>
      <c r="K739" s="16">
        <v>4</v>
      </c>
      <c r="L739" s="16">
        <v>0</v>
      </c>
      <c r="M739" s="16">
        <v>0</v>
      </c>
      <c r="N739" s="16">
        <v>8</v>
      </c>
      <c r="O739" s="16">
        <v>27</v>
      </c>
      <c r="P739" s="13" t="str">
        <f>IFERROR(VLOOKUP($A739,'Fielding Data'!$A:$H,MATCH(P$1,'Fielding Data'!$A$1:$H$1,0),0),"Other")</f>
        <v>P</v>
      </c>
      <c r="Q739" s="13">
        <f>IFERROR(VLOOKUP($A739,'Fielding Data'!$A:$H,MATCH(Q$1,'Fielding Data'!$A$1:$H$1,0),0),"Other")</f>
        <v>7</v>
      </c>
      <c r="R739" s="13">
        <f>IFERROR(VLOOKUP($A739,'Fielding Data'!$A:$H,MATCH(R$1,'Fielding Data'!$A$1:$H$1,0),0),"Other")</f>
        <v>26</v>
      </c>
      <c r="S739" s="13">
        <f>IFERROR(VLOOKUP($A739,'Fielding Data'!$A:$H,MATCH(S$1,'Fielding Data'!$A$1:$H$1,0),0),"Other")</f>
        <v>1</v>
      </c>
      <c r="T739" s="13">
        <f>IFERROR(VLOOKUP($A739,'Fielding Data'!$A:$H,MATCH(T$1,'Fielding Data'!$A$1:$H$1,0),0),"Other")</f>
        <v>0</v>
      </c>
      <c r="U739" s="13">
        <f>SUMIFS('Fielding Data'!E:E,'Fielding Data'!$A:$A,'Hitting Data'!$A739)</f>
        <v>7</v>
      </c>
      <c r="V739" s="13">
        <f>SUMIFS('Fielding Data'!F:F,'Fielding Data'!$A:$A,'Hitting Data'!$A739)</f>
        <v>26</v>
      </c>
      <c r="W739" s="13">
        <f>SUMIFS('Fielding Data'!G:G,'Fielding Data'!$A:$A,'Hitting Data'!$A739)</f>
        <v>1</v>
      </c>
      <c r="X739" s="13">
        <f>SUMIFS('Fielding Data'!H:H,'Fielding Data'!$A:$A,'Hitting Data'!$A739)</f>
        <v>0</v>
      </c>
    </row>
    <row r="740" spans="1:24" x14ac:dyDescent="0.3">
      <c r="A740" s="13" t="str">
        <f t="shared" si="11"/>
        <v>nievefe012010</v>
      </c>
      <c r="B740" s="16" t="s">
        <v>703</v>
      </c>
      <c r="C740" s="16">
        <v>2010</v>
      </c>
      <c r="D740" s="16">
        <v>40</v>
      </c>
      <c r="E740" s="16">
        <v>2</v>
      </c>
      <c r="F740" s="16">
        <v>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3" t="str">
        <f>IFERROR(VLOOKUP($A740,'Fielding Data'!$A:$H,MATCH(P$1,'Fielding Data'!$A$1:$H$1,0),0),"Other")</f>
        <v>P</v>
      </c>
      <c r="Q740" s="13">
        <f>IFERROR(VLOOKUP($A740,'Fielding Data'!$A:$H,MATCH(Q$1,'Fielding Data'!$A$1:$H$1,0),0),"Other")</f>
        <v>3</v>
      </c>
      <c r="R740" s="13">
        <f>IFERROR(VLOOKUP($A740,'Fielding Data'!$A:$H,MATCH(R$1,'Fielding Data'!$A$1:$H$1,0),0),"Other")</f>
        <v>3</v>
      </c>
      <c r="S740" s="13">
        <f>IFERROR(VLOOKUP($A740,'Fielding Data'!$A:$H,MATCH(S$1,'Fielding Data'!$A$1:$H$1,0),0),"Other")</f>
        <v>0</v>
      </c>
      <c r="T740" s="13">
        <f>IFERROR(VLOOKUP($A740,'Fielding Data'!$A:$H,MATCH(T$1,'Fielding Data'!$A$1:$H$1,0),0),"Other")</f>
        <v>0</v>
      </c>
      <c r="U740" s="13">
        <f>SUMIFS('Fielding Data'!E:E,'Fielding Data'!$A:$A,'Hitting Data'!$A740)</f>
        <v>3</v>
      </c>
      <c r="V740" s="13">
        <f>SUMIFS('Fielding Data'!F:F,'Fielding Data'!$A:$A,'Hitting Data'!$A740)</f>
        <v>3</v>
      </c>
      <c r="W740" s="13">
        <f>SUMIFS('Fielding Data'!G:G,'Fielding Data'!$A:$A,'Hitting Data'!$A740)</f>
        <v>0</v>
      </c>
      <c r="X740" s="13">
        <f>SUMIFS('Fielding Data'!H:H,'Fielding Data'!$A:$A,'Hitting Data'!$A740)</f>
        <v>0</v>
      </c>
    </row>
    <row r="741" spans="1:24" x14ac:dyDescent="0.3">
      <c r="A741" s="13" t="str">
        <f t="shared" si="11"/>
        <v>nievewi012010</v>
      </c>
      <c r="B741" s="16" t="s">
        <v>323</v>
      </c>
      <c r="C741" s="16">
        <v>2010</v>
      </c>
      <c r="D741" s="16">
        <v>59</v>
      </c>
      <c r="E741" s="16">
        <v>158</v>
      </c>
      <c r="F741" s="16">
        <v>10</v>
      </c>
      <c r="G741" s="16">
        <v>32</v>
      </c>
      <c r="H741" s="16">
        <v>8</v>
      </c>
      <c r="I741" s="16">
        <v>0</v>
      </c>
      <c r="J741" s="16">
        <v>3</v>
      </c>
      <c r="K741" s="16">
        <v>16</v>
      </c>
      <c r="L741" s="16">
        <v>0</v>
      </c>
      <c r="M741" s="16">
        <v>0</v>
      </c>
      <c r="N741" s="16">
        <v>8</v>
      </c>
      <c r="O741" s="16">
        <v>29</v>
      </c>
      <c r="P741" s="13" t="str">
        <f>IFERROR(VLOOKUP($A741,'Fielding Data'!$A:$H,MATCH(P$1,'Fielding Data'!$A$1:$H$1,0),0),"Other")</f>
        <v>C</v>
      </c>
      <c r="Q741" s="13">
        <f>IFERROR(VLOOKUP($A741,'Fielding Data'!$A:$H,MATCH(Q$1,'Fielding Data'!$A$1:$H$1,0),0),"Other")</f>
        <v>290</v>
      </c>
      <c r="R741" s="13">
        <f>IFERROR(VLOOKUP($A741,'Fielding Data'!$A:$H,MATCH(R$1,'Fielding Data'!$A$1:$H$1,0),0),"Other")</f>
        <v>20</v>
      </c>
      <c r="S741" s="13">
        <f>IFERROR(VLOOKUP($A741,'Fielding Data'!$A:$H,MATCH(S$1,'Fielding Data'!$A$1:$H$1,0),0),"Other")</f>
        <v>5</v>
      </c>
      <c r="T741" s="13">
        <f>IFERROR(VLOOKUP($A741,'Fielding Data'!$A:$H,MATCH(T$1,'Fielding Data'!$A$1:$H$1,0),0),"Other")</f>
        <v>4</v>
      </c>
      <c r="U741" s="13">
        <f>SUMIFS('Fielding Data'!E:E,'Fielding Data'!$A:$A,'Hitting Data'!$A741)</f>
        <v>290</v>
      </c>
      <c r="V741" s="13">
        <f>SUMIFS('Fielding Data'!F:F,'Fielding Data'!$A:$A,'Hitting Data'!$A741)</f>
        <v>20</v>
      </c>
      <c r="W741" s="13">
        <f>SUMIFS('Fielding Data'!G:G,'Fielding Data'!$A:$A,'Hitting Data'!$A741)</f>
        <v>5</v>
      </c>
      <c r="X741" s="13">
        <f>SUMIFS('Fielding Data'!H:H,'Fielding Data'!$A:$A,'Hitting Data'!$A741)</f>
        <v>4</v>
      </c>
    </row>
    <row r="742" spans="1:24" x14ac:dyDescent="0.3">
      <c r="A742" s="13" t="str">
        <f t="shared" si="11"/>
        <v>nifu012010</v>
      </c>
      <c r="B742" s="16" t="s">
        <v>1147</v>
      </c>
      <c r="C742" s="16">
        <v>2010</v>
      </c>
      <c r="D742" s="16">
        <v>22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3" t="str">
        <f>IFERROR(VLOOKUP($A742,'Fielding Data'!$A:$H,MATCH(P$1,'Fielding Data'!$A$1:$H$1,0),0),"Other")</f>
        <v>P</v>
      </c>
      <c r="Q742" s="13">
        <f>IFERROR(VLOOKUP($A742,'Fielding Data'!$A:$H,MATCH(Q$1,'Fielding Data'!$A$1:$H$1,0),0),"Other")</f>
        <v>1</v>
      </c>
      <c r="R742" s="13">
        <f>IFERROR(VLOOKUP($A742,'Fielding Data'!$A:$H,MATCH(R$1,'Fielding Data'!$A$1:$H$1,0),0),"Other")</f>
        <v>5</v>
      </c>
      <c r="S742" s="13">
        <f>IFERROR(VLOOKUP($A742,'Fielding Data'!$A:$H,MATCH(S$1,'Fielding Data'!$A$1:$H$1,0),0),"Other")</f>
        <v>0</v>
      </c>
      <c r="T742" s="13">
        <f>IFERROR(VLOOKUP($A742,'Fielding Data'!$A:$H,MATCH(T$1,'Fielding Data'!$A$1:$H$1,0),0),"Other")</f>
        <v>0</v>
      </c>
      <c r="U742" s="13">
        <f>SUMIFS('Fielding Data'!E:E,'Fielding Data'!$A:$A,'Hitting Data'!$A742)</f>
        <v>1</v>
      </c>
      <c r="V742" s="13">
        <f>SUMIFS('Fielding Data'!F:F,'Fielding Data'!$A:$A,'Hitting Data'!$A742)</f>
        <v>5</v>
      </c>
      <c r="W742" s="13">
        <f>SUMIFS('Fielding Data'!G:G,'Fielding Data'!$A:$A,'Hitting Data'!$A742)</f>
        <v>0</v>
      </c>
      <c r="X742" s="13">
        <f>SUMIFS('Fielding Data'!H:H,'Fielding Data'!$A:$A,'Hitting Data'!$A742)</f>
        <v>0</v>
      </c>
    </row>
    <row r="743" spans="1:24" x14ac:dyDescent="0.3">
      <c r="A743" s="13" t="str">
        <f t="shared" si="11"/>
        <v>nippedu012010</v>
      </c>
      <c r="B743" s="16" t="s">
        <v>579</v>
      </c>
      <c r="C743" s="16">
        <v>2010</v>
      </c>
      <c r="D743" s="16">
        <v>38</v>
      </c>
      <c r="E743" s="16">
        <v>1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16">
        <v>0</v>
      </c>
      <c r="P743" s="13" t="str">
        <f>IFERROR(VLOOKUP($A743,'Fielding Data'!$A:$H,MATCH(P$1,'Fielding Data'!$A$1:$H$1,0),0),"Other")</f>
        <v>P</v>
      </c>
      <c r="Q743" s="13">
        <f>IFERROR(VLOOKUP($A743,'Fielding Data'!$A:$H,MATCH(Q$1,'Fielding Data'!$A$1:$H$1,0),0),"Other")</f>
        <v>3</v>
      </c>
      <c r="R743" s="13">
        <f>IFERROR(VLOOKUP($A743,'Fielding Data'!$A:$H,MATCH(R$1,'Fielding Data'!$A$1:$H$1,0),0),"Other")</f>
        <v>4</v>
      </c>
      <c r="S743" s="13">
        <f>IFERROR(VLOOKUP($A743,'Fielding Data'!$A:$H,MATCH(S$1,'Fielding Data'!$A$1:$H$1,0),0),"Other")</f>
        <v>0</v>
      </c>
      <c r="T743" s="13">
        <f>IFERROR(VLOOKUP($A743,'Fielding Data'!$A:$H,MATCH(T$1,'Fielding Data'!$A$1:$H$1,0),0),"Other")</f>
        <v>1</v>
      </c>
      <c r="U743" s="13">
        <f>SUMIFS('Fielding Data'!E:E,'Fielding Data'!$A:$A,'Hitting Data'!$A743)</f>
        <v>3</v>
      </c>
      <c r="V743" s="13">
        <f>SUMIFS('Fielding Data'!F:F,'Fielding Data'!$A:$A,'Hitting Data'!$A743)</f>
        <v>4</v>
      </c>
      <c r="W743" s="13">
        <f>SUMIFS('Fielding Data'!G:G,'Fielding Data'!$A:$A,'Hitting Data'!$A743)</f>
        <v>0</v>
      </c>
      <c r="X743" s="13">
        <f>SUMIFS('Fielding Data'!H:H,'Fielding Data'!$A:$A,'Hitting Data'!$A743)</f>
        <v>1</v>
      </c>
    </row>
    <row r="744" spans="1:24" x14ac:dyDescent="0.3">
      <c r="A744" s="13" t="str">
        <f t="shared" si="11"/>
        <v>nixla012010</v>
      </c>
      <c r="B744" s="16" t="s">
        <v>393</v>
      </c>
      <c r="C744" s="16">
        <v>2010</v>
      </c>
      <c r="D744" s="16">
        <v>97</v>
      </c>
      <c r="E744" s="16">
        <v>165</v>
      </c>
      <c r="F744" s="16">
        <v>16</v>
      </c>
      <c r="G744" s="16">
        <v>48</v>
      </c>
      <c r="H744" s="16">
        <v>11</v>
      </c>
      <c r="I744" s="16">
        <v>2</v>
      </c>
      <c r="J744" s="16">
        <v>4</v>
      </c>
      <c r="K744" s="16">
        <v>18</v>
      </c>
      <c r="L744" s="16">
        <v>0</v>
      </c>
      <c r="M744" s="16">
        <v>1</v>
      </c>
      <c r="N744" s="16">
        <v>15</v>
      </c>
      <c r="O744" s="16">
        <v>39</v>
      </c>
      <c r="P744" s="13" t="str">
        <f>IFERROR(VLOOKUP($A744,'Fielding Data'!$A:$H,MATCH(P$1,'Fielding Data'!$A$1:$H$1,0),0),"Other")</f>
        <v>CF</v>
      </c>
      <c r="Q744" s="13">
        <f>IFERROR(VLOOKUP($A744,'Fielding Data'!$A:$H,MATCH(Q$1,'Fielding Data'!$A$1:$H$1,0),0),"Other")</f>
        <v>0</v>
      </c>
      <c r="R744" s="13">
        <f>IFERROR(VLOOKUP($A744,'Fielding Data'!$A:$H,MATCH(R$1,'Fielding Data'!$A$1:$H$1,0),0),"Other")</f>
        <v>0</v>
      </c>
      <c r="S744" s="13">
        <f>IFERROR(VLOOKUP($A744,'Fielding Data'!$A:$H,MATCH(S$1,'Fielding Data'!$A$1:$H$1,0),0),"Other")</f>
        <v>0</v>
      </c>
      <c r="T744" s="13">
        <f>IFERROR(VLOOKUP($A744,'Fielding Data'!$A:$H,MATCH(T$1,'Fielding Data'!$A$1:$H$1,0),0),"Other")</f>
        <v>0</v>
      </c>
      <c r="U744" s="13">
        <f>SUMIFS('Fielding Data'!E:E,'Fielding Data'!$A:$A,'Hitting Data'!$A744)</f>
        <v>61</v>
      </c>
      <c r="V744" s="13">
        <f>SUMIFS('Fielding Data'!F:F,'Fielding Data'!$A:$A,'Hitting Data'!$A744)</f>
        <v>3</v>
      </c>
      <c r="W744" s="13">
        <f>SUMIFS('Fielding Data'!G:G,'Fielding Data'!$A:$A,'Hitting Data'!$A744)</f>
        <v>0</v>
      </c>
      <c r="X744" s="13">
        <f>SUMIFS('Fielding Data'!H:H,'Fielding Data'!$A:$A,'Hitting Data'!$A744)</f>
        <v>2</v>
      </c>
    </row>
    <row r="745" spans="1:24" x14ac:dyDescent="0.3">
      <c r="A745" s="13" t="str">
        <f t="shared" si="11"/>
        <v>nolasri012010</v>
      </c>
      <c r="B745" s="16" t="s">
        <v>704</v>
      </c>
      <c r="C745" s="16">
        <v>2010</v>
      </c>
      <c r="D745" s="16">
        <v>26</v>
      </c>
      <c r="E745" s="16">
        <v>47</v>
      </c>
      <c r="F745" s="16">
        <v>3</v>
      </c>
      <c r="G745" s="16">
        <v>8</v>
      </c>
      <c r="H745" s="16">
        <v>3</v>
      </c>
      <c r="I745" s="16">
        <v>0</v>
      </c>
      <c r="J745" s="16">
        <v>0</v>
      </c>
      <c r="K745" s="16">
        <v>3</v>
      </c>
      <c r="L745" s="16">
        <v>0</v>
      </c>
      <c r="M745" s="16">
        <v>0</v>
      </c>
      <c r="N745" s="16">
        <v>2</v>
      </c>
      <c r="O745" s="16">
        <v>16</v>
      </c>
      <c r="P745" s="13" t="str">
        <f>IFERROR(VLOOKUP($A745,'Fielding Data'!$A:$H,MATCH(P$1,'Fielding Data'!$A$1:$H$1,0),0),"Other")</f>
        <v>P</v>
      </c>
      <c r="Q745" s="13">
        <f>IFERROR(VLOOKUP($A745,'Fielding Data'!$A:$H,MATCH(Q$1,'Fielding Data'!$A$1:$H$1,0),0),"Other")</f>
        <v>9</v>
      </c>
      <c r="R745" s="13">
        <f>IFERROR(VLOOKUP($A745,'Fielding Data'!$A:$H,MATCH(R$1,'Fielding Data'!$A$1:$H$1,0),0),"Other")</f>
        <v>18</v>
      </c>
      <c r="S745" s="13">
        <f>IFERROR(VLOOKUP($A745,'Fielding Data'!$A:$H,MATCH(S$1,'Fielding Data'!$A$1:$H$1,0),0),"Other")</f>
        <v>3</v>
      </c>
      <c r="T745" s="13">
        <f>IFERROR(VLOOKUP($A745,'Fielding Data'!$A:$H,MATCH(T$1,'Fielding Data'!$A$1:$H$1,0),0),"Other")</f>
        <v>1</v>
      </c>
      <c r="U745" s="13">
        <f>SUMIFS('Fielding Data'!E:E,'Fielding Data'!$A:$A,'Hitting Data'!$A745)</f>
        <v>9</v>
      </c>
      <c r="V745" s="13">
        <f>SUMIFS('Fielding Data'!F:F,'Fielding Data'!$A:$A,'Hitting Data'!$A745)</f>
        <v>18</v>
      </c>
      <c r="W745" s="13">
        <f>SUMIFS('Fielding Data'!G:G,'Fielding Data'!$A:$A,'Hitting Data'!$A745)</f>
        <v>3</v>
      </c>
      <c r="X745" s="13">
        <f>SUMIFS('Fielding Data'!H:H,'Fielding Data'!$A:$A,'Hitting Data'!$A745)</f>
        <v>1</v>
      </c>
    </row>
    <row r="746" spans="1:24" x14ac:dyDescent="0.3">
      <c r="A746" s="13" t="str">
        <f t="shared" si="11"/>
        <v>norbejo012010</v>
      </c>
      <c r="B746" s="16" t="s">
        <v>1350</v>
      </c>
      <c r="C746" s="16">
        <v>2010</v>
      </c>
      <c r="D746" s="16">
        <v>33</v>
      </c>
      <c r="E746" s="16">
        <v>0</v>
      </c>
      <c r="F746" s="16"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3" t="str">
        <f>IFERROR(VLOOKUP($A746,'Fielding Data'!$A:$H,MATCH(P$1,'Fielding Data'!$A$1:$H$1,0),0),"Other")</f>
        <v>P</v>
      </c>
      <c r="Q746" s="13">
        <f>IFERROR(VLOOKUP($A746,'Fielding Data'!$A:$H,MATCH(Q$1,'Fielding Data'!$A$1:$H$1,0),0),"Other")</f>
        <v>1</v>
      </c>
      <c r="R746" s="13">
        <f>IFERROR(VLOOKUP($A746,'Fielding Data'!$A:$H,MATCH(R$1,'Fielding Data'!$A$1:$H$1,0),0),"Other")</f>
        <v>1</v>
      </c>
      <c r="S746" s="13">
        <f>IFERROR(VLOOKUP($A746,'Fielding Data'!$A:$H,MATCH(S$1,'Fielding Data'!$A$1:$H$1,0),0),"Other")</f>
        <v>1</v>
      </c>
      <c r="T746" s="13">
        <f>IFERROR(VLOOKUP($A746,'Fielding Data'!$A:$H,MATCH(T$1,'Fielding Data'!$A$1:$H$1,0),0),"Other")</f>
        <v>0</v>
      </c>
      <c r="U746" s="13">
        <f>SUMIFS('Fielding Data'!E:E,'Fielding Data'!$A:$A,'Hitting Data'!$A746)</f>
        <v>1</v>
      </c>
      <c r="V746" s="13">
        <f>SUMIFS('Fielding Data'!F:F,'Fielding Data'!$A:$A,'Hitting Data'!$A746)</f>
        <v>1</v>
      </c>
      <c r="W746" s="13">
        <f>SUMIFS('Fielding Data'!G:G,'Fielding Data'!$A:$A,'Hitting Data'!$A746)</f>
        <v>1</v>
      </c>
      <c r="X746" s="13">
        <f>SUMIFS('Fielding Data'!H:H,'Fielding Data'!$A:$A,'Hitting Data'!$A746)</f>
        <v>0</v>
      </c>
    </row>
    <row r="747" spans="1:24" x14ac:dyDescent="0.3">
      <c r="A747" s="13" t="str">
        <f t="shared" si="11"/>
        <v>norribu012010</v>
      </c>
      <c r="B747" s="16" t="s">
        <v>1148</v>
      </c>
      <c r="C747" s="16">
        <v>2010</v>
      </c>
      <c r="D747" s="16">
        <v>27</v>
      </c>
      <c r="E747" s="16">
        <v>44</v>
      </c>
      <c r="F747" s="16">
        <v>2</v>
      </c>
      <c r="G747" s="16">
        <v>7</v>
      </c>
      <c r="H747" s="16">
        <v>2</v>
      </c>
      <c r="I747" s="16">
        <v>0</v>
      </c>
      <c r="J747" s="16">
        <v>0</v>
      </c>
      <c r="K747" s="16">
        <v>2</v>
      </c>
      <c r="L747" s="16">
        <v>0</v>
      </c>
      <c r="M747" s="16">
        <v>0</v>
      </c>
      <c r="N747" s="16">
        <v>2</v>
      </c>
      <c r="O747" s="16">
        <v>13</v>
      </c>
      <c r="P747" s="13" t="str">
        <f>IFERROR(VLOOKUP($A747,'Fielding Data'!$A:$H,MATCH(P$1,'Fielding Data'!$A$1:$H$1,0),0),"Other")</f>
        <v>P</v>
      </c>
      <c r="Q747" s="13">
        <f>IFERROR(VLOOKUP($A747,'Fielding Data'!$A:$H,MATCH(Q$1,'Fielding Data'!$A$1:$H$1,0),0),"Other")</f>
        <v>12</v>
      </c>
      <c r="R747" s="13">
        <f>IFERROR(VLOOKUP($A747,'Fielding Data'!$A:$H,MATCH(R$1,'Fielding Data'!$A$1:$H$1,0),0),"Other")</f>
        <v>21</v>
      </c>
      <c r="S747" s="13">
        <f>IFERROR(VLOOKUP($A747,'Fielding Data'!$A:$H,MATCH(S$1,'Fielding Data'!$A$1:$H$1,0),0),"Other")</f>
        <v>3</v>
      </c>
      <c r="T747" s="13">
        <f>IFERROR(VLOOKUP($A747,'Fielding Data'!$A:$H,MATCH(T$1,'Fielding Data'!$A$1:$H$1,0),0),"Other")</f>
        <v>3</v>
      </c>
      <c r="U747" s="13">
        <f>SUMIFS('Fielding Data'!E:E,'Fielding Data'!$A:$A,'Hitting Data'!$A747)</f>
        <v>12</v>
      </c>
      <c r="V747" s="13">
        <f>SUMIFS('Fielding Data'!F:F,'Fielding Data'!$A:$A,'Hitting Data'!$A747)</f>
        <v>21</v>
      </c>
      <c r="W747" s="13">
        <f>SUMIFS('Fielding Data'!G:G,'Fielding Data'!$A:$A,'Hitting Data'!$A747)</f>
        <v>3</v>
      </c>
      <c r="X747" s="13">
        <f>SUMIFS('Fielding Data'!H:H,'Fielding Data'!$A:$A,'Hitting Data'!$A747)</f>
        <v>3</v>
      </c>
    </row>
    <row r="748" spans="1:24" x14ac:dyDescent="0.3">
      <c r="A748" s="13" t="str">
        <f t="shared" si="11"/>
        <v>novaiv012010</v>
      </c>
      <c r="B748" s="16" t="s">
        <v>1351</v>
      </c>
      <c r="C748" s="16">
        <v>2010</v>
      </c>
      <c r="D748" s="16">
        <v>10</v>
      </c>
      <c r="E748" s="16">
        <v>0</v>
      </c>
      <c r="F748" s="16"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3" t="str">
        <f>IFERROR(VLOOKUP($A748,'Fielding Data'!$A:$H,MATCH(P$1,'Fielding Data'!$A$1:$H$1,0),0),"Other")</f>
        <v>P</v>
      </c>
      <c r="Q748" s="13">
        <f>IFERROR(VLOOKUP($A748,'Fielding Data'!$A:$H,MATCH(Q$1,'Fielding Data'!$A$1:$H$1,0),0),"Other")</f>
        <v>5</v>
      </c>
      <c r="R748" s="13">
        <f>IFERROR(VLOOKUP($A748,'Fielding Data'!$A:$H,MATCH(R$1,'Fielding Data'!$A$1:$H$1,0),0),"Other")</f>
        <v>5</v>
      </c>
      <c r="S748" s="13">
        <f>IFERROR(VLOOKUP($A748,'Fielding Data'!$A:$H,MATCH(S$1,'Fielding Data'!$A$1:$H$1,0),0),"Other")</f>
        <v>1</v>
      </c>
      <c r="T748" s="13">
        <f>IFERROR(VLOOKUP($A748,'Fielding Data'!$A:$H,MATCH(T$1,'Fielding Data'!$A$1:$H$1,0),0),"Other")</f>
        <v>0</v>
      </c>
      <c r="U748" s="13">
        <f>SUMIFS('Fielding Data'!E:E,'Fielding Data'!$A:$A,'Hitting Data'!$A748)</f>
        <v>5</v>
      </c>
      <c r="V748" s="13">
        <f>SUMIFS('Fielding Data'!F:F,'Fielding Data'!$A:$A,'Hitting Data'!$A748)</f>
        <v>5</v>
      </c>
      <c r="W748" s="13">
        <f>SUMIFS('Fielding Data'!G:G,'Fielding Data'!$A:$A,'Hitting Data'!$A748)</f>
        <v>1</v>
      </c>
      <c r="X748" s="13">
        <f>SUMIFS('Fielding Data'!H:H,'Fielding Data'!$A:$A,'Hitting Data'!$A748)</f>
        <v>0</v>
      </c>
    </row>
    <row r="749" spans="1:24" x14ac:dyDescent="0.3">
      <c r="A749" s="13" t="str">
        <f t="shared" si="11"/>
        <v>nunezed022010</v>
      </c>
      <c r="B749" s="16" t="s">
        <v>1352</v>
      </c>
      <c r="C749" s="16">
        <v>2010</v>
      </c>
      <c r="D749" s="16">
        <v>30</v>
      </c>
      <c r="E749" s="16">
        <v>50</v>
      </c>
      <c r="F749" s="16">
        <v>12</v>
      </c>
      <c r="G749" s="16">
        <v>14</v>
      </c>
      <c r="H749" s="16">
        <v>1</v>
      </c>
      <c r="I749" s="16">
        <v>0</v>
      </c>
      <c r="J749" s="16">
        <v>1</v>
      </c>
      <c r="K749" s="16">
        <v>7</v>
      </c>
      <c r="L749" s="16">
        <v>5</v>
      </c>
      <c r="M749" s="16">
        <v>0</v>
      </c>
      <c r="N749" s="16">
        <v>3</v>
      </c>
      <c r="O749" s="16">
        <v>2</v>
      </c>
      <c r="P749" s="13" t="str">
        <f>IFERROR(VLOOKUP($A749,'Fielding Data'!$A:$H,MATCH(P$1,'Fielding Data'!$A$1:$H$1,0),0),"Other")</f>
        <v>2B</v>
      </c>
      <c r="Q749" s="13">
        <f>IFERROR(VLOOKUP($A749,'Fielding Data'!$A:$H,MATCH(Q$1,'Fielding Data'!$A$1:$H$1,0),0),"Other")</f>
        <v>0</v>
      </c>
      <c r="R749" s="13">
        <f>IFERROR(VLOOKUP($A749,'Fielding Data'!$A:$H,MATCH(R$1,'Fielding Data'!$A$1:$H$1,0),0),"Other")</f>
        <v>0</v>
      </c>
      <c r="S749" s="13">
        <f>IFERROR(VLOOKUP($A749,'Fielding Data'!$A:$H,MATCH(S$1,'Fielding Data'!$A$1:$H$1,0),0),"Other")</f>
        <v>0</v>
      </c>
      <c r="T749" s="13">
        <f>IFERROR(VLOOKUP($A749,'Fielding Data'!$A:$H,MATCH(T$1,'Fielding Data'!$A$1:$H$1,0),0),"Other")</f>
        <v>0</v>
      </c>
      <c r="U749" s="13">
        <f>SUMIFS('Fielding Data'!E:E,'Fielding Data'!$A:$A,'Hitting Data'!$A749)</f>
        <v>10</v>
      </c>
      <c r="V749" s="13">
        <f>SUMIFS('Fielding Data'!F:F,'Fielding Data'!$A:$A,'Hitting Data'!$A749)</f>
        <v>30</v>
      </c>
      <c r="W749" s="13">
        <f>SUMIFS('Fielding Data'!G:G,'Fielding Data'!$A:$A,'Hitting Data'!$A749)</f>
        <v>1</v>
      </c>
      <c r="X749" s="13">
        <f>SUMIFS('Fielding Data'!H:H,'Fielding Data'!$A:$A,'Hitting Data'!$A749)</f>
        <v>5</v>
      </c>
    </row>
    <row r="750" spans="1:24" x14ac:dyDescent="0.3">
      <c r="A750" s="13" t="str">
        <f t="shared" si="11"/>
        <v>nunezle012010</v>
      </c>
      <c r="B750" s="16" t="s">
        <v>580</v>
      </c>
      <c r="C750" s="16">
        <v>2010</v>
      </c>
      <c r="D750" s="16">
        <v>68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3" t="str">
        <f>IFERROR(VLOOKUP($A750,'Fielding Data'!$A:$H,MATCH(P$1,'Fielding Data'!$A$1:$H$1,0),0),"Other")</f>
        <v>P</v>
      </c>
      <c r="Q750" s="13">
        <f>IFERROR(VLOOKUP($A750,'Fielding Data'!$A:$H,MATCH(Q$1,'Fielding Data'!$A$1:$H$1,0),0),"Other")</f>
        <v>9</v>
      </c>
      <c r="R750" s="13">
        <f>IFERROR(VLOOKUP($A750,'Fielding Data'!$A:$H,MATCH(R$1,'Fielding Data'!$A$1:$H$1,0),0),"Other")</f>
        <v>5</v>
      </c>
      <c r="S750" s="13">
        <f>IFERROR(VLOOKUP($A750,'Fielding Data'!$A:$H,MATCH(S$1,'Fielding Data'!$A$1:$H$1,0),0),"Other")</f>
        <v>0</v>
      </c>
      <c r="T750" s="13">
        <f>IFERROR(VLOOKUP($A750,'Fielding Data'!$A:$H,MATCH(T$1,'Fielding Data'!$A$1:$H$1,0),0),"Other")</f>
        <v>0</v>
      </c>
      <c r="U750" s="13">
        <f>SUMIFS('Fielding Data'!E:E,'Fielding Data'!$A:$A,'Hitting Data'!$A750)</f>
        <v>9</v>
      </c>
      <c r="V750" s="13">
        <f>SUMIFS('Fielding Data'!F:F,'Fielding Data'!$A:$A,'Hitting Data'!$A750)</f>
        <v>5</v>
      </c>
      <c r="W750" s="13">
        <f>SUMIFS('Fielding Data'!G:G,'Fielding Data'!$A:$A,'Hitting Data'!$A750)</f>
        <v>0</v>
      </c>
      <c r="X750" s="13">
        <f>SUMIFS('Fielding Data'!H:H,'Fielding Data'!$A:$A,'Hitting Data'!$A750)</f>
        <v>0</v>
      </c>
    </row>
    <row r="751" spans="1:24" x14ac:dyDescent="0.3">
      <c r="A751" s="13" t="str">
        <f t="shared" si="11"/>
        <v>odayda012010</v>
      </c>
      <c r="B751" s="16" t="s">
        <v>981</v>
      </c>
      <c r="C751" s="16">
        <v>2010</v>
      </c>
      <c r="D751" s="16">
        <v>72</v>
      </c>
      <c r="E751" s="16">
        <v>0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3" t="str">
        <f>IFERROR(VLOOKUP($A751,'Fielding Data'!$A:$H,MATCH(P$1,'Fielding Data'!$A$1:$H$1,0),0),"Other")</f>
        <v>P</v>
      </c>
      <c r="Q751" s="13">
        <f>IFERROR(VLOOKUP($A751,'Fielding Data'!$A:$H,MATCH(Q$1,'Fielding Data'!$A$1:$H$1,0),0),"Other")</f>
        <v>4</v>
      </c>
      <c r="R751" s="13">
        <f>IFERROR(VLOOKUP($A751,'Fielding Data'!$A:$H,MATCH(R$1,'Fielding Data'!$A$1:$H$1,0),0),"Other")</f>
        <v>5</v>
      </c>
      <c r="S751" s="13">
        <f>IFERROR(VLOOKUP($A751,'Fielding Data'!$A:$H,MATCH(S$1,'Fielding Data'!$A$1:$H$1,0),0),"Other")</f>
        <v>1</v>
      </c>
      <c r="T751" s="13">
        <f>IFERROR(VLOOKUP($A751,'Fielding Data'!$A:$H,MATCH(T$1,'Fielding Data'!$A$1:$H$1,0),0),"Other")</f>
        <v>0</v>
      </c>
      <c r="U751" s="13">
        <f>SUMIFS('Fielding Data'!E:E,'Fielding Data'!$A:$A,'Hitting Data'!$A751)</f>
        <v>4</v>
      </c>
      <c r="V751" s="13">
        <f>SUMIFS('Fielding Data'!F:F,'Fielding Data'!$A:$A,'Hitting Data'!$A751)</f>
        <v>5</v>
      </c>
      <c r="W751" s="13">
        <f>SUMIFS('Fielding Data'!G:G,'Fielding Data'!$A:$A,'Hitting Data'!$A751)</f>
        <v>1</v>
      </c>
      <c r="X751" s="13">
        <f>SUMIFS('Fielding Data'!H:H,'Fielding Data'!$A:$A,'Hitting Data'!$A751)</f>
        <v>0</v>
      </c>
    </row>
    <row r="752" spans="1:24" x14ac:dyDescent="0.3">
      <c r="A752" s="13" t="str">
        <f t="shared" si="11"/>
        <v>oeltjtr012010</v>
      </c>
      <c r="B752" s="16" t="s">
        <v>1149</v>
      </c>
      <c r="C752" s="16">
        <v>2010</v>
      </c>
      <c r="D752" s="16">
        <v>14</v>
      </c>
      <c r="E752" s="16">
        <v>23</v>
      </c>
      <c r="F752" s="16">
        <v>5</v>
      </c>
      <c r="G752" s="16">
        <v>5</v>
      </c>
      <c r="H752" s="16">
        <v>1</v>
      </c>
      <c r="I752" s="16">
        <v>1</v>
      </c>
      <c r="J752" s="16">
        <v>0</v>
      </c>
      <c r="K752" s="16">
        <v>1</v>
      </c>
      <c r="L752" s="16">
        <v>0</v>
      </c>
      <c r="M752" s="16">
        <v>0</v>
      </c>
      <c r="N752" s="16">
        <v>4</v>
      </c>
      <c r="O752" s="16">
        <v>8</v>
      </c>
      <c r="P752" s="13" t="str">
        <f>IFERROR(VLOOKUP($A752,'Fielding Data'!$A:$H,MATCH(P$1,'Fielding Data'!$A$1:$H$1,0),0),"Other")</f>
        <v>CF</v>
      </c>
      <c r="Q752" s="13">
        <f>IFERROR(VLOOKUP($A752,'Fielding Data'!$A:$H,MATCH(Q$1,'Fielding Data'!$A$1:$H$1,0),0),"Other")</f>
        <v>0</v>
      </c>
      <c r="R752" s="13">
        <f>IFERROR(VLOOKUP($A752,'Fielding Data'!$A:$H,MATCH(R$1,'Fielding Data'!$A$1:$H$1,0),0),"Other")</f>
        <v>0</v>
      </c>
      <c r="S752" s="13">
        <f>IFERROR(VLOOKUP($A752,'Fielding Data'!$A:$H,MATCH(S$1,'Fielding Data'!$A$1:$H$1,0),0),"Other")</f>
        <v>0</v>
      </c>
      <c r="T752" s="13">
        <f>IFERROR(VLOOKUP($A752,'Fielding Data'!$A:$H,MATCH(T$1,'Fielding Data'!$A$1:$H$1,0),0),"Other")</f>
        <v>0</v>
      </c>
      <c r="U752" s="13">
        <f>SUMIFS('Fielding Data'!E:E,'Fielding Data'!$A:$A,'Hitting Data'!$A752)</f>
        <v>9</v>
      </c>
      <c r="V752" s="13">
        <f>SUMIFS('Fielding Data'!F:F,'Fielding Data'!$A:$A,'Hitting Data'!$A752)</f>
        <v>0</v>
      </c>
      <c r="W752" s="13">
        <f>SUMIFS('Fielding Data'!G:G,'Fielding Data'!$A:$A,'Hitting Data'!$A752)</f>
        <v>0</v>
      </c>
      <c r="X752" s="13">
        <f>SUMIFS('Fielding Data'!H:H,'Fielding Data'!$A:$A,'Hitting Data'!$A752)</f>
        <v>0</v>
      </c>
    </row>
    <row r="753" spans="1:24" x14ac:dyDescent="0.3">
      <c r="A753" s="13" t="str">
        <f t="shared" si="11"/>
        <v>oflaher012010</v>
      </c>
      <c r="B753" s="16" t="s">
        <v>706</v>
      </c>
      <c r="C753" s="16">
        <v>2010</v>
      </c>
      <c r="D753" s="16">
        <v>56</v>
      </c>
      <c r="E753" s="16">
        <v>0</v>
      </c>
      <c r="F753" s="16">
        <v>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3" t="str">
        <f>IFERROR(VLOOKUP($A753,'Fielding Data'!$A:$H,MATCH(P$1,'Fielding Data'!$A$1:$H$1,0),0),"Other")</f>
        <v>P</v>
      </c>
      <c r="Q753" s="13">
        <f>IFERROR(VLOOKUP($A753,'Fielding Data'!$A:$H,MATCH(Q$1,'Fielding Data'!$A$1:$H$1,0),0),"Other")</f>
        <v>1</v>
      </c>
      <c r="R753" s="13">
        <f>IFERROR(VLOOKUP($A753,'Fielding Data'!$A:$H,MATCH(R$1,'Fielding Data'!$A$1:$H$1,0),0),"Other")</f>
        <v>5</v>
      </c>
      <c r="S753" s="13">
        <f>IFERROR(VLOOKUP($A753,'Fielding Data'!$A:$H,MATCH(S$1,'Fielding Data'!$A$1:$H$1,0),0),"Other")</f>
        <v>0</v>
      </c>
      <c r="T753" s="13">
        <f>IFERROR(VLOOKUP($A753,'Fielding Data'!$A:$H,MATCH(T$1,'Fielding Data'!$A$1:$H$1,0),0),"Other")</f>
        <v>0</v>
      </c>
      <c r="U753" s="13">
        <f>SUMIFS('Fielding Data'!E:E,'Fielding Data'!$A:$A,'Hitting Data'!$A753)</f>
        <v>1</v>
      </c>
      <c r="V753" s="13">
        <f>SUMIFS('Fielding Data'!F:F,'Fielding Data'!$A:$A,'Hitting Data'!$A753)</f>
        <v>5</v>
      </c>
      <c r="W753" s="13">
        <f>SUMIFS('Fielding Data'!G:G,'Fielding Data'!$A:$A,'Hitting Data'!$A753)</f>
        <v>0</v>
      </c>
      <c r="X753" s="13">
        <f>SUMIFS('Fielding Data'!H:H,'Fielding Data'!$A:$A,'Hitting Data'!$A753)</f>
        <v>0</v>
      </c>
    </row>
    <row r="754" spans="1:24" x14ac:dyDescent="0.3">
      <c r="A754" s="13" t="str">
        <f t="shared" si="11"/>
        <v>ogandal012010</v>
      </c>
      <c r="B754" s="16" t="s">
        <v>1353</v>
      </c>
      <c r="C754" s="16">
        <v>2010</v>
      </c>
      <c r="D754" s="16">
        <v>44</v>
      </c>
      <c r="E754" s="16">
        <v>1</v>
      </c>
      <c r="F754" s="16">
        <v>1</v>
      </c>
      <c r="G754" s="16">
        <v>1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3" t="str">
        <f>IFERROR(VLOOKUP($A754,'Fielding Data'!$A:$H,MATCH(P$1,'Fielding Data'!$A$1:$H$1,0),0),"Other")</f>
        <v>P</v>
      </c>
      <c r="Q754" s="13">
        <f>IFERROR(VLOOKUP($A754,'Fielding Data'!$A:$H,MATCH(Q$1,'Fielding Data'!$A$1:$H$1,0),0),"Other")</f>
        <v>3</v>
      </c>
      <c r="R754" s="13">
        <f>IFERROR(VLOOKUP($A754,'Fielding Data'!$A:$H,MATCH(R$1,'Fielding Data'!$A$1:$H$1,0),0),"Other")</f>
        <v>3</v>
      </c>
      <c r="S754" s="13">
        <f>IFERROR(VLOOKUP($A754,'Fielding Data'!$A:$H,MATCH(S$1,'Fielding Data'!$A$1:$H$1,0),0),"Other")</f>
        <v>1</v>
      </c>
      <c r="T754" s="13">
        <f>IFERROR(VLOOKUP($A754,'Fielding Data'!$A:$H,MATCH(T$1,'Fielding Data'!$A$1:$H$1,0),0),"Other")</f>
        <v>0</v>
      </c>
      <c r="U754" s="13">
        <f>SUMIFS('Fielding Data'!E:E,'Fielding Data'!$A:$A,'Hitting Data'!$A754)</f>
        <v>3</v>
      </c>
      <c r="V754" s="13">
        <f>SUMIFS('Fielding Data'!F:F,'Fielding Data'!$A:$A,'Hitting Data'!$A754)</f>
        <v>3</v>
      </c>
      <c r="W754" s="13">
        <f>SUMIFS('Fielding Data'!G:G,'Fielding Data'!$A:$A,'Hitting Data'!$A754)</f>
        <v>1</v>
      </c>
      <c r="X754" s="13">
        <f>SUMIFS('Fielding Data'!H:H,'Fielding Data'!$A:$A,'Hitting Data'!$A754)</f>
        <v>0</v>
      </c>
    </row>
    <row r="755" spans="1:24" x14ac:dyDescent="0.3">
      <c r="A755" s="13" t="str">
        <f t="shared" si="11"/>
        <v>ohlenro012010</v>
      </c>
      <c r="B755" s="16" t="s">
        <v>830</v>
      </c>
      <c r="C755" s="16">
        <v>2010</v>
      </c>
      <c r="D755" s="16">
        <v>21</v>
      </c>
      <c r="E755" s="16">
        <v>26</v>
      </c>
      <c r="F755" s="16">
        <v>0</v>
      </c>
      <c r="G755" s="16">
        <v>2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2</v>
      </c>
      <c r="O755" s="16">
        <v>16</v>
      </c>
      <c r="P755" s="13" t="str">
        <f>IFERROR(VLOOKUP($A755,'Fielding Data'!$A:$H,MATCH(P$1,'Fielding Data'!$A$1:$H$1,0),0),"Other")</f>
        <v>P</v>
      </c>
      <c r="Q755" s="13">
        <f>IFERROR(VLOOKUP($A755,'Fielding Data'!$A:$H,MATCH(Q$1,'Fielding Data'!$A$1:$H$1,0),0),"Other")</f>
        <v>6</v>
      </c>
      <c r="R755" s="13">
        <f>IFERROR(VLOOKUP($A755,'Fielding Data'!$A:$H,MATCH(R$1,'Fielding Data'!$A$1:$H$1,0),0),"Other")</f>
        <v>8</v>
      </c>
      <c r="S755" s="13">
        <f>IFERROR(VLOOKUP($A755,'Fielding Data'!$A:$H,MATCH(S$1,'Fielding Data'!$A$1:$H$1,0),0),"Other")</f>
        <v>4</v>
      </c>
      <c r="T755" s="13">
        <f>IFERROR(VLOOKUP($A755,'Fielding Data'!$A:$H,MATCH(T$1,'Fielding Data'!$A$1:$H$1,0),0),"Other")</f>
        <v>0</v>
      </c>
      <c r="U755" s="13">
        <f>SUMIFS('Fielding Data'!E:E,'Fielding Data'!$A:$A,'Hitting Data'!$A755)</f>
        <v>6</v>
      </c>
      <c r="V755" s="13">
        <f>SUMIFS('Fielding Data'!F:F,'Fielding Data'!$A:$A,'Hitting Data'!$A755)</f>
        <v>8</v>
      </c>
      <c r="W755" s="13">
        <f>SUMIFS('Fielding Data'!G:G,'Fielding Data'!$A:$A,'Hitting Data'!$A755)</f>
        <v>4</v>
      </c>
      <c r="X755" s="13">
        <f>SUMIFS('Fielding Data'!H:H,'Fielding Data'!$A:$A,'Hitting Data'!$A755)</f>
        <v>0</v>
      </c>
    </row>
    <row r="756" spans="1:24" x14ac:dyDescent="0.3">
      <c r="A756" s="13" t="str">
        <f t="shared" si="11"/>
        <v>ojedaau012010</v>
      </c>
      <c r="B756" s="16" t="s">
        <v>162</v>
      </c>
      <c r="C756" s="16">
        <v>2010</v>
      </c>
      <c r="D756" s="16">
        <v>59</v>
      </c>
      <c r="E756" s="16">
        <v>79</v>
      </c>
      <c r="F756" s="16">
        <v>6</v>
      </c>
      <c r="G756" s="16">
        <v>15</v>
      </c>
      <c r="H756" s="16">
        <v>3</v>
      </c>
      <c r="I756" s="16">
        <v>0</v>
      </c>
      <c r="J756" s="16">
        <v>0</v>
      </c>
      <c r="K756" s="16">
        <v>5</v>
      </c>
      <c r="L756" s="16">
        <v>0</v>
      </c>
      <c r="M756" s="16">
        <v>1</v>
      </c>
      <c r="N756" s="16">
        <v>8</v>
      </c>
      <c r="O756" s="16">
        <v>8</v>
      </c>
      <c r="P756" s="13" t="str">
        <f>IFERROR(VLOOKUP($A756,'Fielding Data'!$A:$H,MATCH(P$1,'Fielding Data'!$A$1:$H$1,0),0),"Other")</f>
        <v>2B</v>
      </c>
      <c r="Q756" s="13">
        <f>IFERROR(VLOOKUP($A756,'Fielding Data'!$A:$H,MATCH(Q$1,'Fielding Data'!$A$1:$H$1,0),0),"Other")</f>
        <v>10</v>
      </c>
      <c r="R756" s="13">
        <f>IFERROR(VLOOKUP($A756,'Fielding Data'!$A:$H,MATCH(R$1,'Fielding Data'!$A$1:$H$1,0),0),"Other")</f>
        <v>19</v>
      </c>
      <c r="S756" s="13">
        <f>IFERROR(VLOOKUP($A756,'Fielding Data'!$A:$H,MATCH(S$1,'Fielding Data'!$A$1:$H$1,0),0),"Other")</f>
        <v>0</v>
      </c>
      <c r="T756" s="13">
        <f>IFERROR(VLOOKUP($A756,'Fielding Data'!$A:$H,MATCH(T$1,'Fielding Data'!$A$1:$H$1,0),0),"Other")</f>
        <v>2</v>
      </c>
      <c r="U756" s="13">
        <f>SUMIFS('Fielding Data'!E:E,'Fielding Data'!$A:$A,'Hitting Data'!$A756)</f>
        <v>25</v>
      </c>
      <c r="V756" s="13">
        <f>SUMIFS('Fielding Data'!F:F,'Fielding Data'!$A:$A,'Hitting Data'!$A756)</f>
        <v>35</v>
      </c>
      <c r="W756" s="13">
        <f>SUMIFS('Fielding Data'!G:G,'Fielding Data'!$A:$A,'Hitting Data'!$A756)</f>
        <v>0</v>
      </c>
      <c r="X756" s="13">
        <f>SUMIFS('Fielding Data'!H:H,'Fielding Data'!$A:$A,'Hitting Data'!$A756)</f>
        <v>6</v>
      </c>
    </row>
    <row r="757" spans="1:24" x14ac:dyDescent="0.3">
      <c r="A757" s="13" t="str">
        <f t="shared" si="11"/>
        <v>okajihi012010</v>
      </c>
      <c r="B757" s="16" t="s">
        <v>831</v>
      </c>
      <c r="C757" s="16">
        <v>2010</v>
      </c>
      <c r="D757" s="16">
        <v>56</v>
      </c>
      <c r="E757" s="16">
        <v>0</v>
      </c>
      <c r="F757" s="16">
        <v>0</v>
      </c>
      <c r="G757" s="16">
        <v>0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3" t="str">
        <f>IFERROR(VLOOKUP($A757,'Fielding Data'!$A:$H,MATCH(P$1,'Fielding Data'!$A$1:$H$1,0),0),"Other")</f>
        <v>P</v>
      </c>
      <c r="Q757" s="13">
        <f>IFERROR(VLOOKUP($A757,'Fielding Data'!$A:$H,MATCH(Q$1,'Fielding Data'!$A$1:$H$1,0),0),"Other")</f>
        <v>4</v>
      </c>
      <c r="R757" s="13">
        <f>IFERROR(VLOOKUP($A757,'Fielding Data'!$A:$H,MATCH(R$1,'Fielding Data'!$A$1:$H$1,0),0),"Other")</f>
        <v>8</v>
      </c>
      <c r="S757" s="13">
        <f>IFERROR(VLOOKUP($A757,'Fielding Data'!$A:$H,MATCH(S$1,'Fielding Data'!$A$1:$H$1,0),0),"Other")</f>
        <v>0</v>
      </c>
      <c r="T757" s="13">
        <f>IFERROR(VLOOKUP($A757,'Fielding Data'!$A:$H,MATCH(T$1,'Fielding Data'!$A$1:$H$1,0),0),"Other")</f>
        <v>1</v>
      </c>
      <c r="U757" s="13">
        <f>SUMIFS('Fielding Data'!E:E,'Fielding Data'!$A:$A,'Hitting Data'!$A757)</f>
        <v>4</v>
      </c>
      <c r="V757" s="13">
        <f>SUMIFS('Fielding Data'!F:F,'Fielding Data'!$A:$A,'Hitting Data'!$A757)</f>
        <v>8</v>
      </c>
      <c r="W757" s="13">
        <f>SUMIFS('Fielding Data'!G:G,'Fielding Data'!$A:$A,'Hitting Data'!$A757)</f>
        <v>0</v>
      </c>
      <c r="X757" s="13">
        <f>SUMIFS('Fielding Data'!H:H,'Fielding Data'!$A:$A,'Hitting Data'!$A757)</f>
        <v>1</v>
      </c>
    </row>
    <row r="758" spans="1:24" x14ac:dyDescent="0.3">
      <c r="A758" s="13" t="str">
        <f t="shared" si="11"/>
        <v>olivean012010</v>
      </c>
      <c r="B758" s="16" t="s">
        <v>1354</v>
      </c>
      <c r="C758" s="16">
        <v>2010</v>
      </c>
      <c r="D758" s="16">
        <v>5</v>
      </c>
      <c r="E758" s="16">
        <v>2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1</v>
      </c>
      <c r="P758" s="13" t="str">
        <f>IFERROR(VLOOKUP($A758,'Fielding Data'!$A:$H,MATCH(P$1,'Fielding Data'!$A$1:$H$1,0),0),"Other")</f>
        <v>P</v>
      </c>
      <c r="Q758" s="13">
        <f>IFERROR(VLOOKUP($A758,'Fielding Data'!$A:$H,MATCH(Q$1,'Fielding Data'!$A$1:$H$1,0),0),"Other")</f>
        <v>0</v>
      </c>
      <c r="R758" s="13">
        <f>IFERROR(VLOOKUP($A758,'Fielding Data'!$A:$H,MATCH(R$1,'Fielding Data'!$A$1:$H$1,0),0),"Other")</f>
        <v>2</v>
      </c>
      <c r="S758" s="13">
        <f>IFERROR(VLOOKUP($A758,'Fielding Data'!$A:$H,MATCH(S$1,'Fielding Data'!$A$1:$H$1,0),0),"Other")</f>
        <v>1</v>
      </c>
      <c r="T758" s="13">
        <f>IFERROR(VLOOKUP($A758,'Fielding Data'!$A:$H,MATCH(T$1,'Fielding Data'!$A$1:$H$1,0),0),"Other")</f>
        <v>0</v>
      </c>
      <c r="U758" s="13">
        <f>SUMIFS('Fielding Data'!E:E,'Fielding Data'!$A:$A,'Hitting Data'!$A758)</f>
        <v>0</v>
      </c>
      <c r="V758" s="13">
        <f>SUMIFS('Fielding Data'!F:F,'Fielding Data'!$A:$A,'Hitting Data'!$A758)</f>
        <v>2</v>
      </c>
      <c r="W758" s="13">
        <f>SUMIFS('Fielding Data'!G:G,'Fielding Data'!$A:$A,'Hitting Data'!$A758)</f>
        <v>1</v>
      </c>
      <c r="X758" s="13">
        <f>SUMIFS('Fielding Data'!H:H,'Fielding Data'!$A:$A,'Hitting Data'!$A758)</f>
        <v>0</v>
      </c>
    </row>
    <row r="759" spans="1:24" x14ac:dyDescent="0.3">
      <c r="A759" s="13" t="str">
        <f t="shared" si="11"/>
        <v>oliveda022010</v>
      </c>
      <c r="B759" s="16" t="s">
        <v>163</v>
      </c>
      <c r="C759" s="16">
        <v>2010</v>
      </c>
      <c r="D759" s="16">
        <v>64</v>
      </c>
      <c r="E759" s="16">
        <v>0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3" t="str">
        <f>IFERROR(VLOOKUP($A759,'Fielding Data'!$A:$H,MATCH(P$1,'Fielding Data'!$A$1:$H$1,0),0),"Other")</f>
        <v>P</v>
      </c>
      <c r="Q759" s="13">
        <f>IFERROR(VLOOKUP($A759,'Fielding Data'!$A:$H,MATCH(Q$1,'Fielding Data'!$A$1:$H$1,0),0),"Other")</f>
        <v>2</v>
      </c>
      <c r="R759" s="13">
        <f>IFERROR(VLOOKUP($A759,'Fielding Data'!$A:$H,MATCH(R$1,'Fielding Data'!$A$1:$H$1,0),0),"Other")</f>
        <v>9</v>
      </c>
      <c r="S759" s="13">
        <f>IFERROR(VLOOKUP($A759,'Fielding Data'!$A:$H,MATCH(S$1,'Fielding Data'!$A$1:$H$1,0),0),"Other")</f>
        <v>0</v>
      </c>
      <c r="T759" s="13">
        <f>IFERROR(VLOOKUP($A759,'Fielding Data'!$A:$H,MATCH(T$1,'Fielding Data'!$A$1:$H$1,0),0),"Other")</f>
        <v>0</v>
      </c>
      <c r="U759" s="13">
        <f>SUMIFS('Fielding Data'!E:E,'Fielding Data'!$A:$A,'Hitting Data'!$A759)</f>
        <v>2</v>
      </c>
      <c r="V759" s="13">
        <f>SUMIFS('Fielding Data'!F:F,'Fielding Data'!$A:$A,'Hitting Data'!$A759)</f>
        <v>9</v>
      </c>
      <c r="W759" s="13">
        <f>SUMIFS('Fielding Data'!G:G,'Fielding Data'!$A:$A,'Hitting Data'!$A759)</f>
        <v>0</v>
      </c>
      <c r="X759" s="13">
        <f>SUMIFS('Fielding Data'!H:H,'Fielding Data'!$A:$A,'Hitting Data'!$A759)</f>
        <v>0</v>
      </c>
    </row>
    <row r="760" spans="1:24" x14ac:dyDescent="0.3">
      <c r="A760" s="13" t="str">
        <f t="shared" si="11"/>
        <v>olivomi012010</v>
      </c>
      <c r="B760" s="16" t="s">
        <v>324</v>
      </c>
      <c r="C760" s="16">
        <v>2010</v>
      </c>
      <c r="D760" s="16">
        <v>112</v>
      </c>
      <c r="E760" s="16">
        <v>394</v>
      </c>
      <c r="F760" s="16">
        <v>55</v>
      </c>
      <c r="G760" s="16">
        <v>106</v>
      </c>
      <c r="H760" s="16">
        <v>17</v>
      </c>
      <c r="I760" s="16">
        <v>6</v>
      </c>
      <c r="J760" s="16">
        <v>14</v>
      </c>
      <c r="K760" s="16">
        <v>58</v>
      </c>
      <c r="L760" s="16">
        <v>7</v>
      </c>
      <c r="M760" s="16">
        <v>4</v>
      </c>
      <c r="N760" s="16">
        <v>27</v>
      </c>
      <c r="O760" s="16">
        <v>117</v>
      </c>
      <c r="P760" s="13" t="str">
        <f>IFERROR(VLOOKUP($A760,'Fielding Data'!$A:$H,MATCH(P$1,'Fielding Data'!$A$1:$H$1,0),0),"Other")</f>
        <v>C</v>
      </c>
      <c r="Q760" s="13">
        <f>IFERROR(VLOOKUP($A760,'Fielding Data'!$A:$H,MATCH(Q$1,'Fielding Data'!$A$1:$H$1,0),0),"Other")</f>
        <v>821</v>
      </c>
      <c r="R760" s="13">
        <f>IFERROR(VLOOKUP($A760,'Fielding Data'!$A:$H,MATCH(R$1,'Fielding Data'!$A$1:$H$1,0),0),"Other")</f>
        <v>62</v>
      </c>
      <c r="S760" s="13">
        <f>IFERROR(VLOOKUP($A760,'Fielding Data'!$A:$H,MATCH(S$1,'Fielding Data'!$A$1:$H$1,0),0),"Other")</f>
        <v>9</v>
      </c>
      <c r="T760" s="13">
        <f>IFERROR(VLOOKUP($A760,'Fielding Data'!$A:$H,MATCH(T$1,'Fielding Data'!$A$1:$H$1,0),0),"Other")</f>
        <v>9</v>
      </c>
      <c r="U760" s="13">
        <f>SUMIFS('Fielding Data'!E:E,'Fielding Data'!$A:$A,'Hitting Data'!$A760)</f>
        <v>821</v>
      </c>
      <c r="V760" s="13">
        <f>SUMIFS('Fielding Data'!F:F,'Fielding Data'!$A:$A,'Hitting Data'!$A760)</f>
        <v>62</v>
      </c>
      <c r="W760" s="13">
        <f>SUMIFS('Fielding Data'!G:G,'Fielding Data'!$A:$A,'Hitting Data'!$A760)</f>
        <v>9</v>
      </c>
      <c r="X760" s="13">
        <f>SUMIFS('Fielding Data'!H:H,'Fielding Data'!$A:$A,'Hitting Data'!$A760)</f>
        <v>9</v>
      </c>
    </row>
    <row r="761" spans="1:24" x14ac:dyDescent="0.3">
      <c r="A761" s="13" t="str">
        <f t="shared" si="11"/>
        <v>olsensc012010</v>
      </c>
      <c r="B761" s="16" t="s">
        <v>581</v>
      </c>
      <c r="C761" s="16">
        <v>2010</v>
      </c>
      <c r="D761" s="16">
        <v>17</v>
      </c>
      <c r="E761" s="16">
        <v>24</v>
      </c>
      <c r="F761" s="16">
        <v>0</v>
      </c>
      <c r="G761" s="16">
        <v>2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12</v>
      </c>
      <c r="P761" s="13" t="str">
        <f>IFERROR(VLOOKUP($A761,'Fielding Data'!$A:$H,MATCH(P$1,'Fielding Data'!$A$1:$H$1,0),0),"Other")</f>
        <v>P</v>
      </c>
      <c r="Q761" s="13">
        <f>IFERROR(VLOOKUP($A761,'Fielding Data'!$A:$H,MATCH(Q$1,'Fielding Data'!$A$1:$H$1,0),0),"Other")</f>
        <v>1</v>
      </c>
      <c r="R761" s="13">
        <f>IFERROR(VLOOKUP($A761,'Fielding Data'!$A:$H,MATCH(R$1,'Fielding Data'!$A$1:$H$1,0),0),"Other")</f>
        <v>7</v>
      </c>
      <c r="S761" s="13">
        <f>IFERROR(VLOOKUP($A761,'Fielding Data'!$A:$H,MATCH(S$1,'Fielding Data'!$A$1:$H$1,0),0),"Other")</f>
        <v>0</v>
      </c>
      <c r="T761" s="13">
        <f>IFERROR(VLOOKUP($A761,'Fielding Data'!$A:$H,MATCH(T$1,'Fielding Data'!$A$1:$H$1,0),0),"Other")</f>
        <v>1</v>
      </c>
      <c r="U761" s="13">
        <f>SUMIFS('Fielding Data'!E:E,'Fielding Data'!$A:$A,'Hitting Data'!$A761)</f>
        <v>1</v>
      </c>
      <c r="V761" s="13">
        <f>SUMIFS('Fielding Data'!F:F,'Fielding Data'!$A:$A,'Hitting Data'!$A761)</f>
        <v>7</v>
      </c>
      <c r="W761" s="13">
        <f>SUMIFS('Fielding Data'!G:G,'Fielding Data'!$A:$A,'Hitting Data'!$A761)</f>
        <v>0</v>
      </c>
      <c r="X761" s="13">
        <f>SUMIFS('Fielding Data'!H:H,'Fielding Data'!$A:$A,'Hitting Data'!$A761)</f>
        <v>1</v>
      </c>
    </row>
    <row r="762" spans="1:24" x14ac:dyDescent="0.3">
      <c r="A762" s="13" t="str">
        <f t="shared" si="11"/>
        <v>olsonga012010</v>
      </c>
      <c r="B762" s="16" t="s">
        <v>832</v>
      </c>
      <c r="C762" s="16">
        <v>2010</v>
      </c>
      <c r="D762" s="16">
        <v>35</v>
      </c>
      <c r="E762" s="16">
        <v>0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3" t="str">
        <f>IFERROR(VLOOKUP($A762,'Fielding Data'!$A:$H,MATCH(P$1,'Fielding Data'!$A$1:$H$1,0),0),"Other")</f>
        <v>P</v>
      </c>
      <c r="Q762" s="13">
        <f>IFERROR(VLOOKUP($A762,'Fielding Data'!$A:$H,MATCH(Q$1,'Fielding Data'!$A$1:$H$1,0),0),"Other")</f>
        <v>2</v>
      </c>
      <c r="R762" s="13">
        <f>IFERROR(VLOOKUP($A762,'Fielding Data'!$A:$H,MATCH(R$1,'Fielding Data'!$A$1:$H$1,0),0),"Other")</f>
        <v>0</v>
      </c>
      <c r="S762" s="13">
        <f>IFERROR(VLOOKUP($A762,'Fielding Data'!$A:$H,MATCH(S$1,'Fielding Data'!$A$1:$H$1,0),0),"Other")</f>
        <v>0</v>
      </c>
      <c r="T762" s="13">
        <f>IFERROR(VLOOKUP($A762,'Fielding Data'!$A:$H,MATCH(T$1,'Fielding Data'!$A$1:$H$1,0),0),"Other")</f>
        <v>0</v>
      </c>
      <c r="U762" s="13">
        <f>SUMIFS('Fielding Data'!E:E,'Fielding Data'!$A:$A,'Hitting Data'!$A762)</f>
        <v>2</v>
      </c>
      <c r="V762" s="13">
        <f>SUMIFS('Fielding Data'!F:F,'Fielding Data'!$A:$A,'Hitting Data'!$A762)</f>
        <v>0</v>
      </c>
      <c r="W762" s="13">
        <f>SUMIFS('Fielding Data'!G:G,'Fielding Data'!$A:$A,'Hitting Data'!$A762)</f>
        <v>0</v>
      </c>
      <c r="X762" s="13">
        <f>SUMIFS('Fielding Data'!H:H,'Fielding Data'!$A:$A,'Hitting Data'!$A762)</f>
        <v>0</v>
      </c>
    </row>
    <row r="763" spans="1:24" x14ac:dyDescent="0.3">
      <c r="A763" s="13" t="str">
        <f t="shared" si="11"/>
        <v>ondrulo012010</v>
      </c>
      <c r="B763" s="16" t="s">
        <v>1355</v>
      </c>
      <c r="C763" s="16">
        <v>2010</v>
      </c>
      <c r="D763" s="16">
        <v>60</v>
      </c>
      <c r="E763" s="16">
        <v>4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4</v>
      </c>
      <c r="P763" s="13" t="str">
        <f>IFERROR(VLOOKUP($A763,'Fielding Data'!$A:$H,MATCH(P$1,'Fielding Data'!$A$1:$H$1,0),0),"Other")</f>
        <v>P</v>
      </c>
      <c r="Q763" s="13">
        <f>IFERROR(VLOOKUP($A763,'Fielding Data'!$A:$H,MATCH(Q$1,'Fielding Data'!$A$1:$H$1,0),0),"Other")</f>
        <v>11</v>
      </c>
      <c r="R763" s="13">
        <f>IFERROR(VLOOKUP($A763,'Fielding Data'!$A:$H,MATCH(R$1,'Fielding Data'!$A$1:$H$1,0),0),"Other")</f>
        <v>8</v>
      </c>
      <c r="S763" s="13">
        <f>IFERROR(VLOOKUP($A763,'Fielding Data'!$A:$H,MATCH(S$1,'Fielding Data'!$A$1:$H$1,0),0),"Other")</f>
        <v>1</v>
      </c>
      <c r="T763" s="13">
        <f>IFERROR(VLOOKUP($A763,'Fielding Data'!$A:$H,MATCH(T$1,'Fielding Data'!$A$1:$H$1,0),0),"Other")</f>
        <v>1</v>
      </c>
      <c r="U763" s="13">
        <f>SUMIFS('Fielding Data'!E:E,'Fielding Data'!$A:$A,'Hitting Data'!$A763)</f>
        <v>11</v>
      </c>
      <c r="V763" s="13">
        <f>SUMIFS('Fielding Data'!F:F,'Fielding Data'!$A:$A,'Hitting Data'!$A763)</f>
        <v>8</v>
      </c>
      <c r="W763" s="13">
        <f>SUMIFS('Fielding Data'!G:G,'Fielding Data'!$A:$A,'Hitting Data'!$A763)</f>
        <v>1</v>
      </c>
      <c r="X763" s="13">
        <f>SUMIFS('Fielding Data'!H:H,'Fielding Data'!$A:$A,'Hitting Data'!$A763)</f>
        <v>1</v>
      </c>
    </row>
    <row r="764" spans="1:24" x14ac:dyDescent="0.3">
      <c r="A764" s="13" t="str">
        <f t="shared" si="11"/>
        <v>ordonma012010</v>
      </c>
      <c r="B764" s="16" t="s">
        <v>164</v>
      </c>
      <c r="C764" s="16">
        <v>2010</v>
      </c>
      <c r="D764" s="16">
        <v>84</v>
      </c>
      <c r="E764" s="16">
        <v>323</v>
      </c>
      <c r="F764" s="16">
        <v>56</v>
      </c>
      <c r="G764" s="16">
        <v>98</v>
      </c>
      <c r="H764" s="16">
        <v>17</v>
      </c>
      <c r="I764" s="16">
        <v>1</v>
      </c>
      <c r="J764" s="16">
        <v>12</v>
      </c>
      <c r="K764" s="16">
        <v>59</v>
      </c>
      <c r="L764" s="16">
        <v>1</v>
      </c>
      <c r="M764" s="16">
        <v>0</v>
      </c>
      <c r="N764" s="16">
        <v>40</v>
      </c>
      <c r="O764" s="16">
        <v>38</v>
      </c>
      <c r="P764" s="13" t="str">
        <f>IFERROR(VLOOKUP($A764,'Fielding Data'!$A:$H,MATCH(P$1,'Fielding Data'!$A$1:$H$1,0),0),"Other")</f>
        <v>OF</v>
      </c>
      <c r="Q764" s="13">
        <f>IFERROR(VLOOKUP($A764,'Fielding Data'!$A:$H,MATCH(Q$1,'Fielding Data'!$A$1:$H$1,0),0),"Other")</f>
        <v>135</v>
      </c>
      <c r="R764" s="13">
        <f>IFERROR(VLOOKUP($A764,'Fielding Data'!$A:$H,MATCH(R$1,'Fielding Data'!$A$1:$H$1,0),0),"Other")</f>
        <v>7</v>
      </c>
      <c r="S764" s="13">
        <f>IFERROR(VLOOKUP($A764,'Fielding Data'!$A:$H,MATCH(S$1,'Fielding Data'!$A$1:$H$1,0),0),"Other")</f>
        <v>3</v>
      </c>
      <c r="T764" s="13">
        <f>IFERROR(VLOOKUP($A764,'Fielding Data'!$A:$H,MATCH(T$1,'Fielding Data'!$A$1:$H$1,0),0),"Other")</f>
        <v>3</v>
      </c>
      <c r="U764" s="13">
        <f>SUMIFS('Fielding Data'!E:E,'Fielding Data'!$A:$A,'Hitting Data'!$A764)</f>
        <v>135</v>
      </c>
      <c r="V764" s="13">
        <f>SUMIFS('Fielding Data'!F:F,'Fielding Data'!$A:$A,'Hitting Data'!$A764)</f>
        <v>7</v>
      </c>
      <c r="W764" s="13">
        <f>SUMIFS('Fielding Data'!G:G,'Fielding Data'!$A:$A,'Hitting Data'!$A764)</f>
        <v>3</v>
      </c>
      <c r="X764" s="13">
        <f>SUMIFS('Fielding Data'!H:H,'Fielding Data'!$A:$A,'Hitting Data'!$A764)</f>
        <v>3</v>
      </c>
    </row>
    <row r="765" spans="1:24" x14ac:dyDescent="0.3">
      <c r="A765" s="13" t="str">
        <f t="shared" si="11"/>
        <v>ortizda012010</v>
      </c>
      <c r="B765" s="16" t="s">
        <v>165</v>
      </c>
      <c r="C765" s="16">
        <v>2010</v>
      </c>
      <c r="D765" s="16">
        <v>145</v>
      </c>
      <c r="E765" s="16">
        <v>518</v>
      </c>
      <c r="F765" s="16">
        <v>86</v>
      </c>
      <c r="G765" s="16">
        <v>140</v>
      </c>
      <c r="H765" s="16">
        <v>36</v>
      </c>
      <c r="I765" s="16">
        <v>1</v>
      </c>
      <c r="J765" s="16">
        <v>32</v>
      </c>
      <c r="K765" s="16">
        <v>102</v>
      </c>
      <c r="L765" s="16">
        <v>0</v>
      </c>
      <c r="M765" s="16">
        <v>1</v>
      </c>
      <c r="N765" s="16">
        <v>82</v>
      </c>
      <c r="O765" s="16">
        <v>145</v>
      </c>
      <c r="P765" s="13" t="str">
        <f>IFERROR(VLOOKUP($A765,'Fielding Data'!$A:$H,MATCH(P$1,'Fielding Data'!$A$1:$H$1,0),0),"Other")</f>
        <v>1B</v>
      </c>
      <c r="Q765" s="13">
        <f>IFERROR(VLOOKUP($A765,'Fielding Data'!$A:$H,MATCH(Q$1,'Fielding Data'!$A$1:$H$1,0),0),"Other")</f>
        <v>23</v>
      </c>
      <c r="R765" s="13">
        <f>IFERROR(VLOOKUP($A765,'Fielding Data'!$A:$H,MATCH(R$1,'Fielding Data'!$A$1:$H$1,0),0),"Other")</f>
        <v>1</v>
      </c>
      <c r="S765" s="13">
        <f>IFERROR(VLOOKUP($A765,'Fielding Data'!$A:$H,MATCH(S$1,'Fielding Data'!$A$1:$H$1,0),0),"Other")</f>
        <v>0</v>
      </c>
      <c r="T765" s="13">
        <f>IFERROR(VLOOKUP($A765,'Fielding Data'!$A:$H,MATCH(T$1,'Fielding Data'!$A$1:$H$1,0),0),"Other")</f>
        <v>1</v>
      </c>
      <c r="U765" s="13">
        <f>SUMIFS('Fielding Data'!E:E,'Fielding Data'!$A:$A,'Hitting Data'!$A765)</f>
        <v>23</v>
      </c>
      <c r="V765" s="13">
        <f>SUMIFS('Fielding Data'!F:F,'Fielding Data'!$A:$A,'Hitting Data'!$A765)</f>
        <v>1</v>
      </c>
      <c r="W765" s="13">
        <f>SUMIFS('Fielding Data'!G:G,'Fielding Data'!$A:$A,'Hitting Data'!$A765)</f>
        <v>0</v>
      </c>
      <c r="X765" s="13">
        <f>SUMIFS('Fielding Data'!H:H,'Fielding Data'!$A:$A,'Hitting Data'!$A765)</f>
        <v>1</v>
      </c>
    </row>
    <row r="766" spans="1:24" x14ac:dyDescent="0.3">
      <c r="A766" s="13" t="str">
        <f t="shared" si="11"/>
        <v>ortizra012010</v>
      </c>
      <c r="B766" s="16" t="s">
        <v>166</v>
      </c>
      <c r="C766" s="16">
        <v>2010</v>
      </c>
      <c r="D766" s="16">
        <v>16</v>
      </c>
      <c r="E766" s="16">
        <v>5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6">
        <v>2</v>
      </c>
      <c r="P766" s="13" t="str">
        <f>IFERROR(VLOOKUP($A766,'Fielding Data'!$A:$H,MATCH(P$1,'Fielding Data'!$A$1:$H$1,0),0),"Other")</f>
        <v>P</v>
      </c>
      <c r="Q766" s="13">
        <f>IFERROR(VLOOKUP($A766,'Fielding Data'!$A:$H,MATCH(Q$1,'Fielding Data'!$A$1:$H$1,0),0),"Other")</f>
        <v>1</v>
      </c>
      <c r="R766" s="13">
        <f>IFERROR(VLOOKUP($A766,'Fielding Data'!$A:$H,MATCH(R$1,'Fielding Data'!$A$1:$H$1,0),0),"Other")</f>
        <v>13</v>
      </c>
      <c r="S766" s="13">
        <f>IFERROR(VLOOKUP($A766,'Fielding Data'!$A:$H,MATCH(S$1,'Fielding Data'!$A$1:$H$1,0),0),"Other")</f>
        <v>0</v>
      </c>
      <c r="T766" s="13">
        <f>IFERROR(VLOOKUP($A766,'Fielding Data'!$A:$H,MATCH(T$1,'Fielding Data'!$A$1:$H$1,0),0),"Other")</f>
        <v>0</v>
      </c>
      <c r="U766" s="13">
        <f>SUMIFS('Fielding Data'!E:E,'Fielding Data'!$A:$A,'Hitting Data'!$A766)</f>
        <v>1</v>
      </c>
      <c r="V766" s="13">
        <f>SUMIFS('Fielding Data'!F:F,'Fielding Data'!$A:$A,'Hitting Data'!$A766)</f>
        <v>13</v>
      </c>
      <c r="W766" s="13">
        <f>SUMIFS('Fielding Data'!G:G,'Fielding Data'!$A:$A,'Hitting Data'!$A766)</f>
        <v>0</v>
      </c>
      <c r="X766" s="13">
        <f>SUMIFS('Fielding Data'!H:H,'Fielding Data'!$A:$A,'Hitting Data'!$A766)</f>
        <v>0</v>
      </c>
    </row>
    <row r="767" spans="1:24" x14ac:dyDescent="0.3">
      <c r="A767" s="13" t="str">
        <f t="shared" si="11"/>
        <v>ortizru012010</v>
      </c>
      <c r="B767" s="16" t="s">
        <v>167</v>
      </c>
      <c r="C767" s="16">
        <v>2010</v>
      </c>
      <c r="D767" s="16">
        <v>6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3" t="str">
        <f>IFERROR(VLOOKUP($A767,'Fielding Data'!$A:$H,MATCH(P$1,'Fielding Data'!$A$1:$H$1,0),0),"Other")</f>
        <v>P</v>
      </c>
      <c r="Q767" s="13">
        <f>IFERROR(VLOOKUP($A767,'Fielding Data'!$A:$H,MATCH(Q$1,'Fielding Data'!$A$1:$H$1,0),0),"Other")</f>
        <v>0</v>
      </c>
      <c r="R767" s="13">
        <f>IFERROR(VLOOKUP($A767,'Fielding Data'!$A:$H,MATCH(R$1,'Fielding Data'!$A$1:$H$1,0),0),"Other")</f>
        <v>2</v>
      </c>
      <c r="S767" s="13">
        <f>IFERROR(VLOOKUP($A767,'Fielding Data'!$A:$H,MATCH(S$1,'Fielding Data'!$A$1:$H$1,0),0),"Other")</f>
        <v>0</v>
      </c>
      <c r="T767" s="13">
        <f>IFERROR(VLOOKUP($A767,'Fielding Data'!$A:$H,MATCH(T$1,'Fielding Data'!$A$1:$H$1,0),0),"Other")</f>
        <v>1</v>
      </c>
      <c r="U767" s="13">
        <f>SUMIFS('Fielding Data'!E:E,'Fielding Data'!$A:$A,'Hitting Data'!$A767)</f>
        <v>0</v>
      </c>
      <c r="V767" s="13">
        <f>SUMIFS('Fielding Data'!F:F,'Fielding Data'!$A:$A,'Hitting Data'!$A767)</f>
        <v>2</v>
      </c>
      <c r="W767" s="13">
        <f>SUMIFS('Fielding Data'!G:G,'Fielding Data'!$A:$A,'Hitting Data'!$A767)</f>
        <v>0</v>
      </c>
      <c r="X767" s="13">
        <f>SUMIFS('Fielding Data'!H:H,'Fielding Data'!$A:$A,'Hitting Data'!$A767)</f>
        <v>1</v>
      </c>
    </row>
    <row r="768" spans="1:24" x14ac:dyDescent="0.3">
      <c r="A768" s="13" t="str">
        <f t="shared" si="11"/>
        <v>ottavad012010</v>
      </c>
      <c r="B768" s="16" t="s">
        <v>1356</v>
      </c>
      <c r="C768" s="16">
        <v>2010</v>
      </c>
      <c r="D768" s="16">
        <v>6</v>
      </c>
      <c r="E768" s="16">
        <v>6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1</v>
      </c>
      <c r="O768" s="16">
        <v>5</v>
      </c>
      <c r="P768" s="13" t="str">
        <f>IFERROR(VLOOKUP($A768,'Fielding Data'!$A:$H,MATCH(P$1,'Fielding Data'!$A$1:$H$1,0),0),"Other")</f>
        <v>P</v>
      </c>
      <c r="Q768" s="13">
        <f>IFERROR(VLOOKUP($A768,'Fielding Data'!$A:$H,MATCH(Q$1,'Fielding Data'!$A$1:$H$1,0),0),"Other")</f>
        <v>3</v>
      </c>
      <c r="R768" s="13">
        <f>IFERROR(VLOOKUP($A768,'Fielding Data'!$A:$H,MATCH(R$1,'Fielding Data'!$A$1:$H$1,0),0),"Other")</f>
        <v>1</v>
      </c>
      <c r="S768" s="13">
        <f>IFERROR(VLOOKUP($A768,'Fielding Data'!$A:$H,MATCH(S$1,'Fielding Data'!$A$1:$H$1,0),0),"Other")</f>
        <v>0</v>
      </c>
      <c r="T768" s="13">
        <f>IFERROR(VLOOKUP($A768,'Fielding Data'!$A:$H,MATCH(T$1,'Fielding Data'!$A$1:$H$1,0),0),"Other")</f>
        <v>0</v>
      </c>
      <c r="U768" s="13">
        <f>SUMIFS('Fielding Data'!E:E,'Fielding Data'!$A:$A,'Hitting Data'!$A768)</f>
        <v>3</v>
      </c>
      <c r="V768" s="13">
        <f>SUMIFS('Fielding Data'!F:F,'Fielding Data'!$A:$A,'Hitting Data'!$A768)</f>
        <v>1</v>
      </c>
      <c r="W768" s="13">
        <f>SUMIFS('Fielding Data'!G:G,'Fielding Data'!$A:$A,'Hitting Data'!$A768)</f>
        <v>0</v>
      </c>
      <c r="X768" s="13">
        <f>SUMIFS('Fielding Data'!H:H,'Fielding Data'!$A:$A,'Hitting Data'!$A768)</f>
        <v>0</v>
      </c>
    </row>
    <row r="769" spans="1:24" x14ac:dyDescent="0.3">
      <c r="A769" s="13" t="str">
        <f t="shared" si="11"/>
        <v>overbly012010</v>
      </c>
      <c r="B769" s="16" t="s">
        <v>263</v>
      </c>
      <c r="C769" s="16">
        <v>2010</v>
      </c>
      <c r="D769" s="16">
        <v>154</v>
      </c>
      <c r="E769" s="16">
        <v>534</v>
      </c>
      <c r="F769" s="16">
        <v>75</v>
      </c>
      <c r="G769" s="16">
        <v>130</v>
      </c>
      <c r="H769" s="16">
        <v>37</v>
      </c>
      <c r="I769" s="16">
        <v>2</v>
      </c>
      <c r="J769" s="16">
        <v>20</v>
      </c>
      <c r="K769" s="16">
        <v>67</v>
      </c>
      <c r="L769" s="16">
        <v>1</v>
      </c>
      <c r="M769" s="16">
        <v>0</v>
      </c>
      <c r="N769" s="16">
        <v>67</v>
      </c>
      <c r="O769" s="16">
        <v>131</v>
      </c>
      <c r="P769" s="13" t="str">
        <f>IFERROR(VLOOKUP($A769,'Fielding Data'!$A:$H,MATCH(P$1,'Fielding Data'!$A$1:$H$1,0),0),"Other")</f>
        <v>1B</v>
      </c>
      <c r="Q769" s="13">
        <f>IFERROR(VLOOKUP($A769,'Fielding Data'!$A:$H,MATCH(Q$1,'Fielding Data'!$A$1:$H$1,0),0),"Other")</f>
        <v>1310</v>
      </c>
      <c r="R769" s="13">
        <f>IFERROR(VLOOKUP($A769,'Fielding Data'!$A:$H,MATCH(R$1,'Fielding Data'!$A$1:$H$1,0),0),"Other")</f>
        <v>101</v>
      </c>
      <c r="S769" s="13">
        <f>IFERROR(VLOOKUP($A769,'Fielding Data'!$A:$H,MATCH(S$1,'Fielding Data'!$A$1:$H$1,0),0),"Other")</f>
        <v>6</v>
      </c>
      <c r="T769" s="13">
        <f>IFERROR(VLOOKUP($A769,'Fielding Data'!$A:$H,MATCH(T$1,'Fielding Data'!$A$1:$H$1,0),0),"Other")</f>
        <v>150</v>
      </c>
      <c r="U769" s="13">
        <f>SUMIFS('Fielding Data'!E:E,'Fielding Data'!$A:$A,'Hitting Data'!$A769)</f>
        <v>1310</v>
      </c>
      <c r="V769" s="13">
        <f>SUMIFS('Fielding Data'!F:F,'Fielding Data'!$A:$A,'Hitting Data'!$A769)</f>
        <v>101</v>
      </c>
      <c r="W769" s="13">
        <f>SUMIFS('Fielding Data'!G:G,'Fielding Data'!$A:$A,'Hitting Data'!$A769)</f>
        <v>6</v>
      </c>
      <c r="X769" s="13">
        <f>SUMIFS('Fielding Data'!H:H,'Fielding Data'!$A:$A,'Hitting Data'!$A769)</f>
        <v>150</v>
      </c>
    </row>
    <row r="770" spans="1:24" x14ac:dyDescent="0.3">
      <c r="A770" s="13" t="str">
        <f t="shared" si="11"/>
        <v>owingmi012010</v>
      </c>
      <c r="B770" s="16" t="s">
        <v>833</v>
      </c>
      <c r="C770" s="16">
        <v>2010</v>
      </c>
      <c r="D770" s="16">
        <v>27</v>
      </c>
      <c r="E770" s="16">
        <v>14</v>
      </c>
      <c r="F770" s="16">
        <v>2</v>
      </c>
      <c r="G770" s="16">
        <v>3</v>
      </c>
      <c r="H770" s="16">
        <v>0</v>
      </c>
      <c r="I770" s="16">
        <v>0</v>
      </c>
      <c r="J770" s="16">
        <v>1</v>
      </c>
      <c r="K770" s="16">
        <v>3</v>
      </c>
      <c r="L770" s="16">
        <v>0</v>
      </c>
      <c r="M770" s="16">
        <v>0</v>
      </c>
      <c r="N770" s="16">
        <v>0</v>
      </c>
      <c r="O770" s="16">
        <v>6</v>
      </c>
      <c r="P770" s="13" t="str">
        <f>IFERROR(VLOOKUP($A770,'Fielding Data'!$A:$H,MATCH(P$1,'Fielding Data'!$A$1:$H$1,0),0),"Other")</f>
        <v>P</v>
      </c>
      <c r="Q770" s="13">
        <f>IFERROR(VLOOKUP($A770,'Fielding Data'!$A:$H,MATCH(Q$1,'Fielding Data'!$A$1:$H$1,0),0),"Other")</f>
        <v>5</v>
      </c>
      <c r="R770" s="13">
        <f>IFERROR(VLOOKUP($A770,'Fielding Data'!$A:$H,MATCH(R$1,'Fielding Data'!$A$1:$H$1,0),0),"Other")</f>
        <v>2</v>
      </c>
      <c r="S770" s="13">
        <f>IFERROR(VLOOKUP($A770,'Fielding Data'!$A:$H,MATCH(S$1,'Fielding Data'!$A$1:$H$1,0),0),"Other")</f>
        <v>0</v>
      </c>
      <c r="T770" s="13">
        <f>IFERROR(VLOOKUP($A770,'Fielding Data'!$A:$H,MATCH(T$1,'Fielding Data'!$A$1:$H$1,0),0),"Other")</f>
        <v>0</v>
      </c>
      <c r="U770" s="13">
        <f>SUMIFS('Fielding Data'!E:E,'Fielding Data'!$A:$A,'Hitting Data'!$A770)</f>
        <v>5</v>
      </c>
      <c r="V770" s="13">
        <f>SUMIFS('Fielding Data'!F:F,'Fielding Data'!$A:$A,'Hitting Data'!$A770)</f>
        <v>2</v>
      </c>
      <c r="W770" s="13">
        <f>SUMIFS('Fielding Data'!G:G,'Fielding Data'!$A:$A,'Hitting Data'!$A770)</f>
        <v>0</v>
      </c>
      <c r="X770" s="13">
        <f>SUMIFS('Fielding Data'!H:H,'Fielding Data'!$A:$A,'Hitting Data'!$A770)</f>
        <v>0</v>
      </c>
    </row>
    <row r="771" spans="1:24" x14ac:dyDescent="0.3">
      <c r="A771" s="13" t="str">
        <f t="shared" ref="A771:A834" si="12">(B771&amp;C771)</f>
        <v>padilvi012010</v>
      </c>
      <c r="B771" s="16" t="s">
        <v>168</v>
      </c>
      <c r="C771" s="16">
        <v>2010</v>
      </c>
      <c r="D771" s="16">
        <v>16</v>
      </c>
      <c r="E771" s="16">
        <v>26</v>
      </c>
      <c r="F771" s="16">
        <v>5</v>
      </c>
      <c r="G771" s="16">
        <v>4</v>
      </c>
      <c r="H771" s="16">
        <v>1</v>
      </c>
      <c r="I771" s="16">
        <v>0</v>
      </c>
      <c r="J771" s="16">
        <v>0</v>
      </c>
      <c r="K771" s="16">
        <v>2</v>
      </c>
      <c r="L771" s="16">
        <v>0</v>
      </c>
      <c r="M771" s="16">
        <v>0</v>
      </c>
      <c r="N771" s="16">
        <v>2</v>
      </c>
      <c r="O771" s="16">
        <v>12</v>
      </c>
      <c r="P771" s="13" t="str">
        <f>IFERROR(VLOOKUP($A771,'Fielding Data'!$A:$H,MATCH(P$1,'Fielding Data'!$A$1:$H$1,0),0),"Other")</f>
        <v>P</v>
      </c>
      <c r="Q771" s="13">
        <f>IFERROR(VLOOKUP($A771,'Fielding Data'!$A:$H,MATCH(Q$1,'Fielding Data'!$A$1:$H$1,0),0),"Other")</f>
        <v>8</v>
      </c>
      <c r="R771" s="13">
        <f>IFERROR(VLOOKUP($A771,'Fielding Data'!$A:$H,MATCH(R$1,'Fielding Data'!$A$1:$H$1,0),0),"Other")</f>
        <v>10</v>
      </c>
      <c r="S771" s="13">
        <f>IFERROR(VLOOKUP($A771,'Fielding Data'!$A:$H,MATCH(S$1,'Fielding Data'!$A$1:$H$1,0),0),"Other")</f>
        <v>1</v>
      </c>
      <c r="T771" s="13">
        <f>IFERROR(VLOOKUP($A771,'Fielding Data'!$A:$H,MATCH(T$1,'Fielding Data'!$A$1:$H$1,0),0),"Other")</f>
        <v>1</v>
      </c>
      <c r="U771" s="13">
        <f>SUMIFS('Fielding Data'!E:E,'Fielding Data'!$A:$A,'Hitting Data'!$A771)</f>
        <v>8</v>
      </c>
      <c r="V771" s="13">
        <f>SUMIFS('Fielding Data'!F:F,'Fielding Data'!$A:$A,'Hitting Data'!$A771)</f>
        <v>10</v>
      </c>
      <c r="W771" s="13">
        <f>SUMIFS('Fielding Data'!G:G,'Fielding Data'!$A:$A,'Hitting Data'!$A771)</f>
        <v>1</v>
      </c>
      <c r="X771" s="13">
        <f>SUMIFS('Fielding Data'!H:H,'Fielding Data'!$A:$A,'Hitting Data'!$A771)</f>
        <v>1</v>
      </c>
    </row>
    <row r="772" spans="1:24" x14ac:dyDescent="0.3">
      <c r="A772" s="13" t="str">
        <f t="shared" si="12"/>
        <v>paganan012010</v>
      </c>
      <c r="B772" s="16" t="s">
        <v>707</v>
      </c>
      <c r="C772" s="16">
        <v>2010</v>
      </c>
      <c r="D772" s="16">
        <v>151</v>
      </c>
      <c r="E772" s="16">
        <v>579</v>
      </c>
      <c r="F772" s="16">
        <v>80</v>
      </c>
      <c r="G772" s="16">
        <v>168</v>
      </c>
      <c r="H772" s="16">
        <v>31</v>
      </c>
      <c r="I772" s="16">
        <v>7</v>
      </c>
      <c r="J772" s="16">
        <v>11</v>
      </c>
      <c r="K772" s="16">
        <v>69</v>
      </c>
      <c r="L772" s="16">
        <v>37</v>
      </c>
      <c r="M772" s="16">
        <v>9</v>
      </c>
      <c r="N772" s="16">
        <v>44</v>
      </c>
      <c r="O772" s="16">
        <v>97</v>
      </c>
      <c r="P772" s="13" t="str">
        <f>IFERROR(VLOOKUP($A772,'Fielding Data'!$A:$H,MATCH(P$1,'Fielding Data'!$A$1:$H$1,0),0),"Other")</f>
        <v>CF</v>
      </c>
      <c r="Q772" s="13">
        <f>IFERROR(VLOOKUP($A772,'Fielding Data'!$A:$H,MATCH(Q$1,'Fielding Data'!$A$1:$H$1,0),0),"Other")</f>
        <v>0</v>
      </c>
      <c r="R772" s="13">
        <f>IFERROR(VLOOKUP($A772,'Fielding Data'!$A:$H,MATCH(R$1,'Fielding Data'!$A$1:$H$1,0),0),"Other")</f>
        <v>0</v>
      </c>
      <c r="S772" s="13">
        <f>IFERROR(VLOOKUP($A772,'Fielding Data'!$A:$H,MATCH(S$1,'Fielding Data'!$A$1:$H$1,0),0),"Other")</f>
        <v>0</v>
      </c>
      <c r="T772" s="13">
        <f>IFERROR(VLOOKUP($A772,'Fielding Data'!$A:$H,MATCH(T$1,'Fielding Data'!$A$1:$H$1,0),0),"Other")</f>
        <v>0</v>
      </c>
      <c r="U772" s="13">
        <f>SUMIFS('Fielding Data'!E:E,'Fielding Data'!$A:$A,'Hitting Data'!$A772)</f>
        <v>368</v>
      </c>
      <c r="V772" s="13">
        <f>SUMIFS('Fielding Data'!F:F,'Fielding Data'!$A:$A,'Hitting Data'!$A772)</f>
        <v>10</v>
      </c>
      <c r="W772" s="13">
        <f>SUMIFS('Fielding Data'!G:G,'Fielding Data'!$A:$A,'Hitting Data'!$A772)</f>
        <v>5</v>
      </c>
      <c r="X772" s="13">
        <f>SUMIFS('Fielding Data'!H:H,'Fielding Data'!$A:$A,'Hitting Data'!$A772)</f>
        <v>2</v>
      </c>
    </row>
    <row r="773" spans="1:24" x14ac:dyDescent="0.3">
      <c r="A773" s="13" t="str">
        <f t="shared" si="12"/>
        <v>pagnoma012010</v>
      </c>
      <c r="B773" s="16" t="s">
        <v>1151</v>
      </c>
      <c r="C773" s="16">
        <v>2010</v>
      </c>
      <c r="D773" s="16">
        <v>15</v>
      </c>
      <c r="E773" s="16">
        <v>39</v>
      </c>
      <c r="F773" s="16">
        <v>4</v>
      </c>
      <c r="G773" s="16">
        <v>14</v>
      </c>
      <c r="H773" s="16">
        <v>2</v>
      </c>
      <c r="I773" s="16">
        <v>0</v>
      </c>
      <c r="J773" s="16">
        <v>1</v>
      </c>
      <c r="K773" s="16">
        <v>10</v>
      </c>
      <c r="L773" s="16">
        <v>0</v>
      </c>
      <c r="M773" s="16">
        <v>0</v>
      </c>
      <c r="N773" s="16">
        <v>2</v>
      </c>
      <c r="O773" s="16">
        <v>8</v>
      </c>
      <c r="P773" s="13" t="str">
        <f>IFERROR(VLOOKUP($A773,'Fielding Data'!$A:$H,MATCH(P$1,'Fielding Data'!$A$1:$H$1,0),0),"Other")</f>
        <v>C</v>
      </c>
      <c r="Q773" s="13">
        <f>IFERROR(VLOOKUP($A773,'Fielding Data'!$A:$H,MATCH(Q$1,'Fielding Data'!$A$1:$H$1,0),0),"Other")</f>
        <v>77</v>
      </c>
      <c r="R773" s="13">
        <f>IFERROR(VLOOKUP($A773,'Fielding Data'!$A:$H,MATCH(R$1,'Fielding Data'!$A$1:$H$1,0),0),"Other")</f>
        <v>4</v>
      </c>
      <c r="S773" s="13">
        <f>IFERROR(VLOOKUP($A773,'Fielding Data'!$A:$H,MATCH(S$1,'Fielding Data'!$A$1:$H$1,0),0),"Other")</f>
        <v>1</v>
      </c>
      <c r="T773" s="13">
        <f>IFERROR(VLOOKUP($A773,'Fielding Data'!$A:$H,MATCH(T$1,'Fielding Data'!$A$1:$H$1,0),0),"Other")</f>
        <v>1</v>
      </c>
      <c r="U773" s="13">
        <f>SUMIFS('Fielding Data'!E:E,'Fielding Data'!$A:$A,'Hitting Data'!$A773)</f>
        <v>77</v>
      </c>
      <c r="V773" s="13">
        <f>SUMIFS('Fielding Data'!F:F,'Fielding Data'!$A:$A,'Hitting Data'!$A773)</f>
        <v>4</v>
      </c>
      <c r="W773" s="13">
        <f>SUMIFS('Fielding Data'!G:G,'Fielding Data'!$A:$A,'Hitting Data'!$A773)</f>
        <v>1</v>
      </c>
      <c r="X773" s="13">
        <f>SUMIFS('Fielding Data'!H:H,'Fielding Data'!$A:$A,'Hitting Data'!$A773)</f>
        <v>1</v>
      </c>
    </row>
    <row r="774" spans="1:24" x14ac:dyDescent="0.3">
      <c r="A774" s="13" t="str">
        <f t="shared" si="12"/>
        <v>palmema012010</v>
      </c>
      <c r="B774" s="16" t="s">
        <v>983</v>
      </c>
      <c r="C774" s="16">
        <v>2010</v>
      </c>
      <c r="D774" s="16">
        <v>14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3" t="str">
        <f>IFERROR(VLOOKUP($A774,'Fielding Data'!$A:$H,MATCH(P$1,'Fielding Data'!$A$1:$H$1,0),0),"Other")</f>
        <v>P</v>
      </c>
      <c r="Q774" s="13">
        <f>IFERROR(VLOOKUP($A774,'Fielding Data'!$A:$H,MATCH(Q$1,'Fielding Data'!$A$1:$H$1,0),0),"Other")</f>
        <v>4</v>
      </c>
      <c r="R774" s="13">
        <f>IFERROR(VLOOKUP($A774,'Fielding Data'!$A:$H,MATCH(R$1,'Fielding Data'!$A$1:$H$1,0),0),"Other")</f>
        <v>1</v>
      </c>
      <c r="S774" s="13">
        <f>IFERROR(VLOOKUP($A774,'Fielding Data'!$A:$H,MATCH(S$1,'Fielding Data'!$A$1:$H$1,0),0),"Other")</f>
        <v>2</v>
      </c>
      <c r="T774" s="13">
        <f>IFERROR(VLOOKUP($A774,'Fielding Data'!$A:$H,MATCH(T$1,'Fielding Data'!$A$1:$H$1,0),0),"Other")</f>
        <v>0</v>
      </c>
      <c r="U774" s="13">
        <f>SUMIFS('Fielding Data'!E:E,'Fielding Data'!$A:$A,'Hitting Data'!$A774)</f>
        <v>4</v>
      </c>
      <c r="V774" s="13">
        <f>SUMIFS('Fielding Data'!F:F,'Fielding Data'!$A:$A,'Hitting Data'!$A774)</f>
        <v>1</v>
      </c>
      <c r="W774" s="13">
        <f>SUMIFS('Fielding Data'!G:G,'Fielding Data'!$A:$A,'Hitting Data'!$A774)</f>
        <v>2</v>
      </c>
      <c r="X774" s="13">
        <f>SUMIFS('Fielding Data'!H:H,'Fielding Data'!$A:$A,'Hitting Data'!$A774)</f>
        <v>0</v>
      </c>
    </row>
    <row r="775" spans="1:24" x14ac:dyDescent="0.3">
      <c r="A775" s="13" t="str">
        <f t="shared" si="12"/>
        <v>papeljo012010</v>
      </c>
      <c r="B775" s="16" t="s">
        <v>583</v>
      </c>
      <c r="C775" s="16">
        <v>2010</v>
      </c>
      <c r="D775" s="16">
        <v>65</v>
      </c>
      <c r="E775" s="16">
        <v>0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3" t="str">
        <f>IFERROR(VLOOKUP($A775,'Fielding Data'!$A:$H,MATCH(P$1,'Fielding Data'!$A$1:$H$1,0),0),"Other")</f>
        <v>P</v>
      </c>
      <c r="Q775" s="13">
        <f>IFERROR(VLOOKUP($A775,'Fielding Data'!$A:$H,MATCH(Q$1,'Fielding Data'!$A$1:$H$1,0),0),"Other")</f>
        <v>4</v>
      </c>
      <c r="R775" s="13">
        <f>IFERROR(VLOOKUP($A775,'Fielding Data'!$A:$H,MATCH(R$1,'Fielding Data'!$A$1:$H$1,0),0),"Other")</f>
        <v>5</v>
      </c>
      <c r="S775" s="13">
        <f>IFERROR(VLOOKUP($A775,'Fielding Data'!$A:$H,MATCH(S$1,'Fielding Data'!$A$1:$H$1,0),0),"Other")</f>
        <v>1</v>
      </c>
      <c r="T775" s="13">
        <f>IFERROR(VLOOKUP($A775,'Fielding Data'!$A:$H,MATCH(T$1,'Fielding Data'!$A$1:$H$1,0),0),"Other")</f>
        <v>0</v>
      </c>
      <c r="U775" s="13">
        <f>SUMIFS('Fielding Data'!E:E,'Fielding Data'!$A:$A,'Hitting Data'!$A775)</f>
        <v>4</v>
      </c>
      <c r="V775" s="13">
        <f>SUMIFS('Fielding Data'!F:F,'Fielding Data'!$A:$A,'Hitting Data'!$A775)</f>
        <v>5</v>
      </c>
      <c r="W775" s="13">
        <f>SUMIFS('Fielding Data'!G:G,'Fielding Data'!$A:$A,'Hitting Data'!$A775)</f>
        <v>1</v>
      </c>
      <c r="X775" s="13">
        <f>SUMIFS('Fielding Data'!H:H,'Fielding Data'!$A:$A,'Hitting Data'!$A775)</f>
        <v>0</v>
      </c>
    </row>
    <row r="776" spans="1:24" x14ac:dyDescent="0.3">
      <c r="A776" s="13" t="str">
        <f t="shared" si="12"/>
        <v>parnebo012010</v>
      </c>
      <c r="B776" s="16" t="s">
        <v>984</v>
      </c>
      <c r="C776" s="16">
        <v>2010</v>
      </c>
      <c r="D776" s="16">
        <v>41</v>
      </c>
      <c r="E776" s="16">
        <v>1</v>
      </c>
      <c r="F776" s="16"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3" t="str">
        <f>IFERROR(VLOOKUP($A776,'Fielding Data'!$A:$H,MATCH(P$1,'Fielding Data'!$A$1:$H$1,0),0),"Other")</f>
        <v>P</v>
      </c>
      <c r="Q776" s="13">
        <f>IFERROR(VLOOKUP($A776,'Fielding Data'!$A:$H,MATCH(Q$1,'Fielding Data'!$A$1:$H$1,0),0),"Other")</f>
        <v>1</v>
      </c>
      <c r="R776" s="13">
        <f>IFERROR(VLOOKUP($A776,'Fielding Data'!$A:$H,MATCH(R$1,'Fielding Data'!$A$1:$H$1,0),0),"Other")</f>
        <v>7</v>
      </c>
      <c r="S776" s="13">
        <f>IFERROR(VLOOKUP($A776,'Fielding Data'!$A:$H,MATCH(S$1,'Fielding Data'!$A$1:$H$1,0),0),"Other")</f>
        <v>0</v>
      </c>
      <c r="T776" s="13">
        <f>IFERROR(VLOOKUP($A776,'Fielding Data'!$A:$H,MATCH(T$1,'Fielding Data'!$A$1:$H$1,0),0),"Other")</f>
        <v>0</v>
      </c>
      <c r="U776" s="13">
        <f>SUMIFS('Fielding Data'!E:E,'Fielding Data'!$A:$A,'Hitting Data'!$A776)</f>
        <v>1</v>
      </c>
      <c r="V776" s="13">
        <f>SUMIFS('Fielding Data'!F:F,'Fielding Data'!$A:$A,'Hitting Data'!$A776)</f>
        <v>7</v>
      </c>
      <c r="W776" s="13">
        <f>SUMIFS('Fielding Data'!G:G,'Fielding Data'!$A:$A,'Hitting Data'!$A776)</f>
        <v>0</v>
      </c>
      <c r="X776" s="13">
        <f>SUMIFS('Fielding Data'!H:H,'Fielding Data'!$A:$A,'Hitting Data'!$A776)</f>
        <v>0</v>
      </c>
    </row>
    <row r="777" spans="1:24" x14ac:dyDescent="0.3">
      <c r="A777" s="13" t="str">
        <f t="shared" si="12"/>
        <v>parrage012010</v>
      </c>
      <c r="B777" s="16" t="s">
        <v>1152</v>
      </c>
      <c r="C777" s="16">
        <v>2010</v>
      </c>
      <c r="D777" s="16">
        <v>133</v>
      </c>
      <c r="E777" s="16">
        <v>364</v>
      </c>
      <c r="F777" s="16">
        <v>31</v>
      </c>
      <c r="G777" s="16">
        <v>95</v>
      </c>
      <c r="H777" s="16">
        <v>19</v>
      </c>
      <c r="I777" s="16">
        <v>6</v>
      </c>
      <c r="J777" s="16">
        <v>3</v>
      </c>
      <c r="K777" s="16">
        <v>30</v>
      </c>
      <c r="L777" s="16">
        <v>1</v>
      </c>
      <c r="M777" s="16">
        <v>0</v>
      </c>
      <c r="N777" s="16">
        <v>23</v>
      </c>
      <c r="O777" s="16">
        <v>76</v>
      </c>
      <c r="P777" s="13" t="str">
        <f>IFERROR(VLOOKUP($A777,'Fielding Data'!$A:$H,MATCH(P$1,'Fielding Data'!$A$1:$H$1,0),0),"Other")</f>
        <v>CF</v>
      </c>
      <c r="Q777" s="13">
        <f>IFERROR(VLOOKUP($A777,'Fielding Data'!$A:$H,MATCH(Q$1,'Fielding Data'!$A$1:$H$1,0),0),"Other")</f>
        <v>0</v>
      </c>
      <c r="R777" s="13">
        <f>IFERROR(VLOOKUP($A777,'Fielding Data'!$A:$H,MATCH(R$1,'Fielding Data'!$A$1:$H$1,0),0),"Other")</f>
        <v>0</v>
      </c>
      <c r="S777" s="13">
        <f>IFERROR(VLOOKUP($A777,'Fielding Data'!$A:$H,MATCH(S$1,'Fielding Data'!$A$1:$H$1,0),0),"Other")</f>
        <v>0</v>
      </c>
      <c r="T777" s="13">
        <f>IFERROR(VLOOKUP($A777,'Fielding Data'!$A:$H,MATCH(T$1,'Fielding Data'!$A$1:$H$1,0),0),"Other")</f>
        <v>0</v>
      </c>
      <c r="U777" s="13">
        <f>SUMIFS('Fielding Data'!E:E,'Fielding Data'!$A:$A,'Hitting Data'!$A777)</f>
        <v>220</v>
      </c>
      <c r="V777" s="13">
        <f>SUMIFS('Fielding Data'!F:F,'Fielding Data'!$A:$A,'Hitting Data'!$A777)</f>
        <v>9</v>
      </c>
      <c r="W777" s="13">
        <f>SUMIFS('Fielding Data'!G:G,'Fielding Data'!$A:$A,'Hitting Data'!$A777)</f>
        <v>4</v>
      </c>
      <c r="X777" s="13">
        <f>SUMIFS('Fielding Data'!H:H,'Fielding Data'!$A:$A,'Hitting Data'!$A777)</f>
        <v>3</v>
      </c>
    </row>
    <row r="778" spans="1:24" x14ac:dyDescent="0.3">
      <c r="A778" s="13" t="str">
        <f t="shared" si="12"/>
        <v>parrama012010</v>
      </c>
      <c r="B778" s="16" t="s">
        <v>834</v>
      </c>
      <c r="C778" s="16">
        <v>2010</v>
      </c>
      <c r="D778" s="16">
        <v>42</v>
      </c>
      <c r="E778" s="16">
        <v>34</v>
      </c>
      <c r="F778" s="16">
        <v>2</v>
      </c>
      <c r="G778" s="16">
        <v>6</v>
      </c>
      <c r="H778" s="16">
        <v>2</v>
      </c>
      <c r="I778" s="16">
        <v>0</v>
      </c>
      <c r="J778" s="16">
        <v>0</v>
      </c>
      <c r="K778" s="16">
        <v>1</v>
      </c>
      <c r="L778" s="16">
        <v>0</v>
      </c>
      <c r="M778" s="16">
        <v>0</v>
      </c>
      <c r="N778" s="16">
        <v>3</v>
      </c>
      <c r="O778" s="16">
        <v>14</v>
      </c>
      <c r="P778" s="13" t="str">
        <f>IFERROR(VLOOKUP($A778,'Fielding Data'!$A:$H,MATCH(P$1,'Fielding Data'!$A$1:$H$1,0),0),"Other")</f>
        <v>P</v>
      </c>
      <c r="Q778" s="13">
        <f>IFERROR(VLOOKUP($A778,'Fielding Data'!$A:$H,MATCH(Q$1,'Fielding Data'!$A$1:$H$1,0),0),"Other")</f>
        <v>6</v>
      </c>
      <c r="R778" s="13">
        <f>IFERROR(VLOOKUP($A778,'Fielding Data'!$A:$H,MATCH(R$1,'Fielding Data'!$A$1:$H$1,0),0),"Other")</f>
        <v>17</v>
      </c>
      <c r="S778" s="13">
        <f>IFERROR(VLOOKUP($A778,'Fielding Data'!$A:$H,MATCH(S$1,'Fielding Data'!$A$1:$H$1,0),0),"Other")</f>
        <v>5</v>
      </c>
      <c r="T778" s="13">
        <f>IFERROR(VLOOKUP($A778,'Fielding Data'!$A:$H,MATCH(T$1,'Fielding Data'!$A$1:$H$1,0),0),"Other")</f>
        <v>0</v>
      </c>
      <c r="U778" s="13">
        <f>SUMIFS('Fielding Data'!E:E,'Fielding Data'!$A:$A,'Hitting Data'!$A778)</f>
        <v>6</v>
      </c>
      <c r="V778" s="13">
        <f>SUMIFS('Fielding Data'!F:F,'Fielding Data'!$A:$A,'Hitting Data'!$A778)</f>
        <v>17</v>
      </c>
      <c r="W778" s="13">
        <f>SUMIFS('Fielding Data'!G:G,'Fielding Data'!$A:$A,'Hitting Data'!$A778)</f>
        <v>5</v>
      </c>
      <c r="X778" s="13">
        <f>SUMIFS('Fielding Data'!H:H,'Fielding Data'!$A:$A,'Hitting Data'!$A778)</f>
        <v>0</v>
      </c>
    </row>
    <row r="779" spans="1:24" x14ac:dyDescent="0.3">
      <c r="A779" s="13" t="str">
        <f t="shared" si="12"/>
        <v>parrijo012010</v>
      </c>
      <c r="B779" s="16" t="s">
        <v>170</v>
      </c>
      <c r="C779" s="16">
        <v>2010</v>
      </c>
      <c r="D779" s="16">
        <v>9</v>
      </c>
      <c r="E779" s="16">
        <v>0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3" t="str">
        <f>IFERROR(VLOOKUP($A779,'Fielding Data'!$A:$H,MATCH(P$1,'Fielding Data'!$A$1:$H$1,0),0),"Other")</f>
        <v>P</v>
      </c>
      <c r="Q779" s="13">
        <f>IFERROR(VLOOKUP($A779,'Fielding Data'!$A:$H,MATCH(Q$1,'Fielding Data'!$A$1:$H$1,0),0),"Other")</f>
        <v>2</v>
      </c>
      <c r="R779" s="13">
        <f>IFERROR(VLOOKUP($A779,'Fielding Data'!$A:$H,MATCH(R$1,'Fielding Data'!$A$1:$H$1,0),0),"Other")</f>
        <v>1</v>
      </c>
      <c r="S779" s="13">
        <f>IFERROR(VLOOKUP($A779,'Fielding Data'!$A:$H,MATCH(S$1,'Fielding Data'!$A$1:$H$1,0),0),"Other")</f>
        <v>0</v>
      </c>
      <c r="T779" s="13">
        <f>IFERROR(VLOOKUP($A779,'Fielding Data'!$A:$H,MATCH(T$1,'Fielding Data'!$A$1:$H$1,0),0),"Other")</f>
        <v>0</v>
      </c>
      <c r="U779" s="13">
        <f>SUMIFS('Fielding Data'!E:E,'Fielding Data'!$A:$A,'Hitting Data'!$A779)</f>
        <v>2</v>
      </c>
      <c r="V779" s="13">
        <f>SUMIFS('Fielding Data'!F:F,'Fielding Data'!$A:$A,'Hitting Data'!$A779)</f>
        <v>1</v>
      </c>
      <c r="W779" s="13">
        <f>SUMIFS('Fielding Data'!G:G,'Fielding Data'!$A:$A,'Hitting Data'!$A779)</f>
        <v>0</v>
      </c>
      <c r="X779" s="13">
        <f>SUMIFS('Fielding Data'!H:H,'Fielding Data'!$A:$A,'Hitting Data'!$A779)</f>
        <v>0</v>
      </c>
    </row>
    <row r="780" spans="1:24" x14ac:dyDescent="0.3">
      <c r="A780" s="13" t="str">
        <f t="shared" si="12"/>
        <v>patteco012010</v>
      </c>
      <c r="B780" s="16" t="s">
        <v>171</v>
      </c>
      <c r="C780" s="16">
        <v>2010</v>
      </c>
      <c r="D780" s="16">
        <v>90</v>
      </c>
      <c r="E780" s="16">
        <v>308</v>
      </c>
      <c r="F780" s="16">
        <v>43</v>
      </c>
      <c r="G780" s="16">
        <v>83</v>
      </c>
      <c r="H780" s="16">
        <v>16</v>
      </c>
      <c r="I780" s="16">
        <v>1</v>
      </c>
      <c r="J780" s="16">
        <v>8</v>
      </c>
      <c r="K780" s="16">
        <v>32</v>
      </c>
      <c r="L780" s="16">
        <v>21</v>
      </c>
      <c r="M780" s="16">
        <v>4</v>
      </c>
      <c r="N780" s="16">
        <v>20</v>
      </c>
      <c r="O780" s="16">
        <v>75</v>
      </c>
      <c r="P780" s="13" t="str">
        <f>IFERROR(VLOOKUP($A780,'Fielding Data'!$A:$H,MATCH(P$1,'Fielding Data'!$A$1:$H$1,0),0),"Other")</f>
        <v>CF</v>
      </c>
      <c r="Q780" s="13">
        <f>IFERROR(VLOOKUP($A780,'Fielding Data'!$A:$H,MATCH(Q$1,'Fielding Data'!$A$1:$H$1,0),0),"Other")</f>
        <v>0</v>
      </c>
      <c r="R780" s="13">
        <f>IFERROR(VLOOKUP($A780,'Fielding Data'!$A:$H,MATCH(R$1,'Fielding Data'!$A$1:$H$1,0),0),"Other")</f>
        <v>0</v>
      </c>
      <c r="S780" s="13">
        <f>IFERROR(VLOOKUP($A780,'Fielding Data'!$A:$H,MATCH(S$1,'Fielding Data'!$A$1:$H$1,0),0),"Other")</f>
        <v>0</v>
      </c>
      <c r="T780" s="13">
        <f>IFERROR(VLOOKUP($A780,'Fielding Data'!$A:$H,MATCH(T$1,'Fielding Data'!$A$1:$H$1,0),0),"Other")</f>
        <v>0</v>
      </c>
      <c r="U780" s="13">
        <f>SUMIFS('Fielding Data'!E:E,'Fielding Data'!$A:$A,'Hitting Data'!$A780)</f>
        <v>138</v>
      </c>
      <c r="V780" s="13">
        <f>SUMIFS('Fielding Data'!F:F,'Fielding Data'!$A:$A,'Hitting Data'!$A780)</f>
        <v>4</v>
      </c>
      <c r="W780" s="13">
        <f>SUMIFS('Fielding Data'!G:G,'Fielding Data'!$A:$A,'Hitting Data'!$A780)</f>
        <v>5</v>
      </c>
      <c r="X780" s="13">
        <f>SUMIFS('Fielding Data'!H:H,'Fielding Data'!$A:$A,'Hitting Data'!$A780)</f>
        <v>1</v>
      </c>
    </row>
    <row r="781" spans="1:24" x14ac:dyDescent="0.3">
      <c r="A781" s="13" t="str">
        <f t="shared" si="12"/>
        <v>pattotr012010</v>
      </c>
      <c r="B781" s="16" t="s">
        <v>836</v>
      </c>
      <c r="C781" s="16">
        <v>2010</v>
      </c>
      <c r="D781" s="16">
        <v>1</v>
      </c>
      <c r="E781" s="16">
        <v>0</v>
      </c>
      <c r="F781" s="16">
        <v>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3" t="str">
        <f>IFERROR(VLOOKUP($A781,'Fielding Data'!$A:$H,MATCH(P$1,'Fielding Data'!$A$1:$H$1,0),0),"Other")</f>
        <v>P</v>
      </c>
      <c r="Q781" s="13">
        <f>IFERROR(VLOOKUP($A781,'Fielding Data'!$A:$H,MATCH(Q$1,'Fielding Data'!$A$1:$H$1,0),0),"Other")</f>
        <v>0</v>
      </c>
      <c r="R781" s="13">
        <f>IFERROR(VLOOKUP($A781,'Fielding Data'!$A:$H,MATCH(R$1,'Fielding Data'!$A$1:$H$1,0),0),"Other")</f>
        <v>0</v>
      </c>
      <c r="S781" s="13">
        <f>IFERROR(VLOOKUP($A781,'Fielding Data'!$A:$H,MATCH(S$1,'Fielding Data'!$A$1:$H$1,0),0),"Other")</f>
        <v>0</v>
      </c>
      <c r="T781" s="13">
        <f>IFERROR(VLOOKUP($A781,'Fielding Data'!$A:$H,MATCH(T$1,'Fielding Data'!$A$1:$H$1,0),0),"Other")</f>
        <v>0</v>
      </c>
      <c r="U781" s="13">
        <f>SUMIFS('Fielding Data'!E:E,'Fielding Data'!$A:$A,'Hitting Data'!$A781)</f>
        <v>0</v>
      </c>
      <c r="V781" s="13">
        <f>SUMIFS('Fielding Data'!F:F,'Fielding Data'!$A:$A,'Hitting Data'!$A781)</f>
        <v>0</v>
      </c>
      <c r="W781" s="13">
        <f>SUMIFS('Fielding Data'!G:G,'Fielding Data'!$A:$A,'Hitting Data'!$A781)</f>
        <v>0</v>
      </c>
      <c r="X781" s="13">
        <f>SUMIFS('Fielding Data'!H:H,'Fielding Data'!$A:$A,'Hitting Data'!$A781)</f>
        <v>0</v>
      </c>
    </row>
    <row r="782" spans="1:24" x14ac:dyDescent="0.3">
      <c r="A782" s="13" t="str">
        <f t="shared" si="12"/>
        <v>pauleda012010</v>
      </c>
      <c r="B782" s="16" t="s">
        <v>708</v>
      </c>
      <c r="C782" s="16">
        <v>2010</v>
      </c>
      <c r="D782" s="16">
        <v>19</v>
      </c>
      <c r="E782" s="16">
        <v>0</v>
      </c>
      <c r="F782" s="16">
        <v>0</v>
      </c>
      <c r="G782" s="16">
        <v>0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6">
        <v>0</v>
      </c>
      <c r="P782" s="13" t="str">
        <f>IFERROR(VLOOKUP($A782,'Fielding Data'!$A:$H,MATCH(P$1,'Fielding Data'!$A$1:$H$1,0),0),"Other")</f>
        <v>P</v>
      </c>
      <c r="Q782" s="13">
        <f>IFERROR(VLOOKUP($A782,'Fielding Data'!$A:$H,MATCH(Q$1,'Fielding Data'!$A$1:$H$1,0),0),"Other")</f>
        <v>6</v>
      </c>
      <c r="R782" s="13">
        <f>IFERROR(VLOOKUP($A782,'Fielding Data'!$A:$H,MATCH(R$1,'Fielding Data'!$A$1:$H$1,0),0),"Other")</f>
        <v>8</v>
      </c>
      <c r="S782" s="13">
        <f>IFERROR(VLOOKUP($A782,'Fielding Data'!$A:$H,MATCH(S$1,'Fielding Data'!$A$1:$H$1,0),0),"Other")</f>
        <v>0</v>
      </c>
      <c r="T782" s="13">
        <f>IFERROR(VLOOKUP($A782,'Fielding Data'!$A:$H,MATCH(T$1,'Fielding Data'!$A$1:$H$1,0),0),"Other")</f>
        <v>0</v>
      </c>
      <c r="U782" s="13">
        <f>SUMIFS('Fielding Data'!E:E,'Fielding Data'!$A:$A,'Hitting Data'!$A782)</f>
        <v>6</v>
      </c>
      <c r="V782" s="13">
        <f>SUMIFS('Fielding Data'!F:F,'Fielding Data'!$A:$A,'Hitting Data'!$A782)</f>
        <v>8</v>
      </c>
      <c r="W782" s="13">
        <f>SUMIFS('Fielding Data'!G:G,'Fielding Data'!$A:$A,'Hitting Data'!$A782)</f>
        <v>0</v>
      </c>
      <c r="X782" s="13">
        <f>SUMIFS('Fielding Data'!H:H,'Fielding Data'!$A:$A,'Hitting Data'!$A782)</f>
        <v>0</v>
      </c>
    </row>
    <row r="783" spans="1:24" x14ac:dyDescent="0.3">
      <c r="A783" s="13" t="str">
        <f t="shared" si="12"/>
        <v>paulife012010</v>
      </c>
      <c r="B783" s="16" t="s">
        <v>837</v>
      </c>
      <c r="C783" s="16">
        <v>2010</v>
      </c>
      <c r="D783" s="16">
        <v>19</v>
      </c>
      <c r="E783" s="16">
        <v>24</v>
      </c>
      <c r="F783" s="16">
        <v>1</v>
      </c>
      <c r="G783" s="16">
        <v>7</v>
      </c>
      <c r="H783" s="16">
        <v>1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1</v>
      </c>
      <c r="O783" s="16">
        <v>8</v>
      </c>
      <c r="P783" s="13" t="str">
        <f>IFERROR(VLOOKUP($A783,'Fielding Data'!$A:$H,MATCH(P$1,'Fielding Data'!$A$1:$H$1,0),0),"Other")</f>
        <v>P</v>
      </c>
      <c r="Q783" s="13">
        <f>IFERROR(VLOOKUP($A783,'Fielding Data'!$A:$H,MATCH(Q$1,'Fielding Data'!$A$1:$H$1,0),0),"Other")</f>
        <v>6</v>
      </c>
      <c r="R783" s="13">
        <f>IFERROR(VLOOKUP($A783,'Fielding Data'!$A:$H,MATCH(R$1,'Fielding Data'!$A$1:$H$1,0),0),"Other")</f>
        <v>10</v>
      </c>
      <c r="S783" s="13">
        <f>IFERROR(VLOOKUP($A783,'Fielding Data'!$A:$H,MATCH(S$1,'Fielding Data'!$A$1:$H$1,0),0),"Other")</f>
        <v>2</v>
      </c>
      <c r="T783" s="13">
        <f>IFERROR(VLOOKUP($A783,'Fielding Data'!$A:$H,MATCH(T$1,'Fielding Data'!$A$1:$H$1,0),0),"Other")</f>
        <v>1</v>
      </c>
      <c r="U783" s="13">
        <f>SUMIFS('Fielding Data'!E:E,'Fielding Data'!$A:$A,'Hitting Data'!$A783)</f>
        <v>6</v>
      </c>
      <c r="V783" s="13">
        <f>SUMIFS('Fielding Data'!F:F,'Fielding Data'!$A:$A,'Hitting Data'!$A783)</f>
        <v>10</v>
      </c>
      <c r="W783" s="13">
        <f>SUMIFS('Fielding Data'!G:G,'Fielding Data'!$A:$A,'Hitting Data'!$A783)</f>
        <v>2</v>
      </c>
      <c r="X783" s="13">
        <f>SUMIFS('Fielding Data'!H:H,'Fielding Data'!$A:$A,'Hitting Data'!$A783)</f>
        <v>1</v>
      </c>
    </row>
    <row r="784" spans="1:24" x14ac:dyDescent="0.3">
      <c r="A784" s="13" t="str">
        <f t="shared" si="12"/>
        <v>pauliro012010</v>
      </c>
      <c r="B784" s="16" t="s">
        <v>584</v>
      </c>
      <c r="C784" s="16">
        <v>2010</v>
      </c>
      <c r="D784" s="16">
        <v>91</v>
      </c>
      <c r="E784" s="16">
        <v>316</v>
      </c>
      <c r="F784" s="16">
        <v>31</v>
      </c>
      <c r="G784" s="16">
        <v>82</v>
      </c>
      <c r="H784" s="16">
        <v>18</v>
      </c>
      <c r="I784" s="16">
        <v>0</v>
      </c>
      <c r="J784" s="16">
        <v>4</v>
      </c>
      <c r="K784" s="16">
        <v>37</v>
      </c>
      <c r="L784" s="16">
        <v>1</v>
      </c>
      <c r="M784" s="16">
        <v>0</v>
      </c>
      <c r="N784" s="16">
        <v>25</v>
      </c>
      <c r="O784" s="16">
        <v>51</v>
      </c>
      <c r="P784" s="13" t="str">
        <f>IFERROR(VLOOKUP($A784,'Fielding Data'!$A:$H,MATCH(P$1,'Fielding Data'!$A$1:$H$1,0),0),"Other")</f>
        <v>C</v>
      </c>
      <c r="Q784" s="13">
        <f>IFERROR(VLOOKUP($A784,'Fielding Data'!$A:$H,MATCH(Q$1,'Fielding Data'!$A$1:$H$1,0),0),"Other")</f>
        <v>644</v>
      </c>
      <c r="R784" s="13">
        <f>IFERROR(VLOOKUP($A784,'Fielding Data'!$A:$H,MATCH(R$1,'Fielding Data'!$A$1:$H$1,0),0),"Other")</f>
        <v>47</v>
      </c>
      <c r="S784" s="13">
        <f>IFERROR(VLOOKUP($A784,'Fielding Data'!$A:$H,MATCH(S$1,'Fielding Data'!$A$1:$H$1,0),0),"Other")</f>
        <v>6</v>
      </c>
      <c r="T784" s="13">
        <f>IFERROR(VLOOKUP($A784,'Fielding Data'!$A:$H,MATCH(T$1,'Fielding Data'!$A$1:$H$1,0),0),"Other")</f>
        <v>4</v>
      </c>
      <c r="U784" s="13">
        <f>SUMIFS('Fielding Data'!E:E,'Fielding Data'!$A:$A,'Hitting Data'!$A784)</f>
        <v>644</v>
      </c>
      <c r="V784" s="13">
        <f>SUMIFS('Fielding Data'!F:F,'Fielding Data'!$A:$A,'Hitting Data'!$A784)</f>
        <v>47</v>
      </c>
      <c r="W784" s="13">
        <f>SUMIFS('Fielding Data'!G:G,'Fielding Data'!$A:$A,'Hitting Data'!$A784)</f>
        <v>6</v>
      </c>
      <c r="X784" s="13">
        <f>SUMIFS('Fielding Data'!H:H,'Fielding Data'!$A:$A,'Hitting Data'!$A784)</f>
        <v>4</v>
      </c>
    </row>
    <row r="785" spans="1:24" x14ac:dyDescent="0.3">
      <c r="A785" s="13" t="str">
        <f t="shared" si="12"/>
        <v>paulxa012010</v>
      </c>
      <c r="B785" s="16" t="s">
        <v>1153</v>
      </c>
      <c r="C785" s="16">
        <v>2010</v>
      </c>
      <c r="D785" s="16">
        <v>44</v>
      </c>
      <c r="E785" s="16">
        <v>121</v>
      </c>
      <c r="F785" s="16">
        <v>16</v>
      </c>
      <c r="G785" s="16">
        <v>28</v>
      </c>
      <c r="H785" s="16">
        <v>8</v>
      </c>
      <c r="I785" s="16">
        <v>1</v>
      </c>
      <c r="J785" s="16">
        <v>0</v>
      </c>
      <c r="K785" s="16">
        <v>11</v>
      </c>
      <c r="L785" s="16">
        <v>3</v>
      </c>
      <c r="M785" s="16">
        <v>1</v>
      </c>
      <c r="N785" s="16">
        <v>8</v>
      </c>
      <c r="O785" s="16">
        <v>24</v>
      </c>
      <c r="P785" s="13" t="str">
        <f>IFERROR(VLOOKUP($A785,'Fielding Data'!$A:$H,MATCH(P$1,'Fielding Data'!$A$1:$H$1,0),0),"Other")</f>
        <v>LF</v>
      </c>
      <c r="Q785" s="13">
        <f>IFERROR(VLOOKUP($A785,'Fielding Data'!$A:$H,MATCH(Q$1,'Fielding Data'!$A$1:$H$1,0),0),"Other")</f>
        <v>0</v>
      </c>
      <c r="R785" s="13">
        <f>IFERROR(VLOOKUP($A785,'Fielding Data'!$A:$H,MATCH(R$1,'Fielding Data'!$A$1:$H$1,0),0),"Other")</f>
        <v>0</v>
      </c>
      <c r="S785" s="13">
        <f>IFERROR(VLOOKUP($A785,'Fielding Data'!$A:$H,MATCH(S$1,'Fielding Data'!$A$1:$H$1,0),0),"Other")</f>
        <v>0</v>
      </c>
      <c r="T785" s="13">
        <f>IFERROR(VLOOKUP($A785,'Fielding Data'!$A:$H,MATCH(T$1,'Fielding Data'!$A$1:$H$1,0),0),"Other")</f>
        <v>0</v>
      </c>
      <c r="U785" s="13">
        <f>SUMIFS('Fielding Data'!E:E,'Fielding Data'!$A:$A,'Hitting Data'!$A785)</f>
        <v>49</v>
      </c>
      <c r="V785" s="13">
        <f>SUMIFS('Fielding Data'!F:F,'Fielding Data'!$A:$A,'Hitting Data'!$A785)</f>
        <v>3</v>
      </c>
      <c r="W785" s="13">
        <f>SUMIFS('Fielding Data'!G:G,'Fielding Data'!$A:$A,'Hitting Data'!$A785)</f>
        <v>2</v>
      </c>
      <c r="X785" s="13">
        <f>SUMIFS('Fielding Data'!H:H,'Fielding Data'!$A:$A,'Hitting Data'!$A785)</f>
        <v>1</v>
      </c>
    </row>
    <row r="786" spans="1:24" x14ac:dyDescent="0.3">
      <c r="A786" s="13" t="str">
        <f t="shared" si="12"/>
        <v>pavanca012010</v>
      </c>
      <c r="B786" s="16" t="s">
        <v>172</v>
      </c>
      <c r="C786" s="16">
        <v>2010</v>
      </c>
      <c r="D786" s="16">
        <v>32</v>
      </c>
      <c r="E786" s="16">
        <v>6</v>
      </c>
      <c r="F786" s="16">
        <v>0</v>
      </c>
      <c r="G786" s="16">
        <v>3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 s="16">
        <v>2</v>
      </c>
      <c r="P786" s="13" t="str">
        <f>IFERROR(VLOOKUP($A786,'Fielding Data'!$A:$H,MATCH(P$1,'Fielding Data'!$A$1:$H$1,0),0),"Other")</f>
        <v>P</v>
      </c>
      <c r="Q786" s="13">
        <f>IFERROR(VLOOKUP($A786,'Fielding Data'!$A:$H,MATCH(Q$1,'Fielding Data'!$A$1:$H$1,0),0),"Other")</f>
        <v>19</v>
      </c>
      <c r="R786" s="13">
        <f>IFERROR(VLOOKUP($A786,'Fielding Data'!$A:$H,MATCH(R$1,'Fielding Data'!$A$1:$H$1,0),0),"Other")</f>
        <v>26</v>
      </c>
      <c r="S786" s="13">
        <f>IFERROR(VLOOKUP($A786,'Fielding Data'!$A:$H,MATCH(S$1,'Fielding Data'!$A$1:$H$1,0),0),"Other")</f>
        <v>0</v>
      </c>
      <c r="T786" s="13">
        <f>IFERROR(VLOOKUP($A786,'Fielding Data'!$A:$H,MATCH(T$1,'Fielding Data'!$A$1:$H$1,0),0),"Other")</f>
        <v>3</v>
      </c>
      <c r="U786" s="13">
        <f>SUMIFS('Fielding Data'!E:E,'Fielding Data'!$A:$A,'Hitting Data'!$A786)</f>
        <v>19</v>
      </c>
      <c r="V786" s="13">
        <f>SUMIFS('Fielding Data'!F:F,'Fielding Data'!$A:$A,'Hitting Data'!$A786)</f>
        <v>26</v>
      </c>
      <c r="W786" s="13">
        <f>SUMIFS('Fielding Data'!G:G,'Fielding Data'!$A:$A,'Hitting Data'!$A786)</f>
        <v>0</v>
      </c>
      <c r="X786" s="13">
        <f>SUMIFS('Fielding Data'!H:H,'Fielding Data'!$A:$A,'Hitting Data'!$A786)</f>
        <v>3</v>
      </c>
    </row>
    <row r="787" spans="1:24" x14ac:dyDescent="0.3">
      <c r="A787" s="13" t="str">
        <f t="shared" si="12"/>
        <v>paytoja012010</v>
      </c>
      <c r="B787" s="16" t="s">
        <v>173</v>
      </c>
      <c r="C787" s="16">
        <v>2010</v>
      </c>
      <c r="D787" s="16">
        <v>20</v>
      </c>
      <c r="E787" s="16">
        <v>35</v>
      </c>
      <c r="F787" s="16">
        <v>3</v>
      </c>
      <c r="G787" s="16">
        <v>12</v>
      </c>
      <c r="H787" s="16">
        <v>4</v>
      </c>
      <c r="I787" s="16">
        <v>1</v>
      </c>
      <c r="J787" s="16">
        <v>0</v>
      </c>
      <c r="K787" s="16">
        <v>1</v>
      </c>
      <c r="L787" s="16">
        <v>1</v>
      </c>
      <c r="M787" s="16">
        <v>0</v>
      </c>
      <c r="N787" s="16">
        <v>1</v>
      </c>
      <c r="O787" s="16">
        <v>4</v>
      </c>
      <c r="P787" s="13" t="str">
        <f>IFERROR(VLOOKUP($A787,'Fielding Data'!$A:$H,MATCH(P$1,'Fielding Data'!$A$1:$H$1,0),0),"Other")</f>
        <v>CF</v>
      </c>
      <c r="Q787" s="13">
        <f>IFERROR(VLOOKUP($A787,'Fielding Data'!$A:$H,MATCH(Q$1,'Fielding Data'!$A$1:$H$1,0),0),"Other")</f>
        <v>0</v>
      </c>
      <c r="R787" s="13">
        <f>IFERROR(VLOOKUP($A787,'Fielding Data'!$A:$H,MATCH(R$1,'Fielding Data'!$A$1:$H$1,0),0),"Other")</f>
        <v>0</v>
      </c>
      <c r="S787" s="13">
        <f>IFERROR(VLOOKUP($A787,'Fielding Data'!$A:$H,MATCH(S$1,'Fielding Data'!$A$1:$H$1,0),0),"Other")</f>
        <v>0</v>
      </c>
      <c r="T787" s="13">
        <f>IFERROR(VLOOKUP($A787,'Fielding Data'!$A:$H,MATCH(T$1,'Fielding Data'!$A$1:$H$1,0),0),"Other")</f>
        <v>0</v>
      </c>
      <c r="U787" s="13">
        <f>SUMIFS('Fielding Data'!E:E,'Fielding Data'!$A:$A,'Hitting Data'!$A787)</f>
        <v>12</v>
      </c>
      <c r="V787" s="13">
        <f>SUMIFS('Fielding Data'!F:F,'Fielding Data'!$A:$A,'Hitting Data'!$A787)</f>
        <v>0</v>
      </c>
      <c r="W787" s="13">
        <f>SUMIFS('Fielding Data'!G:G,'Fielding Data'!$A:$A,'Hitting Data'!$A787)</f>
        <v>0</v>
      </c>
      <c r="X787" s="13">
        <f>SUMIFS('Fielding Data'!H:H,'Fielding Data'!$A:$A,'Hitting Data'!$A787)</f>
        <v>0</v>
      </c>
    </row>
    <row r="788" spans="1:24" x14ac:dyDescent="0.3">
      <c r="A788" s="13" t="str">
        <f t="shared" si="12"/>
        <v>pearcst012010</v>
      </c>
      <c r="B788" s="16" t="s">
        <v>838</v>
      </c>
      <c r="C788" s="16">
        <v>2010</v>
      </c>
      <c r="D788" s="16">
        <v>15</v>
      </c>
      <c r="E788" s="16">
        <v>29</v>
      </c>
      <c r="F788" s="16">
        <v>4</v>
      </c>
      <c r="G788" s="16">
        <v>8</v>
      </c>
      <c r="H788" s="16">
        <v>2</v>
      </c>
      <c r="I788" s="16">
        <v>1</v>
      </c>
      <c r="J788" s="16">
        <v>0</v>
      </c>
      <c r="K788" s="16">
        <v>5</v>
      </c>
      <c r="L788" s="16">
        <v>0</v>
      </c>
      <c r="M788" s="16">
        <v>0</v>
      </c>
      <c r="N788" s="16">
        <v>7</v>
      </c>
      <c r="O788" s="16">
        <v>6</v>
      </c>
      <c r="P788" s="13" t="str">
        <f>IFERROR(VLOOKUP($A788,'Fielding Data'!$A:$H,MATCH(P$1,'Fielding Data'!$A$1:$H$1,0),0),"Other")</f>
        <v>1B</v>
      </c>
      <c r="Q788" s="13">
        <f>IFERROR(VLOOKUP($A788,'Fielding Data'!$A:$H,MATCH(Q$1,'Fielding Data'!$A$1:$H$1,0),0),"Other")</f>
        <v>78</v>
      </c>
      <c r="R788" s="13">
        <f>IFERROR(VLOOKUP($A788,'Fielding Data'!$A:$H,MATCH(R$1,'Fielding Data'!$A$1:$H$1,0),0),"Other")</f>
        <v>7</v>
      </c>
      <c r="S788" s="13">
        <f>IFERROR(VLOOKUP($A788,'Fielding Data'!$A:$H,MATCH(S$1,'Fielding Data'!$A$1:$H$1,0),0),"Other")</f>
        <v>1</v>
      </c>
      <c r="T788" s="13">
        <f>IFERROR(VLOOKUP($A788,'Fielding Data'!$A:$H,MATCH(T$1,'Fielding Data'!$A$1:$H$1,0),0),"Other")</f>
        <v>8</v>
      </c>
      <c r="U788" s="13">
        <f>SUMIFS('Fielding Data'!E:E,'Fielding Data'!$A:$A,'Hitting Data'!$A788)</f>
        <v>78</v>
      </c>
      <c r="V788" s="13">
        <f>SUMIFS('Fielding Data'!F:F,'Fielding Data'!$A:$A,'Hitting Data'!$A788)</f>
        <v>7</v>
      </c>
      <c r="W788" s="13">
        <f>SUMIFS('Fielding Data'!G:G,'Fielding Data'!$A:$A,'Hitting Data'!$A788)</f>
        <v>1</v>
      </c>
      <c r="X788" s="13">
        <f>SUMIFS('Fielding Data'!H:H,'Fielding Data'!$A:$A,'Hitting Data'!$A788)</f>
        <v>8</v>
      </c>
    </row>
    <row r="789" spans="1:24" x14ac:dyDescent="0.3">
      <c r="A789" s="13" t="str">
        <f t="shared" si="12"/>
        <v>peavyja012010</v>
      </c>
      <c r="B789" s="16" t="s">
        <v>325</v>
      </c>
      <c r="C789" s="16">
        <v>2010</v>
      </c>
      <c r="D789" s="16">
        <v>17</v>
      </c>
      <c r="E789" s="16">
        <v>7</v>
      </c>
      <c r="F789" s="16">
        <v>0</v>
      </c>
      <c r="G789" s="16">
        <v>1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3</v>
      </c>
      <c r="P789" s="13" t="str">
        <f>IFERROR(VLOOKUP($A789,'Fielding Data'!$A:$H,MATCH(P$1,'Fielding Data'!$A$1:$H$1,0),0),"Other")</f>
        <v>P</v>
      </c>
      <c r="Q789" s="13">
        <f>IFERROR(VLOOKUP($A789,'Fielding Data'!$A:$H,MATCH(Q$1,'Fielding Data'!$A$1:$H$1,0),0),"Other")</f>
        <v>8</v>
      </c>
      <c r="R789" s="13">
        <f>IFERROR(VLOOKUP($A789,'Fielding Data'!$A:$H,MATCH(R$1,'Fielding Data'!$A$1:$H$1,0),0),"Other")</f>
        <v>16</v>
      </c>
      <c r="S789" s="13">
        <f>IFERROR(VLOOKUP($A789,'Fielding Data'!$A:$H,MATCH(S$1,'Fielding Data'!$A$1:$H$1,0),0),"Other")</f>
        <v>0</v>
      </c>
      <c r="T789" s="13">
        <f>IFERROR(VLOOKUP($A789,'Fielding Data'!$A:$H,MATCH(T$1,'Fielding Data'!$A$1:$H$1,0),0),"Other")</f>
        <v>0</v>
      </c>
      <c r="U789" s="13">
        <f>SUMIFS('Fielding Data'!E:E,'Fielding Data'!$A:$A,'Hitting Data'!$A789)</f>
        <v>8</v>
      </c>
      <c r="V789" s="13">
        <f>SUMIFS('Fielding Data'!F:F,'Fielding Data'!$A:$A,'Hitting Data'!$A789)</f>
        <v>16</v>
      </c>
      <c r="W789" s="13">
        <f>SUMIFS('Fielding Data'!G:G,'Fielding Data'!$A:$A,'Hitting Data'!$A789)</f>
        <v>0</v>
      </c>
      <c r="X789" s="13">
        <f>SUMIFS('Fielding Data'!H:H,'Fielding Data'!$A:$A,'Hitting Data'!$A789)</f>
        <v>0</v>
      </c>
    </row>
    <row r="790" spans="1:24" x14ac:dyDescent="0.3">
      <c r="A790" s="13" t="str">
        <f t="shared" si="12"/>
        <v>pedrodu012010</v>
      </c>
      <c r="B790" s="16" t="s">
        <v>709</v>
      </c>
      <c r="C790" s="16">
        <v>2010</v>
      </c>
      <c r="D790" s="16">
        <v>75</v>
      </c>
      <c r="E790" s="16">
        <v>302</v>
      </c>
      <c r="F790" s="16">
        <v>53</v>
      </c>
      <c r="G790" s="16">
        <v>87</v>
      </c>
      <c r="H790" s="16">
        <v>24</v>
      </c>
      <c r="I790" s="16">
        <v>1</v>
      </c>
      <c r="J790" s="16">
        <v>12</v>
      </c>
      <c r="K790" s="16">
        <v>41</v>
      </c>
      <c r="L790" s="16">
        <v>9</v>
      </c>
      <c r="M790" s="16">
        <v>1</v>
      </c>
      <c r="N790" s="16">
        <v>37</v>
      </c>
      <c r="O790" s="16">
        <v>38</v>
      </c>
      <c r="P790" s="13" t="str">
        <f>IFERROR(VLOOKUP($A790,'Fielding Data'!$A:$H,MATCH(P$1,'Fielding Data'!$A$1:$H$1,0),0),"Other")</f>
        <v>2B</v>
      </c>
      <c r="Q790" s="13">
        <f>IFERROR(VLOOKUP($A790,'Fielding Data'!$A:$H,MATCH(Q$1,'Fielding Data'!$A$1:$H$1,0),0),"Other")</f>
        <v>137</v>
      </c>
      <c r="R790" s="13">
        <f>IFERROR(VLOOKUP($A790,'Fielding Data'!$A:$H,MATCH(R$1,'Fielding Data'!$A$1:$H$1,0),0),"Other")</f>
        <v>212</v>
      </c>
      <c r="S790" s="13">
        <f>IFERROR(VLOOKUP($A790,'Fielding Data'!$A:$H,MATCH(S$1,'Fielding Data'!$A$1:$H$1,0),0),"Other")</f>
        <v>3</v>
      </c>
      <c r="T790" s="13">
        <f>IFERROR(VLOOKUP($A790,'Fielding Data'!$A:$H,MATCH(T$1,'Fielding Data'!$A$1:$H$1,0),0),"Other")</f>
        <v>50</v>
      </c>
      <c r="U790" s="13">
        <f>SUMIFS('Fielding Data'!E:E,'Fielding Data'!$A:$A,'Hitting Data'!$A790)</f>
        <v>137</v>
      </c>
      <c r="V790" s="13">
        <f>SUMIFS('Fielding Data'!F:F,'Fielding Data'!$A:$A,'Hitting Data'!$A790)</f>
        <v>212</v>
      </c>
      <c r="W790" s="13">
        <f>SUMIFS('Fielding Data'!G:G,'Fielding Data'!$A:$A,'Hitting Data'!$A790)</f>
        <v>3</v>
      </c>
      <c r="X790" s="13">
        <f>SUMIFS('Fielding Data'!H:H,'Fielding Data'!$A:$A,'Hitting Data'!$A790)</f>
        <v>50</v>
      </c>
    </row>
    <row r="791" spans="1:24" x14ac:dyDescent="0.3">
      <c r="A791" s="13" t="str">
        <f t="shared" si="12"/>
        <v>pelfrmi012010</v>
      </c>
      <c r="B791" s="16" t="s">
        <v>710</v>
      </c>
      <c r="C791" s="16">
        <v>2010</v>
      </c>
      <c r="D791" s="16">
        <v>34</v>
      </c>
      <c r="E791" s="16">
        <v>62</v>
      </c>
      <c r="F791" s="16">
        <v>2</v>
      </c>
      <c r="G791" s="16">
        <v>7</v>
      </c>
      <c r="H791" s="16">
        <v>0</v>
      </c>
      <c r="I791" s="16">
        <v>0</v>
      </c>
      <c r="J791" s="16">
        <v>0</v>
      </c>
      <c r="K791" s="16">
        <v>3</v>
      </c>
      <c r="L791" s="16">
        <v>0</v>
      </c>
      <c r="M791" s="16">
        <v>0</v>
      </c>
      <c r="N791" s="16">
        <v>2</v>
      </c>
      <c r="O791" s="16">
        <v>13</v>
      </c>
      <c r="P791" s="13" t="str">
        <f>IFERROR(VLOOKUP($A791,'Fielding Data'!$A:$H,MATCH(P$1,'Fielding Data'!$A$1:$H$1,0),0),"Other")</f>
        <v>P</v>
      </c>
      <c r="Q791" s="13">
        <f>IFERROR(VLOOKUP($A791,'Fielding Data'!$A:$H,MATCH(Q$1,'Fielding Data'!$A$1:$H$1,0),0),"Other")</f>
        <v>11</v>
      </c>
      <c r="R791" s="13">
        <f>IFERROR(VLOOKUP($A791,'Fielding Data'!$A:$H,MATCH(R$1,'Fielding Data'!$A$1:$H$1,0),0),"Other")</f>
        <v>35</v>
      </c>
      <c r="S791" s="13">
        <f>IFERROR(VLOOKUP($A791,'Fielding Data'!$A:$H,MATCH(S$1,'Fielding Data'!$A$1:$H$1,0),0),"Other")</f>
        <v>2</v>
      </c>
      <c r="T791" s="13">
        <f>IFERROR(VLOOKUP($A791,'Fielding Data'!$A:$H,MATCH(T$1,'Fielding Data'!$A$1:$H$1,0),0),"Other")</f>
        <v>4</v>
      </c>
      <c r="U791" s="13">
        <f>SUMIFS('Fielding Data'!E:E,'Fielding Data'!$A:$A,'Hitting Data'!$A791)</f>
        <v>11</v>
      </c>
      <c r="V791" s="13">
        <f>SUMIFS('Fielding Data'!F:F,'Fielding Data'!$A:$A,'Hitting Data'!$A791)</f>
        <v>35</v>
      </c>
      <c r="W791" s="13">
        <f>SUMIFS('Fielding Data'!G:G,'Fielding Data'!$A:$A,'Hitting Data'!$A791)</f>
        <v>2</v>
      </c>
      <c r="X791" s="13">
        <f>SUMIFS('Fielding Data'!H:H,'Fielding Data'!$A:$A,'Hitting Data'!$A791)</f>
        <v>4</v>
      </c>
    </row>
    <row r="792" spans="1:24" x14ac:dyDescent="0.3">
      <c r="A792" s="13" t="str">
        <f t="shared" si="12"/>
        <v>penabr012010</v>
      </c>
      <c r="B792" s="16" t="s">
        <v>585</v>
      </c>
      <c r="C792" s="16">
        <v>2010</v>
      </c>
      <c r="D792" s="16">
        <v>60</v>
      </c>
      <c r="E792" s="16">
        <v>158</v>
      </c>
      <c r="F792" s="16">
        <v>11</v>
      </c>
      <c r="G792" s="16">
        <v>40</v>
      </c>
      <c r="H792" s="16">
        <v>10</v>
      </c>
      <c r="I792" s="16">
        <v>0</v>
      </c>
      <c r="J792" s="16">
        <v>1</v>
      </c>
      <c r="K792" s="16">
        <v>19</v>
      </c>
      <c r="L792" s="16">
        <v>2</v>
      </c>
      <c r="M792" s="16">
        <v>0</v>
      </c>
      <c r="N792" s="16">
        <v>12</v>
      </c>
      <c r="O792" s="16">
        <v>27</v>
      </c>
      <c r="P792" s="13" t="str">
        <f>IFERROR(VLOOKUP($A792,'Fielding Data'!$A:$H,MATCH(P$1,'Fielding Data'!$A$1:$H$1,0),0),"Other")</f>
        <v>C</v>
      </c>
      <c r="Q792" s="13">
        <f>IFERROR(VLOOKUP($A792,'Fielding Data'!$A:$H,MATCH(Q$1,'Fielding Data'!$A$1:$H$1,0),0),"Other")</f>
        <v>269</v>
      </c>
      <c r="R792" s="13">
        <f>IFERROR(VLOOKUP($A792,'Fielding Data'!$A:$H,MATCH(R$1,'Fielding Data'!$A$1:$H$1,0),0),"Other")</f>
        <v>24</v>
      </c>
      <c r="S792" s="13">
        <f>IFERROR(VLOOKUP($A792,'Fielding Data'!$A:$H,MATCH(S$1,'Fielding Data'!$A$1:$H$1,0),0),"Other")</f>
        <v>3</v>
      </c>
      <c r="T792" s="13">
        <f>IFERROR(VLOOKUP($A792,'Fielding Data'!$A:$H,MATCH(T$1,'Fielding Data'!$A$1:$H$1,0),0),"Other")</f>
        <v>3</v>
      </c>
      <c r="U792" s="13">
        <f>SUMIFS('Fielding Data'!E:E,'Fielding Data'!$A:$A,'Hitting Data'!$A792)</f>
        <v>269</v>
      </c>
      <c r="V792" s="13">
        <f>SUMIFS('Fielding Data'!F:F,'Fielding Data'!$A:$A,'Hitting Data'!$A792)</f>
        <v>24</v>
      </c>
      <c r="W792" s="13">
        <f>SUMIFS('Fielding Data'!G:G,'Fielding Data'!$A:$A,'Hitting Data'!$A792)</f>
        <v>3</v>
      </c>
      <c r="X792" s="13">
        <f>SUMIFS('Fielding Data'!H:H,'Fielding Data'!$A:$A,'Hitting Data'!$A792)</f>
        <v>3</v>
      </c>
    </row>
    <row r="793" spans="1:24" x14ac:dyDescent="0.3">
      <c r="A793" s="13" t="str">
        <f t="shared" si="12"/>
        <v>penaca012010</v>
      </c>
      <c r="B793" s="16" t="s">
        <v>264</v>
      </c>
      <c r="C793" s="16">
        <v>2010</v>
      </c>
      <c r="D793" s="16">
        <v>144</v>
      </c>
      <c r="E793" s="16">
        <v>484</v>
      </c>
      <c r="F793" s="16">
        <v>64</v>
      </c>
      <c r="G793" s="16">
        <v>95</v>
      </c>
      <c r="H793" s="16">
        <v>18</v>
      </c>
      <c r="I793" s="16">
        <v>0</v>
      </c>
      <c r="J793" s="16">
        <v>28</v>
      </c>
      <c r="K793" s="16">
        <v>84</v>
      </c>
      <c r="L793" s="16">
        <v>5</v>
      </c>
      <c r="M793" s="16">
        <v>1</v>
      </c>
      <c r="N793" s="16">
        <v>87</v>
      </c>
      <c r="O793" s="16">
        <v>158</v>
      </c>
      <c r="P793" s="13" t="str">
        <f>IFERROR(VLOOKUP($A793,'Fielding Data'!$A:$H,MATCH(P$1,'Fielding Data'!$A$1:$H$1,0),0),"Other")</f>
        <v>1B</v>
      </c>
      <c r="Q793" s="13">
        <f>IFERROR(VLOOKUP($A793,'Fielding Data'!$A:$H,MATCH(Q$1,'Fielding Data'!$A$1:$H$1,0),0),"Other")</f>
        <v>1074</v>
      </c>
      <c r="R793" s="13">
        <f>IFERROR(VLOOKUP($A793,'Fielding Data'!$A:$H,MATCH(R$1,'Fielding Data'!$A$1:$H$1,0),0),"Other")</f>
        <v>83</v>
      </c>
      <c r="S793" s="13">
        <f>IFERROR(VLOOKUP($A793,'Fielding Data'!$A:$H,MATCH(S$1,'Fielding Data'!$A$1:$H$1,0),0),"Other")</f>
        <v>6</v>
      </c>
      <c r="T793" s="13">
        <f>IFERROR(VLOOKUP($A793,'Fielding Data'!$A:$H,MATCH(T$1,'Fielding Data'!$A$1:$H$1,0),0),"Other")</f>
        <v>95</v>
      </c>
      <c r="U793" s="13">
        <f>SUMIFS('Fielding Data'!E:E,'Fielding Data'!$A:$A,'Hitting Data'!$A793)</f>
        <v>1074</v>
      </c>
      <c r="V793" s="13">
        <f>SUMIFS('Fielding Data'!F:F,'Fielding Data'!$A:$A,'Hitting Data'!$A793)</f>
        <v>83</v>
      </c>
      <c r="W793" s="13">
        <f>SUMIFS('Fielding Data'!G:G,'Fielding Data'!$A:$A,'Hitting Data'!$A793)</f>
        <v>6</v>
      </c>
      <c r="X793" s="13">
        <f>SUMIFS('Fielding Data'!H:H,'Fielding Data'!$A:$A,'Hitting Data'!$A793)</f>
        <v>95</v>
      </c>
    </row>
    <row r="794" spans="1:24" x14ac:dyDescent="0.3">
      <c r="A794" s="13" t="str">
        <f t="shared" si="12"/>
        <v>penara022010</v>
      </c>
      <c r="B794" s="16" t="s">
        <v>1154</v>
      </c>
      <c r="C794" s="16">
        <v>2010</v>
      </c>
      <c r="D794" s="16">
        <v>85</v>
      </c>
      <c r="E794" s="16">
        <v>154</v>
      </c>
      <c r="F794" s="16">
        <v>18</v>
      </c>
      <c r="G794" s="16">
        <v>35</v>
      </c>
      <c r="H794" s="16">
        <v>1</v>
      </c>
      <c r="I794" s="16">
        <v>1</v>
      </c>
      <c r="J794" s="16">
        <v>0</v>
      </c>
      <c r="K794" s="16">
        <v>18</v>
      </c>
      <c r="L794" s="16">
        <v>7</v>
      </c>
      <c r="M794" s="16">
        <v>1</v>
      </c>
      <c r="N794" s="16">
        <v>6</v>
      </c>
      <c r="O794" s="16">
        <v>27</v>
      </c>
      <c r="P794" s="13" t="str">
        <f>IFERROR(VLOOKUP($A794,'Fielding Data'!$A:$H,MATCH(P$1,'Fielding Data'!$A$1:$H$1,0),0),"Other")</f>
        <v>2B</v>
      </c>
      <c r="Q794" s="13">
        <f>IFERROR(VLOOKUP($A794,'Fielding Data'!$A:$H,MATCH(Q$1,'Fielding Data'!$A$1:$H$1,0),0),"Other")</f>
        <v>12</v>
      </c>
      <c r="R794" s="13">
        <f>IFERROR(VLOOKUP($A794,'Fielding Data'!$A:$H,MATCH(R$1,'Fielding Data'!$A$1:$H$1,0),0),"Other")</f>
        <v>17</v>
      </c>
      <c r="S794" s="13">
        <f>IFERROR(VLOOKUP($A794,'Fielding Data'!$A:$H,MATCH(S$1,'Fielding Data'!$A$1:$H$1,0),0),"Other")</f>
        <v>1</v>
      </c>
      <c r="T794" s="13">
        <f>IFERROR(VLOOKUP($A794,'Fielding Data'!$A:$H,MATCH(T$1,'Fielding Data'!$A$1:$H$1,0),0),"Other")</f>
        <v>6</v>
      </c>
      <c r="U794" s="13">
        <f>SUMIFS('Fielding Data'!E:E,'Fielding Data'!$A:$A,'Hitting Data'!$A794)</f>
        <v>52</v>
      </c>
      <c r="V794" s="13">
        <f>SUMIFS('Fielding Data'!F:F,'Fielding Data'!$A:$A,'Hitting Data'!$A794)</f>
        <v>108</v>
      </c>
      <c r="W794" s="13">
        <f>SUMIFS('Fielding Data'!G:G,'Fielding Data'!$A:$A,'Hitting Data'!$A794)</f>
        <v>5</v>
      </c>
      <c r="X794" s="13">
        <f>SUMIFS('Fielding Data'!H:H,'Fielding Data'!$A:$A,'Hitting Data'!$A794)</f>
        <v>18</v>
      </c>
    </row>
    <row r="795" spans="1:24" x14ac:dyDescent="0.3">
      <c r="A795" s="13" t="str">
        <f t="shared" si="12"/>
        <v>penato032010</v>
      </c>
      <c r="B795" s="16" t="s">
        <v>711</v>
      </c>
      <c r="C795" s="16">
        <v>2010</v>
      </c>
      <c r="D795" s="16">
        <v>52</v>
      </c>
      <c r="E795" s="16">
        <v>0</v>
      </c>
      <c r="F795" s="16">
        <v>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3" t="str">
        <f>IFERROR(VLOOKUP($A795,'Fielding Data'!$A:$H,MATCH(P$1,'Fielding Data'!$A$1:$H$1,0),0),"Other")</f>
        <v>P</v>
      </c>
      <c r="Q795" s="13">
        <f>IFERROR(VLOOKUP($A795,'Fielding Data'!$A:$H,MATCH(Q$1,'Fielding Data'!$A$1:$H$1,0),0),"Other")</f>
        <v>5</v>
      </c>
      <c r="R795" s="13">
        <f>IFERROR(VLOOKUP($A795,'Fielding Data'!$A:$H,MATCH(R$1,'Fielding Data'!$A$1:$H$1,0),0),"Other")</f>
        <v>14</v>
      </c>
      <c r="S795" s="13">
        <f>IFERROR(VLOOKUP($A795,'Fielding Data'!$A:$H,MATCH(S$1,'Fielding Data'!$A$1:$H$1,0),0),"Other")</f>
        <v>3</v>
      </c>
      <c r="T795" s="13">
        <f>IFERROR(VLOOKUP($A795,'Fielding Data'!$A:$H,MATCH(T$1,'Fielding Data'!$A$1:$H$1,0),0),"Other")</f>
        <v>1</v>
      </c>
      <c r="U795" s="13">
        <f>SUMIFS('Fielding Data'!E:E,'Fielding Data'!$A:$A,'Hitting Data'!$A795)</f>
        <v>5</v>
      </c>
      <c r="V795" s="13">
        <f>SUMIFS('Fielding Data'!F:F,'Fielding Data'!$A:$A,'Hitting Data'!$A795)</f>
        <v>14</v>
      </c>
      <c r="W795" s="13">
        <f>SUMIFS('Fielding Data'!G:G,'Fielding Data'!$A:$A,'Hitting Data'!$A795)</f>
        <v>3</v>
      </c>
      <c r="X795" s="13">
        <f>SUMIFS('Fielding Data'!H:H,'Fielding Data'!$A:$A,'Hitting Data'!$A795)</f>
        <v>1</v>
      </c>
    </row>
    <row r="796" spans="1:24" x14ac:dyDescent="0.3">
      <c r="A796" s="13" t="str">
        <f t="shared" si="12"/>
        <v>pencehu012010</v>
      </c>
      <c r="B796" s="16" t="s">
        <v>839</v>
      </c>
      <c r="C796" s="16">
        <v>2010</v>
      </c>
      <c r="D796" s="16">
        <v>156</v>
      </c>
      <c r="E796" s="16">
        <v>614</v>
      </c>
      <c r="F796" s="16">
        <v>93</v>
      </c>
      <c r="G796" s="16">
        <v>173</v>
      </c>
      <c r="H796" s="16">
        <v>29</v>
      </c>
      <c r="I796" s="16">
        <v>3</v>
      </c>
      <c r="J796" s="16">
        <v>25</v>
      </c>
      <c r="K796" s="16">
        <v>91</v>
      </c>
      <c r="L796" s="16">
        <v>18</v>
      </c>
      <c r="M796" s="16">
        <v>9</v>
      </c>
      <c r="N796" s="16">
        <v>41</v>
      </c>
      <c r="O796" s="16">
        <v>105</v>
      </c>
      <c r="P796" s="13" t="str">
        <f>IFERROR(VLOOKUP($A796,'Fielding Data'!$A:$H,MATCH(P$1,'Fielding Data'!$A$1:$H$1,0),0),"Other")</f>
        <v>OF</v>
      </c>
      <c r="Q796" s="13">
        <f>IFERROR(VLOOKUP($A796,'Fielding Data'!$A:$H,MATCH(Q$1,'Fielding Data'!$A$1:$H$1,0),0),"Other")</f>
        <v>340</v>
      </c>
      <c r="R796" s="13">
        <f>IFERROR(VLOOKUP($A796,'Fielding Data'!$A:$H,MATCH(R$1,'Fielding Data'!$A$1:$H$1,0),0),"Other")</f>
        <v>9</v>
      </c>
      <c r="S796" s="13">
        <f>IFERROR(VLOOKUP($A796,'Fielding Data'!$A:$H,MATCH(S$1,'Fielding Data'!$A$1:$H$1,0),0),"Other")</f>
        <v>6</v>
      </c>
      <c r="T796" s="13">
        <f>IFERROR(VLOOKUP($A796,'Fielding Data'!$A:$H,MATCH(T$1,'Fielding Data'!$A$1:$H$1,0),0),"Other")</f>
        <v>2</v>
      </c>
      <c r="U796" s="13">
        <f>SUMIFS('Fielding Data'!E:E,'Fielding Data'!$A:$A,'Hitting Data'!$A796)</f>
        <v>340</v>
      </c>
      <c r="V796" s="13">
        <f>SUMIFS('Fielding Data'!F:F,'Fielding Data'!$A:$A,'Hitting Data'!$A796)</f>
        <v>9</v>
      </c>
      <c r="W796" s="13">
        <f>SUMIFS('Fielding Data'!G:G,'Fielding Data'!$A:$A,'Hitting Data'!$A796)</f>
        <v>6</v>
      </c>
      <c r="X796" s="13">
        <f>SUMIFS('Fielding Data'!H:H,'Fielding Data'!$A:$A,'Hitting Data'!$A796)</f>
        <v>2</v>
      </c>
    </row>
    <row r="797" spans="1:24" x14ac:dyDescent="0.3">
      <c r="A797" s="13" t="str">
        <f t="shared" si="12"/>
        <v>pennha012010</v>
      </c>
      <c r="B797" s="16" t="s">
        <v>586</v>
      </c>
      <c r="C797" s="16">
        <v>2010</v>
      </c>
      <c r="D797" s="16">
        <v>3</v>
      </c>
      <c r="E797" s="16">
        <v>0</v>
      </c>
      <c r="F797" s="16">
        <v>0</v>
      </c>
      <c r="G797" s="16">
        <v>0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3" t="str">
        <f>IFERROR(VLOOKUP($A797,'Fielding Data'!$A:$H,MATCH(P$1,'Fielding Data'!$A$1:$H$1,0),0),"Other")</f>
        <v>P</v>
      </c>
      <c r="Q797" s="13">
        <f>IFERROR(VLOOKUP($A797,'Fielding Data'!$A:$H,MATCH(Q$1,'Fielding Data'!$A$1:$H$1,0),0),"Other")</f>
        <v>0</v>
      </c>
      <c r="R797" s="13">
        <f>IFERROR(VLOOKUP($A797,'Fielding Data'!$A:$H,MATCH(R$1,'Fielding Data'!$A$1:$H$1,0),0),"Other")</f>
        <v>0</v>
      </c>
      <c r="S797" s="13">
        <f>IFERROR(VLOOKUP($A797,'Fielding Data'!$A:$H,MATCH(S$1,'Fielding Data'!$A$1:$H$1,0),0),"Other")</f>
        <v>0</v>
      </c>
      <c r="T797" s="13">
        <f>IFERROR(VLOOKUP($A797,'Fielding Data'!$A:$H,MATCH(T$1,'Fielding Data'!$A$1:$H$1,0),0),"Other")</f>
        <v>0</v>
      </c>
      <c r="U797" s="13">
        <f>SUMIFS('Fielding Data'!E:E,'Fielding Data'!$A:$A,'Hitting Data'!$A797)</f>
        <v>0</v>
      </c>
      <c r="V797" s="13">
        <f>SUMIFS('Fielding Data'!F:F,'Fielding Data'!$A:$A,'Hitting Data'!$A797)</f>
        <v>0</v>
      </c>
      <c r="W797" s="13">
        <f>SUMIFS('Fielding Data'!G:G,'Fielding Data'!$A:$A,'Hitting Data'!$A797)</f>
        <v>0</v>
      </c>
      <c r="X797" s="13">
        <f>SUMIFS('Fielding Data'!H:H,'Fielding Data'!$A:$A,'Hitting Data'!$A797)</f>
        <v>0</v>
      </c>
    </row>
    <row r="798" spans="1:24" x14ac:dyDescent="0.3">
      <c r="A798" s="13" t="str">
        <f t="shared" si="12"/>
        <v>pennicl012010</v>
      </c>
      <c r="B798" s="16" t="s">
        <v>985</v>
      </c>
      <c r="C798" s="16">
        <v>2010</v>
      </c>
      <c r="D798" s="16">
        <v>156</v>
      </c>
      <c r="E798" s="16">
        <v>508</v>
      </c>
      <c r="F798" s="16">
        <v>64</v>
      </c>
      <c r="G798" s="16">
        <v>127</v>
      </c>
      <c r="H798" s="16">
        <v>26</v>
      </c>
      <c r="I798" s="16">
        <v>8</v>
      </c>
      <c r="J798" s="16">
        <v>6</v>
      </c>
      <c r="K798" s="16">
        <v>46</v>
      </c>
      <c r="L798" s="16">
        <v>29</v>
      </c>
      <c r="M798" s="16">
        <v>5</v>
      </c>
      <c r="N798" s="16">
        <v>50</v>
      </c>
      <c r="O798" s="16">
        <v>96</v>
      </c>
      <c r="P798" s="13" t="str">
        <f>IFERROR(VLOOKUP($A798,'Fielding Data'!$A:$H,MATCH(P$1,'Fielding Data'!$A$1:$H$1,0),0),"Other")</f>
        <v>SS</v>
      </c>
      <c r="Q798" s="13">
        <f>IFERROR(VLOOKUP($A798,'Fielding Data'!$A:$H,MATCH(Q$1,'Fielding Data'!$A$1:$H$1,0),0),"Other")</f>
        <v>218</v>
      </c>
      <c r="R798" s="13">
        <f>IFERROR(VLOOKUP($A798,'Fielding Data'!$A:$H,MATCH(R$1,'Fielding Data'!$A$1:$H$1,0),0),"Other")</f>
        <v>496</v>
      </c>
      <c r="S798" s="13">
        <f>IFERROR(VLOOKUP($A798,'Fielding Data'!$A:$H,MATCH(S$1,'Fielding Data'!$A$1:$H$1,0),0),"Other")</f>
        <v>25</v>
      </c>
      <c r="T798" s="13">
        <f>IFERROR(VLOOKUP($A798,'Fielding Data'!$A:$H,MATCH(T$1,'Fielding Data'!$A$1:$H$1,0),0),"Other")</f>
        <v>100</v>
      </c>
      <c r="U798" s="13">
        <f>SUMIFS('Fielding Data'!E:E,'Fielding Data'!$A:$A,'Hitting Data'!$A798)</f>
        <v>218</v>
      </c>
      <c r="V798" s="13">
        <f>SUMIFS('Fielding Data'!F:F,'Fielding Data'!$A:$A,'Hitting Data'!$A798)</f>
        <v>496</v>
      </c>
      <c r="W798" s="13">
        <f>SUMIFS('Fielding Data'!G:G,'Fielding Data'!$A:$A,'Hitting Data'!$A798)</f>
        <v>25</v>
      </c>
      <c r="X798" s="13">
        <f>SUMIFS('Fielding Data'!H:H,'Fielding Data'!$A:$A,'Hitting Data'!$A798)</f>
        <v>100</v>
      </c>
    </row>
    <row r="799" spans="1:24" x14ac:dyDescent="0.3">
      <c r="A799" s="13" t="str">
        <f t="shared" si="12"/>
        <v>pennybr012010</v>
      </c>
      <c r="B799" s="16" t="s">
        <v>174</v>
      </c>
      <c r="C799" s="16">
        <v>2010</v>
      </c>
      <c r="D799" s="16">
        <v>9</v>
      </c>
      <c r="E799" s="16">
        <v>19</v>
      </c>
      <c r="F799" s="16">
        <v>1</v>
      </c>
      <c r="G799" s="16">
        <v>3</v>
      </c>
      <c r="H799" s="16">
        <v>0</v>
      </c>
      <c r="I799" s="16">
        <v>0</v>
      </c>
      <c r="J799" s="16">
        <v>1</v>
      </c>
      <c r="K799" s="16">
        <v>4</v>
      </c>
      <c r="L799" s="16">
        <v>0</v>
      </c>
      <c r="M799" s="16">
        <v>0</v>
      </c>
      <c r="N799" s="16">
        <v>0</v>
      </c>
      <c r="O799" s="16">
        <v>6</v>
      </c>
      <c r="P799" s="13" t="str">
        <f>IFERROR(VLOOKUP($A799,'Fielding Data'!$A:$H,MATCH(P$1,'Fielding Data'!$A$1:$H$1,0),0),"Other")</f>
        <v>P</v>
      </c>
      <c r="Q799" s="13">
        <f>IFERROR(VLOOKUP($A799,'Fielding Data'!$A:$H,MATCH(Q$1,'Fielding Data'!$A$1:$H$1,0),0),"Other")</f>
        <v>2</v>
      </c>
      <c r="R799" s="13">
        <f>IFERROR(VLOOKUP($A799,'Fielding Data'!$A:$H,MATCH(R$1,'Fielding Data'!$A$1:$H$1,0),0),"Other")</f>
        <v>9</v>
      </c>
      <c r="S799" s="13">
        <f>IFERROR(VLOOKUP($A799,'Fielding Data'!$A:$H,MATCH(S$1,'Fielding Data'!$A$1:$H$1,0),0),"Other")</f>
        <v>0</v>
      </c>
      <c r="T799" s="13">
        <f>IFERROR(VLOOKUP($A799,'Fielding Data'!$A:$H,MATCH(T$1,'Fielding Data'!$A$1:$H$1,0),0),"Other")</f>
        <v>0</v>
      </c>
      <c r="U799" s="13">
        <f>SUMIFS('Fielding Data'!E:E,'Fielding Data'!$A:$A,'Hitting Data'!$A799)</f>
        <v>2</v>
      </c>
      <c r="V799" s="13">
        <f>SUMIFS('Fielding Data'!F:F,'Fielding Data'!$A:$A,'Hitting Data'!$A799)</f>
        <v>9</v>
      </c>
      <c r="W799" s="13">
        <f>SUMIFS('Fielding Data'!G:G,'Fielding Data'!$A:$A,'Hitting Data'!$A799)</f>
        <v>0</v>
      </c>
      <c r="X799" s="13">
        <f>SUMIFS('Fielding Data'!H:H,'Fielding Data'!$A:$A,'Hitting Data'!$A799)</f>
        <v>0</v>
      </c>
    </row>
    <row r="800" spans="1:24" x14ac:dyDescent="0.3">
      <c r="A800" s="13" t="str">
        <f t="shared" si="12"/>
        <v>peraljo012010</v>
      </c>
      <c r="B800" s="16" t="s">
        <v>587</v>
      </c>
      <c r="C800" s="16">
        <v>2010</v>
      </c>
      <c r="D800" s="16">
        <v>39</v>
      </c>
      <c r="E800" s="16">
        <v>3</v>
      </c>
      <c r="F800" s="16">
        <v>0</v>
      </c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2</v>
      </c>
      <c r="P800" s="13" t="str">
        <f>IFERROR(VLOOKUP($A800,'Fielding Data'!$A:$H,MATCH(P$1,'Fielding Data'!$A$1:$H$1,0),0),"Other")</f>
        <v>P</v>
      </c>
      <c r="Q800" s="13">
        <f>IFERROR(VLOOKUP($A800,'Fielding Data'!$A:$H,MATCH(Q$1,'Fielding Data'!$A$1:$H$1,0),0),"Other")</f>
        <v>1</v>
      </c>
      <c r="R800" s="13">
        <f>IFERROR(VLOOKUP($A800,'Fielding Data'!$A:$H,MATCH(R$1,'Fielding Data'!$A$1:$H$1,0),0),"Other")</f>
        <v>4</v>
      </c>
      <c r="S800" s="13">
        <f>IFERROR(VLOOKUP($A800,'Fielding Data'!$A:$H,MATCH(S$1,'Fielding Data'!$A$1:$H$1,0),0),"Other")</f>
        <v>0</v>
      </c>
      <c r="T800" s="13">
        <f>IFERROR(VLOOKUP($A800,'Fielding Data'!$A:$H,MATCH(T$1,'Fielding Data'!$A$1:$H$1,0),0),"Other")</f>
        <v>0</v>
      </c>
      <c r="U800" s="13">
        <f>SUMIFS('Fielding Data'!E:E,'Fielding Data'!$A:$A,'Hitting Data'!$A800)</f>
        <v>1</v>
      </c>
      <c r="V800" s="13">
        <f>SUMIFS('Fielding Data'!F:F,'Fielding Data'!$A:$A,'Hitting Data'!$A800)</f>
        <v>4</v>
      </c>
      <c r="W800" s="13">
        <f>SUMIFS('Fielding Data'!G:G,'Fielding Data'!$A:$A,'Hitting Data'!$A800)</f>
        <v>0</v>
      </c>
      <c r="X800" s="13">
        <f>SUMIFS('Fielding Data'!H:H,'Fielding Data'!$A:$A,'Hitting Data'!$A800)</f>
        <v>0</v>
      </c>
    </row>
    <row r="801" spans="1:24" x14ac:dyDescent="0.3">
      <c r="A801" s="13" t="str">
        <f t="shared" si="12"/>
        <v>perdolu012010</v>
      </c>
      <c r="B801" s="16" t="s">
        <v>1155</v>
      </c>
      <c r="C801" s="16">
        <v>2010</v>
      </c>
      <c r="D801" s="16">
        <v>1</v>
      </c>
      <c r="E801" s="16">
        <v>0</v>
      </c>
      <c r="F801" s="16">
        <v>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3" t="str">
        <f>IFERROR(VLOOKUP($A801,'Fielding Data'!$A:$H,MATCH(P$1,'Fielding Data'!$A$1:$H$1,0),0),"Other")</f>
        <v>P</v>
      </c>
      <c r="Q801" s="13">
        <f>IFERROR(VLOOKUP($A801,'Fielding Data'!$A:$H,MATCH(Q$1,'Fielding Data'!$A$1:$H$1,0),0),"Other")</f>
        <v>0</v>
      </c>
      <c r="R801" s="13">
        <f>IFERROR(VLOOKUP($A801,'Fielding Data'!$A:$H,MATCH(R$1,'Fielding Data'!$A$1:$H$1,0),0),"Other")</f>
        <v>0</v>
      </c>
      <c r="S801" s="13">
        <f>IFERROR(VLOOKUP($A801,'Fielding Data'!$A:$H,MATCH(S$1,'Fielding Data'!$A$1:$H$1,0),0),"Other")</f>
        <v>0</v>
      </c>
      <c r="T801" s="13">
        <f>IFERROR(VLOOKUP($A801,'Fielding Data'!$A:$H,MATCH(T$1,'Fielding Data'!$A$1:$H$1,0),0),"Other")</f>
        <v>0</v>
      </c>
      <c r="U801" s="13">
        <f>SUMIFS('Fielding Data'!E:E,'Fielding Data'!$A:$A,'Hitting Data'!$A801)</f>
        <v>0</v>
      </c>
      <c r="V801" s="13">
        <f>SUMIFS('Fielding Data'!F:F,'Fielding Data'!$A:$A,'Hitting Data'!$A801)</f>
        <v>0</v>
      </c>
      <c r="W801" s="13">
        <f>SUMIFS('Fielding Data'!G:G,'Fielding Data'!$A:$A,'Hitting Data'!$A801)</f>
        <v>0</v>
      </c>
      <c r="X801" s="13">
        <f>SUMIFS('Fielding Data'!H:H,'Fielding Data'!$A:$A,'Hitting Data'!$A801)</f>
        <v>0</v>
      </c>
    </row>
    <row r="802" spans="1:24" x14ac:dyDescent="0.3">
      <c r="A802" s="13" t="str">
        <f t="shared" si="12"/>
        <v>perezch012010</v>
      </c>
      <c r="B802" s="16" t="s">
        <v>986</v>
      </c>
      <c r="C802" s="16">
        <v>2010</v>
      </c>
      <c r="D802" s="16">
        <v>63</v>
      </c>
      <c r="E802" s="16">
        <v>0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3" t="str">
        <f>IFERROR(VLOOKUP($A802,'Fielding Data'!$A:$H,MATCH(P$1,'Fielding Data'!$A$1:$H$1,0),0),"Other")</f>
        <v>P</v>
      </c>
      <c r="Q802" s="13">
        <f>IFERROR(VLOOKUP($A802,'Fielding Data'!$A:$H,MATCH(Q$1,'Fielding Data'!$A$1:$H$1,0),0),"Other")</f>
        <v>3</v>
      </c>
      <c r="R802" s="13">
        <f>IFERROR(VLOOKUP($A802,'Fielding Data'!$A:$H,MATCH(R$1,'Fielding Data'!$A$1:$H$1,0),0),"Other")</f>
        <v>1</v>
      </c>
      <c r="S802" s="13">
        <f>IFERROR(VLOOKUP($A802,'Fielding Data'!$A:$H,MATCH(S$1,'Fielding Data'!$A$1:$H$1,0),0),"Other")</f>
        <v>1</v>
      </c>
      <c r="T802" s="13">
        <f>IFERROR(VLOOKUP($A802,'Fielding Data'!$A:$H,MATCH(T$1,'Fielding Data'!$A$1:$H$1,0),0),"Other")</f>
        <v>0</v>
      </c>
      <c r="U802" s="13">
        <f>SUMIFS('Fielding Data'!E:E,'Fielding Data'!$A:$A,'Hitting Data'!$A802)</f>
        <v>3</v>
      </c>
      <c r="V802" s="13">
        <f>SUMIFS('Fielding Data'!F:F,'Fielding Data'!$A:$A,'Hitting Data'!$A802)</f>
        <v>1</v>
      </c>
      <c r="W802" s="13">
        <f>SUMIFS('Fielding Data'!G:G,'Fielding Data'!$A:$A,'Hitting Data'!$A802)</f>
        <v>1</v>
      </c>
      <c r="X802" s="13">
        <f>SUMIFS('Fielding Data'!H:H,'Fielding Data'!$A:$A,'Hitting Data'!$A802)</f>
        <v>0</v>
      </c>
    </row>
    <row r="803" spans="1:24" x14ac:dyDescent="0.3">
      <c r="A803" s="13" t="str">
        <f t="shared" si="12"/>
        <v>perezol012010</v>
      </c>
      <c r="B803" s="16" t="s">
        <v>327</v>
      </c>
      <c r="C803" s="16">
        <v>2010</v>
      </c>
      <c r="D803" s="16">
        <v>17</v>
      </c>
      <c r="E803" s="16">
        <v>9</v>
      </c>
      <c r="F803" s="16">
        <v>0</v>
      </c>
      <c r="G803" s="16">
        <v>1</v>
      </c>
      <c r="H803" s="16">
        <v>0</v>
      </c>
      <c r="I803" s="16">
        <v>0</v>
      </c>
      <c r="J803" s="16">
        <v>0</v>
      </c>
      <c r="K803" s="16">
        <v>1</v>
      </c>
      <c r="L803" s="16">
        <v>0</v>
      </c>
      <c r="M803" s="16">
        <v>0</v>
      </c>
      <c r="N803" s="16">
        <v>1</v>
      </c>
      <c r="O803" s="16">
        <v>4</v>
      </c>
      <c r="P803" s="13" t="str">
        <f>IFERROR(VLOOKUP($A803,'Fielding Data'!$A:$H,MATCH(P$1,'Fielding Data'!$A$1:$H$1,0),0),"Other")</f>
        <v>P</v>
      </c>
      <c r="Q803" s="13">
        <f>IFERROR(VLOOKUP($A803,'Fielding Data'!$A:$H,MATCH(Q$1,'Fielding Data'!$A$1:$H$1,0),0),"Other")</f>
        <v>1</v>
      </c>
      <c r="R803" s="13">
        <f>IFERROR(VLOOKUP($A803,'Fielding Data'!$A:$H,MATCH(R$1,'Fielding Data'!$A$1:$H$1,0),0),"Other")</f>
        <v>4</v>
      </c>
      <c r="S803" s="13">
        <f>IFERROR(VLOOKUP($A803,'Fielding Data'!$A:$H,MATCH(S$1,'Fielding Data'!$A$1:$H$1,0),0),"Other")</f>
        <v>0</v>
      </c>
      <c r="T803" s="13">
        <f>IFERROR(VLOOKUP($A803,'Fielding Data'!$A:$H,MATCH(T$1,'Fielding Data'!$A$1:$H$1,0),0),"Other")</f>
        <v>1</v>
      </c>
      <c r="U803" s="13">
        <f>SUMIFS('Fielding Data'!E:E,'Fielding Data'!$A:$A,'Hitting Data'!$A803)</f>
        <v>1</v>
      </c>
      <c r="V803" s="13">
        <f>SUMIFS('Fielding Data'!F:F,'Fielding Data'!$A:$A,'Hitting Data'!$A803)</f>
        <v>4</v>
      </c>
      <c r="W803" s="13">
        <f>SUMIFS('Fielding Data'!G:G,'Fielding Data'!$A:$A,'Hitting Data'!$A803)</f>
        <v>0</v>
      </c>
      <c r="X803" s="13">
        <f>SUMIFS('Fielding Data'!H:H,'Fielding Data'!$A:$A,'Hitting Data'!$A803)</f>
        <v>1</v>
      </c>
    </row>
    <row r="804" spans="1:24" x14ac:dyDescent="0.3">
      <c r="A804" s="13" t="str">
        <f t="shared" si="12"/>
        <v>perezra012010</v>
      </c>
      <c r="B804" s="16" t="s">
        <v>713</v>
      </c>
      <c r="C804" s="16">
        <v>2010</v>
      </c>
      <c r="D804" s="16">
        <v>70</v>
      </c>
      <c r="E804" s="16">
        <v>0</v>
      </c>
      <c r="F804" s="16">
        <v>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3" t="str">
        <f>IFERROR(VLOOKUP($A804,'Fielding Data'!$A:$H,MATCH(P$1,'Fielding Data'!$A$1:$H$1,0),0),"Other")</f>
        <v>P</v>
      </c>
      <c r="Q804" s="13">
        <f>IFERROR(VLOOKUP($A804,'Fielding Data'!$A:$H,MATCH(Q$1,'Fielding Data'!$A$1:$H$1,0),0),"Other")</f>
        <v>3</v>
      </c>
      <c r="R804" s="13">
        <f>IFERROR(VLOOKUP($A804,'Fielding Data'!$A:$H,MATCH(R$1,'Fielding Data'!$A$1:$H$1,0),0),"Other")</f>
        <v>10</v>
      </c>
      <c r="S804" s="13">
        <f>IFERROR(VLOOKUP($A804,'Fielding Data'!$A:$H,MATCH(S$1,'Fielding Data'!$A$1:$H$1,0),0),"Other")</f>
        <v>1</v>
      </c>
      <c r="T804" s="13">
        <f>IFERROR(VLOOKUP($A804,'Fielding Data'!$A:$H,MATCH(T$1,'Fielding Data'!$A$1:$H$1,0),0),"Other")</f>
        <v>0</v>
      </c>
      <c r="U804" s="13">
        <f>SUMIFS('Fielding Data'!E:E,'Fielding Data'!$A:$A,'Hitting Data'!$A804)</f>
        <v>3</v>
      </c>
      <c r="V804" s="13">
        <f>SUMIFS('Fielding Data'!F:F,'Fielding Data'!$A:$A,'Hitting Data'!$A804)</f>
        <v>10</v>
      </c>
      <c r="W804" s="13">
        <f>SUMIFS('Fielding Data'!G:G,'Fielding Data'!$A:$A,'Hitting Data'!$A804)</f>
        <v>1</v>
      </c>
      <c r="X804" s="13">
        <f>SUMIFS('Fielding Data'!H:H,'Fielding Data'!$A:$A,'Hitting Data'!$A804)</f>
        <v>0</v>
      </c>
    </row>
    <row r="805" spans="1:24" x14ac:dyDescent="0.3">
      <c r="A805" s="13" t="str">
        <f t="shared" si="12"/>
        <v>perkigl012010</v>
      </c>
      <c r="B805" s="16" t="s">
        <v>714</v>
      </c>
      <c r="C805" s="16">
        <v>2010</v>
      </c>
      <c r="D805" s="16">
        <v>13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3" t="str">
        <f>IFERROR(VLOOKUP($A805,'Fielding Data'!$A:$H,MATCH(P$1,'Fielding Data'!$A$1:$H$1,0),0),"Other")</f>
        <v>P</v>
      </c>
      <c r="Q805" s="13">
        <f>IFERROR(VLOOKUP($A805,'Fielding Data'!$A:$H,MATCH(Q$1,'Fielding Data'!$A$1:$H$1,0),0),"Other")</f>
        <v>1</v>
      </c>
      <c r="R805" s="13">
        <f>IFERROR(VLOOKUP($A805,'Fielding Data'!$A:$H,MATCH(R$1,'Fielding Data'!$A$1:$H$1,0),0),"Other")</f>
        <v>9</v>
      </c>
      <c r="S805" s="13">
        <f>IFERROR(VLOOKUP($A805,'Fielding Data'!$A:$H,MATCH(S$1,'Fielding Data'!$A$1:$H$1,0),0),"Other")</f>
        <v>0</v>
      </c>
      <c r="T805" s="13">
        <f>IFERROR(VLOOKUP($A805,'Fielding Data'!$A:$H,MATCH(T$1,'Fielding Data'!$A$1:$H$1,0),0),"Other")</f>
        <v>0</v>
      </c>
      <c r="U805" s="13">
        <f>SUMIFS('Fielding Data'!E:E,'Fielding Data'!$A:$A,'Hitting Data'!$A805)</f>
        <v>1</v>
      </c>
      <c r="V805" s="13">
        <f>SUMIFS('Fielding Data'!F:F,'Fielding Data'!$A:$A,'Hitting Data'!$A805)</f>
        <v>9</v>
      </c>
      <c r="W805" s="13">
        <f>SUMIFS('Fielding Data'!G:G,'Fielding Data'!$A:$A,'Hitting Data'!$A805)</f>
        <v>0</v>
      </c>
      <c r="X805" s="13">
        <f>SUMIFS('Fielding Data'!H:H,'Fielding Data'!$A:$A,'Hitting Data'!$A805)</f>
        <v>0</v>
      </c>
    </row>
    <row r="806" spans="1:24" x14ac:dyDescent="0.3">
      <c r="A806" s="13" t="str">
        <f t="shared" si="12"/>
        <v>perryry012010</v>
      </c>
      <c r="B806" s="16" t="s">
        <v>1156</v>
      </c>
      <c r="C806" s="16">
        <v>2010</v>
      </c>
      <c r="D806" s="16">
        <v>60</v>
      </c>
      <c r="E806" s="16">
        <v>0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3" t="str">
        <f>IFERROR(VLOOKUP($A806,'Fielding Data'!$A:$H,MATCH(P$1,'Fielding Data'!$A$1:$H$1,0),0),"Other")</f>
        <v>P</v>
      </c>
      <c r="Q806" s="13">
        <f>IFERROR(VLOOKUP($A806,'Fielding Data'!$A:$H,MATCH(Q$1,'Fielding Data'!$A$1:$H$1,0),0),"Other")</f>
        <v>3</v>
      </c>
      <c r="R806" s="13">
        <f>IFERROR(VLOOKUP($A806,'Fielding Data'!$A:$H,MATCH(R$1,'Fielding Data'!$A$1:$H$1,0),0),"Other")</f>
        <v>8</v>
      </c>
      <c r="S806" s="13">
        <f>IFERROR(VLOOKUP($A806,'Fielding Data'!$A:$H,MATCH(S$1,'Fielding Data'!$A$1:$H$1,0),0),"Other")</f>
        <v>0</v>
      </c>
      <c r="T806" s="13">
        <f>IFERROR(VLOOKUP($A806,'Fielding Data'!$A:$H,MATCH(T$1,'Fielding Data'!$A$1:$H$1,0),0),"Other")</f>
        <v>0</v>
      </c>
      <c r="U806" s="13">
        <f>SUMIFS('Fielding Data'!E:E,'Fielding Data'!$A:$A,'Hitting Data'!$A806)</f>
        <v>3</v>
      </c>
      <c r="V806" s="13">
        <f>SUMIFS('Fielding Data'!F:F,'Fielding Data'!$A:$A,'Hitting Data'!$A806)</f>
        <v>8</v>
      </c>
      <c r="W806" s="13">
        <f>SUMIFS('Fielding Data'!G:G,'Fielding Data'!$A:$A,'Hitting Data'!$A806)</f>
        <v>0</v>
      </c>
      <c r="X806" s="13">
        <f>SUMIFS('Fielding Data'!H:H,'Fielding Data'!$A:$A,'Hitting Data'!$A806)</f>
        <v>0</v>
      </c>
    </row>
    <row r="807" spans="1:24" x14ac:dyDescent="0.3">
      <c r="A807" s="13" t="str">
        <f t="shared" si="12"/>
        <v>pestavi012010</v>
      </c>
      <c r="B807" s="16" t="s">
        <v>1357</v>
      </c>
      <c r="C807" s="16">
        <v>2010</v>
      </c>
      <c r="D807" s="16">
        <v>5</v>
      </c>
      <c r="E807" s="16">
        <v>0</v>
      </c>
      <c r="F807" s="16">
        <v>0</v>
      </c>
      <c r="G807" s="16">
        <v>0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3" t="str">
        <f>IFERROR(VLOOKUP($A807,'Fielding Data'!$A:$H,MATCH(P$1,'Fielding Data'!$A$1:$H$1,0),0),"Other")</f>
        <v>P</v>
      </c>
      <c r="Q807" s="13">
        <f>IFERROR(VLOOKUP($A807,'Fielding Data'!$A:$H,MATCH(Q$1,'Fielding Data'!$A$1:$H$1,0),0),"Other")</f>
        <v>0</v>
      </c>
      <c r="R807" s="13">
        <f>IFERROR(VLOOKUP($A807,'Fielding Data'!$A:$H,MATCH(R$1,'Fielding Data'!$A$1:$H$1,0),0),"Other")</f>
        <v>1</v>
      </c>
      <c r="S807" s="13">
        <f>IFERROR(VLOOKUP($A807,'Fielding Data'!$A:$H,MATCH(S$1,'Fielding Data'!$A$1:$H$1,0),0),"Other")</f>
        <v>0</v>
      </c>
      <c r="T807" s="13">
        <f>IFERROR(VLOOKUP($A807,'Fielding Data'!$A:$H,MATCH(T$1,'Fielding Data'!$A$1:$H$1,0),0),"Other")</f>
        <v>0</v>
      </c>
      <c r="U807" s="13">
        <f>SUMIFS('Fielding Data'!E:E,'Fielding Data'!$A:$A,'Hitting Data'!$A807)</f>
        <v>0</v>
      </c>
      <c r="V807" s="13">
        <f>SUMIFS('Fielding Data'!F:F,'Fielding Data'!$A:$A,'Hitting Data'!$A807)</f>
        <v>1</v>
      </c>
      <c r="W807" s="13">
        <f>SUMIFS('Fielding Data'!G:G,'Fielding Data'!$A:$A,'Hitting Data'!$A807)</f>
        <v>0</v>
      </c>
      <c r="X807" s="13">
        <f>SUMIFS('Fielding Data'!H:H,'Fielding Data'!$A:$A,'Hitting Data'!$A807)</f>
        <v>0</v>
      </c>
    </row>
    <row r="808" spans="1:24" x14ac:dyDescent="0.3">
      <c r="A808" s="13" t="str">
        <f t="shared" si="12"/>
        <v>peterbr012010</v>
      </c>
      <c r="B808" s="16" t="s">
        <v>1358</v>
      </c>
      <c r="C808" s="16">
        <v>2010</v>
      </c>
      <c r="D808" s="16">
        <v>23</v>
      </c>
      <c r="E808" s="16">
        <v>24</v>
      </c>
      <c r="F808" s="16">
        <v>1</v>
      </c>
      <c r="G808" s="16">
        <v>2</v>
      </c>
      <c r="H808" s="16">
        <v>0</v>
      </c>
      <c r="I808" s="16">
        <v>0</v>
      </c>
      <c r="J808" s="16">
        <v>0</v>
      </c>
      <c r="K808" s="16">
        <v>2</v>
      </c>
      <c r="L808" s="16">
        <v>0</v>
      </c>
      <c r="M808" s="16">
        <v>0</v>
      </c>
      <c r="N808" s="16">
        <v>1</v>
      </c>
      <c r="O808" s="16">
        <v>6</v>
      </c>
      <c r="P808" s="13" t="str">
        <f>IFERROR(VLOOKUP($A808,'Fielding Data'!$A:$H,MATCH(P$1,'Fielding Data'!$A$1:$H$1,0),0),"Other")</f>
        <v>LF</v>
      </c>
      <c r="Q808" s="13">
        <f>IFERROR(VLOOKUP($A808,'Fielding Data'!$A:$H,MATCH(Q$1,'Fielding Data'!$A$1:$H$1,0),0),"Other")</f>
        <v>0</v>
      </c>
      <c r="R808" s="13">
        <f>IFERROR(VLOOKUP($A808,'Fielding Data'!$A:$H,MATCH(R$1,'Fielding Data'!$A$1:$H$1,0),0),"Other")</f>
        <v>0</v>
      </c>
      <c r="S808" s="13">
        <f>IFERROR(VLOOKUP($A808,'Fielding Data'!$A:$H,MATCH(S$1,'Fielding Data'!$A$1:$H$1,0),0),"Other")</f>
        <v>0</v>
      </c>
      <c r="T808" s="13">
        <f>IFERROR(VLOOKUP($A808,'Fielding Data'!$A:$H,MATCH(T$1,'Fielding Data'!$A$1:$H$1,0),0),"Other")</f>
        <v>0</v>
      </c>
      <c r="U808" s="13">
        <f>SUMIFS('Fielding Data'!E:E,'Fielding Data'!$A:$A,'Hitting Data'!$A808)</f>
        <v>2</v>
      </c>
      <c r="V808" s="13">
        <f>SUMIFS('Fielding Data'!F:F,'Fielding Data'!$A:$A,'Hitting Data'!$A808)</f>
        <v>0</v>
      </c>
      <c r="W808" s="13">
        <f>SUMIFS('Fielding Data'!G:G,'Fielding Data'!$A:$A,'Hitting Data'!$A808)</f>
        <v>0</v>
      </c>
      <c r="X808" s="13">
        <f>SUMIFS('Fielding Data'!H:H,'Fielding Data'!$A:$A,'Hitting Data'!$A808)</f>
        <v>0</v>
      </c>
    </row>
    <row r="809" spans="1:24" x14ac:dyDescent="0.3">
      <c r="A809" s="13" t="str">
        <f t="shared" si="12"/>
        <v>pettian012010</v>
      </c>
      <c r="B809" s="16" t="s">
        <v>175</v>
      </c>
      <c r="C809" s="16">
        <v>2010</v>
      </c>
      <c r="D809" s="16">
        <v>21</v>
      </c>
      <c r="E809" s="16">
        <v>4</v>
      </c>
      <c r="F809" s="16">
        <v>0</v>
      </c>
      <c r="G809" s="16">
        <v>1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M809" s="16">
        <v>0</v>
      </c>
      <c r="N809" s="16">
        <v>0</v>
      </c>
      <c r="O809" s="16">
        <v>3</v>
      </c>
      <c r="P809" s="13" t="str">
        <f>IFERROR(VLOOKUP($A809,'Fielding Data'!$A:$H,MATCH(P$1,'Fielding Data'!$A$1:$H$1,0),0),"Other")</f>
        <v>P</v>
      </c>
      <c r="Q809" s="13">
        <f>IFERROR(VLOOKUP($A809,'Fielding Data'!$A:$H,MATCH(Q$1,'Fielding Data'!$A$1:$H$1,0),0),"Other")</f>
        <v>3</v>
      </c>
      <c r="R809" s="13">
        <f>IFERROR(VLOOKUP($A809,'Fielding Data'!$A:$H,MATCH(R$1,'Fielding Data'!$A$1:$H$1,0),0),"Other")</f>
        <v>15</v>
      </c>
      <c r="S809" s="13">
        <f>IFERROR(VLOOKUP($A809,'Fielding Data'!$A:$H,MATCH(S$1,'Fielding Data'!$A$1:$H$1,0),0),"Other")</f>
        <v>3</v>
      </c>
      <c r="T809" s="13">
        <f>IFERROR(VLOOKUP($A809,'Fielding Data'!$A:$H,MATCH(T$1,'Fielding Data'!$A$1:$H$1,0),0),"Other")</f>
        <v>1</v>
      </c>
      <c r="U809" s="13">
        <f>SUMIFS('Fielding Data'!E:E,'Fielding Data'!$A:$A,'Hitting Data'!$A809)</f>
        <v>3</v>
      </c>
      <c r="V809" s="13">
        <f>SUMIFS('Fielding Data'!F:F,'Fielding Data'!$A:$A,'Hitting Data'!$A809)</f>
        <v>15</v>
      </c>
      <c r="W809" s="13">
        <f>SUMIFS('Fielding Data'!G:G,'Fielding Data'!$A:$A,'Hitting Data'!$A809)</f>
        <v>3</v>
      </c>
      <c r="X809" s="13">
        <f>SUMIFS('Fielding Data'!H:H,'Fielding Data'!$A:$A,'Hitting Data'!$A809)</f>
        <v>1</v>
      </c>
    </row>
    <row r="810" spans="1:24" x14ac:dyDescent="0.3">
      <c r="A810" s="13" t="str">
        <f t="shared" si="12"/>
        <v>phillbr012010</v>
      </c>
      <c r="B810" s="16" t="s">
        <v>328</v>
      </c>
      <c r="C810" s="16">
        <v>2010</v>
      </c>
      <c r="D810" s="16">
        <v>155</v>
      </c>
      <c r="E810" s="16">
        <v>626</v>
      </c>
      <c r="F810" s="16">
        <v>100</v>
      </c>
      <c r="G810" s="16">
        <v>172</v>
      </c>
      <c r="H810" s="16">
        <v>33</v>
      </c>
      <c r="I810" s="16">
        <v>5</v>
      </c>
      <c r="J810" s="16">
        <v>18</v>
      </c>
      <c r="K810" s="16">
        <v>59</v>
      </c>
      <c r="L810" s="16">
        <v>16</v>
      </c>
      <c r="M810" s="16">
        <v>12</v>
      </c>
      <c r="N810" s="16">
        <v>46</v>
      </c>
      <c r="O810" s="16">
        <v>83</v>
      </c>
      <c r="P810" s="13" t="str">
        <f>IFERROR(VLOOKUP($A810,'Fielding Data'!$A:$H,MATCH(P$1,'Fielding Data'!$A$1:$H$1,0),0),"Other")</f>
        <v>2B</v>
      </c>
      <c r="Q810" s="13">
        <f>IFERROR(VLOOKUP($A810,'Fielding Data'!$A:$H,MATCH(Q$1,'Fielding Data'!$A$1:$H$1,0),0),"Other")</f>
        <v>281</v>
      </c>
      <c r="R810" s="13">
        <f>IFERROR(VLOOKUP($A810,'Fielding Data'!$A:$H,MATCH(R$1,'Fielding Data'!$A$1:$H$1,0),0),"Other")</f>
        <v>419</v>
      </c>
      <c r="S810" s="13">
        <f>IFERROR(VLOOKUP($A810,'Fielding Data'!$A:$H,MATCH(S$1,'Fielding Data'!$A$1:$H$1,0),0),"Other")</f>
        <v>3</v>
      </c>
      <c r="T810" s="13">
        <f>IFERROR(VLOOKUP($A810,'Fielding Data'!$A:$H,MATCH(T$1,'Fielding Data'!$A$1:$H$1,0),0),"Other")</f>
        <v>95</v>
      </c>
      <c r="U810" s="13">
        <f>SUMIFS('Fielding Data'!E:E,'Fielding Data'!$A:$A,'Hitting Data'!$A810)</f>
        <v>281</v>
      </c>
      <c r="V810" s="13">
        <f>SUMIFS('Fielding Data'!F:F,'Fielding Data'!$A:$A,'Hitting Data'!$A810)</f>
        <v>419</v>
      </c>
      <c r="W810" s="13">
        <f>SUMIFS('Fielding Data'!G:G,'Fielding Data'!$A:$A,'Hitting Data'!$A810)</f>
        <v>3</v>
      </c>
      <c r="X810" s="13">
        <f>SUMIFS('Fielding Data'!H:H,'Fielding Data'!$A:$A,'Hitting Data'!$A810)</f>
        <v>95</v>
      </c>
    </row>
    <row r="811" spans="1:24" x14ac:dyDescent="0.3">
      <c r="A811" s="13" t="str">
        <f t="shared" si="12"/>
        <v>phillpa012010</v>
      </c>
      <c r="B811" s="16" t="s">
        <v>484</v>
      </c>
      <c r="C811" s="16">
        <v>2010</v>
      </c>
      <c r="D811" s="16">
        <v>12</v>
      </c>
      <c r="E811" s="16">
        <v>23</v>
      </c>
      <c r="F811" s="16">
        <v>4</v>
      </c>
      <c r="G811" s="16">
        <v>5</v>
      </c>
      <c r="H811" s="16">
        <v>0</v>
      </c>
      <c r="I811" s="16">
        <v>0</v>
      </c>
      <c r="J811" s="16">
        <v>0</v>
      </c>
      <c r="K811" s="16">
        <v>1</v>
      </c>
      <c r="L811" s="16">
        <v>0</v>
      </c>
      <c r="M811" s="16">
        <v>0</v>
      </c>
      <c r="N811" s="16">
        <v>2</v>
      </c>
      <c r="O811" s="16">
        <v>7</v>
      </c>
      <c r="P811" s="13" t="str">
        <f>IFERROR(VLOOKUP($A811,'Fielding Data'!$A:$H,MATCH(P$1,'Fielding Data'!$A$1:$H$1,0),0),"Other")</f>
        <v>1B</v>
      </c>
      <c r="Q811" s="13">
        <f>IFERROR(VLOOKUP($A811,'Fielding Data'!$A:$H,MATCH(Q$1,'Fielding Data'!$A$1:$H$1,0),0),"Other")</f>
        <v>0</v>
      </c>
      <c r="R811" s="13">
        <f>IFERROR(VLOOKUP($A811,'Fielding Data'!$A:$H,MATCH(R$1,'Fielding Data'!$A$1:$H$1,0),0),"Other")</f>
        <v>1</v>
      </c>
      <c r="S811" s="13">
        <f>IFERROR(VLOOKUP($A811,'Fielding Data'!$A:$H,MATCH(S$1,'Fielding Data'!$A$1:$H$1,0),0),"Other")</f>
        <v>0</v>
      </c>
      <c r="T811" s="13">
        <f>IFERROR(VLOOKUP($A811,'Fielding Data'!$A:$H,MATCH(T$1,'Fielding Data'!$A$1:$H$1,0),0),"Other")</f>
        <v>0</v>
      </c>
      <c r="U811" s="13">
        <f>SUMIFS('Fielding Data'!E:E,'Fielding Data'!$A:$A,'Hitting Data'!$A811)</f>
        <v>43</v>
      </c>
      <c r="V811" s="13">
        <f>SUMIFS('Fielding Data'!F:F,'Fielding Data'!$A:$A,'Hitting Data'!$A811)</f>
        <v>3</v>
      </c>
      <c r="W811" s="13">
        <f>SUMIFS('Fielding Data'!G:G,'Fielding Data'!$A:$A,'Hitting Data'!$A811)</f>
        <v>1</v>
      </c>
      <c r="X811" s="13">
        <f>SUMIFS('Fielding Data'!H:H,'Fielding Data'!$A:$A,'Hitting Data'!$A811)</f>
        <v>0</v>
      </c>
    </row>
    <row r="812" spans="1:24" x14ac:dyDescent="0.3">
      <c r="A812" s="13" t="str">
        <f t="shared" si="12"/>
        <v>piefe012010</v>
      </c>
      <c r="B812" s="16" t="s">
        <v>840</v>
      </c>
      <c r="C812" s="16">
        <v>2010</v>
      </c>
      <c r="D812" s="16">
        <v>82</v>
      </c>
      <c r="E812" s="16">
        <v>288</v>
      </c>
      <c r="F812" s="16">
        <v>39</v>
      </c>
      <c r="G812" s="16">
        <v>79</v>
      </c>
      <c r="H812" s="16">
        <v>15</v>
      </c>
      <c r="I812" s="16">
        <v>5</v>
      </c>
      <c r="J812" s="16">
        <v>5</v>
      </c>
      <c r="K812" s="16">
        <v>31</v>
      </c>
      <c r="L812" s="16">
        <v>5</v>
      </c>
      <c r="M812" s="16">
        <v>2</v>
      </c>
      <c r="N812" s="16">
        <v>13</v>
      </c>
      <c r="O812" s="16">
        <v>52</v>
      </c>
      <c r="P812" s="13" t="str">
        <f>IFERROR(VLOOKUP($A812,'Fielding Data'!$A:$H,MATCH(P$1,'Fielding Data'!$A$1:$H$1,0),0),"Other")</f>
        <v>CF</v>
      </c>
      <c r="Q812" s="13">
        <f>IFERROR(VLOOKUP($A812,'Fielding Data'!$A:$H,MATCH(Q$1,'Fielding Data'!$A$1:$H$1,0),0),"Other")</f>
        <v>0</v>
      </c>
      <c r="R812" s="13">
        <f>IFERROR(VLOOKUP($A812,'Fielding Data'!$A:$H,MATCH(R$1,'Fielding Data'!$A$1:$H$1,0),0),"Other")</f>
        <v>0</v>
      </c>
      <c r="S812" s="13">
        <f>IFERROR(VLOOKUP($A812,'Fielding Data'!$A:$H,MATCH(S$1,'Fielding Data'!$A$1:$H$1,0),0),"Other")</f>
        <v>0</v>
      </c>
      <c r="T812" s="13">
        <f>IFERROR(VLOOKUP($A812,'Fielding Data'!$A:$H,MATCH(T$1,'Fielding Data'!$A$1:$H$1,0),0),"Other")</f>
        <v>0</v>
      </c>
      <c r="U812" s="13">
        <f>SUMIFS('Fielding Data'!E:E,'Fielding Data'!$A:$A,'Hitting Data'!$A812)</f>
        <v>167</v>
      </c>
      <c r="V812" s="13">
        <f>SUMIFS('Fielding Data'!F:F,'Fielding Data'!$A:$A,'Hitting Data'!$A812)</f>
        <v>9</v>
      </c>
      <c r="W812" s="13">
        <f>SUMIFS('Fielding Data'!G:G,'Fielding Data'!$A:$A,'Hitting Data'!$A812)</f>
        <v>1</v>
      </c>
      <c r="X812" s="13">
        <f>SUMIFS('Fielding Data'!H:H,'Fielding Data'!$A:$A,'Hitting Data'!$A812)</f>
        <v>4</v>
      </c>
    </row>
    <row r="813" spans="1:24" x14ac:dyDescent="0.3">
      <c r="A813" s="13" t="str">
        <f t="shared" si="12"/>
        <v>pierrju012010</v>
      </c>
      <c r="B813" s="16" t="s">
        <v>176</v>
      </c>
      <c r="C813" s="16">
        <v>2010</v>
      </c>
      <c r="D813" s="16">
        <v>160</v>
      </c>
      <c r="E813" s="16">
        <v>651</v>
      </c>
      <c r="F813" s="16">
        <v>96</v>
      </c>
      <c r="G813" s="16">
        <v>179</v>
      </c>
      <c r="H813" s="16">
        <v>18</v>
      </c>
      <c r="I813" s="16">
        <v>3</v>
      </c>
      <c r="J813" s="16">
        <v>1</v>
      </c>
      <c r="K813" s="16">
        <v>47</v>
      </c>
      <c r="L813" s="16">
        <v>68</v>
      </c>
      <c r="M813" s="16">
        <v>18</v>
      </c>
      <c r="N813" s="16">
        <v>45</v>
      </c>
      <c r="O813" s="16">
        <v>47</v>
      </c>
      <c r="P813" s="13" t="str">
        <f>IFERROR(VLOOKUP($A813,'Fielding Data'!$A:$H,MATCH(P$1,'Fielding Data'!$A$1:$H$1,0),0),"Other")</f>
        <v>LF</v>
      </c>
      <c r="Q813" s="13">
        <f>IFERROR(VLOOKUP($A813,'Fielding Data'!$A:$H,MATCH(Q$1,'Fielding Data'!$A$1:$H$1,0),0),"Other")</f>
        <v>0</v>
      </c>
      <c r="R813" s="13">
        <f>IFERROR(VLOOKUP($A813,'Fielding Data'!$A:$H,MATCH(R$1,'Fielding Data'!$A$1:$H$1,0),0),"Other")</f>
        <v>0</v>
      </c>
      <c r="S813" s="13">
        <f>IFERROR(VLOOKUP($A813,'Fielding Data'!$A:$H,MATCH(S$1,'Fielding Data'!$A$1:$H$1,0),0),"Other")</f>
        <v>0</v>
      </c>
      <c r="T813" s="13">
        <f>IFERROR(VLOOKUP($A813,'Fielding Data'!$A:$H,MATCH(T$1,'Fielding Data'!$A$1:$H$1,0),0),"Other")</f>
        <v>0</v>
      </c>
      <c r="U813" s="13">
        <f>SUMIFS('Fielding Data'!E:E,'Fielding Data'!$A:$A,'Hitting Data'!$A813)</f>
        <v>307</v>
      </c>
      <c r="V813" s="13">
        <f>SUMIFS('Fielding Data'!F:F,'Fielding Data'!$A:$A,'Hitting Data'!$A813)</f>
        <v>4</v>
      </c>
      <c r="W813" s="13">
        <f>SUMIFS('Fielding Data'!G:G,'Fielding Data'!$A:$A,'Hitting Data'!$A813)</f>
        <v>1</v>
      </c>
      <c r="X813" s="13">
        <f>SUMIFS('Fielding Data'!H:H,'Fielding Data'!$A:$A,'Hitting Data'!$A813)</f>
        <v>1</v>
      </c>
    </row>
    <row r="814" spans="1:24" x14ac:dyDescent="0.3">
      <c r="A814" s="13" t="str">
        <f t="shared" si="12"/>
        <v>pierzaj012010</v>
      </c>
      <c r="B814" s="16" t="s">
        <v>177</v>
      </c>
      <c r="C814" s="16">
        <v>2010</v>
      </c>
      <c r="D814" s="16">
        <v>128</v>
      </c>
      <c r="E814" s="16">
        <v>474</v>
      </c>
      <c r="F814" s="16">
        <v>43</v>
      </c>
      <c r="G814" s="16">
        <v>128</v>
      </c>
      <c r="H814" s="16">
        <v>29</v>
      </c>
      <c r="I814" s="16">
        <v>0</v>
      </c>
      <c r="J814" s="16">
        <v>9</v>
      </c>
      <c r="K814" s="16">
        <v>56</v>
      </c>
      <c r="L814" s="16">
        <v>3</v>
      </c>
      <c r="M814" s="16">
        <v>4</v>
      </c>
      <c r="N814" s="16">
        <v>15</v>
      </c>
      <c r="O814" s="16">
        <v>39</v>
      </c>
      <c r="P814" s="13" t="str">
        <f>IFERROR(VLOOKUP($A814,'Fielding Data'!$A:$H,MATCH(P$1,'Fielding Data'!$A$1:$H$1,0),0),"Other")</f>
        <v>C</v>
      </c>
      <c r="Q814" s="13">
        <f>IFERROR(VLOOKUP($A814,'Fielding Data'!$A:$H,MATCH(Q$1,'Fielding Data'!$A$1:$H$1,0),0),"Other")</f>
        <v>865</v>
      </c>
      <c r="R814" s="13">
        <f>IFERROR(VLOOKUP($A814,'Fielding Data'!$A:$H,MATCH(R$1,'Fielding Data'!$A$1:$H$1,0),0),"Other")</f>
        <v>61</v>
      </c>
      <c r="S814" s="13">
        <f>IFERROR(VLOOKUP($A814,'Fielding Data'!$A:$H,MATCH(S$1,'Fielding Data'!$A$1:$H$1,0),0),"Other")</f>
        <v>5</v>
      </c>
      <c r="T814" s="13">
        <f>IFERROR(VLOOKUP($A814,'Fielding Data'!$A:$H,MATCH(T$1,'Fielding Data'!$A$1:$H$1,0),0),"Other")</f>
        <v>5</v>
      </c>
      <c r="U814" s="13">
        <f>SUMIFS('Fielding Data'!E:E,'Fielding Data'!$A:$A,'Hitting Data'!$A814)</f>
        <v>865</v>
      </c>
      <c r="V814" s="13">
        <f>SUMIFS('Fielding Data'!F:F,'Fielding Data'!$A:$A,'Hitting Data'!$A814)</f>
        <v>61</v>
      </c>
      <c r="W814" s="13">
        <f>SUMIFS('Fielding Data'!G:G,'Fielding Data'!$A:$A,'Hitting Data'!$A814)</f>
        <v>5</v>
      </c>
      <c r="X814" s="13">
        <f>SUMIFS('Fielding Data'!H:H,'Fielding Data'!$A:$A,'Hitting Data'!$A814)</f>
        <v>5</v>
      </c>
    </row>
    <row r="815" spans="1:24" x14ac:dyDescent="0.3">
      <c r="A815" s="13" t="str">
        <f t="shared" si="12"/>
        <v>pineijo012010</v>
      </c>
      <c r="B815" s="16" t="s">
        <v>178</v>
      </c>
      <c r="C815" s="16">
        <v>2010</v>
      </c>
      <c r="D815" s="16">
        <v>23</v>
      </c>
      <c r="E815" s="16">
        <v>3</v>
      </c>
      <c r="F815" s="16">
        <v>3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0</v>
      </c>
      <c r="N815" s="16">
        <v>2</v>
      </c>
      <c r="O815" s="16">
        <v>2</v>
      </c>
      <c r="P815" s="13" t="str">
        <f>IFERROR(VLOOKUP($A815,'Fielding Data'!$A:$H,MATCH(P$1,'Fielding Data'!$A$1:$H$1,0),0),"Other")</f>
        <v>P</v>
      </c>
      <c r="Q815" s="13">
        <f>IFERROR(VLOOKUP($A815,'Fielding Data'!$A:$H,MATCH(Q$1,'Fielding Data'!$A$1:$H$1,0),0),"Other")</f>
        <v>11</v>
      </c>
      <c r="R815" s="13">
        <f>IFERROR(VLOOKUP($A815,'Fielding Data'!$A:$H,MATCH(R$1,'Fielding Data'!$A$1:$H$1,0),0),"Other")</f>
        <v>26</v>
      </c>
      <c r="S815" s="13">
        <f>IFERROR(VLOOKUP($A815,'Fielding Data'!$A:$H,MATCH(S$1,'Fielding Data'!$A$1:$H$1,0),0),"Other")</f>
        <v>1</v>
      </c>
      <c r="T815" s="13">
        <f>IFERROR(VLOOKUP($A815,'Fielding Data'!$A:$H,MATCH(T$1,'Fielding Data'!$A$1:$H$1,0),0),"Other")</f>
        <v>3</v>
      </c>
      <c r="U815" s="13">
        <f>SUMIFS('Fielding Data'!E:E,'Fielding Data'!$A:$A,'Hitting Data'!$A815)</f>
        <v>11</v>
      </c>
      <c r="V815" s="13">
        <f>SUMIFS('Fielding Data'!F:F,'Fielding Data'!$A:$A,'Hitting Data'!$A815)</f>
        <v>26</v>
      </c>
      <c r="W815" s="13">
        <f>SUMIFS('Fielding Data'!G:G,'Fielding Data'!$A:$A,'Hitting Data'!$A815)</f>
        <v>1</v>
      </c>
      <c r="X815" s="13">
        <f>SUMIFS('Fielding Data'!H:H,'Fielding Data'!$A:$A,'Hitting Data'!$A815)</f>
        <v>3</v>
      </c>
    </row>
    <row r="816" spans="1:24" x14ac:dyDescent="0.3">
      <c r="A816" s="13" t="str">
        <f t="shared" si="12"/>
        <v>pintore012010</v>
      </c>
      <c r="B816" s="16" t="s">
        <v>716</v>
      </c>
      <c r="C816" s="16">
        <v>2010</v>
      </c>
      <c r="D816" s="16">
        <v>20</v>
      </c>
      <c r="E816" s="16">
        <v>0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3" t="str">
        <f>IFERROR(VLOOKUP($A816,'Fielding Data'!$A:$H,MATCH(P$1,'Fielding Data'!$A$1:$H$1,0),0),"Other")</f>
        <v>P</v>
      </c>
      <c r="Q816" s="13">
        <f>IFERROR(VLOOKUP($A816,'Fielding Data'!$A:$H,MATCH(Q$1,'Fielding Data'!$A$1:$H$1,0),0),"Other")</f>
        <v>0</v>
      </c>
      <c r="R816" s="13">
        <f>IFERROR(VLOOKUP($A816,'Fielding Data'!$A:$H,MATCH(R$1,'Fielding Data'!$A$1:$H$1,0),0),"Other")</f>
        <v>1</v>
      </c>
      <c r="S816" s="13">
        <f>IFERROR(VLOOKUP($A816,'Fielding Data'!$A:$H,MATCH(S$1,'Fielding Data'!$A$1:$H$1,0),0),"Other")</f>
        <v>0</v>
      </c>
      <c r="T816" s="13">
        <f>IFERROR(VLOOKUP($A816,'Fielding Data'!$A:$H,MATCH(T$1,'Fielding Data'!$A$1:$H$1,0),0),"Other")</f>
        <v>0</v>
      </c>
      <c r="U816" s="13">
        <f>SUMIFS('Fielding Data'!E:E,'Fielding Data'!$A:$A,'Hitting Data'!$A816)</f>
        <v>0</v>
      </c>
      <c r="V816" s="13">
        <f>SUMIFS('Fielding Data'!F:F,'Fielding Data'!$A:$A,'Hitting Data'!$A816)</f>
        <v>1</v>
      </c>
      <c r="W816" s="13">
        <f>SUMIFS('Fielding Data'!G:G,'Fielding Data'!$A:$A,'Hitting Data'!$A816)</f>
        <v>0</v>
      </c>
      <c r="X816" s="13">
        <f>SUMIFS('Fielding Data'!H:H,'Fielding Data'!$A:$A,'Hitting Data'!$A816)</f>
        <v>0</v>
      </c>
    </row>
    <row r="817" spans="1:24" x14ac:dyDescent="0.3">
      <c r="A817" s="13" t="str">
        <f t="shared" si="12"/>
        <v>plouftr012010</v>
      </c>
      <c r="B817" s="16" t="s">
        <v>1359</v>
      </c>
      <c r="C817" s="16">
        <v>2010</v>
      </c>
      <c r="D817" s="16">
        <v>22</v>
      </c>
      <c r="E817" s="16">
        <v>41</v>
      </c>
      <c r="F817" s="16">
        <v>7</v>
      </c>
      <c r="G817" s="16">
        <v>6</v>
      </c>
      <c r="H817" s="16">
        <v>1</v>
      </c>
      <c r="I817" s="16">
        <v>0</v>
      </c>
      <c r="J817" s="16">
        <v>2</v>
      </c>
      <c r="K817" s="16">
        <v>6</v>
      </c>
      <c r="L817" s="16">
        <v>0</v>
      </c>
      <c r="M817" s="16">
        <v>0</v>
      </c>
      <c r="N817" s="16">
        <v>0</v>
      </c>
      <c r="O817" s="16">
        <v>14</v>
      </c>
      <c r="P817" s="13" t="str">
        <f>IFERROR(VLOOKUP($A817,'Fielding Data'!$A:$H,MATCH(P$1,'Fielding Data'!$A$1:$H$1,0),0),"Other")</f>
        <v>2B</v>
      </c>
      <c r="Q817" s="13">
        <f>IFERROR(VLOOKUP($A817,'Fielding Data'!$A:$H,MATCH(Q$1,'Fielding Data'!$A$1:$H$1,0),0),"Other")</f>
        <v>2</v>
      </c>
      <c r="R817" s="13">
        <f>IFERROR(VLOOKUP($A817,'Fielding Data'!$A:$H,MATCH(R$1,'Fielding Data'!$A$1:$H$1,0),0),"Other")</f>
        <v>4</v>
      </c>
      <c r="S817" s="13">
        <f>IFERROR(VLOOKUP($A817,'Fielding Data'!$A:$H,MATCH(S$1,'Fielding Data'!$A$1:$H$1,0),0),"Other")</f>
        <v>0</v>
      </c>
      <c r="T817" s="13">
        <f>IFERROR(VLOOKUP($A817,'Fielding Data'!$A:$H,MATCH(T$1,'Fielding Data'!$A$1:$H$1,0),0),"Other")</f>
        <v>1</v>
      </c>
      <c r="U817" s="13">
        <f>SUMIFS('Fielding Data'!E:E,'Fielding Data'!$A:$A,'Hitting Data'!$A817)</f>
        <v>15</v>
      </c>
      <c r="V817" s="13">
        <f>SUMIFS('Fielding Data'!F:F,'Fielding Data'!$A:$A,'Hitting Data'!$A817)</f>
        <v>24</v>
      </c>
      <c r="W817" s="13">
        <f>SUMIFS('Fielding Data'!G:G,'Fielding Data'!$A:$A,'Hitting Data'!$A817)</f>
        <v>1</v>
      </c>
      <c r="X817" s="13">
        <f>SUMIFS('Fielding Data'!H:H,'Fielding Data'!$A:$A,'Hitting Data'!$A817)</f>
        <v>6</v>
      </c>
    </row>
    <row r="818" spans="1:24" x14ac:dyDescent="0.3">
      <c r="A818" s="13" t="str">
        <f t="shared" si="12"/>
        <v>polanpl012010</v>
      </c>
      <c r="B818" s="16" t="s">
        <v>179</v>
      </c>
      <c r="C818" s="16">
        <v>2010</v>
      </c>
      <c r="D818" s="16">
        <v>132</v>
      </c>
      <c r="E818" s="16">
        <v>554</v>
      </c>
      <c r="F818" s="16">
        <v>76</v>
      </c>
      <c r="G818" s="16">
        <v>165</v>
      </c>
      <c r="H818" s="16">
        <v>27</v>
      </c>
      <c r="I818" s="16">
        <v>2</v>
      </c>
      <c r="J818" s="16">
        <v>6</v>
      </c>
      <c r="K818" s="16">
        <v>52</v>
      </c>
      <c r="L818" s="16">
        <v>5</v>
      </c>
      <c r="M818" s="16">
        <v>0</v>
      </c>
      <c r="N818" s="16">
        <v>32</v>
      </c>
      <c r="O818" s="16">
        <v>47</v>
      </c>
      <c r="P818" s="13" t="str">
        <f>IFERROR(VLOOKUP($A818,'Fielding Data'!$A:$H,MATCH(P$1,'Fielding Data'!$A$1:$H$1,0),0),"Other")</f>
        <v>2B</v>
      </c>
      <c r="Q818" s="13">
        <f>IFERROR(VLOOKUP($A818,'Fielding Data'!$A:$H,MATCH(Q$1,'Fielding Data'!$A$1:$H$1,0),0),"Other")</f>
        <v>15</v>
      </c>
      <c r="R818" s="13">
        <f>IFERROR(VLOOKUP($A818,'Fielding Data'!$A:$H,MATCH(R$1,'Fielding Data'!$A$1:$H$1,0),0),"Other")</f>
        <v>37</v>
      </c>
      <c r="S818" s="13">
        <f>IFERROR(VLOOKUP($A818,'Fielding Data'!$A:$H,MATCH(S$1,'Fielding Data'!$A$1:$H$1,0),0),"Other")</f>
        <v>0</v>
      </c>
      <c r="T818" s="13">
        <f>IFERROR(VLOOKUP($A818,'Fielding Data'!$A:$H,MATCH(T$1,'Fielding Data'!$A$1:$H$1,0),0),"Other")</f>
        <v>7</v>
      </c>
      <c r="U818" s="13">
        <f>SUMIFS('Fielding Data'!E:E,'Fielding Data'!$A:$A,'Hitting Data'!$A818)</f>
        <v>103</v>
      </c>
      <c r="V818" s="13">
        <f>SUMIFS('Fielding Data'!F:F,'Fielding Data'!$A:$A,'Hitting Data'!$A818)</f>
        <v>295</v>
      </c>
      <c r="W818" s="13">
        <f>SUMIFS('Fielding Data'!G:G,'Fielding Data'!$A:$A,'Hitting Data'!$A818)</f>
        <v>5</v>
      </c>
      <c r="X818" s="13">
        <f>SUMIFS('Fielding Data'!H:H,'Fielding Data'!$A:$A,'Hitting Data'!$A818)</f>
        <v>39</v>
      </c>
    </row>
    <row r="819" spans="1:24" x14ac:dyDescent="0.3">
      <c r="A819" s="13" t="str">
        <f t="shared" si="12"/>
        <v>porceri012010</v>
      </c>
      <c r="B819" s="16" t="s">
        <v>1159</v>
      </c>
      <c r="C819" s="16">
        <v>2010</v>
      </c>
      <c r="D819" s="16">
        <v>27</v>
      </c>
      <c r="E819" s="16">
        <v>1</v>
      </c>
      <c r="F819" s="16">
        <v>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1</v>
      </c>
      <c r="P819" s="13" t="str">
        <f>IFERROR(VLOOKUP($A819,'Fielding Data'!$A:$H,MATCH(P$1,'Fielding Data'!$A$1:$H$1,0),0),"Other")</f>
        <v>P</v>
      </c>
      <c r="Q819" s="13">
        <f>IFERROR(VLOOKUP($A819,'Fielding Data'!$A:$H,MATCH(Q$1,'Fielding Data'!$A$1:$H$1,0),0),"Other")</f>
        <v>9</v>
      </c>
      <c r="R819" s="13">
        <f>IFERROR(VLOOKUP($A819,'Fielding Data'!$A:$H,MATCH(R$1,'Fielding Data'!$A$1:$H$1,0),0),"Other")</f>
        <v>15</v>
      </c>
      <c r="S819" s="13">
        <f>IFERROR(VLOOKUP($A819,'Fielding Data'!$A:$H,MATCH(S$1,'Fielding Data'!$A$1:$H$1,0),0),"Other")</f>
        <v>1</v>
      </c>
      <c r="T819" s="13">
        <f>IFERROR(VLOOKUP($A819,'Fielding Data'!$A:$H,MATCH(T$1,'Fielding Data'!$A$1:$H$1,0),0),"Other")</f>
        <v>3</v>
      </c>
      <c r="U819" s="13">
        <f>SUMIFS('Fielding Data'!E:E,'Fielding Data'!$A:$A,'Hitting Data'!$A819)</f>
        <v>9</v>
      </c>
      <c r="V819" s="13">
        <f>SUMIFS('Fielding Data'!F:F,'Fielding Data'!$A:$A,'Hitting Data'!$A819)</f>
        <v>15</v>
      </c>
      <c r="W819" s="13">
        <f>SUMIFS('Fielding Data'!G:G,'Fielding Data'!$A:$A,'Hitting Data'!$A819)</f>
        <v>1</v>
      </c>
      <c r="X819" s="13">
        <f>SUMIFS('Fielding Data'!H:H,'Fielding Data'!$A:$A,'Hitting Data'!$A819)</f>
        <v>3</v>
      </c>
    </row>
    <row r="820" spans="1:24" x14ac:dyDescent="0.3">
      <c r="A820" s="13" t="str">
        <f t="shared" si="12"/>
        <v>posadjo012010</v>
      </c>
      <c r="B820" s="16" t="s">
        <v>180</v>
      </c>
      <c r="C820" s="16">
        <v>2010</v>
      </c>
      <c r="D820" s="16">
        <v>120</v>
      </c>
      <c r="E820" s="16">
        <v>383</v>
      </c>
      <c r="F820" s="16">
        <v>49</v>
      </c>
      <c r="G820" s="16">
        <v>95</v>
      </c>
      <c r="H820" s="16">
        <v>23</v>
      </c>
      <c r="I820" s="16">
        <v>1</v>
      </c>
      <c r="J820" s="16">
        <v>18</v>
      </c>
      <c r="K820" s="16">
        <v>57</v>
      </c>
      <c r="L820" s="16">
        <v>3</v>
      </c>
      <c r="M820" s="16">
        <v>1</v>
      </c>
      <c r="N820" s="16">
        <v>59</v>
      </c>
      <c r="O820" s="16">
        <v>99</v>
      </c>
      <c r="P820" s="13" t="str">
        <f>IFERROR(VLOOKUP($A820,'Fielding Data'!$A:$H,MATCH(P$1,'Fielding Data'!$A$1:$H$1,0),0),"Other")</f>
        <v>1B</v>
      </c>
      <c r="Q820" s="13">
        <f>IFERROR(VLOOKUP($A820,'Fielding Data'!$A:$H,MATCH(Q$1,'Fielding Data'!$A$1:$H$1,0),0),"Other")</f>
        <v>0</v>
      </c>
      <c r="R820" s="13">
        <f>IFERROR(VLOOKUP($A820,'Fielding Data'!$A:$H,MATCH(R$1,'Fielding Data'!$A$1:$H$1,0),0),"Other")</f>
        <v>0</v>
      </c>
      <c r="S820" s="13">
        <f>IFERROR(VLOOKUP($A820,'Fielding Data'!$A:$H,MATCH(S$1,'Fielding Data'!$A$1:$H$1,0),0),"Other")</f>
        <v>0</v>
      </c>
      <c r="T820" s="13">
        <f>IFERROR(VLOOKUP($A820,'Fielding Data'!$A:$H,MATCH(T$1,'Fielding Data'!$A$1:$H$1,0),0),"Other")</f>
        <v>0</v>
      </c>
      <c r="U820" s="13">
        <f>SUMIFS('Fielding Data'!E:E,'Fielding Data'!$A:$A,'Hitting Data'!$A820)</f>
        <v>562</v>
      </c>
      <c r="V820" s="13">
        <f>SUMIFS('Fielding Data'!F:F,'Fielding Data'!$A:$A,'Hitting Data'!$A820)</f>
        <v>22</v>
      </c>
      <c r="W820" s="13">
        <f>SUMIFS('Fielding Data'!G:G,'Fielding Data'!$A:$A,'Hitting Data'!$A820)</f>
        <v>8</v>
      </c>
      <c r="X820" s="13">
        <f>SUMIFS('Fielding Data'!H:H,'Fielding Data'!$A:$A,'Hitting Data'!$A820)</f>
        <v>2</v>
      </c>
    </row>
    <row r="821" spans="1:24" x14ac:dyDescent="0.3">
      <c r="A821" s="13" t="str">
        <f t="shared" si="12"/>
        <v>poseybu012010</v>
      </c>
      <c r="B821" s="16" t="s">
        <v>1161</v>
      </c>
      <c r="C821" s="16">
        <v>2010</v>
      </c>
      <c r="D821" s="16">
        <v>108</v>
      </c>
      <c r="E821" s="16">
        <v>406</v>
      </c>
      <c r="F821" s="16">
        <v>58</v>
      </c>
      <c r="G821" s="16">
        <v>124</v>
      </c>
      <c r="H821" s="16">
        <v>23</v>
      </c>
      <c r="I821" s="16">
        <v>2</v>
      </c>
      <c r="J821" s="16">
        <v>18</v>
      </c>
      <c r="K821" s="16">
        <v>67</v>
      </c>
      <c r="L821" s="16">
        <v>0</v>
      </c>
      <c r="M821" s="16">
        <v>2</v>
      </c>
      <c r="N821" s="16">
        <v>30</v>
      </c>
      <c r="O821" s="16">
        <v>55</v>
      </c>
      <c r="P821" s="13" t="str">
        <f>IFERROR(VLOOKUP($A821,'Fielding Data'!$A:$H,MATCH(P$1,'Fielding Data'!$A$1:$H$1,0),0),"Other")</f>
        <v>1B</v>
      </c>
      <c r="Q821" s="13">
        <f>IFERROR(VLOOKUP($A821,'Fielding Data'!$A:$H,MATCH(Q$1,'Fielding Data'!$A$1:$H$1,0),0),"Other")</f>
        <v>196</v>
      </c>
      <c r="R821" s="13">
        <f>IFERROR(VLOOKUP($A821,'Fielding Data'!$A:$H,MATCH(R$1,'Fielding Data'!$A$1:$H$1,0),0),"Other")</f>
        <v>17</v>
      </c>
      <c r="S821" s="13">
        <f>IFERROR(VLOOKUP($A821,'Fielding Data'!$A:$H,MATCH(S$1,'Fielding Data'!$A$1:$H$1,0),0),"Other")</f>
        <v>1</v>
      </c>
      <c r="T821" s="13">
        <f>IFERROR(VLOOKUP($A821,'Fielding Data'!$A:$H,MATCH(T$1,'Fielding Data'!$A$1:$H$1,0),0),"Other")</f>
        <v>14</v>
      </c>
      <c r="U821" s="13">
        <f>SUMIFS('Fielding Data'!E:E,'Fielding Data'!$A:$A,'Hitting Data'!$A821)</f>
        <v>811</v>
      </c>
      <c r="V821" s="13">
        <f>SUMIFS('Fielding Data'!F:F,'Fielding Data'!$A:$A,'Hitting Data'!$A821)</f>
        <v>58</v>
      </c>
      <c r="W821" s="13">
        <f>SUMIFS('Fielding Data'!G:G,'Fielding Data'!$A:$A,'Hitting Data'!$A821)</f>
        <v>7</v>
      </c>
      <c r="X821" s="13">
        <f>SUMIFS('Fielding Data'!H:H,'Fielding Data'!$A:$A,'Hitting Data'!$A821)</f>
        <v>18</v>
      </c>
    </row>
    <row r="822" spans="1:24" x14ac:dyDescent="0.3">
      <c r="A822" s="13" t="str">
        <f t="shared" si="12"/>
        <v>powella012010</v>
      </c>
      <c r="B822" s="16" t="s">
        <v>1162</v>
      </c>
      <c r="C822" s="16">
        <v>2010</v>
      </c>
      <c r="D822" s="16">
        <v>41</v>
      </c>
      <c r="E822" s="16">
        <v>112</v>
      </c>
      <c r="F822" s="16">
        <v>13</v>
      </c>
      <c r="G822" s="16">
        <v>24</v>
      </c>
      <c r="H822" s="16">
        <v>4</v>
      </c>
      <c r="I822" s="16">
        <v>0</v>
      </c>
      <c r="J822" s="16">
        <v>2</v>
      </c>
      <c r="K822" s="16">
        <v>11</v>
      </c>
      <c r="L822" s="16">
        <v>1</v>
      </c>
      <c r="M822" s="16">
        <v>0</v>
      </c>
      <c r="N822" s="16">
        <v>15</v>
      </c>
      <c r="O822" s="16">
        <v>29</v>
      </c>
      <c r="P822" s="13" t="str">
        <f>IFERROR(VLOOKUP($A822,'Fielding Data'!$A:$H,MATCH(P$1,'Fielding Data'!$A$1:$H$1,0),0),"Other")</f>
        <v>1B</v>
      </c>
      <c r="Q822" s="13">
        <f>IFERROR(VLOOKUP($A822,'Fielding Data'!$A:$H,MATCH(Q$1,'Fielding Data'!$A$1:$H$1,0),0),"Other")</f>
        <v>4</v>
      </c>
      <c r="R822" s="13">
        <f>IFERROR(VLOOKUP($A822,'Fielding Data'!$A:$H,MATCH(R$1,'Fielding Data'!$A$1:$H$1,0),0),"Other")</f>
        <v>0</v>
      </c>
      <c r="S822" s="13">
        <f>IFERROR(VLOOKUP($A822,'Fielding Data'!$A:$H,MATCH(S$1,'Fielding Data'!$A$1:$H$1,0),0),"Other")</f>
        <v>0</v>
      </c>
      <c r="T822" s="13">
        <f>IFERROR(VLOOKUP($A822,'Fielding Data'!$A:$H,MATCH(T$1,'Fielding Data'!$A$1:$H$1,0),0),"Other")</f>
        <v>1</v>
      </c>
      <c r="U822" s="13">
        <f>SUMIFS('Fielding Data'!E:E,'Fielding Data'!$A:$A,'Hitting Data'!$A822)</f>
        <v>202</v>
      </c>
      <c r="V822" s="13">
        <f>SUMIFS('Fielding Data'!F:F,'Fielding Data'!$A:$A,'Hitting Data'!$A822)</f>
        <v>8</v>
      </c>
      <c r="W822" s="13">
        <f>SUMIFS('Fielding Data'!G:G,'Fielding Data'!$A:$A,'Hitting Data'!$A822)</f>
        <v>6</v>
      </c>
      <c r="X822" s="13">
        <f>SUMIFS('Fielding Data'!H:H,'Fielding Data'!$A:$A,'Hitting Data'!$A822)</f>
        <v>2</v>
      </c>
    </row>
    <row r="823" spans="1:24" x14ac:dyDescent="0.3">
      <c r="A823" s="13" t="str">
        <f t="shared" si="12"/>
        <v>pradoma012010</v>
      </c>
      <c r="B823" s="16" t="s">
        <v>717</v>
      </c>
      <c r="C823" s="16">
        <v>2010</v>
      </c>
      <c r="D823" s="16">
        <v>140</v>
      </c>
      <c r="E823" s="16">
        <v>599</v>
      </c>
      <c r="F823" s="16">
        <v>100</v>
      </c>
      <c r="G823" s="16">
        <v>184</v>
      </c>
      <c r="H823" s="16">
        <v>40</v>
      </c>
      <c r="I823" s="16">
        <v>3</v>
      </c>
      <c r="J823" s="16">
        <v>15</v>
      </c>
      <c r="K823" s="16">
        <v>66</v>
      </c>
      <c r="L823" s="16">
        <v>5</v>
      </c>
      <c r="M823" s="16">
        <v>3</v>
      </c>
      <c r="N823" s="16">
        <v>40</v>
      </c>
      <c r="O823" s="16">
        <v>86</v>
      </c>
      <c r="P823" s="13" t="str">
        <f>IFERROR(VLOOKUP($A823,'Fielding Data'!$A:$H,MATCH(P$1,'Fielding Data'!$A$1:$H$1,0),0),"Other")</f>
        <v>1B</v>
      </c>
      <c r="Q823" s="13">
        <f>IFERROR(VLOOKUP($A823,'Fielding Data'!$A:$H,MATCH(Q$1,'Fielding Data'!$A$1:$H$1,0),0),"Other")</f>
        <v>7</v>
      </c>
      <c r="R823" s="13">
        <f>IFERROR(VLOOKUP($A823,'Fielding Data'!$A:$H,MATCH(R$1,'Fielding Data'!$A$1:$H$1,0),0),"Other")</f>
        <v>0</v>
      </c>
      <c r="S823" s="13">
        <f>IFERROR(VLOOKUP($A823,'Fielding Data'!$A:$H,MATCH(S$1,'Fielding Data'!$A$1:$H$1,0),0),"Other")</f>
        <v>0</v>
      </c>
      <c r="T823" s="13">
        <f>IFERROR(VLOOKUP($A823,'Fielding Data'!$A:$H,MATCH(T$1,'Fielding Data'!$A$1:$H$1,0),0),"Other")</f>
        <v>0</v>
      </c>
      <c r="U823" s="13">
        <f>SUMIFS('Fielding Data'!E:E,'Fielding Data'!$A:$A,'Hitting Data'!$A823)</f>
        <v>220</v>
      </c>
      <c r="V823" s="13">
        <f>SUMIFS('Fielding Data'!F:F,'Fielding Data'!$A:$A,'Hitting Data'!$A823)</f>
        <v>369</v>
      </c>
      <c r="W823" s="13">
        <f>SUMIFS('Fielding Data'!G:G,'Fielding Data'!$A:$A,'Hitting Data'!$A823)</f>
        <v>11</v>
      </c>
      <c r="X823" s="13">
        <f>SUMIFS('Fielding Data'!H:H,'Fielding Data'!$A:$A,'Hitting Data'!$A823)</f>
        <v>78</v>
      </c>
    </row>
    <row r="824" spans="1:24" x14ac:dyDescent="0.3">
      <c r="A824" s="13" t="str">
        <f t="shared" si="12"/>
        <v>preslal012010</v>
      </c>
      <c r="B824" s="16" t="s">
        <v>1360</v>
      </c>
      <c r="C824" s="16">
        <v>2010</v>
      </c>
      <c r="D824" s="16">
        <v>19</v>
      </c>
      <c r="E824" s="16">
        <v>23</v>
      </c>
      <c r="F824" s="16">
        <v>2</v>
      </c>
      <c r="G824" s="16">
        <v>6</v>
      </c>
      <c r="H824" s="16">
        <v>1</v>
      </c>
      <c r="I824" s="16">
        <v>0</v>
      </c>
      <c r="J824" s="16">
        <v>0</v>
      </c>
      <c r="K824" s="16">
        <v>0</v>
      </c>
      <c r="L824" s="16">
        <v>1</v>
      </c>
      <c r="M824" s="16">
        <v>1</v>
      </c>
      <c r="N824" s="16">
        <v>1</v>
      </c>
      <c r="O824" s="16">
        <v>8</v>
      </c>
      <c r="P824" s="13" t="str">
        <f>IFERROR(VLOOKUP($A824,'Fielding Data'!$A:$H,MATCH(P$1,'Fielding Data'!$A$1:$H$1,0),0),"Other")</f>
        <v>CF</v>
      </c>
      <c r="Q824" s="13">
        <f>IFERROR(VLOOKUP($A824,'Fielding Data'!$A:$H,MATCH(Q$1,'Fielding Data'!$A$1:$H$1,0),0),"Other")</f>
        <v>0</v>
      </c>
      <c r="R824" s="13">
        <f>IFERROR(VLOOKUP($A824,'Fielding Data'!$A:$H,MATCH(R$1,'Fielding Data'!$A$1:$H$1,0),0),"Other")</f>
        <v>0</v>
      </c>
      <c r="S824" s="13">
        <f>IFERROR(VLOOKUP($A824,'Fielding Data'!$A:$H,MATCH(S$1,'Fielding Data'!$A$1:$H$1,0),0),"Other")</f>
        <v>0</v>
      </c>
      <c r="T824" s="13">
        <f>IFERROR(VLOOKUP($A824,'Fielding Data'!$A:$H,MATCH(T$1,'Fielding Data'!$A$1:$H$1,0),0),"Other")</f>
        <v>0</v>
      </c>
      <c r="U824" s="13">
        <f>SUMIFS('Fielding Data'!E:E,'Fielding Data'!$A:$A,'Hitting Data'!$A824)</f>
        <v>3</v>
      </c>
      <c r="V824" s="13">
        <f>SUMIFS('Fielding Data'!F:F,'Fielding Data'!$A:$A,'Hitting Data'!$A824)</f>
        <v>0</v>
      </c>
      <c r="W824" s="13">
        <f>SUMIFS('Fielding Data'!G:G,'Fielding Data'!$A:$A,'Hitting Data'!$A824)</f>
        <v>0</v>
      </c>
      <c r="X824" s="13">
        <f>SUMIFS('Fielding Data'!H:H,'Fielding Data'!$A:$A,'Hitting Data'!$A824)</f>
        <v>0</v>
      </c>
    </row>
    <row r="825" spans="1:24" x14ac:dyDescent="0.3">
      <c r="A825" s="13" t="str">
        <f t="shared" si="12"/>
        <v>priceda012010</v>
      </c>
      <c r="B825" s="16" t="s">
        <v>988</v>
      </c>
      <c r="C825" s="16">
        <v>2010</v>
      </c>
      <c r="D825" s="16">
        <v>32</v>
      </c>
      <c r="E825" s="16">
        <v>7</v>
      </c>
      <c r="F825" s="16">
        <v>0</v>
      </c>
      <c r="G825" s="16">
        <v>1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5</v>
      </c>
      <c r="P825" s="13" t="str">
        <f>IFERROR(VLOOKUP($A825,'Fielding Data'!$A:$H,MATCH(P$1,'Fielding Data'!$A$1:$H$1,0),0),"Other")</f>
        <v>P</v>
      </c>
      <c r="Q825" s="13">
        <f>IFERROR(VLOOKUP($A825,'Fielding Data'!$A:$H,MATCH(Q$1,'Fielding Data'!$A$1:$H$1,0),0),"Other")</f>
        <v>8</v>
      </c>
      <c r="R825" s="13">
        <f>IFERROR(VLOOKUP($A825,'Fielding Data'!$A:$H,MATCH(R$1,'Fielding Data'!$A$1:$H$1,0),0),"Other")</f>
        <v>22</v>
      </c>
      <c r="S825" s="13">
        <f>IFERROR(VLOOKUP($A825,'Fielding Data'!$A:$H,MATCH(S$1,'Fielding Data'!$A$1:$H$1,0),0),"Other")</f>
        <v>0</v>
      </c>
      <c r="T825" s="13">
        <f>IFERROR(VLOOKUP($A825,'Fielding Data'!$A:$H,MATCH(T$1,'Fielding Data'!$A$1:$H$1,0),0),"Other")</f>
        <v>2</v>
      </c>
      <c r="U825" s="13">
        <f>SUMIFS('Fielding Data'!E:E,'Fielding Data'!$A:$A,'Hitting Data'!$A825)</f>
        <v>8</v>
      </c>
      <c r="V825" s="13">
        <f>SUMIFS('Fielding Data'!F:F,'Fielding Data'!$A:$A,'Hitting Data'!$A825)</f>
        <v>22</v>
      </c>
      <c r="W825" s="13">
        <f>SUMIFS('Fielding Data'!G:G,'Fielding Data'!$A:$A,'Hitting Data'!$A825)</f>
        <v>0</v>
      </c>
      <c r="X825" s="13">
        <f>SUMIFS('Fielding Data'!H:H,'Fielding Data'!$A:$A,'Hitting Data'!$A825)</f>
        <v>2</v>
      </c>
    </row>
    <row r="826" spans="1:24" x14ac:dyDescent="0.3">
      <c r="A826" s="13" t="str">
        <f t="shared" si="12"/>
        <v>proctsc012010</v>
      </c>
      <c r="B826" s="16" t="s">
        <v>485</v>
      </c>
      <c r="C826" s="16">
        <v>2010</v>
      </c>
      <c r="D826" s="16">
        <v>6</v>
      </c>
      <c r="E826" s="16">
        <v>0</v>
      </c>
      <c r="F826" s="16">
        <v>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3" t="str">
        <f>IFERROR(VLOOKUP($A826,'Fielding Data'!$A:$H,MATCH(P$1,'Fielding Data'!$A$1:$H$1,0),0),"Other")</f>
        <v>P</v>
      </c>
      <c r="Q826" s="13">
        <f>IFERROR(VLOOKUP($A826,'Fielding Data'!$A:$H,MATCH(Q$1,'Fielding Data'!$A$1:$H$1,0),0),"Other")</f>
        <v>0</v>
      </c>
      <c r="R826" s="13">
        <f>IFERROR(VLOOKUP($A826,'Fielding Data'!$A:$H,MATCH(R$1,'Fielding Data'!$A$1:$H$1,0),0),"Other")</f>
        <v>0</v>
      </c>
      <c r="S826" s="13">
        <f>IFERROR(VLOOKUP($A826,'Fielding Data'!$A:$H,MATCH(S$1,'Fielding Data'!$A$1:$H$1,0),0),"Other")</f>
        <v>0</v>
      </c>
      <c r="T826" s="13">
        <f>IFERROR(VLOOKUP($A826,'Fielding Data'!$A:$H,MATCH(T$1,'Fielding Data'!$A$1:$H$1,0),0),"Other")</f>
        <v>0</v>
      </c>
      <c r="U826" s="13">
        <f>SUMIFS('Fielding Data'!E:E,'Fielding Data'!$A:$A,'Hitting Data'!$A826)</f>
        <v>0</v>
      </c>
      <c r="V826" s="13">
        <f>SUMIFS('Fielding Data'!F:F,'Fielding Data'!$A:$A,'Hitting Data'!$A826)</f>
        <v>0</v>
      </c>
      <c r="W826" s="13">
        <f>SUMIFS('Fielding Data'!G:G,'Fielding Data'!$A:$A,'Hitting Data'!$A826)</f>
        <v>0</v>
      </c>
      <c r="X826" s="13">
        <f>SUMIFS('Fielding Data'!H:H,'Fielding Data'!$A:$A,'Hitting Data'!$A826)</f>
        <v>0</v>
      </c>
    </row>
    <row r="827" spans="1:24" x14ac:dyDescent="0.3">
      <c r="A827" s="13" t="str">
        <f t="shared" si="12"/>
        <v>pujolal012010</v>
      </c>
      <c r="B827" s="16" t="s">
        <v>266</v>
      </c>
      <c r="C827" s="16">
        <v>2010</v>
      </c>
      <c r="D827" s="16">
        <v>159</v>
      </c>
      <c r="E827" s="16">
        <v>587</v>
      </c>
      <c r="F827" s="16">
        <v>115</v>
      </c>
      <c r="G827" s="16">
        <v>183</v>
      </c>
      <c r="H827" s="16">
        <v>39</v>
      </c>
      <c r="I827" s="16">
        <v>1</v>
      </c>
      <c r="J827" s="16">
        <v>42</v>
      </c>
      <c r="K827" s="16">
        <v>118</v>
      </c>
      <c r="L827" s="16">
        <v>14</v>
      </c>
      <c r="M827" s="16">
        <v>4</v>
      </c>
      <c r="N827" s="16">
        <v>103</v>
      </c>
      <c r="O827" s="16">
        <v>76</v>
      </c>
      <c r="P827" s="13" t="str">
        <f>IFERROR(VLOOKUP($A827,'Fielding Data'!$A:$H,MATCH(P$1,'Fielding Data'!$A$1:$H$1,0),0),"Other")</f>
        <v>1B</v>
      </c>
      <c r="Q827" s="13">
        <f>IFERROR(VLOOKUP($A827,'Fielding Data'!$A:$H,MATCH(Q$1,'Fielding Data'!$A$1:$H$1,0),0),"Other")</f>
        <v>1458</v>
      </c>
      <c r="R827" s="13">
        <f>IFERROR(VLOOKUP($A827,'Fielding Data'!$A:$H,MATCH(R$1,'Fielding Data'!$A$1:$H$1,0),0),"Other")</f>
        <v>157</v>
      </c>
      <c r="S827" s="13">
        <f>IFERROR(VLOOKUP($A827,'Fielding Data'!$A:$H,MATCH(S$1,'Fielding Data'!$A$1:$H$1,0),0),"Other")</f>
        <v>4</v>
      </c>
      <c r="T827" s="13">
        <f>IFERROR(VLOOKUP($A827,'Fielding Data'!$A:$H,MATCH(T$1,'Fielding Data'!$A$1:$H$1,0),0),"Other")</f>
        <v>146</v>
      </c>
      <c r="U827" s="13">
        <f>SUMIFS('Fielding Data'!E:E,'Fielding Data'!$A:$A,'Hitting Data'!$A827)</f>
        <v>1458</v>
      </c>
      <c r="V827" s="13">
        <f>SUMIFS('Fielding Data'!F:F,'Fielding Data'!$A:$A,'Hitting Data'!$A827)</f>
        <v>157</v>
      </c>
      <c r="W827" s="13">
        <f>SUMIFS('Fielding Data'!G:G,'Fielding Data'!$A:$A,'Hitting Data'!$A827)</f>
        <v>4</v>
      </c>
      <c r="X827" s="13">
        <f>SUMIFS('Fielding Data'!H:H,'Fielding Data'!$A:$A,'Hitting Data'!$A827)</f>
        <v>146</v>
      </c>
    </row>
    <row r="828" spans="1:24" x14ac:dyDescent="0.3">
      <c r="A828" s="13" t="str">
        <f t="shared" si="12"/>
        <v>puntoni012010</v>
      </c>
      <c r="B828" s="16" t="s">
        <v>267</v>
      </c>
      <c r="C828" s="16">
        <v>2010</v>
      </c>
      <c r="D828" s="16">
        <v>88</v>
      </c>
      <c r="E828" s="16">
        <v>252</v>
      </c>
      <c r="F828" s="16">
        <v>24</v>
      </c>
      <c r="G828" s="16">
        <v>60</v>
      </c>
      <c r="H828" s="16">
        <v>11</v>
      </c>
      <c r="I828" s="16">
        <v>1</v>
      </c>
      <c r="J828" s="16">
        <v>1</v>
      </c>
      <c r="K828" s="16">
        <v>20</v>
      </c>
      <c r="L828" s="16">
        <v>6</v>
      </c>
      <c r="M828" s="16">
        <v>2</v>
      </c>
      <c r="N828" s="16">
        <v>28</v>
      </c>
      <c r="O828" s="16">
        <v>50</v>
      </c>
      <c r="P828" s="13" t="str">
        <f>IFERROR(VLOOKUP($A828,'Fielding Data'!$A:$H,MATCH(P$1,'Fielding Data'!$A$1:$H$1,0),0),"Other")</f>
        <v>2B</v>
      </c>
      <c r="Q828" s="13">
        <f>IFERROR(VLOOKUP($A828,'Fielding Data'!$A:$H,MATCH(Q$1,'Fielding Data'!$A$1:$H$1,0),0),"Other")</f>
        <v>15</v>
      </c>
      <c r="R828" s="13">
        <f>IFERROR(VLOOKUP($A828,'Fielding Data'!$A:$H,MATCH(R$1,'Fielding Data'!$A$1:$H$1,0),0),"Other")</f>
        <v>29</v>
      </c>
      <c r="S828" s="13">
        <f>IFERROR(VLOOKUP($A828,'Fielding Data'!$A:$H,MATCH(S$1,'Fielding Data'!$A$1:$H$1,0),0),"Other")</f>
        <v>3</v>
      </c>
      <c r="T828" s="13">
        <f>IFERROR(VLOOKUP($A828,'Fielding Data'!$A:$H,MATCH(T$1,'Fielding Data'!$A$1:$H$1,0),0),"Other")</f>
        <v>5</v>
      </c>
      <c r="U828" s="13">
        <f>SUMIFS('Fielding Data'!E:E,'Fielding Data'!$A:$A,'Hitting Data'!$A828)</f>
        <v>92</v>
      </c>
      <c r="V828" s="13">
        <f>SUMIFS('Fielding Data'!F:F,'Fielding Data'!$A:$A,'Hitting Data'!$A828)</f>
        <v>202</v>
      </c>
      <c r="W828" s="13">
        <f>SUMIFS('Fielding Data'!G:G,'Fielding Data'!$A:$A,'Hitting Data'!$A828)</f>
        <v>8</v>
      </c>
      <c r="X828" s="13">
        <f>SUMIFS('Fielding Data'!H:H,'Fielding Data'!$A:$A,'Hitting Data'!$A828)</f>
        <v>27</v>
      </c>
    </row>
    <row r="829" spans="1:24" x14ac:dyDescent="0.3">
      <c r="A829" s="13" t="str">
        <f t="shared" si="12"/>
        <v>purceda012010</v>
      </c>
      <c r="B829" s="16" t="s">
        <v>990</v>
      </c>
      <c r="C829" s="16">
        <v>2010</v>
      </c>
      <c r="D829" s="16">
        <v>33</v>
      </c>
      <c r="E829" s="16">
        <v>0</v>
      </c>
      <c r="F829" s="16">
        <v>0</v>
      </c>
      <c r="G829" s="16">
        <v>0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3" t="str">
        <f>IFERROR(VLOOKUP($A829,'Fielding Data'!$A:$H,MATCH(P$1,'Fielding Data'!$A$1:$H$1,0),0),"Other")</f>
        <v>P</v>
      </c>
      <c r="Q829" s="13">
        <f>IFERROR(VLOOKUP($A829,'Fielding Data'!$A:$H,MATCH(Q$1,'Fielding Data'!$A$1:$H$1,0),0),"Other")</f>
        <v>2</v>
      </c>
      <c r="R829" s="13">
        <f>IFERROR(VLOOKUP($A829,'Fielding Data'!$A:$H,MATCH(R$1,'Fielding Data'!$A$1:$H$1,0),0),"Other")</f>
        <v>1</v>
      </c>
      <c r="S829" s="13">
        <f>IFERROR(VLOOKUP($A829,'Fielding Data'!$A:$H,MATCH(S$1,'Fielding Data'!$A$1:$H$1,0),0),"Other")</f>
        <v>0</v>
      </c>
      <c r="T829" s="13">
        <f>IFERROR(VLOOKUP($A829,'Fielding Data'!$A:$H,MATCH(T$1,'Fielding Data'!$A$1:$H$1,0),0),"Other")</f>
        <v>0</v>
      </c>
      <c r="U829" s="13">
        <f>SUMIFS('Fielding Data'!E:E,'Fielding Data'!$A:$A,'Hitting Data'!$A829)</f>
        <v>2</v>
      </c>
      <c r="V829" s="13">
        <f>SUMIFS('Fielding Data'!F:F,'Fielding Data'!$A:$A,'Hitting Data'!$A829)</f>
        <v>1</v>
      </c>
      <c r="W829" s="13">
        <f>SUMIFS('Fielding Data'!G:G,'Fielding Data'!$A:$A,'Hitting Data'!$A829)</f>
        <v>0</v>
      </c>
      <c r="X829" s="13">
        <f>SUMIFS('Fielding Data'!H:H,'Fielding Data'!$A:$A,'Hitting Data'!$A829)</f>
        <v>0</v>
      </c>
    </row>
    <row r="830" spans="1:24" x14ac:dyDescent="0.3">
      <c r="A830" s="13" t="str">
        <f t="shared" si="12"/>
        <v>putzjj012010</v>
      </c>
      <c r="B830" s="16" t="s">
        <v>396</v>
      </c>
      <c r="C830" s="16">
        <v>2010</v>
      </c>
      <c r="D830" s="16">
        <v>60</v>
      </c>
      <c r="E830" s="16">
        <v>0</v>
      </c>
      <c r="F830" s="16">
        <v>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3" t="str">
        <f>IFERROR(VLOOKUP($A830,'Fielding Data'!$A:$H,MATCH(P$1,'Fielding Data'!$A$1:$H$1,0),0),"Other")</f>
        <v>P</v>
      </c>
      <c r="Q830" s="13">
        <f>IFERROR(VLOOKUP($A830,'Fielding Data'!$A:$H,MATCH(Q$1,'Fielding Data'!$A$1:$H$1,0),0),"Other")</f>
        <v>1</v>
      </c>
      <c r="R830" s="13">
        <f>IFERROR(VLOOKUP($A830,'Fielding Data'!$A:$H,MATCH(R$1,'Fielding Data'!$A$1:$H$1,0),0),"Other")</f>
        <v>4</v>
      </c>
      <c r="S830" s="13">
        <f>IFERROR(VLOOKUP($A830,'Fielding Data'!$A:$H,MATCH(S$1,'Fielding Data'!$A$1:$H$1,0),0),"Other")</f>
        <v>0</v>
      </c>
      <c r="T830" s="13">
        <f>IFERROR(VLOOKUP($A830,'Fielding Data'!$A:$H,MATCH(T$1,'Fielding Data'!$A$1:$H$1,0),0),"Other")</f>
        <v>0</v>
      </c>
      <c r="U830" s="13">
        <f>SUMIFS('Fielding Data'!E:E,'Fielding Data'!$A:$A,'Hitting Data'!$A830)</f>
        <v>1</v>
      </c>
      <c r="V830" s="13">
        <f>SUMIFS('Fielding Data'!F:F,'Fielding Data'!$A:$A,'Hitting Data'!$A830)</f>
        <v>4</v>
      </c>
      <c r="W830" s="13">
        <f>SUMIFS('Fielding Data'!G:G,'Fielding Data'!$A:$A,'Hitting Data'!$A830)</f>
        <v>0</v>
      </c>
      <c r="X830" s="13">
        <f>SUMIFS('Fielding Data'!H:H,'Fielding Data'!$A:$A,'Hitting Data'!$A830)</f>
        <v>0</v>
      </c>
    </row>
    <row r="831" spans="1:24" x14ac:dyDescent="0.3">
      <c r="A831" s="13" t="str">
        <f t="shared" si="12"/>
        <v>quentca012010</v>
      </c>
      <c r="B831" s="16" t="s">
        <v>718</v>
      </c>
      <c r="C831" s="16">
        <v>2010</v>
      </c>
      <c r="D831" s="16">
        <v>131</v>
      </c>
      <c r="E831" s="16">
        <v>453</v>
      </c>
      <c r="F831" s="16">
        <v>73</v>
      </c>
      <c r="G831" s="16">
        <v>110</v>
      </c>
      <c r="H831" s="16">
        <v>25</v>
      </c>
      <c r="I831" s="16">
        <v>2</v>
      </c>
      <c r="J831" s="16">
        <v>26</v>
      </c>
      <c r="K831" s="16">
        <v>87</v>
      </c>
      <c r="L831" s="16">
        <v>2</v>
      </c>
      <c r="M831" s="16">
        <v>2</v>
      </c>
      <c r="N831" s="16">
        <v>50</v>
      </c>
      <c r="O831" s="16">
        <v>83</v>
      </c>
      <c r="P831" s="13" t="str">
        <f>IFERROR(VLOOKUP($A831,'Fielding Data'!$A:$H,MATCH(P$1,'Fielding Data'!$A$1:$H$1,0),0),"Other")</f>
        <v>OF</v>
      </c>
      <c r="Q831" s="13">
        <f>IFERROR(VLOOKUP($A831,'Fielding Data'!$A:$H,MATCH(Q$1,'Fielding Data'!$A$1:$H$1,0),0),"Other")</f>
        <v>183</v>
      </c>
      <c r="R831" s="13">
        <f>IFERROR(VLOOKUP($A831,'Fielding Data'!$A:$H,MATCH(R$1,'Fielding Data'!$A$1:$H$1,0),0),"Other")</f>
        <v>4</v>
      </c>
      <c r="S831" s="13">
        <f>IFERROR(VLOOKUP($A831,'Fielding Data'!$A:$H,MATCH(S$1,'Fielding Data'!$A$1:$H$1,0),0),"Other")</f>
        <v>8</v>
      </c>
      <c r="T831" s="13">
        <f>IFERROR(VLOOKUP($A831,'Fielding Data'!$A:$H,MATCH(T$1,'Fielding Data'!$A$1:$H$1,0),0),"Other")</f>
        <v>1</v>
      </c>
      <c r="U831" s="13">
        <f>SUMIFS('Fielding Data'!E:E,'Fielding Data'!$A:$A,'Hitting Data'!$A831)</f>
        <v>183</v>
      </c>
      <c r="V831" s="13">
        <f>SUMIFS('Fielding Data'!F:F,'Fielding Data'!$A:$A,'Hitting Data'!$A831)</f>
        <v>4</v>
      </c>
      <c r="W831" s="13">
        <f>SUMIFS('Fielding Data'!G:G,'Fielding Data'!$A:$A,'Hitting Data'!$A831)</f>
        <v>8</v>
      </c>
      <c r="X831" s="13">
        <f>SUMIFS('Fielding Data'!H:H,'Fielding Data'!$A:$A,'Hitting Data'!$A831)</f>
        <v>1</v>
      </c>
    </row>
    <row r="832" spans="1:24" x14ac:dyDescent="0.3">
      <c r="A832" s="13" t="str">
        <f t="shared" si="12"/>
        <v>quinlro012010</v>
      </c>
      <c r="B832" s="16" t="s">
        <v>397</v>
      </c>
      <c r="C832" s="16">
        <v>2010</v>
      </c>
      <c r="D832" s="16">
        <v>23</v>
      </c>
      <c r="E832" s="16">
        <v>33</v>
      </c>
      <c r="F832" s="16">
        <v>4</v>
      </c>
      <c r="G832" s="16">
        <v>4</v>
      </c>
      <c r="H832" s="16">
        <v>2</v>
      </c>
      <c r="I832" s="16">
        <v>0</v>
      </c>
      <c r="J832" s="16">
        <v>0</v>
      </c>
      <c r="K832" s="16">
        <v>2</v>
      </c>
      <c r="L832" s="16">
        <v>2</v>
      </c>
      <c r="M832" s="16">
        <v>0</v>
      </c>
      <c r="N832" s="16">
        <v>2</v>
      </c>
      <c r="O832" s="16">
        <v>6</v>
      </c>
      <c r="P832" s="13" t="str">
        <f>IFERROR(VLOOKUP($A832,'Fielding Data'!$A:$H,MATCH(P$1,'Fielding Data'!$A$1:$H$1,0),0),"Other")</f>
        <v>1B</v>
      </c>
      <c r="Q832" s="13">
        <f>IFERROR(VLOOKUP($A832,'Fielding Data'!$A:$H,MATCH(Q$1,'Fielding Data'!$A$1:$H$1,0),0),"Other")</f>
        <v>71</v>
      </c>
      <c r="R832" s="13">
        <f>IFERROR(VLOOKUP($A832,'Fielding Data'!$A:$H,MATCH(R$1,'Fielding Data'!$A$1:$H$1,0),0),"Other")</f>
        <v>1</v>
      </c>
      <c r="S832" s="13">
        <f>IFERROR(VLOOKUP($A832,'Fielding Data'!$A:$H,MATCH(S$1,'Fielding Data'!$A$1:$H$1,0),0),"Other")</f>
        <v>1</v>
      </c>
      <c r="T832" s="13">
        <f>IFERROR(VLOOKUP($A832,'Fielding Data'!$A:$H,MATCH(T$1,'Fielding Data'!$A$1:$H$1,0),0),"Other")</f>
        <v>7</v>
      </c>
      <c r="U832" s="13">
        <f>SUMIFS('Fielding Data'!E:E,'Fielding Data'!$A:$A,'Hitting Data'!$A832)</f>
        <v>72</v>
      </c>
      <c r="V832" s="13">
        <f>SUMIFS('Fielding Data'!F:F,'Fielding Data'!$A:$A,'Hitting Data'!$A832)</f>
        <v>1</v>
      </c>
      <c r="W832" s="13">
        <f>SUMIFS('Fielding Data'!G:G,'Fielding Data'!$A:$A,'Hitting Data'!$A832)</f>
        <v>1</v>
      </c>
      <c r="X832" s="13">
        <f>SUMIFS('Fielding Data'!H:H,'Fielding Data'!$A:$A,'Hitting Data'!$A832)</f>
        <v>7</v>
      </c>
    </row>
    <row r="833" spans="1:24" x14ac:dyDescent="0.3">
      <c r="A833" s="13" t="str">
        <f t="shared" si="12"/>
        <v>quinthu012010</v>
      </c>
      <c r="B833" s="16" t="s">
        <v>398</v>
      </c>
      <c r="C833" s="16">
        <v>2010</v>
      </c>
      <c r="D833" s="16">
        <v>88</v>
      </c>
      <c r="E833" s="16">
        <v>265</v>
      </c>
      <c r="F833" s="16">
        <v>13</v>
      </c>
      <c r="G833" s="16">
        <v>62</v>
      </c>
      <c r="H833" s="16">
        <v>10</v>
      </c>
      <c r="I833" s="16">
        <v>0</v>
      </c>
      <c r="J833" s="16">
        <v>4</v>
      </c>
      <c r="K833" s="16">
        <v>20</v>
      </c>
      <c r="L833" s="16">
        <v>0</v>
      </c>
      <c r="M833" s="16">
        <v>0</v>
      </c>
      <c r="N833" s="16">
        <v>8</v>
      </c>
      <c r="O833" s="16">
        <v>59</v>
      </c>
      <c r="P833" s="13" t="str">
        <f>IFERROR(VLOOKUP($A833,'Fielding Data'!$A:$H,MATCH(P$1,'Fielding Data'!$A$1:$H$1,0),0),"Other")</f>
        <v>C</v>
      </c>
      <c r="Q833" s="13">
        <f>IFERROR(VLOOKUP($A833,'Fielding Data'!$A:$H,MATCH(Q$1,'Fielding Data'!$A$1:$H$1,0),0),"Other")</f>
        <v>561</v>
      </c>
      <c r="R833" s="13">
        <f>IFERROR(VLOOKUP($A833,'Fielding Data'!$A:$H,MATCH(R$1,'Fielding Data'!$A$1:$H$1,0),0),"Other")</f>
        <v>49</v>
      </c>
      <c r="S833" s="13">
        <f>IFERROR(VLOOKUP($A833,'Fielding Data'!$A:$H,MATCH(S$1,'Fielding Data'!$A$1:$H$1,0),0),"Other")</f>
        <v>5</v>
      </c>
      <c r="T833" s="13">
        <f>IFERROR(VLOOKUP($A833,'Fielding Data'!$A:$H,MATCH(T$1,'Fielding Data'!$A$1:$H$1,0),0),"Other")</f>
        <v>5</v>
      </c>
      <c r="U833" s="13">
        <f>SUMIFS('Fielding Data'!E:E,'Fielding Data'!$A:$A,'Hitting Data'!$A833)</f>
        <v>561</v>
      </c>
      <c r="V833" s="13">
        <f>SUMIFS('Fielding Data'!F:F,'Fielding Data'!$A:$A,'Hitting Data'!$A833)</f>
        <v>49</v>
      </c>
      <c r="W833" s="13">
        <f>SUMIFS('Fielding Data'!G:G,'Fielding Data'!$A:$A,'Hitting Data'!$A833)</f>
        <v>5</v>
      </c>
      <c r="X833" s="13">
        <f>SUMIFS('Fielding Data'!H:H,'Fielding Data'!$A:$A,'Hitting Data'!$A833)</f>
        <v>5</v>
      </c>
    </row>
    <row r="834" spans="1:24" x14ac:dyDescent="0.3">
      <c r="A834" s="13" t="str">
        <f t="shared" si="12"/>
        <v>quirogu012010</v>
      </c>
      <c r="B834" s="16" t="s">
        <v>487</v>
      </c>
      <c r="C834" s="16">
        <v>2010</v>
      </c>
      <c r="D834" s="16">
        <v>2</v>
      </c>
      <c r="E834" s="16">
        <v>7</v>
      </c>
      <c r="F834" s="16">
        <v>1</v>
      </c>
      <c r="G834" s="16">
        <v>2</v>
      </c>
      <c r="H834" s="16">
        <v>1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1</v>
      </c>
      <c r="P834" s="13" t="str">
        <f>IFERROR(VLOOKUP($A834,'Fielding Data'!$A:$H,MATCH(P$1,'Fielding Data'!$A$1:$H$1,0),0),"Other")</f>
        <v>C</v>
      </c>
      <c r="Q834" s="13">
        <f>IFERROR(VLOOKUP($A834,'Fielding Data'!$A:$H,MATCH(Q$1,'Fielding Data'!$A$1:$H$1,0),0),"Other")</f>
        <v>8</v>
      </c>
      <c r="R834" s="13">
        <f>IFERROR(VLOOKUP($A834,'Fielding Data'!$A:$H,MATCH(R$1,'Fielding Data'!$A$1:$H$1,0),0),"Other")</f>
        <v>1</v>
      </c>
      <c r="S834" s="13">
        <f>IFERROR(VLOOKUP($A834,'Fielding Data'!$A:$H,MATCH(S$1,'Fielding Data'!$A$1:$H$1,0),0),"Other")</f>
        <v>1</v>
      </c>
      <c r="T834" s="13">
        <f>IFERROR(VLOOKUP($A834,'Fielding Data'!$A:$H,MATCH(T$1,'Fielding Data'!$A$1:$H$1,0),0),"Other")</f>
        <v>0</v>
      </c>
      <c r="U834" s="13">
        <f>SUMIFS('Fielding Data'!E:E,'Fielding Data'!$A:$A,'Hitting Data'!$A834)</f>
        <v>8</v>
      </c>
      <c r="V834" s="13">
        <f>SUMIFS('Fielding Data'!F:F,'Fielding Data'!$A:$A,'Hitting Data'!$A834)</f>
        <v>1</v>
      </c>
      <c r="W834" s="13">
        <f>SUMIFS('Fielding Data'!G:G,'Fielding Data'!$A:$A,'Hitting Data'!$A834)</f>
        <v>1</v>
      </c>
      <c r="X834" s="13">
        <f>SUMIFS('Fielding Data'!H:H,'Fielding Data'!$A:$A,'Hitting Data'!$A834)</f>
        <v>0</v>
      </c>
    </row>
    <row r="835" spans="1:24" x14ac:dyDescent="0.3">
      <c r="A835" s="13" t="str">
        <f t="shared" ref="A835:A898" si="13">(B835&amp;C835)</f>
        <v>raburry012010</v>
      </c>
      <c r="B835" s="16" t="s">
        <v>488</v>
      </c>
      <c r="C835" s="16">
        <v>2010</v>
      </c>
      <c r="D835" s="16">
        <v>113</v>
      </c>
      <c r="E835" s="16">
        <v>371</v>
      </c>
      <c r="F835" s="16">
        <v>54</v>
      </c>
      <c r="G835" s="16">
        <v>104</v>
      </c>
      <c r="H835" s="16">
        <v>25</v>
      </c>
      <c r="I835" s="16">
        <v>1</v>
      </c>
      <c r="J835" s="16">
        <v>15</v>
      </c>
      <c r="K835" s="16">
        <v>62</v>
      </c>
      <c r="L835" s="16">
        <v>2</v>
      </c>
      <c r="M835" s="16">
        <v>2</v>
      </c>
      <c r="N835" s="16">
        <v>27</v>
      </c>
      <c r="O835" s="16">
        <v>92</v>
      </c>
      <c r="P835" s="13" t="str">
        <f>IFERROR(VLOOKUP($A835,'Fielding Data'!$A:$H,MATCH(P$1,'Fielding Data'!$A$1:$H$1,0),0),"Other")</f>
        <v>1B</v>
      </c>
      <c r="Q835" s="13">
        <f>IFERROR(VLOOKUP($A835,'Fielding Data'!$A:$H,MATCH(Q$1,'Fielding Data'!$A$1:$H$1,0),0),"Other")</f>
        <v>6</v>
      </c>
      <c r="R835" s="13">
        <f>IFERROR(VLOOKUP($A835,'Fielding Data'!$A:$H,MATCH(R$1,'Fielding Data'!$A$1:$H$1,0),0),"Other")</f>
        <v>1</v>
      </c>
      <c r="S835" s="13">
        <f>IFERROR(VLOOKUP($A835,'Fielding Data'!$A:$H,MATCH(S$1,'Fielding Data'!$A$1:$H$1,0),0),"Other")</f>
        <v>0</v>
      </c>
      <c r="T835" s="13">
        <f>IFERROR(VLOOKUP($A835,'Fielding Data'!$A:$H,MATCH(T$1,'Fielding Data'!$A$1:$H$1,0),0),"Other")</f>
        <v>1</v>
      </c>
      <c r="U835" s="13">
        <f>SUMIFS('Fielding Data'!E:E,'Fielding Data'!$A:$A,'Hitting Data'!$A835)</f>
        <v>184</v>
      </c>
      <c r="V835" s="13">
        <f>SUMIFS('Fielding Data'!F:F,'Fielding Data'!$A:$A,'Hitting Data'!$A835)</f>
        <v>49</v>
      </c>
      <c r="W835" s="13">
        <f>SUMIFS('Fielding Data'!G:G,'Fielding Data'!$A:$A,'Hitting Data'!$A835)</f>
        <v>6</v>
      </c>
      <c r="X835" s="13">
        <f>SUMIFS('Fielding Data'!H:H,'Fielding Data'!$A:$A,'Hitting Data'!$A835)</f>
        <v>12</v>
      </c>
    </row>
    <row r="836" spans="1:24" x14ac:dyDescent="0.3">
      <c r="A836" s="13" t="str">
        <f t="shared" si="13"/>
        <v>ramiral032010</v>
      </c>
      <c r="B836" s="16" t="s">
        <v>991</v>
      </c>
      <c r="C836" s="16">
        <v>2010</v>
      </c>
      <c r="D836" s="16">
        <v>156</v>
      </c>
      <c r="E836" s="16">
        <v>585</v>
      </c>
      <c r="F836" s="16">
        <v>83</v>
      </c>
      <c r="G836" s="16">
        <v>165</v>
      </c>
      <c r="H836" s="16">
        <v>29</v>
      </c>
      <c r="I836" s="16">
        <v>2</v>
      </c>
      <c r="J836" s="16">
        <v>18</v>
      </c>
      <c r="K836" s="16">
        <v>70</v>
      </c>
      <c r="L836" s="16">
        <v>13</v>
      </c>
      <c r="M836" s="16">
        <v>8</v>
      </c>
      <c r="N836" s="16">
        <v>27</v>
      </c>
      <c r="O836" s="16">
        <v>82</v>
      </c>
      <c r="P836" s="13" t="str">
        <f>IFERROR(VLOOKUP($A836,'Fielding Data'!$A:$H,MATCH(P$1,'Fielding Data'!$A$1:$H$1,0),0),"Other")</f>
        <v>SS</v>
      </c>
      <c r="Q836" s="13">
        <f>IFERROR(VLOOKUP($A836,'Fielding Data'!$A:$H,MATCH(Q$1,'Fielding Data'!$A$1:$H$1,0),0),"Other")</f>
        <v>249</v>
      </c>
      <c r="R836" s="13">
        <f>IFERROR(VLOOKUP($A836,'Fielding Data'!$A:$H,MATCH(R$1,'Fielding Data'!$A$1:$H$1,0),0),"Other")</f>
        <v>499</v>
      </c>
      <c r="S836" s="13">
        <f>IFERROR(VLOOKUP($A836,'Fielding Data'!$A:$H,MATCH(S$1,'Fielding Data'!$A$1:$H$1,0),0),"Other")</f>
        <v>20</v>
      </c>
      <c r="T836" s="13">
        <f>IFERROR(VLOOKUP($A836,'Fielding Data'!$A:$H,MATCH(T$1,'Fielding Data'!$A$1:$H$1,0),0),"Other")</f>
        <v>109</v>
      </c>
      <c r="U836" s="13">
        <f>SUMIFS('Fielding Data'!E:E,'Fielding Data'!$A:$A,'Hitting Data'!$A836)</f>
        <v>249</v>
      </c>
      <c r="V836" s="13">
        <f>SUMIFS('Fielding Data'!F:F,'Fielding Data'!$A:$A,'Hitting Data'!$A836)</f>
        <v>499</v>
      </c>
      <c r="W836" s="13">
        <f>SUMIFS('Fielding Data'!G:G,'Fielding Data'!$A:$A,'Hitting Data'!$A836)</f>
        <v>20</v>
      </c>
      <c r="X836" s="13">
        <f>SUMIFS('Fielding Data'!H:H,'Fielding Data'!$A:$A,'Hitting Data'!$A836)</f>
        <v>109</v>
      </c>
    </row>
    <row r="837" spans="1:24" x14ac:dyDescent="0.3">
      <c r="A837" s="13" t="str">
        <f t="shared" si="13"/>
        <v>ramirar012010</v>
      </c>
      <c r="B837" s="16" t="s">
        <v>181</v>
      </c>
      <c r="C837" s="16">
        <v>2010</v>
      </c>
      <c r="D837" s="16">
        <v>124</v>
      </c>
      <c r="E837" s="16">
        <v>465</v>
      </c>
      <c r="F837" s="16">
        <v>61</v>
      </c>
      <c r="G837" s="16">
        <v>112</v>
      </c>
      <c r="H837" s="16">
        <v>21</v>
      </c>
      <c r="I837" s="16">
        <v>1</v>
      </c>
      <c r="J837" s="16">
        <v>25</v>
      </c>
      <c r="K837" s="16">
        <v>83</v>
      </c>
      <c r="L837" s="16">
        <v>0</v>
      </c>
      <c r="M837" s="16">
        <v>0</v>
      </c>
      <c r="N837" s="16">
        <v>34</v>
      </c>
      <c r="O837" s="16">
        <v>90</v>
      </c>
      <c r="P837" s="13" t="str">
        <f>IFERROR(VLOOKUP($A837,'Fielding Data'!$A:$H,MATCH(P$1,'Fielding Data'!$A$1:$H$1,0),0),"Other")</f>
        <v>3B</v>
      </c>
      <c r="Q837" s="13">
        <f>IFERROR(VLOOKUP($A837,'Fielding Data'!$A:$H,MATCH(Q$1,'Fielding Data'!$A$1:$H$1,0),0),"Other")</f>
        <v>56</v>
      </c>
      <c r="R837" s="13">
        <f>IFERROR(VLOOKUP($A837,'Fielding Data'!$A:$H,MATCH(R$1,'Fielding Data'!$A$1:$H$1,0),0),"Other")</f>
        <v>190</v>
      </c>
      <c r="S837" s="13">
        <f>IFERROR(VLOOKUP($A837,'Fielding Data'!$A:$H,MATCH(S$1,'Fielding Data'!$A$1:$H$1,0),0),"Other")</f>
        <v>16</v>
      </c>
      <c r="T837" s="13">
        <f>IFERROR(VLOOKUP($A837,'Fielding Data'!$A:$H,MATCH(T$1,'Fielding Data'!$A$1:$H$1,0),0),"Other")</f>
        <v>9</v>
      </c>
      <c r="U837" s="13">
        <f>SUMIFS('Fielding Data'!E:E,'Fielding Data'!$A:$A,'Hitting Data'!$A837)</f>
        <v>56</v>
      </c>
      <c r="V837" s="13">
        <f>SUMIFS('Fielding Data'!F:F,'Fielding Data'!$A:$A,'Hitting Data'!$A837)</f>
        <v>190</v>
      </c>
      <c r="W837" s="13">
        <f>SUMIFS('Fielding Data'!G:G,'Fielding Data'!$A:$A,'Hitting Data'!$A837)</f>
        <v>16</v>
      </c>
      <c r="X837" s="13">
        <f>SUMIFS('Fielding Data'!H:H,'Fielding Data'!$A:$A,'Hitting Data'!$A837)</f>
        <v>9</v>
      </c>
    </row>
    <row r="838" spans="1:24" x14ac:dyDescent="0.3">
      <c r="A838" s="13" t="str">
        <f t="shared" si="13"/>
        <v>ramired012010</v>
      </c>
      <c r="B838" s="16" t="s">
        <v>841</v>
      </c>
      <c r="C838" s="16">
        <v>2010</v>
      </c>
      <c r="D838" s="16">
        <v>7</v>
      </c>
      <c r="E838" s="16">
        <v>0</v>
      </c>
      <c r="F838" s="16">
        <v>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3" t="str">
        <f>IFERROR(VLOOKUP($A838,'Fielding Data'!$A:$H,MATCH(P$1,'Fielding Data'!$A$1:$H$1,0),0),"Other")</f>
        <v>P</v>
      </c>
      <c r="Q838" s="13">
        <f>IFERROR(VLOOKUP($A838,'Fielding Data'!$A:$H,MATCH(Q$1,'Fielding Data'!$A$1:$H$1,0),0),"Other")</f>
        <v>0</v>
      </c>
      <c r="R838" s="13">
        <f>IFERROR(VLOOKUP($A838,'Fielding Data'!$A:$H,MATCH(R$1,'Fielding Data'!$A$1:$H$1,0),0),"Other")</f>
        <v>1</v>
      </c>
      <c r="S838" s="13">
        <f>IFERROR(VLOOKUP($A838,'Fielding Data'!$A:$H,MATCH(S$1,'Fielding Data'!$A$1:$H$1,0),0),"Other")</f>
        <v>1</v>
      </c>
      <c r="T838" s="13">
        <f>IFERROR(VLOOKUP($A838,'Fielding Data'!$A:$H,MATCH(T$1,'Fielding Data'!$A$1:$H$1,0),0),"Other")</f>
        <v>0</v>
      </c>
      <c r="U838" s="13">
        <f>SUMIFS('Fielding Data'!E:E,'Fielding Data'!$A:$A,'Hitting Data'!$A838)</f>
        <v>0</v>
      </c>
      <c r="V838" s="13">
        <f>SUMIFS('Fielding Data'!F:F,'Fielding Data'!$A:$A,'Hitting Data'!$A838)</f>
        <v>1</v>
      </c>
      <c r="W838" s="13">
        <f>SUMIFS('Fielding Data'!G:G,'Fielding Data'!$A:$A,'Hitting Data'!$A838)</f>
        <v>1</v>
      </c>
      <c r="X838" s="13">
        <f>SUMIFS('Fielding Data'!H:H,'Fielding Data'!$A:$A,'Hitting Data'!$A838)</f>
        <v>0</v>
      </c>
    </row>
    <row r="839" spans="1:24" x14ac:dyDescent="0.3">
      <c r="A839" s="13" t="str">
        <f t="shared" si="13"/>
        <v>ramirha012010</v>
      </c>
      <c r="B839" s="16" t="s">
        <v>589</v>
      </c>
      <c r="C839" s="16">
        <v>2010</v>
      </c>
      <c r="D839" s="16">
        <v>142</v>
      </c>
      <c r="E839" s="16">
        <v>543</v>
      </c>
      <c r="F839" s="16">
        <v>92</v>
      </c>
      <c r="G839" s="16">
        <v>163</v>
      </c>
      <c r="H839" s="16">
        <v>28</v>
      </c>
      <c r="I839" s="16">
        <v>2</v>
      </c>
      <c r="J839" s="16">
        <v>21</v>
      </c>
      <c r="K839" s="16">
        <v>76</v>
      </c>
      <c r="L839" s="16">
        <v>32</v>
      </c>
      <c r="M839" s="16">
        <v>10</v>
      </c>
      <c r="N839" s="16">
        <v>64</v>
      </c>
      <c r="O839" s="16">
        <v>93</v>
      </c>
      <c r="P839" s="13" t="str">
        <f>IFERROR(VLOOKUP($A839,'Fielding Data'!$A:$H,MATCH(P$1,'Fielding Data'!$A$1:$H$1,0),0),"Other")</f>
        <v>SS</v>
      </c>
      <c r="Q839" s="13">
        <f>IFERROR(VLOOKUP($A839,'Fielding Data'!$A:$H,MATCH(Q$1,'Fielding Data'!$A$1:$H$1,0),0),"Other")</f>
        <v>200</v>
      </c>
      <c r="R839" s="13">
        <f>IFERROR(VLOOKUP($A839,'Fielding Data'!$A:$H,MATCH(R$1,'Fielding Data'!$A$1:$H$1,0),0),"Other")</f>
        <v>342</v>
      </c>
      <c r="S839" s="13">
        <f>IFERROR(VLOOKUP($A839,'Fielding Data'!$A:$H,MATCH(S$1,'Fielding Data'!$A$1:$H$1,0),0),"Other")</f>
        <v>16</v>
      </c>
      <c r="T839" s="13">
        <f>IFERROR(VLOOKUP($A839,'Fielding Data'!$A:$H,MATCH(T$1,'Fielding Data'!$A$1:$H$1,0),0),"Other")</f>
        <v>78</v>
      </c>
      <c r="U839" s="13">
        <f>SUMIFS('Fielding Data'!E:E,'Fielding Data'!$A:$A,'Hitting Data'!$A839)</f>
        <v>200</v>
      </c>
      <c r="V839" s="13">
        <f>SUMIFS('Fielding Data'!F:F,'Fielding Data'!$A:$A,'Hitting Data'!$A839)</f>
        <v>342</v>
      </c>
      <c r="W839" s="13">
        <f>SUMIFS('Fielding Data'!G:G,'Fielding Data'!$A:$A,'Hitting Data'!$A839)</f>
        <v>16</v>
      </c>
      <c r="X839" s="13">
        <f>SUMIFS('Fielding Data'!H:H,'Fielding Data'!$A:$A,'Hitting Data'!$A839)</f>
        <v>78</v>
      </c>
    </row>
    <row r="840" spans="1:24" x14ac:dyDescent="0.3">
      <c r="A840" s="13" t="str">
        <f t="shared" si="13"/>
        <v>ramirma032010</v>
      </c>
      <c r="B840" s="16" t="s">
        <v>992</v>
      </c>
      <c r="C840" s="16">
        <v>2010</v>
      </c>
      <c r="D840" s="16">
        <v>28</v>
      </c>
      <c r="E840" s="16">
        <v>69</v>
      </c>
      <c r="F840" s="16">
        <v>8</v>
      </c>
      <c r="G840" s="16">
        <v>15</v>
      </c>
      <c r="H840" s="16">
        <v>3</v>
      </c>
      <c r="I840" s="16">
        <v>0</v>
      </c>
      <c r="J840" s="16">
        <v>2</v>
      </c>
      <c r="K840" s="16">
        <v>8</v>
      </c>
      <c r="L840" s="16">
        <v>0</v>
      </c>
      <c r="M840" s="16">
        <v>0</v>
      </c>
      <c r="N840" s="16">
        <v>12</v>
      </c>
      <c r="O840" s="16">
        <v>22</v>
      </c>
      <c r="P840" s="13" t="str">
        <f>IFERROR(VLOOKUP($A840,'Fielding Data'!$A:$H,MATCH(P$1,'Fielding Data'!$A$1:$H$1,0),0),"Other")</f>
        <v>C</v>
      </c>
      <c r="Q840" s="13">
        <f>IFERROR(VLOOKUP($A840,'Fielding Data'!$A:$H,MATCH(Q$1,'Fielding Data'!$A$1:$H$1,0),0),"Other")</f>
        <v>154</v>
      </c>
      <c r="R840" s="13">
        <f>IFERROR(VLOOKUP($A840,'Fielding Data'!$A:$H,MATCH(R$1,'Fielding Data'!$A$1:$H$1,0),0),"Other")</f>
        <v>7</v>
      </c>
      <c r="S840" s="13">
        <f>IFERROR(VLOOKUP($A840,'Fielding Data'!$A:$H,MATCH(S$1,'Fielding Data'!$A$1:$H$1,0),0),"Other")</f>
        <v>2</v>
      </c>
      <c r="T840" s="13">
        <f>IFERROR(VLOOKUP($A840,'Fielding Data'!$A:$H,MATCH(T$1,'Fielding Data'!$A$1:$H$1,0),0),"Other")</f>
        <v>0</v>
      </c>
      <c r="U840" s="13">
        <f>SUMIFS('Fielding Data'!E:E,'Fielding Data'!$A:$A,'Hitting Data'!$A840)</f>
        <v>154</v>
      </c>
      <c r="V840" s="13">
        <f>SUMIFS('Fielding Data'!F:F,'Fielding Data'!$A:$A,'Hitting Data'!$A840)</f>
        <v>7</v>
      </c>
      <c r="W840" s="13">
        <f>SUMIFS('Fielding Data'!G:G,'Fielding Data'!$A:$A,'Hitting Data'!$A840)</f>
        <v>2</v>
      </c>
      <c r="X840" s="13">
        <f>SUMIFS('Fielding Data'!H:H,'Fielding Data'!$A:$A,'Hitting Data'!$A840)</f>
        <v>0</v>
      </c>
    </row>
    <row r="841" spans="1:24" x14ac:dyDescent="0.3">
      <c r="A841" s="13" t="str">
        <f t="shared" si="13"/>
        <v>ramosce012010</v>
      </c>
      <c r="B841" s="16" t="s">
        <v>1164</v>
      </c>
      <c r="C841" s="16">
        <v>2010</v>
      </c>
      <c r="D841" s="16">
        <v>14</v>
      </c>
      <c r="E841" s="16">
        <v>0</v>
      </c>
      <c r="F841" s="16">
        <v>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3" t="str">
        <f>IFERROR(VLOOKUP($A841,'Fielding Data'!$A:$H,MATCH(P$1,'Fielding Data'!$A$1:$H$1,0),0),"Other")</f>
        <v>P</v>
      </c>
      <c r="Q841" s="13">
        <f>IFERROR(VLOOKUP($A841,'Fielding Data'!$A:$H,MATCH(Q$1,'Fielding Data'!$A$1:$H$1,0),0),"Other")</f>
        <v>1</v>
      </c>
      <c r="R841" s="13">
        <f>IFERROR(VLOOKUP($A841,'Fielding Data'!$A:$H,MATCH(R$1,'Fielding Data'!$A$1:$H$1,0),0),"Other")</f>
        <v>0</v>
      </c>
      <c r="S841" s="13">
        <f>IFERROR(VLOOKUP($A841,'Fielding Data'!$A:$H,MATCH(S$1,'Fielding Data'!$A$1:$H$1,0),0),"Other")</f>
        <v>0</v>
      </c>
      <c r="T841" s="13">
        <f>IFERROR(VLOOKUP($A841,'Fielding Data'!$A:$H,MATCH(T$1,'Fielding Data'!$A$1:$H$1,0),0),"Other")</f>
        <v>0</v>
      </c>
      <c r="U841" s="13">
        <f>SUMIFS('Fielding Data'!E:E,'Fielding Data'!$A:$A,'Hitting Data'!$A841)</f>
        <v>1</v>
      </c>
      <c r="V841" s="13">
        <f>SUMIFS('Fielding Data'!F:F,'Fielding Data'!$A:$A,'Hitting Data'!$A841)</f>
        <v>0</v>
      </c>
      <c r="W841" s="13">
        <f>SUMIFS('Fielding Data'!G:G,'Fielding Data'!$A:$A,'Hitting Data'!$A841)</f>
        <v>0</v>
      </c>
      <c r="X841" s="13">
        <f>SUMIFS('Fielding Data'!H:H,'Fielding Data'!$A:$A,'Hitting Data'!$A841)</f>
        <v>0</v>
      </c>
    </row>
    <row r="842" spans="1:24" x14ac:dyDescent="0.3">
      <c r="A842" s="13" t="str">
        <f t="shared" si="13"/>
        <v>ransoco012010</v>
      </c>
      <c r="B842" s="16" t="s">
        <v>268</v>
      </c>
      <c r="C842" s="16">
        <v>2010</v>
      </c>
      <c r="D842" s="16">
        <v>22</v>
      </c>
      <c r="E842" s="16">
        <v>42</v>
      </c>
      <c r="F842" s="16">
        <v>6</v>
      </c>
      <c r="G842" s="16">
        <v>8</v>
      </c>
      <c r="H842" s="16">
        <v>0</v>
      </c>
      <c r="I842" s="16">
        <v>0</v>
      </c>
      <c r="J842" s="16">
        <v>2</v>
      </c>
      <c r="K842" s="16">
        <v>5</v>
      </c>
      <c r="L842" s="16">
        <v>1</v>
      </c>
      <c r="M842" s="16">
        <v>0</v>
      </c>
      <c r="N842" s="16">
        <v>3</v>
      </c>
      <c r="O842" s="16">
        <v>11</v>
      </c>
      <c r="P842" s="13" t="str">
        <f>IFERROR(VLOOKUP($A842,'Fielding Data'!$A:$H,MATCH(P$1,'Fielding Data'!$A$1:$H$1,0),0),"Other")</f>
        <v>1B</v>
      </c>
      <c r="Q842" s="13">
        <f>IFERROR(VLOOKUP($A842,'Fielding Data'!$A:$H,MATCH(Q$1,'Fielding Data'!$A$1:$H$1,0),0),"Other")</f>
        <v>15</v>
      </c>
      <c r="R842" s="13">
        <f>IFERROR(VLOOKUP($A842,'Fielding Data'!$A:$H,MATCH(R$1,'Fielding Data'!$A$1:$H$1,0),0),"Other")</f>
        <v>1</v>
      </c>
      <c r="S842" s="13">
        <f>IFERROR(VLOOKUP($A842,'Fielding Data'!$A:$H,MATCH(S$1,'Fielding Data'!$A$1:$H$1,0),0),"Other")</f>
        <v>0</v>
      </c>
      <c r="T842" s="13">
        <f>IFERROR(VLOOKUP($A842,'Fielding Data'!$A:$H,MATCH(T$1,'Fielding Data'!$A$1:$H$1,0),0),"Other")</f>
        <v>2</v>
      </c>
      <c r="U842" s="13">
        <f>SUMIFS('Fielding Data'!E:E,'Fielding Data'!$A:$A,'Hitting Data'!$A842)</f>
        <v>26</v>
      </c>
      <c r="V842" s="13">
        <f>SUMIFS('Fielding Data'!F:F,'Fielding Data'!$A:$A,'Hitting Data'!$A842)</f>
        <v>16</v>
      </c>
      <c r="W842" s="13">
        <f>SUMIFS('Fielding Data'!G:G,'Fielding Data'!$A:$A,'Hitting Data'!$A842)</f>
        <v>1</v>
      </c>
      <c r="X842" s="13">
        <f>SUMIFS('Fielding Data'!H:H,'Fielding Data'!$A:$A,'Hitting Data'!$A842)</f>
        <v>7</v>
      </c>
    </row>
    <row r="843" spans="1:24" x14ac:dyDescent="0.3">
      <c r="A843" s="13" t="str">
        <f t="shared" si="13"/>
        <v>rapadcl012010</v>
      </c>
      <c r="B843" s="16" t="s">
        <v>842</v>
      </c>
      <c r="C843" s="16">
        <v>2010</v>
      </c>
      <c r="D843" s="16">
        <v>13</v>
      </c>
      <c r="E843" s="16">
        <v>0</v>
      </c>
      <c r="F843" s="16">
        <v>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3" t="str">
        <f>IFERROR(VLOOKUP($A843,'Fielding Data'!$A:$H,MATCH(P$1,'Fielding Data'!$A$1:$H$1,0),0),"Other")</f>
        <v>P</v>
      </c>
      <c r="Q843" s="13">
        <f>IFERROR(VLOOKUP($A843,'Fielding Data'!$A:$H,MATCH(Q$1,'Fielding Data'!$A$1:$H$1,0),0),"Other")</f>
        <v>2</v>
      </c>
      <c r="R843" s="13">
        <f>IFERROR(VLOOKUP($A843,'Fielding Data'!$A:$H,MATCH(R$1,'Fielding Data'!$A$1:$H$1,0),0),"Other")</f>
        <v>1</v>
      </c>
      <c r="S843" s="13">
        <f>IFERROR(VLOOKUP($A843,'Fielding Data'!$A:$H,MATCH(S$1,'Fielding Data'!$A$1:$H$1,0),0),"Other")</f>
        <v>0</v>
      </c>
      <c r="T843" s="13">
        <f>IFERROR(VLOOKUP($A843,'Fielding Data'!$A:$H,MATCH(T$1,'Fielding Data'!$A$1:$H$1,0),0),"Other")</f>
        <v>0</v>
      </c>
      <c r="U843" s="13">
        <f>SUMIFS('Fielding Data'!E:E,'Fielding Data'!$A:$A,'Hitting Data'!$A843)</f>
        <v>2</v>
      </c>
      <c r="V843" s="13">
        <f>SUMIFS('Fielding Data'!F:F,'Fielding Data'!$A:$A,'Hitting Data'!$A843)</f>
        <v>1</v>
      </c>
      <c r="W843" s="13">
        <f>SUMIFS('Fielding Data'!G:G,'Fielding Data'!$A:$A,'Hitting Data'!$A843)</f>
        <v>0</v>
      </c>
      <c r="X843" s="13">
        <f>SUMIFS('Fielding Data'!H:H,'Fielding Data'!$A:$A,'Hitting Data'!$A843)</f>
        <v>0</v>
      </c>
    </row>
    <row r="844" spans="1:24" x14ac:dyDescent="0.3">
      <c r="A844" s="13" t="str">
        <f t="shared" si="13"/>
        <v>rasmuco012010</v>
      </c>
      <c r="B844" s="16" t="s">
        <v>1165</v>
      </c>
      <c r="C844" s="16">
        <v>2010</v>
      </c>
      <c r="D844" s="16">
        <v>144</v>
      </c>
      <c r="E844" s="16">
        <v>464</v>
      </c>
      <c r="F844" s="16">
        <v>85</v>
      </c>
      <c r="G844" s="16">
        <v>128</v>
      </c>
      <c r="H844" s="16">
        <v>28</v>
      </c>
      <c r="I844" s="16">
        <v>3</v>
      </c>
      <c r="J844" s="16">
        <v>23</v>
      </c>
      <c r="K844" s="16">
        <v>66</v>
      </c>
      <c r="L844" s="16">
        <v>12</v>
      </c>
      <c r="M844" s="16">
        <v>8</v>
      </c>
      <c r="N844" s="16">
        <v>63</v>
      </c>
      <c r="O844" s="16">
        <v>148</v>
      </c>
      <c r="P844" s="13" t="str">
        <f>IFERROR(VLOOKUP($A844,'Fielding Data'!$A:$H,MATCH(P$1,'Fielding Data'!$A$1:$H$1,0),0),"Other")</f>
        <v>CF</v>
      </c>
      <c r="Q844" s="13">
        <f>IFERROR(VLOOKUP($A844,'Fielding Data'!$A:$H,MATCH(Q$1,'Fielding Data'!$A$1:$H$1,0),0),"Other")</f>
        <v>0</v>
      </c>
      <c r="R844" s="13">
        <f>IFERROR(VLOOKUP($A844,'Fielding Data'!$A:$H,MATCH(R$1,'Fielding Data'!$A$1:$H$1,0),0),"Other")</f>
        <v>0</v>
      </c>
      <c r="S844" s="13">
        <f>IFERROR(VLOOKUP($A844,'Fielding Data'!$A:$H,MATCH(S$1,'Fielding Data'!$A$1:$H$1,0),0),"Other")</f>
        <v>0</v>
      </c>
      <c r="T844" s="13">
        <f>IFERROR(VLOOKUP($A844,'Fielding Data'!$A:$H,MATCH(T$1,'Fielding Data'!$A$1:$H$1,0),0),"Other")</f>
        <v>0</v>
      </c>
      <c r="U844" s="13">
        <f>SUMIFS('Fielding Data'!E:E,'Fielding Data'!$A:$A,'Hitting Data'!$A844)</f>
        <v>260</v>
      </c>
      <c r="V844" s="13">
        <f>SUMIFS('Fielding Data'!F:F,'Fielding Data'!$A:$A,'Hitting Data'!$A844)</f>
        <v>1</v>
      </c>
      <c r="W844" s="13">
        <f>SUMIFS('Fielding Data'!G:G,'Fielding Data'!$A:$A,'Hitting Data'!$A844)</f>
        <v>5</v>
      </c>
      <c r="X844" s="13">
        <f>SUMIFS('Fielding Data'!H:H,'Fielding Data'!$A:$A,'Hitting Data'!$A844)</f>
        <v>0</v>
      </c>
    </row>
    <row r="845" spans="1:24" x14ac:dyDescent="0.3">
      <c r="A845" s="13" t="str">
        <f t="shared" si="13"/>
        <v>rauchjo012010</v>
      </c>
      <c r="B845" s="16" t="s">
        <v>329</v>
      </c>
      <c r="C845" s="16">
        <v>2010</v>
      </c>
      <c r="D845" s="16">
        <v>59</v>
      </c>
      <c r="E845" s="16">
        <v>0</v>
      </c>
      <c r="F845" s="16">
        <v>0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3" t="str">
        <f>IFERROR(VLOOKUP($A845,'Fielding Data'!$A:$H,MATCH(P$1,'Fielding Data'!$A$1:$H$1,0),0),"Other")</f>
        <v>P</v>
      </c>
      <c r="Q845" s="13">
        <f>IFERROR(VLOOKUP($A845,'Fielding Data'!$A:$H,MATCH(Q$1,'Fielding Data'!$A$1:$H$1,0),0),"Other")</f>
        <v>3</v>
      </c>
      <c r="R845" s="13">
        <f>IFERROR(VLOOKUP($A845,'Fielding Data'!$A:$H,MATCH(R$1,'Fielding Data'!$A$1:$H$1,0),0),"Other")</f>
        <v>2</v>
      </c>
      <c r="S845" s="13">
        <f>IFERROR(VLOOKUP($A845,'Fielding Data'!$A:$H,MATCH(S$1,'Fielding Data'!$A$1:$H$1,0),0),"Other")</f>
        <v>0</v>
      </c>
      <c r="T845" s="13">
        <f>IFERROR(VLOOKUP($A845,'Fielding Data'!$A:$H,MATCH(T$1,'Fielding Data'!$A$1:$H$1,0),0),"Other")</f>
        <v>1</v>
      </c>
      <c r="U845" s="13">
        <f>SUMIFS('Fielding Data'!E:E,'Fielding Data'!$A:$A,'Hitting Data'!$A845)</f>
        <v>3</v>
      </c>
      <c r="V845" s="13">
        <f>SUMIFS('Fielding Data'!F:F,'Fielding Data'!$A:$A,'Hitting Data'!$A845)</f>
        <v>2</v>
      </c>
      <c r="W845" s="13">
        <f>SUMIFS('Fielding Data'!G:G,'Fielding Data'!$A:$A,'Hitting Data'!$A845)</f>
        <v>0</v>
      </c>
      <c r="X845" s="13">
        <f>SUMIFS('Fielding Data'!H:H,'Fielding Data'!$A:$A,'Hitting Data'!$A845)</f>
        <v>1</v>
      </c>
    </row>
    <row r="846" spans="1:24" x14ac:dyDescent="0.3">
      <c r="A846" s="13" t="str">
        <f t="shared" si="13"/>
        <v>raynojo012010</v>
      </c>
      <c r="B846" s="16" t="s">
        <v>1362</v>
      </c>
      <c r="C846" s="16">
        <v>2010</v>
      </c>
      <c r="D846" s="16">
        <v>11</v>
      </c>
      <c r="E846" s="16">
        <v>10</v>
      </c>
      <c r="F846" s="16">
        <v>1</v>
      </c>
      <c r="G846" s="16">
        <v>2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1</v>
      </c>
      <c r="O846" s="16">
        <v>3</v>
      </c>
      <c r="P846" s="13" t="str">
        <f>IFERROR(VLOOKUP($A846,'Fielding Data'!$A:$H,MATCH(P$1,'Fielding Data'!$A$1:$H$1,0),0),"Other")</f>
        <v>CF</v>
      </c>
      <c r="Q846" s="13">
        <f>IFERROR(VLOOKUP($A846,'Fielding Data'!$A:$H,MATCH(Q$1,'Fielding Data'!$A$1:$H$1,0),0),"Other")</f>
        <v>0</v>
      </c>
      <c r="R846" s="13">
        <f>IFERROR(VLOOKUP($A846,'Fielding Data'!$A:$H,MATCH(R$1,'Fielding Data'!$A$1:$H$1,0),0),"Other")</f>
        <v>0</v>
      </c>
      <c r="S846" s="13">
        <f>IFERROR(VLOOKUP($A846,'Fielding Data'!$A:$H,MATCH(S$1,'Fielding Data'!$A$1:$H$1,0),0),"Other")</f>
        <v>0</v>
      </c>
      <c r="T846" s="13">
        <f>IFERROR(VLOOKUP($A846,'Fielding Data'!$A:$H,MATCH(T$1,'Fielding Data'!$A$1:$H$1,0),0),"Other")</f>
        <v>0</v>
      </c>
      <c r="U846" s="13">
        <f>SUMIFS('Fielding Data'!E:E,'Fielding Data'!$A:$A,'Hitting Data'!$A846)</f>
        <v>2</v>
      </c>
      <c r="V846" s="13">
        <f>SUMIFS('Fielding Data'!F:F,'Fielding Data'!$A:$A,'Hitting Data'!$A846)</f>
        <v>0</v>
      </c>
      <c r="W846" s="13">
        <f>SUMIFS('Fielding Data'!G:G,'Fielding Data'!$A:$A,'Hitting Data'!$A846)</f>
        <v>0</v>
      </c>
      <c r="X846" s="13">
        <f>SUMIFS('Fielding Data'!H:H,'Fielding Data'!$A:$A,'Hitting Data'!$A846)</f>
        <v>0</v>
      </c>
    </row>
    <row r="847" spans="1:24" x14ac:dyDescent="0.3">
      <c r="A847" s="13" t="str">
        <f t="shared" si="13"/>
        <v>rayro012010</v>
      </c>
      <c r="B847" s="16" t="s">
        <v>1166</v>
      </c>
      <c r="C847" s="16">
        <v>2010</v>
      </c>
      <c r="D847" s="16">
        <v>3</v>
      </c>
      <c r="E847" s="16">
        <v>0</v>
      </c>
      <c r="F847" s="16">
        <v>0</v>
      </c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3" t="str">
        <f>IFERROR(VLOOKUP($A847,'Fielding Data'!$A:$H,MATCH(P$1,'Fielding Data'!$A$1:$H$1,0),0),"Other")</f>
        <v>P</v>
      </c>
      <c r="Q847" s="13">
        <f>IFERROR(VLOOKUP($A847,'Fielding Data'!$A:$H,MATCH(Q$1,'Fielding Data'!$A$1:$H$1,0),0),"Other")</f>
        <v>0</v>
      </c>
      <c r="R847" s="13">
        <f>IFERROR(VLOOKUP($A847,'Fielding Data'!$A:$H,MATCH(R$1,'Fielding Data'!$A$1:$H$1,0),0),"Other")</f>
        <v>0</v>
      </c>
      <c r="S847" s="13">
        <f>IFERROR(VLOOKUP($A847,'Fielding Data'!$A:$H,MATCH(S$1,'Fielding Data'!$A$1:$H$1,0),0),"Other")</f>
        <v>0</v>
      </c>
      <c r="T847" s="13">
        <f>IFERROR(VLOOKUP($A847,'Fielding Data'!$A:$H,MATCH(T$1,'Fielding Data'!$A$1:$H$1,0),0),"Other")</f>
        <v>0</v>
      </c>
      <c r="U847" s="13">
        <f>SUMIFS('Fielding Data'!E:E,'Fielding Data'!$A:$A,'Hitting Data'!$A847)</f>
        <v>0</v>
      </c>
      <c r="V847" s="13">
        <f>SUMIFS('Fielding Data'!F:F,'Fielding Data'!$A:$A,'Hitting Data'!$A847)</f>
        <v>0</v>
      </c>
      <c r="W847" s="13">
        <f>SUMIFS('Fielding Data'!G:G,'Fielding Data'!$A:$A,'Hitting Data'!$A847)</f>
        <v>0</v>
      </c>
      <c r="X847" s="13">
        <f>SUMIFS('Fielding Data'!H:H,'Fielding Data'!$A:$A,'Hitting Data'!$A847)</f>
        <v>0</v>
      </c>
    </row>
    <row r="848" spans="1:24" x14ac:dyDescent="0.3">
      <c r="A848" s="13" t="str">
        <f t="shared" si="13"/>
        <v>reddijo012010</v>
      </c>
      <c r="B848" s="16" t="s">
        <v>1167</v>
      </c>
      <c r="C848" s="16">
        <v>2010</v>
      </c>
      <c r="D848" s="16">
        <v>29</v>
      </c>
      <c r="E848" s="16">
        <v>62</v>
      </c>
      <c r="F848" s="16">
        <v>5</v>
      </c>
      <c r="G848" s="16">
        <v>12</v>
      </c>
      <c r="H848" s="16">
        <v>3</v>
      </c>
      <c r="I848" s="16">
        <v>1</v>
      </c>
      <c r="J848" s="16">
        <v>1</v>
      </c>
      <c r="K848" s="16">
        <v>5</v>
      </c>
      <c r="L848" s="16">
        <v>1</v>
      </c>
      <c r="M848" s="16">
        <v>0</v>
      </c>
      <c r="N848" s="16">
        <v>1</v>
      </c>
      <c r="O848" s="16">
        <v>15</v>
      </c>
      <c r="P848" s="13" t="str">
        <f>IFERROR(VLOOKUP($A848,'Fielding Data'!$A:$H,MATCH(P$1,'Fielding Data'!$A$1:$H$1,0),0),"Other")</f>
        <v>CF</v>
      </c>
      <c r="Q848" s="13">
        <f>IFERROR(VLOOKUP($A848,'Fielding Data'!$A:$H,MATCH(Q$1,'Fielding Data'!$A$1:$H$1,0),0),"Other")</f>
        <v>0</v>
      </c>
      <c r="R848" s="13">
        <f>IFERROR(VLOOKUP($A848,'Fielding Data'!$A:$H,MATCH(R$1,'Fielding Data'!$A$1:$H$1,0),0),"Other")</f>
        <v>0</v>
      </c>
      <c r="S848" s="13">
        <f>IFERROR(VLOOKUP($A848,'Fielding Data'!$A:$H,MATCH(S$1,'Fielding Data'!$A$1:$H$1,0),0),"Other")</f>
        <v>0</v>
      </c>
      <c r="T848" s="13">
        <f>IFERROR(VLOOKUP($A848,'Fielding Data'!$A:$H,MATCH(T$1,'Fielding Data'!$A$1:$H$1,0),0),"Other")</f>
        <v>0</v>
      </c>
      <c r="U848" s="13">
        <f>SUMIFS('Fielding Data'!E:E,'Fielding Data'!$A:$A,'Hitting Data'!$A848)</f>
        <v>37</v>
      </c>
      <c r="V848" s="13">
        <f>SUMIFS('Fielding Data'!F:F,'Fielding Data'!$A:$A,'Hitting Data'!$A848)</f>
        <v>1</v>
      </c>
      <c r="W848" s="13">
        <f>SUMIFS('Fielding Data'!G:G,'Fielding Data'!$A:$A,'Hitting Data'!$A848)</f>
        <v>0</v>
      </c>
      <c r="X848" s="13">
        <f>SUMIFS('Fielding Data'!H:H,'Fielding Data'!$A:$A,'Hitting Data'!$A848)</f>
        <v>0</v>
      </c>
    </row>
    <row r="849" spans="1:24" x14ac:dyDescent="0.3">
      <c r="A849" s="13" t="str">
        <f t="shared" si="13"/>
        <v>redmomi012010</v>
      </c>
      <c r="B849" s="16" t="s">
        <v>183</v>
      </c>
      <c r="C849" s="16">
        <v>2010</v>
      </c>
      <c r="D849" s="16">
        <v>22</v>
      </c>
      <c r="E849" s="16">
        <v>63</v>
      </c>
      <c r="F849" s="16">
        <v>7</v>
      </c>
      <c r="G849" s="16">
        <v>13</v>
      </c>
      <c r="H849" s="16">
        <v>4</v>
      </c>
      <c r="I849" s="16">
        <v>0</v>
      </c>
      <c r="J849" s="16">
        <v>0</v>
      </c>
      <c r="K849" s="16">
        <v>5</v>
      </c>
      <c r="L849" s="16">
        <v>0</v>
      </c>
      <c r="M849" s="16">
        <v>0</v>
      </c>
      <c r="N849" s="16">
        <v>2</v>
      </c>
      <c r="O849" s="16">
        <v>10</v>
      </c>
      <c r="P849" s="13" t="str">
        <f>IFERROR(VLOOKUP($A849,'Fielding Data'!$A:$H,MATCH(P$1,'Fielding Data'!$A$1:$H$1,0),0),"Other")</f>
        <v>C</v>
      </c>
      <c r="Q849" s="13">
        <f>IFERROR(VLOOKUP($A849,'Fielding Data'!$A:$H,MATCH(Q$1,'Fielding Data'!$A$1:$H$1,0),0),"Other")</f>
        <v>87</v>
      </c>
      <c r="R849" s="13">
        <f>IFERROR(VLOOKUP($A849,'Fielding Data'!$A:$H,MATCH(R$1,'Fielding Data'!$A$1:$H$1,0),0),"Other")</f>
        <v>11</v>
      </c>
      <c r="S849" s="13">
        <f>IFERROR(VLOOKUP($A849,'Fielding Data'!$A:$H,MATCH(S$1,'Fielding Data'!$A$1:$H$1,0),0),"Other")</f>
        <v>1</v>
      </c>
      <c r="T849" s="13">
        <f>IFERROR(VLOOKUP($A849,'Fielding Data'!$A:$H,MATCH(T$1,'Fielding Data'!$A$1:$H$1,0),0),"Other")</f>
        <v>1</v>
      </c>
      <c r="U849" s="13">
        <f>SUMIFS('Fielding Data'!E:E,'Fielding Data'!$A:$A,'Hitting Data'!$A849)</f>
        <v>87</v>
      </c>
      <c r="V849" s="13">
        <f>SUMIFS('Fielding Data'!F:F,'Fielding Data'!$A:$A,'Hitting Data'!$A849)</f>
        <v>11</v>
      </c>
      <c r="W849" s="13">
        <f>SUMIFS('Fielding Data'!G:G,'Fielding Data'!$A:$A,'Hitting Data'!$A849)</f>
        <v>1</v>
      </c>
      <c r="X849" s="13">
        <f>SUMIFS('Fielding Data'!H:H,'Fielding Data'!$A:$A,'Hitting Data'!$A849)</f>
        <v>1</v>
      </c>
    </row>
    <row r="850" spans="1:24" x14ac:dyDescent="0.3">
      <c r="A850" s="13" t="str">
        <f t="shared" si="13"/>
        <v>reedje032010</v>
      </c>
      <c r="B850" s="16" t="s">
        <v>489</v>
      </c>
      <c r="C850" s="16">
        <v>2010</v>
      </c>
      <c r="D850" s="16">
        <v>14</v>
      </c>
      <c r="E850" s="16">
        <v>21</v>
      </c>
      <c r="F850" s="16">
        <v>1</v>
      </c>
      <c r="G850" s="16">
        <v>3</v>
      </c>
      <c r="H850" s="16">
        <v>0</v>
      </c>
      <c r="I850" s="16">
        <v>0</v>
      </c>
      <c r="J850" s="16">
        <v>1</v>
      </c>
      <c r="K850" s="16">
        <v>3</v>
      </c>
      <c r="L850" s="16">
        <v>1</v>
      </c>
      <c r="M850" s="16">
        <v>0</v>
      </c>
      <c r="N850" s="16">
        <v>2</v>
      </c>
      <c r="O850" s="16">
        <v>8</v>
      </c>
      <c r="P850" s="13" t="str">
        <f>IFERROR(VLOOKUP($A850,'Fielding Data'!$A:$H,MATCH(P$1,'Fielding Data'!$A$1:$H$1,0),0),"Other")</f>
        <v>1B</v>
      </c>
      <c r="Q850" s="13">
        <f>IFERROR(VLOOKUP($A850,'Fielding Data'!$A:$H,MATCH(Q$1,'Fielding Data'!$A$1:$H$1,0),0),"Other")</f>
        <v>2</v>
      </c>
      <c r="R850" s="13">
        <f>IFERROR(VLOOKUP($A850,'Fielding Data'!$A:$H,MATCH(R$1,'Fielding Data'!$A$1:$H$1,0),0),"Other")</f>
        <v>0</v>
      </c>
      <c r="S850" s="13">
        <f>IFERROR(VLOOKUP($A850,'Fielding Data'!$A:$H,MATCH(S$1,'Fielding Data'!$A$1:$H$1,0),0),"Other")</f>
        <v>0</v>
      </c>
      <c r="T850" s="13">
        <f>IFERROR(VLOOKUP($A850,'Fielding Data'!$A:$H,MATCH(T$1,'Fielding Data'!$A$1:$H$1,0),0),"Other")</f>
        <v>0</v>
      </c>
      <c r="U850" s="13">
        <f>SUMIFS('Fielding Data'!E:E,'Fielding Data'!$A:$A,'Hitting Data'!$A850)</f>
        <v>13</v>
      </c>
      <c r="V850" s="13">
        <f>SUMIFS('Fielding Data'!F:F,'Fielding Data'!$A:$A,'Hitting Data'!$A850)</f>
        <v>0</v>
      </c>
      <c r="W850" s="13">
        <f>SUMIFS('Fielding Data'!G:G,'Fielding Data'!$A:$A,'Hitting Data'!$A850)</f>
        <v>0</v>
      </c>
      <c r="X850" s="13">
        <f>SUMIFS('Fielding Data'!H:H,'Fielding Data'!$A:$A,'Hitting Data'!$A850)</f>
        <v>0</v>
      </c>
    </row>
    <row r="851" spans="1:24" x14ac:dyDescent="0.3">
      <c r="A851" s="13" t="str">
        <f t="shared" si="13"/>
        <v>reimono012010</v>
      </c>
      <c r="B851" s="16" t="s">
        <v>1168</v>
      </c>
      <c r="C851" s="16">
        <v>2010</v>
      </c>
      <c r="D851" s="16">
        <v>39</v>
      </c>
      <c r="E851" s="16">
        <v>116</v>
      </c>
      <c r="F851" s="16">
        <v>9</v>
      </c>
      <c r="G851" s="16">
        <v>24</v>
      </c>
      <c r="H851" s="16">
        <v>5</v>
      </c>
      <c r="I851" s="16">
        <v>0</v>
      </c>
      <c r="J851" s="16">
        <v>3</v>
      </c>
      <c r="K851" s="16">
        <v>14</v>
      </c>
      <c r="L851" s="16">
        <v>0</v>
      </c>
      <c r="M851" s="16">
        <v>0</v>
      </c>
      <c r="N851" s="16">
        <v>12</v>
      </c>
      <c r="O851" s="16">
        <v>26</v>
      </c>
      <c r="P851" s="13" t="str">
        <f>IFERROR(VLOOKUP($A851,'Fielding Data'!$A:$H,MATCH(P$1,'Fielding Data'!$A$1:$H$1,0),0),"Other")</f>
        <v>LF</v>
      </c>
      <c r="Q851" s="13">
        <f>IFERROR(VLOOKUP($A851,'Fielding Data'!$A:$H,MATCH(Q$1,'Fielding Data'!$A$1:$H$1,0),0),"Other")</f>
        <v>0</v>
      </c>
      <c r="R851" s="13">
        <f>IFERROR(VLOOKUP($A851,'Fielding Data'!$A:$H,MATCH(R$1,'Fielding Data'!$A$1:$H$1,0),0),"Other")</f>
        <v>0</v>
      </c>
      <c r="S851" s="13">
        <f>IFERROR(VLOOKUP($A851,'Fielding Data'!$A:$H,MATCH(S$1,'Fielding Data'!$A$1:$H$1,0),0),"Other")</f>
        <v>0</v>
      </c>
      <c r="T851" s="13">
        <f>IFERROR(VLOOKUP($A851,'Fielding Data'!$A:$H,MATCH(T$1,'Fielding Data'!$A$1:$H$1,0),0),"Other")</f>
        <v>0</v>
      </c>
      <c r="U851" s="13">
        <f>SUMIFS('Fielding Data'!E:E,'Fielding Data'!$A:$A,'Hitting Data'!$A851)</f>
        <v>42</v>
      </c>
      <c r="V851" s="13">
        <f>SUMIFS('Fielding Data'!F:F,'Fielding Data'!$A:$A,'Hitting Data'!$A851)</f>
        <v>1</v>
      </c>
      <c r="W851" s="13">
        <f>SUMIFS('Fielding Data'!G:G,'Fielding Data'!$A:$A,'Hitting Data'!$A851)</f>
        <v>1</v>
      </c>
      <c r="X851" s="13">
        <f>SUMIFS('Fielding Data'!H:H,'Fielding Data'!$A:$A,'Hitting Data'!$A851)</f>
        <v>0</v>
      </c>
    </row>
    <row r="852" spans="1:24" x14ac:dyDescent="0.3">
      <c r="A852" s="13" t="str">
        <f t="shared" si="13"/>
        <v>renteed012010</v>
      </c>
      <c r="B852" s="16" t="s">
        <v>184</v>
      </c>
      <c r="C852" s="16">
        <v>2010</v>
      </c>
      <c r="D852" s="16">
        <v>72</v>
      </c>
      <c r="E852" s="16">
        <v>243</v>
      </c>
      <c r="F852" s="16">
        <v>26</v>
      </c>
      <c r="G852" s="16">
        <v>67</v>
      </c>
      <c r="H852" s="16">
        <v>11</v>
      </c>
      <c r="I852" s="16">
        <v>2</v>
      </c>
      <c r="J852" s="16">
        <v>3</v>
      </c>
      <c r="K852" s="16">
        <v>22</v>
      </c>
      <c r="L852" s="16">
        <v>3</v>
      </c>
      <c r="M852" s="16">
        <v>0</v>
      </c>
      <c r="N852" s="16">
        <v>21</v>
      </c>
      <c r="O852" s="16">
        <v>43</v>
      </c>
      <c r="P852" s="13" t="str">
        <f>IFERROR(VLOOKUP($A852,'Fielding Data'!$A:$H,MATCH(P$1,'Fielding Data'!$A$1:$H$1,0),0),"Other")</f>
        <v>SS</v>
      </c>
      <c r="Q852" s="13">
        <f>IFERROR(VLOOKUP($A852,'Fielding Data'!$A:$H,MATCH(Q$1,'Fielding Data'!$A$1:$H$1,0),0),"Other")</f>
        <v>80</v>
      </c>
      <c r="R852" s="13">
        <f>IFERROR(VLOOKUP($A852,'Fielding Data'!$A:$H,MATCH(R$1,'Fielding Data'!$A$1:$H$1,0),0),"Other")</f>
        <v>149</v>
      </c>
      <c r="S852" s="13">
        <f>IFERROR(VLOOKUP($A852,'Fielding Data'!$A:$H,MATCH(S$1,'Fielding Data'!$A$1:$H$1,0),0),"Other")</f>
        <v>4</v>
      </c>
      <c r="T852" s="13">
        <f>IFERROR(VLOOKUP($A852,'Fielding Data'!$A:$H,MATCH(T$1,'Fielding Data'!$A$1:$H$1,0),0),"Other")</f>
        <v>27</v>
      </c>
      <c r="U852" s="13">
        <f>SUMIFS('Fielding Data'!E:E,'Fielding Data'!$A:$A,'Hitting Data'!$A852)</f>
        <v>80</v>
      </c>
      <c r="V852" s="13">
        <f>SUMIFS('Fielding Data'!F:F,'Fielding Data'!$A:$A,'Hitting Data'!$A852)</f>
        <v>149</v>
      </c>
      <c r="W852" s="13">
        <f>SUMIFS('Fielding Data'!G:G,'Fielding Data'!$A:$A,'Hitting Data'!$A852)</f>
        <v>4</v>
      </c>
      <c r="X852" s="13">
        <f>SUMIFS('Fielding Data'!H:H,'Fielding Data'!$A:$A,'Hitting Data'!$A852)</f>
        <v>27</v>
      </c>
    </row>
    <row r="853" spans="1:24" x14ac:dyDescent="0.3">
      <c r="A853" s="13" t="str">
        <f t="shared" si="13"/>
        <v>repkoja012010</v>
      </c>
      <c r="B853" s="16" t="s">
        <v>591</v>
      </c>
      <c r="C853" s="16">
        <v>2010</v>
      </c>
      <c r="D853" s="16">
        <v>58</v>
      </c>
      <c r="E853" s="16">
        <v>127</v>
      </c>
      <c r="F853" s="16">
        <v>19</v>
      </c>
      <c r="G853" s="16">
        <v>29</v>
      </c>
      <c r="H853" s="16">
        <v>6</v>
      </c>
      <c r="I853" s="16">
        <v>0</v>
      </c>
      <c r="J853" s="16">
        <v>3</v>
      </c>
      <c r="K853" s="16">
        <v>9</v>
      </c>
      <c r="L853" s="16">
        <v>3</v>
      </c>
      <c r="M853" s="16">
        <v>2</v>
      </c>
      <c r="N853" s="16">
        <v>13</v>
      </c>
      <c r="O853" s="16">
        <v>38</v>
      </c>
      <c r="P853" s="13" t="str">
        <f>IFERROR(VLOOKUP($A853,'Fielding Data'!$A:$H,MATCH(P$1,'Fielding Data'!$A$1:$H$1,0),0),"Other")</f>
        <v>CF</v>
      </c>
      <c r="Q853" s="13">
        <f>IFERROR(VLOOKUP($A853,'Fielding Data'!$A:$H,MATCH(Q$1,'Fielding Data'!$A$1:$H$1,0),0),"Other")</f>
        <v>0</v>
      </c>
      <c r="R853" s="13">
        <f>IFERROR(VLOOKUP($A853,'Fielding Data'!$A:$H,MATCH(R$1,'Fielding Data'!$A$1:$H$1,0),0),"Other")</f>
        <v>0</v>
      </c>
      <c r="S853" s="13">
        <f>IFERROR(VLOOKUP($A853,'Fielding Data'!$A:$H,MATCH(S$1,'Fielding Data'!$A$1:$H$1,0),0),"Other")</f>
        <v>0</v>
      </c>
      <c r="T853" s="13">
        <f>IFERROR(VLOOKUP($A853,'Fielding Data'!$A:$H,MATCH(T$1,'Fielding Data'!$A$1:$H$1,0),0),"Other")</f>
        <v>0</v>
      </c>
      <c r="U853" s="13">
        <f>SUMIFS('Fielding Data'!E:E,'Fielding Data'!$A:$A,'Hitting Data'!$A853)</f>
        <v>87</v>
      </c>
      <c r="V853" s="13">
        <f>SUMIFS('Fielding Data'!F:F,'Fielding Data'!$A:$A,'Hitting Data'!$A853)</f>
        <v>5</v>
      </c>
      <c r="W853" s="13">
        <f>SUMIFS('Fielding Data'!G:G,'Fielding Data'!$A:$A,'Hitting Data'!$A853)</f>
        <v>0</v>
      </c>
      <c r="X853" s="13">
        <f>SUMIFS('Fielding Data'!H:H,'Fielding Data'!$A:$A,'Hitting Data'!$A853)</f>
        <v>1</v>
      </c>
    </row>
    <row r="854" spans="1:24" x14ac:dyDescent="0.3">
      <c r="A854" s="13" t="str">
        <f t="shared" si="13"/>
        <v>reverbe012010</v>
      </c>
      <c r="B854" s="16" t="s">
        <v>1363</v>
      </c>
      <c r="C854" s="16">
        <v>2010</v>
      </c>
      <c r="D854" s="16">
        <v>13</v>
      </c>
      <c r="E854" s="16">
        <v>28</v>
      </c>
      <c r="F854" s="16">
        <v>1</v>
      </c>
      <c r="G854" s="16">
        <v>5</v>
      </c>
      <c r="H854" s="16">
        <v>0</v>
      </c>
      <c r="I854" s="16">
        <v>0</v>
      </c>
      <c r="J854" s="16">
        <v>0</v>
      </c>
      <c r="K854" s="16">
        <v>2</v>
      </c>
      <c r="L854" s="16">
        <v>0</v>
      </c>
      <c r="M854" s="16">
        <v>1</v>
      </c>
      <c r="N854" s="16">
        <v>2</v>
      </c>
      <c r="O854" s="16">
        <v>5</v>
      </c>
      <c r="P854" s="13" t="str">
        <f>IFERROR(VLOOKUP($A854,'Fielding Data'!$A:$H,MATCH(P$1,'Fielding Data'!$A$1:$H$1,0),0),"Other")</f>
        <v>CF</v>
      </c>
      <c r="Q854" s="13">
        <f>IFERROR(VLOOKUP($A854,'Fielding Data'!$A:$H,MATCH(Q$1,'Fielding Data'!$A$1:$H$1,0),0),"Other")</f>
        <v>0</v>
      </c>
      <c r="R854" s="13">
        <f>IFERROR(VLOOKUP($A854,'Fielding Data'!$A:$H,MATCH(R$1,'Fielding Data'!$A$1:$H$1,0),0),"Other")</f>
        <v>0</v>
      </c>
      <c r="S854" s="13">
        <f>IFERROR(VLOOKUP($A854,'Fielding Data'!$A:$H,MATCH(S$1,'Fielding Data'!$A$1:$H$1,0),0),"Other")</f>
        <v>0</v>
      </c>
      <c r="T854" s="13">
        <f>IFERROR(VLOOKUP($A854,'Fielding Data'!$A:$H,MATCH(T$1,'Fielding Data'!$A$1:$H$1,0),0),"Other")</f>
        <v>0</v>
      </c>
      <c r="U854" s="13">
        <f>SUMIFS('Fielding Data'!E:E,'Fielding Data'!$A:$A,'Hitting Data'!$A854)</f>
        <v>18</v>
      </c>
      <c r="V854" s="13">
        <f>SUMIFS('Fielding Data'!F:F,'Fielding Data'!$A:$A,'Hitting Data'!$A854)</f>
        <v>0</v>
      </c>
      <c r="W854" s="13">
        <f>SUMIFS('Fielding Data'!G:G,'Fielding Data'!$A:$A,'Hitting Data'!$A854)</f>
        <v>1</v>
      </c>
      <c r="X854" s="13">
        <f>SUMIFS('Fielding Data'!H:H,'Fielding Data'!$A:$A,'Hitting Data'!$A854)</f>
        <v>0</v>
      </c>
    </row>
    <row r="855" spans="1:24" x14ac:dyDescent="0.3">
      <c r="A855" s="13" t="str">
        <f t="shared" si="13"/>
        <v>reyesde012010</v>
      </c>
      <c r="B855" s="16" t="s">
        <v>185</v>
      </c>
      <c r="C855" s="16">
        <v>2010</v>
      </c>
      <c r="D855" s="16">
        <v>59</v>
      </c>
      <c r="E855" s="16">
        <v>2</v>
      </c>
      <c r="F855" s="16">
        <v>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3" t="str">
        <f>IFERROR(VLOOKUP($A855,'Fielding Data'!$A:$H,MATCH(P$1,'Fielding Data'!$A$1:$H$1,0),0),"Other")</f>
        <v>P</v>
      </c>
      <c r="Q855" s="13">
        <f>IFERROR(VLOOKUP($A855,'Fielding Data'!$A:$H,MATCH(Q$1,'Fielding Data'!$A$1:$H$1,0),0),"Other")</f>
        <v>1</v>
      </c>
      <c r="R855" s="13">
        <f>IFERROR(VLOOKUP($A855,'Fielding Data'!$A:$H,MATCH(R$1,'Fielding Data'!$A$1:$H$1,0),0),"Other")</f>
        <v>8</v>
      </c>
      <c r="S855" s="13">
        <f>IFERROR(VLOOKUP($A855,'Fielding Data'!$A:$H,MATCH(S$1,'Fielding Data'!$A$1:$H$1,0),0),"Other")</f>
        <v>0</v>
      </c>
      <c r="T855" s="13">
        <f>IFERROR(VLOOKUP($A855,'Fielding Data'!$A:$H,MATCH(T$1,'Fielding Data'!$A$1:$H$1,0),0),"Other")</f>
        <v>0</v>
      </c>
      <c r="U855" s="13">
        <f>SUMIFS('Fielding Data'!E:E,'Fielding Data'!$A:$A,'Hitting Data'!$A855)</f>
        <v>1</v>
      </c>
      <c r="V855" s="13">
        <f>SUMIFS('Fielding Data'!F:F,'Fielding Data'!$A:$A,'Hitting Data'!$A855)</f>
        <v>8</v>
      </c>
      <c r="W855" s="13">
        <f>SUMIFS('Fielding Data'!G:G,'Fielding Data'!$A:$A,'Hitting Data'!$A855)</f>
        <v>0</v>
      </c>
      <c r="X855" s="13">
        <f>SUMIFS('Fielding Data'!H:H,'Fielding Data'!$A:$A,'Hitting Data'!$A855)</f>
        <v>0</v>
      </c>
    </row>
    <row r="856" spans="1:24" x14ac:dyDescent="0.3">
      <c r="A856" s="13" t="str">
        <f t="shared" si="13"/>
        <v>reyesjo012010</v>
      </c>
      <c r="B856" s="16" t="s">
        <v>400</v>
      </c>
      <c r="C856" s="16">
        <v>2010</v>
      </c>
      <c r="D856" s="16">
        <v>133</v>
      </c>
      <c r="E856" s="16">
        <v>563</v>
      </c>
      <c r="F856" s="16">
        <v>83</v>
      </c>
      <c r="G856" s="16">
        <v>159</v>
      </c>
      <c r="H856" s="16">
        <v>29</v>
      </c>
      <c r="I856" s="16">
        <v>10</v>
      </c>
      <c r="J856" s="16">
        <v>11</v>
      </c>
      <c r="K856" s="16">
        <v>54</v>
      </c>
      <c r="L856" s="16">
        <v>30</v>
      </c>
      <c r="M856" s="16">
        <v>10</v>
      </c>
      <c r="N856" s="16">
        <v>31</v>
      </c>
      <c r="O856" s="16">
        <v>63</v>
      </c>
      <c r="P856" s="13" t="str">
        <f>IFERROR(VLOOKUP($A856,'Fielding Data'!$A:$H,MATCH(P$1,'Fielding Data'!$A$1:$H$1,0),0),"Other")</f>
        <v>SS</v>
      </c>
      <c r="Q856" s="13">
        <f>IFERROR(VLOOKUP($A856,'Fielding Data'!$A:$H,MATCH(Q$1,'Fielding Data'!$A$1:$H$1,0),0),"Other")</f>
        <v>179</v>
      </c>
      <c r="R856" s="13">
        <f>IFERROR(VLOOKUP($A856,'Fielding Data'!$A:$H,MATCH(R$1,'Fielding Data'!$A$1:$H$1,0),0),"Other")</f>
        <v>362</v>
      </c>
      <c r="S856" s="13">
        <f>IFERROR(VLOOKUP($A856,'Fielding Data'!$A:$H,MATCH(S$1,'Fielding Data'!$A$1:$H$1,0),0),"Other")</f>
        <v>15</v>
      </c>
      <c r="T856" s="13">
        <f>IFERROR(VLOOKUP($A856,'Fielding Data'!$A:$H,MATCH(T$1,'Fielding Data'!$A$1:$H$1,0),0),"Other")</f>
        <v>77</v>
      </c>
      <c r="U856" s="13">
        <f>SUMIFS('Fielding Data'!E:E,'Fielding Data'!$A:$A,'Hitting Data'!$A856)</f>
        <v>179</v>
      </c>
      <c r="V856" s="13">
        <f>SUMIFS('Fielding Data'!F:F,'Fielding Data'!$A:$A,'Hitting Data'!$A856)</f>
        <v>362</v>
      </c>
      <c r="W856" s="13">
        <f>SUMIFS('Fielding Data'!G:G,'Fielding Data'!$A:$A,'Hitting Data'!$A856)</f>
        <v>15</v>
      </c>
      <c r="X856" s="13">
        <f>SUMIFS('Fielding Data'!H:H,'Fielding Data'!$A:$A,'Hitting Data'!$A856)</f>
        <v>77</v>
      </c>
    </row>
    <row r="857" spans="1:24" x14ac:dyDescent="0.3">
      <c r="A857" s="13" t="str">
        <f t="shared" si="13"/>
        <v>reyesjo032010</v>
      </c>
      <c r="B857" s="16" t="s">
        <v>843</v>
      </c>
      <c r="C857" s="16">
        <v>2010</v>
      </c>
      <c r="D857" s="16">
        <v>1</v>
      </c>
      <c r="E857" s="16">
        <v>1</v>
      </c>
      <c r="F857" s="16">
        <v>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1</v>
      </c>
      <c r="O857" s="16">
        <v>0</v>
      </c>
      <c r="P857" s="13" t="str">
        <f>IFERROR(VLOOKUP($A857,'Fielding Data'!$A:$H,MATCH(P$1,'Fielding Data'!$A$1:$H$1,0),0),"Other")</f>
        <v>P</v>
      </c>
      <c r="Q857" s="13">
        <f>IFERROR(VLOOKUP($A857,'Fielding Data'!$A:$H,MATCH(Q$1,'Fielding Data'!$A$1:$H$1,0),0),"Other")</f>
        <v>0</v>
      </c>
      <c r="R857" s="13">
        <f>IFERROR(VLOOKUP($A857,'Fielding Data'!$A:$H,MATCH(R$1,'Fielding Data'!$A$1:$H$1,0),0),"Other")</f>
        <v>0</v>
      </c>
      <c r="S857" s="13">
        <f>IFERROR(VLOOKUP($A857,'Fielding Data'!$A:$H,MATCH(S$1,'Fielding Data'!$A$1:$H$1,0),0),"Other")</f>
        <v>0</v>
      </c>
      <c r="T857" s="13">
        <f>IFERROR(VLOOKUP($A857,'Fielding Data'!$A:$H,MATCH(T$1,'Fielding Data'!$A$1:$H$1,0),0),"Other")</f>
        <v>0</v>
      </c>
      <c r="U857" s="13">
        <f>SUMIFS('Fielding Data'!E:E,'Fielding Data'!$A:$A,'Hitting Data'!$A857)</f>
        <v>0</v>
      </c>
      <c r="V857" s="13">
        <f>SUMIFS('Fielding Data'!F:F,'Fielding Data'!$A:$A,'Hitting Data'!$A857)</f>
        <v>0</v>
      </c>
      <c r="W857" s="13">
        <f>SUMIFS('Fielding Data'!G:G,'Fielding Data'!$A:$A,'Hitting Data'!$A857)</f>
        <v>0</v>
      </c>
      <c r="X857" s="13">
        <f>SUMIFS('Fielding Data'!H:H,'Fielding Data'!$A:$A,'Hitting Data'!$A857)</f>
        <v>0</v>
      </c>
    </row>
    <row r="858" spans="1:24" x14ac:dyDescent="0.3">
      <c r="A858" s="13" t="str">
        <f t="shared" si="13"/>
        <v>reynoma012010</v>
      </c>
      <c r="B858" s="16" t="s">
        <v>844</v>
      </c>
      <c r="C858" s="16">
        <v>2010</v>
      </c>
      <c r="D858" s="16">
        <v>145</v>
      </c>
      <c r="E858" s="16">
        <v>499</v>
      </c>
      <c r="F858" s="16">
        <v>79</v>
      </c>
      <c r="G858" s="16">
        <v>99</v>
      </c>
      <c r="H858" s="16">
        <v>17</v>
      </c>
      <c r="I858" s="16">
        <v>2</v>
      </c>
      <c r="J858" s="16">
        <v>32</v>
      </c>
      <c r="K858" s="16">
        <v>85</v>
      </c>
      <c r="L858" s="16">
        <v>7</v>
      </c>
      <c r="M858" s="16">
        <v>4</v>
      </c>
      <c r="N858" s="16">
        <v>83</v>
      </c>
      <c r="O858" s="16">
        <v>211</v>
      </c>
      <c r="P858" s="13" t="str">
        <f>IFERROR(VLOOKUP($A858,'Fielding Data'!$A:$H,MATCH(P$1,'Fielding Data'!$A$1:$H$1,0),0),"Other")</f>
        <v>1B</v>
      </c>
      <c r="Q858" s="13">
        <f>IFERROR(VLOOKUP($A858,'Fielding Data'!$A:$H,MATCH(Q$1,'Fielding Data'!$A$1:$H$1,0),0),"Other")</f>
        <v>7</v>
      </c>
      <c r="R858" s="13">
        <f>IFERROR(VLOOKUP($A858,'Fielding Data'!$A:$H,MATCH(R$1,'Fielding Data'!$A$1:$H$1,0),0),"Other")</f>
        <v>1</v>
      </c>
      <c r="S858" s="13">
        <f>IFERROR(VLOOKUP($A858,'Fielding Data'!$A:$H,MATCH(S$1,'Fielding Data'!$A$1:$H$1,0),0),"Other")</f>
        <v>0</v>
      </c>
      <c r="T858" s="13">
        <f>IFERROR(VLOOKUP($A858,'Fielding Data'!$A:$H,MATCH(T$1,'Fielding Data'!$A$1:$H$1,0),0),"Other")</f>
        <v>1</v>
      </c>
      <c r="U858" s="13">
        <f>SUMIFS('Fielding Data'!E:E,'Fielding Data'!$A:$A,'Hitting Data'!$A858)</f>
        <v>108</v>
      </c>
      <c r="V858" s="13">
        <f>SUMIFS('Fielding Data'!F:F,'Fielding Data'!$A:$A,'Hitting Data'!$A858)</f>
        <v>251</v>
      </c>
      <c r="W858" s="13">
        <f>SUMIFS('Fielding Data'!G:G,'Fielding Data'!$A:$A,'Hitting Data'!$A858)</f>
        <v>18</v>
      </c>
      <c r="X858" s="13">
        <f>SUMIFS('Fielding Data'!H:H,'Fielding Data'!$A:$A,'Hitting Data'!$A858)</f>
        <v>25</v>
      </c>
    </row>
    <row r="859" spans="1:24" x14ac:dyDescent="0.3">
      <c r="A859" s="13" t="str">
        <f t="shared" si="13"/>
        <v>reynoma022010</v>
      </c>
      <c r="B859" s="16" t="s">
        <v>1364</v>
      </c>
      <c r="C859" s="16">
        <v>2010</v>
      </c>
      <c r="D859" s="16">
        <v>21</v>
      </c>
      <c r="E859" s="16">
        <v>0</v>
      </c>
      <c r="F859" s="16">
        <v>1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1</v>
      </c>
      <c r="O859" s="16">
        <v>0</v>
      </c>
      <c r="P859" s="13" t="str">
        <f>IFERROR(VLOOKUP($A859,'Fielding Data'!$A:$H,MATCH(P$1,'Fielding Data'!$A$1:$H$1,0),0),"Other")</f>
        <v>P</v>
      </c>
      <c r="Q859" s="13">
        <f>IFERROR(VLOOKUP($A859,'Fielding Data'!$A:$H,MATCH(Q$1,'Fielding Data'!$A$1:$H$1,0),0),"Other")</f>
        <v>2</v>
      </c>
      <c r="R859" s="13">
        <f>IFERROR(VLOOKUP($A859,'Fielding Data'!$A:$H,MATCH(R$1,'Fielding Data'!$A$1:$H$1,0),0),"Other")</f>
        <v>3</v>
      </c>
      <c r="S859" s="13">
        <f>IFERROR(VLOOKUP($A859,'Fielding Data'!$A:$H,MATCH(S$1,'Fielding Data'!$A$1:$H$1,0),0),"Other")</f>
        <v>0</v>
      </c>
      <c r="T859" s="13">
        <f>IFERROR(VLOOKUP($A859,'Fielding Data'!$A:$H,MATCH(T$1,'Fielding Data'!$A$1:$H$1,0),0),"Other")</f>
        <v>0</v>
      </c>
      <c r="U859" s="13">
        <f>SUMIFS('Fielding Data'!E:E,'Fielding Data'!$A:$A,'Hitting Data'!$A859)</f>
        <v>2</v>
      </c>
      <c r="V859" s="13">
        <f>SUMIFS('Fielding Data'!F:F,'Fielding Data'!$A:$A,'Hitting Data'!$A859)</f>
        <v>3</v>
      </c>
      <c r="W859" s="13">
        <f>SUMIFS('Fielding Data'!G:G,'Fielding Data'!$A:$A,'Hitting Data'!$A859)</f>
        <v>0</v>
      </c>
      <c r="X859" s="13">
        <f>SUMIFS('Fielding Data'!H:H,'Fielding Data'!$A:$A,'Hitting Data'!$A859)</f>
        <v>0</v>
      </c>
    </row>
    <row r="860" spans="1:24" x14ac:dyDescent="0.3">
      <c r="A860" s="13" t="str">
        <f t="shared" si="13"/>
        <v>rhodear012010</v>
      </c>
      <c r="B860" s="16" t="s">
        <v>186</v>
      </c>
      <c r="C860" s="16">
        <v>2010</v>
      </c>
      <c r="D860" s="16">
        <v>70</v>
      </c>
      <c r="E860" s="16">
        <v>0</v>
      </c>
      <c r="F860" s="16"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3" t="str">
        <f>IFERROR(VLOOKUP($A860,'Fielding Data'!$A:$H,MATCH(P$1,'Fielding Data'!$A$1:$H$1,0),0),"Other")</f>
        <v>P</v>
      </c>
      <c r="Q860" s="13">
        <f>IFERROR(VLOOKUP($A860,'Fielding Data'!$A:$H,MATCH(Q$1,'Fielding Data'!$A$1:$H$1,0),0),"Other")</f>
        <v>3</v>
      </c>
      <c r="R860" s="13">
        <f>IFERROR(VLOOKUP($A860,'Fielding Data'!$A:$H,MATCH(R$1,'Fielding Data'!$A$1:$H$1,0),0),"Other")</f>
        <v>6</v>
      </c>
      <c r="S860" s="13">
        <f>IFERROR(VLOOKUP($A860,'Fielding Data'!$A:$H,MATCH(S$1,'Fielding Data'!$A$1:$H$1,0),0),"Other")</f>
        <v>0</v>
      </c>
      <c r="T860" s="13">
        <f>IFERROR(VLOOKUP($A860,'Fielding Data'!$A:$H,MATCH(T$1,'Fielding Data'!$A$1:$H$1,0),0),"Other")</f>
        <v>0</v>
      </c>
      <c r="U860" s="13">
        <f>SUMIFS('Fielding Data'!E:E,'Fielding Data'!$A:$A,'Hitting Data'!$A860)</f>
        <v>3</v>
      </c>
      <c r="V860" s="13">
        <f>SUMIFS('Fielding Data'!F:F,'Fielding Data'!$A:$A,'Hitting Data'!$A860)</f>
        <v>6</v>
      </c>
      <c r="W860" s="13">
        <f>SUMIFS('Fielding Data'!G:G,'Fielding Data'!$A:$A,'Hitting Data'!$A860)</f>
        <v>0</v>
      </c>
      <c r="X860" s="13">
        <f>SUMIFS('Fielding Data'!H:H,'Fielding Data'!$A:$A,'Hitting Data'!$A860)</f>
        <v>0</v>
      </c>
    </row>
    <row r="861" spans="1:24" x14ac:dyDescent="0.3">
      <c r="A861" s="13" t="str">
        <f t="shared" si="13"/>
        <v>rhymewi012010</v>
      </c>
      <c r="B861" s="16" t="s">
        <v>1365</v>
      </c>
      <c r="C861" s="16">
        <v>2010</v>
      </c>
      <c r="D861" s="16">
        <v>54</v>
      </c>
      <c r="E861" s="16">
        <v>191</v>
      </c>
      <c r="F861" s="16">
        <v>30</v>
      </c>
      <c r="G861" s="16">
        <v>58</v>
      </c>
      <c r="H861" s="16">
        <v>12</v>
      </c>
      <c r="I861" s="16">
        <v>3</v>
      </c>
      <c r="J861" s="16">
        <v>1</v>
      </c>
      <c r="K861" s="16">
        <v>19</v>
      </c>
      <c r="L861" s="16">
        <v>0</v>
      </c>
      <c r="M861" s="16">
        <v>3</v>
      </c>
      <c r="N861" s="16">
        <v>14</v>
      </c>
      <c r="O861" s="16">
        <v>16</v>
      </c>
      <c r="P861" s="13" t="str">
        <f>IFERROR(VLOOKUP($A861,'Fielding Data'!$A:$H,MATCH(P$1,'Fielding Data'!$A$1:$H$1,0),0),"Other")</f>
        <v>2B</v>
      </c>
      <c r="Q861" s="13">
        <f>IFERROR(VLOOKUP($A861,'Fielding Data'!$A:$H,MATCH(Q$1,'Fielding Data'!$A$1:$H$1,0),0),"Other")</f>
        <v>89</v>
      </c>
      <c r="R861" s="13">
        <f>IFERROR(VLOOKUP($A861,'Fielding Data'!$A:$H,MATCH(R$1,'Fielding Data'!$A$1:$H$1,0),0),"Other")</f>
        <v>150</v>
      </c>
      <c r="S861" s="13">
        <f>IFERROR(VLOOKUP($A861,'Fielding Data'!$A:$H,MATCH(S$1,'Fielding Data'!$A$1:$H$1,0),0),"Other")</f>
        <v>4</v>
      </c>
      <c r="T861" s="13">
        <f>IFERROR(VLOOKUP($A861,'Fielding Data'!$A:$H,MATCH(T$1,'Fielding Data'!$A$1:$H$1,0),0),"Other")</f>
        <v>37</v>
      </c>
      <c r="U861" s="13">
        <f>SUMIFS('Fielding Data'!E:E,'Fielding Data'!$A:$A,'Hitting Data'!$A861)</f>
        <v>89</v>
      </c>
      <c r="V861" s="13">
        <f>SUMIFS('Fielding Data'!F:F,'Fielding Data'!$A:$A,'Hitting Data'!$A861)</f>
        <v>150</v>
      </c>
      <c r="W861" s="13">
        <f>SUMIFS('Fielding Data'!G:G,'Fielding Data'!$A:$A,'Hitting Data'!$A861)</f>
        <v>4</v>
      </c>
      <c r="X861" s="13">
        <f>SUMIFS('Fielding Data'!H:H,'Fielding Data'!$A:$A,'Hitting Data'!$A861)</f>
        <v>37</v>
      </c>
    </row>
    <row r="862" spans="1:24" x14ac:dyDescent="0.3">
      <c r="A862" s="13" t="str">
        <f t="shared" si="13"/>
        <v>richacl012010</v>
      </c>
      <c r="B862" s="16" t="s">
        <v>995</v>
      </c>
      <c r="C862" s="16">
        <v>2010</v>
      </c>
      <c r="D862" s="16">
        <v>33</v>
      </c>
      <c r="E862" s="16">
        <v>61</v>
      </c>
      <c r="F862" s="16">
        <v>5</v>
      </c>
      <c r="G862" s="16">
        <v>9</v>
      </c>
      <c r="H862" s="16">
        <v>2</v>
      </c>
      <c r="I862" s="16">
        <v>0</v>
      </c>
      <c r="J862" s="16">
        <v>0</v>
      </c>
      <c r="K862" s="16">
        <v>5</v>
      </c>
      <c r="L862" s="16">
        <v>0</v>
      </c>
      <c r="M862" s="16">
        <v>0</v>
      </c>
      <c r="N862" s="16">
        <v>1</v>
      </c>
      <c r="O862" s="16">
        <v>21</v>
      </c>
      <c r="P862" s="13" t="str">
        <f>IFERROR(VLOOKUP($A862,'Fielding Data'!$A:$H,MATCH(P$1,'Fielding Data'!$A$1:$H$1,0),0),"Other")</f>
        <v>P</v>
      </c>
      <c r="Q862" s="13">
        <f>IFERROR(VLOOKUP($A862,'Fielding Data'!$A:$H,MATCH(Q$1,'Fielding Data'!$A$1:$H$1,0),0),"Other")</f>
        <v>6</v>
      </c>
      <c r="R862" s="13">
        <f>IFERROR(VLOOKUP($A862,'Fielding Data'!$A:$H,MATCH(R$1,'Fielding Data'!$A$1:$H$1,0),0),"Other")</f>
        <v>33</v>
      </c>
      <c r="S862" s="13">
        <f>IFERROR(VLOOKUP($A862,'Fielding Data'!$A:$H,MATCH(S$1,'Fielding Data'!$A$1:$H$1,0),0),"Other")</f>
        <v>4</v>
      </c>
      <c r="T862" s="13">
        <f>IFERROR(VLOOKUP($A862,'Fielding Data'!$A:$H,MATCH(T$1,'Fielding Data'!$A$1:$H$1,0),0),"Other")</f>
        <v>3</v>
      </c>
      <c r="U862" s="13">
        <f>SUMIFS('Fielding Data'!E:E,'Fielding Data'!$A:$A,'Hitting Data'!$A862)</f>
        <v>6</v>
      </c>
      <c r="V862" s="13">
        <f>SUMIFS('Fielding Data'!F:F,'Fielding Data'!$A:$A,'Hitting Data'!$A862)</f>
        <v>33</v>
      </c>
      <c r="W862" s="13">
        <f>SUMIFS('Fielding Data'!G:G,'Fielding Data'!$A:$A,'Hitting Data'!$A862)</f>
        <v>4</v>
      </c>
      <c r="X862" s="13">
        <f>SUMIFS('Fielding Data'!H:H,'Fielding Data'!$A:$A,'Hitting Data'!$A862)</f>
        <v>3</v>
      </c>
    </row>
    <row r="863" spans="1:24" x14ac:dyDescent="0.3">
      <c r="A863" s="13" t="str">
        <f t="shared" si="13"/>
        <v>richadu022010</v>
      </c>
      <c r="B863" s="16" t="s">
        <v>1169</v>
      </c>
      <c r="C863" s="16">
        <v>2010</v>
      </c>
      <c r="D863" s="16">
        <v>26</v>
      </c>
      <c r="E863" s="16">
        <v>0</v>
      </c>
      <c r="F863" s="16">
        <v>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3" t="str">
        <f>IFERROR(VLOOKUP($A863,'Fielding Data'!$A:$H,MATCH(P$1,'Fielding Data'!$A$1:$H$1,0),0),"Other")</f>
        <v>P</v>
      </c>
      <c r="Q863" s="13">
        <f>IFERROR(VLOOKUP($A863,'Fielding Data'!$A:$H,MATCH(Q$1,'Fielding Data'!$A$1:$H$1,0),0),"Other")</f>
        <v>0</v>
      </c>
      <c r="R863" s="13">
        <f>IFERROR(VLOOKUP($A863,'Fielding Data'!$A:$H,MATCH(R$1,'Fielding Data'!$A$1:$H$1,0),0),"Other")</f>
        <v>0</v>
      </c>
      <c r="S863" s="13">
        <f>IFERROR(VLOOKUP($A863,'Fielding Data'!$A:$H,MATCH(S$1,'Fielding Data'!$A$1:$H$1,0),0),"Other")</f>
        <v>1</v>
      </c>
      <c r="T863" s="13">
        <f>IFERROR(VLOOKUP($A863,'Fielding Data'!$A:$H,MATCH(T$1,'Fielding Data'!$A$1:$H$1,0),0),"Other")</f>
        <v>0</v>
      </c>
      <c r="U863" s="13">
        <f>SUMIFS('Fielding Data'!E:E,'Fielding Data'!$A:$A,'Hitting Data'!$A863)</f>
        <v>0</v>
      </c>
      <c r="V863" s="13">
        <f>SUMIFS('Fielding Data'!F:F,'Fielding Data'!$A:$A,'Hitting Data'!$A863)</f>
        <v>0</v>
      </c>
      <c r="W863" s="13">
        <f>SUMIFS('Fielding Data'!G:G,'Fielding Data'!$A:$A,'Hitting Data'!$A863)</f>
        <v>1</v>
      </c>
      <c r="X863" s="13">
        <f>SUMIFS('Fielding Data'!H:H,'Fielding Data'!$A:$A,'Hitting Data'!$A863)</f>
        <v>0</v>
      </c>
    </row>
    <row r="864" spans="1:24" x14ac:dyDescent="0.3">
      <c r="A864" s="13" t="str">
        <f t="shared" si="13"/>
        <v>rincoju012010</v>
      </c>
      <c r="B864" s="16" t="s">
        <v>269</v>
      </c>
      <c r="C864" s="16">
        <v>2010</v>
      </c>
      <c r="D864" s="16">
        <v>2</v>
      </c>
      <c r="E864" s="16">
        <v>1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3" t="str">
        <f>IFERROR(VLOOKUP($A864,'Fielding Data'!$A:$H,MATCH(P$1,'Fielding Data'!$A$1:$H$1,0),0),"Other")</f>
        <v>P</v>
      </c>
      <c r="Q864" s="13">
        <f>IFERROR(VLOOKUP($A864,'Fielding Data'!$A:$H,MATCH(Q$1,'Fielding Data'!$A$1:$H$1,0),0),"Other")</f>
        <v>0</v>
      </c>
      <c r="R864" s="13">
        <f>IFERROR(VLOOKUP($A864,'Fielding Data'!$A:$H,MATCH(R$1,'Fielding Data'!$A$1:$H$1,0),0),"Other")</f>
        <v>0</v>
      </c>
      <c r="S864" s="13">
        <f>IFERROR(VLOOKUP($A864,'Fielding Data'!$A:$H,MATCH(S$1,'Fielding Data'!$A$1:$H$1,0),0),"Other")</f>
        <v>0</v>
      </c>
      <c r="T864" s="13">
        <f>IFERROR(VLOOKUP($A864,'Fielding Data'!$A:$H,MATCH(T$1,'Fielding Data'!$A$1:$H$1,0),0),"Other")</f>
        <v>0</v>
      </c>
      <c r="U864" s="13">
        <f>SUMIFS('Fielding Data'!E:E,'Fielding Data'!$A:$A,'Hitting Data'!$A864)</f>
        <v>0</v>
      </c>
      <c r="V864" s="13">
        <f>SUMIFS('Fielding Data'!F:F,'Fielding Data'!$A:$A,'Hitting Data'!$A864)</f>
        <v>0</v>
      </c>
      <c r="W864" s="13">
        <f>SUMIFS('Fielding Data'!G:G,'Fielding Data'!$A:$A,'Hitting Data'!$A864)</f>
        <v>0</v>
      </c>
      <c r="X864" s="13">
        <f>SUMIFS('Fielding Data'!H:H,'Fielding Data'!$A:$A,'Hitting Data'!$A864)</f>
        <v>0</v>
      </c>
    </row>
    <row r="865" spans="1:24" x14ac:dyDescent="0.3">
      <c r="A865" s="13" t="str">
        <f t="shared" si="13"/>
        <v>ringro012010</v>
      </c>
      <c r="B865" s="16" t="s">
        <v>593</v>
      </c>
      <c r="C865" s="16">
        <v>2010</v>
      </c>
      <c r="D865" s="16">
        <v>5</v>
      </c>
      <c r="E865" s="16">
        <v>0</v>
      </c>
      <c r="F865" s="16">
        <v>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3" t="str">
        <f>IFERROR(VLOOKUP($A865,'Fielding Data'!$A:$H,MATCH(P$1,'Fielding Data'!$A$1:$H$1,0),0),"Other")</f>
        <v>P</v>
      </c>
      <c r="Q865" s="13">
        <f>IFERROR(VLOOKUP($A865,'Fielding Data'!$A:$H,MATCH(Q$1,'Fielding Data'!$A$1:$H$1,0),0),"Other")</f>
        <v>0</v>
      </c>
      <c r="R865" s="13">
        <f>IFERROR(VLOOKUP($A865,'Fielding Data'!$A:$H,MATCH(R$1,'Fielding Data'!$A$1:$H$1,0),0),"Other")</f>
        <v>0</v>
      </c>
      <c r="S865" s="13">
        <f>IFERROR(VLOOKUP($A865,'Fielding Data'!$A:$H,MATCH(S$1,'Fielding Data'!$A$1:$H$1,0),0),"Other")</f>
        <v>0</v>
      </c>
      <c r="T865" s="13">
        <f>IFERROR(VLOOKUP($A865,'Fielding Data'!$A:$H,MATCH(T$1,'Fielding Data'!$A$1:$H$1,0),0),"Other")</f>
        <v>0</v>
      </c>
      <c r="U865" s="13">
        <f>SUMIFS('Fielding Data'!E:E,'Fielding Data'!$A:$A,'Hitting Data'!$A865)</f>
        <v>0</v>
      </c>
      <c r="V865" s="13">
        <f>SUMIFS('Fielding Data'!F:F,'Fielding Data'!$A:$A,'Hitting Data'!$A865)</f>
        <v>0</v>
      </c>
      <c r="W865" s="13">
        <f>SUMIFS('Fielding Data'!G:G,'Fielding Data'!$A:$A,'Hitting Data'!$A865)</f>
        <v>0</v>
      </c>
      <c r="X865" s="13">
        <f>SUMIFS('Fielding Data'!H:H,'Fielding Data'!$A:$A,'Hitting Data'!$A865)</f>
        <v>0</v>
      </c>
    </row>
    <row r="866" spans="1:24" x14ac:dyDescent="0.3">
      <c r="A866" s="13" t="str">
        <f t="shared" si="13"/>
        <v>riosal012010</v>
      </c>
      <c r="B866" s="16" t="s">
        <v>490</v>
      </c>
      <c r="C866" s="16">
        <v>2010</v>
      </c>
      <c r="D866" s="16">
        <v>147</v>
      </c>
      <c r="E866" s="16">
        <v>567</v>
      </c>
      <c r="F866" s="16">
        <v>89</v>
      </c>
      <c r="G866" s="16">
        <v>161</v>
      </c>
      <c r="H866" s="16">
        <v>29</v>
      </c>
      <c r="I866" s="16">
        <v>3</v>
      </c>
      <c r="J866" s="16">
        <v>21</v>
      </c>
      <c r="K866" s="16">
        <v>88</v>
      </c>
      <c r="L866" s="16">
        <v>34</v>
      </c>
      <c r="M866" s="16">
        <v>14</v>
      </c>
      <c r="N866" s="16">
        <v>38</v>
      </c>
      <c r="O866" s="16">
        <v>93</v>
      </c>
      <c r="P866" s="13" t="str">
        <f>IFERROR(VLOOKUP($A866,'Fielding Data'!$A:$H,MATCH(P$1,'Fielding Data'!$A$1:$H$1,0),0),"Other")</f>
        <v>CF</v>
      </c>
      <c r="Q866" s="13">
        <f>IFERROR(VLOOKUP($A866,'Fielding Data'!$A:$H,MATCH(Q$1,'Fielding Data'!$A$1:$H$1,0),0),"Other")</f>
        <v>0</v>
      </c>
      <c r="R866" s="13">
        <f>IFERROR(VLOOKUP($A866,'Fielding Data'!$A:$H,MATCH(R$1,'Fielding Data'!$A$1:$H$1,0),0),"Other")</f>
        <v>0</v>
      </c>
      <c r="S866" s="13">
        <f>IFERROR(VLOOKUP($A866,'Fielding Data'!$A:$H,MATCH(S$1,'Fielding Data'!$A$1:$H$1,0),0),"Other")</f>
        <v>0</v>
      </c>
      <c r="T866" s="13">
        <f>IFERROR(VLOOKUP($A866,'Fielding Data'!$A:$H,MATCH(T$1,'Fielding Data'!$A$1:$H$1,0),0),"Other")</f>
        <v>0</v>
      </c>
      <c r="U866" s="13">
        <f>SUMIFS('Fielding Data'!E:E,'Fielding Data'!$A:$A,'Hitting Data'!$A866)</f>
        <v>388</v>
      </c>
      <c r="V866" s="13">
        <f>SUMIFS('Fielding Data'!F:F,'Fielding Data'!$A:$A,'Hitting Data'!$A866)</f>
        <v>6</v>
      </c>
      <c r="W866" s="13">
        <f>SUMIFS('Fielding Data'!G:G,'Fielding Data'!$A:$A,'Hitting Data'!$A866)</f>
        <v>5</v>
      </c>
      <c r="X866" s="13">
        <f>SUMIFS('Fielding Data'!H:H,'Fielding Data'!$A:$A,'Hitting Data'!$A866)</f>
        <v>3</v>
      </c>
    </row>
    <row r="867" spans="1:24" x14ac:dyDescent="0.3">
      <c r="A867" s="13" t="str">
        <f t="shared" si="13"/>
        <v>riskeda012010</v>
      </c>
      <c r="B867" s="16" t="s">
        <v>270</v>
      </c>
      <c r="C867" s="16">
        <v>2010</v>
      </c>
      <c r="D867" s="16">
        <v>23</v>
      </c>
      <c r="E867" s="16">
        <v>0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3" t="str">
        <f>IFERROR(VLOOKUP($A867,'Fielding Data'!$A:$H,MATCH(P$1,'Fielding Data'!$A$1:$H$1,0),0),"Other")</f>
        <v>P</v>
      </c>
      <c r="Q867" s="13">
        <f>IFERROR(VLOOKUP($A867,'Fielding Data'!$A:$H,MATCH(Q$1,'Fielding Data'!$A$1:$H$1,0),0),"Other")</f>
        <v>1</v>
      </c>
      <c r="R867" s="13">
        <f>IFERROR(VLOOKUP($A867,'Fielding Data'!$A:$H,MATCH(R$1,'Fielding Data'!$A$1:$H$1,0),0),"Other")</f>
        <v>2</v>
      </c>
      <c r="S867" s="13">
        <f>IFERROR(VLOOKUP($A867,'Fielding Data'!$A:$H,MATCH(S$1,'Fielding Data'!$A$1:$H$1,0),0),"Other")</f>
        <v>0</v>
      </c>
      <c r="T867" s="13">
        <f>IFERROR(VLOOKUP($A867,'Fielding Data'!$A:$H,MATCH(T$1,'Fielding Data'!$A$1:$H$1,0),0),"Other")</f>
        <v>0</v>
      </c>
      <c r="U867" s="13">
        <f>SUMIFS('Fielding Data'!E:E,'Fielding Data'!$A:$A,'Hitting Data'!$A867)</f>
        <v>1</v>
      </c>
      <c r="V867" s="13">
        <f>SUMIFS('Fielding Data'!F:F,'Fielding Data'!$A:$A,'Hitting Data'!$A867)</f>
        <v>2</v>
      </c>
      <c r="W867" s="13">
        <f>SUMIFS('Fielding Data'!G:G,'Fielding Data'!$A:$A,'Hitting Data'!$A867)</f>
        <v>0</v>
      </c>
      <c r="X867" s="13">
        <f>SUMIFS('Fielding Data'!H:H,'Fielding Data'!$A:$A,'Hitting Data'!$A867)</f>
        <v>0</v>
      </c>
    </row>
    <row r="868" spans="1:24" x14ac:dyDescent="0.3">
      <c r="A868" s="13" t="str">
        <f t="shared" si="13"/>
        <v>riverju012010</v>
      </c>
      <c r="B868" s="16" t="s">
        <v>271</v>
      </c>
      <c r="C868" s="16">
        <v>2010</v>
      </c>
      <c r="D868" s="16">
        <v>124</v>
      </c>
      <c r="E868" s="16">
        <v>416</v>
      </c>
      <c r="F868" s="16">
        <v>53</v>
      </c>
      <c r="G868" s="16">
        <v>105</v>
      </c>
      <c r="H868" s="16">
        <v>20</v>
      </c>
      <c r="I868" s="16">
        <v>0</v>
      </c>
      <c r="J868" s="16">
        <v>15</v>
      </c>
      <c r="K868" s="16">
        <v>52</v>
      </c>
      <c r="L868" s="16">
        <v>2</v>
      </c>
      <c r="M868" s="16">
        <v>2</v>
      </c>
      <c r="N868" s="16">
        <v>33</v>
      </c>
      <c r="O868" s="16">
        <v>58</v>
      </c>
      <c r="P868" s="13" t="str">
        <f>IFERROR(VLOOKUP($A868,'Fielding Data'!$A:$H,MATCH(P$1,'Fielding Data'!$A$1:$H$1,0),0),"Other")</f>
        <v>1B</v>
      </c>
      <c r="Q868" s="13">
        <f>IFERROR(VLOOKUP($A868,'Fielding Data'!$A:$H,MATCH(Q$1,'Fielding Data'!$A$1:$H$1,0),0),"Other")</f>
        <v>98</v>
      </c>
      <c r="R868" s="13">
        <f>IFERROR(VLOOKUP($A868,'Fielding Data'!$A:$H,MATCH(R$1,'Fielding Data'!$A$1:$H$1,0),0),"Other")</f>
        <v>12</v>
      </c>
      <c r="S868" s="13">
        <f>IFERROR(VLOOKUP($A868,'Fielding Data'!$A:$H,MATCH(S$1,'Fielding Data'!$A$1:$H$1,0),0),"Other")</f>
        <v>1</v>
      </c>
      <c r="T868" s="13">
        <f>IFERROR(VLOOKUP($A868,'Fielding Data'!$A:$H,MATCH(T$1,'Fielding Data'!$A$1:$H$1,0),0),"Other")</f>
        <v>8</v>
      </c>
      <c r="U868" s="13">
        <f>SUMIFS('Fielding Data'!E:E,'Fielding Data'!$A:$A,'Hitting Data'!$A868)</f>
        <v>312</v>
      </c>
      <c r="V868" s="13">
        <f>SUMIFS('Fielding Data'!F:F,'Fielding Data'!$A:$A,'Hitting Data'!$A868)</f>
        <v>20</v>
      </c>
      <c r="W868" s="13">
        <f>SUMIFS('Fielding Data'!G:G,'Fielding Data'!$A:$A,'Hitting Data'!$A868)</f>
        <v>6</v>
      </c>
      <c r="X868" s="13">
        <f>SUMIFS('Fielding Data'!H:H,'Fielding Data'!$A:$A,'Hitting Data'!$A868)</f>
        <v>9</v>
      </c>
    </row>
    <row r="869" spans="1:24" x14ac:dyDescent="0.3">
      <c r="A869" s="13" t="str">
        <f t="shared" si="13"/>
        <v>riverma012010</v>
      </c>
      <c r="B869" s="16" t="s">
        <v>187</v>
      </c>
      <c r="C869" s="16">
        <v>2010</v>
      </c>
      <c r="D869" s="16">
        <v>61</v>
      </c>
      <c r="E869" s="16">
        <v>1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3" t="str">
        <f>IFERROR(VLOOKUP($A869,'Fielding Data'!$A:$H,MATCH(P$1,'Fielding Data'!$A$1:$H$1,0),0),"Other")</f>
        <v>P</v>
      </c>
      <c r="Q869" s="13">
        <f>IFERROR(VLOOKUP($A869,'Fielding Data'!$A:$H,MATCH(Q$1,'Fielding Data'!$A$1:$H$1,0),0),"Other")</f>
        <v>2</v>
      </c>
      <c r="R869" s="13">
        <f>IFERROR(VLOOKUP($A869,'Fielding Data'!$A:$H,MATCH(R$1,'Fielding Data'!$A$1:$H$1,0),0),"Other")</f>
        <v>16</v>
      </c>
      <c r="S869" s="13">
        <f>IFERROR(VLOOKUP($A869,'Fielding Data'!$A:$H,MATCH(S$1,'Fielding Data'!$A$1:$H$1,0),0),"Other")</f>
        <v>0</v>
      </c>
      <c r="T869" s="13">
        <f>IFERROR(VLOOKUP($A869,'Fielding Data'!$A:$H,MATCH(T$1,'Fielding Data'!$A$1:$H$1,0),0),"Other")</f>
        <v>0</v>
      </c>
      <c r="U869" s="13">
        <f>SUMIFS('Fielding Data'!E:E,'Fielding Data'!$A:$A,'Hitting Data'!$A869)</f>
        <v>2</v>
      </c>
      <c r="V869" s="13">
        <f>SUMIFS('Fielding Data'!F:F,'Fielding Data'!$A:$A,'Hitting Data'!$A869)</f>
        <v>16</v>
      </c>
      <c r="W869" s="13">
        <f>SUMIFS('Fielding Data'!G:G,'Fielding Data'!$A:$A,'Hitting Data'!$A869)</f>
        <v>0</v>
      </c>
      <c r="X869" s="13">
        <f>SUMIFS('Fielding Data'!H:H,'Fielding Data'!$A:$A,'Hitting Data'!$A869)</f>
        <v>0</v>
      </c>
    </row>
    <row r="870" spans="1:24" x14ac:dyDescent="0.3">
      <c r="A870" s="13" t="str">
        <f t="shared" si="13"/>
        <v>rivermi022010</v>
      </c>
      <c r="B870" s="16" t="s">
        <v>272</v>
      </c>
      <c r="C870" s="16">
        <v>2010</v>
      </c>
      <c r="D870" s="16">
        <v>7</v>
      </c>
      <c r="E870" s="16">
        <v>14</v>
      </c>
      <c r="F870" s="16">
        <v>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2</v>
      </c>
      <c r="O870" s="16">
        <v>3</v>
      </c>
      <c r="P870" s="13" t="str">
        <f>IFERROR(VLOOKUP($A870,'Fielding Data'!$A:$H,MATCH(P$1,'Fielding Data'!$A$1:$H$1,0),0),"Other")</f>
        <v>C</v>
      </c>
      <c r="Q870" s="13">
        <f>IFERROR(VLOOKUP($A870,'Fielding Data'!$A:$H,MATCH(Q$1,'Fielding Data'!$A$1:$H$1,0),0),"Other")</f>
        <v>28</v>
      </c>
      <c r="R870" s="13">
        <f>IFERROR(VLOOKUP($A870,'Fielding Data'!$A:$H,MATCH(R$1,'Fielding Data'!$A$1:$H$1,0),0),"Other")</f>
        <v>2</v>
      </c>
      <c r="S870" s="13">
        <f>IFERROR(VLOOKUP($A870,'Fielding Data'!$A:$H,MATCH(S$1,'Fielding Data'!$A$1:$H$1,0),0),"Other")</f>
        <v>1</v>
      </c>
      <c r="T870" s="13">
        <f>IFERROR(VLOOKUP($A870,'Fielding Data'!$A:$H,MATCH(T$1,'Fielding Data'!$A$1:$H$1,0),0),"Other")</f>
        <v>0</v>
      </c>
      <c r="U870" s="13">
        <f>SUMIFS('Fielding Data'!E:E,'Fielding Data'!$A:$A,'Hitting Data'!$A870)</f>
        <v>28</v>
      </c>
      <c r="V870" s="13">
        <f>SUMIFS('Fielding Data'!F:F,'Fielding Data'!$A:$A,'Hitting Data'!$A870)</f>
        <v>2</v>
      </c>
      <c r="W870" s="13">
        <f>SUMIFS('Fielding Data'!G:G,'Fielding Data'!$A:$A,'Hitting Data'!$A870)</f>
        <v>1</v>
      </c>
      <c r="X870" s="13">
        <f>SUMIFS('Fielding Data'!H:H,'Fielding Data'!$A:$A,'Hitting Data'!$A870)</f>
        <v>0</v>
      </c>
    </row>
    <row r="871" spans="1:24" x14ac:dyDescent="0.3">
      <c r="A871" s="13" t="str">
        <f t="shared" si="13"/>
        <v>riversa012010</v>
      </c>
      <c r="B871" s="16" t="s">
        <v>720</v>
      </c>
      <c r="C871" s="16">
        <v>2010</v>
      </c>
      <c r="D871" s="16">
        <v>4</v>
      </c>
      <c r="E871" s="16">
        <v>0</v>
      </c>
      <c r="F871" s="16">
        <v>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3" t="str">
        <f>IFERROR(VLOOKUP($A871,'Fielding Data'!$A:$H,MATCH(P$1,'Fielding Data'!$A$1:$H$1,0),0),"Other")</f>
        <v>P</v>
      </c>
      <c r="Q871" s="13">
        <f>IFERROR(VLOOKUP($A871,'Fielding Data'!$A:$H,MATCH(Q$1,'Fielding Data'!$A$1:$H$1,0),0),"Other")</f>
        <v>0</v>
      </c>
      <c r="R871" s="13">
        <f>IFERROR(VLOOKUP($A871,'Fielding Data'!$A:$H,MATCH(R$1,'Fielding Data'!$A$1:$H$1,0),0),"Other")</f>
        <v>0</v>
      </c>
      <c r="S871" s="13">
        <f>IFERROR(VLOOKUP($A871,'Fielding Data'!$A:$H,MATCH(S$1,'Fielding Data'!$A$1:$H$1,0),0),"Other")</f>
        <v>0</v>
      </c>
      <c r="T871" s="13">
        <f>IFERROR(VLOOKUP($A871,'Fielding Data'!$A:$H,MATCH(T$1,'Fielding Data'!$A$1:$H$1,0),0),"Other")</f>
        <v>0</v>
      </c>
      <c r="U871" s="13">
        <f>SUMIFS('Fielding Data'!E:E,'Fielding Data'!$A:$A,'Hitting Data'!$A871)</f>
        <v>0</v>
      </c>
      <c r="V871" s="13">
        <f>SUMIFS('Fielding Data'!F:F,'Fielding Data'!$A:$A,'Hitting Data'!$A871)</f>
        <v>0</v>
      </c>
      <c r="W871" s="13">
        <f>SUMIFS('Fielding Data'!G:G,'Fielding Data'!$A:$A,'Hitting Data'!$A871)</f>
        <v>0</v>
      </c>
      <c r="X871" s="13">
        <f>SUMIFS('Fielding Data'!H:H,'Fielding Data'!$A:$A,'Hitting Data'!$A871)</f>
        <v>0</v>
      </c>
    </row>
    <row r="872" spans="1:24" x14ac:dyDescent="0.3">
      <c r="A872" s="13" t="str">
        <f t="shared" si="13"/>
        <v>roberbr012010</v>
      </c>
      <c r="B872" s="16" t="s">
        <v>273</v>
      </c>
      <c r="C872" s="16">
        <v>2010</v>
      </c>
      <c r="D872" s="16">
        <v>59</v>
      </c>
      <c r="E872" s="16">
        <v>230</v>
      </c>
      <c r="F872" s="16">
        <v>28</v>
      </c>
      <c r="G872" s="16">
        <v>64</v>
      </c>
      <c r="H872" s="16">
        <v>14</v>
      </c>
      <c r="I872" s="16">
        <v>0</v>
      </c>
      <c r="J872" s="16">
        <v>4</v>
      </c>
      <c r="K872" s="16">
        <v>15</v>
      </c>
      <c r="L872" s="16">
        <v>12</v>
      </c>
      <c r="M872" s="16">
        <v>2</v>
      </c>
      <c r="N872" s="16">
        <v>26</v>
      </c>
      <c r="O872" s="16">
        <v>40</v>
      </c>
      <c r="P872" s="13" t="str">
        <f>IFERROR(VLOOKUP($A872,'Fielding Data'!$A:$H,MATCH(P$1,'Fielding Data'!$A$1:$H$1,0),0),"Other")</f>
        <v>2B</v>
      </c>
      <c r="Q872" s="13">
        <f>IFERROR(VLOOKUP($A872,'Fielding Data'!$A:$H,MATCH(Q$1,'Fielding Data'!$A$1:$H$1,0),0),"Other")</f>
        <v>86</v>
      </c>
      <c r="R872" s="13">
        <f>IFERROR(VLOOKUP($A872,'Fielding Data'!$A:$H,MATCH(R$1,'Fielding Data'!$A$1:$H$1,0),0),"Other")</f>
        <v>146</v>
      </c>
      <c r="S872" s="13">
        <f>IFERROR(VLOOKUP($A872,'Fielding Data'!$A:$H,MATCH(S$1,'Fielding Data'!$A$1:$H$1,0),0),"Other")</f>
        <v>3</v>
      </c>
      <c r="T872" s="13">
        <f>IFERROR(VLOOKUP($A872,'Fielding Data'!$A:$H,MATCH(T$1,'Fielding Data'!$A$1:$H$1,0),0),"Other")</f>
        <v>38</v>
      </c>
      <c r="U872" s="13">
        <f>SUMIFS('Fielding Data'!E:E,'Fielding Data'!$A:$A,'Hitting Data'!$A872)</f>
        <v>86</v>
      </c>
      <c r="V872" s="13">
        <f>SUMIFS('Fielding Data'!F:F,'Fielding Data'!$A:$A,'Hitting Data'!$A872)</f>
        <v>146</v>
      </c>
      <c r="W872" s="13">
        <f>SUMIFS('Fielding Data'!G:G,'Fielding Data'!$A:$A,'Hitting Data'!$A872)</f>
        <v>3</v>
      </c>
      <c r="X872" s="13">
        <f>SUMIFS('Fielding Data'!H:H,'Fielding Data'!$A:$A,'Hitting Data'!$A872)</f>
        <v>38</v>
      </c>
    </row>
    <row r="873" spans="1:24" x14ac:dyDescent="0.3">
      <c r="A873" s="13" t="str">
        <f t="shared" si="13"/>
        <v>roberda082010</v>
      </c>
      <c r="B873" s="16" t="s">
        <v>997</v>
      </c>
      <c r="C873" s="16">
        <v>2010</v>
      </c>
      <c r="D873" s="16">
        <v>64</v>
      </c>
      <c r="E873" s="16">
        <v>0</v>
      </c>
      <c r="F873" s="16">
        <v>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3" t="str">
        <f>IFERROR(VLOOKUP($A873,'Fielding Data'!$A:$H,MATCH(P$1,'Fielding Data'!$A$1:$H$1,0),0),"Other")</f>
        <v>P</v>
      </c>
      <c r="Q873" s="13">
        <f>IFERROR(VLOOKUP($A873,'Fielding Data'!$A:$H,MATCH(Q$1,'Fielding Data'!$A$1:$H$1,0),0),"Other")</f>
        <v>0</v>
      </c>
      <c r="R873" s="13">
        <f>IFERROR(VLOOKUP($A873,'Fielding Data'!$A:$H,MATCH(R$1,'Fielding Data'!$A$1:$H$1,0),0),"Other")</f>
        <v>5</v>
      </c>
      <c r="S873" s="13">
        <f>IFERROR(VLOOKUP($A873,'Fielding Data'!$A:$H,MATCH(S$1,'Fielding Data'!$A$1:$H$1,0),0),"Other")</f>
        <v>0</v>
      </c>
      <c r="T873" s="13">
        <f>IFERROR(VLOOKUP($A873,'Fielding Data'!$A:$H,MATCH(T$1,'Fielding Data'!$A$1:$H$1,0),0),"Other")</f>
        <v>0</v>
      </c>
      <c r="U873" s="13">
        <f>SUMIFS('Fielding Data'!E:E,'Fielding Data'!$A:$A,'Hitting Data'!$A873)</f>
        <v>0</v>
      </c>
      <c r="V873" s="13">
        <f>SUMIFS('Fielding Data'!F:F,'Fielding Data'!$A:$A,'Hitting Data'!$A873)</f>
        <v>5</v>
      </c>
      <c r="W873" s="13">
        <f>SUMIFS('Fielding Data'!G:G,'Fielding Data'!$A:$A,'Hitting Data'!$A873)</f>
        <v>0</v>
      </c>
      <c r="X873" s="13">
        <f>SUMIFS('Fielding Data'!H:H,'Fielding Data'!$A:$A,'Hitting Data'!$A873)</f>
        <v>0</v>
      </c>
    </row>
    <row r="874" spans="1:24" x14ac:dyDescent="0.3">
      <c r="A874" s="13" t="str">
        <f t="shared" si="13"/>
        <v>roberry012010</v>
      </c>
      <c r="B874" s="16" t="s">
        <v>721</v>
      </c>
      <c r="C874" s="16">
        <v>2010</v>
      </c>
      <c r="D874" s="16">
        <v>36</v>
      </c>
      <c r="E874" s="16">
        <v>66</v>
      </c>
      <c r="F874" s="16">
        <v>8</v>
      </c>
      <c r="G874" s="16">
        <v>13</v>
      </c>
      <c r="H874" s="16">
        <v>4</v>
      </c>
      <c r="I874" s="16">
        <v>0</v>
      </c>
      <c r="J874" s="16">
        <v>2</v>
      </c>
      <c r="K874" s="16">
        <v>9</v>
      </c>
      <c r="L874" s="16">
        <v>0</v>
      </c>
      <c r="M874" s="16">
        <v>0</v>
      </c>
      <c r="N874" s="16">
        <v>3</v>
      </c>
      <c r="O874" s="16">
        <v>17</v>
      </c>
      <c r="P874" s="13" t="str">
        <f>IFERROR(VLOOKUP($A874,'Fielding Data'!$A:$H,MATCH(P$1,'Fielding Data'!$A$1:$H$1,0),0),"Other")</f>
        <v>2B</v>
      </c>
      <c r="Q874" s="13">
        <f>IFERROR(VLOOKUP($A874,'Fielding Data'!$A:$H,MATCH(Q$1,'Fielding Data'!$A$1:$H$1,0),0),"Other")</f>
        <v>3</v>
      </c>
      <c r="R874" s="13">
        <f>IFERROR(VLOOKUP($A874,'Fielding Data'!$A:$H,MATCH(R$1,'Fielding Data'!$A$1:$H$1,0),0),"Other")</f>
        <v>4</v>
      </c>
      <c r="S874" s="13">
        <f>IFERROR(VLOOKUP($A874,'Fielding Data'!$A:$H,MATCH(S$1,'Fielding Data'!$A$1:$H$1,0),0),"Other")</f>
        <v>0</v>
      </c>
      <c r="T874" s="13">
        <f>IFERROR(VLOOKUP($A874,'Fielding Data'!$A:$H,MATCH(T$1,'Fielding Data'!$A$1:$H$1,0),0),"Other")</f>
        <v>2</v>
      </c>
      <c r="U874" s="13">
        <f>SUMIFS('Fielding Data'!E:E,'Fielding Data'!$A:$A,'Hitting Data'!$A874)</f>
        <v>20</v>
      </c>
      <c r="V874" s="13">
        <f>SUMIFS('Fielding Data'!F:F,'Fielding Data'!$A:$A,'Hitting Data'!$A874)</f>
        <v>6</v>
      </c>
      <c r="W874" s="13">
        <f>SUMIFS('Fielding Data'!G:G,'Fielding Data'!$A:$A,'Hitting Data'!$A874)</f>
        <v>0</v>
      </c>
      <c r="X874" s="13">
        <f>SUMIFS('Fielding Data'!H:H,'Fielding Data'!$A:$A,'Hitting Data'!$A874)</f>
        <v>2</v>
      </c>
    </row>
    <row r="875" spans="1:24" x14ac:dyDescent="0.3">
      <c r="A875" s="13" t="str">
        <f t="shared" si="13"/>
        <v>rodnefe012010</v>
      </c>
      <c r="B875" s="16" t="s">
        <v>331</v>
      </c>
      <c r="C875" s="16">
        <v>2010</v>
      </c>
      <c r="D875" s="16">
        <v>72</v>
      </c>
      <c r="E875" s="16">
        <v>0</v>
      </c>
      <c r="F875" s="16">
        <v>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3" t="str">
        <f>IFERROR(VLOOKUP($A875,'Fielding Data'!$A:$H,MATCH(P$1,'Fielding Data'!$A$1:$H$1,0),0),"Other")</f>
        <v>P</v>
      </c>
      <c r="Q875" s="13">
        <f>IFERROR(VLOOKUP($A875,'Fielding Data'!$A:$H,MATCH(Q$1,'Fielding Data'!$A$1:$H$1,0),0),"Other")</f>
        <v>7</v>
      </c>
      <c r="R875" s="13">
        <f>IFERROR(VLOOKUP($A875,'Fielding Data'!$A:$H,MATCH(R$1,'Fielding Data'!$A$1:$H$1,0),0),"Other")</f>
        <v>10</v>
      </c>
      <c r="S875" s="13">
        <f>IFERROR(VLOOKUP($A875,'Fielding Data'!$A:$H,MATCH(S$1,'Fielding Data'!$A$1:$H$1,0),0),"Other")</f>
        <v>0</v>
      </c>
      <c r="T875" s="13">
        <f>IFERROR(VLOOKUP($A875,'Fielding Data'!$A:$H,MATCH(T$1,'Fielding Data'!$A$1:$H$1,0),0),"Other")</f>
        <v>0</v>
      </c>
      <c r="U875" s="13">
        <f>SUMIFS('Fielding Data'!E:E,'Fielding Data'!$A:$A,'Hitting Data'!$A875)</f>
        <v>7</v>
      </c>
      <c r="V875" s="13">
        <f>SUMIFS('Fielding Data'!F:F,'Fielding Data'!$A:$A,'Hitting Data'!$A875)</f>
        <v>10</v>
      </c>
      <c r="W875" s="13">
        <f>SUMIFS('Fielding Data'!G:G,'Fielding Data'!$A:$A,'Hitting Data'!$A875)</f>
        <v>0</v>
      </c>
      <c r="X875" s="13">
        <f>SUMIFS('Fielding Data'!H:H,'Fielding Data'!$A:$A,'Hitting Data'!$A875)</f>
        <v>0</v>
      </c>
    </row>
    <row r="876" spans="1:24" x14ac:dyDescent="0.3">
      <c r="A876" s="13" t="str">
        <f t="shared" si="13"/>
        <v>rodrial012010</v>
      </c>
      <c r="B876" s="16" t="s">
        <v>188</v>
      </c>
      <c r="C876" s="16">
        <v>2010</v>
      </c>
      <c r="D876" s="16">
        <v>137</v>
      </c>
      <c r="E876" s="16">
        <v>522</v>
      </c>
      <c r="F876" s="16">
        <v>74</v>
      </c>
      <c r="G876" s="16">
        <v>141</v>
      </c>
      <c r="H876" s="16">
        <v>29</v>
      </c>
      <c r="I876" s="16">
        <v>2</v>
      </c>
      <c r="J876" s="16">
        <v>30</v>
      </c>
      <c r="K876" s="16">
        <v>125</v>
      </c>
      <c r="L876" s="16">
        <v>4</v>
      </c>
      <c r="M876" s="16">
        <v>3</v>
      </c>
      <c r="N876" s="16">
        <v>59</v>
      </c>
      <c r="O876" s="16">
        <v>98</v>
      </c>
      <c r="P876" s="13" t="str">
        <f>IFERROR(VLOOKUP($A876,'Fielding Data'!$A:$H,MATCH(P$1,'Fielding Data'!$A$1:$H$1,0),0),"Other")</f>
        <v>3B</v>
      </c>
      <c r="Q876" s="13">
        <f>IFERROR(VLOOKUP($A876,'Fielding Data'!$A:$H,MATCH(Q$1,'Fielding Data'!$A$1:$H$1,0),0),"Other")</f>
        <v>61</v>
      </c>
      <c r="R876" s="13">
        <f>IFERROR(VLOOKUP($A876,'Fielding Data'!$A:$H,MATCH(R$1,'Fielding Data'!$A$1:$H$1,0),0),"Other")</f>
        <v>224</v>
      </c>
      <c r="S876" s="13">
        <f>IFERROR(VLOOKUP($A876,'Fielding Data'!$A:$H,MATCH(S$1,'Fielding Data'!$A$1:$H$1,0),0),"Other")</f>
        <v>7</v>
      </c>
      <c r="T876" s="13">
        <f>IFERROR(VLOOKUP($A876,'Fielding Data'!$A:$H,MATCH(T$1,'Fielding Data'!$A$1:$H$1,0),0),"Other")</f>
        <v>25</v>
      </c>
      <c r="U876" s="13">
        <f>SUMIFS('Fielding Data'!E:E,'Fielding Data'!$A:$A,'Hitting Data'!$A876)</f>
        <v>61</v>
      </c>
      <c r="V876" s="13">
        <f>SUMIFS('Fielding Data'!F:F,'Fielding Data'!$A:$A,'Hitting Data'!$A876)</f>
        <v>224</v>
      </c>
      <c r="W876" s="13">
        <f>SUMIFS('Fielding Data'!G:G,'Fielding Data'!$A:$A,'Hitting Data'!$A876)</f>
        <v>7</v>
      </c>
      <c r="X876" s="13">
        <f>SUMIFS('Fielding Data'!H:H,'Fielding Data'!$A:$A,'Hitting Data'!$A876)</f>
        <v>25</v>
      </c>
    </row>
    <row r="877" spans="1:24" x14ac:dyDescent="0.3">
      <c r="A877" s="13" t="str">
        <f t="shared" si="13"/>
        <v>rodrifr032010</v>
      </c>
      <c r="B877" s="16" t="s">
        <v>332</v>
      </c>
      <c r="C877" s="16">
        <v>2010</v>
      </c>
      <c r="D877" s="16">
        <v>53</v>
      </c>
      <c r="E877" s="16">
        <v>0</v>
      </c>
      <c r="F877" s="16"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3" t="str">
        <f>IFERROR(VLOOKUP($A877,'Fielding Data'!$A:$H,MATCH(P$1,'Fielding Data'!$A$1:$H$1,0),0),"Other")</f>
        <v>P</v>
      </c>
      <c r="Q877" s="13">
        <f>IFERROR(VLOOKUP($A877,'Fielding Data'!$A:$H,MATCH(Q$1,'Fielding Data'!$A$1:$H$1,0),0),"Other")</f>
        <v>5</v>
      </c>
      <c r="R877" s="13">
        <f>IFERROR(VLOOKUP($A877,'Fielding Data'!$A:$H,MATCH(R$1,'Fielding Data'!$A$1:$H$1,0),0),"Other")</f>
        <v>4</v>
      </c>
      <c r="S877" s="13">
        <f>IFERROR(VLOOKUP($A877,'Fielding Data'!$A:$H,MATCH(S$1,'Fielding Data'!$A$1:$H$1,0),0),"Other")</f>
        <v>0</v>
      </c>
      <c r="T877" s="13">
        <f>IFERROR(VLOOKUP($A877,'Fielding Data'!$A:$H,MATCH(T$1,'Fielding Data'!$A$1:$H$1,0),0),"Other")</f>
        <v>0</v>
      </c>
      <c r="U877" s="13">
        <f>SUMIFS('Fielding Data'!E:E,'Fielding Data'!$A:$A,'Hitting Data'!$A877)</f>
        <v>5</v>
      </c>
      <c r="V877" s="13">
        <f>SUMIFS('Fielding Data'!F:F,'Fielding Data'!$A:$A,'Hitting Data'!$A877)</f>
        <v>4</v>
      </c>
      <c r="W877" s="13">
        <f>SUMIFS('Fielding Data'!G:G,'Fielding Data'!$A:$A,'Hitting Data'!$A877)</f>
        <v>0</v>
      </c>
      <c r="X877" s="13">
        <f>SUMIFS('Fielding Data'!H:H,'Fielding Data'!$A:$A,'Hitting Data'!$A877)</f>
        <v>0</v>
      </c>
    </row>
    <row r="878" spans="1:24" x14ac:dyDescent="0.3">
      <c r="A878" s="13" t="str">
        <f t="shared" si="13"/>
        <v>rodrifr042010</v>
      </c>
      <c r="B878" s="16" t="s">
        <v>1366</v>
      </c>
      <c r="C878" s="16">
        <v>2010</v>
      </c>
      <c r="D878" s="16">
        <v>43</v>
      </c>
      <c r="E878" s="16">
        <v>0</v>
      </c>
      <c r="F878" s="16">
        <v>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3" t="str">
        <f>IFERROR(VLOOKUP($A878,'Fielding Data'!$A:$H,MATCH(P$1,'Fielding Data'!$A$1:$H$1,0),0),"Other")</f>
        <v>P</v>
      </c>
      <c r="Q878" s="13">
        <f>IFERROR(VLOOKUP($A878,'Fielding Data'!$A:$H,MATCH(Q$1,'Fielding Data'!$A$1:$H$1,0),0),"Other")</f>
        <v>1</v>
      </c>
      <c r="R878" s="13">
        <f>IFERROR(VLOOKUP($A878,'Fielding Data'!$A:$H,MATCH(R$1,'Fielding Data'!$A$1:$H$1,0),0),"Other")</f>
        <v>7</v>
      </c>
      <c r="S878" s="13">
        <f>IFERROR(VLOOKUP($A878,'Fielding Data'!$A:$H,MATCH(S$1,'Fielding Data'!$A$1:$H$1,0),0),"Other")</f>
        <v>0</v>
      </c>
      <c r="T878" s="13">
        <f>IFERROR(VLOOKUP($A878,'Fielding Data'!$A:$H,MATCH(T$1,'Fielding Data'!$A$1:$H$1,0),0),"Other")</f>
        <v>2</v>
      </c>
      <c r="U878" s="13">
        <f>SUMIFS('Fielding Data'!E:E,'Fielding Data'!$A:$A,'Hitting Data'!$A878)</f>
        <v>1</v>
      </c>
      <c r="V878" s="13">
        <f>SUMIFS('Fielding Data'!F:F,'Fielding Data'!$A:$A,'Hitting Data'!$A878)</f>
        <v>7</v>
      </c>
      <c r="W878" s="13">
        <f>SUMIFS('Fielding Data'!G:G,'Fielding Data'!$A:$A,'Hitting Data'!$A878)</f>
        <v>0</v>
      </c>
      <c r="X878" s="13">
        <f>SUMIFS('Fielding Data'!H:H,'Fielding Data'!$A:$A,'Hitting Data'!$A878)</f>
        <v>2</v>
      </c>
    </row>
    <row r="879" spans="1:24" x14ac:dyDescent="0.3">
      <c r="A879" s="13" t="str">
        <f t="shared" si="13"/>
        <v>rodrihe032010</v>
      </c>
      <c r="B879" s="16" t="s">
        <v>1172</v>
      </c>
      <c r="C879" s="16">
        <v>2010</v>
      </c>
      <c r="D879" s="16">
        <v>29</v>
      </c>
      <c r="E879" s="16">
        <v>0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3" t="str">
        <f>IFERROR(VLOOKUP($A879,'Fielding Data'!$A:$H,MATCH(P$1,'Fielding Data'!$A$1:$H$1,0),0),"Other")</f>
        <v>P</v>
      </c>
      <c r="Q879" s="13">
        <f>IFERROR(VLOOKUP($A879,'Fielding Data'!$A:$H,MATCH(Q$1,'Fielding Data'!$A$1:$H$1,0),0),"Other")</f>
        <v>2</v>
      </c>
      <c r="R879" s="13">
        <f>IFERROR(VLOOKUP($A879,'Fielding Data'!$A:$H,MATCH(R$1,'Fielding Data'!$A$1:$H$1,0),0),"Other")</f>
        <v>1</v>
      </c>
      <c r="S879" s="13">
        <f>IFERROR(VLOOKUP($A879,'Fielding Data'!$A:$H,MATCH(S$1,'Fielding Data'!$A$1:$H$1,0),0),"Other")</f>
        <v>0</v>
      </c>
      <c r="T879" s="13">
        <f>IFERROR(VLOOKUP($A879,'Fielding Data'!$A:$H,MATCH(T$1,'Fielding Data'!$A$1:$H$1,0),0),"Other")</f>
        <v>0</v>
      </c>
      <c r="U879" s="13">
        <f>SUMIFS('Fielding Data'!E:E,'Fielding Data'!$A:$A,'Hitting Data'!$A879)</f>
        <v>2</v>
      </c>
      <c r="V879" s="13">
        <f>SUMIFS('Fielding Data'!F:F,'Fielding Data'!$A:$A,'Hitting Data'!$A879)</f>
        <v>1</v>
      </c>
      <c r="W879" s="13">
        <f>SUMIFS('Fielding Data'!G:G,'Fielding Data'!$A:$A,'Hitting Data'!$A879)</f>
        <v>0</v>
      </c>
      <c r="X879" s="13">
        <f>SUMIFS('Fielding Data'!H:H,'Fielding Data'!$A:$A,'Hitting Data'!$A879)</f>
        <v>0</v>
      </c>
    </row>
    <row r="880" spans="1:24" x14ac:dyDescent="0.3">
      <c r="A880" s="13" t="str">
        <f t="shared" si="13"/>
        <v>rodriiv012010</v>
      </c>
      <c r="B880" s="16" t="s">
        <v>189</v>
      </c>
      <c r="C880" s="16">
        <v>2010</v>
      </c>
      <c r="D880" s="16">
        <v>111</v>
      </c>
      <c r="E880" s="16">
        <v>398</v>
      </c>
      <c r="F880" s="16">
        <v>32</v>
      </c>
      <c r="G880" s="16">
        <v>106</v>
      </c>
      <c r="H880" s="16">
        <v>18</v>
      </c>
      <c r="I880" s="16">
        <v>1</v>
      </c>
      <c r="J880" s="16">
        <v>4</v>
      </c>
      <c r="K880" s="16">
        <v>49</v>
      </c>
      <c r="L880" s="16">
        <v>2</v>
      </c>
      <c r="M880" s="16">
        <v>3</v>
      </c>
      <c r="N880" s="16">
        <v>16</v>
      </c>
      <c r="O880" s="16">
        <v>66</v>
      </c>
      <c r="P880" s="13" t="str">
        <f>IFERROR(VLOOKUP($A880,'Fielding Data'!$A:$H,MATCH(P$1,'Fielding Data'!$A$1:$H$1,0),0),"Other")</f>
        <v>C</v>
      </c>
      <c r="Q880" s="13">
        <f>IFERROR(VLOOKUP($A880,'Fielding Data'!$A:$H,MATCH(Q$1,'Fielding Data'!$A$1:$H$1,0),0),"Other")</f>
        <v>709</v>
      </c>
      <c r="R880" s="13">
        <f>IFERROR(VLOOKUP($A880,'Fielding Data'!$A:$H,MATCH(R$1,'Fielding Data'!$A$1:$H$1,0),0),"Other")</f>
        <v>55</v>
      </c>
      <c r="S880" s="13">
        <f>IFERROR(VLOOKUP($A880,'Fielding Data'!$A:$H,MATCH(S$1,'Fielding Data'!$A$1:$H$1,0),0),"Other")</f>
        <v>4</v>
      </c>
      <c r="T880" s="13">
        <f>IFERROR(VLOOKUP($A880,'Fielding Data'!$A:$H,MATCH(T$1,'Fielding Data'!$A$1:$H$1,0),0),"Other")</f>
        <v>5</v>
      </c>
      <c r="U880" s="13">
        <f>SUMIFS('Fielding Data'!E:E,'Fielding Data'!$A:$A,'Hitting Data'!$A880)</f>
        <v>709</v>
      </c>
      <c r="V880" s="13">
        <f>SUMIFS('Fielding Data'!F:F,'Fielding Data'!$A:$A,'Hitting Data'!$A880)</f>
        <v>55</v>
      </c>
      <c r="W880" s="13">
        <f>SUMIFS('Fielding Data'!G:G,'Fielding Data'!$A:$A,'Hitting Data'!$A880)</f>
        <v>4</v>
      </c>
      <c r="X880" s="13">
        <f>SUMIFS('Fielding Data'!H:H,'Fielding Data'!$A:$A,'Hitting Data'!$A880)</f>
        <v>5</v>
      </c>
    </row>
    <row r="881" spans="1:24" x14ac:dyDescent="0.3">
      <c r="A881" s="13" t="str">
        <f t="shared" si="13"/>
        <v>rodrise012010</v>
      </c>
      <c r="B881" s="16" t="s">
        <v>998</v>
      </c>
      <c r="C881" s="16">
        <v>2010</v>
      </c>
      <c r="D881" s="16">
        <v>118</v>
      </c>
      <c r="E881" s="16">
        <v>343</v>
      </c>
      <c r="F881" s="16">
        <v>53</v>
      </c>
      <c r="G881" s="16">
        <v>86</v>
      </c>
      <c r="H881" s="16">
        <v>19</v>
      </c>
      <c r="I881" s="16">
        <v>2</v>
      </c>
      <c r="J881" s="16">
        <v>9</v>
      </c>
      <c r="K881" s="16">
        <v>40</v>
      </c>
      <c r="L881" s="16">
        <v>13</v>
      </c>
      <c r="M881" s="16">
        <v>3</v>
      </c>
      <c r="N881" s="16">
        <v>21</v>
      </c>
      <c r="O881" s="16">
        <v>97</v>
      </c>
      <c r="P881" s="13" t="str">
        <f>IFERROR(VLOOKUP($A881,'Fielding Data'!$A:$H,MATCH(P$1,'Fielding Data'!$A$1:$H$1,0),0),"Other")</f>
        <v>1B</v>
      </c>
      <c r="Q881" s="13">
        <f>IFERROR(VLOOKUP($A881,'Fielding Data'!$A:$H,MATCH(Q$1,'Fielding Data'!$A$1:$H$1,0),0),"Other")</f>
        <v>23</v>
      </c>
      <c r="R881" s="13">
        <f>IFERROR(VLOOKUP($A881,'Fielding Data'!$A:$H,MATCH(R$1,'Fielding Data'!$A$1:$H$1,0),0),"Other")</f>
        <v>1</v>
      </c>
      <c r="S881" s="13">
        <f>IFERROR(VLOOKUP($A881,'Fielding Data'!$A:$H,MATCH(S$1,'Fielding Data'!$A$1:$H$1,0),0),"Other")</f>
        <v>0</v>
      </c>
      <c r="T881" s="13">
        <f>IFERROR(VLOOKUP($A881,'Fielding Data'!$A:$H,MATCH(T$1,'Fielding Data'!$A$1:$H$1,0),0),"Other")</f>
        <v>2</v>
      </c>
      <c r="U881" s="13">
        <f>SUMIFS('Fielding Data'!E:E,'Fielding Data'!$A:$A,'Hitting Data'!$A881)</f>
        <v>190</v>
      </c>
      <c r="V881" s="13">
        <f>SUMIFS('Fielding Data'!F:F,'Fielding Data'!$A:$A,'Hitting Data'!$A881)</f>
        <v>231</v>
      </c>
      <c r="W881" s="13">
        <f>SUMIFS('Fielding Data'!G:G,'Fielding Data'!$A:$A,'Hitting Data'!$A881)</f>
        <v>6</v>
      </c>
      <c r="X881" s="13">
        <f>SUMIFS('Fielding Data'!H:H,'Fielding Data'!$A:$A,'Hitting Data'!$A881)</f>
        <v>60</v>
      </c>
    </row>
    <row r="882" spans="1:24" x14ac:dyDescent="0.3">
      <c r="A882" s="13" t="str">
        <f t="shared" si="13"/>
        <v>rodriwa012010</v>
      </c>
      <c r="B882" s="16" t="s">
        <v>595</v>
      </c>
      <c r="C882" s="16">
        <v>2010</v>
      </c>
      <c r="D882" s="16">
        <v>34</v>
      </c>
      <c r="E882" s="16">
        <v>63</v>
      </c>
      <c r="F882" s="16">
        <v>4</v>
      </c>
      <c r="G882" s="16">
        <v>12</v>
      </c>
      <c r="H882" s="16">
        <v>2</v>
      </c>
      <c r="I882" s="16">
        <v>0</v>
      </c>
      <c r="J882" s="16">
        <v>0</v>
      </c>
      <c r="K882" s="16">
        <v>4</v>
      </c>
      <c r="L882" s="16">
        <v>0</v>
      </c>
      <c r="M882" s="16">
        <v>0</v>
      </c>
      <c r="N882" s="16">
        <v>1</v>
      </c>
      <c r="O882" s="16">
        <v>23</v>
      </c>
      <c r="P882" s="13" t="str">
        <f>IFERROR(VLOOKUP($A882,'Fielding Data'!$A:$H,MATCH(P$1,'Fielding Data'!$A$1:$H$1,0),0),"Other")</f>
        <v>P</v>
      </c>
      <c r="Q882" s="13">
        <f>IFERROR(VLOOKUP($A882,'Fielding Data'!$A:$H,MATCH(Q$1,'Fielding Data'!$A$1:$H$1,0),0),"Other")</f>
        <v>9</v>
      </c>
      <c r="R882" s="13">
        <f>IFERROR(VLOOKUP($A882,'Fielding Data'!$A:$H,MATCH(R$1,'Fielding Data'!$A$1:$H$1,0),0),"Other")</f>
        <v>31</v>
      </c>
      <c r="S882" s="13">
        <f>IFERROR(VLOOKUP($A882,'Fielding Data'!$A:$H,MATCH(S$1,'Fielding Data'!$A$1:$H$1,0),0),"Other")</f>
        <v>1</v>
      </c>
      <c r="T882" s="13">
        <f>IFERROR(VLOOKUP($A882,'Fielding Data'!$A:$H,MATCH(T$1,'Fielding Data'!$A$1:$H$1,0),0),"Other")</f>
        <v>2</v>
      </c>
      <c r="U882" s="13">
        <f>SUMIFS('Fielding Data'!E:E,'Fielding Data'!$A:$A,'Hitting Data'!$A882)</f>
        <v>9</v>
      </c>
      <c r="V882" s="13">
        <f>SUMIFS('Fielding Data'!F:F,'Fielding Data'!$A:$A,'Hitting Data'!$A882)</f>
        <v>31</v>
      </c>
      <c r="W882" s="13">
        <f>SUMIFS('Fielding Data'!G:G,'Fielding Data'!$A:$A,'Hitting Data'!$A882)</f>
        <v>1</v>
      </c>
      <c r="X882" s="13">
        <f>SUMIFS('Fielding Data'!H:H,'Fielding Data'!$A:$A,'Hitting Data'!$A882)</f>
        <v>2</v>
      </c>
    </row>
    <row r="883" spans="1:24" x14ac:dyDescent="0.3">
      <c r="A883" s="13" t="str">
        <f t="shared" si="13"/>
        <v>roenijo012010</v>
      </c>
      <c r="B883" s="16" t="s">
        <v>999</v>
      </c>
      <c r="C883" s="16">
        <v>2010</v>
      </c>
      <c r="D883" s="16">
        <v>16</v>
      </c>
      <c r="E883" s="16">
        <v>0</v>
      </c>
      <c r="F883" s="16">
        <v>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3" t="str">
        <f>IFERROR(VLOOKUP($A883,'Fielding Data'!$A:$H,MATCH(P$1,'Fielding Data'!$A$1:$H$1,0),0),"Other")</f>
        <v>P</v>
      </c>
      <c r="Q883" s="13">
        <f>IFERROR(VLOOKUP($A883,'Fielding Data'!$A:$H,MATCH(Q$1,'Fielding Data'!$A$1:$H$1,0),0),"Other")</f>
        <v>2</v>
      </c>
      <c r="R883" s="13">
        <f>IFERROR(VLOOKUP($A883,'Fielding Data'!$A:$H,MATCH(R$1,'Fielding Data'!$A$1:$H$1,0),0),"Other")</f>
        <v>1</v>
      </c>
      <c r="S883" s="13">
        <f>IFERROR(VLOOKUP($A883,'Fielding Data'!$A:$H,MATCH(S$1,'Fielding Data'!$A$1:$H$1,0),0),"Other")</f>
        <v>2</v>
      </c>
      <c r="T883" s="13">
        <f>IFERROR(VLOOKUP($A883,'Fielding Data'!$A:$H,MATCH(T$1,'Fielding Data'!$A$1:$H$1,0),0),"Other")</f>
        <v>0</v>
      </c>
      <c r="U883" s="13">
        <f>SUMIFS('Fielding Data'!E:E,'Fielding Data'!$A:$A,'Hitting Data'!$A883)</f>
        <v>2</v>
      </c>
      <c r="V883" s="13">
        <f>SUMIFS('Fielding Data'!F:F,'Fielding Data'!$A:$A,'Hitting Data'!$A883)</f>
        <v>1</v>
      </c>
      <c r="W883" s="13">
        <f>SUMIFS('Fielding Data'!G:G,'Fielding Data'!$A:$A,'Hitting Data'!$A883)</f>
        <v>2</v>
      </c>
      <c r="X883" s="13">
        <f>SUMIFS('Fielding Data'!H:H,'Fielding Data'!$A:$A,'Hitting Data'!$A883)</f>
        <v>0</v>
      </c>
    </row>
    <row r="884" spans="1:24" x14ac:dyDescent="0.3">
      <c r="A884" s="13" t="str">
        <f t="shared" si="13"/>
        <v>rogeres012010</v>
      </c>
      <c r="B884" s="16" t="s">
        <v>1174</v>
      </c>
      <c r="C884" s="16">
        <v>2010</v>
      </c>
      <c r="D884" s="16">
        <v>33</v>
      </c>
      <c r="E884" s="16">
        <v>18</v>
      </c>
      <c r="F884" s="16">
        <v>2</v>
      </c>
      <c r="G884" s="16">
        <v>3</v>
      </c>
      <c r="H884" s="16">
        <v>2</v>
      </c>
      <c r="I884" s="16">
        <v>0</v>
      </c>
      <c r="J884" s="16">
        <v>0</v>
      </c>
      <c r="K884" s="16">
        <v>1</v>
      </c>
      <c r="L884" s="16">
        <v>0</v>
      </c>
      <c r="M884" s="16">
        <v>0</v>
      </c>
      <c r="N884" s="16">
        <v>0</v>
      </c>
      <c r="O884" s="16">
        <v>7</v>
      </c>
      <c r="P884" s="13" t="str">
        <f>IFERROR(VLOOKUP($A884,'Fielding Data'!$A:$H,MATCH(P$1,'Fielding Data'!$A$1:$H$1,0),0),"Other")</f>
        <v>P</v>
      </c>
      <c r="Q884" s="13">
        <f>IFERROR(VLOOKUP($A884,'Fielding Data'!$A:$H,MATCH(Q$1,'Fielding Data'!$A$1:$H$1,0),0),"Other")</f>
        <v>9</v>
      </c>
      <c r="R884" s="13">
        <f>IFERROR(VLOOKUP($A884,'Fielding Data'!$A:$H,MATCH(R$1,'Fielding Data'!$A$1:$H$1,0),0),"Other")</f>
        <v>6</v>
      </c>
      <c r="S884" s="13">
        <f>IFERROR(VLOOKUP($A884,'Fielding Data'!$A:$H,MATCH(S$1,'Fielding Data'!$A$1:$H$1,0),0),"Other")</f>
        <v>2</v>
      </c>
      <c r="T884" s="13">
        <f>IFERROR(VLOOKUP($A884,'Fielding Data'!$A:$H,MATCH(T$1,'Fielding Data'!$A$1:$H$1,0),0),"Other")</f>
        <v>2</v>
      </c>
      <c r="U884" s="13">
        <f>SUMIFS('Fielding Data'!E:E,'Fielding Data'!$A:$A,'Hitting Data'!$A884)</f>
        <v>9</v>
      </c>
      <c r="V884" s="13">
        <f>SUMIFS('Fielding Data'!F:F,'Fielding Data'!$A:$A,'Hitting Data'!$A884)</f>
        <v>6</v>
      </c>
      <c r="W884" s="13">
        <f>SUMIFS('Fielding Data'!G:G,'Fielding Data'!$A:$A,'Hitting Data'!$A884)</f>
        <v>2</v>
      </c>
      <c r="X884" s="13">
        <f>SUMIFS('Fielding Data'!H:H,'Fielding Data'!$A:$A,'Hitting Data'!$A884)</f>
        <v>2</v>
      </c>
    </row>
    <row r="885" spans="1:24" x14ac:dyDescent="0.3">
      <c r="A885" s="13" t="str">
        <f t="shared" si="13"/>
        <v>rogerma012010</v>
      </c>
      <c r="B885" s="16" t="s">
        <v>1367</v>
      </c>
      <c r="C885" s="16">
        <v>2010</v>
      </c>
      <c r="D885" s="16">
        <v>4</v>
      </c>
      <c r="E885" s="16">
        <v>2</v>
      </c>
      <c r="F885" s="16">
        <v>1</v>
      </c>
      <c r="G885" s="16">
        <v>1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1</v>
      </c>
      <c r="P885" s="13" t="str">
        <f>IFERROR(VLOOKUP($A885,'Fielding Data'!$A:$H,MATCH(P$1,'Fielding Data'!$A$1:$H$1,0),0),"Other")</f>
        <v>P</v>
      </c>
      <c r="Q885" s="13">
        <f>IFERROR(VLOOKUP($A885,'Fielding Data'!$A:$H,MATCH(Q$1,'Fielding Data'!$A$1:$H$1,0),0),"Other")</f>
        <v>2</v>
      </c>
      <c r="R885" s="13">
        <f>IFERROR(VLOOKUP($A885,'Fielding Data'!$A:$H,MATCH(R$1,'Fielding Data'!$A$1:$H$1,0),0),"Other")</f>
        <v>2</v>
      </c>
      <c r="S885" s="13">
        <f>IFERROR(VLOOKUP($A885,'Fielding Data'!$A:$H,MATCH(S$1,'Fielding Data'!$A$1:$H$1,0),0),"Other")</f>
        <v>0</v>
      </c>
      <c r="T885" s="13">
        <f>IFERROR(VLOOKUP($A885,'Fielding Data'!$A:$H,MATCH(T$1,'Fielding Data'!$A$1:$H$1,0),0),"Other")</f>
        <v>0</v>
      </c>
      <c r="U885" s="13">
        <f>SUMIFS('Fielding Data'!E:E,'Fielding Data'!$A:$A,'Hitting Data'!$A885)</f>
        <v>2</v>
      </c>
      <c r="V885" s="13">
        <f>SUMIFS('Fielding Data'!F:F,'Fielding Data'!$A:$A,'Hitting Data'!$A885)</f>
        <v>2</v>
      </c>
      <c r="W885" s="13">
        <f>SUMIFS('Fielding Data'!G:G,'Fielding Data'!$A:$A,'Hitting Data'!$A885)</f>
        <v>0</v>
      </c>
      <c r="X885" s="13">
        <f>SUMIFS('Fielding Data'!H:H,'Fielding Data'!$A:$A,'Hitting Data'!$A885)</f>
        <v>0</v>
      </c>
    </row>
    <row r="886" spans="1:24" x14ac:dyDescent="0.3">
      <c r="A886" s="13" t="str">
        <f t="shared" si="13"/>
        <v>rohliry012010</v>
      </c>
      <c r="B886" s="16" t="s">
        <v>1000</v>
      </c>
      <c r="C886" s="16">
        <v>2010</v>
      </c>
      <c r="D886" s="16">
        <v>12</v>
      </c>
      <c r="E886" s="16">
        <v>15</v>
      </c>
      <c r="F886" s="16">
        <v>1</v>
      </c>
      <c r="G886" s="16">
        <v>3</v>
      </c>
      <c r="H886" s="16">
        <v>0</v>
      </c>
      <c r="I886" s="16">
        <v>0</v>
      </c>
      <c r="J886" s="16">
        <v>0</v>
      </c>
      <c r="K886" s="16">
        <v>1</v>
      </c>
      <c r="L886" s="16">
        <v>0</v>
      </c>
      <c r="M886" s="16">
        <v>0</v>
      </c>
      <c r="N886" s="16">
        <v>2</v>
      </c>
      <c r="O886" s="16">
        <v>5</v>
      </c>
      <c r="P886" s="13" t="str">
        <f>IFERROR(VLOOKUP($A886,'Fielding Data'!$A:$H,MATCH(P$1,'Fielding Data'!$A$1:$H$1,0),0),"Other")</f>
        <v>3B</v>
      </c>
      <c r="Q886" s="13">
        <f>IFERROR(VLOOKUP($A886,'Fielding Data'!$A:$H,MATCH(Q$1,'Fielding Data'!$A$1:$H$1,0),0),"Other")</f>
        <v>0</v>
      </c>
      <c r="R886" s="13">
        <f>IFERROR(VLOOKUP($A886,'Fielding Data'!$A:$H,MATCH(R$1,'Fielding Data'!$A$1:$H$1,0),0),"Other")</f>
        <v>2</v>
      </c>
      <c r="S886" s="13">
        <f>IFERROR(VLOOKUP($A886,'Fielding Data'!$A:$H,MATCH(S$1,'Fielding Data'!$A$1:$H$1,0),0),"Other")</f>
        <v>0</v>
      </c>
      <c r="T886" s="13">
        <f>IFERROR(VLOOKUP($A886,'Fielding Data'!$A:$H,MATCH(T$1,'Fielding Data'!$A$1:$H$1,0),0),"Other")</f>
        <v>0</v>
      </c>
      <c r="U886" s="13">
        <f>SUMIFS('Fielding Data'!E:E,'Fielding Data'!$A:$A,'Hitting Data'!$A886)</f>
        <v>4</v>
      </c>
      <c r="V886" s="13">
        <f>SUMIFS('Fielding Data'!F:F,'Fielding Data'!$A:$A,'Hitting Data'!$A886)</f>
        <v>5</v>
      </c>
      <c r="W886" s="13">
        <f>SUMIFS('Fielding Data'!G:G,'Fielding Data'!$A:$A,'Hitting Data'!$A886)</f>
        <v>0</v>
      </c>
      <c r="X886" s="13">
        <f>SUMIFS('Fielding Data'!H:H,'Fielding Data'!$A:$A,'Hitting Data'!$A886)</f>
        <v>1</v>
      </c>
    </row>
    <row r="887" spans="1:24" x14ac:dyDescent="0.3">
      <c r="A887" s="13" t="str">
        <f t="shared" si="13"/>
        <v>rolensc012010</v>
      </c>
      <c r="B887" s="16" t="s">
        <v>190</v>
      </c>
      <c r="C887" s="16">
        <v>2010</v>
      </c>
      <c r="D887" s="16">
        <v>133</v>
      </c>
      <c r="E887" s="16">
        <v>471</v>
      </c>
      <c r="F887" s="16">
        <v>66</v>
      </c>
      <c r="G887" s="16">
        <v>134</v>
      </c>
      <c r="H887" s="16">
        <v>34</v>
      </c>
      <c r="I887" s="16">
        <v>3</v>
      </c>
      <c r="J887" s="16">
        <v>20</v>
      </c>
      <c r="K887" s="16">
        <v>83</v>
      </c>
      <c r="L887" s="16">
        <v>1</v>
      </c>
      <c r="M887" s="16">
        <v>2</v>
      </c>
      <c r="N887" s="16">
        <v>50</v>
      </c>
      <c r="O887" s="16">
        <v>82</v>
      </c>
      <c r="P887" s="13" t="str">
        <f>IFERROR(VLOOKUP($A887,'Fielding Data'!$A:$H,MATCH(P$1,'Fielding Data'!$A$1:$H$1,0),0),"Other")</f>
        <v>3B</v>
      </c>
      <c r="Q887" s="13">
        <f>IFERROR(VLOOKUP($A887,'Fielding Data'!$A:$H,MATCH(Q$1,'Fielding Data'!$A$1:$H$1,0),0),"Other")</f>
        <v>83</v>
      </c>
      <c r="R887" s="13">
        <f>IFERROR(VLOOKUP($A887,'Fielding Data'!$A:$H,MATCH(R$1,'Fielding Data'!$A$1:$H$1,0),0),"Other")</f>
        <v>259</v>
      </c>
      <c r="S887" s="13">
        <f>IFERROR(VLOOKUP($A887,'Fielding Data'!$A:$H,MATCH(S$1,'Fielding Data'!$A$1:$H$1,0),0),"Other")</f>
        <v>8</v>
      </c>
      <c r="T887" s="13">
        <f>IFERROR(VLOOKUP($A887,'Fielding Data'!$A:$H,MATCH(T$1,'Fielding Data'!$A$1:$H$1,0),0),"Other")</f>
        <v>28</v>
      </c>
      <c r="U887" s="13">
        <f>SUMIFS('Fielding Data'!E:E,'Fielding Data'!$A:$A,'Hitting Data'!$A887)</f>
        <v>83</v>
      </c>
      <c r="V887" s="13">
        <f>SUMIFS('Fielding Data'!F:F,'Fielding Data'!$A:$A,'Hitting Data'!$A887)</f>
        <v>259</v>
      </c>
      <c r="W887" s="13">
        <f>SUMIFS('Fielding Data'!G:G,'Fielding Data'!$A:$A,'Hitting Data'!$A887)</f>
        <v>8</v>
      </c>
      <c r="X887" s="13">
        <f>SUMIFS('Fielding Data'!H:H,'Fielding Data'!$A:$A,'Hitting Data'!$A887)</f>
        <v>28</v>
      </c>
    </row>
    <row r="888" spans="1:24" x14ac:dyDescent="0.3">
      <c r="A888" s="13" t="str">
        <f t="shared" si="13"/>
        <v>rolliji012010</v>
      </c>
      <c r="B888" s="16" t="s">
        <v>191</v>
      </c>
      <c r="C888" s="16">
        <v>2010</v>
      </c>
      <c r="D888" s="16">
        <v>88</v>
      </c>
      <c r="E888" s="16">
        <v>350</v>
      </c>
      <c r="F888" s="16">
        <v>48</v>
      </c>
      <c r="G888" s="16">
        <v>85</v>
      </c>
      <c r="H888" s="16">
        <v>16</v>
      </c>
      <c r="I888" s="16">
        <v>3</v>
      </c>
      <c r="J888" s="16">
        <v>8</v>
      </c>
      <c r="K888" s="16">
        <v>41</v>
      </c>
      <c r="L888" s="16">
        <v>17</v>
      </c>
      <c r="M888" s="16">
        <v>1</v>
      </c>
      <c r="N888" s="16">
        <v>40</v>
      </c>
      <c r="O888" s="16">
        <v>32</v>
      </c>
      <c r="P888" s="13" t="str">
        <f>IFERROR(VLOOKUP($A888,'Fielding Data'!$A:$H,MATCH(P$1,'Fielding Data'!$A$1:$H$1,0),0),"Other")</f>
        <v>SS</v>
      </c>
      <c r="Q888" s="13">
        <f>IFERROR(VLOOKUP($A888,'Fielding Data'!$A:$H,MATCH(Q$1,'Fielding Data'!$A$1:$H$1,0),0),"Other")</f>
        <v>102</v>
      </c>
      <c r="R888" s="13">
        <f>IFERROR(VLOOKUP($A888,'Fielding Data'!$A:$H,MATCH(R$1,'Fielding Data'!$A$1:$H$1,0),0),"Other")</f>
        <v>227</v>
      </c>
      <c r="S888" s="13">
        <f>IFERROR(VLOOKUP($A888,'Fielding Data'!$A:$H,MATCH(S$1,'Fielding Data'!$A$1:$H$1,0),0),"Other")</f>
        <v>6</v>
      </c>
      <c r="T888" s="13">
        <f>IFERROR(VLOOKUP($A888,'Fielding Data'!$A:$H,MATCH(T$1,'Fielding Data'!$A$1:$H$1,0),0),"Other")</f>
        <v>53</v>
      </c>
      <c r="U888" s="13">
        <f>SUMIFS('Fielding Data'!E:E,'Fielding Data'!$A:$A,'Hitting Data'!$A888)</f>
        <v>102</v>
      </c>
      <c r="V888" s="13">
        <f>SUMIFS('Fielding Data'!F:F,'Fielding Data'!$A:$A,'Hitting Data'!$A888)</f>
        <v>227</v>
      </c>
      <c r="W888" s="13">
        <f>SUMIFS('Fielding Data'!G:G,'Fielding Data'!$A:$A,'Hitting Data'!$A888)</f>
        <v>6</v>
      </c>
      <c r="X888" s="13">
        <f>SUMIFS('Fielding Data'!H:H,'Fielding Data'!$A:$A,'Hitting Data'!$A888)</f>
        <v>53</v>
      </c>
    </row>
    <row r="889" spans="1:24" x14ac:dyDescent="0.3">
      <c r="A889" s="13" t="str">
        <f t="shared" si="13"/>
        <v>romerjc012010</v>
      </c>
      <c r="B889" s="16" t="s">
        <v>192</v>
      </c>
      <c r="C889" s="16">
        <v>2010</v>
      </c>
      <c r="D889" s="16">
        <v>60</v>
      </c>
      <c r="E889" s="16">
        <v>0</v>
      </c>
      <c r="F889" s="16">
        <v>0</v>
      </c>
      <c r="G889" s="16">
        <v>0</v>
      </c>
      <c r="H889" s="16">
        <v>0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3" t="str">
        <f>IFERROR(VLOOKUP($A889,'Fielding Data'!$A:$H,MATCH(P$1,'Fielding Data'!$A$1:$H$1,0),0),"Other")</f>
        <v>P</v>
      </c>
      <c r="Q889" s="13">
        <f>IFERROR(VLOOKUP($A889,'Fielding Data'!$A:$H,MATCH(Q$1,'Fielding Data'!$A$1:$H$1,0),0),"Other")</f>
        <v>3</v>
      </c>
      <c r="R889" s="13">
        <f>IFERROR(VLOOKUP($A889,'Fielding Data'!$A:$H,MATCH(R$1,'Fielding Data'!$A$1:$H$1,0),0),"Other")</f>
        <v>6</v>
      </c>
      <c r="S889" s="13">
        <f>IFERROR(VLOOKUP($A889,'Fielding Data'!$A:$H,MATCH(S$1,'Fielding Data'!$A$1:$H$1,0),0),"Other")</f>
        <v>0</v>
      </c>
      <c r="T889" s="13">
        <f>IFERROR(VLOOKUP($A889,'Fielding Data'!$A:$H,MATCH(T$1,'Fielding Data'!$A$1:$H$1,0),0),"Other")</f>
        <v>1</v>
      </c>
      <c r="U889" s="13">
        <f>SUMIFS('Fielding Data'!E:E,'Fielding Data'!$A:$A,'Hitting Data'!$A889)</f>
        <v>3</v>
      </c>
      <c r="V889" s="13">
        <f>SUMIFS('Fielding Data'!F:F,'Fielding Data'!$A:$A,'Hitting Data'!$A889)</f>
        <v>6</v>
      </c>
      <c r="W889" s="13">
        <f>SUMIFS('Fielding Data'!G:G,'Fielding Data'!$A:$A,'Hitting Data'!$A889)</f>
        <v>0</v>
      </c>
      <c r="X889" s="13">
        <f>SUMIFS('Fielding Data'!H:H,'Fielding Data'!$A:$A,'Hitting Data'!$A889)</f>
        <v>1</v>
      </c>
    </row>
    <row r="890" spans="1:24" x14ac:dyDescent="0.3">
      <c r="A890" s="13" t="str">
        <f t="shared" si="13"/>
        <v>romerni012010</v>
      </c>
      <c r="B890" s="16" t="s">
        <v>1175</v>
      </c>
      <c r="C890" s="16">
        <v>2010</v>
      </c>
      <c r="D890" s="16">
        <v>2</v>
      </c>
      <c r="E890" s="16">
        <v>4</v>
      </c>
      <c r="F890" s="16">
        <v>1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3" t="str">
        <f>IFERROR(VLOOKUP($A890,'Fielding Data'!$A:$H,MATCH(P$1,'Fielding Data'!$A$1:$H$1,0),0),"Other")</f>
        <v>1B</v>
      </c>
      <c r="Q890" s="13">
        <f>IFERROR(VLOOKUP($A890,'Fielding Data'!$A:$H,MATCH(Q$1,'Fielding Data'!$A$1:$H$1,0),0),"Other")</f>
        <v>4</v>
      </c>
      <c r="R890" s="13">
        <f>IFERROR(VLOOKUP($A890,'Fielding Data'!$A:$H,MATCH(R$1,'Fielding Data'!$A$1:$H$1,0),0),"Other")</f>
        <v>1</v>
      </c>
      <c r="S890" s="13">
        <f>IFERROR(VLOOKUP($A890,'Fielding Data'!$A:$H,MATCH(S$1,'Fielding Data'!$A$1:$H$1,0),0),"Other")</f>
        <v>0</v>
      </c>
      <c r="T890" s="13">
        <f>IFERROR(VLOOKUP($A890,'Fielding Data'!$A:$H,MATCH(T$1,'Fielding Data'!$A$1:$H$1,0),0),"Other")</f>
        <v>0</v>
      </c>
      <c r="U890" s="13">
        <f>SUMIFS('Fielding Data'!E:E,'Fielding Data'!$A:$A,'Hitting Data'!$A890)</f>
        <v>4</v>
      </c>
      <c r="V890" s="13">
        <f>SUMIFS('Fielding Data'!F:F,'Fielding Data'!$A:$A,'Hitting Data'!$A890)</f>
        <v>1</v>
      </c>
      <c r="W890" s="13">
        <f>SUMIFS('Fielding Data'!G:G,'Fielding Data'!$A:$A,'Hitting Data'!$A890)</f>
        <v>0</v>
      </c>
      <c r="X890" s="13">
        <f>SUMIFS('Fielding Data'!H:H,'Fielding Data'!$A:$A,'Hitting Data'!$A890)</f>
        <v>0</v>
      </c>
    </row>
    <row r="891" spans="1:24" x14ac:dyDescent="0.3">
      <c r="A891" s="13" t="str">
        <f t="shared" si="13"/>
        <v>romerri012010</v>
      </c>
      <c r="B891" s="16" t="s">
        <v>1176</v>
      </c>
      <c r="C891" s="16">
        <v>2010</v>
      </c>
      <c r="D891" s="16">
        <v>32</v>
      </c>
      <c r="E891" s="16">
        <v>4</v>
      </c>
      <c r="F891" s="16">
        <v>0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3</v>
      </c>
      <c r="P891" s="13" t="str">
        <f>IFERROR(VLOOKUP($A891,'Fielding Data'!$A:$H,MATCH(P$1,'Fielding Data'!$A$1:$H$1,0),0),"Other")</f>
        <v>P</v>
      </c>
      <c r="Q891" s="13">
        <f>IFERROR(VLOOKUP($A891,'Fielding Data'!$A:$H,MATCH(Q$1,'Fielding Data'!$A$1:$H$1,0),0),"Other")</f>
        <v>7</v>
      </c>
      <c r="R891" s="13">
        <f>IFERROR(VLOOKUP($A891,'Fielding Data'!$A:$H,MATCH(R$1,'Fielding Data'!$A$1:$H$1,0),0),"Other")</f>
        <v>47</v>
      </c>
      <c r="S891" s="13">
        <f>IFERROR(VLOOKUP($A891,'Fielding Data'!$A:$H,MATCH(S$1,'Fielding Data'!$A$1:$H$1,0),0),"Other")</f>
        <v>3</v>
      </c>
      <c r="T891" s="13">
        <f>IFERROR(VLOOKUP($A891,'Fielding Data'!$A:$H,MATCH(T$1,'Fielding Data'!$A$1:$H$1,0),0),"Other")</f>
        <v>2</v>
      </c>
      <c r="U891" s="13">
        <f>SUMIFS('Fielding Data'!E:E,'Fielding Data'!$A:$A,'Hitting Data'!$A891)</f>
        <v>7</v>
      </c>
      <c r="V891" s="13">
        <f>SUMIFS('Fielding Data'!F:F,'Fielding Data'!$A:$A,'Hitting Data'!$A891)</f>
        <v>47</v>
      </c>
      <c r="W891" s="13">
        <f>SUMIFS('Fielding Data'!G:G,'Fielding Data'!$A:$A,'Hitting Data'!$A891)</f>
        <v>3</v>
      </c>
      <c r="X891" s="13">
        <f>SUMIFS('Fielding Data'!H:H,'Fielding Data'!$A:$A,'Hitting Data'!$A891)</f>
        <v>2</v>
      </c>
    </row>
    <row r="892" spans="1:24" x14ac:dyDescent="0.3">
      <c r="A892" s="13" t="str">
        <f t="shared" si="13"/>
        <v>rominan012010</v>
      </c>
      <c r="B892" s="16" t="s">
        <v>1368</v>
      </c>
      <c r="C892" s="16">
        <v>2010</v>
      </c>
      <c r="D892" s="16">
        <v>5</v>
      </c>
      <c r="E892" s="16">
        <v>11</v>
      </c>
      <c r="F892" s="16">
        <v>0</v>
      </c>
      <c r="G892" s="16">
        <v>1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4</v>
      </c>
      <c r="P892" s="13" t="str">
        <f>IFERROR(VLOOKUP($A892,'Fielding Data'!$A:$H,MATCH(P$1,'Fielding Data'!$A$1:$H$1,0),0),"Other")</f>
        <v>SS</v>
      </c>
      <c r="Q892" s="13">
        <f>IFERROR(VLOOKUP($A892,'Fielding Data'!$A:$H,MATCH(Q$1,'Fielding Data'!$A$1:$H$1,0),0),"Other")</f>
        <v>9</v>
      </c>
      <c r="R892" s="13">
        <f>IFERROR(VLOOKUP($A892,'Fielding Data'!$A:$H,MATCH(R$1,'Fielding Data'!$A$1:$H$1,0),0),"Other")</f>
        <v>9</v>
      </c>
      <c r="S892" s="13">
        <f>IFERROR(VLOOKUP($A892,'Fielding Data'!$A:$H,MATCH(S$1,'Fielding Data'!$A$1:$H$1,0),0),"Other")</f>
        <v>2</v>
      </c>
      <c r="T892" s="13">
        <f>IFERROR(VLOOKUP($A892,'Fielding Data'!$A:$H,MATCH(T$1,'Fielding Data'!$A$1:$H$1,0),0),"Other")</f>
        <v>3</v>
      </c>
      <c r="U892" s="13">
        <f>SUMIFS('Fielding Data'!E:E,'Fielding Data'!$A:$A,'Hitting Data'!$A892)</f>
        <v>9</v>
      </c>
      <c r="V892" s="13">
        <f>SUMIFS('Fielding Data'!F:F,'Fielding Data'!$A:$A,'Hitting Data'!$A892)</f>
        <v>9</v>
      </c>
      <c r="W892" s="13">
        <f>SUMIFS('Fielding Data'!G:G,'Fielding Data'!$A:$A,'Hitting Data'!$A892)</f>
        <v>2</v>
      </c>
      <c r="X892" s="13">
        <f>SUMIFS('Fielding Data'!H:H,'Fielding Data'!$A:$A,'Hitting Data'!$A892)</f>
        <v>3</v>
      </c>
    </row>
    <row r="893" spans="1:24" x14ac:dyDescent="0.3">
      <c r="A893" s="13" t="str">
        <f t="shared" si="13"/>
        <v>romose012010</v>
      </c>
      <c r="B893" s="16" t="s">
        <v>1001</v>
      </c>
      <c r="C893" s="16">
        <v>2010</v>
      </c>
      <c r="D893" s="16">
        <v>68</v>
      </c>
      <c r="E893" s="16">
        <v>2</v>
      </c>
      <c r="F893" s="16">
        <v>0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2</v>
      </c>
      <c r="P893" s="13" t="str">
        <f>IFERROR(VLOOKUP($A893,'Fielding Data'!$A:$H,MATCH(P$1,'Fielding Data'!$A$1:$H$1,0),0),"Other")</f>
        <v>P</v>
      </c>
      <c r="Q893" s="13">
        <f>IFERROR(VLOOKUP($A893,'Fielding Data'!$A:$H,MATCH(Q$1,'Fielding Data'!$A$1:$H$1,0),0),"Other")</f>
        <v>1</v>
      </c>
      <c r="R893" s="13">
        <f>IFERROR(VLOOKUP($A893,'Fielding Data'!$A:$H,MATCH(R$1,'Fielding Data'!$A$1:$H$1,0),0),"Other")</f>
        <v>5</v>
      </c>
      <c r="S893" s="13">
        <f>IFERROR(VLOOKUP($A893,'Fielding Data'!$A:$H,MATCH(S$1,'Fielding Data'!$A$1:$H$1,0),0),"Other")</f>
        <v>0</v>
      </c>
      <c r="T893" s="13">
        <f>IFERROR(VLOOKUP($A893,'Fielding Data'!$A:$H,MATCH(T$1,'Fielding Data'!$A$1:$H$1,0),0),"Other")</f>
        <v>0</v>
      </c>
      <c r="U893" s="13">
        <f>SUMIFS('Fielding Data'!E:E,'Fielding Data'!$A:$A,'Hitting Data'!$A893)</f>
        <v>1</v>
      </c>
      <c r="V893" s="13">
        <f>SUMIFS('Fielding Data'!F:F,'Fielding Data'!$A:$A,'Hitting Data'!$A893)</f>
        <v>5</v>
      </c>
      <c r="W893" s="13">
        <f>SUMIFS('Fielding Data'!G:G,'Fielding Data'!$A:$A,'Hitting Data'!$A893)</f>
        <v>0</v>
      </c>
      <c r="X893" s="13">
        <f>SUMIFS('Fielding Data'!H:H,'Fielding Data'!$A:$A,'Hitting Data'!$A893)</f>
        <v>0</v>
      </c>
    </row>
    <row r="894" spans="1:24" x14ac:dyDescent="0.3">
      <c r="A894" s="13" t="str">
        <f t="shared" si="13"/>
        <v>rosaca012010</v>
      </c>
      <c r="B894" s="16" t="s">
        <v>1002</v>
      </c>
      <c r="C894" s="16">
        <v>2010</v>
      </c>
      <c r="D894" s="16">
        <v>22</v>
      </c>
      <c r="E894" s="16">
        <v>0</v>
      </c>
      <c r="F894" s="16">
        <v>0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3" t="str">
        <f>IFERROR(VLOOKUP($A894,'Fielding Data'!$A:$H,MATCH(P$1,'Fielding Data'!$A$1:$H$1,0),0),"Other")</f>
        <v>P</v>
      </c>
      <c r="Q894" s="13">
        <f>IFERROR(VLOOKUP($A894,'Fielding Data'!$A:$H,MATCH(Q$1,'Fielding Data'!$A$1:$H$1,0),0),"Other")</f>
        <v>1</v>
      </c>
      <c r="R894" s="13">
        <f>IFERROR(VLOOKUP($A894,'Fielding Data'!$A:$H,MATCH(R$1,'Fielding Data'!$A$1:$H$1,0),0),"Other")</f>
        <v>3</v>
      </c>
      <c r="S894" s="13">
        <f>IFERROR(VLOOKUP($A894,'Fielding Data'!$A:$H,MATCH(S$1,'Fielding Data'!$A$1:$H$1,0),0),"Other")</f>
        <v>0</v>
      </c>
      <c r="T894" s="13">
        <f>IFERROR(VLOOKUP($A894,'Fielding Data'!$A:$H,MATCH(T$1,'Fielding Data'!$A$1:$H$1,0),0),"Other")</f>
        <v>0</v>
      </c>
      <c r="U894" s="13">
        <f>SUMIFS('Fielding Data'!E:E,'Fielding Data'!$A:$A,'Hitting Data'!$A894)</f>
        <v>1</v>
      </c>
      <c r="V894" s="13">
        <f>SUMIFS('Fielding Data'!F:F,'Fielding Data'!$A:$A,'Hitting Data'!$A894)</f>
        <v>3</v>
      </c>
      <c r="W894" s="13">
        <f>SUMIFS('Fielding Data'!G:G,'Fielding Data'!$A:$A,'Hitting Data'!$A894)</f>
        <v>0</v>
      </c>
      <c r="X894" s="13">
        <f>SUMIFS('Fielding Data'!H:H,'Fielding Data'!$A:$A,'Hitting Data'!$A894)</f>
        <v>0</v>
      </c>
    </row>
    <row r="895" spans="1:24" x14ac:dyDescent="0.3">
      <c r="A895" s="13" t="str">
        <f t="shared" si="13"/>
        <v>rosalad012010</v>
      </c>
      <c r="B895" s="16" t="s">
        <v>1003</v>
      </c>
      <c r="C895" s="16">
        <v>2010</v>
      </c>
      <c r="D895" s="16">
        <v>80</v>
      </c>
      <c r="E895" s="16">
        <v>255</v>
      </c>
      <c r="F895" s="16">
        <v>31</v>
      </c>
      <c r="G895" s="16">
        <v>69</v>
      </c>
      <c r="H895" s="16">
        <v>8</v>
      </c>
      <c r="I895" s="16">
        <v>2</v>
      </c>
      <c r="J895" s="16">
        <v>7</v>
      </c>
      <c r="K895" s="16">
        <v>31</v>
      </c>
      <c r="L895" s="16">
        <v>2</v>
      </c>
      <c r="M895" s="16">
        <v>2</v>
      </c>
      <c r="N895" s="16">
        <v>19</v>
      </c>
      <c r="O895" s="16">
        <v>65</v>
      </c>
      <c r="P895" s="13" t="str">
        <f>IFERROR(VLOOKUP($A895,'Fielding Data'!$A:$H,MATCH(P$1,'Fielding Data'!$A$1:$H$1,0),0),"Other")</f>
        <v>1B</v>
      </c>
      <c r="Q895" s="13">
        <f>IFERROR(VLOOKUP($A895,'Fielding Data'!$A:$H,MATCH(Q$1,'Fielding Data'!$A$1:$H$1,0),0),"Other")</f>
        <v>34</v>
      </c>
      <c r="R895" s="13">
        <f>IFERROR(VLOOKUP($A895,'Fielding Data'!$A:$H,MATCH(R$1,'Fielding Data'!$A$1:$H$1,0),0),"Other")</f>
        <v>1</v>
      </c>
      <c r="S895" s="13">
        <f>IFERROR(VLOOKUP($A895,'Fielding Data'!$A:$H,MATCH(S$1,'Fielding Data'!$A$1:$H$1,0),0),"Other")</f>
        <v>0</v>
      </c>
      <c r="T895" s="13">
        <f>IFERROR(VLOOKUP($A895,'Fielding Data'!$A:$H,MATCH(T$1,'Fielding Data'!$A$1:$H$1,0),0),"Other")</f>
        <v>4</v>
      </c>
      <c r="U895" s="13">
        <f>SUMIFS('Fielding Data'!E:E,'Fielding Data'!$A:$A,'Hitting Data'!$A895)</f>
        <v>121</v>
      </c>
      <c r="V895" s="13">
        <f>SUMIFS('Fielding Data'!F:F,'Fielding Data'!$A:$A,'Hitting Data'!$A895)</f>
        <v>165</v>
      </c>
      <c r="W895" s="13">
        <f>SUMIFS('Fielding Data'!G:G,'Fielding Data'!$A:$A,'Hitting Data'!$A895)</f>
        <v>2</v>
      </c>
      <c r="X895" s="13">
        <f>SUMIFS('Fielding Data'!H:H,'Fielding Data'!$A:$A,'Hitting Data'!$A895)</f>
        <v>38</v>
      </c>
    </row>
    <row r="896" spans="1:24" x14ac:dyDescent="0.3">
      <c r="A896" s="13" t="str">
        <f t="shared" si="13"/>
        <v>rosalle012010</v>
      </c>
      <c r="B896" s="16" t="s">
        <v>1004</v>
      </c>
      <c r="C896" s="16">
        <v>2010</v>
      </c>
      <c r="D896" s="16">
        <v>16</v>
      </c>
      <c r="E896" s="16">
        <v>2</v>
      </c>
      <c r="F896" s="16">
        <v>0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3" t="str">
        <f>IFERROR(VLOOKUP($A896,'Fielding Data'!$A:$H,MATCH(P$1,'Fielding Data'!$A$1:$H$1,0),0),"Other")</f>
        <v>P</v>
      </c>
      <c r="Q896" s="13">
        <f>IFERROR(VLOOKUP($A896,'Fielding Data'!$A:$H,MATCH(Q$1,'Fielding Data'!$A$1:$H$1,0),0),"Other")</f>
        <v>2</v>
      </c>
      <c r="R896" s="13">
        <f>IFERROR(VLOOKUP($A896,'Fielding Data'!$A:$H,MATCH(R$1,'Fielding Data'!$A$1:$H$1,0),0),"Other")</f>
        <v>0</v>
      </c>
      <c r="S896" s="13">
        <f>IFERROR(VLOOKUP($A896,'Fielding Data'!$A:$H,MATCH(S$1,'Fielding Data'!$A$1:$H$1,0),0),"Other")</f>
        <v>0</v>
      </c>
      <c r="T896" s="13">
        <f>IFERROR(VLOOKUP($A896,'Fielding Data'!$A:$H,MATCH(T$1,'Fielding Data'!$A$1:$H$1,0),0),"Other")</f>
        <v>0</v>
      </c>
      <c r="U896" s="13">
        <f>SUMIFS('Fielding Data'!E:E,'Fielding Data'!$A:$A,'Hitting Data'!$A896)</f>
        <v>2</v>
      </c>
      <c r="V896" s="13">
        <f>SUMIFS('Fielding Data'!F:F,'Fielding Data'!$A:$A,'Hitting Data'!$A896)</f>
        <v>0</v>
      </c>
      <c r="W896" s="13">
        <f>SUMIFS('Fielding Data'!G:G,'Fielding Data'!$A:$A,'Hitting Data'!$A896)</f>
        <v>0</v>
      </c>
      <c r="X896" s="13">
        <f>SUMIFS('Fielding Data'!H:H,'Fielding Data'!$A:$A,'Hitting Data'!$A896)</f>
        <v>0</v>
      </c>
    </row>
    <row r="897" spans="1:24" x14ac:dyDescent="0.3">
      <c r="A897" s="13" t="str">
        <f t="shared" si="13"/>
        <v>rosarsa022010</v>
      </c>
      <c r="B897" s="16" t="s">
        <v>1369</v>
      </c>
      <c r="C897" s="16">
        <v>2010</v>
      </c>
      <c r="D897" s="16">
        <v>2</v>
      </c>
      <c r="E897" s="16">
        <v>0</v>
      </c>
      <c r="F897" s="16">
        <v>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3" t="str">
        <f>IFERROR(VLOOKUP($A897,'Fielding Data'!$A:$H,MATCH(P$1,'Fielding Data'!$A$1:$H$1,0),0),"Other")</f>
        <v>P</v>
      </c>
      <c r="Q897" s="13">
        <f>IFERROR(VLOOKUP($A897,'Fielding Data'!$A:$H,MATCH(Q$1,'Fielding Data'!$A$1:$H$1,0),0),"Other")</f>
        <v>0</v>
      </c>
      <c r="R897" s="13">
        <f>IFERROR(VLOOKUP($A897,'Fielding Data'!$A:$H,MATCH(R$1,'Fielding Data'!$A$1:$H$1,0),0),"Other")</f>
        <v>0</v>
      </c>
      <c r="S897" s="13">
        <f>IFERROR(VLOOKUP($A897,'Fielding Data'!$A:$H,MATCH(S$1,'Fielding Data'!$A$1:$H$1,0),0),"Other")</f>
        <v>0</v>
      </c>
      <c r="T897" s="13">
        <f>IFERROR(VLOOKUP($A897,'Fielding Data'!$A:$H,MATCH(T$1,'Fielding Data'!$A$1:$H$1,0),0),"Other")</f>
        <v>0</v>
      </c>
      <c r="U897" s="13">
        <f>SUMIFS('Fielding Data'!E:E,'Fielding Data'!$A:$A,'Hitting Data'!$A897)</f>
        <v>0</v>
      </c>
      <c r="V897" s="13">
        <f>SUMIFS('Fielding Data'!F:F,'Fielding Data'!$A:$A,'Hitting Data'!$A897)</f>
        <v>0</v>
      </c>
      <c r="W897" s="13">
        <f>SUMIFS('Fielding Data'!G:G,'Fielding Data'!$A:$A,'Hitting Data'!$A897)</f>
        <v>0</v>
      </c>
      <c r="X897" s="13">
        <f>SUMIFS('Fielding Data'!H:H,'Fielding Data'!$A:$A,'Hitting Data'!$A897)</f>
        <v>0</v>
      </c>
    </row>
    <row r="898" spans="1:24" x14ac:dyDescent="0.3">
      <c r="A898" s="13" t="str">
        <f t="shared" si="13"/>
        <v>rossda012010</v>
      </c>
      <c r="B898" s="16" t="s">
        <v>333</v>
      </c>
      <c r="C898" s="16">
        <v>2010</v>
      </c>
      <c r="D898" s="16">
        <v>59</v>
      </c>
      <c r="E898" s="16">
        <v>121</v>
      </c>
      <c r="F898" s="16">
        <v>15</v>
      </c>
      <c r="G898" s="16">
        <v>35</v>
      </c>
      <c r="H898" s="16">
        <v>13</v>
      </c>
      <c r="I898" s="16">
        <v>2</v>
      </c>
      <c r="J898" s="16">
        <v>2</v>
      </c>
      <c r="K898" s="16">
        <v>28</v>
      </c>
      <c r="L898" s="16">
        <v>0</v>
      </c>
      <c r="M898" s="16">
        <v>1</v>
      </c>
      <c r="N898" s="16">
        <v>20</v>
      </c>
      <c r="O898" s="16">
        <v>28</v>
      </c>
      <c r="P898" s="13" t="str">
        <f>IFERROR(VLOOKUP($A898,'Fielding Data'!$A:$H,MATCH(P$1,'Fielding Data'!$A$1:$H$1,0),0),"Other")</f>
        <v>C</v>
      </c>
      <c r="Q898" s="13">
        <f>IFERROR(VLOOKUP($A898,'Fielding Data'!$A:$H,MATCH(Q$1,'Fielding Data'!$A$1:$H$1,0),0),"Other")</f>
        <v>276</v>
      </c>
      <c r="R898" s="13">
        <f>IFERROR(VLOOKUP($A898,'Fielding Data'!$A:$H,MATCH(R$1,'Fielding Data'!$A$1:$H$1,0),0),"Other")</f>
        <v>22</v>
      </c>
      <c r="S898" s="13">
        <f>IFERROR(VLOOKUP($A898,'Fielding Data'!$A:$H,MATCH(S$1,'Fielding Data'!$A$1:$H$1,0),0),"Other")</f>
        <v>4</v>
      </c>
      <c r="T898" s="13">
        <f>IFERROR(VLOOKUP($A898,'Fielding Data'!$A:$H,MATCH(T$1,'Fielding Data'!$A$1:$H$1,0),0),"Other")</f>
        <v>0</v>
      </c>
      <c r="U898" s="13">
        <f>SUMIFS('Fielding Data'!E:E,'Fielding Data'!$A:$A,'Hitting Data'!$A898)</f>
        <v>276</v>
      </c>
      <c r="V898" s="13">
        <f>SUMIFS('Fielding Data'!F:F,'Fielding Data'!$A:$A,'Hitting Data'!$A898)</f>
        <v>22</v>
      </c>
      <c r="W898" s="13">
        <f>SUMIFS('Fielding Data'!G:G,'Fielding Data'!$A:$A,'Hitting Data'!$A898)</f>
        <v>4</v>
      </c>
      <c r="X898" s="13">
        <f>SUMIFS('Fielding Data'!H:H,'Fielding Data'!$A:$A,'Hitting Data'!$A898)</f>
        <v>0</v>
      </c>
    </row>
    <row r="899" spans="1:24" x14ac:dyDescent="0.3">
      <c r="A899" s="13" t="str">
        <f t="shared" ref="A899:A962" si="14">(B899&amp;C899)</f>
        <v>rossty012010</v>
      </c>
      <c r="B899" s="16" t="s">
        <v>1370</v>
      </c>
      <c r="C899" s="16">
        <v>2010</v>
      </c>
      <c r="D899" s="16">
        <v>26</v>
      </c>
      <c r="E899" s="16">
        <v>1</v>
      </c>
      <c r="F899" s="16">
        <v>0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1</v>
      </c>
      <c r="P899" s="13" t="str">
        <f>IFERROR(VLOOKUP($A899,'Fielding Data'!$A:$H,MATCH(P$1,'Fielding Data'!$A$1:$H$1,0),0),"Other")</f>
        <v>P</v>
      </c>
      <c r="Q899" s="13">
        <f>IFERROR(VLOOKUP($A899,'Fielding Data'!$A:$H,MATCH(Q$1,'Fielding Data'!$A$1:$H$1,0),0),"Other")</f>
        <v>2</v>
      </c>
      <c r="R899" s="13">
        <f>IFERROR(VLOOKUP($A899,'Fielding Data'!$A:$H,MATCH(R$1,'Fielding Data'!$A$1:$H$1,0),0),"Other")</f>
        <v>8</v>
      </c>
      <c r="S899" s="13">
        <f>IFERROR(VLOOKUP($A899,'Fielding Data'!$A:$H,MATCH(S$1,'Fielding Data'!$A$1:$H$1,0),0),"Other")</f>
        <v>0</v>
      </c>
      <c r="T899" s="13">
        <f>IFERROR(VLOOKUP($A899,'Fielding Data'!$A:$H,MATCH(T$1,'Fielding Data'!$A$1:$H$1,0),0),"Other")</f>
        <v>0</v>
      </c>
      <c r="U899" s="13">
        <f>SUMIFS('Fielding Data'!E:E,'Fielding Data'!$A:$A,'Hitting Data'!$A899)</f>
        <v>2</v>
      </c>
      <c r="V899" s="13">
        <f>SUMIFS('Fielding Data'!F:F,'Fielding Data'!$A:$A,'Hitting Data'!$A899)</f>
        <v>8</v>
      </c>
      <c r="W899" s="13">
        <f>SUMIFS('Fielding Data'!G:G,'Fielding Data'!$A:$A,'Hitting Data'!$A899)</f>
        <v>0</v>
      </c>
      <c r="X899" s="13">
        <f>SUMIFS('Fielding Data'!H:H,'Fielding Data'!$A:$A,'Hitting Data'!$A899)</f>
        <v>0</v>
      </c>
    </row>
    <row r="900" spans="1:24" x14ac:dyDescent="0.3">
      <c r="A900" s="13" t="str">
        <f t="shared" si="14"/>
        <v>rowanaa012010</v>
      </c>
      <c r="B900" s="16" t="s">
        <v>274</v>
      </c>
      <c r="C900" s="16">
        <v>2010</v>
      </c>
      <c r="D900" s="16">
        <v>105</v>
      </c>
      <c r="E900" s="16">
        <v>331</v>
      </c>
      <c r="F900" s="16">
        <v>42</v>
      </c>
      <c r="G900" s="16">
        <v>76</v>
      </c>
      <c r="H900" s="16">
        <v>12</v>
      </c>
      <c r="I900" s="16">
        <v>2</v>
      </c>
      <c r="J900" s="16">
        <v>11</v>
      </c>
      <c r="K900" s="16">
        <v>34</v>
      </c>
      <c r="L900" s="16">
        <v>5</v>
      </c>
      <c r="M900" s="16">
        <v>3</v>
      </c>
      <c r="N900" s="16">
        <v>16</v>
      </c>
      <c r="O900" s="16">
        <v>74</v>
      </c>
      <c r="P900" s="13" t="str">
        <f>IFERROR(VLOOKUP($A900,'Fielding Data'!$A:$H,MATCH(P$1,'Fielding Data'!$A$1:$H$1,0),0),"Other")</f>
        <v>CF</v>
      </c>
      <c r="Q900" s="13">
        <f>IFERROR(VLOOKUP($A900,'Fielding Data'!$A:$H,MATCH(Q$1,'Fielding Data'!$A$1:$H$1,0),0),"Other")</f>
        <v>0</v>
      </c>
      <c r="R900" s="13">
        <f>IFERROR(VLOOKUP($A900,'Fielding Data'!$A:$H,MATCH(R$1,'Fielding Data'!$A$1:$H$1,0),0),"Other")</f>
        <v>0</v>
      </c>
      <c r="S900" s="13">
        <f>IFERROR(VLOOKUP($A900,'Fielding Data'!$A:$H,MATCH(S$1,'Fielding Data'!$A$1:$H$1,0),0),"Other")</f>
        <v>0</v>
      </c>
      <c r="T900" s="13">
        <f>IFERROR(VLOOKUP($A900,'Fielding Data'!$A:$H,MATCH(T$1,'Fielding Data'!$A$1:$H$1,0),0),"Other")</f>
        <v>0</v>
      </c>
      <c r="U900" s="13">
        <f>SUMIFS('Fielding Data'!E:E,'Fielding Data'!$A:$A,'Hitting Data'!$A900)</f>
        <v>192</v>
      </c>
      <c r="V900" s="13">
        <f>SUMIFS('Fielding Data'!F:F,'Fielding Data'!$A:$A,'Hitting Data'!$A900)</f>
        <v>4</v>
      </c>
      <c r="W900" s="13">
        <f>SUMIFS('Fielding Data'!G:G,'Fielding Data'!$A:$A,'Hitting Data'!$A900)</f>
        <v>0</v>
      </c>
      <c r="X900" s="13">
        <f>SUMIFS('Fielding Data'!H:H,'Fielding Data'!$A:$A,'Hitting Data'!$A900)</f>
        <v>2</v>
      </c>
    </row>
    <row r="901" spans="1:24" x14ac:dyDescent="0.3">
      <c r="A901" s="13" t="str">
        <f t="shared" si="14"/>
        <v>rowlary012010</v>
      </c>
      <c r="B901" s="16" t="s">
        <v>845</v>
      </c>
      <c r="C901" s="16">
        <v>2010</v>
      </c>
      <c r="D901" s="16">
        <v>27</v>
      </c>
      <c r="E901" s="16">
        <v>4</v>
      </c>
      <c r="F901" s="16">
        <v>0</v>
      </c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16">
        <v>3</v>
      </c>
      <c r="P901" s="13" t="str">
        <f>IFERROR(VLOOKUP($A901,'Fielding Data'!$A:$H,MATCH(P$1,'Fielding Data'!$A$1:$H$1,0),0),"Other")</f>
        <v>P</v>
      </c>
      <c r="Q901" s="13">
        <f>IFERROR(VLOOKUP($A901,'Fielding Data'!$A:$H,MATCH(Q$1,'Fielding Data'!$A$1:$H$1,0),0),"Other")</f>
        <v>3</v>
      </c>
      <c r="R901" s="13">
        <f>IFERROR(VLOOKUP($A901,'Fielding Data'!$A:$H,MATCH(R$1,'Fielding Data'!$A$1:$H$1,0),0),"Other")</f>
        <v>9</v>
      </c>
      <c r="S901" s="13">
        <f>IFERROR(VLOOKUP($A901,'Fielding Data'!$A:$H,MATCH(S$1,'Fielding Data'!$A$1:$H$1,0),0),"Other")</f>
        <v>2</v>
      </c>
      <c r="T901" s="13">
        <f>IFERROR(VLOOKUP($A901,'Fielding Data'!$A:$H,MATCH(T$1,'Fielding Data'!$A$1:$H$1,0),0),"Other")</f>
        <v>0</v>
      </c>
      <c r="U901" s="13">
        <f>SUMIFS('Fielding Data'!E:E,'Fielding Data'!$A:$A,'Hitting Data'!$A901)</f>
        <v>3</v>
      </c>
      <c r="V901" s="13">
        <f>SUMIFS('Fielding Data'!F:F,'Fielding Data'!$A:$A,'Hitting Data'!$A901)</f>
        <v>9</v>
      </c>
      <c r="W901" s="13">
        <f>SUMIFS('Fielding Data'!G:G,'Fielding Data'!$A:$A,'Hitting Data'!$A901)</f>
        <v>2</v>
      </c>
      <c r="X901" s="13">
        <f>SUMIFS('Fielding Data'!H:H,'Fielding Data'!$A:$A,'Hitting Data'!$A901)</f>
        <v>0</v>
      </c>
    </row>
    <row r="902" spans="1:24" x14ac:dyDescent="0.3">
      <c r="A902" s="13" t="str">
        <f t="shared" si="14"/>
        <v>ruizca012010</v>
      </c>
      <c r="B902" s="16" t="s">
        <v>723</v>
      </c>
      <c r="C902" s="16">
        <v>2010</v>
      </c>
      <c r="D902" s="16">
        <v>121</v>
      </c>
      <c r="E902" s="16">
        <v>371</v>
      </c>
      <c r="F902" s="16">
        <v>43</v>
      </c>
      <c r="G902" s="16">
        <v>112</v>
      </c>
      <c r="H902" s="16">
        <v>28</v>
      </c>
      <c r="I902" s="16">
        <v>1</v>
      </c>
      <c r="J902" s="16">
        <v>8</v>
      </c>
      <c r="K902" s="16">
        <v>53</v>
      </c>
      <c r="L902" s="16">
        <v>0</v>
      </c>
      <c r="M902" s="16">
        <v>1</v>
      </c>
      <c r="N902" s="16">
        <v>55</v>
      </c>
      <c r="O902" s="16">
        <v>54</v>
      </c>
      <c r="P902" s="13" t="str">
        <f>IFERROR(VLOOKUP($A902,'Fielding Data'!$A:$H,MATCH(P$1,'Fielding Data'!$A$1:$H$1,0),0),"Other")</f>
        <v>C</v>
      </c>
      <c r="Q902" s="13">
        <f>IFERROR(VLOOKUP($A902,'Fielding Data'!$A:$H,MATCH(Q$1,'Fielding Data'!$A$1:$H$1,0),0),"Other")</f>
        <v>814</v>
      </c>
      <c r="R902" s="13">
        <f>IFERROR(VLOOKUP($A902,'Fielding Data'!$A:$H,MATCH(R$1,'Fielding Data'!$A$1:$H$1,0),0),"Other")</f>
        <v>60</v>
      </c>
      <c r="S902" s="13">
        <f>IFERROR(VLOOKUP($A902,'Fielding Data'!$A:$H,MATCH(S$1,'Fielding Data'!$A$1:$H$1,0),0),"Other")</f>
        <v>6</v>
      </c>
      <c r="T902" s="13">
        <f>IFERROR(VLOOKUP($A902,'Fielding Data'!$A:$H,MATCH(T$1,'Fielding Data'!$A$1:$H$1,0),0),"Other")</f>
        <v>7</v>
      </c>
      <c r="U902" s="13">
        <f>SUMIFS('Fielding Data'!E:E,'Fielding Data'!$A:$A,'Hitting Data'!$A902)</f>
        <v>814</v>
      </c>
      <c r="V902" s="13">
        <f>SUMIFS('Fielding Data'!F:F,'Fielding Data'!$A:$A,'Hitting Data'!$A902)</f>
        <v>60</v>
      </c>
      <c r="W902" s="13">
        <f>SUMIFS('Fielding Data'!G:G,'Fielding Data'!$A:$A,'Hitting Data'!$A902)</f>
        <v>6</v>
      </c>
      <c r="X902" s="13">
        <f>SUMIFS('Fielding Data'!H:H,'Fielding Data'!$A:$A,'Hitting Data'!$A902)</f>
        <v>7</v>
      </c>
    </row>
    <row r="903" spans="1:24" x14ac:dyDescent="0.3">
      <c r="A903" s="13" t="str">
        <f t="shared" si="14"/>
        <v>ruizra012010</v>
      </c>
      <c r="B903" s="16" t="s">
        <v>1005</v>
      </c>
      <c r="C903" s="16">
        <v>2010</v>
      </c>
      <c r="D903" s="16">
        <v>13</v>
      </c>
      <c r="E903" s="16">
        <v>40</v>
      </c>
      <c r="F903" s="16">
        <v>3</v>
      </c>
      <c r="G903" s="16">
        <v>6</v>
      </c>
      <c r="H903" s="16">
        <v>2</v>
      </c>
      <c r="I903" s="16">
        <v>0</v>
      </c>
      <c r="J903" s="16">
        <v>1</v>
      </c>
      <c r="K903" s="16">
        <v>1</v>
      </c>
      <c r="L903" s="16">
        <v>1</v>
      </c>
      <c r="M903" s="16">
        <v>0</v>
      </c>
      <c r="N903" s="16">
        <v>0</v>
      </c>
      <c r="O903" s="16">
        <v>11</v>
      </c>
      <c r="P903" s="13" t="str">
        <f>IFERROR(VLOOKUP($A903,'Fielding Data'!$A:$H,MATCH(P$1,'Fielding Data'!$A$1:$H$1,0),0),"Other")</f>
        <v>1B</v>
      </c>
      <c r="Q903" s="13">
        <f>IFERROR(VLOOKUP($A903,'Fielding Data'!$A:$H,MATCH(Q$1,'Fielding Data'!$A$1:$H$1,0),0),"Other")</f>
        <v>25</v>
      </c>
      <c r="R903" s="13">
        <f>IFERROR(VLOOKUP($A903,'Fielding Data'!$A:$H,MATCH(R$1,'Fielding Data'!$A$1:$H$1,0),0),"Other")</f>
        <v>2</v>
      </c>
      <c r="S903" s="13">
        <f>IFERROR(VLOOKUP($A903,'Fielding Data'!$A:$H,MATCH(S$1,'Fielding Data'!$A$1:$H$1,0),0),"Other")</f>
        <v>0</v>
      </c>
      <c r="T903" s="13">
        <f>IFERROR(VLOOKUP($A903,'Fielding Data'!$A:$H,MATCH(T$1,'Fielding Data'!$A$1:$H$1,0),0),"Other")</f>
        <v>2</v>
      </c>
      <c r="U903" s="13">
        <f>SUMIFS('Fielding Data'!E:E,'Fielding Data'!$A:$A,'Hitting Data'!$A903)</f>
        <v>25</v>
      </c>
      <c r="V903" s="13">
        <f>SUMIFS('Fielding Data'!F:F,'Fielding Data'!$A:$A,'Hitting Data'!$A903)</f>
        <v>2</v>
      </c>
      <c r="W903" s="13">
        <f>SUMIFS('Fielding Data'!G:G,'Fielding Data'!$A:$A,'Hitting Data'!$A903)</f>
        <v>0</v>
      </c>
      <c r="X903" s="13">
        <f>SUMIFS('Fielding Data'!H:H,'Fielding Data'!$A:$A,'Hitting Data'!$A903)</f>
        <v>2</v>
      </c>
    </row>
    <row r="904" spans="1:24" x14ac:dyDescent="0.3">
      <c r="A904" s="13" t="str">
        <f t="shared" si="14"/>
        <v>runzlda012010</v>
      </c>
      <c r="B904" s="16" t="s">
        <v>1177</v>
      </c>
      <c r="C904" s="16">
        <v>2010</v>
      </c>
      <c r="D904" s="16">
        <v>41</v>
      </c>
      <c r="E904" s="16">
        <v>1</v>
      </c>
      <c r="F904" s="16">
        <v>0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1</v>
      </c>
      <c r="P904" s="13" t="str">
        <f>IFERROR(VLOOKUP($A904,'Fielding Data'!$A:$H,MATCH(P$1,'Fielding Data'!$A$1:$H$1,0),0),"Other")</f>
        <v>P</v>
      </c>
      <c r="Q904" s="13">
        <f>IFERROR(VLOOKUP($A904,'Fielding Data'!$A:$H,MATCH(Q$1,'Fielding Data'!$A$1:$H$1,0),0),"Other")</f>
        <v>1</v>
      </c>
      <c r="R904" s="13">
        <f>IFERROR(VLOOKUP($A904,'Fielding Data'!$A:$H,MATCH(R$1,'Fielding Data'!$A$1:$H$1,0),0),"Other")</f>
        <v>6</v>
      </c>
      <c r="S904" s="13">
        <f>IFERROR(VLOOKUP($A904,'Fielding Data'!$A:$H,MATCH(S$1,'Fielding Data'!$A$1:$H$1,0),0),"Other")</f>
        <v>3</v>
      </c>
      <c r="T904" s="13">
        <f>IFERROR(VLOOKUP($A904,'Fielding Data'!$A:$H,MATCH(T$1,'Fielding Data'!$A$1:$H$1,0),0),"Other")</f>
        <v>1</v>
      </c>
      <c r="U904" s="13">
        <f>SUMIFS('Fielding Data'!E:E,'Fielding Data'!$A:$A,'Hitting Data'!$A904)</f>
        <v>1</v>
      </c>
      <c r="V904" s="13">
        <f>SUMIFS('Fielding Data'!F:F,'Fielding Data'!$A:$A,'Hitting Data'!$A904)</f>
        <v>6</v>
      </c>
      <c r="W904" s="13">
        <f>SUMIFS('Fielding Data'!G:G,'Fielding Data'!$A:$A,'Hitting Data'!$A904)</f>
        <v>3</v>
      </c>
      <c r="X904" s="13">
        <f>SUMIFS('Fielding Data'!H:H,'Fielding Data'!$A:$A,'Hitting Data'!$A904)</f>
        <v>1</v>
      </c>
    </row>
    <row r="905" spans="1:24" x14ac:dyDescent="0.3">
      <c r="A905" s="13" t="str">
        <f t="shared" si="14"/>
        <v>rupejo012010</v>
      </c>
      <c r="B905" s="16" t="s">
        <v>596</v>
      </c>
      <c r="C905" s="16">
        <v>2010</v>
      </c>
      <c r="D905" s="16">
        <v>11</v>
      </c>
      <c r="E905" s="16">
        <v>0</v>
      </c>
      <c r="F905" s="16">
        <v>0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3" t="str">
        <f>IFERROR(VLOOKUP($A905,'Fielding Data'!$A:$H,MATCH(P$1,'Fielding Data'!$A$1:$H$1,0),0),"Other")</f>
        <v>P</v>
      </c>
      <c r="Q905" s="13">
        <f>IFERROR(VLOOKUP($A905,'Fielding Data'!$A:$H,MATCH(Q$1,'Fielding Data'!$A$1:$H$1,0),0),"Other")</f>
        <v>1</v>
      </c>
      <c r="R905" s="13">
        <f>IFERROR(VLOOKUP($A905,'Fielding Data'!$A:$H,MATCH(R$1,'Fielding Data'!$A$1:$H$1,0),0),"Other")</f>
        <v>1</v>
      </c>
      <c r="S905" s="13">
        <f>IFERROR(VLOOKUP($A905,'Fielding Data'!$A:$H,MATCH(S$1,'Fielding Data'!$A$1:$H$1,0),0),"Other")</f>
        <v>0</v>
      </c>
      <c r="T905" s="13">
        <f>IFERROR(VLOOKUP($A905,'Fielding Data'!$A:$H,MATCH(T$1,'Fielding Data'!$A$1:$H$1,0),0),"Other")</f>
        <v>0</v>
      </c>
      <c r="U905" s="13">
        <f>SUMIFS('Fielding Data'!E:E,'Fielding Data'!$A:$A,'Hitting Data'!$A905)</f>
        <v>1</v>
      </c>
      <c r="V905" s="13">
        <f>SUMIFS('Fielding Data'!F:F,'Fielding Data'!$A:$A,'Hitting Data'!$A905)</f>
        <v>1</v>
      </c>
      <c r="W905" s="13">
        <f>SUMIFS('Fielding Data'!G:G,'Fielding Data'!$A:$A,'Hitting Data'!$A905)</f>
        <v>0</v>
      </c>
      <c r="X905" s="13">
        <f>SUMIFS('Fielding Data'!H:H,'Fielding Data'!$A:$A,'Hitting Data'!$A905)</f>
        <v>0</v>
      </c>
    </row>
    <row r="906" spans="1:24" x14ac:dyDescent="0.3">
      <c r="A906" s="13" t="str">
        <f t="shared" si="14"/>
        <v>russead012010</v>
      </c>
      <c r="B906" s="16" t="s">
        <v>1006</v>
      </c>
      <c r="C906" s="16">
        <v>2010</v>
      </c>
      <c r="D906" s="16">
        <v>12</v>
      </c>
      <c r="E906" s="16">
        <v>0</v>
      </c>
      <c r="F906" s="16">
        <v>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3" t="str">
        <f>IFERROR(VLOOKUP($A906,'Fielding Data'!$A:$H,MATCH(P$1,'Fielding Data'!$A$1:$H$1,0),0),"Other")</f>
        <v>P</v>
      </c>
      <c r="Q906" s="13">
        <f>IFERROR(VLOOKUP($A906,'Fielding Data'!$A:$H,MATCH(Q$1,'Fielding Data'!$A$1:$H$1,0),0),"Other")</f>
        <v>0</v>
      </c>
      <c r="R906" s="13">
        <f>IFERROR(VLOOKUP($A906,'Fielding Data'!$A:$H,MATCH(R$1,'Fielding Data'!$A$1:$H$1,0),0),"Other")</f>
        <v>0</v>
      </c>
      <c r="S906" s="13">
        <f>IFERROR(VLOOKUP($A906,'Fielding Data'!$A:$H,MATCH(S$1,'Fielding Data'!$A$1:$H$1,0),0),"Other")</f>
        <v>1</v>
      </c>
      <c r="T906" s="13">
        <f>IFERROR(VLOOKUP($A906,'Fielding Data'!$A:$H,MATCH(T$1,'Fielding Data'!$A$1:$H$1,0),0),"Other")</f>
        <v>0</v>
      </c>
      <c r="U906" s="13">
        <f>SUMIFS('Fielding Data'!E:E,'Fielding Data'!$A:$A,'Hitting Data'!$A906)</f>
        <v>0</v>
      </c>
      <c r="V906" s="13">
        <f>SUMIFS('Fielding Data'!F:F,'Fielding Data'!$A:$A,'Hitting Data'!$A906)</f>
        <v>0</v>
      </c>
      <c r="W906" s="13">
        <f>SUMIFS('Fielding Data'!G:G,'Fielding Data'!$A:$A,'Hitting Data'!$A906)</f>
        <v>1</v>
      </c>
      <c r="X906" s="13">
        <f>SUMIFS('Fielding Data'!H:H,'Fielding Data'!$A:$A,'Hitting Data'!$A906)</f>
        <v>0</v>
      </c>
    </row>
    <row r="907" spans="1:24" x14ac:dyDescent="0.3">
      <c r="A907" s="13" t="str">
        <f t="shared" si="14"/>
        <v>russeja022010</v>
      </c>
      <c r="B907" s="16" t="s">
        <v>1371</v>
      </c>
      <c r="C907" s="16">
        <v>2010</v>
      </c>
      <c r="D907" s="16">
        <v>57</v>
      </c>
      <c r="E907" s="16">
        <v>4</v>
      </c>
      <c r="F907" s="16">
        <v>0</v>
      </c>
      <c r="G907" s="16">
        <v>0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2</v>
      </c>
      <c r="P907" s="13" t="str">
        <f>IFERROR(VLOOKUP($A907,'Fielding Data'!$A:$H,MATCH(P$1,'Fielding Data'!$A$1:$H$1,0),0),"Other")</f>
        <v>P</v>
      </c>
      <c r="Q907" s="13">
        <f>IFERROR(VLOOKUP($A907,'Fielding Data'!$A:$H,MATCH(Q$1,'Fielding Data'!$A$1:$H$1,0),0),"Other")</f>
        <v>2</v>
      </c>
      <c r="R907" s="13">
        <f>IFERROR(VLOOKUP($A907,'Fielding Data'!$A:$H,MATCH(R$1,'Fielding Data'!$A$1:$H$1,0),0),"Other")</f>
        <v>6</v>
      </c>
      <c r="S907" s="13">
        <f>IFERROR(VLOOKUP($A907,'Fielding Data'!$A:$H,MATCH(S$1,'Fielding Data'!$A$1:$H$1,0),0),"Other")</f>
        <v>0</v>
      </c>
      <c r="T907" s="13">
        <f>IFERROR(VLOOKUP($A907,'Fielding Data'!$A:$H,MATCH(T$1,'Fielding Data'!$A$1:$H$1,0),0),"Other")</f>
        <v>0</v>
      </c>
      <c r="U907" s="13">
        <f>SUMIFS('Fielding Data'!E:E,'Fielding Data'!$A:$A,'Hitting Data'!$A907)</f>
        <v>2</v>
      </c>
      <c r="V907" s="13">
        <f>SUMIFS('Fielding Data'!F:F,'Fielding Data'!$A:$A,'Hitting Data'!$A907)</f>
        <v>6</v>
      </c>
      <c r="W907" s="13">
        <f>SUMIFS('Fielding Data'!G:G,'Fielding Data'!$A:$A,'Hitting Data'!$A907)</f>
        <v>0</v>
      </c>
      <c r="X907" s="13">
        <f>SUMIFS('Fielding Data'!H:H,'Fielding Data'!$A:$A,'Hitting Data'!$A907)</f>
        <v>0</v>
      </c>
    </row>
    <row r="908" spans="1:24" x14ac:dyDescent="0.3">
      <c r="A908" s="13" t="str">
        <f t="shared" si="14"/>
        <v>russoke012010</v>
      </c>
      <c r="B908" s="16" t="s">
        <v>1372</v>
      </c>
      <c r="C908" s="16">
        <v>2010</v>
      </c>
      <c r="D908" s="16">
        <v>31</v>
      </c>
      <c r="E908" s="16">
        <v>49</v>
      </c>
      <c r="F908" s="16">
        <v>5</v>
      </c>
      <c r="G908" s="16">
        <v>9</v>
      </c>
      <c r="H908" s="16">
        <v>2</v>
      </c>
      <c r="I908" s="16">
        <v>0</v>
      </c>
      <c r="J908" s="16">
        <v>0</v>
      </c>
      <c r="K908" s="16">
        <v>4</v>
      </c>
      <c r="L908" s="16">
        <v>1</v>
      </c>
      <c r="M908" s="16">
        <v>0</v>
      </c>
      <c r="N908" s="16">
        <v>3</v>
      </c>
      <c r="O908" s="16">
        <v>9</v>
      </c>
      <c r="P908" s="13" t="str">
        <f>IFERROR(VLOOKUP($A908,'Fielding Data'!$A:$H,MATCH(P$1,'Fielding Data'!$A$1:$H$1,0),0),"Other")</f>
        <v>2B</v>
      </c>
      <c r="Q908" s="13">
        <f>IFERROR(VLOOKUP($A908,'Fielding Data'!$A:$H,MATCH(Q$1,'Fielding Data'!$A$1:$H$1,0),0),"Other")</f>
        <v>2</v>
      </c>
      <c r="R908" s="13">
        <f>IFERROR(VLOOKUP($A908,'Fielding Data'!$A:$H,MATCH(R$1,'Fielding Data'!$A$1:$H$1,0),0),"Other")</f>
        <v>1</v>
      </c>
      <c r="S908" s="13">
        <f>IFERROR(VLOOKUP($A908,'Fielding Data'!$A:$H,MATCH(S$1,'Fielding Data'!$A$1:$H$1,0),0),"Other")</f>
        <v>0</v>
      </c>
      <c r="T908" s="13">
        <f>IFERROR(VLOOKUP($A908,'Fielding Data'!$A:$H,MATCH(T$1,'Fielding Data'!$A$1:$H$1,0),0),"Other")</f>
        <v>0</v>
      </c>
      <c r="U908" s="13">
        <f>SUMIFS('Fielding Data'!E:E,'Fielding Data'!$A:$A,'Hitting Data'!$A908)</f>
        <v>20</v>
      </c>
      <c r="V908" s="13">
        <f>SUMIFS('Fielding Data'!F:F,'Fielding Data'!$A:$A,'Hitting Data'!$A908)</f>
        <v>7</v>
      </c>
      <c r="W908" s="13">
        <f>SUMIFS('Fielding Data'!G:G,'Fielding Data'!$A:$A,'Hitting Data'!$A908)</f>
        <v>1</v>
      </c>
      <c r="X908" s="13">
        <f>SUMIFS('Fielding Data'!H:H,'Fielding Data'!$A:$A,'Hitting Data'!$A908)</f>
        <v>1</v>
      </c>
    </row>
    <row r="909" spans="1:24" x14ac:dyDescent="0.3">
      <c r="A909" s="13" t="str">
        <f t="shared" si="14"/>
        <v>ryalru012010</v>
      </c>
      <c r="B909" s="16" t="s">
        <v>1178</v>
      </c>
      <c r="C909" s="16">
        <v>2010</v>
      </c>
      <c r="D909" s="16">
        <v>104</v>
      </c>
      <c r="E909" s="16">
        <v>207</v>
      </c>
      <c r="F909" s="16">
        <v>19</v>
      </c>
      <c r="G909" s="16">
        <v>54</v>
      </c>
      <c r="H909" s="16">
        <v>7</v>
      </c>
      <c r="I909" s="16">
        <v>1</v>
      </c>
      <c r="J909" s="16">
        <v>3</v>
      </c>
      <c r="K909" s="16">
        <v>11</v>
      </c>
      <c r="L909" s="16">
        <v>0</v>
      </c>
      <c r="M909" s="16">
        <v>3</v>
      </c>
      <c r="N909" s="16">
        <v>8</v>
      </c>
      <c r="O909" s="16">
        <v>67</v>
      </c>
      <c r="P909" s="13" t="str">
        <f>IFERROR(VLOOKUP($A909,'Fielding Data'!$A:$H,MATCH(P$1,'Fielding Data'!$A$1:$H$1,0),0),"Other")</f>
        <v>1B</v>
      </c>
      <c r="Q909" s="13">
        <f>IFERROR(VLOOKUP($A909,'Fielding Data'!$A:$H,MATCH(Q$1,'Fielding Data'!$A$1:$H$1,0),0),"Other")</f>
        <v>127</v>
      </c>
      <c r="R909" s="13">
        <f>IFERROR(VLOOKUP($A909,'Fielding Data'!$A:$H,MATCH(R$1,'Fielding Data'!$A$1:$H$1,0),0),"Other")</f>
        <v>9</v>
      </c>
      <c r="S909" s="13">
        <f>IFERROR(VLOOKUP($A909,'Fielding Data'!$A:$H,MATCH(S$1,'Fielding Data'!$A$1:$H$1,0),0),"Other")</f>
        <v>4</v>
      </c>
      <c r="T909" s="13">
        <f>IFERROR(VLOOKUP($A909,'Fielding Data'!$A:$H,MATCH(T$1,'Fielding Data'!$A$1:$H$1,0),0),"Other")</f>
        <v>16</v>
      </c>
      <c r="U909" s="13">
        <f>SUMIFS('Fielding Data'!E:E,'Fielding Data'!$A:$A,'Hitting Data'!$A909)</f>
        <v>173</v>
      </c>
      <c r="V909" s="13">
        <f>SUMIFS('Fielding Data'!F:F,'Fielding Data'!$A:$A,'Hitting Data'!$A909)</f>
        <v>16</v>
      </c>
      <c r="W909" s="13">
        <f>SUMIFS('Fielding Data'!G:G,'Fielding Data'!$A:$A,'Hitting Data'!$A909)</f>
        <v>7</v>
      </c>
      <c r="X909" s="13">
        <f>SUMIFS('Fielding Data'!H:H,'Fielding Data'!$A:$A,'Hitting Data'!$A909)</f>
        <v>19</v>
      </c>
    </row>
    <row r="910" spans="1:24" x14ac:dyDescent="0.3">
      <c r="A910" s="13" t="str">
        <f t="shared" si="14"/>
        <v>ryanbr012010</v>
      </c>
      <c r="B910" s="16" t="s">
        <v>847</v>
      </c>
      <c r="C910" s="16">
        <v>2010</v>
      </c>
      <c r="D910" s="16">
        <v>139</v>
      </c>
      <c r="E910" s="16">
        <v>439</v>
      </c>
      <c r="F910" s="16">
        <v>50</v>
      </c>
      <c r="G910" s="16">
        <v>98</v>
      </c>
      <c r="H910" s="16">
        <v>19</v>
      </c>
      <c r="I910" s="16">
        <v>3</v>
      </c>
      <c r="J910" s="16">
        <v>2</v>
      </c>
      <c r="K910" s="16">
        <v>36</v>
      </c>
      <c r="L910" s="16">
        <v>11</v>
      </c>
      <c r="M910" s="16">
        <v>4</v>
      </c>
      <c r="N910" s="16">
        <v>33</v>
      </c>
      <c r="O910" s="16">
        <v>60</v>
      </c>
      <c r="P910" s="13" t="str">
        <f>IFERROR(VLOOKUP($A910,'Fielding Data'!$A:$H,MATCH(P$1,'Fielding Data'!$A$1:$H$1,0),0),"Other")</f>
        <v>SS</v>
      </c>
      <c r="Q910" s="13">
        <f>IFERROR(VLOOKUP($A910,'Fielding Data'!$A:$H,MATCH(Q$1,'Fielding Data'!$A$1:$H$1,0),0),"Other")</f>
        <v>197</v>
      </c>
      <c r="R910" s="13">
        <f>IFERROR(VLOOKUP($A910,'Fielding Data'!$A:$H,MATCH(R$1,'Fielding Data'!$A$1:$H$1,0),0),"Other")</f>
        <v>430</v>
      </c>
      <c r="S910" s="13">
        <f>IFERROR(VLOOKUP($A910,'Fielding Data'!$A:$H,MATCH(S$1,'Fielding Data'!$A$1:$H$1,0),0),"Other")</f>
        <v>17</v>
      </c>
      <c r="T910" s="13">
        <f>IFERROR(VLOOKUP($A910,'Fielding Data'!$A:$H,MATCH(T$1,'Fielding Data'!$A$1:$H$1,0),0),"Other")</f>
        <v>102</v>
      </c>
      <c r="U910" s="13">
        <f>SUMIFS('Fielding Data'!E:E,'Fielding Data'!$A:$A,'Hitting Data'!$A910)</f>
        <v>197</v>
      </c>
      <c r="V910" s="13">
        <f>SUMIFS('Fielding Data'!F:F,'Fielding Data'!$A:$A,'Hitting Data'!$A910)</f>
        <v>430</v>
      </c>
      <c r="W910" s="13">
        <f>SUMIFS('Fielding Data'!G:G,'Fielding Data'!$A:$A,'Hitting Data'!$A910)</f>
        <v>17</v>
      </c>
      <c r="X910" s="13">
        <f>SUMIFS('Fielding Data'!H:H,'Fielding Data'!$A:$A,'Hitting Data'!$A910)</f>
        <v>102</v>
      </c>
    </row>
    <row r="911" spans="1:24" x14ac:dyDescent="0.3">
      <c r="A911" s="13" t="str">
        <f t="shared" si="14"/>
        <v>ryanmi032010</v>
      </c>
      <c r="B911" s="16" t="s">
        <v>334</v>
      </c>
      <c r="C911" s="16">
        <v>2010</v>
      </c>
      <c r="D911" s="16">
        <v>22</v>
      </c>
      <c r="E911" s="16">
        <v>39</v>
      </c>
      <c r="F911" s="16">
        <v>3</v>
      </c>
      <c r="G911" s="16">
        <v>8</v>
      </c>
      <c r="H911" s="16">
        <v>4</v>
      </c>
      <c r="I911" s="16">
        <v>0</v>
      </c>
      <c r="J911" s="16">
        <v>0</v>
      </c>
      <c r="K911" s="16">
        <v>2</v>
      </c>
      <c r="L911" s="16">
        <v>0</v>
      </c>
      <c r="M911" s="16">
        <v>0</v>
      </c>
      <c r="N911" s="16">
        <v>1</v>
      </c>
      <c r="O911" s="16">
        <v>5</v>
      </c>
      <c r="P911" s="13" t="str">
        <f>IFERROR(VLOOKUP($A911,'Fielding Data'!$A:$H,MATCH(P$1,'Fielding Data'!$A$1:$H$1,0),0),"Other")</f>
        <v>1B</v>
      </c>
      <c r="Q911" s="13">
        <f>IFERROR(VLOOKUP($A911,'Fielding Data'!$A:$H,MATCH(Q$1,'Fielding Data'!$A$1:$H$1,0),0),"Other")</f>
        <v>28</v>
      </c>
      <c r="R911" s="13">
        <f>IFERROR(VLOOKUP($A911,'Fielding Data'!$A:$H,MATCH(R$1,'Fielding Data'!$A$1:$H$1,0),0),"Other")</f>
        <v>2</v>
      </c>
      <c r="S911" s="13">
        <f>IFERROR(VLOOKUP($A911,'Fielding Data'!$A:$H,MATCH(S$1,'Fielding Data'!$A$1:$H$1,0),0),"Other")</f>
        <v>0</v>
      </c>
      <c r="T911" s="13">
        <f>IFERROR(VLOOKUP($A911,'Fielding Data'!$A:$H,MATCH(T$1,'Fielding Data'!$A$1:$H$1,0),0),"Other")</f>
        <v>3</v>
      </c>
      <c r="U911" s="13">
        <f>SUMIFS('Fielding Data'!E:E,'Fielding Data'!$A:$A,'Hitting Data'!$A911)</f>
        <v>39</v>
      </c>
      <c r="V911" s="13">
        <f>SUMIFS('Fielding Data'!F:F,'Fielding Data'!$A:$A,'Hitting Data'!$A911)</f>
        <v>2</v>
      </c>
      <c r="W911" s="13">
        <f>SUMIFS('Fielding Data'!G:G,'Fielding Data'!$A:$A,'Hitting Data'!$A911)</f>
        <v>0</v>
      </c>
      <c r="X911" s="13">
        <f>SUMIFS('Fielding Data'!H:H,'Fielding Data'!$A:$A,'Hitting Data'!$A911)</f>
        <v>3</v>
      </c>
    </row>
    <row r="912" spans="1:24" x14ac:dyDescent="0.3">
      <c r="A912" s="13" t="str">
        <f t="shared" si="14"/>
        <v>rzepcma012010</v>
      </c>
      <c r="B912" s="16" t="s">
        <v>1179</v>
      </c>
      <c r="C912" s="16">
        <v>2010</v>
      </c>
      <c r="D912" s="16">
        <v>14</v>
      </c>
      <c r="E912" s="16">
        <v>0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3" t="str">
        <f>IFERROR(VLOOKUP($A912,'Fielding Data'!$A:$H,MATCH(P$1,'Fielding Data'!$A$1:$H$1,0),0),"Other")</f>
        <v>P</v>
      </c>
      <c r="Q912" s="13">
        <f>IFERROR(VLOOKUP($A912,'Fielding Data'!$A:$H,MATCH(Q$1,'Fielding Data'!$A$1:$H$1,0),0),"Other")</f>
        <v>1</v>
      </c>
      <c r="R912" s="13">
        <f>IFERROR(VLOOKUP($A912,'Fielding Data'!$A:$H,MATCH(R$1,'Fielding Data'!$A$1:$H$1,0),0),"Other")</f>
        <v>4</v>
      </c>
      <c r="S912" s="13">
        <f>IFERROR(VLOOKUP($A912,'Fielding Data'!$A:$H,MATCH(S$1,'Fielding Data'!$A$1:$H$1,0),0),"Other")</f>
        <v>0</v>
      </c>
      <c r="T912" s="13">
        <f>IFERROR(VLOOKUP($A912,'Fielding Data'!$A:$H,MATCH(T$1,'Fielding Data'!$A$1:$H$1,0),0),"Other")</f>
        <v>0</v>
      </c>
      <c r="U912" s="13">
        <f>SUMIFS('Fielding Data'!E:E,'Fielding Data'!$A:$A,'Hitting Data'!$A912)</f>
        <v>1</v>
      </c>
      <c r="V912" s="13">
        <f>SUMIFS('Fielding Data'!F:F,'Fielding Data'!$A:$A,'Hitting Data'!$A912)</f>
        <v>4</v>
      </c>
      <c r="W912" s="13">
        <f>SUMIFS('Fielding Data'!G:G,'Fielding Data'!$A:$A,'Hitting Data'!$A912)</f>
        <v>0</v>
      </c>
      <c r="X912" s="13">
        <f>SUMIFS('Fielding Data'!H:H,'Fielding Data'!$A:$A,'Hitting Data'!$A912)</f>
        <v>0</v>
      </c>
    </row>
    <row r="913" spans="1:24" x14ac:dyDescent="0.3">
      <c r="A913" s="13" t="str">
        <f t="shared" si="14"/>
        <v>sabatcc012010</v>
      </c>
      <c r="B913" s="16" t="s">
        <v>275</v>
      </c>
      <c r="C913" s="16">
        <v>2010</v>
      </c>
      <c r="D913" s="16">
        <v>34</v>
      </c>
      <c r="E913" s="16">
        <v>5</v>
      </c>
      <c r="F913" s="16">
        <v>0</v>
      </c>
      <c r="G913" s="16">
        <v>1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16">
        <v>3</v>
      </c>
      <c r="P913" s="13" t="str">
        <f>IFERROR(VLOOKUP($A913,'Fielding Data'!$A:$H,MATCH(P$1,'Fielding Data'!$A$1:$H$1,0),0),"Other")</f>
        <v>P</v>
      </c>
      <c r="Q913" s="13">
        <f>IFERROR(VLOOKUP($A913,'Fielding Data'!$A:$H,MATCH(Q$1,'Fielding Data'!$A$1:$H$1,0),0),"Other")</f>
        <v>4</v>
      </c>
      <c r="R913" s="13">
        <f>IFERROR(VLOOKUP($A913,'Fielding Data'!$A:$H,MATCH(R$1,'Fielding Data'!$A$1:$H$1,0),0),"Other")</f>
        <v>30</v>
      </c>
      <c r="S913" s="13">
        <f>IFERROR(VLOOKUP($A913,'Fielding Data'!$A:$H,MATCH(S$1,'Fielding Data'!$A$1:$H$1,0),0),"Other")</f>
        <v>1</v>
      </c>
      <c r="T913" s="13">
        <f>IFERROR(VLOOKUP($A913,'Fielding Data'!$A:$H,MATCH(T$1,'Fielding Data'!$A$1:$H$1,0),0),"Other")</f>
        <v>3</v>
      </c>
      <c r="U913" s="13">
        <f>SUMIFS('Fielding Data'!E:E,'Fielding Data'!$A:$A,'Hitting Data'!$A913)</f>
        <v>4</v>
      </c>
      <c r="V913" s="13">
        <f>SUMIFS('Fielding Data'!F:F,'Fielding Data'!$A:$A,'Hitting Data'!$A913)</f>
        <v>30</v>
      </c>
      <c r="W913" s="13">
        <f>SUMIFS('Fielding Data'!G:G,'Fielding Data'!$A:$A,'Hitting Data'!$A913)</f>
        <v>1</v>
      </c>
      <c r="X913" s="13">
        <f>SUMIFS('Fielding Data'!H:H,'Fielding Data'!$A:$A,'Hitting Data'!$A913)</f>
        <v>3</v>
      </c>
    </row>
    <row r="914" spans="1:24" x14ac:dyDescent="0.3">
      <c r="A914" s="13" t="str">
        <f t="shared" si="14"/>
        <v>saitota012010</v>
      </c>
      <c r="B914" s="16" t="s">
        <v>724</v>
      </c>
      <c r="C914" s="16">
        <v>2010</v>
      </c>
      <c r="D914" s="16">
        <v>56</v>
      </c>
      <c r="E914" s="16">
        <v>1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1</v>
      </c>
      <c r="P914" s="13" t="str">
        <f>IFERROR(VLOOKUP($A914,'Fielding Data'!$A:$H,MATCH(P$1,'Fielding Data'!$A$1:$H$1,0),0),"Other")</f>
        <v>P</v>
      </c>
      <c r="Q914" s="13">
        <f>IFERROR(VLOOKUP($A914,'Fielding Data'!$A:$H,MATCH(Q$1,'Fielding Data'!$A$1:$H$1,0),0),"Other")</f>
        <v>4</v>
      </c>
      <c r="R914" s="13">
        <f>IFERROR(VLOOKUP($A914,'Fielding Data'!$A:$H,MATCH(R$1,'Fielding Data'!$A$1:$H$1,0),0),"Other")</f>
        <v>2</v>
      </c>
      <c r="S914" s="13">
        <f>IFERROR(VLOOKUP($A914,'Fielding Data'!$A:$H,MATCH(S$1,'Fielding Data'!$A$1:$H$1,0),0),"Other")</f>
        <v>0</v>
      </c>
      <c r="T914" s="13">
        <f>IFERROR(VLOOKUP($A914,'Fielding Data'!$A:$H,MATCH(T$1,'Fielding Data'!$A$1:$H$1,0),0),"Other")</f>
        <v>0</v>
      </c>
      <c r="U914" s="13">
        <f>SUMIFS('Fielding Data'!E:E,'Fielding Data'!$A:$A,'Hitting Data'!$A914)</f>
        <v>4</v>
      </c>
      <c r="V914" s="13">
        <f>SUMIFS('Fielding Data'!F:F,'Fielding Data'!$A:$A,'Hitting Data'!$A914)</f>
        <v>2</v>
      </c>
      <c r="W914" s="13">
        <f>SUMIFS('Fielding Data'!G:G,'Fielding Data'!$A:$A,'Hitting Data'!$A914)</f>
        <v>0</v>
      </c>
      <c r="X914" s="13">
        <f>SUMIFS('Fielding Data'!H:H,'Fielding Data'!$A:$A,'Hitting Data'!$A914)</f>
        <v>0</v>
      </c>
    </row>
    <row r="915" spans="1:24" x14ac:dyDescent="0.3">
      <c r="A915" s="13" t="str">
        <f t="shared" si="14"/>
        <v>salasfe012010</v>
      </c>
      <c r="B915" s="16" t="s">
        <v>1373</v>
      </c>
      <c r="C915" s="16">
        <v>2010</v>
      </c>
      <c r="D915" s="16">
        <v>27</v>
      </c>
      <c r="E915" s="16">
        <v>0</v>
      </c>
      <c r="F915" s="16">
        <v>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3" t="str">
        <f>IFERROR(VLOOKUP($A915,'Fielding Data'!$A:$H,MATCH(P$1,'Fielding Data'!$A$1:$H$1,0),0),"Other")</f>
        <v>P</v>
      </c>
      <c r="Q915" s="13">
        <f>IFERROR(VLOOKUP($A915,'Fielding Data'!$A:$H,MATCH(Q$1,'Fielding Data'!$A$1:$H$1,0),0),"Other")</f>
        <v>4</v>
      </c>
      <c r="R915" s="13">
        <f>IFERROR(VLOOKUP($A915,'Fielding Data'!$A:$H,MATCH(R$1,'Fielding Data'!$A$1:$H$1,0),0),"Other")</f>
        <v>4</v>
      </c>
      <c r="S915" s="13">
        <f>IFERROR(VLOOKUP($A915,'Fielding Data'!$A:$H,MATCH(S$1,'Fielding Data'!$A$1:$H$1,0),0),"Other")</f>
        <v>0</v>
      </c>
      <c r="T915" s="13">
        <f>IFERROR(VLOOKUP($A915,'Fielding Data'!$A:$H,MATCH(T$1,'Fielding Data'!$A$1:$H$1,0),0),"Other")</f>
        <v>0</v>
      </c>
      <c r="U915" s="13">
        <f>SUMIFS('Fielding Data'!E:E,'Fielding Data'!$A:$A,'Hitting Data'!$A915)</f>
        <v>4</v>
      </c>
      <c r="V915" s="13">
        <f>SUMIFS('Fielding Data'!F:F,'Fielding Data'!$A:$A,'Hitting Data'!$A915)</f>
        <v>4</v>
      </c>
      <c r="W915" s="13">
        <f>SUMIFS('Fielding Data'!G:G,'Fielding Data'!$A:$A,'Hitting Data'!$A915)</f>
        <v>0</v>
      </c>
      <c r="X915" s="13">
        <f>SUMIFS('Fielding Data'!H:H,'Fielding Data'!$A:$A,'Hitting Data'!$A915)</f>
        <v>0</v>
      </c>
    </row>
    <row r="916" spans="1:24" x14ac:dyDescent="0.3">
      <c r="A916" s="13" t="str">
        <f t="shared" si="14"/>
        <v>salazos012010</v>
      </c>
      <c r="B916" s="16" t="s">
        <v>335</v>
      </c>
      <c r="C916" s="16">
        <v>2010</v>
      </c>
      <c r="D916" s="16">
        <v>85</v>
      </c>
      <c r="E916" s="16">
        <v>131</v>
      </c>
      <c r="F916" s="16">
        <v>19</v>
      </c>
      <c r="G916" s="16">
        <v>31</v>
      </c>
      <c r="H916" s="16">
        <v>4</v>
      </c>
      <c r="I916" s="16">
        <v>0</v>
      </c>
      <c r="J916" s="16">
        <v>3</v>
      </c>
      <c r="K916" s="16">
        <v>19</v>
      </c>
      <c r="L916" s="16">
        <v>1</v>
      </c>
      <c r="M916" s="16">
        <v>2</v>
      </c>
      <c r="N916" s="16">
        <v>16</v>
      </c>
      <c r="O916" s="16">
        <v>23</v>
      </c>
      <c r="P916" s="13" t="str">
        <f>IFERROR(VLOOKUP($A916,'Fielding Data'!$A:$H,MATCH(P$1,'Fielding Data'!$A$1:$H$1,0),0),"Other")</f>
        <v>1B</v>
      </c>
      <c r="Q916" s="13">
        <f>IFERROR(VLOOKUP($A916,'Fielding Data'!$A:$H,MATCH(Q$1,'Fielding Data'!$A$1:$H$1,0),0),"Other")</f>
        <v>33</v>
      </c>
      <c r="R916" s="13">
        <f>IFERROR(VLOOKUP($A916,'Fielding Data'!$A:$H,MATCH(R$1,'Fielding Data'!$A$1:$H$1,0),0),"Other")</f>
        <v>1</v>
      </c>
      <c r="S916" s="13">
        <f>IFERROR(VLOOKUP($A916,'Fielding Data'!$A:$H,MATCH(S$1,'Fielding Data'!$A$1:$H$1,0),0),"Other")</f>
        <v>0</v>
      </c>
      <c r="T916" s="13">
        <f>IFERROR(VLOOKUP($A916,'Fielding Data'!$A:$H,MATCH(T$1,'Fielding Data'!$A$1:$H$1,0),0),"Other")</f>
        <v>4</v>
      </c>
      <c r="U916" s="13">
        <f>SUMIFS('Fielding Data'!E:E,'Fielding Data'!$A:$A,'Hitting Data'!$A916)</f>
        <v>51</v>
      </c>
      <c r="V916" s="13">
        <f>SUMIFS('Fielding Data'!F:F,'Fielding Data'!$A:$A,'Hitting Data'!$A916)</f>
        <v>6</v>
      </c>
      <c r="W916" s="13">
        <f>SUMIFS('Fielding Data'!G:G,'Fielding Data'!$A:$A,'Hitting Data'!$A916)</f>
        <v>0</v>
      </c>
      <c r="X916" s="13">
        <f>SUMIFS('Fielding Data'!H:H,'Fielding Data'!$A:$A,'Hitting Data'!$A916)</f>
        <v>4</v>
      </c>
    </row>
    <row r="917" spans="1:24" x14ac:dyDescent="0.3">
      <c r="A917" s="13" t="str">
        <f t="shared" si="14"/>
        <v>salech012010</v>
      </c>
      <c r="B917" s="16" t="s">
        <v>1374</v>
      </c>
      <c r="C917" s="16">
        <v>2010</v>
      </c>
      <c r="D917" s="16">
        <v>21</v>
      </c>
      <c r="E917" s="16">
        <v>0</v>
      </c>
      <c r="F917" s="16">
        <v>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16">
        <v>0</v>
      </c>
      <c r="P917" s="13" t="str">
        <f>IFERROR(VLOOKUP($A917,'Fielding Data'!$A:$H,MATCH(P$1,'Fielding Data'!$A$1:$H$1,0),0),"Other")</f>
        <v>P</v>
      </c>
      <c r="Q917" s="13">
        <f>IFERROR(VLOOKUP($A917,'Fielding Data'!$A:$H,MATCH(Q$1,'Fielding Data'!$A$1:$H$1,0),0),"Other")</f>
        <v>0</v>
      </c>
      <c r="R917" s="13">
        <f>IFERROR(VLOOKUP($A917,'Fielding Data'!$A:$H,MATCH(R$1,'Fielding Data'!$A$1:$H$1,0),0),"Other")</f>
        <v>1</v>
      </c>
      <c r="S917" s="13">
        <f>IFERROR(VLOOKUP($A917,'Fielding Data'!$A:$H,MATCH(S$1,'Fielding Data'!$A$1:$H$1,0),0),"Other")</f>
        <v>0</v>
      </c>
      <c r="T917" s="13">
        <f>IFERROR(VLOOKUP($A917,'Fielding Data'!$A:$H,MATCH(T$1,'Fielding Data'!$A$1:$H$1,0),0),"Other")</f>
        <v>0</v>
      </c>
      <c r="U917" s="13">
        <f>SUMIFS('Fielding Data'!E:E,'Fielding Data'!$A:$A,'Hitting Data'!$A917)</f>
        <v>0</v>
      </c>
      <c r="V917" s="13">
        <f>SUMIFS('Fielding Data'!F:F,'Fielding Data'!$A:$A,'Hitting Data'!$A917)</f>
        <v>1</v>
      </c>
      <c r="W917" s="13">
        <f>SUMIFS('Fielding Data'!G:G,'Fielding Data'!$A:$A,'Hitting Data'!$A917)</f>
        <v>0</v>
      </c>
      <c r="X917" s="13">
        <f>SUMIFS('Fielding Data'!H:H,'Fielding Data'!$A:$A,'Hitting Data'!$A917)</f>
        <v>0</v>
      </c>
    </row>
    <row r="918" spans="1:24" x14ac:dyDescent="0.3">
      <c r="A918" s="13" t="str">
        <f t="shared" si="14"/>
        <v>samarje012010</v>
      </c>
      <c r="B918" s="16" t="s">
        <v>1007</v>
      </c>
      <c r="C918" s="16">
        <v>2010</v>
      </c>
      <c r="D918" s="16">
        <v>7</v>
      </c>
      <c r="E918" s="16">
        <v>4</v>
      </c>
      <c r="F918" s="16">
        <v>0</v>
      </c>
      <c r="G918" s="16">
        <v>1</v>
      </c>
      <c r="H918" s="16">
        <v>0</v>
      </c>
      <c r="I918" s="16">
        <v>0</v>
      </c>
      <c r="J918" s="16">
        <v>0</v>
      </c>
      <c r="K918" s="16">
        <v>1</v>
      </c>
      <c r="L918" s="16">
        <v>0</v>
      </c>
      <c r="M918" s="16">
        <v>0</v>
      </c>
      <c r="N918" s="16">
        <v>2</v>
      </c>
      <c r="O918" s="16">
        <v>2</v>
      </c>
      <c r="P918" s="13" t="str">
        <f>IFERROR(VLOOKUP($A918,'Fielding Data'!$A:$H,MATCH(P$1,'Fielding Data'!$A$1:$H$1,0),0),"Other")</f>
        <v>P</v>
      </c>
      <c r="Q918" s="13">
        <f>IFERROR(VLOOKUP($A918,'Fielding Data'!$A:$H,MATCH(Q$1,'Fielding Data'!$A$1:$H$1,0),0),"Other")</f>
        <v>2</v>
      </c>
      <c r="R918" s="13">
        <f>IFERROR(VLOOKUP($A918,'Fielding Data'!$A:$H,MATCH(R$1,'Fielding Data'!$A$1:$H$1,0),0),"Other")</f>
        <v>1</v>
      </c>
      <c r="S918" s="13">
        <f>IFERROR(VLOOKUP($A918,'Fielding Data'!$A:$H,MATCH(S$1,'Fielding Data'!$A$1:$H$1,0),0),"Other")</f>
        <v>0</v>
      </c>
      <c r="T918" s="13">
        <f>IFERROR(VLOOKUP($A918,'Fielding Data'!$A:$H,MATCH(T$1,'Fielding Data'!$A$1:$H$1,0),0),"Other")</f>
        <v>0</v>
      </c>
      <c r="U918" s="13">
        <f>SUMIFS('Fielding Data'!E:E,'Fielding Data'!$A:$A,'Hitting Data'!$A918)</f>
        <v>2</v>
      </c>
      <c r="V918" s="13">
        <f>SUMIFS('Fielding Data'!F:F,'Fielding Data'!$A:$A,'Hitting Data'!$A918)</f>
        <v>1</v>
      </c>
      <c r="W918" s="13">
        <f>SUMIFS('Fielding Data'!G:G,'Fielding Data'!$A:$A,'Hitting Data'!$A918)</f>
        <v>0</v>
      </c>
      <c r="X918" s="13">
        <f>SUMIFS('Fielding Data'!H:H,'Fielding Data'!$A:$A,'Hitting Data'!$A918)</f>
        <v>0</v>
      </c>
    </row>
    <row r="919" spans="1:24" x14ac:dyDescent="0.3">
      <c r="A919" s="13" t="str">
        <f t="shared" si="14"/>
        <v>sampsch012010</v>
      </c>
      <c r="B919" s="16" t="s">
        <v>725</v>
      </c>
      <c r="C919" s="16">
        <v>2010</v>
      </c>
      <c r="D919" s="16">
        <v>35</v>
      </c>
      <c r="E919" s="16">
        <v>0</v>
      </c>
      <c r="F919" s="16">
        <v>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3" t="str">
        <f>IFERROR(VLOOKUP($A919,'Fielding Data'!$A:$H,MATCH(P$1,'Fielding Data'!$A$1:$H$1,0),0),"Other")</f>
        <v>P</v>
      </c>
      <c r="Q919" s="13">
        <f>IFERROR(VLOOKUP($A919,'Fielding Data'!$A:$H,MATCH(Q$1,'Fielding Data'!$A$1:$H$1,0),0),"Other")</f>
        <v>0</v>
      </c>
      <c r="R919" s="13">
        <f>IFERROR(VLOOKUP($A919,'Fielding Data'!$A:$H,MATCH(R$1,'Fielding Data'!$A$1:$H$1,0),0),"Other")</f>
        <v>3</v>
      </c>
      <c r="S919" s="13">
        <f>IFERROR(VLOOKUP($A919,'Fielding Data'!$A:$H,MATCH(S$1,'Fielding Data'!$A$1:$H$1,0),0),"Other")</f>
        <v>0</v>
      </c>
      <c r="T919" s="13">
        <f>IFERROR(VLOOKUP($A919,'Fielding Data'!$A:$H,MATCH(T$1,'Fielding Data'!$A$1:$H$1,0),0),"Other")</f>
        <v>0</v>
      </c>
      <c r="U919" s="13">
        <f>SUMIFS('Fielding Data'!E:E,'Fielding Data'!$A:$A,'Hitting Data'!$A919)</f>
        <v>0</v>
      </c>
      <c r="V919" s="13">
        <f>SUMIFS('Fielding Data'!F:F,'Fielding Data'!$A:$A,'Hitting Data'!$A919)</f>
        <v>3</v>
      </c>
      <c r="W919" s="13">
        <f>SUMIFS('Fielding Data'!G:G,'Fielding Data'!$A:$A,'Hitting Data'!$A919)</f>
        <v>0</v>
      </c>
      <c r="X919" s="13">
        <f>SUMIFS('Fielding Data'!H:H,'Fielding Data'!$A:$A,'Hitting Data'!$A919)</f>
        <v>0</v>
      </c>
    </row>
    <row r="920" spans="1:24" x14ac:dyDescent="0.3">
      <c r="A920" s="13" t="str">
        <f t="shared" si="14"/>
        <v>sanabal012010</v>
      </c>
      <c r="B920" s="16" t="s">
        <v>1375</v>
      </c>
      <c r="C920" s="16">
        <v>2010</v>
      </c>
      <c r="D920" s="16">
        <v>15</v>
      </c>
      <c r="E920" s="16">
        <v>22</v>
      </c>
      <c r="F920" s="16">
        <v>0</v>
      </c>
      <c r="G920" s="16">
        <v>1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11</v>
      </c>
      <c r="P920" s="13" t="str">
        <f>IFERROR(VLOOKUP($A920,'Fielding Data'!$A:$H,MATCH(P$1,'Fielding Data'!$A$1:$H$1,0),0),"Other")</f>
        <v>P</v>
      </c>
      <c r="Q920" s="13">
        <f>IFERROR(VLOOKUP($A920,'Fielding Data'!$A:$H,MATCH(Q$1,'Fielding Data'!$A$1:$H$1,0),0),"Other")</f>
        <v>2</v>
      </c>
      <c r="R920" s="13">
        <f>IFERROR(VLOOKUP($A920,'Fielding Data'!$A:$H,MATCH(R$1,'Fielding Data'!$A$1:$H$1,0),0),"Other")</f>
        <v>10</v>
      </c>
      <c r="S920" s="13">
        <f>IFERROR(VLOOKUP($A920,'Fielding Data'!$A:$H,MATCH(S$1,'Fielding Data'!$A$1:$H$1,0),0),"Other")</f>
        <v>0</v>
      </c>
      <c r="T920" s="13">
        <f>IFERROR(VLOOKUP($A920,'Fielding Data'!$A:$H,MATCH(T$1,'Fielding Data'!$A$1:$H$1,0),0),"Other")</f>
        <v>0</v>
      </c>
      <c r="U920" s="13">
        <f>SUMIFS('Fielding Data'!E:E,'Fielding Data'!$A:$A,'Hitting Data'!$A920)</f>
        <v>2</v>
      </c>
      <c r="V920" s="13">
        <f>SUMIFS('Fielding Data'!F:F,'Fielding Data'!$A:$A,'Hitting Data'!$A920)</f>
        <v>10</v>
      </c>
      <c r="W920" s="13">
        <f>SUMIFS('Fielding Data'!G:G,'Fielding Data'!$A:$A,'Hitting Data'!$A920)</f>
        <v>0</v>
      </c>
      <c r="X920" s="13">
        <f>SUMIFS('Fielding Data'!H:H,'Fielding Data'!$A:$A,'Hitting Data'!$A920)</f>
        <v>0</v>
      </c>
    </row>
    <row r="921" spans="1:24" x14ac:dyDescent="0.3">
      <c r="A921" s="13" t="str">
        <f t="shared" si="14"/>
        <v>sanchan012010</v>
      </c>
      <c r="B921" s="16" t="s">
        <v>726</v>
      </c>
      <c r="C921" s="16">
        <v>2010</v>
      </c>
      <c r="D921" s="16">
        <v>33</v>
      </c>
      <c r="E921" s="16">
        <v>59</v>
      </c>
      <c r="F921" s="16">
        <v>3</v>
      </c>
      <c r="G921" s="16">
        <v>6</v>
      </c>
      <c r="H921" s="16">
        <v>0</v>
      </c>
      <c r="I921" s="16">
        <v>0</v>
      </c>
      <c r="J921" s="16">
        <v>0</v>
      </c>
      <c r="K921" s="16">
        <v>1</v>
      </c>
      <c r="L921" s="16">
        <v>0</v>
      </c>
      <c r="M921" s="16">
        <v>0</v>
      </c>
      <c r="N921" s="16">
        <v>4</v>
      </c>
      <c r="O921" s="16">
        <v>28</v>
      </c>
      <c r="P921" s="13" t="str">
        <f>IFERROR(VLOOKUP($A921,'Fielding Data'!$A:$H,MATCH(P$1,'Fielding Data'!$A$1:$H$1,0),0),"Other")</f>
        <v>P</v>
      </c>
      <c r="Q921" s="13">
        <f>IFERROR(VLOOKUP($A921,'Fielding Data'!$A:$H,MATCH(Q$1,'Fielding Data'!$A$1:$H$1,0),0),"Other")</f>
        <v>14</v>
      </c>
      <c r="R921" s="13">
        <f>IFERROR(VLOOKUP($A921,'Fielding Data'!$A:$H,MATCH(R$1,'Fielding Data'!$A$1:$H$1,0),0),"Other")</f>
        <v>25</v>
      </c>
      <c r="S921" s="13">
        <f>IFERROR(VLOOKUP($A921,'Fielding Data'!$A:$H,MATCH(S$1,'Fielding Data'!$A$1:$H$1,0),0),"Other")</f>
        <v>5</v>
      </c>
      <c r="T921" s="13">
        <f>IFERROR(VLOOKUP($A921,'Fielding Data'!$A:$H,MATCH(T$1,'Fielding Data'!$A$1:$H$1,0),0),"Other")</f>
        <v>2</v>
      </c>
      <c r="U921" s="13">
        <f>SUMIFS('Fielding Data'!E:E,'Fielding Data'!$A:$A,'Hitting Data'!$A921)</f>
        <v>14</v>
      </c>
      <c r="V921" s="13">
        <f>SUMIFS('Fielding Data'!F:F,'Fielding Data'!$A:$A,'Hitting Data'!$A921)</f>
        <v>25</v>
      </c>
      <c r="W921" s="13">
        <f>SUMIFS('Fielding Data'!G:G,'Fielding Data'!$A:$A,'Hitting Data'!$A921)</f>
        <v>5</v>
      </c>
      <c r="X921" s="13">
        <f>SUMIFS('Fielding Data'!H:H,'Fielding Data'!$A:$A,'Hitting Data'!$A921)</f>
        <v>2</v>
      </c>
    </row>
    <row r="922" spans="1:24" x14ac:dyDescent="0.3">
      <c r="A922" s="13" t="str">
        <f t="shared" si="14"/>
        <v>sanchbr012010</v>
      </c>
      <c r="B922" s="16" t="s">
        <v>728</v>
      </c>
      <c r="C922" s="16">
        <v>2010</v>
      </c>
      <c r="D922" s="16">
        <v>61</v>
      </c>
      <c r="E922" s="16">
        <v>1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3" t="str">
        <f>IFERROR(VLOOKUP($A922,'Fielding Data'!$A:$H,MATCH(P$1,'Fielding Data'!$A$1:$H$1,0),0),"Other")</f>
        <v>P</v>
      </c>
      <c r="Q922" s="13">
        <f>IFERROR(VLOOKUP($A922,'Fielding Data'!$A:$H,MATCH(Q$1,'Fielding Data'!$A$1:$H$1,0),0),"Other")</f>
        <v>3</v>
      </c>
      <c r="R922" s="13">
        <f>IFERROR(VLOOKUP($A922,'Fielding Data'!$A:$H,MATCH(R$1,'Fielding Data'!$A$1:$H$1,0),0),"Other")</f>
        <v>8</v>
      </c>
      <c r="S922" s="13">
        <f>IFERROR(VLOOKUP($A922,'Fielding Data'!$A:$H,MATCH(S$1,'Fielding Data'!$A$1:$H$1,0),0),"Other")</f>
        <v>0</v>
      </c>
      <c r="T922" s="13">
        <f>IFERROR(VLOOKUP($A922,'Fielding Data'!$A:$H,MATCH(T$1,'Fielding Data'!$A$1:$H$1,0),0),"Other")</f>
        <v>1</v>
      </c>
      <c r="U922" s="13">
        <f>SUMIFS('Fielding Data'!E:E,'Fielding Data'!$A:$A,'Hitting Data'!$A922)</f>
        <v>3</v>
      </c>
      <c r="V922" s="13">
        <f>SUMIFS('Fielding Data'!F:F,'Fielding Data'!$A:$A,'Hitting Data'!$A922)</f>
        <v>8</v>
      </c>
      <c r="W922" s="13">
        <f>SUMIFS('Fielding Data'!G:G,'Fielding Data'!$A:$A,'Hitting Data'!$A922)</f>
        <v>0</v>
      </c>
      <c r="X922" s="13">
        <f>SUMIFS('Fielding Data'!H:H,'Fielding Data'!$A:$A,'Hitting Data'!$A922)</f>
        <v>1</v>
      </c>
    </row>
    <row r="923" spans="1:24" x14ac:dyDescent="0.3">
      <c r="A923" s="13" t="str">
        <f t="shared" si="14"/>
        <v>sanchfr012010</v>
      </c>
      <c r="B923" s="16" t="s">
        <v>336</v>
      </c>
      <c r="C923" s="16">
        <v>2010</v>
      </c>
      <c r="D923" s="16">
        <v>111</v>
      </c>
      <c r="E923" s="16">
        <v>431</v>
      </c>
      <c r="F923" s="16">
        <v>55</v>
      </c>
      <c r="G923" s="16">
        <v>126</v>
      </c>
      <c r="H923" s="16">
        <v>22</v>
      </c>
      <c r="I923" s="16">
        <v>1</v>
      </c>
      <c r="J923" s="16">
        <v>7</v>
      </c>
      <c r="K923" s="16">
        <v>47</v>
      </c>
      <c r="L923" s="16">
        <v>3</v>
      </c>
      <c r="M923" s="16">
        <v>1</v>
      </c>
      <c r="N923" s="16">
        <v>32</v>
      </c>
      <c r="O923" s="16">
        <v>68</v>
      </c>
      <c r="P923" s="13" t="str">
        <f>IFERROR(VLOOKUP($A923,'Fielding Data'!$A:$H,MATCH(P$1,'Fielding Data'!$A$1:$H$1,0),0),"Other")</f>
        <v>2B</v>
      </c>
      <c r="Q923" s="13">
        <f>IFERROR(VLOOKUP($A923,'Fielding Data'!$A:$H,MATCH(Q$1,'Fielding Data'!$A$1:$H$1,0),0),"Other")</f>
        <v>198</v>
      </c>
      <c r="R923" s="13">
        <f>IFERROR(VLOOKUP($A923,'Fielding Data'!$A:$H,MATCH(R$1,'Fielding Data'!$A$1:$H$1,0),0),"Other")</f>
        <v>256</v>
      </c>
      <c r="S923" s="13">
        <f>IFERROR(VLOOKUP($A923,'Fielding Data'!$A:$H,MATCH(S$1,'Fielding Data'!$A$1:$H$1,0),0),"Other")</f>
        <v>4</v>
      </c>
      <c r="T923" s="13">
        <f>IFERROR(VLOOKUP($A923,'Fielding Data'!$A:$H,MATCH(T$1,'Fielding Data'!$A$1:$H$1,0),0),"Other")</f>
        <v>52</v>
      </c>
      <c r="U923" s="13">
        <f>SUMIFS('Fielding Data'!E:E,'Fielding Data'!$A:$A,'Hitting Data'!$A923)</f>
        <v>198</v>
      </c>
      <c r="V923" s="13">
        <f>SUMIFS('Fielding Data'!F:F,'Fielding Data'!$A:$A,'Hitting Data'!$A923)</f>
        <v>256</v>
      </c>
      <c r="W923" s="13">
        <f>SUMIFS('Fielding Data'!G:G,'Fielding Data'!$A:$A,'Hitting Data'!$A923)</f>
        <v>4</v>
      </c>
      <c r="X923" s="13">
        <f>SUMIFS('Fielding Data'!H:H,'Fielding Data'!$A:$A,'Hitting Data'!$A923)</f>
        <v>52</v>
      </c>
    </row>
    <row r="924" spans="1:24" x14ac:dyDescent="0.3">
      <c r="A924" s="13" t="str">
        <f t="shared" si="14"/>
        <v>sanchga012010</v>
      </c>
      <c r="B924" s="16" t="s">
        <v>1008</v>
      </c>
      <c r="C924" s="16">
        <v>2010</v>
      </c>
      <c r="D924" s="16">
        <v>151</v>
      </c>
      <c r="E924" s="16">
        <v>572</v>
      </c>
      <c r="F924" s="16">
        <v>72</v>
      </c>
      <c r="G924" s="16">
        <v>156</v>
      </c>
      <c r="H924" s="16">
        <v>37</v>
      </c>
      <c r="I924" s="16">
        <v>3</v>
      </c>
      <c r="J924" s="16">
        <v>19</v>
      </c>
      <c r="K924" s="16">
        <v>85</v>
      </c>
      <c r="L924" s="16">
        <v>5</v>
      </c>
      <c r="M924" s="16">
        <v>0</v>
      </c>
      <c r="N924" s="16">
        <v>57</v>
      </c>
      <c r="O924" s="16">
        <v>101</v>
      </c>
      <c r="P924" s="13" t="str">
        <f>IFERROR(VLOOKUP($A924,'Fielding Data'!$A:$H,MATCH(P$1,'Fielding Data'!$A$1:$H$1,0),0),"Other")</f>
        <v>1B</v>
      </c>
      <c r="Q924" s="13">
        <f>IFERROR(VLOOKUP($A924,'Fielding Data'!$A:$H,MATCH(Q$1,'Fielding Data'!$A$1:$H$1,0),0),"Other")</f>
        <v>1115</v>
      </c>
      <c r="R924" s="13">
        <f>IFERROR(VLOOKUP($A924,'Fielding Data'!$A:$H,MATCH(R$1,'Fielding Data'!$A$1:$H$1,0),0),"Other")</f>
        <v>70</v>
      </c>
      <c r="S924" s="13">
        <f>IFERROR(VLOOKUP($A924,'Fielding Data'!$A:$H,MATCH(S$1,'Fielding Data'!$A$1:$H$1,0),0),"Other")</f>
        <v>11</v>
      </c>
      <c r="T924" s="13">
        <f>IFERROR(VLOOKUP($A924,'Fielding Data'!$A:$H,MATCH(T$1,'Fielding Data'!$A$1:$H$1,0),0),"Other")</f>
        <v>97</v>
      </c>
      <c r="U924" s="13">
        <f>SUMIFS('Fielding Data'!E:E,'Fielding Data'!$A:$A,'Hitting Data'!$A924)</f>
        <v>1115</v>
      </c>
      <c r="V924" s="13">
        <f>SUMIFS('Fielding Data'!F:F,'Fielding Data'!$A:$A,'Hitting Data'!$A924)</f>
        <v>70</v>
      </c>
      <c r="W924" s="13">
        <f>SUMIFS('Fielding Data'!G:G,'Fielding Data'!$A:$A,'Hitting Data'!$A924)</f>
        <v>11</v>
      </c>
      <c r="X924" s="13">
        <f>SUMIFS('Fielding Data'!H:H,'Fielding Data'!$A:$A,'Hitting Data'!$A924)</f>
        <v>97</v>
      </c>
    </row>
    <row r="925" spans="1:24" x14ac:dyDescent="0.3">
      <c r="A925" s="13" t="str">
        <f t="shared" si="14"/>
        <v>sanchjo012010</v>
      </c>
      <c r="B925" s="16" t="s">
        <v>729</v>
      </c>
      <c r="C925" s="16">
        <v>2010</v>
      </c>
      <c r="D925" s="16">
        <v>34</v>
      </c>
      <c r="E925" s="16">
        <v>58</v>
      </c>
      <c r="F925" s="16">
        <v>2</v>
      </c>
      <c r="G925" s="16">
        <v>8</v>
      </c>
      <c r="H925" s="16">
        <v>0</v>
      </c>
      <c r="I925" s="16">
        <v>1</v>
      </c>
      <c r="J925" s="16">
        <v>0</v>
      </c>
      <c r="K925" s="16">
        <v>3</v>
      </c>
      <c r="L925" s="16">
        <v>0</v>
      </c>
      <c r="M925" s="16">
        <v>0</v>
      </c>
      <c r="N925" s="16">
        <v>0</v>
      </c>
      <c r="O925" s="16">
        <v>26</v>
      </c>
      <c r="P925" s="13" t="str">
        <f>IFERROR(VLOOKUP($A925,'Fielding Data'!$A:$H,MATCH(P$1,'Fielding Data'!$A$1:$H$1,0),0),"Other")</f>
        <v>P</v>
      </c>
      <c r="Q925" s="13">
        <f>IFERROR(VLOOKUP($A925,'Fielding Data'!$A:$H,MATCH(Q$1,'Fielding Data'!$A$1:$H$1,0),0),"Other")</f>
        <v>7</v>
      </c>
      <c r="R925" s="13">
        <f>IFERROR(VLOOKUP($A925,'Fielding Data'!$A:$H,MATCH(R$1,'Fielding Data'!$A$1:$H$1,0),0),"Other")</f>
        <v>20</v>
      </c>
      <c r="S925" s="13">
        <f>IFERROR(VLOOKUP($A925,'Fielding Data'!$A:$H,MATCH(S$1,'Fielding Data'!$A$1:$H$1,0),0),"Other")</f>
        <v>1</v>
      </c>
      <c r="T925" s="13">
        <f>IFERROR(VLOOKUP($A925,'Fielding Data'!$A:$H,MATCH(T$1,'Fielding Data'!$A$1:$H$1,0),0),"Other")</f>
        <v>1</v>
      </c>
      <c r="U925" s="13">
        <f>SUMIFS('Fielding Data'!E:E,'Fielding Data'!$A:$A,'Hitting Data'!$A925)</f>
        <v>7</v>
      </c>
      <c r="V925" s="13">
        <f>SUMIFS('Fielding Data'!F:F,'Fielding Data'!$A:$A,'Hitting Data'!$A925)</f>
        <v>20</v>
      </c>
      <c r="W925" s="13">
        <f>SUMIFS('Fielding Data'!G:G,'Fielding Data'!$A:$A,'Hitting Data'!$A925)</f>
        <v>1</v>
      </c>
      <c r="X925" s="13">
        <f>SUMIFS('Fielding Data'!H:H,'Fielding Data'!$A:$A,'Hitting Data'!$A925)</f>
        <v>1</v>
      </c>
    </row>
    <row r="926" spans="1:24" x14ac:dyDescent="0.3">
      <c r="A926" s="13" t="str">
        <f t="shared" si="14"/>
        <v>sanchro012010</v>
      </c>
      <c r="B926" s="16" t="s">
        <v>849</v>
      </c>
      <c r="C926" s="16">
        <v>2010</v>
      </c>
      <c r="D926" s="16">
        <v>2</v>
      </c>
      <c r="E926" s="16">
        <v>0</v>
      </c>
      <c r="F926" s="16">
        <v>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3" t="str">
        <f>IFERROR(VLOOKUP($A926,'Fielding Data'!$A:$H,MATCH(P$1,'Fielding Data'!$A$1:$H$1,0),0),"Other")</f>
        <v>P</v>
      </c>
      <c r="Q926" s="13">
        <f>IFERROR(VLOOKUP($A926,'Fielding Data'!$A:$H,MATCH(Q$1,'Fielding Data'!$A$1:$H$1,0),0),"Other")</f>
        <v>0</v>
      </c>
      <c r="R926" s="13">
        <f>IFERROR(VLOOKUP($A926,'Fielding Data'!$A:$H,MATCH(R$1,'Fielding Data'!$A$1:$H$1,0),0),"Other")</f>
        <v>0</v>
      </c>
      <c r="S926" s="13">
        <f>IFERROR(VLOOKUP($A926,'Fielding Data'!$A:$H,MATCH(S$1,'Fielding Data'!$A$1:$H$1,0),0),"Other")</f>
        <v>0</v>
      </c>
      <c r="T926" s="13">
        <f>IFERROR(VLOOKUP($A926,'Fielding Data'!$A:$H,MATCH(T$1,'Fielding Data'!$A$1:$H$1,0),0),"Other")</f>
        <v>0</v>
      </c>
      <c r="U926" s="13">
        <f>SUMIFS('Fielding Data'!E:E,'Fielding Data'!$A:$A,'Hitting Data'!$A926)</f>
        <v>0</v>
      </c>
      <c r="V926" s="13">
        <f>SUMIFS('Fielding Data'!F:F,'Fielding Data'!$A:$A,'Hitting Data'!$A926)</f>
        <v>0</v>
      </c>
      <c r="W926" s="13">
        <f>SUMIFS('Fielding Data'!G:G,'Fielding Data'!$A:$A,'Hitting Data'!$A926)</f>
        <v>0</v>
      </c>
      <c r="X926" s="13">
        <f>SUMIFS('Fielding Data'!H:H,'Fielding Data'!$A:$A,'Hitting Data'!$A926)</f>
        <v>0</v>
      </c>
    </row>
    <row r="927" spans="1:24" x14ac:dyDescent="0.3">
      <c r="A927" s="13" t="str">
        <f t="shared" si="14"/>
        <v>sandopa012010</v>
      </c>
      <c r="B927" s="16" t="s">
        <v>1009</v>
      </c>
      <c r="C927" s="16">
        <v>2010</v>
      </c>
      <c r="D927" s="16">
        <v>152</v>
      </c>
      <c r="E927" s="16">
        <v>563</v>
      </c>
      <c r="F927" s="16">
        <v>61</v>
      </c>
      <c r="G927" s="16">
        <v>151</v>
      </c>
      <c r="H927" s="16">
        <v>34</v>
      </c>
      <c r="I927" s="16">
        <v>3</v>
      </c>
      <c r="J927" s="16">
        <v>13</v>
      </c>
      <c r="K927" s="16">
        <v>63</v>
      </c>
      <c r="L927" s="16">
        <v>3</v>
      </c>
      <c r="M927" s="16">
        <v>2</v>
      </c>
      <c r="N927" s="16">
        <v>47</v>
      </c>
      <c r="O927" s="16">
        <v>81</v>
      </c>
      <c r="P927" s="13" t="str">
        <f>IFERROR(VLOOKUP($A927,'Fielding Data'!$A:$H,MATCH(P$1,'Fielding Data'!$A$1:$H$1,0),0),"Other")</f>
        <v>1B</v>
      </c>
      <c r="Q927" s="13">
        <f>IFERROR(VLOOKUP($A927,'Fielding Data'!$A:$H,MATCH(Q$1,'Fielding Data'!$A$1:$H$1,0),0),"Other")</f>
        <v>79</v>
      </c>
      <c r="R927" s="13">
        <f>IFERROR(VLOOKUP($A927,'Fielding Data'!$A:$H,MATCH(R$1,'Fielding Data'!$A$1:$H$1,0),0),"Other")</f>
        <v>0</v>
      </c>
      <c r="S927" s="13">
        <f>IFERROR(VLOOKUP($A927,'Fielding Data'!$A:$H,MATCH(S$1,'Fielding Data'!$A$1:$H$1,0),0),"Other")</f>
        <v>0</v>
      </c>
      <c r="T927" s="13">
        <f>IFERROR(VLOOKUP($A927,'Fielding Data'!$A:$H,MATCH(T$1,'Fielding Data'!$A$1:$H$1,0),0),"Other")</f>
        <v>6</v>
      </c>
      <c r="U927" s="13">
        <f>SUMIFS('Fielding Data'!E:E,'Fielding Data'!$A:$A,'Hitting Data'!$A927)</f>
        <v>172</v>
      </c>
      <c r="V927" s="13">
        <f>SUMIFS('Fielding Data'!F:F,'Fielding Data'!$A:$A,'Hitting Data'!$A927)</f>
        <v>228</v>
      </c>
      <c r="W927" s="13">
        <f>SUMIFS('Fielding Data'!G:G,'Fielding Data'!$A:$A,'Hitting Data'!$A927)</f>
        <v>13</v>
      </c>
      <c r="X927" s="13">
        <f>SUMIFS('Fielding Data'!H:H,'Fielding Data'!$A:$A,'Hitting Data'!$A927)</f>
        <v>29</v>
      </c>
    </row>
    <row r="928" spans="1:24" x14ac:dyDescent="0.3">
      <c r="A928" s="13" t="str">
        <f t="shared" si="14"/>
        <v>santaca012010</v>
      </c>
      <c r="B928" s="16" t="s">
        <v>1376</v>
      </c>
      <c r="C928" s="16">
        <v>2010</v>
      </c>
      <c r="D928" s="16">
        <v>46</v>
      </c>
      <c r="E928" s="16">
        <v>150</v>
      </c>
      <c r="F928" s="16">
        <v>23</v>
      </c>
      <c r="G928" s="16">
        <v>39</v>
      </c>
      <c r="H928" s="16">
        <v>13</v>
      </c>
      <c r="I928" s="16">
        <v>0</v>
      </c>
      <c r="J928" s="16">
        <v>6</v>
      </c>
      <c r="K928" s="16">
        <v>22</v>
      </c>
      <c r="L928" s="16">
        <v>3</v>
      </c>
      <c r="M928" s="16">
        <v>0</v>
      </c>
      <c r="N928" s="16">
        <v>37</v>
      </c>
      <c r="O928" s="16">
        <v>29</v>
      </c>
      <c r="P928" s="13" t="str">
        <f>IFERROR(VLOOKUP($A928,'Fielding Data'!$A:$H,MATCH(P$1,'Fielding Data'!$A$1:$H$1,0),0),"Other")</f>
        <v>C</v>
      </c>
      <c r="Q928" s="13">
        <f>IFERROR(VLOOKUP($A928,'Fielding Data'!$A:$H,MATCH(Q$1,'Fielding Data'!$A$1:$H$1,0),0),"Other")</f>
        <v>245</v>
      </c>
      <c r="R928" s="13">
        <f>IFERROR(VLOOKUP($A928,'Fielding Data'!$A:$H,MATCH(R$1,'Fielding Data'!$A$1:$H$1,0),0),"Other")</f>
        <v>22</v>
      </c>
      <c r="S928" s="13">
        <f>IFERROR(VLOOKUP($A928,'Fielding Data'!$A:$H,MATCH(S$1,'Fielding Data'!$A$1:$H$1,0),0),"Other")</f>
        <v>3</v>
      </c>
      <c r="T928" s="13">
        <f>IFERROR(VLOOKUP($A928,'Fielding Data'!$A:$H,MATCH(T$1,'Fielding Data'!$A$1:$H$1,0),0),"Other")</f>
        <v>2</v>
      </c>
      <c r="U928" s="13">
        <f>SUMIFS('Fielding Data'!E:E,'Fielding Data'!$A:$A,'Hitting Data'!$A928)</f>
        <v>245</v>
      </c>
      <c r="V928" s="13">
        <f>SUMIFS('Fielding Data'!F:F,'Fielding Data'!$A:$A,'Hitting Data'!$A928)</f>
        <v>22</v>
      </c>
      <c r="W928" s="13">
        <f>SUMIFS('Fielding Data'!G:G,'Fielding Data'!$A:$A,'Hitting Data'!$A928)</f>
        <v>3</v>
      </c>
      <c r="X928" s="13">
        <f>SUMIFS('Fielding Data'!H:H,'Fielding Data'!$A:$A,'Hitting Data'!$A928)</f>
        <v>2</v>
      </c>
    </row>
    <row r="929" spans="1:24" x14ac:dyDescent="0.3">
      <c r="A929" s="13" t="str">
        <f t="shared" si="14"/>
        <v>santaer012010</v>
      </c>
      <c r="B929" s="16" t="s">
        <v>597</v>
      </c>
      <c r="C929" s="16">
        <v>2010</v>
      </c>
      <c r="D929" s="16">
        <v>33</v>
      </c>
      <c r="E929" s="16">
        <v>0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3" t="str">
        <f>IFERROR(VLOOKUP($A929,'Fielding Data'!$A:$H,MATCH(P$1,'Fielding Data'!$A$1:$H$1,0),0),"Other")</f>
        <v>P</v>
      </c>
      <c r="Q929" s="13">
        <f>IFERROR(VLOOKUP($A929,'Fielding Data'!$A:$H,MATCH(Q$1,'Fielding Data'!$A$1:$H$1,0),0),"Other")</f>
        <v>15</v>
      </c>
      <c r="R929" s="13">
        <f>IFERROR(VLOOKUP($A929,'Fielding Data'!$A:$H,MATCH(R$1,'Fielding Data'!$A$1:$H$1,0),0),"Other")</f>
        <v>17</v>
      </c>
      <c r="S929" s="13">
        <f>IFERROR(VLOOKUP($A929,'Fielding Data'!$A:$H,MATCH(S$1,'Fielding Data'!$A$1:$H$1,0),0),"Other")</f>
        <v>0</v>
      </c>
      <c r="T929" s="13">
        <f>IFERROR(VLOOKUP($A929,'Fielding Data'!$A:$H,MATCH(T$1,'Fielding Data'!$A$1:$H$1,0),0),"Other")</f>
        <v>2</v>
      </c>
      <c r="U929" s="13">
        <f>SUMIFS('Fielding Data'!E:E,'Fielding Data'!$A:$A,'Hitting Data'!$A929)</f>
        <v>15</v>
      </c>
      <c r="V929" s="13">
        <f>SUMIFS('Fielding Data'!F:F,'Fielding Data'!$A:$A,'Hitting Data'!$A929)</f>
        <v>17</v>
      </c>
      <c r="W929" s="13">
        <f>SUMIFS('Fielding Data'!G:G,'Fielding Data'!$A:$A,'Hitting Data'!$A929)</f>
        <v>0</v>
      </c>
      <c r="X929" s="13">
        <f>SUMIFS('Fielding Data'!H:H,'Fielding Data'!$A:$A,'Hitting Data'!$A929)</f>
        <v>2</v>
      </c>
    </row>
    <row r="930" spans="1:24" x14ac:dyDescent="0.3">
      <c r="A930" s="13" t="str">
        <f t="shared" si="14"/>
        <v>santajo012010</v>
      </c>
      <c r="B930" s="16" t="s">
        <v>193</v>
      </c>
      <c r="C930" s="16">
        <v>2010</v>
      </c>
      <c r="D930" s="16">
        <v>29</v>
      </c>
      <c r="E930" s="16">
        <v>62</v>
      </c>
      <c r="F930" s="16">
        <v>2</v>
      </c>
      <c r="G930" s="16">
        <v>11</v>
      </c>
      <c r="H930" s="16">
        <v>3</v>
      </c>
      <c r="I930" s="16">
        <v>0</v>
      </c>
      <c r="J930" s="16">
        <v>1</v>
      </c>
      <c r="K930" s="16">
        <v>1</v>
      </c>
      <c r="L930" s="16">
        <v>0</v>
      </c>
      <c r="M930" s="16">
        <v>0</v>
      </c>
      <c r="N930" s="16">
        <v>0</v>
      </c>
      <c r="O930" s="16">
        <v>22</v>
      </c>
      <c r="P930" s="13" t="str">
        <f>IFERROR(VLOOKUP($A930,'Fielding Data'!$A:$H,MATCH(P$1,'Fielding Data'!$A$1:$H$1,0),0),"Other")</f>
        <v>P</v>
      </c>
      <c r="Q930" s="13">
        <f>IFERROR(VLOOKUP($A930,'Fielding Data'!$A:$H,MATCH(Q$1,'Fielding Data'!$A$1:$H$1,0),0),"Other")</f>
        <v>12</v>
      </c>
      <c r="R930" s="13">
        <f>IFERROR(VLOOKUP($A930,'Fielding Data'!$A:$H,MATCH(R$1,'Fielding Data'!$A$1:$H$1,0),0),"Other")</f>
        <v>18</v>
      </c>
      <c r="S930" s="13">
        <f>IFERROR(VLOOKUP($A930,'Fielding Data'!$A:$H,MATCH(S$1,'Fielding Data'!$A$1:$H$1,0),0),"Other")</f>
        <v>1</v>
      </c>
      <c r="T930" s="13">
        <f>IFERROR(VLOOKUP($A930,'Fielding Data'!$A:$H,MATCH(T$1,'Fielding Data'!$A$1:$H$1,0),0),"Other")</f>
        <v>1</v>
      </c>
      <c r="U930" s="13">
        <f>SUMIFS('Fielding Data'!E:E,'Fielding Data'!$A:$A,'Hitting Data'!$A930)</f>
        <v>12</v>
      </c>
      <c r="V930" s="13">
        <f>SUMIFS('Fielding Data'!F:F,'Fielding Data'!$A:$A,'Hitting Data'!$A930)</f>
        <v>18</v>
      </c>
      <c r="W930" s="13">
        <f>SUMIFS('Fielding Data'!G:G,'Fielding Data'!$A:$A,'Hitting Data'!$A930)</f>
        <v>1</v>
      </c>
      <c r="X930" s="13">
        <f>SUMIFS('Fielding Data'!H:H,'Fielding Data'!$A:$A,'Hitting Data'!$A930)</f>
        <v>1</v>
      </c>
    </row>
    <row r="931" spans="1:24" x14ac:dyDescent="0.3">
      <c r="A931" s="13" t="str">
        <f t="shared" si="14"/>
        <v>santira012010</v>
      </c>
      <c r="B931" s="16" t="s">
        <v>337</v>
      </c>
      <c r="C931" s="16">
        <v>2010</v>
      </c>
      <c r="D931" s="16">
        <v>112</v>
      </c>
      <c r="E931" s="16">
        <v>320</v>
      </c>
      <c r="F931" s="16">
        <v>38</v>
      </c>
      <c r="G931" s="16">
        <v>84</v>
      </c>
      <c r="H931" s="16">
        <v>9</v>
      </c>
      <c r="I931" s="16">
        <v>1</v>
      </c>
      <c r="J931" s="16">
        <v>3</v>
      </c>
      <c r="K931" s="16">
        <v>22</v>
      </c>
      <c r="L931" s="16">
        <v>2</v>
      </c>
      <c r="M931" s="16">
        <v>2</v>
      </c>
      <c r="N931" s="16">
        <v>30</v>
      </c>
      <c r="O931" s="16">
        <v>56</v>
      </c>
      <c r="P931" s="13" t="str">
        <f>IFERROR(VLOOKUP($A931,'Fielding Data'!$A:$H,MATCH(P$1,'Fielding Data'!$A$1:$H$1,0),0),"Other")</f>
        <v>2B</v>
      </c>
      <c r="Q931" s="13">
        <f>IFERROR(VLOOKUP($A931,'Fielding Data'!$A:$H,MATCH(Q$1,'Fielding Data'!$A$1:$H$1,0),0),"Other")</f>
        <v>24</v>
      </c>
      <c r="R931" s="13">
        <f>IFERROR(VLOOKUP($A931,'Fielding Data'!$A:$H,MATCH(R$1,'Fielding Data'!$A$1:$H$1,0),0),"Other")</f>
        <v>44</v>
      </c>
      <c r="S931" s="13">
        <f>IFERROR(VLOOKUP($A931,'Fielding Data'!$A:$H,MATCH(S$1,'Fielding Data'!$A$1:$H$1,0),0),"Other")</f>
        <v>1</v>
      </c>
      <c r="T931" s="13">
        <f>IFERROR(VLOOKUP($A931,'Fielding Data'!$A:$H,MATCH(T$1,'Fielding Data'!$A$1:$H$1,0),0),"Other")</f>
        <v>11</v>
      </c>
      <c r="U931" s="13">
        <f>SUMIFS('Fielding Data'!E:E,'Fielding Data'!$A:$A,'Hitting Data'!$A931)</f>
        <v>130</v>
      </c>
      <c r="V931" s="13">
        <f>SUMIFS('Fielding Data'!F:F,'Fielding Data'!$A:$A,'Hitting Data'!$A931)</f>
        <v>271</v>
      </c>
      <c r="W931" s="13">
        <f>SUMIFS('Fielding Data'!G:G,'Fielding Data'!$A:$A,'Hitting Data'!$A931)</f>
        <v>8</v>
      </c>
      <c r="X931" s="13">
        <f>SUMIFS('Fielding Data'!H:H,'Fielding Data'!$A:$A,'Hitting Data'!$A931)</f>
        <v>64</v>
      </c>
    </row>
    <row r="932" spans="1:24" x14ac:dyDescent="0.3">
      <c r="A932" s="13" t="str">
        <f t="shared" si="14"/>
        <v>santose012010</v>
      </c>
      <c r="B932" s="16" t="s">
        <v>1377</v>
      </c>
      <c r="C932" s="16">
        <v>2010</v>
      </c>
      <c r="D932" s="16">
        <v>56</v>
      </c>
      <c r="E932" s="16">
        <v>0</v>
      </c>
      <c r="F932" s="16">
        <v>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3" t="str">
        <f>IFERROR(VLOOKUP($A932,'Fielding Data'!$A:$H,MATCH(P$1,'Fielding Data'!$A$1:$H$1,0),0),"Other")</f>
        <v>P</v>
      </c>
      <c r="Q932" s="13">
        <f>IFERROR(VLOOKUP($A932,'Fielding Data'!$A:$H,MATCH(Q$1,'Fielding Data'!$A$1:$H$1,0),0),"Other")</f>
        <v>2</v>
      </c>
      <c r="R932" s="13">
        <f>IFERROR(VLOOKUP($A932,'Fielding Data'!$A:$H,MATCH(R$1,'Fielding Data'!$A$1:$H$1,0),0),"Other")</f>
        <v>6</v>
      </c>
      <c r="S932" s="13">
        <f>IFERROR(VLOOKUP($A932,'Fielding Data'!$A:$H,MATCH(S$1,'Fielding Data'!$A$1:$H$1,0),0),"Other")</f>
        <v>0</v>
      </c>
      <c r="T932" s="13">
        <f>IFERROR(VLOOKUP($A932,'Fielding Data'!$A:$H,MATCH(T$1,'Fielding Data'!$A$1:$H$1,0),0),"Other")</f>
        <v>0</v>
      </c>
      <c r="U932" s="13">
        <f>SUMIFS('Fielding Data'!E:E,'Fielding Data'!$A:$A,'Hitting Data'!$A932)</f>
        <v>2</v>
      </c>
      <c r="V932" s="13">
        <f>SUMIFS('Fielding Data'!F:F,'Fielding Data'!$A:$A,'Hitting Data'!$A932)</f>
        <v>6</v>
      </c>
      <c r="W932" s="13">
        <f>SUMIFS('Fielding Data'!G:G,'Fielding Data'!$A:$A,'Hitting Data'!$A932)</f>
        <v>0</v>
      </c>
      <c r="X932" s="13">
        <f>SUMIFS('Fielding Data'!H:H,'Fielding Data'!$A:$A,'Hitting Data'!$A932)</f>
        <v>0</v>
      </c>
    </row>
    <row r="933" spans="1:24" x14ac:dyDescent="0.3">
      <c r="A933" s="13" t="str">
        <f t="shared" si="14"/>
        <v>sardida012010</v>
      </c>
      <c r="B933" s="16" t="s">
        <v>402</v>
      </c>
      <c r="C933" s="16">
        <v>2010</v>
      </c>
      <c r="D933" s="16">
        <v>13</v>
      </c>
      <c r="E933" s="16">
        <v>39</v>
      </c>
      <c r="F933" s="16">
        <v>5</v>
      </c>
      <c r="G933" s="16">
        <v>8</v>
      </c>
      <c r="H933" s="16">
        <v>2</v>
      </c>
      <c r="I933" s="16">
        <v>0</v>
      </c>
      <c r="J933" s="16">
        <v>3</v>
      </c>
      <c r="K933" s="16">
        <v>8</v>
      </c>
      <c r="L933" s="16">
        <v>0</v>
      </c>
      <c r="M933" s="16">
        <v>0</v>
      </c>
      <c r="N933" s="16">
        <v>1</v>
      </c>
      <c r="O933" s="16">
        <v>13</v>
      </c>
      <c r="P933" s="13" t="str">
        <f>IFERROR(VLOOKUP($A933,'Fielding Data'!$A:$H,MATCH(P$1,'Fielding Data'!$A$1:$H$1,0),0),"Other")</f>
        <v>C</v>
      </c>
      <c r="Q933" s="13">
        <f>IFERROR(VLOOKUP($A933,'Fielding Data'!$A:$H,MATCH(Q$1,'Fielding Data'!$A$1:$H$1,0),0),"Other")</f>
        <v>84</v>
      </c>
      <c r="R933" s="13">
        <f>IFERROR(VLOOKUP($A933,'Fielding Data'!$A:$H,MATCH(R$1,'Fielding Data'!$A$1:$H$1,0),0),"Other")</f>
        <v>4</v>
      </c>
      <c r="S933" s="13">
        <f>IFERROR(VLOOKUP($A933,'Fielding Data'!$A:$H,MATCH(S$1,'Fielding Data'!$A$1:$H$1,0),0),"Other")</f>
        <v>0</v>
      </c>
      <c r="T933" s="13">
        <f>IFERROR(VLOOKUP($A933,'Fielding Data'!$A:$H,MATCH(T$1,'Fielding Data'!$A$1:$H$1,0),0),"Other")</f>
        <v>0</v>
      </c>
      <c r="U933" s="13">
        <f>SUMIFS('Fielding Data'!E:E,'Fielding Data'!$A:$A,'Hitting Data'!$A933)</f>
        <v>84</v>
      </c>
      <c r="V933" s="13">
        <f>SUMIFS('Fielding Data'!F:F,'Fielding Data'!$A:$A,'Hitting Data'!$A933)</f>
        <v>4</v>
      </c>
      <c r="W933" s="13">
        <f>SUMIFS('Fielding Data'!G:G,'Fielding Data'!$A:$A,'Hitting Data'!$A933)</f>
        <v>0</v>
      </c>
      <c r="X933" s="13">
        <f>SUMIFS('Fielding Data'!H:H,'Fielding Data'!$A:$A,'Hitting Data'!$A933)</f>
        <v>0</v>
      </c>
    </row>
    <row r="934" spans="1:24" x14ac:dyDescent="0.3">
      <c r="A934" s="13" t="str">
        <f t="shared" si="14"/>
        <v>saundmi012010</v>
      </c>
      <c r="B934" s="16" t="s">
        <v>1180</v>
      </c>
      <c r="C934" s="16">
        <v>2010</v>
      </c>
      <c r="D934" s="16">
        <v>100</v>
      </c>
      <c r="E934" s="16">
        <v>289</v>
      </c>
      <c r="F934" s="16">
        <v>29</v>
      </c>
      <c r="G934" s="16">
        <v>61</v>
      </c>
      <c r="H934" s="16">
        <v>11</v>
      </c>
      <c r="I934" s="16">
        <v>2</v>
      </c>
      <c r="J934" s="16">
        <v>10</v>
      </c>
      <c r="K934" s="16">
        <v>33</v>
      </c>
      <c r="L934" s="16">
        <v>6</v>
      </c>
      <c r="M934" s="16">
        <v>3</v>
      </c>
      <c r="N934" s="16">
        <v>35</v>
      </c>
      <c r="O934" s="16">
        <v>84</v>
      </c>
      <c r="P934" s="13" t="str">
        <f>IFERROR(VLOOKUP($A934,'Fielding Data'!$A:$H,MATCH(P$1,'Fielding Data'!$A$1:$H$1,0),0),"Other")</f>
        <v>CF</v>
      </c>
      <c r="Q934" s="13">
        <f>IFERROR(VLOOKUP($A934,'Fielding Data'!$A:$H,MATCH(Q$1,'Fielding Data'!$A$1:$H$1,0),0),"Other")</f>
        <v>0</v>
      </c>
      <c r="R934" s="13">
        <f>IFERROR(VLOOKUP($A934,'Fielding Data'!$A:$H,MATCH(R$1,'Fielding Data'!$A$1:$H$1,0),0),"Other")</f>
        <v>0</v>
      </c>
      <c r="S934" s="13">
        <f>IFERROR(VLOOKUP($A934,'Fielding Data'!$A:$H,MATCH(S$1,'Fielding Data'!$A$1:$H$1,0),0),"Other")</f>
        <v>0</v>
      </c>
      <c r="T934" s="13">
        <f>IFERROR(VLOOKUP($A934,'Fielding Data'!$A:$H,MATCH(T$1,'Fielding Data'!$A$1:$H$1,0),0),"Other")</f>
        <v>0</v>
      </c>
      <c r="U934" s="13">
        <f>SUMIFS('Fielding Data'!E:E,'Fielding Data'!$A:$A,'Hitting Data'!$A934)</f>
        <v>197</v>
      </c>
      <c r="V934" s="13">
        <f>SUMIFS('Fielding Data'!F:F,'Fielding Data'!$A:$A,'Hitting Data'!$A934)</f>
        <v>8</v>
      </c>
      <c r="W934" s="13">
        <f>SUMIFS('Fielding Data'!G:G,'Fielding Data'!$A:$A,'Hitting Data'!$A934)</f>
        <v>4</v>
      </c>
      <c r="X934" s="13">
        <f>SUMIFS('Fielding Data'!H:H,'Fielding Data'!$A:$A,'Hitting Data'!$A934)</f>
        <v>4</v>
      </c>
    </row>
    <row r="935" spans="1:24" x14ac:dyDescent="0.3">
      <c r="A935" s="13" t="str">
        <f t="shared" si="14"/>
        <v>sborzja012010</v>
      </c>
      <c r="B935" s="16" t="s">
        <v>1378</v>
      </c>
      <c r="C935" s="16">
        <v>2010</v>
      </c>
      <c r="D935" s="16">
        <v>1</v>
      </c>
      <c r="E935" s="16">
        <v>0</v>
      </c>
      <c r="F935" s="16">
        <v>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3" t="str">
        <f>IFERROR(VLOOKUP($A935,'Fielding Data'!$A:$H,MATCH(P$1,'Fielding Data'!$A$1:$H$1,0),0),"Other")</f>
        <v>P</v>
      </c>
      <c r="Q935" s="13">
        <f>IFERROR(VLOOKUP($A935,'Fielding Data'!$A:$H,MATCH(Q$1,'Fielding Data'!$A$1:$H$1,0),0),"Other")</f>
        <v>0</v>
      </c>
      <c r="R935" s="13">
        <f>IFERROR(VLOOKUP($A935,'Fielding Data'!$A:$H,MATCH(R$1,'Fielding Data'!$A$1:$H$1,0),0),"Other")</f>
        <v>0</v>
      </c>
      <c r="S935" s="13">
        <f>IFERROR(VLOOKUP($A935,'Fielding Data'!$A:$H,MATCH(S$1,'Fielding Data'!$A$1:$H$1,0),0),"Other")</f>
        <v>0</v>
      </c>
      <c r="T935" s="13">
        <f>IFERROR(VLOOKUP($A935,'Fielding Data'!$A:$H,MATCH(T$1,'Fielding Data'!$A$1:$H$1,0),0),"Other")</f>
        <v>0</v>
      </c>
      <c r="U935" s="13">
        <f>SUMIFS('Fielding Data'!E:E,'Fielding Data'!$A:$A,'Hitting Data'!$A935)</f>
        <v>0</v>
      </c>
      <c r="V935" s="13">
        <f>SUMIFS('Fielding Data'!F:F,'Fielding Data'!$A:$A,'Hitting Data'!$A935)</f>
        <v>0</v>
      </c>
      <c r="W935" s="13">
        <f>SUMIFS('Fielding Data'!G:G,'Fielding Data'!$A:$A,'Hitting Data'!$A935)</f>
        <v>0</v>
      </c>
      <c r="X935" s="13">
        <f>SUMIFS('Fielding Data'!H:H,'Fielding Data'!$A:$A,'Hitting Data'!$A935)</f>
        <v>0</v>
      </c>
    </row>
    <row r="936" spans="1:24" x14ac:dyDescent="0.3">
      <c r="A936" s="13" t="str">
        <f t="shared" si="14"/>
        <v>scalebo012010</v>
      </c>
      <c r="B936" s="16" t="s">
        <v>1181</v>
      </c>
      <c r="C936" s="16">
        <v>2010</v>
      </c>
      <c r="D936" s="16">
        <v>10</v>
      </c>
      <c r="E936" s="16">
        <v>13</v>
      </c>
      <c r="F936" s="16">
        <v>4</v>
      </c>
      <c r="G936" s="16">
        <v>4</v>
      </c>
      <c r="H936" s="16">
        <v>0</v>
      </c>
      <c r="I936" s="16">
        <v>0</v>
      </c>
      <c r="J936" s="16">
        <v>0</v>
      </c>
      <c r="K936" s="16">
        <v>2</v>
      </c>
      <c r="L936" s="16">
        <v>1</v>
      </c>
      <c r="M936" s="16">
        <v>0</v>
      </c>
      <c r="N936" s="16">
        <v>7</v>
      </c>
      <c r="O936" s="16">
        <v>5</v>
      </c>
      <c r="P936" s="13" t="str">
        <f>IFERROR(VLOOKUP($A936,'Fielding Data'!$A:$H,MATCH(P$1,'Fielding Data'!$A$1:$H$1,0),0),"Other")</f>
        <v>3B</v>
      </c>
      <c r="Q936" s="13">
        <f>IFERROR(VLOOKUP($A936,'Fielding Data'!$A:$H,MATCH(Q$1,'Fielding Data'!$A$1:$H$1,0),0),"Other")</f>
        <v>7</v>
      </c>
      <c r="R936" s="13">
        <f>IFERROR(VLOOKUP($A936,'Fielding Data'!$A:$H,MATCH(R$1,'Fielding Data'!$A$1:$H$1,0),0),"Other")</f>
        <v>6</v>
      </c>
      <c r="S936" s="13">
        <f>IFERROR(VLOOKUP($A936,'Fielding Data'!$A:$H,MATCH(S$1,'Fielding Data'!$A$1:$H$1,0),0),"Other")</f>
        <v>3</v>
      </c>
      <c r="T936" s="13">
        <f>IFERROR(VLOOKUP($A936,'Fielding Data'!$A:$H,MATCH(T$1,'Fielding Data'!$A$1:$H$1,0),0),"Other")</f>
        <v>1</v>
      </c>
      <c r="U936" s="13">
        <f>SUMIFS('Fielding Data'!E:E,'Fielding Data'!$A:$A,'Hitting Data'!$A936)</f>
        <v>7</v>
      </c>
      <c r="V936" s="13">
        <f>SUMIFS('Fielding Data'!F:F,'Fielding Data'!$A:$A,'Hitting Data'!$A936)</f>
        <v>6</v>
      </c>
      <c r="W936" s="13">
        <f>SUMIFS('Fielding Data'!G:G,'Fielding Data'!$A:$A,'Hitting Data'!$A936)</f>
        <v>3</v>
      </c>
      <c r="X936" s="13">
        <f>SUMIFS('Fielding Data'!H:H,'Fielding Data'!$A:$A,'Hitting Data'!$A936)</f>
        <v>1</v>
      </c>
    </row>
    <row r="937" spans="1:24" x14ac:dyDescent="0.3">
      <c r="A937" s="13" t="str">
        <f t="shared" si="14"/>
        <v>scherma012010</v>
      </c>
      <c r="B937" s="16" t="s">
        <v>1011</v>
      </c>
      <c r="C937" s="16">
        <v>2010</v>
      </c>
      <c r="D937" s="16">
        <v>31</v>
      </c>
      <c r="E937" s="16">
        <v>2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3" t="str">
        <f>IFERROR(VLOOKUP($A937,'Fielding Data'!$A:$H,MATCH(P$1,'Fielding Data'!$A$1:$H$1,0),0),"Other")</f>
        <v>P</v>
      </c>
      <c r="Q937" s="13">
        <f>IFERROR(VLOOKUP($A937,'Fielding Data'!$A:$H,MATCH(Q$1,'Fielding Data'!$A$1:$H$1,0),0),"Other")</f>
        <v>14</v>
      </c>
      <c r="R937" s="13">
        <f>IFERROR(VLOOKUP($A937,'Fielding Data'!$A:$H,MATCH(R$1,'Fielding Data'!$A$1:$H$1,0),0),"Other")</f>
        <v>14</v>
      </c>
      <c r="S937" s="13">
        <f>IFERROR(VLOOKUP($A937,'Fielding Data'!$A:$H,MATCH(S$1,'Fielding Data'!$A$1:$H$1,0),0),"Other")</f>
        <v>2</v>
      </c>
      <c r="T937" s="13">
        <f>IFERROR(VLOOKUP($A937,'Fielding Data'!$A:$H,MATCH(T$1,'Fielding Data'!$A$1:$H$1,0),0),"Other")</f>
        <v>0</v>
      </c>
      <c r="U937" s="13">
        <f>SUMIFS('Fielding Data'!E:E,'Fielding Data'!$A:$A,'Hitting Data'!$A937)</f>
        <v>14</v>
      </c>
      <c r="V937" s="13">
        <f>SUMIFS('Fielding Data'!F:F,'Fielding Data'!$A:$A,'Hitting Data'!$A937)</f>
        <v>14</v>
      </c>
      <c r="W937" s="13">
        <f>SUMIFS('Fielding Data'!G:G,'Fielding Data'!$A:$A,'Hitting Data'!$A937)</f>
        <v>2</v>
      </c>
      <c r="X937" s="13">
        <f>SUMIFS('Fielding Data'!H:H,'Fielding Data'!$A:$A,'Hitting Data'!$A937)</f>
        <v>0</v>
      </c>
    </row>
    <row r="938" spans="1:24" x14ac:dyDescent="0.3">
      <c r="A938" s="13" t="str">
        <f t="shared" si="14"/>
        <v>schiena012010</v>
      </c>
      <c r="B938" s="16" t="s">
        <v>850</v>
      </c>
      <c r="C938" s="16">
        <v>2010</v>
      </c>
      <c r="D938" s="16">
        <v>137</v>
      </c>
      <c r="E938" s="16">
        <v>227</v>
      </c>
      <c r="F938" s="16">
        <v>34</v>
      </c>
      <c r="G938" s="16">
        <v>55</v>
      </c>
      <c r="H938" s="16">
        <v>13</v>
      </c>
      <c r="I938" s="16">
        <v>3</v>
      </c>
      <c r="J938" s="16">
        <v>3</v>
      </c>
      <c r="K938" s="16">
        <v>17</v>
      </c>
      <c r="L938" s="16">
        <v>4</v>
      </c>
      <c r="M938" s="16">
        <v>5</v>
      </c>
      <c r="N938" s="16">
        <v>20</v>
      </c>
      <c r="O938" s="16">
        <v>38</v>
      </c>
      <c r="P938" s="13" t="str">
        <f>IFERROR(VLOOKUP($A938,'Fielding Data'!$A:$H,MATCH(P$1,'Fielding Data'!$A$1:$H$1,0),0),"Other")</f>
        <v>OF</v>
      </c>
      <c r="Q938" s="13">
        <f>IFERROR(VLOOKUP($A938,'Fielding Data'!$A:$H,MATCH(Q$1,'Fielding Data'!$A$1:$H$1,0),0),"Other")</f>
        <v>118</v>
      </c>
      <c r="R938" s="13">
        <f>IFERROR(VLOOKUP($A938,'Fielding Data'!$A:$H,MATCH(R$1,'Fielding Data'!$A$1:$H$1,0),0),"Other")</f>
        <v>7</v>
      </c>
      <c r="S938" s="13">
        <f>IFERROR(VLOOKUP($A938,'Fielding Data'!$A:$H,MATCH(S$1,'Fielding Data'!$A$1:$H$1,0),0),"Other")</f>
        <v>1</v>
      </c>
      <c r="T938" s="13">
        <f>IFERROR(VLOOKUP($A938,'Fielding Data'!$A:$H,MATCH(T$1,'Fielding Data'!$A$1:$H$1,0),0),"Other")</f>
        <v>1</v>
      </c>
      <c r="U938" s="13">
        <f>SUMIFS('Fielding Data'!E:E,'Fielding Data'!$A:$A,'Hitting Data'!$A938)</f>
        <v>118</v>
      </c>
      <c r="V938" s="13">
        <f>SUMIFS('Fielding Data'!F:F,'Fielding Data'!$A:$A,'Hitting Data'!$A938)</f>
        <v>7</v>
      </c>
      <c r="W938" s="13">
        <f>SUMIFS('Fielding Data'!G:G,'Fielding Data'!$A:$A,'Hitting Data'!$A938)</f>
        <v>1</v>
      </c>
      <c r="X938" s="13">
        <f>SUMIFS('Fielding Data'!H:H,'Fielding Data'!$A:$A,'Hitting Data'!$A938)</f>
        <v>1</v>
      </c>
    </row>
    <row r="939" spans="1:24" x14ac:dyDescent="0.3">
      <c r="A939" s="13" t="str">
        <f t="shared" si="14"/>
        <v>schleda012010</v>
      </c>
      <c r="B939" s="16" t="s">
        <v>1183</v>
      </c>
      <c r="C939" s="16">
        <v>2010</v>
      </c>
      <c r="D939" s="16">
        <v>18</v>
      </c>
      <c r="E939" s="16">
        <v>0</v>
      </c>
      <c r="F939" s="16">
        <v>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3" t="str">
        <f>IFERROR(VLOOKUP($A939,'Fielding Data'!$A:$H,MATCH(P$1,'Fielding Data'!$A$1:$H$1,0),0),"Other")</f>
        <v>P</v>
      </c>
      <c r="Q939" s="13">
        <f>IFERROR(VLOOKUP($A939,'Fielding Data'!$A:$H,MATCH(Q$1,'Fielding Data'!$A$1:$H$1,0),0),"Other")</f>
        <v>0</v>
      </c>
      <c r="R939" s="13">
        <f>IFERROR(VLOOKUP($A939,'Fielding Data'!$A:$H,MATCH(R$1,'Fielding Data'!$A$1:$H$1,0),0),"Other")</f>
        <v>0</v>
      </c>
      <c r="S939" s="13">
        <f>IFERROR(VLOOKUP($A939,'Fielding Data'!$A:$H,MATCH(S$1,'Fielding Data'!$A$1:$H$1,0),0),"Other")</f>
        <v>0</v>
      </c>
      <c r="T939" s="13">
        <f>IFERROR(VLOOKUP($A939,'Fielding Data'!$A:$H,MATCH(T$1,'Fielding Data'!$A$1:$H$1,0),0),"Other")</f>
        <v>0</v>
      </c>
      <c r="U939" s="13">
        <f>SUMIFS('Fielding Data'!E:E,'Fielding Data'!$A:$A,'Hitting Data'!$A939)</f>
        <v>0</v>
      </c>
      <c r="V939" s="13">
        <f>SUMIFS('Fielding Data'!F:F,'Fielding Data'!$A:$A,'Hitting Data'!$A939)</f>
        <v>0</v>
      </c>
      <c r="W939" s="13">
        <f>SUMIFS('Fielding Data'!G:G,'Fielding Data'!$A:$A,'Hitting Data'!$A939)</f>
        <v>0</v>
      </c>
      <c r="X939" s="13">
        <f>SUMIFS('Fielding Data'!H:H,'Fielding Data'!$A:$A,'Hitting Data'!$A939)</f>
        <v>0</v>
      </c>
    </row>
    <row r="940" spans="1:24" x14ac:dyDescent="0.3">
      <c r="A940" s="13" t="str">
        <f t="shared" si="14"/>
        <v>schlibr012010</v>
      </c>
      <c r="B940" s="16" t="s">
        <v>1379</v>
      </c>
      <c r="C940" s="16">
        <v>2010</v>
      </c>
      <c r="D940" s="16">
        <v>7</v>
      </c>
      <c r="E940" s="16">
        <v>0</v>
      </c>
      <c r="F940" s="16">
        <v>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3" t="str">
        <f>IFERROR(VLOOKUP($A940,'Fielding Data'!$A:$H,MATCH(P$1,'Fielding Data'!$A$1:$H$1,0),0),"Other")</f>
        <v>P</v>
      </c>
      <c r="Q940" s="13">
        <f>IFERROR(VLOOKUP($A940,'Fielding Data'!$A:$H,MATCH(Q$1,'Fielding Data'!$A$1:$H$1,0),0),"Other")</f>
        <v>0</v>
      </c>
      <c r="R940" s="13">
        <f>IFERROR(VLOOKUP($A940,'Fielding Data'!$A:$H,MATCH(R$1,'Fielding Data'!$A$1:$H$1,0),0),"Other")</f>
        <v>2</v>
      </c>
      <c r="S940" s="13">
        <f>IFERROR(VLOOKUP($A940,'Fielding Data'!$A:$H,MATCH(S$1,'Fielding Data'!$A$1:$H$1,0),0),"Other")</f>
        <v>0</v>
      </c>
      <c r="T940" s="13">
        <f>IFERROR(VLOOKUP($A940,'Fielding Data'!$A:$H,MATCH(T$1,'Fielding Data'!$A$1:$H$1,0),0),"Other")</f>
        <v>0</v>
      </c>
      <c r="U940" s="13">
        <f>SUMIFS('Fielding Data'!E:E,'Fielding Data'!$A:$A,'Hitting Data'!$A940)</f>
        <v>0</v>
      </c>
      <c r="V940" s="13">
        <f>SUMIFS('Fielding Data'!F:F,'Fielding Data'!$A:$A,'Hitting Data'!$A940)</f>
        <v>2</v>
      </c>
      <c r="W940" s="13">
        <f>SUMIFS('Fielding Data'!G:G,'Fielding Data'!$A:$A,'Hitting Data'!$A940)</f>
        <v>0</v>
      </c>
      <c r="X940" s="13">
        <f>SUMIFS('Fielding Data'!H:H,'Fielding Data'!$A:$A,'Hitting Data'!$A940)</f>
        <v>0</v>
      </c>
    </row>
    <row r="941" spans="1:24" x14ac:dyDescent="0.3">
      <c r="A941" s="13" t="str">
        <f t="shared" si="14"/>
        <v>schlitr012010</v>
      </c>
      <c r="B941" s="16" t="s">
        <v>1184</v>
      </c>
      <c r="C941" s="16">
        <v>2010</v>
      </c>
      <c r="D941" s="16">
        <v>14</v>
      </c>
      <c r="E941" s="16">
        <v>1</v>
      </c>
      <c r="F941" s="16">
        <v>0</v>
      </c>
      <c r="G941" s="16">
        <v>0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3" t="str">
        <f>IFERROR(VLOOKUP($A941,'Fielding Data'!$A:$H,MATCH(P$1,'Fielding Data'!$A$1:$H$1,0),0),"Other")</f>
        <v>P</v>
      </c>
      <c r="Q941" s="13">
        <f>IFERROR(VLOOKUP($A941,'Fielding Data'!$A:$H,MATCH(Q$1,'Fielding Data'!$A$1:$H$1,0),0),"Other")</f>
        <v>1</v>
      </c>
      <c r="R941" s="13">
        <f>IFERROR(VLOOKUP($A941,'Fielding Data'!$A:$H,MATCH(R$1,'Fielding Data'!$A$1:$H$1,0),0),"Other")</f>
        <v>1</v>
      </c>
      <c r="S941" s="13">
        <f>IFERROR(VLOOKUP($A941,'Fielding Data'!$A:$H,MATCH(S$1,'Fielding Data'!$A$1:$H$1,0),0),"Other")</f>
        <v>0</v>
      </c>
      <c r="T941" s="13">
        <f>IFERROR(VLOOKUP($A941,'Fielding Data'!$A:$H,MATCH(T$1,'Fielding Data'!$A$1:$H$1,0),0),"Other")</f>
        <v>0</v>
      </c>
      <c r="U941" s="13">
        <f>SUMIFS('Fielding Data'!E:E,'Fielding Data'!$A:$A,'Hitting Data'!$A941)</f>
        <v>1</v>
      </c>
      <c r="V941" s="13">
        <f>SUMIFS('Fielding Data'!F:F,'Fielding Data'!$A:$A,'Hitting Data'!$A941)</f>
        <v>1</v>
      </c>
      <c r="W941" s="13">
        <f>SUMIFS('Fielding Data'!G:G,'Fielding Data'!$A:$A,'Hitting Data'!$A941)</f>
        <v>0</v>
      </c>
      <c r="X941" s="13">
        <f>SUMIFS('Fielding Data'!H:H,'Fielding Data'!$A:$A,'Hitting Data'!$A941)</f>
        <v>0</v>
      </c>
    </row>
    <row r="942" spans="1:24" x14ac:dyDescent="0.3">
      <c r="A942" s="13" t="str">
        <f t="shared" si="14"/>
        <v>schmiko012010</v>
      </c>
      <c r="B942" s="16" t="s">
        <v>1380</v>
      </c>
      <c r="C942" s="16">
        <v>2010</v>
      </c>
      <c r="D942" s="16">
        <v>4</v>
      </c>
      <c r="E942" s="16">
        <v>8</v>
      </c>
      <c r="F942" s="16">
        <v>0</v>
      </c>
      <c r="G942" s="16">
        <v>1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6">
        <v>1</v>
      </c>
      <c r="O942" s="16">
        <v>0</v>
      </c>
      <c r="P942" s="13" t="str">
        <f>IFERROR(VLOOKUP($A942,'Fielding Data'!$A:$H,MATCH(P$1,'Fielding Data'!$A$1:$H$1,0),0),"Other")</f>
        <v>C</v>
      </c>
      <c r="Q942" s="13">
        <f>IFERROR(VLOOKUP($A942,'Fielding Data'!$A:$H,MATCH(Q$1,'Fielding Data'!$A$1:$H$1,0),0),"Other")</f>
        <v>12</v>
      </c>
      <c r="R942" s="13">
        <f>IFERROR(VLOOKUP($A942,'Fielding Data'!$A:$H,MATCH(R$1,'Fielding Data'!$A$1:$H$1,0),0),"Other")</f>
        <v>0</v>
      </c>
      <c r="S942" s="13">
        <f>IFERROR(VLOOKUP($A942,'Fielding Data'!$A:$H,MATCH(S$1,'Fielding Data'!$A$1:$H$1,0),0),"Other")</f>
        <v>0</v>
      </c>
      <c r="T942" s="13">
        <f>IFERROR(VLOOKUP($A942,'Fielding Data'!$A:$H,MATCH(T$1,'Fielding Data'!$A$1:$H$1,0),0),"Other")</f>
        <v>0</v>
      </c>
      <c r="U942" s="13">
        <f>SUMIFS('Fielding Data'!E:E,'Fielding Data'!$A:$A,'Hitting Data'!$A942)</f>
        <v>12</v>
      </c>
      <c r="V942" s="13">
        <f>SUMIFS('Fielding Data'!F:F,'Fielding Data'!$A:$A,'Hitting Data'!$A942)</f>
        <v>0</v>
      </c>
      <c r="W942" s="13">
        <f>SUMIFS('Fielding Data'!G:G,'Fielding Data'!$A:$A,'Hitting Data'!$A942)</f>
        <v>0</v>
      </c>
      <c r="X942" s="13">
        <f>SUMIFS('Fielding Data'!H:H,'Fielding Data'!$A:$A,'Hitting Data'!$A942)</f>
        <v>0</v>
      </c>
    </row>
    <row r="943" spans="1:24" x14ac:dyDescent="0.3">
      <c r="A943" s="13" t="str">
        <f t="shared" si="14"/>
        <v>schnebr012010</v>
      </c>
      <c r="B943" s="16" t="s">
        <v>194</v>
      </c>
      <c r="C943" s="16">
        <v>2010</v>
      </c>
      <c r="D943" s="16">
        <v>47</v>
      </c>
      <c r="E943" s="16">
        <v>125</v>
      </c>
      <c r="F943" s="16">
        <v>17</v>
      </c>
      <c r="G943" s="16">
        <v>30</v>
      </c>
      <c r="H943" s="16">
        <v>4</v>
      </c>
      <c r="I943" s="16">
        <v>1</v>
      </c>
      <c r="J943" s="16">
        <v>4</v>
      </c>
      <c r="K943" s="16">
        <v>15</v>
      </c>
      <c r="L943" s="16">
        <v>0</v>
      </c>
      <c r="M943" s="16">
        <v>0</v>
      </c>
      <c r="N943" s="16">
        <v>19</v>
      </c>
      <c r="O943" s="16">
        <v>25</v>
      </c>
      <c r="P943" s="13" t="str">
        <f>IFERROR(VLOOKUP($A943,'Fielding Data'!$A:$H,MATCH(P$1,'Fielding Data'!$A$1:$H$1,0),0),"Other")</f>
        <v>C</v>
      </c>
      <c r="Q943" s="13">
        <f>IFERROR(VLOOKUP($A943,'Fielding Data'!$A:$H,MATCH(Q$1,'Fielding Data'!$A$1:$H$1,0),0),"Other")</f>
        <v>257</v>
      </c>
      <c r="R943" s="13">
        <f>IFERROR(VLOOKUP($A943,'Fielding Data'!$A:$H,MATCH(R$1,'Fielding Data'!$A$1:$H$1,0),0),"Other")</f>
        <v>17</v>
      </c>
      <c r="S943" s="13">
        <f>IFERROR(VLOOKUP($A943,'Fielding Data'!$A:$H,MATCH(S$1,'Fielding Data'!$A$1:$H$1,0),0),"Other")</f>
        <v>2</v>
      </c>
      <c r="T943" s="13">
        <f>IFERROR(VLOOKUP($A943,'Fielding Data'!$A:$H,MATCH(T$1,'Fielding Data'!$A$1:$H$1,0),0),"Other")</f>
        <v>4</v>
      </c>
      <c r="U943" s="13">
        <f>SUMIFS('Fielding Data'!E:E,'Fielding Data'!$A:$A,'Hitting Data'!$A943)</f>
        <v>257</v>
      </c>
      <c r="V943" s="13">
        <f>SUMIFS('Fielding Data'!F:F,'Fielding Data'!$A:$A,'Hitting Data'!$A943)</f>
        <v>17</v>
      </c>
      <c r="W943" s="13">
        <f>SUMIFS('Fielding Data'!G:G,'Fielding Data'!$A:$A,'Hitting Data'!$A943)</f>
        <v>2</v>
      </c>
      <c r="X943" s="13">
        <f>SUMIFS('Fielding Data'!H:H,'Fielding Data'!$A:$A,'Hitting Data'!$A943)</f>
        <v>4</v>
      </c>
    </row>
    <row r="944" spans="1:24" x14ac:dyDescent="0.3">
      <c r="A944" s="13" t="str">
        <f t="shared" si="14"/>
        <v>schoesc012010</v>
      </c>
      <c r="B944" s="16" t="s">
        <v>195</v>
      </c>
      <c r="C944" s="16">
        <v>2010</v>
      </c>
      <c r="D944" s="16">
        <v>15</v>
      </c>
      <c r="E944" s="16">
        <v>0</v>
      </c>
      <c r="F944" s="16">
        <v>0</v>
      </c>
      <c r="G944" s="16">
        <v>0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3" t="str">
        <f>IFERROR(VLOOKUP($A944,'Fielding Data'!$A:$H,MATCH(P$1,'Fielding Data'!$A$1:$H$1,0),0),"Other")</f>
        <v>P</v>
      </c>
      <c r="Q944" s="13">
        <f>IFERROR(VLOOKUP($A944,'Fielding Data'!$A:$H,MATCH(Q$1,'Fielding Data'!$A$1:$H$1,0),0),"Other")</f>
        <v>2</v>
      </c>
      <c r="R944" s="13">
        <f>IFERROR(VLOOKUP($A944,'Fielding Data'!$A:$H,MATCH(R$1,'Fielding Data'!$A$1:$H$1,0),0),"Other")</f>
        <v>1</v>
      </c>
      <c r="S944" s="13">
        <f>IFERROR(VLOOKUP($A944,'Fielding Data'!$A:$H,MATCH(S$1,'Fielding Data'!$A$1:$H$1,0),0),"Other")</f>
        <v>0</v>
      </c>
      <c r="T944" s="13">
        <f>IFERROR(VLOOKUP($A944,'Fielding Data'!$A:$H,MATCH(T$1,'Fielding Data'!$A$1:$H$1,0),0),"Other")</f>
        <v>0</v>
      </c>
      <c r="U944" s="13">
        <f>SUMIFS('Fielding Data'!E:E,'Fielding Data'!$A:$A,'Hitting Data'!$A944)</f>
        <v>2</v>
      </c>
      <c r="V944" s="13">
        <f>SUMIFS('Fielding Data'!F:F,'Fielding Data'!$A:$A,'Hitting Data'!$A944)</f>
        <v>1</v>
      </c>
      <c r="W944" s="13">
        <f>SUMIFS('Fielding Data'!G:G,'Fielding Data'!$A:$A,'Hitting Data'!$A944)</f>
        <v>0</v>
      </c>
      <c r="X944" s="13">
        <f>SUMIFS('Fielding Data'!H:H,'Fielding Data'!$A:$A,'Hitting Data'!$A944)</f>
        <v>0</v>
      </c>
    </row>
    <row r="945" spans="1:24" x14ac:dyDescent="0.3">
      <c r="A945" s="13" t="str">
        <f t="shared" si="14"/>
        <v>schumsk012010</v>
      </c>
      <c r="B945" s="16" t="s">
        <v>599</v>
      </c>
      <c r="C945" s="16">
        <v>2010</v>
      </c>
      <c r="D945" s="16">
        <v>137</v>
      </c>
      <c r="E945" s="16">
        <v>476</v>
      </c>
      <c r="F945" s="16">
        <v>66</v>
      </c>
      <c r="G945" s="16">
        <v>126</v>
      </c>
      <c r="H945" s="16">
        <v>18</v>
      </c>
      <c r="I945" s="16">
        <v>1</v>
      </c>
      <c r="J945" s="16">
        <v>5</v>
      </c>
      <c r="K945" s="16">
        <v>42</v>
      </c>
      <c r="L945" s="16">
        <v>5</v>
      </c>
      <c r="M945" s="16">
        <v>3</v>
      </c>
      <c r="N945" s="16">
        <v>43</v>
      </c>
      <c r="O945" s="16">
        <v>64</v>
      </c>
      <c r="P945" s="13" t="str">
        <f>IFERROR(VLOOKUP($A945,'Fielding Data'!$A:$H,MATCH(P$1,'Fielding Data'!$A$1:$H$1,0),0),"Other")</f>
        <v>2B</v>
      </c>
      <c r="Q945" s="13">
        <f>IFERROR(VLOOKUP($A945,'Fielding Data'!$A:$H,MATCH(Q$1,'Fielding Data'!$A$1:$H$1,0),0),"Other")</f>
        <v>210</v>
      </c>
      <c r="R945" s="13">
        <f>IFERROR(VLOOKUP($A945,'Fielding Data'!$A:$H,MATCH(R$1,'Fielding Data'!$A$1:$H$1,0),0),"Other")</f>
        <v>359</v>
      </c>
      <c r="S945" s="13">
        <f>IFERROR(VLOOKUP($A945,'Fielding Data'!$A:$H,MATCH(S$1,'Fielding Data'!$A$1:$H$1,0),0),"Other")</f>
        <v>16</v>
      </c>
      <c r="T945" s="13">
        <f>IFERROR(VLOOKUP($A945,'Fielding Data'!$A:$H,MATCH(T$1,'Fielding Data'!$A$1:$H$1,0),0),"Other")</f>
        <v>76</v>
      </c>
      <c r="U945" s="13">
        <f>SUMIFS('Fielding Data'!E:E,'Fielding Data'!$A:$A,'Hitting Data'!$A945)</f>
        <v>228</v>
      </c>
      <c r="V945" s="13">
        <f>SUMIFS('Fielding Data'!F:F,'Fielding Data'!$A:$A,'Hitting Data'!$A945)</f>
        <v>363</v>
      </c>
      <c r="W945" s="13">
        <f>SUMIFS('Fielding Data'!G:G,'Fielding Data'!$A:$A,'Hitting Data'!$A945)</f>
        <v>16</v>
      </c>
      <c r="X945" s="13">
        <f>SUMIFS('Fielding Data'!H:H,'Fielding Data'!$A:$A,'Hitting Data'!$A945)</f>
        <v>77</v>
      </c>
    </row>
    <row r="946" spans="1:24" x14ac:dyDescent="0.3">
      <c r="A946" s="13" t="str">
        <f t="shared" si="14"/>
        <v>scottlu012010</v>
      </c>
      <c r="B946" s="16" t="s">
        <v>600</v>
      </c>
      <c r="C946" s="16">
        <v>2010</v>
      </c>
      <c r="D946" s="16">
        <v>131</v>
      </c>
      <c r="E946" s="16">
        <v>447</v>
      </c>
      <c r="F946" s="16">
        <v>70</v>
      </c>
      <c r="G946" s="16">
        <v>127</v>
      </c>
      <c r="H946" s="16">
        <v>29</v>
      </c>
      <c r="I946" s="16">
        <v>1</v>
      </c>
      <c r="J946" s="16">
        <v>27</v>
      </c>
      <c r="K946" s="16">
        <v>72</v>
      </c>
      <c r="L946" s="16">
        <v>2</v>
      </c>
      <c r="M946" s="16">
        <v>0</v>
      </c>
      <c r="N946" s="16">
        <v>59</v>
      </c>
      <c r="O946" s="16">
        <v>98</v>
      </c>
      <c r="P946" s="13" t="str">
        <f>IFERROR(VLOOKUP($A946,'Fielding Data'!$A:$H,MATCH(P$1,'Fielding Data'!$A$1:$H$1,0),0),"Other")</f>
        <v>1B</v>
      </c>
      <c r="Q946" s="13">
        <f>IFERROR(VLOOKUP($A946,'Fielding Data'!$A:$H,MATCH(Q$1,'Fielding Data'!$A$1:$H$1,0),0),"Other")</f>
        <v>153</v>
      </c>
      <c r="R946" s="13">
        <f>IFERROR(VLOOKUP($A946,'Fielding Data'!$A:$H,MATCH(R$1,'Fielding Data'!$A$1:$H$1,0),0),"Other")</f>
        <v>11</v>
      </c>
      <c r="S946" s="13">
        <f>IFERROR(VLOOKUP($A946,'Fielding Data'!$A:$H,MATCH(S$1,'Fielding Data'!$A$1:$H$1,0),0),"Other")</f>
        <v>3</v>
      </c>
      <c r="T946" s="13">
        <f>IFERROR(VLOOKUP($A946,'Fielding Data'!$A:$H,MATCH(T$1,'Fielding Data'!$A$1:$H$1,0),0),"Other")</f>
        <v>17</v>
      </c>
      <c r="U946" s="13">
        <f>SUMIFS('Fielding Data'!E:E,'Fielding Data'!$A:$A,'Hitting Data'!$A946)</f>
        <v>175</v>
      </c>
      <c r="V946" s="13">
        <f>SUMIFS('Fielding Data'!F:F,'Fielding Data'!$A:$A,'Hitting Data'!$A946)</f>
        <v>11</v>
      </c>
      <c r="W946" s="13">
        <f>SUMIFS('Fielding Data'!G:G,'Fielding Data'!$A:$A,'Hitting Data'!$A946)</f>
        <v>3</v>
      </c>
      <c r="X946" s="13">
        <f>SUMIFS('Fielding Data'!H:H,'Fielding Data'!$A:$A,'Hitting Data'!$A946)</f>
        <v>17</v>
      </c>
    </row>
    <row r="947" spans="1:24" x14ac:dyDescent="0.3">
      <c r="A947" s="13" t="str">
        <f t="shared" si="14"/>
        <v>scutama012010</v>
      </c>
      <c r="B947" s="16" t="s">
        <v>338</v>
      </c>
      <c r="C947" s="16">
        <v>2010</v>
      </c>
      <c r="D947" s="16">
        <v>150</v>
      </c>
      <c r="E947" s="16">
        <v>632</v>
      </c>
      <c r="F947" s="16">
        <v>92</v>
      </c>
      <c r="G947" s="16">
        <v>174</v>
      </c>
      <c r="H947" s="16">
        <v>38</v>
      </c>
      <c r="I947" s="16">
        <v>0</v>
      </c>
      <c r="J947" s="16">
        <v>11</v>
      </c>
      <c r="K947" s="16">
        <v>56</v>
      </c>
      <c r="L947" s="16">
        <v>5</v>
      </c>
      <c r="M947" s="16">
        <v>4</v>
      </c>
      <c r="N947" s="16">
        <v>53</v>
      </c>
      <c r="O947" s="16">
        <v>71</v>
      </c>
      <c r="P947" s="13" t="str">
        <f>IFERROR(VLOOKUP($A947,'Fielding Data'!$A:$H,MATCH(P$1,'Fielding Data'!$A$1:$H$1,0),0),"Other")</f>
        <v>2B</v>
      </c>
      <c r="Q947" s="13">
        <f>IFERROR(VLOOKUP($A947,'Fielding Data'!$A:$H,MATCH(Q$1,'Fielding Data'!$A$1:$H$1,0),0),"Other")</f>
        <v>17</v>
      </c>
      <c r="R947" s="13">
        <f>IFERROR(VLOOKUP($A947,'Fielding Data'!$A:$H,MATCH(R$1,'Fielding Data'!$A$1:$H$1,0),0),"Other")</f>
        <v>46</v>
      </c>
      <c r="S947" s="13">
        <f>IFERROR(VLOOKUP($A947,'Fielding Data'!$A:$H,MATCH(S$1,'Fielding Data'!$A$1:$H$1,0),0),"Other")</f>
        <v>2</v>
      </c>
      <c r="T947" s="13">
        <f>IFERROR(VLOOKUP($A947,'Fielding Data'!$A:$H,MATCH(T$1,'Fielding Data'!$A$1:$H$1,0),0),"Other")</f>
        <v>8</v>
      </c>
      <c r="U947" s="13">
        <f>SUMIFS('Fielding Data'!E:E,'Fielding Data'!$A:$A,'Hitting Data'!$A947)</f>
        <v>169</v>
      </c>
      <c r="V947" s="13">
        <f>SUMIFS('Fielding Data'!F:F,'Fielding Data'!$A:$A,'Hitting Data'!$A947)</f>
        <v>390</v>
      </c>
      <c r="W947" s="13">
        <f>SUMIFS('Fielding Data'!G:G,'Fielding Data'!$A:$A,'Hitting Data'!$A947)</f>
        <v>20</v>
      </c>
      <c r="X947" s="13">
        <f>SUMIFS('Fielding Data'!H:H,'Fielding Data'!$A:$A,'Hitting Data'!$A947)</f>
        <v>65</v>
      </c>
    </row>
    <row r="948" spans="1:24" x14ac:dyDescent="0.3">
      <c r="A948" s="13" t="str">
        <f t="shared" si="14"/>
        <v>seddoch012010</v>
      </c>
      <c r="B948" s="16" t="s">
        <v>851</v>
      </c>
      <c r="C948" s="16">
        <v>2010</v>
      </c>
      <c r="D948" s="16">
        <v>14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3" t="str">
        <f>IFERROR(VLOOKUP($A948,'Fielding Data'!$A:$H,MATCH(P$1,'Fielding Data'!$A$1:$H$1,0),0),"Other")</f>
        <v>P</v>
      </c>
      <c r="Q948" s="13">
        <f>IFERROR(VLOOKUP($A948,'Fielding Data'!$A:$H,MATCH(Q$1,'Fielding Data'!$A$1:$H$1,0),0),"Other")</f>
        <v>1</v>
      </c>
      <c r="R948" s="13">
        <f>IFERROR(VLOOKUP($A948,'Fielding Data'!$A:$H,MATCH(R$1,'Fielding Data'!$A$1:$H$1,0),0),"Other")</f>
        <v>1</v>
      </c>
      <c r="S948" s="13">
        <f>IFERROR(VLOOKUP($A948,'Fielding Data'!$A:$H,MATCH(S$1,'Fielding Data'!$A$1:$H$1,0),0),"Other")</f>
        <v>0</v>
      </c>
      <c r="T948" s="13">
        <f>IFERROR(VLOOKUP($A948,'Fielding Data'!$A:$H,MATCH(T$1,'Fielding Data'!$A$1:$H$1,0),0),"Other")</f>
        <v>0</v>
      </c>
      <c r="U948" s="13">
        <f>SUMIFS('Fielding Data'!E:E,'Fielding Data'!$A:$A,'Hitting Data'!$A948)</f>
        <v>1</v>
      </c>
      <c r="V948" s="13">
        <f>SUMIFS('Fielding Data'!F:F,'Fielding Data'!$A:$A,'Hitting Data'!$A948)</f>
        <v>1</v>
      </c>
      <c r="W948" s="13">
        <f>SUMIFS('Fielding Data'!G:G,'Fielding Data'!$A:$A,'Hitting Data'!$A948)</f>
        <v>0</v>
      </c>
      <c r="X948" s="13">
        <f>SUMIFS('Fielding Data'!H:H,'Fielding Data'!$A:$A,'Hitting Data'!$A948)</f>
        <v>0</v>
      </c>
    </row>
    <row r="949" spans="1:24" x14ac:dyDescent="0.3">
      <c r="A949" s="13" t="str">
        <f t="shared" si="14"/>
        <v>shealry012010</v>
      </c>
      <c r="B949" s="16" t="s">
        <v>601</v>
      </c>
      <c r="C949" s="16">
        <v>2010</v>
      </c>
      <c r="D949" s="16">
        <v>5</v>
      </c>
      <c r="E949" s="16">
        <v>7</v>
      </c>
      <c r="F949" s="16">
        <v>0</v>
      </c>
      <c r="G949" s="16">
        <v>0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16">
        <v>2</v>
      </c>
      <c r="P949" s="13" t="str">
        <f>IFERROR(VLOOKUP($A949,'Fielding Data'!$A:$H,MATCH(P$1,'Fielding Data'!$A$1:$H$1,0),0),"Other")</f>
        <v>1B</v>
      </c>
      <c r="Q949" s="13">
        <f>IFERROR(VLOOKUP($A949,'Fielding Data'!$A:$H,MATCH(Q$1,'Fielding Data'!$A$1:$H$1,0),0),"Other")</f>
        <v>5</v>
      </c>
      <c r="R949" s="13">
        <f>IFERROR(VLOOKUP($A949,'Fielding Data'!$A:$H,MATCH(R$1,'Fielding Data'!$A$1:$H$1,0),0),"Other")</f>
        <v>0</v>
      </c>
      <c r="S949" s="13">
        <f>IFERROR(VLOOKUP($A949,'Fielding Data'!$A:$H,MATCH(S$1,'Fielding Data'!$A$1:$H$1,0),0),"Other")</f>
        <v>0</v>
      </c>
      <c r="T949" s="13">
        <f>IFERROR(VLOOKUP($A949,'Fielding Data'!$A:$H,MATCH(T$1,'Fielding Data'!$A$1:$H$1,0),0),"Other")</f>
        <v>1</v>
      </c>
      <c r="U949" s="13">
        <f>SUMIFS('Fielding Data'!E:E,'Fielding Data'!$A:$A,'Hitting Data'!$A949)</f>
        <v>5</v>
      </c>
      <c r="V949" s="13">
        <f>SUMIFS('Fielding Data'!F:F,'Fielding Data'!$A:$A,'Hitting Data'!$A949)</f>
        <v>0</v>
      </c>
      <c r="W949" s="13">
        <f>SUMIFS('Fielding Data'!G:G,'Fielding Data'!$A:$A,'Hitting Data'!$A949)</f>
        <v>0</v>
      </c>
      <c r="X949" s="13">
        <f>SUMIFS('Fielding Data'!H:H,'Fielding Data'!$A:$A,'Hitting Data'!$A949)</f>
        <v>1</v>
      </c>
    </row>
    <row r="950" spans="1:24" x14ac:dyDescent="0.3">
      <c r="A950" s="13" t="str">
        <f t="shared" si="14"/>
        <v>sheetbe012010</v>
      </c>
      <c r="B950" s="16" t="s">
        <v>276</v>
      </c>
      <c r="C950" s="16">
        <v>2010</v>
      </c>
      <c r="D950" s="16">
        <v>20</v>
      </c>
      <c r="E950" s="16">
        <v>3</v>
      </c>
      <c r="F950" s="16">
        <v>0</v>
      </c>
      <c r="G950" s="16">
        <v>1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2</v>
      </c>
      <c r="P950" s="13" t="str">
        <f>IFERROR(VLOOKUP($A950,'Fielding Data'!$A:$H,MATCH(P$1,'Fielding Data'!$A$1:$H$1,0),0),"Other")</f>
        <v>P</v>
      </c>
      <c r="Q950" s="13">
        <f>IFERROR(VLOOKUP($A950,'Fielding Data'!$A:$H,MATCH(Q$1,'Fielding Data'!$A$1:$H$1,0),0),"Other")</f>
        <v>5</v>
      </c>
      <c r="R950" s="13">
        <f>IFERROR(VLOOKUP($A950,'Fielding Data'!$A:$H,MATCH(R$1,'Fielding Data'!$A$1:$H$1,0),0),"Other")</f>
        <v>11</v>
      </c>
      <c r="S950" s="13">
        <f>IFERROR(VLOOKUP($A950,'Fielding Data'!$A:$H,MATCH(S$1,'Fielding Data'!$A$1:$H$1,0),0),"Other")</f>
        <v>3</v>
      </c>
      <c r="T950" s="13">
        <f>IFERROR(VLOOKUP($A950,'Fielding Data'!$A:$H,MATCH(T$1,'Fielding Data'!$A$1:$H$1,0),0),"Other")</f>
        <v>1</v>
      </c>
      <c r="U950" s="13">
        <f>SUMIFS('Fielding Data'!E:E,'Fielding Data'!$A:$A,'Hitting Data'!$A950)</f>
        <v>5</v>
      </c>
      <c r="V950" s="13">
        <f>SUMIFS('Fielding Data'!F:F,'Fielding Data'!$A:$A,'Hitting Data'!$A950)</f>
        <v>11</v>
      </c>
      <c r="W950" s="13">
        <f>SUMIFS('Fielding Data'!G:G,'Fielding Data'!$A:$A,'Hitting Data'!$A950)</f>
        <v>3</v>
      </c>
      <c r="X950" s="13">
        <f>SUMIFS('Fielding Data'!H:H,'Fielding Data'!$A:$A,'Hitting Data'!$A950)</f>
        <v>1</v>
      </c>
    </row>
    <row r="951" spans="1:24" x14ac:dyDescent="0.3">
      <c r="A951" s="13" t="str">
        <f t="shared" si="14"/>
        <v>sherrge012010</v>
      </c>
      <c r="B951" s="16" t="s">
        <v>492</v>
      </c>
      <c r="C951" s="16">
        <v>2010</v>
      </c>
      <c r="D951" s="16">
        <v>65</v>
      </c>
      <c r="E951" s="16">
        <v>0</v>
      </c>
      <c r="F951" s="16">
        <v>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1</v>
      </c>
      <c r="O951" s="16">
        <v>0</v>
      </c>
      <c r="P951" s="13" t="str">
        <f>IFERROR(VLOOKUP($A951,'Fielding Data'!$A:$H,MATCH(P$1,'Fielding Data'!$A$1:$H$1,0),0),"Other")</f>
        <v>P</v>
      </c>
      <c r="Q951" s="13">
        <f>IFERROR(VLOOKUP($A951,'Fielding Data'!$A:$H,MATCH(Q$1,'Fielding Data'!$A$1:$H$1,0),0),"Other")</f>
        <v>0</v>
      </c>
      <c r="R951" s="13">
        <f>IFERROR(VLOOKUP($A951,'Fielding Data'!$A:$H,MATCH(R$1,'Fielding Data'!$A$1:$H$1,0),0),"Other")</f>
        <v>4</v>
      </c>
      <c r="S951" s="13">
        <f>IFERROR(VLOOKUP($A951,'Fielding Data'!$A:$H,MATCH(S$1,'Fielding Data'!$A$1:$H$1,0),0),"Other")</f>
        <v>0</v>
      </c>
      <c r="T951" s="13">
        <f>IFERROR(VLOOKUP($A951,'Fielding Data'!$A:$H,MATCH(T$1,'Fielding Data'!$A$1:$H$1,0),0),"Other")</f>
        <v>0</v>
      </c>
      <c r="U951" s="13">
        <f>SUMIFS('Fielding Data'!E:E,'Fielding Data'!$A:$A,'Hitting Data'!$A951)</f>
        <v>0</v>
      </c>
      <c r="V951" s="13">
        <f>SUMIFS('Fielding Data'!F:F,'Fielding Data'!$A:$A,'Hitting Data'!$A951)</f>
        <v>4</v>
      </c>
      <c r="W951" s="13">
        <f>SUMIFS('Fielding Data'!G:G,'Fielding Data'!$A:$A,'Hitting Data'!$A951)</f>
        <v>0</v>
      </c>
      <c r="X951" s="13">
        <f>SUMIFS('Fielding Data'!H:H,'Fielding Data'!$A:$A,'Hitting Data'!$A951)</f>
        <v>0</v>
      </c>
    </row>
    <row r="952" spans="1:24" x14ac:dyDescent="0.3">
      <c r="A952" s="13" t="str">
        <f t="shared" si="14"/>
        <v>shielja022010</v>
      </c>
      <c r="B952" s="16" t="s">
        <v>730</v>
      </c>
      <c r="C952" s="16">
        <v>2010</v>
      </c>
      <c r="D952" s="16">
        <v>34</v>
      </c>
      <c r="E952" s="16">
        <v>2</v>
      </c>
      <c r="F952" s="16">
        <v>0</v>
      </c>
      <c r="G952" s="16">
        <v>1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3" t="str">
        <f>IFERROR(VLOOKUP($A952,'Fielding Data'!$A:$H,MATCH(P$1,'Fielding Data'!$A$1:$H$1,0),0),"Other")</f>
        <v>P</v>
      </c>
      <c r="Q952" s="13">
        <f>IFERROR(VLOOKUP($A952,'Fielding Data'!$A:$H,MATCH(Q$1,'Fielding Data'!$A$1:$H$1,0),0),"Other")</f>
        <v>18</v>
      </c>
      <c r="R952" s="13">
        <f>IFERROR(VLOOKUP($A952,'Fielding Data'!$A:$H,MATCH(R$1,'Fielding Data'!$A$1:$H$1,0),0),"Other")</f>
        <v>17</v>
      </c>
      <c r="S952" s="13">
        <f>IFERROR(VLOOKUP($A952,'Fielding Data'!$A:$H,MATCH(S$1,'Fielding Data'!$A$1:$H$1,0),0),"Other")</f>
        <v>4</v>
      </c>
      <c r="T952" s="13">
        <f>IFERROR(VLOOKUP($A952,'Fielding Data'!$A:$H,MATCH(T$1,'Fielding Data'!$A$1:$H$1,0),0),"Other")</f>
        <v>2</v>
      </c>
      <c r="U952" s="13">
        <f>SUMIFS('Fielding Data'!E:E,'Fielding Data'!$A:$A,'Hitting Data'!$A952)</f>
        <v>18</v>
      </c>
      <c r="V952" s="13">
        <f>SUMIFS('Fielding Data'!F:F,'Fielding Data'!$A:$A,'Hitting Data'!$A952)</f>
        <v>17</v>
      </c>
      <c r="W952" s="13">
        <f>SUMIFS('Fielding Data'!G:G,'Fielding Data'!$A:$A,'Hitting Data'!$A952)</f>
        <v>4</v>
      </c>
      <c r="X952" s="13">
        <f>SUMIFS('Fielding Data'!H:H,'Fielding Data'!$A:$A,'Hitting Data'!$A952)</f>
        <v>2</v>
      </c>
    </row>
    <row r="953" spans="1:24" x14ac:dyDescent="0.3">
      <c r="A953" s="13" t="str">
        <f t="shared" si="14"/>
        <v>shielsc012010</v>
      </c>
      <c r="B953" s="16" t="s">
        <v>277</v>
      </c>
      <c r="C953" s="16">
        <v>2010</v>
      </c>
      <c r="D953" s="16">
        <v>43</v>
      </c>
      <c r="E953" s="16">
        <v>1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1</v>
      </c>
      <c r="P953" s="13" t="str">
        <f>IFERROR(VLOOKUP($A953,'Fielding Data'!$A:$H,MATCH(P$1,'Fielding Data'!$A$1:$H$1,0),0),"Other")</f>
        <v>P</v>
      </c>
      <c r="Q953" s="13">
        <f>IFERROR(VLOOKUP($A953,'Fielding Data'!$A:$H,MATCH(Q$1,'Fielding Data'!$A$1:$H$1,0),0),"Other")</f>
        <v>2</v>
      </c>
      <c r="R953" s="13">
        <f>IFERROR(VLOOKUP($A953,'Fielding Data'!$A:$H,MATCH(R$1,'Fielding Data'!$A$1:$H$1,0),0),"Other")</f>
        <v>7</v>
      </c>
      <c r="S953" s="13">
        <f>IFERROR(VLOOKUP($A953,'Fielding Data'!$A:$H,MATCH(S$1,'Fielding Data'!$A$1:$H$1,0),0),"Other")</f>
        <v>1</v>
      </c>
      <c r="T953" s="13">
        <f>IFERROR(VLOOKUP($A953,'Fielding Data'!$A:$H,MATCH(T$1,'Fielding Data'!$A$1:$H$1,0),0),"Other")</f>
        <v>0</v>
      </c>
      <c r="U953" s="13">
        <f>SUMIFS('Fielding Data'!E:E,'Fielding Data'!$A:$A,'Hitting Data'!$A953)</f>
        <v>2</v>
      </c>
      <c r="V953" s="13">
        <f>SUMIFS('Fielding Data'!F:F,'Fielding Data'!$A:$A,'Hitting Data'!$A953)</f>
        <v>7</v>
      </c>
      <c r="W953" s="13">
        <f>SUMIFS('Fielding Data'!G:G,'Fielding Data'!$A:$A,'Hitting Data'!$A953)</f>
        <v>1</v>
      </c>
      <c r="X953" s="13">
        <f>SUMIFS('Fielding Data'!H:H,'Fielding Data'!$A:$A,'Hitting Data'!$A953)</f>
        <v>0</v>
      </c>
    </row>
    <row r="954" spans="1:24" x14ac:dyDescent="0.3">
      <c r="A954" s="13" t="str">
        <f t="shared" si="14"/>
        <v>shoppke012010</v>
      </c>
      <c r="B954" s="16" t="s">
        <v>602</v>
      </c>
      <c r="C954" s="16">
        <v>2010</v>
      </c>
      <c r="D954" s="16">
        <v>63</v>
      </c>
      <c r="E954" s="16">
        <v>158</v>
      </c>
      <c r="F954" s="16">
        <v>17</v>
      </c>
      <c r="G954" s="16">
        <v>31</v>
      </c>
      <c r="H954" s="16">
        <v>8</v>
      </c>
      <c r="I954" s="16">
        <v>0</v>
      </c>
      <c r="J954" s="16">
        <v>5</v>
      </c>
      <c r="K954" s="16">
        <v>17</v>
      </c>
      <c r="L954" s="16">
        <v>0</v>
      </c>
      <c r="M954" s="16">
        <v>0</v>
      </c>
      <c r="N954" s="16">
        <v>20</v>
      </c>
      <c r="O954" s="16">
        <v>71</v>
      </c>
      <c r="P954" s="13" t="str">
        <f>IFERROR(VLOOKUP($A954,'Fielding Data'!$A:$H,MATCH(P$1,'Fielding Data'!$A$1:$H$1,0),0),"Other")</f>
        <v>C</v>
      </c>
      <c r="Q954" s="13">
        <f>IFERROR(VLOOKUP($A954,'Fielding Data'!$A:$H,MATCH(Q$1,'Fielding Data'!$A$1:$H$1,0),0),"Other")</f>
        <v>324</v>
      </c>
      <c r="R954" s="13">
        <f>IFERROR(VLOOKUP($A954,'Fielding Data'!$A:$H,MATCH(R$1,'Fielding Data'!$A$1:$H$1,0),0),"Other")</f>
        <v>18</v>
      </c>
      <c r="S954" s="13">
        <f>IFERROR(VLOOKUP($A954,'Fielding Data'!$A:$H,MATCH(S$1,'Fielding Data'!$A$1:$H$1,0),0),"Other")</f>
        <v>2</v>
      </c>
      <c r="T954" s="13">
        <f>IFERROR(VLOOKUP($A954,'Fielding Data'!$A:$H,MATCH(T$1,'Fielding Data'!$A$1:$H$1,0),0),"Other")</f>
        <v>1</v>
      </c>
      <c r="U954" s="13">
        <f>SUMIFS('Fielding Data'!E:E,'Fielding Data'!$A:$A,'Hitting Data'!$A954)</f>
        <v>324</v>
      </c>
      <c r="V954" s="13">
        <f>SUMIFS('Fielding Data'!F:F,'Fielding Data'!$A:$A,'Hitting Data'!$A954)</f>
        <v>18</v>
      </c>
      <c r="W954" s="13">
        <f>SUMIFS('Fielding Data'!G:G,'Fielding Data'!$A:$A,'Hitting Data'!$A954)</f>
        <v>2</v>
      </c>
      <c r="X954" s="13">
        <f>SUMIFS('Fielding Data'!H:H,'Fielding Data'!$A:$A,'Hitting Data'!$A954)</f>
        <v>1</v>
      </c>
    </row>
    <row r="955" spans="1:24" x14ac:dyDescent="0.3">
      <c r="A955" s="13" t="str">
        <f t="shared" si="14"/>
        <v>silvaca012010</v>
      </c>
      <c r="B955" s="16" t="s">
        <v>339</v>
      </c>
      <c r="C955" s="16">
        <v>2010</v>
      </c>
      <c r="D955" s="16">
        <v>21</v>
      </c>
      <c r="E955" s="16">
        <v>31</v>
      </c>
      <c r="F955" s="16">
        <v>0</v>
      </c>
      <c r="G955" s="16">
        <v>2</v>
      </c>
      <c r="H955" s="16">
        <v>1</v>
      </c>
      <c r="I955" s="16">
        <v>0</v>
      </c>
      <c r="J955" s="16">
        <v>0</v>
      </c>
      <c r="K955" s="16">
        <v>2</v>
      </c>
      <c r="L955" s="16">
        <v>0</v>
      </c>
      <c r="M955" s="16">
        <v>0</v>
      </c>
      <c r="N955" s="16">
        <v>3</v>
      </c>
      <c r="O955" s="16">
        <v>12</v>
      </c>
      <c r="P955" s="13" t="str">
        <f>IFERROR(VLOOKUP($A955,'Fielding Data'!$A:$H,MATCH(P$1,'Fielding Data'!$A$1:$H$1,0),0),"Other")</f>
        <v>P</v>
      </c>
      <c r="Q955" s="13">
        <f>IFERROR(VLOOKUP($A955,'Fielding Data'!$A:$H,MATCH(Q$1,'Fielding Data'!$A$1:$H$1,0),0),"Other")</f>
        <v>3</v>
      </c>
      <c r="R955" s="13">
        <f>IFERROR(VLOOKUP($A955,'Fielding Data'!$A:$H,MATCH(R$1,'Fielding Data'!$A$1:$H$1,0),0),"Other")</f>
        <v>13</v>
      </c>
      <c r="S955" s="13">
        <f>IFERROR(VLOOKUP($A955,'Fielding Data'!$A:$H,MATCH(S$1,'Fielding Data'!$A$1:$H$1,0),0),"Other")</f>
        <v>0</v>
      </c>
      <c r="T955" s="13">
        <f>IFERROR(VLOOKUP($A955,'Fielding Data'!$A:$H,MATCH(T$1,'Fielding Data'!$A$1:$H$1,0),0),"Other")</f>
        <v>0</v>
      </c>
      <c r="U955" s="13">
        <f>SUMIFS('Fielding Data'!E:E,'Fielding Data'!$A:$A,'Hitting Data'!$A955)</f>
        <v>3</v>
      </c>
      <c r="V955" s="13">
        <f>SUMIFS('Fielding Data'!F:F,'Fielding Data'!$A:$A,'Hitting Data'!$A955)</f>
        <v>13</v>
      </c>
      <c r="W955" s="13">
        <f>SUMIFS('Fielding Data'!G:G,'Fielding Data'!$A:$A,'Hitting Data'!$A955)</f>
        <v>0</v>
      </c>
      <c r="X955" s="13">
        <f>SUMIFS('Fielding Data'!H:H,'Fielding Data'!$A:$A,'Hitting Data'!$A955)</f>
        <v>0</v>
      </c>
    </row>
    <row r="956" spans="1:24" x14ac:dyDescent="0.3">
      <c r="A956" s="13" t="str">
        <f t="shared" si="14"/>
        <v>simonal012010</v>
      </c>
      <c r="B956" s="16" t="s">
        <v>1012</v>
      </c>
      <c r="C956" s="16">
        <v>2010</v>
      </c>
      <c r="D956" s="16">
        <v>49</v>
      </c>
      <c r="E956" s="16">
        <v>0</v>
      </c>
      <c r="F956" s="16">
        <v>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3" t="str">
        <f>IFERROR(VLOOKUP($A956,'Fielding Data'!$A:$H,MATCH(P$1,'Fielding Data'!$A$1:$H$1,0),0),"Other")</f>
        <v>P</v>
      </c>
      <c r="Q956" s="13">
        <f>IFERROR(VLOOKUP($A956,'Fielding Data'!$A:$H,MATCH(Q$1,'Fielding Data'!$A$1:$H$1,0),0),"Other")</f>
        <v>6</v>
      </c>
      <c r="R956" s="13">
        <f>IFERROR(VLOOKUP($A956,'Fielding Data'!$A:$H,MATCH(R$1,'Fielding Data'!$A$1:$H$1,0),0),"Other")</f>
        <v>3</v>
      </c>
      <c r="S956" s="13">
        <f>IFERROR(VLOOKUP($A956,'Fielding Data'!$A:$H,MATCH(S$1,'Fielding Data'!$A$1:$H$1,0),0),"Other")</f>
        <v>0</v>
      </c>
      <c r="T956" s="13">
        <f>IFERROR(VLOOKUP($A956,'Fielding Data'!$A:$H,MATCH(T$1,'Fielding Data'!$A$1:$H$1,0),0),"Other")</f>
        <v>0</v>
      </c>
      <c r="U956" s="13">
        <f>SUMIFS('Fielding Data'!E:E,'Fielding Data'!$A:$A,'Hitting Data'!$A956)</f>
        <v>6</v>
      </c>
      <c r="V956" s="13">
        <f>SUMIFS('Fielding Data'!F:F,'Fielding Data'!$A:$A,'Hitting Data'!$A956)</f>
        <v>3</v>
      </c>
      <c r="W956" s="13">
        <f>SUMIFS('Fielding Data'!G:G,'Fielding Data'!$A:$A,'Hitting Data'!$A956)</f>
        <v>0</v>
      </c>
      <c r="X956" s="13">
        <f>SUMIFS('Fielding Data'!H:H,'Fielding Data'!$A:$A,'Hitting Data'!$A956)</f>
        <v>0</v>
      </c>
    </row>
    <row r="957" spans="1:24" x14ac:dyDescent="0.3">
      <c r="A957" s="13" t="str">
        <f t="shared" si="14"/>
        <v>sinkbbr012010</v>
      </c>
      <c r="B957" s="16" t="s">
        <v>1381</v>
      </c>
      <c r="C957" s="16">
        <v>2010</v>
      </c>
      <c r="D957" s="16">
        <v>3</v>
      </c>
      <c r="E957" s="16">
        <v>0</v>
      </c>
      <c r="F957" s="16">
        <v>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3" t="str">
        <f>IFERROR(VLOOKUP($A957,'Fielding Data'!$A:$H,MATCH(P$1,'Fielding Data'!$A$1:$H$1,0),0),"Other")</f>
        <v>P</v>
      </c>
      <c r="Q957" s="13">
        <f>IFERROR(VLOOKUP($A957,'Fielding Data'!$A:$H,MATCH(Q$1,'Fielding Data'!$A$1:$H$1,0),0),"Other")</f>
        <v>0</v>
      </c>
      <c r="R957" s="13">
        <f>IFERROR(VLOOKUP($A957,'Fielding Data'!$A:$H,MATCH(R$1,'Fielding Data'!$A$1:$H$1,0),0),"Other")</f>
        <v>0</v>
      </c>
      <c r="S957" s="13">
        <f>IFERROR(VLOOKUP($A957,'Fielding Data'!$A:$H,MATCH(S$1,'Fielding Data'!$A$1:$H$1,0),0),"Other")</f>
        <v>0</v>
      </c>
      <c r="T957" s="13">
        <f>IFERROR(VLOOKUP($A957,'Fielding Data'!$A:$H,MATCH(T$1,'Fielding Data'!$A$1:$H$1,0),0),"Other")</f>
        <v>0</v>
      </c>
      <c r="U957" s="13">
        <f>SUMIFS('Fielding Data'!E:E,'Fielding Data'!$A:$A,'Hitting Data'!$A957)</f>
        <v>0</v>
      </c>
      <c r="V957" s="13">
        <f>SUMIFS('Fielding Data'!F:F,'Fielding Data'!$A:$A,'Hitting Data'!$A957)</f>
        <v>0</v>
      </c>
      <c r="W957" s="13">
        <f>SUMIFS('Fielding Data'!G:G,'Fielding Data'!$A:$A,'Hitting Data'!$A957)</f>
        <v>0</v>
      </c>
      <c r="X957" s="13">
        <f>SUMIFS('Fielding Data'!H:H,'Fielding Data'!$A:$A,'Hitting Data'!$A957)</f>
        <v>0</v>
      </c>
    </row>
    <row r="958" spans="1:24" x14ac:dyDescent="0.3">
      <c r="A958" s="13" t="str">
        <f t="shared" si="14"/>
        <v>sippto012010</v>
      </c>
      <c r="B958" s="16" t="s">
        <v>1185</v>
      </c>
      <c r="C958" s="16">
        <v>2010</v>
      </c>
      <c r="D958" s="16">
        <v>70</v>
      </c>
      <c r="E958" s="16">
        <v>0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3" t="str">
        <f>IFERROR(VLOOKUP($A958,'Fielding Data'!$A:$H,MATCH(P$1,'Fielding Data'!$A$1:$H$1,0),0),"Other")</f>
        <v>P</v>
      </c>
      <c r="Q958" s="13">
        <f>IFERROR(VLOOKUP($A958,'Fielding Data'!$A:$H,MATCH(Q$1,'Fielding Data'!$A$1:$H$1,0),0),"Other")</f>
        <v>1</v>
      </c>
      <c r="R958" s="13">
        <f>IFERROR(VLOOKUP($A958,'Fielding Data'!$A:$H,MATCH(R$1,'Fielding Data'!$A$1:$H$1,0),0),"Other")</f>
        <v>10</v>
      </c>
      <c r="S958" s="13">
        <f>IFERROR(VLOOKUP($A958,'Fielding Data'!$A:$H,MATCH(S$1,'Fielding Data'!$A$1:$H$1,0),0),"Other")</f>
        <v>0</v>
      </c>
      <c r="T958" s="13">
        <f>IFERROR(VLOOKUP($A958,'Fielding Data'!$A:$H,MATCH(T$1,'Fielding Data'!$A$1:$H$1,0),0),"Other")</f>
        <v>0</v>
      </c>
      <c r="U958" s="13">
        <f>SUMIFS('Fielding Data'!E:E,'Fielding Data'!$A:$A,'Hitting Data'!$A958)</f>
        <v>1</v>
      </c>
      <c r="V958" s="13">
        <f>SUMIFS('Fielding Data'!F:F,'Fielding Data'!$A:$A,'Hitting Data'!$A958)</f>
        <v>10</v>
      </c>
      <c r="W958" s="13">
        <f>SUMIFS('Fielding Data'!G:G,'Fielding Data'!$A:$A,'Hitting Data'!$A958)</f>
        <v>0</v>
      </c>
      <c r="X958" s="13">
        <f>SUMIFS('Fielding Data'!H:H,'Fielding Data'!$A:$A,'Hitting Data'!$A958)</f>
        <v>0</v>
      </c>
    </row>
    <row r="959" spans="1:24" x14ac:dyDescent="0.3">
      <c r="A959" s="13" t="str">
        <f t="shared" si="14"/>
        <v>sizemgr012010</v>
      </c>
      <c r="B959" s="16" t="s">
        <v>493</v>
      </c>
      <c r="C959" s="16">
        <v>2010</v>
      </c>
      <c r="D959" s="16">
        <v>33</v>
      </c>
      <c r="E959" s="16">
        <v>128</v>
      </c>
      <c r="F959" s="16">
        <v>15</v>
      </c>
      <c r="G959" s="16">
        <v>27</v>
      </c>
      <c r="H959" s="16">
        <v>6</v>
      </c>
      <c r="I959" s="16">
        <v>2</v>
      </c>
      <c r="J959" s="16">
        <v>0</v>
      </c>
      <c r="K959" s="16">
        <v>13</v>
      </c>
      <c r="L959" s="16">
        <v>4</v>
      </c>
      <c r="M959" s="16">
        <v>2</v>
      </c>
      <c r="N959" s="16">
        <v>9</v>
      </c>
      <c r="O959" s="16">
        <v>35</v>
      </c>
      <c r="P959" s="13" t="str">
        <f>IFERROR(VLOOKUP($A959,'Fielding Data'!$A:$H,MATCH(P$1,'Fielding Data'!$A$1:$H$1,0),0),"Other")</f>
        <v>CF</v>
      </c>
      <c r="Q959" s="13">
        <f>IFERROR(VLOOKUP($A959,'Fielding Data'!$A:$H,MATCH(Q$1,'Fielding Data'!$A$1:$H$1,0),0),"Other")</f>
        <v>0</v>
      </c>
      <c r="R959" s="13">
        <f>IFERROR(VLOOKUP($A959,'Fielding Data'!$A:$H,MATCH(R$1,'Fielding Data'!$A$1:$H$1,0),0),"Other")</f>
        <v>0</v>
      </c>
      <c r="S959" s="13">
        <f>IFERROR(VLOOKUP($A959,'Fielding Data'!$A:$H,MATCH(S$1,'Fielding Data'!$A$1:$H$1,0),0),"Other")</f>
        <v>0</v>
      </c>
      <c r="T959" s="13">
        <f>IFERROR(VLOOKUP($A959,'Fielding Data'!$A:$H,MATCH(T$1,'Fielding Data'!$A$1:$H$1,0),0),"Other")</f>
        <v>0</v>
      </c>
      <c r="U959" s="13">
        <f>SUMIFS('Fielding Data'!E:E,'Fielding Data'!$A:$A,'Hitting Data'!$A959)</f>
        <v>64</v>
      </c>
      <c r="V959" s="13">
        <f>SUMIFS('Fielding Data'!F:F,'Fielding Data'!$A:$A,'Hitting Data'!$A959)</f>
        <v>0</v>
      </c>
      <c r="W959" s="13">
        <f>SUMIFS('Fielding Data'!G:G,'Fielding Data'!$A:$A,'Hitting Data'!$A959)</f>
        <v>1</v>
      </c>
      <c r="X959" s="13">
        <f>SUMIFS('Fielding Data'!H:H,'Fielding Data'!$A:$A,'Hitting Data'!$A959)</f>
        <v>0</v>
      </c>
    </row>
    <row r="960" spans="1:24" x14ac:dyDescent="0.3">
      <c r="A960" s="13" t="str">
        <f t="shared" si="14"/>
        <v>sizemsc012010</v>
      </c>
      <c r="B960" s="16" t="s">
        <v>1382</v>
      </c>
      <c r="C960" s="16">
        <v>2010</v>
      </c>
      <c r="D960" s="16">
        <v>48</v>
      </c>
      <c r="E960" s="16">
        <v>143</v>
      </c>
      <c r="F960" s="16">
        <v>19</v>
      </c>
      <c r="G960" s="16">
        <v>32</v>
      </c>
      <c r="H960" s="16">
        <v>7</v>
      </c>
      <c r="I960" s="16">
        <v>0</v>
      </c>
      <c r="J960" s="16">
        <v>3</v>
      </c>
      <c r="K960" s="16">
        <v>14</v>
      </c>
      <c r="L960" s="16">
        <v>0</v>
      </c>
      <c r="M960" s="16">
        <v>0</v>
      </c>
      <c r="N960" s="16">
        <v>15</v>
      </c>
      <c r="O960" s="16">
        <v>40</v>
      </c>
      <c r="P960" s="13" t="str">
        <f>IFERROR(VLOOKUP($A960,'Fielding Data'!$A:$H,MATCH(P$1,'Fielding Data'!$A$1:$H$1,0),0),"Other")</f>
        <v>2B</v>
      </c>
      <c r="Q960" s="13">
        <f>IFERROR(VLOOKUP($A960,'Fielding Data'!$A:$H,MATCH(Q$1,'Fielding Data'!$A$1:$H$1,0),0),"Other")</f>
        <v>59</v>
      </c>
      <c r="R960" s="13">
        <f>IFERROR(VLOOKUP($A960,'Fielding Data'!$A:$H,MATCH(R$1,'Fielding Data'!$A$1:$H$1,0),0),"Other")</f>
        <v>90</v>
      </c>
      <c r="S960" s="13">
        <f>IFERROR(VLOOKUP($A960,'Fielding Data'!$A:$H,MATCH(S$1,'Fielding Data'!$A$1:$H$1,0),0),"Other")</f>
        <v>7</v>
      </c>
      <c r="T960" s="13">
        <f>IFERROR(VLOOKUP($A960,'Fielding Data'!$A:$H,MATCH(T$1,'Fielding Data'!$A$1:$H$1,0),0),"Other")</f>
        <v>24</v>
      </c>
      <c r="U960" s="13">
        <f>SUMIFS('Fielding Data'!E:E,'Fielding Data'!$A:$A,'Hitting Data'!$A960)</f>
        <v>66</v>
      </c>
      <c r="V960" s="13">
        <f>SUMIFS('Fielding Data'!F:F,'Fielding Data'!$A:$A,'Hitting Data'!$A960)</f>
        <v>97</v>
      </c>
      <c r="W960" s="13">
        <f>SUMIFS('Fielding Data'!G:G,'Fielding Data'!$A:$A,'Hitting Data'!$A960)</f>
        <v>8</v>
      </c>
      <c r="X960" s="13">
        <f>SUMIFS('Fielding Data'!H:H,'Fielding Data'!$A:$A,'Hitting Data'!$A960)</f>
        <v>25</v>
      </c>
    </row>
    <row r="961" spans="1:24" x14ac:dyDescent="0.3">
      <c r="A961" s="13" t="str">
        <f t="shared" si="14"/>
        <v>slamaan012010</v>
      </c>
      <c r="B961" s="16" t="s">
        <v>1383</v>
      </c>
      <c r="C961" s="16">
        <v>2010</v>
      </c>
      <c r="D961" s="16">
        <v>5</v>
      </c>
      <c r="E961" s="16">
        <v>0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3" t="str">
        <f>IFERROR(VLOOKUP($A961,'Fielding Data'!$A:$H,MATCH(P$1,'Fielding Data'!$A$1:$H$1,0),0),"Other")</f>
        <v>P</v>
      </c>
      <c r="Q961" s="13">
        <f>IFERROR(VLOOKUP($A961,'Fielding Data'!$A:$H,MATCH(Q$1,'Fielding Data'!$A$1:$H$1,0),0),"Other")</f>
        <v>0</v>
      </c>
      <c r="R961" s="13">
        <f>IFERROR(VLOOKUP($A961,'Fielding Data'!$A:$H,MATCH(R$1,'Fielding Data'!$A$1:$H$1,0),0),"Other")</f>
        <v>0</v>
      </c>
      <c r="S961" s="13">
        <f>IFERROR(VLOOKUP($A961,'Fielding Data'!$A:$H,MATCH(S$1,'Fielding Data'!$A$1:$H$1,0),0),"Other")</f>
        <v>0</v>
      </c>
      <c r="T961" s="13">
        <f>IFERROR(VLOOKUP($A961,'Fielding Data'!$A:$H,MATCH(T$1,'Fielding Data'!$A$1:$H$1,0),0),"Other")</f>
        <v>0</v>
      </c>
      <c r="U961" s="13">
        <f>SUMIFS('Fielding Data'!E:E,'Fielding Data'!$A:$A,'Hitting Data'!$A961)</f>
        <v>0</v>
      </c>
      <c r="V961" s="13">
        <f>SUMIFS('Fielding Data'!F:F,'Fielding Data'!$A:$A,'Hitting Data'!$A961)</f>
        <v>0</v>
      </c>
      <c r="W961" s="13">
        <f>SUMIFS('Fielding Data'!G:G,'Fielding Data'!$A:$A,'Hitting Data'!$A961)</f>
        <v>0</v>
      </c>
      <c r="X961" s="13">
        <f>SUMIFS('Fielding Data'!H:H,'Fielding Data'!$A:$A,'Hitting Data'!$A961)</f>
        <v>0</v>
      </c>
    </row>
    <row r="962" spans="1:24" x14ac:dyDescent="0.3">
      <c r="A962" s="13" t="str">
        <f t="shared" si="14"/>
        <v>slatedo012010</v>
      </c>
      <c r="B962" s="16" t="s">
        <v>731</v>
      </c>
      <c r="C962" s="16">
        <v>2010</v>
      </c>
      <c r="D962" s="16">
        <v>49</v>
      </c>
      <c r="E962" s="16">
        <v>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3" t="str">
        <f>IFERROR(VLOOKUP($A962,'Fielding Data'!$A:$H,MATCH(P$1,'Fielding Data'!$A$1:$H$1,0),0),"Other")</f>
        <v>P</v>
      </c>
      <c r="Q962" s="13">
        <f>IFERROR(VLOOKUP($A962,'Fielding Data'!$A:$H,MATCH(Q$1,'Fielding Data'!$A$1:$H$1,0),0),"Other")</f>
        <v>0</v>
      </c>
      <c r="R962" s="13">
        <f>IFERROR(VLOOKUP($A962,'Fielding Data'!$A:$H,MATCH(R$1,'Fielding Data'!$A$1:$H$1,0),0),"Other")</f>
        <v>4</v>
      </c>
      <c r="S962" s="13">
        <f>IFERROR(VLOOKUP($A962,'Fielding Data'!$A:$H,MATCH(S$1,'Fielding Data'!$A$1:$H$1,0),0),"Other")</f>
        <v>1</v>
      </c>
      <c r="T962" s="13">
        <f>IFERROR(VLOOKUP($A962,'Fielding Data'!$A:$H,MATCH(T$1,'Fielding Data'!$A$1:$H$1,0),0),"Other")</f>
        <v>0</v>
      </c>
      <c r="U962" s="13">
        <f>SUMIFS('Fielding Data'!E:E,'Fielding Data'!$A:$A,'Hitting Data'!$A962)</f>
        <v>0</v>
      </c>
      <c r="V962" s="13">
        <f>SUMIFS('Fielding Data'!F:F,'Fielding Data'!$A:$A,'Hitting Data'!$A962)</f>
        <v>4</v>
      </c>
      <c r="W962" s="13">
        <f>SUMIFS('Fielding Data'!G:G,'Fielding Data'!$A:$A,'Hitting Data'!$A962)</f>
        <v>1</v>
      </c>
      <c r="X962" s="13">
        <f>SUMIFS('Fielding Data'!H:H,'Fielding Data'!$A:$A,'Hitting Data'!$A962)</f>
        <v>0</v>
      </c>
    </row>
    <row r="963" spans="1:24" x14ac:dyDescent="0.3">
      <c r="A963" s="13" t="str">
        <f t="shared" ref="A963:A1026" si="15">(B963&amp;C963)</f>
        <v>sloweke012010</v>
      </c>
      <c r="B963" s="16" t="s">
        <v>852</v>
      </c>
      <c r="C963" s="16">
        <v>2010</v>
      </c>
      <c r="D963" s="16">
        <v>31</v>
      </c>
      <c r="E963" s="16">
        <v>2</v>
      </c>
      <c r="F963" s="16">
        <v>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1</v>
      </c>
      <c r="P963" s="13" t="str">
        <f>IFERROR(VLOOKUP($A963,'Fielding Data'!$A:$H,MATCH(P$1,'Fielding Data'!$A$1:$H$1,0),0),"Other")</f>
        <v>P</v>
      </c>
      <c r="Q963" s="13">
        <f>IFERROR(VLOOKUP($A963,'Fielding Data'!$A:$H,MATCH(Q$1,'Fielding Data'!$A$1:$H$1,0),0),"Other")</f>
        <v>11</v>
      </c>
      <c r="R963" s="13">
        <f>IFERROR(VLOOKUP($A963,'Fielding Data'!$A:$H,MATCH(R$1,'Fielding Data'!$A$1:$H$1,0),0),"Other")</f>
        <v>12</v>
      </c>
      <c r="S963" s="13">
        <f>IFERROR(VLOOKUP($A963,'Fielding Data'!$A:$H,MATCH(S$1,'Fielding Data'!$A$1:$H$1,0),0),"Other")</f>
        <v>2</v>
      </c>
      <c r="T963" s="13">
        <f>IFERROR(VLOOKUP($A963,'Fielding Data'!$A:$H,MATCH(T$1,'Fielding Data'!$A$1:$H$1,0),0),"Other")</f>
        <v>0</v>
      </c>
      <c r="U963" s="13">
        <f>SUMIFS('Fielding Data'!E:E,'Fielding Data'!$A:$A,'Hitting Data'!$A963)</f>
        <v>11</v>
      </c>
      <c r="V963" s="13">
        <f>SUMIFS('Fielding Data'!F:F,'Fielding Data'!$A:$A,'Hitting Data'!$A963)</f>
        <v>12</v>
      </c>
      <c r="W963" s="13">
        <f>SUMIFS('Fielding Data'!G:G,'Fielding Data'!$A:$A,'Hitting Data'!$A963)</f>
        <v>2</v>
      </c>
      <c r="X963" s="13">
        <f>SUMIFS('Fielding Data'!H:H,'Fielding Data'!$A:$A,'Hitting Data'!$A963)</f>
        <v>0</v>
      </c>
    </row>
    <row r="964" spans="1:24" x14ac:dyDescent="0.3">
      <c r="A964" s="13" t="str">
        <f t="shared" si="15"/>
        <v>smithch072010</v>
      </c>
      <c r="B964" s="16" t="s">
        <v>1013</v>
      </c>
      <c r="C964" s="16">
        <v>2010</v>
      </c>
      <c r="D964" s="16">
        <v>3</v>
      </c>
      <c r="E964" s="16">
        <v>0</v>
      </c>
      <c r="F964" s="16">
        <v>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3" t="str">
        <f>IFERROR(VLOOKUP($A964,'Fielding Data'!$A:$H,MATCH(P$1,'Fielding Data'!$A$1:$H$1,0),0),"Other")</f>
        <v>P</v>
      </c>
      <c r="Q964" s="13">
        <f>IFERROR(VLOOKUP($A964,'Fielding Data'!$A:$H,MATCH(Q$1,'Fielding Data'!$A$1:$H$1,0),0),"Other")</f>
        <v>0</v>
      </c>
      <c r="R964" s="13">
        <f>IFERROR(VLOOKUP($A964,'Fielding Data'!$A:$H,MATCH(R$1,'Fielding Data'!$A$1:$H$1,0),0),"Other")</f>
        <v>0</v>
      </c>
      <c r="S964" s="13">
        <f>IFERROR(VLOOKUP($A964,'Fielding Data'!$A:$H,MATCH(S$1,'Fielding Data'!$A$1:$H$1,0),0),"Other")</f>
        <v>0</v>
      </c>
      <c r="T964" s="13">
        <f>IFERROR(VLOOKUP($A964,'Fielding Data'!$A:$H,MATCH(T$1,'Fielding Data'!$A$1:$H$1,0),0),"Other")</f>
        <v>0</v>
      </c>
      <c r="U964" s="13">
        <f>SUMIFS('Fielding Data'!E:E,'Fielding Data'!$A:$A,'Hitting Data'!$A964)</f>
        <v>0</v>
      </c>
      <c r="V964" s="13">
        <f>SUMIFS('Fielding Data'!F:F,'Fielding Data'!$A:$A,'Hitting Data'!$A964)</f>
        <v>0</v>
      </c>
      <c r="W964" s="13">
        <f>SUMIFS('Fielding Data'!G:G,'Fielding Data'!$A:$A,'Hitting Data'!$A964)</f>
        <v>0</v>
      </c>
      <c r="X964" s="13">
        <f>SUMIFS('Fielding Data'!H:H,'Fielding Data'!$A:$A,'Hitting Data'!$A964)</f>
        <v>0</v>
      </c>
    </row>
    <row r="965" spans="1:24" x14ac:dyDescent="0.3">
      <c r="A965" s="13" t="str">
        <f t="shared" si="15"/>
        <v>smithgr022010</v>
      </c>
      <c r="B965" s="16" t="s">
        <v>1014</v>
      </c>
      <c r="C965" s="16">
        <v>2010</v>
      </c>
      <c r="D965" s="16">
        <v>10</v>
      </c>
      <c r="E965" s="16">
        <v>13</v>
      </c>
      <c r="F965" s="16">
        <v>2</v>
      </c>
      <c r="G965" s="16">
        <v>4</v>
      </c>
      <c r="H965" s="16">
        <v>2</v>
      </c>
      <c r="I965" s="16">
        <v>0</v>
      </c>
      <c r="J965" s="16">
        <v>0</v>
      </c>
      <c r="K965" s="16">
        <v>2</v>
      </c>
      <c r="L965" s="16">
        <v>0</v>
      </c>
      <c r="M965" s="16">
        <v>0</v>
      </c>
      <c r="N965" s="16">
        <v>0</v>
      </c>
      <c r="O965" s="16">
        <v>1</v>
      </c>
      <c r="P965" s="13" t="str">
        <f>IFERROR(VLOOKUP($A965,'Fielding Data'!$A:$H,MATCH(P$1,'Fielding Data'!$A$1:$H$1,0),0),"Other")</f>
        <v>P</v>
      </c>
      <c r="Q965" s="13">
        <f>IFERROR(VLOOKUP($A965,'Fielding Data'!$A:$H,MATCH(Q$1,'Fielding Data'!$A$1:$H$1,0),0),"Other")</f>
        <v>1</v>
      </c>
      <c r="R965" s="13">
        <f>IFERROR(VLOOKUP($A965,'Fielding Data'!$A:$H,MATCH(R$1,'Fielding Data'!$A$1:$H$1,0),0),"Other")</f>
        <v>5</v>
      </c>
      <c r="S965" s="13">
        <f>IFERROR(VLOOKUP($A965,'Fielding Data'!$A:$H,MATCH(S$1,'Fielding Data'!$A$1:$H$1,0),0),"Other")</f>
        <v>0</v>
      </c>
      <c r="T965" s="13">
        <f>IFERROR(VLOOKUP($A965,'Fielding Data'!$A:$H,MATCH(T$1,'Fielding Data'!$A$1:$H$1,0),0),"Other")</f>
        <v>0</v>
      </c>
      <c r="U965" s="13">
        <f>SUMIFS('Fielding Data'!E:E,'Fielding Data'!$A:$A,'Hitting Data'!$A965)</f>
        <v>1</v>
      </c>
      <c r="V965" s="13">
        <f>SUMIFS('Fielding Data'!F:F,'Fielding Data'!$A:$A,'Hitting Data'!$A965)</f>
        <v>5</v>
      </c>
      <c r="W965" s="13">
        <f>SUMIFS('Fielding Data'!G:G,'Fielding Data'!$A:$A,'Hitting Data'!$A965)</f>
        <v>0</v>
      </c>
      <c r="X965" s="13">
        <f>SUMIFS('Fielding Data'!H:H,'Fielding Data'!$A:$A,'Hitting Data'!$A965)</f>
        <v>0</v>
      </c>
    </row>
    <row r="966" spans="1:24" x14ac:dyDescent="0.3">
      <c r="A966" s="13" t="str">
        <f t="shared" si="15"/>
        <v>smithjo052010</v>
      </c>
      <c r="B966" s="16" t="s">
        <v>853</v>
      </c>
      <c r="C966" s="16">
        <v>2010</v>
      </c>
      <c r="D966" s="16">
        <v>53</v>
      </c>
      <c r="E966" s="16">
        <v>0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3" t="str">
        <f>IFERROR(VLOOKUP($A966,'Fielding Data'!$A:$H,MATCH(P$1,'Fielding Data'!$A$1:$H$1,0),0),"Other")</f>
        <v>P</v>
      </c>
      <c r="Q966" s="13">
        <f>IFERROR(VLOOKUP($A966,'Fielding Data'!$A:$H,MATCH(Q$1,'Fielding Data'!$A$1:$H$1,0),0),"Other")</f>
        <v>1</v>
      </c>
      <c r="R966" s="13">
        <f>IFERROR(VLOOKUP($A966,'Fielding Data'!$A:$H,MATCH(R$1,'Fielding Data'!$A$1:$H$1,0),0),"Other")</f>
        <v>8</v>
      </c>
      <c r="S966" s="13">
        <f>IFERROR(VLOOKUP($A966,'Fielding Data'!$A:$H,MATCH(S$1,'Fielding Data'!$A$1:$H$1,0),0),"Other")</f>
        <v>0</v>
      </c>
      <c r="T966" s="13">
        <f>IFERROR(VLOOKUP($A966,'Fielding Data'!$A:$H,MATCH(T$1,'Fielding Data'!$A$1:$H$1,0),0),"Other")</f>
        <v>2</v>
      </c>
      <c r="U966" s="13">
        <f>SUMIFS('Fielding Data'!E:E,'Fielding Data'!$A:$A,'Hitting Data'!$A966)</f>
        <v>1</v>
      </c>
      <c r="V966" s="13">
        <f>SUMIFS('Fielding Data'!F:F,'Fielding Data'!$A:$A,'Hitting Data'!$A966)</f>
        <v>8</v>
      </c>
      <c r="W966" s="13">
        <f>SUMIFS('Fielding Data'!G:G,'Fielding Data'!$A:$A,'Hitting Data'!$A966)</f>
        <v>0</v>
      </c>
      <c r="X966" s="13">
        <f>SUMIFS('Fielding Data'!H:H,'Fielding Data'!$A:$A,'Hitting Data'!$A966)</f>
        <v>2</v>
      </c>
    </row>
    <row r="967" spans="1:24" x14ac:dyDescent="0.3">
      <c r="A967" s="13" t="str">
        <f t="shared" si="15"/>
        <v>smithjo062010</v>
      </c>
      <c r="B967" s="16" t="s">
        <v>1384</v>
      </c>
      <c r="C967" s="16">
        <v>2010</v>
      </c>
      <c r="D967" s="16">
        <v>37</v>
      </c>
      <c r="E967" s="16">
        <v>3</v>
      </c>
      <c r="F967" s="16">
        <v>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1</v>
      </c>
      <c r="P967" s="13" t="str">
        <f>IFERROR(VLOOKUP($A967,'Fielding Data'!$A:$H,MATCH(P$1,'Fielding Data'!$A$1:$H$1,0),0),"Other")</f>
        <v>P</v>
      </c>
      <c r="Q967" s="13">
        <f>IFERROR(VLOOKUP($A967,'Fielding Data'!$A:$H,MATCH(Q$1,'Fielding Data'!$A$1:$H$1,0),0),"Other")</f>
        <v>1</v>
      </c>
      <c r="R967" s="13">
        <f>IFERROR(VLOOKUP($A967,'Fielding Data'!$A:$H,MATCH(R$1,'Fielding Data'!$A$1:$H$1,0),0),"Other")</f>
        <v>1</v>
      </c>
      <c r="S967" s="13">
        <f>IFERROR(VLOOKUP($A967,'Fielding Data'!$A:$H,MATCH(S$1,'Fielding Data'!$A$1:$H$1,0),0),"Other")</f>
        <v>0</v>
      </c>
      <c r="T967" s="13">
        <f>IFERROR(VLOOKUP($A967,'Fielding Data'!$A:$H,MATCH(T$1,'Fielding Data'!$A$1:$H$1,0),0),"Other")</f>
        <v>0</v>
      </c>
      <c r="U967" s="13">
        <f>SUMIFS('Fielding Data'!E:E,'Fielding Data'!$A:$A,'Hitting Data'!$A967)</f>
        <v>1</v>
      </c>
      <c r="V967" s="13">
        <f>SUMIFS('Fielding Data'!F:F,'Fielding Data'!$A:$A,'Hitting Data'!$A967)</f>
        <v>1</v>
      </c>
      <c r="W967" s="13">
        <f>SUMIFS('Fielding Data'!G:G,'Fielding Data'!$A:$A,'Hitting Data'!$A967)</f>
        <v>0</v>
      </c>
      <c r="X967" s="13">
        <f>SUMIFS('Fielding Data'!H:H,'Fielding Data'!$A:$A,'Hitting Data'!$A967)</f>
        <v>0</v>
      </c>
    </row>
    <row r="968" spans="1:24" x14ac:dyDescent="0.3">
      <c r="A968" s="13" t="str">
        <f t="shared" si="15"/>
        <v>smithse012010</v>
      </c>
      <c r="B968" s="16" t="s">
        <v>854</v>
      </c>
      <c r="C968" s="16">
        <v>2010</v>
      </c>
      <c r="D968" s="16">
        <v>133</v>
      </c>
      <c r="E968" s="16">
        <v>358</v>
      </c>
      <c r="F968" s="16">
        <v>55</v>
      </c>
      <c r="G968" s="16">
        <v>88</v>
      </c>
      <c r="H968" s="16">
        <v>19</v>
      </c>
      <c r="I968" s="16">
        <v>5</v>
      </c>
      <c r="J968" s="16">
        <v>17</v>
      </c>
      <c r="K968" s="16">
        <v>52</v>
      </c>
      <c r="L968" s="16">
        <v>2</v>
      </c>
      <c r="M968" s="16">
        <v>1</v>
      </c>
      <c r="N968" s="16">
        <v>35</v>
      </c>
      <c r="O968" s="16">
        <v>67</v>
      </c>
      <c r="P968" s="13" t="str">
        <f>IFERROR(VLOOKUP($A968,'Fielding Data'!$A:$H,MATCH(P$1,'Fielding Data'!$A$1:$H$1,0),0),"Other")</f>
        <v>LF</v>
      </c>
      <c r="Q968" s="13">
        <f>IFERROR(VLOOKUP($A968,'Fielding Data'!$A:$H,MATCH(Q$1,'Fielding Data'!$A$1:$H$1,0),0),"Other")</f>
        <v>0</v>
      </c>
      <c r="R968" s="13">
        <f>IFERROR(VLOOKUP($A968,'Fielding Data'!$A:$H,MATCH(R$1,'Fielding Data'!$A$1:$H$1,0),0),"Other")</f>
        <v>0</v>
      </c>
      <c r="S968" s="13">
        <f>IFERROR(VLOOKUP($A968,'Fielding Data'!$A:$H,MATCH(S$1,'Fielding Data'!$A$1:$H$1,0),0),"Other")</f>
        <v>0</v>
      </c>
      <c r="T968" s="13">
        <f>IFERROR(VLOOKUP($A968,'Fielding Data'!$A:$H,MATCH(T$1,'Fielding Data'!$A$1:$H$1,0),0),"Other")</f>
        <v>0</v>
      </c>
      <c r="U968" s="13">
        <f>SUMIFS('Fielding Data'!E:E,'Fielding Data'!$A:$A,'Hitting Data'!$A968)</f>
        <v>155</v>
      </c>
      <c r="V968" s="13">
        <f>SUMIFS('Fielding Data'!F:F,'Fielding Data'!$A:$A,'Hitting Data'!$A968)</f>
        <v>4</v>
      </c>
      <c r="W968" s="13">
        <f>SUMIFS('Fielding Data'!G:G,'Fielding Data'!$A:$A,'Hitting Data'!$A968)</f>
        <v>3</v>
      </c>
      <c r="X968" s="13">
        <f>SUMIFS('Fielding Data'!H:H,'Fielding Data'!$A:$A,'Hitting Data'!$A968)</f>
        <v>2</v>
      </c>
    </row>
    <row r="969" spans="1:24" x14ac:dyDescent="0.3">
      <c r="A969" s="13" t="str">
        <f t="shared" si="15"/>
        <v>snellia012010</v>
      </c>
      <c r="B969" s="16" t="s">
        <v>494</v>
      </c>
      <c r="C969" s="16">
        <v>2010</v>
      </c>
      <c r="D969" s="16">
        <v>12</v>
      </c>
      <c r="E969" s="16">
        <v>0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3" t="str">
        <f>IFERROR(VLOOKUP($A969,'Fielding Data'!$A:$H,MATCH(P$1,'Fielding Data'!$A$1:$H$1,0),0),"Other")</f>
        <v>P</v>
      </c>
      <c r="Q969" s="13">
        <f>IFERROR(VLOOKUP($A969,'Fielding Data'!$A:$H,MATCH(Q$1,'Fielding Data'!$A$1:$H$1,0),0),"Other")</f>
        <v>6</v>
      </c>
      <c r="R969" s="13">
        <f>IFERROR(VLOOKUP($A969,'Fielding Data'!$A:$H,MATCH(R$1,'Fielding Data'!$A$1:$H$1,0),0),"Other")</f>
        <v>6</v>
      </c>
      <c r="S969" s="13">
        <f>IFERROR(VLOOKUP($A969,'Fielding Data'!$A:$H,MATCH(S$1,'Fielding Data'!$A$1:$H$1,0),0),"Other")</f>
        <v>0</v>
      </c>
      <c r="T969" s="13">
        <f>IFERROR(VLOOKUP($A969,'Fielding Data'!$A:$H,MATCH(T$1,'Fielding Data'!$A$1:$H$1,0),0),"Other")</f>
        <v>1</v>
      </c>
      <c r="U969" s="13">
        <f>SUMIFS('Fielding Data'!E:E,'Fielding Data'!$A:$A,'Hitting Data'!$A969)</f>
        <v>6</v>
      </c>
      <c r="V969" s="13">
        <f>SUMIFS('Fielding Data'!F:F,'Fielding Data'!$A:$A,'Hitting Data'!$A969)</f>
        <v>6</v>
      </c>
      <c r="W969" s="13">
        <f>SUMIFS('Fielding Data'!G:G,'Fielding Data'!$A:$A,'Hitting Data'!$A969)</f>
        <v>0</v>
      </c>
      <c r="X969" s="13">
        <f>SUMIFS('Fielding Data'!H:H,'Fielding Data'!$A:$A,'Hitting Data'!$A969)</f>
        <v>1</v>
      </c>
    </row>
    <row r="970" spans="1:24" x14ac:dyDescent="0.3">
      <c r="A970" s="13" t="str">
        <f t="shared" si="15"/>
        <v>snidetr012010</v>
      </c>
      <c r="B970" s="16" t="s">
        <v>1015</v>
      </c>
      <c r="C970" s="16">
        <v>2010</v>
      </c>
      <c r="D970" s="16">
        <v>82</v>
      </c>
      <c r="E970" s="16">
        <v>298</v>
      </c>
      <c r="F970" s="16">
        <v>36</v>
      </c>
      <c r="G970" s="16">
        <v>76</v>
      </c>
      <c r="H970" s="16">
        <v>20</v>
      </c>
      <c r="I970" s="16">
        <v>0</v>
      </c>
      <c r="J970" s="16">
        <v>14</v>
      </c>
      <c r="K970" s="16">
        <v>32</v>
      </c>
      <c r="L970" s="16">
        <v>6</v>
      </c>
      <c r="M970" s="16">
        <v>3</v>
      </c>
      <c r="N970" s="16">
        <v>21</v>
      </c>
      <c r="O970" s="16">
        <v>79</v>
      </c>
      <c r="P970" s="13" t="str">
        <f>IFERROR(VLOOKUP($A970,'Fielding Data'!$A:$H,MATCH(P$1,'Fielding Data'!$A$1:$H$1,0),0),"Other")</f>
        <v>LF</v>
      </c>
      <c r="Q970" s="13">
        <f>IFERROR(VLOOKUP($A970,'Fielding Data'!$A:$H,MATCH(Q$1,'Fielding Data'!$A$1:$H$1,0),0),"Other")</f>
        <v>0</v>
      </c>
      <c r="R970" s="13">
        <f>IFERROR(VLOOKUP($A970,'Fielding Data'!$A:$H,MATCH(R$1,'Fielding Data'!$A$1:$H$1,0),0),"Other")</f>
        <v>0</v>
      </c>
      <c r="S970" s="13">
        <f>IFERROR(VLOOKUP($A970,'Fielding Data'!$A:$H,MATCH(S$1,'Fielding Data'!$A$1:$H$1,0),0),"Other")</f>
        <v>0</v>
      </c>
      <c r="T970" s="13">
        <f>IFERROR(VLOOKUP($A970,'Fielding Data'!$A:$H,MATCH(T$1,'Fielding Data'!$A$1:$H$1,0),0),"Other")</f>
        <v>0</v>
      </c>
      <c r="U970" s="13">
        <f>SUMIFS('Fielding Data'!E:E,'Fielding Data'!$A:$A,'Hitting Data'!$A970)</f>
        <v>135</v>
      </c>
      <c r="V970" s="13">
        <f>SUMIFS('Fielding Data'!F:F,'Fielding Data'!$A:$A,'Hitting Data'!$A970)</f>
        <v>3</v>
      </c>
      <c r="W970" s="13">
        <f>SUMIFS('Fielding Data'!G:G,'Fielding Data'!$A:$A,'Hitting Data'!$A970)</f>
        <v>3</v>
      </c>
      <c r="X970" s="13">
        <f>SUMIFS('Fielding Data'!H:H,'Fielding Data'!$A:$A,'Hitting Data'!$A970)</f>
        <v>0</v>
      </c>
    </row>
    <row r="971" spans="1:24" x14ac:dyDescent="0.3">
      <c r="A971" s="13" t="str">
        <f t="shared" si="15"/>
        <v>snydebr022010</v>
      </c>
      <c r="B971" s="16" t="s">
        <v>1386</v>
      </c>
      <c r="C971" s="16">
        <v>2010</v>
      </c>
      <c r="D971" s="16">
        <v>12</v>
      </c>
      <c r="E971" s="16">
        <v>27</v>
      </c>
      <c r="F971" s="16">
        <v>1</v>
      </c>
      <c r="G971" s="16">
        <v>5</v>
      </c>
      <c r="H971" s="16">
        <v>1</v>
      </c>
      <c r="I971" s="16">
        <v>0</v>
      </c>
      <c r="J971" s="16">
        <v>0</v>
      </c>
      <c r="K971" s="16">
        <v>5</v>
      </c>
      <c r="L971" s="16">
        <v>0</v>
      </c>
      <c r="M971" s="16">
        <v>0</v>
      </c>
      <c r="N971" s="16">
        <v>1</v>
      </c>
      <c r="O971" s="16">
        <v>12</v>
      </c>
      <c r="P971" s="13" t="str">
        <f>IFERROR(VLOOKUP($A971,'Fielding Data'!$A:$H,MATCH(P$1,'Fielding Data'!$A$1:$H$1,0),0),"Other")</f>
        <v>LF</v>
      </c>
      <c r="Q971" s="13">
        <f>IFERROR(VLOOKUP($A971,'Fielding Data'!$A:$H,MATCH(Q$1,'Fielding Data'!$A$1:$H$1,0),0),"Other")</f>
        <v>0</v>
      </c>
      <c r="R971" s="13">
        <f>IFERROR(VLOOKUP($A971,'Fielding Data'!$A:$H,MATCH(R$1,'Fielding Data'!$A$1:$H$1,0),0),"Other")</f>
        <v>0</v>
      </c>
      <c r="S971" s="13">
        <f>IFERROR(VLOOKUP($A971,'Fielding Data'!$A:$H,MATCH(S$1,'Fielding Data'!$A$1:$H$1,0),0),"Other")</f>
        <v>0</v>
      </c>
      <c r="T971" s="13">
        <f>IFERROR(VLOOKUP($A971,'Fielding Data'!$A:$H,MATCH(T$1,'Fielding Data'!$A$1:$H$1,0),0),"Other")</f>
        <v>0</v>
      </c>
      <c r="U971" s="13">
        <f>SUMIFS('Fielding Data'!E:E,'Fielding Data'!$A:$A,'Hitting Data'!$A971)</f>
        <v>12</v>
      </c>
      <c r="V971" s="13">
        <f>SUMIFS('Fielding Data'!F:F,'Fielding Data'!$A:$A,'Hitting Data'!$A971)</f>
        <v>0</v>
      </c>
      <c r="W971" s="13">
        <f>SUMIFS('Fielding Data'!G:G,'Fielding Data'!$A:$A,'Hitting Data'!$A971)</f>
        <v>0</v>
      </c>
      <c r="X971" s="13">
        <f>SUMIFS('Fielding Data'!H:H,'Fielding Data'!$A:$A,'Hitting Data'!$A971)</f>
        <v>0</v>
      </c>
    </row>
    <row r="972" spans="1:24" x14ac:dyDescent="0.3">
      <c r="A972" s="13" t="str">
        <f t="shared" si="15"/>
        <v>snydebr032010</v>
      </c>
      <c r="B972" s="16" t="s">
        <v>1387</v>
      </c>
      <c r="C972" s="16">
        <v>2010</v>
      </c>
      <c r="D972" s="16">
        <v>10</v>
      </c>
      <c r="E972" s="16">
        <v>20</v>
      </c>
      <c r="F972" s="16">
        <v>1</v>
      </c>
      <c r="G972" s="16">
        <v>6</v>
      </c>
      <c r="H972" s="16">
        <v>2</v>
      </c>
      <c r="I972" s="16">
        <v>0</v>
      </c>
      <c r="J972" s="16">
        <v>0</v>
      </c>
      <c r="K972" s="16">
        <v>3</v>
      </c>
      <c r="L972" s="16">
        <v>0</v>
      </c>
      <c r="M972" s="16">
        <v>1</v>
      </c>
      <c r="N972" s="16">
        <v>0</v>
      </c>
      <c r="O972" s="16">
        <v>3</v>
      </c>
      <c r="P972" s="13" t="str">
        <f>IFERROR(VLOOKUP($A972,'Fielding Data'!$A:$H,MATCH(P$1,'Fielding Data'!$A$1:$H$1,0),0),"Other")</f>
        <v>1B</v>
      </c>
      <c r="Q972" s="13">
        <f>IFERROR(VLOOKUP($A972,'Fielding Data'!$A:$H,MATCH(Q$1,'Fielding Data'!$A$1:$H$1,0),0),"Other")</f>
        <v>44</v>
      </c>
      <c r="R972" s="13">
        <f>IFERROR(VLOOKUP($A972,'Fielding Data'!$A:$H,MATCH(R$1,'Fielding Data'!$A$1:$H$1,0),0),"Other")</f>
        <v>2</v>
      </c>
      <c r="S972" s="13">
        <f>IFERROR(VLOOKUP($A972,'Fielding Data'!$A:$H,MATCH(S$1,'Fielding Data'!$A$1:$H$1,0),0),"Other")</f>
        <v>2</v>
      </c>
      <c r="T972" s="13">
        <f>IFERROR(VLOOKUP($A972,'Fielding Data'!$A:$H,MATCH(T$1,'Fielding Data'!$A$1:$H$1,0),0),"Other")</f>
        <v>2</v>
      </c>
      <c r="U972" s="13">
        <f>SUMIFS('Fielding Data'!E:E,'Fielding Data'!$A:$A,'Hitting Data'!$A972)</f>
        <v>44</v>
      </c>
      <c r="V972" s="13">
        <f>SUMIFS('Fielding Data'!F:F,'Fielding Data'!$A:$A,'Hitting Data'!$A972)</f>
        <v>2</v>
      </c>
      <c r="W972" s="13">
        <f>SUMIFS('Fielding Data'!G:G,'Fielding Data'!$A:$A,'Hitting Data'!$A972)</f>
        <v>2</v>
      </c>
      <c r="X972" s="13">
        <f>SUMIFS('Fielding Data'!H:H,'Fielding Data'!$A:$A,'Hitting Data'!$A972)</f>
        <v>2</v>
      </c>
    </row>
    <row r="973" spans="1:24" x14ac:dyDescent="0.3">
      <c r="A973" s="13" t="str">
        <f t="shared" si="15"/>
        <v>sogarer012010</v>
      </c>
      <c r="B973" s="16" t="s">
        <v>1388</v>
      </c>
      <c r="C973" s="16">
        <v>2010</v>
      </c>
      <c r="D973" s="16">
        <v>4</v>
      </c>
      <c r="E973" s="16">
        <v>7</v>
      </c>
      <c r="F973" s="16">
        <v>0</v>
      </c>
      <c r="G973" s="16">
        <v>3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M973" s="16">
        <v>1</v>
      </c>
      <c r="N973" s="16">
        <v>2</v>
      </c>
      <c r="O973" s="16">
        <v>1</v>
      </c>
      <c r="P973" s="13" t="str">
        <f>IFERROR(VLOOKUP($A973,'Fielding Data'!$A:$H,MATCH(P$1,'Fielding Data'!$A$1:$H$1,0),0),"Other")</f>
        <v>2B</v>
      </c>
      <c r="Q973" s="13">
        <f>IFERROR(VLOOKUP($A973,'Fielding Data'!$A:$H,MATCH(Q$1,'Fielding Data'!$A$1:$H$1,0),0),"Other")</f>
        <v>4</v>
      </c>
      <c r="R973" s="13">
        <f>IFERROR(VLOOKUP($A973,'Fielding Data'!$A:$H,MATCH(R$1,'Fielding Data'!$A$1:$H$1,0),0),"Other")</f>
        <v>5</v>
      </c>
      <c r="S973" s="13">
        <f>IFERROR(VLOOKUP($A973,'Fielding Data'!$A:$H,MATCH(S$1,'Fielding Data'!$A$1:$H$1,0),0),"Other")</f>
        <v>0</v>
      </c>
      <c r="T973" s="13">
        <f>IFERROR(VLOOKUP($A973,'Fielding Data'!$A:$H,MATCH(T$1,'Fielding Data'!$A$1:$H$1,0),0),"Other")</f>
        <v>4</v>
      </c>
      <c r="U973" s="13">
        <f>SUMIFS('Fielding Data'!E:E,'Fielding Data'!$A:$A,'Hitting Data'!$A973)</f>
        <v>4</v>
      </c>
      <c r="V973" s="13">
        <f>SUMIFS('Fielding Data'!F:F,'Fielding Data'!$A:$A,'Hitting Data'!$A973)</f>
        <v>5</v>
      </c>
      <c r="W973" s="13">
        <f>SUMIFS('Fielding Data'!G:G,'Fielding Data'!$A:$A,'Hitting Data'!$A973)</f>
        <v>0</v>
      </c>
      <c r="X973" s="13">
        <f>SUMIFS('Fielding Data'!H:H,'Fielding Data'!$A:$A,'Hitting Data'!$A973)</f>
        <v>4</v>
      </c>
    </row>
    <row r="974" spans="1:24" x14ac:dyDescent="0.3">
      <c r="A974" s="13" t="str">
        <f t="shared" si="15"/>
        <v>sonnaan012010</v>
      </c>
      <c r="B974" s="16" t="s">
        <v>855</v>
      </c>
      <c r="C974" s="16">
        <v>2010</v>
      </c>
      <c r="D974" s="16">
        <v>41</v>
      </c>
      <c r="E974" s="16">
        <v>1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1</v>
      </c>
      <c r="P974" s="13" t="str">
        <f>IFERROR(VLOOKUP($A974,'Fielding Data'!$A:$H,MATCH(P$1,'Fielding Data'!$A$1:$H$1,0),0),"Other")</f>
        <v>P</v>
      </c>
      <c r="Q974" s="13">
        <f>IFERROR(VLOOKUP($A974,'Fielding Data'!$A:$H,MATCH(Q$1,'Fielding Data'!$A$1:$H$1,0),0),"Other")</f>
        <v>9</v>
      </c>
      <c r="R974" s="13">
        <f>IFERROR(VLOOKUP($A974,'Fielding Data'!$A:$H,MATCH(R$1,'Fielding Data'!$A$1:$H$1,0),0),"Other")</f>
        <v>7</v>
      </c>
      <c r="S974" s="13">
        <f>IFERROR(VLOOKUP($A974,'Fielding Data'!$A:$H,MATCH(S$1,'Fielding Data'!$A$1:$H$1,0),0),"Other")</f>
        <v>0</v>
      </c>
      <c r="T974" s="13">
        <f>IFERROR(VLOOKUP($A974,'Fielding Data'!$A:$H,MATCH(T$1,'Fielding Data'!$A$1:$H$1,0),0),"Other")</f>
        <v>0</v>
      </c>
      <c r="U974" s="13">
        <f>SUMIFS('Fielding Data'!E:E,'Fielding Data'!$A:$A,'Hitting Data'!$A974)</f>
        <v>9</v>
      </c>
      <c r="V974" s="13">
        <f>SUMIFS('Fielding Data'!F:F,'Fielding Data'!$A:$A,'Hitting Data'!$A974)</f>
        <v>7</v>
      </c>
      <c r="W974" s="13">
        <f>SUMIFS('Fielding Data'!G:G,'Fielding Data'!$A:$A,'Hitting Data'!$A974)</f>
        <v>0</v>
      </c>
      <c r="X974" s="13">
        <f>SUMIFS('Fielding Data'!H:H,'Fielding Data'!$A:$A,'Hitting Data'!$A974)</f>
        <v>0</v>
      </c>
    </row>
    <row r="975" spans="1:24" x14ac:dyDescent="0.3">
      <c r="A975" s="13" t="str">
        <f t="shared" si="15"/>
        <v>soriaal012010</v>
      </c>
      <c r="B975" s="16" t="s">
        <v>196</v>
      </c>
      <c r="C975" s="16">
        <v>2010</v>
      </c>
      <c r="D975" s="16">
        <v>147</v>
      </c>
      <c r="E975" s="16">
        <v>496</v>
      </c>
      <c r="F975" s="16">
        <v>67</v>
      </c>
      <c r="G975" s="16">
        <v>128</v>
      </c>
      <c r="H975" s="16">
        <v>40</v>
      </c>
      <c r="I975" s="16">
        <v>3</v>
      </c>
      <c r="J975" s="16">
        <v>24</v>
      </c>
      <c r="K975" s="16">
        <v>79</v>
      </c>
      <c r="L975" s="16">
        <v>5</v>
      </c>
      <c r="M975" s="16">
        <v>1</v>
      </c>
      <c r="N975" s="16">
        <v>45</v>
      </c>
      <c r="O975" s="16">
        <v>123</v>
      </c>
      <c r="P975" s="13" t="str">
        <f>IFERROR(VLOOKUP($A975,'Fielding Data'!$A:$H,MATCH(P$1,'Fielding Data'!$A$1:$H$1,0),0),"Other")</f>
        <v>LF</v>
      </c>
      <c r="Q975" s="13">
        <f>IFERROR(VLOOKUP($A975,'Fielding Data'!$A:$H,MATCH(Q$1,'Fielding Data'!$A$1:$H$1,0),0),"Other")</f>
        <v>0</v>
      </c>
      <c r="R975" s="13">
        <f>IFERROR(VLOOKUP($A975,'Fielding Data'!$A:$H,MATCH(R$1,'Fielding Data'!$A$1:$H$1,0),0),"Other")</f>
        <v>0</v>
      </c>
      <c r="S975" s="13">
        <f>IFERROR(VLOOKUP($A975,'Fielding Data'!$A:$H,MATCH(S$1,'Fielding Data'!$A$1:$H$1,0),0),"Other")</f>
        <v>0</v>
      </c>
      <c r="T975" s="13">
        <f>IFERROR(VLOOKUP($A975,'Fielding Data'!$A:$H,MATCH(T$1,'Fielding Data'!$A$1:$H$1,0),0),"Other")</f>
        <v>0</v>
      </c>
      <c r="U975" s="13">
        <f>SUMIFS('Fielding Data'!E:E,'Fielding Data'!$A:$A,'Hitting Data'!$A975)</f>
        <v>204</v>
      </c>
      <c r="V975" s="13">
        <f>SUMIFS('Fielding Data'!F:F,'Fielding Data'!$A:$A,'Hitting Data'!$A975)</f>
        <v>6</v>
      </c>
      <c r="W975" s="13">
        <f>SUMIFS('Fielding Data'!G:G,'Fielding Data'!$A:$A,'Hitting Data'!$A975)</f>
        <v>7</v>
      </c>
      <c r="X975" s="13">
        <f>SUMIFS('Fielding Data'!H:H,'Fielding Data'!$A:$A,'Hitting Data'!$A975)</f>
        <v>0</v>
      </c>
    </row>
    <row r="976" spans="1:24" x14ac:dyDescent="0.3">
      <c r="A976" s="13" t="str">
        <f t="shared" si="15"/>
        <v>soriajo012010</v>
      </c>
      <c r="B976" s="16" t="s">
        <v>856</v>
      </c>
      <c r="C976" s="16">
        <v>2010</v>
      </c>
      <c r="D976" s="16">
        <v>66</v>
      </c>
      <c r="E976" s="16">
        <v>0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3" t="str">
        <f>IFERROR(VLOOKUP($A976,'Fielding Data'!$A:$H,MATCH(P$1,'Fielding Data'!$A$1:$H$1,0),0),"Other")</f>
        <v>P</v>
      </c>
      <c r="Q976" s="13">
        <f>IFERROR(VLOOKUP($A976,'Fielding Data'!$A:$H,MATCH(Q$1,'Fielding Data'!$A$1:$H$1,0),0),"Other")</f>
        <v>9</v>
      </c>
      <c r="R976" s="13">
        <f>IFERROR(VLOOKUP($A976,'Fielding Data'!$A:$H,MATCH(R$1,'Fielding Data'!$A$1:$H$1,0),0),"Other")</f>
        <v>10</v>
      </c>
      <c r="S976" s="13">
        <f>IFERROR(VLOOKUP($A976,'Fielding Data'!$A:$H,MATCH(S$1,'Fielding Data'!$A$1:$H$1,0),0),"Other")</f>
        <v>0</v>
      </c>
      <c r="T976" s="13">
        <f>IFERROR(VLOOKUP($A976,'Fielding Data'!$A:$H,MATCH(T$1,'Fielding Data'!$A$1:$H$1,0),0),"Other")</f>
        <v>1</v>
      </c>
      <c r="U976" s="13">
        <f>SUMIFS('Fielding Data'!E:E,'Fielding Data'!$A:$A,'Hitting Data'!$A976)</f>
        <v>9</v>
      </c>
      <c r="V976" s="13">
        <f>SUMIFS('Fielding Data'!F:F,'Fielding Data'!$A:$A,'Hitting Data'!$A976)</f>
        <v>10</v>
      </c>
      <c r="W976" s="13">
        <f>SUMIFS('Fielding Data'!G:G,'Fielding Data'!$A:$A,'Hitting Data'!$A976)</f>
        <v>0</v>
      </c>
      <c r="X976" s="13">
        <f>SUMIFS('Fielding Data'!H:H,'Fielding Data'!$A:$A,'Hitting Data'!$A976)</f>
        <v>1</v>
      </c>
    </row>
    <row r="977" spans="1:24" x14ac:dyDescent="0.3">
      <c r="A977" s="13" t="str">
        <f t="shared" si="15"/>
        <v>soriara012010</v>
      </c>
      <c r="B977" s="16" t="s">
        <v>340</v>
      </c>
      <c r="C977" s="16">
        <v>2010</v>
      </c>
      <c r="D977" s="16">
        <v>64</v>
      </c>
      <c r="E977" s="16">
        <v>0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3" t="str">
        <f>IFERROR(VLOOKUP($A977,'Fielding Data'!$A:$H,MATCH(P$1,'Fielding Data'!$A$1:$H$1,0),0),"Other")</f>
        <v>P</v>
      </c>
      <c r="Q977" s="13">
        <f>IFERROR(VLOOKUP($A977,'Fielding Data'!$A:$H,MATCH(Q$1,'Fielding Data'!$A$1:$H$1,0),0),"Other")</f>
        <v>3</v>
      </c>
      <c r="R977" s="13">
        <f>IFERROR(VLOOKUP($A977,'Fielding Data'!$A:$H,MATCH(R$1,'Fielding Data'!$A$1:$H$1,0),0),"Other")</f>
        <v>0</v>
      </c>
      <c r="S977" s="13">
        <f>IFERROR(VLOOKUP($A977,'Fielding Data'!$A:$H,MATCH(S$1,'Fielding Data'!$A$1:$H$1,0),0),"Other")</f>
        <v>1</v>
      </c>
      <c r="T977" s="13">
        <f>IFERROR(VLOOKUP($A977,'Fielding Data'!$A:$H,MATCH(T$1,'Fielding Data'!$A$1:$H$1,0),0),"Other")</f>
        <v>0</v>
      </c>
      <c r="U977" s="13">
        <f>SUMIFS('Fielding Data'!E:E,'Fielding Data'!$A:$A,'Hitting Data'!$A977)</f>
        <v>3</v>
      </c>
      <c r="V977" s="13">
        <f>SUMIFS('Fielding Data'!F:F,'Fielding Data'!$A:$A,'Hitting Data'!$A977)</f>
        <v>0</v>
      </c>
      <c r="W977" s="13">
        <f>SUMIFS('Fielding Data'!G:G,'Fielding Data'!$A:$A,'Hitting Data'!$A977)</f>
        <v>1</v>
      </c>
      <c r="X977" s="13">
        <f>SUMIFS('Fielding Data'!H:H,'Fielding Data'!$A:$A,'Hitting Data'!$A977)</f>
        <v>0</v>
      </c>
    </row>
    <row r="978" spans="1:24" x14ac:dyDescent="0.3">
      <c r="A978" s="13" t="str">
        <f t="shared" si="15"/>
        <v>sosajo022010</v>
      </c>
      <c r="B978" s="16" t="s">
        <v>341</v>
      </c>
      <c r="C978" s="16">
        <v>2010</v>
      </c>
      <c r="D978" s="16">
        <v>22</v>
      </c>
      <c r="E978" s="16">
        <v>2</v>
      </c>
      <c r="F978" s="16">
        <v>0</v>
      </c>
      <c r="G978" s="16">
        <v>1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1</v>
      </c>
      <c r="P978" s="13" t="str">
        <f>IFERROR(VLOOKUP($A978,'Fielding Data'!$A:$H,MATCH(P$1,'Fielding Data'!$A$1:$H$1,0),0),"Other")</f>
        <v>P</v>
      </c>
      <c r="Q978" s="13">
        <f>IFERROR(VLOOKUP($A978,'Fielding Data'!$A:$H,MATCH(Q$1,'Fielding Data'!$A$1:$H$1,0),0),"Other")</f>
        <v>0</v>
      </c>
      <c r="R978" s="13">
        <f>IFERROR(VLOOKUP($A978,'Fielding Data'!$A:$H,MATCH(R$1,'Fielding Data'!$A$1:$H$1,0),0),"Other")</f>
        <v>2</v>
      </c>
      <c r="S978" s="13">
        <f>IFERROR(VLOOKUP($A978,'Fielding Data'!$A:$H,MATCH(S$1,'Fielding Data'!$A$1:$H$1,0),0),"Other")</f>
        <v>0</v>
      </c>
      <c r="T978" s="13">
        <f>IFERROR(VLOOKUP($A978,'Fielding Data'!$A:$H,MATCH(T$1,'Fielding Data'!$A$1:$H$1,0),0),"Other")</f>
        <v>0</v>
      </c>
      <c r="U978" s="13">
        <f>SUMIFS('Fielding Data'!E:E,'Fielding Data'!$A:$A,'Hitting Data'!$A978)</f>
        <v>0</v>
      </c>
      <c r="V978" s="13">
        <f>SUMIFS('Fielding Data'!F:F,'Fielding Data'!$A:$A,'Hitting Data'!$A978)</f>
        <v>2</v>
      </c>
      <c r="W978" s="13">
        <f>SUMIFS('Fielding Data'!G:G,'Fielding Data'!$A:$A,'Hitting Data'!$A978)</f>
        <v>0</v>
      </c>
      <c r="X978" s="13">
        <f>SUMIFS('Fielding Data'!H:H,'Fielding Data'!$A:$A,'Hitting Data'!$A978)</f>
        <v>0</v>
      </c>
    </row>
    <row r="979" spans="1:24" x14ac:dyDescent="0.3">
      <c r="A979" s="13" t="str">
        <f t="shared" si="15"/>
        <v>sotoge012010</v>
      </c>
      <c r="B979" s="16" t="s">
        <v>603</v>
      </c>
      <c r="C979" s="16">
        <v>2010</v>
      </c>
      <c r="D979" s="16">
        <v>105</v>
      </c>
      <c r="E979" s="16">
        <v>322</v>
      </c>
      <c r="F979" s="16">
        <v>47</v>
      </c>
      <c r="G979" s="16">
        <v>90</v>
      </c>
      <c r="H979" s="16">
        <v>19</v>
      </c>
      <c r="I979" s="16">
        <v>0</v>
      </c>
      <c r="J979" s="16">
        <v>17</v>
      </c>
      <c r="K979" s="16">
        <v>53</v>
      </c>
      <c r="L979" s="16">
        <v>0</v>
      </c>
      <c r="M979" s="16">
        <v>1</v>
      </c>
      <c r="N979" s="16">
        <v>62</v>
      </c>
      <c r="O979" s="16">
        <v>83</v>
      </c>
      <c r="P979" s="13" t="str">
        <f>IFERROR(VLOOKUP($A979,'Fielding Data'!$A:$H,MATCH(P$1,'Fielding Data'!$A$1:$H$1,0),0),"Other")</f>
        <v>C</v>
      </c>
      <c r="Q979" s="13">
        <f>IFERROR(VLOOKUP($A979,'Fielding Data'!$A:$H,MATCH(Q$1,'Fielding Data'!$A$1:$H$1,0),0),"Other")</f>
        <v>762</v>
      </c>
      <c r="R979" s="13">
        <f>IFERROR(VLOOKUP($A979,'Fielding Data'!$A:$H,MATCH(R$1,'Fielding Data'!$A$1:$H$1,0),0),"Other")</f>
        <v>45</v>
      </c>
      <c r="S979" s="13">
        <f>IFERROR(VLOOKUP($A979,'Fielding Data'!$A:$H,MATCH(S$1,'Fielding Data'!$A$1:$H$1,0),0),"Other")</f>
        <v>4</v>
      </c>
      <c r="T979" s="13">
        <f>IFERROR(VLOOKUP($A979,'Fielding Data'!$A:$H,MATCH(T$1,'Fielding Data'!$A$1:$H$1,0),0),"Other")</f>
        <v>7</v>
      </c>
      <c r="U979" s="13">
        <f>SUMIFS('Fielding Data'!E:E,'Fielding Data'!$A:$A,'Hitting Data'!$A979)</f>
        <v>762</v>
      </c>
      <c r="V979" s="13">
        <f>SUMIFS('Fielding Data'!F:F,'Fielding Data'!$A:$A,'Hitting Data'!$A979)</f>
        <v>45</v>
      </c>
      <c r="W979" s="13">
        <f>SUMIFS('Fielding Data'!G:G,'Fielding Data'!$A:$A,'Hitting Data'!$A979)</f>
        <v>4</v>
      </c>
      <c r="X979" s="13">
        <f>SUMIFS('Fielding Data'!H:H,'Fielding Data'!$A:$A,'Hitting Data'!$A979)</f>
        <v>7</v>
      </c>
    </row>
    <row r="980" spans="1:24" x14ac:dyDescent="0.3">
      <c r="A980" s="13" t="str">
        <f t="shared" si="15"/>
        <v>spande012010</v>
      </c>
      <c r="B980" s="16" t="s">
        <v>1016</v>
      </c>
      <c r="C980" s="16">
        <v>2010</v>
      </c>
      <c r="D980" s="16">
        <v>153</v>
      </c>
      <c r="E980" s="16">
        <v>629</v>
      </c>
      <c r="F980" s="16">
        <v>85</v>
      </c>
      <c r="G980" s="16">
        <v>166</v>
      </c>
      <c r="H980" s="16">
        <v>24</v>
      </c>
      <c r="I980" s="16">
        <v>10</v>
      </c>
      <c r="J980" s="16">
        <v>3</v>
      </c>
      <c r="K980" s="16">
        <v>58</v>
      </c>
      <c r="L980" s="16">
        <v>26</v>
      </c>
      <c r="M980" s="16">
        <v>4</v>
      </c>
      <c r="N980" s="16">
        <v>60</v>
      </c>
      <c r="O980" s="16">
        <v>74</v>
      </c>
      <c r="P980" s="13" t="str">
        <f>IFERROR(VLOOKUP($A980,'Fielding Data'!$A:$H,MATCH(P$1,'Fielding Data'!$A$1:$H$1,0),0),"Other")</f>
        <v>CF</v>
      </c>
      <c r="Q980" s="13">
        <f>IFERROR(VLOOKUP($A980,'Fielding Data'!$A:$H,MATCH(Q$1,'Fielding Data'!$A$1:$H$1,0),0),"Other")</f>
        <v>0</v>
      </c>
      <c r="R980" s="13">
        <f>IFERROR(VLOOKUP($A980,'Fielding Data'!$A:$H,MATCH(R$1,'Fielding Data'!$A$1:$H$1,0),0),"Other")</f>
        <v>0</v>
      </c>
      <c r="S980" s="13">
        <f>IFERROR(VLOOKUP($A980,'Fielding Data'!$A:$H,MATCH(S$1,'Fielding Data'!$A$1:$H$1,0),0),"Other")</f>
        <v>0</v>
      </c>
      <c r="T980" s="13">
        <f>IFERROR(VLOOKUP($A980,'Fielding Data'!$A:$H,MATCH(T$1,'Fielding Data'!$A$1:$H$1,0),0),"Other")</f>
        <v>0</v>
      </c>
      <c r="U980" s="13">
        <f>SUMIFS('Fielding Data'!E:E,'Fielding Data'!$A:$A,'Hitting Data'!$A980)</f>
        <v>407</v>
      </c>
      <c r="V980" s="13">
        <f>SUMIFS('Fielding Data'!F:F,'Fielding Data'!$A:$A,'Hitting Data'!$A980)</f>
        <v>5</v>
      </c>
      <c r="W980" s="13">
        <f>SUMIFS('Fielding Data'!G:G,'Fielding Data'!$A:$A,'Hitting Data'!$A980)</f>
        <v>4</v>
      </c>
      <c r="X980" s="13">
        <f>SUMIFS('Fielding Data'!H:H,'Fielding Data'!$A:$A,'Hitting Data'!$A980)</f>
        <v>3</v>
      </c>
    </row>
    <row r="981" spans="1:24" x14ac:dyDescent="0.3">
      <c r="A981" s="13" t="str">
        <f t="shared" si="15"/>
        <v>spilbry012010</v>
      </c>
      <c r="B981" s="16" t="s">
        <v>604</v>
      </c>
      <c r="C981" s="16">
        <v>2010</v>
      </c>
      <c r="D981" s="16">
        <v>134</v>
      </c>
      <c r="E981" s="16">
        <v>341</v>
      </c>
      <c r="F981" s="16">
        <v>41</v>
      </c>
      <c r="G981" s="16">
        <v>95</v>
      </c>
      <c r="H981" s="16">
        <v>20</v>
      </c>
      <c r="I981" s="16">
        <v>2</v>
      </c>
      <c r="J981" s="16">
        <v>10</v>
      </c>
      <c r="K981" s="16">
        <v>39</v>
      </c>
      <c r="L981" s="16">
        <v>4</v>
      </c>
      <c r="M981" s="16">
        <v>5</v>
      </c>
      <c r="N981" s="16">
        <v>39</v>
      </c>
      <c r="O981" s="16">
        <v>83</v>
      </c>
      <c r="P981" s="13" t="str">
        <f>IFERROR(VLOOKUP($A981,'Fielding Data'!$A:$H,MATCH(P$1,'Fielding Data'!$A$1:$H$1,0),0),"Other")</f>
        <v>CF</v>
      </c>
      <c r="Q981" s="13">
        <f>IFERROR(VLOOKUP($A981,'Fielding Data'!$A:$H,MATCH(Q$1,'Fielding Data'!$A$1:$H$1,0),0),"Other")</f>
        <v>0</v>
      </c>
      <c r="R981" s="13">
        <f>IFERROR(VLOOKUP($A981,'Fielding Data'!$A:$H,MATCH(R$1,'Fielding Data'!$A$1:$H$1,0),0),"Other")</f>
        <v>0</v>
      </c>
      <c r="S981" s="13">
        <f>IFERROR(VLOOKUP($A981,'Fielding Data'!$A:$H,MATCH(S$1,'Fielding Data'!$A$1:$H$1,0),0),"Other")</f>
        <v>0</v>
      </c>
      <c r="T981" s="13">
        <f>IFERROR(VLOOKUP($A981,'Fielding Data'!$A:$H,MATCH(T$1,'Fielding Data'!$A$1:$H$1,0),0),"Other")</f>
        <v>0</v>
      </c>
      <c r="U981" s="13">
        <f>SUMIFS('Fielding Data'!E:E,'Fielding Data'!$A:$A,'Hitting Data'!$A981)</f>
        <v>131</v>
      </c>
      <c r="V981" s="13">
        <f>SUMIFS('Fielding Data'!F:F,'Fielding Data'!$A:$A,'Hitting Data'!$A981)</f>
        <v>2</v>
      </c>
      <c r="W981" s="13">
        <f>SUMIFS('Fielding Data'!G:G,'Fielding Data'!$A:$A,'Hitting Data'!$A981)</f>
        <v>5</v>
      </c>
      <c r="X981" s="13">
        <f>SUMIFS('Fielding Data'!H:H,'Fielding Data'!$A:$A,'Hitting Data'!$A981)</f>
        <v>1</v>
      </c>
    </row>
    <row r="982" spans="1:24" x14ac:dyDescent="0.3">
      <c r="A982" s="13" t="str">
        <f t="shared" si="15"/>
        <v>sprinru012010</v>
      </c>
      <c r="B982" s="16" t="s">
        <v>197</v>
      </c>
      <c r="C982" s="16">
        <v>2010</v>
      </c>
      <c r="D982" s="16">
        <v>2</v>
      </c>
      <c r="E982" s="16">
        <v>0</v>
      </c>
      <c r="F982" s="16">
        <v>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3" t="str">
        <f>IFERROR(VLOOKUP($A982,'Fielding Data'!$A:$H,MATCH(P$1,'Fielding Data'!$A$1:$H$1,0),0),"Other")</f>
        <v>P</v>
      </c>
      <c r="Q982" s="13">
        <f>IFERROR(VLOOKUP($A982,'Fielding Data'!$A:$H,MATCH(Q$1,'Fielding Data'!$A$1:$H$1,0),0),"Other")</f>
        <v>0</v>
      </c>
      <c r="R982" s="13">
        <f>IFERROR(VLOOKUP($A982,'Fielding Data'!$A:$H,MATCH(R$1,'Fielding Data'!$A$1:$H$1,0),0),"Other")</f>
        <v>0</v>
      </c>
      <c r="S982" s="13">
        <f>IFERROR(VLOOKUP($A982,'Fielding Data'!$A:$H,MATCH(S$1,'Fielding Data'!$A$1:$H$1,0),0),"Other")</f>
        <v>0</v>
      </c>
      <c r="T982" s="13">
        <f>IFERROR(VLOOKUP($A982,'Fielding Data'!$A:$H,MATCH(T$1,'Fielding Data'!$A$1:$H$1,0),0),"Other")</f>
        <v>0</v>
      </c>
      <c r="U982" s="13">
        <f>SUMIFS('Fielding Data'!E:E,'Fielding Data'!$A:$A,'Hitting Data'!$A982)</f>
        <v>0</v>
      </c>
      <c r="V982" s="13">
        <f>SUMIFS('Fielding Data'!F:F,'Fielding Data'!$A:$A,'Hitting Data'!$A982)</f>
        <v>0</v>
      </c>
      <c r="W982" s="13">
        <f>SUMIFS('Fielding Data'!G:G,'Fielding Data'!$A:$A,'Hitting Data'!$A982)</f>
        <v>0</v>
      </c>
      <c r="X982" s="13">
        <f>SUMIFS('Fielding Data'!H:H,'Fielding Data'!$A:$A,'Hitting Data'!$A982)</f>
        <v>0</v>
      </c>
    </row>
    <row r="983" spans="1:24" x14ac:dyDescent="0.3">
      <c r="A983" s="13" t="str">
        <f t="shared" si="15"/>
        <v>stairma012010</v>
      </c>
      <c r="B983" s="16" t="s">
        <v>198</v>
      </c>
      <c r="C983" s="16">
        <v>2010</v>
      </c>
      <c r="D983" s="16">
        <v>78</v>
      </c>
      <c r="E983" s="16">
        <v>99</v>
      </c>
      <c r="F983" s="16">
        <v>14</v>
      </c>
      <c r="G983" s="16">
        <v>23</v>
      </c>
      <c r="H983" s="16">
        <v>6</v>
      </c>
      <c r="I983" s="16">
        <v>0</v>
      </c>
      <c r="J983" s="16">
        <v>6</v>
      </c>
      <c r="K983" s="16">
        <v>16</v>
      </c>
      <c r="L983" s="16">
        <v>2</v>
      </c>
      <c r="M983" s="16">
        <v>0</v>
      </c>
      <c r="N983" s="16">
        <v>11</v>
      </c>
      <c r="O983" s="16">
        <v>32</v>
      </c>
      <c r="P983" s="13" t="str">
        <f>IFERROR(VLOOKUP($A983,'Fielding Data'!$A:$H,MATCH(P$1,'Fielding Data'!$A$1:$H$1,0),0),"Other")</f>
        <v>1B</v>
      </c>
      <c r="Q983" s="13">
        <f>IFERROR(VLOOKUP($A983,'Fielding Data'!$A:$H,MATCH(Q$1,'Fielding Data'!$A$1:$H$1,0),0),"Other")</f>
        <v>12</v>
      </c>
      <c r="R983" s="13">
        <f>IFERROR(VLOOKUP($A983,'Fielding Data'!$A:$H,MATCH(R$1,'Fielding Data'!$A$1:$H$1,0),0),"Other")</f>
        <v>1</v>
      </c>
      <c r="S983" s="13">
        <f>IFERROR(VLOOKUP($A983,'Fielding Data'!$A:$H,MATCH(S$1,'Fielding Data'!$A$1:$H$1,0),0),"Other")</f>
        <v>0</v>
      </c>
      <c r="T983" s="13">
        <f>IFERROR(VLOOKUP($A983,'Fielding Data'!$A:$H,MATCH(T$1,'Fielding Data'!$A$1:$H$1,0),0),"Other")</f>
        <v>1</v>
      </c>
      <c r="U983" s="13">
        <f>SUMIFS('Fielding Data'!E:E,'Fielding Data'!$A:$A,'Hitting Data'!$A983)</f>
        <v>25</v>
      </c>
      <c r="V983" s="13">
        <f>SUMIFS('Fielding Data'!F:F,'Fielding Data'!$A:$A,'Hitting Data'!$A983)</f>
        <v>1</v>
      </c>
      <c r="W983" s="13">
        <f>SUMIFS('Fielding Data'!G:G,'Fielding Data'!$A:$A,'Hitting Data'!$A983)</f>
        <v>0</v>
      </c>
      <c r="X983" s="13">
        <f>SUMIFS('Fielding Data'!H:H,'Fielding Data'!$A:$A,'Hitting Data'!$A983)</f>
        <v>1</v>
      </c>
    </row>
    <row r="984" spans="1:24" x14ac:dyDescent="0.3">
      <c r="A984" s="13" t="str">
        <f t="shared" si="15"/>
        <v>stammcr012010</v>
      </c>
      <c r="B984" s="16" t="s">
        <v>1186</v>
      </c>
      <c r="C984" s="16">
        <v>2010</v>
      </c>
      <c r="D984" s="16">
        <v>36</v>
      </c>
      <c r="E984" s="16">
        <v>38</v>
      </c>
      <c r="F984" s="16">
        <v>2</v>
      </c>
      <c r="G984" s="16">
        <v>9</v>
      </c>
      <c r="H984" s="16">
        <v>3</v>
      </c>
      <c r="I984" s="16">
        <v>0</v>
      </c>
      <c r="J984" s="16">
        <v>0</v>
      </c>
      <c r="K984" s="16">
        <v>6</v>
      </c>
      <c r="L984" s="16">
        <v>0</v>
      </c>
      <c r="M984" s="16">
        <v>0</v>
      </c>
      <c r="N984" s="16">
        <v>1</v>
      </c>
      <c r="O984" s="16">
        <v>15</v>
      </c>
      <c r="P984" s="13" t="str">
        <f>IFERROR(VLOOKUP($A984,'Fielding Data'!$A:$H,MATCH(P$1,'Fielding Data'!$A$1:$H$1,0),0),"Other")</f>
        <v>P</v>
      </c>
      <c r="Q984" s="13">
        <f>IFERROR(VLOOKUP($A984,'Fielding Data'!$A:$H,MATCH(Q$1,'Fielding Data'!$A$1:$H$1,0),0),"Other")</f>
        <v>9</v>
      </c>
      <c r="R984" s="13">
        <f>IFERROR(VLOOKUP($A984,'Fielding Data'!$A:$H,MATCH(R$1,'Fielding Data'!$A$1:$H$1,0),0),"Other")</f>
        <v>19</v>
      </c>
      <c r="S984" s="13">
        <f>IFERROR(VLOOKUP($A984,'Fielding Data'!$A:$H,MATCH(S$1,'Fielding Data'!$A$1:$H$1,0),0),"Other")</f>
        <v>4</v>
      </c>
      <c r="T984" s="13">
        <f>IFERROR(VLOOKUP($A984,'Fielding Data'!$A:$H,MATCH(T$1,'Fielding Data'!$A$1:$H$1,0),0),"Other")</f>
        <v>4</v>
      </c>
      <c r="U984" s="13">
        <f>SUMIFS('Fielding Data'!E:E,'Fielding Data'!$A:$A,'Hitting Data'!$A984)</f>
        <v>9</v>
      </c>
      <c r="V984" s="13">
        <f>SUMIFS('Fielding Data'!F:F,'Fielding Data'!$A:$A,'Hitting Data'!$A984)</f>
        <v>19</v>
      </c>
      <c r="W984" s="13">
        <f>SUMIFS('Fielding Data'!G:G,'Fielding Data'!$A:$A,'Hitting Data'!$A984)</f>
        <v>4</v>
      </c>
      <c r="X984" s="13">
        <f>SUMIFS('Fielding Data'!H:H,'Fielding Data'!$A:$A,'Hitting Data'!$A984)</f>
        <v>4</v>
      </c>
    </row>
    <row r="985" spans="1:24" x14ac:dyDescent="0.3">
      <c r="A985" s="13" t="str">
        <f t="shared" si="15"/>
        <v>stangda012010</v>
      </c>
      <c r="B985" s="16" t="s">
        <v>1389</v>
      </c>
      <c r="C985" s="16">
        <v>2010</v>
      </c>
      <c r="D985" s="16">
        <v>4</v>
      </c>
      <c r="E985" s="16">
        <v>0</v>
      </c>
      <c r="F985" s="16">
        <v>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3" t="str">
        <f>IFERROR(VLOOKUP($A985,'Fielding Data'!$A:$H,MATCH(P$1,'Fielding Data'!$A$1:$H$1,0),0),"Other")</f>
        <v>P</v>
      </c>
      <c r="Q985" s="13">
        <f>IFERROR(VLOOKUP($A985,'Fielding Data'!$A:$H,MATCH(Q$1,'Fielding Data'!$A$1:$H$1,0),0),"Other")</f>
        <v>0</v>
      </c>
      <c r="R985" s="13">
        <f>IFERROR(VLOOKUP($A985,'Fielding Data'!$A:$H,MATCH(R$1,'Fielding Data'!$A$1:$H$1,0),0),"Other")</f>
        <v>1</v>
      </c>
      <c r="S985" s="13">
        <f>IFERROR(VLOOKUP($A985,'Fielding Data'!$A:$H,MATCH(S$1,'Fielding Data'!$A$1:$H$1,0),0),"Other")</f>
        <v>0</v>
      </c>
      <c r="T985" s="13">
        <f>IFERROR(VLOOKUP($A985,'Fielding Data'!$A:$H,MATCH(T$1,'Fielding Data'!$A$1:$H$1,0),0),"Other")</f>
        <v>0</v>
      </c>
      <c r="U985" s="13">
        <f>SUMIFS('Fielding Data'!E:E,'Fielding Data'!$A:$A,'Hitting Data'!$A985)</f>
        <v>0</v>
      </c>
      <c r="V985" s="13">
        <f>SUMIFS('Fielding Data'!F:F,'Fielding Data'!$A:$A,'Hitting Data'!$A985)</f>
        <v>1</v>
      </c>
      <c r="W985" s="13">
        <f>SUMIFS('Fielding Data'!G:G,'Fielding Data'!$A:$A,'Hitting Data'!$A985)</f>
        <v>0</v>
      </c>
      <c r="X985" s="13">
        <f>SUMIFS('Fielding Data'!H:H,'Fielding Data'!$A:$A,'Hitting Data'!$A985)</f>
        <v>0</v>
      </c>
    </row>
    <row r="986" spans="1:24" x14ac:dyDescent="0.3">
      <c r="A986" s="13" t="str">
        <f t="shared" si="15"/>
        <v>stantmi032010</v>
      </c>
      <c r="B986" s="16" t="s">
        <v>1390</v>
      </c>
      <c r="C986" s="16">
        <v>2010</v>
      </c>
      <c r="D986" s="16">
        <v>100</v>
      </c>
      <c r="E986" s="16">
        <v>359</v>
      </c>
      <c r="F986" s="16">
        <v>45</v>
      </c>
      <c r="G986" s="16">
        <v>93</v>
      </c>
      <c r="H986" s="16">
        <v>21</v>
      </c>
      <c r="I986" s="16">
        <v>1</v>
      </c>
      <c r="J986" s="16">
        <v>22</v>
      </c>
      <c r="K986" s="16">
        <v>59</v>
      </c>
      <c r="L986" s="16">
        <v>5</v>
      </c>
      <c r="M986" s="16">
        <v>2</v>
      </c>
      <c r="N986" s="16">
        <v>34</v>
      </c>
      <c r="O986" s="16">
        <v>123</v>
      </c>
      <c r="P986" s="13" t="str">
        <f>IFERROR(VLOOKUP($A986,'Fielding Data'!$A:$H,MATCH(P$1,'Fielding Data'!$A$1:$H$1,0),0),"Other")</f>
        <v>OF</v>
      </c>
      <c r="Q986" s="13">
        <f>IFERROR(VLOOKUP($A986,'Fielding Data'!$A:$H,MATCH(Q$1,'Fielding Data'!$A$1:$H$1,0),0),"Other")</f>
        <v>219</v>
      </c>
      <c r="R986" s="13">
        <f>IFERROR(VLOOKUP($A986,'Fielding Data'!$A:$H,MATCH(R$1,'Fielding Data'!$A$1:$H$1,0),0),"Other")</f>
        <v>10</v>
      </c>
      <c r="S986" s="13">
        <f>IFERROR(VLOOKUP($A986,'Fielding Data'!$A:$H,MATCH(S$1,'Fielding Data'!$A$1:$H$1,0),0),"Other")</f>
        <v>4</v>
      </c>
      <c r="T986" s="13">
        <f>IFERROR(VLOOKUP($A986,'Fielding Data'!$A:$H,MATCH(T$1,'Fielding Data'!$A$1:$H$1,0),0),"Other")</f>
        <v>1</v>
      </c>
      <c r="U986" s="13">
        <f>SUMIFS('Fielding Data'!E:E,'Fielding Data'!$A:$A,'Hitting Data'!$A986)</f>
        <v>219</v>
      </c>
      <c r="V986" s="13">
        <f>SUMIFS('Fielding Data'!F:F,'Fielding Data'!$A:$A,'Hitting Data'!$A986)</f>
        <v>10</v>
      </c>
      <c r="W986" s="13">
        <f>SUMIFS('Fielding Data'!G:G,'Fielding Data'!$A:$A,'Hitting Data'!$A986)</f>
        <v>4</v>
      </c>
      <c r="X986" s="13">
        <f>SUMIFS('Fielding Data'!H:H,'Fielding Data'!$A:$A,'Hitting Data'!$A986)</f>
        <v>1</v>
      </c>
    </row>
    <row r="987" spans="1:24" x14ac:dyDescent="0.3">
      <c r="A987" s="13" t="str">
        <f t="shared" si="15"/>
        <v>staufti012010</v>
      </c>
      <c r="B987" s="16" t="s">
        <v>605</v>
      </c>
      <c r="C987" s="16">
        <v>2010</v>
      </c>
      <c r="D987" s="16">
        <v>32</v>
      </c>
      <c r="E987" s="16">
        <v>17</v>
      </c>
      <c r="F987" s="16">
        <v>2</v>
      </c>
      <c r="G987" s="16">
        <v>3</v>
      </c>
      <c r="H987" s="16">
        <v>2</v>
      </c>
      <c r="I987" s="16">
        <v>0</v>
      </c>
      <c r="J987" s="16">
        <v>0</v>
      </c>
      <c r="K987" s="16">
        <v>2</v>
      </c>
      <c r="L987" s="16">
        <v>0</v>
      </c>
      <c r="M987" s="16">
        <v>0</v>
      </c>
      <c r="N987" s="16">
        <v>2</v>
      </c>
      <c r="O987" s="16">
        <v>12</v>
      </c>
      <c r="P987" s="13" t="str">
        <f>IFERROR(VLOOKUP($A987,'Fielding Data'!$A:$H,MATCH(P$1,'Fielding Data'!$A$1:$H$1,0),0),"Other")</f>
        <v>P</v>
      </c>
      <c r="Q987" s="13">
        <f>IFERROR(VLOOKUP($A987,'Fielding Data'!$A:$H,MATCH(Q$1,'Fielding Data'!$A$1:$H$1,0),0),"Other")</f>
        <v>2</v>
      </c>
      <c r="R987" s="13">
        <f>IFERROR(VLOOKUP($A987,'Fielding Data'!$A:$H,MATCH(R$1,'Fielding Data'!$A$1:$H$1,0),0),"Other")</f>
        <v>10</v>
      </c>
      <c r="S987" s="13">
        <f>IFERROR(VLOOKUP($A987,'Fielding Data'!$A:$H,MATCH(S$1,'Fielding Data'!$A$1:$H$1,0),0),"Other")</f>
        <v>0</v>
      </c>
      <c r="T987" s="13">
        <f>IFERROR(VLOOKUP($A987,'Fielding Data'!$A:$H,MATCH(T$1,'Fielding Data'!$A$1:$H$1,0),0),"Other")</f>
        <v>0</v>
      </c>
      <c r="U987" s="13">
        <f>SUMIFS('Fielding Data'!E:E,'Fielding Data'!$A:$A,'Hitting Data'!$A987)</f>
        <v>2</v>
      </c>
      <c r="V987" s="13">
        <f>SUMIFS('Fielding Data'!F:F,'Fielding Data'!$A:$A,'Hitting Data'!$A987)</f>
        <v>10</v>
      </c>
      <c r="W987" s="13">
        <f>SUMIFS('Fielding Data'!G:G,'Fielding Data'!$A:$A,'Hitting Data'!$A987)</f>
        <v>0</v>
      </c>
      <c r="X987" s="13">
        <f>SUMIFS('Fielding Data'!H:H,'Fielding Data'!$A:$A,'Hitting Data'!$A987)</f>
        <v>0</v>
      </c>
    </row>
    <row r="988" spans="1:24" x14ac:dyDescent="0.3">
      <c r="A988" s="13" t="str">
        <f t="shared" si="15"/>
        <v>stavini012010</v>
      </c>
      <c r="B988" s="16" t="s">
        <v>1017</v>
      </c>
      <c r="C988" s="16">
        <v>2010</v>
      </c>
      <c r="D988" s="16">
        <v>79</v>
      </c>
      <c r="E988" s="16">
        <v>121</v>
      </c>
      <c r="F988" s="16">
        <v>11</v>
      </c>
      <c r="G988" s="16">
        <v>31</v>
      </c>
      <c r="H988" s="16">
        <v>4</v>
      </c>
      <c r="I988" s="16">
        <v>0</v>
      </c>
      <c r="J988" s="16">
        <v>2</v>
      </c>
      <c r="K988" s="16">
        <v>9</v>
      </c>
      <c r="L988" s="16">
        <v>0</v>
      </c>
      <c r="M988" s="16">
        <v>0</v>
      </c>
      <c r="N988" s="16">
        <v>4</v>
      </c>
      <c r="O988" s="16">
        <v>28</v>
      </c>
      <c r="P988" s="13" t="str">
        <f>IFERROR(VLOOKUP($A988,'Fielding Data'!$A:$H,MATCH(P$1,'Fielding Data'!$A$1:$H$1,0),0),"Other")</f>
        <v>1B</v>
      </c>
      <c r="Q988" s="13">
        <f>IFERROR(VLOOKUP($A988,'Fielding Data'!$A:$H,MATCH(Q$1,'Fielding Data'!$A$1:$H$1,0),0),"Other")</f>
        <v>3</v>
      </c>
      <c r="R988" s="13">
        <f>IFERROR(VLOOKUP($A988,'Fielding Data'!$A:$H,MATCH(R$1,'Fielding Data'!$A$1:$H$1,0),0),"Other")</f>
        <v>1</v>
      </c>
      <c r="S988" s="13">
        <f>IFERROR(VLOOKUP($A988,'Fielding Data'!$A:$H,MATCH(S$1,'Fielding Data'!$A$1:$H$1,0),0),"Other")</f>
        <v>0</v>
      </c>
      <c r="T988" s="13">
        <f>IFERROR(VLOOKUP($A988,'Fielding Data'!$A:$H,MATCH(T$1,'Fielding Data'!$A$1:$H$1,0),0),"Other")</f>
        <v>1</v>
      </c>
      <c r="U988" s="13">
        <f>SUMIFS('Fielding Data'!E:E,'Fielding Data'!$A:$A,'Hitting Data'!$A988)</f>
        <v>30</v>
      </c>
      <c r="V988" s="13">
        <f>SUMIFS('Fielding Data'!F:F,'Fielding Data'!$A:$A,'Hitting Data'!$A988)</f>
        <v>2</v>
      </c>
      <c r="W988" s="13">
        <f>SUMIFS('Fielding Data'!G:G,'Fielding Data'!$A:$A,'Hitting Data'!$A988)</f>
        <v>0</v>
      </c>
      <c r="X988" s="13">
        <f>SUMIFS('Fielding Data'!H:H,'Fielding Data'!$A:$A,'Hitting Data'!$A988)</f>
        <v>1</v>
      </c>
    </row>
    <row r="989" spans="1:24" x14ac:dyDescent="0.3">
      <c r="A989" s="13" t="str">
        <f t="shared" si="15"/>
        <v>sternad012010</v>
      </c>
      <c r="B989" s="16" t="s">
        <v>606</v>
      </c>
      <c r="C989" s="16">
        <v>2010</v>
      </c>
      <c r="D989" s="16">
        <v>6</v>
      </c>
      <c r="E989" s="16">
        <v>8</v>
      </c>
      <c r="F989" s="16">
        <v>0</v>
      </c>
      <c r="G989" s="16">
        <v>0</v>
      </c>
      <c r="H989" s="16">
        <v>0</v>
      </c>
      <c r="I989" s="16">
        <v>0</v>
      </c>
      <c r="J989" s="16">
        <v>0</v>
      </c>
      <c r="K989" s="16">
        <v>1</v>
      </c>
      <c r="L989" s="16">
        <v>0</v>
      </c>
      <c r="M989" s="16">
        <v>0</v>
      </c>
      <c r="N989" s="16">
        <v>0</v>
      </c>
      <c r="O989" s="16">
        <v>2</v>
      </c>
      <c r="P989" s="13" t="str">
        <f>IFERROR(VLOOKUP($A989,'Fielding Data'!$A:$H,MATCH(P$1,'Fielding Data'!$A$1:$H$1,0),0),"Other")</f>
        <v>CF</v>
      </c>
      <c r="Q989" s="13">
        <f>IFERROR(VLOOKUP($A989,'Fielding Data'!$A:$H,MATCH(Q$1,'Fielding Data'!$A$1:$H$1,0),0),"Other")</f>
        <v>0</v>
      </c>
      <c r="R989" s="13">
        <f>IFERROR(VLOOKUP($A989,'Fielding Data'!$A:$H,MATCH(R$1,'Fielding Data'!$A$1:$H$1,0),0),"Other")</f>
        <v>0</v>
      </c>
      <c r="S989" s="13">
        <f>IFERROR(VLOOKUP($A989,'Fielding Data'!$A:$H,MATCH(S$1,'Fielding Data'!$A$1:$H$1,0),0),"Other")</f>
        <v>0</v>
      </c>
      <c r="T989" s="13">
        <f>IFERROR(VLOOKUP($A989,'Fielding Data'!$A:$H,MATCH(T$1,'Fielding Data'!$A$1:$H$1,0),0),"Other")</f>
        <v>0</v>
      </c>
      <c r="U989" s="13">
        <f>SUMIFS('Fielding Data'!E:E,'Fielding Data'!$A:$A,'Hitting Data'!$A989)</f>
        <v>3</v>
      </c>
      <c r="V989" s="13">
        <f>SUMIFS('Fielding Data'!F:F,'Fielding Data'!$A:$A,'Hitting Data'!$A989)</f>
        <v>0</v>
      </c>
      <c r="W989" s="13">
        <f>SUMIFS('Fielding Data'!G:G,'Fielding Data'!$A:$A,'Hitting Data'!$A989)</f>
        <v>0</v>
      </c>
      <c r="X989" s="13">
        <f>SUMIFS('Fielding Data'!H:H,'Fielding Data'!$A:$A,'Hitting Data'!$A989)</f>
        <v>0</v>
      </c>
    </row>
    <row r="990" spans="1:24" x14ac:dyDescent="0.3">
      <c r="A990" s="13" t="str">
        <f t="shared" si="15"/>
        <v>stettmi012010</v>
      </c>
      <c r="B990" s="16" t="s">
        <v>857</v>
      </c>
      <c r="C990" s="16">
        <v>2010</v>
      </c>
      <c r="D990" s="16">
        <v>9</v>
      </c>
      <c r="E990" s="16">
        <v>0</v>
      </c>
      <c r="F990" s="16">
        <v>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0</v>
      </c>
      <c r="P990" s="13" t="str">
        <f>IFERROR(VLOOKUP($A990,'Fielding Data'!$A:$H,MATCH(P$1,'Fielding Data'!$A$1:$H$1,0),0),"Other")</f>
        <v>P</v>
      </c>
      <c r="Q990" s="13">
        <f>IFERROR(VLOOKUP($A990,'Fielding Data'!$A:$H,MATCH(Q$1,'Fielding Data'!$A$1:$H$1,0),0),"Other")</f>
        <v>0</v>
      </c>
      <c r="R990" s="13">
        <f>IFERROR(VLOOKUP($A990,'Fielding Data'!$A:$H,MATCH(R$1,'Fielding Data'!$A$1:$H$1,0),0),"Other")</f>
        <v>0</v>
      </c>
      <c r="S990" s="13">
        <f>IFERROR(VLOOKUP($A990,'Fielding Data'!$A:$H,MATCH(S$1,'Fielding Data'!$A$1:$H$1,0),0),"Other")</f>
        <v>0</v>
      </c>
      <c r="T990" s="13">
        <f>IFERROR(VLOOKUP($A990,'Fielding Data'!$A:$H,MATCH(T$1,'Fielding Data'!$A$1:$H$1,0),0),"Other")</f>
        <v>0</v>
      </c>
      <c r="U990" s="13">
        <f>SUMIFS('Fielding Data'!E:E,'Fielding Data'!$A:$A,'Hitting Data'!$A990)</f>
        <v>0</v>
      </c>
      <c r="V990" s="13">
        <f>SUMIFS('Fielding Data'!F:F,'Fielding Data'!$A:$A,'Hitting Data'!$A990)</f>
        <v>0</v>
      </c>
      <c r="W990" s="13">
        <f>SUMIFS('Fielding Data'!G:G,'Fielding Data'!$A:$A,'Hitting Data'!$A990)</f>
        <v>0</v>
      </c>
      <c r="X990" s="13">
        <f>SUMIFS('Fielding Data'!H:H,'Fielding Data'!$A:$A,'Hitting Data'!$A990)</f>
        <v>0</v>
      </c>
    </row>
    <row r="991" spans="1:24" x14ac:dyDescent="0.3">
      <c r="A991" s="13" t="str">
        <f t="shared" si="15"/>
        <v>steveje012010</v>
      </c>
      <c r="B991" s="16" t="s">
        <v>1187</v>
      </c>
      <c r="C991" s="16">
        <v>2010</v>
      </c>
      <c r="D991" s="16">
        <v>18</v>
      </c>
      <c r="E991" s="16">
        <v>0</v>
      </c>
      <c r="F991" s="16">
        <v>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3" t="str">
        <f>IFERROR(VLOOKUP($A991,'Fielding Data'!$A:$H,MATCH(P$1,'Fielding Data'!$A$1:$H$1,0),0),"Other")</f>
        <v>P</v>
      </c>
      <c r="Q991" s="13">
        <f>IFERROR(VLOOKUP($A991,'Fielding Data'!$A:$H,MATCH(Q$1,'Fielding Data'!$A$1:$H$1,0),0),"Other")</f>
        <v>1</v>
      </c>
      <c r="R991" s="13">
        <f>IFERROR(VLOOKUP($A991,'Fielding Data'!$A:$H,MATCH(R$1,'Fielding Data'!$A$1:$H$1,0),0),"Other")</f>
        <v>0</v>
      </c>
      <c r="S991" s="13">
        <f>IFERROR(VLOOKUP($A991,'Fielding Data'!$A:$H,MATCH(S$1,'Fielding Data'!$A$1:$H$1,0),0),"Other")</f>
        <v>0</v>
      </c>
      <c r="T991" s="13">
        <f>IFERROR(VLOOKUP($A991,'Fielding Data'!$A:$H,MATCH(T$1,'Fielding Data'!$A$1:$H$1,0),0),"Other")</f>
        <v>0</v>
      </c>
      <c r="U991" s="13">
        <f>SUMIFS('Fielding Data'!E:E,'Fielding Data'!$A:$A,'Hitting Data'!$A991)</f>
        <v>1</v>
      </c>
      <c r="V991" s="13">
        <f>SUMIFS('Fielding Data'!F:F,'Fielding Data'!$A:$A,'Hitting Data'!$A991)</f>
        <v>0</v>
      </c>
      <c r="W991" s="13">
        <f>SUMIFS('Fielding Data'!G:G,'Fielding Data'!$A:$A,'Hitting Data'!$A991)</f>
        <v>0</v>
      </c>
      <c r="X991" s="13">
        <f>SUMIFS('Fielding Data'!H:H,'Fielding Data'!$A:$A,'Hitting Data'!$A991)</f>
        <v>0</v>
      </c>
    </row>
    <row r="992" spans="1:24" x14ac:dyDescent="0.3">
      <c r="A992" s="13" t="str">
        <f t="shared" si="15"/>
        <v>stewach012010</v>
      </c>
      <c r="B992" s="16" t="s">
        <v>732</v>
      </c>
      <c r="C992" s="16">
        <v>2010</v>
      </c>
      <c r="D992" s="16">
        <v>2</v>
      </c>
      <c r="E992" s="16">
        <v>0</v>
      </c>
      <c r="F992" s="16">
        <v>0</v>
      </c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3" t="str">
        <f>IFERROR(VLOOKUP($A992,'Fielding Data'!$A:$H,MATCH(P$1,'Fielding Data'!$A$1:$H$1,0),0),"Other")</f>
        <v>1B</v>
      </c>
      <c r="Q992" s="13">
        <f>IFERROR(VLOOKUP($A992,'Fielding Data'!$A:$H,MATCH(Q$1,'Fielding Data'!$A$1:$H$1,0),0),"Other")</f>
        <v>2</v>
      </c>
      <c r="R992" s="13">
        <f>IFERROR(VLOOKUP($A992,'Fielding Data'!$A:$H,MATCH(R$1,'Fielding Data'!$A$1:$H$1,0),0),"Other")</f>
        <v>0</v>
      </c>
      <c r="S992" s="13">
        <f>IFERROR(VLOOKUP($A992,'Fielding Data'!$A:$H,MATCH(S$1,'Fielding Data'!$A$1:$H$1,0),0),"Other")</f>
        <v>0</v>
      </c>
      <c r="T992" s="13">
        <f>IFERROR(VLOOKUP($A992,'Fielding Data'!$A:$H,MATCH(T$1,'Fielding Data'!$A$1:$H$1,0),0),"Other")</f>
        <v>0</v>
      </c>
      <c r="U992" s="13">
        <f>SUMIFS('Fielding Data'!E:E,'Fielding Data'!$A:$A,'Hitting Data'!$A992)</f>
        <v>3</v>
      </c>
      <c r="V992" s="13">
        <f>SUMIFS('Fielding Data'!F:F,'Fielding Data'!$A:$A,'Hitting Data'!$A992)</f>
        <v>0</v>
      </c>
      <c r="W992" s="13">
        <f>SUMIFS('Fielding Data'!G:G,'Fielding Data'!$A:$A,'Hitting Data'!$A992)</f>
        <v>0</v>
      </c>
      <c r="X992" s="13">
        <f>SUMIFS('Fielding Data'!H:H,'Fielding Data'!$A:$A,'Hitting Data'!$A992)</f>
        <v>0</v>
      </c>
    </row>
    <row r="993" spans="1:24" x14ac:dyDescent="0.3">
      <c r="A993" s="13" t="str">
        <f t="shared" si="15"/>
        <v>stewaia012010</v>
      </c>
      <c r="B993" s="16" t="s">
        <v>858</v>
      </c>
      <c r="C993" s="16">
        <v>2010</v>
      </c>
      <c r="D993" s="16">
        <v>121</v>
      </c>
      <c r="E993" s="16">
        <v>386</v>
      </c>
      <c r="F993" s="16">
        <v>54</v>
      </c>
      <c r="G993" s="16">
        <v>99</v>
      </c>
      <c r="H993" s="16">
        <v>14</v>
      </c>
      <c r="I993" s="16">
        <v>2</v>
      </c>
      <c r="J993" s="16">
        <v>18</v>
      </c>
      <c r="K993" s="16">
        <v>61</v>
      </c>
      <c r="L993" s="16">
        <v>5</v>
      </c>
      <c r="M993" s="16">
        <v>2</v>
      </c>
      <c r="N993" s="16">
        <v>45</v>
      </c>
      <c r="O993" s="16">
        <v>110</v>
      </c>
      <c r="P993" s="13" t="str">
        <f>IFERROR(VLOOKUP($A993,'Fielding Data'!$A:$H,MATCH(P$1,'Fielding Data'!$A$1:$H$1,0),0),"Other")</f>
        <v>3B</v>
      </c>
      <c r="Q993" s="13">
        <f>IFERROR(VLOOKUP($A993,'Fielding Data'!$A:$H,MATCH(Q$1,'Fielding Data'!$A$1:$H$1,0),0),"Other")</f>
        <v>59</v>
      </c>
      <c r="R993" s="13">
        <f>IFERROR(VLOOKUP($A993,'Fielding Data'!$A:$H,MATCH(R$1,'Fielding Data'!$A$1:$H$1,0),0),"Other")</f>
        <v>212</v>
      </c>
      <c r="S993" s="13">
        <f>IFERROR(VLOOKUP($A993,'Fielding Data'!$A:$H,MATCH(S$1,'Fielding Data'!$A$1:$H$1,0),0),"Other")</f>
        <v>10</v>
      </c>
      <c r="T993" s="13">
        <f>IFERROR(VLOOKUP($A993,'Fielding Data'!$A:$H,MATCH(T$1,'Fielding Data'!$A$1:$H$1,0),0),"Other")</f>
        <v>17</v>
      </c>
      <c r="U993" s="13">
        <f>SUMIFS('Fielding Data'!E:E,'Fielding Data'!$A:$A,'Hitting Data'!$A993)</f>
        <v>59</v>
      </c>
      <c r="V993" s="13">
        <f>SUMIFS('Fielding Data'!F:F,'Fielding Data'!$A:$A,'Hitting Data'!$A993)</f>
        <v>212</v>
      </c>
      <c r="W993" s="13">
        <f>SUMIFS('Fielding Data'!G:G,'Fielding Data'!$A:$A,'Hitting Data'!$A993)</f>
        <v>10</v>
      </c>
      <c r="X993" s="13">
        <f>SUMIFS('Fielding Data'!H:H,'Fielding Data'!$A:$A,'Hitting Data'!$A993)</f>
        <v>17</v>
      </c>
    </row>
    <row r="994" spans="1:24" x14ac:dyDescent="0.3">
      <c r="A994" s="13" t="str">
        <f t="shared" si="15"/>
        <v>stokebr012010</v>
      </c>
      <c r="B994" s="16" t="s">
        <v>733</v>
      </c>
      <c r="C994" s="16">
        <v>2010</v>
      </c>
      <c r="D994" s="16">
        <v>16</v>
      </c>
      <c r="E994" s="16">
        <v>0</v>
      </c>
      <c r="F994" s="16">
        <v>0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3" t="str">
        <f>IFERROR(VLOOKUP($A994,'Fielding Data'!$A:$H,MATCH(P$1,'Fielding Data'!$A$1:$H$1,0),0),"Other")</f>
        <v>P</v>
      </c>
      <c r="Q994" s="13">
        <f>IFERROR(VLOOKUP($A994,'Fielding Data'!$A:$H,MATCH(Q$1,'Fielding Data'!$A$1:$H$1,0),0),"Other")</f>
        <v>1</v>
      </c>
      <c r="R994" s="13">
        <f>IFERROR(VLOOKUP($A994,'Fielding Data'!$A:$H,MATCH(R$1,'Fielding Data'!$A$1:$H$1,0),0),"Other")</f>
        <v>3</v>
      </c>
      <c r="S994" s="13">
        <f>IFERROR(VLOOKUP($A994,'Fielding Data'!$A:$H,MATCH(S$1,'Fielding Data'!$A$1:$H$1,0),0),"Other")</f>
        <v>1</v>
      </c>
      <c r="T994" s="13">
        <f>IFERROR(VLOOKUP($A994,'Fielding Data'!$A:$H,MATCH(T$1,'Fielding Data'!$A$1:$H$1,0),0),"Other")</f>
        <v>1</v>
      </c>
      <c r="U994" s="13">
        <f>SUMIFS('Fielding Data'!E:E,'Fielding Data'!$A:$A,'Hitting Data'!$A994)</f>
        <v>1</v>
      </c>
      <c r="V994" s="13">
        <f>SUMIFS('Fielding Data'!F:F,'Fielding Data'!$A:$A,'Hitting Data'!$A994)</f>
        <v>3</v>
      </c>
      <c r="W994" s="13">
        <f>SUMIFS('Fielding Data'!G:G,'Fielding Data'!$A:$A,'Hitting Data'!$A994)</f>
        <v>1</v>
      </c>
      <c r="X994" s="13">
        <f>SUMIFS('Fielding Data'!H:H,'Fielding Data'!$A:$A,'Hitting Data'!$A994)</f>
        <v>1</v>
      </c>
    </row>
    <row r="995" spans="1:24" x14ac:dyDescent="0.3">
      <c r="A995" s="13" t="str">
        <f t="shared" si="15"/>
        <v>stoneto012010</v>
      </c>
      <c r="B995" s="16" t="s">
        <v>1188</v>
      </c>
      <c r="C995" s="16">
        <v>2010</v>
      </c>
      <c r="D995" s="16">
        <v>1</v>
      </c>
      <c r="E995" s="16">
        <v>0</v>
      </c>
      <c r="F995" s="16">
        <v>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3" t="str">
        <f>IFERROR(VLOOKUP($A995,'Fielding Data'!$A:$H,MATCH(P$1,'Fielding Data'!$A$1:$H$1,0),0),"Other")</f>
        <v>P</v>
      </c>
      <c r="Q995" s="13">
        <f>IFERROR(VLOOKUP($A995,'Fielding Data'!$A:$H,MATCH(Q$1,'Fielding Data'!$A$1:$H$1,0),0),"Other")</f>
        <v>0</v>
      </c>
      <c r="R995" s="13">
        <f>IFERROR(VLOOKUP($A995,'Fielding Data'!$A:$H,MATCH(R$1,'Fielding Data'!$A$1:$H$1,0),0),"Other")</f>
        <v>0</v>
      </c>
      <c r="S995" s="13">
        <f>IFERROR(VLOOKUP($A995,'Fielding Data'!$A:$H,MATCH(S$1,'Fielding Data'!$A$1:$H$1,0),0),"Other")</f>
        <v>0</v>
      </c>
      <c r="T995" s="13">
        <f>IFERROR(VLOOKUP($A995,'Fielding Data'!$A:$H,MATCH(T$1,'Fielding Data'!$A$1:$H$1,0),0),"Other")</f>
        <v>0</v>
      </c>
      <c r="U995" s="13">
        <f>SUMIFS('Fielding Data'!E:E,'Fielding Data'!$A:$A,'Hitting Data'!$A995)</f>
        <v>0</v>
      </c>
      <c r="V995" s="13">
        <f>SUMIFS('Fielding Data'!F:F,'Fielding Data'!$A:$A,'Hitting Data'!$A995)</f>
        <v>0</v>
      </c>
      <c r="W995" s="13">
        <f>SUMIFS('Fielding Data'!G:G,'Fielding Data'!$A:$A,'Hitting Data'!$A995)</f>
        <v>0</v>
      </c>
      <c r="X995" s="13">
        <f>SUMIFS('Fielding Data'!H:H,'Fielding Data'!$A:$A,'Hitting Data'!$A995)</f>
        <v>0</v>
      </c>
    </row>
    <row r="996" spans="1:24" x14ac:dyDescent="0.3">
      <c r="A996" s="13" t="str">
        <f t="shared" si="15"/>
        <v>storedr012010</v>
      </c>
      <c r="B996" s="16" t="s">
        <v>1391</v>
      </c>
      <c r="C996" s="16">
        <v>2010</v>
      </c>
      <c r="D996" s="16">
        <v>54</v>
      </c>
      <c r="E996" s="16">
        <v>2</v>
      </c>
      <c r="F996" s="16">
        <v>0</v>
      </c>
      <c r="G996" s="16">
        <v>1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1</v>
      </c>
      <c r="P996" s="13" t="str">
        <f>IFERROR(VLOOKUP($A996,'Fielding Data'!$A:$H,MATCH(P$1,'Fielding Data'!$A$1:$H$1,0),0),"Other")</f>
        <v>P</v>
      </c>
      <c r="Q996" s="13">
        <f>IFERROR(VLOOKUP($A996,'Fielding Data'!$A:$H,MATCH(Q$1,'Fielding Data'!$A$1:$H$1,0),0),"Other")</f>
        <v>2</v>
      </c>
      <c r="R996" s="13">
        <f>IFERROR(VLOOKUP($A996,'Fielding Data'!$A:$H,MATCH(R$1,'Fielding Data'!$A$1:$H$1,0),0),"Other")</f>
        <v>6</v>
      </c>
      <c r="S996" s="13">
        <f>IFERROR(VLOOKUP($A996,'Fielding Data'!$A:$H,MATCH(S$1,'Fielding Data'!$A$1:$H$1,0),0),"Other")</f>
        <v>0</v>
      </c>
      <c r="T996" s="13">
        <f>IFERROR(VLOOKUP($A996,'Fielding Data'!$A:$H,MATCH(T$1,'Fielding Data'!$A$1:$H$1,0),0),"Other")</f>
        <v>1</v>
      </c>
      <c r="U996" s="13">
        <f>SUMIFS('Fielding Data'!E:E,'Fielding Data'!$A:$A,'Hitting Data'!$A996)</f>
        <v>2</v>
      </c>
      <c r="V996" s="13">
        <f>SUMIFS('Fielding Data'!F:F,'Fielding Data'!$A:$A,'Hitting Data'!$A996)</f>
        <v>6</v>
      </c>
      <c r="W996" s="13">
        <f>SUMIFS('Fielding Data'!G:G,'Fielding Data'!$A:$A,'Hitting Data'!$A996)</f>
        <v>0</v>
      </c>
      <c r="X996" s="13">
        <f>SUMIFS('Fielding Data'!H:H,'Fielding Data'!$A:$A,'Hitting Data'!$A996)</f>
        <v>1</v>
      </c>
    </row>
    <row r="997" spans="1:24" x14ac:dyDescent="0.3">
      <c r="A997" s="13" t="str">
        <f t="shared" si="15"/>
        <v>stpiema012010</v>
      </c>
      <c r="B997" s="16" t="s">
        <v>1392</v>
      </c>
      <c r="C997" s="16">
        <v>2010</v>
      </c>
      <c r="D997" s="16">
        <v>6</v>
      </c>
      <c r="E997" s="16">
        <v>9</v>
      </c>
      <c r="F997" s="16">
        <v>1</v>
      </c>
      <c r="G997" s="16">
        <v>2</v>
      </c>
      <c r="H997" s="16">
        <v>1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2</v>
      </c>
      <c r="P997" s="13" t="str">
        <f>IFERROR(VLOOKUP($A997,'Fielding Data'!$A:$H,MATCH(P$1,'Fielding Data'!$A$1:$H$1,0),0),"Other")</f>
        <v>C</v>
      </c>
      <c r="Q997" s="13">
        <f>IFERROR(VLOOKUP($A997,'Fielding Data'!$A:$H,MATCH(Q$1,'Fielding Data'!$A$1:$H$1,0),0),"Other")</f>
        <v>12</v>
      </c>
      <c r="R997" s="13">
        <f>IFERROR(VLOOKUP($A997,'Fielding Data'!$A:$H,MATCH(R$1,'Fielding Data'!$A$1:$H$1,0),0),"Other")</f>
        <v>1</v>
      </c>
      <c r="S997" s="13">
        <f>IFERROR(VLOOKUP($A997,'Fielding Data'!$A:$H,MATCH(S$1,'Fielding Data'!$A$1:$H$1,0),0),"Other")</f>
        <v>0</v>
      </c>
      <c r="T997" s="13">
        <f>IFERROR(VLOOKUP($A997,'Fielding Data'!$A:$H,MATCH(T$1,'Fielding Data'!$A$1:$H$1,0),0),"Other")</f>
        <v>0</v>
      </c>
      <c r="U997" s="13">
        <f>SUMIFS('Fielding Data'!E:E,'Fielding Data'!$A:$A,'Hitting Data'!$A997)</f>
        <v>12</v>
      </c>
      <c r="V997" s="13">
        <f>SUMIFS('Fielding Data'!F:F,'Fielding Data'!$A:$A,'Hitting Data'!$A997)</f>
        <v>1</v>
      </c>
      <c r="W997" s="13">
        <f>SUMIFS('Fielding Data'!G:G,'Fielding Data'!$A:$A,'Hitting Data'!$A997)</f>
        <v>0</v>
      </c>
      <c r="X997" s="13">
        <f>SUMIFS('Fielding Data'!H:H,'Fielding Data'!$A:$A,'Hitting Data'!$A997)</f>
        <v>0</v>
      </c>
    </row>
    <row r="998" spans="1:24" x14ac:dyDescent="0.3">
      <c r="A998" s="13" t="str">
        <f t="shared" si="15"/>
        <v>strasst012010</v>
      </c>
      <c r="B998" s="16" t="s">
        <v>1393</v>
      </c>
      <c r="C998" s="16">
        <v>2010</v>
      </c>
      <c r="D998" s="16">
        <v>12</v>
      </c>
      <c r="E998" s="16">
        <v>20</v>
      </c>
      <c r="F998" s="16">
        <v>0</v>
      </c>
      <c r="G998" s="16">
        <v>1</v>
      </c>
      <c r="H998" s="16">
        <v>0</v>
      </c>
      <c r="I998" s="16">
        <v>0</v>
      </c>
      <c r="J998" s="16">
        <v>0</v>
      </c>
      <c r="K998" s="16">
        <v>1</v>
      </c>
      <c r="L998" s="16">
        <v>0</v>
      </c>
      <c r="M998" s="16">
        <v>0</v>
      </c>
      <c r="N998" s="16">
        <v>0</v>
      </c>
      <c r="O998" s="16">
        <v>7</v>
      </c>
      <c r="P998" s="13" t="str">
        <f>IFERROR(VLOOKUP($A998,'Fielding Data'!$A:$H,MATCH(P$1,'Fielding Data'!$A$1:$H$1,0),0),"Other")</f>
        <v>P</v>
      </c>
      <c r="Q998" s="13">
        <f>IFERROR(VLOOKUP($A998,'Fielding Data'!$A:$H,MATCH(Q$1,'Fielding Data'!$A$1:$H$1,0),0),"Other")</f>
        <v>4</v>
      </c>
      <c r="R998" s="13">
        <f>IFERROR(VLOOKUP($A998,'Fielding Data'!$A:$H,MATCH(R$1,'Fielding Data'!$A$1:$H$1,0),0),"Other")</f>
        <v>3</v>
      </c>
      <c r="S998" s="13">
        <f>IFERROR(VLOOKUP($A998,'Fielding Data'!$A:$H,MATCH(S$1,'Fielding Data'!$A$1:$H$1,0),0),"Other")</f>
        <v>1</v>
      </c>
      <c r="T998" s="13">
        <f>IFERROR(VLOOKUP($A998,'Fielding Data'!$A:$H,MATCH(T$1,'Fielding Data'!$A$1:$H$1,0),0),"Other")</f>
        <v>0</v>
      </c>
      <c r="U998" s="13">
        <f>SUMIFS('Fielding Data'!E:E,'Fielding Data'!$A:$A,'Hitting Data'!$A998)</f>
        <v>4</v>
      </c>
      <c r="V998" s="13">
        <f>SUMIFS('Fielding Data'!F:F,'Fielding Data'!$A:$A,'Hitting Data'!$A998)</f>
        <v>3</v>
      </c>
      <c r="W998" s="13">
        <f>SUMIFS('Fielding Data'!G:G,'Fielding Data'!$A:$A,'Hitting Data'!$A998)</f>
        <v>1</v>
      </c>
      <c r="X998" s="13">
        <f>SUMIFS('Fielding Data'!H:H,'Fielding Data'!$A:$A,'Hitting Data'!$A998)</f>
        <v>0</v>
      </c>
    </row>
    <row r="999" spans="1:24" x14ac:dyDescent="0.3">
      <c r="A999" s="13" t="str">
        <f t="shared" si="15"/>
        <v>streehu012010</v>
      </c>
      <c r="B999" s="16" t="s">
        <v>607</v>
      </c>
      <c r="C999" s="16">
        <v>2010</v>
      </c>
      <c r="D999" s="16">
        <v>44</v>
      </c>
      <c r="E999" s="16">
        <v>1</v>
      </c>
      <c r="F999" s="16">
        <v>0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16">
        <v>1</v>
      </c>
      <c r="P999" s="13" t="str">
        <f>IFERROR(VLOOKUP($A999,'Fielding Data'!$A:$H,MATCH(P$1,'Fielding Data'!$A$1:$H$1,0),0),"Other")</f>
        <v>P</v>
      </c>
      <c r="Q999" s="13">
        <f>IFERROR(VLOOKUP($A999,'Fielding Data'!$A:$H,MATCH(Q$1,'Fielding Data'!$A$1:$H$1,0),0),"Other")</f>
        <v>2</v>
      </c>
      <c r="R999" s="13">
        <f>IFERROR(VLOOKUP($A999,'Fielding Data'!$A:$H,MATCH(R$1,'Fielding Data'!$A$1:$H$1,0),0),"Other")</f>
        <v>4</v>
      </c>
      <c r="S999" s="13">
        <f>IFERROR(VLOOKUP($A999,'Fielding Data'!$A:$H,MATCH(S$1,'Fielding Data'!$A$1:$H$1,0),0),"Other")</f>
        <v>0</v>
      </c>
      <c r="T999" s="13">
        <f>IFERROR(VLOOKUP($A999,'Fielding Data'!$A:$H,MATCH(T$1,'Fielding Data'!$A$1:$H$1,0),0),"Other")</f>
        <v>1</v>
      </c>
      <c r="U999" s="13">
        <f>SUMIFS('Fielding Data'!E:E,'Fielding Data'!$A:$A,'Hitting Data'!$A999)</f>
        <v>2</v>
      </c>
      <c r="V999" s="13">
        <f>SUMIFS('Fielding Data'!F:F,'Fielding Data'!$A:$A,'Hitting Data'!$A999)</f>
        <v>4</v>
      </c>
      <c r="W999" s="13">
        <f>SUMIFS('Fielding Data'!G:G,'Fielding Data'!$A:$A,'Hitting Data'!$A999)</f>
        <v>0</v>
      </c>
      <c r="X999" s="13">
        <f>SUMIFS('Fielding Data'!H:H,'Fielding Data'!$A:$A,'Hitting Data'!$A999)</f>
        <v>1</v>
      </c>
    </row>
    <row r="1000" spans="1:24" x14ac:dyDescent="0.3">
      <c r="A1000" s="13" t="str">
        <f t="shared" si="15"/>
        <v>stricsc012010</v>
      </c>
      <c r="B1000" s="16" t="s">
        <v>199</v>
      </c>
      <c r="C1000" s="16">
        <v>2010</v>
      </c>
      <c r="D1000" s="16">
        <v>3</v>
      </c>
      <c r="E1000" s="16">
        <v>0</v>
      </c>
      <c r="F1000" s="16">
        <v>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3" t="str">
        <f>IFERROR(VLOOKUP($A1000,'Fielding Data'!$A:$H,MATCH(P$1,'Fielding Data'!$A$1:$H$1,0),0),"Other")</f>
        <v>P</v>
      </c>
      <c r="Q1000" s="13">
        <f>IFERROR(VLOOKUP($A1000,'Fielding Data'!$A:$H,MATCH(Q$1,'Fielding Data'!$A$1:$H$1,0),0),"Other")</f>
        <v>0</v>
      </c>
      <c r="R1000" s="13">
        <f>IFERROR(VLOOKUP($A1000,'Fielding Data'!$A:$H,MATCH(R$1,'Fielding Data'!$A$1:$H$1,0),0),"Other")</f>
        <v>0</v>
      </c>
      <c r="S1000" s="13">
        <f>IFERROR(VLOOKUP($A1000,'Fielding Data'!$A:$H,MATCH(S$1,'Fielding Data'!$A$1:$H$1,0),0),"Other")</f>
        <v>0</v>
      </c>
      <c r="T1000" s="13">
        <f>IFERROR(VLOOKUP($A1000,'Fielding Data'!$A:$H,MATCH(T$1,'Fielding Data'!$A$1:$H$1,0),0),"Other")</f>
        <v>0</v>
      </c>
      <c r="U1000" s="13">
        <f>SUMIFS('Fielding Data'!E:E,'Fielding Data'!$A:$A,'Hitting Data'!$A1000)</f>
        <v>0</v>
      </c>
      <c r="V1000" s="13">
        <f>SUMIFS('Fielding Data'!F:F,'Fielding Data'!$A:$A,'Hitting Data'!$A1000)</f>
        <v>0</v>
      </c>
      <c r="W1000" s="13">
        <f>SUMIFS('Fielding Data'!G:G,'Fielding Data'!$A:$A,'Hitting Data'!$A1000)</f>
        <v>0</v>
      </c>
      <c r="X1000" s="13">
        <f>SUMIFS('Fielding Data'!H:H,'Fielding Data'!$A:$A,'Hitting Data'!$A1000)</f>
        <v>0</v>
      </c>
    </row>
    <row r="1001" spans="1:24" x14ac:dyDescent="0.3">
      <c r="A1001" s="13" t="str">
        <f t="shared" si="15"/>
        <v>stroppe012010</v>
      </c>
      <c r="B1001" s="16" t="s">
        <v>1189</v>
      </c>
      <c r="C1001" s="16">
        <v>2010</v>
      </c>
      <c r="D1001" s="16">
        <v>15</v>
      </c>
      <c r="E1001" s="16">
        <v>0</v>
      </c>
      <c r="F1001" s="16"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3" t="str">
        <f>IFERROR(VLOOKUP($A1001,'Fielding Data'!$A:$H,MATCH(P$1,'Fielding Data'!$A$1:$H$1,0),0),"Other")</f>
        <v>P</v>
      </c>
      <c r="Q1001" s="13">
        <f>IFERROR(VLOOKUP($A1001,'Fielding Data'!$A:$H,MATCH(Q$1,'Fielding Data'!$A$1:$H$1,0),0),"Other")</f>
        <v>0</v>
      </c>
      <c r="R1001" s="13">
        <f>IFERROR(VLOOKUP($A1001,'Fielding Data'!$A:$H,MATCH(R$1,'Fielding Data'!$A$1:$H$1,0),0),"Other")</f>
        <v>1</v>
      </c>
      <c r="S1001" s="13">
        <f>IFERROR(VLOOKUP($A1001,'Fielding Data'!$A:$H,MATCH(S$1,'Fielding Data'!$A$1:$H$1,0),0),"Other")</f>
        <v>0</v>
      </c>
      <c r="T1001" s="13">
        <f>IFERROR(VLOOKUP($A1001,'Fielding Data'!$A:$H,MATCH(T$1,'Fielding Data'!$A$1:$H$1,0),0),"Other")</f>
        <v>0</v>
      </c>
      <c r="U1001" s="13">
        <f>SUMIFS('Fielding Data'!E:E,'Fielding Data'!$A:$A,'Hitting Data'!$A1001)</f>
        <v>0</v>
      </c>
      <c r="V1001" s="13">
        <f>SUMIFS('Fielding Data'!F:F,'Fielding Data'!$A:$A,'Hitting Data'!$A1001)</f>
        <v>1</v>
      </c>
      <c r="W1001" s="13">
        <f>SUMIFS('Fielding Data'!G:G,'Fielding Data'!$A:$A,'Hitting Data'!$A1001)</f>
        <v>0</v>
      </c>
      <c r="X1001" s="13">
        <f>SUMIFS('Fielding Data'!H:H,'Fielding Data'!$A:$A,'Hitting Data'!$A1001)</f>
        <v>0</v>
      </c>
    </row>
    <row r="1002" spans="1:24" x14ac:dyDescent="0.3">
      <c r="A1002" s="13" t="str">
        <f t="shared" si="15"/>
        <v>stubbdr012010</v>
      </c>
      <c r="B1002" s="16" t="s">
        <v>1190</v>
      </c>
      <c r="C1002" s="16">
        <v>2010</v>
      </c>
      <c r="D1002" s="16">
        <v>150</v>
      </c>
      <c r="E1002" s="16">
        <v>514</v>
      </c>
      <c r="F1002" s="16">
        <v>91</v>
      </c>
      <c r="G1002" s="16">
        <v>131</v>
      </c>
      <c r="H1002" s="16">
        <v>19</v>
      </c>
      <c r="I1002" s="16">
        <v>6</v>
      </c>
      <c r="J1002" s="16">
        <v>22</v>
      </c>
      <c r="K1002" s="16">
        <v>77</v>
      </c>
      <c r="L1002" s="16">
        <v>30</v>
      </c>
      <c r="M1002" s="16">
        <v>6</v>
      </c>
      <c r="N1002" s="16">
        <v>55</v>
      </c>
      <c r="O1002" s="16">
        <v>168</v>
      </c>
      <c r="P1002" s="13" t="str">
        <f>IFERROR(VLOOKUP($A1002,'Fielding Data'!$A:$H,MATCH(P$1,'Fielding Data'!$A$1:$H$1,0),0),"Other")</f>
        <v>CF</v>
      </c>
      <c r="Q1002" s="13">
        <f>IFERROR(VLOOKUP($A1002,'Fielding Data'!$A:$H,MATCH(Q$1,'Fielding Data'!$A$1:$H$1,0),0),"Other")</f>
        <v>0</v>
      </c>
      <c r="R1002" s="13">
        <f>IFERROR(VLOOKUP($A1002,'Fielding Data'!$A:$H,MATCH(R$1,'Fielding Data'!$A$1:$H$1,0),0),"Other")</f>
        <v>0</v>
      </c>
      <c r="S1002" s="13">
        <f>IFERROR(VLOOKUP($A1002,'Fielding Data'!$A:$H,MATCH(S$1,'Fielding Data'!$A$1:$H$1,0),0),"Other")</f>
        <v>0</v>
      </c>
      <c r="T1002" s="13">
        <f>IFERROR(VLOOKUP($A1002,'Fielding Data'!$A:$H,MATCH(T$1,'Fielding Data'!$A$1:$H$1,0),0),"Other")</f>
        <v>0</v>
      </c>
      <c r="U1002" s="13">
        <f>SUMIFS('Fielding Data'!E:E,'Fielding Data'!$A:$A,'Hitting Data'!$A1002)</f>
        <v>380</v>
      </c>
      <c r="V1002" s="13">
        <f>SUMIFS('Fielding Data'!F:F,'Fielding Data'!$A:$A,'Hitting Data'!$A1002)</f>
        <v>7</v>
      </c>
      <c r="W1002" s="13">
        <f>SUMIFS('Fielding Data'!G:G,'Fielding Data'!$A:$A,'Hitting Data'!$A1002)</f>
        <v>5</v>
      </c>
      <c r="X1002" s="13">
        <f>SUMIFS('Fielding Data'!H:H,'Fielding Data'!$A:$A,'Hitting Data'!$A1002)</f>
        <v>2</v>
      </c>
    </row>
    <row r="1003" spans="1:24" x14ac:dyDescent="0.3">
      <c r="A1003" s="13" t="str">
        <f t="shared" si="15"/>
        <v>sullico012010</v>
      </c>
      <c r="B1003" s="16" t="s">
        <v>608</v>
      </c>
      <c r="C1003" s="16">
        <v>2010</v>
      </c>
      <c r="D1003" s="16">
        <v>57</v>
      </c>
      <c r="E1003" s="16">
        <v>64</v>
      </c>
      <c r="F1003" s="16">
        <v>6</v>
      </c>
      <c r="G1003" s="16">
        <v>12</v>
      </c>
      <c r="H1003" s="16">
        <v>1</v>
      </c>
      <c r="I1003" s="16">
        <v>1</v>
      </c>
      <c r="J1003" s="16">
        <v>0</v>
      </c>
      <c r="K1003" s="16">
        <v>4</v>
      </c>
      <c r="L1003" s="16">
        <v>0</v>
      </c>
      <c r="M1003" s="16">
        <v>0</v>
      </c>
      <c r="N1003" s="16">
        <v>6</v>
      </c>
      <c r="O1003" s="16">
        <v>18</v>
      </c>
      <c r="P1003" s="13" t="str">
        <f>IFERROR(VLOOKUP($A1003,'Fielding Data'!$A:$H,MATCH(P$1,'Fielding Data'!$A$1:$H$1,0),0),"Other")</f>
        <v>CF</v>
      </c>
      <c r="Q1003" s="13">
        <f>IFERROR(VLOOKUP($A1003,'Fielding Data'!$A:$H,MATCH(Q$1,'Fielding Data'!$A$1:$H$1,0),0),"Other")</f>
        <v>0</v>
      </c>
      <c r="R1003" s="13">
        <f>IFERROR(VLOOKUP($A1003,'Fielding Data'!$A:$H,MATCH(R$1,'Fielding Data'!$A$1:$H$1,0),0),"Other")</f>
        <v>0</v>
      </c>
      <c r="S1003" s="13">
        <f>IFERROR(VLOOKUP($A1003,'Fielding Data'!$A:$H,MATCH(S$1,'Fielding Data'!$A$1:$H$1,0),0),"Other")</f>
        <v>0</v>
      </c>
      <c r="T1003" s="13">
        <f>IFERROR(VLOOKUP($A1003,'Fielding Data'!$A:$H,MATCH(T$1,'Fielding Data'!$A$1:$H$1,0),0),"Other")</f>
        <v>0</v>
      </c>
      <c r="U1003" s="13">
        <f>SUMIFS('Fielding Data'!E:E,'Fielding Data'!$A:$A,'Hitting Data'!$A1003)</f>
        <v>14</v>
      </c>
      <c r="V1003" s="13">
        <f>SUMIFS('Fielding Data'!F:F,'Fielding Data'!$A:$A,'Hitting Data'!$A1003)</f>
        <v>0</v>
      </c>
      <c r="W1003" s="13">
        <f>SUMIFS('Fielding Data'!G:G,'Fielding Data'!$A:$A,'Hitting Data'!$A1003)</f>
        <v>0</v>
      </c>
      <c r="X1003" s="13">
        <f>SUMIFS('Fielding Data'!H:H,'Fielding Data'!$A:$A,'Hitting Data'!$A1003)</f>
        <v>0</v>
      </c>
    </row>
    <row r="1004" spans="1:24" x14ac:dyDescent="0.3">
      <c r="A1004" s="13" t="str">
        <f t="shared" si="15"/>
        <v>suzukic012010</v>
      </c>
      <c r="B1004" s="16" t="s">
        <v>278</v>
      </c>
      <c r="C1004" s="16">
        <v>2010</v>
      </c>
      <c r="D1004" s="16">
        <v>162</v>
      </c>
      <c r="E1004" s="16">
        <v>680</v>
      </c>
      <c r="F1004" s="16">
        <v>74</v>
      </c>
      <c r="G1004" s="16">
        <v>214</v>
      </c>
      <c r="H1004" s="16">
        <v>30</v>
      </c>
      <c r="I1004" s="16">
        <v>3</v>
      </c>
      <c r="J1004" s="16">
        <v>6</v>
      </c>
      <c r="K1004" s="16">
        <v>43</v>
      </c>
      <c r="L1004" s="16">
        <v>42</v>
      </c>
      <c r="M1004" s="16">
        <v>9</v>
      </c>
      <c r="N1004" s="16">
        <v>45</v>
      </c>
      <c r="O1004" s="16">
        <v>86</v>
      </c>
      <c r="P1004" s="13" t="str">
        <f>IFERROR(VLOOKUP($A1004,'Fielding Data'!$A:$H,MATCH(P$1,'Fielding Data'!$A$1:$H$1,0),0),"Other")</f>
        <v>OF</v>
      </c>
      <c r="Q1004" s="13">
        <f>IFERROR(VLOOKUP($A1004,'Fielding Data'!$A:$H,MATCH(Q$1,'Fielding Data'!$A$1:$H$1,0),0),"Other")</f>
        <v>354</v>
      </c>
      <c r="R1004" s="13">
        <f>IFERROR(VLOOKUP($A1004,'Fielding Data'!$A:$H,MATCH(R$1,'Fielding Data'!$A$1:$H$1,0),0),"Other")</f>
        <v>7</v>
      </c>
      <c r="S1004" s="13">
        <f>IFERROR(VLOOKUP($A1004,'Fielding Data'!$A:$H,MATCH(S$1,'Fielding Data'!$A$1:$H$1,0),0),"Other")</f>
        <v>4</v>
      </c>
      <c r="T1004" s="13">
        <f>IFERROR(VLOOKUP($A1004,'Fielding Data'!$A:$H,MATCH(T$1,'Fielding Data'!$A$1:$H$1,0),0),"Other")</f>
        <v>1</v>
      </c>
      <c r="U1004" s="13">
        <f>SUMIFS('Fielding Data'!E:E,'Fielding Data'!$A:$A,'Hitting Data'!$A1004)</f>
        <v>354</v>
      </c>
      <c r="V1004" s="13">
        <f>SUMIFS('Fielding Data'!F:F,'Fielding Data'!$A:$A,'Hitting Data'!$A1004)</f>
        <v>7</v>
      </c>
      <c r="W1004" s="13">
        <f>SUMIFS('Fielding Data'!G:G,'Fielding Data'!$A:$A,'Hitting Data'!$A1004)</f>
        <v>4</v>
      </c>
      <c r="X1004" s="13">
        <f>SUMIFS('Fielding Data'!H:H,'Fielding Data'!$A:$A,'Hitting Data'!$A1004)</f>
        <v>1</v>
      </c>
    </row>
    <row r="1005" spans="1:24" x14ac:dyDescent="0.3">
      <c r="A1005" s="13" t="str">
        <f t="shared" si="15"/>
        <v>suzukku012010</v>
      </c>
      <c r="B1005" s="16" t="s">
        <v>859</v>
      </c>
      <c r="C1005" s="16">
        <v>2010</v>
      </c>
      <c r="D1005" s="16">
        <v>131</v>
      </c>
      <c r="E1005" s="16">
        <v>495</v>
      </c>
      <c r="F1005" s="16">
        <v>55</v>
      </c>
      <c r="G1005" s="16">
        <v>120</v>
      </c>
      <c r="H1005" s="16">
        <v>18</v>
      </c>
      <c r="I1005" s="16">
        <v>2</v>
      </c>
      <c r="J1005" s="16">
        <v>13</v>
      </c>
      <c r="K1005" s="16">
        <v>71</v>
      </c>
      <c r="L1005" s="16">
        <v>3</v>
      </c>
      <c r="M1005" s="16">
        <v>2</v>
      </c>
      <c r="N1005" s="16">
        <v>33</v>
      </c>
      <c r="O1005" s="16">
        <v>49</v>
      </c>
      <c r="P1005" s="13" t="str">
        <f>IFERROR(VLOOKUP($A1005,'Fielding Data'!$A:$H,MATCH(P$1,'Fielding Data'!$A$1:$H$1,0),0),"Other")</f>
        <v>C</v>
      </c>
      <c r="Q1005" s="13">
        <f>IFERROR(VLOOKUP($A1005,'Fielding Data'!$A:$H,MATCH(Q$1,'Fielding Data'!$A$1:$H$1,0),0),"Other")</f>
        <v>825</v>
      </c>
      <c r="R1005" s="13">
        <f>IFERROR(VLOOKUP($A1005,'Fielding Data'!$A:$H,MATCH(R$1,'Fielding Data'!$A$1:$H$1,0),0),"Other")</f>
        <v>35</v>
      </c>
      <c r="S1005" s="13">
        <f>IFERROR(VLOOKUP($A1005,'Fielding Data'!$A:$H,MATCH(S$1,'Fielding Data'!$A$1:$H$1,0),0),"Other")</f>
        <v>8</v>
      </c>
      <c r="T1005" s="13">
        <f>IFERROR(VLOOKUP($A1005,'Fielding Data'!$A:$H,MATCH(T$1,'Fielding Data'!$A$1:$H$1,0),0),"Other")</f>
        <v>5</v>
      </c>
      <c r="U1005" s="13">
        <f>SUMIFS('Fielding Data'!E:E,'Fielding Data'!$A:$A,'Hitting Data'!$A1005)</f>
        <v>825</v>
      </c>
      <c r="V1005" s="13">
        <f>SUMIFS('Fielding Data'!F:F,'Fielding Data'!$A:$A,'Hitting Data'!$A1005)</f>
        <v>35</v>
      </c>
      <c r="W1005" s="13">
        <f>SUMIFS('Fielding Data'!G:G,'Fielding Data'!$A:$A,'Hitting Data'!$A1005)</f>
        <v>8</v>
      </c>
      <c r="X1005" s="13">
        <f>SUMIFS('Fielding Data'!H:H,'Fielding Data'!$A:$A,'Hitting Data'!$A1005)</f>
        <v>5</v>
      </c>
    </row>
    <row r="1006" spans="1:24" x14ac:dyDescent="0.3">
      <c r="A1006" s="13" t="str">
        <f t="shared" si="15"/>
        <v>sweenbr012010</v>
      </c>
      <c r="B1006" s="16" t="s">
        <v>403</v>
      </c>
      <c r="C1006" s="16">
        <v>2010</v>
      </c>
      <c r="D1006" s="16">
        <v>24</v>
      </c>
      <c r="E1006" s="16">
        <v>0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3" t="str">
        <f>IFERROR(VLOOKUP($A1006,'Fielding Data'!$A:$H,MATCH(P$1,'Fielding Data'!$A$1:$H$1,0),0),"Other")</f>
        <v>P</v>
      </c>
      <c r="Q1006" s="13">
        <f>IFERROR(VLOOKUP($A1006,'Fielding Data'!$A:$H,MATCH(Q$1,'Fielding Data'!$A$1:$H$1,0),0),"Other")</f>
        <v>1</v>
      </c>
      <c r="R1006" s="13">
        <f>IFERROR(VLOOKUP($A1006,'Fielding Data'!$A:$H,MATCH(R$1,'Fielding Data'!$A$1:$H$1,0),0),"Other")</f>
        <v>6</v>
      </c>
      <c r="S1006" s="13">
        <f>IFERROR(VLOOKUP($A1006,'Fielding Data'!$A:$H,MATCH(S$1,'Fielding Data'!$A$1:$H$1,0),0),"Other")</f>
        <v>0</v>
      </c>
      <c r="T1006" s="13">
        <f>IFERROR(VLOOKUP($A1006,'Fielding Data'!$A:$H,MATCH(T$1,'Fielding Data'!$A$1:$H$1,0),0),"Other")</f>
        <v>0</v>
      </c>
      <c r="U1006" s="13">
        <f>SUMIFS('Fielding Data'!E:E,'Fielding Data'!$A:$A,'Hitting Data'!$A1006)</f>
        <v>1</v>
      </c>
      <c r="V1006" s="13">
        <f>SUMIFS('Fielding Data'!F:F,'Fielding Data'!$A:$A,'Hitting Data'!$A1006)</f>
        <v>6</v>
      </c>
      <c r="W1006" s="13">
        <f>SUMIFS('Fielding Data'!G:G,'Fielding Data'!$A:$A,'Hitting Data'!$A1006)</f>
        <v>0</v>
      </c>
      <c r="X1006" s="13">
        <f>SUMIFS('Fielding Data'!H:H,'Fielding Data'!$A:$A,'Hitting Data'!$A1006)</f>
        <v>0</v>
      </c>
    </row>
    <row r="1007" spans="1:24" x14ac:dyDescent="0.3">
      <c r="A1007" s="13" t="str">
        <f t="shared" si="15"/>
        <v>sweenry012010</v>
      </c>
      <c r="B1007" s="16" t="s">
        <v>735</v>
      </c>
      <c r="C1007" s="16">
        <v>2010</v>
      </c>
      <c r="D1007" s="16">
        <v>82</v>
      </c>
      <c r="E1007" s="16">
        <v>303</v>
      </c>
      <c r="F1007" s="16">
        <v>41</v>
      </c>
      <c r="G1007" s="16">
        <v>89</v>
      </c>
      <c r="H1007" s="16">
        <v>20</v>
      </c>
      <c r="I1007" s="16">
        <v>2</v>
      </c>
      <c r="J1007" s="16">
        <v>1</v>
      </c>
      <c r="K1007" s="16">
        <v>36</v>
      </c>
      <c r="L1007" s="16">
        <v>1</v>
      </c>
      <c r="M1007" s="16">
        <v>1</v>
      </c>
      <c r="N1007" s="16">
        <v>24</v>
      </c>
      <c r="O1007" s="16">
        <v>41</v>
      </c>
      <c r="P1007" s="13" t="str">
        <f>IFERROR(VLOOKUP($A1007,'Fielding Data'!$A:$H,MATCH(P$1,'Fielding Data'!$A$1:$H$1,0),0),"Other")</f>
        <v>CF</v>
      </c>
      <c r="Q1007" s="13">
        <f>IFERROR(VLOOKUP($A1007,'Fielding Data'!$A:$H,MATCH(Q$1,'Fielding Data'!$A$1:$H$1,0),0),"Other")</f>
        <v>0</v>
      </c>
      <c r="R1007" s="13">
        <f>IFERROR(VLOOKUP($A1007,'Fielding Data'!$A:$H,MATCH(R$1,'Fielding Data'!$A$1:$H$1,0),0),"Other")</f>
        <v>0</v>
      </c>
      <c r="S1007" s="13">
        <f>IFERROR(VLOOKUP($A1007,'Fielding Data'!$A:$H,MATCH(S$1,'Fielding Data'!$A$1:$H$1,0),0),"Other")</f>
        <v>0</v>
      </c>
      <c r="T1007" s="13">
        <f>IFERROR(VLOOKUP($A1007,'Fielding Data'!$A:$H,MATCH(T$1,'Fielding Data'!$A$1:$H$1,0),0),"Other")</f>
        <v>0</v>
      </c>
      <c r="U1007" s="13">
        <f>SUMIFS('Fielding Data'!E:E,'Fielding Data'!$A:$A,'Hitting Data'!$A1007)</f>
        <v>149</v>
      </c>
      <c r="V1007" s="13">
        <f>SUMIFS('Fielding Data'!F:F,'Fielding Data'!$A:$A,'Hitting Data'!$A1007)</f>
        <v>4</v>
      </c>
      <c r="W1007" s="13">
        <f>SUMIFS('Fielding Data'!G:G,'Fielding Data'!$A:$A,'Hitting Data'!$A1007)</f>
        <v>0</v>
      </c>
      <c r="X1007" s="13">
        <f>SUMIFS('Fielding Data'!H:H,'Fielding Data'!$A:$A,'Hitting Data'!$A1007)</f>
        <v>1</v>
      </c>
    </row>
    <row r="1008" spans="1:24" x14ac:dyDescent="0.3">
      <c r="A1008" s="13" t="str">
        <f t="shared" si="15"/>
        <v>swishni012010</v>
      </c>
      <c r="B1008" s="16" t="s">
        <v>496</v>
      </c>
      <c r="C1008" s="16">
        <v>2010</v>
      </c>
      <c r="D1008" s="16">
        <v>150</v>
      </c>
      <c r="E1008" s="16">
        <v>566</v>
      </c>
      <c r="F1008" s="16">
        <v>91</v>
      </c>
      <c r="G1008" s="16">
        <v>163</v>
      </c>
      <c r="H1008" s="16">
        <v>33</v>
      </c>
      <c r="I1008" s="16">
        <v>3</v>
      </c>
      <c r="J1008" s="16">
        <v>29</v>
      </c>
      <c r="K1008" s="16">
        <v>89</v>
      </c>
      <c r="L1008" s="16">
        <v>1</v>
      </c>
      <c r="M1008" s="16">
        <v>2</v>
      </c>
      <c r="N1008" s="16">
        <v>58</v>
      </c>
      <c r="O1008" s="16">
        <v>139</v>
      </c>
      <c r="P1008" s="13" t="str">
        <f>IFERROR(VLOOKUP($A1008,'Fielding Data'!$A:$H,MATCH(P$1,'Fielding Data'!$A$1:$H$1,0),0),"Other")</f>
        <v>1B</v>
      </c>
      <c r="Q1008" s="13">
        <f>IFERROR(VLOOKUP($A1008,'Fielding Data'!$A:$H,MATCH(Q$1,'Fielding Data'!$A$1:$H$1,0),0),"Other")</f>
        <v>19</v>
      </c>
      <c r="R1008" s="13">
        <f>IFERROR(VLOOKUP($A1008,'Fielding Data'!$A:$H,MATCH(R$1,'Fielding Data'!$A$1:$H$1,0),0),"Other")</f>
        <v>2</v>
      </c>
      <c r="S1008" s="13">
        <f>IFERROR(VLOOKUP($A1008,'Fielding Data'!$A:$H,MATCH(S$1,'Fielding Data'!$A$1:$H$1,0),0),"Other")</f>
        <v>0</v>
      </c>
      <c r="T1008" s="13">
        <f>IFERROR(VLOOKUP($A1008,'Fielding Data'!$A:$H,MATCH(T$1,'Fielding Data'!$A$1:$H$1,0),0),"Other")</f>
        <v>2</v>
      </c>
      <c r="U1008" s="13">
        <f>SUMIFS('Fielding Data'!E:E,'Fielding Data'!$A:$A,'Hitting Data'!$A1008)</f>
        <v>284</v>
      </c>
      <c r="V1008" s="13">
        <f>SUMIFS('Fielding Data'!F:F,'Fielding Data'!$A:$A,'Hitting Data'!$A1008)</f>
        <v>12</v>
      </c>
      <c r="W1008" s="13">
        <f>SUMIFS('Fielding Data'!G:G,'Fielding Data'!$A:$A,'Hitting Data'!$A1008)</f>
        <v>4</v>
      </c>
      <c r="X1008" s="13">
        <f>SUMIFS('Fielding Data'!H:H,'Fielding Data'!$A:$A,'Hitting Data'!$A1008)</f>
        <v>3</v>
      </c>
    </row>
    <row r="1009" spans="1:24" x14ac:dyDescent="0.3">
      <c r="A1009" s="13" t="str">
        <f t="shared" si="15"/>
        <v>tabatjo012010</v>
      </c>
      <c r="B1009" s="16" t="s">
        <v>1394</v>
      </c>
      <c r="C1009" s="16">
        <v>2010</v>
      </c>
      <c r="D1009" s="16">
        <v>102</v>
      </c>
      <c r="E1009" s="16">
        <v>405</v>
      </c>
      <c r="F1009" s="16">
        <v>61</v>
      </c>
      <c r="G1009" s="16">
        <v>121</v>
      </c>
      <c r="H1009" s="16">
        <v>21</v>
      </c>
      <c r="I1009" s="16">
        <v>4</v>
      </c>
      <c r="J1009" s="16">
        <v>4</v>
      </c>
      <c r="K1009" s="16">
        <v>35</v>
      </c>
      <c r="L1009" s="16">
        <v>19</v>
      </c>
      <c r="M1009" s="16">
        <v>7</v>
      </c>
      <c r="N1009" s="16">
        <v>28</v>
      </c>
      <c r="O1009" s="16">
        <v>57</v>
      </c>
      <c r="P1009" s="13" t="str">
        <f>IFERROR(VLOOKUP($A1009,'Fielding Data'!$A:$H,MATCH(P$1,'Fielding Data'!$A$1:$H$1,0),0),"Other")</f>
        <v>CF</v>
      </c>
      <c r="Q1009" s="13">
        <f>IFERROR(VLOOKUP($A1009,'Fielding Data'!$A:$H,MATCH(Q$1,'Fielding Data'!$A$1:$H$1,0),0),"Other")</f>
        <v>0</v>
      </c>
      <c r="R1009" s="13">
        <f>IFERROR(VLOOKUP($A1009,'Fielding Data'!$A:$H,MATCH(R$1,'Fielding Data'!$A$1:$H$1,0),0),"Other")</f>
        <v>0</v>
      </c>
      <c r="S1009" s="13">
        <f>IFERROR(VLOOKUP($A1009,'Fielding Data'!$A:$H,MATCH(S$1,'Fielding Data'!$A$1:$H$1,0),0),"Other")</f>
        <v>0</v>
      </c>
      <c r="T1009" s="13">
        <f>IFERROR(VLOOKUP($A1009,'Fielding Data'!$A:$H,MATCH(T$1,'Fielding Data'!$A$1:$H$1,0),0),"Other")</f>
        <v>0</v>
      </c>
      <c r="U1009" s="13">
        <f>SUMIFS('Fielding Data'!E:E,'Fielding Data'!$A:$A,'Hitting Data'!$A1009)</f>
        <v>211</v>
      </c>
      <c r="V1009" s="13">
        <f>SUMIFS('Fielding Data'!F:F,'Fielding Data'!$A:$A,'Hitting Data'!$A1009)</f>
        <v>5</v>
      </c>
      <c r="W1009" s="13">
        <f>SUMIFS('Fielding Data'!G:G,'Fielding Data'!$A:$A,'Hitting Data'!$A1009)</f>
        <v>1</v>
      </c>
      <c r="X1009" s="13">
        <f>SUMIFS('Fielding Data'!H:H,'Fielding Data'!$A:$A,'Hitting Data'!$A1009)</f>
        <v>1</v>
      </c>
    </row>
    <row r="1010" spans="1:24" x14ac:dyDescent="0.3">
      <c r="A1010" s="13" t="str">
        <f t="shared" si="15"/>
        <v>takahhi012010</v>
      </c>
      <c r="B1010" s="16" t="s">
        <v>1395</v>
      </c>
      <c r="C1010" s="16">
        <v>2010</v>
      </c>
      <c r="D1010" s="16">
        <v>53</v>
      </c>
      <c r="E1010" s="16">
        <v>16</v>
      </c>
      <c r="F1010" s="16">
        <v>0</v>
      </c>
      <c r="G1010" s="16">
        <v>1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3</v>
      </c>
      <c r="P1010" s="13" t="str">
        <f>IFERROR(VLOOKUP($A1010,'Fielding Data'!$A:$H,MATCH(P$1,'Fielding Data'!$A$1:$H$1,0),0),"Other")</f>
        <v>P</v>
      </c>
      <c r="Q1010" s="13">
        <f>IFERROR(VLOOKUP($A1010,'Fielding Data'!$A:$H,MATCH(Q$1,'Fielding Data'!$A$1:$H$1,0),0),"Other")</f>
        <v>5</v>
      </c>
      <c r="R1010" s="13">
        <f>IFERROR(VLOOKUP($A1010,'Fielding Data'!$A:$H,MATCH(R$1,'Fielding Data'!$A$1:$H$1,0),0),"Other")</f>
        <v>15</v>
      </c>
      <c r="S1010" s="13">
        <f>IFERROR(VLOOKUP($A1010,'Fielding Data'!$A:$H,MATCH(S$1,'Fielding Data'!$A$1:$H$1,0),0),"Other")</f>
        <v>1</v>
      </c>
      <c r="T1010" s="13">
        <f>IFERROR(VLOOKUP($A1010,'Fielding Data'!$A:$H,MATCH(T$1,'Fielding Data'!$A$1:$H$1,0),0),"Other")</f>
        <v>0</v>
      </c>
      <c r="U1010" s="13">
        <f>SUMIFS('Fielding Data'!E:E,'Fielding Data'!$A:$A,'Hitting Data'!$A1010)</f>
        <v>5</v>
      </c>
      <c r="V1010" s="13">
        <f>SUMIFS('Fielding Data'!F:F,'Fielding Data'!$A:$A,'Hitting Data'!$A1010)</f>
        <v>15</v>
      </c>
      <c r="W1010" s="13">
        <f>SUMIFS('Fielding Data'!G:G,'Fielding Data'!$A:$A,'Hitting Data'!$A1010)</f>
        <v>1</v>
      </c>
      <c r="X1010" s="13">
        <f>SUMIFS('Fielding Data'!H:H,'Fielding Data'!$A:$A,'Hitting Data'!$A1010)</f>
        <v>0</v>
      </c>
    </row>
    <row r="1011" spans="1:24" x14ac:dyDescent="0.3">
      <c r="A1011" s="13" t="str">
        <f t="shared" si="15"/>
        <v>talbomi012010</v>
      </c>
      <c r="B1011" s="16" t="s">
        <v>1018</v>
      </c>
      <c r="C1011" s="16">
        <v>2010</v>
      </c>
      <c r="D1011" s="16">
        <v>28</v>
      </c>
      <c r="E1011" s="16">
        <v>5</v>
      </c>
      <c r="F1011" s="16">
        <v>0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4</v>
      </c>
      <c r="P1011" s="13" t="str">
        <f>IFERROR(VLOOKUP($A1011,'Fielding Data'!$A:$H,MATCH(P$1,'Fielding Data'!$A$1:$H$1,0),0),"Other")</f>
        <v>P</v>
      </c>
      <c r="Q1011" s="13">
        <f>IFERROR(VLOOKUP($A1011,'Fielding Data'!$A:$H,MATCH(Q$1,'Fielding Data'!$A$1:$H$1,0),0),"Other")</f>
        <v>11</v>
      </c>
      <c r="R1011" s="13">
        <f>IFERROR(VLOOKUP($A1011,'Fielding Data'!$A:$H,MATCH(R$1,'Fielding Data'!$A$1:$H$1,0),0),"Other")</f>
        <v>19</v>
      </c>
      <c r="S1011" s="13">
        <f>IFERROR(VLOOKUP($A1011,'Fielding Data'!$A:$H,MATCH(S$1,'Fielding Data'!$A$1:$H$1,0),0),"Other")</f>
        <v>1</v>
      </c>
      <c r="T1011" s="13">
        <f>IFERROR(VLOOKUP($A1011,'Fielding Data'!$A:$H,MATCH(T$1,'Fielding Data'!$A$1:$H$1,0),0),"Other")</f>
        <v>4</v>
      </c>
      <c r="U1011" s="13">
        <f>SUMIFS('Fielding Data'!E:E,'Fielding Data'!$A:$A,'Hitting Data'!$A1011)</f>
        <v>11</v>
      </c>
      <c r="V1011" s="13">
        <f>SUMIFS('Fielding Data'!F:F,'Fielding Data'!$A:$A,'Hitting Data'!$A1011)</f>
        <v>19</v>
      </c>
      <c r="W1011" s="13">
        <f>SUMIFS('Fielding Data'!G:G,'Fielding Data'!$A:$A,'Hitting Data'!$A1011)</f>
        <v>1</v>
      </c>
      <c r="X1011" s="13">
        <f>SUMIFS('Fielding Data'!H:H,'Fielding Data'!$A:$A,'Hitting Data'!$A1011)</f>
        <v>4</v>
      </c>
    </row>
    <row r="1012" spans="1:24" x14ac:dyDescent="0.3">
      <c r="A1012" s="13" t="str">
        <f t="shared" si="15"/>
        <v>tallebr012010</v>
      </c>
      <c r="B1012" s="16" t="s">
        <v>342</v>
      </c>
      <c r="C1012" s="16">
        <v>2010</v>
      </c>
      <c r="D1012" s="16">
        <v>34</v>
      </c>
      <c r="E1012" s="16">
        <v>1</v>
      </c>
      <c r="F1012" s="16">
        <v>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3" t="str">
        <f>IFERROR(VLOOKUP($A1012,'Fielding Data'!$A:$H,MATCH(P$1,'Fielding Data'!$A$1:$H$1,0),0),"Other")</f>
        <v>P</v>
      </c>
      <c r="Q1012" s="13">
        <f>IFERROR(VLOOKUP($A1012,'Fielding Data'!$A:$H,MATCH(Q$1,'Fielding Data'!$A$1:$H$1,0),0),"Other")</f>
        <v>2</v>
      </c>
      <c r="R1012" s="13">
        <f>IFERROR(VLOOKUP($A1012,'Fielding Data'!$A:$H,MATCH(R$1,'Fielding Data'!$A$1:$H$1,0),0),"Other")</f>
        <v>5</v>
      </c>
      <c r="S1012" s="13">
        <f>IFERROR(VLOOKUP($A1012,'Fielding Data'!$A:$H,MATCH(S$1,'Fielding Data'!$A$1:$H$1,0),0),"Other")</f>
        <v>0</v>
      </c>
      <c r="T1012" s="13">
        <f>IFERROR(VLOOKUP($A1012,'Fielding Data'!$A:$H,MATCH(T$1,'Fielding Data'!$A$1:$H$1,0),0),"Other")</f>
        <v>0</v>
      </c>
      <c r="U1012" s="13">
        <f>SUMIFS('Fielding Data'!E:E,'Fielding Data'!$A:$A,'Hitting Data'!$A1012)</f>
        <v>2</v>
      </c>
      <c r="V1012" s="13">
        <f>SUMIFS('Fielding Data'!F:F,'Fielding Data'!$A:$A,'Hitting Data'!$A1012)</f>
        <v>5</v>
      </c>
      <c r="W1012" s="13">
        <f>SUMIFS('Fielding Data'!G:G,'Fielding Data'!$A:$A,'Hitting Data'!$A1012)</f>
        <v>0</v>
      </c>
      <c r="X1012" s="13">
        <f>SUMIFS('Fielding Data'!H:H,'Fielding Data'!$A:$A,'Hitting Data'!$A1012)</f>
        <v>0</v>
      </c>
    </row>
    <row r="1013" spans="1:24" x14ac:dyDescent="0.3">
      <c r="A1013" s="13" t="str">
        <f t="shared" si="15"/>
        <v>tanketa012010</v>
      </c>
      <c r="B1013" s="16" t="s">
        <v>736</v>
      </c>
      <c r="C1013" s="16">
        <v>2010</v>
      </c>
      <c r="D1013" s="16">
        <v>27</v>
      </c>
      <c r="E1013" s="16">
        <v>0</v>
      </c>
      <c r="F1013" s="16">
        <v>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16">
        <v>0</v>
      </c>
      <c r="P1013" s="13" t="str">
        <f>IFERROR(VLOOKUP($A1013,'Fielding Data'!$A:$H,MATCH(P$1,'Fielding Data'!$A$1:$H$1,0),0),"Other")</f>
        <v>P</v>
      </c>
      <c r="Q1013" s="13">
        <f>IFERROR(VLOOKUP($A1013,'Fielding Data'!$A:$H,MATCH(Q$1,'Fielding Data'!$A$1:$H$1,0),0),"Other")</f>
        <v>0</v>
      </c>
      <c r="R1013" s="13">
        <f>IFERROR(VLOOKUP($A1013,'Fielding Data'!$A:$H,MATCH(R$1,'Fielding Data'!$A$1:$H$1,0),0),"Other")</f>
        <v>0</v>
      </c>
      <c r="S1013" s="13">
        <f>IFERROR(VLOOKUP($A1013,'Fielding Data'!$A:$H,MATCH(S$1,'Fielding Data'!$A$1:$H$1,0),0),"Other")</f>
        <v>0</v>
      </c>
      <c r="T1013" s="13">
        <f>IFERROR(VLOOKUP($A1013,'Fielding Data'!$A:$H,MATCH(T$1,'Fielding Data'!$A$1:$H$1,0),0),"Other")</f>
        <v>0</v>
      </c>
      <c r="U1013" s="13">
        <f>SUMIFS('Fielding Data'!E:E,'Fielding Data'!$A:$A,'Hitting Data'!$A1013)</f>
        <v>0</v>
      </c>
      <c r="V1013" s="13">
        <f>SUMIFS('Fielding Data'!F:F,'Fielding Data'!$A:$A,'Hitting Data'!$A1013)</f>
        <v>0</v>
      </c>
      <c r="W1013" s="13">
        <f>SUMIFS('Fielding Data'!G:G,'Fielding Data'!$A:$A,'Hitting Data'!$A1013)</f>
        <v>0</v>
      </c>
      <c r="X1013" s="13">
        <f>SUMIFS('Fielding Data'!H:H,'Fielding Data'!$A:$A,'Hitting Data'!$A1013)</f>
        <v>0</v>
      </c>
    </row>
    <row r="1014" spans="1:24" x14ac:dyDescent="0.3">
      <c r="A1014" s="13" t="str">
        <f t="shared" si="15"/>
        <v>tatisfe012010</v>
      </c>
      <c r="B1014" s="16" t="s">
        <v>202</v>
      </c>
      <c r="C1014" s="16">
        <v>2010</v>
      </c>
      <c r="D1014" s="16">
        <v>41</v>
      </c>
      <c r="E1014" s="16">
        <v>65</v>
      </c>
      <c r="F1014" s="16">
        <v>6</v>
      </c>
      <c r="G1014" s="16">
        <v>12</v>
      </c>
      <c r="H1014" s="16">
        <v>4</v>
      </c>
      <c r="I1014" s="16">
        <v>0</v>
      </c>
      <c r="J1014" s="16">
        <v>2</v>
      </c>
      <c r="K1014" s="16">
        <v>6</v>
      </c>
      <c r="L1014" s="16">
        <v>0</v>
      </c>
      <c r="M1014" s="16">
        <v>0</v>
      </c>
      <c r="N1014" s="16">
        <v>6</v>
      </c>
      <c r="O1014" s="16">
        <v>19</v>
      </c>
      <c r="P1014" s="13" t="str">
        <f>IFERROR(VLOOKUP($A1014,'Fielding Data'!$A:$H,MATCH(P$1,'Fielding Data'!$A$1:$H$1,0),0),"Other")</f>
        <v>1B</v>
      </c>
      <c r="Q1014" s="13">
        <f>IFERROR(VLOOKUP($A1014,'Fielding Data'!$A:$H,MATCH(Q$1,'Fielding Data'!$A$1:$H$1,0),0),"Other")</f>
        <v>67</v>
      </c>
      <c r="R1014" s="13">
        <f>IFERROR(VLOOKUP($A1014,'Fielding Data'!$A:$H,MATCH(R$1,'Fielding Data'!$A$1:$H$1,0),0),"Other")</f>
        <v>5</v>
      </c>
      <c r="S1014" s="13">
        <f>IFERROR(VLOOKUP($A1014,'Fielding Data'!$A:$H,MATCH(S$1,'Fielding Data'!$A$1:$H$1,0),0),"Other")</f>
        <v>0</v>
      </c>
      <c r="T1014" s="13">
        <f>IFERROR(VLOOKUP($A1014,'Fielding Data'!$A:$H,MATCH(T$1,'Fielding Data'!$A$1:$H$1,0),0),"Other")</f>
        <v>6</v>
      </c>
      <c r="U1014" s="13">
        <f>SUMIFS('Fielding Data'!E:E,'Fielding Data'!$A:$A,'Hitting Data'!$A1014)</f>
        <v>69</v>
      </c>
      <c r="V1014" s="13">
        <f>SUMIFS('Fielding Data'!F:F,'Fielding Data'!$A:$A,'Hitting Data'!$A1014)</f>
        <v>6</v>
      </c>
      <c r="W1014" s="13">
        <f>SUMIFS('Fielding Data'!G:G,'Fielding Data'!$A:$A,'Hitting Data'!$A1014)</f>
        <v>0</v>
      </c>
      <c r="X1014" s="13">
        <f>SUMIFS('Fielding Data'!H:H,'Fielding Data'!$A:$A,'Hitting Data'!$A1014)</f>
        <v>7</v>
      </c>
    </row>
    <row r="1015" spans="1:24" x14ac:dyDescent="0.3">
      <c r="A1015" s="13" t="str">
        <f t="shared" si="15"/>
        <v>tatumcr012010</v>
      </c>
      <c r="B1015" s="16" t="s">
        <v>1193</v>
      </c>
      <c r="C1015" s="16">
        <v>2010</v>
      </c>
      <c r="D1015" s="16">
        <v>43</v>
      </c>
      <c r="E1015" s="16">
        <v>114</v>
      </c>
      <c r="F1015" s="16">
        <v>11</v>
      </c>
      <c r="G1015" s="16">
        <v>32</v>
      </c>
      <c r="H1015" s="16">
        <v>4</v>
      </c>
      <c r="I1015" s="16">
        <v>0</v>
      </c>
      <c r="J1015" s="16">
        <v>0</v>
      </c>
      <c r="K1015" s="16">
        <v>9</v>
      </c>
      <c r="L1015" s="16">
        <v>1</v>
      </c>
      <c r="M1015" s="16">
        <v>0</v>
      </c>
      <c r="N1015" s="16">
        <v>12</v>
      </c>
      <c r="O1015" s="16">
        <v>21</v>
      </c>
      <c r="P1015" s="13" t="str">
        <f>IFERROR(VLOOKUP($A1015,'Fielding Data'!$A:$H,MATCH(P$1,'Fielding Data'!$A$1:$H$1,0),0),"Other")</f>
        <v>C</v>
      </c>
      <c r="Q1015" s="13">
        <f>IFERROR(VLOOKUP($A1015,'Fielding Data'!$A:$H,MATCH(Q$1,'Fielding Data'!$A$1:$H$1,0),0),"Other")</f>
        <v>222</v>
      </c>
      <c r="R1015" s="13">
        <f>IFERROR(VLOOKUP($A1015,'Fielding Data'!$A:$H,MATCH(R$1,'Fielding Data'!$A$1:$H$1,0),0),"Other")</f>
        <v>17</v>
      </c>
      <c r="S1015" s="13">
        <f>IFERROR(VLOOKUP($A1015,'Fielding Data'!$A:$H,MATCH(S$1,'Fielding Data'!$A$1:$H$1,0),0),"Other")</f>
        <v>3</v>
      </c>
      <c r="T1015" s="13">
        <f>IFERROR(VLOOKUP($A1015,'Fielding Data'!$A:$H,MATCH(T$1,'Fielding Data'!$A$1:$H$1,0),0),"Other")</f>
        <v>1</v>
      </c>
      <c r="U1015" s="13">
        <f>SUMIFS('Fielding Data'!E:E,'Fielding Data'!$A:$A,'Hitting Data'!$A1015)</f>
        <v>222</v>
      </c>
      <c r="V1015" s="13">
        <f>SUMIFS('Fielding Data'!F:F,'Fielding Data'!$A:$A,'Hitting Data'!$A1015)</f>
        <v>17</v>
      </c>
      <c r="W1015" s="13">
        <f>SUMIFS('Fielding Data'!G:G,'Fielding Data'!$A:$A,'Hitting Data'!$A1015)</f>
        <v>3</v>
      </c>
      <c r="X1015" s="13">
        <f>SUMIFS('Fielding Data'!H:H,'Fielding Data'!$A:$A,'Hitting Data'!$A1015)</f>
        <v>1</v>
      </c>
    </row>
    <row r="1016" spans="1:24" x14ac:dyDescent="0.3">
      <c r="A1016" s="13" t="str">
        <f t="shared" si="15"/>
        <v>taverwi012010</v>
      </c>
      <c r="B1016" s="16" t="s">
        <v>497</v>
      </c>
      <c r="C1016" s="16">
        <v>2010</v>
      </c>
      <c r="D1016" s="16">
        <v>27</v>
      </c>
      <c r="E1016" s="16">
        <v>35</v>
      </c>
      <c r="F1016" s="16">
        <v>7</v>
      </c>
      <c r="G1016" s="16">
        <v>7</v>
      </c>
      <c r="H1016" s="16">
        <v>0</v>
      </c>
      <c r="I1016" s="16">
        <v>1</v>
      </c>
      <c r="J1016" s="16">
        <v>0</v>
      </c>
      <c r="K1016" s="16">
        <v>4</v>
      </c>
      <c r="L1016" s="16">
        <v>1</v>
      </c>
      <c r="M1016" s="16">
        <v>2</v>
      </c>
      <c r="N1016" s="16">
        <v>2</v>
      </c>
      <c r="O1016" s="16">
        <v>6</v>
      </c>
      <c r="P1016" s="13" t="str">
        <f>IFERROR(VLOOKUP($A1016,'Fielding Data'!$A:$H,MATCH(P$1,'Fielding Data'!$A$1:$H$1,0),0),"Other")</f>
        <v>CF</v>
      </c>
      <c r="Q1016" s="13">
        <f>IFERROR(VLOOKUP($A1016,'Fielding Data'!$A:$H,MATCH(Q$1,'Fielding Data'!$A$1:$H$1,0),0),"Other")</f>
        <v>0</v>
      </c>
      <c r="R1016" s="13">
        <f>IFERROR(VLOOKUP($A1016,'Fielding Data'!$A:$H,MATCH(R$1,'Fielding Data'!$A$1:$H$1,0),0),"Other")</f>
        <v>0</v>
      </c>
      <c r="S1016" s="13">
        <f>IFERROR(VLOOKUP($A1016,'Fielding Data'!$A:$H,MATCH(S$1,'Fielding Data'!$A$1:$H$1,0),0),"Other")</f>
        <v>0</v>
      </c>
      <c r="T1016" s="13">
        <f>IFERROR(VLOOKUP($A1016,'Fielding Data'!$A:$H,MATCH(T$1,'Fielding Data'!$A$1:$H$1,0),0),"Other")</f>
        <v>0</v>
      </c>
      <c r="U1016" s="13">
        <f>SUMIFS('Fielding Data'!E:E,'Fielding Data'!$A:$A,'Hitting Data'!$A1016)</f>
        <v>17</v>
      </c>
      <c r="V1016" s="13">
        <f>SUMIFS('Fielding Data'!F:F,'Fielding Data'!$A:$A,'Hitting Data'!$A1016)</f>
        <v>1</v>
      </c>
      <c r="W1016" s="13">
        <f>SUMIFS('Fielding Data'!G:G,'Fielding Data'!$A:$A,'Hitting Data'!$A1016)</f>
        <v>0</v>
      </c>
      <c r="X1016" s="13">
        <f>SUMIFS('Fielding Data'!H:H,'Fielding Data'!$A:$A,'Hitting Data'!$A1016)</f>
        <v>1</v>
      </c>
    </row>
    <row r="1017" spans="1:24" x14ac:dyDescent="0.3">
      <c r="A1017" s="13" t="str">
        <f t="shared" si="15"/>
        <v>teagata012010</v>
      </c>
      <c r="B1017" s="16" t="s">
        <v>1019</v>
      </c>
      <c r="C1017" s="16">
        <v>2010</v>
      </c>
      <c r="D1017" s="16">
        <v>28</v>
      </c>
      <c r="E1017" s="16">
        <v>71</v>
      </c>
      <c r="F1017" s="16">
        <v>10</v>
      </c>
      <c r="G1017" s="16">
        <v>11</v>
      </c>
      <c r="H1017" s="16">
        <v>1</v>
      </c>
      <c r="I1017" s="16">
        <v>0</v>
      </c>
      <c r="J1017" s="16">
        <v>4</v>
      </c>
      <c r="K1017" s="16">
        <v>6</v>
      </c>
      <c r="L1017" s="16">
        <v>0</v>
      </c>
      <c r="M1017" s="16">
        <v>0</v>
      </c>
      <c r="N1017" s="16">
        <v>8</v>
      </c>
      <c r="O1017" s="16">
        <v>34</v>
      </c>
      <c r="P1017" s="13" t="str">
        <f>IFERROR(VLOOKUP($A1017,'Fielding Data'!$A:$H,MATCH(P$1,'Fielding Data'!$A$1:$H$1,0),0),"Other")</f>
        <v>C</v>
      </c>
      <c r="Q1017" s="13">
        <f>IFERROR(VLOOKUP($A1017,'Fielding Data'!$A:$H,MATCH(Q$1,'Fielding Data'!$A$1:$H$1,0),0),"Other")</f>
        <v>171</v>
      </c>
      <c r="R1017" s="13">
        <f>IFERROR(VLOOKUP($A1017,'Fielding Data'!$A:$H,MATCH(R$1,'Fielding Data'!$A$1:$H$1,0),0),"Other")</f>
        <v>9</v>
      </c>
      <c r="S1017" s="13">
        <f>IFERROR(VLOOKUP($A1017,'Fielding Data'!$A:$H,MATCH(S$1,'Fielding Data'!$A$1:$H$1,0),0),"Other")</f>
        <v>2</v>
      </c>
      <c r="T1017" s="13">
        <f>IFERROR(VLOOKUP($A1017,'Fielding Data'!$A:$H,MATCH(T$1,'Fielding Data'!$A$1:$H$1,0),0),"Other")</f>
        <v>2</v>
      </c>
      <c r="U1017" s="13">
        <f>SUMIFS('Fielding Data'!E:E,'Fielding Data'!$A:$A,'Hitting Data'!$A1017)</f>
        <v>171</v>
      </c>
      <c r="V1017" s="13">
        <f>SUMIFS('Fielding Data'!F:F,'Fielding Data'!$A:$A,'Hitting Data'!$A1017)</f>
        <v>9</v>
      </c>
      <c r="W1017" s="13">
        <f>SUMIFS('Fielding Data'!G:G,'Fielding Data'!$A:$A,'Hitting Data'!$A1017)</f>
        <v>2</v>
      </c>
      <c r="X1017" s="13">
        <f>SUMIFS('Fielding Data'!H:H,'Fielding Data'!$A:$A,'Hitting Data'!$A1017)</f>
        <v>2</v>
      </c>
    </row>
    <row r="1018" spans="1:24" x14ac:dyDescent="0.3">
      <c r="A1018" s="13" t="str">
        <f t="shared" si="15"/>
        <v>teahema012010</v>
      </c>
      <c r="B1018" s="16" t="s">
        <v>610</v>
      </c>
      <c r="C1018" s="16">
        <v>2010</v>
      </c>
      <c r="D1018" s="16">
        <v>77</v>
      </c>
      <c r="E1018" s="16">
        <v>233</v>
      </c>
      <c r="F1018" s="16">
        <v>31</v>
      </c>
      <c r="G1018" s="16">
        <v>60</v>
      </c>
      <c r="H1018" s="16">
        <v>13</v>
      </c>
      <c r="I1018" s="16">
        <v>2</v>
      </c>
      <c r="J1018" s="16">
        <v>4</v>
      </c>
      <c r="K1018" s="16">
        <v>25</v>
      </c>
      <c r="L1018" s="16">
        <v>3</v>
      </c>
      <c r="M1018" s="16">
        <v>5</v>
      </c>
      <c r="N1018" s="16">
        <v>25</v>
      </c>
      <c r="O1018" s="16">
        <v>61</v>
      </c>
      <c r="P1018" s="13" t="str">
        <f>IFERROR(VLOOKUP($A1018,'Fielding Data'!$A:$H,MATCH(P$1,'Fielding Data'!$A$1:$H$1,0),0),"Other")</f>
        <v>1B</v>
      </c>
      <c r="Q1018" s="13">
        <f>IFERROR(VLOOKUP($A1018,'Fielding Data'!$A:$H,MATCH(Q$1,'Fielding Data'!$A$1:$H$1,0),0),"Other")</f>
        <v>5</v>
      </c>
      <c r="R1018" s="13">
        <f>IFERROR(VLOOKUP($A1018,'Fielding Data'!$A:$H,MATCH(R$1,'Fielding Data'!$A$1:$H$1,0),0),"Other")</f>
        <v>0</v>
      </c>
      <c r="S1018" s="13">
        <f>IFERROR(VLOOKUP($A1018,'Fielding Data'!$A:$H,MATCH(S$1,'Fielding Data'!$A$1:$H$1,0),0),"Other")</f>
        <v>0</v>
      </c>
      <c r="T1018" s="13">
        <f>IFERROR(VLOOKUP($A1018,'Fielding Data'!$A:$H,MATCH(T$1,'Fielding Data'!$A$1:$H$1,0),0),"Other")</f>
        <v>0</v>
      </c>
      <c r="U1018" s="13">
        <f>SUMIFS('Fielding Data'!E:E,'Fielding Data'!$A:$A,'Hitting Data'!$A1018)</f>
        <v>49</v>
      </c>
      <c r="V1018" s="13">
        <f>SUMIFS('Fielding Data'!F:F,'Fielding Data'!$A:$A,'Hitting Data'!$A1018)</f>
        <v>82</v>
      </c>
      <c r="W1018" s="13">
        <f>SUMIFS('Fielding Data'!G:G,'Fielding Data'!$A:$A,'Hitting Data'!$A1018)</f>
        <v>10</v>
      </c>
      <c r="X1018" s="13">
        <f>SUMIFS('Fielding Data'!H:H,'Fielding Data'!$A:$A,'Hitting Data'!$A1018)</f>
        <v>6</v>
      </c>
    </row>
    <row r="1019" spans="1:24" x14ac:dyDescent="0.3">
      <c r="A1019" s="13" t="str">
        <f t="shared" si="15"/>
        <v>teixema012010</v>
      </c>
      <c r="B1019" s="16" t="s">
        <v>404</v>
      </c>
      <c r="C1019" s="16">
        <v>2010</v>
      </c>
      <c r="D1019" s="16">
        <v>158</v>
      </c>
      <c r="E1019" s="16">
        <v>601</v>
      </c>
      <c r="F1019" s="16">
        <v>113</v>
      </c>
      <c r="G1019" s="16">
        <v>154</v>
      </c>
      <c r="H1019" s="16">
        <v>36</v>
      </c>
      <c r="I1019" s="16">
        <v>0</v>
      </c>
      <c r="J1019" s="16">
        <v>33</v>
      </c>
      <c r="K1019" s="16">
        <v>108</v>
      </c>
      <c r="L1019" s="16">
        <v>0</v>
      </c>
      <c r="M1019" s="16">
        <v>1</v>
      </c>
      <c r="N1019" s="16">
        <v>93</v>
      </c>
      <c r="O1019" s="16">
        <v>122</v>
      </c>
      <c r="P1019" s="13" t="str">
        <f>IFERROR(VLOOKUP($A1019,'Fielding Data'!$A:$H,MATCH(P$1,'Fielding Data'!$A$1:$H$1,0),0),"Other")</f>
        <v>1B</v>
      </c>
      <c r="Q1019" s="13">
        <f>IFERROR(VLOOKUP($A1019,'Fielding Data'!$A:$H,MATCH(Q$1,'Fielding Data'!$A$1:$H$1,0),0),"Other")</f>
        <v>1227</v>
      </c>
      <c r="R1019" s="13">
        <f>IFERROR(VLOOKUP($A1019,'Fielding Data'!$A:$H,MATCH(R$1,'Fielding Data'!$A$1:$H$1,0),0),"Other")</f>
        <v>80</v>
      </c>
      <c r="S1019" s="13">
        <f>IFERROR(VLOOKUP($A1019,'Fielding Data'!$A:$H,MATCH(S$1,'Fielding Data'!$A$1:$H$1,0),0),"Other")</f>
        <v>3</v>
      </c>
      <c r="T1019" s="13">
        <f>IFERROR(VLOOKUP($A1019,'Fielding Data'!$A:$H,MATCH(T$1,'Fielding Data'!$A$1:$H$1,0),0),"Other")</f>
        <v>137</v>
      </c>
      <c r="U1019" s="13">
        <f>SUMIFS('Fielding Data'!E:E,'Fielding Data'!$A:$A,'Hitting Data'!$A1019)</f>
        <v>1227</v>
      </c>
      <c r="V1019" s="13">
        <f>SUMIFS('Fielding Data'!F:F,'Fielding Data'!$A:$A,'Hitting Data'!$A1019)</f>
        <v>80</v>
      </c>
      <c r="W1019" s="13">
        <f>SUMIFS('Fielding Data'!G:G,'Fielding Data'!$A:$A,'Hitting Data'!$A1019)</f>
        <v>3</v>
      </c>
      <c r="X1019" s="13">
        <f>SUMIFS('Fielding Data'!H:H,'Fielding Data'!$A:$A,'Hitting Data'!$A1019)</f>
        <v>137</v>
      </c>
    </row>
    <row r="1020" spans="1:24" x14ac:dyDescent="0.3">
      <c r="A1020" s="13" t="str">
        <f t="shared" si="15"/>
        <v>tejadru012010</v>
      </c>
      <c r="B1020" s="16" t="s">
        <v>1396</v>
      </c>
      <c r="C1020" s="16">
        <v>2010</v>
      </c>
      <c r="D1020" s="16">
        <v>78</v>
      </c>
      <c r="E1020" s="16">
        <v>216</v>
      </c>
      <c r="F1020" s="16">
        <v>28</v>
      </c>
      <c r="G1020" s="16">
        <v>46</v>
      </c>
      <c r="H1020" s="16">
        <v>12</v>
      </c>
      <c r="I1020" s="16">
        <v>0</v>
      </c>
      <c r="J1020" s="16">
        <v>1</v>
      </c>
      <c r="K1020" s="16">
        <v>15</v>
      </c>
      <c r="L1020" s="16">
        <v>2</v>
      </c>
      <c r="M1020" s="16">
        <v>2</v>
      </c>
      <c r="N1020" s="16">
        <v>22</v>
      </c>
      <c r="O1020" s="16">
        <v>38</v>
      </c>
      <c r="P1020" s="13" t="str">
        <f>IFERROR(VLOOKUP($A1020,'Fielding Data'!$A:$H,MATCH(P$1,'Fielding Data'!$A$1:$H$1,0),0),"Other")</f>
        <v>2B</v>
      </c>
      <c r="Q1020" s="13">
        <f>IFERROR(VLOOKUP($A1020,'Fielding Data'!$A:$H,MATCH(Q$1,'Fielding Data'!$A$1:$H$1,0),0),"Other")</f>
        <v>79</v>
      </c>
      <c r="R1020" s="13">
        <f>IFERROR(VLOOKUP($A1020,'Fielding Data'!$A:$H,MATCH(R$1,'Fielding Data'!$A$1:$H$1,0),0),"Other")</f>
        <v>126</v>
      </c>
      <c r="S1020" s="13">
        <f>IFERROR(VLOOKUP($A1020,'Fielding Data'!$A:$H,MATCH(S$1,'Fielding Data'!$A$1:$H$1,0),0),"Other")</f>
        <v>6</v>
      </c>
      <c r="T1020" s="13">
        <f>IFERROR(VLOOKUP($A1020,'Fielding Data'!$A:$H,MATCH(T$1,'Fielding Data'!$A$1:$H$1,0),0),"Other")</f>
        <v>31</v>
      </c>
      <c r="U1020" s="13">
        <f>SUMIFS('Fielding Data'!E:E,'Fielding Data'!$A:$A,'Hitting Data'!$A1020)</f>
        <v>112</v>
      </c>
      <c r="V1020" s="13">
        <f>SUMIFS('Fielding Data'!F:F,'Fielding Data'!$A:$A,'Hitting Data'!$A1020)</f>
        <v>201</v>
      </c>
      <c r="W1020" s="13">
        <f>SUMIFS('Fielding Data'!G:G,'Fielding Data'!$A:$A,'Hitting Data'!$A1020)</f>
        <v>8</v>
      </c>
      <c r="X1020" s="13">
        <f>SUMIFS('Fielding Data'!H:H,'Fielding Data'!$A:$A,'Hitting Data'!$A1020)</f>
        <v>46</v>
      </c>
    </row>
    <row r="1021" spans="1:24" x14ac:dyDescent="0.3">
      <c r="A1021" s="13" t="str">
        <f t="shared" si="15"/>
        <v>tejedro012010</v>
      </c>
      <c r="B1021" s="16" t="s">
        <v>611</v>
      </c>
      <c r="C1021" s="16">
        <v>2010</v>
      </c>
      <c r="D1021" s="16">
        <v>54</v>
      </c>
      <c r="E1021" s="16">
        <v>0</v>
      </c>
      <c r="F1021" s="16"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3" t="str">
        <f>IFERROR(VLOOKUP($A1021,'Fielding Data'!$A:$H,MATCH(P$1,'Fielding Data'!$A$1:$H$1,0),0),"Other")</f>
        <v>P</v>
      </c>
      <c r="Q1021" s="13">
        <f>IFERROR(VLOOKUP($A1021,'Fielding Data'!$A:$H,MATCH(Q$1,'Fielding Data'!$A$1:$H$1,0),0),"Other")</f>
        <v>2</v>
      </c>
      <c r="R1021" s="13">
        <f>IFERROR(VLOOKUP($A1021,'Fielding Data'!$A:$H,MATCH(R$1,'Fielding Data'!$A$1:$H$1,0),0),"Other")</f>
        <v>5</v>
      </c>
      <c r="S1021" s="13">
        <f>IFERROR(VLOOKUP($A1021,'Fielding Data'!$A:$H,MATCH(S$1,'Fielding Data'!$A$1:$H$1,0),0),"Other")</f>
        <v>2</v>
      </c>
      <c r="T1021" s="13">
        <f>IFERROR(VLOOKUP($A1021,'Fielding Data'!$A:$H,MATCH(T$1,'Fielding Data'!$A$1:$H$1,0),0),"Other")</f>
        <v>0</v>
      </c>
      <c r="U1021" s="13">
        <f>SUMIFS('Fielding Data'!E:E,'Fielding Data'!$A:$A,'Hitting Data'!$A1021)</f>
        <v>2</v>
      </c>
      <c r="V1021" s="13">
        <f>SUMIFS('Fielding Data'!F:F,'Fielding Data'!$A:$A,'Hitting Data'!$A1021)</f>
        <v>5</v>
      </c>
      <c r="W1021" s="13">
        <f>SUMIFS('Fielding Data'!G:G,'Fielding Data'!$A:$A,'Hitting Data'!$A1021)</f>
        <v>2</v>
      </c>
      <c r="X1021" s="13">
        <f>SUMIFS('Fielding Data'!H:H,'Fielding Data'!$A:$A,'Hitting Data'!$A1021)</f>
        <v>0</v>
      </c>
    </row>
    <row r="1022" spans="1:24" x14ac:dyDescent="0.3">
      <c r="A1022" s="13" t="str">
        <f t="shared" si="15"/>
        <v>thamema012010</v>
      </c>
      <c r="B1022" s="16" t="s">
        <v>343</v>
      </c>
      <c r="C1022" s="16">
        <v>2010</v>
      </c>
      <c r="D1022" s="16">
        <v>82</v>
      </c>
      <c r="E1022" s="16">
        <v>212</v>
      </c>
      <c r="F1022" s="16">
        <v>22</v>
      </c>
      <c r="G1022" s="16">
        <v>61</v>
      </c>
      <c r="H1022" s="16">
        <v>7</v>
      </c>
      <c r="I1022" s="16">
        <v>0</v>
      </c>
      <c r="J1022" s="16">
        <v>12</v>
      </c>
      <c r="K1022" s="16">
        <v>33</v>
      </c>
      <c r="L1022" s="16">
        <v>0</v>
      </c>
      <c r="M1022" s="16">
        <v>0</v>
      </c>
      <c r="N1022" s="16">
        <v>19</v>
      </c>
      <c r="O1022" s="16">
        <v>61</v>
      </c>
      <c r="P1022" s="13" t="str">
        <f>IFERROR(VLOOKUP($A1022,'Fielding Data'!$A:$H,MATCH(P$1,'Fielding Data'!$A$1:$H$1,0),0),"Other")</f>
        <v>3B</v>
      </c>
      <c r="Q1022" s="13">
        <f>IFERROR(VLOOKUP($A1022,'Fielding Data'!$A:$H,MATCH(Q$1,'Fielding Data'!$A$1:$H$1,0),0),"Other")</f>
        <v>0</v>
      </c>
      <c r="R1022" s="13">
        <f>IFERROR(VLOOKUP($A1022,'Fielding Data'!$A:$H,MATCH(R$1,'Fielding Data'!$A$1:$H$1,0),0),"Other")</f>
        <v>0</v>
      </c>
      <c r="S1022" s="13">
        <f>IFERROR(VLOOKUP($A1022,'Fielding Data'!$A:$H,MATCH(S$1,'Fielding Data'!$A$1:$H$1,0),0),"Other")</f>
        <v>1</v>
      </c>
      <c r="T1022" s="13">
        <f>IFERROR(VLOOKUP($A1022,'Fielding Data'!$A:$H,MATCH(T$1,'Fielding Data'!$A$1:$H$1,0),0),"Other")</f>
        <v>0</v>
      </c>
      <c r="U1022" s="13">
        <f>SUMIFS('Fielding Data'!E:E,'Fielding Data'!$A:$A,'Hitting Data'!$A1022)</f>
        <v>34</v>
      </c>
      <c r="V1022" s="13">
        <f>SUMIFS('Fielding Data'!F:F,'Fielding Data'!$A:$A,'Hitting Data'!$A1022)</f>
        <v>2</v>
      </c>
      <c r="W1022" s="13">
        <f>SUMIFS('Fielding Data'!G:G,'Fielding Data'!$A:$A,'Hitting Data'!$A1022)</f>
        <v>3</v>
      </c>
      <c r="X1022" s="13">
        <f>SUMIFS('Fielding Data'!H:H,'Fielding Data'!$A:$A,'Hitting Data'!$A1022)</f>
        <v>1</v>
      </c>
    </row>
    <row r="1023" spans="1:24" x14ac:dyDescent="0.3">
      <c r="A1023" s="13" t="str">
        <f t="shared" si="15"/>
        <v>thatcjo012010</v>
      </c>
      <c r="B1023" s="16" t="s">
        <v>860</v>
      </c>
      <c r="C1023" s="16">
        <v>2010</v>
      </c>
      <c r="D1023" s="16">
        <v>65</v>
      </c>
      <c r="E1023" s="16">
        <v>0</v>
      </c>
      <c r="F1023" s="16">
        <v>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3" t="str">
        <f>IFERROR(VLOOKUP($A1023,'Fielding Data'!$A:$H,MATCH(P$1,'Fielding Data'!$A$1:$H$1,0),0),"Other")</f>
        <v>P</v>
      </c>
      <c r="Q1023" s="13">
        <f>IFERROR(VLOOKUP($A1023,'Fielding Data'!$A:$H,MATCH(Q$1,'Fielding Data'!$A$1:$H$1,0),0),"Other")</f>
        <v>1</v>
      </c>
      <c r="R1023" s="13">
        <f>IFERROR(VLOOKUP($A1023,'Fielding Data'!$A:$H,MATCH(R$1,'Fielding Data'!$A$1:$H$1,0),0),"Other")</f>
        <v>0</v>
      </c>
      <c r="S1023" s="13">
        <f>IFERROR(VLOOKUP($A1023,'Fielding Data'!$A:$H,MATCH(S$1,'Fielding Data'!$A$1:$H$1,0),0),"Other")</f>
        <v>0</v>
      </c>
      <c r="T1023" s="13">
        <f>IFERROR(VLOOKUP($A1023,'Fielding Data'!$A:$H,MATCH(T$1,'Fielding Data'!$A$1:$H$1,0),0),"Other")</f>
        <v>0</v>
      </c>
      <c r="U1023" s="13">
        <f>SUMIFS('Fielding Data'!E:E,'Fielding Data'!$A:$A,'Hitting Data'!$A1023)</f>
        <v>1</v>
      </c>
      <c r="V1023" s="13">
        <f>SUMIFS('Fielding Data'!F:F,'Fielding Data'!$A:$A,'Hitting Data'!$A1023)</f>
        <v>0</v>
      </c>
      <c r="W1023" s="13">
        <f>SUMIFS('Fielding Data'!G:G,'Fielding Data'!$A:$A,'Hitting Data'!$A1023)</f>
        <v>0</v>
      </c>
      <c r="X1023" s="13">
        <f>SUMIFS('Fielding Data'!H:H,'Fielding Data'!$A:$A,'Hitting Data'!$A1023)</f>
        <v>0</v>
      </c>
    </row>
    <row r="1024" spans="1:24" x14ac:dyDescent="0.3">
      <c r="A1024" s="13" t="str">
        <f t="shared" si="15"/>
        <v>thayeda012010</v>
      </c>
      <c r="B1024" s="16" t="s">
        <v>1195</v>
      </c>
      <c r="C1024" s="16">
        <v>2010</v>
      </c>
      <c r="D1024" s="16">
        <v>1</v>
      </c>
      <c r="E1024" s="16">
        <v>0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3" t="str">
        <f>IFERROR(VLOOKUP($A1024,'Fielding Data'!$A:$H,MATCH(P$1,'Fielding Data'!$A$1:$H$1,0),0),"Other")</f>
        <v>P</v>
      </c>
      <c r="Q1024" s="13">
        <f>IFERROR(VLOOKUP($A1024,'Fielding Data'!$A:$H,MATCH(Q$1,'Fielding Data'!$A$1:$H$1,0),0),"Other")</f>
        <v>0</v>
      </c>
      <c r="R1024" s="13">
        <f>IFERROR(VLOOKUP($A1024,'Fielding Data'!$A:$H,MATCH(R$1,'Fielding Data'!$A$1:$H$1,0),0),"Other")</f>
        <v>0</v>
      </c>
      <c r="S1024" s="13">
        <f>IFERROR(VLOOKUP($A1024,'Fielding Data'!$A:$H,MATCH(S$1,'Fielding Data'!$A$1:$H$1,0),0),"Other")</f>
        <v>0</v>
      </c>
      <c r="T1024" s="13">
        <f>IFERROR(VLOOKUP($A1024,'Fielding Data'!$A:$H,MATCH(T$1,'Fielding Data'!$A$1:$H$1,0),0),"Other")</f>
        <v>0</v>
      </c>
      <c r="U1024" s="13">
        <f>SUMIFS('Fielding Data'!E:E,'Fielding Data'!$A:$A,'Hitting Data'!$A1024)</f>
        <v>0</v>
      </c>
      <c r="V1024" s="13">
        <f>SUMIFS('Fielding Data'!F:F,'Fielding Data'!$A:$A,'Hitting Data'!$A1024)</f>
        <v>0</v>
      </c>
      <c r="W1024" s="13">
        <f>SUMIFS('Fielding Data'!G:G,'Fielding Data'!$A:$A,'Hitting Data'!$A1024)</f>
        <v>0</v>
      </c>
      <c r="X1024" s="13">
        <f>SUMIFS('Fielding Data'!H:H,'Fielding Data'!$A:$A,'Hitting Data'!$A1024)</f>
        <v>0</v>
      </c>
    </row>
    <row r="1025" spans="1:24" x14ac:dyDescent="0.3">
      <c r="A1025" s="13" t="str">
        <f t="shared" si="15"/>
        <v>tholejo012010</v>
      </c>
      <c r="B1025" s="16" t="s">
        <v>1196</v>
      </c>
      <c r="C1025" s="16">
        <v>2010</v>
      </c>
      <c r="D1025" s="16">
        <v>73</v>
      </c>
      <c r="E1025" s="16">
        <v>202</v>
      </c>
      <c r="F1025" s="16">
        <v>17</v>
      </c>
      <c r="G1025" s="16">
        <v>56</v>
      </c>
      <c r="H1025" s="16">
        <v>7</v>
      </c>
      <c r="I1025" s="16">
        <v>1</v>
      </c>
      <c r="J1025" s="16">
        <v>3</v>
      </c>
      <c r="K1025" s="16">
        <v>17</v>
      </c>
      <c r="L1025" s="16">
        <v>1</v>
      </c>
      <c r="M1025" s="16">
        <v>0</v>
      </c>
      <c r="N1025" s="16">
        <v>24</v>
      </c>
      <c r="O1025" s="16">
        <v>25</v>
      </c>
      <c r="P1025" s="13" t="str">
        <f>IFERROR(VLOOKUP($A1025,'Fielding Data'!$A:$H,MATCH(P$1,'Fielding Data'!$A$1:$H$1,0),0),"Other")</f>
        <v>C</v>
      </c>
      <c r="Q1025" s="13">
        <f>IFERROR(VLOOKUP($A1025,'Fielding Data'!$A:$H,MATCH(Q$1,'Fielding Data'!$A$1:$H$1,0),0),"Other")</f>
        <v>341</v>
      </c>
      <c r="R1025" s="13">
        <f>IFERROR(VLOOKUP($A1025,'Fielding Data'!$A:$H,MATCH(R$1,'Fielding Data'!$A$1:$H$1,0),0),"Other")</f>
        <v>29</v>
      </c>
      <c r="S1025" s="13">
        <f>IFERROR(VLOOKUP($A1025,'Fielding Data'!$A:$H,MATCH(S$1,'Fielding Data'!$A$1:$H$1,0),0),"Other")</f>
        <v>3</v>
      </c>
      <c r="T1025" s="13">
        <f>IFERROR(VLOOKUP($A1025,'Fielding Data'!$A:$H,MATCH(T$1,'Fielding Data'!$A$1:$H$1,0),0),"Other")</f>
        <v>2</v>
      </c>
      <c r="U1025" s="13">
        <f>SUMIFS('Fielding Data'!E:E,'Fielding Data'!$A:$A,'Hitting Data'!$A1025)</f>
        <v>341</v>
      </c>
      <c r="V1025" s="13">
        <f>SUMIFS('Fielding Data'!F:F,'Fielding Data'!$A:$A,'Hitting Data'!$A1025)</f>
        <v>29</v>
      </c>
      <c r="W1025" s="13">
        <f>SUMIFS('Fielding Data'!G:G,'Fielding Data'!$A:$A,'Hitting Data'!$A1025)</f>
        <v>3</v>
      </c>
      <c r="X1025" s="13">
        <f>SUMIFS('Fielding Data'!H:H,'Fielding Data'!$A:$A,'Hitting Data'!$A1025)</f>
        <v>2</v>
      </c>
    </row>
    <row r="1026" spans="1:24" x14ac:dyDescent="0.3">
      <c r="A1026" s="13" t="str">
        <f t="shared" si="15"/>
        <v>thomabr012010</v>
      </c>
      <c r="B1026" s="16" t="s">
        <v>279</v>
      </c>
      <c r="C1026" s="16">
        <v>2010</v>
      </c>
      <c r="D1026" s="16">
        <v>49</v>
      </c>
      <c r="E1026" s="16">
        <v>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3" t="str">
        <f>IFERROR(VLOOKUP($A1026,'Fielding Data'!$A:$H,MATCH(P$1,'Fielding Data'!$A$1:$H$1,0),0),"Other")</f>
        <v>P</v>
      </c>
      <c r="Q1026" s="13">
        <f>IFERROR(VLOOKUP($A1026,'Fielding Data'!$A:$H,MATCH(Q$1,'Fielding Data'!$A$1:$H$1,0),0),"Other")</f>
        <v>2</v>
      </c>
      <c r="R1026" s="13">
        <f>IFERROR(VLOOKUP($A1026,'Fielding Data'!$A:$H,MATCH(R$1,'Fielding Data'!$A$1:$H$1,0),0),"Other")</f>
        <v>11</v>
      </c>
      <c r="S1026" s="13">
        <f>IFERROR(VLOOKUP($A1026,'Fielding Data'!$A:$H,MATCH(S$1,'Fielding Data'!$A$1:$H$1,0),0),"Other")</f>
        <v>0</v>
      </c>
      <c r="T1026" s="13">
        <f>IFERROR(VLOOKUP($A1026,'Fielding Data'!$A:$H,MATCH(T$1,'Fielding Data'!$A$1:$H$1,0),0),"Other")</f>
        <v>0</v>
      </c>
      <c r="U1026" s="13">
        <f>SUMIFS('Fielding Data'!E:E,'Fielding Data'!$A:$A,'Hitting Data'!$A1026)</f>
        <v>2</v>
      </c>
      <c r="V1026" s="13">
        <f>SUMIFS('Fielding Data'!F:F,'Fielding Data'!$A:$A,'Hitting Data'!$A1026)</f>
        <v>11</v>
      </c>
      <c r="W1026" s="13">
        <f>SUMIFS('Fielding Data'!G:G,'Fielding Data'!$A:$A,'Hitting Data'!$A1026)</f>
        <v>0</v>
      </c>
      <c r="X1026" s="13">
        <f>SUMIFS('Fielding Data'!H:H,'Fielding Data'!$A:$A,'Hitting Data'!$A1026)</f>
        <v>0</v>
      </c>
    </row>
    <row r="1027" spans="1:24" x14ac:dyDescent="0.3">
      <c r="A1027" s="13" t="str">
        <f t="shared" ref="A1027:A1090" si="16">(B1027&amp;C1027)</f>
        <v>thomaju012010</v>
      </c>
      <c r="B1027" s="16" t="s">
        <v>1021</v>
      </c>
      <c r="C1027" s="16">
        <v>2010</v>
      </c>
      <c r="D1027" s="16">
        <v>12</v>
      </c>
      <c r="E1027" s="16">
        <v>1</v>
      </c>
      <c r="F1027" s="16"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1</v>
      </c>
      <c r="P1027" s="13" t="str">
        <f>IFERROR(VLOOKUP($A1027,'Fielding Data'!$A:$H,MATCH(P$1,'Fielding Data'!$A$1:$H$1,0),0),"Other")</f>
        <v>P</v>
      </c>
      <c r="Q1027" s="13">
        <f>IFERROR(VLOOKUP($A1027,'Fielding Data'!$A:$H,MATCH(Q$1,'Fielding Data'!$A$1:$H$1,0),0),"Other")</f>
        <v>0</v>
      </c>
      <c r="R1027" s="13">
        <f>IFERROR(VLOOKUP($A1027,'Fielding Data'!$A:$H,MATCH(R$1,'Fielding Data'!$A$1:$H$1,0),0),"Other")</f>
        <v>2</v>
      </c>
      <c r="S1027" s="13">
        <f>IFERROR(VLOOKUP($A1027,'Fielding Data'!$A:$H,MATCH(S$1,'Fielding Data'!$A$1:$H$1,0),0),"Other")</f>
        <v>0</v>
      </c>
      <c r="T1027" s="13">
        <f>IFERROR(VLOOKUP($A1027,'Fielding Data'!$A:$H,MATCH(T$1,'Fielding Data'!$A$1:$H$1,0),0),"Other")</f>
        <v>0</v>
      </c>
      <c r="U1027" s="13">
        <f>SUMIFS('Fielding Data'!E:E,'Fielding Data'!$A:$A,'Hitting Data'!$A1027)</f>
        <v>0</v>
      </c>
      <c r="V1027" s="13">
        <f>SUMIFS('Fielding Data'!F:F,'Fielding Data'!$A:$A,'Hitting Data'!$A1027)</f>
        <v>2</v>
      </c>
      <c r="W1027" s="13">
        <f>SUMIFS('Fielding Data'!G:G,'Fielding Data'!$A:$A,'Hitting Data'!$A1027)</f>
        <v>0</v>
      </c>
      <c r="X1027" s="13">
        <f>SUMIFS('Fielding Data'!H:H,'Fielding Data'!$A:$A,'Hitting Data'!$A1027)</f>
        <v>0</v>
      </c>
    </row>
    <row r="1028" spans="1:24" x14ac:dyDescent="0.3">
      <c r="A1028" s="13" t="str">
        <f t="shared" si="16"/>
        <v>thomeji012010</v>
      </c>
      <c r="B1028" s="16" t="s">
        <v>204</v>
      </c>
      <c r="C1028" s="16">
        <v>2010</v>
      </c>
      <c r="D1028" s="16">
        <v>108</v>
      </c>
      <c r="E1028" s="16">
        <v>276</v>
      </c>
      <c r="F1028" s="16">
        <v>48</v>
      </c>
      <c r="G1028" s="16">
        <v>78</v>
      </c>
      <c r="H1028" s="16">
        <v>16</v>
      </c>
      <c r="I1028" s="16">
        <v>2</v>
      </c>
      <c r="J1028" s="16">
        <v>25</v>
      </c>
      <c r="K1028" s="16">
        <v>59</v>
      </c>
      <c r="L1028" s="16">
        <v>0</v>
      </c>
      <c r="M1028" s="16">
        <v>0</v>
      </c>
      <c r="N1028" s="16">
        <v>60</v>
      </c>
      <c r="O1028" s="16">
        <v>82</v>
      </c>
      <c r="P1028" s="13" t="str">
        <f>IFERROR(VLOOKUP($A1028,'Fielding Data'!$A:$H,MATCH(P$1,'Fielding Data'!$A$1:$H$1,0),0),"Other")</f>
        <v>Other</v>
      </c>
      <c r="Q1028" s="13" t="str">
        <f>IFERROR(VLOOKUP($A1028,'Fielding Data'!$A:$H,MATCH(Q$1,'Fielding Data'!$A$1:$H$1,0),0),"Other")</f>
        <v>Other</v>
      </c>
      <c r="R1028" s="13" t="str">
        <f>IFERROR(VLOOKUP($A1028,'Fielding Data'!$A:$H,MATCH(R$1,'Fielding Data'!$A$1:$H$1,0),0),"Other")</f>
        <v>Other</v>
      </c>
      <c r="S1028" s="13" t="str">
        <f>IFERROR(VLOOKUP($A1028,'Fielding Data'!$A:$H,MATCH(S$1,'Fielding Data'!$A$1:$H$1,0),0),"Other")</f>
        <v>Other</v>
      </c>
      <c r="T1028" s="13" t="str">
        <f>IFERROR(VLOOKUP($A1028,'Fielding Data'!$A:$H,MATCH(T$1,'Fielding Data'!$A$1:$H$1,0),0),"Other")</f>
        <v>Other</v>
      </c>
      <c r="U1028" s="13">
        <f>SUMIFS('Fielding Data'!E:E,'Fielding Data'!$A:$A,'Hitting Data'!$A1028)</f>
        <v>0</v>
      </c>
      <c r="V1028" s="13">
        <f>SUMIFS('Fielding Data'!F:F,'Fielding Data'!$A:$A,'Hitting Data'!$A1028)</f>
        <v>0</v>
      </c>
      <c r="W1028" s="13">
        <f>SUMIFS('Fielding Data'!G:G,'Fielding Data'!$A:$A,'Hitting Data'!$A1028)</f>
        <v>0</v>
      </c>
      <c r="X1028" s="13">
        <f>SUMIFS('Fielding Data'!H:H,'Fielding Data'!$A:$A,'Hitting Data'!$A1028)</f>
        <v>0</v>
      </c>
    </row>
    <row r="1029" spans="1:24" x14ac:dyDescent="0.3">
      <c r="A1029" s="13" t="str">
        <f t="shared" si="16"/>
        <v>thompbr012010</v>
      </c>
      <c r="B1029" s="16" t="s">
        <v>613</v>
      </c>
      <c r="C1029" s="16">
        <v>2010</v>
      </c>
      <c r="D1029" s="16">
        <v>16</v>
      </c>
      <c r="E1029" s="16">
        <v>0</v>
      </c>
      <c r="F1029" s="16"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3" t="str">
        <f>IFERROR(VLOOKUP($A1029,'Fielding Data'!$A:$H,MATCH(P$1,'Fielding Data'!$A$1:$H$1,0),0),"Other")</f>
        <v>P</v>
      </c>
      <c r="Q1029" s="13">
        <f>IFERROR(VLOOKUP($A1029,'Fielding Data'!$A:$H,MATCH(Q$1,'Fielding Data'!$A$1:$H$1,0),0),"Other")</f>
        <v>1</v>
      </c>
      <c r="R1029" s="13">
        <f>IFERROR(VLOOKUP($A1029,'Fielding Data'!$A:$H,MATCH(R$1,'Fielding Data'!$A$1:$H$1,0),0),"Other")</f>
        <v>1</v>
      </c>
      <c r="S1029" s="13">
        <f>IFERROR(VLOOKUP($A1029,'Fielding Data'!$A:$H,MATCH(S$1,'Fielding Data'!$A$1:$H$1,0),0),"Other")</f>
        <v>0</v>
      </c>
      <c r="T1029" s="13">
        <f>IFERROR(VLOOKUP($A1029,'Fielding Data'!$A:$H,MATCH(T$1,'Fielding Data'!$A$1:$H$1,0),0),"Other")</f>
        <v>0</v>
      </c>
      <c r="U1029" s="13">
        <f>SUMIFS('Fielding Data'!E:E,'Fielding Data'!$A:$A,'Hitting Data'!$A1029)</f>
        <v>1</v>
      </c>
      <c r="V1029" s="13">
        <f>SUMIFS('Fielding Data'!F:F,'Fielding Data'!$A:$A,'Hitting Data'!$A1029)</f>
        <v>1</v>
      </c>
      <c r="W1029" s="13">
        <f>SUMIFS('Fielding Data'!G:G,'Fielding Data'!$A:$A,'Hitting Data'!$A1029)</f>
        <v>0</v>
      </c>
      <c r="X1029" s="13">
        <f>SUMIFS('Fielding Data'!H:H,'Fielding Data'!$A:$A,'Hitting Data'!$A1029)</f>
        <v>0</v>
      </c>
    </row>
    <row r="1030" spans="1:24" x14ac:dyDescent="0.3">
      <c r="A1030" s="13" t="str">
        <f t="shared" si="16"/>
        <v>thompri032010</v>
      </c>
      <c r="B1030" s="16" t="s">
        <v>861</v>
      </c>
      <c r="C1030" s="16">
        <v>2010</v>
      </c>
      <c r="D1030" s="16">
        <v>13</v>
      </c>
      <c r="E1030" s="16">
        <v>0</v>
      </c>
      <c r="F1030" s="16"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3" t="str">
        <f>IFERROR(VLOOKUP($A1030,'Fielding Data'!$A:$H,MATCH(P$1,'Fielding Data'!$A$1:$H$1,0),0),"Other")</f>
        <v>P</v>
      </c>
      <c r="Q1030" s="13">
        <f>IFERROR(VLOOKUP($A1030,'Fielding Data'!$A:$H,MATCH(Q$1,'Fielding Data'!$A$1:$H$1,0),0),"Other")</f>
        <v>2</v>
      </c>
      <c r="R1030" s="13">
        <f>IFERROR(VLOOKUP($A1030,'Fielding Data'!$A:$H,MATCH(R$1,'Fielding Data'!$A$1:$H$1,0),0),"Other")</f>
        <v>1</v>
      </c>
      <c r="S1030" s="13">
        <f>IFERROR(VLOOKUP($A1030,'Fielding Data'!$A:$H,MATCH(S$1,'Fielding Data'!$A$1:$H$1,0),0),"Other")</f>
        <v>1</v>
      </c>
      <c r="T1030" s="13">
        <f>IFERROR(VLOOKUP($A1030,'Fielding Data'!$A:$H,MATCH(T$1,'Fielding Data'!$A$1:$H$1,0),0),"Other")</f>
        <v>0</v>
      </c>
      <c r="U1030" s="13">
        <f>SUMIFS('Fielding Data'!E:E,'Fielding Data'!$A:$A,'Hitting Data'!$A1030)</f>
        <v>2</v>
      </c>
      <c r="V1030" s="13">
        <f>SUMIFS('Fielding Data'!F:F,'Fielding Data'!$A:$A,'Hitting Data'!$A1030)</f>
        <v>1</v>
      </c>
      <c r="W1030" s="13">
        <f>SUMIFS('Fielding Data'!G:G,'Fielding Data'!$A:$A,'Hitting Data'!$A1030)</f>
        <v>1</v>
      </c>
      <c r="X1030" s="13">
        <f>SUMIFS('Fielding Data'!H:H,'Fielding Data'!$A:$A,'Hitting Data'!$A1030)</f>
        <v>0</v>
      </c>
    </row>
    <row r="1031" spans="1:24" x14ac:dyDescent="0.3">
      <c r="A1031" s="13" t="str">
        <f t="shared" si="16"/>
        <v>thornma012010</v>
      </c>
      <c r="B1031" s="16" t="s">
        <v>499</v>
      </c>
      <c r="C1031" s="16">
        <v>2010</v>
      </c>
      <c r="D1031" s="16">
        <v>61</v>
      </c>
      <c r="E1031" s="16">
        <v>0</v>
      </c>
      <c r="F1031" s="16"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3" t="str">
        <f>IFERROR(VLOOKUP($A1031,'Fielding Data'!$A:$H,MATCH(P$1,'Fielding Data'!$A$1:$H$1,0),0),"Other")</f>
        <v>P</v>
      </c>
      <c r="Q1031" s="13">
        <f>IFERROR(VLOOKUP($A1031,'Fielding Data'!$A:$H,MATCH(Q$1,'Fielding Data'!$A$1:$H$1,0),0),"Other")</f>
        <v>0</v>
      </c>
      <c r="R1031" s="13">
        <f>IFERROR(VLOOKUP($A1031,'Fielding Data'!$A:$H,MATCH(R$1,'Fielding Data'!$A$1:$H$1,0),0),"Other")</f>
        <v>6</v>
      </c>
      <c r="S1031" s="13">
        <f>IFERROR(VLOOKUP($A1031,'Fielding Data'!$A:$H,MATCH(S$1,'Fielding Data'!$A$1:$H$1,0),0),"Other")</f>
        <v>0</v>
      </c>
      <c r="T1031" s="13">
        <f>IFERROR(VLOOKUP($A1031,'Fielding Data'!$A:$H,MATCH(T$1,'Fielding Data'!$A$1:$H$1,0),0),"Other")</f>
        <v>0</v>
      </c>
      <c r="U1031" s="13">
        <f>SUMIFS('Fielding Data'!E:E,'Fielding Data'!$A:$A,'Hitting Data'!$A1031)</f>
        <v>0</v>
      </c>
      <c r="V1031" s="13">
        <f>SUMIFS('Fielding Data'!F:F,'Fielding Data'!$A:$A,'Hitting Data'!$A1031)</f>
        <v>6</v>
      </c>
      <c r="W1031" s="13">
        <f>SUMIFS('Fielding Data'!G:G,'Fielding Data'!$A:$A,'Hitting Data'!$A1031)</f>
        <v>0</v>
      </c>
      <c r="X1031" s="13">
        <f>SUMIFS('Fielding Data'!H:H,'Fielding Data'!$A:$A,'Hitting Data'!$A1031)</f>
        <v>0</v>
      </c>
    </row>
    <row r="1032" spans="1:24" x14ac:dyDescent="0.3">
      <c r="A1032" s="13" t="str">
        <f t="shared" si="16"/>
        <v>threeer012010</v>
      </c>
      <c r="B1032" s="16" t="s">
        <v>862</v>
      </c>
      <c r="C1032" s="16">
        <v>2010</v>
      </c>
      <c r="D1032" s="16">
        <v>11</v>
      </c>
      <c r="E1032" s="16">
        <v>0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3" t="str">
        <f>IFERROR(VLOOKUP($A1032,'Fielding Data'!$A:$H,MATCH(P$1,'Fielding Data'!$A$1:$H$1,0),0),"Other")</f>
        <v>P</v>
      </c>
      <c r="Q1032" s="13">
        <f>IFERROR(VLOOKUP($A1032,'Fielding Data'!$A:$H,MATCH(Q$1,'Fielding Data'!$A$1:$H$1,0),0),"Other")</f>
        <v>0</v>
      </c>
      <c r="R1032" s="13">
        <f>IFERROR(VLOOKUP($A1032,'Fielding Data'!$A:$H,MATCH(R$1,'Fielding Data'!$A$1:$H$1,0),0),"Other")</f>
        <v>3</v>
      </c>
      <c r="S1032" s="13">
        <f>IFERROR(VLOOKUP($A1032,'Fielding Data'!$A:$H,MATCH(S$1,'Fielding Data'!$A$1:$H$1,0),0),"Other")</f>
        <v>1</v>
      </c>
      <c r="T1032" s="13">
        <f>IFERROR(VLOOKUP($A1032,'Fielding Data'!$A:$H,MATCH(T$1,'Fielding Data'!$A$1:$H$1,0),0),"Other")</f>
        <v>0</v>
      </c>
      <c r="U1032" s="13">
        <f>SUMIFS('Fielding Data'!E:E,'Fielding Data'!$A:$A,'Hitting Data'!$A1032)</f>
        <v>0</v>
      </c>
      <c r="V1032" s="13">
        <f>SUMIFS('Fielding Data'!F:F,'Fielding Data'!$A:$A,'Hitting Data'!$A1032)</f>
        <v>3</v>
      </c>
      <c r="W1032" s="13">
        <f>SUMIFS('Fielding Data'!G:G,'Fielding Data'!$A:$A,'Hitting Data'!$A1032)</f>
        <v>1</v>
      </c>
      <c r="X1032" s="13">
        <f>SUMIFS('Fielding Data'!H:H,'Fielding Data'!$A:$A,'Hitting Data'!$A1032)</f>
        <v>0</v>
      </c>
    </row>
    <row r="1033" spans="1:24" x14ac:dyDescent="0.3">
      <c r="A1033" s="13" t="str">
        <f t="shared" si="16"/>
        <v>tillmch012010</v>
      </c>
      <c r="B1033" s="16" t="s">
        <v>1197</v>
      </c>
      <c r="C1033" s="16">
        <v>2010</v>
      </c>
      <c r="D1033" s="16">
        <v>11</v>
      </c>
      <c r="E1033" s="16">
        <v>1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3" t="str">
        <f>IFERROR(VLOOKUP($A1033,'Fielding Data'!$A:$H,MATCH(P$1,'Fielding Data'!$A$1:$H$1,0),0),"Other")</f>
        <v>P</v>
      </c>
      <c r="Q1033" s="13">
        <f>IFERROR(VLOOKUP($A1033,'Fielding Data'!$A:$H,MATCH(Q$1,'Fielding Data'!$A$1:$H$1,0),0),"Other")</f>
        <v>7</v>
      </c>
      <c r="R1033" s="13">
        <f>IFERROR(VLOOKUP($A1033,'Fielding Data'!$A:$H,MATCH(R$1,'Fielding Data'!$A$1:$H$1,0),0),"Other")</f>
        <v>6</v>
      </c>
      <c r="S1033" s="13">
        <f>IFERROR(VLOOKUP($A1033,'Fielding Data'!$A:$H,MATCH(S$1,'Fielding Data'!$A$1:$H$1,0),0),"Other")</f>
        <v>1</v>
      </c>
      <c r="T1033" s="13">
        <f>IFERROR(VLOOKUP($A1033,'Fielding Data'!$A:$H,MATCH(T$1,'Fielding Data'!$A$1:$H$1,0),0),"Other")</f>
        <v>1</v>
      </c>
      <c r="U1033" s="13">
        <f>SUMIFS('Fielding Data'!E:E,'Fielding Data'!$A:$A,'Hitting Data'!$A1033)</f>
        <v>7</v>
      </c>
      <c r="V1033" s="13">
        <f>SUMIFS('Fielding Data'!F:F,'Fielding Data'!$A:$A,'Hitting Data'!$A1033)</f>
        <v>6</v>
      </c>
      <c r="W1033" s="13">
        <f>SUMIFS('Fielding Data'!G:G,'Fielding Data'!$A:$A,'Hitting Data'!$A1033)</f>
        <v>1</v>
      </c>
      <c r="X1033" s="13">
        <f>SUMIFS('Fielding Data'!H:H,'Fielding Data'!$A:$A,'Hitting Data'!$A1033)</f>
        <v>1</v>
      </c>
    </row>
    <row r="1034" spans="1:24" x14ac:dyDescent="0.3">
      <c r="A1034" s="13" t="str">
        <f t="shared" si="16"/>
        <v>toddje012010</v>
      </c>
      <c r="B1034" s="16" t="s">
        <v>1198</v>
      </c>
      <c r="C1034" s="16">
        <v>2010</v>
      </c>
      <c r="D1034" s="16">
        <v>5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3" t="str">
        <f>IFERROR(VLOOKUP($A1034,'Fielding Data'!$A:$H,MATCH(P$1,'Fielding Data'!$A$1:$H$1,0),0),"Other")</f>
        <v>P</v>
      </c>
      <c r="Q1034" s="13">
        <f>IFERROR(VLOOKUP($A1034,'Fielding Data'!$A:$H,MATCH(Q$1,'Fielding Data'!$A$1:$H$1,0),0),"Other")</f>
        <v>1</v>
      </c>
      <c r="R1034" s="13">
        <f>IFERROR(VLOOKUP($A1034,'Fielding Data'!$A:$H,MATCH(R$1,'Fielding Data'!$A$1:$H$1,0),0),"Other")</f>
        <v>0</v>
      </c>
      <c r="S1034" s="13">
        <f>IFERROR(VLOOKUP($A1034,'Fielding Data'!$A:$H,MATCH(S$1,'Fielding Data'!$A$1:$H$1,0),0),"Other")</f>
        <v>0</v>
      </c>
      <c r="T1034" s="13">
        <f>IFERROR(VLOOKUP($A1034,'Fielding Data'!$A:$H,MATCH(T$1,'Fielding Data'!$A$1:$H$1,0),0),"Other")</f>
        <v>0</v>
      </c>
      <c r="U1034" s="13">
        <f>SUMIFS('Fielding Data'!E:E,'Fielding Data'!$A:$A,'Hitting Data'!$A1034)</f>
        <v>1</v>
      </c>
      <c r="V1034" s="13">
        <f>SUMIFS('Fielding Data'!F:F,'Fielding Data'!$A:$A,'Hitting Data'!$A1034)</f>
        <v>0</v>
      </c>
      <c r="W1034" s="13">
        <f>SUMIFS('Fielding Data'!G:G,'Fielding Data'!$A:$A,'Hitting Data'!$A1034)</f>
        <v>0</v>
      </c>
      <c r="X1034" s="13">
        <f>SUMIFS('Fielding Data'!H:H,'Fielding Data'!$A:$A,'Hitting Data'!$A1034)</f>
        <v>0</v>
      </c>
    </row>
    <row r="1035" spans="1:24" x14ac:dyDescent="0.3">
      <c r="A1035" s="13" t="str">
        <f t="shared" si="16"/>
        <v>tolbema012010</v>
      </c>
      <c r="B1035" s="16" t="s">
        <v>1023</v>
      </c>
      <c r="C1035" s="16">
        <v>2010</v>
      </c>
      <c r="D1035" s="16">
        <v>48</v>
      </c>
      <c r="E1035" s="16">
        <v>87</v>
      </c>
      <c r="F1035" s="16">
        <v>8</v>
      </c>
      <c r="G1035" s="16">
        <v>20</v>
      </c>
      <c r="H1035" s="16">
        <v>4</v>
      </c>
      <c r="I1035" s="16">
        <v>3</v>
      </c>
      <c r="J1035" s="16">
        <v>1</v>
      </c>
      <c r="K1035" s="16">
        <v>18</v>
      </c>
      <c r="L1035" s="16">
        <v>1</v>
      </c>
      <c r="M1035" s="16">
        <v>1</v>
      </c>
      <c r="N1035" s="16">
        <v>9</v>
      </c>
      <c r="O1035" s="16">
        <v>18</v>
      </c>
      <c r="P1035" s="13" t="str">
        <f>IFERROR(VLOOKUP($A1035,'Fielding Data'!$A:$H,MATCH(P$1,'Fielding Data'!$A$1:$H$1,0),0),"Other")</f>
        <v>1B</v>
      </c>
      <c r="Q1035" s="13">
        <f>IFERROR(VLOOKUP($A1035,'Fielding Data'!$A:$H,MATCH(Q$1,'Fielding Data'!$A$1:$H$1,0),0),"Other")</f>
        <v>5</v>
      </c>
      <c r="R1035" s="13">
        <f>IFERROR(VLOOKUP($A1035,'Fielding Data'!$A:$H,MATCH(R$1,'Fielding Data'!$A$1:$H$1,0),0),"Other")</f>
        <v>0</v>
      </c>
      <c r="S1035" s="13">
        <f>IFERROR(VLOOKUP($A1035,'Fielding Data'!$A:$H,MATCH(S$1,'Fielding Data'!$A$1:$H$1,0),0),"Other")</f>
        <v>0</v>
      </c>
      <c r="T1035" s="13">
        <f>IFERROR(VLOOKUP($A1035,'Fielding Data'!$A:$H,MATCH(T$1,'Fielding Data'!$A$1:$H$1,0),0),"Other")</f>
        <v>0</v>
      </c>
      <c r="U1035" s="13">
        <f>SUMIFS('Fielding Data'!E:E,'Fielding Data'!$A:$A,'Hitting Data'!$A1035)</f>
        <v>36</v>
      </c>
      <c r="V1035" s="13">
        <f>SUMIFS('Fielding Data'!F:F,'Fielding Data'!$A:$A,'Hitting Data'!$A1035)</f>
        <v>64</v>
      </c>
      <c r="W1035" s="13">
        <f>SUMIFS('Fielding Data'!G:G,'Fielding Data'!$A:$A,'Hitting Data'!$A1035)</f>
        <v>2</v>
      </c>
      <c r="X1035" s="13">
        <f>SUMIFS('Fielding Data'!H:H,'Fielding Data'!$A:$A,'Hitting Data'!$A1035)</f>
        <v>9</v>
      </c>
    </row>
    <row r="1036" spans="1:24" x14ac:dyDescent="0.3">
      <c r="A1036" s="13" t="str">
        <f t="shared" si="16"/>
        <v>tollest012010</v>
      </c>
      <c r="B1036" s="16" t="s">
        <v>1398</v>
      </c>
      <c r="C1036" s="16">
        <v>2010</v>
      </c>
      <c r="D1036" s="16">
        <v>25</v>
      </c>
      <c r="E1036" s="16">
        <v>49</v>
      </c>
      <c r="F1036" s="16">
        <v>5</v>
      </c>
      <c r="G1036" s="16">
        <v>14</v>
      </c>
      <c r="H1036" s="16">
        <v>3</v>
      </c>
      <c r="I1036" s="16">
        <v>0</v>
      </c>
      <c r="J1036" s="16">
        <v>1</v>
      </c>
      <c r="K1036" s="16">
        <v>4</v>
      </c>
      <c r="L1036" s="16">
        <v>0</v>
      </c>
      <c r="M1036" s="16">
        <v>0</v>
      </c>
      <c r="N1036" s="16">
        <v>4</v>
      </c>
      <c r="O1036" s="16">
        <v>9</v>
      </c>
      <c r="P1036" s="13" t="str">
        <f>IFERROR(VLOOKUP($A1036,'Fielding Data'!$A:$H,MATCH(P$1,'Fielding Data'!$A$1:$H$1,0),0),"Other")</f>
        <v>2B</v>
      </c>
      <c r="Q1036" s="13">
        <f>IFERROR(VLOOKUP($A1036,'Fielding Data'!$A:$H,MATCH(Q$1,'Fielding Data'!$A$1:$H$1,0),0),"Other")</f>
        <v>5</v>
      </c>
      <c r="R1036" s="13">
        <f>IFERROR(VLOOKUP($A1036,'Fielding Data'!$A:$H,MATCH(R$1,'Fielding Data'!$A$1:$H$1,0),0),"Other")</f>
        <v>4</v>
      </c>
      <c r="S1036" s="13">
        <f>IFERROR(VLOOKUP($A1036,'Fielding Data'!$A:$H,MATCH(S$1,'Fielding Data'!$A$1:$H$1,0),0),"Other")</f>
        <v>1</v>
      </c>
      <c r="T1036" s="13">
        <f>IFERROR(VLOOKUP($A1036,'Fielding Data'!$A:$H,MATCH(T$1,'Fielding Data'!$A$1:$H$1,0),0),"Other")</f>
        <v>2</v>
      </c>
      <c r="U1036" s="13">
        <f>SUMIFS('Fielding Data'!E:E,'Fielding Data'!$A:$A,'Hitting Data'!$A1036)</f>
        <v>18</v>
      </c>
      <c r="V1036" s="13">
        <f>SUMIFS('Fielding Data'!F:F,'Fielding Data'!$A:$A,'Hitting Data'!$A1036)</f>
        <v>20</v>
      </c>
      <c r="W1036" s="13">
        <f>SUMIFS('Fielding Data'!G:G,'Fielding Data'!$A:$A,'Hitting Data'!$A1036)</f>
        <v>1</v>
      </c>
      <c r="X1036" s="13">
        <f>SUMIFS('Fielding Data'!H:H,'Fielding Data'!$A:$A,'Hitting Data'!$A1036)</f>
        <v>6</v>
      </c>
    </row>
    <row r="1037" spans="1:24" x14ac:dyDescent="0.3">
      <c r="A1037" s="13" t="str">
        <f t="shared" si="16"/>
        <v>tomlijo012010</v>
      </c>
      <c r="B1037" s="16" t="s">
        <v>1399</v>
      </c>
      <c r="C1037" s="16">
        <v>2010</v>
      </c>
      <c r="D1037" s="16">
        <v>12</v>
      </c>
      <c r="E1037" s="16">
        <v>0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3" t="str">
        <f>IFERROR(VLOOKUP($A1037,'Fielding Data'!$A:$H,MATCH(P$1,'Fielding Data'!$A$1:$H$1,0),0),"Other")</f>
        <v>P</v>
      </c>
      <c r="Q1037" s="13">
        <f>IFERROR(VLOOKUP($A1037,'Fielding Data'!$A:$H,MATCH(Q$1,'Fielding Data'!$A$1:$H$1,0),0),"Other")</f>
        <v>4</v>
      </c>
      <c r="R1037" s="13">
        <f>IFERROR(VLOOKUP($A1037,'Fielding Data'!$A:$H,MATCH(R$1,'Fielding Data'!$A$1:$H$1,0),0),"Other")</f>
        <v>9</v>
      </c>
      <c r="S1037" s="13">
        <f>IFERROR(VLOOKUP($A1037,'Fielding Data'!$A:$H,MATCH(S$1,'Fielding Data'!$A$1:$H$1,0),0),"Other")</f>
        <v>0</v>
      </c>
      <c r="T1037" s="13">
        <f>IFERROR(VLOOKUP($A1037,'Fielding Data'!$A:$H,MATCH(T$1,'Fielding Data'!$A$1:$H$1,0),0),"Other")</f>
        <v>3</v>
      </c>
      <c r="U1037" s="13">
        <f>SUMIFS('Fielding Data'!E:E,'Fielding Data'!$A:$A,'Hitting Data'!$A1037)</f>
        <v>4</v>
      </c>
      <c r="V1037" s="13">
        <f>SUMIFS('Fielding Data'!F:F,'Fielding Data'!$A:$A,'Hitting Data'!$A1037)</f>
        <v>9</v>
      </c>
      <c r="W1037" s="13">
        <f>SUMIFS('Fielding Data'!G:G,'Fielding Data'!$A:$A,'Hitting Data'!$A1037)</f>
        <v>0</v>
      </c>
      <c r="X1037" s="13">
        <f>SUMIFS('Fielding Data'!H:H,'Fielding Data'!$A:$A,'Hitting Data'!$A1037)</f>
        <v>3</v>
      </c>
    </row>
    <row r="1038" spans="1:24" x14ac:dyDescent="0.3">
      <c r="A1038" s="13" t="str">
        <f t="shared" si="16"/>
        <v>torrean022010</v>
      </c>
      <c r="B1038" s="16" t="s">
        <v>345</v>
      </c>
      <c r="C1038" s="16">
        <v>2010</v>
      </c>
      <c r="D1038" s="16">
        <v>139</v>
      </c>
      <c r="E1038" s="16">
        <v>507</v>
      </c>
      <c r="F1038" s="16">
        <v>84</v>
      </c>
      <c r="G1038" s="16">
        <v>136</v>
      </c>
      <c r="H1038" s="16">
        <v>43</v>
      </c>
      <c r="I1038" s="16">
        <v>8</v>
      </c>
      <c r="J1038" s="16">
        <v>16</v>
      </c>
      <c r="K1038" s="16">
        <v>63</v>
      </c>
      <c r="L1038" s="16">
        <v>26</v>
      </c>
      <c r="M1038" s="16">
        <v>7</v>
      </c>
      <c r="N1038" s="16">
        <v>56</v>
      </c>
      <c r="O1038" s="16">
        <v>128</v>
      </c>
      <c r="P1038" s="13" t="str">
        <f>IFERROR(VLOOKUP($A1038,'Fielding Data'!$A:$H,MATCH(P$1,'Fielding Data'!$A$1:$H$1,0),0),"Other")</f>
        <v>CF</v>
      </c>
      <c r="Q1038" s="13">
        <f>IFERROR(VLOOKUP($A1038,'Fielding Data'!$A:$H,MATCH(Q$1,'Fielding Data'!$A$1:$H$1,0),0),"Other")</f>
        <v>0</v>
      </c>
      <c r="R1038" s="13">
        <f>IFERROR(VLOOKUP($A1038,'Fielding Data'!$A:$H,MATCH(R$1,'Fielding Data'!$A$1:$H$1,0),0),"Other")</f>
        <v>0</v>
      </c>
      <c r="S1038" s="13">
        <f>IFERROR(VLOOKUP($A1038,'Fielding Data'!$A:$H,MATCH(S$1,'Fielding Data'!$A$1:$H$1,0),0),"Other")</f>
        <v>0</v>
      </c>
      <c r="T1038" s="13">
        <f>IFERROR(VLOOKUP($A1038,'Fielding Data'!$A:$H,MATCH(T$1,'Fielding Data'!$A$1:$H$1,0),0),"Other")</f>
        <v>0</v>
      </c>
      <c r="U1038" s="13">
        <f>SUMIFS('Fielding Data'!E:E,'Fielding Data'!$A:$A,'Hitting Data'!$A1038)</f>
        <v>314</v>
      </c>
      <c r="V1038" s="13">
        <f>SUMIFS('Fielding Data'!F:F,'Fielding Data'!$A:$A,'Hitting Data'!$A1038)</f>
        <v>7</v>
      </c>
      <c r="W1038" s="13">
        <f>SUMIFS('Fielding Data'!G:G,'Fielding Data'!$A:$A,'Hitting Data'!$A1038)</f>
        <v>1</v>
      </c>
      <c r="X1038" s="13">
        <f>SUMIFS('Fielding Data'!H:H,'Fielding Data'!$A:$A,'Hitting Data'!$A1038)</f>
        <v>2</v>
      </c>
    </row>
    <row r="1039" spans="1:24" x14ac:dyDescent="0.3">
      <c r="A1039" s="13" t="str">
        <f t="shared" si="16"/>
        <v>torreca012010</v>
      </c>
      <c r="B1039" s="16" t="s">
        <v>1200</v>
      </c>
      <c r="C1039" s="16">
        <v>2010</v>
      </c>
      <c r="D1039" s="16">
        <v>5</v>
      </c>
      <c r="E1039" s="16">
        <v>0</v>
      </c>
      <c r="F1039" s="16">
        <v>0</v>
      </c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3" t="str">
        <f>IFERROR(VLOOKUP($A1039,'Fielding Data'!$A:$H,MATCH(P$1,'Fielding Data'!$A$1:$H$1,0),0),"Other")</f>
        <v>P</v>
      </c>
      <c r="Q1039" s="13">
        <f>IFERROR(VLOOKUP($A1039,'Fielding Data'!$A:$H,MATCH(Q$1,'Fielding Data'!$A$1:$H$1,0),0),"Other")</f>
        <v>1</v>
      </c>
      <c r="R1039" s="13">
        <f>IFERROR(VLOOKUP($A1039,'Fielding Data'!$A:$H,MATCH(R$1,'Fielding Data'!$A$1:$H$1,0),0),"Other")</f>
        <v>1</v>
      </c>
      <c r="S1039" s="13">
        <f>IFERROR(VLOOKUP($A1039,'Fielding Data'!$A:$H,MATCH(S$1,'Fielding Data'!$A$1:$H$1,0),0),"Other")</f>
        <v>1</v>
      </c>
      <c r="T1039" s="13">
        <f>IFERROR(VLOOKUP($A1039,'Fielding Data'!$A:$H,MATCH(T$1,'Fielding Data'!$A$1:$H$1,0),0),"Other")</f>
        <v>0</v>
      </c>
      <c r="U1039" s="13">
        <f>SUMIFS('Fielding Data'!E:E,'Fielding Data'!$A:$A,'Hitting Data'!$A1039)</f>
        <v>1</v>
      </c>
      <c r="V1039" s="13">
        <f>SUMIFS('Fielding Data'!F:F,'Fielding Data'!$A:$A,'Hitting Data'!$A1039)</f>
        <v>1</v>
      </c>
      <c r="W1039" s="13">
        <f>SUMIFS('Fielding Data'!G:G,'Fielding Data'!$A:$A,'Hitting Data'!$A1039)</f>
        <v>1</v>
      </c>
      <c r="X1039" s="13">
        <f>SUMIFS('Fielding Data'!H:H,'Fielding Data'!$A:$A,'Hitting Data'!$A1039)</f>
        <v>0</v>
      </c>
    </row>
    <row r="1040" spans="1:24" x14ac:dyDescent="0.3">
      <c r="A1040" s="13" t="str">
        <f t="shared" si="16"/>
        <v>torreyo012010</v>
      </c>
      <c r="B1040" s="16" t="s">
        <v>280</v>
      </c>
      <c r="C1040" s="16">
        <v>2010</v>
      </c>
      <c r="D1040" s="16">
        <v>95</v>
      </c>
      <c r="E1040" s="16">
        <v>325</v>
      </c>
      <c r="F1040" s="16">
        <v>31</v>
      </c>
      <c r="G1040" s="16">
        <v>88</v>
      </c>
      <c r="H1040" s="16">
        <v>14</v>
      </c>
      <c r="I1040" s="16">
        <v>0</v>
      </c>
      <c r="J1040" s="16">
        <v>7</v>
      </c>
      <c r="K1040" s="16">
        <v>37</v>
      </c>
      <c r="L1040" s="16">
        <v>7</v>
      </c>
      <c r="M1040" s="16">
        <v>5</v>
      </c>
      <c r="N1040" s="16">
        <v>33</v>
      </c>
      <c r="O1040" s="16">
        <v>67</v>
      </c>
      <c r="P1040" s="13" t="str">
        <f>IFERROR(VLOOKUP($A1040,'Fielding Data'!$A:$H,MATCH(P$1,'Fielding Data'!$A$1:$H$1,0),0),"Other")</f>
        <v>C</v>
      </c>
      <c r="Q1040" s="13">
        <f>IFERROR(VLOOKUP($A1040,'Fielding Data'!$A:$H,MATCH(Q$1,'Fielding Data'!$A$1:$H$1,0),0),"Other")</f>
        <v>681</v>
      </c>
      <c r="R1040" s="13">
        <f>IFERROR(VLOOKUP($A1040,'Fielding Data'!$A:$H,MATCH(R$1,'Fielding Data'!$A$1:$H$1,0),0),"Other")</f>
        <v>45</v>
      </c>
      <c r="S1040" s="13">
        <f>IFERROR(VLOOKUP($A1040,'Fielding Data'!$A:$H,MATCH(S$1,'Fielding Data'!$A$1:$H$1,0),0),"Other")</f>
        <v>3</v>
      </c>
      <c r="T1040" s="13">
        <f>IFERROR(VLOOKUP($A1040,'Fielding Data'!$A:$H,MATCH(T$1,'Fielding Data'!$A$1:$H$1,0),0),"Other")</f>
        <v>5</v>
      </c>
      <c r="U1040" s="13">
        <f>SUMIFS('Fielding Data'!E:E,'Fielding Data'!$A:$A,'Hitting Data'!$A1040)</f>
        <v>681</v>
      </c>
      <c r="V1040" s="13">
        <f>SUMIFS('Fielding Data'!F:F,'Fielding Data'!$A:$A,'Hitting Data'!$A1040)</f>
        <v>45</v>
      </c>
      <c r="W1040" s="13">
        <f>SUMIFS('Fielding Data'!G:G,'Fielding Data'!$A:$A,'Hitting Data'!$A1040)</f>
        <v>3</v>
      </c>
      <c r="X1040" s="13">
        <f>SUMIFS('Fielding Data'!H:H,'Fielding Data'!$A:$A,'Hitting Data'!$A1040)</f>
        <v>5</v>
      </c>
    </row>
    <row r="1041" spans="1:24" x14ac:dyDescent="0.3">
      <c r="A1041" s="13" t="str">
        <f t="shared" si="16"/>
        <v>towlejr012010</v>
      </c>
      <c r="B1041" s="16" t="s">
        <v>863</v>
      </c>
      <c r="C1041" s="16">
        <v>2010</v>
      </c>
      <c r="D1041" s="16">
        <v>17</v>
      </c>
      <c r="E1041" s="16">
        <v>47</v>
      </c>
      <c r="F1041" s="16">
        <v>3</v>
      </c>
      <c r="G1041" s="16">
        <v>9</v>
      </c>
      <c r="H1041" s="16">
        <v>3</v>
      </c>
      <c r="I1041" s="16">
        <v>0</v>
      </c>
      <c r="J1041" s="16">
        <v>1</v>
      </c>
      <c r="K1041" s="16">
        <v>8</v>
      </c>
      <c r="L1041" s="16">
        <v>0</v>
      </c>
      <c r="M1041" s="16">
        <v>0</v>
      </c>
      <c r="N1041" s="16">
        <v>2</v>
      </c>
      <c r="O1041" s="16">
        <v>12</v>
      </c>
      <c r="P1041" s="13" t="str">
        <f>IFERROR(VLOOKUP($A1041,'Fielding Data'!$A:$H,MATCH(P$1,'Fielding Data'!$A$1:$H$1,0),0),"Other")</f>
        <v>C</v>
      </c>
      <c r="Q1041" s="13">
        <f>IFERROR(VLOOKUP($A1041,'Fielding Data'!$A:$H,MATCH(Q$1,'Fielding Data'!$A$1:$H$1,0),0),"Other")</f>
        <v>92</v>
      </c>
      <c r="R1041" s="13">
        <f>IFERROR(VLOOKUP($A1041,'Fielding Data'!$A:$H,MATCH(R$1,'Fielding Data'!$A$1:$H$1,0),0),"Other")</f>
        <v>7</v>
      </c>
      <c r="S1041" s="13">
        <f>IFERROR(VLOOKUP($A1041,'Fielding Data'!$A:$H,MATCH(S$1,'Fielding Data'!$A$1:$H$1,0),0),"Other")</f>
        <v>1</v>
      </c>
      <c r="T1041" s="13">
        <f>IFERROR(VLOOKUP($A1041,'Fielding Data'!$A:$H,MATCH(T$1,'Fielding Data'!$A$1:$H$1,0),0),"Other")</f>
        <v>0</v>
      </c>
      <c r="U1041" s="13">
        <f>SUMIFS('Fielding Data'!E:E,'Fielding Data'!$A:$A,'Hitting Data'!$A1041)</f>
        <v>92</v>
      </c>
      <c r="V1041" s="13">
        <f>SUMIFS('Fielding Data'!F:F,'Fielding Data'!$A:$A,'Hitting Data'!$A1041)</f>
        <v>7</v>
      </c>
      <c r="W1041" s="13">
        <f>SUMIFS('Fielding Data'!G:G,'Fielding Data'!$A:$A,'Hitting Data'!$A1041)</f>
        <v>1</v>
      </c>
      <c r="X1041" s="13">
        <f>SUMIFS('Fielding Data'!H:H,'Fielding Data'!$A:$A,'Hitting Data'!$A1041)</f>
        <v>0</v>
      </c>
    </row>
    <row r="1042" spans="1:24" x14ac:dyDescent="0.3">
      <c r="A1042" s="13" t="str">
        <f t="shared" si="16"/>
        <v>treanma012010</v>
      </c>
      <c r="B1042" s="16" t="s">
        <v>501</v>
      </c>
      <c r="C1042" s="16">
        <v>2010</v>
      </c>
      <c r="D1042" s="16">
        <v>82</v>
      </c>
      <c r="E1042" s="16">
        <v>237</v>
      </c>
      <c r="F1042" s="16">
        <v>22</v>
      </c>
      <c r="G1042" s="16">
        <v>50</v>
      </c>
      <c r="H1042" s="16">
        <v>6</v>
      </c>
      <c r="I1042" s="16">
        <v>1</v>
      </c>
      <c r="J1042" s="16">
        <v>5</v>
      </c>
      <c r="K1042" s="16">
        <v>27</v>
      </c>
      <c r="L1042" s="16">
        <v>1</v>
      </c>
      <c r="M1042" s="16">
        <v>2</v>
      </c>
      <c r="N1042" s="16">
        <v>22</v>
      </c>
      <c r="O1042" s="16">
        <v>43</v>
      </c>
      <c r="P1042" s="13" t="str">
        <f>IFERROR(VLOOKUP($A1042,'Fielding Data'!$A:$H,MATCH(P$1,'Fielding Data'!$A$1:$H$1,0),0),"Other")</f>
        <v>C</v>
      </c>
      <c r="Q1042" s="13">
        <f>IFERROR(VLOOKUP($A1042,'Fielding Data'!$A:$H,MATCH(Q$1,'Fielding Data'!$A$1:$H$1,0),0),"Other")</f>
        <v>512</v>
      </c>
      <c r="R1042" s="13">
        <f>IFERROR(VLOOKUP($A1042,'Fielding Data'!$A:$H,MATCH(R$1,'Fielding Data'!$A$1:$H$1,0),0),"Other")</f>
        <v>21</v>
      </c>
      <c r="S1042" s="13">
        <f>IFERROR(VLOOKUP($A1042,'Fielding Data'!$A:$H,MATCH(S$1,'Fielding Data'!$A$1:$H$1,0),0),"Other")</f>
        <v>3</v>
      </c>
      <c r="T1042" s="13">
        <f>IFERROR(VLOOKUP($A1042,'Fielding Data'!$A:$H,MATCH(T$1,'Fielding Data'!$A$1:$H$1,0),0),"Other")</f>
        <v>1</v>
      </c>
      <c r="U1042" s="13">
        <f>SUMIFS('Fielding Data'!E:E,'Fielding Data'!$A:$A,'Hitting Data'!$A1042)</f>
        <v>512</v>
      </c>
      <c r="V1042" s="13">
        <f>SUMIFS('Fielding Data'!F:F,'Fielding Data'!$A:$A,'Hitting Data'!$A1042)</f>
        <v>21</v>
      </c>
      <c r="W1042" s="13">
        <f>SUMIFS('Fielding Data'!G:G,'Fielding Data'!$A:$A,'Hitting Data'!$A1042)</f>
        <v>3</v>
      </c>
      <c r="X1042" s="13">
        <f>SUMIFS('Fielding Data'!H:H,'Fielding Data'!$A:$A,'Hitting Data'!$A1042)</f>
        <v>1</v>
      </c>
    </row>
    <row r="1043" spans="1:24" x14ac:dyDescent="0.3">
      <c r="A1043" s="13" t="str">
        <f t="shared" si="16"/>
        <v>troncra012010</v>
      </c>
      <c r="B1043" s="16" t="s">
        <v>1024</v>
      </c>
      <c r="C1043" s="16">
        <v>2010</v>
      </c>
      <c r="D1043" s="16">
        <v>52</v>
      </c>
      <c r="E1043" s="16">
        <v>2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1</v>
      </c>
      <c r="L1043" s="16">
        <v>0</v>
      </c>
      <c r="M1043" s="16">
        <v>0</v>
      </c>
      <c r="N1043" s="16">
        <v>1</v>
      </c>
      <c r="O1043" s="16">
        <v>1</v>
      </c>
      <c r="P1043" s="13" t="str">
        <f>IFERROR(VLOOKUP($A1043,'Fielding Data'!$A:$H,MATCH(P$1,'Fielding Data'!$A$1:$H$1,0),0),"Other")</f>
        <v>P</v>
      </c>
      <c r="Q1043" s="13">
        <f>IFERROR(VLOOKUP($A1043,'Fielding Data'!$A:$H,MATCH(Q$1,'Fielding Data'!$A$1:$H$1,0),0),"Other")</f>
        <v>1</v>
      </c>
      <c r="R1043" s="13">
        <f>IFERROR(VLOOKUP($A1043,'Fielding Data'!$A:$H,MATCH(R$1,'Fielding Data'!$A$1:$H$1,0),0),"Other")</f>
        <v>6</v>
      </c>
      <c r="S1043" s="13">
        <f>IFERROR(VLOOKUP($A1043,'Fielding Data'!$A:$H,MATCH(S$1,'Fielding Data'!$A$1:$H$1,0),0),"Other")</f>
        <v>0</v>
      </c>
      <c r="T1043" s="13">
        <f>IFERROR(VLOOKUP($A1043,'Fielding Data'!$A:$H,MATCH(T$1,'Fielding Data'!$A$1:$H$1,0),0),"Other")</f>
        <v>0</v>
      </c>
      <c r="U1043" s="13">
        <f>SUMIFS('Fielding Data'!E:E,'Fielding Data'!$A:$A,'Hitting Data'!$A1043)</f>
        <v>1</v>
      </c>
      <c r="V1043" s="13">
        <f>SUMIFS('Fielding Data'!F:F,'Fielding Data'!$A:$A,'Hitting Data'!$A1043)</f>
        <v>6</v>
      </c>
      <c r="W1043" s="13">
        <f>SUMIFS('Fielding Data'!G:G,'Fielding Data'!$A:$A,'Hitting Data'!$A1043)</f>
        <v>0</v>
      </c>
      <c r="X1043" s="13">
        <f>SUMIFS('Fielding Data'!H:H,'Fielding Data'!$A:$A,'Hitting Data'!$A1043)</f>
        <v>0</v>
      </c>
    </row>
    <row r="1044" spans="1:24" x14ac:dyDescent="0.3">
      <c r="A1044" s="13" t="str">
        <f t="shared" si="16"/>
        <v>trumbma012010</v>
      </c>
      <c r="B1044" s="16" t="s">
        <v>1400</v>
      </c>
      <c r="C1044" s="16">
        <v>2010</v>
      </c>
      <c r="D1044" s="16">
        <v>8</v>
      </c>
      <c r="E1044" s="16">
        <v>15</v>
      </c>
      <c r="F1044" s="16">
        <v>2</v>
      </c>
      <c r="G1044" s="16">
        <v>1</v>
      </c>
      <c r="H1044" s="16">
        <v>0</v>
      </c>
      <c r="I1044" s="16">
        <v>0</v>
      </c>
      <c r="J1044" s="16">
        <v>0</v>
      </c>
      <c r="K1044" s="16">
        <v>2</v>
      </c>
      <c r="L1044" s="16">
        <v>0</v>
      </c>
      <c r="M1044" s="16">
        <v>0</v>
      </c>
      <c r="N1044" s="16">
        <v>1</v>
      </c>
      <c r="O1044" s="16">
        <v>8</v>
      </c>
      <c r="P1044" s="13" t="str">
        <f>IFERROR(VLOOKUP($A1044,'Fielding Data'!$A:$H,MATCH(P$1,'Fielding Data'!$A$1:$H$1,0),0),"Other")</f>
        <v>1B</v>
      </c>
      <c r="Q1044" s="13">
        <f>IFERROR(VLOOKUP($A1044,'Fielding Data'!$A:$H,MATCH(Q$1,'Fielding Data'!$A$1:$H$1,0),0),"Other")</f>
        <v>38</v>
      </c>
      <c r="R1044" s="13">
        <f>IFERROR(VLOOKUP($A1044,'Fielding Data'!$A:$H,MATCH(R$1,'Fielding Data'!$A$1:$H$1,0),0),"Other")</f>
        <v>4</v>
      </c>
      <c r="S1044" s="13">
        <f>IFERROR(VLOOKUP($A1044,'Fielding Data'!$A:$H,MATCH(S$1,'Fielding Data'!$A$1:$H$1,0),0),"Other")</f>
        <v>0</v>
      </c>
      <c r="T1044" s="13">
        <f>IFERROR(VLOOKUP($A1044,'Fielding Data'!$A:$H,MATCH(T$1,'Fielding Data'!$A$1:$H$1,0),0),"Other")</f>
        <v>5</v>
      </c>
      <c r="U1044" s="13">
        <f>SUMIFS('Fielding Data'!E:E,'Fielding Data'!$A:$A,'Hitting Data'!$A1044)</f>
        <v>39</v>
      </c>
      <c r="V1044" s="13">
        <f>SUMIFS('Fielding Data'!F:F,'Fielding Data'!$A:$A,'Hitting Data'!$A1044)</f>
        <v>5</v>
      </c>
      <c r="W1044" s="13">
        <f>SUMIFS('Fielding Data'!G:G,'Fielding Data'!$A:$A,'Hitting Data'!$A1044)</f>
        <v>1</v>
      </c>
      <c r="X1044" s="13">
        <f>SUMIFS('Fielding Data'!H:H,'Fielding Data'!$A:$A,'Hitting Data'!$A1044)</f>
        <v>5</v>
      </c>
    </row>
    <row r="1045" spans="1:24" x14ac:dyDescent="0.3">
      <c r="A1045" s="13" t="str">
        <f t="shared" si="16"/>
        <v>tuiasma012010</v>
      </c>
      <c r="B1045" s="16" t="s">
        <v>1026</v>
      </c>
      <c r="C1045" s="16">
        <v>2010</v>
      </c>
      <c r="D1045" s="16">
        <v>50</v>
      </c>
      <c r="E1045" s="16">
        <v>127</v>
      </c>
      <c r="F1045" s="16">
        <v>12</v>
      </c>
      <c r="G1045" s="16">
        <v>22</v>
      </c>
      <c r="H1045" s="16">
        <v>5</v>
      </c>
      <c r="I1045" s="16">
        <v>0</v>
      </c>
      <c r="J1045" s="16">
        <v>4</v>
      </c>
      <c r="K1045" s="16">
        <v>11</v>
      </c>
      <c r="L1045" s="16">
        <v>0</v>
      </c>
      <c r="M1045" s="16">
        <v>0</v>
      </c>
      <c r="N1045" s="16">
        <v>9</v>
      </c>
      <c r="O1045" s="16">
        <v>49</v>
      </c>
      <c r="P1045" s="13" t="str">
        <f>IFERROR(VLOOKUP($A1045,'Fielding Data'!$A:$H,MATCH(P$1,'Fielding Data'!$A$1:$H$1,0),0),"Other")</f>
        <v>1B</v>
      </c>
      <c r="Q1045" s="13">
        <f>IFERROR(VLOOKUP($A1045,'Fielding Data'!$A:$H,MATCH(Q$1,'Fielding Data'!$A$1:$H$1,0),0),"Other")</f>
        <v>65</v>
      </c>
      <c r="R1045" s="13">
        <f>IFERROR(VLOOKUP($A1045,'Fielding Data'!$A:$H,MATCH(R$1,'Fielding Data'!$A$1:$H$1,0),0),"Other")</f>
        <v>2</v>
      </c>
      <c r="S1045" s="13">
        <f>IFERROR(VLOOKUP($A1045,'Fielding Data'!$A:$H,MATCH(S$1,'Fielding Data'!$A$1:$H$1,0),0),"Other")</f>
        <v>1</v>
      </c>
      <c r="T1045" s="13">
        <f>IFERROR(VLOOKUP($A1045,'Fielding Data'!$A:$H,MATCH(T$1,'Fielding Data'!$A$1:$H$1,0),0),"Other")</f>
        <v>8</v>
      </c>
      <c r="U1045" s="13">
        <f>SUMIFS('Fielding Data'!E:E,'Fielding Data'!$A:$A,'Hitting Data'!$A1045)</f>
        <v>100</v>
      </c>
      <c r="V1045" s="13">
        <f>SUMIFS('Fielding Data'!F:F,'Fielding Data'!$A:$A,'Hitting Data'!$A1045)</f>
        <v>39</v>
      </c>
      <c r="W1045" s="13">
        <f>SUMIFS('Fielding Data'!G:G,'Fielding Data'!$A:$A,'Hitting Data'!$A1045)</f>
        <v>7</v>
      </c>
      <c r="X1045" s="13">
        <f>SUMIFS('Fielding Data'!H:H,'Fielding Data'!$A:$A,'Hitting Data'!$A1045)</f>
        <v>10</v>
      </c>
    </row>
    <row r="1046" spans="1:24" x14ac:dyDescent="0.3">
      <c r="A1046" s="13" t="str">
        <f t="shared" si="16"/>
        <v>tulowtr012010</v>
      </c>
      <c r="B1046" s="16" t="s">
        <v>737</v>
      </c>
      <c r="C1046" s="16">
        <v>2010</v>
      </c>
      <c r="D1046" s="16">
        <v>122</v>
      </c>
      <c r="E1046" s="16">
        <v>470</v>
      </c>
      <c r="F1046" s="16">
        <v>89</v>
      </c>
      <c r="G1046" s="16">
        <v>148</v>
      </c>
      <c r="H1046" s="16">
        <v>32</v>
      </c>
      <c r="I1046" s="16">
        <v>3</v>
      </c>
      <c r="J1046" s="16">
        <v>27</v>
      </c>
      <c r="K1046" s="16">
        <v>95</v>
      </c>
      <c r="L1046" s="16">
        <v>11</v>
      </c>
      <c r="M1046" s="16">
        <v>2</v>
      </c>
      <c r="N1046" s="16">
        <v>48</v>
      </c>
      <c r="O1046" s="16">
        <v>78</v>
      </c>
      <c r="P1046" s="13" t="str">
        <f>IFERROR(VLOOKUP($A1046,'Fielding Data'!$A:$H,MATCH(P$1,'Fielding Data'!$A$1:$H$1,0),0),"Other")</f>
        <v>SS</v>
      </c>
      <c r="Q1046" s="13">
        <f>IFERROR(VLOOKUP($A1046,'Fielding Data'!$A:$H,MATCH(Q$1,'Fielding Data'!$A$1:$H$1,0),0),"Other")</f>
        <v>211</v>
      </c>
      <c r="R1046" s="13">
        <f>IFERROR(VLOOKUP($A1046,'Fielding Data'!$A:$H,MATCH(R$1,'Fielding Data'!$A$1:$H$1,0),0),"Other")</f>
        <v>388</v>
      </c>
      <c r="S1046" s="13">
        <f>IFERROR(VLOOKUP($A1046,'Fielding Data'!$A:$H,MATCH(S$1,'Fielding Data'!$A$1:$H$1,0),0),"Other")</f>
        <v>10</v>
      </c>
      <c r="T1046" s="13">
        <f>IFERROR(VLOOKUP($A1046,'Fielding Data'!$A:$H,MATCH(T$1,'Fielding Data'!$A$1:$H$1,0),0),"Other")</f>
        <v>103</v>
      </c>
      <c r="U1046" s="13">
        <f>SUMIFS('Fielding Data'!E:E,'Fielding Data'!$A:$A,'Hitting Data'!$A1046)</f>
        <v>211</v>
      </c>
      <c r="V1046" s="13">
        <f>SUMIFS('Fielding Data'!F:F,'Fielding Data'!$A:$A,'Hitting Data'!$A1046)</f>
        <v>388</v>
      </c>
      <c r="W1046" s="13">
        <f>SUMIFS('Fielding Data'!G:G,'Fielding Data'!$A:$A,'Hitting Data'!$A1046)</f>
        <v>10</v>
      </c>
      <c r="X1046" s="13">
        <f>SUMIFS('Fielding Data'!H:H,'Fielding Data'!$A:$A,'Hitting Data'!$A1046)</f>
        <v>103</v>
      </c>
    </row>
    <row r="1047" spans="1:24" x14ac:dyDescent="0.3">
      <c r="A1047" s="13" t="str">
        <f t="shared" si="16"/>
        <v>ueharko012010</v>
      </c>
      <c r="B1047" s="16" t="s">
        <v>1202</v>
      </c>
      <c r="C1047" s="16">
        <v>2010</v>
      </c>
      <c r="D1047" s="16">
        <v>43</v>
      </c>
      <c r="E1047" s="16">
        <v>0</v>
      </c>
      <c r="F1047" s="16">
        <v>0</v>
      </c>
      <c r="G1047" s="16">
        <v>0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3" t="str">
        <f>IFERROR(VLOOKUP($A1047,'Fielding Data'!$A:$H,MATCH(P$1,'Fielding Data'!$A$1:$H$1,0),0),"Other")</f>
        <v>P</v>
      </c>
      <c r="Q1047" s="13">
        <f>IFERROR(VLOOKUP($A1047,'Fielding Data'!$A:$H,MATCH(Q$1,'Fielding Data'!$A$1:$H$1,0),0),"Other")</f>
        <v>2</v>
      </c>
      <c r="R1047" s="13">
        <f>IFERROR(VLOOKUP($A1047,'Fielding Data'!$A:$H,MATCH(R$1,'Fielding Data'!$A$1:$H$1,0),0),"Other")</f>
        <v>3</v>
      </c>
      <c r="S1047" s="13">
        <f>IFERROR(VLOOKUP($A1047,'Fielding Data'!$A:$H,MATCH(S$1,'Fielding Data'!$A$1:$H$1,0),0),"Other")</f>
        <v>0</v>
      </c>
      <c r="T1047" s="13">
        <f>IFERROR(VLOOKUP($A1047,'Fielding Data'!$A:$H,MATCH(T$1,'Fielding Data'!$A$1:$H$1,0),0),"Other")</f>
        <v>0</v>
      </c>
      <c r="U1047" s="13">
        <f>SUMIFS('Fielding Data'!E:E,'Fielding Data'!$A:$A,'Hitting Data'!$A1047)</f>
        <v>2</v>
      </c>
      <c r="V1047" s="13">
        <f>SUMIFS('Fielding Data'!F:F,'Fielding Data'!$A:$A,'Hitting Data'!$A1047)</f>
        <v>3</v>
      </c>
      <c r="W1047" s="13">
        <f>SUMIFS('Fielding Data'!G:G,'Fielding Data'!$A:$A,'Hitting Data'!$A1047)</f>
        <v>0</v>
      </c>
      <c r="X1047" s="13">
        <f>SUMIFS('Fielding Data'!H:H,'Fielding Data'!$A:$A,'Hitting Data'!$A1047)</f>
        <v>0</v>
      </c>
    </row>
    <row r="1048" spans="1:24" x14ac:dyDescent="0.3">
      <c r="A1048" s="13" t="str">
        <f t="shared" si="16"/>
        <v>ugglada012010</v>
      </c>
      <c r="B1048" s="16" t="s">
        <v>738</v>
      </c>
      <c r="C1048" s="16">
        <v>2010</v>
      </c>
      <c r="D1048" s="16">
        <v>159</v>
      </c>
      <c r="E1048" s="16">
        <v>589</v>
      </c>
      <c r="F1048" s="16">
        <v>100</v>
      </c>
      <c r="G1048" s="16">
        <v>169</v>
      </c>
      <c r="H1048" s="16">
        <v>31</v>
      </c>
      <c r="I1048" s="16">
        <v>0</v>
      </c>
      <c r="J1048" s="16">
        <v>33</v>
      </c>
      <c r="K1048" s="16">
        <v>105</v>
      </c>
      <c r="L1048" s="16">
        <v>4</v>
      </c>
      <c r="M1048" s="16">
        <v>1</v>
      </c>
      <c r="N1048" s="16">
        <v>78</v>
      </c>
      <c r="O1048" s="16">
        <v>149</v>
      </c>
      <c r="P1048" s="13" t="str">
        <f>IFERROR(VLOOKUP($A1048,'Fielding Data'!$A:$H,MATCH(P$1,'Fielding Data'!$A$1:$H$1,0),0),"Other")</f>
        <v>2B</v>
      </c>
      <c r="Q1048" s="13">
        <f>IFERROR(VLOOKUP($A1048,'Fielding Data'!$A:$H,MATCH(Q$1,'Fielding Data'!$A$1:$H$1,0),0),"Other")</f>
        <v>312</v>
      </c>
      <c r="R1048" s="13">
        <f>IFERROR(VLOOKUP($A1048,'Fielding Data'!$A:$H,MATCH(R$1,'Fielding Data'!$A$1:$H$1,0),0),"Other")</f>
        <v>415</v>
      </c>
      <c r="S1048" s="13">
        <f>IFERROR(VLOOKUP($A1048,'Fielding Data'!$A:$H,MATCH(S$1,'Fielding Data'!$A$1:$H$1,0),0),"Other")</f>
        <v>18</v>
      </c>
      <c r="T1048" s="13">
        <f>IFERROR(VLOOKUP($A1048,'Fielding Data'!$A:$H,MATCH(T$1,'Fielding Data'!$A$1:$H$1,0),0),"Other")</f>
        <v>84</v>
      </c>
      <c r="U1048" s="13">
        <f>SUMIFS('Fielding Data'!E:E,'Fielding Data'!$A:$A,'Hitting Data'!$A1048)</f>
        <v>312</v>
      </c>
      <c r="V1048" s="13">
        <f>SUMIFS('Fielding Data'!F:F,'Fielding Data'!$A:$A,'Hitting Data'!$A1048)</f>
        <v>415</v>
      </c>
      <c r="W1048" s="13">
        <f>SUMIFS('Fielding Data'!G:G,'Fielding Data'!$A:$A,'Hitting Data'!$A1048)</f>
        <v>18</v>
      </c>
      <c r="X1048" s="13">
        <f>SUMIFS('Fielding Data'!H:H,'Fielding Data'!$A:$A,'Hitting Data'!$A1048)</f>
        <v>84</v>
      </c>
    </row>
    <row r="1049" spans="1:24" x14ac:dyDescent="0.3">
      <c r="A1049" s="13" t="str">
        <f t="shared" si="16"/>
        <v>uptonbj012010</v>
      </c>
      <c r="B1049" s="16" t="s">
        <v>502</v>
      </c>
      <c r="C1049" s="16">
        <v>2010</v>
      </c>
      <c r="D1049" s="16">
        <v>154</v>
      </c>
      <c r="E1049" s="16">
        <v>536</v>
      </c>
      <c r="F1049" s="16">
        <v>89</v>
      </c>
      <c r="G1049" s="16">
        <v>127</v>
      </c>
      <c r="H1049" s="16">
        <v>38</v>
      </c>
      <c r="I1049" s="16">
        <v>4</v>
      </c>
      <c r="J1049" s="16">
        <v>18</v>
      </c>
      <c r="K1049" s="16">
        <v>62</v>
      </c>
      <c r="L1049" s="16">
        <v>42</v>
      </c>
      <c r="M1049" s="16">
        <v>9</v>
      </c>
      <c r="N1049" s="16">
        <v>67</v>
      </c>
      <c r="O1049" s="16">
        <v>164</v>
      </c>
      <c r="P1049" s="13" t="str">
        <f>IFERROR(VLOOKUP($A1049,'Fielding Data'!$A:$H,MATCH(P$1,'Fielding Data'!$A$1:$H$1,0),0),"Other")</f>
        <v>CF</v>
      </c>
      <c r="Q1049" s="13">
        <f>IFERROR(VLOOKUP($A1049,'Fielding Data'!$A:$H,MATCH(Q$1,'Fielding Data'!$A$1:$H$1,0),0),"Other")</f>
        <v>0</v>
      </c>
      <c r="R1049" s="13">
        <f>IFERROR(VLOOKUP($A1049,'Fielding Data'!$A:$H,MATCH(R$1,'Fielding Data'!$A$1:$H$1,0),0),"Other")</f>
        <v>0</v>
      </c>
      <c r="S1049" s="13">
        <f>IFERROR(VLOOKUP($A1049,'Fielding Data'!$A:$H,MATCH(S$1,'Fielding Data'!$A$1:$H$1,0),0),"Other")</f>
        <v>0</v>
      </c>
      <c r="T1049" s="13">
        <f>IFERROR(VLOOKUP($A1049,'Fielding Data'!$A:$H,MATCH(T$1,'Fielding Data'!$A$1:$H$1,0),0),"Other")</f>
        <v>0</v>
      </c>
      <c r="U1049" s="13">
        <f>SUMIFS('Fielding Data'!E:E,'Fielding Data'!$A:$A,'Hitting Data'!$A1049)</f>
        <v>397</v>
      </c>
      <c r="V1049" s="13">
        <f>SUMIFS('Fielding Data'!F:F,'Fielding Data'!$A:$A,'Hitting Data'!$A1049)</f>
        <v>3</v>
      </c>
      <c r="W1049" s="13">
        <f>SUMIFS('Fielding Data'!G:G,'Fielding Data'!$A:$A,'Hitting Data'!$A1049)</f>
        <v>5</v>
      </c>
      <c r="X1049" s="13">
        <f>SUMIFS('Fielding Data'!H:H,'Fielding Data'!$A:$A,'Hitting Data'!$A1049)</f>
        <v>0</v>
      </c>
    </row>
    <row r="1050" spans="1:24" x14ac:dyDescent="0.3">
      <c r="A1050" s="13" t="str">
        <f t="shared" si="16"/>
        <v>uptonju012010</v>
      </c>
      <c r="B1050" s="16" t="s">
        <v>864</v>
      </c>
      <c r="C1050" s="16">
        <v>2010</v>
      </c>
      <c r="D1050" s="16">
        <v>133</v>
      </c>
      <c r="E1050" s="16">
        <v>495</v>
      </c>
      <c r="F1050" s="16">
        <v>73</v>
      </c>
      <c r="G1050" s="16">
        <v>135</v>
      </c>
      <c r="H1050" s="16">
        <v>27</v>
      </c>
      <c r="I1050" s="16">
        <v>3</v>
      </c>
      <c r="J1050" s="16">
        <v>17</v>
      </c>
      <c r="K1050" s="16">
        <v>69</v>
      </c>
      <c r="L1050" s="16">
        <v>18</v>
      </c>
      <c r="M1050" s="16">
        <v>8</v>
      </c>
      <c r="N1050" s="16">
        <v>64</v>
      </c>
      <c r="O1050" s="16">
        <v>152</v>
      </c>
      <c r="P1050" s="13" t="str">
        <f>IFERROR(VLOOKUP($A1050,'Fielding Data'!$A:$H,MATCH(P$1,'Fielding Data'!$A$1:$H$1,0),0),"Other")</f>
        <v>OF</v>
      </c>
      <c r="Q1050" s="13">
        <f>IFERROR(VLOOKUP($A1050,'Fielding Data'!$A:$H,MATCH(Q$1,'Fielding Data'!$A$1:$H$1,0),0),"Other")</f>
        <v>265</v>
      </c>
      <c r="R1050" s="13">
        <f>IFERROR(VLOOKUP($A1050,'Fielding Data'!$A:$H,MATCH(R$1,'Fielding Data'!$A$1:$H$1,0),0),"Other")</f>
        <v>1</v>
      </c>
      <c r="S1050" s="13">
        <f>IFERROR(VLOOKUP($A1050,'Fielding Data'!$A:$H,MATCH(S$1,'Fielding Data'!$A$1:$H$1,0),0),"Other")</f>
        <v>4</v>
      </c>
      <c r="T1050" s="13">
        <f>IFERROR(VLOOKUP($A1050,'Fielding Data'!$A:$H,MATCH(T$1,'Fielding Data'!$A$1:$H$1,0),0),"Other")</f>
        <v>0</v>
      </c>
      <c r="U1050" s="13">
        <f>SUMIFS('Fielding Data'!E:E,'Fielding Data'!$A:$A,'Hitting Data'!$A1050)</f>
        <v>265</v>
      </c>
      <c r="V1050" s="13">
        <f>SUMIFS('Fielding Data'!F:F,'Fielding Data'!$A:$A,'Hitting Data'!$A1050)</f>
        <v>1</v>
      </c>
      <c r="W1050" s="13">
        <f>SUMIFS('Fielding Data'!G:G,'Fielding Data'!$A:$A,'Hitting Data'!$A1050)</f>
        <v>4</v>
      </c>
      <c r="X1050" s="13">
        <f>SUMIFS('Fielding Data'!H:H,'Fielding Data'!$A:$A,'Hitting Data'!$A1050)</f>
        <v>0</v>
      </c>
    </row>
    <row r="1051" spans="1:24" x14ac:dyDescent="0.3">
      <c r="A1051" s="13" t="str">
        <f t="shared" si="16"/>
        <v>uribeju012010</v>
      </c>
      <c r="B1051" s="16" t="s">
        <v>281</v>
      </c>
      <c r="C1051" s="16">
        <v>2010</v>
      </c>
      <c r="D1051" s="16">
        <v>148</v>
      </c>
      <c r="E1051" s="16">
        <v>521</v>
      </c>
      <c r="F1051" s="16">
        <v>64</v>
      </c>
      <c r="G1051" s="16">
        <v>129</v>
      </c>
      <c r="H1051" s="16">
        <v>24</v>
      </c>
      <c r="I1051" s="16">
        <v>2</v>
      </c>
      <c r="J1051" s="16">
        <v>24</v>
      </c>
      <c r="K1051" s="16">
        <v>85</v>
      </c>
      <c r="L1051" s="16">
        <v>1</v>
      </c>
      <c r="M1051" s="16">
        <v>2</v>
      </c>
      <c r="N1051" s="16">
        <v>45</v>
      </c>
      <c r="O1051" s="16">
        <v>92</v>
      </c>
      <c r="P1051" s="13" t="str">
        <f>IFERROR(VLOOKUP($A1051,'Fielding Data'!$A:$H,MATCH(P$1,'Fielding Data'!$A$1:$H$1,0),0),"Other")</f>
        <v>2B</v>
      </c>
      <c r="Q1051" s="13">
        <f>IFERROR(VLOOKUP($A1051,'Fielding Data'!$A:$H,MATCH(Q$1,'Fielding Data'!$A$1:$H$1,0),0),"Other")</f>
        <v>44</v>
      </c>
      <c r="R1051" s="13">
        <f>IFERROR(VLOOKUP($A1051,'Fielding Data'!$A:$H,MATCH(R$1,'Fielding Data'!$A$1:$H$1,0),0),"Other")</f>
        <v>54</v>
      </c>
      <c r="S1051" s="13">
        <f>IFERROR(VLOOKUP($A1051,'Fielding Data'!$A:$H,MATCH(S$1,'Fielding Data'!$A$1:$H$1,0),0),"Other")</f>
        <v>0</v>
      </c>
      <c r="T1051" s="13">
        <f>IFERROR(VLOOKUP($A1051,'Fielding Data'!$A:$H,MATCH(T$1,'Fielding Data'!$A$1:$H$1,0),0),"Other")</f>
        <v>12</v>
      </c>
      <c r="U1051" s="13">
        <f>SUMIFS('Fielding Data'!E:E,'Fielding Data'!$A:$A,'Hitting Data'!$A1051)</f>
        <v>198</v>
      </c>
      <c r="V1051" s="13">
        <f>SUMIFS('Fielding Data'!F:F,'Fielding Data'!$A:$A,'Hitting Data'!$A1051)</f>
        <v>333</v>
      </c>
      <c r="W1051" s="13">
        <f>SUMIFS('Fielding Data'!G:G,'Fielding Data'!$A:$A,'Hitting Data'!$A1051)</f>
        <v>9</v>
      </c>
      <c r="X1051" s="13">
        <f>SUMIFS('Fielding Data'!H:H,'Fielding Data'!$A:$A,'Hitting Data'!$A1051)</f>
        <v>52</v>
      </c>
    </row>
    <row r="1052" spans="1:24" x14ac:dyDescent="0.3">
      <c r="A1052" s="13" t="str">
        <f t="shared" si="16"/>
        <v>utleych012010</v>
      </c>
      <c r="B1052" s="16" t="s">
        <v>405</v>
      </c>
      <c r="C1052" s="16">
        <v>2010</v>
      </c>
      <c r="D1052" s="16">
        <v>115</v>
      </c>
      <c r="E1052" s="16">
        <v>425</v>
      </c>
      <c r="F1052" s="16">
        <v>75</v>
      </c>
      <c r="G1052" s="16">
        <v>117</v>
      </c>
      <c r="H1052" s="16">
        <v>20</v>
      </c>
      <c r="I1052" s="16">
        <v>2</v>
      </c>
      <c r="J1052" s="16">
        <v>16</v>
      </c>
      <c r="K1052" s="16">
        <v>65</v>
      </c>
      <c r="L1052" s="16">
        <v>13</v>
      </c>
      <c r="M1052" s="16">
        <v>2</v>
      </c>
      <c r="N1052" s="16">
        <v>63</v>
      </c>
      <c r="O1052" s="16">
        <v>63</v>
      </c>
      <c r="P1052" s="13" t="str">
        <f>IFERROR(VLOOKUP($A1052,'Fielding Data'!$A:$H,MATCH(P$1,'Fielding Data'!$A$1:$H$1,0),0),"Other")</f>
        <v>2B</v>
      </c>
      <c r="Q1052" s="13">
        <f>IFERROR(VLOOKUP($A1052,'Fielding Data'!$A:$H,MATCH(Q$1,'Fielding Data'!$A$1:$H$1,0),0),"Other")</f>
        <v>228</v>
      </c>
      <c r="R1052" s="13">
        <f>IFERROR(VLOOKUP($A1052,'Fielding Data'!$A:$H,MATCH(R$1,'Fielding Data'!$A$1:$H$1,0),0),"Other")</f>
        <v>347</v>
      </c>
      <c r="S1052" s="13">
        <f>IFERROR(VLOOKUP($A1052,'Fielding Data'!$A:$H,MATCH(S$1,'Fielding Data'!$A$1:$H$1,0),0),"Other")</f>
        <v>11</v>
      </c>
      <c r="T1052" s="13">
        <f>IFERROR(VLOOKUP($A1052,'Fielding Data'!$A:$H,MATCH(T$1,'Fielding Data'!$A$1:$H$1,0),0),"Other")</f>
        <v>86</v>
      </c>
      <c r="U1052" s="13">
        <f>SUMIFS('Fielding Data'!E:E,'Fielding Data'!$A:$A,'Hitting Data'!$A1052)</f>
        <v>228</v>
      </c>
      <c r="V1052" s="13">
        <f>SUMIFS('Fielding Data'!F:F,'Fielding Data'!$A:$A,'Hitting Data'!$A1052)</f>
        <v>347</v>
      </c>
      <c r="W1052" s="13">
        <f>SUMIFS('Fielding Data'!G:G,'Fielding Data'!$A:$A,'Hitting Data'!$A1052)</f>
        <v>11</v>
      </c>
      <c r="X1052" s="13">
        <f>SUMIFS('Fielding Data'!H:H,'Fielding Data'!$A:$A,'Hitting Data'!$A1052)</f>
        <v>86</v>
      </c>
    </row>
    <row r="1053" spans="1:24" x14ac:dyDescent="0.3">
      <c r="A1053" s="13" t="str">
        <f t="shared" si="16"/>
        <v>valaich012010</v>
      </c>
      <c r="B1053" s="16" t="s">
        <v>1401</v>
      </c>
      <c r="C1053" s="16">
        <v>2010</v>
      </c>
      <c r="D1053" s="16">
        <v>19</v>
      </c>
      <c r="E1053" s="16">
        <v>38</v>
      </c>
      <c r="F1053" s="16">
        <v>3</v>
      </c>
      <c r="G1053" s="16">
        <v>10</v>
      </c>
      <c r="H1053" s="16">
        <v>1</v>
      </c>
      <c r="I1053" s="16">
        <v>0</v>
      </c>
      <c r="J1053" s="16">
        <v>1</v>
      </c>
      <c r="K1053" s="16">
        <v>2</v>
      </c>
      <c r="L1053" s="16">
        <v>0</v>
      </c>
      <c r="M1053" s="16">
        <v>0</v>
      </c>
      <c r="N1053" s="16">
        <v>1</v>
      </c>
      <c r="O1053" s="16">
        <v>9</v>
      </c>
      <c r="P1053" s="13" t="str">
        <f>IFERROR(VLOOKUP($A1053,'Fielding Data'!$A:$H,MATCH(P$1,'Fielding Data'!$A$1:$H$1,0),0),"Other")</f>
        <v>2B</v>
      </c>
      <c r="Q1053" s="13">
        <f>IFERROR(VLOOKUP($A1053,'Fielding Data'!$A:$H,MATCH(Q$1,'Fielding Data'!$A$1:$H$1,0),0),"Other")</f>
        <v>19</v>
      </c>
      <c r="R1053" s="13">
        <f>IFERROR(VLOOKUP($A1053,'Fielding Data'!$A:$H,MATCH(R$1,'Fielding Data'!$A$1:$H$1,0),0),"Other")</f>
        <v>24</v>
      </c>
      <c r="S1053" s="13">
        <f>IFERROR(VLOOKUP($A1053,'Fielding Data'!$A:$H,MATCH(S$1,'Fielding Data'!$A$1:$H$1,0),0),"Other")</f>
        <v>0</v>
      </c>
      <c r="T1053" s="13">
        <f>IFERROR(VLOOKUP($A1053,'Fielding Data'!$A:$H,MATCH(T$1,'Fielding Data'!$A$1:$H$1,0),0),"Other")</f>
        <v>7</v>
      </c>
      <c r="U1053" s="13">
        <f>SUMIFS('Fielding Data'!E:E,'Fielding Data'!$A:$A,'Hitting Data'!$A1053)</f>
        <v>19</v>
      </c>
      <c r="V1053" s="13">
        <f>SUMIFS('Fielding Data'!F:F,'Fielding Data'!$A:$A,'Hitting Data'!$A1053)</f>
        <v>26</v>
      </c>
      <c r="W1053" s="13">
        <f>SUMIFS('Fielding Data'!G:G,'Fielding Data'!$A:$A,'Hitting Data'!$A1053)</f>
        <v>0</v>
      </c>
      <c r="X1053" s="13">
        <f>SUMIFS('Fielding Data'!H:H,'Fielding Data'!$A:$A,'Hitting Data'!$A1053)</f>
        <v>8</v>
      </c>
    </row>
    <row r="1054" spans="1:24" x14ac:dyDescent="0.3">
      <c r="A1054" s="13" t="str">
        <f t="shared" si="16"/>
        <v>valbulu012010</v>
      </c>
      <c r="B1054" s="16" t="s">
        <v>1027</v>
      </c>
      <c r="C1054" s="16">
        <v>2010</v>
      </c>
      <c r="D1054" s="16">
        <v>91</v>
      </c>
      <c r="E1054" s="16">
        <v>275</v>
      </c>
      <c r="F1054" s="16">
        <v>22</v>
      </c>
      <c r="G1054" s="16">
        <v>53</v>
      </c>
      <c r="H1054" s="16">
        <v>12</v>
      </c>
      <c r="I1054" s="16">
        <v>0</v>
      </c>
      <c r="J1054" s="16">
        <v>2</v>
      </c>
      <c r="K1054" s="16">
        <v>24</v>
      </c>
      <c r="L1054" s="16">
        <v>1</v>
      </c>
      <c r="M1054" s="16">
        <v>2</v>
      </c>
      <c r="N1054" s="16">
        <v>28</v>
      </c>
      <c r="O1054" s="16">
        <v>61</v>
      </c>
      <c r="P1054" s="13" t="str">
        <f>IFERROR(VLOOKUP($A1054,'Fielding Data'!$A:$H,MATCH(P$1,'Fielding Data'!$A$1:$H$1,0),0),"Other")</f>
        <v>2B</v>
      </c>
      <c r="Q1054" s="13">
        <f>IFERROR(VLOOKUP($A1054,'Fielding Data'!$A:$H,MATCH(Q$1,'Fielding Data'!$A$1:$H$1,0),0),"Other")</f>
        <v>127</v>
      </c>
      <c r="R1054" s="13">
        <f>IFERROR(VLOOKUP($A1054,'Fielding Data'!$A:$H,MATCH(R$1,'Fielding Data'!$A$1:$H$1,0),0),"Other")</f>
        <v>232</v>
      </c>
      <c r="S1054" s="13">
        <f>IFERROR(VLOOKUP($A1054,'Fielding Data'!$A:$H,MATCH(S$1,'Fielding Data'!$A$1:$H$1,0),0),"Other")</f>
        <v>4</v>
      </c>
      <c r="T1054" s="13">
        <f>IFERROR(VLOOKUP($A1054,'Fielding Data'!$A:$H,MATCH(T$1,'Fielding Data'!$A$1:$H$1,0),0),"Other")</f>
        <v>59</v>
      </c>
      <c r="U1054" s="13">
        <f>SUMIFS('Fielding Data'!E:E,'Fielding Data'!$A:$A,'Hitting Data'!$A1054)</f>
        <v>138</v>
      </c>
      <c r="V1054" s="13">
        <f>SUMIFS('Fielding Data'!F:F,'Fielding Data'!$A:$A,'Hitting Data'!$A1054)</f>
        <v>261</v>
      </c>
      <c r="W1054" s="13">
        <f>SUMIFS('Fielding Data'!G:G,'Fielding Data'!$A:$A,'Hitting Data'!$A1054)</f>
        <v>10</v>
      </c>
      <c r="X1054" s="13">
        <f>SUMIFS('Fielding Data'!H:H,'Fielding Data'!$A:$A,'Hitting Data'!$A1054)</f>
        <v>64</v>
      </c>
    </row>
    <row r="1055" spans="1:24" x14ac:dyDescent="0.3">
      <c r="A1055" s="13" t="str">
        <f t="shared" si="16"/>
        <v>valdece012010</v>
      </c>
      <c r="B1055" s="16" t="s">
        <v>1402</v>
      </c>
      <c r="C1055" s="16">
        <v>2010</v>
      </c>
      <c r="D1055" s="16">
        <v>9</v>
      </c>
      <c r="E1055" s="16">
        <v>4</v>
      </c>
      <c r="F1055" s="16">
        <v>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0</v>
      </c>
      <c r="O1055" s="16">
        <v>3</v>
      </c>
      <c r="P1055" s="13" t="str">
        <f>IFERROR(VLOOKUP($A1055,'Fielding Data'!$A:$H,MATCH(P$1,'Fielding Data'!$A$1:$H$1,0),0),"Other")</f>
        <v>P</v>
      </c>
      <c r="Q1055" s="13">
        <f>IFERROR(VLOOKUP($A1055,'Fielding Data'!$A:$H,MATCH(Q$1,'Fielding Data'!$A$1:$H$1,0),0),"Other")</f>
        <v>5</v>
      </c>
      <c r="R1055" s="13">
        <f>IFERROR(VLOOKUP($A1055,'Fielding Data'!$A:$H,MATCH(R$1,'Fielding Data'!$A$1:$H$1,0),0),"Other")</f>
        <v>1</v>
      </c>
      <c r="S1055" s="13">
        <f>IFERROR(VLOOKUP($A1055,'Fielding Data'!$A:$H,MATCH(S$1,'Fielding Data'!$A$1:$H$1,0),0),"Other")</f>
        <v>0</v>
      </c>
      <c r="T1055" s="13">
        <f>IFERROR(VLOOKUP($A1055,'Fielding Data'!$A:$H,MATCH(T$1,'Fielding Data'!$A$1:$H$1,0),0),"Other")</f>
        <v>1</v>
      </c>
      <c r="U1055" s="13">
        <f>SUMIFS('Fielding Data'!E:E,'Fielding Data'!$A:$A,'Hitting Data'!$A1055)</f>
        <v>5</v>
      </c>
      <c r="V1055" s="13">
        <f>SUMIFS('Fielding Data'!F:F,'Fielding Data'!$A:$A,'Hitting Data'!$A1055)</f>
        <v>1</v>
      </c>
      <c r="W1055" s="13">
        <f>SUMIFS('Fielding Data'!G:G,'Fielding Data'!$A:$A,'Hitting Data'!$A1055)</f>
        <v>0</v>
      </c>
      <c r="X1055" s="13">
        <f>SUMIFS('Fielding Data'!H:H,'Fielding Data'!$A:$A,'Hitting Data'!$A1055)</f>
        <v>1</v>
      </c>
    </row>
    <row r="1056" spans="1:24" x14ac:dyDescent="0.3">
      <c r="A1056" s="13" t="str">
        <f t="shared" si="16"/>
        <v>valdeme012010</v>
      </c>
      <c r="B1056" s="16" t="s">
        <v>503</v>
      </c>
      <c r="C1056" s="16">
        <v>2010</v>
      </c>
      <c r="D1056" s="16">
        <v>2</v>
      </c>
      <c r="E1056" s="16">
        <v>0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3" t="str">
        <f>IFERROR(VLOOKUP($A1056,'Fielding Data'!$A:$H,MATCH(P$1,'Fielding Data'!$A$1:$H$1,0),0),"Other")</f>
        <v>P</v>
      </c>
      <c r="Q1056" s="13">
        <f>IFERROR(VLOOKUP($A1056,'Fielding Data'!$A:$H,MATCH(Q$1,'Fielding Data'!$A$1:$H$1,0),0),"Other")</f>
        <v>1</v>
      </c>
      <c r="R1056" s="13">
        <f>IFERROR(VLOOKUP($A1056,'Fielding Data'!$A:$H,MATCH(R$1,'Fielding Data'!$A$1:$H$1,0),0),"Other")</f>
        <v>1</v>
      </c>
      <c r="S1056" s="13">
        <f>IFERROR(VLOOKUP($A1056,'Fielding Data'!$A:$H,MATCH(S$1,'Fielding Data'!$A$1:$H$1,0),0),"Other")</f>
        <v>0</v>
      </c>
      <c r="T1056" s="13">
        <f>IFERROR(VLOOKUP($A1056,'Fielding Data'!$A:$H,MATCH(T$1,'Fielding Data'!$A$1:$H$1,0),0),"Other")</f>
        <v>0</v>
      </c>
      <c r="U1056" s="13">
        <f>SUMIFS('Fielding Data'!E:E,'Fielding Data'!$A:$A,'Hitting Data'!$A1056)</f>
        <v>1</v>
      </c>
      <c r="V1056" s="13">
        <f>SUMIFS('Fielding Data'!F:F,'Fielding Data'!$A:$A,'Hitting Data'!$A1056)</f>
        <v>1</v>
      </c>
      <c r="W1056" s="13">
        <f>SUMIFS('Fielding Data'!G:G,'Fielding Data'!$A:$A,'Hitting Data'!$A1056)</f>
        <v>0</v>
      </c>
      <c r="X1056" s="13">
        <f>SUMIFS('Fielding Data'!H:H,'Fielding Data'!$A:$A,'Hitting Data'!$A1056)</f>
        <v>0</v>
      </c>
    </row>
    <row r="1057" spans="1:24" x14ac:dyDescent="0.3">
      <c r="A1057" s="13" t="str">
        <f t="shared" si="16"/>
        <v>valdera022010</v>
      </c>
      <c r="B1057" s="16" t="s">
        <v>1403</v>
      </c>
      <c r="C1057" s="16">
        <v>2010</v>
      </c>
      <c r="D1057" s="16">
        <v>38</v>
      </c>
      <c r="E1057" s="16">
        <v>10</v>
      </c>
      <c r="F1057" s="16">
        <v>1</v>
      </c>
      <c r="G1057" s="16">
        <v>4</v>
      </c>
      <c r="H1057" s="16">
        <v>1</v>
      </c>
      <c r="I1057" s="16">
        <v>0</v>
      </c>
      <c r="J1057" s="16">
        <v>0</v>
      </c>
      <c r="K1057" s="16">
        <v>1</v>
      </c>
      <c r="L1057" s="16">
        <v>0</v>
      </c>
      <c r="M1057" s="16">
        <v>0</v>
      </c>
      <c r="N1057" s="16">
        <v>0</v>
      </c>
      <c r="O1057" s="16">
        <v>3</v>
      </c>
      <c r="P1057" s="13" t="str">
        <f>IFERROR(VLOOKUP($A1057,'Fielding Data'!$A:$H,MATCH(P$1,'Fielding Data'!$A$1:$H$1,0),0),"Other")</f>
        <v>P</v>
      </c>
      <c r="Q1057" s="13">
        <f>IFERROR(VLOOKUP($A1057,'Fielding Data'!$A:$H,MATCH(Q$1,'Fielding Data'!$A$1:$H$1,0),0),"Other")</f>
        <v>3</v>
      </c>
      <c r="R1057" s="13">
        <f>IFERROR(VLOOKUP($A1057,'Fielding Data'!$A:$H,MATCH(R$1,'Fielding Data'!$A$1:$H$1,0),0),"Other")</f>
        <v>8</v>
      </c>
      <c r="S1057" s="13">
        <f>IFERROR(VLOOKUP($A1057,'Fielding Data'!$A:$H,MATCH(S$1,'Fielding Data'!$A$1:$H$1,0),0),"Other")</f>
        <v>0</v>
      </c>
      <c r="T1057" s="13">
        <f>IFERROR(VLOOKUP($A1057,'Fielding Data'!$A:$H,MATCH(T$1,'Fielding Data'!$A$1:$H$1,0),0),"Other")</f>
        <v>0</v>
      </c>
      <c r="U1057" s="13">
        <f>SUMIFS('Fielding Data'!E:E,'Fielding Data'!$A:$A,'Hitting Data'!$A1057)</f>
        <v>3</v>
      </c>
      <c r="V1057" s="13">
        <f>SUMIFS('Fielding Data'!F:F,'Fielding Data'!$A:$A,'Hitting Data'!$A1057)</f>
        <v>8</v>
      </c>
      <c r="W1057" s="13">
        <f>SUMIFS('Fielding Data'!G:G,'Fielding Data'!$A:$A,'Hitting Data'!$A1057)</f>
        <v>0</v>
      </c>
      <c r="X1057" s="13">
        <f>SUMIFS('Fielding Data'!H:H,'Fielding Data'!$A:$A,'Hitting Data'!$A1057)</f>
        <v>0</v>
      </c>
    </row>
    <row r="1058" spans="1:24" x14ac:dyDescent="0.3">
      <c r="A1058" s="13" t="str">
        <f t="shared" si="16"/>
        <v>valdewi012010</v>
      </c>
      <c r="B1058" s="16" t="s">
        <v>504</v>
      </c>
      <c r="C1058" s="16">
        <v>2010</v>
      </c>
      <c r="D1058" s="16">
        <v>111</v>
      </c>
      <c r="E1058" s="16">
        <v>333</v>
      </c>
      <c r="F1058" s="16">
        <v>37</v>
      </c>
      <c r="G1058" s="16">
        <v>86</v>
      </c>
      <c r="H1058" s="16">
        <v>16</v>
      </c>
      <c r="I1058" s="16">
        <v>3</v>
      </c>
      <c r="J1058" s="16">
        <v>4</v>
      </c>
      <c r="K1058" s="16">
        <v>35</v>
      </c>
      <c r="L1058" s="16">
        <v>7</v>
      </c>
      <c r="M1058" s="16">
        <v>0</v>
      </c>
      <c r="N1058" s="16">
        <v>21</v>
      </c>
      <c r="O1058" s="16">
        <v>43</v>
      </c>
      <c r="P1058" s="13" t="str">
        <f>IFERROR(VLOOKUP($A1058,'Fielding Data'!$A:$H,MATCH(P$1,'Fielding Data'!$A$1:$H$1,0),0),"Other")</f>
        <v>2B</v>
      </c>
      <c r="Q1058" s="13">
        <f>IFERROR(VLOOKUP($A1058,'Fielding Data'!$A:$H,MATCH(Q$1,'Fielding Data'!$A$1:$H$1,0),0),"Other")</f>
        <v>57</v>
      </c>
      <c r="R1058" s="13">
        <f>IFERROR(VLOOKUP($A1058,'Fielding Data'!$A:$H,MATCH(R$1,'Fielding Data'!$A$1:$H$1,0),0),"Other")</f>
        <v>91</v>
      </c>
      <c r="S1058" s="13">
        <f>IFERROR(VLOOKUP($A1058,'Fielding Data'!$A:$H,MATCH(S$1,'Fielding Data'!$A$1:$H$1,0),0),"Other")</f>
        <v>1</v>
      </c>
      <c r="T1058" s="13">
        <f>IFERROR(VLOOKUP($A1058,'Fielding Data'!$A:$H,MATCH(T$1,'Fielding Data'!$A$1:$H$1,0),0),"Other")</f>
        <v>20</v>
      </c>
      <c r="U1058" s="13">
        <f>SUMIFS('Fielding Data'!E:E,'Fielding Data'!$A:$A,'Hitting Data'!$A1058)</f>
        <v>143</v>
      </c>
      <c r="V1058" s="13">
        <f>SUMIFS('Fielding Data'!F:F,'Fielding Data'!$A:$A,'Hitting Data'!$A1058)</f>
        <v>251</v>
      </c>
      <c r="W1058" s="13">
        <f>SUMIFS('Fielding Data'!G:G,'Fielding Data'!$A:$A,'Hitting Data'!$A1058)</f>
        <v>3</v>
      </c>
      <c r="X1058" s="13">
        <f>SUMIFS('Fielding Data'!H:H,'Fielding Data'!$A:$A,'Hitting Data'!$A1058)</f>
        <v>55</v>
      </c>
    </row>
    <row r="1059" spans="1:24" x14ac:dyDescent="0.3">
      <c r="A1059" s="13" t="str">
        <f t="shared" si="16"/>
        <v>valenda012010</v>
      </c>
      <c r="B1059" s="16" t="s">
        <v>1404</v>
      </c>
      <c r="C1059" s="16">
        <v>2010</v>
      </c>
      <c r="D1059" s="16">
        <v>85</v>
      </c>
      <c r="E1059" s="16">
        <v>299</v>
      </c>
      <c r="F1059" s="16">
        <v>30</v>
      </c>
      <c r="G1059" s="16">
        <v>93</v>
      </c>
      <c r="H1059" s="16">
        <v>18</v>
      </c>
      <c r="I1059" s="16">
        <v>1</v>
      </c>
      <c r="J1059" s="16">
        <v>7</v>
      </c>
      <c r="K1059" s="16">
        <v>40</v>
      </c>
      <c r="L1059" s="16">
        <v>2</v>
      </c>
      <c r="M1059" s="16">
        <v>0</v>
      </c>
      <c r="N1059" s="16">
        <v>20</v>
      </c>
      <c r="O1059" s="16">
        <v>46</v>
      </c>
      <c r="P1059" s="13" t="str">
        <f>IFERROR(VLOOKUP($A1059,'Fielding Data'!$A:$H,MATCH(P$1,'Fielding Data'!$A$1:$H$1,0),0),"Other")</f>
        <v>3B</v>
      </c>
      <c r="Q1059" s="13">
        <f>IFERROR(VLOOKUP($A1059,'Fielding Data'!$A:$H,MATCH(Q$1,'Fielding Data'!$A$1:$H$1,0),0),"Other")</f>
        <v>46</v>
      </c>
      <c r="R1059" s="13">
        <f>IFERROR(VLOOKUP($A1059,'Fielding Data'!$A:$H,MATCH(R$1,'Fielding Data'!$A$1:$H$1,0),0),"Other")</f>
        <v>171</v>
      </c>
      <c r="S1059" s="13">
        <f>IFERROR(VLOOKUP($A1059,'Fielding Data'!$A:$H,MATCH(S$1,'Fielding Data'!$A$1:$H$1,0),0),"Other")</f>
        <v>6</v>
      </c>
      <c r="T1059" s="13">
        <f>IFERROR(VLOOKUP($A1059,'Fielding Data'!$A:$H,MATCH(T$1,'Fielding Data'!$A$1:$H$1,0),0),"Other")</f>
        <v>14</v>
      </c>
      <c r="U1059" s="13">
        <f>SUMIFS('Fielding Data'!E:E,'Fielding Data'!$A:$A,'Hitting Data'!$A1059)</f>
        <v>46</v>
      </c>
      <c r="V1059" s="13">
        <f>SUMIFS('Fielding Data'!F:F,'Fielding Data'!$A:$A,'Hitting Data'!$A1059)</f>
        <v>171</v>
      </c>
      <c r="W1059" s="13">
        <f>SUMIFS('Fielding Data'!G:G,'Fielding Data'!$A:$A,'Hitting Data'!$A1059)</f>
        <v>6</v>
      </c>
      <c r="X1059" s="13">
        <f>SUMIFS('Fielding Data'!H:H,'Fielding Data'!$A:$A,'Hitting Data'!$A1059)</f>
        <v>14</v>
      </c>
    </row>
    <row r="1060" spans="1:24" x14ac:dyDescent="0.3">
      <c r="A1060" s="13" t="str">
        <f t="shared" si="16"/>
        <v>valvejo012010</v>
      </c>
      <c r="B1060" s="16" t="s">
        <v>406</v>
      </c>
      <c r="C1060" s="16">
        <v>2010</v>
      </c>
      <c r="D1060" s="16">
        <v>60</v>
      </c>
      <c r="E1060" s="16">
        <v>0</v>
      </c>
      <c r="F1060" s="16">
        <v>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3" t="str">
        <f>IFERROR(VLOOKUP($A1060,'Fielding Data'!$A:$H,MATCH(P$1,'Fielding Data'!$A$1:$H$1,0),0),"Other")</f>
        <v>P</v>
      </c>
      <c r="Q1060" s="13">
        <f>IFERROR(VLOOKUP($A1060,'Fielding Data'!$A:$H,MATCH(Q$1,'Fielding Data'!$A$1:$H$1,0),0),"Other")</f>
        <v>4</v>
      </c>
      <c r="R1060" s="13">
        <f>IFERROR(VLOOKUP($A1060,'Fielding Data'!$A:$H,MATCH(R$1,'Fielding Data'!$A$1:$H$1,0),0),"Other")</f>
        <v>4</v>
      </c>
      <c r="S1060" s="13">
        <f>IFERROR(VLOOKUP($A1060,'Fielding Data'!$A:$H,MATCH(S$1,'Fielding Data'!$A$1:$H$1,0),0),"Other")</f>
        <v>0</v>
      </c>
      <c r="T1060" s="13">
        <f>IFERROR(VLOOKUP($A1060,'Fielding Data'!$A:$H,MATCH(T$1,'Fielding Data'!$A$1:$H$1,0),0),"Other")</f>
        <v>2</v>
      </c>
      <c r="U1060" s="13">
        <f>SUMIFS('Fielding Data'!E:E,'Fielding Data'!$A:$A,'Hitting Data'!$A1060)</f>
        <v>4</v>
      </c>
      <c r="V1060" s="13">
        <f>SUMIFS('Fielding Data'!F:F,'Fielding Data'!$A:$A,'Hitting Data'!$A1060)</f>
        <v>4</v>
      </c>
      <c r="W1060" s="13">
        <f>SUMIFS('Fielding Data'!G:G,'Fielding Data'!$A:$A,'Hitting Data'!$A1060)</f>
        <v>0</v>
      </c>
      <c r="X1060" s="13">
        <f>SUMIFS('Fielding Data'!H:H,'Fielding Data'!$A:$A,'Hitting Data'!$A1060)</f>
        <v>2</v>
      </c>
    </row>
    <row r="1061" spans="1:24" x14ac:dyDescent="0.3">
      <c r="A1061" s="13" t="str">
        <f t="shared" si="16"/>
        <v>vanevjo012010</v>
      </c>
      <c r="B1061" s="16" t="s">
        <v>1028</v>
      </c>
      <c r="C1061" s="16">
        <v>2010</v>
      </c>
      <c r="D1061" s="16">
        <v>22</v>
      </c>
      <c r="E1061" s="16">
        <v>19</v>
      </c>
      <c r="F1061" s="16">
        <v>6</v>
      </c>
      <c r="G1061" s="16">
        <v>4</v>
      </c>
      <c r="H1061" s="16">
        <v>1</v>
      </c>
      <c r="I1061" s="16">
        <v>0</v>
      </c>
      <c r="J1061" s="16">
        <v>1</v>
      </c>
      <c r="K1061" s="16">
        <v>1</v>
      </c>
      <c r="L1061" s="16">
        <v>0</v>
      </c>
      <c r="M1061" s="16">
        <v>0</v>
      </c>
      <c r="N1061" s="16">
        <v>2</v>
      </c>
      <c r="O1061" s="16">
        <v>9</v>
      </c>
      <c r="P1061" s="13" t="str">
        <f>IFERROR(VLOOKUP($A1061,'Fielding Data'!$A:$H,MATCH(P$1,'Fielding Data'!$A$1:$H$1,0),0),"Other")</f>
        <v>CF</v>
      </c>
      <c r="Q1061" s="13">
        <f>IFERROR(VLOOKUP($A1061,'Fielding Data'!$A:$H,MATCH(Q$1,'Fielding Data'!$A$1:$H$1,0),0),"Other")</f>
        <v>0</v>
      </c>
      <c r="R1061" s="13">
        <f>IFERROR(VLOOKUP($A1061,'Fielding Data'!$A:$H,MATCH(R$1,'Fielding Data'!$A$1:$H$1,0),0),"Other")</f>
        <v>0</v>
      </c>
      <c r="S1061" s="13">
        <f>IFERROR(VLOOKUP($A1061,'Fielding Data'!$A:$H,MATCH(S$1,'Fielding Data'!$A$1:$H$1,0),0),"Other")</f>
        <v>0</v>
      </c>
      <c r="T1061" s="13">
        <f>IFERROR(VLOOKUP($A1061,'Fielding Data'!$A:$H,MATCH(T$1,'Fielding Data'!$A$1:$H$1,0),0),"Other")</f>
        <v>0</v>
      </c>
      <c r="U1061" s="13">
        <f>SUMIFS('Fielding Data'!E:E,'Fielding Data'!$A:$A,'Hitting Data'!$A1061)</f>
        <v>16</v>
      </c>
      <c r="V1061" s="13">
        <f>SUMIFS('Fielding Data'!F:F,'Fielding Data'!$A:$A,'Hitting Data'!$A1061)</f>
        <v>0</v>
      </c>
      <c r="W1061" s="13">
        <f>SUMIFS('Fielding Data'!G:G,'Fielding Data'!$A:$A,'Hitting Data'!$A1061)</f>
        <v>0</v>
      </c>
      <c r="X1061" s="13">
        <f>SUMIFS('Fielding Data'!H:H,'Fielding Data'!$A:$A,'Hitting Data'!$A1061)</f>
        <v>0</v>
      </c>
    </row>
    <row r="1062" spans="1:24" x14ac:dyDescent="0.3">
      <c r="A1062" s="13" t="str">
        <f t="shared" si="16"/>
        <v>vargacl012010</v>
      </c>
      <c r="B1062" s="16" t="s">
        <v>407</v>
      </c>
      <c r="C1062" s="16">
        <v>2010</v>
      </c>
      <c r="D1062" s="16">
        <v>17</v>
      </c>
      <c r="E1062" s="16">
        <v>3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3</v>
      </c>
      <c r="P1062" s="13" t="str">
        <f>IFERROR(VLOOKUP($A1062,'Fielding Data'!$A:$H,MATCH(P$1,'Fielding Data'!$A$1:$H$1,0),0),"Other")</f>
        <v>P</v>
      </c>
      <c r="Q1062" s="13">
        <f>IFERROR(VLOOKUP($A1062,'Fielding Data'!$A:$H,MATCH(Q$1,'Fielding Data'!$A$1:$H$1,0),0),"Other")</f>
        <v>1</v>
      </c>
      <c r="R1062" s="13">
        <f>IFERROR(VLOOKUP($A1062,'Fielding Data'!$A:$H,MATCH(R$1,'Fielding Data'!$A$1:$H$1,0),0),"Other")</f>
        <v>1</v>
      </c>
      <c r="S1062" s="13">
        <f>IFERROR(VLOOKUP($A1062,'Fielding Data'!$A:$H,MATCH(S$1,'Fielding Data'!$A$1:$H$1,0),0),"Other")</f>
        <v>0</v>
      </c>
      <c r="T1062" s="13">
        <f>IFERROR(VLOOKUP($A1062,'Fielding Data'!$A:$H,MATCH(T$1,'Fielding Data'!$A$1:$H$1,0),0),"Other")</f>
        <v>0</v>
      </c>
      <c r="U1062" s="13">
        <f>SUMIFS('Fielding Data'!E:E,'Fielding Data'!$A:$A,'Hitting Data'!$A1062)</f>
        <v>1</v>
      </c>
      <c r="V1062" s="13">
        <f>SUMIFS('Fielding Data'!F:F,'Fielding Data'!$A:$A,'Hitting Data'!$A1062)</f>
        <v>1</v>
      </c>
      <c r="W1062" s="13">
        <f>SUMIFS('Fielding Data'!G:G,'Fielding Data'!$A:$A,'Hitting Data'!$A1062)</f>
        <v>0</v>
      </c>
      <c r="X1062" s="13">
        <f>SUMIFS('Fielding Data'!H:H,'Fielding Data'!$A:$A,'Hitting Data'!$A1062)</f>
        <v>0</v>
      </c>
    </row>
    <row r="1063" spans="1:24" x14ac:dyDescent="0.3">
      <c r="A1063" s="13" t="str">
        <f t="shared" si="16"/>
        <v>vargaja012010</v>
      </c>
      <c r="B1063" s="16" t="s">
        <v>614</v>
      </c>
      <c r="C1063" s="16">
        <v>2010</v>
      </c>
      <c r="D1063" s="16">
        <v>31</v>
      </c>
      <c r="E1063" s="16">
        <v>6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3</v>
      </c>
      <c r="P1063" s="13" t="str">
        <f>IFERROR(VLOOKUP($A1063,'Fielding Data'!$A:$H,MATCH(P$1,'Fielding Data'!$A$1:$H$1,0),0),"Other")</f>
        <v>P</v>
      </c>
      <c r="Q1063" s="13">
        <f>IFERROR(VLOOKUP($A1063,'Fielding Data'!$A:$H,MATCH(Q$1,'Fielding Data'!$A$1:$H$1,0),0),"Other")</f>
        <v>9</v>
      </c>
      <c r="R1063" s="13">
        <f>IFERROR(VLOOKUP($A1063,'Fielding Data'!$A:$H,MATCH(R$1,'Fielding Data'!$A$1:$H$1,0),0),"Other")</f>
        <v>17</v>
      </c>
      <c r="S1063" s="13">
        <f>IFERROR(VLOOKUP($A1063,'Fielding Data'!$A:$H,MATCH(S$1,'Fielding Data'!$A$1:$H$1,0),0),"Other")</f>
        <v>0</v>
      </c>
      <c r="T1063" s="13">
        <f>IFERROR(VLOOKUP($A1063,'Fielding Data'!$A:$H,MATCH(T$1,'Fielding Data'!$A$1:$H$1,0),0),"Other")</f>
        <v>0</v>
      </c>
      <c r="U1063" s="13">
        <f>SUMIFS('Fielding Data'!E:E,'Fielding Data'!$A:$A,'Hitting Data'!$A1063)</f>
        <v>9</v>
      </c>
      <c r="V1063" s="13">
        <f>SUMIFS('Fielding Data'!F:F,'Fielding Data'!$A:$A,'Hitting Data'!$A1063)</f>
        <v>17</v>
      </c>
      <c r="W1063" s="13">
        <f>SUMIFS('Fielding Data'!G:G,'Fielding Data'!$A:$A,'Hitting Data'!$A1063)</f>
        <v>0</v>
      </c>
      <c r="X1063" s="13">
        <f>SUMIFS('Fielding Data'!H:H,'Fielding Data'!$A:$A,'Hitting Data'!$A1063)</f>
        <v>0</v>
      </c>
    </row>
    <row r="1064" spans="1:24" x14ac:dyDescent="0.3">
      <c r="A1064" s="13" t="str">
        <f t="shared" si="16"/>
        <v>varitja012010</v>
      </c>
      <c r="B1064" s="16" t="s">
        <v>206</v>
      </c>
      <c r="C1064" s="16">
        <v>2010</v>
      </c>
      <c r="D1064" s="16">
        <v>39</v>
      </c>
      <c r="E1064" s="16">
        <v>112</v>
      </c>
      <c r="F1064" s="16">
        <v>18</v>
      </c>
      <c r="G1064" s="16">
        <v>26</v>
      </c>
      <c r="H1064" s="16">
        <v>6</v>
      </c>
      <c r="I1064" s="16">
        <v>0</v>
      </c>
      <c r="J1064" s="16">
        <v>7</v>
      </c>
      <c r="K1064" s="16">
        <v>16</v>
      </c>
      <c r="L1064" s="16">
        <v>0</v>
      </c>
      <c r="M1064" s="16">
        <v>0</v>
      </c>
      <c r="N1064" s="16">
        <v>10</v>
      </c>
      <c r="O1064" s="16">
        <v>35</v>
      </c>
      <c r="P1064" s="13" t="str">
        <f>IFERROR(VLOOKUP($A1064,'Fielding Data'!$A:$H,MATCH(P$1,'Fielding Data'!$A$1:$H$1,0),0),"Other")</f>
        <v>C</v>
      </c>
      <c r="Q1064" s="13">
        <f>IFERROR(VLOOKUP($A1064,'Fielding Data'!$A:$H,MATCH(Q$1,'Fielding Data'!$A$1:$H$1,0),0),"Other")</f>
        <v>242</v>
      </c>
      <c r="R1064" s="13">
        <f>IFERROR(VLOOKUP($A1064,'Fielding Data'!$A:$H,MATCH(R$1,'Fielding Data'!$A$1:$H$1,0),0),"Other")</f>
        <v>13</v>
      </c>
      <c r="S1064" s="13">
        <f>IFERROR(VLOOKUP($A1064,'Fielding Data'!$A:$H,MATCH(S$1,'Fielding Data'!$A$1:$H$1,0),0),"Other")</f>
        <v>0</v>
      </c>
      <c r="T1064" s="13">
        <f>IFERROR(VLOOKUP($A1064,'Fielding Data'!$A:$H,MATCH(T$1,'Fielding Data'!$A$1:$H$1,0),0),"Other")</f>
        <v>2</v>
      </c>
      <c r="U1064" s="13">
        <f>SUMIFS('Fielding Data'!E:E,'Fielding Data'!$A:$A,'Hitting Data'!$A1064)</f>
        <v>242</v>
      </c>
      <c r="V1064" s="13">
        <f>SUMIFS('Fielding Data'!F:F,'Fielding Data'!$A:$A,'Hitting Data'!$A1064)</f>
        <v>13</v>
      </c>
      <c r="W1064" s="13">
        <f>SUMIFS('Fielding Data'!G:G,'Fielding Data'!$A:$A,'Hitting Data'!$A1064)</f>
        <v>0</v>
      </c>
      <c r="X1064" s="13">
        <f>SUMIFS('Fielding Data'!H:H,'Fielding Data'!$A:$A,'Hitting Data'!$A1064)</f>
        <v>2</v>
      </c>
    </row>
    <row r="1065" spans="1:24" x14ac:dyDescent="0.3">
      <c r="A1065" s="13" t="str">
        <f t="shared" si="16"/>
        <v>varvaan012010</v>
      </c>
      <c r="B1065" s="16" t="s">
        <v>1405</v>
      </c>
      <c r="C1065" s="16">
        <v>2010</v>
      </c>
      <c r="D1065" s="16">
        <v>4</v>
      </c>
      <c r="E1065" s="16">
        <v>0</v>
      </c>
      <c r="F1065" s="16">
        <v>0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3" t="str">
        <f>IFERROR(VLOOKUP($A1065,'Fielding Data'!$A:$H,MATCH(P$1,'Fielding Data'!$A$1:$H$1,0),0),"Other")</f>
        <v>P</v>
      </c>
      <c r="Q1065" s="13">
        <f>IFERROR(VLOOKUP($A1065,'Fielding Data'!$A:$H,MATCH(Q$1,'Fielding Data'!$A$1:$H$1,0),0),"Other")</f>
        <v>0</v>
      </c>
      <c r="R1065" s="13">
        <f>IFERROR(VLOOKUP($A1065,'Fielding Data'!$A:$H,MATCH(R$1,'Fielding Data'!$A$1:$H$1,0),0),"Other")</f>
        <v>1</v>
      </c>
      <c r="S1065" s="13">
        <f>IFERROR(VLOOKUP($A1065,'Fielding Data'!$A:$H,MATCH(S$1,'Fielding Data'!$A$1:$H$1,0),0),"Other")</f>
        <v>0</v>
      </c>
      <c r="T1065" s="13">
        <f>IFERROR(VLOOKUP($A1065,'Fielding Data'!$A:$H,MATCH(T$1,'Fielding Data'!$A$1:$H$1,0),0),"Other")</f>
        <v>0</v>
      </c>
      <c r="U1065" s="13">
        <f>SUMIFS('Fielding Data'!E:E,'Fielding Data'!$A:$A,'Hitting Data'!$A1065)</f>
        <v>0</v>
      </c>
      <c r="V1065" s="13">
        <f>SUMIFS('Fielding Data'!F:F,'Fielding Data'!$A:$A,'Hitting Data'!$A1065)</f>
        <v>1</v>
      </c>
      <c r="W1065" s="13">
        <f>SUMIFS('Fielding Data'!G:G,'Fielding Data'!$A:$A,'Hitting Data'!$A1065)</f>
        <v>0</v>
      </c>
      <c r="X1065" s="13">
        <f>SUMIFS('Fielding Data'!H:H,'Fielding Data'!$A:$A,'Hitting Data'!$A1065)</f>
        <v>0</v>
      </c>
    </row>
    <row r="1066" spans="1:24" x14ac:dyDescent="0.3">
      <c r="A1066" s="13" t="str">
        <f t="shared" si="16"/>
        <v>vasques012010</v>
      </c>
      <c r="B1066" s="16" t="s">
        <v>1204</v>
      </c>
      <c r="C1066" s="16">
        <v>2010</v>
      </c>
      <c r="D1066" s="16">
        <v>57</v>
      </c>
      <c r="E1066" s="16">
        <v>2</v>
      </c>
      <c r="F1066" s="16">
        <v>0</v>
      </c>
      <c r="G1066" s="16">
        <v>0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6">
        <v>1</v>
      </c>
      <c r="P1066" s="13" t="str">
        <f>IFERROR(VLOOKUP($A1066,'Fielding Data'!$A:$H,MATCH(P$1,'Fielding Data'!$A$1:$H$1,0),0),"Other")</f>
        <v>P</v>
      </c>
      <c r="Q1066" s="13">
        <f>IFERROR(VLOOKUP($A1066,'Fielding Data'!$A:$H,MATCH(Q$1,'Fielding Data'!$A$1:$H$1,0),0),"Other")</f>
        <v>5</v>
      </c>
      <c r="R1066" s="13">
        <f>IFERROR(VLOOKUP($A1066,'Fielding Data'!$A:$H,MATCH(R$1,'Fielding Data'!$A$1:$H$1,0),0),"Other")</f>
        <v>2</v>
      </c>
      <c r="S1066" s="13">
        <f>IFERROR(VLOOKUP($A1066,'Fielding Data'!$A:$H,MATCH(S$1,'Fielding Data'!$A$1:$H$1,0),0),"Other")</f>
        <v>1</v>
      </c>
      <c r="T1066" s="13">
        <f>IFERROR(VLOOKUP($A1066,'Fielding Data'!$A:$H,MATCH(T$1,'Fielding Data'!$A$1:$H$1,0),0),"Other")</f>
        <v>0</v>
      </c>
      <c r="U1066" s="13">
        <f>SUMIFS('Fielding Data'!E:E,'Fielding Data'!$A:$A,'Hitting Data'!$A1066)</f>
        <v>5</v>
      </c>
      <c r="V1066" s="13">
        <f>SUMIFS('Fielding Data'!F:F,'Fielding Data'!$A:$A,'Hitting Data'!$A1066)</f>
        <v>2</v>
      </c>
      <c r="W1066" s="13">
        <f>SUMIFS('Fielding Data'!G:G,'Fielding Data'!$A:$A,'Hitting Data'!$A1066)</f>
        <v>1</v>
      </c>
      <c r="X1066" s="13">
        <f>SUMIFS('Fielding Data'!H:H,'Fielding Data'!$A:$A,'Hitting Data'!$A1066)</f>
        <v>0</v>
      </c>
    </row>
    <row r="1067" spans="1:24" x14ac:dyDescent="0.3">
      <c r="A1067" s="13" t="str">
        <f t="shared" si="16"/>
        <v>vazquja012010</v>
      </c>
      <c r="B1067" s="16" t="s">
        <v>207</v>
      </c>
      <c r="C1067" s="16">
        <v>2010</v>
      </c>
      <c r="D1067" s="16">
        <v>31</v>
      </c>
      <c r="E1067" s="16">
        <v>1</v>
      </c>
      <c r="F1067" s="16">
        <v>0</v>
      </c>
      <c r="G1067" s="16">
        <v>0</v>
      </c>
      <c r="H1067" s="16">
        <v>0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2</v>
      </c>
      <c r="O1067" s="16">
        <v>0</v>
      </c>
      <c r="P1067" s="13" t="str">
        <f>IFERROR(VLOOKUP($A1067,'Fielding Data'!$A:$H,MATCH(P$1,'Fielding Data'!$A$1:$H$1,0),0),"Other")</f>
        <v>P</v>
      </c>
      <c r="Q1067" s="13">
        <f>IFERROR(VLOOKUP($A1067,'Fielding Data'!$A:$H,MATCH(Q$1,'Fielding Data'!$A$1:$H$1,0),0),"Other")</f>
        <v>14</v>
      </c>
      <c r="R1067" s="13">
        <f>IFERROR(VLOOKUP($A1067,'Fielding Data'!$A:$H,MATCH(R$1,'Fielding Data'!$A$1:$H$1,0),0),"Other")</f>
        <v>23</v>
      </c>
      <c r="S1067" s="13">
        <f>IFERROR(VLOOKUP($A1067,'Fielding Data'!$A:$H,MATCH(S$1,'Fielding Data'!$A$1:$H$1,0),0),"Other")</f>
        <v>0</v>
      </c>
      <c r="T1067" s="13">
        <f>IFERROR(VLOOKUP($A1067,'Fielding Data'!$A:$H,MATCH(T$1,'Fielding Data'!$A$1:$H$1,0),0),"Other")</f>
        <v>2</v>
      </c>
      <c r="U1067" s="13">
        <f>SUMIFS('Fielding Data'!E:E,'Fielding Data'!$A:$A,'Hitting Data'!$A1067)</f>
        <v>14</v>
      </c>
      <c r="V1067" s="13">
        <f>SUMIFS('Fielding Data'!F:F,'Fielding Data'!$A:$A,'Hitting Data'!$A1067)</f>
        <v>23</v>
      </c>
      <c r="W1067" s="13">
        <f>SUMIFS('Fielding Data'!G:G,'Fielding Data'!$A:$A,'Hitting Data'!$A1067)</f>
        <v>0</v>
      </c>
      <c r="X1067" s="13">
        <f>SUMIFS('Fielding Data'!H:H,'Fielding Data'!$A:$A,'Hitting Data'!$A1067)</f>
        <v>2</v>
      </c>
    </row>
    <row r="1068" spans="1:24" x14ac:dyDescent="0.3">
      <c r="A1068" s="13" t="str">
        <f t="shared" si="16"/>
        <v>velezeu012010</v>
      </c>
      <c r="B1068" s="16" t="s">
        <v>866</v>
      </c>
      <c r="C1068" s="16">
        <v>2010</v>
      </c>
      <c r="D1068" s="16">
        <v>29</v>
      </c>
      <c r="E1068" s="16">
        <v>55</v>
      </c>
      <c r="F1068" s="16">
        <v>7</v>
      </c>
      <c r="G1068" s="16">
        <v>9</v>
      </c>
      <c r="H1068" s="16">
        <v>2</v>
      </c>
      <c r="I1068" s="16">
        <v>0</v>
      </c>
      <c r="J1068" s="16">
        <v>2</v>
      </c>
      <c r="K1068" s="16">
        <v>8</v>
      </c>
      <c r="L1068" s="16">
        <v>0</v>
      </c>
      <c r="M1068" s="16">
        <v>0</v>
      </c>
      <c r="N1068" s="16">
        <v>6</v>
      </c>
      <c r="O1068" s="16">
        <v>9</v>
      </c>
      <c r="P1068" s="13" t="str">
        <f>IFERROR(VLOOKUP($A1068,'Fielding Data'!$A:$H,MATCH(P$1,'Fielding Data'!$A$1:$H$1,0),0),"Other")</f>
        <v>2B</v>
      </c>
      <c r="Q1068" s="13">
        <f>IFERROR(VLOOKUP($A1068,'Fielding Data'!$A:$H,MATCH(Q$1,'Fielding Data'!$A$1:$H$1,0),0),"Other")</f>
        <v>3</v>
      </c>
      <c r="R1068" s="13">
        <f>IFERROR(VLOOKUP($A1068,'Fielding Data'!$A:$H,MATCH(R$1,'Fielding Data'!$A$1:$H$1,0),0),"Other")</f>
        <v>4</v>
      </c>
      <c r="S1068" s="13">
        <f>IFERROR(VLOOKUP($A1068,'Fielding Data'!$A:$H,MATCH(S$1,'Fielding Data'!$A$1:$H$1,0),0),"Other")</f>
        <v>0</v>
      </c>
      <c r="T1068" s="13">
        <f>IFERROR(VLOOKUP($A1068,'Fielding Data'!$A:$H,MATCH(T$1,'Fielding Data'!$A$1:$H$1,0),0),"Other")</f>
        <v>0</v>
      </c>
      <c r="U1068" s="13">
        <f>SUMIFS('Fielding Data'!E:E,'Fielding Data'!$A:$A,'Hitting Data'!$A1068)</f>
        <v>28</v>
      </c>
      <c r="V1068" s="13">
        <f>SUMIFS('Fielding Data'!F:F,'Fielding Data'!$A:$A,'Hitting Data'!$A1068)</f>
        <v>4</v>
      </c>
      <c r="W1068" s="13">
        <f>SUMIFS('Fielding Data'!G:G,'Fielding Data'!$A:$A,'Hitting Data'!$A1068)</f>
        <v>1</v>
      </c>
      <c r="X1068" s="13">
        <f>SUMIFS('Fielding Data'!H:H,'Fielding Data'!$A:$A,'Hitting Data'!$A1068)</f>
        <v>0</v>
      </c>
    </row>
    <row r="1069" spans="1:24" x14ac:dyDescent="0.3">
      <c r="A1069" s="13" t="str">
        <f t="shared" si="16"/>
        <v>venabwi012010</v>
      </c>
      <c r="B1069" s="16" t="s">
        <v>1030</v>
      </c>
      <c r="C1069" s="16">
        <v>2010</v>
      </c>
      <c r="D1069" s="16">
        <v>131</v>
      </c>
      <c r="E1069" s="16">
        <v>392</v>
      </c>
      <c r="F1069" s="16">
        <v>60</v>
      </c>
      <c r="G1069" s="16">
        <v>96</v>
      </c>
      <c r="H1069" s="16">
        <v>11</v>
      </c>
      <c r="I1069" s="16">
        <v>7</v>
      </c>
      <c r="J1069" s="16">
        <v>13</v>
      </c>
      <c r="K1069" s="16">
        <v>51</v>
      </c>
      <c r="L1069" s="16">
        <v>29</v>
      </c>
      <c r="M1069" s="16">
        <v>7</v>
      </c>
      <c r="N1069" s="16">
        <v>45</v>
      </c>
      <c r="O1069" s="16">
        <v>128</v>
      </c>
      <c r="P1069" s="13" t="str">
        <f>IFERROR(VLOOKUP($A1069,'Fielding Data'!$A:$H,MATCH(P$1,'Fielding Data'!$A$1:$H$1,0),0),"Other")</f>
        <v>1B</v>
      </c>
      <c r="Q1069" s="13">
        <f>IFERROR(VLOOKUP($A1069,'Fielding Data'!$A:$H,MATCH(Q$1,'Fielding Data'!$A$1:$H$1,0),0),"Other")</f>
        <v>1</v>
      </c>
      <c r="R1069" s="13">
        <f>IFERROR(VLOOKUP($A1069,'Fielding Data'!$A:$H,MATCH(R$1,'Fielding Data'!$A$1:$H$1,0),0),"Other")</f>
        <v>0</v>
      </c>
      <c r="S1069" s="13">
        <f>IFERROR(VLOOKUP($A1069,'Fielding Data'!$A:$H,MATCH(S$1,'Fielding Data'!$A$1:$H$1,0),0),"Other")</f>
        <v>0</v>
      </c>
      <c r="T1069" s="13">
        <f>IFERROR(VLOOKUP($A1069,'Fielding Data'!$A:$H,MATCH(T$1,'Fielding Data'!$A$1:$H$1,0),0),"Other")</f>
        <v>0</v>
      </c>
      <c r="U1069" s="13">
        <f>SUMIFS('Fielding Data'!E:E,'Fielding Data'!$A:$A,'Hitting Data'!$A1069)</f>
        <v>242</v>
      </c>
      <c r="V1069" s="13">
        <f>SUMIFS('Fielding Data'!F:F,'Fielding Data'!$A:$A,'Hitting Data'!$A1069)</f>
        <v>1</v>
      </c>
      <c r="W1069" s="13">
        <f>SUMIFS('Fielding Data'!G:G,'Fielding Data'!$A:$A,'Hitting Data'!$A1069)</f>
        <v>4</v>
      </c>
      <c r="X1069" s="13">
        <f>SUMIFS('Fielding Data'!H:H,'Fielding Data'!$A:$A,'Hitting Data'!$A1069)</f>
        <v>1</v>
      </c>
    </row>
    <row r="1070" spans="1:24" x14ac:dyDescent="0.3">
      <c r="A1070" s="13" t="str">
        <f t="shared" si="16"/>
        <v>ventejo012010</v>
      </c>
      <c r="B1070" s="16" t="s">
        <v>1406</v>
      </c>
      <c r="C1070" s="16">
        <v>2010</v>
      </c>
      <c r="D1070" s="16">
        <v>79</v>
      </c>
      <c r="E1070" s="16">
        <v>1</v>
      </c>
      <c r="F1070" s="16">
        <v>0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1</v>
      </c>
      <c r="P1070" s="13" t="str">
        <f>IFERROR(VLOOKUP($A1070,'Fielding Data'!$A:$H,MATCH(P$1,'Fielding Data'!$A$1:$H$1,0),0),"Other")</f>
        <v>P</v>
      </c>
      <c r="Q1070" s="13">
        <f>IFERROR(VLOOKUP($A1070,'Fielding Data'!$A:$H,MATCH(Q$1,'Fielding Data'!$A$1:$H$1,0),0),"Other")</f>
        <v>2</v>
      </c>
      <c r="R1070" s="13">
        <f>IFERROR(VLOOKUP($A1070,'Fielding Data'!$A:$H,MATCH(R$1,'Fielding Data'!$A$1:$H$1,0),0),"Other")</f>
        <v>15</v>
      </c>
      <c r="S1070" s="13">
        <f>IFERROR(VLOOKUP($A1070,'Fielding Data'!$A:$H,MATCH(S$1,'Fielding Data'!$A$1:$H$1,0),0),"Other")</f>
        <v>2</v>
      </c>
      <c r="T1070" s="13">
        <f>IFERROR(VLOOKUP($A1070,'Fielding Data'!$A:$H,MATCH(T$1,'Fielding Data'!$A$1:$H$1,0),0),"Other")</f>
        <v>0</v>
      </c>
      <c r="U1070" s="13">
        <f>SUMIFS('Fielding Data'!E:E,'Fielding Data'!$A:$A,'Hitting Data'!$A1070)</f>
        <v>2</v>
      </c>
      <c r="V1070" s="13">
        <f>SUMIFS('Fielding Data'!F:F,'Fielding Data'!$A:$A,'Hitting Data'!$A1070)</f>
        <v>15</v>
      </c>
      <c r="W1070" s="13">
        <f>SUMIFS('Fielding Data'!G:G,'Fielding Data'!$A:$A,'Hitting Data'!$A1070)</f>
        <v>2</v>
      </c>
      <c r="X1070" s="13">
        <f>SUMIFS('Fielding Data'!H:H,'Fielding Data'!$A:$A,'Hitting Data'!$A1070)</f>
        <v>0</v>
      </c>
    </row>
    <row r="1071" spans="1:24" x14ac:dyDescent="0.3">
      <c r="A1071" s="13" t="str">
        <f t="shared" si="16"/>
        <v>verasjo012010</v>
      </c>
      <c r="B1071" s="16" t="s">
        <v>739</v>
      </c>
      <c r="C1071" s="16">
        <v>2010</v>
      </c>
      <c r="D1071" s="16">
        <v>48</v>
      </c>
      <c r="E1071" s="16">
        <v>0</v>
      </c>
      <c r="F1071" s="16">
        <v>0</v>
      </c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3" t="str">
        <f>IFERROR(VLOOKUP($A1071,'Fielding Data'!$A:$H,MATCH(P$1,'Fielding Data'!$A$1:$H$1,0),0),"Other")</f>
        <v>P</v>
      </c>
      <c r="Q1071" s="13">
        <f>IFERROR(VLOOKUP($A1071,'Fielding Data'!$A:$H,MATCH(Q$1,'Fielding Data'!$A$1:$H$1,0),0),"Other")</f>
        <v>5</v>
      </c>
      <c r="R1071" s="13">
        <f>IFERROR(VLOOKUP($A1071,'Fielding Data'!$A:$H,MATCH(R$1,'Fielding Data'!$A$1:$H$1,0),0),"Other")</f>
        <v>4</v>
      </c>
      <c r="S1071" s="13">
        <f>IFERROR(VLOOKUP($A1071,'Fielding Data'!$A:$H,MATCH(S$1,'Fielding Data'!$A$1:$H$1,0),0),"Other")</f>
        <v>1</v>
      </c>
      <c r="T1071" s="13">
        <f>IFERROR(VLOOKUP($A1071,'Fielding Data'!$A:$H,MATCH(T$1,'Fielding Data'!$A$1:$H$1,0),0),"Other")</f>
        <v>0</v>
      </c>
      <c r="U1071" s="13">
        <f>SUMIFS('Fielding Data'!E:E,'Fielding Data'!$A:$A,'Hitting Data'!$A1071)</f>
        <v>5</v>
      </c>
      <c r="V1071" s="13">
        <f>SUMIFS('Fielding Data'!F:F,'Fielding Data'!$A:$A,'Hitting Data'!$A1071)</f>
        <v>4</v>
      </c>
      <c r="W1071" s="13">
        <f>SUMIFS('Fielding Data'!G:G,'Fielding Data'!$A:$A,'Hitting Data'!$A1071)</f>
        <v>1</v>
      </c>
      <c r="X1071" s="13">
        <f>SUMIFS('Fielding Data'!H:H,'Fielding Data'!$A:$A,'Hitting Data'!$A1071)</f>
        <v>0</v>
      </c>
    </row>
    <row r="1072" spans="1:24" x14ac:dyDescent="0.3">
      <c r="A1072" s="13" t="str">
        <f t="shared" si="16"/>
        <v>verlaju012010</v>
      </c>
      <c r="B1072" s="16" t="s">
        <v>615</v>
      </c>
      <c r="C1072" s="16">
        <v>2010</v>
      </c>
      <c r="D1072" s="16">
        <v>33</v>
      </c>
      <c r="E1072" s="16">
        <v>4</v>
      </c>
      <c r="F1072" s="16">
        <v>0</v>
      </c>
      <c r="G1072" s="16">
        <v>0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0</v>
      </c>
      <c r="N1072" s="16">
        <v>0</v>
      </c>
      <c r="O1072" s="16">
        <v>3</v>
      </c>
      <c r="P1072" s="13" t="str">
        <f>IFERROR(VLOOKUP($A1072,'Fielding Data'!$A:$H,MATCH(P$1,'Fielding Data'!$A$1:$H$1,0),0),"Other")</f>
        <v>P</v>
      </c>
      <c r="Q1072" s="13">
        <f>IFERROR(VLOOKUP($A1072,'Fielding Data'!$A:$H,MATCH(Q$1,'Fielding Data'!$A$1:$H$1,0),0),"Other")</f>
        <v>15</v>
      </c>
      <c r="R1072" s="13">
        <f>IFERROR(VLOOKUP($A1072,'Fielding Data'!$A:$H,MATCH(R$1,'Fielding Data'!$A$1:$H$1,0),0),"Other")</f>
        <v>34</v>
      </c>
      <c r="S1072" s="13">
        <f>IFERROR(VLOOKUP($A1072,'Fielding Data'!$A:$H,MATCH(S$1,'Fielding Data'!$A$1:$H$1,0),0),"Other")</f>
        <v>2</v>
      </c>
      <c r="T1072" s="13">
        <f>IFERROR(VLOOKUP($A1072,'Fielding Data'!$A:$H,MATCH(T$1,'Fielding Data'!$A$1:$H$1,0),0),"Other")</f>
        <v>3</v>
      </c>
      <c r="U1072" s="13">
        <f>SUMIFS('Fielding Data'!E:E,'Fielding Data'!$A:$A,'Hitting Data'!$A1072)</f>
        <v>15</v>
      </c>
      <c r="V1072" s="13">
        <f>SUMIFS('Fielding Data'!F:F,'Fielding Data'!$A:$A,'Hitting Data'!$A1072)</f>
        <v>34</v>
      </c>
      <c r="W1072" s="13">
        <f>SUMIFS('Fielding Data'!G:G,'Fielding Data'!$A:$A,'Hitting Data'!$A1072)</f>
        <v>2</v>
      </c>
      <c r="X1072" s="13">
        <f>SUMIFS('Fielding Data'!H:H,'Fielding Data'!$A:$A,'Hitting Data'!$A1072)</f>
        <v>3</v>
      </c>
    </row>
    <row r="1073" spans="1:24" x14ac:dyDescent="0.3">
      <c r="A1073" s="13" t="str">
        <f t="shared" si="16"/>
        <v>vicieda012010</v>
      </c>
      <c r="B1073" s="16" t="s">
        <v>1407</v>
      </c>
      <c r="C1073" s="16">
        <v>2010</v>
      </c>
      <c r="D1073" s="16">
        <v>38</v>
      </c>
      <c r="E1073" s="16">
        <v>104</v>
      </c>
      <c r="F1073" s="16">
        <v>17</v>
      </c>
      <c r="G1073" s="16">
        <v>32</v>
      </c>
      <c r="H1073" s="16">
        <v>7</v>
      </c>
      <c r="I1073" s="16">
        <v>0</v>
      </c>
      <c r="J1073" s="16">
        <v>5</v>
      </c>
      <c r="K1073" s="16">
        <v>13</v>
      </c>
      <c r="L1073" s="16">
        <v>1</v>
      </c>
      <c r="M1073" s="16">
        <v>0</v>
      </c>
      <c r="N1073" s="16">
        <v>2</v>
      </c>
      <c r="O1073" s="16">
        <v>25</v>
      </c>
      <c r="P1073" s="13" t="str">
        <f>IFERROR(VLOOKUP($A1073,'Fielding Data'!$A:$H,MATCH(P$1,'Fielding Data'!$A$1:$H$1,0),0),"Other")</f>
        <v>1B</v>
      </c>
      <c r="Q1073" s="13">
        <f>IFERROR(VLOOKUP($A1073,'Fielding Data'!$A:$H,MATCH(Q$1,'Fielding Data'!$A$1:$H$1,0),0),"Other")</f>
        <v>30</v>
      </c>
      <c r="R1073" s="13">
        <f>IFERROR(VLOOKUP($A1073,'Fielding Data'!$A:$H,MATCH(R$1,'Fielding Data'!$A$1:$H$1,0),0),"Other")</f>
        <v>0</v>
      </c>
      <c r="S1073" s="13">
        <f>IFERROR(VLOOKUP($A1073,'Fielding Data'!$A:$H,MATCH(S$1,'Fielding Data'!$A$1:$H$1,0),0),"Other")</f>
        <v>0</v>
      </c>
      <c r="T1073" s="13">
        <f>IFERROR(VLOOKUP($A1073,'Fielding Data'!$A:$H,MATCH(T$1,'Fielding Data'!$A$1:$H$1,0),0),"Other")</f>
        <v>2</v>
      </c>
      <c r="U1073" s="13">
        <f>SUMIFS('Fielding Data'!E:E,'Fielding Data'!$A:$A,'Hitting Data'!$A1073)</f>
        <v>38</v>
      </c>
      <c r="V1073" s="13">
        <f>SUMIFS('Fielding Data'!F:F,'Fielding Data'!$A:$A,'Hitting Data'!$A1073)</f>
        <v>27</v>
      </c>
      <c r="W1073" s="13">
        <f>SUMIFS('Fielding Data'!G:G,'Fielding Data'!$A:$A,'Hitting Data'!$A1073)</f>
        <v>4</v>
      </c>
      <c r="X1073" s="13">
        <f>SUMIFS('Fielding Data'!H:H,'Fielding Data'!$A:$A,'Hitting Data'!$A1073)</f>
        <v>7</v>
      </c>
    </row>
    <row r="1074" spans="1:24" x14ac:dyDescent="0.3">
      <c r="A1074" s="13" t="str">
        <f t="shared" si="16"/>
        <v>victosh012010</v>
      </c>
      <c r="B1074" s="16" t="s">
        <v>408</v>
      </c>
      <c r="C1074" s="16">
        <v>2010</v>
      </c>
      <c r="D1074" s="16">
        <v>147</v>
      </c>
      <c r="E1074" s="16">
        <v>587</v>
      </c>
      <c r="F1074" s="16">
        <v>84</v>
      </c>
      <c r="G1074" s="16">
        <v>152</v>
      </c>
      <c r="H1074" s="16">
        <v>26</v>
      </c>
      <c r="I1074" s="16">
        <v>10</v>
      </c>
      <c r="J1074" s="16">
        <v>18</v>
      </c>
      <c r="K1074" s="16">
        <v>69</v>
      </c>
      <c r="L1074" s="16">
        <v>34</v>
      </c>
      <c r="M1074" s="16">
        <v>6</v>
      </c>
      <c r="N1074" s="16">
        <v>53</v>
      </c>
      <c r="O1074" s="16">
        <v>79</v>
      </c>
      <c r="P1074" s="13" t="str">
        <f>IFERROR(VLOOKUP($A1074,'Fielding Data'!$A:$H,MATCH(P$1,'Fielding Data'!$A$1:$H$1,0),0),"Other")</f>
        <v>CF</v>
      </c>
      <c r="Q1074" s="13">
        <f>IFERROR(VLOOKUP($A1074,'Fielding Data'!$A:$H,MATCH(Q$1,'Fielding Data'!$A$1:$H$1,0),0),"Other")</f>
        <v>0</v>
      </c>
      <c r="R1074" s="13">
        <f>IFERROR(VLOOKUP($A1074,'Fielding Data'!$A:$H,MATCH(R$1,'Fielding Data'!$A$1:$H$1,0),0),"Other")</f>
        <v>0</v>
      </c>
      <c r="S1074" s="13">
        <f>IFERROR(VLOOKUP($A1074,'Fielding Data'!$A:$H,MATCH(S$1,'Fielding Data'!$A$1:$H$1,0),0),"Other")</f>
        <v>0</v>
      </c>
      <c r="T1074" s="13">
        <f>IFERROR(VLOOKUP($A1074,'Fielding Data'!$A:$H,MATCH(T$1,'Fielding Data'!$A$1:$H$1,0),0),"Other")</f>
        <v>0</v>
      </c>
      <c r="U1074" s="13">
        <f>SUMIFS('Fielding Data'!E:E,'Fielding Data'!$A:$A,'Hitting Data'!$A1074)</f>
        <v>360</v>
      </c>
      <c r="V1074" s="13">
        <f>SUMIFS('Fielding Data'!F:F,'Fielding Data'!$A:$A,'Hitting Data'!$A1074)</f>
        <v>11</v>
      </c>
      <c r="W1074" s="13">
        <f>SUMIFS('Fielding Data'!G:G,'Fielding Data'!$A:$A,'Hitting Data'!$A1074)</f>
        <v>2</v>
      </c>
      <c r="X1074" s="13">
        <f>SUMIFS('Fielding Data'!H:H,'Fielding Data'!$A:$A,'Hitting Data'!$A1074)</f>
        <v>4</v>
      </c>
    </row>
    <row r="1075" spans="1:24" x14ac:dyDescent="0.3">
      <c r="A1075" s="13" t="str">
        <f t="shared" si="16"/>
        <v>villaca012010</v>
      </c>
      <c r="B1075" s="16" t="s">
        <v>740</v>
      </c>
      <c r="C1075" s="16">
        <v>2010</v>
      </c>
      <c r="D1075" s="16">
        <v>50</v>
      </c>
      <c r="E1075" s="16">
        <v>4</v>
      </c>
      <c r="F1075" s="16">
        <v>0</v>
      </c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16">
        <v>2</v>
      </c>
      <c r="P1075" s="13" t="str">
        <f>IFERROR(VLOOKUP($A1075,'Fielding Data'!$A:$H,MATCH(P$1,'Fielding Data'!$A$1:$H$1,0),0),"Other")</f>
        <v>P</v>
      </c>
      <c r="Q1075" s="13">
        <f>IFERROR(VLOOKUP($A1075,'Fielding Data'!$A:$H,MATCH(Q$1,'Fielding Data'!$A$1:$H$1,0),0),"Other")</f>
        <v>3</v>
      </c>
      <c r="R1075" s="13">
        <f>IFERROR(VLOOKUP($A1075,'Fielding Data'!$A:$H,MATCH(R$1,'Fielding Data'!$A$1:$H$1,0),0),"Other")</f>
        <v>3</v>
      </c>
      <c r="S1075" s="13">
        <f>IFERROR(VLOOKUP($A1075,'Fielding Data'!$A:$H,MATCH(S$1,'Fielding Data'!$A$1:$H$1,0),0),"Other")</f>
        <v>0</v>
      </c>
      <c r="T1075" s="13">
        <f>IFERROR(VLOOKUP($A1075,'Fielding Data'!$A:$H,MATCH(T$1,'Fielding Data'!$A$1:$H$1,0),0),"Other")</f>
        <v>1</v>
      </c>
      <c r="U1075" s="13">
        <f>SUMIFS('Fielding Data'!E:E,'Fielding Data'!$A:$A,'Hitting Data'!$A1075)</f>
        <v>3</v>
      </c>
      <c r="V1075" s="13">
        <f>SUMIFS('Fielding Data'!F:F,'Fielding Data'!$A:$A,'Hitting Data'!$A1075)</f>
        <v>3</v>
      </c>
      <c r="W1075" s="13">
        <f>SUMIFS('Fielding Data'!G:G,'Fielding Data'!$A:$A,'Hitting Data'!$A1075)</f>
        <v>0</v>
      </c>
      <c r="X1075" s="13">
        <f>SUMIFS('Fielding Data'!H:H,'Fielding Data'!$A:$A,'Hitting Data'!$A1075)</f>
        <v>1</v>
      </c>
    </row>
    <row r="1076" spans="1:24" x14ac:dyDescent="0.3">
      <c r="A1076" s="13" t="str">
        <f t="shared" si="16"/>
        <v>villahe022010</v>
      </c>
      <c r="B1076" s="16" t="s">
        <v>1408</v>
      </c>
      <c r="C1076" s="16">
        <v>2010</v>
      </c>
      <c r="D1076" s="16">
        <v>8</v>
      </c>
      <c r="E1076" s="16">
        <v>0</v>
      </c>
      <c r="F1076" s="16">
        <v>0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3" t="str">
        <f>IFERROR(VLOOKUP($A1076,'Fielding Data'!$A:$H,MATCH(P$1,'Fielding Data'!$A$1:$H$1,0),0),"Other")</f>
        <v>P</v>
      </c>
      <c r="Q1076" s="13">
        <f>IFERROR(VLOOKUP($A1076,'Fielding Data'!$A:$H,MATCH(Q$1,'Fielding Data'!$A$1:$H$1,0),0),"Other")</f>
        <v>1</v>
      </c>
      <c r="R1076" s="13">
        <f>IFERROR(VLOOKUP($A1076,'Fielding Data'!$A:$H,MATCH(R$1,'Fielding Data'!$A$1:$H$1,0),0),"Other")</f>
        <v>0</v>
      </c>
      <c r="S1076" s="13">
        <f>IFERROR(VLOOKUP($A1076,'Fielding Data'!$A:$H,MATCH(S$1,'Fielding Data'!$A$1:$H$1,0),0),"Other")</f>
        <v>1</v>
      </c>
      <c r="T1076" s="13">
        <f>IFERROR(VLOOKUP($A1076,'Fielding Data'!$A:$H,MATCH(T$1,'Fielding Data'!$A$1:$H$1,0),0),"Other")</f>
        <v>0</v>
      </c>
      <c r="U1076" s="13">
        <f>SUMIFS('Fielding Data'!E:E,'Fielding Data'!$A:$A,'Hitting Data'!$A1076)</f>
        <v>1</v>
      </c>
      <c r="V1076" s="13">
        <f>SUMIFS('Fielding Data'!F:F,'Fielding Data'!$A:$A,'Hitting Data'!$A1076)</f>
        <v>0</v>
      </c>
      <c r="W1076" s="13">
        <f>SUMIFS('Fielding Data'!G:G,'Fielding Data'!$A:$A,'Hitting Data'!$A1076)</f>
        <v>1</v>
      </c>
      <c r="X1076" s="13">
        <f>SUMIFS('Fielding Data'!H:H,'Fielding Data'!$A:$A,'Hitting Data'!$A1076)</f>
        <v>0</v>
      </c>
    </row>
    <row r="1077" spans="1:24" x14ac:dyDescent="0.3">
      <c r="A1077" s="13" t="str">
        <f t="shared" si="16"/>
        <v>violape012010</v>
      </c>
      <c r="B1077" s="16" t="s">
        <v>1206</v>
      </c>
      <c r="C1077" s="16">
        <v>2010</v>
      </c>
      <c r="D1077" s="16">
        <v>2</v>
      </c>
      <c r="E1077" s="16">
        <v>0</v>
      </c>
      <c r="F1077" s="16">
        <v>0</v>
      </c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3" t="str">
        <f>IFERROR(VLOOKUP($A1077,'Fielding Data'!$A:$H,MATCH(P$1,'Fielding Data'!$A$1:$H$1,0),0),"Other")</f>
        <v>P</v>
      </c>
      <c r="Q1077" s="13">
        <f>IFERROR(VLOOKUP($A1077,'Fielding Data'!$A:$H,MATCH(Q$1,'Fielding Data'!$A$1:$H$1,0),0),"Other")</f>
        <v>0</v>
      </c>
      <c r="R1077" s="13">
        <f>IFERROR(VLOOKUP($A1077,'Fielding Data'!$A:$H,MATCH(R$1,'Fielding Data'!$A$1:$H$1,0),0),"Other")</f>
        <v>0</v>
      </c>
      <c r="S1077" s="13">
        <f>IFERROR(VLOOKUP($A1077,'Fielding Data'!$A:$H,MATCH(S$1,'Fielding Data'!$A$1:$H$1,0),0),"Other")</f>
        <v>0</v>
      </c>
      <c r="T1077" s="13">
        <f>IFERROR(VLOOKUP($A1077,'Fielding Data'!$A:$H,MATCH(T$1,'Fielding Data'!$A$1:$H$1,0),0),"Other")</f>
        <v>0</v>
      </c>
      <c r="U1077" s="13">
        <f>SUMIFS('Fielding Data'!E:E,'Fielding Data'!$A:$A,'Hitting Data'!$A1077)</f>
        <v>0</v>
      </c>
      <c r="V1077" s="13">
        <f>SUMIFS('Fielding Data'!F:F,'Fielding Data'!$A:$A,'Hitting Data'!$A1077)</f>
        <v>0</v>
      </c>
      <c r="W1077" s="13">
        <f>SUMIFS('Fielding Data'!G:G,'Fielding Data'!$A:$A,'Hitting Data'!$A1077)</f>
        <v>0</v>
      </c>
      <c r="X1077" s="13">
        <f>SUMIFS('Fielding Data'!H:H,'Fielding Data'!$A:$A,'Hitting Data'!$A1077)</f>
        <v>0</v>
      </c>
    </row>
    <row r="1078" spans="1:24" x14ac:dyDescent="0.3">
      <c r="A1078" s="13" t="str">
        <f t="shared" si="16"/>
        <v>vizquom012010</v>
      </c>
      <c r="B1078" s="16" t="s">
        <v>208</v>
      </c>
      <c r="C1078" s="16">
        <v>2010</v>
      </c>
      <c r="D1078" s="16">
        <v>108</v>
      </c>
      <c r="E1078" s="16">
        <v>344</v>
      </c>
      <c r="F1078" s="16">
        <v>36</v>
      </c>
      <c r="G1078" s="16">
        <v>95</v>
      </c>
      <c r="H1078" s="16">
        <v>11</v>
      </c>
      <c r="I1078" s="16">
        <v>1</v>
      </c>
      <c r="J1078" s="16">
        <v>2</v>
      </c>
      <c r="K1078" s="16">
        <v>30</v>
      </c>
      <c r="L1078" s="16">
        <v>11</v>
      </c>
      <c r="M1078" s="16">
        <v>7</v>
      </c>
      <c r="N1078" s="16">
        <v>34</v>
      </c>
      <c r="O1078" s="16">
        <v>45</v>
      </c>
      <c r="P1078" s="13" t="str">
        <f>IFERROR(VLOOKUP($A1078,'Fielding Data'!$A:$H,MATCH(P$1,'Fielding Data'!$A$1:$H$1,0),0),"Other")</f>
        <v>2B</v>
      </c>
      <c r="Q1078" s="13">
        <f>IFERROR(VLOOKUP($A1078,'Fielding Data'!$A:$H,MATCH(Q$1,'Fielding Data'!$A$1:$H$1,0),0),"Other")</f>
        <v>22</v>
      </c>
      <c r="R1078" s="13">
        <f>IFERROR(VLOOKUP($A1078,'Fielding Data'!$A:$H,MATCH(R$1,'Fielding Data'!$A$1:$H$1,0),0),"Other")</f>
        <v>41</v>
      </c>
      <c r="S1078" s="13">
        <f>IFERROR(VLOOKUP($A1078,'Fielding Data'!$A:$H,MATCH(S$1,'Fielding Data'!$A$1:$H$1,0),0),"Other")</f>
        <v>0</v>
      </c>
      <c r="T1078" s="13">
        <f>IFERROR(VLOOKUP($A1078,'Fielding Data'!$A:$H,MATCH(T$1,'Fielding Data'!$A$1:$H$1,0),0),"Other")</f>
        <v>9</v>
      </c>
      <c r="U1078" s="13">
        <f>SUMIFS('Fielding Data'!E:E,'Fielding Data'!$A:$A,'Hitting Data'!$A1078)</f>
        <v>66</v>
      </c>
      <c r="V1078" s="13">
        <f>SUMIFS('Fielding Data'!F:F,'Fielding Data'!$A:$A,'Hitting Data'!$A1078)</f>
        <v>166</v>
      </c>
      <c r="W1078" s="13">
        <f>SUMIFS('Fielding Data'!G:G,'Fielding Data'!$A:$A,'Hitting Data'!$A1078)</f>
        <v>3</v>
      </c>
      <c r="X1078" s="13">
        <f>SUMIFS('Fielding Data'!H:H,'Fielding Data'!$A:$A,'Hitting Data'!$A1078)</f>
        <v>30</v>
      </c>
    </row>
    <row r="1079" spans="1:24" x14ac:dyDescent="0.3">
      <c r="A1079" s="13" t="str">
        <f t="shared" si="16"/>
        <v>volqued012010</v>
      </c>
      <c r="B1079" s="16" t="s">
        <v>616</v>
      </c>
      <c r="C1079" s="16">
        <v>2010</v>
      </c>
      <c r="D1079" s="16">
        <v>12</v>
      </c>
      <c r="E1079" s="16">
        <v>17</v>
      </c>
      <c r="F1079" s="16">
        <v>1</v>
      </c>
      <c r="G1079" s="16">
        <v>2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1</v>
      </c>
      <c r="O1079" s="16">
        <v>7</v>
      </c>
      <c r="P1079" s="13" t="str">
        <f>IFERROR(VLOOKUP($A1079,'Fielding Data'!$A:$H,MATCH(P$1,'Fielding Data'!$A$1:$H$1,0),0),"Other")</f>
        <v>P</v>
      </c>
      <c r="Q1079" s="13">
        <f>IFERROR(VLOOKUP($A1079,'Fielding Data'!$A:$H,MATCH(Q$1,'Fielding Data'!$A$1:$H$1,0),0),"Other")</f>
        <v>0</v>
      </c>
      <c r="R1079" s="13">
        <f>IFERROR(VLOOKUP($A1079,'Fielding Data'!$A:$H,MATCH(R$1,'Fielding Data'!$A$1:$H$1,0),0),"Other")</f>
        <v>12</v>
      </c>
      <c r="S1079" s="13">
        <f>IFERROR(VLOOKUP($A1079,'Fielding Data'!$A:$H,MATCH(S$1,'Fielding Data'!$A$1:$H$1,0),0),"Other")</f>
        <v>0</v>
      </c>
      <c r="T1079" s="13">
        <f>IFERROR(VLOOKUP($A1079,'Fielding Data'!$A:$H,MATCH(T$1,'Fielding Data'!$A$1:$H$1,0),0),"Other")</f>
        <v>0</v>
      </c>
      <c r="U1079" s="13">
        <f>SUMIFS('Fielding Data'!E:E,'Fielding Data'!$A:$A,'Hitting Data'!$A1079)</f>
        <v>0</v>
      </c>
      <c r="V1079" s="13">
        <f>SUMIFS('Fielding Data'!F:F,'Fielding Data'!$A:$A,'Hitting Data'!$A1079)</f>
        <v>12</v>
      </c>
      <c r="W1079" s="13">
        <f>SUMIFS('Fielding Data'!G:G,'Fielding Data'!$A:$A,'Hitting Data'!$A1079)</f>
        <v>0</v>
      </c>
      <c r="X1079" s="13">
        <f>SUMIFS('Fielding Data'!H:H,'Fielding Data'!$A:$A,'Hitting Data'!$A1079)</f>
        <v>0</v>
      </c>
    </row>
    <row r="1080" spans="1:24" x14ac:dyDescent="0.3">
      <c r="A1080" s="13" t="str">
        <f t="shared" si="16"/>
        <v>volstch012010</v>
      </c>
      <c r="B1080" s="16" t="s">
        <v>1031</v>
      </c>
      <c r="C1080" s="16">
        <v>2010</v>
      </c>
      <c r="D1080" s="16">
        <v>30</v>
      </c>
      <c r="E1080" s="16">
        <v>54</v>
      </c>
      <c r="F1080" s="16">
        <v>1</v>
      </c>
      <c r="G1080" s="16">
        <v>5</v>
      </c>
      <c r="H1080" s="16">
        <v>1</v>
      </c>
      <c r="I1080" s="16">
        <v>0</v>
      </c>
      <c r="J1080" s="16">
        <v>0</v>
      </c>
      <c r="K1080" s="16">
        <v>2</v>
      </c>
      <c r="L1080" s="16">
        <v>0</v>
      </c>
      <c r="M1080" s="16">
        <v>0</v>
      </c>
      <c r="N1080" s="16">
        <v>0</v>
      </c>
      <c r="O1080" s="16">
        <v>28</v>
      </c>
      <c r="P1080" s="13" t="str">
        <f>IFERROR(VLOOKUP($A1080,'Fielding Data'!$A:$H,MATCH(P$1,'Fielding Data'!$A$1:$H$1,0),0),"Other")</f>
        <v>P</v>
      </c>
      <c r="Q1080" s="13">
        <f>IFERROR(VLOOKUP($A1080,'Fielding Data'!$A:$H,MATCH(Q$1,'Fielding Data'!$A$1:$H$1,0),0),"Other")</f>
        <v>5</v>
      </c>
      <c r="R1080" s="13">
        <f>IFERROR(VLOOKUP($A1080,'Fielding Data'!$A:$H,MATCH(R$1,'Fielding Data'!$A$1:$H$1,0),0),"Other")</f>
        <v>27</v>
      </c>
      <c r="S1080" s="13">
        <f>IFERROR(VLOOKUP($A1080,'Fielding Data'!$A:$H,MATCH(S$1,'Fielding Data'!$A$1:$H$1,0),0),"Other")</f>
        <v>0</v>
      </c>
      <c r="T1080" s="13">
        <f>IFERROR(VLOOKUP($A1080,'Fielding Data'!$A:$H,MATCH(T$1,'Fielding Data'!$A$1:$H$1,0),0),"Other")</f>
        <v>1</v>
      </c>
      <c r="U1080" s="13">
        <f>SUMIFS('Fielding Data'!E:E,'Fielding Data'!$A:$A,'Hitting Data'!$A1080)</f>
        <v>5</v>
      </c>
      <c r="V1080" s="13">
        <f>SUMIFS('Fielding Data'!F:F,'Fielding Data'!$A:$A,'Hitting Data'!$A1080)</f>
        <v>27</v>
      </c>
      <c r="W1080" s="13">
        <f>SUMIFS('Fielding Data'!G:G,'Fielding Data'!$A:$A,'Hitting Data'!$A1080)</f>
        <v>0</v>
      </c>
      <c r="X1080" s="13">
        <f>SUMIFS('Fielding Data'!H:H,'Fielding Data'!$A:$A,'Hitting Data'!$A1080)</f>
        <v>1</v>
      </c>
    </row>
    <row r="1081" spans="1:24" x14ac:dyDescent="0.3">
      <c r="A1081" s="13" t="str">
        <f t="shared" si="16"/>
        <v>vottojo012010</v>
      </c>
      <c r="B1081" s="16" t="s">
        <v>867</v>
      </c>
      <c r="C1081" s="16">
        <v>2010</v>
      </c>
      <c r="D1081" s="16">
        <v>150</v>
      </c>
      <c r="E1081" s="16">
        <v>547</v>
      </c>
      <c r="F1081" s="16">
        <v>106</v>
      </c>
      <c r="G1081" s="16">
        <v>177</v>
      </c>
      <c r="H1081" s="16">
        <v>36</v>
      </c>
      <c r="I1081" s="16">
        <v>2</v>
      </c>
      <c r="J1081" s="16">
        <v>37</v>
      </c>
      <c r="K1081" s="16">
        <v>113</v>
      </c>
      <c r="L1081" s="16">
        <v>16</v>
      </c>
      <c r="M1081" s="16">
        <v>5</v>
      </c>
      <c r="N1081" s="16">
        <v>91</v>
      </c>
      <c r="O1081" s="16">
        <v>125</v>
      </c>
      <c r="P1081" s="13" t="str">
        <f>IFERROR(VLOOKUP($A1081,'Fielding Data'!$A:$H,MATCH(P$1,'Fielding Data'!$A$1:$H$1,0),0),"Other")</f>
        <v>1B</v>
      </c>
      <c r="Q1081" s="13">
        <f>IFERROR(VLOOKUP($A1081,'Fielding Data'!$A:$H,MATCH(Q$1,'Fielding Data'!$A$1:$H$1,0),0),"Other")</f>
        <v>1132</v>
      </c>
      <c r="R1081" s="13">
        <f>IFERROR(VLOOKUP($A1081,'Fielding Data'!$A:$H,MATCH(R$1,'Fielding Data'!$A$1:$H$1,0),0),"Other")</f>
        <v>128</v>
      </c>
      <c r="S1081" s="13">
        <f>IFERROR(VLOOKUP($A1081,'Fielding Data'!$A:$H,MATCH(S$1,'Fielding Data'!$A$1:$H$1,0),0),"Other")</f>
        <v>5</v>
      </c>
      <c r="T1081" s="13">
        <f>IFERROR(VLOOKUP($A1081,'Fielding Data'!$A:$H,MATCH(T$1,'Fielding Data'!$A$1:$H$1,0),0),"Other")</f>
        <v>101</v>
      </c>
      <c r="U1081" s="13">
        <f>SUMIFS('Fielding Data'!E:E,'Fielding Data'!$A:$A,'Hitting Data'!$A1081)</f>
        <v>1132</v>
      </c>
      <c r="V1081" s="13">
        <f>SUMIFS('Fielding Data'!F:F,'Fielding Data'!$A:$A,'Hitting Data'!$A1081)</f>
        <v>128</v>
      </c>
      <c r="W1081" s="13">
        <f>SUMIFS('Fielding Data'!G:G,'Fielding Data'!$A:$A,'Hitting Data'!$A1081)</f>
        <v>5</v>
      </c>
      <c r="X1081" s="13">
        <f>SUMIFS('Fielding Data'!H:H,'Fielding Data'!$A:$A,'Hitting Data'!$A1081)</f>
        <v>101</v>
      </c>
    </row>
    <row r="1082" spans="1:24" x14ac:dyDescent="0.3">
      <c r="A1082" s="13" t="str">
        <f t="shared" si="16"/>
        <v>wagnebi022010</v>
      </c>
      <c r="B1082" s="16" t="s">
        <v>210</v>
      </c>
      <c r="C1082" s="16">
        <v>2010</v>
      </c>
      <c r="D1082" s="16">
        <v>71</v>
      </c>
      <c r="E1082" s="16">
        <v>0</v>
      </c>
      <c r="F1082" s="16">
        <v>0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3" t="str">
        <f>IFERROR(VLOOKUP($A1082,'Fielding Data'!$A:$H,MATCH(P$1,'Fielding Data'!$A$1:$H$1,0),0),"Other")</f>
        <v>P</v>
      </c>
      <c r="Q1082" s="13">
        <f>IFERROR(VLOOKUP($A1082,'Fielding Data'!$A:$H,MATCH(Q$1,'Fielding Data'!$A$1:$H$1,0),0),"Other")</f>
        <v>3</v>
      </c>
      <c r="R1082" s="13">
        <f>IFERROR(VLOOKUP($A1082,'Fielding Data'!$A:$H,MATCH(R$1,'Fielding Data'!$A$1:$H$1,0),0),"Other")</f>
        <v>7</v>
      </c>
      <c r="S1082" s="13">
        <f>IFERROR(VLOOKUP($A1082,'Fielding Data'!$A:$H,MATCH(S$1,'Fielding Data'!$A$1:$H$1,0),0),"Other")</f>
        <v>1</v>
      </c>
      <c r="T1082" s="13">
        <f>IFERROR(VLOOKUP($A1082,'Fielding Data'!$A:$H,MATCH(T$1,'Fielding Data'!$A$1:$H$1,0),0),"Other")</f>
        <v>0</v>
      </c>
      <c r="U1082" s="13">
        <f>SUMIFS('Fielding Data'!E:E,'Fielding Data'!$A:$A,'Hitting Data'!$A1082)</f>
        <v>3</v>
      </c>
      <c r="V1082" s="13">
        <f>SUMIFS('Fielding Data'!F:F,'Fielding Data'!$A:$A,'Hitting Data'!$A1082)</f>
        <v>7</v>
      </c>
      <c r="W1082" s="13">
        <f>SUMIFS('Fielding Data'!G:G,'Fielding Data'!$A:$A,'Hitting Data'!$A1082)</f>
        <v>1</v>
      </c>
      <c r="X1082" s="13">
        <f>SUMIFS('Fielding Data'!H:H,'Fielding Data'!$A:$A,'Hitting Data'!$A1082)</f>
        <v>0</v>
      </c>
    </row>
    <row r="1083" spans="1:24" x14ac:dyDescent="0.3">
      <c r="A1083" s="13" t="str">
        <f t="shared" si="16"/>
        <v>wainwad012010</v>
      </c>
      <c r="B1083" s="16" t="s">
        <v>617</v>
      </c>
      <c r="C1083" s="16">
        <v>2010</v>
      </c>
      <c r="D1083" s="16">
        <v>37</v>
      </c>
      <c r="E1083" s="16">
        <v>84</v>
      </c>
      <c r="F1083" s="16">
        <v>4</v>
      </c>
      <c r="G1083" s="16">
        <v>14</v>
      </c>
      <c r="H1083" s="16">
        <v>5</v>
      </c>
      <c r="I1083" s="16">
        <v>0</v>
      </c>
      <c r="J1083" s="16">
        <v>0</v>
      </c>
      <c r="K1083" s="16">
        <v>6</v>
      </c>
      <c r="L1083" s="16">
        <v>0</v>
      </c>
      <c r="M1083" s="16">
        <v>0</v>
      </c>
      <c r="N1083" s="16">
        <v>7</v>
      </c>
      <c r="O1083" s="16">
        <v>23</v>
      </c>
      <c r="P1083" s="13" t="str">
        <f>IFERROR(VLOOKUP($A1083,'Fielding Data'!$A:$H,MATCH(P$1,'Fielding Data'!$A$1:$H$1,0),0),"Other")</f>
        <v>P</v>
      </c>
      <c r="Q1083" s="13">
        <f>IFERROR(VLOOKUP($A1083,'Fielding Data'!$A:$H,MATCH(Q$1,'Fielding Data'!$A$1:$H$1,0),0),"Other")</f>
        <v>21</v>
      </c>
      <c r="R1083" s="13">
        <f>IFERROR(VLOOKUP($A1083,'Fielding Data'!$A:$H,MATCH(R$1,'Fielding Data'!$A$1:$H$1,0),0),"Other")</f>
        <v>36</v>
      </c>
      <c r="S1083" s="13">
        <f>IFERROR(VLOOKUP($A1083,'Fielding Data'!$A:$H,MATCH(S$1,'Fielding Data'!$A$1:$H$1,0),0),"Other")</f>
        <v>1</v>
      </c>
      <c r="T1083" s="13">
        <f>IFERROR(VLOOKUP($A1083,'Fielding Data'!$A:$H,MATCH(T$1,'Fielding Data'!$A$1:$H$1,0),0),"Other")</f>
        <v>5</v>
      </c>
      <c r="U1083" s="13">
        <f>SUMIFS('Fielding Data'!E:E,'Fielding Data'!$A:$A,'Hitting Data'!$A1083)</f>
        <v>21</v>
      </c>
      <c r="V1083" s="13">
        <f>SUMIFS('Fielding Data'!F:F,'Fielding Data'!$A:$A,'Hitting Data'!$A1083)</f>
        <v>36</v>
      </c>
      <c r="W1083" s="13">
        <f>SUMIFS('Fielding Data'!G:G,'Fielding Data'!$A:$A,'Hitting Data'!$A1083)</f>
        <v>1</v>
      </c>
      <c r="X1083" s="13">
        <f>SUMIFS('Fielding Data'!H:H,'Fielding Data'!$A:$A,'Hitting Data'!$A1083)</f>
        <v>5</v>
      </c>
    </row>
    <row r="1084" spans="1:24" x14ac:dyDescent="0.3">
      <c r="A1084" s="13" t="str">
        <f t="shared" si="16"/>
        <v>wakefti012010</v>
      </c>
      <c r="B1084" s="16" t="s">
        <v>211</v>
      </c>
      <c r="C1084" s="16">
        <v>2010</v>
      </c>
      <c r="D1084" s="16">
        <v>32</v>
      </c>
      <c r="E1084" s="16">
        <v>4</v>
      </c>
      <c r="F1084" s="16">
        <v>0</v>
      </c>
      <c r="G1084" s="16">
        <v>0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1</v>
      </c>
      <c r="O1084" s="16">
        <v>2</v>
      </c>
      <c r="P1084" s="13" t="str">
        <f>IFERROR(VLOOKUP($A1084,'Fielding Data'!$A:$H,MATCH(P$1,'Fielding Data'!$A$1:$H$1,0),0),"Other")</f>
        <v>P</v>
      </c>
      <c r="Q1084" s="13">
        <f>IFERROR(VLOOKUP($A1084,'Fielding Data'!$A:$H,MATCH(Q$1,'Fielding Data'!$A$1:$H$1,0),0),"Other")</f>
        <v>9</v>
      </c>
      <c r="R1084" s="13">
        <f>IFERROR(VLOOKUP($A1084,'Fielding Data'!$A:$H,MATCH(R$1,'Fielding Data'!$A$1:$H$1,0),0),"Other")</f>
        <v>15</v>
      </c>
      <c r="S1084" s="13">
        <f>IFERROR(VLOOKUP($A1084,'Fielding Data'!$A:$H,MATCH(S$1,'Fielding Data'!$A$1:$H$1,0),0),"Other")</f>
        <v>2</v>
      </c>
      <c r="T1084" s="13">
        <f>IFERROR(VLOOKUP($A1084,'Fielding Data'!$A:$H,MATCH(T$1,'Fielding Data'!$A$1:$H$1,0),0),"Other")</f>
        <v>0</v>
      </c>
      <c r="U1084" s="13">
        <f>SUMIFS('Fielding Data'!E:E,'Fielding Data'!$A:$A,'Hitting Data'!$A1084)</f>
        <v>9</v>
      </c>
      <c r="V1084" s="13">
        <f>SUMIFS('Fielding Data'!F:F,'Fielding Data'!$A:$A,'Hitting Data'!$A1084)</f>
        <v>15</v>
      </c>
      <c r="W1084" s="13">
        <f>SUMIFS('Fielding Data'!G:G,'Fielding Data'!$A:$A,'Hitting Data'!$A1084)</f>
        <v>2</v>
      </c>
      <c r="X1084" s="13">
        <f>SUMIFS('Fielding Data'!H:H,'Fielding Data'!$A:$A,'Hitting Data'!$A1084)</f>
        <v>0</v>
      </c>
    </row>
    <row r="1085" spans="1:24" x14ac:dyDescent="0.3">
      <c r="A1085" s="13" t="str">
        <f t="shared" si="16"/>
        <v>waldejo012010</v>
      </c>
      <c r="B1085" s="16" t="s">
        <v>1409</v>
      </c>
      <c r="C1085" s="16">
        <v>2010</v>
      </c>
      <c r="D1085" s="16">
        <v>16</v>
      </c>
      <c r="E1085" s="16">
        <v>0</v>
      </c>
      <c r="F1085" s="16">
        <v>0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3" t="str">
        <f>IFERROR(VLOOKUP($A1085,'Fielding Data'!$A:$H,MATCH(P$1,'Fielding Data'!$A$1:$H$1,0),0),"Other")</f>
        <v>P</v>
      </c>
      <c r="Q1085" s="13">
        <f>IFERROR(VLOOKUP($A1085,'Fielding Data'!$A:$H,MATCH(Q$1,'Fielding Data'!$A$1:$H$1,0),0),"Other")</f>
        <v>2</v>
      </c>
      <c r="R1085" s="13">
        <f>IFERROR(VLOOKUP($A1085,'Fielding Data'!$A:$H,MATCH(R$1,'Fielding Data'!$A$1:$H$1,0),0),"Other")</f>
        <v>4</v>
      </c>
      <c r="S1085" s="13">
        <f>IFERROR(VLOOKUP($A1085,'Fielding Data'!$A:$H,MATCH(S$1,'Fielding Data'!$A$1:$H$1,0),0),"Other")</f>
        <v>0</v>
      </c>
      <c r="T1085" s="13">
        <f>IFERROR(VLOOKUP($A1085,'Fielding Data'!$A:$H,MATCH(T$1,'Fielding Data'!$A$1:$H$1,0),0),"Other")</f>
        <v>0</v>
      </c>
      <c r="U1085" s="13">
        <f>SUMIFS('Fielding Data'!E:E,'Fielding Data'!$A:$A,'Hitting Data'!$A1085)</f>
        <v>2</v>
      </c>
      <c r="V1085" s="13">
        <f>SUMIFS('Fielding Data'!F:F,'Fielding Data'!$A:$A,'Hitting Data'!$A1085)</f>
        <v>4</v>
      </c>
      <c r="W1085" s="13">
        <f>SUMIFS('Fielding Data'!G:G,'Fielding Data'!$A:$A,'Hitting Data'!$A1085)</f>
        <v>0</v>
      </c>
      <c r="X1085" s="13">
        <f>SUMIFS('Fielding Data'!H:H,'Fielding Data'!$A:$A,'Hitting Data'!$A1085)</f>
        <v>0</v>
      </c>
    </row>
    <row r="1086" spans="1:24" x14ac:dyDescent="0.3">
      <c r="A1086" s="13" t="str">
        <f t="shared" si="16"/>
        <v>walkene012010</v>
      </c>
      <c r="B1086" s="16" t="s">
        <v>1207</v>
      </c>
      <c r="C1086" s="16">
        <v>2010</v>
      </c>
      <c r="D1086" s="16">
        <v>110</v>
      </c>
      <c r="E1086" s="16">
        <v>426</v>
      </c>
      <c r="F1086" s="16">
        <v>57</v>
      </c>
      <c r="G1086" s="16">
        <v>126</v>
      </c>
      <c r="H1086" s="16">
        <v>29</v>
      </c>
      <c r="I1086" s="16">
        <v>3</v>
      </c>
      <c r="J1086" s="16">
        <v>12</v>
      </c>
      <c r="K1086" s="16">
        <v>66</v>
      </c>
      <c r="L1086" s="16">
        <v>2</v>
      </c>
      <c r="M1086" s="16">
        <v>3</v>
      </c>
      <c r="N1086" s="16">
        <v>34</v>
      </c>
      <c r="O1086" s="16">
        <v>83</v>
      </c>
      <c r="P1086" s="13" t="str">
        <f>IFERROR(VLOOKUP($A1086,'Fielding Data'!$A:$H,MATCH(P$1,'Fielding Data'!$A$1:$H$1,0),0),"Other")</f>
        <v>2B</v>
      </c>
      <c r="Q1086" s="13">
        <f>IFERROR(VLOOKUP($A1086,'Fielding Data'!$A:$H,MATCH(Q$1,'Fielding Data'!$A$1:$H$1,0),0),"Other")</f>
        <v>222</v>
      </c>
      <c r="R1086" s="13">
        <f>IFERROR(VLOOKUP($A1086,'Fielding Data'!$A:$H,MATCH(R$1,'Fielding Data'!$A$1:$H$1,0),0),"Other")</f>
        <v>234</v>
      </c>
      <c r="S1086" s="13">
        <f>IFERROR(VLOOKUP($A1086,'Fielding Data'!$A:$H,MATCH(S$1,'Fielding Data'!$A$1:$H$1,0),0),"Other")</f>
        <v>7</v>
      </c>
      <c r="T1086" s="13">
        <f>IFERROR(VLOOKUP($A1086,'Fielding Data'!$A:$H,MATCH(T$1,'Fielding Data'!$A$1:$H$1,0),0),"Other")</f>
        <v>62</v>
      </c>
      <c r="U1086" s="13">
        <f>SUMIFS('Fielding Data'!E:E,'Fielding Data'!$A:$A,'Hitting Data'!$A1086)</f>
        <v>226</v>
      </c>
      <c r="V1086" s="13">
        <f>SUMIFS('Fielding Data'!F:F,'Fielding Data'!$A:$A,'Hitting Data'!$A1086)</f>
        <v>244</v>
      </c>
      <c r="W1086" s="13">
        <f>SUMIFS('Fielding Data'!G:G,'Fielding Data'!$A:$A,'Hitting Data'!$A1086)</f>
        <v>8</v>
      </c>
      <c r="X1086" s="13">
        <f>SUMIFS('Fielding Data'!H:H,'Fielding Data'!$A:$A,'Hitting Data'!$A1086)</f>
        <v>62</v>
      </c>
    </row>
    <row r="1087" spans="1:24" x14ac:dyDescent="0.3">
      <c r="A1087" s="13" t="str">
        <f t="shared" si="16"/>
        <v>walkety012010</v>
      </c>
      <c r="B1087" s="16" t="s">
        <v>346</v>
      </c>
      <c r="C1087" s="16">
        <v>2010</v>
      </c>
      <c r="D1087" s="16">
        <v>24</v>
      </c>
      <c r="E1087" s="16">
        <v>2</v>
      </c>
      <c r="F1087" s="16"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1</v>
      </c>
      <c r="P1087" s="13" t="str">
        <f>IFERROR(VLOOKUP($A1087,'Fielding Data'!$A:$H,MATCH(P$1,'Fielding Data'!$A$1:$H$1,0),0),"Other")</f>
        <v>P</v>
      </c>
      <c r="Q1087" s="13">
        <f>IFERROR(VLOOKUP($A1087,'Fielding Data'!$A:$H,MATCH(Q$1,'Fielding Data'!$A$1:$H$1,0),0),"Other")</f>
        <v>2</v>
      </c>
      <c r="R1087" s="13">
        <f>IFERROR(VLOOKUP($A1087,'Fielding Data'!$A:$H,MATCH(R$1,'Fielding Data'!$A$1:$H$1,0),0),"Other")</f>
        <v>6</v>
      </c>
      <c r="S1087" s="13">
        <f>IFERROR(VLOOKUP($A1087,'Fielding Data'!$A:$H,MATCH(S$1,'Fielding Data'!$A$1:$H$1,0),0),"Other")</f>
        <v>1</v>
      </c>
      <c r="T1087" s="13">
        <f>IFERROR(VLOOKUP($A1087,'Fielding Data'!$A:$H,MATCH(T$1,'Fielding Data'!$A$1:$H$1,0),0),"Other")</f>
        <v>0</v>
      </c>
      <c r="U1087" s="13">
        <f>SUMIFS('Fielding Data'!E:E,'Fielding Data'!$A:$A,'Hitting Data'!$A1087)</f>
        <v>2</v>
      </c>
      <c r="V1087" s="13">
        <f>SUMIFS('Fielding Data'!F:F,'Fielding Data'!$A:$A,'Hitting Data'!$A1087)</f>
        <v>6</v>
      </c>
      <c r="W1087" s="13">
        <f>SUMIFS('Fielding Data'!G:G,'Fielding Data'!$A:$A,'Hitting Data'!$A1087)</f>
        <v>1</v>
      </c>
      <c r="X1087" s="13">
        <f>SUMIFS('Fielding Data'!H:H,'Fielding Data'!$A:$A,'Hitting Data'!$A1087)</f>
        <v>0</v>
      </c>
    </row>
    <row r="1088" spans="1:24" x14ac:dyDescent="0.3">
      <c r="A1088" s="13" t="str">
        <f t="shared" si="16"/>
        <v>wallabr012010</v>
      </c>
      <c r="B1088" s="16" t="s">
        <v>1410</v>
      </c>
      <c r="C1088" s="16">
        <v>2010</v>
      </c>
      <c r="D1088" s="16">
        <v>51</v>
      </c>
      <c r="E1088" s="16">
        <v>144</v>
      </c>
      <c r="F1088" s="16">
        <v>14</v>
      </c>
      <c r="G1088" s="16">
        <v>32</v>
      </c>
      <c r="H1088" s="16">
        <v>6</v>
      </c>
      <c r="I1088" s="16">
        <v>1</v>
      </c>
      <c r="J1088" s="16">
        <v>2</v>
      </c>
      <c r="K1088" s="16">
        <v>13</v>
      </c>
      <c r="L1088" s="16">
        <v>0</v>
      </c>
      <c r="M1088" s="16">
        <v>0</v>
      </c>
      <c r="N1088" s="16">
        <v>8</v>
      </c>
      <c r="O1088" s="16">
        <v>50</v>
      </c>
      <c r="P1088" s="13" t="str">
        <f>IFERROR(VLOOKUP($A1088,'Fielding Data'!$A:$H,MATCH(P$1,'Fielding Data'!$A$1:$H$1,0),0),"Other")</f>
        <v>1B</v>
      </c>
      <c r="Q1088" s="13">
        <f>IFERROR(VLOOKUP($A1088,'Fielding Data'!$A:$H,MATCH(Q$1,'Fielding Data'!$A$1:$H$1,0),0),"Other")</f>
        <v>327</v>
      </c>
      <c r="R1088" s="13">
        <f>IFERROR(VLOOKUP($A1088,'Fielding Data'!$A:$H,MATCH(R$1,'Fielding Data'!$A$1:$H$1,0),0),"Other")</f>
        <v>32</v>
      </c>
      <c r="S1088" s="13">
        <f>IFERROR(VLOOKUP($A1088,'Fielding Data'!$A:$H,MATCH(S$1,'Fielding Data'!$A$1:$H$1,0),0),"Other")</f>
        <v>3</v>
      </c>
      <c r="T1088" s="13">
        <f>IFERROR(VLOOKUP($A1088,'Fielding Data'!$A:$H,MATCH(T$1,'Fielding Data'!$A$1:$H$1,0),0),"Other")</f>
        <v>31</v>
      </c>
      <c r="U1088" s="13">
        <f>SUMIFS('Fielding Data'!E:E,'Fielding Data'!$A:$A,'Hitting Data'!$A1088)</f>
        <v>327</v>
      </c>
      <c r="V1088" s="13">
        <f>SUMIFS('Fielding Data'!F:F,'Fielding Data'!$A:$A,'Hitting Data'!$A1088)</f>
        <v>32</v>
      </c>
      <c r="W1088" s="13">
        <f>SUMIFS('Fielding Data'!G:G,'Fielding Data'!$A:$A,'Hitting Data'!$A1088)</f>
        <v>3</v>
      </c>
      <c r="X1088" s="13">
        <f>SUMIFS('Fielding Data'!H:H,'Fielding Data'!$A:$A,'Hitting Data'!$A1088)</f>
        <v>31</v>
      </c>
    </row>
    <row r="1089" spans="1:24" x14ac:dyDescent="0.3">
      <c r="A1089" s="13" t="str">
        <f t="shared" si="16"/>
        <v>waltepj012010</v>
      </c>
      <c r="B1089" s="16" t="s">
        <v>1208</v>
      </c>
      <c r="C1089" s="16">
        <v>2010</v>
      </c>
      <c r="D1089" s="16">
        <v>7</v>
      </c>
      <c r="E1089" s="16">
        <v>7</v>
      </c>
      <c r="F1089" s="16">
        <v>0</v>
      </c>
      <c r="G1089" s="16">
        <v>0</v>
      </c>
      <c r="H1089" s="16">
        <v>0</v>
      </c>
      <c r="I1089" s="16">
        <v>0</v>
      </c>
      <c r="J1089" s="16">
        <v>0</v>
      </c>
      <c r="K1089" s="16">
        <v>0</v>
      </c>
      <c r="L1089" s="16">
        <v>0</v>
      </c>
      <c r="M1089" s="16">
        <v>0</v>
      </c>
      <c r="N1089" s="16">
        <v>1</v>
      </c>
      <c r="O1089" s="16">
        <v>5</v>
      </c>
      <c r="P1089" s="13" t="str">
        <f>IFERROR(VLOOKUP($A1089,'Fielding Data'!$A:$H,MATCH(P$1,'Fielding Data'!$A$1:$H$1,0),0),"Other")</f>
        <v>P</v>
      </c>
      <c r="Q1089" s="13">
        <f>IFERROR(VLOOKUP($A1089,'Fielding Data'!$A:$H,MATCH(Q$1,'Fielding Data'!$A$1:$H$1,0),0),"Other")</f>
        <v>2</v>
      </c>
      <c r="R1089" s="13">
        <f>IFERROR(VLOOKUP($A1089,'Fielding Data'!$A:$H,MATCH(R$1,'Fielding Data'!$A$1:$H$1,0),0),"Other")</f>
        <v>1</v>
      </c>
      <c r="S1089" s="13">
        <f>IFERROR(VLOOKUP($A1089,'Fielding Data'!$A:$H,MATCH(S$1,'Fielding Data'!$A$1:$H$1,0),0),"Other")</f>
        <v>0</v>
      </c>
      <c r="T1089" s="13">
        <f>IFERROR(VLOOKUP($A1089,'Fielding Data'!$A:$H,MATCH(T$1,'Fielding Data'!$A$1:$H$1,0),0),"Other")</f>
        <v>1</v>
      </c>
      <c r="U1089" s="13">
        <f>SUMIFS('Fielding Data'!E:E,'Fielding Data'!$A:$A,'Hitting Data'!$A1089)</f>
        <v>2</v>
      </c>
      <c r="V1089" s="13">
        <f>SUMIFS('Fielding Data'!F:F,'Fielding Data'!$A:$A,'Hitting Data'!$A1089)</f>
        <v>1</v>
      </c>
      <c r="W1089" s="13">
        <f>SUMIFS('Fielding Data'!G:G,'Fielding Data'!$A:$A,'Hitting Data'!$A1089)</f>
        <v>0</v>
      </c>
      <c r="X1089" s="13">
        <f>SUMIFS('Fielding Data'!H:H,'Fielding Data'!$A:$A,'Hitting Data'!$A1089)</f>
        <v>1</v>
      </c>
    </row>
    <row r="1090" spans="1:24" x14ac:dyDescent="0.3">
      <c r="A1090" s="13" t="str">
        <f t="shared" si="16"/>
        <v>watsoma022010</v>
      </c>
      <c r="B1090" s="16" t="s">
        <v>409</v>
      </c>
      <c r="C1090" s="16">
        <v>2010</v>
      </c>
      <c r="D1090" s="16">
        <v>12</v>
      </c>
      <c r="E1090" s="16">
        <v>30</v>
      </c>
      <c r="F1090" s="16">
        <v>2</v>
      </c>
      <c r="G1090" s="16">
        <v>6</v>
      </c>
      <c r="H1090" s="16">
        <v>2</v>
      </c>
      <c r="I1090" s="16">
        <v>0</v>
      </c>
      <c r="J1090" s="16">
        <v>1</v>
      </c>
      <c r="K1090" s="16">
        <v>4</v>
      </c>
      <c r="L1090" s="16">
        <v>0</v>
      </c>
      <c r="M1090" s="16">
        <v>0</v>
      </c>
      <c r="N1090" s="16">
        <v>3</v>
      </c>
      <c r="O1090" s="16">
        <v>5</v>
      </c>
      <c r="P1090" s="13" t="str">
        <f>IFERROR(VLOOKUP($A1090,'Fielding Data'!$A:$H,MATCH(P$1,'Fielding Data'!$A$1:$H$1,0),0),"Other")</f>
        <v>LF</v>
      </c>
      <c r="Q1090" s="13">
        <f>IFERROR(VLOOKUP($A1090,'Fielding Data'!$A:$H,MATCH(Q$1,'Fielding Data'!$A$1:$H$1,0),0),"Other")</f>
        <v>0</v>
      </c>
      <c r="R1090" s="13">
        <f>IFERROR(VLOOKUP($A1090,'Fielding Data'!$A:$H,MATCH(R$1,'Fielding Data'!$A$1:$H$1,0),0),"Other")</f>
        <v>0</v>
      </c>
      <c r="S1090" s="13">
        <f>IFERROR(VLOOKUP($A1090,'Fielding Data'!$A:$H,MATCH(S$1,'Fielding Data'!$A$1:$H$1,0),0),"Other")</f>
        <v>0</v>
      </c>
      <c r="T1090" s="13">
        <f>IFERROR(VLOOKUP($A1090,'Fielding Data'!$A:$H,MATCH(T$1,'Fielding Data'!$A$1:$H$1,0),0),"Other")</f>
        <v>0</v>
      </c>
      <c r="U1090" s="13">
        <f>SUMIFS('Fielding Data'!E:E,'Fielding Data'!$A:$A,'Hitting Data'!$A1090)</f>
        <v>6</v>
      </c>
      <c r="V1090" s="13">
        <f>SUMIFS('Fielding Data'!F:F,'Fielding Data'!$A:$A,'Hitting Data'!$A1090)</f>
        <v>0</v>
      </c>
      <c r="W1090" s="13">
        <f>SUMIFS('Fielding Data'!G:G,'Fielding Data'!$A:$A,'Hitting Data'!$A1090)</f>
        <v>0</v>
      </c>
      <c r="X1090" s="13">
        <f>SUMIFS('Fielding Data'!H:H,'Fielding Data'!$A:$A,'Hitting Data'!$A1090)</f>
        <v>0</v>
      </c>
    </row>
    <row r="1091" spans="1:24" x14ac:dyDescent="0.3">
      <c r="A1091" s="13" t="str">
        <f t="shared" ref="A1091:A1154" si="17">(B1091&amp;C1091)</f>
        <v>weaveje012010</v>
      </c>
      <c r="B1091" s="16" t="s">
        <v>212</v>
      </c>
      <c r="C1091" s="16">
        <v>2010</v>
      </c>
      <c r="D1091" s="16">
        <v>44</v>
      </c>
      <c r="E1091" s="16">
        <v>5</v>
      </c>
      <c r="F1091" s="16">
        <v>0</v>
      </c>
      <c r="G1091" s="16">
        <v>1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3</v>
      </c>
      <c r="P1091" s="13" t="str">
        <f>IFERROR(VLOOKUP($A1091,'Fielding Data'!$A:$H,MATCH(P$1,'Fielding Data'!$A$1:$H$1,0),0),"Other")</f>
        <v>P</v>
      </c>
      <c r="Q1091" s="13">
        <f>IFERROR(VLOOKUP($A1091,'Fielding Data'!$A:$H,MATCH(Q$1,'Fielding Data'!$A$1:$H$1,0),0),"Other")</f>
        <v>0</v>
      </c>
      <c r="R1091" s="13">
        <f>IFERROR(VLOOKUP($A1091,'Fielding Data'!$A:$H,MATCH(R$1,'Fielding Data'!$A$1:$H$1,0),0),"Other")</f>
        <v>9</v>
      </c>
      <c r="S1091" s="13">
        <f>IFERROR(VLOOKUP($A1091,'Fielding Data'!$A:$H,MATCH(S$1,'Fielding Data'!$A$1:$H$1,0),0),"Other")</f>
        <v>1</v>
      </c>
      <c r="T1091" s="13">
        <f>IFERROR(VLOOKUP($A1091,'Fielding Data'!$A:$H,MATCH(T$1,'Fielding Data'!$A$1:$H$1,0),0),"Other")</f>
        <v>0</v>
      </c>
      <c r="U1091" s="13">
        <f>SUMIFS('Fielding Data'!E:E,'Fielding Data'!$A:$A,'Hitting Data'!$A1091)</f>
        <v>0</v>
      </c>
      <c r="V1091" s="13">
        <f>SUMIFS('Fielding Data'!F:F,'Fielding Data'!$A:$A,'Hitting Data'!$A1091)</f>
        <v>9</v>
      </c>
      <c r="W1091" s="13">
        <f>SUMIFS('Fielding Data'!G:G,'Fielding Data'!$A:$A,'Hitting Data'!$A1091)</f>
        <v>1</v>
      </c>
      <c r="X1091" s="13">
        <f>SUMIFS('Fielding Data'!H:H,'Fielding Data'!$A:$A,'Hitting Data'!$A1091)</f>
        <v>0</v>
      </c>
    </row>
    <row r="1092" spans="1:24" x14ac:dyDescent="0.3">
      <c r="A1092" s="13" t="str">
        <f t="shared" si="17"/>
        <v>weaveje022010</v>
      </c>
      <c r="B1092" s="16" t="s">
        <v>741</v>
      </c>
      <c r="C1092" s="16">
        <v>2010</v>
      </c>
      <c r="D1092" s="16">
        <v>34</v>
      </c>
      <c r="E1092" s="16">
        <v>10</v>
      </c>
      <c r="F1092" s="16">
        <v>1</v>
      </c>
      <c r="G1092" s="16">
        <v>2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3</v>
      </c>
      <c r="P1092" s="13" t="str">
        <f>IFERROR(VLOOKUP($A1092,'Fielding Data'!$A:$H,MATCH(P$1,'Fielding Data'!$A$1:$H$1,0),0),"Other")</f>
        <v>P</v>
      </c>
      <c r="Q1092" s="13">
        <f>IFERROR(VLOOKUP($A1092,'Fielding Data'!$A:$H,MATCH(Q$1,'Fielding Data'!$A$1:$H$1,0),0),"Other")</f>
        <v>10</v>
      </c>
      <c r="R1092" s="13">
        <f>IFERROR(VLOOKUP($A1092,'Fielding Data'!$A:$H,MATCH(R$1,'Fielding Data'!$A$1:$H$1,0),0),"Other")</f>
        <v>18</v>
      </c>
      <c r="S1092" s="13">
        <f>IFERROR(VLOOKUP($A1092,'Fielding Data'!$A:$H,MATCH(S$1,'Fielding Data'!$A$1:$H$1,0),0),"Other")</f>
        <v>0</v>
      </c>
      <c r="T1092" s="13">
        <f>IFERROR(VLOOKUP($A1092,'Fielding Data'!$A:$H,MATCH(T$1,'Fielding Data'!$A$1:$H$1,0),0),"Other")</f>
        <v>0</v>
      </c>
      <c r="U1092" s="13">
        <f>SUMIFS('Fielding Data'!E:E,'Fielding Data'!$A:$A,'Hitting Data'!$A1092)</f>
        <v>10</v>
      </c>
      <c r="V1092" s="13">
        <f>SUMIFS('Fielding Data'!F:F,'Fielding Data'!$A:$A,'Hitting Data'!$A1092)</f>
        <v>18</v>
      </c>
      <c r="W1092" s="13">
        <f>SUMIFS('Fielding Data'!G:G,'Fielding Data'!$A:$A,'Hitting Data'!$A1092)</f>
        <v>0</v>
      </c>
      <c r="X1092" s="13">
        <f>SUMIFS('Fielding Data'!H:H,'Fielding Data'!$A:$A,'Hitting Data'!$A1092)</f>
        <v>0</v>
      </c>
    </row>
    <row r="1093" spans="1:24" x14ac:dyDescent="0.3">
      <c r="A1093" s="13" t="str">
        <f t="shared" si="17"/>
        <v>webbry012010</v>
      </c>
      <c r="B1093" s="16" t="s">
        <v>1209</v>
      </c>
      <c r="C1093" s="16">
        <v>2010</v>
      </c>
      <c r="D1093" s="16">
        <v>54</v>
      </c>
      <c r="E1093" s="16">
        <v>1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1</v>
      </c>
      <c r="P1093" s="13" t="str">
        <f>IFERROR(VLOOKUP($A1093,'Fielding Data'!$A:$H,MATCH(P$1,'Fielding Data'!$A$1:$H$1,0),0),"Other")</f>
        <v>P</v>
      </c>
      <c r="Q1093" s="13">
        <f>IFERROR(VLOOKUP($A1093,'Fielding Data'!$A:$H,MATCH(Q$1,'Fielding Data'!$A$1:$H$1,0),0),"Other")</f>
        <v>7</v>
      </c>
      <c r="R1093" s="13">
        <f>IFERROR(VLOOKUP($A1093,'Fielding Data'!$A:$H,MATCH(R$1,'Fielding Data'!$A$1:$H$1,0),0),"Other")</f>
        <v>13</v>
      </c>
      <c r="S1093" s="13">
        <f>IFERROR(VLOOKUP($A1093,'Fielding Data'!$A:$H,MATCH(S$1,'Fielding Data'!$A$1:$H$1,0),0),"Other")</f>
        <v>1</v>
      </c>
      <c r="T1093" s="13">
        <f>IFERROR(VLOOKUP($A1093,'Fielding Data'!$A:$H,MATCH(T$1,'Fielding Data'!$A$1:$H$1,0),0),"Other")</f>
        <v>4</v>
      </c>
      <c r="U1093" s="13">
        <f>SUMIFS('Fielding Data'!E:E,'Fielding Data'!$A:$A,'Hitting Data'!$A1093)</f>
        <v>7</v>
      </c>
      <c r="V1093" s="13">
        <f>SUMIFS('Fielding Data'!F:F,'Fielding Data'!$A:$A,'Hitting Data'!$A1093)</f>
        <v>13</v>
      </c>
      <c r="W1093" s="13">
        <f>SUMIFS('Fielding Data'!G:G,'Fielding Data'!$A:$A,'Hitting Data'!$A1093)</f>
        <v>1</v>
      </c>
      <c r="X1093" s="13">
        <f>SUMIFS('Fielding Data'!H:H,'Fielding Data'!$A:$A,'Hitting Data'!$A1093)</f>
        <v>4</v>
      </c>
    </row>
    <row r="1094" spans="1:24" x14ac:dyDescent="0.3">
      <c r="A1094" s="13" t="str">
        <f t="shared" si="17"/>
        <v>weeksri012010</v>
      </c>
      <c r="B1094" s="16" t="s">
        <v>410</v>
      </c>
      <c r="C1094" s="16">
        <v>2010</v>
      </c>
      <c r="D1094" s="16">
        <v>160</v>
      </c>
      <c r="E1094" s="16">
        <v>651</v>
      </c>
      <c r="F1094" s="16">
        <v>112</v>
      </c>
      <c r="G1094" s="16">
        <v>175</v>
      </c>
      <c r="H1094" s="16">
        <v>32</v>
      </c>
      <c r="I1094" s="16">
        <v>4</v>
      </c>
      <c r="J1094" s="16">
        <v>29</v>
      </c>
      <c r="K1094" s="16">
        <v>83</v>
      </c>
      <c r="L1094" s="16">
        <v>11</v>
      </c>
      <c r="M1094" s="16">
        <v>4</v>
      </c>
      <c r="N1094" s="16">
        <v>76</v>
      </c>
      <c r="O1094" s="16">
        <v>184</v>
      </c>
      <c r="P1094" s="13" t="str">
        <f>IFERROR(VLOOKUP($A1094,'Fielding Data'!$A:$H,MATCH(P$1,'Fielding Data'!$A$1:$H$1,0),0),"Other")</f>
        <v>2B</v>
      </c>
      <c r="Q1094" s="13">
        <f>IFERROR(VLOOKUP($A1094,'Fielding Data'!$A:$H,MATCH(Q$1,'Fielding Data'!$A$1:$H$1,0),0),"Other")</f>
        <v>332</v>
      </c>
      <c r="R1094" s="13">
        <f>IFERROR(VLOOKUP($A1094,'Fielding Data'!$A:$H,MATCH(R$1,'Fielding Data'!$A$1:$H$1,0),0),"Other")</f>
        <v>389</v>
      </c>
      <c r="S1094" s="13">
        <f>IFERROR(VLOOKUP($A1094,'Fielding Data'!$A:$H,MATCH(S$1,'Fielding Data'!$A$1:$H$1,0),0),"Other")</f>
        <v>15</v>
      </c>
      <c r="T1094" s="13">
        <f>IFERROR(VLOOKUP($A1094,'Fielding Data'!$A:$H,MATCH(T$1,'Fielding Data'!$A$1:$H$1,0),0),"Other")</f>
        <v>102</v>
      </c>
      <c r="U1094" s="13">
        <f>SUMIFS('Fielding Data'!E:E,'Fielding Data'!$A:$A,'Hitting Data'!$A1094)</f>
        <v>332</v>
      </c>
      <c r="V1094" s="13">
        <f>SUMIFS('Fielding Data'!F:F,'Fielding Data'!$A:$A,'Hitting Data'!$A1094)</f>
        <v>389</v>
      </c>
      <c r="W1094" s="13">
        <f>SUMIFS('Fielding Data'!G:G,'Fielding Data'!$A:$A,'Hitting Data'!$A1094)</f>
        <v>15</v>
      </c>
      <c r="X1094" s="13">
        <f>SUMIFS('Fielding Data'!H:H,'Fielding Data'!$A:$A,'Hitting Data'!$A1094)</f>
        <v>102</v>
      </c>
    </row>
    <row r="1095" spans="1:24" x14ac:dyDescent="0.3">
      <c r="A1095" s="13" t="str">
        <f t="shared" si="17"/>
        <v>weinhro012010</v>
      </c>
      <c r="B1095" s="16" t="s">
        <v>1411</v>
      </c>
      <c r="C1095" s="16">
        <v>2010</v>
      </c>
      <c r="D1095" s="16">
        <v>28</v>
      </c>
      <c r="E1095" s="16">
        <v>0</v>
      </c>
      <c r="F1095" s="16"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0</v>
      </c>
      <c r="L1095" s="16">
        <v>0</v>
      </c>
      <c r="M1095" s="16">
        <v>0</v>
      </c>
      <c r="N1095" s="16">
        <v>0</v>
      </c>
      <c r="O1095" s="16">
        <v>0</v>
      </c>
      <c r="P1095" s="13" t="str">
        <f>IFERROR(VLOOKUP($A1095,'Fielding Data'!$A:$H,MATCH(P$1,'Fielding Data'!$A$1:$H$1,0),0),"Other")</f>
        <v>P</v>
      </c>
      <c r="Q1095" s="13">
        <f>IFERROR(VLOOKUP($A1095,'Fielding Data'!$A:$H,MATCH(Q$1,'Fielding Data'!$A$1:$H$1,0),0),"Other")</f>
        <v>4</v>
      </c>
      <c r="R1095" s="13">
        <f>IFERROR(VLOOKUP($A1095,'Fielding Data'!$A:$H,MATCH(R$1,'Fielding Data'!$A$1:$H$1,0),0),"Other")</f>
        <v>2</v>
      </c>
      <c r="S1095" s="13">
        <f>IFERROR(VLOOKUP($A1095,'Fielding Data'!$A:$H,MATCH(S$1,'Fielding Data'!$A$1:$H$1,0),0),"Other")</f>
        <v>3</v>
      </c>
      <c r="T1095" s="13">
        <f>IFERROR(VLOOKUP($A1095,'Fielding Data'!$A:$H,MATCH(T$1,'Fielding Data'!$A$1:$H$1,0),0),"Other")</f>
        <v>1</v>
      </c>
      <c r="U1095" s="13">
        <f>SUMIFS('Fielding Data'!E:E,'Fielding Data'!$A:$A,'Hitting Data'!$A1095)</f>
        <v>4</v>
      </c>
      <c r="V1095" s="13">
        <f>SUMIFS('Fielding Data'!F:F,'Fielding Data'!$A:$A,'Hitting Data'!$A1095)</f>
        <v>2</v>
      </c>
      <c r="W1095" s="13">
        <f>SUMIFS('Fielding Data'!G:G,'Fielding Data'!$A:$A,'Hitting Data'!$A1095)</f>
        <v>3</v>
      </c>
      <c r="X1095" s="13">
        <f>SUMIFS('Fielding Data'!H:H,'Fielding Data'!$A:$A,'Hitting Data'!$A1095)</f>
        <v>1</v>
      </c>
    </row>
    <row r="1096" spans="1:24" x14ac:dyDescent="0.3">
      <c r="A1096" s="13" t="str">
        <f t="shared" si="17"/>
        <v>welleto012010</v>
      </c>
      <c r="B1096" s="16" t="s">
        <v>411</v>
      </c>
      <c r="C1096" s="16">
        <v>2010</v>
      </c>
      <c r="D1096" s="16">
        <v>13</v>
      </c>
      <c r="E1096" s="16">
        <v>20</v>
      </c>
      <c r="F1096" s="16">
        <v>2</v>
      </c>
      <c r="G1096" s="16">
        <v>2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M1096" s="16">
        <v>0</v>
      </c>
      <c r="N1096" s="16">
        <v>0</v>
      </c>
      <c r="O1096" s="16">
        <v>11</v>
      </c>
      <c r="P1096" s="13" t="str">
        <f>IFERROR(VLOOKUP($A1096,'Fielding Data'!$A:$H,MATCH(P$1,'Fielding Data'!$A$1:$H$1,0),0),"Other")</f>
        <v>P</v>
      </c>
      <c r="Q1096" s="13">
        <f>IFERROR(VLOOKUP($A1096,'Fielding Data'!$A:$H,MATCH(Q$1,'Fielding Data'!$A$1:$H$1,0),0),"Other")</f>
        <v>1</v>
      </c>
      <c r="R1096" s="13">
        <f>IFERROR(VLOOKUP($A1096,'Fielding Data'!$A:$H,MATCH(R$1,'Fielding Data'!$A$1:$H$1,0),0),"Other")</f>
        <v>2</v>
      </c>
      <c r="S1096" s="13">
        <f>IFERROR(VLOOKUP($A1096,'Fielding Data'!$A:$H,MATCH(S$1,'Fielding Data'!$A$1:$H$1,0),0),"Other")</f>
        <v>0</v>
      </c>
      <c r="T1096" s="13">
        <f>IFERROR(VLOOKUP($A1096,'Fielding Data'!$A:$H,MATCH(T$1,'Fielding Data'!$A$1:$H$1,0),0),"Other")</f>
        <v>0</v>
      </c>
      <c r="U1096" s="13">
        <f>SUMIFS('Fielding Data'!E:E,'Fielding Data'!$A:$A,'Hitting Data'!$A1096)</f>
        <v>1</v>
      </c>
      <c r="V1096" s="13">
        <f>SUMIFS('Fielding Data'!F:F,'Fielding Data'!$A:$A,'Hitting Data'!$A1096)</f>
        <v>2</v>
      </c>
      <c r="W1096" s="13">
        <f>SUMIFS('Fielding Data'!G:G,'Fielding Data'!$A:$A,'Hitting Data'!$A1096)</f>
        <v>0</v>
      </c>
      <c r="X1096" s="13">
        <f>SUMIFS('Fielding Data'!H:H,'Fielding Data'!$A:$A,'Hitting Data'!$A1096)</f>
        <v>0</v>
      </c>
    </row>
    <row r="1097" spans="1:24" x14ac:dyDescent="0.3">
      <c r="A1097" s="13" t="str">
        <f t="shared" si="17"/>
        <v>wellsca012010</v>
      </c>
      <c r="B1097" s="16" t="s">
        <v>1412</v>
      </c>
      <c r="C1097" s="16">
        <v>2010</v>
      </c>
      <c r="D1097" s="16">
        <v>36</v>
      </c>
      <c r="E1097" s="16">
        <v>93</v>
      </c>
      <c r="F1097" s="16">
        <v>14</v>
      </c>
      <c r="G1097" s="16">
        <v>30</v>
      </c>
      <c r="H1097" s="16">
        <v>6</v>
      </c>
      <c r="I1097" s="16">
        <v>1</v>
      </c>
      <c r="J1097" s="16">
        <v>4</v>
      </c>
      <c r="K1097" s="16">
        <v>17</v>
      </c>
      <c r="L1097" s="16">
        <v>0</v>
      </c>
      <c r="M1097" s="16">
        <v>1</v>
      </c>
      <c r="N1097" s="16">
        <v>6</v>
      </c>
      <c r="O1097" s="16">
        <v>19</v>
      </c>
      <c r="P1097" s="13" t="str">
        <f>IFERROR(VLOOKUP($A1097,'Fielding Data'!$A:$H,MATCH(P$1,'Fielding Data'!$A$1:$H$1,0),0),"Other")</f>
        <v>CF</v>
      </c>
      <c r="Q1097" s="13">
        <f>IFERROR(VLOOKUP($A1097,'Fielding Data'!$A:$H,MATCH(Q$1,'Fielding Data'!$A$1:$H$1,0),0),"Other")</f>
        <v>0</v>
      </c>
      <c r="R1097" s="13">
        <f>IFERROR(VLOOKUP($A1097,'Fielding Data'!$A:$H,MATCH(R$1,'Fielding Data'!$A$1:$H$1,0),0),"Other")</f>
        <v>0</v>
      </c>
      <c r="S1097" s="13">
        <f>IFERROR(VLOOKUP($A1097,'Fielding Data'!$A:$H,MATCH(S$1,'Fielding Data'!$A$1:$H$1,0),0),"Other")</f>
        <v>0</v>
      </c>
      <c r="T1097" s="13">
        <f>IFERROR(VLOOKUP($A1097,'Fielding Data'!$A:$H,MATCH(T$1,'Fielding Data'!$A$1:$H$1,0),0),"Other")</f>
        <v>0</v>
      </c>
      <c r="U1097" s="13">
        <f>SUMIFS('Fielding Data'!E:E,'Fielding Data'!$A:$A,'Hitting Data'!$A1097)</f>
        <v>35</v>
      </c>
      <c r="V1097" s="13">
        <f>SUMIFS('Fielding Data'!F:F,'Fielding Data'!$A:$A,'Hitting Data'!$A1097)</f>
        <v>4</v>
      </c>
      <c r="W1097" s="13">
        <f>SUMIFS('Fielding Data'!G:G,'Fielding Data'!$A:$A,'Hitting Data'!$A1097)</f>
        <v>0</v>
      </c>
      <c r="X1097" s="13">
        <f>SUMIFS('Fielding Data'!H:H,'Fielding Data'!$A:$A,'Hitting Data'!$A1097)</f>
        <v>0</v>
      </c>
    </row>
    <row r="1098" spans="1:24" x14ac:dyDescent="0.3">
      <c r="A1098" s="13" t="str">
        <f t="shared" si="17"/>
        <v>wellsra012010</v>
      </c>
      <c r="B1098" s="16" t="s">
        <v>1033</v>
      </c>
      <c r="C1098" s="16">
        <v>2010</v>
      </c>
      <c r="D1098" s="16">
        <v>32</v>
      </c>
      <c r="E1098" s="16">
        <v>52</v>
      </c>
      <c r="F1098" s="16">
        <v>1</v>
      </c>
      <c r="G1098" s="16">
        <v>9</v>
      </c>
      <c r="H1098" s="16">
        <v>2</v>
      </c>
      <c r="I1098" s="16">
        <v>0</v>
      </c>
      <c r="J1098" s="16">
        <v>0</v>
      </c>
      <c r="K1098" s="16">
        <v>3</v>
      </c>
      <c r="L1098" s="16">
        <v>0</v>
      </c>
      <c r="M1098" s="16">
        <v>0</v>
      </c>
      <c r="N1098" s="16">
        <v>2</v>
      </c>
      <c r="O1098" s="16">
        <v>15</v>
      </c>
      <c r="P1098" s="13" t="str">
        <f>IFERROR(VLOOKUP($A1098,'Fielding Data'!$A:$H,MATCH(P$1,'Fielding Data'!$A$1:$H$1,0),0),"Other")</f>
        <v>P</v>
      </c>
      <c r="Q1098" s="13">
        <f>IFERROR(VLOOKUP($A1098,'Fielding Data'!$A:$H,MATCH(Q$1,'Fielding Data'!$A$1:$H$1,0),0),"Other")</f>
        <v>18</v>
      </c>
      <c r="R1098" s="13">
        <f>IFERROR(VLOOKUP($A1098,'Fielding Data'!$A:$H,MATCH(R$1,'Fielding Data'!$A$1:$H$1,0),0),"Other")</f>
        <v>25</v>
      </c>
      <c r="S1098" s="13">
        <f>IFERROR(VLOOKUP($A1098,'Fielding Data'!$A:$H,MATCH(S$1,'Fielding Data'!$A$1:$H$1,0),0),"Other")</f>
        <v>5</v>
      </c>
      <c r="T1098" s="13">
        <f>IFERROR(VLOOKUP($A1098,'Fielding Data'!$A:$H,MATCH(T$1,'Fielding Data'!$A$1:$H$1,0),0),"Other")</f>
        <v>1</v>
      </c>
      <c r="U1098" s="13">
        <f>SUMIFS('Fielding Data'!E:E,'Fielding Data'!$A:$A,'Hitting Data'!$A1098)</f>
        <v>18</v>
      </c>
      <c r="V1098" s="13">
        <f>SUMIFS('Fielding Data'!F:F,'Fielding Data'!$A:$A,'Hitting Data'!$A1098)</f>
        <v>25</v>
      </c>
      <c r="W1098" s="13">
        <f>SUMIFS('Fielding Data'!G:G,'Fielding Data'!$A:$A,'Hitting Data'!$A1098)</f>
        <v>5</v>
      </c>
      <c r="X1098" s="13">
        <f>SUMIFS('Fielding Data'!H:H,'Fielding Data'!$A:$A,'Hitting Data'!$A1098)</f>
        <v>1</v>
      </c>
    </row>
    <row r="1099" spans="1:24" x14ac:dyDescent="0.3">
      <c r="A1099" s="13" t="str">
        <f t="shared" si="17"/>
        <v>wellsve012010</v>
      </c>
      <c r="B1099" s="16" t="s">
        <v>214</v>
      </c>
      <c r="C1099" s="16">
        <v>2010</v>
      </c>
      <c r="D1099" s="16">
        <v>157</v>
      </c>
      <c r="E1099" s="16">
        <v>590</v>
      </c>
      <c r="F1099" s="16">
        <v>79</v>
      </c>
      <c r="G1099" s="16">
        <v>161</v>
      </c>
      <c r="H1099" s="16">
        <v>44</v>
      </c>
      <c r="I1099" s="16">
        <v>3</v>
      </c>
      <c r="J1099" s="16">
        <v>31</v>
      </c>
      <c r="K1099" s="16">
        <v>88</v>
      </c>
      <c r="L1099" s="16">
        <v>6</v>
      </c>
      <c r="M1099" s="16">
        <v>4</v>
      </c>
      <c r="N1099" s="16">
        <v>50</v>
      </c>
      <c r="O1099" s="16">
        <v>84</v>
      </c>
      <c r="P1099" s="13" t="str">
        <f>IFERROR(VLOOKUP($A1099,'Fielding Data'!$A:$H,MATCH(P$1,'Fielding Data'!$A$1:$H$1,0),0),"Other")</f>
        <v>CF</v>
      </c>
      <c r="Q1099" s="13">
        <f>IFERROR(VLOOKUP($A1099,'Fielding Data'!$A:$H,MATCH(Q$1,'Fielding Data'!$A$1:$H$1,0),0),"Other")</f>
        <v>0</v>
      </c>
      <c r="R1099" s="13">
        <f>IFERROR(VLOOKUP($A1099,'Fielding Data'!$A:$H,MATCH(R$1,'Fielding Data'!$A$1:$H$1,0),0),"Other")</f>
        <v>0</v>
      </c>
      <c r="S1099" s="13">
        <f>IFERROR(VLOOKUP($A1099,'Fielding Data'!$A:$H,MATCH(S$1,'Fielding Data'!$A$1:$H$1,0),0),"Other")</f>
        <v>0</v>
      </c>
      <c r="T1099" s="13">
        <f>IFERROR(VLOOKUP($A1099,'Fielding Data'!$A:$H,MATCH(T$1,'Fielding Data'!$A$1:$H$1,0),0),"Other")</f>
        <v>0</v>
      </c>
      <c r="U1099" s="13">
        <f>SUMIFS('Fielding Data'!E:E,'Fielding Data'!$A:$A,'Hitting Data'!$A1099)</f>
        <v>354</v>
      </c>
      <c r="V1099" s="13">
        <f>SUMIFS('Fielding Data'!F:F,'Fielding Data'!$A:$A,'Hitting Data'!$A1099)</f>
        <v>5</v>
      </c>
      <c r="W1099" s="13">
        <f>SUMIFS('Fielding Data'!G:G,'Fielding Data'!$A:$A,'Hitting Data'!$A1099)</f>
        <v>0</v>
      </c>
      <c r="X1099" s="13">
        <f>SUMIFS('Fielding Data'!H:H,'Fielding Data'!$A:$A,'Hitting Data'!$A1099)</f>
        <v>2</v>
      </c>
    </row>
    <row r="1100" spans="1:24" x14ac:dyDescent="0.3">
      <c r="A1100" s="13" t="str">
        <f t="shared" si="17"/>
        <v>werthja012010</v>
      </c>
      <c r="B1100" s="16" t="s">
        <v>347</v>
      </c>
      <c r="C1100" s="16">
        <v>2010</v>
      </c>
      <c r="D1100" s="16">
        <v>156</v>
      </c>
      <c r="E1100" s="16">
        <v>554</v>
      </c>
      <c r="F1100" s="16">
        <v>106</v>
      </c>
      <c r="G1100" s="16">
        <v>164</v>
      </c>
      <c r="H1100" s="16">
        <v>46</v>
      </c>
      <c r="I1100" s="16">
        <v>2</v>
      </c>
      <c r="J1100" s="16">
        <v>27</v>
      </c>
      <c r="K1100" s="16">
        <v>85</v>
      </c>
      <c r="L1100" s="16">
        <v>13</v>
      </c>
      <c r="M1100" s="16">
        <v>3</v>
      </c>
      <c r="N1100" s="16">
        <v>82</v>
      </c>
      <c r="O1100" s="16">
        <v>147</v>
      </c>
      <c r="P1100" s="13" t="str">
        <f>IFERROR(VLOOKUP($A1100,'Fielding Data'!$A:$H,MATCH(P$1,'Fielding Data'!$A$1:$H$1,0),0),"Other")</f>
        <v>CF</v>
      </c>
      <c r="Q1100" s="13">
        <f>IFERROR(VLOOKUP($A1100,'Fielding Data'!$A:$H,MATCH(Q$1,'Fielding Data'!$A$1:$H$1,0),0),"Other")</f>
        <v>0</v>
      </c>
      <c r="R1100" s="13">
        <f>IFERROR(VLOOKUP($A1100,'Fielding Data'!$A:$H,MATCH(R$1,'Fielding Data'!$A$1:$H$1,0),0),"Other")</f>
        <v>0</v>
      </c>
      <c r="S1100" s="13">
        <f>IFERROR(VLOOKUP($A1100,'Fielding Data'!$A:$H,MATCH(S$1,'Fielding Data'!$A$1:$H$1,0),0),"Other")</f>
        <v>0</v>
      </c>
      <c r="T1100" s="13">
        <f>IFERROR(VLOOKUP($A1100,'Fielding Data'!$A:$H,MATCH(T$1,'Fielding Data'!$A$1:$H$1,0),0),"Other")</f>
        <v>0</v>
      </c>
      <c r="U1100" s="13">
        <f>SUMIFS('Fielding Data'!E:E,'Fielding Data'!$A:$A,'Hitting Data'!$A1100)</f>
        <v>293</v>
      </c>
      <c r="V1100" s="13">
        <f>SUMIFS('Fielding Data'!F:F,'Fielding Data'!$A:$A,'Hitting Data'!$A1100)</f>
        <v>8</v>
      </c>
      <c r="W1100" s="13">
        <f>SUMIFS('Fielding Data'!G:G,'Fielding Data'!$A:$A,'Hitting Data'!$A1100)</f>
        <v>4</v>
      </c>
      <c r="X1100" s="13">
        <f>SUMIFS('Fielding Data'!H:H,'Fielding Data'!$A:$A,'Hitting Data'!$A1100)</f>
        <v>2</v>
      </c>
    </row>
    <row r="1101" spans="1:24" x14ac:dyDescent="0.3">
      <c r="A1101" s="13" t="str">
        <f t="shared" si="17"/>
        <v>westse012010</v>
      </c>
      <c r="B1101" s="16" t="s">
        <v>1210</v>
      </c>
      <c r="C1101" s="16">
        <v>2010</v>
      </c>
      <c r="D1101" s="16">
        <v>2</v>
      </c>
      <c r="E1101" s="16">
        <v>3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16">
        <v>2</v>
      </c>
      <c r="P1101" s="13" t="str">
        <f>IFERROR(VLOOKUP($A1101,'Fielding Data'!$A:$H,MATCH(P$1,'Fielding Data'!$A$1:$H$1,0),0),"Other")</f>
        <v>P</v>
      </c>
      <c r="Q1101" s="13">
        <f>IFERROR(VLOOKUP($A1101,'Fielding Data'!$A:$H,MATCH(Q$1,'Fielding Data'!$A$1:$H$1,0),0),"Other")</f>
        <v>0</v>
      </c>
      <c r="R1101" s="13">
        <f>IFERROR(VLOOKUP($A1101,'Fielding Data'!$A:$H,MATCH(R$1,'Fielding Data'!$A$1:$H$1,0),0),"Other")</f>
        <v>1</v>
      </c>
      <c r="S1101" s="13">
        <f>IFERROR(VLOOKUP($A1101,'Fielding Data'!$A:$H,MATCH(S$1,'Fielding Data'!$A$1:$H$1,0),0),"Other")</f>
        <v>1</v>
      </c>
      <c r="T1101" s="13">
        <f>IFERROR(VLOOKUP($A1101,'Fielding Data'!$A:$H,MATCH(T$1,'Fielding Data'!$A$1:$H$1,0),0),"Other")</f>
        <v>1</v>
      </c>
      <c r="U1101" s="13">
        <f>SUMIFS('Fielding Data'!E:E,'Fielding Data'!$A:$A,'Hitting Data'!$A1101)</f>
        <v>0</v>
      </c>
      <c r="V1101" s="13">
        <f>SUMIFS('Fielding Data'!F:F,'Fielding Data'!$A:$A,'Hitting Data'!$A1101)</f>
        <v>1</v>
      </c>
      <c r="W1101" s="13">
        <f>SUMIFS('Fielding Data'!G:G,'Fielding Data'!$A:$A,'Hitting Data'!$A1101)</f>
        <v>1</v>
      </c>
      <c r="X1101" s="13">
        <f>SUMIFS('Fielding Data'!H:H,'Fielding Data'!$A:$A,'Hitting Data'!$A1101)</f>
        <v>1</v>
      </c>
    </row>
    <row r="1102" spans="1:24" x14ac:dyDescent="0.3">
      <c r="A1102" s="13" t="str">
        <f t="shared" si="17"/>
        <v>wheelda012010</v>
      </c>
      <c r="B1102" s="16" t="s">
        <v>216</v>
      </c>
      <c r="C1102" s="16">
        <v>2010</v>
      </c>
      <c r="D1102" s="16">
        <v>64</v>
      </c>
      <c r="E1102" s="16">
        <v>0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16">
        <v>0</v>
      </c>
      <c r="P1102" s="13" t="str">
        <f>IFERROR(VLOOKUP($A1102,'Fielding Data'!$A:$H,MATCH(P$1,'Fielding Data'!$A$1:$H$1,0),0),"Other")</f>
        <v>P</v>
      </c>
      <c r="Q1102" s="13">
        <f>IFERROR(VLOOKUP($A1102,'Fielding Data'!$A:$H,MATCH(Q$1,'Fielding Data'!$A$1:$H$1,0),0),"Other")</f>
        <v>1</v>
      </c>
      <c r="R1102" s="13">
        <f>IFERROR(VLOOKUP($A1102,'Fielding Data'!$A:$H,MATCH(R$1,'Fielding Data'!$A$1:$H$1,0),0),"Other")</f>
        <v>8</v>
      </c>
      <c r="S1102" s="13">
        <f>IFERROR(VLOOKUP($A1102,'Fielding Data'!$A:$H,MATCH(S$1,'Fielding Data'!$A$1:$H$1,0),0),"Other")</f>
        <v>0</v>
      </c>
      <c r="T1102" s="13">
        <f>IFERROR(VLOOKUP($A1102,'Fielding Data'!$A:$H,MATCH(T$1,'Fielding Data'!$A$1:$H$1,0),0),"Other")</f>
        <v>1</v>
      </c>
      <c r="U1102" s="13">
        <f>SUMIFS('Fielding Data'!E:E,'Fielding Data'!$A:$A,'Hitting Data'!$A1102)</f>
        <v>1</v>
      </c>
      <c r="V1102" s="13">
        <f>SUMIFS('Fielding Data'!F:F,'Fielding Data'!$A:$A,'Hitting Data'!$A1102)</f>
        <v>8</v>
      </c>
      <c r="W1102" s="13">
        <f>SUMIFS('Fielding Data'!G:G,'Fielding Data'!$A:$A,'Hitting Data'!$A1102)</f>
        <v>0</v>
      </c>
      <c r="X1102" s="13">
        <f>SUMIFS('Fielding Data'!H:H,'Fielding Data'!$A:$A,'Hitting Data'!$A1102)</f>
        <v>1</v>
      </c>
    </row>
    <row r="1103" spans="1:24" x14ac:dyDescent="0.3">
      <c r="A1103" s="13" t="str">
        <f t="shared" si="17"/>
        <v>whiteel032010</v>
      </c>
      <c r="B1103" s="16" t="s">
        <v>619</v>
      </c>
      <c r="C1103" s="16">
        <v>2010</v>
      </c>
      <c r="D1103" s="16">
        <v>56</v>
      </c>
      <c r="E1103" s="16">
        <v>126</v>
      </c>
      <c r="F1103" s="16">
        <v>19</v>
      </c>
      <c r="G1103" s="16">
        <v>30</v>
      </c>
      <c r="H1103" s="16">
        <v>6</v>
      </c>
      <c r="I1103" s="16">
        <v>1</v>
      </c>
      <c r="J1103" s="16">
        <v>4</v>
      </c>
      <c r="K1103" s="16">
        <v>10</v>
      </c>
      <c r="L1103" s="16">
        <v>1</v>
      </c>
      <c r="M1103" s="16">
        <v>2</v>
      </c>
      <c r="N1103" s="16">
        <v>8</v>
      </c>
      <c r="O1103" s="16">
        <v>35</v>
      </c>
      <c r="P1103" s="13" t="str">
        <f>IFERROR(VLOOKUP($A1103,'Fielding Data'!$A:$H,MATCH(P$1,'Fielding Data'!$A$1:$H$1,0),0),"Other")</f>
        <v>C</v>
      </c>
      <c r="Q1103" s="13">
        <f>IFERROR(VLOOKUP($A1103,'Fielding Data'!$A:$H,MATCH(Q$1,'Fielding Data'!$A$1:$H$1,0),0),"Other")</f>
        <v>334</v>
      </c>
      <c r="R1103" s="13">
        <f>IFERROR(VLOOKUP($A1103,'Fielding Data'!$A:$H,MATCH(R$1,'Fielding Data'!$A$1:$H$1,0),0),"Other")</f>
        <v>26</v>
      </c>
      <c r="S1103" s="13">
        <f>IFERROR(VLOOKUP($A1103,'Fielding Data'!$A:$H,MATCH(S$1,'Fielding Data'!$A$1:$H$1,0),0),"Other")</f>
        <v>2</v>
      </c>
      <c r="T1103" s="13">
        <f>IFERROR(VLOOKUP($A1103,'Fielding Data'!$A:$H,MATCH(T$1,'Fielding Data'!$A$1:$H$1,0),0),"Other")</f>
        <v>3</v>
      </c>
      <c r="U1103" s="13">
        <f>SUMIFS('Fielding Data'!E:E,'Fielding Data'!$A:$A,'Hitting Data'!$A1103)</f>
        <v>334</v>
      </c>
      <c r="V1103" s="13">
        <f>SUMIFS('Fielding Data'!F:F,'Fielding Data'!$A:$A,'Hitting Data'!$A1103)</f>
        <v>26</v>
      </c>
      <c r="W1103" s="13">
        <f>SUMIFS('Fielding Data'!G:G,'Fielding Data'!$A:$A,'Hitting Data'!$A1103)</f>
        <v>2</v>
      </c>
      <c r="X1103" s="13">
        <f>SUMIFS('Fielding Data'!H:H,'Fielding Data'!$A:$A,'Hitting Data'!$A1103)</f>
        <v>3</v>
      </c>
    </row>
    <row r="1104" spans="1:24" x14ac:dyDescent="0.3">
      <c r="A1104" s="13" t="str">
        <f t="shared" si="17"/>
        <v>whitese022010</v>
      </c>
      <c r="B1104" s="16" t="s">
        <v>868</v>
      </c>
      <c r="C1104" s="16">
        <v>2010</v>
      </c>
      <c r="D1104" s="16">
        <v>38</v>
      </c>
      <c r="E1104" s="16">
        <v>0</v>
      </c>
      <c r="F1104" s="16"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3" t="str">
        <f>IFERROR(VLOOKUP($A1104,'Fielding Data'!$A:$H,MATCH(P$1,'Fielding Data'!$A$1:$H$1,0),0),"Other")</f>
        <v>P</v>
      </c>
      <c r="Q1104" s="13">
        <f>IFERROR(VLOOKUP($A1104,'Fielding Data'!$A:$H,MATCH(Q$1,'Fielding Data'!$A$1:$H$1,0),0),"Other")</f>
        <v>2</v>
      </c>
      <c r="R1104" s="13">
        <f>IFERROR(VLOOKUP($A1104,'Fielding Data'!$A:$H,MATCH(R$1,'Fielding Data'!$A$1:$H$1,0),0),"Other")</f>
        <v>4</v>
      </c>
      <c r="S1104" s="13">
        <f>IFERROR(VLOOKUP($A1104,'Fielding Data'!$A:$H,MATCH(S$1,'Fielding Data'!$A$1:$H$1,0),0),"Other")</f>
        <v>0</v>
      </c>
      <c r="T1104" s="13">
        <f>IFERROR(VLOOKUP($A1104,'Fielding Data'!$A:$H,MATCH(T$1,'Fielding Data'!$A$1:$H$1,0),0),"Other")</f>
        <v>0</v>
      </c>
      <c r="U1104" s="13">
        <f>SUMIFS('Fielding Data'!E:E,'Fielding Data'!$A:$A,'Hitting Data'!$A1104)</f>
        <v>2</v>
      </c>
      <c r="V1104" s="13">
        <f>SUMIFS('Fielding Data'!F:F,'Fielding Data'!$A:$A,'Hitting Data'!$A1104)</f>
        <v>4</v>
      </c>
      <c r="W1104" s="13">
        <f>SUMIFS('Fielding Data'!G:G,'Fielding Data'!$A:$A,'Hitting Data'!$A1104)</f>
        <v>0</v>
      </c>
      <c r="X1104" s="13">
        <f>SUMIFS('Fielding Data'!H:H,'Fielding Data'!$A:$A,'Hitting Data'!$A1104)</f>
        <v>0</v>
      </c>
    </row>
    <row r="1105" spans="1:24" x14ac:dyDescent="0.3">
      <c r="A1105" s="13" t="str">
        <f t="shared" si="17"/>
        <v>wietema012010</v>
      </c>
      <c r="B1105" s="16" t="s">
        <v>1211</v>
      </c>
      <c r="C1105" s="16">
        <v>2010</v>
      </c>
      <c r="D1105" s="16">
        <v>130</v>
      </c>
      <c r="E1105" s="16">
        <v>446</v>
      </c>
      <c r="F1105" s="16">
        <v>37</v>
      </c>
      <c r="G1105" s="16">
        <v>111</v>
      </c>
      <c r="H1105" s="16">
        <v>22</v>
      </c>
      <c r="I1105" s="16">
        <v>1</v>
      </c>
      <c r="J1105" s="16">
        <v>11</v>
      </c>
      <c r="K1105" s="16">
        <v>55</v>
      </c>
      <c r="L1105" s="16">
        <v>0</v>
      </c>
      <c r="M1105" s="16">
        <v>1</v>
      </c>
      <c r="N1105" s="16">
        <v>47</v>
      </c>
      <c r="O1105" s="16">
        <v>94</v>
      </c>
      <c r="P1105" s="13" t="str">
        <f>IFERROR(VLOOKUP($A1105,'Fielding Data'!$A:$H,MATCH(P$1,'Fielding Data'!$A$1:$H$1,0),0),"Other")</f>
        <v>C</v>
      </c>
      <c r="Q1105" s="13">
        <f>IFERROR(VLOOKUP($A1105,'Fielding Data'!$A:$H,MATCH(Q$1,'Fielding Data'!$A$1:$H$1,0),0),"Other")</f>
        <v>775</v>
      </c>
      <c r="R1105" s="13">
        <f>IFERROR(VLOOKUP($A1105,'Fielding Data'!$A:$H,MATCH(R$1,'Fielding Data'!$A$1:$H$1,0),0),"Other")</f>
        <v>51</v>
      </c>
      <c r="S1105" s="13">
        <f>IFERROR(VLOOKUP($A1105,'Fielding Data'!$A:$H,MATCH(S$1,'Fielding Data'!$A$1:$H$1,0),0),"Other")</f>
        <v>5</v>
      </c>
      <c r="T1105" s="13">
        <f>IFERROR(VLOOKUP($A1105,'Fielding Data'!$A:$H,MATCH(T$1,'Fielding Data'!$A$1:$H$1,0),0),"Other")</f>
        <v>10</v>
      </c>
      <c r="U1105" s="13">
        <f>SUMIFS('Fielding Data'!E:E,'Fielding Data'!$A:$A,'Hitting Data'!$A1105)</f>
        <v>775</v>
      </c>
      <c r="V1105" s="13">
        <f>SUMIFS('Fielding Data'!F:F,'Fielding Data'!$A:$A,'Hitting Data'!$A1105)</f>
        <v>51</v>
      </c>
      <c r="W1105" s="13">
        <f>SUMIFS('Fielding Data'!G:G,'Fielding Data'!$A:$A,'Hitting Data'!$A1105)</f>
        <v>5</v>
      </c>
      <c r="X1105" s="13">
        <f>SUMIFS('Fielding Data'!H:H,'Fielding Data'!$A:$A,'Hitting Data'!$A1105)</f>
        <v>10</v>
      </c>
    </row>
    <row r="1106" spans="1:24" x14ac:dyDescent="0.3">
      <c r="A1106" s="13" t="str">
        <f t="shared" si="17"/>
        <v>wiggity012010</v>
      </c>
      <c r="B1106" s="16" t="s">
        <v>348</v>
      </c>
      <c r="C1106" s="16">
        <v>2010</v>
      </c>
      <c r="D1106" s="16">
        <v>154</v>
      </c>
      <c r="E1106" s="16">
        <v>581</v>
      </c>
      <c r="F1106" s="16">
        <v>63</v>
      </c>
      <c r="G1106" s="16">
        <v>144</v>
      </c>
      <c r="H1106" s="16">
        <v>29</v>
      </c>
      <c r="I1106" s="16">
        <v>1</v>
      </c>
      <c r="J1106" s="16">
        <v>22</v>
      </c>
      <c r="K1106" s="16">
        <v>76</v>
      </c>
      <c r="L1106" s="16">
        <v>0</v>
      </c>
      <c r="M1106" s="16">
        <v>1</v>
      </c>
      <c r="N1106" s="16">
        <v>50</v>
      </c>
      <c r="O1106" s="16">
        <v>116</v>
      </c>
      <c r="P1106" s="13" t="str">
        <f>IFERROR(VLOOKUP($A1106,'Fielding Data'!$A:$H,MATCH(P$1,'Fielding Data'!$A$1:$H$1,0),0),"Other")</f>
        <v>1B</v>
      </c>
      <c r="Q1106" s="13">
        <f>IFERROR(VLOOKUP($A1106,'Fielding Data'!$A:$H,MATCH(Q$1,'Fielding Data'!$A$1:$H$1,0),0),"Other")</f>
        <v>748</v>
      </c>
      <c r="R1106" s="13">
        <f>IFERROR(VLOOKUP($A1106,'Fielding Data'!$A:$H,MATCH(R$1,'Fielding Data'!$A$1:$H$1,0),0),"Other")</f>
        <v>73</v>
      </c>
      <c r="S1106" s="13">
        <f>IFERROR(VLOOKUP($A1106,'Fielding Data'!$A:$H,MATCH(S$1,'Fielding Data'!$A$1:$H$1,0),0),"Other")</f>
        <v>10</v>
      </c>
      <c r="T1106" s="13">
        <f>IFERROR(VLOOKUP($A1106,'Fielding Data'!$A:$H,MATCH(T$1,'Fielding Data'!$A$1:$H$1,0),0),"Other")</f>
        <v>75</v>
      </c>
      <c r="U1106" s="13">
        <f>SUMIFS('Fielding Data'!E:E,'Fielding Data'!$A:$A,'Hitting Data'!$A1106)</f>
        <v>827</v>
      </c>
      <c r="V1106" s="13">
        <f>SUMIFS('Fielding Data'!F:F,'Fielding Data'!$A:$A,'Hitting Data'!$A1106)</f>
        <v>203</v>
      </c>
      <c r="W1106" s="13">
        <f>SUMIFS('Fielding Data'!G:G,'Fielding Data'!$A:$A,'Hitting Data'!$A1106)</f>
        <v>21</v>
      </c>
      <c r="X1106" s="13">
        <f>SUMIFS('Fielding Data'!H:H,'Fielding Data'!$A:$A,'Hitting Data'!$A1106)</f>
        <v>91</v>
      </c>
    </row>
    <row r="1107" spans="1:24" x14ac:dyDescent="0.3">
      <c r="A1107" s="13" t="str">
        <f t="shared" si="17"/>
        <v>willijo032010</v>
      </c>
      <c r="B1107" s="16" t="s">
        <v>505</v>
      </c>
      <c r="C1107" s="16">
        <v>2010</v>
      </c>
      <c r="D1107" s="16">
        <v>114</v>
      </c>
      <c r="E1107" s="16">
        <v>370</v>
      </c>
      <c r="F1107" s="16">
        <v>54</v>
      </c>
      <c r="G1107" s="16">
        <v>99</v>
      </c>
      <c r="H1107" s="16">
        <v>19</v>
      </c>
      <c r="I1107" s="16">
        <v>2</v>
      </c>
      <c r="J1107" s="16">
        <v>16</v>
      </c>
      <c r="K1107" s="16">
        <v>56</v>
      </c>
      <c r="L1107" s="16">
        <v>8</v>
      </c>
      <c r="M1107" s="16">
        <v>0</v>
      </c>
      <c r="N1107" s="16">
        <v>67</v>
      </c>
      <c r="O1107" s="16">
        <v>85</v>
      </c>
      <c r="P1107" s="13" t="str">
        <f>IFERROR(VLOOKUP($A1107,'Fielding Data'!$A:$H,MATCH(P$1,'Fielding Data'!$A$1:$H$1,0),0),"Other")</f>
        <v>LF</v>
      </c>
      <c r="Q1107" s="13">
        <f>IFERROR(VLOOKUP($A1107,'Fielding Data'!$A:$H,MATCH(Q$1,'Fielding Data'!$A$1:$H$1,0),0),"Other")</f>
        <v>0</v>
      </c>
      <c r="R1107" s="13">
        <f>IFERROR(VLOOKUP($A1107,'Fielding Data'!$A:$H,MATCH(R$1,'Fielding Data'!$A$1:$H$1,0),0),"Other")</f>
        <v>0</v>
      </c>
      <c r="S1107" s="13">
        <f>IFERROR(VLOOKUP($A1107,'Fielding Data'!$A:$H,MATCH(S$1,'Fielding Data'!$A$1:$H$1,0),0),"Other")</f>
        <v>0</v>
      </c>
      <c r="T1107" s="13">
        <f>IFERROR(VLOOKUP($A1107,'Fielding Data'!$A:$H,MATCH(T$1,'Fielding Data'!$A$1:$H$1,0),0),"Other")</f>
        <v>0</v>
      </c>
      <c r="U1107" s="13">
        <f>SUMIFS('Fielding Data'!E:E,'Fielding Data'!$A:$A,'Hitting Data'!$A1107)</f>
        <v>164</v>
      </c>
      <c r="V1107" s="13">
        <f>SUMIFS('Fielding Data'!F:F,'Fielding Data'!$A:$A,'Hitting Data'!$A1107)</f>
        <v>7</v>
      </c>
      <c r="W1107" s="13">
        <f>SUMIFS('Fielding Data'!G:G,'Fielding Data'!$A:$A,'Hitting Data'!$A1107)</f>
        <v>1</v>
      </c>
      <c r="X1107" s="13">
        <f>SUMIFS('Fielding Data'!H:H,'Fielding Data'!$A:$A,'Hitting Data'!$A1107)</f>
        <v>2</v>
      </c>
    </row>
    <row r="1108" spans="1:24" x14ac:dyDescent="0.3">
      <c r="A1108" s="13" t="str">
        <f t="shared" si="17"/>
        <v>willira012010</v>
      </c>
      <c r="B1108" s="16" t="s">
        <v>506</v>
      </c>
      <c r="C1108" s="16">
        <v>2010</v>
      </c>
      <c r="D1108" s="16">
        <v>27</v>
      </c>
      <c r="E1108" s="16">
        <v>0</v>
      </c>
      <c r="F1108" s="16">
        <v>0</v>
      </c>
      <c r="G1108" s="16">
        <v>0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3" t="str">
        <f>IFERROR(VLOOKUP($A1108,'Fielding Data'!$A:$H,MATCH(P$1,'Fielding Data'!$A$1:$H$1,0),0),"Other")</f>
        <v>P</v>
      </c>
      <c r="Q1108" s="13">
        <f>IFERROR(VLOOKUP($A1108,'Fielding Data'!$A:$H,MATCH(Q$1,'Fielding Data'!$A$1:$H$1,0),0),"Other")</f>
        <v>1</v>
      </c>
      <c r="R1108" s="13">
        <f>IFERROR(VLOOKUP($A1108,'Fielding Data'!$A:$H,MATCH(R$1,'Fielding Data'!$A$1:$H$1,0),0),"Other")</f>
        <v>2</v>
      </c>
      <c r="S1108" s="13">
        <f>IFERROR(VLOOKUP($A1108,'Fielding Data'!$A:$H,MATCH(S$1,'Fielding Data'!$A$1:$H$1,0),0),"Other")</f>
        <v>0</v>
      </c>
      <c r="T1108" s="13">
        <f>IFERROR(VLOOKUP($A1108,'Fielding Data'!$A:$H,MATCH(T$1,'Fielding Data'!$A$1:$H$1,0),0),"Other")</f>
        <v>0</v>
      </c>
      <c r="U1108" s="13">
        <f>SUMIFS('Fielding Data'!E:E,'Fielding Data'!$A:$A,'Hitting Data'!$A1108)</f>
        <v>1</v>
      </c>
      <c r="V1108" s="13">
        <f>SUMIFS('Fielding Data'!F:F,'Fielding Data'!$A:$A,'Hitting Data'!$A1108)</f>
        <v>2</v>
      </c>
      <c r="W1108" s="13">
        <f>SUMIFS('Fielding Data'!G:G,'Fielding Data'!$A:$A,'Hitting Data'!$A1108)</f>
        <v>0</v>
      </c>
      <c r="X1108" s="13">
        <f>SUMIFS('Fielding Data'!H:H,'Fielding Data'!$A:$A,'Hitting Data'!$A1108)</f>
        <v>0</v>
      </c>
    </row>
    <row r="1109" spans="1:24" x14ac:dyDescent="0.3">
      <c r="A1109" s="13" t="str">
        <f t="shared" si="17"/>
        <v>willire032010</v>
      </c>
      <c r="B1109" s="16" t="s">
        <v>742</v>
      </c>
      <c r="C1109" s="16">
        <v>2010</v>
      </c>
      <c r="D1109" s="16">
        <v>97</v>
      </c>
      <c r="E1109" s="16">
        <v>159</v>
      </c>
      <c r="F1109" s="16">
        <v>23</v>
      </c>
      <c r="G1109" s="16">
        <v>41</v>
      </c>
      <c r="H1109" s="16">
        <v>7</v>
      </c>
      <c r="I1109" s="16">
        <v>0</v>
      </c>
      <c r="J1109" s="16">
        <v>0</v>
      </c>
      <c r="K1109" s="16">
        <v>8</v>
      </c>
      <c r="L1109" s="16">
        <v>2</v>
      </c>
      <c r="M1109" s="16">
        <v>4</v>
      </c>
      <c r="N1109" s="16">
        <v>19</v>
      </c>
      <c r="O1109" s="16">
        <v>26</v>
      </c>
      <c r="P1109" s="13" t="str">
        <f>IFERROR(VLOOKUP($A1109,'Fielding Data'!$A:$H,MATCH(P$1,'Fielding Data'!$A$1:$H$1,0),0),"Other")</f>
        <v>CF</v>
      </c>
      <c r="Q1109" s="13">
        <f>IFERROR(VLOOKUP($A1109,'Fielding Data'!$A:$H,MATCH(Q$1,'Fielding Data'!$A$1:$H$1,0),0),"Other")</f>
        <v>0</v>
      </c>
      <c r="R1109" s="13">
        <f>IFERROR(VLOOKUP($A1109,'Fielding Data'!$A:$H,MATCH(R$1,'Fielding Data'!$A$1:$H$1,0),0),"Other")</f>
        <v>0</v>
      </c>
      <c r="S1109" s="13">
        <f>IFERROR(VLOOKUP($A1109,'Fielding Data'!$A:$H,MATCH(S$1,'Fielding Data'!$A$1:$H$1,0),0),"Other")</f>
        <v>0</v>
      </c>
      <c r="T1109" s="13">
        <f>IFERROR(VLOOKUP($A1109,'Fielding Data'!$A:$H,MATCH(T$1,'Fielding Data'!$A$1:$H$1,0),0),"Other")</f>
        <v>0</v>
      </c>
      <c r="U1109" s="13">
        <f>SUMIFS('Fielding Data'!E:E,'Fielding Data'!$A:$A,'Hitting Data'!$A1109)</f>
        <v>109</v>
      </c>
      <c r="V1109" s="13">
        <f>SUMIFS('Fielding Data'!F:F,'Fielding Data'!$A:$A,'Hitting Data'!$A1109)</f>
        <v>5</v>
      </c>
      <c r="W1109" s="13">
        <f>SUMIFS('Fielding Data'!G:G,'Fielding Data'!$A:$A,'Hitting Data'!$A1109)</f>
        <v>1</v>
      </c>
      <c r="X1109" s="13">
        <f>SUMIFS('Fielding Data'!H:H,'Fielding Data'!$A:$A,'Hitting Data'!$A1109)</f>
        <v>0</v>
      </c>
    </row>
    <row r="1110" spans="1:24" x14ac:dyDescent="0.3">
      <c r="A1110" s="13" t="str">
        <f t="shared" si="17"/>
        <v>wilsobo022010</v>
      </c>
      <c r="B1110" s="16" t="s">
        <v>1034</v>
      </c>
      <c r="C1110" s="16">
        <v>2010</v>
      </c>
      <c r="D1110" s="16">
        <v>40</v>
      </c>
      <c r="E1110" s="16">
        <v>96</v>
      </c>
      <c r="F1110" s="16">
        <v>12</v>
      </c>
      <c r="G1110" s="16">
        <v>22</v>
      </c>
      <c r="H1110" s="16">
        <v>6</v>
      </c>
      <c r="I1110" s="16">
        <v>0</v>
      </c>
      <c r="J1110" s="16">
        <v>4</v>
      </c>
      <c r="K1110" s="16">
        <v>15</v>
      </c>
      <c r="L1110" s="16">
        <v>0</v>
      </c>
      <c r="M1110" s="16">
        <v>0</v>
      </c>
      <c r="N1110" s="16">
        <v>8</v>
      </c>
      <c r="O1110" s="16">
        <v>23</v>
      </c>
      <c r="P1110" s="13" t="str">
        <f>IFERROR(VLOOKUP($A1110,'Fielding Data'!$A:$H,MATCH(P$1,'Fielding Data'!$A$1:$H$1,0),0),"Other")</f>
        <v>1B</v>
      </c>
      <c r="Q1110" s="13">
        <f>IFERROR(VLOOKUP($A1110,'Fielding Data'!$A:$H,MATCH(Q$1,'Fielding Data'!$A$1:$H$1,0),0),"Other")</f>
        <v>4</v>
      </c>
      <c r="R1110" s="13">
        <f>IFERROR(VLOOKUP($A1110,'Fielding Data'!$A:$H,MATCH(R$1,'Fielding Data'!$A$1:$H$1,0),0),"Other")</f>
        <v>0</v>
      </c>
      <c r="S1110" s="13">
        <f>IFERROR(VLOOKUP($A1110,'Fielding Data'!$A:$H,MATCH(S$1,'Fielding Data'!$A$1:$H$1,0),0),"Other")</f>
        <v>0</v>
      </c>
      <c r="T1110" s="13">
        <f>IFERROR(VLOOKUP($A1110,'Fielding Data'!$A:$H,MATCH(T$1,'Fielding Data'!$A$1:$H$1,0),0),"Other")</f>
        <v>0</v>
      </c>
      <c r="U1110" s="13">
        <f>SUMIFS('Fielding Data'!E:E,'Fielding Data'!$A:$A,'Hitting Data'!$A1110)</f>
        <v>221</v>
      </c>
      <c r="V1110" s="13">
        <f>SUMIFS('Fielding Data'!F:F,'Fielding Data'!$A:$A,'Hitting Data'!$A1110)</f>
        <v>12</v>
      </c>
      <c r="W1110" s="13">
        <f>SUMIFS('Fielding Data'!G:G,'Fielding Data'!$A:$A,'Hitting Data'!$A1110)</f>
        <v>1</v>
      </c>
      <c r="X1110" s="13">
        <f>SUMIFS('Fielding Data'!H:H,'Fielding Data'!$A:$A,'Hitting Data'!$A1110)</f>
        <v>2</v>
      </c>
    </row>
    <row r="1111" spans="1:24" x14ac:dyDescent="0.3">
      <c r="A1111" s="13" t="str">
        <f t="shared" si="17"/>
        <v>wilsobr012010</v>
      </c>
      <c r="B1111" s="16" t="s">
        <v>743</v>
      </c>
      <c r="C1111" s="16">
        <v>2010</v>
      </c>
      <c r="D1111" s="16">
        <v>70</v>
      </c>
      <c r="E1111" s="16">
        <v>5</v>
      </c>
      <c r="F1111" s="16">
        <v>0</v>
      </c>
      <c r="G1111" s="16">
        <v>0</v>
      </c>
      <c r="H1111" s="16">
        <v>0</v>
      </c>
      <c r="I1111" s="16">
        <v>0</v>
      </c>
      <c r="J1111" s="16">
        <v>0</v>
      </c>
      <c r="K1111" s="16">
        <v>0</v>
      </c>
      <c r="L1111" s="16">
        <v>0</v>
      </c>
      <c r="M1111" s="16">
        <v>0</v>
      </c>
      <c r="N1111" s="16">
        <v>0</v>
      </c>
      <c r="O1111" s="16">
        <v>1</v>
      </c>
      <c r="P1111" s="13" t="str">
        <f>IFERROR(VLOOKUP($A1111,'Fielding Data'!$A:$H,MATCH(P$1,'Fielding Data'!$A$1:$H$1,0),0),"Other")</f>
        <v>P</v>
      </c>
      <c r="Q1111" s="13">
        <f>IFERROR(VLOOKUP($A1111,'Fielding Data'!$A:$H,MATCH(Q$1,'Fielding Data'!$A$1:$H$1,0),0),"Other")</f>
        <v>3</v>
      </c>
      <c r="R1111" s="13">
        <f>IFERROR(VLOOKUP($A1111,'Fielding Data'!$A:$H,MATCH(R$1,'Fielding Data'!$A$1:$H$1,0),0),"Other")</f>
        <v>2</v>
      </c>
      <c r="S1111" s="13">
        <f>IFERROR(VLOOKUP($A1111,'Fielding Data'!$A:$H,MATCH(S$1,'Fielding Data'!$A$1:$H$1,0),0),"Other")</f>
        <v>0</v>
      </c>
      <c r="T1111" s="13">
        <f>IFERROR(VLOOKUP($A1111,'Fielding Data'!$A:$H,MATCH(T$1,'Fielding Data'!$A$1:$H$1,0),0),"Other")</f>
        <v>0</v>
      </c>
      <c r="U1111" s="13">
        <f>SUMIFS('Fielding Data'!E:E,'Fielding Data'!$A:$A,'Hitting Data'!$A1111)</f>
        <v>3</v>
      </c>
      <c r="V1111" s="13">
        <f>SUMIFS('Fielding Data'!F:F,'Fielding Data'!$A:$A,'Hitting Data'!$A1111)</f>
        <v>2</v>
      </c>
      <c r="W1111" s="13">
        <f>SUMIFS('Fielding Data'!G:G,'Fielding Data'!$A:$A,'Hitting Data'!$A1111)</f>
        <v>0</v>
      </c>
      <c r="X1111" s="13">
        <f>SUMIFS('Fielding Data'!H:H,'Fielding Data'!$A:$A,'Hitting Data'!$A1111)</f>
        <v>0</v>
      </c>
    </row>
    <row r="1112" spans="1:24" x14ac:dyDescent="0.3">
      <c r="A1112" s="13" t="str">
        <f t="shared" si="17"/>
        <v>wilsocj012010</v>
      </c>
      <c r="B1112" s="16" t="s">
        <v>620</v>
      </c>
      <c r="C1112" s="16">
        <v>2010</v>
      </c>
      <c r="D1112" s="16">
        <v>33</v>
      </c>
      <c r="E1112" s="16">
        <v>4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0</v>
      </c>
      <c r="O1112" s="16">
        <v>1</v>
      </c>
      <c r="P1112" s="13" t="str">
        <f>IFERROR(VLOOKUP($A1112,'Fielding Data'!$A:$H,MATCH(P$1,'Fielding Data'!$A$1:$H$1,0),0),"Other")</f>
        <v>P</v>
      </c>
      <c r="Q1112" s="13">
        <f>IFERROR(VLOOKUP($A1112,'Fielding Data'!$A:$H,MATCH(Q$1,'Fielding Data'!$A$1:$H$1,0),0),"Other")</f>
        <v>8</v>
      </c>
      <c r="R1112" s="13">
        <f>IFERROR(VLOOKUP($A1112,'Fielding Data'!$A:$H,MATCH(R$1,'Fielding Data'!$A$1:$H$1,0),0),"Other")</f>
        <v>25</v>
      </c>
      <c r="S1112" s="13">
        <f>IFERROR(VLOOKUP($A1112,'Fielding Data'!$A:$H,MATCH(S$1,'Fielding Data'!$A$1:$H$1,0),0),"Other")</f>
        <v>2</v>
      </c>
      <c r="T1112" s="13">
        <f>IFERROR(VLOOKUP($A1112,'Fielding Data'!$A:$H,MATCH(T$1,'Fielding Data'!$A$1:$H$1,0),0),"Other")</f>
        <v>0</v>
      </c>
      <c r="U1112" s="13">
        <f>SUMIFS('Fielding Data'!E:E,'Fielding Data'!$A:$A,'Hitting Data'!$A1112)</f>
        <v>8</v>
      </c>
      <c r="V1112" s="13">
        <f>SUMIFS('Fielding Data'!F:F,'Fielding Data'!$A:$A,'Hitting Data'!$A1112)</f>
        <v>25</v>
      </c>
      <c r="W1112" s="13">
        <f>SUMIFS('Fielding Data'!G:G,'Fielding Data'!$A:$A,'Hitting Data'!$A1112)</f>
        <v>2</v>
      </c>
      <c r="X1112" s="13">
        <f>SUMIFS('Fielding Data'!H:H,'Fielding Data'!$A:$A,'Hitting Data'!$A1112)</f>
        <v>0</v>
      </c>
    </row>
    <row r="1113" spans="1:24" x14ac:dyDescent="0.3">
      <c r="A1113" s="13" t="str">
        <f t="shared" si="17"/>
        <v>wilsoja022010</v>
      </c>
      <c r="B1113" s="16" t="s">
        <v>282</v>
      </c>
      <c r="C1113" s="16">
        <v>2010</v>
      </c>
      <c r="D1113" s="16">
        <v>61</v>
      </c>
      <c r="E1113" s="16">
        <v>193</v>
      </c>
      <c r="F1113" s="16">
        <v>17</v>
      </c>
      <c r="G1113" s="16">
        <v>48</v>
      </c>
      <c r="H1113" s="16">
        <v>11</v>
      </c>
      <c r="I1113" s="16">
        <v>1</v>
      </c>
      <c r="J1113" s="16">
        <v>0</v>
      </c>
      <c r="K1113" s="16">
        <v>14</v>
      </c>
      <c r="L1113" s="16">
        <v>1</v>
      </c>
      <c r="M1113" s="16">
        <v>2</v>
      </c>
      <c r="N1113" s="16">
        <v>7</v>
      </c>
      <c r="O1113" s="16">
        <v>35</v>
      </c>
      <c r="P1113" s="13" t="str">
        <f>IFERROR(VLOOKUP($A1113,'Fielding Data'!$A:$H,MATCH(P$1,'Fielding Data'!$A$1:$H$1,0),0),"Other")</f>
        <v>SS</v>
      </c>
      <c r="Q1113" s="13">
        <f>IFERROR(VLOOKUP($A1113,'Fielding Data'!$A:$H,MATCH(Q$1,'Fielding Data'!$A$1:$H$1,0),0),"Other")</f>
        <v>88</v>
      </c>
      <c r="R1113" s="13">
        <f>IFERROR(VLOOKUP($A1113,'Fielding Data'!$A:$H,MATCH(R$1,'Fielding Data'!$A$1:$H$1,0),0),"Other")</f>
        <v>191</v>
      </c>
      <c r="S1113" s="13">
        <f>IFERROR(VLOOKUP($A1113,'Fielding Data'!$A:$H,MATCH(S$1,'Fielding Data'!$A$1:$H$1,0),0),"Other")</f>
        <v>8</v>
      </c>
      <c r="T1113" s="13">
        <f>IFERROR(VLOOKUP($A1113,'Fielding Data'!$A:$H,MATCH(T$1,'Fielding Data'!$A$1:$H$1,0),0),"Other")</f>
        <v>36</v>
      </c>
      <c r="U1113" s="13">
        <f>SUMIFS('Fielding Data'!E:E,'Fielding Data'!$A:$A,'Hitting Data'!$A1113)</f>
        <v>88</v>
      </c>
      <c r="V1113" s="13">
        <f>SUMIFS('Fielding Data'!F:F,'Fielding Data'!$A:$A,'Hitting Data'!$A1113)</f>
        <v>191</v>
      </c>
      <c r="W1113" s="13">
        <f>SUMIFS('Fielding Data'!G:G,'Fielding Data'!$A:$A,'Hitting Data'!$A1113)</f>
        <v>8</v>
      </c>
      <c r="X1113" s="13">
        <f>SUMIFS('Fielding Data'!H:H,'Fielding Data'!$A:$A,'Hitting Data'!$A1113)</f>
        <v>36</v>
      </c>
    </row>
    <row r="1114" spans="1:24" x14ac:dyDescent="0.3">
      <c r="A1114" s="13" t="str">
        <f t="shared" si="17"/>
        <v>wilsojo032010</v>
      </c>
      <c r="B1114" s="16" t="s">
        <v>621</v>
      </c>
      <c r="C1114" s="16">
        <v>2010</v>
      </c>
      <c r="D1114" s="16">
        <v>108</v>
      </c>
      <c r="E1114" s="16">
        <v>361</v>
      </c>
      <c r="F1114" s="16">
        <v>22</v>
      </c>
      <c r="G1114" s="16">
        <v>82</v>
      </c>
      <c r="H1114" s="16">
        <v>14</v>
      </c>
      <c r="I1114" s="16">
        <v>2</v>
      </c>
      <c r="J1114" s="16">
        <v>2</v>
      </c>
      <c r="K1114" s="16">
        <v>25</v>
      </c>
      <c r="L1114" s="16">
        <v>5</v>
      </c>
      <c r="M1114" s="16">
        <v>0</v>
      </c>
      <c r="N1114" s="16">
        <v>14</v>
      </c>
      <c r="O1114" s="16">
        <v>74</v>
      </c>
      <c r="P1114" s="13" t="str">
        <f>IFERROR(VLOOKUP($A1114,'Fielding Data'!$A:$H,MATCH(P$1,'Fielding Data'!$A$1:$H$1,0),0),"Other")</f>
        <v>1B</v>
      </c>
      <c r="Q1114" s="13">
        <f>IFERROR(VLOOKUP($A1114,'Fielding Data'!$A:$H,MATCH(Q$1,'Fielding Data'!$A$1:$H$1,0),0),"Other")</f>
        <v>30</v>
      </c>
      <c r="R1114" s="13">
        <f>IFERROR(VLOOKUP($A1114,'Fielding Data'!$A:$H,MATCH(R$1,'Fielding Data'!$A$1:$H$1,0),0),"Other")</f>
        <v>2</v>
      </c>
      <c r="S1114" s="13">
        <f>IFERROR(VLOOKUP($A1114,'Fielding Data'!$A:$H,MATCH(S$1,'Fielding Data'!$A$1:$H$1,0),0),"Other")</f>
        <v>1</v>
      </c>
      <c r="T1114" s="13">
        <f>IFERROR(VLOOKUP($A1114,'Fielding Data'!$A:$H,MATCH(T$1,'Fielding Data'!$A$1:$H$1,0),0),"Other")</f>
        <v>4</v>
      </c>
      <c r="U1114" s="13">
        <f>SUMIFS('Fielding Data'!E:E,'Fielding Data'!$A:$A,'Hitting Data'!$A1114)</f>
        <v>162</v>
      </c>
      <c r="V1114" s="13">
        <f>SUMIFS('Fielding Data'!F:F,'Fielding Data'!$A:$A,'Hitting Data'!$A1114)</f>
        <v>319</v>
      </c>
      <c r="W1114" s="13">
        <f>SUMIFS('Fielding Data'!G:G,'Fielding Data'!$A:$A,'Hitting Data'!$A1114)</f>
        <v>22</v>
      </c>
      <c r="X1114" s="13">
        <f>SUMIFS('Fielding Data'!H:H,'Fielding Data'!$A:$A,'Hitting Data'!$A1114)</f>
        <v>62</v>
      </c>
    </row>
    <row r="1115" spans="1:24" x14ac:dyDescent="0.3">
      <c r="A1115" s="13" t="str">
        <f t="shared" si="17"/>
        <v>wisede012010</v>
      </c>
      <c r="B1115" s="16" t="s">
        <v>218</v>
      </c>
      <c r="C1115" s="16">
        <v>2010</v>
      </c>
      <c r="D1115" s="16">
        <v>52</v>
      </c>
      <c r="E1115" s="16">
        <v>112</v>
      </c>
      <c r="F1115" s="16">
        <v>20</v>
      </c>
      <c r="G1115" s="16">
        <v>28</v>
      </c>
      <c r="H1115" s="16">
        <v>3</v>
      </c>
      <c r="I1115" s="16">
        <v>2</v>
      </c>
      <c r="J1115" s="16">
        <v>3</v>
      </c>
      <c r="K1115" s="16">
        <v>14</v>
      </c>
      <c r="L1115" s="16">
        <v>4</v>
      </c>
      <c r="M1115" s="16">
        <v>0</v>
      </c>
      <c r="N1115" s="16">
        <v>4</v>
      </c>
      <c r="O1115" s="16">
        <v>29</v>
      </c>
      <c r="P1115" s="13" t="str">
        <f>IFERROR(VLOOKUP($A1115,'Fielding Data'!$A:$H,MATCH(P$1,'Fielding Data'!$A$1:$H$1,0),0),"Other")</f>
        <v>CF</v>
      </c>
      <c r="Q1115" s="13">
        <f>IFERROR(VLOOKUP($A1115,'Fielding Data'!$A:$H,MATCH(Q$1,'Fielding Data'!$A$1:$H$1,0),0),"Other")</f>
        <v>0</v>
      </c>
      <c r="R1115" s="13">
        <f>IFERROR(VLOOKUP($A1115,'Fielding Data'!$A:$H,MATCH(R$1,'Fielding Data'!$A$1:$H$1,0),0),"Other")</f>
        <v>0</v>
      </c>
      <c r="S1115" s="13">
        <f>IFERROR(VLOOKUP($A1115,'Fielding Data'!$A:$H,MATCH(S$1,'Fielding Data'!$A$1:$H$1,0),0),"Other")</f>
        <v>0</v>
      </c>
      <c r="T1115" s="13">
        <f>IFERROR(VLOOKUP($A1115,'Fielding Data'!$A:$H,MATCH(T$1,'Fielding Data'!$A$1:$H$1,0),0),"Other")</f>
        <v>0</v>
      </c>
      <c r="U1115" s="13">
        <f>SUMIFS('Fielding Data'!E:E,'Fielding Data'!$A:$A,'Hitting Data'!$A1115)</f>
        <v>60</v>
      </c>
      <c r="V1115" s="13">
        <f>SUMIFS('Fielding Data'!F:F,'Fielding Data'!$A:$A,'Hitting Data'!$A1115)</f>
        <v>3</v>
      </c>
      <c r="W1115" s="13">
        <f>SUMIFS('Fielding Data'!G:G,'Fielding Data'!$A:$A,'Hitting Data'!$A1115)</f>
        <v>0</v>
      </c>
      <c r="X1115" s="13">
        <f>SUMIFS('Fielding Data'!H:H,'Fielding Data'!$A:$A,'Hitting Data'!$A1115)</f>
        <v>1</v>
      </c>
    </row>
    <row r="1116" spans="1:24" x14ac:dyDescent="0.3">
      <c r="A1116" s="13" t="str">
        <f t="shared" si="17"/>
        <v>wolfra022010</v>
      </c>
      <c r="B1116" s="16" t="s">
        <v>219</v>
      </c>
      <c r="C1116" s="16">
        <v>2010</v>
      </c>
      <c r="D1116" s="16">
        <v>36</v>
      </c>
      <c r="E1116" s="16">
        <v>77</v>
      </c>
      <c r="F1116" s="16">
        <v>11</v>
      </c>
      <c r="G1116" s="16">
        <v>19</v>
      </c>
      <c r="H1116" s="16">
        <v>4</v>
      </c>
      <c r="I1116" s="16">
        <v>0</v>
      </c>
      <c r="J1116" s="16">
        <v>0</v>
      </c>
      <c r="K1116" s="16">
        <v>5</v>
      </c>
      <c r="L1116" s="16">
        <v>1</v>
      </c>
      <c r="M1116" s="16">
        <v>0</v>
      </c>
      <c r="N1116" s="16">
        <v>1</v>
      </c>
      <c r="O1116" s="16">
        <v>24</v>
      </c>
      <c r="P1116" s="13" t="str">
        <f>IFERROR(VLOOKUP($A1116,'Fielding Data'!$A:$H,MATCH(P$1,'Fielding Data'!$A$1:$H$1,0),0),"Other")</f>
        <v>P</v>
      </c>
      <c r="Q1116" s="13">
        <f>IFERROR(VLOOKUP($A1116,'Fielding Data'!$A:$H,MATCH(Q$1,'Fielding Data'!$A$1:$H$1,0),0),"Other")</f>
        <v>13</v>
      </c>
      <c r="R1116" s="13">
        <f>IFERROR(VLOOKUP($A1116,'Fielding Data'!$A:$H,MATCH(R$1,'Fielding Data'!$A$1:$H$1,0),0),"Other")</f>
        <v>40</v>
      </c>
      <c r="S1116" s="13">
        <f>IFERROR(VLOOKUP($A1116,'Fielding Data'!$A:$H,MATCH(S$1,'Fielding Data'!$A$1:$H$1,0),0),"Other")</f>
        <v>0</v>
      </c>
      <c r="T1116" s="13">
        <f>IFERROR(VLOOKUP($A1116,'Fielding Data'!$A:$H,MATCH(T$1,'Fielding Data'!$A$1:$H$1,0),0),"Other")</f>
        <v>4</v>
      </c>
      <c r="U1116" s="13">
        <f>SUMIFS('Fielding Data'!E:E,'Fielding Data'!$A:$A,'Hitting Data'!$A1116)</f>
        <v>13</v>
      </c>
      <c r="V1116" s="13">
        <f>SUMIFS('Fielding Data'!F:F,'Fielding Data'!$A:$A,'Hitting Data'!$A1116)</f>
        <v>40</v>
      </c>
      <c r="W1116" s="13">
        <f>SUMIFS('Fielding Data'!G:G,'Fielding Data'!$A:$A,'Hitting Data'!$A1116)</f>
        <v>0</v>
      </c>
      <c r="X1116" s="13">
        <f>SUMIFS('Fielding Data'!H:H,'Fielding Data'!$A:$A,'Hitting Data'!$A1116)</f>
        <v>4</v>
      </c>
    </row>
    <row r="1117" spans="1:24" x14ac:dyDescent="0.3">
      <c r="A1117" s="13" t="str">
        <f t="shared" si="17"/>
        <v>wolfro012010</v>
      </c>
      <c r="B1117" s="16" t="s">
        <v>869</v>
      </c>
      <c r="C1117" s="16">
        <v>2010</v>
      </c>
      <c r="D1117" s="16">
        <v>11</v>
      </c>
      <c r="E1117" s="16">
        <v>0</v>
      </c>
      <c r="F1117" s="16">
        <v>0</v>
      </c>
      <c r="G1117" s="16">
        <v>0</v>
      </c>
      <c r="H1117" s="16">
        <v>0</v>
      </c>
      <c r="I1117" s="16">
        <v>0</v>
      </c>
      <c r="J1117" s="16">
        <v>0</v>
      </c>
      <c r="K1117" s="16">
        <v>0</v>
      </c>
      <c r="L1117" s="16">
        <v>0</v>
      </c>
      <c r="M1117" s="16">
        <v>0</v>
      </c>
      <c r="N1117" s="16">
        <v>0</v>
      </c>
      <c r="O1117" s="16">
        <v>0</v>
      </c>
      <c r="P1117" s="13" t="str">
        <f>IFERROR(VLOOKUP($A1117,'Fielding Data'!$A:$H,MATCH(P$1,'Fielding Data'!$A$1:$H$1,0),0),"Other")</f>
        <v>P</v>
      </c>
      <c r="Q1117" s="13">
        <f>IFERROR(VLOOKUP($A1117,'Fielding Data'!$A:$H,MATCH(Q$1,'Fielding Data'!$A$1:$H$1,0),0),"Other")</f>
        <v>0</v>
      </c>
      <c r="R1117" s="13">
        <f>IFERROR(VLOOKUP($A1117,'Fielding Data'!$A:$H,MATCH(R$1,'Fielding Data'!$A$1:$H$1,0),0),"Other")</f>
        <v>4</v>
      </c>
      <c r="S1117" s="13">
        <f>IFERROR(VLOOKUP($A1117,'Fielding Data'!$A:$H,MATCH(S$1,'Fielding Data'!$A$1:$H$1,0),0),"Other")</f>
        <v>0</v>
      </c>
      <c r="T1117" s="13">
        <f>IFERROR(VLOOKUP($A1117,'Fielding Data'!$A:$H,MATCH(T$1,'Fielding Data'!$A$1:$H$1,0),0),"Other")</f>
        <v>0</v>
      </c>
      <c r="U1117" s="13">
        <f>SUMIFS('Fielding Data'!E:E,'Fielding Data'!$A:$A,'Hitting Data'!$A1117)</f>
        <v>0</v>
      </c>
      <c r="V1117" s="13">
        <f>SUMIFS('Fielding Data'!F:F,'Fielding Data'!$A:$A,'Hitting Data'!$A1117)</f>
        <v>4</v>
      </c>
      <c r="W1117" s="13">
        <f>SUMIFS('Fielding Data'!G:G,'Fielding Data'!$A:$A,'Hitting Data'!$A1117)</f>
        <v>0</v>
      </c>
      <c r="X1117" s="13">
        <f>SUMIFS('Fielding Data'!H:H,'Fielding Data'!$A:$A,'Hitting Data'!$A1117)</f>
        <v>0</v>
      </c>
    </row>
    <row r="1118" spans="1:24" x14ac:dyDescent="0.3">
      <c r="A1118" s="13" t="str">
        <f t="shared" si="17"/>
        <v>woodbl012010</v>
      </c>
      <c r="B1118" s="16" t="s">
        <v>1413</v>
      </c>
      <c r="C1118" s="16">
        <v>2010</v>
      </c>
      <c r="D1118" s="16">
        <v>51</v>
      </c>
      <c r="E1118" s="16">
        <v>0</v>
      </c>
      <c r="F1118" s="16">
        <v>0</v>
      </c>
      <c r="G1118" s="16">
        <v>0</v>
      </c>
      <c r="H1118" s="16">
        <v>0</v>
      </c>
      <c r="I1118" s="16">
        <v>0</v>
      </c>
      <c r="J1118" s="16">
        <v>0</v>
      </c>
      <c r="K1118" s="16">
        <v>0</v>
      </c>
      <c r="L1118" s="16">
        <v>0</v>
      </c>
      <c r="M1118" s="16">
        <v>0</v>
      </c>
      <c r="N1118" s="16">
        <v>0</v>
      </c>
      <c r="O1118" s="16">
        <v>0</v>
      </c>
      <c r="P1118" s="13" t="str">
        <f>IFERROR(VLOOKUP($A1118,'Fielding Data'!$A:$H,MATCH(P$1,'Fielding Data'!$A$1:$H$1,0),0),"Other")</f>
        <v>P</v>
      </c>
      <c r="Q1118" s="13">
        <f>IFERROR(VLOOKUP($A1118,'Fielding Data'!$A:$H,MATCH(Q$1,'Fielding Data'!$A$1:$H$1,0),0),"Other")</f>
        <v>5</v>
      </c>
      <c r="R1118" s="13">
        <f>IFERROR(VLOOKUP($A1118,'Fielding Data'!$A:$H,MATCH(R$1,'Fielding Data'!$A$1:$H$1,0),0),"Other")</f>
        <v>6</v>
      </c>
      <c r="S1118" s="13">
        <f>IFERROR(VLOOKUP($A1118,'Fielding Data'!$A:$H,MATCH(S$1,'Fielding Data'!$A$1:$H$1,0),0),"Other")</f>
        <v>0</v>
      </c>
      <c r="T1118" s="13">
        <f>IFERROR(VLOOKUP($A1118,'Fielding Data'!$A:$H,MATCH(T$1,'Fielding Data'!$A$1:$H$1,0),0),"Other")</f>
        <v>0</v>
      </c>
      <c r="U1118" s="13">
        <f>SUMIFS('Fielding Data'!E:E,'Fielding Data'!$A:$A,'Hitting Data'!$A1118)</f>
        <v>5</v>
      </c>
      <c r="V1118" s="13">
        <f>SUMIFS('Fielding Data'!F:F,'Fielding Data'!$A:$A,'Hitting Data'!$A1118)</f>
        <v>6</v>
      </c>
      <c r="W1118" s="13">
        <f>SUMIFS('Fielding Data'!G:G,'Fielding Data'!$A:$A,'Hitting Data'!$A1118)</f>
        <v>0</v>
      </c>
      <c r="X1118" s="13">
        <f>SUMIFS('Fielding Data'!H:H,'Fielding Data'!$A:$A,'Hitting Data'!$A1118)</f>
        <v>0</v>
      </c>
    </row>
    <row r="1119" spans="1:24" x14ac:dyDescent="0.3">
      <c r="A1119" s="13" t="str">
        <f t="shared" si="17"/>
        <v>woodbr012010</v>
      </c>
      <c r="B1119" s="16" t="s">
        <v>870</v>
      </c>
      <c r="C1119" s="16">
        <v>2010</v>
      </c>
      <c r="D1119" s="16">
        <v>81</v>
      </c>
      <c r="E1119" s="16">
        <v>226</v>
      </c>
      <c r="F1119" s="16">
        <v>20</v>
      </c>
      <c r="G1119" s="16">
        <v>33</v>
      </c>
      <c r="H1119" s="16">
        <v>2</v>
      </c>
      <c r="I1119" s="16">
        <v>0</v>
      </c>
      <c r="J1119" s="16">
        <v>4</v>
      </c>
      <c r="K1119" s="16">
        <v>14</v>
      </c>
      <c r="L1119" s="16">
        <v>1</v>
      </c>
      <c r="M1119" s="16">
        <v>0</v>
      </c>
      <c r="N1119" s="16">
        <v>6</v>
      </c>
      <c r="O1119" s="16">
        <v>71</v>
      </c>
      <c r="P1119" s="13" t="str">
        <f>IFERROR(VLOOKUP($A1119,'Fielding Data'!$A:$H,MATCH(P$1,'Fielding Data'!$A$1:$H$1,0),0),"Other")</f>
        <v>1B</v>
      </c>
      <c r="Q1119" s="13">
        <f>IFERROR(VLOOKUP($A1119,'Fielding Data'!$A:$H,MATCH(Q$1,'Fielding Data'!$A$1:$H$1,0),0),"Other")</f>
        <v>11</v>
      </c>
      <c r="R1119" s="13">
        <f>IFERROR(VLOOKUP($A1119,'Fielding Data'!$A:$H,MATCH(R$1,'Fielding Data'!$A$1:$H$1,0),0),"Other")</f>
        <v>0</v>
      </c>
      <c r="S1119" s="13">
        <f>IFERROR(VLOOKUP($A1119,'Fielding Data'!$A:$H,MATCH(S$1,'Fielding Data'!$A$1:$H$1,0),0),"Other")</f>
        <v>0</v>
      </c>
      <c r="T1119" s="13">
        <f>IFERROR(VLOOKUP($A1119,'Fielding Data'!$A:$H,MATCH(T$1,'Fielding Data'!$A$1:$H$1,0),0),"Other")</f>
        <v>1</v>
      </c>
      <c r="U1119" s="13">
        <f>SUMIFS('Fielding Data'!E:E,'Fielding Data'!$A:$A,'Hitting Data'!$A1119)</f>
        <v>66</v>
      </c>
      <c r="V1119" s="13">
        <f>SUMIFS('Fielding Data'!F:F,'Fielding Data'!$A:$A,'Hitting Data'!$A1119)</f>
        <v>132</v>
      </c>
      <c r="W1119" s="13">
        <f>SUMIFS('Fielding Data'!G:G,'Fielding Data'!$A:$A,'Hitting Data'!$A1119)</f>
        <v>10</v>
      </c>
      <c r="X1119" s="13">
        <f>SUMIFS('Fielding Data'!H:H,'Fielding Data'!$A:$A,'Hitting Data'!$A1119)</f>
        <v>14</v>
      </c>
    </row>
    <row r="1120" spans="1:24" x14ac:dyDescent="0.3">
      <c r="A1120" s="13" t="str">
        <f t="shared" si="17"/>
        <v>woodti012010</v>
      </c>
      <c r="B1120" s="16" t="s">
        <v>1212</v>
      </c>
      <c r="C1120" s="16">
        <v>2010</v>
      </c>
      <c r="D1120" s="16">
        <v>26</v>
      </c>
      <c r="E1120" s="16">
        <v>0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3" t="str">
        <f>IFERROR(VLOOKUP($A1120,'Fielding Data'!$A:$H,MATCH(P$1,'Fielding Data'!$A$1:$H$1,0),0),"Other")</f>
        <v>P</v>
      </c>
      <c r="Q1120" s="13">
        <f>IFERROR(VLOOKUP($A1120,'Fielding Data'!$A:$H,MATCH(Q$1,'Fielding Data'!$A$1:$H$1,0),0),"Other")</f>
        <v>1</v>
      </c>
      <c r="R1120" s="13">
        <f>IFERROR(VLOOKUP($A1120,'Fielding Data'!$A:$H,MATCH(R$1,'Fielding Data'!$A$1:$H$1,0),0),"Other")</f>
        <v>1</v>
      </c>
      <c r="S1120" s="13">
        <f>IFERROR(VLOOKUP($A1120,'Fielding Data'!$A:$H,MATCH(S$1,'Fielding Data'!$A$1:$H$1,0),0),"Other")</f>
        <v>0</v>
      </c>
      <c r="T1120" s="13">
        <f>IFERROR(VLOOKUP($A1120,'Fielding Data'!$A:$H,MATCH(T$1,'Fielding Data'!$A$1:$H$1,0),0),"Other")</f>
        <v>0</v>
      </c>
      <c r="U1120" s="13">
        <f>SUMIFS('Fielding Data'!E:E,'Fielding Data'!$A:$A,'Hitting Data'!$A1120)</f>
        <v>1</v>
      </c>
      <c r="V1120" s="13">
        <f>SUMIFS('Fielding Data'!F:F,'Fielding Data'!$A:$A,'Hitting Data'!$A1120)</f>
        <v>1</v>
      </c>
      <c r="W1120" s="13">
        <f>SUMIFS('Fielding Data'!G:G,'Fielding Data'!$A:$A,'Hitting Data'!$A1120)</f>
        <v>0</v>
      </c>
      <c r="X1120" s="13">
        <f>SUMIFS('Fielding Data'!H:H,'Fielding Data'!$A:$A,'Hitting Data'!$A1120)</f>
        <v>0</v>
      </c>
    </row>
    <row r="1121" spans="1:24" x14ac:dyDescent="0.3">
      <c r="A1121" s="13" t="str">
        <f t="shared" si="17"/>
        <v>woodtr012010</v>
      </c>
      <c r="B1121" s="16" t="s">
        <v>1414</v>
      </c>
      <c r="C1121" s="16">
        <v>2010</v>
      </c>
      <c r="D1121" s="16">
        <v>17</v>
      </c>
      <c r="E1121" s="16">
        <v>37</v>
      </c>
      <c r="F1121" s="16">
        <v>1</v>
      </c>
      <c r="G1121" s="16">
        <v>7</v>
      </c>
      <c r="H1121" s="16">
        <v>2</v>
      </c>
      <c r="I1121" s="16">
        <v>1</v>
      </c>
      <c r="J1121" s="16">
        <v>1</v>
      </c>
      <c r="K1121" s="16">
        <v>3</v>
      </c>
      <c r="L1121" s="16">
        <v>0</v>
      </c>
      <c r="M1121" s="16">
        <v>0</v>
      </c>
      <c r="N1121" s="16">
        <v>0</v>
      </c>
      <c r="O1121" s="16">
        <v>15</v>
      </c>
      <c r="P1121" s="13" t="str">
        <f>IFERROR(VLOOKUP($A1121,'Fielding Data'!$A:$H,MATCH(P$1,'Fielding Data'!$A$1:$H$1,0),0),"Other")</f>
        <v>P</v>
      </c>
      <c r="Q1121" s="13">
        <f>IFERROR(VLOOKUP($A1121,'Fielding Data'!$A:$H,MATCH(Q$1,'Fielding Data'!$A$1:$H$1,0),0),"Other")</f>
        <v>2</v>
      </c>
      <c r="R1121" s="13">
        <f>IFERROR(VLOOKUP($A1121,'Fielding Data'!$A:$H,MATCH(R$1,'Fielding Data'!$A$1:$H$1,0),0),"Other")</f>
        <v>8</v>
      </c>
      <c r="S1121" s="13">
        <f>IFERROR(VLOOKUP($A1121,'Fielding Data'!$A:$H,MATCH(S$1,'Fielding Data'!$A$1:$H$1,0),0),"Other")</f>
        <v>3</v>
      </c>
      <c r="T1121" s="13">
        <f>IFERROR(VLOOKUP($A1121,'Fielding Data'!$A:$H,MATCH(T$1,'Fielding Data'!$A$1:$H$1,0),0),"Other")</f>
        <v>1</v>
      </c>
      <c r="U1121" s="13">
        <f>SUMIFS('Fielding Data'!E:E,'Fielding Data'!$A:$A,'Hitting Data'!$A1121)</f>
        <v>2</v>
      </c>
      <c r="V1121" s="13">
        <f>SUMIFS('Fielding Data'!F:F,'Fielding Data'!$A:$A,'Hitting Data'!$A1121)</f>
        <v>8</v>
      </c>
      <c r="W1121" s="13">
        <f>SUMIFS('Fielding Data'!G:G,'Fielding Data'!$A:$A,'Hitting Data'!$A1121)</f>
        <v>3</v>
      </c>
      <c r="X1121" s="13">
        <f>SUMIFS('Fielding Data'!H:H,'Fielding Data'!$A:$A,'Hitting Data'!$A1121)</f>
        <v>1</v>
      </c>
    </row>
    <row r="1122" spans="1:24" x14ac:dyDescent="0.3">
      <c r="A1122" s="13" t="str">
        <f t="shared" si="17"/>
        <v>woodwch012010</v>
      </c>
      <c r="B1122" s="16" t="s">
        <v>221</v>
      </c>
      <c r="C1122" s="16">
        <v>2010</v>
      </c>
      <c r="D1122" s="16">
        <v>8</v>
      </c>
      <c r="E1122" s="16">
        <v>19</v>
      </c>
      <c r="F1122" s="16">
        <v>0</v>
      </c>
      <c r="G1122" s="16">
        <v>3</v>
      </c>
      <c r="H1122" s="16">
        <v>1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3</v>
      </c>
      <c r="O1122" s="16">
        <v>9</v>
      </c>
      <c r="P1122" s="13" t="str">
        <f>IFERROR(VLOOKUP($A1122,'Fielding Data'!$A:$H,MATCH(P$1,'Fielding Data'!$A$1:$H$1,0),0),"Other")</f>
        <v>SS</v>
      </c>
      <c r="Q1122" s="13">
        <f>IFERROR(VLOOKUP($A1122,'Fielding Data'!$A:$H,MATCH(Q$1,'Fielding Data'!$A$1:$H$1,0),0),"Other")</f>
        <v>5</v>
      </c>
      <c r="R1122" s="13">
        <f>IFERROR(VLOOKUP($A1122,'Fielding Data'!$A:$H,MATCH(R$1,'Fielding Data'!$A$1:$H$1,0),0),"Other")</f>
        <v>10</v>
      </c>
      <c r="S1122" s="13">
        <f>IFERROR(VLOOKUP($A1122,'Fielding Data'!$A:$H,MATCH(S$1,'Fielding Data'!$A$1:$H$1,0),0),"Other")</f>
        <v>1</v>
      </c>
      <c r="T1122" s="13">
        <f>IFERROR(VLOOKUP($A1122,'Fielding Data'!$A:$H,MATCH(T$1,'Fielding Data'!$A$1:$H$1,0),0),"Other")</f>
        <v>1</v>
      </c>
      <c r="U1122" s="13">
        <f>SUMIFS('Fielding Data'!E:E,'Fielding Data'!$A:$A,'Hitting Data'!$A1122)</f>
        <v>5</v>
      </c>
      <c r="V1122" s="13">
        <f>SUMIFS('Fielding Data'!F:F,'Fielding Data'!$A:$A,'Hitting Data'!$A1122)</f>
        <v>10</v>
      </c>
      <c r="W1122" s="13">
        <f>SUMIFS('Fielding Data'!G:G,'Fielding Data'!$A:$A,'Hitting Data'!$A1122)</f>
        <v>1</v>
      </c>
      <c r="X1122" s="13">
        <f>SUMIFS('Fielding Data'!H:H,'Fielding Data'!$A:$A,'Hitting Data'!$A1122)</f>
        <v>1</v>
      </c>
    </row>
    <row r="1123" spans="1:24" x14ac:dyDescent="0.3">
      <c r="A1123" s="13" t="str">
        <f t="shared" si="17"/>
        <v>worleva012010</v>
      </c>
      <c r="B1123" s="16" t="s">
        <v>1415</v>
      </c>
      <c r="C1123" s="16">
        <v>2010</v>
      </c>
      <c r="D1123" s="16">
        <v>5</v>
      </c>
      <c r="E1123" s="16">
        <v>3</v>
      </c>
      <c r="F1123" s="16">
        <v>0</v>
      </c>
      <c r="G1123" s="16">
        <v>0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v>3</v>
      </c>
      <c r="P1123" s="13" t="str">
        <f>IFERROR(VLOOKUP($A1123,'Fielding Data'!$A:$H,MATCH(P$1,'Fielding Data'!$A$1:$H$1,0),0),"Other")</f>
        <v>P</v>
      </c>
      <c r="Q1123" s="13">
        <f>IFERROR(VLOOKUP($A1123,'Fielding Data'!$A:$H,MATCH(Q$1,'Fielding Data'!$A$1:$H$1,0),0),"Other")</f>
        <v>0</v>
      </c>
      <c r="R1123" s="13">
        <f>IFERROR(VLOOKUP($A1123,'Fielding Data'!$A:$H,MATCH(R$1,'Fielding Data'!$A$1:$H$1,0),0),"Other")</f>
        <v>4</v>
      </c>
      <c r="S1123" s="13">
        <f>IFERROR(VLOOKUP($A1123,'Fielding Data'!$A:$H,MATCH(S$1,'Fielding Data'!$A$1:$H$1,0),0),"Other")</f>
        <v>0</v>
      </c>
      <c r="T1123" s="13">
        <f>IFERROR(VLOOKUP($A1123,'Fielding Data'!$A:$H,MATCH(T$1,'Fielding Data'!$A$1:$H$1,0),0),"Other")</f>
        <v>0</v>
      </c>
      <c r="U1123" s="13">
        <f>SUMIFS('Fielding Data'!E:E,'Fielding Data'!$A:$A,'Hitting Data'!$A1123)</f>
        <v>0</v>
      </c>
      <c r="V1123" s="13">
        <f>SUMIFS('Fielding Data'!F:F,'Fielding Data'!$A:$A,'Hitting Data'!$A1123)</f>
        <v>4</v>
      </c>
      <c r="W1123" s="13">
        <f>SUMIFS('Fielding Data'!G:G,'Fielding Data'!$A:$A,'Hitting Data'!$A1123)</f>
        <v>0</v>
      </c>
      <c r="X1123" s="13">
        <f>SUMIFS('Fielding Data'!H:H,'Fielding Data'!$A:$A,'Hitting Data'!$A1123)</f>
        <v>0</v>
      </c>
    </row>
    <row r="1124" spans="1:24" x14ac:dyDescent="0.3">
      <c r="A1124" s="13" t="str">
        <f t="shared" si="17"/>
        <v>worthda012010</v>
      </c>
      <c r="B1124" s="16" t="s">
        <v>1416</v>
      </c>
      <c r="C1124" s="16">
        <v>2010</v>
      </c>
      <c r="D1124" s="16">
        <v>39</v>
      </c>
      <c r="E1124" s="16">
        <v>106</v>
      </c>
      <c r="F1124" s="16">
        <v>10</v>
      </c>
      <c r="G1124" s="16">
        <v>27</v>
      </c>
      <c r="H1124" s="16">
        <v>5</v>
      </c>
      <c r="I1124" s="16">
        <v>0</v>
      </c>
      <c r="J1124" s="16">
        <v>2</v>
      </c>
      <c r="K1124" s="16">
        <v>8</v>
      </c>
      <c r="L1124" s="16">
        <v>1</v>
      </c>
      <c r="M1124" s="16">
        <v>2</v>
      </c>
      <c r="N1124" s="16">
        <v>6</v>
      </c>
      <c r="O1124" s="16">
        <v>13</v>
      </c>
      <c r="P1124" s="13" t="str">
        <f>IFERROR(VLOOKUP($A1124,'Fielding Data'!$A:$H,MATCH(P$1,'Fielding Data'!$A$1:$H$1,0),0),"Other")</f>
        <v>2B</v>
      </c>
      <c r="Q1124" s="13">
        <f>IFERROR(VLOOKUP($A1124,'Fielding Data'!$A:$H,MATCH(Q$1,'Fielding Data'!$A$1:$H$1,0),0),"Other")</f>
        <v>14</v>
      </c>
      <c r="R1124" s="13">
        <f>IFERROR(VLOOKUP($A1124,'Fielding Data'!$A:$H,MATCH(R$1,'Fielding Data'!$A$1:$H$1,0),0),"Other")</f>
        <v>31</v>
      </c>
      <c r="S1124" s="13">
        <f>IFERROR(VLOOKUP($A1124,'Fielding Data'!$A:$H,MATCH(S$1,'Fielding Data'!$A$1:$H$1,0),0),"Other")</f>
        <v>0</v>
      </c>
      <c r="T1124" s="13">
        <f>IFERROR(VLOOKUP($A1124,'Fielding Data'!$A:$H,MATCH(T$1,'Fielding Data'!$A$1:$H$1,0),0),"Other")</f>
        <v>9</v>
      </c>
      <c r="U1124" s="13">
        <f>SUMIFS('Fielding Data'!E:E,'Fielding Data'!$A:$A,'Hitting Data'!$A1124)</f>
        <v>55</v>
      </c>
      <c r="V1124" s="13">
        <f>SUMIFS('Fielding Data'!F:F,'Fielding Data'!$A:$A,'Hitting Data'!$A1124)</f>
        <v>89</v>
      </c>
      <c r="W1124" s="13">
        <f>SUMIFS('Fielding Data'!G:G,'Fielding Data'!$A:$A,'Hitting Data'!$A1124)</f>
        <v>0</v>
      </c>
      <c r="X1124" s="13">
        <f>SUMIFS('Fielding Data'!H:H,'Fielding Data'!$A:$A,'Hitting Data'!$A1124)</f>
        <v>23</v>
      </c>
    </row>
    <row r="1125" spans="1:24" x14ac:dyDescent="0.3">
      <c r="A1125" s="13" t="str">
        <f t="shared" si="17"/>
        <v>wrighda032010</v>
      </c>
      <c r="B1125" s="16" t="s">
        <v>507</v>
      </c>
      <c r="C1125" s="16">
        <v>2010</v>
      </c>
      <c r="D1125" s="16">
        <v>157</v>
      </c>
      <c r="E1125" s="16">
        <v>587</v>
      </c>
      <c r="F1125" s="16">
        <v>87</v>
      </c>
      <c r="G1125" s="16">
        <v>166</v>
      </c>
      <c r="H1125" s="16">
        <v>36</v>
      </c>
      <c r="I1125" s="16">
        <v>3</v>
      </c>
      <c r="J1125" s="16">
        <v>29</v>
      </c>
      <c r="K1125" s="16">
        <v>103</v>
      </c>
      <c r="L1125" s="16">
        <v>19</v>
      </c>
      <c r="M1125" s="16">
        <v>11</v>
      </c>
      <c r="N1125" s="16">
        <v>69</v>
      </c>
      <c r="O1125" s="16">
        <v>161</v>
      </c>
      <c r="P1125" s="13" t="str">
        <f>IFERROR(VLOOKUP($A1125,'Fielding Data'!$A:$H,MATCH(P$1,'Fielding Data'!$A$1:$H$1,0),0),"Other")</f>
        <v>3B</v>
      </c>
      <c r="Q1125" s="13">
        <f>IFERROR(VLOOKUP($A1125,'Fielding Data'!$A:$H,MATCH(Q$1,'Fielding Data'!$A$1:$H$1,0),0),"Other")</f>
        <v>110</v>
      </c>
      <c r="R1125" s="13">
        <f>IFERROR(VLOOKUP($A1125,'Fielding Data'!$A:$H,MATCH(R$1,'Fielding Data'!$A$1:$H$1,0),0),"Other")</f>
        <v>321</v>
      </c>
      <c r="S1125" s="13">
        <f>IFERROR(VLOOKUP($A1125,'Fielding Data'!$A:$H,MATCH(S$1,'Fielding Data'!$A$1:$H$1,0),0),"Other")</f>
        <v>20</v>
      </c>
      <c r="T1125" s="13">
        <f>IFERROR(VLOOKUP($A1125,'Fielding Data'!$A:$H,MATCH(T$1,'Fielding Data'!$A$1:$H$1,0),0),"Other")</f>
        <v>34</v>
      </c>
      <c r="U1125" s="13">
        <f>SUMIFS('Fielding Data'!E:E,'Fielding Data'!$A:$A,'Hitting Data'!$A1125)</f>
        <v>110</v>
      </c>
      <c r="V1125" s="13">
        <f>SUMIFS('Fielding Data'!F:F,'Fielding Data'!$A:$A,'Hitting Data'!$A1125)</f>
        <v>321</v>
      </c>
      <c r="W1125" s="13">
        <f>SUMIFS('Fielding Data'!G:G,'Fielding Data'!$A:$A,'Hitting Data'!$A1125)</f>
        <v>20</v>
      </c>
      <c r="X1125" s="13">
        <f>SUMIFS('Fielding Data'!H:H,'Fielding Data'!$A:$A,'Hitting Data'!$A1125)</f>
        <v>34</v>
      </c>
    </row>
    <row r="1126" spans="1:24" x14ac:dyDescent="0.3">
      <c r="A1126" s="13" t="str">
        <f t="shared" si="17"/>
        <v>wrighwe012010</v>
      </c>
      <c r="B1126" s="16" t="s">
        <v>1036</v>
      </c>
      <c r="C1126" s="16">
        <v>2010</v>
      </c>
      <c r="D1126" s="16">
        <v>14</v>
      </c>
      <c r="E1126" s="16">
        <v>8</v>
      </c>
      <c r="F1126" s="16">
        <v>0</v>
      </c>
      <c r="G1126" s="16">
        <v>0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6">
        <v>3</v>
      </c>
      <c r="P1126" s="13" t="str">
        <f>IFERROR(VLOOKUP($A1126,'Fielding Data'!$A:$H,MATCH(P$1,'Fielding Data'!$A$1:$H$1,0),0),"Other")</f>
        <v>P</v>
      </c>
      <c r="Q1126" s="13">
        <f>IFERROR(VLOOKUP($A1126,'Fielding Data'!$A:$H,MATCH(Q$1,'Fielding Data'!$A$1:$H$1,0),0),"Other")</f>
        <v>4</v>
      </c>
      <c r="R1126" s="13">
        <f>IFERROR(VLOOKUP($A1126,'Fielding Data'!$A:$H,MATCH(R$1,'Fielding Data'!$A$1:$H$1,0),0),"Other")</f>
        <v>3</v>
      </c>
      <c r="S1126" s="13">
        <f>IFERROR(VLOOKUP($A1126,'Fielding Data'!$A:$H,MATCH(S$1,'Fielding Data'!$A$1:$H$1,0),0),"Other")</f>
        <v>0</v>
      </c>
      <c r="T1126" s="13">
        <f>IFERROR(VLOOKUP($A1126,'Fielding Data'!$A:$H,MATCH(T$1,'Fielding Data'!$A$1:$H$1,0),0),"Other")</f>
        <v>0</v>
      </c>
      <c r="U1126" s="13">
        <f>SUMIFS('Fielding Data'!E:E,'Fielding Data'!$A:$A,'Hitting Data'!$A1126)</f>
        <v>4</v>
      </c>
      <c r="V1126" s="13">
        <f>SUMIFS('Fielding Data'!F:F,'Fielding Data'!$A:$A,'Hitting Data'!$A1126)</f>
        <v>3</v>
      </c>
      <c r="W1126" s="13">
        <f>SUMIFS('Fielding Data'!G:G,'Fielding Data'!$A:$A,'Hitting Data'!$A1126)</f>
        <v>0</v>
      </c>
      <c r="X1126" s="13">
        <f>SUMIFS('Fielding Data'!H:H,'Fielding Data'!$A:$A,'Hitting Data'!$A1126)</f>
        <v>0</v>
      </c>
    </row>
    <row r="1127" spans="1:24" x14ac:dyDescent="0.3">
      <c r="A1127" s="13" t="str">
        <f t="shared" si="17"/>
        <v>wuertmi012010</v>
      </c>
      <c r="B1127" s="16" t="s">
        <v>508</v>
      </c>
      <c r="C1127" s="16">
        <v>2010</v>
      </c>
      <c r="D1127" s="16">
        <v>48</v>
      </c>
      <c r="E1127" s="16">
        <v>0</v>
      </c>
      <c r="F1127" s="16">
        <v>0</v>
      </c>
      <c r="G1127" s="16">
        <v>0</v>
      </c>
      <c r="H1127" s="16">
        <v>0</v>
      </c>
      <c r="I1127" s="16">
        <v>0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16">
        <v>0</v>
      </c>
      <c r="P1127" s="13" t="str">
        <f>IFERROR(VLOOKUP($A1127,'Fielding Data'!$A:$H,MATCH(P$1,'Fielding Data'!$A$1:$H$1,0),0),"Other")</f>
        <v>P</v>
      </c>
      <c r="Q1127" s="13">
        <f>IFERROR(VLOOKUP($A1127,'Fielding Data'!$A:$H,MATCH(Q$1,'Fielding Data'!$A$1:$H$1,0),0),"Other")</f>
        <v>4</v>
      </c>
      <c r="R1127" s="13">
        <f>IFERROR(VLOOKUP($A1127,'Fielding Data'!$A:$H,MATCH(R$1,'Fielding Data'!$A$1:$H$1,0),0),"Other")</f>
        <v>5</v>
      </c>
      <c r="S1127" s="13">
        <f>IFERROR(VLOOKUP($A1127,'Fielding Data'!$A:$H,MATCH(S$1,'Fielding Data'!$A$1:$H$1,0),0),"Other")</f>
        <v>0</v>
      </c>
      <c r="T1127" s="13">
        <f>IFERROR(VLOOKUP($A1127,'Fielding Data'!$A:$H,MATCH(T$1,'Fielding Data'!$A$1:$H$1,0),0),"Other")</f>
        <v>0</v>
      </c>
      <c r="U1127" s="13">
        <f>SUMIFS('Fielding Data'!E:E,'Fielding Data'!$A:$A,'Hitting Data'!$A1127)</f>
        <v>4</v>
      </c>
      <c r="V1127" s="13">
        <f>SUMIFS('Fielding Data'!F:F,'Fielding Data'!$A:$A,'Hitting Data'!$A1127)</f>
        <v>5</v>
      </c>
      <c r="W1127" s="13">
        <f>SUMIFS('Fielding Data'!G:G,'Fielding Data'!$A:$A,'Hitting Data'!$A1127)</f>
        <v>0</v>
      </c>
      <c r="X1127" s="13">
        <f>SUMIFS('Fielding Data'!H:H,'Fielding Data'!$A:$A,'Hitting Data'!$A1127)</f>
        <v>0</v>
      </c>
    </row>
    <row r="1128" spans="1:24" x14ac:dyDescent="0.3">
      <c r="A1128" s="13" t="str">
        <f t="shared" si="17"/>
        <v>youklke012010</v>
      </c>
      <c r="B1128" s="16" t="s">
        <v>509</v>
      </c>
      <c r="C1128" s="16">
        <v>2010</v>
      </c>
      <c r="D1128" s="16">
        <v>102</v>
      </c>
      <c r="E1128" s="16">
        <v>362</v>
      </c>
      <c r="F1128" s="16">
        <v>77</v>
      </c>
      <c r="G1128" s="16">
        <v>111</v>
      </c>
      <c r="H1128" s="16">
        <v>26</v>
      </c>
      <c r="I1128" s="16">
        <v>5</v>
      </c>
      <c r="J1128" s="16">
        <v>19</v>
      </c>
      <c r="K1128" s="16">
        <v>62</v>
      </c>
      <c r="L1128" s="16">
        <v>4</v>
      </c>
      <c r="M1128" s="16">
        <v>1</v>
      </c>
      <c r="N1128" s="16">
        <v>58</v>
      </c>
      <c r="O1128" s="16">
        <v>67</v>
      </c>
      <c r="P1128" s="13" t="str">
        <f>IFERROR(VLOOKUP($A1128,'Fielding Data'!$A:$H,MATCH(P$1,'Fielding Data'!$A$1:$H$1,0),0),"Other")</f>
        <v>1B</v>
      </c>
      <c r="Q1128" s="13">
        <f>IFERROR(VLOOKUP($A1128,'Fielding Data'!$A:$H,MATCH(Q$1,'Fielding Data'!$A$1:$H$1,0),0),"Other")</f>
        <v>809</v>
      </c>
      <c r="R1128" s="13">
        <f>IFERROR(VLOOKUP($A1128,'Fielding Data'!$A:$H,MATCH(R$1,'Fielding Data'!$A$1:$H$1,0),0),"Other")</f>
        <v>72</v>
      </c>
      <c r="S1128" s="13">
        <f>IFERROR(VLOOKUP($A1128,'Fielding Data'!$A:$H,MATCH(S$1,'Fielding Data'!$A$1:$H$1,0),0),"Other")</f>
        <v>3</v>
      </c>
      <c r="T1128" s="13">
        <f>IFERROR(VLOOKUP($A1128,'Fielding Data'!$A:$H,MATCH(T$1,'Fielding Data'!$A$1:$H$1,0),0),"Other")</f>
        <v>66</v>
      </c>
      <c r="U1128" s="13">
        <f>SUMIFS('Fielding Data'!E:E,'Fielding Data'!$A:$A,'Hitting Data'!$A1128)</f>
        <v>812</v>
      </c>
      <c r="V1128" s="13">
        <f>SUMIFS('Fielding Data'!F:F,'Fielding Data'!$A:$A,'Hitting Data'!$A1128)</f>
        <v>77</v>
      </c>
      <c r="W1128" s="13">
        <f>SUMIFS('Fielding Data'!G:G,'Fielding Data'!$A:$A,'Hitting Data'!$A1128)</f>
        <v>3</v>
      </c>
      <c r="X1128" s="13">
        <f>SUMIFS('Fielding Data'!H:H,'Fielding Data'!$A:$A,'Hitting Data'!$A1128)</f>
        <v>66</v>
      </c>
    </row>
    <row r="1129" spans="1:24" x14ac:dyDescent="0.3">
      <c r="A1129" s="13" t="str">
        <f t="shared" si="17"/>
        <v>youngch032010</v>
      </c>
      <c r="B1129" s="16" t="s">
        <v>510</v>
      </c>
      <c r="C1129" s="16">
        <v>2010</v>
      </c>
      <c r="D1129" s="16">
        <v>4</v>
      </c>
      <c r="E1129" s="16">
        <v>5</v>
      </c>
      <c r="F1129" s="16">
        <v>0</v>
      </c>
      <c r="G1129" s="16">
        <v>0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1</v>
      </c>
      <c r="O1129" s="16">
        <v>4</v>
      </c>
      <c r="P1129" s="13" t="str">
        <f>IFERROR(VLOOKUP($A1129,'Fielding Data'!$A:$H,MATCH(P$1,'Fielding Data'!$A$1:$H$1,0),0),"Other")</f>
        <v>P</v>
      </c>
      <c r="Q1129" s="13">
        <f>IFERROR(VLOOKUP($A1129,'Fielding Data'!$A:$H,MATCH(Q$1,'Fielding Data'!$A$1:$H$1,0),0),"Other")</f>
        <v>2</v>
      </c>
      <c r="R1129" s="13">
        <f>IFERROR(VLOOKUP($A1129,'Fielding Data'!$A:$H,MATCH(R$1,'Fielding Data'!$A$1:$H$1,0),0),"Other")</f>
        <v>1</v>
      </c>
      <c r="S1129" s="13">
        <f>IFERROR(VLOOKUP($A1129,'Fielding Data'!$A:$H,MATCH(S$1,'Fielding Data'!$A$1:$H$1,0),0),"Other")</f>
        <v>0</v>
      </c>
      <c r="T1129" s="13">
        <f>IFERROR(VLOOKUP($A1129,'Fielding Data'!$A:$H,MATCH(T$1,'Fielding Data'!$A$1:$H$1,0),0),"Other")</f>
        <v>0</v>
      </c>
      <c r="U1129" s="13">
        <f>SUMIFS('Fielding Data'!E:E,'Fielding Data'!$A:$A,'Hitting Data'!$A1129)</f>
        <v>2</v>
      </c>
      <c r="V1129" s="13">
        <f>SUMIFS('Fielding Data'!F:F,'Fielding Data'!$A:$A,'Hitting Data'!$A1129)</f>
        <v>1</v>
      </c>
      <c r="W1129" s="13">
        <f>SUMIFS('Fielding Data'!G:G,'Fielding Data'!$A:$A,'Hitting Data'!$A1129)</f>
        <v>0</v>
      </c>
      <c r="X1129" s="13">
        <f>SUMIFS('Fielding Data'!H:H,'Fielding Data'!$A:$A,'Hitting Data'!$A1129)</f>
        <v>0</v>
      </c>
    </row>
    <row r="1130" spans="1:24" x14ac:dyDescent="0.3">
      <c r="A1130" s="13" t="str">
        <f t="shared" si="17"/>
        <v>youngch042010</v>
      </c>
      <c r="B1130" s="16" t="s">
        <v>744</v>
      </c>
      <c r="C1130" s="16">
        <v>2010</v>
      </c>
      <c r="D1130" s="16">
        <v>156</v>
      </c>
      <c r="E1130" s="16">
        <v>584</v>
      </c>
      <c r="F1130" s="16">
        <v>94</v>
      </c>
      <c r="G1130" s="16">
        <v>150</v>
      </c>
      <c r="H1130" s="16">
        <v>33</v>
      </c>
      <c r="I1130" s="16">
        <v>0</v>
      </c>
      <c r="J1130" s="16">
        <v>27</v>
      </c>
      <c r="K1130" s="16">
        <v>91</v>
      </c>
      <c r="L1130" s="16">
        <v>28</v>
      </c>
      <c r="M1130" s="16">
        <v>7</v>
      </c>
      <c r="N1130" s="16">
        <v>74</v>
      </c>
      <c r="O1130" s="16">
        <v>145</v>
      </c>
      <c r="P1130" s="13" t="str">
        <f>IFERROR(VLOOKUP($A1130,'Fielding Data'!$A:$H,MATCH(P$1,'Fielding Data'!$A$1:$H$1,0),0),"Other")</f>
        <v>CF</v>
      </c>
      <c r="Q1130" s="13">
        <f>IFERROR(VLOOKUP($A1130,'Fielding Data'!$A:$H,MATCH(Q$1,'Fielding Data'!$A$1:$H$1,0),0),"Other")</f>
        <v>0</v>
      </c>
      <c r="R1130" s="13">
        <f>IFERROR(VLOOKUP($A1130,'Fielding Data'!$A:$H,MATCH(R$1,'Fielding Data'!$A$1:$H$1,0),0),"Other")</f>
        <v>0</v>
      </c>
      <c r="S1130" s="13">
        <f>IFERROR(VLOOKUP($A1130,'Fielding Data'!$A:$H,MATCH(S$1,'Fielding Data'!$A$1:$H$1,0),0),"Other")</f>
        <v>0</v>
      </c>
      <c r="T1130" s="13">
        <f>IFERROR(VLOOKUP($A1130,'Fielding Data'!$A:$H,MATCH(T$1,'Fielding Data'!$A$1:$H$1,0),0),"Other")</f>
        <v>0</v>
      </c>
      <c r="U1130" s="13">
        <f>SUMIFS('Fielding Data'!E:E,'Fielding Data'!$A:$A,'Hitting Data'!$A1130)</f>
        <v>418</v>
      </c>
      <c r="V1130" s="13">
        <f>SUMIFS('Fielding Data'!F:F,'Fielding Data'!$A:$A,'Hitting Data'!$A1130)</f>
        <v>10</v>
      </c>
      <c r="W1130" s="13">
        <f>SUMIFS('Fielding Data'!G:G,'Fielding Data'!$A:$A,'Hitting Data'!$A1130)</f>
        <v>7</v>
      </c>
      <c r="X1130" s="13">
        <f>SUMIFS('Fielding Data'!H:H,'Fielding Data'!$A:$A,'Hitting Data'!$A1130)</f>
        <v>6</v>
      </c>
    </row>
    <row r="1131" spans="1:24" x14ac:dyDescent="0.3">
      <c r="A1131" s="13" t="str">
        <f t="shared" si="17"/>
        <v>youngde032010</v>
      </c>
      <c r="B1131" s="16" t="s">
        <v>745</v>
      </c>
      <c r="C1131" s="16">
        <v>2010</v>
      </c>
      <c r="D1131" s="16">
        <v>153</v>
      </c>
      <c r="E1131" s="16">
        <v>570</v>
      </c>
      <c r="F1131" s="16">
        <v>77</v>
      </c>
      <c r="G1131" s="16">
        <v>170</v>
      </c>
      <c r="H1131" s="16">
        <v>46</v>
      </c>
      <c r="I1131" s="16">
        <v>1</v>
      </c>
      <c r="J1131" s="16">
        <v>21</v>
      </c>
      <c r="K1131" s="16">
        <v>112</v>
      </c>
      <c r="L1131" s="16">
        <v>5</v>
      </c>
      <c r="M1131" s="16">
        <v>4</v>
      </c>
      <c r="N1131" s="16">
        <v>28</v>
      </c>
      <c r="O1131" s="16">
        <v>81</v>
      </c>
      <c r="P1131" s="13" t="str">
        <f>IFERROR(VLOOKUP($A1131,'Fielding Data'!$A:$H,MATCH(P$1,'Fielding Data'!$A$1:$H$1,0),0),"Other")</f>
        <v>LF</v>
      </c>
      <c r="Q1131" s="13">
        <f>IFERROR(VLOOKUP($A1131,'Fielding Data'!$A:$H,MATCH(Q$1,'Fielding Data'!$A$1:$H$1,0),0),"Other")</f>
        <v>0</v>
      </c>
      <c r="R1131" s="13">
        <f>IFERROR(VLOOKUP($A1131,'Fielding Data'!$A:$H,MATCH(R$1,'Fielding Data'!$A$1:$H$1,0),0),"Other")</f>
        <v>0</v>
      </c>
      <c r="S1131" s="13">
        <f>IFERROR(VLOOKUP($A1131,'Fielding Data'!$A:$H,MATCH(S$1,'Fielding Data'!$A$1:$H$1,0),0),"Other")</f>
        <v>0</v>
      </c>
      <c r="T1131" s="13">
        <f>IFERROR(VLOOKUP($A1131,'Fielding Data'!$A:$H,MATCH(T$1,'Fielding Data'!$A$1:$H$1,0),0),"Other")</f>
        <v>0</v>
      </c>
      <c r="U1131" s="13">
        <f>SUMIFS('Fielding Data'!E:E,'Fielding Data'!$A:$A,'Hitting Data'!$A1131)</f>
        <v>239</v>
      </c>
      <c r="V1131" s="13">
        <f>SUMIFS('Fielding Data'!F:F,'Fielding Data'!$A:$A,'Hitting Data'!$A1131)</f>
        <v>12</v>
      </c>
      <c r="W1131" s="13">
        <f>SUMIFS('Fielding Data'!G:G,'Fielding Data'!$A:$A,'Hitting Data'!$A1131)</f>
        <v>4</v>
      </c>
      <c r="X1131" s="13">
        <f>SUMIFS('Fielding Data'!H:H,'Fielding Data'!$A:$A,'Hitting Data'!$A1131)</f>
        <v>2</v>
      </c>
    </row>
    <row r="1132" spans="1:24" x14ac:dyDescent="0.3">
      <c r="A1132" s="13" t="str">
        <f t="shared" si="17"/>
        <v>youngde042010</v>
      </c>
      <c r="B1132" s="16" t="s">
        <v>746</v>
      </c>
      <c r="C1132" s="16">
        <v>2010</v>
      </c>
      <c r="D1132" s="16">
        <v>110</v>
      </c>
      <c r="E1132" s="16">
        <v>191</v>
      </c>
      <c r="F1132" s="16">
        <v>22</v>
      </c>
      <c r="G1132" s="16">
        <v>45</v>
      </c>
      <c r="H1132" s="16">
        <v>11</v>
      </c>
      <c r="I1132" s="16">
        <v>1</v>
      </c>
      <c r="J1132" s="16">
        <v>7</v>
      </c>
      <c r="K1132" s="16">
        <v>28</v>
      </c>
      <c r="L1132" s="16">
        <v>1</v>
      </c>
      <c r="M1132" s="16">
        <v>0</v>
      </c>
      <c r="N1132" s="16">
        <v>13</v>
      </c>
      <c r="O1132" s="16">
        <v>52</v>
      </c>
      <c r="P1132" s="13" t="str">
        <f>IFERROR(VLOOKUP($A1132,'Fielding Data'!$A:$H,MATCH(P$1,'Fielding Data'!$A$1:$H$1,0),0),"Other")</f>
        <v>2B</v>
      </c>
      <c r="Q1132" s="13">
        <f>IFERROR(VLOOKUP($A1132,'Fielding Data'!$A:$H,MATCH(Q$1,'Fielding Data'!$A$1:$H$1,0),0),"Other")</f>
        <v>5</v>
      </c>
      <c r="R1132" s="13">
        <f>IFERROR(VLOOKUP($A1132,'Fielding Data'!$A:$H,MATCH(R$1,'Fielding Data'!$A$1:$H$1,0),0),"Other")</f>
        <v>11</v>
      </c>
      <c r="S1132" s="13">
        <f>IFERROR(VLOOKUP($A1132,'Fielding Data'!$A:$H,MATCH(S$1,'Fielding Data'!$A$1:$H$1,0),0),"Other")</f>
        <v>0</v>
      </c>
      <c r="T1132" s="13">
        <f>IFERROR(VLOOKUP($A1132,'Fielding Data'!$A:$H,MATCH(T$1,'Fielding Data'!$A$1:$H$1,0),0),"Other")</f>
        <v>2</v>
      </c>
      <c r="U1132" s="13">
        <f>SUMIFS('Fielding Data'!E:E,'Fielding Data'!$A:$A,'Hitting Data'!$A1132)</f>
        <v>40</v>
      </c>
      <c r="V1132" s="13">
        <f>SUMIFS('Fielding Data'!F:F,'Fielding Data'!$A:$A,'Hitting Data'!$A1132)</f>
        <v>23</v>
      </c>
      <c r="W1132" s="13">
        <f>SUMIFS('Fielding Data'!G:G,'Fielding Data'!$A:$A,'Hitting Data'!$A1132)</f>
        <v>4</v>
      </c>
      <c r="X1132" s="13">
        <f>SUMIFS('Fielding Data'!H:H,'Fielding Data'!$A:$A,'Hitting Data'!$A1132)</f>
        <v>3</v>
      </c>
    </row>
    <row r="1133" spans="1:24" x14ac:dyDescent="0.3">
      <c r="A1133" s="13" t="str">
        <f t="shared" si="17"/>
        <v>younger032010</v>
      </c>
      <c r="B1133" s="16" t="s">
        <v>1213</v>
      </c>
      <c r="C1133" s="16">
        <v>2010</v>
      </c>
      <c r="D1133" s="16">
        <v>51</v>
      </c>
      <c r="E1133" s="16">
        <v>172</v>
      </c>
      <c r="F1133" s="16">
        <v>26</v>
      </c>
      <c r="G1133" s="16">
        <v>42</v>
      </c>
      <c r="H1133" s="16">
        <v>5</v>
      </c>
      <c r="I1133" s="16">
        <v>1</v>
      </c>
      <c r="J1133" s="16">
        <v>0</v>
      </c>
      <c r="K1133" s="16">
        <v>8</v>
      </c>
      <c r="L1133" s="16">
        <v>17</v>
      </c>
      <c r="M1133" s="16">
        <v>6</v>
      </c>
      <c r="N1133" s="16">
        <v>17</v>
      </c>
      <c r="O1133" s="16">
        <v>32</v>
      </c>
      <c r="P1133" s="13" t="str">
        <f>IFERROR(VLOOKUP($A1133,'Fielding Data'!$A:$H,MATCH(P$1,'Fielding Data'!$A$1:$H$1,0),0),"Other")</f>
        <v>2B</v>
      </c>
      <c r="Q1133" s="13">
        <f>IFERROR(VLOOKUP($A1133,'Fielding Data'!$A:$H,MATCH(Q$1,'Fielding Data'!$A$1:$H$1,0),0),"Other")</f>
        <v>44</v>
      </c>
      <c r="R1133" s="13">
        <f>IFERROR(VLOOKUP($A1133,'Fielding Data'!$A:$H,MATCH(R$1,'Fielding Data'!$A$1:$H$1,0),0),"Other")</f>
        <v>94</v>
      </c>
      <c r="S1133" s="13">
        <f>IFERROR(VLOOKUP($A1133,'Fielding Data'!$A:$H,MATCH(S$1,'Fielding Data'!$A$1:$H$1,0),0),"Other")</f>
        <v>6</v>
      </c>
      <c r="T1133" s="13">
        <f>IFERROR(VLOOKUP($A1133,'Fielding Data'!$A:$H,MATCH(T$1,'Fielding Data'!$A$1:$H$1,0),0),"Other")</f>
        <v>23</v>
      </c>
      <c r="U1133" s="13">
        <f>SUMIFS('Fielding Data'!E:E,'Fielding Data'!$A:$A,'Hitting Data'!$A1133)</f>
        <v>55</v>
      </c>
      <c r="V1133" s="13">
        <f>SUMIFS('Fielding Data'!F:F,'Fielding Data'!$A:$A,'Hitting Data'!$A1133)</f>
        <v>94</v>
      </c>
      <c r="W1133" s="13">
        <f>SUMIFS('Fielding Data'!G:G,'Fielding Data'!$A:$A,'Hitting Data'!$A1133)</f>
        <v>7</v>
      </c>
      <c r="X1133" s="13">
        <f>SUMIFS('Fielding Data'!H:H,'Fielding Data'!$A:$A,'Hitting Data'!$A1133)</f>
        <v>23</v>
      </c>
    </row>
    <row r="1134" spans="1:24" x14ac:dyDescent="0.3">
      <c r="A1134" s="13" t="str">
        <f t="shared" si="17"/>
        <v>youngmi022010</v>
      </c>
      <c r="B1134" s="16" t="s">
        <v>223</v>
      </c>
      <c r="C1134" s="16">
        <v>2010</v>
      </c>
      <c r="D1134" s="16">
        <v>157</v>
      </c>
      <c r="E1134" s="16">
        <v>656</v>
      </c>
      <c r="F1134" s="16">
        <v>99</v>
      </c>
      <c r="G1134" s="16">
        <v>186</v>
      </c>
      <c r="H1134" s="16">
        <v>36</v>
      </c>
      <c r="I1134" s="16">
        <v>3</v>
      </c>
      <c r="J1134" s="16">
        <v>21</v>
      </c>
      <c r="K1134" s="16">
        <v>91</v>
      </c>
      <c r="L1134" s="16">
        <v>4</v>
      </c>
      <c r="M1134" s="16">
        <v>2</v>
      </c>
      <c r="N1134" s="16">
        <v>50</v>
      </c>
      <c r="O1134" s="16">
        <v>115</v>
      </c>
      <c r="P1134" s="13" t="str">
        <f>IFERROR(VLOOKUP($A1134,'Fielding Data'!$A:$H,MATCH(P$1,'Fielding Data'!$A$1:$H$1,0),0),"Other")</f>
        <v>3B</v>
      </c>
      <c r="Q1134" s="13">
        <f>IFERROR(VLOOKUP($A1134,'Fielding Data'!$A:$H,MATCH(Q$1,'Fielding Data'!$A$1:$H$1,0),0),"Other")</f>
        <v>95</v>
      </c>
      <c r="R1134" s="13">
        <f>IFERROR(VLOOKUP($A1134,'Fielding Data'!$A:$H,MATCH(R$1,'Fielding Data'!$A$1:$H$1,0),0),"Other")</f>
        <v>265</v>
      </c>
      <c r="S1134" s="13">
        <f>IFERROR(VLOOKUP($A1134,'Fielding Data'!$A:$H,MATCH(S$1,'Fielding Data'!$A$1:$H$1,0),0),"Other")</f>
        <v>19</v>
      </c>
      <c r="T1134" s="13">
        <f>IFERROR(VLOOKUP($A1134,'Fielding Data'!$A:$H,MATCH(T$1,'Fielding Data'!$A$1:$H$1,0),0),"Other")</f>
        <v>26</v>
      </c>
      <c r="U1134" s="13">
        <f>SUMIFS('Fielding Data'!E:E,'Fielding Data'!$A:$A,'Hitting Data'!$A1134)</f>
        <v>95</v>
      </c>
      <c r="V1134" s="13">
        <f>SUMIFS('Fielding Data'!F:F,'Fielding Data'!$A:$A,'Hitting Data'!$A1134)</f>
        <v>265</v>
      </c>
      <c r="W1134" s="13">
        <f>SUMIFS('Fielding Data'!G:G,'Fielding Data'!$A:$A,'Hitting Data'!$A1134)</f>
        <v>19</v>
      </c>
      <c r="X1134" s="13">
        <f>SUMIFS('Fielding Data'!H:H,'Fielding Data'!$A:$A,'Hitting Data'!$A1134)</f>
        <v>26</v>
      </c>
    </row>
    <row r="1135" spans="1:24" x14ac:dyDescent="0.3">
      <c r="A1135" s="13" t="str">
        <f t="shared" si="17"/>
        <v>zagurmi012010</v>
      </c>
      <c r="B1135" s="16" t="s">
        <v>871</v>
      </c>
      <c r="C1135" s="16">
        <v>2010</v>
      </c>
      <c r="D1135" s="16">
        <v>8</v>
      </c>
      <c r="E1135" s="16">
        <v>0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16">
        <v>0</v>
      </c>
      <c r="P1135" s="13" t="str">
        <f>IFERROR(VLOOKUP($A1135,'Fielding Data'!$A:$H,MATCH(P$1,'Fielding Data'!$A$1:$H$1,0),0),"Other")</f>
        <v>P</v>
      </c>
      <c r="Q1135" s="13">
        <f>IFERROR(VLOOKUP($A1135,'Fielding Data'!$A:$H,MATCH(Q$1,'Fielding Data'!$A$1:$H$1,0),0),"Other")</f>
        <v>0</v>
      </c>
      <c r="R1135" s="13">
        <f>IFERROR(VLOOKUP($A1135,'Fielding Data'!$A:$H,MATCH(R$1,'Fielding Data'!$A$1:$H$1,0),0),"Other")</f>
        <v>0</v>
      </c>
      <c r="S1135" s="13">
        <f>IFERROR(VLOOKUP($A1135,'Fielding Data'!$A:$H,MATCH(S$1,'Fielding Data'!$A$1:$H$1,0),0),"Other")</f>
        <v>0</v>
      </c>
      <c r="T1135" s="13">
        <f>IFERROR(VLOOKUP($A1135,'Fielding Data'!$A:$H,MATCH(T$1,'Fielding Data'!$A$1:$H$1,0),0),"Other")</f>
        <v>0</v>
      </c>
      <c r="U1135" s="13">
        <f>SUMIFS('Fielding Data'!E:E,'Fielding Data'!$A:$A,'Hitting Data'!$A1135)</f>
        <v>0</v>
      </c>
      <c r="V1135" s="13">
        <f>SUMIFS('Fielding Data'!F:F,'Fielding Data'!$A:$A,'Hitting Data'!$A1135)</f>
        <v>0</v>
      </c>
      <c r="W1135" s="13">
        <f>SUMIFS('Fielding Data'!G:G,'Fielding Data'!$A:$A,'Hitting Data'!$A1135)</f>
        <v>0</v>
      </c>
      <c r="X1135" s="13">
        <f>SUMIFS('Fielding Data'!H:H,'Fielding Data'!$A:$A,'Hitting Data'!$A1135)</f>
        <v>0</v>
      </c>
    </row>
    <row r="1136" spans="1:24" x14ac:dyDescent="0.3">
      <c r="A1136" s="13" t="str">
        <f t="shared" si="17"/>
        <v>zambrca012010</v>
      </c>
      <c r="B1136" s="16" t="s">
        <v>283</v>
      </c>
      <c r="C1136" s="16">
        <v>2010</v>
      </c>
      <c r="D1136" s="16">
        <v>42</v>
      </c>
      <c r="E1136" s="16">
        <v>52</v>
      </c>
      <c r="F1136" s="16">
        <v>5</v>
      </c>
      <c r="G1136" s="16">
        <v>12</v>
      </c>
      <c r="H1136" s="16">
        <v>0</v>
      </c>
      <c r="I1136" s="16">
        <v>0</v>
      </c>
      <c r="J1136" s="16">
        <v>1</v>
      </c>
      <c r="K1136" s="16">
        <v>6</v>
      </c>
      <c r="L1136" s="16">
        <v>0</v>
      </c>
      <c r="M1136" s="16">
        <v>0</v>
      </c>
      <c r="N1136" s="16">
        <v>2</v>
      </c>
      <c r="O1136" s="16">
        <v>15</v>
      </c>
      <c r="P1136" s="13" t="str">
        <f>IFERROR(VLOOKUP($A1136,'Fielding Data'!$A:$H,MATCH(P$1,'Fielding Data'!$A$1:$H$1,0),0),"Other")</f>
        <v>P</v>
      </c>
      <c r="Q1136" s="13">
        <f>IFERROR(VLOOKUP($A1136,'Fielding Data'!$A:$H,MATCH(Q$1,'Fielding Data'!$A$1:$H$1,0),0),"Other")</f>
        <v>10</v>
      </c>
      <c r="R1136" s="13">
        <f>IFERROR(VLOOKUP($A1136,'Fielding Data'!$A:$H,MATCH(R$1,'Fielding Data'!$A$1:$H$1,0),0),"Other")</f>
        <v>19</v>
      </c>
      <c r="S1136" s="13">
        <f>IFERROR(VLOOKUP($A1136,'Fielding Data'!$A:$H,MATCH(S$1,'Fielding Data'!$A$1:$H$1,0),0),"Other")</f>
        <v>3</v>
      </c>
      <c r="T1136" s="13">
        <f>IFERROR(VLOOKUP($A1136,'Fielding Data'!$A:$H,MATCH(T$1,'Fielding Data'!$A$1:$H$1,0),0),"Other")</f>
        <v>1</v>
      </c>
      <c r="U1136" s="13">
        <f>SUMIFS('Fielding Data'!E:E,'Fielding Data'!$A:$A,'Hitting Data'!$A1136)</f>
        <v>10</v>
      </c>
      <c r="V1136" s="13">
        <f>SUMIFS('Fielding Data'!F:F,'Fielding Data'!$A:$A,'Hitting Data'!$A1136)</f>
        <v>19</v>
      </c>
      <c r="W1136" s="13">
        <f>SUMIFS('Fielding Data'!G:G,'Fielding Data'!$A:$A,'Hitting Data'!$A1136)</f>
        <v>3</v>
      </c>
      <c r="X1136" s="13">
        <f>SUMIFS('Fielding Data'!H:H,'Fielding Data'!$A:$A,'Hitting Data'!$A1136)</f>
        <v>1</v>
      </c>
    </row>
    <row r="1137" spans="1:24" x14ac:dyDescent="0.3">
      <c r="A1137" s="13" t="str">
        <f t="shared" si="17"/>
        <v>zaungr012010</v>
      </c>
      <c r="B1137" s="16" t="s">
        <v>224</v>
      </c>
      <c r="C1137" s="16">
        <v>2010</v>
      </c>
      <c r="D1137" s="16">
        <v>28</v>
      </c>
      <c r="E1137" s="16">
        <v>102</v>
      </c>
      <c r="F1137" s="16">
        <v>11</v>
      </c>
      <c r="G1137" s="16">
        <v>27</v>
      </c>
      <c r="H1137" s="16">
        <v>7</v>
      </c>
      <c r="I1137" s="16">
        <v>0</v>
      </c>
      <c r="J1137" s="16">
        <v>2</v>
      </c>
      <c r="K1137" s="16">
        <v>14</v>
      </c>
      <c r="L1137" s="16">
        <v>0</v>
      </c>
      <c r="M1137" s="16">
        <v>0</v>
      </c>
      <c r="N1137" s="16">
        <v>11</v>
      </c>
      <c r="O1137" s="16">
        <v>12</v>
      </c>
      <c r="P1137" s="13" t="str">
        <f>IFERROR(VLOOKUP($A1137,'Fielding Data'!$A:$H,MATCH(P$1,'Fielding Data'!$A$1:$H$1,0),0),"Other")</f>
        <v>C</v>
      </c>
      <c r="Q1137" s="13">
        <f>IFERROR(VLOOKUP($A1137,'Fielding Data'!$A:$H,MATCH(Q$1,'Fielding Data'!$A$1:$H$1,0),0),"Other")</f>
        <v>221</v>
      </c>
      <c r="R1137" s="13">
        <f>IFERROR(VLOOKUP($A1137,'Fielding Data'!$A:$H,MATCH(R$1,'Fielding Data'!$A$1:$H$1,0),0),"Other")</f>
        <v>13</v>
      </c>
      <c r="S1137" s="13">
        <f>IFERROR(VLOOKUP($A1137,'Fielding Data'!$A:$H,MATCH(S$1,'Fielding Data'!$A$1:$H$1,0),0),"Other")</f>
        <v>2</v>
      </c>
      <c r="T1137" s="13">
        <f>IFERROR(VLOOKUP($A1137,'Fielding Data'!$A:$H,MATCH(T$1,'Fielding Data'!$A$1:$H$1,0),0),"Other")</f>
        <v>4</v>
      </c>
      <c r="U1137" s="13">
        <f>SUMIFS('Fielding Data'!E:E,'Fielding Data'!$A:$A,'Hitting Data'!$A1137)</f>
        <v>221</v>
      </c>
      <c r="V1137" s="13">
        <f>SUMIFS('Fielding Data'!F:F,'Fielding Data'!$A:$A,'Hitting Data'!$A1137)</f>
        <v>13</v>
      </c>
      <c r="W1137" s="13">
        <f>SUMIFS('Fielding Data'!G:G,'Fielding Data'!$A:$A,'Hitting Data'!$A1137)</f>
        <v>2</v>
      </c>
      <c r="X1137" s="13">
        <f>SUMIFS('Fielding Data'!H:H,'Fielding Data'!$A:$A,'Hitting Data'!$A1137)</f>
        <v>4</v>
      </c>
    </row>
    <row r="1138" spans="1:24" x14ac:dyDescent="0.3">
      <c r="A1138" s="13" t="str">
        <f t="shared" si="17"/>
        <v>zawadla012010</v>
      </c>
      <c r="B1138" s="16" t="s">
        <v>1417</v>
      </c>
      <c r="C1138" s="16">
        <v>2010</v>
      </c>
      <c r="D1138" s="16">
        <v>20</v>
      </c>
      <c r="E1138" s="16">
        <v>35</v>
      </c>
      <c r="F1138" s="16">
        <v>4</v>
      </c>
      <c r="G1138" s="16">
        <v>7</v>
      </c>
      <c r="H1138" s="16">
        <v>2</v>
      </c>
      <c r="I1138" s="16">
        <v>0</v>
      </c>
      <c r="J1138" s="16">
        <v>0</v>
      </c>
      <c r="K1138" s="16">
        <v>1</v>
      </c>
      <c r="L1138" s="16">
        <v>1</v>
      </c>
      <c r="M1138" s="16">
        <v>0</v>
      </c>
      <c r="N1138" s="16">
        <v>5</v>
      </c>
      <c r="O1138" s="16">
        <v>7</v>
      </c>
      <c r="P1138" s="13" t="str">
        <f>IFERROR(VLOOKUP($A1138,'Fielding Data'!$A:$H,MATCH(P$1,'Fielding Data'!$A$1:$H$1,0),0),"Other")</f>
        <v>2B</v>
      </c>
      <c r="Q1138" s="13">
        <f>IFERROR(VLOOKUP($A1138,'Fielding Data'!$A:$H,MATCH(Q$1,'Fielding Data'!$A$1:$H$1,0),0),"Other")</f>
        <v>9</v>
      </c>
      <c r="R1138" s="13">
        <f>IFERROR(VLOOKUP($A1138,'Fielding Data'!$A:$H,MATCH(R$1,'Fielding Data'!$A$1:$H$1,0),0),"Other")</f>
        <v>18</v>
      </c>
      <c r="S1138" s="13">
        <f>IFERROR(VLOOKUP($A1138,'Fielding Data'!$A:$H,MATCH(S$1,'Fielding Data'!$A$1:$H$1,0),0),"Other")</f>
        <v>2</v>
      </c>
      <c r="T1138" s="13">
        <f>IFERROR(VLOOKUP($A1138,'Fielding Data'!$A:$H,MATCH(T$1,'Fielding Data'!$A$1:$H$1,0),0),"Other")</f>
        <v>2</v>
      </c>
      <c r="U1138" s="13">
        <f>SUMIFS('Fielding Data'!E:E,'Fielding Data'!$A:$A,'Hitting Data'!$A1138)</f>
        <v>12</v>
      </c>
      <c r="V1138" s="13">
        <f>SUMIFS('Fielding Data'!F:F,'Fielding Data'!$A:$A,'Hitting Data'!$A1138)</f>
        <v>27</v>
      </c>
      <c r="W1138" s="13">
        <f>SUMIFS('Fielding Data'!G:G,'Fielding Data'!$A:$A,'Hitting Data'!$A1138)</f>
        <v>2</v>
      </c>
      <c r="X1138" s="13">
        <f>SUMIFS('Fielding Data'!H:H,'Fielding Data'!$A:$A,'Hitting Data'!$A1138)</f>
        <v>4</v>
      </c>
    </row>
    <row r="1139" spans="1:24" x14ac:dyDescent="0.3">
      <c r="A1139" s="13" t="str">
        <f t="shared" si="17"/>
        <v>zieglbr012010</v>
      </c>
      <c r="B1139" s="16" t="s">
        <v>1037</v>
      </c>
      <c r="C1139" s="16">
        <v>2010</v>
      </c>
      <c r="D1139" s="16">
        <v>64</v>
      </c>
      <c r="E1139" s="16">
        <v>0</v>
      </c>
      <c r="F1139" s="16">
        <v>0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3" t="str">
        <f>IFERROR(VLOOKUP($A1139,'Fielding Data'!$A:$H,MATCH(P$1,'Fielding Data'!$A$1:$H$1,0),0),"Other")</f>
        <v>P</v>
      </c>
      <c r="Q1139" s="13">
        <f>IFERROR(VLOOKUP($A1139,'Fielding Data'!$A:$H,MATCH(Q$1,'Fielding Data'!$A$1:$H$1,0),0),"Other")</f>
        <v>2</v>
      </c>
      <c r="R1139" s="13">
        <f>IFERROR(VLOOKUP($A1139,'Fielding Data'!$A:$H,MATCH(R$1,'Fielding Data'!$A$1:$H$1,0),0),"Other")</f>
        <v>13</v>
      </c>
      <c r="S1139" s="13">
        <f>IFERROR(VLOOKUP($A1139,'Fielding Data'!$A:$H,MATCH(S$1,'Fielding Data'!$A$1:$H$1,0),0),"Other")</f>
        <v>1</v>
      </c>
      <c r="T1139" s="13">
        <f>IFERROR(VLOOKUP($A1139,'Fielding Data'!$A:$H,MATCH(T$1,'Fielding Data'!$A$1:$H$1,0),0),"Other")</f>
        <v>2</v>
      </c>
      <c r="U1139" s="13">
        <f>SUMIFS('Fielding Data'!E:E,'Fielding Data'!$A:$A,'Hitting Data'!$A1139)</f>
        <v>2</v>
      </c>
      <c r="V1139" s="13">
        <f>SUMIFS('Fielding Data'!F:F,'Fielding Data'!$A:$A,'Hitting Data'!$A1139)</f>
        <v>13</v>
      </c>
      <c r="W1139" s="13">
        <f>SUMIFS('Fielding Data'!G:G,'Fielding Data'!$A:$A,'Hitting Data'!$A1139)</f>
        <v>1</v>
      </c>
      <c r="X1139" s="13">
        <f>SUMIFS('Fielding Data'!H:H,'Fielding Data'!$A:$A,'Hitting Data'!$A1139)</f>
        <v>2</v>
      </c>
    </row>
    <row r="1140" spans="1:24" x14ac:dyDescent="0.3">
      <c r="A1140" s="13" t="str">
        <f t="shared" si="17"/>
        <v>zimmejo022010</v>
      </c>
      <c r="B1140" s="16" t="s">
        <v>1214</v>
      </c>
      <c r="C1140" s="16">
        <v>2010</v>
      </c>
      <c r="D1140" s="16">
        <v>7</v>
      </c>
      <c r="E1140" s="16">
        <v>10</v>
      </c>
      <c r="F1140" s="16">
        <v>0</v>
      </c>
      <c r="G1140" s="16">
        <v>2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2</v>
      </c>
      <c r="P1140" s="13" t="str">
        <f>IFERROR(VLOOKUP($A1140,'Fielding Data'!$A:$H,MATCH(P$1,'Fielding Data'!$A$1:$H$1,0),0),"Other")</f>
        <v>P</v>
      </c>
      <c r="Q1140" s="13">
        <f>IFERROR(VLOOKUP($A1140,'Fielding Data'!$A:$H,MATCH(Q$1,'Fielding Data'!$A$1:$H$1,0),0),"Other")</f>
        <v>1</v>
      </c>
      <c r="R1140" s="13">
        <f>IFERROR(VLOOKUP($A1140,'Fielding Data'!$A:$H,MATCH(R$1,'Fielding Data'!$A$1:$H$1,0),0),"Other")</f>
        <v>2</v>
      </c>
      <c r="S1140" s="13">
        <f>IFERROR(VLOOKUP($A1140,'Fielding Data'!$A:$H,MATCH(S$1,'Fielding Data'!$A$1:$H$1,0),0),"Other")</f>
        <v>2</v>
      </c>
      <c r="T1140" s="13">
        <f>IFERROR(VLOOKUP($A1140,'Fielding Data'!$A:$H,MATCH(T$1,'Fielding Data'!$A$1:$H$1,0),0),"Other")</f>
        <v>0</v>
      </c>
      <c r="U1140" s="13">
        <f>SUMIFS('Fielding Data'!E:E,'Fielding Data'!$A:$A,'Hitting Data'!$A1140)</f>
        <v>1</v>
      </c>
      <c r="V1140" s="13">
        <f>SUMIFS('Fielding Data'!F:F,'Fielding Data'!$A:$A,'Hitting Data'!$A1140)</f>
        <v>2</v>
      </c>
      <c r="W1140" s="13">
        <f>SUMIFS('Fielding Data'!G:G,'Fielding Data'!$A:$A,'Hitting Data'!$A1140)</f>
        <v>2</v>
      </c>
      <c r="X1140" s="13">
        <f>SUMIFS('Fielding Data'!H:H,'Fielding Data'!$A:$A,'Hitting Data'!$A1140)</f>
        <v>0</v>
      </c>
    </row>
    <row r="1141" spans="1:24" x14ac:dyDescent="0.3">
      <c r="A1141" s="13" t="str">
        <f t="shared" si="17"/>
        <v>zimmery012010</v>
      </c>
      <c r="B1141" s="16" t="s">
        <v>622</v>
      </c>
      <c r="C1141" s="16">
        <v>2010</v>
      </c>
      <c r="D1141" s="16">
        <v>142</v>
      </c>
      <c r="E1141" s="16">
        <v>525</v>
      </c>
      <c r="F1141" s="16">
        <v>85</v>
      </c>
      <c r="G1141" s="16">
        <v>161</v>
      </c>
      <c r="H1141" s="16">
        <v>32</v>
      </c>
      <c r="I1141" s="16">
        <v>0</v>
      </c>
      <c r="J1141" s="16">
        <v>25</v>
      </c>
      <c r="K1141" s="16">
        <v>85</v>
      </c>
      <c r="L1141" s="16">
        <v>4</v>
      </c>
      <c r="M1141" s="16">
        <v>1</v>
      </c>
      <c r="N1141" s="16">
        <v>69</v>
      </c>
      <c r="O1141" s="16">
        <v>98</v>
      </c>
      <c r="P1141" s="13" t="str">
        <f>IFERROR(VLOOKUP($A1141,'Fielding Data'!$A:$H,MATCH(P$1,'Fielding Data'!$A$1:$H$1,0),0),"Other")</f>
        <v>3B</v>
      </c>
      <c r="Q1141" s="13">
        <f>IFERROR(VLOOKUP($A1141,'Fielding Data'!$A:$H,MATCH(Q$1,'Fielding Data'!$A$1:$H$1,0),0),"Other")</f>
        <v>85</v>
      </c>
      <c r="R1141" s="13">
        <f>IFERROR(VLOOKUP($A1141,'Fielding Data'!$A:$H,MATCH(R$1,'Fielding Data'!$A$1:$H$1,0),0),"Other")</f>
        <v>242</v>
      </c>
      <c r="S1141" s="13">
        <f>IFERROR(VLOOKUP($A1141,'Fielding Data'!$A:$H,MATCH(S$1,'Fielding Data'!$A$1:$H$1,0),0),"Other")</f>
        <v>17</v>
      </c>
      <c r="T1141" s="13">
        <f>IFERROR(VLOOKUP($A1141,'Fielding Data'!$A:$H,MATCH(T$1,'Fielding Data'!$A$1:$H$1,0),0),"Other")</f>
        <v>23</v>
      </c>
      <c r="U1141" s="13">
        <f>SUMIFS('Fielding Data'!E:E,'Fielding Data'!$A:$A,'Hitting Data'!$A1141)</f>
        <v>85</v>
      </c>
      <c r="V1141" s="13">
        <f>SUMIFS('Fielding Data'!F:F,'Fielding Data'!$A:$A,'Hitting Data'!$A1141)</f>
        <v>242</v>
      </c>
      <c r="W1141" s="13">
        <f>SUMIFS('Fielding Data'!G:G,'Fielding Data'!$A:$A,'Hitting Data'!$A1141)</f>
        <v>17</v>
      </c>
      <c r="X1141" s="13">
        <f>SUMIFS('Fielding Data'!H:H,'Fielding Data'!$A:$A,'Hitting Data'!$A1141)</f>
        <v>23</v>
      </c>
    </row>
    <row r="1142" spans="1:24" x14ac:dyDescent="0.3">
      <c r="A1142" s="13" t="str">
        <f t="shared" si="17"/>
        <v>zitoba012010</v>
      </c>
      <c r="B1142" s="16" t="s">
        <v>225</v>
      </c>
      <c r="C1142" s="16">
        <v>2010</v>
      </c>
      <c r="D1142" s="16">
        <v>34</v>
      </c>
      <c r="E1142" s="16">
        <v>51</v>
      </c>
      <c r="F1142" s="16">
        <v>1</v>
      </c>
      <c r="G1142" s="16">
        <v>6</v>
      </c>
      <c r="H1142" s="16">
        <v>0</v>
      </c>
      <c r="I1142" s="16">
        <v>0</v>
      </c>
      <c r="J1142" s="16">
        <v>0</v>
      </c>
      <c r="K1142" s="16">
        <v>2</v>
      </c>
      <c r="L1142" s="16">
        <v>0</v>
      </c>
      <c r="M1142" s="16">
        <v>0</v>
      </c>
      <c r="N1142" s="16">
        <v>1</v>
      </c>
      <c r="O1142" s="16">
        <v>17</v>
      </c>
      <c r="P1142" s="13" t="str">
        <f>IFERROR(VLOOKUP($A1142,'Fielding Data'!$A:$H,MATCH(P$1,'Fielding Data'!$A$1:$H$1,0),0),"Other")</f>
        <v>P</v>
      </c>
      <c r="Q1142" s="13">
        <f>IFERROR(VLOOKUP($A1142,'Fielding Data'!$A:$H,MATCH(Q$1,'Fielding Data'!$A$1:$H$1,0),0),"Other")</f>
        <v>5</v>
      </c>
      <c r="R1142" s="13">
        <f>IFERROR(VLOOKUP($A1142,'Fielding Data'!$A:$H,MATCH(R$1,'Fielding Data'!$A$1:$H$1,0),0),"Other")</f>
        <v>22</v>
      </c>
      <c r="S1142" s="13">
        <f>IFERROR(VLOOKUP($A1142,'Fielding Data'!$A:$H,MATCH(S$1,'Fielding Data'!$A$1:$H$1,0),0),"Other")</f>
        <v>1</v>
      </c>
      <c r="T1142" s="13">
        <f>IFERROR(VLOOKUP($A1142,'Fielding Data'!$A:$H,MATCH(T$1,'Fielding Data'!$A$1:$H$1,0),0),"Other")</f>
        <v>1</v>
      </c>
      <c r="U1142" s="13">
        <f>SUMIFS('Fielding Data'!E:E,'Fielding Data'!$A:$A,'Hitting Data'!$A1142)</f>
        <v>5</v>
      </c>
      <c r="V1142" s="13">
        <f>SUMIFS('Fielding Data'!F:F,'Fielding Data'!$A:$A,'Hitting Data'!$A1142)</f>
        <v>22</v>
      </c>
      <c r="W1142" s="13">
        <f>SUMIFS('Fielding Data'!G:G,'Fielding Data'!$A:$A,'Hitting Data'!$A1142)</f>
        <v>1</v>
      </c>
      <c r="X1142" s="13">
        <f>SUMIFS('Fielding Data'!H:H,'Fielding Data'!$A:$A,'Hitting Data'!$A1142)</f>
        <v>1</v>
      </c>
    </row>
    <row r="1143" spans="1:24" x14ac:dyDescent="0.3">
      <c r="A1143" s="13" t="str">
        <f t="shared" si="17"/>
        <v>zobribe012010</v>
      </c>
      <c r="B1143" s="16" t="s">
        <v>747</v>
      </c>
      <c r="C1143" s="16">
        <v>2010</v>
      </c>
      <c r="D1143" s="16">
        <v>151</v>
      </c>
      <c r="E1143" s="16">
        <v>541</v>
      </c>
      <c r="F1143" s="16">
        <v>77</v>
      </c>
      <c r="G1143" s="16">
        <v>129</v>
      </c>
      <c r="H1143" s="16">
        <v>28</v>
      </c>
      <c r="I1143" s="16">
        <v>2</v>
      </c>
      <c r="J1143" s="16">
        <v>10</v>
      </c>
      <c r="K1143" s="16">
        <v>75</v>
      </c>
      <c r="L1143" s="16">
        <v>24</v>
      </c>
      <c r="M1143" s="16">
        <v>3</v>
      </c>
      <c r="N1143" s="16">
        <v>92</v>
      </c>
      <c r="O1143" s="16">
        <v>107</v>
      </c>
      <c r="P1143" s="13" t="str">
        <f>IFERROR(VLOOKUP($A1143,'Fielding Data'!$A:$H,MATCH(P$1,'Fielding Data'!$A$1:$H$1,0),0),"Other")</f>
        <v>1B</v>
      </c>
      <c r="Q1143" s="13">
        <f>IFERROR(VLOOKUP($A1143,'Fielding Data'!$A:$H,MATCH(Q$1,'Fielding Data'!$A$1:$H$1,0),0),"Other")</f>
        <v>77</v>
      </c>
      <c r="R1143" s="13">
        <f>IFERROR(VLOOKUP($A1143,'Fielding Data'!$A:$H,MATCH(R$1,'Fielding Data'!$A$1:$H$1,0),0),"Other")</f>
        <v>8</v>
      </c>
      <c r="S1143" s="13">
        <f>IFERROR(VLOOKUP($A1143,'Fielding Data'!$A:$H,MATCH(S$1,'Fielding Data'!$A$1:$H$1,0),0),"Other")</f>
        <v>0</v>
      </c>
      <c r="T1143" s="13">
        <f>IFERROR(VLOOKUP($A1143,'Fielding Data'!$A:$H,MATCH(T$1,'Fielding Data'!$A$1:$H$1,0),0),"Other")</f>
        <v>6</v>
      </c>
      <c r="U1143" s="13">
        <f>SUMIFS('Fielding Data'!E:E,'Fielding Data'!$A:$A,'Hitting Data'!$A1143)</f>
        <v>356</v>
      </c>
      <c r="V1143" s="13">
        <f>SUMIFS('Fielding Data'!F:F,'Fielding Data'!$A:$A,'Hitting Data'!$A1143)</f>
        <v>130</v>
      </c>
      <c r="W1143" s="13">
        <f>SUMIFS('Fielding Data'!G:G,'Fielding Data'!$A:$A,'Hitting Data'!$A1143)</f>
        <v>4</v>
      </c>
      <c r="X1143" s="13">
        <f>SUMIFS('Fielding Data'!H:H,'Fielding Data'!$A:$A,'Hitting Data'!$A1143)</f>
        <v>36</v>
      </c>
    </row>
    <row r="1144" spans="1:24" x14ac:dyDescent="0.3">
      <c r="A1144" s="13" t="str">
        <f t="shared" si="17"/>
        <v>zumayjo012010</v>
      </c>
      <c r="B1144" s="16" t="s">
        <v>748</v>
      </c>
      <c r="C1144" s="16">
        <v>2010</v>
      </c>
      <c r="D1144" s="16">
        <v>31</v>
      </c>
      <c r="E1144" s="16">
        <v>0</v>
      </c>
      <c r="F1144" s="16">
        <v>0</v>
      </c>
      <c r="G1144" s="16">
        <v>0</v>
      </c>
      <c r="H1144" s="16">
        <v>0</v>
      </c>
      <c r="I1144" s="16">
        <v>0</v>
      </c>
      <c r="J1144" s="16">
        <v>0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3" t="str">
        <f>IFERROR(VLOOKUP($A1144,'Fielding Data'!$A:$H,MATCH(P$1,'Fielding Data'!$A$1:$H$1,0),0),"Other")</f>
        <v>P</v>
      </c>
      <c r="Q1144" s="13">
        <f>IFERROR(VLOOKUP($A1144,'Fielding Data'!$A:$H,MATCH(Q$1,'Fielding Data'!$A$1:$H$1,0),0),"Other")</f>
        <v>0</v>
      </c>
      <c r="R1144" s="13">
        <f>IFERROR(VLOOKUP($A1144,'Fielding Data'!$A:$H,MATCH(R$1,'Fielding Data'!$A$1:$H$1,0),0),"Other")</f>
        <v>6</v>
      </c>
      <c r="S1144" s="13">
        <f>IFERROR(VLOOKUP($A1144,'Fielding Data'!$A:$H,MATCH(S$1,'Fielding Data'!$A$1:$H$1,0),0),"Other")</f>
        <v>0</v>
      </c>
      <c r="T1144" s="13">
        <f>IFERROR(VLOOKUP($A1144,'Fielding Data'!$A:$H,MATCH(T$1,'Fielding Data'!$A$1:$H$1,0),0),"Other")</f>
        <v>0</v>
      </c>
      <c r="U1144" s="13">
        <f>SUMIFS('Fielding Data'!E:E,'Fielding Data'!$A:$A,'Hitting Data'!$A1144)</f>
        <v>0</v>
      </c>
      <c r="V1144" s="13">
        <f>SUMIFS('Fielding Data'!F:F,'Fielding Data'!$A:$A,'Hitting Data'!$A1144)</f>
        <v>6</v>
      </c>
      <c r="W1144" s="13">
        <f>SUMIFS('Fielding Data'!G:G,'Fielding Data'!$A:$A,'Hitting Data'!$A1144)</f>
        <v>0</v>
      </c>
      <c r="X1144" s="13">
        <f>SUMIFS('Fielding Data'!H:H,'Fielding Data'!$A:$A,'Hitting Data'!$A1144)</f>
        <v>0</v>
      </c>
    </row>
    <row r="1145" spans="1:24" x14ac:dyDescent="0.3">
      <c r="A1145" s="13" t="str">
        <f t="shared" si="17"/>
        <v>abadfe012011</v>
      </c>
      <c r="B1145" s="16" t="s">
        <v>1215</v>
      </c>
      <c r="C1145" s="16">
        <v>2011</v>
      </c>
      <c r="D1145" s="16">
        <v>29</v>
      </c>
      <c r="E1145" s="16">
        <v>0</v>
      </c>
      <c r="F1145" s="16">
        <v>0</v>
      </c>
      <c r="G1145" s="16">
        <v>0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3" t="str">
        <f>IFERROR(VLOOKUP($A1145,'Fielding Data'!$A:$H,MATCH(P$1,'Fielding Data'!$A$1:$H$1,0),0),"Other")</f>
        <v>P</v>
      </c>
      <c r="Q1145" s="13">
        <f>IFERROR(VLOOKUP($A1145,'Fielding Data'!$A:$H,MATCH(Q$1,'Fielding Data'!$A$1:$H$1,0),0),"Other")</f>
        <v>1</v>
      </c>
      <c r="R1145" s="13">
        <f>IFERROR(VLOOKUP($A1145,'Fielding Data'!$A:$H,MATCH(R$1,'Fielding Data'!$A$1:$H$1,0),0),"Other")</f>
        <v>2</v>
      </c>
      <c r="S1145" s="13">
        <f>IFERROR(VLOOKUP($A1145,'Fielding Data'!$A:$H,MATCH(S$1,'Fielding Data'!$A$1:$H$1,0),0),"Other")</f>
        <v>2</v>
      </c>
      <c r="T1145" s="13">
        <f>IFERROR(VLOOKUP($A1145,'Fielding Data'!$A:$H,MATCH(T$1,'Fielding Data'!$A$1:$H$1,0),0),"Other")</f>
        <v>0</v>
      </c>
      <c r="U1145" s="13">
        <f>SUMIFS('Fielding Data'!E:E,'Fielding Data'!$A:$A,'Hitting Data'!$A1145)</f>
        <v>1</v>
      </c>
      <c r="V1145" s="13">
        <f>SUMIFS('Fielding Data'!F:F,'Fielding Data'!$A:$A,'Hitting Data'!$A1145)</f>
        <v>2</v>
      </c>
      <c r="W1145" s="13">
        <f>SUMIFS('Fielding Data'!G:G,'Fielding Data'!$A:$A,'Hitting Data'!$A1145)</f>
        <v>2</v>
      </c>
      <c r="X1145" s="13">
        <f>SUMIFS('Fielding Data'!H:H,'Fielding Data'!$A:$A,'Hitting Data'!$A1145)</f>
        <v>0</v>
      </c>
    </row>
    <row r="1146" spans="1:24" x14ac:dyDescent="0.3">
      <c r="A1146" s="13" t="str">
        <f t="shared" si="17"/>
        <v>abreubo012011</v>
      </c>
      <c r="B1146" s="16" t="s">
        <v>47</v>
      </c>
      <c r="C1146" s="16">
        <v>2011</v>
      </c>
      <c r="D1146" s="16">
        <v>142</v>
      </c>
      <c r="E1146" s="16">
        <v>502</v>
      </c>
      <c r="F1146" s="16">
        <v>54</v>
      </c>
      <c r="G1146" s="16">
        <v>127</v>
      </c>
      <c r="H1146" s="16">
        <v>30</v>
      </c>
      <c r="I1146" s="16">
        <v>1</v>
      </c>
      <c r="J1146" s="16">
        <v>8</v>
      </c>
      <c r="K1146" s="16">
        <v>60</v>
      </c>
      <c r="L1146" s="16">
        <v>21</v>
      </c>
      <c r="M1146" s="16">
        <v>5</v>
      </c>
      <c r="N1146" s="16">
        <v>78</v>
      </c>
      <c r="O1146" s="16">
        <v>113</v>
      </c>
      <c r="P1146" s="13" t="str">
        <f>IFERROR(VLOOKUP($A1146,'Fielding Data'!$A:$H,MATCH(P$1,'Fielding Data'!$A$1:$H$1,0),0),"Other")</f>
        <v>LF</v>
      </c>
      <c r="Q1146" s="13">
        <f>IFERROR(VLOOKUP($A1146,'Fielding Data'!$A:$H,MATCH(Q$1,'Fielding Data'!$A$1:$H$1,0),0),"Other")</f>
        <v>0</v>
      </c>
      <c r="R1146" s="13">
        <f>IFERROR(VLOOKUP($A1146,'Fielding Data'!$A:$H,MATCH(R$1,'Fielding Data'!$A$1:$H$1,0),0),"Other")</f>
        <v>0</v>
      </c>
      <c r="S1146" s="13">
        <f>IFERROR(VLOOKUP($A1146,'Fielding Data'!$A:$H,MATCH(S$1,'Fielding Data'!$A$1:$H$1,0),0),"Other")</f>
        <v>0</v>
      </c>
      <c r="T1146" s="13">
        <f>IFERROR(VLOOKUP($A1146,'Fielding Data'!$A:$H,MATCH(T$1,'Fielding Data'!$A$1:$H$1,0),0),"Other")</f>
        <v>0</v>
      </c>
      <c r="U1146" s="13">
        <f>SUMIFS('Fielding Data'!E:E,'Fielding Data'!$A:$A,'Hitting Data'!$A1146)</f>
        <v>29</v>
      </c>
      <c r="V1146" s="13">
        <f>SUMIFS('Fielding Data'!F:F,'Fielding Data'!$A:$A,'Hitting Data'!$A1146)</f>
        <v>2</v>
      </c>
      <c r="W1146" s="13">
        <f>SUMIFS('Fielding Data'!G:G,'Fielding Data'!$A:$A,'Hitting Data'!$A1146)</f>
        <v>1</v>
      </c>
      <c r="X1146" s="13">
        <f>SUMIFS('Fielding Data'!H:H,'Fielding Data'!$A:$A,'Hitting Data'!$A1146)</f>
        <v>0</v>
      </c>
    </row>
    <row r="1147" spans="1:24" x14ac:dyDescent="0.3">
      <c r="A1147" s="13" t="str">
        <f t="shared" si="17"/>
        <v>abreuju012011</v>
      </c>
      <c r="B1147" s="16" t="s">
        <v>1418</v>
      </c>
      <c r="C1147" s="16">
        <v>2011</v>
      </c>
      <c r="D1147" s="16">
        <v>7</v>
      </c>
      <c r="E1147" s="16">
        <v>0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3" t="str">
        <f>IFERROR(VLOOKUP($A1147,'Fielding Data'!$A:$H,MATCH(P$1,'Fielding Data'!$A$1:$H$1,0),0),"Other")</f>
        <v>P</v>
      </c>
      <c r="Q1147" s="13">
        <f>IFERROR(VLOOKUP($A1147,'Fielding Data'!$A:$H,MATCH(Q$1,'Fielding Data'!$A$1:$H$1,0),0),"Other")</f>
        <v>1</v>
      </c>
      <c r="R1147" s="13">
        <f>IFERROR(VLOOKUP($A1147,'Fielding Data'!$A:$H,MATCH(R$1,'Fielding Data'!$A$1:$H$1,0),0),"Other")</f>
        <v>0</v>
      </c>
      <c r="S1147" s="13">
        <f>IFERROR(VLOOKUP($A1147,'Fielding Data'!$A:$H,MATCH(S$1,'Fielding Data'!$A$1:$H$1,0),0),"Other")</f>
        <v>0</v>
      </c>
      <c r="T1147" s="13">
        <f>IFERROR(VLOOKUP($A1147,'Fielding Data'!$A:$H,MATCH(T$1,'Fielding Data'!$A$1:$H$1,0),0),"Other")</f>
        <v>0</v>
      </c>
      <c r="U1147" s="13">
        <f>SUMIFS('Fielding Data'!E:E,'Fielding Data'!$A:$A,'Hitting Data'!$A1147)</f>
        <v>1</v>
      </c>
      <c r="V1147" s="13">
        <f>SUMIFS('Fielding Data'!F:F,'Fielding Data'!$A:$A,'Hitting Data'!$A1147)</f>
        <v>0</v>
      </c>
      <c r="W1147" s="13">
        <f>SUMIFS('Fielding Data'!G:G,'Fielding Data'!$A:$A,'Hitting Data'!$A1147)</f>
        <v>0</v>
      </c>
      <c r="X1147" s="13">
        <f>SUMIFS('Fielding Data'!H:H,'Fielding Data'!$A:$A,'Hitting Data'!$A1147)</f>
        <v>0</v>
      </c>
    </row>
    <row r="1148" spans="1:24" x14ac:dyDescent="0.3">
      <c r="A1148" s="13" t="str">
        <f t="shared" si="17"/>
        <v>accarje012011</v>
      </c>
      <c r="B1148" s="16" t="s">
        <v>511</v>
      </c>
      <c r="C1148" s="16">
        <v>2011</v>
      </c>
      <c r="D1148" s="16">
        <v>31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3" t="str">
        <f>IFERROR(VLOOKUP($A1148,'Fielding Data'!$A:$H,MATCH(P$1,'Fielding Data'!$A$1:$H$1,0),0),"Other")</f>
        <v>P</v>
      </c>
      <c r="Q1148" s="13">
        <f>IFERROR(VLOOKUP($A1148,'Fielding Data'!$A:$H,MATCH(Q$1,'Fielding Data'!$A$1:$H$1,0),0),"Other")</f>
        <v>1</v>
      </c>
      <c r="R1148" s="13">
        <f>IFERROR(VLOOKUP($A1148,'Fielding Data'!$A:$H,MATCH(R$1,'Fielding Data'!$A$1:$H$1,0),0),"Other")</f>
        <v>5</v>
      </c>
      <c r="S1148" s="13">
        <f>IFERROR(VLOOKUP($A1148,'Fielding Data'!$A:$H,MATCH(S$1,'Fielding Data'!$A$1:$H$1,0),0),"Other")</f>
        <v>0</v>
      </c>
      <c r="T1148" s="13">
        <f>IFERROR(VLOOKUP($A1148,'Fielding Data'!$A:$H,MATCH(T$1,'Fielding Data'!$A$1:$H$1,0),0),"Other")</f>
        <v>1</v>
      </c>
      <c r="U1148" s="13">
        <f>SUMIFS('Fielding Data'!E:E,'Fielding Data'!$A:$A,'Hitting Data'!$A1148)</f>
        <v>1</v>
      </c>
      <c r="V1148" s="13">
        <f>SUMIFS('Fielding Data'!F:F,'Fielding Data'!$A:$A,'Hitting Data'!$A1148)</f>
        <v>5</v>
      </c>
      <c r="W1148" s="13">
        <f>SUMIFS('Fielding Data'!G:G,'Fielding Data'!$A:$A,'Hitting Data'!$A1148)</f>
        <v>0</v>
      </c>
      <c r="X1148" s="13">
        <f>SUMIFS('Fielding Data'!H:H,'Fielding Data'!$A:$A,'Hitting Data'!$A1148)</f>
        <v>1</v>
      </c>
    </row>
    <row r="1149" spans="1:24" x14ac:dyDescent="0.3">
      <c r="A1149" s="13" t="str">
        <f t="shared" si="17"/>
        <v>aceveal012011</v>
      </c>
      <c r="B1149" s="16" t="s">
        <v>872</v>
      </c>
      <c r="C1149" s="16">
        <v>2011</v>
      </c>
      <c r="D1149" s="16">
        <v>55</v>
      </c>
      <c r="E1149" s="16">
        <v>0</v>
      </c>
      <c r="F1149" s="16">
        <v>0</v>
      </c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3" t="str">
        <f>IFERROR(VLOOKUP($A1149,'Fielding Data'!$A:$H,MATCH(P$1,'Fielding Data'!$A$1:$H$1,0),0),"Other")</f>
        <v>P</v>
      </c>
      <c r="Q1149" s="13">
        <f>IFERROR(VLOOKUP($A1149,'Fielding Data'!$A:$H,MATCH(Q$1,'Fielding Data'!$A$1:$H$1,0),0),"Other")</f>
        <v>6</v>
      </c>
      <c r="R1149" s="13">
        <f>IFERROR(VLOOKUP($A1149,'Fielding Data'!$A:$H,MATCH(R$1,'Fielding Data'!$A$1:$H$1,0),0),"Other")</f>
        <v>5</v>
      </c>
      <c r="S1149" s="13">
        <f>IFERROR(VLOOKUP($A1149,'Fielding Data'!$A:$H,MATCH(S$1,'Fielding Data'!$A$1:$H$1,0),0),"Other")</f>
        <v>0</v>
      </c>
      <c r="T1149" s="13">
        <f>IFERROR(VLOOKUP($A1149,'Fielding Data'!$A:$H,MATCH(T$1,'Fielding Data'!$A$1:$H$1,0),0),"Other")</f>
        <v>1</v>
      </c>
      <c r="U1149" s="13">
        <f>SUMIFS('Fielding Data'!E:E,'Fielding Data'!$A:$A,'Hitting Data'!$A1149)</f>
        <v>6</v>
      </c>
      <c r="V1149" s="13">
        <f>SUMIFS('Fielding Data'!F:F,'Fielding Data'!$A:$A,'Hitting Data'!$A1149)</f>
        <v>5</v>
      </c>
      <c r="W1149" s="13">
        <f>SUMIFS('Fielding Data'!G:G,'Fielding Data'!$A:$A,'Hitting Data'!$A1149)</f>
        <v>0</v>
      </c>
      <c r="X1149" s="13">
        <f>SUMIFS('Fielding Data'!H:H,'Fielding Data'!$A:$A,'Hitting Data'!$A1149)</f>
        <v>1</v>
      </c>
    </row>
    <row r="1150" spans="1:24" x14ac:dyDescent="0.3">
      <c r="A1150" s="13" t="str">
        <f t="shared" si="17"/>
        <v>ackledu012011</v>
      </c>
      <c r="B1150" s="16" t="s">
        <v>1419</v>
      </c>
      <c r="C1150" s="16">
        <v>2011</v>
      </c>
      <c r="D1150" s="16">
        <v>90</v>
      </c>
      <c r="E1150" s="16">
        <v>333</v>
      </c>
      <c r="F1150" s="16">
        <v>39</v>
      </c>
      <c r="G1150" s="16">
        <v>91</v>
      </c>
      <c r="H1150" s="16">
        <v>16</v>
      </c>
      <c r="I1150" s="16">
        <v>7</v>
      </c>
      <c r="J1150" s="16">
        <v>6</v>
      </c>
      <c r="K1150" s="16">
        <v>36</v>
      </c>
      <c r="L1150" s="16">
        <v>6</v>
      </c>
      <c r="M1150" s="16">
        <v>0</v>
      </c>
      <c r="N1150" s="16">
        <v>40</v>
      </c>
      <c r="O1150" s="16">
        <v>79</v>
      </c>
      <c r="P1150" s="13" t="str">
        <f>IFERROR(VLOOKUP($A1150,'Fielding Data'!$A:$H,MATCH(P$1,'Fielding Data'!$A$1:$H$1,0),0),"Other")</f>
        <v>1B</v>
      </c>
      <c r="Q1150" s="13">
        <f>IFERROR(VLOOKUP($A1150,'Fielding Data'!$A:$H,MATCH(Q$1,'Fielding Data'!$A$1:$H$1,0),0),"Other")</f>
        <v>8</v>
      </c>
      <c r="R1150" s="13">
        <f>IFERROR(VLOOKUP($A1150,'Fielding Data'!$A:$H,MATCH(R$1,'Fielding Data'!$A$1:$H$1,0),0),"Other")</f>
        <v>0</v>
      </c>
      <c r="S1150" s="13">
        <f>IFERROR(VLOOKUP($A1150,'Fielding Data'!$A:$H,MATCH(S$1,'Fielding Data'!$A$1:$H$1,0),0),"Other")</f>
        <v>0</v>
      </c>
      <c r="T1150" s="13">
        <f>IFERROR(VLOOKUP($A1150,'Fielding Data'!$A:$H,MATCH(T$1,'Fielding Data'!$A$1:$H$1,0),0),"Other")</f>
        <v>0</v>
      </c>
      <c r="U1150" s="13">
        <f>SUMIFS('Fielding Data'!E:E,'Fielding Data'!$A:$A,'Hitting Data'!$A1150)</f>
        <v>152</v>
      </c>
      <c r="V1150" s="13">
        <f>SUMIFS('Fielding Data'!F:F,'Fielding Data'!$A:$A,'Hitting Data'!$A1150)</f>
        <v>225</v>
      </c>
      <c r="W1150" s="13">
        <f>SUMIFS('Fielding Data'!G:G,'Fielding Data'!$A:$A,'Hitting Data'!$A1150)</f>
        <v>6</v>
      </c>
      <c r="X1150" s="13">
        <f>SUMIFS('Fielding Data'!H:H,'Fielding Data'!$A:$A,'Hitting Data'!$A1150)</f>
        <v>49</v>
      </c>
    </row>
    <row r="1151" spans="1:24" x14ac:dyDescent="0.3">
      <c r="A1151" s="13" t="str">
        <f t="shared" si="17"/>
        <v>acostma012011</v>
      </c>
      <c r="B1151" s="16" t="s">
        <v>750</v>
      </c>
      <c r="C1151" s="16">
        <v>2011</v>
      </c>
      <c r="D1151" s="16">
        <v>44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3" t="str">
        <f>IFERROR(VLOOKUP($A1151,'Fielding Data'!$A:$H,MATCH(P$1,'Fielding Data'!$A$1:$H$1,0),0),"Other")</f>
        <v>P</v>
      </c>
      <c r="Q1151" s="13">
        <f>IFERROR(VLOOKUP($A1151,'Fielding Data'!$A:$H,MATCH(Q$1,'Fielding Data'!$A$1:$H$1,0),0),"Other")</f>
        <v>3</v>
      </c>
      <c r="R1151" s="13">
        <f>IFERROR(VLOOKUP($A1151,'Fielding Data'!$A:$H,MATCH(R$1,'Fielding Data'!$A$1:$H$1,0),0),"Other")</f>
        <v>3</v>
      </c>
      <c r="S1151" s="13">
        <f>IFERROR(VLOOKUP($A1151,'Fielding Data'!$A:$H,MATCH(S$1,'Fielding Data'!$A$1:$H$1,0),0),"Other")</f>
        <v>0</v>
      </c>
      <c r="T1151" s="13">
        <f>IFERROR(VLOOKUP($A1151,'Fielding Data'!$A:$H,MATCH(T$1,'Fielding Data'!$A$1:$H$1,0),0),"Other")</f>
        <v>0</v>
      </c>
      <c r="U1151" s="13">
        <f>SUMIFS('Fielding Data'!E:E,'Fielding Data'!$A:$A,'Hitting Data'!$A1151)</f>
        <v>3</v>
      </c>
      <c r="V1151" s="13">
        <f>SUMIFS('Fielding Data'!F:F,'Fielding Data'!$A:$A,'Hitting Data'!$A1151)</f>
        <v>3</v>
      </c>
      <c r="W1151" s="13">
        <f>SUMIFS('Fielding Data'!G:G,'Fielding Data'!$A:$A,'Hitting Data'!$A1151)</f>
        <v>0</v>
      </c>
      <c r="X1151" s="13">
        <f>SUMIFS('Fielding Data'!H:H,'Fielding Data'!$A:$A,'Hitting Data'!$A1151)</f>
        <v>0</v>
      </c>
    </row>
    <row r="1152" spans="1:24" x14ac:dyDescent="0.3">
      <c r="A1152" s="13" t="str">
        <f t="shared" si="17"/>
        <v>adamsry012011</v>
      </c>
      <c r="B1152" s="16" t="s">
        <v>1420</v>
      </c>
      <c r="C1152" s="16">
        <v>2011</v>
      </c>
      <c r="D1152" s="16">
        <v>29</v>
      </c>
      <c r="E1152" s="16">
        <v>89</v>
      </c>
      <c r="F1152" s="16">
        <v>9</v>
      </c>
      <c r="G1152" s="16">
        <v>25</v>
      </c>
      <c r="H1152" s="16">
        <v>4</v>
      </c>
      <c r="I1152" s="16">
        <v>0</v>
      </c>
      <c r="J1152" s="16">
        <v>0</v>
      </c>
      <c r="K1152" s="16">
        <v>7</v>
      </c>
      <c r="L1152" s="16">
        <v>0</v>
      </c>
      <c r="M1152" s="16">
        <v>0</v>
      </c>
      <c r="N1152" s="16">
        <v>6</v>
      </c>
      <c r="O1152" s="16">
        <v>25</v>
      </c>
      <c r="P1152" s="13" t="str">
        <f>IFERROR(VLOOKUP($A1152,'Fielding Data'!$A:$H,MATCH(P$1,'Fielding Data'!$A$1:$H$1,0),0),"Other")</f>
        <v>2B</v>
      </c>
      <c r="Q1152" s="13">
        <f>IFERROR(VLOOKUP($A1152,'Fielding Data'!$A:$H,MATCH(Q$1,'Fielding Data'!$A$1:$H$1,0),0),"Other")</f>
        <v>47</v>
      </c>
      <c r="R1152" s="13">
        <f>IFERROR(VLOOKUP($A1152,'Fielding Data'!$A:$H,MATCH(R$1,'Fielding Data'!$A$1:$H$1,0),0),"Other")</f>
        <v>62</v>
      </c>
      <c r="S1152" s="13">
        <f>IFERROR(VLOOKUP($A1152,'Fielding Data'!$A:$H,MATCH(S$1,'Fielding Data'!$A$1:$H$1,0),0),"Other")</f>
        <v>2</v>
      </c>
      <c r="T1152" s="13">
        <f>IFERROR(VLOOKUP($A1152,'Fielding Data'!$A:$H,MATCH(T$1,'Fielding Data'!$A$1:$H$1,0),0),"Other")</f>
        <v>16</v>
      </c>
      <c r="U1152" s="13">
        <f>SUMIFS('Fielding Data'!E:E,'Fielding Data'!$A:$A,'Hitting Data'!$A1152)</f>
        <v>47</v>
      </c>
      <c r="V1152" s="13">
        <f>SUMIFS('Fielding Data'!F:F,'Fielding Data'!$A:$A,'Hitting Data'!$A1152)</f>
        <v>62</v>
      </c>
      <c r="W1152" s="13">
        <f>SUMIFS('Fielding Data'!G:G,'Fielding Data'!$A:$A,'Hitting Data'!$A1152)</f>
        <v>2</v>
      </c>
      <c r="X1152" s="13">
        <f>SUMIFS('Fielding Data'!H:H,'Fielding Data'!$A:$A,'Hitting Data'!$A1152)</f>
        <v>16</v>
      </c>
    </row>
    <row r="1153" spans="1:24" x14ac:dyDescent="0.3">
      <c r="A1153" s="13" t="str">
        <f t="shared" si="17"/>
        <v>adcocna012011</v>
      </c>
      <c r="B1153" s="16" t="s">
        <v>1421</v>
      </c>
      <c r="C1153" s="16">
        <v>2011</v>
      </c>
      <c r="D1153" s="16">
        <v>24</v>
      </c>
      <c r="E1153" s="16">
        <v>0</v>
      </c>
      <c r="F1153" s="16">
        <v>0</v>
      </c>
      <c r="G1153" s="16">
        <v>0</v>
      </c>
      <c r="H1153" s="16">
        <v>0</v>
      </c>
      <c r="I1153" s="16">
        <v>0</v>
      </c>
      <c r="J1153" s="16">
        <v>0</v>
      </c>
      <c r="K1153" s="16">
        <v>0</v>
      </c>
      <c r="L1153" s="16">
        <v>0</v>
      </c>
      <c r="M1153" s="16">
        <v>0</v>
      </c>
      <c r="N1153" s="16">
        <v>0</v>
      </c>
      <c r="O1153" s="16">
        <v>0</v>
      </c>
      <c r="P1153" s="13" t="str">
        <f>IFERROR(VLOOKUP($A1153,'Fielding Data'!$A:$H,MATCH(P$1,'Fielding Data'!$A$1:$H$1,0),0),"Other")</f>
        <v>P</v>
      </c>
      <c r="Q1153" s="13">
        <f>IFERROR(VLOOKUP($A1153,'Fielding Data'!$A:$H,MATCH(Q$1,'Fielding Data'!$A$1:$H$1,0),0),"Other")</f>
        <v>7</v>
      </c>
      <c r="R1153" s="13">
        <f>IFERROR(VLOOKUP($A1153,'Fielding Data'!$A:$H,MATCH(R$1,'Fielding Data'!$A$1:$H$1,0),0),"Other")</f>
        <v>8</v>
      </c>
      <c r="S1153" s="13">
        <f>IFERROR(VLOOKUP($A1153,'Fielding Data'!$A:$H,MATCH(S$1,'Fielding Data'!$A$1:$H$1,0),0),"Other")</f>
        <v>0</v>
      </c>
      <c r="T1153" s="13">
        <f>IFERROR(VLOOKUP($A1153,'Fielding Data'!$A:$H,MATCH(T$1,'Fielding Data'!$A$1:$H$1,0),0),"Other")</f>
        <v>0</v>
      </c>
      <c r="U1153" s="13">
        <f>SUMIFS('Fielding Data'!E:E,'Fielding Data'!$A:$A,'Hitting Data'!$A1153)</f>
        <v>7</v>
      </c>
      <c r="V1153" s="13">
        <f>SUMIFS('Fielding Data'!F:F,'Fielding Data'!$A:$A,'Hitting Data'!$A1153)</f>
        <v>8</v>
      </c>
      <c r="W1153" s="13">
        <f>SUMIFS('Fielding Data'!G:G,'Fielding Data'!$A:$A,'Hitting Data'!$A1153)</f>
        <v>0</v>
      </c>
      <c r="X1153" s="13">
        <f>SUMIFS('Fielding Data'!H:H,'Fielding Data'!$A:$A,'Hitting Data'!$A1153)</f>
        <v>0</v>
      </c>
    </row>
    <row r="1154" spans="1:24" x14ac:dyDescent="0.3">
      <c r="A1154" s="13" t="str">
        <f t="shared" si="17"/>
        <v>affelje012011</v>
      </c>
      <c r="B1154" s="16" t="s">
        <v>284</v>
      </c>
      <c r="C1154" s="16">
        <v>2011</v>
      </c>
      <c r="D1154" s="16">
        <v>67</v>
      </c>
      <c r="E1154" s="16">
        <v>1</v>
      </c>
      <c r="F1154" s="16">
        <v>0</v>
      </c>
      <c r="G1154" s="16">
        <v>0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M1154" s="16">
        <v>0</v>
      </c>
      <c r="N1154" s="16">
        <v>1</v>
      </c>
      <c r="O1154" s="16">
        <v>1</v>
      </c>
      <c r="P1154" s="13" t="str">
        <f>IFERROR(VLOOKUP($A1154,'Fielding Data'!$A:$H,MATCH(P$1,'Fielding Data'!$A$1:$H$1,0),0),"Other")</f>
        <v>P</v>
      </c>
      <c r="Q1154" s="13">
        <f>IFERROR(VLOOKUP($A1154,'Fielding Data'!$A:$H,MATCH(Q$1,'Fielding Data'!$A$1:$H$1,0),0),"Other")</f>
        <v>7</v>
      </c>
      <c r="R1154" s="13">
        <f>IFERROR(VLOOKUP($A1154,'Fielding Data'!$A:$H,MATCH(R$1,'Fielding Data'!$A$1:$H$1,0),0),"Other")</f>
        <v>11</v>
      </c>
      <c r="S1154" s="13">
        <f>IFERROR(VLOOKUP($A1154,'Fielding Data'!$A:$H,MATCH(S$1,'Fielding Data'!$A$1:$H$1,0),0),"Other")</f>
        <v>0</v>
      </c>
      <c r="T1154" s="13">
        <f>IFERROR(VLOOKUP($A1154,'Fielding Data'!$A:$H,MATCH(T$1,'Fielding Data'!$A$1:$H$1,0),0),"Other")</f>
        <v>0</v>
      </c>
      <c r="U1154" s="13">
        <f>SUMIFS('Fielding Data'!E:E,'Fielding Data'!$A:$A,'Hitting Data'!$A1154)</f>
        <v>7</v>
      </c>
      <c r="V1154" s="13">
        <f>SUMIFS('Fielding Data'!F:F,'Fielding Data'!$A:$A,'Hitting Data'!$A1154)</f>
        <v>11</v>
      </c>
      <c r="W1154" s="13">
        <f>SUMIFS('Fielding Data'!G:G,'Fielding Data'!$A:$A,'Hitting Data'!$A1154)</f>
        <v>0</v>
      </c>
      <c r="X1154" s="13">
        <f>SUMIFS('Fielding Data'!H:H,'Fielding Data'!$A:$A,'Hitting Data'!$A1154)</f>
        <v>0</v>
      </c>
    </row>
    <row r="1155" spans="1:24" x14ac:dyDescent="0.3">
      <c r="A1155" s="13" t="str">
        <f t="shared" ref="A1155:A1218" si="18">(B1155&amp;C1155)</f>
        <v>alberma012011</v>
      </c>
      <c r="B1155" s="16" t="s">
        <v>623</v>
      </c>
      <c r="C1155" s="16">
        <v>2011</v>
      </c>
      <c r="D1155" s="16">
        <v>56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3" t="str">
        <f>IFERROR(VLOOKUP($A1155,'Fielding Data'!$A:$H,MATCH(P$1,'Fielding Data'!$A$1:$H$1,0),0),"Other")</f>
        <v>P</v>
      </c>
      <c r="Q1155" s="13">
        <f>IFERROR(VLOOKUP($A1155,'Fielding Data'!$A:$H,MATCH(Q$1,'Fielding Data'!$A$1:$H$1,0),0),"Other")</f>
        <v>1</v>
      </c>
      <c r="R1155" s="13">
        <f>IFERROR(VLOOKUP($A1155,'Fielding Data'!$A:$H,MATCH(R$1,'Fielding Data'!$A$1:$H$1,0),0),"Other")</f>
        <v>8</v>
      </c>
      <c r="S1155" s="13">
        <f>IFERROR(VLOOKUP($A1155,'Fielding Data'!$A:$H,MATCH(S$1,'Fielding Data'!$A$1:$H$1,0),0),"Other")</f>
        <v>1</v>
      </c>
      <c r="T1155" s="13">
        <f>IFERROR(VLOOKUP($A1155,'Fielding Data'!$A:$H,MATCH(T$1,'Fielding Data'!$A$1:$H$1,0),0),"Other")</f>
        <v>0</v>
      </c>
      <c r="U1155" s="13">
        <f>SUMIFS('Fielding Data'!E:E,'Fielding Data'!$A:$A,'Hitting Data'!$A1155)</f>
        <v>1</v>
      </c>
      <c r="V1155" s="13">
        <f>SUMIFS('Fielding Data'!F:F,'Fielding Data'!$A:$A,'Hitting Data'!$A1155)</f>
        <v>8</v>
      </c>
      <c r="W1155" s="13">
        <f>SUMIFS('Fielding Data'!G:G,'Fielding Data'!$A:$A,'Hitting Data'!$A1155)</f>
        <v>1</v>
      </c>
      <c r="X1155" s="13">
        <f>SUMIFS('Fielding Data'!H:H,'Fielding Data'!$A:$A,'Hitting Data'!$A1155)</f>
        <v>0</v>
      </c>
    </row>
    <row r="1156" spans="1:24" x14ac:dyDescent="0.3">
      <c r="A1156" s="13" t="str">
        <f t="shared" si="18"/>
        <v>albural012011</v>
      </c>
      <c r="B1156" s="16" t="s">
        <v>1422</v>
      </c>
      <c r="C1156" s="16">
        <v>2011</v>
      </c>
      <c r="D1156" s="16">
        <v>41</v>
      </c>
      <c r="E1156" s="16">
        <v>0</v>
      </c>
      <c r="F1156" s="16">
        <v>0</v>
      </c>
      <c r="G1156" s="16">
        <v>0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3" t="str">
        <f>IFERROR(VLOOKUP($A1156,'Fielding Data'!$A:$H,MATCH(P$1,'Fielding Data'!$A$1:$H$1,0),0),"Other")</f>
        <v>P</v>
      </c>
      <c r="Q1156" s="13">
        <f>IFERROR(VLOOKUP($A1156,'Fielding Data'!$A:$H,MATCH(Q$1,'Fielding Data'!$A$1:$H$1,0),0),"Other")</f>
        <v>3</v>
      </c>
      <c r="R1156" s="13">
        <f>IFERROR(VLOOKUP($A1156,'Fielding Data'!$A:$H,MATCH(R$1,'Fielding Data'!$A$1:$H$1,0),0),"Other")</f>
        <v>3</v>
      </c>
      <c r="S1156" s="13">
        <f>IFERROR(VLOOKUP($A1156,'Fielding Data'!$A:$H,MATCH(S$1,'Fielding Data'!$A$1:$H$1,0),0),"Other")</f>
        <v>0</v>
      </c>
      <c r="T1156" s="13">
        <f>IFERROR(VLOOKUP($A1156,'Fielding Data'!$A:$H,MATCH(T$1,'Fielding Data'!$A$1:$H$1,0),0),"Other")</f>
        <v>0</v>
      </c>
      <c r="U1156" s="13">
        <f>SUMIFS('Fielding Data'!E:E,'Fielding Data'!$A:$A,'Hitting Data'!$A1156)</f>
        <v>3</v>
      </c>
      <c r="V1156" s="13">
        <f>SUMIFS('Fielding Data'!F:F,'Fielding Data'!$A:$A,'Hitting Data'!$A1156)</f>
        <v>3</v>
      </c>
      <c r="W1156" s="13">
        <f>SUMIFS('Fielding Data'!G:G,'Fielding Data'!$A:$A,'Hitting Data'!$A1156)</f>
        <v>0</v>
      </c>
      <c r="X1156" s="13">
        <f>SUMIFS('Fielding Data'!H:H,'Fielding Data'!$A:$A,'Hitting Data'!$A1156)</f>
        <v>0</v>
      </c>
    </row>
    <row r="1157" spans="1:24" x14ac:dyDescent="0.3">
      <c r="A1157" s="13" t="str">
        <f t="shared" si="18"/>
        <v>alfonel012011</v>
      </c>
      <c r="B1157" s="16" t="s">
        <v>624</v>
      </c>
      <c r="C1157" s="16">
        <v>2011</v>
      </c>
      <c r="D1157" s="16">
        <v>25</v>
      </c>
      <c r="E1157" s="16">
        <v>75</v>
      </c>
      <c r="F1157" s="16">
        <v>2</v>
      </c>
      <c r="G1157" s="16">
        <v>20</v>
      </c>
      <c r="H1157" s="16">
        <v>1</v>
      </c>
      <c r="I1157" s="16">
        <v>0</v>
      </c>
      <c r="J1157" s="16">
        <v>1</v>
      </c>
      <c r="K1157" s="16">
        <v>9</v>
      </c>
      <c r="L1157" s="16">
        <v>0</v>
      </c>
      <c r="M1157" s="16">
        <v>0</v>
      </c>
      <c r="N1157" s="16">
        <v>3</v>
      </c>
      <c r="O1157" s="16">
        <v>13</v>
      </c>
      <c r="P1157" s="13" t="str">
        <f>IFERROR(VLOOKUP($A1157,'Fielding Data'!$A:$H,MATCH(P$1,'Fielding Data'!$A$1:$H$1,0),0),"Other")</f>
        <v>C</v>
      </c>
      <c r="Q1157" s="13">
        <f>IFERROR(VLOOKUP($A1157,'Fielding Data'!$A:$H,MATCH(Q$1,'Fielding Data'!$A$1:$H$1,0),0),"Other")</f>
        <v>128</v>
      </c>
      <c r="R1157" s="13">
        <f>IFERROR(VLOOKUP($A1157,'Fielding Data'!$A:$H,MATCH(R$1,'Fielding Data'!$A$1:$H$1,0),0),"Other")</f>
        <v>12</v>
      </c>
      <c r="S1157" s="13">
        <f>IFERROR(VLOOKUP($A1157,'Fielding Data'!$A:$H,MATCH(S$1,'Fielding Data'!$A$1:$H$1,0),0),"Other")</f>
        <v>5</v>
      </c>
      <c r="T1157" s="13">
        <f>IFERROR(VLOOKUP($A1157,'Fielding Data'!$A:$H,MATCH(T$1,'Fielding Data'!$A$1:$H$1,0),0),"Other")</f>
        <v>2</v>
      </c>
      <c r="U1157" s="13">
        <f>SUMIFS('Fielding Data'!E:E,'Fielding Data'!$A:$A,'Hitting Data'!$A1157)</f>
        <v>128</v>
      </c>
      <c r="V1157" s="13">
        <f>SUMIFS('Fielding Data'!F:F,'Fielding Data'!$A:$A,'Hitting Data'!$A1157)</f>
        <v>12</v>
      </c>
      <c r="W1157" s="13">
        <f>SUMIFS('Fielding Data'!G:G,'Fielding Data'!$A:$A,'Hitting Data'!$A1157)</f>
        <v>5</v>
      </c>
      <c r="X1157" s="13">
        <f>SUMIFS('Fielding Data'!H:H,'Fielding Data'!$A:$A,'Hitting Data'!$A1157)</f>
        <v>2</v>
      </c>
    </row>
    <row r="1158" spans="1:24" x14ac:dyDescent="0.3">
      <c r="A1158" s="13" t="str">
        <f t="shared" si="18"/>
        <v>almoner012011</v>
      </c>
      <c r="B1158" s="16" t="s">
        <v>227</v>
      </c>
      <c r="C1158" s="16">
        <v>2011</v>
      </c>
      <c r="D1158" s="16">
        <v>16</v>
      </c>
      <c r="E1158" s="16">
        <v>29</v>
      </c>
      <c r="F1158" s="16">
        <v>1</v>
      </c>
      <c r="G1158" s="16">
        <v>3</v>
      </c>
      <c r="H1158" s="16">
        <v>0</v>
      </c>
      <c r="I1158" s="16">
        <v>0</v>
      </c>
      <c r="J1158" s="16">
        <v>1</v>
      </c>
      <c r="K1158" s="16">
        <v>3</v>
      </c>
      <c r="L1158" s="16">
        <v>0</v>
      </c>
      <c r="M1158" s="16">
        <v>0</v>
      </c>
      <c r="N1158" s="16">
        <v>0</v>
      </c>
      <c r="O1158" s="16">
        <v>4</v>
      </c>
      <c r="P1158" s="13" t="str">
        <f>IFERROR(VLOOKUP($A1158,'Fielding Data'!$A:$H,MATCH(P$1,'Fielding Data'!$A$1:$H$1,0),0),"Other")</f>
        <v>1B</v>
      </c>
      <c r="Q1158" s="13">
        <f>IFERROR(VLOOKUP($A1158,'Fielding Data'!$A:$H,MATCH(Q$1,'Fielding Data'!$A$1:$H$1,0),0),"Other")</f>
        <v>3</v>
      </c>
      <c r="R1158" s="13">
        <f>IFERROR(VLOOKUP($A1158,'Fielding Data'!$A:$H,MATCH(R$1,'Fielding Data'!$A$1:$H$1,0),0),"Other")</f>
        <v>0</v>
      </c>
      <c r="S1158" s="13">
        <f>IFERROR(VLOOKUP($A1158,'Fielding Data'!$A:$H,MATCH(S$1,'Fielding Data'!$A$1:$H$1,0),0),"Other")</f>
        <v>0</v>
      </c>
      <c r="T1158" s="13">
        <f>IFERROR(VLOOKUP($A1158,'Fielding Data'!$A:$H,MATCH(T$1,'Fielding Data'!$A$1:$H$1,0),0),"Other")</f>
        <v>0</v>
      </c>
      <c r="U1158" s="13">
        <f>SUMIFS('Fielding Data'!E:E,'Fielding Data'!$A:$A,'Hitting Data'!$A1158)</f>
        <v>5</v>
      </c>
      <c r="V1158" s="13">
        <f>SUMIFS('Fielding Data'!F:F,'Fielding Data'!$A:$A,'Hitting Data'!$A1158)</f>
        <v>0</v>
      </c>
      <c r="W1158" s="13">
        <f>SUMIFS('Fielding Data'!G:G,'Fielding Data'!$A:$A,'Hitting Data'!$A1158)</f>
        <v>0</v>
      </c>
      <c r="X1158" s="13">
        <f>SUMIFS('Fielding Data'!H:H,'Fielding Data'!$A:$A,'Hitting Data'!$A1158)</f>
        <v>0</v>
      </c>
    </row>
    <row r="1159" spans="1:24" x14ac:dyDescent="0.3">
      <c r="A1159" s="13" t="str">
        <f t="shared" si="18"/>
        <v>alonsyo012011</v>
      </c>
      <c r="B1159" s="16" t="s">
        <v>1216</v>
      </c>
      <c r="C1159" s="16">
        <v>2011</v>
      </c>
      <c r="D1159" s="16">
        <v>47</v>
      </c>
      <c r="E1159" s="16">
        <v>88</v>
      </c>
      <c r="F1159" s="16">
        <v>9</v>
      </c>
      <c r="G1159" s="16">
        <v>29</v>
      </c>
      <c r="H1159" s="16">
        <v>4</v>
      </c>
      <c r="I1159" s="16">
        <v>0</v>
      </c>
      <c r="J1159" s="16">
        <v>5</v>
      </c>
      <c r="K1159" s="16">
        <v>15</v>
      </c>
      <c r="L1159" s="16">
        <v>0</v>
      </c>
      <c r="M1159" s="16">
        <v>0</v>
      </c>
      <c r="N1159" s="16">
        <v>10</v>
      </c>
      <c r="O1159" s="16">
        <v>21</v>
      </c>
      <c r="P1159" s="13" t="str">
        <f>IFERROR(VLOOKUP($A1159,'Fielding Data'!$A:$H,MATCH(P$1,'Fielding Data'!$A$1:$H$1,0),0),"Other")</f>
        <v>1B</v>
      </c>
      <c r="Q1159" s="13">
        <f>IFERROR(VLOOKUP($A1159,'Fielding Data'!$A:$H,MATCH(Q$1,'Fielding Data'!$A$1:$H$1,0),0),"Other")</f>
        <v>8</v>
      </c>
      <c r="R1159" s="13">
        <f>IFERROR(VLOOKUP($A1159,'Fielding Data'!$A:$H,MATCH(R$1,'Fielding Data'!$A$1:$H$1,0),0),"Other")</f>
        <v>3</v>
      </c>
      <c r="S1159" s="13">
        <f>IFERROR(VLOOKUP($A1159,'Fielding Data'!$A:$H,MATCH(S$1,'Fielding Data'!$A$1:$H$1,0),0),"Other")</f>
        <v>0</v>
      </c>
      <c r="T1159" s="13">
        <f>IFERROR(VLOOKUP($A1159,'Fielding Data'!$A:$H,MATCH(T$1,'Fielding Data'!$A$1:$H$1,0),0),"Other")</f>
        <v>0</v>
      </c>
      <c r="U1159" s="13">
        <f>SUMIFS('Fielding Data'!E:E,'Fielding Data'!$A:$A,'Hitting Data'!$A1159)</f>
        <v>30</v>
      </c>
      <c r="V1159" s="13">
        <f>SUMIFS('Fielding Data'!F:F,'Fielding Data'!$A:$A,'Hitting Data'!$A1159)</f>
        <v>4</v>
      </c>
      <c r="W1159" s="13">
        <f>SUMIFS('Fielding Data'!G:G,'Fielding Data'!$A:$A,'Hitting Data'!$A1159)</f>
        <v>1</v>
      </c>
      <c r="X1159" s="13">
        <f>SUMIFS('Fielding Data'!H:H,'Fielding Data'!$A:$A,'Hitting Data'!$A1159)</f>
        <v>0</v>
      </c>
    </row>
    <row r="1160" spans="1:24" x14ac:dyDescent="0.3">
      <c r="A1160" s="13" t="str">
        <f t="shared" si="18"/>
        <v>altuvjo012011</v>
      </c>
      <c r="B1160" s="16" t="s">
        <v>1423</v>
      </c>
      <c r="C1160" s="16">
        <v>2011</v>
      </c>
      <c r="D1160" s="16">
        <v>57</v>
      </c>
      <c r="E1160" s="16">
        <v>221</v>
      </c>
      <c r="F1160" s="16">
        <v>26</v>
      </c>
      <c r="G1160" s="16">
        <v>61</v>
      </c>
      <c r="H1160" s="16">
        <v>10</v>
      </c>
      <c r="I1160" s="16">
        <v>1</v>
      </c>
      <c r="J1160" s="16">
        <v>2</v>
      </c>
      <c r="K1160" s="16">
        <v>12</v>
      </c>
      <c r="L1160" s="16">
        <v>7</v>
      </c>
      <c r="M1160" s="16">
        <v>3</v>
      </c>
      <c r="N1160" s="16">
        <v>5</v>
      </c>
      <c r="O1160" s="16">
        <v>29</v>
      </c>
      <c r="P1160" s="13" t="str">
        <f>IFERROR(VLOOKUP($A1160,'Fielding Data'!$A:$H,MATCH(P$1,'Fielding Data'!$A$1:$H$1,0),0),"Other")</f>
        <v>2B</v>
      </c>
      <c r="Q1160" s="13">
        <f>IFERROR(VLOOKUP($A1160,'Fielding Data'!$A:$H,MATCH(Q$1,'Fielding Data'!$A$1:$H$1,0),0),"Other")</f>
        <v>80</v>
      </c>
      <c r="R1160" s="13">
        <f>IFERROR(VLOOKUP($A1160,'Fielding Data'!$A:$H,MATCH(R$1,'Fielding Data'!$A$1:$H$1,0),0),"Other")</f>
        <v>135</v>
      </c>
      <c r="S1160" s="13">
        <f>IFERROR(VLOOKUP($A1160,'Fielding Data'!$A:$H,MATCH(S$1,'Fielding Data'!$A$1:$H$1,0),0),"Other")</f>
        <v>2</v>
      </c>
      <c r="T1160" s="13">
        <f>IFERROR(VLOOKUP($A1160,'Fielding Data'!$A:$H,MATCH(T$1,'Fielding Data'!$A$1:$H$1,0),0),"Other")</f>
        <v>25</v>
      </c>
      <c r="U1160" s="13">
        <f>SUMIFS('Fielding Data'!E:E,'Fielding Data'!$A:$A,'Hitting Data'!$A1160)</f>
        <v>80</v>
      </c>
      <c r="V1160" s="13">
        <f>SUMIFS('Fielding Data'!F:F,'Fielding Data'!$A:$A,'Hitting Data'!$A1160)</f>
        <v>135</v>
      </c>
      <c r="W1160" s="13">
        <f>SUMIFS('Fielding Data'!G:G,'Fielding Data'!$A:$A,'Hitting Data'!$A1160)</f>
        <v>2</v>
      </c>
      <c r="X1160" s="13">
        <f>SUMIFS('Fielding Data'!H:H,'Fielding Data'!$A:$A,'Hitting Data'!$A1160)</f>
        <v>25</v>
      </c>
    </row>
    <row r="1161" spans="1:24" x14ac:dyDescent="0.3">
      <c r="A1161" s="13" t="str">
        <f t="shared" si="18"/>
        <v>alvarhe012011</v>
      </c>
      <c r="B1161" s="16" t="s">
        <v>1424</v>
      </c>
      <c r="C1161" s="16">
        <v>2011</v>
      </c>
      <c r="D1161" s="16">
        <v>10</v>
      </c>
      <c r="E1161" s="16">
        <v>0</v>
      </c>
      <c r="F1161" s="16">
        <v>0</v>
      </c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3" t="str">
        <f>IFERROR(VLOOKUP($A1161,'Fielding Data'!$A:$H,MATCH(P$1,'Fielding Data'!$A$1:$H$1,0),0),"Other")</f>
        <v>P</v>
      </c>
      <c r="Q1161" s="13">
        <f>IFERROR(VLOOKUP($A1161,'Fielding Data'!$A:$H,MATCH(Q$1,'Fielding Data'!$A$1:$H$1,0),0),"Other")</f>
        <v>5</v>
      </c>
      <c r="R1161" s="13">
        <f>IFERROR(VLOOKUP($A1161,'Fielding Data'!$A:$H,MATCH(R$1,'Fielding Data'!$A$1:$H$1,0),0),"Other")</f>
        <v>13</v>
      </c>
      <c r="S1161" s="13">
        <f>IFERROR(VLOOKUP($A1161,'Fielding Data'!$A:$H,MATCH(S$1,'Fielding Data'!$A$1:$H$1,0),0),"Other")</f>
        <v>1</v>
      </c>
      <c r="T1161" s="13">
        <f>IFERROR(VLOOKUP($A1161,'Fielding Data'!$A:$H,MATCH(T$1,'Fielding Data'!$A$1:$H$1,0),0),"Other")</f>
        <v>1</v>
      </c>
      <c r="U1161" s="13">
        <f>SUMIFS('Fielding Data'!E:E,'Fielding Data'!$A:$A,'Hitting Data'!$A1161)</f>
        <v>5</v>
      </c>
      <c r="V1161" s="13">
        <f>SUMIFS('Fielding Data'!F:F,'Fielding Data'!$A:$A,'Hitting Data'!$A1161)</f>
        <v>13</v>
      </c>
      <c r="W1161" s="13">
        <f>SUMIFS('Fielding Data'!G:G,'Fielding Data'!$A:$A,'Hitting Data'!$A1161)</f>
        <v>1</v>
      </c>
      <c r="X1161" s="13">
        <f>SUMIFS('Fielding Data'!H:H,'Fielding Data'!$A:$A,'Hitting Data'!$A1161)</f>
        <v>1</v>
      </c>
    </row>
    <row r="1162" spans="1:24" x14ac:dyDescent="0.3">
      <c r="A1162" s="13" t="str">
        <f t="shared" si="18"/>
        <v>alvarpe012011</v>
      </c>
      <c r="B1162" s="16" t="s">
        <v>1217</v>
      </c>
      <c r="C1162" s="16">
        <v>2011</v>
      </c>
      <c r="D1162" s="16">
        <v>74</v>
      </c>
      <c r="E1162" s="16">
        <v>235</v>
      </c>
      <c r="F1162" s="16">
        <v>18</v>
      </c>
      <c r="G1162" s="16">
        <v>45</v>
      </c>
      <c r="H1162" s="16">
        <v>9</v>
      </c>
      <c r="I1162" s="16">
        <v>1</v>
      </c>
      <c r="J1162" s="16">
        <v>4</v>
      </c>
      <c r="K1162" s="16">
        <v>19</v>
      </c>
      <c r="L1162" s="16">
        <v>1</v>
      </c>
      <c r="M1162" s="16">
        <v>0</v>
      </c>
      <c r="N1162" s="16">
        <v>24</v>
      </c>
      <c r="O1162" s="16">
        <v>80</v>
      </c>
      <c r="P1162" s="13" t="str">
        <f>IFERROR(VLOOKUP($A1162,'Fielding Data'!$A:$H,MATCH(P$1,'Fielding Data'!$A$1:$H$1,0),0),"Other")</f>
        <v>3B</v>
      </c>
      <c r="Q1162" s="13">
        <f>IFERROR(VLOOKUP($A1162,'Fielding Data'!$A:$H,MATCH(Q$1,'Fielding Data'!$A$1:$H$1,0),0),"Other")</f>
        <v>55</v>
      </c>
      <c r="R1162" s="13">
        <f>IFERROR(VLOOKUP($A1162,'Fielding Data'!$A:$H,MATCH(R$1,'Fielding Data'!$A$1:$H$1,0),0),"Other")</f>
        <v>145</v>
      </c>
      <c r="S1162" s="13">
        <f>IFERROR(VLOOKUP($A1162,'Fielding Data'!$A:$H,MATCH(S$1,'Fielding Data'!$A$1:$H$1,0),0),"Other")</f>
        <v>14</v>
      </c>
      <c r="T1162" s="13">
        <f>IFERROR(VLOOKUP($A1162,'Fielding Data'!$A:$H,MATCH(T$1,'Fielding Data'!$A$1:$H$1,0),0),"Other")</f>
        <v>15</v>
      </c>
      <c r="U1162" s="13">
        <f>SUMIFS('Fielding Data'!E:E,'Fielding Data'!$A:$A,'Hitting Data'!$A1162)</f>
        <v>55</v>
      </c>
      <c r="V1162" s="13">
        <f>SUMIFS('Fielding Data'!F:F,'Fielding Data'!$A:$A,'Hitting Data'!$A1162)</f>
        <v>145</v>
      </c>
      <c r="W1162" s="13">
        <f>SUMIFS('Fielding Data'!G:G,'Fielding Data'!$A:$A,'Hitting Data'!$A1162)</f>
        <v>14</v>
      </c>
      <c r="X1162" s="13">
        <f>SUMIFS('Fielding Data'!H:H,'Fielding Data'!$A:$A,'Hitting Data'!$A1162)</f>
        <v>15</v>
      </c>
    </row>
    <row r="1163" spans="1:24" x14ac:dyDescent="0.3">
      <c r="A1163" s="13" t="str">
        <f t="shared" si="18"/>
        <v>amarial012011</v>
      </c>
      <c r="B1163" s="16" t="s">
        <v>1425</v>
      </c>
      <c r="C1163" s="16">
        <v>2011</v>
      </c>
      <c r="D1163" s="16">
        <v>23</v>
      </c>
      <c r="E1163" s="16">
        <v>52</v>
      </c>
      <c r="F1163" s="16">
        <v>2</v>
      </c>
      <c r="G1163" s="16">
        <v>8</v>
      </c>
      <c r="H1163" s="16">
        <v>3</v>
      </c>
      <c r="I1163" s="16">
        <v>1</v>
      </c>
      <c r="J1163" s="16">
        <v>0</v>
      </c>
      <c r="K1163" s="16">
        <v>5</v>
      </c>
      <c r="L1163" s="16">
        <v>0</v>
      </c>
      <c r="M1163" s="16">
        <v>0</v>
      </c>
      <c r="N1163" s="16">
        <v>2</v>
      </c>
      <c r="O1163" s="16">
        <v>8</v>
      </c>
      <c r="P1163" s="13" t="str">
        <f>IFERROR(VLOOKUP($A1163,'Fielding Data'!$A:$H,MATCH(P$1,'Fielding Data'!$A$1:$H$1,0),0),"Other")</f>
        <v>2B</v>
      </c>
      <c r="Q1163" s="13">
        <f>IFERROR(VLOOKUP($A1163,'Fielding Data'!$A:$H,MATCH(Q$1,'Fielding Data'!$A$1:$H$1,0),0),"Other")</f>
        <v>21</v>
      </c>
      <c r="R1163" s="13">
        <f>IFERROR(VLOOKUP($A1163,'Fielding Data'!$A:$H,MATCH(R$1,'Fielding Data'!$A$1:$H$1,0),0),"Other")</f>
        <v>33</v>
      </c>
      <c r="S1163" s="13">
        <f>IFERROR(VLOOKUP($A1163,'Fielding Data'!$A:$H,MATCH(S$1,'Fielding Data'!$A$1:$H$1,0),0),"Other")</f>
        <v>2</v>
      </c>
      <c r="T1163" s="13">
        <f>IFERROR(VLOOKUP($A1163,'Fielding Data'!$A:$H,MATCH(T$1,'Fielding Data'!$A$1:$H$1,0),0),"Other")</f>
        <v>8</v>
      </c>
      <c r="U1163" s="13">
        <f>SUMIFS('Fielding Data'!E:E,'Fielding Data'!$A:$A,'Hitting Data'!$A1163)</f>
        <v>30</v>
      </c>
      <c r="V1163" s="13">
        <f>SUMIFS('Fielding Data'!F:F,'Fielding Data'!$A:$A,'Hitting Data'!$A1163)</f>
        <v>34</v>
      </c>
      <c r="W1163" s="13">
        <f>SUMIFS('Fielding Data'!G:G,'Fielding Data'!$A:$A,'Hitting Data'!$A1163)</f>
        <v>2</v>
      </c>
      <c r="X1163" s="13">
        <f>SUMIFS('Fielding Data'!H:H,'Fielding Data'!$A:$A,'Hitting Data'!$A1163)</f>
        <v>8</v>
      </c>
    </row>
    <row r="1164" spans="1:24" x14ac:dyDescent="0.3">
      <c r="A1164" s="13" t="str">
        <f t="shared" si="18"/>
        <v>anderbr042011</v>
      </c>
      <c r="B1164" s="16" t="s">
        <v>1039</v>
      </c>
      <c r="C1164" s="16">
        <v>2011</v>
      </c>
      <c r="D1164" s="16">
        <v>13</v>
      </c>
      <c r="E1164" s="16">
        <v>1</v>
      </c>
      <c r="F1164" s="16">
        <v>0</v>
      </c>
      <c r="G1164" s="16">
        <v>0</v>
      </c>
      <c r="H1164" s="16">
        <v>0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3" t="str">
        <f>IFERROR(VLOOKUP($A1164,'Fielding Data'!$A:$H,MATCH(P$1,'Fielding Data'!$A$1:$H$1,0),0),"Other")</f>
        <v>P</v>
      </c>
      <c r="Q1164" s="13">
        <f>IFERROR(VLOOKUP($A1164,'Fielding Data'!$A:$H,MATCH(Q$1,'Fielding Data'!$A$1:$H$1,0),0),"Other")</f>
        <v>0</v>
      </c>
      <c r="R1164" s="13">
        <f>IFERROR(VLOOKUP($A1164,'Fielding Data'!$A:$H,MATCH(R$1,'Fielding Data'!$A$1:$H$1,0),0),"Other")</f>
        <v>21</v>
      </c>
      <c r="S1164" s="13">
        <f>IFERROR(VLOOKUP($A1164,'Fielding Data'!$A:$H,MATCH(S$1,'Fielding Data'!$A$1:$H$1,0),0),"Other")</f>
        <v>2</v>
      </c>
      <c r="T1164" s="13">
        <f>IFERROR(VLOOKUP($A1164,'Fielding Data'!$A:$H,MATCH(T$1,'Fielding Data'!$A$1:$H$1,0),0),"Other")</f>
        <v>1</v>
      </c>
      <c r="U1164" s="13">
        <f>SUMIFS('Fielding Data'!E:E,'Fielding Data'!$A:$A,'Hitting Data'!$A1164)</f>
        <v>0</v>
      </c>
      <c r="V1164" s="13">
        <f>SUMIFS('Fielding Data'!F:F,'Fielding Data'!$A:$A,'Hitting Data'!$A1164)</f>
        <v>21</v>
      </c>
      <c r="W1164" s="13">
        <f>SUMIFS('Fielding Data'!G:G,'Fielding Data'!$A:$A,'Hitting Data'!$A1164)</f>
        <v>2</v>
      </c>
      <c r="X1164" s="13">
        <f>SUMIFS('Fielding Data'!H:H,'Fielding Data'!$A:$A,'Hitting Data'!$A1164)</f>
        <v>1</v>
      </c>
    </row>
    <row r="1165" spans="1:24" x14ac:dyDescent="0.3">
      <c r="A1165" s="13" t="str">
        <f t="shared" si="18"/>
        <v>anderla032011</v>
      </c>
      <c r="B1165" s="16" t="s">
        <v>1220</v>
      </c>
      <c r="C1165" s="16">
        <v>2011</v>
      </c>
      <c r="D1165" s="16">
        <v>6</v>
      </c>
      <c r="E1165" s="16">
        <v>5</v>
      </c>
      <c r="F1165" s="16">
        <v>2</v>
      </c>
      <c r="G1165" s="16">
        <v>0</v>
      </c>
      <c r="H1165" s="16">
        <v>0</v>
      </c>
      <c r="I1165" s="16">
        <v>0</v>
      </c>
      <c r="J1165" s="16">
        <v>0</v>
      </c>
      <c r="K1165" s="16">
        <v>0</v>
      </c>
      <c r="L1165" s="16">
        <v>0</v>
      </c>
      <c r="M1165" s="16">
        <v>0</v>
      </c>
      <c r="N1165" s="16">
        <v>0</v>
      </c>
      <c r="O1165" s="16">
        <v>3</v>
      </c>
      <c r="P1165" s="13" t="str">
        <f>IFERROR(VLOOKUP($A1165,'Fielding Data'!$A:$H,MATCH(P$1,'Fielding Data'!$A$1:$H$1,0),0),"Other")</f>
        <v>1B</v>
      </c>
      <c r="Q1165" s="13">
        <f>IFERROR(VLOOKUP($A1165,'Fielding Data'!$A:$H,MATCH(Q$1,'Fielding Data'!$A$1:$H$1,0),0),"Other")</f>
        <v>12</v>
      </c>
      <c r="R1165" s="13">
        <f>IFERROR(VLOOKUP($A1165,'Fielding Data'!$A:$H,MATCH(R$1,'Fielding Data'!$A$1:$H$1,0),0),"Other")</f>
        <v>3</v>
      </c>
      <c r="S1165" s="13">
        <f>IFERROR(VLOOKUP($A1165,'Fielding Data'!$A:$H,MATCH(S$1,'Fielding Data'!$A$1:$H$1,0),0),"Other")</f>
        <v>1</v>
      </c>
      <c r="T1165" s="13">
        <f>IFERROR(VLOOKUP($A1165,'Fielding Data'!$A:$H,MATCH(T$1,'Fielding Data'!$A$1:$H$1,0),0),"Other")</f>
        <v>1</v>
      </c>
      <c r="U1165" s="13">
        <f>SUMIFS('Fielding Data'!E:E,'Fielding Data'!$A:$A,'Hitting Data'!$A1165)</f>
        <v>12</v>
      </c>
      <c r="V1165" s="13">
        <f>SUMIFS('Fielding Data'!F:F,'Fielding Data'!$A:$A,'Hitting Data'!$A1165)</f>
        <v>3</v>
      </c>
      <c r="W1165" s="13">
        <f>SUMIFS('Fielding Data'!G:G,'Fielding Data'!$A:$A,'Hitting Data'!$A1165)</f>
        <v>1</v>
      </c>
      <c r="X1165" s="13">
        <f>SUMIFS('Fielding Data'!H:H,'Fielding Data'!$A:$A,'Hitting Data'!$A1165)</f>
        <v>1</v>
      </c>
    </row>
    <row r="1166" spans="1:24" x14ac:dyDescent="0.3">
      <c r="A1166" s="13" t="str">
        <f t="shared" si="18"/>
        <v>andinro012011</v>
      </c>
      <c r="B1166" s="16" t="s">
        <v>512</v>
      </c>
      <c r="C1166" s="16">
        <v>2011</v>
      </c>
      <c r="D1166" s="16">
        <v>139</v>
      </c>
      <c r="E1166" s="16">
        <v>457</v>
      </c>
      <c r="F1166" s="16">
        <v>63</v>
      </c>
      <c r="G1166" s="16">
        <v>120</v>
      </c>
      <c r="H1166" s="16">
        <v>22</v>
      </c>
      <c r="I1166" s="16">
        <v>0</v>
      </c>
      <c r="J1166" s="16">
        <v>5</v>
      </c>
      <c r="K1166" s="16">
        <v>36</v>
      </c>
      <c r="L1166" s="16">
        <v>13</v>
      </c>
      <c r="M1166" s="16">
        <v>3</v>
      </c>
      <c r="N1166" s="16">
        <v>41</v>
      </c>
      <c r="O1166" s="16">
        <v>83</v>
      </c>
      <c r="P1166" s="13" t="str">
        <f>IFERROR(VLOOKUP($A1166,'Fielding Data'!$A:$H,MATCH(P$1,'Fielding Data'!$A$1:$H$1,0),0),"Other")</f>
        <v>2B</v>
      </c>
      <c r="Q1166" s="13">
        <f>IFERROR(VLOOKUP($A1166,'Fielding Data'!$A:$H,MATCH(Q$1,'Fielding Data'!$A$1:$H$1,0),0),"Other")</f>
        <v>159</v>
      </c>
      <c r="R1166" s="13">
        <f>IFERROR(VLOOKUP($A1166,'Fielding Data'!$A:$H,MATCH(R$1,'Fielding Data'!$A$1:$H$1,0),0),"Other")</f>
        <v>239</v>
      </c>
      <c r="S1166" s="13">
        <f>IFERROR(VLOOKUP($A1166,'Fielding Data'!$A:$H,MATCH(S$1,'Fielding Data'!$A$1:$H$1,0),0),"Other")</f>
        <v>4</v>
      </c>
      <c r="T1166" s="13">
        <f>IFERROR(VLOOKUP($A1166,'Fielding Data'!$A:$H,MATCH(T$1,'Fielding Data'!$A$1:$H$1,0),0),"Other")</f>
        <v>63</v>
      </c>
      <c r="U1166" s="13">
        <f>SUMIFS('Fielding Data'!E:E,'Fielding Data'!$A:$A,'Hitting Data'!$A1166)</f>
        <v>207</v>
      </c>
      <c r="V1166" s="13">
        <f>SUMIFS('Fielding Data'!F:F,'Fielding Data'!$A:$A,'Hitting Data'!$A1166)</f>
        <v>378</v>
      </c>
      <c r="W1166" s="13">
        <f>SUMIFS('Fielding Data'!G:G,'Fielding Data'!$A:$A,'Hitting Data'!$A1166)</f>
        <v>10</v>
      </c>
      <c r="X1166" s="13">
        <f>SUMIFS('Fielding Data'!H:H,'Fielding Data'!$A:$A,'Hitting Data'!$A1166)</f>
        <v>86</v>
      </c>
    </row>
    <row r="1167" spans="1:24" x14ac:dyDescent="0.3">
      <c r="A1167" s="13" t="str">
        <f t="shared" si="18"/>
        <v>andruel012011</v>
      </c>
      <c r="B1167" s="16" t="s">
        <v>1040</v>
      </c>
      <c r="C1167" s="16">
        <v>2011</v>
      </c>
      <c r="D1167" s="16">
        <v>150</v>
      </c>
      <c r="E1167" s="16">
        <v>587</v>
      </c>
      <c r="F1167" s="16">
        <v>96</v>
      </c>
      <c r="G1167" s="16">
        <v>164</v>
      </c>
      <c r="H1167" s="16">
        <v>27</v>
      </c>
      <c r="I1167" s="16">
        <v>3</v>
      </c>
      <c r="J1167" s="16">
        <v>5</v>
      </c>
      <c r="K1167" s="16">
        <v>60</v>
      </c>
      <c r="L1167" s="16">
        <v>37</v>
      </c>
      <c r="M1167" s="16">
        <v>12</v>
      </c>
      <c r="N1167" s="16">
        <v>56</v>
      </c>
      <c r="O1167" s="16">
        <v>74</v>
      </c>
      <c r="P1167" s="13" t="str">
        <f>IFERROR(VLOOKUP($A1167,'Fielding Data'!$A:$H,MATCH(P$1,'Fielding Data'!$A$1:$H$1,0),0),"Other")</f>
        <v>SS</v>
      </c>
      <c r="Q1167" s="13">
        <f>IFERROR(VLOOKUP($A1167,'Fielding Data'!$A:$H,MATCH(Q$1,'Fielding Data'!$A$1:$H$1,0),0),"Other")</f>
        <v>245</v>
      </c>
      <c r="R1167" s="13">
        <f>IFERROR(VLOOKUP($A1167,'Fielding Data'!$A:$H,MATCH(R$1,'Fielding Data'!$A$1:$H$1,0),0),"Other")</f>
        <v>407</v>
      </c>
      <c r="S1167" s="13">
        <f>IFERROR(VLOOKUP($A1167,'Fielding Data'!$A:$H,MATCH(S$1,'Fielding Data'!$A$1:$H$1,0),0),"Other")</f>
        <v>25</v>
      </c>
      <c r="T1167" s="13">
        <f>IFERROR(VLOOKUP($A1167,'Fielding Data'!$A:$H,MATCH(T$1,'Fielding Data'!$A$1:$H$1,0),0),"Other")</f>
        <v>102</v>
      </c>
      <c r="U1167" s="13">
        <f>SUMIFS('Fielding Data'!E:E,'Fielding Data'!$A:$A,'Hitting Data'!$A1167)</f>
        <v>245</v>
      </c>
      <c r="V1167" s="13">
        <f>SUMIFS('Fielding Data'!F:F,'Fielding Data'!$A:$A,'Hitting Data'!$A1167)</f>
        <v>407</v>
      </c>
      <c r="W1167" s="13">
        <f>SUMIFS('Fielding Data'!G:G,'Fielding Data'!$A:$A,'Hitting Data'!$A1167)</f>
        <v>25</v>
      </c>
      <c r="X1167" s="13">
        <f>SUMIFS('Fielding Data'!H:H,'Fielding Data'!$A:$A,'Hitting Data'!$A1167)</f>
        <v>102</v>
      </c>
    </row>
    <row r="1168" spans="1:24" x14ac:dyDescent="0.3">
      <c r="A1168" s="13" t="str">
        <f t="shared" si="18"/>
        <v>anglema012011</v>
      </c>
      <c r="B1168" s="16" t="s">
        <v>1426</v>
      </c>
      <c r="C1168" s="16">
        <v>2011</v>
      </c>
      <c r="D1168" s="16">
        <v>31</v>
      </c>
      <c r="E1168" s="16">
        <v>79</v>
      </c>
      <c r="F1168" s="16">
        <v>12</v>
      </c>
      <c r="G1168" s="16">
        <v>14</v>
      </c>
      <c r="H1168" s="16">
        <v>4</v>
      </c>
      <c r="I1168" s="16">
        <v>0</v>
      </c>
      <c r="J1168" s="16">
        <v>1</v>
      </c>
      <c r="K1168" s="16">
        <v>7</v>
      </c>
      <c r="L1168" s="16">
        <v>11</v>
      </c>
      <c r="M1168" s="16">
        <v>1</v>
      </c>
      <c r="N1168" s="16">
        <v>12</v>
      </c>
      <c r="O1168" s="16">
        <v>13</v>
      </c>
      <c r="P1168" s="13" t="str">
        <f>IFERROR(VLOOKUP($A1168,'Fielding Data'!$A:$H,MATCH(P$1,'Fielding Data'!$A$1:$H$1,0),0),"Other")</f>
        <v>CF</v>
      </c>
      <c r="Q1168" s="13">
        <f>IFERROR(VLOOKUP($A1168,'Fielding Data'!$A:$H,MATCH(Q$1,'Fielding Data'!$A$1:$H$1,0),0),"Other")</f>
        <v>0</v>
      </c>
      <c r="R1168" s="13">
        <f>IFERROR(VLOOKUP($A1168,'Fielding Data'!$A:$H,MATCH(R$1,'Fielding Data'!$A$1:$H$1,0),0),"Other")</f>
        <v>0</v>
      </c>
      <c r="S1168" s="13">
        <f>IFERROR(VLOOKUP($A1168,'Fielding Data'!$A:$H,MATCH(S$1,'Fielding Data'!$A$1:$H$1,0),0),"Other")</f>
        <v>0</v>
      </c>
      <c r="T1168" s="13">
        <f>IFERROR(VLOOKUP($A1168,'Fielding Data'!$A:$H,MATCH(T$1,'Fielding Data'!$A$1:$H$1,0),0),"Other")</f>
        <v>0</v>
      </c>
      <c r="U1168" s="13">
        <f>SUMIFS('Fielding Data'!E:E,'Fielding Data'!$A:$A,'Hitting Data'!$A1168)</f>
        <v>62</v>
      </c>
      <c r="V1168" s="13">
        <f>SUMIFS('Fielding Data'!F:F,'Fielding Data'!$A:$A,'Hitting Data'!$A1168)</f>
        <v>0</v>
      </c>
      <c r="W1168" s="13">
        <f>SUMIFS('Fielding Data'!G:G,'Fielding Data'!$A:$A,'Hitting Data'!$A1168)</f>
        <v>2</v>
      </c>
      <c r="X1168" s="13">
        <f>SUMIFS('Fielding Data'!H:H,'Fielding Data'!$A:$A,'Hitting Data'!$A1168)</f>
        <v>0</v>
      </c>
    </row>
    <row r="1169" spans="1:24" x14ac:dyDescent="0.3">
      <c r="A1169" s="13" t="str">
        <f t="shared" si="18"/>
        <v>ankieri012011</v>
      </c>
      <c r="B1169" s="16" t="s">
        <v>49</v>
      </c>
      <c r="C1169" s="16">
        <v>2011</v>
      </c>
      <c r="D1169" s="16">
        <v>122</v>
      </c>
      <c r="E1169" s="16">
        <v>380</v>
      </c>
      <c r="F1169" s="16">
        <v>46</v>
      </c>
      <c r="G1169" s="16">
        <v>91</v>
      </c>
      <c r="H1169" s="16">
        <v>20</v>
      </c>
      <c r="I1169" s="16">
        <v>0</v>
      </c>
      <c r="J1169" s="16">
        <v>9</v>
      </c>
      <c r="K1169" s="16">
        <v>37</v>
      </c>
      <c r="L1169" s="16">
        <v>10</v>
      </c>
      <c r="M1169" s="16">
        <v>3</v>
      </c>
      <c r="N1169" s="16">
        <v>29</v>
      </c>
      <c r="O1169" s="16">
        <v>96</v>
      </c>
      <c r="P1169" s="13" t="str">
        <f>IFERROR(VLOOKUP($A1169,'Fielding Data'!$A:$H,MATCH(P$1,'Fielding Data'!$A$1:$H$1,0),0),"Other")</f>
        <v>CF</v>
      </c>
      <c r="Q1169" s="13">
        <f>IFERROR(VLOOKUP($A1169,'Fielding Data'!$A:$H,MATCH(Q$1,'Fielding Data'!$A$1:$H$1,0),0),"Other")</f>
        <v>0</v>
      </c>
      <c r="R1169" s="13">
        <f>IFERROR(VLOOKUP($A1169,'Fielding Data'!$A:$H,MATCH(R$1,'Fielding Data'!$A$1:$H$1,0),0),"Other")</f>
        <v>0</v>
      </c>
      <c r="S1169" s="13">
        <f>IFERROR(VLOOKUP($A1169,'Fielding Data'!$A:$H,MATCH(S$1,'Fielding Data'!$A$1:$H$1,0),0),"Other")</f>
        <v>0</v>
      </c>
      <c r="T1169" s="13">
        <f>IFERROR(VLOOKUP($A1169,'Fielding Data'!$A:$H,MATCH(T$1,'Fielding Data'!$A$1:$H$1,0),0),"Other")</f>
        <v>0</v>
      </c>
      <c r="U1169" s="13">
        <f>SUMIFS('Fielding Data'!E:E,'Fielding Data'!$A:$A,'Hitting Data'!$A1169)</f>
        <v>245</v>
      </c>
      <c r="V1169" s="13">
        <f>SUMIFS('Fielding Data'!F:F,'Fielding Data'!$A:$A,'Hitting Data'!$A1169)</f>
        <v>9</v>
      </c>
      <c r="W1169" s="13">
        <f>SUMIFS('Fielding Data'!G:G,'Fielding Data'!$A:$A,'Hitting Data'!$A1169)</f>
        <v>1</v>
      </c>
      <c r="X1169" s="13">
        <f>SUMIFS('Fielding Data'!H:H,'Fielding Data'!$A:$A,'Hitting Data'!$A1169)</f>
        <v>0</v>
      </c>
    </row>
    <row r="1170" spans="1:24" x14ac:dyDescent="0.3">
      <c r="A1170" s="13" t="str">
        <f t="shared" si="18"/>
        <v>arencjp012011</v>
      </c>
      <c r="B1170" s="16" t="s">
        <v>1221</v>
      </c>
      <c r="C1170" s="16">
        <v>2011</v>
      </c>
      <c r="D1170" s="16">
        <v>129</v>
      </c>
      <c r="E1170" s="16">
        <v>443</v>
      </c>
      <c r="F1170" s="16">
        <v>47</v>
      </c>
      <c r="G1170" s="16">
        <v>97</v>
      </c>
      <c r="H1170" s="16">
        <v>20</v>
      </c>
      <c r="I1170" s="16">
        <v>4</v>
      </c>
      <c r="J1170" s="16">
        <v>23</v>
      </c>
      <c r="K1170" s="16">
        <v>78</v>
      </c>
      <c r="L1170" s="16">
        <v>1</v>
      </c>
      <c r="M1170" s="16">
        <v>1</v>
      </c>
      <c r="N1170" s="16">
        <v>36</v>
      </c>
      <c r="O1170" s="16">
        <v>133</v>
      </c>
      <c r="P1170" s="13" t="str">
        <f>IFERROR(VLOOKUP($A1170,'Fielding Data'!$A:$H,MATCH(P$1,'Fielding Data'!$A$1:$H$1,0),0),"Other")</f>
        <v>C</v>
      </c>
      <c r="Q1170" s="13">
        <f>IFERROR(VLOOKUP($A1170,'Fielding Data'!$A:$H,MATCH(Q$1,'Fielding Data'!$A$1:$H$1,0),0),"Other")</f>
        <v>822</v>
      </c>
      <c r="R1170" s="13">
        <f>IFERROR(VLOOKUP($A1170,'Fielding Data'!$A:$H,MATCH(R$1,'Fielding Data'!$A$1:$H$1,0),0),"Other")</f>
        <v>72</v>
      </c>
      <c r="S1170" s="13">
        <f>IFERROR(VLOOKUP($A1170,'Fielding Data'!$A:$H,MATCH(S$1,'Fielding Data'!$A$1:$H$1,0),0),"Other")</f>
        <v>6</v>
      </c>
      <c r="T1170" s="13">
        <f>IFERROR(VLOOKUP($A1170,'Fielding Data'!$A:$H,MATCH(T$1,'Fielding Data'!$A$1:$H$1,0),0),"Other")</f>
        <v>4</v>
      </c>
      <c r="U1170" s="13">
        <f>SUMIFS('Fielding Data'!E:E,'Fielding Data'!$A:$A,'Hitting Data'!$A1170)</f>
        <v>822</v>
      </c>
      <c r="V1170" s="13">
        <f>SUMIFS('Fielding Data'!F:F,'Fielding Data'!$A:$A,'Hitting Data'!$A1170)</f>
        <v>72</v>
      </c>
      <c r="W1170" s="13">
        <f>SUMIFS('Fielding Data'!G:G,'Fielding Data'!$A:$A,'Hitting Data'!$A1170)</f>
        <v>6</v>
      </c>
      <c r="X1170" s="13">
        <f>SUMIFS('Fielding Data'!H:H,'Fielding Data'!$A:$A,'Hitting Data'!$A1170)</f>
        <v>4</v>
      </c>
    </row>
    <row r="1171" spans="1:24" x14ac:dyDescent="0.3">
      <c r="A1171" s="13" t="str">
        <f t="shared" si="18"/>
        <v>arredjo012011</v>
      </c>
      <c r="B1171" s="16" t="s">
        <v>873</v>
      </c>
      <c r="C1171" s="16">
        <v>2011</v>
      </c>
      <c r="D1171" s="16">
        <v>53</v>
      </c>
      <c r="E1171" s="16">
        <v>2</v>
      </c>
      <c r="F1171" s="16">
        <v>0</v>
      </c>
      <c r="G1171" s="16">
        <v>1</v>
      </c>
      <c r="H1171" s="16">
        <v>0</v>
      </c>
      <c r="I1171" s="16">
        <v>0</v>
      </c>
      <c r="J1171" s="16">
        <v>0</v>
      </c>
      <c r="K1171" s="16">
        <v>0</v>
      </c>
      <c r="L1171" s="16">
        <v>0</v>
      </c>
      <c r="M1171" s="16">
        <v>0</v>
      </c>
      <c r="N1171" s="16">
        <v>0</v>
      </c>
      <c r="O1171" s="16">
        <v>1</v>
      </c>
      <c r="P1171" s="13" t="str">
        <f>IFERROR(VLOOKUP($A1171,'Fielding Data'!$A:$H,MATCH(P$1,'Fielding Data'!$A$1:$H$1,0),0),"Other")</f>
        <v>P</v>
      </c>
      <c r="Q1171" s="13">
        <f>IFERROR(VLOOKUP($A1171,'Fielding Data'!$A:$H,MATCH(Q$1,'Fielding Data'!$A$1:$H$1,0),0),"Other")</f>
        <v>10</v>
      </c>
      <c r="R1171" s="13">
        <f>IFERROR(VLOOKUP($A1171,'Fielding Data'!$A:$H,MATCH(R$1,'Fielding Data'!$A$1:$H$1,0),0),"Other")</f>
        <v>1</v>
      </c>
      <c r="S1171" s="13">
        <f>IFERROR(VLOOKUP($A1171,'Fielding Data'!$A:$H,MATCH(S$1,'Fielding Data'!$A$1:$H$1,0),0),"Other")</f>
        <v>0</v>
      </c>
      <c r="T1171" s="13">
        <f>IFERROR(VLOOKUP($A1171,'Fielding Data'!$A:$H,MATCH(T$1,'Fielding Data'!$A$1:$H$1,0),0),"Other")</f>
        <v>0</v>
      </c>
      <c r="U1171" s="13">
        <f>SUMIFS('Fielding Data'!E:E,'Fielding Data'!$A:$A,'Hitting Data'!$A1171)</f>
        <v>10</v>
      </c>
      <c r="V1171" s="13">
        <f>SUMIFS('Fielding Data'!F:F,'Fielding Data'!$A:$A,'Hitting Data'!$A1171)</f>
        <v>1</v>
      </c>
      <c r="W1171" s="13">
        <f>SUMIFS('Fielding Data'!G:G,'Fielding Data'!$A:$A,'Hitting Data'!$A1171)</f>
        <v>0</v>
      </c>
      <c r="X1171" s="13">
        <f>SUMIFS('Fielding Data'!H:H,'Fielding Data'!$A:$A,'Hitting Data'!$A1171)</f>
        <v>0</v>
      </c>
    </row>
    <row r="1172" spans="1:24" x14ac:dyDescent="0.3">
      <c r="A1172" s="13" t="str">
        <f t="shared" si="18"/>
        <v>arrieja012011</v>
      </c>
      <c r="B1172" s="16" t="s">
        <v>1222</v>
      </c>
      <c r="C1172" s="16">
        <v>2011</v>
      </c>
      <c r="D1172" s="16">
        <v>22</v>
      </c>
      <c r="E1172" s="16">
        <v>4</v>
      </c>
      <c r="F1172" s="16">
        <v>0</v>
      </c>
      <c r="G1172" s="16">
        <v>1</v>
      </c>
      <c r="H1172" s="16">
        <v>0</v>
      </c>
      <c r="I1172" s="16">
        <v>0</v>
      </c>
      <c r="J1172" s="16">
        <v>0</v>
      </c>
      <c r="K1172" s="16">
        <v>1</v>
      </c>
      <c r="L1172" s="16">
        <v>0</v>
      </c>
      <c r="M1172" s="16">
        <v>0</v>
      </c>
      <c r="N1172" s="16">
        <v>0</v>
      </c>
      <c r="O1172" s="16">
        <v>1</v>
      </c>
      <c r="P1172" s="13" t="str">
        <f>IFERROR(VLOOKUP($A1172,'Fielding Data'!$A:$H,MATCH(P$1,'Fielding Data'!$A$1:$H$1,0),0),"Other")</f>
        <v>P</v>
      </c>
      <c r="Q1172" s="13">
        <f>IFERROR(VLOOKUP($A1172,'Fielding Data'!$A:$H,MATCH(Q$1,'Fielding Data'!$A$1:$H$1,0),0),"Other")</f>
        <v>9</v>
      </c>
      <c r="R1172" s="13">
        <f>IFERROR(VLOOKUP($A1172,'Fielding Data'!$A:$H,MATCH(R$1,'Fielding Data'!$A$1:$H$1,0),0),"Other")</f>
        <v>16</v>
      </c>
      <c r="S1172" s="13">
        <f>IFERROR(VLOOKUP($A1172,'Fielding Data'!$A:$H,MATCH(S$1,'Fielding Data'!$A$1:$H$1,0),0),"Other")</f>
        <v>3</v>
      </c>
      <c r="T1172" s="13">
        <f>IFERROR(VLOOKUP($A1172,'Fielding Data'!$A:$H,MATCH(T$1,'Fielding Data'!$A$1:$H$1,0),0),"Other")</f>
        <v>3</v>
      </c>
      <c r="U1172" s="13">
        <f>SUMIFS('Fielding Data'!E:E,'Fielding Data'!$A:$A,'Hitting Data'!$A1172)</f>
        <v>9</v>
      </c>
      <c r="V1172" s="13">
        <f>SUMIFS('Fielding Data'!F:F,'Fielding Data'!$A:$A,'Hitting Data'!$A1172)</f>
        <v>16</v>
      </c>
      <c r="W1172" s="13">
        <f>SUMIFS('Fielding Data'!G:G,'Fielding Data'!$A:$A,'Hitting Data'!$A1172)</f>
        <v>3</v>
      </c>
      <c r="X1172" s="13">
        <f>SUMIFS('Fielding Data'!H:H,'Fielding Data'!$A:$A,'Hitting Data'!$A1172)</f>
        <v>3</v>
      </c>
    </row>
    <row r="1173" spans="1:24" x14ac:dyDescent="0.3">
      <c r="A1173" s="13" t="str">
        <f t="shared" si="18"/>
        <v>arroybr012011</v>
      </c>
      <c r="B1173" s="16" t="s">
        <v>50</v>
      </c>
      <c r="C1173" s="16">
        <v>2011</v>
      </c>
      <c r="D1173" s="16">
        <v>36</v>
      </c>
      <c r="E1173" s="16">
        <v>57</v>
      </c>
      <c r="F1173" s="16">
        <v>1</v>
      </c>
      <c r="G1173" s="16">
        <v>6</v>
      </c>
      <c r="H1173" s="16">
        <v>2</v>
      </c>
      <c r="I1173" s="16">
        <v>0</v>
      </c>
      <c r="J1173" s="16">
        <v>0</v>
      </c>
      <c r="K1173" s="16">
        <v>2</v>
      </c>
      <c r="L1173" s="16">
        <v>0</v>
      </c>
      <c r="M1173" s="16">
        <v>0</v>
      </c>
      <c r="N1173" s="16">
        <v>1</v>
      </c>
      <c r="O1173" s="16">
        <v>27</v>
      </c>
      <c r="P1173" s="13" t="str">
        <f>IFERROR(VLOOKUP($A1173,'Fielding Data'!$A:$H,MATCH(P$1,'Fielding Data'!$A$1:$H$1,0),0),"Other")</f>
        <v>P</v>
      </c>
      <c r="Q1173" s="13">
        <f>IFERROR(VLOOKUP($A1173,'Fielding Data'!$A:$H,MATCH(Q$1,'Fielding Data'!$A$1:$H$1,0),0),"Other")</f>
        <v>22</v>
      </c>
      <c r="R1173" s="13">
        <f>IFERROR(VLOOKUP($A1173,'Fielding Data'!$A:$H,MATCH(R$1,'Fielding Data'!$A$1:$H$1,0),0),"Other")</f>
        <v>30</v>
      </c>
      <c r="S1173" s="13">
        <f>IFERROR(VLOOKUP($A1173,'Fielding Data'!$A:$H,MATCH(S$1,'Fielding Data'!$A$1:$H$1,0),0),"Other")</f>
        <v>4</v>
      </c>
      <c r="T1173" s="13">
        <f>IFERROR(VLOOKUP($A1173,'Fielding Data'!$A:$H,MATCH(T$1,'Fielding Data'!$A$1:$H$1,0),0),"Other")</f>
        <v>2</v>
      </c>
      <c r="U1173" s="13">
        <f>SUMIFS('Fielding Data'!E:E,'Fielding Data'!$A:$A,'Hitting Data'!$A1173)</f>
        <v>22</v>
      </c>
      <c r="V1173" s="13">
        <f>SUMIFS('Fielding Data'!F:F,'Fielding Data'!$A:$A,'Hitting Data'!$A1173)</f>
        <v>30</v>
      </c>
      <c r="W1173" s="13">
        <f>SUMIFS('Fielding Data'!G:G,'Fielding Data'!$A:$A,'Hitting Data'!$A1173)</f>
        <v>4</v>
      </c>
      <c r="X1173" s="13">
        <f>SUMIFS('Fielding Data'!H:H,'Fielding Data'!$A:$A,'Hitting Data'!$A1173)</f>
        <v>2</v>
      </c>
    </row>
    <row r="1174" spans="1:24" x14ac:dyDescent="0.3">
      <c r="A1174" s="13" t="str">
        <f t="shared" si="18"/>
        <v>ascanjo012011</v>
      </c>
      <c r="B1174" s="16" t="s">
        <v>752</v>
      </c>
      <c r="C1174" s="16">
        <v>2011</v>
      </c>
      <c r="D1174" s="16">
        <v>8</v>
      </c>
      <c r="E1174" s="16">
        <v>0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3" t="str">
        <f>IFERROR(VLOOKUP($A1174,'Fielding Data'!$A:$H,MATCH(P$1,'Fielding Data'!$A$1:$H$1,0),0),"Other")</f>
        <v>P</v>
      </c>
      <c r="Q1174" s="13">
        <f>IFERROR(VLOOKUP($A1174,'Fielding Data'!$A:$H,MATCH(Q$1,'Fielding Data'!$A$1:$H$1,0),0),"Other")</f>
        <v>0</v>
      </c>
      <c r="R1174" s="13">
        <f>IFERROR(VLOOKUP($A1174,'Fielding Data'!$A:$H,MATCH(R$1,'Fielding Data'!$A$1:$H$1,0),0),"Other")</f>
        <v>0</v>
      </c>
      <c r="S1174" s="13">
        <f>IFERROR(VLOOKUP($A1174,'Fielding Data'!$A:$H,MATCH(S$1,'Fielding Data'!$A$1:$H$1,0),0),"Other")</f>
        <v>0</v>
      </c>
      <c r="T1174" s="13">
        <f>IFERROR(VLOOKUP($A1174,'Fielding Data'!$A:$H,MATCH(T$1,'Fielding Data'!$A$1:$H$1,0),0),"Other")</f>
        <v>0</v>
      </c>
      <c r="U1174" s="13">
        <f>SUMIFS('Fielding Data'!E:E,'Fielding Data'!$A:$A,'Hitting Data'!$A1174)</f>
        <v>0</v>
      </c>
      <c r="V1174" s="13">
        <f>SUMIFS('Fielding Data'!F:F,'Fielding Data'!$A:$A,'Hitting Data'!$A1174)</f>
        <v>0</v>
      </c>
      <c r="W1174" s="13">
        <f>SUMIFS('Fielding Data'!G:G,'Fielding Data'!$A:$A,'Hitting Data'!$A1174)</f>
        <v>0</v>
      </c>
      <c r="X1174" s="13">
        <f>SUMIFS('Fielding Data'!H:H,'Fielding Data'!$A:$A,'Hitting Data'!$A1174)</f>
        <v>0</v>
      </c>
    </row>
    <row r="1175" spans="1:24" x14ac:dyDescent="0.3">
      <c r="A1175" s="13" t="str">
        <f t="shared" si="18"/>
        <v>atchisc012011</v>
      </c>
      <c r="B1175" s="16" t="s">
        <v>416</v>
      </c>
      <c r="C1175" s="16">
        <v>2011</v>
      </c>
      <c r="D1175" s="16">
        <v>18</v>
      </c>
      <c r="E1175" s="16">
        <v>0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3" t="str">
        <f>IFERROR(VLOOKUP($A1175,'Fielding Data'!$A:$H,MATCH(P$1,'Fielding Data'!$A$1:$H$1,0),0),"Other")</f>
        <v>P</v>
      </c>
      <c r="Q1175" s="13">
        <f>IFERROR(VLOOKUP($A1175,'Fielding Data'!$A:$H,MATCH(Q$1,'Fielding Data'!$A$1:$H$1,0),0),"Other")</f>
        <v>2</v>
      </c>
      <c r="R1175" s="13">
        <f>IFERROR(VLOOKUP($A1175,'Fielding Data'!$A:$H,MATCH(R$1,'Fielding Data'!$A$1:$H$1,0),0),"Other")</f>
        <v>3</v>
      </c>
      <c r="S1175" s="13">
        <f>IFERROR(VLOOKUP($A1175,'Fielding Data'!$A:$H,MATCH(S$1,'Fielding Data'!$A$1:$H$1,0),0),"Other")</f>
        <v>1</v>
      </c>
      <c r="T1175" s="13">
        <f>IFERROR(VLOOKUP($A1175,'Fielding Data'!$A:$H,MATCH(T$1,'Fielding Data'!$A$1:$H$1,0),0),"Other")</f>
        <v>0</v>
      </c>
      <c r="U1175" s="13">
        <f>SUMIFS('Fielding Data'!E:E,'Fielding Data'!$A:$A,'Hitting Data'!$A1175)</f>
        <v>2</v>
      </c>
      <c r="V1175" s="13">
        <f>SUMIFS('Fielding Data'!F:F,'Fielding Data'!$A:$A,'Hitting Data'!$A1175)</f>
        <v>3</v>
      </c>
      <c r="W1175" s="13">
        <f>SUMIFS('Fielding Data'!G:G,'Fielding Data'!$A:$A,'Hitting Data'!$A1175)</f>
        <v>1</v>
      </c>
      <c r="X1175" s="13">
        <f>SUMIFS('Fielding Data'!H:H,'Fielding Data'!$A:$A,'Hitting Data'!$A1175)</f>
        <v>0</v>
      </c>
    </row>
    <row r="1176" spans="1:24" x14ac:dyDescent="0.3">
      <c r="A1176" s="13" t="str">
        <f t="shared" si="18"/>
        <v>atkinmi012011</v>
      </c>
      <c r="B1176" s="16" t="s">
        <v>1041</v>
      </c>
      <c r="C1176" s="16">
        <v>2011</v>
      </c>
      <c r="D1176" s="16">
        <v>3</v>
      </c>
      <c r="E1176" s="16">
        <v>0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3" t="str">
        <f>IFERROR(VLOOKUP($A1176,'Fielding Data'!$A:$H,MATCH(P$1,'Fielding Data'!$A$1:$H$1,0),0),"Other")</f>
        <v>P</v>
      </c>
      <c r="Q1176" s="13">
        <f>IFERROR(VLOOKUP($A1176,'Fielding Data'!$A:$H,MATCH(Q$1,'Fielding Data'!$A$1:$H$1,0),0),"Other")</f>
        <v>1</v>
      </c>
      <c r="R1176" s="13">
        <f>IFERROR(VLOOKUP($A1176,'Fielding Data'!$A:$H,MATCH(R$1,'Fielding Data'!$A$1:$H$1,0),0),"Other")</f>
        <v>0</v>
      </c>
      <c r="S1176" s="13">
        <f>IFERROR(VLOOKUP($A1176,'Fielding Data'!$A:$H,MATCH(S$1,'Fielding Data'!$A$1:$H$1,0),0),"Other")</f>
        <v>0</v>
      </c>
      <c r="T1176" s="13">
        <f>IFERROR(VLOOKUP($A1176,'Fielding Data'!$A:$H,MATCH(T$1,'Fielding Data'!$A$1:$H$1,0),0),"Other")</f>
        <v>0</v>
      </c>
      <c r="U1176" s="13">
        <f>SUMIFS('Fielding Data'!E:E,'Fielding Data'!$A:$A,'Hitting Data'!$A1176)</f>
        <v>1</v>
      </c>
      <c r="V1176" s="13">
        <f>SUMIFS('Fielding Data'!F:F,'Fielding Data'!$A:$A,'Hitting Data'!$A1176)</f>
        <v>0</v>
      </c>
      <c r="W1176" s="13">
        <f>SUMIFS('Fielding Data'!G:G,'Fielding Data'!$A:$A,'Hitting Data'!$A1176)</f>
        <v>0</v>
      </c>
      <c r="X1176" s="13">
        <f>SUMIFS('Fielding Data'!H:H,'Fielding Data'!$A:$A,'Hitting Data'!$A1176)</f>
        <v>0</v>
      </c>
    </row>
    <row r="1177" spans="1:24" x14ac:dyDescent="0.3">
      <c r="A1177" s="13" t="str">
        <f t="shared" si="18"/>
        <v>augenbr012011</v>
      </c>
      <c r="B1177" s="16" t="s">
        <v>1042</v>
      </c>
      <c r="C1177" s="16">
        <v>2011</v>
      </c>
      <c r="D1177" s="16">
        <v>5</v>
      </c>
      <c r="E1177" s="16">
        <v>1</v>
      </c>
      <c r="F1177" s="16">
        <v>0</v>
      </c>
      <c r="G1177" s="16">
        <v>1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3" t="str">
        <f>IFERROR(VLOOKUP($A1177,'Fielding Data'!$A:$H,MATCH(P$1,'Fielding Data'!$A$1:$H$1,0),0),"Other")</f>
        <v>P</v>
      </c>
      <c r="Q1177" s="13">
        <f>IFERROR(VLOOKUP($A1177,'Fielding Data'!$A:$H,MATCH(Q$1,'Fielding Data'!$A$1:$H$1,0),0),"Other")</f>
        <v>0</v>
      </c>
      <c r="R1177" s="13">
        <f>IFERROR(VLOOKUP($A1177,'Fielding Data'!$A:$H,MATCH(R$1,'Fielding Data'!$A$1:$H$1,0),0),"Other")</f>
        <v>1</v>
      </c>
      <c r="S1177" s="13">
        <f>IFERROR(VLOOKUP($A1177,'Fielding Data'!$A:$H,MATCH(S$1,'Fielding Data'!$A$1:$H$1,0),0),"Other")</f>
        <v>0</v>
      </c>
      <c r="T1177" s="13">
        <f>IFERROR(VLOOKUP($A1177,'Fielding Data'!$A:$H,MATCH(T$1,'Fielding Data'!$A$1:$H$1,0),0),"Other")</f>
        <v>0</v>
      </c>
      <c r="U1177" s="13">
        <f>SUMIFS('Fielding Data'!E:E,'Fielding Data'!$A:$A,'Hitting Data'!$A1177)</f>
        <v>0</v>
      </c>
      <c r="V1177" s="13">
        <f>SUMIFS('Fielding Data'!F:F,'Fielding Data'!$A:$A,'Hitting Data'!$A1177)</f>
        <v>1</v>
      </c>
      <c r="W1177" s="13">
        <f>SUMIFS('Fielding Data'!G:G,'Fielding Data'!$A:$A,'Hitting Data'!$A1177)</f>
        <v>0</v>
      </c>
      <c r="X1177" s="13">
        <f>SUMIFS('Fielding Data'!H:H,'Fielding Data'!$A:$A,'Hitting Data'!$A1177)</f>
        <v>0</v>
      </c>
    </row>
    <row r="1178" spans="1:24" x14ac:dyDescent="0.3">
      <c r="A1178" s="13" t="str">
        <f t="shared" si="18"/>
        <v>avilaal012011</v>
      </c>
      <c r="B1178" s="16" t="s">
        <v>1043</v>
      </c>
      <c r="C1178" s="16">
        <v>2011</v>
      </c>
      <c r="D1178" s="16">
        <v>141</v>
      </c>
      <c r="E1178" s="16">
        <v>464</v>
      </c>
      <c r="F1178" s="16">
        <v>63</v>
      </c>
      <c r="G1178" s="16">
        <v>137</v>
      </c>
      <c r="H1178" s="16">
        <v>33</v>
      </c>
      <c r="I1178" s="16">
        <v>4</v>
      </c>
      <c r="J1178" s="16">
        <v>19</v>
      </c>
      <c r="K1178" s="16">
        <v>82</v>
      </c>
      <c r="L1178" s="16">
        <v>3</v>
      </c>
      <c r="M1178" s="16">
        <v>1</v>
      </c>
      <c r="N1178" s="16">
        <v>73</v>
      </c>
      <c r="O1178" s="16">
        <v>131</v>
      </c>
      <c r="P1178" s="13" t="str">
        <f>IFERROR(VLOOKUP($A1178,'Fielding Data'!$A:$H,MATCH(P$1,'Fielding Data'!$A$1:$H$1,0),0),"Other")</f>
        <v>3B</v>
      </c>
      <c r="Q1178" s="13">
        <f>IFERROR(VLOOKUP($A1178,'Fielding Data'!$A:$H,MATCH(Q$1,'Fielding Data'!$A$1:$H$1,0),0),"Other")</f>
        <v>0</v>
      </c>
      <c r="R1178" s="13">
        <f>IFERROR(VLOOKUP($A1178,'Fielding Data'!$A:$H,MATCH(R$1,'Fielding Data'!$A$1:$H$1,0),0),"Other")</f>
        <v>1</v>
      </c>
      <c r="S1178" s="13">
        <f>IFERROR(VLOOKUP($A1178,'Fielding Data'!$A:$H,MATCH(S$1,'Fielding Data'!$A$1:$H$1,0),0),"Other")</f>
        <v>1</v>
      </c>
      <c r="T1178" s="13">
        <f>IFERROR(VLOOKUP($A1178,'Fielding Data'!$A:$H,MATCH(T$1,'Fielding Data'!$A$1:$H$1,0),0),"Other")</f>
        <v>0</v>
      </c>
      <c r="U1178" s="13">
        <f>SUMIFS('Fielding Data'!E:E,'Fielding Data'!$A:$A,'Hitting Data'!$A1178)</f>
        <v>940</v>
      </c>
      <c r="V1178" s="13">
        <f>SUMIFS('Fielding Data'!F:F,'Fielding Data'!$A:$A,'Hitting Data'!$A1178)</f>
        <v>74</v>
      </c>
      <c r="W1178" s="13">
        <f>SUMIFS('Fielding Data'!G:G,'Fielding Data'!$A:$A,'Hitting Data'!$A1178)</f>
        <v>6</v>
      </c>
      <c r="X1178" s="13">
        <f>SUMIFS('Fielding Data'!H:H,'Fielding Data'!$A:$A,'Hitting Data'!$A1178)</f>
        <v>14</v>
      </c>
    </row>
    <row r="1179" spans="1:24" x14ac:dyDescent="0.3">
      <c r="A1179" s="13" t="str">
        <f t="shared" si="18"/>
        <v>axelrdy012011</v>
      </c>
      <c r="B1179" s="16" t="s">
        <v>1427</v>
      </c>
      <c r="C1179" s="16">
        <v>2011</v>
      </c>
      <c r="D1179" s="16">
        <v>4</v>
      </c>
      <c r="E1179" s="16">
        <v>0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3" t="str">
        <f>IFERROR(VLOOKUP($A1179,'Fielding Data'!$A:$H,MATCH(P$1,'Fielding Data'!$A$1:$H$1,0),0),"Other")</f>
        <v>P</v>
      </c>
      <c r="Q1179" s="13">
        <f>IFERROR(VLOOKUP($A1179,'Fielding Data'!$A:$H,MATCH(Q$1,'Fielding Data'!$A$1:$H$1,0),0),"Other")</f>
        <v>3</v>
      </c>
      <c r="R1179" s="13">
        <f>IFERROR(VLOOKUP($A1179,'Fielding Data'!$A:$H,MATCH(R$1,'Fielding Data'!$A$1:$H$1,0),0),"Other")</f>
        <v>4</v>
      </c>
      <c r="S1179" s="13">
        <f>IFERROR(VLOOKUP($A1179,'Fielding Data'!$A:$H,MATCH(S$1,'Fielding Data'!$A$1:$H$1,0),0),"Other")</f>
        <v>0</v>
      </c>
      <c r="T1179" s="13">
        <f>IFERROR(VLOOKUP($A1179,'Fielding Data'!$A:$H,MATCH(T$1,'Fielding Data'!$A$1:$H$1,0),0),"Other")</f>
        <v>2</v>
      </c>
      <c r="U1179" s="13">
        <f>SUMIFS('Fielding Data'!E:E,'Fielding Data'!$A:$A,'Hitting Data'!$A1179)</f>
        <v>3</v>
      </c>
      <c r="V1179" s="13">
        <f>SUMIFS('Fielding Data'!F:F,'Fielding Data'!$A:$A,'Hitting Data'!$A1179)</f>
        <v>4</v>
      </c>
      <c r="W1179" s="13">
        <f>SUMIFS('Fielding Data'!G:G,'Fielding Data'!$A:$A,'Hitting Data'!$A1179)</f>
        <v>0</v>
      </c>
      <c r="X1179" s="13">
        <f>SUMIFS('Fielding Data'!H:H,'Fielding Data'!$A:$A,'Hitting Data'!$A1179)</f>
        <v>2</v>
      </c>
    </row>
    <row r="1180" spans="1:24" x14ac:dyDescent="0.3">
      <c r="A1180" s="13" t="str">
        <f t="shared" si="18"/>
        <v>axforjo012011</v>
      </c>
      <c r="B1180" s="16" t="s">
        <v>1044</v>
      </c>
      <c r="C1180" s="16">
        <v>2011</v>
      </c>
      <c r="D1180" s="16">
        <v>74</v>
      </c>
      <c r="E1180" s="16">
        <v>0</v>
      </c>
      <c r="F1180" s="16">
        <v>0</v>
      </c>
      <c r="G1180" s="16">
        <v>0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3" t="str">
        <f>IFERROR(VLOOKUP($A1180,'Fielding Data'!$A:$H,MATCH(P$1,'Fielding Data'!$A$1:$H$1,0),0),"Other")</f>
        <v>P</v>
      </c>
      <c r="Q1180" s="13">
        <f>IFERROR(VLOOKUP($A1180,'Fielding Data'!$A:$H,MATCH(Q$1,'Fielding Data'!$A$1:$H$1,0),0),"Other")</f>
        <v>1</v>
      </c>
      <c r="R1180" s="13">
        <f>IFERROR(VLOOKUP($A1180,'Fielding Data'!$A:$H,MATCH(R$1,'Fielding Data'!$A$1:$H$1,0),0),"Other")</f>
        <v>7</v>
      </c>
      <c r="S1180" s="13">
        <f>IFERROR(VLOOKUP($A1180,'Fielding Data'!$A:$H,MATCH(S$1,'Fielding Data'!$A$1:$H$1,0),0),"Other")</f>
        <v>2</v>
      </c>
      <c r="T1180" s="13">
        <f>IFERROR(VLOOKUP($A1180,'Fielding Data'!$A:$H,MATCH(T$1,'Fielding Data'!$A$1:$H$1,0),0),"Other")</f>
        <v>1</v>
      </c>
      <c r="U1180" s="13">
        <f>SUMIFS('Fielding Data'!E:E,'Fielding Data'!$A:$A,'Hitting Data'!$A1180)</f>
        <v>1</v>
      </c>
      <c r="V1180" s="13">
        <f>SUMIFS('Fielding Data'!F:F,'Fielding Data'!$A:$A,'Hitting Data'!$A1180)</f>
        <v>7</v>
      </c>
      <c r="W1180" s="13">
        <f>SUMIFS('Fielding Data'!G:G,'Fielding Data'!$A:$A,'Hitting Data'!$A1180)</f>
        <v>2</v>
      </c>
      <c r="X1180" s="13">
        <f>SUMIFS('Fielding Data'!H:H,'Fielding Data'!$A:$A,'Hitting Data'!$A1180)</f>
        <v>1</v>
      </c>
    </row>
    <row r="1181" spans="1:24" x14ac:dyDescent="0.3">
      <c r="A1181" s="13" t="str">
        <f t="shared" si="18"/>
        <v>ayalalu012011</v>
      </c>
      <c r="B1181" s="16" t="s">
        <v>350</v>
      </c>
      <c r="C1181" s="16">
        <v>2011</v>
      </c>
      <c r="D1181" s="16">
        <v>52</v>
      </c>
      <c r="E1181" s="16">
        <v>0</v>
      </c>
      <c r="F1181" s="16">
        <v>0</v>
      </c>
      <c r="G1181" s="16">
        <v>0</v>
      </c>
      <c r="H1181" s="16">
        <v>0</v>
      </c>
      <c r="I1181" s="16">
        <v>0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16">
        <v>0</v>
      </c>
      <c r="P1181" s="13" t="str">
        <f>IFERROR(VLOOKUP($A1181,'Fielding Data'!$A:$H,MATCH(P$1,'Fielding Data'!$A$1:$H$1,0),0),"Other")</f>
        <v>P</v>
      </c>
      <c r="Q1181" s="13">
        <f>IFERROR(VLOOKUP($A1181,'Fielding Data'!$A:$H,MATCH(Q$1,'Fielding Data'!$A$1:$H$1,0),0),"Other")</f>
        <v>2</v>
      </c>
      <c r="R1181" s="13">
        <f>IFERROR(VLOOKUP($A1181,'Fielding Data'!$A:$H,MATCH(R$1,'Fielding Data'!$A$1:$H$1,0),0),"Other")</f>
        <v>11</v>
      </c>
      <c r="S1181" s="13">
        <f>IFERROR(VLOOKUP($A1181,'Fielding Data'!$A:$H,MATCH(S$1,'Fielding Data'!$A$1:$H$1,0),0),"Other")</f>
        <v>0</v>
      </c>
      <c r="T1181" s="13">
        <f>IFERROR(VLOOKUP($A1181,'Fielding Data'!$A:$H,MATCH(T$1,'Fielding Data'!$A$1:$H$1,0),0),"Other")</f>
        <v>2</v>
      </c>
      <c r="U1181" s="13">
        <f>SUMIFS('Fielding Data'!E:E,'Fielding Data'!$A:$A,'Hitting Data'!$A1181)</f>
        <v>2</v>
      </c>
      <c r="V1181" s="13">
        <f>SUMIFS('Fielding Data'!F:F,'Fielding Data'!$A:$A,'Hitting Data'!$A1181)</f>
        <v>11</v>
      </c>
      <c r="W1181" s="13">
        <f>SUMIFS('Fielding Data'!G:G,'Fielding Data'!$A:$A,'Hitting Data'!$A1181)</f>
        <v>0</v>
      </c>
      <c r="X1181" s="13">
        <f>SUMIFS('Fielding Data'!H:H,'Fielding Data'!$A:$A,'Hitting Data'!$A1181)</f>
        <v>2</v>
      </c>
    </row>
    <row r="1182" spans="1:24" x14ac:dyDescent="0.3">
      <c r="A1182" s="13" t="str">
        <f t="shared" si="18"/>
        <v>aybarer012011</v>
      </c>
      <c r="B1182" s="16" t="s">
        <v>626</v>
      </c>
      <c r="C1182" s="16">
        <v>2011</v>
      </c>
      <c r="D1182" s="16">
        <v>143</v>
      </c>
      <c r="E1182" s="16">
        <v>556</v>
      </c>
      <c r="F1182" s="16">
        <v>71</v>
      </c>
      <c r="G1182" s="16">
        <v>155</v>
      </c>
      <c r="H1182" s="16">
        <v>33</v>
      </c>
      <c r="I1182" s="16">
        <v>8</v>
      </c>
      <c r="J1182" s="16">
        <v>10</v>
      </c>
      <c r="K1182" s="16">
        <v>59</v>
      </c>
      <c r="L1182" s="16">
        <v>30</v>
      </c>
      <c r="M1182" s="16">
        <v>6</v>
      </c>
      <c r="N1182" s="16">
        <v>31</v>
      </c>
      <c r="O1182" s="16">
        <v>68</v>
      </c>
      <c r="P1182" s="13" t="str">
        <f>IFERROR(VLOOKUP($A1182,'Fielding Data'!$A:$H,MATCH(P$1,'Fielding Data'!$A$1:$H$1,0),0),"Other")</f>
        <v>SS</v>
      </c>
      <c r="Q1182" s="13">
        <f>IFERROR(VLOOKUP($A1182,'Fielding Data'!$A:$H,MATCH(Q$1,'Fielding Data'!$A$1:$H$1,0),0),"Other")</f>
        <v>240</v>
      </c>
      <c r="R1182" s="13">
        <f>IFERROR(VLOOKUP($A1182,'Fielding Data'!$A:$H,MATCH(R$1,'Fielding Data'!$A$1:$H$1,0),0),"Other")</f>
        <v>406</v>
      </c>
      <c r="S1182" s="13">
        <f>IFERROR(VLOOKUP($A1182,'Fielding Data'!$A:$H,MATCH(S$1,'Fielding Data'!$A$1:$H$1,0),0),"Other")</f>
        <v>13</v>
      </c>
      <c r="T1182" s="13">
        <f>IFERROR(VLOOKUP($A1182,'Fielding Data'!$A:$H,MATCH(T$1,'Fielding Data'!$A$1:$H$1,0),0),"Other")</f>
        <v>102</v>
      </c>
      <c r="U1182" s="13">
        <f>SUMIFS('Fielding Data'!E:E,'Fielding Data'!$A:$A,'Hitting Data'!$A1182)</f>
        <v>240</v>
      </c>
      <c r="V1182" s="13">
        <f>SUMIFS('Fielding Data'!F:F,'Fielding Data'!$A:$A,'Hitting Data'!$A1182)</f>
        <v>406</v>
      </c>
      <c r="W1182" s="13">
        <f>SUMIFS('Fielding Data'!G:G,'Fielding Data'!$A:$A,'Hitting Data'!$A1182)</f>
        <v>13</v>
      </c>
      <c r="X1182" s="13">
        <f>SUMIFS('Fielding Data'!H:H,'Fielding Data'!$A:$A,'Hitting Data'!$A1182)</f>
        <v>102</v>
      </c>
    </row>
    <row r="1183" spans="1:24" x14ac:dyDescent="0.3">
      <c r="A1183" s="13" t="str">
        <f t="shared" si="18"/>
        <v>badenbu012011</v>
      </c>
      <c r="B1183" s="16" t="s">
        <v>875</v>
      </c>
      <c r="C1183" s="16">
        <v>2011</v>
      </c>
      <c r="D1183" s="16">
        <v>50</v>
      </c>
      <c r="E1183" s="16">
        <v>7</v>
      </c>
      <c r="F1183" s="16">
        <v>1</v>
      </c>
      <c r="G1183" s="16">
        <v>2</v>
      </c>
      <c r="H1183" s="16">
        <v>1</v>
      </c>
      <c r="I1183" s="16">
        <v>0</v>
      </c>
      <c r="J1183" s="16">
        <v>0</v>
      </c>
      <c r="K1183" s="16">
        <v>1</v>
      </c>
      <c r="L1183" s="16">
        <v>0</v>
      </c>
      <c r="M1183" s="16">
        <v>0</v>
      </c>
      <c r="N1183" s="16">
        <v>1</v>
      </c>
      <c r="O1183" s="16">
        <v>5</v>
      </c>
      <c r="P1183" s="13" t="str">
        <f>IFERROR(VLOOKUP($A1183,'Fielding Data'!$A:$H,MATCH(P$1,'Fielding Data'!$A$1:$H$1,0),0),"Other")</f>
        <v>P</v>
      </c>
      <c r="Q1183" s="13">
        <f>IFERROR(VLOOKUP($A1183,'Fielding Data'!$A:$H,MATCH(Q$1,'Fielding Data'!$A$1:$H$1,0),0),"Other")</f>
        <v>4</v>
      </c>
      <c r="R1183" s="13">
        <f>IFERROR(VLOOKUP($A1183,'Fielding Data'!$A:$H,MATCH(R$1,'Fielding Data'!$A$1:$H$1,0),0),"Other")</f>
        <v>9</v>
      </c>
      <c r="S1183" s="13">
        <f>IFERROR(VLOOKUP($A1183,'Fielding Data'!$A:$H,MATCH(S$1,'Fielding Data'!$A$1:$H$1,0),0),"Other")</f>
        <v>0</v>
      </c>
      <c r="T1183" s="13">
        <f>IFERROR(VLOOKUP($A1183,'Fielding Data'!$A:$H,MATCH(T$1,'Fielding Data'!$A$1:$H$1,0),0),"Other")</f>
        <v>0</v>
      </c>
      <c r="U1183" s="13">
        <f>SUMIFS('Fielding Data'!E:E,'Fielding Data'!$A:$A,'Hitting Data'!$A1183)</f>
        <v>4</v>
      </c>
      <c r="V1183" s="13">
        <f>SUMIFS('Fielding Data'!F:F,'Fielding Data'!$A:$A,'Hitting Data'!$A1183)</f>
        <v>9</v>
      </c>
      <c r="W1183" s="13">
        <f>SUMIFS('Fielding Data'!G:G,'Fielding Data'!$A:$A,'Hitting Data'!$A1183)</f>
        <v>0</v>
      </c>
      <c r="X1183" s="13">
        <f>SUMIFS('Fielding Data'!H:H,'Fielding Data'!$A:$A,'Hitting Data'!$A1183)</f>
        <v>0</v>
      </c>
    </row>
    <row r="1184" spans="1:24" x14ac:dyDescent="0.3">
      <c r="A1184" s="13" t="str">
        <f t="shared" si="18"/>
        <v>baezda012011</v>
      </c>
      <c r="B1184" s="16" t="s">
        <v>228</v>
      </c>
      <c r="C1184" s="16">
        <v>2011</v>
      </c>
      <c r="D1184" s="16">
        <v>29</v>
      </c>
      <c r="E1184" s="16">
        <v>2</v>
      </c>
      <c r="F1184" s="16">
        <v>0</v>
      </c>
      <c r="G1184" s="16">
        <v>0</v>
      </c>
      <c r="H1184" s="16">
        <v>0</v>
      </c>
      <c r="I1184" s="16">
        <v>0</v>
      </c>
      <c r="J1184" s="16">
        <v>0</v>
      </c>
      <c r="K1184" s="16">
        <v>0</v>
      </c>
      <c r="L1184" s="16">
        <v>0</v>
      </c>
      <c r="M1184" s="16">
        <v>0</v>
      </c>
      <c r="N1184" s="16">
        <v>0</v>
      </c>
      <c r="O1184" s="16">
        <v>1</v>
      </c>
      <c r="P1184" s="13" t="str">
        <f>IFERROR(VLOOKUP($A1184,'Fielding Data'!$A:$H,MATCH(P$1,'Fielding Data'!$A$1:$H$1,0),0),"Other")</f>
        <v>P</v>
      </c>
      <c r="Q1184" s="13">
        <f>IFERROR(VLOOKUP($A1184,'Fielding Data'!$A:$H,MATCH(Q$1,'Fielding Data'!$A$1:$H$1,0),0),"Other")</f>
        <v>3</v>
      </c>
      <c r="R1184" s="13">
        <f>IFERROR(VLOOKUP($A1184,'Fielding Data'!$A:$H,MATCH(R$1,'Fielding Data'!$A$1:$H$1,0),0),"Other")</f>
        <v>4</v>
      </c>
      <c r="S1184" s="13">
        <f>IFERROR(VLOOKUP($A1184,'Fielding Data'!$A:$H,MATCH(S$1,'Fielding Data'!$A$1:$H$1,0),0),"Other")</f>
        <v>0</v>
      </c>
      <c r="T1184" s="13">
        <f>IFERROR(VLOOKUP($A1184,'Fielding Data'!$A:$H,MATCH(T$1,'Fielding Data'!$A$1:$H$1,0),0),"Other")</f>
        <v>0</v>
      </c>
      <c r="U1184" s="13">
        <f>SUMIFS('Fielding Data'!E:E,'Fielding Data'!$A:$A,'Hitting Data'!$A1184)</f>
        <v>3</v>
      </c>
      <c r="V1184" s="13">
        <f>SUMIFS('Fielding Data'!F:F,'Fielding Data'!$A:$A,'Hitting Data'!$A1184)</f>
        <v>4</v>
      </c>
      <c r="W1184" s="13">
        <f>SUMIFS('Fielding Data'!G:G,'Fielding Data'!$A:$A,'Hitting Data'!$A1184)</f>
        <v>0</v>
      </c>
      <c r="X1184" s="13">
        <f>SUMIFS('Fielding Data'!H:H,'Fielding Data'!$A:$A,'Hitting Data'!$A1184)</f>
        <v>0</v>
      </c>
    </row>
    <row r="1185" spans="1:24" x14ac:dyDescent="0.3">
      <c r="A1185" s="13" t="str">
        <f t="shared" si="18"/>
        <v>bailean012011</v>
      </c>
      <c r="B1185" s="16" t="s">
        <v>1045</v>
      </c>
      <c r="C1185" s="16">
        <v>2011</v>
      </c>
      <c r="D1185" s="16">
        <v>42</v>
      </c>
      <c r="E1185" s="16">
        <v>0</v>
      </c>
      <c r="F1185" s="16">
        <v>0</v>
      </c>
      <c r="G1185" s="16">
        <v>0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16">
        <v>0</v>
      </c>
      <c r="P1185" s="13" t="str">
        <f>IFERROR(VLOOKUP($A1185,'Fielding Data'!$A:$H,MATCH(P$1,'Fielding Data'!$A$1:$H$1,0),0),"Other")</f>
        <v>P</v>
      </c>
      <c r="Q1185" s="13">
        <f>IFERROR(VLOOKUP($A1185,'Fielding Data'!$A:$H,MATCH(Q$1,'Fielding Data'!$A$1:$H$1,0),0),"Other")</f>
        <v>1</v>
      </c>
      <c r="R1185" s="13">
        <f>IFERROR(VLOOKUP($A1185,'Fielding Data'!$A:$H,MATCH(R$1,'Fielding Data'!$A$1:$H$1,0),0),"Other")</f>
        <v>4</v>
      </c>
      <c r="S1185" s="13">
        <f>IFERROR(VLOOKUP($A1185,'Fielding Data'!$A:$H,MATCH(S$1,'Fielding Data'!$A$1:$H$1,0),0),"Other")</f>
        <v>0</v>
      </c>
      <c r="T1185" s="13">
        <f>IFERROR(VLOOKUP($A1185,'Fielding Data'!$A:$H,MATCH(T$1,'Fielding Data'!$A$1:$H$1,0),0),"Other")</f>
        <v>0</v>
      </c>
      <c r="U1185" s="13">
        <f>SUMIFS('Fielding Data'!E:E,'Fielding Data'!$A:$A,'Hitting Data'!$A1185)</f>
        <v>1</v>
      </c>
      <c r="V1185" s="13">
        <f>SUMIFS('Fielding Data'!F:F,'Fielding Data'!$A:$A,'Hitting Data'!$A1185)</f>
        <v>4</v>
      </c>
      <c r="W1185" s="13">
        <f>SUMIFS('Fielding Data'!G:G,'Fielding Data'!$A:$A,'Hitting Data'!$A1185)</f>
        <v>0</v>
      </c>
      <c r="X1185" s="13">
        <f>SUMIFS('Fielding Data'!H:H,'Fielding Data'!$A:$A,'Hitting Data'!$A1185)</f>
        <v>0</v>
      </c>
    </row>
    <row r="1186" spans="1:24" x14ac:dyDescent="0.3">
      <c r="A1186" s="13" t="str">
        <f t="shared" si="18"/>
        <v>baileho022011</v>
      </c>
      <c r="B1186" s="16" t="s">
        <v>753</v>
      </c>
      <c r="C1186" s="16">
        <v>2011</v>
      </c>
      <c r="D1186" s="16">
        <v>23</v>
      </c>
      <c r="E1186" s="16">
        <v>39</v>
      </c>
      <c r="F1186" s="16">
        <v>7</v>
      </c>
      <c r="G1186" s="16">
        <v>11</v>
      </c>
      <c r="H1186" s="16">
        <v>2</v>
      </c>
      <c r="I1186" s="16">
        <v>0</v>
      </c>
      <c r="J1186" s="16">
        <v>0</v>
      </c>
      <c r="K1186" s="16">
        <v>2</v>
      </c>
      <c r="L1186" s="16">
        <v>0</v>
      </c>
      <c r="M1186" s="16">
        <v>0</v>
      </c>
      <c r="N1186" s="16">
        <v>1</v>
      </c>
      <c r="O1186" s="16">
        <v>11</v>
      </c>
      <c r="P1186" s="13" t="str">
        <f>IFERROR(VLOOKUP($A1186,'Fielding Data'!$A:$H,MATCH(P$1,'Fielding Data'!$A$1:$H$1,0),0),"Other")</f>
        <v>P</v>
      </c>
      <c r="Q1186" s="13">
        <f>IFERROR(VLOOKUP($A1186,'Fielding Data'!$A:$H,MATCH(Q$1,'Fielding Data'!$A$1:$H$1,0),0),"Other")</f>
        <v>14</v>
      </c>
      <c r="R1186" s="13">
        <f>IFERROR(VLOOKUP($A1186,'Fielding Data'!$A:$H,MATCH(R$1,'Fielding Data'!$A$1:$H$1,0),0),"Other")</f>
        <v>11</v>
      </c>
      <c r="S1186" s="13">
        <f>IFERROR(VLOOKUP($A1186,'Fielding Data'!$A:$H,MATCH(S$1,'Fielding Data'!$A$1:$H$1,0),0),"Other")</f>
        <v>1</v>
      </c>
      <c r="T1186" s="13">
        <f>IFERROR(VLOOKUP($A1186,'Fielding Data'!$A:$H,MATCH(T$1,'Fielding Data'!$A$1:$H$1,0),0),"Other")</f>
        <v>1</v>
      </c>
      <c r="U1186" s="13">
        <f>SUMIFS('Fielding Data'!E:E,'Fielding Data'!$A:$A,'Hitting Data'!$A1186)</f>
        <v>14</v>
      </c>
      <c r="V1186" s="13">
        <f>SUMIFS('Fielding Data'!F:F,'Fielding Data'!$A:$A,'Hitting Data'!$A1186)</f>
        <v>11</v>
      </c>
      <c r="W1186" s="13">
        <f>SUMIFS('Fielding Data'!G:G,'Fielding Data'!$A:$A,'Hitting Data'!$A1186)</f>
        <v>1</v>
      </c>
      <c r="X1186" s="13">
        <f>SUMIFS('Fielding Data'!H:H,'Fielding Data'!$A:$A,'Hitting Data'!$A1186)</f>
        <v>1</v>
      </c>
    </row>
    <row r="1187" spans="1:24" x14ac:dyDescent="0.3">
      <c r="A1187" s="13" t="str">
        <f t="shared" si="18"/>
        <v>bakerje032011</v>
      </c>
      <c r="B1187" s="16" t="s">
        <v>514</v>
      </c>
      <c r="C1187" s="16">
        <v>2011</v>
      </c>
      <c r="D1187" s="16">
        <v>81</v>
      </c>
      <c r="E1187" s="16">
        <v>201</v>
      </c>
      <c r="F1187" s="16">
        <v>20</v>
      </c>
      <c r="G1187" s="16">
        <v>54</v>
      </c>
      <c r="H1187" s="16">
        <v>12</v>
      </c>
      <c r="I1187" s="16">
        <v>1</v>
      </c>
      <c r="J1187" s="16">
        <v>3</v>
      </c>
      <c r="K1187" s="16">
        <v>23</v>
      </c>
      <c r="L1187" s="16">
        <v>0</v>
      </c>
      <c r="M1187" s="16">
        <v>0</v>
      </c>
      <c r="N1187" s="16">
        <v>10</v>
      </c>
      <c r="O1187" s="16">
        <v>46</v>
      </c>
      <c r="P1187" s="13" t="str">
        <f>IFERROR(VLOOKUP($A1187,'Fielding Data'!$A:$H,MATCH(P$1,'Fielding Data'!$A$1:$H$1,0),0),"Other")</f>
        <v>1B</v>
      </c>
      <c r="Q1187" s="13">
        <f>IFERROR(VLOOKUP($A1187,'Fielding Data'!$A:$H,MATCH(Q$1,'Fielding Data'!$A$1:$H$1,0),0),"Other")</f>
        <v>114</v>
      </c>
      <c r="R1187" s="13">
        <f>IFERROR(VLOOKUP($A1187,'Fielding Data'!$A:$H,MATCH(R$1,'Fielding Data'!$A$1:$H$1,0),0),"Other")</f>
        <v>7</v>
      </c>
      <c r="S1187" s="13">
        <f>IFERROR(VLOOKUP($A1187,'Fielding Data'!$A:$H,MATCH(S$1,'Fielding Data'!$A$1:$H$1,0),0),"Other")</f>
        <v>0</v>
      </c>
      <c r="T1187" s="13">
        <f>IFERROR(VLOOKUP($A1187,'Fielding Data'!$A:$H,MATCH(T$1,'Fielding Data'!$A$1:$H$1,0),0),"Other")</f>
        <v>4</v>
      </c>
      <c r="U1187" s="13">
        <f>SUMIFS('Fielding Data'!E:E,'Fielding Data'!$A:$A,'Hitting Data'!$A1187)</f>
        <v>155</v>
      </c>
      <c r="V1187" s="13">
        <f>SUMIFS('Fielding Data'!F:F,'Fielding Data'!$A:$A,'Hitting Data'!$A1187)</f>
        <v>50</v>
      </c>
      <c r="W1187" s="13">
        <f>SUMIFS('Fielding Data'!G:G,'Fielding Data'!$A:$A,'Hitting Data'!$A1187)</f>
        <v>1</v>
      </c>
      <c r="X1187" s="13">
        <f>SUMIFS('Fielding Data'!H:H,'Fielding Data'!$A:$A,'Hitting Data'!$A1187)</f>
        <v>13</v>
      </c>
    </row>
    <row r="1188" spans="1:24" x14ac:dyDescent="0.3">
      <c r="A1188" s="13" t="str">
        <f t="shared" si="18"/>
        <v>bakerjo012011</v>
      </c>
      <c r="B1188" s="16" t="s">
        <v>876</v>
      </c>
      <c r="C1188" s="16">
        <v>2011</v>
      </c>
      <c r="D1188" s="16">
        <v>16</v>
      </c>
      <c r="E1188" s="16">
        <v>13</v>
      </c>
      <c r="F1188" s="16">
        <v>0</v>
      </c>
      <c r="G1188" s="16">
        <v>2</v>
      </c>
      <c r="H1188" s="16">
        <v>0</v>
      </c>
      <c r="I1188" s="16">
        <v>0</v>
      </c>
      <c r="J1188" s="16">
        <v>0</v>
      </c>
      <c r="K1188" s="16">
        <v>1</v>
      </c>
      <c r="L1188" s="16">
        <v>0</v>
      </c>
      <c r="M1188" s="16">
        <v>0</v>
      </c>
      <c r="N1188" s="16">
        <v>2</v>
      </c>
      <c r="O1188" s="16">
        <v>3</v>
      </c>
      <c r="P1188" s="13" t="str">
        <f>IFERROR(VLOOKUP($A1188,'Fielding Data'!$A:$H,MATCH(P$1,'Fielding Data'!$A$1:$H$1,0),0),"Other")</f>
        <v>C</v>
      </c>
      <c r="Q1188" s="13">
        <f>IFERROR(VLOOKUP($A1188,'Fielding Data'!$A:$H,MATCH(Q$1,'Fielding Data'!$A$1:$H$1,0),0),"Other")</f>
        <v>2</v>
      </c>
      <c r="R1188" s="13">
        <f>IFERROR(VLOOKUP($A1188,'Fielding Data'!$A:$H,MATCH(R$1,'Fielding Data'!$A$1:$H$1,0),0),"Other")</f>
        <v>0</v>
      </c>
      <c r="S1188" s="13">
        <f>IFERROR(VLOOKUP($A1188,'Fielding Data'!$A:$H,MATCH(S$1,'Fielding Data'!$A$1:$H$1,0),0),"Other")</f>
        <v>0</v>
      </c>
      <c r="T1188" s="13">
        <f>IFERROR(VLOOKUP($A1188,'Fielding Data'!$A:$H,MATCH(T$1,'Fielding Data'!$A$1:$H$1,0),0),"Other")</f>
        <v>0</v>
      </c>
      <c r="U1188" s="13">
        <f>SUMIFS('Fielding Data'!E:E,'Fielding Data'!$A:$A,'Hitting Data'!$A1188)</f>
        <v>2</v>
      </c>
      <c r="V1188" s="13">
        <f>SUMIFS('Fielding Data'!F:F,'Fielding Data'!$A:$A,'Hitting Data'!$A1188)</f>
        <v>0</v>
      </c>
      <c r="W1188" s="13">
        <f>SUMIFS('Fielding Data'!G:G,'Fielding Data'!$A:$A,'Hitting Data'!$A1188)</f>
        <v>0</v>
      </c>
      <c r="X1188" s="13">
        <f>SUMIFS('Fielding Data'!H:H,'Fielding Data'!$A:$A,'Hitting Data'!$A1188)</f>
        <v>0</v>
      </c>
    </row>
    <row r="1189" spans="1:24" x14ac:dyDescent="0.3">
      <c r="A1189" s="13" t="str">
        <f t="shared" si="18"/>
        <v>bakersc022011</v>
      </c>
      <c r="B1189" s="16" t="s">
        <v>515</v>
      </c>
      <c r="C1189" s="16">
        <v>2011</v>
      </c>
      <c r="D1189" s="16">
        <v>23</v>
      </c>
      <c r="E1189" s="16">
        <v>5</v>
      </c>
      <c r="F1189" s="16">
        <v>0</v>
      </c>
      <c r="G1189" s="16">
        <v>2</v>
      </c>
      <c r="H1189" s="16">
        <v>1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16">
        <v>0</v>
      </c>
      <c r="O1189" s="16">
        <v>1</v>
      </c>
      <c r="P1189" s="13" t="str">
        <f>IFERROR(VLOOKUP($A1189,'Fielding Data'!$A:$H,MATCH(P$1,'Fielding Data'!$A$1:$H$1,0),0),"Other")</f>
        <v>P</v>
      </c>
      <c r="Q1189" s="13">
        <f>IFERROR(VLOOKUP($A1189,'Fielding Data'!$A:$H,MATCH(Q$1,'Fielding Data'!$A$1:$H$1,0),0),"Other")</f>
        <v>11</v>
      </c>
      <c r="R1189" s="13">
        <f>IFERROR(VLOOKUP($A1189,'Fielding Data'!$A:$H,MATCH(R$1,'Fielding Data'!$A$1:$H$1,0),0),"Other")</f>
        <v>6</v>
      </c>
      <c r="S1189" s="13">
        <f>IFERROR(VLOOKUP($A1189,'Fielding Data'!$A:$H,MATCH(S$1,'Fielding Data'!$A$1:$H$1,0),0),"Other")</f>
        <v>0</v>
      </c>
      <c r="T1189" s="13">
        <f>IFERROR(VLOOKUP($A1189,'Fielding Data'!$A:$H,MATCH(T$1,'Fielding Data'!$A$1:$H$1,0),0),"Other")</f>
        <v>0</v>
      </c>
      <c r="U1189" s="13">
        <f>SUMIFS('Fielding Data'!E:E,'Fielding Data'!$A:$A,'Hitting Data'!$A1189)</f>
        <v>11</v>
      </c>
      <c r="V1189" s="13">
        <f>SUMIFS('Fielding Data'!F:F,'Fielding Data'!$A:$A,'Hitting Data'!$A1189)</f>
        <v>6</v>
      </c>
      <c r="W1189" s="13">
        <f>SUMIFS('Fielding Data'!G:G,'Fielding Data'!$A:$A,'Hitting Data'!$A1189)</f>
        <v>0</v>
      </c>
      <c r="X1189" s="13">
        <f>SUMIFS('Fielding Data'!H:H,'Fielding Data'!$A:$A,'Hitting Data'!$A1189)</f>
        <v>0</v>
      </c>
    </row>
    <row r="1190" spans="1:24" x14ac:dyDescent="0.3">
      <c r="A1190" s="13" t="str">
        <f t="shared" si="18"/>
        <v>balesco012011</v>
      </c>
      <c r="B1190" s="16" t="s">
        <v>877</v>
      </c>
      <c r="C1190" s="16">
        <v>2011</v>
      </c>
      <c r="D1190" s="16">
        <v>23</v>
      </c>
      <c r="E1190" s="16">
        <v>4</v>
      </c>
      <c r="F1190" s="16">
        <v>0</v>
      </c>
      <c r="G1190" s="16">
        <v>0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M1190" s="16">
        <v>0</v>
      </c>
      <c r="N1190" s="16">
        <v>0</v>
      </c>
      <c r="O1190" s="16">
        <v>0</v>
      </c>
      <c r="P1190" s="13" t="str">
        <f>IFERROR(VLOOKUP($A1190,'Fielding Data'!$A:$H,MATCH(P$1,'Fielding Data'!$A$1:$H$1,0),0),"Other")</f>
        <v>P</v>
      </c>
      <c r="Q1190" s="13">
        <f>IFERROR(VLOOKUP($A1190,'Fielding Data'!$A:$H,MATCH(Q$1,'Fielding Data'!$A$1:$H$1,0),0),"Other")</f>
        <v>0</v>
      </c>
      <c r="R1190" s="13">
        <f>IFERROR(VLOOKUP($A1190,'Fielding Data'!$A:$H,MATCH(R$1,'Fielding Data'!$A$1:$H$1,0),0),"Other")</f>
        <v>2</v>
      </c>
      <c r="S1190" s="13">
        <f>IFERROR(VLOOKUP($A1190,'Fielding Data'!$A:$H,MATCH(S$1,'Fielding Data'!$A$1:$H$1,0),0),"Other")</f>
        <v>1</v>
      </c>
      <c r="T1190" s="13">
        <f>IFERROR(VLOOKUP($A1190,'Fielding Data'!$A:$H,MATCH(T$1,'Fielding Data'!$A$1:$H$1,0),0),"Other")</f>
        <v>0</v>
      </c>
      <c r="U1190" s="13">
        <f>SUMIFS('Fielding Data'!E:E,'Fielding Data'!$A:$A,'Hitting Data'!$A1190)</f>
        <v>0</v>
      </c>
      <c r="V1190" s="13">
        <f>SUMIFS('Fielding Data'!F:F,'Fielding Data'!$A:$A,'Hitting Data'!$A1190)</f>
        <v>2</v>
      </c>
      <c r="W1190" s="13">
        <f>SUMIFS('Fielding Data'!G:G,'Fielding Data'!$A:$A,'Hitting Data'!$A1190)</f>
        <v>1</v>
      </c>
      <c r="X1190" s="13">
        <f>SUMIFS('Fielding Data'!H:H,'Fielding Data'!$A:$A,'Hitting Data'!$A1190)</f>
        <v>0</v>
      </c>
    </row>
    <row r="1191" spans="1:24" x14ac:dyDescent="0.3">
      <c r="A1191" s="13" t="str">
        <f t="shared" si="18"/>
        <v>balfogr012011</v>
      </c>
      <c r="B1191" s="16" t="s">
        <v>229</v>
      </c>
      <c r="C1191" s="16">
        <v>2011</v>
      </c>
      <c r="D1191" s="16">
        <v>62</v>
      </c>
      <c r="E1191" s="16">
        <v>0</v>
      </c>
      <c r="F1191" s="16">
        <v>0</v>
      </c>
      <c r="G1191" s="16">
        <v>0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16">
        <v>0</v>
      </c>
      <c r="P1191" s="13" t="str">
        <f>IFERROR(VLOOKUP($A1191,'Fielding Data'!$A:$H,MATCH(P$1,'Fielding Data'!$A$1:$H$1,0),0),"Other")</f>
        <v>P</v>
      </c>
      <c r="Q1191" s="13">
        <f>IFERROR(VLOOKUP($A1191,'Fielding Data'!$A:$H,MATCH(Q$1,'Fielding Data'!$A$1:$H$1,0),0),"Other")</f>
        <v>2</v>
      </c>
      <c r="R1191" s="13">
        <f>IFERROR(VLOOKUP($A1191,'Fielding Data'!$A:$H,MATCH(R$1,'Fielding Data'!$A$1:$H$1,0),0),"Other")</f>
        <v>4</v>
      </c>
      <c r="S1191" s="13">
        <f>IFERROR(VLOOKUP($A1191,'Fielding Data'!$A:$H,MATCH(S$1,'Fielding Data'!$A$1:$H$1,0),0),"Other")</f>
        <v>0</v>
      </c>
      <c r="T1191" s="13">
        <f>IFERROR(VLOOKUP($A1191,'Fielding Data'!$A:$H,MATCH(T$1,'Fielding Data'!$A$1:$H$1,0),0),"Other")</f>
        <v>1</v>
      </c>
      <c r="U1191" s="13">
        <f>SUMIFS('Fielding Data'!E:E,'Fielding Data'!$A:$A,'Hitting Data'!$A1191)</f>
        <v>2</v>
      </c>
      <c r="V1191" s="13">
        <f>SUMIFS('Fielding Data'!F:F,'Fielding Data'!$A:$A,'Hitting Data'!$A1191)</f>
        <v>4</v>
      </c>
      <c r="W1191" s="13">
        <f>SUMIFS('Fielding Data'!G:G,'Fielding Data'!$A:$A,'Hitting Data'!$A1191)</f>
        <v>0</v>
      </c>
      <c r="X1191" s="13">
        <f>SUMIFS('Fielding Data'!H:H,'Fielding Data'!$A:$A,'Hitting Data'!$A1191)</f>
        <v>1</v>
      </c>
    </row>
    <row r="1192" spans="1:24" x14ac:dyDescent="0.3">
      <c r="A1192" s="13" t="str">
        <f t="shared" si="18"/>
        <v>barajro012011</v>
      </c>
      <c r="B1192" s="16" t="s">
        <v>52</v>
      </c>
      <c r="C1192" s="16">
        <v>2011</v>
      </c>
      <c r="D1192" s="16">
        <v>98</v>
      </c>
      <c r="E1192" s="16">
        <v>305</v>
      </c>
      <c r="F1192" s="16">
        <v>29</v>
      </c>
      <c r="G1192" s="16">
        <v>70</v>
      </c>
      <c r="H1192" s="16">
        <v>13</v>
      </c>
      <c r="I1192" s="16">
        <v>0</v>
      </c>
      <c r="J1192" s="16">
        <v>16</v>
      </c>
      <c r="K1192" s="16">
        <v>47</v>
      </c>
      <c r="L1192" s="16">
        <v>0</v>
      </c>
      <c r="M1192" s="16">
        <v>0</v>
      </c>
      <c r="N1192" s="16">
        <v>22</v>
      </c>
      <c r="O1192" s="16">
        <v>71</v>
      </c>
      <c r="P1192" s="13" t="str">
        <f>IFERROR(VLOOKUP($A1192,'Fielding Data'!$A:$H,MATCH(P$1,'Fielding Data'!$A$1:$H$1,0),0),"Other")</f>
        <v>C</v>
      </c>
      <c r="Q1192" s="13">
        <f>IFERROR(VLOOKUP($A1192,'Fielding Data'!$A:$H,MATCH(Q$1,'Fielding Data'!$A$1:$H$1,0),0),"Other")</f>
        <v>651</v>
      </c>
      <c r="R1192" s="13">
        <f>IFERROR(VLOOKUP($A1192,'Fielding Data'!$A:$H,MATCH(R$1,'Fielding Data'!$A$1:$H$1,0),0),"Other")</f>
        <v>48</v>
      </c>
      <c r="S1192" s="13">
        <f>IFERROR(VLOOKUP($A1192,'Fielding Data'!$A:$H,MATCH(S$1,'Fielding Data'!$A$1:$H$1,0),0),"Other")</f>
        <v>2</v>
      </c>
      <c r="T1192" s="13">
        <f>IFERROR(VLOOKUP($A1192,'Fielding Data'!$A:$H,MATCH(T$1,'Fielding Data'!$A$1:$H$1,0),0),"Other")</f>
        <v>4</v>
      </c>
      <c r="U1192" s="13">
        <f>SUMIFS('Fielding Data'!E:E,'Fielding Data'!$A:$A,'Hitting Data'!$A1192)</f>
        <v>651</v>
      </c>
      <c r="V1192" s="13">
        <f>SUMIFS('Fielding Data'!F:F,'Fielding Data'!$A:$A,'Hitting Data'!$A1192)</f>
        <v>48</v>
      </c>
      <c r="W1192" s="13">
        <f>SUMIFS('Fielding Data'!G:G,'Fielding Data'!$A:$A,'Hitting Data'!$A1192)</f>
        <v>2</v>
      </c>
      <c r="X1192" s="13">
        <f>SUMIFS('Fielding Data'!H:H,'Fielding Data'!$A:$A,'Hitting Data'!$A1192)</f>
        <v>4</v>
      </c>
    </row>
    <row r="1193" spans="1:24" x14ac:dyDescent="0.3">
      <c r="A1193" s="13" t="str">
        <f t="shared" si="18"/>
        <v>bardda012011</v>
      </c>
      <c r="B1193" s="16" t="s">
        <v>1046</v>
      </c>
      <c r="C1193" s="16">
        <v>2011</v>
      </c>
      <c r="D1193" s="16">
        <v>70</v>
      </c>
      <c r="E1193" s="16">
        <v>0</v>
      </c>
      <c r="F1193" s="16">
        <v>0</v>
      </c>
      <c r="G1193" s="16">
        <v>0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16">
        <v>0</v>
      </c>
      <c r="P1193" s="13" t="str">
        <f>IFERROR(VLOOKUP($A1193,'Fielding Data'!$A:$H,MATCH(P$1,'Fielding Data'!$A$1:$H$1,0),0),"Other")</f>
        <v>P</v>
      </c>
      <c r="Q1193" s="13">
        <f>IFERROR(VLOOKUP($A1193,'Fielding Data'!$A:$H,MATCH(Q$1,'Fielding Data'!$A$1:$H$1,0),0),"Other")</f>
        <v>11</v>
      </c>
      <c r="R1193" s="13">
        <f>IFERROR(VLOOKUP($A1193,'Fielding Data'!$A:$H,MATCH(R$1,'Fielding Data'!$A$1:$H$1,0),0),"Other")</f>
        <v>5</v>
      </c>
      <c r="S1193" s="13">
        <f>IFERROR(VLOOKUP($A1193,'Fielding Data'!$A:$H,MATCH(S$1,'Fielding Data'!$A$1:$H$1,0),0),"Other")</f>
        <v>1</v>
      </c>
      <c r="T1193" s="13">
        <f>IFERROR(VLOOKUP($A1193,'Fielding Data'!$A:$H,MATCH(T$1,'Fielding Data'!$A$1:$H$1,0),0),"Other")</f>
        <v>0</v>
      </c>
      <c r="U1193" s="13">
        <f>SUMIFS('Fielding Data'!E:E,'Fielding Data'!$A:$A,'Hitting Data'!$A1193)</f>
        <v>11</v>
      </c>
      <c r="V1193" s="13">
        <f>SUMIFS('Fielding Data'!F:F,'Fielding Data'!$A:$A,'Hitting Data'!$A1193)</f>
        <v>5</v>
      </c>
      <c r="W1193" s="13">
        <f>SUMIFS('Fielding Data'!G:G,'Fielding Data'!$A:$A,'Hitting Data'!$A1193)</f>
        <v>1</v>
      </c>
      <c r="X1193" s="13">
        <f>SUMIFS('Fielding Data'!H:H,'Fielding Data'!$A:$A,'Hitting Data'!$A1193)</f>
        <v>0</v>
      </c>
    </row>
    <row r="1194" spans="1:24" x14ac:dyDescent="0.3">
      <c r="A1194" s="13" t="str">
        <f t="shared" si="18"/>
        <v>bardjo012011</v>
      </c>
      <c r="B1194" s="16" t="s">
        <v>286</v>
      </c>
      <c r="C1194" s="16">
        <v>2011</v>
      </c>
      <c r="D1194" s="16">
        <v>26</v>
      </c>
      <c r="E1194" s="16">
        <v>81</v>
      </c>
      <c r="F1194" s="16">
        <v>5</v>
      </c>
      <c r="G1194" s="16">
        <v>17</v>
      </c>
      <c r="H1194" s="16">
        <v>4</v>
      </c>
      <c r="I1194" s="16">
        <v>0</v>
      </c>
      <c r="J1194" s="16">
        <v>2</v>
      </c>
      <c r="K1194" s="16">
        <v>11</v>
      </c>
      <c r="L1194" s="16">
        <v>0</v>
      </c>
      <c r="M1194" s="16">
        <v>0</v>
      </c>
      <c r="N1194" s="16">
        <v>5</v>
      </c>
      <c r="O1194" s="16">
        <v>20</v>
      </c>
      <c r="P1194" s="13" t="str">
        <f>IFERROR(VLOOKUP($A1194,'Fielding Data'!$A:$H,MATCH(P$1,'Fielding Data'!$A$1:$H$1,0),0),"Other")</f>
        <v>C</v>
      </c>
      <c r="Q1194" s="13">
        <f>IFERROR(VLOOKUP($A1194,'Fielding Data'!$A:$H,MATCH(Q$1,'Fielding Data'!$A$1:$H$1,0),0),"Other")</f>
        <v>156</v>
      </c>
      <c r="R1194" s="13">
        <f>IFERROR(VLOOKUP($A1194,'Fielding Data'!$A:$H,MATCH(R$1,'Fielding Data'!$A$1:$H$1,0),0),"Other")</f>
        <v>12</v>
      </c>
      <c r="S1194" s="13">
        <f>IFERROR(VLOOKUP($A1194,'Fielding Data'!$A:$H,MATCH(S$1,'Fielding Data'!$A$1:$H$1,0),0),"Other")</f>
        <v>2</v>
      </c>
      <c r="T1194" s="13">
        <f>IFERROR(VLOOKUP($A1194,'Fielding Data'!$A:$H,MATCH(T$1,'Fielding Data'!$A$1:$H$1,0),0),"Other")</f>
        <v>2</v>
      </c>
      <c r="U1194" s="13">
        <f>SUMIFS('Fielding Data'!E:E,'Fielding Data'!$A:$A,'Hitting Data'!$A1194)</f>
        <v>156</v>
      </c>
      <c r="V1194" s="13">
        <f>SUMIFS('Fielding Data'!F:F,'Fielding Data'!$A:$A,'Hitting Data'!$A1194)</f>
        <v>12</v>
      </c>
      <c r="W1194" s="13">
        <f>SUMIFS('Fielding Data'!G:G,'Fielding Data'!$A:$A,'Hitting Data'!$A1194)</f>
        <v>2</v>
      </c>
      <c r="X1194" s="13">
        <f>SUMIFS('Fielding Data'!H:H,'Fielding Data'!$A:$A,'Hitting Data'!$A1194)</f>
        <v>2</v>
      </c>
    </row>
    <row r="1195" spans="1:24" x14ac:dyDescent="0.3">
      <c r="A1195" s="13" t="str">
        <f t="shared" si="18"/>
        <v>barmecl012011</v>
      </c>
      <c r="B1195" s="16" t="s">
        <v>352</v>
      </c>
      <c r="C1195" s="16">
        <v>2011</v>
      </c>
      <c r="D1195" s="16">
        <v>123</v>
      </c>
      <c r="E1195" s="16">
        <v>446</v>
      </c>
      <c r="F1195" s="16">
        <v>47</v>
      </c>
      <c r="G1195" s="16">
        <v>109</v>
      </c>
      <c r="H1195" s="16">
        <v>27</v>
      </c>
      <c r="I1195" s="16">
        <v>0</v>
      </c>
      <c r="J1195" s="16">
        <v>12</v>
      </c>
      <c r="K1195" s="16">
        <v>39</v>
      </c>
      <c r="L1195" s="16">
        <v>3</v>
      </c>
      <c r="M1195" s="16">
        <v>1</v>
      </c>
      <c r="N1195" s="16">
        <v>38</v>
      </c>
      <c r="O1195" s="16">
        <v>88</v>
      </c>
      <c r="P1195" s="13" t="str">
        <f>IFERROR(VLOOKUP($A1195,'Fielding Data'!$A:$H,MATCH(P$1,'Fielding Data'!$A$1:$H$1,0),0),"Other")</f>
        <v>SS</v>
      </c>
      <c r="Q1195" s="13">
        <f>IFERROR(VLOOKUP($A1195,'Fielding Data'!$A:$H,MATCH(Q$1,'Fielding Data'!$A$1:$H$1,0),0),"Other")</f>
        <v>171</v>
      </c>
      <c r="R1195" s="13">
        <f>IFERROR(VLOOKUP($A1195,'Fielding Data'!$A:$H,MATCH(R$1,'Fielding Data'!$A$1:$H$1,0),0),"Other")</f>
        <v>356</v>
      </c>
      <c r="S1195" s="13">
        <f>IFERROR(VLOOKUP($A1195,'Fielding Data'!$A:$H,MATCH(S$1,'Fielding Data'!$A$1:$H$1,0),0),"Other")</f>
        <v>12</v>
      </c>
      <c r="T1195" s="13">
        <f>IFERROR(VLOOKUP($A1195,'Fielding Data'!$A:$H,MATCH(T$1,'Fielding Data'!$A$1:$H$1,0),0),"Other")</f>
        <v>69</v>
      </c>
      <c r="U1195" s="13">
        <f>SUMIFS('Fielding Data'!E:E,'Fielding Data'!$A:$A,'Hitting Data'!$A1195)</f>
        <v>171</v>
      </c>
      <c r="V1195" s="13">
        <f>SUMIFS('Fielding Data'!F:F,'Fielding Data'!$A:$A,'Hitting Data'!$A1195)</f>
        <v>356</v>
      </c>
      <c r="W1195" s="13">
        <f>SUMIFS('Fielding Data'!G:G,'Fielding Data'!$A:$A,'Hitting Data'!$A1195)</f>
        <v>12</v>
      </c>
      <c r="X1195" s="13">
        <f>SUMIFS('Fielding Data'!H:H,'Fielding Data'!$A:$A,'Hitting Data'!$A1195)</f>
        <v>69</v>
      </c>
    </row>
    <row r="1196" spans="1:24" x14ac:dyDescent="0.3">
      <c r="A1196" s="13" t="str">
        <f t="shared" si="18"/>
        <v>barneda012011</v>
      </c>
      <c r="B1196" s="16" t="s">
        <v>1224</v>
      </c>
      <c r="C1196" s="16">
        <v>2011</v>
      </c>
      <c r="D1196" s="16">
        <v>143</v>
      </c>
      <c r="E1196" s="16">
        <v>529</v>
      </c>
      <c r="F1196" s="16">
        <v>66</v>
      </c>
      <c r="G1196" s="16">
        <v>146</v>
      </c>
      <c r="H1196" s="16">
        <v>23</v>
      </c>
      <c r="I1196" s="16">
        <v>6</v>
      </c>
      <c r="J1196" s="16">
        <v>2</v>
      </c>
      <c r="K1196" s="16">
        <v>43</v>
      </c>
      <c r="L1196" s="16">
        <v>9</v>
      </c>
      <c r="M1196" s="16">
        <v>2</v>
      </c>
      <c r="N1196" s="16">
        <v>22</v>
      </c>
      <c r="O1196" s="16">
        <v>67</v>
      </c>
      <c r="P1196" s="13" t="str">
        <f>IFERROR(VLOOKUP($A1196,'Fielding Data'!$A:$H,MATCH(P$1,'Fielding Data'!$A$1:$H$1,0),0),"Other")</f>
        <v>2B</v>
      </c>
      <c r="Q1196" s="13">
        <f>IFERROR(VLOOKUP($A1196,'Fielding Data'!$A:$H,MATCH(Q$1,'Fielding Data'!$A$1:$H$1,0),0),"Other")</f>
        <v>258</v>
      </c>
      <c r="R1196" s="13">
        <f>IFERROR(VLOOKUP($A1196,'Fielding Data'!$A:$H,MATCH(R$1,'Fielding Data'!$A$1:$H$1,0),0),"Other")</f>
        <v>349</v>
      </c>
      <c r="S1196" s="13">
        <f>IFERROR(VLOOKUP($A1196,'Fielding Data'!$A:$H,MATCH(S$1,'Fielding Data'!$A$1:$H$1,0),0),"Other")</f>
        <v>12</v>
      </c>
      <c r="T1196" s="13">
        <f>IFERROR(VLOOKUP($A1196,'Fielding Data'!$A:$H,MATCH(T$1,'Fielding Data'!$A$1:$H$1,0),0),"Other")</f>
        <v>65</v>
      </c>
      <c r="U1196" s="13">
        <f>SUMIFS('Fielding Data'!E:E,'Fielding Data'!$A:$A,'Hitting Data'!$A1196)</f>
        <v>263</v>
      </c>
      <c r="V1196" s="13">
        <f>SUMIFS('Fielding Data'!F:F,'Fielding Data'!$A:$A,'Hitting Data'!$A1196)</f>
        <v>359</v>
      </c>
      <c r="W1196" s="13">
        <f>SUMIFS('Fielding Data'!G:G,'Fielding Data'!$A:$A,'Hitting Data'!$A1196)</f>
        <v>12</v>
      </c>
      <c r="X1196" s="13">
        <f>SUMIFS('Fielding Data'!H:H,'Fielding Data'!$A:$A,'Hitting Data'!$A1196)</f>
        <v>67</v>
      </c>
    </row>
    <row r="1197" spans="1:24" x14ac:dyDescent="0.3">
      <c r="A1197" s="13" t="str">
        <f t="shared" si="18"/>
        <v>bartlja012011</v>
      </c>
      <c r="B1197" s="16" t="s">
        <v>417</v>
      </c>
      <c r="C1197" s="16">
        <v>2011</v>
      </c>
      <c r="D1197" s="16">
        <v>139</v>
      </c>
      <c r="E1197" s="16">
        <v>554</v>
      </c>
      <c r="F1197" s="16">
        <v>61</v>
      </c>
      <c r="G1197" s="16">
        <v>136</v>
      </c>
      <c r="H1197" s="16">
        <v>22</v>
      </c>
      <c r="I1197" s="16">
        <v>3</v>
      </c>
      <c r="J1197" s="16">
        <v>2</v>
      </c>
      <c r="K1197" s="16">
        <v>40</v>
      </c>
      <c r="L1197" s="16">
        <v>23</v>
      </c>
      <c r="M1197" s="16">
        <v>10</v>
      </c>
      <c r="N1197" s="16">
        <v>48</v>
      </c>
      <c r="O1197" s="16">
        <v>98</v>
      </c>
      <c r="P1197" s="13" t="str">
        <f>IFERROR(VLOOKUP($A1197,'Fielding Data'!$A:$H,MATCH(P$1,'Fielding Data'!$A$1:$H$1,0),0),"Other")</f>
        <v>SS</v>
      </c>
      <c r="Q1197" s="13">
        <f>IFERROR(VLOOKUP($A1197,'Fielding Data'!$A:$H,MATCH(Q$1,'Fielding Data'!$A$1:$H$1,0),0),"Other")</f>
        <v>203</v>
      </c>
      <c r="R1197" s="13">
        <f>IFERROR(VLOOKUP($A1197,'Fielding Data'!$A:$H,MATCH(R$1,'Fielding Data'!$A$1:$H$1,0),0),"Other")</f>
        <v>391</v>
      </c>
      <c r="S1197" s="13">
        <f>IFERROR(VLOOKUP($A1197,'Fielding Data'!$A:$H,MATCH(S$1,'Fielding Data'!$A$1:$H$1,0),0),"Other")</f>
        <v>18</v>
      </c>
      <c r="T1197" s="13">
        <f>IFERROR(VLOOKUP($A1197,'Fielding Data'!$A:$H,MATCH(T$1,'Fielding Data'!$A$1:$H$1,0),0),"Other")</f>
        <v>83</v>
      </c>
      <c r="U1197" s="13">
        <f>SUMIFS('Fielding Data'!E:E,'Fielding Data'!$A:$A,'Hitting Data'!$A1197)</f>
        <v>203</v>
      </c>
      <c r="V1197" s="13">
        <f>SUMIFS('Fielding Data'!F:F,'Fielding Data'!$A:$A,'Hitting Data'!$A1197)</f>
        <v>391</v>
      </c>
      <c r="W1197" s="13">
        <f>SUMIFS('Fielding Data'!G:G,'Fielding Data'!$A:$A,'Hitting Data'!$A1197)</f>
        <v>18</v>
      </c>
      <c r="X1197" s="13">
        <f>SUMIFS('Fielding Data'!H:H,'Fielding Data'!$A:$A,'Hitting Data'!$A1197)</f>
        <v>83</v>
      </c>
    </row>
    <row r="1198" spans="1:24" x14ac:dyDescent="0.3">
      <c r="A1198" s="13" t="str">
        <f t="shared" si="18"/>
        <v>bartoda022011</v>
      </c>
      <c r="B1198" s="16" t="s">
        <v>756</v>
      </c>
      <c r="C1198" s="16">
        <v>2011</v>
      </c>
      <c r="D1198" s="16">
        <v>67</v>
      </c>
      <c r="E1198" s="16">
        <v>236</v>
      </c>
      <c r="F1198" s="16">
        <v>27</v>
      </c>
      <c r="G1198" s="16">
        <v>50</v>
      </c>
      <c r="H1198" s="16">
        <v>13</v>
      </c>
      <c r="I1198" s="16">
        <v>0</v>
      </c>
      <c r="J1198" s="16">
        <v>0</v>
      </c>
      <c r="K1198" s="16">
        <v>21</v>
      </c>
      <c r="L1198" s="16">
        <v>2</v>
      </c>
      <c r="M1198" s="16">
        <v>1</v>
      </c>
      <c r="N1198" s="16">
        <v>39</v>
      </c>
      <c r="O1198" s="16">
        <v>47</v>
      </c>
      <c r="P1198" s="13" t="str">
        <f>IFERROR(VLOOKUP($A1198,'Fielding Data'!$A:$H,MATCH(P$1,'Fielding Data'!$A$1:$H$1,0),0),"Other")</f>
        <v>1B</v>
      </c>
      <c r="Q1198" s="13">
        <f>IFERROR(VLOOKUP($A1198,'Fielding Data'!$A:$H,MATCH(Q$1,'Fielding Data'!$A$1:$H$1,0),0),"Other")</f>
        <v>596</v>
      </c>
      <c r="R1198" s="13">
        <f>IFERROR(VLOOKUP($A1198,'Fielding Data'!$A:$H,MATCH(R$1,'Fielding Data'!$A$1:$H$1,0),0),"Other")</f>
        <v>39</v>
      </c>
      <c r="S1198" s="13">
        <f>IFERROR(VLOOKUP($A1198,'Fielding Data'!$A:$H,MATCH(S$1,'Fielding Data'!$A$1:$H$1,0),0),"Other")</f>
        <v>8</v>
      </c>
      <c r="T1198" s="13">
        <f>IFERROR(VLOOKUP($A1198,'Fielding Data'!$A:$H,MATCH(T$1,'Fielding Data'!$A$1:$H$1,0),0),"Other")</f>
        <v>72</v>
      </c>
      <c r="U1198" s="13">
        <f>SUMIFS('Fielding Data'!E:E,'Fielding Data'!$A:$A,'Hitting Data'!$A1198)</f>
        <v>596</v>
      </c>
      <c r="V1198" s="13">
        <f>SUMIFS('Fielding Data'!F:F,'Fielding Data'!$A:$A,'Hitting Data'!$A1198)</f>
        <v>39</v>
      </c>
      <c r="W1198" s="13">
        <f>SUMIFS('Fielding Data'!G:G,'Fielding Data'!$A:$A,'Hitting Data'!$A1198)</f>
        <v>8</v>
      </c>
      <c r="X1198" s="13">
        <f>SUMIFS('Fielding Data'!H:H,'Fielding Data'!$A:$A,'Hitting Data'!$A1198)</f>
        <v>72</v>
      </c>
    </row>
    <row r="1199" spans="1:24" x14ac:dyDescent="0.3">
      <c r="A1199" s="13" t="str">
        <f t="shared" si="18"/>
        <v>bassan012011</v>
      </c>
      <c r="B1199" s="16" t="s">
        <v>1428</v>
      </c>
      <c r="C1199" s="16">
        <v>2011</v>
      </c>
      <c r="D1199" s="16">
        <v>27</v>
      </c>
      <c r="E1199" s="16">
        <v>5</v>
      </c>
      <c r="F1199" s="16">
        <v>0</v>
      </c>
      <c r="G1199" s="16">
        <v>0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16">
        <v>3</v>
      </c>
      <c r="P1199" s="13" t="str">
        <f>IFERROR(VLOOKUP($A1199,'Fielding Data'!$A:$H,MATCH(P$1,'Fielding Data'!$A$1:$H$1,0),0),"Other")</f>
        <v>P</v>
      </c>
      <c r="Q1199" s="13">
        <f>IFERROR(VLOOKUP($A1199,'Fielding Data'!$A:$H,MATCH(Q$1,'Fielding Data'!$A$1:$H$1,0),0),"Other")</f>
        <v>11</v>
      </c>
      <c r="R1199" s="13">
        <f>IFERROR(VLOOKUP($A1199,'Fielding Data'!$A:$H,MATCH(R$1,'Fielding Data'!$A$1:$H$1,0),0),"Other")</f>
        <v>7</v>
      </c>
      <c r="S1199" s="13">
        <f>IFERROR(VLOOKUP($A1199,'Fielding Data'!$A:$H,MATCH(S$1,'Fielding Data'!$A$1:$H$1,0),0),"Other")</f>
        <v>0</v>
      </c>
      <c r="T1199" s="13">
        <f>IFERROR(VLOOKUP($A1199,'Fielding Data'!$A:$H,MATCH(T$1,'Fielding Data'!$A$1:$H$1,0),0),"Other")</f>
        <v>3</v>
      </c>
      <c r="U1199" s="13">
        <f>SUMIFS('Fielding Data'!E:E,'Fielding Data'!$A:$A,'Hitting Data'!$A1199)</f>
        <v>11</v>
      </c>
      <c r="V1199" s="13">
        <f>SUMIFS('Fielding Data'!F:F,'Fielding Data'!$A:$A,'Hitting Data'!$A1199)</f>
        <v>7</v>
      </c>
      <c r="W1199" s="13">
        <f>SUMIFS('Fielding Data'!G:G,'Fielding Data'!$A:$A,'Hitting Data'!$A1199)</f>
        <v>0</v>
      </c>
      <c r="X1199" s="13">
        <f>SUMIFS('Fielding Data'!H:H,'Fielding Data'!$A:$A,'Hitting Data'!$A1199)</f>
        <v>3</v>
      </c>
    </row>
    <row r="1200" spans="1:24" x14ac:dyDescent="0.3">
      <c r="A1200" s="13" t="str">
        <f t="shared" si="18"/>
        <v>bastaan012011</v>
      </c>
      <c r="B1200" s="16" t="s">
        <v>1047</v>
      </c>
      <c r="C1200" s="16">
        <v>2011</v>
      </c>
      <c r="D1200" s="16">
        <v>64</v>
      </c>
      <c r="E1200" s="16">
        <v>0</v>
      </c>
      <c r="F1200" s="16">
        <v>0</v>
      </c>
      <c r="G1200" s="16">
        <v>0</v>
      </c>
      <c r="H1200" s="16">
        <v>0</v>
      </c>
      <c r="I1200" s="16">
        <v>0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3" t="str">
        <f>IFERROR(VLOOKUP($A1200,'Fielding Data'!$A:$H,MATCH(P$1,'Fielding Data'!$A$1:$H$1,0),0),"Other")</f>
        <v>P</v>
      </c>
      <c r="Q1200" s="13">
        <f>IFERROR(VLOOKUP($A1200,'Fielding Data'!$A:$H,MATCH(Q$1,'Fielding Data'!$A$1:$H$1,0),0),"Other")</f>
        <v>0</v>
      </c>
      <c r="R1200" s="13">
        <f>IFERROR(VLOOKUP($A1200,'Fielding Data'!$A:$H,MATCH(R$1,'Fielding Data'!$A$1:$H$1,0),0),"Other")</f>
        <v>3</v>
      </c>
      <c r="S1200" s="13">
        <f>IFERROR(VLOOKUP($A1200,'Fielding Data'!$A:$H,MATCH(S$1,'Fielding Data'!$A$1:$H$1,0),0),"Other")</f>
        <v>1</v>
      </c>
      <c r="T1200" s="13">
        <f>IFERROR(VLOOKUP($A1200,'Fielding Data'!$A:$H,MATCH(T$1,'Fielding Data'!$A$1:$H$1,0),0),"Other")</f>
        <v>0</v>
      </c>
      <c r="U1200" s="13">
        <f>SUMIFS('Fielding Data'!E:E,'Fielding Data'!$A:$A,'Hitting Data'!$A1200)</f>
        <v>0</v>
      </c>
      <c r="V1200" s="13">
        <f>SUMIFS('Fielding Data'!F:F,'Fielding Data'!$A:$A,'Hitting Data'!$A1200)</f>
        <v>3</v>
      </c>
      <c r="W1200" s="13">
        <f>SUMIFS('Fielding Data'!G:G,'Fielding Data'!$A:$A,'Hitting Data'!$A1200)</f>
        <v>1</v>
      </c>
      <c r="X1200" s="13">
        <f>SUMIFS('Fielding Data'!H:H,'Fielding Data'!$A:$A,'Hitting Data'!$A1200)</f>
        <v>0</v>
      </c>
    </row>
    <row r="1201" spans="1:24" x14ac:dyDescent="0.3">
      <c r="A1201" s="13" t="str">
        <f t="shared" si="18"/>
        <v>bautijo022011</v>
      </c>
      <c r="B1201" s="16" t="s">
        <v>419</v>
      </c>
      <c r="C1201" s="16">
        <v>2011</v>
      </c>
      <c r="D1201" s="16">
        <v>149</v>
      </c>
      <c r="E1201" s="16">
        <v>513</v>
      </c>
      <c r="F1201" s="16">
        <v>105</v>
      </c>
      <c r="G1201" s="16">
        <v>155</v>
      </c>
      <c r="H1201" s="16">
        <v>24</v>
      </c>
      <c r="I1201" s="16">
        <v>2</v>
      </c>
      <c r="J1201" s="16">
        <v>43</v>
      </c>
      <c r="K1201" s="16">
        <v>103</v>
      </c>
      <c r="L1201" s="16">
        <v>9</v>
      </c>
      <c r="M1201" s="16">
        <v>5</v>
      </c>
      <c r="N1201" s="16">
        <v>132</v>
      </c>
      <c r="O1201" s="16">
        <v>111</v>
      </c>
      <c r="P1201" s="13" t="str">
        <f>IFERROR(VLOOKUP($A1201,'Fielding Data'!$A:$H,MATCH(P$1,'Fielding Data'!$A$1:$H$1,0),0),"Other")</f>
        <v>3B</v>
      </c>
      <c r="Q1201" s="13">
        <f>IFERROR(VLOOKUP($A1201,'Fielding Data'!$A:$H,MATCH(Q$1,'Fielding Data'!$A$1:$H$1,0),0),"Other")</f>
        <v>17</v>
      </c>
      <c r="R1201" s="13">
        <f>IFERROR(VLOOKUP($A1201,'Fielding Data'!$A:$H,MATCH(R$1,'Fielding Data'!$A$1:$H$1,0),0),"Other")</f>
        <v>62</v>
      </c>
      <c r="S1201" s="13">
        <f>IFERROR(VLOOKUP($A1201,'Fielding Data'!$A:$H,MATCH(S$1,'Fielding Data'!$A$1:$H$1,0),0),"Other")</f>
        <v>2</v>
      </c>
      <c r="T1201" s="13">
        <f>IFERROR(VLOOKUP($A1201,'Fielding Data'!$A:$H,MATCH(T$1,'Fielding Data'!$A$1:$H$1,0),0),"Other")</f>
        <v>1</v>
      </c>
      <c r="U1201" s="13">
        <f>SUMIFS('Fielding Data'!E:E,'Fielding Data'!$A:$A,'Hitting Data'!$A1201)</f>
        <v>250</v>
      </c>
      <c r="V1201" s="13">
        <f>SUMIFS('Fielding Data'!F:F,'Fielding Data'!$A:$A,'Hitting Data'!$A1201)</f>
        <v>75</v>
      </c>
      <c r="W1201" s="13">
        <f>SUMIFS('Fielding Data'!G:G,'Fielding Data'!$A:$A,'Hitting Data'!$A1201)</f>
        <v>8</v>
      </c>
      <c r="X1201" s="13">
        <f>SUMIFS('Fielding Data'!H:H,'Fielding Data'!$A:$A,'Hitting Data'!$A1201)</f>
        <v>6</v>
      </c>
    </row>
    <row r="1202" spans="1:24" x14ac:dyDescent="0.3">
      <c r="A1202" s="13" t="str">
        <f t="shared" si="18"/>
        <v>baxtemi012011</v>
      </c>
      <c r="B1202" s="16" t="s">
        <v>1225</v>
      </c>
      <c r="C1202" s="16">
        <v>2011</v>
      </c>
      <c r="D1202" s="16">
        <v>22</v>
      </c>
      <c r="E1202" s="16">
        <v>34</v>
      </c>
      <c r="F1202" s="16">
        <v>6</v>
      </c>
      <c r="G1202" s="16">
        <v>8</v>
      </c>
      <c r="H1202" s="16">
        <v>2</v>
      </c>
      <c r="I1202" s="16">
        <v>1</v>
      </c>
      <c r="J1202" s="16">
        <v>1</v>
      </c>
      <c r="K1202" s="16">
        <v>4</v>
      </c>
      <c r="L1202" s="16">
        <v>0</v>
      </c>
      <c r="M1202" s="16">
        <v>0</v>
      </c>
      <c r="N1202" s="16">
        <v>5</v>
      </c>
      <c r="O1202" s="16">
        <v>9</v>
      </c>
      <c r="P1202" s="13" t="str">
        <f>IFERROR(VLOOKUP($A1202,'Fielding Data'!$A:$H,MATCH(P$1,'Fielding Data'!$A$1:$H$1,0),0),"Other")</f>
        <v>LF</v>
      </c>
      <c r="Q1202" s="13">
        <f>IFERROR(VLOOKUP($A1202,'Fielding Data'!$A:$H,MATCH(Q$1,'Fielding Data'!$A$1:$H$1,0),0),"Other")</f>
        <v>0</v>
      </c>
      <c r="R1202" s="13">
        <f>IFERROR(VLOOKUP($A1202,'Fielding Data'!$A:$H,MATCH(R$1,'Fielding Data'!$A$1:$H$1,0),0),"Other")</f>
        <v>0</v>
      </c>
      <c r="S1202" s="13">
        <f>IFERROR(VLOOKUP($A1202,'Fielding Data'!$A:$H,MATCH(S$1,'Fielding Data'!$A$1:$H$1,0),0),"Other")</f>
        <v>0</v>
      </c>
      <c r="T1202" s="13">
        <f>IFERROR(VLOOKUP($A1202,'Fielding Data'!$A:$H,MATCH(T$1,'Fielding Data'!$A$1:$H$1,0),0),"Other")</f>
        <v>0</v>
      </c>
      <c r="U1202" s="13">
        <f>SUMIFS('Fielding Data'!E:E,'Fielding Data'!$A:$A,'Hitting Data'!$A1202)</f>
        <v>12</v>
      </c>
      <c r="V1202" s="13">
        <f>SUMIFS('Fielding Data'!F:F,'Fielding Data'!$A:$A,'Hitting Data'!$A1202)</f>
        <v>1</v>
      </c>
      <c r="W1202" s="13">
        <f>SUMIFS('Fielding Data'!G:G,'Fielding Data'!$A:$A,'Hitting Data'!$A1202)</f>
        <v>0</v>
      </c>
      <c r="X1202" s="13">
        <f>SUMIFS('Fielding Data'!H:H,'Fielding Data'!$A:$A,'Hitting Data'!$A1202)</f>
        <v>0</v>
      </c>
    </row>
    <row r="1203" spans="1:24" x14ac:dyDescent="0.3">
      <c r="A1203" s="13" t="str">
        <f t="shared" si="18"/>
        <v>bayja012011</v>
      </c>
      <c r="B1203" s="16" t="s">
        <v>353</v>
      </c>
      <c r="C1203" s="16">
        <v>2011</v>
      </c>
      <c r="D1203" s="16">
        <v>123</v>
      </c>
      <c r="E1203" s="16">
        <v>444</v>
      </c>
      <c r="F1203" s="16">
        <v>59</v>
      </c>
      <c r="G1203" s="16">
        <v>109</v>
      </c>
      <c r="H1203" s="16">
        <v>19</v>
      </c>
      <c r="I1203" s="16">
        <v>1</v>
      </c>
      <c r="J1203" s="16">
        <v>12</v>
      </c>
      <c r="K1203" s="16">
        <v>57</v>
      </c>
      <c r="L1203" s="16">
        <v>11</v>
      </c>
      <c r="M1203" s="16">
        <v>1</v>
      </c>
      <c r="N1203" s="16">
        <v>56</v>
      </c>
      <c r="O1203" s="16">
        <v>109</v>
      </c>
      <c r="P1203" s="13" t="str">
        <f>IFERROR(VLOOKUP($A1203,'Fielding Data'!$A:$H,MATCH(P$1,'Fielding Data'!$A$1:$H$1,0),0),"Other")</f>
        <v>LF</v>
      </c>
      <c r="Q1203" s="13">
        <f>IFERROR(VLOOKUP($A1203,'Fielding Data'!$A:$H,MATCH(Q$1,'Fielding Data'!$A$1:$H$1,0),0),"Other")</f>
        <v>0</v>
      </c>
      <c r="R1203" s="13">
        <f>IFERROR(VLOOKUP($A1203,'Fielding Data'!$A:$H,MATCH(R$1,'Fielding Data'!$A$1:$H$1,0),0),"Other")</f>
        <v>0</v>
      </c>
      <c r="S1203" s="13">
        <f>IFERROR(VLOOKUP($A1203,'Fielding Data'!$A:$H,MATCH(S$1,'Fielding Data'!$A$1:$H$1,0),0),"Other")</f>
        <v>0</v>
      </c>
      <c r="T1203" s="13">
        <f>IFERROR(VLOOKUP($A1203,'Fielding Data'!$A:$H,MATCH(T$1,'Fielding Data'!$A$1:$H$1,0),0),"Other")</f>
        <v>0</v>
      </c>
      <c r="U1203" s="13">
        <f>SUMIFS('Fielding Data'!E:E,'Fielding Data'!$A:$A,'Hitting Data'!$A1203)</f>
        <v>220</v>
      </c>
      <c r="V1203" s="13">
        <f>SUMIFS('Fielding Data'!F:F,'Fielding Data'!$A:$A,'Hitting Data'!$A1203)</f>
        <v>4</v>
      </c>
      <c r="W1203" s="13">
        <f>SUMIFS('Fielding Data'!G:G,'Fielding Data'!$A:$A,'Hitting Data'!$A1203)</f>
        <v>2</v>
      </c>
      <c r="X1203" s="13">
        <f>SUMIFS('Fielding Data'!H:H,'Fielding Data'!$A:$A,'Hitting Data'!$A1203)</f>
        <v>1</v>
      </c>
    </row>
    <row r="1204" spans="1:24" x14ac:dyDescent="0.3">
      <c r="A1204" s="13" t="str">
        <f t="shared" si="18"/>
        <v>beachbr012011</v>
      </c>
      <c r="B1204" s="16" t="s">
        <v>1226</v>
      </c>
      <c r="C1204" s="16">
        <v>2011</v>
      </c>
      <c r="D1204" s="16">
        <v>25</v>
      </c>
      <c r="E1204" s="16">
        <v>43</v>
      </c>
      <c r="F1204" s="16">
        <v>0</v>
      </c>
      <c r="G1204" s="16">
        <v>3</v>
      </c>
      <c r="H1204" s="16">
        <v>0</v>
      </c>
      <c r="I1204" s="16">
        <v>0</v>
      </c>
      <c r="J1204" s="16">
        <v>0</v>
      </c>
      <c r="K1204" s="16">
        <v>1</v>
      </c>
      <c r="L1204" s="16">
        <v>0</v>
      </c>
      <c r="M1204" s="16">
        <v>0</v>
      </c>
      <c r="N1204" s="16">
        <v>1</v>
      </c>
      <c r="O1204" s="16">
        <v>22</v>
      </c>
      <c r="P1204" s="13" t="str">
        <f>IFERROR(VLOOKUP($A1204,'Fielding Data'!$A:$H,MATCH(P$1,'Fielding Data'!$A$1:$H$1,0),0),"Other")</f>
        <v>P</v>
      </c>
      <c r="Q1204" s="13">
        <f>IFERROR(VLOOKUP($A1204,'Fielding Data'!$A:$H,MATCH(Q$1,'Fielding Data'!$A$1:$H$1,0),0),"Other")</f>
        <v>8</v>
      </c>
      <c r="R1204" s="13">
        <f>IFERROR(VLOOKUP($A1204,'Fielding Data'!$A:$H,MATCH(R$1,'Fielding Data'!$A$1:$H$1,0),0),"Other")</f>
        <v>15</v>
      </c>
      <c r="S1204" s="13">
        <f>IFERROR(VLOOKUP($A1204,'Fielding Data'!$A:$H,MATCH(S$1,'Fielding Data'!$A$1:$H$1,0),0),"Other")</f>
        <v>0</v>
      </c>
      <c r="T1204" s="13">
        <f>IFERROR(VLOOKUP($A1204,'Fielding Data'!$A:$H,MATCH(T$1,'Fielding Data'!$A$1:$H$1,0),0),"Other")</f>
        <v>1</v>
      </c>
      <c r="U1204" s="13">
        <f>SUMIFS('Fielding Data'!E:E,'Fielding Data'!$A:$A,'Hitting Data'!$A1204)</f>
        <v>8</v>
      </c>
      <c r="V1204" s="13">
        <f>SUMIFS('Fielding Data'!F:F,'Fielding Data'!$A:$A,'Hitting Data'!$A1204)</f>
        <v>15</v>
      </c>
      <c r="W1204" s="13">
        <f>SUMIFS('Fielding Data'!G:G,'Fielding Data'!$A:$A,'Hitting Data'!$A1204)</f>
        <v>0</v>
      </c>
      <c r="X1204" s="13">
        <f>SUMIFS('Fielding Data'!H:H,'Fielding Data'!$A:$A,'Hitting Data'!$A1204)</f>
        <v>1</v>
      </c>
    </row>
    <row r="1205" spans="1:24" x14ac:dyDescent="0.3">
      <c r="A1205" s="13" t="str">
        <f t="shared" si="18"/>
        <v>beatope012011</v>
      </c>
      <c r="B1205" s="16" t="s">
        <v>1429</v>
      </c>
      <c r="C1205" s="16">
        <v>2011</v>
      </c>
      <c r="D1205" s="16">
        <v>60</v>
      </c>
      <c r="E1205" s="16">
        <v>0</v>
      </c>
      <c r="F1205" s="16">
        <v>0</v>
      </c>
      <c r="G1205" s="16">
        <v>0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3" t="str">
        <f>IFERROR(VLOOKUP($A1205,'Fielding Data'!$A:$H,MATCH(P$1,'Fielding Data'!$A$1:$H$1,0),0),"Other")</f>
        <v>P</v>
      </c>
      <c r="Q1205" s="13">
        <f>IFERROR(VLOOKUP($A1205,'Fielding Data'!$A:$H,MATCH(Q$1,'Fielding Data'!$A$1:$H$1,0),0),"Other")</f>
        <v>3</v>
      </c>
      <c r="R1205" s="13">
        <f>IFERROR(VLOOKUP($A1205,'Fielding Data'!$A:$H,MATCH(R$1,'Fielding Data'!$A$1:$H$1,0),0),"Other")</f>
        <v>14</v>
      </c>
      <c r="S1205" s="13">
        <f>IFERROR(VLOOKUP($A1205,'Fielding Data'!$A:$H,MATCH(S$1,'Fielding Data'!$A$1:$H$1,0),0),"Other")</f>
        <v>0</v>
      </c>
      <c r="T1205" s="13">
        <f>IFERROR(VLOOKUP($A1205,'Fielding Data'!$A:$H,MATCH(T$1,'Fielding Data'!$A$1:$H$1,0),0),"Other")</f>
        <v>2</v>
      </c>
      <c r="U1205" s="13">
        <f>SUMIFS('Fielding Data'!E:E,'Fielding Data'!$A:$A,'Hitting Data'!$A1205)</f>
        <v>3</v>
      </c>
      <c r="V1205" s="13">
        <f>SUMIFS('Fielding Data'!F:F,'Fielding Data'!$A:$A,'Hitting Data'!$A1205)</f>
        <v>14</v>
      </c>
      <c r="W1205" s="13">
        <f>SUMIFS('Fielding Data'!G:G,'Fielding Data'!$A:$A,'Hitting Data'!$A1205)</f>
        <v>0</v>
      </c>
      <c r="X1205" s="13">
        <f>SUMIFS('Fielding Data'!H:H,'Fielding Data'!$A:$A,'Hitting Data'!$A1205)</f>
        <v>2</v>
      </c>
    </row>
    <row r="1206" spans="1:24" x14ac:dyDescent="0.3">
      <c r="A1206" s="13" t="str">
        <f t="shared" si="18"/>
        <v>beavabl012011</v>
      </c>
      <c r="B1206" s="16" t="s">
        <v>1430</v>
      </c>
      <c r="C1206" s="16">
        <v>2011</v>
      </c>
      <c r="D1206" s="16">
        <v>15</v>
      </c>
      <c r="E1206" s="16">
        <v>0</v>
      </c>
      <c r="F1206" s="16">
        <v>0</v>
      </c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3" t="str">
        <f>IFERROR(VLOOKUP($A1206,'Fielding Data'!$A:$H,MATCH(P$1,'Fielding Data'!$A$1:$H$1,0),0),"Other")</f>
        <v>P</v>
      </c>
      <c r="Q1206" s="13">
        <f>IFERROR(VLOOKUP($A1206,'Fielding Data'!$A:$H,MATCH(Q$1,'Fielding Data'!$A$1:$H$1,0),0),"Other")</f>
        <v>5</v>
      </c>
      <c r="R1206" s="13">
        <f>IFERROR(VLOOKUP($A1206,'Fielding Data'!$A:$H,MATCH(R$1,'Fielding Data'!$A$1:$H$1,0),0),"Other")</f>
        <v>10</v>
      </c>
      <c r="S1206" s="13">
        <f>IFERROR(VLOOKUP($A1206,'Fielding Data'!$A:$H,MATCH(S$1,'Fielding Data'!$A$1:$H$1,0),0),"Other")</f>
        <v>0</v>
      </c>
      <c r="T1206" s="13">
        <f>IFERROR(VLOOKUP($A1206,'Fielding Data'!$A:$H,MATCH(T$1,'Fielding Data'!$A$1:$H$1,0),0),"Other")</f>
        <v>0</v>
      </c>
      <c r="U1206" s="13">
        <f>SUMIFS('Fielding Data'!E:E,'Fielding Data'!$A:$A,'Hitting Data'!$A1206)</f>
        <v>5</v>
      </c>
      <c r="V1206" s="13">
        <f>SUMIFS('Fielding Data'!F:F,'Fielding Data'!$A:$A,'Hitting Data'!$A1206)</f>
        <v>10</v>
      </c>
      <c r="W1206" s="13">
        <f>SUMIFS('Fielding Data'!G:G,'Fielding Data'!$A:$A,'Hitting Data'!$A1206)</f>
        <v>0</v>
      </c>
      <c r="X1206" s="13">
        <f>SUMIFS('Fielding Data'!H:H,'Fielding Data'!$A:$A,'Hitting Data'!$A1206)</f>
        <v>0</v>
      </c>
    </row>
    <row r="1207" spans="1:24" x14ac:dyDescent="0.3">
      <c r="A1207" s="13" t="str">
        <f t="shared" si="18"/>
        <v>beckch012011</v>
      </c>
      <c r="B1207" s="16" t="s">
        <v>1431</v>
      </c>
      <c r="C1207" s="16">
        <v>2011</v>
      </c>
      <c r="D1207" s="16">
        <v>3</v>
      </c>
      <c r="E1207" s="16">
        <v>0</v>
      </c>
      <c r="F1207" s="16">
        <v>0</v>
      </c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0</v>
      </c>
      <c r="M1207" s="16">
        <v>0</v>
      </c>
      <c r="N1207" s="16">
        <v>0</v>
      </c>
      <c r="O1207" s="16">
        <v>0</v>
      </c>
      <c r="P1207" s="13" t="str">
        <f>IFERROR(VLOOKUP($A1207,'Fielding Data'!$A:$H,MATCH(P$1,'Fielding Data'!$A$1:$H$1,0),0),"Other")</f>
        <v>P</v>
      </c>
      <c r="Q1207" s="13">
        <f>IFERROR(VLOOKUP($A1207,'Fielding Data'!$A:$H,MATCH(Q$1,'Fielding Data'!$A$1:$H$1,0),0),"Other")</f>
        <v>0</v>
      </c>
      <c r="R1207" s="13">
        <f>IFERROR(VLOOKUP($A1207,'Fielding Data'!$A:$H,MATCH(R$1,'Fielding Data'!$A$1:$H$1,0),0),"Other")</f>
        <v>0</v>
      </c>
      <c r="S1207" s="13">
        <f>IFERROR(VLOOKUP($A1207,'Fielding Data'!$A:$H,MATCH(S$1,'Fielding Data'!$A$1:$H$1,0),0),"Other")</f>
        <v>0</v>
      </c>
      <c r="T1207" s="13">
        <f>IFERROR(VLOOKUP($A1207,'Fielding Data'!$A:$H,MATCH(T$1,'Fielding Data'!$A$1:$H$1,0),0),"Other")</f>
        <v>0</v>
      </c>
      <c r="U1207" s="13">
        <f>SUMIFS('Fielding Data'!E:E,'Fielding Data'!$A:$A,'Hitting Data'!$A1207)</f>
        <v>0</v>
      </c>
      <c r="V1207" s="13">
        <f>SUMIFS('Fielding Data'!F:F,'Fielding Data'!$A:$A,'Hitting Data'!$A1207)</f>
        <v>0</v>
      </c>
      <c r="W1207" s="13">
        <f>SUMIFS('Fielding Data'!G:G,'Fielding Data'!$A:$A,'Hitting Data'!$A1207)</f>
        <v>0</v>
      </c>
      <c r="X1207" s="13">
        <f>SUMIFS('Fielding Data'!H:H,'Fielding Data'!$A:$A,'Hitting Data'!$A1207)</f>
        <v>0</v>
      </c>
    </row>
    <row r="1208" spans="1:24" x14ac:dyDescent="0.3">
      <c r="A1208" s="13" t="str">
        <f t="shared" si="18"/>
        <v>beckejo022011</v>
      </c>
      <c r="B1208" s="16" t="s">
        <v>230</v>
      </c>
      <c r="C1208" s="16">
        <v>2011</v>
      </c>
      <c r="D1208" s="16">
        <v>30</v>
      </c>
      <c r="E1208" s="16">
        <v>5</v>
      </c>
      <c r="F1208" s="16">
        <v>0</v>
      </c>
      <c r="G1208" s="16">
        <v>0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0</v>
      </c>
      <c r="N1208" s="16">
        <v>0</v>
      </c>
      <c r="O1208" s="16">
        <v>1</v>
      </c>
      <c r="P1208" s="13" t="str">
        <f>IFERROR(VLOOKUP($A1208,'Fielding Data'!$A:$H,MATCH(P$1,'Fielding Data'!$A$1:$H$1,0),0),"Other")</f>
        <v>P</v>
      </c>
      <c r="Q1208" s="13">
        <f>IFERROR(VLOOKUP($A1208,'Fielding Data'!$A:$H,MATCH(Q$1,'Fielding Data'!$A$1:$H$1,0),0),"Other")</f>
        <v>15</v>
      </c>
      <c r="R1208" s="13">
        <f>IFERROR(VLOOKUP($A1208,'Fielding Data'!$A:$H,MATCH(R$1,'Fielding Data'!$A$1:$H$1,0),0),"Other")</f>
        <v>18</v>
      </c>
      <c r="S1208" s="13">
        <f>IFERROR(VLOOKUP($A1208,'Fielding Data'!$A:$H,MATCH(S$1,'Fielding Data'!$A$1:$H$1,0),0),"Other")</f>
        <v>3</v>
      </c>
      <c r="T1208" s="13">
        <f>IFERROR(VLOOKUP($A1208,'Fielding Data'!$A:$H,MATCH(T$1,'Fielding Data'!$A$1:$H$1,0),0),"Other")</f>
        <v>0</v>
      </c>
      <c r="U1208" s="13">
        <f>SUMIFS('Fielding Data'!E:E,'Fielding Data'!$A:$A,'Hitting Data'!$A1208)</f>
        <v>15</v>
      </c>
      <c r="V1208" s="13">
        <f>SUMIFS('Fielding Data'!F:F,'Fielding Data'!$A:$A,'Hitting Data'!$A1208)</f>
        <v>18</v>
      </c>
      <c r="W1208" s="13">
        <f>SUMIFS('Fielding Data'!G:G,'Fielding Data'!$A:$A,'Hitting Data'!$A1208)</f>
        <v>3</v>
      </c>
      <c r="X1208" s="13">
        <f>SUMIFS('Fielding Data'!H:H,'Fielding Data'!$A:$A,'Hitting Data'!$A1208)</f>
        <v>0</v>
      </c>
    </row>
    <row r="1209" spans="1:24" x14ac:dyDescent="0.3">
      <c r="A1209" s="13" t="str">
        <f t="shared" si="18"/>
        <v>beckhgo012011</v>
      </c>
      <c r="B1209" s="16" t="s">
        <v>1048</v>
      </c>
      <c r="C1209" s="16">
        <v>2011</v>
      </c>
      <c r="D1209" s="16">
        <v>150</v>
      </c>
      <c r="E1209" s="16">
        <v>499</v>
      </c>
      <c r="F1209" s="16">
        <v>60</v>
      </c>
      <c r="G1209" s="16">
        <v>115</v>
      </c>
      <c r="H1209" s="16">
        <v>23</v>
      </c>
      <c r="I1209" s="16">
        <v>0</v>
      </c>
      <c r="J1209" s="16">
        <v>10</v>
      </c>
      <c r="K1209" s="16">
        <v>44</v>
      </c>
      <c r="L1209" s="16">
        <v>5</v>
      </c>
      <c r="M1209" s="16">
        <v>3</v>
      </c>
      <c r="N1209" s="16">
        <v>35</v>
      </c>
      <c r="O1209" s="16">
        <v>111</v>
      </c>
      <c r="P1209" s="13" t="str">
        <f>IFERROR(VLOOKUP($A1209,'Fielding Data'!$A:$H,MATCH(P$1,'Fielding Data'!$A$1:$H$1,0),0),"Other")</f>
        <v>2B</v>
      </c>
      <c r="Q1209" s="13">
        <f>IFERROR(VLOOKUP($A1209,'Fielding Data'!$A:$H,MATCH(Q$1,'Fielding Data'!$A$1:$H$1,0),0),"Other")</f>
        <v>272</v>
      </c>
      <c r="R1209" s="13">
        <f>IFERROR(VLOOKUP($A1209,'Fielding Data'!$A:$H,MATCH(R$1,'Fielding Data'!$A$1:$H$1,0),0),"Other")</f>
        <v>443</v>
      </c>
      <c r="S1209" s="13">
        <f>IFERROR(VLOOKUP($A1209,'Fielding Data'!$A:$H,MATCH(S$1,'Fielding Data'!$A$1:$H$1,0),0),"Other")</f>
        <v>8</v>
      </c>
      <c r="T1209" s="13">
        <f>IFERROR(VLOOKUP($A1209,'Fielding Data'!$A:$H,MATCH(T$1,'Fielding Data'!$A$1:$H$1,0),0),"Other")</f>
        <v>84</v>
      </c>
      <c r="U1209" s="13">
        <f>SUMIFS('Fielding Data'!E:E,'Fielding Data'!$A:$A,'Hitting Data'!$A1209)</f>
        <v>272</v>
      </c>
      <c r="V1209" s="13">
        <f>SUMIFS('Fielding Data'!F:F,'Fielding Data'!$A:$A,'Hitting Data'!$A1209)</f>
        <v>443</v>
      </c>
      <c r="W1209" s="13">
        <f>SUMIFS('Fielding Data'!G:G,'Fielding Data'!$A:$A,'Hitting Data'!$A1209)</f>
        <v>8</v>
      </c>
      <c r="X1209" s="13">
        <f>SUMIFS('Fielding Data'!H:H,'Fielding Data'!$A:$A,'Hitting Data'!$A1209)</f>
        <v>84</v>
      </c>
    </row>
    <row r="1210" spans="1:24" x14ac:dyDescent="0.3">
      <c r="A1210" s="13" t="str">
        <f t="shared" si="18"/>
        <v>beimejo012011</v>
      </c>
      <c r="B1210" s="16" t="s">
        <v>231</v>
      </c>
      <c r="C1210" s="16">
        <v>2011</v>
      </c>
      <c r="D1210" s="16">
        <v>35</v>
      </c>
      <c r="E1210" s="16">
        <v>1</v>
      </c>
      <c r="F1210" s="16">
        <v>0</v>
      </c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v>1</v>
      </c>
      <c r="P1210" s="13" t="str">
        <f>IFERROR(VLOOKUP($A1210,'Fielding Data'!$A:$H,MATCH(P$1,'Fielding Data'!$A$1:$H$1,0),0),"Other")</f>
        <v>P</v>
      </c>
      <c r="Q1210" s="13">
        <f>IFERROR(VLOOKUP($A1210,'Fielding Data'!$A:$H,MATCH(Q$1,'Fielding Data'!$A$1:$H$1,0),0),"Other")</f>
        <v>0</v>
      </c>
      <c r="R1210" s="13">
        <f>IFERROR(VLOOKUP($A1210,'Fielding Data'!$A:$H,MATCH(R$1,'Fielding Data'!$A$1:$H$1,0),0),"Other")</f>
        <v>1</v>
      </c>
      <c r="S1210" s="13">
        <f>IFERROR(VLOOKUP($A1210,'Fielding Data'!$A:$H,MATCH(S$1,'Fielding Data'!$A$1:$H$1,0),0),"Other")</f>
        <v>0</v>
      </c>
      <c r="T1210" s="13">
        <f>IFERROR(VLOOKUP($A1210,'Fielding Data'!$A:$H,MATCH(T$1,'Fielding Data'!$A$1:$H$1,0),0),"Other")</f>
        <v>0</v>
      </c>
      <c r="U1210" s="13">
        <f>SUMIFS('Fielding Data'!E:E,'Fielding Data'!$A:$A,'Hitting Data'!$A1210)</f>
        <v>0</v>
      </c>
      <c r="V1210" s="13">
        <f>SUMIFS('Fielding Data'!F:F,'Fielding Data'!$A:$A,'Hitting Data'!$A1210)</f>
        <v>1</v>
      </c>
      <c r="W1210" s="13">
        <f>SUMIFS('Fielding Data'!G:G,'Fielding Data'!$A:$A,'Hitting Data'!$A1210)</f>
        <v>0</v>
      </c>
      <c r="X1210" s="13">
        <f>SUMIFS('Fielding Data'!H:H,'Fielding Data'!$A:$A,'Hitting Data'!$A1210)</f>
        <v>0</v>
      </c>
    </row>
    <row r="1211" spans="1:24" x14ac:dyDescent="0.3">
      <c r="A1211" s="13" t="str">
        <f t="shared" si="18"/>
        <v>belisma012011</v>
      </c>
      <c r="B1211" s="16" t="s">
        <v>354</v>
      </c>
      <c r="C1211" s="16">
        <v>2011</v>
      </c>
      <c r="D1211" s="16">
        <v>74</v>
      </c>
      <c r="E1211" s="16">
        <v>2</v>
      </c>
      <c r="F1211" s="16">
        <v>0</v>
      </c>
      <c r="G1211" s="16">
        <v>1</v>
      </c>
      <c r="H1211" s="16">
        <v>1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3" t="str">
        <f>IFERROR(VLOOKUP($A1211,'Fielding Data'!$A:$H,MATCH(P$1,'Fielding Data'!$A$1:$H$1,0),0),"Other")</f>
        <v>P</v>
      </c>
      <c r="Q1211" s="13">
        <f>IFERROR(VLOOKUP($A1211,'Fielding Data'!$A:$H,MATCH(Q$1,'Fielding Data'!$A$1:$H$1,0),0),"Other")</f>
        <v>2</v>
      </c>
      <c r="R1211" s="13">
        <f>IFERROR(VLOOKUP($A1211,'Fielding Data'!$A:$H,MATCH(R$1,'Fielding Data'!$A$1:$H$1,0),0),"Other")</f>
        <v>11</v>
      </c>
      <c r="S1211" s="13">
        <f>IFERROR(VLOOKUP($A1211,'Fielding Data'!$A:$H,MATCH(S$1,'Fielding Data'!$A$1:$H$1,0),0),"Other")</f>
        <v>0</v>
      </c>
      <c r="T1211" s="13">
        <f>IFERROR(VLOOKUP($A1211,'Fielding Data'!$A:$H,MATCH(T$1,'Fielding Data'!$A$1:$H$1,0),0),"Other")</f>
        <v>0</v>
      </c>
      <c r="U1211" s="13">
        <f>SUMIFS('Fielding Data'!E:E,'Fielding Data'!$A:$A,'Hitting Data'!$A1211)</f>
        <v>2</v>
      </c>
      <c r="V1211" s="13">
        <f>SUMIFS('Fielding Data'!F:F,'Fielding Data'!$A:$A,'Hitting Data'!$A1211)</f>
        <v>11</v>
      </c>
      <c r="W1211" s="13">
        <f>SUMIFS('Fielding Data'!G:G,'Fielding Data'!$A:$A,'Hitting Data'!$A1211)</f>
        <v>0</v>
      </c>
      <c r="X1211" s="13">
        <f>SUMIFS('Fielding Data'!H:H,'Fielding Data'!$A:$A,'Hitting Data'!$A1211)</f>
        <v>0</v>
      </c>
    </row>
    <row r="1212" spans="1:24" x14ac:dyDescent="0.3">
      <c r="A1212" s="13" t="str">
        <f t="shared" si="18"/>
        <v>bellhe012011</v>
      </c>
      <c r="B1212" s="16" t="s">
        <v>420</v>
      </c>
      <c r="C1212" s="16">
        <v>2011</v>
      </c>
      <c r="D1212" s="16">
        <v>64</v>
      </c>
      <c r="E1212" s="16">
        <v>0</v>
      </c>
      <c r="F1212" s="16">
        <v>0</v>
      </c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3" t="str">
        <f>IFERROR(VLOOKUP($A1212,'Fielding Data'!$A:$H,MATCH(P$1,'Fielding Data'!$A$1:$H$1,0),0),"Other")</f>
        <v>P</v>
      </c>
      <c r="Q1212" s="13">
        <f>IFERROR(VLOOKUP($A1212,'Fielding Data'!$A:$H,MATCH(Q$1,'Fielding Data'!$A$1:$H$1,0),0),"Other")</f>
        <v>3</v>
      </c>
      <c r="R1212" s="13">
        <f>IFERROR(VLOOKUP($A1212,'Fielding Data'!$A:$H,MATCH(R$1,'Fielding Data'!$A$1:$H$1,0),0),"Other")</f>
        <v>5</v>
      </c>
      <c r="S1212" s="13">
        <f>IFERROR(VLOOKUP($A1212,'Fielding Data'!$A:$H,MATCH(S$1,'Fielding Data'!$A$1:$H$1,0),0),"Other")</f>
        <v>0</v>
      </c>
      <c r="T1212" s="13">
        <f>IFERROR(VLOOKUP($A1212,'Fielding Data'!$A:$H,MATCH(T$1,'Fielding Data'!$A$1:$H$1,0),0),"Other")</f>
        <v>0</v>
      </c>
      <c r="U1212" s="13">
        <f>SUMIFS('Fielding Data'!E:E,'Fielding Data'!$A:$A,'Hitting Data'!$A1212)</f>
        <v>3</v>
      </c>
      <c r="V1212" s="13">
        <f>SUMIFS('Fielding Data'!F:F,'Fielding Data'!$A:$A,'Hitting Data'!$A1212)</f>
        <v>5</v>
      </c>
      <c r="W1212" s="13">
        <f>SUMIFS('Fielding Data'!G:G,'Fielding Data'!$A:$A,'Hitting Data'!$A1212)</f>
        <v>0</v>
      </c>
      <c r="X1212" s="13">
        <f>SUMIFS('Fielding Data'!H:H,'Fielding Data'!$A:$A,'Hitting Data'!$A1212)</f>
        <v>0</v>
      </c>
    </row>
    <row r="1213" spans="1:24" x14ac:dyDescent="0.3">
      <c r="A1213" s="13" t="str">
        <f t="shared" si="18"/>
        <v>belljo012011</v>
      </c>
      <c r="B1213" s="16" t="s">
        <v>1227</v>
      </c>
      <c r="C1213" s="16">
        <v>2011</v>
      </c>
      <c r="D1213" s="16">
        <v>26</v>
      </c>
      <c r="E1213" s="16">
        <v>61</v>
      </c>
      <c r="F1213" s="16">
        <v>6</v>
      </c>
      <c r="G1213" s="16">
        <v>10</v>
      </c>
      <c r="H1213" s="16">
        <v>0</v>
      </c>
      <c r="I1213" s="16">
        <v>0</v>
      </c>
      <c r="J1213" s="16">
        <v>0</v>
      </c>
      <c r="K1213" s="16">
        <v>6</v>
      </c>
      <c r="L1213" s="16">
        <v>0</v>
      </c>
      <c r="M1213" s="16">
        <v>0</v>
      </c>
      <c r="N1213" s="16">
        <v>4</v>
      </c>
      <c r="O1213" s="16">
        <v>25</v>
      </c>
      <c r="P1213" s="13" t="str">
        <f>IFERROR(VLOOKUP($A1213,'Fielding Data'!$A:$H,MATCH(P$1,'Fielding Data'!$A$1:$H$1,0),0),"Other")</f>
        <v>3B</v>
      </c>
      <c r="Q1213" s="13">
        <f>IFERROR(VLOOKUP($A1213,'Fielding Data'!$A:$H,MATCH(Q$1,'Fielding Data'!$A$1:$H$1,0),0),"Other")</f>
        <v>17</v>
      </c>
      <c r="R1213" s="13">
        <f>IFERROR(VLOOKUP($A1213,'Fielding Data'!$A:$H,MATCH(R$1,'Fielding Data'!$A$1:$H$1,0),0),"Other")</f>
        <v>23</v>
      </c>
      <c r="S1213" s="13">
        <f>IFERROR(VLOOKUP($A1213,'Fielding Data'!$A:$H,MATCH(S$1,'Fielding Data'!$A$1:$H$1,0),0),"Other")</f>
        <v>3</v>
      </c>
      <c r="T1213" s="13">
        <f>IFERROR(VLOOKUP($A1213,'Fielding Data'!$A:$H,MATCH(T$1,'Fielding Data'!$A$1:$H$1,0),0),"Other")</f>
        <v>1</v>
      </c>
      <c r="U1213" s="13">
        <f>SUMIFS('Fielding Data'!E:E,'Fielding Data'!$A:$A,'Hitting Data'!$A1213)</f>
        <v>17</v>
      </c>
      <c r="V1213" s="13">
        <f>SUMIFS('Fielding Data'!F:F,'Fielding Data'!$A:$A,'Hitting Data'!$A1213)</f>
        <v>23</v>
      </c>
      <c r="W1213" s="13">
        <f>SUMIFS('Fielding Data'!G:G,'Fielding Data'!$A:$A,'Hitting Data'!$A1213)</f>
        <v>3</v>
      </c>
      <c r="X1213" s="13">
        <f>SUMIFS('Fielding Data'!H:H,'Fielding Data'!$A:$A,'Hitting Data'!$A1213)</f>
        <v>1</v>
      </c>
    </row>
    <row r="1214" spans="1:24" x14ac:dyDescent="0.3">
      <c r="A1214" s="13" t="str">
        <f t="shared" si="18"/>
        <v>belltr012011</v>
      </c>
      <c r="B1214" s="16" t="s">
        <v>1050</v>
      </c>
      <c r="C1214" s="16">
        <v>2011</v>
      </c>
      <c r="D1214" s="16">
        <v>19</v>
      </c>
      <c r="E1214" s="16">
        <v>0</v>
      </c>
      <c r="F1214" s="16">
        <v>0</v>
      </c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3" t="str">
        <f>IFERROR(VLOOKUP($A1214,'Fielding Data'!$A:$H,MATCH(P$1,'Fielding Data'!$A$1:$H$1,0),0),"Other")</f>
        <v>P</v>
      </c>
      <c r="Q1214" s="13">
        <f>IFERROR(VLOOKUP($A1214,'Fielding Data'!$A:$H,MATCH(Q$1,'Fielding Data'!$A$1:$H$1,0),0),"Other")</f>
        <v>3</v>
      </c>
      <c r="R1214" s="13">
        <f>IFERROR(VLOOKUP($A1214,'Fielding Data'!$A:$H,MATCH(R$1,'Fielding Data'!$A$1:$H$1,0),0),"Other")</f>
        <v>2</v>
      </c>
      <c r="S1214" s="13">
        <f>IFERROR(VLOOKUP($A1214,'Fielding Data'!$A:$H,MATCH(S$1,'Fielding Data'!$A$1:$H$1,0),0),"Other")</f>
        <v>0</v>
      </c>
      <c r="T1214" s="13">
        <f>IFERROR(VLOOKUP($A1214,'Fielding Data'!$A:$H,MATCH(T$1,'Fielding Data'!$A$1:$H$1,0),0),"Other")</f>
        <v>0</v>
      </c>
      <c r="U1214" s="13">
        <f>SUMIFS('Fielding Data'!E:E,'Fielding Data'!$A:$A,'Hitting Data'!$A1214)</f>
        <v>3</v>
      </c>
      <c r="V1214" s="13">
        <f>SUMIFS('Fielding Data'!F:F,'Fielding Data'!$A:$A,'Hitting Data'!$A1214)</f>
        <v>2</v>
      </c>
      <c r="W1214" s="13">
        <f>SUMIFS('Fielding Data'!G:G,'Fielding Data'!$A:$A,'Hitting Data'!$A1214)</f>
        <v>0</v>
      </c>
      <c r="X1214" s="13">
        <f>SUMIFS('Fielding Data'!H:H,'Fielding Data'!$A:$A,'Hitting Data'!$A1214)</f>
        <v>0</v>
      </c>
    </row>
    <row r="1215" spans="1:24" x14ac:dyDescent="0.3">
      <c r="A1215" s="13" t="str">
        <f t="shared" si="18"/>
        <v>belowdu012011</v>
      </c>
      <c r="B1215" s="16" t="s">
        <v>1432</v>
      </c>
      <c r="C1215" s="16">
        <v>2011</v>
      </c>
      <c r="D1215" s="16">
        <v>14</v>
      </c>
      <c r="E1215" s="16">
        <v>0</v>
      </c>
      <c r="F1215" s="16">
        <v>0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3" t="str">
        <f>IFERROR(VLOOKUP($A1215,'Fielding Data'!$A:$H,MATCH(P$1,'Fielding Data'!$A$1:$H$1,0),0),"Other")</f>
        <v>P</v>
      </c>
      <c r="Q1215" s="13">
        <f>IFERROR(VLOOKUP($A1215,'Fielding Data'!$A:$H,MATCH(Q$1,'Fielding Data'!$A$1:$H$1,0),0),"Other")</f>
        <v>1</v>
      </c>
      <c r="R1215" s="13">
        <f>IFERROR(VLOOKUP($A1215,'Fielding Data'!$A:$H,MATCH(R$1,'Fielding Data'!$A$1:$H$1,0),0),"Other")</f>
        <v>1</v>
      </c>
      <c r="S1215" s="13">
        <f>IFERROR(VLOOKUP($A1215,'Fielding Data'!$A:$H,MATCH(S$1,'Fielding Data'!$A$1:$H$1,0),0),"Other")</f>
        <v>0</v>
      </c>
      <c r="T1215" s="13">
        <f>IFERROR(VLOOKUP($A1215,'Fielding Data'!$A:$H,MATCH(T$1,'Fielding Data'!$A$1:$H$1,0),0),"Other")</f>
        <v>0</v>
      </c>
      <c r="U1215" s="13">
        <f>SUMIFS('Fielding Data'!E:E,'Fielding Data'!$A:$A,'Hitting Data'!$A1215)</f>
        <v>1</v>
      </c>
      <c r="V1215" s="13">
        <f>SUMIFS('Fielding Data'!F:F,'Fielding Data'!$A:$A,'Hitting Data'!$A1215)</f>
        <v>1</v>
      </c>
      <c r="W1215" s="13">
        <f>SUMIFS('Fielding Data'!G:G,'Fielding Data'!$A:$A,'Hitting Data'!$A1215)</f>
        <v>0</v>
      </c>
      <c r="X1215" s="13">
        <f>SUMIFS('Fielding Data'!H:H,'Fielding Data'!$A:$A,'Hitting Data'!$A1215)</f>
        <v>0</v>
      </c>
    </row>
    <row r="1216" spans="1:24" x14ac:dyDescent="0.3">
      <c r="A1216" s="13" t="str">
        <f t="shared" si="18"/>
        <v>beltbr012011</v>
      </c>
      <c r="B1216" s="16" t="s">
        <v>1433</v>
      </c>
      <c r="C1216" s="16">
        <v>2011</v>
      </c>
      <c r="D1216" s="16">
        <v>63</v>
      </c>
      <c r="E1216" s="16">
        <v>187</v>
      </c>
      <c r="F1216" s="16">
        <v>21</v>
      </c>
      <c r="G1216" s="16">
        <v>42</v>
      </c>
      <c r="H1216" s="16">
        <v>6</v>
      </c>
      <c r="I1216" s="16">
        <v>1</v>
      </c>
      <c r="J1216" s="16">
        <v>9</v>
      </c>
      <c r="K1216" s="16">
        <v>18</v>
      </c>
      <c r="L1216" s="16">
        <v>3</v>
      </c>
      <c r="M1216" s="16">
        <v>2</v>
      </c>
      <c r="N1216" s="16">
        <v>20</v>
      </c>
      <c r="O1216" s="16">
        <v>57</v>
      </c>
      <c r="P1216" s="13" t="str">
        <f>IFERROR(VLOOKUP($A1216,'Fielding Data'!$A:$H,MATCH(P$1,'Fielding Data'!$A$1:$H$1,0),0),"Other")</f>
        <v>1B</v>
      </c>
      <c r="Q1216" s="13">
        <f>IFERROR(VLOOKUP($A1216,'Fielding Data'!$A:$H,MATCH(Q$1,'Fielding Data'!$A$1:$H$1,0),0),"Other")</f>
        <v>201</v>
      </c>
      <c r="R1216" s="13">
        <f>IFERROR(VLOOKUP($A1216,'Fielding Data'!$A:$H,MATCH(R$1,'Fielding Data'!$A$1:$H$1,0),0),"Other")</f>
        <v>12</v>
      </c>
      <c r="S1216" s="13">
        <f>IFERROR(VLOOKUP($A1216,'Fielding Data'!$A:$H,MATCH(S$1,'Fielding Data'!$A$1:$H$1,0),0),"Other")</f>
        <v>1</v>
      </c>
      <c r="T1216" s="13">
        <f>IFERROR(VLOOKUP($A1216,'Fielding Data'!$A:$H,MATCH(T$1,'Fielding Data'!$A$1:$H$1,0),0),"Other")</f>
        <v>8</v>
      </c>
      <c r="U1216" s="13">
        <f>SUMIFS('Fielding Data'!E:E,'Fielding Data'!$A:$A,'Hitting Data'!$A1216)</f>
        <v>251</v>
      </c>
      <c r="V1216" s="13">
        <f>SUMIFS('Fielding Data'!F:F,'Fielding Data'!$A:$A,'Hitting Data'!$A1216)</f>
        <v>14</v>
      </c>
      <c r="W1216" s="13">
        <f>SUMIFS('Fielding Data'!G:G,'Fielding Data'!$A:$A,'Hitting Data'!$A1216)</f>
        <v>4</v>
      </c>
      <c r="X1216" s="13">
        <f>SUMIFS('Fielding Data'!H:H,'Fielding Data'!$A:$A,'Hitting Data'!$A1216)</f>
        <v>8</v>
      </c>
    </row>
    <row r="1217" spans="1:24" x14ac:dyDescent="0.3">
      <c r="A1217" s="13" t="str">
        <f t="shared" si="18"/>
        <v>beltrad012011</v>
      </c>
      <c r="B1217" s="16" t="s">
        <v>55</v>
      </c>
      <c r="C1217" s="16">
        <v>2011</v>
      </c>
      <c r="D1217" s="16">
        <v>124</v>
      </c>
      <c r="E1217" s="16">
        <v>487</v>
      </c>
      <c r="F1217" s="16">
        <v>82</v>
      </c>
      <c r="G1217" s="16">
        <v>144</v>
      </c>
      <c r="H1217" s="16">
        <v>33</v>
      </c>
      <c r="I1217" s="16">
        <v>0</v>
      </c>
      <c r="J1217" s="16">
        <v>32</v>
      </c>
      <c r="K1217" s="16">
        <v>105</v>
      </c>
      <c r="L1217" s="16">
        <v>1</v>
      </c>
      <c r="M1217" s="16">
        <v>1</v>
      </c>
      <c r="N1217" s="16">
        <v>25</v>
      </c>
      <c r="O1217" s="16">
        <v>53</v>
      </c>
      <c r="P1217" s="13" t="str">
        <f>IFERROR(VLOOKUP($A1217,'Fielding Data'!$A:$H,MATCH(P$1,'Fielding Data'!$A$1:$H$1,0),0),"Other")</f>
        <v>3B</v>
      </c>
      <c r="Q1217" s="13">
        <f>IFERROR(VLOOKUP($A1217,'Fielding Data'!$A:$H,MATCH(Q$1,'Fielding Data'!$A$1:$H$1,0),0),"Other")</f>
        <v>93</v>
      </c>
      <c r="R1217" s="13">
        <f>IFERROR(VLOOKUP($A1217,'Fielding Data'!$A:$H,MATCH(R$1,'Fielding Data'!$A$1:$H$1,0),0),"Other")</f>
        <v>208</v>
      </c>
      <c r="S1217" s="13">
        <f>IFERROR(VLOOKUP($A1217,'Fielding Data'!$A:$H,MATCH(S$1,'Fielding Data'!$A$1:$H$1,0),0),"Other")</f>
        <v>11</v>
      </c>
      <c r="T1217" s="13">
        <f>IFERROR(VLOOKUP($A1217,'Fielding Data'!$A:$H,MATCH(T$1,'Fielding Data'!$A$1:$H$1,0),0),"Other")</f>
        <v>24</v>
      </c>
      <c r="U1217" s="13">
        <f>SUMIFS('Fielding Data'!E:E,'Fielding Data'!$A:$A,'Hitting Data'!$A1217)</f>
        <v>93</v>
      </c>
      <c r="V1217" s="13">
        <f>SUMIFS('Fielding Data'!F:F,'Fielding Data'!$A:$A,'Hitting Data'!$A1217)</f>
        <v>208</v>
      </c>
      <c r="W1217" s="13">
        <f>SUMIFS('Fielding Data'!G:G,'Fielding Data'!$A:$A,'Hitting Data'!$A1217)</f>
        <v>11</v>
      </c>
      <c r="X1217" s="13">
        <f>SUMIFS('Fielding Data'!H:H,'Fielding Data'!$A:$A,'Hitting Data'!$A1217)</f>
        <v>24</v>
      </c>
    </row>
    <row r="1218" spans="1:24" x14ac:dyDescent="0.3">
      <c r="A1218" s="13" t="str">
        <f t="shared" si="18"/>
        <v>benoijo012011</v>
      </c>
      <c r="B1218" s="16" t="s">
        <v>232</v>
      </c>
      <c r="C1218" s="16">
        <v>2011</v>
      </c>
      <c r="D1218" s="16">
        <v>66</v>
      </c>
      <c r="E1218" s="16">
        <v>0</v>
      </c>
      <c r="F1218" s="16">
        <v>0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3" t="str">
        <f>IFERROR(VLOOKUP($A1218,'Fielding Data'!$A:$H,MATCH(P$1,'Fielding Data'!$A$1:$H$1,0),0),"Other")</f>
        <v>P</v>
      </c>
      <c r="Q1218" s="13">
        <f>IFERROR(VLOOKUP($A1218,'Fielding Data'!$A:$H,MATCH(Q$1,'Fielding Data'!$A$1:$H$1,0),0),"Other")</f>
        <v>1</v>
      </c>
      <c r="R1218" s="13">
        <f>IFERROR(VLOOKUP($A1218,'Fielding Data'!$A:$H,MATCH(R$1,'Fielding Data'!$A$1:$H$1,0),0),"Other")</f>
        <v>4</v>
      </c>
      <c r="S1218" s="13">
        <f>IFERROR(VLOOKUP($A1218,'Fielding Data'!$A:$H,MATCH(S$1,'Fielding Data'!$A$1:$H$1,0),0),"Other")</f>
        <v>0</v>
      </c>
      <c r="T1218" s="13">
        <f>IFERROR(VLOOKUP($A1218,'Fielding Data'!$A:$H,MATCH(T$1,'Fielding Data'!$A$1:$H$1,0),0),"Other")</f>
        <v>1</v>
      </c>
      <c r="U1218" s="13">
        <f>SUMIFS('Fielding Data'!E:E,'Fielding Data'!$A:$A,'Hitting Data'!$A1218)</f>
        <v>1</v>
      </c>
      <c r="V1218" s="13">
        <f>SUMIFS('Fielding Data'!F:F,'Fielding Data'!$A:$A,'Hitting Data'!$A1218)</f>
        <v>4</v>
      </c>
      <c r="W1218" s="13">
        <f>SUMIFS('Fielding Data'!G:G,'Fielding Data'!$A:$A,'Hitting Data'!$A1218)</f>
        <v>0</v>
      </c>
      <c r="X1218" s="13">
        <f>SUMIFS('Fielding Data'!H:H,'Fielding Data'!$A:$A,'Hitting Data'!$A1218)</f>
        <v>1</v>
      </c>
    </row>
    <row r="1219" spans="1:24" x14ac:dyDescent="0.3">
      <c r="A1219" s="13" t="str">
        <f t="shared" ref="A1219:A1282" si="19">(B1219&amp;C1219)</f>
        <v>bensojo012011</v>
      </c>
      <c r="B1219" s="16" t="s">
        <v>1434</v>
      </c>
      <c r="C1219" s="16">
        <v>2011</v>
      </c>
      <c r="D1219" s="16">
        <v>21</v>
      </c>
      <c r="E1219" s="16">
        <v>71</v>
      </c>
      <c r="F1219" s="16">
        <v>3</v>
      </c>
      <c r="G1219" s="16">
        <v>17</v>
      </c>
      <c r="H1219" s="16">
        <v>6</v>
      </c>
      <c r="I1219" s="16">
        <v>1</v>
      </c>
      <c r="J1219" s="16">
        <v>0</v>
      </c>
      <c r="K1219" s="16">
        <v>2</v>
      </c>
      <c r="L1219" s="16">
        <v>2</v>
      </c>
      <c r="M1219" s="16">
        <v>2</v>
      </c>
      <c r="N1219" s="16">
        <v>3</v>
      </c>
      <c r="O1219" s="16">
        <v>21</v>
      </c>
      <c r="P1219" s="13" t="str">
        <f>IFERROR(VLOOKUP($A1219,'Fielding Data'!$A:$H,MATCH(P$1,'Fielding Data'!$A$1:$H$1,0),0),"Other")</f>
        <v>CF</v>
      </c>
      <c r="Q1219" s="13">
        <f>IFERROR(VLOOKUP($A1219,'Fielding Data'!$A:$H,MATCH(Q$1,'Fielding Data'!$A$1:$H$1,0),0),"Other")</f>
        <v>0</v>
      </c>
      <c r="R1219" s="13">
        <f>IFERROR(VLOOKUP($A1219,'Fielding Data'!$A:$H,MATCH(R$1,'Fielding Data'!$A$1:$H$1,0),0),"Other")</f>
        <v>0</v>
      </c>
      <c r="S1219" s="13">
        <f>IFERROR(VLOOKUP($A1219,'Fielding Data'!$A:$H,MATCH(S$1,'Fielding Data'!$A$1:$H$1,0),0),"Other")</f>
        <v>0</v>
      </c>
      <c r="T1219" s="13">
        <f>IFERROR(VLOOKUP($A1219,'Fielding Data'!$A:$H,MATCH(T$1,'Fielding Data'!$A$1:$H$1,0),0),"Other")</f>
        <v>0</v>
      </c>
      <c r="U1219" s="13">
        <f>SUMIFS('Fielding Data'!E:E,'Fielding Data'!$A:$A,'Hitting Data'!$A1219)</f>
        <v>44</v>
      </c>
      <c r="V1219" s="13">
        <f>SUMIFS('Fielding Data'!F:F,'Fielding Data'!$A:$A,'Hitting Data'!$A1219)</f>
        <v>0</v>
      </c>
      <c r="W1219" s="13">
        <f>SUMIFS('Fielding Data'!G:G,'Fielding Data'!$A:$A,'Hitting Data'!$A1219)</f>
        <v>2</v>
      </c>
      <c r="X1219" s="13">
        <f>SUMIFS('Fielding Data'!H:H,'Fielding Data'!$A:$A,'Hitting Data'!$A1219)</f>
        <v>0</v>
      </c>
    </row>
    <row r="1220" spans="1:24" x14ac:dyDescent="0.3">
      <c r="A1220" s="13" t="str">
        <f t="shared" si="19"/>
        <v>bergebr022011</v>
      </c>
      <c r="B1220" s="16" t="s">
        <v>1051</v>
      </c>
      <c r="C1220" s="16">
        <v>2011</v>
      </c>
      <c r="D1220" s="16">
        <v>34</v>
      </c>
      <c r="E1220" s="16">
        <v>0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3" t="str">
        <f>IFERROR(VLOOKUP($A1220,'Fielding Data'!$A:$H,MATCH(P$1,'Fielding Data'!$A$1:$H$1,0),0),"Other")</f>
        <v>P</v>
      </c>
      <c r="Q1220" s="13">
        <f>IFERROR(VLOOKUP($A1220,'Fielding Data'!$A:$H,MATCH(Q$1,'Fielding Data'!$A$1:$H$1,0),0),"Other")</f>
        <v>4</v>
      </c>
      <c r="R1220" s="13">
        <f>IFERROR(VLOOKUP($A1220,'Fielding Data'!$A:$H,MATCH(R$1,'Fielding Data'!$A$1:$H$1,0),0),"Other")</f>
        <v>12</v>
      </c>
      <c r="S1220" s="13">
        <f>IFERROR(VLOOKUP($A1220,'Fielding Data'!$A:$H,MATCH(S$1,'Fielding Data'!$A$1:$H$1,0),0),"Other")</f>
        <v>2</v>
      </c>
      <c r="T1220" s="13">
        <f>IFERROR(VLOOKUP($A1220,'Fielding Data'!$A:$H,MATCH(T$1,'Fielding Data'!$A$1:$H$1,0),0),"Other")</f>
        <v>0</v>
      </c>
      <c r="U1220" s="13">
        <f>SUMIFS('Fielding Data'!E:E,'Fielding Data'!$A:$A,'Hitting Data'!$A1220)</f>
        <v>4</v>
      </c>
      <c r="V1220" s="13">
        <f>SUMIFS('Fielding Data'!F:F,'Fielding Data'!$A:$A,'Hitting Data'!$A1220)</f>
        <v>12</v>
      </c>
      <c r="W1220" s="13">
        <f>SUMIFS('Fielding Data'!G:G,'Fielding Data'!$A:$A,'Hitting Data'!$A1220)</f>
        <v>2</v>
      </c>
      <c r="X1220" s="13">
        <f>SUMIFS('Fielding Data'!H:H,'Fielding Data'!$A:$A,'Hitting Data'!$A1220)</f>
        <v>0</v>
      </c>
    </row>
    <row r="1221" spans="1:24" x14ac:dyDescent="0.3">
      <c r="A1221" s="13" t="str">
        <f t="shared" si="19"/>
        <v>bergju012011</v>
      </c>
      <c r="B1221" s="16" t="s">
        <v>1052</v>
      </c>
      <c r="C1221" s="16">
        <v>2011</v>
      </c>
      <c r="D1221" s="16">
        <v>8</v>
      </c>
      <c r="E1221" s="16">
        <v>2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1</v>
      </c>
      <c r="P1221" s="13" t="str">
        <f>IFERROR(VLOOKUP($A1221,'Fielding Data'!$A:$H,MATCH(P$1,'Fielding Data'!$A$1:$H$1,0),0),"Other")</f>
        <v>P</v>
      </c>
      <c r="Q1221" s="13">
        <f>IFERROR(VLOOKUP($A1221,'Fielding Data'!$A:$H,MATCH(Q$1,'Fielding Data'!$A$1:$H$1,0),0),"Other")</f>
        <v>0</v>
      </c>
      <c r="R1221" s="13">
        <f>IFERROR(VLOOKUP($A1221,'Fielding Data'!$A:$H,MATCH(R$1,'Fielding Data'!$A$1:$H$1,0),0),"Other")</f>
        <v>2</v>
      </c>
      <c r="S1221" s="13">
        <f>IFERROR(VLOOKUP($A1221,'Fielding Data'!$A:$H,MATCH(S$1,'Fielding Data'!$A$1:$H$1,0),0),"Other")</f>
        <v>0</v>
      </c>
      <c r="T1221" s="13">
        <f>IFERROR(VLOOKUP($A1221,'Fielding Data'!$A:$H,MATCH(T$1,'Fielding Data'!$A$1:$H$1,0),0),"Other")</f>
        <v>0</v>
      </c>
      <c r="U1221" s="13">
        <f>SUMIFS('Fielding Data'!E:E,'Fielding Data'!$A:$A,'Hitting Data'!$A1221)</f>
        <v>0</v>
      </c>
      <c r="V1221" s="13">
        <f>SUMIFS('Fielding Data'!F:F,'Fielding Data'!$A:$A,'Hitting Data'!$A1221)</f>
        <v>2</v>
      </c>
      <c r="W1221" s="13">
        <f>SUMIFS('Fielding Data'!G:G,'Fielding Data'!$A:$A,'Hitting Data'!$A1221)</f>
        <v>0</v>
      </c>
      <c r="X1221" s="13">
        <f>SUMIFS('Fielding Data'!H:H,'Fielding Data'!$A:$A,'Hitting Data'!$A1221)</f>
        <v>0</v>
      </c>
    </row>
    <row r="1222" spans="1:24" x14ac:dyDescent="0.3">
      <c r="A1222" s="13" t="str">
        <f t="shared" si="19"/>
        <v>berkeja012011</v>
      </c>
      <c r="B1222" s="16" t="s">
        <v>1053</v>
      </c>
      <c r="C1222" s="16">
        <v>2011</v>
      </c>
      <c r="D1222" s="16">
        <v>40</v>
      </c>
      <c r="E1222" s="16">
        <v>0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3" t="str">
        <f>IFERROR(VLOOKUP($A1222,'Fielding Data'!$A:$H,MATCH(P$1,'Fielding Data'!$A$1:$H$1,0),0),"Other")</f>
        <v>P</v>
      </c>
      <c r="Q1222" s="13">
        <f>IFERROR(VLOOKUP($A1222,'Fielding Data'!$A:$H,MATCH(Q$1,'Fielding Data'!$A$1:$H$1,0),0),"Other")</f>
        <v>2</v>
      </c>
      <c r="R1222" s="13">
        <f>IFERROR(VLOOKUP($A1222,'Fielding Data'!$A:$H,MATCH(R$1,'Fielding Data'!$A$1:$H$1,0),0),"Other")</f>
        <v>6</v>
      </c>
      <c r="S1222" s="13">
        <f>IFERROR(VLOOKUP($A1222,'Fielding Data'!$A:$H,MATCH(S$1,'Fielding Data'!$A$1:$H$1,0),0),"Other")</f>
        <v>0</v>
      </c>
      <c r="T1222" s="13">
        <f>IFERROR(VLOOKUP($A1222,'Fielding Data'!$A:$H,MATCH(T$1,'Fielding Data'!$A$1:$H$1,0),0),"Other")</f>
        <v>1</v>
      </c>
      <c r="U1222" s="13">
        <f>SUMIFS('Fielding Data'!E:E,'Fielding Data'!$A:$A,'Hitting Data'!$A1222)</f>
        <v>2</v>
      </c>
      <c r="V1222" s="13">
        <f>SUMIFS('Fielding Data'!F:F,'Fielding Data'!$A:$A,'Hitting Data'!$A1222)</f>
        <v>6</v>
      </c>
      <c r="W1222" s="13">
        <f>SUMIFS('Fielding Data'!G:G,'Fielding Data'!$A:$A,'Hitting Data'!$A1222)</f>
        <v>0</v>
      </c>
      <c r="X1222" s="13">
        <f>SUMIFS('Fielding Data'!H:H,'Fielding Data'!$A:$A,'Hitting Data'!$A1222)</f>
        <v>1</v>
      </c>
    </row>
    <row r="1223" spans="1:24" x14ac:dyDescent="0.3">
      <c r="A1223" s="13" t="str">
        <f t="shared" si="19"/>
        <v>berkmla012011</v>
      </c>
      <c r="B1223" s="16" t="s">
        <v>58</v>
      </c>
      <c r="C1223" s="16">
        <v>2011</v>
      </c>
      <c r="D1223" s="16">
        <v>145</v>
      </c>
      <c r="E1223" s="16">
        <v>488</v>
      </c>
      <c r="F1223" s="16">
        <v>90</v>
      </c>
      <c r="G1223" s="16">
        <v>147</v>
      </c>
      <c r="H1223" s="16">
        <v>23</v>
      </c>
      <c r="I1223" s="16">
        <v>2</v>
      </c>
      <c r="J1223" s="16">
        <v>31</v>
      </c>
      <c r="K1223" s="16">
        <v>94</v>
      </c>
      <c r="L1223" s="16">
        <v>2</v>
      </c>
      <c r="M1223" s="16">
        <v>6</v>
      </c>
      <c r="N1223" s="16">
        <v>92</v>
      </c>
      <c r="O1223" s="16">
        <v>93</v>
      </c>
      <c r="P1223" s="13" t="str">
        <f>IFERROR(VLOOKUP($A1223,'Fielding Data'!$A:$H,MATCH(P$1,'Fielding Data'!$A$1:$H$1,0),0),"Other")</f>
        <v>1B</v>
      </c>
      <c r="Q1223" s="13">
        <f>IFERROR(VLOOKUP($A1223,'Fielding Data'!$A:$H,MATCH(Q$1,'Fielding Data'!$A$1:$H$1,0),0),"Other")</f>
        <v>154</v>
      </c>
      <c r="R1223" s="13">
        <f>IFERROR(VLOOKUP($A1223,'Fielding Data'!$A:$H,MATCH(R$1,'Fielding Data'!$A$1:$H$1,0),0),"Other")</f>
        <v>14</v>
      </c>
      <c r="S1223" s="13">
        <f>IFERROR(VLOOKUP($A1223,'Fielding Data'!$A:$H,MATCH(S$1,'Fielding Data'!$A$1:$H$1,0),0),"Other")</f>
        <v>2</v>
      </c>
      <c r="T1223" s="13">
        <f>IFERROR(VLOOKUP($A1223,'Fielding Data'!$A:$H,MATCH(T$1,'Fielding Data'!$A$1:$H$1,0),0),"Other")</f>
        <v>18</v>
      </c>
      <c r="U1223" s="13">
        <f>SUMIFS('Fielding Data'!E:E,'Fielding Data'!$A:$A,'Hitting Data'!$A1223)</f>
        <v>348</v>
      </c>
      <c r="V1223" s="13">
        <f>SUMIFS('Fielding Data'!F:F,'Fielding Data'!$A:$A,'Hitting Data'!$A1223)</f>
        <v>18</v>
      </c>
      <c r="W1223" s="13">
        <f>SUMIFS('Fielding Data'!G:G,'Fielding Data'!$A:$A,'Hitting Data'!$A1223)</f>
        <v>6</v>
      </c>
      <c r="X1223" s="13">
        <f>SUMIFS('Fielding Data'!H:H,'Fielding Data'!$A:$A,'Hitting Data'!$A1223)</f>
        <v>20</v>
      </c>
    </row>
    <row r="1224" spans="1:24" x14ac:dyDescent="0.3">
      <c r="A1224" s="13" t="str">
        <f t="shared" si="19"/>
        <v>bernaro012011</v>
      </c>
      <c r="B1224" s="16" t="s">
        <v>879</v>
      </c>
      <c r="C1224" s="16">
        <v>2011</v>
      </c>
      <c r="D1224" s="16">
        <v>91</v>
      </c>
      <c r="E1224" s="16">
        <v>309</v>
      </c>
      <c r="F1224" s="16">
        <v>40</v>
      </c>
      <c r="G1224" s="16">
        <v>75</v>
      </c>
      <c r="H1224" s="16">
        <v>12</v>
      </c>
      <c r="I1224" s="16">
        <v>2</v>
      </c>
      <c r="J1224" s="16">
        <v>7</v>
      </c>
      <c r="K1224" s="16">
        <v>27</v>
      </c>
      <c r="L1224" s="16">
        <v>17</v>
      </c>
      <c r="M1224" s="16">
        <v>3</v>
      </c>
      <c r="N1224" s="16">
        <v>22</v>
      </c>
      <c r="O1224" s="16">
        <v>63</v>
      </c>
      <c r="P1224" s="13" t="str">
        <f>IFERROR(VLOOKUP($A1224,'Fielding Data'!$A:$H,MATCH(P$1,'Fielding Data'!$A$1:$H$1,0),0),"Other")</f>
        <v>CF</v>
      </c>
      <c r="Q1224" s="13">
        <f>IFERROR(VLOOKUP($A1224,'Fielding Data'!$A:$H,MATCH(Q$1,'Fielding Data'!$A$1:$H$1,0),0),"Other")</f>
        <v>0</v>
      </c>
      <c r="R1224" s="13">
        <f>IFERROR(VLOOKUP($A1224,'Fielding Data'!$A:$H,MATCH(R$1,'Fielding Data'!$A$1:$H$1,0),0),"Other")</f>
        <v>0</v>
      </c>
      <c r="S1224" s="13">
        <f>IFERROR(VLOOKUP($A1224,'Fielding Data'!$A:$H,MATCH(S$1,'Fielding Data'!$A$1:$H$1,0),0),"Other")</f>
        <v>0</v>
      </c>
      <c r="T1224" s="13">
        <f>IFERROR(VLOOKUP($A1224,'Fielding Data'!$A:$H,MATCH(T$1,'Fielding Data'!$A$1:$H$1,0),0),"Other")</f>
        <v>0</v>
      </c>
      <c r="U1224" s="13">
        <f>SUMIFS('Fielding Data'!E:E,'Fielding Data'!$A:$A,'Hitting Data'!$A1224)</f>
        <v>159</v>
      </c>
      <c r="V1224" s="13">
        <f>SUMIFS('Fielding Data'!F:F,'Fielding Data'!$A:$A,'Hitting Data'!$A1224)</f>
        <v>6</v>
      </c>
      <c r="W1224" s="13">
        <f>SUMIFS('Fielding Data'!G:G,'Fielding Data'!$A:$A,'Hitting Data'!$A1224)</f>
        <v>1</v>
      </c>
      <c r="X1224" s="13">
        <f>SUMIFS('Fielding Data'!H:H,'Fielding Data'!$A:$A,'Hitting Data'!$A1224)</f>
        <v>0</v>
      </c>
    </row>
    <row r="1225" spans="1:24" x14ac:dyDescent="0.3">
      <c r="A1225" s="13" t="str">
        <f t="shared" si="19"/>
        <v>betande012011</v>
      </c>
      <c r="B1225" s="16" t="s">
        <v>1435</v>
      </c>
      <c r="C1225" s="16">
        <v>2011</v>
      </c>
      <c r="D1225" s="16">
        <v>2</v>
      </c>
      <c r="E1225" s="16">
        <v>0</v>
      </c>
      <c r="F1225" s="16">
        <v>0</v>
      </c>
      <c r="G1225" s="16">
        <v>0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16">
        <v>0</v>
      </c>
      <c r="P1225" s="13" t="str">
        <f>IFERROR(VLOOKUP($A1225,'Fielding Data'!$A:$H,MATCH(P$1,'Fielding Data'!$A$1:$H$1,0),0),"Other")</f>
        <v>P</v>
      </c>
      <c r="Q1225" s="13">
        <f>IFERROR(VLOOKUP($A1225,'Fielding Data'!$A:$H,MATCH(Q$1,'Fielding Data'!$A$1:$H$1,0),0),"Other")</f>
        <v>0</v>
      </c>
      <c r="R1225" s="13">
        <f>IFERROR(VLOOKUP($A1225,'Fielding Data'!$A:$H,MATCH(R$1,'Fielding Data'!$A$1:$H$1,0),0),"Other")</f>
        <v>0</v>
      </c>
      <c r="S1225" s="13">
        <f>IFERROR(VLOOKUP($A1225,'Fielding Data'!$A:$H,MATCH(S$1,'Fielding Data'!$A$1:$H$1,0),0),"Other")</f>
        <v>0</v>
      </c>
      <c r="T1225" s="13">
        <f>IFERROR(VLOOKUP($A1225,'Fielding Data'!$A:$H,MATCH(T$1,'Fielding Data'!$A$1:$H$1,0),0),"Other")</f>
        <v>0</v>
      </c>
      <c r="U1225" s="13">
        <f>SUMIFS('Fielding Data'!E:E,'Fielding Data'!$A:$A,'Hitting Data'!$A1225)</f>
        <v>0</v>
      </c>
      <c r="V1225" s="13">
        <f>SUMIFS('Fielding Data'!F:F,'Fielding Data'!$A:$A,'Hitting Data'!$A1225)</f>
        <v>0</v>
      </c>
      <c r="W1225" s="13">
        <f>SUMIFS('Fielding Data'!G:G,'Fielding Data'!$A:$A,'Hitting Data'!$A1225)</f>
        <v>0</v>
      </c>
      <c r="X1225" s="13">
        <f>SUMIFS('Fielding Data'!H:H,'Fielding Data'!$A:$A,'Hitting Data'!$A1225)</f>
        <v>0</v>
      </c>
    </row>
    <row r="1226" spans="1:24" x14ac:dyDescent="0.3">
      <c r="A1226" s="13" t="str">
        <f t="shared" si="19"/>
        <v>betanra012011</v>
      </c>
      <c r="B1226" s="16" t="s">
        <v>355</v>
      </c>
      <c r="C1226" s="16">
        <v>2011</v>
      </c>
      <c r="D1226" s="16">
        <v>68</v>
      </c>
      <c r="E1226" s="16">
        <v>0</v>
      </c>
      <c r="F1226" s="16">
        <v>0</v>
      </c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3" t="str">
        <f>IFERROR(VLOOKUP($A1226,'Fielding Data'!$A:$H,MATCH(P$1,'Fielding Data'!$A$1:$H$1,0),0),"Other")</f>
        <v>P</v>
      </c>
      <c r="Q1226" s="13">
        <f>IFERROR(VLOOKUP($A1226,'Fielding Data'!$A:$H,MATCH(Q$1,'Fielding Data'!$A$1:$H$1,0),0),"Other")</f>
        <v>1</v>
      </c>
      <c r="R1226" s="13">
        <f>IFERROR(VLOOKUP($A1226,'Fielding Data'!$A:$H,MATCH(R$1,'Fielding Data'!$A$1:$H$1,0),0),"Other")</f>
        <v>1</v>
      </c>
      <c r="S1226" s="13">
        <f>IFERROR(VLOOKUP($A1226,'Fielding Data'!$A:$H,MATCH(S$1,'Fielding Data'!$A$1:$H$1,0),0),"Other")</f>
        <v>0</v>
      </c>
      <c r="T1226" s="13">
        <f>IFERROR(VLOOKUP($A1226,'Fielding Data'!$A:$H,MATCH(T$1,'Fielding Data'!$A$1:$H$1,0),0),"Other")</f>
        <v>0</v>
      </c>
      <c r="U1226" s="13">
        <f>SUMIFS('Fielding Data'!E:E,'Fielding Data'!$A:$A,'Hitting Data'!$A1226)</f>
        <v>1</v>
      </c>
      <c r="V1226" s="13">
        <f>SUMIFS('Fielding Data'!F:F,'Fielding Data'!$A:$A,'Hitting Data'!$A1226)</f>
        <v>1</v>
      </c>
      <c r="W1226" s="13">
        <f>SUMIFS('Fielding Data'!G:G,'Fielding Data'!$A:$A,'Hitting Data'!$A1226)</f>
        <v>0</v>
      </c>
      <c r="X1226" s="13">
        <f>SUMIFS('Fielding Data'!H:H,'Fielding Data'!$A:$A,'Hitting Data'!$A1226)</f>
        <v>0</v>
      </c>
    </row>
    <row r="1227" spans="1:24" x14ac:dyDescent="0.3">
      <c r="A1227" s="13" t="str">
        <f t="shared" si="19"/>
        <v>betanyu012011</v>
      </c>
      <c r="B1227" s="16" t="s">
        <v>517</v>
      </c>
      <c r="C1227" s="16">
        <v>2011</v>
      </c>
      <c r="D1227" s="16">
        <v>152</v>
      </c>
      <c r="E1227" s="16">
        <v>556</v>
      </c>
      <c r="F1227" s="16">
        <v>51</v>
      </c>
      <c r="G1227" s="16">
        <v>140</v>
      </c>
      <c r="H1227" s="16">
        <v>27</v>
      </c>
      <c r="I1227" s="16">
        <v>3</v>
      </c>
      <c r="J1227" s="16">
        <v>13</v>
      </c>
      <c r="K1227" s="16">
        <v>68</v>
      </c>
      <c r="L1227" s="16">
        <v>4</v>
      </c>
      <c r="M1227" s="16">
        <v>4</v>
      </c>
      <c r="N1227" s="16">
        <v>16</v>
      </c>
      <c r="O1227" s="16">
        <v>63</v>
      </c>
      <c r="P1227" s="13" t="str">
        <f>IFERROR(VLOOKUP($A1227,'Fielding Data'!$A:$H,MATCH(P$1,'Fielding Data'!$A$1:$H$1,0),0),"Other")</f>
        <v>SS</v>
      </c>
      <c r="Q1227" s="13">
        <f>IFERROR(VLOOKUP($A1227,'Fielding Data'!$A:$H,MATCH(Q$1,'Fielding Data'!$A$1:$H$1,0),0),"Other")</f>
        <v>167</v>
      </c>
      <c r="R1227" s="13">
        <f>IFERROR(VLOOKUP($A1227,'Fielding Data'!$A:$H,MATCH(R$1,'Fielding Data'!$A$1:$H$1,0),0),"Other")</f>
        <v>418</v>
      </c>
      <c r="S1227" s="13">
        <f>IFERROR(VLOOKUP($A1227,'Fielding Data'!$A:$H,MATCH(S$1,'Fielding Data'!$A$1:$H$1,0),0),"Other")</f>
        <v>21</v>
      </c>
      <c r="T1227" s="13">
        <f>IFERROR(VLOOKUP($A1227,'Fielding Data'!$A:$H,MATCH(T$1,'Fielding Data'!$A$1:$H$1,0),0),"Other")</f>
        <v>85</v>
      </c>
      <c r="U1227" s="13">
        <f>SUMIFS('Fielding Data'!E:E,'Fielding Data'!$A:$A,'Hitting Data'!$A1227)</f>
        <v>167</v>
      </c>
      <c r="V1227" s="13">
        <f>SUMIFS('Fielding Data'!F:F,'Fielding Data'!$A:$A,'Hitting Data'!$A1227)</f>
        <v>418</v>
      </c>
      <c r="W1227" s="13">
        <f>SUMIFS('Fielding Data'!G:G,'Fielding Data'!$A:$A,'Hitting Data'!$A1227)</f>
        <v>21</v>
      </c>
      <c r="X1227" s="13">
        <f>SUMIFS('Fielding Data'!H:H,'Fielding Data'!$A:$A,'Hitting Data'!$A1227)</f>
        <v>85</v>
      </c>
    </row>
    <row r="1228" spans="1:24" x14ac:dyDescent="0.3">
      <c r="A1228" s="13" t="str">
        <f t="shared" si="19"/>
        <v>billich012011</v>
      </c>
      <c r="B1228" s="16" t="s">
        <v>628</v>
      </c>
      <c r="C1228" s="16">
        <v>2011</v>
      </c>
      <c r="D1228" s="16">
        <v>32</v>
      </c>
      <c r="E1228" s="16">
        <v>56</v>
      </c>
      <c r="F1228" s="16">
        <v>4</v>
      </c>
      <c r="G1228" s="16">
        <v>9</v>
      </c>
      <c r="H1228" s="16">
        <v>3</v>
      </c>
      <c r="I1228" s="16">
        <v>0</v>
      </c>
      <c r="J1228" s="16">
        <v>1</v>
      </c>
      <c r="K1228" s="16">
        <v>4</v>
      </c>
      <c r="L1228" s="16">
        <v>0</v>
      </c>
      <c r="M1228" s="16">
        <v>0</v>
      </c>
      <c r="N1228" s="16">
        <v>4</v>
      </c>
      <c r="O1228" s="16">
        <v>23</v>
      </c>
      <c r="P1228" s="13" t="str">
        <f>IFERROR(VLOOKUP($A1228,'Fielding Data'!$A:$H,MATCH(P$1,'Fielding Data'!$A$1:$H$1,0),0),"Other")</f>
        <v>P</v>
      </c>
      <c r="Q1228" s="13">
        <f>IFERROR(VLOOKUP($A1228,'Fielding Data'!$A:$H,MATCH(Q$1,'Fielding Data'!$A$1:$H$1,0),0),"Other")</f>
        <v>5</v>
      </c>
      <c r="R1228" s="13">
        <f>IFERROR(VLOOKUP($A1228,'Fielding Data'!$A:$H,MATCH(R$1,'Fielding Data'!$A$1:$H$1,0),0),"Other")</f>
        <v>24</v>
      </c>
      <c r="S1228" s="13">
        <f>IFERROR(VLOOKUP($A1228,'Fielding Data'!$A:$H,MATCH(S$1,'Fielding Data'!$A$1:$H$1,0),0),"Other")</f>
        <v>2</v>
      </c>
      <c r="T1228" s="13">
        <f>IFERROR(VLOOKUP($A1228,'Fielding Data'!$A:$H,MATCH(T$1,'Fielding Data'!$A$1:$H$1,0),0),"Other")</f>
        <v>1</v>
      </c>
      <c r="U1228" s="13">
        <f>SUMIFS('Fielding Data'!E:E,'Fielding Data'!$A:$A,'Hitting Data'!$A1228)</f>
        <v>5</v>
      </c>
      <c r="V1228" s="13">
        <f>SUMIFS('Fielding Data'!F:F,'Fielding Data'!$A:$A,'Hitting Data'!$A1228)</f>
        <v>24</v>
      </c>
      <c r="W1228" s="13">
        <f>SUMIFS('Fielding Data'!G:G,'Fielding Data'!$A:$A,'Hitting Data'!$A1228)</f>
        <v>2</v>
      </c>
      <c r="X1228" s="13">
        <f>SUMIFS('Fielding Data'!H:H,'Fielding Data'!$A:$A,'Hitting Data'!$A1228)</f>
        <v>1</v>
      </c>
    </row>
    <row r="1229" spans="1:24" x14ac:dyDescent="0.3">
      <c r="A1229" s="13" t="str">
        <f t="shared" si="19"/>
        <v>bixlebr012011</v>
      </c>
      <c r="B1229" s="16" t="s">
        <v>881</v>
      </c>
      <c r="C1229" s="16">
        <v>2011</v>
      </c>
      <c r="D1229" s="16">
        <v>79</v>
      </c>
      <c r="E1229" s="16">
        <v>83</v>
      </c>
      <c r="F1229" s="16">
        <v>9</v>
      </c>
      <c r="G1229" s="16">
        <v>17</v>
      </c>
      <c r="H1229" s="16">
        <v>1</v>
      </c>
      <c r="I1229" s="16">
        <v>2</v>
      </c>
      <c r="J1229" s="16">
        <v>0</v>
      </c>
      <c r="K1229" s="16">
        <v>2</v>
      </c>
      <c r="L1229" s="16">
        <v>4</v>
      </c>
      <c r="M1229" s="16">
        <v>3</v>
      </c>
      <c r="N1229" s="16">
        <v>7</v>
      </c>
      <c r="O1229" s="16">
        <v>19</v>
      </c>
      <c r="P1229" s="13" t="str">
        <f>IFERROR(VLOOKUP($A1229,'Fielding Data'!$A:$H,MATCH(P$1,'Fielding Data'!$A$1:$H$1,0),0),"Other")</f>
        <v>1B</v>
      </c>
      <c r="Q1229" s="13">
        <f>IFERROR(VLOOKUP($A1229,'Fielding Data'!$A:$H,MATCH(Q$1,'Fielding Data'!$A$1:$H$1,0),0),"Other")</f>
        <v>3</v>
      </c>
      <c r="R1229" s="13">
        <f>IFERROR(VLOOKUP($A1229,'Fielding Data'!$A:$H,MATCH(R$1,'Fielding Data'!$A$1:$H$1,0),0),"Other")</f>
        <v>0</v>
      </c>
      <c r="S1229" s="13">
        <f>IFERROR(VLOOKUP($A1229,'Fielding Data'!$A:$H,MATCH(S$1,'Fielding Data'!$A$1:$H$1,0),0),"Other")</f>
        <v>0</v>
      </c>
      <c r="T1229" s="13">
        <f>IFERROR(VLOOKUP($A1229,'Fielding Data'!$A:$H,MATCH(T$1,'Fielding Data'!$A$1:$H$1,0),0),"Other")</f>
        <v>1</v>
      </c>
      <c r="U1229" s="13">
        <f>SUMIFS('Fielding Data'!E:E,'Fielding Data'!$A:$A,'Hitting Data'!$A1229)</f>
        <v>38</v>
      </c>
      <c r="V1229" s="13">
        <f>SUMIFS('Fielding Data'!F:F,'Fielding Data'!$A:$A,'Hitting Data'!$A1229)</f>
        <v>15</v>
      </c>
      <c r="W1229" s="13">
        <f>SUMIFS('Fielding Data'!G:G,'Fielding Data'!$A:$A,'Hitting Data'!$A1229)</f>
        <v>1</v>
      </c>
      <c r="X1229" s="13">
        <f>SUMIFS('Fielding Data'!H:H,'Fielding Data'!$A:$A,'Hitting Data'!$A1229)</f>
        <v>2</v>
      </c>
    </row>
    <row r="1230" spans="1:24" x14ac:dyDescent="0.3">
      <c r="A1230" s="13" t="str">
        <f t="shared" si="19"/>
        <v>blackch022011</v>
      </c>
      <c r="B1230" s="16" t="s">
        <v>1437</v>
      </c>
      <c r="C1230" s="16">
        <v>2011</v>
      </c>
      <c r="D1230" s="16">
        <v>27</v>
      </c>
      <c r="E1230" s="16">
        <v>98</v>
      </c>
      <c r="F1230" s="16">
        <v>9</v>
      </c>
      <c r="G1230" s="16">
        <v>25</v>
      </c>
      <c r="H1230" s="16">
        <v>1</v>
      </c>
      <c r="I1230" s="16">
        <v>0</v>
      </c>
      <c r="J1230" s="16">
        <v>1</v>
      </c>
      <c r="K1230" s="16">
        <v>8</v>
      </c>
      <c r="L1230" s="16">
        <v>5</v>
      </c>
      <c r="M1230" s="16">
        <v>1</v>
      </c>
      <c r="N1230" s="16">
        <v>3</v>
      </c>
      <c r="O1230" s="16">
        <v>8</v>
      </c>
      <c r="P1230" s="13" t="str">
        <f>IFERROR(VLOOKUP($A1230,'Fielding Data'!$A:$H,MATCH(P$1,'Fielding Data'!$A$1:$H$1,0),0),"Other")</f>
        <v>CF</v>
      </c>
      <c r="Q1230" s="13">
        <f>IFERROR(VLOOKUP($A1230,'Fielding Data'!$A:$H,MATCH(Q$1,'Fielding Data'!$A$1:$H$1,0),0),"Other")</f>
        <v>0</v>
      </c>
      <c r="R1230" s="13">
        <f>IFERROR(VLOOKUP($A1230,'Fielding Data'!$A:$H,MATCH(R$1,'Fielding Data'!$A$1:$H$1,0),0),"Other")</f>
        <v>0</v>
      </c>
      <c r="S1230" s="13">
        <f>IFERROR(VLOOKUP($A1230,'Fielding Data'!$A:$H,MATCH(S$1,'Fielding Data'!$A$1:$H$1,0),0),"Other")</f>
        <v>0</v>
      </c>
      <c r="T1230" s="13">
        <f>IFERROR(VLOOKUP($A1230,'Fielding Data'!$A:$H,MATCH(T$1,'Fielding Data'!$A$1:$H$1,0),0),"Other")</f>
        <v>0</v>
      </c>
      <c r="U1230" s="13">
        <f>SUMIFS('Fielding Data'!E:E,'Fielding Data'!$A:$A,'Hitting Data'!$A1230)</f>
        <v>43</v>
      </c>
      <c r="V1230" s="13">
        <f>SUMIFS('Fielding Data'!F:F,'Fielding Data'!$A:$A,'Hitting Data'!$A1230)</f>
        <v>2</v>
      </c>
      <c r="W1230" s="13">
        <f>SUMIFS('Fielding Data'!G:G,'Fielding Data'!$A:$A,'Hitting Data'!$A1230)</f>
        <v>0</v>
      </c>
      <c r="X1230" s="13">
        <f>SUMIFS('Fielding Data'!H:H,'Fielding Data'!$A:$A,'Hitting Data'!$A1230)</f>
        <v>0</v>
      </c>
    </row>
    <row r="1231" spans="1:24" x14ac:dyDescent="0.3">
      <c r="A1231" s="13" t="str">
        <f t="shared" si="19"/>
        <v>blackni012011</v>
      </c>
      <c r="B1231" s="16" t="s">
        <v>758</v>
      </c>
      <c r="C1231" s="16">
        <v>2011</v>
      </c>
      <c r="D1231" s="16">
        <v>26</v>
      </c>
      <c r="E1231" s="16">
        <v>2</v>
      </c>
      <c r="F1231" s="16">
        <v>0</v>
      </c>
      <c r="G1231" s="16">
        <v>0</v>
      </c>
      <c r="H1231" s="16">
        <v>0</v>
      </c>
      <c r="I1231" s="16">
        <v>0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3" t="str">
        <f>IFERROR(VLOOKUP($A1231,'Fielding Data'!$A:$H,MATCH(P$1,'Fielding Data'!$A$1:$H$1,0),0),"Other")</f>
        <v>P</v>
      </c>
      <c r="Q1231" s="13">
        <f>IFERROR(VLOOKUP($A1231,'Fielding Data'!$A:$H,MATCH(Q$1,'Fielding Data'!$A$1:$H$1,0),0),"Other")</f>
        <v>10</v>
      </c>
      <c r="R1231" s="13">
        <f>IFERROR(VLOOKUP($A1231,'Fielding Data'!$A:$H,MATCH(R$1,'Fielding Data'!$A$1:$H$1,0),0),"Other")</f>
        <v>30</v>
      </c>
      <c r="S1231" s="13">
        <f>IFERROR(VLOOKUP($A1231,'Fielding Data'!$A:$H,MATCH(S$1,'Fielding Data'!$A$1:$H$1,0),0),"Other")</f>
        <v>2</v>
      </c>
      <c r="T1231" s="13">
        <f>IFERROR(VLOOKUP($A1231,'Fielding Data'!$A:$H,MATCH(T$1,'Fielding Data'!$A$1:$H$1,0),0),"Other")</f>
        <v>2</v>
      </c>
      <c r="U1231" s="13">
        <f>SUMIFS('Fielding Data'!E:E,'Fielding Data'!$A:$A,'Hitting Data'!$A1231)</f>
        <v>10</v>
      </c>
      <c r="V1231" s="13">
        <f>SUMIFS('Fielding Data'!F:F,'Fielding Data'!$A:$A,'Hitting Data'!$A1231)</f>
        <v>30</v>
      </c>
      <c r="W1231" s="13">
        <f>SUMIFS('Fielding Data'!G:G,'Fielding Data'!$A:$A,'Hitting Data'!$A1231)</f>
        <v>2</v>
      </c>
      <c r="X1231" s="13">
        <f>SUMIFS('Fielding Data'!H:H,'Fielding Data'!$A:$A,'Hitting Data'!$A1231)</f>
        <v>2</v>
      </c>
    </row>
    <row r="1232" spans="1:24" x14ac:dyDescent="0.3">
      <c r="A1232" s="13" t="str">
        <f t="shared" si="19"/>
        <v>blakeca012011</v>
      </c>
      <c r="B1232" s="16" t="s">
        <v>59</v>
      </c>
      <c r="C1232" s="16">
        <v>2011</v>
      </c>
      <c r="D1232" s="16">
        <v>63</v>
      </c>
      <c r="E1232" s="16">
        <v>202</v>
      </c>
      <c r="F1232" s="16">
        <v>32</v>
      </c>
      <c r="G1232" s="16">
        <v>51</v>
      </c>
      <c r="H1232" s="16">
        <v>10</v>
      </c>
      <c r="I1232" s="16">
        <v>1</v>
      </c>
      <c r="J1232" s="16">
        <v>4</v>
      </c>
      <c r="K1232" s="16">
        <v>26</v>
      </c>
      <c r="L1232" s="16">
        <v>1</v>
      </c>
      <c r="M1232" s="16">
        <v>2</v>
      </c>
      <c r="N1232" s="16">
        <v>26</v>
      </c>
      <c r="O1232" s="16">
        <v>50</v>
      </c>
      <c r="P1232" s="13" t="str">
        <f>IFERROR(VLOOKUP($A1232,'Fielding Data'!$A:$H,MATCH(P$1,'Fielding Data'!$A$1:$H$1,0),0),"Other")</f>
        <v>1B</v>
      </c>
      <c r="Q1232" s="13">
        <f>IFERROR(VLOOKUP($A1232,'Fielding Data'!$A:$H,MATCH(Q$1,'Fielding Data'!$A$1:$H$1,0),0),"Other")</f>
        <v>45</v>
      </c>
      <c r="R1232" s="13">
        <f>IFERROR(VLOOKUP($A1232,'Fielding Data'!$A:$H,MATCH(R$1,'Fielding Data'!$A$1:$H$1,0),0),"Other")</f>
        <v>3</v>
      </c>
      <c r="S1232" s="13">
        <f>IFERROR(VLOOKUP($A1232,'Fielding Data'!$A:$H,MATCH(S$1,'Fielding Data'!$A$1:$H$1,0),0),"Other")</f>
        <v>1</v>
      </c>
      <c r="T1232" s="13">
        <f>IFERROR(VLOOKUP($A1232,'Fielding Data'!$A:$H,MATCH(T$1,'Fielding Data'!$A$1:$H$1,0),0),"Other")</f>
        <v>2</v>
      </c>
      <c r="U1232" s="13">
        <f>SUMIFS('Fielding Data'!E:E,'Fielding Data'!$A:$A,'Hitting Data'!$A1232)</f>
        <v>82</v>
      </c>
      <c r="V1232" s="13">
        <f>SUMIFS('Fielding Data'!F:F,'Fielding Data'!$A:$A,'Hitting Data'!$A1232)</f>
        <v>72</v>
      </c>
      <c r="W1232" s="13">
        <f>SUMIFS('Fielding Data'!G:G,'Fielding Data'!$A:$A,'Hitting Data'!$A1232)</f>
        <v>7</v>
      </c>
      <c r="X1232" s="13">
        <f>SUMIFS('Fielding Data'!H:H,'Fielding Data'!$A:$A,'Hitting Data'!$A1232)</f>
        <v>8</v>
      </c>
    </row>
    <row r="1233" spans="1:24" x14ac:dyDescent="0.3">
      <c r="A1233" s="13" t="str">
        <f t="shared" si="19"/>
        <v>blancan012011</v>
      </c>
      <c r="B1233" s="16" t="s">
        <v>422</v>
      </c>
      <c r="C1233" s="16">
        <v>2011</v>
      </c>
      <c r="D1233" s="16">
        <v>36</v>
      </c>
      <c r="E1233" s="16">
        <v>76</v>
      </c>
      <c r="F1233" s="16">
        <v>9</v>
      </c>
      <c r="G1233" s="16">
        <v>17</v>
      </c>
      <c r="H1233" s="16">
        <v>3</v>
      </c>
      <c r="I1233" s="16">
        <v>0</v>
      </c>
      <c r="J1233" s="16">
        <v>2</v>
      </c>
      <c r="K1233" s="16">
        <v>3</v>
      </c>
      <c r="L1233" s="16">
        <v>0</v>
      </c>
      <c r="M1233" s="16">
        <v>1</v>
      </c>
      <c r="N1233" s="16">
        <v>4</v>
      </c>
      <c r="O1233" s="16">
        <v>14</v>
      </c>
      <c r="P1233" s="13" t="str">
        <f>IFERROR(VLOOKUP($A1233,'Fielding Data'!$A:$H,MATCH(P$1,'Fielding Data'!$A$1:$H$1,0),0),"Other")</f>
        <v>2B</v>
      </c>
      <c r="Q1233" s="13">
        <f>IFERROR(VLOOKUP($A1233,'Fielding Data'!$A:$H,MATCH(Q$1,'Fielding Data'!$A$1:$H$1,0),0),"Other")</f>
        <v>6</v>
      </c>
      <c r="R1233" s="13">
        <f>IFERROR(VLOOKUP($A1233,'Fielding Data'!$A:$H,MATCH(R$1,'Fielding Data'!$A$1:$H$1,0),0),"Other")</f>
        <v>9</v>
      </c>
      <c r="S1233" s="13">
        <f>IFERROR(VLOOKUP($A1233,'Fielding Data'!$A:$H,MATCH(S$1,'Fielding Data'!$A$1:$H$1,0),0),"Other")</f>
        <v>0</v>
      </c>
      <c r="T1233" s="13">
        <f>IFERROR(VLOOKUP($A1233,'Fielding Data'!$A:$H,MATCH(T$1,'Fielding Data'!$A$1:$H$1,0),0),"Other")</f>
        <v>1</v>
      </c>
      <c r="U1233" s="13">
        <f>SUMIFS('Fielding Data'!E:E,'Fielding Data'!$A:$A,'Hitting Data'!$A1233)</f>
        <v>29</v>
      </c>
      <c r="V1233" s="13">
        <f>SUMIFS('Fielding Data'!F:F,'Fielding Data'!$A:$A,'Hitting Data'!$A1233)</f>
        <v>59</v>
      </c>
      <c r="W1233" s="13">
        <f>SUMIFS('Fielding Data'!G:G,'Fielding Data'!$A:$A,'Hitting Data'!$A1233)</f>
        <v>4</v>
      </c>
      <c r="X1233" s="13">
        <f>SUMIFS('Fielding Data'!H:H,'Fielding Data'!$A:$A,'Hitting Data'!$A1233)</f>
        <v>13</v>
      </c>
    </row>
    <row r="1234" spans="1:24" x14ac:dyDescent="0.3">
      <c r="A1234" s="13" t="str">
        <f t="shared" si="19"/>
        <v>blanche012011</v>
      </c>
      <c r="B1234" s="16" t="s">
        <v>60</v>
      </c>
      <c r="C1234" s="16">
        <v>2011</v>
      </c>
      <c r="D1234" s="16">
        <v>37</v>
      </c>
      <c r="E1234" s="16">
        <v>100</v>
      </c>
      <c r="F1234" s="16">
        <v>12</v>
      </c>
      <c r="G1234" s="16">
        <v>25</v>
      </c>
      <c r="H1234" s="16">
        <v>3</v>
      </c>
      <c r="I1234" s="16">
        <v>1</v>
      </c>
      <c r="J1234" s="16">
        <v>8</v>
      </c>
      <c r="K1234" s="16">
        <v>12</v>
      </c>
      <c r="L1234" s="16">
        <v>0</v>
      </c>
      <c r="M1234" s="16">
        <v>1</v>
      </c>
      <c r="N1234" s="16">
        <v>12</v>
      </c>
      <c r="O1234" s="16">
        <v>21</v>
      </c>
      <c r="P1234" s="13" t="str">
        <f>IFERROR(VLOOKUP($A1234,'Fielding Data'!$A:$H,MATCH(P$1,'Fielding Data'!$A$1:$H$1,0),0),"Other")</f>
        <v>C</v>
      </c>
      <c r="Q1234" s="13">
        <f>IFERROR(VLOOKUP($A1234,'Fielding Data'!$A:$H,MATCH(Q$1,'Fielding Data'!$A$1:$H$1,0),0),"Other")</f>
        <v>178</v>
      </c>
      <c r="R1234" s="13">
        <f>IFERROR(VLOOKUP($A1234,'Fielding Data'!$A:$H,MATCH(R$1,'Fielding Data'!$A$1:$H$1,0),0),"Other")</f>
        <v>13</v>
      </c>
      <c r="S1234" s="13">
        <f>IFERROR(VLOOKUP($A1234,'Fielding Data'!$A:$H,MATCH(S$1,'Fielding Data'!$A$1:$H$1,0),0),"Other")</f>
        <v>1</v>
      </c>
      <c r="T1234" s="13">
        <f>IFERROR(VLOOKUP($A1234,'Fielding Data'!$A:$H,MATCH(T$1,'Fielding Data'!$A$1:$H$1,0),0),"Other")</f>
        <v>0</v>
      </c>
      <c r="U1234" s="13">
        <f>SUMIFS('Fielding Data'!E:E,'Fielding Data'!$A:$A,'Hitting Data'!$A1234)</f>
        <v>178</v>
      </c>
      <c r="V1234" s="13">
        <f>SUMIFS('Fielding Data'!F:F,'Fielding Data'!$A:$A,'Hitting Data'!$A1234)</f>
        <v>13</v>
      </c>
      <c r="W1234" s="13">
        <f>SUMIFS('Fielding Data'!G:G,'Fielding Data'!$A:$A,'Hitting Data'!$A1234)</f>
        <v>1</v>
      </c>
      <c r="X1234" s="13">
        <f>SUMIFS('Fielding Data'!H:H,'Fielding Data'!$A:$A,'Hitting Data'!$A1234)</f>
        <v>0</v>
      </c>
    </row>
    <row r="1235" spans="1:24" x14ac:dyDescent="0.3">
      <c r="A1235" s="13" t="str">
        <f t="shared" si="19"/>
        <v>blankky012011</v>
      </c>
      <c r="B1235" s="16" t="s">
        <v>1054</v>
      </c>
      <c r="C1235" s="16">
        <v>2011</v>
      </c>
      <c r="D1235" s="16">
        <v>55</v>
      </c>
      <c r="E1235" s="16">
        <v>170</v>
      </c>
      <c r="F1235" s="16">
        <v>21</v>
      </c>
      <c r="G1235" s="16">
        <v>39</v>
      </c>
      <c r="H1235" s="16">
        <v>7</v>
      </c>
      <c r="I1235" s="16">
        <v>1</v>
      </c>
      <c r="J1235" s="16">
        <v>7</v>
      </c>
      <c r="K1235" s="16">
        <v>26</v>
      </c>
      <c r="L1235" s="16">
        <v>2</v>
      </c>
      <c r="M1235" s="16">
        <v>0</v>
      </c>
      <c r="N1235" s="16">
        <v>16</v>
      </c>
      <c r="O1235" s="16">
        <v>51</v>
      </c>
      <c r="P1235" s="13" t="str">
        <f>IFERROR(VLOOKUP($A1235,'Fielding Data'!$A:$H,MATCH(P$1,'Fielding Data'!$A$1:$H$1,0),0),"Other")</f>
        <v>1B</v>
      </c>
      <c r="Q1235" s="13">
        <f>IFERROR(VLOOKUP($A1235,'Fielding Data'!$A:$H,MATCH(Q$1,'Fielding Data'!$A$1:$H$1,0),0),"Other")</f>
        <v>67</v>
      </c>
      <c r="R1235" s="13">
        <f>IFERROR(VLOOKUP($A1235,'Fielding Data'!$A:$H,MATCH(R$1,'Fielding Data'!$A$1:$H$1,0),0),"Other")</f>
        <v>6</v>
      </c>
      <c r="S1235" s="13">
        <f>IFERROR(VLOOKUP($A1235,'Fielding Data'!$A:$H,MATCH(S$1,'Fielding Data'!$A$1:$H$1,0),0),"Other")</f>
        <v>0</v>
      </c>
      <c r="T1235" s="13">
        <f>IFERROR(VLOOKUP($A1235,'Fielding Data'!$A:$H,MATCH(T$1,'Fielding Data'!$A$1:$H$1,0),0),"Other")</f>
        <v>6</v>
      </c>
      <c r="U1235" s="13">
        <f>SUMIFS('Fielding Data'!E:E,'Fielding Data'!$A:$A,'Hitting Data'!$A1235)</f>
        <v>129</v>
      </c>
      <c r="V1235" s="13">
        <f>SUMIFS('Fielding Data'!F:F,'Fielding Data'!$A:$A,'Hitting Data'!$A1235)</f>
        <v>9</v>
      </c>
      <c r="W1235" s="13">
        <f>SUMIFS('Fielding Data'!G:G,'Fielding Data'!$A:$A,'Hitting Data'!$A1235)</f>
        <v>1</v>
      </c>
      <c r="X1235" s="13">
        <f>SUMIFS('Fielding Data'!H:H,'Fielding Data'!$A:$A,'Hitting Data'!$A1235)</f>
        <v>8</v>
      </c>
    </row>
    <row r="1236" spans="1:24" x14ac:dyDescent="0.3">
      <c r="A1236" s="13" t="str">
        <f t="shared" si="19"/>
        <v>blantjo012011</v>
      </c>
      <c r="B1236" s="16" t="s">
        <v>423</v>
      </c>
      <c r="C1236" s="16">
        <v>2011</v>
      </c>
      <c r="D1236" s="16">
        <v>11</v>
      </c>
      <c r="E1236" s="16">
        <v>11</v>
      </c>
      <c r="F1236" s="16">
        <v>1</v>
      </c>
      <c r="G1236" s="16">
        <v>2</v>
      </c>
      <c r="H1236" s="16">
        <v>0</v>
      </c>
      <c r="I1236" s="16">
        <v>0</v>
      </c>
      <c r="J1236" s="16">
        <v>0</v>
      </c>
      <c r="K1236" s="16">
        <v>2</v>
      </c>
      <c r="L1236" s="16">
        <v>0</v>
      </c>
      <c r="M1236" s="16">
        <v>0</v>
      </c>
      <c r="N1236" s="16">
        <v>0</v>
      </c>
      <c r="O1236" s="16">
        <v>3</v>
      </c>
      <c r="P1236" s="13" t="str">
        <f>IFERROR(VLOOKUP($A1236,'Fielding Data'!$A:$H,MATCH(P$1,'Fielding Data'!$A$1:$H$1,0),0),"Other")</f>
        <v>P</v>
      </c>
      <c r="Q1236" s="13">
        <f>IFERROR(VLOOKUP($A1236,'Fielding Data'!$A:$H,MATCH(Q$1,'Fielding Data'!$A$1:$H$1,0),0),"Other")</f>
        <v>1</v>
      </c>
      <c r="R1236" s="13">
        <f>IFERROR(VLOOKUP($A1236,'Fielding Data'!$A:$H,MATCH(R$1,'Fielding Data'!$A$1:$H$1,0),0),"Other")</f>
        <v>8</v>
      </c>
      <c r="S1236" s="13">
        <f>IFERROR(VLOOKUP($A1236,'Fielding Data'!$A:$H,MATCH(S$1,'Fielding Data'!$A$1:$H$1,0),0),"Other")</f>
        <v>0</v>
      </c>
      <c r="T1236" s="13">
        <f>IFERROR(VLOOKUP($A1236,'Fielding Data'!$A:$H,MATCH(T$1,'Fielding Data'!$A$1:$H$1,0),0),"Other")</f>
        <v>2</v>
      </c>
      <c r="U1236" s="13">
        <f>SUMIFS('Fielding Data'!E:E,'Fielding Data'!$A:$A,'Hitting Data'!$A1236)</f>
        <v>1</v>
      </c>
      <c r="V1236" s="13">
        <f>SUMIFS('Fielding Data'!F:F,'Fielding Data'!$A:$A,'Hitting Data'!$A1236)</f>
        <v>8</v>
      </c>
      <c r="W1236" s="13">
        <f>SUMIFS('Fielding Data'!G:G,'Fielding Data'!$A:$A,'Hitting Data'!$A1236)</f>
        <v>0</v>
      </c>
      <c r="X1236" s="13">
        <f>SUMIFS('Fielding Data'!H:H,'Fielding Data'!$A:$A,'Hitting Data'!$A1236)</f>
        <v>2</v>
      </c>
    </row>
    <row r="1237" spans="1:24" x14ac:dyDescent="0.3">
      <c r="A1237" s="13" t="str">
        <f t="shared" si="19"/>
        <v>blevije012011</v>
      </c>
      <c r="B1237" s="16" t="s">
        <v>759</v>
      </c>
      <c r="C1237" s="16">
        <v>2011</v>
      </c>
      <c r="D1237" s="16">
        <v>26</v>
      </c>
      <c r="E1237" s="16">
        <v>0</v>
      </c>
      <c r="F1237" s="16">
        <v>0</v>
      </c>
      <c r="G1237" s="16">
        <v>0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3" t="str">
        <f>IFERROR(VLOOKUP($A1237,'Fielding Data'!$A:$H,MATCH(P$1,'Fielding Data'!$A$1:$H$1,0),0),"Other")</f>
        <v>P</v>
      </c>
      <c r="Q1237" s="13">
        <f>IFERROR(VLOOKUP($A1237,'Fielding Data'!$A:$H,MATCH(Q$1,'Fielding Data'!$A$1:$H$1,0),0),"Other")</f>
        <v>0</v>
      </c>
      <c r="R1237" s="13">
        <f>IFERROR(VLOOKUP($A1237,'Fielding Data'!$A:$H,MATCH(R$1,'Fielding Data'!$A$1:$H$1,0),0),"Other")</f>
        <v>3</v>
      </c>
      <c r="S1237" s="13">
        <f>IFERROR(VLOOKUP($A1237,'Fielding Data'!$A:$H,MATCH(S$1,'Fielding Data'!$A$1:$H$1,0),0),"Other")</f>
        <v>0</v>
      </c>
      <c r="T1237" s="13">
        <f>IFERROR(VLOOKUP($A1237,'Fielding Data'!$A:$H,MATCH(T$1,'Fielding Data'!$A$1:$H$1,0),0),"Other")</f>
        <v>0</v>
      </c>
      <c r="U1237" s="13">
        <f>SUMIFS('Fielding Data'!E:E,'Fielding Data'!$A:$A,'Hitting Data'!$A1237)</f>
        <v>0</v>
      </c>
      <c r="V1237" s="13">
        <f>SUMIFS('Fielding Data'!F:F,'Fielding Data'!$A:$A,'Hitting Data'!$A1237)</f>
        <v>3</v>
      </c>
      <c r="W1237" s="13">
        <f>SUMIFS('Fielding Data'!G:G,'Fielding Data'!$A:$A,'Hitting Data'!$A1237)</f>
        <v>0</v>
      </c>
      <c r="X1237" s="13">
        <f>SUMIFS('Fielding Data'!H:H,'Fielding Data'!$A:$A,'Hitting Data'!$A1237)</f>
        <v>0</v>
      </c>
    </row>
    <row r="1238" spans="1:24" x14ac:dyDescent="0.3">
      <c r="A1238" s="13" t="str">
        <f t="shared" si="19"/>
        <v>bloomwi012011</v>
      </c>
      <c r="B1238" s="16" t="s">
        <v>289</v>
      </c>
      <c r="C1238" s="16">
        <v>2011</v>
      </c>
      <c r="D1238" s="16">
        <v>97</v>
      </c>
      <c r="E1238" s="16">
        <v>350</v>
      </c>
      <c r="F1238" s="16">
        <v>44</v>
      </c>
      <c r="G1238" s="16">
        <v>93</v>
      </c>
      <c r="H1238" s="16">
        <v>10</v>
      </c>
      <c r="I1238" s="16">
        <v>2</v>
      </c>
      <c r="J1238" s="16">
        <v>4</v>
      </c>
      <c r="K1238" s="16">
        <v>26</v>
      </c>
      <c r="L1238" s="16">
        <v>20</v>
      </c>
      <c r="M1238" s="16">
        <v>10</v>
      </c>
      <c r="N1238" s="16">
        <v>23</v>
      </c>
      <c r="O1238" s="16">
        <v>51</v>
      </c>
      <c r="P1238" s="13" t="str">
        <f>IFERROR(VLOOKUP($A1238,'Fielding Data'!$A:$H,MATCH(P$1,'Fielding Data'!$A$1:$H$1,0),0),"Other")</f>
        <v>2B</v>
      </c>
      <c r="Q1238" s="13">
        <f>IFERROR(VLOOKUP($A1238,'Fielding Data'!$A:$H,MATCH(Q$1,'Fielding Data'!$A$1:$H$1,0),0),"Other")</f>
        <v>1</v>
      </c>
      <c r="R1238" s="13">
        <f>IFERROR(VLOOKUP($A1238,'Fielding Data'!$A:$H,MATCH(R$1,'Fielding Data'!$A$1:$H$1,0),0),"Other")</f>
        <v>0</v>
      </c>
      <c r="S1238" s="13">
        <f>IFERROR(VLOOKUP($A1238,'Fielding Data'!$A:$H,MATCH(S$1,'Fielding Data'!$A$1:$H$1,0),0),"Other")</f>
        <v>0</v>
      </c>
      <c r="T1238" s="13">
        <f>IFERROR(VLOOKUP($A1238,'Fielding Data'!$A:$H,MATCH(T$1,'Fielding Data'!$A$1:$H$1,0),0),"Other")</f>
        <v>0</v>
      </c>
      <c r="U1238" s="13">
        <f>SUMIFS('Fielding Data'!E:E,'Fielding Data'!$A:$A,'Hitting Data'!$A1238)</f>
        <v>118</v>
      </c>
      <c r="V1238" s="13">
        <f>SUMIFS('Fielding Data'!F:F,'Fielding Data'!$A:$A,'Hitting Data'!$A1238)</f>
        <v>155</v>
      </c>
      <c r="W1238" s="13">
        <f>SUMIFS('Fielding Data'!G:G,'Fielding Data'!$A:$A,'Hitting Data'!$A1238)</f>
        <v>5</v>
      </c>
      <c r="X1238" s="13">
        <f>SUMIFS('Fielding Data'!H:H,'Fielding Data'!$A:$A,'Hitting Data'!$A1238)</f>
        <v>31</v>
      </c>
    </row>
    <row r="1239" spans="1:24" x14ac:dyDescent="0.3">
      <c r="A1239" s="13" t="str">
        <f t="shared" si="19"/>
        <v>blumge012011</v>
      </c>
      <c r="B1239" s="16" t="s">
        <v>61</v>
      </c>
      <c r="C1239" s="16">
        <v>2011</v>
      </c>
      <c r="D1239" s="16">
        <v>23</v>
      </c>
      <c r="E1239" s="16">
        <v>49</v>
      </c>
      <c r="F1239" s="16">
        <v>8</v>
      </c>
      <c r="G1239" s="16">
        <v>11</v>
      </c>
      <c r="H1239" s="16">
        <v>3</v>
      </c>
      <c r="I1239" s="16">
        <v>0</v>
      </c>
      <c r="J1239" s="16">
        <v>2</v>
      </c>
      <c r="K1239" s="16">
        <v>10</v>
      </c>
      <c r="L1239" s="16">
        <v>0</v>
      </c>
      <c r="M1239" s="16">
        <v>0</v>
      </c>
      <c r="N1239" s="16">
        <v>5</v>
      </c>
      <c r="O1239" s="16">
        <v>9</v>
      </c>
      <c r="P1239" s="13" t="str">
        <f>IFERROR(VLOOKUP($A1239,'Fielding Data'!$A:$H,MATCH(P$1,'Fielding Data'!$A$1:$H$1,0),0),"Other")</f>
        <v>3B</v>
      </c>
      <c r="Q1239" s="13">
        <f>IFERROR(VLOOKUP($A1239,'Fielding Data'!$A:$H,MATCH(Q$1,'Fielding Data'!$A$1:$H$1,0),0),"Other")</f>
        <v>4</v>
      </c>
      <c r="R1239" s="13">
        <f>IFERROR(VLOOKUP($A1239,'Fielding Data'!$A:$H,MATCH(R$1,'Fielding Data'!$A$1:$H$1,0),0),"Other")</f>
        <v>24</v>
      </c>
      <c r="S1239" s="13">
        <f>IFERROR(VLOOKUP($A1239,'Fielding Data'!$A:$H,MATCH(S$1,'Fielding Data'!$A$1:$H$1,0),0),"Other")</f>
        <v>0</v>
      </c>
      <c r="T1239" s="13">
        <f>IFERROR(VLOOKUP($A1239,'Fielding Data'!$A:$H,MATCH(T$1,'Fielding Data'!$A$1:$H$1,0),0),"Other")</f>
        <v>3</v>
      </c>
      <c r="U1239" s="13">
        <f>SUMIFS('Fielding Data'!E:E,'Fielding Data'!$A:$A,'Hitting Data'!$A1239)</f>
        <v>4</v>
      </c>
      <c r="V1239" s="13">
        <f>SUMIFS('Fielding Data'!F:F,'Fielding Data'!$A:$A,'Hitting Data'!$A1239)</f>
        <v>24</v>
      </c>
      <c r="W1239" s="13">
        <f>SUMIFS('Fielding Data'!G:G,'Fielding Data'!$A:$A,'Hitting Data'!$A1239)</f>
        <v>0</v>
      </c>
      <c r="X1239" s="13">
        <f>SUMIFS('Fielding Data'!H:H,'Fielding Data'!$A:$A,'Hitting Data'!$A1239)</f>
        <v>3</v>
      </c>
    </row>
    <row r="1240" spans="1:24" x14ac:dyDescent="0.3">
      <c r="A1240" s="13" t="str">
        <f t="shared" si="19"/>
        <v>boescbr012011</v>
      </c>
      <c r="B1240" s="16" t="s">
        <v>1229</v>
      </c>
      <c r="C1240" s="16">
        <v>2011</v>
      </c>
      <c r="D1240" s="16">
        <v>115</v>
      </c>
      <c r="E1240" s="16">
        <v>428</v>
      </c>
      <c r="F1240" s="16">
        <v>75</v>
      </c>
      <c r="G1240" s="16">
        <v>121</v>
      </c>
      <c r="H1240" s="16">
        <v>25</v>
      </c>
      <c r="I1240" s="16">
        <v>1</v>
      </c>
      <c r="J1240" s="16">
        <v>16</v>
      </c>
      <c r="K1240" s="16">
        <v>54</v>
      </c>
      <c r="L1240" s="16">
        <v>5</v>
      </c>
      <c r="M1240" s="16">
        <v>3</v>
      </c>
      <c r="N1240" s="16">
        <v>35</v>
      </c>
      <c r="O1240" s="16">
        <v>83</v>
      </c>
      <c r="P1240" s="13" t="str">
        <f>IFERROR(VLOOKUP($A1240,'Fielding Data'!$A:$H,MATCH(P$1,'Fielding Data'!$A$1:$H$1,0),0),"Other")</f>
        <v>LF</v>
      </c>
      <c r="Q1240" s="13">
        <f>IFERROR(VLOOKUP($A1240,'Fielding Data'!$A:$H,MATCH(Q$1,'Fielding Data'!$A$1:$H$1,0),0),"Other")</f>
        <v>0</v>
      </c>
      <c r="R1240" s="13">
        <f>IFERROR(VLOOKUP($A1240,'Fielding Data'!$A:$H,MATCH(R$1,'Fielding Data'!$A$1:$H$1,0),0),"Other")</f>
        <v>0</v>
      </c>
      <c r="S1240" s="13">
        <f>IFERROR(VLOOKUP($A1240,'Fielding Data'!$A:$H,MATCH(S$1,'Fielding Data'!$A$1:$H$1,0),0),"Other")</f>
        <v>0</v>
      </c>
      <c r="T1240" s="13">
        <f>IFERROR(VLOOKUP($A1240,'Fielding Data'!$A:$H,MATCH(T$1,'Fielding Data'!$A$1:$H$1,0),0),"Other")</f>
        <v>0</v>
      </c>
      <c r="U1240" s="13">
        <f>SUMIFS('Fielding Data'!E:E,'Fielding Data'!$A:$A,'Hitting Data'!$A1240)</f>
        <v>190</v>
      </c>
      <c r="V1240" s="13">
        <f>SUMIFS('Fielding Data'!F:F,'Fielding Data'!$A:$A,'Hitting Data'!$A1240)</f>
        <v>7</v>
      </c>
      <c r="W1240" s="13">
        <f>SUMIFS('Fielding Data'!G:G,'Fielding Data'!$A:$A,'Hitting Data'!$A1240)</f>
        <v>3</v>
      </c>
      <c r="X1240" s="13">
        <f>SUMIFS('Fielding Data'!H:H,'Fielding Data'!$A:$A,'Hitting Data'!$A1240)</f>
        <v>1</v>
      </c>
    </row>
    <row r="1241" spans="1:24" x14ac:dyDescent="0.3">
      <c r="A1241" s="13" t="str">
        <f t="shared" si="19"/>
        <v>boggsbr012011</v>
      </c>
      <c r="B1241" s="16" t="s">
        <v>884</v>
      </c>
      <c r="C1241" s="16">
        <v>2011</v>
      </c>
      <c r="D1241" s="16">
        <v>16</v>
      </c>
      <c r="E1241" s="16">
        <v>19</v>
      </c>
      <c r="F1241" s="16">
        <v>4</v>
      </c>
      <c r="G1241" s="16">
        <v>3</v>
      </c>
      <c r="H1241" s="16">
        <v>0</v>
      </c>
      <c r="I1241" s="16">
        <v>0</v>
      </c>
      <c r="J1241" s="16">
        <v>2</v>
      </c>
      <c r="K1241" s="16">
        <v>2</v>
      </c>
      <c r="L1241" s="16">
        <v>1</v>
      </c>
      <c r="M1241" s="16">
        <v>0</v>
      </c>
      <c r="N1241" s="16">
        <v>3</v>
      </c>
      <c r="O1241" s="16">
        <v>8</v>
      </c>
      <c r="P1241" s="13" t="str">
        <f>IFERROR(VLOOKUP($A1241,'Fielding Data'!$A:$H,MATCH(P$1,'Fielding Data'!$A$1:$H$1,0),0),"Other")</f>
        <v>CF</v>
      </c>
      <c r="Q1241" s="13">
        <f>IFERROR(VLOOKUP($A1241,'Fielding Data'!$A:$H,MATCH(Q$1,'Fielding Data'!$A$1:$H$1,0),0),"Other")</f>
        <v>0</v>
      </c>
      <c r="R1241" s="13">
        <f>IFERROR(VLOOKUP($A1241,'Fielding Data'!$A:$H,MATCH(R$1,'Fielding Data'!$A$1:$H$1,0),0),"Other")</f>
        <v>0</v>
      </c>
      <c r="S1241" s="13">
        <f>IFERROR(VLOOKUP($A1241,'Fielding Data'!$A:$H,MATCH(S$1,'Fielding Data'!$A$1:$H$1,0),0),"Other")</f>
        <v>0</v>
      </c>
      <c r="T1241" s="13">
        <f>IFERROR(VLOOKUP($A1241,'Fielding Data'!$A:$H,MATCH(T$1,'Fielding Data'!$A$1:$H$1,0),0),"Other")</f>
        <v>0</v>
      </c>
      <c r="U1241" s="13">
        <f>SUMIFS('Fielding Data'!E:E,'Fielding Data'!$A:$A,'Hitting Data'!$A1241)</f>
        <v>2</v>
      </c>
      <c r="V1241" s="13">
        <f>SUMIFS('Fielding Data'!F:F,'Fielding Data'!$A:$A,'Hitting Data'!$A1241)</f>
        <v>0</v>
      </c>
      <c r="W1241" s="13">
        <f>SUMIFS('Fielding Data'!G:G,'Fielding Data'!$A:$A,'Hitting Data'!$A1241)</f>
        <v>0</v>
      </c>
      <c r="X1241" s="13">
        <f>SUMIFS('Fielding Data'!H:H,'Fielding Data'!$A:$A,'Hitting Data'!$A1241)</f>
        <v>0</v>
      </c>
    </row>
    <row r="1242" spans="1:24" x14ac:dyDescent="0.3">
      <c r="A1242" s="13" t="str">
        <f t="shared" si="19"/>
        <v>boggsmi012011</v>
      </c>
      <c r="B1242" s="16" t="s">
        <v>885</v>
      </c>
      <c r="C1242" s="16">
        <v>2011</v>
      </c>
      <c r="D1242" s="16">
        <v>51</v>
      </c>
      <c r="E1242" s="16">
        <v>2</v>
      </c>
      <c r="F1242" s="16">
        <v>0</v>
      </c>
      <c r="G1242" s="16">
        <v>0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6">
        <v>2</v>
      </c>
      <c r="P1242" s="13" t="str">
        <f>IFERROR(VLOOKUP($A1242,'Fielding Data'!$A:$H,MATCH(P$1,'Fielding Data'!$A$1:$H$1,0),0),"Other")</f>
        <v>P</v>
      </c>
      <c r="Q1242" s="13">
        <f>IFERROR(VLOOKUP($A1242,'Fielding Data'!$A:$H,MATCH(Q$1,'Fielding Data'!$A$1:$H$1,0),0),"Other")</f>
        <v>4</v>
      </c>
      <c r="R1242" s="13">
        <f>IFERROR(VLOOKUP($A1242,'Fielding Data'!$A:$H,MATCH(R$1,'Fielding Data'!$A$1:$H$1,0),0),"Other")</f>
        <v>6</v>
      </c>
      <c r="S1242" s="13">
        <f>IFERROR(VLOOKUP($A1242,'Fielding Data'!$A:$H,MATCH(S$1,'Fielding Data'!$A$1:$H$1,0),0),"Other")</f>
        <v>1</v>
      </c>
      <c r="T1242" s="13">
        <f>IFERROR(VLOOKUP($A1242,'Fielding Data'!$A:$H,MATCH(T$1,'Fielding Data'!$A$1:$H$1,0),0),"Other")</f>
        <v>1</v>
      </c>
      <c r="U1242" s="13">
        <f>SUMIFS('Fielding Data'!E:E,'Fielding Data'!$A:$A,'Hitting Data'!$A1242)</f>
        <v>4</v>
      </c>
      <c r="V1242" s="13">
        <f>SUMIFS('Fielding Data'!F:F,'Fielding Data'!$A:$A,'Hitting Data'!$A1242)</f>
        <v>6</v>
      </c>
      <c r="W1242" s="13">
        <f>SUMIFS('Fielding Data'!G:G,'Fielding Data'!$A:$A,'Hitting Data'!$A1242)</f>
        <v>1</v>
      </c>
      <c r="X1242" s="13">
        <f>SUMIFS('Fielding Data'!H:H,'Fielding Data'!$A:$A,'Hitting Data'!$A1242)</f>
        <v>1</v>
      </c>
    </row>
    <row r="1243" spans="1:24" x14ac:dyDescent="0.3">
      <c r="A1243" s="13" t="str">
        <f t="shared" si="19"/>
        <v>bogusbr012011</v>
      </c>
      <c r="B1243" s="16" t="s">
        <v>1230</v>
      </c>
      <c r="C1243" s="16">
        <v>2011</v>
      </c>
      <c r="D1243" s="16">
        <v>87</v>
      </c>
      <c r="E1243" s="16">
        <v>164</v>
      </c>
      <c r="F1243" s="16">
        <v>22</v>
      </c>
      <c r="G1243" s="16">
        <v>47</v>
      </c>
      <c r="H1243" s="16">
        <v>14</v>
      </c>
      <c r="I1243" s="16">
        <v>1</v>
      </c>
      <c r="J1243" s="16">
        <v>4</v>
      </c>
      <c r="K1243" s="16">
        <v>15</v>
      </c>
      <c r="L1243" s="16">
        <v>4</v>
      </c>
      <c r="M1243" s="16">
        <v>2</v>
      </c>
      <c r="N1243" s="16">
        <v>15</v>
      </c>
      <c r="O1243" s="16">
        <v>40</v>
      </c>
      <c r="P1243" s="13" t="str">
        <f>IFERROR(VLOOKUP($A1243,'Fielding Data'!$A:$H,MATCH(P$1,'Fielding Data'!$A$1:$H$1,0),0),"Other")</f>
        <v>LF</v>
      </c>
      <c r="Q1243" s="13">
        <f>IFERROR(VLOOKUP($A1243,'Fielding Data'!$A:$H,MATCH(Q$1,'Fielding Data'!$A$1:$H$1,0),0),"Other")</f>
        <v>0</v>
      </c>
      <c r="R1243" s="13">
        <f>IFERROR(VLOOKUP($A1243,'Fielding Data'!$A:$H,MATCH(R$1,'Fielding Data'!$A$1:$H$1,0),0),"Other")</f>
        <v>0</v>
      </c>
      <c r="S1243" s="13">
        <f>IFERROR(VLOOKUP($A1243,'Fielding Data'!$A:$H,MATCH(S$1,'Fielding Data'!$A$1:$H$1,0),0),"Other")</f>
        <v>0</v>
      </c>
      <c r="T1243" s="13">
        <f>IFERROR(VLOOKUP($A1243,'Fielding Data'!$A:$H,MATCH(T$1,'Fielding Data'!$A$1:$H$1,0),0),"Other")</f>
        <v>0</v>
      </c>
      <c r="U1243" s="13">
        <f>SUMIFS('Fielding Data'!E:E,'Fielding Data'!$A:$A,'Hitting Data'!$A1243)</f>
        <v>80</v>
      </c>
      <c r="V1243" s="13">
        <f>SUMIFS('Fielding Data'!F:F,'Fielding Data'!$A:$A,'Hitting Data'!$A1243)</f>
        <v>9</v>
      </c>
      <c r="W1243" s="13">
        <f>SUMIFS('Fielding Data'!G:G,'Fielding Data'!$A:$A,'Hitting Data'!$A1243)</f>
        <v>2</v>
      </c>
      <c r="X1243" s="13">
        <f>SUMIFS('Fielding Data'!H:H,'Fielding Data'!$A:$A,'Hitting Data'!$A1243)</f>
        <v>4</v>
      </c>
    </row>
    <row r="1244" spans="1:24" x14ac:dyDescent="0.3">
      <c r="A1244" s="13" t="str">
        <f t="shared" si="19"/>
        <v>bonifem012011</v>
      </c>
      <c r="B1244" s="16" t="s">
        <v>760</v>
      </c>
      <c r="C1244" s="16">
        <v>2011</v>
      </c>
      <c r="D1244" s="16">
        <v>152</v>
      </c>
      <c r="E1244" s="16">
        <v>565</v>
      </c>
      <c r="F1244" s="16">
        <v>78</v>
      </c>
      <c r="G1244" s="16">
        <v>167</v>
      </c>
      <c r="H1244" s="16">
        <v>26</v>
      </c>
      <c r="I1244" s="16">
        <v>7</v>
      </c>
      <c r="J1244" s="16">
        <v>5</v>
      </c>
      <c r="K1244" s="16">
        <v>36</v>
      </c>
      <c r="L1244" s="16">
        <v>40</v>
      </c>
      <c r="M1244" s="16">
        <v>11</v>
      </c>
      <c r="N1244" s="16">
        <v>59</v>
      </c>
      <c r="O1244" s="16">
        <v>129</v>
      </c>
      <c r="P1244" s="13" t="str">
        <f>IFERROR(VLOOKUP($A1244,'Fielding Data'!$A:$H,MATCH(P$1,'Fielding Data'!$A$1:$H$1,0),0),"Other")</f>
        <v>2B</v>
      </c>
      <c r="Q1244" s="13">
        <f>IFERROR(VLOOKUP($A1244,'Fielding Data'!$A:$H,MATCH(Q$1,'Fielding Data'!$A$1:$H$1,0),0),"Other")</f>
        <v>5</v>
      </c>
      <c r="R1244" s="13">
        <f>IFERROR(VLOOKUP($A1244,'Fielding Data'!$A:$H,MATCH(R$1,'Fielding Data'!$A$1:$H$1,0),0),"Other")</f>
        <v>7</v>
      </c>
      <c r="S1244" s="13">
        <f>IFERROR(VLOOKUP($A1244,'Fielding Data'!$A:$H,MATCH(S$1,'Fielding Data'!$A$1:$H$1,0),0),"Other")</f>
        <v>0</v>
      </c>
      <c r="T1244" s="13">
        <f>IFERROR(VLOOKUP($A1244,'Fielding Data'!$A:$H,MATCH(T$1,'Fielding Data'!$A$1:$H$1,0),0),"Other")</f>
        <v>1</v>
      </c>
      <c r="U1244" s="13">
        <f>SUMIFS('Fielding Data'!E:E,'Fielding Data'!$A:$A,'Hitting Data'!$A1244)</f>
        <v>225</v>
      </c>
      <c r="V1244" s="13">
        <f>SUMIFS('Fielding Data'!F:F,'Fielding Data'!$A:$A,'Hitting Data'!$A1244)</f>
        <v>212</v>
      </c>
      <c r="W1244" s="13">
        <f>SUMIFS('Fielding Data'!G:G,'Fielding Data'!$A:$A,'Hitting Data'!$A1244)</f>
        <v>13</v>
      </c>
      <c r="X1244" s="13">
        <f>SUMIFS('Fielding Data'!H:H,'Fielding Data'!$A:$A,'Hitting Data'!$A1244)</f>
        <v>43</v>
      </c>
    </row>
    <row r="1245" spans="1:24" x14ac:dyDescent="0.3">
      <c r="A1245" s="13" t="str">
        <f t="shared" si="19"/>
        <v>borboju012011</v>
      </c>
      <c r="B1245" s="16" t="s">
        <v>1055</v>
      </c>
      <c r="C1245" s="16">
        <v>2011</v>
      </c>
      <c r="D1245" s="16">
        <v>32</v>
      </c>
      <c r="E1245" s="16">
        <v>89</v>
      </c>
      <c r="F1245" s="16">
        <v>10</v>
      </c>
      <c r="G1245" s="16">
        <v>24</v>
      </c>
      <c r="H1245" s="16">
        <v>1</v>
      </c>
      <c r="I1245" s="16">
        <v>3</v>
      </c>
      <c r="J1245" s="16">
        <v>0</v>
      </c>
      <c r="K1245" s="16">
        <v>11</v>
      </c>
      <c r="L1245" s="16">
        <v>6</v>
      </c>
      <c r="M1245" s="16">
        <v>2</v>
      </c>
      <c r="N1245" s="16">
        <v>3</v>
      </c>
      <c r="O1245" s="16">
        <v>9</v>
      </c>
      <c r="P1245" s="13" t="str">
        <f>IFERROR(VLOOKUP($A1245,'Fielding Data'!$A:$H,MATCH(P$1,'Fielding Data'!$A$1:$H$1,0),0),"Other")</f>
        <v>CF</v>
      </c>
      <c r="Q1245" s="13">
        <f>IFERROR(VLOOKUP($A1245,'Fielding Data'!$A:$H,MATCH(Q$1,'Fielding Data'!$A$1:$H$1,0),0),"Other")</f>
        <v>0</v>
      </c>
      <c r="R1245" s="13">
        <f>IFERROR(VLOOKUP($A1245,'Fielding Data'!$A:$H,MATCH(R$1,'Fielding Data'!$A$1:$H$1,0),0),"Other")</f>
        <v>0</v>
      </c>
      <c r="S1245" s="13">
        <f>IFERROR(VLOOKUP($A1245,'Fielding Data'!$A:$H,MATCH(S$1,'Fielding Data'!$A$1:$H$1,0),0),"Other")</f>
        <v>0</v>
      </c>
      <c r="T1245" s="13">
        <f>IFERROR(VLOOKUP($A1245,'Fielding Data'!$A:$H,MATCH(T$1,'Fielding Data'!$A$1:$H$1,0),0),"Other")</f>
        <v>0</v>
      </c>
      <c r="U1245" s="13">
        <f>SUMIFS('Fielding Data'!E:E,'Fielding Data'!$A:$A,'Hitting Data'!$A1245)</f>
        <v>70</v>
      </c>
      <c r="V1245" s="13">
        <f>SUMIFS('Fielding Data'!F:F,'Fielding Data'!$A:$A,'Hitting Data'!$A1245)</f>
        <v>1</v>
      </c>
      <c r="W1245" s="13">
        <f>SUMIFS('Fielding Data'!G:G,'Fielding Data'!$A:$A,'Hitting Data'!$A1245)</f>
        <v>1</v>
      </c>
      <c r="X1245" s="13">
        <f>SUMIFS('Fielding Data'!H:H,'Fielding Data'!$A:$A,'Hitting Data'!$A1245)</f>
        <v>0</v>
      </c>
    </row>
    <row r="1246" spans="1:24" x14ac:dyDescent="0.3">
      <c r="A1246" s="13" t="str">
        <f t="shared" si="19"/>
        <v>boscajc012011</v>
      </c>
      <c r="B1246" s="16" t="s">
        <v>1231</v>
      </c>
      <c r="C1246" s="16">
        <v>2011</v>
      </c>
      <c r="D1246" s="16">
        <v>4</v>
      </c>
      <c r="E1246" s="16">
        <v>9</v>
      </c>
      <c r="F1246" s="16">
        <v>0</v>
      </c>
      <c r="G1246" s="16">
        <v>3</v>
      </c>
      <c r="H1246" s="16">
        <v>0</v>
      </c>
      <c r="I1246" s="16">
        <v>0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6">
        <v>5</v>
      </c>
      <c r="P1246" s="13" t="str">
        <f>IFERROR(VLOOKUP($A1246,'Fielding Data'!$A:$H,MATCH(P$1,'Fielding Data'!$A$1:$H$1,0),0),"Other")</f>
        <v>C</v>
      </c>
      <c r="Q1246" s="13">
        <f>IFERROR(VLOOKUP($A1246,'Fielding Data'!$A:$H,MATCH(Q$1,'Fielding Data'!$A$1:$H$1,0),0),"Other")</f>
        <v>18</v>
      </c>
      <c r="R1246" s="13">
        <f>IFERROR(VLOOKUP($A1246,'Fielding Data'!$A:$H,MATCH(R$1,'Fielding Data'!$A$1:$H$1,0),0),"Other")</f>
        <v>1</v>
      </c>
      <c r="S1246" s="13">
        <f>IFERROR(VLOOKUP($A1246,'Fielding Data'!$A:$H,MATCH(S$1,'Fielding Data'!$A$1:$H$1,0),0),"Other")</f>
        <v>0</v>
      </c>
      <c r="T1246" s="13">
        <f>IFERROR(VLOOKUP($A1246,'Fielding Data'!$A:$H,MATCH(T$1,'Fielding Data'!$A$1:$H$1,0),0),"Other")</f>
        <v>0</v>
      </c>
      <c r="U1246" s="13">
        <f>SUMIFS('Fielding Data'!E:E,'Fielding Data'!$A:$A,'Hitting Data'!$A1246)</f>
        <v>18</v>
      </c>
      <c r="V1246" s="13">
        <f>SUMIFS('Fielding Data'!F:F,'Fielding Data'!$A:$A,'Hitting Data'!$A1246)</f>
        <v>1</v>
      </c>
      <c r="W1246" s="13">
        <f>SUMIFS('Fielding Data'!G:G,'Fielding Data'!$A:$A,'Hitting Data'!$A1246)</f>
        <v>0</v>
      </c>
      <c r="X1246" s="13">
        <f>SUMIFS('Fielding Data'!H:H,'Fielding Data'!$A:$A,'Hitting Data'!$A1246)</f>
        <v>0</v>
      </c>
    </row>
    <row r="1247" spans="1:24" x14ac:dyDescent="0.3">
      <c r="A1247" s="13" t="str">
        <f t="shared" si="19"/>
        <v>bourgja012011</v>
      </c>
      <c r="B1247" s="16" t="s">
        <v>887</v>
      </c>
      <c r="C1247" s="16">
        <v>2011</v>
      </c>
      <c r="D1247" s="16">
        <v>93</v>
      </c>
      <c r="E1247" s="16">
        <v>238</v>
      </c>
      <c r="F1247" s="16">
        <v>30</v>
      </c>
      <c r="G1247" s="16">
        <v>70</v>
      </c>
      <c r="H1247" s="16">
        <v>8</v>
      </c>
      <c r="I1247" s="16">
        <v>2</v>
      </c>
      <c r="J1247" s="16">
        <v>1</v>
      </c>
      <c r="K1247" s="16">
        <v>16</v>
      </c>
      <c r="L1247" s="16">
        <v>31</v>
      </c>
      <c r="M1247" s="16">
        <v>6</v>
      </c>
      <c r="N1247" s="16">
        <v>10</v>
      </c>
      <c r="O1247" s="16">
        <v>24</v>
      </c>
      <c r="P1247" s="13" t="str">
        <f>IFERROR(VLOOKUP($A1247,'Fielding Data'!$A:$H,MATCH(P$1,'Fielding Data'!$A$1:$H$1,0),0),"Other")</f>
        <v>2B</v>
      </c>
      <c r="Q1247" s="13">
        <f>IFERROR(VLOOKUP($A1247,'Fielding Data'!$A:$H,MATCH(Q$1,'Fielding Data'!$A$1:$H$1,0),0),"Other")</f>
        <v>1</v>
      </c>
      <c r="R1247" s="13">
        <f>IFERROR(VLOOKUP($A1247,'Fielding Data'!$A:$H,MATCH(R$1,'Fielding Data'!$A$1:$H$1,0),0),"Other")</f>
        <v>2</v>
      </c>
      <c r="S1247" s="13">
        <f>IFERROR(VLOOKUP($A1247,'Fielding Data'!$A:$H,MATCH(S$1,'Fielding Data'!$A$1:$H$1,0),0),"Other")</f>
        <v>0</v>
      </c>
      <c r="T1247" s="13">
        <f>IFERROR(VLOOKUP($A1247,'Fielding Data'!$A:$H,MATCH(T$1,'Fielding Data'!$A$1:$H$1,0),0),"Other")</f>
        <v>1</v>
      </c>
      <c r="U1247" s="13">
        <f>SUMIFS('Fielding Data'!E:E,'Fielding Data'!$A:$A,'Hitting Data'!$A1247)</f>
        <v>117</v>
      </c>
      <c r="V1247" s="13">
        <f>SUMIFS('Fielding Data'!F:F,'Fielding Data'!$A:$A,'Hitting Data'!$A1247)</f>
        <v>3</v>
      </c>
      <c r="W1247" s="13">
        <f>SUMIFS('Fielding Data'!G:G,'Fielding Data'!$A:$A,'Hitting Data'!$A1247)</f>
        <v>1</v>
      </c>
      <c r="X1247" s="13">
        <f>SUMIFS('Fielding Data'!H:H,'Fielding Data'!$A:$A,'Hitting Data'!$A1247)</f>
        <v>1</v>
      </c>
    </row>
    <row r="1248" spans="1:24" x14ac:dyDescent="0.3">
      <c r="A1248" s="13" t="str">
        <f t="shared" si="19"/>
        <v>bourjpe012011</v>
      </c>
      <c r="B1248" s="16" t="s">
        <v>1232</v>
      </c>
      <c r="C1248" s="16">
        <v>2011</v>
      </c>
      <c r="D1248" s="16">
        <v>147</v>
      </c>
      <c r="E1248" s="16">
        <v>502</v>
      </c>
      <c r="F1248" s="16">
        <v>72</v>
      </c>
      <c r="G1248" s="16">
        <v>136</v>
      </c>
      <c r="H1248" s="16">
        <v>26</v>
      </c>
      <c r="I1248" s="16">
        <v>11</v>
      </c>
      <c r="J1248" s="16">
        <v>12</v>
      </c>
      <c r="K1248" s="16">
        <v>43</v>
      </c>
      <c r="L1248" s="16">
        <v>22</v>
      </c>
      <c r="M1248" s="16">
        <v>9</v>
      </c>
      <c r="N1248" s="16">
        <v>32</v>
      </c>
      <c r="O1248" s="16">
        <v>124</v>
      </c>
      <c r="P1248" s="13" t="str">
        <f>IFERROR(VLOOKUP($A1248,'Fielding Data'!$A:$H,MATCH(P$1,'Fielding Data'!$A$1:$H$1,0),0),"Other")</f>
        <v>CF</v>
      </c>
      <c r="Q1248" s="13">
        <f>IFERROR(VLOOKUP($A1248,'Fielding Data'!$A:$H,MATCH(Q$1,'Fielding Data'!$A$1:$H$1,0),0),"Other")</f>
        <v>0</v>
      </c>
      <c r="R1248" s="13">
        <f>IFERROR(VLOOKUP($A1248,'Fielding Data'!$A:$H,MATCH(R$1,'Fielding Data'!$A$1:$H$1,0),0),"Other")</f>
        <v>0</v>
      </c>
      <c r="S1248" s="13">
        <f>IFERROR(VLOOKUP($A1248,'Fielding Data'!$A:$H,MATCH(S$1,'Fielding Data'!$A$1:$H$1,0),0),"Other")</f>
        <v>0</v>
      </c>
      <c r="T1248" s="13">
        <f>IFERROR(VLOOKUP($A1248,'Fielding Data'!$A:$H,MATCH(T$1,'Fielding Data'!$A$1:$H$1,0),0),"Other")</f>
        <v>0</v>
      </c>
      <c r="U1248" s="13">
        <f>SUMIFS('Fielding Data'!E:E,'Fielding Data'!$A:$A,'Hitting Data'!$A1248)</f>
        <v>350</v>
      </c>
      <c r="V1248" s="13">
        <f>SUMIFS('Fielding Data'!F:F,'Fielding Data'!$A:$A,'Hitting Data'!$A1248)</f>
        <v>7</v>
      </c>
      <c r="W1248" s="13">
        <f>SUMIFS('Fielding Data'!G:G,'Fielding Data'!$A:$A,'Hitting Data'!$A1248)</f>
        <v>4</v>
      </c>
      <c r="X1248" s="13">
        <f>SUMIFS('Fielding Data'!H:H,'Fielding Data'!$A:$A,'Hitting Data'!$A1248)</f>
        <v>0</v>
      </c>
    </row>
    <row r="1249" spans="1:24" x14ac:dyDescent="0.3">
      <c r="A1249" s="13" t="str">
        <f t="shared" si="19"/>
        <v>bowdemi012011</v>
      </c>
      <c r="B1249" s="16" t="s">
        <v>888</v>
      </c>
      <c r="C1249" s="16">
        <v>2011</v>
      </c>
      <c r="D1249" s="16">
        <v>14</v>
      </c>
      <c r="E1249" s="16">
        <v>0</v>
      </c>
      <c r="F1249" s="16">
        <v>0</v>
      </c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0</v>
      </c>
      <c r="M1249" s="16">
        <v>0</v>
      </c>
      <c r="N1249" s="16">
        <v>0</v>
      </c>
      <c r="O1249" s="16">
        <v>0</v>
      </c>
      <c r="P1249" s="13" t="str">
        <f>IFERROR(VLOOKUP($A1249,'Fielding Data'!$A:$H,MATCH(P$1,'Fielding Data'!$A$1:$H$1,0),0),"Other")</f>
        <v>P</v>
      </c>
      <c r="Q1249" s="13">
        <f>IFERROR(VLOOKUP($A1249,'Fielding Data'!$A:$H,MATCH(Q$1,'Fielding Data'!$A$1:$H$1,0),0),"Other")</f>
        <v>2</v>
      </c>
      <c r="R1249" s="13">
        <f>IFERROR(VLOOKUP($A1249,'Fielding Data'!$A:$H,MATCH(R$1,'Fielding Data'!$A$1:$H$1,0),0),"Other")</f>
        <v>1</v>
      </c>
      <c r="S1249" s="13">
        <f>IFERROR(VLOOKUP($A1249,'Fielding Data'!$A:$H,MATCH(S$1,'Fielding Data'!$A$1:$H$1,0),0),"Other")</f>
        <v>0</v>
      </c>
      <c r="T1249" s="13">
        <f>IFERROR(VLOOKUP($A1249,'Fielding Data'!$A:$H,MATCH(T$1,'Fielding Data'!$A$1:$H$1,0),0),"Other")</f>
        <v>0</v>
      </c>
      <c r="U1249" s="13">
        <f>SUMIFS('Fielding Data'!E:E,'Fielding Data'!$A:$A,'Hitting Data'!$A1249)</f>
        <v>2</v>
      </c>
      <c r="V1249" s="13">
        <f>SUMIFS('Fielding Data'!F:F,'Fielding Data'!$A:$A,'Hitting Data'!$A1249)</f>
        <v>1</v>
      </c>
      <c r="W1249" s="13">
        <f>SUMIFS('Fielding Data'!G:G,'Fielding Data'!$A:$A,'Hitting Data'!$A1249)</f>
        <v>0</v>
      </c>
      <c r="X1249" s="13">
        <f>SUMIFS('Fielding Data'!H:H,'Fielding Data'!$A:$A,'Hitting Data'!$A1249)</f>
        <v>0</v>
      </c>
    </row>
    <row r="1250" spans="1:24" x14ac:dyDescent="0.3">
      <c r="A1250" s="13" t="str">
        <f t="shared" si="19"/>
        <v>boyerbl012011</v>
      </c>
      <c r="B1250" s="16" t="s">
        <v>518</v>
      </c>
      <c r="C1250" s="16">
        <v>2011</v>
      </c>
      <c r="D1250" s="16">
        <v>5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6">
        <v>0</v>
      </c>
      <c r="P1250" s="13" t="str">
        <f>IFERROR(VLOOKUP($A1250,'Fielding Data'!$A:$H,MATCH(P$1,'Fielding Data'!$A$1:$H$1,0),0),"Other")</f>
        <v>P</v>
      </c>
      <c r="Q1250" s="13">
        <f>IFERROR(VLOOKUP($A1250,'Fielding Data'!$A:$H,MATCH(Q$1,'Fielding Data'!$A$1:$H$1,0),0),"Other")</f>
        <v>0</v>
      </c>
      <c r="R1250" s="13">
        <f>IFERROR(VLOOKUP($A1250,'Fielding Data'!$A:$H,MATCH(R$1,'Fielding Data'!$A$1:$H$1,0),0),"Other")</f>
        <v>1</v>
      </c>
      <c r="S1250" s="13">
        <f>IFERROR(VLOOKUP($A1250,'Fielding Data'!$A:$H,MATCH(S$1,'Fielding Data'!$A$1:$H$1,0),0),"Other")</f>
        <v>0</v>
      </c>
      <c r="T1250" s="13">
        <f>IFERROR(VLOOKUP($A1250,'Fielding Data'!$A:$H,MATCH(T$1,'Fielding Data'!$A$1:$H$1,0),0),"Other")</f>
        <v>0</v>
      </c>
      <c r="U1250" s="13">
        <f>SUMIFS('Fielding Data'!E:E,'Fielding Data'!$A:$A,'Hitting Data'!$A1250)</f>
        <v>0</v>
      </c>
      <c r="V1250" s="13">
        <f>SUMIFS('Fielding Data'!F:F,'Fielding Data'!$A:$A,'Hitting Data'!$A1250)</f>
        <v>1</v>
      </c>
      <c r="W1250" s="13">
        <f>SUMIFS('Fielding Data'!G:G,'Fielding Data'!$A:$A,'Hitting Data'!$A1250)</f>
        <v>0</v>
      </c>
      <c r="X1250" s="13">
        <f>SUMIFS('Fielding Data'!H:H,'Fielding Data'!$A:$A,'Hitting Data'!$A1250)</f>
        <v>0</v>
      </c>
    </row>
    <row r="1251" spans="1:24" x14ac:dyDescent="0.3">
      <c r="A1251" s="13" t="str">
        <f t="shared" si="19"/>
        <v>brachbr012011</v>
      </c>
      <c r="B1251" s="16" t="s">
        <v>1438</v>
      </c>
      <c r="C1251" s="16">
        <v>2011</v>
      </c>
      <c r="D1251" s="16">
        <v>9</v>
      </c>
      <c r="E1251" s="16">
        <v>0</v>
      </c>
      <c r="F1251" s="16">
        <v>0</v>
      </c>
      <c r="G1251" s="16">
        <v>0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3" t="str">
        <f>IFERROR(VLOOKUP($A1251,'Fielding Data'!$A:$H,MATCH(P$1,'Fielding Data'!$A$1:$H$1,0),0),"Other")</f>
        <v>P</v>
      </c>
      <c r="Q1251" s="13">
        <f>IFERROR(VLOOKUP($A1251,'Fielding Data'!$A:$H,MATCH(Q$1,'Fielding Data'!$A$1:$H$1,0),0),"Other")</f>
        <v>0</v>
      </c>
      <c r="R1251" s="13">
        <f>IFERROR(VLOOKUP($A1251,'Fielding Data'!$A:$H,MATCH(R$1,'Fielding Data'!$A$1:$H$1,0),0),"Other")</f>
        <v>0</v>
      </c>
      <c r="S1251" s="13">
        <f>IFERROR(VLOOKUP($A1251,'Fielding Data'!$A:$H,MATCH(S$1,'Fielding Data'!$A$1:$H$1,0),0),"Other")</f>
        <v>0</v>
      </c>
      <c r="T1251" s="13">
        <f>IFERROR(VLOOKUP($A1251,'Fielding Data'!$A:$H,MATCH(T$1,'Fielding Data'!$A$1:$H$1,0),0),"Other")</f>
        <v>0</v>
      </c>
      <c r="U1251" s="13">
        <f>SUMIFS('Fielding Data'!E:E,'Fielding Data'!$A:$A,'Hitting Data'!$A1251)</f>
        <v>0</v>
      </c>
      <c r="V1251" s="13">
        <f>SUMIFS('Fielding Data'!F:F,'Fielding Data'!$A:$A,'Hitting Data'!$A1251)</f>
        <v>0</v>
      </c>
      <c r="W1251" s="13">
        <f>SUMIFS('Fielding Data'!G:G,'Fielding Data'!$A:$A,'Hitting Data'!$A1251)</f>
        <v>0</v>
      </c>
      <c r="X1251" s="13">
        <f>SUMIFS('Fielding Data'!H:H,'Fielding Data'!$A:$A,'Hitting Data'!$A1251)</f>
        <v>0</v>
      </c>
    </row>
    <row r="1252" spans="1:24" x14ac:dyDescent="0.3">
      <c r="A1252" s="13" t="str">
        <f t="shared" si="19"/>
        <v>brackan012011</v>
      </c>
      <c r="B1252" s="16" t="s">
        <v>1439</v>
      </c>
      <c r="C1252" s="16">
        <v>2011</v>
      </c>
      <c r="D1252" s="16">
        <v>3</v>
      </c>
      <c r="E1252" s="16">
        <v>0</v>
      </c>
      <c r="F1252" s="16">
        <v>0</v>
      </c>
      <c r="G1252" s="16">
        <v>0</v>
      </c>
      <c r="H1252" s="16">
        <v>0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3" t="str">
        <f>IFERROR(VLOOKUP($A1252,'Fielding Data'!$A:$H,MATCH(P$1,'Fielding Data'!$A$1:$H$1,0),0),"Other")</f>
        <v>P</v>
      </c>
      <c r="Q1252" s="13">
        <f>IFERROR(VLOOKUP($A1252,'Fielding Data'!$A:$H,MATCH(Q$1,'Fielding Data'!$A$1:$H$1,0),0),"Other")</f>
        <v>0</v>
      </c>
      <c r="R1252" s="13">
        <f>IFERROR(VLOOKUP($A1252,'Fielding Data'!$A:$H,MATCH(R$1,'Fielding Data'!$A$1:$H$1,0),0),"Other")</f>
        <v>0</v>
      </c>
      <c r="S1252" s="13">
        <f>IFERROR(VLOOKUP($A1252,'Fielding Data'!$A:$H,MATCH(S$1,'Fielding Data'!$A$1:$H$1,0),0),"Other")</f>
        <v>0</v>
      </c>
      <c r="T1252" s="13">
        <f>IFERROR(VLOOKUP($A1252,'Fielding Data'!$A:$H,MATCH(T$1,'Fielding Data'!$A$1:$H$1,0),0),"Other")</f>
        <v>0</v>
      </c>
      <c r="U1252" s="13">
        <f>SUMIFS('Fielding Data'!E:E,'Fielding Data'!$A:$A,'Hitting Data'!$A1252)</f>
        <v>0</v>
      </c>
      <c r="V1252" s="13">
        <f>SUMIFS('Fielding Data'!F:F,'Fielding Data'!$A:$A,'Hitting Data'!$A1252)</f>
        <v>0</v>
      </c>
      <c r="W1252" s="13">
        <f>SUMIFS('Fielding Data'!G:G,'Fielding Data'!$A:$A,'Hitting Data'!$A1252)</f>
        <v>0</v>
      </c>
      <c r="X1252" s="13">
        <f>SUMIFS('Fielding Data'!H:H,'Fielding Data'!$A:$A,'Hitting Data'!$A1252)</f>
        <v>0</v>
      </c>
    </row>
    <row r="1253" spans="1:24" x14ac:dyDescent="0.3">
      <c r="A1253" s="13" t="str">
        <f t="shared" si="19"/>
        <v>braddza012011</v>
      </c>
      <c r="B1253" s="16" t="s">
        <v>1233</v>
      </c>
      <c r="C1253" s="16">
        <v>2011</v>
      </c>
      <c r="D1253" s="16">
        <v>25</v>
      </c>
      <c r="E1253" s="16">
        <v>0</v>
      </c>
      <c r="F1253" s="16">
        <v>0</v>
      </c>
      <c r="G1253" s="16">
        <v>0</v>
      </c>
      <c r="H1253" s="16">
        <v>0</v>
      </c>
      <c r="I1253" s="16">
        <v>0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16">
        <v>0</v>
      </c>
      <c r="P1253" s="13" t="str">
        <f>IFERROR(VLOOKUP($A1253,'Fielding Data'!$A:$H,MATCH(P$1,'Fielding Data'!$A$1:$H$1,0),0),"Other")</f>
        <v>P</v>
      </c>
      <c r="Q1253" s="13">
        <f>IFERROR(VLOOKUP($A1253,'Fielding Data'!$A:$H,MATCH(Q$1,'Fielding Data'!$A$1:$H$1,0),0),"Other")</f>
        <v>0</v>
      </c>
      <c r="R1253" s="13">
        <f>IFERROR(VLOOKUP($A1253,'Fielding Data'!$A:$H,MATCH(R$1,'Fielding Data'!$A$1:$H$1,0),0),"Other")</f>
        <v>0</v>
      </c>
      <c r="S1253" s="13">
        <f>IFERROR(VLOOKUP($A1253,'Fielding Data'!$A:$H,MATCH(S$1,'Fielding Data'!$A$1:$H$1,0),0),"Other")</f>
        <v>0</v>
      </c>
      <c r="T1253" s="13">
        <f>IFERROR(VLOOKUP($A1253,'Fielding Data'!$A:$H,MATCH(T$1,'Fielding Data'!$A$1:$H$1,0),0),"Other")</f>
        <v>0</v>
      </c>
      <c r="U1253" s="13">
        <f>SUMIFS('Fielding Data'!E:E,'Fielding Data'!$A:$A,'Hitting Data'!$A1253)</f>
        <v>0</v>
      </c>
      <c r="V1253" s="13">
        <f>SUMIFS('Fielding Data'!F:F,'Fielding Data'!$A:$A,'Hitting Data'!$A1253)</f>
        <v>0</v>
      </c>
      <c r="W1253" s="13">
        <f>SUMIFS('Fielding Data'!G:G,'Fielding Data'!$A:$A,'Hitting Data'!$A1253)</f>
        <v>0</v>
      </c>
      <c r="X1253" s="13">
        <f>SUMIFS('Fielding Data'!H:H,'Fielding Data'!$A:$A,'Hitting Data'!$A1253)</f>
        <v>0</v>
      </c>
    </row>
    <row r="1254" spans="1:24" x14ac:dyDescent="0.3">
      <c r="A1254" s="13" t="str">
        <f t="shared" si="19"/>
        <v>bradeda012011</v>
      </c>
      <c r="B1254" s="16" t="s">
        <v>761</v>
      </c>
      <c r="C1254" s="16">
        <v>2011</v>
      </c>
      <c r="D1254" s="16">
        <v>3</v>
      </c>
      <c r="E1254" s="16">
        <v>0</v>
      </c>
      <c r="F1254" s="16">
        <v>0</v>
      </c>
      <c r="G1254" s="16">
        <v>0</v>
      </c>
      <c r="H1254" s="16">
        <v>0</v>
      </c>
      <c r="I1254" s="16">
        <v>0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6">
        <v>0</v>
      </c>
      <c r="P1254" s="13" t="str">
        <f>IFERROR(VLOOKUP($A1254,'Fielding Data'!$A:$H,MATCH(P$1,'Fielding Data'!$A$1:$H$1,0),0),"Other")</f>
        <v>P</v>
      </c>
      <c r="Q1254" s="13">
        <f>IFERROR(VLOOKUP($A1254,'Fielding Data'!$A:$H,MATCH(Q$1,'Fielding Data'!$A$1:$H$1,0),0),"Other")</f>
        <v>0</v>
      </c>
      <c r="R1254" s="13">
        <f>IFERROR(VLOOKUP($A1254,'Fielding Data'!$A:$H,MATCH(R$1,'Fielding Data'!$A$1:$H$1,0),0),"Other")</f>
        <v>1</v>
      </c>
      <c r="S1254" s="13">
        <f>IFERROR(VLOOKUP($A1254,'Fielding Data'!$A:$H,MATCH(S$1,'Fielding Data'!$A$1:$H$1,0),0),"Other")</f>
        <v>0</v>
      </c>
      <c r="T1254" s="13">
        <f>IFERROR(VLOOKUP($A1254,'Fielding Data'!$A:$H,MATCH(T$1,'Fielding Data'!$A$1:$H$1,0),0),"Other")</f>
        <v>0</v>
      </c>
      <c r="U1254" s="13">
        <f>SUMIFS('Fielding Data'!E:E,'Fielding Data'!$A:$A,'Hitting Data'!$A1254)</f>
        <v>0</v>
      </c>
      <c r="V1254" s="13">
        <f>SUMIFS('Fielding Data'!F:F,'Fielding Data'!$A:$A,'Hitting Data'!$A1254)</f>
        <v>1</v>
      </c>
      <c r="W1254" s="13">
        <f>SUMIFS('Fielding Data'!G:G,'Fielding Data'!$A:$A,'Hitting Data'!$A1254)</f>
        <v>0</v>
      </c>
      <c r="X1254" s="13">
        <f>SUMIFS('Fielding Data'!H:H,'Fielding Data'!$A:$A,'Hitting Data'!$A1254)</f>
        <v>0</v>
      </c>
    </row>
    <row r="1255" spans="1:24" x14ac:dyDescent="0.3">
      <c r="A1255" s="13" t="str">
        <f t="shared" si="19"/>
        <v>bradlmi012011</v>
      </c>
      <c r="B1255" s="16" t="s">
        <v>62</v>
      </c>
      <c r="C1255" s="16">
        <v>2011</v>
      </c>
      <c r="D1255" s="16">
        <v>28</v>
      </c>
      <c r="E1255" s="16">
        <v>101</v>
      </c>
      <c r="F1255" s="16">
        <v>12</v>
      </c>
      <c r="G1255" s="16">
        <v>22</v>
      </c>
      <c r="H1255" s="16">
        <v>6</v>
      </c>
      <c r="I1255" s="16">
        <v>1</v>
      </c>
      <c r="J1255" s="16">
        <v>2</v>
      </c>
      <c r="K1255" s="16">
        <v>13</v>
      </c>
      <c r="L1255" s="16">
        <v>4</v>
      </c>
      <c r="M1255" s="16">
        <v>0</v>
      </c>
      <c r="N1255" s="16">
        <v>13</v>
      </c>
      <c r="O1255" s="16">
        <v>31</v>
      </c>
      <c r="P1255" s="13" t="str">
        <f>IFERROR(VLOOKUP($A1255,'Fielding Data'!$A:$H,MATCH(P$1,'Fielding Data'!$A$1:$H$1,0),0),"Other")</f>
        <v>LF</v>
      </c>
      <c r="Q1255" s="13">
        <f>IFERROR(VLOOKUP($A1255,'Fielding Data'!$A:$H,MATCH(Q$1,'Fielding Data'!$A$1:$H$1,0),0),"Other")</f>
        <v>0</v>
      </c>
      <c r="R1255" s="13">
        <f>IFERROR(VLOOKUP($A1255,'Fielding Data'!$A:$H,MATCH(R$1,'Fielding Data'!$A$1:$H$1,0),0),"Other")</f>
        <v>0</v>
      </c>
      <c r="S1255" s="13">
        <f>IFERROR(VLOOKUP($A1255,'Fielding Data'!$A:$H,MATCH(S$1,'Fielding Data'!$A$1:$H$1,0),0),"Other")</f>
        <v>0</v>
      </c>
      <c r="T1255" s="13">
        <f>IFERROR(VLOOKUP($A1255,'Fielding Data'!$A:$H,MATCH(T$1,'Fielding Data'!$A$1:$H$1,0),0),"Other")</f>
        <v>0</v>
      </c>
      <c r="U1255" s="13">
        <f>SUMIFS('Fielding Data'!E:E,'Fielding Data'!$A:$A,'Hitting Data'!$A1255)</f>
        <v>53</v>
      </c>
      <c r="V1255" s="13">
        <f>SUMIFS('Fielding Data'!F:F,'Fielding Data'!$A:$A,'Hitting Data'!$A1255)</f>
        <v>0</v>
      </c>
      <c r="W1255" s="13">
        <f>SUMIFS('Fielding Data'!G:G,'Fielding Data'!$A:$A,'Hitting Data'!$A1255)</f>
        <v>2</v>
      </c>
      <c r="X1255" s="13">
        <f>SUMIFS('Fielding Data'!H:H,'Fielding Data'!$A:$A,'Hitting Data'!$A1255)</f>
        <v>0</v>
      </c>
    </row>
    <row r="1256" spans="1:24" x14ac:dyDescent="0.3">
      <c r="A1256" s="13" t="str">
        <f t="shared" si="19"/>
        <v>brantmi022011</v>
      </c>
      <c r="B1256" s="16" t="s">
        <v>1056</v>
      </c>
      <c r="C1256" s="16">
        <v>2011</v>
      </c>
      <c r="D1256" s="16">
        <v>114</v>
      </c>
      <c r="E1256" s="16">
        <v>451</v>
      </c>
      <c r="F1256" s="16">
        <v>63</v>
      </c>
      <c r="G1256" s="16">
        <v>120</v>
      </c>
      <c r="H1256" s="16">
        <v>24</v>
      </c>
      <c r="I1256" s="16">
        <v>4</v>
      </c>
      <c r="J1256" s="16">
        <v>7</v>
      </c>
      <c r="K1256" s="16">
        <v>46</v>
      </c>
      <c r="L1256" s="16">
        <v>13</v>
      </c>
      <c r="M1256" s="16">
        <v>5</v>
      </c>
      <c r="N1256" s="16">
        <v>34</v>
      </c>
      <c r="O1256" s="16">
        <v>76</v>
      </c>
      <c r="P1256" s="13" t="str">
        <f>IFERROR(VLOOKUP($A1256,'Fielding Data'!$A:$H,MATCH(P$1,'Fielding Data'!$A$1:$H$1,0),0),"Other")</f>
        <v>CF</v>
      </c>
      <c r="Q1256" s="13">
        <f>IFERROR(VLOOKUP($A1256,'Fielding Data'!$A:$H,MATCH(Q$1,'Fielding Data'!$A$1:$H$1,0),0),"Other")</f>
        <v>0</v>
      </c>
      <c r="R1256" s="13">
        <f>IFERROR(VLOOKUP($A1256,'Fielding Data'!$A:$H,MATCH(R$1,'Fielding Data'!$A$1:$H$1,0),0),"Other")</f>
        <v>0</v>
      </c>
      <c r="S1256" s="13">
        <f>IFERROR(VLOOKUP($A1256,'Fielding Data'!$A:$H,MATCH(S$1,'Fielding Data'!$A$1:$H$1,0),0),"Other")</f>
        <v>0</v>
      </c>
      <c r="T1256" s="13">
        <f>IFERROR(VLOOKUP($A1256,'Fielding Data'!$A:$H,MATCH(T$1,'Fielding Data'!$A$1:$H$1,0),0),"Other")</f>
        <v>0</v>
      </c>
      <c r="U1256" s="13">
        <f>SUMIFS('Fielding Data'!E:E,'Fielding Data'!$A:$A,'Hitting Data'!$A1256)</f>
        <v>236</v>
      </c>
      <c r="V1256" s="13">
        <f>SUMIFS('Fielding Data'!F:F,'Fielding Data'!$A:$A,'Hitting Data'!$A1256)</f>
        <v>5</v>
      </c>
      <c r="W1256" s="13">
        <f>SUMIFS('Fielding Data'!G:G,'Fielding Data'!$A:$A,'Hitting Data'!$A1256)</f>
        <v>3</v>
      </c>
      <c r="X1256" s="13">
        <f>SUMIFS('Fielding Data'!H:H,'Fielding Data'!$A:$A,'Hitting Data'!$A1256)</f>
        <v>2</v>
      </c>
    </row>
    <row r="1257" spans="1:24" x14ac:dyDescent="0.3">
      <c r="A1257" s="13" t="str">
        <f t="shared" si="19"/>
        <v>braunry022011</v>
      </c>
      <c r="B1257" s="16" t="s">
        <v>762</v>
      </c>
      <c r="C1257" s="16">
        <v>2011</v>
      </c>
      <c r="D1257" s="16">
        <v>150</v>
      </c>
      <c r="E1257" s="16">
        <v>563</v>
      </c>
      <c r="F1257" s="16">
        <v>109</v>
      </c>
      <c r="G1257" s="16">
        <v>187</v>
      </c>
      <c r="H1257" s="16">
        <v>38</v>
      </c>
      <c r="I1257" s="16">
        <v>6</v>
      </c>
      <c r="J1257" s="16">
        <v>33</v>
      </c>
      <c r="K1257" s="16">
        <v>111</v>
      </c>
      <c r="L1257" s="16">
        <v>33</v>
      </c>
      <c r="M1257" s="16">
        <v>6</v>
      </c>
      <c r="N1257" s="16">
        <v>58</v>
      </c>
      <c r="O1257" s="16">
        <v>93</v>
      </c>
      <c r="P1257" s="13" t="str">
        <f>IFERROR(VLOOKUP($A1257,'Fielding Data'!$A:$H,MATCH(P$1,'Fielding Data'!$A$1:$H$1,0),0),"Other")</f>
        <v>LF</v>
      </c>
      <c r="Q1257" s="13">
        <f>IFERROR(VLOOKUP($A1257,'Fielding Data'!$A:$H,MATCH(Q$1,'Fielding Data'!$A$1:$H$1,0),0),"Other")</f>
        <v>0</v>
      </c>
      <c r="R1257" s="13">
        <f>IFERROR(VLOOKUP($A1257,'Fielding Data'!$A:$H,MATCH(R$1,'Fielding Data'!$A$1:$H$1,0),0),"Other")</f>
        <v>0</v>
      </c>
      <c r="S1257" s="13">
        <f>IFERROR(VLOOKUP($A1257,'Fielding Data'!$A:$H,MATCH(S$1,'Fielding Data'!$A$1:$H$1,0),0),"Other")</f>
        <v>0</v>
      </c>
      <c r="T1257" s="13">
        <f>IFERROR(VLOOKUP($A1257,'Fielding Data'!$A:$H,MATCH(T$1,'Fielding Data'!$A$1:$H$1,0),0),"Other")</f>
        <v>0</v>
      </c>
      <c r="U1257" s="13">
        <f>SUMIFS('Fielding Data'!E:E,'Fielding Data'!$A:$A,'Hitting Data'!$A1257)</f>
        <v>259</v>
      </c>
      <c r="V1257" s="13">
        <f>SUMIFS('Fielding Data'!F:F,'Fielding Data'!$A:$A,'Hitting Data'!$A1257)</f>
        <v>8</v>
      </c>
      <c r="W1257" s="13">
        <f>SUMIFS('Fielding Data'!G:G,'Fielding Data'!$A:$A,'Hitting Data'!$A1257)</f>
        <v>1</v>
      </c>
      <c r="X1257" s="13">
        <f>SUMIFS('Fielding Data'!H:H,'Fielding Data'!$A:$A,'Hitting Data'!$A1257)</f>
        <v>2</v>
      </c>
    </row>
    <row r="1258" spans="1:24" x14ac:dyDescent="0.3">
      <c r="A1258" s="13" t="str">
        <f t="shared" si="19"/>
        <v>braybi012011</v>
      </c>
      <c r="B1258" s="16" t="s">
        <v>631</v>
      </c>
      <c r="C1258" s="16">
        <v>2011</v>
      </c>
      <c r="D1258" s="16">
        <v>79</v>
      </c>
      <c r="E1258" s="16">
        <v>0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3" t="str">
        <f>IFERROR(VLOOKUP($A1258,'Fielding Data'!$A:$H,MATCH(P$1,'Fielding Data'!$A$1:$H$1,0),0),"Other")</f>
        <v>P</v>
      </c>
      <c r="Q1258" s="13">
        <f>IFERROR(VLOOKUP($A1258,'Fielding Data'!$A:$H,MATCH(Q$1,'Fielding Data'!$A$1:$H$1,0),0),"Other")</f>
        <v>2</v>
      </c>
      <c r="R1258" s="13">
        <f>IFERROR(VLOOKUP($A1258,'Fielding Data'!$A:$H,MATCH(R$1,'Fielding Data'!$A$1:$H$1,0),0),"Other")</f>
        <v>2</v>
      </c>
      <c r="S1258" s="13">
        <f>IFERROR(VLOOKUP($A1258,'Fielding Data'!$A:$H,MATCH(S$1,'Fielding Data'!$A$1:$H$1,0),0),"Other")</f>
        <v>1</v>
      </c>
      <c r="T1258" s="13">
        <f>IFERROR(VLOOKUP($A1258,'Fielding Data'!$A:$H,MATCH(T$1,'Fielding Data'!$A$1:$H$1,0),0),"Other")</f>
        <v>0</v>
      </c>
      <c r="U1258" s="13">
        <f>SUMIFS('Fielding Data'!E:E,'Fielding Data'!$A:$A,'Hitting Data'!$A1258)</f>
        <v>2</v>
      </c>
      <c r="V1258" s="13">
        <f>SUMIFS('Fielding Data'!F:F,'Fielding Data'!$A:$A,'Hitting Data'!$A1258)</f>
        <v>2</v>
      </c>
      <c r="W1258" s="13">
        <f>SUMIFS('Fielding Data'!G:G,'Fielding Data'!$A:$A,'Hitting Data'!$A1258)</f>
        <v>1</v>
      </c>
      <c r="X1258" s="13">
        <f>SUMIFS('Fielding Data'!H:H,'Fielding Data'!$A:$A,'Hitting Data'!$A1258)</f>
        <v>0</v>
      </c>
    </row>
    <row r="1259" spans="1:24" x14ac:dyDescent="0.3">
      <c r="A1259" s="13" t="str">
        <f t="shared" si="19"/>
        <v>brazoyh012011</v>
      </c>
      <c r="B1259" s="16" t="s">
        <v>424</v>
      </c>
      <c r="C1259" s="16">
        <v>2011</v>
      </c>
      <c r="D1259" s="16">
        <v>6</v>
      </c>
      <c r="E1259" s="16">
        <v>0</v>
      </c>
      <c r="F1259" s="16">
        <v>0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3" t="str">
        <f>IFERROR(VLOOKUP($A1259,'Fielding Data'!$A:$H,MATCH(P$1,'Fielding Data'!$A$1:$H$1,0),0),"Other")</f>
        <v>P</v>
      </c>
      <c r="Q1259" s="13">
        <f>IFERROR(VLOOKUP($A1259,'Fielding Data'!$A:$H,MATCH(Q$1,'Fielding Data'!$A$1:$H$1,0),0),"Other")</f>
        <v>0</v>
      </c>
      <c r="R1259" s="13">
        <f>IFERROR(VLOOKUP($A1259,'Fielding Data'!$A:$H,MATCH(R$1,'Fielding Data'!$A$1:$H$1,0),0),"Other")</f>
        <v>0</v>
      </c>
      <c r="S1259" s="13">
        <f>IFERROR(VLOOKUP($A1259,'Fielding Data'!$A:$H,MATCH(S$1,'Fielding Data'!$A$1:$H$1,0),0),"Other")</f>
        <v>0</v>
      </c>
      <c r="T1259" s="13">
        <f>IFERROR(VLOOKUP($A1259,'Fielding Data'!$A:$H,MATCH(T$1,'Fielding Data'!$A$1:$H$1,0),0),"Other")</f>
        <v>0</v>
      </c>
      <c r="U1259" s="13">
        <f>SUMIFS('Fielding Data'!E:E,'Fielding Data'!$A:$A,'Hitting Data'!$A1259)</f>
        <v>0</v>
      </c>
      <c r="V1259" s="13">
        <f>SUMIFS('Fielding Data'!F:F,'Fielding Data'!$A:$A,'Hitting Data'!$A1259)</f>
        <v>0</v>
      </c>
      <c r="W1259" s="13">
        <f>SUMIFS('Fielding Data'!G:G,'Fielding Data'!$A:$A,'Hitting Data'!$A1259)</f>
        <v>0</v>
      </c>
      <c r="X1259" s="13">
        <f>SUMIFS('Fielding Data'!H:H,'Fielding Data'!$A:$A,'Hitting Data'!$A1259)</f>
        <v>0</v>
      </c>
    </row>
    <row r="1260" spans="1:24" x14ac:dyDescent="0.3">
      <c r="A1260" s="13" t="str">
        <f t="shared" si="19"/>
        <v>breslcr012011</v>
      </c>
      <c r="B1260" s="16" t="s">
        <v>519</v>
      </c>
      <c r="C1260" s="16">
        <v>2011</v>
      </c>
      <c r="D1260" s="16">
        <v>67</v>
      </c>
      <c r="E1260" s="16">
        <v>0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3" t="str">
        <f>IFERROR(VLOOKUP($A1260,'Fielding Data'!$A:$H,MATCH(P$1,'Fielding Data'!$A$1:$H$1,0),0),"Other")</f>
        <v>P</v>
      </c>
      <c r="Q1260" s="13">
        <f>IFERROR(VLOOKUP($A1260,'Fielding Data'!$A:$H,MATCH(Q$1,'Fielding Data'!$A$1:$H$1,0),0),"Other")</f>
        <v>0</v>
      </c>
      <c r="R1260" s="13">
        <f>IFERROR(VLOOKUP($A1260,'Fielding Data'!$A:$H,MATCH(R$1,'Fielding Data'!$A$1:$H$1,0),0),"Other")</f>
        <v>9</v>
      </c>
      <c r="S1260" s="13">
        <f>IFERROR(VLOOKUP($A1260,'Fielding Data'!$A:$H,MATCH(S$1,'Fielding Data'!$A$1:$H$1,0),0),"Other")</f>
        <v>1</v>
      </c>
      <c r="T1260" s="13">
        <f>IFERROR(VLOOKUP($A1260,'Fielding Data'!$A:$H,MATCH(T$1,'Fielding Data'!$A$1:$H$1,0),0),"Other")</f>
        <v>0</v>
      </c>
      <c r="U1260" s="13">
        <f>SUMIFS('Fielding Data'!E:E,'Fielding Data'!$A:$A,'Hitting Data'!$A1260)</f>
        <v>0</v>
      </c>
      <c r="V1260" s="13">
        <f>SUMIFS('Fielding Data'!F:F,'Fielding Data'!$A:$A,'Hitting Data'!$A1260)</f>
        <v>9</v>
      </c>
      <c r="W1260" s="13">
        <f>SUMIFS('Fielding Data'!G:G,'Fielding Data'!$A:$A,'Hitting Data'!$A1260)</f>
        <v>1</v>
      </c>
      <c r="X1260" s="13">
        <f>SUMIFS('Fielding Data'!H:H,'Fielding Data'!$A:$A,'Hitting Data'!$A1260)</f>
        <v>0</v>
      </c>
    </row>
    <row r="1261" spans="1:24" x14ac:dyDescent="0.3">
      <c r="A1261" s="13" t="str">
        <f t="shared" si="19"/>
        <v>brignre012011</v>
      </c>
      <c r="B1261" s="16" t="s">
        <v>891</v>
      </c>
      <c r="C1261" s="16">
        <v>2011</v>
      </c>
      <c r="D1261" s="16">
        <v>92</v>
      </c>
      <c r="E1261" s="16">
        <v>249</v>
      </c>
      <c r="F1261" s="16">
        <v>18</v>
      </c>
      <c r="G1261" s="16">
        <v>48</v>
      </c>
      <c r="H1261" s="16">
        <v>4</v>
      </c>
      <c r="I1261" s="16">
        <v>0</v>
      </c>
      <c r="J1261" s="16">
        <v>1</v>
      </c>
      <c r="K1261" s="16">
        <v>15</v>
      </c>
      <c r="L1261" s="16">
        <v>3</v>
      </c>
      <c r="M1261" s="16">
        <v>1</v>
      </c>
      <c r="N1261" s="16">
        <v>10</v>
      </c>
      <c r="O1261" s="16">
        <v>63</v>
      </c>
      <c r="P1261" s="13" t="str">
        <f>IFERROR(VLOOKUP($A1261,'Fielding Data'!$A:$H,MATCH(P$1,'Fielding Data'!$A$1:$H$1,0),0),"Other")</f>
        <v>SS</v>
      </c>
      <c r="Q1261" s="13">
        <f>IFERROR(VLOOKUP($A1261,'Fielding Data'!$A:$H,MATCH(Q$1,'Fielding Data'!$A$1:$H$1,0),0),"Other")</f>
        <v>104</v>
      </c>
      <c r="R1261" s="13">
        <f>IFERROR(VLOOKUP($A1261,'Fielding Data'!$A:$H,MATCH(R$1,'Fielding Data'!$A$1:$H$1,0),0),"Other")</f>
        <v>217</v>
      </c>
      <c r="S1261" s="13">
        <f>IFERROR(VLOOKUP($A1261,'Fielding Data'!$A:$H,MATCH(S$1,'Fielding Data'!$A$1:$H$1,0),0),"Other")</f>
        <v>7</v>
      </c>
      <c r="T1261" s="13">
        <f>IFERROR(VLOOKUP($A1261,'Fielding Data'!$A:$H,MATCH(T$1,'Fielding Data'!$A$1:$H$1,0),0),"Other")</f>
        <v>44</v>
      </c>
      <c r="U1261" s="13">
        <f>SUMIFS('Fielding Data'!E:E,'Fielding Data'!$A:$A,'Hitting Data'!$A1261)</f>
        <v>104</v>
      </c>
      <c r="V1261" s="13">
        <f>SUMIFS('Fielding Data'!F:F,'Fielding Data'!$A:$A,'Hitting Data'!$A1261)</f>
        <v>217</v>
      </c>
      <c r="W1261" s="13">
        <f>SUMIFS('Fielding Data'!G:G,'Fielding Data'!$A:$A,'Hitting Data'!$A1261)</f>
        <v>7</v>
      </c>
      <c r="X1261" s="13">
        <f>SUMIFS('Fielding Data'!H:H,'Fielding Data'!$A:$A,'Hitting Data'!$A1261)</f>
        <v>44</v>
      </c>
    </row>
    <row r="1262" spans="1:24" x14ac:dyDescent="0.3">
      <c r="A1262" s="13" t="str">
        <f t="shared" si="19"/>
        <v>brittza012011</v>
      </c>
      <c r="B1262" s="16" t="s">
        <v>1440</v>
      </c>
      <c r="C1262" s="16">
        <v>2011</v>
      </c>
      <c r="D1262" s="16">
        <v>28</v>
      </c>
      <c r="E1262" s="16">
        <v>8</v>
      </c>
      <c r="F1262" s="16">
        <v>3</v>
      </c>
      <c r="G1262" s="16">
        <v>5</v>
      </c>
      <c r="H1262" s="16">
        <v>1</v>
      </c>
      <c r="I1262" s="16">
        <v>0</v>
      </c>
      <c r="J1262" s="16">
        <v>1</v>
      </c>
      <c r="K1262" s="16">
        <v>2</v>
      </c>
      <c r="L1262" s="16">
        <v>0</v>
      </c>
      <c r="M1262" s="16">
        <v>0</v>
      </c>
      <c r="N1262" s="16">
        <v>0</v>
      </c>
      <c r="O1262" s="16">
        <v>1</v>
      </c>
      <c r="P1262" s="13" t="str">
        <f>IFERROR(VLOOKUP($A1262,'Fielding Data'!$A:$H,MATCH(P$1,'Fielding Data'!$A$1:$H$1,0),0),"Other")</f>
        <v>P</v>
      </c>
      <c r="Q1262" s="13">
        <f>IFERROR(VLOOKUP($A1262,'Fielding Data'!$A:$H,MATCH(Q$1,'Fielding Data'!$A$1:$H$1,0),0),"Other")</f>
        <v>9</v>
      </c>
      <c r="R1262" s="13">
        <f>IFERROR(VLOOKUP($A1262,'Fielding Data'!$A:$H,MATCH(R$1,'Fielding Data'!$A$1:$H$1,0),0),"Other")</f>
        <v>21</v>
      </c>
      <c r="S1262" s="13">
        <f>IFERROR(VLOOKUP($A1262,'Fielding Data'!$A:$H,MATCH(S$1,'Fielding Data'!$A$1:$H$1,0),0),"Other")</f>
        <v>2</v>
      </c>
      <c r="T1262" s="13">
        <f>IFERROR(VLOOKUP($A1262,'Fielding Data'!$A:$H,MATCH(T$1,'Fielding Data'!$A$1:$H$1,0),0),"Other")</f>
        <v>4</v>
      </c>
      <c r="U1262" s="13">
        <f>SUMIFS('Fielding Data'!E:E,'Fielding Data'!$A:$A,'Hitting Data'!$A1262)</f>
        <v>9</v>
      </c>
      <c r="V1262" s="13">
        <f>SUMIFS('Fielding Data'!F:F,'Fielding Data'!$A:$A,'Hitting Data'!$A1262)</f>
        <v>21</v>
      </c>
      <c r="W1262" s="13">
        <f>SUMIFS('Fielding Data'!G:G,'Fielding Data'!$A:$A,'Hitting Data'!$A1262)</f>
        <v>2</v>
      </c>
      <c r="X1262" s="13">
        <f>SUMIFS('Fielding Data'!H:H,'Fielding Data'!$A:$A,'Hitting Data'!$A1262)</f>
        <v>4</v>
      </c>
    </row>
    <row r="1263" spans="1:24" x14ac:dyDescent="0.3">
      <c r="A1263" s="13" t="str">
        <f t="shared" si="19"/>
        <v>brodebr012011</v>
      </c>
      <c r="B1263" s="16" t="s">
        <v>1441</v>
      </c>
      <c r="C1263" s="16">
        <v>2011</v>
      </c>
      <c r="D1263" s="16">
        <v>11</v>
      </c>
      <c r="E1263" s="16">
        <v>0</v>
      </c>
      <c r="F1263" s="16">
        <v>0</v>
      </c>
      <c r="G1263" s="16">
        <v>0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16">
        <v>0</v>
      </c>
      <c r="P1263" s="13" t="str">
        <f>IFERROR(VLOOKUP($A1263,'Fielding Data'!$A:$H,MATCH(P$1,'Fielding Data'!$A$1:$H$1,0),0),"Other")</f>
        <v>P</v>
      </c>
      <c r="Q1263" s="13">
        <f>IFERROR(VLOOKUP($A1263,'Fielding Data'!$A:$H,MATCH(Q$1,'Fielding Data'!$A$1:$H$1,0),0),"Other")</f>
        <v>2</v>
      </c>
      <c r="R1263" s="13">
        <f>IFERROR(VLOOKUP($A1263,'Fielding Data'!$A:$H,MATCH(R$1,'Fielding Data'!$A$1:$H$1,0),0),"Other")</f>
        <v>2</v>
      </c>
      <c r="S1263" s="13">
        <f>IFERROR(VLOOKUP($A1263,'Fielding Data'!$A:$H,MATCH(S$1,'Fielding Data'!$A$1:$H$1,0),0),"Other")</f>
        <v>0</v>
      </c>
      <c r="T1263" s="13">
        <f>IFERROR(VLOOKUP($A1263,'Fielding Data'!$A:$H,MATCH(T$1,'Fielding Data'!$A$1:$H$1,0),0),"Other")</f>
        <v>0</v>
      </c>
      <c r="U1263" s="13">
        <f>SUMIFS('Fielding Data'!E:E,'Fielding Data'!$A:$A,'Hitting Data'!$A1263)</f>
        <v>2</v>
      </c>
      <c r="V1263" s="13">
        <f>SUMIFS('Fielding Data'!F:F,'Fielding Data'!$A:$A,'Hitting Data'!$A1263)</f>
        <v>2</v>
      </c>
      <c r="W1263" s="13">
        <f>SUMIFS('Fielding Data'!G:G,'Fielding Data'!$A:$A,'Hitting Data'!$A1263)</f>
        <v>0</v>
      </c>
      <c r="X1263" s="13">
        <f>SUMIFS('Fielding Data'!H:H,'Fielding Data'!$A:$A,'Hitting Data'!$A1263)</f>
        <v>0</v>
      </c>
    </row>
    <row r="1264" spans="1:24" x14ac:dyDescent="0.3">
      <c r="A1264" s="13" t="str">
        <f t="shared" si="19"/>
        <v>brothre012011</v>
      </c>
      <c r="B1264" s="16" t="s">
        <v>1442</v>
      </c>
      <c r="C1264" s="16">
        <v>2011</v>
      </c>
      <c r="D1264" s="16">
        <v>48</v>
      </c>
      <c r="E1264" s="16">
        <v>1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0</v>
      </c>
      <c r="O1264" s="16">
        <v>1</v>
      </c>
      <c r="P1264" s="13" t="str">
        <f>IFERROR(VLOOKUP($A1264,'Fielding Data'!$A:$H,MATCH(P$1,'Fielding Data'!$A$1:$H$1,0),0),"Other")</f>
        <v>P</v>
      </c>
      <c r="Q1264" s="13">
        <f>IFERROR(VLOOKUP($A1264,'Fielding Data'!$A:$H,MATCH(Q$1,'Fielding Data'!$A$1:$H$1,0),0),"Other")</f>
        <v>1</v>
      </c>
      <c r="R1264" s="13">
        <f>IFERROR(VLOOKUP($A1264,'Fielding Data'!$A:$H,MATCH(R$1,'Fielding Data'!$A$1:$H$1,0),0),"Other")</f>
        <v>0</v>
      </c>
      <c r="S1264" s="13">
        <f>IFERROR(VLOOKUP($A1264,'Fielding Data'!$A:$H,MATCH(S$1,'Fielding Data'!$A$1:$H$1,0),0),"Other")</f>
        <v>2</v>
      </c>
      <c r="T1264" s="13">
        <f>IFERROR(VLOOKUP($A1264,'Fielding Data'!$A:$H,MATCH(T$1,'Fielding Data'!$A$1:$H$1,0),0),"Other")</f>
        <v>0</v>
      </c>
      <c r="U1264" s="13">
        <f>SUMIFS('Fielding Data'!E:E,'Fielding Data'!$A:$A,'Hitting Data'!$A1264)</f>
        <v>1</v>
      </c>
      <c r="V1264" s="13">
        <f>SUMIFS('Fielding Data'!F:F,'Fielding Data'!$A:$A,'Hitting Data'!$A1264)</f>
        <v>0</v>
      </c>
      <c r="W1264" s="13">
        <f>SUMIFS('Fielding Data'!G:G,'Fielding Data'!$A:$A,'Hitting Data'!$A1264)</f>
        <v>2</v>
      </c>
      <c r="X1264" s="13">
        <f>SUMIFS('Fielding Data'!H:H,'Fielding Data'!$A:$A,'Hitting Data'!$A1264)</f>
        <v>0</v>
      </c>
    </row>
    <row r="1265" spans="1:24" x14ac:dyDescent="0.3">
      <c r="A1265" s="13" t="str">
        <f t="shared" si="19"/>
        <v>brownan022011</v>
      </c>
      <c r="B1265" s="16" t="s">
        <v>1443</v>
      </c>
      <c r="C1265" s="16">
        <v>2011</v>
      </c>
      <c r="D1265" s="16">
        <v>11</v>
      </c>
      <c r="E1265" s="16">
        <v>22</v>
      </c>
      <c r="F1265" s="16">
        <v>1</v>
      </c>
      <c r="G1265" s="16">
        <v>4</v>
      </c>
      <c r="H1265" s="16">
        <v>1</v>
      </c>
      <c r="I1265" s="16">
        <v>0</v>
      </c>
      <c r="J1265" s="16">
        <v>0</v>
      </c>
      <c r="K1265" s="16">
        <v>3</v>
      </c>
      <c r="L1265" s="16">
        <v>0</v>
      </c>
      <c r="M1265" s="16">
        <v>0</v>
      </c>
      <c r="N1265" s="16">
        <v>0</v>
      </c>
      <c r="O1265" s="16">
        <v>8</v>
      </c>
      <c r="P1265" s="13" t="str">
        <f>IFERROR(VLOOKUP($A1265,'Fielding Data'!$A:$H,MATCH(P$1,'Fielding Data'!$A$1:$H$1,0),0),"Other")</f>
        <v>OF</v>
      </c>
      <c r="Q1265" s="13">
        <f>IFERROR(VLOOKUP($A1265,'Fielding Data'!$A:$H,MATCH(Q$1,'Fielding Data'!$A$1:$H$1,0),0),"Other")</f>
        <v>10</v>
      </c>
      <c r="R1265" s="13">
        <f>IFERROR(VLOOKUP($A1265,'Fielding Data'!$A:$H,MATCH(R$1,'Fielding Data'!$A$1:$H$1,0),0),"Other")</f>
        <v>0</v>
      </c>
      <c r="S1265" s="13">
        <f>IFERROR(VLOOKUP($A1265,'Fielding Data'!$A:$H,MATCH(S$1,'Fielding Data'!$A$1:$H$1,0),0),"Other")</f>
        <v>0</v>
      </c>
      <c r="T1265" s="13">
        <f>IFERROR(VLOOKUP($A1265,'Fielding Data'!$A:$H,MATCH(T$1,'Fielding Data'!$A$1:$H$1,0),0),"Other")</f>
        <v>0</v>
      </c>
      <c r="U1265" s="13">
        <f>SUMIFS('Fielding Data'!E:E,'Fielding Data'!$A:$A,'Hitting Data'!$A1265)</f>
        <v>10</v>
      </c>
      <c r="V1265" s="13">
        <f>SUMIFS('Fielding Data'!F:F,'Fielding Data'!$A:$A,'Hitting Data'!$A1265)</f>
        <v>0</v>
      </c>
      <c r="W1265" s="13">
        <f>SUMIFS('Fielding Data'!G:G,'Fielding Data'!$A:$A,'Hitting Data'!$A1265)</f>
        <v>0</v>
      </c>
      <c r="X1265" s="13">
        <f>SUMIFS('Fielding Data'!H:H,'Fielding Data'!$A:$A,'Hitting Data'!$A1265)</f>
        <v>0</v>
      </c>
    </row>
    <row r="1266" spans="1:24" x14ac:dyDescent="0.3">
      <c r="A1266" s="13" t="str">
        <f t="shared" si="19"/>
        <v>brownco012011</v>
      </c>
      <c r="B1266" s="16" t="s">
        <v>1444</v>
      </c>
      <c r="C1266" s="16">
        <v>2011</v>
      </c>
      <c r="D1266" s="16">
        <v>3</v>
      </c>
      <c r="E1266" s="16">
        <v>3</v>
      </c>
      <c r="F1266" s="16">
        <v>0</v>
      </c>
      <c r="G1266" s="16">
        <v>0</v>
      </c>
      <c r="H1266" s="16">
        <v>0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16">
        <v>0</v>
      </c>
      <c r="O1266" s="16">
        <v>2</v>
      </c>
      <c r="P1266" s="13" t="str">
        <f>IFERROR(VLOOKUP($A1266,'Fielding Data'!$A:$H,MATCH(P$1,'Fielding Data'!$A$1:$H$1,0),0),"Other")</f>
        <v>Other</v>
      </c>
      <c r="Q1266" s="13" t="str">
        <f>IFERROR(VLOOKUP($A1266,'Fielding Data'!$A:$H,MATCH(Q$1,'Fielding Data'!$A$1:$H$1,0),0),"Other")</f>
        <v>Other</v>
      </c>
      <c r="R1266" s="13" t="str">
        <f>IFERROR(VLOOKUP($A1266,'Fielding Data'!$A:$H,MATCH(R$1,'Fielding Data'!$A$1:$H$1,0),0),"Other")</f>
        <v>Other</v>
      </c>
      <c r="S1266" s="13" t="str">
        <f>IFERROR(VLOOKUP($A1266,'Fielding Data'!$A:$H,MATCH(S$1,'Fielding Data'!$A$1:$H$1,0),0),"Other")</f>
        <v>Other</v>
      </c>
      <c r="T1266" s="13" t="str">
        <f>IFERROR(VLOOKUP($A1266,'Fielding Data'!$A:$H,MATCH(T$1,'Fielding Data'!$A$1:$H$1,0),0),"Other")</f>
        <v>Other</v>
      </c>
      <c r="U1266" s="13">
        <f>SUMIFS('Fielding Data'!E:E,'Fielding Data'!$A:$A,'Hitting Data'!$A1266)</f>
        <v>0</v>
      </c>
      <c r="V1266" s="13">
        <f>SUMIFS('Fielding Data'!F:F,'Fielding Data'!$A:$A,'Hitting Data'!$A1266)</f>
        <v>0</v>
      </c>
      <c r="W1266" s="13">
        <f>SUMIFS('Fielding Data'!G:G,'Fielding Data'!$A:$A,'Hitting Data'!$A1266)</f>
        <v>0</v>
      </c>
      <c r="X1266" s="13">
        <f>SUMIFS('Fielding Data'!H:H,'Fielding Data'!$A:$A,'Hitting Data'!$A1266)</f>
        <v>0</v>
      </c>
    </row>
    <row r="1267" spans="1:24" x14ac:dyDescent="0.3">
      <c r="A1267" s="13" t="str">
        <f t="shared" si="19"/>
        <v>browndo012011</v>
      </c>
      <c r="B1267" s="16" t="s">
        <v>1234</v>
      </c>
      <c r="C1267" s="16">
        <v>2011</v>
      </c>
      <c r="D1267" s="16">
        <v>56</v>
      </c>
      <c r="E1267" s="16">
        <v>184</v>
      </c>
      <c r="F1267" s="16">
        <v>28</v>
      </c>
      <c r="G1267" s="16">
        <v>45</v>
      </c>
      <c r="H1267" s="16">
        <v>10</v>
      </c>
      <c r="I1267" s="16">
        <v>1</v>
      </c>
      <c r="J1267" s="16">
        <v>5</v>
      </c>
      <c r="K1267" s="16">
        <v>19</v>
      </c>
      <c r="L1267" s="16">
        <v>3</v>
      </c>
      <c r="M1267" s="16">
        <v>1</v>
      </c>
      <c r="N1267" s="16">
        <v>25</v>
      </c>
      <c r="O1267" s="16">
        <v>35</v>
      </c>
      <c r="P1267" s="13" t="str">
        <f>IFERROR(VLOOKUP($A1267,'Fielding Data'!$A:$H,MATCH(P$1,'Fielding Data'!$A$1:$H$1,0),0),"Other")</f>
        <v>OF</v>
      </c>
      <c r="Q1267" s="13">
        <f>IFERROR(VLOOKUP($A1267,'Fielding Data'!$A:$H,MATCH(Q$1,'Fielding Data'!$A$1:$H$1,0),0),"Other")</f>
        <v>78</v>
      </c>
      <c r="R1267" s="13">
        <f>IFERROR(VLOOKUP($A1267,'Fielding Data'!$A:$H,MATCH(R$1,'Fielding Data'!$A$1:$H$1,0),0),"Other")</f>
        <v>0</v>
      </c>
      <c r="S1267" s="13">
        <f>IFERROR(VLOOKUP($A1267,'Fielding Data'!$A:$H,MATCH(S$1,'Fielding Data'!$A$1:$H$1,0),0),"Other")</f>
        <v>4</v>
      </c>
      <c r="T1267" s="13">
        <f>IFERROR(VLOOKUP($A1267,'Fielding Data'!$A:$H,MATCH(T$1,'Fielding Data'!$A$1:$H$1,0),0),"Other")</f>
        <v>0</v>
      </c>
      <c r="U1267" s="13">
        <f>SUMIFS('Fielding Data'!E:E,'Fielding Data'!$A:$A,'Hitting Data'!$A1267)</f>
        <v>78</v>
      </c>
      <c r="V1267" s="13">
        <f>SUMIFS('Fielding Data'!F:F,'Fielding Data'!$A:$A,'Hitting Data'!$A1267)</f>
        <v>0</v>
      </c>
      <c r="W1267" s="13">
        <f>SUMIFS('Fielding Data'!G:G,'Fielding Data'!$A:$A,'Hitting Data'!$A1267)</f>
        <v>4</v>
      </c>
      <c r="X1267" s="13">
        <f>SUMIFS('Fielding Data'!H:H,'Fielding Data'!$A:$A,'Hitting Data'!$A1267)</f>
        <v>0</v>
      </c>
    </row>
    <row r="1268" spans="1:24" x14ac:dyDescent="0.3">
      <c r="A1268" s="13" t="str">
        <f t="shared" si="19"/>
        <v>browndu012011</v>
      </c>
      <c r="B1268" s="16" t="s">
        <v>1057</v>
      </c>
      <c r="C1268" s="16">
        <v>2011</v>
      </c>
      <c r="D1268" s="16">
        <v>11</v>
      </c>
      <c r="E1268" s="16">
        <v>28</v>
      </c>
      <c r="F1268" s="16">
        <v>2</v>
      </c>
      <c r="G1268" s="16">
        <v>3</v>
      </c>
      <c r="H1268" s="16">
        <v>0</v>
      </c>
      <c r="I1268" s="16">
        <v>0</v>
      </c>
      <c r="J1268" s="16">
        <v>0</v>
      </c>
      <c r="K1268" s="16">
        <v>0</v>
      </c>
      <c r="L1268" s="16">
        <v>1</v>
      </c>
      <c r="M1268" s="16">
        <v>0</v>
      </c>
      <c r="N1268" s="16">
        <v>1</v>
      </c>
      <c r="O1268" s="16">
        <v>10</v>
      </c>
      <c r="P1268" s="13" t="str">
        <f>IFERROR(VLOOKUP($A1268,'Fielding Data'!$A:$H,MATCH(P$1,'Fielding Data'!$A$1:$H$1,0),0),"Other")</f>
        <v>C</v>
      </c>
      <c r="Q1268" s="13">
        <f>IFERROR(VLOOKUP($A1268,'Fielding Data'!$A:$H,MATCH(Q$1,'Fielding Data'!$A$1:$H$1,0),0),"Other")</f>
        <v>49</v>
      </c>
      <c r="R1268" s="13">
        <f>IFERROR(VLOOKUP($A1268,'Fielding Data'!$A:$H,MATCH(R$1,'Fielding Data'!$A$1:$H$1,0),0),"Other")</f>
        <v>3</v>
      </c>
      <c r="S1268" s="13">
        <f>IFERROR(VLOOKUP($A1268,'Fielding Data'!$A:$H,MATCH(S$1,'Fielding Data'!$A$1:$H$1,0),0),"Other")</f>
        <v>0</v>
      </c>
      <c r="T1268" s="13">
        <f>IFERROR(VLOOKUP($A1268,'Fielding Data'!$A:$H,MATCH(T$1,'Fielding Data'!$A$1:$H$1,0),0),"Other")</f>
        <v>1</v>
      </c>
      <c r="U1268" s="13">
        <f>SUMIFS('Fielding Data'!E:E,'Fielding Data'!$A:$A,'Hitting Data'!$A1268)</f>
        <v>49</v>
      </c>
      <c r="V1268" s="13">
        <f>SUMIFS('Fielding Data'!F:F,'Fielding Data'!$A:$A,'Hitting Data'!$A1268)</f>
        <v>3</v>
      </c>
      <c r="W1268" s="13">
        <f>SUMIFS('Fielding Data'!G:G,'Fielding Data'!$A:$A,'Hitting Data'!$A1268)</f>
        <v>0</v>
      </c>
      <c r="X1268" s="13">
        <f>SUMIFS('Fielding Data'!H:H,'Fielding Data'!$A:$A,'Hitting Data'!$A1268)</f>
        <v>1</v>
      </c>
    </row>
    <row r="1269" spans="1:24" x14ac:dyDescent="0.3">
      <c r="A1269" s="13" t="str">
        <f t="shared" si="19"/>
        <v>broxtjo012011</v>
      </c>
      <c r="B1269" s="16" t="s">
        <v>520</v>
      </c>
      <c r="C1269" s="16">
        <v>2011</v>
      </c>
      <c r="D1269" s="16">
        <v>14</v>
      </c>
      <c r="E1269" s="16">
        <v>0</v>
      </c>
      <c r="F1269" s="16">
        <v>0</v>
      </c>
      <c r="G1269" s="16">
        <v>0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16">
        <v>0</v>
      </c>
      <c r="P1269" s="13" t="str">
        <f>IFERROR(VLOOKUP($A1269,'Fielding Data'!$A:$H,MATCH(P$1,'Fielding Data'!$A$1:$H$1,0),0),"Other")</f>
        <v>P</v>
      </c>
      <c r="Q1269" s="13">
        <f>IFERROR(VLOOKUP($A1269,'Fielding Data'!$A:$H,MATCH(Q$1,'Fielding Data'!$A$1:$H$1,0),0),"Other")</f>
        <v>2</v>
      </c>
      <c r="R1269" s="13">
        <f>IFERROR(VLOOKUP($A1269,'Fielding Data'!$A:$H,MATCH(R$1,'Fielding Data'!$A$1:$H$1,0),0),"Other")</f>
        <v>2</v>
      </c>
      <c r="S1269" s="13">
        <f>IFERROR(VLOOKUP($A1269,'Fielding Data'!$A:$H,MATCH(S$1,'Fielding Data'!$A$1:$H$1,0),0),"Other")</f>
        <v>0</v>
      </c>
      <c r="T1269" s="13">
        <f>IFERROR(VLOOKUP($A1269,'Fielding Data'!$A:$H,MATCH(T$1,'Fielding Data'!$A$1:$H$1,0),0),"Other")</f>
        <v>0</v>
      </c>
      <c r="U1269" s="13">
        <f>SUMIFS('Fielding Data'!E:E,'Fielding Data'!$A:$A,'Hitting Data'!$A1269)</f>
        <v>2</v>
      </c>
      <c r="V1269" s="13">
        <f>SUMIFS('Fielding Data'!F:F,'Fielding Data'!$A:$A,'Hitting Data'!$A1269)</f>
        <v>2</v>
      </c>
      <c r="W1269" s="13">
        <f>SUMIFS('Fielding Data'!G:G,'Fielding Data'!$A:$A,'Hitting Data'!$A1269)</f>
        <v>0</v>
      </c>
      <c r="X1269" s="13">
        <f>SUMIFS('Fielding Data'!H:H,'Fielding Data'!$A:$A,'Hitting Data'!$A1269)</f>
        <v>0</v>
      </c>
    </row>
    <row r="1270" spans="1:24" x14ac:dyDescent="0.3">
      <c r="A1270" s="13" t="str">
        <f t="shared" si="19"/>
        <v>bruceja012011</v>
      </c>
      <c r="B1270" s="16" t="s">
        <v>892</v>
      </c>
      <c r="C1270" s="16">
        <v>2011</v>
      </c>
      <c r="D1270" s="16">
        <v>157</v>
      </c>
      <c r="E1270" s="16">
        <v>585</v>
      </c>
      <c r="F1270" s="16">
        <v>84</v>
      </c>
      <c r="G1270" s="16">
        <v>150</v>
      </c>
      <c r="H1270" s="16">
        <v>27</v>
      </c>
      <c r="I1270" s="16">
        <v>2</v>
      </c>
      <c r="J1270" s="16">
        <v>32</v>
      </c>
      <c r="K1270" s="16">
        <v>97</v>
      </c>
      <c r="L1270" s="16">
        <v>8</v>
      </c>
      <c r="M1270" s="16">
        <v>7</v>
      </c>
      <c r="N1270" s="16">
        <v>71</v>
      </c>
      <c r="O1270" s="16">
        <v>158</v>
      </c>
      <c r="P1270" s="13" t="str">
        <f>IFERROR(VLOOKUP($A1270,'Fielding Data'!$A:$H,MATCH(P$1,'Fielding Data'!$A$1:$H$1,0),0),"Other")</f>
        <v>OF</v>
      </c>
      <c r="Q1270" s="13">
        <f>IFERROR(VLOOKUP($A1270,'Fielding Data'!$A:$H,MATCH(Q$1,'Fielding Data'!$A$1:$H$1,0),0),"Other")</f>
        <v>306</v>
      </c>
      <c r="R1270" s="13">
        <f>IFERROR(VLOOKUP($A1270,'Fielding Data'!$A:$H,MATCH(R$1,'Fielding Data'!$A$1:$H$1,0),0),"Other")</f>
        <v>10</v>
      </c>
      <c r="S1270" s="13">
        <f>IFERROR(VLOOKUP($A1270,'Fielding Data'!$A:$H,MATCH(S$1,'Fielding Data'!$A$1:$H$1,0),0),"Other")</f>
        <v>4</v>
      </c>
      <c r="T1270" s="13">
        <f>IFERROR(VLOOKUP($A1270,'Fielding Data'!$A:$H,MATCH(T$1,'Fielding Data'!$A$1:$H$1,0),0),"Other")</f>
        <v>1</v>
      </c>
      <c r="U1270" s="13">
        <f>SUMIFS('Fielding Data'!E:E,'Fielding Data'!$A:$A,'Hitting Data'!$A1270)</f>
        <v>306</v>
      </c>
      <c r="V1270" s="13">
        <f>SUMIFS('Fielding Data'!F:F,'Fielding Data'!$A:$A,'Hitting Data'!$A1270)</f>
        <v>10</v>
      </c>
      <c r="W1270" s="13">
        <f>SUMIFS('Fielding Data'!G:G,'Fielding Data'!$A:$A,'Hitting Data'!$A1270)</f>
        <v>4</v>
      </c>
      <c r="X1270" s="13">
        <f>SUMIFS('Fielding Data'!H:H,'Fielding Data'!$A:$A,'Hitting Data'!$A1270)</f>
        <v>1</v>
      </c>
    </row>
    <row r="1271" spans="1:24" x14ac:dyDescent="0.3">
      <c r="A1271" s="13" t="str">
        <f t="shared" si="19"/>
        <v>brunebr012011</v>
      </c>
      <c r="B1271" s="16" t="s">
        <v>425</v>
      </c>
      <c r="C1271" s="16">
        <v>2011</v>
      </c>
      <c r="D1271" s="16">
        <v>23</v>
      </c>
      <c r="E1271" s="16">
        <v>0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3" t="str">
        <f>IFERROR(VLOOKUP($A1271,'Fielding Data'!$A:$H,MATCH(P$1,'Fielding Data'!$A$1:$H$1,0),0),"Other")</f>
        <v>P</v>
      </c>
      <c r="Q1271" s="13">
        <f>IFERROR(VLOOKUP($A1271,'Fielding Data'!$A:$H,MATCH(Q$1,'Fielding Data'!$A$1:$H$1,0),0),"Other")</f>
        <v>1</v>
      </c>
      <c r="R1271" s="13">
        <f>IFERROR(VLOOKUP($A1271,'Fielding Data'!$A:$H,MATCH(R$1,'Fielding Data'!$A$1:$H$1,0),0),"Other")</f>
        <v>3</v>
      </c>
      <c r="S1271" s="13">
        <f>IFERROR(VLOOKUP($A1271,'Fielding Data'!$A:$H,MATCH(S$1,'Fielding Data'!$A$1:$H$1,0),0),"Other")</f>
        <v>0</v>
      </c>
      <c r="T1271" s="13">
        <f>IFERROR(VLOOKUP($A1271,'Fielding Data'!$A:$H,MATCH(T$1,'Fielding Data'!$A$1:$H$1,0),0),"Other")</f>
        <v>0</v>
      </c>
      <c r="U1271" s="13">
        <f>SUMIFS('Fielding Data'!E:E,'Fielding Data'!$A:$A,'Hitting Data'!$A1271)</f>
        <v>1</v>
      </c>
      <c r="V1271" s="13">
        <f>SUMIFS('Fielding Data'!F:F,'Fielding Data'!$A:$A,'Hitting Data'!$A1271)</f>
        <v>3</v>
      </c>
      <c r="W1271" s="13">
        <f>SUMIFS('Fielding Data'!G:G,'Fielding Data'!$A:$A,'Hitting Data'!$A1271)</f>
        <v>0</v>
      </c>
      <c r="X1271" s="13">
        <f>SUMIFS('Fielding Data'!H:H,'Fielding Data'!$A:$A,'Hitting Data'!$A1271)</f>
        <v>0</v>
      </c>
    </row>
    <row r="1272" spans="1:24" x14ac:dyDescent="0.3">
      <c r="A1272" s="13" t="str">
        <f t="shared" si="19"/>
        <v>buchhcl012011</v>
      </c>
      <c r="B1272" s="16" t="s">
        <v>763</v>
      </c>
      <c r="C1272" s="16">
        <v>2011</v>
      </c>
      <c r="D1272" s="16">
        <v>14</v>
      </c>
      <c r="E1272" s="16">
        <v>0</v>
      </c>
      <c r="F1272" s="16">
        <v>0</v>
      </c>
      <c r="G1272" s="16">
        <v>0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3" t="str">
        <f>IFERROR(VLOOKUP($A1272,'Fielding Data'!$A:$H,MATCH(P$1,'Fielding Data'!$A$1:$H$1,0),0),"Other")</f>
        <v>P</v>
      </c>
      <c r="Q1272" s="13">
        <f>IFERROR(VLOOKUP($A1272,'Fielding Data'!$A:$H,MATCH(Q$1,'Fielding Data'!$A$1:$H$1,0),0),"Other")</f>
        <v>15</v>
      </c>
      <c r="R1272" s="13">
        <f>IFERROR(VLOOKUP($A1272,'Fielding Data'!$A:$H,MATCH(R$1,'Fielding Data'!$A$1:$H$1,0),0),"Other")</f>
        <v>14</v>
      </c>
      <c r="S1272" s="13">
        <f>IFERROR(VLOOKUP($A1272,'Fielding Data'!$A:$H,MATCH(S$1,'Fielding Data'!$A$1:$H$1,0),0),"Other")</f>
        <v>1</v>
      </c>
      <c r="T1272" s="13">
        <f>IFERROR(VLOOKUP($A1272,'Fielding Data'!$A:$H,MATCH(T$1,'Fielding Data'!$A$1:$H$1,0),0),"Other")</f>
        <v>0</v>
      </c>
      <c r="U1272" s="13">
        <f>SUMIFS('Fielding Data'!E:E,'Fielding Data'!$A:$A,'Hitting Data'!$A1272)</f>
        <v>15</v>
      </c>
      <c r="V1272" s="13">
        <f>SUMIFS('Fielding Data'!F:F,'Fielding Data'!$A:$A,'Hitting Data'!$A1272)</f>
        <v>14</v>
      </c>
      <c r="W1272" s="13">
        <f>SUMIFS('Fielding Data'!G:G,'Fielding Data'!$A:$A,'Hitting Data'!$A1272)</f>
        <v>1</v>
      </c>
      <c r="X1272" s="13">
        <f>SUMIFS('Fielding Data'!H:H,'Fielding Data'!$A:$A,'Hitting Data'!$A1272)</f>
        <v>0</v>
      </c>
    </row>
    <row r="1273" spans="1:24" x14ac:dyDescent="0.3">
      <c r="A1273" s="13" t="str">
        <f t="shared" si="19"/>
        <v>buchhta012011</v>
      </c>
      <c r="B1273" s="16" t="s">
        <v>632</v>
      </c>
      <c r="C1273" s="16">
        <v>2011</v>
      </c>
      <c r="D1273" s="16">
        <v>23</v>
      </c>
      <c r="E1273" s="16">
        <v>2</v>
      </c>
      <c r="F1273" s="16">
        <v>0</v>
      </c>
      <c r="G1273" s="16">
        <v>0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16">
        <v>0</v>
      </c>
      <c r="P1273" s="13" t="str">
        <f>IFERROR(VLOOKUP($A1273,'Fielding Data'!$A:$H,MATCH(P$1,'Fielding Data'!$A$1:$H$1,0),0),"Other")</f>
        <v>P</v>
      </c>
      <c r="Q1273" s="13">
        <f>IFERROR(VLOOKUP($A1273,'Fielding Data'!$A:$H,MATCH(Q$1,'Fielding Data'!$A$1:$H$1,0),0),"Other")</f>
        <v>2</v>
      </c>
      <c r="R1273" s="13">
        <f>IFERROR(VLOOKUP($A1273,'Fielding Data'!$A:$H,MATCH(R$1,'Fielding Data'!$A$1:$H$1,0),0),"Other")</f>
        <v>2</v>
      </c>
      <c r="S1273" s="13">
        <f>IFERROR(VLOOKUP($A1273,'Fielding Data'!$A:$H,MATCH(S$1,'Fielding Data'!$A$1:$H$1,0),0),"Other")</f>
        <v>0</v>
      </c>
      <c r="T1273" s="13">
        <f>IFERROR(VLOOKUP($A1273,'Fielding Data'!$A:$H,MATCH(T$1,'Fielding Data'!$A$1:$H$1,0),0),"Other")</f>
        <v>0</v>
      </c>
      <c r="U1273" s="13">
        <f>SUMIFS('Fielding Data'!E:E,'Fielding Data'!$A:$A,'Hitting Data'!$A1273)</f>
        <v>2</v>
      </c>
      <c r="V1273" s="13">
        <f>SUMIFS('Fielding Data'!F:F,'Fielding Data'!$A:$A,'Hitting Data'!$A1273)</f>
        <v>2</v>
      </c>
      <c r="W1273" s="13">
        <f>SUMIFS('Fielding Data'!G:G,'Fielding Data'!$A:$A,'Hitting Data'!$A1273)</f>
        <v>0</v>
      </c>
      <c r="X1273" s="13">
        <f>SUMIFS('Fielding Data'!H:H,'Fielding Data'!$A:$A,'Hitting Data'!$A1273)</f>
        <v>0</v>
      </c>
    </row>
    <row r="1274" spans="1:24" x14ac:dyDescent="0.3">
      <c r="A1274" s="13" t="str">
        <f t="shared" si="19"/>
        <v>buckjo012011</v>
      </c>
      <c r="B1274" s="16" t="s">
        <v>426</v>
      </c>
      <c r="C1274" s="16">
        <v>2011</v>
      </c>
      <c r="D1274" s="16">
        <v>140</v>
      </c>
      <c r="E1274" s="16">
        <v>466</v>
      </c>
      <c r="F1274" s="16">
        <v>41</v>
      </c>
      <c r="G1274" s="16">
        <v>106</v>
      </c>
      <c r="H1274" s="16">
        <v>15</v>
      </c>
      <c r="I1274" s="16">
        <v>1</v>
      </c>
      <c r="J1274" s="16">
        <v>16</v>
      </c>
      <c r="K1274" s="16">
        <v>57</v>
      </c>
      <c r="L1274" s="16">
        <v>0</v>
      </c>
      <c r="M1274" s="16">
        <v>1</v>
      </c>
      <c r="N1274" s="16">
        <v>54</v>
      </c>
      <c r="O1274" s="16">
        <v>115</v>
      </c>
      <c r="P1274" s="13" t="str">
        <f>IFERROR(VLOOKUP($A1274,'Fielding Data'!$A:$H,MATCH(P$1,'Fielding Data'!$A$1:$H$1,0),0),"Other")</f>
        <v>C</v>
      </c>
      <c r="Q1274" s="13">
        <f>IFERROR(VLOOKUP($A1274,'Fielding Data'!$A:$H,MATCH(Q$1,'Fielding Data'!$A$1:$H$1,0),0),"Other")</f>
        <v>1008</v>
      </c>
      <c r="R1274" s="13">
        <f>IFERROR(VLOOKUP($A1274,'Fielding Data'!$A:$H,MATCH(R$1,'Fielding Data'!$A$1:$H$1,0),0),"Other")</f>
        <v>42</v>
      </c>
      <c r="S1274" s="13">
        <f>IFERROR(VLOOKUP($A1274,'Fielding Data'!$A:$H,MATCH(S$1,'Fielding Data'!$A$1:$H$1,0),0),"Other")</f>
        <v>5</v>
      </c>
      <c r="T1274" s="13">
        <f>IFERROR(VLOOKUP($A1274,'Fielding Data'!$A:$H,MATCH(T$1,'Fielding Data'!$A$1:$H$1,0),0),"Other")</f>
        <v>5</v>
      </c>
      <c r="U1274" s="13">
        <f>SUMIFS('Fielding Data'!E:E,'Fielding Data'!$A:$A,'Hitting Data'!$A1274)</f>
        <v>1008</v>
      </c>
      <c r="V1274" s="13">
        <f>SUMIFS('Fielding Data'!F:F,'Fielding Data'!$A:$A,'Hitting Data'!$A1274)</f>
        <v>42</v>
      </c>
      <c r="W1274" s="13">
        <f>SUMIFS('Fielding Data'!G:G,'Fielding Data'!$A:$A,'Hitting Data'!$A1274)</f>
        <v>5</v>
      </c>
      <c r="X1274" s="13">
        <f>SUMIFS('Fielding Data'!H:H,'Fielding Data'!$A:$A,'Hitting Data'!$A1274)</f>
        <v>5</v>
      </c>
    </row>
    <row r="1275" spans="1:24" x14ac:dyDescent="0.3">
      <c r="A1275" s="13" t="str">
        <f t="shared" si="19"/>
        <v>bucktr012011</v>
      </c>
      <c r="B1275" s="16" t="s">
        <v>765</v>
      </c>
      <c r="C1275" s="16">
        <v>2011</v>
      </c>
      <c r="D1275" s="16">
        <v>50</v>
      </c>
      <c r="E1275" s="16">
        <v>149</v>
      </c>
      <c r="F1275" s="16">
        <v>18</v>
      </c>
      <c r="G1275" s="16">
        <v>34</v>
      </c>
      <c r="H1275" s="16">
        <v>11</v>
      </c>
      <c r="I1275" s="16">
        <v>0</v>
      </c>
      <c r="J1275" s="16">
        <v>2</v>
      </c>
      <c r="K1275" s="16">
        <v>18</v>
      </c>
      <c r="L1275" s="16">
        <v>1</v>
      </c>
      <c r="M1275" s="16">
        <v>1</v>
      </c>
      <c r="N1275" s="16">
        <v>8</v>
      </c>
      <c r="O1275" s="16">
        <v>30</v>
      </c>
      <c r="P1275" s="13" t="str">
        <f>IFERROR(VLOOKUP($A1275,'Fielding Data'!$A:$H,MATCH(P$1,'Fielding Data'!$A$1:$H$1,0),0),"Other")</f>
        <v>CF</v>
      </c>
      <c r="Q1275" s="13">
        <f>IFERROR(VLOOKUP($A1275,'Fielding Data'!$A:$H,MATCH(Q$1,'Fielding Data'!$A$1:$H$1,0),0),"Other")</f>
        <v>0</v>
      </c>
      <c r="R1275" s="13">
        <f>IFERROR(VLOOKUP($A1275,'Fielding Data'!$A:$H,MATCH(R$1,'Fielding Data'!$A$1:$H$1,0),0),"Other")</f>
        <v>0</v>
      </c>
      <c r="S1275" s="13">
        <f>IFERROR(VLOOKUP($A1275,'Fielding Data'!$A:$H,MATCH(S$1,'Fielding Data'!$A$1:$H$1,0),0),"Other")</f>
        <v>0</v>
      </c>
      <c r="T1275" s="13">
        <f>IFERROR(VLOOKUP($A1275,'Fielding Data'!$A:$H,MATCH(T$1,'Fielding Data'!$A$1:$H$1,0),0),"Other")</f>
        <v>0</v>
      </c>
      <c r="U1275" s="13">
        <f>SUMIFS('Fielding Data'!E:E,'Fielding Data'!$A:$A,'Hitting Data'!$A1275)</f>
        <v>80</v>
      </c>
      <c r="V1275" s="13">
        <f>SUMIFS('Fielding Data'!F:F,'Fielding Data'!$A:$A,'Hitting Data'!$A1275)</f>
        <v>0</v>
      </c>
      <c r="W1275" s="13">
        <f>SUMIFS('Fielding Data'!G:G,'Fielding Data'!$A:$A,'Hitting Data'!$A1275)</f>
        <v>1</v>
      </c>
      <c r="X1275" s="13">
        <f>SUMIFS('Fielding Data'!H:H,'Fielding Data'!$A:$A,'Hitting Data'!$A1275)</f>
        <v>0</v>
      </c>
    </row>
    <row r="1276" spans="1:24" x14ac:dyDescent="0.3">
      <c r="A1276" s="13" t="str">
        <f t="shared" si="19"/>
        <v>buehrma012011</v>
      </c>
      <c r="B1276" s="16" t="s">
        <v>64</v>
      </c>
      <c r="C1276" s="16">
        <v>2011</v>
      </c>
      <c r="D1276" s="16">
        <v>31</v>
      </c>
      <c r="E1276" s="16">
        <v>2</v>
      </c>
      <c r="F1276" s="16">
        <v>0</v>
      </c>
      <c r="G1276" s="16">
        <v>1</v>
      </c>
      <c r="H1276" s="16">
        <v>1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1</v>
      </c>
      <c r="P1276" s="13" t="str">
        <f>IFERROR(VLOOKUP($A1276,'Fielding Data'!$A:$H,MATCH(P$1,'Fielding Data'!$A$1:$H$1,0),0),"Other")</f>
        <v>P</v>
      </c>
      <c r="Q1276" s="13">
        <f>IFERROR(VLOOKUP($A1276,'Fielding Data'!$A:$H,MATCH(Q$1,'Fielding Data'!$A$1:$H$1,0),0),"Other")</f>
        <v>15</v>
      </c>
      <c r="R1276" s="13">
        <f>IFERROR(VLOOKUP($A1276,'Fielding Data'!$A:$H,MATCH(R$1,'Fielding Data'!$A$1:$H$1,0),0),"Other")</f>
        <v>40</v>
      </c>
      <c r="S1276" s="13">
        <f>IFERROR(VLOOKUP($A1276,'Fielding Data'!$A:$H,MATCH(S$1,'Fielding Data'!$A$1:$H$1,0),0),"Other")</f>
        <v>1</v>
      </c>
      <c r="T1276" s="13">
        <f>IFERROR(VLOOKUP($A1276,'Fielding Data'!$A:$H,MATCH(T$1,'Fielding Data'!$A$1:$H$1,0),0),"Other")</f>
        <v>4</v>
      </c>
      <c r="U1276" s="13">
        <f>SUMIFS('Fielding Data'!E:E,'Fielding Data'!$A:$A,'Hitting Data'!$A1276)</f>
        <v>15</v>
      </c>
      <c r="V1276" s="13">
        <f>SUMIFS('Fielding Data'!F:F,'Fielding Data'!$A:$A,'Hitting Data'!$A1276)</f>
        <v>40</v>
      </c>
      <c r="W1276" s="13">
        <f>SUMIFS('Fielding Data'!G:G,'Fielding Data'!$A:$A,'Hitting Data'!$A1276)</f>
        <v>1</v>
      </c>
      <c r="X1276" s="13">
        <f>SUMIFS('Fielding Data'!H:H,'Fielding Data'!$A:$A,'Hitting Data'!$A1276)</f>
        <v>4</v>
      </c>
    </row>
    <row r="1277" spans="1:24" x14ac:dyDescent="0.3">
      <c r="A1277" s="13" t="str">
        <f t="shared" si="19"/>
        <v>bulgeja012011</v>
      </c>
      <c r="B1277" s="16" t="s">
        <v>521</v>
      </c>
      <c r="C1277" s="16">
        <v>2011</v>
      </c>
      <c r="D1277" s="16">
        <v>5</v>
      </c>
      <c r="E1277" s="16">
        <v>0</v>
      </c>
      <c r="F1277" s="16">
        <v>0</v>
      </c>
      <c r="G1277" s="16">
        <v>0</v>
      </c>
      <c r="H1277" s="16">
        <v>0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16">
        <v>0</v>
      </c>
      <c r="P1277" s="13" t="str">
        <f>IFERROR(VLOOKUP($A1277,'Fielding Data'!$A:$H,MATCH(P$1,'Fielding Data'!$A$1:$H$1,0),0),"Other")</f>
        <v>P</v>
      </c>
      <c r="Q1277" s="13">
        <f>IFERROR(VLOOKUP($A1277,'Fielding Data'!$A:$H,MATCH(Q$1,'Fielding Data'!$A$1:$H$1,0),0),"Other")</f>
        <v>2</v>
      </c>
      <c r="R1277" s="13">
        <f>IFERROR(VLOOKUP($A1277,'Fielding Data'!$A:$H,MATCH(R$1,'Fielding Data'!$A$1:$H$1,0),0),"Other")</f>
        <v>1</v>
      </c>
      <c r="S1277" s="13">
        <f>IFERROR(VLOOKUP($A1277,'Fielding Data'!$A:$H,MATCH(S$1,'Fielding Data'!$A$1:$H$1,0),0),"Other")</f>
        <v>1</v>
      </c>
      <c r="T1277" s="13">
        <f>IFERROR(VLOOKUP($A1277,'Fielding Data'!$A:$H,MATCH(T$1,'Fielding Data'!$A$1:$H$1,0),0),"Other")</f>
        <v>0</v>
      </c>
      <c r="U1277" s="13">
        <f>SUMIFS('Fielding Data'!E:E,'Fielding Data'!$A:$A,'Hitting Data'!$A1277)</f>
        <v>2</v>
      </c>
      <c r="V1277" s="13">
        <f>SUMIFS('Fielding Data'!F:F,'Fielding Data'!$A:$A,'Hitting Data'!$A1277)</f>
        <v>1</v>
      </c>
      <c r="W1277" s="13">
        <f>SUMIFS('Fielding Data'!G:G,'Fielding Data'!$A:$A,'Hitting Data'!$A1277)</f>
        <v>1</v>
      </c>
      <c r="X1277" s="13">
        <f>SUMIFS('Fielding Data'!H:H,'Fielding Data'!$A:$A,'Hitting Data'!$A1277)</f>
        <v>0</v>
      </c>
    </row>
    <row r="1278" spans="1:24" x14ac:dyDescent="0.3">
      <c r="A1278" s="13" t="str">
        <f t="shared" si="19"/>
        <v>bumgama012011</v>
      </c>
      <c r="B1278" s="16" t="s">
        <v>1058</v>
      </c>
      <c r="C1278" s="16">
        <v>2011</v>
      </c>
      <c r="D1278" s="16">
        <v>35</v>
      </c>
      <c r="E1278" s="16">
        <v>59</v>
      </c>
      <c r="F1278" s="16">
        <v>5</v>
      </c>
      <c r="G1278" s="16">
        <v>7</v>
      </c>
      <c r="H1278" s="16">
        <v>4</v>
      </c>
      <c r="I1278" s="16">
        <v>0</v>
      </c>
      <c r="J1278" s="16">
        <v>0</v>
      </c>
      <c r="K1278" s="16">
        <v>3</v>
      </c>
      <c r="L1278" s="16">
        <v>0</v>
      </c>
      <c r="M1278" s="16">
        <v>0</v>
      </c>
      <c r="N1278" s="16">
        <v>5</v>
      </c>
      <c r="O1278" s="16">
        <v>18</v>
      </c>
      <c r="P1278" s="13" t="str">
        <f>IFERROR(VLOOKUP($A1278,'Fielding Data'!$A:$H,MATCH(P$1,'Fielding Data'!$A$1:$H$1,0),0),"Other")</f>
        <v>P</v>
      </c>
      <c r="Q1278" s="13">
        <f>IFERROR(VLOOKUP($A1278,'Fielding Data'!$A:$H,MATCH(Q$1,'Fielding Data'!$A$1:$H$1,0),0),"Other")</f>
        <v>7</v>
      </c>
      <c r="R1278" s="13">
        <f>IFERROR(VLOOKUP($A1278,'Fielding Data'!$A:$H,MATCH(R$1,'Fielding Data'!$A$1:$H$1,0),0),"Other")</f>
        <v>22</v>
      </c>
      <c r="S1278" s="13">
        <f>IFERROR(VLOOKUP($A1278,'Fielding Data'!$A:$H,MATCH(S$1,'Fielding Data'!$A$1:$H$1,0),0),"Other")</f>
        <v>3</v>
      </c>
      <c r="T1278" s="13">
        <f>IFERROR(VLOOKUP($A1278,'Fielding Data'!$A:$H,MATCH(T$1,'Fielding Data'!$A$1:$H$1,0),0),"Other")</f>
        <v>0</v>
      </c>
      <c r="U1278" s="13">
        <f>SUMIFS('Fielding Data'!E:E,'Fielding Data'!$A:$A,'Hitting Data'!$A1278)</f>
        <v>7</v>
      </c>
      <c r="V1278" s="13">
        <f>SUMIFS('Fielding Data'!F:F,'Fielding Data'!$A:$A,'Hitting Data'!$A1278)</f>
        <v>22</v>
      </c>
      <c r="W1278" s="13">
        <f>SUMIFS('Fielding Data'!G:G,'Fielding Data'!$A:$A,'Hitting Data'!$A1278)</f>
        <v>3</v>
      </c>
      <c r="X1278" s="13">
        <f>SUMIFS('Fielding Data'!H:H,'Fielding Data'!$A:$A,'Hitting Data'!$A1278)</f>
        <v>0</v>
      </c>
    </row>
    <row r="1279" spans="1:24" x14ac:dyDescent="0.3">
      <c r="A1279" s="13" t="str">
        <f t="shared" si="19"/>
        <v>burneaj012011</v>
      </c>
      <c r="B1279" s="16" t="s">
        <v>65</v>
      </c>
      <c r="C1279" s="16">
        <v>2011</v>
      </c>
      <c r="D1279" s="16">
        <v>34</v>
      </c>
      <c r="E1279" s="16">
        <v>2</v>
      </c>
      <c r="F1279" s="16">
        <v>0</v>
      </c>
      <c r="G1279" s="16">
        <v>0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16">
        <v>2</v>
      </c>
      <c r="P1279" s="13" t="str">
        <f>IFERROR(VLOOKUP($A1279,'Fielding Data'!$A:$H,MATCH(P$1,'Fielding Data'!$A$1:$H$1,0),0),"Other")</f>
        <v>P</v>
      </c>
      <c r="Q1279" s="13">
        <f>IFERROR(VLOOKUP($A1279,'Fielding Data'!$A:$H,MATCH(Q$1,'Fielding Data'!$A$1:$H$1,0),0),"Other")</f>
        <v>10</v>
      </c>
      <c r="R1279" s="13">
        <f>IFERROR(VLOOKUP($A1279,'Fielding Data'!$A:$H,MATCH(R$1,'Fielding Data'!$A$1:$H$1,0),0),"Other")</f>
        <v>23</v>
      </c>
      <c r="S1279" s="13">
        <f>IFERROR(VLOOKUP($A1279,'Fielding Data'!$A:$H,MATCH(S$1,'Fielding Data'!$A$1:$H$1,0),0),"Other")</f>
        <v>5</v>
      </c>
      <c r="T1279" s="13">
        <f>IFERROR(VLOOKUP($A1279,'Fielding Data'!$A:$H,MATCH(T$1,'Fielding Data'!$A$1:$H$1,0),0),"Other")</f>
        <v>2</v>
      </c>
      <c r="U1279" s="13">
        <f>SUMIFS('Fielding Data'!E:E,'Fielding Data'!$A:$A,'Hitting Data'!$A1279)</f>
        <v>10</v>
      </c>
      <c r="V1279" s="13">
        <f>SUMIFS('Fielding Data'!F:F,'Fielding Data'!$A:$A,'Hitting Data'!$A1279)</f>
        <v>23</v>
      </c>
      <c r="W1279" s="13">
        <f>SUMIFS('Fielding Data'!G:G,'Fielding Data'!$A:$A,'Hitting Data'!$A1279)</f>
        <v>5</v>
      </c>
      <c r="X1279" s="13">
        <f>SUMIFS('Fielding Data'!H:H,'Fielding Data'!$A:$A,'Hitting Data'!$A1279)</f>
        <v>2</v>
      </c>
    </row>
    <row r="1280" spans="1:24" x14ac:dyDescent="0.3">
      <c r="A1280" s="13" t="str">
        <f t="shared" si="19"/>
        <v>burneal012011</v>
      </c>
      <c r="B1280" s="16" t="s">
        <v>1237</v>
      </c>
      <c r="C1280" s="16">
        <v>2011</v>
      </c>
      <c r="D1280" s="16">
        <v>66</v>
      </c>
      <c r="E1280" s="16">
        <v>0</v>
      </c>
      <c r="F1280" s="16">
        <v>0</v>
      </c>
      <c r="G1280" s="16">
        <v>0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6">
        <v>0</v>
      </c>
      <c r="P1280" s="13" t="str">
        <f>IFERROR(VLOOKUP($A1280,'Fielding Data'!$A:$H,MATCH(P$1,'Fielding Data'!$A$1:$H$1,0),0),"Other")</f>
        <v>P</v>
      </c>
      <c r="Q1280" s="13">
        <f>IFERROR(VLOOKUP($A1280,'Fielding Data'!$A:$H,MATCH(Q$1,'Fielding Data'!$A$1:$H$1,0),0),"Other")</f>
        <v>3</v>
      </c>
      <c r="R1280" s="13">
        <f>IFERROR(VLOOKUP($A1280,'Fielding Data'!$A:$H,MATCH(R$1,'Fielding Data'!$A$1:$H$1,0),0),"Other")</f>
        <v>6</v>
      </c>
      <c r="S1280" s="13">
        <f>IFERROR(VLOOKUP($A1280,'Fielding Data'!$A:$H,MATCH(S$1,'Fielding Data'!$A$1:$H$1,0),0),"Other")</f>
        <v>1</v>
      </c>
      <c r="T1280" s="13">
        <f>IFERROR(VLOOKUP($A1280,'Fielding Data'!$A:$H,MATCH(T$1,'Fielding Data'!$A$1:$H$1,0),0),"Other")</f>
        <v>0</v>
      </c>
      <c r="U1280" s="13">
        <f>SUMIFS('Fielding Data'!E:E,'Fielding Data'!$A:$A,'Hitting Data'!$A1280)</f>
        <v>3</v>
      </c>
      <c r="V1280" s="13">
        <f>SUMIFS('Fielding Data'!F:F,'Fielding Data'!$A:$A,'Hitting Data'!$A1280)</f>
        <v>6</v>
      </c>
      <c r="W1280" s="13">
        <f>SUMIFS('Fielding Data'!G:G,'Fielding Data'!$A:$A,'Hitting Data'!$A1280)</f>
        <v>1</v>
      </c>
      <c r="X1280" s="13">
        <f>SUMIFS('Fielding Data'!H:H,'Fielding Data'!$A:$A,'Hitting Data'!$A1280)</f>
        <v>0</v>
      </c>
    </row>
    <row r="1281" spans="1:24" x14ac:dyDescent="0.3">
      <c r="A1281" s="13" t="str">
        <f t="shared" si="19"/>
        <v>burnese012011</v>
      </c>
      <c r="B1281" s="16" t="s">
        <v>427</v>
      </c>
      <c r="C1281" s="16">
        <v>2011</v>
      </c>
      <c r="D1281" s="16">
        <v>69</v>
      </c>
      <c r="E1281" s="16">
        <v>1</v>
      </c>
      <c r="F1281" s="16">
        <v>1</v>
      </c>
      <c r="G1281" s="16">
        <v>1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0</v>
      </c>
      <c r="N1281" s="16">
        <v>1</v>
      </c>
      <c r="O1281" s="16">
        <v>0</v>
      </c>
      <c r="P1281" s="13" t="str">
        <f>IFERROR(VLOOKUP($A1281,'Fielding Data'!$A:$H,MATCH(P$1,'Fielding Data'!$A$1:$H$1,0),0),"Other")</f>
        <v>P</v>
      </c>
      <c r="Q1281" s="13">
        <f>IFERROR(VLOOKUP($A1281,'Fielding Data'!$A:$H,MATCH(Q$1,'Fielding Data'!$A$1:$H$1,0),0),"Other")</f>
        <v>7</v>
      </c>
      <c r="R1281" s="13">
        <f>IFERROR(VLOOKUP($A1281,'Fielding Data'!$A:$H,MATCH(R$1,'Fielding Data'!$A$1:$H$1,0),0),"Other")</f>
        <v>16</v>
      </c>
      <c r="S1281" s="13">
        <f>IFERROR(VLOOKUP($A1281,'Fielding Data'!$A:$H,MATCH(S$1,'Fielding Data'!$A$1:$H$1,0),0),"Other")</f>
        <v>0</v>
      </c>
      <c r="T1281" s="13">
        <f>IFERROR(VLOOKUP($A1281,'Fielding Data'!$A:$H,MATCH(T$1,'Fielding Data'!$A$1:$H$1,0),0),"Other")</f>
        <v>1</v>
      </c>
      <c r="U1281" s="13">
        <f>SUMIFS('Fielding Data'!E:E,'Fielding Data'!$A:$A,'Hitting Data'!$A1281)</f>
        <v>7</v>
      </c>
      <c r="V1281" s="13">
        <f>SUMIFS('Fielding Data'!F:F,'Fielding Data'!$A:$A,'Hitting Data'!$A1281)</f>
        <v>16</v>
      </c>
      <c r="W1281" s="13">
        <f>SUMIFS('Fielding Data'!G:G,'Fielding Data'!$A:$A,'Hitting Data'!$A1281)</f>
        <v>0</v>
      </c>
      <c r="X1281" s="13">
        <f>SUMIFS('Fielding Data'!H:H,'Fielding Data'!$A:$A,'Hitting Data'!$A1281)</f>
        <v>1</v>
      </c>
    </row>
    <row r="1282" spans="1:24" x14ac:dyDescent="0.3">
      <c r="A1282" s="13" t="str">
        <f t="shared" si="19"/>
        <v>burrebr012011</v>
      </c>
      <c r="B1282" s="16" t="s">
        <v>633</v>
      </c>
      <c r="C1282" s="16">
        <v>2011</v>
      </c>
      <c r="D1282" s="16">
        <v>5</v>
      </c>
      <c r="E1282" s="16">
        <v>3</v>
      </c>
      <c r="F1282" s="16">
        <v>0</v>
      </c>
      <c r="G1282" s="16">
        <v>0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6">
        <v>1</v>
      </c>
      <c r="P1282" s="13" t="str">
        <f>IFERROR(VLOOKUP($A1282,'Fielding Data'!$A:$H,MATCH(P$1,'Fielding Data'!$A$1:$H$1,0),0),"Other")</f>
        <v>P</v>
      </c>
      <c r="Q1282" s="13">
        <f>IFERROR(VLOOKUP($A1282,'Fielding Data'!$A:$H,MATCH(Q$1,'Fielding Data'!$A$1:$H$1,0),0),"Other")</f>
        <v>1</v>
      </c>
      <c r="R1282" s="13">
        <f>IFERROR(VLOOKUP($A1282,'Fielding Data'!$A:$H,MATCH(R$1,'Fielding Data'!$A$1:$H$1,0),0),"Other")</f>
        <v>1</v>
      </c>
      <c r="S1282" s="13">
        <f>IFERROR(VLOOKUP($A1282,'Fielding Data'!$A:$H,MATCH(S$1,'Fielding Data'!$A$1:$H$1,0),0),"Other")</f>
        <v>0</v>
      </c>
      <c r="T1282" s="13">
        <f>IFERROR(VLOOKUP($A1282,'Fielding Data'!$A:$H,MATCH(T$1,'Fielding Data'!$A$1:$H$1,0),0),"Other")</f>
        <v>0</v>
      </c>
      <c r="U1282" s="13">
        <f>SUMIFS('Fielding Data'!E:E,'Fielding Data'!$A:$A,'Hitting Data'!$A1282)</f>
        <v>1</v>
      </c>
      <c r="V1282" s="13">
        <f>SUMIFS('Fielding Data'!F:F,'Fielding Data'!$A:$A,'Hitting Data'!$A1282)</f>
        <v>1</v>
      </c>
      <c r="W1282" s="13">
        <f>SUMIFS('Fielding Data'!G:G,'Fielding Data'!$A:$A,'Hitting Data'!$A1282)</f>
        <v>0</v>
      </c>
      <c r="X1282" s="13">
        <f>SUMIFS('Fielding Data'!H:H,'Fielding Data'!$A:$A,'Hitting Data'!$A1282)</f>
        <v>0</v>
      </c>
    </row>
    <row r="1283" spans="1:24" x14ac:dyDescent="0.3">
      <c r="A1283" s="13" t="str">
        <f t="shared" ref="A1283:A1346" si="20">(B1283&amp;C1283)</f>
        <v>burrepa012011</v>
      </c>
      <c r="B1283" s="16" t="s">
        <v>66</v>
      </c>
      <c r="C1283" s="16">
        <v>2011</v>
      </c>
      <c r="D1283" s="16">
        <v>92</v>
      </c>
      <c r="E1283" s="16">
        <v>183</v>
      </c>
      <c r="F1283" s="16">
        <v>17</v>
      </c>
      <c r="G1283" s="16">
        <v>42</v>
      </c>
      <c r="H1283" s="16">
        <v>9</v>
      </c>
      <c r="I1283" s="16">
        <v>1</v>
      </c>
      <c r="J1283" s="16">
        <v>7</v>
      </c>
      <c r="K1283" s="16">
        <v>21</v>
      </c>
      <c r="L1283" s="16">
        <v>0</v>
      </c>
      <c r="M1283" s="16">
        <v>0</v>
      </c>
      <c r="N1283" s="16">
        <v>33</v>
      </c>
      <c r="O1283" s="16">
        <v>67</v>
      </c>
      <c r="P1283" s="13" t="str">
        <f>IFERROR(VLOOKUP($A1283,'Fielding Data'!$A:$H,MATCH(P$1,'Fielding Data'!$A$1:$H$1,0),0),"Other")</f>
        <v>LF</v>
      </c>
      <c r="Q1283" s="13">
        <f>IFERROR(VLOOKUP($A1283,'Fielding Data'!$A:$H,MATCH(Q$1,'Fielding Data'!$A$1:$H$1,0),0),"Other")</f>
        <v>0</v>
      </c>
      <c r="R1283" s="13">
        <f>IFERROR(VLOOKUP($A1283,'Fielding Data'!$A:$H,MATCH(R$1,'Fielding Data'!$A$1:$H$1,0),0),"Other")</f>
        <v>0</v>
      </c>
      <c r="S1283" s="13">
        <f>IFERROR(VLOOKUP($A1283,'Fielding Data'!$A:$H,MATCH(S$1,'Fielding Data'!$A$1:$H$1,0),0),"Other")</f>
        <v>0</v>
      </c>
      <c r="T1283" s="13">
        <f>IFERROR(VLOOKUP($A1283,'Fielding Data'!$A:$H,MATCH(T$1,'Fielding Data'!$A$1:$H$1,0),0),"Other")</f>
        <v>0</v>
      </c>
      <c r="U1283" s="13">
        <f>SUMIFS('Fielding Data'!E:E,'Fielding Data'!$A:$A,'Hitting Data'!$A1283)</f>
        <v>53</v>
      </c>
      <c r="V1283" s="13">
        <f>SUMIFS('Fielding Data'!F:F,'Fielding Data'!$A:$A,'Hitting Data'!$A1283)</f>
        <v>2</v>
      </c>
      <c r="W1283" s="13">
        <f>SUMIFS('Fielding Data'!G:G,'Fielding Data'!$A:$A,'Hitting Data'!$A1283)</f>
        <v>4</v>
      </c>
      <c r="X1283" s="13">
        <f>SUMIFS('Fielding Data'!H:H,'Fielding Data'!$A:$A,'Hitting Data'!$A1283)</f>
        <v>1</v>
      </c>
    </row>
    <row r="1284" spans="1:24" x14ac:dyDescent="0.3">
      <c r="A1284" s="13" t="str">
        <f t="shared" si="20"/>
        <v>burriem012011</v>
      </c>
      <c r="B1284" s="16" t="s">
        <v>894</v>
      </c>
      <c r="C1284" s="16">
        <v>2011</v>
      </c>
      <c r="D1284" s="16">
        <v>59</v>
      </c>
      <c r="E1284" s="16">
        <v>137</v>
      </c>
      <c r="F1284" s="16">
        <v>14</v>
      </c>
      <c r="G1284" s="16">
        <v>28</v>
      </c>
      <c r="H1284" s="16">
        <v>1</v>
      </c>
      <c r="I1284" s="16">
        <v>0</v>
      </c>
      <c r="J1284" s="16">
        <v>0</v>
      </c>
      <c r="K1284" s="16">
        <v>4</v>
      </c>
      <c r="L1284" s="16">
        <v>11</v>
      </c>
      <c r="M1284" s="16">
        <v>3</v>
      </c>
      <c r="N1284" s="16">
        <v>6</v>
      </c>
      <c r="O1284" s="16">
        <v>17</v>
      </c>
      <c r="P1284" s="13" t="str">
        <f>IFERROR(VLOOKUP($A1284,'Fielding Data'!$A:$H,MATCH(P$1,'Fielding Data'!$A$1:$H$1,0),0),"Other")</f>
        <v>1B</v>
      </c>
      <c r="Q1284" s="13">
        <f>IFERROR(VLOOKUP($A1284,'Fielding Data'!$A:$H,MATCH(Q$1,'Fielding Data'!$A$1:$H$1,0),0),"Other")</f>
        <v>10</v>
      </c>
      <c r="R1284" s="13">
        <f>IFERROR(VLOOKUP($A1284,'Fielding Data'!$A:$H,MATCH(R$1,'Fielding Data'!$A$1:$H$1,0),0),"Other")</f>
        <v>0</v>
      </c>
      <c r="S1284" s="13">
        <f>IFERROR(VLOOKUP($A1284,'Fielding Data'!$A:$H,MATCH(S$1,'Fielding Data'!$A$1:$H$1,0),0),"Other")</f>
        <v>0</v>
      </c>
      <c r="T1284" s="13">
        <f>IFERROR(VLOOKUP($A1284,'Fielding Data'!$A:$H,MATCH(T$1,'Fielding Data'!$A$1:$H$1,0),0),"Other")</f>
        <v>1</v>
      </c>
      <c r="U1284" s="13">
        <f>SUMIFS('Fielding Data'!E:E,'Fielding Data'!$A:$A,'Hitting Data'!$A1284)</f>
        <v>82</v>
      </c>
      <c r="V1284" s="13">
        <f>SUMIFS('Fielding Data'!F:F,'Fielding Data'!$A:$A,'Hitting Data'!$A1284)</f>
        <v>92</v>
      </c>
      <c r="W1284" s="13">
        <f>SUMIFS('Fielding Data'!G:G,'Fielding Data'!$A:$A,'Hitting Data'!$A1284)</f>
        <v>5</v>
      </c>
      <c r="X1284" s="13">
        <f>SUMIFS('Fielding Data'!H:H,'Fielding Data'!$A:$A,'Hitting Data'!$A1284)</f>
        <v>28</v>
      </c>
    </row>
    <row r="1285" spans="1:24" x14ac:dyDescent="0.3">
      <c r="A1285" s="13" t="str">
        <f t="shared" si="20"/>
        <v>burrose012011</v>
      </c>
      <c r="B1285" s="16" t="s">
        <v>290</v>
      </c>
      <c r="C1285" s="16">
        <v>2011</v>
      </c>
      <c r="D1285" s="16">
        <v>78</v>
      </c>
      <c r="E1285" s="16">
        <v>110</v>
      </c>
      <c r="F1285" s="16">
        <v>8</v>
      </c>
      <c r="G1285" s="16">
        <v>30</v>
      </c>
      <c r="H1285" s="16">
        <v>4</v>
      </c>
      <c r="I1285" s="16">
        <v>0</v>
      </c>
      <c r="J1285" s="16">
        <v>1</v>
      </c>
      <c r="K1285" s="16">
        <v>8</v>
      </c>
      <c r="L1285" s="16">
        <v>1</v>
      </c>
      <c r="M1285" s="16">
        <v>0</v>
      </c>
      <c r="N1285" s="16">
        <v>3</v>
      </c>
      <c r="O1285" s="16">
        <v>15</v>
      </c>
      <c r="P1285" s="13" t="str">
        <f>IFERROR(VLOOKUP($A1285,'Fielding Data'!$A:$H,MATCH(P$1,'Fielding Data'!$A$1:$H$1,0),0),"Other")</f>
        <v>3B</v>
      </c>
      <c r="Q1285" s="13">
        <f>IFERROR(VLOOKUP($A1285,'Fielding Data'!$A:$H,MATCH(Q$1,'Fielding Data'!$A$1:$H$1,0),0),"Other")</f>
        <v>9</v>
      </c>
      <c r="R1285" s="13">
        <f>IFERROR(VLOOKUP($A1285,'Fielding Data'!$A:$H,MATCH(R$1,'Fielding Data'!$A$1:$H$1,0),0),"Other")</f>
        <v>28</v>
      </c>
      <c r="S1285" s="13">
        <f>IFERROR(VLOOKUP($A1285,'Fielding Data'!$A:$H,MATCH(S$1,'Fielding Data'!$A$1:$H$1,0),0),"Other")</f>
        <v>1</v>
      </c>
      <c r="T1285" s="13">
        <f>IFERROR(VLOOKUP($A1285,'Fielding Data'!$A:$H,MATCH(T$1,'Fielding Data'!$A$1:$H$1,0),0),"Other")</f>
        <v>5</v>
      </c>
      <c r="U1285" s="13">
        <f>SUMIFS('Fielding Data'!E:E,'Fielding Data'!$A:$A,'Hitting Data'!$A1285)</f>
        <v>9</v>
      </c>
      <c r="V1285" s="13">
        <f>SUMIFS('Fielding Data'!F:F,'Fielding Data'!$A:$A,'Hitting Data'!$A1285)</f>
        <v>28</v>
      </c>
      <c r="W1285" s="13">
        <f>SUMIFS('Fielding Data'!G:G,'Fielding Data'!$A:$A,'Hitting Data'!$A1285)</f>
        <v>1</v>
      </c>
      <c r="X1285" s="13">
        <f>SUMIFS('Fielding Data'!H:H,'Fielding Data'!$A:$A,'Hitting Data'!$A1285)</f>
        <v>5</v>
      </c>
    </row>
    <row r="1286" spans="1:24" x14ac:dyDescent="0.3">
      <c r="A1286" s="13" t="str">
        <f t="shared" si="20"/>
        <v>burtoja012011</v>
      </c>
      <c r="B1286" s="16" t="s">
        <v>767</v>
      </c>
      <c r="C1286" s="16">
        <v>2011</v>
      </c>
      <c r="D1286" s="16">
        <v>6</v>
      </c>
      <c r="E1286" s="16">
        <v>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M1286" s="16">
        <v>0</v>
      </c>
      <c r="N1286" s="16">
        <v>0</v>
      </c>
      <c r="O1286" s="16">
        <v>0</v>
      </c>
      <c r="P1286" s="13" t="str">
        <f>IFERROR(VLOOKUP($A1286,'Fielding Data'!$A:$H,MATCH(P$1,'Fielding Data'!$A$1:$H$1,0),0),"Other")</f>
        <v>P</v>
      </c>
      <c r="Q1286" s="13">
        <f>IFERROR(VLOOKUP($A1286,'Fielding Data'!$A:$H,MATCH(Q$1,'Fielding Data'!$A$1:$H$1,0),0),"Other")</f>
        <v>0</v>
      </c>
      <c r="R1286" s="13">
        <f>IFERROR(VLOOKUP($A1286,'Fielding Data'!$A:$H,MATCH(R$1,'Fielding Data'!$A$1:$H$1,0),0),"Other")</f>
        <v>0</v>
      </c>
      <c r="S1286" s="13">
        <f>IFERROR(VLOOKUP($A1286,'Fielding Data'!$A:$H,MATCH(S$1,'Fielding Data'!$A$1:$H$1,0),0),"Other")</f>
        <v>0</v>
      </c>
      <c r="T1286" s="13">
        <f>IFERROR(VLOOKUP($A1286,'Fielding Data'!$A:$H,MATCH(T$1,'Fielding Data'!$A$1:$H$1,0),0),"Other")</f>
        <v>0</v>
      </c>
      <c r="U1286" s="13">
        <f>SUMIFS('Fielding Data'!E:E,'Fielding Data'!$A:$A,'Hitting Data'!$A1286)</f>
        <v>0</v>
      </c>
      <c r="V1286" s="13">
        <f>SUMIFS('Fielding Data'!F:F,'Fielding Data'!$A:$A,'Hitting Data'!$A1286)</f>
        <v>0</v>
      </c>
      <c r="W1286" s="13">
        <f>SUMIFS('Fielding Data'!G:G,'Fielding Data'!$A:$A,'Hitting Data'!$A1286)</f>
        <v>0</v>
      </c>
      <c r="X1286" s="13">
        <f>SUMIFS('Fielding Data'!H:H,'Fielding Data'!$A:$A,'Hitting Data'!$A1286)</f>
        <v>0</v>
      </c>
    </row>
    <row r="1287" spans="1:24" x14ac:dyDescent="0.3">
      <c r="A1287" s="13" t="str">
        <f t="shared" si="20"/>
        <v>bushda012011</v>
      </c>
      <c r="B1287" s="16" t="s">
        <v>428</v>
      </c>
      <c r="C1287" s="16">
        <v>2011</v>
      </c>
      <c r="D1287" s="16">
        <v>17</v>
      </c>
      <c r="E1287" s="16">
        <v>0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3" t="str">
        <f>IFERROR(VLOOKUP($A1287,'Fielding Data'!$A:$H,MATCH(P$1,'Fielding Data'!$A$1:$H$1,0),0),"Other")</f>
        <v>P</v>
      </c>
      <c r="Q1287" s="13">
        <f>IFERROR(VLOOKUP($A1287,'Fielding Data'!$A:$H,MATCH(Q$1,'Fielding Data'!$A$1:$H$1,0),0),"Other")</f>
        <v>4</v>
      </c>
      <c r="R1287" s="13">
        <f>IFERROR(VLOOKUP($A1287,'Fielding Data'!$A:$H,MATCH(R$1,'Fielding Data'!$A$1:$H$1,0),0),"Other")</f>
        <v>6</v>
      </c>
      <c r="S1287" s="13">
        <f>IFERROR(VLOOKUP($A1287,'Fielding Data'!$A:$H,MATCH(S$1,'Fielding Data'!$A$1:$H$1,0),0),"Other")</f>
        <v>0</v>
      </c>
      <c r="T1287" s="13">
        <f>IFERROR(VLOOKUP($A1287,'Fielding Data'!$A:$H,MATCH(T$1,'Fielding Data'!$A$1:$H$1,0),0),"Other")</f>
        <v>0</v>
      </c>
      <c r="U1287" s="13">
        <f>SUMIFS('Fielding Data'!E:E,'Fielding Data'!$A:$A,'Hitting Data'!$A1287)</f>
        <v>4</v>
      </c>
      <c r="V1287" s="13">
        <f>SUMIFS('Fielding Data'!F:F,'Fielding Data'!$A:$A,'Hitting Data'!$A1287)</f>
        <v>6</v>
      </c>
      <c r="W1287" s="13">
        <f>SUMIFS('Fielding Data'!G:G,'Fielding Data'!$A:$A,'Hitting Data'!$A1287)</f>
        <v>0</v>
      </c>
      <c r="X1287" s="13">
        <f>SUMIFS('Fielding Data'!H:H,'Fielding Data'!$A:$A,'Hitting Data'!$A1287)</f>
        <v>0</v>
      </c>
    </row>
    <row r="1288" spans="1:24" x14ac:dyDescent="0.3">
      <c r="A1288" s="13" t="str">
        <f t="shared" si="20"/>
        <v>buterdr012011</v>
      </c>
      <c r="B1288" s="16" t="s">
        <v>1238</v>
      </c>
      <c r="C1288" s="16">
        <v>2011</v>
      </c>
      <c r="D1288" s="16">
        <v>93</v>
      </c>
      <c r="E1288" s="16">
        <v>234</v>
      </c>
      <c r="F1288" s="16">
        <v>19</v>
      </c>
      <c r="G1288" s="16">
        <v>39</v>
      </c>
      <c r="H1288" s="16">
        <v>9</v>
      </c>
      <c r="I1288" s="16">
        <v>1</v>
      </c>
      <c r="J1288" s="16">
        <v>2</v>
      </c>
      <c r="K1288" s="16">
        <v>23</v>
      </c>
      <c r="L1288" s="16">
        <v>0</v>
      </c>
      <c r="M1288" s="16">
        <v>0</v>
      </c>
      <c r="N1288" s="16">
        <v>11</v>
      </c>
      <c r="O1288" s="16">
        <v>42</v>
      </c>
      <c r="P1288" s="13" t="str">
        <f>IFERROR(VLOOKUP($A1288,'Fielding Data'!$A:$H,MATCH(P$1,'Fielding Data'!$A$1:$H$1,0),0),"Other")</f>
        <v>C</v>
      </c>
      <c r="Q1288" s="13">
        <f>IFERROR(VLOOKUP($A1288,'Fielding Data'!$A:$H,MATCH(Q$1,'Fielding Data'!$A$1:$H$1,0),0),"Other")</f>
        <v>418</v>
      </c>
      <c r="R1288" s="13">
        <f>IFERROR(VLOOKUP($A1288,'Fielding Data'!$A:$H,MATCH(R$1,'Fielding Data'!$A$1:$H$1,0),0),"Other")</f>
        <v>38</v>
      </c>
      <c r="S1288" s="13">
        <f>IFERROR(VLOOKUP($A1288,'Fielding Data'!$A:$H,MATCH(S$1,'Fielding Data'!$A$1:$H$1,0),0),"Other")</f>
        <v>5</v>
      </c>
      <c r="T1288" s="13">
        <f>IFERROR(VLOOKUP($A1288,'Fielding Data'!$A:$H,MATCH(T$1,'Fielding Data'!$A$1:$H$1,0),0),"Other")</f>
        <v>3</v>
      </c>
      <c r="U1288" s="13">
        <f>SUMIFS('Fielding Data'!E:E,'Fielding Data'!$A:$A,'Hitting Data'!$A1288)</f>
        <v>418</v>
      </c>
      <c r="V1288" s="13">
        <f>SUMIFS('Fielding Data'!F:F,'Fielding Data'!$A:$A,'Hitting Data'!$A1288)</f>
        <v>38</v>
      </c>
      <c r="W1288" s="13">
        <f>SUMIFS('Fielding Data'!G:G,'Fielding Data'!$A:$A,'Hitting Data'!$A1288)</f>
        <v>5</v>
      </c>
      <c r="X1288" s="13">
        <f>SUMIFS('Fielding Data'!H:H,'Fielding Data'!$A:$A,'Hitting Data'!$A1288)</f>
        <v>3</v>
      </c>
    </row>
    <row r="1289" spans="1:24" x14ac:dyDescent="0.3">
      <c r="A1289" s="13" t="str">
        <f t="shared" si="20"/>
        <v>butlebi032011</v>
      </c>
      <c r="B1289" s="16" t="s">
        <v>768</v>
      </c>
      <c r="C1289" s="16">
        <v>2011</v>
      </c>
      <c r="D1289" s="16">
        <v>159</v>
      </c>
      <c r="E1289" s="16">
        <v>597</v>
      </c>
      <c r="F1289" s="16">
        <v>74</v>
      </c>
      <c r="G1289" s="16">
        <v>174</v>
      </c>
      <c r="H1289" s="16">
        <v>44</v>
      </c>
      <c r="I1289" s="16">
        <v>0</v>
      </c>
      <c r="J1289" s="16">
        <v>19</v>
      </c>
      <c r="K1289" s="16">
        <v>95</v>
      </c>
      <c r="L1289" s="16">
        <v>2</v>
      </c>
      <c r="M1289" s="16">
        <v>1</v>
      </c>
      <c r="N1289" s="16">
        <v>66</v>
      </c>
      <c r="O1289" s="16">
        <v>95</v>
      </c>
      <c r="P1289" s="13" t="str">
        <f>IFERROR(VLOOKUP($A1289,'Fielding Data'!$A:$H,MATCH(P$1,'Fielding Data'!$A$1:$H$1,0),0),"Other")</f>
        <v>1B</v>
      </c>
      <c r="Q1289" s="13">
        <f>IFERROR(VLOOKUP($A1289,'Fielding Data'!$A:$H,MATCH(Q$1,'Fielding Data'!$A$1:$H$1,0),0),"Other")</f>
        <v>86</v>
      </c>
      <c r="R1289" s="13">
        <f>IFERROR(VLOOKUP($A1289,'Fielding Data'!$A:$H,MATCH(R$1,'Fielding Data'!$A$1:$H$1,0),0),"Other")</f>
        <v>8</v>
      </c>
      <c r="S1289" s="13">
        <f>IFERROR(VLOOKUP($A1289,'Fielding Data'!$A:$H,MATCH(S$1,'Fielding Data'!$A$1:$H$1,0),0),"Other")</f>
        <v>0</v>
      </c>
      <c r="T1289" s="13">
        <f>IFERROR(VLOOKUP($A1289,'Fielding Data'!$A:$H,MATCH(T$1,'Fielding Data'!$A$1:$H$1,0),0),"Other")</f>
        <v>10</v>
      </c>
      <c r="U1289" s="13">
        <f>SUMIFS('Fielding Data'!E:E,'Fielding Data'!$A:$A,'Hitting Data'!$A1289)</f>
        <v>86</v>
      </c>
      <c r="V1289" s="13">
        <f>SUMIFS('Fielding Data'!F:F,'Fielding Data'!$A:$A,'Hitting Data'!$A1289)</f>
        <v>8</v>
      </c>
      <c r="W1289" s="13">
        <f>SUMIFS('Fielding Data'!G:G,'Fielding Data'!$A:$A,'Hitting Data'!$A1289)</f>
        <v>0</v>
      </c>
      <c r="X1289" s="13">
        <f>SUMIFS('Fielding Data'!H:H,'Fielding Data'!$A:$A,'Hitting Data'!$A1289)</f>
        <v>10</v>
      </c>
    </row>
    <row r="1290" spans="1:24" x14ac:dyDescent="0.3">
      <c r="A1290" s="13" t="str">
        <f t="shared" si="20"/>
        <v>byrdati012011</v>
      </c>
      <c r="B1290" s="16" t="s">
        <v>67</v>
      </c>
      <c r="C1290" s="16">
        <v>2011</v>
      </c>
      <c r="D1290" s="16">
        <v>72</v>
      </c>
      <c r="E1290" s="16">
        <v>0</v>
      </c>
      <c r="F1290" s="16">
        <v>0</v>
      </c>
      <c r="G1290" s="16">
        <v>0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0</v>
      </c>
      <c r="N1290" s="16">
        <v>0</v>
      </c>
      <c r="O1290" s="16">
        <v>0</v>
      </c>
      <c r="P1290" s="13" t="str">
        <f>IFERROR(VLOOKUP($A1290,'Fielding Data'!$A:$H,MATCH(P$1,'Fielding Data'!$A$1:$H$1,0),0),"Other")</f>
        <v>P</v>
      </c>
      <c r="Q1290" s="13">
        <f>IFERROR(VLOOKUP($A1290,'Fielding Data'!$A:$H,MATCH(Q$1,'Fielding Data'!$A$1:$H$1,0),0),"Other")</f>
        <v>1</v>
      </c>
      <c r="R1290" s="13">
        <f>IFERROR(VLOOKUP($A1290,'Fielding Data'!$A:$H,MATCH(R$1,'Fielding Data'!$A$1:$H$1,0),0),"Other")</f>
        <v>4</v>
      </c>
      <c r="S1290" s="13">
        <f>IFERROR(VLOOKUP($A1290,'Fielding Data'!$A:$H,MATCH(S$1,'Fielding Data'!$A$1:$H$1,0),0),"Other")</f>
        <v>0</v>
      </c>
      <c r="T1290" s="13">
        <f>IFERROR(VLOOKUP($A1290,'Fielding Data'!$A:$H,MATCH(T$1,'Fielding Data'!$A$1:$H$1,0),0),"Other")</f>
        <v>0</v>
      </c>
      <c r="U1290" s="13">
        <f>SUMIFS('Fielding Data'!E:E,'Fielding Data'!$A:$A,'Hitting Data'!$A1290)</f>
        <v>1</v>
      </c>
      <c r="V1290" s="13">
        <f>SUMIFS('Fielding Data'!F:F,'Fielding Data'!$A:$A,'Hitting Data'!$A1290)</f>
        <v>4</v>
      </c>
      <c r="W1290" s="13">
        <f>SUMIFS('Fielding Data'!G:G,'Fielding Data'!$A:$A,'Hitting Data'!$A1290)</f>
        <v>0</v>
      </c>
      <c r="X1290" s="13">
        <f>SUMIFS('Fielding Data'!H:H,'Fielding Data'!$A:$A,'Hitting Data'!$A1290)</f>
        <v>0</v>
      </c>
    </row>
    <row r="1291" spans="1:24" x14ac:dyDescent="0.3">
      <c r="A1291" s="13" t="str">
        <f t="shared" si="20"/>
        <v>byrdma012011</v>
      </c>
      <c r="B1291" s="16" t="s">
        <v>291</v>
      </c>
      <c r="C1291" s="16">
        <v>2011</v>
      </c>
      <c r="D1291" s="16">
        <v>119</v>
      </c>
      <c r="E1291" s="16">
        <v>446</v>
      </c>
      <c r="F1291" s="16">
        <v>51</v>
      </c>
      <c r="G1291" s="16">
        <v>123</v>
      </c>
      <c r="H1291" s="16">
        <v>22</v>
      </c>
      <c r="I1291" s="16">
        <v>2</v>
      </c>
      <c r="J1291" s="16">
        <v>9</v>
      </c>
      <c r="K1291" s="16">
        <v>35</v>
      </c>
      <c r="L1291" s="16">
        <v>3</v>
      </c>
      <c r="M1291" s="16">
        <v>2</v>
      </c>
      <c r="N1291" s="16">
        <v>25</v>
      </c>
      <c r="O1291" s="16">
        <v>78</v>
      </c>
      <c r="P1291" s="13" t="str">
        <f>IFERROR(VLOOKUP($A1291,'Fielding Data'!$A:$H,MATCH(P$1,'Fielding Data'!$A$1:$H$1,0),0),"Other")</f>
        <v>CF</v>
      </c>
      <c r="Q1291" s="13">
        <f>IFERROR(VLOOKUP($A1291,'Fielding Data'!$A:$H,MATCH(Q$1,'Fielding Data'!$A$1:$H$1,0),0),"Other")</f>
        <v>0</v>
      </c>
      <c r="R1291" s="13">
        <f>IFERROR(VLOOKUP($A1291,'Fielding Data'!$A:$H,MATCH(R$1,'Fielding Data'!$A$1:$H$1,0),0),"Other")</f>
        <v>0</v>
      </c>
      <c r="S1291" s="13">
        <f>IFERROR(VLOOKUP($A1291,'Fielding Data'!$A:$H,MATCH(S$1,'Fielding Data'!$A$1:$H$1,0),0),"Other")</f>
        <v>0</v>
      </c>
      <c r="T1291" s="13">
        <f>IFERROR(VLOOKUP($A1291,'Fielding Data'!$A:$H,MATCH(T$1,'Fielding Data'!$A$1:$H$1,0),0),"Other")</f>
        <v>0</v>
      </c>
      <c r="U1291" s="13">
        <f>SUMIFS('Fielding Data'!E:E,'Fielding Data'!$A:$A,'Hitting Data'!$A1291)</f>
        <v>273</v>
      </c>
      <c r="V1291" s="13">
        <f>SUMIFS('Fielding Data'!F:F,'Fielding Data'!$A:$A,'Hitting Data'!$A1291)</f>
        <v>8</v>
      </c>
      <c r="W1291" s="13">
        <f>SUMIFS('Fielding Data'!G:G,'Fielding Data'!$A:$A,'Hitting Data'!$A1291)</f>
        <v>3</v>
      </c>
      <c r="X1291" s="13">
        <f>SUMIFS('Fielding Data'!H:H,'Fielding Data'!$A:$A,'Hitting Data'!$A1291)</f>
        <v>3</v>
      </c>
    </row>
    <row r="1292" spans="1:24" x14ac:dyDescent="0.3">
      <c r="A1292" s="13" t="str">
        <f t="shared" si="20"/>
        <v>cabreas012011</v>
      </c>
      <c r="B1292" s="16" t="s">
        <v>769</v>
      </c>
      <c r="C1292" s="16">
        <v>2011</v>
      </c>
      <c r="D1292" s="16">
        <v>151</v>
      </c>
      <c r="E1292" s="16">
        <v>604</v>
      </c>
      <c r="F1292" s="16">
        <v>87</v>
      </c>
      <c r="G1292" s="16">
        <v>165</v>
      </c>
      <c r="H1292" s="16">
        <v>32</v>
      </c>
      <c r="I1292" s="16">
        <v>3</v>
      </c>
      <c r="J1292" s="16">
        <v>25</v>
      </c>
      <c r="K1292" s="16">
        <v>92</v>
      </c>
      <c r="L1292" s="16">
        <v>17</v>
      </c>
      <c r="M1292" s="16">
        <v>5</v>
      </c>
      <c r="N1292" s="16">
        <v>44</v>
      </c>
      <c r="O1292" s="16">
        <v>119</v>
      </c>
      <c r="P1292" s="13" t="str">
        <f>IFERROR(VLOOKUP($A1292,'Fielding Data'!$A:$H,MATCH(P$1,'Fielding Data'!$A$1:$H$1,0),0),"Other")</f>
        <v>SS</v>
      </c>
      <c r="Q1292" s="13">
        <f>IFERROR(VLOOKUP($A1292,'Fielding Data'!$A:$H,MATCH(Q$1,'Fielding Data'!$A$1:$H$1,0),0),"Other")</f>
        <v>216</v>
      </c>
      <c r="R1292" s="13">
        <f>IFERROR(VLOOKUP($A1292,'Fielding Data'!$A:$H,MATCH(R$1,'Fielding Data'!$A$1:$H$1,0),0),"Other")</f>
        <v>386</v>
      </c>
      <c r="S1292" s="13">
        <f>IFERROR(VLOOKUP($A1292,'Fielding Data'!$A:$H,MATCH(S$1,'Fielding Data'!$A$1:$H$1,0),0),"Other")</f>
        <v>15</v>
      </c>
      <c r="T1292" s="13">
        <f>IFERROR(VLOOKUP($A1292,'Fielding Data'!$A:$H,MATCH(T$1,'Fielding Data'!$A$1:$H$1,0),0),"Other")</f>
        <v>78</v>
      </c>
      <c r="U1292" s="13">
        <f>SUMIFS('Fielding Data'!E:E,'Fielding Data'!$A:$A,'Hitting Data'!$A1292)</f>
        <v>216</v>
      </c>
      <c r="V1292" s="13">
        <f>SUMIFS('Fielding Data'!F:F,'Fielding Data'!$A:$A,'Hitting Data'!$A1292)</f>
        <v>386</v>
      </c>
      <c r="W1292" s="13">
        <f>SUMIFS('Fielding Data'!G:G,'Fielding Data'!$A:$A,'Hitting Data'!$A1292)</f>
        <v>15</v>
      </c>
      <c r="X1292" s="13">
        <f>SUMIFS('Fielding Data'!H:H,'Fielding Data'!$A:$A,'Hitting Data'!$A1292)</f>
        <v>78</v>
      </c>
    </row>
    <row r="1293" spans="1:24" x14ac:dyDescent="0.3">
      <c r="A1293" s="13" t="str">
        <f t="shared" si="20"/>
        <v>cabreev012011</v>
      </c>
      <c r="B1293" s="16" t="s">
        <v>1060</v>
      </c>
      <c r="C1293" s="16">
        <v>2011</v>
      </c>
      <c r="D1293" s="16">
        <v>2</v>
      </c>
      <c r="E1293" s="16">
        <v>8</v>
      </c>
      <c r="F1293" s="16">
        <v>1</v>
      </c>
      <c r="G1293" s="16">
        <v>1</v>
      </c>
      <c r="H1293" s="16">
        <v>0</v>
      </c>
      <c r="I1293" s="16">
        <v>0</v>
      </c>
      <c r="J1293" s="16">
        <v>0</v>
      </c>
      <c r="K1293" s="16">
        <v>0</v>
      </c>
      <c r="L1293" s="16">
        <v>2</v>
      </c>
      <c r="M1293" s="16">
        <v>0</v>
      </c>
      <c r="N1293" s="16">
        <v>1</v>
      </c>
      <c r="O1293" s="16">
        <v>3</v>
      </c>
      <c r="P1293" s="13" t="str">
        <f>IFERROR(VLOOKUP($A1293,'Fielding Data'!$A:$H,MATCH(P$1,'Fielding Data'!$A$1:$H$1,0),0),"Other")</f>
        <v>SS</v>
      </c>
      <c r="Q1293" s="13">
        <f>IFERROR(VLOOKUP($A1293,'Fielding Data'!$A:$H,MATCH(Q$1,'Fielding Data'!$A$1:$H$1,0),0),"Other")</f>
        <v>4</v>
      </c>
      <c r="R1293" s="13">
        <f>IFERROR(VLOOKUP($A1293,'Fielding Data'!$A:$H,MATCH(R$1,'Fielding Data'!$A$1:$H$1,0),0),"Other")</f>
        <v>5</v>
      </c>
      <c r="S1293" s="13">
        <f>IFERROR(VLOOKUP($A1293,'Fielding Data'!$A:$H,MATCH(S$1,'Fielding Data'!$A$1:$H$1,0),0),"Other")</f>
        <v>0</v>
      </c>
      <c r="T1293" s="13">
        <f>IFERROR(VLOOKUP($A1293,'Fielding Data'!$A:$H,MATCH(T$1,'Fielding Data'!$A$1:$H$1,0),0),"Other")</f>
        <v>0</v>
      </c>
      <c r="U1293" s="13">
        <f>SUMIFS('Fielding Data'!E:E,'Fielding Data'!$A:$A,'Hitting Data'!$A1293)</f>
        <v>4</v>
      </c>
      <c r="V1293" s="13">
        <f>SUMIFS('Fielding Data'!F:F,'Fielding Data'!$A:$A,'Hitting Data'!$A1293)</f>
        <v>5</v>
      </c>
      <c r="W1293" s="13">
        <f>SUMIFS('Fielding Data'!G:G,'Fielding Data'!$A:$A,'Hitting Data'!$A1293)</f>
        <v>0</v>
      </c>
      <c r="X1293" s="13">
        <f>SUMIFS('Fielding Data'!H:H,'Fielding Data'!$A:$A,'Hitting Data'!$A1293)</f>
        <v>0</v>
      </c>
    </row>
    <row r="1294" spans="1:24" x14ac:dyDescent="0.3">
      <c r="A1294" s="13" t="str">
        <f t="shared" si="20"/>
        <v>cabreme012011</v>
      </c>
      <c r="B1294" s="16" t="s">
        <v>523</v>
      </c>
      <c r="C1294" s="16">
        <v>2011</v>
      </c>
      <c r="D1294" s="16">
        <v>155</v>
      </c>
      <c r="E1294" s="16">
        <v>658</v>
      </c>
      <c r="F1294" s="16">
        <v>102</v>
      </c>
      <c r="G1294" s="16">
        <v>201</v>
      </c>
      <c r="H1294" s="16">
        <v>44</v>
      </c>
      <c r="I1294" s="16">
        <v>5</v>
      </c>
      <c r="J1294" s="16">
        <v>18</v>
      </c>
      <c r="K1294" s="16">
        <v>87</v>
      </c>
      <c r="L1294" s="16">
        <v>20</v>
      </c>
      <c r="M1294" s="16">
        <v>10</v>
      </c>
      <c r="N1294" s="16">
        <v>35</v>
      </c>
      <c r="O1294" s="16">
        <v>94</v>
      </c>
      <c r="P1294" s="13" t="str">
        <f>IFERROR(VLOOKUP($A1294,'Fielding Data'!$A:$H,MATCH(P$1,'Fielding Data'!$A$1:$H$1,0),0),"Other")</f>
        <v>CF</v>
      </c>
      <c r="Q1294" s="13">
        <f>IFERROR(VLOOKUP($A1294,'Fielding Data'!$A:$H,MATCH(Q$1,'Fielding Data'!$A$1:$H$1,0),0),"Other")</f>
        <v>0</v>
      </c>
      <c r="R1294" s="13">
        <f>IFERROR(VLOOKUP($A1294,'Fielding Data'!$A:$H,MATCH(R$1,'Fielding Data'!$A$1:$H$1,0),0),"Other")</f>
        <v>0</v>
      </c>
      <c r="S1294" s="13">
        <f>IFERROR(VLOOKUP($A1294,'Fielding Data'!$A:$H,MATCH(S$1,'Fielding Data'!$A$1:$H$1,0),0),"Other")</f>
        <v>0</v>
      </c>
      <c r="T1294" s="13">
        <f>IFERROR(VLOOKUP($A1294,'Fielding Data'!$A:$H,MATCH(T$1,'Fielding Data'!$A$1:$H$1,0),0),"Other")</f>
        <v>0</v>
      </c>
      <c r="U1294" s="13">
        <f>SUMIFS('Fielding Data'!E:E,'Fielding Data'!$A:$A,'Hitting Data'!$A1294)</f>
        <v>331</v>
      </c>
      <c r="V1294" s="13">
        <f>SUMIFS('Fielding Data'!F:F,'Fielding Data'!$A:$A,'Hitting Data'!$A1294)</f>
        <v>13</v>
      </c>
      <c r="W1294" s="13">
        <f>SUMIFS('Fielding Data'!G:G,'Fielding Data'!$A:$A,'Hitting Data'!$A1294)</f>
        <v>3</v>
      </c>
      <c r="X1294" s="13">
        <f>SUMIFS('Fielding Data'!H:H,'Fielding Data'!$A:$A,'Hitting Data'!$A1294)</f>
        <v>7</v>
      </c>
    </row>
    <row r="1295" spans="1:24" x14ac:dyDescent="0.3">
      <c r="A1295" s="13" t="str">
        <f t="shared" si="20"/>
        <v>cabremi012011</v>
      </c>
      <c r="B1295" s="16" t="s">
        <v>358</v>
      </c>
      <c r="C1295" s="16">
        <v>2011</v>
      </c>
      <c r="D1295" s="16">
        <v>161</v>
      </c>
      <c r="E1295" s="16">
        <v>572</v>
      </c>
      <c r="F1295" s="16">
        <v>111</v>
      </c>
      <c r="G1295" s="16">
        <v>197</v>
      </c>
      <c r="H1295" s="16">
        <v>48</v>
      </c>
      <c r="I1295" s="16">
        <v>0</v>
      </c>
      <c r="J1295" s="16">
        <v>30</v>
      </c>
      <c r="K1295" s="16">
        <v>105</v>
      </c>
      <c r="L1295" s="16">
        <v>2</v>
      </c>
      <c r="M1295" s="16">
        <v>1</v>
      </c>
      <c r="N1295" s="16">
        <v>108</v>
      </c>
      <c r="O1295" s="16">
        <v>89</v>
      </c>
      <c r="P1295" s="13" t="str">
        <f>IFERROR(VLOOKUP($A1295,'Fielding Data'!$A:$H,MATCH(P$1,'Fielding Data'!$A$1:$H$1,0),0),"Other")</f>
        <v>1B</v>
      </c>
      <c r="Q1295" s="13">
        <f>IFERROR(VLOOKUP($A1295,'Fielding Data'!$A:$H,MATCH(Q$1,'Fielding Data'!$A$1:$H$1,0),0),"Other")</f>
        <v>1263</v>
      </c>
      <c r="R1295" s="13">
        <f>IFERROR(VLOOKUP($A1295,'Fielding Data'!$A:$H,MATCH(R$1,'Fielding Data'!$A$1:$H$1,0),0),"Other")</f>
        <v>103</v>
      </c>
      <c r="S1295" s="13">
        <f>IFERROR(VLOOKUP($A1295,'Fielding Data'!$A:$H,MATCH(S$1,'Fielding Data'!$A$1:$H$1,0),0),"Other")</f>
        <v>13</v>
      </c>
      <c r="T1295" s="13">
        <f>IFERROR(VLOOKUP($A1295,'Fielding Data'!$A:$H,MATCH(T$1,'Fielding Data'!$A$1:$H$1,0),0),"Other")</f>
        <v>117</v>
      </c>
      <c r="U1295" s="13">
        <f>SUMIFS('Fielding Data'!E:E,'Fielding Data'!$A:$A,'Hitting Data'!$A1295)</f>
        <v>1263</v>
      </c>
      <c r="V1295" s="13">
        <f>SUMIFS('Fielding Data'!F:F,'Fielding Data'!$A:$A,'Hitting Data'!$A1295)</f>
        <v>103</v>
      </c>
      <c r="W1295" s="13">
        <f>SUMIFS('Fielding Data'!G:G,'Fielding Data'!$A:$A,'Hitting Data'!$A1295)</f>
        <v>13</v>
      </c>
      <c r="X1295" s="13">
        <f>SUMIFS('Fielding Data'!H:H,'Fielding Data'!$A:$A,'Hitting Data'!$A1295)</f>
        <v>117</v>
      </c>
    </row>
    <row r="1296" spans="1:24" x14ac:dyDescent="0.3">
      <c r="A1296" s="13" t="str">
        <f t="shared" si="20"/>
        <v>cahiltr012011</v>
      </c>
      <c r="B1296" s="16" t="s">
        <v>1061</v>
      </c>
      <c r="C1296" s="16">
        <v>2011</v>
      </c>
      <c r="D1296" s="16">
        <v>34</v>
      </c>
      <c r="E1296" s="16">
        <v>5</v>
      </c>
      <c r="F1296" s="16">
        <v>0</v>
      </c>
      <c r="G1296" s="16">
        <v>0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  <c r="O1296" s="16">
        <v>2</v>
      </c>
      <c r="P1296" s="13" t="str">
        <f>IFERROR(VLOOKUP($A1296,'Fielding Data'!$A:$H,MATCH(P$1,'Fielding Data'!$A$1:$H$1,0),0),"Other")</f>
        <v>P</v>
      </c>
      <c r="Q1296" s="13">
        <f>IFERROR(VLOOKUP($A1296,'Fielding Data'!$A:$H,MATCH(Q$1,'Fielding Data'!$A$1:$H$1,0),0),"Other")</f>
        <v>12</v>
      </c>
      <c r="R1296" s="13">
        <f>IFERROR(VLOOKUP($A1296,'Fielding Data'!$A:$H,MATCH(R$1,'Fielding Data'!$A$1:$H$1,0),0),"Other")</f>
        <v>32</v>
      </c>
      <c r="S1296" s="13">
        <f>IFERROR(VLOOKUP($A1296,'Fielding Data'!$A:$H,MATCH(S$1,'Fielding Data'!$A$1:$H$1,0),0),"Other")</f>
        <v>1</v>
      </c>
      <c r="T1296" s="13">
        <f>IFERROR(VLOOKUP($A1296,'Fielding Data'!$A:$H,MATCH(T$1,'Fielding Data'!$A$1:$H$1,0),0),"Other")</f>
        <v>1</v>
      </c>
      <c r="U1296" s="13">
        <f>SUMIFS('Fielding Data'!E:E,'Fielding Data'!$A:$A,'Hitting Data'!$A1296)</f>
        <v>12</v>
      </c>
      <c r="V1296" s="13">
        <f>SUMIFS('Fielding Data'!F:F,'Fielding Data'!$A:$A,'Hitting Data'!$A1296)</f>
        <v>32</v>
      </c>
      <c r="W1296" s="13">
        <f>SUMIFS('Fielding Data'!G:G,'Fielding Data'!$A:$A,'Hitting Data'!$A1296)</f>
        <v>1</v>
      </c>
      <c r="X1296" s="13">
        <f>SUMIFS('Fielding Data'!H:H,'Fielding Data'!$A:$A,'Hitting Data'!$A1296)</f>
        <v>1</v>
      </c>
    </row>
    <row r="1297" spans="1:24" x14ac:dyDescent="0.3">
      <c r="A1297" s="13" t="str">
        <f t="shared" si="20"/>
        <v>cainlo012011</v>
      </c>
      <c r="B1297" s="16" t="s">
        <v>1239</v>
      </c>
      <c r="C1297" s="16">
        <v>2011</v>
      </c>
      <c r="D1297" s="16">
        <v>6</v>
      </c>
      <c r="E1297" s="16">
        <v>22</v>
      </c>
      <c r="F1297" s="16">
        <v>4</v>
      </c>
      <c r="G1297" s="16">
        <v>6</v>
      </c>
      <c r="H1297" s="16">
        <v>1</v>
      </c>
      <c r="I1297" s="16">
        <v>0</v>
      </c>
      <c r="J1297" s="16">
        <v>0</v>
      </c>
      <c r="K1297" s="16">
        <v>1</v>
      </c>
      <c r="L1297" s="16">
        <v>0</v>
      </c>
      <c r="M1297" s="16">
        <v>0</v>
      </c>
      <c r="N1297" s="16">
        <v>1</v>
      </c>
      <c r="O1297" s="16">
        <v>4</v>
      </c>
      <c r="P1297" s="13" t="str">
        <f>IFERROR(VLOOKUP($A1297,'Fielding Data'!$A:$H,MATCH(P$1,'Fielding Data'!$A$1:$H$1,0),0),"Other")</f>
        <v>CF</v>
      </c>
      <c r="Q1297" s="13">
        <f>IFERROR(VLOOKUP($A1297,'Fielding Data'!$A:$H,MATCH(Q$1,'Fielding Data'!$A$1:$H$1,0),0),"Other")</f>
        <v>0</v>
      </c>
      <c r="R1297" s="13">
        <f>IFERROR(VLOOKUP($A1297,'Fielding Data'!$A:$H,MATCH(R$1,'Fielding Data'!$A$1:$H$1,0),0),"Other")</f>
        <v>0</v>
      </c>
      <c r="S1297" s="13">
        <f>IFERROR(VLOOKUP($A1297,'Fielding Data'!$A:$H,MATCH(S$1,'Fielding Data'!$A$1:$H$1,0),0),"Other")</f>
        <v>0</v>
      </c>
      <c r="T1297" s="13">
        <f>IFERROR(VLOOKUP($A1297,'Fielding Data'!$A:$H,MATCH(T$1,'Fielding Data'!$A$1:$H$1,0),0),"Other")</f>
        <v>0</v>
      </c>
      <c r="U1297" s="13">
        <f>SUMIFS('Fielding Data'!E:E,'Fielding Data'!$A:$A,'Hitting Data'!$A1297)</f>
        <v>7</v>
      </c>
      <c r="V1297" s="13">
        <f>SUMIFS('Fielding Data'!F:F,'Fielding Data'!$A:$A,'Hitting Data'!$A1297)</f>
        <v>0</v>
      </c>
      <c r="W1297" s="13">
        <f>SUMIFS('Fielding Data'!G:G,'Fielding Data'!$A:$A,'Hitting Data'!$A1297)</f>
        <v>0</v>
      </c>
      <c r="X1297" s="13">
        <f>SUMIFS('Fielding Data'!H:H,'Fielding Data'!$A:$A,'Hitting Data'!$A1297)</f>
        <v>0</v>
      </c>
    </row>
    <row r="1298" spans="1:24" x14ac:dyDescent="0.3">
      <c r="A1298" s="13" t="str">
        <f t="shared" si="20"/>
        <v>cainma012011</v>
      </c>
      <c r="B1298" s="16" t="s">
        <v>524</v>
      </c>
      <c r="C1298" s="16">
        <v>2011</v>
      </c>
      <c r="D1298" s="16">
        <v>35</v>
      </c>
      <c r="E1298" s="16">
        <v>66</v>
      </c>
      <c r="F1298" s="16">
        <v>5</v>
      </c>
      <c r="G1298" s="16">
        <v>9</v>
      </c>
      <c r="H1298" s="16">
        <v>1</v>
      </c>
      <c r="I1298" s="16">
        <v>0</v>
      </c>
      <c r="J1298" s="16">
        <v>1</v>
      </c>
      <c r="K1298" s="16">
        <v>6</v>
      </c>
      <c r="L1298" s="16">
        <v>0</v>
      </c>
      <c r="M1298" s="16">
        <v>0</v>
      </c>
      <c r="N1298" s="16">
        <v>3</v>
      </c>
      <c r="O1298" s="16">
        <v>30</v>
      </c>
      <c r="P1298" s="13" t="str">
        <f>IFERROR(VLOOKUP($A1298,'Fielding Data'!$A:$H,MATCH(P$1,'Fielding Data'!$A$1:$H$1,0),0),"Other")</f>
        <v>P</v>
      </c>
      <c r="Q1298" s="13">
        <f>IFERROR(VLOOKUP($A1298,'Fielding Data'!$A:$H,MATCH(Q$1,'Fielding Data'!$A$1:$H$1,0),0),"Other")</f>
        <v>14</v>
      </c>
      <c r="R1298" s="13">
        <f>IFERROR(VLOOKUP($A1298,'Fielding Data'!$A:$H,MATCH(R$1,'Fielding Data'!$A$1:$H$1,0),0),"Other")</f>
        <v>23</v>
      </c>
      <c r="S1298" s="13">
        <f>IFERROR(VLOOKUP($A1298,'Fielding Data'!$A:$H,MATCH(S$1,'Fielding Data'!$A$1:$H$1,0),0),"Other")</f>
        <v>3</v>
      </c>
      <c r="T1298" s="13">
        <f>IFERROR(VLOOKUP($A1298,'Fielding Data'!$A:$H,MATCH(T$1,'Fielding Data'!$A$1:$H$1,0),0),"Other")</f>
        <v>0</v>
      </c>
      <c r="U1298" s="13">
        <f>SUMIFS('Fielding Data'!E:E,'Fielding Data'!$A:$A,'Hitting Data'!$A1298)</f>
        <v>14</v>
      </c>
      <c r="V1298" s="13">
        <f>SUMIFS('Fielding Data'!F:F,'Fielding Data'!$A:$A,'Hitting Data'!$A1298)</f>
        <v>23</v>
      </c>
      <c r="W1298" s="13">
        <f>SUMIFS('Fielding Data'!G:G,'Fielding Data'!$A:$A,'Hitting Data'!$A1298)</f>
        <v>3</v>
      </c>
      <c r="X1298" s="13">
        <f>SUMIFS('Fielding Data'!H:H,'Fielding Data'!$A:$A,'Hitting Data'!$A1298)</f>
        <v>0</v>
      </c>
    </row>
    <row r="1299" spans="1:24" x14ac:dyDescent="0.3">
      <c r="A1299" s="13" t="str">
        <f t="shared" si="20"/>
        <v>cairomi012011</v>
      </c>
      <c r="B1299" s="16" t="s">
        <v>70</v>
      </c>
      <c r="C1299" s="16">
        <v>2011</v>
      </c>
      <c r="D1299" s="16">
        <v>102</v>
      </c>
      <c r="E1299" s="16">
        <v>245</v>
      </c>
      <c r="F1299" s="16">
        <v>33</v>
      </c>
      <c r="G1299" s="16">
        <v>65</v>
      </c>
      <c r="H1299" s="16">
        <v>8</v>
      </c>
      <c r="I1299" s="16">
        <v>2</v>
      </c>
      <c r="J1299" s="16">
        <v>8</v>
      </c>
      <c r="K1299" s="16">
        <v>33</v>
      </c>
      <c r="L1299" s="16">
        <v>3</v>
      </c>
      <c r="M1299" s="16">
        <v>4</v>
      </c>
      <c r="N1299" s="16">
        <v>18</v>
      </c>
      <c r="O1299" s="16">
        <v>36</v>
      </c>
      <c r="P1299" s="13" t="str">
        <f>IFERROR(VLOOKUP($A1299,'Fielding Data'!$A:$H,MATCH(P$1,'Fielding Data'!$A$1:$H$1,0),0),"Other")</f>
        <v>1B</v>
      </c>
      <c r="Q1299" s="13">
        <f>IFERROR(VLOOKUP($A1299,'Fielding Data'!$A:$H,MATCH(Q$1,'Fielding Data'!$A$1:$H$1,0),0),"Other")</f>
        <v>11</v>
      </c>
      <c r="R1299" s="13">
        <f>IFERROR(VLOOKUP($A1299,'Fielding Data'!$A:$H,MATCH(R$1,'Fielding Data'!$A$1:$H$1,0),0),"Other")</f>
        <v>0</v>
      </c>
      <c r="S1299" s="13">
        <f>IFERROR(VLOOKUP($A1299,'Fielding Data'!$A:$H,MATCH(S$1,'Fielding Data'!$A$1:$H$1,0),0),"Other")</f>
        <v>0</v>
      </c>
      <c r="T1299" s="13">
        <f>IFERROR(VLOOKUP($A1299,'Fielding Data'!$A:$H,MATCH(T$1,'Fielding Data'!$A$1:$H$1,0),0),"Other")</f>
        <v>0</v>
      </c>
      <c r="U1299" s="13">
        <f>SUMIFS('Fielding Data'!E:E,'Fielding Data'!$A:$A,'Hitting Data'!$A1299)</f>
        <v>52</v>
      </c>
      <c r="V1299" s="13">
        <f>SUMIFS('Fielding Data'!F:F,'Fielding Data'!$A:$A,'Hitting Data'!$A1299)</f>
        <v>138</v>
      </c>
      <c r="W1299" s="13">
        <f>SUMIFS('Fielding Data'!G:G,'Fielding Data'!$A:$A,'Hitting Data'!$A1299)</f>
        <v>4</v>
      </c>
      <c r="X1299" s="13">
        <f>SUMIFS('Fielding Data'!H:H,'Fielding Data'!$A:$A,'Hitting Data'!$A1299)</f>
        <v>19</v>
      </c>
    </row>
    <row r="1300" spans="1:24" x14ac:dyDescent="0.3">
      <c r="A1300" s="13" t="str">
        <f t="shared" si="20"/>
        <v>callaal012011</v>
      </c>
      <c r="B1300" s="16" t="s">
        <v>634</v>
      </c>
      <c r="C1300" s="16">
        <v>2011</v>
      </c>
      <c r="D1300" s="16">
        <v>141</v>
      </c>
      <c r="E1300" s="16">
        <v>475</v>
      </c>
      <c r="F1300" s="16">
        <v>54</v>
      </c>
      <c r="G1300" s="16">
        <v>137</v>
      </c>
      <c r="H1300" s="16">
        <v>23</v>
      </c>
      <c r="I1300" s="16">
        <v>0</v>
      </c>
      <c r="J1300" s="16">
        <v>6</v>
      </c>
      <c r="K1300" s="16">
        <v>46</v>
      </c>
      <c r="L1300" s="16">
        <v>8</v>
      </c>
      <c r="M1300" s="16">
        <v>1</v>
      </c>
      <c r="N1300" s="16">
        <v>58</v>
      </c>
      <c r="O1300" s="16">
        <v>48</v>
      </c>
      <c r="P1300" s="13" t="str">
        <f>IFERROR(VLOOKUP($A1300,'Fielding Data'!$A:$H,MATCH(P$1,'Fielding Data'!$A$1:$H$1,0),0),"Other")</f>
        <v>3B</v>
      </c>
      <c r="Q1300" s="13">
        <f>IFERROR(VLOOKUP($A1300,'Fielding Data'!$A:$H,MATCH(Q$1,'Fielding Data'!$A$1:$H$1,0),0),"Other")</f>
        <v>95</v>
      </c>
      <c r="R1300" s="13">
        <f>IFERROR(VLOOKUP($A1300,'Fielding Data'!$A:$H,MATCH(R$1,'Fielding Data'!$A$1:$H$1,0),0),"Other")</f>
        <v>255</v>
      </c>
      <c r="S1300" s="13">
        <f>IFERROR(VLOOKUP($A1300,'Fielding Data'!$A:$H,MATCH(S$1,'Fielding Data'!$A$1:$H$1,0),0),"Other")</f>
        <v>15</v>
      </c>
      <c r="T1300" s="13">
        <f>IFERROR(VLOOKUP($A1300,'Fielding Data'!$A:$H,MATCH(T$1,'Fielding Data'!$A$1:$H$1,0),0),"Other")</f>
        <v>27</v>
      </c>
      <c r="U1300" s="13">
        <f>SUMIFS('Fielding Data'!E:E,'Fielding Data'!$A:$A,'Hitting Data'!$A1300)</f>
        <v>95</v>
      </c>
      <c r="V1300" s="13">
        <f>SUMIFS('Fielding Data'!F:F,'Fielding Data'!$A:$A,'Hitting Data'!$A1300)</f>
        <v>255</v>
      </c>
      <c r="W1300" s="13">
        <f>SUMIFS('Fielding Data'!G:G,'Fielding Data'!$A:$A,'Hitting Data'!$A1300)</f>
        <v>15</v>
      </c>
      <c r="X1300" s="13">
        <f>SUMIFS('Fielding Data'!H:H,'Fielding Data'!$A:$A,'Hitting Data'!$A1300)</f>
        <v>27</v>
      </c>
    </row>
    <row r="1301" spans="1:24" x14ac:dyDescent="0.3">
      <c r="A1301" s="13" t="str">
        <f t="shared" si="20"/>
        <v>campato012011</v>
      </c>
      <c r="B1301" s="16" t="s">
        <v>1445</v>
      </c>
      <c r="C1301" s="16">
        <v>2011</v>
      </c>
      <c r="D1301" s="16">
        <v>95</v>
      </c>
      <c r="E1301" s="16">
        <v>143</v>
      </c>
      <c r="F1301" s="16">
        <v>24</v>
      </c>
      <c r="G1301" s="16">
        <v>37</v>
      </c>
      <c r="H1301" s="16">
        <v>3</v>
      </c>
      <c r="I1301" s="16">
        <v>0</v>
      </c>
      <c r="J1301" s="16">
        <v>1</v>
      </c>
      <c r="K1301" s="16">
        <v>6</v>
      </c>
      <c r="L1301" s="16">
        <v>24</v>
      </c>
      <c r="M1301" s="16">
        <v>2</v>
      </c>
      <c r="N1301" s="16">
        <v>8</v>
      </c>
      <c r="O1301" s="16">
        <v>30</v>
      </c>
      <c r="P1301" s="13" t="str">
        <f>IFERROR(VLOOKUP($A1301,'Fielding Data'!$A:$H,MATCH(P$1,'Fielding Data'!$A$1:$H$1,0),0),"Other")</f>
        <v>CF</v>
      </c>
      <c r="Q1301" s="13">
        <f>IFERROR(VLOOKUP($A1301,'Fielding Data'!$A:$H,MATCH(Q$1,'Fielding Data'!$A$1:$H$1,0),0),"Other")</f>
        <v>0</v>
      </c>
      <c r="R1301" s="13">
        <f>IFERROR(VLOOKUP($A1301,'Fielding Data'!$A:$H,MATCH(R$1,'Fielding Data'!$A$1:$H$1,0),0),"Other")</f>
        <v>0</v>
      </c>
      <c r="S1301" s="13">
        <f>IFERROR(VLOOKUP($A1301,'Fielding Data'!$A:$H,MATCH(S$1,'Fielding Data'!$A$1:$H$1,0),0),"Other")</f>
        <v>0</v>
      </c>
      <c r="T1301" s="13">
        <f>IFERROR(VLOOKUP($A1301,'Fielding Data'!$A:$H,MATCH(T$1,'Fielding Data'!$A$1:$H$1,0),0),"Other")</f>
        <v>0</v>
      </c>
      <c r="U1301" s="13">
        <f>SUMIFS('Fielding Data'!E:E,'Fielding Data'!$A:$A,'Hitting Data'!$A1301)</f>
        <v>85</v>
      </c>
      <c r="V1301" s="13">
        <f>SUMIFS('Fielding Data'!F:F,'Fielding Data'!$A:$A,'Hitting Data'!$A1301)</f>
        <v>1</v>
      </c>
      <c r="W1301" s="13">
        <f>SUMIFS('Fielding Data'!G:G,'Fielding Data'!$A:$A,'Hitting Data'!$A1301)</f>
        <v>1</v>
      </c>
      <c r="X1301" s="13">
        <f>SUMIFS('Fielding Data'!H:H,'Fielding Data'!$A:$A,'Hitting Data'!$A1301)</f>
        <v>0</v>
      </c>
    </row>
    <row r="1302" spans="1:24" x14ac:dyDescent="0.3">
      <c r="A1302" s="13" t="str">
        <f t="shared" si="20"/>
        <v>campsh012011</v>
      </c>
      <c r="B1302" s="16" t="s">
        <v>430</v>
      </c>
      <c r="C1302" s="16">
        <v>2011</v>
      </c>
      <c r="D1302" s="16">
        <v>67</v>
      </c>
      <c r="E1302" s="16">
        <v>0</v>
      </c>
      <c r="F1302" s="16">
        <v>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3" t="str">
        <f>IFERROR(VLOOKUP($A1302,'Fielding Data'!$A:$H,MATCH(P$1,'Fielding Data'!$A$1:$H$1,0),0),"Other")</f>
        <v>P</v>
      </c>
      <c r="Q1302" s="13">
        <f>IFERROR(VLOOKUP($A1302,'Fielding Data'!$A:$H,MATCH(Q$1,'Fielding Data'!$A$1:$H$1,0),0),"Other")</f>
        <v>6</v>
      </c>
      <c r="R1302" s="13">
        <f>IFERROR(VLOOKUP($A1302,'Fielding Data'!$A:$H,MATCH(R$1,'Fielding Data'!$A$1:$H$1,0),0),"Other")</f>
        <v>17</v>
      </c>
      <c r="S1302" s="13">
        <f>IFERROR(VLOOKUP($A1302,'Fielding Data'!$A:$H,MATCH(S$1,'Fielding Data'!$A$1:$H$1,0),0),"Other")</f>
        <v>1</v>
      </c>
      <c r="T1302" s="13">
        <f>IFERROR(VLOOKUP($A1302,'Fielding Data'!$A:$H,MATCH(T$1,'Fielding Data'!$A$1:$H$1,0),0),"Other")</f>
        <v>2</v>
      </c>
      <c r="U1302" s="13">
        <f>SUMIFS('Fielding Data'!E:E,'Fielding Data'!$A:$A,'Hitting Data'!$A1302)</f>
        <v>6</v>
      </c>
      <c r="V1302" s="13">
        <f>SUMIFS('Fielding Data'!F:F,'Fielding Data'!$A:$A,'Hitting Data'!$A1302)</f>
        <v>17</v>
      </c>
      <c r="W1302" s="13">
        <f>SUMIFS('Fielding Data'!G:G,'Fielding Data'!$A:$A,'Hitting Data'!$A1302)</f>
        <v>1</v>
      </c>
      <c r="X1302" s="13">
        <f>SUMIFS('Fielding Data'!H:H,'Fielding Data'!$A:$A,'Hitting Data'!$A1302)</f>
        <v>2</v>
      </c>
    </row>
    <row r="1303" spans="1:24" x14ac:dyDescent="0.3">
      <c r="A1303" s="13" t="str">
        <f t="shared" si="20"/>
        <v>cancero012011</v>
      </c>
      <c r="B1303" s="16" t="s">
        <v>895</v>
      </c>
      <c r="C1303" s="16">
        <v>2011</v>
      </c>
      <c r="D1303" s="16">
        <v>2</v>
      </c>
      <c r="E1303" s="16">
        <v>6</v>
      </c>
      <c r="F1303" s="16">
        <v>0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1</v>
      </c>
      <c r="O1303" s="16">
        <v>4</v>
      </c>
      <c r="P1303" s="13" t="str">
        <f>IFERROR(VLOOKUP($A1303,'Fielding Data'!$A:$H,MATCH(P$1,'Fielding Data'!$A$1:$H$1,0),0),"Other")</f>
        <v>C</v>
      </c>
      <c r="Q1303" s="13">
        <f>IFERROR(VLOOKUP($A1303,'Fielding Data'!$A:$H,MATCH(Q$1,'Fielding Data'!$A$1:$H$1,0),0),"Other")</f>
        <v>14</v>
      </c>
      <c r="R1303" s="13">
        <f>IFERROR(VLOOKUP($A1303,'Fielding Data'!$A:$H,MATCH(R$1,'Fielding Data'!$A$1:$H$1,0),0),"Other")</f>
        <v>0</v>
      </c>
      <c r="S1303" s="13">
        <f>IFERROR(VLOOKUP($A1303,'Fielding Data'!$A:$H,MATCH(S$1,'Fielding Data'!$A$1:$H$1,0),0),"Other")</f>
        <v>0</v>
      </c>
      <c r="T1303" s="13">
        <f>IFERROR(VLOOKUP($A1303,'Fielding Data'!$A:$H,MATCH(T$1,'Fielding Data'!$A$1:$H$1,0),0),"Other")</f>
        <v>0</v>
      </c>
      <c r="U1303" s="13">
        <f>SUMIFS('Fielding Data'!E:E,'Fielding Data'!$A:$A,'Hitting Data'!$A1303)</f>
        <v>14</v>
      </c>
      <c r="V1303" s="13">
        <f>SUMIFS('Fielding Data'!F:F,'Fielding Data'!$A:$A,'Hitting Data'!$A1303)</f>
        <v>0</v>
      </c>
      <c r="W1303" s="13">
        <f>SUMIFS('Fielding Data'!G:G,'Fielding Data'!$A:$A,'Hitting Data'!$A1303)</f>
        <v>0</v>
      </c>
      <c r="X1303" s="13">
        <f>SUMIFS('Fielding Data'!H:H,'Fielding Data'!$A:$A,'Hitting Data'!$A1303)</f>
        <v>0</v>
      </c>
    </row>
    <row r="1304" spans="1:24" x14ac:dyDescent="0.3">
      <c r="A1304" s="13" t="str">
        <f t="shared" si="20"/>
        <v>canoro012011</v>
      </c>
      <c r="B1304" s="16" t="s">
        <v>525</v>
      </c>
      <c r="C1304" s="16">
        <v>2011</v>
      </c>
      <c r="D1304" s="16">
        <v>159</v>
      </c>
      <c r="E1304" s="16">
        <v>623</v>
      </c>
      <c r="F1304" s="16">
        <v>104</v>
      </c>
      <c r="G1304" s="16">
        <v>188</v>
      </c>
      <c r="H1304" s="16">
        <v>46</v>
      </c>
      <c r="I1304" s="16">
        <v>7</v>
      </c>
      <c r="J1304" s="16">
        <v>28</v>
      </c>
      <c r="K1304" s="16">
        <v>118</v>
      </c>
      <c r="L1304" s="16">
        <v>8</v>
      </c>
      <c r="M1304" s="16">
        <v>2</v>
      </c>
      <c r="N1304" s="16">
        <v>38</v>
      </c>
      <c r="O1304" s="16">
        <v>96</v>
      </c>
      <c r="P1304" s="13" t="str">
        <f>IFERROR(VLOOKUP($A1304,'Fielding Data'!$A:$H,MATCH(P$1,'Fielding Data'!$A$1:$H$1,0),0),"Other")</f>
        <v>2B</v>
      </c>
      <c r="Q1304" s="13">
        <f>IFERROR(VLOOKUP($A1304,'Fielding Data'!$A:$H,MATCH(Q$1,'Fielding Data'!$A$1:$H$1,0),0),"Other")</f>
        <v>323</v>
      </c>
      <c r="R1304" s="13">
        <f>IFERROR(VLOOKUP($A1304,'Fielding Data'!$A:$H,MATCH(R$1,'Fielding Data'!$A$1:$H$1,0),0),"Other")</f>
        <v>444</v>
      </c>
      <c r="S1304" s="13">
        <f>IFERROR(VLOOKUP($A1304,'Fielding Data'!$A:$H,MATCH(S$1,'Fielding Data'!$A$1:$H$1,0),0),"Other")</f>
        <v>10</v>
      </c>
      <c r="T1304" s="13">
        <f>IFERROR(VLOOKUP($A1304,'Fielding Data'!$A:$H,MATCH(T$1,'Fielding Data'!$A$1:$H$1,0),0),"Other")</f>
        <v>97</v>
      </c>
      <c r="U1304" s="13">
        <f>SUMIFS('Fielding Data'!E:E,'Fielding Data'!$A:$A,'Hitting Data'!$A1304)</f>
        <v>323</v>
      </c>
      <c r="V1304" s="13">
        <f>SUMIFS('Fielding Data'!F:F,'Fielding Data'!$A:$A,'Hitting Data'!$A1304)</f>
        <v>444</v>
      </c>
      <c r="W1304" s="13">
        <f>SUMIFS('Fielding Data'!G:G,'Fielding Data'!$A:$A,'Hitting Data'!$A1304)</f>
        <v>10</v>
      </c>
      <c r="X1304" s="13">
        <f>SUMIFS('Fielding Data'!H:H,'Fielding Data'!$A:$A,'Hitting Data'!$A1304)</f>
        <v>97</v>
      </c>
    </row>
    <row r="1305" spans="1:24" x14ac:dyDescent="0.3">
      <c r="A1305" s="13" t="str">
        <f t="shared" si="20"/>
        <v>cantujo012011</v>
      </c>
      <c r="B1305" s="16" t="s">
        <v>431</v>
      </c>
      <c r="C1305" s="16">
        <v>2011</v>
      </c>
      <c r="D1305" s="16">
        <v>57</v>
      </c>
      <c r="E1305" s="16">
        <v>144</v>
      </c>
      <c r="F1305" s="16">
        <v>8</v>
      </c>
      <c r="G1305" s="16">
        <v>28</v>
      </c>
      <c r="H1305" s="16">
        <v>4</v>
      </c>
      <c r="I1305" s="16">
        <v>0</v>
      </c>
      <c r="J1305" s="16">
        <v>3</v>
      </c>
      <c r="K1305" s="16">
        <v>16</v>
      </c>
      <c r="L1305" s="16">
        <v>0</v>
      </c>
      <c r="M1305" s="16">
        <v>0</v>
      </c>
      <c r="N1305" s="16">
        <v>7</v>
      </c>
      <c r="O1305" s="16">
        <v>28</v>
      </c>
      <c r="P1305" s="13" t="str">
        <f>IFERROR(VLOOKUP($A1305,'Fielding Data'!$A:$H,MATCH(P$1,'Fielding Data'!$A$1:$H$1,0),0),"Other")</f>
        <v>1B</v>
      </c>
      <c r="Q1305" s="13">
        <f>IFERROR(VLOOKUP($A1305,'Fielding Data'!$A:$H,MATCH(Q$1,'Fielding Data'!$A$1:$H$1,0),0),"Other")</f>
        <v>198</v>
      </c>
      <c r="R1305" s="13">
        <f>IFERROR(VLOOKUP($A1305,'Fielding Data'!$A:$H,MATCH(R$1,'Fielding Data'!$A$1:$H$1,0),0),"Other")</f>
        <v>8</v>
      </c>
      <c r="S1305" s="13">
        <f>IFERROR(VLOOKUP($A1305,'Fielding Data'!$A:$H,MATCH(S$1,'Fielding Data'!$A$1:$H$1,0),0),"Other")</f>
        <v>2</v>
      </c>
      <c r="T1305" s="13">
        <f>IFERROR(VLOOKUP($A1305,'Fielding Data'!$A:$H,MATCH(T$1,'Fielding Data'!$A$1:$H$1,0),0),"Other")</f>
        <v>10</v>
      </c>
      <c r="U1305" s="13">
        <f>SUMIFS('Fielding Data'!E:E,'Fielding Data'!$A:$A,'Hitting Data'!$A1305)</f>
        <v>203</v>
      </c>
      <c r="V1305" s="13">
        <f>SUMIFS('Fielding Data'!F:F,'Fielding Data'!$A:$A,'Hitting Data'!$A1305)</f>
        <v>22</v>
      </c>
      <c r="W1305" s="13">
        <f>SUMIFS('Fielding Data'!G:G,'Fielding Data'!$A:$A,'Hitting Data'!$A1305)</f>
        <v>3</v>
      </c>
      <c r="X1305" s="13">
        <f>SUMIFS('Fielding Data'!H:H,'Fielding Data'!$A:$A,'Hitting Data'!$A1305)</f>
        <v>11</v>
      </c>
    </row>
    <row r="1306" spans="1:24" x14ac:dyDescent="0.3">
      <c r="A1306" s="13" t="str">
        <f t="shared" si="20"/>
        <v>canzlru012011</v>
      </c>
      <c r="B1306" s="16" t="s">
        <v>1446</v>
      </c>
      <c r="C1306" s="16">
        <v>2011</v>
      </c>
      <c r="D1306" s="16">
        <v>3</v>
      </c>
      <c r="E1306" s="16">
        <v>3</v>
      </c>
      <c r="F1306" s="16">
        <v>0</v>
      </c>
      <c r="G1306" s="16">
        <v>1</v>
      </c>
      <c r="H1306" s="16">
        <v>0</v>
      </c>
      <c r="I1306" s="16">
        <v>0</v>
      </c>
      <c r="J1306" s="16">
        <v>0</v>
      </c>
      <c r="K1306" s="16">
        <v>1</v>
      </c>
      <c r="L1306" s="16">
        <v>0</v>
      </c>
      <c r="M1306" s="16">
        <v>0</v>
      </c>
      <c r="N1306" s="16">
        <v>1</v>
      </c>
      <c r="O1306" s="16">
        <v>1</v>
      </c>
      <c r="P1306" s="13" t="str">
        <f>IFERROR(VLOOKUP($A1306,'Fielding Data'!$A:$H,MATCH(P$1,'Fielding Data'!$A$1:$H$1,0),0),"Other")</f>
        <v>Other</v>
      </c>
      <c r="Q1306" s="13" t="str">
        <f>IFERROR(VLOOKUP($A1306,'Fielding Data'!$A:$H,MATCH(Q$1,'Fielding Data'!$A$1:$H$1,0),0),"Other")</f>
        <v>Other</v>
      </c>
      <c r="R1306" s="13" t="str">
        <f>IFERROR(VLOOKUP($A1306,'Fielding Data'!$A:$H,MATCH(R$1,'Fielding Data'!$A$1:$H$1,0),0),"Other")</f>
        <v>Other</v>
      </c>
      <c r="S1306" s="13" t="str">
        <f>IFERROR(VLOOKUP($A1306,'Fielding Data'!$A:$H,MATCH(S$1,'Fielding Data'!$A$1:$H$1,0),0),"Other")</f>
        <v>Other</v>
      </c>
      <c r="T1306" s="13" t="str">
        <f>IFERROR(VLOOKUP($A1306,'Fielding Data'!$A:$H,MATCH(T$1,'Fielding Data'!$A$1:$H$1,0),0),"Other")</f>
        <v>Other</v>
      </c>
      <c r="U1306" s="13">
        <f>SUMIFS('Fielding Data'!E:E,'Fielding Data'!$A:$A,'Hitting Data'!$A1306)</f>
        <v>0</v>
      </c>
      <c r="V1306" s="13">
        <f>SUMIFS('Fielding Data'!F:F,'Fielding Data'!$A:$A,'Hitting Data'!$A1306)</f>
        <v>0</v>
      </c>
      <c r="W1306" s="13">
        <f>SUMIFS('Fielding Data'!G:G,'Fielding Data'!$A:$A,'Hitting Data'!$A1306)</f>
        <v>0</v>
      </c>
      <c r="X1306" s="13">
        <f>SUMIFS('Fielding Data'!H:H,'Fielding Data'!$A:$A,'Hitting Data'!$A1306)</f>
        <v>0</v>
      </c>
    </row>
    <row r="1307" spans="1:24" x14ac:dyDescent="0.3">
      <c r="A1307" s="13" t="str">
        <f t="shared" si="20"/>
        <v>cappsma012011</v>
      </c>
      <c r="B1307" s="16" t="s">
        <v>526</v>
      </c>
      <c r="C1307" s="16">
        <v>2011</v>
      </c>
      <c r="D1307" s="16">
        <v>69</v>
      </c>
      <c r="E1307" s="16">
        <v>0</v>
      </c>
      <c r="F1307" s="16">
        <v>0</v>
      </c>
      <c r="G1307" s="16">
        <v>0</v>
      </c>
      <c r="H1307" s="16">
        <v>0</v>
      </c>
      <c r="I1307" s="16">
        <v>0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16">
        <v>0</v>
      </c>
      <c r="P1307" s="13" t="str">
        <f>IFERROR(VLOOKUP($A1307,'Fielding Data'!$A:$H,MATCH(P$1,'Fielding Data'!$A$1:$H$1,0),0),"Other")</f>
        <v>P</v>
      </c>
      <c r="Q1307" s="13">
        <f>IFERROR(VLOOKUP($A1307,'Fielding Data'!$A:$H,MATCH(Q$1,'Fielding Data'!$A$1:$H$1,0),0),"Other")</f>
        <v>3</v>
      </c>
      <c r="R1307" s="13">
        <f>IFERROR(VLOOKUP($A1307,'Fielding Data'!$A:$H,MATCH(R$1,'Fielding Data'!$A$1:$H$1,0),0),"Other")</f>
        <v>12</v>
      </c>
      <c r="S1307" s="13">
        <f>IFERROR(VLOOKUP($A1307,'Fielding Data'!$A:$H,MATCH(S$1,'Fielding Data'!$A$1:$H$1,0),0),"Other")</f>
        <v>0</v>
      </c>
      <c r="T1307" s="13">
        <f>IFERROR(VLOOKUP($A1307,'Fielding Data'!$A:$H,MATCH(T$1,'Fielding Data'!$A$1:$H$1,0),0),"Other")</f>
        <v>0</v>
      </c>
      <c r="U1307" s="13">
        <f>SUMIFS('Fielding Data'!E:E,'Fielding Data'!$A:$A,'Hitting Data'!$A1307)</f>
        <v>3</v>
      </c>
      <c r="V1307" s="13">
        <f>SUMIFS('Fielding Data'!F:F,'Fielding Data'!$A:$A,'Hitting Data'!$A1307)</f>
        <v>12</v>
      </c>
      <c r="W1307" s="13">
        <f>SUMIFS('Fielding Data'!G:G,'Fielding Data'!$A:$A,'Hitting Data'!$A1307)</f>
        <v>0</v>
      </c>
      <c r="X1307" s="13">
        <f>SUMIFS('Fielding Data'!H:H,'Fielding Data'!$A:$A,'Hitting Data'!$A1307)</f>
        <v>0</v>
      </c>
    </row>
    <row r="1308" spans="1:24" x14ac:dyDescent="0.3">
      <c r="A1308" s="13" t="str">
        <f t="shared" si="20"/>
        <v>capuach012011</v>
      </c>
      <c r="B1308" s="16" t="s">
        <v>359</v>
      </c>
      <c r="C1308" s="16">
        <v>2011</v>
      </c>
      <c r="D1308" s="16">
        <v>36</v>
      </c>
      <c r="E1308" s="16">
        <v>56</v>
      </c>
      <c r="F1308" s="16">
        <v>2</v>
      </c>
      <c r="G1308" s="16">
        <v>4</v>
      </c>
      <c r="H1308" s="16">
        <v>2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6">
        <v>33</v>
      </c>
      <c r="P1308" s="13" t="str">
        <f>IFERROR(VLOOKUP($A1308,'Fielding Data'!$A:$H,MATCH(P$1,'Fielding Data'!$A$1:$H$1,0),0),"Other")</f>
        <v>P</v>
      </c>
      <c r="Q1308" s="13">
        <f>IFERROR(VLOOKUP($A1308,'Fielding Data'!$A:$H,MATCH(Q$1,'Fielding Data'!$A$1:$H$1,0),0),"Other")</f>
        <v>7</v>
      </c>
      <c r="R1308" s="13">
        <f>IFERROR(VLOOKUP($A1308,'Fielding Data'!$A:$H,MATCH(R$1,'Fielding Data'!$A$1:$H$1,0),0),"Other")</f>
        <v>28</v>
      </c>
      <c r="S1308" s="13">
        <f>IFERROR(VLOOKUP($A1308,'Fielding Data'!$A:$H,MATCH(S$1,'Fielding Data'!$A$1:$H$1,0),0),"Other")</f>
        <v>0</v>
      </c>
      <c r="T1308" s="13">
        <f>IFERROR(VLOOKUP($A1308,'Fielding Data'!$A:$H,MATCH(T$1,'Fielding Data'!$A$1:$H$1,0),0),"Other")</f>
        <v>2</v>
      </c>
      <c r="U1308" s="13">
        <f>SUMIFS('Fielding Data'!E:E,'Fielding Data'!$A:$A,'Hitting Data'!$A1308)</f>
        <v>7</v>
      </c>
      <c r="V1308" s="13">
        <f>SUMIFS('Fielding Data'!F:F,'Fielding Data'!$A:$A,'Hitting Data'!$A1308)</f>
        <v>28</v>
      </c>
      <c r="W1308" s="13">
        <f>SUMIFS('Fielding Data'!G:G,'Fielding Data'!$A:$A,'Hitting Data'!$A1308)</f>
        <v>0</v>
      </c>
      <c r="X1308" s="13">
        <f>SUMIFS('Fielding Data'!H:H,'Fielding Data'!$A:$A,'Hitting Data'!$A1308)</f>
        <v>2</v>
      </c>
    </row>
    <row r="1309" spans="1:24" x14ac:dyDescent="0.3">
      <c r="A1309" s="13" t="str">
        <f t="shared" si="20"/>
        <v>carigan012011</v>
      </c>
      <c r="B1309" s="16" t="s">
        <v>1447</v>
      </c>
      <c r="C1309" s="16">
        <v>2011</v>
      </c>
      <c r="D1309" s="16">
        <v>6</v>
      </c>
      <c r="E1309" s="16">
        <v>0</v>
      </c>
      <c r="F1309" s="16">
        <v>0</v>
      </c>
      <c r="G1309" s="16">
        <v>0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16">
        <v>0</v>
      </c>
      <c r="P1309" s="13" t="str">
        <f>IFERROR(VLOOKUP($A1309,'Fielding Data'!$A:$H,MATCH(P$1,'Fielding Data'!$A$1:$H$1,0),0),"Other")</f>
        <v>P</v>
      </c>
      <c r="Q1309" s="13">
        <f>IFERROR(VLOOKUP($A1309,'Fielding Data'!$A:$H,MATCH(Q$1,'Fielding Data'!$A$1:$H$1,0),0),"Other")</f>
        <v>0</v>
      </c>
      <c r="R1309" s="13">
        <f>IFERROR(VLOOKUP($A1309,'Fielding Data'!$A:$H,MATCH(R$1,'Fielding Data'!$A$1:$H$1,0),0),"Other")</f>
        <v>1</v>
      </c>
      <c r="S1309" s="13">
        <f>IFERROR(VLOOKUP($A1309,'Fielding Data'!$A:$H,MATCH(S$1,'Fielding Data'!$A$1:$H$1,0),0),"Other")</f>
        <v>0</v>
      </c>
      <c r="T1309" s="13">
        <f>IFERROR(VLOOKUP($A1309,'Fielding Data'!$A:$H,MATCH(T$1,'Fielding Data'!$A$1:$H$1,0),0),"Other")</f>
        <v>0</v>
      </c>
      <c r="U1309" s="13">
        <f>SUMIFS('Fielding Data'!E:E,'Fielding Data'!$A:$A,'Hitting Data'!$A1309)</f>
        <v>0</v>
      </c>
      <c r="V1309" s="13">
        <f>SUMIFS('Fielding Data'!F:F,'Fielding Data'!$A:$A,'Hitting Data'!$A1309)</f>
        <v>1</v>
      </c>
      <c r="W1309" s="13">
        <f>SUMIFS('Fielding Data'!G:G,'Fielding Data'!$A:$A,'Hitting Data'!$A1309)</f>
        <v>0</v>
      </c>
      <c r="X1309" s="13">
        <f>SUMIFS('Fielding Data'!H:H,'Fielding Data'!$A:$A,'Hitting Data'!$A1309)</f>
        <v>0</v>
      </c>
    </row>
    <row r="1310" spans="1:24" x14ac:dyDescent="0.3">
      <c r="A1310" s="13" t="str">
        <f t="shared" si="20"/>
        <v>carlybu012011</v>
      </c>
      <c r="B1310" s="16" t="s">
        <v>72</v>
      </c>
      <c r="C1310" s="16">
        <v>2011</v>
      </c>
      <c r="D1310" s="16">
        <v>8</v>
      </c>
      <c r="E1310" s="16">
        <v>0</v>
      </c>
      <c r="F1310" s="16">
        <v>0</v>
      </c>
      <c r="G1310" s="16">
        <v>0</v>
      </c>
      <c r="H1310" s="16">
        <v>0</v>
      </c>
      <c r="I1310" s="16">
        <v>0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6">
        <v>0</v>
      </c>
      <c r="P1310" s="13" t="str">
        <f>IFERROR(VLOOKUP($A1310,'Fielding Data'!$A:$H,MATCH(P$1,'Fielding Data'!$A$1:$H$1,0),0),"Other")</f>
        <v>P</v>
      </c>
      <c r="Q1310" s="13">
        <f>IFERROR(VLOOKUP($A1310,'Fielding Data'!$A:$H,MATCH(Q$1,'Fielding Data'!$A$1:$H$1,0),0),"Other")</f>
        <v>1</v>
      </c>
      <c r="R1310" s="13">
        <f>IFERROR(VLOOKUP($A1310,'Fielding Data'!$A:$H,MATCH(R$1,'Fielding Data'!$A$1:$H$1,0),0),"Other")</f>
        <v>0</v>
      </c>
      <c r="S1310" s="13">
        <f>IFERROR(VLOOKUP($A1310,'Fielding Data'!$A:$H,MATCH(S$1,'Fielding Data'!$A$1:$H$1,0),0),"Other")</f>
        <v>0</v>
      </c>
      <c r="T1310" s="13">
        <f>IFERROR(VLOOKUP($A1310,'Fielding Data'!$A:$H,MATCH(T$1,'Fielding Data'!$A$1:$H$1,0),0),"Other")</f>
        <v>0</v>
      </c>
      <c r="U1310" s="13">
        <f>SUMIFS('Fielding Data'!E:E,'Fielding Data'!$A:$A,'Hitting Data'!$A1310)</f>
        <v>1</v>
      </c>
      <c r="V1310" s="13">
        <f>SUMIFS('Fielding Data'!F:F,'Fielding Data'!$A:$A,'Hitting Data'!$A1310)</f>
        <v>0</v>
      </c>
      <c r="W1310" s="13">
        <f>SUMIFS('Fielding Data'!G:G,'Fielding Data'!$A:$A,'Hitting Data'!$A1310)</f>
        <v>0</v>
      </c>
      <c r="X1310" s="13">
        <f>SUMIFS('Fielding Data'!H:H,'Fielding Data'!$A:$A,'Hitting Data'!$A1310)</f>
        <v>0</v>
      </c>
    </row>
    <row r="1311" spans="1:24" x14ac:dyDescent="0.3">
      <c r="A1311" s="13" t="str">
        <f t="shared" si="20"/>
        <v>carmofa012011</v>
      </c>
      <c r="B1311" s="16" t="s">
        <v>635</v>
      </c>
      <c r="C1311" s="16">
        <v>2011</v>
      </c>
      <c r="D1311" s="16">
        <v>32</v>
      </c>
      <c r="E1311" s="16">
        <v>3</v>
      </c>
      <c r="F1311" s="16">
        <v>0</v>
      </c>
      <c r="G1311" s="16">
        <v>0</v>
      </c>
      <c r="H1311" s="16">
        <v>0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16">
        <v>2</v>
      </c>
      <c r="P1311" s="13" t="str">
        <f>IFERROR(VLOOKUP($A1311,'Fielding Data'!$A:$H,MATCH(P$1,'Fielding Data'!$A$1:$H$1,0),0),"Other")</f>
        <v>P</v>
      </c>
      <c r="Q1311" s="13">
        <f>IFERROR(VLOOKUP($A1311,'Fielding Data'!$A:$H,MATCH(Q$1,'Fielding Data'!$A$1:$H$1,0),0),"Other")</f>
        <v>9</v>
      </c>
      <c r="R1311" s="13">
        <f>IFERROR(VLOOKUP($A1311,'Fielding Data'!$A:$H,MATCH(R$1,'Fielding Data'!$A$1:$H$1,0),0),"Other")</f>
        <v>29</v>
      </c>
      <c r="S1311" s="13">
        <f>IFERROR(VLOOKUP($A1311,'Fielding Data'!$A:$H,MATCH(S$1,'Fielding Data'!$A$1:$H$1,0),0),"Other")</f>
        <v>0</v>
      </c>
      <c r="T1311" s="13">
        <f>IFERROR(VLOOKUP($A1311,'Fielding Data'!$A:$H,MATCH(T$1,'Fielding Data'!$A$1:$H$1,0),0),"Other")</f>
        <v>2</v>
      </c>
      <c r="U1311" s="13">
        <f>SUMIFS('Fielding Data'!E:E,'Fielding Data'!$A:$A,'Hitting Data'!$A1311)</f>
        <v>9</v>
      </c>
      <c r="V1311" s="13">
        <f>SUMIFS('Fielding Data'!F:F,'Fielding Data'!$A:$A,'Hitting Data'!$A1311)</f>
        <v>29</v>
      </c>
      <c r="W1311" s="13">
        <f>SUMIFS('Fielding Data'!G:G,'Fielding Data'!$A:$A,'Hitting Data'!$A1311)</f>
        <v>0</v>
      </c>
      <c r="X1311" s="13">
        <f>SUMIFS('Fielding Data'!H:H,'Fielding Data'!$A:$A,'Hitting Data'!$A1311)</f>
        <v>2</v>
      </c>
    </row>
    <row r="1312" spans="1:24" x14ac:dyDescent="0.3">
      <c r="A1312" s="13" t="str">
        <f t="shared" si="20"/>
        <v>carpech012011</v>
      </c>
      <c r="B1312" s="16" t="s">
        <v>73</v>
      </c>
      <c r="C1312" s="16">
        <v>2011</v>
      </c>
      <c r="D1312" s="16">
        <v>34</v>
      </c>
      <c r="E1312" s="16">
        <v>71</v>
      </c>
      <c r="F1312" s="16">
        <v>2</v>
      </c>
      <c r="G1312" s="16">
        <v>11</v>
      </c>
      <c r="H1312" s="16">
        <v>3</v>
      </c>
      <c r="I1312" s="16">
        <v>0</v>
      </c>
      <c r="J1312" s="16">
        <v>0</v>
      </c>
      <c r="K1312" s="16">
        <v>5</v>
      </c>
      <c r="L1312" s="16">
        <v>0</v>
      </c>
      <c r="M1312" s="16">
        <v>0</v>
      </c>
      <c r="N1312" s="16">
        <v>2</v>
      </c>
      <c r="O1312" s="16">
        <v>25</v>
      </c>
      <c r="P1312" s="13" t="str">
        <f>IFERROR(VLOOKUP($A1312,'Fielding Data'!$A:$H,MATCH(P$1,'Fielding Data'!$A$1:$H$1,0),0),"Other")</f>
        <v>P</v>
      </c>
      <c r="Q1312" s="13">
        <f>IFERROR(VLOOKUP($A1312,'Fielding Data'!$A:$H,MATCH(Q$1,'Fielding Data'!$A$1:$H$1,0),0),"Other")</f>
        <v>28</v>
      </c>
      <c r="R1312" s="13">
        <f>IFERROR(VLOOKUP($A1312,'Fielding Data'!$A:$H,MATCH(R$1,'Fielding Data'!$A$1:$H$1,0),0),"Other")</f>
        <v>23</v>
      </c>
      <c r="S1312" s="13">
        <f>IFERROR(VLOOKUP($A1312,'Fielding Data'!$A:$H,MATCH(S$1,'Fielding Data'!$A$1:$H$1,0),0),"Other")</f>
        <v>3</v>
      </c>
      <c r="T1312" s="13">
        <f>IFERROR(VLOOKUP($A1312,'Fielding Data'!$A:$H,MATCH(T$1,'Fielding Data'!$A$1:$H$1,0),0),"Other")</f>
        <v>3</v>
      </c>
      <c r="U1312" s="13">
        <f>SUMIFS('Fielding Data'!E:E,'Fielding Data'!$A:$A,'Hitting Data'!$A1312)</f>
        <v>28</v>
      </c>
      <c r="V1312" s="13">
        <f>SUMIFS('Fielding Data'!F:F,'Fielding Data'!$A:$A,'Hitting Data'!$A1312)</f>
        <v>23</v>
      </c>
      <c r="W1312" s="13">
        <f>SUMIFS('Fielding Data'!G:G,'Fielding Data'!$A:$A,'Hitting Data'!$A1312)</f>
        <v>3</v>
      </c>
      <c r="X1312" s="13">
        <f>SUMIFS('Fielding Data'!H:H,'Fielding Data'!$A:$A,'Hitting Data'!$A1312)</f>
        <v>3</v>
      </c>
    </row>
    <row r="1313" spans="1:24" x14ac:dyDescent="0.3">
      <c r="A1313" s="13" t="str">
        <f t="shared" si="20"/>
        <v>carpech022011</v>
      </c>
      <c r="B1313" s="16" t="s">
        <v>1448</v>
      </c>
      <c r="C1313" s="16">
        <v>2011</v>
      </c>
      <c r="D1313" s="16">
        <v>10</v>
      </c>
      <c r="E1313" s="16">
        <v>0</v>
      </c>
      <c r="F1313" s="16">
        <v>0</v>
      </c>
      <c r="G1313" s="16">
        <v>0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3" t="str">
        <f>IFERROR(VLOOKUP($A1313,'Fielding Data'!$A:$H,MATCH(P$1,'Fielding Data'!$A$1:$H$1,0),0),"Other")</f>
        <v>P</v>
      </c>
      <c r="Q1313" s="13">
        <f>IFERROR(VLOOKUP($A1313,'Fielding Data'!$A:$H,MATCH(Q$1,'Fielding Data'!$A$1:$H$1,0),0),"Other")</f>
        <v>1</v>
      </c>
      <c r="R1313" s="13">
        <f>IFERROR(VLOOKUP($A1313,'Fielding Data'!$A:$H,MATCH(R$1,'Fielding Data'!$A$1:$H$1,0),0),"Other")</f>
        <v>1</v>
      </c>
      <c r="S1313" s="13">
        <f>IFERROR(VLOOKUP($A1313,'Fielding Data'!$A:$H,MATCH(S$1,'Fielding Data'!$A$1:$H$1,0),0),"Other")</f>
        <v>1</v>
      </c>
      <c r="T1313" s="13">
        <f>IFERROR(VLOOKUP($A1313,'Fielding Data'!$A:$H,MATCH(T$1,'Fielding Data'!$A$1:$H$1,0),0),"Other")</f>
        <v>0</v>
      </c>
      <c r="U1313" s="13">
        <f>SUMIFS('Fielding Data'!E:E,'Fielding Data'!$A:$A,'Hitting Data'!$A1313)</f>
        <v>1</v>
      </c>
      <c r="V1313" s="13">
        <f>SUMIFS('Fielding Data'!F:F,'Fielding Data'!$A:$A,'Hitting Data'!$A1313)</f>
        <v>1</v>
      </c>
      <c r="W1313" s="13">
        <f>SUMIFS('Fielding Data'!G:G,'Fielding Data'!$A:$A,'Hitting Data'!$A1313)</f>
        <v>1</v>
      </c>
      <c r="X1313" s="13">
        <f>SUMIFS('Fielding Data'!H:H,'Fielding Data'!$A:$A,'Hitting Data'!$A1313)</f>
        <v>0</v>
      </c>
    </row>
    <row r="1314" spans="1:24" x14ac:dyDescent="0.3">
      <c r="A1314" s="13" t="str">
        <f t="shared" si="20"/>
        <v>carpeda012011</v>
      </c>
      <c r="B1314" s="16" t="s">
        <v>1449</v>
      </c>
      <c r="C1314" s="16">
        <v>2011</v>
      </c>
      <c r="D1314" s="16">
        <v>34</v>
      </c>
      <c r="E1314" s="16">
        <v>0</v>
      </c>
      <c r="F1314" s="16">
        <v>0</v>
      </c>
      <c r="G1314" s="16">
        <v>0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3" t="str">
        <f>IFERROR(VLOOKUP($A1314,'Fielding Data'!$A:$H,MATCH(P$1,'Fielding Data'!$A$1:$H$1,0),0),"Other")</f>
        <v>P</v>
      </c>
      <c r="Q1314" s="13">
        <f>IFERROR(VLOOKUP($A1314,'Fielding Data'!$A:$H,MATCH(Q$1,'Fielding Data'!$A$1:$H$1,0),0),"Other")</f>
        <v>3</v>
      </c>
      <c r="R1314" s="13">
        <f>IFERROR(VLOOKUP($A1314,'Fielding Data'!$A:$H,MATCH(R$1,'Fielding Data'!$A$1:$H$1,0),0),"Other")</f>
        <v>5</v>
      </c>
      <c r="S1314" s="13">
        <f>IFERROR(VLOOKUP($A1314,'Fielding Data'!$A:$H,MATCH(S$1,'Fielding Data'!$A$1:$H$1,0),0),"Other")</f>
        <v>0</v>
      </c>
      <c r="T1314" s="13">
        <f>IFERROR(VLOOKUP($A1314,'Fielding Data'!$A:$H,MATCH(T$1,'Fielding Data'!$A$1:$H$1,0),0),"Other")</f>
        <v>1</v>
      </c>
      <c r="U1314" s="13">
        <f>SUMIFS('Fielding Data'!E:E,'Fielding Data'!$A:$A,'Hitting Data'!$A1314)</f>
        <v>3</v>
      </c>
      <c r="V1314" s="13">
        <f>SUMIFS('Fielding Data'!F:F,'Fielding Data'!$A:$A,'Hitting Data'!$A1314)</f>
        <v>5</v>
      </c>
      <c r="W1314" s="13">
        <f>SUMIFS('Fielding Data'!G:G,'Fielding Data'!$A:$A,'Hitting Data'!$A1314)</f>
        <v>0</v>
      </c>
      <c r="X1314" s="13">
        <f>SUMIFS('Fielding Data'!H:H,'Fielding Data'!$A:$A,'Hitting Data'!$A1314)</f>
        <v>1</v>
      </c>
    </row>
    <row r="1315" spans="1:24" x14ac:dyDescent="0.3">
      <c r="A1315" s="13" t="str">
        <f t="shared" si="20"/>
        <v>carpema012011</v>
      </c>
      <c r="B1315" s="16" t="s">
        <v>1450</v>
      </c>
      <c r="C1315" s="16">
        <v>2011</v>
      </c>
      <c r="D1315" s="16">
        <v>7</v>
      </c>
      <c r="E1315" s="16">
        <v>15</v>
      </c>
      <c r="F1315" s="16">
        <v>0</v>
      </c>
      <c r="G1315" s="16">
        <v>1</v>
      </c>
      <c r="H1315" s="16">
        <v>1</v>
      </c>
      <c r="I1315" s="16">
        <v>0</v>
      </c>
      <c r="J1315" s="16">
        <v>0</v>
      </c>
      <c r="K1315" s="16">
        <v>0</v>
      </c>
      <c r="L1315" s="16">
        <v>0</v>
      </c>
      <c r="M1315" s="16">
        <v>0</v>
      </c>
      <c r="N1315" s="16">
        <v>4</v>
      </c>
      <c r="O1315" s="16">
        <v>4</v>
      </c>
      <c r="P1315" s="13" t="str">
        <f>IFERROR(VLOOKUP($A1315,'Fielding Data'!$A:$H,MATCH(P$1,'Fielding Data'!$A$1:$H$1,0),0),"Other")</f>
        <v>3B</v>
      </c>
      <c r="Q1315" s="13">
        <f>IFERROR(VLOOKUP($A1315,'Fielding Data'!$A:$H,MATCH(Q$1,'Fielding Data'!$A$1:$H$1,0),0),"Other")</f>
        <v>1</v>
      </c>
      <c r="R1315" s="13">
        <f>IFERROR(VLOOKUP($A1315,'Fielding Data'!$A:$H,MATCH(R$1,'Fielding Data'!$A$1:$H$1,0),0),"Other")</f>
        <v>12</v>
      </c>
      <c r="S1315" s="13">
        <f>IFERROR(VLOOKUP($A1315,'Fielding Data'!$A:$H,MATCH(S$1,'Fielding Data'!$A$1:$H$1,0),0),"Other")</f>
        <v>0</v>
      </c>
      <c r="T1315" s="13">
        <f>IFERROR(VLOOKUP($A1315,'Fielding Data'!$A:$H,MATCH(T$1,'Fielding Data'!$A$1:$H$1,0),0),"Other")</f>
        <v>0</v>
      </c>
      <c r="U1315" s="13">
        <f>SUMIFS('Fielding Data'!E:E,'Fielding Data'!$A:$A,'Hitting Data'!$A1315)</f>
        <v>1</v>
      </c>
      <c r="V1315" s="13">
        <f>SUMIFS('Fielding Data'!F:F,'Fielding Data'!$A:$A,'Hitting Data'!$A1315)</f>
        <v>12</v>
      </c>
      <c r="W1315" s="13">
        <f>SUMIFS('Fielding Data'!G:G,'Fielding Data'!$A:$A,'Hitting Data'!$A1315)</f>
        <v>0</v>
      </c>
      <c r="X1315" s="13">
        <f>SUMIFS('Fielding Data'!H:H,'Fielding Data'!$A:$A,'Hitting Data'!$A1315)</f>
        <v>0</v>
      </c>
    </row>
    <row r="1316" spans="1:24" x14ac:dyDescent="0.3">
      <c r="A1316" s="13" t="str">
        <f t="shared" si="20"/>
        <v>carpmi012011</v>
      </c>
      <c r="B1316" s="16" t="s">
        <v>1063</v>
      </c>
      <c r="C1316" s="16">
        <v>2011</v>
      </c>
      <c r="D1316" s="16">
        <v>79</v>
      </c>
      <c r="E1316" s="16">
        <v>290</v>
      </c>
      <c r="F1316" s="16">
        <v>27</v>
      </c>
      <c r="G1316" s="16">
        <v>80</v>
      </c>
      <c r="H1316" s="16">
        <v>17</v>
      </c>
      <c r="I1316" s="16">
        <v>1</v>
      </c>
      <c r="J1316" s="16">
        <v>12</v>
      </c>
      <c r="K1316" s="16">
        <v>46</v>
      </c>
      <c r="L1316" s="16">
        <v>0</v>
      </c>
      <c r="M1316" s="16">
        <v>2</v>
      </c>
      <c r="N1316" s="16">
        <v>19</v>
      </c>
      <c r="O1316" s="16">
        <v>81</v>
      </c>
      <c r="P1316" s="13" t="str">
        <f>IFERROR(VLOOKUP($A1316,'Fielding Data'!$A:$H,MATCH(P$1,'Fielding Data'!$A$1:$H$1,0),0),"Other")</f>
        <v>1B</v>
      </c>
      <c r="Q1316" s="13">
        <f>IFERROR(VLOOKUP($A1316,'Fielding Data'!$A:$H,MATCH(Q$1,'Fielding Data'!$A$1:$H$1,0),0),"Other")</f>
        <v>253</v>
      </c>
      <c r="R1316" s="13">
        <f>IFERROR(VLOOKUP($A1316,'Fielding Data'!$A:$H,MATCH(R$1,'Fielding Data'!$A$1:$H$1,0),0),"Other")</f>
        <v>14</v>
      </c>
      <c r="S1316" s="13">
        <f>IFERROR(VLOOKUP($A1316,'Fielding Data'!$A:$H,MATCH(S$1,'Fielding Data'!$A$1:$H$1,0),0),"Other")</f>
        <v>2</v>
      </c>
      <c r="T1316" s="13">
        <f>IFERROR(VLOOKUP($A1316,'Fielding Data'!$A:$H,MATCH(T$1,'Fielding Data'!$A$1:$H$1,0),0),"Other")</f>
        <v>27</v>
      </c>
      <c r="U1316" s="13">
        <f>SUMIFS('Fielding Data'!E:E,'Fielding Data'!$A:$A,'Hitting Data'!$A1316)</f>
        <v>302</v>
      </c>
      <c r="V1316" s="13">
        <f>SUMIFS('Fielding Data'!F:F,'Fielding Data'!$A:$A,'Hitting Data'!$A1316)</f>
        <v>16</v>
      </c>
      <c r="W1316" s="13">
        <f>SUMIFS('Fielding Data'!G:G,'Fielding Data'!$A:$A,'Hitting Data'!$A1316)</f>
        <v>6</v>
      </c>
      <c r="X1316" s="13">
        <f>SUMIFS('Fielding Data'!H:H,'Fielding Data'!$A:$A,'Hitting Data'!$A1316)</f>
        <v>27</v>
      </c>
    </row>
    <row r="1317" spans="1:24" x14ac:dyDescent="0.3">
      <c r="A1317" s="13" t="str">
        <f t="shared" si="20"/>
        <v>carraca012011</v>
      </c>
      <c r="B1317" s="16" t="s">
        <v>1064</v>
      </c>
      <c r="C1317" s="16">
        <v>2011</v>
      </c>
      <c r="D1317" s="16">
        <v>21</v>
      </c>
      <c r="E1317" s="16">
        <v>5</v>
      </c>
      <c r="F1317" s="16">
        <v>0</v>
      </c>
      <c r="G1317" s="16">
        <v>0</v>
      </c>
      <c r="H1317" s="16">
        <v>0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16">
        <v>3</v>
      </c>
      <c r="P1317" s="13" t="str">
        <f>IFERROR(VLOOKUP($A1317,'Fielding Data'!$A:$H,MATCH(P$1,'Fielding Data'!$A$1:$H$1,0),0),"Other")</f>
        <v>P</v>
      </c>
      <c r="Q1317" s="13">
        <f>IFERROR(VLOOKUP($A1317,'Fielding Data'!$A:$H,MATCH(Q$1,'Fielding Data'!$A$1:$H$1,0),0),"Other")</f>
        <v>4</v>
      </c>
      <c r="R1317" s="13">
        <f>IFERROR(VLOOKUP($A1317,'Fielding Data'!$A:$H,MATCH(R$1,'Fielding Data'!$A$1:$H$1,0),0),"Other")</f>
        <v>15</v>
      </c>
      <c r="S1317" s="13">
        <f>IFERROR(VLOOKUP($A1317,'Fielding Data'!$A:$H,MATCH(S$1,'Fielding Data'!$A$1:$H$1,0),0),"Other")</f>
        <v>0</v>
      </c>
      <c r="T1317" s="13">
        <f>IFERROR(VLOOKUP($A1317,'Fielding Data'!$A:$H,MATCH(T$1,'Fielding Data'!$A$1:$H$1,0),0),"Other")</f>
        <v>0</v>
      </c>
      <c r="U1317" s="13">
        <f>SUMIFS('Fielding Data'!E:E,'Fielding Data'!$A:$A,'Hitting Data'!$A1317)</f>
        <v>4</v>
      </c>
      <c r="V1317" s="13">
        <f>SUMIFS('Fielding Data'!F:F,'Fielding Data'!$A:$A,'Hitting Data'!$A1317)</f>
        <v>15</v>
      </c>
      <c r="W1317" s="13">
        <f>SUMIFS('Fielding Data'!G:G,'Fielding Data'!$A:$A,'Hitting Data'!$A1317)</f>
        <v>0</v>
      </c>
      <c r="X1317" s="13">
        <f>SUMIFS('Fielding Data'!H:H,'Fielding Data'!$A:$A,'Hitting Data'!$A1317)</f>
        <v>0</v>
      </c>
    </row>
    <row r="1318" spans="1:24" x14ac:dyDescent="0.3">
      <c r="A1318" s="13" t="str">
        <f t="shared" si="20"/>
        <v>carradj012011</v>
      </c>
      <c r="B1318" s="16" t="s">
        <v>360</v>
      </c>
      <c r="C1318" s="16">
        <v>2011</v>
      </c>
      <c r="D1318" s="16">
        <v>42</v>
      </c>
      <c r="E1318" s="16">
        <v>0</v>
      </c>
      <c r="F1318" s="16">
        <v>0</v>
      </c>
      <c r="G1318" s="16">
        <v>0</v>
      </c>
      <c r="H1318" s="16">
        <v>0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3" t="str">
        <f>IFERROR(VLOOKUP($A1318,'Fielding Data'!$A:$H,MATCH(P$1,'Fielding Data'!$A$1:$H$1,0),0),"Other")</f>
        <v>P</v>
      </c>
      <c r="Q1318" s="13">
        <f>IFERROR(VLOOKUP($A1318,'Fielding Data'!$A:$H,MATCH(Q$1,'Fielding Data'!$A$1:$H$1,0),0),"Other")</f>
        <v>3</v>
      </c>
      <c r="R1318" s="13">
        <f>IFERROR(VLOOKUP($A1318,'Fielding Data'!$A:$H,MATCH(R$1,'Fielding Data'!$A$1:$H$1,0),0),"Other")</f>
        <v>5</v>
      </c>
      <c r="S1318" s="13">
        <f>IFERROR(VLOOKUP($A1318,'Fielding Data'!$A:$H,MATCH(S$1,'Fielding Data'!$A$1:$H$1,0),0),"Other")</f>
        <v>1</v>
      </c>
      <c r="T1318" s="13">
        <f>IFERROR(VLOOKUP($A1318,'Fielding Data'!$A:$H,MATCH(T$1,'Fielding Data'!$A$1:$H$1,0),0),"Other")</f>
        <v>0</v>
      </c>
      <c r="U1318" s="13">
        <f>SUMIFS('Fielding Data'!E:E,'Fielding Data'!$A:$A,'Hitting Data'!$A1318)</f>
        <v>3</v>
      </c>
      <c r="V1318" s="13">
        <f>SUMIFS('Fielding Data'!F:F,'Fielding Data'!$A:$A,'Hitting Data'!$A1318)</f>
        <v>5</v>
      </c>
      <c r="W1318" s="13">
        <f>SUMIFS('Fielding Data'!G:G,'Fielding Data'!$A:$A,'Hitting Data'!$A1318)</f>
        <v>1</v>
      </c>
      <c r="X1318" s="13">
        <f>SUMIFS('Fielding Data'!H:H,'Fielding Data'!$A:$A,'Hitting Data'!$A1318)</f>
        <v>0</v>
      </c>
    </row>
    <row r="1319" spans="1:24" x14ac:dyDescent="0.3">
      <c r="A1319" s="13" t="str">
        <f t="shared" si="20"/>
        <v>carreez012011</v>
      </c>
      <c r="B1319" s="16" t="s">
        <v>1451</v>
      </c>
      <c r="C1319" s="16">
        <v>2011</v>
      </c>
      <c r="D1319" s="16">
        <v>68</v>
      </c>
      <c r="E1319" s="16">
        <v>202</v>
      </c>
      <c r="F1319" s="16">
        <v>27</v>
      </c>
      <c r="G1319" s="16">
        <v>49</v>
      </c>
      <c r="H1319" s="16">
        <v>8</v>
      </c>
      <c r="I1319" s="16">
        <v>3</v>
      </c>
      <c r="J1319" s="16">
        <v>0</v>
      </c>
      <c r="K1319" s="16">
        <v>14</v>
      </c>
      <c r="L1319" s="16">
        <v>10</v>
      </c>
      <c r="M1319" s="16">
        <v>5</v>
      </c>
      <c r="N1319" s="16">
        <v>16</v>
      </c>
      <c r="O1319" s="16">
        <v>35</v>
      </c>
      <c r="P1319" s="13" t="str">
        <f>IFERROR(VLOOKUP($A1319,'Fielding Data'!$A:$H,MATCH(P$1,'Fielding Data'!$A$1:$H$1,0),0),"Other")</f>
        <v>CF</v>
      </c>
      <c r="Q1319" s="13">
        <f>IFERROR(VLOOKUP($A1319,'Fielding Data'!$A:$H,MATCH(Q$1,'Fielding Data'!$A$1:$H$1,0),0),"Other")</f>
        <v>0</v>
      </c>
      <c r="R1319" s="13">
        <f>IFERROR(VLOOKUP($A1319,'Fielding Data'!$A:$H,MATCH(R$1,'Fielding Data'!$A$1:$H$1,0),0),"Other")</f>
        <v>0</v>
      </c>
      <c r="S1319" s="13">
        <f>IFERROR(VLOOKUP($A1319,'Fielding Data'!$A:$H,MATCH(S$1,'Fielding Data'!$A$1:$H$1,0),0),"Other")</f>
        <v>0</v>
      </c>
      <c r="T1319" s="13">
        <f>IFERROR(VLOOKUP($A1319,'Fielding Data'!$A:$H,MATCH(T$1,'Fielding Data'!$A$1:$H$1,0),0),"Other")</f>
        <v>0</v>
      </c>
      <c r="U1319" s="13">
        <f>SUMIFS('Fielding Data'!E:E,'Fielding Data'!$A:$A,'Hitting Data'!$A1319)</f>
        <v>128</v>
      </c>
      <c r="V1319" s="13">
        <f>SUMIFS('Fielding Data'!F:F,'Fielding Data'!$A:$A,'Hitting Data'!$A1319)</f>
        <v>2</v>
      </c>
      <c r="W1319" s="13">
        <f>SUMIFS('Fielding Data'!G:G,'Fielding Data'!$A:$A,'Hitting Data'!$A1319)</f>
        <v>4</v>
      </c>
      <c r="X1319" s="13">
        <f>SUMIFS('Fielding Data'!H:H,'Fielding Data'!$A:$A,'Hitting Data'!$A1319)</f>
        <v>0</v>
      </c>
    </row>
    <row r="1320" spans="1:24" x14ac:dyDescent="0.3">
      <c r="A1320" s="13" t="str">
        <f t="shared" si="20"/>
        <v>carrejo012011</v>
      </c>
      <c r="B1320" s="16" t="s">
        <v>1452</v>
      </c>
      <c r="C1320" s="16">
        <v>2011</v>
      </c>
      <c r="D1320" s="16">
        <v>11</v>
      </c>
      <c r="E1320" s="16">
        <v>0</v>
      </c>
      <c r="F1320" s="16">
        <v>0</v>
      </c>
      <c r="G1320" s="16">
        <v>0</v>
      </c>
      <c r="H1320" s="16">
        <v>0</v>
      </c>
      <c r="I1320" s="16">
        <v>0</v>
      </c>
      <c r="J1320" s="16">
        <v>0</v>
      </c>
      <c r="K1320" s="16">
        <v>0</v>
      </c>
      <c r="L1320" s="16">
        <v>0</v>
      </c>
      <c r="M1320" s="16">
        <v>0</v>
      </c>
      <c r="N1320" s="16">
        <v>0</v>
      </c>
      <c r="O1320" s="16">
        <v>0</v>
      </c>
      <c r="P1320" s="13" t="str">
        <f>IFERROR(VLOOKUP($A1320,'Fielding Data'!$A:$H,MATCH(P$1,'Fielding Data'!$A$1:$H$1,0),0),"Other")</f>
        <v>P</v>
      </c>
      <c r="Q1320" s="13">
        <f>IFERROR(VLOOKUP($A1320,'Fielding Data'!$A:$H,MATCH(Q$1,'Fielding Data'!$A$1:$H$1,0),0),"Other")</f>
        <v>0</v>
      </c>
      <c r="R1320" s="13">
        <f>IFERROR(VLOOKUP($A1320,'Fielding Data'!$A:$H,MATCH(R$1,'Fielding Data'!$A$1:$H$1,0),0),"Other")</f>
        <v>2</v>
      </c>
      <c r="S1320" s="13">
        <f>IFERROR(VLOOKUP($A1320,'Fielding Data'!$A:$H,MATCH(S$1,'Fielding Data'!$A$1:$H$1,0),0),"Other")</f>
        <v>0</v>
      </c>
      <c r="T1320" s="13">
        <f>IFERROR(VLOOKUP($A1320,'Fielding Data'!$A:$H,MATCH(T$1,'Fielding Data'!$A$1:$H$1,0),0),"Other")</f>
        <v>0</v>
      </c>
      <c r="U1320" s="13">
        <f>SUMIFS('Fielding Data'!E:E,'Fielding Data'!$A:$A,'Hitting Data'!$A1320)</f>
        <v>0</v>
      </c>
      <c r="V1320" s="13">
        <f>SUMIFS('Fielding Data'!F:F,'Fielding Data'!$A:$A,'Hitting Data'!$A1320)</f>
        <v>2</v>
      </c>
      <c r="W1320" s="13">
        <f>SUMIFS('Fielding Data'!G:G,'Fielding Data'!$A:$A,'Hitting Data'!$A1320)</f>
        <v>0</v>
      </c>
      <c r="X1320" s="13">
        <f>SUMIFS('Fielding Data'!H:H,'Fielding Data'!$A:$A,'Hitting Data'!$A1320)</f>
        <v>0</v>
      </c>
    </row>
    <row r="1321" spans="1:24" x14ac:dyDescent="0.3">
      <c r="A1321" s="13" t="str">
        <f t="shared" si="20"/>
        <v>carrobr012011</v>
      </c>
      <c r="B1321" s="16" t="s">
        <v>770</v>
      </c>
      <c r="C1321" s="16">
        <v>2011</v>
      </c>
      <c r="D1321" s="16">
        <v>2</v>
      </c>
      <c r="E1321" s="16">
        <v>3</v>
      </c>
      <c r="F1321" s="16">
        <v>0</v>
      </c>
      <c r="G1321" s="16">
        <v>0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0</v>
      </c>
      <c r="O1321" s="16">
        <v>1</v>
      </c>
      <c r="P1321" s="13" t="str">
        <f>IFERROR(VLOOKUP($A1321,'Fielding Data'!$A:$H,MATCH(P$1,'Fielding Data'!$A$1:$H$1,0),0),"Other")</f>
        <v>OF</v>
      </c>
      <c r="Q1321" s="13">
        <f>IFERROR(VLOOKUP($A1321,'Fielding Data'!$A:$H,MATCH(Q$1,'Fielding Data'!$A$1:$H$1,0),0),"Other")</f>
        <v>3</v>
      </c>
      <c r="R1321" s="13">
        <f>IFERROR(VLOOKUP($A1321,'Fielding Data'!$A:$H,MATCH(R$1,'Fielding Data'!$A$1:$H$1,0),0),"Other")</f>
        <v>0</v>
      </c>
      <c r="S1321" s="13">
        <f>IFERROR(VLOOKUP($A1321,'Fielding Data'!$A:$H,MATCH(S$1,'Fielding Data'!$A$1:$H$1,0),0),"Other")</f>
        <v>0</v>
      </c>
      <c r="T1321" s="13">
        <f>IFERROR(VLOOKUP($A1321,'Fielding Data'!$A:$H,MATCH(T$1,'Fielding Data'!$A$1:$H$1,0),0),"Other")</f>
        <v>0</v>
      </c>
      <c r="U1321" s="13">
        <f>SUMIFS('Fielding Data'!E:E,'Fielding Data'!$A:$A,'Hitting Data'!$A1321)</f>
        <v>3</v>
      </c>
      <c r="V1321" s="13">
        <f>SUMIFS('Fielding Data'!F:F,'Fielding Data'!$A:$A,'Hitting Data'!$A1321)</f>
        <v>0</v>
      </c>
      <c r="W1321" s="13">
        <f>SUMIFS('Fielding Data'!G:G,'Fielding Data'!$A:$A,'Hitting Data'!$A1321)</f>
        <v>0</v>
      </c>
      <c r="X1321" s="13">
        <f>SUMIFS('Fielding Data'!H:H,'Fielding Data'!$A:$A,'Hitting Data'!$A1321)</f>
        <v>0</v>
      </c>
    </row>
    <row r="1322" spans="1:24" x14ac:dyDescent="0.3">
      <c r="A1322" s="13" t="str">
        <f t="shared" si="20"/>
        <v>carroja012011</v>
      </c>
      <c r="B1322" s="16" t="s">
        <v>292</v>
      </c>
      <c r="C1322" s="16">
        <v>2011</v>
      </c>
      <c r="D1322" s="16">
        <v>146</v>
      </c>
      <c r="E1322" s="16">
        <v>452</v>
      </c>
      <c r="F1322" s="16">
        <v>52</v>
      </c>
      <c r="G1322" s="16">
        <v>131</v>
      </c>
      <c r="H1322" s="16">
        <v>14</v>
      </c>
      <c r="I1322" s="16">
        <v>6</v>
      </c>
      <c r="J1322" s="16">
        <v>0</v>
      </c>
      <c r="K1322" s="16">
        <v>17</v>
      </c>
      <c r="L1322" s="16">
        <v>10</v>
      </c>
      <c r="M1322" s="16">
        <v>0</v>
      </c>
      <c r="N1322" s="16">
        <v>47</v>
      </c>
      <c r="O1322" s="16">
        <v>58</v>
      </c>
      <c r="P1322" s="13" t="str">
        <f>IFERROR(VLOOKUP($A1322,'Fielding Data'!$A:$H,MATCH(P$1,'Fielding Data'!$A$1:$H$1,0),0),"Other")</f>
        <v>2B</v>
      </c>
      <c r="Q1322" s="13">
        <f>IFERROR(VLOOKUP($A1322,'Fielding Data'!$A:$H,MATCH(Q$1,'Fielding Data'!$A$1:$H$1,0),0),"Other")</f>
        <v>91</v>
      </c>
      <c r="R1322" s="13">
        <f>IFERROR(VLOOKUP($A1322,'Fielding Data'!$A:$H,MATCH(R$1,'Fielding Data'!$A$1:$H$1,0),0),"Other")</f>
        <v>160</v>
      </c>
      <c r="S1322" s="13">
        <f>IFERROR(VLOOKUP($A1322,'Fielding Data'!$A:$H,MATCH(S$1,'Fielding Data'!$A$1:$H$1,0),0),"Other")</f>
        <v>5</v>
      </c>
      <c r="T1322" s="13">
        <f>IFERROR(VLOOKUP($A1322,'Fielding Data'!$A:$H,MATCH(T$1,'Fielding Data'!$A$1:$H$1,0),0),"Other")</f>
        <v>35</v>
      </c>
      <c r="U1322" s="13">
        <f>SUMIFS('Fielding Data'!E:E,'Fielding Data'!$A:$A,'Hitting Data'!$A1322)</f>
        <v>169</v>
      </c>
      <c r="V1322" s="13">
        <f>SUMIFS('Fielding Data'!F:F,'Fielding Data'!$A:$A,'Hitting Data'!$A1322)</f>
        <v>292</v>
      </c>
      <c r="W1322" s="13">
        <f>SUMIFS('Fielding Data'!G:G,'Fielding Data'!$A:$A,'Hitting Data'!$A1322)</f>
        <v>9</v>
      </c>
      <c r="X1322" s="13">
        <f>SUMIFS('Fielding Data'!H:H,'Fielding Data'!$A:$A,'Hitting Data'!$A1322)</f>
        <v>62</v>
      </c>
    </row>
    <row r="1323" spans="1:24" x14ac:dyDescent="0.3">
      <c r="A1323" s="13" t="str">
        <f t="shared" si="20"/>
        <v>cartech022011</v>
      </c>
      <c r="B1323" s="16" t="s">
        <v>1240</v>
      </c>
      <c r="C1323" s="16">
        <v>2011</v>
      </c>
      <c r="D1323" s="16">
        <v>15</v>
      </c>
      <c r="E1323" s="16">
        <v>44</v>
      </c>
      <c r="F1323" s="16">
        <v>2</v>
      </c>
      <c r="G1323" s="16">
        <v>6</v>
      </c>
      <c r="H1323" s="16">
        <v>0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2</v>
      </c>
      <c r="O1323" s="16">
        <v>20</v>
      </c>
      <c r="P1323" s="13" t="str">
        <f>IFERROR(VLOOKUP($A1323,'Fielding Data'!$A:$H,MATCH(P$1,'Fielding Data'!$A$1:$H$1,0),0),"Other")</f>
        <v>1B</v>
      </c>
      <c r="Q1323" s="13">
        <f>IFERROR(VLOOKUP($A1323,'Fielding Data'!$A:$H,MATCH(Q$1,'Fielding Data'!$A$1:$H$1,0),0),"Other")</f>
        <v>64</v>
      </c>
      <c r="R1323" s="13">
        <f>IFERROR(VLOOKUP($A1323,'Fielding Data'!$A:$H,MATCH(R$1,'Fielding Data'!$A$1:$H$1,0),0),"Other")</f>
        <v>4</v>
      </c>
      <c r="S1323" s="13">
        <f>IFERROR(VLOOKUP($A1323,'Fielding Data'!$A:$H,MATCH(S$1,'Fielding Data'!$A$1:$H$1,0),0),"Other")</f>
        <v>1</v>
      </c>
      <c r="T1323" s="13">
        <f>IFERROR(VLOOKUP($A1323,'Fielding Data'!$A:$H,MATCH(T$1,'Fielding Data'!$A$1:$H$1,0),0),"Other")</f>
        <v>5</v>
      </c>
      <c r="U1323" s="13">
        <f>SUMIFS('Fielding Data'!E:E,'Fielding Data'!$A:$A,'Hitting Data'!$A1323)</f>
        <v>64</v>
      </c>
      <c r="V1323" s="13">
        <f>SUMIFS('Fielding Data'!F:F,'Fielding Data'!$A:$A,'Hitting Data'!$A1323)</f>
        <v>4</v>
      </c>
      <c r="W1323" s="13">
        <f>SUMIFS('Fielding Data'!G:G,'Fielding Data'!$A:$A,'Hitting Data'!$A1323)</f>
        <v>1</v>
      </c>
      <c r="X1323" s="13">
        <f>SUMIFS('Fielding Data'!H:H,'Fielding Data'!$A:$A,'Hitting Data'!$A1323)</f>
        <v>5</v>
      </c>
    </row>
    <row r="1324" spans="1:24" x14ac:dyDescent="0.3">
      <c r="A1324" s="13" t="str">
        <f t="shared" si="20"/>
        <v>cashnan012011</v>
      </c>
      <c r="B1324" s="16" t="s">
        <v>1241</v>
      </c>
      <c r="C1324" s="16">
        <v>2011</v>
      </c>
      <c r="D1324" s="16">
        <v>7</v>
      </c>
      <c r="E1324" s="16">
        <v>1</v>
      </c>
      <c r="F1324" s="16">
        <v>0</v>
      </c>
      <c r="G1324" s="16">
        <v>0</v>
      </c>
      <c r="H1324" s="16">
        <v>0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v>1</v>
      </c>
      <c r="P1324" s="13" t="str">
        <f>IFERROR(VLOOKUP($A1324,'Fielding Data'!$A:$H,MATCH(P$1,'Fielding Data'!$A$1:$H$1,0),0),"Other")</f>
        <v>P</v>
      </c>
      <c r="Q1324" s="13">
        <f>IFERROR(VLOOKUP($A1324,'Fielding Data'!$A:$H,MATCH(Q$1,'Fielding Data'!$A$1:$H$1,0),0),"Other")</f>
        <v>0</v>
      </c>
      <c r="R1324" s="13">
        <f>IFERROR(VLOOKUP($A1324,'Fielding Data'!$A:$H,MATCH(R$1,'Fielding Data'!$A$1:$H$1,0),0),"Other")</f>
        <v>1</v>
      </c>
      <c r="S1324" s="13">
        <f>IFERROR(VLOOKUP($A1324,'Fielding Data'!$A:$H,MATCH(S$1,'Fielding Data'!$A$1:$H$1,0),0),"Other")</f>
        <v>0</v>
      </c>
      <c r="T1324" s="13">
        <f>IFERROR(VLOOKUP($A1324,'Fielding Data'!$A:$H,MATCH(T$1,'Fielding Data'!$A$1:$H$1,0),0),"Other")</f>
        <v>0</v>
      </c>
      <c r="U1324" s="13">
        <f>SUMIFS('Fielding Data'!E:E,'Fielding Data'!$A:$A,'Hitting Data'!$A1324)</f>
        <v>0</v>
      </c>
      <c r="V1324" s="13">
        <f>SUMIFS('Fielding Data'!F:F,'Fielding Data'!$A:$A,'Hitting Data'!$A1324)</f>
        <v>1</v>
      </c>
      <c r="W1324" s="13">
        <f>SUMIFS('Fielding Data'!G:G,'Fielding Data'!$A:$A,'Hitting Data'!$A1324)</f>
        <v>0</v>
      </c>
      <c r="X1324" s="13">
        <f>SUMIFS('Fielding Data'!H:H,'Fielding Data'!$A:$A,'Hitting Data'!$A1324)</f>
        <v>0</v>
      </c>
    </row>
    <row r="1325" spans="1:24" x14ac:dyDescent="0.3">
      <c r="A1325" s="13" t="str">
        <f t="shared" si="20"/>
        <v>casilal012011</v>
      </c>
      <c r="B1325" s="16" t="s">
        <v>636</v>
      </c>
      <c r="C1325" s="16">
        <v>2011</v>
      </c>
      <c r="D1325" s="16">
        <v>97</v>
      </c>
      <c r="E1325" s="16">
        <v>323</v>
      </c>
      <c r="F1325" s="16">
        <v>52</v>
      </c>
      <c r="G1325" s="16">
        <v>84</v>
      </c>
      <c r="H1325" s="16">
        <v>21</v>
      </c>
      <c r="I1325" s="16">
        <v>4</v>
      </c>
      <c r="J1325" s="16">
        <v>2</v>
      </c>
      <c r="K1325" s="16">
        <v>21</v>
      </c>
      <c r="L1325" s="16">
        <v>15</v>
      </c>
      <c r="M1325" s="16">
        <v>4</v>
      </c>
      <c r="N1325" s="16">
        <v>28</v>
      </c>
      <c r="O1325" s="16">
        <v>45</v>
      </c>
      <c r="P1325" s="13" t="str">
        <f>IFERROR(VLOOKUP($A1325,'Fielding Data'!$A:$H,MATCH(P$1,'Fielding Data'!$A$1:$H$1,0),0),"Other")</f>
        <v>2B</v>
      </c>
      <c r="Q1325" s="13">
        <f>IFERROR(VLOOKUP($A1325,'Fielding Data'!$A:$H,MATCH(Q$1,'Fielding Data'!$A$1:$H$1,0),0),"Other")</f>
        <v>85</v>
      </c>
      <c r="R1325" s="13">
        <f>IFERROR(VLOOKUP($A1325,'Fielding Data'!$A:$H,MATCH(R$1,'Fielding Data'!$A$1:$H$1,0),0),"Other")</f>
        <v>174</v>
      </c>
      <c r="S1325" s="13">
        <f>IFERROR(VLOOKUP($A1325,'Fielding Data'!$A:$H,MATCH(S$1,'Fielding Data'!$A$1:$H$1,0),0),"Other")</f>
        <v>6</v>
      </c>
      <c r="T1325" s="13">
        <f>IFERROR(VLOOKUP($A1325,'Fielding Data'!$A:$H,MATCH(T$1,'Fielding Data'!$A$1:$H$1,0),0),"Other")</f>
        <v>38</v>
      </c>
      <c r="U1325" s="13">
        <f>SUMIFS('Fielding Data'!E:E,'Fielding Data'!$A:$A,'Hitting Data'!$A1325)</f>
        <v>141</v>
      </c>
      <c r="V1325" s="13">
        <f>SUMIFS('Fielding Data'!F:F,'Fielding Data'!$A:$A,'Hitting Data'!$A1325)</f>
        <v>275</v>
      </c>
      <c r="W1325" s="13">
        <f>SUMIFS('Fielding Data'!G:G,'Fielding Data'!$A:$A,'Hitting Data'!$A1325)</f>
        <v>11</v>
      </c>
      <c r="X1325" s="13">
        <f>SUMIFS('Fielding Data'!H:H,'Fielding Data'!$A:$A,'Hitting Data'!$A1325)</f>
        <v>61</v>
      </c>
    </row>
    <row r="1326" spans="1:24" x14ac:dyDescent="0.3">
      <c r="A1326" s="13" t="str">
        <f t="shared" si="20"/>
        <v>cassebo012011</v>
      </c>
      <c r="B1326" s="16" t="s">
        <v>1242</v>
      </c>
      <c r="C1326" s="16">
        <v>2011</v>
      </c>
      <c r="D1326" s="16">
        <v>30</v>
      </c>
      <c r="E1326" s="16">
        <v>0</v>
      </c>
      <c r="F1326" s="16">
        <v>0</v>
      </c>
      <c r="G1326" s="16">
        <v>0</v>
      </c>
      <c r="H1326" s="16">
        <v>0</v>
      </c>
      <c r="I1326" s="16">
        <v>0</v>
      </c>
      <c r="J1326" s="16">
        <v>0</v>
      </c>
      <c r="K1326" s="16">
        <v>0</v>
      </c>
      <c r="L1326" s="16">
        <v>0</v>
      </c>
      <c r="M1326" s="16">
        <v>0</v>
      </c>
      <c r="N1326" s="16">
        <v>0</v>
      </c>
      <c r="O1326" s="16">
        <v>0</v>
      </c>
      <c r="P1326" s="13" t="str">
        <f>IFERROR(VLOOKUP($A1326,'Fielding Data'!$A:$H,MATCH(P$1,'Fielding Data'!$A$1:$H$1,0),0),"Other")</f>
        <v>P</v>
      </c>
      <c r="Q1326" s="13">
        <f>IFERROR(VLOOKUP($A1326,'Fielding Data'!$A:$H,MATCH(Q$1,'Fielding Data'!$A$1:$H$1,0),0),"Other")</f>
        <v>3</v>
      </c>
      <c r="R1326" s="13">
        <f>IFERROR(VLOOKUP($A1326,'Fielding Data'!$A:$H,MATCH(R$1,'Fielding Data'!$A$1:$H$1,0),0),"Other")</f>
        <v>3</v>
      </c>
      <c r="S1326" s="13">
        <f>IFERROR(VLOOKUP($A1326,'Fielding Data'!$A:$H,MATCH(S$1,'Fielding Data'!$A$1:$H$1,0),0),"Other")</f>
        <v>0</v>
      </c>
      <c r="T1326" s="13">
        <f>IFERROR(VLOOKUP($A1326,'Fielding Data'!$A:$H,MATCH(T$1,'Fielding Data'!$A$1:$H$1,0),0),"Other")</f>
        <v>1</v>
      </c>
      <c r="U1326" s="13">
        <f>SUMIFS('Fielding Data'!E:E,'Fielding Data'!$A:$A,'Hitting Data'!$A1326)</f>
        <v>3</v>
      </c>
      <c r="V1326" s="13">
        <f>SUMIFS('Fielding Data'!F:F,'Fielding Data'!$A:$A,'Hitting Data'!$A1326)</f>
        <v>3</v>
      </c>
      <c r="W1326" s="13">
        <f>SUMIFS('Fielding Data'!G:G,'Fielding Data'!$A:$A,'Hitting Data'!$A1326)</f>
        <v>0</v>
      </c>
      <c r="X1326" s="13">
        <f>SUMIFS('Fielding Data'!H:H,'Fielding Data'!$A:$A,'Hitting Data'!$A1326)</f>
        <v>1</v>
      </c>
    </row>
    <row r="1327" spans="1:24" x14ac:dyDescent="0.3">
      <c r="A1327" s="13" t="str">
        <f t="shared" si="20"/>
        <v>castial022011</v>
      </c>
      <c r="B1327" s="16" t="s">
        <v>900</v>
      </c>
      <c r="C1327" s="16">
        <v>2011</v>
      </c>
      <c r="D1327" s="16">
        <v>17</v>
      </c>
      <c r="E1327" s="16">
        <v>0</v>
      </c>
      <c r="F1327" s="16">
        <v>0</v>
      </c>
      <c r="G1327" s="16">
        <v>0</v>
      </c>
      <c r="H1327" s="16">
        <v>0</v>
      </c>
      <c r="I1327" s="16">
        <v>0</v>
      </c>
      <c r="J1327" s="16">
        <v>0</v>
      </c>
      <c r="K1327" s="16">
        <v>0</v>
      </c>
      <c r="L1327" s="16">
        <v>0</v>
      </c>
      <c r="M1327" s="16">
        <v>0</v>
      </c>
      <c r="N1327" s="16">
        <v>0</v>
      </c>
      <c r="O1327" s="16">
        <v>0</v>
      </c>
      <c r="P1327" s="13" t="str">
        <f>IFERROR(VLOOKUP($A1327,'Fielding Data'!$A:$H,MATCH(P$1,'Fielding Data'!$A$1:$H$1,0),0),"Other")</f>
        <v>P</v>
      </c>
      <c r="Q1327" s="13">
        <f>IFERROR(VLOOKUP($A1327,'Fielding Data'!$A:$H,MATCH(Q$1,'Fielding Data'!$A$1:$H$1,0),0),"Other")</f>
        <v>2</v>
      </c>
      <c r="R1327" s="13">
        <f>IFERROR(VLOOKUP($A1327,'Fielding Data'!$A:$H,MATCH(R$1,'Fielding Data'!$A$1:$H$1,0),0),"Other")</f>
        <v>2</v>
      </c>
      <c r="S1327" s="13">
        <f>IFERROR(VLOOKUP($A1327,'Fielding Data'!$A:$H,MATCH(S$1,'Fielding Data'!$A$1:$H$1,0),0),"Other")</f>
        <v>0</v>
      </c>
      <c r="T1327" s="13">
        <f>IFERROR(VLOOKUP($A1327,'Fielding Data'!$A:$H,MATCH(T$1,'Fielding Data'!$A$1:$H$1,0),0),"Other")</f>
        <v>0</v>
      </c>
      <c r="U1327" s="13">
        <f>SUMIFS('Fielding Data'!E:E,'Fielding Data'!$A:$A,'Hitting Data'!$A1327)</f>
        <v>2</v>
      </c>
      <c r="V1327" s="13">
        <f>SUMIFS('Fielding Data'!F:F,'Fielding Data'!$A:$A,'Hitting Data'!$A1327)</f>
        <v>2</v>
      </c>
      <c r="W1327" s="13">
        <f>SUMIFS('Fielding Data'!G:G,'Fielding Data'!$A:$A,'Hitting Data'!$A1327)</f>
        <v>0</v>
      </c>
      <c r="X1327" s="13">
        <f>SUMIFS('Fielding Data'!H:H,'Fielding Data'!$A:$A,'Hitting Data'!$A1327)</f>
        <v>0</v>
      </c>
    </row>
    <row r="1328" spans="1:24" x14ac:dyDescent="0.3">
      <c r="A1328" s="13" t="str">
        <f t="shared" si="20"/>
        <v>castiwe012011</v>
      </c>
      <c r="B1328" s="16" t="s">
        <v>1243</v>
      </c>
      <c r="C1328" s="16">
        <v>2011</v>
      </c>
      <c r="D1328" s="16">
        <v>4</v>
      </c>
      <c r="E1328" s="16">
        <v>13</v>
      </c>
      <c r="F1328" s="16">
        <v>0</v>
      </c>
      <c r="G1328" s="16">
        <v>2</v>
      </c>
      <c r="H1328" s="16">
        <v>0</v>
      </c>
      <c r="I1328" s="16">
        <v>0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6">
        <v>4</v>
      </c>
      <c r="P1328" s="13" t="str">
        <f>IFERROR(VLOOKUP($A1328,'Fielding Data'!$A:$H,MATCH(P$1,'Fielding Data'!$A$1:$H$1,0),0),"Other")</f>
        <v>C</v>
      </c>
      <c r="Q1328" s="13">
        <f>IFERROR(VLOOKUP($A1328,'Fielding Data'!$A:$H,MATCH(Q$1,'Fielding Data'!$A$1:$H$1,0),0),"Other")</f>
        <v>16</v>
      </c>
      <c r="R1328" s="13">
        <f>IFERROR(VLOOKUP($A1328,'Fielding Data'!$A:$H,MATCH(R$1,'Fielding Data'!$A$1:$H$1,0),0),"Other")</f>
        <v>2</v>
      </c>
      <c r="S1328" s="13">
        <f>IFERROR(VLOOKUP($A1328,'Fielding Data'!$A:$H,MATCH(S$1,'Fielding Data'!$A$1:$H$1,0),0),"Other")</f>
        <v>2</v>
      </c>
      <c r="T1328" s="13">
        <f>IFERROR(VLOOKUP($A1328,'Fielding Data'!$A:$H,MATCH(T$1,'Fielding Data'!$A$1:$H$1,0),0),"Other")</f>
        <v>0</v>
      </c>
      <c r="U1328" s="13">
        <f>SUMIFS('Fielding Data'!E:E,'Fielding Data'!$A:$A,'Hitting Data'!$A1328)</f>
        <v>16</v>
      </c>
      <c r="V1328" s="13">
        <f>SUMIFS('Fielding Data'!F:F,'Fielding Data'!$A:$A,'Hitting Data'!$A1328)</f>
        <v>2</v>
      </c>
      <c r="W1328" s="13">
        <f>SUMIFS('Fielding Data'!G:G,'Fielding Data'!$A:$A,'Hitting Data'!$A1328)</f>
        <v>2</v>
      </c>
      <c r="X1328" s="13">
        <f>SUMIFS('Fielding Data'!H:H,'Fielding Data'!$A:$A,'Hitting Data'!$A1328)</f>
        <v>0</v>
      </c>
    </row>
    <row r="1329" spans="1:24" x14ac:dyDescent="0.3">
      <c r="A1329" s="13" t="str">
        <f t="shared" si="20"/>
        <v>castrju012011</v>
      </c>
      <c r="B1329" s="16" t="s">
        <v>75</v>
      </c>
      <c r="C1329" s="16">
        <v>2011</v>
      </c>
      <c r="D1329" s="16">
        <v>7</v>
      </c>
      <c r="E1329" s="16">
        <v>14</v>
      </c>
      <c r="F1329" s="16">
        <v>2</v>
      </c>
      <c r="G1329" s="16">
        <v>4</v>
      </c>
      <c r="H1329" s="16">
        <v>0</v>
      </c>
      <c r="I1329" s="16">
        <v>0</v>
      </c>
      <c r="J1329" s="16">
        <v>0</v>
      </c>
      <c r="K1329" s="16">
        <v>1</v>
      </c>
      <c r="L1329" s="16">
        <v>0</v>
      </c>
      <c r="M1329" s="16">
        <v>0</v>
      </c>
      <c r="N1329" s="16">
        <v>1</v>
      </c>
      <c r="O1329" s="16">
        <v>4</v>
      </c>
      <c r="P1329" s="13" t="str">
        <f>IFERROR(VLOOKUP($A1329,'Fielding Data'!$A:$H,MATCH(P$1,'Fielding Data'!$A$1:$H$1,0),0),"Other")</f>
        <v>2B</v>
      </c>
      <c r="Q1329" s="13">
        <f>IFERROR(VLOOKUP($A1329,'Fielding Data'!$A:$H,MATCH(Q$1,'Fielding Data'!$A$1:$H$1,0),0),"Other")</f>
        <v>3</v>
      </c>
      <c r="R1329" s="13">
        <f>IFERROR(VLOOKUP($A1329,'Fielding Data'!$A:$H,MATCH(R$1,'Fielding Data'!$A$1:$H$1,0),0),"Other")</f>
        <v>11</v>
      </c>
      <c r="S1329" s="13">
        <f>IFERROR(VLOOKUP($A1329,'Fielding Data'!$A:$H,MATCH(S$1,'Fielding Data'!$A$1:$H$1,0),0),"Other")</f>
        <v>0</v>
      </c>
      <c r="T1329" s="13">
        <f>IFERROR(VLOOKUP($A1329,'Fielding Data'!$A:$H,MATCH(T$1,'Fielding Data'!$A$1:$H$1,0),0),"Other")</f>
        <v>1</v>
      </c>
      <c r="U1329" s="13">
        <f>SUMIFS('Fielding Data'!E:E,'Fielding Data'!$A:$A,'Hitting Data'!$A1329)</f>
        <v>4</v>
      </c>
      <c r="V1329" s="13">
        <f>SUMIFS('Fielding Data'!F:F,'Fielding Data'!$A:$A,'Hitting Data'!$A1329)</f>
        <v>13</v>
      </c>
      <c r="W1329" s="13">
        <f>SUMIFS('Fielding Data'!G:G,'Fielding Data'!$A:$A,'Hitting Data'!$A1329)</f>
        <v>0</v>
      </c>
      <c r="X1329" s="13">
        <f>SUMIFS('Fielding Data'!H:H,'Fielding Data'!$A:$A,'Hitting Data'!$A1329)</f>
        <v>1</v>
      </c>
    </row>
    <row r="1330" spans="1:24" x14ac:dyDescent="0.3">
      <c r="A1330" s="13" t="str">
        <f t="shared" si="20"/>
        <v>castrra012011</v>
      </c>
      <c r="B1330" s="16" t="s">
        <v>76</v>
      </c>
      <c r="C1330" s="16">
        <v>2011</v>
      </c>
      <c r="D1330" s="16">
        <v>23</v>
      </c>
      <c r="E1330" s="16">
        <v>68</v>
      </c>
      <c r="F1330" s="16">
        <v>6</v>
      </c>
      <c r="G1330" s="16">
        <v>16</v>
      </c>
      <c r="H1330" s="16">
        <v>3</v>
      </c>
      <c r="I1330" s="16">
        <v>0</v>
      </c>
      <c r="J1330" s="16">
        <v>4</v>
      </c>
      <c r="K1330" s="16">
        <v>10</v>
      </c>
      <c r="L1330" s="16">
        <v>0</v>
      </c>
      <c r="M1330" s="16">
        <v>0</v>
      </c>
      <c r="N1330" s="16">
        <v>7</v>
      </c>
      <c r="O1330" s="16">
        <v>23</v>
      </c>
      <c r="P1330" s="13" t="str">
        <f>IFERROR(VLOOKUP($A1330,'Fielding Data'!$A:$H,MATCH(P$1,'Fielding Data'!$A$1:$H$1,0),0),"Other")</f>
        <v>C</v>
      </c>
      <c r="Q1330" s="13">
        <f>IFERROR(VLOOKUP($A1330,'Fielding Data'!$A:$H,MATCH(Q$1,'Fielding Data'!$A$1:$H$1,0),0),"Other")</f>
        <v>117</v>
      </c>
      <c r="R1330" s="13">
        <f>IFERROR(VLOOKUP($A1330,'Fielding Data'!$A:$H,MATCH(R$1,'Fielding Data'!$A$1:$H$1,0),0),"Other")</f>
        <v>4</v>
      </c>
      <c r="S1330" s="13">
        <f>IFERROR(VLOOKUP($A1330,'Fielding Data'!$A:$H,MATCH(S$1,'Fielding Data'!$A$1:$H$1,0),0),"Other")</f>
        <v>1</v>
      </c>
      <c r="T1330" s="13">
        <f>IFERROR(VLOOKUP($A1330,'Fielding Data'!$A:$H,MATCH(T$1,'Fielding Data'!$A$1:$H$1,0),0),"Other")</f>
        <v>0</v>
      </c>
      <c r="U1330" s="13">
        <f>SUMIFS('Fielding Data'!E:E,'Fielding Data'!$A:$A,'Hitting Data'!$A1330)</f>
        <v>117</v>
      </c>
      <c r="V1330" s="13">
        <f>SUMIFS('Fielding Data'!F:F,'Fielding Data'!$A:$A,'Hitting Data'!$A1330)</f>
        <v>4</v>
      </c>
      <c r="W1330" s="13">
        <f>SUMIFS('Fielding Data'!G:G,'Fielding Data'!$A:$A,'Hitting Data'!$A1330)</f>
        <v>1</v>
      </c>
      <c r="X1330" s="13">
        <f>SUMIFS('Fielding Data'!H:H,'Fielding Data'!$A:$A,'Hitting Data'!$A1330)</f>
        <v>0</v>
      </c>
    </row>
    <row r="1331" spans="1:24" x14ac:dyDescent="0.3">
      <c r="A1331" s="13" t="str">
        <f t="shared" si="20"/>
        <v>castrst012011</v>
      </c>
      <c r="B1331" s="16" t="s">
        <v>1245</v>
      </c>
      <c r="C1331" s="16">
        <v>2011</v>
      </c>
      <c r="D1331" s="16">
        <v>158</v>
      </c>
      <c r="E1331" s="16">
        <v>674</v>
      </c>
      <c r="F1331" s="16">
        <v>91</v>
      </c>
      <c r="G1331" s="16">
        <v>207</v>
      </c>
      <c r="H1331" s="16">
        <v>36</v>
      </c>
      <c r="I1331" s="16">
        <v>9</v>
      </c>
      <c r="J1331" s="16">
        <v>10</v>
      </c>
      <c r="K1331" s="16">
        <v>66</v>
      </c>
      <c r="L1331" s="16">
        <v>22</v>
      </c>
      <c r="M1331" s="16">
        <v>9</v>
      </c>
      <c r="N1331" s="16">
        <v>35</v>
      </c>
      <c r="O1331" s="16">
        <v>96</v>
      </c>
      <c r="P1331" s="13" t="str">
        <f>IFERROR(VLOOKUP($A1331,'Fielding Data'!$A:$H,MATCH(P$1,'Fielding Data'!$A$1:$H$1,0),0),"Other")</f>
        <v>SS</v>
      </c>
      <c r="Q1331" s="13">
        <f>IFERROR(VLOOKUP($A1331,'Fielding Data'!$A:$H,MATCH(Q$1,'Fielding Data'!$A$1:$H$1,0),0),"Other")</f>
        <v>267</v>
      </c>
      <c r="R1331" s="13">
        <f>IFERROR(VLOOKUP($A1331,'Fielding Data'!$A:$H,MATCH(R$1,'Fielding Data'!$A$1:$H$1,0),0),"Other")</f>
        <v>446</v>
      </c>
      <c r="S1331" s="13">
        <f>IFERROR(VLOOKUP($A1331,'Fielding Data'!$A:$H,MATCH(S$1,'Fielding Data'!$A$1:$H$1,0),0),"Other")</f>
        <v>29</v>
      </c>
      <c r="T1331" s="13">
        <f>IFERROR(VLOOKUP($A1331,'Fielding Data'!$A:$H,MATCH(T$1,'Fielding Data'!$A$1:$H$1,0),0),"Other")</f>
        <v>82</v>
      </c>
      <c r="U1331" s="13">
        <f>SUMIFS('Fielding Data'!E:E,'Fielding Data'!$A:$A,'Hitting Data'!$A1331)</f>
        <v>267</v>
      </c>
      <c r="V1331" s="13">
        <f>SUMIFS('Fielding Data'!F:F,'Fielding Data'!$A:$A,'Hitting Data'!$A1331)</f>
        <v>446</v>
      </c>
      <c r="W1331" s="13">
        <f>SUMIFS('Fielding Data'!G:G,'Fielding Data'!$A:$A,'Hitting Data'!$A1331)</f>
        <v>29</v>
      </c>
      <c r="X1331" s="13">
        <f>SUMIFS('Fielding Data'!H:H,'Fielding Data'!$A:$A,'Hitting Data'!$A1331)</f>
        <v>82</v>
      </c>
    </row>
    <row r="1332" spans="1:24" x14ac:dyDescent="0.3">
      <c r="A1332" s="13" t="str">
        <f t="shared" si="20"/>
        <v>cecilbr012011</v>
      </c>
      <c r="B1332" s="16" t="s">
        <v>1066</v>
      </c>
      <c r="C1332" s="16">
        <v>2011</v>
      </c>
      <c r="D1332" s="16">
        <v>20</v>
      </c>
      <c r="E1332" s="16">
        <v>0</v>
      </c>
      <c r="F1332" s="16">
        <v>0</v>
      </c>
      <c r="G1332" s="16">
        <v>0</v>
      </c>
      <c r="H1332" s="16">
        <v>0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3" t="str">
        <f>IFERROR(VLOOKUP($A1332,'Fielding Data'!$A:$H,MATCH(P$1,'Fielding Data'!$A$1:$H$1,0),0),"Other")</f>
        <v>P</v>
      </c>
      <c r="Q1332" s="13">
        <f>IFERROR(VLOOKUP($A1332,'Fielding Data'!$A:$H,MATCH(Q$1,'Fielding Data'!$A$1:$H$1,0),0),"Other")</f>
        <v>2</v>
      </c>
      <c r="R1332" s="13">
        <f>IFERROR(VLOOKUP($A1332,'Fielding Data'!$A:$H,MATCH(R$1,'Fielding Data'!$A$1:$H$1,0),0),"Other")</f>
        <v>11</v>
      </c>
      <c r="S1332" s="13">
        <f>IFERROR(VLOOKUP($A1332,'Fielding Data'!$A:$H,MATCH(S$1,'Fielding Data'!$A$1:$H$1,0),0),"Other")</f>
        <v>1</v>
      </c>
      <c r="T1332" s="13">
        <f>IFERROR(VLOOKUP($A1332,'Fielding Data'!$A:$H,MATCH(T$1,'Fielding Data'!$A$1:$H$1,0),0),"Other")</f>
        <v>0</v>
      </c>
      <c r="U1332" s="13">
        <f>SUMIFS('Fielding Data'!E:E,'Fielding Data'!$A:$A,'Hitting Data'!$A1332)</f>
        <v>2</v>
      </c>
      <c r="V1332" s="13">
        <f>SUMIFS('Fielding Data'!F:F,'Fielding Data'!$A:$A,'Hitting Data'!$A1332)</f>
        <v>11</v>
      </c>
      <c r="W1332" s="13">
        <f>SUMIFS('Fielding Data'!G:G,'Fielding Data'!$A:$A,'Hitting Data'!$A1332)</f>
        <v>1</v>
      </c>
      <c r="X1332" s="13">
        <f>SUMIFS('Fielding Data'!H:H,'Fielding Data'!$A:$A,'Hitting Data'!$A1332)</f>
        <v>0</v>
      </c>
    </row>
    <row r="1333" spans="1:24" x14ac:dyDescent="0.3">
      <c r="A1333" s="13" t="str">
        <f t="shared" si="20"/>
        <v>cedajo012011</v>
      </c>
      <c r="B1333" s="16" t="s">
        <v>1246</v>
      </c>
      <c r="C1333" s="16">
        <v>2011</v>
      </c>
      <c r="D1333" s="16">
        <v>17</v>
      </c>
      <c r="E1333" s="16">
        <v>0</v>
      </c>
      <c r="F1333" s="16">
        <v>0</v>
      </c>
      <c r="G1333" s="16">
        <v>0</v>
      </c>
      <c r="H1333" s="16">
        <v>0</v>
      </c>
      <c r="I1333" s="16">
        <v>0</v>
      </c>
      <c r="J1333" s="16">
        <v>0</v>
      </c>
      <c r="K1333" s="16">
        <v>0</v>
      </c>
      <c r="L1333" s="16">
        <v>0</v>
      </c>
      <c r="M1333" s="16">
        <v>0</v>
      </c>
      <c r="N1333" s="16">
        <v>0</v>
      </c>
      <c r="O1333" s="16">
        <v>0</v>
      </c>
      <c r="P1333" s="13" t="str">
        <f>IFERROR(VLOOKUP($A1333,'Fielding Data'!$A:$H,MATCH(P$1,'Fielding Data'!$A$1:$H$1,0),0),"Other")</f>
        <v>P</v>
      </c>
      <c r="Q1333" s="13">
        <f>IFERROR(VLOOKUP($A1333,'Fielding Data'!$A:$H,MATCH(Q$1,'Fielding Data'!$A$1:$H$1,0),0),"Other")</f>
        <v>2</v>
      </c>
      <c r="R1333" s="13">
        <f>IFERROR(VLOOKUP($A1333,'Fielding Data'!$A:$H,MATCH(R$1,'Fielding Data'!$A$1:$H$1,0),0),"Other")</f>
        <v>0</v>
      </c>
      <c r="S1333" s="13">
        <f>IFERROR(VLOOKUP($A1333,'Fielding Data'!$A:$H,MATCH(S$1,'Fielding Data'!$A$1:$H$1,0),0),"Other")</f>
        <v>0</v>
      </c>
      <c r="T1333" s="13">
        <f>IFERROR(VLOOKUP($A1333,'Fielding Data'!$A:$H,MATCH(T$1,'Fielding Data'!$A$1:$H$1,0),0),"Other")</f>
        <v>0</v>
      </c>
      <c r="U1333" s="13">
        <f>SUMIFS('Fielding Data'!E:E,'Fielding Data'!$A:$A,'Hitting Data'!$A1333)</f>
        <v>2</v>
      </c>
      <c r="V1333" s="13">
        <f>SUMIFS('Fielding Data'!F:F,'Fielding Data'!$A:$A,'Hitting Data'!$A1333)</f>
        <v>0</v>
      </c>
      <c r="W1333" s="13">
        <f>SUMIFS('Fielding Data'!G:G,'Fielding Data'!$A:$A,'Hitting Data'!$A1333)</f>
        <v>0</v>
      </c>
      <c r="X1333" s="13">
        <f>SUMIFS('Fielding Data'!H:H,'Fielding Data'!$A:$A,'Hitting Data'!$A1333)</f>
        <v>0</v>
      </c>
    </row>
    <row r="1334" spans="1:24" x14ac:dyDescent="0.3">
      <c r="A1334" s="13" t="str">
        <f t="shared" si="20"/>
        <v>cedenro022011</v>
      </c>
      <c r="B1334" s="16" t="s">
        <v>527</v>
      </c>
      <c r="C1334" s="16">
        <v>2011</v>
      </c>
      <c r="D1334" s="16">
        <v>128</v>
      </c>
      <c r="E1334" s="16">
        <v>413</v>
      </c>
      <c r="F1334" s="16">
        <v>43</v>
      </c>
      <c r="G1334" s="16">
        <v>103</v>
      </c>
      <c r="H1334" s="16">
        <v>25</v>
      </c>
      <c r="I1334" s="16">
        <v>3</v>
      </c>
      <c r="J1334" s="16">
        <v>2</v>
      </c>
      <c r="K1334" s="16">
        <v>32</v>
      </c>
      <c r="L1334" s="16">
        <v>2</v>
      </c>
      <c r="M1334" s="16">
        <v>5</v>
      </c>
      <c r="N1334" s="16">
        <v>30</v>
      </c>
      <c r="O1334" s="16">
        <v>93</v>
      </c>
      <c r="P1334" s="13" t="str">
        <f>IFERROR(VLOOKUP($A1334,'Fielding Data'!$A:$H,MATCH(P$1,'Fielding Data'!$A$1:$H$1,0),0),"Other")</f>
        <v>2B</v>
      </c>
      <c r="Q1334" s="13">
        <f>IFERROR(VLOOKUP($A1334,'Fielding Data'!$A:$H,MATCH(Q$1,'Fielding Data'!$A$1:$H$1,0),0),"Other")</f>
        <v>0</v>
      </c>
      <c r="R1334" s="13">
        <f>IFERROR(VLOOKUP($A1334,'Fielding Data'!$A:$H,MATCH(R$1,'Fielding Data'!$A$1:$H$1,0),0),"Other")</f>
        <v>3</v>
      </c>
      <c r="S1334" s="13">
        <f>IFERROR(VLOOKUP($A1334,'Fielding Data'!$A:$H,MATCH(S$1,'Fielding Data'!$A$1:$H$1,0),0),"Other")</f>
        <v>0</v>
      </c>
      <c r="T1334" s="13">
        <f>IFERROR(VLOOKUP($A1334,'Fielding Data'!$A:$H,MATCH(T$1,'Fielding Data'!$A$1:$H$1,0),0),"Other")</f>
        <v>0</v>
      </c>
      <c r="U1334" s="13">
        <f>SUMIFS('Fielding Data'!E:E,'Fielding Data'!$A:$A,'Hitting Data'!$A1334)</f>
        <v>191</v>
      </c>
      <c r="V1334" s="13">
        <f>SUMIFS('Fielding Data'!F:F,'Fielding Data'!$A:$A,'Hitting Data'!$A1334)</f>
        <v>400</v>
      </c>
      <c r="W1334" s="13">
        <f>SUMIFS('Fielding Data'!G:G,'Fielding Data'!$A:$A,'Hitting Data'!$A1334)</f>
        <v>13</v>
      </c>
      <c r="X1334" s="13">
        <f>SUMIFS('Fielding Data'!H:H,'Fielding Data'!$A:$A,'Hitting Data'!$A1334)</f>
        <v>72</v>
      </c>
    </row>
    <row r="1335" spans="1:24" x14ac:dyDescent="0.3">
      <c r="A1335" s="13" t="str">
        <f t="shared" si="20"/>
        <v>cedenxa012011</v>
      </c>
      <c r="B1335" s="16" t="s">
        <v>1453</v>
      </c>
      <c r="C1335" s="16">
        <v>2011</v>
      </c>
      <c r="D1335" s="16">
        <v>3</v>
      </c>
      <c r="E1335" s="16">
        <v>0</v>
      </c>
      <c r="F1335" s="16">
        <v>0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3" t="str">
        <f>IFERROR(VLOOKUP($A1335,'Fielding Data'!$A:$H,MATCH(P$1,'Fielding Data'!$A$1:$H$1,0),0),"Other")</f>
        <v>P</v>
      </c>
      <c r="Q1335" s="13">
        <f>IFERROR(VLOOKUP($A1335,'Fielding Data'!$A:$H,MATCH(Q$1,'Fielding Data'!$A$1:$H$1,0),0),"Other")</f>
        <v>0</v>
      </c>
      <c r="R1335" s="13">
        <f>IFERROR(VLOOKUP($A1335,'Fielding Data'!$A:$H,MATCH(R$1,'Fielding Data'!$A$1:$H$1,0),0),"Other")</f>
        <v>0</v>
      </c>
      <c r="S1335" s="13">
        <f>IFERROR(VLOOKUP($A1335,'Fielding Data'!$A:$H,MATCH(S$1,'Fielding Data'!$A$1:$H$1,0),0),"Other")</f>
        <v>0</v>
      </c>
      <c r="T1335" s="13">
        <f>IFERROR(VLOOKUP($A1335,'Fielding Data'!$A:$H,MATCH(T$1,'Fielding Data'!$A$1:$H$1,0),0),"Other")</f>
        <v>0</v>
      </c>
      <c r="U1335" s="13">
        <f>SUMIFS('Fielding Data'!E:E,'Fielding Data'!$A:$A,'Hitting Data'!$A1335)</f>
        <v>0</v>
      </c>
      <c r="V1335" s="13">
        <f>SUMIFS('Fielding Data'!F:F,'Fielding Data'!$A:$A,'Hitting Data'!$A1335)</f>
        <v>0</v>
      </c>
      <c r="W1335" s="13">
        <f>SUMIFS('Fielding Data'!G:G,'Fielding Data'!$A:$A,'Hitting Data'!$A1335)</f>
        <v>0</v>
      </c>
      <c r="X1335" s="13">
        <f>SUMIFS('Fielding Data'!H:H,'Fielding Data'!$A:$A,'Hitting Data'!$A1335)</f>
        <v>0</v>
      </c>
    </row>
    <row r="1336" spans="1:24" x14ac:dyDescent="0.3">
      <c r="A1336" s="13" t="str">
        <f t="shared" si="20"/>
        <v>cervefr012011</v>
      </c>
      <c r="B1336" s="16" t="s">
        <v>901</v>
      </c>
      <c r="C1336" s="16">
        <v>2011</v>
      </c>
      <c r="D1336" s="16">
        <v>43</v>
      </c>
      <c r="E1336" s="16">
        <v>124</v>
      </c>
      <c r="F1336" s="16">
        <v>17</v>
      </c>
      <c r="G1336" s="16">
        <v>33</v>
      </c>
      <c r="H1336" s="16">
        <v>4</v>
      </c>
      <c r="I1336" s="16">
        <v>0</v>
      </c>
      <c r="J1336" s="16">
        <v>4</v>
      </c>
      <c r="K1336" s="16">
        <v>22</v>
      </c>
      <c r="L1336" s="16">
        <v>4</v>
      </c>
      <c r="M1336" s="16">
        <v>1</v>
      </c>
      <c r="N1336" s="16">
        <v>9</v>
      </c>
      <c r="O1336" s="16">
        <v>29</v>
      </c>
      <c r="P1336" s="13" t="str">
        <f>IFERROR(VLOOKUP($A1336,'Fielding Data'!$A:$H,MATCH(P$1,'Fielding Data'!$A$1:$H$1,0),0),"Other")</f>
        <v>2B</v>
      </c>
      <c r="Q1336" s="13">
        <f>IFERROR(VLOOKUP($A1336,'Fielding Data'!$A:$H,MATCH(Q$1,'Fielding Data'!$A$1:$H$1,0),0),"Other")</f>
        <v>0</v>
      </c>
      <c r="R1336" s="13">
        <f>IFERROR(VLOOKUP($A1336,'Fielding Data'!$A:$H,MATCH(R$1,'Fielding Data'!$A$1:$H$1,0),0),"Other")</f>
        <v>1</v>
      </c>
      <c r="S1336" s="13">
        <f>IFERROR(VLOOKUP($A1336,'Fielding Data'!$A:$H,MATCH(S$1,'Fielding Data'!$A$1:$H$1,0),0),"Other")</f>
        <v>0</v>
      </c>
      <c r="T1336" s="13">
        <f>IFERROR(VLOOKUP($A1336,'Fielding Data'!$A:$H,MATCH(T$1,'Fielding Data'!$A$1:$H$1,0),0),"Other")</f>
        <v>0</v>
      </c>
      <c r="U1336" s="13">
        <f>SUMIFS('Fielding Data'!E:E,'Fielding Data'!$A:$A,'Hitting Data'!$A1336)</f>
        <v>278</v>
      </c>
      <c r="V1336" s="13">
        <f>SUMIFS('Fielding Data'!F:F,'Fielding Data'!$A:$A,'Hitting Data'!$A1336)</f>
        <v>19</v>
      </c>
      <c r="W1336" s="13">
        <f>SUMIFS('Fielding Data'!G:G,'Fielding Data'!$A:$A,'Hitting Data'!$A1336)</f>
        <v>6</v>
      </c>
      <c r="X1336" s="13">
        <f>SUMIFS('Fielding Data'!H:H,'Fielding Data'!$A:$A,'Hitting Data'!$A1336)</f>
        <v>1</v>
      </c>
    </row>
    <row r="1337" spans="1:24" x14ac:dyDescent="0.3">
      <c r="A1337" s="13" t="str">
        <f t="shared" si="20"/>
        <v>chacijh012011</v>
      </c>
      <c r="B1337" s="16" t="s">
        <v>1067</v>
      </c>
      <c r="C1337" s="16">
        <v>2011</v>
      </c>
      <c r="D1337" s="16">
        <v>33</v>
      </c>
      <c r="E1337" s="16">
        <v>61</v>
      </c>
      <c r="F1337" s="16">
        <v>3</v>
      </c>
      <c r="G1337" s="16">
        <v>10</v>
      </c>
      <c r="H1337" s="16">
        <v>1</v>
      </c>
      <c r="I1337" s="16">
        <v>0</v>
      </c>
      <c r="J1337" s="16">
        <v>0</v>
      </c>
      <c r="K1337" s="16">
        <v>4</v>
      </c>
      <c r="L1337" s="16">
        <v>0</v>
      </c>
      <c r="M1337" s="16">
        <v>0</v>
      </c>
      <c r="N1337" s="16">
        <v>1</v>
      </c>
      <c r="O1337" s="16">
        <v>12</v>
      </c>
      <c r="P1337" s="13" t="str">
        <f>IFERROR(VLOOKUP($A1337,'Fielding Data'!$A:$H,MATCH(P$1,'Fielding Data'!$A$1:$H$1,0),0),"Other")</f>
        <v>P</v>
      </c>
      <c r="Q1337" s="13">
        <f>IFERROR(VLOOKUP($A1337,'Fielding Data'!$A:$H,MATCH(Q$1,'Fielding Data'!$A$1:$H$1,0),0),"Other")</f>
        <v>26</v>
      </c>
      <c r="R1337" s="13">
        <f>IFERROR(VLOOKUP($A1337,'Fielding Data'!$A:$H,MATCH(R$1,'Fielding Data'!$A$1:$H$1,0),0),"Other")</f>
        <v>39</v>
      </c>
      <c r="S1337" s="13">
        <f>IFERROR(VLOOKUP($A1337,'Fielding Data'!$A:$H,MATCH(S$1,'Fielding Data'!$A$1:$H$1,0),0),"Other")</f>
        <v>4</v>
      </c>
      <c r="T1337" s="13">
        <f>IFERROR(VLOOKUP($A1337,'Fielding Data'!$A:$H,MATCH(T$1,'Fielding Data'!$A$1:$H$1,0),0),"Other")</f>
        <v>1</v>
      </c>
      <c r="U1337" s="13">
        <f>SUMIFS('Fielding Data'!E:E,'Fielding Data'!$A:$A,'Hitting Data'!$A1337)</f>
        <v>26</v>
      </c>
      <c r="V1337" s="13">
        <f>SUMIFS('Fielding Data'!F:F,'Fielding Data'!$A:$A,'Hitting Data'!$A1337)</f>
        <v>39</v>
      </c>
      <c r="W1337" s="13">
        <f>SUMIFS('Fielding Data'!G:G,'Fielding Data'!$A:$A,'Hitting Data'!$A1337)</f>
        <v>4</v>
      </c>
      <c r="X1337" s="13">
        <f>SUMIFS('Fielding Data'!H:H,'Fielding Data'!$A:$A,'Hitting Data'!$A1337)</f>
        <v>1</v>
      </c>
    </row>
    <row r="1338" spans="1:24" x14ac:dyDescent="0.3">
      <c r="A1338" s="13" t="str">
        <f t="shared" si="20"/>
        <v>chambad012011</v>
      </c>
      <c r="B1338" s="16" t="s">
        <v>1454</v>
      </c>
      <c r="C1338" s="16">
        <v>2011</v>
      </c>
      <c r="D1338" s="16">
        <v>18</v>
      </c>
      <c r="E1338" s="16">
        <v>8</v>
      </c>
      <c r="F1338" s="16">
        <v>2</v>
      </c>
      <c r="G1338" s="16">
        <v>3</v>
      </c>
      <c r="H1338" s="16">
        <v>0</v>
      </c>
      <c r="I1338" s="16">
        <v>1</v>
      </c>
      <c r="J1338" s="16">
        <v>0</v>
      </c>
      <c r="K1338" s="16">
        <v>4</v>
      </c>
      <c r="L1338" s="16">
        <v>0</v>
      </c>
      <c r="M1338" s="16">
        <v>0</v>
      </c>
      <c r="N1338" s="16">
        <v>0</v>
      </c>
      <c r="O1338" s="16">
        <v>1</v>
      </c>
      <c r="P1338" s="13" t="str">
        <f>IFERROR(VLOOKUP($A1338,'Fielding Data'!$A:$H,MATCH(P$1,'Fielding Data'!$A$1:$H$1,0),0),"Other")</f>
        <v>CF</v>
      </c>
      <c r="Q1338" s="13">
        <f>IFERROR(VLOOKUP($A1338,'Fielding Data'!$A:$H,MATCH(Q$1,'Fielding Data'!$A$1:$H$1,0),0),"Other")</f>
        <v>0</v>
      </c>
      <c r="R1338" s="13">
        <f>IFERROR(VLOOKUP($A1338,'Fielding Data'!$A:$H,MATCH(R$1,'Fielding Data'!$A$1:$H$1,0),0),"Other")</f>
        <v>0</v>
      </c>
      <c r="S1338" s="13">
        <f>IFERROR(VLOOKUP($A1338,'Fielding Data'!$A:$H,MATCH(S$1,'Fielding Data'!$A$1:$H$1,0),0),"Other")</f>
        <v>0</v>
      </c>
      <c r="T1338" s="13">
        <f>IFERROR(VLOOKUP($A1338,'Fielding Data'!$A:$H,MATCH(T$1,'Fielding Data'!$A$1:$H$1,0),0),"Other")</f>
        <v>0</v>
      </c>
      <c r="U1338" s="13">
        <f>SUMIFS('Fielding Data'!E:E,'Fielding Data'!$A:$A,'Hitting Data'!$A1338)</f>
        <v>7</v>
      </c>
      <c r="V1338" s="13">
        <f>SUMIFS('Fielding Data'!F:F,'Fielding Data'!$A:$A,'Hitting Data'!$A1338)</f>
        <v>0</v>
      </c>
      <c r="W1338" s="13">
        <f>SUMIFS('Fielding Data'!G:G,'Fielding Data'!$A:$A,'Hitting Data'!$A1338)</f>
        <v>1</v>
      </c>
      <c r="X1338" s="13">
        <f>SUMIFS('Fielding Data'!H:H,'Fielding Data'!$A:$A,'Hitting Data'!$A1338)</f>
        <v>0</v>
      </c>
    </row>
    <row r="1339" spans="1:24" x14ac:dyDescent="0.3">
      <c r="A1339" s="13" t="str">
        <f t="shared" si="20"/>
        <v>chambjo032011</v>
      </c>
      <c r="B1339" s="16" t="s">
        <v>771</v>
      </c>
      <c r="C1339" s="16">
        <v>2011</v>
      </c>
      <c r="D1339" s="16">
        <v>27</v>
      </c>
      <c r="E1339" s="16">
        <v>0</v>
      </c>
      <c r="F1339" s="16">
        <v>0</v>
      </c>
      <c r="G1339" s="16">
        <v>0</v>
      </c>
      <c r="H1339" s="16">
        <v>0</v>
      </c>
      <c r="I1339" s="16">
        <v>0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3" t="str">
        <f>IFERROR(VLOOKUP($A1339,'Fielding Data'!$A:$H,MATCH(P$1,'Fielding Data'!$A$1:$H$1,0),0),"Other")</f>
        <v>P</v>
      </c>
      <c r="Q1339" s="13">
        <f>IFERROR(VLOOKUP($A1339,'Fielding Data'!$A:$H,MATCH(Q$1,'Fielding Data'!$A$1:$H$1,0),0),"Other")</f>
        <v>4</v>
      </c>
      <c r="R1339" s="13">
        <f>IFERROR(VLOOKUP($A1339,'Fielding Data'!$A:$H,MATCH(R$1,'Fielding Data'!$A$1:$H$1,0),0),"Other")</f>
        <v>3</v>
      </c>
      <c r="S1339" s="13">
        <f>IFERROR(VLOOKUP($A1339,'Fielding Data'!$A:$H,MATCH(S$1,'Fielding Data'!$A$1:$H$1,0),0),"Other")</f>
        <v>0</v>
      </c>
      <c r="T1339" s="13">
        <f>IFERROR(VLOOKUP($A1339,'Fielding Data'!$A:$H,MATCH(T$1,'Fielding Data'!$A$1:$H$1,0),0),"Other")</f>
        <v>1</v>
      </c>
      <c r="U1339" s="13">
        <f>SUMIFS('Fielding Data'!E:E,'Fielding Data'!$A:$A,'Hitting Data'!$A1339)</f>
        <v>4</v>
      </c>
      <c r="V1339" s="13">
        <f>SUMIFS('Fielding Data'!F:F,'Fielding Data'!$A:$A,'Hitting Data'!$A1339)</f>
        <v>3</v>
      </c>
      <c r="W1339" s="13">
        <f>SUMIFS('Fielding Data'!G:G,'Fielding Data'!$A:$A,'Hitting Data'!$A1339)</f>
        <v>0</v>
      </c>
      <c r="X1339" s="13">
        <f>SUMIFS('Fielding Data'!H:H,'Fielding Data'!$A:$A,'Hitting Data'!$A1339)</f>
        <v>1</v>
      </c>
    </row>
    <row r="1340" spans="1:24" x14ac:dyDescent="0.3">
      <c r="A1340" s="13" t="str">
        <f t="shared" si="20"/>
        <v>chapmar012011</v>
      </c>
      <c r="B1340" s="16" t="s">
        <v>1247</v>
      </c>
      <c r="C1340" s="16">
        <v>2011</v>
      </c>
      <c r="D1340" s="16">
        <v>54</v>
      </c>
      <c r="E1340" s="16">
        <v>0</v>
      </c>
      <c r="F1340" s="16">
        <v>0</v>
      </c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3" t="str">
        <f>IFERROR(VLOOKUP($A1340,'Fielding Data'!$A:$H,MATCH(P$1,'Fielding Data'!$A$1:$H$1,0),0),"Other")</f>
        <v>P</v>
      </c>
      <c r="Q1340" s="13">
        <f>IFERROR(VLOOKUP($A1340,'Fielding Data'!$A:$H,MATCH(Q$1,'Fielding Data'!$A$1:$H$1,0),0),"Other")</f>
        <v>3</v>
      </c>
      <c r="R1340" s="13">
        <f>IFERROR(VLOOKUP($A1340,'Fielding Data'!$A:$H,MATCH(R$1,'Fielding Data'!$A$1:$H$1,0),0),"Other")</f>
        <v>8</v>
      </c>
      <c r="S1340" s="13">
        <f>IFERROR(VLOOKUP($A1340,'Fielding Data'!$A:$H,MATCH(S$1,'Fielding Data'!$A$1:$H$1,0),0),"Other")</f>
        <v>4</v>
      </c>
      <c r="T1340" s="13">
        <f>IFERROR(VLOOKUP($A1340,'Fielding Data'!$A:$H,MATCH(T$1,'Fielding Data'!$A$1:$H$1,0),0),"Other")</f>
        <v>1</v>
      </c>
      <c r="U1340" s="13">
        <f>SUMIFS('Fielding Data'!E:E,'Fielding Data'!$A:$A,'Hitting Data'!$A1340)</f>
        <v>3</v>
      </c>
      <c r="V1340" s="13">
        <f>SUMIFS('Fielding Data'!F:F,'Fielding Data'!$A:$A,'Hitting Data'!$A1340)</f>
        <v>8</v>
      </c>
      <c r="W1340" s="13">
        <f>SUMIFS('Fielding Data'!G:G,'Fielding Data'!$A:$A,'Hitting Data'!$A1340)</f>
        <v>4</v>
      </c>
      <c r="X1340" s="13">
        <f>SUMIFS('Fielding Data'!H:H,'Fielding Data'!$A:$A,'Hitting Data'!$A1340)</f>
        <v>1</v>
      </c>
    </row>
    <row r="1341" spans="1:24" x14ac:dyDescent="0.3">
      <c r="A1341" s="13" t="str">
        <f t="shared" si="20"/>
        <v>chatwty012011</v>
      </c>
      <c r="B1341" s="16" t="s">
        <v>1455</v>
      </c>
      <c r="C1341" s="16">
        <v>2011</v>
      </c>
      <c r="D1341" s="16">
        <v>27</v>
      </c>
      <c r="E1341" s="16">
        <v>3</v>
      </c>
      <c r="F1341" s="16">
        <v>1</v>
      </c>
      <c r="G1341" s="16">
        <v>2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16">
        <v>0</v>
      </c>
      <c r="P1341" s="13" t="str">
        <f>IFERROR(VLOOKUP($A1341,'Fielding Data'!$A:$H,MATCH(P$1,'Fielding Data'!$A$1:$H$1,0),0),"Other")</f>
        <v>P</v>
      </c>
      <c r="Q1341" s="13">
        <f>IFERROR(VLOOKUP($A1341,'Fielding Data'!$A:$H,MATCH(Q$1,'Fielding Data'!$A$1:$H$1,0),0),"Other")</f>
        <v>11</v>
      </c>
      <c r="R1341" s="13">
        <f>IFERROR(VLOOKUP($A1341,'Fielding Data'!$A:$H,MATCH(R$1,'Fielding Data'!$A$1:$H$1,0),0),"Other")</f>
        <v>20</v>
      </c>
      <c r="S1341" s="13">
        <f>IFERROR(VLOOKUP($A1341,'Fielding Data'!$A:$H,MATCH(S$1,'Fielding Data'!$A$1:$H$1,0),0),"Other")</f>
        <v>0</v>
      </c>
      <c r="T1341" s="13">
        <f>IFERROR(VLOOKUP($A1341,'Fielding Data'!$A:$H,MATCH(T$1,'Fielding Data'!$A$1:$H$1,0),0),"Other")</f>
        <v>2</v>
      </c>
      <c r="U1341" s="13">
        <f>SUMIFS('Fielding Data'!E:E,'Fielding Data'!$A:$A,'Hitting Data'!$A1341)</f>
        <v>11</v>
      </c>
      <c r="V1341" s="13">
        <f>SUMIFS('Fielding Data'!F:F,'Fielding Data'!$A:$A,'Hitting Data'!$A1341)</f>
        <v>20</v>
      </c>
      <c r="W1341" s="13">
        <f>SUMIFS('Fielding Data'!G:G,'Fielding Data'!$A:$A,'Hitting Data'!$A1341)</f>
        <v>0</v>
      </c>
      <c r="X1341" s="13">
        <f>SUMIFS('Fielding Data'!H:H,'Fielding Data'!$A:$A,'Hitting Data'!$A1341)</f>
        <v>2</v>
      </c>
    </row>
    <row r="1342" spans="1:24" x14ac:dyDescent="0.3">
      <c r="A1342" s="13" t="str">
        <f t="shared" si="20"/>
        <v>chaveen012011</v>
      </c>
      <c r="B1342" s="16" t="s">
        <v>235</v>
      </c>
      <c r="C1342" s="16">
        <v>2011</v>
      </c>
      <c r="D1342" s="16">
        <v>83</v>
      </c>
      <c r="E1342" s="16">
        <v>256</v>
      </c>
      <c r="F1342" s="16">
        <v>37</v>
      </c>
      <c r="G1342" s="16">
        <v>77</v>
      </c>
      <c r="H1342" s="16">
        <v>11</v>
      </c>
      <c r="I1342" s="16">
        <v>3</v>
      </c>
      <c r="J1342" s="16">
        <v>5</v>
      </c>
      <c r="K1342" s="16">
        <v>27</v>
      </c>
      <c r="L1342" s="16">
        <v>10</v>
      </c>
      <c r="M1342" s="16">
        <v>5</v>
      </c>
      <c r="N1342" s="16">
        <v>10</v>
      </c>
      <c r="O1342" s="16">
        <v>30</v>
      </c>
      <c r="P1342" s="13" t="str">
        <f>IFERROR(VLOOKUP($A1342,'Fielding Data'!$A:$H,MATCH(P$1,'Fielding Data'!$A$1:$H$1,0),0),"Other")</f>
        <v>CF</v>
      </c>
      <c r="Q1342" s="13">
        <f>IFERROR(VLOOKUP($A1342,'Fielding Data'!$A:$H,MATCH(Q$1,'Fielding Data'!$A$1:$H$1,0),0),"Other")</f>
        <v>0</v>
      </c>
      <c r="R1342" s="13">
        <f>IFERROR(VLOOKUP($A1342,'Fielding Data'!$A:$H,MATCH(R$1,'Fielding Data'!$A$1:$H$1,0),0),"Other")</f>
        <v>0</v>
      </c>
      <c r="S1342" s="13">
        <f>IFERROR(VLOOKUP($A1342,'Fielding Data'!$A:$H,MATCH(S$1,'Fielding Data'!$A$1:$H$1,0),0),"Other")</f>
        <v>0</v>
      </c>
      <c r="T1342" s="13">
        <f>IFERROR(VLOOKUP($A1342,'Fielding Data'!$A:$H,MATCH(T$1,'Fielding Data'!$A$1:$H$1,0),0),"Other")</f>
        <v>0</v>
      </c>
      <c r="U1342" s="13">
        <f>SUMIFS('Fielding Data'!E:E,'Fielding Data'!$A:$A,'Hitting Data'!$A1342)</f>
        <v>133</v>
      </c>
      <c r="V1342" s="13">
        <f>SUMIFS('Fielding Data'!F:F,'Fielding Data'!$A:$A,'Hitting Data'!$A1342)</f>
        <v>3</v>
      </c>
      <c r="W1342" s="13">
        <f>SUMIFS('Fielding Data'!G:G,'Fielding Data'!$A:$A,'Hitting Data'!$A1342)</f>
        <v>1</v>
      </c>
      <c r="X1342" s="13">
        <f>SUMIFS('Fielding Data'!H:H,'Fielding Data'!$A:$A,'Hitting Data'!$A1342)</f>
        <v>0</v>
      </c>
    </row>
    <row r="1343" spans="1:24" x14ac:dyDescent="0.3">
      <c r="A1343" s="13" t="str">
        <f t="shared" si="20"/>
        <v>chaveer012011</v>
      </c>
      <c r="B1343" s="16" t="s">
        <v>78</v>
      </c>
      <c r="C1343" s="16">
        <v>2011</v>
      </c>
      <c r="D1343" s="16">
        <v>58</v>
      </c>
      <c r="E1343" s="16">
        <v>160</v>
      </c>
      <c r="F1343" s="16">
        <v>16</v>
      </c>
      <c r="G1343" s="16">
        <v>42</v>
      </c>
      <c r="H1343" s="16">
        <v>7</v>
      </c>
      <c r="I1343" s="16">
        <v>1</v>
      </c>
      <c r="J1343" s="16">
        <v>2</v>
      </c>
      <c r="K1343" s="16">
        <v>26</v>
      </c>
      <c r="L1343" s="16">
        <v>0</v>
      </c>
      <c r="M1343" s="16">
        <v>0</v>
      </c>
      <c r="N1343" s="16">
        <v>14</v>
      </c>
      <c r="O1343" s="16">
        <v>34</v>
      </c>
      <c r="P1343" s="13" t="str">
        <f>IFERROR(VLOOKUP($A1343,'Fielding Data'!$A:$H,MATCH(P$1,'Fielding Data'!$A$1:$H$1,0),0),"Other")</f>
        <v>1B</v>
      </c>
      <c r="Q1343" s="13">
        <f>IFERROR(VLOOKUP($A1343,'Fielding Data'!$A:$H,MATCH(Q$1,'Fielding Data'!$A$1:$H$1,0),0),"Other")</f>
        <v>12</v>
      </c>
      <c r="R1343" s="13">
        <f>IFERROR(VLOOKUP($A1343,'Fielding Data'!$A:$H,MATCH(R$1,'Fielding Data'!$A$1:$H$1,0),0),"Other")</f>
        <v>1</v>
      </c>
      <c r="S1343" s="13">
        <f>IFERROR(VLOOKUP($A1343,'Fielding Data'!$A:$H,MATCH(S$1,'Fielding Data'!$A$1:$H$1,0),0),"Other")</f>
        <v>0</v>
      </c>
      <c r="T1343" s="13">
        <f>IFERROR(VLOOKUP($A1343,'Fielding Data'!$A:$H,MATCH(T$1,'Fielding Data'!$A$1:$H$1,0),0),"Other")</f>
        <v>0</v>
      </c>
      <c r="U1343" s="13">
        <f>SUMIFS('Fielding Data'!E:E,'Fielding Data'!$A:$A,'Hitting Data'!$A1343)</f>
        <v>38</v>
      </c>
      <c r="V1343" s="13">
        <f>SUMIFS('Fielding Data'!F:F,'Fielding Data'!$A:$A,'Hitting Data'!$A1343)</f>
        <v>61</v>
      </c>
      <c r="W1343" s="13">
        <f>SUMIFS('Fielding Data'!G:G,'Fielding Data'!$A:$A,'Hitting Data'!$A1343)</f>
        <v>0</v>
      </c>
      <c r="X1343" s="13">
        <f>SUMIFS('Fielding Data'!H:H,'Fielding Data'!$A:$A,'Hitting Data'!$A1343)</f>
        <v>9</v>
      </c>
    </row>
    <row r="1344" spans="1:24" x14ac:dyDescent="0.3">
      <c r="A1344" s="13" t="str">
        <f t="shared" si="20"/>
        <v>chaveje012011</v>
      </c>
      <c r="B1344" s="16" t="s">
        <v>902</v>
      </c>
      <c r="C1344" s="16">
        <v>2011</v>
      </c>
      <c r="D1344" s="16">
        <v>4</v>
      </c>
      <c r="E1344" s="16">
        <v>0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3" t="str">
        <f>IFERROR(VLOOKUP($A1344,'Fielding Data'!$A:$H,MATCH(P$1,'Fielding Data'!$A$1:$H$1,0),0),"Other")</f>
        <v>P</v>
      </c>
      <c r="Q1344" s="13">
        <f>IFERROR(VLOOKUP($A1344,'Fielding Data'!$A:$H,MATCH(Q$1,'Fielding Data'!$A$1:$H$1,0),0),"Other")</f>
        <v>0</v>
      </c>
      <c r="R1344" s="13">
        <f>IFERROR(VLOOKUP($A1344,'Fielding Data'!$A:$H,MATCH(R$1,'Fielding Data'!$A$1:$H$1,0),0),"Other")</f>
        <v>0</v>
      </c>
      <c r="S1344" s="13">
        <f>IFERROR(VLOOKUP($A1344,'Fielding Data'!$A:$H,MATCH(S$1,'Fielding Data'!$A$1:$H$1,0),0),"Other")</f>
        <v>0</v>
      </c>
      <c r="T1344" s="13">
        <f>IFERROR(VLOOKUP($A1344,'Fielding Data'!$A:$H,MATCH(T$1,'Fielding Data'!$A$1:$H$1,0),0),"Other")</f>
        <v>0</v>
      </c>
      <c r="U1344" s="13">
        <f>SUMIFS('Fielding Data'!E:E,'Fielding Data'!$A:$A,'Hitting Data'!$A1344)</f>
        <v>0</v>
      </c>
      <c r="V1344" s="13">
        <f>SUMIFS('Fielding Data'!F:F,'Fielding Data'!$A:$A,'Hitting Data'!$A1344)</f>
        <v>0</v>
      </c>
      <c r="W1344" s="13">
        <f>SUMIFS('Fielding Data'!G:G,'Fielding Data'!$A:$A,'Hitting Data'!$A1344)</f>
        <v>0</v>
      </c>
      <c r="X1344" s="13">
        <f>SUMIFS('Fielding Data'!H:H,'Fielding Data'!$A:$A,'Hitting Data'!$A1344)</f>
        <v>0</v>
      </c>
    </row>
    <row r="1345" spans="1:24" x14ac:dyDescent="0.3">
      <c r="A1345" s="13" t="str">
        <f t="shared" si="20"/>
        <v>chenbr012011</v>
      </c>
      <c r="B1345" s="16" t="s">
        <v>79</v>
      </c>
      <c r="C1345" s="16">
        <v>2011</v>
      </c>
      <c r="D1345" s="16">
        <v>25</v>
      </c>
      <c r="E1345" s="16">
        <v>1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1</v>
      </c>
      <c r="P1345" s="13" t="str">
        <f>IFERROR(VLOOKUP($A1345,'Fielding Data'!$A:$H,MATCH(P$1,'Fielding Data'!$A$1:$H$1,0),0),"Other")</f>
        <v>P</v>
      </c>
      <c r="Q1345" s="13">
        <f>IFERROR(VLOOKUP($A1345,'Fielding Data'!$A:$H,MATCH(Q$1,'Fielding Data'!$A$1:$H$1,0),0),"Other")</f>
        <v>8</v>
      </c>
      <c r="R1345" s="13">
        <f>IFERROR(VLOOKUP($A1345,'Fielding Data'!$A:$H,MATCH(R$1,'Fielding Data'!$A$1:$H$1,0),0),"Other")</f>
        <v>24</v>
      </c>
      <c r="S1345" s="13">
        <f>IFERROR(VLOOKUP($A1345,'Fielding Data'!$A:$H,MATCH(S$1,'Fielding Data'!$A$1:$H$1,0),0),"Other")</f>
        <v>0</v>
      </c>
      <c r="T1345" s="13">
        <f>IFERROR(VLOOKUP($A1345,'Fielding Data'!$A:$H,MATCH(T$1,'Fielding Data'!$A$1:$H$1,0),0),"Other")</f>
        <v>1</v>
      </c>
      <c r="U1345" s="13">
        <f>SUMIFS('Fielding Data'!E:E,'Fielding Data'!$A:$A,'Hitting Data'!$A1345)</f>
        <v>8</v>
      </c>
      <c r="V1345" s="13">
        <f>SUMIFS('Fielding Data'!F:F,'Fielding Data'!$A:$A,'Hitting Data'!$A1345)</f>
        <v>24</v>
      </c>
      <c r="W1345" s="13">
        <f>SUMIFS('Fielding Data'!G:G,'Fielding Data'!$A:$A,'Hitting Data'!$A1345)</f>
        <v>0</v>
      </c>
      <c r="X1345" s="13">
        <f>SUMIFS('Fielding Data'!H:H,'Fielding Data'!$A:$A,'Hitting Data'!$A1345)</f>
        <v>1</v>
      </c>
    </row>
    <row r="1346" spans="1:24" x14ac:dyDescent="0.3">
      <c r="A1346" s="13" t="str">
        <f t="shared" si="20"/>
        <v>chiriro012011</v>
      </c>
      <c r="B1346" s="16" t="s">
        <v>1456</v>
      </c>
      <c r="C1346" s="16">
        <v>2011</v>
      </c>
      <c r="D1346" s="16">
        <v>20</v>
      </c>
      <c r="E1346" s="16">
        <v>55</v>
      </c>
      <c r="F1346" s="16">
        <v>4</v>
      </c>
      <c r="G1346" s="16">
        <v>12</v>
      </c>
      <c r="H1346" s="16">
        <v>2</v>
      </c>
      <c r="I1346" s="16">
        <v>0</v>
      </c>
      <c r="J1346" s="16">
        <v>1</v>
      </c>
      <c r="K1346" s="16">
        <v>7</v>
      </c>
      <c r="L1346" s="16">
        <v>0</v>
      </c>
      <c r="M1346" s="16">
        <v>0</v>
      </c>
      <c r="N1346" s="16">
        <v>5</v>
      </c>
      <c r="O1346" s="16">
        <v>13</v>
      </c>
      <c r="P1346" s="13" t="str">
        <f>IFERROR(VLOOKUP($A1346,'Fielding Data'!$A:$H,MATCH(P$1,'Fielding Data'!$A$1:$H$1,0),0),"Other")</f>
        <v>1B</v>
      </c>
      <c r="Q1346" s="13">
        <f>IFERROR(VLOOKUP($A1346,'Fielding Data'!$A:$H,MATCH(Q$1,'Fielding Data'!$A$1:$H$1,0),0),"Other")</f>
        <v>2</v>
      </c>
      <c r="R1346" s="13">
        <f>IFERROR(VLOOKUP($A1346,'Fielding Data'!$A:$H,MATCH(R$1,'Fielding Data'!$A$1:$H$1,0),0),"Other")</f>
        <v>1</v>
      </c>
      <c r="S1346" s="13">
        <f>IFERROR(VLOOKUP($A1346,'Fielding Data'!$A:$H,MATCH(S$1,'Fielding Data'!$A$1:$H$1,0),0),"Other")</f>
        <v>0</v>
      </c>
      <c r="T1346" s="13">
        <f>IFERROR(VLOOKUP($A1346,'Fielding Data'!$A:$H,MATCH(T$1,'Fielding Data'!$A$1:$H$1,0),0),"Other")</f>
        <v>1</v>
      </c>
      <c r="U1346" s="13">
        <f>SUMIFS('Fielding Data'!E:E,'Fielding Data'!$A:$A,'Hitting Data'!$A1346)</f>
        <v>117</v>
      </c>
      <c r="V1346" s="13">
        <f>SUMIFS('Fielding Data'!F:F,'Fielding Data'!$A:$A,'Hitting Data'!$A1346)</f>
        <v>9</v>
      </c>
      <c r="W1346" s="13">
        <f>SUMIFS('Fielding Data'!G:G,'Fielding Data'!$A:$A,'Hitting Data'!$A1346)</f>
        <v>0</v>
      </c>
      <c r="X1346" s="13">
        <f>SUMIFS('Fielding Data'!H:H,'Fielding Data'!$A:$A,'Hitting Data'!$A1346)</f>
        <v>2</v>
      </c>
    </row>
    <row r="1347" spans="1:24" x14ac:dyDescent="0.3">
      <c r="A1347" s="13" t="str">
        <f t="shared" ref="A1347:A1410" si="21">(B1347&amp;C1347)</f>
        <v>chiselo012011</v>
      </c>
      <c r="B1347" s="16" t="s">
        <v>1457</v>
      </c>
      <c r="C1347" s="16">
        <v>2011</v>
      </c>
      <c r="D1347" s="16">
        <v>66</v>
      </c>
      <c r="E1347" s="16">
        <v>212</v>
      </c>
      <c r="F1347" s="16">
        <v>27</v>
      </c>
      <c r="G1347" s="16">
        <v>54</v>
      </c>
      <c r="H1347" s="16">
        <v>13</v>
      </c>
      <c r="I1347" s="16">
        <v>0</v>
      </c>
      <c r="J1347" s="16">
        <v>7</v>
      </c>
      <c r="K1347" s="16">
        <v>22</v>
      </c>
      <c r="L1347" s="16">
        <v>1</v>
      </c>
      <c r="M1347" s="16">
        <v>0</v>
      </c>
      <c r="N1347" s="16">
        <v>8</v>
      </c>
      <c r="O1347" s="16">
        <v>49</v>
      </c>
      <c r="P1347" s="13" t="str">
        <f>IFERROR(VLOOKUP($A1347,'Fielding Data'!$A:$H,MATCH(P$1,'Fielding Data'!$A$1:$H$1,0),0),"Other")</f>
        <v>3B</v>
      </c>
      <c r="Q1347" s="13">
        <f>IFERROR(VLOOKUP($A1347,'Fielding Data'!$A:$H,MATCH(Q$1,'Fielding Data'!$A$1:$H$1,0),0),"Other")</f>
        <v>44</v>
      </c>
      <c r="R1347" s="13">
        <f>IFERROR(VLOOKUP($A1347,'Fielding Data'!$A:$H,MATCH(R$1,'Fielding Data'!$A$1:$H$1,0),0),"Other")</f>
        <v>114</v>
      </c>
      <c r="S1347" s="13">
        <f>IFERROR(VLOOKUP($A1347,'Fielding Data'!$A:$H,MATCH(S$1,'Fielding Data'!$A$1:$H$1,0),0),"Other")</f>
        <v>10</v>
      </c>
      <c r="T1347" s="13">
        <f>IFERROR(VLOOKUP($A1347,'Fielding Data'!$A:$H,MATCH(T$1,'Fielding Data'!$A$1:$H$1,0),0),"Other")</f>
        <v>8</v>
      </c>
      <c r="U1347" s="13">
        <f>SUMIFS('Fielding Data'!E:E,'Fielding Data'!$A:$A,'Hitting Data'!$A1347)</f>
        <v>44</v>
      </c>
      <c r="V1347" s="13">
        <f>SUMIFS('Fielding Data'!F:F,'Fielding Data'!$A:$A,'Hitting Data'!$A1347)</f>
        <v>114</v>
      </c>
      <c r="W1347" s="13">
        <f>SUMIFS('Fielding Data'!G:G,'Fielding Data'!$A:$A,'Hitting Data'!$A1347)</f>
        <v>10</v>
      </c>
      <c r="X1347" s="13">
        <f>SUMIFS('Fielding Data'!H:H,'Fielding Data'!$A:$A,'Hitting Data'!$A1347)</f>
        <v>8</v>
      </c>
    </row>
    <row r="1348" spans="1:24" x14ac:dyDescent="0.3">
      <c r="A1348" s="13" t="str">
        <f t="shared" si="21"/>
        <v>choatra012011</v>
      </c>
      <c r="B1348" s="16" t="s">
        <v>80</v>
      </c>
      <c r="C1348" s="16">
        <v>2011</v>
      </c>
      <c r="D1348" s="16">
        <v>54</v>
      </c>
      <c r="E1348" s="16">
        <v>0</v>
      </c>
      <c r="F1348" s="16">
        <v>0</v>
      </c>
      <c r="G1348" s="16">
        <v>0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3" t="str">
        <f>IFERROR(VLOOKUP($A1348,'Fielding Data'!$A:$H,MATCH(P$1,'Fielding Data'!$A$1:$H$1,0),0),"Other")</f>
        <v>P</v>
      </c>
      <c r="Q1348" s="13">
        <f>IFERROR(VLOOKUP($A1348,'Fielding Data'!$A:$H,MATCH(Q$1,'Fielding Data'!$A$1:$H$1,0),0),"Other")</f>
        <v>5</v>
      </c>
      <c r="R1348" s="13">
        <f>IFERROR(VLOOKUP($A1348,'Fielding Data'!$A:$H,MATCH(R$1,'Fielding Data'!$A$1:$H$1,0),0),"Other")</f>
        <v>6</v>
      </c>
      <c r="S1348" s="13">
        <f>IFERROR(VLOOKUP($A1348,'Fielding Data'!$A:$H,MATCH(S$1,'Fielding Data'!$A$1:$H$1,0),0),"Other")</f>
        <v>1</v>
      </c>
      <c r="T1348" s="13">
        <f>IFERROR(VLOOKUP($A1348,'Fielding Data'!$A:$H,MATCH(T$1,'Fielding Data'!$A$1:$H$1,0),0),"Other")</f>
        <v>1</v>
      </c>
      <c r="U1348" s="13">
        <f>SUMIFS('Fielding Data'!E:E,'Fielding Data'!$A:$A,'Hitting Data'!$A1348)</f>
        <v>5</v>
      </c>
      <c r="V1348" s="13">
        <f>SUMIFS('Fielding Data'!F:F,'Fielding Data'!$A:$A,'Hitting Data'!$A1348)</f>
        <v>6</v>
      </c>
      <c r="W1348" s="13">
        <f>SUMIFS('Fielding Data'!G:G,'Fielding Data'!$A:$A,'Hitting Data'!$A1348)</f>
        <v>1</v>
      </c>
      <c r="X1348" s="13">
        <f>SUMIFS('Fielding Data'!H:H,'Fielding Data'!$A:$A,'Hitting Data'!$A1348)</f>
        <v>1</v>
      </c>
    </row>
    <row r="1349" spans="1:24" x14ac:dyDescent="0.3">
      <c r="A1349" s="13" t="str">
        <f t="shared" si="21"/>
        <v>choosh012011</v>
      </c>
      <c r="B1349" s="16" t="s">
        <v>528</v>
      </c>
      <c r="C1349" s="16">
        <v>2011</v>
      </c>
      <c r="D1349" s="16">
        <v>85</v>
      </c>
      <c r="E1349" s="16">
        <v>313</v>
      </c>
      <c r="F1349" s="16">
        <v>37</v>
      </c>
      <c r="G1349" s="16">
        <v>81</v>
      </c>
      <c r="H1349" s="16">
        <v>11</v>
      </c>
      <c r="I1349" s="16">
        <v>3</v>
      </c>
      <c r="J1349" s="16">
        <v>8</v>
      </c>
      <c r="K1349" s="16">
        <v>36</v>
      </c>
      <c r="L1349" s="16">
        <v>12</v>
      </c>
      <c r="M1349" s="16">
        <v>5</v>
      </c>
      <c r="N1349" s="16">
        <v>36</v>
      </c>
      <c r="O1349" s="16">
        <v>78</v>
      </c>
      <c r="P1349" s="13" t="str">
        <f>IFERROR(VLOOKUP($A1349,'Fielding Data'!$A:$H,MATCH(P$1,'Fielding Data'!$A$1:$H$1,0),0),"Other")</f>
        <v>OF</v>
      </c>
      <c r="Q1349" s="13">
        <f>IFERROR(VLOOKUP($A1349,'Fielding Data'!$A:$H,MATCH(Q$1,'Fielding Data'!$A$1:$H$1,0),0),"Other")</f>
        <v>172</v>
      </c>
      <c r="R1349" s="13">
        <f>IFERROR(VLOOKUP($A1349,'Fielding Data'!$A:$H,MATCH(R$1,'Fielding Data'!$A$1:$H$1,0),0),"Other")</f>
        <v>9</v>
      </c>
      <c r="S1349" s="13">
        <f>IFERROR(VLOOKUP($A1349,'Fielding Data'!$A:$H,MATCH(S$1,'Fielding Data'!$A$1:$H$1,0),0),"Other")</f>
        <v>4</v>
      </c>
      <c r="T1349" s="13">
        <f>IFERROR(VLOOKUP($A1349,'Fielding Data'!$A:$H,MATCH(T$1,'Fielding Data'!$A$1:$H$1,0),0),"Other")</f>
        <v>2</v>
      </c>
      <c r="U1349" s="13">
        <f>SUMIFS('Fielding Data'!E:E,'Fielding Data'!$A:$A,'Hitting Data'!$A1349)</f>
        <v>172</v>
      </c>
      <c r="V1349" s="13">
        <f>SUMIFS('Fielding Data'!F:F,'Fielding Data'!$A:$A,'Hitting Data'!$A1349)</f>
        <v>9</v>
      </c>
      <c r="W1349" s="13">
        <f>SUMIFS('Fielding Data'!G:G,'Fielding Data'!$A:$A,'Hitting Data'!$A1349)</f>
        <v>4</v>
      </c>
      <c r="X1349" s="13">
        <f>SUMIFS('Fielding Data'!H:H,'Fielding Data'!$A:$A,'Hitting Data'!$A1349)</f>
        <v>2</v>
      </c>
    </row>
    <row r="1350" spans="1:24" x14ac:dyDescent="0.3">
      <c r="A1350" s="13" t="str">
        <f t="shared" si="21"/>
        <v>chrisju012011</v>
      </c>
      <c r="B1350" s="16" t="s">
        <v>903</v>
      </c>
      <c r="C1350" s="16">
        <v>2011</v>
      </c>
      <c r="D1350" s="16">
        <v>18</v>
      </c>
      <c r="E1350" s="16">
        <v>47</v>
      </c>
      <c r="F1350" s="16">
        <v>6</v>
      </c>
      <c r="G1350" s="16">
        <v>12</v>
      </c>
      <c r="H1350" s="16">
        <v>5</v>
      </c>
      <c r="I1350" s="16">
        <v>0</v>
      </c>
      <c r="J1350" s="16">
        <v>0</v>
      </c>
      <c r="K1350" s="16">
        <v>4</v>
      </c>
      <c r="L1350" s="16">
        <v>3</v>
      </c>
      <c r="M1350" s="16">
        <v>2</v>
      </c>
      <c r="N1350" s="16">
        <v>2</v>
      </c>
      <c r="O1350" s="16">
        <v>8</v>
      </c>
      <c r="P1350" s="13" t="str">
        <f>IFERROR(VLOOKUP($A1350,'Fielding Data'!$A:$H,MATCH(P$1,'Fielding Data'!$A$1:$H$1,0),0),"Other")</f>
        <v>CF</v>
      </c>
      <c r="Q1350" s="13">
        <f>IFERROR(VLOOKUP($A1350,'Fielding Data'!$A:$H,MATCH(Q$1,'Fielding Data'!$A$1:$H$1,0),0),"Other")</f>
        <v>0</v>
      </c>
      <c r="R1350" s="13">
        <f>IFERROR(VLOOKUP($A1350,'Fielding Data'!$A:$H,MATCH(R$1,'Fielding Data'!$A$1:$H$1,0),0),"Other")</f>
        <v>0</v>
      </c>
      <c r="S1350" s="13">
        <f>IFERROR(VLOOKUP($A1350,'Fielding Data'!$A:$H,MATCH(S$1,'Fielding Data'!$A$1:$H$1,0),0),"Other")</f>
        <v>0</v>
      </c>
      <c r="T1350" s="13">
        <f>IFERROR(VLOOKUP($A1350,'Fielding Data'!$A:$H,MATCH(T$1,'Fielding Data'!$A$1:$H$1,0),0),"Other")</f>
        <v>0</v>
      </c>
      <c r="U1350" s="13">
        <f>SUMIFS('Fielding Data'!E:E,'Fielding Data'!$A:$A,'Hitting Data'!$A1350)</f>
        <v>27</v>
      </c>
      <c r="V1350" s="13">
        <f>SUMIFS('Fielding Data'!F:F,'Fielding Data'!$A:$A,'Hitting Data'!$A1350)</f>
        <v>1</v>
      </c>
      <c r="W1350" s="13">
        <f>SUMIFS('Fielding Data'!G:G,'Fielding Data'!$A:$A,'Hitting Data'!$A1350)</f>
        <v>0</v>
      </c>
      <c r="X1350" s="13">
        <f>SUMIFS('Fielding Data'!H:H,'Fielding Data'!$A:$A,'Hitting Data'!$A1350)</f>
        <v>0</v>
      </c>
    </row>
    <row r="1351" spans="1:24" x14ac:dyDescent="0.3">
      <c r="A1351" s="13" t="str">
        <f t="shared" si="21"/>
        <v>ciriape012011</v>
      </c>
      <c r="B1351" s="16" t="s">
        <v>1248</v>
      </c>
      <c r="C1351" s="16">
        <v>2011</v>
      </c>
      <c r="D1351" s="16">
        <v>23</v>
      </c>
      <c r="E1351" s="16">
        <v>33</v>
      </c>
      <c r="F1351" s="16">
        <v>4</v>
      </c>
      <c r="G1351" s="16">
        <v>10</v>
      </c>
      <c r="H1351" s="16">
        <v>2</v>
      </c>
      <c r="I1351" s="16">
        <v>1</v>
      </c>
      <c r="J1351" s="16">
        <v>0</v>
      </c>
      <c r="K1351" s="16">
        <v>6</v>
      </c>
      <c r="L1351" s="16">
        <v>2</v>
      </c>
      <c r="M1351" s="16">
        <v>1</v>
      </c>
      <c r="N1351" s="16">
        <v>1</v>
      </c>
      <c r="O1351" s="16">
        <v>6</v>
      </c>
      <c r="P1351" s="13" t="str">
        <f>IFERROR(VLOOKUP($A1351,'Fielding Data'!$A:$H,MATCH(P$1,'Fielding Data'!$A$1:$H$1,0),0),"Other")</f>
        <v>3B</v>
      </c>
      <c r="Q1351" s="13">
        <f>IFERROR(VLOOKUP($A1351,'Fielding Data'!$A:$H,MATCH(Q$1,'Fielding Data'!$A$1:$H$1,0),0),"Other")</f>
        <v>1</v>
      </c>
      <c r="R1351" s="13">
        <f>IFERROR(VLOOKUP($A1351,'Fielding Data'!$A:$H,MATCH(R$1,'Fielding Data'!$A$1:$H$1,0),0),"Other")</f>
        <v>2</v>
      </c>
      <c r="S1351" s="13">
        <f>IFERROR(VLOOKUP($A1351,'Fielding Data'!$A:$H,MATCH(S$1,'Fielding Data'!$A$1:$H$1,0),0),"Other")</f>
        <v>0</v>
      </c>
      <c r="T1351" s="13">
        <f>IFERROR(VLOOKUP($A1351,'Fielding Data'!$A:$H,MATCH(T$1,'Fielding Data'!$A$1:$H$1,0),0),"Other")</f>
        <v>1</v>
      </c>
      <c r="U1351" s="13">
        <f>SUMIFS('Fielding Data'!E:E,'Fielding Data'!$A:$A,'Hitting Data'!$A1351)</f>
        <v>11</v>
      </c>
      <c r="V1351" s="13">
        <f>SUMIFS('Fielding Data'!F:F,'Fielding Data'!$A:$A,'Hitting Data'!$A1351)</f>
        <v>21</v>
      </c>
      <c r="W1351" s="13">
        <f>SUMIFS('Fielding Data'!G:G,'Fielding Data'!$A:$A,'Hitting Data'!$A1351)</f>
        <v>1</v>
      </c>
      <c r="X1351" s="13">
        <f>SUMIFS('Fielding Data'!H:H,'Fielding Data'!$A:$A,'Hitting Data'!$A1351)</f>
        <v>3</v>
      </c>
    </row>
    <row r="1352" spans="1:24" x14ac:dyDescent="0.3">
      <c r="A1352" s="13" t="str">
        <f t="shared" si="21"/>
        <v>cishest012011</v>
      </c>
      <c r="B1352" s="16" t="s">
        <v>1249</v>
      </c>
      <c r="C1352" s="16">
        <v>2011</v>
      </c>
      <c r="D1352" s="16">
        <v>45</v>
      </c>
      <c r="E1352" s="16">
        <v>0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3" t="str">
        <f>IFERROR(VLOOKUP($A1352,'Fielding Data'!$A:$H,MATCH(P$1,'Fielding Data'!$A$1:$H$1,0),0),"Other")</f>
        <v>P</v>
      </c>
      <c r="Q1352" s="13">
        <f>IFERROR(VLOOKUP($A1352,'Fielding Data'!$A:$H,MATCH(Q$1,'Fielding Data'!$A$1:$H$1,0),0),"Other")</f>
        <v>4</v>
      </c>
      <c r="R1352" s="13">
        <f>IFERROR(VLOOKUP($A1352,'Fielding Data'!$A:$H,MATCH(R$1,'Fielding Data'!$A$1:$H$1,0),0),"Other")</f>
        <v>5</v>
      </c>
      <c r="S1352" s="13">
        <f>IFERROR(VLOOKUP($A1352,'Fielding Data'!$A:$H,MATCH(S$1,'Fielding Data'!$A$1:$H$1,0),0),"Other")</f>
        <v>4</v>
      </c>
      <c r="T1352" s="13">
        <f>IFERROR(VLOOKUP($A1352,'Fielding Data'!$A:$H,MATCH(T$1,'Fielding Data'!$A$1:$H$1,0),0),"Other")</f>
        <v>0</v>
      </c>
      <c r="U1352" s="13">
        <f>SUMIFS('Fielding Data'!E:E,'Fielding Data'!$A:$A,'Hitting Data'!$A1352)</f>
        <v>4</v>
      </c>
      <c r="V1352" s="13">
        <f>SUMIFS('Fielding Data'!F:F,'Fielding Data'!$A:$A,'Hitting Data'!$A1352)</f>
        <v>5</v>
      </c>
      <c r="W1352" s="13">
        <f>SUMIFS('Fielding Data'!G:G,'Fielding Data'!$A:$A,'Hitting Data'!$A1352)</f>
        <v>4</v>
      </c>
      <c r="X1352" s="13">
        <f>SUMIFS('Fielding Data'!H:H,'Fielding Data'!$A:$A,'Hitting Data'!$A1352)</f>
        <v>0</v>
      </c>
    </row>
    <row r="1353" spans="1:24" x14ac:dyDescent="0.3">
      <c r="A1353" s="13" t="str">
        <f t="shared" si="21"/>
        <v>cletoma012011</v>
      </c>
      <c r="B1353" s="16" t="s">
        <v>1458</v>
      </c>
      <c r="C1353" s="16">
        <v>2011</v>
      </c>
      <c r="D1353" s="16">
        <v>3</v>
      </c>
      <c r="E1353" s="16">
        <v>1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0</v>
      </c>
      <c r="O1353" s="16">
        <v>1</v>
      </c>
      <c r="P1353" s="13" t="str">
        <f>IFERROR(VLOOKUP($A1353,'Fielding Data'!$A:$H,MATCH(P$1,'Fielding Data'!$A$1:$H$1,0),0),"Other")</f>
        <v>P</v>
      </c>
      <c r="Q1353" s="13">
        <f>IFERROR(VLOOKUP($A1353,'Fielding Data'!$A:$H,MATCH(Q$1,'Fielding Data'!$A$1:$H$1,0),0),"Other")</f>
        <v>0</v>
      </c>
      <c r="R1353" s="13">
        <f>IFERROR(VLOOKUP($A1353,'Fielding Data'!$A:$H,MATCH(R$1,'Fielding Data'!$A$1:$H$1,0),0),"Other")</f>
        <v>0</v>
      </c>
      <c r="S1353" s="13">
        <f>IFERROR(VLOOKUP($A1353,'Fielding Data'!$A:$H,MATCH(S$1,'Fielding Data'!$A$1:$H$1,0),0),"Other")</f>
        <v>0</v>
      </c>
      <c r="T1353" s="13">
        <f>IFERROR(VLOOKUP($A1353,'Fielding Data'!$A:$H,MATCH(T$1,'Fielding Data'!$A$1:$H$1,0),0),"Other")</f>
        <v>0</v>
      </c>
      <c r="U1353" s="13">
        <f>SUMIFS('Fielding Data'!E:E,'Fielding Data'!$A:$A,'Hitting Data'!$A1353)</f>
        <v>0</v>
      </c>
      <c r="V1353" s="13">
        <f>SUMIFS('Fielding Data'!F:F,'Fielding Data'!$A:$A,'Hitting Data'!$A1353)</f>
        <v>0</v>
      </c>
      <c r="W1353" s="13">
        <f>SUMIFS('Fielding Data'!G:G,'Fielding Data'!$A:$A,'Hitting Data'!$A1353)</f>
        <v>0</v>
      </c>
      <c r="X1353" s="13">
        <f>SUMIFS('Fielding Data'!H:H,'Fielding Data'!$A:$A,'Hitting Data'!$A1353)</f>
        <v>0</v>
      </c>
    </row>
    <row r="1354" spans="1:24" x14ac:dyDescent="0.3">
      <c r="A1354" s="13" t="str">
        <f t="shared" si="21"/>
        <v>clevest012011</v>
      </c>
      <c r="B1354" s="16" t="s">
        <v>1459</v>
      </c>
      <c r="C1354" s="16">
        <v>2011</v>
      </c>
      <c r="D1354" s="16">
        <v>2</v>
      </c>
      <c r="E1354" s="16">
        <v>4</v>
      </c>
      <c r="F1354" s="16">
        <v>1</v>
      </c>
      <c r="G1354" s="16">
        <v>1</v>
      </c>
      <c r="H1354" s="16">
        <v>1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3" t="str">
        <f>IFERROR(VLOOKUP($A1354,'Fielding Data'!$A:$H,MATCH(P$1,'Fielding Data'!$A$1:$H$1,0),0),"Other")</f>
        <v>C</v>
      </c>
      <c r="Q1354" s="13">
        <f>IFERROR(VLOOKUP($A1354,'Fielding Data'!$A:$H,MATCH(Q$1,'Fielding Data'!$A$1:$H$1,0),0),"Other")</f>
        <v>13</v>
      </c>
      <c r="R1354" s="13">
        <f>IFERROR(VLOOKUP($A1354,'Fielding Data'!$A:$H,MATCH(R$1,'Fielding Data'!$A$1:$H$1,0),0),"Other")</f>
        <v>0</v>
      </c>
      <c r="S1354" s="13">
        <f>IFERROR(VLOOKUP($A1354,'Fielding Data'!$A:$H,MATCH(S$1,'Fielding Data'!$A$1:$H$1,0),0),"Other")</f>
        <v>0</v>
      </c>
      <c r="T1354" s="13">
        <f>IFERROR(VLOOKUP($A1354,'Fielding Data'!$A:$H,MATCH(T$1,'Fielding Data'!$A$1:$H$1,0),0),"Other")</f>
        <v>0</v>
      </c>
      <c r="U1354" s="13">
        <f>SUMIFS('Fielding Data'!E:E,'Fielding Data'!$A:$A,'Hitting Data'!$A1354)</f>
        <v>13</v>
      </c>
      <c r="V1354" s="13">
        <f>SUMIFS('Fielding Data'!F:F,'Fielding Data'!$A:$A,'Hitting Data'!$A1354)</f>
        <v>0</v>
      </c>
      <c r="W1354" s="13">
        <f>SUMIFS('Fielding Data'!G:G,'Fielding Data'!$A:$A,'Hitting Data'!$A1354)</f>
        <v>0</v>
      </c>
      <c r="X1354" s="13">
        <f>SUMIFS('Fielding Data'!H:H,'Fielding Data'!$A:$A,'Hitting Data'!$A1354)</f>
        <v>0</v>
      </c>
    </row>
    <row r="1355" spans="1:24" x14ac:dyDescent="0.3">
      <c r="A1355" s="13" t="str">
        <f t="shared" si="21"/>
        <v>clippty012011</v>
      </c>
      <c r="B1355" s="16" t="s">
        <v>774</v>
      </c>
      <c r="C1355" s="16">
        <v>2011</v>
      </c>
      <c r="D1355" s="16">
        <v>72</v>
      </c>
      <c r="E1355" s="16">
        <v>2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3" t="str">
        <f>IFERROR(VLOOKUP($A1355,'Fielding Data'!$A:$H,MATCH(P$1,'Fielding Data'!$A$1:$H$1,0),0),"Other")</f>
        <v>P</v>
      </c>
      <c r="Q1355" s="13">
        <f>IFERROR(VLOOKUP($A1355,'Fielding Data'!$A:$H,MATCH(Q$1,'Fielding Data'!$A$1:$H$1,0),0),"Other")</f>
        <v>0</v>
      </c>
      <c r="R1355" s="13">
        <f>IFERROR(VLOOKUP($A1355,'Fielding Data'!$A:$H,MATCH(R$1,'Fielding Data'!$A$1:$H$1,0),0),"Other")</f>
        <v>8</v>
      </c>
      <c r="S1355" s="13">
        <f>IFERROR(VLOOKUP($A1355,'Fielding Data'!$A:$H,MATCH(S$1,'Fielding Data'!$A$1:$H$1,0),0),"Other")</f>
        <v>0</v>
      </c>
      <c r="T1355" s="13">
        <f>IFERROR(VLOOKUP($A1355,'Fielding Data'!$A:$H,MATCH(T$1,'Fielding Data'!$A$1:$H$1,0),0),"Other")</f>
        <v>1</v>
      </c>
      <c r="U1355" s="13">
        <f>SUMIFS('Fielding Data'!E:E,'Fielding Data'!$A:$A,'Hitting Data'!$A1355)</f>
        <v>0</v>
      </c>
      <c r="V1355" s="13">
        <f>SUMIFS('Fielding Data'!F:F,'Fielding Data'!$A:$A,'Hitting Data'!$A1355)</f>
        <v>8</v>
      </c>
      <c r="W1355" s="13">
        <f>SUMIFS('Fielding Data'!G:G,'Fielding Data'!$A:$A,'Hitting Data'!$A1355)</f>
        <v>0</v>
      </c>
      <c r="X1355" s="13">
        <f>SUMIFS('Fielding Data'!H:H,'Fielding Data'!$A:$A,'Hitting Data'!$A1355)</f>
        <v>1</v>
      </c>
    </row>
    <row r="1356" spans="1:24" x14ac:dyDescent="0.3">
      <c r="A1356" s="13" t="str">
        <f t="shared" si="21"/>
        <v>cobbal012011</v>
      </c>
      <c r="B1356" s="16" t="s">
        <v>1460</v>
      </c>
      <c r="C1356" s="16">
        <v>2011</v>
      </c>
      <c r="D1356" s="16">
        <v>9</v>
      </c>
      <c r="E1356" s="16">
        <v>0</v>
      </c>
      <c r="F1356" s="16">
        <v>0</v>
      </c>
      <c r="G1356" s="16">
        <v>0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3" t="str">
        <f>IFERROR(VLOOKUP($A1356,'Fielding Data'!$A:$H,MATCH(P$1,'Fielding Data'!$A$1:$H$1,0),0),"Other")</f>
        <v>P</v>
      </c>
      <c r="Q1356" s="13">
        <f>IFERROR(VLOOKUP($A1356,'Fielding Data'!$A:$H,MATCH(Q$1,'Fielding Data'!$A$1:$H$1,0),0),"Other")</f>
        <v>5</v>
      </c>
      <c r="R1356" s="13">
        <f>IFERROR(VLOOKUP($A1356,'Fielding Data'!$A:$H,MATCH(R$1,'Fielding Data'!$A$1:$H$1,0),0),"Other")</f>
        <v>6</v>
      </c>
      <c r="S1356" s="13">
        <f>IFERROR(VLOOKUP($A1356,'Fielding Data'!$A:$H,MATCH(S$1,'Fielding Data'!$A$1:$H$1,0),0),"Other")</f>
        <v>1</v>
      </c>
      <c r="T1356" s="13">
        <f>IFERROR(VLOOKUP($A1356,'Fielding Data'!$A:$H,MATCH(T$1,'Fielding Data'!$A$1:$H$1,0),0),"Other")</f>
        <v>0</v>
      </c>
      <c r="U1356" s="13">
        <f>SUMIFS('Fielding Data'!E:E,'Fielding Data'!$A:$A,'Hitting Data'!$A1356)</f>
        <v>5</v>
      </c>
      <c r="V1356" s="13">
        <f>SUMIFS('Fielding Data'!F:F,'Fielding Data'!$A:$A,'Hitting Data'!$A1356)</f>
        <v>6</v>
      </c>
      <c r="W1356" s="13">
        <f>SUMIFS('Fielding Data'!G:G,'Fielding Data'!$A:$A,'Hitting Data'!$A1356)</f>
        <v>1</v>
      </c>
      <c r="X1356" s="13">
        <f>SUMIFS('Fielding Data'!H:H,'Fielding Data'!$A:$A,'Hitting Data'!$A1356)</f>
        <v>0</v>
      </c>
    </row>
    <row r="1357" spans="1:24" x14ac:dyDescent="0.3">
      <c r="A1357" s="13" t="str">
        <f t="shared" si="21"/>
        <v>coffeto012011</v>
      </c>
      <c r="B1357" s="16" t="s">
        <v>529</v>
      </c>
      <c r="C1357" s="16">
        <v>2011</v>
      </c>
      <c r="D1357" s="16">
        <v>69</v>
      </c>
      <c r="E1357" s="16">
        <v>0</v>
      </c>
      <c r="F1357" s="16">
        <v>0</v>
      </c>
      <c r="G1357" s="16">
        <v>0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M1357" s="16">
        <v>0</v>
      </c>
      <c r="N1357" s="16">
        <v>0</v>
      </c>
      <c r="O1357" s="16">
        <v>0</v>
      </c>
      <c r="P1357" s="13" t="str">
        <f>IFERROR(VLOOKUP($A1357,'Fielding Data'!$A:$H,MATCH(P$1,'Fielding Data'!$A$1:$H$1,0),0),"Other")</f>
        <v>P</v>
      </c>
      <c r="Q1357" s="13">
        <f>IFERROR(VLOOKUP($A1357,'Fielding Data'!$A:$H,MATCH(Q$1,'Fielding Data'!$A$1:$H$1,0),0),"Other")</f>
        <v>1</v>
      </c>
      <c r="R1357" s="13">
        <f>IFERROR(VLOOKUP($A1357,'Fielding Data'!$A:$H,MATCH(R$1,'Fielding Data'!$A$1:$H$1,0),0),"Other")</f>
        <v>6</v>
      </c>
      <c r="S1357" s="13">
        <f>IFERROR(VLOOKUP($A1357,'Fielding Data'!$A:$H,MATCH(S$1,'Fielding Data'!$A$1:$H$1,0),0),"Other")</f>
        <v>1</v>
      </c>
      <c r="T1357" s="13">
        <f>IFERROR(VLOOKUP($A1357,'Fielding Data'!$A:$H,MATCH(T$1,'Fielding Data'!$A$1:$H$1,0),0),"Other")</f>
        <v>0</v>
      </c>
      <c r="U1357" s="13">
        <f>SUMIFS('Fielding Data'!E:E,'Fielding Data'!$A:$A,'Hitting Data'!$A1357)</f>
        <v>1</v>
      </c>
      <c r="V1357" s="13">
        <f>SUMIFS('Fielding Data'!F:F,'Fielding Data'!$A:$A,'Hitting Data'!$A1357)</f>
        <v>6</v>
      </c>
      <c r="W1357" s="13">
        <f>SUMIFS('Fielding Data'!G:G,'Fielding Data'!$A:$A,'Hitting Data'!$A1357)</f>
        <v>1</v>
      </c>
      <c r="X1357" s="13">
        <f>SUMIFS('Fielding Data'!H:H,'Fielding Data'!$A:$A,'Hitting Data'!$A1357)</f>
        <v>0</v>
      </c>
    </row>
    <row r="1358" spans="1:24" x14ac:dyDescent="0.3">
      <c r="A1358" s="13" t="str">
        <f t="shared" si="21"/>
        <v>coghlch012011</v>
      </c>
      <c r="B1358" s="16" t="s">
        <v>1068</v>
      </c>
      <c r="C1358" s="16">
        <v>2011</v>
      </c>
      <c r="D1358" s="16">
        <v>65</v>
      </c>
      <c r="E1358" s="16">
        <v>269</v>
      </c>
      <c r="F1358" s="16">
        <v>33</v>
      </c>
      <c r="G1358" s="16">
        <v>62</v>
      </c>
      <c r="H1358" s="16">
        <v>20</v>
      </c>
      <c r="I1358" s="16">
        <v>1</v>
      </c>
      <c r="J1358" s="16">
        <v>5</v>
      </c>
      <c r="K1358" s="16">
        <v>22</v>
      </c>
      <c r="L1358" s="16">
        <v>7</v>
      </c>
      <c r="M1358" s="16">
        <v>6</v>
      </c>
      <c r="N1358" s="16">
        <v>22</v>
      </c>
      <c r="O1358" s="16">
        <v>49</v>
      </c>
      <c r="P1358" s="13" t="str">
        <f>IFERROR(VLOOKUP($A1358,'Fielding Data'!$A:$H,MATCH(P$1,'Fielding Data'!$A$1:$H$1,0),0),"Other")</f>
        <v>CF</v>
      </c>
      <c r="Q1358" s="13">
        <f>IFERROR(VLOOKUP($A1358,'Fielding Data'!$A:$H,MATCH(Q$1,'Fielding Data'!$A$1:$H$1,0),0),"Other")</f>
        <v>0</v>
      </c>
      <c r="R1358" s="13">
        <f>IFERROR(VLOOKUP($A1358,'Fielding Data'!$A:$H,MATCH(R$1,'Fielding Data'!$A$1:$H$1,0),0),"Other")</f>
        <v>0</v>
      </c>
      <c r="S1358" s="13">
        <f>IFERROR(VLOOKUP($A1358,'Fielding Data'!$A:$H,MATCH(S$1,'Fielding Data'!$A$1:$H$1,0),0),"Other")</f>
        <v>0</v>
      </c>
      <c r="T1358" s="13">
        <f>IFERROR(VLOOKUP($A1358,'Fielding Data'!$A:$H,MATCH(T$1,'Fielding Data'!$A$1:$H$1,0),0),"Other")</f>
        <v>0</v>
      </c>
      <c r="U1358" s="13">
        <f>SUMIFS('Fielding Data'!E:E,'Fielding Data'!$A:$A,'Hitting Data'!$A1358)</f>
        <v>157</v>
      </c>
      <c r="V1358" s="13">
        <f>SUMIFS('Fielding Data'!F:F,'Fielding Data'!$A:$A,'Hitting Data'!$A1358)</f>
        <v>3</v>
      </c>
      <c r="W1358" s="13">
        <f>SUMIFS('Fielding Data'!G:G,'Fielding Data'!$A:$A,'Hitting Data'!$A1358)</f>
        <v>0</v>
      </c>
      <c r="X1358" s="13">
        <f>SUMIFS('Fielding Data'!H:H,'Fielding Data'!$A:$A,'Hitting Data'!$A1358)</f>
        <v>1</v>
      </c>
    </row>
    <row r="1359" spans="1:24" x14ac:dyDescent="0.3">
      <c r="A1359" s="13" t="str">
        <f t="shared" si="21"/>
        <v>cokeph012011</v>
      </c>
      <c r="B1359" s="16" t="s">
        <v>904</v>
      </c>
      <c r="C1359" s="16">
        <v>2011</v>
      </c>
      <c r="D1359" s="16">
        <v>48</v>
      </c>
      <c r="E1359" s="16">
        <v>2</v>
      </c>
      <c r="F1359" s="16">
        <v>0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2</v>
      </c>
      <c r="P1359" s="13" t="str">
        <f>IFERROR(VLOOKUP($A1359,'Fielding Data'!$A:$H,MATCH(P$1,'Fielding Data'!$A$1:$H$1,0),0),"Other")</f>
        <v>P</v>
      </c>
      <c r="Q1359" s="13">
        <f>IFERROR(VLOOKUP($A1359,'Fielding Data'!$A:$H,MATCH(Q$1,'Fielding Data'!$A$1:$H$1,0),0),"Other")</f>
        <v>4</v>
      </c>
      <c r="R1359" s="13">
        <f>IFERROR(VLOOKUP($A1359,'Fielding Data'!$A:$H,MATCH(R$1,'Fielding Data'!$A$1:$H$1,0),0),"Other")</f>
        <v>15</v>
      </c>
      <c r="S1359" s="13">
        <f>IFERROR(VLOOKUP($A1359,'Fielding Data'!$A:$H,MATCH(S$1,'Fielding Data'!$A$1:$H$1,0),0),"Other")</f>
        <v>2</v>
      </c>
      <c r="T1359" s="13">
        <f>IFERROR(VLOOKUP($A1359,'Fielding Data'!$A:$H,MATCH(T$1,'Fielding Data'!$A$1:$H$1,0),0),"Other")</f>
        <v>1</v>
      </c>
      <c r="U1359" s="13">
        <f>SUMIFS('Fielding Data'!E:E,'Fielding Data'!$A:$A,'Hitting Data'!$A1359)</f>
        <v>4</v>
      </c>
      <c r="V1359" s="13">
        <f>SUMIFS('Fielding Data'!F:F,'Fielding Data'!$A:$A,'Hitting Data'!$A1359)</f>
        <v>15</v>
      </c>
      <c r="W1359" s="13">
        <f>SUMIFS('Fielding Data'!G:G,'Fielding Data'!$A:$A,'Hitting Data'!$A1359)</f>
        <v>2</v>
      </c>
      <c r="X1359" s="13">
        <f>SUMIFS('Fielding Data'!H:H,'Fielding Data'!$A:$A,'Hitting Data'!$A1359)</f>
        <v>1</v>
      </c>
    </row>
    <row r="1360" spans="1:24" x14ac:dyDescent="0.3">
      <c r="A1360" s="13" t="str">
        <f t="shared" si="21"/>
        <v>colemca012011</v>
      </c>
      <c r="B1360" s="16" t="s">
        <v>1251</v>
      </c>
      <c r="C1360" s="16">
        <v>2011</v>
      </c>
      <c r="D1360" s="16">
        <v>21</v>
      </c>
      <c r="E1360" s="16">
        <v>25</v>
      </c>
      <c r="F1360" s="16">
        <v>1</v>
      </c>
      <c r="G1360" s="16">
        <v>4</v>
      </c>
      <c r="H1360" s="16">
        <v>1</v>
      </c>
      <c r="I1360" s="16">
        <v>1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6">
        <v>6</v>
      </c>
      <c r="P1360" s="13" t="str">
        <f>IFERROR(VLOOKUP($A1360,'Fielding Data'!$A:$H,MATCH(P$1,'Fielding Data'!$A$1:$H$1,0),0),"Other")</f>
        <v>P</v>
      </c>
      <c r="Q1360" s="13">
        <f>IFERROR(VLOOKUP($A1360,'Fielding Data'!$A:$H,MATCH(Q$1,'Fielding Data'!$A$1:$H$1,0),0),"Other")</f>
        <v>7</v>
      </c>
      <c r="R1360" s="13">
        <f>IFERROR(VLOOKUP($A1360,'Fielding Data'!$A:$H,MATCH(R$1,'Fielding Data'!$A$1:$H$1,0),0),"Other")</f>
        <v>13</v>
      </c>
      <c r="S1360" s="13">
        <f>IFERROR(VLOOKUP($A1360,'Fielding Data'!$A:$H,MATCH(S$1,'Fielding Data'!$A$1:$H$1,0),0),"Other")</f>
        <v>0</v>
      </c>
      <c r="T1360" s="13">
        <f>IFERROR(VLOOKUP($A1360,'Fielding Data'!$A:$H,MATCH(T$1,'Fielding Data'!$A$1:$H$1,0),0),"Other")</f>
        <v>0</v>
      </c>
      <c r="U1360" s="13">
        <f>SUMIFS('Fielding Data'!E:E,'Fielding Data'!$A:$A,'Hitting Data'!$A1360)</f>
        <v>7</v>
      </c>
      <c r="V1360" s="13">
        <f>SUMIFS('Fielding Data'!F:F,'Fielding Data'!$A:$A,'Hitting Data'!$A1360)</f>
        <v>13</v>
      </c>
      <c r="W1360" s="13">
        <f>SUMIFS('Fielding Data'!G:G,'Fielding Data'!$A:$A,'Hitting Data'!$A1360)</f>
        <v>0</v>
      </c>
      <c r="X1360" s="13">
        <f>SUMIFS('Fielding Data'!H:H,'Fielding Data'!$A:$A,'Hitting Data'!$A1360)</f>
        <v>0</v>
      </c>
    </row>
    <row r="1361" spans="1:24" x14ac:dyDescent="0.3">
      <c r="A1361" s="13" t="str">
        <f t="shared" si="21"/>
        <v>colemlo012011</v>
      </c>
      <c r="B1361" s="16" t="s">
        <v>1461</v>
      </c>
      <c r="C1361" s="16">
        <v>2011</v>
      </c>
      <c r="D1361" s="16">
        <v>48</v>
      </c>
      <c r="E1361" s="16">
        <v>1</v>
      </c>
      <c r="F1361" s="16">
        <v>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16">
        <v>1</v>
      </c>
      <c r="P1361" s="13" t="str">
        <f>IFERROR(VLOOKUP($A1361,'Fielding Data'!$A:$H,MATCH(P$1,'Fielding Data'!$A$1:$H$1,0),0),"Other")</f>
        <v>P</v>
      </c>
      <c r="Q1361" s="13">
        <f>IFERROR(VLOOKUP($A1361,'Fielding Data'!$A:$H,MATCH(Q$1,'Fielding Data'!$A$1:$H$1,0),0),"Other")</f>
        <v>3</v>
      </c>
      <c r="R1361" s="13">
        <f>IFERROR(VLOOKUP($A1361,'Fielding Data'!$A:$H,MATCH(R$1,'Fielding Data'!$A$1:$H$1,0),0),"Other")</f>
        <v>3</v>
      </c>
      <c r="S1361" s="13">
        <f>IFERROR(VLOOKUP($A1361,'Fielding Data'!$A:$H,MATCH(S$1,'Fielding Data'!$A$1:$H$1,0),0),"Other")</f>
        <v>1</v>
      </c>
      <c r="T1361" s="13">
        <f>IFERROR(VLOOKUP($A1361,'Fielding Data'!$A:$H,MATCH(T$1,'Fielding Data'!$A$1:$H$1,0),0),"Other")</f>
        <v>0</v>
      </c>
      <c r="U1361" s="13">
        <f>SUMIFS('Fielding Data'!E:E,'Fielding Data'!$A:$A,'Hitting Data'!$A1361)</f>
        <v>3</v>
      </c>
      <c r="V1361" s="13">
        <f>SUMIFS('Fielding Data'!F:F,'Fielding Data'!$A:$A,'Hitting Data'!$A1361)</f>
        <v>3</v>
      </c>
      <c r="W1361" s="13">
        <f>SUMIFS('Fielding Data'!G:G,'Fielding Data'!$A:$A,'Hitting Data'!$A1361)</f>
        <v>1</v>
      </c>
      <c r="X1361" s="13">
        <f>SUMIFS('Fielding Data'!H:H,'Fielding Data'!$A:$A,'Hitting Data'!$A1361)</f>
        <v>0</v>
      </c>
    </row>
    <row r="1362" spans="1:24" x14ac:dyDescent="0.3">
      <c r="A1362" s="13" t="str">
        <f t="shared" si="21"/>
        <v>colliti012011</v>
      </c>
      <c r="B1362" s="16" t="s">
        <v>1462</v>
      </c>
      <c r="C1362" s="16">
        <v>2011</v>
      </c>
      <c r="D1362" s="16">
        <v>68</v>
      </c>
      <c r="E1362" s="16">
        <v>0</v>
      </c>
      <c r="F1362" s="16">
        <v>0</v>
      </c>
      <c r="G1362" s="16">
        <v>0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3" t="str">
        <f>IFERROR(VLOOKUP($A1362,'Fielding Data'!$A:$H,MATCH(P$1,'Fielding Data'!$A$1:$H$1,0),0),"Other")</f>
        <v>P</v>
      </c>
      <c r="Q1362" s="13">
        <f>IFERROR(VLOOKUP($A1362,'Fielding Data'!$A:$H,MATCH(Q$1,'Fielding Data'!$A$1:$H$1,0),0),"Other")</f>
        <v>0</v>
      </c>
      <c r="R1362" s="13">
        <f>IFERROR(VLOOKUP($A1362,'Fielding Data'!$A:$H,MATCH(R$1,'Fielding Data'!$A$1:$H$1,0),0),"Other")</f>
        <v>10</v>
      </c>
      <c r="S1362" s="13">
        <f>IFERROR(VLOOKUP($A1362,'Fielding Data'!$A:$H,MATCH(S$1,'Fielding Data'!$A$1:$H$1,0),0),"Other")</f>
        <v>0</v>
      </c>
      <c r="T1362" s="13">
        <f>IFERROR(VLOOKUP($A1362,'Fielding Data'!$A:$H,MATCH(T$1,'Fielding Data'!$A$1:$H$1,0),0),"Other")</f>
        <v>0</v>
      </c>
      <c r="U1362" s="13">
        <f>SUMIFS('Fielding Data'!E:E,'Fielding Data'!$A:$A,'Hitting Data'!$A1362)</f>
        <v>0</v>
      </c>
      <c r="V1362" s="13">
        <f>SUMIFS('Fielding Data'!F:F,'Fielding Data'!$A:$A,'Hitting Data'!$A1362)</f>
        <v>10</v>
      </c>
      <c r="W1362" s="13">
        <f>SUMIFS('Fielding Data'!G:G,'Fielding Data'!$A:$A,'Hitting Data'!$A1362)</f>
        <v>0</v>
      </c>
      <c r="X1362" s="13">
        <f>SUMIFS('Fielding Data'!H:H,'Fielding Data'!$A:$A,'Hitting Data'!$A1362)</f>
        <v>0</v>
      </c>
    </row>
    <row r="1363" spans="1:24" x14ac:dyDescent="0.3">
      <c r="A1363" s="13" t="str">
        <f t="shared" si="21"/>
        <v>collmjo012011</v>
      </c>
      <c r="B1363" s="16" t="s">
        <v>1463</v>
      </c>
      <c r="C1363" s="16">
        <v>2011</v>
      </c>
      <c r="D1363" s="16">
        <v>31</v>
      </c>
      <c r="E1363" s="16">
        <v>40</v>
      </c>
      <c r="F1363" s="16">
        <v>2</v>
      </c>
      <c r="G1363" s="16">
        <v>6</v>
      </c>
      <c r="H1363" s="16">
        <v>0</v>
      </c>
      <c r="I1363" s="16">
        <v>0</v>
      </c>
      <c r="J1363" s="16">
        <v>0</v>
      </c>
      <c r="K1363" s="16">
        <v>1</v>
      </c>
      <c r="L1363" s="16">
        <v>0</v>
      </c>
      <c r="M1363" s="16">
        <v>0</v>
      </c>
      <c r="N1363" s="16">
        <v>2</v>
      </c>
      <c r="O1363" s="16">
        <v>16</v>
      </c>
      <c r="P1363" s="13" t="str">
        <f>IFERROR(VLOOKUP($A1363,'Fielding Data'!$A:$H,MATCH(P$1,'Fielding Data'!$A$1:$H$1,0),0),"Other")</f>
        <v>P</v>
      </c>
      <c r="Q1363" s="13">
        <f>IFERROR(VLOOKUP($A1363,'Fielding Data'!$A:$H,MATCH(Q$1,'Fielding Data'!$A$1:$H$1,0),0),"Other")</f>
        <v>6</v>
      </c>
      <c r="R1363" s="13">
        <f>IFERROR(VLOOKUP($A1363,'Fielding Data'!$A:$H,MATCH(R$1,'Fielding Data'!$A$1:$H$1,0),0),"Other")</f>
        <v>18</v>
      </c>
      <c r="S1363" s="13">
        <f>IFERROR(VLOOKUP($A1363,'Fielding Data'!$A:$H,MATCH(S$1,'Fielding Data'!$A$1:$H$1,0),0),"Other")</f>
        <v>0</v>
      </c>
      <c r="T1363" s="13">
        <f>IFERROR(VLOOKUP($A1363,'Fielding Data'!$A:$H,MATCH(T$1,'Fielding Data'!$A$1:$H$1,0),0),"Other")</f>
        <v>1</v>
      </c>
      <c r="U1363" s="13">
        <f>SUMIFS('Fielding Data'!E:E,'Fielding Data'!$A:$A,'Hitting Data'!$A1363)</f>
        <v>6</v>
      </c>
      <c r="V1363" s="13">
        <f>SUMIFS('Fielding Data'!F:F,'Fielding Data'!$A:$A,'Hitting Data'!$A1363)</f>
        <v>18</v>
      </c>
      <c r="W1363" s="13">
        <f>SUMIFS('Fielding Data'!G:G,'Fielding Data'!$A:$A,'Hitting Data'!$A1363)</f>
        <v>0</v>
      </c>
      <c r="X1363" s="13">
        <f>SUMIFS('Fielding Data'!H:H,'Fielding Data'!$A:$A,'Hitting Data'!$A1363)</f>
        <v>1</v>
      </c>
    </row>
    <row r="1364" spans="1:24" x14ac:dyDescent="0.3">
      <c r="A1364" s="13" t="str">
        <f t="shared" si="21"/>
        <v>colonba012011</v>
      </c>
      <c r="B1364" s="16" t="s">
        <v>81</v>
      </c>
      <c r="C1364" s="16">
        <v>2011</v>
      </c>
      <c r="D1364" s="16">
        <v>29</v>
      </c>
      <c r="E1364" s="16">
        <v>1</v>
      </c>
      <c r="F1364" s="16">
        <v>0</v>
      </c>
      <c r="G1364" s="16">
        <v>0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1</v>
      </c>
      <c r="P1364" s="13" t="str">
        <f>IFERROR(VLOOKUP($A1364,'Fielding Data'!$A:$H,MATCH(P$1,'Fielding Data'!$A$1:$H$1,0),0),"Other")</f>
        <v>P</v>
      </c>
      <c r="Q1364" s="13">
        <f>IFERROR(VLOOKUP($A1364,'Fielding Data'!$A:$H,MATCH(Q$1,'Fielding Data'!$A$1:$H$1,0),0),"Other")</f>
        <v>10</v>
      </c>
      <c r="R1364" s="13">
        <f>IFERROR(VLOOKUP($A1364,'Fielding Data'!$A:$H,MATCH(R$1,'Fielding Data'!$A$1:$H$1,0),0),"Other")</f>
        <v>18</v>
      </c>
      <c r="S1364" s="13">
        <f>IFERROR(VLOOKUP($A1364,'Fielding Data'!$A:$H,MATCH(S$1,'Fielding Data'!$A$1:$H$1,0),0),"Other")</f>
        <v>1</v>
      </c>
      <c r="T1364" s="13">
        <f>IFERROR(VLOOKUP($A1364,'Fielding Data'!$A:$H,MATCH(T$1,'Fielding Data'!$A$1:$H$1,0),0),"Other")</f>
        <v>1</v>
      </c>
      <c r="U1364" s="13">
        <f>SUMIFS('Fielding Data'!E:E,'Fielding Data'!$A:$A,'Hitting Data'!$A1364)</f>
        <v>10</v>
      </c>
      <c r="V1364" s="13">
        <f>SUMIFS('Fielding Data'!F:F,'Fielding Data'!$A:$A,'Hitting Data'!$A1364)</f>
        <v>18</v>
      </c>
      <c r="W1364" s="13">
        <f>SUMIFS('Fielding Data'!G:G,'Fielding Data'!$A:$A,'Hitting Data'!$A1364)</f>
        <v>1</v>
      </c>
      <c r="X1364" s="13">
        <f>SUMIFS('Fielding Data'!H:H,'Fielding Data'!$A:$A,'Hitting Data'!$A1364)</f>
        <v>1</v>
      </c>
    </row>
    <row r="1365" spans="1:24" x14ac:dyDescent="0.3">
      <c r="A1365" s="13" t="str">
        <f t="shared" si="21"/>
        <v>colvity012011</v>
      </c>
      <c r="B1365" s="16" t="s">
        <v>1069</v>
      </c>
      <c r="C1365" s="16">
        <v>2011</v>
      </c>
      <c r="D1365" s="16">
        <v>80</v>
      </c>
      <c r="E1365" s="16">
        <v>206</v>
      </c>
      <c r="F1365" s="16">
        <v>17</v>
      </c>
      <c r="G1365" s="16">
        <v>31</v>
      </c>
      <c r="H1365" s="16">
        <v>8</v>
      </c>
      <c r="I1365" s="16">
        <v>3</v>
      </c>
      <c r="J1365" s="16">
        <v>6</v>
      </c>
      <c r="K1365" s="16">
        <v>20</v>
      </c>
      <c r="L1365" s="16">
        <v>0</v>
      </c>
      <c r="M1365" s="16">
        <v>0</v>
      </c>
      <c r="N1365" s="16">
        <v>14</v>
      </c>
      <c r="O1365" s="16">
        <v>58</v>
      </c>
      <c r="P1365" s="13" t="str">
        <f>IFERROR(VLOOKUP($A1365,'Fielding Data'!$A:$H,MATCH(P$1,'Fielding Data'!$A$1:$H$1,0),0),"Other")</f>
        <v>1B</v>
      </c>
      <c r="Q1365" s="13">
        <f>IFERROR(VLOOKUP($A1365,'Fielding Data'!$A:$H,MATCH(Q$1,'Fielding Data'!$A$1:$H$1,0),0),"Other")</f>
        <v>21</v>
      </c>
      <c r="R1365" s="13">
        <f>IFERROR(VLOOKUP($A1365,'Fielding Data'!$A:$H,MATCH(R$1,'Fielding Data'!$A$1:$H$1,0),0),"Other")</f>
        <v>2</v>
      </c>
      <c r="S1365" s="13">
        <f>IFERROR(VLOOKUP($A1365,'Fielding Data'!$A:$H,MATCH(S$1,'Fielding Data'!$A$1:$H$1,0),0),"Other")</f>
        <v>0</v>
      </c>
      <c r="T1365" s="13">
        <f>IFERROR(VLOOKUP($A1365,'Fielding Data'!$A:$H,MATCH(T$1,'Fielding Data'!$A$1:$H$1,0),0),"Other")</f>
        <v>1</v>
      </c>
      <c r="U1365" s="13">
        <f>SUMIFS('Fielding Data'!E:E,'Fielding Data'!$A:$A,'Hitting Data'!$A1365)</f>
        <v>126</v>
      </c>
      <c r="V1365" s="13">
        <f>SUMIFS('Fielding Data'!F:F,'Fielding Data'!$A:$A,'Hitting Data'!$A1365)</f>
        <v>4</v>
      </c>
      <c r="W1365" s="13">
        <f>SUMIFS('Fielding Data'!G:G,'Fielding Data'!$A:$A,'Hitting Data'!$A1365)</f>
        <v>1</v>
      </c>
      <c r="X1365" s="13">
        <f>SUMIFS('Fielding Data'!H:H,'Fielding Data'!$A:$A,'Hitting Data'!$A1365)</f>
        <v>2</v>
      </c>
    </row>
    <row r="1366" spans="1:24" x14ac:dyDescent="0.3">
      <c r="A1366" s="13" t="str">
        <f t="shared" si="21"/>
        <v>congeha012011</v>
      </c>
      <c r="B1366" s="16" t="s">
        <v>1252</v>
      </c>
      <c r="C1366" s="16">
        <v>2011</v>
      </c>
      <c r="D1366" s="16">
        <v>59</v>
      </c>
      <c r="E1366" s="16">
        <v>177</v>
      </c>
      <c r="F1366" s="16">
        <v>14</v>
      </c>
      <c r="G1366" s="16">
        <v>37</v>
      </c>
      <c r="H1366" s="16">
        <v>8</v>
      </c>
      <c r="I1366" s="16">
        <v>0</v>
      </c>
      <c r="J1366" s="16">
        <v>6</v>
      </c>
      <c r="K1366" s="16">
        <v>19</v>
      </c>
      <c r="L1366" s="16">
        <v>0</v>
      </c>
      <c r="M1366" s="16">
        <v>0</v>
      </c>
      <c r="N1366" s="16">
        <v>17</v>
      </c>
      <c r="O1366" s="16">
        <v>37</v>
      </c>
      <c r="P1366" s="13" t="str">
        <f>IFERROR(VLOOKUP($A1366,'Fielding Data'!$A:$H,MATCH(P$1,'Fielding Data'!$A$1:$H$1,0),0),"Other")</f>
        <v>C</v>
      </c>
      <c r="Q1366" s="13">
        <f>IFERROR(VLOOKUP($A1366,'Fielding Data'!$A:$H,MATCH(Q$1,'Fielding Data'!$A$1:$H$1,0),0),"Other")</f>
        <v>322</v>
      </c>
      <c r="R1366" s="13">
        <f>IFERROR(VLOOKUP($A1366,'Fielding Data'!$A:$H,MATCH(R$1,'Fielding Data'!$A$1:$H$1,0),0),"Other")</f>
        <v>27</v>
      </c>
      <c r="S1366" s="13">
        <f>IFERROR(VLOOKUP($A1366,'Fielding Data'!$A:$H,MATCH(S$1,'Fielding Data'!$A$1:$H$1,0),0),"Other")</f>
        <v>6</v>
      </c>
      <c r="T1366" s="13">
        <f>IFERROR(VLOOKUP($A1366,'Fielding Data'!$A:$H,MATCH(T$1,'Fielding Data'!$A$1:$H$1,0),0),"Other")</f>
        <v>5</v>
      </c>
      <c r="U1366" s="13">
        <f>SUMIFS('Fielding Data'!E:E,'Fielding Data'!$A:$A,'Hitting Data'!$A1366)</f>
        <v>322</v>
      </c>
      <c r="V1366" s="13">
        <f>SUMIFS('Fielding Data'!F:F,'Fielding Data'!$A:$A,'Hitting Data'!$A1366)</f>
        <v>27</v>
      </c>
      <c r="W1366" s="13">
        <f>SUMIFS('Fielding Data'!G:G,'Fielding Data'!$A:$A,'Hitting Data'!$A1366)</f>
        <v>6</v>
      </c>
      <c r="X1366" s="13">
        <f>SUMIFS('Fielding Data'!H:H,'Fielding Data'!$A:$A,'Hitting Data'!$A1366)</f>
        <v>5</v>
      </c>
    </row>
    <row r="1367" spans="1:24" x14ac:dyDescent="0.3">
      <c r="A1367" s="13" t="str">
        <f t="shared" si="21"/>
        <v>conrabr012011</v>
      </c>
      <c r="B1367" s="16" t="s">
        <v>905</v>
      </c>
      <c r="C1367" s="16">
        <v>2011</v>
      </c>
      <c r="D1367" s="16">
        <v>92</v>
      </c>
      <c r="E1367" s="16">
        <v>103</v>
      </c>
      <c r="F1367" s="16">
        <v>11</v>
      </c>
      <c r="G1367" s="16">
        <v>23</v>
      </c>
      <c r="H1367" s="16">
        <v>5</v>
      </c>
      <c r="I1367" s="16">
        <v>0</v>
      </c>
      <c r="J1367" s="16">
        <v>4</v>
      </c>
      <c r="K1367" s="16">
        <v>13</v>
      </c>
      <c r="L1367" s="16">
        <v>2</v>
      </c>
      <c r="M1367" s="16">
        <v>0</v>
      </c>
      <c r="N1367" s="16">
        <v>15</v>
      </c>
      <c r="O1367" s="16">
        <v>41</v>
      </c>
      <c r="P1367" s="13" t="str">
        <f>IFERROR(VLOOKUP($A1367,'Fielding Data'!$A:$H,MATCH(P$1,'Fielding Data'!$A$1:$H$1,0),0),"Other")</f>
        <v>1B</v>
      </c>
      <c r="Q1367" s="13">
        <f>IFERROR(VLOOKUP($A1367,'Fielding Data'!$A:$H,MATCH(Q$1,'Fielding Data'!$A$1:$H$1,0),0),"Other")</f>
        <v>3</v>
      </c>
      <c r="R1367" s="13">
        <f>IFERROR(VLOOKUP($A1367,'Fielding Data'!$A:$H,MATCH(R$1,'Fielding Data'!$A$1:$H$1,0),0),"Other")</f>
        <v>0</v>
      </c>
      <c r="S1367" s="13">
        <f>IFERROR(VLOOKUP($A1367,'Fielding Data'!$A:$H,MATCH(S$1,'Fielding Data'!$A$1:$H$1,0),0),"Other")</f>
        <v>0</v>
      </c>
      <c r="T1367" s="13">
        <f>IFERROR(VLOOKUP($A1367,'Fielding Data'!$A:$H,MATCH(T$1,'Fielding Data'!$A$1:$H$1,0),0),"Other")</f>
        <v>0</v>
      </c>
      <c r="U1367" s="13">
        <f>SUMIFS('Fielding Data'!E:E,'Fielding Data'!$A:$A,'Hitting Data'!$A1367)</f>
        <v>17</v>
      </c>
      <c r="V1367" s="13">
        <f>SUMIFS('Fielding Data'!F:F,'Fielding Data'!$A:$A,'Hitting Data'!$A1367)</f>
        <v>26</v>
      </c>
      <c r="W1367" s="13">
        <f>SUMIFS('Fielding Data'!G:G,'Fielding Data'!$A:$A,'Hitting Data'!$A1367)</f>
        <v>1</v>
      </c>
      <c r="X1367" s="13">
        <f>SUMIFS('Fielding Data'!H:H,'Fielding Data'!$A:$A,'Hitting Data'!$A1367)</f>
        <v>4</v>
      </c>
    </row>
    <row r="1368" spans="1:24" x14ac:dyDescent="0.3">
      <c r="A1368" s="13" t="str">
        <f t="shared" si="21"/>
        <v>constjo012011</v>
      </c>
      <c r="B1368" s="16" t="s">
        <v>1464</v>
      </c>
      <c r="C1368" s="16">
        <v>2011</v>
      </c>
      <c r="D1368" s="16">
        <v>42</v>
      </c>
      <c r="E1368" s="16">
        <v>109</v>
      </c>
      <c r="F1368" s="16">
        <v>21</v>
      </c>
      <c r="G1368" s="16">
        <v>33</v>
      </c>
      <c r="H1368" s="16">
        <v>1</v>
      </c>
      <c r="I1368" s="16">
        <v>1</v>
      </c>
      <c r="J1368" s="16">
        <v>2</v>
      </c>
      <c r="K1368" s="16">
        <v>10</v>
      </c>
      <c r="L1368" s="16">
        <v>7</v>
      </c>
      <c r="M1368" s="16">
        <v>4</v>
      </c>
      <c r="N1368" s="16">
        <v>6</v>
      </c>
      <c r="O1368" s="16">
        <v>14</v>
      </c>
      <c r="P1368" s="13" t="str">
        <f>IFERROR(VLOOKUP($A1368,'Fielding Data'!$A:$H,MATCH(P$1,'Fielding Data'!$A$1:$H$1,0),0),"Other")</f>
        <v>CF</v>
      </c>
      <c r="Q1368" s="13">
        <f>IFERROR(VLOOKUP($A1368,'Fielding Data'!$A:$H,MATCH(Q$1,'Fielding Data'!$A$1:$H$1,0),0),"Other")</f>
        <v>0</v>
      </c>
      <c r="R1368" s="13">
        <f>IFERROR(VLOOKUP($A1368,'Fielding Data'!$A:$H,MATCH(R$1,'Fielding Data'!$A$1:$H$1,0),0),"Other")</f>
        <v>0</v>
      </c>
      <c r="S1368" s="13">
        <f>IFERROR(VLOOKUP($A1368,'Fielding Data'!$A:$H,MATCH(S$1,'Fielding Data'!$A$1:$H$1,0),0),"Other")</f>
        <v>0</v>
      </c>
      <c r="T1368" s="13">
        <f>IFERROR(VLOOKUP($A1368,'Fielding Data'!$A:$H,MATCH(T$1,'Fielding Data'!$A$1:$H$1,0),0),"Other")</f>
        <v>0</v>
      </c>
      <c r="U1368" s="13">
        <f>SUMIFS('Fielding Data'!E:E,'Fielding Data'!$A:$A,'Hitting Data'!$A1368)</f>
        <v>67</v>
      </c>
      <c r="V1368" s="13">
        <f>SUMIFS('Fielding Data'!F:F,'Fielding Data'!$A:$A,'Hitting Data'!$A1368)</f>
        <v>0</v>
      </c>
      <c r="W1368" s="13">
        <f>SUMIFS('Fielding Data'!G:G,'Fielding Data'!$A:$A,'Hitting Data'!$A1368)</f>
        <v>1</v>
      </c>
      <c r="X1368" s="13">
        <f>SUMIFS('Fielding Data'!H:H,'Fielding Data'!$A:$A,'Hitting Data'!$A1368)</f>
        <v>0</v>
      </c>
    </row>
    <row r="1369" spans="1:24" x14ac:dyDescent="0.3">
      <c r="A1369" s="13" t="str">
        <f t="shared" si="21"/>
        <v>contrjo012011</v>
      </c>
      <c r="B1369" s="16" t="s">
        <v>362</v>
      </c>
      <c r="C1369" s="16">
        <v>2011</v>
      </c>
      <c r="D1369" s="16">
        <v>17</v>
      </c>
      <c r="E1369" s="16">
        <v>0</v>
      </c>
      <c r="F1369" s="16">
        <v>0</v>
      </c>
      <c r="G1369" s="16">
        <v>0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3" t="str">
        <f>IFERROR(VLOOKUP($A1369,'Fielding Data'!$A:$H,MATCH(P$1,'Fielding Data'!$A$1:$H$1,0),0),"Other")</f>
        <v>P</v>
      </c>
      <c r="Q1369" s="13">
        <f>IFERROR(VLOOKUP($A1369,'Fielding Data'!$A:$H,MATCH(Q$1,'Fielding Data'!$A$1:$H$1,0),0),"Other")</f>
        <v>0</v>
      </c>
      <c r="R1369" s="13">
        <f>IFERROR(VLOOKUP($A1369,'Fielding Data'!$A:$H,MATCH(R$1,'Fielding Data'!$A$1:$H$1,0),0),"Other")</f>
        <v>0</v>
      </c>
      <c r="S1369" s="13">
        <f>IFERROR(VLOOKUP($A1369,'Fielding Data'!$A:$H,MATCH(S$1,'Fielding Data'!$A$1:$H$1,0),0),"Other")</f>
        <v>0</v>
      </c>
      <c r="T1369" s="13">
        <f>IFERROR(VLOOKUP($A1369,'Fielding Data'!$A:$H,MATCH(T$1,'Fielding Data'!$A$1:$H$1,0),0),"Other")</f>
        <v>0</v>
      </c>
      <c r="U1369" s="13">
        <f>SUMIFS('Fielding Data'!E:E,'Fielding Data'!$A:$A,'Hitting Data'!$A1369)</f>
        <v>0</v>
      </c>
      <c r="V1369" s="13">
        <f>SUMIFS('Fielding Data'!F:F,'Fielding Data'!$A:$A,'Hitting Data'!$A1369)</f>
        <v>0</v>
      </c>
      <c r="W1369" s="13">
        <f>SUMIFS('Fielding Data'!G:G,'Fielding Data'!$A:$A,'Hitting Data'!$A1369)</f>
        <v>0</v>
      </c>
      <c r="X1369" s="13">
        <f>SUMIFS('Fielding Data'!H:H,'Fielding Data'!$A:$A,'Hitting Data'!$A1369)</f>
        <v>0</v>
      </c>
    </row>
    <row r="1370" spans="1:24" x14ac:dyDescent="0.3">
      <c r="A1370" s="13" t="str">
        <f t="shared" si="21"/>
        <v>cookaa012011</v>
      </c>
      <c r="B1370" s="16" t="s">
        <v>294</v>
      </c>
      <c r="C1370" s="16">
        <v>2011</v>
      </c>
      <c r="D1370" s="16">
        <v>23</v>
      </c>
      <c r="E1370" s="16">
        <v>34</v>
      </c>
      <c r="F1370" s="16">
        <v>1</v>
      </c>
      <c r="G1370" s="16">
        <v>5</v>
      </c>
      <c r="H1370" s="16">
        <v>0</v>
      </c>
      <c r="I1370" s="16">
        <v>0</v>
      </c>
      <c r="J1370" s="16">
        <v>0</v>
      </c>
      <c r="K1370" s="16">
        <v>2</v>
      </c>
      <c r="L1370" s="16">
        <v>0</v>
      </c>
      <c r="M1370" s="16">
        <v>0</v>
      </c>
      <c r="N1370" s="16">
        <v>0</v>
      </c>
      <c r="O1370" s="16">
        <v>11</v>
      </c>
      <c r="P1370" s="13" t="str">
        <f>IFERROR(VLOOKUP($A1370,'Fielding Data'!$A:$H,MATCH(P$1,'Fielding Data'!$A$1:$H$1,0),0),"Other")</f>
        <v>P</v>
      </c>
      <c r="Q1370" s="13">
        <f>IFERROR(VLOOKUP($A1370,'Fielding Data'!$A:$H,MATCH(Q$1,'Fielding Data'!$A$1:$H$1,0),0),"Other")</f>
        <v>14</v>
      </c>
      <c r="R1370" s="13">
        <f>IFERROR(VLOOKUP($A1370,'Fielding Data'!$A:$H,MATCH(R$1,'Fielding Data'!$A$1:$H$1,0),0),"Other")</f>
        <v>26</v>
      </c>
      <c r="S1370" s="13">
        <f>IFERROR(VLOOKUP($A1370,'Fielding Data'!$A:$H,MATCH(S$1,'Fielding Data'!$A$1:$H$1,0),0),"Other")</f>
        <v>3</v>
      </c>
      <c r="T1370" s="13">
        <f>IFERROR(VLOOKUP($A1370,'Fielding Data'!$A:$H,MATCH(T$1,'Fielding Data'!$A$1:$H$1,0),0),"Other")</f>
        <v>4</v>
      </c>
      <c r="U1370" s="13">
        <f>SUMIFS('Fielding Data'!E:E,'Fielding Data'!$A:$A,'Hitting Data'!$A1370)</f>
        <v>14</v>
      </c>
      <c r="V1370" s="13">
        <f>SUMIFS('Fielding Data'!F:F,'Fielding Data'!$A:$A,'Hitting Data'!$A1370)</f>
        <v>26</v>
      </c>
      <c r="W1370" s="13">
        <f>SUMIFS('Fielding Data'!G:G,'Fielding Data'!$A:$A,'Hitting Data'!$A1370)</f>
        <v>3</v>
      </c>
      <c r="X1370" s="13">
        <f>SUMIFS('Fielding Data'!H:H,'Fielding Data'!$A:$A,'Hitting Data'!$A1370)</f>
        <v>4</v>
      </c>
    </row>
    <row r="1371" spans="1:24" x14ac:dyDescent="0.3">
      <c r="A1371" s="13" t="str">
        <f t="shared" si="21"/>
        <v>cookry012011</v>
      </c>
      <c r="B1371" s="16" t="s">
        <v>1465</v>
      </c>
      <c r="C1371" s="16">
        <v>2011</v>
      </c>
      <c r="D1371" s="16">
        <v>12</v>
      </c>
      <c r="E1371" s="16">
        <v>0</v>
      </c>
      <c r="F1371" s="16">
        <v>0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3" t="str">
        <f>IFERROR(VLOOKUP($A1371,'Fielding Data'!$A:$H,MATCH(P$1,'Fielding Data'!$A$1:$H$1,0),0),"Other")</f>
        <v>P</v>
      </c>
      <c r="Q1371" s="13">
        <f>IFERROR(VLOOKUP($A1371,'Fielding Data'!$A:$H,MATCH(Q$1,'Fielding Data'!$A$1:$H$1,0),0),"Other")</f>
        <v>1</v>
      </c>
      <c r="R1371" s="13">
        <f>IFERROR(VLOOKUP($A1371,'Fielding Data'!$A:$H,MATCH(R$1,'Fielding Data'!$A$1:$H$1,0),0),"Other")</f>
        <v>2</v>
      </c>
      <c r="S1371" s="13">
        <f>IFERROR(VLOOKUP($A1371,'Fielding Data'!$A:$H,MATCH(S$1,'Fielding Data'!$A$1:$H$1,0),0),"Other")</f>
        <v>0</v>
      </c>
      <c r="T1371" s="13">
        <f>IFERROR(VLOOKUP($A1371,'Fielding Data'!$A:$H,MATCH(T$1,'Fielding Data'!$A$1:$H$1,0),0),"Other")</f>
        <v>0</v>
      </c>
      <c r="U1371" s="13">
        <f>SUMIFS('Fielding Data'!E:E,'Fielding Data'!$A:$A,'Hitting Data'!$A1371)</f>
        <v>1</v>
      </c>
      <c r="V1371" s="13">
        <f>SUMIFS('Fielding Data'!F:F,'Fielding Data'!$A:$A,'Hitting Data'!$A1371)</f>
        <v>2</v>
      </c>
      <c r="W1371" s="13">
        <f>SUMIFS('Fielding Data'!G:G,'Fielding Data'!$A:$A,'Hitting Data'!$A1371)</f>
        <v>0</v>
      </c>
      <c r="X1371" s="13">
        <f>SUMIFS('Fielding Data'!H:H,'Fielding Data'!$A:$A,'Hitting Data'!$A1371)</f>
        <v>0</v>
      </c>
    </row>
    <row r="1372" spans="1:24" x14ac:dyDescent="0.3">
      <c r="A1372" s="13" t="str">
        <f t="shared" si="21"/>
        <v>coopeda012011</v>
      </c>
      <c r="B1372" s="16" t="s">
        <v>1466</v>
      </c>
      <c r="C1372" s="16">
        <v>2011</v>
      </c>
      <c r="D1372" s="16">
        <v>27</v>
      </c>
      <c r="E1372" s="16">
        <v>71</v>
      </c>
      <c r="F1372" s="16">
        <v>9</v>
      </c>
      <c r="G1372" s="16">
        <v>15</v>
      </c>
      <c r="H1372" s="16">
        <v>7</v>
      </c>
      <c r="I1372" s="16">
        <v>0</v>
      </c>
      <c r="J1372" s="16">
        <v>2</v>
      </c>
      <c r="K1372" s="16">
        <v>12</v>
      </c>
      <c r="L1372" s="16">
        <v>0</v>
      </c>
      <c r="M1372" s="16">
        <v>0</v>
      </c>
      <c r="N1372" s="16">
        <v>7</v>
      </c>
      <c r="O1372" s="16">
        <v>14</v>
      </c>
      <c r="P1372" s="13" t="str">
        <f>IFERROR(VLOOKUP($A1372,'Fielding Data'!$A:$H,MATCH(P$1,'Fielding Data'!$A$1:$H$1,0),0),"Other")</f>
        <v>1B</v>
      </c>
      <c r="Q1372" s="13">
        <f>IFERROR(VLOOKUP($A1372,'Fielding Data'!$A:$H,MATCH(Q$1,'Fielding Data'!$A$1:$H$1,0),0),"Other")</f>
        <v>99</v>
      </c>
      <c r="R1372" s="13">
        <f>IFERROR(VLOOKUP($A1372,'Fielding Data'!$A:$H,MATCH(R$1,'Fielding Data'!$A$1:$H$1,0),0),"Other")</f>
        <v>7</v>
      </c>
      <c r="S1372" s="13">
        <f>IFERROR(VLOOKUP($A1372,'Fielding Data'!$A:$H,MATCH(S$1,'Fielding Data'!$A$1:$H$1,0),0),"Other")</f>
        <v>4</v>
      </c>
      <c r="T1372" s="13">
        <f>IFERROR(VLOOKUP($A1372,'Fielding Data'!$A:$H,MATCH(T$1,'Fielding Data'!$A$1:$H$1,0),0),"Other")</f>
        <v>9</v>
      </c>
      <c r="U1372" s="13">
        <f>SUMIFS('Fielding Data'!E:E,'Fielding Data'!$A:$A,'Hitting Data'!$A1372)</f>
        <v>99</v>
      </c>
      <c r="V1372" s="13">
        <f>SUMIFS('Fielding Data'!F:F,'Fielding Data'!$A:$A,'Hitting Data'!$A1372)</f>
        <v>7</v>
      </c>
      <c r="W1372" s="13">
        <f>SUMIFS('Fielding Data'!G:G,'Fielding Data'!$A:$A,'Hitting Data'!$A1372)</f>
        <v>4</v>
      </c>
      <c r="X1372" s="13">
        <f>SUMIFS('Fielding Data'!H:H,'Fielding Data'!$A:$A,'Hitting Data'!$A1372)</f>
        <v>9</v>
      </c>
    </row>
    <row r="1373" spans="1:24" x14ac:dyDescent="0.3">
      <c r="A1373" s="13" t="str">
        <f t="shared" si="21"/>
        <v>coraal012011</v>
      </c>
      <c r="B1373" s="16" t="s">
        <v>82</v>
      </c>
      <c r="C1373" s="16">
        <v>2011</v>
      </c>
      <c r="D1373" s="16">
        <v>91</v>
      </c>
      <c r="E1373" s="16">
        <v>156</v>
      </c>
      <c r="F1373" s="16">
        <v>12</v>
      </c>
      <c r="G1373" s="16">
        <v>35</v>
      </c>
      <c r="H1373" s="16">
        <v>6</v>
      </c>
      <c r="I1373" s="16">
        <v>1</v>
      </c>
      <c r="J1373" s="16">
        <v>0</v>
      </c>
      <c r="K1373" s="16">
        <v>6</v>
      </c>
      <c r="L1373" s="16">
        <v>2</v>
      </c>
      <c r="M1373" s="16">
        <v>0</v>
      </c>
      <c r="N1373" s="16">
        <v>12</v>
      </c>
      <c r="O1373" s="16">
        <v>23</v>
      </c>
      <c r="P1373" s="13" t="str">
        <f>IFERROR(VLOOKUP($A1373,'Fielding Data'!$A:$H,MATCH(P$1,'Fielding Data'!$A$1:$H$1,0),0),"Other")</f>
        <v>1B</v>
      </c>
      <c r="Q1373" s="13">
        <f>IFERROR(VLOOKUP($A1373,'Fielding Data'!$A:$H,MATCH(Q$1,'Fielding Data'!$A$1:$H$1,0),0),"Other")</f>
        <v>14</v>
      </c>
      <c r="R1373" s="13">
        <f>IFERROR(VLOOKUP($A1373,'Fielding Data'!$A:$H,MATCH(R$1,'Fielding Data'!$A$1:$H$1,0),0),"Other")</f>
        <v>0</v>
      </c>
      <c r="S1373" s="13">
        <f>IFERROR(VLOOKUP($A1373,'Fielding Data'!$A:$H,MATCH(S$1,'Fielding Data'!$A$1:$H$1,0),0),"Other")</f>
        <v>2</v>
      </c>
      <c r="T1373" s="13">
        <f>IFERROR(VLOOKUP($A1373,'Fielding Data'!$A:$H,MATCH(T$1,'Fielding Data'!$A$1:$H$1,0),0),"Other")</f>
        <v>2</v>
      </c>
      <c r="U1373" s="13">
        <f>SUMIFS('Fielding Data'!E:E,'Fielding Data'!$A:$A,'Hitting Data'!$A1373)</f>
        <v>49</v>
      </c>
      <c r="V1373" s="13">
        <f>SUMIFS('Fielding Data'!F:F,'Fielding Data'!$A:$A,'Hitting Data'!$A1373)</f>
        <v>88</v>
      </c>
      <c r="W1373" s="13">
        <f>SUMIFS('Fielding Data'!G:G,'Fielding Data'!$A:$A,'Hitting Data'!$A1373)</f>
        <v>4</v>
      </c>
      <c r="X1373" s="13">
        <f>SUMIFS('Fielding Data'!H:H,'Fielding Data'!$A:$A,'Hitting Data'!$A1373)</f>
        <v>17</v>
      </c>
    </row>
    <row r="1374" spans="1:24" x14ac:dyDescent="0.3">
      <c r="A1374" s="13" t="str">
        <f t="shared" si="21"/>
        <v>cordefr012011</v>
      </c>
      <c r="B1374" s="16" t="s">
        <v>83</v>
      </c>
      <c r="C1374" s="16">
        <v>2011</v>
      </c>
      <c r="D1374" s="16">
        <v>68</v>
      </c>
      <c r="E1374" s="16">
        <v>0</v>
      </c>
      <c r="F1374" s="16">
        <v>0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3" t="str">
        <f>IFERROR(VLOOKUP($A1374,'Fielding Data'!$A:$H,MATCH(P$1,'Fielding Data'!$A$1:$H$1,0),0),"Other")</f>
        <v>P</v>
      </c>
      <c r="Q1374" s="13">
        <f>IFERROR(VLOOKUP($A1374,'Fielding Data'!$A:$H,MATCH(Q$1,'Fielding Data'!$A$1:$H$1,0),0),"Other")</f>
        <v>8</v>
      </c>
      <c r="R1374" s="13">
        <f>IFERROR(VLOOKUP($A1374,'Fielding Data'!$A:$H,MATCH(R$1,'Fielding Data'!$A$1:$H$1,0),0),"Other")</f>
        <v>8</v>
      </c>
      <c r="S1374" s="13">
        <f>IFERROR(VLOOKUP($A1374,'Fielding Data'!$A:$H,MATCH(S$1,'Fielding Data'!$A$1:$H$1,0),0),"Other")</f>
        <v>1</v>
      </c>
      <c r="T1374" s="13">
        <f>IFERROR(VLOOKUP($A1374,'Fielding Data'!$A:$H,MATCH(T$1,'Fielding Data'!$A$1:$H$1,0),0),"Other")</f>
        <v>2</v>
      </c>
      <c r="U1374" s="13">
        <f>SUMIFS('Fielding Data'!E:E,'Fielding Data'!$A:$A,'Hitting Data'!$A1374)</f>
        <v>8</v>
      </c>
      <c r="V1374" s="13">
        <f>SUMIFS('Fielding Data'!F:F,'Fielding Data'!$A:$A,'Hitting Data'!$A1374)</f>
        <v>8</v>
      </c>
      <c r="W1374" s="13">
        <f>SUMIFS('Fielding Data'!G:G,'Fielding Data'!$A:$A,'Hitting Data'!$A1374)</f>
        <v>1</v>
      </c>
      <c r="X1374" s="13">
        <f>SUMIFS('Fielding Data'!H:H,'Fielding Data'!$A:$A,'Hitting Data'!$A1374)</f>
        <v>2</v>
      </c>
    </row>
    <row r="1375" spans="1:24" x14ac:dyDescent="0.3">
      <c r="A1375" s="13" t="str">
        <f t="shared" si="21"/>
        <v>cormila012011</v>
      </c>
      <c r="B1375" s="16" t="s">
        <v>435</v>
      </c>
      <c r="C1375" s="16">
        <v>2011</v>
      </c>
      <c r="D1375" s="16">
        <v>9</v>
      </c>
      <c r="E1375" s="16">
        <v>1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3" t="str">
        <f>IFERROR(VLOOKUP($A1375,'Fielding Data'!$A:$H,MATCH(P$1,'Fielding Data'!$A$1:$H$1,0),0),"Other")</f>
        <v>P</v>
      </c>
      <c r="Q1375" s="13">
        <f>IFERROR(VLOOKUP($A1375,'Fielding Data'!$A:$H,MATCH(Q$1,'Fielding Data'!$A$1:$H$1,0),0),"Other")</f>
        <v>1</v>
      </c>
      <c r="R1375" s="13">
        <f>IFERROR(VLOOKUP($A1375,'Fielding Data'!$A:$H,MATCH(R$1,'Fielding Data'!$A$1:$H$1,0),0),"Other")</f>
        <v>5</v>
      </c>
      <c r="S1375" s="13">
        <f>IFERROR(VLOOKUP($A1375,'Fielding Data'!$A:$H,MATCH(S$1,'Fielding Data'!$A$1:$H$1,0),0),"Other")</f>
        <v>1</v>
      </c>
      <c r="T1375" s="13">
        <f>IFERROR(VLOOKUP($A1375,'Fielding Data'!$A:$H,MATCH(T$1,'Fielding Data'!$A$1:$H$1,0),0),"Other")</f>
        <v>0</v>
      </c>
      <c r="U1375" s="13">
        <f>SUMIFS('Fielding Data'!E:E,'Fielding Data'!$A:$A,'Hitting Data'!$A1375)</f>
        <v>1</v>
      </c>
      <c r="V1375" s="13">
        <f>SUMIFS('Fielding Data'!F:F,'Fielding Data'!$A:$A,'Hitting Data'!$A1375)</f>
        <v>5</v>
      </c>
      <c r="W1375" s="13">
        <f>SUMIFS('Fielding Data'!G:G,'Fielding Data'!$A:$A,'Hitting Data'!$A1375)</f>
        <v>1</v>
      </c>
      <c r="X1375" s="13">
        <f>SUMIFS('Fielding Data'!H:H,'Fielding Data'!$A:$A,'Hitting Data'!$A1375)</f>
        <v>0</v>
      </c>
    </row>
    <row r="1376" spans="1:24" x14ac:dyDescent="0.3">
      <c r="A1376" s="13" t="str">
        <f t="shared" si="21"/>
        <v>corpoca012011</v>
      </c>
      <c r="B1376" s="16" t="s">
        <v>1070</v>
      </c>
      <c r="C1376" s="16">
        <v>2011</v>
      </c>
      <c r="D1376" s="16">
        <v>52</v>
      </c>
      <c r="E1376" s="16">
        <v>154</v>
      </c>
      <c r="F1376" s="16">
        <v>9</v>
      </c>
      <c r="G1376" s="16">
        <v>29</v>
      </c>
      <c r="H1376" s="16">
        <v>8</v>
      </c>
      <c r="I1376" s="16">
        <v>1</v>
      </c>
      <c r="J1376" s="16">
        <v>0</v>
      </c>
      <c r="K1376" s="16">
        <v>11</v>
      </c>
      <c r="L1376" s="16">
        <v>0</v>
      </c>
      <c r="M1376" s="16">
        <v>0</v>
      </c>
      <c r="N1376" s="16">
        <v>10</v>
      </c>
      <c r="O1376" s="16">
        <v>49</v>
      </c>
      <c r="P1376" s="13" t="str">
        <f>IFERROR(VLOOKUP($A1376,'Fielding Data'!$A:$H,MATCH(P$1,'Fielding Data'!$A$1:$H$1,0),0),"Other")</f>
        <v>C</v>
      </c>
      <c r="Q1376" s="13">
        <f>IFERROR(VLOOKUP($A1376,'Fielding Data'!$A:$H,MATCH(Q$1,'Fielding Data'!$A$1:$H$1,0),0),"Other")</f>
        <v>371</v>
      </c>
      <c r="R1376" s="13">
        <f>IFERROR(VLOOKUP($A1376,'Fielding Data'!$A:$H,MATCH(R$1,'Fielding Data'!$A$1:$H$1,0),0),"Other")</f>
        <v>30</v>
      </c>
      <c r="S1376" s="13">
        <f>IFERROR(VLOOKUP($A1376,'Fielding Data'!$A:$H,MATCH(S$1,'Fielding Data'!$A$1:$H$1,0),0),"Other")</f>
        <v>6</v>
      </c>
      <c r="T1376" s="13">
        <f>IFERROR(VLOOKUP($A1376,'Fielding Data'!$A:$H,MATCH(T$1,'Fielding Data'!$A$1:$H$1,0),0),"Other")</f>
        <v>5</v>
      </c>
      <c r="U1376" s="13">
        <f>SUMIFS('Fielding Data'!E:E,'Fielding Data'!$A:$A,'Hitting Data'!$A1376)</f>
        <v>371</v>
      </c>
      <c r="V1376" s="13">
        <f>SUMIFS('Fielding Data'!F:F,'Fielding Data'!$A:$A,'Hitting Data'!$A1376)</f>
        <v>30</v>
      </c>
      <c r="W1376" s="13">
        <f>SUMIFS('Fielding Data'!G:G,'Fielding Data'!$A:$A,'Hitting Data'!$A1376)</f>
        <v>6</v>
      </c>
      <c r="X1376" s="13">
        <f>SUMIFS('Fielding Data'!H:H,'Fielding Data'!$A:$A,'Hitting Data'!$A1376)</f>
        <v>5</v>
      </c>
    </row>
    <row r="1377" spans="1:24" x14ac:dyDescent="0.3">
      <c r="A1377" s="13" t="str">
        <f t="shared" si="21"/>
        <v>correke012011</v>
      </c>
      <c r="B1377" s="16" t="s">
        <v>364</v>
      </c>
      <c r="C1377" s="16">
        <v>2011</v>
      </c>
      <c r="D1377" s="16">
        <v>27</v>
      </c>
      <c r="E1377" s="16">
        <v>46</v>
      </c>
      <c r="F1377" s="16">
        <v>0</v>
      </c>
      <c r="G1377" s="16">
        <v>4</v>
      </c>
      <c r="H1377" s="16">
        <v>2</v>
      </c>
      <c r="I1377" s="16">
        <v>0</v>
      </c>
      <c r="J1377" s="16">
        <v>0</v>
      </c>
      <c r="K1377" s="16">
        <v>3</v>
      </c>
      <c r="L1377" s="16">
        <v>0</v>
      </c>
      <c r="M1377" s="16">
        <v>0</v>
      </c>
      <c r="N1377" s="16">
        <v>1</v>
      </c>
      <c r="O1377" s="16">
        <v>19</v>
      </c>
      <c r="P1377" s="13" t="str">
        <f>IFERROR(VLOOKUP($A1377,'Fielding Data'!$A:$H,MATCH(P$1,'Fielding Data'!$A$1:$H$1,0),0),"Other")</f>
        <v>P</v>
      </c>
      <c r="Q1377" s="13">
        <f>IFERROR(VLOOKUP($A1377,'Fielding Data'!$A:$H,MATCH(Q$1,'Fielding Data'!$A$1:$H$1,0),0),"Other")</f>
        <v>10</v>
      </c>
      <c r="R1377" s="13">
        <f>IFERROR(VLOOKUP($A1377,'Fielding Data'!$A:$H,MATCH(R$1,'Fielding Data'!$A$1:$H$1,0),0),"Other")</f>
        <v>23</v>
      </c>
      <c r="S1377" s="13">
        <f>IFERROR(VLOOKUP($A1377,'Fielding Data'!$A:$H,MATCH(S$1,'Fielding Data'!$A$1:$H$1,0),0),"Other")</f>
        <v>0</v>
      </c>
      <c r="T1377" s="13">
        <f>IFERROR(VLOOKUP($A1377,'Fielding Data'!$A:$H,MATCH(T$1,'Fielding Data'!$A$1:$H$1,0),0),"Other")</f>
        <v>2</v>
      </c>
      <c r="U1377" s="13">
        <f>SUMIFS('Fielding Data'!E:E,'Fielding Data'!$A:$A,'Hitting Data'!$A1377)</f>
        <v>10</v>
      </c>
      <c r="V1377" s="13">
        <f>SUMIFS('Fielding Data'!F:F,'Fielding Data'!$A:$A,'Hitting Data'!$A1377)</f>
        <v>23</v>
      </c>
      <c r="W1377" s="13">
        <f>SUMIFS('Fielding Data'!G:G,'Fielding Data'!$A:$A,'Hitting Data'!$A1377)</f>
        <v>0</v>
      </c>
      <c r="X1377" s="13">
        <f>SUMIFS('Fielding Data'!H:H,'Fielding Data'!$A:$A,'Hitting Data'!$A1377)</f>
        <v>2</v>
      </c>
    </row>
    <row r="1378" spans="1:24" x14ac:dyDescent="0.3">
      <c r="A1378" s="13" t="str">
        <f t="shared" si="21"/>
        <v>corteda022011</v>
      </c>
      <c r="B1378" s="16" t="s">
        <v>1253</v>
      </c>
      <c r="C1378" s="16">
        <v>2011</v>
      </c>
      <c r="D1378" s="16">
        <v>10</v>
      </c>
      <c r="E1378" s="16">
        <v>0</v>
      </c>
      <c r="F1378" s="16">
        <v>0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3" t="str">
        <f>IFERROR(VLOOKUP($A1378,'Fielding Data'!$A:$H,MATCH(P$1,'Fielding Data'!$A$1:$H$1,0),0),"Other")</f>
        <v>P</v>
      </c>
      <c r="Q1378" s="13">
        <f>IFERROR(VLOOKUP($A1378,'Fielding Data'!$A:$H,MATCH(Q$1,'Fielding Data'!$A$1:$H$1,0),0),"Other")</f>
        <v>2</v>
      </c>
      <c r="R1378" s="13">
        <f>IFERROR(VLOOKUP($A1378,'Fielding Data'!$A:$H,MATCH(R$1,'Fielding Data'!$A$1:$H$1,0),0),"Other")</f>
        <v>2</v>
      </c>
      <c r="S1378" s="13">
        <f>IFERROR(VLOOKUP($A1378,'Fielding Data'!$A:$H,MATCH(S$1,'Fielding Data'!$A$1:$H$1,0),0),"Other")</f>
        <v>0</v>
      </c>
      <c r="T1378" s="13">
        <f>IFERROR(VLOOKUP($A1378,'Fielding Data'!$A:$H,MATCH(T$1,'Fielding Data'!$A$1:$H$1,0),0),"Other")</f>
        <v>0</v>
      </c>
      <c r="U1378" s="13">
        <f>SUMIFS('Fielding Data'!E:E,'Fielding Data'!$A:$A,'Hitting Data'!$A1378)</f>
        <v>2</v>
      </c>
      <c r="V1378" s="13">
        <f>SUMIFS('Fielding Data'!F:F,'Fielding Data'!$A:$A,'Hitting Data'!$A1378)</f>
        <v>2</v>
      </c>
      <c r="W1378" s="13">
        <f>SUMIFS('Fielding Data'!G:G,'Fielding Data'!$A:$A,'Hitting Data'!$A1378)</f>
        <v>0</v>
      </c>
      <c r="X1378" s="13">
        <f>SUMIFS('Fielding Data'!H:H,'Fielding Data'!$A:$A,'Hitting Data'!$A1378)</f>
        <v>0</v>
      </c>
    </row>
    <row r="1379" spans="1:24" x14ac:dyDescent="0.3">
      <c r="A1379" s="13" t="str">
        <f t="shared" si="21"/>
        <v>counscr012011</v>
      </c>
      <c r="B1379" s="16" t="s">
        <v>84</v>
      </c>
      <c r="C1379" s="16">
        <v>2011</v>
      </c>
      <c r="D1379" s="16">
        <v>107</v>
      </c>
      <c r="E1379" s="16">
        <v>157</v>
      </c>
      <c r="F1379" s="16">
        <v>19</v>
      </c>
      <c r="G1379" s="16">
        <v>28</v>
      </c>
      <c r="H1379" s="16">
        <v>2</v>
      </c>
      <c r="I1379" s="16">
        <v>1</v>
      </c>
      <c r="J1379" s="16">
        <v>1</v>
      </c>
      <c r="K1379" s="16">
        <v>9</v>
      </c>
      <c r="L1379" s="16">
        <v>2</v>
      </c>
      <c r="M1379" s="16">
        <v>1</v>
      </c>
      <c r="N1379" s="16">
        <v>20</v>
      </c>
      <c r="O1379" s="16">
        <v>21</v>
      </c>
      <c r="P1379" s="13" t="str">
        <f>IFERROR(VLOOKUP($A1379,'Fielding Data'!$A:$H,MATCH(P$1,'Fielding Data'!$A$1:$H$1,0),0),"Other")</f>
        <v>2B</v>
      </c>
      <c r="Q1379" s="13">
        <f>IFERROR(VLOOKUP($A1379,'Fielding Data'!$A:$H,MATCH(Q$1,'Fielding Data'!$A$1:$H$1,0),0),"Other")</f>
        <v>18</v>
      </c>
      <c r="R1379" s="13">
        <f>IFERROR(VLOOKUP($A1379,'Fielding Data'!$A:$H,MATCH(R$1,'Fielding Data'!$A$1:$H$1,0),0),"Other")</f>
        <v>37</v>
      </c>
      <c r="S1379" s="13">
        <f>IFERROR(VLOOKUP($A1379,'Fielding Data'!$A:$H,MATCH(S$1,'Fielding Data'!$A$1:$H$1,0),0),"Other")</f>
        <v>0</v>
      </c>
      <c r="T1379" s="13">
        <f>IFERROR(VLOOKUP($A1379,'Fielding Data'!$A:$H,MATCH(T$1,'Fielding Data'!$A$1:$H$1,0),0),"Other")</f>
        <v>9</v>
      </c>
      <c r="U1379" s="13">
        <f>SUMIFS('Fielding Data'!E:E,'Fielding Data'!$A:$A,'Hitting Data'!$A1379)</f>
        <v>42</v>
      </c>
      <c r="V1379" s="13">
        <f>SUMIFS('Fielding Data'!F:F,'Fielding Data'!$A:$A,'Hitting Data'!$A1379)</f>
        <v>86</v>
      </c>
      <c r="W1379" s="13">
        <f>SUMIFS('Fielding Data'!G:G,'Fielding Data'!$A:$A,'Hitting Data'!$A1379)</f>
        <v>2</v>
      </c>
      <c r="X1379" s="13">
        <f>SUMIFS('Fielding Data'!H:H,'Fielding Data'!$A:$A,'Hitting Data'!$A1379)</f>
        <v>16</v>
      </c>
    </row>
    <row r="1380" spans="1:24" x14ac:dyDescent="0.3">
      <c r="A1380" s="13" t="str">
        <f t="shared" si="21"/>
        <v>cousisc012011</v>
      </c>
      <c r="B1380" s="16" t="s">
        <v>1254</v>
      </c>
      <c r="C1380" s="16">
        <v>2011</v>
      </c>
      <c r="D1380" s="16">
        <v>48</v>
      </c>
      <c r="E1380" s="16">
        <v>52</v>
      </c>
      <c r="F1380" s="16">
        <v>5</v>
      </c>
      <c r="G1380" s="16">
        <v>7</v>
      </c>
      <c r="H1380" s="16">
        <v>1</v>
      </c>
      <c r="I1380" s="16">
        <v>0</v>
      </c>
      <c r="J1380" s="16">
        <v>1</v>
      </c>
      <c r="K1380" s="16">
        <v>4</v>
      </c>
      <c r="L1380" s="16">
        <v>1</v>
      </c>
      <c r="M1380" s="16">
        <v>1</v>
      </c>
      <c r="N1380" s="16">
        <v>6</v>
      </c>
      <c r="O1380" s="16">
        <v>21</v>
      </c>
      <c r="P1380" s="13" t="str">
        <f>IFERROR(VLOOKUP($A1380,'Fielding Data'!$A:$H,MATCH(P$1,'Fielding Data'!$A$1:$H$1,0),0),"Other")</f>
        <v>CF</v>
      </c>
      <c r="Q1380" s="13">
        <f>IFERROR(VLOOKUP($A1380,'Fielding Data'!$A:$H,MATCH(Q$1,'Fielding Data'!$A$1:$H$1,0),0),"Other")</f>
        <v>0</v>
      </c>
      <c r="R1380" s="13">
        <f>IFERROR(VLOOKUP($A1380,'Fielding Data'!$A:$H,MATCH(R$1,'Fielding Data'!$A$1:$H$1,0),0),"Other")</f>
        <v>0</v>
      </c>
      <c r="S1380" s="13">
        <f>IFERROR(VLOOKUP($A1380,'Fielding Data'!$A:$H,MATCH(S$1,'Fielding Data'!$A$1:$H$1,0),0),"Other")</f>
        <v>0</v>
      </c>
      <c r="T1380" s="13">
        <f>IFERROR(VLOOKUP($A1380,'Fielding Data'!$A:$H,MATCH(T$1,'Fielding Data'!$A$1:$H$1,0),0),"Other")</f>
        <v>0</v>
      </c>
      <c r="U1380" s="13">
        <f>SUMIFS('Fielding Data'!E:E,'Fielding Data'!$A:$A,'Hitting Data'!$A1380)</f>
        <v>20</v>
      </c>
      <c r="V1380" s="13">
        <f>SUMIFS('Fielding Data'!F:F,'Fielding Data'!$A:$A,'Hitting Data'!$A1380)</f>
        <v>3</v>
      </c>
      <c r="W1380" s="13">
        <f>SUMIFS('Fielding Data'!G:G,'Fielding Data'!$A:$A,'Hitting Data'!$A1380)</f>
        <v>0</v>
      </c>
      <c r="X1380" s="13">
        <f>SUMIFS('Fielding Data'!H:H,'Fielding Data'!$A:$A,'Hitting Data'!$A1380)</f>
        <v>1</v>
      </c>
    </row>
    <row r="1381" spans="1:24" x14ac:dyDescent="0.3">
      <c r="A1381" s="13" t="str">
        <f t="shared" si="21"/>
        <v>cowgico012011</v>
      </c>
      <c r="B1381" s="16" t="s">
        <v>1467</v>
      </c>
      <c r="C1381" s="16">
        <v>2011</v>
      </c>
      <c r="D1381" s="16">
        <v>36</v>
      </c>
      <c r="E1381" s="16">
        <v>92</v>
      </c>
      <c r="F1381" s="16">
        <v>8</v>
      </c>
      <c r="G1381" s="16">
        <v>22</v>
      </c>
      <c r="H1381" s="16">
        <v>3</v>
      </c>
      <c r="I1381" s="16">
        <v>0</v>
      </c>
      <c r="J1381" s="16">
        <v>1</v>
      </c>
      <c r="K1381" s="16">
        <v>9</v>
      </c>
      <c r="L1381" s="16">
        <v>4</v>
      </c>
      <c r="M1381" s="16">
        <v>2</v>
      </c>
      <c r="N1381" s="16">
        <v>8</v>
      </c>
      <c r="O1381" s="16">
        <v>28</v>
      </c>
      <c r="P1381" s="13" t="str">
        <f>IFERROR(VLOOKUP($A1381,'Fielding Data'!$A:$H,MATCH(P$1,'Fielding Data'!$A$1:$H$1,0),0),"Other")</f>
        <v>CF</v>
      </c>
      <c r="Q1381" s="13">
        <f>IFERROR(VLOOKUP($A1381,'Fielding Data'!$A:$H,MATCH(Q$1,'Fielding Data'!$A$1:$H$1,0),0),"Other")</f>
        <v>0</v>
      </c>
      <c r="R1381" s="13">
        <f>IFERROR(VLOOKUP($A1381,'Fielding Data'!$A:$H,MATCH(R$1,'Fielding Data'!$A$1:$H$1,0),0),"Other")</f>
        <v>0</v>
      </c>
      <c r="S1381" s="13">
        <f>IFERROR(VLOOKUP($A1381,'Fielding Data'!$A:$H,MATCH(S$1,'Fielding Data'!$A$1:$H$1,0),0),"Other")</f>
        <v>0</v>
      </c>
      <c r="T1381" s="13">
        <f>IFERROR(VLOOKUP($A1381,'Fielding Data'!$A:$H,MATCH(T$1,'Fielding Data'!$A$1:$H$1,0),0),"Other")</f>
        <v>0</v>
      </c>
      <c r="U1381" s="13">
        <f>SUMIFS('Fielding Data'!E:E,'Fielding Data'!$A:$A,'Hitting Data'!$A1381)</f>
        <v>58</v>
      </c>
      <c r="V1381" s="13">
        <f>SUMIFS('Fielding Data'!F:F,'Fielding Data'!$A:$A,'Hitting Data'!$A1381)</f>
        <v>2</v>
      </c>
      <c r="W1381" s="13">
        <f>SUMIFS('Fielding Data'!G:G,'Fielding Data'!$A:$A,'Hitting Data'!$A1381)</f>
        <v>0</v>
      </c>
      <c r="X1381" s="13">
        <f>SUMIFS('Fielding Data'!H:H,'Fielding Data'!$A:$A,'Hitting Data'!$A1381)</f>
        <v>1</v>
      </c>
    </row>
    <row r="1382" spans="1:24" x14ac:dyDescent="0.3">
      <c r="A1382" s="13" t="str">
        <f t="shared" si="21"/>
        <v>cozarza012011</v>
      </c>
      <c r="B1382" s="16" t="s">
        <v>1468</v>
      </c>
      <c r="C1382" s="16">
        <v>2011</v>
      </c>
      <c r="D1382" s="16">
        <v>11</v>
      </c>
      <c r="E1382" s="16">
        <v>37</v>
      </c>
      <c r="F1382" s="16">
        <v>6</v>
      </c>
      <c r="G1382" s="16">
        <v>12</v>
      </c>
      <c r="H1382" s="16">
        <v>0</v>
      </c>
      <c r="I1382" s="16">
        <v>0</v>
      </c>
      <c r="J1382" s="16">
        <v>2</v>
      </c>
      <c r="K1382" s="16">
        <v>3</v>
      </c>
      <c r="L1382" s="16">
        <v>0</v>
      </c>
      <c r="M1382" s="16">
        <v>0</v>
      </c>
      <c r="N1382" s="16">
        <v>0</v>
      </c>
      <c r="O1382" s="16">
        <v>6</v>
      </c>
      <c r="P1382" s="13" t="str">
        <f>IFERROR(VLOOKUP($A1382,'Fielding Data'!$A:$H,MATCH(P$1,'Fielding Data'!$A$1:$H$1,0),0),"Other")</f>
        <v>SS</v>
      </c>
      <c r="Q1382" s="13">
        <f>IFERROR(VLOOKUP($A1382,'Fielding Data'!$A:$H,MATCH(Q$1,'Fielding Data'!$A$1:$H$1,0),0),"Other")</f>
        <v>22</v>
      </c>
      <c r="R1382" s="13">
        <f>IFERROR(VLOOKUP($A1382,'Fielding Data'!$A:$H,MATCH(R$1,'Fielding Data'!$A$1:$H$1,0),0),"Other")</f>
        <v>41</v>
      </c>
      <c r="S1382" s="13">
        <f>IFERROR(VLOOKUP($A1382,'Fielding Data'!$A:$H,MATCH(S$1,'Fielding Data'!$A$1:$H$1,0),0),"Other")</f>
        <v>0</v>
      </c>
      <c r="T1382" s="13">
        <f>IFERROR(VLOOKUP($A1382,'Fielding Data'!$A:$H,MATCH(T$1,'Fielding Data'!$A$1:$H$1,0),0),"Other")</f>
        <v>7</v>
      </c>
      <c r="U1382" s="13">
        <f>SUMIFS('Fielding Data'!E:E,'Fielding Data'!$A:$A,'Hitting Data'!$A1382)</f>
        <v>22</v>
      </c>
      <c r="V1382" s="13">
        <f>SUMIFS('Fielding Data'!F:F,'Fielding Data'!$A:$A,'Hitting Data'!$A1382)</f>
        <v>41</v>
      </c>
      <c r="W1382" s="13">
        <f>SUMIFS('Fielding Data'!G:G,'Fielding Data'!$A:$A,'Hitting Data'!$A1382)</f>
        <v>0</v>
      </c>
      <c r="X1382" s="13">
        <f>SUMIFS('Fielding Data'!H:H,'Fielding Data'!$A:$A,'Hitting Data'!$A1382)</f>
        <v>7</v>
      </c>
    </row>
    <row r="1383" spans="1:24" x14ac:dyDescent="0.3">
      <c r="A1383" s="13" t="str">
        <f t="shared" si="21"/>
        <v>craigal012011</v>
      </c>
      <c r="B1383" s="16" t="s">
        <v>1255</v>
      </c>
      <c r="C1383" s="16">
        <v>2011</v>
      </c>
      <c r="D1383" s="16">
        <v>75</v>
      </c>
      <c r="E1383" s="16">
        <v>200</v>
      </c>
      <c r="F1383" s="16">
        <v>33</v>
      </c>
      <c r="G1383" s="16">
        <v>63</v>
      </c>
      <c r="H1383" s="16">
        <v>15</v>
      </c>
      <c r="I1383" s="16">
        <v>0</v>
      </c>
      <c r="J1383" s="16">
        <v>11</v>
      </c>
      <c r="K1383" s="16">
        <v>40</v>
      </c>
      <c r="L1383" s="16">
        <v>5</v>
      </c>
      <c r="M1383" s="16">
        <v>0</v>
      </c>
      <c r="N1383" s="16">
        <v>15</v>
      </c>
      <c r="O1383" s="16">
        <v>40</v>
      </c>
      <c r="P1383" s="13" t="str">
        <f>IFERROR(VLOOKUP($A1383,'Fielding Data'!$A:$H,MATCH(P$1,'Fielding Data'!$A$1:$H$1,0),0),"Other")</f>
        <v>1B</v>
      </c>
      <c r="Q1383" s="13">
        <f>IFERROR(VLOOKUP($A1383,'Fielding Data'!$A:$H,MATCH(Q$1,'Fielding Data'!$A$1:$H$1,0),0),"Other")</f>
        <v>6</v>
      </c>
      <c r="R1383" s="13">
        <f>IFERROR(VLOOKUP($A1383,'Fielding Data'!$A:$H,MATCH(R$1,'Fielding Data'!$A$1:$H$1,0),0),"Other")</f>
        <v>0</v>
      </c>
      <c r="S1383" s="13">
        <f>IFERROR(VLOOKUP($A1383,'Fielding Data'!$A:$H,MATCH(S$1,'Fielding Data'!$A$1:$H$1,0),0),"Other")</f>
        <v>0</v>
      </c>
      <c r="T1383" s="13">
        <f>IFERROR(VLOOKUP($A1383,'Fielding Data'!$A:$H,MATCH(T$1,'Fielding Data'!$A$1:$H$1,0),0),"Other")</f>
        <v>0</v>
      </c>
      <c r="U1383" s="13">
        <f>SUMIFS('Fielding Data'!E:E,'Fielding Data'!$A:$A,'Hitting Data'!$A1383)</f>
        <v>87</v>
      </c>
      <c r="V1383" s="13">
        <f>SUMIFS('Fielding Data'!F:F,'Fielding Data'!$A:$A,'Hitting Data'!$A1383)</f>
        <v>15</v>
      </c>
      <c r="W1383" s="13">
        <f>SUMIFS('Fielding Data'!G:G,'Fielding Data'!$A:$A,'Hitting Data'!$A1383)</f>
        <v>0</v>
      </c>
      <c r="X1383" s="13">
        <f>SUMIFS('Fielding Data'!H:H,'Fielding Data'!$A:$A,'Hitting Data'!$A1383)</f>
        <v>1</v>
      </c>
    </row>
    <row r="1384" spans="1:24" x14ac:dyDescent="0.3">
      <c r="A1384" s="13" t="str">
        <f t="shared" si="21"/>
        <v>crainje012011</v>
      </c>
      <c r="B1384" s="16" t="s">
        <v>436</v>
      </c>
      <c r="C1384" s="16">
        <v>2011</v>
      </c>
      <c r="D1384" s="16">
        <v>67</v>
      </c>
      <c r="E1384" s="16">
        <v>0</v>
      </c>
      <c r="F1384" s="16">
        <v>0</v>
      </c>
      <c r="G1384" s="16">
        <v>0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16">
        <v>0</v>
      </c>
      <c r="P1384" s="13" t="str">
        <f>IFERROR(VLOOKUP($A1384,'Fielding Data'!$A:$H,MATCH(P$1,'Fielding Data'!$A$1:$H$1,0),0),"Other")</f>
        <v>P</v>
      </c>
      <c r="Q1384" s="13">
        <f>IFERROR(VLOOKUP($A1384,'Fielding Data'!$A:$H,MATCH(Q$1,'Fielding Data'!$A$1:$H$1,0),0),"Other")</f>
        <v>3</v>
      </c>
      <c r="R1384" s="13">
        <f>IFERROR(VLOOKUP($A1384,'Fielding Data'!$A:$H,MATCH(R$1,'Fielding Data'!$A$1:$H$1,0),0),"Other")</f>
        <v>11</v>
      </c>
      <c r="S1384" s="13">
        <f>IFERROR(VLOOKUP($A1384,'Fielding Data'!$A:$H,MATCH(S$1,'Fielding Data'!$A$1:$H$1,0),0),"Other")</f>
        <v>1</v>
      </c>
      <c r="T1384" s="13">
        <f>IFERROR(VLOOKUP($A1384,'Fielding Data'!$A:$H,MATCH(T$1,'Fielding Data'!$A$1:$H$1,0),0),"Other")</f>
        <v>1</v>
      </c>
      <c r="U1384" s="13">
        <f>SUMIFS('Fielding Data'!E:E,'Fielding Data'!$A:$A,'Hitting Data'!$A1384)</f>
        <v>3</v>
      </c>
      <c r="V1384" s="13">
        <f>SUMIFS('Fielding Data'!F:F,'Fielding Data'!$A:$A,'Hitting Data'!$A1384)</f>
        <v>11</v>
      </c>
      <c r="W1384" s="13">
        <f>SUMIFS('Fielding Data'!G:G,'Fielding Data'!$A:$A,'Hitting Data'!$A1384)</f>
        <v>1</v>
      </c>
      <c r="X1384" s="13">
        <f>SUMIFS('Fielding Data'!H:H,'Fielding Data'!$A:$A,'Hitting Data'!$A1384)</f>
        <v>1</v>
      </c>
    </row>
    <row r="1385" spans="1:24" x14ac:dyDescent="0.3">
      <c r="A1385" s="13" t="str">
        <f t="shared" si="21"/>
        <v>cramebo012011</v>
      </c>
      <c r="B1385" s="16" t="s">
        <v>1256</v>
      </c>
      <c r="C1385" s="16">
        <v>2011</v>
      </c>
      <c r="D1385" s="16">
        <v>5</v>
      </c>
      <c r="E1385" s="16">
        <v>0</v>
      </c>
      <c r="F1385" s="16">
        <v>0</v>
      </c>
      <c r="G1385" s="16">
        <v>0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3" t="str">
        <f>IFERROR(VLOOKUP($A1385,'Fielding Data'!$A:$H,MATCH(P$1,'Fielding Data'!$A$1:$H$1,0),0),"Other")</f>
        <v>P</v>
      </c>
      <c r="Q1385" s="13">
        <f>IFERROR(VLOOKUP($A1385,'Fielding Data'!$A:$H,MATCH(Q$1,'Fielding Data'!$A$1:$H$1,0),0),"Other")</f>
        <v>0</v>
      </c>
      <c r="R1385" s="13">
        <f>IFERROR(VLOOKUP($A1385,'Fielding Data'!$A:$H,MATCH(R$1,'Fielding Data'!$A$1:$H$1,0),0),"Other")</f>
        <v>0</v>
      </c>
      <c r="S1385" s="13">
        <f>IFERROR(VLOOKUP($A1385,'Fielding Data'!$A:$H,MATCH(S$1,'Fielding Data'!$A$1:$H$1,0),0),"Other")</f>
        <v>0</v>
      </c>
      <c r="T1385" s="13">
        <f>IFERROR(VLOOKUP($A1385,'Fielding Data'!$A:$H,MATCH(T$1,'Fielding Data'!$A$1:$H$1,0),0),"Other")</f>
        <v>0</v>
      </c>
      <c r="U1385" s="13">
        <f>SUMIFS('Fielding Data'!E:E,'Fielding Data'!$A:$A,'Hitting Data'!$A1385)</f>
        <v>0</v>
      </c>
      <c r="V1385" s="13">
        <f>SUMIFS('Fielding Data'!F:F,'Fielding Data'!$A:$A,'Hitting Data'!$A1385)</f>
        <v>0</v>
      </c>
      <c r="W1385" s="13">
        <f>SUMIFS('Fielding Data'!G:G,'Fielding Data'!$A:$A,'Hitting Data'!$A1385)</f>
        <v>0</v>
      </c>
      <c r="X1385" s="13">
        <f>SUMIFS('Fielding Data'!H:H,'Fielding Data'!$A:$A,'Hitting Data'!$A1385)</f>
        <v>0</v>
      </c>
    </row>
    <row r="1386" spans="1:24" x14ac:dyDescent="0.3">
      <c r="A1386" s="13" t="str">
        <f t="shared" si="21"/>
        <v>crawfbr012011</v>
      </c>
      <c r="B1386" s="16" t="s">
        <v>1469</v>
      </c>
      <c r="C1386" s="16">
        <v>2011</v>
      </c>
      <c r="D1386" s="16">
        <v>66</v>
      </c>
      <c r="E1386" s="16">
        <v>196</v>
      </c>
      <c r="F1386" s="16">
        <v>22</v>
      </c>
      <c r="G1386" s="16">
        <v>40</v>
      </c>
      <c r="H1386" s="16">
        <v>5</v>
      </c>
      <c r="I1386" s="16">
        <v>2</v>
      </c>
      <c r="J1386" s="16">
        <v>3</v>
      </c>
      <c r="K1386" s="16">
        <v>21</v>
      </c>
      <c r="L1386" s="16">
        <v>1</v>
      </c>
      <c r="M1386" s="16">
        <v>3</v>
      </c>
      <c r="N1386" s="16">
        <v>23</v>
      </c>
      <c r="O1386" s="16">
        <v>31</v>
      </c>
      <c r="P1386" s="13" t="str">
        <f>IFERROR(VLOOKUP($A1386,'Fielding Data'!$A:$H,MATCH(P$1,'Fielding Data'!$A$1:$H$1,0),0),"Other")</f>
        <v>SS</v>
      </c>
      <c r="Q1386" s="13">
        <f>IFERROR(VLOOKUP($A1386,'Fielding Data'!$A:$H,MATCH(Q$1,'Fielding Data'!$A$1:$H$1,0),0),"Other")</f>
        <v>74</v>
      </c>
      <c r="R1386" s="13">
        <f>IFERROR(VLOOKUP($A1386,'Fielding Data'!$A:$H,MATCH(R$1,'Fielding Data'!$A$1:$H$1,0),0),"Other")</f>
        <v>167</v>
      </c>
      <c r="S1386" s="13">
        <f>IFERROR(VLOOKUP($A1386,'Fielding Data'!$A:$H,MATCH(S$1,'Fielding Data'!$A$1:$H$1,0),0),"Other")</f>
        <v>7</v>
      </c>
      <c r="T1386" s="13">
        <f>IFERROR(VLOOKUP($A1386,'Fielding Data'!$A:$H,MATCH(T$1,'Fielding Data'!$A$1:$H$1,0),0),"Other")</f>
        <v>29</v>
      </c>
      <c r="U1386" s="13">
        <f>SUMIFS('Fielding Data'!E:E,'Fielding Data'!$A:$A,'Hitting Data'!$A1386)</f>
        <v>74</v>
      </c>
      <c r="V1386" s="13">
        <f>SUMIFS('Fielding Data'!F:F,'Fielding Data'!$A:$A,'Hitting Data'!$A1386)</f>
        <v>167</v>
      </c>
      <c r="W1386" s="13">
        <f>SUMIFS('Fielding Data'!G:G,'Fielding Data'!$A:$A,'Hitting Data'!$A1386)</f>
        <v>7</v>
      </c>
      <c r="X1386" s="13">
        <f>SUMIFS('Fielding Data'!H:H,'Fielding Data'!$A:$A,'Hitting Data'!$A1386)</f>
        <v>29</v>
      </c>
    </row>
    <row r="1387" spans="1:24" x14ac:dyDescent="0.3">
      <c r="A1387" s="13" t="str">
        <f t="shared" si="21"/>
        <v>crawfca022011</v>
      </c>
      <c r="B1387" s="16" t="s">
        <v>295</v>
      </c>
      <c r="C1387" s="16">
        <v>2011</v>
      </c>
      <c r="D1387" s="16">
        <v>130</v>
      </c>
      <c r="E1387" s="16">
        <v>506</v>
      </c>
      <c r="F1387" s="16">
        <v>65</v>
      </c>
      <c r="G1387" s="16">
        <v>129</v>
      </c>
      <c r="H1387" s="16">
        <v>29</v>
      </c>
      <c r="I1387" s="16">
        <v>7</v>
      </c>
      <c r="J1387" s="16">
        <v>11</v>
      </c>
      <c r="K1387" s="16">
        <v>56</v>
      </c>
      <c r="L1387" s="16">
        <v>18</v>
      </c>
      <c r="M1387" s="16">
        <v>6</v>
      </c>
      <c r="N1387" s="16">
        <v>23</v>
      </c>
      <c r="O1387" s="16">
        <v>104</v>
      </c>
      <c r="P1387" s="13" t="str">
        <f>IFERROR(VLOOKUP($A1387,'Fielding Data'!$A:$H,MATCH(P$1,'Fielding Data'!$A$1:$H$1,0),0),"Other")</f>
        <v>LF</v>
      </c>
      <c r="Q1387" s="13">
        <f>IFERROR(VLOOKUP($A1387,'Fielding Data'!$A:$H,MATCH(Q$1,'Fielding Data'!$A$1:$H$1,0),0),"Other")</f>
        <v>0</v>
      </c>
      <c r="R1387" s="13">
        <f>IFERROR(VLOOKUP($A1387,'Fielding Data'!$A:$H,MATCH(R$1,'Fielding Data'!$A$1:$H$1,0),0),"Other")</f>
        <v>0</v>
      </c>
      <c r="S1387" s="13">
        <f>IFERROR(VLOOKUP($A1387,'Fielding Data'!$A:$H,MATCH(S$1,'Fielding Data'!$A$1:$H$1,0),0),"Other")</f>
        <v>0</v>
      </c>
      <c r="T1387" s="13">
        <f>IFERROR(VLOOKUP($A1387,'Fielding Data'!$A:$H,MATCH(T$1,'Fielding Data'!$A$1:$H$1,0),0),"Other")</f>
        <v>0</v>
      </c>
      <c r="U1387" s="13">
        <f>SUMIFS('Fielding Data'!E:E,'Fielding Data'!$A:$A,'Hitting Data'!$A1387)</f>
        <v>235</v>
      </c>
      <c r="V1387" s="13">
        <f>SUMIFS('Fielding Data'!F:F,'Fielding Data'!$A:$A,'Hitting Data'!$A1387)</f>
        <v>1</v>
      </c>
      <c r="W1387" s="13">
        <f>SUMIFS('Fielding Data'!G:G,'Fielding Data'!$A:$A,'Hitting Data'!$A1387)</f>
        <v>3</v>
      </c>
      <c r="X1387" s="13">
        <f>SUMIFS('Fielding Data'!H:H,'Fielding Data'!$A:$A,'Hitting Data'!$A1387)</f>
        <v>0</v>
      </c>
    </row>
    <row r="1388" spans="1:24" x14ac:dyDescent="0.3">
      <c r="A1388" s="13" t="str">
        <f t="shared" si="21"/>
        <v>crispco012011</v>
      </c>
      <c r="B1388" s="16" t="s">
        <v>296</v>
      </c>
      <c r="C1388" s="16">
        <v>2011</v>
      </c>
      <c r="D1388" s="16">
        <v>136</v>
      </c>
      <c r="E1388" s="16">
        <v>531</v>
      </c>
      <c r="F1388" s="16">
        <v>69</v>
      </c>
      <c r="G1388" s="16">
        <v>140</v>
      </c>
      <c r="H1388" s="16">
        <v>27</v>
      </c>
      <c r="I1388" s="16">
        <v>5</v>
      </c>
      <c r="J1388" s="16">
        <v>8</v>
      </c>
      <c r="K1388" s="16">
        <v>54</v>
      </c>
      <c r="L1388" s="16">
        <v>49</v>
      </c>
      <c r="M1388" s="16">
        <v>9</v>
      </c>
      <c r="N1388" s="16">
        <v>41</v>
      </c>
      <c r="O1388" s="16">
        <v>65</v>
      </c>
      <c r="P1388" s="13" t="str">
        <f>IFERROR(VLOOKUP($A1388,'Fielding Data'!$A:$H,MATCH(P$1,'Fielding Data'!$A$1:$H$1,0),0),"Other")</f>
        <v>CF</v>
      </c>
      <c r="Q1388" s="13">
        <f>IFERROR(VLOOKUP($A1388,'Fielding Data'!$A:$H,MATCH(Q$1,'Fielding Data'!$A$1:$H$1,0),0),"Other")</f>
        <v>0</v>
      </c>
      <c r="R1388" s="13">
        <f>IFERROR(VLOOKUP($A1388,'Fielding Data'!$A:$H,MATCH(R$1,'Fielding Data'!$A$1:$H$1,0),0),"Other")</f>
        <v>0</v>
      </c>
      <c r="S1388" s="13">
        <f>IFERROR(VLOOKUP($A1388,'Fielding Data'!$A:$H,MATCH(S$1,'Fielding Data'!$A$1:$H$1,0),0),"Other")</f>
        <v>0</v>
      </c>
      <c r="T1388" s="13">
        <f>IFERROR(VLOOKUP($A1388,'Fielding Data'!$A:$H,MATCH(T$1,'Fielding Data'!$A$1:$H$1,0),0),"Other")</f>
        <v>0</v>
      </c>
      <c r="U1388" s="13">
        <f>SUMIFS('Fielding Data'!E:E,'Fielding Data'!$A:$A,'Hitting Data'!$A1388)</f>
        <v>321</v>
      </c>
      <c r="V1388" s="13">
        <f>SUMIFS('Fielding Data'!F:F,'Fielding Data'!$A:$A,'Hitting Data'!$A1388)</f>
        <v>2</v>
      </c>
      <c r="W1388" s="13">
        <f>SUMIFS('Fielding Data'!G:G,'Fielding Data'!$A:$A,'Hitting Data'!$A1388)</f>
        <v>1</v>
      </c>
      <c r="X1388" s="13">
        <f>SUMIFS('Fielding Data'!H:H,'Fielding Data'!$A:$A,'Hitting Data'!$A1388)</f>
        <v>1</v>
      </c>
    </row>
    <row r="1389" spans="1:24" x14ac:dyDescent="0.3">
      <c r="A1389" s="13" t="str">
        <f t="shared" si="21"/>
        <v>crottmi012011</v>
      </c>
      <c r="B1389" s="16" t="s">
        <v>1470</v>
      </c>
      <c r="C1389" s="16">
        <v>2011</v>
      </c>
      <c r="D1389" s="16">
        <v>15</v>
      </c>
      <c r="E1389" s="16">
        <v>0</v>
      </c>
      <c r="F1389" s="16">
        <v>0</v>
      </c>
      <c r="G1389" s="16">
        <v>0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3" t="str">
        <f>IFERROR(VLOOKUP($A1389,'Fielding Data'!$A:$H,MATCH(P$1,'Fielding Data'!$A$1:$H$1,0),0),"Other")</f>
        <v>P</v>
      </c>
      <c r="Q1389" s="13">
        <f>IFERROR(VLOOKUP($A1389,'Fielding Data'!$A:$H,MATCH(Q$1,'Fielding Data'!$A$1:$H$1,0),0),"Other")</f>
        <v>0</v>
      </c>
      <c r="R1389" s="13">
        <f>IFERROR(VLOOKUP($A1389,'Fielding Data'!$A:$H,MATCH(R$1,'Fielding Data'!$A$1:$H$1,0),0),"Other")</f>
        <v>1</v>
      </c>
      <c r="S1389" s="13">
        <f>IFERROR(VLOOKUP($A1389,'Fielding Data'!$A:$H,MATCH(S$1,'Fielding Data'!$A$1:$H$1,0),0),"Other")</f>
        <v>0</v>
      </c>
      <c r="T1389" s="13">
        <f>IFERROR(VLOOKUP($A1389,'Fielding Data'!$A:$H,MATCH(T$1,'Fielding Data'!$A$1:$H$1,0),0),"Other")</f>
        <v>0</v>
      </c>
      <c r="U1389" s="13">
        <f>SUMIFS('Fielding Data'!E:E,'Fielding Data'!$A:$A,'Hitting Data'!$A1389)</f>
        <v>0</v>
      </c>
      <c r="V1389" s="13">
        <f>SUMIFS('Fielding Data'!F:F,'Fielding Data'!$A:$A,'Hitting Data'!$A1389)</f>
        <v>1</v>
      </c>
      <c r="W1389" s="13">
        <f>SUMIFS('Fielding Data'!G:G,'Fielding Data'!$A:$A,'Hitting Data'!$A1389)</f>
        <v>0</v>
      </c>
      <c r="X1389" s="13">
        <f>SUMIFS('Fielding Data'!H:H,'Fielding Data'!$A:$A,'Hitting Data'!$A1389)</f>
        <v>0</v>
      </c>
    </row>
    <row r="1390" spans="1:24" x14ac:dyDescent="0.3">
      <c r="A1390" s="13" t="str">
        <f t="shared" si="21"/>
        <v>crowaa012011</v>
      </c>
      <c r="B1390" s="16" t="s">
        <v>1471</v>
      </c>
      <c r="C1390" s="16">
        <v>2011</v>
      </c>
      <c r="D1390" s="16">
        <v>57</v>
      </c>
      <c r="E1390" s="16">
        <v>0</v>
      </c>
      <c r="F1390" s="16">
        <v>0</v>
      </c>
      <c r="G1390" s="16">
        <v>0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6">
        <v>0</v>
      </c>
      <c r="P1390" s="13" t="str">
        <f>IFERROR(VLOOKUP($A1390,'Fielding Data'!$A:$H,MATCH(P$1,'Fielding Data'!$A$1:$H$1,0),0),"Other")</f>
        <v>P</v>
      </c>
      <c r="Q1390" s="13">
        <f>IFERROR(VLOOKUP($A1390,'Fielding Data'!$A:$H,MATCH(Q$1,'Fielding Data'!$A$1:$H$1,0),0),"Other")</f>
        <v>5</v>
      </c>
      <c r="R1390" s="13">
        <f>IFERROR(VLOOKUP($A1390,'Fielding Data'!$A:$H,MATCH(R$1,'Fielding Data'!$A$1:$H$1,0),0),"Other")</f>
        <v>7</v>
      </c>
      <c r="S1390" s="13">
        <f>IFERROR(VLOOKUP($A1390,'Fielding Data'!$A:$H,MATCH(S$1,'Fielding Data'!$A$1:$H$1,0),0),"Other")</f>
        <v>1</v>
      </c>
      <c r="T1390" s="13">
        <f>IFERROR(VLOOKUP($A1390,'Fielding Data'!$A:$H,MATCH(T$1,'Fielding Data'!$A$1:$H$1,0),0),"Other")</f>
        <v>1</v>
      </c>
      <c r="U1390" s="13">
        <f>SUMIFS('Fielding Data'!E:E,'Fielding Data'!$A:$A,'Hitting Data'!$A1390)</f>
        <v>5</v>
      </c>
      <c r="V1390" s="13">
        <f>SUMIFS('Fielding Data'!F:F,'Fielding Data'!$A:$A,'Hitting Data'!$A1390)</f>
        <v>7</v>
      </c>
      <c r="W1390" s="13">
        <f>SUMIFS('Fielding Data'!G:G,'Fielding Data'!$A:$A,'Hitting Data'!$A1390)</f>
        <v>1</v>
      </c>
      <c r="X1390" s="13">
        <f>SUMIFS('Fielding Data'!H:H,'Fielding Data'!$A:$A,'Hitting Data'!$A1390)</f>
        <v>1</v>
      </c>
    </row>
    <row r="1391" spans="1:24" x14ac:dyDescent="0.3">
      <c r="A1391" s="13" t="str">
        <f t="shared" si="21"/>
        <v>crowetr012011</v>
      </c>
      <c r="B1391" s="16" t="s">
        <v>1071</v>
      </c>
      <c r="C1391" s="16">
        <v>2011</v>
      </c>
      <c r="D1391" s="16">
        <v>15</v>
      </c>
      <c r="E1391" s="16">
        <v>28</v>
      </c>
      <c r="F1391" s="16">
        <v>6</v>
      </c>
      <c r="G1391" s="16">
        <v>6</v>
      </c>
      <c r="H1391" s="16">
        <v>1</v>
      </c>
      <c r="I1391" s="16">
        <v>0</v>
      </c>
      <c r="J1391" s="16">
        <v>0</v>
      </c>
      <c r="K1391" s="16">
        <v>2</v>
      </c>
      <c r="L1391" s="16">
        <v>3</v>
      </c>
      <c r="M1391" s="16">
        <v>0</v>
      </c>
      <c r="N1391" s="16">
        <v>4</v>
      </c>
      <c r="O1391" s="16">
        <v>9</v>
      </c>
      <c r="P1391" s="13" t="str">
        <f>IFERROR(VLOOKUP($A1391,'Fielding Data'!$A:$H,MATCH(P$1,'Fielding Data'!$A$1:$H$1,0),0),"Other")</f>
        <v>CF</v>
      </c>
      <c r="Q1391" s="13">
        <f>IFERROR(VLOOKUP($A1391,'Fielding Data'!$A:$H,MATCH(Q$1,'Fielding Data'!$A$1:$H$1,0),0),"Other")</f>
        <v>0</v>
      </c>
      <c r="R1391" s="13">
        <f>IFERROR(VLOOKUP($A1391,'Fielding Data'!$A:$H,MATCH(R$1,'Fielding Data'!$A$1:$H$1,0),0),"Other")</f>
        <v>0</v>
      </c>
      <c r="S1391" s="13">
        <f>IFERROR(VLOOKUP($A1391,'Fielding Data'!$A:$H,MATCH(S$1,'Fielding Data'!$A$1:$H$1,0),0),"Other")</f>
        <v>0</v>
      </c>
      <c r="T1391" s="13">
        <f>IFERROR(VLOOKUP($A1391,'Fielding Data'!$A:$H,MATCH(T$1,'Fielding Data'!$A$1:$H$1,0),0),"Other")</f>
        <v>0</v>
      </c>
      <c r="U1391" s="13">
        <f>SUMIFS('Fielding Data'!E:E,'Fielding Data'!$A:$A,'Hitting Data'!$A1391)</f>
        <v>15</v>
      </c>
      <c r="V1391" s="13">
        <f>SUMIFS('Fielding Data'!F:F,'Fielding Data'!$A:$A,'Hitting Data'!$A1391)</f>
        <v>0</v>
      </c>
      <c r="W1391" s="13">
        <f>SUMIFS('Fielding Data'!G:G,'Fielding Data'!$A:$A,'Hitting Data'!$A1391)</f>
        <v>0</v>
      </c>
      <c r="X1391" s="13">
        <f>SUMIFS('Fielding Data'!H:H,'Fielding Data'!$A:$A,'Hitting Data'!$A1391)</f>
        <v>0</v>
      </c>
    </row>
    <row r="1392" spans="1:24" x14ac:dyDescent="0.3">
      <c r="A1392" s="13" t="str">
        <f t="shared" si="21"/>
        <v>cruzju022011</v>
      </c>
      <c r="B1392" s="16" t="s">
        <v>237</v>
      </c>
      <c r="C1392" s="16">
        <v>2011</v>
      </c>
      <c r="D1392" s="16">
        <v>56</v>
      </c>
      <c r="E1392" s="16">
        <v>0</v>
      </c>
      <c r="F1392" s="16">
        <v>0</v>
      </c>
      <c r="G1392" s="16">
        <v>0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0</v>
      </c>
      <c r="N1392" s="16">
        <v>0</v>
      </c>
      <c r="O1392" s="16">
        <v>0</v>
      </c>
      <c r="P1392" s="13" t="str">
        <f>IFERROR(VLOOKUP($A1392,'Fielding Data'!$A:$H,MATCH(P$1,'Fielding Data'!$A$1:$H$1,0),0),"Other")</f>
        <v>P</v>
      </c>
      <c r="Q1392" s="13">
        <f>IFERROR(VLOOKUP($A1392,'Fielding Data'!$A:$H,MATCH(Q$1,'Fielding Data'!$A$1:$H$1,0),0),"Other")</f>
        <v>1</v>
      </c>
      <c r="R1392" s="13">
        <f>IFERROR(VLOOKUP($A1392,'Fielding Data'!$A:$H,MATCH(R$1,'Fielding Data'!$A$1:$H$1,0),0),"Other")</f>
        <v>6</v>
      </c>
      <c r="S1392" s="13">
        <f>IFERROR(VLOOKUP($A1392,'Fielding Data'!$A:$H,MATCH(S$1,'Fielding Data'!$A$1:$H$1,0),0),"Other")</f>
        <v>0</v>
      </c>
      <c r="T1392" s="13">
        <f>IFERROR(VLOOKUP($A1392,'Fielding Data'!$A:$H,MATCH(T$1,'Fielding Data'!$A$1:$H$1,0),0),"Other")</f>
        <v>0</v>
      </c>
      <c r="U1392" s="13">
        <f>SUMIFS('Fielding Data'!E:E,'Fielding Data'!$A:$A,'Hitting Data'!$A1392)</f>
        <v>1</v>
      </c>
      <c r="V1392" s="13">
        <f>SUMIFS('Fielding Data'!F:F,'Fielding Data'!$A:$A,'Hitting Data'!$A1392)</f>
        <v>6</v>
      </c>
      <c r="W1392" s="13">
        <f>SUMIFS('Fielding Data'!G:G,'Fielding Data'!$A:$A,'Hitting Data'!$A1392)</f>
        <v>0</v>
      </c>
      <c r="X1392" s="13">
        <f>SUMIFS('Fielding Data'!H:H,'Fielding Data'!$A:$A,'Hitting Data'!$A1392)</f>
        <v>0</v>
      </c>
    </row>
    <row r="1393" spans="1:24" x14ac:dyDescent="0.3">
      <c r="A1393" s="13" t="str">
        <f t="shared" si="21"/>
        <v>cruzne022011</v>
      </c>
      <c r="B1393" s="16" t="s">
        <v>530</v>
      </c>
      <c r="C1393" s="16">
        <v>2011</v>
      </c>
      <c r="D1393" s="16">
        <v>124</v>
      </c>
      <c r="E1393" s="16">
        <v>475</v>
      </c>
      <c r="F1393" s="16">
        <v>64</v>
      </c>
      <c r="G1393" s="16">
        <v>125</v>
      </c>
      <c r="H1393" s="16">
        <v>28</v>
      </c>
      <c r="I1393" s="16">
        <v>1</v>
      </c>
      <c r="J1393" s="16">
        <v>29</v>
      </c>
      <c r="K1393" s="16">
        <v>87</v>
      </c>
      <c r="L1393" s="16">
        <v>9</v>
      </c>
      <c r="M1393" s="16">
        <v>5</v>
      </c>
      <c r="N1393" s="16">
        <v>33</v>
      </c>
      <c r="O1393" s="16">
        <v>116</v>
      </c>
      <c r="P1393" s="13" t="str">
        <f>IFERROR(VLOOKUP($A1393,'Fielding Data'!$A:$H,MATCH(P$1,'Fielding Data'!$A$1:$H$1,0),0),"Other")</f>
        <v>LF</v>
      </c>
      <c r="Q1393" s="13">
        <f>IFERROR(VLOOKUP($A1393,'Fielding Data'!$A:$H,MATCH(Q$1,'Fielding Data'!$A$1:$H$1,0),0),"Other")</f>
        <v>0</v>
      </c>
      <c r="R1393" s="13">
        <f>IFERROR(VLOOKUP($A1393,'Fielding Data'!$A:$H,MATCH(R$1,'Fielding Data'!$A$1:$H$1,0),0),"Other")</f>
        <v>0</v>
      </c>
      <c r="S1393" s="13">
        <f>IFERROR(VLOOKUP($A1393,'Fielding Data'!$A:$H,MATCH(S$1,'Fielding Data'!$A$1:$H$1,0),0),"Other")</f>
        <v>0</v>
      </c>
      <c r="T1393" s="13">
        <f>IFERROR(VLOOKUP($A1393,'Fielding Data'!$A:$H,MATCH(T$1,'Fielding Data'!$A$1:$H$1,0),0),"Other")</f>
        <v>0</v>
      </c>
      <c r="U1393" s="13">
        <f>SUMIFS('Fielding Data'!E:E,'Fielding Data'!$A:$A,'Hitting Data'!$A1393)</f>
        <v>244</v>
      </c>
      <c r="V1393" s="13">
        <f>SUMIFS('Fielding Data'!F:F,'Fielding Data'!$A:$A,'Hitting Data'!$A1393)</f>
        <v>6</v>
      </c>
      <c r="W1393" s="13">
        <f>SUMIFS('Fielding Data'!G:G,'Fielding Data'!$A:$A,'Hitting Data'!$A1393)</f>
        <v>6</v>
      </c>
      <c r="X1393" s="13">
        <f>SUMIFS('Fielding Data'!H:H,'Fielding Data'!$A:$A,'Hitting Data'!$A1393)</f>
        <v>1</v>
      </c>
    </row>
    <row r="1394" spans="1:24" x14ac:dyDescent="0.3">
      <c r="A1394" s="13" t="str">
        <f t="shared" si="21"/>
        <v>cruzto032011</v>
      </c>
      <c r="B1394" s="16" t="s">
        <v>1472</v>
      </c>
      <c r="C1394" s="16">
        <v>2011</v>
      </c>
      <c r="D1394" s="16">
        <v>38</v>
      </c>
      <c r="E1394" s="16">
        <v>65</v>
      </c>
      <c r="F1394" s="16">
        <v>8</v>
      </c>
      <c r="G1394" s="16">
        <v>17</v>
      </c>
      <c r="H1394" s="16">
        <v>5</v>
      </c>
      <c r="I1394" s="16">
        <v>0</v>
      </c>
      <c r="J1394" s="16">
        <v>0</v>
      </c>
      <c r="K1394" s="16">
        <v>6</v>
      </c>
      <c r="L1394" s="16">
        <v>0</v>
      </c>
      <c r="M1394" s="16">
        <v>1</v>
      </c>
      <c r="N1394" s="16">
        <v>6</v>
      </c>
      <c r="O1394" s="16">
        <v>13</v>
      </c>
      <c r="P1394" s="13" t="str">
        <f>IFERROR(VLOOKUP($A1394,'Fielding Data'!$A:$H,MATCH(P$1,'Fielding Data'!$A$1:$H$1,0),0),"Other")</f>
        <v>1B</v>
      </c>
      <c r="Q1394" s="13">
        <f>IFERROR(VLOOKUP($A1394,'Fielding Data'!$A:$H,MATCH(Q$1,'Fielding Data'!$A$1:$H$1,0),0),"Other")</f>
        <v>8</v>
      </c>
      <c r="R1394" s="13">
        <f>IFERROR(VLOOKUP($A1394,'Fielding Data'!$A:$H,MATCH(R$1,'Fielding Data'!$A$1:$H$1,0),0),"Other")</f>
        <v>0</v>
      </c>
      <c r="S1394" s="13">
        <f>IFERROR(VLOOKUP($A1394,'Fielding Data'!$A:$H,MATCH(S$1,'Fielding Data'!$A$1:$H$1,0),0),"Other")</f>
        <v>0</v>
      </c>
      <c r="T1394" s="13">
        <f>IFERROR(VLOOKUP($A1394,'Fielding Data'!$A:$H,MATCH(T$1,'Fielding Data'!$A$1:$H$1,0),0),"Other")</f>
        <v>4</v>
      </c>
      <c r="U1394" s="13">
        <f>SUMIFS('Fielding Data'!E:E,'Fielding Data'!$A:$A,'Hitting Data'!$A1394)</f>
        <v>99</v>
      </c>
      <c r="V1394" s="13">
        <f>SUMIFS('Fielding Data'!F:F,'Fielding Data'!$A:$A,'Hitting Data'!$A1394)</f>
        <v>8</v>
      </c>
      <c r="W1394" s="13">
        <f>SUMIFS('Fielding Data'!G:G,'Fielding Data'!$A:$A,'Hitting Data'!$A1394)</f>
        <v>0</v>
      </c>
      <c r="X1394" s="13">
        <f>SUMIFS('Fielding Data'!H:H,'Fielding Data'!$A:$A,'Hitting Data'!$A1394)</f>
        <v>5</v>
      </c>
    </row>
    <row r="1395" spans="1:24" x14ac:dyDescent="0.3">
      <c r="A1395" s="13" t="str">
        <f t="shared" si="21"/>
        <v>cuddymi012011</v>
      </c>
      <c r="B1395" s="16" t="s">
        <v>238</v>
      </c>
      <c r="C1395" s="16">
        <v>2011</v>
      </c>
      <c r="D1395" s="16">
        <v>139</v>
      </c>
      <c r="E1395" s="16">
        <v>529</v>
      </c>
      <c r="F1395" s="16">
        <v>70</v>
      </c>
      <c r="G1395" s="16">
        <v>150</v>
      </c>
      <c r="H1395" s="16">
        <v>29</v>
      </c>
      <c r="I1395" s="16">
        <v>2</v>
      </c>
      <c r="J1395" s="16">
        <v>20</v>
      </c>
      <c r="K1395" s="16">
        <v>70</v>
      </c>
      <c r="L1395" s="16">
        <v>11</v>
      </c>
      <c r="M1395" s="16">
        <v>1</v>
      </c>
      <c r="N1395" s="16">
        <v>48</v>
      </c>
      <c r="O1395" s="16">
        <v>95</v>
      </c>
      <c r="P1395" s="13" t="str">
        <f>IFERROR(VLOOKUP($A1395,'Fielding Data'!$A:$H,MATCH(P$1,'Fielding Data'!$A$1:$H$1,0),0),"Other")</f>
        <v>1B</v>
      </c>
      <c r="Q1395" s="13">
        <f>IFERROR(VLOOKUP($A1395,'Fielding Data'!$A:$H,MATCH(Q$1,'Fielding Data'!$A$1:$H$1,0),0),"Other")</f>
        <v>355</v>
      </c>
      <c r="R1395" s="13">
        <f>IFERROR(VLOOKUP($A1395,'Fielding Data'!$A:$H,MATCH(R$1,'Fielding Data'!$A$1:$H$1,0),0),"Other")</f>
        <v>23</v>
      </c>
      <c r="S1395" s="13">
        <f>IFERROR(VLOOKUP($A1395,'Fielding Data'!$A:$H,MATCH(S$1,'Fielding Data'!$A$1:$H$1,0),0),"Other")</f>
        <v>2</v>
      </c>
      <c r="T1395" s="13">
        <f>IFERROR(VLOOKUP($A1395,'Fielding Data'!$A:$H,MATCH(T$1,'Fielding Data'!$A$1:$H$1,0),0),"Other")</f>
        <v>31</v>
      </c>
      <c r="U1395" s="13">
        <f>SUMIFS('Fielding Data'!E:E,'Fielding Data'!$A:$A,'Hitting Data'!$A1395)</f>
        <v>532</v>
      </c>
      <c r="V1395" s="13">
        <f>SUMIFS('Fielding Data'!F:F,'Fielding Data'!$A:$A,'Hitting Data'!$A1395)</f>
        <v>81</v>
      </c>
      <c r="W1395" s="13">
        <f>SUMIFS('Fielding Data'!G:G,'Fielding Data'!$A:$A,'Hitting Data'!$A1395)</f>
        <v>7</v>
      </c>
      <c r="X1395" s="13">
        <f>SUMIFS('Fielding Data'!H:H,'Fielding Data'!$A:$A,'Hitting Data'!$A1395)</f>
        <v>39</v>
      </c>
    </row>
    <row r="1396" spans="1:24" x14ac:dyDescent="0.3">
      <c r="A1396" s="13" t="str">
        <f t="shared" si="21"/>
        <v>cuetojo012011</v>
      </c>
      <c r="B1396" s="16" t="s">
        <v>907</v>
      </c>
      <c r="C1396" s="16">
        <v>2011</v>
      </c>
      <c r="D1396" s="16">
        <v>24</v>
      </c>
      <c r="E1396" s="16">
        <v>47</v>
      </c>
      <c r="F1396" s="16">
        <v>3</v>
      </c>
      <c r="G1396" s="16">
        <v>3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2</v>
      </c>
      <c r="O1396" s="16">
        <v>11</v>
      </c>
      <c r="P1396" s="13" t="str">
        <f>IFERROR(VLOOKUP($A1396,'Fielding Data'!$A:$H,MATCH(P$1,'Fielding Data'!$A$1:$H$1,0),0),"Other")</f>
        <v>P</v>
      </c>
      <c r="Q1396" s="13">
        <f>IFERROR(VLOOKUP($A1396,'Fielding Data'!$A:$H,MATCH(Q$1,'Fielding Data'!$A$1:$H$1,0),0),"Other")</f>
        <v>17</v>
      </c>
      <c r="R1396" s="13">
        <f>IFERROR(VLOOKUP($A1396,'Fielding Data'!$A:$H,MATCH(R$1,'Fielding Data'!$A$1:$H$1,0),0),"Other")</f>
        <v>24</v>
      </c>
      <c r="S1396" s="13">
        <f>IFERROR(VLOOKUP($A1396,'Fielding Data'!$A:$H,MATCH(S$1,'Fielding Data'!$A$1:$H$1,0),0),"Other")</f>
        <v>5</v>
      </c>
      <c r="T1396" s="13">
        <f>IFERROR(VLOOKUP($A1396,'Fielding Data'!$A:$H,MATCH(T$1,'Fielding Data'!$A$1:$H$1,0),0),"Other")</f>
        <v>1</v>
      </c>
      <c r="U1396" s="13">
        <f>SUMIFS('Fielding Data'!E:E,'Fielding Data'!$A:$A,'Hitting Data'!$A1396)</f>
        <v>17</v>
      </c>
      <c r="V1396" s="13">
        <f>SUMIFS('Fielding Data'!F:F,'Fielding Data'!$A:$A,'Hitting Data'!$A1396)</f>
        <v>24</v>
      </c>
      <c r="W1396" s="13">
        <f>SUMIFS('Fielding Data'!G:G,'Fielding Data'!$A:$A,'Hitting Data'!$A1396)</f>
        <v>5</v>
      </c>
      <c r="X1396" s="13">
        <f>SUMIFS('Fielding Data'!H:H,'Fielding Data'!$A:$A,'Hitting Data'!$A1396)</f>
        <v>1</v>
      </c>
    </row>
    <row r="1397" spans="1:24" x14ac:dyDescent="0.3">
      <c r="A1397" s="13" t="str">
        <f t="shared" si="21"/>
        <v>cunniaa012011</v>
      </c>
      <c r="B1397" s="16" t="s">
        <v>908</v>
      </c>
      <c r="C1397" s="16">
        <v>2011</v>
      </c>
      <c r="D1397" s="16">
        <v>52</v>
      </c>
      <c r="E1397" s="16">
        <v>90</v>
      </c>
      <c r="F1397" s="16">
        <v>12</v>
      </c>
      <c r="G1397" s="16">
        <v>16</v>
      </c>
      <c r="H1397" s="16">
        <v>6</v>
      </c>
      <c r="I1397" s="16">
        <v>1</v>
      </c>
      <c r="J1397" s="16">
        <v>3</v>
      </c>
      <c r="K1397" s="16">
        <v>9</v>
      </c>
      <c r="L1397" s="16">
        <v>1</v>
      </c>
      <c r="M1397" s="16">
        <v>0</v>
      </c>
      <c r="N1397" s="16">
        <v>9</v>
      </c>
      <c r="O1397" s="16">
        <v>17</v>
      </c>
      <c r="P1397" s="13" t="str">
        <f>IFERROR(VLOOKUP($A1397,'Fielding Data'!$A:$H,MATCH(P$1,'Fielding Data'!$A$1:$H$1,0),0),"Other")</f>
        <v>LF</v>
      </c>
      <c r="Q1397" s="13">
        <f>IFERROR(VLOOKUP($A1397,'Fielding Data'!$A:$H,MATCH(Q$1,'Fielding Data'!$A$1:$H$1,0),0),"Other")</f>
        <v>0</v>
      </c>
      <c r="R1397" s="13">
        <f>IFERROR(VLOOKUP($A1397,'Fielding Data'!$A:$H,MATCH(R$1,'Fielding Data'!$A$1:$H$1,0),0),"Other")</f>
        <v>0</v>
      </c>
      <c r="S1397" s="13">
        <f>IFERROR(VLOOKUP($A1397,'Fielding Data'!$A:$H,MATCH(S$1,'Fielding Data'!$A$1:$H$1,0),0),"Other")</f>
        <v>0</v>
      </c>
      <c r="T1397" s="13">
        <f>IFERROR(VLOOKUP($A1397,'Fielding Data'!$A:$H,MATCH(T$1,'Fielding Data'!$A$1:$H$1,0),0),"Other")</f>
        <v>0</v>
      </c>
      <c r="U1397" s="13">
        <f>SUMIFS('Fielding Data'!E:E,'Fielding Data'!$A:$A,'Hitting Data'!$A1397)</f>
        <v>35</v>
      </c>
      <c r="V1397" s="13">
        <f>SUMIFS('Fielding Data'!F:F,'Fielding Data'!$A:$A,'Hitting Data'!$A1397)</f>
        <v>1</v>
      </c>
      <c r="W1397" s="13">
        <f>SUMIFS('Fielding Data'!G:G,'Fielding Data'!$A:$A,'Hitting Data'!$A1397)</f>
        <v>0</v>
      </c>
      <c r="X1397" s="13">
        <f>SUMIFS('Fielding Data'!H:H,'Fielding Data'!$A:$A,'Hitting Data'!$A1397)</f>
        <v>0</v>
      </c>
    </row>
    <row r="1398" spans="1:24" x14ac:dyDescent="0.3">
      <c r="A1398" s="13" t="str">
        <f t="shared" si="21"/>
        <v>custja012011</v>
      </c>
      <c r="B1398" s="16" t="s">
        <v>239</v>
      </c>
      <c r="C1398" s="16">
        <v>2011</v>
      </c>
      <c r="D1398" s="16">
        <v>67</v>
      </c>
      <c r="E1398" s="16">
        <v>225</v>
      </c>
      <c r="F1398" s="16">
        <v>19</v>
      </c>
      <c r="G1398" s="16">
        <v>48</v>
      </c>
      <c r="H1398" s="16">
        <v>15</v>
      </c>
      <c r="I1398" s="16">
        <v>1</v>
      </c>
      <c r="J1398" s="16">
        <v>3</v>
      </c>
      <c r="K1398" s="16">
        <v>23</v>
      </c>
      <c r="L1398" s="16">
        <v>0</v>
      </c>
      <c r="M1398" s="16">
        <v>0</v>
      </c>
      <c r="N1398" s="16">
        <v>44</v>
      </c>
      <c r="O1398" s="16">
        <v>87</v>
      </c>
      <c r="P1398" s="13" t="str">
        <f>IFERROR(VLOOKUP($A1398,'Fielding Data'!$A:$H,MATCH(P$1,'Fielding Data'!$A$1:$H$1,0),0),"Other")</f>
        <v>Other</v>
      </c>
      <c r="Q1398" s="13" t="str">
        <f>IFERROR(VLOOKUP($A1398,'Fielding Data'!$A:$H,MATCH(Q$1,'Fielding Data'!$A$1:$H$1,0),0),"Other")</f>
        <v>Other</v>
      </c>
      <c r="R1398" s="13" t="str">
        <f>IFERROR(VLOOKUP($A1398,'Fielding Data'!$A:$H,MATCH(R$1,'Fielding Data'!$A$1:$H$1,0),0),"Other")</f>
        <v>Other</v>
      </c>
      <c r="S1398" s="13" t="str">
        <f>IFERROR(VLOOKUP($A1398,'Fielding Data'!$A:$H,MATCH(S$1,'Fielding Data'!$A$1:$H$1,0),0),"Other")</f>
        <v>Other</v>
      </c>
      <c r="T1398" s="13" t="str">
        <f>IFERROR(VLOOKUP($A1398,'Fielding Data'!$A:$H,MATCH(T$1,'Fielding Data'!$A$1:$H$1,0),0),"Other")</f>
        <v>Other</v>
      </c>
      <c r="U1398" s="13">
        <f>SUMIFS('Fielding Data'!E:E,'Fielding Data'!$A:$A,'Hitting Data'!$A1398)</f>
        <v>0</v>
      </c>
      <c r="V1398" s="13">
        <f>SUMIFS('Fielding Data'!F:F,'Fielding Data'!$A:$A,'Hitting Data'!$A1398)</f>
        <v>0</v>
      </c>
      <c r="W1398" s="13">
        <f>SUMIFS('Fielding Data'!G:G,'Fielding Data'!$A:$A,'Hitting Data'!$A1398)</f>
        <v>0</v>
      </c>
      <c r="X1398" s="13">
        <f>SUMIFS('Fielding Data'!H:H,'Fielding Data'!$A:$A,'Hitting Data'!$A1398)</f>
        <v>0</v>
      </c>
    </row>
    <row r="1399" spans="1:24" x14ac:dyDescent="0.3">
      <c r="A1399" s="13" t="str">
        <f t="shared" si="21"/>
        <v>daleyma012011</v>
      </c>
      <c r="B1399" s="16" t="s">
        <v>1072</v>
      </c>
      <c r="C1399" s="16">
        <v>2011</v>
      </c>
      <c r="D1399" s="16">
        <v>7</v>
      </c>
      <c r="E1399" s="16">
        <v>0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16">
        <v>0</v>
      </c>
      <c r="P1399" s="13" t="str">
        <f>IFERROR(VLOOKUP($A1399,'Fielding Data'!$A:$H,MATCH(P$1,'Fielding Data'!$A$1:$H$1,0),0),"Other")</f>
        <v>P</v>
      </c>
      <c r="Q1399" s="13">
        <f>IFERROR(VLOOKUP($A1399,'Fielding Data'!$A:$H,MATCH(Q$1,'Fielding Data'!$A$1:$H$1,0),0),"Other")</f>
        <v>1</v>
      </c>
      <c r="R1399" s="13">
        <f>IFERROR(VLOOKUP($A1399,'Fielding Data'!$A:$H,MATCH(R$1,'Fielding Data'!$A$1:$H$1,0),0),"Other")</f>
        <v>0</v>
      </c>
      <c r="S1399" s="13">
        <f>IFERROR(VLOOKUP($A1399,'Fielding Data'!$A:$H,MATCH(S$1,'Fielding Data'!$A$1:$H$1,0),0),"Other")</f>
        <v>0</v>
      </c>
      <c r="T1399" s="13">
        <f>IFERROR(VLOOKUP($A1399,'Fielding Data'!$A:$H,MATCH(T$1,'Fielding Data'!$A$1:$H$1,0),0),"Other")</f>
        <v>0</v>
      </c>
      <c r="U1399" s="13">
        <f>SUMIFS('Fielding Data'!E:E,'Fielding Data'!$A:$A,'Hitting Data'!$A1399)</f>
        <v>1</v>
      </c>
      <c r="V1399" s="13">
        <f>SUMIFS('Fielding Data'!F:F,'Fielding Data'!$A:$A,'Hitting Data'!$A1399)</f>
        <v>0</v>
      </c>
      <c r="W1399" s="13">
        <f>SUMIFS('Fielding Data'!G:G,'Fielding Data'!$A:$A,'Hitting Data'!$A1399)</f>
        <v>0</v>
      </c>
      <c r="X1399" s="13">
        <f>SUMIFS('Fielding Data'!H:H,'Fielding Data'!$A:$A,'Hitting Data'!$A1399)</f>
        <v>0</v>
      </c>
    </row>
    <row r="1400" spans="1:24" x14ac:dyDescent="0.3">
      <c r="A1400" s="13" t="str">
        <f t="shared" si="21"/>
        <v>damonjo012011</v>
      </c>
      <c r="B1400" s="16" t="s">
        <v>85</v>
      </c>
      <c r="C1400" s="16">
        <v>2011</v>
      </c>
      <c r="D1400" s="16">
        <v>150</v>
      </c>
      <c r="E1400" s="16">
        <v>582</v>
      </c>
      <c r="F1400" s="16">
        <v>79</v>
      </c>
      <c r="G1400" s="16">
        <v>152</v>
      </c>
      <c r="H1400" s="16">
        <v>29</v>
      </c>
      <c r="I1400" s="16">
        <v>7</v>
      </c>
      <c r="J1400" s="16">
        <v>16</v>
      </c>
      <c r="K1400" s="16">
        <v>73</v>
      </c>
      <c r="L1400" s="16">
        <v>19</v>
      </c>
      <c r="M1400" s="16">
        <v>6</v>
      </c>
      <c r="N1400" s="16">
        <v>51</v>
      </c>
      <c r="O1400" s="16">
        <v>92</v>
      </c>
      <c r="P1400" s="13" t="str">
        <f>IFERROR(VLOOKUP($A1400,'Fielding Data'!$A:$H,MATCH(P$1,'Fielding Data'!$A$1:$H$1,0),0),"Other")</f>
        <v>1B</v>
      </c>
      <c r="Q1400" s="13">
        <f>IFERROR(VLOOKUP($A1400,'Fielding Data'!$A:$H,MATCH(Q$1,'Fielding Data'!$A$1:$H$1,0),0),"Other")</f>
        <v>2</v>
      </c>
      <c r="R1400" s="13">
        <f>IFERROR(VLOOKUP($A1400,'Fielding Data'!$A:$H,MATCH(R$1,'Fielding Data'!$A$1:$H$1,0),0),"Other")</f>
        <v>0</v>
      </c>
      <c r="S1400" s="13">
        <f>IFERROR(VLOOKUP($A1400,'Fielding Data'!$A:$H,MATCH(S$1,'Fielding Data'!$A$1:$H$1,0),0),"Other")</f>
        <v>0</v>
      </c>
      <c r="T1400" s="13">
        <f>IFERROR(VLOOKUP($A1400,'Fielding Data'!$A:$H,MATCH(T$1,'Fielding Data'!$A$1:$H$1,0),0),"Other")</f>
        <v>0</v>
      </c>
      <c r="U1400" s="13">
        <f>SUMIFS('Fielding Data'!E:E,'Fielding Data'!$A:$A,'Hitting Data'!$A1400)</f>
        <v>21</v>
      </c>
      <c r="V1400" s="13">
        <f>SUMIFS('Fielding Data'!F:F,'Fielding Data'!$A:$A,'Hitting Data'!$A1400)</f>
        <v>0</v>
      </c>
      <c r="W1400" s="13">
        <f>SUMIFS('Fielding Data'!G:G,'Fielding Data'!$A:$A,'Hitting Data'!$A1400)</f>
        <v>0</v>
      </c>
      <c r="X1400" s="13">
        <f>SUMIFS('Fielding Data'!H:H,'Fielding Data'!$A:$A,'Hitting Data'!$A1400)</f>
        <v>0</v>
      </c>
    </row>
    <row r="1401" spans="1:24" x14ac:dyDescent="0.3">
      <c r="A1401" s="13" t="str">
        <f t="shared" si="21"/>
        <v>danksjo012011</v>
      </c>
      <c r="B1401" s="16" t="s">
        <v>775</v>
      </c>
      <c r="C1401" s="16">
        <v>2011</v>
      </c>
      <c r="D1401" s="16">
        <v>27</v>
      </c>
      <c r="E1401" s="16">
        <v>3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3" t="str">
        <f>IFERROR(VLOOKUP($A1401,'Fielding Data'!$A:$H,MATCH(P$1,'Fielding Data'!$A$1:$H$1,0),0),"Other")</f>
        <v>P</v>
      </c>
      <c r="Q1401" s="13">
        <f>IFERROR(VLOOKUP($A1401,'Fielding Data'!$A:$H,MATCH(Q$1,'Fielding Data'!$A$1:$H$1,0),0),"Other")</f>
        <v>4</v>
      </c>
      <c r="R1401" s="13">
        <f>IFERROR(VLOOKUP($A1401,'Fielding Data'!$A:$H,MATCH(R$1,'Fielding Data'!$A$1:$H$1,0),0),"Other")</f>
        <v>30</v>
      </c>
      <c r="S1401" s="13">
        <f>IFERROR(VLOOKUP($A1401,'Fielding Data'!$A:$H,MATCH(S$1,'Fielding Data'!$A$1:$H$1,0),0),"Other")</f>
        <v>0</v>
      </c>
      <c r="T1401" s="13">
        <f>IFERROR(VLOOKUP($A1401,'Fielding Data'!$A:$H,MATCH(T$1,'Fielding Data'!$A$1:$H$1,0),0),"Other")</f>
        <v>1</v>
      </c>
      <c r="U1401" s="13">
        <f>SUMIFS('Fielding Data'!E:E,'Fielding Data'!$A:$A,'Hitting Data'!$A1401)</f>
        <v>4</v>
      </c>
      <c r="V1401" s="13">
        <f>SUMIFS('Fielding Data'!F:F,'Fielding Data'!$A:$A,'Hitting Data'!$A1401)</f>
        <v>30</v>
      </c>
      <c r="W1401" s="13">
        <f>SUMIFS('Fielding Data'!G:G,'Fielding Data'!$A:$A,'Hitting Data'!$A1401)</f>
        <v>0</v>
      </c>
      <c r="X1401" s="13">
        <f>SUMIFS('Fielding Data'!H:H,'Fielding Data'!$A:$A,'Hitting Data'!$A1401)</f>
        <v>1</v>
      </c>
    </row>
    <row r="1402" spans="1:24" x14ac:dyDescent="0.3">
      <c r="A1402" s="13" t="str">
        <f t="shared" si="21"/>
        <v>darnach012011</v>
      </c>
      <c r="B1402" s="16" t="s">
        <v>1473</v>
      </c>
      <c r="C1402" s="16">
        <v>2011</v>
      </c>
      <c r="D1402" s="16">
        <v>48</v>
      </c>
      <c r="E1402" s="16">
        <v>143</v>
      </c>
      <c r="F1402" s="16">
        <v>17</v>
      </c>
      <c r="G1402" s="16">
        <v>31</v>
      </c>
      <c r="H1402" s="16">
        <v>6</v>
      </c>
      <c r="I1402" s="16">
        <v>2</v>
      </c>
      <c r="J1402" s="16">
        <v>0</v>
      </c>
      <c r="K1402" s="16">
        <v>6</v>
      </c>
      <c r="L1402" s="16">
        <v>12</v>
      </c>
      <c r="M1402" s="16">
        <v>2</v>
      </c>
      <c r="N1402" s="16">
        <v>4</v>
      </c>
      <c r="O1402" s="16">
        <v>36</v>
      </c>
      <c r="P1402" s="13" t="str">
        <f>IFERROR(VLOOKUP($A1402,'Fielding Data'!$A:$H,MATCH(P$1,'Fielding Data'!$A$1:$H$1,0),0),"Other")</f>
        <v>2B</v>
      </c>
      <c r="Q1402" s="13">
        <f>IFERROR(VLOOKUP($A1402,'Fielding Data'!$A:$H,MATCH(Q$1,'Fielding Data'!$A$1:$H$1,0),0),"Other")</f>
        <v>1</v>
      </c>
      <c r="R1402" s="13">
        <f>IFERROR(VLOOKUP($A1402,'Fielding Data'!$A:$H,MATCH(R$1,'Fielding Data'!$A$1:$H$1,0),0),"Other")</f>
        <v>1</v>
      </c>
      <c r="S1402" s="13">
        <f>IFERROR(VLOOKUP($A1402,'Fielding Data'!$A:$H,MATCH(S$1,'Fielding Data'!$A$1:$H$1,0),0),"Other")</f>
        <v>0</v>
      </c>
      <c r="T1402" s="13">
        <f>IFERROR(VLOOKUP($A1402,'Fielding Data'!$A:$H,MATCH(T$1,'Fielding Data'!$A$1:$H$1,0),0),"Other")</f>
        <v>0</v>
      </c>
      <c r="U1402" s="13">
        <f>SUMIFS('Fielding Data'!E:E,'Fielding Data'!$A:$A,'Hitting Data'!$A1402)</f>
        <v>39</v>
      </c>
      <c r="V1402" s="13">
        <f>SUMIFS('Fielding Data'!F:F,'Fielding Data'!$A:$A,'Hitting Data'!$A1402)</f>
        <v>90</v>
      </c>
      <c r="W1402" s="13">
        <f>SUMIFS('Fielding Data'!G:G,'Fielding Data'!$A:$A,'Hitting Data'!$A1402)</f>
        <v>9</v>
      </c>
      <c r="X1402" s="13">
        <f>SUMIFS('Fielding Data'!H:H,'Fielding Data'!$A:$A,'Hitting Data'!$A1402)</f>
        <v>18</v>
      </c>
    </row>
    <row r="1403" spans="1:24" x14ac:dyDescent="0.3">
      <c r="A1403" s="13" t="str">
        <f t="shared" si="21"/>
        <v>darneja012011</v>
      </c>
      <c r="B1403" s="16" t="s">
        <v>1474</v>
      </c>
      <c r="C1403" s="16">
        <v>2011</v>
      </c>
      <c r="D1403" s="16">
        <v>18</v>
      </c>
      <c r="E1403" s="16">
        <v>45</v>
      </c>
      <c r="F1403" s="16">
        <v>2</v>
      </c>
      <c r="G1403" s="16">
        <v>10</v>
      </c>
      <c r="H1403" s="16">
        <v>2</v>
      </c>
      <c r="I1403" s="16">
        <v>0</v>
      </c>
      <c r="J1403" s="16">
        <v>1</v>
      </c>
      <c r="K1403" s="16">
        <v>7</v>
      </c>
      <c r="L1403" s="16">
        <v>1</v>
      </c>
      <c r="M1403" s="16">
        <v>0</v>
      </c>
      <c r="N1403" s="16">
        <v>5</v>
      </c>
      <c r="O1403" s="16">
        <v>7</v>
      </c>
      <c r="P1403" s="13" t="str">
        <f>IFERROR(VLOOKUP($A1403,'Fielding Data'!$A:$H,MATCH(P$1,'Fielding Data'!$A$1:$H$1,0),0),"Other")</f>
        <v>3B</v>
      </c>
      <c r="Q1403" s="13">
        <f>IFERROR(VLOOKUP($A1403,'Fielding Data'!$A:$H,MATCH(Q$1,'Fielding Data'!$A$1:$H$1,0),0),"Other")</f>
        <v>7</v>
      </c>
      <c r="R1403" s="13">
        <f>IFERROR(VLOOKUP($A1403,'Fielding Data'!$A:$H,MATCH(R$1,'Fielding Data'!$A$1:$H$1,0),0),"Other")</f>
        <v>13</v>
      </c>
      <c r="S1403" s="13">
        <f>IFERROR(VLOOKUP($A1403,'Fielding Data'!$A:$H,MATCH(S$1,'Fielding Data'!$A$1:$H$1,0),0),"Other")</f>
        <v>2</v>
      </c>
      <c r="T1403" s="13">
        <f>IFERROR(VLOOKUP($A1403,'Fielding Data'!$A:$H,MATCH(T$1,'Fielding Data'!$A$1:$H$1,0),0),"Other")</f>
        <v>2</v>
      </c>
      <c r="U1403" s="13">
        <f>SUMIFS('Fielding Data'!E:E,'Fielding Data'!$A:$A,'Hitting Data'!$A1403)</f>
        <v>10</v>
      </c>
      <c r="V1403" s="13">
        <f>SUMIFS('Fielding Data'!F:F,'Fielding Data'!$A:$A,'Hitting Data'!$A1403)</f>
        <v>13</v>
      </c>
      <c r="W1403" s="13">
        <f>SUMIFS('Fielding Data'!G:G,'Fielding Data'!$A:$A,'Hitting Data'!$A1403)</f>
        <v>2</v>
      </c>
      <c r="X1403" s="13">
        <f>SUMIFS('Fielding Data'!H:H,'Fielding Data'!$A:$A,'Hitting Data'!$A1403)</f>
        <v>2</v>
      </c>
    </row>
    <row r="1404" spans="1:24" x14ac:dyDescent="0.3">
      <c r="A1404" s="13" t="str">
        <f t="shared" si="21"/>
        <v>davieky012011</v>
      </c>
      <c r="B1404" s="16" t="s">
        <v>531</v>
      </c>
      <c r="C1404" s="16">
        <v>2011</v>
      </c>
      <c r="D1404" s="16">
        <v>13</v>
      </c>
      <c r="E1404" s="16">
        <v>1</v>
      </c>
      <c r="F1404" s="16">
        <v>0</v>
      </c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1</v>
      </c>
      <c r="P1404" s="13" t="str">
        <f>IFERROR(VLOOKUP($A1404,'Fielding Data'!$A:$H,MATCH(P$1,'Fielding Data'!$A$1:$H$1,0),0),"Other")</f>
        <v>P</v>
      </c>
      <c r="Q1404" s="13">
        <f>IFERROR(VLOOKUP($A1404,'Fielding Data'!$A:$H,MATCH(Q$1,'Fielding Data'!$A$1:$H$1,0),0),"Other")</f>
        <v>1</v>
      </c>
      <c r="R1404" s="13">
        <f>IFERROR(VLOOKUP($A1404,'Fielding Data'!$A:$H,MATCH(R$1,'Fielding Data'!$A$1:$H$1,0),0),"Other")</f>
        <v>9</v>
      </c>
      <c r="S1404" s="13">
        <f>IFERROR(VLOOKUP($A1404,'Fielding Data'!$A:$H,MATCH(S$1,'Fielding Data'!$A$1:$H$1,0),0),"Other")</f>
        <v>1</v>
      </c>
      <c r="T1404" s="13">
        <f>IFERROR(VLOOKUP($A1404,'Fielding Data'!$A:$H,MATCH(T$1,'Fielding Data'!$A$1:$H$1,0),0),"Other")</f>
        <v>0</v>
      </c>
      <c r="U1404" s="13">
        <f>SUMIFS('Fielding Data'!E:E,'Fielding Data'!$A:$A,'Hitting Data'!$A1404)</f>
        <v>1</v>
      </c>
      <c r="V1404" s="13">
        <f>SUMIFS('Fielding Data'!F:F,'Fielding Data'!$A:$A,'Hitting Data'!$A1404)</f>
        <v>9</v>
      </c>
      <c r="W1404" s="13">
        <f>SUMIFS('Fielding Data'!G:G,'Fielding Data'!$A:$A,'Hitting Data'!$A1404)</f>
        <v>1</v>
      </c>
      <c r="X1404" s="13">
        <f>SUMIFS('Fielding Data'!H:H,'Fielding Data'!$A:$A,'Hitting Data'!$A1404)</f>
        <v>0</v>
      </c>
    </row>
    <row r="1405" spans="1:24" x14ac:dyDescent="0.3">
      <c r="A1405" s="13" t="str">
        <f t="shared" si="21"/>
        <v>davisbl012011</v>
      </c>
      <c r="B1405" s="16" t="s">
        <v>1475</v>
      </c>
      <c r="C1405" s="16">
        <v>2011</v>
      </c>
      <c r="D1405" s="16">
        <v>25</v>
      </c>
      <c r="E1405" s="16">
        <v>59</v>
      </c>
      <c r="F1405" s="16">
        <v>6</v>
      </c>
      <c r="G1405" s="16">
        <v>15</v>
      </c>
      <c r="H1405" s="16">
        <v>3</v>
      </c>
      <c r="I1405" s="16">
        <v>1</v>
      </c>
      <c r="J1405" s="16">
        <v>1</v>
      </c>
      <c r="K1405" s="16">
        <v>6</v>
      </c>
      <c r="L1405" s="16">
        <v>1</v>
      </c>
      <c r="M1405" s="16">
        <v>1</v>
      </c>
      <c r="N1405" s="16">
        <v>6</v>
      </c>
      <c r="O1405" s="16">
        <v>13</v>
      </c>
      <c r="P1405" s="13" t="str">
        <f>IFERROR(VLOOKUP($A1405,'Fielding Data'!$A:$H,MATCH(P$1,'Fielding Data'!$A$1:$H$1,0),0),"Other")</f>
        <v>2B</v>
      </c>
      <c r="Q1405" s="13">
        <f>IFERROR(VLOOKUP($A1405,'Fielding Data'!$A:$H,MATCH(Q$1,'Fielding Data'!$A$1:$H$1,0),0),"Other")</f>
        <v>24</v>
      </c>
      <c r="R1405" s="13">
        <f>IFERROR(VLOOKUP($A1405,'Fielding Data'!$A:$H,MATCH(R$1,'Fielding Data'!$A$1:$H$1,0),0),"Other")</f>
        <v>36</v>
      </c>
      <c r="S1405" s="13">
        <f>IFERROR(VLOOKUP($A1405,'Fielding Data'!$A:$H,MATCH(S$1,'Fielding Data'!$A$1:$H$1,0),0),"Other")</f>
        <v>2</v>
      </c>
      <c r="T1405" s="13">
        <f>IFERROR(VLOOKUP($A1405,'Fielding Data'!$A:$H,MATCH(T$1,'Fielding Data'!$A$1:$H$1,0),0),"Other")</f>
        <v>7</v>
      </c>
      <c r="U1405" s="13">
        <f>SUMIFS('Fielding Data'!E:E,'Fielding Data'!$A:$A,'Hitting Data'!$A1405)</f>
        <v>26</v>
      </c>
      <c r="V1405" s="13">
        <f>SUMIFS('Fielding Data'!F:F,'Fielding Data'!$A:$A,'Hitting Data'!$A1405)</f>
        <v>39</v>
      </c>
      <c r="W1405" s="13">
        <f>SUMIFS('Fielding Data'!G:G,'Fielding Data'!$A:$A,'Hitting Data'!$A1405)</f>
        <v>4</v>
      </c>
      <c r="X1405" s="13">
        <f>SUMIFS('Fielding Data'!H:H,'Fielding Data'!$A:$A,'Hitting Data'!$A1405)</f>
        <v>9</v>
      </c>
    </row>
    <row r="1406" spans="1:24" x14ac:dyDescent="0.3">
      <c r="A1406" s="13" t="str">
        <f t="shared" si="21"/>
        <v>davisdo022011</v>
      </c>
      <c r="B1406" s="16" t="s">
        <v>86</v>
      </c>
      <c r="C1406" s="16">
        <v>2011</v>
      </c>
      <c r="D1406" s="16">
        <v>9</v>
      </c>
      <c r="E1406" s="16">
        <v>10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4</v>
      </c>
      <c r="P1406" s="13" t="str">
        <f>IFERROR(VLOOKUP($A1406,'Fielding Data'!$A:$H,MATCH(P$1,'Fielding Data'!$A$1:$H$1,0),0),"Other")</f>
        <v>P</v>
      </c>
      <c r="Q1406" s="13">
        <f>IFERROR(VLOOKUP($A1406,'Fielding Data'!$A:$H,MATCH(Q$1,'Fielding Data'!$A$1:$H$1,0),0),"Other")</f>
        <v>2</v>
      </c>
      <c r="R1406" s="13">
        <f>IFERROR(VLOOKUP($A1406,'Fielding Data'!$A:$H,MATCH(R$1,'Fielding Data'!$A$1:$H$1,0),0),"Other")</f>
        <v>5</v>
      </c>
      <c r="S1406" s="13">
        <f>IFERROR(VLOOKUP($A1406,'Fielding Data'!$A:$H,MATCH(S$1,'Fielding Data'!$A$1:$H$1,0),0),"Other")</f>
        <v>1</v>
      </c>
      <c r="T1406" s="13">
        <f>IFERROR(VLOOKUP($A1406,'Fielding Data'!$A:$H,MATCH(T$1,'Fielding Data'!$A$1:$H$1,0),0),"Other")</f>
        <v>0</v>
      </c>
      <c r="U1406" s="13">
        <f>SUMIFS('Fielding Data'!E:E,'Fielding Data'!$A:$A,'Hitting Data'!$A1406)</f>
        <v>2</v>
      </c>
      <c r="V1406" s="13">
        <f>SUMIFS('Fielding Data'!F:F,'Fielding Data'!$A:$A,'Hitting Data'!$A1406)</f>
        <v>5</v>
      </c>
      <c r="W1406" s="13">
        <f>SUMIFS('Fielding Data'!G:G,'Fielding Data'!$A:$A,'Hitting Data'!$A1406)</f>
        <v>1</v>
      </c>
      <c r="X1406" s="13">
        <f>SUMIFS('Fielding Data'!H:H,'Fielding Data'!$A:$A,'Hitting Data'!$A1406)</f>
        <v>0</v>
      </c>
    </row>
    <row r="1407" spans="1:24" x14ac:dyDescent="0.3">
      <c r="A1407" s="13" t="str">
        <f t="shared" si="21"/>
        <v>davisik022011</v>
      </c>
      <c r="B1407" s="16" t="s">
        <v>1259</v>
      </c>
      <c r="C1407" s="16">
        <v>2011</v>
      </c>
      <c r="D1407" s="16">
        <v>36</v>
      </c>
      <c r="E1407" s="16">
        <v>129</v>
      </c>
      <c r="F1407" s="16">
        <v>20</v>
      </c>
      <c r="G1407" s="16">
        <v>39</v>
      </c>
      <c r="H1407" s="16">
        <v>8</v>
      </c>
      <c r="I1407" s="16">
        <v>1</v>
      </c>
      <c r="J1407" s="16">
        <v>7</v>
      </c>
      <c r="K1407" s="16">
        <v>25</v>
      </c>
      <c r="L1407" s="16">
        <v>0</v>
      </c>
      <c r="M1407" s="16">
        <v>0</v>
      </c>
      <c r="N1407" s="16">
        <v>17</v>
      </c>
      <c r="O1407" s="16">
        <v>31</v>
      </c>
      <c r="P1407" s="13" t="str">
        <f>IFERROR(VLOOKUP($A1407,'Fielding Data'!$A:$H,MATCH(P$1,'Fielding Data'!$A$1:$H$1,0),0),"Other")</f>
        <v>1B</v>
      </c>
      <c r="Q1407" s="13">
        <f>IFERROR(VLOOKUP($A1407,'Fielding Data'!$A:$H,MATCH(Q$1,'Fielding Data'!$A$1:$H$1,0),0),"Other")</f>
        <v>287</v>
      </c>
      <c r="R1407" s="13">
        <f>IFERROR(VLOOKUP($A1407,'Fielding Data'!$A:$H,MATCH(R$1,'Fielding Data'!$A$1:$H$1,0),0),"Other")</f>
        <v>34</v>
      </c>
      <c r="S1407" s="13">
        <f>IFERROR(VLOOKUP($A1407,'Fielding Data'!$A:$H,MATCH(S$1,'Fielding Data'!$A$1:$H$1,0),0),"Other")</f>
        <v>1</v>
      </c>
      <c r="T1407" s="13">
        <f>IFERROR(VLOOKUP($A1407,'Fielding Data'!$A:$H,MATCH(T$1,'Fielding Data'!$A$1:$H$1,0),0),"Other")</f>
        <v>22</v>
      </c>
      <c r="U1407" s="13">
        <f>SUMIFS('Fielding Data'!E:E,'Fielding Data'!$A:$A,'Hitting Data'!$A1407)</f>
        <v>287</v>
      </c>
      <c r="V1407" s="13">
        <f>SUMIFS('Fielding Data'!F:F,'Fielding Data'!$A:$A,'Hitting Data'!$A1407)</f>
        <v>34</v>
      </c>
      <c r="W1407" s="13">
        <f>SUMIFS('Fielding Data'!G:G,'Fielding Data'!$A:$A,'Hitting Data'!$A1407)</f>
        <v>1</v>
      </c>
      <c r="X1407" s="13">
        <f>SUMIFS('Fielding Data'!H:H,'Fielding Data'!$A:$A,'Hitting Data'!$A1407)</f>
        <v>22</v>
      </c>
    </row>
    <row r="1408" spans="1:24" x14ac:dyDescent="0.3">
      <c r="A1408" s="13" t="str">
        <f t="shared" si="21"/>
        <v>davisra012011</v>
      </c>
      <c r="B1408" s="16" t="s">
        <v>639</v>
      </c>
      <c r="C1408" s="16">
        <v>2011</v>
      </c>
      <c r="D1408" s="16">
        <v>95</v>
      </c>
      <c r="E1408" s="16">
        <v>320</v>
      </c>
      <c r="F1408" s="16">
        <v>44</v>
      </c>
      <c r="G1408" s="16">
        <v>76</v>
      </c>
      <c r="H1408" s="16">
        <v>21</v>
      </c>
      <c r="I1408" s="16">
        <v>6</v>
      </c>
      <c r="J1408" s="16">
        <v>1</v>
      </c>
      <c r="K1408" s="16">
        <v>29</v>
      </c>
      <c r="L1408" s="16">
        <v>34</v>
      </c>
      <c r="M1408" s="16">
        <v>11</v>
      </c>
      <c r="N1408" s="16">
        <v>15</v>
      </c>
      <c r="O1408" s="16">
        <v>63</v>
      </c>
      <c r="P1408" s="13" t="str">
        <f>IFERROR(VLOOKUP($A1408,'Fielding Data'!$A:$H,MATCH(P$1,'Fielding Data'!$A$1:$H$1,0),0),"Other")</f>
        <v>CF</v>
      </c>
      <c r="Q1408" s="13">
        <f>IFERROR(VLOOKUP($A1408,'Fielding Data'!$A:$H,MATCH(Q$1,'Fielding Data'!$A$1:$H$1,0),0),"Other")</f>
        <v>0</v>
      </c>
      <c r="R1408" s="13">
        <f>IFERROR(VLOOKUP($A1408,'Fielding Data'!$A:$H,MATCH(R$1,'Fielding Data'!$A$1:$H$1,0),0),"Other")</f>
        <v>0</v>
      </c>
      <c r="S1408" s="13">
        <f>IFERROR(VLOOKUP($A1408,'Fielding Data'!$A:$H,MATCH(S$1,'Fielding Data'!$A$1:$H$1,0),0),"Other")</f>
        <v>0</v>
      </c>
      <c r="T1408" s="13">
        <f>IFERROR(VLOOKUP($A1408,'Fielding Data'!$A:$H,MATCH(T$1,'Fielding Data'!$A$1:$H$1,0),0),"Other")</f>
        <v>0</v>
      </c>
      <c r="U1408" s="13">
        <f>SUMIFS('Fielding Data'!E:E,'Fielding Data'!$A:$A,'Hitting Data'!$A1408)</f>
        <v>197</v>
      </c>
      <c r="V1408" s="13">
        <f>SUMIFS('Fielding Data'!F:F,'Fielding Data'!$A:$A,'Hitting Data'!$A1408)</f>
        <v>2</v>
      </c>
      <c r="W1408" s="13">
        <f>SUMIFS('Fielding Data'!G:G,'Fielding Data'!$A:$A,'Hitting Data'!$A1408)</f>
        <v>2</v>
      </c>
      <c r="X1408" s="13">
        <f>SUMIFS('Fielding Data'!H:H,'Fielding Data'!$A:$A,'Hitting Data'!$A1408)</f>
        <v>0</v>
      </c>
    </row>
    <row r="1409" spans="1:24" x14ac:dyDescent="0.3">
      <c r="A1409" s="13" t="str">
        <f t="shared" si="21"/>
        <v>daviswa012011</v>
      </c>
      <c r="B1409" s="16" t="s">
        <v>1073</v>
      </c>
      <c r="C1409" s="16">
        <v>2011</v>
      </c>
      <c r="D1409" s="16">
        <v>30</v>
      </c>
      <c r="E1409" s="16">
        <v>2</v>
      </c>
      <c r="F1409" s="16">
        <v>0</v>
      </c>
      <c r="G1409" s="16">
        <v>1</v>
      </c>
      <c r="H1409" s="16">
        <v>0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1</v>
      </c>
      <c r="P1409" s="13" t="str">
        <f>IFERROR(VLOOKUP($A1409,'Fielding Data'!$A:$H,MATCH(P$1,'Fielding Data'!$A$1:$H$1,0),0),"Other")</f>
        <v>P</v>
      </c>
      <c r="Q1409" s="13">
        <f>IFERROR(VLOOKUP($A1409,'Fielding Data'!$A:$H,MATCH(Q$1,'Fielding Data'!$A$1:$H$1,0),0),"Other")</f>
        <v>11</v>
      </c>
      <c r="R1409" s="13">
        <f>IFERROR(VLOOKUP($A1409,'Fielding Data'!$A:$H,MATCH(R$1,'Fielding Data'!$A$1:$H$1,0),0),"Other")</f>
        <v>18</v>
      </c>
      <c r="S1409" s="13">
        <f>IFERROR(VLOOKUP($A1409,'Fielding Data'!$A:$H,MATCH(S$1,'Fielding Data'!$A$1:$H$1,0),0),"Other")</f>
        <v>0</v>
      </c>
      <c r="T1409" s="13">
        <f>IFERROR(VLOOKUP($A1409,'Fielding Data'!$A:$H,MATCH(T$1,'Fielding Data'!$A$1:$H$1,0),0),"Other")</f>
        <v>4</v>
      </c>
      <c r="U1409" s="13">
        <f>SUMIFS('Fielding Data'!E:E,'Fielding Data'!$A:$A,'Hitting Data'!$A1409)</f>
        <v>11</v>
      </c>
      <c r="V1409" s="13">
        <f>SUMIFS('Fielding Data'!F:F,'Fielding Data'!$A:$A,'Hitting Data'!$A1409)</f>
        <v>18</v>
      </c>
      <c r="W1409" s="13">
        <f>SUMIFS('Fielding Data'!G:G,'Fielding Data'!$A:$A,'Hitting Data'!$A1409)</f>
        <v>0</v>
      </c>
      <c r="X1409" s="13">
        <f>SUMIFS('Fielding Data'!H:H,'Fielding Data'!$A:$A,'Hitting Data'!$A1409)</f>
        <v>4</v>
      </c>
    </row>
    <row r="1410" spans="1:24" x14ac:dyDescent="0.3">
      <c r="A1410" s="13" t="str">
        <f t="shared" si="21"/>
        <v>deazaal012011</v>
      </c>
      <c r="B1410" s="16" t="s">
        <v>776</v>
      </c>
      <c r="C1410" s="16">
        <v>2011</v>
      </c>
      <c r="D1410" s="16">
        <v>54</v>
      </c>
      <c r="E1410" s="16">
        <v>152</v>
      </c>
      <c r="F1410" s="16">
        <v>29</v>
      </c>
      <c r="G1410" s="16">
        <v>50</v>
      </c>
      <c r="H1410" s="16">
        <v>11</v>
      </c>
      <c r="I1410" s="16">
        <v>3</v>
      </c>
      <c r="J1410" s="16">
        <v>4</v>
      </c>
      <c r="K1410" s="16">
        <v>23</v>
      </c>
      <c r="L1410" s="16">
        <v>12</v>
      </c>
      <c r="M1410" s="16">
        <v>5</v>
      </c>
      <c r="N1410" s="16">
        <v>17</v>
      </c>
      <c r="O1410" s="16">
        <v>34</v>
      </c>
      <c r="P1410" s="13" t="str">
        <f>IFERROR(VLOOKUP($A1410,'Fielding Data'!$A:$H,MATCH(P$1,'Fielding Data'!$A$1:$H$1,0),0),"Other")</f>
        <v>CF</v>
      </c>
      <c r="Q1410" s="13">
        <f>IFERROR(VLOOKUP($A1410,'Fielding Data'!$A:$H,MATCH(Q$1,'Fielding Data'!$A$1:$H$1,0),0),"Other")</f>
        <v>0</v>
      </c>
      <c r="R1410" s="13">
        <f>IFERROR(VLOOKUP($A1410,'Fielding Data'!$A:$H,MATCH(R$1,'Fielding Data'!$A$1:$H$1,0),0),"Other")</f>
        <v>0</v>
      </c>
      <c r="S1410" s="13">
        <f>IFERROR(VLOOKUP($A1410,'Fielding Data'!$A:$H,MATCH(S$1,'Fielding Data'!$A$1:$H$1,0),0),"Other")</f>
        <v>0</v>
      </c>
      <c r="T1410" s="13">
        <f>IFERROR(VLOOKUP($A1410,'Fielding Data'!$A:$H,MATCH(T$1,'Fielding Data'!$A$1:$H$1,0),0),"Other")</f>
        <v>0</v>
      </c>
      <c r="U1410" s="13">
        <f>SUMIFS('Fielding Data'!E:E,'Fielding Data'!$A:$A,'Hitting Data'!$A1410)</f>
        <v>104</v>
      </c>
      <c r="V1410" s="13">
        <f>SUMIFS('Fielding Data'!F:F,'Fielding Data'!$A:$A,'Hitting Data'!$A1410)</f>
        <v>2</v>
      </c>
      <c r="W1410" s="13">
        <f>SUMIFS('Fielding Data'!G:G,'Fielding Data'!$A:$A,'Hitting Data'!$A1410)</f>
        <v>1</v>
      </c>
      <c r="X1410" s="13">
        <f>SUMIFS('Fielding Data'!H:H,'Fielding Data'!$A:$A,'Hitting Data'!$A1410)</f>
        <v>0</v>
      </c>
    </row>
    <row r="1411" spans="1:24" x14ac:dyDescent="0.3">
      <c r="A1411" s="13" t="str">
        <f t="shared" ref="A1411:A1474" si="22">(B1411&amp;C1411)</f>
        <v>dedunsa012011</v>
      </c>
      <c r="B1411" s="16" t="s">
        <v>1260</v>
      </c>
      <c r="C1411" s="16">
        <v>2011</v>
      </c>
      <c r="D1411" s="16">
        <v>2</v>
      </c>
      <c r="E1411" s="16">
        <v>0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3" t="str">
        <f>IFERROR(VLOOKUP($A1411,'Fielding Data'!$A:$H,MATCH(P$1,'Fielding Data'!$A$1:$H$1,0),0),"Other")</f>
        <v>P</v>
      </c>
      <c r="Q1411" s="13">
        <f>IFERROR(VLOOKUP($A1411,'Fielding Data'!$A:$H,MATCH(Q$1,'Fielding Data'!$A$1:$H$1,0),0),"Other")</f>
        <v>1</v>
      </c>
      <c r="R1411" s="13">
        <f>IFERROR(VLOOKUP($A1411,'Fielding Data'!$A:$H,MATCH(R$1,'Fielding Data'!$A$1:$H$1,0),0),"Other")</f>
        <v>1</v>
      </c>
      <c r="S1411" s="13">
        <f>IFERROR(VLOOKUP($A1411,'Fielding Data'!$A:$H,MATCH(S$1,'Fielding Data'!$A$1:$H$1,0),0),"Other")</f>
        <v>0</v>
      </c>
      <c r="T1411" s="13">
        <f>IFERROR(VLOOKUP($A1411,'Fielding Data'!$A:$H,MATCH(T$1,'Fielding Data'!$A$1:$H$1,0),0),"Other")</f>
        <v>0</v>
      </c>
      <c r="U1411" s="13">
        <f>SUMIFS('Fielding Data'!E:E,'Fielding Data'!$A:$A,'Hitting Data'!$A1411)</f>
        <v>1</v>
      </c>
      <c r="V1411" s="13">
        <f>SUMIFS('Fielding Data'!F:F,'Fielding Data'!$A:$A,'Hitting Data'!$A1411)</f>
        <v>1</v>
      </c>
      <c r="W1411" s="13">
        <f>SUMIFS('Fielding Data'!G:G,'Fielding Data'!$A:$A,'Hitting Data'!$A1411)</f>
        <v>0</v>
      </c>
      <c r="X1411" s="13">
        <f>SUMIFS('Fielding Data'!H:H,'Fielding Data'!$A:$A,'Hitting Data'!$A1411)</f>
        <v>0</v>
      </c>
    </row>
    <row r="1412" spans="1:24" x14ac:dyDescent="0.3">
      <c r="A1412" s="13" t="str">
        <f t="shared" si="22"/>
        <v>defraju012011</v>
      </c>
      <c r="B1412" s="16" t="s">
        <v>1476</v>
      </c>
      <c r="C1412" s="16">
        <v>2011</v>
      </c>
      <c r="D1412" s="16">
        <v>5</v>
      </c>
      <c r="E1412" s="16">
        <v>0</v>
      </c>
      <c r="F1412" s="16">
        <v>0</v>
      </c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3" t="str">
        <f>IFERROR(VLOOKUP($A1412,'Fielding Data'!$A:$H,MATCH(P$1,'Fielding Data'!$A$1:$H$1,0),0),"Other")</f>
        <v>P</v>
      </c>
      <c r="Q1412" s="13">
        <f>IFERROR(VLOOKUP($A1412,'Fielding Data'!$A:$H,MATCH(Q$1,'Fielding Data'!$A$1:$H$1,0),0),"Other")</f>
        <v>0</v>
      </c>
      <c r="R1412" s="13">
        <f>IFERROR(VLOOKUP($A1412,'Fielding Data'!$A:$H,MATCH(R$1,'Fielding Data'!$A$1:$H$1,0),0),"Other")</f>
        <v>1</v>
      </c>
      <c r="S1412" s="13">
        <f>IFERROR(VLOOKUP($A1412,'Fielding Data'!$A:$H,MATCH(S$1,'Fielding Data'!$A$1:$H$1,0),0),"Other")</f>
        <v>0</v>
      </c>
      <c r="T1412" s="13">
        <f>IFERROR(VLOOKUP($A1412,'Fielding Data'!$A:$H,MATCH(T$1,'Fielding Data'!$A$1:$H$1,0),0),"Other")</f>
        <v>0</v>
      </c>
      <c r="U1412" s="13">
        <f>SUMIFS('Fielding Data'!E:E,'Fielding Data'!$A:$A,'Hitting Data'!$A1412)</f>
        <v>0</v>
      </c>
      <c r="V1412" s="13">
        <f>SUMIFS('Fielding Data'!F:F,'Fielding Data'!$A:$A,'Hitting Data'!$A1412)</f>
        <v>1</v>
      </c>
      <c r="W1412" s="13">
        <f>SUMIFS('Fielding Data'!G:G,'Fielding Data'!$A:$A,'Hitting Data'!$A1412)</f>
        <v>0</v>
      </c>
      <c r="X1412" s="13">
        <f>SUMIFS('Fielding Data'!H:H,'Fielding Data'!$A:$A,'Hitting Data'!$A1412)</f>
        <v>0</v>
      </c>
    </row>
    <row r="1413" spans="1:24" x14ac:dyDescent="0.3">
      <c r="A1413" s="13" t="str">
        <f t="shared" si="22"/>
        <v>dejesda012011</v>
      </c>
      <c r="B1413" s="16" t="s">
        <v>367</v>
      </c>
      <c r="C1413" s="16">
        <v>2011</v>
      </c>
      <c r="D1413" s="16">
        <v>131</v>
      </c>
      <c r="E1413" s="16">
        <v>442</v>
      </c>
      <c r="F1413" s="16">
        <v>60</v>
      </c>
      <c r="G1413" s="16">
        <v>106</v>
      </c>
      <c r="H1413" s="16">
        <v>20</v>
      </c>
      <c r="I1413" s="16">
        <v>5</v>
      </c>
      <c r="J1413" s="16">
        <v>10</v>
      </c>
      <c r="K1413" s="16">
        <v>46</v>
      </c>
      <c r="L1413" s="16">
        <v>4</v>
      </c>
      <c r="M1413" s="16">
        <v>3</v>
      </c>
      <c r="N1413" s="16">
        <v>45</v>
      </c>
      <c r="O1413" s="16">
        <v>86</v>
      </c>
      <c r="P1413" s="13" t="str">
        <f>IFERROR(VLOOKUP($A1413,'Fielding Data'!$A:$H,MATCH(P$1,'Fielding Data'!$A$1:$H$1,0),0),"Other")</f>
        <v>CF</v>
      </c>
      <c r="Q1413" s="13">
        <f>IFERROR(VLOOKUP($A1413,'Fielding Data'!$A:$H,MATCH(Q$1,'Fielding Data'!$A$1:$H$1,0),0),"Other")</f>
        <v>0</v>
      </c>
      <c r="R1413" s="13">
        <f>IFERROR(VLOOKUP($A1413,'Fielding Data'!$A:$H,MATCH(R$1,'Fielding Data'!$A$1:$H$1,0),0),"Other")</f>
        <v>0</v>
      </c>
      <c r="S1413" s="13">
        <f>IFERROR(VLOOKUP($A1413,'Fielding Data'!$A:$H,MATCH(S$1,'Fielding Data'!$A$1:$H$1,0),0),"Other")</f>
        <v>0</v>
      </c>
      <c r="T1413" s="13">
        <f>IFERROR(VLOOKUP($A1413,'Fielding Data'!$A:$H,MATCH(T$1,'Fielding Data'!$A$1:$H$1,0),0),"Other")</f>
        <v>0</v>
      </c>
      <c r="U1413" s="13">
        <f>SUMIFS('Fielding Data'!E:E,'Fielding Data'!$A:$A,'Hitting Data'!$A1413)</f>
        <v>240</v>
      </c>
      <c r="V1413" s="13">
        <f>SUMIFS('Fielding Data'!F:F,'Fielding Data'!$A:$A,'Hitting Data'!$A1413)</f>
        <v>6</v>
      </c>
      <c r="W1413" s="13">
        <f>SUMIFS('Fielding Data'!G:G,'Fielding Data'!$A:$A,'Hitting Data'!$A1413)</f>
        <v>4</v>
      </c>
      <c r="X1413" s="13">
        <f>SUMIFS('Fielding Data'!H:H,'Fielding Data'!$A:$A,'Hitting Data'!$A1413)</f>
        <v>1</v>
      </c>
    </row>
    <row r="1414" spans="1:24" x14ac:dyDescent="0.3">
      <c r="A1414" s="13" t="str">
        <f t="shared" si="22"/>
        <v>dejesiv022011</v>
      </c>
      <c r="B1414" s="16" t="s">
        <v>1477</v>
      </c>
      <c r="C1414" s="16">
        <v>2011</v>
      </c>
      <c r="D1414" s="16">
        <v>17</v>
      </c>
      <c r="E1414" s="16">
        <v>32</v>
      </c>
      <c r="F1414" s="16">
        <v>2</v>
      </c>
      <c r="G1414" s="16">
        <v>6</v>
      </c>
      <c r="H1414" s="16">
        <v>0</v>
      </c>
      <c r="I1414" s="16">
        <v>0</v>
      </c>
      <c r="J1414" s="16">
        <v>0</v>
      </c>
      <c r="K1414" s="16">
        <v>1</v>
      </c>
      <c r="L1414" s="16">
        <v>0</v>
      </c>
      <c r="M1414" s="16">
        <v>0</v>
      </c>
      <c r="N1414" s="16">
        <v>2</v>
      </c>
      <c r="O1414" s="16">
        <v>11</v>
      </c>
      <c r="P1414" s="13" t="str">
        <f>IFERROR(VLOOKUP($A1414,'Fielding Data'!$A:$H,MATCH(P$1,'Fielding Data'!$A$1:$H$1,0),0),"Other")</f>
        <v>2B</v>
      </c>
      <c r="Q1414" s="13">
        <f>IFERROR(VLOOKUP($A1414,'Fielding Data'!$A:$H,MATCH(Q$1,'Fielding Data'!$A$1:$H$1,0),0),"Other")</f>
        <v>12</v>
      </c>
      <c r="R1414" s="13">
        <f>IFERROR(VLOOKUP($A1414,'Fielding Data'!$A:$H,MATCH(R$1,'Fielding Data'!$A$1:$H$1,0),0),"Other")</f>
        <v>21</v>
      </c>
      <c r="S1414" s="13">
        <f>IFERROR(VLOOKUP($A1414,'Fielding Data'!$A:$H,MATCH(S$1,'Fielding Data'!$A$1:$H$1,0),0),"Other")</f>
        <v>1</v>
      </c>
      <c r="T1414" s="13">
        <f>IFERROR(VLOOKUP($A1414,'Fielding Data'!$A:$H,MATCH(T$1,'Fielding Data'!$A$1:$H$1,0),0),"Other")</f>
        <v>2</v>
      </c>
      <c r="U1414" s="13">
        <f>SUMIFS('Fielding Data'!E:E,'Fielding Data'!$A:$A,'Hitting Data'!$A1414)</f>
        <v>12</v>
      </c>
      <c r="V1414" s="13">
        <f>SUMIFS('Fielding Data'!F:F,'Fielding Data'!$A:$A,'Hitting Data'!$A1414)</f>
        <v>21</v>
      </c>
      <c r="W1414" s="13">
        <f>SUMIFS('Fielding Data'!G:G,'Fielding Data'!$A:$A,'Hitting Data'!$A1414)</f>
        <v>1</v>
      </c>
      <c r="X1414" s="13">
        <f>SUMIFS('Fielding Data'!H:H,'Fielding Data'!$A:$A,'Hitting Data'!$A1414)</f>
        <v>2</v>
      </c>
    </row>
    <row r="1415" spans="1:24" x14ac:dyDescent="0.3">
      <c r="A1415" s="13" t="str">
        <f t="shared" si="22"/>
        <v>delabst012011</v>
      </c>
      <c r="B1415" s="16" t="s">
        <v>1478</v>
      </c>
      <c r="C1415" s="16">
        <v>2011</v>
      </c>
      <c r="D1415" s="16">
        <v>6</v>
      </c>
      <c r="E1415" s="16">
        <v>0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3" t="str">
        <f>IFERROR(VLOOKUP($A1415,'Fielding Data'!$A:$H,MATCH(P$1,'Fielding Data'!$A$1:$H$1,0),0),"Other")</f>
        <v>P</v>
      </c>
      <c r="Q1415" s="13">
        <f>IFERROR(VLOOKUP($A1415,'Fielding Data'!$A:$H,MATCH(Q$1,'Fielding Data'!$A$1:$H$1,0),0),"Other")</f>
        <v>0</v>
      </c>
      <c r="R1415" s="13">
        <f>IFERROR(VLOOKUP($A1415,'Fielding Data'!$A:$H,MATCH(R$1,'Fielding Data'!$A$1:$H$1,0),0),"Other")</f>
        <v>0</v>
      </c>
      <c r="S1415" s="13">
        <f>IFERROR(VLOOKUP($A1415,'Fielding Data'!$A:$H,MATCH(S$1,'Fielding Data'!$A$1:$H$1,0),0),"Other")</f>
        <v>0</v>
      </c>
      <c r="T1415" s="13">
        <f>IFERROR(VLOOKUP($A1415,'Fielding Data'!$A:$H,MATCH(T$1,'Fielding Data'!$A$1:$H$1,0),0),"Other")</f>
        <v>0</v>
      </c>
      <c r="U1415" s="13">
        <f>SUMIFS('Fielding Data'!E:E,'Fielding Data'!$A:$A,'Hitting Data'!$A1415)</f>
        <v>0</v>
      </c>
      <c r="V1415" s="13">
        <f>SUMIFS('Fielding Data'!F:F,'Fielding Data'!$A:$A,'Hitting Data'!$A1415)</f>
        <v>0</v>
      </c>
      <c r="W1415" s="13">
        <f>SUMIFS('Fielding Data'!G:G,'Fielding Data'!$A:$A,'Hitting Data'!$A1415)</f>
        <v>0</v>
      </c>
      <c r="X1415" s="13">
        <f>SUMIFS('Fielding Data'!H:H,'Fielding Data'!$A:$A,'Hitting Data'!$A1415)</f>
        <v>0</v>
      </c>
    </row>
    <row r="1416" spans="1:24" x14ac:dyDescent="0.3">
      <c r="A1416" s="13" t="str">
        <f t="shared" si="22"/>
        <v>delaceu012011</v>
      </c>
      <c r="B1416" s="16" t="s">
        <v>777</v>
      </c>
      <c r="C1416" s="16">
        <v>2011</v>
      </c>
      <c r="D1416" s="16">
        <v>11</v>
      </c>
      <c r="E1416" s="16">
        <v>0</v>
      </c>
      <c r="F1416" s="16">
        <v>0</v>
      </c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6">
        <v>0</v>
      </c>
      <c r="P1416" s="13" t="str">
        <f>IFERROR(VLOOKUP($A1416,'Fielding Data'!$A:$H,MATCH(P$1,'Fielding Data'!$A$1:$H$1,0),0),"Other")</f>
        <v>P</v>
      </c>
      <c r="Q1416" s="13">
        <f>IFERROR(VLOOKUP($A1416,'Fielding Data'!$A:$H,MATCH(Q$1,'Fielding Data'!$A$1:$H$1,0),0),"Other")</f>
        <v>0</v>
      </c>
      <c r="R1416" s="13">
        <f>IFERROR(VLOOKUP($A1416,'Fielding Data'!$A:$H,MATCH(R$1,'Fielding Data'!$A$1:$H$1,0),0),"Other")</f>
        <v>0</v>
      </c>
      <c r="S1416" s="13">
        <f>IFERROR(VLOOKUP($A1416,'Fielding Data'!$A:$H,MATCH(S$1,'Fielding Data'!$A$1:$H$1,0),0),"Other")</f>
        <v>0</v>
      </c>
      <c r="T1416" s="13">
        <f>IFERROR(VLOOKUP($A1416,'Fielding Data'!$A:$H,MATCH(T$1,'Fielding Data'!$A$1:$H$1,0),0),"Other")</f>
        <v>0</v>
      </c>
      <c r="U1416" s="13">
        <f>SUMIFS('Fielding Data'!E:E,'Fielding Data'!$A:$A,'Hitting Data'!$A1416)</f>
        <v>0</v>
      </c>
      <c r="V1416" s="13">
        <f>SUMIFS('Fielding Data'!F:F,'Fielding Data'!$A:$A,'Hitting Data'!$A1416)</f>
        <v>0</v>
      </c>
      <c r="W1416" s="13">
        <f>SUMIFS('Fielding Data'!G:G,'Fielding Data'!$A:$A,'Hitting Data'!$A1416)</f>
        <v>0</v>
      </c>
      <c r="X1416" s="13">
        <f>SUMIFS('Fielding Data'!H:H,'Fielding Data'!$A:$A,'Hitting Data'!$A1416)</f>
        <v>0</v>
      </c>
    </row>
    <row r="1417" spans="1:24" x14ac:dyDescent="0.3">
      <c r="A1417" s="13" t="str">
        <f t="shared" si="22"/>
        <v>delanro012011</v>
      </c>
      <c r="B1417" s="16" t="s">
        <v>1261</v>
      </c>
      <c r="C1417" s="16">
        <v>2011</v>
      </c>
      <c r="D1417" s="16">
        <v>4</v>
      </c>
      <c r="E1417" s="16">
        <v>0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13" t="str">
        <f>IFERROR(VLOOKUP($A1417,'Fielding Data'!$A:$H,MATCH(P$1,'Fielding Data'!$A$1:$H$1,0),0),"Other")</f>
        <v>P</v>
      </c>
      <c r="Q1417" s="13">
        <f>IFERROR(VLOOKUP($A1417,'Fielding Data'!$A:$H,MATCH(Q$1,'Fielding Data'!$A$1:$H$1,0),0),"Other")</f>
        <v>1</v>
      </c>
      <c r="R1417" s="13">
        <f>IFERROR(VLOOKUP($A1417,'Fielding Data'!$A:$H,MATCH(R$1,'Fielding Data'!$A$1:$H$1,0),0),"Other")</f>
        <v>0</v>
      </c>
      <c r="S1417" s="13">
        <f>IFERROR(VLOOKUP($A1417,'Fielding Data'!$A:$H,MATCH(S$1,'Fielding Data'!$A$1:$H$1,0),0),"Other")</f>
        <v>0</v>
      </c>
      <c r="T1417" s="13">
        <f>IFERROR(VLOOKUP($A1417,'Fielding Data'!$A:$H,MATCH(T$1,'Fielding Data'!$A$1:$H$1,0),0),"Other")</f>
        <v>0</v>
      </c>
      <c r="U1417" s="13">
        <f>SUMIFS('Fielding Data'!E:E,'Fielding Data'!$A:$A,'Hitting Data'!$A1417)</f>
        <v>1</v>
      </c>
      <c r="V1417" s="13">
        <f>SUMIFS('Fielding Data'!F:F,'Fielding Data'!$A:$A,'Hitting Data'!$A1417)</f>
        <v>0</v>
      </c>
      <c r="W1417" s="13">
        <f>SUMIFS('Fielding Data'!G:G,'Fielding Data'!$A:$A,'Hitting Data'!$A1417)</f>
        <v>0</v>
      </c>
      <c r="X1417" s="13">
        <f>SUMIFS('Fielding Data'!H:H,'Fielding Data'!$A:$A,'Hitting Data'!$A1417)</f>
        <v>0</v>
      </c>
    </row>
    <row r="1418" spans="1:24" x14ac:dyDescent="0.3">
      <c r="A1418" s="13" t="str">
        <f t="shared" si="22"/>
        <v>delarda012011</v>
      </c>
      <c r="B1418" s="16" t="s">
        <v>1479</v>
      </c>
      <c r="C1418" s="16">
        <v>2011</v>
      </c>
      <c r="D1418" s="16">
        <v>7</v>
      </c>
      <c r="E1418" s="16">
        <v>0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13" t="str">
        <f>IFERROR(VLOOKUP($A1418,'Fielding Data'!$A:$H,MATCH(P$1,'Fielding Data'!$A$1:$H$1,0),0),"Other")</f>
        <v>P</v>
      </c>
      <c r="Q1418" s="13">
        <f>IFERROR(VLOOKUP($A1418,'Fielding Data'!$A:$H,MATCH(Q$1,'Fielding Data'!$A$1:$H$1,0),0),"Other")</f>
        <v>0</v>
      </c>
      <c r="R1418" s="13">
        <f>IFERROR(VLOOKUP($A1418,'Fielding Data'!$A:$H,MATCH(R$1,'Fielding Data'!$A$1:$H$1,0),0),"Other")</f>
        <v>0</v>
      </c>
      <c r="S1418" s="13">
        <f>IFERROR(VLOOKUP($A1418,'Fielding Data'!$A:$H,MATCH(S$1,'Fielding Data'!$A$1:$H$1,0),0),"Other")</f>
        <v>0</v>
      </c>
      <c r="T1418" s="13">
        <f>IFERROR(VLOOKUP($A1418,'Fielding Data'!$A:$H,MATCH(T$1,'Fielding Data'!$A$1:$H$1,0),0),"Other")</f>
        <v>0</v>
      </c>
      <c r="U1418" s="13">
        <f>SUMIFS('Fielding Data'!E:E,'Fielding Data'!$A:$A,'Hitting Data'!$A1418)</f>
        <v>0</v>
      </c>
      <c r="V1418" s="13">
        <f>SUMIFS('Fielding Data'!F:F,'Fielding Data'!$A:$A,'Hitting Data'!$A1418)</f>
        <v>0</v>
      </c>
      <c r="W1418" s="13">
        <f>SUMIFS('Fielding Data'!G:G,'Fielding Data'!$A:$A,'Hitting Data'!$A1418)</f>
        <v>0</v>
      </c>
      <c r="X1418" s="13">
        <f>SUMIFS('Fielding Data'!H:H,'Fielding Data'!$A:$A,'Hitting Data'!$A1418)</f>
        <v>0</v>
      </c>
    </row>
    <row r="1419" spans="1:24" x14ac:dyDescent="0.3">
      <c r="A1419" s="13" t="str">
        <f t="shared" si="22"/>
        <v>delarjo012011</v>
      </c>
      <c r="B1419" s="16" t="s">
        <v>438</v>
      </c>
      <c r="C1419" s="16">
        <v>2011</v>
      </c>
      <c r="D1419" s="16">
        <v>10</v>
      </c>
      <c r="E1419" s="16">
        <v>21</v>
      </c>
      <c r="F1419" s="16">
        <v>1</v>
      </c>
      <c r="G1419" s="16">
        <v>5</v>
      </c>
      <c r="H1419" s="16">
        <v>0</v>
      </c>
      <c r="I1419" s="16">
        <v>0</v>
      </c>
      <c r="J1419" s="16">
        <v>0</v>
      </c>
      <c r="K1419" s="16">
        <v>3</v>
      </c>
      <c r="L1419" s="16">
        <v>0</v>
      </c>
      <c r="M1419" s="16">
        <v>0</v>
      </c>
      <c r="N1419" s="16">
        <v>0</v>
      </c>
      <c r="O1419" s="16">
        <v>10</v>
      </c>
      <c r="P1419" s="13" t="str">
        <f>IFERROR(VLOOKUP($A1419,'Fielding Data'!$A:$H,MATCH(P$1,'Fielding Data'!$A$1:$H$1,0),0),"Other")</f>
        <v>P</v>
      </c>
      <c r="Q1419" s="13">
        <f>IFERROR(VLOOKUP($A1419,'Fielding Data'!$A:$H,MATCH(Q$1,'Fielding Data'!$A$1:$H$1,0),0),"Other")</f>
        <v>4</v>
      </c>
      <c r="R1419" s="13">
        <f>IFERROR(VLOOKUP($A1419,'Fielding Data'!$A:$H,MATCH(R$1,'Fielding Data'!$A$1:$H$1,0),0),"Other")</f>
        <v>8</v>
      </c>
      <c r="S1419" s="13">
        <f>IFERROR(VLOOKUP($A1419,'Fielding Data'!$A:$H,MATCH(S$1,'Fielding Data'!$A$1:$H$1,0),0),"Other")</f>
        <v>0</v>
      </c>
      <c r="T1419" s="13">
        <f>IFERROR(VLOOKUP($A1419,'Fielding Data'!$A:$H,MATCH(T$1,'Fielding Data'!$A$1:$H$1,0),0),"Other")</f>
        <v>0</v>
      </c>
      <c r="U1419" s="13">
        <f>SUMIFS('Fielding Data'!E:E,'Fielding Data'!$A:$A,'Hitting Data'!$A1419)</f>
        <v>4</v>
      </c>
      <c r="V1419" s="13">
        <f>SUMIFS('Fielding Data'!F:F,'Fielding Data'!$A:$A,'Hitting Data'!$A1419)</f>
        <v>8</v>
      </c>
      <c r="W1419" s="13">
        <f>SUMIFS('Fielding Data'!G:G,'Fielding Data'!$A:$A,'Hitting Data'!$A1419)</f>
        <v>0</v>
      </c>
      <c r="X1419" s="13">
        <f>SUMIFS('Fielding Data'!H:H,'Fielding Data'!$A:$A,'Hitting Data'!$A1419)</f>
        <v>0</v>
      </c>
    </row>
    <row r="1420" spans="1:24" x14ac:dyDescent="0.3">
      <c r="A1420" s="13" t="str">
        <f t="shared" si="22"/>
        <v>delarru012011</v>
      </c>
      <c r="B1420" s="16" t="s">
        <v>1480</v>
      </c>
      <c r="C1420" s="16">
        <v>2011</v>
      </c>
      <c r="D1420" s="16">
        <v>13</v>
      </c>
      <c r="E1420" s="16">
        <v>14</v>
      </c>
      <c r="F1420" s="16">
        <v>1</v>
      </c>
      <c r="G1420" s="16">
        <v>3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1</v>
      </c>
      <c r="O1420" s="16">
        <v>1</v>
      </c>
      <c r="P1420" s="13" t="str">
        <f>IFERROR(VLOOKUP($A1420,'Fielding Data'!$A:$H,MATCH(P$1,'Fielding Data'!$A$1:$H$1,0),0),"Other")</f>
        <v>P</v>
      </c>
      <c r="Q1420" s="13">
        <f>IFERROR(VLOOKUP($A1420,'Fielding Data'!$A:$H,MATCH(Q$1,'Fielding Data'!$A$1:$H$1,0),0),"Other")</f>
        <v>6</v>
      </c>
      <c r="R1420" s="13">
        <f>IFERROR(VLOOKUP($A1420,'Fielding Data'!$A:$H,MATCH(R$1,'Fielding Data'!$A$1:$H$1,0),0),"Other")</f>
        <v>10</v>
      </c>
      <c r="S1420" s="13">
        <f>IFERROR(VLOOKUP($A1420,'Fielding Data'!$A:$H,MATCH(S$1,'Fielding Data'!$A$1:$H$1,0),0),"Other")</f>
        <v>2</v>
      </c>
      <c r="T1420" s="13">
        <f>IFERROR(VLOOKUP($A1420,'Fielding Data'!$A:$H,MATCH(T$1,'Fielding Data'!$A$1:$H$1,0),0),"Other")</f>
        <v>1</v>
      </c>
      <c r="U1420" s="13">
        <f>SUMIFS('Fielding Data'!E:E,'Fielding Data'!$A:$A,'Hitting Data'!$A1420)</f>
        <v>6</v>
      </c>
      <c r="V1420" s="13">
        <f>SUMIFS('Fielding Data'!F:F,'Fielding Data'!$A:$A,'Hitting Data'!$A1420)</f>
        <v>10</v>
      </c>
      <c r="W1420" s="13">
        <f>SUMIFS('Fielding Data'!G:G,'Fielding Data'!$A:$A,'Hitting Data'!$A1420)</f>
        <v>2</v>
      </c>
      <c r="X1420" s="13">
        <f>SUMIFS('Fielding Data'!H:H,'Fielding Data'!$A:$A,'Hitting Data'!$A1420)</f>
        <v>1</v>
      </c>
    </row>
    <row r="1421" spans="1:24" x14ac:dyDescent="0.3">
      <c r="A1421" s="13" t="str">
        <f t="shared" si="22"/>
        <v>delgara012011</v>
      </c>
      <c r="B1421" s="16" t="s">
        <v>1481</v>
      </c>
      <c r="C1421" s="16">
        <v>2011</v>
      </c>
      <c r="D1421" s="16">
        <v>7</v>
      </c>
      <c r="E1421" s="16">
        <v>10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6</v>
      </c>
      <c r="P1421" s="13" t="str">
        <f>IFERROR(VLOOKUP($A1421,'Fielding Data'!$A:$H,MATCH(P$1,'Fielding Data'!$A$1:$H$1,0),0),"Other")</f>
        <v>P</v>
      </c>
      <c r="Q1421" s="13">
        <f>IFERROR(VLOOKUP($A1421,'Fielding Data'!$A:$H,MATCH(Q$1,'Fielding Data'!$A$1:$H$1,0),0),"Other")</f>
        <v>2</v>
      </c>
      <c r="R1421" s="13">
        <f>IFERROR(VLOOKUP($A1421,'Fielding Data'!$A:$H,MATCH(R$1,'Fielding Data'!$A$1:$H$1,0),0),"Other")</f>
        <v>8</v>
      </c>
      <c r="S1421" s="13">
        <f>IFERROR(VLOOKUP($A1421,'Fielding Data'!$A:$H,MATCH(S$1,'Fielding Data'!$A$1:$H$1,0),0),"Other")</f>
        <v>0</v>
      </c>
      <c r="T1421" s="13">
        <f>IFERROR(VLOOKUP($A1421,'Fielding Data'!$A:$H,MATCH(T$1,'Fielding Data'!$A$1:$H$1,0),0),"Other")</f>
        <v>0</v>
      </c>
      <c r="U1421" s="13">
        <f>SUMIFS('Fielding Data'!E:E,'Fielding Data'!$A:$A,'Hitting Data'!$A1421)</f>
        <v>2</v>
      </c>
      <c r="V1421" s="13">
        <f>SUMIFS('Fielding Data'!F:F,'Fielding Data'!$A:$A,'Hitting Data'!$A1421)</f>
        <v>8</v>
      </c>
      <c r="W1421" s="13">
        <f>SUMIFS('Fielding Data'!G:G,'Fielding Data'!$A:$A,'Hitting Data'!$A1421)</f>
        <v>0</v>
      </c>
      <c r="X1421" s="13">
        <f>SUMIFS('Fielding Data'!H:H,'Fielding Data'!$A:$A,'Hitting Data'!$A1421)</f>
        <v>0</v>
      </c>
    </row>
    <row r="1422" spans="1:24" x14ac:dyDescent="0.3">
      <c r="A1422" s="13" t="str">
        <f t="shared" si="22"/>
        <v>delosfa012011</v>
      </c>
      <c r="B1422" s="16" t="s">
        <v>1482</v>
      </c>
      <c r="C1422" s="16">
        <v>2011</v>
      </c>
      <c r="D1422" s="16">
        <v>34</v>
      </c>
      <c r="E1422" s="16">
        <v>0</v>
      </c>
      <c r="F1422" s="16">
        <v>0</v>
      </c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3" t="str">
        <f>IFERROR(VLOOKUP($A1422,'Fielding Data'!$A:$H,MATCH(P$1,'Fielding Data'!$A$1:$H$1,0),0),"Other")</f>
        <v>P</v>
      </c>
      <c r="Q1422" s="13">
        <f>IFERROR(VLOOKUP($A1422,'Fielding Data'!$A:$H,MATCH(Q$1,'Fielding Data'!$A$1:$H$1,0),0),"Other")</f>
        <v>3</v>
      </c>
      <c r="R1422" s="13">
        <f>IFERROR(VLOOKUP($A1422,'Fielding Data'!$A:$H,MATCH(R$1,'Fielding Data'!$A$1:$H$1,0),0),"Other")</f>
        <v>2</v>
      </c>
      <c r="S1422" s="13">
        <f>IFERROR(VLOOKUP($A1422,'Fielding Data'!$A:$H,MATCH(S$1,'Fielding Data'!$A$1:$H$1,0),0),"Other")</f>
        <v>0</v>
      </c>
      <c r="T1422" s="13">
        <f>IFERROR(VLOOKUP($A1422,'Fielding Data'!$A:$H,MATCH(T$1,'Fielding Data'!$A$1:$H$1,0),0),"Other")</f>
        <v>0</v>
      </c>
      <c r="U1422" s="13">
        <f>SUMIFS('Fielding Data'!E:E,'Fielding Data'!$A:$A,'Hitting Data'!$A1422)</f>
        <v>3</v>
      </c>
      <c r="V1422" s="13">
        <f>SUMIFS('Fielding Data'!F:F,'Fielding Data'!$A:$A,'Hitting Data'!$A1422)</f>
        <v>2</v>
      </c>
      <c r="W1422" s="13">
        <f>SUMIFS('Fielding Data'!G:G,'Fielding Data'!$A:$A,'Hitting Data'!$A1422)</f>
        <v>0</v>
      </c>
      <c r="X1422" s="13">
        <f>SUMIFS('Fielding Data'!H:H,'Fielding Data'!$A:$A,'Hitting Data'!$A1422)</f>
        <v>0</v>
      </c>
    </row>
    <row r="1423" spans="1:24" x14ac:dyDescent="0.3">
      <c r="A1423" s="13" t="str">
        <f t="shared" si="22"/>
        <v>delroen012011</v>
      </c>
      <c r="B1423" s="16" t="s">
        <v>1262</v>
      </c>
      <c r="C1423" s="16">
        <v>2011</v>
      </c>
      <c r="D1423" s="16">
        <v>54</v>
      </c>
      <c r="E1423" s="16">
        <v>0</v>
      </c>
      <c r="F1423" s="16">
        <v>0</v>
      </c>
      <c r="G1423" s="16">
        <v>0</v>
      </c>
      <c r="H1423" s="16">
        <v>0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3" t="str">
        <f>IFERROR(VLOOKUP($A1423,'Fielding Data'!$A:$H,MATCH(P$1,'Fielding Data'!$A$1:$H$1,0),0),"Other")</f>
        <v>P</v>
      </c>
      <c r="Q1423" s="13">
        <f>IFERROR(VLOOKUP($A1423,'Fielding Data'!$A:$H,MATCH(Q$1,'Fielding Data'!$A$1:$H$1,0),0),"Other")</f>
        <v>7</v>
      </c>
      <c r="R1423" s="13">
        <f>IFERROR(VLOOKUP($A1423,'Fielding Data'!$A:$H,MATCH(R$1,'Fielding Data'!$A$1:$H$1,0),0),"Other")</f>
        <v>6</v>
      </c>
      <c r="S1423" s="13">
        <f>IFERROR(VLOOKUP($A1423,'Fielding Data'!$A:$H,MATCH(S$1,'Fielding Data'!$A$1:$H$1,0),0),"Other")</f>
        <v>0</v>
      </c>
      <c r="T1423" s="13">
        <f>IFERROR(VLOOKUP($A1423,'Fielding Data'!$A:$H,MATCH(T$1,'Fielding Data'!$A$1:$H$1,0),0),"Other")</f>
        <v>0</v>
      </c>
      <c r="U1423" s="13">
        <f>SUMIFS('Fielding Data'!E:E,'Fielding Data'!$A:$A,'Hitting Data'!$A1423)</f>
        <v>7</v>
      </c>
      <c r="V1423" s="13">
        <f>SUMIFS('Fielding Data'!F:F,'Fielding Data'!$A:$A,'Hitting Data'!$A1423)</f>
        <v>6</v>
      </c>
      <c r="W1423" s="13">
        <f>SUMIFS('Fielding Data'!G:G,'Fielding Data'!$A:$A,'Hitting Data'!$A1423)</f>
        <v>0</v>
      </c>
      <c r="X1423" s="13">
        <f>SUMIFS('Fielding Data'!H:H,'Fielding Data'!$A:$A,'Hitting Data'!$A1423)</f>
        <v>0</v>
      </c>
    </row>
    <row r="1424" spans="1:24" x14ac:dyDescent="0.3">
      <c r="A1424" s="13" t="str">
        <f t="shared" si="22"/>
        <v>demelsa012011</v>
      </c>
      <c r="B1424" s="16" t="s">
        <v>1263</v>
      </c>
      <c r="C1424" s="16">
        <v>2011</v>
      </c>
      <c r="D1424" s="16">
        <v>34</v>
      </c>
      <c r="E1424" s="16">
        <v>0</v>
      </c>
      <c r="F1424" s="16">
        <v>0</v>
      </c>
      <c r="G1424" s="16">
        <v>0</v>
      </c>
      <c r="H1424" s="16">
        <v>0</v>
      </c>
      <c r="I1424" s="16">
        <v>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3" t="str">
        <f>IFERROR(VLOOKUP($A1424,'Fielding Data'!$A:$H,MATCH(P$1,'Fielding Data'!$A$1:$H$1,0),0),"Other")</f>
        <v>P</v>
      </c>
      <c r="Q1424" s="13">
        <f>IFERROR(VLOOKUP($A1424,'Fielding Data'!$A:$H,MATCH(Q$1,'Fielding Data'!$A$1:$H$1,0),0),"Other")</f>
        <v>1</v>
      </c>
      <c r="R1424" s="13">
        <f>IFERROR(VLOOKUP($A1424,'Fielding Data'!$A:$H,MATCH(R$1,'Fielding Data'!$A$1:$H$1,0),0),"Other")</f>
        <v>2</v>
      </c>
      <c r="S1424" s="13">
        <f>IFERROR(VLOOKUP($A1424,'Fielding Data'!$A:$H,MATCH(S$1,'Fielding Data'!$A$1:$H$1,0),0),"Other")</f>
        <v>0</v>
      </c>
      <c r="T1424" s="13">
        <f>IFERROR(VLOOKUP($A1424,'Fielding Data'!$A:$H,MATCH(T$1,'Fielding Data'!$A$1:$H$1,0),0),"Other")</f>
        <v>0</v>
      </c>
      <c r="U1424" s="13">
        <f>SUMIFS('Fielding Data'!E:E,'Fielding Data'!$A:$A,'Hitting Data'!$A1424)</f>
        <v>1</v>
      </c>
      <c r="V1424" s="13">
        <f>SUMIFS('Fielding Data'!F:F,'Fielding Data'!$A:$A,'Hitting Data'!$A1424)</f>
        <v>2</v>
      </c>
      <c r="W1424" s="13">
        <f>SUMIFS('Fielding Data'!G:G,'Fielding Data'!$A:$A,'Hitting Data'!$A1424)</f>
        <v>0</v>
      </c>
      <c r="X1424" s="13">
        <f>SUMIFS('Fielding Data'!H:H,'Fielding Data'!$A:$A,'Hitting Data'!$A1424)</f>
        <v>0</v>
      </c>
    </row>
    <row r="1425" spans="1:24" x14ac:dyDescent="0.3">
      <c r="A1425" s="13" t="str">
        <f t="shared" si="22"/>
        <v>dempsry012011</v>
      </c>
      <c r="B1425" s="16" t="s">
        <v>87</v>
      </c>
      <c r="C1425" s="16">
        <v>2011</v>
      </c>
      <c r="D1425" s="16">
        <v>35</v>
      </c>
      <c r="E1425" s="16">
        <v>58</v>
      </c>
      <c r="F1425" s="16">
        <v>1</v>
      </c>
      <c r="G1425" s="16">
        <v>5</v>
      </c>
      <c r="H1425" s="16">
        <v>0</v>
      </c>
      <c r="I1425" s="16">
        <v>0</v>
      </c>
      <c r="J1425" s="16">
        <v>0</v>
      </c>
      <c r="K1425" s="16">
        <v>0</v>
      </c>
      <c r="L1425" s="16">
        <v>0</v>
      </c>
      <c r="M1425" s="16">
        <v>0</v>
      </c>
      <c r="N1425" s="16">
        <v>1</v>
      </c>
      <c r="O1425" s="16">
        <v>19</v>
      </c>
      <c r="P1425" s="13" t="str">
        <f>IFERROR(VLOOKUP($A1425,'Fielding Data'!$A:$H,MATCH(P$1,'Fielding Data'!$A$1:$H$1,0),0),"Other")</f>
        <v>P</v>
      </c>
      <c r="Q1425" s="13">
        <f>IFERROR(VLOOKUP($A1425,'Fielding Data'!$A:$H,MATCH(Q$1,'Fielding Data'!$A$1:$H$1,0),0),"Other")</f>
        <v>13</v>
      </c>
      <c r="R1425" s="13">
        <f>IFERROR(VLOOKUP($A1425,'Fielding Data'!$A:$H,MATCH(R$1,'Fielding Data'!$A$1:$H$1,0),0),"Other")</f>
        <v>36</v>
      </c>
      <c r="S1425" s="13">
        <f>IFERROR(VLOOKUP($A1425,'Fielding Data'!$A:$H,MATCH(S$1,'Fielding Data'!$A$1:$H$1,0),0),"Other")</f>
        <v>3</v>
      </c>
      <c r="T1425" s="13">
        <f>IFERROR(VLOOKUP($A1425,'Fielding Data'!$A:$H,MATCH(T$1,'Fielding Data'!$A$1:$H$1,0),0),"Other")</f>
        <v>3</v>
      </c>
      <c r="U1425" s="13">
        <f>SUMIFS('Fielding Data'!E:E,'Fielding Data'!$A:$A,'Hitting Data'!$A1425)</f>
        <v>13</v>
      </c>
      <c r="V1425" s="13">
        <f>SUMIFS('Fielding Data'!F:F,'Fielding Data'!$A:$A,'Hitting Data'!$A1425)</f>
        <v>36</v>
      </c>
      <c r="W1425" s="13">
        <f>SUMIFS('Fielding Data'!G:G,'Fielding Data'!$A:$A,'Hitting Data'!$A1425)</f>
        <v>3</v>
      </c>
      <c r="X1425" s="13">
        <f>SUMIFS('Fielding Data'!H:H,'Fielding Data'!$A:$A,'Hitting Data'!$A1425)</f>
        <v>3</v>
      </c>
    </row>
    <row r="1426" spans="1:24" x14ac:dyDescent="0.3">
      <c r="A1426" s="13" t="str">
        <f t="shared" si="22"/>
        <v>denorch012011</v>
      </c>
      <c r="B1426" s="16" t="s">
        <v>533</v>
      </c>
      <c r="C1426" s="16">
        <v>2011</v>
      </c>
      <c r="D1426" s="16">
        <v>111</v>
      </c>
      <c r="E1426" s="16">
        <v>307</v>
      </c>
      <c r="F1426" s="16">
        <v>38</v>
      </c>
      <c r="G1426" s="16">
        <v>85</v>
      </c>
      <c r="H1426" s="16">
        <v>13</v>
      </c>
      <c r="I1426" s="16">
        <v>2</v>
      </c>
      <c r="J1426" s="16">
        <v>5</v>
      </c>
      <c r="K1426" s="16">
        <v>19</v>
      </c>
      <c r="L1426" s="16">
        <v>11</v>
      </c>
      <c r="M1426" s="16">
        <v>6</v>
      </c>
      <c r="N1426" s="16">
        <v>28</v>
      </c>
      <c r="O1426" s="16">
        <v>49</v>
      </c>
      <c r="P1426" s="13" t="str">
        <f>IFERROR(VLOOKUP($A1426,'Fielding Data'!$A:$H,MATCH(P$1,'Fielding Data'!$A$1:$H$1,0),0),"Other")</f>
        <v>CF</v>
      </c>
      <c r="Q1426" s="13">
        <f>IFERROR(VLOOKUP($A1426,'Fielding Data'!$A:$H,MATCH(Q$1,'Fielding Data'!$A$1:$H$1,0),0),"Other")</f>
        <v>0</v>
      </c>
      <c r="R1426" s="13">
        <f>IFERROR(VLOOKUP($A1426,'Fielding Data'!$A:$H,MATCH(R$1,'Fielding Data'!$A$1:$H$1,0),0),"Other")</f>
        <v>0</v>
      </c>
      <c r="S1426" s="13">
        <f>IFERROR(VLOOKUP($A1426,'Fielding Data'!$A:$H,MATCH(S$1,'Fielding Data'!$A$1:$H$1,0),0),"Other")</f>
        <v>0</v>
      </c>
      <c r="T1426" s="13">
        <f>IFERROR(VLOOKUP($A1426,'Fielding Data'!$A:$H,MATCH(T$1,'Fielding Data'!$A$1:$H$1,0),0),"Other")</f>
        <v>0</v>
      </c>
      <c r="U1426" s="13">
        <f>SUMIFS('Fielding Data'!E:E,'Fielding Data'!$A:$A,'Hitting Data'!$A1426)</f>
        <v>162</v>
      </c>
      <c r="V1426" s="13">
        <f>SUMIFS('Fielding Data'!F:F,'Fielding Data'!$A:$A,'Hitting Data'!$A1426)</f>
        <v>6</v>
      </c>
      <c r="W1426" s="13">
        <f>SUMIFS('Fielding Data'!G:G,'Fielding Data'!$A:$A,'Hitting Data'!$A1426)</f>
        <v>3</v>
      </c>
      <c r="X1426" s="13">
        <f>SUMIFS('Fielding Data'!H:H,'Fielding Data'!$A:$A,'Hitting Data'!$A1426)</f>
        <v>2</v>
      </c>
    </row>
    <row r="1427" spans="1:24" x14ac:dyDescent="0.3">
      <c r="A1427" s="13" t="str">
        <f t="shared" si="22"/>
        <v>derosma012011</v>
      </c>
      <c r="B1427" s="16" t="s">
        <v>88</v>
      </c>
      <c r="C1427" s="16">
        <v>2011</v>
      </c>
      <c r="D1427" s="16">
        <v>47</v>
      </c>
      <c r="E1427" s="16">
        <v>86</v>
      </c>
      <c r="F1427" s="16">
        <v>9</v>
      </c>
      <c r="G1427" s="16">
        <v>24</v>
      </c>
      <c r="H1427" s="16">
        <v>2</v>
      </c>
      <c r="I1427" s="16">
        <v>0</v>
      </c>
      <c r="J1427" s="16">
        <v>0</v>
      </c>
      <c r="K1427" s="16">
        <v>12</v>
      </c>
      <c r="L1427" s="16">
        <v>1</v>
      </c>
      <c r="M1427" s="16">
        <v>1</v>
      </c>
      <c r="N1427" s="16">
        <v>8</v>
      </c>
      <c r="O1427" s="16">
        <v>18</v>
      </c>
      <c r="P1427" s="13" t="str">
        <f>IFERROR(VLOOKUP($A1427,'Fielding Data'!$A:$H,MATCH(P$1,'Fielding Data'!$A$1:$H$1,0),0),"Other")</f>
        <v>1B</v>
      </c>
      <c r="Q1427" s="13">
        <f>IFERROR(VLOOKUP($A1427,'Fielding Data'!$A:$H,MATCH(Q$1,'Fielding Data'!$A$1:$H$1,0),0),"Other")</f>
        <v>33</v>
      </c>
      <c r="R1427" s="13">
        <f>IFERROR(VLOOKUP($A1427,'Fielding Data'!$A:$H,MATCH(R$1,'Fielding Data'!$A$1:$H$1,0),0),"Other")</f>
        <v>3</v>
      </c>
      <c r="S1427" s="13">
        <f>IFERROR(VLOOKUP($A1427,'Fielding Data'!$A:$H,MATCH(S$1,'Fielding Data'!$A$1:$H$1,0),0),"Other")</f>
        <v>0</v>
      </c>
      <c r="T1427" s="13">
        <f>IFERROR(VLOOKUP($A1427,'Fielding Data'!$A:$H,MATCH(T$1,'Fielding Data'!$A$1:$H$1,0),0),"Other")</f>
        <v>3</v>
      </c>
      <c r="U1427" s="13">
        <f>SUMIFS('Fielding Data'!E:E,'Fielding Data'!$A:$A,'Hitting Data'!$A1427)</f>
        <v>44</v>
      </c>
      <c r="V1427" s="13">
        <f>SUMIFS('Fielding Data'!F:F,'Fielding Data'!$A:$A,'Hitting Data'!$A1427)</f>
        <v>26</v>
      </c>
      <c r="W1427" s="13">
        <f>SUMIFS('Fielding Data'!G:G,'Fielding Data'!$A:$A,'Hitting Data'!$A1427)</f>
        <v>2</v>
      </c>
      <c r="X1427" s="13">
        <f>SUMIFS('Fielding Data'!H:H,'Fielding Data'!$A:$A,'Hitting Data'!$A1427)</f>
        <v>5</v>
      </c>
    </row>
    <row r="1428" spans="1:24" x14ac:dyDescent="0.3">
      <c r="A1428" s="13" t="str">
        <f t="shared" si="22"/>
        <v>descada012011</v>
      </c>
      <c r="B1428" s="16" t="s">
        <v>1264</v>
      </c>
      <c r="C1428" s="16">
        <v>2011</v>
      </c>
      <c r="D1428" s="16">
        <v>148</v>
      </c>
      <c r="E1428" s="16">
        <v>326</v>
      </c>
      <c r="F1428" s="16">
        <v>35</v>
      </c>
      <c r="G1428" s="16">
        <v>86</v>
      </c>
      <c r="H1428" s="16">
        <v>20</v>
      </c>
      <c r="I1428" s="16">
        <v>3</v>
      </c>
      <c r="J1428" s="16">
        <v>1</v>
      </c>
      <c r="K1428" s="16">
        <v>28</v>
      </c>
      <c r="L1428" s="16">
        <v>2</v>
      </c>
      <c r="M1428" s="16">
        <v>2</v>
      </c>
      <c r="N1428" s="16">
        <v>33</v>
      </c>
      <c r="O1428" s="16">
        <v>65</v>
      </c>
      <c r="P1428" s="13" t="str">
        <f>IFERROR(VLOOKUP($A1428,'Fielding Data'!$A:$H,MATCH(P$1,'Fielding Data'!$A$1:$H$1,0),0),"Other")</f>
        <v>2B</v>
      </c>
      <c r="Q1428" s="13">
        <f>IFERROR(VLOOKUP($A1428,'Fielding Data'!$A:$H,MATCH(Q$1,'Fielding Data'!$A$1:$H$1,0),0),"Other")</f>
        <v>24</v>
      </c>
      <c r="R1428" s="13">
        <f>IFERROR(VLOOKUP($A1428,'Fielding Data'!$A:$H,MATCH(R$1,'Fielding Data'!$A$1:$H$1,0),0),"Other")</f>
        <v>34</v>
      </c>
      <c r="S1428" s="13">
        <f>IFERROR(VLOOKUP($A1428,'Fielding Data'!$A:$H,MATCH(S$1,'Fielding Data'!$A$1:$H$1,0),0),"Other")</f>
        <v>0</v>
      </c>
      <c r="T1428" s="13">
        <f>IFERROR(VLOOKUP($A1428,'Fielding Data'!$A:$H,MATCH(T$1,'Fielding Data'!$A$1:$H$1,0),0),"Other")</f>
        <v>6</v>
      </c>
      <c r="U1428" s="13">
        <f>SUMIFS('Fielding Data'!E:E,'Fielding Data'!$A:$A,'Hitting Data'!$A1428)</f>
        <v>92</v>
      </c>
      <c r="V1428" s="13">
        <f>SUMIFS('Fielding Data'!F:F,'Fielding Data'!$A:$A,'Hitting Data'!$A1428)</f>
        <v>194</v>
      </c>
      <c r="W1428" s="13">
        <f>SUMIFS('Fielding Data'!G:G,'Fielding Data'!$A:$A,'Hitting Data'!$A1428)</f>
        <v>8</v>
      </c>
      <c r="X1428" s="13">
        <f>SUMIFS('Fielding Data'!H:H,'Fielding Data'!$A:$A,'Hitting Data'!$A1428)</f>
        <v>33</v>
      </c>
    </row>
    <row r="1429" spans="1:24" x14ac:dyDescent="0.3">
      <c r="A1429" s="13" t="str">
        <f t="shared" si="22"/>
        <v>desmoia012011</v>
      </c>
      <c r="B1429" s="16" t="s">
        <v>1074</v>
      </c>
      <c r="C1429" s="16">
        <v>2011</v>
      </c>
      <c r="D1429" s="16">
        <v>154</v>
      </c>
      <c r="E1429" s="16">
        <v>584</v>
      </c>
      <c r="F1429" s="16">
        <v>65</v>
      </c>
      <c r="G1429" s="16">
        <v>148</v>
      </c>
      <c r="H1429" s="16">
        <v>27</v>
      </c>
      <c r="I1429" s="16">
        <v>5</v>
      </c>
      <c r="J1429" s="16">
        <v>8</v>
      </c>
      <c r="K1429" s="16">
        <v>49</v>
      </c>
      <c r="L1429" s="16">
        <v>25</v>
      </c>
      <c r="M1429" s="16">
        <v>10</v>
      </c>
      <c r="N1429" s="16">
        <v>35</v>
      </c>
      <c r="O1429" s="16">
        <v>139</v>
      </c>
      <c r="P1429" s="13" t="str">
        <f>IFERROR(VLOOKUP($A1429,'Fielding Data'!$A:$H,MATCH(P$1,'Fielding Data'!$A$1:$H$1,0),0),"Other")</f>
        <v>SS</v>
      </c>
      <c r="Q1429" s="13">
        <f>IFERROR(VLOOKUP($A1429,'Fielding Data'!$A:$H,MATCH(Q$1,'Fielding Data'!$A$1:$H$1,0),0),"Other")</f>
        <v>226</v>
      </c>
      <c r="R1429" s="13">
        <f>IFERROR(VLOOKUP($A1429,'Fielding Data'!$A:$H,MATCH(R$1,'Fielding Data'!$A$1:$H$1,0),0),"Other")</f>
        <v>437</v>
      </c>
      <c r="S1429" s="13">
        <f>IFERROR(VLOOKUP($A1429,'Fielding Data'!$A:$H,MATCH(S$1,'Fielding Data'!$A$1:$H$1,0),0),"Other")</f>
        <v>23</v>
      </c>
      <c r="T1429" s="13">
        <f>IFERROR(VLOOKUP($A1429,'Fielding Data'!$A:$H,MATCH(T$1,'Fielding Data'!$A$1:$H$1,0),0),"Other")</f>
        <v>85</v>
      </c>
      <c r="U1429" s="13">
        <f>SUMIFS('Fielding Data'!E:E,'Fielding Data'!$A:$A,'Hitting Data'!$A1429)</f>
        <v>226</v>
      </c>
      <c r="V1429" s="13">
        <f>SUMIFS('Fielding Data'!F:F,'Fielding Data'!$A:$A,'Hitting Data'!$A1429)</f>
        <v>437</v>
      </c>
      <c r="W1429" s="13">
        <f>SUMIFS('Fielding Data'!G:G,'Fielding Data'!$A:$A,'Hitting Data'!$A1429)</f>
        <v>23</v>
      </c>
      <c r="X1429" s="13">
        <f>SUMIFS('Fielding Data'!H:H,'Fielding Data'!$A:$A,'Hitting Data'!$A1429)</f>
        <v>85</v>
      </c>
    </row>
    <row r="1430" spans="1:24" x14ac:dyDescent="0.3">
      <c r="A1430" s="13" t="str">
        <f t="shared" si="22"/>
        <v>detwiro012011</v>
      </c>
      <c r="B1430" s="16" t="s">
        <v>778</v>
      </c>
      <c r="C1430" s="16">
        <v>2011</v>
      </c>
      <c r="D1430" s="16">
        <v>15</v>
      </c>
      <c r="E1430" s="16">
        <v>19</v>
      </c>
      <c r="F1430" s="16">
        <v>0</v>
      </c>
      <c r="G1430" s="16">
        <v>2</v>
      </c>
      <c r="H1430" s="16">
        <v>0</v>
      </c>
      <c r="I1430" s="16">
        <v>0</v>
      </c>
      <c r="J1430" s="16">
        <v>0</v>
      </c>
      <c r="K1430" s="16">
        <v>1</v>
      </c>
      <c r="L1430" s="16">
        <v>0</v>
      </c>
      <c r="M1430" s="16">
        <v>0</v>
      </c>
      <c r="N1430" s="16">
        <v>0</v>
      </c>
      <c r="O1430" s="16">
        <v>3</v>
      </c>
      <c r="P1430" s="13" t="str">
        <f>IFERROR(VLOOKUP($A1430,'Fielding Data'!$A:$H,MATCH(P$1,'Fielding Data'!$A$1:$H$1,0),0),"Other")</f>
        <v>P</v>
      </c>
      <c r="Q1430" s="13">
        <f>IFERROR(VLOOKUP($A1430,'Fielding Data'!$A:$H,MATCH(Q$1,'Fielding Data'!$A$1:$H$1,0),0),"Other")</f>
        <v>3</v>
      </c>
      <c r="R1430" s="13">
        <f>IFERROR(VLOOKUP($A1430,'Fielding Data'!$A:$H,MATCH(R$1,'Fielding Data'!$A$1:$H$1,0),0),"Other")</f>
        <v>5</v>
      </c>
      <c r="S1430" s="13">
        <f>IFERROR(VLOOKUP($A1430,'Fielding Data'!$A:$H,MATCH(S$1,'Fielding Data'!$A$1:$H$1,0),0),"Other")</f>
        <v>1</v>
      </c>
      <c r="T1430" s="13">
        <f>IFERROR(VLOOKUP($A1430,'Fielding Data'!$A:$H,MATCH(T$1,'Fielding Data'!$A$1:$H$1,0),0),"Other")</f>
        <v>0</v>
      </c>
      <c r="U1430" s="13">
        <f>SUMIFS('Fielding Data'!E:E,'Fielding Data'!$A:$A,'Hitting Data'!$A1430)</f>
        <v>3</v>
      </c>
      <c r="V1430" s="13">
        <f>SUMIFS('Fielding Data'!F:F,'Fielding Data'!$A:$A,'Hitting Data'!$A1430)</f>
        <v>5</v>
      </c>
      <c r="W1430" s="13">
        <f>SUMIFS('Fielding Data'!G:G,'Fielding Data'!$A:$A,'Hitting Data'!$A1430)</f>
        <v>1</v>
      </c>
      <c r="X1430" s="13">
        <f>SUMIFS('Fielding Data'!H:H,'Fielding Data'!$A:$A,'Hitting Data'!$A1430)</f>
        <v>0</v>
      </c>
    </row>
    <row r="1431" spans="1:24" x14ac:dyDescent="0.3">
      <c r="A1431" s="13" t="str">
        <f t="shared" si="22"/>
        <v>devinjo012011</v>
      </c>
      <c r="B1431" s="16" t="s">
        <v>534</v>
      </c>
      <c r="C1431" s="16">
        <v>2011</v>
      </c>
      <c r="D1431" s="16">
        <v>26</v>
      </c>
      <c r="E1431" s="16">
        <v>0</v>
      </c>
      <c r="F1431" s="16">
        <v>0</v>
      </c>
      <c r="G1431" s="16">
        <v>0</v>
      </c>
      <c r="H1431" s="16">
        <v>0</v>
      </c>
      <c r="I1431" s="16">
        <v>0</v>
      </c>
      <c r="J1431" s="16">
        <v>0</v>
      </c>
      <c r="K1431" s="16">
        <v>0</v>
      </c>
      <c r="L1431" s="16">
        <v>0</v>
      </c>
      <c r="M1431" s="16">
        <v>0</v>
      </c>
      <c r="N1431" s="16">
        <v>0</v>
      </c>
      <c r="O1431" s="16">
        <v>0</v>
      </c>
      <c r="P1431" s="13" t="str">
        <f>IFERROR(VLOOKUP($A1431,'Fielding Data'!$A:$H,MATCH(P$1,'Fielding Data'!$A$1:$H$1,0),0),"Other")</f>
        <v>P</v>
      </c>
      <c r="Q1431" s="13">
        <f>IFERROR(VLOOKUP($A1431,'Fielding Data'!$A:$H,MATCH(Q$1,'Fielding Data'!$A$1:$H$1,0),0),"Other")</f>
        <v>0</v>
      </c>
      <c r="R1431" s="13">
        <f>IFERROR(VLOOKUP($A1431,'Fielding Data'!$A:$H,MATCH(R$1,'Fielding Data'!$A$1:$H$1,0),0),"Other")</f>
        <v>0</v>
      </c>
      <c r="S1431" s="13">
        <f>IFERROR(VLOOKUP($A1431,'Fielding Data'!$A:$H,MATCH(S$1,'Fielding Data'!$A$1:$H$1,0),0),"Other")</f>
        <v>0</v>
      </c>
      <c r="T1431" s="13">
        <f>IFERROR(VLOOKUP($A1431,'Fielding Data'!$A:$H,MATCH(T$1,'Fielding Data'!$A$1:$H$1,0),0),"Other")</f>
        <v>0</v>
      </c>
      <c r="U1431" s="13">
        <f>SUMIFS('Fielding Data'!E:E,'Fielding Data'!$A:$A,'Hitting Data'!$A1431)</f>
        <v>0</v>
      </c>
      <c r="V1431" s="13">
        <f>SUMIFS('Fielding Data'!F:F,'Fielding Data'!$A:$A,'Hitting Data'!$A1431)</f>
        <v>0</v>
      </c>
      <c r="W1431" s="13">
        <f>SUMIFS('Fielding Data'!G:G,'Fielding Data'!$A:$A,'Hitting Data'!$A1431)</f>
        <v>0</v>
      </c>
      <c r="X1431" s="13">
        <f>SUMIFS('Fielding Data'!H:H,'Fielding Data'!$A:$A,'Hitting Data'!$A1431)</f>
        <v>0</v>
      </c>
    </row>
    <row r="1432" spans="1:24" x14ac:dyDescent="0.3">
      <c r="A1432" s="13" t="str">
        <f t="shared" si="22"/>
        <v>dewitbl012011</v>
      </c>
      <c r="B1432" s="16" t="s">
        <v>910</v>
      </c>
      <c r="C1432" s="16">
        <v>2011</v>
      </c>
      <c r="D1432" s="16">
        <v>121</v>
      </c>
      <c r="E1432" s="16">
        <v>230</v>
      </c>
      <c r="F1432" s="16">
        <v>21</v>
      </c>
      <c r="G1432" s="16">
        <v>61</v>
      </c>
      <c r="H1432" s="16">
        <v>11</v>
      </c>
      <c r="I1432" s="16">
        <v>4</v>
      </c>
      <c r="J1432" s="16">
        <v>5</v>
      </c>
      <c r="K1432" s="16">
        <v>26</v>
      </c>
      <c r="L1432" s="16">
        <v>1</v>
      </c>
      <c r="M1432" s="16">
        <v>0</v>
      </c>
      <c r="N1432" s="16">
        <v>12</v>
      </c>
      <c r="O1432" s="16">
        <v>31</v>
      </c>
      <c r="P1432" s="13" t="str">
        <f>IFERROR(VLOOKUP($A1432,'Fielding Data'!$A:$H,MATCH(P$1,'Fielding Data'!$A$1:$H$1,0),0),"Other")</f>
        <v>2B</v>
      </c>
      <c r="Q1432" s="13">
        <f>IFERROR(VLOOKUP($A1432,'Fielding Data'!$A:$H,MATCH(Q$1,'Fielding Data'!$A$1:$H$1,0),0),"Other")</f>
        <v>38</v>
      </c>
      <c r="R1432" s="13">
        <f>IFERROR(VLOOKUP($A1432,'Fielding Data'!$A:$H,MATCH(R$1,'Fielding Data'!$A$1:$H$1,0),0),"Other")</f>
        <v>40</v>
      </c>
      <c r="S1432" s="13">
        <f>IFERROR(VLOOKUP($A1432,'Fielding Data'!$A:$H,MATCH(S$1,'Fielding Data'!$A$1:$H$1,0),0),"Other")</f>
        <v>2</v>
      </c>
      <c r="T1432" s="13">
        <f>IFERROR(VLOOKUP($A1432,'Fielding Data'!$A:$H,MATCH(T$1,'Fielding Data'!$A$1:$H$1,0),0),"Other")</f>
        <v>9</v>
      </c>
      <c r="U1432" s="13">
        <f>SUMIFS('Fielding Data'!E:E,'Fielding Data'!$A:$A,'Hitting Data'!$A1432)</f>
        <v>77</v>
      </c>
      <c r="V1432" s="13">
        <f>SUMIFS('Fielding Data'!F:F,'Fielding Data'!$A:$A,'Hitting Data'!$A1432)</f>
        <v>63</v>
      </c>
      <c r="W1432" s="13">
        <f>SUMIFS('Fielding Data'!G:G,'Fielding Data'!$A:$A,'Hitting Data'!$A1432)</f>
        <v>7</v>
      </c>
      <c r="X1432" s="13">
        <f>SUMIFS('Fielding Data'!H:H,'Fielding Data'!$A:$A,'Hitting Data'!$A1432)</f>
        <v>12</v>
      </c>
    </row>
    <row r="1433" spans="1:24" x14ac:dyDescent="0.3">
      <c r="A1433" s="13" t="str">
        <f t="shared" si="22"/>
        <v>diamosc012011</v>
      </c>
      <c r="B1433" s="16" t="s">
        <v>1483</v>
      </c>
      <c r="C1433" s="16">
        <v>2011</v>
      </c>
      <c r="D1433" s="16">
        <v>7</v>
      </c>
      <c r="E1433" s="16">
        <v>0</v>
      </c>
      <c r="F1433" s="16">
        <v>0</v>
      </c>
      <c r="G1433" s="16">
        <v>0</v>
      </c>
      <c r="H1433" s="16">
        <v>0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3" t="str">
        <f>IFERROR(VLOOKUP($A1433,'Fielding Data'!$A:$H,MATCH(P$1,'Fielding Data'!$A$1:$H$1,0),0),"Other")</f>
        <v>P</v>
      </c>
      <c r="Q1433" s="13">
        <f>IFERROR(VLOOKUP($A1433,'Fielding Data'!$A:$H,MATCH(Q$1,'Fielding Data'!$A$1:$H$1,0),0),"Other")</f>
        <v>1</v>
      </c>
      <c r="R1433" s="13">
        <f>IFERROR(VLOOKUP($A1433,'Fielding Data'!$A:$H,MATCH(R$1,'Fielding Data'!$A$1:$H$1,0),0),"Other")</f>
        <v>3</v>
      </c>
      <c r="S1433" s="13">
        <f>IFERROR(VLOOKUP($A1433,'Fielding Data'!$A:$H,MATCH(S$1,'Fielding Data'!$A$1:$H$1,0),0),"Other")</f>
        <v>0</v>
      </c>
      <c r="T1433" s="13">
        <f>IFERROR(VLOOKUP($A1433,'Fielding Data'!$A:$H,MATCH(T$1,'Fielding Data'!$A$1:$H$1,0),0),"Other")</f>
        <v>0</v>
      </c>
      <c r="U1433" s="13">
        <f>SUMIFS('Fielding Data'!E:E,'Fielding Data'!$A:$A,'Hitting Data'!$A1433)</f>
        <v>1</v>
      </c>
      <c r="V1433" s="13">
        <f>SUMIFS('Fielding Data'!F:F,'Fielding Data'!$A:$A,'Hitting Data'!$A1433)</f>
        <v>3</v>
      </c>
      <c r="W1433" s="13">
        <f>SUMIFS('Fielding Data'!G:G,'Fielding Data'!$A:$A,'Hitting Data'!$A1433)</f>
        <v>0</v>
      </c>
      <c r="X1433" s="13">
        <f>SUMIFS('Fielding Data'!H:H,'Fielding Data'!$A:$A,'Hitting Data'!$A1433)</f>
        <v>0</v>
      </c>
    </row>
    <row r="1434" spans="1:24" x14ac:dyDescent="0.3">
      <c r="A1434" s="13" t="str">
        <f t="shared" si="22"/>
        <v>dickech012011</v>
      </c>
      <c r="B1434" s="16" t="s">
        <v>911</v>
      </c>
      <c r="C1434" s="16">
        <v>2011</v>
      </c>
      <c r="D1434" s="16">
        <v>60</v>
      </c>
      <c r="E1434" s="16">
        <v>50</v>
      </c>
      <c r="F1434" s="16">
        <v>9</v>
      </c>
      <c r="G1434" s="16">
        <v>13</v>
      </c>
      <c r="H1434" s="16">
        <v>2</v>
      </c>
      <c r="I1434" s="16">
        <v>0</v>
      </c>
      <c r="J1434" s="16">
        <v>1</v>
      </c>
      <c r="K1434" s="16">
        <v>7</v>
      </c>
      <c r="L1434" s="16">
        <v>4</v>
      </c>
      <c r="M1434" s="16">
        <v>0</v>
      </c>
      <c r="N1434" s="16">
        <v>2</v>
      </c>
      <c r="O1434" s="16">
        <v>17</v>
      </c>
      <c r="P1434" s="13" t="str">
        <f>IFERROR(VLOOKUP($A1434,'Fielding Data'!$A:$H,MATCH(P$1,'Fielding Data'!$A$1:$H$1,0),0),"Other")</f>
        <v>LF</v>
      </c>
      <c r="Q1434" s="13">
        <f>IFERROR(VLOOKUP($A1434,'Fielding Data'!$A:$H,MATCH(Q$1,'Fielding Data'!$A$1:$H$1,0),0),"Other")</f>
        <v>0</v>
      </c>
      <c r="R1434" s="13">
        <f>IFERROR(VLOOKUP($A1434,'Fielding Data'!$A:$H,MATCH(R$1,'Fielding Data'!$A$1:$H$1,0),0),"Other")</f>
        <v>0</v>
      </c>
      <c r="S1434" s="13">
        <f>IFERROR(VLOOKUP($A1434,'Fielding Data'!$A:$H,MATCH(S$1,'Fielding Data'!$A$1:$H$1,0),0),"Other")</f>
        <v>0</v>
      </c>
      <c r="T1434" s="13">
        <f>IFERROR(VLOOKUP($A1434,'Fielding Data'!$A:$H,MATCH(T$1,'Fielding Data'!$A$1:$H$1,0),0),"Other")</f>
        <v>0</v>
      </c>
      <c r="U1434" s="13">
        <f>SUMIFS('Fielding Data'!E:E,'Fielding Data'!$A:$A,'Hitting Data'!$A1434)</f>
        <v>34</v>
      </c>
      <c r="V1434" s="13">
        <f>SUMIFS('Fielding Data'!F:F,'Fielding Data'!$A:$A,'Hitting Data'!$A1434)</f>
        <v>0</v>
      </c>
      <c r="W1434" s="13">
        <f>SUMIFS('Fielding Data'!G:G,'Fielding Data'!$A:$A,'Hitting Data'!$A1434)</f>
        <v>2</v>
      </c>
      <c r="X1434" s="13">
        <f>SUMIFS('Fielding Data'!H:H,'Fielding Data'!$A:$A,'Hitting Data'!$A1434)</f>
        <v>0</v>
      </c>
    </row>
    <row r="1435" spans="1:24" x14ac:dyDescent="0.3">
      <c r="A1435" s="13" t="str">
        <f t="shared" si="22"/>
        <v>dickera012011</v>
      </c>
      <c r="B1435" s="16" t="s">
        <v>240</v>
      </c>
      <c r="C1435" s="16">
        <v>2011</v>
      </c>
      <c r="D1435" s="16">
        <v>33</v>
      </c>
      <c r="E1435" s="16">
        <v>59</v>
      </c>
      <c r="F1435" s="16">
        <v>0</v>
      </c>
      <c r="G1435" s="16">
        <v>8</v>
      </c>
      <c r="H1435" s="16">
        <v>0</v>
      </c>
      <c r="I1435" s="16">
        <v>0</v>
      </c>
      <c r="J1435" s="16">
        <v>0</v>
      </c>
      <c r="K1435" s="16">
        <v>2</v>
      </c>
      <c r="L1435" s="16">
        <v>0</v>
      </c>
      <c r="M1435" s="16">
        <v>0</v>
      </c>
      <c r="N1435" s="16">
        <v>1</v>
      </c>
      <c r="O1435" s="16">
        <v>11</v>
      </c>
      <c r="P1435" s="13" t="str">
        <f>IFERROR(VLOOKUP($A1435,'Fielding Data'!$A:$H,MATCH(P$1,'Fielding Data'!$A$1:$H$1,0),0),"Other")</f>
        <v>P</v>
      </c>
      <c r="Q1435" s="13">
        <f>IFERROR(VLOOKUP($A1435,'Fielding Data'!$A:$H,MATCH(Q$1,'Fielding Data'!$A$1:$H$1,0),0),"Other")</f>
        <v>7</v>
      </c>
      <c r="R1435" s="13">
        <f>IFERROR(VLOOKUP($A1435,'Fielding Data'!$A:$H,MATCH(R$1,'Fielding Data'!$A$1:$H$1,0),0),"Other")</f>
        <v>58</v>
      </c>
      <c r="S1435" s="13">
        <f>IFERROR(VLOOKUP($A1435,'Fielding Data'!$A:$H,MATCH(S$1,'Fielding Data'!$A$1:$H$1,0),0),"Other")</f>
        <v>2</v>
      </c>
      <c r="T1435" s="13">
        <f>IFERROR(VLOOKUP($A1435,'Fielding Data'!$A:$H,MATCH(T$1,'Fielding Data'!$A$1:$H$1,0),0),"Other")</f>
        <v>5</v>
      </c>
      <c r="U1435" s="13">
        <f>SUMIFS('Fielding Data'!E:E,'Fielding Data'!$A:$A,'Hitting Data'!$A1435)</f>
        <v>7</v>
      </c>
      <c r="V1435" s="13">
        <f>SUMIFS('Fielding Data'!F:F,'Fielding Data'!$A:$A,'Hitting Data'!$A1435)</f>
        <v>58</v>
      </c>
      <c r="W1435" s="13">
        <f>SUMIFS('Fielding Data'!G:G,'Fielding Data'!$A:$A,'Hitting Data'!$A1435)</f>
        <v>2</v>
      </c>
      <c r="X1435" s="13">
        <f>SUMIFS('Fielding Data'!H:H,'Fielding Data'!$A:$A,'Hitting Data'!$A1435)</f>
        <v>5</v>
      </c>
    </row>
    <row r="1436" spans="1:24" x14ac:dyDescent="0.3">
      <c r="A1436" s="13" t="str">
        <f t="shared" si="22"/>
        <v>dicksbr012011</v>
      </c>
      <c r="B1436" s="16" t="s">
        <v>1484</v>
      </c>
      <c r="C1436" s="16">
        <v>2011</v>
      </c>
      <c r="D1436" s="16">
        <v>4</v>
      </c>
      <c r="E1436" s="16">
        <v>3</v>
      </c>
      <c r="F1436" s="16">
        <v>2</v>
      </c>
      <c r="G1436" s="16">
        <v>2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1</v>
      </c>
      <c r="P1436" s="13" t="str">
        <f>IFERROR(VLOOKUP($A1436,'Fielding Data'!$A:$H,MATCH(P$1,'Fielding Data'!$A$1:$H$1,0),0),"Other")</f>
        <v>P</v>
      </c>
      <c r="Q1436" s="13">
        <f>IFERROR(VLOOKUP($A1436,'Fielding Data'!$A:$H,MATCH(Q$1,'Fielding Data'!$A$1:$H$1,0),0),"Other")</f>
        <v>0</v>
      </c>
      <c r="R1436" s="13">
        <f>IFERROR(VLOOKUP($A1436,'Fielding Data'!$A:$H,MATCH(R$1,'Fielding Data'!$A$1:$H$1,0),0),"Other")</f>
        <v>0</v>
      </c>
      <c r="S1436" s="13">
        <f>IFERROR(VLOOKUP($A1436,'Fielding Data'!$A:$H,MATCH(S$1,'Fielding Data'!$A$1:$H$1,0),0),"Other")</f>
        <v>0</v>
      </c>
      <c r="T1436" s="13">
        <f>IFERROR(VLOOKUP($A1436,'Fielding Data'!$A:$H,MATCH(T$1,'Fielding Data'!$A$1:$H$1,0),0),"Other")</f>
        <v>0</v>
      </c>
      <c r="U1436" s="13">
        <f>SUMIFS('Fielding Data'!E:E,'Fielding Data'!$A:$A,'Hitting Data'!$A1436)</f>
        <v>0</v>
      </c>
      <c r="V1436" s="13">
        <f>SUMIFS('Fielding Data'!F:F,'Fielding Data'!$A:$A,'Hitting Data'!$A1436)</f>
        <v>0</v>
      </c>
      <c r="W1436" s="13">
        <f>SUMIFS('Fielding Data'!G:G,'Fielding Data'!$A:$A,'Hitting Data'!$A1436)</f>
        <v>0</v>
      </c>
      <c r="X1436" s="13">
        <f>SUMIFS('Fielding Data'!H:H,'Fielding Data'!$A:$A,'Hitting Data'!$A1436)</f>
        <v>0</v>
      </c>
    </row>
    <row r="1437" spans="1:24" x14ac:dyDescent="0.3">
      <c r="A1437" s="13" t="str">
        <f t="shared" si="22"/>
        <v>difelma012011</v>
      </c>
      <c r="B1437" s="16" t="s">
        <v>912</v>
      </c>
      <c r="C1437" s="16">
        <v>2011</v>
      </c>
      <c r="D1437" s="16">
        <v>3</v>
      </c>
      <c r="E1437" s="16">
        <v>0</v>
      </c>
      <c r="F1437" s="16">
        <v>0</v>
      </c>
      <c r="G1437" s="16">
        <v>0</v>
      </c>
      <c r="H1437" s="16">
        <v>0</v>
      </c>
      <c r="I1437" s="16">
        <v>0</v>
      </c>
      <c r="J1437" s="16">
        <v>0</v>
      </c>
      <c r="K1437" s="16">
        <v>0</v>
      </c>
      <c r="L1437" s="16">
        <v>0</v>
      </c>
      <c r="M1437" s="16">
        <v>0</v>
      </c>
      <c r="N1437" s="16">
        <v>0</v>
      </c>
      <c r="O1437" s="16">
        <v>0</v>
      </c>
      <c r="P1437" s="13" t="str">
        <f>IFERROR(VLOOKUP($A1437,'Fielding Data'!$A:$H,MATCH(P$1,'Fielding Data'!$A$1:$H$1,0),0),"Other")</f>
        <v>P</v>
      </c>
      <c r="Q1437" s="13">
        <f>IFERROR(VLOOKUP($A1437,'Fielding Data'!$A:$H,MATCH(Q$1,'Fielding Data'!$A$1:$H$1,0),0),"Other")</f>
        <v>0</v>
      </c>
      <c r="R1437" s="13">
        <f>IFERROR(VLOOKUP($A1437,'Fielding Data'!$A:$H,MATCH(R$1,'Fielding Data'!$A$1:$H$1,0),0),"Other")</f>
        <v>1</v>
      </c>
      <c r="S1437" s="13">
        <f>IFERROR(VLOOKUP($A1437,'Fielding Data'!$A:$H,MATCH(S$1,'Fielding Data'!$A$1:$H$1,0),0),"Other")</f>
        <v>0</v>
      </c>
      <c r="T1437" s="13">
        <f>IFERROR(VLOOKUP($A1437,'Fielding Data'!$A:$H,MATCH(T$1,'Fielding Data'!$A$1:$H$1,0),0),"Other")</f>
        <v>0</v>
      </c>
      <c r="U1437" s="13">
        <f>SUMIFS('Fielding Data'!E:E,'Fielding Data'!$A:$A,'Hitting Data'!$A1437)</f>
        <v>0</v>
      </c>
      <c r="V1437" s="13">
        <f>SUMIFS('Fielding Data'!F:F,'Fielding Data'!$A:$A,'Hitting Data'!$A1437)</f>
        <v>1</v>
      </c>
      <c r="W1437" s="13">
        <f>SUMIFS('Fielding Data'!G:G,'Fielding Data'!$A:$A,'Hitting Data'!$A1437)</f>
        <v>0</v>
      </c>
      <c r="X1437" s="13">
        <f>SUMIFS('Fielding Data'!H:H,'Fielding Data'!$A:$A,'Hitting Data'!$A1437)</f>
        <v>0</v>
      </c>
    </row>
    <row r="1438" spans="1:24" x14ac:dyDescent="0.3">
      <c r="A1438" s="13" t="str">
        <f t="shared" si="22"/>
        <v>dillati012011</v>
      </c>
      <c r="B1438" s="16" t="s">
        <v>913</v>
      </c>
      <c r="C1438" s="16">
        <v>2011</v>
      </c>
      <c r="D1438" s="16">
        <v>24</v>
      </c>
      <c r="E1438" s="16">
        <v>0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3" t="str">
        <f>IFERROR(VLOOKUP($A1438,'Fielding Data'!$A:$H,MATCH(P$1,'Fielding Data'!$A$1:$H$1,0),0),"Other")</f>
        <v>P</v>
      </c>
      <c r="Q1438" s="13">
        <f>IFERROR(VLOOKUP($A1438,'Fielding Data'!$A:$H,MATCH(Q$1,'Fielding Data'!$A$1:$H$1,0),0),"Other")</f>
        <v>1</v>
      </c>
      <c r="R1438" s="13">
        <f>IFERROR(VLOOKUP($A1438,'Fielding Data'!$A:$H,MATCH(R$1,'Fielding Data'!$A$1:$H$1,0),0),"Other")</f>
        <v>9</v>
      </c>
      <c r="S1438" s="13">
        <f>IFERROR(VLOOKUP($A1438,'Fielding Data'!$A:$H,MATCH(S$1,'Fielding Data'!$A$1:$H$1,0),0),"Other")</f>
        <v>0</v>
      </c>
      <c r="T1438" s="13">
        <f>IFERROR(VLOOKUP($A1438,'Fielding Data'!$A:$H,MATCH(T$1,'Fielding Data'!$A$1:$H$1,0),0),"Other")</f>
        <v>0</v>
      </c>
      <c r="U1438" s="13">
        <f>SUMIFS('Fielding Data'!E:E,'Fielding Data'!$A:$A,'Hitting Data'!$A1438)</f>
        <v>1</v>
      </c>
      <c r="V1438" s="13">
        <f>SUMIFS('Fielding Data'!F:F,'Fielding Data'!$A:$A,'Hitting Data'!$A1438)</f>
        <v>9</v>
      </c>
      <c r="W1438" s="13">
        <f>SUMIFS('Fielding Data'!G:G,'Fielding Data'!$A:$A,'Hitting Data'!$A1438)</f>
        <v>0</v>
      </c>
      <c r="X1438" s="13">
        <f>SUMIFS('Fielding Data'!H:H,'Fielding Data'!$A:$A,'Hitting Data'!$A1438)</f>
        <v>0</v>
      </c>
    </row>
    <row r="1439" spans="1:24" x14ac:dyDescent="0.3">
      <c r="A1439" s="13" t="str">
        <f t="shared" si="22"/>
        <v>dinkebr012011</v>
      </c>
      <c r="B1439" s="16" t="s">
        <v>1485</v>
      </c>
      <c r="C1439" s="16">
        <v>2011</v>
      </c>
      <c r="D1439" s="16">
        <v>23</v>
      </c>
      <c r="E1439" s="16">
        <v>73</v>
      </c>
      <c r="F1439" s="16">
        <v>5</v>
      </c>
      <c r="G1439" s="16">
        <v>22</v>
      </c>
      <c r="H1439" s="16">
        <v>1</v>
      </c>
      <c r="I1439" s="16">
        <v>0</v>
      </c>
      <c r="J1439" s="16">
        <v>0</v>
      </c>
      <c r="K1439" s="16">
        <v>4</v>
      </c>
      <c r="L1439" s="16">
        <v>2</v>
      </c>
      <c r="M1439" s="16">
        <v>0</v>
      </c>
      <c r="N1439" s="16">
        <v>4</v>
      </c>
      <c r="O1439" s="16">
        <v>14</v>
      </c>
      <c r="P1439" s="13" t="str">
        <f>IFERROR(VLOOKUP($A1439,'Fielding Data'!$A:$H,MATCH(P$1,'Fielding Data'!$A$1:$H$1,0),0),"Other")</f>
        <v>2B</v>
      </c>
      <c r="Q1439" s="13">
        <f>IFERROR(VLOOKUP($A1439,'Fielding Data'!$A:$H,MATCH(Q$1,'Fielding Data'!$A$1:$H$1,0),0),"Other")</f>
        <v>24</v>
      </c>
      <c r="R1439" s="13">
        <f>IFERROR(VLOOKUP($A1439,'Fielding Data'!$A:$H,MATCH(R$1,'Fielding Data'!$A$1:$H$1,0),0),"Other")</f>
        <v>32</v>
      </c>
      <c r="S1439" s="13">
        <f>IFERROR(VLOOKUP($A1439,'Fielding Data'!$A:$H,MATCH(S$1,'Fielding Data'!$A$1:$H$1,0),0),"Other")</f>
        <v>0</v>
      </c>
      <c r="T1439" s="13">
        <f>IFERROR(VLOOKUP($A1439,'Fielding Data'!$A:$H,MATCH(T$1,'Fielding Data'!$A$1:$H$1,0),0),"Other")</f>
        <v>8</v>
      </c>
      <c r="U1439" s="13">
        <f>SUMIFS('Fielding Data'!E:E,'Fielding Data'!$A:$A,'Hitting Data'!$A1439)</f>
        <v>44</v>
      </c>
      <c r="V1439" s="13">
        <f>SUMIFS('Fielding Data'!F:F,'Fielding Data'!$A:$A,'Hitting Data'!$A1439)</f>
        <v>32</v>
      </c>
      <c r="W1439" s="13">
        <f>SUMIFS('Fielding Data'!G:G,'Fielding Data'!$A:$A,'Hitting Data'!$A1439)</f>
        <v>0</v>
      </c>
      <c r="X1439" s="13">
        <f>SUMIFS('Fielding Data'!H:H,'Fielding Data'!$A:$A,'Hitting Data'!$A1439)</f>
        <v>8</v>
      </c>
    </row>
    <row r="1440" spans="1:24" x14ac:dyDescent="0.3">
      <c r="A1440" s="13" t="str">
        <f t="shared" si="22"/>
        <v>dirksan012011</v>
      </c>
      <c r="B1440" s="16" t="s">
        <v>1486</v>
      </c>
      <c r="C1440" s="16">
        <v>2011</v>
      </c>
      <c r="D1440" s="16">
        <v>78</v>
      </c>
      <c r="E1440" s="16">
        <v>219</v>
      </c>
      <c r="F1440" s="16">
        <v>34</v>
      </c>
      <c r="G1440" s="16">
        <v>55</v>
      </c>
      <c r="H1440" s="16">
        <v>13</v>
      </c>
      <c r="I1440" s="16">
        <v>0</v>
      </c>
      <c r="J1440" s="16">
        <v>7</v>
      </c>
      <c r="K1440" s="16">
        <v>28</v>
      </c>
      <c r="L1440" s="16">
        <v>5</v>
      </c>
      <c r="M1440" s="16">
        <v>2</v>
      </c>
      <c r="N1440" s="16">
        <v>11</v>
      </c>
      <c r="O1440" s="16">
        <v>36</v>
      </c>
      <c r="P1440" s="13" t="str">
        <f>IFERROR(VLOOKUP($A1440,'Fielding Data'!$A:$H,MATCH(P$1,'Fielding Data'!$A$1:$H$1,0),0),"Other")</f>
        <v>CF</v>
      </c>
      <c r="Q1440" s="13">
        <f>IFERROR(VLOOKUP($A1440,'Fielding Data'!$A:$H,MATCH(Q$1,'Fielding Data'!$A$1:$H$1,0),0),"Other")</f>
        <v>0</v>
      </c>
      <c r="R1440" s="13">
        <f>IFERROR(VLOOKUP($A1440,'Fielding Data'!$A:$H,MATCH(R$1,'Fielding Data'!$A$1:$H$1,0),0),"Other")</f>
        <v>0</v>
      </c>
      <c r="S1440" s="13">
        <f>IFERROR(VLOOKUP($A1440,'Fielding Data'!$A:$H,MATCH(S$1,'Fielding Data'!$A$1:$H$1,0),0),"Other")</f>
        <v>0</v>
      </c>
      <c r="T1440" s="13">
        <f>IFERROR(VLOOKUP($A1440,'Fielding Data'!$A:$H,MATCH(T$1,'Fielding Data'!$A$1:$H$1,0),0),"Other")</f>
        <v>0</v>
      </c>
      <c r="U1440" s="13">
        <f>SUMIFS('Fielding Data'!E:E,'Fielding Data'!$A:$A,'Hitting Data'!$A1440)</f>
        <v>127</v>
      </c>
      <c r="V1440" s="13">
        <f>SUMIFS('Fielding Data'!F:F,'Fielding Data'!$A:$A,'Hitting Data'!$A1440)</f>
        <v>4</v>
      </c>
      <c r="W1440" s="13">
        <f>SUMIFS('Fielding Data'!G:G,'Fielding Data'!$A:$A,'Hitting Data'!$A1440)</f>
        <v>2</v>
      </c>
      <c r="X1440" s="13">
        <f>SUMIFS('Fielding Data'!H:H,'Fielding Data'!$A:$A,'Hitting Data'!$A1440)</f>
        <v>0</v>
      </c>
    </row>
    <row r="1441" spans="1:24" x14ac:dyDescent="0.3">
      <c r="A1441" s="13" t="str">
        <f t="shared" si="22"/>
        <v>dobbsgr012011</v>
      </c>
      <c r="B1441" s="16" t="s">
        <v>439</v>
      </c>
      <c r="C1441" s="16">
        <v>2011</v>
      </c>
      <c r="D1441" s="16">
        <v>134</v>
      </c>
      <c r="E1441" s="16">
        <v>411</v>
      </c>
      <c r="F1441" s="16">
        <v>38</v>
      </c>
      <c r="G1441" s="16">
        <v>113</v>
      </c>
      <c r="H1441" s="16">
        <v>23</v>
      </c>
      <c r="I1441" s="16">
        <v>0</v>
      </c>
      <c r="J1441" s="16">
        <v>8</v>
      </c>
      <c r="K1441" s="16">
        <v>49</v>
      </c>
      <c r="L1441" s="16">
        <v>0</v>
      </c>
      <c r="M1441" s="16">
        <v>0</v>
      </c>
      <c r="N1441" s="16">
        <v>22</v>
      </c>
      <c r="O1441" s="16">
        <v>83</v>
      </c>
      <c r="P1441" s="13" t="str">
        <f>IFERROR(VLOOKUP($A1441,'Fielding Data'!$A:$H,MATCH(P$1,'Fielding Data'!$A$1:$H$1,0),0),"Other")</f>
        <v>1B</v>
      </c>
      <c r="Q1441" s="13">
        <f>IFERROR(VLOOKUP($A1441,'Fielding Data'!$A:$H,MATCH(Q$1,'Fielding Data'!$A$1:$H$1,0),0),"Other")</f>
        <v>21</v>
      </c>
      <c r="R1441" s="13">
        <f>IFERROR(VLOOKUP($A1441,'Fielding Data'!$A:$H,MATCH(R$1,'Fielding Data'!$A$1:$H$1,0),0),"Other")</f>
        <v>3</v>
      </c>
      <c r="S1441" s="13">
        <f>IFERROR(VLOOKUP($A1441,'Fielding Data'!$A:$H,MATCH(S$1,'Fielding Data'!$A$1:$H$1,0),0),"Other")</f>
        <v>0</v>
      </c>
      <c r="T1441" s="13">
        <f>IFERROR(VLOOKUP($A1441,'Fielding Data'!$A:$H,MATCH(T$1,'Fielding Data'!$A$1:$H$1,0),0),"Other")</f>
        <v>2</v>
      </c>
      <c r="U1441" s="13">
        <f>SUMIFS('Fielding Data'!E:E,'Fielding Data'!$A:$A,'Hitting Data'!$A1441)</f>
        <v>82</v>
      </c>
      <c r="V1441" s="13">
        <f>SUMIFS('Fielding Data'!F:F,'Fielding Data'!$A:$A,'Hitting Data'!$A1441)</f>
        <v>135</v>
      </c>
      <c r="W1441" s="13">
        <f>SUMIFS('Fielding Data'!G:G,'Fielding Data'!$A:$A,'Hitting Data'!$A1441)</f>
        <v>11</v>
      </c>
      <c r="X1441" s="13">
        <f>SUMIFS('Fielding Data'!H:H,'Fielding Data'!$A:$A,'Hitting Data'!$A1441)</f>
        <v>10</v>
      </c>
    </row>
    <row r="1442" spans="1:24" x14ac:dyDescent="0.3">
      <c r="A1442" s="13" t="str">
        <f t="shared" si="22"/>
        <v>dolisra012011</v>
      </c>
      <c r="B1442" s="16" t="s">
        <v>1487</v>
      </c>
      <c r="C1442" s="16">
        <v>2011</v>
      </c>
      <c r="D1442" s="16">
        <v>1</v>
      </c>
      <c r="E1442" s="16">
        <v>0</v>
      </c>
      <c r="F1442" s="16">
        <v>0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3" t="str">
        <f>IFERROR(VLOOKUP($A1442,'Fielding Data'!$A:$H,MATCH(P$1,'Fielding Data'!$A$1:$H$1,0),0),"Other")</f>
        <v>P</v>
      </c>
      <c r="Q1442" s="13">
        <f>IFERROR(VLOOKUP($A1442,'Fielding Data'!$A:$H,MATCH(Q$1,'Fielding Data'!$A$1:$H$1,0),0),"Other")</f>
        <v>1</v>
      </c>
      <c r="R1442" s="13">
        <f>IFERROR(VLOOKUP($A1442,'Fielding Data'!$A:$H,MATCH(R$1,'Fielding Data'!$A$1:$H$1,0),0),"Other")</f>
        <v>0</v>
      </c>
      <c r="S1442" s="13">
        <f>IFERROR(VLOOKUP($A1442,'Fielding Data'!$A:$H,MATCH(S$1,'Fielding Data'!$A$1:$H$1,0),0),"Other")</f>
        <v>0</v>
      </c>
      <c r="T1442" s="13">
        <f>IFERROR(VLOOKUP($A1442,'Fielding Data'!$A:$H,MATCH(T$1,'Fielding Data'!$A$1:$H$1,0),0),"Other")</f>
        <v>0</v>
      </c>
      <c r="U1442" s="13">
        <f>SUMIFS('Fielding Data'!E:E,'Fielding Data'!$A:$A,'Hitting Data'!$A1442)</f>
        <v>1</v>
      </c>
      <c r="V1442" s="13">
        <f>SUMIFS('Fielding Data'!F:F,'Fielding Data'!$A:$A,'Hitting Data'!$A1442)</f>
        <v>0</v>
      </c>
      <c r="W1442" s="13">
        <f>SUMIFS('Fielding Data'!G:G,'Fielding Data'!$A:$A,'Hitting Data'!$A1442)</f>
        <v>0</v>
      </c>
      <c r="X1442" s="13">
        <f>SUMIFS('Fielding Data'!H:H,'Fielding Data'!$A:$A,'Hitting Data'!$A1442)</f>
        <v>0</v>
      </c>
    </row>
    <row r="1443" spans="1:24" x14ac:dyDescent="0.3">
      <c r="A1443" s="13" t="str">
        <f t="shared" si="22"/>
        <v>dominma012011</v>
      </c>
      <c r="B1443" s="16" t="s">
        <v>1488</v>
      </c>
      <c r="C1443" s="16">
        <v>2011</v>
      </c>
      <c r="D1443" s="16">
        <v>17</v>
      </c>
      <c r="E1443" s="16">
        <v>45</v>
      </c>
      <c r="F1443" s="16">
        <v>2</v>
      </c>
      <c r="G1443" s="16">
        <v>11</v>
      </c>
      <c r="H1443" s="16">
        <v>4</v>
      </c>
      <c r="I1443" s="16">
        <v>0</v>
      </c>
      <c r="J1443" s="16">
        <v>0</v>
      </c>
      <c r="K1443" s="16">
        <v>2</v>
      </c>
      <c r="L1443" s="16">
        <v>0</v>
      </c>
      <c r="M1443" s="16">
        <v>0</v>
      </c>
      <c r="N1443" s="16">
        <v>2</v>
      </c>
      <c r="O1443" s="16">
        <v>8</v>
      </c>
      <c r="P1443" s="13" t="str">
        <f>IFERROR(VLOOKUP($A1443,'Fielding Data'!$A:$H,MATCH(P$1,'Fielding Data'!$A$1:$H$1,0),0),"Other")</f>
        <v>3B</v>
      </c>
      <c r="Q1443" s="13">
        <f>IFERROR(VLOOKUP($A1443,'Fielding Data'!$A:$H,MATCH(Q$1,'Fielding Data'!$A$1:$H$1,0),0),"Other")</f>
        <v>6</v>
      </c>
      <c r="R1443" s="13">
        <f>IFERROR(VLOOKUP($A1443,'Fielding Data'!$A:$H,MATCH(R$1,'Fielding Data'!$A$1:$H$1,0),0),"Other")</f>
        <v>21</v>
      </c>
      <c r="S1443" s="13">
        <f>IFERROR(VLOOKUP($A1443,'Fielding Data'!$A:$H,MATCH(S$1,'Fielding Data'!$A$1:$H$1,0),0),"Other")</f>
        <v>2</v>
      </c>
      <c r="T1443" s="13">
        <f>IFERROR(VLOOKUP($A1443,'Fielding Data'!$A:$H,MATCH(T$1,'Fielding Data'!$A$1:$H$1,0),0),"Other")</f>
        <v>1</v>
      </c>
      <c r="U1443" s="13">
        <f>SUMIFS('Fielding Data'!E:E,'Fielding Data'!$A:$A,'Hitting Data'!$A1443)</f>
        <v>6</v>
      </c>
      <c r="V1443" s="13">
        <f>SUMIFS('Fielding Data'!F:F,'Fielding Data'!$A:$A,'Hitting Data'!$A1443)</f>
        <v>21</v>
      </c>
      <c r="W1443" s="13">
        <f>SUMIFS('Fielding Data'!G:G,'Fielding Data'!$A:$A,'Hitting Data'!$A1443)</f>
        <v>2</v>
      </c>
      <c r="X1443" s="13">
        <f>SUMIFS('Fielding Data'!H:H,'Fielding Data'!$A:$A,'Hitting Data'!$A1443)</f>
        <v>1</v>
      </c>
    </row>
    <row r="1444" spans="1:24" x14ac:dyDescent="0.3">
      <c r="A1444" s="13" t="str">
        <f t="shared" si="22"/>
        <v>donalja012011</v>
      </c>
      <c r="B1444" s="16" t="s">
        <v>1267</v>
      </c>
      <c r="C1444" s="16">
        <v>2011</v>
      </c>
      <c r="D1444" s="16">
        <v>39</v>
      </c>
      <c r="E1444" s="16">
        <v>132</v>
      </c>
      <c r="F1444" s="16">
        <v>13</v>
      </c>
      <c r="G1444" s="16">
        <v>42</v>
      </c>
      <c r="H1444" s="16">
        <v>6</v>
      </c>
      <c r="I1444" s="16">
        <v>1</v>
      </c>
      <c r="J1444" s="16">
        <v>1</v>
      </c>
      <c r="K1444" s="16">
        <v>8</v>
      </c>
      <c r="L1444" s="16">
        <v>3</v>
      </c>
      <c r="M1444" s="16">
        <v>2</v>
      </c>
      <c r="N1444" s="16">
        <v>7</v>
      </c>
      <c r="O1444" s="16">
        <v>35</v>
      </c>
      <c r="P1444" s="13" t="str">
        <f>IFERROR(VLOOKUP($A1444,'Fielding Data'!$A:$H,MATCH(P$1,'Fielding Data'!$A$1:$H$1,0),0),"Other")</f>
        <v>2B</v>
      </c>
      <c r="Q1444" s="13">
        <f>IFERROR(VLOOKUP($A1444,'Fielding Data'!$A:$H,MATCH(Q$1,'Fielding Data'!$A$1:$H$1,0),0),"Other")</f>
        <v>35</v>
      </c>
      <c r="R1444" s="13">
        <f>IFERROR(VLOOKUP($A1444,'Fielding Data'!$A:$H,MATCH(R$1,'Fielding Data'!$A$1:$H$1,0),0),"Other")</f>
        <v>51</v>
      </c>
      <c r="S1444" s="13">
        <f>IFERROR(VLOOKUP($A1444,'Fielding Data'!$A:$H,MATCH(S$1,'Fielding Data'!$A$1:$H$1,0),0),"Other")</f>
        <v>1</v>
      </c>
      <c r="T1444" s="13">
        <f>IFERROR(VLOOKUP($A1444,'Fielding Data'!$A:$H,MATCH(T$1,'Fielding Data'!$A$1:$H$1,0),0),"Other")</f>
        <v>10</v>
      </c>
      <c r="U1444" s="13">
        <f>SUMIFS('Fielding Data'!E:E,'Fielding Data'!$A:$A,'Hitting Data'!$A1444)</f>
        <v>53</v>
      </c>
      <c r="V1444" s="13">
        <f>SUMIFS('Fielding Data'!F:F,'Fielding Data'!$A:$A,'Hitting Data'!$A1444)</f>
        <v>88</v>
      </c>
      <c r="W1444" s="13">
        <f>SUMIFS('Fielding Data'!G:G,'Fielding Data'!$A:$A,'Hitting Data'!$A1444)</f>
        <v>4</v>
      </c>
      <c r="X1444" s="13">
        <f>SUMIFS('Fielding Data'!H:H,'Fielding Data'!$A:$A,'Hitting Data'!$A1444)</f>
        <v>16</v>
      </c>
    </row>
    <row r="1445" spans="1:24" x14ac:dyDescent="0.3">
      <c r="A1445" s="13" t="str">
        <f t="shared" si="22"/>
        <v>doubrfe012011</v>
      </c>
      <c r="B1445" s="16" t="s">
        <v>1269</v>
      </c>
      <c r="C1445" s="16">
        <v>2011</v>
      </c>
      <c r="D1445" s="16">
        <v>11</v>
      </c>
      <c r="E1445" s="16">
        <v>0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3" t="str">
        <f>IFERROR(VLOOKUP($A1445,'Fielding Data'!$A:$H,MATCH(P$1,'Fielding Data'!$A$1:$H$1,0),0),"Other")</f>
        <v>P</v>
      </c>
      <c r="Q1445" s="13">
        <f>IFERROR(VLOOKUP($A1445,'Fielding Data'!$A:$H,MATCH(Q$1,'Fielding Data'!$A$1:$H$1,0),0),"Other")</f>
        <v>0</v>
      </c>
      <c r="R1445" s="13">
        <f>IFERROR(VLOOKUP($A1445,'Fielding Data'!$A:$H,MATCH(R$1,'Fielding Data'!$A$1:$H$1,0),0),"Other")</f>
        <v>2</v>
      </c>
      <c r="S1445" s="13">
        <f>IFERROR(VLOOKUP($A1445,'Fielding Data'!$A:$H,MATCH(S$1,'Fielding Data'!$A$1:$H$1,0),0),"Other")</f>
        <v>0</v>
      </c>
      <c r="T1445" s="13">
        <f>IFERROR(VLOOKUP($A1445,'Fielding Data'!$A:$H,MATCH(T$1,'Fielding Data'!$A$1:$H$1,0),0),"Other")</f>
        <v>0</v>
      </c>
      <c r="U1445" s="13">
        <f>SUMIFS('Fielding Data'!E:E,'Fielding Data'!$A:$A,'Hitting Data'!$A1445)</f>
        <v>0</v>
      </c>
      <c r="V1445" s="13">
        <f>SUMIFS('Fielding Data'!F:F,'Fielding Data'!$A:$A,'Hitting Data'!$A1445)</f>
        <v>2</v>
      </c>
      <c r="W1445" s="13">
        <f>SUMIFS('Fielding Data'!G:G,'Fielding Data'!$A:$A,'Hitting Data'!$A1445)</f>
        <v>0</v>
      </c>
      <c r="X1445" s="13">
        <f>SUMIFS('Fielding Data'!H:H,'Fielding Data'!$A:$A,'Hitting Data'!$A1445)</f>
        <v>0</v>
      </c>
    </row>
    <row r="1446" spans="1:24" x14ac:dyDescent="0.3">
      <c r="A1446" s="13" t="str">
        <f t="shared" si="22"/>
        <v>doumiry012011</v>
      </c>
      <c r="B1446" s="16" t="s">
        <v>535</v>
      </c>
      <c r="C1446" s="16">
        <v>2011</v>
      </c>
      <c r="D1446" s="16">
        <v>77</v>
      </c>
      <c r="E1446" s="16">
        <v>218</v>
      </c>
      <c r="F1446" s="16">
        <v>17</v>
      </c>
      <c r="G1446" s="16">
        <v>66</v>
      </c>
      <c r="H1446" s="16">
        <v>12</v>
      </c>
      <c r="I1446" s="16">
        <v>1</v>
      </c>
      <c r="J1446" s="16">
        <v>8</v>
      </c>
      <c r="K1446" s="16">
        <v>30</v>
      </c>
      <c r="L1446" s="16">
        <v>0</v>
      </c>
      <c r="M1446" s="16">
        <v>1</v>
      </c>
      <c r="N1446" s="16">
        <v>16</v>
      </c>
      <c r="O1446" s="16">
        <v>35</v>
      </c>
      <c r="P1446" s="13" t="str">
        <f>IFERROR(VLOOKUP($A1446,'Fielding Data'!$A:$H,MATCH(P$1,'Fielding Data'!$A$1:$H$1,0),0),"Other")</f>
        <v>C</v>
      </c>
      <c r="Q1446" s="13">
        <f>IFERROR(VLOOKUP($A1446,'Fielding Data'!$A:$H,MATCH(Q$1,'Fielding Data'!$A$1:$H$1,0),0),"Other")</f>
        <v>321</v>
      </c>
      <c r="R1446" s="13">
        <f>IFERROR(VLOOKUP($A1446,'Fielding Data'!$A:$H,MATCH(R$1,'Fielding Data'!$A$1:$H$1,0),0),"Other")</f>
        <v>26</v>
      </c>
      <c r="S1446" s="13">
        <f>IFERROR(VLOOKUP($A1446,'Fielding Data'!$A:$H,MATCH(S$1,'Fielding Data'!$A$1:$H$1,0),0),"Other")</f>
        <v>6</v>
      </c>
      <c r="T1446" s="13">
        <f>IFERROR(VLOOKUP($A1446,'Fielding Data'!$A:$H,MATCH(T$1,'Fielding Data'!$A$1:$H$1,0),0),"Other")</f>
        <v>1</v>
      </c>
      <c r="U1446" s="13">
        <f>SUMIFS('Fielding Data'!E:E,'Fielding Data'!$A:$A,'Hitting Data'!$A1446)</f>
        <v>321</v>
      </c>
      <c r="V1446" s="13">
        <f>SUMIFS('Fielding Data'!F:F,'Fielding Data'!$A:$A,'Hitting Data'!$A1446)</f>
        <v>26</v>
      </c>
      <c r="W1446" s="13">
        <f>SUMIFS('Fielding Data'!G:G,'Fielding Data'!$A:$A,'Hitting Data'!$A1446)</f>
        <v>6</v>
      </c>
      <c r="X1446" s="13">
        <f>SUMIFS('Fielding Data'!H:H,'Fielding Data'!$A:$A,'Hitting Data'!$A1446)</f>
        <v>1</v>
      </c>
    </row>
    <row r="1447" spans="1:24" x14ac:dyDescent="0.3">
      <c r="A1447" s="13" t="str">
        <f t="shared" si="22"/>
        <v>downsma012011</v>
      </c>
      <c r="B1447" s="16" t="s">
        <v>1075</v>
      </c>
      <c r="C1447" s="16">
        <v>2011</v>
      </c>
      <c r="D1447" s="16">
        <v>106</v>
      </c>
      <c r="E1447" s="16">
        <v>199</v>
      </c>
      <c r="F1447" s="16">
        <v>29</v>
      </c>
      <c r="G1447" s="16">
        <v>55</v>
      </c>
      <c r="H1447" s="16">
        <v>18</v>
      </c>
      <c r="I1447" s="16">
        <v>0</v>
      </c>
      <c r="J1447" s="16">
        <v>10</v>
      </c>
      <c r="K1447" s="16">
        <v>41</v>
      </c>
      <c r="L1447" s="16">
        <v>0</v>
      </c>
      <c r="M1447" s="16">
        <v>0</v>
      </c>
      <c r="N1447" s="16">
        <v>17</v>
      </c>
      <c r="O1447" s="16">
        <v>47</v>
      </c>
      <c r="P1447" s="13" t="str">
        <f>IFERROR(VLOOKUP($A1447,'Fielding Data'!$A:$H,MATCH(P$1,'Fielding Data'!$A$1:$H$1,0),0),"Other")</f>
        <v>1B</v>
      </c>
      <c r="Q1447" s="13">
        <f>IFERROR(VLOOKUP($A1447,'Fielding Data'!$A:$H,MATCH(Q$1,'Fielding Data'!$A$1:$H$1,0),0),"Other")</f>
        <v>37</v>
      </c>
      <c r="R1447" s="13">
        <f>IFERROR(VLOOKUP($A1447,'Fielding Data'!$A:$H,MATCH(R$1,'Fielding Data'!$A$1:$H$1,0),0),"Other")</f>
        <v>4</v>
      </c>
      <c r="S1447" s="13">
        <f>IFERROR(VLOOKUP($A1447,'Fielding Data'!$A:$H,MATCH(S$1,'Fielding Data'!$A$1:$H$1,0),0),"Other")</f>
        <v>0</v>
      </c>
      <c r="T1447" s="13">
        <f>IFERROR(VLOOKUP($A1447,'Fielding Data'!$A:$H,MATCH(T$1,'Fielding Data'!$A$1:$H$1,0),0),"Other")</f>
        <v>4</v>
      </c>
      <c r="U1447" s="13">
        <f>SUMIFS('Fielding Data'!E:E,'Fielding Data'!$A:$A,'Hitting Data'!$A1447)</f>
        <v>85</v>
      </c>
      <c r="V1447" s="13">
        <f>SUMIFS('Fielding Data'!F:F,'Fielding Data'!$A:$A,'Hitting Data'!$A1447)</f>
        <v>70</v>
      </c>
      <c r="W1447" s="13">
        <f>SUMIFS('Fielding Data'!G:G,'Fielding Data'!$A:$A,'Hitting Data'!$A1447)</f>
        <v>6</v>
      </c>
      <c r="X1447" s="13">
        <f>SUMIFS('Fielding Data'!H:H,'Fielding Data'!$A:$A,'Hitting Data'!$A1447)</f>
        <v>17</v>
      </c>
    </row>
    <row r="1448" spans="1:24" x14ac:dyDescent="0.3">
      <c r="A1448" s="13" t="str">
        <f t="shared" si="22"/>
        <v>downssc012011</v>
      </c>
      <c r="B1448" s="16" t="s">
        <v>91</v>
      </c>
      <c r="C1448" s="16">
        <v>2011</v>
      </c>
      <c r="D1448" s="16">
        <v>60</v>
      </c>
      <c r="E1448" s="16">
        <v>0</v>
      </c>
      <c r="F1448" s="16">
        <v>0</v>
      </c>
      <c r="G1448" s="16">
        <v>0</v>
      </c>
      <c r="H1448" s="16">
        <v>0</v>
      </c>
      <c r="I1448" s="16">
        <v>0</v>
      </c>
      <c r="J1448" s="16">
        <v>0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13" t="str">
        <f>IFERROR(VLOOKUP($A1448,'Fielding Data'!$A:$H,MATCH(P$1,'Fielding Data'!$A$1:$H$1,0),0),"Other")</f>
        <v>P</v>
      </c>
      <c r="Q1448" s="13">
        <f>IFERROR(VLOOKUP($A1448,'Fielding Data'!$A:$H,MATCH(Q$1,'Fielding Data'!$A$1:$H$1,0),0),"Other")</f>
        <v>6</v>
      </c>
      <c r="R1448" s="13">
        <f>IFERROR(VLOOKUP($A1448,'Fielding Data'!$A:$H,MATCH(R$1,'Fielding Data'!$A$1:$H$1,0),0),"Other")</f>
        <v>13</v>
      </c>
      <c r="S1448" s="13">
        <f>IFERROR(VLOOKUP($A1448,'Fielding Data'!$A:$H,MATCH(S$1,'Fielding Data'!$A$1:$H$1,0),0),"Other")</f>
        <v>0</v>
      </c>
      <c r="T1448" s="13">
        <f>IFERROR(VLOOKUP($A1448,'Fielding Data'!$A:$H,MATCH(T$1,'Fielding Data'!$A$1:$H$1,0),0),"Other")</f>
        <v>0</v>
      </c>
      <c r="U1448" s="13">
        <f>SUMIFS('Fielding Data'!E:E,'Fielding Data'!$A:$A,'Hitting Data'!$A1448)</f>
        <v>6</v>
      </c>
      <c r="V1448" s="13">
        <f>SUMIFS('Fielding Data'!F:F,'Fielding Data'!$A:$A,'Hitting Data'!$A1448)</f>
        <v>13</v>
      </c>
      <c r="W1448" s="13">
        <f>SUMIFS('Fielding Data'!G:G,'Fielding Data'!$A:$A,'Hitting Data'!$A1448)</f>
        <v>0</v>
      </c>
      <c r="X1448" s="13">
        <f>SUMIFS('Fielding Data'!H:H,'Fielding Data'!$A:$A,'Hitting Data'!$A1448)</f>
        <v>0</v>
      </c>
    </row>
    <row r="1449" spans="1:24" x14ac:dyDescent="0.3">
      <c r="A1449" s="13" t="str">
        <f t="shared" si="22"/>
        <v>drabeky012011</v>
      </c>
      <c r="B1449" s="16" t="s">
        <v>1270</v>
      </c>
      <c r="C1449" s="16">
        <v>2011</v>
      </c>
      <c r="D1449" s="16">
        <v>18</v>
      </c>
      <c r="E1449" s="16">
        <v>0</v>
      </c>
      <c r="F1449" s="16">
        <v>0</v>
      </c>
      <c r="G1449" s="16">
        <v>0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13" t="str">
        <f>IFERROR(VLOOKUP($A1449,'Fielding Data'!$A:$H,MATCH(P$1,'Fielding Data'!$A$1:$H$1,0),0),"Other")</f>
        <v>P</v>
      </c>
      <c r="Q1449" s="13">
        <f>IFERROR(VLOOKUP($A1449,'Fielding Data'!$A:$H,MATCH(Q$1,'Fielding Data'!$A$1:$H$1,0),0),"Other")</f>
        <v>6</v>
      </c>
      <c r="R1449" s="13">
        <f>IFERROR(VLOOKUP($A1449,'Fielding Data'!$A:$H,MATCH(R$1,'Fielding Data'!$A$1:$H$1,0),0),"Other")</f>
        <v>17</v>
      </c>
      <c r="S1449" s="13">
        <f>IFERROR(VLOOKUP($A1449,'Fielding Data'!$A:$H,MATCH(S$1,'Fielding Data'!$A$1:$H$1,0),0),"Other")</f>
        <v>0</v>
      </c>
      <c r="T1449" s="13">
        <f>IFERROR(VLOOKUP($A1449,'Fielding Data'!$A:$H,MATCH(T$1,'Fielding Data'!$A$1:$H$1,0),0),"Other")</f>
        <v>1</v>
      </c>
      <c r="U1449" s="13">
        <f>SUMIFS('Fielding Data'!E:E,'Fielding Data'!$A:$A,'Hitting Data'!$A1449)</f>
        <v>6</v>
      </c>
      <c r="V1449" s="13">
        <f>SUMIFS('Fielding Data'!F:F,'Fielding Data'!$A:$A,'Hitting Data'!$A1449)</f>
        <v>17</v>
      </c>
      <c r="W1449" s="13">
        <f>SUMIFS('Fielding Data'!G:G,'Fielding Data'!$A:$A,'Hitting Data'!$A1449)</f>
        <v>0</v>
      </c>
      <c r="X1449" s="13">
        <f>SUMIFS('Fielding Data'!H:H,'Fielding Data'!$A:$A,'Hitting Data'!$A1449)</f>
        <v>1</v>
      </c>
    </row>
    <row r="1450" spans="1:24" x14ac:dyDescent="0.3">
      <c r="A1450" s="13" t="str">
        <f t="shared" si="22"/>
        <v>drewjd012011</v>
      </c>
      <c r="B1450" s="16" t="s">
        <v>92</v>
      </c>
      <c r="C1450" s="16">
        <v>2011</v>
      </c>
      <c r="D1450" s="16">
        <v>81</v>
      </c>
      <c r="E1450" s="16">
        <v>248</v>
      </c>
      <c r="F1450" s="16">
        <v>23</v>
      </c>
      <c r="G1450" s="16">
        <v>55</v>
      </c>
      <c r="H1450" s="16">
        <v>6</v>
      </c>
      <c r="I1450" s="16">
        <v>1</v>
      </c>
      <c r="J1450" s="16">
        <v>4</v>
      </c>
      <c r="K1450" s="16">
        <v>22</v>
      </c>
      <c r="L1450" s="16">
        <v>0</v>
      </c>
      <c r="M1450" s="16">
        <v>1</v>
      </c>
      <c r="N1450" s="16">
        <v>33</v>
      </c>
      <c r="O1450" s="16">
        <v>58</v>
      </c>
      <c r="P1450" s="13" t="str">
        <f>IFERROR(VLOOKUP($A1450,'Fielding Data'!$A:$H,MATCH(P$1,'Fielding Data'!$A$1:$H$1,0),0),"Other")</f>
        <v>OF</v>
      </c>
      <c r="Q1450" s="13">
        <f>IFERROR(VLOOKUP($A1450,'Fielding Data'!$A:$H,MATCH(Q$1,'Fielding Data'!$A$1:$H$1,0),0),"Other")</f>
        <v>146</v>
      </c>
      <c r="R1450" s="13">
        <f>IFERROR(VLOOKUP($A1450,'Fielding Data'!$A:$H,MATCH(R$1,'Fielding Data'!$A$1:$H$1,0),0),"Other")</f>
        <v>3</v>
      </c>
      <c r="S1450" s="13">
        <f>IFERROR(VLOOKUP($A1450,'Fielding Data'!$A:$H,MATCH(S$1,'Fielding Data'!$A$1:$H$1,0),0),"Other")</f>
        <v>0</v>
      </c>
      <c r="T1450" s="13">
        <f>IFERROR(VLOOKUP($A1450,'Fielding Data'!$A:$H,MATCH(T$1,'Fielding Data'!$A$1:$H$1,0),0),"Other")</f>
        <v>0</v>
      </c>
      <c r="U1450" s="13">
        <f>SUMIFS('Fielding Data'!E:E,'Fielding Data'!$A:$A,'Hitting Data'!$A1450)</f>
        <v>146</v>
      </c>
      <c r="V1450" s="13">
        <f>SUMIFS('Fielding Data'!F:F,'Fielding Data'!$A:$A,'Hitting Data'!$A1450)</f>
        <v>3</v>
      </c>
      <c r="W1450" s="13">
        <f>SUMIFS('Fielding Data'!G:G,'Fielding Data'!$A:$A,'Hitting Data'!$A1450)</f>
        <v>0</v>
      </c>
      <c r="X1450" s="13">
        <f>SUMIFS('Fielding Data'!H:H,'Fielding Data'!$A:$A,'Hitting Data'!$A1450)</f>
        <v>0</v>
      </c>
    </row>
    <row r="1451" spans="1:24" x14ac:dyDescent="0.3">
      <c r="A1451" s="13" t="str">
        <f t="shared" si="22"/>
        <v>drewst012011</v>
      </c>
      <c r="B1451" s="16" t="s">
        <v>640</v>
      </c>
      <c r="C1451" s="16">
        <v>2011</v>
      </c>
      <c r="D1451" s="16">
        <v>86</v>
      </c>
      <c r="E1451" s="16">
        <v>321</v>
      </c>
      <c r="F1451" s="16">
        <v>44</v>
      </c>
      <c r="G1451" s="16">
        <v>81</v>
      </c>
      <c r="H1451" s="16">
        <v>21</v>
      </c>
      <c r="I1451" s="16">
        <v>5</v>
      </c>
      <c r="J1451" s="16">
        <v>5</v>
      </c>
      <c r="K1451" s="16">
        <v>45</v>
      </c>
      <c r="L1451" s="16">
        <v>4</v>
      </c>
      <c r="M1451" s="16">
        <v>4</v>
      </c>
      <c r="N1451" s="16">
        <v>30</v>
      </c>
      <c r="O1451" s="16">
        <v>74</v>
      </c>
      <c r="P1451" s="13" t="str">
        <f>IFERROR(VLOOKUP($A1451,'Fielding Data'!$A:$H,MATCH(P$1,'Fielding Data'!$A$1:$H$1,0),0),"Other")</f>
        <v>SS</v>
      </c>
      <c r="Q1451" s="13">
        <f>IFERROR(VLOOKUP($A1451,'Fielding Data'!$A:$H,MATCH(Q$1,'Fielding Data'!$A$1:$H$1,0),0),"Other")</f>
        <v>119</v>
      </c>
      <c r="R1451" s="13">
        <f>IFERROR(VLOOKUP($A1451,'Fielding Data'!$A:$H,MATCH(R$1,'Fielding Data'!$A$1:$H$1,0),0),"Other")</f>
        <v>219</v>
      </c>
      <c r="S1451" s="13">
        <f>IFERROR(VLOOKUP($A1451,'Fielding Data'!$A:$H,MATCH(S$1,'Fielding Data'!$A$1:$H$1,0),0),"Other")</f>
        <v>7</v>
      </c>
      <c r="T1451" s="13">
        <f>IFERROR(VLOOKUP($A1451,'Fielding Data'!$A:$H,MATCH(T$1,'Fielding Data'!$A$1:$H$1,0),0),"Other")</f>
        <v>48</v>
      </c>
      <c r="U1451" s="13">
        <f>SUMIFS('Fielding Data'!E:E,'Fielding Data'!$A:$A,'Hitting Data'!$A1451)</f>
        <v>119</v>
      </c>
      <c r="V1451" s="13">
        <f>SUMIFS('Fielding Data'!F:F,'Fielding Data'!$A:$A,'Hitting Data'!$A1451)</f>
        <v>219</v>
      </c>
      <c r="W1451" s="13">
        <f>SUMIFS('Fielding Data'!G:G,'Fielding Data'!$A:$A,'Hitting Data'!$A1451)</f>
        <v>7</v>
      </c>
      <c r="X1451" s="13">
        <f>SUMIFS('Fielding Data'!H:H,'Fielding Data'!$A:$A,'Hitting Data'!$A1451)</f>
        <v>48</v>
      </c>
    </row>
    <row r="1452" spans="1:24" x14ac:dyDescent="0.3">
      <c r="A1452" s="13" t="str">
        <f t="shared" si="22"/>
        <v>dudalu012011</v>
      </c>
      <c r="B1452" s="16" t="s">
        <v>1271</v>
      </c>
      <c r="C1452" s="16">
        <v>2011</v>
      </c>
      <c r="D1452" s="16">
        <v>100</v>
      </c>
      <c r="E1452" s="16">
        <v>301</v>
      </c>
      <c r="F1452" s="16">
        <v>38</v>
      </c>
      <c r="G1452" s="16">
        <v>88</v>
      </c>
      <c r="H1452" s="16">
        <v>21</v>
      </c>
      <c r="I1452" s="16">
        <v>3</v>
      </c>
      <c r="J1452" s="16">
        <v>10</v>
      </c>
      <c r="K1452" s="16">
        <v>50</v>
      </c>
      <c r="L1452" s="16">
        <v>1</v>
      </c>
      <c r="M1452" s="16">
        <v>0</v>
      </c>
      <c r="N1452" s="16">
        <v>33</v>
      </c>
      <c r="O1452" s="16">
        <v>57</v>
      </c>
      <c r="P1452" s="13" t="str">
        <f>IFERROR(VLOOKUP($A1452,'Fielding Data'!$A:$H,MATCH(P$1,'Fielding Data'!$A$1:$H$1,0),0),"Other")</f>
        <v>1B</v>
      </c>
      <c r="Q1452" s="13">
        <f>IFERROR(VLOOKUP($A1452,'Fielding Data'!$A:$H,MATCH(Q$1,'Fielding Data'!$A$1:$H$1,0),0),"Other")</f>
        <v>350</v>
      </c>
      <c r="R1452" s="13">
        <f>IFERROR(VLOOKUP($A1452,'Fielding Data'!$A:$H,MATCH(R$1,'Fielding Data'!$A$1:$H$1,0),0),"Other")</f>
        <v>15</v>
      </c>
      <c r="S1452" s="13">
        <f>IFERROR(VLOOKUP($A1452,'Fielding Data'!$A:$H,MATCH(S$1,'Fielding Data'!$A$1:$H$1,0),0),"Other")</f>
        <v>2</v>
      </c>
      <c r="T1452" s="13">
        <f>IFERROR(VLOOKUP($A1452,'Fielding Data'!$A:$H,MATCH(T$1,'Fielding Data'!$A$1:$H$1,0),0),"Other")</f>
        <v>30</v>
      </c>
      <c r="U1452" s="13">
        <f>SUMIFS('Fielding Data'!E:E,'Fielding Data'!$A:$A,'Hitting Data'!$A1452)</f>
        <v>425</v>
      </c>
      <c r="V1452" s="13">
        <f>SUMIFS('Fielding Data'!F:F,'Fielding Data'!$A:$A,'Hitting Data'!$A1452)</f>
        <v>16</v>
      </c>
      <c r="W1452" s="13">
        <f>SUMIFS('Fielding Data'!G:G,'Fielding Data'!$A:$A,'Hitting Data'!$A1452)</f>
        <v>3</v>
      </c>
      <c r="X1452" s="13">
        <f>SUMIFS('Fielding Data'!H:H,'Fielding Data'!$A:$A,'Hitting Data'!$A1452)</f>
        <v>30</v>
      </c>
    </row>
    <row r="1453" spans="1:24" x14ac:dyDescent="0.3">
      <c r="A1453" s="13" t="str">
        <f t="shared" si="22"/>
        <v>duensbr012011</v>
      </c>
      <c r="B1453" s="16" t="s">
        <v>1076</v>
      </c>
      <c r="C1453" s="16">
        <v>2011</v>
      </c>
      <c r="D1453" s="16">
        <v>33</v>
      </c>
      <c r="E1453" s="16">
        <v>4</v>
      </c>
      <c r="F1453" s="16">
        <v>0</v>
      </c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0</v>
      </c>
      <c r="O1453" s="16">
        <v>2</v>
      </c>
      <c r="P1453" s="13" t="str">
        <f>IFERROR(VLOOKUP($A1453,'Fielding Data'!$A:$H,MATCH(P$1,'Fielding Data'!$A$1:$H$1,0),0),"Other")</f>
        <v>P</v>
      </c>
      <c r="Q1453" s="13">
        <f>IFERROR(VLOOKUP($A1453,'Fielding Data'!$A:$H,MATCH(Q$1,'Fielding Data'!$A$1:$H$1,0),0),"Other")</f>
        <v>10</v>
      </c>
      <c r="R1453" s="13">
        <f>IFERROR(VLOOKUP($A1453,'Fielding Data'!$A:$H,MATCH(R$1,'Fielding Data'!$A$1:$H$1,0),0),"Other")</f>
        <v>18</v>
      </c>
      <c r="S1453" s="13">
        <f>IFERROR(VLOOKUP($A1453,'Fielding Data'!$A:$H,MATCH(S$1,'Fielding Data'!$A$1:$H$1,0),0),"Other")</f>
        <v>4</v>
      </c>
      <c r="T1453" s="13">
        <f>IFERROR(VLOOKUP($A1453,'Fielding Data'!$A:$H,MATCH(T$1,'Fielding Data'!$A$1:$H$1,0),0),"Other")</f>
        <v>0</v>
      </c>
      <c r="U1453" s="13">
        <f>SUMIFS('Fielding Data'!E:E,'Fielding Data'!$A:$A,'Hitting Data'!$A1453)</f>
        <v>10</v>
      </c>
      <c r="V1453" s="13">
        <f>SUMIFS('Fielding Data'!F:F,'Fielding Data'!$A:$A,'Hitting Data'!$A1453)</f>
        <v>18</v>
      </c>
      <c r="W1453" s="13">
        <f>SUMIFS('Fielding Data'!G:G,'Fielding Data'!$A:$A,'Hitting Data'!$A1453)</f>
        <v>4</v>
      </c>
      <c r="X1453" s="13">
        <f>SUMIFS('Fielding Data'!H:H,'Fielding Data'!$A:$A,'Hitting Data'!$A1453)</f>
        <v>0</v>
      </c>
    </row>
    <row r="1454" spans="1:24" x14ac:dyDescent="0.3">
      <c r="A1454" s="13" t="str">
        <f t="shared" si="22"/>
        <v>duffyda012011</v>
      </c>
      <c r="B1454" s="16" t="s">
        <v>1489</v>
      </c>
      <c r="C1454" s="16">
        <v>2011</v>
      </c>
      <c r="D1454" s="16">
        <v>20</v>
      </c>
      <c r="E1454" s="16">
        <v>3</v>
      </c>
      <c r="F1454" s="16">
        <v>0</v>
      </c>
      <c r="G1454" s="16">
        <v>0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2</v>
      </c>
      <c r="P1454" s="13" t="str">
        <f>IFERROR(VLOOKUP($A1454,'Fielding Data'!$A:$H,MATCH(P$1,'Fielding Data'!$A$1:$H$1,0),0),"Other")</f>
        <v>P</v>
      </c>
      <c r="Q1454" s="13">
        <f>IFERROR(VLOOKUP($A1454,'Fielding Data'!$A:$H,MATCH(Q$1,'Fielding Data'!$A$1:$H$1,0),0),"Other")</f>
        <v>2</v>
      </c>
      <c r="R1454" s="13">
        <f>IFERROR(VLOOKUP($A1454,'Fielding Data'!$A:$H,MATCH(R$1,'Fielding Data'!$A$1:$H$1,0),0),"Other")</f>
        <v>15</v>
      </c>
      <c r="S1454" s="13">
        <f>IFERROR(VLOOKUP($A1454,'Fielding Data'!$A:$H,MATCH(S$1,'Fielding Data'!$A$1:$H$1,0),0),"Other")</f>
        <v>0</v>
      </c>
      <c r="T1454" s="13">
        <f>IFERROR(VLOOKUP($A1454,'Fielding Data'!$A:$H,MATCH(T$1,'Fielding Data'!$A$1:$H$1,0),0),"Other")</f>
        <v>0</v>
      </c>
      <c r="U1454" s="13">
        <f>SUMIFS('Fielding Data'!E:E,'Fielding Data'!$A:$A,'Hitting Data'!$A1454)</f>
        <v>2</v>
      </c>
      <c r="V1454" s="13">
        <f>SUMIFS('Fielding Data'!F:F,'Fielding Data'!$A:$A,'Hitting Data'!$A1454)</f>
        <v>15</v>
      </c>
      <c r="W1454" s="13">
        <f>SUMIFS('Fielding Data'!G:G,'Fielding Data'!$A:$A,'Hitting Data'!$A1454)</f>
        <v>0</v>
      </c>
      <c r="X1454" s="13">
        <f>SUMIFS('Fielding Data'!H:H,'Fielding Data'!$A:$A,'Hitting Data'!$A1454)</f>
        <v>0</v>
      </c>
    </row>
    <row r="1455" spans="1:24" x14ac:dyDescent="0.3">
      <c r="A1455" s="13" t="str">
        <f t="shared" si="22"/>
        <v>dukeza012011</v>
      </c>
      <c r="B1455" s="16" t="s">
        <v>536</v>
      </c>
      <c r="C1455" s="16">
        <v>2011</v>
      </c>
      <c r="D1455" s="16">
        <v>21</v>
      </c>
      <c r="E1455" s="16">
        <v>20</v>
      </c>
      <c r="F1455" s="16">
        <v>3</v>
      </c>
      <c r="G1455" s="16">
        <v>6</v>
      </c>
      <c r="H1455" s="16">
        <v>0</v>
      </c>
      <c r="I1455" s="16">
        <v>0</v>
      </c>
      <c r="J1455" s="16">
        <v>2</v>
      </c>
      <c r="K1455" s="16">
        <v>6</v>
      </c>
      <c r="L1455" s="16">
        <v>0</v>
      </c>
      <c r="M1455" s="16">
        <v>0</v>
      </c>
      <c r="N1455" s="16">
        <v>1</v>
      </c>
      <c r="O1455" s="16">
        <v>7</v>
      </c>
      <c r="P1455" s="13" t="str">
        <f>IFERROR(VLOOKUP($A1455,'Fielding Data'!$A:$H,MATCH(P$1,'Fielding Data'!$A$1:$H$1,0),0),"Other")</f>
        <v>P</v>
      </c>
      <c r="Q1455" s="13">
        <f>IFERROR(VLOOKUP($A1455,'Fielding Data'!$A:$H,MATCH(Q$1,'Fielding Data'!$A$1:$H$1,0),0),"Other")</f>
        <v>6</v>
      </c>
      <c r="R1455" s="13">
        <f>IFERROR(VLOOKUP($A1455,'Fielding Data'!$A:$H,MATCH(R$1,'Fielding Data'!$A$1:$H$1,0),0),"Other")</f>
        <v>10</v>
      </c>
      <c r="S1455" s="13">
        <f>IFERROR(VLOOKUP($A1455,'Fielding Data'!$A:$H,MATCH(S$1,'Fielding Data'!$A$1:$H$1,0),0),"Other")</f>
        <v>0</v>
      </c>
      <c r="T1455" s="13">
        <f>IFERROR(VLOOKUP($A1455,'Fielding Data'!$A:$H,MATCH(T$1,'Fielding Data'!$A$1:$H$1,0),0),"Other")</f>
        <v>0</v>
      </c>
      <c r="U1455" s="13">
        <f>SUMIFS('Fielding Data'!E:E,'Fielding Data'!$A:$A,'Hitting Data'!$A1455)</f>
        <v>6</v>
      </c>
      <c r="V1455" s="13">
        <f>SUMIFS('Fielding Data'!F:F,'Fielding Data'!$A:$A,'Hitting Data'!$A1455)</f>
        <v>10</v>
      </c>
      <c r="W1455" s="13">
        <f>SUMIFS('Fielding Data'!G:G,'Fielding Data'!$A:$A,'Hitting Data'!$A1455)</f>
        <v>0</v>
      </c>
      <c r="X1455" s="13">
        <f>SUMIFS('Fielding Data'!H:H,'Fielding Data'!$A:$A,'Hitting Data'!$A1455)</f>
        <v>0</v>
      </c>
    </row>
    <row r="1456" spans="1:24" x14ac:dyDescent="0.3">
      <c r="A1456" s="13" t="str">
        <f t="shared" si="22"/>
        <v>dumatph012011</v>
      </c>
      <c r="B1456" s="16" t="s">
        <v>779</v>
      </c>
      <c r="C1456" s="16">
        <v>2011</v>
      </c>
      <c r="D1456" s="16">
        <v>45</v>
      </c>
      <c r="E1456" s="16">
        <v>0</v>
      </c>
      <c r="F1456" s="16">
        <v>0</v>
      </c>
      <c r="G1456" s="16">
        <v>0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13" t="str">
        <f>IFERROR(VLOOKUP($A1456,'Fielding Data'!$A:$H,MATCH(P$1,'Fielding Data'!$A$1:$H$1,0),0),"Other")</f>
        <v>P</v>
      </c>
      <c r="Q1456" s="13">
        <f>IFERROR(VLOOKUP($A1456,'Fielding Data'!$A:$H,MATCH(Q$1,'Fielding Data'!$A$1:$H$1,0),0),"Other")</f>
        <v>2</v>
      </c>
      <c r="R1456" s="13">
        <f>IFERROR(VLOOKUP($A1456,'Fielding Data'!$A:$H,MATCH(R$1,'Fielding Data'!$A$1:$H$1,0),0),"Other")</f>
        <v>7</v>
      </c>
      <c r="S1456" s="13">
        <f>IFERROR(VLOOKUP($A1456,'Fielding Data'!$A:$H,MATCH(S$1,'Fielding Data'!$A$1:$H$1,0),0),"Other")</f>
        <v>0</v>
      </c>
      <c r="T1456" s="13">
        <f>IFERROR(VLOOKUP($A1456,'Fielding Data'!$A:$H,MATCH(T$1,'Fielding Data'!$A$1:$H$1,0),0),"Other")</f>
        <v>0</v>
      </c>
      <c r="U1456" s="13">
        <f>SUMIFS('Fielding Data'!E:E,'Fielding Data'!$A:$A,'Hitting Data'!$A1456)</f>
        <v>2</v>
      </c>
      <c r="V1456" s="13">
        <f>SUMIFS('Fielding Data'!F:F,'Fielding Data'!$A:$A,'Hitting Data'!$A1456)</f>
        <v>7</v>
      </c>
      <c r="W1456" s="13">
        <f>SUMIFS('Fielding Data'!G:G,'Fielding Data'!$A:$A,'Hitting Data'!$A1456)</f>
        <v>0</v>
      </c>
      <c r="X1456" s="13">
        <f>SUMIFS('Fielding Data'!H:H,'Fielding Data'!$A:$A,'Hitting Data'!$A1456)</f>
        <v>0</v>
      </c>
    </row>
    <row r="1457" spans="1:24" x14ac:dyDescent="0.3">
      <c r="A1457" s="13" t="str">
        <f t="shared" si="22"/>
        <v>duncash012011</v>
      </c>
      <c r="B1457" s="16" t="s">
        <v>780</v>
      </c>
      <c r="C1457" s="16">
        <v>2011</v>
      </c>
      <c r="D1457" s="16">
        <v>76</v>
      </c>
      <c r="E1457" s="16">
        <v>223</v>
      </c>
      <c r="F1457" s="16">
        <v>29</v>
      </c>
      <c r="G1457" s="16">
        <v>58</v>
      </c>
      <c r="H1457" s="16">
        <v>17</v>
      </c>
      <c r="I1457" s="16">
        <v>0</v>
      </c>
      <c r="J1457" s="16">
        <v>11</v>
      </c>
      <c r="K1457" s="16">
        <v>47</v>
      </c>
      <c r="L1457" s="16">
        <v>0</v>
      </c>
      <c r="M1457" s="16">
        <v>1</v>
      </c>
      <c r="N1457" s="16">
        <v>19</v>
      </c>
      <c r="O1457" s="16">
        <v>56</v>
      </c>
      <c r="P1457" s="13" t="str">
        <f>IFERROR(VLOOKUP($A1457,'Fielding Data'!$A:$H,MATCH(P$1,'Fielding Data'!$A$1:$H$1,0),0),"Other")</f>
        <v>1B</v>
      </c>
      <c r="Q1457" s="13">
        <f>IFERROR(VLOOKUP($A1457,'Fielding Data'!$A:$H,MATCH(Q$1,'Fielding Data'!$A$1:$H$1,0),0),"Other")</f>
        <v>44</v>
      </c>
      <c r="R1457" s="13">
        <f>IFERROR(VLOOKUP($A1457,'Fielding Data'!$A:$H,MATCH(R$1,'Fielding Data'!$A$1:$H$1,0),0),"Other")</f>
        <v>6</v>
      </c>
      <c r="S1457" s="13">
        <f>IFERROR(VLOOKUP($A1457,'Fielding Data'!$A:$H,MATCH(S$1,'Fielding Data'!$A$1:$H$1,0),0),"Other")</f>
        <v>1</v>
      </c>
      <c r="T1457" s="13">
        <f>IFERROR(VLOOKUP($A1457,'Fielding Data'!$A:$H,MATCH(T$1,'Fielding Data'!$A$1:$H$1,0),0),"Other")</f>
        <v>4</v>
      </c>
      <c r="U1457" s="13">
        <f>SUMIFS('Fielding Data'!E:E,'Fielding Data'!$A:$A,'Hitting Data'!$A1457)</f>
        <v>103</v>
      </c>
      <c r="V1457" s="13">
        <f>SUMIFS('Fielding Data'!F:F,'Fielding Data'!$A:$A,'Hitting Data'!$A1457)</f>
        <v>8</v>
      </c>
      <c r="W1457" s="13">
        <f>SUMIFS('Fielding Data'!G:G,'Fielding Data'!$A:$A,'Hitting Data'!$A1457)</f>
        <v>2</v>
      </c>
      <c r="X1457" s="13">
        <f>SUMIFS('Fielding Data'!H:H,'Fielding Data'!$A:$A,'Hitting Data'!$A1457)</f>
        <v>4</v>
      </c>
    </row>
    <row r="1458" spans="1:24" x14ac:dyDescent="0.3">
      <c r="A1458" s="13" t="str">
        <f t="shared" si="22"/>
        <v>dunnad012011</v>
      </c>
      <c r="B1458" s="16" t="s">
        <v>242</v>
      </c>
      <c r="C1458" s="16">
        <v>2011</v>
      </c>
      <c r="D1458" s="16">
        <v>122</v>
      </c>
      <c r="E1458" s="16">
        <v>415</v>
      </c>
      <c r="F1458" s="16">
        <v>36</v>
      </c>
      <c r="G1458" s="16">
        <v>66</v>
      </c>
      <c r="H1458" s="16">
        <v>16</v>
      </c>
      <c r="I1458" s="16">
        <v>0</v>
      </c>
      <c r="J1458" s="16">
        <v>11</v>
      </c>
      <c r="K1458" s="16">
        <v>42</v>
      </c>
      <c r="L1458" s="16">
        <v>0</v>
      </c>
      <c r="M1458" s="16">
        <v>1</v>
      </c>
      <c r="N1458" s="16">
        <v>75</v>
      </c>
      <c r="O1458" s="16">
        <v>177</v>
      </c>
      <c r="P1458" s="13" t="str">
        <f>IFERROR(VLOOKUP($A1458,'Fielding Data'!$A:$H,MATCH(P$1,'Fielding Data'!$A$1:$H$1,0),0),"Other")</f>
        <v>1B</v>
      </c>
      <c r="Q1458" s="13">
        <f>IFERROR(VLOOKUP($A1458,'Fielding Data'!$A:$H,MATCH(Q$1,'Fielding Data'!$A$1:$H$1,0),0),"Other")</f>
        <v>259</v>
      </c>
      <c r="R1458" s="13">
        <f>IFERROR(VLOOKUP($A1458,'Fielding Data'!$A:$H,MATCH(R$1,'Fielding Data'!$A$1:$H$1,0),0),"Other")</f>
        <v>24</v>
      </c>
      <c r="S1458" s="13">
        <f>IFERROR(VLOOKUP($A1458,'Fielding Data'!$A:$H,MATCH(S$1,'Fielding Data'!$A$1:$H$1,0),0),"Other")</f>
        <v>4</v>
      </c>
      <c r="T1458" s="13">
        <f>IFERROR(VLOOKUP($A1458,'Fielding Data'!$A:$H,MATCH(T$1,'Fielding Data'!$A$1:$H$1,0),0),"Other")</f>
        <v>21</v>
      </c>
      <c r="U1458" s="13">
        <f>SUMIFS('Fielding Data'!E:E,'Fielding Data'!$A:$A,'Hitting Data'!$A1458)</f>
        <v>260</v>
      </c>
      <c r="V1458" s="13">
        <f>SUMIFS('Fielding Data'!F:F,'Fielding Data'!$A:$A,'Hitting Data'!$A1458)</f>
        <v>24</v>
      </c>
      <c r="W1458" s="13">
        <f>SUMIFS('Fielding Data'!G:G,'Fielding Data'!$A:$A,'Hitting Data'!$A1458)</f>
        <v>4</v>
      </c>
      <c r="X1458" s="13">
        <f>SUMIFS('Fielding Data'!H:H,'Fielding Data'!$A:$A,'Hitting Data'!$A1458)</f>
        <v>21</v>
      </c>
    </row>
    <row r="1459" spans="1:24" x14ac:dyDescent="0.3">
      <c r="A1459" s="13" t="str">
        <f t="shared" si="22"/>
        <v>dunnmi012011</v>
      </c>
      <c r="B1459" s="16" t="s">
        <v>1077</v>
      </c>
      <c r="C1459" s="16">
        <v>2011</v>
      </c>
      <c r="D1459" s="16">
        <v>72</v>
      </c>
      <c r="E1459" s="16">
        <v>1</v>
      </c>
      <c r="F1459" s="16">
        <v>0</v>
      </c>
      <c r="G1459" s="16">
        <v>0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13" t="str">
        <f>IFERROR(VLOOKUP($A1459,'Fielding Data'!$A:$H,MATCH(P$1,'Fielding Data'!$A$1:$H$1,0),0),"Other")</f>
        <v>P</v>
      </c>
      <c r="Q1459" s="13">
        <f>IFERROR(VLOOKUP($A1459,'Fielding Data'!$A:$H,MATCH(Q$1,'Fielding Data'!$A$1:$H$1,0),0),"Other")</f>
        <v>3</v>
      </c>
      <c r="R1459" s="13">
        <f>IFERROR(VLOOKUP($A1459,'Fielding Data'!$A:$H,MATCH(R$1,'Fielding Data'!$A$1:$H$1,0),0),"Other")</f>
        <v>7</v>
      </c>
      <c r="S1459" s="13">
        <f>IFERROR(VLOOKUP($A1459,'Fielding Data'!$A:$H,MATCH(S$1,'Fielding Data'!$A$1:$H$1,0),0),"Other")</f>
        <v>1</v>
      </c>
      <c r="T1459" s="13">
        <f>IFERROR(VLOOKUP($A1459,'Fielding Data'!$A:$H,MATCH(T$1,'Fielding Data'!$A$1:$H$1,0),0),"Other")</f>
        <v>0</v>
      </c>
      <c r="U1459" s="13">
        <f>SUMIFS('Fielding Data'!E:E,'Fielding Data'!$A:$A,'Hitting Data'!$A1459)</f>
        <v>3</v>
      </c>
      <c r="V1459" s="13">
        <f>SUMIFS('Fielding Data'!F:F,'Fielding Data'!$A:$A,'Hitting Data'!$A1459)</f>
        <v>7</v>
      </c>
      <c r="W1459" s="13">
        <f>SUMIFS('Fielding Data'!G:G,'Fielding Data'!$A:$A,'Hitting Data'!$A1459)</f>
        <v>1</v>
      </c>
      <c r="X1459" s="13">
        <f>SUMIFS('Fielding Data'!H:H,'Fielding Data'!$A:$A,'Hitting Data'!$A1459)</f>
        <v>0</v>
      </c>
    </row>
    <row r="1460" spans="1:24" x14ac:dyDescent="0.3">
      <c r="A1460" s="13" t="str">
        <f t="shared" si="22"/>
        <v>duranlu012011</v>
      </c>
      <c r="B1460" s="16" t="s">
        <v>1078</v>
      </c>
      <c r="C1460" s="16">
        <v>2011</v>
      </c>
      <c r="D1460" s="16">
        <v>2</v>
      </c>
      <c r="E1460" s="16">
        <v>6</v>
      </c>
      <c r="F1460" s="16">
        <v>0</v>
      </c>
      <c r="G1460" s="16">
        <v>1</v>
      </c>
      <c r="H1460" s="16">
        <v>0</v>
      </c>
      <c r="I1460" s="16">
        <v>0</v>
      </c>
      <c r="J1460" s="16">
        <v>0</v>
      </c>
      <c r="K1460" s="16">
        <v>1</v>
      </c>
      <c r="L1460" s="16">
        <v>0</v>
      </c>
      <c r="M1460" s="16">
        <v>0</v>
      </c>
      <c r="N1460" s="16">
        <v>1</v>
      </c>
      <c r="O1460" s="16">
        <v>1</v>
      </c>
      <c r="P1460" s="13" t="str">
        <f>IFERROR(VLOOKUP($A1460,'Fielding Data'!$A:$H,MATCH(P$1,'Fielding Data'!$A$1:$H$1,0),0),"Other")</f>
        <v>CF</v>
      </c>
      <c r="Q1460" s="13">
        <f>IFERROR(VLOOKUP($A1460,'Fielding Data'!$A:$H,MATCH(Q$1,'Fielding Data'!$A$1:$H$1,0),0),"Other")</f>
        <v>0</v>
      </c>
      <c r="R1460" s="13">
        <f>IFERROR(VLOOKUP($A1460,'Fielding Data'!$A:$H,MATCH(R$1,'Fielding Data'!$A$1:$H$1,0),0),"Other")</f>
        <v>0</v>
      </c>
      <c r="S1460" s="13">
        <f>IFERROR(VLOOKUP($A1460,'Fielding Data'!$A:$H,MATCH(S$1,'Fielding Data'!$A$1:$H$1,0),0),"Other")</f>
        <v>0</v>
      </c>
      <c r="T1460" s="13">
        <f>IFERROR(VLOOKUP($A1460,'Fielding Data'!$A:$H,MATCH(T$1,'Fielding Data'!$A$1:$H$1,0),0),"Other")</f>
        <v>0</v>
      </c>
      <c r="U1460" s="13">
        <f>SUMIFS('Fielding Data'!E:E,'Fielding Data'!$A:$A,'Hitting Data'!$A1460)</f>
        <v>3</v>
      </c>
      <c r="V1460" s="13">
        <f>SUMIFS('Fielding Data'!F:F,'Fielding Data'!$A:$A,'Hitting Data'!$A1460)</f>
        <v>0</v>
      </c>
      <c r="W1460" s="13">
        <f>SUMIFS('Fielding Data'!G:G,'Fielding Data'!$A:$A,'Hitting Data'!$A1460)</f>
        <v>0</v>
      </c>
      <c r="X1460" s="13">
        <f>SUMIFS('Fielding Data'!H:H,'Fielding Data'!$A:$A,'Hitting Data'!$A1460)</f>
        <v>0</v>
      </c>
    </row>
    <row r="1461" spans="1:24" x14ac:dyDescent="0.3">
      <c r="A1461" s="13" t="str">
        <f t="shared" si="22"/>
        <v>durbich012011</v>
      </c>
      <c r="B1461" s="16" t="s">
        <v>93</v>
      </c>
      <c r="C1461" s="16">
        <v>2011</v>
      </c>
      <c r="D1461" s="16">
        <v>56</v>
      </c>
      <c r="E1461" s="16">
        <v>0</v>
      </c>
      <c r="F1461" s="16">
        <v>0</v>
      </c>
      <c r="G1461" s="16">
        <v>0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3" t="str">
        <f>IFERROR(VLOOKUP($A1461,'Fielding Data'!$A:$H,MATCH(P$1,'Fielding Data'!$A$1:$H$1,0),0),"Other")</f>
        <v>P</v>
      </c>
      <c r="Q1461" s="13">
        <f>IFERROR(VLOOKUP($A1461,'Fielding Data'!$A:$H,MATCH(Q$1,'Fielding Data'!$A$1:$H$1,0),0),"Other")</f>
        <v>3</v>
      </c>
      <c r="R1461" s="13">
        <f>IFERROR(VLOOKUP($A1461,'Fielding Data'!$A:$H,MATCH(R$1,'Fielding Data'!$A$1:$H$1,0),0),"Other")</f>
        <v>7</v>
      </c>
      <c r="S1461" s="13">
        <f>IFERROR(VLOOKUP($A1461,'Fielding Data'!$A:$H,MATCH(S$1,'Fielding Data'!$A$1:$H$1,0),0),"Other")</f>
        <v>0</v>
      </c>
      <c r="T1461" s="13">
        <f>IFERROR(VLOOKUP($A1461,'Fielding Data'!$A:$H,MATCH(T$1,'Fielding Data'!$A$1:$H$1,0),0),"Other")</f>
        <v>0</v>
      </c>
      <c r="U1461" s="13">
        <f>SUMIFS('Fielding Data'!E:E,'Fielding Data'!$A:$A,'Hitting Data'!$A1461)</f>
        <v>3</v>
      </c>
      <c r="V1461" s="13">
        <f>SUMIFS('Fielding Data'!F:F,'Fielding Data'!$A:$A,'Hitting Data'!$A1461)</f>
        <v>7</v>
      </c>
      <c r="W1461" s="13">
        <f>SUMIFS('Fielding Data'!G:G,'Fielding Data'!$A:$A,'Hitting Data'!$A1461)</f>
        <v>0</v>
      </c>
      <c r="X1461" s="13">
        <f>SUMIFS('Fielding Data'!H:H,'Fielding Data'!$A:$A,'Hitting Data'!$A1461)</f>
        <v>0</v>
      </c>
    </row>
    <row r="1462" spans="1:24" x14ac:dyDescent="0.3">
      <c r="A1462" s="13" t="str">
        <f t="shared" si="22"/>
        <v>dysonja012011</v>
      </c>
      <c r="B1462" s="16" t="s">
        <v>1272</v>
      </c>
      <c r="C1462" s="16">
        <v>2011</v>
      </c>
      <c r="D1462" s="16">
        <v>26</v>
      </c>
      <c r="E1462" s="16">
        <v>44</v>
      </c>
      <c r="F1462" s="16">
        <v>8</v>
      </c>
      <c r="G1462" s="16">
        <v>9</v>
      </c>
      <c r="H1462" s="16">
        <v>1</v>
      </c>
      <c r="I1462" s="16">
        <v>0</v>
      </c>
      <c r="J1462" s="16">
        <v>0</v>
      </c>
      <c r="K1462" s="16">
        <v>3</v>
      </c>
      <c r="L1462" s="16">
        <v>11</v>
      </c>
      <c r="M1462" s="16">
        <v>1</v>
      </c>
      <c r="N1462" s="16">
        <v>7</v>
      </c>
      <c r="O1462" s="16">
        <v>14</v>
      </c>
      <c r="P1462" s="13" t="str">
        <f>IFERROR(VLOOKUP($A1462,'Fielding Data'!$A:$H,MATCH(P$1,'Fielding Data'!$A$1:$H$1,0),0),"Other")</f>
        <v>CF</v>
      </c>
      <c r="Q1462" s="13">
        <f>IFERROR(VLOOKUP($A1462,'Fielding Data'!$A:$H,MATCH(Q$1,'Fielding Data'!$A$1:$H$1,0),0),"Other")</f>
        <v>0</v>
      </c>
      <c r="R1462" s="13">
        <f>IFERROR(VLOOKUP($A1462,'Fielding Data'!$A:$H,MATCH(R$1,'Fielding Data'!$A$1:$H$1,0),0),"Other")</f>
        <v>0</v>
      </c>
      <c r="S1462" s="13">
        <f>IFERROR(VLOOKUP($A1462,'Fielding Data'!$A:$H,MATCH(S$1,'Fielding Data'!$A$1:$H$1,0),0),"Other")</f>
        <v>0</v>
      </c>
      <c r="T1462" s="13">
        <f>IFERROR(VLOOKUP($A1462,'Fielding Data'!$A:$H,MATCH(T$1,'Fielding Data'!$A$1:$H$1,0),0),"Other")</f>
        <v>0</v>
      </c>
      <c r="U1462" s="13">
        <f>SUMIFS('Fielding Data'!E:E,'Fielding Data'!$A:$A,'Hitting Data'!$A1462)</f>
        <v>31</v>
      </c>
      <c r="V1462" s="13">
        <f>SUMIFS('Fielding Data'!F:F,'Fielding Data'!$A:$A,'Hitting Data'!$A1462)</f>
        <v>0</v>
      </c>
      <c r="W1462" s="13">
        <f>SUMIFS('Fielding Data'!G:G,'Fielding Data'!$A:$A,'Hitting Data'!$A1462)</f>
        <v>0</v>
      </c>
      <c r="X1462" s="13">
        <f>SUMIFS('Fielding Data'!H:H,'Fielding Data'!$A:$A,'Hitting Data'!$A1462)</f>
        <v>0</v>
      </c>
    </row>
    <row r="1463" spans="1:24" x14ac:dyDescent="0.3">
      <c r="A1463" s="13" t="str">
        <f t="shared" si="22"/>
        <v>edlefst012011</v>
      </c>
      <c r="B1463" s="16" t="s">
        <v>1490</v>
      </c>
      <c r="C1463" s="16">
        <v>2011</v>
      </c>
      <c r="D1463" s="16">
        <v>13</v>
      </c>
      <c r="E1463" s="16">
        <v>1</v>
      </c>
      <c r="F1463" s="16">
        <v>0</v>
      </c>
      <c r="G1463" s="16">
        <v>0</v>
      </c>
      <c r="H1463" s="16">
        <v>0</v>
      </c>
      <c r="I1463" s="16">
        <v>0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1</v>
      </c>
      <c r="P1463" s="13" t="str">
        <f>IFERROR(VLOOKUP($A1463,'Fielding Data'!$A:$H,MATCH(P$1,'Fielding Data'!$A$1:$H$1,0),0),"Other")</f>
        <v>P</v>
      </c>
      <c r="Q1463" s="13">
        <f>IFERROR(VLOOKUP($A1463,'Fielding Data'!$A:$H,MATCH(Q$1,'Fielding Data'!$A$1:$H$1,0),0),"Other")</f>
        <v>4</v>
      </c>
      <c r="R1463" s="13">
        <f>IFERROR(VLOOKUP($A1463,'Fielding Data'!$A:$H,MATCH(R$1,'Fielding Data'!$A$1:$H$1,0),0),"Other")</f>
        <v>0</v>
      </c>
      <c r="S1463" s="13">
        <f>IFERROR(VLOOKUP($A1463,'Fielding Data'!$A:$H,MATCH(S$1,'Fielding Data'!$A$1:$H$1,0),0),"Other")</f>
        <v>0</v>
      </c>
      <c r="T1463" s="13">
        <f>IFERROR(VLOOKUP($A1463,'Fielding Data'!$A:$H,MATCH(T$1,'Fielding Data'!$A$1:$H$1,0),0),"Other")</f>
        <v>1</v>
      </c>
      <c r="U1463" s="13">
        <f>SUMIFS('Fielding Data'!E:E,'Fielding Data'!$A:$A,'Hitting Data'!$A1463)</f>
        <v>4</v>
      </c>
      <c r="V1463" s="13">
        <f>SUMIFS('Fielding Data'!F:F,'Fielding Data'!$A:$A,'Hitting Data'!$A1463)</f>
        <v>0</v>
      </c>
      <c r="W1463" s="13">
        <f>SUMIFS('Fielding Data'!G:G,'Fielding Data'!$A:$A,'Hitting Data'!$A1463)</f>
        <v>0</v>
      </c>
      <c r="X1463" s="13">
        <f>SUMIFS('Fielding Data'!H:H,'Fielding Data'!$A:$A,'Hitting Data'!$A1463)</f>
        <v>1</v>
      </c>
    </row>
    <row r="1464" spans="1:24" x14ac:dyDescent="0.3">
      <c r="A1464" s="13" t="str">
        <f t="shared" si="22"/>
        <v>ekstrmi012011</v>
      </c>
      <c r="B1464" s="16" t="s">
        <v>914</v>
      </c>
      <c r="C1464" s="16">
        <v>2011</v>
      </c>
      <c r="D1464" s="16">
        <v>1</v>
      </c>
      <c r="E1464" s="16">
        <v>0</v>
      </c>
      <c r="F1464" s="16">
        <v>0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3" t="str">
        <f>IFERROR(VLOOKUP($A1464,'Fielding Data'!$A:$H,MATCH(P$1,'Fielding Data'!$A$1:$H$1,0),0),"Other")</f>
        <v>P</v>
      </c>
      <c r="Q1464" s="13">
        <f>IFERROR(VLOOKUP($A1464,'Fielding Data'!$A:$H,MATCH(Q$1,'Fielding Data'!$A$1:$H$1,0),0),"Other")</f>
        <v>0</v>
      </c>
      <c r="R1464" s="13">
        <f>IFERROR(VLOOKUP($A1464,'Fielding Data'!$A:$H,MATCH(R$1,'Fielding Data'!$A$1:$H$1,0),0),"Other")</f>
        <v>0</v>
      </c>
      <c r="S1464" s="13">
        <f>IFERROR(VLOOKUP($A1464,'Fielding Data'!$A:$H,MATCH(S$1,'Fielding Data'!$A$1:$H$1,0),0),"Other")</f>
        <v>0</v>
      </c>
      <c r="T1464" s="13">
        <f>IFERROR(VLOOKUP($A1464,'Fielding Data'!$A:$H,MATCH(T$1,'Fielding Data'!$A$1:$H$1,0),0),"Other")</f>
        <v>0</v>
      </c>
      <c r="U1464" s="13">
        <f>SUMIFS('Fielding Data'!E:E,'Fielding Data'!$A:$A,'Hitting Data'!$A1464)</f>
        <v>0</v>
      </c>
      <c r="V1464" s="13">
        <f>SUMIFS('Fielding Data'!F:F,'Fielding Data'!$A:$A,'Hitting Data'!$A1464)</f>
        <v>0</v>
      </c>
      <c r="W1464" s="13">
        <f>SUMIFS('Fielding Data'!G:G,'Fielding Data'!$A:$A,'Hitting Data'!$A1464)</f>
        <v>0</v>
      </c>
      <c r="X1464" s="13">
        <f>SUMIFS('Fielding Data'!H:H,'Fielding Data'!$A:$A,'Hitting Data'!$A1464)</f>
        <v>0</v>
      </c>
    </row>
    <row r="1465" spans="1:24" x14ac:dyDescent="0.3">
      <c r="A1465" s="13" t="str">
        <f t="shared" si="22"/>
        <v>elbersc012011</v>
      </c>
      <c r="B1465" s="16" t="s">
        <v>915</v>
      </c>
      <c r="C1465" s="16">
        <v>2011</v>
      </c>
      <c r="D1465" s="16">
        <v>47</v>
      </c>
      <c r="E1465" s="16">
        <v>0</v>
      </c>
      <c r="F1465" s="16">
        <v>0</v>
      </c>
      <c r="G1465" s="16">
        <v>0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3" t="str">
        <f>IFERROR(VLOOKUP($A1465,'Fielding Data'!$A:$H,MATCH(P$1,'Fielding Data'!$A$1:$H$1,0),0),"Other")</f>
        <v>P</v>
      </c>
      <c r="Q1465" s="13">
        <f>IFERROR(VLOOKUP($A1465,'Fielding Data'!$A:$H,MATCH(Q$1,'Fielding Data'!$A$1:$H$1,0),0),"Other")</f>
        <v>1</v>
      </c>
      <c r="R1465" s="13">
        <f>IFERROR(VLOOKUP($A1465,'Fielding Data'!$A:$H,MATCH(R$1,'Fielding Data'!$A$1:$H$1,0),0),"Other")</f>
        <v>1</v>
      </c>
      <c r="S1465" s="13">
        <f>IFERROR(VLOOKUP($A1465,'Fielding Data'!$A:$H,MATCH(S$1,'Fielding Data'!$A$1:$H$1,0),0),"Other")</f>
        <v>0</v>
      </c>
      <c r="T1465" s="13">
        <f>IFERROR(VLOOKUP($A1465,'Fielding Data'!$A:$H,MATCH(T$1,'Fielding Data'!$A$1:$H$1,0),0),"Other")</f>
        <v>0</v>
      </c>
      <c r="U1465" s="13">
        <f>SUMIFS('Fielding Data'!E:E,'Fielding Data'!$A:$A,'Hitting Data'!$A1465)</f>
        <v>1</v>
      </c>
      <c r="V1465" s="13">
        <f>SUMIFS('Fielding Data'!F:F,'Fielding Data'!$A:$A,'Hitting Data'!$A1465)</f>
        <v>1</v>
      </c>
      <c r="W1465" s="13">
        <f>SUMIFS('Fielding Data'!G:G,'Fielding Data'!$A:$A,'Hitting Data'!$A1465)</f>
        <v>0</v>
      </c>
      <c r="X1465" s="13">
        <f>SUMIFS('Fielding Data'!H:H,'Fielding Data'!$A:$A,'Hitting Data'!$A1465)</f>
        <v>0</v>
      </c>
    </row>
    <row r="1466" spans="1:24" x14ac:dyDescent="0.3">
      <c r="A1466" s="13" t="str">
        <f t="shared" si="22"/>
        <v>ellisaj012011</v>
      </c>
      <c r="B1466" s="16" t="s">
        <v>916</v>
      </c>
      <c r="C1466" s="16">
        <v>2011</v>
      </c>
      <c r="D1466" s="16">
        <v>31</v>
      </c>
      <c r="E1466" s="16">
        <v>85</v>
      </c>
      <c r="F1466" s="16">
        <v>8</v>
      </c>
      <c r="G1466" s="16">
        <v>23</v>
      </c>
      <c r="H1466" s="16">
        <v>1</v>
      </c>
      <c r="I1466" s="16">
        <v>1</v>
      </c>
      <c r="J1466" s="16">
        <v>2</v>
      </c>
      <c r="K1466" s="16">
        <v>11</v>
      </c>
      <c r="L1466" s="16">
        <v>0</v>
      </c>
      <c r="M1466" s="16">
        <v>1</v>
      </c>
      <c r="N1466" s="16">
        <v>14</v>
      </c>
      <c r="O1466" s="16">
        <v>16</v>
      </c>
      <c r="P1466" s="13" t="str">
        <f>IFERROR(VLOOKUP($A1466,'Fielding Data'!$A:$H,MATCH(P$1,'Fielding Data'!$A$1:$H$1,0),0),"Other")</f>
        <v>C</v>
      </c>
      <c r="Q1466" s="13">
        <f>IFERROR(VLOOKUP($A1466,'Fielding Data'!$A:$H,MATCH(Q$1,'Fielding Data'!$A$1:$H$1,0),0),"Other")</f>
        <v>167</v>
      </c>
      <c r="R1466" s="13">
        <f>IFERROR(VLOOKUP($A1466,'Fielding Data'!$A:$H,MATCH(R$1,'Fielding Data'!$A$1:$H$1,0),0),"Other")</f>
        <v>11</v>
      </c>
      <c r="S1466" s="13">
        <f>IFERROR(VLOOKUP($A1466,'Fielding Data'!$A:$H,MATCH(S$1,'Fielding Data'!$A$1:$H$1,0),0),"Other")</f>
        <v>0</v>
      </c>
      <c r="T1466" s="13">
        <f>IFERROR(VLOOKUP($A1466,'Fielding Data'!$A:$H,MATCH(T$1,'Fielding Data'!$A$1:$H$1,0),0),"Other")</f>
        <v>2</v>
      </c>
      <c r="U1466" s="13">
        <f>SUMIFS('Fielding Data'!E:E,'Fielding Data'!$A:$A,'Hitting Data'!$A1466)</f>
        <v>167</v>
      </c>
      <c r="V1466" s="13">
        <f>SUMIFS('Fielding Data'!F:F,'Fielding Data'!$A:$A,'Hitting Data'!$A1466)</f>
        <v>11</v>
      </c>
      <c r="W1466" s="13">
        <f>SUMIFS('Fielding Data'!G:G,'Fielding Data'!$A:$A,'Hitting Data'!$A1466)</f>
        <v>0</v>
      </c>
      <c r="X1466" s="13">
        <f>SUMIFS('Fielding Data'!H:H,'Fielding Data'!$A:$A,'Hitting Data'!$A1466)</f>
        <v>2</v>
      </c>
    </row>
    <row r="1467" spans="1:24" x14ac:dyDescent="0.3">
      <c r="A1467" s="13" t="str">
        <f t="shared" si="22"/>
        <v>ellsbja012011</v>
      </c>
      <c r="B1467" s="16" t="s">
        <v>781</v>
      </c>
      <c r="C1467" s="16">
        <v>2011</v>
      </c>
      <c r="D1467" s="16">
        <v>158</v>
      </c>
      <c r="E1467" s="16">
        <v>660</v>
      </c>
      <c r="F1467" s="16">
        <v>119</v>
      </c>
      <c r="G1467" s="16">
        <v>212</v>
      </c>
      <c r="H1467" s="16">
        <v>46</v>
      </c>
      <c r="I1467" s="16">
        <v>5</v>
      </c>
      <c r="J1467" s="16">
        <v>32</v>
      </c>
      <c r="K1467" s="16">
        <v>105</v>
      </c>
      <c r="L1467" s="16">
        <v>39</v>
      </c>
      <c r="M1467" s="16">
        <v>15</v>
      </c>
      <c r="N1467" s="16">
        <v>52</v>
      </c>
      <c r="O1467" s="16">
        <v>98</v>
      </c>
      <c r="P1467" s="13" t="str">
        <f>IFERROR(VLOOKUP($A1467,'Fielding Data'!$A:$H,MATCH(P$1,'Fielding Data'!$A$1:$H$1,0),0),"Other")</f>
        <v>CF</v>
      </c>
      <c r="Q1467" s="13">
        <f>IFERROR(VLOOKUP($A1467,'Fielding Data'!$A:$H,MATCH(Q$1,'Fielding Data'!$A$1:$H$1,0),0),"Other")</f>
        <v>0</v>
      </c>
      <c r="R1467" s="13">
        <f>IFERROR(VLOOKUP($A1467,'Fielding Data'!$A:$H,MATCH(R$1,'Fielding Data'!$A$1:$H$1,0),0),"Other")</f>
        <v>0</v>
      </c>
      <c r="S1467" s="13">
        <f>IFERROR(VLOOKUP($A1467,'Fielding Data'!$A:$H,MATCH(S$1,'Fielding Data'!$A$1:$H$1,0),0),"Other")</f>
        <v>0</v>
      </c>
      <c r="T1467" s="13">
        <f>IFERROR(VLOOKUP($A1467,'Fielding Data'!$A:$H,MATCH(T$1,'Fielding Data'!$A$1:$H$1,0),0),"Other")</f>
        <v>0</v>
      </c>
      <c r="U1467" s="13">
        <f>SUMIFS('Fielding Data'!E:E,'Fielding Data'!$A:$A,'Hitting Data'!$A1467)</f>
        <v>388</v>
      </c>
      <c r="V1467" s="13">
        <f>SUMIFS('Fielding Data'!F:F,'Fielding Data'!$A:$A,'Hitting Data'!$A1467)</f>
        <v>6</v>
      </c>
      <c r="W1467" s="13">
        <f>SUMIFS('Fielding Data'!G:G,'Fielding Data'!$A:$A,'Hitting Data'!$A1467)</f>
        <v>0</v>
      </c>
      <c r="X1467" s="13">
        <f>SUMIFS('Fielding Data'!H:H,'Fielding Data'!$A:$A,'Hitting Data'!$A1467)</f>
        <v>3</v>
      </c>
    </row>
    <row r="1468" spans="1:24" x14ac:dyDescent="0.3">
      <c r="A1468" s="13" t="str">
        <f t="shared" si="22"/>
        <v>elyjo012011</v>
      </c>
      <c r="B1468" s="16" t="s">
        <v>1273</v>
      </c>
      <c r="C1468" s="16">
        <v>2011</v>
      </c>
      <c r="D1468" s="16">
        <v>5</v>
      </c>
      <c r="E1468" s="16">
        <v>3</v>
      </c>
      <c r="F1468" s="16">
        <v>0</v>
      </c>
      <c r="G1468" s="16">
        <v>0</v>
      </c>
      <c r="H1468" s="16">
        <v>0</v>
      </c>
      <c r="I1468" s="16">
        <v>0</v>
      </c>
      <c r="J1468" s="16">
        <v>0</v>
      </c>
      <c r="K1468" s="16">
        <v>0</v>
      </c>
      <c r="L1468" s="16">
        <v>0</v>
      </c>
      <c r="M1468" s="16">
        <v>1</v>
      </c>
      <c r="N1468" s="16">
        <v>1</v>
      </c>
      <c r="O1468" s="16">
        <v>2</v>
      </c>
      <c r="P1468" s="13" t="str">
        <f>IFERROR(VLOOKUP($A1468,'Fielding Data'!$A:$H,MATCH(P$1,'Fielding Data'!$A$1:$H$1,0),0),"Other")</f>
        <v>P</v>
      </c>
      <c r="Q1468" s="13">
        <f>IFERROR(VLOOKUP($A1468,'Fielding Data'!$A:$H,MATCH(Q$1,'Fielding Data'!$A$1:$H$1,0),0),"Other")</f>
        <v>0</v>
      </c>
      <c r="R1468" s="13">
        <f>IFERROR(VLOOKUP($A1468,'Fielding Data'!$A:$H,MATCH(R$1,'Fielding Data'!$A$1:$H$1,0),0),"Other")</f>
        <v>1</v>
      </c>
      <c r="S1468" s="13">
        <f>IFERROR(VLOOKUP($A1468,'Fielding Data'!$A:$H,MATCH(S$1,'Fielding Data'!$A$1:$H$1,0),0),"Other")</f>
        <v>1</v>
      </c>
      <c r="T1468" s="13">
        <f>IFERROR(VLOOKUP($A1468,'Fielding Data'!$A:$H,MATCH(T$1,'Fielding Data'!$A$1:$H$1,0),0),"Other")</f>
        <v>0</v>
      </c>
      <c r="U1468" s="13">
        <f>SUMIFS('Fielding Data'!E:E,'Fielding Data'!$A:$A,'Hitting Data'!$A1468)</f>
        <v>0</v>
      </c>
      <c r="V1468" s="13">
        <f>SUMIFS('Fielding Data'!F:F,'Fielding Data'!$A:$A,'Hitting Data'!$A1468)</f>
        <v>1</v>
      </c>
      <c r="W1468" s="13">
        <f>SUMIFS('Fielding Data'!G:G,'Fielding Data'!$A:$A,'Hitting Data'!$A1468)</f>
        <v>1</v>
      </c>
      <c r="X1468" s="13">
        <f>SUMIFS('Fielding Data'!H:H,'Fielding Data'!$A:$A,'Hitting Data'!$A1468)</f>
        <v>0</v>
      </c>
    </row>
    <row r="1469" spans="1:24" x14ac:dyDescent="0.3">
      <c r="A1469" s="13" t="str">
        <f t="shared" si="22"/>
        <v>emausbr012011</v>
      </c>
      <c r="B1469" s="16" t="s">
        <v>1491</v>
      </c>
      <c r="C1469" s="16">
        <v>2011</v>
      </c>
      <c r="D1469" s="16">
        <v>14</v>
      </c>
      <c r="E1469" s="16">
        <v>37</v>
      </c>
      <c r="F1469" s="16">
        <v>2</v>
      </c>
      <c r="G1469" s="16">
        <v>6</v>
      </c>
      <c r="H1469" s="16">
        <v>0</v>
      </c>
      <c r="I1469" s="16">
        <v>0</v>
      </c>
      <c r="J1469" s="16">
        <v>0</v>
      </c>
      <c r="K1469" s="16">
        <v>1</v>
      </c>
      <c r="L1469" s="16">
        <v>0</v>
      </c>
      <c r="M1469" s="16">
        <v>0</v>
      </c>
      <c r="N1469" s="16">
        <v>4</v>
      </c>
      <c r="O1469" s="16">
        <v>9</v>
      </c>
      <c r="P1469" s="13" t="str">
        <f>IFERROR(VLOOKUP($A1469,'Fielding Data'!$A:$H,MATCH(P$1,'Fielding Data'!$A$1:$H$1,0),0),"Other")</f>
        <v>2B</v>
      </c>
      <c r="Q1469" s="13">
        <f>IFERROR(VLOOKUP($A1469,'Fielding Data'!$A:$H,MATCH(Q$1,'Fielding Data'!$A$1:$H$1,0),0),"Other")</f>
        <v>16</v>
      </c>
      <c r="R1469" s="13">
        <f>IFERROR(VLOOKUP($A1469,'Fielding Data'!$A:$H,MATCH(R$1,'Fielding Data'!$A$1:$H$1,0),0),"Other")</f>
        <v>37</v>
      </c>
      <c r="S1469" s="13">
        <f>IFERROR(VLOOKUP($A1469,'Fielding Data'!$A:$H,MATCH(S$1,'Fielding Data'!$A$1:$H$1,0),0),"Other")</f>
        <v>0</v>
      </c>
      <c r="T1469" s="13">
        <f>IFERROR(VLOOKUP($A1469,'Fielding Data'!$A:$H,MATCH(T$1,'Fielding Data'!$A$1:$H$1,0),0),"Other")</f>
        <v>5</v>
      </c>
      <c r="U1469" s="13">
        <f>SUMIFS('Fielding Data'!E:E,'Fielding Data'!$A:$A,'Hitting Data'!$A1469)</f>
        <v>16</v>
      </c>
      <c r="V1469" s="13">
        <f>SUMIFS('Fielding Data'!F:F,'Fielding Data'!$A:$A,'Hitting Data'!$A1469)</f>
        <v>37</v>
      </c>
      <c r="W1469" s="13">
        <f>SUMIFS('Fielding Data'!G:G,'Fielding Data'!$A:$A,'Hitting Data'!$A1469)</f>
        <v>0</v>
      </c>
      <c r="X1469" s="13">
        <f>SUMIFS('Fielding Data'!H:H,'Fielding Data'!$A:$A,'Hitting Data'!$A1469)</f>
        <v>5</v>
      </c>
    </row>
    <row r="1470" spans="1:24" x14ac:dyDescent="0.3">
      <c r="A1470" s="13" t="str">
        <f t="shared" si="22"/>
        <v>encared012011</v>
      </c>
      <c r="B1470" s="16" t="s">
        <v>538</v>
      </c>
      <c r="C1470" s="16">
        <v>2011</v>
      </c>
      <c r="D1470" s="16">
        <v>134</v>
      </c>
      <c r="E1470" s="16">
        <v>481</v>
      </c>
      <c r="F1470" s="16">
        <v>70</v>
      </c>
      <c r="G1470" s="16">
        <v>131</v>
      </c>
      <c r="H1470" s="16">
        <v>36</v>
      </c>
      <c r="I1470" s="16">
        <v>0</v>
      </c>
      <c r="J1470" s="16">
        <v>17</v>
      </c>
      <c r="K1470" s="16">
        <v>55</v>
      </c>
      <c r="L1470" s="16">
        <v>8</v>
      </c>
      <c r="M1470" s="16">
        <v>2</v>
      </c>
      <c r="N1470" s="16">
        <v>43</v>
      </c>
      <c r="O1470" s="16">
        <v>77</v>
      </c>
      <c r="P1470" s="13" t="str">
        <f>IFERROR(VLOOKUP($A1470,'Fielding Data'!$A:$H,MATCH(P$1,'Fielding Data'!$A$1:$H$1,0),0),"Other")</f>
        <v>1B</v>
      </c>
      <c r="Q1470" s="13">
        <f>IFERROR(VLOOKUP($A1470,'Fielding Data'!$A:$H,MATCH(Q$1,'Fielding Data'!$A$1:$H$1,0),0),"Other")</f>
        <v>192</v>
      </c>
      <c r="R1470" s="13">
        <f>IFERROR(VLOOKUP($A1470,'Fielding Data'!$A:$H,MATCH(R$1,'Fielding Data'!$A$1:$H$1,0),0),"Other")</f>
        <v>9</v>
      </c>
      <c r="S1470" s="13">
        <f>IFERROR(VLOOKUP($A1470,'Fielding Data'!$A:$H,MATCH(S$1,'Fielding Data'!$A$1:$H$1,0),0),"Other")</f>
        <v>4</v>
      </c>
      <c r="T1470" s="13">
        <f>IFERROR(VLOOKUP($A1470,'Fielding Data'!$A:$H,MATCH(T$1,'Fielding Data'!$A$1:$H$1,0),0),"Other")</f>
        <v>16</v>
      </c>
      <c r="U1470" s="13">
        <f>SUMIFS('Fielding Data'!E:E,'Fielding Data'!$A:$A,'Hitting Data'!$A1470)</f>
        <v>215</v>
      </c>
      <c r="V1470" s="13">
        <f>SUMIFS('Fielding Data'!F:F,'Fielding Data'!$A:$A,'Hitting Data'!$A1470)</f>
        <v>52</v>
      </c>
      <c r="W1470" s="13">
        <f>SUMIFS('Fielding Data'!G:G,'Fielding Data'!$A:$A,'Hitting Data'!$A1470)</f>
        <v>12</v>
      </c>
      <c r="X1470" s="13">
        <f>SUMIFS('Fielding Data'!H:H,'Fielding Data'!$A:$A,'Hitting Data'!$A1470)</f>
        <v>18</v>
      </c>
    </row>
    <row r="1471" spans="1:24" x14ac:dyDescent="0.3">
      <c r="A1471" s="13" t="str">
        <f t="shared" si="22"/>
        <v>enrigba012011</v>
      </c>
      <c r="B1471" s="16" t="s">
        <v>1275</v>
      </c>
      <c r="C1471" s="16">
        <v>2011</v>
      </c>
      <c r="D1471" s="16">
        <v>8</v>
      </c>
      <c r="E1471" s="16">
        <v>12</v>
      </c>
      <c r="F1471" s="16">
        <v>1</v>
      </c>
      <c r="G1471" s="16">
        <v>2</v>
      </c>
      <c r="H1471" s="16">
        <v>0</v>
      </c>
      <c r="I1471" s="16">
        <v>0</v>
      </c>
      <c r="J1471" s="16">
        <v>1</v>
      </c>
      <c r="K1471" s="16">
        <v>2</v>
      </c>
      <c r="L1471" s="16">
        <v>0</v>
      </c>
      <c r="M1471" s="16">
        <v>0</v>
      </c>
      <c r="N1471" s="16">
        <v>2</v>
      </c>
      <c r="O1471" s="16">
        <v>2</v>
      </c>
      <c r="P1471" s="13" t="str">
        <f>IFERROR(VLOOKUP($A1471,'Fielding Data'!$A:$H,MATCH(P$1,'Fielding Data'!$A$1:$H$1,0),0),"Other")</f>
        <v>P</v>
      </c>
      <c r="Q1471" s="13">
        <f>IFERROR(VLOOKUP($A1471,'Fielding Data'!$A:$H,MATCH(Q$1,'Fielding Data'!$A$1:$H$1,0),0),"Other")</f>
        <v>1</v>
      </c>
      <c r="R1471" s="13">
        <f>IFERROR(VLOOKUP($A1471,'Fielding Data'!$A:$H,MATCH(R$1,'Fielding Data'!$A$1:$H$1,0),0),"Other")</f>
        <v>6</v>
      </c>
      <c r="S1471" s="13">
        <f>IFERROR(VLOOKUP($A1471,'Fielding Data'!$A:$H,MATCH(S$1,'Fielding Data'!$A$1:$H$1,0),0),"Other")</f>
        <v>0</v>
      </c>
      <c r="T1471" s="13">
        <f>IFERROR(VLOOKUP($A1471,'Fielding Data'!$A:$H,MATCH(T$1,'Fielding Data'!$A$1:$H$1,0),0),"Other")</f>
        <v>0</v>
      </c>
      <c r="U1471" s="13">
        <f>SUMIFS('Fielding Data'!E:E,'Fielding Data'!$A:$A,'Hitting Data'!$A1471)</f>
        <v>1</v>
      </c>
      <c r="V1471" s="13">
        <f>SUMIFS('Fielding Data'!F:F,'Fielding Data'!$A:$A,'Hitting Data'!$A1471)</f>
        <v>6</v>
      </c>
      <c r="W1471" s="13">
        <f>SUMIFS('Fielding Data'!G:G,'Fielding Data'!$A:$A,'Hitting Data'!$A1471)</f>
        <v>0</v>
      </c>
      <c r="X1471" s="13">
        <f>SUMIFS('Fielding Data'!H:H,'Fielding Data'!$A:$A,'Hitting Data'!$A1471)</f>
        <v>0</v>
      </c>
    </row>
    <row r="1472" spans="1:24" x14ac:dyDescent="0.3">
      <c r="A1472" s="13" t="str">
        <f t="shared" si="22"/>
        <v>eovalna012011</v>
      </c>
      <c r="B1472" s="16" t="s">
        <v>1492</v>
      </c>
      <c r="C1472" s="16">
        <v>2011</v>
      </c>
      <c r="D1472" s="16">
        <v>10</v>
      </c>
      <c r="E1472" s="16">
        <v>11</v>
      </c>
      <c r="F1472" s="16">
        <v>1</v>
      </c>
      <c r="G1472" s="16">
        <v>1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1</v>
      </c>
      <c r="O1472" s="16">
        <v>9</v>
      </c>
      <c r="P1472" s="13" t="str">
        <f>IFERROR(VLOOKUP($A1472,'Fielding Data'!$A:$H,MATCH(P$1,'Fielding Data'!$A$1:$H$1,0),0),"Other")</f>
        <v>P</v>
      </c>
      <c r="Q1472" s="13">
        <f>IFERROR(VLOOKUP($A1472,'Fielding Data'!$A:$H,MATCH(Q$1,'Fielding Data'!$A$1:$H$1,0),0),"Other")</f>
        <v>1</v>
      </c>
      <c r="R1472" s="13">
        <f>IFERROR(VLOOKUP($A1472,'Fielding Data'!$A:$H,MATCH(R$1,'Fielding Data'!$A$1:$H$1,0),0),"Other")</f>
        <v>7</v>
      </c>
      <c r="S1472" s="13">
        <f>IFERROR(VLOOKUP($A1472,'Fielding Data'!$A:$H,MATCH(S$1,'Fielding Data'!$A$1:$H$1,0),0),"Other")</f>
        <v>0</v>
      </c>
      <c r="T1472" s="13">
        <f>IFERROR(VLOOKUP($A1472,'Fielding Data'!$A:$H,MATCH(T$1,'Fielding Data'!$A$1:$H$1,0),0),"Other")</f>
        <v>0</v>
      </c>
      <c r="U1472" s="13">
        <f>SUMIFS('Fielding Data'!E:E,'Fielding Data'!$A:$A,'Hitting Data'!$A1472)</f>
        <v>1</v>
      </c>
      <c r="V1472" s="13">
        <f>SUMIFS('Fielding Data'!F:F,'Fielding Data'!$A:$A,'Hitting Data'!$A1472)</f>
        <v>7</v>
      </c>
      <c r="W1472" s="13">
        <f>SUMIFS('Fielding Data'!G:G,'Fielding Data'!$A:$A,'Hitting Data'!$A1472)</f>
        <v>0</v>
      </c>
      <c r="X1472" s="13">
        <f>SUMIFS('Fielding Data'!H:H,'Fielding Data'!$A:$A,'Hitting Data'!$A1472)</f>
        <v>0</v>
      </c>
    </row>
    <row r="1473" spans="1:24" x14ac:dyDescent="0.3">
      <c r="A1473" s="13" t="str">
        <f t="shared" si="22"/>
        <v>eppleco012011</v>
      </c>
      <c r="B1473" s="16" t="s">
        <v>1493</v>
      </c>
      <c r="C1473" s="16">
        <v>2011</v>
      </c>
      <c r="D1473" s="16">
        <v>10</v>
      </c>
      <c r="E1473" s="16">
        <v>0</v>
      </c>
      <c r="F1473" s="16">
        <v>0</v>
      </c>
      <c r="G1473" s="16">
        <v>0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0</v>
      </c>
      <c r="O1473" s="16">
        <v>0</v>
      </c>
      <c r="P1473" s="13" t="str">
        <f>IFERROR(VLOOKUP($A1473,'Fielding Data'!$A:$H,MATCH(P$1,'Fielding Data'!$A$1:$H$1,0),0),"Other")</f>
        <v>P</v>
      </c>
      <c r="Q1473" s="13">
        <f>IFERROR(VLOOKUP($A1473,'Fielding Data'!$A:$H,MATCH(Q$1,'Fielding Data'!$A$1:$H$1,0),0),"Other")</f>
        <v>0</v>
      </c>
      <c r="R1473" s="13">
        <f>IFERROR(VLOOKUP($A1473,'Fielding Data'!$A:$H,MATCH(R$1,'Fielding Data'!$A$1:$H$1,0),0),"Other")</f>
        <v>5</v>
      </c>
      <c r="S1473" s="13">
        <f>IFERROR(VLOOKUP($A1473,'Fielding Data'!$A:$H,MATCH(S$1,'Fielding Data'!$A$1:$H$1,0),0),"Other")</f>
        <v>0</v>
      </c>
      <c r="T1473" s="13">
        <f>IFERROR(VLOOKUP($A1473,'Fielding Data'!$A:$H,MATCH(T$1,'Fielding Data'!$A$1:$H$1,0),0),"Other")</f>
        <v>0</v>
      </c>
      <c r="U1473" s="13">
        <f>SUMIFS('Fielding Data'!E:E,'Fielding Data'!$A:$A,'Hitting Data'!$A1473)</f>
        <v>0</v>
      </c>
      <c r="V1473" s="13">
        <f>SUMIFS('Fielding Data'!F:F,'Fielding Data'!$A:$A,'Hitting Data'!$A1473)</f>
        <v>5</v>
      </c>
      <c r="W1473" s="13">
        <f>SUMIFS('Fielding Data'!G:G,'Fielding Data'!$A:$A,'Hitting Data'!$A1473)</f>
        <v>0</v>
      </c>
      <c r="X1473" s="13">
        <f>SUMIFS('Fielding Data'!H:H,'Fielding Data'!$A:$A,'Hitting Data'!$A1473)</f>
        <v>0</v>
      </c>
    </row>
    <row r="1474" spans="1:24" x14ac:dyDescent="0.3">
      <c r="A1474" s="13" t="str">
        <f t="shared" si="22"/>
        <v>escaled012011</v>
      </c>
      <c r="B1474" s="16" t="s">
        <v>1276</v>
      </c>
      <c r="C1474" s="16">
        <v>2011</v>
      </c>
      <c r="D1474" s="16">
        <v>14</v>
      </c>
      <c r="E1474" s="16">
        <v>3</v>
      </c>
      <c r="F1474" s="16">
        <v>0</v>
      </c>
      <c r="G1474" s="16">
        <v>0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v>3</v>
      </c>
      <c r="P1474" s="13" t="str">
        <f>IFERROR(VLOOKUP($A1474,'Fielding Data'!$A:$H,MATCH(P$1,'Fielding Data'!$A$1:$H$1,0),0),"Other")</f>
        <v>P</v>
      </c>
      <c r="Q1474" s="13">
        <f>IFERROR(VLOOKUP($A1474,'Fielding Data'!$A:$H,MATCH(Q$1,'Fielding Data'!$A$1:$H$1,0),0),"Other")</f>
        <v>2</v>
      </c>
      <c r="R1474" s="13">
        <f>IFERROR(VLOOKUP($A1474,'Fielding Data'!$A:$H,MATCH(R$1,'Fielding Data'!$A$1:$H$1,0),0),"Other")</f>
        <v>4</v>
      </c>
      <c r="S1474" s="13">
        <f>IFERROR(VLOOKUP($A1474,'Fielding Data'!$A:$H,MATCH(S$1,'Fielding Data'!$A$1:$H$1,0),0),"Other")</f>
        <v>0</v>
      </c>
      <c r="T1474" s="13">
        <f>IFERROR(VLOOKUP($A1474,'Fielding Data'!$A:$H,MATCH(T$1,'Fielding Data'!$A$1:$H$1,0),0),"Other")</f>
        <v>1</v>
      </c>
      <c r="U1474" s="13">
        <f>SUMIFS('Fielding Data'!E:E,'Fielding Data'!$A:$A,'Hitting Data'!$A1474)</f>
        <v>2</v>
      </c>
      <c r="V1474" s="13">
        <f>SUMIFS('Fielding Data'!F:F,'Fielding Data'!$A:$A,'Hitting Data'!$A1474)</f>
        <v>4</v>
      </c>
      <c r="W1474" s="13">
        <f>SUMIFS('Fielding Data'!G:G,'Fielding Data'!$A:$A,'Hitting Data'!$A1474)</f>
        <v>0</v>
      </c>
      <c r="X1474" s="13">
        <f>SUMIFS('Fielding Data'!H:H,'Fielding Data'!$A:$A,'Hitting Data'!$A1474)</f>
        <v>1</v>
      </c>
    </row>
    <row r="1475" spans="1:24" x14ac:dyDescent="0.3">
      <c r="A1475" s="13" t="str">
        <f t="shared" ref="A1475:A1538" si="23">(B1475&amp;C1475)</f>
        <v>escalse012011</v>
      </c>
      <c r="B1475" s="16" t="s">
        <v>1080</v>
      </c>
      <c r="C1475" s="16">
        <v>2011</v>
      </c>
      <c r="D1475" s="16">
        <v>49</v>
      </c>
      <c r="E1475" s="16">
        <v>0</v>
      </c>
      <c r="F1475" s="16">
        <v>0</v>
      </c>
      <c r="G1475" s="16">
        <v>0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3" t="str">
        <f>IFERROR(VLOOKUP($A1475,'Fielding Data'!$A:$H,MATCH(P$1,'Fielding Data'!$A$1:$H$1,0),0),"Other")</f>
        <v>P</v>
      </c>
      <c r="Q1475" s="13">
        <f>IFERROR(VLOOKUP($A1475,'Fielding Data'!$A:$H,MATCH(Q$1,'Fielding Data'!$A$1:$H$1,0),0),"Other")</f>
        <v>4</v>
      </c>
      <c r="R1475" s="13">
        <f>IFERROR(VLOOKUP($A1475,'Fielding Data'!$A:$H,MATCH(R$1,'Fielding Data'!$A$1:$H$1,0),0),"Other")</f>
        <v>4</v>
      </c>
      <c r="S1475" s="13">
        <f>IFERROR(VLOOKUP($A1475,'Fielding Data'!$A:$H,MATCH(S$1,'Fielding Data'!$A$1:$H$1,0),0),"Other")</f>
        <v>1</v>
      </c>
      <c r="T1475" s="13">
        <f>IFERROR(VLOOKUP($A1475,'Fielding Data'!$A:$H,MATCH(T$1,'Fielding Data'!$A$1:$H$1,0),0),"Other")</f>
        <v>1</v>
      </c>
      <c r="U1475" s="13">
        <f>SUMIFS('Fielding Data'!E:E,'Fielding Data'!$A:$A,'Hitting Data'!$A1475)</f>
        <v>4</v>
      </c>
      <c r="V1475" s="13">
        <f>SUMIFS('Fielding Data'!F:F,'Fielding Data'!$A:$A,'Hitting Data'!$A1475)</f>
        <v>4</v>
      </c>
      <c r="W1475" s="13">
        <f>SUMIFS('Fielding Data'!G:G,'Fielding Data'!$A:$A,'Hitting Data'!$A1475)</f>
        <v>1</v>
      </c>
      <c r="X1475" s="13">
        <f>SUMIFS('Fielding Data'!H:H,'Fielding Data'!$A:$A,'Hitting Data'!$A1475)</f>
        <v>1</v>
      </c>
    </row>
    <row r="1476" spans="1:24" x14ac:dyDescent="0.3">
      <c r="A1476" s="13" t="str">
        <f t="shared" si="23"/>
        <v>escobal022011</v>
      </c>
      <c r="B1476" s="16" t="s">
        <v>917</v>
      </c>
      <c r="C1476" s="16">
        <v>2011</v>
      </c>
      <c r="D1476" s="16">
        <v>158</v>
      </c>
      <c r="E1476" s="16">
        <v>548</v>
      </c>
      <c r="F1476" s="16">
        <v>69</v>
      </c>
      <c r="G1476" s="16">
        <v>139</v>
      </c>
      <c r="H1476" s="16">
        <v>21</v>
      </c>
      <c r="I1476" s="16">
        <v>8</v>
      </c>
      <c r="J1476" s="16">
        <v>4</v>
      </c>
      <c r="K1476" s="16">
        <v>46</v>
      </c>
      <c r="L1476" s="16">
        <v>26</v>
      </c>
      <c r="M1476" s="16">
        <v>9</v>
      </c>
      <c r="N1476" s="16">
        <v>25</v>
      </c>
      <c r="O1476" s="16">
        <v>73</v>
      </c>
      <c r="P1476" s="13" t="str">
        <f>IFERROR(VLOOKUP($A1476,'Fielding Data'!$A:$H,MATCH(P$1,'Fielding Data'!$A$1:$H$1,0),0),"Other")</f>
        <v>SS</v>
      </c>
      <c r="Q1476" s="13">
        <f>IFERROR(VLOOKUP($A1476,'Fielding Data'!$A:$H,MATCH(Q$1,'Fielding Data'!$A$1:$H$1,0),0),"Other")</f>
        <v>271</v>
      </c>
      <c r="R1476" s="13">
        <f>IFERROR(VLOOKUP($A1476,'Fielding Data'!$A:$H,MATCH(R$1,'Fielding Data'!$A$1:$H$1,0),0),"Other")</f>
        <v>459</v>
      </c>
      <c r="S1476" s="13">
        <f>IFERROR(VLOOKUP($A1476,'Fielding Data'!$A:$H,MATCH(S$1,'Fielding Data'!$A$1:$H$1,0),0),"Other")</f>
        <v>15</v>
      </c>
      <c r="T1476" s="13">
        <f>IFERROR(VLOOKUP($A1476,'Fielding Data'!$A:$H,MATCH(T$1,'Fielding Data'!$A$1:$H$1,0),0),"Other")</f>
        <v>98</v>
      </c>
      <c r="U1476" s="13">
        <f>SUMIFS('Fielding Data'!E:E,'Fielding Data'!$A:$A,'Hitting Data'!$A1476)</f>
        <v>271</v>
      </c>
      <c r="V1476" s="13">
        <f>SUMIFS('Fielding Data'!F:F,'Fielding Data'!$A:$A,'Hitting Data'!$A1476)</f>
        <v>459</v>
      </c>
      <c r="W1476" s="13">
        <f>SUMIFS('Fielding Data'!G:G,'Fielding Data'!$A:$A,'Hitting Data'!$A1476)</f>
        <v>15</v>
      </c>
      <c r="X1476" s="13">
        <f>SUMIFS('Fielding Data'!H:H,'Fielding Data'!$A:$A,'Hitting Data'!$A1476)</f>
        <v>98</v>
      </c>
    </row>
    <row r="1477" spans="1:24" x14ac:dyDescent="0.3">
      <c r="A1477" s="13" t="str">
        <f t="shared" si="23"/>
        <v>escobed012011</v>
      </c>
      <c r="B1477" s="16" t="s">
        <v>1494</v>
      </c>
      <c r="C1477" s="16">
        <v>2011</v>
      </c>
      <c r="D1477" s="16">
        <v>9</v>
      </c>
      <c r="E1477" s="16">
        <v>7</v>
      </c>
      <c r="F1477" s="16">
        <v>0</v>
      </c>
      <c r="G1477" s="16">
        <v>2</v>
      </c>
      <c r="H1477" s="16">
        <v>0</v>
      </c>
      <c r="I1477" s="16">
        <v>0</v>
      </c>
      <c r="J1477" s="16">
        <v>0</v>
      </c>
      <c r="K1477" s="16">
        <v>0</v>
      </c>
      <c r="L1477" s="16">
        <v>0</v>
      </c>
      <c r="M1477" s="16">
        <v>0</v>
      </c>
      <c r="N1477" s="16">
        <v>0</v>
      </c>
      <c r="O1477" s="16">
        <v>1</v>
      </c>
      <c r="P1477" s="13" t="str">
        <f>IFERROR(VLOOKUP($A1477,'Fielding Data'!$A:$H,MATCH(P$1,'Fielding Data'!$A$1:$H$1,0),0),"Other")</f>
        <v>2B</v>
      </c>
      <c r="Q1477" s="13">
        <f>IFERROR(VLOOKUP($A1477,'Fielding Data'!$A:$H,MATCH(Q$1,'Fielding Data'!$A$1:$H$1,0),0),"Other")</f>
        <v>2</v>
      </c>
      <c r="R1477" s="13">
        <f>IFERROR(VLOOKUP($A1477,'Fielding Data'!$A:$H,MATCH(R$1,'Fielding Data'!$A$1:$H$1,0),0),"Other")</f>
        <v>1</v>
      </c>
      <c r="S1477" s="13">
        <f>IFERROR(VLOOKUP($A1477,'Fielding Data'!$A:$H,MATCH(S$1,'Fielding Data'!$A$1:$H$1,0),0),"Other")</f>
        <v>0</v>
      </c>
      <c r="T1477" s="13">
        <f>IFERROR(VLOOKUP($A1477,'Fielding Data'!$A:$H,MATCH(T$1,'Fielding Data'!$A$1:$H$1,0),0),"Other")</f>
        <v>1</v>
      </c>
      <c r="U1477" s="13">
        <f>SUMIFS('Fielding Data'!E:E,'Fielding Data'!$A:$A,'Hitting Data'!$A1477)</f>
        <v>2</v>
      </c>
      <c r="V1477" s="13">
        <f>SUMIFS('Fielding Data'!F:F,'Fielding Data'!$A:$A,'Hitting Data'!$A1477)</f>
        <v>5</v>
      </c>
      <c r="W1477" s="13">
        <f>SUMIFS('Fielding Data'!G:G,'Fielding Data'!$A:$A,'Hitting Data'!$A1477)</f>
        <v>0</v>
      </c>
      <c r="X1477" s="13">
        <f>SUMIFS('Fielding Data'!H:H,'Fielding Data'!$A:$A,'Hitting Data'!$A1477)</f>
        <v>1</v>
      </c>
    </row>
    <row r="1478" spans="1:24" x14ac:dyDescent="0.3">
      <c r="A1478" s="13" t="str">
        <f t="shared" si="23"/>
        <v>escobyu012011</v>
      </c>
      <c r="B1478" s="16" t="s">
        <v>782</v>
      </c>
      <c r="C1478" s="16">
        <v>2011</v>
      </c>
      <c r="D1478" s="16">
        <v>133</v>
      </c>
      <c r="E1478" s="16">
        <v>513</v>
      </c>
      <c r="F1478" s="16">
        <v>77</v>
      </c>
      <c r="G1478" s="16">
        <v>149</v>
      </c>
      <c r="H1478" s="16">
        <v>24</v>
      </c>
      <c r="I1478" s="16">
        <v>3</v>
      </c>
      <c r="J1478" s="16">
        <v>11</v>
      </c>
      <c r="K1478" s="16">
        <v>48</v>
      </c>
      <c r="L1478" s="16">
        <v>3</v>
      </c>
      <c r="M1478" s="16">
        <v>3</v>
      </c>
      <c r="N1478" s="16">
        <v>61</v>
      </c>
      <c r="O1478" s="16">
        <v>70</v>
      </c>
      <c r="P1478" s="13" t="str">
        <f>IFERROR(VLOOKUP($A1478,'Fielding Data'!$A:$H,MATCH(P$1,'Fielding Data'!$A$1:$H$1,0),0),"Other")</f>
        <v>SS</v>
      </c>
      <c r="Q1478" s="13">
        <f>IFERROR(VLOOKUP($A1478,'Fielding Data'!$A:$H,MATCH(Q$1,'Fielding Data'!$A$1:$H$1,0),0),"Other")</f>
        <v>182</v>
      </c>
      <c r="R1478" s="13">
        <f>IFERROR(VLOOKUP($A1478,'Fielding Data'!$A:$H,MATCH(R$1,'Fielding Data'!$A$1:$H$1,0),0),"Other")</f>
        <v>343</v>
      </c>
      <c r="S1478" s="13">
        <f>IFERROR(VLOOKUP($A1478,'Fielding Data'!$A:$H,MATCH(S$1,'Fielding Data'!$A$1:$H$1,0),0),"Other")</f>
        <v>14</v>
      </c>
      <c r="T1478" s="13">
        <f>IFERROR(VLOOKUP($A1478,'Fielding Data'!$A:$H,MATCH(T$1,'Fielding Data'!$A$1:$H$1,0),0),"Other")</f>
        <v>73</v>
      </c>
      <c r="U1478" s="13">
        <f>SUMIFS('Fielding Data'!E:E,'Fielding Data'!$A:$A,'Hitting Data'!$A1478)</f>
        <v>182</v>
      </c>
      <c r="V1478" s="13">
        <f>SUMIFS('Fielding Data'!F:F,'Fielding Data'!$A:$A,'Hitting Data'!$A1478)</f>
        <v>343</v>
      </c>
      <c r="W1478" s="13">
        <f>SUMIFS('Fielding Data'!G:G,'Fielding Data'!$A:$A,'Hitting Data'!$A1478)</f>
        <v>14</v>
      </c>
      <c r="X1478" s="13">
        <f>SUMIFS('Fielding Data'!H:H,'Fielding Data'!$A:$A,'Hitting Data'!$A1478)</f>
        <v>73</v>
      </c>
    </row>
    <row r="1479" spans="1:24" x14ac:dyDescent="0.3">
      <c r="A1479" s="13" t="str">
        <f t="shared" si="23"/>
        <v>espinda012011</v>
      </c>
      <c r="B1479" s="16" t="s">
        <v>1277</v>
      </c>
      <c r="C1479" s="16">
        <v>2011</v>
      </c>
      <c r="D1479" s="16">
        <v>158</v>
      </c>
      <c r="E1479" s="16">
        <v>573</v>
      </c>
      <c r="F1479" s="16">
        <v>72</v>
      </c>
      <c r="G1479" s="16">
        <v>135</v>
      </c>
      <c r="H1479" s="16">
        <v>29</v>
      </c>
      <c r="I1479" s="16">
        <v>5</v>
      </c>
      <c r="J1479" s="16">
        <v>21</v>
      </c>
      <c r="K1479" s="16">
        <v>66</v>
      </c>
      <c r="L1479" s="16">
        <v>17</v>
      </c>
      <c r="M1479" s="16">
        <v>6</v>
      </c>
      <c r="N1479" s="16">
        <v>57</v>
      </c>
      <c r="O1479" s="16">
        <v>166</v>
      </c>
      <c r="P1479" s="13" t="str">
        <f>IFERROR(VLOOKUP($A1479,'Fielding Data'!$A:$H,MATCH(P$1,'Fielding Data'!$A$1:$H$1,0),0),"Other")</f>
        <v>2B</v>
      </c>
      <c r="Q1479" s="13">
        <f>IFERROR(VLOOKUP($A1479,'Fielding Data'!$A:$H,MATCH(Q$1,'Fielding Data'!$A$1:$H$1,0),0),"Other")</f>
        <v>305</v>
      </c>
      <c r="R1479" s="13">
        <f>IFERROR(VLOOKUP($A1479,'Fielding Data'!$A:$H,MATCH(R$1,'Fielding Data'!$A$1:$H$1,0),0),"Other")</f>
        <v>464</v>
      </c>
      <c r="S1479" s="13">
        <f>IFERROR(VLOOKUP($A1479,'Fielding Data'!$A:$H,MATCH(S$1,'Fielding Data'!$A$1:$H$1,0),0),"Other")</f>
        <v>14</v>
      </c>
      <c r="T1479" s="13">
        <f>IFERROR(VLOOKUP($A1479,'Fielding Data'!$A:$H,MATCH(T$1,'Fielding Data'!$A$1:$H$1,0),0),"Other")</f>
        <v>101</v>
      </c>
      <c r="U1479" s="13">
        <f>SUMIFS('Fielding Data'!E:E,'Fielding Data'!$A:$A,'Hitting Data'!$A1479)</f>
        <v>305</v>
      </c>
      <c r="V1479" s="13">
        <f>SUMIFS('Fielding Data'!F:F,'Fielding Data'!$A:$A,'Hitting Data'!$A1479)</f>
        <v>464</v>
      </c>
      <c r="W1479" s="13">
        <f>SUMIFS('Fielding Data'!G:G,'Fielding Data'!$A:$A,'Hitting Data'!$A1479)</f>
        <v>14</v>
      </c>
      <c r="X1479" s="13">
        <f>SUMIFS('Fielding Data'!H:H,'Fielding Data'!$A:$A,'Hitting Data'!$A1479)</f>
        <v>101</v>
      </c>
    </row>
    <row r="1480" spans="1:24" x14ac:dyDescent="0.3">
      <c r="A1480" s="13" t="str">
        <f t="shared" si="23"/>
        <v>estrama012011</v>
      </c>
      <c r="B1480" s="16" t="s">
        <v>918</v>
      </c>
      <c r="C1480" s="16">
        <v>2011</v>
      </c>
      <c r="D1480" s="16">
        <v>43</v>
      </c>
      <c r="E1480" s="16">
        <v>12</v>
      </c>
      <c r="F1480" s="16">
        <v>1</v>
      </c>
      <c r="G1480" s="16">
        <v>3</v>
      </c>
      <c r="H1480" s="16">
        <v>1</v>
      </c>
      <c r="I1480" s="16">
        <v>0</v>
      </c>
      <c r="J1480" s="16">
        <v>0</v>
      </c>
      <c r="K1480" s="16">
        <v>0</v>
      </c>
      <c r="L1480" s="16">
        <v>0</v>
      </c>
      <c r="M1480" s="16">
        <v>0</v>
      </c>
      <c r="N1480" s="16">
        <v>0</v>
      </c>
      <c r="O1480" s="16">
        <v>5</v>
      </c>
      <c r="P1480" s="13" t="str">
        <f>IFERROR(VLOOKUP($A1480,'Fielding Data'!$A:$H,MATCH(P$1,'Fielding Data'!$A$1:$H$1,0),0),"Other")</f>
        <v>P</v>
      </c>
      <c r="Q1480" s="13">
        <f>IFERROR(VLOOKUP($A1480,'Fielding Data'!$A:$H,MATCH(Q$1,'Fielding Data'!$A$1:$H$1,0),0),"Other")</f>
        <v>4</v>
      </c>
      <c r="R1480" s="13">
        <f>IFERROR(VLOOKUP($A1480,'Fielding Data'!$A:$H,MATCH(R$1,'Fielding Data'!$A$1:$H$1,0),0),"Other")</f>
        <v>12</v>
      </c>
      <c r="S1480" s="13">
        <f>IFERROR(VLOOKUP($A1480,'Fielding Data'!$A:$H,MATCH(S$1,'Fielding Data'!$A$1:$H$1,0),0),"Other")</f>
        <v>0</v>
      </c>
      <c r="T1480" s="13">
        <f>IFERROR(VLOOKUP($A1480,'Fielding Data'!$A:$H,MATCH(T$1,'Fielding Data'!$A$1:$H$1,0),0),"Other")</f>
        <v>0</v>
      </c>
      <c r="U1480" s="13">
        <f>SUMIFS('Fielding Data'!E:E,'Fielding Data'!$A:$A,'Hitting Data'!$A1480)</f>
        <v>4</v>
      </c>
      <c r="V1480" s="13">
        <f>SUMIFS('Fielding Data'!F:F,'Fielding Data'!$A:$A,'Hitting Data'!$A1480)</f>
        <v>12</v>
      </c>
      <c r="W1480" s="13">
        <f>SUMIFS('Fielding Data'!G:G,'Fielding Data'!$A:$A,'Hitting Data'!$A1480)</f>
        <v>0</v>
      </c>
      <c r="X1480" s="13">
        <f>SUMIFS('Fielding Data'!H:H,'Fielding Data'!$A:$A,'Hitting Data'!$A1480)</f>
        <v>0</v>
      </c>
    </row>
    <row r="1481" spans="1:24" x14ac:dyDescent="0.3">
      <c r="A1481" s="13" t="str">
        <f t="shared" si="23"/>
        <v>ethiean012011</v>
      </c>
      <c r="B1481" s="16" t="s">
        <v>641</v>
      </c>
      <c r="C1481" s="16">
        <v>2011</v>
      </c>
      <c r="D1481" s="16">
        <v>135</v>
      </c>
      <c r="E1481" s="16">
        <v>487</v>
      </c>
      <c r="F1481" s="16">
        <v>67</v>
      </c>
      <c r="G1481" s="16">
        <v>142</v>
      </c>
      <c r="H1481" s="16">
        <v>30</v>
      </c>
      <c r="I1481" s="16">
        <v>0</v>
      </c>
      <c r="J1481" s="16">
        <v>11</v>
      </c>
      <c r="K1481" s="16">
        <v>62</v>
      </c>
      <c r="L1481" s="16">
        <v>0</v>
      </c>
      <c r="M1481" s="16">
        <v>1</v>
      </c>
      <c r="N1481" s="16">
        <v>58</v>
      </c>
      <c r="O1481" s="16">
        <v>103</v>
      </c>
      <c r="P1481" s="13" t="str">
        <f>IFERROR(VLOOKUP($A1481,'Fielding Data'!$A:$H,MATCH(P$1,'Fielding Data'!$A$1:$H$1,0),0),"Other")</f>
        <v>OF</v>
      </c>
      <c r="Q1481" s="13">
        <f>IFERROR(VLOOKUP($A1481,'Fielding Data'!$A:$H,MATCH(Q$1,'Fielding Data'!$A$1:$H$1,0),0),"Other")</f>
        <v>243</v>
      </c>
      <c r="R1481" s="13">
        <f>IFERROR(VLOOKUP($A1481,'Fielding Data'!$A:$H,MATCH(R$1,'Fielding Data'!$A$1:$H$1,0),0),"Other")</f>
        <v>8</v>
      </c>
      <c r="S1481" s="13">
        <f>IFERROR(VLOOKUP($A1481,'Fielding Data'!$A:$H,MATCH(S$1,'Fielding Data'!$A$1:$H$1,0),0),"Other")</f>
        <v>0</v>
      </c>
      <c r="T1481" s="13">
        <f>IFERROR(VLOOKUP($A1481,'Fielding Data'!$A:$H,MATCH(T$1,'Fielding Data'!$A$1:$H$1,0),0),"Other")</f>
        <v>0</v>
      </c>
      <c r="U1481" s="13">
        <f>SUMIFS('Fielding Data'!E:E,'Fielding Data'!$A:$A,'Hitting Data'!$A1481)</f>
        <v>243</v>
      </c>
      <c r="V1481" s="13">
        <f>SUMIFS('Fielding Data'!F:F,'Fielding Data'!$A:$A,'Hitting Data'!$A1481)</f>
        <v>8</v>
      </c>
      <c r="W1481" s="13">
        <f>SUMIFS('Fielding Data'!G:G,'Fielding Data'!$A:$A,'Hitting Data'!$A1481)</f>
        <v>0</v>
      </c>
      <c r="X1481" s="13">
        <f>SUMIFS('Fielding Data'!H:H,'Fielding Data'!$A:$A,'Hitting Data'!$A1481)</f>
        <v>0</v>
      </c>
    </row>
    <row r="1482" spans="1:24" x14ac:dyDescent="0.3">
      <c r="A1482" s="13" t="str">
        <f t="shared" si="23"/>
        <v>evansni012011</v>
      </c>
      <c r="B1482" s="16" t="s">
        <v>919</v>
      </c>
      <c r="C1482" s="16">
        <v>2011</v>
      </c>
      <c r="D1482" s="16">
        <v>59</v>
      </c>
      <c r="E1482" s="16">
        <v>176</v>
      </c>
      <c r="F1482" s="16">
        <v>26</v>
      </c>
      <c r="G1482" s="16">
        <v>45</v>
      </c>
      <c r="H1482" s="16">
        <v>10</v>
      </c>
      <c r="I1482" s="16">
        <v>2</v>
      </c>
      <c r="J1482" s="16">
        <v>4</v>
      </c>
      <c r="K1482" s="16">
        <v>25</v>
      </c>
      <c r="L1482" s="16">
        <v>0</v>
      </c>
      <c r="M1482" s="16">
        <v>1</v>
      </c>
      <c r="N1482" s="16">
        <v>15</v>
      </c>
      <c r="O1482" s="16">
        <v>48</v>
      </c>
      <c r="P1482" s="13" t="str">
        <f>IFERROR(VLOOKUP($A1482,'Fielding Data'!$A:$H,MATCH(P$1,'Fielding Data'!$A$1:$H$1,0),0),"Other")</f>
        <v>1B</v>
      </c>
      <c r="Q1482" s="13">
        <f>IFERROR(VLOOKUP($A1482,'Fielding Data'!$A:$H,MATCH(Q$1,'Fielding Data'!$A$1:$H$1,0),0),"Other")</f>
        <v>360</v>
      </c>
      <c r="R1482" s="13">
        <f>IFERROR(VLOOKUP($A1482,'Fielding Data'!$A:$H,MATCH(R$1,'Fielding Data'!$A$1:$H$1,0),0),"Other")</f>
        <v>35</v>
      </c>
      <c r="S1482" s="13">
        <f>IFERROR(VLOOKUP($A1482,'Fielding Data'!$A:$H,MATCH(S$1,'Fielding Data'!$A$1:$H$1,0),0),"Other")</f>
        <v>3</v>
      </c>
      <c r="T1482" s="13">
        <f>IFERROR(VLOOKUP($A1482,'Fielding Data'!$A:$H,MATCH(T$1,'Fielding Data'!$A$1:$H$1,0),0),"Other")</f>
        <v>23</v>
      </c>
      <c r="U1482" s="13">
        <f>SUMIFS('Fielding Data'!E:E,'Fielding Data'!$A:$A,'Hitting Data'!$A1482)</f>
        <v>369</v>
      </c>
      <c r="V1482" s="13">
        <f>SUMIFS('Fielding Data'!F:F,'Fielding Data'!$A:$A,'Hitting Data'!$A1482)</f>
        <v>36</v>
      </c>
      <c r="W1482" s="13">
        <f>SUMIFS('Fielding Data'!G:G,'Fielding Data'!$A:$A,'Hitting Data'!$A1482)</f>
        <v>3</v>
      </c>
      <c r="X1482" s="13">
        <f>SUMIFS('Fielding Data'!H:H,'Fielding Data'!$A:$A,'Hitting Data'!$A1482)</f>
        <v>23</v>
      </c>
    </row>
    <row r="1483" spans="1:24" x14ac:dyDescent="0.3">
      <c r="A1483" s="13" t="str">
        <f t="shared" si="23"/>
        <v>evelada012011</v>
      </c>
      <c r="B1483" s="16" t="s">
        <v>539</v>
      </c>
      <c r="C1483" s="16">
        <v>2011</v>
      </c>
      <c r="D1483" s="16">
        <v>5</v>
      </c>
      <c r="E1483" s="16">
        <v>9</v>
      </c>
      <c r="F1483" s="16">
        <v>0</v>
      </c>
      <c r="G1483" s="16">
        <v>0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1</v>
      </c>
      <c r="O1483" s="16">
        <v>7</v>
      </c>
      <c r="P1483" s="13" t="str">
        <f>IFERROR(VLOOKUP($A1483,'Fielding Data'!$A:$H,MATCH(P$1,'Fielding Data'!$A$1:$H$1,0),0),"Other")</f>
        <v>P</v>
      </c>
      <c r="Q1483" s="13">
        <f>IFERROR(VLOOKUP($A1483,'Fielding Data'!$A:$H,MATCH(Q$1,'Fielding Data'!$A$1:$H$1,0),0),"Other")</f>
        <v>3</v>
      </c>
      <c r="R1483" s="13">
        <f>IFERROR(VLOOKUP($A1483,'Fielding Data'!$A:$H,MATCH(R$1,'Fielding Data'!$A$1:$H$1,0),0),"Other")</f>
        <v>5</v>
      </c>
      <c r="S1483" s="13">
        <f>IFERROR(VLOOKUP($A1483,'Fielding Data'!$A:$H,MATCH(S$1,'Fielding Data'!$A$1:$H$1,0),0),"Other")</f>
        <v>0</v>
      </c>
      <c r="T1483" s="13">
        <f>IFERROR(VLOOKUP($A1483,'Fielding Data'!$A:$H,MATCH(T$1,'Fielding Data'!$A$1:$H$1,0),0),"Other")</f>
        <v>0</v>
      </c>
      <c r="U1483" s="13">
        <f>SUMIFS('Fielding Data'!E:E,'Fielding Data'!$A:$A,'Hitting Data'!$A1483)</f>
        <v>3</v>
      </c>
      <c r="V1483" s="13">
        <f>SUMIFS('Fielding Data'!F:F,'Fielding Data'!$A:$A,'Hitting Data'!$A1483)</f>
        <v>5</v>
      </c>
      <c r="W1483" s="13">
        <f>SUMIFS('Fielding Data'!G:G,'Fielding Data'!$A:$A,'Hitting Data'!$A1483)</f>
        <v>0</v>
      </c>
      <c r="X1483" s="13">
        <f>SUMIFS('Fielding Data'!H:H,'Fielding Data'!$A:$A,'Hitting Data'!$A1483)</f>
        <v>0</v>
      </c>
    </row>
    <row r="1484" spans="1:24" x14ac:dyDescent="0.3">
      <c r="A1484" s="13" t="str">
        <f t="shared" si="23"/>
        <v>everead012011</v>
      </c>
      <c r="B1484" s="16" t="s">
        <v>244</v>
      </c>
      <c r="C1484" s="16">
        <v>2011</v>
      </c>
      <c r="D1484" s="16">
        <v>34</v>
      </c>
      <c r="E1484" s="16">
        <v>60</v>
      </c>
      <c r="F1484" s="16">
        <v>9</v>
      </c>
      <c r="G1484" s="16">
        <v>13</v>
      </c>
      <c r="H1484" s="16">
        <v>1</v>
      </c>
      <c r="I1484" s="16">
        <v>0</v>
      </c>
      <c r="J1484" s="16">
        <v>0</v>
      </c>
      <c r="K1484" s="16">
        <v>1</v>
      </c>
      <c r="L1484" s="16">
        <v>1</v>
      </c>
      <c r="M1484" s="16">
        <v>0</v>
      </c>
      <c r="N1484" s="16">
        <v>5</v>
      </c>
      <c r="O1484" s="16">
        <v>14</v>
      </c>
      <c r="P1484" s="13" t="str">
        <f>IFERROR(VLOOKUP($A1484,'Fielding Data'!$A:$H,MATCH(P$1,'Fielding Data'!$A$1:$H$1,0),0),"Other")</f>
        <v>2B</v>
      </c>
      <c r="Q1484" s="13">
        <f>IFERROR(VLOOKUP($A1484,'Fielding Data'!$A:$H,MATCH(Q$1,'Fielding Data'!$A$1:$H$1,0),0),"Other")</f>
        <v>8</v>
      </c>
      <c r="R1484" s="13">
        <f>IFERROR(VLOOKUP($A1484,'Fielding Data'!$A:$H,MATCH(R$1,'Fielding Data'!$A$1:$H$1,0),0),"Other")</f>
        <v>17</v>
      </c>
      <c r="S1484" s="13">
        <f>IFERROR(VLOOKUP($A1484,'Fielding Data'!$A:$H,MATCH(S$1,'Fielding Data'!$A$1:$H$1,0),0),"Other")</f>
        <v>3</v>
      </c>
      <c r="T1484" s="13">
        <f>IFERROR(VLOOKUP($A1484,'Fielding Data'!$A:$H,MATCH(T$1,'Fielding Data'!$A$1:$H$1,0),0),"Other")</f>
        <v>5</v>
      </c>
      <c r="U1484" s="13">
        <f>SUMIFS('Fielding Data'!E:E,'Fielding Data'!$A:$A,'Hitting Data'!$A1484)</f>
        <v>14</v>
      </c>
      <c r="V1484" s="13">
        <f>SUMIFS('Fielding Data'!F:F,'Fielding Data'!$A:$A,'Hitting Data'!$A1484)</f>
        <v>45</v>
      </c>
      <c r="W1484" s="13">
        <f>SUMIFS('Fielding Data'!G:G,'Fielding Data'!$A:$A,'Hitting Data'!$A1484)</f>
        <v>4</v>
      </c>
      <c r="X1484" s="13">
        <f>SUMIFS('Fielding Data'!H:H,'Fielding Data'!$A:$A,'Hitting Data'!$A1484)</f>
        <v>9</v>
      </c>
    </row>
    <row r="1485" spans="1:24" x14ac:dyDescent="0.3">
      <c r="A1485" s="13" t="str">
        <f t="shared" si="23"/>
        <v>eyrewi012011</v>
      </c>
      <c r="B1485" s="16" t="s">
        <v>642</v>
      </c>
      <c r="C1485" s="16">
        <v>2011</v>
      </c>
      <c r="D1485" s="16">
        <v>19</v>
      </c>
      <c r="E1485" s="16">
        <v>0</v>
      </c>
      <c r="F1485" s="16">
        <v>0</v>
      </c>
      <c r="G1485" s="16">
        <v>0</v>
      </c>
      <c r="H1485" s="16">
        <v>0</v>
      </c>
      <c r="I1485" s="16">
        <v>0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16">
        <v>0</v>
      </c>
      <c r="P1485" s="13" t="str">
        <f>IFERROR(VLOOKUP($A1485,'Fielding Data'!$A:$H,MATCH(P$1,'Fielding Data'!$A$1:$H$1,0),0),"Other")</f>
        <v>P</v>
      </c>
      <c r="Q1485" s="13">
        <f>IFERROR(VLOOKUP($A1485,'Fielding Data'!$A:$H,MATCH(Q$1,'Fielding Data'!$A$1:$H$1,0),0),"Other")</f>
        <v>1</v>
      </c>
      <c r="R1485" s="13">
        <f>IFERROR(VLOOKUP($A1485,'Fielding Data'!$A:$H,MATCH(R$1,'Fielding Data'!$A$1:$H$1,0),0),"Other")</f>
        <v>3</v>
      </c>
      <c r="S1485" s="13">
        <f>IFERROR(VLOOKUP($A1485,'Fielding Data'!$A:$H,MATCH(S$1,'Fielding Data'!$A$1:$H$1,0),0),"Other")</f>
        <v>0</v>
      </c>
      <c r="T1485" s="13">
        <f>IFERROR(VLOOKUP($A1485,'Fielding Data'!$A:$H,MATCH(T$1,'Fielding Data'!$A$1:$H$1,0),0),"Other")</f>
        <v>0</v>
      </c>
      <c r="U1485" s="13">
        <f>SUMIFS('Fielding Data'!E:E,'Fielding Data'!$A:$A,'Hitting Data'!$A1485)</f>
        <v>1</v>
      </c>
      <c r="V1485" s="13">
        <f>SUMIFS('Fielding Data'!F:F,'Fielding Data'!$A:$A,'Hitting Data'!$A1485)</f>
        <v>3</v>
      </c>
      <c r="W1485" s="13">
        <f>SUMIFS('Fielding Data'!G:G,'Fielding Data'!$A:$A,'Hitting Data'!$A1485)</f>
        <v>0</v>
      </c>
      <c r="X1485" s="13">
        <f>SUMIFS('Fielding Data'!H:H,'Fielding Data'!$A:$A,'Hitting Data'!$A1485)</f>
        <v>0</v>
      </c>
    </row>
    <row r="1486" spans="1:24" x14ac:dyDescent="0.3">
      <c r="A1486" s="13" t="str">
        <f t="shared" si="23"/>
        <v>farnsky012011</v>
      </c>
      <c r="B1486" s="16" t="s">
        <v>95</v>
      </c>
      <c r="C1486" s="16">
        <v>2011</v>
      </c>
      <c r="D1486" s="16">
        <v>63</v>
      </c>
      <c r="E1486" s="16">
        <v>0</v>
      </c>
      <c r="F1486" s="16">
        <v>0</v>
      </c>
      <c r="G1486" s="16">
        <v>0</v>
      </c>
      <c r="H1486" s="16">
        <v>0</v>
      </c>
      <c r="I1486" s="16">
        <v>0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3" t="str">
        <f>IFERROR(VLOOKUP($A1486,'Fielding Data'!$A:$H,MATCH(P$1,'Fielding Data'!$A$1:$H$1,0),0),"Other")</f>
        <v>P</v>
      </c>
      <c r="Q1486" s="13">
        <f>IFERROR(VLOOKUP($A1486,'Fielding Data'!$A:$H,MATCH(Q$1,'Fielding Data'!$A$1:$H$1,0),0),"Other")</f>
        <v>7</v>
      </c>
      <c r="R1486" s="13">
        <f>IFERROR(VLOOKUP($A1486,'Fielding Data'!$A:$H,MATCH(R$1,'Fielding Data'!$A$1:$H$1,0),0),"Other")</f>
        <v>7</v>
      </c>
      <c r="S1486" s="13">
        <f>IFERROR(VLOOKUP($A1486,'Fielding Data'!$A:$H,MATCH(S$1,'Fielding Data'!$A$1:$H$1,0),0),"Other")</f>
        <v>1</v>
      </c>
      <c r="T1486" s="13">
        <f>IFERROR(VLOOKUP($A1486,'Fielding Data'!$A:$H,MATCH(T$1,'Fielding Data'!$A$1:$H$1,0),0),"Other")</f>
        <v>1</v>
      </c>
      <c r="U1486" s="13">
        <f>SUMIFS('Fielding Data'!E:E,'Fielding Data'!$A:$A,'Hitting Data'!$A1486)</f>
        <v>7</v>
      </c>
      <c r="V1486" s="13">
        <f>SUMIFS('Fielding Data'!F:F,'Fielding Data'!$A:$A,'Hitting Data'!$A1486)</f>
        <v>7</v>
      </c>
      <c r="W1486" s="13">
        <f>SUMIFS('Fielding Data'!G:G,'Fielding Data'!$A:$A,'Hitting Data'!$A1486)</f>
        <v>1</v>
      </c>
      <c r="X1486" s="13">
        <f>SUMIFS('Fielding Data'!H:H,'Fielding Data'!$A:$A,'Hitting Data'!$A1486)</f>
        <v>1</v>
      </c>
    </row>
    <row r="1487" spans="1:24" x14ac:dyDescent="0.3">
      <c r="A1487" s="13" t="str">
        <f t="shared" si="23"/>
        <v>farquda012011</v>
      </c>
      <c r="B1487" s="16" t="s">
        <v>1495</v>
      </c>
      <c r="C1487" s="16">
        <v>2011</v>
      </c>
      <c r="D1487" s="16">
        <v>3</v>
      </c>
      <c r="E1487" s="16">
        <v>0</v>
      </c>
      <c r="F1487" s="16">
        <v>0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3" t="str">
        <f>IFERROR(VLOOKUP($A1487,'Fielding Data'!$A:$H,MATCH(P$1,'Fielding Data'!$A$1:$H$1,0),0),"Other")</f>
        <v>P</v>
      </c>
      <c r="Q1487" s="13">
        <f>IFERROR(VLOOKUP($A1487,'Fielding Data'!$A:$H,MATCH(Q$1,'Fielding Data'!$A$1:$H$1,0),0),"Other")</f>
        <v>0</v>
      </c>
      <c r="R1487" s="13">
        <f>IFERROR(VLOOKUP($A1487,'Fielding Data'!$A:$H,MATCH(R$1,'Fielding Data'!$A$1:$H$1,0),0),"Other")</f>
        <v>0</v>
      </c>
      <c r="S1487" s="13">
        <f>IFERROR(VLOOKUP($A1487,'Fielding Data'!$A:$H,MATCH(S$1,'Fielding Data'!$A$1:$H$1,0),0),"Other")</f>
        <v>0</v>
      </c>
      <c r="T1487" s="13">
        <f>IFERROR(VLOOKUP($A1487,'Fielding Data'!$A:$H,MATCH(T$1,'Fielding Data'!$A$1:$H$1,0),0),"Other")</f>
        <v>0</v>
      </c>
      <c r="U1487" s="13">
        <f>SUMIFS('Fielding Data'!E:E,'Fielding Data'!$A:$A,'Hitting Data'!$A1487)</f>
        <v>0</v>
      </c>
      <c r="V1487" s="13">
        <f>SUMIFS('Fielding Data'!F:F,'Fielding Data'!$A:$A,'Hitting Data'!$A1487)</f>
        <v>0</v>
      </c>
      <c r="W1487" s="13">
        <f>SUMIFS('Fielding Data'!G:G,'Fielding Data'!$A:$A,'Hitting Data'!$A1487)</f>
        <v>0</v>
      </c>
      <c r="X1487" s="13">
        <f>SUMIFS('Fielding Data'!H:H,'Fielding Data'!$A:$A,'Hitting Data'!$A1487)</f>
        <v>0</v>
      </c>
    </row>
    <row r="1488" spans="1:24" x14ac:dyDescent="0.3">
      <c r="A1488" s="13" t="str">
        <f t="shared" si="23"/>
        <v>farrier012011</v>
      </c>
      <c r="B1488" s="16" t="s">
        <v>1496</v>
      </c>
      <c r="C1488" s="16">
        <v>2011</v>
      </c>
      <c r="D1488" s="16">
        <v>1</v>
      </c>
      <c r="E1488" s="16">
        <v>1</v>
      </c>
      <c r="F1488" s="16">
        <v>0</v>
      </c>
      <c r="G1488" s="16">
        <v>0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3" t="str">
        <f>IFERROR(VLOOKUP($A1488,'Fielding Data'!$A:$H,MATCH(P$1,'Fielding Data'!$A$1:$H$1,0),0),"Other")</f>
        <v>Other</v>
      </c>
      <c r="Q1488" s="13" t="str">
        <f>IFERROR(VLOOKUP($A1488,'Fielding Data'!$A:$H,MATCH(Q$1,'Fielding Data'!$A$1:$H$1,0),0),"Other")</f>
        <v>Other</v>
      </c>
      <c r="R1488" s="13" t="str">
        <f>IFERROR(VLOOKUP($A1488,'Fielding Data'!$A:$H,MATCH(R$1,'Fielding Data'!$A$1:$H$1,0),0),"Other")</f>
        <v>Other</v>
      </c>
      <c r="S1488" s="13" t="str">
        <f>IFERROR(VLOOKUP($A1488,'Fielding Data'!$A:$H,MATCH(S$1,'Fielding Data'!$A$1:$H$1,0),0),"Other")</f>
        <v>Other</v>
      </c>
      <c r="T1488" s="13" t="str">
        <f>IFERROR(VLOOKUP($A1488,'Fielding Data'!$A:$H,MATCH(T$1,'Fielding Data'!$A$1:$H$1,0),0),"Other")</f>
        <v>Other</v>
      </c>
      <c r="U1488" s="13">
        <f>SUMIFS('Fielding Data'!E:E,'Fielding Data'!$A:$A,'Hitting Data'!$A1488)</f>
        <v>0</v>
      </c>
      <c r="V1488" s="13">
        <f>SUMIFS('Fielding Data'!F:F,'Fielding Data'!$A:$A,'Hitting Data'!$A1488)</f>
        <v>0</v>
      </c>
      <c r="W1488" s="13">
        <f>SUMIFS('Fielding Data'!G:G,'Fielding Data'!$A:$A,'Hitting Data'!$A1488)</f>
        <v>0</v>
      </c>
      <c r="X1488" s="13">
        <f>SUMIFS('Fielding Data'!H:H,'Fielding Data'!$A:$A,'Hitting Data'!$A1488)</f>
        <v>0</v>
      </c>
    </row>
    <row r="1489" spans="1:24" x14ac:dyDescent="0.3">
      <c r="A1489" s="13" t="str">
        <f t="shared" si="23"/>
        <v>federti012011</v>
      </c>
      <c r="B1489" s="16" t="s">
        <v>1497</v>
      </c>
      <c r="C1489" s="16">
        <v>2011</v>
      </c>
      <c r="D1489" s="16">
        <v>7</v>
      </c>
      <c r="E1489" s="16">
        <v>13</v>
      </c>
      <c r="F1489" s="16">
        <v>0</v>
      </c>
      <c r="G1489" s="16">
        <v>2</v>
      </c>
      <c r="H1489" s="16">
        <v>0</v>
      </c>
      <c r="I1489" s="16">
        <v>0</v>
      </c>
      <c r="J1489" s="16">
        <v>0</v>
      </c>
      <c r="K1489" s="16">
        <v>1</v>
      </c>
      <c r="L1489" s="16">
        <v>0</v>
      </c>
      <c r="M1489" s="16">
        <v>0</v>
      </c>
      <c r="N1489" s="16">
        <v>2</v>
      </c>
      <c r="O1489" s="16">
        <v>4</v>
      </c>
      <c r="P1489" s="13" t="str">
        <f>IFERROR(VLOOKUP($A1489,'Fielding Data'!$A:$H,MATCH(P$1,'Fielding Data'!$A$1:$H$1,0),0),"Other")</f>
        <v>C</v>
      </c>
      <c r="Q1489" s="13">
        <f>IFERROR(VLOOKUP($A1489,'Fielding Data'!$A:$H,MATCH(Q$1,'Fielding Data'!$A$1:$H$1,0),0),"Other")</f>
        <v>37</v>
      </c>
      <c r="R1489" s="13">
        <f>IFERROR(VLOOKUP($A1489,'Fielding Data'!$A:$H,MATCH(R$1,'Fielding Data'!$A$1:$H$1,0),0),"Other")</f>
        <v>6</v>
      </c>
      <c r="S1489" s="13">
        <f>IFERROR(VLOOKUP($A1489,'Fielding Data'!$A:$H,MATCH(S$1,'Fielding Data'!$A$1:$H$1,0),0),"Other")</f>
        <v>1</v>
      </c>
      <c r="T1489" s="13">
        <f>IFERROR(VLOOKUP($A1489,'Fielding Data'!$A:$H,MATCH(T$1,'Fielding Data'!$A$1:$H$1,0),0),"Other")</f>
        <v>0</v>
      </c>
      <c r="U1489" s="13">
        <f>SUMIFS('Fielding Data'!E:E,'Fielding Data'!$A:$A,'Hitting Data'!$A1489)</f>
        <v>37</v>
      </c>
      <c r="V1489" s="13">
        <f>SUMIFS('Fielding Data'!F:F,'Fielding Data'!$A:$A,'Hitting Data'!$A1489)</f>
        <v>6</v>
      </c>
      <c r="W1489" s="13">
        <f>SUMIFS('Fielding Data'!G:G,'Fielding Data'!$A:$A,'Hitting Data'!$A1489)</f>
        <v>1</v>
      </c>
      <c r="X1489" s="13">
        <f>SUMIFS('Fielding Data'!H:H,'Fielding Data'!$A:$A,'Hitting Data'!$A1489)</f>
        <v>0</v>
      </c>
    </row>
    <row r="1490" spans="1:24" x14ac:dyDescent="0.3">
      <c r="A1490" s="13" t="str">
        <f t="shared" si="23"/>
        <v>feldmsc012011</v>
      </c>
      <c r="B1490" s="16" t="s">
        <v>540</v>
      </c>
      <c r="C1490" s="16">
        <v>2011</v>
      </c>
      <c r="D1490" s="16">
        <v>11</v>
      </c>
      <c r="E1490" s="16">
        <v>0</v>
      </c>
      <c r="F1490" s="16">
        <v>0</v>
      </c>
      <c r="G1490" s="16">
        <v>0</v>
      </c>
      <c r="H1490" s="16">
        <v>0</v>
      </c>
      <c r="I1490" s="16">
        <v>0</v>
      </c>
      <c r="J1490" s="16">
        <v>0</v>
      </c>
      <c r="K1490" s="16">
        <v>0</v>
      </c>
      <c r="L1490" s="16">
        <v>0</v>
      </c>
      <c r="M1490" s="16">
        <v>0</v>
      </c>
      <c r="N1490" s="16">
        <v>0</v>
      </c>
      <c r="O1490" s="16">
        <v>0</v>
      </c>
      <c r="P1490" s="13" t="str">
        <f>IFERROR(VLOOKUP($A1490,'Fielding Data'!$A:$H,MATCH(P$1,'Fielding Data'!$A$1:$H$1,0),0),"Other")</f>
        <v>P</v>
      </c>
      <c r="Q1490" s="13">
        <f>IFERROR(VLOOKUP($A1490,'Fielding Data'!$A:$H,MATCH(Q$1,'Fielding Data'!$A$1:$H$1,0),0),"Other")</f>
        <v>3</v>
      </c>
      <c r="R1490" s="13">
        <f>IFERROR(VLOOKUP($A1490,'Fielding Data'!$A:$H,MATCH(R$1,'Fielding Data'!$A$1:$H$1,0),0),"Other")</f>
        <v>7</v>
      </c>
      <c r="S1490" s="13">
        <f>IFERROR(VLOOKUP($A1490,'Fielding Data'!$A:$H,MATCH(S$1,'Fielding Data'!$A$1:$H$1,0),0),"Other")</f>
        <v>0</v>
      </c>
      <c r="T1490" s="13">
        <f>IFERROR(VLOOKUP($A1490,'Fielding Data'!$A:$H,MATCH(T$1,'Fielding Data'!$A$1:$H$1,0),0),"Other")</f>
        <v>0</v>
      </c>
      <c r="U1490" s="13">
        <f>SUMIFS('Fielding Data'!E:E,'Fielding Data'!$A:$A,'Hitting Data'!$A1490)</f>
        <v>3</v>
      </c>
      <c r="V1490" s="13">
        <f>SUMIFS('Fielding Data'!F:F,'Fielding Data'!$A:$A,'Hitting Data'!$A1490)</f>
        <v>7</v>
      </c>
      <c r="W1490" s="13">
        <f>SUMIFS('Fielding Data'!G:G,'Fielding Data'!$A:$A,'Hitting Data'!$A1490)</f>
        <v>0</v>
      </c>
      <c r="X1490" s="13">
        <f>SUMIFS('Fielding Data'!H:H,'Fielding Data'!$A:$A,'Hitting Data'!$A1490)</f>
        <v>0</v>
      </c>
    </row>
    <row r="1491" spans="1:24" x14ac:dyDescent="0.3">
      <c r="A1491" s="13" t="str">
        <f t="shared" si="23"/>
        <v>felizne012011</v>
      </c>
      <c r="B1491" s="16" t="s">
        <v>1081</v>
      </c>
      <c r="C1491" s="16">
        <v>2011</v>
      </c>
      <c r="D1491" s="16">
        <v>64</v>
      </c>
      <c r="E1491" s="16">
        <v>0</v>
      </c>
      <c r="F1491" s="16">
        <v>0</v>
      </c>
      <c r="G1491" s="16">
        <v>0</v>
      </c>
      <c r="H1491" s="16">
        <v>0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 s="16">
        <v>0</v>
      </c>
      <c r="P1491" s="13" t="str">
        <f>IFERROR(VLOOKUP($A1491,'Fielding Data'!$A:$H,MATCH(P$1,'Fielding Data'!$A$1:$H$1,0),0),"Other")</f>
        <v>P</v>
      </c>
      <c r="Q1491" s="13">
        <f>IFERROR(VLOOKUP($A1491,'Fielding Data'!$A:$H,MATCH(Q$1,'Fielding Data'!$A$1:$H$1,0),0),"Other")</f>
        <v>9</v>
      </c>
      <c r="R1491" s="13">
        <f>IFERROR(VLOOKUP($A1491,'Fielding Data'!$A:$H,MATCH(R$1,'Fielding Data'!$A$1:$H$1,0),0),"Other")</f>
        <v>4</v>
      </c>
      <c r="S1491" s="13">
        <f>IFERROR(VLOOKUP($A1491,'Fielding Data'!$A:$H,MATCH(S$1,'Fielding Data'!$A$1:$H$1,0),0),"Other")</f>
        <v>1</v>
      </c>
      <c r="T1491" s="13">
        <f>IFERROR(VLOOKUP($A1491,'Fielding Data'!$A:$H,MATCH(T$1,'Fielding Data'!$A$1:$H$1,0),0),"Other")</f>
        <v>0</v>
      </c>
      <c r="U1491" s="13">
        <f>SUMIFS('Fielding Data'!E:E,'Fielding Data'!$A:$A,'Hitting Data'!$A1491)</f>
        <v>9</v>
      </c>
      <c r="V1491" s="13">
        <f>SUMIFS('Fielding Data'!F:F,'Fielding Data'!$A:$A,'Hitting Data'!$A1491)</f>
        <v>4</v>
      </c>
      <c r="W1491" s="13">
        <f>SUMIFS('Fielding Data'!G:G,'Fielding Data'!$A:$A,'Hitting Data'!$A1491)</f>
        <v>1</v>
      </c>
      <c r="X1491" s="13">
        <f>SUMIFS('Fielding Data'!H:H,'Fielding Data'!$A:$A,'Hitting Data'!$A1491)</f>
        <v>0</v>
      </c>
    </row>
    <row r="1492" spans="1:24" x14ac:dyDescent="0.3">
      <c r="A1492" s="13" t="str">
        <f t="shared" si="23"/>
        <v>fieldpr012011</v>
      </c>
      <c r="B1492" s="16" t="s">
        <v>541</v>
      </c>
      <c r="C1492" s="16">
        <v>2011</v>
      </c>
      <c r="D1492" s="16">
        <v>162</v>
      </c>
      <c r="E1492" s="16">
        <v>569</v>
      </c>
      <c r="F1492" s="16">
        <v>95</v>
      </c>
      <c r="G1492" s="16">
        <v>170</v>
      </c>
      <c r="H1492" s="16">
        <v>36</v>
      </c>
      <c r="I1492" s="16">
        <v>1</v>
      </c>
      <c r="J1492" s="16">
        <v>38</v>
      </c>
      <c r="K1492" s="16">
        <v>120</v>
      </c>
      <c r="L1492" s="16">
        <v>1</v>
      </c>
      <c r="M1492" s="16">
        <v>1</v>
      </c>
      <c r="N1492" s="16">
        <v>107</v>
      </c>
      <c r="O1492" s="16">
        <v>106</v>
      </c>
      <c r="P1492" s="13" t="str">
        <f>IFERROR(VLOOKUP($A1492,'Fielding Data'!$A:$H,MATCH(P$1,'Fielding Data'!$A$1:$H$1,0),0),"Other")</f>
        <v>1B</v>
      </c>
      <c r="Q1492" s="13">
        <f>IFERROR(VLOOKUP($A1492,'Fielding Data'!$A:$H,MATCH(Q$1,'Fielding Data'!$A$1:$H$1,0),0),"Other")</f>
        <v>1332</v>
      </c>
      <c r="R1492" s="13">
        <f>IFERROR(VLOOKUP($A1492,'Fielding Data'!$A:$H,MATCH(R$1,'Fielding Data'!$A$1:$H$1,0),0),"Other")</f>
        <v>84</v>
      </c>
      <c r="S1492" s="13">
        <f>IFERROR(VLOOKUP($A1492,'Fielding Data'!$A:$H,MATCH(S$1,'Fielding Data'!$A$1:$H$1,0),0),"Other")</f>
        <v>15</v>
      </c>
      <c r="T1492" s="13">
        <f>IFERROR(VLOOKUP($A1492,'Fielding Data'!$A:$H,MATCH(T$1,'Fielding Data'!$A$1:$H$1,0),0),"Other")</f>
        <v>113</v>
      </c>
      <c r="U1492" s="13">
        <f>SUMIFS('Fielding Data'!E:E,'Fielding Data'!$A:$A,'Hitting Data'!$A1492)</f>
        <v>1332</v>
      </c>
      <c r="V1492" s="13">
        <f>SUMIFS('Fielding Data'!F:F,'Fielding Data'!$A:$A,'Hitting Data'!$A1492)</f>
        <v>84</v>
      </c>
      <c r="W1492" s="13">
        <f>SUMIFS('Fielding Data'!G:G,'Fielding Data'!$A:$A,'Hitting Data'!$A1492)</f>
        <v>15</v>
      </c>
      <c r="X1492" s="13">
        <f>SUMIFS('Fielding Data'!H:H,'Fielding Data'!$A:$A,'Hitting Data'!$A1492)</f>
        <v>113</v>
      </c>
    </row>
    <row r="1493" spans="1:24" x14ac:dyDescent="0.3">
      <c r="A1493" s="13" t="str">
        <f t="shared" si="23"/>
        <v>fieldth012011</v>
      </c>
      <c r="B1493" s="16" t="s">
        <v>1498</v>
      </c>
      <c r="C1493" s="16">
        <v>2011</v>
      </c>
      <c r="D1493" s="16">
        <v>16</v>
      </c>
      <c r="E1493" s="16">
        <v>48</v>
      </c>
      <c r="F1493" s="16">
        <v>4</v>
      </c>
      <c r="G1493" s="16">
        <v>13</v>
      </c>
      <c r="H1493" s="16">
        <v>0</v>
      </c>
      <c r="I1493" s="16">
        <v>0</v>
      </c>
      <c r="J1493" s="16">
        <v>0</v>
      </c>
      <c r="K1493" s="16">
        <v>3</v>
      </c>
      <c r="L1493" s="16">
        <v>0</v>
      </c>
      <c r="M1493" s="16">
        <v>0</v>
      </c>
      <c r="N1493" s="16">
        <v>3</v>
      </c>
      <c r="O1493" s="16">
        <v>14</v>
      </c>
      <c r="P1493" s="13" t="str">
        <f>IFERROR(VLOOKUP($A1493,'Fielding Data'!$A:$H,MATCH(P$1,'Fielding Data'!$A$1:$H$1,0),0),"Other")</f>
        <v>OF</v>
      </c>
      <c r="Q1493" s="13">
        <f>IFERROR(VLOOKUP($A1493,'Fielding Data'!$A:$H,MATCH(Q$1,'Fielding Data'!$A$1:$H$1,0),0),"Other")</f>
        <v>1</v>
      </c>
      <c r="R1493" s="13">
        <f>IFERROR(VLOOKUP($A1493,'Fielding Data'!$A:$H,MATCH(R$1,'Fielding Data'!$A$1:$H$1,0),0),"Other")</f>
        <v>0</v>
      </c>
      <c r="S1493" s="13">
        <f>IFERROR(VLOOKUP($A1493,'Fielding Data'!$A:$H,MATCH(S$1,'Fielding Data'!$A$1:$H$1,0),0),"Other")</f>
        <v>0</v>
      </c>
      <c r="T1493" s="13">
        <f>IFERROR(VLOOKUP($A1493,'Fielding Data'!$A:$H,MATCH(T$1,'Fielding Data'!$A$1:$H$1,0),0),"Other")</f>
        <v>0</v>
      </c>
      <c r="U1493" s="13">
        <f>SUMIFS('Fielding Data'!E:E,'Fielding Data'!$A:$A,'Hitting Data'!$A1493)</f>
        <v>19</v>
      </c>
      <c r="V1493" s="13">
        <f>SUMIFS('Fielding Data'!F:F,'Fielding Data'!$A:$A,'Hitting Data'!$A1493)</f>
        <v>47</v>
      </c>
      <c r="W1493" s="13">
        <f>SUMIFS('Fielding Data'!G:G,'Fielding Data'!$A:$A,'Hitting Data'!$A1493)</f>
        <v>1</v>
      </c>
      <c r="X1493" s="13">
        <f>SUMIFS('Fielding Data'!H:H,'Fielding Data'!$A:$A,'Hitting Data'!$A1493)</f>
        <v>8</v>
      </c>
    </row>
    <row r="1494" spans="1:24" x14ac:dyDescent="0.3">
      <c r="A1494" s="13" t="str">
        <f t="shared" si="23"/>
        <v>fiersmi012011</v>
      </c>
      <c r="B1494" s="16" t="s">
        <v>1499</v>
      </c>
      <c r="C1494" s="16">
        <v>2011</v>
      </c>
      <c r="D1494" s="16">
        <v>2</v>
      </c>
      <c r="E1494" s="16">
        <v>0</v>
      </c>
      <c r="F1494" s="16">
        <v>0</v>
      </c>
      <c r="G1494" s="16">
        <v>0</v>
      </c>
      <c r="H1494" s="16">
        <v>0</v>
      </c>
      <c r="I1494" s="16">
        <v>0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3" t="str">
        <f>IFERROR(VLOOKUP($A1494,'Fielding Data'!$A:$H,MATCH(P$1,'Fielding Data'!$A$1:$H$1,0),0),"Other")</f>
        <v>P</v>
      </c>
      <c r="Q1494" s="13">
        <f>IFERROR(VLOOKUP($A1494,'Fielding Data'!$A:$H,MATCH(Q$1,'Fielding Data'!$A$1:$H$1,0),0),"Other")</f>
        <v>0</v>
      </c>
      <c r="R1494" s="13">
        <f>IFERROR(VLOOKUP($A1494,'Fielding Data'!$A:$H,MATCH(R$1,'Fielding Data'!$A$1:$H$1,0),0),"Other")</f>
        <v>2</v>
      </c>
      <c r="S1494" s="13">
        <f>IFERROR(VLOOKUP($A1494,'Fielding Data'!$A:$H,MATCH(S$1,'Fielding Data'!$A$1:$H$1,0),0),"Other")</f>
        <v>0</v>
      </c>
      <c r="T1494" s="13">
        <f>IFERROR(VLOOKUP($A1494,'Fielding Data'!$A:$H,MATCH(T$1,'Fielding Data'!$A$1:$H$1,0),0),"Other")</f>
        <v>0</v>
      </c>
      <c r="U1494" s="13">
        <f>SUMIFS('Fielding Data'!E:E,'Fielding Data'!$A:$A,'Hitting Data'!$A1494)</f>
        <v>0</v>
      </c>
      <c r="V1494" s="13">
        <f>SUMIFS('Fielding Data'!F:F,'Fielding Data'!$A:$A,'Hitting Data'!$A1494)</f>
        <v>2</v>
      </c>
      <c r="W1494" s="13">
        <f>SUMIFS('Fielding Data'!G:G,'Fielding Data'!$A:$A,'Hitting Data'!$A1494)</f>
        <v>0</v>
      </c>
      <c r="X1494" s="13">
        <f>SUMIFS('Fielding Data'!H:H,'Fielding Data'!$A:$A,'Hitting Data'!$A1494)</f>
        <v>0</v>
      </c>
    </row>
    <row r="1495" spans="1:24" x14ac:dyDescent="0.3">
      <c r="A1495" s="13" t="str">
        <f t="shared" si="23"/>
        <v>figgich012011</v>
      </c>
      <c r="B1495" s="16" t="s">
        <v>300</v>
      </c>
      <c r="C1495" s="16">
        <v>2011</v>
      </c>
      <c r="D1495" s="16">
        <v>81</v>
      </c>
      <c r="E1495" s="16">
        <v>288</v>
      </c>
      <c r="F1495" s="16">
        <v>24</v>
      </c>
      <c r="G1495" s="16">
        <v>54</v>
      </c>
      <c r="H1495" s="16">
        <v>11</v>
      </c>
      <c r="I1495" s="16">
        <v>1</v>
      </c>
      <c r="J1495" s="16">
        <v>1</v>
      </c>
      <c r="K1495" s="16">
        <v>15</v>
      </c>
      <c r="L1495" s="16">
        <v>11</v>
      </c>
      <c r="M1495" s="16">
        <v>6</v>
      </c>
      <c r="N1495" s="16">
        <v>21</v>
      </c>
      <c r="O1495" s="16">
        <v>42</v>
      </c>
      <c r="P1495" s="13" t="str">
        <f>IFERROR(VLOOKUP($A1495,'Fielding Data'!$A:$H,MATCH(P$1,'Fielding Data'!$A$1:$H$1,0),0),"Other")</f>
        <v>3B</v>
      </c>
      <c r="Q1495" s="13">
        <f>IFERROR(VLOOKUP($A1495,'Fielding Data'!$A:$H,MATCH(Q$1,'Fielding Data'!$A$1:$H$1,0),0),"Other")</f>
        <v>40</v>
      </c>
      <c r="R1495" s="13">
        <f>IFERROR(VLOOKUP($A1495,'Fielding Data'!$A:$H,MATCH(R$1,'Fielding Data'!$A$1:$H$1,0),0),"Other")</f>
        <v>134</v>
      </c>
      <c r="S1495" s="13">
        <f>IFERROR(VLOOKUP($A1495,'Fielding Data'!$A:$H,MATCH(S$1,'Fielding Data'!$A$1:$H$1,0),0),"Other")</f>
        <v>11</v>
      </c>
      <c r="T1495" s="13">
        <f>IFERROR(VLOOKUP($A1495,'Fielding Data'!$A:$H,MATCH(T$1,'Fielding Data'!$A$1:$H$1,0),0),"Other")</f>
        <v>11</v>
      </c>
      <c r="U1495" s="13">
        <f>SUMIFS('Fielding Data'!E:E,'Fielding Data'!$A:$A,'Hitting Data'!$A1495)</f>
        <v>42</v>
      </c>
      <c r="V1495" s="13">
        <f>SUMIFS('Fielding Data'!F:F,'Fielding Data'!$A:$A,'Hitting Data'!$A1495)</f>
        <v>134</v>
      </c>
      <c r="W1495" s="13">
        <f>SUMIFS('Fielding Data'!G:G,'Fielding Data'!$A:$A,'Hitting Data'!$A1495)</f>
        <v>11</v>
      </c>
      <c r="X1495" s="13">
        <f>SUMIFS('Fielding Data'!H:H,'Fielding Data'!$A:$A,'Hitting Data'!$A1495)</f>
        <v>11</v>
      </c>
    </row>
    <row r="1496" spans="1:24" x14ac:dyDescent="0.3">
      <c r="A1496" s="13" t="str">
        <f t="shared" si="23"/>
        <v>figuene012011</v>
      </c>
      <c r="B1496" s="16" t="s">
        <v>97</v>
      </c>
      <c r="C1496" s="16">
        <v>2011</v>
      </c>
      <c r="D1496" s="16">
        <v>8</v>
      </c>
      <c r="E1496" s="16">
        <v>9</v>
      </c>
      <c r="F1496" s="16">
        <v>0</v>
      </c>
      <c r="G1496" s="16">
        <v>2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2</v>
      </c>
      <c r="P1496" s="13" t="str">
        <f>IFERROR(VLOOKUP($A1496,'Fielding Data'!$A:$H,MATCH(P$1,'Fielding Data'!$A$1:$H$1,0),0),"Other")</f>
        <v>P</v>
      </c>
      <c r="Q1496" s="13">
        <f>IFERROR(VLOOKUP($A1496,'Fielding Data'!$A:$H,MATCH(Q$1,'Fielding Data'!$A$1:$H$1,0),0),"Other")</f>
        <v>2</v>
      </c>
      <c r="R1496" s="13">
        <f>IFERROR(VLOOKUP($A1496,'Fielding Data'!$A:$H,MATCH(R$1,'Fielding Data'!$A$1:$H$1,0),0),"Other")</f>
        <v>2</v>
      </c>
      <c r="S1496" s="13">
        <f>IFERROR(VLOOKUP($A1496,'Fielding Data'!$A:$H,MATCH(S$1,'Fielding Data'!$A$1:$H$1,0),0),"Other")</f>
        <v>3</v>
      </c>
      <c r="T1496" s="13">
        <f>IFERROR(VLOOKUP($A1496,'Fielding Data'!$A:$H,MATCH(T$1,'Fielding Data'!$A$1:$H$1,0),0),"Other")</f>
        <v>0</v>
      </c>
      <c r="U1496" s="13">
        <f>SUMIFS('Fielding Data'!E:E,'Fielding Data'!$A:$A,'Hitting Data'!$A1496)</f>
        <v>2</v>
      </c>
      <c r="V1496" s="13">
        <f>SUMIFS('Fielding Data'!F:F,'Fielding Data'!$A:$A,'Hitting Data'!$A1496)</f>
        <v>2</v>
      </c>
      <c r="W1496" s="13">
        <f>SUMIFS('Fielding Data'!G:G,'Fielding Data'!$A:$A,'Hitting Data'!$A1496)</f>
        <v>3</v>
      </c>
      <c r="X1496" s="13">
        <f>SUMIFS('Fielding Data'!H:H,'Fielding Data'!$A:$A,'Hitting Data'!$A1496)</f>
        <v>0</v>
      </c>
    </row>
    <row r="1497" spans="1:24" x14ac:dyDescent="0.3">
      <c r="A1497" s="13" t="str">
        <f t="shared" si="23"/>
        <v>fisheca012011</v>
      </c>
      <c r="B1497" s="16" t="s">
        <v>1084</v>
      </c>
      <c r="C1497" s="16">
        <v>2011</v>
      </c>
      <c r="D1497" s="16">
        <v>17</v>
      </c>
      <c r="E1497" s="16">
        <v>2</v>
      </c>
      <c r="F1497" s="16">
        <v>0</v>
      </c>
      <c r="G1497" s="16">
        <v>0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M1497" s="16">
        <v>0</v>
      </c>
      <c r="N1497" s="16">
        <v>0</v>
      </c>
      <c r="O1497" s="16">
        <v>1</v>
      </c>
      <c r="P1497" s="13" t="str">
        <f>IFERROR(VLOOKUP($A1497,'Fielding Data'!$A:$H,MATCH(P$1,'Fielding Data'!$A$1:$H$1,0),0),"Other")</f>
        <v>P</v>
      </c>
      <c r="Q1497" s="13">
        <f>IFERROR(VLOOKUP($A1497,'Fielding Data'!$A:$H,MATCH(Q$1,'Fielding Data'!$A$1:$H$1,0),0),"Other")</f>
        <v>0</v>
      </c>
      <c r="R1497" s="13">
        <f>IFERROR(VLOOKUP($A1497,'Fielding Data'!$A:$H,MATCH(R$1,'Fielding Data'!$A$1:$H$1,0),0),"Other")</f>
        <v>5</v>
      </c>
      <c r="S1497" s="13">
        <f>IFERROR(VLOOKUP($A1497,'Fielding Data'!$A:$H,MATCH(S$1,'Fielding Data'!$A$1:$H$1,0),0),"Other")</f>
        <v>1</v>
      </c>
      <c r="T1497" s="13">
        <f>IFERROR(VLOOKUP($A1497,'Fielding Data'!$A:$H,MATCH(T$1,'Fielding Data'!$A$1:$H$1,0),0),"Other")</f>
        <v>0</v>
      </c>
      <c r="U1497" s="13">
        <f>SUMIFS('Fielding Data'!E:E,'Fielding Data'!$A:$A,'Hitting Data'!$A1497)</f>
        <v>0</v>
      </c>
      <c r="V1497" s="13">
        <f>SUMIFS('Fielding Data'!F:F,'Fielding Data'!$A:$A,'Hitting Data'!$A1497)</f>
        <v>5</v>
      </c>
      <c r="W1497" s="13">
        <f>SUMIFS('Fielding Data'!G:G,'Fielding Data'!$A:$A,'Hitting Data'!$A1497)</f>
        <v>1</v>
      </c>
      <c r="X1497" s="13">
        <f>SUMIFS('Fielding Data'!H:H,'Fielding Data'!$A:$A,'Hitting Data'!$A1497)</f>
        <v>0</v>
      </c>
    </row>
    <row r="1498" spans="1:24" x14ac:dyDescent="0.3">
      <c r="A1498" s="13" t="str">
        <f t="shared" si="23"/>
        <v>floreje022011</v>
      </c>
      <c r="B1498" s="16" t="s">
        <v>785</v>
      </c>
      <c r="C1498" s="16">
        <v>2011</v>
      </c>
      <c r="D1498" s="16">
        <v>30</v>
      </c>
      <c r="E1498" s="16">
        <v>86</v>
      </c>
      <c r="F1498" s="16">
        <v>5</v>
      </c>
      <c r="G1498" s="16">
        <v>18</v>
      </c>
      <c r="H1498" s="16">
        <v>6</v>
      </c>
      <c r="I1498" s="16">
        <v>0</v>
      </c>
      <c r="J1498" s="16">
        <v>1</v>
      </c>
      <c r="K1498" s="16">
        <v>2</v>
      </c>
      <c r="L1498" s="16">
        <v>0</v>
      </c>
      <c r="M1498" s="16">
        <v>0</v>
      </c>
      <c r="N1498" s="16">
        <v>5</v>
      </c>
      <c r="O1498" s="16">
        <v>27</v>
      </c>
      <c r="P1498" s="13" t="str">
        <f>IFERROR(VLOOKUP($A1498,'Fielding Data'!$A:$H,MATCH(P$1,'Fielding Data'!$A$1:$H$1,0),0),"Other")</f>
        <v>C</v>
      </c>
      <c r="Q1498" s="13">
        <f>IFERROR(VLOOKUP($A1498,'Fielding Data'!$A:$H,MATCH(Q$1,'Fielding Data'!$A$1:$H$1,0),0),"Other")</f>
        <v>140</v>
      </c>
      <c r="R1498" s="13">
        <f>IFERROR(VLOOKUP($A1498,'Fielding Data'!$A:$H,MATCH(R$1,'Fielding Data'!$A$1:$H$1,0),0),"Other")</f>
        <v>10</v>
      </c>
      <c r="S1498" s="13">
        <f>IFERROR(VLOOKUP($A1498,'Fielding Data'!$A:$H,MATCH(S$1,'Fielding Data'!$A$1:$H$1,0),0),"Other")</f>
        <v>1</v>
      </c>
      <c r="T1498" s="13">
        <f>IFERROR(VLOOKUP($A1498,'Fielding Data'!$A:$H,MATCH(T$1,'Fielding Data'!$A$1:$H$1,0),0),"Other")</f>
        <v>0</v>
      </c>
      <c r="U1498" s="13">
        <f>SUMIFS('Fielding Data'!E:E,'Fielding Data'!$A:$A,'Hitting Data'!$A1498)</f>
        <v>140</v>
      </c>
      <c r="V1498" s="13">
        <f>SUMIFS('Fielding Data'!F:F,'Fielding Data'!$A:$A,'Hitting Data'!$A1498)</f>
        <v>10</v>
      </c>
      <c r="W1498" s="13">
        <f>SUMIFS('Fielding Data'!G:G,'Fielding Data'!$A:$A,'Hitting Data'!$A1498)</f>
        <v>1</v>
      </c>
      <c r="X1498" s="13">
        <f>SUMIFS('Fielding Data'!H:H,'Fielding Data'!$A:$A,'Hitting Data'!$A1498)</f>
        <v>0</v>
      </c>
    </row>
    <row r="1499" spans="1:24" x14ac:dyDescent="0.3">
      <c r="A1499" s="13" t="str">
        <f t="shared" si="23"/>
        <v>floripe012011</v>
      </c>
      <c r="B1499" s="16" t="s">
        <v>1500</v>
      </c>
      <c r="C1499" s="16">
        <v>2011</v>
      </c>
      <c r="D1499" s="16">
        <v>4</v>
      </c>
      <c r="E1499" s="16">
        <v>8</v>
      </c>
      <c r="F1499" s="16">
        <v>1</v>
      </c>
      <c r="G1499" s="16">
        <v>1</v>
      </c>
      <c r="H1499" s="16">
        <v>1</v>
      </c>
      <c r="I1499" s="16">
        <v>0</v>
      </c>
      <c r="J1499" s="16">
        <v>0</v>
      </c>
      <c r="K1499" s="16">
        <v>2</v>
      </c>
      <c r="L1499" s="16">
        <v>0</v>
      </c>
      <c r="M1499" s="16">
        <v>0</v>
      </c>
      <c r="N1499" s="16">
        <v>1</v>
      </c>
      <c r="O1499" s="16">
        <v>6</v>
      </c>
      <c r="P1499" s="13" t="str">
        <f>IFERROR(VLOOKUP($A1499,'Fielding Data'!$A:$H,MATCH(P$1,'Fielding Data'!$A$1:$H$1,0),0),"Other")</f>
        <v>SS</v>
      </c>
      <c r="Q1499" s="13">
        <f>IFERROR(VLOOKUP($A1499,'Fielding Data'!$A:$H,MATCH(Q$1,'Fielding Data'!$A$1:$H$1,0),0),"Other")</f>
        <v>3</v>
      </c>
      <c r="R1499" s="13">
        <f>IFERROR(VLOOKUP($A1499,'Fielding Data'!$A:$H,MATCH(R$1,'Fielding Data'!$A$1:$H$1,0),0),"Other")</f>
        <v>6</v>
      </c>
      <c r="S1499" s="13">
        <f>IFERROR(VLOOKUP($A1499,'Fielding Data'!$A:$H,MATCH(S$1,'Fielding Data'!$A$1:$H$1,0),0),"Other")</f>
        <v>1</v>
      </c>
      <c r="T1499" s="13">
        <f>IFERROR(VLOOKUP($A1499,'Fielding Data'!$A:$H,MATCH(T$1,'Fielding Data'!$A$1:$H$1,0),0),"Other")</f>
        <v>1</v>
      </c>
      <c r="U1499" s="13">
        <f>SUMIFS('Fielding Data'!E:E,'Fielding Data'!$A:$A,'Hitting Data'!$A1499)</f>
        <v>3</v>
      </c>
      <c r="V1499" s="13">
        <f>SUMIFS('Fielding Data'!F:F,'Fielding Data'!$A:$A,'Hitting Data'!$A1499)</f>
        <v>6</v>
      </c>
      <c r="W1499" s="13">
        <f>SUMIFS('Fielding Data'!G:G,'Fielding Data'!$A:$A,'Hitting Data'!$A1499)</f>
        <v>1</v>
      </c>
      <c r="X1499" s="13">
        <f>SUMIFS('Fielding Data'!H:H,'Fielding Data'!$A:$A,'Hitting Data'!$A1499)</f>
        <v>1</v>
      </c>
    </row>
    <row r="1500" spans="1:24" x14ac:dyDescent="0.3">
      <c r="A1500" s="13" t="str">
        <f t="shared" si="23"/>
        <v>flowety012011</v>
      </c>
      <c r="B1500" s="16" t="s">
        <v>1086</v>
      </c>
      <c r="C1500" s="16">
        <v>2011</v>
      </c>
      <c r="D1500" s="16">
        <v>38</v>
      </c>
      <c r="E1500" s="16">
        <v>110</v>
      </c>
      <c r="F1500" s="16">
        <v>13</v>
      </c>
      <c r="G1500" s="16">
        <v>23</v>
      </c>
      <c r="H1500" s="16">
        <v>5</v>
      </c>
      <c r="I1500" s="16">
        <v>1</v>
      </c>
      <c r="J1500" s="16">
        <v>5</v>
      </c>
      <c r="K1500" s="16">
        <v>16</v>
      </c>
      <c r="L1500" s="16">
        <v>0</v>
      </c>
      <c r="M1500" s="16">
        <v>1</v>
      </c>
      <c r="N1500" s="16">
        <v>14</v>
      </c>
      <c r="O1500" s="16">
        <v>38</v>
      </c>
      <c r="P1500" s="13" t="str">
        <f>IFERROR(VLOOKUP($A1500,'Fielding Data'!$A:$H,MATCH(P$1,'Fielding Data'!$A$1:$H$1,0),0),"Other")</f>
        <v>1B</v>
      </c>
      <c r="Q1500" s="13">
        <f>IFERROR(VLOOKUP($A1500,'Fielding Data'!$A:$H,MATCH(Q$1,'Fielding Data'!$A$1:$H$1,0),0),"Other")</f>
        <v>17</v>
      </c>
      <c r="R1500" s="13">
        <f>IFERROR(VLOOKUP($A1500,'Fielding Data'!$A:$H,MATCH(R$1,'Fielding Data'!$A$1:$H$1,0),0),"Other")</f>
        <v>4</v>
      </c>
      <c r="S1500" s="13">
        <f>IFERROR(VLOOKUP($A1500,'Fielding Data'!$A:$H,MATCH(S$1,'Fielding Data'!$A$1:$H$1,0),0),"Other")</f>
        <v>0</v>
      </c>
      <c r="T1500" s="13">
        <f>IFERROR(VLOOKUP($A1500,'Fielding Data'!$A:$H,MATCH(T$1,'Fielding Data'!$A$1:$H$1,0),0),"Other")</f>
        <v>2</v>
      </c>
      <c r="U1500" s="13">
        <f>SUMIFS('Fielding Data'!E:E,'Fielding Data'!$A:$A,'Hitting Data'!$A1500)</f>
        <v>260</v>
      </c>
      <c r="V1500" s="13">
        <f>SUMIFS('Fielding Data'!F:F,'Fielding Data'!$A:$A,'Hitting Data'!$A1500)</f>
        <v>19</v>
      </c>
      <c r="W1500" s="13">
        <f>SUMIFS('Fielding Data'!G:G,'Fielding Data'!$A:$A,'Hitting Data'!$A1500)</f>
        <v>2</v>
      </c>
      <c r="X1500" s="13">
        <f>SUMIFS('Fielding Data'!H:H,'Fielding Data'!$A:$A,'Hitting Data'!$A1500)</f>
        <v>3</v>
      </c>
    </row>
    <row r="1501" spans="1:24" x14ac:dyDescent="0.3">
      <c r="A1501" s="13" t="str">
        <f t="shared" si="23"/>
        <v>floydga012011</v>
      </c>
      <c r="B1501" s="16" t="s">
        <v>440</v>
      </c>
      <c r="C1501" s="16">
        <v>2011</v>
      </c>
      <c r="D1501" s="16">
        <v>31</v>
      </c>
      <c r="E1501" s="16">
        <v>3</v>
      </c>
      <c r="F1501" s="16">
        <v>0</v>
      </c>
      <c r="G1501" s="16">
        <v>0</v>
      </c>
      <c r="H1501" s="16">
        <v>0</v>
      </c>
      <c r="I1501" s="16">
        <v>0</v>
      </c>
      <c r="J1501" s="16">
        <v>0</v>
      </c>
      <c r="K1501" s="16">
        <v>0</v>
      </c>
      <c r="L1501" s="16">
        <v>0</v>
      </c>
      <c r="M1501" s="16">
        <v>0</v>
      </c>
      <c r="N1501" s="16">
        <v>1</v>
      </c>
      <c r="O1501" s="16">
        <v>1</v>
      </c>
      <c r="P1501" s="13" t="str">
        <f>IFERROR(VLOOKUP($A1501,'Fielding Data'!$A:$H,MATCH(P$1,'Fielding Data'!$A$1:$H$1,0),0),"Other")</f>
        <v>P</v>
      </c>
      <c r="Q1501" s="13">
        <f>IFERROR(VLOOKUP($A1501,'Fielding Data'!$A:$H,MATCH(Q$1,'Fielding Data'!$A$1:$H$1,0),0),"Other")</f>
        <v>13</v>
      </c>
      <c r="R1501" s="13">
        <f>IFERROR(VLOOKUP($A1501,'Fielding Data'!$A:$H,MATCH(R$1,'Fielding Data'!$A$1:$H$1,0),0),"Other")</f>
        <v>21</v>
      </c>
      <c r="S1501" s="13">
        <f>IFERROR(VLOOKUP($A1501,'Fielding Data'!$A:$H,MATCH(S$1,'Fielding Data'!$A$1:$H$1,0),0),"Other")</f>
        <v>1</v>
      </c>
      <c r="T1501" s="13">
        <f>IFERROR(VLOOKUP($A1501,'Fielding Data'!$A:$H,MATCH(T$1,'Fielding Data'!$A$1:$H$1,0),0),"Other")</f>
        <v>6</v>
      </c>
      <c r="U1501" s="13">
        <f>SUMIFS('Fielding Data'!E:E,'Fielding Data'!$A:$A,'Hitting Data'!$A1501)</f>
        <v>13</v>
      </c>
      <c r="V1501" s="13">
        <f>SUMIFS('Fielding Data'!F:F,'Fielding Data'!$A:$A,'Hitting Data'!$A1501)</f>
        <v>21</v>
      </c>
      <c r="W1501" s="13">
        <f>SUMIFS('Fielding Data'!G:G,'Fielding Data'!$A:$A,'Hitting Data'!$A1501)</f>
        <v>1</v>
      </c>
      <c r="X1501" s="13">
        <f>SUMIFS('Fielding Data'!H:H,'Fielding Data'!$A:$A,'Hitting Data'!$A1501)</f>
        <v>6</v>
      </c>
    </row>
    <row r="1502" spans="1:24" x14ac:dyDescent="0.3">
      <c r="A1502" s="13" t="str">
        <f t="shared" si="23"/>
        <v>fontemi012011</v>
      </c>
      <c r="B1502" s="16" t="s">
        <v>542</v>
      </c>
      <c r="C1502" s="16">
        <v>2011</v>
      </c>
      <c r="D1502" s="16">
        <v>85</v>
      </c>
      <c r="E1502" s="16">
        <v>220</v>
      </c>
      <c r="F1502" s="16">
        <v>22</v>
      </c>
      <c r="G1502" s="16">
        <v>50</v>
      </c>
      <c r="H1502" s="16">
        <v>15</v>
      </c>
      <c r="I1502" s="16">
        <v>3</v>
      </c>
      <c r="J1502" s="16">
        <v>4</v>
      </c>
      <c r="K1502" s="16">
        <v>21</v>
      </c>
      <c r="L1502" s="16">
        <v>5</v>
      </c>
      <c r="M1502" s="16">
        <v>1</v>
      </c>
      <c r="N1502" s="16">
        <v>25</v>
      </c>
      <c r="O1502" s="16">
        <v>48</v>
      </c>
      <c r="P1502" s="13" t="str">
        <f>IFERROR(VLOOKUP($A1502,'Fielding Data'!$A:$H,MATCH(P$1,'Fielding Data'!$A$1:$H$1,0),0),"Other")</f>
        <v>2B</v>
      </c>
      <c r="Q1502" s="13">
        <f>IFERROR(VLOOKUP($A1502,'Fielding Data'!$A:$H,MATCH(Q$1,'Fielding Data'!$A$1:$H$1,0),0),"Other")</f>
        <v>32</v>
      </c>
      <c r="R1502" s="13">
        <f>IFERROR(VLOOKUP($A1502,'Fielding Data'!$A:$H,MATCH(R$1,'Fielding Data'!$A$1:$H$1,0),0),"Other")</f>
        <v>47</v>
      </c>
      <c r="S1502" s="13">
        <f>IFERROR(VLOOKUP($A1502,'Fielding Data'!$A:$H,MATCH(S$1,'Fielding Data'!$A$1:$H$1,0),0),"Other")</f>
        <v>3</v>
      </c>
      <c r="T1502" s="13">
        <f>IFERROR(VLOOKUP($A1502,'Fielding Data'!$A:$H,MATCH(T$1,'Fielding Data'!$A$1:$H$1,0),0),"Other")</f>
        <v>7</v>
      </c>
      <c r="U1502" s="13">
        <f>SUMIFS('Fielding Data'!E:E,'Fielding Data'!$A:$A,'Hitting Data'!$A1502)</f>
        <v>70</v>
      </c>
      <c r="V1502" s="13">
        <f>SUMIFS('Fielding Data'!F:F,'Fielding Data'!$A:$A,'Hitting Data'!$A1502)</f>
        <v>137</v>
      </c>
      <c r="W1502" s="13">
        <f>SUMIFS('Fielding Data'!G:G,'Fielding Data'!$A:$A,'Hitting Data'!$A1502)</f>
        <v>7</v>
      </c>
      <c r="X1502" s="13">
        <f>SUMIFS('Fielding Data'!H:H,'Fielding Data'!$A:$A,'Hitting Data'!$A1502)</f>
        <v>26</v>
      </c>
    </row>
    <row r="1503" spans="1:24" x14ac:dyDescent="0.3">
      <c r="A1503" s="13" t="str">
        <f t="shared" si="23"/>
        <v>fordda032011</v>
      </c>
      <c r="B1503" s="16" t="s">
        <v>1279</v>
      </c>
      <c r="C1503" s="16">
        <v>2011</v>
      </c>
      <c r="D1503" s="16">
        <v>26</v>
      </c>
      <c r="E1503" s="16">
        <v>14</v>
      </c>
      <c r="F1503" s="16">
        <v>7</v>
      </c>
      <c r="G1503" s="16">
        <v>4</v>
      </c>
      <c r="H1503" s="16">
        <v>0</v>
      </c>
      <c r="I1503" s="16">
        <v>0</v>
      </c>
      <c r="J1503" s="16">
        <v>0</v>
      </c>
      <c r="K1503" s="16">
        <v>0</v>
      </c>
      <c r="L1503" s="16">
        <v>7</v>
      </c>
      <c r="M1503" s="16">
        <v>5</v>
      </c>
      <c r="N1503" s="16">
        <v>1</v>
      </c>
      <c r="O1503" s="16">
        <v>5</v>
      </c>
      <c r="P1503" s="13" t="str">
        <f>IFERROR(VLOOKUP($A1503,'Fielding Data'!$A:$H,MATCH(P$1,'Fielding Data'!$A$1:$H$1,0),0),"Other")</f>
        <v>CF</v>
      </c>
      <c r="Q1503" s="13">
        <f>IFERROR(VLOOKUP($A1503,'Fielding Data'!$A:$H,MATCH(Q$1,'Fielding Data'!$A$1:$H$1,0),0),"Other")</f>
        <v>0</v>
      </c>
      <c r="R1503" s="13">
        <f>IFERROR(VLOOKUP($A1503,'Fielding Data'!$A:$H,MATCH(R$1,'Fielding Data'!$A$1:$H$1,0),0),"Other")</f>
        <v>0</v>
      </c>
      <c r="S1503" s="13">
        <f>IFERROR(VLOOKUP($A1503,'Fielding Data'!$A:$H,MATCH(S$1,'Fielding Data'!$A$1:$H$1,0),0),"Other")</f>
        <v>0</v>
      </c>
      <c r="T1503" s="13">
        <f>IFERROR(VLOOKUP($A1503,'Fielding Data'!$A:$H,MATCH(T$1,'Fielding Data'!$A$1:$H$1,0),0),"Other")</f>
        <v>0</v>
      </c>
      <c r="U1503" s="13">
        <f>SUMIFS('Fielding Data'!E:E,'Fielding Data'!$A:$A,'Hitting Data'!$A1503)</f>
        <v>11</v>
      </c>
      <c r="V1503" s="13">
        <f>SUMIFS('Fielding Data'!F:F,'Fielding Data'!$A:$A,'Hitting Data'!$A1503)</f>
        <v>0</v>
      </c>
      <c r="W1503" s="13">
        <f>SUMIFS('Fielding Data'!G:G,'Fielding Data'!$A:$A,'Hitting Data'!$A1503)</f>
        <v>0</v>
      </c>
      <c r="X1503" s="13">
        <f>SUMIFS('Fielding Data'!H:H,'Fielding Data'!$A:$A,'Hitting Data'!$A1503)</f>
        <v>0</v>
      </c>
    </row>
    <row r="1504" spans="1:24" x14ac:dyDescent="0.3">
      <c r="A1504" s="13" t="str">
        <f t="shared" si="23"/>
        <v>forsylo012011</v>
      </c>
      <c r="B1504" s="16" t="s">
        <v>1501</v>
      </c>
      <c r="C1504" s="16">
        <v>2011</v>
      </c>
      <c r="D1504" s="16">
        <v>62</v>
      </c>
      <c r="E1504" s="16">
        <v>150</v>
      </c>
      <c r="F1504" s="16">
        <v>12</v>
      </c>
      <c r="G1504" s="16">
        <v>32</v>
      </c>
      <c r="H1504" s="16">
        <v>9</v>
      </c>
      <c r="I1504" s="16">
        <v>1</v>
      </c>
      <c r="J1504" s="16">
        <v>0</v>
      </c>
      <c r="K1504" s="16">
        <v>12</v>
      </c>
      <c r="L1504" s="16">
        <v>3</v>
      </c>
      <c r="M1504" s="16">
        <v>1</v>
      </c>
      <c r="N1504" s="16">
        <v>12</v>
      </c>
      <c r="O1504" s="16">
        <v>33</v>
      </c>
      <c r="P1504" s="13" t="str">
        <f>IFERROR(VLOOKUP($A1504,'Fielding Data'!$A:$H,MATCH(P$1,'Fielding Data'!$A$1:$H$1,0),0),"Other")</f>
        <v>2B</v>
      </c>
      <c r="Q1504" s="13">
        <f>IFERROR(VLOOKUP($A1504,'Fielding Data'!$A:$H,MATCH(Q$1,'Fielding Data'!$A$1:$H$1,0),0),"Other")</f>
        <v>40</v>
      </c>
      <c r="R1504" s="13">
        <f>IFERROR(VLOOKUP($A1504,'Fielding Data'!$A:$H,MATCH(R$1,'Fielding Data'!$A$1:$H$1,0),0),"Other")</f>
        <v>40</v>
      </c>
      <c r="S1504" s="13">
        <f>IFERROR(VLOOKUP($A1504,'Fielding Data'!$A:$H,MATCH(S$1,'Fielding Data'!$A$1:$H$1,0),0),"Other")</f>
        <v>4</v>
      </c>
      <c r="T1504" s="13">
        <f>IFERROR(VLOOKUP($A1504,'Fielding Data'!$A:$H,MATCH(T$1,'Fielding Data'!$A$1:$H$1,0),0),"Other")</f>
        <v>12</v>
      </c>
      <c r="U1504" s="13">
        <f>SUMIFS('Fielding Data'!E:E,'Fielding Data'!$A:$A,'Hitting Data'!$A1504)</f>
        <v>59</v>
      </c>
      <c r="V1504" s="13">
        <f>SUMIFS('Fielding Data'!F:F,'Fielding Data'!$A:$A,'Hitting Data'!$A1504)</f>
        <v>87</v>
      </c>
      <c r="W1504" s="13">
        <f>SUMIFS('Fielding Data'!G:G,'Fielding Data'!$A:$A,'Hitting Data'!$A1504)</f>
        <v>5</v>
      </c>
      <c r="X1504" s="13">
        <f>SUMIFS('Fielding Data'!H:H,'Fielding Data'!$A:$A,'Hitting Data'!$A1504)</f>
        <v>17</v>
      </c>
    </row>
    <row r="1505" spans="1:24" x14ac:dyDescent="0.3">
      <c r="A1505" s="13" t="str">
        <f t="shared" si="23"/>
        <v>fowlede012011</v>
      </c>
      <c r="B1505" s="16" t="s">
        <v>920</v>
      </c>
      <c r="C1505" s="16">
        <v>2011</v>
      </c>
      <c r="D1505" s="16">
        <v>125</v>
      </c>
      <c r="E1505" s="16">
        <v>481</v>
      </c>
      <c r="F1505" s="16">
        <v>84</v>
      </c>
      <c r="G1505" s="16">
        <v>128</v>
      </c>
      <c r="H1505" s="16">
        <v>35</v>
      </c>
      <c r="I1505" s="16">
        <v>15</v>
      </c>
      <c r="J1505" s="16">
        <v>5</v>
      </c>
      <c r="K1505" s="16">
        <v>45</v>
      </c>
      <c r="L1505" s="16">
        <v>12</v>
      </c>
      <c r="M1505" s="16">
        <v>9</v>
      </c>
      <c r="N1505" s="16">
        <v>68</v>
      </c>
      <c r="O1505" s="16">
        <v>130</v>
      </c>
      <c r="P1505" s="13" t="str">
        <f>IFERROR(VLOOKUP($A1505,'Fielding Data'!$A:$H,MATCH(P$1,'Fielding Data'!$A$1:$H$1,0),0),"Other")</f>
        <v>CF</v>
      </c>
      <c r="Q1505" s="13">
        <f>IFERROR(VLOOKUP($A1505,'Fielding Data'!$A:$H,MATCH(Q$1,'Fielding Data'!$A$1:$H$1,0),0),"Other")</f>
        <v>0</v>
      </c>
      <c r="R1505" s="13">
        <f>IFERROR(VLOOKUP($A1505,'Fielding Data'!$A:$H,MATCH(R$1,'Fielding Data'!$A$1:$H$1,0),0),"Other")</f>
        <v>0</v>
      </c>
      <c r="S1505" s="13">
        <f>IFERROR(VLOOKUP($A1505,'Fielding Data'!$A:$H,MATCH(S$1,'Fielding Data'!$A$1:$H$1,0),0),"Other")</f>
        <v>0</v>
      </c>
      <c r="T1505" s="13">
        <f>IFERROR(VLOOKUP($A1505,'Fielding Data'!$A:$H,MATCH(T$1,'Fielding Data'!$A$1:$H$1,0),0),"Other")</f>
        <v>0</v>
      </c>
      <c r="U1505" s="13">
        <f>SUMIFS('Fielding Data'!E:E,'Fielding Data'!$A:$A,'Hitting Data'!$A1505)</f>
        <v>309</v>
      </c>
      <c r="V1505" s="13">
        <f>SUMIFS('Fielding Data'!F:F,'Fielding Data'!$A:$A,'Hitting Data'!$A1505)</f>
        <v>6</v>
      </c>
      <c r="W1505" s="13">
        <f>SUMIFS('Fielding Data'!G:G,'Fielding Data'!$A:$A,'Hitting Data'!$A1505)</f>
        <v>8</v>
      </c>
      <c r="X1505" s="13">
        <f>SUMIFS('Fielding Data'!H:H,'Fielding Data'!$A:$A,'Hitting Data'!$A1505)</f>
        <v>2</v>
      </c>
    </row>
    <row r="1506" spans="1:24" x14ac:dyDescent="0.3">
      <c r="A1506" s="13" t="str">
        <f t="shared" si="23"/>
        <v>foxja022011</v>
      </c>
      <c r="B1506" s="16" t="s">
        <v>786</v>
      </c>
      <c r="C1506" s="16">
        <v>2011</v>
      </c>
      <c r="D1506" s="16">
        <v>27</v>
      </c>
      <c r="E1506" s="16">
        <v>61</v>
      </c>
      <c r="F1506" s="16">
        <v>8</v>
      </c>
      <c r="G1506" s="16">
        <v>15</v>
      </c>
      <c r="H1506" s="16">
        <v>4</v>
      </c>
      <c r="I1506" s="16">
        <v>1</v>
      </c>
      <c r="J1506" s="16">
        <v>2</v>
      </c>
      <c r="K1506" s="16">
        <v>6</v>
      </c>
      <c r="L1506" s="16">
        <v>0</v>
      </c>
      <c r="M1506" s="16">
        <v>0</v>
      </c>
      <c r="N1506" s="16">
        <v>4</v>
      </c>
      <c r="O1506" s="16">
        <v>8</v>
      </c>
      <c r="P1506" s="13" t="str">
        <f>IFERROR(VLOOKUP($A1506,'Fielding Data'!$A:$H,MATCH(P$1,'Fielding Data'!$A$1:$H$1,0),0),"Other")</f>
        <v>1B</v>
      </c>
      <c r="Q1506" s="13">
        <f>IFERROR(VLOOKUP($A1506,'Fielding Data'!$A:$H,MATCH(Q$1,'Fielding Data'!$A$1:$H$1,0),0),"Other")</f>
        <v>25</v>
      </c>
      <c r="R1506" s="13">
        <f>IFERROR(VLOOKUP($A1506,'Fielding Data'!$A:$H,MATCH(R$1,'Fielding Data'!$A$1:$H$1,0),0),"Other")</f>
        <v>1</v>
      </c>
      <c r="S1506" s="13">
        <f>IFERROR(VLOOKUP($A1506,'Fielding Data'!$A:$H,MATCH(S$1,'Fielding Data'!$A$1:$H$1,0),0),"Other")</f>
        <v>0</v>
      </c>
      <c r="T1506" s="13">
        <f>IFERROR(VLOOKUP($A1506,'Fielding Data'!$A:$H,MATCH(T$1,'Fielding Data'!$A$1:$H$1,0),0),"Other")</f>
        <v>3</v>
      </c>
      <c r="U1506" s="13">
        <f>SUMIFS('Fielding Data'!E:E,'Fielding Data'!$A:$A,'Hitting Data'!$A1506)</f>
        <v>68</v>
      </c>
      <c r="V1506" s="13">
        <f>SUMIFS('Fielding Data'!F:F,'Fielding Data'!$A:$A,'Hitting Data'!$A1506)</f>
        <v>2</v>
      </c>
      <c r="W1506" s="13">
        <f>SUMIFS('Fielding Data'!G:G,'Fielding Data'!$A:$A,'Hitting Data'!$A1506)</f>
        <v>0</v>
      </c>
      <c r="X1506" s="13">
        <f>SUMIFS('Fielding Data'!H:H,'Fielding Data'!$A:$A,'Hitting Data'!$A1506)</f>
        <v>3</v>
      </c>
    </row>
    <row r="1507" spans="1:24" x14ac:dyDescent="0.3">
      <c r="A1507" s="13" t="str">
        <f t="shared" si="23"/>
        <v>francbe012011</v>
      </c>
      <c r="B1507" s="16" t="s">
        <v>787</v>
      </c>
      <c r="C1507" s="16">
        <v>2011</v>
      </c>
      <c r="D1507" s="16">
        <v>100</v>
      </c>
      <c r="E1507" s="16">
        <v>250</v>
      </c>
      <c r="F1507" s="16">
        <v>24</v>
      </c>
      <c r="G1507" s="16">
        <v>61</v>
      </c>
      <c r="H1507" s="16">
        <v>10</v>
      </c>
      <c r="I1507" s="16">
        <v>1</v>
      </c>
      <c r="J1507" s="16">
        <v>6</v>
      </c>
      <c r="K1507" s="16">
        <v>34</v>
      </c>
      <c r="L1507" s="16">
        <v>4</v>
      </c>
      <c r="M1507" s="16">
        <v>4</v>
      </c>
      <c r="N1507" s="16">
        <v>33</v>
      </c>
      <c r="O1507" s="16">
        <v>42</v>
      </c>
      <c r="P1507" s="13" t="str">
        <f>IFERROR(VLOOKUP($A1507,'Fielding Data'!$A:$H,MATCH(P$1,'Fielding Data'!$A$1:$H$1,0),0),"Other")</f>
        <v>LF</v>
      </c>
      <c r="Q1507" s="13">
        <f>IFERROR(VLOOKUP($A1507,'Fielding Data'!$A:$H,MATCH(Q$1,'Fielding Data'!$A$1:$H$1,0),0),"Other")</f>
        <v>0</v>
      </c>
      <c r="R1507" s="13">
        <f>IFERROR(VLOOKUP($A1507,'Fielding Data'!$A:$H,MATCH(R$1,'Fielding Data'!$A$1:$H$1,0),0),"Other")</f>
        <v>0</v>
      </c>
      <c r="S1507" s="13">
        <f>IFERROR(VLOOKUP($A1507,'Fielding Data'!$A:$H,MATCH(S$1,'Fielding Data'!$A$1:$H$1,0),0),"Other")</f>
        <v>0</v>
      </c>
      <c r="T1507" s="13">
        <f>IFERROR(VLOOKUP($A1507,'Fielding Data'!$A:$H,MATCH(T$1,'Fielding Data'!$A$1:$H$1,0),0),"Other")</f>
        <v>0</v>
      </c>
      <c r="U1507" s="13">
        <f>SUMIFS('Fielding Data'!E:E,'Fielding Data'!$A:$A,'Hitting Data'!$A1507)</f>
        <v>103</v>
      </c>
      <c r="V1507" s="13">
        <f>SUMIFS('Fielding Data'!F:F,'Fielding Data'!$A:$A,'Hitting Data'!$A1507)</f>
        <v>4</v>
      </c>
      <c r="W1507" s="13">
        <f>SUMIFS('Fielding Data'!G:G,'Fielding Data'!$A:$A,'Hitting Data'!$A1507)</f>
        <v>3</v>
      </c>
      <c r="X1507" s="13">
        <f>SUMIFS('Fielding Data'!H:H,'Fielding Data'!$A:$A,'Hitting Data'!$A1507)</f>
        <v>0</v>
      </c>
    </row>
    <row r="1508" spans="1:24" x14ac:dyDescent="0.3">
      <c r="A1508" s="13" t="str">
        <f t="shared" si="23"/>
        <v>francfr012011</v>
      </c>
      <c r="B1508" s="16" t="s">
        <v>441</v>
      </c>
      <c r="C1508" s="16">
        <v>2011</v>
      </c>
      <c r="D1508" s="16">
        <v>54</v>
      </c>
      <c r="E1508" s="16">
        <v>0</v>
      </c>
      <c r="F1508" s="16">
        <v>0</v>
      </c>
      <c r="G1508" s="16">
        <v>0</v>
      </c>
      <c r="H1508" s="16">
        <v>0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3" t="str">
        <f>IFERROR(VLOOKUP($A1508,'Fielding Data'!$A:$H,MATCH(P$1,'Fielding Data'!$A$1:$H$1,0),0),"Other")</f>
        <v>P</v>
      </c>
      <c r="Q1508" s="13">
        <f>IFERROR(VLOOKUP($A1508,'Fielding Data'!$A:$H,MATCH(Q$1,'Fielding Data'!$A$1:$H$1,0),0),"Other")</f>
        <v>2</v>
      </c>
      <c r="R1508" s="13">
        <f>IFERROR(VLOOKUP($A1508,'Fielding Data'!$A:$H,MATCH(R$1,'Fielding Data'!$A$1:$H$1,0),0),"Other")</f>
        <v>2</v>
      </c>
      <c r="S1508" s="13">
        <f>IFERROR(VLOOKUP($A1508,'Fielding Data'!$A:$H,MATCH(S$1,'Fielding Data'!$A$1:$H$1,0),0),"Other")</f>
        <v>1</v>
      </c>
      <c r="T1508" s="13">
        <f>IFERROR(VLOOKUP($A1508,'Fielding Data'!$A:$H,MATCH(T$1,'Fielding Data'!$A$1:$H$1,0),0),"Other")</f>
        <v>0</v>
      </c>
      <c r="U1508" s="13">
        <f>SUMIFS('Fielding Data'!E:E,'Fielding Data'!$A:$A,'Hitting Data'!$A1508)</f>
        <v>2</v>
      </c>
      <c r="V1508" s="13">
        <f>SUMIFS('Fielding Data'!F:F,'Fielding Data'!$A:$A,'Hitting Data'!$A1508)</f>
        <v>2</v>
      </c>
      <c r="W1508" s="13">
        <f>SUMIFS('Fielding Data'!G:G,'Fielding Data'!$A:$A,'Hitting Data'!$A1508)</f>
        <v>1</v>
      </c>
      <c r="X1508" s="13">
        <f>SUMIFS('Fielding Data'!H:H,'Fielding Data'!$A:$A,'Hitting Data'!$A1508)</f>
        <v>0</v>
      </c>
    </row>
    <row r="1509" spans="1:24" x14ac:dyDescent="0.3">
      <c r="A1509" s="13" t="str">
        <f t="shared" si="23"/>
        <v>francje012011</v>
      </c>
      <c r="B1509" s="16" t="s">
        <v>442</v>
      </c>
      <c r="C1509" s="16">
        <v>2011</v>
      </c>
      <c r="D1509" s="16">
        <v>31</v>
      </c>
      <c r="E1509" s="16">
        <v>2</v>
      </c>
      <c r="F1509" s="16">
        <v>0</v>
      </c>
      <c r="G1509" s="16">
        <v>0</v>
      </c>
      <c r="H1509" s="16">
        <v>0</v>
      </c>
      <c r="I1509" s="16">
        <v>0</v>
      </c>
      <c r="J1509" s="16">
        <v>0</v>
      </c>
      <c r="K1509" s="16">
        <v>0</v>
      </c>
      <c r="L1509" s="16">
        <v>0</v>
      </c>
      <c r="M1509" s="16">
        <v>0</v>
      </c>
      <c r="N1509" s="16">
        <v>0</v>
      </c>
      <c r="O1509" s="16">
        <v>1</v>
      </c>
      <c r="P1509" s="13" t="str">
        <f>IFERROR(VLOOKUP($A1509,'Fielding Data'!$A:$H,MATCH(P$1,'Fielding Data'!$A$1:$H$1,0),0),"Other")</f>
        <v>P</v>
      </c>
      <c r="Q1509" s="13">
        <f>IFERROR(VLOOKUP($A1509,'Fielding Data'!$A:$H,MATCH(Q$1,'Fielding Data'!$A$1:$H$1,0),0),"Other")</f>
        <v>4</v>
      </c>
      <c r="R1509" s="13">
        <f>IFERROR(VLOOKUP($A1509,'Fielding Data'!$A:$H,MATCH(R$1,'Fielding Data'!$A$1:$H$1,0),0),"Other")</f>
        <v>31</v>
      </c>
      <c r="S1509" s="13">
        <f>IFERROR(VLOOKUP($A1509,'Fielding Data'!$A:$H,MATCH(S$1,'Fielding Data'!$A$1:$H$1,0),0),"Other")</f>
        <v>0</v>
      </c>
      <c r="T1509" s="13">
        <f>IFERROR(VLOOKUP($A1509,'Fielding Data'!$A:$H,MATCH(T$1,'Fielding Data'!$A$1:$H$1,0),0),"Other")</f>
        <v>3</v>
      </c>
      <c r="U1509" s="13">
        <f>SUMIFS('Fielding Data'!E:E,'Fielding Data'!$A:$A,'Hitting Data'!$A1509)</f>
        <v>4</v>
      </c>
      <c r="V1509" s="13">
        <f>SUMIFS('Fielding Data'!F:F,'Fielding Data'!$A:$A,'Hitting Data'!$A1509)</f>
        <v>31</v>
      </c>
      <c r="W1509" s="13">
        <f>SUMIFS('Fielding Data'!G:G,'Fielding Data'!$A:$A,'Hitting Data'!$A1509)</f>
        <v>0</v>
      </c>
      <c r="X1509" s="13">
        <f>SUMIFS('Fielding Data'!H:H,'Fielding Data'!$A:$A,'Hitting Data'!$A1509)</f>
        <v>3</v>
      </c>
    </row>
    <row r="1510" spans="1:24" x14ac:dyDescent="0.3">
      <c r="A1510" s="13" t="str">
        <f t="shared" si="23"/>
        <v>francje022011</v>
      </c>
      <c r="B1510" s="16" t="s">
        <v>543</v>
      </c>
      <c r="C1510" s="16">
        <v>2011</v>
      </c>
      <c r="D1510" s="16">
        <v>153</v>
      </c>
      <c r="E1510" s="16">
        <v>601</v>
      </c>
      <c r="F1510" s="16">
        <v>77</v>
      </c>
      <c r="G1510" s="16">
        <v>171</v>
      </c>
      <c r="H1510" s="16">
        <v>47</v>
      </c>
      <c r="I1510" s="16">
        <v>4</v>
      </c>
      <c r="J1510" s="16">
        <v>20</v>
      </c>
      <c r="K1510" s="16">
        <v>87</v>
      </c>
      <c r="L1510" s="16">
        <v>22</v>
      </c>
      <c r="M1510" s="16">
        <v>10</v>
      </c>
      <c r="N1510" s="16">
        <v>37</v>
      </c>
      <c r="O1510" s="16">
        <v>123</v>
      </c>
      <c r="P1510" s="13" t="str">
        <f>IFERROR(VLOOKUP($A1510,'Fielding Data'!$A:$H,MATCH(P$1,'Fielding Data'!$A$1:$H$1,0),0),"Other")</f>
        <v>OF</v>
      </c>
      <c r="Q1510" s="13">
        <f>IFERROR(VLOOKUP($A1510,'Fielding Data'!$A:$H,MATCH(Q$1,'Fielding Data'!$A$1:$H$1,0),0),"Other")</f>
        <v>327</v>
      </c>
      <c r="R1510" s="13">
        <f>IFERROR(VLOOKUP($A1510,'Fielding Data'!$A:$H,MATCH(R$1,'Fielding Data'!$A$1:$H$1,0),0),"Other")</f>
        <v>16</v>
      </c>
      <c r="S1510" s="13">
        <f>IFERROR(VLOOKUP($A1510,'Fielding Data'!$A:$H,MATCH(S$1,'Fielding Data'!$A$1:$H$1,0),0),"Other")</f>
        <v>5</v>
      </c>
      <c r="T1510" s="13">
        <f>IFERROR(VLOOKUP($A1510,'Fielding Data'!$A:$H,MATCH(T$1,'Fielding Data'!$A$1:$H$1,0),0),"Other")</f>
        <v>4</v>
      </c>
      <c r="U1510" s="13">
        <f>SUMIFS('Fielding Data'!E:E,'Fielding Data'!$A:$A,'Hitting Data'!$A1510)</f>
        <v>327</v>
      </c>
      <c r="V1510" s="13">
        <f>SUMIFS('Fielding Data'!F:F,'Fielding Data'!$A:$A,'Hitting Data'!$A1510)</f>
        <v>16</v>
      </c>
      <c r="W1510" s="13">
        <f>SUMIFS('Fielding Data'!G:G,'Fielding Data'!$A:$A,'Hitting Data'!$A1510)</f>
        <v>5</v>
      </c>
      <c r="X1510" s="13">
        <f>SUMIFS('Fielding Data'!H:H,'Fielding Data'!$A:$A,'Hitting Data'!$A1510)</f>
        <v>4</v>
      </c>
    </row>
    <row r="1511" spans="1:24" x14ac:dyDescent="0.3">
      <c r="A1511" s="13" t="str">
        <f t="shared" si="23"/>
        <v>francju022011</v>
      </c>
      <c r="B1511" s="16" t="s">
        <v>1087</v>
      </c>
      <c r="C1511" s="16">
        <v>2011</v>
      </c>
      <c r="D1511" s="16">
        <v>31</v>
      </c>
      <c r="E1511" s="16">
        <v>93</v>
      </c>
      <c r="F1511" s="16">
        <v>10</v>
      </c>
      <c r="G1511" s="16">
        <v>24</v>
      </c>
      <c r="H1511" s="16">
        <v>7</v>
      </c>
      <c r="I1511" s="16">
        <v>1</v>
      </c>
      <c r="J1511" s="16">
        <v>3</v>
      </c>
      <c r="K1511" s="16">
        <v>15</v>
      </c>
      <c r="L1511" s="16">
        <v>1</v>
      </c>
      <c r="M1511" s="16">
        <v>0</v>
      </c>
      <c r="N1511" s="16">
        <v>4</v>
      </c>
      <c r="O1511" s="16">
        <v>24</v>
      </c>
      <c r="P1511" s="13" t="str">
        <f>IFERROR(VLOOKUP($A1511,'Fielding Data'!$A:$H,MATCH(P$1,'Fielding Data'!$A$1:$H$1,0),0),"Other")</f>
        <v>3B</v>
      </c>
      <c r="Q1511" s="13">
        <f>IFERROR(VLOOKUP($A1511,'Fielding Data'!$A:$H,MATCH(Q$1,'Fielding Data'!$A$1:$H$1,0),0),"Other")</f>
        <v>14</v>
      </c>
      <c r="R1511" s="13">
        <f>IFERROR(VLOOKUP($A1511,'Fielding Data'!$A:$H,MATCH(R$1,'Fielding Data'!$A$1:$H$1,0),0),"Other")</f>
        <v>36</v>
      </c>
      <c r="S1511" s="13">
        <f>IFERROR(VLOOKUP($A1511,'Fielding Data'!$A:$H,MATCH(S$1,'Fielding Data'!$A$1:$H$1,0),0),"Other")</f>
        <v>2</v>
      </c>
      <c r="T1511" s="13">
        <f>IFERROR(VLOOKUP($A1511,'Fielding Data'!$A:$H,MATCH(T$1,'Fielding Data'!$A$1:$H$1,0),0),"Other")</f>
        <v>1</v>
      </c>
      <c r="U1511" s="13">
        <f>SUMIFS('Fielding Data'!E:E,'Fielding Data'!$A:$A,'Hitting Data'!$A1511)</f>
        <v>14</v>
      </c>
      <c r="V1511" s="13">
        <f>SUMIFS('Fielding Data'!F:F,'Fielding Data'!$A:$A,'Hitting Data'!$A1511)</f>
        <v>36</v>
      </c>
      <c r="W1511" s="13">
        <f>SUMIFS('Fielding Data'!G:G,'Fielding Data'!$A:$A,'Hitting Data'!$A1511)</f>
        <v>2</v>
      </c>
      <c r="X1511" s="13">
        <f>SUMIFS('Fielding Data'!H:H,'Fielding Data'!$A:$A,'Hitting Data'!$A1511)</f>
        <v>1</v>
      </c>
    </row>
    <row r="1512" spans="1:24" x14ac:dyDescent="0.3">
      <c r="A1512" s="13" t="str">
        <f t="shared" si="23"/>
        <v>frankry012011</v>
      </c>
      <c r="B1512" s="16" t="s">
        <v>245</v>
      </c>
      <c r="C1512" s="16">
        <v>2011</v>
      </c>
      <c r="D1512" s="16">
        <v>21</v>
      </c>
      <c r="E1512" s="16">
        <v>2</v>
      </c>
      <c r="F1512" s="16">
        <v>0</v>
      </c>
      <c r="G1512" s="16">
        <v>0</v>
      </c>
      <c r="H1512" s="16">
        <v>0</v>
      </c>
      <c r="I1512" s="16">
        <v>0</v>
      </c>
      <c r="J1512" s="16">
        <v>0</v>
      </c>
      <c r="K1512" s="16">
        <v>0</v>
      </c>
      <c r="L1512" s="16">
        <v>0</v>
      </c>
      <c r="M1512" s="16">
        <v>0</v>
      </c>
      <c r="N1512" s="16">
        <v>0</v>
      </c>
      <c r="O1512" s="16">
        <v>1</v>
      </c>
      <c r="P1512" s="13" t="str">
        <f>IFERROR(VLOOKUP($A1512,'Fielding Data'!$A:$H,MATCH(P$1,'Fielding Data'!$A$1:$H$1,0),0),"Other")</f>
        <v>P</v>
      </c>
      <c r="Q1512" s="13">
        <f>IFERROR(VLOOKUP($A1512,'Fielding Data'!$A:$H,MATCH(Q$1,'Fielding Data'!$A$1:$H$1,0),0),"Other")</f>
        <v>5</v>
      </c>
      <c r="R1512" s="13">
        <f>IFERROR(VLOOKUP($A1512,'Fielding Data'!$A:$H,MATCH(R$1,'Fielding Data'!$A$1:$H$1,0),0),"Other")</f>
        <v>6</v>
      </c>
      <c r="S1512" s="13">
        <f>IFERROR(VLOOKUP($A1512,'Fielding Data'!$A:$H,MATCH(S$1,'Fielding Data'!$A$1:$H$1,0),0),"Other")</f>
        <v>0</v>
      </c>
      <c r="T1512" s="13">
        <f>IFERROR(VLOOKUP($A1512,'Fielding Data'!$A:$H,MATCH(T$1,'Fielding Data'!$A$1:$H$1,0),0),"Other")</f>
        <v>0</v>
      </c>
      <c r="U1512" s="13">
        <f>SUMIFS('Fielding Data'!E:E,'Fielding Data'!$A:$A,'Hitting Data'!$A1512)</f>
        <v>5</v>
      </c>
      <c r="V1512" s="13">
        <f>SUMIFS('Fielding Data'!F:F,'Fielding Data'!$A:$A,'Hitting Data'!$A1512)</f>
        <v>6</v>
      </c>
      <c r="W1512" s="13">
        <f>SUMIFS('Fielding Data'!G:G,'Fielding Data'!$A:$A,'Hitting Data'!$A1512)</f>
        <v>0</v>
      </c>
      <c r="X1512" s="13">
        <f>SUMIFS('Fielding Data'!H:H,'Fielding Data'!$A:$A,'Hitting Data'!$A1512)</f>
        <v>0</v>
      </c>
    </row>
    <row r="1513" spans="1:24" x14ac:dyDescent="0.3">
      <c r="A1513" s="13" t="str">
        <f t="shared" si="23"/>
        <v>frazito012011</v>
      </c>
      <c r="B1513" s="16" t="s">
        <v>1502</v>
      </c>
      <c r="C1513" s="16">
        <v>2011</v>
      </c>
      <c r="D1513" s="16">
        <v>41</v>
      </c>
      <c r="E1513" s="16">
        <v>112</v>
      </c>
      <c r="F1513" s="16">
        <v>17</v>
      </c>
      <c r="G1513" s="16">
        <v>26</v>
      </c>
      <c r="H1513" s="16">
        <v>5</v>
      </c>
      <c r="I1513" s="16">
        <v>0</v>
      </c>
      <c r="J1513" s="16">
        <v>6</v>
      </c>
      <c r="K1513" s="16">
        <v>15</v>
      </c>
      <c r="L1513" s="16">
        <v>1</v>
      </c>
      <c r="M1513" s="16">
        <v>0</v>
      </c>
      <c r="N1513" s="16">
        <v>7</v>
      </c>
      <c r="O1513" s="16">
        <v>27</v>
      </c>
      <c r="P1513" s="13" t="str">
        <f>IFERROR(VLOOKUP($A1513,'Fielding Data'!$A:$H,MATCH(P$1,'Fielding Data'!$A$1:$H$1,0),0),"Other")</f>
        <v>1B</v>
      </c>
      <c r="Q1513" s="13">
        <f>IFERROR(VLOOKUP($A1513,'Fielding Data'!$A:$H,MATCH(Q$1,'Fielding Data'!$A$1:$H$1,0),0),"Other")</f>
        <v>11</v>
      </c>
      <c r="R1513" s="13">
        <f>IFERROR(VLOOKUP($A1513,'Fielding Data'!$A:$H,MATCH(R$1,'Fielding Data'!$A$1:$H$1,0),0),"Other")</f>
        <v>0</v>
      </c>
      <c r="S1513" s="13">
        <f>IFERROR(VLOOKUP($A1513,'Fielding Data'!$A:$H,MATCH(S$1,'Fielding Data'!$A$1:$H$1,0),0),"Other")</f>
        <v>0</v>
      </c>
      <c r="T1513" s="13">
        <f>IFERROR(VLOOKUP($A1513,'Fielding Data'!$A:$H,MATCH(T$1,'Fielding Data'!$A$1:$H$1,0),0),"Other")</f>
        <v>1</v>
      </c>
      <c r="U1513" s="13">
        <f>SUMIFS('Fielding Data'!E:E,'Fielding Data'!$A:$A,'Hitting Data'!$A1513)</f>
        <v>37</v>
      </c>
      <c r="V1513" s="13">
        <f>SUMIFS('Fielding Data'!F:F,'Fielding Data'!$A:$A,'Hitting Data'!$A1513)</f>
        <v>46</v>
      </c>
      <c r="W1513" s="13">
        <f>SUMIFS('Fielding Data'!G:G,'Fielding Data'!$A:$A,'Hitting Data'!$A1513)</f>
        <v>2</v>
      </c>
      <c r="X1513" s="13">
        <f>SUMIFS('Fielding Data'!H:H,'Fielding Data'!$A:$A,'Hitting Data'!$A1513)</f>
        <v>4</v>
      </c>
    </row>
    <row r="1514" spans="1:24" x14ac:dyDescent="0.3">
      <c r="A1514" s="13" t="str">
        <f t="shared" si="23"/>
        <v>freemfr012011</v>
      </c>
      <c r="B1514" s="16" t="s">
        <v>1282</v>
      </c>
      <c r="C1514" s="16">
        <v>2011</v>
      </c>
      <c r="D1514" s="16">
        <v>157</v>
      </c>
      <c r="E1514" s="16">
        <v>571</v>
      </c>
      <c r="F1514" s="16">
        <v>67</v>
      </c>
      <c r="G1514" s="16">
        <v>161</v>
      </c>
      <c r="H1514" s="16">
        <v>32</v>
      </c>
      <c r="I1514" s="16">
        <v>0</v>
      </c>
      <c r="J1514" s="16">
        <v>21</v>
      </c>
      <c r="K1514" s="16">
        <v>76</v>
      </c>
      <c r="L1514" s="16">
        <v>4</v>
      </c>
      <c r="M1514" s="16">
        <v>4</v>
      </c>
      <c r="N1514" s="16">
        <v>53</v>
      </c>
      <c r="O1514" s="16">
        <v>142</v>
      </c>
      <c r="P1514" s="13" t="str">
        <f>IFERROR(VLOOKUP($A1514,'Fielding Data'!$A:$H,MATCH(P$1,'Fielding Data'!$A$1:$H$1,0),0),"Other")</f>
        <v>1B</v>
      </c>
      <c r="Q1514" s="13">
        <f>IFERROR(VLOOKUP($A1514,'Fielding Data'!$A:$H,MATCH(Q$1,'Fielding Data'!$A$1:$H$1,0),0),"Other")</f>
        <v>1317</v>
      </c>
      <c r="R1514" s="13">
        <f>IFERROR(VLOOKUP($A1514,'Fielding Data'!$A:$H,MATCH(R$1,'Fielding Data'!$A$1:$H$1,0),0),"Other")</f>
        <v>92</v>
      </c>
      <c r="S1514" s="13">
        <f>IFERROR(VLOOKUP($A1514,'Fielding Data'!$A:$H,MATCH(S$1,'Fielding Data'!$A$1:$H$1,0),0),"Other")</f>
        <v>6</v>
      </c>
      <c r="T1514" s="13">
        <f>IFERROR(VLOOKUP($A1514,'Fielding Data'!$A:$H,MATCH(T$1,'Fielding Data'!$A$1:$H$1,0),0),"Other")</f>
        <v>106</v>
      </c>
      <c r="U1514" s="13">
        <f>SUMIFS('Fielding Data'!E:E,'Fielding Data'!$A:$A,'Hitting Data'!$A1514)</f>
        <v>1317</v>
      </c>
      <c r="V1514" s="13">
        <f>SUMIFS('Fielding Data'!F:F,'Fielding Data'!$A:$A,'Hitting Data'!$A1514)</f>
        <v>92</v>
      </c>
      <c r="W1514" s="13">
        <f>SUMIFS('Fielding Data'!G:G,'Fielding Data'!$A:$A,'Hitting Data'!$A1514)</f>
        <v>6</v>
      </c>
      <c r="X1514" s="13">
        <f>SUMIFS('Fielding Data'!H:H,'Fielding Data'!$A:$A,'Hitting Data'!$A1514)</f>
        <v>106</v>
      </c>
    </row>
    <row r="1515" spans="1:24" x14ac:dyDescent="0.3">
      <c r="A1515" s="13" t="str">
        <f t="shared" si="23"/>
        <v>freesda012011</v>
      </c>
      <c r="B1515" s="16" t="s">
        <v>1088</v>
      </c>
      <c r="C1515" s="16">
        <v>2011</v>
      </c>
      <c r="D1515" s="16">
        <v>97</v>
      </c>
      <c r="E1515" s="16">
        <v>333</v>
      </c>
      <c r="F1515" s="16">
        <v>41</v>
      </c>
      <c r="G1515" s="16">
        <v>99</v>
      </c>
      <c r="H1515" s="16">
        <v>16</v>
      </c>
      <c r="I1515" s="16">
        <v>1</v>
      </c>
      <c r="J1515" s="16">
        <v>10</v>
      </c>
      <c r="K1515" s="16">
        <v>55</v>
      </c>
      <c r="L1515" s="16">
        <v>1</v>
      </c>
      <c r="M1515" s="16">
        <v>0</v>
      </c>
      <c r="N1515" s="16">
        <v>24</v>
      </c>
      <c r="O1515" s="16">
        <v>75</v>
      </c>
      <c r="P1515" s="13" t="str">
        <f>IFERROR(VLOOKUP($A1515,'Fielding Data'!$A:$H,MATCH(P$1,'Fielding Data'!$A$1:$H$1,0),0),"Other")</f>
        <v>1B</v>
      </c>
      <c r="Q1515" s="13">
        <f>IFERROR(VLOOKUP($A1515,'Fielding Data'!$A:$H,MATCH(Q$1,'Fielding Data'!$A$1:$H$1,0),0),"Other")</f>
        <v>8</v>
      </c>
      <c r="R1515" s="13">
        <f>IFERROR(VLOOKUP($A1515,'Fielding Data'!$A:$H,MATCH(R$1,'Fielding Data'!$A$1:$H$1,0),0),"Other")</f>
        <v>0</v>
      </c>
      <c r="S1515" s="13">
        <f>IFERROR(VLOOKUP($A1515,'Fielding Data'!$A:$H,MATCH(S$1,'Fielding Data'!$A$1:$H$1,0),0),"Other")</f>
        <v>0</v>
      </c>
      <c r="T1515" s="13">
        <f>IFERROR(VLOOKUP($A1515,'Fielding Data'!$A:$H,MATCH(T$1,'Fielding Data'!$A$1:$H$1,0),0),"Other")</f>
        <v>2</v>
      </c>
      <c r="U1515" s="13">
        <f>SUMIFS('Fielding Data'!E:E,'Fielding Data'!$A:$A,'Hitting Data'!$A1515)</f>
        <v>41</v>
      </c>
      <c r="V1515" s="13">
        <f>SUMIFS('Fielding Data'!F:F,'Fielding Data'!$A:$A,'Hitting Data'!$A1515)</f>
        <v>159</v>
      </c>
      <c r="W1515" s="13">
        <f>SUMIFS('Fielding Data'!G:G,'Fielding Data'!$A:$A,'Hitting Data'!$A1515)</f>
        <v>12</v>
      </c>
      <c r="X1515" s="13">
        <f>SUMIFS('Fielding Data'!H:H,'Fielding Data'!$A:$A,'Hitting Data'!$A1515)</f>
        <v>25</v>
      </c>
    </row>
    <row r="1516" spans="1:24" x14ac:dyDescent="0.3">
      <c r="A1516" s="13" t="str">
        <f t="shared" si="23"/>
        <v>frierer012011</v>
      </c>
      <c r="B1516" s="16" t="s">
        <v>1090</v>
      </c>
      <c r="C1516" s="16">
        <v>2011</v>
      </c>
      <c r="D1516" s="16">
        <v>59</v>
      </c>
      <c r="E1516" s="16">
        <v>0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3" t="str">
        <f>IFERROR(VLOOKUP($A1516,'Fielding Data'!$A:$H,MATCH(P$1,'Fielding Data'!$A$1:$H$1,0),0),"Other")</f>
        <v>P</v>
      </c>
      <c r="Q1516" s="13">
        <f>IFERROR(VLOOKUP($A1516,'Fielding Data'!$A:$H,MATCH(Q$1,'Fielding Data'!$A$1:$H$1,0),0),"Other")</f>
        <v>2</v>
      </c>
      <c r="R1516" s="13">
        <f>IFERROR(VLOOKUP($A1516,'Fielding Data'!$A:$H,MATCH(R$1,'Fielding Data'!$A$1:$H$1,0),0),"Other")</f>
        <v>3</v>
      </c>
      <c r="S1516" s="13">
        <f>IFERROR(VLOOKUP($A1516,'Fielding Data'!$A:$H,MATCH(S$1,'Fielding Data'!$A$1:$H$1,0),0),"Other")</f>
        <v>0</v>
      </c>
      <c r="T1516" s="13">
        <f>IFERROR(VLOOKUP($A1516,'Fielding Data'!$A:$H,MATCH(T$1,'Fielding Data'!$A$1:$H$1,0),0),"Other")</f>
        <v>1</v>
      </c>
      <c r="U1516" s="13">
        <f>SUMIFS('Fielding Data'!E:E,'Fielding Data'!$A:$A,'Hitting Data'!$A1516)</f>
        <v>2</v>
      </c>
      <c r="V1516" s="13">
        <f>SUMIFS('Fielding Data'!F:F,'Fielding Data'!$A:$A,'Hitting Data'!$A1516)</f>
        <v>3</v>
      </c>
      <c r="W1516" s="13">
        <f>SUMIFS('Fielding Data'!G:G,'Fielding Data'!$A:$A,'Hitting Data'!$A1516)</f>
        <v>0</v>
      </c>
      <c r="X1516" s="13">
        <f>SUMIFS('Fielding Data'!H:H,'Fielding Data'!$A:$A,'Hitting Data'!$A1516)</f>
        <v>1</v>
      </c>
    </row>
    <row r="1517" spans="1:24" x14ac:dyDescent="0.3">
      <c r="A1517" s="13" t="str">
        <f t="shared" si="23"/>
        <v>fryerer012011</v>
      </c>
      <c r="B1517" s="16" t="s">
        <v>1503</v>
      </c>
      <c r="C1517" s="16">
        <v>2011</v>
      </c>
      <c r="D1517" s="16">
        <v>10</v>
      </c>
      <c r="E1517" s="16">
        <v>26</v>
      </c>
      <c r="F1517" s="16">
        <v>5</v>
      </c>
      <c r="G1517" s="16">
        <v>7</v>
      </c>
      <c r="H1517" s="16">
        <v>0</v>
      </c>
      <c r="I1517" s="16">
        <v>0</v>
      </c>
      <c r="J1517" s="16">
        <v>0</v>
      </c>
      <c r="K1517" s="16">
        <v>0</v>
      </c>
      <c r="L1517" s="16">
        <v>1</v>
      </c>
      <c r="M1517" s="16">
        <v>1</v>
      </c>
      <c r="N1517" s="16">
        <v>3</v>
      </c>
      <c r="O1517" s="16">
        <v>7</v>
      </c>
      <c r="P1517" s="13" t="str">
        <f>IFERROR(VLOOKUP($A1517,'Fielding Data'!$A:$H,MATCH(P$1,'Fielding Data'!$A$1:$H$1,0),0),"Other")</f>
        <v>C</v>
      </c>
      <c r="Q1517" s="13">
        <f>IFERROR(VLOOKUP($A1517,'Fielding Data'!$A:$H,MATCH(Q$1,'Fielding Data'!$A$1:$H$1,0),0),"Other")</f>
        <v>42</v>
      </c>
      <c r="R1517" s="13">
        <f>IFERROR(VLOOKUP($A1517,'Fielding Data'!$A:$H,MATCH(R$1,'Fielding Data'!$A$1:$H$1,0),0),"Other")</f>
        <v>5</v>
      </c>
      <c r="S1517" s="13">
        <f>IFERROR(VLOOKUP($A1517,'Fielding Data'!$A:$H,MATCH(S$1,'Fielding Data'!$A$1:$H$1,0),0),"Other")</f>
        <v>1</v>
      </c>
      <c r="T1517" s="13">
        <f>IFERROR(VLOOKUP($A1517,'Fielding Data'!$A:$H,MATCH(T$1,'Fielding Data'!$A$1:$H$1,0),0),"Other")</f>
        <v>0</v>
      </c>
      <c r="U1517" s="13">
        <f>SUMIFS('Fielding Data'!E:E,'Fielding Data'!$A:$A,'Hitting Data'!$A1517)</f>
        <v>42</v>
      </c>
      <c r="V1517" s="13">
        <f>SUMIFS('Fielding Data'!F:F,'Fielding Data'!$A:$A,'Hitting Data'!$A1517)</f>
        <v>5</v>
      </c>
      <c r="W1517" s="13">
        <f>SUMIFS('Fielding Data'!G:G,'Fielding Data'!$A:$A,'Hitting Data'!$A1517)</f>
        <v>1</v>
      </c>
      <c r="X1517" s="13">
        <f>SUMIFS('Fielding Data'!H:H,'Fielding Data'!$A:$A,'Hitting Data'!$A1517)</f>
        <v>0</v>
      </c>
    </row>
    <row r="1518" spans="1:24" x14ac:dyDescent="0.3">
      <c r="A1518" s="13" t="str">
        <f t="shared" si="23"/>
        <v>fuentbr012011</v>
      </c>
      <c r="B1518" s="16" t="s">
        <v>246</v>
      </c>
      <c r="C1518" s="16">
        <v>2011</v>
      </c>
      <c r="D1518" s="16">
        <v>67</v>
      </c>
      <c r="E1518" s="16">
        <v>0</v>
      </c>
      <c r="F1518" s="16">
        <v>0</v>
      </c>
      <c r="G1518" s="16">
        <v>0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0</v>
      </c>
      <c r="N1518" s="16">
        <v>0</v>
      </c>
      <c r="O1518" s="16">
        <v>0</v>
      </c>
      <c r="P1518" s="13" t="str">
        <f>IFERROR(VLOOKUP($A1518,'Fielding Data'!$A:$H,MATCH(P$1,'Fielding Data'!$A$1:$H$1,0),0),"Other")</f>
        <v>P</v>
      </c>
      <c r="Q1518" s="13">
        <f>IFERROR(VLOOKUP($A1518,'Fielding Data'!$A:$H,MATCH(Q$1,'Fielding Data'!$A$1:$H$1,0),0),"Other")</f>
        <v>1</v>
      </c>
      <c r="R1518" s="13">
        <f>IFERROR(VLOOKUP($A1518,'Fielding Data'!$A:$H,MATCH(R$1,'Fielding Data'!$A$1:$H$1,0),0),"Other")</f>
        <v>9</v>
      </c>
      <c r="S1518" s="13">
        <f>IFERROR(VLOOKUP($A1518,'Fielding Data'!$A:$H,MATCH(S$1,'Fielding Data'!$A$1:$H$1,0),0),"Other")</f>
        <v>1</v>
      </c>
      <c r="T1518" s="13">
        <f>IFERROR(VLOOKUP($A1518,'Fielding Data'!$A:$H,MATCH(T$1,'Fielding Data'!$A$1:$H$1,0),0),"Other")</f>
        <v>0</v>
      </c>
      <c r="U1518" s="13">
        <f>SUMIFS('Fielding Data'!E:E,'Fielding Data'!$A:$A,'Hitting Data'!$A1518)</f>
        <v>1</v>
      </c>
      <c r="V1518" s="13">
        <f>SUMIFS('Fielding Data'!F:F,'Fielding Data'!$A:$A,'Hitting Data'!$A1518)</f>
        <v>9</v>
      </c>
      <c r="W1518" s="13">
        <f>SUMIFS('Fielding Data'!G:G,'Fielding Data'!$A:$A,'Hitting Data'!$A1518)</f>
        <v>1</v>
      </c>
      <c r="X1518" s="13">
        <f>SUMIFS('Fielding Data'!H:H,'Fielding Data'!$A:$A,'Hitting Data'!$A1518)</f>
        <v>0</v>
      </c>
    </row>
    <row r="1519" spans="1:24" x14ac:dyDescent="0.3">
      <c r="A1519" s="13" t="str">
        <f t="shared" si="23"/>
        <v>fuldsa012011</v>
      </c>
      <c r="B1519" s="16" t="s">
        <v>788</v>
      </c>
      <c r="C1519" s="16">
        <v>2011</v>
      </c>
      <c r="D1519" s="16">
        <v>105</v>
      </c>
      <c r="E1519" s="16">
        <v>308</v>
      </c>
      <c r="F1519" s="16">
        <v>41</v>
      </c>
      <c r="G1519" s="16">
        <v>74</v>
      </c>
      <c r="H1519" s="16">
        <v>18</v>
      </c>
      <c r="I1519" s="16">
        <v>5</v>
      </c>
      <c r="J1519" s="16">
        <v>3</v>
      </c>
      <c r="K1519" s="16">
        <v>27</v>
      </c>
      <c r="L1519" s="16">
        <v>20</v>
      </c>
      <c r="M1519" s="16">
        <v>8</v>
      </c>
      <c r="N1519" s="16">
        <v>32</v>
      </c>
      <c r="O1519" s="16">
        <v>49</v>
      </c>
      <c r="P1519" s="13" t="str">
        <f>IFERROR(VLOOKUP($A1519,'Fielding Data'!$A:$H,MATCH(P$1,'Fielding Data'!$A$1:$H$1,0),0),"Other")</f>
        <v>CF</v>
      </c>
      <c r="Q1519" s="13">
        <f>IFERROR(VLOOKUP($A1519,'Fielding Data'!$A:$H,MATCH(Q$1,'Fielding Data'!$A$1:$H$1,0),0),"Other")</f>
        <v>0</v>
      </c>
      <c r="R1519" s="13">
        <f>IFERROR(VLOOKUP($A1519,'Fielding Data'!$A:$H,MATCH(R$1,'Fielding Data'!$A$1:$H$1,0),0),"Other")</f>
        <v>0</v>
      </c>
      <c r="S1519" s="13">
        <f>IFERROR(VLOOKUP($A1519,'Fielding Data'!$A:$H,MATCH(S$1,'Fielding Data'!$A$1:$H$1,0),0),"Other")</f>
        <v>0</v>
      </c>
      <c r="T1519" s="13">
        <f>IFERROR(VLOOKUP($A1519,'Fielding Data'!$A:$H,MATCH(T$1,'Fielding Data'!$A$1:$H$1,0),0),"Other")</f>
        <v>0</v>
      </c>
      <c r="U1519" s="13">
        <f>SUMIFS('Fielding Data'!E:E,'Fielding Data'!$A:$A,'Hitting Data'!$A1519)</f>
        <v>190</v>
      </c>
      <c r="V1519" s="13">
        <f>SUMIFS('Fielding Data'!F:F,'Fielding Data'!$A:$A,'Hitting Data'!$A1519)</f>
        <v>5</v>
      </c>
      <c r="W1519" s="13">
        <f>SUMIFS('Fielding Data'!G:G,'Fielding Data'!$A:$A,'Hitting Data'!$A1519)</f>
        <v>3</v>
      </c>
      <c r="X1519" s="13">
        <f>SUMIFS('Fielding Data'!H:H,'Fielding Data'!$A:$A,'Hitting Data'!$A1519)</f>
        <v>0</v>
      </c>
    </row>
    <row r="1520" spans="1:24" x14ac:dyDescent="0.3">
      <c r="A1520" s="13" t="str">
        <f t="shared" si="23"/>
        <v>galarar012011</v>
      </c>
      <c r="B1520" s="16" t="s">
        <v>789</v>
      </c>
      <c r="C1520" s="16">
        <v>2011</v>
      </c>
      <c r="D1520" s="16">
        <v>8</v>
      </c>
      <c r="E1520" s="16">
        <v>15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6">
        <v>1</v>
      </c>
      <c r="L1520" s="16">
        <v>0</v>
      </c>
      <c r="M1520" s="16">
        <v>0</v>
      </c>
      <c r="N1520" s="16">
        <v>0</v>
      </c>
      <c r="O1520" s="16">
        <v>7</v>
      </c>
      <c r="P1520" s="13" t="str">
        <f>IFERROR(VLOOKUP($A1520,'Fielding Data'!$A:$H,MATCH(P$1,'Fielding Data'!$A$1:$H$1,0),0),"Other")</f>
        <v>P</v>
      </c>
      <c r="Q1520" s="13">
        <f>IFERROR(VLOOKUP($A1520,'Fielding Data'!$A:$H,MATCH(Q$1,'Fielding Data'!$A$1:$H$1,0),0),"Other")</f>
        <v>0</v>
      </c>
      <c r="R1520" s="13">
        <f>IFERROR(VLOOKUP($A1520,'Fielding Data'!$A:$H,MATCH(R$1,'Fielding Data'!$A$1:$H$1,0),0),"Other")</f>
        <v>7</v>
      </c>
      <c r="S1520" s="13">
        <f>IFERROR(VLOOKUP($A1520,'Fielding Data'!$A:$H,MATCH(S$1,'Fielding Data'!$A$1:$H$1,0),0),"Other")</f>
        <v>0</v>
      </c>
      <c r="T1520" s="13">
        <f>IFERROR(VLOOKUP($A1520,'Fielding Data'!$A:$H,MATCH(T$1,'Fielding Data'!$A$1:$H$1,0),0),"Other")</f>
        <v>1</v>
      </c>
      <c r="U1520" s="13">
        <f>SUMIFS('Fielding Data'!E:E,'Fielding Data'!$A:$A,'Hitting Data'!$A1520)</f>
        <v>0</v>
      </c>
      <c r="V1520" s="13">
        <f>SUMIFS('Fielding Data'!F:F,'Fielding Data'!$A:$A,'Hitting Data'!$A1520)</f>
        <v>7</v>
      </c>
      <c r="W1520" s="13">
        <f>SUMIFS('Fielding Data'!G:G,'Fielding Data'!$A:$A,'Hitting Data'!$A1520)</f>
        <v>0</v>
      </c>
      <c r="X1520" s="13">
        <f>SUMIFS('Fielding Data'!H:H,'Fielding Data'!$A:$A,'Hitting Data'!$A1520)</f>
        <v>1</v>
      </c>
    </row>
    <row r="1521" spans="1:24" x14ac:dyDescent="0.3">
      <c r="A1521" s="13" t="str">
        <f t="shared" si="23"/>
        <v>gallayo012011</v>
      </c>
      <c r="B1521" s="16" t="s">
        <v>791</v>
      </c>
      <c r="C1521" s="16">
        <v>2011</v>
      </c>
      <c r="D1521" s="16">
        <v>33</v>
      </c>
      <c r="E1521" s="16">
        <v>68</v>
      </c>
      <c r="F1521" s="16">
        <v>10</v>
      </c>
      <c r="G1521" s="16">
        <v>15</v>
      </c>
      <c r="H1521" s="16">
        <v>4</v>
      </c>
      <c r="I1521" s="16">
        <v>0</v>
      </c>
      <c r="J1521" s="16">
        <v>1</v>
      </c>
      <c r="K1521" s="16">
        <v>4</v>
      </c>
      <c r="L1521" s="16">
        <v>0</v>
      </c>
      <c r="M1521" s="16">
        <v>0</v>
      </c>
      <c r="N1521" s="16">
        <v>3</v>
      </c>
      <c r="O1521" s="16">
        <v>24</v>
      </c>
      <c r="P1521" s="13" t="str">
        <f>IFERROR(VLOOKUP($A1521,'Fielding Data'!$A:$H,MATCH(P$1,'Fielding Data'!$A$1:$H$1,0),0),"Other")</f>
        <v>P</v>
      </c>
      <c r="Q1521" s="13">
        <f>IFERROR(VLOOKUP($A1521,'Fielding Data'!$A:$H,MATCH(Q$1,'Fielding Data'!$A$1:$H$1,0),0),"Other")</f>
        <v>12</v>
      </c>
      <c r="R1521" s="13">
        <f>IFERROR(VLOOKUP($A1521,'Fielding Data'!$A:$H,MATCH(R$1,'Fielding Data'!$A$1:$H$1,0),0),"Other")</f>
        <v>30</v>
      </c>
      <c r="S1521" s="13">
        <f>IFERROR(VLOOKUP($A1521,'Fielding Data'!$A:$H,MATCH(S$1,'Fielding Data'!$A$1:$H$1,0),0),"Other")</f>
        <v>2</v>
      </c>
      <c r="T1521" s="13">
        <f>IFERROR(VLOOKUP($A1521,'Fielding Data'!$A:$H,MATCH(T$1,'Fielding Data'!$A$1:$H$1,0),0),"Other")</f>
        <v>3</v>
      </c>
      <c r="U1521" s="13">
        <f>SUMIFS('Fielding Data'!E:E,'Fielding Data'!$A:$A,'Hitting Data'!$A1521)</f>
        <v>12</v>
      </c>
      <c r="V1521" s="13">
        <f>SUMIFS('Fielding Data'!F:F,'Fielding Data'!$A:$A,'Hitting Data'!$A1521)</f>
        <v>30</v>
      </c>
      <c r="W1521" s="13">
        <f>SUMIFS('Fielding Data'!G:G,'Fielding Data'!$A:$A,'Hitting Data'!$A1521)</f>
        <v>2</v>
      </c>
      <c r="X1521" s="13">
        <f>SUMIFS('Fielding Data'!H:H,'Fielding Data'!$A:$A,'Hitting Data'!$A1521)</f>
        <v>3</v>
      </c>
    </row>
    <row r="1522" spans="1:24" x14ac:dyDescent="0.3">
      <c r="A1522" s="13" t="str">
        <f t="shared" si="23"/>
        <v>gamelma012011</v>
      </c>
      <c r="B1522" s="16" t="s">
        <v>922</v>
      </c>
      <c r="C1522" s="16">
        <v>2011</v>
      </c>
      <c r="D1522" s="16">
        <v>10</v>
      </c>
      <c r="E1522" s="16">
        <v>26</v>
      </c>
      <c r="F1522" s="16">
        <v>1</v>
      </c>
      <c r="G1522" s="16">
        <v>3</v>
      </c>
      <c r="H1522" s="16">
        <v>1</v>
      </c>
      <c r="I1522" s="16">
        <v>0</v>
      </c>
      <c r="J1522" s="16">
        <v>0</v>
      </c>
      <c r="K1522" s="16">
        <v>2</v>
      </c>
      <c r="L1522" s="16">
        <v>0</v>
      </c>
      <c r="M1522" s="16">
        <v>0</v>
      </c>
      <c r="N1522" s="16">
        <v>1</v>
      </c>
      <c r="O1522" s="16">
        <v>4</v>
      </c>
      <c r="P1522" s="13" t="str">
        <f>IFERROR(VLOOKUP($A1522,'Fielding Data'!$A:$H,MATCH(P$1,'Fielding Data'!$A$1:$H$1,0),0),"Other")</f>
        <v>1B</v>
      </c>
      <c r="Q1522" s="13">
        <f>IFERROR(VLOOKUP($A1522,'Fielding Data'!$A:$H,MATCH(Q$1,'Fielding Data'!$A$1:$H$1,0),0),"Other")</f>
        <v>18</v>
      </c>
      <c r="R1522" s="13">
        <f>IFERROR(VLOOKUP($A1522,'Fielding Data'!$A:$H,MATCH(R$1,'Fielding Data'!$A$1:$H$1,0),0),"Other")</f>
        <v>1</v>
      </c>
      <c r="S1522" s="13">
        <f>IFERROR(VLOOKUP($A1522,'Fielding Data'!$A:$H,MATCH(S$1,'Fielding Data'!$A$1:$H$1,0),0),"Other")</f>
        <v>0</v>
      </c>
      <c r="T1522" s="13">
        <f>IFERROR(VLOOKUP($A1522,'Fielding Data'!$A:$H,MATCH(T$1,'Fielding Data'!$A$1:$H$1,0),0),"Other")</f>
        <v>1</v>
      </c>
      <c r="U1522" s="13">
        <f>SUMIFS('Fielding Data'!E:E,'Fielding Data'!$A:$A,'Hitting Data'!$A1522)</f>
        <v>22</v>
      </c>
      <c r="V1522" s="13">
        <f>SUMIFS('Fielding Data'!F:F,'Fielding Data'!$A:$A,'Hitting Data'!$A1522)</f>
        <v>3</v>
      </c>
      <c r="W1522" s="13">
        <f>SUMIFS('Fielding Data'!G:G,'Fielding Data'!$A:$A,'Hitting Data'!$A1522)</f>
        <v>1</v>
      </c>
      <c r="X1522" s="13">
        <f>SUMIFS('Fielding Data'!H:H,'Fielding Data'!$A:$A,'Hitting Data'!$A1522)</f>
        <v>1</v>
      </c>
    </row>
    <row r="1523" spans="1:24" x14ac:dyDescent="0.3">
      <c r="A1523" s="13" t="str">
        <f t="shared" si="23"/>
        <v>garcifr022011</v>
      </c>
      <c r="B1523" s="16" t="s">
        <v>99</v>
      </c>
      <c r="C1523" s="16">
        <v>2011</v>
      </c>
      <c r="D1523" s="16">
        <v>26</v>
      </c>
      <c r="E1523" s="16">
        <v>5</v>
      </c>
      <c r="F1523" s="16">
        <v>0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3" t="str">
        <f>IFERROR(VLOOKUP($A1523,'Fielding Data'!$A:$H,MATCH(P$1,'Fielding Data'!$A$1:$H$1,0),0),"Other")</f>
        <v>P</v>
      </c>
      <c r="Q1523" s="13">
        <f>IFERROR(VLOOKUP($A1523,'Fielding Data'!$A:$H,MATCH(Q$1,'Fielding Data'!$A$1:$H$1,0),0),"Other")</f>
        <v>11</v>
      </c>
      <c r="R1523" s="13">
        <f>IFERROR(VLOOKUP($A1523,'Fielding Data'!$A:$H,MATCH(R$1,'Fielding Data'!$A$1:$H$1,0),0),"Other")</f>
        <v>19</v>
      </c>
      <c r="S1523" s="13">
        <f>IFERROR(VLOOKUP($A1523,'Fielding Data'!$A:$H,MATCH(S$1,'Fielding Data'!$A$1:$H$1,0),0),"Other")</f>
        <v>1</v>
      </c>
      <c r="T1523" s="13">
        <f>IFERROR(VLOOKUP($A1523,'Fielding Data'!$A:$H,MATCH(T$1,'Fielding Data'!$A$1:$H$1,0),0),"Other")</f>
        <v>1</v>
      </c>
      <c r="U1523" s="13">
        <f>SUMIFS('Fielding Data'!E:E,'Fielding Data'!$A:$A,'Hitting Data'!$A1523)</f>
        <v>11</v>
      </c>
      <c r="V1523" s="13">
        <f>SUMIFS('Fielding Data'!F:F,'Fielding Data'!$A:$A,'Hitting Data'!$A1523)</f>
        <v>19</v>
      </c>
      <c r="W1523" s="13">
        <f>SUMIFS('Fielding Data'!G:G,'Fielding Data'!$A:$A,'Hitting Data'!$A1523)</f>
        <v>1</v>
      </c>
      <c r="X1523" s="13">
        <f>SUMIFS('Fielding Data'!H:H,'Fielding Data'!$A:$A,'Hitting Data'!$A1523)</f>
        <v>1</v>
      </c>
    </row>
    <row r="1524" spans="1:24" x14ac:dyDescent="0.3">
      <c r="A1524" s="13" t="str">
        <f t="shared" si="23"/>
        <v>garcija012011</v>
      </c>
      <c r="B1524" s="16" t="s">
        <v>444</v>
      </c>
      <c r="C1524" s="16">
        <v>2011</v>
      </c>
      <c r="D1524" s="16">
        <v>49</v>
      </c>
      <c r="E1524" s="16">
        <v>0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1</v>
      </c>
      <c r="O1524" s="16">
        <v>0</v>
      </c>
      <c r="P1524" s="13" t="str">
        <f>IFERROR(VLOOKUP($A1524,'Fielding Data'!$A:$H,MATCH(P$1,'Fielding Data'!$A$1:$H$1,0),0),"Other")</f>
        <v>P</v>
      </c>
      <c r="Q1524" s="13">
        <f>IFERROR(VLOOKUP($A1524,'Fielding Data'!$A:$H,MATCH(Q$1,'Fielding Data'!$A$1:$H$1,0),0),"Other")</f>
        <v>0</v>
      </c>
      <c r="R1524" s="13">
        <f>IFERROR(VLOOKUP($A1524,'Fielding Data'!$A:$H,MATCH(R$1,'Fielding Data'!$A$1:$H$1,0),0),"Other")</f>
        <v>6</v>
      </c>
      <c r="S1524" s="13">
        <f>IFERROR(VLOOKUP($A1524,'Fielding Data'!$A:$H,MATCH(S$1,'Fielding Data'!$A$1:$H$1,0),0),"Other")</f>
        <v>0</v>
      </c>
      <c r="T1524" s="13">
        <f>IFERROR(VLOOKUP($A1524,'Fielding Data'!$A:$H,MATCH(T$1,'Fielding Data'!$A$1:$H$1,0),0),"Other")</f>
        <v>0</v>
      </c>
      <c r="U1524" s="13">
        <f>SUMIFS('Fielding Data'!E:E,'Fielding Data'!$A:$A,'Hitting Data'!$A1524)</f>
        <v>0</v>
      </c>
      <c r="V1524" s="13">
        <f>SUMIFS('Fielding Data'!F:F,'Fielding Data'!$A:$A,'Hitting Data'!$A1524)</f>
        <v>6</v>
      </c>
      <c r="W1524" s="13">
        <f>SUMIFS('Fielding Data'!G:G,'Fielding Data'!$A:$A,'Hitting Data'!$A1524)</f>
        <v>0</v>
      </c>
      <c r="X1524" s="13">
        <f>SUMIFS('Fielding Data'!H:H,'Fielding Data'!$A:$A,'Hitting Data'!$A1524)</f>
        <v>0</v>
      </c>
    </row>
    <row r="1525" spans="1:24" x14ac:dyDescent="0.3">
      <c r="A1525" s="13" t="str">
        <f t="shared" si="23"/>
        <v>garcija022011</v>
      </c>
      <c r="B1525" s="16" t="s">
        <v>923</v>
      </c>
      <c r="C1525" s="16">
        <v>2011</v>
      </c>
      <c r="D1525" s="16">
        <v>32</v>
      </c>
      <c r="E1525" s="16">
        <v>62</v>
      </c>
      <c r="F1525" s="16">
        <v>3</v>
      </c>
      <c r="G1525" s="16">
        <v>6</v>
      </c>
      <c r="H1525" s="16">
        <v>0</v>
      </c>
      <c r="I1525" s="16">
        <v>0</v>
      </c>
      <c r="J1525" s="16">
        <v>1</v>
      </c>
      <c r="K1525" s="16">
        <v>6</v>
      </c>
      <c r="L1525" s="16">
        <v>0</v>
      </c>
      <c r="M1525" s="16">
        <v>0</v>
      </c>
      <c r="N1525" s="16">
        <v>1</v>
      </c>
      <c r="O1525" s="16">
        <v>18</v>
      </c>
      <c r="P1525" s="13" t="str">
        <f>IFERROR(VLOOKUP($A1525,'Fielding Data'!$A:$H,MATCH(P$1,'Fielding Data'!$A$1:$H$1,0),0),"Other")</f>
        <v>P</v>
      </c>
      <c r="Q1525" s="13">
        <f>IFERROR(VLOOKUP($A1525,'Fielding Data'!$A:$H,MATCH(Q$1,'Fielding Data'!$A$1:$H$1,0),0),"Other")</f>
        <v>3</v>
      </c>
      <c r="R1525" s="13">
        <f>IFERROR(VLOOKUP($A1525,'Fielding Data'!$A:$H,MATCH(R$1,'Fielding Data'!$A$1:$H$1,0),0),"Other")</f>
        <v>22</v>
      </c>
      <c r="S1525" s="13">
        <f>IFERROR(VLOOKUP($A1525,'Fielding Data'!$A:$H,MATCH(S$1,'Fielding Data'!$A$1:$H$1,0),0),"Other")</f>
        <v>2</v>
      </c>
      <c r="T1525" s="13">
        <f>IFERROR(VLOOKUP($A1525,'Fielding Data'!$A:$H,MATCH(T$1,'Fielding Data'!$A$1:$H$1,0),0),"Other")</f>
        <v>2</v>
      </c>
      <c r="U1525" s="13">
        <f>SUMIFS('Fielding Data'!E:E,'Fielding Data'!$A:$A,'Hitting Data'!$A1525)</f>
        <v>3</v>
      </c>
      <c r="V1525" s="13">
        <f>SUMIFS('Fielding Data'!F:F,'Fielding Data'!$A:$A,'Hitting Data'!$A1525)</f>
        <v>22</v>
      </c>
      <c r="W1525" s="13">
        <f>SUMIFS('Fielding Data'!G:G,'Fielding Data'!$A:$A,'Hitting Data'!$A1525)</f>
        <v>2</v>
      </c>
      <c r="X1525" s="13">
        <f>SUMIFS('Fielding Data'!H:H,'Fielding Data'!$A:$A,'Hitting Data'!$A1525)</f>
        <v>2</v>
      </c>
    </row>
    <row r="1526" spans="1:24" x14ac:dyDescent="0.3">
      <c r="A1526" s="13" t="str">
        <f t="shared" si="23"/>
        <v>gardnbr012011</v>
      </c>
      <c r="B1526" s="16" t="s">
        <v>924</v>
      </c>
      <c r="C1526" s="16">
        <v>2011</v>
      </c>
      <c r="D1526" s="16">
        <v>159</v>
      </c>
      <c r="E1526" s="16">
        <v>510</v>
      </c>
      <c r="F1526" s="16">
        <v>87</v>
      </c>
      <c r="G1526" s="16">
        <v>132</v>
      </c>
      <c r="H1526" s="16">
        <v>19</v>
      </c>
      <c r="I1526" s="16">
        <v>8</v>
      </c>
      <c r="J1526" s="16">
        <v>7</v>
      </c>
      <c r="K1526" s="16">
        <v>36</v>
      </c>
      <c r="L1526" s="16">
        <v>49</v>
      </c>
      <c r="M1526" s="16">
        <v>13</v>
      </c>
      <c r="N1526" s="16">
        <v>60</v>
      </c>
      <c r="O1526" s="16">
        <v>93</v>
      </c>
      <c r="P1526" s="13" t="str">
        <f>IFERROR(VLOOKUP($A1526,'Fielding Data'!$A:$H,MATCH(P$1,'Fielding Data'!$A$1:$H$1,0),0),"Other")</f>
        <v>CF</v>
      </c>
      <c r="Q1526" s="13">
        <f>IFERROR(VLOOKUP($A1526,'Fielding Data'!$A:$H,MATCH(Q$1,'Fielding Data'!$A$1:$H$1,0),0),"Other")</f>
        <v>0</v>
      </c>
      <c r="R1526" s="13">
        <f>IFERROR(VLOOKUP($A1526,'Fielding Data'!$A:$H,MATCH(R$1,'Fielding Data'!$A$1:$H$1,0),0),"Other")</f>
        <v>0</v>
      </c>
      <c r="S1526" s="13">
        <f>IFERROR(VLOOKUP($A1526,'Fielding Data'!$A:$H,MATCH(S$1,'Fielding Data'!$A$1:$H$1,0),0),"Other")</f>
        <v>0</v>
      </c>
      <c r="T1526" s="13">
        <f>IFERROR(VLOOKUP($A1526,'Fielding Data'!$A:$H,MATCH(T$1,'Fielding Data'!$A$1:$H$1,0),0),"Other")</f>
        <v>0</v>
      </c>
      <c r="U1526" s="13">
        <f>SUMIFS('Fielding Data'!E:E,'Fielding Data'!$A:$A,'Hitting Data'!$A1526)</f>
        <v>322</v>
      </c>
      <c r="V1526" s="13">
        <f>SUMIFS('Fielding Data'!F:F,'Fielding Data'!$A:$A,'Hitting Data'!$A1526)</f>
        <v>7</v>
      </c>
      <c r="W1526" s="13">
        <f>SUMIFS('Fielding Data'!G:G,'Fielding Data'!$A:$A,'Hitting Data'!$A1526)</f>
        <v>5</v>
      </c>
      <c r="X1526" s="13">
        <f>SUMIFS('Fielding Data'!H:H,'Fielding Data'!$A:$A,'Hitting Data'!$A1526)</f>
        <v>3</v>
      </c>
    </row>
    <row r="1527" spans="1:24" x14ac:dyDescent="0.3">
      <c r="A1527" s="13" t="str">
        <f t="shared" si="23"/>
        <v>garlajo012011</v>
      </c>
      <c r="B1527" s="16" t="s">
        <v>100</v>
      </c>
      <c r="C1527" s="16">
        <v>2011</v>
      </c>
      <c r="D1527" s="16">
        <v>9</v>
      </c>
      <c r="E1527" s="16">
        <v>11</v>
      </c>
      <c r="F1527" s="16">
        <v>1</v>
      </c>
      <c r="G1527" s="16">
        <v>0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M1527" s="16">
        <v>0</v>
      </c>
      <c r="N1527" s="16">
        <v>1</v>
      </c>
      <c r="O1527" s="16">
        <v>3</v>
      </c>
      <c r="P1527" s="13" t="str">
        <f>IFERROR(VLOOKUP($A1527,'Fielding Data'!$A:$H,MATCH(P$1,'Fielding Data'!$A$1:$H$1,0),0),"Other")</f>
        <v>P</v>
      </c>
      <c r="Q1527" s="13">
        <f>IFERROR(VLOOKUP($A1527,'Fielding Data'!$A:$H,MATCH(Q$1,'Fielding Data'!$A$1:$H$1,0),0),"Other")</f>
        <v>1</v>
      </c>
      <c r="R1527" s="13">
        <f>IFERROR(VLOOKUP($A1527,'Fielding Data'!$A:$H,MATCH(R$1,'Fielding Data'!$A$1:$H$1,0),0),"Other")</f>
        <v>15</v>
      </c>
      <c r="S1527" s="13">
        <f>IFERROR(VLOOKUP($A1527,'Fielding Data'!$A:$H,MATCH(S$1,'Fielding Data'!$A$1:$H$1,0),0),"Other")</f>
        <v>0</v>
      </c>
      <c r="T1527" s="13">
        <f>IFERROR(VLOOKUP($A1527,'Fielding Data'!$A:$H,MATCH(T$1,'Fielding Data'!$A$1:$H$1,0),0),"Other")</f>
        <v>1</v>
      </c>
      <c r="U1527" s="13">
        <f>SUMIFS('Fielding Data'!E:E,'Fielding Data'!$A:$A,'Hitting Data'!$A1527)</f>
        <v>1</v>
      </c>
      <c r="V1527" s="13">
        <f>SUMIFS('Fielding Data'!F:F,'Fielding Data'!$A:$A,'Hitting Data'!$A1527)</f>
        <v>15</v>
      </c>
      <c r="W1527" s="13">
        <f>SUMIFS('Fielding Data'!G:G,'Fielding Data'!$A:$A,'Hitting Data'!$A1527)</f>
        <v>0</v>
      </c>
      <c r="X1527" s="13">
        <f>SUMIFS('Fielding Data'!H:H,'Fielding Data'!$A:$A,'Hitting Data'!$A1527)</f>
        <v>1</v>
      </c>
    </row>
    <row r="1528" spans="1:24" x14ac:dyDescent="0.3">
      <c r="A1528" s="13" t="str">
        <f t="shared" si="23"/>
        <v>garneco012011</v>
      </c>
      <c r="B1528" s="16" t="s">
        <v>1505</v>
      </c>
      <c r="C1528" s="16">
        <v>2011</v>
      </c>
      <c r="D1528" s="16">
        <v>4</v>
      </c>
      <c r="E1528" s="16">
        <v>9</v>
      </c>
      <c r="F1528" s="16">
        <v>1</v>
      </c>
      <c r="G1528" s="16">
        <v>2</v>
      </c>
      <c r="H1528" s="16">
        <v>0</v>
      </c>
      <c r="I1528" s="16">
        <v>0</v>
      </c>
      <c r="J1528" s="16">
        <v>0</v>
      </c>
      <c r="K1528" s="16">
        <v>3</v>
      </c>
      <c r="L1528" s="16">
        <v>0</v>
      </c>
      <c r="M1528" s="16">
        <v>0</v>
      </c>
      <c r="N1528" s="16">
        <v>1</v>
      </c>
      <c r="O1528" s="16">
        <v>6</v>
      </c>
      <c r="P1528" s="13" t="str">
        <f>IFERROR(VLOOKUP($A1528,'Fielding Data'!$A:$H,MATCH(P$1,'Fielding Data'!$A$1:$H$1,0),0),"Other")</f>
        <v>LF</v>
      </c>
      <c r="Q1528" s="13">
        <f>IFERROR(VLOOKUP($A1528,'Fielding Data'!$A:$H,MATCH(Q$1,'Fielding Data'!$A$1:$H$1,0),0),"Other")</f>
        <v>0</v>
      </c>
      <c r="R1528" s="13">
        <f>IFERROR(VLOOKUP($A1528,'Fielding Data'!$A:$H,MATCH(R$1,'Fielding Data'!$A$1:$H$1,0),0),"Other")</f>
        <v>0</v>
      </c>
      <c r="S1528" s="13">
        <f>IFERROR(VLOOKUP($A1528,'Fielding Data'!$A:$H,MATCH(S$1,'Fielding Data'!$A$1:$H$1,0),0),"Other")</f>
        <v>0</v>
      </c>
      <c r="T1528" s="13">
        <f>IFERROR(VLOOKUP($A1528,'Fielding Data'!$A:$H,MATCH(T$1,'Fielding Data'!$A$1:$H$1,0),0),"Other")</f>
        <v>0</v>
      </c>
      <c r="U1528" s="13">
        <f>SUMIFS('Fielding Data'!E:E,'Fielding Data'!$A:$A,'Hitting Data'!$A1528)</f>
        <v>6</v>
      </c>
      <c r="V1528" s="13">
        <f>SUMIFS('Fielding Data'!F:F,'Fielding Data'!$A:$A,'Hitting Data'!$A1528)</f>
        <v>0</v>
      </c>
      <c r="W1528" s="13">
        <f>SUMIFS('Fielding Data'!G:G,'Fielding Data'!$A:$A,'Hitting Data'!$A1528)</f>
        <v>0</v>
      </c>
      <c r="X1528" s="13">
        <f>SUMIFS('Fielding Data'!H:H,'Fielding Data'!$A:$A,'Hitting Data'!$A1528)</f>
        <v>0</v>
      </c>
    </row>
    <row r="1529" spans="1:24" x14ac:dyDescent="0.3">
      <c r="A1529" s="13" t="str">
        <f t="shared" si="23"/>
        <v>garrist012011</v>
      </c>
      <c r="B1529" s="16" t="s">
        <v>1506</v>
      </c>
      <c r="C1529" s="16">
        <v>2011</v>
      </c>
      <c r="D1529" s="16">
        <v>1</v>
      </c>
      <c r="E1529" s="16">
        <v>0</v>
      </c>
      <c r="F1529" s="16">
        <v>0</v>
      </c>
      <c r="G1529" s="16">
        <v>0</v>
      </c>
      <c r="H1529" s="16">
        <v>0</v>
      </c>
      <c r="I1529" s="16">
        <v>0</v>
      </c>
      <c r="J1529" s="16">
        <v>0</v>
      </c>
      <c r="K1529" s="16">
        <v>0</v>
      </c>
      <c r="L1529" s="16">
        <v>0</v>
      </c>
      <c r="M1529" s="16">
        <v>0</v>
      </c>
      <c r="N1529" s="16">
        <v>0</v>
      </c>
      <c r="O1529" s="16">
        <v>0</v>
      </c>
      <c r="P1529" s="13" t="str">
        <f>IFERROR(VLOOKUP($A1529,'Fielding Data'!$A:$H,MATCH(P$1,'Fielding Data'!$A$1:$H$1,0),0),"Other")</f>
        <v>P</v>
      </c>
      <c r="Q1529" s="13">
        <f>IFERROR(VLOOKUP($A1529,'Fielding Data'!$A:$H,MATCH(Q$1,'Fielding Data'!$A$1:$H$1,0),0),"Other")</f>
        <v>0</v>
      </c>
      <c r="R1529" s="13">
        <f>IFERROR(VLOOKUP($A1529,'Fielding Data'!$A:$H,MATCH(R$1,'Fielding Data'!$A$1:$H$1,0),0),"Other")</f>
        <v>0</v>
      </c>
      <c r="S1529" s="13">
        <f>IFERROR(VLOOKUP($A1529,'Fielding Data'!$A:$H,MATCH(S$1,'Fielding Data'!$A$1:$H$1,0),0),"Other")</f>
        <v>0</v>
      </c>
      <c r="T1529" s="13">
        <f>IFERROR(VLOOKUP($A1529,'Fielding Data'!$A:$H,MATCH(T$1,'Fielding Data'!$A$1:$H$1,0),0),"Other")</f>
        <v>0</v>
      </c>
      <c r="U1529" s="13">
        <f>SUMIFS('Fielding Data'!E:E,'Fielding Data'!$A:$A,'Hitting Data'!$A1529)</f>
        <v>0</v>
      </c>
      <c r="V1529" s="13">
        <f>SUMIFS('Fielding Data'!F:F,'Fielding Data'!$A:$A,'Hitting Data'!$A1529)</f>
        <v>0</v>
      </c>
      <c r="W1529" s="13">
        <f>SUMIFS('Fielding Data'!G:G,'Fielding Data'!$A:$A,'Hitting Data'!$A1529)</f>
        <v>0</v>
      </c>
      <c r="X1529" s="13">
        <f>SUMIFS('Fielding Data'!H:H,'Fielding Data'!$A:$A,'Hitting Data'!$A1529)</f>
        <v>0</v>
      </c>
    </row>
    <row r="1530" spans="1:24" x14ac:dyDescent="0.3">
      <c r="A1530" s="13" t="str">
        <f t="shared" si="23"/>
        <v>garzama012011</v>
      </c>
      <c r="B1530" s="16" t="s">
        <v>647</v>
      </c>
      <c r="C1530" s="16">
        <v>2011</v>
      </c>
      <c r="D1530" s="16">
        <v>31</v>
      </c>
      <c r="E1530" s="16">
        <v>64</v>
      </c>
      <c r="F1530" s="16">
        <v>2</v>
      </c>
      <c r="G1530" s="16">
        <v>6</v>
      </c>
      <c r="H1530" s="16">
        <v>0</v>
      </c>
      <c r="I1530" s="16">
        <v>0</v>
      </c>
      <c r="J1530" s="16">
        <v>0</v>
      </c>
      <c r="K1530" s="16">
        <v>1</v>
      </c>
      <c r="L1530" s="16">
        <v>0</v>
      </c>
      <c r="M1530" s="16">
        <v>0</v>
      </c>
      <c r="N1530" s="16">
        <v>1</v>
      </c>
      <c r="O1530" s="16">
        <v>42</v>
      </c>
      <c r="P1530" s="13" t="str">
        <f>IFERROR(VLOOKUP($A1530,'Fielding Data'!$A:$H,MATCH(P$1,'Fielding Data'!$A$1:$H$1,0),0),"Other")</f>
        <v>P</v>
      </c>
      <c r="Q1530" s="13">
        <f>IFERROR(VLOOKUP($A1530,'Fielding Data'!$A:$H,MATCH(Q$1,'Fielding Data'!$A$1:$H$1,0),0),"Other")</f>
        <v>10</v>
      </c>
      <c r="R1530" s="13">
        <f>IFERROR(VLOOKUP($A1530,'Fielding Data'!$A:$H,MATCH(R$1,'Fielding Data'!$A$1:$H$1,0),0),"Other")</f>
        <v>16</v>
      </c>
      <c r="S1530" s="13">
        <f>IFERROR(VLOOKUP($A1530,'Fielding Data'!$A:$H,MATCH(S$1,'Fielding Data'!$A$1:$H$1,0),0),"Other")</f>
        <v>7</v>
      </c>
      <c r="T1530" s="13">
        <f>IFERROR(VLOOKUP($A1530,'Fielding Data'!$A:$H,MATCH(T$1,'Fielding Data'!$A$1:$H$1,0),0),"Other")</f>
        <v>1</v>
      </c>
      <c r="U1530" s="13">
        <f>SUMIFS('Fielding Data'!E:E,'Fielding Data'!$A:$A,'Hitting Data'!$A1530)</f>
        <v>10</v>
      </c>
      <c r="V1530" s="13">
        <f>SUMIFS('Fielding Data'!F:F,'Fielding Data'!$A:$A,'Hitting Data'!$A1530)</f>
        <v>16</v>
      </c>
      <c r="W1530" s="13">
        <f>SUMIFS('Fielding Data'!G:G,'Fielding Data'!$A:$A,'Hitting Data'!$A1530)</f>
        <v>7</v>
      </c>
      <c r="X1530" s="13">
        <f>SUMIFS('Fielding Data'!H:H,'Fielding Data'!$A:$A,'Hitting Data'!$A1530)</f>
        <v>1</v>
      </c>
    </row>
    <row r="1531" spans="1:24" x14ac:dyDescent="0.3">
      <c r="A1531" s="13" t="str">
        <f t="shared" si="23"/>
        <v>gathrjo012011</v>
      </c>
      <c r="B1531" s="16" t="s">
        <v>445</v>
      </c>
      <c r="C1531" s="16">
        <v>2011</v>
      </c>
      <c r="D1531" s="16">
        <v>7</v>
      </c>
      <c r="E1531" s="16">
        <v>0</v>
      </c>
      <c r="F1531" s="16">
        <v>1</v>
      </c>
      <c r="G1531" s="16">
        <v>0</v>
      </c>
      <c r="H1531" s="16">
        <v>0</v>
      </c>
      <c r="I1531" s="16">
        <v>0</v>
      </c>
      <c r="J1531" s="16">
        <v>0</v>
      </c>
      <c r="K1531" s="16">
        <v>0</v>
      </c>
      <c r="L1531" s="16">
        <v>1</v>
      </c>
      <c r="M1531" s="16">
        <v>1</v>
      </c>
      <c r="N1531" s="16">
        <v>1</v>
      </c>
      <c r="O1531" s="16">
        <v>0</v>
      </c>
      <c r="P1531" s="13" t="str">
        <f>IFERROR(VLOOKUP($A1531,'Fielding Data'!$A:$H,MATCH(P$1,'Fielding Data'!$A$1:$H$1,0),0),"Other")</f>
        <v>LF</v>
      </c>
      <c r="Q1531" s="13">
        <f>IFERROR(VLOOKUP($A1531,'Fielding Data'!$A:$H,MATCH(Q$1,'Fielding Data'!$A$1:$H$1,0),0),"Other")</f>
        <v>0</v>
      </c>
      <c r="R1531" s="13">
        <f>IFERROR(VLOOKUP($A1531,'Fielding Data'!$A:$H,MATCH(R$1,'Fielding Data'!$A$1:$H$1,0),0),"Other")</f>
        <v>0</v>
      </c>
      <c r="S1531" s="13">
        <f>IFERROR(VLOOKUP($A1531,'Fielding Data'!$A:$H,MATCH(S$1,'Fielding Data'!$A$1:$H$1,0),0),"Other")</f>
        <v>0</v>
      </c>
      <c r="T1531" s="13">
        <f>IFERROR(VLOOKUP($A1531,'Fielding Data'!$A:$H,MATCH(T$1,'Fielding Data'!$A$1:$H$1,0),0),"Other")</f>
        <v>0</v>
      </c>
      <c r="U1531" s="13">
        <f>SUMIFS('Fielding Data'!E:E,'Fielding Data'!$A:$A,'Hitting Data'!$A1531)</f>
        <v>2</v>
      </c>
      <c r="V1531" s="13">
        <f>SUMIFS('Fielding Data'!F:F,'Fielding Data'!$A:$A,'Hitting Data'!$A1531)</f>
        <v>0</v>
      </c>
      <c r="W1531" s="13">
        <f>SUMIFS('Fielding Data'!G:G,'Fielding Data'!$A:$A,'Hitting Data'!$A1531)</f>
        <v>0</v>
      </c>
      <c r="X1531" s="13">
        <f>SUMIFS('Fielding Data'!H:H,'Fielding Data'!$A:$A,'Hitting Data'!$A1531)</f>
        <v>0</v>
      </c>
    </row>
    <row r="1532" spans="1:24" x14ac:dyDescent="0.3">
      <c r="A1532" s="13" t="str">
        <f t="shared" si="23"/>
        <v>gaubjo012011</v>
      </c>
      <c r="B1532" s="16" t="s">
        <v>1507</v>
      </c>
      <c r="C1532" s="16">
        <v>2011</v>
      </c>
      <c r="D1532" s="16">
        <v>4</v>
      </c>
      <c r="E1532" s="16">
        <v>0</v>
      </c>
      <c r="F1532" s="16">
        <v>0</v>
      </c>
      <c r="G1532" s="16">
        <v>0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3" t="str">
        <f>IFERROR(VLOOKUP($A1532,'Fielding Data'!$A:$H,MATCH(P$1,'Fielding Data'!$A$1:$H$1,0),0),"Other")</f>
        <v>P</v>
      </c>
      <c r="Q1532" s="13">
        <f>IFERROR(VLOOKUP($A1532,'Fielding Data'!$A:$H,MATCH(Q$1,'Fielding Data'!$A$1:$H$1,0),0),"Other")</f>
        <v>1</v>
      </c>
      <c r="R1532" s="13">
        <f>IFERROR(VLOOKUP($A1532,'Fielding Data'!$A:$H,MATCH(R$1,'Fielding Data'!$A$1:$H$1,0),0),"Other")</f>
        <v>0</v>
      </c>
      <c r="S1532" s="13">
        <f>IFERROR(VLOOKUP($A1532,'Fielding Data'!$A:$H,MATCH(S$1,'Fielding Data'!$A$1:$H$1,0),0),"Other")</f>
        <v>0</v>
      </c>
      <c r="T1532" s="13">
        <f>IFERROR(VLOOKUP($A1532,'Fielding Data'!$A:$H,MATCH(T$1,'Fielding Data'!$A$1:$H$1,0),0),"Other")</f>
        <v>0</v>
      </c>
      <c r="U1532" s="13">
        <f>SUMIFS('Fielding Data'!E:E,'Fielding Data'!$A:$A,'Hitting Data'!$A1532)</f>
        <v>1</v>
      </c>
      <c r="V1532" s="13">
        <f>SUMIFS('Fielding Data'!F:F,'Fielding Data'!$A:$A,'Hitting Data'!$A1532)</f>
        <v>0</v>
      </c>
      <c r="W1532" s="13">
        <f>SUMIFS('Fielding Data'!G:G,'Fielding Data'!$A:$A,'Hitting Data'!$A1532)</f>
        <v>0</v>
      </c>
      <c r="X1532" s="13">
        <f>SUMIFS('Fielding Data'!H:H,'Fielding Data'!$A:$A,'Hitting Data'!$A1532)</f>
        <v>0</v>
      </c>
    </row>
    <row r="1533" spans="1:24" x14ac:dyDescent="0.3">
      <c r="A1533" s="13" t="str">
        <f t="shared" si="23"/>
        <v>gaudich012011</v>
      </c>
      <c r="B1533" s="16" t="s">
        <v>370</v>
      </c>
      <c r="C1533" s="16">
        <v>2011</v>
      </c>
      <c r="D1533" s="16">
        <v>10</v>
      </c>
      <c r="E1533" s="16">
        <v>0</v>
      </c>
      <c r="F1533" s="16">
        <v>0</v>
      </c>
      <c r="G1533" s="16">
        <v>0</v>
      </c>
      <c r="H1533" s="16">
        <v>0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3" t="str">
        <f>IFERROR(VLOOKUP($A1533,'Fielding Data'!$A:$H,MATCH(P$1,'Fielding Data'!$A$1:$H$1,0),0),"Other")</f>
        <v>P</v>
      </c>
      <c r="Q1533" s="13">
        <f>IFERROR(VLOOKUP($A1533,'Fielding Data'!$A:$H,MATCH(Q$1,'Fielding Data'!$A$1:$H$1,0),0),"Other")</f>
        <v>0</v>
      </c>
      <c r="R1533" s="13">
        <f>IFERROR(VLOOKUP($A1533,'Fielding Data'!$A:$H,MATCH(R$1,'Fielding Data'!$A$1:$H$1,0),0),"Other")</f>
        <v>0</v>
      </c>
      <c r="S1533" s="13">
        <f>IFERROR(VLOOKUP($A1533,'Fielding Data'!$A:$H,MATCH(S$1,'Fielding Data'!$A$1:$H$1,0),0),"Other")</f>
        <v>0</v>
      </c>
      <c r="T1533" s="13">
        <f>IFERROR(VLOOKUP($A1533,'Fielding Data'!$A:$H,MATCH(T$1,'Fielding Data'!$A$1:$H$1,0),0),"Other")</f>
        <v>0</v>
      </c>
      <c r="U1533" s="13">
        <f>SUMIFS('Fielding Data'!E:E,'Fielding Data'!$A:$A,'Hitting Data'!$A1533)</f>
        <v>0</v>
      </c>
      <c r="V1533" s="13">
        <f>SUMIFS('Fielding Data'!F:F,'Fielding Data'!$A:$A,'Hitting Data'!$A1533)</f>
        <v>0</v>
      </c>
      <c r="W1533" s="13">
        <f>SUMIFS('Fielding Data'!G:G,'Fielding Data'!$A:$A,'Hitting Data'!$A1533)</f>
        <v>0</v>
      </c>
      <c r="X1533" s="13">
        <f>SUMIFS('Fielding Data'!H:H,'Fielding Data'!$A:$A,'Hitting Data'!$A1533)</f>
        <v>0</v>
      </c>
    </row>
    <row r="1534" spans="1:24" x14ac:dyDescent="0.3">
      <c r="A1534" s="13" t="str">
        <f t="shared" si="23"/>
        <v>gearrco012011</v>
      </c>
      <c r="B1534" s="16" t="s">
        <v>1508</v>
      </c>
      <c r="C1534" s="16">
        <v>2011</v>
      </c>
      <c r="D1534" s="16">
        <v>18</v>
      </c>
      <c r="E1534" s="16">
        <v>0</v>
      </c>
      <c r="F1534" s="16">
        <v>0</v>
      </c>
      <c r="G1534" s="16">
        <v>0</v>
      </c>
      <c r="H1534" s="16">
        <v>0</v>
      </c>
      <c r="I1534" s="16">
        <v>0</v>
      </c>
      <c r="J1534" s="16">
        <v>0</v>
      </c>
      <c r="K1534" s="16">
        <v>0</v>
      </c>
      <c r="L1534" s="16">
        <v>0</v>
      </c>
      <c r="M1534" s="16">
        <v>0</v>
      </c>
      <c r="N1534" s="16">
        <v>0</v>
      </c>
      <c r="O1534" s="16">
        <v>0</v>
      </c>
      <c r="P1534" s="13" t="str">
        <f>IFERROR(VLOOKUP($A1534,'Fielding Data'!$A:$H,MATCH(P$1,'Fielding Data'!$A$1:$H$1,0),0),"Other")</f>
        <v>P</v>
      </c>
      <c r="Q1534" s="13">
        <f>IFERROR(VLOOKUP($A1534,'Fielding Data'!$A:$H,MATCH(Q$1,'Fielding Data'!$A$1:$H$1,0),0),"Other")</f>
        <v>0</v>
      </c>
      <c r="R1534" s="13">
        <f>IFERROR(VLOOKUP($A1534,'Fielding Data'!$A:$H,MATCH(R$1,'Fielding Data'!$A$1:$H$1,0),0),"Other")</f>
        <v>1</v>
      </c>
      <c r="S1534" s="13">
        <f>IFERROR(VLOOKUP($A1534,'Fielding Data'!$A:$H,MATCH(S$1,'Fielding Data'!$A$1:$H$1,0),0),"Other")</f>
        <v>0</v>
      </c>
      <c r="T1534" s="13">
        <f>IFERROR(VLOOKUP($A1534,'Fielding Data'!$A:$H,MATCH(T$1,'Fielding Data'!$A$1:$H$1,0),0),"Other")</f>
        <v>0</v>
      </c>
      <c r="U1534" s="13">
        <f>SUMIFS('Fielding Data'!E:E,'Fielding Data'!$A:$A,'Hitting Data'!$A1534)</f>
        <v>0</v>
      </c>
      <c r="V1534" s="13">
        <f>SUMIFS('Fielding Data'!F:F,'Fielding Data'!$A:$A,'Hitting Data'!$A1534)</f>
        <v>1</v>
      </c>
      <c r="W1534" s="13">
        <f>SUMIFS('Fielding Data'!G:G,'Fielding Data'!$A:$A,'Hitting Data'!$A1534)</f>
        <v>0</v>
      </c>
      <c r="X1534" s="13">
        <f>SUMIFS('Fielding Data'!H:H,'Fielding Data'!$A:$A,'Hitting Data'!$A1534)</f>
        <v>0</v>
      </c>
    </row>
    <row r="1535" spans="1:24" x14ac:dyDescent="0.3">
      <c r="A1535" s="13" t="str">
        <f t="shared" si="23"/>
        <v>geedi012011</v>
      </c>
      <c r="B1535" s="16" t="s">
        <v>1283</v>
      </c>
      <c r="C1535" s="16">
        <v>2011</v>
      </c>
      <c r="D1535" s="16">
        <v>30</v>
      </c>
      <c r="E1535" s="16">
        <v>46</v>
      </c>
      <c r="F1535" s="16">
        <v>3</v>
      </c>
      <c r="G1535" s="16">
        <v>5</v>
      </c>
      <c r="H1535" s="16">
        <v>0</v>
      </c>
      <c r="I1535" s="16">
        <v>0</v>
      </c>
      <c r="J1535" s="16">
        <v>0</v>
      </c>
      <c r="K1535" s="16">
        <v>4</v>
      </c>
      <c r="L1535" s="16">
        <v>0</v>
      </c>
      <c r="M1535" s="16">
        <v>0</v>
      </c>
      <c r="N1535" s="16">
        <v>2</v>
      </c>
      <c r="O1535" s="16">
        <v>22</v>
      </c>
      <c r="P1535" s="13" t="str">
        <f>IFERROR(VLOOKUP($A1535,'Fielding Data'!$A:$H,MATCH(P$1,'Fielding Data'!$A$1:$H$1,0),0),"Other")</f>
        <v>P</v>
      </c>
      <c r="Q1535" s="13">
        <f>IFERROR(VLOOKUP($A1535,'Fielding Data'!$A:$H,MATCH(Q$1,'Fielding Data'!$A$1:$H$1,0),0),"Other")</f>
        <v>8</v>
      </c>
      <c r="R1535" s="13">
        <f>IFERROR(VLOOKUP($A1535,'Fielding Data'!$A:$H,MATCH(R$1,'Fielding Data'!$A$1:$H$1,0),0),"Other")</f>
        <v>21</v>
      </c>
      <c r="S1535" s="13">
        <f>IFERROR(VLOOKUP($A1535,'Fielding Data'!$A:$H,MATCH(S$1,'Fielding Data'!$A$1:$H$1,0),0),"Other")</f>
        <v>1</v>
      </c>
      <c r="T1535" s="13">
        <f>IFERROR(VLOOKUP($A1535,'Fielding Data'!$A:$H,MATCH(T$1,'Fielding Data'!$A$1:$H$1,0),0),"Other")</f>
        <v>2</v>
      </c>
      <c r="U1535" s="13">
        <f>SUMIFS('Fielding Data'!E:E,'Fielding Data'!$A:$A,'Hitting Data'!$A1535)</f>
        <v>8</v>
      </c>
      <c r="V1535" s="13">
        <f>SUMIFS('Fielding Data'!F:F,'Fielding Data'!$A:$A,'Hitting Data'!$A1535)</f>
        <v>21</v>
      </c>
      <c r="W1535" s="13">
        <f>SUMIFS('Fielding Data'!G:G,'Fielding Data'!$A:$A,'Hitting Data'!$A1535)</f>
        <v>1</v>
      </c>
      <c r="X1535" s="13">
        <f>SUMIFS('Fielding Data'!H:H,'Fielding Data'!$A:$A,'Hitting Data'!$A1535)</f>
        <v>2</v>
      </c>
    </row>
    <row r="1536" spans="1:24" x14ac:dyDescent="0.3">
      <c r="A1536" s="13" t="str">
        <f t="shared" si="23"/>
        <v>gentrcr012011</v>
      </c>
      <c r="B1536" s="16" t="s">
        <v>1092</v>
      </c>
      <c r="C1536" s="16">
        <v>2011</v>
      </c>
      <c r="D1536" s="16">
        <v>64</v>
      </c>
      <c r="E1536" s="16">
        <v>133</v>
      </c>
      <c r="F1536" s="16">
        <v>26</v>
      </c>
      <c r="G1536" s="16">
        <v>36</v>
      </c>
      <c r="H1536" s="16">
        <v>5</v>
      </c>
      <c r="I1536" s="16">
        <v>1</v>
      </c>
      <c r="J1536" s="16">
        <v>1</v>
      </c>
      <c r="K1536" s="16">
        <v>13</v>
      </c>
      <c r="L1536" s="16">
        <v>18</v>
      </c>
      <c r="M1536" s="16">
        <v>0</v>
      </c>
      <c r="N1536" s="16">
        <v>10</v>
      </c>
      <c r="O1536" s="16">
        <v>27</v>
      </c>
      <c r="P1536" s="13" t="str">
        <f>IFERROR(VLOOKUP($A1536,'Fielding Data'!$A:$H,MATCH(P$1,'Fielding Data'!$A$1:$H$1,0),0),"Other")</f>
        <v>CF</v>
      </c>
      <c r="Q1536" s="13">
        <f>IFERROR(VLOOKUP($A1536,'Fielding Data'!$A:$H,MATCH(Q$1,'Fielding Data'!$A$1:$H$1,0),0),"Other")</f>
        <v>0</v>
      </c>
      <c r="R1536" s="13">
        <f>IFERROR(VLOOKUP($A1536,'Fielding Data'!$A:$H,MATCH(R$1,'Fielding Data'!$A$1:$H$1,0),0),"Other")</f>
        <v>0</v>
      </c>
      <c r="S1536" s="13">
        <f>IFERROR(VLOOKUP($A1536,'Fielding Data'!$A:$H,MATCH(S$1,'Fielding Data'!$A$1:$H$1,0),0),"Other")</f>
        <v>0</v>
      </c>
      <c r="T1536" s="13">
        <f>IFERROR(VLOOKUP($A1536,'Fielding Data'!$A:$H,MATCH(T$1,'Fielding Data'!$A$1:$H$1,0),0),"Other")</f>
        <v>0</v>
      </c>
      <c r="U1536" s="13">
        <f>SUMIFS('Fielding Data'!E:E,'Fielding Data'!$A:$A,'Hitting Data'!$A1536)</f>
        <v>109</v>
      </c>
      <c r="V1536" s="13">
        <f>SUMIFS('Fielding Data'!F:F,'Fielding Data'!$A:$A,'Hitting Data'!$A1536)</f>
        <v>0</v>
      </c>
      <c r="W1536" s="13">
        <f>SUMIFS('Fielding Data'!G:G,'Fielding Data'!$A:$A,'Hitting Data'!$A1536)</f>
        <v>2</v>
      </c>
      <c r="X1536" s="13">
        <f>SUMIFS('Fielding Data'!H:H,'Fielding Data'!$A:$A,'Hitting Data'!$A1536)</f>
        <v>0</v>
      </c>
    </row>
    <row r="1537" spans="1:24" x14ac:dyDescent="0.3">
      <c r="A1537" s="13" t="str">
        <f t="shared" si="23"/>
        <v>germaes012011</v>
      </c>
      <c r="B1537" s="16" t="s">
        <v>302</v>
      </c>
      <c r="C1537" s="16">
        <v>2011</v>
      </c>
      <c r="D1537" s="16">
        <v>11</v>
      </c>
      <c r="E1537" s="16">
        <v>11</v>
      </c>
      <c r="F1537" s="16">
        <v>6</v>
      </c>
      <c r="G1537" s="16">
        <v>5</v>
      </c>
      <c r="H1537" s="16">
        <v>1</v>
      </c>
      <c r="I1537" s="16">
        <v>0</v>
      </c>
      <c r="J1537" s="16">
        <v>1</v>
      </c>
      <c r="K1537" s="16">
        <v>4</v>
      </c>
      <c r="L1537" s="16">
        <v>1</v>
      </c>
      <c r="M1537" s="16">
        <v>0</v>
      </c>
      <c r="N1537" s="16">
        <v>1</v>
      </c>
      <c r="O1537" s="16">
        <v>1</v>
      </c>
      <c r="P1537" s="13" t="str">
        <f>IFERROR(VLOOKUP($A1537,'Fielding Data'!$A:$H,MATCH(P$1,'Fielding Data'!$A$1:$H$1,0),0),"Other")</f>
        <v>2B</v>
      </c>
      <c r="Q1537" s="13">
        <f>IFERROR(VLOOKUP($A1537,'Fielding Data'!$A:$H,MATCH(Q$1,'Fielding Data'!$A$1:$H$1,0),0),"Other")</f>
        <v>0</v>
      </c>
      <c r="R1537" s="13">
        <f>IFERROR(VLOOKUP($A1537,'Fielding Data'!$A:$H,MATCH(R$1,'Fielding Data'!$A$1:$H$1,0),0),"Other")</f>
        <v>3</v>
      </c>
      <c r="S1537" s="13">
        <f>IFERROR(VLOOKUP($A1537,'Fielding Data'!$A:$H,MATCH(S$1,'Fielding Data'!$A$1:$H$1,0),0),"Other")</f>
        <v>0</v>
      </c>
      <c r="T1537" s="13">
        <f>IFERROR(VLOOKUP($A1537,'Fielding Data'!$A:$H,MATCH(T$1,'Fielding Data'!$A$1:$H$1,0),0),"Other")</f>
        <v>1</v>
      </c>
      <c r="U1537" s="13">
        <f>SUMIFS('Fielding Data'!E:E,'Fielding Data'!$A:$A,'Hitting Data'!$A1537)</f>
        <v>0</v>
      </c>
      <c r="V1537" s="13">
        <f>SUMIFS('Fielding Data'!F:F,'Fielding Data'!$A:$A,'Hitting Data'!$A1537)</f>
        <v>6</v>
      </c>
      <c r="W1537" s="13">
        <f>SUMIFS('Fielding Data'!G:G,'Fielding Data'!$A:$A,'Hitting Data'!$A1537)</f>
        <v>0</v>
      </c>
      <c r="X1537" s="13">
        <f>SUMIFS('Fielding Data'!H:H,'Fielding Data'!$A:$A,'Hitting Data'!$A1537)</f>
        <v>1</v>
      </c>
    </row>
    <row r="1538" spans="1:24" x14ac:dyDescent="0.3">
      <c r="A1538" s="13" t="str">
        <f t="shared" si="23"/>
        <v>germaju012011</v>
      </c>
      <c r="B1538" s="16" t="s">
        <v>446</v>
      </c>
      <c r="C1538" s="16">
        <v>2011</v>
      </c>
      <c r="D1538" s="16">
        <v>9</v>
      </c>
      <c r="E1538" s="16">
        <v>0</v>
      </c>
      <c r="F1538" s="16">
        <v>0</v>
      </c>
      <c r="G1538" s="16">
        <v>0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3" t="str">
        <f>IFERROR(VLOOKUP($A1538,'Fielding Data'!$A:$H,MATCH(P$1,'Fielding Data'!$A$1:$H$1,0),0),"Other")</f>
        <v>P</v>
      </c>
      <c r="Q1538" s="13">
        <f>IFERROR(VLOOKUP($A1538,'Fielding Data'!$A:$H,MATCH(Q$1,'Fielding Data'!$A$1:$H$1,0),0),"Other")</f>
        <v>0</v>
      </c>
      <c r="R1538" s="13">
        <f>IFERROR(VLOOKUP($A1538,'Fielding Data'!$A:$H,MATCH(R$1,'Fielding Data'!$A$1:$H$1,0),0),"Other")</f>
        <v>5</v>
      </c>
      <c r="S1538" s="13">
        <f>IFERROR(VLOOKUP($A1538,'Fielding Data'!$A:$H,MATCH(S$1,'Fielding Data'!$A$1:$H$1,0),0),"Other")</f>
        <v>0</v>
      </c>
      <c r="T1538" s="13">
        <f>IFERROR(VLOOKUP($A1538,'Fielding Data'!$A:$H,MATCH(T$1,'Fielding Data'!$A$1:$H$1,0),0),"Other")</f>
        <v>0</v>
      </c>
      <c r="U1538" s="13">
        <f>SUMIFS('Fielding Data'!E:E,'Fielding Data'!$A:$A,'Hitting Data'!$A1538)</f>
        <v>0</v>
      </c>
      <c r="V1538" s="13">
        <f>SUMIFS('Fielding Data'!F:F,'Fielding Data'!$A:$A,'Hitting Data'!$A1538)</f>
        <v>5</v>
      </c>
      <c r="W1538" s="13">
        <f>SUMIFS('Fielding Data'!G:G,'Fielding Data'!$A:$A,'Hitting Data'!$A1538)</f>
        <v>0</v>
      </c>
      <c r="X1538" s="13">
        <f>SUMIFS('Fielding Data'!H:H,'Fielding Data'!$A:$A,'Hitting Data'!$A1538)</f>
        <v>0</v>
      </c>
    </row>
    <row r="1539" spans="1:24" x14ac:dyDescent="0.3">
      <c r="A1539" s="13" t="str">
        <f t="shared" ref="A1539:A1602" si="24">(B1539&amp;C1539)</f>
        <v>getzch012011</v>
      </c>
      <c r="B1539" s="16" t="s">
        <v>925</v>
      </c>
      <c r="C1539" s="16">
        <v>2011</v>
      </c>
      <c r="D1539" s="16">
        <v>118</v>
      </c>
      <c r="E1539" s="16">
        <v>380</v>
      </c>
      <c r="F1539" s="16">
        <v>50</v>
      </c>
      <c r="G1539" s="16">
        <v>97</v>
      </c>
      <c r="H1539" s="16">
        <v>6</v>
      </c>
      <c r="I1539" s="16">
        <v>3</v>
      </c>
      <c r="J1539" s="16">
        <v>0</v>
      </c>
      <c r="K1539" s="16">
        <v>26</v>
      </c>
      <c r="L1539" s="16">
        <v>21</v>
      </c>
      <c r="M1539" s="16">
        <v>7</v>
      </c>
      <c r="N1539" s="16">
        <v>30</v>
      </c>
      <c r="O1539" s="16">
        <v>45</v>
      </c>
      <c r="P1539" s="13" t="str">
        <f>IFERROR(VLOOKUP($A1539,'Fielding Data'!$A:$H,MATCH(P$1,'Fielding Data'!$A$1:$H$1,0),0),"Other")</f>
        <v>2B</v>
      </c>
      <c r="Q1539" s="13">
        <f>IFERROR(VLOOKUP($A1539,'Fielding Data'!$A:$H,MATCH(Q$1,'Fielding Data'!$A$1:$H$1,0),0),"Other")</f>
        <v>189</v>
      </c>
      <c r="R1539" s="13">
        <f>IFERROR(VLOOKUP($A1539,'Fielding Data'!$A:$H,MATCH(R$1,'Fielding Data'!$A$1:$H$1,0),0),"Other")</f>
        <v>299</v>
      </c>
      <c r="S1539" s="13">
        <f>IFERROR(VLOOKUP($A1539,'Fielding Data'!$A:$H,MATCH(S$1,'Fielding Data'!$A$1:$H$1,0),0),"Other")</f>
        <v>6</v>
      </c>
      <c r="T1539" s="13">
        <f>IFERROR(VLOOKUP($A1539,'Fielding Data'!$A:$H,MATCH(T$1,'Fielding Data'!$A$1:$H$1,0),0),"Other")</f>
        <v>69</v>
      </c>
      <c r="U1539" s="13">
        <f>SUMIFS('Fielding Data'!E:E,'Fielding Data'!$A:$A,'Hitting Data'!$A1539)</f>
        <v>194</v>
      </c>
      <c r="V1539" s="13">
        <f>SUMIFS('Fielding Data'!F:F,'Fielding Data'!$A:$A,'Hitting Data'!$A1539)</f>
        <v>309</v>
      </c>
      <c r="W1539" s="13">
        <f>SUMIFS('Fielding Data'!G:G,'Fielding Data'!$A:$A,'Hitting Data'!$A1539)</f>
        <v>7</v>
      </c>
      <c r="X1539" s="13">
        <f>SUMIFS('Fielding Data'!H:H,'Fielding Data'!$A:$A,'Hitting Data'!$A1539)</f>
        <v>71</v>
      </c>
    </row>
    <row r="1540" spans="1:24" x14ac:dyDescent="0.3">
      <c r="A1540" s="13" t="str">
        <f t="shared" si="24"/>
        <v>giambja012011</v>
      </c>
      <c r="B1540" s="16" t="s">
        <v>101</v>
      </c>
      <c r="C1540" s="16">
        <v>2011</v>
      </c>
      <c r="D1540" s="16">
        <v>64</v>
      </c>
      <c r="E1540" s="16">
        <v>131</v>
      </c>
      <c r="F1540" s="16">
        <v>20</v>
      </c>
      <c r="G1540" s="16">
        <v>34</v>
      </c>
      <c r="H1540" s="16">
        <v>6</v>
      </c>
      <c r="I1540" s="16">
        <v>0</v>
      </c>
      <c r="J1540" s="16">
        <v>13</v>
      </c>
      <c r="K1540" s="16">
        <v>32</v>
      </c>
      <c r="L1540" s="16">
        <v>0</v>
      </c>
      <c r="M1540" s="16">
        <v>0</v>
      </c>
      <c r="N1540" s="16">
        <v>17</v>
      </c>
      <c r="O1540" s="16">
        <v>45</v>
      </c>
      <c r="P1540" s="13" t="str">
        <f>IFERROR(VLOOKUP($A1540,'Fielding Data'!$A:$H,MATCH(P$1,'Fielding Data'!$A$1:$H$1,0),0),"Other")</f>
        <v>1B</v>
      </c>
      <c r="Q1540" s="13">
        <f>IFERROR(VLOOKUP($A1540,'Fielding Data'!$A:$H,MATCH(Q$1,'Fielding Data'!$A$1:$H$1,0),0),"Other")</f>
        <v>203</v>
      </c>
      <c r="R1540" s="13">
        <f>IFERROR(VLOOKUP($A1540,'Fielding Data'!$A:$H,MATCH(R$1,'Fielding Data'!$A$1:$H$1,0),0),"Other")</f>
        <v>10</v>
      </c>
      <c r="S1540" s="13">
        <f>IFERROR(VLOOKUP($A1540,'Fielding Data'!$A:$H,MATCH(S$1,'Fielding Data'!$A$1:$H$1,0),0),"Other")</f>
        <v>1</v>
      </c>
      <c r="T1540" s="13">
        <f>IFERROR(VLOOKUP($A1540,'Fielding Data'!$A:$H,MATCH(T$1,'Fielding Data'!$A$1:$H$1,0),0),"Other")</f>
        <v>13</v>
      </c>
      <c r="U1540" s="13">
        <f>SUMIFS('Fielding Data'!E:E,'Fielding Data'!$A:$A,'Hitting Data'!$A1540)</f>
        <v>203</v>
      </c>
      <c r="V1540" s="13">
        <f>SUMIFS('Fielding Data'!F:F,'Fielding Data'!$A:$A,'Hitting Data'!$A1540)</f>
        <v>10</v>
      </c>
      <c r="W1540" s="13">
        <f>SUMIFS('Fielding Data'!G:G,'Fielding Data'!$A:$A,'Hitting Data'!$A1540)</f>
        <v>1</v>
      </c>
      <c r="X1540" s="13">
        <f>SUMIFS('Fielding Data'!H:H,'Fielding Data'!$A:$A,'Hitting Data'!$A1540)</f>
        <v>13</v>
      </c>
    </row>
    <row r="1541" spans="1:24" x14ac:dyDescent="0.3">
      <c r="A1541" s="13" t="str">
        <f t="shared" si="24"/>
        <v>giavojo012011</v>
      </c>
      <c r="B1541" s="16" t="s">
        <v>1509</v>
      </c>
      <c r="C1541" s="16">
        <v>2011</v>
      </c>
      <c r="D1541" s="16">
        <v>46</v>
      </c>
      <c r="E1541" s="16">
        <v>178</v>
      </c>
      <c r="F1541" s="16">
        <v>20</v>
      </c>
      <c r="G1541" s="16">
        <v>44</v>
      </c>
      <c r="H1541" s="16">
        <v>9</v>
      </c>
      <c r="I1541" s="16">
        <v>4</v>
      </c>
      <c r="J1541" s="16">
        <v>2</v>
      </c>
      <c r="K1541" s="16">
        <v>21</v>
      </c>
      <c r="L1541" s="16">
        <v>5</v>
      </c>
      <c r="M1541" s="16">
        <v>2</v>
      </c>
      <c r="N1541" s="16">
        <v>6</v>
      </c>
      <c r="O1541" s="16">
        <v>32</v>
      </c>
      <c r="P1541" s="13" t="str">
        <f>IFERROR(VLOOKUP($A1541,'Fielding Data'!$A:$H,MATCH(P$1,'Fielding Data'!$A$1:$H$1,0),0),"Other")</f>
        <v>2B</v>
      </c>
      <c r="Q1541" s="13">
        <f>IFERROR(VLOOKUP($A1541,'Fielding Data'!$A:$H,MATCH(Q$1,'Fielding Data'!$A$1:$H$1,0),0),"Other")</f>
        <v>56</v>
      </c>
      <c r="R1541" s="13">
        <f>IFERROR(VLOOKUP($A1541,'Fielding Data'!$A:$H,MATCH(R$1,'Fielding Data'!$A$1:$H$1,0),0),"Other")</f>
        <v>117</v>
      </c>
      <c r="S1541" s="13">
        <f>IFERROR(VLOOKUP($A1541,'Fielding Data'!$A:$H,MATCH(S$1,'Fielding Data'!$A$1:$H$1,0),0),"Other")</f>
        <v>5</v>
      </c>
      <c r="T1541" s="13">
        <f>IFERROR(VLOOKUP($A1541,'Fielding Data'!$A:$H,MATCH(T$1,'Fielding Data'!$A$1:$H$1,0),0),"Other")</f>
        <v>17</v>
      </c>
      <c r="U1541" s="13">
        <f>SUMIFS('Fielding Data'!E:E,'Fielding Data'!$A:$A,'Hitting Data'!$A1541)</f>
        <v>56</v>
      </c>
      <c r="V1541" s="13">
        <f>SUMIFS('Fielding Data'!F:F,'Fielding Data'!$A:$A,'Hitting Data'!$A1541)</f>
        <v>117</v>
      </c>
      <c r="W1541" s="13">
        <f>SUMIFS('Fielding Data'!G:G,'Fielding Data'!$A:$A,'Hitting Data'!$A1541)</f>
        <v>5</v>
      </c>
      <c r="X1541" s="13">
        <f>SUMIFS('Fielding Data'!H:H,'Fielding Data'!$A:$A,'Hitting Data'!$A1541)</f>
        <v>17</v>
      </c>
    </row>
    <row r="1542" spans="1:24" x14ac:dyDescent="0.3">
      <c r="A1542" s="13" t="str">
        <f t="shared" si="24"/>
        <v>gibboja012011</v>
      </c>
      <c r="B1542" s="16" t="s">
        <v>247</v>
      </c>
      <c r="C1542" s="16">
        <v>2011</v>
      </c>
      <c r="D1542" s="16">
        <v>24</v>
      </c>
      <c r="E1542" s="16">
        <v>55</v>
      </c>
      <c r="F1542" s="16">
        <v>5</v>
      </c>
      <c r="G1542" s="16">
        <v>14</v>
      </c>
      <c r="H1542" s="16">
        <v>2</v>
      </c>
      <c r="I1542" s="16">
        <v>0</v>
      </c>
      <c r="J1542" s="16">
        <v>1</v>
      </c>
      <c r="K1542" s="16">
        <v>5</v>
      </c>
      <c r="L1542" s="16">
        <v>0</v>
      </c>
      <c r="M1542" s="16">
        <v>0</v>
      </c>
      <c r="N1542" s="16">
        <v>5</v>
      </c>
      <c r="O1542" s="16">
        <v>14</v>
      </c>
      <c r="P1542" s="13" t="str">
        <f>IFERROR(VLOOKUP($A1542,'Fielding Data'!$A:$H,MATCH(P$1,'Fielding Data'!$A$1:$H$1,0),0),"Other")</f>
        <v>LF</v>
      </c>
      <c r="Q1542" s="13">
        <f>IFERROR(VLOOKUP($A1542,'Fielding Data'!$A:$H,MATCH(Q$1,'Fielding Data'!$A$1:$H$1,0),0),"Other")</f>
        <v>0</v>
      </c>
      <c r="R1542" s="13">
        <f>IFERROR(VLOOKUP($A1542,'Fielding Data'!$A:$H,MATCH(R$1,'Fielding Data'!$A$1:$H$1,0),0),"Other")</f>
        <v>0</v>
      </c>
      <c r="S1542" s="13">
        <f>IFERROR(VLOOKUP($A1542,'Fielding Data'!$A:$H,MATCH(S$1,'Fielding Data'!$A$1:$H$1,0),0),"Other")</f>
        <v>0</v>
      </c>
      <c r="T1542" s="13">
        <f>IFERROR(VLOOKUP($A1542,'Fielding Data'!$A:$H,MATCH(T$1,'Fielding Data'!$A$1:$H$1,0),0),"Other")</f>
        <v>0</v>
      </c>
      <c r="U1542" s="13">
        <f>SUMIFS('Fielding Data'!E:E,'Fielding Data'!$A:$A,'Hitting Data'!$A1542)</f>
        <v>16</v>
      </c>
      <c r="V1542" s="13">
        <f>SUMIFS('Fielding Data'!F:F,'Fielding Data'!$A:$A,'Hitting Data'!$A1542)</f>
        <v>1</v>
      </c>
      <c r="W1542" s="13">
        <f>SUMIFS('Fielding Data'!G:G,'Fielding Data'!$A:$A,'Hitting Data'!$A1542)</f>
        <v>0</v>
      </c>
      <c r="X1542" s="13">
        <f>SUMIFS('Fielding Data'!H:H,'Fielding Data'!$A:$A,'Hitting Data'!$A1542)</f>
        <v>0</v>
      </c>
    </row>
    <row r="1543" spans="1:24" x14ac:dyDescent="0.3">
      <c r="A1543" s="13" t="str">
        <f t="shared" si="24"/>
        <v>gillaco012011</v>
      </c>
      <c r="B1543" s="16" t="s">
        <v>926</v>
      </c>
      <c r="C1543" s="16">
        <v>2011</v>
      </c>
      <c r="D1543" s="16">
        <v>15</v>
      </c>
      <c r="E1543" s="16">
        <v>19</v>
      </c>
      <c r="F1543" s="16">
        <v>2</v>
      </c>
      <c r="G1543" s="16">
        <v>5</v>
      </c>
      <c r="H1543" s="16">
        <v>0</v>
      </c>
      <c r="I1543" s="16">
        <v>0</v>
      </c>
      <c r="J1543" s="16">
        <v>1</v>
      </c>
      <c r="K1543" s="16">
        <v>2</v>
      </c>
      <c r="L1543" s="16">
        <v>0</v>
      </c>
      <c r="M1543" s="16">
        <v>0</v>
      </c>
      <c r="N1543" s="16">
        <v>2</v>
      </c>
      <c r="O1543" s="16">
        <v>1</v>
      </c>
      <c r="P1543" s="13" t="str">
        <f>IFERROR(VLOOKUP($A1543,'Fielding Data'!$A:$H,MATCH(P$1,'Fielding Data'!$A$1:$H$1,0),0),"Other")</f>
        <v>3B</v>
      </c>
      <c r="Q1543" s="13">
        <f>IFERROR(VLOOKUP($A1543,'Fielding Data'!$A:$H,MATCH(Q$1,'Fielding Data'!$A$1:$H$1,0),0),"Other")</f>
        <v>2</v>
      </c>
      <c r="R1543" s="13">
        <f>IFERROR(VLOOKUP($A1543,'Fielding Data'!$A:$H,MATCH(R$1,'Fielding Data'!$A$1:$H$1,0),0),"Other")</f>
        <v>1</v>
      </c>
      <c r="S1543" s="13">
        <f>IFERROR(VLOOKUP($A1543,'Fielding Data'!$A:$H,MATCH(S$1,'Fielding Data'!$A$1:$H$1,0),0),"Other")</f>
        <v>0</v>
      </c>
      <c r="T1543" s="13">
        <f>IFERROR(VLOOKUP($A1543,'Fielding Data'!$A:$H,MATCH(T$1,'Fielding Data'!$A$1:$H$1,0),0),"Other")</f>
        <v>0</v>
      </c>
      <c r="U1543" s="13">
        <f>SUMIFS('Fielding Data'!E:E,'Fielding Data'!$A:$A,'Hitting Data'!$A1543)</f>
        <v>2</v>
      </c>
      <c r="V1543" s="13">
        <f>SUMIFS('Fielding Data'!F:F,'Fielding Data'!$A:$A,'Hitting Data'!$A1543)</f>
        <v>1</v>
      </c>
      <c r="W1543" s="13">
        <f>SUMIFS('Fielding Data'!G:G,'Fielding Data'!$A:$A,'Hitting Data'!$A1543)</f>
        <v>0</v>
      </c>
      <c r="X1543" s="13">
        <f>SUMIFS('Fielding Data'!H:H,'Fielding Data'!$A:$A,'Hitting Data'!$A1543)</f>
        <v>0</v>
      </c>
    </row>
    <row r="1544" spans="1:24" x14ac:dyDescent="0.3">
      <c r="A1544" s="13" t="str">
        <f t="shared" si="24"/>
        <v>gilleco012011</v>
      </c>
      <c r="B1544" s="16" t="s">
        <v>1284</v>
      </c>
      <c r="C1544" s="16">
        <v>2011</v>
      </c>
      <c r="D1544" s="16">
        <v>5</v>
      </c>
      <c r="E1544" s="16">
        <v>6</v>
      </c>
      <c r="F1544" s="16">
        <v>2</v>
      </c>
      <c r="G1544" s="16">
        <v>2</v>
      </c>
      <c r="H1544" s="16">
        <v>0</v>
      </c>
      <c r="I1544" s="16">
        <v>0</v>
      </c>
      <c r="J1544" s="16">
        <v>1</v>
      </c>
      <c r="K1544" s="16">
        <v>4</v>
      </c>
      <c r="L1544" s="16">
        <v>0</v>
      </c>
      <c r="M1544" s="16">
        <v>0</v>
      </c>
      <c r="N1544" s="16">
        <v>1</v>
      </c>
      <c r="O1544" s="16">
        <v>1</v>
      </c>
      <c r="P1544" s="13" t="str">
        <f>IFERROR(VLOOKUP($A1544,'Fielding Data'!$A:$H,MATCH(P$1,'Fielding Data'!$A$1:$H$1,0),0),"Other")</f>
        <v>LF</v>
      </c>
      <c r="Q1544" s="13">
        <f>IFERROR(VLOOKUP($A1544,'Fielding Data'!$A:$H,MATCH(Q$1,'Fielding Data'!$A$1:$H$1,0),0),"Other")</f>
        <v>0</v>
      </c>
      <c r="R1544" s="13">
        <f>IFERROR(VLOOKUP($A1544,'Fielding Data'!$A:$H,MATCH(R$1,'Fielding Data'!$A$1:$H$1,0),0),"Other")</f>
        <v>0</v>
      </c>
      <c r="S1544" s="13">
        <f>IFERROR(VLOOKUP($A1544,'Fielding Data'!$A:$H,MATCH(S$1,'Fielding Data'!$A$1:$H$1,0),0),"Other")</f>
        <v>0</v>
      </c>
      <c r="T1544" s="13">
        <f>IFERROR(VLOOKUP($A1544,'Fielding Data'!$A:$H,MATCH(T$1,'Fielding Data'!$A$1:$H$1,0),0),"Other")</f>
        <v>0</v>
      </c>
      <c r="U1544" s="13">
        <f>SUMIFS('Fielding Data'!E:E,'Fielding Data'!$A:$A,'Hitting Data'!$A1544)</f>
        <v>3</v>
      </c>
      <c r="V1544" s="13">
        <f>SUMIFS('Fielding Data'!F:F,'Fielding Data'!$A:$A,'Hitting Data'!$A1544)</f>
        <v>0</v>
      </c>
      <c r="W1544" s="13">
        <f>SUMIFS('Fielding Data'!G:G,'Fielding Data'!$A:$A,'Hitting Data'!$A1544)</f>
        <v>0</v>
      </c>
      <c r="X1544" s="13">
        <f>SUMIFS('Fielding Data'!H:H,'Fielding Data'!$A:$A,'Hitting Data'!$A1544)</f>
        <v>0</v>
      </c>
    </row>
    <row r="1545" spans="1:24" x14ac:dyDescent="0.3">
      <c r="A1545" s="13" t="str">
        <f t="shared" si="24"/>
        <v>gimench012011</v>
      </c>
      <c r="B1545" s="16" t="s">
        <v>1094</v>
      </c>
      <c r="C1545" s="16">
        <v>2011</v>
      </c>
      <c r="D1545" s="16">
        <v>24</v>
      </c>
      <c r="E1545" s="16">
        <v>59</v>
      </c>
      <c r="F1545" s="16">
        <v>6</v>
      </c>
      <c r="G1545" s="16">
        <v>12</v>
      </c>
      <c r="H1545" s="16">
        <v>1</v>
      </c>
      <c r="I1545" s="16">
        <v>0</v>
      </c>
      <c r="J1545" s="16">
        <v>1</v>
      </c>
      <c r="K1545" s="16">
        <v>6</v>
      </c>
      <c r="L1545" s="16">
        <v>0</v>
      </c>
      <c r="M1545" s="16">
        <v>1</v>
      </c>
      <c r="N1545" s="16">
        <v>10</v>
      </c>
      <c r="O1545" s="16">
        <v>13</v>
      </c>
      <c r="P1545" s="13" t="str">
        <f>IFERROR(VLOOKUP($A1545,'Fielding Data'!$A:$H,MATCH(P$1,'Fielding Data'!$A$1:$H$1,0),0),"Other")</f>
        <v>1B</v>
      </c>
      <c r="Q1545" s="13">
        <f>IFERROR(VLOOKUP($A1545,'Fielding Data'!$A:$H,MATCH(Q$1,'Fielding Data'!$A$1:$H$1,0),0),"Other")</f>
        <v>15</v>
      </c>
      <c r="R1545" s="13">
        <f>IFERROR(VLOOKUP($A1545,'Fielding Data'!$A:$H,MATCH(R$1,'Fielding Data'!$A$1:$H$1,0),0),"Other")</f>
        <v>1</v>
      </c>
      <c r="S1545" s="13">
        <f>IFERROR(VLOOKUP($A1545,'Fielding Data'!$A:$H,MATCH(S$1,'Fielding Data'!$A$1:$H$1,0),0),"Other")</f>
        <v>0</v>
      </c>
      <c r="T1545" s="13">
        <f>IFERROR(VLOOKUP($A1545,'Fielding Data'!$A:$H,MATCH(T$1,'Fielding Data'!$A$1:$H$1,0),0),"Other")</f>
        <v>5</v>
      </c>
      <c r="U1545" s="13">
        <f>SUMIFS('Fielding Data'!E:E,'Fielding Data'!$A:$A,'Hitting Data'!$A1545)</f>
        <v>126</v>
      </c>
      <c r="V1545" s="13">
        <f>SUMIFS('Fielding Data'!F:F,'Fielding Data'!$A:$A,'Hitting Data'!$A1545)</f>
        <v>10</v>
      </c>
      <c r="W1545" s="13">
        <f>SUMIFS('Fielding Data'!G:G,'Fielding Data'!$A:$A,'Hitting Data'!$A1545)</f>
        <v>0</v>
      </c>
      <c r="X1545" s="13">
        <f>SUMIFS('Fielding Data'!H:H,'Fielding Data'!$A:$A,'Hitting Data'!$A1545)</f>
        <v>7</v>
      </c>
    </row>
    <row r="1546" spans="1:24" x14ac:dyDescent="0.3">
      <c r="A1546" s="13" t="str">
        <f t="shared" si="24"/>
        <v>gimenhe012011</v>
      </c>
      <c r="B1546" s="16" t="s">
        <v>648</v>
      </c>
      <c r="C1546" s="16">
        <v>2011</v>
      </c>
      <c r="D1546" s="16">
        <v>4</v>
      </c>
      <c r="E1546" s="16">
        <v>7</v>
      </c>
      <c r="F1546" s="16">
        <v>0</v>
      </c>
      <c r="G1546" s="16">
        <v>1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3</v>
      </c>
      <c r="P1546" s="13" t="str">
        <f>IFERROR(VLOOKUP($A1546,'Fielding Data'!$A:$H,MATCH(P$1,'Fielding Data'!$A$1:$H$1,0),0),"Other")</f>
        <v>C</v>
      </c>
      <c r="Q1546" s="13">
        <f>IFERROR(VLOOKUP($A1546,'Fielding Data'!$A:$H,MATCH(Q$1,'Fielding Data'!$A$1:$H$1,0),0),"Other")</f>
        <v>8</v>
      </c>
      <c r="R1546" s="13">
        <f>IFERROR(VLOOKUP($A1546,'Fielding Data'!$A:$H,MATCH(R$1,'Fielding Data'!$A$1:$H$1,0),0),"Other")</f>
        <v>0</v>
      </c>
      <c r="S1546" s="13">
        <f>IFERROR(VLOOKUP($A1546,'Fielding Data'!$A:$H,MATCH(S$1,'Fielding Data'!$A$1:$H$1,0),0),"Other")</f>
        <v>0</v>
      </c>
      <c r="T1546" s="13">
        <f>IFERROR(VLOOKUP($A1546,'Fielding Data'!$A:$H,MATCH(T$1,'Fielding Data'!$A$1:$H$1,0),0),"Other")</f>
        <v>0</v>
      </c>
      <c r="U1546" s="13">
        <f>SUMIFS('Fielding Data'!E:E,'Fielding Data'!$A:$A,'Hitting Data'!$A1546)</f>
        <v>8</v>
      </c>
      <c r="V1546" s="13">
        <f>SUMIFS('Fielding Data'!F:F,'Fielding Data'!$A:$A,'Hitting Data'!$A1546)</f>
        <v>0</v>
      </c>
      <c r="W1546" s="13">
        <f>SUMIFS('Fielding Data'!G:G,'Fielding Data'!$A:$A,'Hitting Data'!$A1546)</f>
        <v>0</v>
      </c>
      <c r="X1546" s="13">
        <f>SUMIFS('Fielding Data'!H:H,'Fielding Data'!$A:$A,'Hitting Data'!$A1546)</f>
        <v>0</v>
      </c>
    </row>
    <row r="1547" spans="1:24" x14ac:dyDescent="0.3">
      <c r="A1547" s="13" t="str">
        <f t="shared" si="24"/>
        <v>gloadro012011</v>
      </c>
      <c r="B1547" s="16" t="s">
        <v>103</v>
      </c>
      <c r="C1547" s="16">
        <v>2011</v>
      </c>
      <c r="D1547" s="16">
        <v>93</v>
      </c>
      <c r="E1547" s="16">
        <v>113</v>
      </c>
      <c r="F1547" s="16">
        <v>3</v>
      </c>
      <c r="G1547" s="16">
        <v>29</v>
      </c>
      <c r="H1547" s="16">
        <v>8</v>
      </c>
      <c r="I1547" s="16">
        <v>0</v>
      </c>
      <c r="J1547" s="16">
        <v>0</v>
      </c>
      <c r="K1547" s="16">
        <v>8</v>
      </c>
      <c r="L1547" s="16">
        <v>0</v>
      </c>
      <c r="M1547" s="16">
        <v>0</v>
      </c>
      <c r="N1547" s="16">
        <v>3</v>
      </c>
      <c r="O1547" s="16">
        <v>23</v>
      </c>
      <c r="P1547" s="13" t="str">
        <f>IFERROR(VLOOKUP($A1547,'Fielding Data'!$A:$H,MATCH(P$1,'Fielding Data'!$A$1:$H$1,0),0),"Other")</f>
        <v>1B</v>
      </c>
      <c r="Q1547" s="13">
        <f>IFERROR(VLOOKUP($A1547,'Fielding Data'!$A:$H,MATCH(Q$1,'Fielding Data'!$A$1:$H$1,0),0),"Other")</f>
        <v>70</v>
      </c>
      <c r="R1547" s="13">
        <f>IFERROR(VLOOKUP($A1547,'Fielding Data'!$A:$H,MATCH(R$1,'Fielding Data'!$A$1:$H$1,0),0),"Other")</f>
        <v>3</v>
      </c>
      <c r="S1547" s="13">
        <f>IFERROR(VLOOKUP($A1547,'Fielding Data'!$A:$H,MATCH(S$1,'Fielding Data'!$A$1:$H$1,0),0),"Other")</f>
        <v>1</v>
      </c>
      <c r="T1547" s="13">
        <f>IFERROR(VLOOKUP($A1547,'Fielding Data'!$A:$H,MATCH(T$1,'Fielding Data'!$A$1:$H$1,0),0),"Other")</f>
        <v>7</v>
      </c>
      <c r="U1547" s="13">
        <f>SUMIFS('Fielding Data'!E:E,'Fielding Data'!$A:$A,'Hitting Data'!$A1547)</f>
        <v>74</v>
      </c>
      <c r="V1547" s="13">
        <f>SUMIFS('Fielding Data'!F:F,'Fielding Data'!$A:$A,'Hitting Data'!$A1547)</f>
        <v>4</v>
      </c>
      <c r="W1547" s="13">
        <f>SUMIFS('Fielding Data'!G:G,'Fielding Data'!$A:$A,'Hitting Data'!$A1547)</f>
        <v>1</v>
      </c>
      <c r="X1547" s="13">
        <f>SUMIFS('Fielding Data'!H:H,'Fielding Data'!$A:$A,'Hitting Data'!$A1547)</f>
        <v>7</v>
      </c>
    </row>
    <row r="1548" spans="1:24" x14ac:dyDescent="0.3">
      <c r="A1548" s="13" t="str">
        <f t="shared" si="24"/>
        <v>godfrgr012011</v>
      </c>
      <c r="B1548" s="16" t="s">
        <v>1510</v>
      </c>
      <c r="C1548" s="16">
        <v>2011</v>
      </c>
      <c r="D1548" s="16">
        <v>5</v>
      </c>
      <c r="E1548" s="16">
        <v>2</v>
      </c>
      <c r="F1548" s="16">
        <v>0</v>
      </c>
      <c r="G1548" s="16">
        <v>0</v>
      </c>
      <c r="H1548" s="16">
        <v>0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6">
        <v>1</v>
      </c>
      <c r="P1548" s="13" t="str">
        <f>IFERROR(VLOOKUP($A1548,'Fielding Data'!$A:$H,MATCH(P$1,'Fielding Data'!$A$1:$H$1,0),0),"Other")</f>
        <v>P</v>
      </c>
      <c r="Q1548" s="13">
        <f>IFERROR(VLOOKUP($A1548,'Fielding Data'!$A:$H,MATCH(Q$1,'Fielding Data'!$A$1:$H$1,0),0),"Other")</f>
        <v>3</v>
      </c>
      <c r="R1548" s="13">
        <f>IFERROR(VLOOKUP($A1548,'Fielding Data'!$A:$H,MATCH(R$1,'Fielding Data'!$A$1:$H$1,0),0),"Other")</f>
        <v>4</v>
      </c>
      <c r="S1548" s="13">
        <f>IFERROR(VLOOKUP($A1548,'Fielding Data'!$A:$H,MATCH(S$1,'Fielding Data'!$A$1:$H$1,0),0),"Other")</f>
        <v>0</v>
      </c>
      <c r="T1548" s="13">
        <f>IFERROR(VLOOKUP($A1548,'Fielding Data'!$A:$H,MATCH(T$1,'Fielding Data'!$A$1:$H$1,0),0),"Other")</f>
        <v>0</v>
      </c>
      <c r="U1548" s="13">
        <f>SUMIFS('Fielding Data'!E:E,'Fielding Data'!$A:$A,'Hitting Data'!$A1548)</f>
        <v>3</v>
      </c>
      <c r="V1548" s="13">
        <f>SUMIFS('Fielding Data'!F:F,'Fielding Data'!$A:$A,'Hitting Data'!$A1548)</f>
        <v>4</v>
      </c>
      <c r="W1548" s="13">
        <f>SUMIFS('Fielding Data'!G:G,'Fielding Data'!$A:$A,'Hitting Data'!$A1548)</f>
        <v>0</v>
      </c>
      <c r="X1548" s="13">
        <f>SUMIFS('Fielding Data'!H:H,'Fielding Data'!$A:$A,'Hitting Data'!$A1548)</f>
        <v>0</v>
      </c>
    </row>
    <row r="1549" spans="1:24" x14ac:dyDescent="0.3">
      <c r="A1549" s="13" t="str">
        <f t="shared" si="24"/>
        <v>goldspa012011</v>
      </c>
      <c r="B1549" s="16" t="s">
        <v>1511</v>
      </c>
      <c r="C1549" s="16">
        <v>2011</v>
      </c>
      <c r="D1549" s="16">
        <v>48</v>
      </c>
      <c r="E1549" s="16">
        <v>156</v>
      </c>
      <c r="F1549" s="16">
        <v>28</v>
      </c>
      <c r="G1549" s="16">
        <v>39</v>
      </c>
      <c r="H1549" s="16">
        <v>9</v>
      </c>
      <c r="I1549" s="16">
        <v>1</v>
      </c>
      <c r="J1549" s="16">
        <v>8</v>
      </c>
      <c r="K1549" s="16">
        <v>26</v>
      </c>
      <c r="L1549" s="16">
        <v>4</v>
      </c>
      <c r="M1549" s="16">
        <v>0</v>
      </c>
      <c r="N1549" s="16">
        <v>20</v>
      </c>
      <c r="O1549" s="16">
        <v>53</v>
      </c>
      <c r="P1549" s="13" t="str">
        <f>IFERROR(VLOOKUP($A1549,'Fielding Data'!$A:$H,MATCH(P$1,'Fielding Data'!$A$1:$H$1,0),0),"Other")</f>
        <v>1B</v>
      </c>
      <c r="Q1549" s="13">
        <f>IFERROR(VLOOKUP($A1549,'Fielding Data'!$A:$H,MATCH(Q$1,'Fielding Data'!$A$1:$H$1,0),0),"Other")</f>
        <v>351</v>
      </c>
      <c r="R1549" s="13">
        <f>IFERROR(VLOOKUP($A1549,'Fielding Data'!$A:$H,MATCH(R$1,'Fielding Data'!$A$1:$H$1,0),0),"Other")</f>
        <v>22</v>
      </c>
      <c r="S1549" s="13">
        <f>IFERROR(VLOOKUP($A1549,'Fielding Data'!$A:$H,MATCH(S$1,'Fielding Data'!$A$1:$H$1,0),0),"Other")</f>
        <v>0</v>
      </c>
      <c r="T1549" s="13">
        <f>IFERROR(VLOOKUP($A1549,'Fielding Data'!$A:$H,MATCH(T$1,'Fielding Data'!$A$1:$H$1,0),0),"Other")</f>
        <v>22</v>
      </c>
      <c r="U1549" s="13">
        <f>SUMIFS('Fielding Data'!E:E,'Fielding Data'!$A:$A,'Hitting Data'!$A1549)</f>
        <v>351</v>
      </c>
      <c r="V1549" s="13">
        <f>SUMIFS('Fielding Data'!F:F,'Fielding Data'!$A:$A,'Hitting Data'!$A1549)</f>
        <v>22</v>
      </c>
      <c r="W1549" s="13">
        <f>SUMIFS('Fielding Data'!G:G,'Fielding Data'!$A:$A,'Hitting Data'!$A1549)</f>
        <v>0</v>
      </c>
      <c r="X1549" s="13">
        <f>SUMIFS('Fielding Data'!H:H,'Fielding Data'!$A:$A,'Hitting Data'!$A1549)</f>
        <v>22</v>
      </c>
    </row>
    <row r="1550" spans="1:24" x14ac:dyDescent="0.3">
      <c r="A1550" s="13" t="str">
        <f t="shared" si="24"/>
        <v>golsogr012011</v>
      </c>
      <c r="B1550" s="16" t="s">
        <v>927</v>
      </c>
      <c r="C1550" s="16">
        <v>2011</v>
      </c>
      <c r="D1550" s="16">
        <v>9</v>
      </c>
      <c r="E1550" s="16">
        <v>11</v>
      </c>
      <c r="F1550" s="16">
        <v>1</v>
      </c>
      <c r="G1550" s="16">
        <v>2</v>
      </c>
      <c r="H1550" s="16">
        <v>0</v>
      </c>
      <c r="I1550" s="16">
        <v>0</v>
      </c>
      <c r="J1550" s="16">
        <v>0</v>
      </c>
      <c r="K1550" s="16">
        <v>0</v>
      </c>
      <c r="L1550" s="16">
        <v>1</v>
      </c>
      <c r="M1550" s="16">
        <v>0</v>
      </c>
      <c r="N1550" s="16">
        <v>1</v>
      </c>
      <c r="O1550" s="16">
        <v>2</v>
      </c>
      <c r="P1550" s="13" t="str">
        <f>IFERROR(VLOOKUP($A1550,'Fielding Data'!$A:$H,MATCH(P$1,'Fielding Data'!$A$1:$H$1,0),0),"Other")</f>
        <v>CF</v>
      </c>
      <c r="Q1550" s="13">
        <f>IFERROR(VLOOKUP($A1550,'Fielding Data'!$A:$H,MATCH(Q$1,'Fielding Data'!$A$1:$H$1,0),0),"Other")</f>
        <v>0</v>
      </c>
      <c r="R1550" s="13">
        <f>IFERROR(VLOOKUP($A1550,'Fielding Data'!$A:$H,MATCH(R$1,'Fielding Data'!$A$1:$H$1,0),0),"Other")</f>
        <v>0</v>
      </c>
      <c r="S1550" s="13">
        <f>IFERROR(VLOOKUP($A1550,'Fielding Data'!$A:$H,MATCH(S$1,'Fielding Data'!$A$1:$H$1,0),0),"Other")</f>
        <v>0</v>
      </c>
      <c r="T1550" s="13">
        <f>IFERROR(VLOOKUP($A1550,'Fielding Data'!$A:$H,MATCH(T$1,'Fielding Data'!$A$1:$H$1,0),0),"Other")</f>
        <v>0</v>
      </c>
      <c r="U1550" s="13">
        <f>SUMIFS('Fielding Data'!E:E,'Fielding Data'!$A:$A,'Hitting Data'!$A1550)</f>
        <v>7</v>
      </c>
      <c r="V1550" s="13">
        <f>SUMIFS('Fielding Data'!F:F,'Fielding Data'!$A:$A,'Hitting Data'!$A1550)</f>
        <v>0</v>
      </c>
      <c r="W1550" s="13">
        <f>SUMIFS('Fielding Data'!G:G,'Fielding Data'!$A:$A,'Hitting Data'!$A1550)</f>
        <v>0</v>
      </c>
      <c r="X1550" s="13">
        <f>SUMIFS('Fielding Data'!H:H,'Fielding Data'!$A:$A,'Hitting Data'!$A1550)</f>
        <v>0</v>
      </c>
    </row>
    <row r="1551" spans="1:24" x14ac:dyDescent="0.3">
      <c r="A1551" s="13" t="str">
        <f t="shared" si="24"/>
        <v>gomesbr012011</v>
      </c>
      <c r="B1551" s="16" t="s">
        <v>1512</v>
      </c>
      <c r="C1551" s="16">
        <v>2011</v>
      </c>
      <c r="D1551" s="16">
        <v>40</v>
      </c>
      <c r="E1551" s="16">
        <v>0</v>
      </c>
      <c r="F1551" s="16">
        <v>0</v>
      </c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6">
        <v>0</v>
      </c>
      <c r="P1551" s="13" t="str">
        <f>IFERROR(VLOOKUP($A1551,'Fielding Data'!$A:$H,MATCH(P$1,'Fielding Data'!$A$1:$H$1,0),0),"Other")</f>
        <v>P</v>
      </c>
      <c r="Q1551" s="13">
        <f>IFERROR(VLOOKUP($A1551,'Fielding Data'!$A:$H,MATCH(Q$1,'Fielding Data'!$A$1:$H$1,0),0),"Other")</f>
        <v>3</v>
      </c>
      <c r="R1551" s="13">
        <f>IFERROR(VLOOKUP($A1551,'Fielding Data'!$A:$H,MATCH(R$1,'Fielding Data'!$A$1:$H$1,0),0),"Other")</f>
        <v>3</v>
      </c>
      <c r="S1551" s="13">
        <f>IFERROR(VLOOKUP($A1551,'Fielding Data'!$A:$H,MATCH(S$1,'Fielding Data'!$A$1:$H$1,0),0),"Other")</f>
        <v>0</v>
      </c>
      <c r="T1551" s="13">
        <f>IFERROR(VLOOKUP($A1551,'Fielding Data'!$A:$H,MATCH(T$1,'Fielding Data'!$A$1:$H$1,0),0),"Other")</f>
        <v>0</v>
      </c>
      <c r="U1551" s="13">
        <f>SUMIFS('Fielding Data'!E:E,'Fielding Data'!$A:$A,'Hitting Data'!$A1551)</f>
        <v>3</v>
      </c>
      <c r="V1551" s="13">
        <f>SUMIFS('Fielding Data'!F:F,'Fielding Data'!$A:$A,'Hitting Data'!$A1551)</f>
        <v>3</v>
      </c>
      <c r="W1551" s="13">
        <f>SUMIFS('Fielding Data'!G:G,'Fielding Data'!$A:$A,'Hitting Data'!$A1551)</f>
        <v>0</v>
      </c>
      <c r="X1551" s="13">
        <f>SUMIFS('Fielding Data'!H:H,'Fielding Data'!$A:$A,'Hitting Data'!$A1551)</f>
        <v>0</v>
      </c>
    </row>
    <row r="1552" spans="1:24" x14ac:dyDescent="0.3">
      <c r="A1552" s="13" t="str">
        <f t="shared" si="24"/>
        <v>gomezca012011</v>
      </c>
      <c r="B1552" s="16" t="s">
        <v>792</v>
      </c>
      <c r="C1552" s="16">
        <v>2011</v>
      </c>
      <c r="D1552" s="16">
        <v>94</v>
      </c>
      <c r="E1552" s="16">
        <v>231</v>
      </c>
      <c r="F1552" s="16">
        <v>37</v>
      </c>
      <c r="G1552" s="16">
        <v>52</v>
      </c>
      <c r="H1552" s="16">
        <v>11</v>
      </c>
      <c r="I1552" s="16">
        <v>3</v>
      </c>
      <c r="J1552" s="16">
        <v>8</v>
      </c>
      <c r="K1552" s="16">
        <v>24</v>
      </c>
      <c r="L1552" s="16">
        <v>16</v>
      </c>
      <c r="M1552" s="16">
        <v>2</v>
      </c>
      <c r="N1552" s="16">
        <v>15</v>
      </c>
      <c r="O1552" s="16">
        <v>64</v>
      </c>
      <c r="P1552" s="13" t="str">
        <f>IFERROR(VLOOKUP($A1552,'Fielding Data'!$A:$H,MATCH(P$1,'Fielding Data'!$A$1:$H$1,0),0),"Other")</f>
        <v>CF</v>
      </c>
      <c r="Q1552" s="13">
        <f>IFERROR(VLOOKUP($A1552,'Fielding Data'!$A:$H,MATCH(Q$1,'Fielding Data'!$A$1:$H$1,0),0),"Other")</f>
        <v>0</v>
      </c>
      <c r="R1552" s="13">
        <f>IFERROR(VLOOKUP($A1552,'Fielding Data'!$A:$H,MATCH(R$1,'Fielding Data'!$A$1:$H$1,0),0),"Other")</f>
        <v>0</v>
      </c>
      <c r="S1552" s="13">
        <f>IFERROR(VLOOKUP($A1552,'Fielding Data'!$A:$H,MATCH(S$1,'Fielding Data'!$A$1:$H$1,0),0),"Other")</f>
        <v>0</v>
      </c>
      <c r="T1552" s="13">
        <f>IFERROR(VLOOKUP($A1552,'Fielding Data'!$A:$H,MATCH(T$1,'Fielding Data'!$A$1:$H$1,0),0),"Other")</f>
        <v>0</v>
      </c>
      <c r="U1552" s="13">
        <f>SUMIFS('Fielding Data'!E:E,'Fielding Data'!$A:$A,'Hitting Data'!$A1552)</f>
        <v>183</v>
      </c>
      <c r="V1552" s="13">
        <f>SUMIFS('Fielding Data'!F:F,'Fielding Data'!$A:$A,'Hitting Data'!$A1552)</f>
        <v>5</v>
      </c>
      <c r="W1552" s="13">
        <f>SUMIFS('Fielding Data'!G:G,'Fielding Data'!$A:$A,'Hitting Data'!$A1552)</f>
        <v>0</v>
      </c>
      <c r="X1552" s="13">
        <f>SUMIFS('Fielding Data'!H:H,'Fielding Data'!$A:$A,'Hitting Data'!$A1552)</f>
        <v>1</v>
      </c>
    </row>
    <row r="1553" spans="1:24" x14ac:dyDescent="0.3">
      <c r="A1553" s="13" t="str">
        <f t="shared" si="24"/>
        <v>gomezhe012011</v>
      </c>
      <c r="B1553" s="16" t="s">
        <v>1513</v>
      </c>
      <c r="C1553" s="16">
        <v>2011</v>
      </c>
      <c r="D1553" s="16">
        <v>2</v>
      </c>
      <c r="E1553" s="16">
        <v>6</v>
      </c>
      <c r="F1553" s="16">
        <v>1</v>
      </c>
      <c r="G1553" s="16">
        <v>2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1</v>
      </c>
      <c r="O1553" s="16">
        <v>2</v>
      </c>
      <c r="P1553" s="13" t="str">
        <f>IFERROR(VLOOKUP($A1553,'Fielding Data'!$A:$H,MATCH(P$1,'Fielding Data'!$A$1:$H$1,0),0),"Other")</f>
        <v>SS</v>
      </c>
      <c r="Q1553" s="13">
        <f>IFERROR(VLOOKUP($A1553,'Fielding Data'!$A:$H,MATCH(Q$1,'Fielding Data'!$A$1:$H$1,0),0),"Other")</f>
        <v>1</v>
      </c>
      <c r="R1553" s="13">
        <f>IFERROR(VLOOKUP($A1553,'Fielding Data'!$A:$H,MATCH(R$1,'Fielding Data'!$A$1:$H$1,0),0),"Other")</f>
        <v>4</v>
      </c>
      <c r="S1553" s="13">
        <f>IFERROR(VLOOKUP($A1553,'Fielding Data'!$A:$H,MATCH(S$1,'Fielding Data'!$A$1:$H$1,0),0),"Other")</f>
        <v>1</v>
      </c>
      <c r="T1553" s="13">
        <f>IFERROR(VLOOKUP($A1553,'Fielding Data'!$A:$H,MATCH(T$1,'Fielding Data'!$A$1:$H$1,0),0),"Other")</f>
        <v>0</v>
      </c>
      <c r="U1553" s="13">
        <f>SUMIFS('Fielding Data'!E:E,'Fielding Data'!$A:$A,'Hitting Data'!$A1553)</f>
        <v>1</v>
      </c>
      <c r="V1553" s="13">
        <f>SUMIFS('Fielding Data'!F:F,'Fielding Data'!$A:$A,'Hitting Data'!$A1553)</f>
        <v>4</v>
      </c>
      <c r="W1553" s="13">
        <f>SUMIFS('Fielding Data'!G:G,'Fielding Data'!$A:$A,'Hitting Data'!$A1553)</f>
        <v>1</v>
      </c>
      <c r="X1553" s="13">
        <f>SUMIFS('Fielding Data'!H:H,'Fielding Data'!$A:$A,'Hitting Data'!$A1553)</f>
        <v>0</v>
      </c>
    </row>
    <row r="1554" spans="1:24" x14ac:dyDescent="0.3">
      <c r="A1554" s="13" t="str">
        <f t="shared" si="24"/>
        <v>gomezje012011</v>
      </c>
      <c r="B1554" s="16" t="s">
        <v>1285</v>
      </c>
      <c r="C1554" s="16">
        <v>2011</v>
      </c>
      <c r="D1554" s="16">
        <v>11</v>
      </c>
      <c r="E1554" s="16">
        <v>0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0</v>
      </c>
      <c r="P1554" s="13" t="str">
        <f>IFERROR(VLOOKUP($A1554,'Fielding Data'!$A:$H,MATCH(P$1,'Fielding Data'!$A$1:$H$1,0),0),"Other")</f>
        <v>P</v>
      </c>
      <c r="Q1554" s="13">
        <f>IFERROR(VLOOKUP($A1554,'Fielding Data'!$A:$H,MATCH(Q$1,'Fielding Data'!$A$1:$H$1,0),0),"Other")</f>
        <v>4</v>
      </c>
      <c r="R1554" s="13">
        <f>IFERROR(VLOOKUP($A1554,'Fielding Data'!$A:$H,MATCH(R$1,'Fielding Data'!$A$1:$H$1,0),0),"Other")</f>
        <v>12</v>
      </c>
      <c r="S1554" s="13">
        <f>IFERROR(VLOOKUP($A1554,'Fielding Data'!$A:$H,MATCH(S$1,'Fielding Data'!$A$1:$H$1,0),0),"Other")</f>
        <v>1</v>
      </c>
      <c r="T1554" s="13">
        <f>IFERROR(VLOOKUP($A1554,'Fielding Data'!$A:$H,MATCH(T$1,'Fielding Data'!$A$1:$H$1,0),0),"Other")</f>
        <v>1</v>
      </c>
      <c r="U1554" s="13">
        <f>SUMIFS('Fielding Data'!E:E,'Fielding Data'!$A:$A,'Hitting Data'!$A1554)</f>
        <v>4</v>
      </c>
      <c r="V1554" s="13">
        <f>SUMIFS('Fielding Data'!F:F,'Fielding Data'!$A:$A,'Hitting Data'!$A1554)</f>
        <v>12</v>
      </c>
      <c r="W1554" s="13">
        <f>SUMIFS('Fielding Data'!G:G,'Fielding Data'!$A:$A,'Hitting Data'!$A1554)</f>
        <v>1</v>
      </c>
      <c r="X1554" s="13">
        <f>SUMIFS('Fielding Data'!H:H,'Fielding Data'!$A:$A,'Hitting Data'!$A1554)</f>
        <v>1</v>
      </c>
    </row>
    <row r="1555" spans="1:24" x14ac:dyDescent="0.3">
      <c r="A1555" s="13" t="str">
        <f t="shared" si="24"/>
        <v>gonzaad012011</v>
      </c>
      <c r="B1555" s="16" t="s">
        <v>447</v>
      </c>
      <c r="C1555" s="16">
        <v>2011</v>
      </c>
      <c r="D1555" s="16">
        <v>159</v>
      </c>
      <c r="E1555" s="16">
        <v>630</v>
      </c>
      <c r="F1555" s="16">
        <v>108</v>
      </c>
      <c r="G1555" s="16">
        <v>213</v>
      </c>
      <c r="H1555" s="16">
        <v>45</v>
      </c>
      <c r="I1555" s="16">
        <v>3</v>
      </c>
      <c r="J1555" s="16">
        <v>27</v>
      </c>
      <c r="K1555" s="16">
        <v>117</v>
      </c>
      <c r="L1555" s="16">
        <v>1</v>
      </c>
      <c r="M1555" s="16">
        <v>0</v>
      </c>
      <c r="N1555" s="16">
        <v>74</v>
      </c>
      <c r="O1555" s="16">
        <v>119</v>
      </c>
      <c r="P1555" s="13" t="str">
        <f>IFERROR(VLOOKUP($A1555,'Fielding Data'!$A:$H,MATCH(P$1,'Fielding Data'!$A$1:$H$1,0),0),"Other")</f>
        <v>1B</v>
      </c>
      <c r="Q1555" s="13">
        <f>IFERROR(VLOOKUP($A1555,'Fielding Data'!$A:$H,MATCH(Q$1,'Fielding Data'!$A$1:$H$1,0),0),"Other")</f>
        <v>1222</v>
      </c>
      <c r="R1555" s="13">
        <f>IFERROR(VLOOKUP($A1555,'Fielding Data'!$A:$H,MATCH(R$1,'Fielding Data'!$A$1:$H$1,0),0),"Other")</f>
        <v>125</v>
      </c>
      <c r="S1555" s="13">
        <f>IFERROR(VLOOKUP($A1555,'Fielding Data'!$A:$H,MATCH(S$1,'Fielding Data'!$A$1:$H$1,0),0),"Other")</f>
        <v>4</v>
      </c>
      <c r="T1555" s="13">
        <f>IFERROR(VLOOKUP($A1555,'Fielding Data'!$A:$H,MATCH(T$1,'Fielding Data'!$A$1:$H$1,0),0),"Other")</f>
        <v>106</v>
      </c>
      <c r="U1555" s="13">
        <f>SUMIFS('Fielding Data'!E:E,'Fielding Data'!$A:$A,'Hitting Data'!$A1555)</f>
        <v>1222</v>
      </c>
      <c r="V1555" s="13">
        <f>SUMIFS('Fielding Data'!F:F,'Fielding Data'!$A:$A,'Hitting Data'!$A1555)</f>
        <v>125</v>
      </c>
      <c r="W1555" s="13">
        <f>SUMIFS('Fielding Data'!G:G,'Fielding Data'!$A:$A,'Hitting Data'!$A1555)</f>
        <v>4</v>
      </c>
      <c r="X1555" s="13">
        <f>SUMIFS('Fielding Data'!H:H,'Fielding Data'!$A:$A,'Hitting Data'!$A1555)</f>
        <v>106</v>
      </c>
    </row>
    <row r="1556" spans="1:24" x14ac:dyDescent="0.3">
      <c r="A1556" s="13" t="str">
        <f t="shared" si="24"/>
        <v>gonzaal022011</v>
      </c>
      <c r="B1556" s="16" t="s">
        <v>104</v>
      </c>
      <c r="C1556" s="16">
        <v>2011</v>
      </c>
      <c r="D1556" s="16">
        <v>149</v>
      </c>
      <c r="E1556" s="16">
        <v>564</v>
      </c>
      <c r="F1556" s="16">
        <v>59</v>
      </c>
      <c r="G1556" s="16">
        <v>136</v>
      </c>
      <c r="H1556" s="16">
        <v>27</v>
      </c>
      <c r="I1556" s="16">
        <v>1</v>
      </c>
      <c r="J1556" s="16">
        <v>15</v>
      </c>
      <c r="K1556" s="16">
        <v>56</v>
      </c>
      <c r="L1556" s="16">
        <v>2</v>
      </c>
      <c r="M1556" s="16">
        <v>0</v>
      </c>
      <c r="N1556" s="16">
        <v>22</v>
      </c>
      <c r="O1556" s="16">
        <v>126</v>
      </c>
      <c r="P1556" s="13" t="str">
        <f>IFERROR(VLOOKUP($A1556,'Fielding Data'!$A:$H,MATCH(P$1,'Fielding Data'!$A$1:$H$1,0),0),"Other")</f>
        <v>SS</v>
      </c>
      <c r="Q1556" s="13">
        <f>IFERROR(VLOOKUP($A1556,'Fielding Data'!$A:$H,MATCH(Q$1,'Fielding Data'!$A$1:$H$1,0),0),"Other")</f>
        <v>187</v>
      </c>
      <c r="R1556" s="13">
        <f>IFERROR(VLOOKUP($A1556,'Fielding Data'!$A:$H,MATCH(R$1,'Fielding Data'!$A$1:$H$1,0),0),"Other")</f>
        <v>434</v>
      </c>
      <c r="S1556" s="13">
        <f>IFERROR(VLOOKUP($A1556,'Fielding Data'!$A:$H,MATCH(S$1,'Fielding Data'!$A$1:$H$1,0),0),"Other")</f>
        <v>12</v>
      </c>
      <c r="T1556" s="13">
        <f>IFERROR(VLOOKUP($A1556,'Fielding Data'!$A:$H,MATCH(T$1,'Fielding Data'!$A$1:$H$1,0),0),"Other")</f>
        <v>79</v>
      </c>
      <c r="U1556" s="13">
        <f>SUMIFS('Fielding Data'!E:E,'Fielding Data'!$A:$A,'Hitting Data'!$A1556)</f>
        <v>187</v>
      </c>
      <c r="V1556" s="13">
        <f>SUMIFS('Fielding Data'!F:F,'Fielding Data'!$A:$A,'Hitting Data'!$A1556)</f>
        <v>434</v>
      </c>
      <c r="W1556" s="13">
        <f>SUMIFS('Fielding Data'!G:G,'Fielding Data'!$A:$A,'Hitting Data'!$A1556)</f>
        <v>12</v>
      </c>
      <c r="X1556" s="13">
        <f>SUMIFS('Fielding Data'!H:H,'Fielding Data'!$A:$A,'Hitting Data'!$A1556)</f>
        <v>79</v>
      </c>
    </row>
    <row r="1557" spans="1:24" x14ac:dyDescent="0.3">
      <c r="A1557" s="13" t="str">
        <f t="shared" si="24"/>
        <v>gonzaal032011</v>
      </c>
      <c r="B1557" s="16" t="s">
        <v>793</v>
      </c>
      <c r="C1557" s="16">
        <v>2011</v>
      </c>
      <c r="D1557" s="16">
        <v>102</v>
      </c>
      <c r="E1557" s="16">
        <v>247</v>
      </c>
      <c r="F1557" s="16">
        <v>18</v>
      </c>
      <c r="G1557" s="16">
        <v>53</v>
      </c>
      <c r="H1557" s="16">
        <v>10</v>
      </c>
      <c r="I1557" s="16">
        <v>2</v>
      </c>
      <c r="J1557" s="16">
        <v>1</v>
      </c>
      <c r="K1557" s="16">
        <v>32</v>
      </c>
      <c r="L1557" s="16">
        <v>1</v>
      </c>
      <c r="M1557" s="16">
        <v>2</v>
      </c>
      <c r="N1557" s="16">
        <v>13</v>
      </c>
      <c r="O1557" s="16">
        <v>37</v>
      </c>
      <c r="P1557" s="13" t="str">
        <f>IFERROR(VLOOKUP($A1557,'Fielding Data'!$A:$H,MATCH(P$1,'Fielding Data'!$A$1:$H$1,0),0),"Other")</f>
        <v>1B</v>
      </c>
      <c r="Q1557" s="13">
        <f>IFERROR(VLOOKUP($A1557,'Fielding Data'!$A:$H,MATCH(Q$1,'Fielding Data'!$A$1:$H$1,0),0),"Other")</f>
        <v>17</v>
      </c>
      <c r="R1557" s="13">
        <f>IFERROR(VLOOKUP($A1557,'Fielding Data'!$A:$H,MATCH(R$1,'Fielding Data'!$A$1:$H$1,0),0),"Other")</f>
        <v>1</v>
      </c>
      <c r="S1557" s="13">
        <f>IFERROR(VLOOKUP($A1557,'Fielding Data'!$A:$H,MATCH(S$1,'Fielding Data'!$A$1:$H$1,0),0),"Other")</f>
        <v>0</v>
      </c>
      <c r="T1557" s="13">
        <f>IFERROR(VLOOKUP($A1557,'Fielding Data'!$A:$H,MATCH(T$1,'Fielding Data'!$A$1:$H$1,0),0),"Other")</f>
        <v>3</v>
      </c>
      <c r="U1557" s="13">
        <f>SUMIFS('Fielding Data'!E:E,'Fielding Data'!$A:$A,'Hitting Data'!$A1557)</f>
        <v>119</v>
      </c>
      <c r="V1557" s="13">
        <f>SUMIFS('Fielding Data'!F:F,'Fielding Data'!$A:$A,'Hitting Data'!$A1557)</f>
        <v>149</v>
      </c>
      <c r="W1557" s="13">
        <f>SUMIFS('Fielding Data'!G:G,'Fielding Data'!$A:$A,'Hitting Data'!$A1557)</f>
        <v>4</v>
      </c>
      <c r="X1557" s="13">
        <f>SUMIFS('Fielding Data'!H:H,'Fielding Data'!$A:$A,'Hitting Data'!$A1557)</f>
        <v>29</v>
      </c>
    </row>
    <row r="1558" spans="1:24" x14ac:dyDescent="0.3">
      <c r="A1558" s="13" t="str">
        <f t="shared" si="24"/>
        <v>gonzaca012011</v>
      </c>
      <c r="B1558" s="16" t="s">
        <v>928</v>
      </c>
      <c r="C1558" s="16">
        <v>2011</v>
      </c>
      <c r="D1558" s="16">
        <v>127</v>
      </c>
      <c r="E1558" s="16">
        <v>481</v>
      </c>
      <c r="F1558" s="16">
        <v>92</v>
      </c>
      <c r="G1558" s="16">
        <v>142</v>
      </c>
      <c r="H1558" s="16">
        <v>27</v>
      </c>
      <c r="I1558" s="16">
        <v>3</v>
      </c>
      <c r="J1558" s="16">
        <v>26</v>
      </c>
      <c r="K1558" s="16">
        <v>92</v>
      </c>
      <c r="L1558" s="16">
        <v>20</v>
      </c>
      <c r="M1558" s="16">
        <v>5</v>
      </c>
      <c r="N1558" s="16">
        <v>48</v>
      </c>
      <c r="O1558" s="16">
        <v>105</v>
      </c>
      <c r="P1558" s="13" t="str">
        <f>IFERROR(VLOOKUP($A1558,'Fielding Data'!$A:$H,MATCH(P$1,'Fielding Data'!$A$1:$H$1,0),0),"Other")</f>
        <v>CF</v>
      </c>
      <c r="Q1558" s="13">
        <f>IFERROR(VLOOKUP($A1558,'Fielding Data'!$A:$H,MATCH(Q$1,'Fielding Data'!$A$1:$H$1,0),0),"Other")</f>
        <v>0</v>
      </c>
      <c r="R1558" s="13">
        <f>IFERROR(VLOOKUP($A1558,'Fielding Data'!$A:$H,MATCH(R$1,'Fielding Data'!$A$1:$H$1,0),0),"Other")</f>
        <v>0</v>
      </c>
      <c r="S1558" s="13">
        <f>IFERROR(VLOOKUP($A1558,'Fielding Data'!$A:$H,MATCH(S$1,'Fielding Data'!$A$1:$H$1,0),0),"Other")</f>
        <v>0</v>
      </c>
      <c r="T1558" s="13">
        <f>IFERROR(VLOOKUP($A1558,'Fielding Data'!$A:$H,MATCH(T$1,'Fielding Data'!$A$1:$H$1,0),0),"Other")</f>
        <v>0</v>
      </c>
      <c r="U1558" s="13">
        <f>SUMIFS('Fielding Data'!E:E,'Fielding Data'!$A:$A,'Hitting Data'!$A1558)</f>
        <v>219</v>
      </c>
      <c r="V1558" s="13">
        <f>SUMIFS('Fielding Data'!F:F,'Fielding Data'!$A:$A,'Hitting Data'!$A1558)</f>
        <v>12</v>
      </c>
      <c r="W1558" s="13">
        <f>SUMIFS('Fielding Data'!G:G,'Fielding Data'!$A:$A,'Hitting Data'!$A1558)</f>
        <v>1</v>
      </c>
      <c r="X1558" s="13">
        <f>SUMIFS('Fielding Data'!H:H,'Fielding Data'!$A:$A,'Hitting Data'!$A1558)</f>
        <v>2</v>
      </c>
    </row>
    <row r="1559" spans="1:24" x14ac:dyDescent="0.3">
      <c r="A1559" s="13" t="str">
        <f t="shared" si="24"/>
        <v>gonzaed012011</v>
      </c>
      <c r="B1559" s="16" t="s">
        <v>373</v>
      </c>
      <c r="C1559" s="16">
        <v>2011</v>
      </c>
      <c r="D1559" s="16">
        <v>1</v>
      </c>
      <c r="E1559" s="16">
        <v>0</v>
      </c>
      <c r="F1559" s="16">
        <v>0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3" t="str">
        <f>IFERROR(VLOOKUP($A1559,'Fielding Data'!$A:$H,MATCH(P$1,'Fielding Data'!$A$1:$H$1,0),0),"Other")</f>
        <v>P</v>
      </c>
      <c r="Q1559" s="13">
        <f>IFERROR(VLOOKUP($A1559,'Fielding Data'!$A:$H,MATCH(Q$1,'Fielding Data'!$A$1:$H$1,0),0),"Other")</f>
        <v>0</v>
      </c>
      <c r="R1559" s="13">
        <f>IFERROR(VLOOKUP($A1559,'Fielding Data'!$A:$H,MATCH(R$1,'Fielding Data'!$A$1:$H$1,0),0),"Other")</f>
        <v>1</v>
      </c>
      <c r="S1559" s="13">
        <f>IFERROR(VLOOKUP($A1559,'Fielding Data'!$A:$H,MATCH(S$1,'Fielding Data'!$A$1:$H$1,0),0),"Other")</f>
        <v>0</v>
      </c>
      <c r="T1559" s="13">
        <f>IFERROR(VLOOKUP($A1559,'Fielding Data'!$A:$H,MATCH(T$1,'Fielding Data'!$A$1:$H$1,0),0),"Other")</f>
        <v>0</v>
      </c>
      <c r="U1559" s="13">
        <f>SUMIFS('Fielding Data'!E:E,'Fielding Data'!$A:$A,'Hitting Data'!$A1559)</f>
        <v>0</v>
      </c>
      <c r="V1559" s="13">
        <f>SUMIFS('Fielding Data'!F:F,'Fielding Data'!$A:$A,'Hitting Data'!$A1559)</f>
        <v>1</v>
      </c>
      <c r="W1559" s="13">
        <f>SUMIFS('Fielding Data'!G:G,'Fielding Data'!$A:$A,'Hitting Data'!$A1559)</f>
        <v>0</v>
      </c>
      <c r="X1559" s="13">
        <f>SUMIFS('Fielding Data'!H:H,'Fielding Data'!$A:$A,'Hitting Data'!$A1559)</f>
        <v>0</v>
      </c>
    </row>
    <row r="1560" spans="1:24" x14ac:dyDescent="0.3">
      <c r="A1560" s="13" t="str">
        <f t="shared" si="24"/>
        <v>gonzaen012011</v>
      </c>
      <c r="B1560" s="16" t="s">
        <v>649</v>
      </c>
      <c r="C1560" s="16">
        <v>2011</v>
      </c>
      <c r="D1560" s="16">
        <v>8</v>
      </c>
      <c r="E1560" s="16">
        <v>0</v>
      </c>
      <c r="F1560" s="16">
        <v>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3" t="str">
        <f>IFERROR(VLOOKUP($A1560,'Fielding Data'!$A:$H,MATCH(P$1,'Fielding Data'!$A$1:$H$1,0),0),"Other")</f>
        <v>P</v>
      </c>
      <c r="Q1560" s="13">
        <f>IFERROR(VLOOKUP($A1560,'Fielding Data'!$A:$H,MATCH(Q$1,'Fielding Data'!$A$1:$H$1,0),0),"Other")</f>
        <v>2</v>
      </c>
      <c r="R1560" s="13">
        <f>IFERROR(VLOOKUP($A1560,'Fielding Data'!$A:$H,MATCH(R$1,'Fielding Data'!$A$1:$H$1,0),0),"Other")</f>
        <v>0</v>
      </c>
      <c r="S1560" s="13">
        <f>IFERROR(VLOOKUP($A1560,'Fielding Data'!$A:$H,MATCH(S$1,'Fielding Data'!$A$1:$H$1,0),0),"Other")</f>
        <v>0</v>
      </c>
      <c r="T1560" s="13">
        <f>IFERROR(VLOOKUP($A1560,'Fielding Data'!$A:$H,MATCH(T$1,'Fielding Data'!$A$1:$H$1,0),0),"Other")</f>
        <v>0</v>
      </c>
      <c r="U1560" s="13">
        <f>SUMIFS('Fielding Data'!E:E,'Fielding Data'!$A:$A,'Hitting Data'!$A1560)</f>
        <v>2</v>
      </c>
      <c r="V1560" s="13">
        <f>SUMIFS('Fielding Data'!F:F,'Fielding Data'!$A:$A,'Hitting Data'!$A1560)</f>
        <v>0</v>
      </c>
      <c r="W1560" s="13">
        <f>SUMIFS('Fielding Data'!G:G,'Fielding Data'!$A:$A,'Hitting Data'!$A1560)</f>
        <v>0</v>
      </c>
      <c r="X1560" s="13">
        <f>SUMIFS('Fielding Data'!H:H,'Fielding Data'!$A:$A,'Hitting Data'!$A1560)</f>
        <v>0</v>
      </c>
    </row>
    <row r="1561" spans="1:24" x14ac:dyDescent="0.3">
      <c r="A1561" s="13" t="str">
        <f t="shared" si="24"/>
        <v>gonzagi012011</v>
      </c>
      <c r="B1561" s="16" t="s">
        <v>929</v>
      </c>
      <c r="C1561" s="16">
        <v>2011</v>
      </c>
      <c r="D1561" s="16">
        <v>32</v>
      </c>
      <c r="E1561" s="16">
        <v>3</v>
      </c>
      <c r="F1561" s="16">
        <v>0</v>
      </c>
      <c r="G1561" s="16">
        <v>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0</v>
      </c>
      <c r="O1561" s="16">
        <v>1</v>
      </c>
      <c r="P1561" s="13" t="str">
        <f>IFERROR(VLOOKUP($A1561,'Fielding Data'!$A:$H,MATCH(P$1,'Fielding Data'!$A$1:$H$1,0),0),"Other")</f>
        <v>P</v>
      </c>
      <c r="Q1561" s="13">
        <f>IFERROR(VLOOKUP($A1561,'Fielding Data'!$A:$H,MATCH(Q$1,'Fielding Data'!$A$1:$H$1,0),0),"Other")</f>
        <v>10</v>
      </c>
      <c r="R1561" s="13">
        <f>IFERROR(VLOOKUP($A1561,'Fielding Data'!$A:$H,MATCH(R$1,'Fielding Data'!$A$1:$H$1,0),0),"Other")</f>
        <v>23</v>
      </c>
      <c r="S1561" s="13">
        <f>IFERROR(VLOOKUP($A1561,'Fielding Data'!$A:$H,MATCH(S$1,'Fielding Data'!$A$1:$H$1,0),0),"Other")</f>
        <v>1</v>
      </c>
      <c r="T1561" s="13">
        <f>IFERROR(VLOOKUP($A1561,'Fielding Data'!$A:$H,MATCH(T$1,'Fielding Data'!$A$1:$H$1,0),0),"Other")</f>
        <v>3</v>
      </c>
      <c r="U1561" s="13">
        <f>SUMIFS('Fielding Data'!E:E,'Fielding Data'!$A:$A,'Hitting Data'!$A1561)</f>
        <v>10</v>
      </c>
      <c r="V1561" s="13">
        <f>SUMIFS('Fielding Data'!F:F,'Fielding Data'!$A:$A,'Hitting Data'!$A1561)</f>
        <v>23</v>
      </c>
      <c r="W1561" s="13">
        <f>SUMIFS('Fielding Data'!G:G,'Fielding Data'!$A:$A,'Hitting Data'!$A1561)</f>
        <v>1</v>
      </c>
      <c r="X1561" s="13">
        <f>SUMIFS('Fielding Data'!H:H,'Fielding Data'!$A:$A,'Hitting Data'!$A1561)</f>
        <v>3</v>
      </c>
    </row>
    <row r="1562" spans="1:24" x14ac:dyDescent="0.3">
      <c r="A1562" s="13" t="str">
        <f t="shared" si="24"/>
        <v>gordoal012011</v>
      </c>
      <c r="B1562" s="16" t="s">
        <v>794</v>
      </c>
      <c r="C1562" s="16">
        <v>2011</v>
      </c>
      <c r="D1562" s="16">
        <v>151</v>
      </c>
      <c r="E1562" s="16">
        <v>611</v>
      </c>
      <c r="F1562" s="16">
        <v>101</v>
      </c>
      <c r="G1562" s="16">
        <v>185</v>
      </c>
      <c r="H1562" s="16">
        <v>45</v>
      </c>
      <c r="I1562" s="16">
        <v>4</v>
      </c>
      <c r="J1562" s="16">
        <v>23</v>
      </c>
      <c r="K1562" s="16">
        <v>87</v>
      </c>
      <c r="L1562" s="16">
        <v>17</v>
      </c>
      <c r="M1562" s="16">
        <v>8</v>
      </c>
      <c r="N1562" s="16">
        <v>67</v>
      </c>
      <c r="O1562" s="16">
        <v>139</v>
      </c>
      <c r="P1562" s="13" t="str">
        <f>IFERROR(VLOOKUP($A1562,'Fielding Data'!$A:$H,MATCH(P$1,'Fielding Data'!$A$1:$H$1,0),0),"Other")</f>
        <v>1B</v>
      </c>
      <c r="Q1562" s="13">
        <f>IFERROR(VLOOKUP($A1562,'Fielding Data'!$A:$H,MATCH(Q$1,'Fielding Data'!$A$1:$H$1,0),0),"Other")</f>
        <v>24</v>
      </c>
      <c r="R1562" s="13">
        <f>IFERROR(VLOOKUP($A1562,'Fielding Data'!$A:$H,MATCH(R$1,'Fielding Data'!$A$1:$H$1,0),0),"Other")</f>
        <v>3</v>
      </c>
      <c r="S1562" s="13">
        <f>IFERROR(VLOOKUP($A1562,'Fielding Data'!$A:$H,MATCH(S$1,'Fielding Data'!$A$1:$H$1,0),0),"Other")</f>
        <v>1</v>
      </c>
      <c r="T1562" s="13">
        <f>IFERROR(VLOOKUP($A1562,'Fielding Data'!$A:$H,MATCH(T$1,'Fielding Data'!$A$1:$H$1,0),0),"Other")</f>
        <v>3</v>
      </c>
      <c r="U1562" s="13">
        <f>SUMIFS('Fielding Data'!E:E,'Fielding Data'!$A:$A,'Hitting Data'!$A1562)</f>
        <v>336</v>
      </c>
      <c r="V1562" s="13">
        <f>SUMIFS('Fielding Data'!F:F,'Fielding Data'!$A:$A,'Hitting Data'!$A1562)</f>
        <v>23</v>
      </c>
      <c r="W1562" s="13">
        <f>SUMIFS('Fielding Data'!G:G,'Fielding Data'!$A:$A,'Hitting Data'!$A1562)</f>
        <v>4</v>
      </c>
      <c r="X1562" s="13">
        <f>SUMIFS('Fielding Data'!H:H,'Fielding Data'!$A:$A,'Hitting Data'!$A1562)</f>
        <v>5</v>
      </c>
    </row>
    <row r="1563" spans="1:24" x14ac:dyDescent="0.3">
      <c r="A1563" s="13" t="str">
        <f t="shared" si="24"/>
        <v>gordobr012011</v>
      </c>
      <c r="B1563" s="16" t="s">
        <v>930</v>
      </c>
      <c r="C1563" s="16">
        <v>2011</v>
      </c>
      <c r="D1563" s="16">
        <v>2</v>
      </c>
      <c r="E1563" s="16">
        <v>1</v>
      </c>
      <c r="F1563" s="16">
        <v>0</v>
      </c>
      <c r="G1563" s="16">
        <v>0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1</v>
      </c>
      <c r="O1563" s="16">
        <v>1</v>
      </c>
      <c r="P1563" s="13" t="str">
        <f>IFERROR(VLOOKUP($A1563,'Fielding Data'!$A:$H,MATCH(P$1,'Fielding Data'!$A$1:$H$1,0),0),"Other")</f>
        <v>P</v>
      </c>
      <c r="Q1563" s="13">
        <f>IFERROR(VLOOKUP($A1563,'Fielding Data'!$A:$H,MATCH(Q$1,'Fielding Data'!$A$1:$H$1,0),0),"Other")</f>
        <v>0</v>
      </c>
      <c r="R1563" s="13">
        <f>IFERROR(VLOOKUP($A1563,'Fielding Data'!$A:$H,MATCH(R$1,'Fielding Data'!$A$1:$H$1,0),0),"Other")</f>
        <v>1</v>
      </c>
      <c r="S1563" s="13">
        <f>IFERROR(VLOOKUP($A1563,'Fielding Data'!$A:$H,MATCH(S$1,'Fielding Data'!$A$1:$H$1,0),0),"Other")</f>
        <v>0</v>
      </c>
      <c r="T1563" s="13">
        <f>IFERROR(VLOOKUP($A1563,'Fielding Data'!$A:$H,MATCH(T$1,'Fielding Data'!$A$1:$H$1,0),0),"Other")</f>
        <v>0</v>
      </c>
      <c r="U1563" s="13">
        <f>SUMIFS('Fielding Data'!E:E,'Fielding Data'!$A:$A,'Hitting Data'!$A1563)</f>
        <v>0</v>
      </c>
      <c r="V1563" s="13">
        <f>SUMIFS('Fielding Data'!F:F,'Fielding Data'!$A:$A,'Hitting Data'!$A1563)</f>
        <v>1</v>
      </c>
      <c r="W1563" s="13">
        <f>SUMIFS('Fielding Data'!G:G,'Fielding Data'!$A:$A,'Hitting Data'!$A1563)</f>
        <v>0</v>
      </c>
      <c r="X1563" s="13">
        <f>SUMIFS('Fielding Data'!H:H,'Fielding Data'!$A:$A,'Hitting Data'!$A1563)</f>
        <v>0</v>
      </c>
    </row>
    <row r="1564" spans="1:24" x14ac:dyDescent="0.3">
      <c r="A1564" s="13" t="str">
        <f t="shared" si="24"/>
        <v>gordode012011</v>
      </c>
      <c r="B1564" s="16" t="s">
        <v>1514</v>
      </c>
      <c r="C1564" s="16">
        <v>2011</v>
      </c>
      <c r="D1564" s="16">
        <v>56</v>
      </c>
      <c r="E1564" s="16">
        <v>224</v>
      </c>
      <c r="F1564" s="16">
        <v>34</v>
      </c>
      <c r="G1564" s="16">
        <v>68</v>
      </c>
      <c r="H1564" s="16">
        <v>9</v>
      </c>
      <c r="I1564" s="16">
        <v>2</v>
      </c>
      <c r="J1564" s="16">
        <v>0</v>
      </c>
      <c r="K1564" s="16">
        <v>11</v>
      </c>
      <c r="L1564" s="16">
        <v>24</v>
      </c>
      <c r="M1564" s="16">
        <v>7</v>
      </c>
      <c r="N1564" s="16">
        <v>7</v>
      </c>
      <c r="O1564" s="16">
        <v>27</v>
      </c>
      <c r="P1564" s="13" t="str">
        <f>IFERROR(VLOOKUP($A1564,'Fielding Data'!$A:$H,MATCH(P$1,'Fielding Data'!$A$1:$H$1,0),0),"Other")</f>
        <v>SS</v>
      </c>
      <c r="Q1564" s="13">
        <f>IFERROR(VLOOKUP($A1564,'Fielding Data'!$A:$H,MATCH(Q$1,'Fielding Data'!$A$1:$H$1,0),0),"Other")</f>
        <v>80</v>
      </c>
      <c r="R1564" s="13">
        <f>IFERROR(VLOOKUP($A1564,'Fielding Data'!$A:$H,MATCH(R$1,'Fielding Data'!$A$1:$H$1,0),0),"Other")</f>
        <v>128</v>
      </c>
      <c r="S1564" s="13">
        <f>IFERROR(VLOOKUP($A1564,'Fielding Data'!$A:$H,MATCH(S$1,'Fielding Data'!$A$1:$H$1,0),0),"Other")</f>
        <v>10</v>
      </c>
      <c r="T1564" s="13">
        <f>IFERROR(VLOOKUP($A1564,'Fielding Data'!$A:$H,MATCH(T$1,'Fielding Data'!$A$1:$H$1,0),0),"Other")</f>
        <v>25</v>
      </c>
      <c r="U1564" s="13">
        <f>SUMIFS('Fielding Data'!E:E,'Fielding Data'!$A:$A,'Hitting Data'!$A1564)</f>
        <v>80</v>
      </c>
      <c r="V1564" s="13">
        <f>SUMIFS('Fielding Data'!F:F,'Fielding Data'!$A:$A,'Hitting Data'!$A1564)</f>
        <v>128</v>
      </c>
      <c r="W1564" s="13">
        <f>SUMIFS('Fielding Data'!G:G,'Fielding Data'!$A:$A,'Hitting Data'!$A1564)</f>
        <v>10</v>
      </c>
      <c r="X1564" s="13">
        <f>SUMIFS('Fielding Data'!H:H,'Fielding Data'!$A:$A,'Hitting Data'!$A1564)</f>
        <v>25</v>
      </c>
    </row>
    <row r="1565" spans="1:24" x14ac:dyDescent="0.3">
      <c r="A1565" s="13" t="str">
        <f t="shared" si="24"/>
        <v>gorzeto012011</v>
      </c>
      <c r="B1565" s="16" t="s">
        <v>545</v>
      </c>
      <c r="C1565" s="16">
        <v>2011</v>
      </c>
      <c r="D1565" s="16">
        <v>30</v>
      </c>
      <c r="E1565" s="16">
        <v>28</v>
      </c>
      <c r="F1565" s="16">
        <v>2</v>
      </c>
      <c r="G1565" s="16">
        <v>3</v>
      </c>
      <c r="H1565" s="16">
        <v>0</v>
      </c>
      <c r="I1565" s="16">
        <v>0</v>
      </c>
      <c r="J1565" s="16">
        <v>0</v>
      </c>
      <c r="K1565" s="16">
        <v>1</v>
      </c>
      <c r="L1565" s="16">
        <v>0</v>
      </c>
      <c r="M1565" s="16">
        <v>0</v>
      </c>
      <c r="N1565" s="16">
        <v>2</v>
      </c>
      <c r="O1565" s="16">
        <v>13</v>
      </c>
      <c r="P1565" s="13" t="str">
        <f>IFERROR(VLOOKUP($A1565,'Fielding Data'!$A:$H,MATCH(P$1,'Fielding Data'!$A$1:$H$1,0),0),"Other")</f>
        <v>P</v>
      </c>
      <c r="Q1565" s="13">
        <f>IFERROR(VLOOKUP($A1565,'Fielding Data'!$A:$H,MATCH(Q$1,'Fielding Data'!$A$1:$H$1,0),0),"Other")</f>
        <v>4</v>
      </c>
      <c r="R1565" s="13">
        <f>IFERROR(VLOOKUP($A1565,'Fielding Data'!$A:$H,MATCH(R$1,'Fielding Data'!$A$1:$H$1,0),0),"Other")</f>
        <v>7</v>
      </c>
      <c r="S1565" s="13">
        <f>IFERROR(VLOOKUP($A1565,'Fielding Data'!$A:$H,MATCH(S$1,'Fielding Data'!$A$1:$H$1,0),0),"Other")</f>
        <v>2</v>
      </c>
      <c r="T1565" s="13">
        <f>IFERROR(VLOOKUP($A1565,'Fielding Data'!$A:$H,MATCH(T$1,'Fielding Data'!$A$1:$H$1,0),0),"Other")</f>
        <v>0</v>
      </c>
      <c r="U1565" s="13">
        <f>SUMIFS('Fielding Data'!E:E,'Fielding Data'!$A:$A,'Hitting Data'!$A1565)</f>
        <v>4</v>
      </c>
      <c r="V1565" s="13">
        <f>SUMIFS('Fielding Data'!F:F,'Fielding Data'!$A:$A,'Hitting Data'!$A1565)</f>
        <v>7</v>
      </c>
      <c r="W1565" s="13">
        <f>SUMIFS('Fielding Data'!G:G,'Fielding Data'!$A:$A,'Hitting Data'!$A1565)</f>
        <v>2</v>
      </c>
      <c r="X1565" s="13">
        <f>SUMIFS('Fielding Data'!H:H,'Fielding Data'!$A:$A,'Hitting Data'!$A1565)</f>
        <v>0</v>
      </c>
    </row>
    <row r="1566" spans="1:24" x14ac:dyDescent="0.3">
      <c r="A1566" s="13" t="str">
        <f t="shared" si="24"/>
        <v>grabojo022011</v>
      </c>
      <c r="B1566" s="16" t="s">
        <v>375</v>
      </c>
      <c r="C1566" s="16">
        <v>2011</v>
      </c>
      <c r="D1566" s="16">
        <v>58</v>
      </c>
      <c r="E1566" s="16">
        <v>0</v>
      </c>
      <c r="F1566" s="16">
        <v>0</v>
      </c>
      <c r="G1566" s="16">
        <v>0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M1566" s="16">
        <v>0</v>
      </c>
      <c r="N1566" s="16">
        <v>0</v>
      </c>
      <c r="O1566" s="16">
        <v>0</v>
      </c>
      <c r="P1566" s="13" t="str">
        <f>IFERROR(VLOOKUP($A1566,'Fielding Data'!$A:$H,MATCH(P$1,'Fielding Data'!$A$1:$H$1,0),0),"Other")</f>
        <v>P</v>
      </c>
      <c r="Q1566" s="13">
        <f>IFERROR(VLOOKUP($A1566,'Fielding Data'!$A:$H,MATCH(Q$1,'Fielding Data'!$A$1:$H$1,0),0),"Other")</f>
        <v>3</v>
      </c>
      <c r="R1566" s="13">
        <f>IFERROR(VLOOKUP($A1566,'Fielding Data'!$A:$H,MATCH(R$1,'Fielding Data'!$A$1:$H$1,0),0),"Other")</f>
        <v>4</v>
      </c>
      <c r="S1566" s="13">
        <f>IFERROR(VLOOKUP($A1566,'Fielding Data'!$A:$H,MATCH(S$1,'Fielding Data'!$A$1:$H$1,0),0),"Other")</f>
        <v>1</v>
      </c>
      <c r="T1566" s="13">
        <f>IFERROR(VLOOKUP($A1566,'Fielding Data'!$A:$H,MATCH(T$1,'Fielding Data'!$A$1:$H$1,0),0),"Other")</f>
        <v>0</v>
      </c>
      <c r="U1566" s="13">
        <f>SUMIFS('Fielding Data'!E:E,'Fielding Data'!$A:$A,'Hitting Data'!$A1566)</f>
        <v>3</v>
      </c>
      <c r="V1566" s="13">
        <f>SUMIFS('Fielding Data'!F:F,'Fielding Data'!$A:$A,'Hitting Data'!$A1566)</f>
        <v>4</v>
      </c>
      <c r="W1566" s="13">
        <f>SUMIFS('Fielding Data'!G:G,'Fielding Data'!$A:$A,'Hitting Data'!$A1566)</f>
        <v>1</v>
      </c>
      <c r="X1566" s="13">
        <f>SUMIFS('Fielding Data'!H:H,'Fielding Data'!$A:$A,'Hitting Data'!$A1566)</f>
        <v>0</v>
      </c>
    </row>
    <row r="1567" spans="1:24" x14ac:dyDescent="0.3">
      <c r="A1567" s="13" t="str">
        <f t="shared" si="24"/>
        <v>grandcu012011</v>
      </c>
      <c r="B1567" s="16" t="s">
        <v>448</v>
      </c>
      <c r="C1567" s="16">
        <v>2011</v>
      </c>
      <c r="D1567" s="16">
        <v>156</v>
      </c>
      <c r="E1567" s="16">
        <v>583</v>
      </c>
      <c r="F1567" s="16">
        <v>136</v>
      </c>
      <c r="G1567" s="16">
        <v>153</v>
      </c>
      <c r="H1567" s="16">
        <v>26</v>
      </c>
      <c r="I1567" s="16">
        <v>10</v>
      </c>
      <c r="J1567" s="16">
        <v>41</v>
      </c>
      <c r="K1567" s="16">
        <v>119</v>
      </c>
      <c r="L1567" s="16">
        <v>25</v>
      </c>
      <c r="M1567" s="16">
        <v>10</v>
      </c>
      <c r="N1567" s="16">
        <v>85</v>
      </c>
      <c r="O1567" s="16">
        <v>169</v>
      </c>
      <c r="P1567" s="13" t="str">
        <f>IFERROR(VLOOKUP($A1567,'Fielding Data'!$A:$H,MATCH(P$1,'Fielding Data'!$A$1:$H$1,0),0),"Other")</f>
        <v>CF</v>
      </c>
      <c r="Q1567" s="13">
        <f>IFERROR(VLOOKUP($A1567,'Fielding Data'!$A:$H,MATCH(Q$1,'Fielding Data'!$A$1:$H$1,0),0),"Other")</f>
        <v>0</v>
      </c>
      <c r="R1567" s="13">
        <f>IFERROR(VLOOKUP($A1567,'Fielding Data'!$A:$H,MATCH(R$1,'Fielding Data'!$A$1:$H$1,0),0),"Other")</f>
        <v>0</v>
      </c>
      <c r="S1567" s="13">
        <f>IFERROR(VLOOKUP($A1567,'Fielding Data'!$A:$H,MATCH(S$1,'Fielding Data'!$A$1:$H$1,0),0),"Other")</f>
        <v>0</v>
      </c>
      <c r="T1567" s="13">
        <f>IFERROR(VLOOKUP($A1567,'Fielding Data'!$A:$H,MATCH(T$1,'Fielding Data'!$A$1:$H$1,0),0),"Other")</f>
        <v>0</v>
      </c>
      <c r="U1567" s="13">
        <f>SUMIFS('Fielding Data'!E:E,'Fielding Data'!$A:$A,'Hitting Data'!$A1567)</f>
        <v>354</v>
      </c>
      <c r="V1567" s="13">
        <f>SUMIFS('Fielding Data'!F:F,'Fielding Data'!$A:$A,'Hitting Data'!$A1567)</f>
        <v>11</v>
      </c>
      <c r="W1567" s="13">
        <f>SUMIFS('Fielding Data'!G:G,'Fielding Data'!$A:$A,'Hitting Data'!$A1567)</f>
        <v>3</v>
      </c>
      <c r="X1567" s="13">
        <f>SUMIFS('Fielding Data'!H:H,'Fielding Data'!$A:$A,'Hitting Data'!$A1567)</f>
        <v>1</v>
      </c>
    </row>
    <row r="1568" spans="1:24" x14ac:dyDescent="0.3">
      <c r="A1568" s="13" t="str">
        <f t="shared" si="24"/>
        <v>greense012011</v>
      </c>
      <c r="B1568" s="16" t="s">
        <v>650</v>
      </c>
      <c r="C1568" s="16">
        <v>2011</v>
      </c>
      <c r="D1568" s="16">
        <v>14</v>
      </c>
      <c r="E1568" s="16">
        <v>0</v>
      </c>
      <c r="F1568" s="16">
        <v>0</v>
      </c>
      <c r="G1568" s="16">
        <v>0</v>
      </c>
      <c r="H1568" s="16">
        <v>0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3" t="str">
        <f>IFERROR(VLOOKUP($A1568,'Fielding Data'!$A:$H,MATCH(P$1,'Fielding Data'!$A$1:$H$1,0),0),"Other")</f>
        <v>P</v>
      </c>
      <c r="Q1568" s="13">
        <f>IFERROR(VLOOKUP($A1568,'Fielding Data'!$A:$H,MATCH(Q$1,'Fielding Data'!$A$1:$H$1,0),0),"Other")</f>
        <v>0</v>
      </c>
      <c r="R1568" s="13">
        <f>IFERROR(VLOOKUP($A1568,'Fielding Data'!$A:$H,MATCH(R$1,'Fielding Data'!$A$1:$H$1,0),0),"Other")</f>
        <v>1</v>
      </c>
      <c r="S1568" s="13">
        <f>IFERROR(VLOOKUP($A1568,'Fielding Data'!$A:$H,MATCH(S$1,'Fielding Data'!$A$1:$H$1,0),0),"Other")</f>
        <v>0</v>
      </c>
      <c r="T1568" s="13">
        <f>IFERROR(VLOOKUP($A1568,'Fielding Data'!$A:$H,MATCH(T$1,'Fielding Data'!$A$1:$H$1,0),0),"Other")</f>
        <v>0</v>
      </c>
      <c r="U1568" s="13">
        <f>SUMIFS('Fielding Data'!E:E,'Fielding Data'!$A:$A,'Hitting Data'!$A1568)</f>
        <v>0</v>
      </c>
      <c r="V1568" s="13">
        <f>SUMIFS('Fielding Data'!F:F,'Fielding Data'!$A:$A,'Hitting Data'!$A1568)</f>
        <v>1</v>
      </c>
      <c r="W1568" s="13">
        <f>SUMIFS('Fielding Data'!G:G,'Fielding Data'!$A:$A,'Hitting Data'!$A1568)</f>
        <v>0</v>
      </c>
      <c r="X1568" s="13">
        <f>SUMIFS('Fielding Data'!H:H,'Fielding Data'!$A:$A,'Hitting Data'!$A1568)</f>
        <v>0</v>
      </c>
    </row>
    <row r="1569" spans="1:24" x14ac:dyDescent="0.3">
      <c r="A1569" s="13" t="str">
        <f t="shared" si="24"/>
        <v>greenta012011</v>
      </c>
      <c r="B1569" s="16" t="s">
        <v>1515</v>
      </c>
      <c r="C1569" s="16">
        <v>2011</v>
      </c>
      <c r="D1569" s="16">
        <v>20</v>
      </c>
      <c r="E1569" s="16">
        <v>37</v>
      </c>
      <c r="F1569" s="16">
        <v>2</v>
      </c>
      <c r="G1569" s="16">
        <v>10</v>
      </c>
      <c r="H1569" s="16">
        <v>3</v>
      </c>
      <c r="I1569" s="16">
        <v>0</v>
      </c>
      <c r="J1569" s="16">
        <v>0</v>
      </c>
      <c r="K1569" s="16">
        <v>1</v>
      </c>
      <c r="L1569" s="16">
        <v>0</v>
      </c>
      <c r="M1569" s="16">
        <v>0</v>
      </c>
      <c r="N1569" s="16">
        <v>0</v>
      </c>
      <c r="O1569" s="16">
        <v>6</v>
      </c>
      <c r="P1569" s="13" t="str">
        <f>IFERROR(VLOOKUP($A1569,'Fielding Data'!$A:$H,MATCH(P$1,'Fielding Data'!$A$1:$H$1,0),0),"Other")</f>
        <v>2B</v>
      </c>
      <c r="Q1569" s="13">
        <f>IFERROR(VLOOKUP($A1569,'Fielding Data'!$A:$H,MATCH(Q$1,'Fielding Data'!$A$1:$H$1,0),0),"Other")</f>
        <v>6</v>
      </c>
      <c r="R1569" s="13">
        <f>IFERROR(VLOOKUP($A1569,'Fielding Data'!$A:$H,MATCH(R$1,'Fielding Data'!$A$1:$H$1,0),0),"Other")</f>
        <v>9</v>
      </c>
      <c r="S1569" s="13">
        <f>IFERROR(VLOOKUP($A1569,'Fielding Data'!$A:$H,MATCH(S$1,'Fielding Data'!$A$1:$H$1,0),0),"Other")</f>
        <v>0</v>
      </c>
      <c r="T1569" s="13">
        <f>IFERROR(VLOOKUP($A1569,'Fielding Data'!$A:$H,MATCH(T$1,'Fielding Data'!$A$1:$H$1,0),0),"Other")</f>
        <v>0</v>
      </c>
      <c r="U1569" s="13">
        <f>SUMIFS('Fielding Data'!E:E,'Fielding Data'!$A:$A,'Hitting Data'!$A1569)</f>
        <v>8</v>
      </c>
      <c r="V1569" s="13">
        <f>SUMIFS('Fielding Data'!F:F,'Fielding Data'!$A:$A,'Hitting Data'!$A1569)</f>
        <v>16</v>
      </c>
      <c r="W1569" s="13">
        <f>SUMIFS('Fielding Data'!G:G,'Fielding Data'!$A:$A,'Hitting Data'!$A1569)</f>
        <v>0</v>
      </c>
      <c r="X1569" s="13">
        <f>SUMIFS('Fielding Data'!H:H,'Fielding Data'!$A:$A,'Hitting Data'!$A1569)</f>
        <v>2</v>
      </c>
    </row>
    <row r="1570" spans="1:24" x14ac:dyDescent="0.3">
      <c r="A1570" s="13" t="str">
        <f t="shared" si="24"/>
        <v>greenty022011</v>
      </c>
      <c r="B1570" s="16" t="s">
        <v>1095</v>
      </c>
      <c r="C1570" s="16">
        <v>2011</v>
      </c>
      <c r="D1570" s="16">
        <v>58</v>
      </c>
      <c r="E1570" s="16">
        <v>104</v>
      </c>
      <c r="F1570" s="16">
        <v>22</v>
      </c>
      <c r="G1570" s="16">
        <v>22</v>
      </c>
      <c r="H1570" s="16">
        <v>5</v>
      </c>
      <c r="I1570" s="16">
        <v>0</v>
      </c>
      <c r="J1570" s="16">
        <v>1</v>
      </c>
      <c r="K1570" s="16">
        <v>11</v>
      </c>
      <c r="L1570" s="16">
        <v>11</v>
      </c>
      <c r="M1570" s="16">
        <v>0</v>
      </c>
      <c r="N1570" s="16">
        <v>13</v>
      </c>
      <c r="O1570" s="16">
        <v>31</v>
      </c>
      <c r="P1570" s="13" t="str">
        <f>IFERROR(VLOOKUP($A1570,'Fielding Data'!$A:$H,MATCH(P$1,'Fielding Data'!$A$1:$H$1,0),0),"Other")</f>
        <v>2B</v>
      </c>
      <c r="Q1570" s="13">
        <f>IFERROR(VLOOKUP($A1570,'Fielding Data'!$A:$H,MATCH(Q$1,'Fielding Data'!$A$1:$H$1,0),0),"Other")</f>
        <v>18</v>
      </c>
      <c r="R1570" s="13">
        <f>IFERROR(VLOOKUP($A1570,'Fielding Data'!$A:$H,MATCH(R$1,'Fielding Data'!$A$1:$H$1,0),0),"Other")</f>
        <v>39</v>
      </c>
      <c r="S1570" s="13">
        <f>IFERROR(VLOOKUP($A1570,'Fielding Data'!$A:$H,MATCH(S$1,'Fielding Data'!$A$1:$H$1,0),0),"Other")</f>
        <v>3</v>
      </c>
      <c r="T1570" s="13">
        <f>IFERROR(VLOOKUP($A1570,'Fielding Data'!$A:$H,MATCH(T$1,'Fielding Data'!$A$1:$H$1,0),0),"Other")</f>
        <v>8</v>
      </c>
      <c r="U1570" s="13">
        <f>SUMIFS('Fielding Data'!E:E,'Fielding Data'!$A:$A,'Hitting Data'!$A1570)</f>
        <v>37</v>
      </c>
      <c r="V1570" s="13">
        <f>SUMIFS('Fielding Data'!F:F,'Fielding Data'!$A:$A,'Hitting Data'!$A1570)</f>
        <v>81</v>
      </c>
      <c r="W1570" s="13">
        <f>SUMIFS('Fielding Data'!G:G,'Fielding Data'!$A:$A,'Hitting Data'!$A1570)</f>
        <v>5</v>
      </c>
      <c r="X1570" s="13">
        <f>SUMIFS('Fielding Data'!H:H,'Fielding Data'!$A:$A,'Hitting Data'!$A1570)</f>
        <v>15</v>
      </c>
    </row>
    <row r="1571" spans="1:24" x14ac:dyDescent="0.3">
      <c r="A1571" s="13" t="str">
        <f t="shared" si="24"/>
        <v>gregelu012011</v>
      </c>
      <c r="B1571" s="16" t="s">
        <v>1096</v>
      </c>
      <c r="C1571" s="16">
        <v>2011</v>
      </c>
      <c r="D1571" s="16">
        <v>61</v>
      </c>
      <c r="E1571" s="16">
        <v>0</v>
      </c>
      <c r="F1571" s="16">
        <v>0</v>
      </c>
      <c r="G1571" s="16">
        <v>0</v>
      </c>
      <c r="H1571" s="16">
        <v>0</v>
      </c>
      <c r="I1571" s="16">
        <v>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3" t="str">
        <f>IFERROR(VLOOKUP($A1571,'Fielding Data'!$A:$H,MATCH(P$1,'Fielding Data'!$A$1:$H$1,0),0),"Other")</f>
        <v>P</v>
      </c>
      <c r="Q1571" s="13">
        <f>IFERROR(VLOOKUP($A1571,'Fielding Data'!$A:$H,MATCH(Q$1,'Fielding Data'!$A$1:$H$1,0),0),"Other")</f>
        <v>6</v>
      </c>
      <c r="R1571" s="13">
        <f>IFERROR(VLOOKUP($A1571,'Fielding Data'!$A:$H,MATCH(R$1,'Fielding Data'!$A$1:$H$1,0),0),"Other")</f>
        <v>16</v>
      </c>
      <c r="S1571" s="13">
        <f>IFERROR(VLOOKUP($A1571,'Fielding Data'!$A:$H,MATCH(S$1,'Fielding Data'!$A$1:$H$1,0),0),"Other")</f>
        <v>2</v>
      </c>
      <c r="T1571" s="13">
        <f>IFERROR(VLOOKUP($A1571,'Fielding Data'!$A:$H,MATCH(T$1,'Fielding Data'!$A$1:$H$1,0),0),"Other")</f>
        <v>0</v>
      </c>
      <c r="U1571" s="13">
        <f>SUMIFS('Fielding Data'!E:E,'Fielding Data'!$A:$A,'Hitting Data'!$A1571)</f>
        <v>6</v>
      </c>
      <c r="V1571" s="13">
        <f>SUMIFS('Fielding Data'!F:F,'Fielding Data'!$A:$A,'Hitting Data'!$A1571)</f>
        <v>16</v>
      </c>
      <c r="W1571" s="13">
        <f>SUMIFS('Fielding Data'!G:G,'Fielding Data'!$A:$A,'Hitting Data'!$A1571)</f>
        <v>2</v>
      </c>
      <c r="X1571" s="13">
        <f>SUMIFS('Fielding Data'!H:H,'Fielding Data'!$A:$A,'Hitting Data'!$A1571)</f>
        <v>0</v>
      </c>
    </row>
    <row r="1572" spans="1:24" x14ac:dyDescent="0.3">
      <c r="A1572" s="13" t="str">
        <f t="shared" si="24"/>
        <v>greggke012011</v>
      </c>
      <c r="B1572" s="16" t="s">
        <v>376</v>
      </c>
      <c r="C1572" s="16">
        <v>2011</v>
      </c>
      <c r="D1572" s="16">
        <v>63</v>
      </c>
      <c r="E1572" s="16">
        <v>0</v>
      </c>
      <c r="F1572" s="16">
        <v>0</v>
      </c>
      <c r="G1572" s="16">
        <v>0</v>
      </c>
      <c r="H1572" s="16">
        <v>0</v>
      </c>
      <c r="I1572" s="16">
        <v>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3" t="str">
        <f>IFERROR(VLOOKUP($A1572,'Fielding Data'!$A:$H,MATCH(P$1,'Fielding Data'!$A$1:$H$1,0),0),"Other")</f>
        <v>P</v>
      </c>
      <c r="Q1572" s="13">
        <f>IFERROR(VLOOKUP($A1572,'Fielding Data'!$A:$H,MATCH(Q$1,'Fielding Data'!$A$1:$H$1,0),0),"Other")</f>
        <v>0</v>
      </c>
      <c r="R1572" s="13">
        <f>IFERROR(VLOOKUP($A1572,'Fielding Data'!$A:$H,MATCH(R$1,'Fielding Data'!$A$1:$H$1,0),0),"Other")</f>
        <v>11</v>
      </c>
      <c r="S1572" s="13">
        <f>IFERROR(VLOOKUP($A1572,'Fielding Data'!$A:$H,MATCH(S$1,'Fielding Data'!$A$1:$H$1,0),0),"Other")</f>
        <v>0</v>
      </c>
      <c r="T1572" s="13">
        <f>IFERROR(VLOOKUP($A1572,'Fielding Data'!$A:$H,MATCH(T$1,'Fielding Data'!$A$1:$H$1,0),0),"Other")</f>
        <v>0</v>
      </c>
      <c r="U1572" s="13">
        <f>SUMIFS('Fielding Data'!E:E,'Fielding Data'!$A:$A,'Hitting Data'!$A1572)</f>
        <v>0</v>
      </c>
      <c r="V1572" s="13">
        <f>SUMIFS('Fielding Data'!F:F,'Fielding Data'!$A:$A,'Hitting Data'!$A1572)</f>
        <v>11</v>
      </c>
      <c r="W1572" s="13">
        <f>SUMIFS('Fielding Data'!G:G,'Fielding Data'!$A:$A,'Hitting Data'!$A1572)</f>
        <v>0</v>
      </c>
      <c r="X1572" s="13">
        <f>SUMIFS('Fielding Data'!H:H,'Fielding Data'!$A:$A,'Hitting Data'!$A1572)</f>
        <v>0</v>
      </c>
    </row>
    <row r="1573" spans="1:24" x14ac:dyDescent="0.3">
      <c r="A1573" s="13" t="str">
        <f t="shared" si="24"/>
        <v>greinza012011</v>
      </c>
      <c r="B1573" s="16" t="s">
        <v>450</v>
      </c>
      <c r="C1573" s="16">
        <v>2011</v>
      </c>
      <c r="D1573" s="16">
        <v>29</v>
      </c>
      <c r="E1573" s="16">
        <v>49</v>
      </c>
      <c r="F1573" s="16">
        <v>6</v>
      </c>
      <c r="G1573" s="16">
        <v>7</v>
      </c>
      <c r="H1573" s="16">
        <v>0</v>
      </c>
      <c r="I1573" s="16">
        <v>0</v>
      </c>
      <c r="J1573" s="16">
        <v>1</v>
      </c>
      <c r="K1573" s="16">
        <v>1</v>
      </c>
      <c r="L1573" s="16">
        <v>1</v>
      </c>
      <c r="M1573" s="16">
        <v>0</v>
      </c>
      <c r="N1573" s="16">
        <v>3</v>
      </c>
      <c r="O1573" s="16">
        <v>9</v>
      </c>
      <c r="P1573" s="13" t="str">
        <f>IFERROR(VLOOKUP($A1573,'Fielding Data'!$A:$H,MATCH(P$1,'Fielding Data'!$A$1:$H$1,0),0),"Other")</f>
        <v>P</v>
      </c>
      <c r="Q1573" s="13">
        <f>IFERROR(VLOOKUP($A1573,'Fielding Data'!$A:$H,MATCH(Q$1,'Fielding Data'!$A$1:$H$1,0),0),"Other")</f>
        <v>13</v>
      </c>
      <c r="R1573" s="13">
        <f>IFERROR(VLOOKUP($A1573,'Fielding Data'!$A:$H,MATCH(R$1,'Fielding Data'!$A$1:$H$1,0),0),"Other")</f>
        <v>22</v>
      </c>
      <c r="S1573" s="13">
        <f>IFERROR(VLOOKUP($A1573,'Fielding Data'!$A:$H,MATCH(S$1,'Fielding Data'!$A$1:$H$1,0),0),"Other")</f>
        <v>0</v>
      </c>
      <c r="T1573" s="13">
        <f>IFERROR(VLOOKUP($A1573,'Fielding Data'!$A:$H,MATCH(T$1,'Fielding Data'!$A$1:$H$1,0),0),"Other")</f>
        <v>3</v>
      </c>
      <c r="U1573" s="13">
        <f>SUMIFS('Fielding Data'!E:E,'Fielding Data'!$A:$A,'Hitting Data'!$A1573)</f>
        <v>13</v>
      </c>
      <c r="V1573" s="13">
        <f>SUMIFS('Fielding Data'!F:F,'Fielding Data'!$A:$A,'Hitting Data'!$A1573)</f>
        <v>22</v>
      </c>
      <c r="W1573" s="13">
        <f>SUMIFS('Fielding Data'!G:G,'Fielding Data'!$A:$A,'Hitting Data'!$A1573)</f>
        <v>0</v>
      </c>
      <c r="X1573" s="13">
        <f>SUMIFS('Fielding Data'!H:H,'Fielding Data'!$A:$A,'Hitting Data'!$A1573)</f>
        <v>3</v>
      </c>
    </row>
    <row r="1574" spans="1:24" x14ac:dyDescent="0.3">
      <c r="A1574" s="13" t="str">
        <f t="shared" si="24"/>
        <v>grillja012011</v>
      </c>
      <c r="B1574" s="16" t="s">
        <v>106</v>
      </c>
      <c r="C1574" s="16">
        <v>2011</v>
      </c>
      <c r="D1574" s="16">
        <v>28</v>
      </c>
      <c r="E1574" s="16">
        <v>1</v>
      </c>
      <c r="F1574" s="16">
        <v>0</v>
      </c>
      <c r="G1574" s="16">
        <v>0</v>
      </c>
      <c r="H1574" s="16">
        <v>0</v>
      </c>
      <c r="I1574" s="16">
        <v>0</v>
      </c>
      <c r="J1574" s="16">
        <v>0</v>
      </c>
      <c r="K1574" s="16">
        <v>0</v>
      </c>
      <c r="L1574" s="16">
        <v>0</v>
      </c>
      <c r="M1574" s="16">
        <v>0</v>
      </c>
      <c r="N1574" s="16">
        <v>0</v>
      </c>
      <c r="O1574" s="16">
        <v>1</v>
      </c>
      <c r="P1574" s="13" t="str">
        <f>IFERROR(VLOOKUP($A1574,'Fielding Data'!$A:$H,MATCH(P$1,'Fielding Data'!$A$1:$H$1,0),0),"Other")</f>
        <v>P</v>
      </c>
      <c r="Q1574" s="13">
        <f>IFERROR(VLOOKUP($A1574,'Fielding Data'!$A:$H,MATCH(Q$1,'Fielding Data'!$A$1:$H$1,0),0),"Other")</f>
        <v>1</v>
      </c>
      <c r="R1574" s="13">
        <f>IFERROR(VLOOKUP($A1574,'Fielding Data'!$A:$H,MATCH(R$1,'Fielding Data'!$A$1:$H$1,0),0),"Other")</f>
        <v>9</v>
      </c>
      <c r="S1574" s="13">
        <f>IFERROR(VLOOKUP($A1574,'Fielding Data'!$A:$H,MATCH(S$1,'Fielding Data'!$A$1:$H$1,0),0),"Other")</f>
        <v>0</v>
      </c>
      <c r="T1574" s="13">
        <f>IFERROR(VLOOKUP($A1574,'Fielding Data'!$A:$H,MATCH(T$1,'Fielding Data'!$A$1:$H$1,0),0),"Other")</f>
        <v>1</v>
      </c>
      <c r="U1574" s="13">
        <f>SUMIFS('Fielding Data'!E:E,'Fielding Data'!$A:$A,'Hitting Data'!$A1574)</f>
        <v>1</v>
      </c>
      <c r="V1574" s="13">
        <f>SUMIFS('Fielding Data'!F:F,'Fielding Data'!$A:$A,'Hitting Data'!$A1574)</f>
        <v>9</v>
      </c>
      <c r="W1574" s="13">
        <f>SUMIFS('Fielding Data'!G:G,'Fielding Data'!$A:$A,'Hitting Data'!$A1574)</f>
        <v>0</v>
      </c>
      <c r="X1574" s="13">
        <f>SUMIFS('Fielding Data'!H:H,'Fielding Data'!$A:$A,'Hitting Data'!$A1574)</f>
        <v>1</v>
      </c>
    </row>
    <row r="1575" spans="1:24" x14ac:dyDescent="0.3">
      <c r="A1575" s="13" t="str">
        <f t="shared" si="24"/>
        <v>guerrja012011</v>
      </c>
      <c r="B1575" s="16" t="s">
        <v>1516</v>
      </c>
      <c r="C1575" s="16">
        <v>2011</v>
      </c>
      <c r="D1575" s="16">
        <v>47</v>
      </c>
      <c r="E1575" s="16">
        <v>0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1</v>
      </c>
      <c r="O1575" s="16">
        <v>0</v>
      </c>
      <c r="P1575" s="13" t="str">
        <f>IFERROR(VLOOKUP($A1575,'Fielding Data'!$A:$H,MATCH(P$1,'Fielding Data'!$A$1:$H$1,0),0),"Other")</f>
        <v>P</v>
      </c>
      <c r="Q1575" s="13">
        <f>IFERROR(VLOOKUP($A1575,'Fielding Data'!$A:$H,MATCH(Q$1,'Fielding Data'!$A$1:$H$1,0),0),"Other")</f>
        <v>4</v>
      </c>
      <c r="R1575" s="13">
        <f>IFERROR(VLOOKUP($A1575,'Fielding Data'!$A:$H,MATCH(R$1,'Fielding Data'!$A$1:$H$1,0),0),"Other")</f>
        <v>7</v>
      </c>
      <c r="S1575" s="13">
        <f>IFERROR(VLOOKUP($A1575,'Fielding Data'!$A:$H,MATCH(S$1,'Fielding Data'!$A$1:$H$1,0),0),"Other")</f>
        <v>1</v>
      </c>
      <c r="T1575" s="13">
        <f>IFERROR(VLOOKUP($A1575,'Fielding Data'!$A:$H,MATCH(T$1,'Fielding Data'!$A$1:$H$1,0),0),"Other")</f>
        <v>1</v>
      </c>
      <c r="U1575" s="13">
        <f>SUMIFS('Fielding Data'!E:E,'Fielding Data'!$A:$A,'Hitting Data'!$A1575)</f>
        <v>4</v>
      </c>
      <c r="V1575" s="13">
        <f>SUMIFS('Fielding Data'!F:F,'Fielding Data'!$A:$A,'Hitting Data'!$A1575)</f>
        <v>7</v>
      </c>
      <c r="W1575" s="13">
        <f>SUMIFS('Fielding Data'!G:G,'Fielding Data'!$A:$A,'Hitting Data'!$A1575)</f>
        <v>1</v>
      </c>
      <c r="X1575" s="13">
        <f>SUMIFS('Fielding Data'!H:H,'Fielding Data'!$A:$A,'Hitting Data'!$A1575)</f>
        <v>1</v>
      </c>
    </row>
    <row r="1576" spans="1:24" x14ac:dyDescent="0.3">
      <c r="A1576" s="13" t="str">
        <f t="shared" si="24"/>
        <v>guerrma022011</v>
      </c>
      <c r="B1576" s="16" t="s">
        <v>452</v>
      </c>
      <c r="C1576" s="16">
        <v>2011</v>
      </c>
      <c r="D1576" s="16">
        <v>70</v>
      </c>
      <c r="E1576" s="16">
        <v>0</v>
      </c>
      <c r="F1576" s="16">
        <v>0</v>
      </c>
      <c r="G1576" s="16">
        <v>0</v>
      </c>
      <c r="H1576" s="16">
        <v>0</v>
      </c>
      <c r="I1576" s="16">
        <v>0</v>
      </c>
      <c r="J1576" s="16">
        <v>0</v>
      </c>
      <c r="K1576" s="16">
        <v>1</v>
      </c>
      <c r="L1576" s="16">
        <v>0</v>
      </c>
      <c r="M1576" s="16">
        <v>0</v>
      </c>
      <c r="N1576" s="16">
        <v>1</v>
      </c>
      <c r="O1576" s="16">
        <v>0</v>
      </c>
      <c r="P1576" s="13" t="str">
        <f>IFERROR(VLOOKUP($A1576,'Fielding Data'!$A:$H,MATCH(P$1,'Fielding Data'!$A$1:$H$1,0),0),"Other")</f>
        <v>P</v>
      </c>
      <c r="Q1576" s="13">
        <f>IFERROR(VLOOKUP($A1576,'Fielding Data'!$A:$H,MATCH(Q$1,'Fielding Data'!$A$1:$H$1,0),0),"Other")</f>
        <v>1</v>
      </c>
      <c r="R1576" s="13">
        <f>IFERROR(VLOOKUP($A1576,'Fielding Data'!$A:$H,MATCH(R$1,'Fielding Data'!$A$1:$H$1,0),0),"Other")</f>
        <v>8</v>
      </c>
      <c r="S1576" s="13">
        <f>IFERROR(VLOOKUP($A1576,'Fielding Data'!$A:$H,MATCH(S$1,'Fielding Data'!$A$1:$H$1,0),0),"Other")</f>
        <v>0</v>
      </c>
      <c r="T1576" s="13">
        <f>IFERROR(VLOOKUP($A1576,'Fielding Data'!$A:$H,MATCH(T$1,'Fielding Data'!$A$1:$H$1,0),0),"Other")</f>
        <v>0</v>
      </c>
      <c r="U1576" s="13">
        <f>SUMIFS('Fielding Data'!E:E,'Fielding Data'!$A:$A,'Hitting Data'!$A1576)</f>
        <v>1</v>
      </c>
      <c r="V1576" s="13">
        <f>SUMIFS('Fielding Data'!F:F,'Fielding Data'!$A:$A,'Hitting Data'!$A1576)</f>
        <v>8</v>
      </c>
      <c r="W1576" s="13">
        <f>SUMIFS('Fielding Data'!G:G,'Fielding Data'!$A:$A,'Hitting Data'!$A1576)</f>
        <v>0</v>
      </c>
      <c r="X1576" s="13">
        <f>SUMIFS('Fielding Data'!H:H,'Fielding Data'!$A:$A,'Hitting Data'!$A1576)</f>
        <v>0</v>
      </c>
    </row>
    <row r="1577" spans="1:24" x14ac:dyDescent="0.3">
      <c r="A1577" s="13" t="str">
        <f t="shared" si="24"/>
        <v>guerrvl012011</v>
      </c>
      <c r="B1577" s="16" t="s">
        <v>108</v>
      </c>
      <c r="C1577" s="16">
        <v>2011</v>
      </c>
      <c r="D1577" s="16">
        <v>145</v>
      </c>
      <c r="E1577" s="16">
        <v>562</v>
      </c>
      <c r="F1577" s="16">
        <v>60</v>
      </c>
      <c r="G1577" s="16">
        <v>163</v>
      </c>
      <c r="H1577" s="16">
        <v>30</v>
      </c>
      <c r="I1577" s="16">
        <v>1</v>
      </c>
      <c r="J1577" s="16">
        <v>13</v>
      </c>
      <c r="K1577" s="16">
        <v>63</v>
      </c>
      <c r="L1577" s="16">
        <v>2</v>
      </c>
      <c r="M1577" s="16">
        <v>2</v>
      </c>
      <c r="N1577" s="16">
        <v>17</v>
      </c>
      <c r="O1577" s="16">
        <v>56</v>
      </c>
      <c r="P1577" s="13" t="str">
        <f>IFERROR(VLOOKUP($A1577,'Fielding Data'!$A:$H,MATCH(P$1,'Fielding Data'!$A$1:$H$1,0),0),"Other")</f>
        <v>Other</v>
      </c>
      <c r="Q1577" s="13" t="str">
        <f>IFERROR(VLOOKUP($A1577,'Fielding Data'!$A:$H,MATCH(Q$1,'Fielding Data'!$A$1:$H$1,0),0),"Other")</f>
        <v>Other</v>
      </c>
      <c r="R1577" s="13" t="str">
        <f>IFERROR(VLOOKUP($A1577,'Fielding Data'!$A:$H,MATCH(R$1,'Fielding Data'!$A$1:$H$1,0),0),"Other")</f>
        <v>Other</v>
      </c>
      <c r="S1577" s="13" t="str">
        <f>IFERROR(VLOOKUP($A1577,'Fielding Data'!$A:$H,MATCH(S$1,'Fielding Data'!$A$1:$H$1,0),0),"Other")</f>
        <v>Other</v>
      </c>
      <c r="T1577" s="13" t="str">
        <f>IFERROR(VLOOKUP($A1577,'Fielding Data'!$A:$H,MATCH(T$1,'Fielding Data'!$A$1:$H$1,0),0),"Other")</f>
        <v>Other</v>
      </c>
      <c r="U1577" s="13">
        <f>SUMIFS('Fielding Data'!E:E,'Fielding Data'!$A:$A,'Hitting Data'!$A1577)</f>
        <v>0</v>
      </c>
      <c r="V1577" s="13">
        <f>SUMIFS('Fielding Data'!F:F,'Fielding Data'!$A:$A,'Hitting Data'!$A1577)</f>
        <v>0</v>
      </c>
      <c r="W1577" s="13">
        <f>SUMIFS('Fielding Data'!G:G,'Fielding Data'!$A:$A,'Hitting Data'!$A1577)</f>
        <v>0</v>
      </c>
      <c r="X1577" s="13">
        <f>SUMIFS('Fielding Data'!H:H,'Fielding Data'!$A:$A,'Hitting Data'!$A1577)</f>
        <v>0</v>
      </c>
    </row>
    <row r="1578" spans="1:24" x14ac:dyDescent="0.3">
      <c r="A1578" s="13" t="str">
        <f t="shared" si="24"/>
        <v>guillca012011</v>
      </c>
      <c r="B1578" s="16" t="s">
        <v>109</v>
      </c>
      <c r="C1578" s="16">
        <v>2011</v>
      </c>
      <c r="D1578" s="16">
        <v>28</v>
      </c>
      <c r="E1578" s="16">
        <v>95</v>
      </c>
      <c r="F1578" s="16">
        <v>8</v>
      </c>
      <c r="G1578" s="16">
        <v>22</v>
      </c>
      <c r="H1578" s="16">
        <v>2</v>
      </c>
      <c r="I1578" s="16">
        <v>1</v>
      </c>
      <c r="J1578" s="16">
        <v>3</v>
      </c>
      <c r="K1578" s="16">
        <v>13</v>
      </c>
      <c r="L1578" s="16">
        <v>1</v>
      </c>
      <c r="M1578" s="16">
        <v>1</v>
      </c>
      <c r="N1578" s="16">
        <v>5</v>
      </c>
      <c r="O1578" s="16">
        <v>16</v>
      </c>
      <c r="P1578" s="13" t="str">
        <f>IFERROR(VLOOKUP($A1578,'Fielding Data'!$A:$H,MATCH(P$1,'Fielding Data'!$A$1:$H$1,0),0),"Other")</f>
        <v>1B</v>
      </c>
      <c r="Q1578" s="13">
        <f>IFERROR(VLOOKUP($A1578,'Fielding Data'!$A:$H,MATCH(Q$1,'Fielding Data'!$A$1:$H$1,0),0),"Other")</f>
        <v>2</v>
      </c>
      <c r="R1578" s="13">
        <f>IFERROR(VLOOKUP($A1578,'Fielding Data'!$A:$H,MATCH(R$1,'Fielding Data'!$A$1:$H$1,0),0),"Other")</f>
        <v>0</v>
      </c>
      <c r="S1578" s="13">
        <f>IFERROR(VLOOKUP($A1578,'Fielding Data'!$A:$H,MATCH(S$1,'Fielding Data'!$A$1:$H$1,0),0),"Other")</f>
        <v>0</v>
      </c>
      <c r="T1578" s="13">
        <f>IFERROR(VLOOKUP($A1578,'Fielding Data'!$A:$H,MATCH(T$1,'Fielding Data'!$A$1:$H$1,0),0),"Other")</f>
        <v>0</v>
      </c>
      <c r="U1578" s="13">
        <f>SUMIFS('Fielding Data'!E:E,'Fielding Data'!$A:$A,'Hitting Data'!$A1578)</f>
        <v>50</v>
      </c>
      <c r="V1578" s="13">
        <f>SUMIFS('Fielding Data'!F:F,'Fielding Data'!$A:$A,'Hitting Data'!$A1578)</f>
        <v>69</v>
      </c>
      <c r="W1578" s="13">
        <f>SUMIFS('Fielding Data'!G:G,'Fielding Data'!$A:$A,'Hitting Data'!$A1578)</f>
        <v>2</v>
      </c>
      <c r="X1578" s="13">
        <f>SUMIFS('Fielding Data'!H:H,'Fielding Data'!$A:$A,'Hitting Data'!$A1578)</f>
        <v>20</v>
      </c>
    </row>
    <row r="1579" spans="1:24" x14ac:dyDescent="0.3">
      <c r="A1579" s="13" t="str">
        <f t="shared" si="24"/>
        <v>guthrje012011</v>
      </c>
      <c r="B1579" s="16" t="s">
        <v>453</v>
      </c>
      <c r="C1579" s="16">
        <v>2011</v>
      </c>
      <c r="D1579" s="16">
        <v>35</v>
      </c>
      <c r="E1579" s="16">
        <v>5</v>
      </c>
      <c r="F1579" s="16">
        <v>0</v>
      </c>
      <c r="G1579" s="16">
        <v>1</v>
      </c>
      <c r="H1579" s="16">
        <v>1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 s="16">
        <v>2</v>
      </c>
      <c r="P1579" s="13" t="str">
        <f>IFERROR(VLOOKUP($A1579,'Fielding Data'!$A:$H,MATCH(P$1,'Fielding Data'!$A$1:$H$1,0),0),"Other")</f>
        <v>P</v>
      </c>
      <c r="Q1579" s="13">
        <f>IFERROR(VLOOKUP($A1579,'Fielding Data'!$A:$H,MATCH(Q$1,'Fielding Data'!$A$1:$H$1,0),0),"Other")</f>
        <v>11</v>
      </c>
      <c r="R1579" s="13">
        <f>IFERROR(VLOOKUP($A1579,'Fielding Data'!$A:$H,MATCH(R$1,'Fielding Data'!$A$1:$H$1,0),0),"Other")</f>
        <v>35</v>
      </c>
      <c r="S1579" s="13">
        <f>IFERROR(VLOOKUP($A1579,'Fielding Data'!$A:$H,MATCH(S$1,'Fielding Data'!$A$1:$H$1,0),0),"Other")</f>
        <v>3</v>
      </c>
      <c r="T1579" s="13">
        <f>IFERROR(VLOOKUP($A1579,'Fielding Data'!$A:$H,MATCH(T$1,'Fielding Data'!$A$1:$H$1,0),0),"Other")</f>
        <v>5</v>
      </c>
      <c r="U1579" s="13">
        <f>SUMIFS('Fielding Data'!E:E,'Fielding Data'!$A:$A,'Hitting Data'!$A1579)</f>
        <v>11</v>
      </c>
      <c r="V1579" s="13">
        <f>SUMIFS('Fielding Data'!F:F,'Fielding Data'!$A:$A,'Hitting Data'!$A1579)</f>
        <v>35</v>
      </c>
      <c r="W1579" s="13">
        <f>SUMIFS('Fielding Data'!G:G,'Fielding Data'!$A:$A,'Hitting Data'!$A1579)</f>
        <v>3</v>
      </c>
      <c r="X1579" s="13">
        <f>SUMIFS('Fielding Data'!H:H,'Fielding Data'!$A:$A,'Hitting Data'!$A1579)</f>
        <v>5</v>
      </c>
    </row>
    <row r="1580" spans="1:24" x14ac:dyDescent="0.3">
      <c r="A1580" s="13" t="str">
        <f t="shared" si="24"/>
        <v>gutiefr012011</v>
      </c>
      <c r="B1580" s="16" t="s">
        <v>547</v>
      </c>
      <c r="C1580" s="16">
        <v>2011</v>
      </c>
      <c r="D1580" s="16">
        <v>92</v>
      </c>
      <c r="E1580" s="16">
        <v>322</v>
      </c>
      <c r="F1580" s="16">
        <v>26</v>
      </c>
      <c r="G1580" s="16">
        <v>72</v>
      </c>
      <c r="H1580" s="16">
        <v>13</v>
      </c>
      <c r="I1580" s="16">
        <v>0</v>
      </c>
      <c r="J1580" s="16">
        <v>1</v>
      </c>
      <c r="K1580" s="16">
        <v>19</v>
      </c>
      <c r="L1580" s="16">
        <v>13</v>
      </c>
      <c r="M1580" s="16">
        <v>2</v>
      </c>
      <c r="N1580" s="16">
        <v>16</v>
      </c>
      <c r="O1580" s="16">
        <v>56</v>
      </c>
      <c r="P1580" s="13" t="str">
        <f>IFERROR(VLOOKUP($A1580,'Fielding Data'!$A:$H,MATCH(P$1,'Fielding Data'!$A$1:$H$1,0),0),"Other")</f>
        <v>CF</v>
      </c>
      <c r="Q1580" s="13">
        <f>IFERROR(VLOOKUP($A1580,'Fielding Data'!$A:$H,MATCH(Q$1,'Fielding Data'!$A$1:$H$1,0),0),"Other")</f>
        <v>0</v>
      </c>
      <c r="R1580" s="13">
        <f>IFERROR(VLOOKUP($A1580,'Fielding Data'!$A:$H,MATCH(R$1,'Fielding Data'!$A$1:$H$1,0),0),"Other")</f>
        <v>0</v>
      </c>
      <c r="S1580" s="13">
        <f>IFERROR(VLOOKUP($A1580,'Fielding Data'!$A:$H,MATCH(S$1,'Fielding Data'!$A$1:$H$1,0),0),"Other")</f>
        <v>0</v>
      </c>
      <c r="T1580" s="13">
        <f>IFERROR(VLOOKUP($A1580,'Fielding Data'!$A:$H,MATCH(T$1,'Fielding Data'!$A$1:$H$1,0),0),"Other")</f>
        <v>0</v>
      </c>
      <c r="U1580" s="13">
        <f>SUMIFS('Fielding Data'!E:E,'Fielding Data'!$A:$A,'Hitting Data'!$A1580)</f>
        <v>237</v>
      </c>
      <c r="V1580" s="13">
        <f>SUMIFS('Fielding Data'!F:F,'Fielding Data'!$A:$A,'Hitting Data'!$A1580)</f>
        <v>7</v>
      </c>
      <c r="W1580" s="13">
        <f>SUMIFS('Fielding Data'!G:G,'Fielding Data'!$A:$A,'Hitting Data'!$A1580)</f>
        <v>0</v>
      </c>
      <c r="X1580" s="13">
        <f>SUMIFS('Fielding Data'!H:H,'Fielding Data'!$A:$A,'Hitting Data'!$A1580)</f>
        <v>3</v>
      </c>
    </row>
    <row r="1581" spans="1:24" x14ac:dyDescent="0.3">
      <c r="A1581" s="13" t="str">
        <f t="shared" si="24"/>
        <v>gutieju012011</v>
      </c>
      <c r="B1581" s="16" t="s">
        <v>795</v>
      </c>
      <c r="C1581" s="16">
        <v>2011</v>
      </c>
      <c r="D1581" s="16">
        <v>20</v>
      </c>
      <c r="E1581" s="16">
        <v>0</v>
      </c>
      <c r="F1581" s="16">
        <v>0</v>
      </c>
      <c r="G1581" s="16">
        <v>0</v>
      </c>
      <c r="H1581" s="16">
        <v>0</v>
      </c>
      <c r="I1581" s="16">
        <v>0</v>
      </c>
      <c r="J1581" s="16">
        <v>0</v>
      </c>
      <c r="K1581" s="16">
        <v>0</v>
      </c>
      <c r="L1581" s="16">
        <v>0</v>
      </c>
      <c r="M1581" s="16">
        <v>0</v>
      </c>
      <c r="N1581" s="16">
        <v>0</v>
      </c>
      <c r="O1581" s="16">
        <v>0</v>
      </c>
      <c r="P1581" s="13" t="str">
        <f>IFERROR(VLOOKUP($A1581,'Fielding Data'!$A:$H,MATCH(P$1,'Fielding Data'!$A$1:$H$1,0),0),"Other")</f>
        <v>P</v>
      </c>
      <c r="Q1581" s="13">
        <f>IFERROR(VLOOKUP($A1581,'Fielding Data'!$A:$H,MATCH(Q$1,'Fielding Data'!$A$1:$H$1,0),0),"Other")</f>
        <v>1</v>
      </c>
      <c r="R1581" s="13">
        <f>IFERROR(VLOOKUP($A1581,'Fielding Data'!$A:$H,MATCH(R$1,'Fielding Data'!$A$1:$H$1,0),0),"Other")</f>
        <v>0</v>
      </c>
      <c r="S1581" s="13">
        <f>IFERROR(VLOOKUP($A1581,'Fielding Data'!$A:$H,MATCH(S$1,'Fielding Data'!$A$1:$H$1,0),0),"Other")</f>
        <v>2</v>
      </c>
      <c r="T1581" s="13">
        <f>IFERROR(VLOOKUP($A1581,'Fielding Data'!$A:$H,MATCH(T$1,'Fielding Data'!$A$1:$H$1,0),0),"Other")</f>
        <v>0</v>
      </c>
      <c r="U1581" s="13">
        <f>SUMIFS('Fielding Data'!E:E,'Fielding Data'!$A:$A,'Hitting Data'!$A1581)</f>
        <v>1</v>
      </c>
      <c r="V1581" s="13">
        <f>SUMIFS('Fielding Data'!F:F,'Fielding Data'!$A:$A,'Hitting Data'!$A1581)</f>
        <v>0</v>
      </c>
      <c r="W1581" s="13">
        <f>SUMIFS('Fielding Data'!G:G,'Fielding Data'!$A:$A,'Hitting Data'!$A1581)</f>
        <v>2</v>
      </c>
      <c r="X1581" s="13">
        <f>SUMIFS('Fielding Data'!H:H,'Fielding Data'!$A:$A,'Hitting Data'!$A1581)</f>
        <v>0</v>
      </c>
    </row>
    <row r="1582" spans="1:24" x14ac:dyDescent="0.3">
      <c r="A1582" s="13" t="str">
        <f t="shared" si="24"/>
        <v>guyerbr012011</v>
      </c>
      <c r="B1582" s="16" t="s">
        <v>1517</v>
      </c>
      <c r="C1582" s="16">
        <v>2011</v>
      </c>
      <c r="D1582" s="16">
        <v>15</v>
      </c>
      <c r="E1582" s="16">
        <v>41</v>
      </c>
      <c r="F1582" s="16">
        <v>7</v>
      </c>
      <c r="G1582" s="16">
        <v>8</v>
      </c>
      <c r="H1582" s="16">
        <v>1</v>
      </c>
      <c r="I1582" s="16">
        <v>0</v>
      </c>
      <c r="J1582" s="16">
        <v>2</v>
      </c>
      <c r="K1582" s="16">
        <v>3</v>
      </c>
      <c r="L1582" s="16">
        <v>0</v>
      </c>
      <c r="M1582" s="16">
        <v>0</v>
      </c>
      <c r="N1582" s="16">
        <v>1</v>
      </c>
      <c r="O1582" s="16">
        <v>9</v>
      </c>
      <c r="P1582" s="13" t="str">
        <f>IFERROR(VLOOKUP($A1582,'Fielding Data'!$A:$H,MATCH(P$1,'Fielding Data'!$A$1:$H$1,0),0),"Other")</f>
        <v>LF</v>
      </c>
      <c r="Q1582" s="13">
        <f>IFERROR(VLOOKUP($A1582,'Fielding Data'!$A:$H,MATCH(Q$1,'Fielding Data'!$A$1:$H$1,0),0),"Other")</f>
        <v>0</v>
      </c>
      <c r="R1582" s="13">
        <f>IFERROR(VLOOKUP($A1582,'Fielding Data'!$A:$H,MATCH(R$1,'Fielding Data'!$A$1:$H$1,0),0),"Other")</f>
        <v>0</v>
      </c>
      <c r="S1582" s="13">
        <f>IFERROR(VLOOKUP($A1582,'Fielding Data'!$A:$H,MATCH(S$1,'Fielding Data'!$A$1:$H$1,0),0),"Other")</f>
        <v>0</v>
      </c>
      <c r="T1582" s="13">
        <f>IFERROR(VLOOKUP($A1582,'Fielding Data'!$A:$H,MATCH(T$1,'Fielding Data'!$A$1:$H$1,0),0),"Other")</f>
        <v>0</v>
      </c>
      <c r="U1582" s="13">
        <f>SUMIFS('Fielding Data'!E:E,'Fielding Data'!$A:$A,'Hitting Data'!$A1582)</f>
        <v>20</v>
      </c>
      <c r="V1582" s="13">
        <f>SUMIFS('Fielding Data'!F:F,'Fielding Data'!$A:$A,'Hitting Data'!$A1582)</f>
        <v>0</v>
      </c>
      <c r="W1582" s="13">
        <f>SUMIFS('Fielding Data'!G:G,'Fielding Data'!$A:$A,'Hitting Data'!$A1582)</f>
        <v>0</v>
      </c>
      <c r="X1582" s="13">
        <f>SUMIFS('Fielding Data'!H:H,'Fielding Data'!$A:$A,'Hitting Data'!$A1582)</f>
        <v>0</v>
      </c>
    </row>
    <row r="1583" spans="1:24" x14ac:dyDescent="0.3">
      <c r="A1583" s="13" t="str">
        <f t="shared" si="24"/>
        <v>guzmaje012011</v>
      </c>
      <c r="B1583" s="16" t="s">
        <v>1097</v>
      </c>
      <c r="C1583" s="16">
        <v>2011</v>
      </c>
      <c r="D1583" s="16">
        <v>76</v>
      </c>
      <c r="E1583" s="16">
        <v>247</v>
      </c>
      <c r="F1583" s="16">
        <v>33</v>
      </c>
      <c r="G1583" s="16">
        <v>77</v>
      </c>
      <c r="H1583" s="16">
        <v>22</v>
      </c>
      <c r="I1583" s="16">
        <v>2</v>
      </c>
      <c r="J1583" s="16">
        <v>5</v>
      </c>
      <c r="K1583" s="16">
        <v>44</v>
      </c>
      <c r="L1583" s="16">
        <v>9</v>
      </c>
      <c r="M1583" s="16">
        <v>2</v>
      </c>
      <c r="N1583" s="16">
        <v>22</v>
      </c>
      <c r="O1583" s="16">
        <v>43</v>
      </c>
      <c r="P1583" s="13" t="str">
        <f>IFERROR(VLOOKUP($A1583,'Fielding Data'!$A:$H,MATCH(P$1,'Fielding Data'!$A$1:$H$1,0),0),"Other")</f>
        <v>1B</v>
      </c>
      <c r="Q1583" s="13">
        <f>IFERROR(VLOOKUP($A1583,'Fielding Data'!$A:$H,MATCH(Q$1,'Fielding Data'!$A$1:$H$1,0),0),"Other")</f>
        <v>380</v>
      </c>
      <c r="R1583" s="13">
        <f>IFERROR(VLOOKUP($A1583,'Fielding Data'!$A:$H,MATCH(R$1,'Fielding Data'!$A$1:$H$1,0),0),"Other")</f>
        <v>35</v>
      </c>
      <c r="S1583" s="13">
        <f>IFERROR(VLOOKUP($A1583,'Fielding Data'!$A:$H,MATCH(S$1,'Fielding Data'!$A$1:$H$1,0),0),"Other")</f>
        <v>4</v>
      </c>
      <c r="T1583" s="13">
        <f>IFERROR(VLOOKUP($A1583,'Fielding Data'!$A:$H,MATCH(T$1,'Fielding Data'!$A$1:$H$1,0),0),"Other")</f>
        <v>28</v>
      </c>
      <c r="U1583" s="13">
        <f>SUMIFS('Fielding Data'!E:E,'Fielding Data'!$A:$A,'Hitting Data'!$A1583)</f>
        <v>393</v>
      </c>
      <c r="V1583" s="13">
        <f>SUMIFS('Fielding Data'!F:F,'Fielding Data'!$A:$A,'Hitting Data'!$A1583)</f>
        <v>35</v>
      </c>
      <c r="W1583" s="13">
        <f>SUMIFS('Fielding Data'!G:G,'Fielding Data'!$A:$A,'Hitting Data'!$A1583)</f>
        <v>4</v>
      </c>
      <c r="X1583" s="13">
        <f>SUMIFS('Fielding Data'!H:H,'Fielding Data'!$A:$A,'Hitting Data'!$A1583)</f>
        <v>28</v>
      </c>
    </row>
    <row r="1584" spans="1:24" x14ac:dyDescent="0.3">
      <c r="A1584" s="13" t="str">
        <f t="shared" si="24"/>
        <v>gwynnto022011</v>
      </c>
      <c r="B1584" s="16" t="s">
        <v>651</v>
      </c>
      <c r="C1584" s="16">
        <v>2011</v>
      </c>
      <c r="D1584" s="16">
        <v>136</v>
      </c>
      <c r="E1584" s="16">
        <v>312</v>
      </c>
      <c r="F1584" s="16">
        <v>37</v>
      </c>
      <c r="G1584" s="16">
        <v>80</v>
      </c>
      <c r="H1584" s="16">
        <v>12</v>
      </c>
      <c r="I1584" s="16">
        <v>6</v>
      </c>
      <c r="J1584" s="16">
        <v>2</v>
      </c>
      <c r="K1584" s="16">
        <v>22</v>
      </c>
      <c r="L1584" s="16">
        <v>22</v>
      </c>
      <c r="M1584" s="16">
        <v>6</v>
      </c>
      <c r="N1584" s="16">
        <v>23</v>
      </c>
      <c r="O1584" s="16">
        <v>61</v>
      </c>
      <c r="P1584" s="13" t="str">
        <f>IFERROR(VLOOKUP($A1584,'Fielding Data'!$A:$H,MATCH(P$1,'Fielding Data'!$A$1:$H$1,0),0),"Other")</f>
        <v>CF</v>
      </c>
      <c r="Q1584" s="13">
        <f>IFERROR(VLOOKUP($A1584,'Fielding Data'!$A:$H,MATCH(Q$1,'Fielding Data'!$A$1:$H$1,0),0),"Other")</f>
        <v>0</v>
      </c>
      <c r="R1584" s="13">
        <f>IFERROR(VLOOKUP($A1584,'Fielding Data'!$A:$H,MATCH(R$1,'Fielding Data'!$A$1:$H$1,0),0),"Other")</f>
        <v>0</v>
      </c>
      <c r="S1584" s="13">
        <f>IFERROR(VLOOKUP($A1584,'Fielding Data'!$A:$H,MATCH(S$1,'Fielding Data'!$A$1:$H$1,0),0),"Other")</f>
        <v>0</v>
      </c>
      <c r="T1584" s="13">
        <f>IFERROR(VLOOKUP($A1584,'Fielding Data'!$A:$H,MATCH(T$1,'Fielding Data'!$A$1:$H$1,0),0),"Other")</f>
        <v>0</v>
      </c>
      <c r="U1584" s="13">
        <f>SUMIFS('Fielding Data'!E:E,'Fielding Data'!$A:$A,'Hitting Data'!$A1584)</f>
        <v>140</v>
      </c>
      <c r="V1584" s="13">
        <f>SUMIFS('Fielding Data'!F:F,'Fielding Data'!$A:$A,'Hitting Data'!$A1584)</f>
        <v>8</v>
      </c>
      <c r="W1584" s="13">
        <f>SUMIFS('Fielding Data'!G:G,'Fielding Data'!$A:$A,'Hitting Data'!$A1584)</f>
        <v>1</v>
      </c>
      <c r="X1584" s="13">
        <f>SUMIFS('Fielding Data'!H:H,'Fielding Data'!$A:$A,'Hitting Data'!$A1584)</f>
        <v>2</v>
      </c>
    </row>
    <row r="1585" spans="1:24" x14ac:dyDescent="0.3">
      <c r="A1585" s="13" t="str">
        <f t="shared" si="24"/>
        <v>hackeer012011</v>
      </c>
      <c r="B1585" s="16" t="s">
        <v>1098</v>
      </c>
      <c r="C1585" s="16">
        <v>2011</v>
      </c>
      <c r="D1585" s="16">
        <v>2</v>
      </c>
      <c r="E1585" s="16">
        <v>0</v>
      </c>
      <c r="F1585" s="16">
        <v>0</v>
      </c>
      <c r="G1585" s="16">
        <v>0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M1585" s="16">
        <v>0</v>
      </c>
      <c r="N1585" s="16">
        <v>0</v>
      </c>
      <c r="O1585" s="16">
        <v>0</v>
      </c>
      <c r="P1585" s="13" t="str">
        <f>IFERROR(VLOOKUP($A1585,'Fielding Data'!$A:$H,MATCH(P$1,'Fielding Data'!$A$1:$H$1,0),0),"Other")</f>
        <v>P</v>
      </c>
      <c r="Q1585" s="13">
        <f>IFERROR(VLOOKUP($A1585,'Fielding Data'!$A:$H,MATCH(Q$1,'Fielding Data'!$A$1:$H$1,0),0),"Other")</f>
        <v>0</v>
      </c>
      <c r="R1585" s="13">
        <f>IFERROR(VLOOKUP($A1585,'Fielding Data'!$A:$H,MATCH(R$1,'Fielding Data'!$A$1:$H$1,0),0),"Other")</f>
        <v>1</v>
      </c>
      <c r="S1585" s="13">
        <f>IFERROR(VLOOKUP($A1585,'Fielding Data'!$A:$H,MATCH(S$1,'Fielding Data'!$A$1:$H$1,0),0),"Other")</f>
        <v>0</v>
      </c>
      <c r="T1585" s="13">
        <f>IFERROR(VLOOKUP($A1585,'Fielding Data'!$A:$H,MATCH(T$1,'Fielding Data'!$A$1:$H$1,0),0),"Other")</f>
        <v>0</v>
      </c>
      <c r="U1585" s="13">
        <f>SUMIFS('Fielding Data'!E:E,'Fielding Data'!$A:$A,'Hitting Data'!$A1585)</f>
        <v>0</v>
      </c>
      <c r="V1585" s="13">
        <f>SUMIFS('Fielding Data'!F:F,'Fielding Data'!$A:$A,'Hitting Data'!$A1585)</f>
        <v>1</v>
      </c>
      <c r="W1585" s="13">
        <f>SUMIFS('Fielding Data'!G:G,'Fielding Data'!$A:$A,'Hitting Data'!$A1585)</f>
        <v>0</v>
      </c>
      <c r="X1585" s="13">
        <f>SUMIFS('Fielding Data'!H:H,'Fielding Data'!$A:$A,'Hitting Data'!$A1585)</f>
        <v>0</v>
      </c>
    </row>
    <row r="1586" spans="1:24" x14ac:dyDescent="0.3">
      <c r="A1586" s="13" t="str">
        <f t="shared" si="24"/>
        <v>hafnetr012011</v>
      </c>
      <c r="B1586" s="16" t="s">
        <v>303</v>
      </c>
      <c r="C1586" s="16">
        <v>2011</v>
      </c>
      <c r="D1586" s="16">
        <v>94</v>
      </c>
      <c r="E1586" s="16">
        <v>325</v>
      </c>
      <c r="F1586" s="16">
        <v>41</v>
      </c>
      <c r="G1586" s="16">
        <v>91</v>
      </c>
      <c r="H1586" s="16">
        <v>16</v>
      </c>
      <c r="I1586" s="16">
        <v>0</v>
      </c>
      <c r="J1586" s="16">
        <v>13</v>
      </c>
      <c r="K1586" s="16">
        <v>57</v>
      </c>
      <c r="L1586" s="16">
        <v>0</v>
      </c>
      <c r="M1586" s="16">
        <v>0</v>
      </c>
      <c r="N1586" s="16">
        <v>36</v>
      </c>
      <c r="O1586" s="16">
        <v>78</v>
      </c>
      <c r="P1586" s="13" t="str">
        <f>IFERROR(VLOOKUP($A1586,'Fielding Data'!$A:$H,MATCH(P$1,'Fielding Data'!$A$1:$H$1,0),0),"Other")</f>
        <v>Other</v>
      </c>
      <c r="Q1586" s="13" t="str">
        <f>IFERROR(VLOOKUP($A1586,'Fielding Data'!$A:$H,MATCH(Q$1,'Fielding Data'!$A$1:$H$1,0),0),"Other")</f>
        <v>Other</v>
      </c>
      <c r="R1586" s="13" t="str">
        <f>IFERROR(VLOOKUP($A1586,'Fielding Data'!$A:$H,MATCH(R$1,'Fielding Data'!$A$1:$H$1,0),0),"Other")</f>
        <v>Other</v>
      </c>
      <c r="S1586" s="13" t="str">
        <f>IFERROR(VLOOKUP($A1586,'Fielding Data'!$A:$H,MATCH(S$1,'Fielding Data'!$A$1:$H$1,0),0),"Other")</f>
        <v>Other</v>
      </c>
      <c r="T1586" s="13" t="str">
        <f>IFERROR(VLOOKUP($A1586,'Fielding Data'!$A:$H,MATCH(T$1,'Fielding Data'!$A$1:$H$1,0),0),"Other")</f>
        <v>Other</v>
      </c>
      <c r="U1586" s="13">
        <f>SUMIFS('Fielding Data'!E:E,'Fielding Data'!$A:$A,'Hitting Data'!$A1586)</f>
        <v>0</v>
      </c>
      <c r="V1586" s="13">
        <f>SUMIFS('Fielding Data'!F:F,'Fielding Data'!$A:$A,'Hitting Data'!$A1586)</f>
        <v>0</v>
      </c>
      <c r="W1586" s="13">
        <f>SUMIFS('Fielding Data'!G:G,'Fielding Data'!$A:$A,'Hitting Data'!$A1586)</f>
        <v>0</v>
      </c>
      <c r="X1586" s="13">
        <f>SUMIFS('Fielding Data'!H:H,'Fielding Data'!$A:$A,'Hitting Data'!$A1586)</f>
        <v>0</v>
      </c>
    </row>
    <row r="1587" spans="1:24" x14ac:dyDescent="0.3">
      <c r="A1587" s="13" t="str">
        <f t="shared" si="24"/>
        <v>hagadni012011</v>
      </c>
      <c r="B1587" s="16" t="s">
        <v>1518</v>
      </c>
      <c r="C1587" s="16">
        <v>2011</v>
      </c>
      <c r="D1587" s="16">
        <v>9</v>
      </c>
      <c r="E1587" s="16">
        <v>0</v>
      </c>
      <c r="F1587" s="16">
        <v>0</v>
      </c>
      <c r="G1587" s="16">
        <v>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3" t="str">
        <f>IFERROR(VLOOKUP($A1587,'Fielding Data'!$A:$H,MATCH(P$1,'Fielding Data'!$A$1:$H$1,0),0),"Other")</f>
        <v>P</v>
      </c>
      <c r="Q1587" s="13">
        <f>IFERROR(VLOOKUP($A1587,'Fielding Data'!$A:$H,MATCH(Q$1,'Fielding Data'!$A$1:$H$1,0),0),"Other")</f>
        <v>0</v>
      </c>
      <c r="R1587" s="13">
        <f>IFERROR(VLOOKUP($A1587,'Fielding Data'!$A:$H,MATCH(R$1,'Fielding Data'!$A$1:$H$1,0),0),"Other")</f>
        <v>1</v>
      </c>
      <c r="S1587" s="13">
        <f>IFERROR(VLOOKUP($A1587,'Fielding Data'!$A:$H,MATCH(S$1,'Fielding Data'!$A$1:$H$1,0),0),"Other")</f>
        <v>0</v>
      </c>
      <c r="T1587" s="13">
        <f>IFERROR(VLOOKUP($A1587,'Fielding Data'!$A:$H,MATCH(T$1,'Fielding Data'!$A$1:$H$1,0),0),"Other")</f>
        <v>0</v>
      </c>
      <c r="U1587" s="13">
        <f>SUMIFS('Fielding Data'!E:E,'Fielding Data'!$A:$A,'Hitting Data'!$A1587)</f>
        <v>0</v>
      </c>
      <c r="V1587" s="13">
        <f>SUMIFS('Fielding Data'!F:F,'Fielding Data'!$A:$A,'Hitting Data'!$A1587)</f>
        <v>1</v>
      </c>
      <c r="W1587" s="13">
        <f>SUMIFS('Fielding Data'!G:G,'Fielding Data'!$A:$A,'Hitting Data'!$A1587)</f>
        <v>0</v>
      </c>
      <c r="X1587" s="13">
        <f>SUMIFS('Fielding Data'!H:H,'Fielding Data'!$A:$A,'Hitting Data'!$A1587)</f>
        <v>0</v>
      </c>
    </row>
    <row r="1588" spans="1:24" x14ac:dyDescent="0.3">
      <c r="A1588" s="13" t="str">
        <f t="shared" si="24"/>
        <v>hairssc012011</v>
      </c>
      <c r="B1588" s="16" t="s">
        <v>455</v>
      </c>
      <c r="C1588" s="16">
        <v>2011</v>
      </c>
      <c r="D1588" s="16">
        <v>79</v>
      </c>
      <c r="E1588" s="16">
        <v>132</v>
      </c>
      <c r="F1588" s="16">
        <v>20</v>
      </c>
      <c r="G1588" s="16">
        <v>31</v>
      </c>
      <c r="H1588" s="16">
        <v>8</v>
      </c>
      <c r="I1588" s="16">
        <v>1</v>
      </c>
      <c r="J1588" s="16">
        <v>7</v>
      </c>
      <c r="K1588" s="16">
        <v>24</v>
      </c>
      <c r="L1588" s="16">
        <v>1</v>
      </c>
      <c r="M1588" s="16">
        <v>1</v>
      </c>
      <c r="N1588" s="16">
        <v>11</v>
      </c>
      <c r="O1588" s="16">
        <v>34</v>
      </c>
      <c r="P1588" s="13" t="str">
        <f>IFERROR(VLOOKUP($A1588,'Fielding Data'!$A:$H,MATCH(P$1,'Fielding Data'!$A$1:$H$1,0),0),"Other")</f>
        <v>2B</v>
      </c>
      <c r="Q1588" s="13">
        <f>IFERROR(VLOOKUP($A1588,'Fielding Data'!$A:$H,MATCH(Q$1,'Fielding Data'!$A$1:$H$1,0),0),"Other")</f>
        <v>0</v>
      </c>
      <c r="R1588" s="13">
        <f>IFERROR(VLOOKUP($A1588,'Fielding Data'!$A:$H,MATCH(R$1,'Fielding Data'!$A$1:$H$1,0),0),"Other")</f>
        <v>0</v>
      </c>
      <c r="S1588" s="13">
        <f>IFERROR(VLOOKUP($A1588,'Fielding Data'!$A:$H,MATCH(S$1,'Fielding Data'!$A$1:$H$1,0),0),"Other")</f>
        <v>0</v>
      </c>
      <c r="T1588" s="13">
        <f>IFERROR(VLOOKUP($A1588,'Fielding Data'!$A:$H,MATCH(T$1,'Fielding Data'!$A$1:$H$1,0),0),"Other")</f>
        <v>0</v>
      </c>
      <c r="U1588" s="13">
        <f>SUMIFS('Fielding Data'!E:E,'Fielding Data'!$A:$A,'Hitting Data'!$A1588)</f>
        <v>44</v>
      </c>
      <c r="V1588" s="13">
        <f>SUMIFS('Fielding Data'!F:F,'Fielding Data'!$A:$A,'Hitting Data'!$A1588)</f>
        <v>0</v>
      </c>
      <c r="W1588" s="13">
        <f>SUMIFS('Fielding Data'!G:G,'Fielding Data'!$A:$A,'Hitting Data'!$A1588)</f>
        <v>2</v>
      </c>
      <c r="X1588" s="13">
        <f>SUMIFS('Fielding Data'!H:H,'Fielding Data'!$A:$A,'Hitting Data'!$A1588)</f>
        <v>0</v>
      </c>
    </row>
    <row r="1589" spans="1:24" x14ac:dyDescent="0.3">
      <c r="A1589" s="13" t="str">
        <f t="shared" si="24"/>
        <v>hallaro012011</v>
      </c>
      <c r="B1589" s="16" t="s">
        <v>113</v>
      </c>
      <c r="C1589" s="16">
        <v>2011</v>
      </c>
      <c r="D1589" s="16">
        <v>32</v>
      </c>
      <c r="E1589" s="16">
        <v>74</v>
      </c>
      <c r="F1589" s="16">
        <v>3</v>
      </c>
      <c r="G1589" s="16">
        <v>9</v>
      </c>
      <c r="H1589" s="16">
        <v>2</v>
      </c>
      <c r="I1589" s="16">
        <v>0</v>
      </c>
      <c r="J1589" s="16">
        <v>0</v>
      </c>
      <c r="K1589" s="16">
        <v>3</v>
      </c>
      <c r="L1589" s="16">
        <v>0</v>
      </c>
      <c r="M1589" s="16">
        <v>0</v>
      </c>
      <c r="N1589" s="16">
        <v>2</v>
      </c>
      <c r="O1589" s="16">
        <v>35</v>
      </c>
      <c r="P1589" s="13" t="str">
        <f>IFERROR(VLOOKUP($A1589,'Fielding Data'!$A:$H,MATCH(P$1,'Fielding Data'!$A$1:$H$1,0),0),"Other")</f>
        <v>P</v>
      </c>
      <c r="Q1589" s="13">
        <f>IFERROR(VLOOKUP($A1589,'Fielding Data'!$A:$H,MATCH(Q$1,'Fielding Data'!$A$1:$H$1,0),0),"Other")</f>
        <v>12</v>
      </c>
      <c r="R1589" s="13">
        <f>IFERROR(VLOOKUP($A1589,'Fielding Data'!$A:$H,MATCH(R$1,'Fielding Data'!$A$1:$H$1,0),0),"Other")</f>
        <v>30</v>
      </c>
      <c r="S1589" s="13">
        <f>IFERROR(VLOOKUP($A1589,'Fielding Data'!$A:$H,MATCH(S$1,'Fielding Data'!$A$1:$H$1,0),0),"Other")</f>
        <v>1</v>
      </c>
      <c r="T1589" s="13">
        <f>IFERROR(VLOOKUP($A1589,'Fielding Data'!$A:$H,MATCH(T$1,'Fielding Data'!$A$1:$H$1,0),0),"Other")</f>
        <v>0</v>
      </c>
      <c r="U1589" s="13">
        <f>SUMIFS('Fielding Data'!E:E,'Fielding Data'!$A:$A,'Hitting Data'!$A1589)</f>
        <v>12</v>
      </c>
      <c r="V1589" s="13">
        <f>SUMIFS('Fielding Data'!F:F,'Fielding Data'!$A:$A,'Hitting Data'!$A1589)</f>
        <v>30</v>
      </c>
      <c r="W1589" s="13">
        <f>SUMIFS('Fielding Data'!G:G,'Fielding Data'!$A:$A,'Hitting Data'!$A1589)</f>
        <v>1</v>
      </c>
      <c r="X1589" s="13">
        <f>SUMIFS('Fielding Data'!H:H,'Fielding Data'!$A:$A,'Hitting Data'!$A1589)</f>
        <v>0</v>
      </c>
    </row>
    <row r="1590" spans="1:24" x14ac:dyDescent="0.3">
      <c r="A1590" s="13" t="str">
        <f t="shared" si="24"/>
        <v>halmagr012011</v>
      </c>
      <c r="B1590" s="16" t="s">
        <v>1286</v>
      </c>
      <c r="C1590" s="16">
        <v>2011</v>
      </c>
      <c r="D1590" s="16">
        <v>35</v>
      </c>
      <c r="E1590" s="16">
        <v>87</v>
      </c>
      <c r="F1590" s="16">
        <v>7</v>
      </c>
      <c r="G1590" s="16">
        <v>20</v>
      </c>
      <c r="H1590" s="16">
        <v>2</v>
      </c>
      <c r="I1590" s="16">
        <v>1</v>
      </c>
      <c r="J1590" s="16">
        <v>2</v>
      </c>
      <c r="K1590" s="16">
        <v>6</v>
      </c>
      <c r="L1590" s="16">
        <v>5</v>
      </c>
      <c r="M1590" s="16">
        <v>1</v>
      </c>
      <c r="N1590" s="16">
        <v>2</v>
      </c>
      <c r="O1590" s="16">
        <v>32</v>
      </c>
      <c r="P1590" s="13" t="str">
        <f>IFERROR(VLOOKUP($A1590,'Fielding Data'!$A:$H,MATCH(P$1,'Fielding Data'!$A$1:$H$1,0),0),"Other")</f>
        <v>CF</v>
      </c>
      <c r="Q1590" s="13">
        <f>IFERROR(VLOOKUP($A1590,'Fielding Data'!$A:$H,MATCH(Q$1,'Fielding Data'!$A$1:$H$1,0),0),"Other")</f>
        <v>0</v>
      </c>
      <c r="R1590" s="13">
        <f>IFERROR(VLOOKUP($A1590,'Fielding Data'!$A:$H,MATCH(R$1,'Fielding Data'!$A$1:$H$1,0),0),"Other")</f>
        <v>0</v>
      </c>
      <c r="S1590" s="13">
        <f>IFERROR(VLOOKUP($A1590,'Fielding Data'!$A:$H,MATCH(S$1,'Fielding Data'!$A$1:$H$1,0),0),"Other")</f>
        <v>0</v>
      </c>
      <c r="T1590" s="13">
        <f>IFERROR(VLOOKUP($A1590,'Fielding Data'!$A:$H,MATCH(T$1,'Fielding Data'!$A$1:$H$1,0),0),"Other")</f>
        <v>0</v>
      </c>
      <c r="U1590" s="13">
        <f>SUMIFS('Fielding Data'!E:E,'Fielding Data'!$A:$A,'Hitting Data'!$A1590)</f>
        <v>59</v>
      </c>
      <c r="V1590" s="13">
        <f>SUMIFS('Fielding Data'!F:F,'Fielding Data'!$A:$A,'Hitting Data'!$A1590)</f>
        <v>0</v>
      </c>
      <c r="W1590" s="13">
        <f>SUMIFS('Fielding Data'!G:G,'Fielding Data'!$A:$A,'Hitting Data'!$A1590)</f>
        <v>0</v>
      </c>
      <c r="X1590" s="13">
        <f>SUMIFS('Fielding Data'!H:H,'Fielding Data'!$A:$A,'Hitting Data'!$A1590)</f>
        <v>0</v>
      </c>
    </row>
    <row r="1591" spans="1:24" x14ac:dyDescent="0.3">
      <c r="A1591" s="13" t="str">
        <f t="shared" si="24"/>
        <v>hambuma012011</v>
      </c>
      <c r="B1591" s="16" t="s">
        <v>1519</v>
      </c>
      <c r="C1591" s="16">
        <v>2011</v>
      </c>
      <c r="D1591" s="16">
        <v>5</v>
      </c>
      <c r="E1591" s="16">
        <v>0</v>
      </c>
      <c r="F1591" s="16">
        <v>0</v>
      </c>
      <c r="G1591" s="16">
        <v>0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16">
        <v>0</v>
      </c>
      <c r="P1591" s="13" t="str">
        <f>IFERROR(VLOOKUP($A1591,'Fielding Data'!$A:$H,MATCH(P$1,'Fielding Data'!$A$1:$H$1,0),0),"Other")</f>
        <v>P</v>
      </c>
      <c r="Q1591" s="13">
        <f>IFERROR(VLOOKUP($A1591,'Fielding Data'!$A:$H,MATCH(Q$1,'Fielding Data'!$A$1:$H$1,0),0),"Other")</f>
        <v>0</v>
      </c>
      <c r="R1591" s="13">
        <f>IFERROR(VLOOKUP($A1591,'Fielding Data'!$A:$H,MATCH(R$1,'Fielding Data'!$A$1:$H$1,0),0),"Other")</f>
        <v>0</v>
      </c>
      <c r="S1591" s="13">
        <f>IFERROR(VLOOKUP($A1591,'Fielding Data'!$A:$H,MATCH(S$1,'Fielding Data'!$A$1:$H$1,0),0),"Other")</f>
        <v>0</v>
      </c>
      <c r="T1591" s="13">
        <f>IFERROR(VLOOKUP($A1591,'Fielding Data'!$A:$H,MATCH(T$1,'Fielding Data'!$A$1:$H$1,0),0),"Other")</f>
        <v>0</v>
      </c>
      <c r="U1591" s="13">
        <f>SUMIFS('Fielding Data'!E:E,'Fielding Data'!$A:$A,'Hitting Data'!$A1591)</f>
        <v>0</v>
      </c>
      <c r="V1591" s="13">
        <f>SUMIFS('Fielding Data'!F:F,'Fielding Data'!$A:$A,'Hitting Data'!$A1591)</f>
        <v>0</v>
      </c>
      <c r="W1591" s="13">
        <f>SUMIFS('Fielding Data'!G:G,'Fielding Data'!$A:$A,'Hitting Data'!$A1591)</f>
        <v>0</v>
      </c>
      <c r="X1591" s="13">
        <f>SUMIFS('Fielding Data'!H:H,'Fielding Data'!$A:$A,'Hitting Data'!$A1591)</f>
        <v>0</v>
      </c>
    </row>
    <row r="1592" spans="1:24" x14ac:dyDescent="0.3">
      <c r="A1592" s="13" t="str">
        <f t="shared" si="24"/>
        <v>hamelco012011</v>
      </c>
      <c r="B1592" s="16" t="s">
        <v>653</v>
      </c>
      <c r="C1592" s="16">
        <v>2011</v>
      </c>
      <c r="D1592" s="16">
        <v>33</v>
      </c>
      <c r="E1592" s="16">
        <v>69</v>
      </c>
      <c r="F1592" s="16">
        <v>2</v>
      </c>
      <c r="G1592" s="16">
        <v>11</v>
      </c>
      <c r="H1592" s="16">
        <v>0</v>
      </c>
      <c r="I1592" s="16">
        <v>1</v>
      </c>
      <c r="J1592" s="16">
        <v>0</v>
      </c>
      <c r="K1592" s="16">
        <v>3</v>
      </c>
      <c r="L1592" s="16">
        <v>0</v>
      </c>
      <c r="M1592" s="16">
        <v>1</v>
      </c>
      <c r="N1592" s="16">
        <v>3</v>
      </c>
      <c r="O1592" s="16">
        <v>33</v>
      </c>
      <c r="P1592" s="13" t="str">
        <f>IFERROR(VLOOKUP($A1592,'Fielding Data'!$A:$H,MATCH(P$1,'Fielding Data'!$A$1:$H$1,0),0),"Other")</f>
        <v>P</v>
      </c>
      <c r="Q1592" s="13">
        <f>IFERROR(VLOOKUP($A1592,'Fielding Data'!$A:$H,MATCH(Q$1,'Fielding Data'!$A$1:$H$1,0),0),"Other")</f>
        <v>11</v>
      </c>
      <c r="R1592" s="13">
        <f>IFERROR(VLOOKUP($A1592,'Fielding Data'!$A:$H,MATCH(R$1,'Fielding Data'!$A$1:$H$1,0),0),"Other")</f>
        <v>22</v>
      </c>
      <c r="S1592" s="13">
        <f>IFERROR(VLOOKUP($A1592,'Fielding Data'!$A:$H,MATCH(S$1,'Fielding Data'!$A$1:$H$1,0),0),"Other")</f>
        <v>1</v>
      </c>
      <c r="T1592" s="13">
        <f>IFERROR(VLOOKUP($A1592,'Fielding Data'!$A:$H,MATCH(T$1,'Fielding Data'!$A$1:$H$1,0),0),"Other")</f>
        <v>4</v>
      </c>
      <c r="U1592" s="13">
        <f>SUMIFS('Fielding Data'!E:E,'Fielding Data'!$A:$A,'Hitting Data'!$A1592)</f>
        <v>11</v>
      </c>
      <c r="V1592" s="13">
        <f>SUMIFS('Fielding Data'!F:F,'Fielding Data'!$A:$A,'Hitting Data'!$A1592)</f>
        <v>22</v>
      </c>
      <c r="W1592" s="13">
        <f>SUMIFS('Fielding Data'!G:G,'Fielding Data'!$A:$A,'Hitting Data'!$A1592)</f>
        <v>1</v>
      </c>
      <c r="X1592" s="13">
        <f>SUMIFS('Fielding Data'!H:H,'Fielding Data'!$A:$A,'Hitting Data'!$A1592)</f>
        <v>4</v>
      </c>
    </row>
    <row r="1593" spans="1:24" x14ac:dyDescent="0.3">
      <c r="A1593" s="13" t="str">
        <f t="shared" si="24"/>
        <v>hamiljo032011</v>
      </c>
      <c r="B1593" s="16" t="s">
        <v>796</v>
      </c>
      <c r="C1593" s="16">
        <v>2011</v>
      </c>
      <c r="D1593" s="16">
        <v>121</v>
      </c>
      <c r="E1593" s="16">
        <v>487</v>
      </c>
      <c r="F1593" s="16">
        <v>80</v>
      </c>
      <c r="G1593" s="16">
        <v>145</v>
      </c>
      <c r="H1593" s="16">
        <v>31</v>
      </c>
      <c r="I1593" s="16">
        <v>5</v>
      </c>
      <c r="J1593" s="16">
        <v>25</v>
      </c>
      <c r="K1593" s="16">
        <v>94</v>
      </c>
      <c r="L1593" s="16">
        <v>8</v>
      </c>
      <c r="M1593" s="16">
        <v>1</v>
      </c>
      <c r="N1593" s="16">
        <v>39</v>
      </c>
      <c r="O1593" s="16">
        <v>93</v>
      </c>
      <c r="P1593" s="13" t="str">
        <f>IFERROR(VLOOKUP($A1593,'Fielding Data'!$A:$H,MATCH(P$1,'Fielding Data'!$A$1:$H$1,0),0),"Other")</f>
        <v>CF</v>
      </c>
      <c r="Q1593" s="13">
        <f>IFERROR(VLOOKUP($A1593,'Fielding Data'!$A:$H,MATCH(Q$1,'Fielding Data'!$A$1:$H$1,0),0),"Other")</f>
        <v>0</v>
      </c>
      <c r="R1593" s="13">
        <f>IFERROR(VLOOKUP($A1593,'Fielding Data'!$A:$H,MATCH(R$1,'Fielding Data'!$A$1:$H$1,0),0),"Other")</f>
        <v>0</v>
      </c>
      <c r="S1593" s="13">
        <f>IFERROR(VLOOKUP($A1593,'Fielding Data'!$A:$H,MATCH(S$1,'Fielding Data'!$A$1:$H$1,0),0),"Other")</f>
        <v>0</v>
      </c>
      <c r="T1593" s="13">
        <f>IFERROR(VLOOKUP($A1593,'Fielding Data'!$A:$H,MATCH(T$1,'Fielding Data'!$A$1:$H$1,0),0),"Other")</f>
        <v>0</v>
      </c>
      <c r="U1593" s="13">
        <f>SUMIFS('Fielding Data'!E:E,'Fielding Data'!$A:$A,'Hitting Data'!$A1593)</f>
        <v>224</v>
      </c>
      <c r="V1593" s="13">
        <f>SUMIFS('Fielding Data'!F:F,'Fielding Data'!$A:$A,'Hitting Data'!$A1593)</f>
        <v>5</v>
      </c>
      <c r="W1593" s="13">
        <f>SUMIFS('Fielding Data'!G:G,'Fielding Data'!$A:$A,'Hitting Data'!$A1593)</f>
        <v>5</v>
      </c>
      <c r="X1593" s="13">
        <f>SUMIFS('Fielding Data'!H:H,'Fielding Data'!$A:$A,'Hitting Data'!$A1593)</f>
        <v>1</v>
      </c>
    </row>
    <row r="1594" spans="1:24" x14ac:dyDescent="0.3">
      <c r="A1594" s="13" t="str">
        <f t="shared" si="24"/>
        <v>hamilma012011</v>
      </c>
      <c r="B1594" s="16" t="s">
        <v>1287</v>
      </c>
      <c r="C1594" s="16">
        <v>2011</v>
      </c>
      <c r="D1594" s="16">
        <v>38</v>
      </c>
      <c r="E1594" s="16">
        <v>47</v>
      </c>
      <c r="F1594" s="16">
        <v>5</v>
      </c>
      <c r="G1594" s="16">
        <v>10</v>
      </c>
      <c r="H1594" s="16">
        <v>3</v>
      </c>
      <c r="I1594" s="16">
        <v>0</v>
      </c>
      <c r="J1594" s="16">
        <v>0</v>
      </c>
      <c r="K1594" s="16">
        <v>4</v>
      </c>
      <c r="L1594" s="16">
        <v>0</v>
      </c>
      <c r="M1594" s="16">
        <v>0</v>
      </c>
      <c r="N1594" s="16">
        <v>4</v>
      </c>
      <c r="O1594" s="16">
        <v>16</v>
      </c>
      <c r="P1594" s="13" t="str">
        <f>IFERROR(VLOOKUP($A1594,'Fielding Data'!$A:$H,MATCH(P$1,'Fielding Data'!$A$1:$H$1,0),0),"Other")</f>
        <v>1B</v>
      </c>
      <c r="Q1594" s="13">
        <f>IFERROR(VLOOKUP($A1594,'Fielding Data'!$A:$H,MATCH(Q$1,'Fielding Data'!$A$1:$H$1,0),0),"Other")</f>
        <v>24</v>
      </c>
      <c r="R1594" s="13">
        <f>IFERROR(VLOOKUP($A1594,'Fielding Data'!$A:$H,MATCH(R$1,'Fielding Data'!$A$1:$H$1,0),0),"Other")</f>
        <v>0</v>
      </c>
      <c r="S1594" s="13">
        <f>IFERROR(VLOOKUP($A1594,'Fielding Data'!$A:$H,MATCH(S$1,'Fielding Data'!$A$1:$H$1,0),0),"Other")</f>
        <v>0</v>
      </c>
      <c r="T1594" s="13">
        <f>IFERROR(VLOOKUP($A1594,'Fielding Data'!$A:$H,MATCH(T$1,'Fielding Data'!$A$1:$H$1,0),0),"Other")</f>
        <v>1</v>
      </c>
      <c r="U1594" s="13">
        <f>SUMIFS('Fielding Data'!E:E,'Fielding Data'!$A:$A,'Hitting Data'!$A1594)</f>
        <v>24</v>
      </c>
      <c r="V1594" s="13">
        <f>SUMIFS('Fielding Data'!F:F,'Fielding Data'!$A:$A,'Hitting Data'!$A1594)</f>
        <v>0</v>
      </c>
      <c r="W1594" s="13">
        <f>SUMIFS('Fielding Data'!G:G,'Fielding Data'!$A:$A,'Hitting Data'!$A1594)</f>
        <v>0</v>
      </c>
      <c r="X1594" s="13">
        <f>SUMIFS('Fielding Data'!H:H,'Fielding Data'!$A:$A,'Hitting Data'!$A1594)</f>
        <v>1</v>
      </c>
    </row>
    <row r="1595" spans="1:24" x14ac:dyDescent="0.3">
      <c r="A1595" s="13" t="str">
        <f t="shared" si="24"/>
        <v>hammeja012011</v>
      </c>
      <c r="B1595" s="16" t="s">
        <v>654</v>
      </c>
      <c r="C1595" s="16">
        <v>2011</v>
      </c>
      <c r="D1595" s="16">
        <v>33</v>
      </c>
      <c r="E1595" s="16">
        <v>46</v>
      </c>
      <c r="F1595" s="16">
        <v>3</v>
      </c>
      <c r="G1595" s="16">
        <v>7</v>
      </c>
      <c r="H1595" s="16">
        <v>1</v>
      </c>
      <c r="I1595" s="16">
        <v>0</v>
      </c>
      <c r="J1595" s="16">
        <v>1</v>
      </c>
      <c r="K1595" s="16">
        <v>4</v>
      </c>
      <c r="L1595" s="16">
        <v>0</v>
      </c>
      <c r="M1595" s="16">
        <v>0</v>
      </c>
      <c r="N1595" s="16">
        <v>1</v>
      </c>
      <c r="O1595" s="16">
        <v>15</v>
      </c>
      <c r="P1595" s="13" t="str">
        <f>IFERROR(VLOOKUP($A1595,'Fielding Data'!$A:$H,MATCH(P$1,'Fielding Data'!$A$1:$H$1,0),0),"Other")</f>
        <v>P</v>
      </c>
      <c r="Q1595" s="13">
        <f>IFERROR(VLOOKUP($A1595,'Fielding Data'!$A:$H,MATCH(Q$1,'Fielding Data'!$A$1:$H$1,0),0),"Other")</f>
        <v>11</v>
      </c>
      <c r="R1595" s="13">
        <f>IFERROR(VLOOKUP($A1595,'Fielding Data'!$A:$H,MATCH(R$1,'Fielding Data'!$A$1:$H$1,0),0),"Other")</f>
        <v>27</v>
      </c>
      <c r="S1595" s="13">
        <f>IFERROR(VLOOKUP($A1595,'Fielding Data'!$A:$H,MATCH(S$1,'Fielding Data'!$A$1:$H$1,0),0),"Other")</f>
        <v>1</v>
      </c>
      <c r="T1595" s="13">
        <f>IFERROR(VLOOKUP($A1595,'Fielding Data'!$A:$H,MATCH(T$1,'Fielding Data'!$A$1:$H$1,0),0),"Other")</f>
        <v>0</v>
      </c>
      <c r="U1595" s="13">
        <f>SUMIFS('Fielding Data'!E:E,'Fielding Data'!$A:$A,'Hitting Data'!$A1595)</f>
        <v>11</v>
      </c>
      <c r="V1595" s="13">
        <f>SUMIFS('Fielding Data'!F:F,'Fielding Data'!$A:$A,'Hitting Data'!$A1595)</f>
        <v>27</v>
      </c>
      <c r="W1595" s="13">
        <f>SUMIFS('Fielding Data'!G:G,'Fielding Data'!$A:$A,'Hitting Data'!$A1595)</f>
        <v>1</v>
      </c>
      <c r="X1595" s="13">
        <f>SUMIFS('Fielding Data'!H:H,'Fielding Data'!$A:$A,'Hitting Data'!$A1595)</f>
        <v>0</v>
      </c>
    </row>
    <row r="1596" spans="1:24" x14ac:dyDescent="0.3">
      <c r="A1596" s="13" t="str">
        <f t="shared" si="24"/>
        <v>hammoro012011</v>
      </c>
      <c r="B1596" s="16" t="s">
        <v>377</v>
      </c>
      <c r="C1596" s="16">
        <v>2011</v>
      </c>
      <c r="D1596" s="16">
        <v>2</v>
      </c>
      <c r="E1596" s="16">
        <v>2</v>
      </c>
      <c r="F1596" s="16">
        <v>0</v>
      </c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3" t="str">
        <f>IFERROR(VLOOKUP($A1596,'Fielding Data'!$A:$H,MATCH(P$1,'Fielding Data'!$A$1:$H$1,0),0),"Other")</f>
        <v>LF</v>
      </c>
      <c r="Q1596" s="13">
        <f>IFERROR(VLOOKUP($A1596,'Fielding Data'!$A:$H,MATCH(Q$1,'Fielding Data'!$A$1:$H$1,0),0),"Other")</f>
        <v>0</v>
      </c>
      <c r="R1596" s="13">
        <f>IFERROR(VLOOKUP($A1596,'Fielding Data'!$A:$H,MATCH(R$1,'Fielding Data'!$A$1:$H$1,0),0),"Other")</f>
        <v>0</v>
      </c>
      <c r="S1596" s="13">
        <f>IFERROR(VLOOKUP($A1596,'Fielding Data'!$A:$H,MATCH(S$1,'Fielding Data'!$A$1:$H$1,0),0),"Other")</f>
        <v>0</v>
      </c>
      <c r="T1596" s="13">
        <f>IFERROR(VLOOKUP($A1596,'Fielding Data'!$A:$H,MATCH(T$1,'Fielding Data'!$A$1:$H$1,0),0),"Other")</f>
        <v>0</v>
      </c>
      <c r="U1596" s="13">
        <f>SUMIFS('Fielding Data'!E:E,'Fielding Data'!$A:$A,'Hitting Data'!$A1596)</f>
        <v>0</v>
      </c>
      <c r="V1596" s="13">
        <f>SUMIFS('Fielding Data'!F:F,'Fielding Data'!$A:$A,'Hitting Data'!$A1596)</f>
        <v>0</v>
      </c>
      <c r="W1596" s="13">
        <f>SUMIFS('Fielding Data'!G:G,'Fielding Data'!$A:$A,'Hitting Data'!$A1596)</f>
        <v>0</v>
      </c>
      <c r="X1596" s="13">
        <f>SUMIFS('Fielding Data'!H:H,'Fielding Data'!$A:$A,'Hitting Data'!$A1596)</f>
        <v>0</v>
      </c>
    </row>
    <row r="1597" spans="1:24" x14ac:dyDescent="0.3">
      <c r="A1597" s="13" t="str">
        <f t="shared" si="24"/>
        <v>hamreer012011</v>
      </c>
      <c r="B1597" s="16" t="s">
        <v>1520</v>
      </c>
      <c r="C1597" s="16">
        <v>2011</v>
      </c>
      <c r="D1597" s="16">
        <v>14</v>
      </c>
      <c r="E1597" s="16">
        <v>0</v>
      </c>
      <c r="F1597" s="16">
        <v>0</v>
      </c>
      <c r="G1597" s="16">
        <v>0</v>
      </c>
      <c r="H1597" s="16">
        <v>0</v>
      </c>
      <c r="I1597" s="16">
        <v>0</v>
      </c>
      <c r="J1597" s="16">
        <v>0</v>
      </c>
      <c r="K1597" s="16">
        <v>0</v>
      </c>
      <c r="L1597" s="16">
        <v>0</v>
      </c>
      <c r="M1597" s="16">
        <v>0</v>
      </c>
      <c r="N1597" s="16">
        <v>0</v>
      </c>
      <c r="O1597" s="16">
        <v>0</v>
      </c>
      <c r="P1597" s="13" t="str">
        <f>IFERROR(VLOOKUP($A1597,'Fielding Data'!$A:$H,MATCH(P$1,'Fielding Data'!$A$1:$H$1,0),0),"Other")</f>
        <v>P</v>
      </c>
      <c r="Q1597" s="13">
        <f>IFERROR(VLOOKUP($A1597,'Fielding Data'!$A:$H,MATCH(Q$1,'Fielding Data'!$A$1:$H$1,0),0),"Other")</f>
        <v>1</v>
      </c>
      <c r="R1597" s="13">
        <f>IFERROR(VLOOKUP($A1597,'Fielding Data'!$A:$H,MATCH(R$1,'Fielding Data'!$A$1:$H$1,0),0),"Other")</f>
        <v>2</v>
      </c>
      <c r="S1597" s="13">
        <f>IFERROR(VLOOKUP($A1597,'Fielding Data'!$A:$H,MATCH(S$1,'Fielding Data'!$A$1:$H$1,0),0),"Other")</f>
        <v>1</v>
      </c>
      <c r="T1597" s="13">
        <f>IFERROR(VLOOKUP($A1597,'Fielding Data'!$A:$H,MATCH(T$1,'Fielding Data'!$A$1:$H$1,0),0),"Other")</f>
        <v>0</v>
      </c>
      <c r="U1597" s="13">
        <f>SUMIFS('Fielding Data'!E:E,'Fielding Data'!$A:$A,'Hitting Data'!$A1597)</f>
        <v>1</v>
      </c>
      <c r="V1597" s="13">
        <f>SUMIFS('Fielding Data'!F:F,'Fielding Data'!$A:$A,'Hitting Data'!$A1597)</f>
        <v>2</v>
      </c>
      <c r="W1597" s="13">
        <f>SUMIFS('Fielding Data'!G:G,'Fielding Data'!$A:$A,'Hitting Data'!$A1597)</f>
        <v>1</v>
      </c>
      <c r="X1597" s="13">
        <f>SUMIFS('Fielding Data'!H:H,'Fielding Data'!$A:$A,'Hitting Data'!$A1597)</f>
        <v>0</v>
      </c>
    </row>
    <row r="1598" spans="1:24" x14ac:dyDescent="0.3">
      <c r="A1598" s="13" t="str">
        <f t="shared" si="24"/>
        <v>handbr012011</v>
      </c>
      <c r="B1598" s="16" t="s">
        <v>1521</v>
      </c>
      <c r="C1598" s="16">
        <v>2011</v>
      </c>
      <c r="D1598" s="16">
        <v>12</v>
      </c>
      <c r="E1598" s="16">
        <v>17</v>
      </c>
      <c r="F1598" s="16">
        <v>1</v>
      </c>
      <c r="G1598" s="16">
        <v>2</v>
      </c>
      <c r="H1598" s="16">
        <v>0</v>
      </c>
      <c r="I1598" s="16">
        <v>0</v>
      </c>
      <c r="J1598" s="16">
        <v>0</v>
      </c>
      <c r="K1598" s="16">
        <v>1</v>
      </c>
      <c r="L1598" s="16">
        <v>0</v>
      </c>
      <c r="M1598" s="16">
        <v>0</v>
      </c>
      <c r="N1598" s="16">
        <v>0</v>
      </c>
      <c r="O1598" s="16">
        <v>7</v>
      </c>
      <c r="P1598" s="13" t="str">
        <f>IFERROR(VLOOKUP($A1598,'Fielding Data'!$A:$H,MATCH(P$1,'Fielding Data'!$A$1:$H$1,0),0),"Other")</f>
        <v>P</v>
      </c>
      <c r="Q1598" s="13">
        <f>IFERROR(VLOOKUP($A1598,'Fielding Data'!$A:$H,MATCH(Q$1,'Fielding Data'!$A$1:$H$1,0),0),"Other")</f>
        <v>2</v>
      </c>
      <c r="R1598" s="13">
        <f>IFERROR(VLOOKUP($A1598,'Fielding Data'!$A:$H,MATCH(R$1,'Fielding Data'!$A$1:$H$1,0),0),"Other")</f>
        <v>10</v>
      </c>
      <c r="S1598" s="13">
        <f>IFERROR(VLOOKUP($A1598,'Fielding Data'!$A:$H,MATCH(S$1,'Fielding Data'!$A$1:$H$1,0),0),"Other")</f>
        <v>1</v>
      </c>
      <c r="T1598" s="13">
        <f>IFERROR(VLOOKUP($A1598,'Fielding Data'!$A:$H,MATCH(T$1,'Fielding Data'!$A$1:$H$1,0),0),"Other")</f>
        <v>0</v>
      </c>
      <c r="U1598" s="13">
        <f>SUMIFS('Fielding Data'!E:E,'Fielding Data'!$A:$A,'Hitting Data'!$A1598)</f>
        <v>2</v>
      </c>
      <c r="V1598" s="13">
        <f>SUMIFS('Fielding Data'!F:F,'Fielding Data'!$A:$A,'Hitting Data'!$A1598)</f>
        <v>10</v>
      </c>
      <c r="W1598" s="13">
        <f>SUMIFS('Fielding Data'!G:G,'Fielding Data'!$A:$A,'Hitting Data'!$A1598)</f>
        <v>1</v>
      </c>
      <c r="X1598" s="13">
        <f>SUMIFS('Fielding Data'!H:H,'Fielding Data'!$A:$A,'Hitting Data'!$A1598)</f>
        <v>0</v>
      </c>
    </row>
    <row r="1599" spans="1:24" x14ac:dyDescent="0.3">
      <c r="A1599" s="13" t="str">
        <f t="shared" si="24"/>
        <v>hanigry012011</v>
      </c>
      <c r="B1599" s="16" t="s">
        <v>797</v>
      </c>
      <c r="C1599" s="16">
        <v>2011</v>
      </c>
      <c r="D1599" s="16">
        <v>91</v>
      </c>
      <c r="E1599" s="16">
        <v>266</v>
      </c>
      <c r="F1599" s="16">
        <v>27</v>
      </c>
      <c r="G1599" s="16">
        <v>71</v>
      </c>
      <c r="H1599" s="16">
        <v>6</v>
      </c>
      <c r="I1599" s="16">
        <v>0</v>
      </c>
      <c r="J1599" s="16">
        <v>6</v>
      </c>
      <c r="K1599" s="16">
        <v>31</v>
      </c>
      <c r="L1599" s="16">
        <v>0</v>
      </c>
      <c r="M1599" s="16">
        <v>0</v>
      </c>
      <c r="N1599" s="16">
        <v>35</v>
      </c>
      <c r="O1599" s="16">
        <v>32</v>
      </c>
      <c r="P1599" s="13" t="str">
        <f>IFERROR(VLOOKUP($A1599,'Fielding Data'!$A:$H,MATCH(P$1,'Fielding Data'!$A$1:$H$1,0),0),"Other")</f>
        <v>C</v>
      </c>
      <c r="Q1599" s="13">
        <f>IFERROR(VLOOKUP($A1599,'Fielding Data'!$A:$H,MATCH(Q$1,'Fielding Data'!$A$1:$H$1,0),0),"Other")</f>
        <v>541</v>
      </c>
      <c r="R1599" s="13">
        <f>IFERROR(VLOOKUP($A1599,'Fielding Data'!$A:$H,MATCH(R$1,'Fielding Data'!$A$1:$H$1,0),0),"Other")</f>
        <v>29</v>
      </c>
      <c r="S1599" s="13">
        <f>IFERROR(VLOOKUP($A1599,'Fielding Data'!$A:$H,MATCH(S$1,'Fielding Data'!$A$1:$H$1,0),0),"Other")</f>
        <v>4</v>
      </c>
      <c r="T1599" s="13">
        <f>IFERROR(VLOOKUP($A1599,'Fielding Data'!$A:$H,MATCH(T$1,'Fielding Data'!$A$1:$H$1,0),0),"Other")</f>
        <v>6</v>
      </c>
      <c r="U1599" s="13">
        <f>SUMIFS('Fielding Data'!E:E,'Fielding Data'!$A:$A,'Hitting Data'!$A1599)</f>
        <v>541</v>
      </c>
      <c r="V1599" s="13">
        <f>SUMIFS('Fielding Data'!F:F,'Fielding Data'!$A:$A,'Hitting Data'!$A1599)</f>
        <v>29</v>
      </c>
      <c r="W1599" s="13">
        <f>SUMIFS('Fielding Data'!G:G,'Fielding Data'!$A:$A,'Hitting Data'!$A1599)</f>
        <v>4</v>
      </c>
      <c r="X1599" s="13">
        <f>SUMIFS('Fielding Data'!H:H,'Fielding Data'!$A:$A,'Hitting Data'!$A1599)</f>
        <v>6</v>
      </c>
    </row>
    <row r="1600" spans="1:24" x14ac:dyDescent="0.3">
      <c r="A1600" s="13" t="str">
        <f t="shared" si="24"/>
        <v>hannaja012011</v>
      </c>
      <c r="B1600" s="16" t="s">
        <v>656</v>
      </c>
      <c r="C1600" s="16">
        <v>2011</v>
      </c>
      <c r="D1600" s="16">
        <v>110</v>
      </c>
      <c r="E1600" s="16">
        <v>320</v>
      </c>
      <c r="F1600" s="16">
        <v>38</v>
      </c>
      <c r="G1600" s="16">
        <v>80</v>
      </c>
      <c r="H1600" s="16">
        <v>16</v>
      </c>
      <c r="I1600" s="16">
        <v>2</v>
      </c>
      <c r="J1600" s="16">
        <v>8</v>
      </c>
      <c r="K1600" s="16">
        <v>40</v>
      </c>
      <c r="L1600" s="16">
        <v>2</v>
      </c>
      <c r="M1600" s="16">
        <v>1</v>
      </c>
      <c r="N1600" s="16">
        <v>38</v>
      </c>
      <c r="O1600" s="16">
        <v>80</v>
      </c>
      <c r="P1600" s="13" t="str">
        <f>IFERROR(VLOOKUP($A1600,'Fielding Data'!$A:$H,MATCH(P$1,'Fielding Data'!$A$1:$H$1,0),0),"Other")</f>
        <v>1B</v>
      </c>
      <c r="Q1600" s="13">
        <f>IFERROR(VLOOKUP($A1600,'Fielding Data'!$A:$H,MATCH(Q$1,'Fielding Data'!$A$1:$H$1,0),0),"Other")</f>
        <v>30</v>
      </c>
      <c r="R1600" s="13">
        <f>IFERROR(VLOOKUP($A1600,'Fielding Data'!$A:$H,MATCH(R$1,'Fielding Data'!$A$1:$H$1,0),0),"Other")</f>
        <v>2</v>
      </c>
      <c r="S1600" s="13">
        <f>IFERROR(VLOOKUP($A1600,'Fielding Data'!$A:$H,MATCH(S$1,'Fielding Data'!$A$1:$H$1,0),0),"Other")</f>
        <v>0</v>
      </c>
      <c r="T1600" s="13">
        <f>IFERROR(VLOOKUP($A1600,'Fielding Data'!$A:$H,MATCH(T$1,'Fielding Data'!$A$1:$H$1,0),0),"Other")</f>
        <v>1</v>
      </c>
      <c r="U1600" s="13">
        <f>SUMIFS('Fielding Data'!E:E,'Fielding Data'!$A:$A,'Hitting Data'!$A1600)</f>
        <v>113</v>
      </c>
      <c r="V1600" s="13">
        <f>SUMIFS('Fielding Data'!F:F,'Fielding Data'!$A:$A,'Hitting Data'!$A1600)</f>
        <v>210</v>
      </c>
      <c r="W1600" s="13">
        <f>SUMIFS('Fielding Data'!G:G,'Fielding Data'!$A:$A,'Hitting Data'!$A1600)</f>
        <v>5</v>
      </c>
      <c r="X1600" s="13">
        <f>SUMIFS('Fielding Data'!H:H,'Fielding Data'!$A:$A,'Hitting Data'!$A1600)</f>
        <v>22</v>
      </c>
    </row>
    <row r="1601" spans="1:24" x14ac:dyDescent="0.3">
      <c r="A1601" s="13" t="str">
        <f t="shared" si="24"/>
        <v>hanrajo012011</v>
      </c>
      <c r="B1601" s="16" t="s">
        <v>798</v>
      </c>
      <c r="C1601" s="16">
        <v>2011</v>
      </c>
      <c r="D1601" s="16">
        <v>70</v>
      </c>
      <c r="E1601" s="16">
        <v>0</v>
      </c>
      <c r="F1601" s="16">
        <v>0</v>
      </c>
      <c r="G1601" s="16">
        <v>0</v>
      </c>
      <c r="H1601" s="16">
        <v>0</v>
      </c>
      <c r="I1601" s="16">
        <v>0</v>
      </c>
      <c r="J1601" s="16">
        <v>0</v>
      </c>
      <c r="K1601" s="16">
        <v>0</v>
      </c>
      <c r="L1601" s="16">
        <v>0</v>
      </c>
      <c r="M1601" s="16">
        <v>0</v>
      </c>
      <c r="N1601" s="16">
        <v>0</v>
      </c>
      <c r="O1601" s="16">
        <v>0</v>
      </c>
      <c r="P1601" s="13" t="str">
        <f>IFERROR(VLOOKUP($A1601,'Fielding Data'!$A:$H,MATCH(P$1,'Fielding Data'!$A$1:$H$1,0),0),"Other")</f>
        <v>P</v>
      </c>
      <c r="Q1601" s="13">
        <f>IFERROR(VLOOKUP($A1601,'Fielding Data'!$A:$H,MATCH(Q$1,'Fielding Data'!$A$1:$H$1,0),0),"Other")</f>
        <v>4</v>
      </c>
      <c r="R1601" s="13">
        <f>IFERROR(VLOOKUP($A1601,'Fielding Data'!$A:$H,MATCH(R$1,'Fielding Data'!$A$1:$H$1,0),0),"Other")</f>
        <v>7</v>
      </c>
      <c r="S1601" s="13">
        <f>IFERROR(VLOOKUP($A1601,'Fielding Data'!$A:$H,MATCH(S$1,'Fielding Data'!$A$1:$H$1,0),0),"Other")</f>
        <v>2</v>
      </c>
      <c r="T1601" s="13">
        <f>IFERROR(VLOOKUP($A1601,'Fielding Data'!$A:$H,MATCH(T$1,'Fielding Data'!$A$1:$H$1,0),0),"Other")</f>
        <v>0</v>
      </c>
      <c r="U1601" s="13">
        <f>SUMIFS('Fielding Data'!E:E,'Fielding Data'!$A:$A,'Hitting Data'!$A1601)</f>
        <v>4</v>
      </c>
      <c r="V1601" s="13">
        <f>SUMIFS('Fielding Data'!F:F,'Fielding Data'!$A:$A,'Hitting Data'!$A1601)</f>
        <v>7</v>
      </c>
      <c r="W1601" s="13">
        <f>SUMIFS('Fielding Data'!G:G,'Fielding Data'!$A:$A,'Hitting Data'!$A1601)</f>
        <v>2</v>
      </c>
      <c r="X1601" s="13">
        <f>SUMIFS('Fielding Data'!H:H,'Fielding Data'!$A:$A,'Hitting Data'!$A1601)</f>
        <v>0</v>
      </c>
    </row>
    <row r="1602" spans="1:24" x14ac:dyDescent="0.3">
      <c r="A1602" s="13" t="str">
        <f t="shared" si="24"/>
        <v>hansoto012011</v>
      </c>
      <c r="B1602" s="16" t="s">
        <v>1099</v>
      </c>
      <c r="C1602" s="16">
        <v>2011</v>
      </c>
      <c r="D1602" s="16">
        <v>22</v>
      </c>
      <c r="E1602" s="16">
        <v>39</v>
      </c>
      <c r="F1602" s="16">
        <v>0</v>
      </c>
      <c r="G1602" s="16">
        <v>2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0</v>
      </c>
      <c r="O1602" s="16">
        <v>15</v>
      </c>
      <c r="P1602" s="13" t="str">
        <f>IFERROR(VLOOKUP($A1602,'Fielding Data'!$A:$H,MATCH(P$1,'Fielding Data'!$A$1:$H$1,0),0),"Other")</f>
        <v>P</v>
      </c>
      <c r="Q1602" s="13">
        <f>IFERROR(VLOOKUP($A1602,'Fielding Data'!$A:$H,MATCH(Q$1,'Fielding Data'!$A$1:$H$1,0),0),"Other")</f>
        <v>2</v>
      </c>
      <c r="R1602" s="13">
        <f>IFERROR(VLOOKUP($A1602,'Fielding Data'!$A:$H,MATCH(R$1,'Fielding Data'!$A$1:$H$1,0),0),"Other")</f>
        <v>14</v>
      </c>
      <c r="S1602" s="13">
        <f>IFERROR(VLOOKUP($A1602,'Fielding Data'!$A:$H,MATCH(S$1,'Fielding Data'!$A$1:$H$1,0),0),"Other")</f>
        <v>2</v>
      </c>
      <c r="T1602" s="13">
        <f>IFERROR(VLOOKUP($A1602,'Fielding Data'!$A:$H,MATCH(T$1,'Fielding Data'!$A$1:$H$1,0),0),"Other")</f>
        <v>0</v>
      </c>
      <c r="U1602" s="13">
        <f>SUMIFS('Fielding Data'!E:E,'Fielding Data'!$A:$A,'Hitting Data'!$A1602)</f>
        <v>2</v>
      </c>
      <c r="V1602" s="13">
        <f>SUMIFS('Fielding Data'!F:F,'Fielding Data'!$A:$A,'Hitting Data'!$A1602)</f>
        <v>14</v>
      </c>
      <c r="W1602" s="13">
        <f>SUMIFS('Fielding Data'!G:G,'Fielding Data'!$A:$A,'Hitting Data'!$A1602)</f>
        <v>2</v>
      </c>
      <c r="X1602" s="13">
        <f>SUMIFS('Fielding Data'!H:H,'Fielding Data'!$A:$A,'Hitting Data'!$A1602)</f>
        <v>0</v>
      </c>
    </row>
    <row r="1603" spans="1:24" x14ac:dyDescent="0.3">
      <c r="A1603" s="13" t="str">
        <f t="shared" ref="A1603:A1666" si="25">(B1603&amp;C1603)</f>
        <v>happja012011</v>
      </c>
      <c r="B1603" s="16" t="s">
        <v>799</v>
      </c>
      <c r="C1603" s="16">
        <v>2011</v>
      </c>
      <c r="D1603" s="16">
        <v>29</v>
      </c>
      <c r="E1603" s="16">
        <v>43</v>
      </c>
      <c r="F1603" s="16">
        <v>3</v>
      </c>
      <c r="G1603" s="16">
        <v>7</v>
      </c>
      <c r="H1603" s="16">
        <v>1</v>
      </c>
      <c r="I1603" s="16">
        <v>0</v>
      </c>
      <c r="J1603" s="16">
        <v>1</v>
      </c>
      <c r="K1603" s="16">
        <v>4</v>
      </c>
      <c r="L1603" s="16">
        <v>0</v>
      </c>
      <c r="M1603" s="16">
        <v>0</v>
      </c>
      <c r="N1603" s="16">
        <v>3</v>
      </c>
      <c r="O1603" s="16">
        <v>17</v>
      </c>
      <c r="P1603" s="13" t="str">
        <f>IFERROR(VLOOKUP($A1603,'Fielding Data'!$A:$H,MATCH(P$1,'Fielding Data'!$A$1:$H$1,0),0),"Other")</f>
        <v>P</v>
      </c>
      <c r="Q1603" s="13">
        <f>IFERROR(VLOOKUP($A1603,'Fielding Data'!$A:$H,MATCH(Q$1,'Fielding Data'!$A$1:$H$1,0),0),"Other")</f>
        <v>4</v>
      </c>
      <c r="R1603" s="13">
        <f>IFERROR(VLOOKUP($A1603,'Fielding Data'!$A:$H,MATCH(R$1,'Fielding Data'!$A$1:$H$1,0),0),"Other")</f>
        <v>13</v>
      </c>
      <c r="S1603" s="13">
        <f>IFERROR(VLOOKUP($A1603,'Fielding Data'!$A:$H,MATCH(S$1,'Fielding Data'!$A$1:$H$1,0),0),"Other")</f>
        <v>0</v>
      </c>
      <c r="T1603" s="13">
        <f>IFERROR(VLOOKUP($A1603,'Fielding Data'!$A:$H,MATCH(T$1,'Fielding Data'!$A$1:$H$1,0),0),"Other")</f>
        <v>0</v>
      </c>
      <c r="U1603" s="13">
        <f>SUMIFS('Fielding Data'!E:E,'Fielding Data'!$A:$A,'Hitting Data'!$A1603)</f>
        <v>4</v>
      </c>
      <c r="V1603" s="13">
        <f>SUMIFS('Fielding Data'!F:F,'Fielding Data'!$A:$A,'Hitting Data'!$A1603)</f>
        <v>13</v>
      </c>
      <c r="W1603" s="13">
        <f>SUMIFS('Fielding Data'!G:G,'Fielding Data'!$A:$A,'Hitting Data'!$A1603)</f>
        <v>0</v>
      </c>
      <c r="X1603" s="13">
        <f>SUMIFS('Fielding Data'!H:H,'Fielding Data'!$A:$A,'Hitting Data'!$A1603)</f>
        <v>0</v>
      </c>
    </row>
    <row r="1604" spans="1:24" x14ac:dyDescent="0.3">
      <c r="A1604" s="13" t="str">
        <f t="shared" si="25"/>
        <v>haranaa012011</v>
      </c>
      <c r="B1604" s="16" t="s">
        <v>305</v>
      </c>
      <c r="C1604" s="16">
        <v>2011</v>
      </c>
      <c r="D1604" s="16">
        <v>28</v>
      </c>
      <c r="E1604" s="16">
        <v>56</v>
      </c>
      <c r="F1604" s="16">
        <v>3</v>
      </c>
      <c r="G1604" s="16">
        <v>5</v>
      </c>
      <c r="H1604" s="16">
        <v>1</v>
      </c>
      <c r="I1604" s="16">
        <v>0</v>
      </c>
      <c r="J1604" s="16">
        <v>0</v>
      </c>
      <c r="K1604" s="16">
        <v>1</v>
      </c>
      <c r="L1604" s="16">
        <v>0</v>
      </c>
      <c r="M1604" s="16">
        <v>0</v>
      </c>
      <c r="N1604" s="16">
        <v>0</v>
      </c>
      <c r="O1604" s="16">
        <v>23</v>
      </c>
      <c r="P1604" s="13" t="str">
        <f>IFERROR(VLOOKUP($A1604,'Fielding Data'!$A:$H,MATCH(P$1,'Fielding Data'!$A$1:$H$1,0),0),"Other")</f>
        <v>P</v>
      </c>
      <c r="Q1604" s="13">
        <f>IFERROR(VLOOKUP($A1604,'Fielding Data'!$A:$H,MATCH(Q$1,'Fielding Data'!$A$1:$H$1,0),0),"Other")</f>
        <v>8</v>
      </c>
      <c r="R1604" s="13">
        <f>IFERROR(VLOOKUP($A1604,'Fielding Data'!$A:$H,MATCH(R$1,'Fielding Data'!$A$1:$H$1,0),0),"Other")</f>
        <v>17</v>
      </c>
      <c r="S1604" s="13">
        <f>IFERROR(VLOOKUP($A1604,'Fielding Data'!$A:$H,MATCH(S$1,'Fielding Data'!$A$1:$H$1,0),0),"Other")</f>
        <v>4</v>
      </c>
      <c r="T1604" s="13">
        <f>IFERROR(VLOOKUP($A1604,'Fielding Data'!$A:$H,MATCH(T$1,'Fielding Data'!$A$1:$H$1,0),0),"Other")</f>
        <v>1</v>
      </c>
      <c r="U1604" s="13">
        <f>SUMIFS('Fielding Data'!E:E,'Fielding Data'!$A:$A,'Hitting Data'!$A1604)</f>
        <v>8</v>
      </c>
      <c r="V1604" s="13">
        <f>SUMIFS('Fielding Data'!F:F,'Fielding Data'!$A:$A,'Hitting Data'!$A1604)</f>
        <v>17</v>
      </c>
      <c r="W1604" s="13">
        <f>SUMIFS('Fielding Data'!G:G,'Fielding Data'!$A:$A,'Hitting Data'!$A1604)</f>
        <v>4</v>
      </c>
      <c r="X1604" s="13">
        <f>SUMIFS('Fielding Data'!H:H,'Fielding Data'!$A:$A,'Hitting Data'!$A1604)</f>
        <v>1</v>
      </c>
    </row>
    <row r="1605" spans="1:24" x14ac:dyDescent="0.3">
      <c r="A1605" s="13" t="str">
        <f t="shared" si="25"/>
        <v>harderi012011</v>
      </c>
      <c r="B1605" s="16" t="s">
        <v>378</v>
      </c>
      <c r="C1605" s="16">
        <v>2011</v>
      </c>
      <c r="D1605" s="16">
        <v>15</v>
      </c>
      <c r="E1605" s="16">
        <v>0</v>
      </c>
      <c r="F1605" s="16">
        <v>0</v>
      </c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3" t="str">
        <f>IFERROR(VLOOKUP($A1605,'Fielding Data'!$A:$H,MATCH(P$1,'Fielding Data'!$A$1:$H$1,0),0),"Other")</f>
        <v>P</v>
      </c>
      <c r="Q1605" s="13">
        <f>IFERROR(VLOOKUP($A1605,'Fielding Data'!$A:$H,MATCH(Q$1,'Fielding Data'!$A$1:$H$1,0),0),"Other")</f>
        <v>4</v>
      </c>
      <c r="R1605" s="13">
        <f>IFERROR(VLOOKUP($A1605,'Fielding Data'!$A:$H,MATCH(R$1,'Fielding Data'!$A$1:$H$1,0),0),"Other")</f>
        <v>9</v>
      </c>
      <c r="S1605" s="13">
        <f>IFERROR(VLOOKUP($A1605,'Fielding Data'!$A:$H,MATCH(S$1,'Fielding Data'!$A$1:$H$1,0),0),"Other")</f>
        <v>2</v>
      </c>
      <c r="T1605" s="13">
        <f>IFERROR(VLOOKUP($A1605,'Fielding Data'!$A:$H,MATCH(T$1,'Fielding Data'!$A$1:$H$1,0),0),"Other")</f>
        <v>1</v>
      </c>
      <c r="U1605" s="13">
        <f>SUMIFS('Fielding Data'!E:E,'Fielding Data'!$A:$A,'Hitting Data'!$A1605)</f>
        <v>4</v>
      </c>
      <c r="V1605" s="13">
        <f>SUMIFS('Fielding Data'!F:F,'Fielding Data'!$A:$A,'Hitting Data'!$A1605)</f>
        <v>9</v>
      </c>
      <c r="W1605" s="13">
        <f>SUMIFS('Fielding Data'!G:G,'Fielding Data'!$A:$A,'Hitting Data'!$A1605)</f>
        <v>2</v>
      </c>
      <c r="X1605" s="13">
        <f>SUMIFS('Fielding Data'!H:H,'Fielding Data'!$A:$A,'Hitting Data'!$A1605)</f>
        <v>1</v>
      </c>
    </row>
    <row r="1606" spans="1:24" x14ac:dyDescent="0.3">
      <c r="A1606" s="13" t="str">
        <f t="shared" si="25"/>
        <v>hardyjj012011</v>
      </c>
      <c r="B1606" s="16" t="s">
        <v>548</v>
      </c>
      <c r="C1606" s="16">
        <v>2011</v>
      </c>
      <c r="D1606" s="16">
        <v>129</v>
      </c>
      <c r="E1606" s="16">
        <v>527</v>
      </c>
      <c r="F1606" s="16">
        <v>76</v>
      </c>
      <c r="G1606" s="16">
        <v>142</v>
      </c>
      <c r="H1606" s="16">
        <v>27</v>
      </c>
      <c r="I1606" s="16">
        <v>0</v>
      </c>
      <c r="J1606" s="16">
        <v>30</v>
      </c>
      <c r="K1606" s="16">
        <v>80</v>
      </c>
      <c r="L1606" s="16">
        <v>0</v>
      </c>
      <c r="M1606" s="16">
        <v>0</v>
      </c>
      <c r="N1606" s="16">
        <v>31</v>
      </c>
      <c r="O1606" s="16">
        <v>92</v>
      </c>
      <c r="P1606" s="13" t="str">
        <f>IFERROR(VLOOKUP($A1606,'Fielding Data'!$A:$H,MATCH(P$1,'Fielding Data'!$A$1:$H$1,0),0),"Other")</f>
        <v>SS</v>
      </c>
      <c r="Q1606" s="13">
        <f>IFERROR(VLOOKUP($A1606,'Fielding Data'!$A:$H,MATCH(Q$1,'Fielding Data'!$A$1:$H$1,0),0),"Other")</f>
        <v>211</v>
      </c>
      <c r="R1606" s="13">
        <f>IFERROR(VLOOKUP($A1606,'Fielding Data'!$A:$H,MATCH(R$1,'Fielding Data'!$A$1:$H$1,0),0),"Other")</f>
        <v>403</v>
      </c>
      <c r="S1606" s="13">
        <f>IFERROR(VLOOKUP($A1606,'Fielding Data'!$A:$H,MATCH(S$1,'Fielding Data'!$A$1:$H$1,0),0),"Other")</f>
        <v>6</v>
      </c>
      <c r="T1606" s="13">
        <f>IFERROR(VLOOKUP($A1606,'Fielding Data'!$A:$H,MATCH(T$1,'Fielding Data'!$A$1:$H$1,0),0),"Other")</f>
        <v>79</v>
      </c>
      <c r="U1606" s="13">
        <f>SUMIFS('Fielding Data'!E:E,'Fielding Data'!$A:$A,'Hitting Data'!$A1606)</f>
        <v>211</v>
      </c>
      <c r="V1606" s="13">
        <f>SUMIFS('Fielding Data'!F:F,'Fielding Data'!$A:$A,'Hitting Data'!$A1606)</f>
        <v>403</v>
      </c>
      <c r="W1606" s="13">
        <f>SUMIFS('Fielding Data'!G:G,'Fielding Data'!$A:$A,'Hitting Data'!$A1606)</f>
        <v>6</v>
      </c>
      <c r="X1606" s="13">
        <f>SUMIFS('Fielding Data'!H:H,'Fielding Data'!$A:$A,'Hitting Data'!$A1606)</f>
        <v>79</v>
      </c>
    </row>
    <row r="1607" spans="1:24" x14ac:dyDescent="0.3">
      <c r="A1607" s="13" t="str">
        <f t="shared" si="25"/>
        <v>harenda012011</v>
      </c>
      <c r="B1607" s="16" t="s">
        <v>379</v>
      </c>
      <c r="C1607" s="16">
        <v>2011</v>
      </c>
      <c r="D1607" s="16">
        <v>35</v>
      </c>
      <c r="E1607" s="16">
        <v>3</v>
      </c>
      <c r="F1607" s="16">
        <v>0</v>
      </c>
      <c r="G1607" s="16">
        <v>1</v>
      </c>
      <c r="H1607" s="16">
        <v>0</v>
      </c>
      <c r="I1607" s="16">
        <v>0</v>
      </c>
      <c r="J1607" s="16">
        <v>0</v>
      </c>
      <c r="K1607" s="16">
        <v>1</v>
      </c>
      <c r="L1607" s="16">
        <v>0</v>
      </c>
      <c r="M1607" s="16">
        <v>0</v>
      </c>
      <c r="N1607" s="16">
        <v>0</v>
      </c>
      <c r="O1607" s="16">
        <v>1</v>
      </c>
      <c r="P1607" s="13" t="str">
        <f>IFERROR(VLOOKUP($A1607,'Fielding Data'!$A:$H,MATCH(P$1,'Fielding Data'!$A$1:$H$1,0),0),"Other")</f>
        <v>P</v>
      </c>
      <c r="Q1607" s="13">
        <f>IFERROR(VLOOKUP($A1607,'Fielding Data'!$A:$H,MATCH(Q$1,'Fielding Data'!$A$1:$H$1,0),0),"Other")</f>
        <v>13</v>
      </c>
      <c r="R1607" s="13">
        <f>IFERROR(VLOOKUP($A1607,'Fielding Data'!$A:$H,MATCH(R$1,'Fielding Data'!$A$1:$H$1,0),0),"Other")</f>
        <v>35</v>
      </c>
      <c r="S1607" s="13">
        <f>IFERROR(VLOOKUP($A1607,'Fielding Data'!$A:$H,MATCH(S$1,'Fielding Data'!$A$1:$H$1,0),0),"Other")</f>
        <v>0</v>
      </c>
      <c r="T1607" s="13">
        <f>IFERROR(VLOOKUP($A1607,'Fielding Data'!$A:$H,MATCH(T$1,'Fielding Data'!$A$1:$H$1,0),0),"Other")</f>
        <v>3</v>
      </c>
      <c r="U1607" s="13">
        <f>SUMIFS('Fielding Data'!E:E,'Fielding Data'!$A:$A,'Hitting Data'!$A1607)</f>
        <v>13</v>
      </c>
      <c r="V1607" s="13">
        <f>SUMIFS('Fielding Data'!F:F,'Fielding Data'!$A:$A,'Hitting Data'!$A1607)</f>
        <v>35</v>
      </c>
      <c r="W1607" s="13">
        <f>SUMIFS('Fielding Data'!G:G,'Fielding Data'!$A:$A,'Hitting Data'!$A1607)</f>
        <v>0</v>
      </c>
      <c r="X1607" s="13">
        <f>SUMIFS('Fielding Data'!H:H,'Fielding Data'!$A:$A,'Hitting Data'!$A1607)</f>
        <v>3</v>
      </c>
    </row>
    <row r="1608" spans="1:24" x14ac:dyDescent="0.3">
      <c r="A1608" s="13" t="str">
        <f t="shared" si="25"/>
        <v>harrijo052011</v>
      </c>
      <c r="B1608" s="16" t="s">
        <v>1522</v>
      </c>
      <c r="C1608" s="16">
        <v>2011</v>
      </c>
      <c r="D1608" s="16">
        <v>65</v>
      </c>
      <c r="E1608" s="16">
        <v>195</v>
      </c>
      <c r="F1608" s="16">
        <v>21</v>
      </c>
      <c r="G1608" s="16">
        <v>53</v>
      </c>
      <c r="H1608" s="16">
        <v>13</v>
      </c>
      <c r="I1608" s="16">
        <v>2</v>
      </c>
      <c r="J1608" s="16">
        <v>1</v>
      </c>
      <c r="K1608" s="16">
        <v>16</v>
      </c>
      <c r="L1608" s="16">
        <v>4</v>
      </c>
      <c r="M1608" s="16">
        <v>1</v>
      </c>
      <c r="N1608" s="16">
        <v>3</v>
      </c>
      <c r="O1608" s="16">
        <v>24</v>
      </c>
      <c r="P1608" s="13" t="str">
        <f>IFERROR(VLOOKUP($A1608,'Fielding Data'!$A:$H,MATCH(P$1,'Fielding Data'!$A$1:$H$1,0),0),"Other")</f>
        <v>2B</v>
      </c>
      <c r="Q1608" s="13">
        <f>IFERROR(VLOOKUP($A1608,'Fielding Data'!$A:$H,MATCH(Q$1,'Fielding Data'!$A$1:$H$1,0),0),"Other")</f>
        <v>8</v>
      </c>
      <c r="R1608" s="13">
        <f>IFERROR(VLOOKUP($A1608,'Fielding Data'!$A:$H,MATCH(R$1,'Fielding Data'!$A$1:$H$1,0),0),"Other")</f>
        <v>16</v>
      </c>
      <c r="S1608" s="13">
        <f>IFERROR(VLOOKUP($A1608,'Fielding Data'!$A:$H,MATCH(S$1,'Fielding Data'!$A$1:$H$1,0),0),"Other")</f>
        <v>2</v>
      </c>
      <c r="T1608" s="13">
        <f>IFERROR(VLOOKUP($A1608,'Fielding Data'!$A:$H,MATCH(T$1,'Fielding Data'!$A$1:$H$1,0),0),"Other")</f>
        <v>5</v>
      </c>
      <c r="U1608" s="13">
        <f>SUMIFS('Fielding Data'!E:E,'Fielding Data'!$A:$A,'Hitting Data'!$A1608)</f>
        <v>39</v>
      </c>
      <c r="V1608" s="13">
        <f>SUMIFS('Fielding Data'!F:F,'Fielding Data'!$A:$A,'Hitting Data'!$A1608)</f>
        <v>116</v>
      </c>
      <c r="W1608" s="13">
        <f>SUMIFS('Fielding Data'!G:G,'Fielding Data'!$A:$A,'Hitting Data'!$A1608)</f>
        <v>8</v>
      </c>
      <c r="X1608" s="13">
        <f>SUMIFS('Fielding Data'!H:H,'Fielding Data'!$A:$A,'Hitting Data'!$A1608)</f>
        <v>12</v>
      </c>
    </row>
    <row r="1609" spans="1:24" x14ac:dyDescent="0.3">
      <c r="A1609" s="13" t="str">
        <f t="shared" si="25"/>
        <v>harrima012011</v>
      </c>
      <c r="B1609" s="16" t="s">
        <v>932</v>
      </c>
      <c r="C1609" s="16">
        <v>2011</v>
      </c>
      <c r="D1609" s="16">
        <v>31</v>
      </c>
      <c r="E1609" s="16">
        <v>9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16">
        <v>6</v>
      </c>
      <c r="P1609" s="13" t="str">
        <f>IFERROR(VLOOKUP($A1609,'Fielding Data'!$A:$H,MATCH(P$1,'Fielding Data'!$A$1:$H$1,0),0),"Other")</f>
        <v>P</v>
      </c>
      <c r="Q1609" s="13">
        <f>IFERROR(VLOOKUP($A1609,'Fielding Data'!$A:$H,MATCH(Q$1,'Fielding Data'!$A$1:$H$1,0),0),"Other")</f>
        <v>4</v>
      </c>
      <c r="R1609" s="13">
        <f>IFERROR(VLOOKUP($A1609,'Fielding Data'!$A:$H,MATCH(R$1,'Fielding Data'!$A$1:$H$1,0),0),"Other")</f>
        <v>32</v>
      </c>
      <c r="S1609" s="13">
        <f>IFERROR(VLOOKUP($A1609,'Fielding Data'!$A:$H,MATCH(S$1,'Fielding Data'!$A$1:$H$1,0),0),"Other")</f>
        <v>4</v>
      </c>
      <c r="T1609" s="13">
        <f>IFERROR(VLOOKUP($A1609,'Fielding Data'!$A:$H,MATCH(T$1,'Fielding Data'!$A$1:$H$1,0),0),"Other")</f>
        <v>3</v>
      </c>
      <c r="U1609" s="13">
        <f>SUMIFS('Fielding Data'!E:E,'Fielding Data'!$A:$A,'Hitting Data'!$A1609)</f>
        <v>4</v>
      </c>
      <c r="V1609" s="13">
        <f>SUMIFS('Fielding Data'!F:F,'Fielding Data'!$A:$A,'Hitting Data'!$A1609)</f>
        <v>32</v>
      </c>
      <c r="W1609" s="13">
        <f>SUMIFS('Fielding Data'!G:G,'Fielding Data'!$A:$A,'Hitting Data'!$A1609)</f>
        <v>4</v>
      </c>
      <c r="X1609" s="13">
        <f>SUMIFS('Fielding Data'!H:H,'Fielding Data'!$A:$A,'Hitting Data'!$A1609)</f>
        <v>3</v>
      </c>
    </row>
    <row r="1610" spans="1:24" x14ac:dyDescent="0.3">
      <c r="A1610" s="13" t="str">
        <f t="shared" si="25"/>
        <v>harriwi012011</v>
      </c>
      <c r="B1610" s="16" t="s">
        <v>248</v>
      </c>
      <c r="C1610" s="16">
        <v>2011</v>
      </c>
      <c r="D1610" s="16">
        <v>126</v>
      </c>
      <c r="E1610" s="16">
        <v>240</v>
      </c>
      <c r="F1610" s="16">
        <v>36</v>
      </c>
      <c r="G1610" s="16">
        <v>59</v>
      </c>
      <c r="H1610" s="16">
        <v>11</v>
      </c>
      <c r="I1610" s="16">
        <v>0</v>
      </c>
      <c r="J1610" s="16">
        <v>2</v>
      </c>
      <c r="K1610" s="16">
        <v>23</v>
      </c>
      <c r="L1610" s="16">
        <v>5</v>
      </c>
      <c r="M1610" s="16">
        <v>4</v>
      </c>
      <c r="N1610" s="16">
        <v>36</v>
      </c>
      <c r="O1610" s="16">
        <v>62</v>
      </c>
      <c r="P1610" s="13" t="str">
        <f>IFERROR(VLOOKUP($A1610,'Fielding Data'!$A:$H,MATCH(P$1,'Fielding Data'!$A$1:$H$1,0),0),"Other")</f>
        <v>2B</v>
      </c>
      <c r="Q1610" s="13">
        <f>IFERROR(VLOOKUP($A1610,'Fielding Data'!$A:$H,MATCH(Q$1,'Fielding Data'!$A$1:$H$1,0),0),"Other")</f>
        <v>10</v>
      </c>
      <c r="R1610" s="13">
        <f>IFERROR(VLOOKUP($A1610,'Fielding Data'!$A:$H,MATCH(R$1,'Fielding Data'!$A$1:$H$1,0),0),"Other")</f>
        <v>22</v>
      </c>
      <c r="S1610" s="13">
        <f>IFERROR(VLOOKUP($A1610,'Fielding Data'!$A:$H,MATCH(S$1,'Fielding Data'!$A$1:$H$1,0),0),"Other")</f>
        <v>0</v>
      </c>
      <c r="T1610" s="13">
        <f>IFERROR(VLOOKUP($A1610,'Fielding Data'!$A:$H,MATCH(T$1,'Fielding Data'!$A$1:$H$1,0),0),"Other")</f>
        <v>2</v>
      </c>
      <c r="U1610" s="13">
        <f>SUMIFS('Fielding Data'!E:E,'Fielding Data'!$A:$A,'Hitting Data'!$A1610)</f>
        <v>77</v>
      </c>
      <c r="V1610" s="13">
        <f>SUMIFS('Fielding Data'!F:F,'Fielding Data'!$A:$A,'Hitting Data'!$A1610)</f>
        <v>33</v>
      </c>
      <c r="W1610" s="13">
        <f>SUMIFS('Fielding Data'!G:G,'Fielding Data'!$A:$A,'Hitting Data'!$A1610)</f>
        <v>1</v>
      </c>
      <c r="X1610" s="13">
        <f>SUMIFS('Fielding Data'!H:H,'Fielding Data'!$A:$A,'Hitting Data'!$A1610)</f>
        <v>2</v>
      </c>
    </row>
    <row r="1611" spans="1:24" x14ac:dyDescent="0.3">
      <c r="A1611" s="13" t="str">
        <f t="shared" si="25"/>
        <v>hartco012011</v>
      </c>
      <c r="B1611" s="16" t="s">
        <v>457</v>
      </c>
      <c r="C1611" s="16">
        <v>2011</v>
      </c>
      <c r="D1611" s="16">
        <v>130</v>
      </c>
      <c r="E1611" s="16">
        <v>492</v>
      </c>
      <c r="F1611" s="16">
        <v>80</v>
      </c>
      <c r="G1611" s="16">
        <v>140</v>
      </c>
      <c r="H1611" s="16">
        <v>25</v>
      </c>
      <c r="I1611" s="16">
        <v>4</v>
      </c>
      <c r="J1611" s="16">
        <v>26</v>
      </c>
      <c r="K1611" s="16">
        <v>63</v>
      </c>
      <c r="L1611" s="16">
        <v>7</v>
      </c>
      <c r="M1611" s="16">
        <v>6</v>
      </c>
      <c r="N1611" s="16">
        <v>51</v>
      </c>
      <c r="O1611" s="16">
        <v>114</v>
      </c>
      <c r="P1611" s="13" t="str">
        <f>IFERROR(VLOOKUP($A1611,'Fielding Data'!$A:$H,MATCH(P$1,'Fielding Data'!$A$1:$H$1,0),0),"Other")</f>
        <v>OF</v>
      </c>
      <c r="Q1611" s="13">
        <f>IFERROR(VLOOKUP($A1611,'Fielding Data'!$A:$H,MATCH(Q$1,'Fielding Data'!$A$1:$H$1,0),0),"Other")</f>
        <v>251</v>
      </c>
      <c r="R1611" s="13">
        <f>IFERROR(VLOOKUP($A1611,'Fielding Data'!$A:$H,MATCH(R$1,'Fielding Data'!$A$1:$H$1,0),0),"Other")</f>
        <v>3</v>
      </c>
      <c r="S1611" s="13">
        <f>IFERROR(VLOOKUP($A1611,'Fielding Data'!$A:$H,MATCH(S$1,'Fielding Data'!$A$1:$H$1,0),0),"Other")</f>
        <v>2</v>
      </c>
      <c r="T1611" s="13">
        <f>IFERROR(VLOOKUP($A1611,'Fielding Data'!$A:$H,MATCH(T$1,'Fielding Data'!$A$1:$H$1,0),0),"Other")</f>
        <v>1</v>
      </c>
      <c r="U1611" s="13">
        <f>SUMIFS('Fielding Data'!E:E,'Fielding Data'!$A:$A,'Hitting Data'!$A1611)</f>
        <v>251</v>
      </c>
      <c r="V1611" s="13">
        <f>SUMIFS('Fielding Data'!F:F,'Fielding Data'!$A:$A,'Hitting Data'!$A1611)</f>
        <v>3</v>
      </c>
      <c r="W1611" s="13">
        <f>SUMIFS('Fielding Data'!G:G,'Fielding Data'!$A:$A,'Hitting Data'!$A1611)</f>
        <v>2</v>
      </c>
      <c r="X1611" s="13">
        <f>SUMIFS('Fielding Data'!H:H,'Fielding Data'!$A:$A,'Hitting Data'!$A1611)</f>
        <v>1</v>
      </c>
    </row>
    <row r="1612" spans="1:24" x14ac:dyDescent="0.3">
      <c r="A1612" s="13" t="str">
        <f t="shared" si="25"/>
        <v>hatchch022011</v>
      </c>
      <c r="B1612" s="16" t="s">
        <v>1289</v>
      </c>
      <c r="C1612" s="16">
        <v>2011</v>
      </c>
      <c r="D1612" s="16">
        <v>12</v>
      </c>
      <c r="E1612" s="16">
        <v>0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3" t="str">
        <f>IFERROR(VLOOKUP($A1612,'Fielding Data'!$A:$H,MATCH(P$1,'Fielding Data'!$A$1:$H$1,0),0),"Other")</f>
        <v>P</v>
      </c>
      <c r="Q1612" s="13">
        <f>IFERROR(VLOOKUP($A1612,'Fielding Data'!$A:$H,MATCH(Q$1,'Fielding Data'!$A$1:$H$1,0),0),"Other")</f>
        <v>0</v>
      </c>
      <c r="R1612" s="13">
        <f>IFERROR(VLOOKUP($A1612,'Fielding Data'!$A:$H,MATCH(R$1,'Fielding Data'!$A$1:$H$1,0),0),"Other")</f>
        <v>0</v>
      </c>
      <c r="S1612" s="13">
        <f>IFERROR(VLOOKUP($A1612,'Fielding Data'!$A:$H,MATCH(S$1,'Fielding Data'!$A$1:$H$1,0),0),"Other")</f>
        <v>0</v>
      </c>
      <c r="T1612" s="13">
        <f>IFERROR(VLOOKUP($A1612,'Fielding Data'!$A:$H,MATCH(T$1,'Fielding Data'!$A$1:$H$1,0),0),"Other")</f>
        <v>0</v>
      </c>
      <c r="U1612" s="13">
        <f>SUMIFS('Fielding Data'!E:E,'Fielding Data'!$A:$A,'Hitting Data'!$A1612)</f>
        <v>0</v>
      </c>
      <c r="V1612" s="13">
        <f>SUMIFS('Fielding Data'!F:F,'Fielding Data'!$A:$A,'Hitting Data'!$A1612)</f>
        <v>0</v>
      </c>
      <c r="W1612" s="13">
        <f>SUMIFS('Fielding Data'!G:G,'Fielding Data'!$A:$A,'Hitting Data'!$A1612)</f>
        <v>0</v>
      </c>
      <c r="X1612" s="13">
        <f>SUMIFS('Fielding Data'!H:H,'Fielding Data'!$A:$A,'Hitting Data'!$A1612)</f>
        <v>0</v>
      </c>
    </row>
    <row r="1613" spans="1:24" x14ac:dyDescent="0.3">
      <c r="A1613" s="13" t="str">
        <f t="shared" si="25"/>
        <v>hawkila012011</v>
      </c>
      <c r="B1613" s="16" t="s">
        <v>115</v>
      </c>
      <c r="C1613" s="16">
        <v>2011</v>
      </c>
      <c r="D1613" s="16">
        <v>52</v>
      </c>
      <c r="E1613" s="16">
        <v>0</v>
      </c>
      <c r="F1613" s="16">
        <v>0</v>
      </c>
      <c r="G1613" s="16">
        <v>0</v>
      </c>
      <c r="H1613" s="16">
        <v>0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3" t="str">
        <f>IFERROR(VLOOKUP($A1613,'Fielding Data'!$A:$H,MATCH(P$1,'Fielding Data'!$A$1:$H$1,0),0),"Other")</f>
        <v>P</v>
      </c>
      <c r="Q1613" s="13">
        <f>IFERROR(VLOOKUP($A1613,'Fielding Data'!$A:$H,MATCH(Q$1,'Fielding Data'!$A$1:$H$1,0),0),"Other")</f>
        <v>1</v>
      </c>
      <c r="R1613" s="13">
        <f>IFERROR(VLOOKUP($A1613,'Fielding Data'!$A:$H,MATCH(R$1,'Fielding Data'!$A$1:$H$1,0),0),"Other")</f>
        <v>10</v>
      </c>
      <c r="S1613" s="13">
        <f>IFERROR(VLOOKUP($A1613,'Fielding Data'!$A:$H,MATCH(S$1,'Fielding Data'!$A$1:$H$1,0),0),"Other")</f>
        <v>1</v>
      </c>
      <c r="T1613" s="13">
        <f>IFERROR(VLOOKUP($A1613,'Fielding Data'!$A:$H,MATCH(T$1,'Fielding Data'!$A$1:$H$1,0),0),"Other")</f>
        <v>0</v>
      </c>
      <c r="U1613" s="13">
        <f>SUMIFS('Fielding Data'!E:E,'Fielding Data'!$A:$A,'Hitting Data'!$A1613)</f>
        <v>1</v>
      </c>
      <c r="V1613" s="13">
        <f>SUMIFS('Fielding Data'!F:F,'Fielding Data'!$A:$A,'Hitting Data'!$A1613)</f>
        <v>10</v>
      </c>
      <c r="W1613" s="13">
        <f>SUMIFS('Fielding Data'!G:G,'Fielding Data'!$A:$A,'Hitting Data'!$A1613)</f>
        <v>1</v>
      </c>
      <c r="X1613" s="13">
        <f>SUMIFS('Fielding Data'!H:H,'Fielding Data'!$A:$A,'Hitting Data'!$A1613)</f>
        <v>0</v>
      </c>
    </row>
    <row r="1614" spans="1:24" x14ac:dyDescent="0.3">
      <c r="A1614" s="13" t="str">
        <f t="shared" si="25"/>
        <v>hawksbl012011</v>
      </c>
      <c r="B1614" s="16" t="s">
        <v>1100</v>
      </c>
      <c r="C1614" s="16">
        <v>2011</v>
      </c>
      <c r="D1614" s="16">
        <v>49</v>
      </c>
      <c r="E1614" s="16">
        <v>1</v>
      </c>
      <c r="F1614" s="16">
        <v>0</v>
      </c>
      <c r="G1614" s="16">
        <v>0</v>
      </c>
      <c r="H1614" s="16">
        <v>0</v>
      </c>
      <c r="I1614" s="16">
        <v>0</v>
      </c>
      <c r="J1614" s="16">
        <v>0</v>
      </c>
      <c r="K1614" s="16">
        <v>0</v>
      </c>
      <c r="L1614" s="16">
        <v>0</v>
      </c>
      <c r="M1614" s="16">
        <v>0</v>
      </c>
      <c r="N1614" s="16">
        <v>0</v>
      </c>
      <c r="O1614" s="16">
        <v>1</v>
      </c>
      <c r="P1614" s="13" t="str">
        <f>IFERROR(VLOOKUP($A1614,'Fielding Data'!$A:$H,MATCH(P$1,'Fielding Data'!$A$1:$H$1,0),0),"Other")</f>
        <v>P</v>
      </c>
      <c r="Q1614" s="13">
        <f>IFERROR(VLOOKUP($A1614,'Fielding Data'!$A:$H,MATCH(Q$1,'Fielding Data'!$A$1:$H$1,0),0),"Other")</f>
        <v>1</v>
      </c>
      <c r="R1614" s="13">
        <f>IFERROR(VLOOKUP($A1614,'Fielding Data'!$A:$H,MATCH(R$1,'Fielding Data'!$A$1:$H$1,0),0),"Other")</f>
        <v>8</v>
      </c>
      <c r="S1614" s="13">
        <f>IFERROR(VLOOKUP($A1614,'Fielding Data'!$A:$H,MATCH(S$1,'Fielding Data'!$A$1:$H$1,0),0),"Other")</f>
        <v>0</v>
      </c>
      <c r="T1614" s="13">
        <f>IFERROR(VLOOKUP($A1614,'Fielding Data'!$A:$H,MATCH(T$1,'Fielding Data'!$A$1:$H$1,0),0),"Other")</f>
        <v>1</v>
      </c>
      <c r="U1614" s="13">
        <f>SUMIFS('Fielding Data'!E:E,'Fielding Data'!$A:$A,'Hitting Data'!$A1614)</f>
        <v>1</v>
      </c>
      <c r="V1614" s="13">
        <f>SUMIFS('Fielding Data'!F:F,'Fielding Data'!$A:$A,'Hitting Data'!$A1614)</f>
        <v>8</v>
      </c>
      <c r="W1614" s="13">
        <f>SUMIFS('Fielding Data'!G:G,'Fielding Data'!$A:$A,'Hitting Data'!$A1614)</f>
        <v>0</v>
      </c>
      <c r="X1614" s="13">
        <f>SUMIFS('Fielding Data'!H:H,'Fielding Data'!$A:$A,'Hitting Data'!$A1614)</f>
        <v>1</v>
      </c>
    </row>
    <row r="1615" spans="1:24" x14ac:dyDescent="0.3">
      <c r="A1615" s="13" t="str">
        <f t="shared" si="25"/>
        <v>hawpebr012011</v>
      </c>
      <c r="B1615" s="16" t="s">
        <v>458</v>
      </c>
      <c r="C1615" s="16">
        <v>2011</v>
      </c>
      <c r="D1615" s="16">
        <v>62</v>
      </c>
      <c r="E1615" s="16">
        <v>195</v>
      </c>
      <c r="F1615" s="16">
        <v>19</v>
      </c>
      <c r="G1615" s="16">
        <v>45</v>
      </c>
      <c r="H1615" s="16">
        <v>10</v>
      </c>
      <c r="I1615" s="16">
        <v>0</v>
      </c>
      <c r="J1615" s="16">
        <v>4</v>
      </c>
      <c r="K1615" s="16">
        <v>19</v>
      </c>
      <c r="L1615" s="16">
        <v>0</v>
      </c>
      <c r="M1615" s="16">
        <v>0</v>
      </c>
      <c r="N1615" s="16">
        <v>19</v>
      </c>
      <c r="O1615" s="16">
        <v>68</v>
      </c>
      <c r="P1615" s="13" t="str">
        <f>IFERROR(VLOOKUP($A1615,'Fielding Data'!$A:$H,MATCH(P$1,'Fielding Data'!$A$1:$H$1,0),0),"Other")</f>
        <v>1B</v>
      </c>
      <c r="Q1615" s="13">
        <f>IFERROR(VLOOKUP($A1615,'Fielding Data'!$A:$H,MATCH(Q$1,'Fielding Data'!$A$1:$H$1,0),0),"Other")</f>
        <v>368</v>
      </c>
      <c r="R1615" s="13">
        <f>IFERROR(VLOOKUP($A1615,'Fielding Data'!$A:$H,MATCH(R$1,'Fielding Data'!$A$1:$H$1,0),0),"Other")</f>
        <v>32</v>
      </c>
      <c r="S1615" s="13">
        <f>IFERROR(VLOOKUP($A1615,'Fielding Data'!$A:$H,MATCH(S$1,'Fielding Data'!$A$1:$H$1,0),0),"Other")</f>
        <v>4</v>
      </c>
      <c r="T1615" s="13">
        <f>IFERROR(VLOOKUP($A1615,'Fielding Data'!$A:$H,MATCH(T$1,'Fielding Data'!$A$1:$H$1,0),0),"Other")</f>
        <v>46</v>
      </c>
      <c r="U1615" s="13">
        <f>SUMIFS('Fielding Data'!E:E,'Fielding Data'!$A:$A,'Hitting Data'!$A1615)</f>
        <v>379</v>
      </c>
      <c r="V1615" s="13">
        <f>SUMIFS('Fielding Data'!F:F,'Fielding Data'!$A:$A,'Hitting Data'!$A1615)</f>
        <v>32</v>
      </c>
      <c r="W1615" s="13">
        <f>SUMIFS('Fielding Data'!G:G,'Fielding Data'!$A:$A,'Hitting Data'!$A1615)</f>
        <v>4</v>
      </c>
      <c r="X1615" s="13">
        <f>SUMIFS('Fielding Data'!H:H,'Fielding Data'!$A:$A,'Hitting Data'!$A1615)</f>
        <v>46</v>
      </c>
    </row>
    <row r="1616" spans="1:24" x14ac:dyDescent="0.3">
      <c r="A1616" s="13" t="str">
        <f t="shared" si="25"/>
        <v>hayesbr012011</v>
      </c>
      <c r="B1616" s="16" t="s">
        <v>1101</v>
      </c>
      <c r="C1616" s="16">
        <v>2011</v>
      </c>
      <c r="D1616" s="16">
        <v>64</v>
      </c>
      <c r="E1616" s="16">
        <v>130</v>
      </c>
      <c r="F1616" s="16">
        <v>19</v>
      </c>
      <c r="G1616" s="16">
        <v>30</v>
      </c>
      <c r="H1616" s="16">
        <v>9</v>
      </c>
      <c r="I1616" s="16">
        <v>0</v>
      </c>
      <c r="J1616" s="16">
        <v>5</v>
      </c>
      <c r="K1616" s="16">
        <v>16</v>
      </c>
      <c r="L1616" s="16">
        <v>0</v>
      </c>
      <c r="M1616" s="16">
        <v>0</v>
      </c>
      <c r="N1616" s="16">
        <v>11</v>
      </c>
      <c r="O1616" s="16">
        <v>39</v>
      </c>
      <c r="P1616" s="13" t="str">
        <f>IFERROR(VLOOKUP($A1616,'Fielding Data'!$A:$H,MATCH(P$1,'Fielding Data'!$A$1:$H$1,0),0),"Other")</f>
        <v>1B</v>
      </c>
      <c r="Q1616" s="13">
        <f>IFERROR(VLOOKUP($A1616,'Fielding Data'!$A:$H,MATCH(Q$1,'Fielding Data'!$A$1:$H$1,0),0),"Other")</f>
        <v>3</v>
      </c>
      <c r="R1616" s="13">
        <f>IFERROR(VLOOKUP($A1616,'Fielding Data'!$A:$H,MATCH(R$1,'Fielding Data'!$A$1:$H$1,0),0),"Other")</f>
        <v>0</v>
      </c>
      <c r="S1616" s="13">
        <f>IFERROR(VLOOKUP($A1616,'Fielding Data'!$A:$H,MATCH(S$1,'Fielding Data'!$A$1:$H$1,0),0),"Other")</f>
        <v>0</v>
      </c>
      <c r="T1616" s="13">
        <f>IFERROR(VLOOKUP($A1616,'Fielding Data'!$A:$H,MATCH(T$1,'Fielding Data'!$A$1:$H$1,0),0),"Other")</f>
        <v>1</v>
      </c>
      <c r="U1616" s="13">
        <f>SUMIFS('Fielding Data'!E:E,'Fielding Data'!$A:$A,'Hitting Data'!$A1616)</f>
        <v>257</v>
      </c>
      <c r="V1616" s="13">
        <f>SUMIFS('Fielding Data'!F:F,'Fielding Data'!$A:$A,'Hitting Data'!$A1616)</f>
        <v>20</v>
      </c>
      <c r="W1616" s="13">
        <f>SUMIFS('Fielding Data'!G:G,'Fielding Data'!$A:$A,'Hitting Data'!$A1616)</f>
        <v>0</v>
      </c>
      <c r="X1616" s="13">
        <f>SUMIFS('Fielding Data'!H:H,'Fielding Data'!$A:$A,'Hitting Data'!$A1616)</f>
        <v>3</v>
      </c>
    </row>
    <row r="1617" spans="1:24" x14ac:dyDescent="0.3">
      <c r="A1617" s="13" t="str">
        <f t="shared" si="25"/>
        <v>headje012011</v>
      </c>
      <c r="B1617" s="16" t="s">
        <v>1523</v>
      </c>
      <c r="C1617" s="16">
        <v>2011</v>
      </c>
      <c r="D1617" s="16">
        <v>10</v>
      </c>
      <c r="E1617" s="16">
        <v>24</v>
      </c>
      <c r="F1617" s="16">
        <v>2</v>
      </c>
      <c r="G1617" s="16">
        <v>3</v>
      </c>
      <c r="H1617" s="16">
        <v>1</v>
      </c>
      <c r="I1617" s="16">
        <v>0</v>
      </c>
      <c r="J1617" s="16">
        <v>0</v>
      </c>
      <c r="K1617" s="16">
        <v>1</v>
      </c>
      <c r="L1617" s="16">
        <v>1</v>
      </c>
      <c r="M1617" s="16">
        <v>0</v>
      </c>
      <c r="N1617" s="16">
        <v>0</v>
      </c>
      <c r="O1617" s="16">
        <v>5</v>
      </c>
      <c r="P1617" s="13" t="str">
        <f>IFERROR(VLOOKUP($A1617,'Fielding Data'!$A:$H,MATCH(P$1,'Fielding Data'!$A$1:$H$1,0),0),"Other")</f>
        <v>LF</v>
      </c>
      <c r="Q1617" s="13">
        <f>IFERROR(VLOOKUP($A1617,'Fielding Data'!$A:$H,MATCH(Q$1,'Fielding Data'!$A$1:$H$1,0),0),"Other")</f>
        <v>0</v>
      </c>
      <c r="R1617" s="13">
        <f>IFERROR(VLOOKUP($A1617,'Fielding Data'!$A:$H,MATCH(R$1,'Fielding Data'!$A$1:$H$1,0),0),"Other")</f>
        <v>0</v>
      </c>
      <c r="S1617" s="13">
        <f>IFERROR(VLOOKUP($A1617,'Fielding Data'!$A:$H,MATCH(S$1,'Fielding Data'!$A$1:$H$1,0),0),"Other")</f>
        <v>0</v>
      </c>
      <c r="T1617" s="13">
        <f>IFERROR(VLOOKUP($A1617,'Fielding Data'!$A:$H,MATCH(T$1,'Fielding Data'!$A$1:$H$1,0),0),"Other")</f>
        <v>0</v>
      </c>
      <c r="U1617" s="13">
        <f>SUMIFS('Fielding Data'!E:E,'Fielding Data'!$A:$A,'Hitting Data'!$A1617)</f>
        <v>15</v>
      </c>
      <c r="V1617" s="13">
        <f>SUMIFS('Fielding Data'!F:F,'Fielding Data'!$A:$A,'Hitting Data'!$A1617)</f>
        <v>0</v>
      </c>
      <c r="W1617" s="13">
        <f>SUMIFS('Fielding Data'!G:G,'Fielding Data'!$A:$A,'Hitting Data'!$A1617)</f>
        <v>1</v>
      </c>
      <c r="X1617" s="13">
        <f>SUMIFS('Fielding Data'!H:H,'Fielding Data'!$A:$A,'Hitting Data'!$A1617)</f>
        <v>0</v>
      </c>
    </row>
    <row r="1618" spans="1:24" x14ac:dyDescent="0.3">
      <c r="A1618" s="13" t="str">
        <f t="shared" si="25"/>
        <v>headlch012011</v>
      </c>
      <c r="B1618" s="16" t="s">
        <v>800</v>
      </c>
      <c r="C1618" s="16">
        <v>2011</v>
      </c>
      <c r="D1618" s="16">
        <v>113</v>
      </c>
      <c r="E1618" s="16">
        <v>381</v>
      </c>
      <c r="F1618" s="16">
        <v>43</v>
      </c>
      <c r="G1618" s="16">
        <v>110</v>
      </c>
      <c r="H1618" s="16">
        <v>28</v>
      </c>
      <c r="I1618" s="16">
        <v>1</v>
      </c>
      <c r="J1618" s="16">
        <v>4</v>
      </c>
      <c r="K1618" s="16">
        <v>44</v>
      </c>
      <c r="L1618" s="16">
        <v>13</v>
      </c>
      <c r="M1618" s="16">
        <v>2</v>
      </c>
      <c r="N1618" s="16">
        <v>52</v>
      </c>
      <c r="O1618" s="16">
        <v>92</v>
      </c>
      <c r="P1618" s="13" t="str">
        <f>IFERROR(VLOOKUP($A1618,'Fielding Data'!$A:$H,MATCH(P$1,'Fielding Data'!$A$1:$H$1,0),0),"Other")</f>
        <v>3B</v>
      </c>
      <c r="Q1618" s="13">
        <f>IFERROR(VLOOKUP($A1618,'Fielding Data'!$A:$H,MATCH(Q$1,'Fielding Data'!$A$1:$H$1,0),0),"Other")</f>
        <v>95</v>
      </c>
      <c r="R1618" s="13">
        <f>IFERROR(VLOOKUP($A1618,'Fielding Data'!$A:$H,MATCH(R$1,'Fielding Data'!$A$1:$H$1,0),0),"Other")</f>
        <v>166</v>
      </c>
      <c r="S1618" s="13">
        <f>IFERROR(VLOOKUP($A1618,'Fielding Data'!$A:$H,MATCH(S$1,'Fielding Data'!$A$1:$H$1,0),0),"Other")</f>
        <v>11</v>
      </c>
      <c r="T1618" s="13">
        <f>IFERROR(VLOOKUP($A1618,'Fielding Data'!$A:$H,MATCH(T$1,'Fielding Data'!$A$1:$H$1,0),0),"Other")</f>
        <v>16</v>
      </c>
      <c r="U1618" s="13">
        <f>SUMIFS('Fielding Data'!E:E,'Fielding Data'!$A:$A,'Hitting Data'!$A1618)</f>
        <v>95</v>
      </c>
      <c r="V1618" s="13">
        <f>SUMIFS('Fielding Data'!F:F,'Fielding Data'!$A:$A,'Hitting Data'!$A1618)</f>
        <v>166</v>
      </c>
      <c r="W1618" s="13">
        <f>SUMIFS('Fielding Data'!G:G,'Fielding Data'!$A:$A,'Hitting Data'!$A1618)</f>
        <v>11</v>
      </c>
      <c r="X1618" s="13">
        <f>SUMIFS('Fielding Data'!H:H,'Fielding Data'!$A:$A,'Hitting Data'!$A1618)</f>
        <v>16</v>
      </c>
    </row>
    <row r="1619" spans="1:24" x14ac:dyDescent="0.3">
      <c r="A1619" s="13" t="str">
        <f t="shared" si="25"/>
        <v>heilmaa012011</v>
      </c>
      <c r="B1619" s="16" t="s">
        <v>380</v>
      </c>
      <c r="C1619" s="16">
        <v>2011</v>
      </c>
      <c r="D1619" s="16">
        <v>32</v>
      </c>
      <c r="E1619" s="16">
        <v>1</v>
      </c>
      <c r="F1619" s="16">
        <v>0</v>
      </c>
      <c r="G1619" s="16">
        <v>0</v>
      </c>
      <c r="H1619" s="16">
        <v>0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0</v>
      </c>
      <c r="O1619" s="16">
        <v>0</v>
      </c>
      <c r="P1619" s="13" t="str">
        <f>IFERROR(VLOOKUP($A1619,'Fielding Data'!$A:$H,MATCH(P$1,'Fielding Data'!$A$1:$H$1,0),0),"Other")</f>
        <v>P</v>
      </c>
      <c r="Q1619" s="13">
        <f>IFERROR(VLOOKUP($A1619,'Fielding Data'!$A:$H,MATCH(Q$1,'Fielding Data'!$A$1:$H$1,0),0),"Other")</f>
        <v>0</v>
      </c>
      <c r="R1619" s="13">
        <f>IFERROR(VLOOKUP($A1619,'Fielding Data'!$A:$H,MATCH(R$1,'Fielding Data'!$A$1:$H$1,0),0),"Other")</f>
        <v>7</v>
      </c>
      <c r="S1619" s="13">
        <f>IFERROR(VLOOKUP($A1619,'Fielding Data'!$A:$H,MATCH(S$1,'Fielding Data'!$A$1:$H$1,0),0),"Other")</f>
        <v>1</v>
      </c>
      <c r="T1619" s="13">
        <f>IFERROR(VLOOKUP($A1619,'Fielding Data'!$A:$H,MATCH(T$1,'Fielding Data'!$A$1:$H$1,0),0),"Other")</f>
        <v>0</v>
      </c>
      <c r="U1619" s="13">
        <f>SUMIFS('Fielding Data'!E:E,'Fielding Data'!$A:$A,'Hitting Data'!$A1619)</f>
        <v>0</v>
      </c>
      <c r="V1619" s="13">
        <f>SUMIFS('Fielding Data'!F:F,'Fielding Data'!$A:$A,'Hitting Data'!$A1619)</f>
        <v>7</v>
      </c>
      <c r="W1619" s="13">
        <f>SUMIFS('Fielding Data'!G:G,'Fielding Data'!$A:$A,'Hitting Data'!$A1619)</f>
        <v>1</v>
      </c>
      <c r="X1619" s="13">
        <f>SUMIFS('Fielding Data'!H:H,'Fielding Data'!$A:$A,'Hitting Data'!$A1619)</f>
        <v>0</v>
      </c>
    </row>
    <row r="1620" spans="1:24" x14ac:dyDescent="0.3">
      <c r="A1620" s="13" t="str">
        <f t="shared" si="25"/>
        <v>heisech012011</v>
      </c>
      <c r="B1620" s="16" t="s">
        <v>1290</v>
      </c>
      <c r="C1620" s="16">
        <v>2011</v>
      </c>
      <c r="D1620" s="16">
        <v>120</v>
      </c>
      <c r="E1620" s="16">
        <v>279</v>
      </c>
      <c r="F1620" s="16">
        <v>44</v>
      </c>
      <c r="G1620" s="16">
        <v>71</v>
      </c>
      <c r="H1620" s="16">
        <v>9</v>
      </c>
      <c r="I1620" s="16">
        <v>1</v>
      </c>
      <c r="J1620" s="16">
        <v>18</v>
      </c>
      <c r="K1620" s="16">
        <v>50</v>
      </c>
      <c r="L1620" s="16">
        <v>6</v>
      </c>
      <c r="M1620" s="16">
        <v>1</v>
      </c>
      <c r="N1620" s="16">
        <v>19</v>
      </c>
      <c r="O1620" s="16">
        <v>78</v>
      </c>
      <c r="P1620" s="13" t="str">
        <f>IFERROR(VLOOKUP($A1620,'Fielding Data'!$A:$H,MATCH(P$1,'Fielding Data'!$A$1:$H$1,0),0),"Other")</f>
        <v>CF</v>
      </c>
      <c r="Q1620" s="13">
        <f>IFERROR(VLOOKUP($A1620,'Fielding Data'!$A:$H,MATCH(Q$1,'Fielding Data'!$A$1:$H$1,0),0),"Other")</f>
        <v>0</v>
      </c>
      <c r="R1620" s="13">
        <f>IFERROR(VLOOKUP($A1620,'Fielding Data'!$A:$H,MATCH(R$1,'Fielding Data'!$A$1:$H$1,0),0),"Other")</f>
        <v>0</v>
      </c>
      <c r="S1620" s="13">
        <f>IFERROR(VLOOKUP($A1620,'Fielding Data'!$A:$H,MATCH(S$1,'Fielding Data'!$A$1:$H$1,0),0),"Other")</f>
        <v>0</v>
      </c>
      <c r="T1620" s="13">
        <f>IFERROR(VLOOKUP($A1620,'Fielding Data'!$A:$H,MATCH(T$1,'Fielding Data'!$A$1:$H$1,0),0),"Other")</f>
        <v>0</v>
      </c>
      <c r="U1620" s="13">
        <f>SUMIFS('Fielding Data'!E:E,'Fielding Data'!$A:$A,'Hitting Data'!$A1620)</f>
        <v>134</v>
      </c>
      <c r="V1620" s="13">
        <f>SUMIFS('Fielding Data'!F:F,'Fielding Data'!$A:$A,'Hitting Data'!$A1620)</f>
        <v>2</v>
      </c>
      <c r="W1620" s="13">
        <f>SUMIFS('Fielding Data'!G:G,'Fielding Data'!$A:$A,'Hitting Data'!$A1620)</f>
        <v>3</v>
      </c>
      <c r="X1620" s="13">
        <f>SUMIFS('Fielding Data'!H:H,'Fielding Data'!$A:$A,'Hitting Data'!$A1620)</f>
        <v>0</v>
      </c>
    </row>
    <row r="1621" spans="1:24" x14ac:dyDescent="0.3">
      <c r="A1621" s="13" t="str">
        <f t="shared" si="25"/>
        <v>hellije012011</v>
      </c>
      <c r="B1621" s="16" t="s">
        <v>1291</v>
      </c>
      <c r="C1621" s="16">
        <v>2011</v>
      </c>
      <c r="D1621" s="16">
        <v>29</v>
      </c>
      <c r="E1621" s="16">
        <v>2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6">
        <v>2</v>
      </c>
      <c r="P1621" s="13" t="str">
        <f>IFERROR(VLOOKUP($A1621,'Fielding Data'!$A:$H,MATCH(P$1,'Fielding Data'!$A$1:$H$1,0),0),"Other")</f>
        <v>P</v>
      </c>
      <c r="Q1621" s="13">
        <f>IFERROR(VLOOKUP($A1621,'Fielding Data'!$A:$H,MATCH(Q$1,'Fielding Data'!$A$1:$H$1,0),0),"Other")</f>
        <v>15</v>
      </c>
      <c r="R1621" s="13">
        <f>IFERROR(VLOOKUP($A1621,'Fielding Data'!$A:$H,MATCH(R$1,'Fielding Data'!$A$1:$H$1,0),0),"Other")</f>
        <v>16</v>
      </c>
      <c r="S1621" s="13">
        <f>IFERROR(VLOOKUP($A1621,'Fielding Data'!$A:$H,MATCH(S$1,'Fielding Data'!$A$1:$H$1,0),0),"Other")</f>
        <v>0</v>
      </c>
      <c r="T1621" s="13">
        <f>IFERROR(VLOOKUP($A1621,'Fielding Data'!$A:$H,MATCH(T$1,'Fielding Data'!$A$1:$H$1,0),0),"Other")</f>
        <v>0</v>
      </c>
      <c r="U1621" s="13">
        <f>SUMIFS('Fielding Data'!E:E,'Fielding Data'!$A:$A,'Hitting Data'!$A1621)</f>
        <v>15</v>
      </c>
      <c r="V1621" s="13">
        <f>SUMIFS('Fielding Data'!F:F,'Fielding Data'!$A:$A,'Hitting Data'!$A1621)</f>
        <v>16</v>
      </c>
      <c r="W1621" s="13">
        <f>SUMIFS('Fielding Data'!G:G,'Fielding Data'!$A:$A,'Hitting Data'!$A1621)</f>
        <v>0</v>
      </c>
      <c r="X1621" s="13">
        <f>SUMIFS('Fielding Data'!H:H,'Fielding Data'!$A:$A,'Hitting Data'!$A1621)</f>
        <v>0</v>
      </c>
    </row>
    <row r="1622" spans="1:24" x14ac:dyDescent="0.3">
      <c r="A1622" s="13" t="str">
        <f t="shared" si="25"/>
        <v>helmswe012011</v>
      </c>
      <c r="B1622" s="16" t="s">
        <v>116</v>
      </c>
      <c r="C1622" s="16">
        <v>2011</v>
      </c>
      <c r="D1622" s="16">
        <v>69</v>
      </c>
      <c r="E1622" s="16">
        <v>110</v>
      </c>
      <c r="F1622" s="16">
        <v>10</v>
      </c>
      <c r="G1622" s="16">
        <v>21</v>
      </c>
      <c r="H1622" s="16">
        <v>5</v>
      </c>
      <c r="I1622" s="16">
        <v>0</v>
      </c>
      <c r="J1622" s="16">
        <v>0</v>
      </c>
      <c r="K1622" s="16">
        <v>6</v>
      </c>
      <c r="L1622" s="16">
        <v>0</v>
      </c>
      <c r="M1622" s="16">
        <v>0</v>
      </c>
      <c r="N1622" s="16">
        <v>11</v>
      </c>
      <c r="O1622" s="16">
        <v>35</v>
      </c>
      <c r="P1622" s="13" t="str">
        <f>IFERROR(VLOOKUP($A1622,'Fielding Data'!$A:$H,MATCH(P$1,'Fielding Data'!$A$1:$H$1,0),0),"Other")</f>
        <v>1B</v>
      </c>
      <c r="Q1622" s="13">
        <f>IFERROR(VLOOKUP($A1622,'Fielding Data'!$A:$H,MATCH(Q$1,'Fielding Data'!$A$1:$H$1,0),0),"Other")</f>
        <v>7</v>
      </c>
      <c r="R1622" s="13">
        <f>IFERROR(VLOOKUP($A1622,'Fielding Data'!$A:$H,MATCH(R$1,'Fielding Data'!$A$1:$H$1,0),0),"Other")</f>
        <v>0</v>
      </c>
      <c r="S1622" s="13">
        <f>IFERROR(VLOOKUP($A1622,'Fielding Data'!$A:$H,MATCH(S$1,'Fielding Data'!$A$1:$H$1,0),0),"Other")</f>
        <v>0</v>
      </c>
      <c r="T1622" s="13">
        <f>IFERROR(VLOOKUP($A1622,'Fielding Data'!$A:$H,MATCH(T$1,'Fielding Data'!$A$1:$H$1,0),0),"Other")</f>
        <v>1</v>
      </c>
      <c r="U1622" s="13">
        <f>SUMIFS('Fielding Data'!E:E,'Fielding Data'!$A:$A,'Hitting Data'!$A1622)</f>
        <v>22</v>
      </c>
      <c r="V1622" s="13">
        <f>SUMIFS('Fielding Data'!F:F,'Fielding Data'!$A:$A,'Hitting Data'!$A1622)</f>
        <v>32</v>
      </c>
      <c r="W1622" s="13">
        <f>SUMIFS('Fielding Data'!G:G,'Fielding Data'!$A:$A,'Hitting Data'!$A1622)</f>
        <v>3</v>
      </c>
      <c r="X1622" s="13">
        <f>SUMIFS('Fielding Data'!H:H,'Fielding Data'!$A:$A,'Hitting Data'!$A1622)</f>
        <v>4</v>
      </c>
    </row>
    <row r="1623" spans="1:24" x14ac:dyDescent="0.3">
      <c r="A1623" s="13" t="str">
        <f t="shared" si="25"/>
        <v>heltoto012011</v>
      </c>
      <c r="B1623" s="16" t="s">
        <v>117</v>
      </c>
      <c r="C1623" s="16">
        <v>2011</v>
      </c>
      <c r="D1623" s="16">
        <v>124</v>
      </c>
      <c r="E1623" s="16">
        <v>421</v>
      </c>
      <c r="F1623" s="16">
        <v>59</v>
      </c>
      <c r="G1623" s="16">
        <v>127</v>
      </c>
      <c r="H1623" s="16">
        <v>27</v>
      </c>
      <c r="I1623" s="16">
        <v>0</v>
      </c>
      <c r="J1623" s="16">
        <v>14</v>
      </c>
      <c r="K1623" s="16">
        <v>69</v>
      </c>
      <c r="L1623" s="16">
        <v>0</v>
      </c>
      <c r="M1623" s="16">
        <v>1</v>
      </c>
      <c r="N1623" s="16">
        <v>59</v>
      </c>
      <c r="O1623" s="16">
        <v>71</v>
      </c>
      <c r="P1623" s="13" t="str">
        <f>IFERROR(VLOOKUP($A1623,'Fielding Data'!$A:$H,MATCH(P$1,'Fielding Data'!$A$1:$H$1,0),0),"Other")</f>
        <v>1B</v>
      </c>
      <c r="Q1623" s="13">
        <f>IFERROR(VLOOKUP($A1623,'Fielding Data'!$A:$H,MATCH(Q$1,'Fielding Data'!$A$1:$H$1,0),0),"Other")</f>
        <v>985</v>
      </c>
      <c r="R1623" s="13">
        <f>IFERROR(VLOOKUP($A1623,'Fielding Data'!$A:$H,MATCH(R$1,'Fielding Data'!$A$1:$H$1,0),0),"Other")</f>
        <v>104</v>
      </c>
      <c r="S1623" s="13">
        <f>IFERROR(VLOOKUP($A1623,'Fielding Data'!$A:$H,MATCH(S$1,'Fielding Data'!$A$1:$H$1,0),0),"Other")</f>
        <v>3</v>
      </c>
      <c r="T1623" s="13">
        <f>IFERROR(VLOOKUP($A1623,'Fielding Data'!$A:$H,MATCH(T$1,'Fielding Data'!$A$1:$H$1,0),0),"Other")</f>
        <v>110</v>
      </c>
      <c r="U1623" s="13">
        <f>SUMIFS('Fielding Data'!E:E,'Fielding Data'!$A:$A,'Hitting Data'!$A1623)</f>
        <v>985</v>
      </c>
      <c r="V1623" s="13">
        <f>SUMIFS('Fielding Data'!F:F,'Fielding Data'!$A:$A,'Hitting Data'!$A1623)</f>
        <v>104</v>
      </c>
      <c r="W1623" s="13">
        <f>SUMIFS('Fielding Data'!G:G,'Fielding Data'!$A:$A,'Hitting Data'!$A1623)</f>
        <v>3</v>
      </c>
      <c r="X1623" s="13">
        <f>SUMIFS('Fielding Data'!H:H,'Fielding Data'!$A:$A,'Hitting Data'!$A1623)</f>
        <v>110</v>
      </c>
    </row>
    <row r="1624" spans="1:24" x14ac:dyDescent="0.3">
      <c r="A1624" s="13" t="str">
        <f t="shared" si="25"/>
        <v>hendrli012011</v>
      </c>
      <c r="B1624" s="16" t="s">
        <v>1524</v>
      </c>
      <c r="C1624" s="16">
        <v>2011</v>
      </c>
      <c r="D1624" s="16">
        <v>4</v>
      </c>
      <c r="E1624" s="16">
        <v>0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3" t="str">
        <f>IFERROR(VLOOKUP($A1624,'Fielding Data'!$A:$H,MATCH(P$1,'Fielding Data'!$A$1:$H$1,0),0),"Other")</f>
        <v>P</v>
      </c>
      <c r="Q1624" s="13">
        <f>IFERROR(VLOOKUP($A1624,'Fielding Data'!$A:$H,MATCH(Q$1,'Fielding Data'!$A$1:$H$1,0),0),"Other")</f>
        <v>0</v>
      </c>
      <c r="R1624" s="13">
        <f>IFERROR(VLOOKUP($A1624,'Fielding Data'!$A:$H,MATCH(R$1,'Fielding Data'!$A$1:$H$1,0),0),"Other")</f>
        <v>6</v>
      </c>
      <c r="S1624" s="13">
        <f>IFERROR(VLOOKUP($A1624,'Fielding Data'!$A:$H,MATCH(S$1,'Fielding Data'!$A$1:$H$1,0),0),"Other")</f>
        <v>0</v>
      </c>
      <c r="T1624" s="13">
        <f>IFERROR(VLOOKUP($A1624,'Fielding Data'!$A:$H,MATCH(T$1,'Fielding Data'!$A$1:$H$1,0),0),"Other")</f>
        <v>0</v>
      </c>
      <c r="U1624" s="13">
        <f>SUMIFS('Fielding Data'!E:E,'Fielding Data'!$A:$A,'Hitting Data'!$A1624)</f>
        <v>0</v>
      </c>
      <c r="V1624" s="13">
        <f>SUMIFS('Fielding Data'!F:F,'Fielding Data'!$A:$A,'Hitting Data'!$A1624)</f>
        <v>6</v>
      </c>
      <c r="W1624" s="13">
        <f>SUMIFS('Fielding Data'!G:G,'Fielding Data'!$A:$A,'Hitting Data'!$A1624)</f>
        <v>0</v>
      </c>
      <c r="X1624" s="13">
        <f>SUMIFS('Fielding Data'!H:H,'Fielding Data'!$A:$A,'Hitting Data'!$A1624)</f>
        <v>0</v>
      </c>
    </row>
    <row r="1625" spans="1:24" x14ac:dyDescent="0.3">
      <c r="A1625" s="13" t="str">
        <f t="shared" si="25"/>
        <v>hendrma012011</v>
      </c>
      <c r="B1625" s="16" t="s">
        <v>306</v>
      </c>
      <c r="C1625" s="16">
        <v>2011</v>
      </c>
      <c r="D1625" s="16">
        <v>8</v>
      </c>
      <c r="E1625" s="16">
        <v>0</v>
      </c>
      <c r="F1625" s="16">
        <v>0</v>
      </c>
      <c r="G1625" s="16">
        <v>0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16">
        <v>0</v>
      </c>
      <c r="P1625" s="13" t="str">
        <f>IFERROR(VLOOKUP($A1625,'Fielding Data'!$A:$H,MATCH(P$1,'Fielding Data'!$A$1:$H$1,0),0),"Other")</f>
        <v>P</v>
      </c>
      <c r="Q1625" s="13">
        <f>IFERROR(VLOOKUP($A1625,'Fielding Data'!$A:$H,MATCH(Q$1,'Fielding Data'!$A$1:$H$1,0),0),"Other")</f>
        <v>4</v>
      </c>
      <c r="R1625" s="13">
        <f>IFERROR(VLOOKUP($A1625,'Fielding Data'!$A:$H,MATCH(R$1,'Fielding Data'!$A$1:$H$1,0),0),"Other")</f>
        <v>2</v>
      </c>
      <c r="S1625" s="13">
        <f>IFERROR(VLOOKUP($A1625,'Fielding Data'!$A:$H,MATCH(S$1,'Fielding Data'!$A$1:$H$1,0),0),"Other")</f>
        <v>0</v>
      </c>
      <c r="T1625" s="13">
        <f>IFERROR(VLOOKUP($A1625,'Fielding Data'!$A:$H,MATCH(T$1,'Fielding Data'!$A$1:$H$1,0),0),"Other")</f>
        <v>2</v>
      </c>
      <c r="U1625" s="13">
        <f>SUMIFS('Fielding Data'!E:E,'Fielding Data'!$A:$A,'Hitting Data'!$A1625)</f>
        <v>4</v>
      </c>
      <c r="V1625" s="13">
        <f>SUMIFS('Fielding Data'!F:F,'Fielding Data'!$A:$A,'Hitting Data'!$A1625)</f>
        <v>2</v>
      </c>
      <c r="W1625" s="13">
        <f>SUMIFS('Fielding Data'!G:G,'Fielding Data'!$A:$A,'Hitting Data'!$A1625)</f>
        <v>0</v>
      </c>
      <c r="X1625" s="13">
        <f>SUMIFS('Fielding Data'!H:H,'Fielding Data'!$A:$A,'Hitting Data'!$A1625)</f>
        <v>2</v>
      </c>
    </row>
    <row r="1626" spans="1:24" x14ac:dyDescent="0.3">
      <c r="A1626" s="13" t="str">
        <f t="shared" si="25"/>
        <v>henslcl012011</v>
      </c>
      <c r="B1626" s="16" t="s">
        <v>550</v>
      </c>
      <c r="C1626" s="16">
        <v>2011</v>
      </c>
      <c r="D1626" s="16">
        <v>37</v>
      </c>
      <c r="E1626" s="16">
        <v>14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</v>
      </c>
      <c r="N1626" s="16">
        <v>1</v>
      </c>
      <c r="O1626" s="16">
        <v>5</v>
      </c>
      <c r="P1626" s="13" t="str">
        <f>IFERROR(VLOOKUP($A1626,'Fielding Data'!$A:$H,MATCH(P$1,'Fielding Data'!$A$1:$H$1,0),0),"Other")</f>
        <v>P</v>
      </c>
      <c r="Q1626" s="13">
        <f>IFERROR(VLOOKUP($A1626,'Fielding Data'!$A:$H,MATCH(Q$1,'Fielding Data'!$A$1:$H$1,0),0),"Other")</f>
        <v>4</v>
      </c>
      <c r="R1626" s="13">
        <f>IFERROR(VLOOKUP($A1626,'Fielding Data'!$A:$H,MATCH(R$1,'Fielding Data'!$A$1:$H$1,0),0),"Other")</f>
        <v>8</v>
      </c>
      <c r="S1626" s="13">
        <f>IFERROR(VLOOKUP($A1626,'Fielding Data'!$A:$H,MATCH(S$1,'Fielding Data'!$A$1:$H$1,0),0),"Other")</f>
        <v>0</v>
      </c>
      <c r="T1626" s="13">
        <f>IFERROR(VLOOKUP($A1626,'Fielding Data'!$A:$H,MATCH(T$1,'Fielding Data'!$A$1:$H$1,0),0),"Other")</f>
        <v>0</v>
      </c>
      <c r="U1626" s="13">
        <f>SUMIFS('Fielding Data'!E:E,'Fielding Data'!$A:$A,'Hitting Data'!$A1626)</f>
        <v>4</v>
      </c>
      <c r="V1626" s="13">
        <f>SUMIFS('Fielding Data'!F:F,'Fielding Data'!$A:$A,'Hitting Data'!$A1626)</f>
        <v>8</v>
      </c>
      <c r="W1626" s="13">
        <f>SUMIFS('Fielding Data'!G:G,'Fielding Data'!$A:$A,'Hitting Data'!$A1626)</f>
        <v>0</v>
      </c>
      <c r="X1626" s="13">
        <f>SUMIFS('Fielding Data'!H:H,'Fielding Data'!$A:$A,'Hitting Data'!$A1626)</f>
        <v>0</v>
      </c>
    </row>
    <row r="1627" spans="1:24" x14ac:dyDescent="0.3">
      <c r="A1627" s="13" t="str">
        <f t="shared" si="25"/>
        <v>hernada012011</v>
      </c>
      <c r="B1627" s="16" t="s">
        <v>1102</v>
      </c>
      <c r="C1627" s="16">
        <v>2011</v>
      </c>
      <c r="D1627" s="16">
        <v>74</v>
      </c>
      <c r="E1627" s="16">
        <v>0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3" t="str">
        <f>IFERROR(VLOOKUP($A1627,'Fielding Data'!$A:$H,MATCH(P$1,'Fielding Data'!$A$1:$H$1,0),0),"Other")</f>
        <v>P</v>
      </c>
      <c r="Q1627" s="13">
        <f>IFERROR(VLOOKUP($A1627,'Fielding Data'!$A:$H,MATCH(Q$1,'Fielding Data'!$A$1:$H$1,0),0),"Other")</f>
        <v>3</v>
      </c>
      <c r="R1627" s="13">
        <f>IFERROR(VLOOKUP($A1627,'Fielding Data'!$A:$H,MATCH(R$1,'Fielding Data'!$A$1:$H$1,0),0),"Other")</f>
        <v>6</v>
      </c>
      <c r="S1627" s="13">
        <f>IFERROR(VLOOKUP($A1627,'Fielding Data'!$A:$H,MATCH(S$1,'Fielding Data'!$A$1:$H$1,0),0),"Other")</f>
        <v>1</v>
      </c>
      <c r="T1627" s="13">
        <f>IFERROR(VLOOKUP($A1627,'Fielding Data'!$A:$H,MATCH(T$1,'Fielding Data'!$A$1:$H$1,0),0),"Other")</f>
        <v>0</v>
      </c>
      <c r="U1627" s="13">
        <f>SUMIFS('Fielding Data'!E:E,'Fielding Data'!$A:$A,'Hitting Data'!$A1627)</f>
        <v>3</v>
      </c>
      <c r="V1627" s="13">
        <f>SUMIFS('Fielding Data'!F:F,'Fielding Data'!$A:$A,'Hitting Data'!$A1627)</f>
        <v>6</v>
      </c>
      <c r="W1627" s="13">
        <f>SUMIFS('Fielding Data'!G:G,'Fielding Data'!$A:$A,'Hitting Data'!$A1627)</f>
        <v>1</v>
      </c>
      <c r="X1627" s="13">
        <f>SUMIFS('Fielding Data'!H:H,'Fielding Data'!$A:$A,'Hitting Data'!$A1627)</f>
        <v>0</v>
      </c>
    </row>
    <row r="1628" spans="1:24" x14ac:dyDescent="0.3">
      <c r="A1628" s="13" t="str">
        <f t="shared" si="25"/>
        <v>hernadi012011</v>
      </c>
      <c r="B1628" s="16" t="s">
        <v>1103</v>
      </c>
      <c r="C1628" s="16">
        <v>2011</v>
      </c>
      <c r="D1628" s="16">
        <v>22</v>
      </c>
      <c r="E1628" s="16">
        <v>33</v>
      </c>
      <c r="F1628" s="16">
        <v>4</v>
      </c>
      <c r="G1628" s="16">
        <v>7</v>
      </c>
      <c r="H1628" s="16">
        <v>1</v>
      </c>
      <c r="I1628" s="16">
        <v>0</v>
      </c>
      <c r="J1628" s="16">
        <v>1</v>
      </c>
      <c r="K1628" s="16">
        <v>4</v>
      </c>
      <c r="L1628" s="16">
        <v>0</v>
      </c>
      <c r="M1628" s="16">
        <v>0</v>
      </c>
      <c r="N1628" s="16">
        <v>0</v>
      </c>
      <c r="O1628" s="16">
        <v>5</v>
      </c>
      <c r="P1628" s="13" t="str">
        <f>IFERROR(VLOOKUP($A1628,'Fielding Data'!$A:$H,MATCH(P$1,'Fielding Data'!$A$1:$H$1,0),0),"Other")</f>
        <v>1B</v>
      </c>
      <c r="Q1628" s="13">
        <f>IFERROR(VLOOKUP($A1628,'Fielding Data'!$A:$H,MATCH(Q$1,'Fielding Data'!$A$1:$H$1,0),0),"Other")</f>
        <v>1</v>
      </c>
      <c r="R1628" s="13">
        <f>IFERROR(VLOOKUP($A1628,'Fielding Data'!$A:$H,MATCH(R$1,'Fielding Data'!$A$1:$H$1,0),0),"Other")</f>
        <v>0</v>
      </c>
      <c r="S1628" s="13">
        <f>IFERROR(VLOOKUP($A1628,'Fielding Data'!$A:$H,MATCH(S$1,'Fielding Data'!$A$1:$H$1,0),0),"Other")</f>
        <v>0</v>
      </c>
      <c r="T1628" s="13">
        <f>IFERROR(VLOOKUP($A1628,'Fielding Data'!$A:$H,MATCH(T$1,'Fielding Data'!$A$1:$H$1,0),0),"Other")</f>
        <v>0</v>
      </c>
      <c r="U1628" s="13">
        <f>SUMIFS('Fielding Data'!E:E,'Fielding Data'!$A:$A,'Hitting Data'!$A1628)</f>
        <v>2</v>
      </c>
      <c r="V1628" s="13">
        <f>SUMIFS('Fielding Data'!F:F,'Fielding Data'!$A:$A,'Hitting Data'!$A1628)</f>
        <v>9</v>
      </c>
      <c r="W1628" s="13">
        <f>SUMIFS('Fielding Data'!G:G,'Fielding Data'!$A:$A,'Hitting Data'!$A1628)</f>
        <v>2</v>
      </c>
      <c r="X1628" s="13">
        <f>SUMIFS('Fielding Data'!H:H,'Fielding Data'!$A:$A,'Hitting Data'!$A1628)</f>
        <v>1</v>
      </c>
    </row>
    <row r="1629" spans="1:24" x14ac:dyDescent="0.3">
      <c r="A1629" s="13" t="str">
        <f t="shared" si="25"/>
        <v>hernafe022011</v>
      </c>
      <c r="B1629" s="16" t="s">
        <v>553</v>
      </c>
      <c r="C1629" s="16">
        <v>2011</v>
      </c>
      <c r="D1629" s="16">
        <v>33</v>
      </c>
      <c r="E1629" s="16">
        <v>7</v>
      </c>
      <c r="F1629" s="16">
        <v>0</v>
      </c>
      <c r="G1629" s="16">
        <v>1</v>
      </c>
      <c r="H1629" s="16">
        <v>0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v>2</v>
      </c>
      <c r="P1629" s="13" t="str">
        <f>IFERROR(VLOOKUP($A1629,'Fielding Data'!$A:$H,MATCH(P$1,'Fielding Data'!$A$1:$H$1,0),0),"Other")</f>
        <v>P</v>
      </c>
      <c r="Q1629" s="13">
        <f>IFERROR(VLOOKUP($A1629,'Fielding Data'!$A:$H,MATCH(Q$1,'Fielding Data'!$A$1:$H$1,0),0),"Other")</f>
        <v>27</v>
      </c>
      <c r="R1629" s="13">
        <f>IFERROR(VLOOKUP($A1629,'Fielding Data'!$A:$H,MATCH(R$1,'Fielding Data'!$A$1:$H$1,0),0),"Other")</f>
        <v>28</v>
      </c>
      <c r="S1629" s="13">
        <f>IFERROR(VLOOKUP($A1629,'Fielding Data'!$A:$H,MATCH(S$1,'Fielding Data'!$A$1:$H$1,0),0),"Other")</f>
        <v>2</v>
      </c>
      <c r="T1629" s="13">
        <f>IFERROR(VLOOKUP($A1629,'Fielding Data'!$A:$H,MATCH(T$1,'Fielding Data'!$A$1:$H$1,0),0),"Other")</f>
        <v>4</v>
      </c>
      <c r="U1629" s="13">
        <f>SUMIFS('Fielding Data'!E:E,'Fielding Data'!$A:$A,'Hitting Data'!$A1629)</f>
        <v>27</v>
      </c>
      <c r="V1629" s="13">
        <f>SUMIFS('Fielding Data'!F:F,'Fielding Data'!$A:$A,'Hitting Data'!$A1629)</f>
        <v>28</v>
      </c>
      <c r="W1629" s="13">
        <f>SUMIFS('Fielding Data'!G:G,'Fielding Data'!$A:$A,'Hitting Data'!$A1629)</f>
        <v>2</v>
      </c>
      <c r="X1629" s="13">
        <f>SUMIFS('Fielding Data'!H:H,'Fielding Data'!$A:$A,'Hitting Data'!$A1629)</f>
        <v>4</v>
      </c>
    </row>
    <row r="1630" spans="1:24" x14ac:dyDescent="0.3">
      <c r="A1630" s="13" t="str">
        <f t="shared" si="25"/>
        <v>hernali012011</v>
      </c>
      <c r="B1630" s="16" t="s">
        <v>118</v>
      </c>
      <c r="C1630" s="16">
        <v>2011</v>
      </c>
      <c r="D1630" s="16">
        <v>31</v>
      </c>
      <c r="E1630" s="16">
        <v>46</v>
      </c>
      <c r="F1630" s="16">
        <v>3</v>
      </c>
      <c r="G1630" s="16">
        <v>10</v>
      </c>
      <c r="H1630" s="16">
        <v>1</v>
      </c>
      <c r="I1630" s="16">
        <v>0</v>
      </c>
      <c r="J1630" s="16">
        <v>0</v>
      </c>
      <c r="K1630" s="16">
        <v>7</v>
      </c>
      <c r="L1630" s="16">
        <v>0</v>
      </c>
      <c r="M1630" s="16">
        <v>0</v>
      </c>
      <c r="N1630" s="16">
        <v>0</v>
      </c>
      <c r="O1630" s="16">
        <v>2</v>
      </c>
      <c r="P1630" s="13" t="str">
        <f>IFERROR(VLOOKUP($A1630,'Fielding Data'!$A:$H,MATCH(P$1,'Fielding Data'!$A$1:$H$1,0),0),"Other")</f>
        <v>P</v>
      </c>
      <c r="Q1630" s="13">
        <f>IFERROR(VLOOKUP($A1630,'Fielding Data'!$A:$H,MATCH(Q$1,'Fielding Data'!$A$1:$H$1,0),0),"Other")</f>
        <v>11</v>
      </c>
      <c r="R1630" s="13">
        <f>IFERROR(VLOOKUP($A1630,'Fielding Data'!$A:$H,MATCH(R$1,'Fielding Data'!$A$1:$H$1,0),0),"Other")</f>
        <v>33</v>
      </c>
      <c r="S1630" s="13">
        <f>IFERROR(VLOOKUP($A1630,'Fielding Data'!$A:$H,MATCH(S$1,'Fielding Data'!$A$1:$H$1,0),0),"Other")</f>
        <v>1</v>
      </c>
      <c r="T1630" s="13">
        <f>IFERROR(VLOOKUP($A1630,'Fielding Data'!$A:$H,MATCH(T$1,'Fielding Data'!$A$1:$H$1,0),0),"Other")</f>
        <v>7</v>
      </c>
      <c r="U1630" s="13">
        <f>SUMIFS('Fielding Data'!E:E,'Fielding Data'!$A:$A,'Hitting Data'!$A1630)</f>
        <v>11</v>
      </c>
      <c r="V1630" s="13">
        <f>SUMIFS('Fielding Data'!F:F,'Fielding Data'!$A:$A,'Hitting Data'!$A1630)</f>
        <v>33</v>
      </c>
      <c r="W1630" s="13">
        <f>SUMIFS('Fielding Data'!G:G,'Fielding Data'!$A:$A,'Hitting Data'!$A1630)</f>
        <v>1</v>
      </c>
      <c r="X1630" s="13">
        <f>SUMIFS('Fielding Data'!H:H,'Fielding Data'!$A:$A,'Hitting Data'!$A1630)</f>
        <v>7</v>
      </c>
    </row>
    <row r="1631" spans="1:24" x14ac:dyDescent="0.3">
      <c r="A1631" s="13" t="str">
        <f t="shared" si="25"/>
        <v>hernara022011</v>
      </c>
      <c r="B1631" s="16" t="s">
        <v>119</v>
      </c>
      <c r="C1631" s="16">
        <v>2011</v>
      </c>
      <c r="D1631" s="16">
        <v>91</v>
      </c>
      <c r="E1631" s="16">
        <v>298</v>
      </c>
      <c r="F1631" s="16">
        <v>28</v>
      </c>
      <c r="G1631" s="16">
        <v>84</v>
      </c>
      <c r="H1631" s="16">
        <v>13</v>
      </c>
      <c r="I1631" s="16">
        <v>0</v>
      </c>
      <c r="J1631" s="16">
        <v>12</v>
      </c>
      <c r="K1631" s="16">
        <v>36</v>
      </c>
      <c r="L1631" s="16">
        <v>0</v>
      </c>
      <c r="M1631" s="16">
        <v>0</v>
      </c>
      <c r="N1631" s="16">
        <v>23</v>
      </c>
      <c r="O1631" s="16">
        <v>41</v>
      </c>
      <c r="P1631" s="13" t="str">
        <f>IFERROR(VLOOKUP($A1631,'Fielding Data'!$A:$H,MATCH(P$1,'Fielding Data'!$A$1:$H$1,0),0),"Other")</f>
        <v>1B</v>
      </c>
      <c r="Q1631" s="13">
        <f>IFERROR(VLOOKUP($A1631,'Fielding Data'!$A:$H,MATCH(Q$1,'Fielding Data'!$A$1:$H$1,0),0),"Other")</f>
        <v>8</v>
      </c>
      <c r="R1631" s="13">
        <f>IFERROR(VLOOKUP($A1631,'Fielding Data'!$A:$H,MATCH(R$1,'Fielding Data'!$A$1:$H$1,0),0),"Other")</f>
        <v>0</v>
      </c>
      <c r="S1631" s="13">
        <f>IFERROR(VLOOKUP($A1631,'Fielding Data'!$A:$H,MATCH(S$1,'Fielding Data'!$A$1:$H$1,0),0),"Other")</f>
        <v>0</v>
      </c>
      <c r="T1631" s="13">
        <f>IFERROR(VLOOKUP($A1631,'Fielding Data'!$A:$H,MATCH(T$1,'Fielding Data'!$A$1:$H$1,0),0),"Other")</f>
        <v>1</v>
      </c>
      <c r="U1631" s="13">
        <f>SUMIFS('Fielding Data'!E:E,'Fielding Data'!$A:$A,'Hitting Data'!$A1631)</f>
        <v>515</v>
      </c>
      <c r="V1631" s="13">
        <f>SUMIFS('Fielding Data'!F:F,'Fielding Data'!$A:$A,'Hitting Data'!$A1631)</f>
        <v>41</v>
      </c>
      <c r="W1631" s="13">
        <f>SUMIFS('Fielding Data'!G:G,'Fielding Data'!$A:$A,'Hitting Data'!$A1631)</f>
        <v>1</v>
      </c>
      <c r="X1631" s="13">
        <f>SUMIFS('Fielding Data'!H:H,'Fielding Data'!$A:$A,'Hitting Data'!$A1631)</f>
        <v>7</v>
      </c>
    </row>
    <row r="1632" spans="1:24" x14ac:dyDescent="0.3">
      <c r="A1632" s="13" t="str">
        <f t="shared" si="25"/>
        <v>herndda012011</v>
      </c>
      <c r="B1632" s="16" t="s">
        <v>1292</v>
      </c>
      <c r="C1632" s="16">
        <v>2011</v>
      </c>
      <c r="D1632" s="16">
        <v>45</v>
      </c>
      <c r="E1632" s="16">
        <v>4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3</v>
      </c>
      <c r="P1632" s="13" t="str">
        <f>IFERROR(VLOOKUP($A1632,'Fielding Data'!$A:$H,MATCH(P$1,'Fielding Data'!$A$1:$H$1,0),0),"Other")</f>
        <v>P</v>
      </c>
      <c r="Q1632" s="13">
        <f>IFERROR(VLOOKUP($A1632,'Fielding Data'!$A:$H,MATCH(Q$1,'Fielding Data'!$A$1:$H$1,0),0),"Other")</f>
        <v>4</v>
      </c>
      <c r="R1632" s="13">
        <f>IFERROR(VLOOKUP($A1632,'Fielding Data'!$A:$H,MATCH(R$1,'Fielding Data'!$A$1:$H$1,0),0),"Other")</f>
        <v>10</v>
      </c>
      <c r="S1632" s="13">
        <f>IFERROR(VLOOKUP($A1632,'Fielding Data'!$A:$H,MATCH(S$1,'Fielding Data'!$A$1:$H$1,0),0),"Other")</f>
        <v>0</v>
      </c>
      <c r="T1632" s="13">
        <f>IFERROR(VLOOKUP($A1632,'Fielding Data'!$A:$H,MATCH(T$1,'Fielding Data'!$A$1:$H$1,0),0),"Other")</f>
        <v>1</v>
      </c>
      <c r="U1632" s="13">
        <f>SUMIFS('Fielding Data'!E:E,'Fielding Data'!$A:$A,'Hitting Data'!$A1632)</f>
        <v>4</v>
      </c>
      <c r="V1632" s="13">
        <f>SUMIFS('Fielding Data'!F:F,'Fielding Data'!$A:$A,'Hitting Data'!$A1632)</f>
        <v>10</v>
      </c>
      <c r="W1632" s="13">
        <f>SUMIFS('Fielding Data'!G:G,'Fielding Data'!$A:$A,'Hitting Data'!$A1632)</f>
        <v>0</v>
      </c>
      <c r="X1632" s="13">
        <f>SUMIFS('Fielding Data'!H:H,'Fielding Data'!$A:$A,'Hitting Data'!$A1632)</f>
        <v>1</v>
      </c>
    </row>
    <row r="1633" spans="1:24" x14ac:dyDescent="0.3">
      <c r="A1633" s="13" t="str">
        <f t="shared" si="25"/>
        <v>herrejo032011</v>
      </c>
      <c r="B1633" s="16" t="s">
        <v>934</v>
      </c>
      <c r="C1633" s="16">
        <v>2011</v>
      </c>
      <c r="D1633" s="16">
        <v>104</v>
      </c>
      <c r="E1633" s="16">
        <v>281</v>
      </c>
      <c r="F1633" s="16">
        <v>28</v>
      </c>
      <c r="G1633" s="16">
        <v>68</v>
      </c>
      <c r="H1633" s="16">
        <v>5</v>
      </c>
      <c r="I1633" s="16">
        <v>1</v>
      </c>
      <c r="J1633" s="16">
        <v>3</v>
      </c>
      <c r="K1633" s="16">
        <v>14</v>
      </c>
      <c r="L1633" s="16">
        <v>4</v>
      </c>
      <c r="M1633" s="16">
        <v>4</v>
      </c>
      <c r="N1633" s="16">
        <v>28</v>
      </c>
      <c r="O1633" s="16">
        <v>40</v>
      </c>
      <c r="P1633" s="13" t="str">
        <f>IFERROR(VLOOKUP($A1633,'Fielding Data'!$A:$H,MATCH(P$1,'Fielding Data'!$A$1:$H$1,0),0),"Other")</f>
        <v>2B</v>
      </c>
      <c r="Q1633" s="13">
        <f>IFERROR(VLOOKUP($A1633,'Fielding Data'!$A:$H,MATCH(Q$1,'Fielding Data'!$A$1:$H$1,0),0),"Other")</f>
        <v>94</v>
      </c>
      <c r="R1633" s="13">
        <f>IFERROR(VLOOKUP($A1633,'Fielding Data'!$A:$H,MATCH(R$1,'Fielding Data'!$A$1:$H$1,0),0),"Other")</f>
        <v>151</v>
      </c>
      <c r="S1633" s="13">
        <f>IFERROR(VLOOKUP($A1633,'Fielding Data'!$A:$H,MATCH(S$1,'Fielding Data'!$A$1:$H$1,0),0),"Other")</f>
        <v>2</v>
      </c>
      <c r="T1633" s="13">
        <f>IFERROR(VLOOKUP($A1633,'Fielding Data'!$A:$H,MATCH(T$1,'Fielding Data'!$A$1:$H$1,0),0),"Other")</f>
        <v>30</v>
      </c>
      <c r="U1633" s="13">
        <f>SUMIFS('Fielding Data'!E:E,'Fielding Data'!$A:$A,'Hitting Data'!$A1633)</f>
        <v>106</v>
      </c>
      <c r="V1633" s="13">
        <f>SUMIFS('Fielding Data'!F:F,'Fielding Data'!$A:$A,'Hitting Data'!$A1633)</f>
        <v>178</v>
      </c>
      <c r="W1633" s="13">
        <f>SUMIFS('Fielding Data'!G:G,'Fielding Data'!$A:$A,'Hitting Data'!$A1633)</f>
        <v>3</v>
      </c>
      <c r="X1633" s="13">
        <f>SUMIFS('Fielding Data'!H:H,'Fielding Data'!$A:$A,'Hitting Data'!$A1633)</f>
        <v>35</v>
      </c>
    </row>
    <row r="1634" spans="1:24" x14ac:dyDescent="0.3">
      <c r="A1634" s="13" t="str">
        <f t="shared" si="25"/>
        <v>herreke012011</v>
      </c>
      <c r="B1634" s="16" t="s">
        <v>1525</v>
      </c>
      <c r="C1634" s="16">
        <v>2011</v>
      </c>
      <c r="D1634" s="16">
        <v>2</v>
      </c>
      <c r="E1634" s="16">
        <v>0</v>
      </c>
      <c r="F1634" s="16">
        <v>0</v>
      </c>
      <c r="G1634" s="16">
        <v>0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3" t="str">
        <f>IFERROR(VLOOKUP($A1634,'Fielding Data'!$A:$H,MATCH(P$1,'Fielding Data'!$A$1:$H$1,0),0),"Other")</f>
        <v>P</v>
      </c>
      <c r="Q1634" s="13">
        <f>IFERROR(VLOOKUP($A1634,'Fielding Data'!$A:$H,MATCH(Q$1,'Fielding Data'!$A$1:$H$1,0),0),"Other")</f>
        <v>0</v>
      </c>
      <c r="R1634" s="13">
        <f>IFERROR(VLOOKUP($A1634,'Fielding Data'!$A:$H,MATCH(R$1,'Fielding Data'!$A$1:$H$1,0),0),"Other")</f>
        <v>2</v>
      </c>
      <c r="S1634" s="13">
        <f>IFERROR(VLOOKUP($A1634,'Fielding Data'!$A:$H,MATCH(S$1,'Fielding Data'!$A$1:$H$1,0),0),"Other")</f>
        <v>0</v>
      </c>
      <c r="T1634" s="13">
        <f>IFERROR(VLOOKUP($A1634,'Fielding Data'!$A:$H,MATCH(T$1,'Fielding Data'!$A$1:$H$1,0),0),"Other")</f>
        <v>0</v>
      </c>
      <c r="U1634" s="13">
        <f>SUMIFS('Fielding Data'!E:E,'Fielding Data'!$A:$A,'Hitting Data'!$A1634)</f>
        <v>0</v>
      </c>
      <c r="V1634" s="13">
        <f>SUMIFS('Fielding Data'!F:F,'Fielding Data'!$A:$A,'Hitting Data'!$A1634)</f>
        <v>2</v>
      </c>
      <c r="W1634" s="13">
        <f>SUMIFS('Fielding Data'!G:G,'Fielding Data'!$A:$A,'Hitting Data'!$A1634)</f>
        <v>0</v>
      </c>
      <c r="X1634" s="13">
        <f>SUMIFS('Fielding Data'!H:H,'Fielding Data'!$A:$A,'Hitting Data'!$A1634)</f>
        <v>0</v>
      </c>
    </row>
    <row r="1635" spans="1:24" x14ac:dyDescent="0.3">
      <c r="A1635" s="13" t="str">
        <f t="shared" si="25"/>
        <v>herrmfr012011</v>
      </c>
      <c r="B1635" s="16" t="s">
        <v>1293</v>
      </c>
      <c r="C1635" s="16">
        <v>2011</v>
      </c>
      <c r="D1635" s="16">
        <v>40</v>
      </c>
      <c r="E1635" s="16">
        <v>1</v>
      </c>
      <c r="F1635" s="16">
        <v>0</v>
      </c>
      <c r="G1635" s="16">
        <v>0</v>
      </c>
      <c r="H1635" s="16">
        <v>0</v>
      </c>
      <c r="I1635" s="16">
        <v>0</v>
      </c>
      <c r="J1635" s="16">
        <v>0</v>
      </c>
      <c r="K1635" s="16">
        <v>0</v>
      </c>
      <c r="L1635" s="16">
        <v>0</v>
      </c>
      <c r="M1635" s="16">
        <v>0</v>
      </c>
      <c r="N1635" s="16">
        <v>0</v>
      </c>
      <c r="O1635" s="16">
        <v>0</v>
      </c>
      <c r="P1635" s="13" t="str">
        <f>IFERROR(VLOOKUP($A1635,'Fielding Data'!$A:$H,MATCH(P$1,'Fielding Data'!$A$1:$H$1,0),0),"Other")</f>
        <v>P</v>
      </c>
      <c r="Q1635" s="13">
        <f>IFERROR(VLOOKUP($A1635,'Fielding Data'!$A:$H,MATCH(Q$1,'Fielding Data'!$A$1:$H$1,0),0),"Other")</f>
        <v>0</v>
      </c>
      <c r="R1635" s="13">
        <f>IFERROR(VLOOKUP($A1635,'Fielding Data'!$A:$H,MATCH(R$1,'Fielding Data'!$A$1:$H$1,0),0),"Other")</f>
        <v>3</v>
      </c>
      <c r="S1635" s="13">
        <f>IFERROR(VLOOKUP($A1635,'Fielding Data'!$A:$H,MATCH(S$1,'Fielding Data'!$A$1:$H$1,0),0),"Other")</f>
        <v>0</v>
      </c>
      <c r="T1635" s="13">
        <f>IFERROR(VLOOKUP($A1635,'Fielding Data'!$A:$H,MATCH(T$1,'Fielding Data'!$A$1:$H$1,0),0),"Other")</f>
        <v>0</v>
      </c>
      <c r="U1635" s="13">
        <f>SUMIFS('Fielding Data'!E:E,'Fielding Data'!$A:$A,'Hitting Data'!$A1635)</f>
        <v>0</v>
      </c>
      <c r="V1635" s="13">
        <f>SUMIFS('Fielding Data'!F:F,'Fielding Data'!$A:$A,'Hitting Data'!$A1635)</f>
        <v>3</v>
      </c>
      <c r="W1635" s="13">
        <f>SUMIFS('Fielding Data'!G:G,'Fielding Data'!$A:$A,'Hitting Data'!$A1635)</f>
        <v>0</v>
      </c>
      <c r="X1635" s="13">
        <f>SUMIFS('Fielding Data'!H:H,'Fielding Data'!$A:$A,'Hitting Data'!$A1635)</f>
        <v>0</v>
      </c>
    </row>
    <row r="1636" spans="1:24" x14ac:dyDescent="0.3">
      <c r="A1636" s="13" t="str">
        <f t="shared" si="25"/>
        <v>heywaja012011</v>
      </c>
      <c r="B1636" s="16" t="s">
        <v>1294</v>
      </c>
      <c r="C1636" s="16">
        <v>2011</v>
      </c>
      <c r="D1636" s="16">
        <v>128</v>
      </c>
      <c r="E1636" s="16">
        <v>396</v>
      </c>
      <c r="F1636" s="16">
        <v>50</v>
      </c>
      <c r="G1636" s="16">
        <v>90</v>
      </c>
      <c r="H1636" s="16">
        <v>18</v>
      </c>
      <c r="I1636" s="16">
        <v>2</v>
      </c>
      <c r="J1636" s="16">
        <v>14</v>
      </c>
      <c r="K1636" s="16">
        <v>42</v>
      </c>
      <c r="L1636" s="16">
        <v>9</v>
      </c>
      <c r="M1636" s="16">
        <v>2</v>
      </c>
      <c r="N1636" s="16">
        <v>51</v>
      </c>
      <c r="O1636" s="16">
        <v>93</v>
      </c>
      <c r="P1636" s="13" t="str">
        <f>IFERROR(VLOOKUP($A1636,'Fielding Data'!$A:$H,MATCH(P$1,'Fielding Data'!$A$1:$H$1,0),0),"Other")</f>
        <v>OF</v>
      </c>
      <c r="Q1636" s="13">
        <f>IFERROR(VLOOKUP($A1636,'Fielding Data'!$A:$H,MATCH(Q$1,'Fielding Data'!$A$1:$H$1,0),0),"Other")</f>
        <v>218</v>
      </c>
      <c r="R1636" s="13">
        <f>IFERROR(VLOOKUP($A1636,'Fielding Data'!$A:$H,MATCH(R$1,'Fielding Data'!$A$1:$H$1,0),0),"Other")</f>
        <v>4</v>
      </c>
      <c r="S1636" s="13">
        <f>IFERROR(VLOOKUP($A1636,'Fielding Data'!$A:$H,MATCH(S$1,'Fielding Data'!$A$1:$H$1,0),0),"Other")</f>
        <v>6</v>
      </c>
      <c r="T1636" s="13">
        <f>IFERROR(VLOOKUP($A1636,'Fielding Data'!$A:$H,MATCH(T$1,'Fielding Data'!$A$1:$H$1,0),0),"Other")</f>
        <v>0</v>
      </c>
      <c r="U1636" s="13">
        <f>SUMIFS('Fielding Data'!E:E,'Fielding Data'!$A:$A,'Hitting Data'!$A1636)</f>
        <v>218</v>
      </c>
      <c r="V1636" s="13">
        <f>SUMIFS('Fielding Data'!F:F,'Fielding Data'!$A:$A,'Hitting Data'!$A1636)</f>
        <v>4</v>
      </c>
      <c r="W1636" s="13">
        <f>SUMIFS('Fielding Data'!G:G,'Fielding Data'!$A:$A,'Hitting Data'!$A1636)</f>
        <v>6</v>
      </c>
      <c r="X1636" s="13">
        <f>SUMIFS('Fielding Data'!H:H,'Fielding Data'!$A:$A,'Hitting Data'!$A1636)</f>
        <v>0</v>
      </c>
    </row>
    <row r="1637" spans="1:24" x14ac:dyDescent="0.3">
      <c r="A1637" s="13" t="str">
        <f t="shared" si="25"/>
        <v>hicksbr012011</v>
      </c>
      <c r="B1637" s="16" t="s">
        <v>1295</v>
      </c>
      <c r="C1637" s="16">
        <v>2011</v>
      </c>
      <c r="D1637" s="16">
        <v>17</v>
      </c>
      <c r="E1637" s="16">
        <v>21</v>
      </c>
      <c r="F1637" s="16">
        <v>1</v>
      </c>
      <c r="G1637" s="16">
        <v>1</v>
      </c>
      <c r="H1637" s="16">
        <v>0</v>
      </c>
      <c r="I1637" s="16">
        <v>0</v>
      </c>
      <c r="J1637" s="16">
        <v>0</v>
      </c>
      <c r="K1637" s="16">
        <v>1</v>
      </c>
      <c r="L1637" s="16">
        <v>0</v>
      </c>
      <c r="M1637" s="16">
        <v>0</v>
      </c>
      <c r="N1637" s="16">
        <v>1</v>
      </c>
      <c r="O1637" s="16">
        <v>9</v>
      </c>
      <c r="P1637" s="13" t="str">
        <f>IFERROR(VLOOKUP($A1637,'Fielding Data'!$A:$H,MATCH(P$1,'Fielding Data'!$A$1:$H$1,0),0),"Other")</f>
        <v>3B</v>
      </c>
      <c r="Q1637" s="13">
        <f>IFERROR(VLOOKUP($A1637,'Fielding Data'!$A:$H,MATCH(Q$1,'Fielding Data'!$A$1:$H$1,0),0),"Other")</f>
        <v>0</v>
      </c>
      <c r="R1637" s="13">
        <f>IFERROR(VLOOKUP($A1637,'Fielding Data'!$A:$H,MATCH(R$1,'Fielding Data'!$A$1:$H$1,0),0),"Other")</f>
        <v>2</v>
      </c>
      <c r="S1637" s="13">
        <f>IFERROR(VLOOKUP($A1637,'Fielding Data'!$A:$H,MATCH(S$1,'Fielding Data'!$A$1:$H$1,0),0),"Other")</f>
        <v>1</v>
      </c>
      <c r="T1637" s="13">
        <f>IFERROR(VLOOKUP($A1637,'Fielding Data'!$A:$H,MATCH(T$1,'Fielding Data'!$A$1:$H$1,0),0),"Other")</f>
        <v>0</v>
      </c>
      <c r="U1637" s="13">
        <f>SUMIFS('Fielding Data'!E:E,'Fielding Data'!$A:$A,'Hitting Data'!$A1637)</f>
        <v>3</v>
      </c>
      <c r="V1637" s="13">
        <f>SUMIFS('Fielding Data'!F:F,'Fielding Data'!$A:$A,'Hitting Data'!$A1637)</f>
        <v>9</v>
      </c>
      <c r="W1637" s="13">
        <f>SUMIFS('Fielding Data'!G:G,'Fielding Data'!$A:$A,'Hitting Data'!$A1637)</f>
        <v>2</v>
      </c>
      <c r="X1637" s="13">
        <f>SUMIFS('Fielding Data'!H:H,'Fielding Data'!$A:$A,'Hitting Data'!$A1637)</f>
        <v>2</v>
      </c>
    </row>
    <row r="1638" spans="1:24" x14ac:dyDescent="0.3">
      <c r="A1638" s="13" t="str">
        <f t="shared" si="25"/>
        <v>hillko012011</v>
      </c>
      <c r="B1638" s="16" t="s">
        <v>382</v>
      </c>
      <c r="C1638" s="16">
        <v>2011</v>
      </c>
      <c r="D1638" s="16">
        <v>46</v>
      </c>
      <c r="E1638" s="16">
        <v>134</v>
      </c>
      <c r="F1638" s="16">
        <v>15</v>
      </c>
      <c r="G1638" s="16">
        <v>26</v>
      </c>
      <c r="H1638" s="16">
        <v>3</v>
      </c>
      <c r="I1638" s="16">
        <v>1</v>
      </c>
      <c r="J1638" s="16">
        <v>2</v>
      </c>
      <c r="K1638" s="16">
        <v>9</v>
      </c>
      <c r="L1638" s="16">
        <v>1</v>
      </c>
      <c r="M1638" s="16">
        <v>0</v>
      </c>
      <c r="N1638" s="16">
        <v>14</v>
      </c>
      <c r="O1638" s="16">
        <v>40</v>
      </c>
      <c r="P1638" s="13" t="str">
        <f>IFERROR(VLOOKUP($A1638,'Fielding Data'!$A:$H,MATCH(P$1,'Fielding Data'!$A$1:$H$1,0),0),"Other")</f>
        <v>C</v>
      </c>
      <c r="Q1638" s="13">
        <f>IFERROR(VLOOKUP($A1638,'Fielding Data'!$A:$H,MATCH(Q$1,'Fielding Data'!$A$1:$H$1,0),0),"Other")</f>
        <v>319</v>
      </c>
      <c r="R1638" s="13">
        <f>IFERROR(VLOOKUP($A1638,'Fielding Data'!$A:$H,MATCH(R$1,'Fielding Data'!$A$1:$H$1,0),0),"Other")</f>
        <v>15</v>
      </c>
      <c r="S1638" s="13">
        <f>IFERROR(VLOOKUP($A1638,'Fielding Data'!$A:$H,MATCH(S$1,'Fielding Data'!$A$1:$H$1,0),0),"Other")</f>
        <v>6</v>
      </c>
      <c r="T1638" s="13">
        <f>IFERROR(VLOOKUP($A1638,'Fielding Data'!$A:$H,MATCH(T$1,'Fielding Data'!$A$1:$H$1,0),0),"Other")</f>
        <v>5</v>
      </c>
      <c r="U1638" s="13">
        <f>SUMIFS('Fielding Data'!E:E,'Fielding Data'!$A:$A,'Hitting Data'!$A1638)</f>
        <v>319</v>
      </c>
      <c r="V1638" s="13">
        <f>SUMIFS('Fielding Data'!F:F,'Fielding Data'!$A:$A,'Hitting Data'!$A1638)</f>
        <v>15</v>
      </c>
      <c r="W1638" s="13">
        <f>SUMIFS('Fielding Data'!G:G,'Fielding Data'!$A:$A,'Hitting Data'!$A1638)</f>
        <v>6</v>
      </c>
      <c r="X1638" s="13">
        <f>SUMIFS('Fielding Data'!H:H,'Fielding Data'!$A:$A,'Hitting Data'!$A1638)</f>
        <v>5</v>
      </c>
    </row>
    <row r="1639" spans="1:24" x14ac:dyDescent="0.3">
      <c r="A1639" s="13" t="str">
        <f t="shared" si="25"/>
        <v>hillri012011</v>
      </c>
      <c r="B1639" s="16" t="s">
        <v>555</v>
      </c>
      <c r="C1639" s="16">
        <v>2011</v>
      </c>
      <c r="D1639" s="16">
        <v>9</v>
      </c>
      <c r="E1639" s="16">
        <v>0</v>
      </c>
      <c r="F1639" s="16">
        <v>0</v>
      </c>
      <c r="G1639" s="16">
        <v>0</v>
      </c>
      <c r="H1639" s="16">
        <v>0</v>
      </c>
      <c r="I1639" s="16">
        <v>0</v>
      </c>
      <c r="J1639" s="16">
        <v>0</v>
      </c>
      <c r="K1639" s="16">
        <v>0</v>
      </c>
      <c r="L1639" s="16">
        <v>0</v>
      </c>
      <c r="M1639" s="16">
        <v>0</v>
      </c>
      <c r="N1639" s="16">
        <v>0</v>
      </c>
      <c r="O1639" s="16">
        <v>0</v>
      </c>
      <c r="P1639" s="13" t="str">
        <f>IFERROR(VLOOKUP($A1639,'Fielding Data'!$A:$H,MATCH(P$1,'Fielding Data'!$A$1:$H$1,0),0),"Other")</f>
        <v>P</v>
      </c>
      <c r="Q1639" s="13">
        <f>IFERROR(VLOOKUP($A1639,'Fielding Data'!$A:$H,MATCH(Q$1,'Fielding Data'!$A$1:$H$1,0),0),"Other")</f>
        <v>1</v>
      </c>
      <c r="R1639" s="13">
        <f>IFERROR(VLOOKUP($A1639,'Fielding Data'!$A:$H,MATCH(R$1,'Fielding Data'!$A$1:$H$1,0),0),"Other")</f>
        <v>0</v>
      </c>
      <c r="S1639" s="13">
        <f>IFERROR(VLOOKUP($A1639,'Fielding Data'!$A:$H,MATCH(S$1,'Fielding Data'!$A$1:$H$1,0),0),"Other")</f>
        <v>0</v>
      </c>
      <c r="T1639" s="13">
        <f>IFERROR(VLOOKUP($A1639,'Fielding Data'!$A:$H,MATCH(T$1,'Fielding Data'!$A$1:$H$1,0),0),"Other")</f>
        <v>1</v>
      </c>
      <c r="U1639" s="13">
        <f>SUMIFS('Fielding Data'!E:E,'Fielding Data'!$A:$A,'Hitting Data'!$A1639)</f>
        <v>1</v>
      </c>
      <c r="V1639" s="13">
        <f>SUMIFS('Fielding Data'!F:F,'Fielding Data'!$A:$A,'Hitting Data'!$A1639)</f>
        <v>0</v>
      </c>
      <c r="W1639" s="13">
        <f>SUMIFS('Fielding Data'!G:G,'Fielding Data'!$A:$A,'Hitting Data'!$A1639)</f>
        <v>0</v>
      </c>
      <c r="X1639" s="13">
        <f>SUMIFS('Fielding Data'!H:H,'Fielding Data'!$A:$A,'Hitting Data'!$A1639)</f>
        <v>1</v>
      </c>
    </row>
    <row r="1640" spans="1:24" x14ac:dyDescent="0.3">
      <c r="A1640" s="13" t="str">
        <f t="shared" si="25"/>
        <v>hinsker012011</v>
      </c>
      <c r="B1640" s="16" t="s">
        <v>307</v>
      </c>
      <c r="C1640" s="16">
        <v>2011</v>
      </c>
      <c r="D1640" s="16">
        <v>117</v>
      </c>
      <c r="E1640" s="16">
        <v>236</v>
      </c>
      <c r="F1640" s="16">
        <v>24</v>
      </c>
      <c r="G1640" s="16">
        <v>55</v>
      </c>
      <c r="H1640" s="16">
        <v>10</v>
      </c>
      <c r="I1640" s="16">
        <v>0</v>
      </c>
      <c r="J1640" s="16">
        <v>10</v>
      </c>
      <c r="K1640" s="16">
        <v>28</v>
      </c>
      <c r="L1640" s="16">
        <v>0</v>
      </c>
      <c r="M1640" s="16">
        <v>1</v>
      </c>
      <c r="N1640" s="16">
        <v>26</v>
      </c>
      <c r="O1640" s="16">
        <v>71</v>
      </c>
      <c r="P1640" s="13" t="str">
        <f>IFERROR(VLOOKUP($A1640,'Fielding Data'!$A:$H,MATCH(P$1,'Fielding Data'!$A$1:$H$1,0),0),"Other")</f>
        <v>1B</v>
      </c>
      <c r="Q1640" s="13">
        <f>IFERROR(VLOOKUP($A1640,'Fielding Data'!$A:$H,MATCH(Q$1,'Fielding Data'!$A$1:$H$1,0),0),"Other")</f>
        <v>81</v>
      </c>
      <c r="R1640" s="13">
        <f>IFERROR(VLOOKUP($A1640,'Fielding Data'!$A:$H,MATCH(R$1,'Fielding Data'!$A$1:$H$1,0),0),"Other")</f>
        <v>8</v>
      </c>
      <c r="S1640" s="13">
        <f>IFERROR(VLOOKUP($A1640,'Fielding Data'!$A:$H,MATCH(S$1,'Fielding Data'!$A$1:$H$1,0),0),"Other")</f>
        <v>0</v>
      </c>
      <c r="T1640" s="13">
        <f>IFERROR(VLOOKUP($A1640,'Fielding Data'!$A:$H,MATCH(T$1,'Fielding Data'!$A$1:$H$1,0),0),"Other")</f>
        <v>6</v>
      </c>
      <c r="U1640" s="13">
        <f>SUMIFS('Fielding Data'!E:E,'Fielding Data'!$A:$A,'Hitting Data'!$A1640)</f>
        <v>146</v>
      </c>
      <c r="V1640" s="13">
        <f>SUMIFS('Fielding Data'!F:F,'Fielding Data'!$A:$A,'Hitting Data'!$A1640)</f>
        <v>10</v>
      </c>
      <c r="W1640" s="13">
        <f>SUMIFS('Fielding Data'!G:G,'Fielding Data'!$A:$A,'Hitting Data'!$A1640)</f>
        <v>0</v>
      </c>
      <c r="X1640" s="13">
        <f>SUMIFS('Fielding Data'!H:H,'Fielding Data'!$A:$A,'Hitting Data'!$A1640)</f>
        <v>6</v>
      </c>
    </row>
    <row r="1641" spans="1:24" x14ac:dyDescent="0.3">
      <c r="A1641" s="13" t="str">
        <f t="shared" si="25"/>
        <v>hochelu012011</v>
      </c>
      <c r="B1641" s="16" t="s">
        <v>802</v>
      </c>
      <c r="C1641" s="16">
        <v>2011</v>
      </c>
      <c r="D1641" s="16">
        <v>31</v>
      </c>
      <c r="E1641" s="16">
        <v>2</v>
      </c>
      <c r="F1641" s="16">
        <v>0</v>
      </c>
      <c r="G1641" s="16">
        <v>0</v>
      </c>
      <c r="H1641" s="16">
        <v>0</v>
      </c>
      <c r="I1641" s="16">
        <v>0</v>
      </c>
      <c r="J1641" s="16">
        <v>0</v>
      </c>
      <c r="K1641" s="16">
        <v>0</v>
      </c>
      <c r="L1641" s="16">
        <v>0</v>
      </c>
      <c r="M1641" s="16">
        <v>0</v>
      </c>
      <c r="N1641" s="16">
        <v>0</v>
      </c>
      <c r="O1641" s="16">
        <v>1</v>
      </c>
      <c r="P1641" s="13" t="str">
        <f>IFERROR(VLOOKUP($A1641,'Fielding Data'!$A:$H,MATCH(P$1,'Fielding Data'!$A$1:$H$1,0),0),"Other")</f>
        <v>P</v>
      </c>
      <c r="Q1641" s="13">
        <f>IFERROR(VLOOKUP($A1641,'Fielding Data'!$A:$H,MATCH(Q$1,'Fielding Data'!$A$1:$H$1,0),0),"Other")</f>
        <v>17</v>
      </c>
      <c r="R1641" s="13">
        <f>IFERROR(VLOOKUP($A1641,'Fielding Data'!$A:$H,MATCH(R$1,'Fielding Data'!$A$1:$H$1,0),0),"Other")</f>
        <v>22</v>
      </c>
      <c r="S1641" s="13">
        <f>IFERROR(VLOOKUP($A1641,'Fielding Data'!$A:$H,MATCH(S$1,'Fielding Data'!$A$1:$H$1,0),0),"Other")</f>
        <v>3</v>
      </c>
      <c r="T1641" s="13">
        <f>IFERROR(VLOOKUP($A1641,'Fielding Data'!$A:$H,MATCH(T$1,'Fielding Data'!$A$1:$H$1,0),0),"Other")</f>
        <v>1</v>
      </c>
      <c r="U1641" s="13">
        <f>SUMIFS('Fielding Data'!E:E,'Fielding Data'!$A:$A,'Hitting Data'!$A1641)</f>
        <v>17</v>
      </c>
      <c r="V1641" s="13">
        <f>SUMIFS('Fielding Data'!F:F,'Fielding Data'!$A:$A,'Hitting Data'!$A1641)</f>
        <v>22</v>
      </c>
      <c r="W1641" s="13">
        <f>SUMIFS('Fielding Data'!G:G,'Fielding Data'!$A:$A,'Hitting Data'!$A1641)</f>
        <v>3</v>
      </c>
      <c r="X1641" s="13">
        <f>SUMIFS('Fielding Data'!H:H,'Fielding Data'!$A:$A,'Hitting Data'!$A1641)</f>
        <v>1</v>
      </c>
    </row>
    <row r="1642" spans="1:24" x14ac:dyDescent="0.3">
      <c r="A1642" s="13" t="str">
        <f t="shared" si="25"/>
        <v>hoeyja022011</v>
      </c>
      <c r="B1642" s="16" t="s">
        <v>657</v>
      </c>
      <c r="C1642" s="16">
        <v>2011</v>
      </c>
      <c r="D1642" s="16">
        <v>26</v>
      </c>
      <c r="E1642" s="16">
        <v>0</v>
      </c>
      <c r="F1642" s="16">
        <v>0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3" t="str">
        <f>IFERROR(VLOOKUP($A1642,'Fielding Data'!$A:$H,MATCH(P$1,'Fielding Data'!$A$1:$H$1,0),0),"Other")</f>
        <v>P</v>
      </c>
      <c r="Q1642" s="13">
        <f>IFERROR(VLOOKUP($A1642,'Fielding Data'!$A:$H,MATCH(Q$1,'Fielding Data'!$A$1:$H$1,0),0),"Other")</f>
        <v>2</v>
      </c>
      <c r="R1642" s="13">
        <f>IFERROR(VLOOKUP($A1642,'Fielding Data'!$A:$H,MATCH(R$1,'Fielding Data'!$A$1:$H$1,0),0),"Other")</f>
        <v>2</v>
      </c>
      <c r="S1642" s="13">
        <f>IFERROR(VLOOKUP($A1642,'Fielding Data'!$A:$H,MATCH(S$1,'Fielding Data'!$A$1:$H$1,0),0),"Other")</f>
        <v>0</v>
      </c>
      <c r="T1642" s="13">
        <f>IFERROR(VLOOKUP($A1642,'Fielding Data'!$A:$H,MATCH(T$1,'Fielding Data'!$A$1:$H$1,0),0),"Other")</f>
        <v>0</v>
      </c>
      <c r="U1642" s="13">
        <f>SUMIFS('Fielding Data'!E:E,'Fielding Data'!$A:$A,'Hitting Data'!$A1642)</f>
        <v>2</v>
      </c>
      <c r="V1642" s="13">
        <f>SUMIFS('Fielding Data'!F:F,'Fielding Data'!$A:$A,'Hitting Data'!$A1642)</f>
        <v>2</v>
      </c>
      <c r="W1642" s="13">
        <f>SUMIFS('Fielding Data'!G:G,'Fielding Data'!$A:$A,'Hitting Data'!$A1642)</f>
        <v>0</v>
      </c>
      <c r="X1642" s="13">
        <f>SUMIFS('Fielding Data'!H:H,'Fielding Data'!$A:$A,'Hitting Data'!$A1642)</f>
        <v>0</v>
      </c>
    </row>
    <row r="1643" spans="1:24" x14ac:dyDescent="0.3">
      <c r="A1643" s="13" t="str">
        <f t="shared" si="25"/>
        <v>hoffmja012011</v>
      </c>
      <c r="B1643" s="16" t="s">
        <v>1105</v>
      </c>
      <c r="C1643" s="16">
        <v>2011</v>
      </c>
      <c r="D1643" s="16">
        <v>2</v>
      </c>
      <c r="E1643" s="16">
        <v>4</v>
      </c>
      <c r="F1643" s="16">
        <v>0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1</v>
      </c>
      <c r="P1643" s="13" t="str">
        <f>IFERROR(VLOOKUP($A1643,'Fielding Data'!$A:$H,MATCH(P$1,'Fielding Data'!$A$1:$H$1,0),0),"Other")</f>
        <v>LF</v>
      </c>
      <c r="Q1643" s="13">
        <f>IFERROR(VLOOKUP($A1643,'Fielding Data'!$A:$H,MATCH(Q$1,'Fielding Data'!$A$1:$H$1,0),0),"Other")</f>
        <v>0</v>
      </c>
      <c r="R1643" s="13">
        <f>IFERROR(VLOOKUP($A1643,'Fielding Data'!$A:$H,MATCH(R$1,'Fielding Data'!$A$1:$H$1,0),0),"Other")</f>
        <v>0</v>
      </c>
      <c r="S1643" s="13">
        <f>IFERROR(VLOOKUP($A1643,'Fielding Data'!$A:$H,MATCH(S$1,'Fielding Data'!$A$1:$H$1,0),0),"Other")</f>
        <v>0</v>
      </c>
      <c r="T1643" s="13">
        <f>IFERROR(VLOOKUP($A1643,'Fielding Data'!$A:$H,MATCH(T$1,'Fielding Data'!$A$1:$H$1,0),0),"Other")</f>
        <v>0</v>
      </c>
      <c r="U1643" s="13">
        <f>SUMIFS('Fielding Data'!E:E,'Fielding Data'!$A:$A,'Hitting Data'!$A1643)</f>
        <v>3</v>
      </c>
      <c r="V1643" s="13">
        <f>SUMIFS('Fielding Data'!F:F,'Fielding Data'!$A:$A,'Hitting Data'!$A1643)</f>
        <v>0</v>
      </c>
      <c r="W1643" s="13">
        <f>SUMIFS('Fielding Data'!G:G,'Fielding Data'!$A:$A,'Hitting Data'!$A1643)</f>
        <v>0</v>
      </c>
      <c r="X1643" s="13">
        <f>SUMIFS('Fielding Data'!H:H,'Fielding Data'!$A:$A,'Hitting Data'!$A1643)</f>
        <v>0</v>
      </c>
    </row>
    <row r="1644" spans="1:24" x14ac:dyDescent="0.3">
      <c r="A1644" s="13" t="str">
        <f t="shared" si="25"/>
        <v>hollade012011</v>
      </c>
      <c r="B1644" s="16" t="s">
        <v>1107</v>
      </c>
      <c r="C1644" s="16">
        <v>2011</v>
      </c>
      <c r="D1644" s="16">
        <v>32</v>
      </c>
      <c r="E1644" s="16">
        <v>0</v>
      </c>
      <c r="F1644" s="16">
        <v>0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3" t="str">
        <f>IFERROR(VLOOKUP($A1644,'Fielding Data'!$A:$H,MATCH(P$1,'Fielding Data'!$A$1:$H$1,0),0),"Other")</f>
        <v>P</v>
      </c>
      <c r="Q1644" s="13">
        <f>IFERROR(VLOOKUP($A1644,'Fielding Data'!$A:$H,MATCH(Q$1,'Fielding Data'!$A$1:$H$1,0),0),"Other")</f>
        <v>7</v>
      </c>
      <c r="R1644" s="13">
        <f>IFERROR(VLOOKUP($A1644,'Fielding Data'!$A:$H,MATCH(R$1,'Fielding Data'!$A$1:$H$1,0),0),"Other")</f>
        <v>31</v>
      </c>
      <c r="S1644" s="13">
        <f>IFERROR(VLOOKUP($A1644,'Fielding Data'!$A:$H,MATCH(S$1,'Fielding Data'!$A$1:$H$1,0),0),"Other")</f>
        <v>3</v>
      </c>
      <c r="T1644" s="13">
        <f>IFERROR(VLOOKUP($A1644,'Fielding Data'!$A:$H,MATCH(T$1,'Fielding Data'!$A$1:$H$1,0),0),"Other")</f>
        <v>2</v>
      </c>
      <c r="U1644" s="13">
        <f>SUMIFS('Fielding Data'!E:E,'Fielding Data'!$A:$A,'Hitting Data'!$A1644)</f>
        <v>7</v>
      </c>
      <c r="V1644" s="13">
        <f>SUMIFS('Fielding Data'!F:F,'Fielding Data'!$A:$A,'Hitting Data'!$A1644)</f>
        <v>31</v>
      </c>
      <c r="W1644" s="13">
        <f>SUMIFS('Fielding Data'!G:G,'Fielding Data'!$A:$A,'Hitting Data'!$A1644)</f>
        <v>3</v>
      </c>
      <c r="X1644" s="13">
        <f>SUMIFS('Fielding Data'!H:H,'Fielding Data'!$A:$A,'Hitting Data'!$A1644)</f>
        <v>2</v>
      </c>
    </row>
    <row r="1645" spans="1:24" x14ac:dyDescent="0.3">
      <c r="A1645" s="13" t="str">
        <f t="shared" si="25"/>
        <v>hollagr012011</v>
      </c>
      <c r="B1645" s="16" t="s">
        <v>1297</v>
      </c>
      <c r="C1645" s="16">
        <v>2011</v>
      </c>
      <c r="D1645" s="16">
        <v>46</v>
      </c>
      <c r="E1645" s="16">
        <v>0</v>
      </c>
      <c r="F1645" s="16">
        <v>0</v>
      </c>
      <c r="G1645" s="16">
        <v>0</v>
      </c>
      <c r="H1645" s="16">
        <v>0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3" t="str">
        <f>IFERROR(VLOOKUP($A1645,'Fielding Data'!$A:$H,MATCH(P$1,'Fielding Data'!$A$1:$H$1,0),0),"Other")</f>
        <v>P</v>
      </c>
      <c r="Q1645" s="13">
        <f>IFERROR(VLOOKUP($A1645,'Fielding Data'!$A:$H,MATCH(Q$1,'Fielding Data'!$A$1:$H$1,0),0),"Other")</f>
        <v>1</v>
      </c>
      <c r="R1645" s="13">
        <f>IFERROR(VLOOKUP($A1645,'Fielding Data'!$A:$H,MATCH(R$1,'Fielding Data'!$A$1:$H$1,0),0),"Other")</f>
        <v>3</v>
      </c>
      <c r="S1645" s="13">
        <f>IFERROR(VLOOKUP($A1645,'Fielding Data'!$A:$H,MATCH(S$1,'Fielding Data'!$A$1:$H$1,0),0),"Other")</f>
        <v>0</v>
      </c>
      <c r="T1645" s="13">
        <f>IFERROR(VLOOKUP($A1645,'Fielding Data'!$A:$H,MATCH(T$1,'Fielding Data'!$A$1:$H$1,0),0),"Other")</f>
        <v>0</v>
      </c>
      <c r="U1645" s="13">
        <f>SUMIFS('Fielding Data'!E:E,'Fielding Data'!$A:$A,'Hitting Data'!$A1645)</f>
        <v>1</v>
      </c>
      <c r="V1645" s="13">
        <f>SUMIFS('Fielding Data'!F:F,'Fielding Data'!$A:$A,'Hitting Data'!$A1645)</f>
        <v>3</v>
      </c>
      <c r="W1645" s="13">
        <f>SUMIFS('Fielding Data'!G:G,'Fielding Data'!$A:$A,'Hitting Data'!$A1645)</f>
        <v>0</v>
      </c>
      <c r="X1645" s="13">
        <f>SUMIFS('Fielding Data'!H:H,'Fielding Data'!$A:$A,'Hitting Data'!$A1645)</f>
        <v>0</v>
      </c>
    </row>
    <row r="1646" spans="1:24" x14ac:dyDescent="0.3">
      <c r="A1646" s="13" t="str">
        <f t="shared" si="25"/>
        <v>hollima012011</v>
      </c>
      <c r="B1646" s="16" t="s">
        <v>460</v>
      </c>
      <c r="C1646" s="16">
        <v>2011</v>
      </c>
      <c r="D1646" s="16">
        <v>124</v>
      </c>
      <c r="E1646" s="16">
        <v>446</v>
      </c>
      <c r="F1646" s="16">
        <v>83</v>
      </c>
      <c r="G1646" s="16">
        <v>132</v>
      </c>
      <c r="H1646" s="16">
        <v>36</v>
      </c>
      <c r="I1646" s="16">
        <v>0</v>
      </c>
      <c r="J1646" s="16">
        <v>22</v>
      </c>
      <c r="K1646" s="16">
        <v>75</v>
      </c>
      <c r="L1646" s="16">
        <v>2</v>
      </c>
      <c r="M1646" s="16">
        <v>1</v>
      </c>
      <c r="N1646" s="16">
        <v>60</v>
      </c>
      <c r="O1646" s="16">
        <v>93</v>
      </c>
      <c r="P1646" s="13" t="str">
        <f>IFERROR(VLOOKUP($A1646,'Fielding Data'!$A:$H,MATCH(P$1,'Fielding Data'!$A$1:$H$1,0),0),"Other")</f>
        <v>LF</v>
      </c>
      <c r="Q1646" s="13">
        <f>IFERROR(VLOOKUP($A1646,'Fielding Data'!$A:$H,MATCH(Q$1,'Fielding Data'!$A$1:$H$1,0),0),"Other")</f>
        <v>0</v>
      </c>
      <c r="R1646" s="13">
        <f>IFERROR(VLOOKUP($A1646,'Fielding Data'!$A:$H,MATCH(R$1,'Fielding Data'!$A$1:$H$1,0),0),"Other")</f>
        <v>0</v>
      </c>
      <c r="S1646" s="13">
        <f>IFERROR(VLOOKUP($A1646,'Fielding Data'!$A:$H,MATCH(S$1,'Fielding Data'!$A$1:$H$1,0),0),"Other")</f>
        <v>0</v>
      </c>
      <c r="T1646" s="13">
        <f>IFERROR(VLOOKUP($A1646,'Fielding Data'!$A:$H,MATCH(T$1,'Fielding Data'!$A$1:$H$1,0),0),"Other")</f>
        <v>0</v>
      </c>
      <c r="U1646" s="13">
        <f>SUMIFS('Fielding Data'!E:E,'Fielding Data'!$A:$A,'Hitting Data'!$A1646)</f>
        <v>196</v>
      </c>
      <c r="V1646" s="13">
        <f>SUMIFS('Fielding Data'!F:F,'Fielding Data'!$A:$A,'Hitting Data'!$A1646)</f>
        <v>4</v>
      </c>
      <c r="W1646" s="13">
        <f>SUMIFS('Fielding Data'!G:G,'Fielding Data'!$A:$A,'Hitting Data'!$A1646)</f>
        <v>3</v>
      </c>
      <c r="X1646" s="13">
        <f>SUMIFS('Fielding Data'!H:H,'Fielding Data'!$A:$A,'Hitting Data'!$A1646)</f>
        <v>0</v>
      </c>
    </row>
    <row r="1647" spans="1:24" x14ac:dyDescent="0.3">
      <c r="A1647" s="13" t="str">
        <f t="shared" si="25"/>
        <v>holmst012011</v>
      </c>
      <c r="B1647" s="16" t="s">
        <v>938</v>
      </c>
      <c r="C1647" s="16">
        <v>2011</v>
      </c>
      <c r="D1647" s="16">
        <v>6</v>
      </c>
      <c r="E1647" s="16">
        <v>17</v>
      </c>
      <c r="F1647" s="16">
        <v>1</v>
      </c>
      <c r="G1647" s="16">
        <v>2</v>
      </c>
      <c r="H1647" s="16">
        <v>1</v>
      </c>
      <c r="I1647" s="16">
        <v>0</v>
      </c>
      <c r="J1647" s="16">
        <v>0</v>
      </c>
      <c r="K1647" s="16">
        <v>0</v>
      </c>
      <c r="L1647" s="16">
        <v>0</v>
      </c>
      <c r="M1647" s="16">
        <v>0</v>
      </c>
      <c r="N1647" s="16">
        <v>1</v>
      </c>
      <c r="O1647" s="16">
        <v>4</v>
      </c>
      <c r="P1647" s="13" t="str">
        <f>IFERROR(VLOOKUP($A1647,'Fielding Data'!$A:$H,MATCH(P$1,'Fielding Data'!$A$1:$H$1,0),0),"Other")</f>
        <v>C</v>
      </c>
      <c r="Q1647" s="13">
        <f>IFERROR(VLOOKUP($A1647,'Fielding Data'!$A:$H,MATCH(Q$1,'Fielding Data'!$A$1:$H$1,0),0),"Other")</f>
        <v>33</v>
      </c>
      <c r="R1647" s="13">
        <f>IFERROR(VLOOKUP($A1647,'Fielding Data'!$A:$H,MATCH(R$1,'Fielding Data'!$A$1:$H$1,0),0),"Other")</f>
        <v>1</v>
      </c>
      <c r="S1647" s="13">
        <f>IFERROR(VLOOKUP($A1647,'Fielding Data'!$A:$H,MATCH(S$1,'Fielding Data'!$A$1:$H$1,0),0),"Other")</f>
        <v>0</v>
      </c>
      <c r="T1647" s="13">
        <f>IFERROR(VLOOKUP($A1647,'Fielding Data'!$A:$H,MATCH(T$1,'Fielding Data'!$A$1:$H$1,0),0),"Other")</f>
        <v>1</v>
      </c>
      <c r="U1647" s="13">
        <f>SUMIFS('Fielding Data'!E:E,'Fielding Data'!$A:$A,'Hitting Data'!$A1647)</f>
        <v>33</v>
      </c>
      <c r="V1647" s="13">
        <f>SUMIFS('Fielding Data'!F:F,'Fielding Data'!$A:$A,'Hitting Data'!$A1647)</f>
        <v>1</v>
      </c>
      <c r="W1647" s="13">
        <f>SUMIFS('Fielding Data'!G:G,'Fielding Data'!$A:$A,'Hitting Data'!$A1647)</f>
        <v>0</v>
      </c>
      <c r="X1647" s="13">
        <f>SUMIFS('Fielding Data'!H:H,'Fielding Data'!$A:$A,'Hitting Data'!$A1647)</f>
        <v>1</v>
      </c>
    </row>
    <row r="1648" spans="1:24" x14ac:dyDescent="0.3">
      <c r="A1648" s="13" t="str">
        <f t="shared" si="25"/>
        <v>horstje012011</v>
      </c>
      <c r="B1648" s="16" t="s">
        <v>1526</v>
      </c>
      <c r="C1648" s="16">
        <v>2011</v>
      </c>
      <c r="D1648" s="16">
        <v>12</v>
      </c>
      <c r="E1648" s="16">
        <v>1</v>
      </c>
      <c r="F1648" s="16">
        <v>0</v>
      </c>
      <c r="G1648" s="16">
        <v>1</v>
      </c>
      <c r="H1648" s="16">
        <v>0</v>
      </c>
      <c r="I1648" s="16">
        <v>0</v>
      </c>
      <c r="J1648" s="16">
        <v>0</v>
      </c>
      <c r="K1648" s="16">
        <v>1</v>
      </c>
      <c r="L1648" s="16">
        <v>0</v>
      </c>
      <c r="M1648" s="16">
        <v>0</v>
      </c>
      <c r="N1648" s="16">
        <v>0</v>
      </c>
      <c r="O1648" s="16">
        <v>0</v>
      </c>
      <c r="P1648" s="13" t="str">
        <f>IFERROR(VLOOKUP($A1648,'Fielding Data'!$A:$H,MATCH(P$1,'Fielding Data'!$A$1:$H$1,0),0),"Other")</f>
        <v>P</v>
      </c>
      <c r="Q1648" s="13">
        <f>IFERROR(VLOOKUP($A1648,'Fielding Data'!$A:$H,MATCH(Q$1,'Fielding Data'!$A$1:$H$1,0),0),"Other")</f>
        <v>1</v>
      </c>
      <c r="R1648" s="13">
        <f>IFERROR(VLOOKUP($A1648,'Fielding Data'!$A:$H,MATCH(R$1,'Fielding Data'!$A$1:$H$1,0),0),"Other")</f>
        <v>1</v>
      </c>
      <c r="S1648" s="13">
        <f>IFERROR(VLOOKUP($A1648,'Fielding Data'!$A:$H,MATCH(S$1,'Fielding Data'!$A$1:$H$1,0),0),"Other")</f>
        <v>0</v>
      </c>
      <c r="T1648" s="13">
        <f>IFERROR(VLOOKUP($A1648,'Fielding Data'!$A:$H,MATCH(T$1,'Fielding Data'!$A$1:$H$1,0),0),"Other")</f>
        <v>0</v>
      </c>
      <c r="U1648" s="13">
        <f>SUMIFS('Fielding Data'!E:E,'Fielding Data'!$A:$A,'Hitting Data'!$A1648)</f>
        <v>1</v>
      </c>
      <c r="V1648" s="13">
        <f>SUMIFS('Fielding Data'!F:F,'Fielding Data'!$A:$A,'Hitting Data'!$A1648)</f>
        <v>1</v>
      </c>
      <c r="W1648" s="13">
        <f>SUMIFS('Fielding Data'!G:G,'Fielding Data'!$A:$A,'Hitting Data'!$A1648)</f>
        <v>0</v>
      </c>
      <c r="X1648" s="13">
        <f>SUMIFS('Fielding Data'!H:H,'Fielding Data'!$A:$A,'Hitting Data'!$A1648)</f>
        <v>0</v>
      </c>
    </row>
    <row r="1649" spans="1:24" x14ac:dyDescent="0.3">
      <c r="A1649" s="13" t="str">
        <f t="shared" si="25"/>
        <v>hosmeer012011</v>
      </c>
      <c r="B1649" s="16" t="s">
        <v>1527</v>
      </c>
      <c r="C1649" s="16">
        <v>2011</v>
      </c>
      <c r="D1649" s="16">
        <v>128</v>
      </c>
      <c r="E1649" s="16">
        <v>523</v>
      </c>
      <c r="F1649" s="16">
        <v>66</v>
      </c>
      <c r="G1649" s="16">
        <v>153</v>
      </c>
      <c r="H1649" s="16">
        <v>27</v>
      </c>
      <c r="I1649" s="16">
        <v>3</v>
      </c>
      <c r="J1649" s="16">
        <v>19</v>
      </c>
      <c r="K1649" s="16">
        <v>78</v>
      </c>
      <c r="L1649" s="16">
        <v>11</v>
      </c>
      <c r="M1649" s="16">
        <v>5</v>
      </c>
      <c r="N1649" s="16">
        <v>34</v>
      </c>
      <c r="O1649" s="16">
        <v>82</v>
      </c>
      <c r="P1649" s="13" t="str">
        <f>IFERROR(VLOOKUP($A1649,'Fielding Data'!$A:$H,MATCH(P$1,'Fielding Data'!$A$1:$H$1,0),0),"Other")</f>
        <v>1B</v>
      </c>
      <c r="Q1649" s="13">
        <f>IFERROR(VLOOKUP($A1649,'Fielding Data'!$A:$H,MATCH(Q$1,'Fielding Data'!$A$1:$H$1,0),0),"Other")</f>
        <v>1096</v>
      </c>
      <c r="R1649" s="13">
        <f>IFERROR(VLOOKUP($A1649,'Fielding Data'!$A:$H,MATCH(R$1,'Fielding Data'!$A$1:$H$1,0),0),"Other")</f>
        <v>78</v>
      </c>
      <c r="S1649" s="13">
        <f>IFERROR(VLOOKUP($A1649,'Fielding Data'!$A:$H,MATCH(S$1,'Fielding Data'!$A$1:$H$1,0),0),"Other")</f>
        <v>8</v>
      </c>
      <c r="T1649" s="13">
        <f>IFERROR(VLOOKUP($A1649,'Fielding Data'!$A:$H,MATCH(T$1,'Fielding Data'!$A$1:$H$1,0),0),"Other")</f>
        <v>101</v>
      </c>
      <c r="U1649" s="13">
        <f>SUMIFS('Fielding Data'!E:E,'Fielding Data'!$A:$A,'Hitting Data'!$A1649)</f>
        <v>1096</v>
      </c>
      <c r="V1649" s="13">
        <f>SUMIFS('Fielding Data'!F:F,'Fielding Data'!$A:$A,'Hitting Data'!$A1649)</f>
        <v>78</v>
      </c>
      <c r="W1649" s="13">
        <f>SUMIFS('Fielding Data'!G:G,'Fielding Data'!$A:$A,'Hitting Data'!$A1649)</f>
        <v>8</v>
      </c>
      <c r="X1649" s="13">
        <f>SUMIFS('Fielding Data'!H:H,'Fielding Data'!$A:$A,'Hitting Data'!$A1649)</f>
        <v>101</v>
      </c>
    </row>
    <row r="1650" spans="1:24" x14ac:dyDescent="0.3">
      <c r="A1650" s="13" t="str">
        <f t="shared" si="25"/>
        <v>hottoto012011</v>
      </c>
      <c r="B1650" s="16" t="s">
        <v>1528</v>
      </c>
      <c r="C1650" s="16">
        <v>2011</v>
      </c>
      <c r="D1650" s="16">
        <v>8</v>
      </c>
      <c r="E1650" s="16">
        <v>0</v>
      </c>
      <c r="F1650" s="16">
        <v>0</v>
      </c>
      <c r="G1650" s="16">
        <v>0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3" t="str">
        <f>IFERROR(VLOOKUP($A1650,'Fielding Data'!$A:$H,MATCH(P$1,'Fielding Data'!$A$1:$H$1,0),0),"Other")</f>
        <v>P</v>
      </c>
      <c r="Q1650" s="13">
        <f>IFERROR(VLOOKUP($A1650,'Fielding Data'!$A:$H,MATCH(Q$1,'Fielding Data'!$A$1:$H$1,0),0),"Other")</f>
        <v>0</v>
      </c>
      <c r="R1650" s="13">
        <f>IFERROR(VLOOKUP($A1650,'Fielding Data'!$A:$H,MATCH(R$1,'Fielding Data'!$A$1:$H$1,0),0),"Other")</f>
        <v>0</v>
      </c>
      <c r="S1650" s="13">
        <f>IFERROR(VLOOKUP($A1650,'Fielding Data'!$A:$H,MATCH(S$1,'Fielding Data'!$A$1:$H$1,0),0),"Other")</f>
        <v>0</v>
      </c>
      <c r="T1650" s="13">
        <f>IFERROR(VLOOKUP($A1650,'Fielding Data'!$A:$H,MATCH(T$1,'Fielding Data'!$A$1:$H$1,0),0),"Other")</f>
        <v>0</v>
      </c>
      <c r="U1650" s="13">
        <f>SUMIFS('Fielding Data'!E:E,'Fielding Data'!$A:$A,'Hitting Data'!$A1650)</f>
        <v>0</v>
      </c>
      <c r="V1650" s="13">
        <f>SUMIFS('Fielding Data'!F:F,'Fielding Data'!$A:$A,'Hitting Data'!$A1650)</f>
        <v>0</v>
      </c>
      <c r="W1650" s="13">
        <f>SUMIFS('Fielding Data'!G:G,'Fielding Data'!$A:$A,'Hitting Data'!$A1650)</f>
        <v>0</v>
      </c>
      <c r="X1650" s="13">
        <f>SUMIFS('Fielding Data'!H:H,'Fielding Data'!$A:$A,'Hitting Data'!$A1650)</f>
        <v>0</v>
      </c>
    </row>
    <row r="1651" spans="1:24" x14ac:dyDescent="0.3">
      <c r="A1651" s="13" t="str">
        <f t="shared" si="25"/>
        <v>howarry012011</v>
      </c>
      <c r="B1651" s="16" t="s">
        <v>461</v>
      </c>
      <c r="C1651" s="16">
        <v>2011</v>
      </c>
      <c r="D1651" s="16">
        <v>152</v>
      </c>
      <c r="E1651" s="16">
        <v>557</v>
      </c>
      <c r="F1651" s="16">
        <v>81</v>
      </c>
      <c r="G1651" s="16">
        <v>141</v>
      </c>
      <c r="H1651" s="16">
        <v>30</v>
      </c>
      <c r="I1651" s="16">
        <v>1</v>
      </c>
      <c r="J1651" s="16">
        <v>33</v>
      </c>
      <c r="K1651" s="16">
        <v>116</v>
      </c>
      <c r="L1651" s="16">
        <v>1</v>
      </c>
      <c r="M1651" s="16">
        <v>0</v>
      </c>
      <c r="N1651" s="16">
        <v>75</v>
      </c>
      <c r="O1651" s="16">
        <v>172</v>
      </c>
      <c r="P1651" s="13" t="str">
        <f>IFERROR(VLOOKUP($A1651,'Fielding Data'!$A:$H,MATCH(P$1,'Fielding Data'!$A$1:$H$1,0),0),"Other")</f>
        <v>1B</v>
      </c>
      <c r="Q1651" s="13">
        <f>IFERROR(VLOOKUP($A1651,'Fielding Data'!$A:$H,MATCH(Q$1,'Fielding Data'!$A$1:$H$1,0),0),"Other")</f>
        <v>1282</v>
      </c>
      <c r="R1651" s="13">
        <f>IFERROR(VLOOKUP($A1651,'Fielding Data'!$A:$H,MATCH(R$1,'Fielding Data'!$A$1:$H$1,0),0),"Other")</f>
        <v>70</v>
      </c>
      <c r="S1651" s="13">
        <f>IFERROR(VLOOKUP($A1651,'Fielding Data'!$A:$H,MATCH(S$1,'Fielding Data'!$A$1:$H$1,0),0),"Other")</f>
        <v>9</v>
      </c>
      <c r="T1651" s="13">
        <f>IFERROR(VLOOKUP($A1651,'Fielding Data'!$A:$H,MATCH(T$1,'Fielding Data'!$A$1:$H$1,0),0),"Other")</f>
        <v>110</v>
      </c>
      <c r="U1651" s="13">
        <f>SUMIFS('Fielding Data'!E:E,'Fielding Data'!$A:$A,'Hitting Data'!$A1651)</f>
        <v>1282</v>
      </c>
      <c r="V1651" s="13">
        <f>SUMIFS('Fielding Data'!F:F,'Fielding Data'!$A:$A,'Hitting Data'!$A1651)</f>
        <v>70</v>
      </c>
      <c r="W1651" s="13">
        <f>SUMIFS('Fielding Data'!G:G,'Fielding Data'!$A:$A,'Hitting Data'!$A1651)</f>
        <v>9</v>
      </c>
      <c r="X1651" s="13">
        <f>SUMIFS('Fielding Data'!H:H,'Fielding Data'!$A:$A,'Hitting Data'!$A1651)</f>
        <v>110</v>
      </c>
    </row>
    <row r="1652" spans="1:24" x14ac:dyDescent="0.3">
      <c r="A1652" s="13" t="str">
        <f t="shared" si="25"/>
        <v>howeljp012011</v>
      </c>
      <c r="B1652" s="16" t="s">
        <v>556</v>
      </c>
      <c r="C1652" s="16">
        <v>2011</v>
      </c>
      <c r="D1652" s="16">
        <v>46</v>
      </c>
      <c r="E1652" s="16">
        <v>0</v>
      </c>
      <c r="F1652" s="16">
        <v>0</v>
      </c>
      <c r="G1652" s="16">
        <v>0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3" t="str">
        <f>IFERROR(VLOOKUP($A1652,'Fielding Data'!$A:$H,MATCH(P$1,'Fielding Data'!$A$1:$H$1,0),0),"Other")</f>
        <v>P</v>
      </c>
      <c r="Q1652" s="13">
        <f>IFERROR(VLOOKUP($A1652,'Fielding Data'!$A:$H,MATCH(Q$1,'Fielding Data'!$A$1:$H$1,0),0),"Other")</f>
        <v>2</v>
      </c>
      <c r="R1652" s="13">
        <f>IFERROR(VLOOKUP($A1652,'Fielding Data'!$A:$H,MATCH(R$1,'Fielding Data'!$A$1:$H$1,0),0),"Other")</f>
        <v>3</v>
      </c>
      <c r="S1652" s="13">
        <f>IFERROR(VLOOKUP($A1652,'Fielding Data'!$A:$H,MATCH(S$1,'Fielding Data'!$A$1:$H$1,0),0),"Other")</f>
        <v>0</v>
      </c>
      <c r="T1652" s="13">
        <f>IFERROR(VLOOKUP($A1652,'Fielding Data'!$A:$H,MATCH(T$1,'Fielding Data'!$A$1:$H$1,0),0),"Other")</f>
        <v>1</v>
      </c>
      <c r="U1652" s="13">
        <f>SUMIFS('Fielding Data'!E:E,'Fielding Data'!$A:$A,'Hitting Data'!$A1652)</f>
        <v>2</v>
      </c>
      <c r="V1652" s="13">
        <f>SUMIFS('Fielding Data'!F:F,'Fielding Data'!$A:$A,'Hitting Data'!$A1652)</f>
        <v>3</v>
      </c>
      <c r="W1652" s="13">
        <f>SUMIFS('Fielding Data'!G:G,'Fielding Data'!$A:$A,'Hitting Data'!$A1652)</f>
        <v>0</v>
      </c>
      <c r="X1652" s="13">
        <f>SUMIFS('Fielding Data'!H:H,'Fielding Data'!$A:$A,'Hitting Data'!$A1652)</f>
        <v>1</v>
      </c>
    </row>
    <row r="1653" spans="1:24" x14ac:dyDescent="0.3">
      <c r="A1653" s="13" t="str">
        <f t="shared" si="25"/>
        <v>huch012011</v>
      </c>
      <c r="B1653" s="16" t="s">
        <v>803</v>
      </c>
      <c r="C1653" s="16">
        <v>2011</v>
      </c>
      <c r="D1653" s="16">
        <v>22</v>
      </c>
      <c r="E1653" s="16">
        <v>20</v>
      </c>
      <c r="F1653" s="16">
        <v>2</v>
      </c>
      <c r="G1653" s="16">
        <v>1</v>
      </c>
      <c r="H1653" s="16">
        <v>0</v>
      </c>
      <c r="I1653" s="16">
        <v>0</v>
      </c>
      <c r="J1653" s="16">
        <v>0</v>
      </c>
      <c r="K1653" s="16">
        <v>1</v>
      </c>
      <c r="L1653" s="16">
        <v>1</v>
      </c>
      <c r="M1653" s="16">
        <v>0</v>
      </c>
      <c r="N1653" s="16">
        <v>1</v>
      </c>
      <c r="O1653" s="16">
        <v>11</v>
      </c>
      <c r="P1653" s="13" t="str">
        <f>IFERROR(VLOOKUP($A1653,'Fielding Data'!$A:$H,MATCH(P$1,'Fielding Data'!$A$1:$H$1,0),0),"Other")</f>
        <v>2B</v>
      </c>
      <c r="Q1653" s="13">
        <f>IFERROR(VLOOKUP($A1653,'Fielding Data'!$A:$H,MATCH(Q$1,'Fielding Data'!$A$1:$H$1,0),0),"Other")</f>
        <v>9</v>
      </c>
      <c r="R1653" s="13">
        <f>IFERROR(VLOOKUP($A1653,'Fielding Data'!$A:$H,MATCH(R$1,'Fielding Data'!$A$1:$H$1,0),0),"Other")</f>
        <v>7</v>
      </c>
      <c r="S1653" s="13">
        <f>IFERROR(VLOOKUP($A1653,'Fielding Data'!$A:$H,MATCH(S$1,'Fielding Data'!$A$1:$H$1,0),0),"Other")</f>
        <v>1</v>
      </c>
      <c r="T1653" s="13">
        <f>IFERROR(VLOOKUP($A1653,'Fielding Data'!$A:$H,MATCH(T$1,'Fielding Data'!$A$1:$H$1,0),0),"Other")</f>
        <v>1</v>
      </c>
      <c r="U1653" s="13">
        <f>SUMIFS('Fielding Data'!E:E,'Fielding Data'!$A:$A,'Hitting Data'!$A1653)</f>
        <v>10</v>
      </c>
      <c r="V1653" s="13">
        <f>SUMIFS('Fielding Data'!F:F,'Fielding Data'!$A:$A,'Hitting Data'!$A1653)</f>
        <v>7</v>
      </c>
      <c r="W1653" s="13">
        <f>SUMIFS('Fielding Data'!G:G,'Fielding Data'!$A:$A,'Hitting Data'!$A1653)</f>
        <v>1</v>
      </c>
      <c r="X1653" s="13">
        <f>SUMIFS('Fielding Data'!H:H,'Fielding Data'!$A:$A,'Hitting Data'!$A1653)</f>
        <v>1</v>
      </c>
    </row>
    <row r="1654" spans="1:24" x14ac:dyDescent="0.3">
      <c r="A1654" s="13" t="str">
        <f t="shared" si="25"/>
        <v>hudsoda012011</v>
      </c>
      <c r="B1654" s="16" t="s">
        <v>1108</v>
      </c>
      <c r="C1654" s="16">
        <v>2011</v>
      </c>
      <c r="D1654" s="16">
        <v>33</v>
      </c>
      <c r="E1654" s="16">
        <v>65</v>
      </c>
      <c r="F1654" s="16">
        <v>5</v>
      </c>
      <c r="G1654" s="16">
        <v>18</v>
      </c>
      <c r="H1654" s="16">
        <v>3</v>
      </c>
      <c r="I1654" s="16">
        <v>0</v>
      </c>
      <c r="J1654" s="16">
        <v>1</v>
      </c>
      <c r="K1654" s="16">
        <v>14</v>
      </c>
      <c r="L1654" s="16">
        <v>0</v>
      </c>
      <c r="M1654" s="16">
        <v>0</v>
      </c>
      <c r="N1654" s="16">
        <v>3</v>
      </c>
      <c r="O1654" s="16">
        <v>21</v>
      </c>
      <c r="P1654" s="13" t="str">
        <f>IFERROR(VLOOKUP($A1654,'Fielding Data'!$A:$H,MATCH(P$1,'Fielding Data'!$A$1:$H$1,0),0),"Other")</f>
        <v>P</v>
      </c>
      <c r="Q1654" s="13">
        <f>IFERROR(VLOOKUP($A1654,'Fielding Data'!$A:$H,MATCH(Q$1,'Fielding Data'!$A$1:$H$1,0),0),"Other")</f>
        <v>7</v>
      </c>
      <c r="R1654" s="13">
        <f>IFERROR(VLOOKUP($A1654,'Fielding Data'!$A:$H,MATCH(R$1,'Fielding Data'!$A$1:$H$1,0),0),"Other")</f>
        <v>22</v>
      </c>
      <c r="S1654" s="13">
        <f>IFERROR(VLOOKUP($A1654,'Fielding Data'!$A:$H,MATCH(S$1,'Fielding Data'!$A$1:$H$1,0),0),"Other")</f>
        <v>2</v>
      </c>
      <c r="T1654" s="13">
        <f>IFERROR(VLOOKUP($A1654,'Fielding Data'!$A:$H,MATCH(T$1,'Fielding Data'!$A$1:$H$1,0),0),"Other")</f>
        <v>3</v>
      </c>
      <c r="U1654" s="13">
        <f>SUMIFS('Fielding Data'!E:E,'Fielding Data'!$A:$A,'Hitting Data'!$A1654)</f>
        <v>7</v>
      </c>
      <c r="V1654" s="13">
        <f>SUMIFS('Fielding Data'!F:F,'Fielding Data'!$A:$A,'Hitting Data'!$A1654)</f>
        <v>22</v>
      </c>
      <c r="W1654" s="13">
        <f>SUMIFS('Fielding Data'!G:G,'Fielding Data'!$A:$A,'Hitting Data'!$A1654)</f>
        <v>2</v>
      </c>
      <c r="X1654" s="13">
        <f>SUMIFS('Fielding Data'!H:H,'Fielding Data'!$A:$A,'Hitting Data'!$A1654)</f>
        <v>3</v>
      </c>
    </row>
    <row r="1655" spans="1:24" x14ac:dyDescent="0.3">
      <c r="A1655" s="13" t="str">
        <f t="shared" si="25"/>
        <v>hudsoky012011</v>
      </c>
      <c r="B1655" s="16" t="s">
        <v>1529</v>
      </c>
      <c r="C1655" s="16">
        <v>2011</v>
      </c>
      <c r="D1655" s="16">
        <v>14</v>
      </c>
      <c r="E1655" s="16">
        <v>28</v>
      </c>
      <c r="F1655" s="16">
        <v>3</v>
      </c>
      <c r="G1655" s="16">
        <v>4</v>
      </c>
      <c r="H1655" s="16">
        <v>0</v>
      </c>
      <c r="I1655" s="16">
        <v>0</v>
      </c>
      <c r="J1655" s="16">
        <v>0</v>
      </c>
      <c r="K1655" s="16">
        <v>2</v>
      </c>
      <c r="L1655" s="16">
        <v>2</v>
      </c>
      <c r="M1655" s="16">
        <v>0</v>
      </c>
      <c r="N1655" s="16">
        <v>0</v>
      </c>
      <c r="O1655" s="16">
        <v>6</v>
      </c>
      <c r="P1655" s="13" t="str">
        <f>IFERROR(VLOOKUP($A1655,'Fielding Data'!$A:$H,MATCH(P$1,'Fielding Data'!$A$1:$H$1,0),0),"Other")</f>
        <v>CF</v>
      </c>
      <c r="Q1655" s="13">
        <f>IFERROR(VLOOKUP($A1655,'Fielding Data'!$A:$H,MATCH(Q$1,'Fielding Data'!$A$1:$H$1,0),0),"Other")</f>
        <v>0</v>
      </c>
      <c r="R1655" s="13">
        <f>IFERROR(VLOOKUP($A1655,'Fielding Data'!$A:$H,MATCH(R$1,'Fielding Data'!$A$1:$H$1,0),0),"Other")</f>
        <v>0</v>
      </c>
      <c r="S1655" s="13">
        <f>IFERROR(VLOOKUP($A1655,'Fielding Data'!$A:$H,MATCH(S$1,'Fielding Data'!$A$1:$H$1,0),0),"Other")</f>
        <v>0</v>
      </c>
      <c r="T1655" s="13">
        <f>IFERROR(VLOOKUP($A1655,'Fielding Data'!$A:$H,MATCH(T$1,'Fielding Data'!$A$1:$H$1,0),0),"Other")</f>
        <v>0</v>
      </c>
      <c r="U1655" s="13">
        <f>SUMIFS('Fielding Data'!E:E,'Fielding Data'!$A:$A,'Hitting Data'!$A1655)</f>
        <v>13</v>
      </c>
      <c r="V1655" s="13">
        <f>SUMIFS('Fielding Data'!F:F,'Fielding Data'!$A:$A,'Hitting Data'!$A1655)</f>
        <v>0</v>
      </c>
      <c r="W1655" s="13">
        <f>SUMIFS('Fielding Data'!G:G,'Fielding Data'!$A:$A,'Hitting Data'!$A1655)</f>
        <v>1</v>
      </c>
      <c r="X1655" s="13">
        <f>SUMIFS('Fielding Data'!H:H,'Fielding Data'!$A:$A,'Hitting Data'!$A1655)</f>
        <v>0</v>
      </c>
    </row>
    <row r="1656" spans="1:24" x14ac:dyDescent="0.3">
      <c r="A1656" s="13" t="str">
        <f t="shared" si="25"/>
        <v>hudsoor012011</v>
      </c>
      <c r="B1656" s="16" t="s">
        <v>308</v>
      </c>
      <c r="C1656" s="16">
        <v>2011</v>
      </c>
      <c r="D1656" s="16">
        <v>119</v>
      </c>
      <c r="E1656" s="16">
        <v>398</v>
      </c>
      <c r="F1656" s="16">
        <v>54</v>
      </c>
      <c r="G1656" s="16">
        <v>98</v>
      </c>
      <c r="H1656" s="16">
        <v>15</v>
      </c>
      <c r="I1656" s="16">
        <v>3</v>
      </c>
      <c r="J1656" s="16">
        <v>7</v>
      </c>
      <c r="K1656" s="16">
        <v>43</v>
      </c>
      <c r="L1656" s="16">
        <v>19</v>
      </c>
      <c r="M1656" s="16">
        <v>3</v>
      </c>
      <c r="N1656" s="16">
        <v>49</v>
      </c>
      <c r="O1656" s="16">
        <v>84</v>
      </c>
      <c r="P1656" s="13" t="str">
        <f>IFERROR(VLOOKUP($A1656,'Fielding Data'!$A:$H,MATCH(P$1,'Fielding Data'!$A$1:$H$1,0),0),"Other")</f>
        <v>2B</v>
      </c>
      <c r="Q1656" s="13">
        <f>IFERROR(VLOOKUP($A1656,'Fielding Data'!$A:$H,MATCH(Q$1,'Fielding Data'!$A$1:$H$1,0),0),"Other")</f>
        <v>238</v>
      </c>
      <c r="R1656" s="13">
        <f>IFERROR(VLOOKUP($A1656,'Fielding Data'!$A:$H,MATCH(R$1,'Fielding Data'!$A$1:$H$1,0),0),"Other")</f>
        <v>308</v>
      </c>
      <c r="S1656" s="13">
        <f>IFERROR(VLOOKUP($A1656,'Fielding Data'!$A:$H,MATCH(S$1,'Fielding Data'!$A$1:$H$1,0),0),"Other")</f>
        <v>4</v>
      </c>
      <c r="T1656" s="13">
        <f>IFERROR(VLOOKUP($A1656,'Fielding Data'!$A:$H,MATCH(T$1,'Fielding Data'!$A$1:$H$1,0),0),"Other")</f>
        <v>69</v>
      </c>
      <c r="U1656" s="13">
        <f>SUMIFS('Fielding Data'!E:E,'Fielding Data'!$A:$A,'Hitting Data'!$A1656)</f>
        <v>238</v>
      </c>
      <c r="V1656" s="13">
        <f>SUMIFS('Fielding Data'!F:F,'Fielding Data'!$A:$A,'Hitting Data'!$A1656)</f>
        <v>308</v>
      </c>
      <c r="W1656" s="13">
        <f>SUMIFS('Fielding Data'!G:G,'Fielding Data'!$A:$A,'Hitting Data'!$A1656)</f>
        <v>4</v>
      </c>
      <c r="X1656" s="13">
        <f>SUMIFS('Fielding Data'!H:H,'Fielding Data'!$A:$A,'Hitting Data'!$A1656)</f>
        <v>69</v>
      </c>
    </row>
    <row r="1657" spans="1:24" x14ac:dyDescent="0.3">
      <c r="A1657" s="13" t="str">
        <f t="shared" si="25"/>
        <v>hudsoti012011</v>
      </c>
      <c r="B1657" s="16" t="s">
        <v>122</v>
      </c>
      <c r="C1657" s="16">
        <v>2011</v>
      </c>
      <c r="D1657" s="16">
        <v>33</v>
      </c>
      <c r="E1657" s="16">
        <v>69</v>
      </c>
      <c r="F1657" s="16">
        <v>4</v>
      </c>
      <c r="G1657" s="16">
        <v>8</v>
      </c>
      <c r="H1657" s="16">
        <v>1</v>
      </c>
      <c r="I1657" s="16">
        <v>0</v>
      </c>
      <c r="J1657" s="16">
        <v>1</v>
      </c>
      <c r="K1657" s="16">
        <v>4</v>
      </c>
      <c r="L1657" s="16">
        <v>0</v>
      </c>
      <c r="M1657" s="16">
        <v>0</v>
      </c>
      <c r="N1657" s="16">
        <v>4</v>
      </c>
      <c r="O1657" s="16">
        <v>20</v>
      </c>
      <c r="P1657" s="13" t="str">
        <f>IFERROR(VLOOKUP($A1657,'Fielding Data'!$A:$H,MATCH(P$1,'Fielding Data'!$A$1:$H$1,0),0),"Other")</f>
        <v>P</v>
      </c>
      <c r="Q1657" s="13">
        <f>IFERROR(VLOOKUP($A1657,'Fielding Data'!$A:$H,MATCH(Q$1,'Fielding Data'!$A$1:$H$1,0),0),"Other")</f>
        <v>8</v>
      </c>
      <c r="R1657" s="13">
        <f>IFERROR(VLOOKUP($A1657,'Fielding Data'!$A:$H,MATCH(R$1,'Fielding Data'!$A$1:$H$1,0),0),"Other")</f>
        <v>36</v>
      </c>
      <c r="S1657" s="13">
        <f>IFERROR(VLOOKUP($A1657,'Fielding Data'!$A:$H,MATCH(S$1,'Fielding Data'!$A$1:$H$1,0),0),"Other")</f>
        <v>2</v>
      </c>
      <c r="T1657" s="13">
        <f>IFERROR(VLOOKUP($A1657,'Fielding Data'!$A:$H,MATCH(T$1,'Fielding Data'!$A$1:$H$1,0),0),"Other")</f>
        <v>4</v>
      </c>
      <c r="U1657" s="13">
        <f>SUMIFS('Fielding Data'!E:E,'Fielding Data'!$A:$A,'Hitting Data'!$A1657)</f>
        <v>8</v>
      </c>
      <c r="V1657" s="13">
        <f>SUMIFS('Fielding Data'!F:F,'Fielding Data'!$A:$A,'Hitting Data'!$A1657)</f>
        <v>36</v>
      </c>
      <c r="W1657" s="13">
        <f>SUMIFS('Fielding Data'!G:G,'Fielding Data'!$A:$A,'Hitting Data'!$A1657)</f>
        <v>2</v>
      </c>
      <c r="X1657" s="13">
        <f>SUMIFS('Fielding Data'!H:H,'Fielding Data'!$A:$A,'Hitting Data'!$A1657)</f>
        <v>4</v>
      </c>
    </row>
    <row r="1658" spans="1:24" x14ac:dyDescent="0.3">
      <c r="A1658" s="13" t="str">
        <f t="shared" si="25"/>
        <v>huffau012011</v>
      </c>
      <c r="B1658" s="16" t="s">
        <v>123</v>
      </c>
      <c r="C1658" s="16">
        <v>2011</v>
      </c>
      <c r="D1658" s="16">
        <v>150</v>
      </c>
      <c r="E1658" s="16">
        <v>521</v>
      </c>
      <c r="F1658" s="16">
        <v>45</v>
      </c>
      <c r="G1658" s="16">
        <v>128</v>
      </c>
      <c r="H1658" s="16">
        <v>27</v>
      </c>
      <c r="I1658" s="16">
        <v>1</v>
      </c>
      <c r="J1658" s="16">
        <v>12</v>
      </c>
      <c r="K1658" s="16">
        <v>59</v>
      </c>
      <c r="L1658" s="16">
        <v>5</v>
      </c>
      <c r="M1658" s="16">
        <v>3</v>
      </c>
      <c r="N1658" s="16">
        <v>47</v>
      </c>
      <c r="O1658" s="16">
        <v>90</v>
      </c>
      <c r="P1658" s="13" t="str">
        <f>IFERROR(VLOOKUP($A1658,'Fielding Data'!$A:$H,MATCH(P$1,'Fielding Data'!$A$1:$H$1,0),0),"Other")</f>
        <v>1B</v>
      </c>
      <c r="Q1658" s="13">
        <f>IFERROR(VLOOKUP($A1658,'Fielding Data'!$A:$H,MATCH(Q$1,'Fielding Data'!$A$1:$H$1,0),0),"Other")</f>
        <v>990</v>
      </c>
      <c r="R1658" s="13">
        <f>IFERROR(VLOOKUP($A1658,'Fielding Data'!$A:$H,MATCH(R$1,'Fielding Data'!$A$1:$H$1,0),0),"Other")</f>
        <v>72</v>
      </c>
      <c r="S1658" s="13">
        <f>IFERROR(VLOOKUP($A1658,'Fielding Data'!$A:$H,MATCH(S$1,'Fielding Data'!$A$1:$H$1,0),0),"Other")</f>
        <v>5</v>
      </c>
      <c r="T1658" s="13">
        <f>IFERROR(VLOOKUP($A1658,'Fielding Data'!$A:$H,MATCH(T$1,'Fielding Data'!$A$1:$H$1,0),0),"Other")</f>
        <v>86</v>
      </c>
      <c r="U1658" s="13">
        <f>SUMIFS('Fielding Data'!E:E,'Fielding Data'!$A:$A,'Hitting Data'!$A1658)</f>
        <v>1012</v>
      </c>
      <c r="V1658" s="13">
        <f>SUMIFS('Fielding Data'!F:F,'Fielding Data'!$A:$A,'Hitting Data'!$A1658)</f>
        <v>73</v>
      </c>
      <c r="W1658" s="13">
        <f>SUMIFS('Fielding Data'!G:G,'Fielding Data'!$A:$A,'Hitting Data'!$A1658)</f>
        <v>5</v>
      </c>
      <c r="X1658" s="13">
        <f>SUMIFS('Fielding Data'!H:H,'Fielding Data'!$A:$A,'Hitting Data'!$A1658)</f>
        <v>86</v>
      </c>
    </row>
    <row r="1659" spans="1:24" x14ac:dyDescent="0.3">
      <c r="A1659" s="13" t="str">
        <f t="shared" si="25"/>
        <v>huffda012011</v>
      </c>
      <c r="B1659" s="16" t="s">
        <v>1109</v>
      </c>
      <c r="C1659" s="16">
        <v>2011</v>
      </c>
      <c r="D1659" s="16">
        <v>11</v>
      </c>
      <c r="E1659" s="16">
        <v>0</v>
      </c>
      <c r="F1659" s="16">
        <v>0</v>
      </c>
      <c r="G1659" s="16">
        <v>0</v>
      </c>
      <c r="H1659" s="16">
        <v>0</v>
      </c>
      <c r="I1659" s="16">
        <v>0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3" t="str">
        <f>IFERROR(VLOOKUP($A1659,'Fielding Data'!$A:$H,MATCH(P$1,'Fielding Data'!$A$1:$H$1,0),0),"Other")</f>
        <v>P</v>
      </c>
      <c r="Q1659" s="13">
        <f>IFERROR(VLOOKUP($A1659,'Fielding Data'!$A:$H,MATCH(Q$1,'Fielding Data'!$A$1:$H$1,0),0),"Other")</f>
        <v>0</v>
      </c>
      <c r="R1659" s="13">
        <f>IFERROR(VLOOKUP($A1659,'Fielding Data'!$A:$H,MATCH(R$1,'Fielding Data'!$A$1:$H$1,0),0),"Other")</f>
        <v>4</v>
      </c>
      <c r="S1659" s="13">
        <f>IFERROR(VLOOKUP($A1659,'Fielding Data'!$A:$H,MATCH(S$1,'Fielding Data'!$A$1:$H$1,0),0),"Other")</f>
        <v>0</v>
      </c>
      <c r="T1659" s="13">
        <f>IFERROR(VLOOKUP($A1659,'Fielding Data'!$A:$H,MATCH(T$1,'Fielding Data'!$A$1:$H$1,0),0),"Other")</f>
        <v>0</v>
      </c>
      <c r="U1659" s="13">
        <f>SUMIFS('Fielding Data'!E:E,'Fielding Data'!$A:$A,'Hitting Data'!$A1659)</f>
        <v>0</v>
      </c>
      <c r="V1659" s="13">
        <f>SUMIFS('Fielding Data'!F:F,'Fielding Data'!$A:$A,'Hitting Data'!$A1659)</f>
        <v>4</v>
      </c>
      <c r="W1659" s="13">
        <f>SUMIFS('Fielding Data'!G:G,'Fielding Data'!$A:$A,'Hitting Data'!$A1659)</f>
        <v>0</v>
      </c>
      <c r="X1659" s="13">
        <f>SUMIFS('Fielding Data'!H:H,'Fielding Data'!$A:$A,'Hitting Data'!$A1659)</f>
        <v>0</v>
      </c>
    </row>
    <row r="1660" spans="1:24" x14ac:dyDescent="0.3">
      <c r="A1660" s="13" t="str">
        <f t="shared" si="25"/>
        <v>hughedu012011</v>
      </c>
      <c r="B1660" s="16" t="s">
        <v>1110</v>
      </c>
      <c r="C1660" s="16">
        <v>2011</v>
      </c>
      <c r="D1660" s="16">
        <v>15</v>
      </c>
      <c r="E1660" s="16">
        <v>0</v>
      </c>
      <c r="F1660" s="16">
        <v>0</v>
      </c>
      <c r="G1660" s="16">
        <v>0</v>
      </c>
      <c r="H1660" s="16">
        <v>0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3" t="str">
        <f>IFERROR(VLOOKUP($A1660,'Fielding Data'!$A:$H,MATCH(P$1,'Fielding Data'!$A$1:$H$1,0),0),"Other")</f>
        <v>P</v>
      </c>
      <c r="Q1660" s="13">
        <f>IFERROR(VLOOKUP($A1660,'Fielding Data'!$A:$H,MATCH(Q$1,'Fielding Data'!$A$1:$H$1,0),0),"Other")</f>
        <v>1</v>
      </c>
      <c r="R1660" s="13">
        <f>IFERROR(VLOOKUP($A1660,'Fielding Data'!$A:$H,MATCH(R$1,'Fielding Data'!$A$1:$H$1,0),0),"Other")</f>
        <v>1</v>
      </c>
      <c r="S1660" s="13">
        <f>IFERROR(VLOOKUP($A1660,'Fielding Data'!$A:$H,MATCH(S$1,'Fielding Data'!$A$1:$H$1,0),0),"Other")</f>
        <v>0</v>
      </c>
      <c r="T1660" s="13">
        <f>IFERROR(VLOOKUP($A1660,'Fielding Data'!$A:$H,MATCH(T$1,'Fielding Data'!$A$1:$H$1,0),0),"Other")</f>
        <v>0</v>
      </c>
      <c r="U1660" s="13">
        <f>SUMIFS('Fielding Data'!E:E,'Fielding Data'!$A:$A,'Hitting Data'!$A1660)</f>
        <v>1</v>
      </c>
      <c r="V1660" s="13">
        <f>SUMIFS('Fielding Data'!F:F,'Fielding Data'!$A:$A,'Hitting Data'!$A1660)</f>
        <v>1</v>
      </c>
      <c r="W1660" s="13">
        <f>SUMIFS('Fielding Data'!G:G,'Fielding Data'!$A:$A,'Hitting Data'!$A1660)</f>
        <v>0</v>
      </c>
      <c r="X1660" s="13">
        <f>SUMIFS('Fielding Data'!H:H,'Fielding Data'!$A:$A,'Hitting Data'!$A1660)</f>
        <v>0</v>
      </c>
    </row>
    <row r="1661" spans="1:24" x14ac:dyDescent="0.3">
      <c r="A1661" s="13" t="str">
        <f t="shared" si="25"/>
        <v>hugheja022011</v>
      </c>
      <c r="B1661" s="16" t="s">
        <v>1530</v>
      </c>
      <c r="C1661" s="16">
        <v>2011</v>
      </c>
      <c r="D1661" s="16">
        <v>12</v>
      </c>
      <c r="E1661" s="16">
        <v>0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3" t="str">
        <f>IFERROR(VLOOKUP($A1661,'Fielding Data'!$A:$H,MATCH(P$1,'Fielding Data'!$A$1:$H$1,0),0),"Other")</f>
        <v>P</v>
      </c>
      <c r="Q1661" s="13">
        <f>IFERROR(VLOOKUP($A1661,'Fielding Data'!$A:$H,MATCH(Q$1,'Fielding Data'!$A$1:$H$1,0),0),"Other")</f>
        <v>0</v>
      </c>
      <c r="R1661" s="13">
        <f>IFERROR(VLOOKUP($A1661,'Fielding Data'!$A:$H,MATCH(R$1,'Fielding Data'!$A$1:$H$1,0),0),"Other")</f>
        <v>4</v>
      </c>
      <c r="S1661" s="13">
        <f>IFERROR(VLOOKUP($A1661,'Fielding Data'!$A:$H,MATCH(S$1,'Fielding Data'!$A$1:$H$1,0),0),"Other")</f>
        <v>0</v>
      </c>
      <c r="T1661" s="13">
        <f>IFERROR(VLOOKUP($A1661,'Fielding Data'!$A:$H,MATCH(T$1,'Fielding Data'!$A$1:$H$1,0),0),"Other")</f>
        <v>0</v>
      </c>
      <c r="U1661" s="13">
        <f>SUMIFS('Fielding Data'!E:E,'Fielding Data'!$A:$A,'Hitting Data'!$A1661)</f>
        <v>0</v>
      </c>
      <c r="V1661" s="13">
        <f>SUMIFS('Fielding Data'!F:F,'Fielding Data'!$A:$A,'Hitting Data'!$A1661)</f>
        <v>4</v>
      </c>
      <c r="W1661" s="13">
        <f>SUMIFS('Fielding Data'!G:G,'Fielding Data'!$A:$A,'Hitting Data'!$A1661)</f>
        <v>0</v>
      </c>
      <c r="X1661" s="13">
        <f>SUMIFS('Fielding Data'!H:H,'Fielding Data'!$A:$A,'Hitting Data'!$A1661)</f>
        <v>0</v>
      </c>
    </row>
    <row r="1662" spans="1:24" x14ac:dyDescent="0.3">
      <c r="A1662" s="13" t="str">
        <f t="shared" si="25"/>
        <v>hughelu012011</v>
      </c>
      <c r="B1662" s="16" t="s">
        <v>1300</v>
      </c>
      <c r="C1662" s="16">
        <v>2011</v>
      </c>
      <c r="D1662" s="16">
        <v>96</v>
      </c>
      <c r="E1662" s="16">
        <v>287</v>
      </c>
      <c r="F1662" s="16">
        <v>31</v>
      </c>
      <c r="G1662" s="16">
        <v>64</v>
      </c>
      <c r="H1662" s="16">
        <v>12</v>
      </c>
      <c r="I1662" s="16">
        <v>0</v>
      </c>
      <c r="J1662" s="16">
        <v>7</v>
      </c>
      <c r="K1662" s="16">
        <v>30</v>
      </c>
      <c r="L1662" s="16">
        <v>3</v>
      </c>
      <c r="M1662" s="16">
        <v>2</v>
      </c>
      <c r="N1662" s="16">
        <v>24</v>
      </c>
      <c r="O1662" s="16">
        <v>79</v>
      </c>
      <c r="P1662" s="13" t="str">
        <f>IFERROR(VLOOKUP($A1662,'Fielding Data'!$A:$H,MATCH(P$1,'Fielding Data'!$A$1:$H$1,0),0),"Other")</f>
        <v>1B</v>
      </c>
      <c r="Q1662" s="13">
        <f>IFERROR(VLOOKUP($A1662,'Fielding Data'!$A:$H,MATCH(Q$1,'Fielding Data'!$A$1:$H$1,0),0),"Other")</f>
        <v>278</v>
      </c>
      <c r="R1662" s="13">
        <f>IFERROR(VLOOKUP($A1662,'Fielding Data'!$A:$H,MATCH(R$1,'Fielding Data'!$A$1:$H$1,0),0),"Other")</f>
        <v>13</v>
      </c>
      <c r="S1662" s="13">
        <f>IFERROR(VLOOKUP($A1662,'Fielding Data'!$A:$H,MATCH(S$1,'Fielding Data'!$A$1:$H$1,0),0),"Other")</f>
        <v>1</v>
      </c>
      <c r="T1662" s="13">
        <f>IFERROR(VLOOKUP($A1662,'Fielding Data'!$A:$H,MATCH(T$1,'Fielding Data'!$A$1:$H$1,0),0),"Other")</f>
        <v>26</v>
      </c>
      <c r="U1662" s="13">
        <f>SUMIFS('Fielding Data'!E:E,'Fielding Data'!$A:$A,'Hitting Data'!$A1662)</f>
        <v>367</v>
      </c>
      <c r="V1662" s="13">
        <f>SUMIFS('Fielding Data'!F:F,'Fielding Data'!$A:$A,'Hitting Data'!$A1662)</f>
        <v>148</v>
      </c>
      <c r="W1662" s="13">
        <f>SUMIFS('Fielding Data'!G:G,'Fielding Data'!$A:$A,'Hitting Data'!$A1662)</f>
        <v>5</v>
      </c>
      <c r="X1662" s="13">
        <f>SUMIFS('Fielding Data'!H:H,'Fielding Data'!$A:$A,'Hitting Data'!$A1662)</f>
        <v>53</v>
      </c>
    </row>
    <row r="1663" spans="1:24" x14ac:dyDescent="0.3">
      <c r="A1663" s="13" t="str">
        <f t="shared" si="25"/>
        <v>hugheph012011</v>
      </c>
      <c r="B1663" s="16" t="s">
        <v>804</v>
      </c>
      <c r="C1663" s="16">
        <v>2011</v>
      </c>
      <c r="D1663" s="16">
        <v>17</v>
      </c>
      <c r="E1663" s="16">
        <v>0</v>
      </c>
      <c r="F1663" s="16">
        <v>0</v>
      </c>
      <c r="G1663" s="16">
        <v>0</v>
      </c>
      <c r="H1663" s="16">
        <v>0</v>
      </c>
      <c r="I1663" s="16">
        <v>0</v>
      </c>
      <c r="J1663" s="16">
        <v>0</v>
      </c>
      <c r="K1663" s="16">
        <v>0</v>
      </c>
      <c r="L1663" s="16">
        <v>0</v>
      </c>
      <c r="M1663" s="16">
        <v>0</v>
      </c>
      <c r="N1663" s="16">
        <v>0</v>
      </c>
      <c r="O1663" s="16">
        <v>0</v>
      </c>
      <c r="P1663" s="13" t="str">
        <f>IFERROR(VLOOKUP($A1663,'Fielding Data'!$A:$H,MATCH(P$1,'Fielding Data'!$A$1:$H$1,0),0),"Other")</f>
        <v>P</v>
      </c>
      <c r="Q1663" s="13">
        <f>IFERROR(VLOOKUP($A1663,'Fielding Data'!$A:$H,MATCH(Q$1,'Fielding Data'!$A$1:$H$1,0),0),"Other")</f>
        <v>2</v>
      </c>
      <c r="R1663" s="13">
        <f>IFERROR(VLOOKUP($A1663,'Fielding Data'!$A:$H,MATCH(R$1,'Fielding Data'!$A$1:$H$1,0),0),"Other")</f>
        <v>6</v>
      </c>
      <c r="S1663" s="13">
        <f>IFERROR(VLOOKUP($A1663,'Fielding Data'!$A:$H,MATCH(S$1,'Fielding Data'!$A$1:$H$1,0),0),"Other")</f>
        <v>0</v>
      </c>
      <c r="T1663" s="13">
        <f>IFERROR(VLOOKUP($A1663,'Fielding Data'!$A:$H,MATCH(T$1,'Fielding Data'!$A$1:$H$1,0),0),"Other")</f>
        <v>0</v>
      </c>
      <c r="U1663" s="13">
        <f>SUMIFS('Fielding Data'!E:E,'Fielding Data'!$A:$A,'Hitting Data'!$A1663)</f>
        <v>2</v>
      </c>
      <c r="V1663" s="13">
        <f>SUMIFS('Fielding Data'!F:F,'Fielding Data'!$A:$A,'Hitting Data'!$A1663)</f>
        <v>6</v>
      </c>
      <c r="W1663" s="13">
        <f>SUMIFS('Fielding Data'!G:G,'Fielding Data'!$A:$A,'Hitting Data'!$A1663)</f>
        <v>0</v>
      </c>
      <c r="X1663" s="13">
        <f>SUMIFS('Fielding Data'!H:H,'Fielding Data'!$A:$A,'Hitting Data'!$A1663)</f>
        <v>0</v>
      </c>
    </row>
    <row r="1664" spans="1:24" x14ac:dyDescent="0.3">
      <c r="A1664" s="13" t="str">
        <f t="shared" si="25"/>
        <v>humbeph012011</v>
      </c>
      <c r="B1664" s="16" t="s">
        <v>658</v>
      </c>
      <c r="C1664" s="16">
        <v>2011</v>
      </c>
      <c r="D1664" s="16">
        <v>28</v>
      </c>
      <c r="E1664" s="16">
        <v>5</v>
      </c>
      <c r="F1664" s="16">
        <v>0</v>
      </c>
      <c r="G1664" s="16">
        <v>0</v>
      </c>
      <c r="H1664" s="16">
        <v>0</v>
      </c>
      <c r="I1664" s="16">
        <v>0</v>
      </c>
      <c r="J1664" s="16">
        <v>0</v>
      </c>
      <c r="K1664" s="16">
        <v>0</v>
      </c>
      <c r="L1664" s="16">
        <v>0</v>
      </c>
      <c r="M1664" s="16">
        <v>0</v>
      </c>
      <c r="N1664" s="16">
        <v>0</v>
      </c>
      <c r="O1664" s="16">
        <v>2</v>
      </c>
      <c r="P1664" s="13" t="str">
        <f>IFERROR(VLOOKUP($A1664,'Fielding Data'!$A:$H,MATCH(P$1,'Fielding Data'!$A$1:$H$1,0),0),"Other")</f>
        <v>P</v>
      </c>
      <c r="Q1664" s="13">
        <f>IFERROR(VLOOKUP($A1664,'Fielding Data'!$A:$H,MATCH(Q$1,'Fielding Data'!$A$1:$H$1,0),0),"Other")</f>
        <v>12</v>
      </c>
      <c r="R1664" s="13">
        <f>IFERROR(VLOOKUP($A1664,'Fielding Data'!$A:$H,MATCH(R$1,'Fielding Data'!$A$1:$H$1,0),0),"Other")</f>
        <v>15</v>
      </c>
      <c r="S1664" s="13">
        <f>IFERROR(VLOOKUP($A1664,'Fielding Data'!$A:$H,MATCH(S$1,'Fielding Data'!$A$1:$H$1,0),0),"Other")</f>
        <v>1</v>
      </c>
      <c r="T1664" s="13">
        <f>IFERROR(VLOOKUP($A1664,'Fielding Data'!$A:$H,MATCH(T$1,'Fielding Data'!$A$1:$H$1,0),0),"Other")</f>
        <v>0</v>
      </c>
      <c r="U1664" s="13">
        <f>SUMIFS('Fielding Data'!E:E,'Fielding Data'!$A:$A,'Hitting Data'!$A1664)</f>
        <v>12</v>
      </c>
      <c r="V1664" s="13">
        <f>SUMIFS('Fielding Data'!F:F,'Fielding Data'!$A:$A,'Hitting Data'!$A1664)</f>
        <v>15</v>
      </c>
      <c r="W1664" s="13">
        <f>SUMIFS('Fielding Data'!G:G,'Fielding Data'!$A:$A,'Hitting Data'!$A1664)</f>
        <v>1</v>
      </c>
      <c r="X1664" s="13">
        <f>SUMIFS('Fielding Data'!H:H,'Fielding Data'!$A:$A,'Hitting Data'!$A1664)</f>
        <v>0</v>
      </c>
    </row>
    <row r="1665" spans="1:24" x14ac:dyDescent="0.3">
      <c r="A1665" s="13" t="str">
        <f t="shared" si="25"/>
        <v>hundlni012011</v>
      </c>
      <c r="B1665" s="16" t="s">
        <v>939</v>
      </c>
      <c r="C1665" s="16">
        <v>2011</v>
      </c>
      <c r="D1665" s="16">
        <v>82</v>
      </c>
      <c r="E1665" s="16">
        <v>281</v>
      </c>
      <c r="F1665" s="16">
        <v>34</v>
      </c>
      <c r="G1665" s="16">
        <v>81</v>
      </c>
      <c r="H1665" s="16">
        <v>16</v>
      </c>
      <c r="I1665" s="16">
        <v>5</v>
      </c>
      <c r="J1665" s="16">
        <v>9</v>
      </c>
      <c r="K1665" s="16">
        <v>29</v>
      </c>
      <c r="L1665" s="16">
        <v>1</v>
      </c>
      <c r="M1665" s="16">
        <v>1</v>
      </c>
      <c r="N1665" s="16">
        <v>22</v>
      </c>
      <c r="O1665" s="16">
        <v>74</v>
      </c>
      <c r="P1665" s="13" t="str">
        <f>IFERROR(VLOOKUP($A1665,'Fielding Data'!$A:$H,MATCH(P$1,'Fielding Data'!$A$1:$H$1,0),0),"Other")</f>
        <v>C</v>
      </c>
      <c r="Q1665" s="13">
        <f>IFERROR(VLOOKUP($A1665,'Fielding Data'!$A:$H,MATCH(Q$1,'Fielding Data'!$A$1:$H$1,0),0),"Other")</f>
        <v>501</v>
      </c>
      <c r="R1665" s="13">
        <f>IFERROR(VLOOKUP($A1665,'Fielding Data'!$A:$H,MATCH(R$1,'Fielding Data'!$A$1:$H$1,0),0),"Other")</f>
        <v>60</v>
      </c>
      <c r="S1665" s="13">
        <f>IFERROR(VLOOKUP($A1665,'Fielding Data'!$A:$H,MATCH(S$1,'Fielding Data'!$A$1:$H$1,0),0),"Other")</f>
        <v>6</v>
      </c>
      <c r="T1665" s="13">
        <f>IFERROR(VLOOKUP($A1665,'Fielding Data'!$A:$H,MATCH(T$1,'Fielding Data'!$A$1:$H$1,0),0),"Other")</f>
        <v>8</v>
      </c>
      <c r="U1665" s="13">
        <f>SUMIFS('Fielding Data'!E:E,'Fielding Data'!$A:$A,'Hitting Data'!$A1665)</f>
        <v>501</v>
      </c>
      <c r="V1665" s="13">
        <f>SUMIFS('Fielding Data'!F:F,'Fielding Data'!$A:$A,'Hitting Data'!$A1665)</f>
        <v>60</v>
      </c>
      <c r="W1665" s="13">
        <f>SUMIFS('Fielding Data'!G:G,'Fielding Data'!$A:$A,'Hitting Data'!$A1665)</f>
        <v>6</v>
      </c>
      <c r="X1665" s="13">
        <f>SUMIFS('Fielding Data'!H:H,'Fielding Data'!$A:$A,'Hitting Data'!$A1665)</f>
        <v>8</v>
      </c>
    </row>
    <row r="1666" spans="1:24" x14ac:dyDescent="0.3">
      <c r="A1666" s="13" t="str">
        <f t="shared" si="25"/>
        <v>huntece012011</v>
      </c>
      <c r="B1666" s="16" t="s">
        <v>1531</v>
      </c>
      <c r="C1666" s="16">
        <v>2011</v>
      </c>
      <c r="D1666" s="16">
        <v>6</v>
      </c>
      <c r="E1666" s="16">
        <v>4</v>
      </c>
      <c r="F1666" s="16">
        <v>1</v>
      </c>
      <c r="G1666" s="16">
        <v>1</v>
      </c>
      <c r="H1666" s="16">
        <v>0</v>
      </c>
      <c r="I1666" s="16">
        <v>0</v>
      </c>
      <c r="J1666" s="16">
        <v>0</v>
      </c>
      <c r="K1666" s="16">
        <v>0</v>
      </c>
      <c r="L1666" s="16">
        <v>0</v>
      </c>
      <c r="M1666" s="16">
        <v>1</v>
      </c>
      <c r="N1666" s="16">
        <v>1</v>
      </c>
      <c r="O1666" s="16">
        <v>0</v>
      </c>
      <c r="P1666" s="13" t="str">
        <f>IFERROR(VLOOKUP($A1666,'Fielding Data'!$A:$H,MATCH(P$1,'Fielding Data'!$A$1:$H$1,0),0),"Other")</f>
        <v>CF</v>
      </c>
      <c r="Q1666" s="13">
        <f>IFERROR(VLOOKUP($A1666,'Fielding Data'!$A:$H,MATCH(Q$1,'Fielding Data'!$A$1:$H$1,0),0),"Other")</f>
        <v>0</v>
      </c>
      <c r="R1666" s="13">
        <f>IFERROR(VLOOKUP($A1666,'Fielding Data'!$A:$H,MATCH(R$1,'Fielding Data'!$A$1:$H$1,0),0),"Other")</f>
        <v>0</v>
      </c>
      <c r="S1666" s="13">
        <f>IFERROR(VLOOKUP($A1666,'Fielding Data'!$A:$H,MATCH(S$1,'Fielding Data'!$A$1:$H$1,0),0),"Other")</f>
        <v>0</v>
      </c>
      <c r="T1666" s="13">
        <f>IFERROR(VLOOKUP($A1666,'Fielding Data'!$A:$H,MATCH(T$1,'Fielding Data'!$A$1:$H$1,0),0),"Other")</f>
        <v>0</v>
      </c>
      <c r="U1666" s="13">
        <f>SUMIFS('Fielding Data'!E:E,'Fielding Data'!$A:$A,'Hitting Data'!$A1666)</f>
        <v>0</v>
      </c>
      <c r="V1666" s="13">
        <f>SUMIFS('Fielding Data'!F:F,'Fielding Data'!$A:$A,'Hitting Data'!$A1666)</f>
        <v>0</v>
      </c>
      <c r="W1666" s="13">
        <f>SUMIFS('Fielding Data'!G:G,'Fielding Data'!$A:$A,'Hitting Data'!$A1666)</f>
        <v>0</v>
      </c>
      <c r="X1666" s="13">
        <f>SUMIFS('Fielding Data'!H:H,'Fielding Data'!$A:$A,'Hitting Data'!$A1666)</f>
        <v>0</v>
      </c>
    </row>
    <row r="1667" spans="1:24" x14ac:dyDescent="0.3">
      <c r="A1667" s="13" t="str">
        <f t="shared" ref="A1667:A1730" si="26">(B1667&amp;C1667)</f>
        <v>hunteto012011</v>
      </c>
      <c r="B1667" s="16" t="s">
        <v>124</v>
      </c>
      <c r="C1667" s="16">
        <v>2011</v>
      </c>
      <c r="D1667" s="16">
        <v>156</v>
      </c>
      <c r="E1667" s="16">
        <v>580</v>
      </c>
      <c r="F1667" s="16">
        <v>80</v>
      </c>
      <c r="G1667" s="16">
        <v>152</v>
      </c>
      <c r="H1667" s="16">
        <v>24</v>
      </c>
      <c r="I1667" s="16">
        <v>2</v>
      </c>
      <c r="J1667" s="16">
        <v>23</v>
      </c>
      <c r="K1667" s="16">
        <v>82</v>
      </c>
      <c r="L1667" s="16">
        <v>5</v>
      </c>
      <c r="M1667" s="16">
        <v>7</v>
      </c>
      <c r="N1667" s="16">
        <v>62</v>
      </c>
      <c r="O1667" s="16">
        <v>125</v>
      </c>
      <c r="P1667" s="13" t="str">
        <f>IFERROR(VLOOKUP($A1667,'Fielding Data'!$A:$H,MATCH(P$1,'Fielding Data'!$A$1:$H$1,0),0),"Other")</f>
        <v>CF</v>
      </c>
      <c r="Q1667" s="13">
        <f>IFERROR(VLOOKUP($A1667,'Fielding Data'!$A:$H,MATCH(Q$1,'Fielding Data'!$A$1:$H$1,0),0),"Other")</f>
        <v>0</v>
      </c>
      <c r="R1667" s="13">
        <f>IFERROR(VLOOKUP($A1667,'Fielding Data'!$A:$H,MATCH(R$1,'Fielding Data'!$A$1:$H$1,0),0),"Other")</f>
        <v>0</v>
      </c>
      <c r="S1667" s="13">
        <f>IFERROR(VLOOKUP($A1667,'Fielding Data'!$A:$H,MATCH(S$1,'Fielding Data'!$A$1:$H$1,0),0),"Other")</f>
        <v>0</v>
      </c>
      <c r="T1667" s="13">
        <f>IFERROR(VLOOKUP($A1667,'Fielding Data'!$A:$H,MATCH(T$1,'Fielding Data'!$A$1:$H$1,0),0),"Other")</f>
        <v>0</v>
      </c>
      <c r="U1667" s="13">
        <f>SUMIFS('Fielding Data'!E:E,'Fielding Data'!$A:$A,'Hitting Data'!$A1667)</f>
        <v>264</v>
      </c>
      <c r="V1667" s="13">
        <f>SUMIFS('Fielding Data'!F:F,'Fielding Data'!$A:$A,'Hitting Data'!$A1667)</f>
        <v>15</v>
      </c>
      <c r="W1667" s="13">
        <f>SUMIFS('Fielding Data'!G:G,'Fielding Data'!$A:$A,'Hitting Data'!$A1667)</f>
        <v>3</v>
      </c>
      <c r="X1667" s="13">
        <f>SUMIFS('Fielding Data'!H:H,'Fielding Data'!$A:$A,'Hitting Data'!$A1667)</f>
        <v>2</v>
      </c>
    </row>
    <row r="1668" spans="1:24" x14ac:dyDescent="0.3">
      <c r="A1668" s="13" t="str">
        <f t="shared" si="26"/>
        <v>iannech012011</v>
      </c>
      <c r="B1668" s="16" t="s">
        <v>659</v>
      </c>
      <c r="C1668" s="16">
        <v>2011</v>
      </c>
      <c r="D1668" s="16">
        <v>112</v>
      </c>
      <c r="E1668" s="16">
        <v>345</v>
      </c>
      <c r="F1668" s="16">
        <v>51</v>
      </c>
      <c r="G1668" s="16">
        <v>82</v>
      </c>
      <c r="H1668" s="16">
        <v>17</v>
      </c>
      <c r="I1668" s="16">
        <v>1</v>
      </c>
      <c r="J1668" s="16">
        <v>14</v>
      </c>
      <c r="K1668" s="16">
        <v>55</v>
      </c>
      <c r="L1668" s="16">
        <v>6</v>
      </c>
      <c r="M1668" s="16">
        <v>3</v>
      </c>
      <c r="N1668" s="16">
        <v>70</v>
      </c>
      <c r="O1668" s="16">
        <v>89</v>
      </c>
      <c r="P1668" s="13" t="str">
        <f>IFERROR(VLOOKUP($A1668,'Fielding Data'!$A:$H,MATCH(P$1,'Fielding Data'!$A$1:$H$1,0),0),"Other")</f>
        <v>1B</v>
      </c>
      <c r="Q1668" s="13">
        <f>IFERROR(VLOOKUP($A1668,'Fielding Data'!$A:$H,MATCH(Q$1,'Fielding Data'!$A$1:$H$1,0),0),"Other")</f>
        <v>4</v>
      </c>
      <c r="R1668" s="13">
        <f>IFERROR(VLOOKUP($A1668,'Fielding Data'!$A:$H,MATCH(R$1,'Fielding Data'!$A$1:$H$1,0),0),"Other")</f>
        <v>0</v>
      </c>
      <c r="S1668" s="13">
        <f>IFERROR(VLOOKUP($A1668,'Fielding Data'!$A:$H,MATCH(S$1,'Fielding Data'!$A$1:$H$1,0),0),"Other")</f>
        <v>0</v>
      </c>
      <c r="T1668" s="13">
        <f>IFERROR(VLOOKUP($A1668,'Fielding Data'!$A:$H,MATCH(T$1,'Fielding Data'!$A$1:$H$1,0),0),"Other")</f>
        <v>0</v>
      </c>
      <c r="U1668" s="13">
        <f>SUMIFS('Fielding Data'!E:E,'Fielding Data'!$A:$A,'Hitting Data'!$A1668)</f>
        <v>737</v>
      </c>
      <c r="V1668" s="13">
        <f>SUMIFS('Fielding Data'!F:F,'Fielding Data'!$A:$A,'Hitting Data'!$A1668)</f>
        <v>82</v>
      </c>
      <c r="W1668" s="13">
        <f>SUMIFS('Fielding Data'!G:G,'Fielding Data'!$A:$A,'Hitting Data'!$A1668)</f>
        <v>2</v>
      </c>
      <c r="X1668" s="13">
        <f>SUMIFS('Fielding Data'!H:H,'Fielding Data'!$A:$A,'Hitting Data'!$A1668)</f>
        <v>7</v>
      </c>
    </row>
    <row r="1669" spans="1:24" x14ac:dyDescent="0.3">
      <c r="A1669" s="13" t="str">
        <f t="shared" si="26"/>
        <v>ibanera012011</v>
      </c>
      <c r="B1669" s="16" t="s">
        <v>125</v>
      </c>
      <c r="C1669" s="16">
        <v>2011</v>
      </c>
      <c r="D1669" s="16">
        <v>144</v>
      </c>
      <c r="E1669" s="16">
        <v>535</v>
      </c>
      <c r="F1669" s="16">
        <v>65</v>
      </c>
      <c r="G1669" s="16">
        <v>131</v>
      </c>
      <c r="H1669" s="16">
        <v>31</v>
      </c>
      <c r="I1669" s="16">
        <v>1</v>
      </c>
      <c r="J1669" s="16">
        <v>20</v>
      </c>
      <c r="K1669" s="16">
        <v>84</v>
      </c>
      <c r="L1669" s="16">
        <v>2</v>
      </c>
      <c r="M1669" s="16">
        <v>0</v>
      </c>
      <c r="N1669" s="16">
        <v>33</v>
      </c>
      <c r="O1669" s="16">
        <v>106</v>
      </c>
      <c r="P1669" s="13" t="str">
        <f>IFERROR(VLOOKUP($A1669,'Fielding Data'!$A:$H,MATCH(P$1,'Fielding Data'!$A$1:$H$1,0),0),"Other")</f>
        <v>LF</v>
      </c>
      <c r="Q1669" s="13">
        <f>IFERROR(VLOOKUP($A1669,'Fielding Data'!$A:$H,MATCH(Q$1,'Fielding Data'!$A$1:$H$1,0),0),"Other")</f>
        <v>0</v>
      </c>
      <c r="R1669" s="13">
        <f>IFERROR(VLOOKUP($A1669,'Fielding Data'!$A:$H,MATCH(R$1,'Fielding Data'!$A$1:$H$1,0),0),"Other")</f>
        <v>0</v>
      </c>
      <c r="S1669" s="13">
        <f>IFERROR(VLOOKUP($A1669,'Fielding Data'!$A:$H,MATCH(S$1,'Fielding Data'!$A$1:$H$1,0),0),"Other")</f>
        <v>0</v>
      </c>
      <c r="T1669" s="13">
        <f>IFERROR(VLOOKUP($A1669,'Fielding Data'!$A:$H,MATCH(T$1,'Fielding Data'!$A$1:$H$1,0),0),"Other")</f>
        <v>0</v>
      </c>
      <c r="U1669" s="13">
        <f>SUMIFS('Fielding Data'!E:E,'Fielding Data'!$A:$A,'Hitting Data'!$A1669)</f>
        <v>208</v>
      </c>
      <c r="V1669" s="13">
        <f>SUMIFS('Fielding Data'!F:F,'Fielding Data'!$A:$A,'Hitting Data'!$A1669)</f>
        <v>5</v>
      </c>
      <c r="W1669" s="13">
        <f>SUMIFS('Fielding Data'!G:G,'Fielding Data'!$A:$A,'Hitting Data'!$A1669)</f>
        <v>1</v>
      </c>
      <c r="X1669" s="13">
        <f>SUMIFS('Fielding Data'!H:H,'Fielding Data'!$A:$A,'Hitting Data'!$A1669)</f>
        <v>0</v>
      </c>
    </row>
    <row r="1670" spans="1:24" x14ac:dyDescent="0.3">
      <c r="A1670" s="13" t="str">
        <f t="shared" si="26"/>
        <v>igarary012011</v>
      </c>
      <c r="B1670" s="16" t="s">
        <v>1302</v>
      </c>
      <c r="C1670" s="16">
        <v>2011</v>
      </c>
      <c r="D1670" s="16">
        <v>45</v>
      </c>
      <c r="E1670" s="16">
        <v>0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16">
        <v>0</v>
      </c>
      <c r="P1670" s="13" t="str">
        <f>IFERROR(VLOOKUP($A1670,'Fielding Data'!$A:$H,MATCH(P$1,'Fielding Data'!$A$1:$H$1,0),0),"Other")</f>
        <v>P</v>
      </c>
      <c r="Q1670" s="13">
        <f>IFERROR(VLOOKUP($A1670,'Fielding Data'!$A:$H,MATCH(Q$1,'Fielding Data'!$A$1:$H$1,0),0),"Other")</f>
        <v>1</v>
      </c>
      <c r="R1670" s="13">
        <f>IFERROR(VLOOKUP($A1670,'Fielding Data'!$A:$H,MATCH(R$1,'Fielding Data'!$A$1:$H$1,0),0),"Other")</f>
        <v>9</v>
      </c>
      <c r="S1670" s="13">
        <f>IFERROR(VLOOKUP($A1670,'Fielding Data'!$A:$H,MATCH(S$1,'Fielding Data'!$A$1:$H$1,0),0),"Other")</f>
        <v>0</v>
      </c>
      <c r="T1670" s="13">
        <f>IFERROR(VLOOKUP($A1670,'Fielding Data'!$A:$H,MATCH(T$1,'Fielding Data'!$A$1:$H$1,0),0),"Other")</f>
        <v>0</v>
      </c>
      <c r="U1670" s="13">
        <f>SUMIFS('Fielding Data'!E:E,'Fielding Data'!$A:$A,'Hitting Data'!$A1670)</f>
        <v>1</v>
      </c>
      <c r="V1670" s="13">
        <f>SUMIFS('Fielding Data'!F:F,'Fielding Data'!$A:$A,'Hitting Data'!$A1670)</f>
        <v>9</v>
      </c>
      <c r="W1670" s="13">
        <f>SUMIFS('Fielding Data'!G:G,'Fielding Data'!$A:$A,'Hitting Data'!$A1670)</f>
        <v>0</v>
      </c>
      <c r="X1670" s="13">
        <f>SUMIFS('Fielding Data'!H:H,'Fielding Data'!$A:$A,'Hitting Data'!$A1670)</f>
        <v>0</v>
      </c>
    </row>
    <row r="1671" spans="1:24" x14ac:dyDescent="0.3">
      <c r="A1671" s="13" t="str">
        <f t="shared" si="26"/>
        <v>iglesjo012011</v>
      </c>
      <c r="B1671" s="16" t="s">
        <v>1532</v>
      </c>
      <c r="C1671" s="16">
        <v>2011</v>
      </c>
      <c r="D1671" s="16">
        <v>10</v>
      </c>
      <c r="E1671" s="16">
        <v>6</v>
      </c>
      <c r="F1671" s="16">
        <v>3</v>
      </c>
      <c r="G1671" s="16">
        <v>2</v>
      </c>
      <c r="H1671" s="16">
        <v>0</v>
      </c>
      <c r="I1671" s="16">
        <v>0</v>
      </c>
      <c r="J1671" s="16">
        <v>0</v>
      </c>
      <c r="K1671" s="16">
        <v>0</v>
      </c>
      <c r="L1671" s="16">
        <v>0</v>
      </c>
      <c r="M1671" s="16">
        <v>0</v>
      </c>
      <c r="N1671" s="16">
        <v>0</v>
      </c>
      <c r="O1671" s="16">
        <v>2</v>
      </c>
      <c r="P1671" s="13" t="str">
        <f>IFERROR(VLOOKUP($A1671,'Fielding Data'!$A:$H,MATCH(P$1,'Fielding Data'!$A$1:$H$1,0),0),"Other")</f>
        <v>SS</v>
      </c>
      <c r="Q1671" s="13">
        <f>IFERROR(VLOOKUP($A1671,'Fielding Data'!$A:$H,MATCH(Q$1,'Fielding Data'!$A$1:$H$1,0),0),"Other")</f>
        <v>2</v>
      </c>
      <c r="R1671" s="13">
        <f>IFERROR(VLOOKUP($A1671,'Fielding Data'!$A:$H,MATCH(R$1,'Fielding Data'!$A$1:$H$1,0),0),"Other")</f>
        <v>3</v>
      </c>
      <c r="S1671" s="13">
        <f>IFERROR(VLOOKUP($A1671,'Fielding Data'!$A:$H,MATCH(S$1,'Fielding Data'!$A$1:$H$1,0),0),"Other")</f>
        <v>0</v>
      </c>
      <c r="T1671" s="13">
        <f>IFERROR(VLOOKUP($A1671,'Fielding Data'!$A:$H,MATCH(T$1,'Fielding Data'!$A$1:$H$1,0),0),"Other")</f>
        <v>0</v>
      </c>
      <c r="U1671" s="13">
        <f>SUMIFS('Fielding Data'!E:E,'Fielding Data'!$A:$A,'Hitting Data'!$A1671)</f>
        <v>2</v>
      </c>
      <c r="V1671" s="13">
        <f>SUMIFS('Fielding Data'!F:F,'Fielding Data'!$A:$A,'Hitting Data'!$A1671)</f>
        <v>3</v>
      </c>
      <c r="W1671" s="13">
        <f>SUMIFS('Fielding Data'!G:G,'Fielding Data'!$A:$A,'Hitting Data'!$A1671)</f>
        <v>0</v>
      </c>
      <c r="X1671" s="13">
        <f>SUMIFS('Fielding Data'!H:H,'Fielding Data'!$A:$A,'Hitting Data'!$A1671)</f>
        <v>0</v>
      </c>
    </row>
    <row r="1672" spans="1:24" x14ac:dyDescent="0.3">
      <c r="A1672" s="13" t="str">
        <f t="shared" si="26"/>
        <v>infanom012011</v>
      </c>
      <c r="B1672" s="16" t="s">
        <v>309</v>
      </c>
      <c r="C1672" s="16">
        <v>2011</v>
      </c>
      <c r="D1672" s="16">
        <v>148</v>
      </c>
      <c r="E1672" s="16">
        <v>579</v>
      </c>
      <c r="F1672" s="16">
        <v>55</v>
      </c>
      <c r="G1672" s="16">
        <v>160</v>
      </c>
      <c r="H1672" s="16">
        <v>24</v>
      </c>
      <c r="I1672" s="16">
        <v>8</v>
      </c>
      <c r="J1672" s="16">
        <v>7</v>
      </c>
      <c r="K1672" s="16">
        <v>49</v>
      </c>
      <c r="L1672" s="16">
        <v>4</v>
      </c>
      <c r="M1672" s="16">
        <v>2</v>
      </c>
      <c r="N1672" s="16">
        <v>34</v>
      </c>
      <c r="O1672" s="16">
        <v>67</v>
      </c>
      <c r="P1672" s="13" t="str">
        <f>IFERROR(VLOOKUP($A1672,'Fielding Data'!$A:$H,MATCH(P$1,'Fielding Data'!$A$1:$H$1,0),0),"Other")</f>
        <v>2B</v>
      </c>
      <c r="Q1672" s="13">
        <f>IFERROR(VLOOKUP($A1672,'Fielding Data'!$A:$H,MATCH(Q$1,'Fielding Data'!$A$1:$H$1,0),0),"Other")</f>
        <v>260</v>
      </c>
      <c r="R1672" s="13">
        <f>IFERROR(VLOOKUP($A1672,'Fielding Data'!$A:$H,MATCH(R$1,'Fielding Data'!$A$1:$H$1,0),0),"Other")</f>
        <v>466</v>
      </c>
      <c r="S1672" s="13">
        <f>IFERROR(VLOOKUP($A1672,'Fielding Data'!$A:$H,MATCH(S$1,'Fielding Data'!$A$1:$H$1,0),0),"Other")</f>
        <v>8</v>
      </c>
      <c r="T1672" s="13">
        <f>IFERROR(VLOOKUP($A1672,'Fielding Data'!$A:$H,MATCH(T$1,'Fielding Data'!$A$1:$H$1,0),0),"Other")</f>
        <v>75</v>
      </c>
      <c r="U1672" s="13">
        <f>SUMIFS('Fielding Data'!E:E,'Fielding Data'!$A:$A,'Hitting Data'!$A1672)</f>
        <v>260</v>
      </c>
      <c r="V1672" s="13">
        <f>SUMIFS('Fielding Data'!F:F,'Fielding Data'!$A:$A,'Hitting Data'!$A1672)</f>
        <v>466</v>
      </c>
      <c r="W1672" s="13">
        <f>SUMIFS('Fielding Data'!G:G,'Fielding Data'!$A:$A,'Hitting Data'!$A1672)</f>
        <v>8</v>
      </c>
      <c r="X1672" s="13">
        <f>SUMIFS('Fielding Data'!H:H,'Fielding Data'!$A:$A,'Hitting Data'!$A1672)</f>
        <v>75</v>
      </c>
    </row>
    <row r="1673" spans="1:24" x14ac:dyDescent="0.3">
      <c r="A1673" s="13" t="str">
        <f t="shared" si="26"/>
        <v>ingebr012011</v>
      </c>
      <c r="B1673" s="16" t="s">
        <v>250</v>
      </c>
      <c r="C1673" s="16">
        <v>2011</v>
      </c>
      <c r="D1673" s="16">
        <v>102</v>
      </c>
      <c r="E1673" s="16">
        <v>269</v>
      </c>
      <c r="F1673" s="16">
        <v>29</v>
      </c>
      <c r="G1673" s="16">
        <v>53</v>
      </c>
      <c r="H1673" s="16">
        <v>10</v>
      </c>
      <c r="I1673" s="16">
        <v>2</v>
      </c>
      <c r="J1673" s="16">
        <v>3</v>
      </c>
      <c r="K1673" s="16">
        <v>23</v>
      </c>
      <c r="L1673" s="16">
        <v>1</v>
      </c>
      <c r="M1673" s="16">
        <v>1</v>
      </c>
      <c r="N1673" s="16">
        <v>24</v>
      </c>
      <c r="O1673" s="16">
        <v>74</v>
      </c>
      <c r="P1673" s="13" t="str">
        <f>IFERROR(VLOOKUP($A1673,'Fielding Data'!$A:$H,MATCH(P$1,'Fielding Data'!$A$1:$H$1,0),0),"Other")</f>
        <v>3B</v>
      </c>
      <c r="Q1673" s="13">
        <f>IFERROR(VLOOKUP($A1673,'Fielding Data'!$A:$H,MATCH(Q$1,'Fielding Data'!$A$1:$H$1,0),0),"Other")</f>
        <v>76</v>
      </c>
      <c r="R1673" s="13">
        <f>IFERROR(VLOOKUP($A1673,'Fielding Data'!$A:$H,MATCH(R$1,'Fielding Data'!$A$1:$H$1,0),0),"Other")</f>
        <v>163</v>
      </c>
      <c r="S1673" s="13">
        <f>IFERROR(VLOOKUP($A1673,'Fielding Data'!$A:$H,MATCH(S$1,'Fielding Data'!$A$1:$H$1,0),0),"Other")</f>
        <v>9</v>
      </c>
      <c r="T1673" s="13">
        <f>IFERROR(VLOOKUP($A1673,'Fielding Data'!$A:$H,MATCH(T$1,'Fielding Data'!$A$1:$H$1,0),0),"Other")</f>
        <v>12</v>
      </c>
      <c r="U1673" s="13">
        <f>SUMIFS('Fielding Data'!E:E,'Fielding Data'!$A:$A,'Hitting Data'!$A1673)</f>
        <v>76</v>
      </c>
      <c r="V1673" s="13">
        <f>SUMIFS('Fielding Data'!F:F,'Fielding Data'!$A:$A,'Hitting Data'!$A1673)</f>
        <v>163</v>
      </c>
      <c r="W1673" s="13">
        <f>SUMIFS('Fielding Data'!G:G,'Fielding Data'!$A:$A,'Hitting Data'!$A1673)</f>
        <v>9</v>
      </c>
      <c r="X1673" s="13">
        <f>SUMIFS('Fielding Data'!H:H,'Fielding Data'!$A:$A,'Hitting Data'!$A1673)</f>
        <v>12</v>
      </c>
    </row>
    <row r="1674" spans="1:24" x14ac:dyDescent="0.3">
      <c r="A1674" s="13" t="str">
        <f t="shared" si="26"/>
        <v>inglejo012011</v>
      </c>
      <c r="B1674" s="16" t="s">
        <v>660</v>
      </c>
      <c r="C1674" s="16">
        <v>2011</v>
      </c>
      <c r="D1674" s="16">
        <v>20</v>
      </c>
      <c r="E1674" s="16">
        <v>27</v>
      </c>
      <c r="F1674" s="16">
        <v>3</v>
      </c>
      <c r="G1674" s="16">
        <v>6</v>
      </c>
      <c r="H1674" s="16">
        <v>1</v>
      </c>
      <c r="I1674" s="16">
        <v>0</v>
      </c>
      <c r="J1674" s="16">
        <v>0</v>
      </c>
      <c r="K1674" s="16">
        <v>1</v>
      </c>
      <c r="L1674" s="16">
        <v>0</v>
      </c>
      <c r="M1674" s="16">
        <v>0</v>
      </c>
      <c r="N1674" s="16">
        <v>0</v>
      </c>
      <c r="O1674" s="16">
        <v>7</v>
      </c>
      <c r="P1674" s="13" t="str">
        <f>IFERROR(VLOOKUP($A1674,'Fielding Data'!$A:$H,MATCH(P$1,'Fielding Data'!$A$1:$H$1,0),0),"Other")</f>
        <v>2B</v>
      </c>
      <c r="Q1674" s="13">
        <f>IFERROR(VLOOKUP($A1674,'Fielding Data'!$A:$H,MATCH(Q$1,'Fielding Data'!$A$1:$H$1,0),0),"Other")</f>
        <v>8</v>
      </c>
      <c r="R1674" s="13">
        <f>IFERROR(VLOOKUP($A1674,'Fielding Data'!$A:$H,MATCH(R$1,'Fielding Data'!$A$1:$H$1,0),0),"Other")</f>
        <v>7</v>
      </c>
      <c r="S1674" s="13">
        <f>IFERROR(VLOOKUP($A1674,'Fielding Data'!$A:$H,MATCH(S$1,'Fielding Data'!$A$1:$H$1,0),0),"Other")</f>
        <v>0</v>
      </c>
      <c r="T1674" s="13">
        <f>IFERROR(VLOOKUP($A1674,'Fielding Data'!$A:$H,MATCH(T$1,'Fielding Data'!$A$1:$H$1,0),0),"Other")</f>
        <v>4</v>
      </c>
      <c r="U1674" s="13">
        <f>SUMIFS('Fielding Data'!E:E,'Fielding Data'!$A:$A,'Hitting Data'!$A1674)</f>
        <v>8</v>
      </c>
      <c r="V1674" s="13">
        <f>SUMIFS('Fielding Data'!F:F,'Fielding Data'!$A:$A,'Hitting Data'!$A1674)</f>
        <v>8</v>
      </c>
      <c r="W1674" s="13">
        <f>SUMIFS('Fielding Data'!G:G,'Fielding Data'!$A:$A,'Hitting Data'!$A1674)</f>
        <v>0</v>
      </c>
      <c r="X1674" s="13">
        <f>SUMIFS('Fielding Data'!H:H,'Fielding Data'!$A:$A,'Hitting Data'!$A1674)</f>
        <v>4</v>
      </c>
    </row>
    <row r="1675" spans="1:24" x14ac:dyDescent="0.3">
      <c r="A1675" s="13" t="str">
        <f t="shared" si="26"/>
        <v>isrinja012011</v>
      </c>
      <c r="B1675" s="16" t="s">
        <v>126</v>
      </c>
      <c r="C1675" s="16">
        <v>2011</v>
      </c>
      <c r="D1675" s="16">
        <v>53</v>
      </c>
      <c r="E1675" s="16">
        <v>0</v>
      </c>
      <c r="F1675" s="16">
        <v>0</v>
      </c>
      <c r="G1675" s="16">
        <v>0</v>
      </c>
      <c r="H1675" s="16">
        <v>0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3" t="str">
        <f>IFERROR(VLOOKUP($A1675,'Fielding Data'!$A:$H,MATCH(P$1,'Fielding Data'!$A$1:$H$1,0),0),"Other")</f>
        <v>P</v>
      </c>
      <c r="Q1675" s="13">
        <f>IFERROR(VLOOKUP($A1675,'Fielding Data'!$A:$H,MATCH(Q$1,'Fielding Data'!$A$1:$H$1,0),0),"Other")</f>
        <v>1</v>
      </c>
      <c r="R1675" s="13">
        <f>IFERROR(VLOOKUP($A1675,'Fielding Data'!$A:$H,MATCH(R$1,'Fielding Data'!$A$1:$H$1,0),0),"Other")</f>
        <v>6</v>
      </c>
      <c r="S1675" s="13">
        <f>IFERROR(VLOOKUP($A1675,'Fielding Data'!$A:$H,MATCH(S$1,'Fielding Data'!$A$1:$H$1,0),0),"Other")</f>
        <v>0</v>
      </c>
      <c r="T1675" s="13">
        <f>IFERROR(VLOOKUP($A1675,'Fielding Data'!$A:$H,MATCH(T$1,'Fielding Data'!$A$1:$H$1,0),0),"Other")</f>
        <v>0</v>
      </c>
      <c r="U1675" s="13">
        <f>SUMIFS('Fielding Data'!E:E,'Fielding Data'!$A:$A,'Hitting Data'!$A1675)</f>
        <v>1</v>
      </c>
      <c r="V1675" s="13">
        <f>SUMIFS('Fielding Data'!F:F,'Fielding Data'!$A:$A,'Hitting Data'!$A1675)</f>
        <v>6</v>
      </c>
      <c r="W1675" s="13">
        <f>SUMIFS('Fielding Data'!G:G,'Fielding Data'!$A:$A,'Hitting Data'!$A1675)</f>
        <v>0</v>
      </c>
      <c r="X1675" s="13">
        <f>SUMIFS('Fielding Data'!H:H,'Fielding Data'!$A:$A,'Hitting Data'!$A1675)</f>
        <v>0</v>
      </c>
    </row>
    <row r="1676" spans="1:24" x14ac:dyDescent="0.3">
      <c r="A1676" s="13" t="str">
        <f t="shared" si="26"/>
        <v>izturce012011</v>
      </c>
      <c r="B1676" s="16" t="s">
        <v>251</v>
      </c>
      <c r="C1676" s="16">
        <v>2011</v>
      </c>
      <c r="D1676" s="16">
        <v>18</v>
      </c>
      <c r="E1676" s="16">
        <v>30</v>
      </c>
      <c r="F1676" s="16">
        <v>4</v>
      </c>
      <c r="G1676" s="16">
        <v>6</v>
      </c>
      <c r="H1676" s="16">
        <v>0</v>
      </c>
      <c r="I1676" s="16">
        <v>0</v>
      </c>
      <c r="J1676" s="16">
        <v>0</v>
      </c>
      <c r="K1676" s="16">
        <v>1</v>
      </c>
      <c r="L1676" s="16">
        <v>0</v>
      </c>
      <c r="M1676" s="16">
        <v>0</v>
      </c>
      <c r="N1676" s="16">
        <v>2</v>
      </c>
      <c r="O1676" s="16">
        <v>10</v>
      </c>
      <c r="P1676" s="13" t="str">
        <f>IFERROR(VLOOKUP($A1676,'Fielding Data'!$A:$H,MATCH(P$1,'Fielding Data'!$A$1:$H$1,0),0),"Other")</f>
        <v>2B</v>
      </c>
      <c r="Q1676" s="13">
        <f>IFERROR(VLOOKUP($A1676,'Fielding Data'!$A:$H,MATCH(Q$1,'Fielding Data'!$A$1:$H$1,0),0),"Other")</f>
        <v>3</v>
      </c>
      <c r="R1676" s="13">
        <f>IFERROR(VLOOKUP($A1676,'Fielding Data'!$A:$H,MATCH(R$1,'Fielding Data'!$A$1:$H$1,0),0),"Other")</f>
        <v>7</v>
      </c>
      <c r="S1676" s="13">
        <f>IFERROR(VLOOKUP($A1676,'Fielding Data'!$A:$H,MATCH(S$1,'Fielding Data'!$A$1:$H$1,0),0),"Other")</f>
        <v>1</v>
      </c>
      <c r="T1676" s="13">
        <f>IFERROR(VLOOKUP($A1676,'Fielding Data'!$A:$H,MATCH(T$1,'Fielding Data'!$A$1:$H$1,0),0),"Other")</f>
        <v>0</v>
      </c>
      <c r="U1676" s="13">
        <f>SUMIFS('Fielding Data'!E:E,'Fielding Data'!$A:$A,'Hitting Data'!$A1676)</f>
        <v>20</v>
      </c>
      <c r="V1676" s="13">
        <f>SUMIFS('Fielding Data'!F:F,'Fielding Data'!$A:$A,'Hitting Data'!$A1676)</f>
        <v>39</v>
      </c>
      <c r="W1676" s="13">
        <f>SUMIFS('Fielding Data'!G:G,'Fielding Data'!$A:$A,'Hitting Data'!$A1676)</f>
        <v>1</v>
      </c>
      <c r="X1676" s="13">
        <f>SUMIFS('Fielding Data'!H:H,'Fielding Data'!$A:$A,'Hitting Data'!$A1676)</f>
        <v>11</v>
      </c>
    </row>
    <row r="1677" spans="1:24" x14ac:dyDescent="0.3">
      <c r="A1677" s="13" t="str">
        <f t="shared" si="26"/>
        <v>izturma012011</v>
      </c>
      <c r="B1677" s="16" t="s">
        <v>462</v>
      </c>
      <c r="C1677" s="16">
        <v>2011</v>
      </c>
      <c r="D1677" s="16">
        <v>122</v>
      </c>
      <c r="E1677" s="16">
        <v>449</v>
      </c>
      <c r="F1677" s="16">
        <v>51</v>
      </c>
      <c r="G1677" s="16">
        <v>124</v>
      </c>
      <c r="H1677" s="16">
        <v>35</v>
      </c>
      <c r="I1677" s="16">
        <v>0</v>
      </c>
      <c r="J1677" s="16">
        <v>5</v>
      </c>
      <c r="K1677" s="16">
        <v>38</v>
      </c>
      <c r="L1677" s="16">
        <v>9</v>
      </c>
      <c r="M1677" s="16">
        <v>6</v>
      </c>
      <c r="N1677" s="16">
        <v>33</v>
      </c>
      <c r="O1677" s="16">
        <v>65</v>
      </c>
      <c r="P1677" s="13" t="str">
        <f>IFERROR(VLOOKUP($A1677,'Fielding Data'!$A:$H,MATCH(P$1,'Fielding Data'!$A$1:$H$1,0),0),"Other")</f>
        <v>2B</v>
      </c>
      <c r="Q1677" s="13">
        <f>IFERROR(VLOOKUP($A1677,'Fielding Data'!$A:$H,MATCH(Q$1,'Fielding Data'!$A$1:$H$1,0),0),"Other")</f>
        <v>87</v>
      </c>
      <c r="R1677" s="13">
        <f>IFERROR(VLOOKUP($A1677,'Fielding Data'!$A:$H,MATCH(R$1,'Fielding Data'!$A$1:$H$1,0),0),"Other")</f>
        <v>158</v>
      </c>
      <c r="S1677" s="13">
        <f>IFERROR(VLOOKUP($A1677,'Fielding Data'!$A:$H,MATCH(S$1,'Fielding Data'!$A$1:$H$1,0),0),"Other")</f>
        <v>4</v>
      </c>
      <c r="T1677" s="13">
        <f>IFERROR(VLOOKUP($A1677,'Fielding Data'!$A:$H,MATCH(T$1,'Fielding Data'!$A$1:$H$1,0),0),"Other")</f>
        <v>33</v>
      </c>
      <c r="U1677" s="13">
        <f>SUMIFS('Fielding Data'!E:E,'Fielding Data'!$A:$A,'Hitting Data'!$A1677)</f>
        <v>138</v>
      </c>
      <c r="V1677" s="13">
        <f>SUMIFS('Fielding Data'!F:F,'Fielding Data'!$A:$A,'Hitting Data'!$A1677)</f>
        <v>256</v>
      </c>
      <c r="W1677" s="13">
        <f>SUMIFS('Fielding Data'!G:G,'Fielding Data'!$A:$A,'Hitting Data'!$A1677)</f>
        <v>8</v>
      </c>
      <c r="X1677" s="13">
        <f>SUMIFS('Fielding Data'!H:H,'Fielding Data'!$A:$A,'Hitting Data'!$A1677)</f>
        <v>44</v>
      </c>
    </row>
    <row r="1678" spans="1:24" x14ac:dyDescent="0.3">
      <c r="A1678" s="13" t="str">
        <f t="shared" si="26"/>
        <v>jacksau012011</v>
      </c>
      <c r="B1678" s="16" t="s">
        <v>1304</v>
      </c>
      <c r="C1678" s="16">
        <v>2011</v>
      </c>
      <c r="D1678" s="16">
        <v>153</v>
      </c>
      <c r="E1678" s="16">
        <v>591</v>
      </c>
      <c r="F1678" s="16">
        <v>90</v>
      </c>
      <c r="G1678" s="16">
        <v>147</v>
      </c>
      <c r="H1678" s="16">
        <v>22</v>
      </c>
      <c r="I1678" s="16">
        <v>11</v>
      </c>
      <c r="J1678" s="16">
        <v>10</v>
      </c>
      <c r="K1678" s="16">
        <v>45</v>
      </c>
      <c r="L1678" s="16">
        <v>22</v>
      </c>
      <c r="M1678" s="16">
        <v>5</v>
      </c>
      <c r="N1678" s="16">
        <v>56</v>
      </c>
      <c r="O1678" s="16">
        <v>181</v>
      </c>
      <c r="P1678" s="13" t="str">
        <f>IFERROR(VLOOKUP($A1678,'Fielding Data'!$A:$H,MATCH(P$1,'Fielding Data'!$A$1:$H$1,0),0),"Other")</f>
        <v>CF</v>
      </c>
      <c r="Q1678" s="13">
        <f>IFERROR(VLOOKUP($A1678,'Fielding Data'!$A:$H,MATCH(Q$1,'Fielding Data'!$A$1:$H$1,0),0),"Other")</f>
        <v>0</v>
      </c>
      <c r="R1678" s="13">
        <f>IFERROR(VLOOKUP($A1678,'Fielding Data'!$A:$H,MATCH(R$1,'Fielding Data'!$A$1:$H$1,0),0),"Other")</f>
        <v>0</v>
      </c>
      <c r="S1678" s="13">
        <f>IFERROR(VLOOKUP($A1678,'Fielding Data'!$A:$H,MATCH(S$1,'Fielding Data'!$A$1:$H$1,0),0),"Other")</f>
        <v>0</v>
      </c>
      <c r="T1678" s="13">
        <f>IFERROR(VLOOKUP($A1678,'Fielding Data'!$A:$H,MATCH(T$1,'Fielding Data'!$A$1:$H$1,0),0),"Other")</f>
        <v>0</v>
      </c>
      <c r="U1678" s="13">
        <f>SUMIFS('Fielding Data'!E:E,'Fielding Data'!$A:$A,'Hitting Data'!$A1678)</f>
        <v>379</v>
      </c>
      <c r="V1678" s="13">
        <f>SUMIFS('Fielding Data'!F:F,'Fielding Data'!$A:$A,'Hitting Data'!$A1678)</f>
        <v>8</v>
      </c>
      <c r="W1678" s="13">
        <f>SUMIFS('Fielding Data'!G:G,'Fielding Data'!$A:$A,'Hitting Data'!$A1678)</f>
        <v>3</v>
      </c>
      <c r="X1678" s="13">
        <f>SUMIFS('Fielding Data'!H:H,'Fielding Data'!$A:$A,'Hitting Data'!$A1678)</f>
        <v>3</v>
      </c>
    </row>
    <row r="1679" spans="1:24" x14ac:dyDescent="0.3">
      <c r="A1679" s="13" t="str">
        <f t="shared" si="26"/>
        <v>jakubch012011</v>
      </c>
      <c r="B1679" s="16" t="s">
        <v>1112</v>
      </c>
      <c r="C1679" s="16">
        <v>2011</v>
      </c>
      <c r="D1679" s="16">
        <v>34</v>
      </c>
      <c r="E1679" s="16">
        <v>3</v>
      </c>
      <c r="F1679" s="16">
        <v>0</v>
      </c>
      <c r="G1679" s="16">
        <v>2</v>
      </c>
      <c r="H1679" s="16">
        <v>0</v>
      </c>
      <c r="I1679" s="16">
        <v>0</v>
      </c>
      <c r="J1679" s="16">
        <v>0</v>
      </c>
      <c r="K1679" s="16">
        <v>0</v>
      </c>
      <c r="L1679" s="16">
        <v>0</v>
      </c>
      <c r="M1679" s="16">
        <v>0</v>
      </c>
      <c r="N1679" s="16">
        <v>0</v>
      </c>
      <c r="O1679" s="16">
        <v>0</v>
      </c>
      <c r="P1679" s="13" t="str">
        <f>IFERROR(VLOOKUP($A1679,'Fielding Data'!$A:$H,MATCH(P$1,'Fielding Data'!$A$1:$H$1,0),0),"Other")</f>
        <v>P</v>
      </c>
      <c r="Q1679" s="13">
        <f>IFERROR(VLOOKUP($A1679,'Fielding Data'!$A:$H,MATCH(Q$1,'Fielding Data'!$A$1:$H$1,0),0),"Other")</f>
        <v>2</v>
      </c>
      <c r="R1679" s="13">
        <f>IFERROR(VLOOKUP($A1679,'Fielding Data'!$A:$H,MATCH(R$1,'Fielding Data'!$A$1:$H$1,0),0),"Other")</f>
        <v>7</v>
      </c>
      <c r="S1679" s="13">
        <f>IFERROR(VLOOKUP($A1679,'Fielding Data'!$A:$H,MATCH(S$1,'Fielding Data'!$A$1:$H$1,0),0),"Other")</f>
        <v>0</v>
      </c>
      <c r="T1679" s="13">
        <f>IFERROR(VLOOKUP($A1679,'Fielding Data'!$A:$H,MATCH(T$1,'Fielding Data'!$A$1:$H$1,0),0),"Other")</f>
        <v>1</v>
      </c>
      <c r="U1679" s="13">
        <f>SUMIFS('Fielding Data'!E:E,'Fielding Data'!$A:$A,'Hitting Data'!$A1679)</f>
        <v>2</v>
      </c>
      <c r="V1679" s="13">
        <f>SUMIFS('Fielding Data'!F:F,'Fielding Data'!$A:$A,'Hitting Data'!$A1679)</f>
        <v>7</v>
      </c>
      <c r="W1679" s="13">
        <f>SUMIFS('Fielding Data'!G:G,'Fielding Data'!$A:$A,'Hitting Data'!$A1679)</f>
        <v>0</v>
      </c>
      <c r="X1679" s="13">
        <f>SUMIFS('Fielding Data'!H:H,'Fielding Data'!$A:$A,'Hitting Data'!$A1679)</f>
        <v>1</v>
      </c>
    </row>
    <row r="1680" spans="1:24" x14ac:dyDescent="0.3">
      <c r="A1680" s="13" t="str">
        <f t="shared" si="26"/>
        <v>jamesch032011</v>
      </c>
      <c r="B1680" s="16" t="s">
        <v>559</v>
      </c>
      <c r="C1680" s="16">
        <v>2011</v>
      </c>
      <c r="D1680" s="16">
        <v>8</v>
      </c>
      <c r="E1680" s="16">
        <v>0</v>
      </c>
      <c r="F1680" s="16">
        <v>0</v>
      </c>
      <c r="G1680" s="16">
        <v>0</v>
      </c>
      <c r="H1680" s="16">
        <v>0</v>
      </c>
      <c r="I1680" s="16">
        <v>0</v>
      </c>
      <c r="J1680" s="16">
        <v>0</v>
      </c>
      <c r="K1680" s="16">
        <v>0</v>
      </c>
      <c r="L1680" s="16">
        <v>0</v>
      </c>
      <c r="M1680" s="16">
        <v>0</v>
      </c>
      <c r="N1680" s="16">
        <v>0</v>
      </c>
      <c r="O1680" s="16">
        <v>0</v>
      </c>
      <c r="P1680" s="13" t="str">
        <f>IFERROR(VLOOKUP($A1680,'Fielding Data'!$A:$H,MATCH(P$1,'Fielding Data'!$A$1:$H$1,0),0),"Other")</f>
        <v>P</v>
      </c>
      <c r="Q1680" s="13">
        <f>IFERROR(VLOOKUP($A1680,'Fielding Data'!$A:$H,MATCH(Q$1,'Fielding Data'!$A$1:$H$1,0),0),"Other")</f>
        <v>0</v>
      </c>
      <c r="R1680" s="13">
        <f>IFERROR(VLOOKUP($A1680,'Fielding Data'!$A:$H,MATCH(R$1,'Fielding Data'!$A$1:$H$1,0),0),"Other")</f>
        <v>2</v>
      </c>
      <c r="S1680" s="13">
        <f>IFERROR(VLOOKUP($A1680,'Fielding Data'!$A:$H,MATCH(S$1,'Fielding Data'!$A$1:$H$1,0),0),"Other")</f>
        <v>0</v>
      </c>
      <c r="T1680" s="13">
        <f>IFERROR(VLOOKUP($A1680,'Fielding Data'!$A:$H,MATCH(T$1,'Fielding Data'!$A$1:$H$1,0),0),"Other")</f>
        <v>0</v>
      </c>
      <c r="U1680" s="13">
        <f>SUMIFS('Fielding Data'!E:E,'Fielding Data'!$A:$A,'Hitting Data'!$A1680)</f>
        <v>0</v>
      </c>
      <c r="V1680" s="13">
        <f>SUMIFS('Fielding Data'!F:F,'Fielding Data'!$A:$A,'Hitting Data'!$A1680)</f>
        <v>2</v>
      </c>
      <c r="W1680" s="13">
        <f>SUMIFS('Fielding Data'!G:G,'Fielding Data'!$A:$A,'Hitting Data'!$A1680)</f>
        <v>0</v>
      </c>
      <c r="X1680" s="13">
        <f>SUMIFS('Fielding Data'!H:H,'Fielding Data'!$A:$A,'Hitting Data'!$A1680)</f>
        <v>0</v>
      </c>
    </row>
    <row r="1681" spans="1:24" x14ac:dyDescent="0.3">
      <c r="A1681" s="13" t="str">
        <f t="shared" si="26"/>
        <v>janispa012011</v>
      </c>
      <c r="B1681" s="16" t="s">
        <v>941</v>
      </c>
      <c r="C1681" s="16">
        <v>2011</v>
      </c>
      <c r="D1681" s="16">
        <v>114</v>
      </c>
      <c r="E1681" s="16">
        <v>336</v>
      </c>
      <c r="F1681" s="16">
        <v>27</v>
      </c>
      <c r="G1681" s="16">
        <v>72</v>
      </c>
      <c r="H1681" s="16">
        <v>14</v>
      </c>
      <c r="I1681" s="16">
        <v>1</v>
      </c>
      <c r="J1681" s="16">
        <v>0</v>
      </c>
      <c r="K1681" s="16">
        <v>23</v>
      </c>
      <c r="L1681" s="16">
        <v>3</v>
      </c>
      <c r="M1681" s="16">
        <v>2</v>
      </c>
      <c r="N1681" s="16">
        <v>18</v>
      </c>
      <c r="O1681" s="16">
        <v>46</v>
      </c>
      <c r="P1681" s="13" t="str">
        <f>IFERROR(VLOOKUP($A1681,'Fielding Data'!$A:$H,MATCH(P$1,'Fielding Data'!$A$1:$H$1,0),0),"Other")</f>
        <v>2B</v>
      </c>
      <c r="Q1681" s="13">
        <f>IFERROR(VLOOKUP($A1681,'Fielding Data'!$A:$H,MATCH(Q$1,'Fielding Data'!$A$1:$H$1,0),0),"Other")</f>
        <v>12</v>
      </c>
      <c r="R1681" s="13">
        <f>IFERROR(VLOOKUP($A1681,'Fielding Data'!$A:$H,MATCH(R$1,'Fielding Data'!$A$1:$H$1,0),0),"Other")</f>
        <v>9</v>
      </c>
      <c r="S1681" s="13">
        <f>IFERROR(VLOOKUP($A1681,'Fielding Data'!$A:$H,MATCH(S$1,'Fielding Data'!$A$1:$H$1,0),0),"Other")</f>
        <v>1</v>
      </c>
      <c r="T1681" s="13">
        <f>IFERROR(VLOOKUP($A1681,'Fielding Data'!$A:$H,MATCH(T$1,'Fielding Data'!$A$1:$H$1,0),0),"Other")</f>
        <v>4</v>
      </c>
      <c r="U1681" s="13">
        <f>SUMIFS('Fielding Data'!E:E,'Fielding Data'!$A:$A,'Hitting Data'!$A1681)</f>
        <v>139</v>
      </c>
      <c r="V1681" s="13">
        <f>SUMIFS('Fielding Data'!F:F,'Fielding Data'!$A:$A,'Hitting Data'!$A1681)</f>
        <v>272</v>
      </c>
      <c r="W1681" s="13">
        <f>SUMIFS('Fielding Data'!G:G,'Fielding Data'!$A:$A,'Hitting Data'!$A1681)</f>
        <v>12</v>
      </c>
      <c r="X1681" s="13">
        <f>SUMIFS('Fielding Data'!H:H,'Fielding Data'!$A:$A,'Hitting Data'!$A1681)</f>
        <v>49</v>
      </c>
    </row>
    <row r="1682" spans="1:24" x14ac:dyDescent="0.3">
      <c r="A1682" s="13" t="str">
        <f t="shared" si="26"/>
        <v>janseke012011</v>
      </c>
      <c r="B1682" s="16" t="s">
        <v>1306</v>
      </c>
      <c r="C1682" s="16">
        <v>2011</v>
      </c>
      <c r="D1682" s="16">
        <v>51</v>
      </c>
      <c r="E1682" s="16">
        <v>0</v>
      </c>
      <c r="F1682" s="16">
        <v>0</v>
      </c>
      <c r="G1682" s="16">
        <v>0</v>
      </c>
      <c r="H1682" s="16">
        <v>0</v>
      </c>
      <c r="I1682" s="16">
        <v>0</v>
      </c>
      <c r="J1682" s="16">
        <v>0</v>
      </c>
      <c r="K1682" s="16">
        <v>0</v>
      </c>
      <c r="L1682" s="16">
        <v>0</v>
      </c>
      <c r="M1682" s="16">
        <v>0</v>
      </c>
      <c r="N1682" s="16">
        <v>0</v>
      </c>
      <c r="O1682" s="16">
        <v>0</v>
      </c>
      <c r="P1682" s="13" t="str">
        <f>IFERROR(VLOOKUP($A1682,'Fielding Data'!$A:$H,MATCH(P$1,'Fielding Data'!$A$1:$H$1,0),0),"Other")</f>
        <v>P</v>
      </c>
      <c r="Q1682" s="13">
        <f>IFERROR(VLOOKUP($A1682,'Fielding Data'!$A:$H,MATCH(Q$1,'Fielding Data'!$A$1:$H$1,0),0),"Other")</f>
        <v>2</v>
      </c>
      <c r="R1682" s="13">
        <f>IFERROR(VLOOKUP($A1682,'Fielding Data'!$A:$H,MATCH(R$1,'Fielding Data'!$A$1:$H$1,0),0),"Other")</f>
        <v>3</v>
      </c>
      <c r="S1682" s="13">
        <f>IFERROR(VLOOKUP($A1682,'Fielding Data'!$A:$H,MATCH(S$1,'Fielding Data'!$A$1:$H$1,0),0),"Other")</f>
        <v>0</v>
      </c>
      <c r="T1682" s="13">
        <f>IFERROR(VLOOKUP($A1682,'Fielding Data'!$A:$H,MATCH(T$1,'Fielding Data'!$A$1:$H$1,0),0),"Other")</f>
        <v>1</v>
      </c>
      <c r="U1682" s="13">
        <f>SUMIFS('Fielding Data'!E:E,'Fielding Data'!$A:$A,'Hitting Data'!$A1682)</f>
        <v>2</v>
      </c>
      <c r="V1682" s="13">
        <f>SUMIFS('Fielding Data'!F:F,'Fielding Data'!$A:$A,'Hitting Data'!$A1682)</f>
        <v>3</v>
      </c>
      <c r="W1682" s="13">
        <f>SUMIFS('Fielding Data'!G:G,'Fielding Data'!$A:$A,'Hitting Data'!$A1682)</f>
        <v>0</v>
      </c>
      <c r="X1682" s="13">
        <f>SUMIFS('Fielding Data'!H:H,'Fielding Data'!$A:$A,'Hitting Data'!$A1682)</f>
        <v>1</v>
      </c>
    </row>
    <row r="1683" spans="1:24" x14ac:dyDescent="0.3">
      <c r="A1683" s="13" t="str">
        <f t="shared" si="26"/>
        <v>janssca012011</v>
      </c>
      <c r="B1683" s="16" t="s">
        <v>662</v>
      </c>
      <c r="C1683" s="16">
        <v>2011</v>
      </c>
      <c r="D1683" s="16">
        <v>55</v>
      </c>
      <c r="E1683" s="16">
        <v>0</v>
      </c>
      <c r="F1683" s="16">
        <v>0</v>
      </c>
      <c r="G1683" s="16">
        <v>0</v>
      </c>
      <c r="H1683" s="16">
        <v>0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0</v>
      </c>
      <c r="O1683" s="16">
        <v>0</v>
      </c>
      <c r="P1683" s="13" t="str">
        <f>IFERROR(VLOOKUP($A1683,'Fielding Data'!$A:$H,MATCH(P$1,'Fielding Data'!$A$1:$H$1,0),0),"Other")</f>
        <v>P</v>
      </c>
      <c r="Q1683" s="13">
        <f>IFERROR(VLOOKUP($A1683,'Fielding Data'!$A:$H,MATCH(Q$1,'Fielding Data'!$A$1:$H$1,0),0),"Other")</f>
        <v>6</v>
      </c>
      <c r="R1683" s="13">
        <f>IFERROR(VLOOKUP($A1683,'Fielding Data'!$A:$H,MATCH(R$1,'Fielding Data'!$A$1:$H$1,0),0),"Other")</f>
        <v>9</v>
      </c>
      <c r="S1683" s="13">
        <f>IFERROR(VLOOKUP($A1683,'Fielding Data'!$A:$H,MATCH(S$1,'Fielding Data'!$A$1:$H$1,0),0),"Other")</f>
        <v>2</v>
      </c>
      <c r="T1683" s="13">
        <f>IFERROR(VLOOKUP($A1683,'Fielding Data'!$A:$H,MATCH(T$1,'Fielding Data'!$A$1:$H$1,0),0),"Other")</f>
        <v>1</v>
      </c>
      <c r="U1683" s="13">
        <f>SUMIFS('Fielding Data'!E:E,'Fielding Data'!$A:$A,'Hitting Data'!$A1683)</f>
        <v>6</v>
      </c>
      <c r="V1683" s="13">
        <f>SUMIFS('Fielding Data'!F:F,'Fielding Data'!$A:$A,'Hitting Data'!$A1683)</f>
        <v>9</v>
      </c>
      <c r="W1683" s="13">
        <f>SUMIFS('Fielding Data'!G:G,'Fielding Data'!$A:$A,'Hitting Data'!$A1683)</f>
        <v>2</v>
      </c>
      <c r="X1683" s="13">
        <f>SUMIFS('Fielding Data'!H:H,'Fielding Data'!$A:$A,'Hitting Data'!$A1683)</f>
        <v>1</v>
      </c>
    </row>
    <row r="1684" spans="1:24" x14ac:dyDescent="0.3">
      <c r="A1684" s="13" t="str">
        <f t="shared" si="26"/>
        <v>jaramja012011</v>
      </c>
      <c r="B1684" s="16" t="s">
        <v>1113</v>
      </c>
      <c r="C1684" s="16">
        <v>2011</v>
      </c>
      <c r="D1684" s="16">
        <v>23</v>
      </c>
      <c r="E1684" s="16">
        <v>43</v>
      </c>
      <c r="F1684" s="16">
        <v>1</v>
      </c>
      <c r="G1684" s="16">
        <v>14</v>
      </c>
      <c r="H1684" s="16">
        <v>3</v>
      </c>
      <c r="I1684" s="16">
        <v>0</v>
      </c>
      <c r="J1684" s="16">
        <v>0</v>
      </c>
      <c r="K1684" s="16">
        <v>6</v>
      </c>
      <c r="L1684" s="16">
        <v>1</v>
      </c>
      <c r="M1684" s="16">
        <v>0</v>
      </c>
      <c r="N1684" s="16">
        <v>2</v>
      </c>
      <c r="O1684" s="16">
        <v>12</v>
      </c>
      <c r="P1684" s="13" t="str">
        <f>IFERROR(VLOOKUP($A1684,'Fielding Data'!$A:$H,MATCH(P$1,'Fielding Data'!$A$1:$H$1,0),0),"Other")</f>
        <v>C</v>
      </c>
      <c r="Q1684" s="13">
        <f>IFERROR(VLOOKUP($A1684,'Fielding Data'!$A:$H,MATCH(Q$1,'Fielding Data'!$A$1:$H$1,0),0),"Other")</f>
        <v>65</v>
      </c>
      <c r="R1684" s="13">
        <f>IFERROR(VLOOKUP($A1684,'Fielding Data'!$A:$H,MATCH(R$1,'Fielding Data'!$A$1:$H$1,0),0),"Other")</f>
        <v>2</v>
      </c>
      <c r="S1684" s="13">
        <f>IFERROR(VLOOKUP($A1684,'Fielding Data'!$A:$H,MATCH(S$1,'Fielding Data'!$A$1:$H$1,0),0),"Other")</f>
        <v>0</v>
      </c>
      <c r="T1684" s="13">
        <f>IFERROR(VLOOKUP($A1684,'Fielding Data'!$A:$H,MATCH(T$1,'Fielding Data'!$A$1:$H$1,0),0),"Other")</f>
        <v>0</v>
      </c>
      <c r="U1684" s="13">
        <f>SUMIFS('Fielding Data'!E:E,'Fielding Data'!$A:$A,'Hitting Data'!$A1684)</f>
        <v>65</v>
      </c>
      <c r="V1684" s="13">
        <f>SUMIFS('Fielding Data'!F:F,'Fielding Data'!$A:$A,'Hitting Data'!$A1684)</f>
        <v>2</v>
      </c>
      <c r="W1684" s="13">
        <f>SUMIFS('Fielding Data'!G:G,'Fielding Data'!$A:$A,'Hitting Data'!$A1684)</f>
        <v>0</v>
      </c>
      <c r="X1684" s="13">
        <f>SUMIFS('Fielding Data'!H:H,'Fielding Data'!$A:$A,'Hitting Data'!$A1684)</f>
        <v>0</v>
      </c>
    </row>
    <row r="1685" spans="1:24" x14ac:dyDescent="0.3">
      <c r="A1685" s="13" t="str">
        <f t="shared" si="26"/>
        <v>jasojo012011</v>
      </c>
      <c r="B1685" s="16" t="s">
        <v>942</v>
      </c>
      <c r="C1685" s="16">
        <v>2011</v>
      </c>
      <c r="D1685" s="16">
        <v>89</v>
      </c>
      <c r="E1685" s="16">
        <v>246</v>
      </c>
      <c r="F1685" s="16">
        <v>26</v>
      </c>
      <c r="G1685" s="16">
        <v>55</v>
      </c>
      <c r="H1685" s="16">
        <v>15</v>
      </c>
      <c r="I1685" s="16">
        <v>1</v>
      </c>
      <c r="J1685" s="16">
        <v>5</v>
      </c>
      <c r="K1685" s="16">
        <v>27</v>
      </c>
      <c r="L1685" s="16">
        <v>1</v>
      </c>
      <c r="M1685" s="16">
        <v>2</v>
      </c>
      <c r="N1685" s="16">
        <v>25</v>
      </c>
      <c r="O1685" s="16">
        <v>36</v>
      </c>
      <c r="P1685" s="13" t="str">
        <f>IFERROR(VLOOKUP($A1685,'Fielding Data'!$A:$H,MATCH(P$1,'Fielding Data'!$A$1:$H$1,0),0),"Other")</f>
        <v>C</v>
      </c>
      <c r="Q1685" s="13">
        <f>IFERROR(VLOOKUP($A1685,'Fielding Data'!$A:$H,MATCH(Q$1,'Fielding Data'!$A$1:$H$1,0),0),"Other")</f>
        <v>479</v>
      </c>
      <c r="R1685" s="13">
        <f>IFERROR(VLOOKUP($A1685,'Fielding Data'!$A:$H,MATCH(R$1,'Fielding Data'!$A$1:$H$1,0),0),"Other")</f>
        <v>26</v>
      </c>
      <c r="S1685" s="13">
        <f>IFERROR(VLOOKUP($A1685,'Fielding Data'!$A:$H,MATCH(S$1,'Fielding Data'!$A$1:$H$1,0),0),"Other")</f>
        <v>4</v>
      </c>
      <c r="T1685" s="13">
        <f>IFERROR(VLOOKUP($A1685,'Fielding Data'!$A:$H,MATCH(T$1,'Fielding Data'!$A$1:$H$1,0),0),"Other")</f>
        <v>4</v>
      </c>
      <c r="U1685" s="13">
        <f>SUMIFS('Fielding Data'!E:E,'Fielding Data'!$A:$A,'Hitting Data'!$A1685)</f>
        <v>479</v>
      </c>
      <c r="V1685" s="13">
        <f>SUMIFS('Fielding Data'!F:F,'Fielding Data'!$A:$A,'Hitting Data'!$A1685)</f>
        <v>26</v>
      </c>
      <c r="W1685" s="13">
        <f>SUMIFS('Fielding Data'!G:G,'Fielding Data'!$A:$A,'Hitting Data'!$A1685)</f>
        <v>4</v>
      </c>
      <c r="X1685" s="13">
        <f>SUMIFS('Fielding Data'!H:H,'Fielding Data'!$A:$A,'Hitting Data'!$A1685)</f>
        <v>4</v>
      </c>
    </row>
    <row r="1686" spans="1:24" x14ac:dyDescent="0.3">
      <c r="A1686" s="13" t="str">
        <f t="shared" si="26"/>
        <v>jayjo022011</v>
      </c>
      <c r="B1686" s="16" t="s">
        <v>1307</v>
      </c>
      <c r="C1686" s="16">
        <v>2011</v>
      </c>
      <c r="D1686" s="16">
        <v>159</v>
      </c>
      <c r="E1686" s="16">
        <v>455</v>
      </c>
      <c r="F1686" s="16">
        <v>56</v>
      </c>
      <c r="G1686" s="16">
        <v>135</v>
      </c>
      <c r="H1686" s="16">
        <v>24</v>
      </c>
      <c r="I1686" s="16">
        <v>2</v>
      </c>
      <c r="J1686" s="16">
        <v>10</v>
      </c>
      <c r="K1686" s="16">
        <v>37</v>
      </c>
      <c r="L1686" s="16">
        <v>6</v>
      </c>
      <c r="M1686" s="16">
        <v>7</v>
      </c>
      <c r="N1686" s="16">
        <v>28</v>
      </c>
      <c r="O1686" s="16">
        <v>81</v>
      </c>
      <c r="P1686" s="13" t="str">
        <f>IFERROR(VLOOKUP($A1686,'Fielding Data'!$A:$H,MATCH(P$1,'Fielding Data'!$A$1:$H$1,0),0),"Other")</f>
        <v>CF</v>
      </c>
      <c r="Q1686" s="13">
        <f>IFERROR(VLOOKUP($A1686,'Fielding Data'!$A:$H,MATCH(Q$1,'Fielding Data'!$A$1:$H$1,0),0),"Other")</f>
        <v>0</v>
      </c>
      <c r="R1686" s="13">
        <f>IFERROR(VLOOKUP($A1686,'Fielding Data'!$A:$H,MATCH(R$1,'Fielding Data'!$A$1:$H$1,0),0),"Other")</f>
        <v>0</v>
      </c>
      <c r="S1686" s="13">
        <f>IFERROR(VLOOKUP($A1686,'Fielding Data'!$A:$H,MATCH(S$1,'Fielding Data'!$A$1:$H$1,0),0),"Other")</f>
        <v>0</v>
      </c>
      <c r="T1686" s="13">
        <f>IFERROR(VLOOKUP($A1686,'Fielding Data'!$A:$H,MATCH(T$1,'Fielding Data'!$A$1:$H$1,0),0),"Other")</f>
        <v>0</v>
      </c>
      <c r="U1686" s="13">
        <f>SUMIFS('Fielding Data'!E:E,'Fielding Data'!$A:$A,'Hitting Data'!$A1686)</f>
        <v>273</v>
      </c>
      <c r="V1686" s="13">
        <f>SUMIFS('Fielding Data'!F:F,'Fielding Data'!$A:$A,'Hitting Data'!$A1686)</f>
        <v>5</v>
      </c>
      <c r="W1686" s="13">
        <f>SUMIFS('Fielding Data'!G:G,'Fielding Data'!$A:$A,'Hitting Data'!$A1686)</f>
        <v>3</v>
      </c>
      <c r="X1686" s="13">
        <f>SUMIFS('Fielding Data'!H:H,'Fielding Data'!$A:$A,'Hitting Data'!$A1686)</f>
        <v>4</v>
      </c>
    </row>
    <row r="1687" spans="1:24" x14ac:dyDescent="0.3">
      <c r="A1687" s="13" t="str">
        <f t="shared" si="26"/>
        <v>jeffrje012011</v>
      </c>
      <c r="B1687" s="16" t="s">
        <v>1308</v>
      </c>
      <c r="C1687" s="16">
        <v>2011</v>
      </c>
      <c r="D1687" s="16">
        <v>14</v>
      </c>
      <c r="E1687" s="16">
        <v>0</v>
      </c>
      <c r="F1687" s="16">
        <v>0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0</v>
      </c>
      <c r="N1687" s="16">
        <v>0</v>
      </c>
      <c r="O1687" s="16">
        <v>0</v>
      </c>
      <c r="P1687" s="13" t="str">
        <f>IFERROR(VLOOKUP($A1687,'Fielding Data'!$A:$H,MATCH(P$1,'Fielding Data'!$A$1:$H$1,0),0),"Other")</f>
        <v>P</v>
      </c>
      <c r="Q1687" s="13">
        <f>IFERROR(VLOOKUP($A1687,'Fielding Data'!$A:$H,MATCH(Q$1,'Fielding Data'!$A$1:$H$1,0),0),"Other")</f>
        <v>1</v>
      </c>
      <c r="R1687" s="13">
        <f>IFERROR(VLOOKUP($A1687,'Fielding Data'!$A:$H,MATCH(R$1,'Fielding Data'!$A$1:$H$1,0),0),"Other")</f>
        <v>3</v>
      </c>
      <c r="S1687" s="13">
        <f>IFERROR(VLOOKUP($A1687,'Fielding Data'!$A:$H,MATCH(S$1,'Fielding Data'!$A$1:$H$1,0),0),"Other")</f>
        <v>1</v>
      </c>
      <c r="T1687" s="13">
        <f>IFERROR(VLOOKUP($A1687,'Fielding Data'!$A:$H,MATCH(T$1,'Fielding Data'!$A$1:$H$1,0),0),"Other")</f>
        <v>0</v>
      </c>
      <c r="U1687" s="13">
        <f>SUMIFS('Fielding Data'!E:E,'Fielding Data'!$A:$A,'Hitting Data'!$A1687)</f>
        <v>1</v>
      </c>
      <c r="V1687" s="13">
        <f>SUMIFS('Fielding Data'!F:F,'Fielding Data'!$A:$A,'Hitting Data'!$A1687)</f>
        <v>3</v>
      </c>
      <c r="W1687" s="13">
        <f>SUMIFS('Fielding Data'!G:G,'Fielding Data'!$A:$A,'Hitting Data'!$A1687)</f>
        <v>1</v>
      </c>
      <c r="X1687" s="13">
        <f>SUMIFS('Fielding Data'!H:H,'Fielding Data'!$A:$A,'Hitting Data'!$A1687)</f>
        <v>0</v>
      </c>
    </row>
    <row r="1688" spans="1:24" x14ac:dyDescent="0.3">
      <c r="A1688" s="13" t="str">
        <f t="shared" si="26"/>
        <v>jenksbo012011</v>
      </c>
      <c r="B1688" s="16" t="s">
        <v>560</v>
      </c>
      <c r="C1688" s="16">
        <v>2011</v>
      </c>
      <c r="D1688" s="16">
        <v>19</v>
      </c>
      <c r="E1688" s="16">
        <v>0</v>
      </c>
      <c r="F1688" s="16">
        <v>0</v>
      </c>
      <c r="G1688" s="16">
        <v>0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3" t="str">
        <f>IFERROR(VLOOKUP($A1688,'Fielding Data'!$A:$H,MATCH(P$1,'Fielding Data'!$A$1:$H$1,0),0),"Other")</f>
        <v>P</v>
      </c>
      <c r="Q1688" s="13">
        <f>IFERROR(VLOOKUP($A1688,'Fielding Data'!$A:$H,MATCH(Q$1,'Fielding Data'!$A$1:$H$1,0),0),"Other")</f>
        <v>1</v>
      </c>
      <c r="R1688" s="13">
        <f>IFERROR(VLOOKUP($A1688,'Fielding Data'!$A:$H,MATCH(R$1,'Fielding Data'!$A$1:$H$1,0),0),"Other")</f>
        <v>3</v>
      </c>
      <c r="S1688" s="13">
        <f>IFERROR(VLOOKUP($A1688,'Fielding Data'!$A:$H,MATCH(S$1,'Fielding Data'!$A$1:$H$1,0),0),"Other")</f>
        <v>0</v>
      </c>
      <c r="T1688" s="13">
        <f>IFERROR(VLOOKUP($A1688,'Fielding Data'!$A:$H,MATCH(T$1,'Fielding Data'!$A$1:$H$1,0),0),"Other")</f>
        <v>1</v>
      </c>
      <c r="U1688" s="13">
        <f>SUMIFS('Fielding Data'!E:E,'Fielding Data'!$A:$A,'Hitting Data'!$A1688)</f>
        <v>1</v>
      </c>
      <c r="V1688" s="13">
        <f>SUMIFS('Fielding Data'!F:F,'Fielding Data'!$A:$A,'Hitting Data'!$A1688)</f>
        <v>3</v>
      </c>
      <c r="W1688" s="13">
        <f>SUMIFS('Fielding Data'!G:G,'Fielding Data'!$A:$A,'Hitting Data'!$A1688)</f>
        <v>0</v>
      </c>
      <c r="X1688" s="13">
        <f>SUMIFS('Fielding Data'!H:H,'Fielding Data'!$A:$A,'Hitting Data'!$A1688)</f>
        <v>1</v>
      </c>
    </row>
    <row r="1689" spans="1:24" x14ac:dyDescent="0.3">
      <c r="A1689" s="13" t="str">
        <f t="shared" si="26"/>
        <v>jennide012011</v>
      </c>
      <c r="B1689" s="16" t="s">
        <v>1309</v>
      </c>
      <c r="C1689" s="16">
        <v>2011</v>
      </c>
      <c r="D1689" s="16">
        <v>63</v>
      </c>
      <c r="E1689" s="16">
        <v>247</v>
      </c>
      <c r="F1689" s="16">
        <v>44</v>
      </c>
      <c r="G1689" s="16">
        <v>64</v>
      </c>
      <c r="H1689" s="16">
        <v>9</v>
      </c>
      <c r="I1689" s="16">
        <v>4</v>
      </c>
      <c r="J1689" s="16">
        <v>10</v>
      </c>
      <c r="K1689" s="16">
        <v>25</v>
      </c>
      <c r="L1689" s="16">
        <v>20</v>
      </c>
      <c r="M1689" s="16">
        <v>6</v>
      </c>
      <c r="N1689" s="16">
        <v>31</v>
      </c>
      <c r="O1689" s="16">
        <v>59</v>
      </c>
      <c r="P1689" s="13" t="str">
        <f>IFERROR(VLOOKUP($A1689,'Fielding Data'!$A:$H,MATCH(P$1,'Fielding Data'!$A$1:$H$1,0),0),"Other")</f>
        <v>CF</v>
      </c>
      <c r="Q1689" s="13">
        <f>IFERROR(VLOOKUP($A1689,'Fielding Data'!$A:$H,MATCH(Q$1,'Fielding Data'!$A$1:$H$1,0),0),"Other")</f>
        <v>0</v>
      </c>
      <c r="R1689" s="13">
        <f>IFERROR(VLOOKUP($A1689,'Fielding Data'!$A:$H,MATCH(R$1,'Fielding Data'!$A$1:$H$1,0),0),"Other")</f>
        <v>0</v>
      </c>
      <c r="S1689" s="13">
        <f>IFERROR(VLOOKUP($A1689,'Fielding Data'!$A:$H,MATCH(S$1,'Fielding Data'!$A$1:$H$1,0),0),"Other")</f>
        <v>0</v>
      </c>
      <c r="T1689" s="13">
        <f>IFERROR(VLOOKUP($A1689,'Fielding Data'!$A:$H,MATCH(T$1,'Fielding Data'!$A$1:$H$1,0),0),"Other")</f>
        <v>0</v>
      </c>
      <c r="U1689" s="13">
        <f>SUMIFS('Fielding Data'!E:E,'Fielding Data'!$A:$A,'Hitting Data'!$A1689)</f>
        <v>118</v>
      </c>
      <c r="V1689" s="13">
        <f>SUMIFS('Fielding Data'!F:F,'Fielding Data'!$A:$A,'Hitting Data'!$A1689)</f>
        <v>3</v>
      </c>
      <c r="W1689" s="13">
        <f>SUMIFS('Fielding Data'!G:G,'Fielding Data'!$A:$A,'Hitting Data'!$A1689)</f>
        <v>1</v>
      </c>
      <c r="X1689" s="13">
        <f>SUMIFS('Fielding Data'!H:H,'Fielding Data'!$A:$A,'Hitting Data'!$A1689)</f>
        <v>0</v>
      </c>
    </row>
    <row r="1690" spans="1:24" x14ac:dyDescent="0.3">
      <c r="A1690" s="13" t="str">
        <f t="shared" si="26"/>
        <v>jepseke012011</v>
      </c>
      <c r="B1690" s="16" t="s">
        <v>943</v>
      </c>
      <c r="C1690" s="16">
        <v>2011</v>
      </c>
      <c r="D1690" s="16">
        <v>16</v>
      </c>
      <c r="E1690" s="16">
        <v>0</v>
      </c>
      <c r="F1690" s="16">
        <v>0</v>
      </c>
      <c r="G1690" s="16">
        <v>0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6">
        <v>0</v>
      </c>
      <c r="P1690" s="13" t="str">
        <f>IFERROR(VLOOKUP($A1690,'Fielding Data'!$A:$H,MATCH(P$1,'Fielding Data'!$A$1:$H$1,0),0),"Other")</f>
        <v>P</v>
      </c>
      <c r="Q1690" s="13">
        <f>IFERROR(VLOOKUP($A1690,'Fielding Data'!$A:$H,MATCH(Q$1,'Fielding Data'!$A$1:$H$1,0),0),"Other")</f>
        <v>1</v>
      </c>
      <c r="R1690" s="13">
        <f>IFERROR(VLOOKUP($A1690,'Fielding Data'!$A:$H,MATCH(R$1,'Fielding Data'!$A$1:$H$1,0),0),"Other")</f>
        <v>2</v>
      </c>
      <c r="S1690" s="13">
        <f>IFERROR(VLOOKUP($A1690,'Fielding Data'!$A:$H,MATCH(S$1,'Fielding Data'!$A$1:$H$1,0),0),"Other")</f>
        <v>0</v>
      </c>
      <c r="T1690" s="13">
        <f>IFERROR(VLOOKUP($A1690,'Fielding Data'!$A:$H,MATCH(T$1,'Fielding Data'!$A$1:$H$1,0),0),"Other")</f>
        <v>0</v>
      </c>
      <c r="U1690" s="13">
        <f>SUMIFS('Fielding Data'!E:E,'Fielding Data'!$A:$A,'Hitting Data'!$A1690)</f>
        <v>1</v>
      </c>
      <c r="V1690" s="13">
        <f>SUMIFS('Fielding Data'!F:F,'Fielding Data'!$A:$A,'Hitting Data'!$A1690)</f>
        <v>2</v>
      </c>
      <c r="W1690" s="13">
        <f>SUMIFS('Fielding Data'!G:G,'Fielding Data'!$A:$A,'Hitting Data'!$A1690)</f>
        <v>0</v>
      </c>
      <c r="X1690" s="13">
        <f>SUMIFS('Fielding Data'!H:H,'Fielding Data'!$A:$A,'Hitting Data'!$A1690)</f>
        <v>0</v>
      </c>
    </row>
    <row r="1691" spans="1:24" x14ac:dyDescent="0.3">
      <c r="A1691" s="13" t="str">
        <f t="shared" si="26"/>
        <v>jeterde012011</v>
      </c>
      <c r="B1691" s="16" t="s">
        <v>127</v>
      </c>
      <c r="C1691" s="16">
        <v>2011</v>
      </c>
      <c r="D1691" s="16">
        <v>131</v>
      </c>
      <c r="E1691" s="16">
        <v>546</v>
      </c>
      <c r="F1691" s="16">
        <v>84</v>
      </c>
      <c r="G1691" s="16">
        <v>162</v>
      </c>
      <c r="H1691" s="16">
        <v>24</v>
      </c>
      <c r="I1691" s="16">
        <v>4</v>
      </c>
      <c r="J1691" s="16">
        <v>6</v>
      </c>
      <c r="K1691" s="16">
        <v>61</v>
      </c>
      <c r="L1691" s="16">
        <v>16</v>
      </c>
      <c r="M1691" s="16">
        <v>6</v>
      </c>
      <c r="N1691" s="16">
        <v>46</v>
      </c>
      <c r="O1691" s="16">
        <v>81</v>
      </c>
      <c r="P1691" s="13" t="str">
        <f>IFERROR(VLOOKUP($A1691,'Fielding Data'!$A:$H,MATCH(P$1,'Fielding Data'!$A$1:$H$1,0),0),"Other")</f>
        <v>SS</v>
      </c>
      <c r="Q1691" s="13">
        <f>IFERROR(VLOOKUP($A1691,'Fielding Data'!$A:$H,MATCH(Q$1,'Fielding Data'!$A$1:$H$1,0),0),"Other")</f>
        <v>140</v>
      </c>
      <c r="R1691" s="13">
        <f>IFERROR(VLOOKUP($A1691,'Fielding Data'!$A:$H,MATCH(R$1,'Fielding Data'!$A$1:$H$1,0),0),"Other")</f>
        <v>280</v>
      </c>
      <c r="S1691" s="13">
        <f>IFERROR(VLOOKUP($A1691,'Fielding Data'!$A:$H,MATCH(S$1,'Fielding Data'!$A$1:$H$1,0),0),"Other")</f>
        <v>12</v>
      </c>
      <c r="T1691" s="13">
        <f>IFERROR(VLOOKUP($A1691,'Fielding Data'!$A:$H,MATCH(T$1,'Fielding Data'!$A$1:$H$1,0),0),"Other")</f>
        <v>60</v>
      </c>
      <c r="U1691" s="13">
        <f>SUMIFS('Fielding Data'!E:E,'Fielding Data'!$A:$A,'Hitting Data'!$A1691)</f>
        <v>140</v>
      </c>
      <c r="V1691" s="13">
        <f>SUMIFS('Fielding Data'!F:F,'Fielding Data'!$A:$A,'Hitting Data'!$A1691)</f>
        <v>280</v>
      </c>
      <c r="W1691" s="13">
        <f>SUMIFS('Fielding Data'!G:G,'Fielding Data'!$A:$A,'Hitting Data'!$A1691)</f>
        <v>12</v>
      </c>
      <c r="X1691" s="13">
        <f>SUMIFS('Fielding Data'!H:H,'Fielding Data'!$A:$A,'Hitting Data'!$A1691)</f>
        <v>60</v>
      </c>
    </row>
    <row r="1692" spans="1:24" x14ac:dyDescent="0.3">
      <c r="A1692" s="13" t="str">
        <f t="shared" si="26"/>
        <v>jimence012011</v>
      </c>
      <c r="B1692" s="16" t="s">
        <v>663</v>
      </c>
      <c r="C1692" s="16">
        <v>2011</v>
      </c>
      <c r="D1692" s="16">
        <v>8</v>
      </c>
      <c r="E1692" s="16">
        <v>0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3" t="str">
        <f>IFERROR(VLOOKUP($A1692,'Fielding Data'!$A:$H,MATCH(P$1,'Fielding Data'!$A$1:$H$1,0),0),"Other")</f>
        <v>P</v>
      </c>
      <c r="Q1692" s="13">
        <f>IFERROR(VLOOKUP($A1692,'Fielding Data'!$A:$H,MATCH(Q$1,'Fielding Data'!$A$1:$H$1,0),0),"Other")</f>
        <v>0</v>
      </c>
      <c r="R1692" s="13">
        <f>IFERROR(VLOOKUP($A1692,'Fielding Data'!$A:$H,MATCH(R$1,'Fielding Data'!$A$1:$H$1,0),0),"Other")</f>
        <v>1</v>
      </c>
      <c r="S1692" s="13">
        <f>IFERROR(VLOOKUP($A1692,'Fielding Data'!$A:$H,MATCH(S$1,'Fielding Data'!$A$1:$H$1,0),0),"Other")</f>
        <v>0</v>
      </c>
      <c r="T1692" s="13">
        <f>IFERROR(VLOOKUP($A1692,'Fielding Data'!$A:$H,MATCH(T$1,'Fielding Data'!$A$1:$H$1,0),0),"Other")</f>
        <v>0</v>
      </c>
      <c r="U1692" s="13">
        <f>SUMIFS('Fielding Data'!E:E,'Fielding Data'!$A:$A,'Hitting Data'!$A1692)</f>
        <v>0</v>
      </c>
      <c r="V1692" s="13">
        <f>SUMIFS('Fielding Data'!F:F,'Fielding Data'!$A:$A,'Hitting Data'!$A1692)</f>
        <v>1</v>
      </c>
      <c r="W1692" s="13">
        <f>SUMIFS('Fielding Data'!G:G,'Fielding Data'!$A:$A,'Hitting Data'!$A1692)</f>
        <v>0</v>
      </c>
      <c r="X1692" s="13">
        <f>SUMIFS('Fielding Data'!H:H,'Fielding Data'!$A:$A,'Hitting Data'!$A1692)</f>
        <v>0</v>
      </c>
    </row>
    <row r="1693" spans="1:24" x14ac:dyDescent="0.3">
      <c r="A1693" s="13" t="str">
        <f t="shared" si="26"/>
        <v>joaquwa012011</v>
      </c>
      <c r="B1693" s="16" t="s">
        <v>1114</v>
      </c>
      <c r="C1693" s="16">
        <v>2011</v>
      </c>
      <c r="D1693" s="16">
        <v>5</v>
      </c>
      <c r="E1693" s="16">
        <v>0</v>
      </c>
      <c r="F1693" s="16">
        <v>0</v>
      </c>
      <c r="G1693" s="16">
        <v>0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16">
        <v>0</v>
      </c>
      <c r="P1693" s="13" t="str">
        <f>IFERROR(VLOOKUP($A1693,'Fielding Data'!$A:$H,MATCH(P$1,'Fielding Data'!$A$1:$H$1,0),0),"Other")</f>
        <v>P</v>
      </c>
      <c r="Q1693" s="13">
        <f>IFERROR(VLOOKUP($A1693,'Fielding Data'!$A:$H,MATCH(Q$1,'Fielding Data'!$A$1:$H$1,0),0),"Other")</f>
        <v>0</v>
      </c>
      <c r="R1693" s="13">
        <f>IFERROR(VLOOKUP($A1693,'Fielding Data'!$A:$H,MATCH(R$1,'Fielding Data'!$A$1:$H$1,0),0),"Other")</f>
        <v>0</v>
      </c>
      <c r="S1693" s="13">
        <f>IFERROR(VLOOKUP($A1693,'Fielding Data'!$A:$H,MATCH(S$1,'Fielding Data'!$A$1:$H$1,0),0),"Other")</f>
        <v>0</v>
      </c>
      <c r="T1693" s="13">
        <f>IFERROR(VLOOKUP($A1693,'Fielding Data'!$A:$H,MATCH(T$1,'Fielding Data'!$A$1:$H$1,0),0),"Other")</f>
        <v>0</v>
      </c>
      <c r="U1693" s="13">
        <f>SUMIFS('Fielding Data'!E:E,'Fielding Data'!$A:$A,'Hitting Data'!$A1693)</f>
        <v>0</v>
      </c>
      <c r="V1693" s="13">
        <f>SUMIFS('Fielding Data'!F:F,'Fielding Data'!$A:$A,'Hitting Data'!$A1693)</f>
        <v>0</v>
      </c>
      <c r="W1693" s="13">
        <f>SUMIFS('Fielding Data'!G:G,'Fielding Data'!$A:$A,'Hitting Data'!$A1693)</f>
        <v>0</v>
      </c>
      <c r="X1693" s="13">
        <f>SUMIFS('Fielding Data'!H:H,'Fielding Data'!$A:$A,'Hitting Data'!$A1693)</f>
        <v>0</v>
      </c>
    </row>
    <row r="1694" spans="1:24" x14ac:dyDescent="0.3">
      <c r="A1694" s="13" t="str">
        <f t="shared" si="26"/>
        <v>johnsal022011</v>
      </c>
      <c r="B1694" s="16" t="s">
        <v>1533</v>
      </c>
      <c r="C1694" s="16">
        <v>2011</v>
      </c>
      <c r="D1694" s="16">
        <v>1</v>
      </c>
      <c r="E1694" s="16">
        <v>1</v>
      </c>
      <c r="F1694" s="16">
        <v>0</v>
      </c>
      <c r="G1694" s="16">
        <v>0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16">
        <v>0</v>
      </c>
      <c r="O1694" s="16">
        <v>1</v>
      </c>
      <c r="P1694" s="13" t="str">
        <f>IFERROR(VLOOKUP($A1694,'Fielding Data'!$A:$H,MATCH(P$1,'Fielding Data'!$A$1:$H$1,0),0),"Other")</f>
        <v>P</v>
      </c>
      <c r="Q1694" s="13">
        <f>IFERROR(VLOOKUP($A1694,'Fielding Data'!$A:$H,MATCH(Q$1,'Fielding Data'!$A$1:$H$1,0),0),"Other")</f>
        <v>1</v>
      </c>
      <c r="R1694" s="13">
        <f>IFERROR(VLOOKUP($A1694,'Fielding Data'!$A:$H,MATCH(R$1,'Fielding Data'!$A$1:$H$1,0),0),"Other")</f>
        <v>1</v>
      </c>
      <c r="S1694" s="13">
        <f>IFERROR(VLOOKUP($A1694,'Fielding Data'!$A:$H,MATCH(S$1,'Fielding Data'!$A$1:$H$1,0),0),"Other")</f>
        <v>0</v>
      </c>
      <c r="T1694" s="13">
        <f>IFERROR(VLOOKUP($A1694,'Fielding Data'!$A:$H,MATCH(T$1,'Fielding Data'!$A$1:$H$1,0),0),"Other")</f>
        <v>0</v>
      </c>
      <c r="U1694" s="13">
        <f>SUMIFS('Fielding Data'!E:E,'Fielding Data'!$A:$A,'Hitting Data'!$A1694)</f>
        <v>1</v>
      </c>
      <c r="V1694" s="13">
        <f>SUMIFS('Fielding Data'!F:F,'Fielding Data'!$A:$A,'Hitting Data'!$A1694)</f>
        <v>1</v>
      </c>
      <c r="W1694" s="13">
        <f>SUMIFS('Fielding Data'!G:G,'Fielding Data'!$A:$A,'Hitting Data'!$A1694)</f>
        <v>0</v>
      </c>
      <c r="X1694" s="13">
        <f>SUMIFS('Fielding Data'!H:H,'Fielding Data'!$A:$A,'Hitting Data'!$A1694)</f>
        <v>0</v>
      </c>
    </row>
    <row r="1695" spans="1:24" x14ac:dyDescent="0.3">
      <c r="A1695" s="13" t="str">
        <f t="shared" si="26"/>
        <v>johnsch052011</v>
      </c>
      <c r="B1695" s="16" t="s">
        <v>1115</v>
      </c>
      <c r="C1695" s="16">
        <v>2011</v>
      </c>
      <c r="D1695" s="16">
        <v>107</v>
      </c>
      <c r="E1695" s="16">
        <v>378</v>
      </c>
      <c r="F1695" s="16">
        <v>32</v>
      </c>
      <c r="G1695" s="16">
        <v>95</v>
      </c>
      <c r="H1695" s="16">
        <v>21</v>
      </c>
      <c r="I1695" s="16">
        <v>3</v>
      </c>
      <c r="J1695" s="16">
        <v>7</v>
      </c>
      <c r="K1695" s="16">
        <v>42</v>
      </c>
      <c r="L1695" s="16">
        <v>2</v>
      </c>
      <c r="M1695" s="16">
        <v>2</v>
      </c>
      <c r="N1695" s="16">
        <v>16</v>
      </c>
      <c r="O1695" s="16">
        <v>97</v>
      </c>
      <c r="P1695" s="13" t="str">
        <f>IFERROR(VLOOKUP($A1695,'Fielding Data'!$A:$H,MATCH(P$1,'Fielding Data'!$A$1:$H$1,0),0),"Other")</f>
        <v>3B</v>
      </c>
      <c r="Q1695" s="13">
        <f>IFERROR(VLOOKUP($A1695,'Fielding Data'!$A:$H,MATCH(Q$1,'Fielding Data'!$A$1:$H$1,0),0),"Other")</f>
        <v>65</v>
      </c>
      <c r="R1695" s="13">
        <f>IFERROR(VLOOKUP($A1695,'Fielding Data'!$A:$H,MATCH(R$1,'Fielding Data'!$A$1:$H$1,0),0),"Other")</f>
        <v>157</v>
      </c>
      <c r="S1695" s="13">
        <f>IFERROR(VLOOKUP($A1695,'Fielding Data'!$A:$H,MATCH(S$1,'Fielding Data'!$A$1:$H$1,0),0),"Other")</f>
        <v>15</v>
      </c>
      <c r="T1695" s="13">
        <f>IFERROR(VLOOKUP($A1695,'Fielding Data'!$A:$H,MATCH(T$1,'Fielding Data'!$A$1:$H$1,0),0),"Other")</f>
        <v>20</v>
      </c>
      <c r="U1695" s="13">
        <f>SUMIFS('Fielding Data'!E:E,'Fielding Data'!$A:$A,'Hitting Data'!$A1695)</f>
        <v>65</v>
      </c>
      <c r="V1695" s="13">
        <f>SUMIFS('Fielding Data'!F:F,'Fielding Data'!$A:$A,'Hitting Data'!$A1695)</f>
        <v>157</v>
      </c>
      <c r="W1695" s="13">
        <f>SUMIFS('Fielding Data'!G:G,'Fielding Data'!$A:$A,'Hitting Data'!$A1695)</f>
        <v>15</v>
      </c>
      <c r="X1695" s="13">
        <f>SUMIFS('Fielding Data'!H:H,'Fielding Data'!$A:$A,'Hitting Data'!$A1695)</f>
        <v>20</v>
      </c>
    </row>
    <row r="1696" spans="1:24" x14ac:dyDescent="0.3">
      <c r="A1696" s="13" t="str">
        <f t="shared" si="26"/>
        <v>johnsda062011</v>
      </c>
      <c r="B1696" s="16" t="s">
        <v>561</v>
      </c>
      <c r="C1696" s="16">
        <v>2011</v>
      </c>
      <c r="D1696" s="16">
        <v>31</v>
      </c>
      <c r="E1696" s="16">
        <v>84</v>
      </c>
      <c r="F1696" s="16">
        <v>7</v>
      </c>
      <c r="G1696" s="16">
        <v>10</v>
      </c>
      <c r="H1696" s="16">
        <v>1</v>
      </c>
      <c r="I1696" s="16">
        <v>0</v>
      </c>
      <c r="J1696" s="16">
        <v>2</v>
      </c>
      <c r="K1696" s="16">
        <v>4</v>
      </c>
      <c r="L1696" s="16">
        <v>0</v>
      </c>
      <c r="M1696" s="16">
        <v>0</v>
      </c>
      <c r="N1696" s="16">
        <v>6</v>
      </c>
      <c r="O1696" s="16">
        <v>18</v>
      </c>
      <c r="P1696" s="13" t="str">
        <f>IFERROR(VLOOKUP($A1696,'Fielding Data'!$A:$H,MATCH(P$1,'Fielding Data'!$A$1:$H$1,0),0),"Other")</f>
        <v>1B</v>
      </c>
      <c r="Q1696" s="13">
        <f>IFERROR(VLOOKUP($A1696,'Fielding Data'!$A:$H,MATCH(Q$1,'Fielding Data'!$A$1:$H$1,0),0),"Other")</f>
        <v>151</v>
      </c>
      <c r="R1696" s="13">
        <f>IFERROR(VLOOKUP($A1696,'Fielding Data'!$A:$H,MATCH(R$1,'Fielding Data'!$A$1:$H$1,0),0),"Other")</f>
        <v>13</v>
      </c>
      <c r="S1696" s="13">
        <f>IFERROR(VLOOKUP($A1696,'Fielding Data'!$A:$H,MATCH(S$1,'Fielding Data'!$A$1:$H$1,0),0),"Other")</f>
        <v>1</v>
      </c>
      <c r="T1696" s="13">
        <f>IFERROR(VLOOKUP($A1696,'Fielding Data'!$A:$H,MATCH(T$1,'Fielding Data'!$A$1:$H$1,0),0),"Other")</f>
        <v>10</v>
      </c>
      <c r="U1696" s="13">
        <f>SUMIFS('Fielding Data'!E:E,'Fielding Data'!$A:$A,'Hitting Data'!$A1696)</f>
        <v>151</v>
      </c>
      <c r="V1696" s="13">
        <f>SUMIFS('Fielding Data'!F:F,'Fielding Data'!$A:$A,'Hitting Data'!$A1696)</f>
        <v>15</v>
      </c>
      <c r="W1696" s="13">
        <f>SUMIFS('Fielding Data'!G:G,'Fielding Data'!$A:$A,'Hitting Data'!$A1696)</f>
        <v>1</v>
      </c>
      <c r="X1696" s="13">
        <f>SUMIFS('Fielding Data'!H:H,'Fielding Data'!$A:$A,'Hitting Data'!$A1696)</f>
        <v>10</v>
      </c>
    </row>
    <row r="1697" spans="1:24" x14ac:dyDescent="0.3">
      <c r="A1697" s="13" t="str">
        <f t="shared" si="26"/>
        <v>johnsel022011</v>
      </c>
      <c r="B1697" s="16" t="s">
        <v>944</v>
      </c>
      <c r="C1697" s="16">
        <v>2011</v>
      </c>
      <c r="D1697" s="16">
        <v>70</v>
      </c>
      <c r="E1697" s="16">
        <v>160</v>
      </c>
      <c r="F1697" s="16">
        <v>20</v>
      </c>
      <c r="G1697" s="16">
        <v>31</v>
      </c>
      <c r="H1697" s="16">
        <v>7</v>
      </c>
      <c r="I1697" s="16">
        <v>2</v>
      </c>
      <c r="J1697" s="16">
        <v>4</v>
      </c>
      <c r="K1697" s="16">
        <v>17</v>
      </c>
      <c r="L1697" s="16">
        <v>6</v>
      </c>
      <c r="M1697" s="16">
        <v>7</v>
      </c>
      <c r="N1697" s="16">
        <v>14</v>
      </c>
      <c r="O1697" s="16">
        <v>53</v>
      </c>
      <c r="P1697" s="13" t="str">
        <f>IFERROR(VLOOKUP($A1697,'Fielding Data'!$A:$H,MATCH(P$1,'Fielding Data'!$A$1:$H$1,0),0),"Other")</f>
        <v>1B</v>
      </c>
      <c r="Q1697" s="13">
        <f>IFERROR(VLOOKUP($A1697,'Fielding Data'!$A:$H,MATCH(Q$1,'Fielding Data'!$A$1:$H$1,0),0),"Other")</f>
        <v>1</v>
      </c>
      <c r="R1697" s="13">
        <f>IFERROR(VLOOKUP($A1697,'Fielding Data'!$A:$H,MATCH(R$1,'Fielding Data'!$A$1:$H$1,0),0),"Other")</f>
        <v>0</v>
      </c>
      <c r="S1697" s="13">
        <f>IFERROR(VLOOKUP($A1697,'Fielding Data'!$A:$H,MATCH(S$1,'Fielding Data'!$A$1:$H$1,0),0),"Other")</f>
        <v>0</v>
      </c>
      <c r="T1697" s="13">
        <f>IFERROR(VLOOKUP($A1697,'Fielding Data'!$A:$H,MATCH(T$1,'Fielding Data'!$A$1:$H$1,0),0),"Other")</f>
        <v>1</v>
      </c>
      <c r="U1697" s="13">
        <f>SUMIFS('Fielding Data'!E:E,'Fielding Data'!$A:$A,'Hitting Data'!$A1697)</f>
        <v>55</v>
      </c>
      <c r="V1697" s="13">
        <f>SUMIFS('Fielding Data'!F:F,'Fielding Data'!$A:$A,'Hitting Data'!$A1697)</f>
        <v>111</v>
      </c>
      <c r="W1697" s="13">
        <f>SUMIFS('Fielding Data'!G:G,'Fielding Data'!$A:$A,'Hitting Data'!$A1697)</f>
        <v>2</v>
      </c>
      <c r="X1697" s="13">
        <f>SUMIFS('Fielding Data'!H:H,'Fielding Data'!$A:$A,'Hitting Data'!$A1697)</f>
        <v>16</v>
      </c>
    </row>
    <row r="1698" spans="1:24" x14ac:dyDescent="0.3">
      <c r="A1698" s="13" t="str">
        <f t="shared" si="26"/>
        <v>johnsji042011</v>
      </c>
      <c r="B1698" s="16" t="s">
        <v>665</v>
      </c>
      <c r="C1698" s="16">
        <v>2011</v>
      </c>
      <c r="D1698" s="16">
        <v>69</v>
      </c>
      <c r="E1698" s="16">
        <v>0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 s="16">
        <v>0</v>
      </c>
      <c r="P1698" s="13" t="str">
        <f>IFERROR(VLOOKUP($A1698,'Fielding Data'!$A:$H,MATCH(P$1,'Fielding Data'!$A$1:$H$1,0),0),"Other")</f>
        <v>P</v>
      </c>
      <c r="Q1698" s="13">
        <f>IFERROR(VLOOKUP($A1698,'Fielding Data'!$A:$H,MATCH(Q$1,'Fielding Data'!$A$1:$H$1,0),0),"Other")</f>
        <v>8</v>
      </c>
      <c r="R1698" s="13">
        <f>IFERROR(VLOOKUP($A1698,'Fielding Data'!$A:$H,MATCH(R$1,'Fielding Data'!$A$1:$H$1,0),0),"Other")</f>
        <v>16</v>
      </c>
      <c r="S1698" s="13">
        <f>IFERROR(VLOOKUP($A1698,'Fielding Data'!$A:$H,MATCH(S$1,'Fielding Data'!$A$1:$H$1,0),0),"Other")</f>
        <v>1</v>
      </c>
      <c r="T1698" s="13">
        <f>IFERROR(VLOOKUP($A1698,'Fielding Data'!$A:$H,MATCH(T$1,'Fielding Data'!$A$1:$H$1,0),0),"Other")</f>
        <v>2</v>
      </c>
      <c r="U1698" s="13">
        <f>SUMIFS('Fielding Data'!E:E,'Fielding Data'!$A:$A,'Hitting Data'!$A1698)</f>
        <v>8</v>
      </c>
      <c r="V1698" s="13">
        <f>SUMIFS('Fielding Data'!F:F,'Fielding Data'!$A:$A,'Hitting Data'!$A1698)</f>
        <v>16</v>
      </c>
      <c r="W1698" s="13">
        <f>SUMIFS('Fielding Data'!G:G,'Fielding Data'!$A:$A,'Hitting Data'!$A1698)</f>
        <v>1</v>
      </c>
      <c r="X1698" s="13">
        <f>SUMIFS('Fielding Data'!H:H,'Fielding Data'!$A:$A,'Hitting Data'!$A1698)</f>
        <v>2</v>
      </c>
    </row>
    <row r="1699" spans="1:24" x14ac:dyDescent="0.3">
      <c r="A1699" s="13" t="str">
        <f t="shared" si="26"/>
        <v>johnsjo092011</v>
      </c>
      <c r="B1699" s="16" t="s">
        <v>562</v>
      </c>
      <c r="C1699" s="16">
        <v>2011</v>
      </c>
      <c r="D1699" s="16">
        <v>9</v>
      </c>
      <c r="E1699" s="16">
        <v>19</v>
      </c>
      <c r="F1699" s="16">
        <v>1</v>
      </c>
      <c r="G1699" s="16">
        <v>3</v>
      </c>
      <c r="H1699" s="16">
        <v>0</v>
      </c>
      <c r="I1699" s="16">
        <v>0</v>
      </c>
      <c r="J1699" s="16">
        <v>0</v>
      </c>
      <c r="K1699" s="16">
        <v>4</v>
      </c>
      <c r="L1699" s="16">
        <v>0</v>
      </c>
      <c r="M1699" s="16">
        <v>0</v>
      </c>
      <c r="N1699" s="16">
        <v>2</v>
      </c>
      <c r="O1699" s="16">
        <v>10</v>
      </c>
      <c r="P1699" s="13" t="str">
        <f>IFERROR(VLOOKUP($A1699,'Fielding Data'!$A:$H,MATCH(P$1,'Fielding Data'!$A$1:$H$1,0),0),"Other")</f>
        <v>P</v>
      </c>
      <c r="Q1699" s="13">
        <f>IFERROR(VLOOKUP($A1699,'Fielding Data'!$A:$H,MATCH(Q$1,'Fielding Data'!$A$1:$H$1,0),0),"Other")</f>
        <v>8</v>
      </c>
      <c r="R1699" s="13">
        <f>IFERROR(VLOOKUP($A1699,'Fielding Data'!$A:$H,MATCH(R$1,'Fielding Data'!$A$1:$H$1,0),0),"Other")</f>
        <v>7</v>
      </c>
      <c r="S1699" s="13">
        <f>IFERROR(VLOOKUP($A1699,'Fielding Data'!$A:$H,MATCH(S$1,'Fielding Data'!$A$1:$H$1,0),0),"Other")</f>
        <v>0</v>
      </c>
      <c r="T1699" s="13">
        <f>IFERROR(VLOOKUP($A1699,'Fielding Data'!$A:$H,MATCH(T$1,'Fielding Data'!$A$1:$H$1,0),0),"Other")</f>
        <v>1</v>
      </c>
      <c r="U1699" s="13">
        <f>SUMIFS('Fielding Data'!E:E,'Fielding Data'!$A:$A,'Hitting Data'!$A1699)</f>
        <v>8</v>
      </c>
      <c r="V1699" s="13">
        <f>SUMIFS('Fielding Data'!F:F,'Fielding Data'!$A:$A,'Hitting Data'!$A1699)</f>
        <v>7</v>
      </c>
      <c r="W1699" s="13">
        <f>SUMIFS('Fielding Data'!G:G,'Fielding Data'!$A:$A,'Hitting Data'!$A1699)</f>
        <v>0</v>
      </c>
      <c r="X1699" s="13">
        <f>SUMIFS('Fielding Data'!H:H,'Fielding Data'!$A:$A,'Hitting Data'!$A1699)</f>
        <v>1</v>
      </c>
    </row>
    <row r="1700" spans="1:24" x14ac:dyDescent="0.3">
      <c r="A1700" s="13" t="str">
        <f t="shared" si="26"/>
        <v>johnsre022011</v>
      </c>
      <c r="B1700" s="16" t="s">
        <v>384</v>
      </c>
      <c r="C1700" s="16">
        <v>2011</v>
      </c>
      <c r="D1700" s="16">
        <v>111</v>
      </c>
      <c r="E1700" s="16">
        <v>246</v>
      </c>
      <c r="F1700" s="16">
        <v>33</v>
      </c>
      <c r="G1700" s="16">
        <v>76</v>
      </c>
      <c r="H1700" s="16">
        <v>22</v>
      </c>
      <c r="I1700" s="16">
        <v>1</v>
      </c>
      <c r="J1700" s="16">
        <v>5</v>
      </c>
      <c r="K1700" s="16">
        <v>28</v>
      </c>
      <c r="L1700" s="16">
        <v>2</v>
      </c>
      <c r="M1700" s="16">
        <v>1</v>
      </c>
      <c r="N1700" s="16">
        <v>5</v>
      </c>
      <c r="O1700" s="16">
        <v>63</v>
      </c>
      <c r="P1700" s="13" t="str">
        <f>IFERROR(VLOOKUP($A1700,'Fielding Data'!$A:$H,MATCH(P$1,'Fielding Data'!$A$1:$H$1,0),0),"Other")</f>
        <v>CF</v>
      </c>
      <c r="Q1700" s="13">
        <f>IFERROR(VLOOKUP($A1700,'Fielding Data'!$A:$H,MATCH(Q$1,'Fielding Data'!$A$1:$H$1,0),0),"Other")</f>
        <v>0</v>
      </c>
      <c r="R1700" s="13">
        <f>IFERROR(VLOOKUP($A1700,'Fielding Data'!$A:$H,MATCH(R$1,'Fielding Data'!$A$1:$H$1,0),0),"Other")</f>
        <v>0</v>
      </c>
      <c r="S1700" s="13">
        <f>IFERROR(VLOOKUP($A1700,'Fielding Data'!$A:$H,MATCH(S$1,'Fielding Data'!$A$1:$H$1,0),0),"Other")</f>
        <v>0</v>
      </c>
      <c r="T1700" s="13">
        <f>IFERROR(VLOOKUP($A1700,'Fielding Data'!$A:$H,MATCH(T$1,'Fielding Data'!$A$1:$H$1,0),0),"Other")</f>
        <v>0</v>
      </c>
      <c r="U1700" s="13">
        <f>SUMIFS('Fielding Data'!E:E,'Fielding Data'!$A:$A,'Hitting Data'!$A1700)</f>
        <v>116</v>
      </c>
      <c r="V1700" s="13">
        <f>SUMIFS('Fielding Data'!F:F,'Fielding Data'!$A:$A,'Hitting Data'!$A1700)</f>
        <v>5</v>
      </c>
      <c r="W1700" s="13">
        <f>SUMIFS('Fielding Data'!G:G,'Fielding Data'!$A:$A,'Hitting Data'!$A1700)</f>
        <v>3</v>
      </c>
      <c r="X1700" s="13">
        <f>SUMIFS('Fielding Data'!H:H,'Fielding Data'!$A:$A,'Hitting Data'!$A1700)</f>
        <v>2</v>
      </c>
    </row>
    <row r="1701" spans="1:24" x14ac:dyDescent="0.3">
      <c r="A1701" s="13" t="str">
        <f t="shared" si="26"/>
        <v>johnsro072011</v>
      </c>
      <c r="B1701" s="16" t="s">
        <v>806</v>
      </c>
      <c r="C1701" s="16">
        <v>2011</v>
      </c>
      <c r="D1701" s="16">
        <v>67</v>
      </c>
      <c r="E1701" s="16">
        <v>179</v>
      </c>
      <c r="F1701" s="16">
        <v>9</v>
      </c>
      <c r="G1701" s="16">
        <v>34</v>
      </c>
      <c r="H1701" s="16">
        <v>6</v>
      </c>
      <c r="I1701" s="16">
        <v>1</v>
      </c>
      <c r="J1701" s="16">
        <v>3</v>
      </c>
      <c r="K1701" s="16">
        <v>16</v>
      </c>
      <c r="L1701" s="16">
        <v>3</v>
      </c>
      <c r="M1701" s="16">
        <v>0</v>
      </c>
      <c r="N1701" s="16">
        <v>14</v>
      </c>
      <c r="O1701" s="16">
        <v>58</v>
      </c>
      <c r="P1701" s="13" t="str">
        <f>IFERROR(VLOOKUP($A1701,'Fielding Data'!$A:$H,MATCH(P$1,'Fielding Data'!$A$1:$H$1,0),0),"Other")</f>
        <v>C</v>
      </c>
      <c r="Q1701" s="13">
        <f>IFERROR(VLOOKUP($A1701,'Fielding Data'!$A:$H,MATCH(Q$1,'Fielding Data'!$A$1:$H$1,0),0),"Other")</f>
        <v>362</v>
      </c>
      <c r="R1701" s="13">
        <f>IFERROR(VLOOKUP($A1701,'Fielding Data'!$A:$H,MATCH(R$1,'Fielding Data'!$A$1:$H$1,0),0),"Other")</f>
        <v>65</v>
      </c>
      <c r="S1701" s="13">
        <f>IFERROR(VLOOKUP($A1701,'Fielding Data'!$A:$H,MATCH(S$1,'Fielding Data'!$A$1:$H$1,0),0),"Other")</f>
        <v>2</v>
      </c>
      <c r="T1701" s="13">
        <f>IFERROR(VLOOKUP($A1701,'Fielding Data'!$A:$H,MATCH(T$1,'Fielding Data'!$A$1:$H$1,0),0),"Other")</f>
        <v>3</v>
      </c>
      <c r="U1701" s="13">
        <f>SUMIFS('Fielding Data'!E:E,'Fielding Data'!$A:$A,'Hitting Data'!$A1701)</f>
        <v>362</v>
      </c>
      <c r="V1701" s="13">
        <f>SUMIFS('Fielding Data'!F:F,'Fielding Data'!$A:$A,'Hitting Data'!$A1701)</f>
        <v>65</v>
      </c>
      <c r="W1701" s="13">
        <f>SUMIFS('Fielding Data'!G:G,'Fielding Data'!$A:$A,'Hitting Data'!$A1701)</f>
        <v>2</v>
      </c>
      <c r="X1701" s="13">
        <f>SUMIFS('Fielding Data'!H:H,'Fielding Data'!$A:$A,'Hitting Data'!$A1701)</f>
        <v>3</v>
      </c>
    </row>
    <row r="1702" spans="1:24" x14ac:dyDescent="0.3">
      <c r="A1702" s="13" t="str">
        <f t="shared" si="26"/>
        <v>jonesad012011</v>
      </c>
      <c r="B1702" s="16" t="s">
        <v>666</v>
      </c>
      <c r="C1702" s="16">
        <v>2011</v>
      </c>
      <c r="D1702" s="16">
        <v>151</v>
      </c>
      <c r="E1702" s="16">
        <v>567</v>
      </c>
      <c r="F1702" s="16">
        <v>68</v>
      </c>
      <c r="G1702" s="16">
        <v>159</v>
      </c>
      <c r="H1702" s="16">
        <v>26</v>
      </c>
      <c r="I1702" s="16">
        <v>2</v>
      </c>
      <c r="J1702" s="16">
        <v>25</v>
      </c>
      <c r="K1702" s="16">
        <v>83</v>
      </c>
      <c r="L1702" s="16">
        <v>12</v>
      </c>
      <c r="M1702" s="16">
        <v>4</v>
      </c>
      <c r="N1702" s="16">
        <v>29</v>
      </c>
      <c r="O1702" s="16">
        <v>113</v>
      </c>
      <c r="P1702" s="13" t="str">
        <f>IFERROR(VLOOKUP($A1702,'Fielding Data'!$A:$H,MATCH(P$1,'Fielding Data'!$A$1:$H$1,0),0),"Other")</f>
        <v>CF</v>
      </c>
      <c r="Q1702" s="13">
        <f>IFERROR(VLOOKUP($A1702,'Fielding Data'!$A:$H,MATCH(Q$1,'Fielding Data'!$A$1:$H$1,0),0),"Other")</f>
        <v>0</v>
      </c>
      <c r="R1702" s="13">
        <f>IFERROR(VLOOKUP($A1702,'Fielding Data'!$A:$H,MATCH(R$1,'Fielding Data'!$A$1:$H$1,0),0),"Other")</f>
        <v>0</v>
      </c>
      <c r="S1702" s="13">
        <f>IFERROR(VLOOKUP($A1702,'Fielding Data'!$A:$H,MATCH(S$1,'Fielding Data'!$A$1:$H$1,0),0),"Other")</f>
        <v>0</v>
      </c>
      <c r="T1702" s="13">
        <f>IFERROR(VLOOKUP($A1702,'Fielding Data'!$A:$H,MATCH(T$1,'Fielding Data'!$A$1:$H$1,0),0),"Other")</f>
        <v>0</v>
      </c>
      <c r="U1702" s="13">
        <f>SUMIFS('Fielding Data'!E:E,'Fielding Data'!$A:$A,'Hitting Data'!$A1702)</f>
        <v>379</v>
      </c>
      <c r="V1702" s="13">
        <f>SUMIFS('Fielding Data'!F:F,'Fielding Data'!$A:$A,'Hitting Data'!$A1702)</f>
        <v>16</v>
      </c>
      <c r="W1702" s="13">
        <f>SUMIFS('Fielding Data'!G:G,'Fielding Data'!$A:$A,'Hitting Data'!$A1702)</f>
        <v>8</v>
      </c>
      <c r="X1702" s="13">
        <f>SUMIFS('Fielding Data'!H:H,'Fielding Data'!$A:$A,'Hitting Data'!$A1702)</f>
        <v>5</v>
      </c>
    </row>
    <row r="1703" spans="1:24" x14ac:dyDescent="0.3">
      <c r="A1703" s="13" t="str">
        <f t="shared" si="26"/>
        <v>jonesan012011</v>
      </c>
      <c r="B1703" s="16" t="s">
        <v>128</v>
      </c>
      <c r="C1703" s="16">
        <v>2011</v>
      </c>
      <c r="D1703" s="16">
        <v>77</v>
      </c>
      <c r="E1703" s="16">
        <v>190</v>
      </c>
      <c r="F1703" s="16">
        <v>27</v>
      </c>
      <c r="G1703" s="16">
        <v>47</v>
      </c>
      <c r="H1703" s="16">
        <v>8</v>
      </c>
      <c r="I1703" s="16">
        <v>0</v>
      </c>
      <c r="J1703" s="16">
        <v>13</v>
      </c>
      <c r="K1703" s="16">
        <v>33</v>
      </c>
      <c r="L1703" s="16">
        <v>0</v>
      </c>
      <c r="M1703" s="16">
        <v>0</v>
      </c>
      <c r="N1703" s="16">
        <v>29</v>
      </c>
      <c r="O1703" s="16">
        <v>62</v>
      </c>
      <c r="P1703" s="13" t="str">
        <f>IFERROR(VLOOKUP($A1703,'Fielding Data'!$A:$H,MATCH(P$1,'Fielding Data'!$A$1:$H$1,0),0),"Other")</f>
        <v>LF</v>
      </c>
      <c r="Q1703" s="13">
        <f>IFERROR(VLOOKUP($A1703,'Fielding Data'!$A:$H,MATCH(Q$1,'Fielding Data'!$A$1:$H$1,0),0),"Other")</f>
        <v>0</v>
      </c>
      <c r="R1703" s="13">
        <f>IFERROR(VLOOKUP($A1703,'Fielding Data'!$A:$H,MATCH(R$1,'Fielding Data'!$A$1:$H$1,0),0),"Other")</f>
        <v>0</v>
      </c>
      <c r="S1703" s="13">
        <f>IFERROR(VLOOKUP($A1703,'Fielding Data'!$A:$H,MATCH(S$1,'Fielding Data'!$A$1:$H$1,0),0),"Other")</f>
        <v>0</v>
      </c>
      <c r="T1703" s="13">
        <f>IFERROR(VLOOKUP($A1703,'Fielding Data'!$A:$H,MATCH(T$1,'Fielding Data'!$A$1:$H$1,0),0),"Other")</f>
        <v>0</v>
      </c>
      <c r="U1703" s="13">
        <f>SUMIFS('Fielding Data'!E:E,'Fielding Data'!$A:$A,'Hitting Data'!$A1703)</f>
        <v>88</v>
      </c>
      <c r="V1703" s="13">
        <f>SUMIFS('Fielding Data'!F:F,'Fielding Data'!$A:$A,'Hitting Data'!$A1703)</f>
        <v>1</v>
      </c>
      <c r="W1703" s="13">
        <f>SUMIFS('Fielding Data'!G:G,'Fielding Data'!$A:$A,'Hitting Data'!$A1703)</f>
        <v>1</v>
      </c>
      <c r="X1703" s="13">
        <f>SUMIFS('Fielding Data'!H:H,'Fielding Data'!$A:$A,'Hitting Data'!$A1703)</f>
        <v>1</v>
      </c>
    </row>
    <row r="1704" spans="1:24" x14ac:dyDescent="0.3">
      <c r="A1704" s="13" t="str">
        <f t="shared" si="26"/>
        <v>jonesch062011</v>
      </c>
      <c r="B1704" s="16" t="s">
        <v>129</v>
      </c>
      <c r="C1704" s="16">
        <v>2011</v>
      </c>
      <c r="D1704" s="16">
        <v>126</v>
      </c>
      <c r="E1704" s="16">
        <v>455</v>
      </c>
      <c r="F1704" s="16">
        <v>56</v>
      </c>
      <c r="G1704" s="16">
        <v>125</v>
      </c>
      <c r="H1704" s="16">
        <v>33</v>
      </c>
      <c r="I1704" s="16">
        <v>1</v>
      </c>
      <c r="J1704" s="16">
        <v>18</v>
      </c>
      <c r="K1704" s="16">
        <v>70</v>
      </c>
      <c r="L1704" s="16">
        <v>2</v>
      </c>
      <c r="M1704" s="16">
        <v>2</v>
      </c>
      <c r="N1704" s="16">
        <v>51</v>
      </c>
      <c r="O1704" s="16">
        <v>80</v>
      </c>
      <c r="P1704" s="13" t="str">
        <f>IFERROR(VLOOKUP($A1704,'Fielding Data'!$A:$H,MATCH(P$1,'Fielding Data'!$A$1:$H$1,0),0),"Other")</f>
        <v>3B</v>
      </c>
      <c r="Q1704" s="13">
        <f>IFERROR(VLOOKUP($A1704,'Fielding Data'!$A:$H,MATCH(Q$1,'Fielding Data'!$A$1:$H$1,0),0),"Other")</f>
        <v>65</v>
      </c>
      <c r="R1704" s="13">
        <f>IFERROR(VLOOKUP($A1704,'Fielding Data'!$A:$H,MATCH(R$1,'Fielding Data'!$A$1:$H$1,0),0),"Other")</f>
        <v>177</v>
      </c>
      <c r="S1704" s="13">
        <f>IFERROR(VLOOKUP($A1704,'Fielding Data'!$A:$H,MATCH(S$1,'Fielding Data'!$A$1:$H$1,0),0),"Other")</f>
        <v>6</v>
      </c>
      <c r="T1704" s="13">
        <f>IFERROR(VLOOKUP($A1704,'Fielding Data'!$A:$H,MATCH(T$1,'Fielding Data'!$A$1:$H$1,0),0),"Other")</f>
        <v>19</v>
      </c>
      <c r="U1704" s="13">
        <f>SUMIFS('Fielding Data'!E:E,'Fielding Data'!$A:$A,'Hitting Data'!$A1704)</f>
        <v>65</v>
      </c>
      <c r="V1704" s="13">
        <f>SUMIFS('Fielding Data'!F:F,'Fielding Data'!$A:$A,'Hitting Data'!$A1704)</f>
        <v>177</v>
      </c>
      <c r="W1704" s="13">
        <f>SUMIFS('Fielding Data'!G:G,'Fielding Data'!$A:$A,'Hitting Data'!$A1704)</f>
        <v>6</v>
      </c>
      <c r="X1704" s="13">
        <f>SUMIFS('Fielding Data'!H:H,'Fielding Data'!$A:$A,'Hitting Data'!$A1704)</f>
        <v>19</v>
      </c>
    </row>
    <row r="1705" spans="1:24" x14ac:dyDescent="0.3">
      <c r="A1705" s="13" t="str">
        <f t="shared" si="26"/>
        <v>jonesga022011</v>
      </c>
      <c r="B1705" s="16" t="s">
        <v>807</v>
      </c>
      <c r="C1705" s="16">
        <v>2011</v>
      </c>
      <c r="D1705" s="16">
        <v>148</v>
      </c>
      <c r="E1705" s="16">
        <v>423</v>
      </c>
      <c r="F1705" s="16">
        <v>51</v>
      </c>
      <c r="G1705" s="16">
        <v>103</v>
      </c>
      <c r="H1705" s="16">
        <v>30</v>
      </c>
      <c r="I1705" s="16">
        <v>1</v>
      </c>
      <c r="J1705" s="16">
        <v>16</v>
      </c>
      <c r="K1705" s="16">
        <v>58</v>
      </c>
      <c r="L1705" s="16">
        <v>6</v>
      </c>
      <c r="M1705" s="16">
        <v>3</v>
      </c>
      <c r="N1705" s="16">
        <v>48</v>
      </c>
      <c r="O1705" s="16">
        <v>104</v>
      </c>
      <c r="P1705" s="13" t="str">
        <f>IFERROR(VLOOKUP($A1705,'Fielding Data'!$A:$H,MATCH(P$1,'Fielding Data'!$A$1:$H$1,0),0),"Other")</f>
        <v>1B</v>
      </c>
      <c r="Q1705" s="13">
        <f>IFERROR(VLOOKUP($A1705,'Fielding Data'!$A:$H,MATCH(Q$1,'Fielding Data'!$A$1:$H$1,0),0),"Other")</f>
        <v>257</v>
      </c>
      <c r="R1705" s="13">
        <f>IFERROR(VLOOKUP($A1705,'Fielding Data'!$A:$H,MATCH(R$1,'Fielding Data'!$A$1:$H$1,0),0),"Other")</f>
        <v>17</v>
      </c>
      <c r="S1705" s="13">
        <f>IFERROR(VLOOKUP($A1705,'Fielding Data'!$A:$H,MATCH(S$1,'Fielding Data'!$A$1:$H$1,0),0),"Other")</f>
        <v>3</v>
      </c>
      <c r="T1705" s="13">
        <f>IFERROR(VLOOKUP($A1705,'Fielding Data'!$A:$H,MATCH(T$1,'Fielding Data'!$A$1:$H$1,0),0),"Other")</f>
        <v>27</v>
      </c>
      <c r="U1705" s="13">
        <f>SUMIFS('Fielding Data'!E:E,'Fielding Data'!$A:$A,'Hitting Data'!$A1705)</f>
        <v>412</v>
      </c>
      <c r="V1705" s="13">
        <f>SUMIFS('Fielding Data'!F:F,'Fielding Data'!$A:$A,'Hitting Data'!$A1705)</f>
        <v>19</v>
      </c>
      <c r="W1705" s="13">
        <f>SUMIFS('Fielding Data'!G:G,'Fielding Data'!$A:$A,'Hitting Data'!$A1705)</f>
        <v>4</v>
      </c>
      <c r="X1705" s="13">
        <f>SUMIFS('Fielding Data'!H:H,'Fielding Data'!$A:$A,'Hitting Data'!$A1705)</f>
        <v>28</v>
      </c>
    </row>
    <row r="1706" spans="1:24" x14ac:dyDescent="0.3">
      <c r="A1706" s="13" t="str">
        <f t="shared" si="26"/>
        <v>joycema012011</v>
      </c>
      <c r="B1706" s="16" t="s">
        <v>945</v>
      </c>
      <c r="C1706" s="16">
        <v>2011</v>
      </c>
      <c r="D1706" s="16">
        <v>141</v>
      </c>
      <c r="E1706" s="16">
        <v>462</v>
      </c>
      <c r="F1706" s="16">
        <v>69</v>
      </c>
      <c r="G1706" s="16">
        <v>128</v>
      </c>
      <c r="H1706" s="16">
        <v>32</v>
      </c>
      <c r="I1706" s="16">
        <v>2</v>
      </c>
      <c r="J1706" s="16">
        <v>19</v>
      </c>
      <c r="K1706" s="16">
        <v>75</v>
      </c>
      <c r="L1706" s="16">
        <v>13</v>
      </c>
      <c r="M1706" s="16">
        <v>1</v>
      </c>
      <c r="N1706" s="16">
        <v>49</v>
      </c>
      <c r="O1706" s="16">
        <v>106</v>
      </c>
      <c r="P1706" s="13" t="str">
        <f>IFERROR(VLOOKUP($A1706,'Fielding Data'!$A:$H,MATCH(P$1,'Fielding Data'!$A$1:$H$1,0),0),"Other")</f>
        <v>LF</v>
      </c>
      <c r="Q1706" s="13">
        <f>IFERROR(VLOOKUP($A1706,'Fielding Data'!$A:$H,MATCH(Q$1,'Fielding Data'!$A$1:$H$1,0),0),"Other")</f>
        <v>0</v>
      </c>
      <c r="R1706" s="13">
        <f>IFERROR(VLOOKUP($A1706,'Fielding Data'!$A:$H,MATCH(R$1,'Fielding Data'!$A$1:$H$1,0),0),"Other")</f>
        <v>0</v>
      </c>
      <c r="S1706" s="13">
        <f>IFERROR(VLOOKUP($A1706,'Fielding Data'!$A:$H,MATCH(S$1,'Fielding Data'!$A$1:$H$1,0),0),"Other")</f>
        <v>0</v>
      </c>
      <c r="T1706" s="13">
        <f>IFERROR(VLOOKUP($A1706,'Fielding Data'!$A:$H,MATCH(T$1,'Fielding Data'!$A$1:$H$1,0),0),"Other")</f>
        <v>0</v>
      </c>
      <c r="U1706" s="13">
        <f>SUMIFS('Fielding Data'!E:E,'Fielding Data'!$A:$A,'Hitting Data'!$A1706)</f>
        <v>231</v>
      </c>
      <c r="V1706" s="13">
        <f>SUMIFS('Fielding Data'!F:F,'Fielding Data'!$A:$A,'Hitting Data'!$A1706)</f>
        <v>8</v>
      </c>
      <c r="W1706" s="13">
        <f>SUMIFS('Fielding Data'!G:G,'Fielding Data'!$A:$A,'Hitting Data'!$A1706)</f>
        <v>3</v>
      </c>
      <c r="X1706" s="13">
        <f>SUMIFS('Fielding Data'!H:H,'Fielding Data'!$A:$A,'Hitting Data'!$A1706)</f>
        <v>3</v>
      </c>
    </row>
    <row r="1707" spans="1:24" x14ac:dyDescent="0.3">
      <c r="A1707" s="13" t="str">
        <f t="shared" si="26"/>
        <v>judyjo012011</v>
      </c>
      <c r="B1707" s="16" t="s">
        <v>1534</v>
      </c>
      <c r="C1707" s="16">
        <v>2011</v>
      </c>
      <c r="D1707" s="16">
        <v>12</v>
      </c>
      <c r="E1707" s="16">
        <v>0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3" t="str">
        <f>IFERROR(VLOOKUP($A1707,'Fielding Data'!$A:$H,MATCH(P$1,'Fielding Data'!$A$1:$H$1,0),0),"Other")</f>
        <v>P</v>
      </c>
      <c r="Q1707" s="13">
        <f>IFERROR(VLOOKUP($A1707,'Fielding Data'!$A:$H,MATCH(Q$1,'Fielding Data'!$A$1:$H$1,0),0),"Other")</f>
        <v>0</v>
      </c>
      <c r="R1707" s="13">
        <f>IFERROR(VLOOKUP($A1707,'Fielding Data'!$A:$H,MATCH(R$1,'Fielding Data'!$A$1:$H$1,0),0),"Other")</f>
        <v>1</v>
      </c>
      <c r="S1707" s="13">
        <f>IFERROR(VLOOKUP($A1707,'Fielding Data'!$A:$H,MATCH(S$1,'Fielding Data'!$A$1:$H$1,0),0),"Other")</f>
        <v>0</v>
      </c>
      <c r="T1707" s="13">
        <f>IFERROR(VLOOKUP($A1707,'Fielding Data'!$A:$H,MATCH(T$1,'Fielding Data'!$A$1:$H$1,0),0),"Other")</f>
        <v>0</v>
      </c>
      <c r="U1707" s="13">
        <f>SUMIFS('Fielding Data'!E:E,'Fielding Data'!$A:$A,'Hitting Data'!$A1707)</f>
        <v>0</v>
      </c>
      <c r="V1707" s="13">
        <f>SUMIFS('Fielding Data'!F:F,'Fielding Data'!$A:$A,'Hitting Data'!$A1707)</f>
        <v>1</v>
      </c>
      <c r="W1707" s="13">
        <f>SUMIFS('Fielding Data'!G:G,'Fielding Data'!$A:$A,'Hitting Data'!$A1707)</f>
        <v>0</v>
      </c>
      <c r="X1707" s="13">
        <f>SUMIFS('Fielding Data'!H:H,'Fielding Data'!$A:$A,'Hitting Data'!$A1707)</f>
        <v>0</v>
      </c>
    </row>
    <row r="1708" spans="1:24" x14ac:dyDescent="0.3">
      <c r="A1708" s="13" t="str">
        <f t="shared" si="26"/>
        <v>jurrjja012011</v>
      </c>
      <c r="B1708" s="16" t="s">
        <v>808</v>
      </c>
      <c r="C1708" s="16">
        <v>2011</v>
      </c>
      <c r="D1708" s="16">
        <v>23</v>
      </c>
      <c r="E1708" s="16">
        <v>47</v>
      </c>
      <c r="F1708" s="16">
        <v>0</v>
      </c>
      <c r="G1708" s="16">
        <v>5</v>
      </c>
      <c r="H1708" s="16">
        <v>0</v>
      </c>
      <c r="I1708" s="16">
        <v>0</v>
      </c>
      <c r="J1708" s="16">
        <v>0</v>
      </c>
      <c r="K1708" s="16">
        <v>1</v>
      </c>
      <c r="L1708" s="16">
        <v>0</v>
      </c>
      <c r="M1708" s="16">
        <v>0</v>
      </c>
      <c r="N1708" s="16">
        <v>1</v>
      </c>
      <c r="O1708" s="16">
        <v>13</v>
      </c>
      <c r="P1708" s="13" t="str">
        <f>IFERROR(VLOOKUP($A1708,'Fielding Data'!$A:$H,MATCH(P$1,'Fielding Data'!$A$1:$H$1,0),0),"Other")</f>
        <v>P</v>
      </c>
      <c r="Q1708" s="13">
        <f>IFERROR(VLOOKUP($A1708,'Fielding Data'!$A:$H,MATCH(Q$1,'Fielding Data'!$A$1:$H$1,0),0),"Other")</f>
        <v>9</v>
      </c>
      <c r="R1708" s="13">
        <f>IFERROR(VLOOKUP($A1708,'Fielding Data'!$A:$H,MATCH(R$1,'Fielding Data'!$A$1:$H$1,0),0),"Other")</f>
        <v>29</v>
      </c>
      <c r="S1708" s="13">
        <f>IFERROR(VLOOKUP($A1708,'Fielding Data'!$A:$H,MATCH(S$1,'Fielding Data'!$A$1:$H$1,0),0),"Other")</f>
        <v>0</v>
      </c>
      <c r="T1708" s="13">
        <f>IFERROR(VLOOKUP($A1708,'Fielding Data'!$A:$H,MATCH(T$1,'Fielding Data'!$A$1:$H$1,0),0),"Other")</f>
        <v>2</v>
      </c>
      <c r="U1708" s="13">
        <f>SUMIFS('Fielding Data'!E:E,'Fielding Data'!$A:$A,'Hitting Data'!$A1708)</f>
        <v>9</v>
      </c>
      <c r="V1708" s="13">
        <f>SUMIFS('Fielding Data'!F:F,'Fielding Data'!$A:$A,'Hitting Data'!$A1708)</f>
        <v>29</v>
      </c>
      <c r="W1708" s="13">
        <f>SUMIFS('Fielding Data'!G:G,'Fielding Data'!$A:$A,'Hitting Data'!$A1708)</f>
        <v>0</v>
      </c>
      <c r="X1708" s="13">
        <f>SUMIFS('Fielding Data'!H:H,'Fielding Data'!$A:$A,'Hitting Data'!$A1708)</f>
        <v>2</v>
      </c>
    </row>
    <row r="1709" spans="1:24" x14ac:dyDescent="0.3">
      <c r="A1709" s="13" t="str">
        <f t="shared" si="26"/>
        <v>kaaihki012011</v>
      </c>
      <c r="B1709" s="16" t="s">
        <v>946</v>
      </c>
      <c r="C1709" s="16">
        <v>2011</v>
      </c>
      <c r="D1709" s="16">
        <v>23</v>
      </c>
      <c r="E1709" s="16">
        <v>82</v>
      </c>
      <c r="F1709" s="16">
        <v>6</v>
      </c>
      <c r="G1709" s="16">
        <v>16</v>
      </c>
      <c r="H1709" s="16">
        <v>4</v>
      </c>
      <c r="I1709" s="16">
        <v>0</v>
      </c>
      <c r="J1709" s="16">
        <v>2</v>
      </c>
      <c r="K1709" s="16">
        <v>6</v>
      </c>
      <c r="L1709" s="16">
        <v>0</v>
      </c>
      <c r="M1709" s="16">
        <v>0</v>
      </c>
      <c r="N1709" s="16">
        <v>12</v>
      </c>
      <c r="O1709" s="16">
        <v>26</v>
      </c>
      <c r="P1709" s="13" t="str">
        <f>IFERROR(VLOOKUP($A1709,'Fielding Data'!$A:$H,MATCH(P$1,'Fielding Data'!$A$1:$H$1,0),0),"Other")</f>
        <v>1B</v>
      </c>
      <c r="Q1709" s="13">
        <f>IFERROR(VLOOKUP($A1709,'Fielding Data'!$A:$H,MATCH(Q$1,'Fielding Data'!$A$1:$H$1,0),0),"Other")</f>
        <v>181</v>
      </c>
      <c r="R1709" s="13">
        <f>IFERROR(VLOOKUP($A1709,'Fielding Data'!$A:$H,MATCH(R$1,'Fielding Data'!$A$1:$H$1,0),0),"Other")</f>
        <v>15</v>
      </c>
      <c r="S1709" s="13">
        <f>IFERROR(VLOOKUP($A1709,'Fielding Data'!$A:$H,MATCH(S$1,'Fielding Data'!$A$1:$H$1,0),0),"Other")</f>
        <v>2</v>
      </c>
      <c r="T1709" s="13">
        <f>IFERROR(VLOOKUP($A1709,'Fielding Data'!$A:$H,MATCH(T$1,'Fielding Data'!$A$1:$H$1,0),0),"Other")</f>
        <v>14</v>
      </c>
      <c r="U1709" s="13">
        <f>SUMIFS('Fielding Data'!E:E,'Fielding Data'!$A:$A,'Hitting Data'!$A1709)</f>
        <v>181</v>
      </c>
      <c r="V1709" s="13">
        <f>SUMIFS('Fielding Data'!F:F,'Fielding Data'!$A:$A,'Hitting Data'!$A1709)</f>
        <v>15</v>
      </c>
      <c r="W1709" s="13">
        <f>SUMIFS('Fielding Data'!G:G,'Fielding Data'!$A:$A,'Hitting Data'!$A1709)</f>
        <v>2</v>
      </c>
      <c r="X1709" s="13">
        <f>SUMIFS('Fielding Data'!H:H,'Fielding Data'!$A:$A,'Hitting Data'!$A1709)</f>
        <v>14</v>
      </c>
    </row>
    <row r="1710" spans="1:24" x14ac:dyDescent="0.3">
      <c r="A1710" s="13" t="str">
        <f t="shared" si="26"/>
        <v>karstje012011</v>
      </c>
      <c r="B1710" s="16" t="s">
        <v>667</v>
      </c>
      <c r="C1710" s="16">
        <v>2011</v>
      </c>
      <c r="D1710" s="16">
        <v>30</v>
      </c>
      <c r="E1710" s="16">
        <v>48</v>
      </c>
      <c r="F1710" s="16">
        <v>2</v>
      </c>
      <c r="G1710" s="16">
        <v>5</v>
      </c>
      <c r="H1710" s="16">
        <v>1</v>
      </c>
      <c r="I1710" s="16">
        <v>0</v>
      </c>
      <c r="J1710" s="16">
        <v>0</v>
      </c>
      <c r="K1710" s="16">
        <v>2</v>
      </c>
      <c r="L1710" s="16">
        <v>0</v>
      </c>
      <c r="M1710" s="16">
        <v>0</v>
      </c>
      <c r="N1710" s="16">
        <v>3</v>
      </c>
      <c r="O1710" s="16">
        <v>28</v>
      </c>
      <c r="P1710" s="13" t="str">
        <f>IFERROR(VLOOKUP($A1710,'Fielding Data'!$A:$H,MATCH(P$1,'Fielding Data'!$A$1:$H$1,0),0),"Other")</f>
        <v>P</v>
      </c>
      <c r="Q1710" s="13">
        <f>IFERROR(VLOOKUP($A1710,'Fielding Data'!$A:$H,MATCH(Q$1,'Fielding Data'!$A$1:$H$1,0),0),"Other")</f>
        <v>15</v>
      </c>
      <c r="R1710" s="13">
        <f>IFERROR(VLOOKUP($A1710,'Fielding Data'!$A:$H,MATCH(R$1,'Fielding Data'!$A$1:$H$1,0),0),"Other")</f>
        <v>19</v>
      </c>
      <c r="S1710" s="13">
        <f>IFERROR(VLOOKUP($A1710,'Fielding Data'!$A:$H,MATCH(S$1,'Fielding Data'!$A$1:$H$1,0),0),"Other")</f>
        <v>2</v>
      </c>
      <c r="T1710" s="13">
        <f>IFERROR(VLOOKUP($A1710,'Fielding Data'!$A:$H,MATCH(T$1,'Fielding Data'!$A$1:$H$1,0),0),"Other")</f>
        <v>2</v>
      </c>
      <c r="U1710" s="13">
        <f>SUMIFS('Fielding Data'!E:E,'Fielding Data'!$A:$A,'Hitting Data'!$A1710)</f>
        <v>15</v>
      </c>
      <c r="V1710" s="13">
        <f>SUMIFS('Fielding Data'!F:F,'Fielding Data'!$A:$A,'Hitting Data'!$A1710)</f>
        <v>19</v>
      </c>
      <c r="W1710" s="13">
        <f>SUMIFS('Fielding Data'!G:G,'Fielding Data'!$A:$A,'Hitting Data'!$A1710)</f>
        <v>2</v>
      </c>
      <c r="X1710" s="13">
        <f>SUMIFS('Fielding Data'!H:H,'Fielding Data'!$A:$A,'Hitting Data'!$A1710)</f>
        <v>2</v>
      </c>
    </row>
    <row r="1711" spans="1:24" x14ac:dyDescent="0.3">
      <c r="A1711" s="13" t="str">
        <f t="shared" si="26"/>
        <v>kazmisc012011</v>
      </c>
      <c r="B1711" s="16" t="s">
        <v>463</v>
      </c>
      <c r="C1711" s="16">
        <v>2011</v>
      </c>
      <c r="D1711" s="16">
        <v>1</v>
      </c>
      <c r="E1711" s="16">
        <v>0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3" t="str">
        <f>IFERROR(VLOOKUP($A1711,'Fielding Data'!$A:$H,MATCH(P$1,'Fielding Data'!$A$1:$H$1,0),0),"Other")</f>
        <v>P</v>
      </c>
      <c r="Q1711" s="13">
        <f>IFERROR(VLOOKUP($A1711,'Fielding Data'!$A:$H,MATCH(Q$1,'Fielding Data'!$A$1:$H$1,0),0),"Other")</f>
        <v>0</v>
      </c>
      <c r="R1711" s="13">
        <f>IFERROR(VLOOKUP($A1711,'Fielding Data'!$A:$H,MATCH(R$1,'Fielding Data'!$A$1:$H$1,0),0),"Other")</f>
        <v>1</v>
      </c>
      <c r="S1711" s="13">
        <f>IFERROR(VLOOKUP($A1711,'Fielding Data'!$A:$H,MATCH(S$1,'Fielding Data'!$A$1:$H$1,0),0),"Other")</f>
        <v>0</v>
      </c>
      <c r="T1711" s="13">
        <f>IFERROR(VLOOKUP($A1711,'Fielding Data'!$A:$H,MATCH(T$1,'Fielding Data'!$A$1:$H$1,0),0),"Other")</f>
        <v>0</v>
      </c>
      <c r="U1711" s="13">
        <f>SUMIFS('Fielding Data'!E:E,'Fielding Data'!$A:$A,'Hitting Data'!$A1711)</f>
        <v>0</v>
      </c>
      <c r="V1711" s="13">
        <f>SUMIFS('Fielding Data'!F:F,'Fielding Data'!$A:$A,'Hitting Data'!$A1711)</f>
        <v>1</v>
      </c>
      <c r="W1711" s="13">
        <f>SUMIFS('Fielding Data'!G:G,'Fielding Data'!$A:$A,'Hitting Data'!$A1711)</f>
        <v>0</v>
      </c>
      <c r="X1711" s="13">
        <f>SUMIFS('Fielding Data'!H:H,'Fielding Data'!$A:$A,'Hitting Data'!$A1711)</f>
        <v>0</v>
      </c>
    </row>
    <row r="1712" spans="1:24" x14ac:dyDescent="0.3">
      <c r="A1712" s="13" t="str">
        <f t="shared" si="26"/>
        <v>kearnau012011</v>
      </c>
      <c r="B1712" s="16" t="s">
        <v>310</v>
      </c>
      <c r="C1712" s="16">
        <v>2011</v>
      </c>
      <c r="D1712" s="16">
        <v>57</v>
      </c>
      <c r="E1712" s="16">
        <v>150</v>
      </c>
      <c r="F1712" s="16">
        <v>18</v>
      </c>
      <c r="G1712" s="16">
        <v>30</v>
      </c>
      <c r="H1712" s="16">
        <v>5</v>
      </c>
      <c r="I1712" s="16">
        <v>1</v>
      </c>
      <c r="J1712" s="16">
        <v>2</v>
      </c>
      <c r="K1712" s="16">
        <v>7</v>
      </c>
      <c r="L1712" s="16">
        <v>0</v>
      </c>
      <c r="M1712" s="16">
        <v>4</v>
      </c>
      <c r="N1712" s="16">
        <v>18</v>
      </c>
      <c r="O1712" s="16">
        <v>48</v>
      </c>
      <c r="P1712" s="13" t="str">
        <f>IFERROR(VLOOKUP($A1712,'Fielding Data'!$A:$H,MATCH(P$1,'Fielding Data'!$A$1:$H$1,0),0),"Other")</f>
        <v>LF</v>
      </c>
      <c r="Q1712" s="13">
        <f>IFERROR(VLOOKUP($A1712,'Fielding Data'!$A:$H,MATCH(Q$1,'Fielding Data'!$A$1:$H$1,0),0),"Other")</f>
        <v>0</v>
      </c>
      <c r="R1712" s="13">
        <f>IFERROR(VLOOKUP($A1712,'Fielding Data'!$A:$H,MATCH(R$1,'Fielding Data'!$A$1:$H$1,0),0),"Other")</f>
        <v>0</v>
      </c>
      <c r="S1712" s="13">
        <f>IFERROR(VLOOKUP($A1712,'Fielding Data'!$A:$H,MATCH(S$1,'Fielding Data'!$A$1:$H$1,0),0),"Other")</f>
        <v>0</v>
      </c>
      <c r="T1712" s="13">
        <f>IFERROR(VLOOKUP($A1712,'Fielding Data'!$A:$H,MATCH(T$1,'Fielding Data'!$A$1:$H$1,0),0),"Other")</f>
        <v>0</v>
      </c>
      <c r="U1712" s="13">
        <f>SUMIFS('Fielding Data'!E:E,'Fielding Data'!$A:$A,'Hitting Data'!$A1712)</f>
        <v>105</v>
      </c>
      <c r="V1712" s="13">
        <f>SUMIFS('Fielding Data'!F:F,'Fielding Data'!$A:$A,'Hitting Data'!$A1712)</f>
        <v>1</v>
      </c>
      <c r="W1712" s="13">
        <f>SUMIFS('Fielding Data'!G:G,'Fielding Data'!$A:$A,'Hitting Data'!$A1712)</f>
        <v>1</v>
      </c>
      <c r="X1712" s="13">
        <f>SUMIFS('Fielding Data'!H:H,'Fielding Data'!$A:$A,'Hitting Data'!$A1712)</f>
        <v>0</v>
      </c>
    </row>
    <row r="1713" spans="1:24" x14ac:dyDescent="0.3">
      <c r="A1713" s="13" t="str">
        <f t="shared" si="26"/>
        <v>kellesh012011</v>
      </c>
      <c r="B1713" s="16" t="s">
        <v>1118</v>
      </c>
      <c r="C1713" s="16">
        <v>2011</v>
      </c>
      <c r="D1713" s="16">
        <v>10</v>
      </c>
      <c r="E1713" s="16">
        <v>0</v>
      </c>
      <c r="F1713" s="16">
        <v>0</v>
      </c>
      <c r="G1713" s="16">
        <v>0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3" t="str">
        <f>IFERROR(VLOOKUP($A1713,'Fielding Data'!$A:$H,MATCH(P$1,'Fielding Data'!$A$1:$H$1,0),0),"Other")</f>
        <v>P</v>
      </c>
      <c r="Q1713" s="13">
        <f>IFERROR(VLOOKUP($A1713,'Fielding Data'!$A:$H,MATCH(Q$1,'Fielding Data'!$A$1:$H$1,0),0),"Other")</f>
        <v>0</v>
      </c>
      <c r="R1713" s="13">
        <f>IFERROR(VLOOKUP($A1713,'Fielding Data'!$A:$H,MATCH(R$1,'Fielding Data'!$A$1:$H$1,0),0),"Other")</f>
        <v>0</v>
      </c>
      <c r="S1713" s="13">
        <f>IFERROR(VLOOKUP($A1713,'Fielding Data'!$A:$H,MATCH(S$1,'Fielding Data'!$A$1:$H$1,0),0),"Other")</f>
        <v>1</v>
      </c>
      <c r="T1713" s="13">
        <f>IFERROR(VLOOKUP($A1713,'Fielding Data'!$A:$H,MATCH(T$1,'Fielding Data'!$A$1:$H$1,0),0),"Other")</f>
        <v>0</v>
      </c>
      <c r="U1713" s="13">
        <f>SUMIFS('Fielding Data'!E:E,'Fielding Data'!$A:$A,'Hitting Data'!$A1713)</f>
        <v>0</v>
      </c>
      <c r="V1713" s="13">
        <f>SUMIFS('Fielding Data'!F:F,'Fielding Data'!$A:$A,'Hitting Data'!$A1713)</f>
        <v>0</v>
      </c>
      <c r="W1713" s="13">
        <f>SUMIFS('Fielding Data'!G:G,'Fielding Data'!$A:$A,'Hitting Data'!$A1713)</f>
        <v>1</v>
      </c>
      <c r="X1713" s="13">
        <f>SUMIFS('Fielding Data'!H:H,'Fielding Data'!$A:$A,'Hitting Data'!$A1713)</f>
        <v>0</v>
      </c>
    </row>
    <row r="1714" spans="1:24" x14ac:dyDescent="0.3">
      <c r="A1714" s="13" t="str">
        <f t="shared" si="26"/>
        <v>kellydo012011</v>
      </c>
      <c r="B1714" s="16" t="s">
        <v>809</v>
      </c>
      <c r="C1714" s="16">
        <v>2011</v>
      </c>
      <c r="D1714" s="16">
        <v>113</v>
      </c>
      <c r="E1714" s="16">
        <v>257</v>
      </c>
      <c r="F1714" s="16">
        <v>35</v>
      </c>
      <c r="G1714" s="16">
        <v>63</v>
      </c>
      <c r="H1714" s="16">
        <v>8</v>
      </c>
      <c r="I1714" s="16">
        <v>3</v>
      </c>
      <c r="J1714" s="16">
        <v>7</v>
      </c>
      <c r="K1714" s="16">
        <v>28</v>
      </c>
      <c r="L1714" s="16">
        <v>2</v>
      </c>
      <c r="M1714" s="16">
        <v>1</v>
      </c>
      <c r="N1714" s="16">
        <v>14</v>
      </c>
      <c r="O1714" s="16">
        <v>32</v>
      </c>
      <c r="P1714" s="13" t="str">
        <f>IFERROR(VLOOKUP($A1714,'Fielding Data'!$A:$H,MATCH(P$1,'Fielding Data'!$A$1:$H$1,0),0),"Other")</f>
        <v>1B</v>
      </c>
      <c r="Q1714" s="13">
        <f>IFERROR(VLOOKUP($A1714,'Fielding Data'!$A:$H,MATCH(Q$1,'Fielding Data'!$A$1:$H$1,0),0),"Other")</f>
        <v>48</v>
      </c>
      <c r="R1714" s="13">
        <f>IFERROR(VLOOKUP($A1714,'Fielding Data'!$A:$H,MATCH(R$1,'Fielding Data'!$A$1:$H$1,0),0),"Other")</f>
        <v>7</v>
      </c>
      <c r="S1714" s="13">
        <f>IFERROR(VLOOKUP($A1714,'Fielding Data'!$A:$H,MATCH(S$1,'Fielding Data'!$A$1:$H$1,0),0),"Other")</f>
        <v>0</v>
      </c>
      <c r="T1714" s="13">
        <f>IFERROR(VLOOKUP($A1714,'Fielding Data'!$A:$H,MATCH(T$1,'Fielding Data'!$A$1:$H$1,0),0),"Other")</f>
        <v>8</v>
      </c>
      <c r="U1714" s="13">
        <f>SUMIFS('Fielding Data'!E:E,'Fielding Data'!$A:$A,'Hitting Data'!$A1714)</f>
        <v>140</v>
      </c>
      <c r="V1714" s="13">
        <f>SUMIFS('Fielding Data'!F:F,'Fielding Data'!$A:$A,'Hitting Data'!$A1714)</f>
        <v>77</v>
      </c>
      <c r="W1714" s="13">
        <f>SUMIFS('Fielding Data'!G:G,'Fielding Data'!$A:$A,'Hitting Data'!$A1714)</f>
        <v>5</v>
      </c>
      <c r="X1714" s="13">
        <f>SUMIFS('Fielding Data'!H:H,'Fielding Data'!$A:$A,'Hitting Data'!$A1714)</f>
        <v>15</v>
      </c>
    </row>
    <row r="1715" spans="1:24" x14ac:dyDescent="0.3">
      <c r="A1715" s="13" t="str">
        <f t="shared" si="26"/>
        <v>kempma012011</v>
      </c>
      <c r="B1715" s="16" t="s">
        <v>668</v>
      </c>
      <c r="C1715" s="16">
        <v>2011</v>
      </c>
      <c r="D1715" s="16">
        <v>161</v>
      </c>
      <c r="E1715" s="16">
        <v>602</v>
      </c>
      <c r="F1715" s="16">
        <v>115</v>
      </c>
      <c r="G1715" s="16">
        <v>195</v>
      </c>
      <c r="H1715" s="16">
        <v>33</v>
      </c>
      <c r="I1715" s="16">
        <v>4</v>
      </c>
      <c r="J1715" s="16">
        <v>39</v>
      </c>
      <c r="K1715" s="16">
        <v>126</v>
      </c>
      <c r="L1715" s="16">
        <v>40</v>
      </c>
      <c r="M1715" s="16">
        <v>11</v>
      </c>
      <c r="N1715" s="16">
        <v>74</v>
      </c>
      <c r="O1715" s="16">
        <v>159</v>
      </c>
      <c r="P1715" s="13" t="str">
        <f>IFERROR(VLOOKUP($A1715,'Fielding Data'!$A:$H,MATCH(P$1,'Fielding Data'!$A$1:$H$1,0),0),"Other")</f>
        <v>CF</v>
      </c>
      <c r="Q1715" s="13">
        <f>IFERROR(VLOOKUP($A1715,'Fielding Data'!$A:$H,MATCH(Q$1,'Fielding Data'!$A$1:$H$1,0),0),"Other")</f>
        <v>0</v>
      </c>
      <c r="R1715" s="13">
        <f>IFERROR(VLOOKUP($A1715,'Fielding Data'!$A:$H,MATCH(R$1,'Fielding Data'!$A$1:$H$1,0),0),"Other")</f>
        <v>0</v>
      </c>
      <c r="S1715" s="13">
        <f>IFERROR(VLOOKUP($A1715,'Fielding Data'!$A:$H,MATCH(S$1,'Fielding Data'!$A$1:$H$1,0),0),"Other")</f>
        <v>0</v>
      </c>
      <c r="T1715" s="13">
        <f>IFERROR(VLOOKUP($A1715,'Fielding Data'!$A:$H,MATCH(T$1,'Fielding Data'!$A$1:$H$1,0),0),"Other")</f>
        <v>0</v>
      </c>
      <c r="U1715" s="13">
        <f>SUMIFS('Fielding Data'!E:E,'Fielding Data'!$A:$A,'Hitting Data'!$A1715)</f>
        <v>345</v>
      </c>
      <c r="V1715" s="13">
        <f>SUMIFS('Fielding Data'!F:F,'Fielding Data'!$A:$A,'Hitting Data'!$A1715)</f>
        <v>11</v>
      </c>
      <c r="W1715" s="13">
        <f>SUMIFS('Fielding Data'!G:G,'Fielding Data'!$A:$A,'Hitting Data'!$A1715)</f>
        <v>5</v>
      </c>
      <c r="X1715" s="13">
        <f>SUMIFS('Fielding Data'!H:H,'Fielding Data'!$A:$A,'Hitting Data'!$A1715)</f>
        <v>5</v>
      </c>
    </row>
    <row r="1716" spans="1:24" x14ac:dyDescent="0.3">
      <c r="A1716" s="13" t="str">
        <f t="shared" si="26"/>
        <v>kendrho012011</v>
      </c>
      <c r="B1716" s="16" t="s">
        <v>669</v>
      </c>
      <c r="C1716" s="16">
        <v>2011</v>
      </c>
      <c r="D1716" s="16">
        <v>140</v>
      </c>
      <c r="E1716" s="16">
        <v>537</v>
      </c>
      <c r="F1716" s="16">
        <v>86</v>
      </c>
      <c r="G1716" s="16">
        <v>153</v>
      </c>
      <c r="H1716" s="16">
        <v>30</v>
      </c>
      <c r="I1716" s="16">
        <v>6</v>
      </c>
      <c r="J1716" s="16">
        <v>18</v>
      </c>
      <c r="K1716" s="16">
        <v>63</v>
      </c>
      <c r="L1716" s="16">
        <v>14</v>
      </c>
      <c r="M1716" s="16">
        <v>6</v>
      </c>
      <c r="N1716" s="16">
        <v>33</v>
      </c>
      <c r="O1716" s="16">
        <v>119</v>
      </c>
      <c r="P1716" s="13" t="str">
        <f>IFERROR(VLOOKUP($A1716,'Fielding Data'!$A:$H,MATCH(P$1,'Fielding Data'!$A$1:$H$1,0),0),"Other")</f>
        <v>1B</v>
      </c>
      <c r="Q1716" s="13">
        <f>IFERROR(VLOOKUP($A1716,'Fielding Data'!$A:$H,MATCH(Q$1,'Fielding Data'!$A$1:$H$1,0),0),"Other")</f>
        <v>119</v>
      </c>
      <c r="R1716" s="13">
        <f>IFERROR(VLOOKUP($A1716,'Fielding Data'!$A:$H,MATCH(R$1,'Fielding Data'!$A$1:$H$1,0),0),"Other")</f>
        <v>10</v>
      </c>
      <c r="S1716" s="13">
        <f>IFERROR(VLOOKUP($A1716,'Fielding Data'!$A:$H,MATCH(S$1,'Fielding Data'!$A$1:$H$1,0),0),"Other")</f>
        <v>1</v>
      </c>
      <c r="T1716" s="13">
        <f>IFERROR(VLOOKUP($A1716,'Fielding Data'!$A:$H,MATCH(T$1,'Fielding Data'!$A$1:$H$1,0),0),"Other")</f>
        <v>15</v>
      </c>
      <c r="U1716" s="13">
        <f>SUMIFS('Fielding Data'!E:E,'Fielding Data'!$A:$A,'Hitting Data'!$A1716)</f>
        <v>313</v>
      </c>
      <c r="V1716" s="13">
        <f>SUMIFS('Fielding Data'!F:F,'Fielding Data'!$A:$A,'Hitting Data'!$A1716)</f>
        <v>328</v>
      </c>
      <c r="W1716" s="13">
        <f>SUMIFS('Fielding Data'!G:G,'Fielding Data'!$A:$A,'Hitting Data'!$A1716)</f>
        <v>5</v>
      </c>
      <c r="X1716" s="13">
        <f>SUMIFS('Fielding Data'!H:H,'Fielding Data'!$A:$A,'Hitting Data'!$A1716)</f>
        <v>78</v>
      </c>
    </row>
    <row r="1717" spans="1:24" x14ac:dyDescent="0.3">
      <c r="A1717" s="13" t="str">
        <f t="shared" si="26"/>
        <v>kendrky012011</v>
      </c>
      <c r="B1717" s="16" t="s">
        <v>810</v>
      </c>
      <c r="C1717" s="16">
        <v>2011</v>
      </c>
      <c r="D1717" s="16">
        <v>35</v>
      </c>
      <c r="E1717" s="16">
        <v>24</v>
      </c>
      <c r="F1717" s="16">
        <v>1</v>
      </c>
      <c r="G1717" s="16">
        <v>5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2</v>
      </c>
      <c r="O1717" s="16">
        <v>9</v>
      </c>
      <c r="P1717" s="13" t="str">
        <f>IFERROR(VLOOKUP($A1717,'Fielding Data'!$A:$H,MATCH(P$1,'Fielding Data'!$A$1:$H$1,0),0),"Other")</f>
        <v>P</v>
      </c>
      <c r="Q1717" s="13">
        <f>IFERROR(VLOOKUP($A1717,'Fielding Data'!$A:$H,MATCH(Q$1,'Fielding Data'!$A$1:$H$1,0),0),"Other")</f>
        <v>7</v>
      </c>
      <c r="R1717" s="13">
        <f>IFERROR(VLOOKUP($A1717,'Fielding Data'!$A:$H,MATCH(R$1,'Fielding Data'!$A$1:$H$1,0),0),"Other")</f>
        <v>17</v>
      </c>
      <c r="S1717" s="13">
        <f>IFERROR(VLOOKUP($A1717,'Fielding Data'!$A:$H,MATCH(S$1,'Fielding Data'!$A$1:$H$1,0),0),"Other")</f>
        <v>1</v>
      </c>
      <c r="T1717" s="13">
        <f>IFERROR(VLOOKUP($A1717,'Fielding Data'!$A:$H,MATCH(T$1,'Fielding Data'!$A$1:$H$1,0),0),"Other")</f>
        <v>0</v>
      </c>
      <c r="U1717" s="13">
        <f>SUMIFS('Fielding Data'!E:E,'Fielding Data'!$A:$A,'Hitting Data'!$A1717)</f>
        <v>7</v>
      </c>
      <c r="V1717" s="13">
        <f>SUMIFS('Fielding Data'!F:F,'Fielding Data'!$A:$A,'Hitting Data'!$A1717)</f>
        <v>17</v>
      </c>
      <c r="W1717" s="13">
        <f>SUMIFS('Fielding Data'!G:G,'Fielding Data'!$A:$A,'Hitting Data'!$A1717)</f>
        <v>1</v>
      </c>
      <c r="X1717" s="13">
        <f>SUMIFS('Fielding Data'!H:H,'Fielding Data'!$A:$A,'Hitting Data'!$A1717)</f>
        <v>0</v>
      </c>
    </row>
    <row r="1718" spans="1:24" x14ac:dyDescent="0.3">
      <c r="A1718" s="13" t="str">
        <f t="shared" si="26"/>
        <v>kennead012011</v>
      </c>
      <c r="B1718" s="16" t="s">
        <v>132</v>
      </c>
      <c r="C1718" s="16">
        <v>2011</v>
      </c>
      <c r="D1718" s="16">
        <v>114</v>
      </c>
      <c r="E1718" s="16">
        <v>380</v>
      </c>
      <c r="F1718" s="16">
        <v>36</v>
      </c>
      <c r="G1718" s="16">
        <v>89</v>
      </c>
      <c r="H1718" s="16">
        <v>23</v>
      </c>
      <c r="I1718" s="16">
        <v>1</v>
      </c>
      <c r="J1718" s="16">
        <v>7</v>
      </c>
      <c r="K1718" s="16">
        <v>38</v>
      </c>
      <c r="L1718" s="16">
        <v>8</v>
      </c>
      <c r="M1718" s="16">
        <v>2</v>
      </c>
      <c r="N1718" s="16">
        <v>22</v>
      </c>
      <c r="O1718" s="16">
        <v>67</v>
      </c>
      <c r="P1718" s="13" t="str">
        <f>IFERROR(VLOOKUP($A1718,'Fielding Data'!$A:$H,MATCH(P$1,'Fielding Data'!$A$1:$H$1,0),0),"Other")</f>
        <v>1B</v>
      </c>
      <c r="Q1718" s="13">
        <f>IFERROR(VLOOKUP($A1718,'Fielding Data'!$A:$H,MATCH(Q$1,'Fielding Data'!$A$1:$H$1,0),0),"Other")</f>
        <v>217</v>
      </c>
      <c r="R1718" s="13">
        <f>IFERROR(VLOOKUP($A1718,'Fielding Data'!$A:$H,MATCH(R$1,'Fielding Data'!$A$1:$H$1,0),0),"Other")</f>
        <v>24</v>
      </c>
      <c r="S1718" s="13">
        <f>IFERROR(VLOOKUP($A1718,'Fielding Data'!$A:$H,MATCH(S$1,'Fielding Data'!$A$1:$H$1,0),0),"Other")</f>
        <v>2</v>
      </c>
      <c r="T1718" s="13">
        <f>IFERROR(VLOOKUP($A1718,'Fielding Data'!$A:$H,MATCH(T$1,'Fielding Data'!$A$1:$H$1,0),0),"Other")</f>
        <v>21</v>
      </c>
      <c r="U1718" s="13">
        <f>SUMIFS('Fielding Data'!E:E,'Fielding Data'!$A:$A,'Hitting Data'!$A1718)</f>
        <v>282</v>
      </c>
      <c r="V1718" s="13">
        <f>SUMIFS('Fielding Data'!F:F,'Fielding Data'!$A:$A,'Hitting Data'!$A1718)</f>
        <v>161</v>
      </c>
      <c r="W1718" s="13">
        <f>SUMIFS('Fielding Data'!G:G,'Fielding Data'!$A:$A,'Hitting Data'!$A1718)</f>
        <v>5</v>
      </c>
      <c r="X1718" s="13">
        <f>SUMIFS('Fielding Data'!H:H,'Fielding Data'!$A:$A,'Hitting Data'!$A1718)</f>
        <v>44</v>
      </c>
    </row>
    <row r="1719" spans="1:24" x14ac:dyDescent="0.3">
      <c r="A1719" s="13" t="str">
        <f t="shared" si="26"/>
        <v>kenneia012011</v>
      </c>
      <c r="B1719" s="16" t="s">
        <v>811</v>
      </c>
      <c r="C1719" s="16">
        <v>2011</v>
      </c>
      <c r="D1719" s="16">
        <v>34</v>
      </c>
      <c r="E1719" s="16">
        <v>61</v>
      </c>
      <c r="F1719" s="16">
        <v>3</v>
      </c>
      <c r="G1719" s="16">
        <v>8</v>
      </c>
      <c r="H1719" s="16">
        <v>3</v>
      </c>
      <c r="I1719" s="16">
        <v>0</v>
      </c>
      <c r="J1719" s="16">
        <v>0</v>
      </c>
      <c r="K1719" s="16">
        <v>4</v>
      </c>
      <c r="L1719" s="16">
        <v>0</v>
      </c>
      <c r="M1719" s="16">
        <v>0</v>
      </c>
      <c r="N1719" s="16">
        <v>4</v>
      </c>
      <c r="O1719" s="16">
        <v>24</v>
      </c>
      <c r="P1719" s="13" t="str">
        <f>IFERROR(VLOOKUP($A1719,'Fielding Data'!$A:$H,MATCH(P$1,'Fielding Data'!$A$1:$H$1,0),0),"Other")</f>
        <v>P</v>
      </c>
      <c r="Q1719" s="13">
        <f>IFERROR(VLOOKUP($A1719,'Fielding Data'!$A:$H,MATCH(Q$1,'Fielding Data'!$A$1:$H$1,0),0),"Other")</f>
        <v>14</v>
      </c>
      <c r="R1719" s="13">
        <f>IFERROR(VLOOKUP($A1719,'Fielding Data'!$A:$H,MATCH(R$1,'Fielding Data'!$A$1:$H$1,0),0),"Other")</f>
        <v>22</v>
      </c>
      <c r="S1719" s="13">
        <f>IFERROR(VLOOKUP($A1719,'Fielding Data'!$A:$H,MATCH(S$1,'Fielding Data'!$A$1:$H$1,0),0),"Other")</f>
        <v>0</v>
      </c>
      <c r="T1719" s="13">
        <f>IFERROR(VLOOKUP($A1719,'Fielding Data'!$A:$H,MATCH(T$1,'Fielding Data'!$A$1:$H$1,0),0),"Other")</f>
        <v>1</v>
      </c>
      <c r="U1719" s="13">
        <f>SUMIFS('Fielding Data'!E:E,'Fielding Data'!$A:$A,'Hitting Data'!$A1719)</f>
        <v>14</v>
      </c>
      <c r="V1719" s="13">
        <f>SUMIFS('Fielding Data'!F:F,'Fielding Data'!$A:$A,'Hitting Data'!$A1719)</f>
        <v>22</v>
      </c>
      <c r="W1719" s="13">
        <f>SUMIFS('Fielding Data'!G:G,'Fielding Data'!$A:$A,'Hitting Data'!$A1719)</f>
        <v>0</v>
      </c>
      <c r="X1719" s="13">
        <f>SUMIFS('Fielding Data'!H:H,'Fielding Data'!$A:$A,'Hitting Data'!$A1719)</f>
        <v>1</v>
      </c>
    </row>
    <row r="1720" spans="1:24" x14ac:dyDescent="0.3">
      <c r="A1720" s="13" t="str">
        <f t="shared" si="26"/>
        <v>kershcl012011</v>
      </c>
      <c r="B1720" s="16" t="s">
        <v>947</v>
      </c>
      <c r="C1720" s="16">
        <v>2011</v>
      </c>
      <c r="D1720" s="16">
        <v>33</v>
      </c>
      <c r="E1720" s="16">
        <v>71</v>
      </c>
      <c r="F1720" s="16">
        <v>10</v>
      </c>
      <c r="G1720" s="16">
        <v>16</v>
      </c>
      <c r="H1720" s="16">
        <v>0</v>
      </c>
      <c r="I1720" s="16">
        <v>0</v>
      </c>
      <c r="J1720" s="16">
        <v>0</v>
      </c>
      <c r="K1720" s="16">
        <v>4</v>
      </c>
      <c r="L1720" s="16">
        <v>0</v>
      </c>
      <c r="M1720" s="16">
        <v>0</v>
      </c>
      <c r="N1720" s="16">
        <v>3</v>
      </c>
      <c r="O1720" s="16">
        <v>13</v>
      </c>
      <c r="P1720" s="13" t="str">
        <f>IFERROR(VLOOKUP($A1720,'Fielding Data'!$A:$H,MATCH(P$1,'Fielding Data'!$A$1:$H$1,0),0),"Other")</f>
        <v>P</v>
      </c>
      <c r="Q1720" s="13">
        <f>IFERROR(VLOOKUP($A1720,'Fielding Data'!$A:$H,MATCH(Q$1,'Fielding Data'!$A$1:$H$1,0),0),"Other")</f>
        <v>9</v>
      </c>
      <c r="R1720" s="13">
        <f>IFERROR(VLOOKUP($A1720,'Fielding Data'!$A:$H,MATCH(R$1,'Fielding Data'!$A$1:$H$1,0),0),"Other")</f>
        <v>38</v>
      </c>
      <c r="S1720" s="13">
        <f>IFERROR(VLOOKUP($A1720,'Fielding Data'!$A:$H,MATCH(S$1,'Fielding Data'!$A$1:$H$1,0),0),"Other")</f>
        <v>0</v>
      </c>
      <c r="T1720" s="13">
        <f>IFERROR(VLOOKUP($A1720,'Fielding Data'!$A:$H,MATCH(T$1,'Fielding Data'!$A$1:$H$1,0),0),"Other")</f>
        <v>2</v>
      </c>
      <c r="U1720" s="13">
        <f>SUMIFS('Fielding Data'!E:E,'Fielding Data'!$A:$A,'Hitting Data'!$A1720)</f>
        <v>9</v>
      </c>
      <c r="V1720" s="13">
        <f>SUMIFS('Fielding Data'!F:F,'Fielding Data'!$A:$A,'Hitting Data'!$A1720)</f>
        <v>38</v>
      </c>
      <c r="W1720" s="13">
        <f>SUMIFS('Fielding Data'!G:G,'Fielding Data'!$A:$A,'Hitting Data'!$A1720)</f>
        <v>0</v>
      </c>
      <c r="X1720" s="13">
        <f>SUMIFS('Fielding Data'!H:H,'Fielding Data'!$A:$A,'Hitting Data'!$A1720)</f>
        <v>2</v>
      </c>
    </row>
    <row r="1721" spans="1:24" x14ac:dyDescent="0.3">
      <c r="A1721" s="13" t="str">
        <f t="shared" si="26"/>
        <v>kimbaco012011</v>
      </c>
      <c r="B1721" s="16" t="s">
        <v>1535</v>
      </c>
      <c r="C1721" s="16">
        <v>2011</v>
      </c>
      <c r="D1721" s="16">
        <v>12</v>
      </c>
      <c r="E1721" s="16">
        <v>1</v>
      </c>
      <c r="F1721" s="16">
        <v>1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0</v>
      </c>
      <c r="N1721" s="16">
        <v>1</v>
      </c>
      <c r="O1721" s="16">
        <v>1</v>
      </c>
      <c r="P1721" s="13" t="str">
        <f>IFERROR(VLOOKUP($A1721,'Fielding Data'!$A:$H,MATCH(P$1,'Fielding Data'!$A$1:$H$1,0),0),"Other")</f>
        <v>P</v>
      </c>
      <c r="Q1721" s="13">
        <f>IFERROR(VLOOKUP($A1721,'Fielding Data'!$A:$H,MATCH(Q$1,'Fielding Data'!$A$1:$H$1,0),0),"Other")</f>
        <v>2</v>
      </c>
      <c r="R1721" s="13">
        <f>IFERROR(VLOOKUP($A1721,'Fielding Data'!$A:$H,MATCH(R$1,'Fielding Data'!$A$1:$H$1,0),0),"Other")</f>
        <v>0</v>
      </c>
      <c r="S1721" s="13">
        <f>IFERROR(VLOOKUP($A1721,'Fielding Data'!$A:$H,MATCH(S$1,'Fielding Data'!$A$1:$H$1,0),0),"Other")</f>
        <v>0</v>
      </c>
      <c r="T1721" s="13">
        <f>IFERROR(VLOOKUP($A1721,'Fielding Data'!$A:$H,MATCH(T$1,'Fielding Data'!$A$1:$H$1,0),0),"Other")</f>
        <v>1</v>
      </c>
      <c r="U1721" s="13">
        <f>SUMIFS('Fielding Data'!E:E,'Fielding Data'!$A:$A,'Hitting Data'!$A1721)</f>
        <v>2</v>
      </c>
      <c r="V1721" s="13">
        <f>SUMIFS('Fielding Data'!F:F,'Fielding Data'!$A:$A,'Hitting Data'!$A1721)</f>
        <v>0</v>
      </c>
      <c r="W1721" s="13">
        <f>SUMIFS('Fielding Data'!G:G,'Fielding Data'!$A:$A,'Hitting Data'!$A1721)</f>
        <v>0</v>
      </c>
      <c r="X1721" s="13">
        <f>SUMIFS('Fielding Data'!H:H,'Fielding Data'!$A:$A,'Hitting Data'!$A1721)</f>
        <v>1</v>
      </c>
    </row>
    <row r="1722" spans="1:24" x14ac:dyDescent="0.3">
      <c r="A1722" s="13" t="str">
        <f t="shared" si="26"/>
        <v>kimbrcr012011</v>
      </c>
      <c r="B1722" s="16" t="s">
        <v>1311</v>
      </c>
      <c r="C1722" s="16">
        <v>2011</v>
      </c>
      <c r="D1722" s="16">
        <v>79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 s="16">
        <v>0</v>
      </c>
      <c r="P1722" s="13" t="str">
        <f>IFERROR(VLOOKUP($A1722,'Fielding Data'!$A:$H,MATCH(P$1,'Fielding Data'!$A$1:$H$1,0),0),"Other")</f>
        <v>P</v>
      </c>
      <c r="Q1722" s="13">
        <f>IFERROR(VLOOKUP($A1722,'Fielding Data'!$A:$H,MATCH(Q$1,'Fielding Data'!$A$1:$H$1,0),0),"Other")</f>
        <v>4</v>
      </c>
      <c r="R1722" s="13">
        <f>IFERROR(VLOOKUP($A1722,'Fielding Data'!$A:$H,MATCH(R$1,'Fielding Data'!$A$1:$H$1,0),0),"Other")</f>
        <v>7</v>
      </c>
      <c r="S1722" s="13">
        <f>IFERROR(VLOOKUP($A1722,'Fielding Data'!$A:$H,MATCH(S$1,'Fielding Data'!$A$1:$H$1,0),0),"Other")</f>
        <v>0</v>
      </c>
      <c r="T1722" s="13">
        <f>IFERROR(VLOOKUP($A1722,'Fielding Data'!$A:$H,MATCH(T$1,'Fielding Data'!$A$1:$H$1,0),0),"Other")</f>
        <v>0</v>
      </c>
      <c r="U1722" s="13">
        <f>SUMIFS('Fielding Data'!E:E,'Fielding Data'!$A:$A,'Hitting Data'!$A1722)</f>
        <v>4</v>
      </c>
      <c r="V1722" s="13">
        <f>SUMIFS('Fielding Data'!F:F,'Fielding Data'!$A:$A,'Hitting Data'!$A1722)</f>
        <v>7</v>
      </c>
      <c r="W1722" s="13">
        <f>SUMIFS('Fielding Data'!G:G,'Fielding Data'!$A:$A,'Hitting Data'!$A1722)</f>
        <v>0</v>
      </c>
      <c r="X1722" s="13">
        <f>SUMIFS('Fielding Data'!H:H,'Fielding Data'!$A:$A,'Hitting Data'!$A1722)</f>
        <v>0</v>
      </c>
    </row>
    <row r="1723" spans="1:24" x14ac:dyDescent="0.3">
      <c r="A1723" s="13" t="str">
        <f t="shared" si="26"/>
        <v>kinnejo012011</v>
      </c>
      <c r="B1723" s="16" t="s">
        <v>670</v>
      </c>
      <c r="C1723" s="16">
        <v>2011</v>
      </c>
      <c r="D1723" s="16">
        <v>13</v>
      </c>
      <c r="E1723" s="16">
        <v>0</v>
      </c>
      <c r="F1723" s="16">
        <v>0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3" t="str">
        <f>IFERROR(VLOOKUP($A1723,'Fielding Data'!$A:$H,MATCH(P$1,'Fielding Data'!$A$1:$H$1,0),0),"Other")</f>
        <v>P</v>
      </c>
      <c r="Q1723" s="13">
        <f>IFERROR(VLOOKUP($A1723,'Fielding Data'!$A:$H,MATCH(Q$1,'Fielding Data'!$A$1:$H$1,0),0),"Other")</f>
        <v>0</v>
      </c>
      <c r="R1723" s="13">
        <f>IFERROR(VLOOKUP($A1723,'Fielding Data'!$A:$H,MATCH(R$1,'Fielding Data'!$A$1:$H$1,0),0),"Other")</f>
        <v>4</v>
      </c>
      <c r="S1723" s="13">
        <f>IFERROR(VLOOKUP($A1723,'Fielding Data'!$A:$H,MATCH(S$1,'Fielding Data'!$A$1:$H$1,0),0),"Other")</f>
        <v>0</v>
      </c>
      <c r="T1723" s="13">
        <f>IFERROR(VLOOKUP($A1723,'Fielding Data'!$A:$H,MATCH(T$1,'Fielding Data'!$A$1:$H$1,0),0),"Other")</f>
        <v>1</v>
      </c>
      <c r="U1723" s="13">
        <f>SUMIFS('Fielding Data'!E:E,'Fielding Data'!$A:$A,'Hitting Data'!$A1723)</f>
        <v>0</v>
      </c>
      <c r="V1723" s="13">
        <f>SUMIFS('Fielding Data'!F:F,'Fielding Data'!$A:$A,'Hitting Data'!$A1723)</f>
        <v>4</v>
      </c>
      <c r="W1723" s="13">
        <f>SUMIFS('Fielding Data'!G:G,'Fielding Data'!$A:$A,'Hitting Data'!$A1723)</f>
        <v>0</v>
      </c>
      <c r="X1723" s="13">
        <f>SUMIFS('Fielding Data'!H:H,'Fielding Data'!$A:$A,'Hitting Data'!$A1723)</f>
        <v>1</v>
      </c>
    </row>
    <row r="1724" spans="1:24" x14ac:dyDescent="0.3">
      <c r="A1724" s="13" t="str">
        <f t="shared" si="26"/>
        <v>kinslia012011</v>
      </c>
      <c r="B1724" s="16" t="s">
        <v>671</v>
      </c>
      <c r="C1724" s="16">
        <v>2011</v>
      </c>
      <c r="D1724" s="16">
        <v>155</v>
      </c>
      <c r="E1724" s="16">
        <v>620</v>
      </c>
      <c r="F1724" s="16">
        <v>121</v>
      </c>
      <c r="G1724" s="16">
        <v>158</v>
      </c>
      <c r="H1724" s="16">
        <v>34</v>
      </c>
      <c r="I1724" s="16">
        <v>4</v>
      </c>
      <c r="J1724" s="16">
        <v>32</v>
      </c>
      <c r="K1724" s="16">
        <v>77</v>
      </c>
      <c r="L1724" s="16">
        <v>30</v>
      </c>
      <c r="M1724" s="16">
        <v>4</v>
      </c>
      <c r="N1724" s="16">
        <v>89</v>
      </c>
      <c r="O1724" s="16">
        <v>71</v>
      </c>
      <c r="P1724" s="13" t="str">
        <f>IFERROR(VLOOKUP($A1724,'Fielding Data'!$A:$H,MATCH(P$1,'Fielding Data'!$A$1:$H$1,0),0),"Other")</f>
        <v>2B</v>
      </c>
      <c r="Q1724" s="13">
        <f>IFERROR(VLOOKUP($A1724,'Fielding Data'!$A:$H,MATCH(Q$1,'Fielding Data'!$A$1:$H$1,0),0),"Other")</f>
        <v>268</v>
      </c>
      <c r="R1724" s="13">
        <f>IFERROR(VLOOKUP($A1724,'Fielding Data'!$A:$H,MATCH(R$1,'Fielding Data'!$A$1:$H$1,0),0),"Other")</f>
        <v>398</v>
      </c>
      <c r="S1724" s="13">
        <f>IFERROR(VLOOKUP($A1724,'Fielding Data'!$A:$H,MATCH(S$1,'Fielding Data'!$A$1:$H$1,0),0),"Other")</f>
        <v>11</v>
      </c>
      <c r="T1724" s="13">
        <f>IFERROR(VLOOKUP($A1724,'Fielding Data'!$A:$H,MATCH(T$1,'Fielding Data'!$A$1:$H$1,0),0),"Other")</f>
        <v>103</v>
      </c>
      <c r="U1724" s="13">
        <f>SUMIFS('Fielding Data'!E:E,'Fielding Data'!$A:$A,'Hitting Data'!$A1724)</f>
        <v>268</v>
      </c>
      <c r="V1724" s="13">
        <f>SUMIFS('Fielding Data'!F:F,'Fielding Data'!$A:$A,'Hitting Data'!$A1724)</f>
        <v>398</v>
      </c>
      <c r="W1724" s="13">
        <f>SUMIFS('Fielding Data'!G:G,'Fielding Data'!$A:$A,'Hitting Data'!$A1724)</f>
        <v>11</v>
      </c>
      <c r="X1724" s="13">
        <f>SUMIFS('Fielding Data'!H:H,'Fielding Data'!$A:$A,'Hitting Data'!$A1724)</f>
        <v>103</v>
      </c>
    </row>
    <row r="1725" spans="1:24" x14ac:dyDescent="0.3">
      <c r="A1725" s="13" t="str">
        <f t="shared" si="26"/>
        <v>kintzbr012011</v>
      </c>
      <c r="B1725" s="16" t="s">
        <v>1312</v>
      </c>
      <c r="C1725" s="16">
        <v>2011</v>
      </c>
      <c r="D1725" s="16">
        <v>9</v>
      </c>
      <c r="E1725" s="16">
        <v>1</v>
      </c>
      <c r="F1725" s="16">
        <v>0</v>
      </c>
      <c r="G1725" s="16">
        <v>0</v>
      </c>
      <c r="H1725" s="16">
        <v>0</v>
      </c>
      <c r="I1725" s="16">
        <v>0</v>
      </c>
      <c r="J1725" s="16">
        <v>0</v>
      </c>
      <c r="K1725" s="16">
        <v>0</v>
      </c>
      <c r="L1725" s="16">
        <v>0</v>
      </c>
      <c r="M1725" s="16">
        <v>0</v>
      </c>
      <c r="N1725" s="16">
        <v>0</v>
      </c>
      <c r="O1725" s="16">
        <v>1</v>
      </c>
      <c r="P1725" s="13" t="str">
        <f>IFERROR(VLOOKUP($A1725,'Fielding Data'!$A:$H,MATCH(P$1,'Fielding Data'!$A$1:$H$1,0),0),"Other")</f>
        <v>P</v>
      </c>
      <c r="Q1725" s="13">
        <f>IFERROR(VLOOKUP($A1725,'Fielding Data'!$A:$H,MATCH(Q$1,'Fielding Data'!$A$1:$H$1,0),0),"Other")</f>
        <v>0</v>
      </c>
      <c r="R1725" s="13">
        <f>IFERROR(VLOOKUP($A1725,'Fielding Data'!$A:$H,MATCH(R$1,'Fielding Data'!$A$1:$H$1,0),0),"Other")</f>
        <v>3</v>
      </c>
      <c r="S1725" s="13">
        <f>IFERROR(VLOOKUP($A1725,'Fielding Data'!$A:$H,MATCH(S$1,'Fielding Data'!$A$1:$H$1,0),0),"Other")</f>
        <v>0</v>
      </c>
      <c r="T1725" s="13">
        <f>IFERROR(VLOOKUP($A1725,'Fielding Data'!$A:$H,MATCH(T$1,'Fielding Data'!$A$1:$H$1,0),0),"Other")</f>
        <v>0</v>
      </c>
      <c r="U1725" s="13">
        <f>SUMIFS('Fielding Data'!E:E,'Fielding Data'!$A:$A,'Hitting Data'!$A1725)</f>
        <v>0</v>
      </c>
      <c r="V1725" s="13">
        <f>SUMIFS('Fielding Data'!F:F,'Fielding Data'!$A:$A,'Hitting Data'!$A1725)</f>
        <v>3</v>
      </c>
      <c r="W1725" s="13">
        <f>SUMIFS('Fielding Data'!G:G,'Fielding Data'!$A:$A,'Hitting Data'!$A1725)</f>
        <v>0</v>
      </c>
      <c r="X1725" s="13">
        <f>SUMIFS('Fielding Data'!H:H,'Fielding Data'!$A:$A,'Hitting Data'!$A1725)</f>
        <v>0</v>
      </c>
    </row>
    <row r="1726" spans="1:24" x14ac:dyDescent="0.3">
      <c r="A1726" s="13" t="str">
        <f t="shared" si="26"/>
        <v>kipnija012011</v>
      </c>
      <c r="B1726" s="16" t="s">
        <v>1536</v>
      </c>
      <c r="C1726" s="16">
        <v>2011</v>
      </c>
      <c r="D1726" s="16">
        <v>36</v>
      </c>
      <c r="E1726" s="16">
        <v>136</v>
      </c>
      <c r="F1726" s="16">
        <v>24</v>
      </c>
      <c r="G1726" s="16">
        <v>37</v>
      </c>
      <c r="H1726" s="16">
        <v>9</v>
      </c>
      <c r="I1726" s="16">
        <v>1</v>
      </c>
      <c r="J1726" s="16">
        <v>7</v>
      </c>
      <c r="K1726" s="16">
        <v>19</v>
      </c>
      <c r="L1726" s="16">
        <v>5</v>
      </c>
      <c r="M1726" s="16">
        <v>0</v>
      </c>
      <c r="N1726" s="16">
        <v>11</v>
      </c>
      <c r="O1726" s="16">
        <v>34</v>
      </c>
      <c r="P1726" s="13" t="str">
        <f>IFERROR(VLOOKUP($A1726,'Fielding Data'!$A:$H,MATCH(P$1,'Fielding Data'!$A$1:$H$1,0),0),"Other")</f>
        <v>2B</v>
      </c>
      <c r="Q1726" s="13">
        <f>IFERROR(VLOOKUP($A1726,'Fielding Data'!$A:$H,MATCH(Q$1,'Fielding Data'!$A$1:$H$1,0),0),"Other")</f>
        <v>58</v>
      </c>
      <c r="R1726" s="13">
        <f>IFERROR(VLOOKUP($A1726,'Fielding Data'!$A:$H,MATCH(R$1,'Fielding Data'!$A$1:$H$1,0),0),"Other")</f>
        <v>100</v>
      </c>
      <c r="S1726" s="13">
        <f>IFERROR(VLOOKUP($A1726,'Fielding Data'!$A:$H,MATCH(S$1,'Fielding Data'!$A$1:$H$1,0),0),"Other")</f>
        <v>6</v>
      </c>
      <c r="T1726" s="13">
        <f>IFERROR(VLOOKUP($A1726,'Fielding Data'!$A:$H,MATCH(T$1,'Fielding Data'!$A$1:$H$1,0),0),"Other")</f>
        <v>16</v>
      </c>
      <c r="U1726" s="13">
        <f>SUMIFS('Fielding Data'!E:E,'Fielding Data'!$A:$A,'Hitting Data'!$A1726)</f>
        <v>58</v>
      </c>
      <c r="V1726" s="13">
        <f>SUMIFS('Fielding Data'!F:F,'Fielding Data'!$A:$A,'Hitting Data'!$A1726)</f>
        <v>100</v>
      </c>
      <c r="W1726" s="13">
        <f>SUMIFS('Fielding Data'!G:G,'Fielding Data'!$A:$A,'Hitting Data'!$A1726)</f>
        <v>6</v>
      </c>
      <c r="X1726" s="13">
        <f>SUMIFS('Fielding Data'!H:H,'Fielding Data'!$A:$A,'Hitting Data'!$A1726)</f>
        <v>16</v>
      </c>
    </row>
    <row r="1727" spans="1:24" x14ac:dyDescent="0.3">
      <c r="A1727" s="13" t="str">
        <f t="shared" si="26"/>
        <v>kirkmmi012011</v>
      </c>
      <c r="B1727" s="16" t="s">
        <v>1313</v>
      </c>
      <c r="C1727" s="16">
        <v>2011</v>
      </c>
      <c r="D1727" s="16">
        <v>15</v>
      </c>
      <c r="E1727" s="16">
        <v>0</v>
      </c>
      <c r="F1727" s="16">
        <v>0</v>
      </c>
      <c r="G1727" s="16">
        <v>0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3" t="str">
        <f>IFERROR(VLOOKUP($A1727,'Fielding Data'!$A:$H,MATCH(P$1,'Fielding Data'!$A$1:$H$1,0),0),"Other")</f>
        <v>P</v>
      </c>
      <c r="Q1727" s="13">
        <f>IFERROR(VLOOKUP($A1727,'Fielding Data'!$A:$H,MATCH(Q$1,'Fielding Data'!$A$1:$H$1,0),0),"Other")</f>
        <v>2</v>
      </c>
      <c r="R1727" s="13">
        <f>IFERROR(VLOOKUP($A1727,'Fielding Data'!$A:$H,MATCH(R$1,'Fielding Data'!$A$1:$H$1,0),0),"Other")</f>
        <v>4</v>
      </c>
      <c r="S1727" s="13">
        <f>IFERROR(VLOOKUP($A1727,'Fielding Data'!$A:$H,MATCH(S$1,'Fielding Data'!$A$1:$H$1,0),0),"Other")</f>
        <v>0</v>
      </c>
      <c r="T1727" s="13">
        <f>IFERROR(VLOOKUP($A1727,'Fielding Data'!$A:$H,MATCH(T$1,'Fielding Data'!$A$1:$H$1,0),0),"Other")</f>
        <v>0</v>
      </c>
      <c r="U1727" s="13">
        <f>SUMIFS('Fielding Data'!E:E,'Fielding Data'!$A:$A,'Hitting Data'!$A1727)</f>
        <v>2</v>
      </c>
      <c r="V1727" s="13">
        <f>SUMIFS('Fielding Data'!F:F,'Fielding Data'!$A:$A,'Hitting Data'!$A1727)</f>
        <v>4</v>
      </c>
      <c r="W1727" s="13">
        <f>SUMIFS('Fielding Data'!G:G,'Fielding Data'!$A:$A,'Hitting Data'!$A1727)</f>
        <v>0</v>
      </c>
      <c r="X1727" s="13">
        <f>SUMIFS('Fielding Data'!H:H,'Fielding Data'!$A:$A,'Hitting Data'!$A1727)</f>
        <v>0</v>
      </c>
    </row>
    <row r="1728" spans="1:24" x14ac:dyDescent="0.3">
      <c r="A1728" s="13" t="str">
        <f t="shared" si="26"/>
        <v>klubeco012011</v>
      </c>
      <c r="B1728" s="16" t="s">
        <v>1537</v>
      </c>
      <c r="C1728" s="16">
        <v>2011</v>
      </c>
      <c r="D1728" s="16">
        <v>3</v>
      </c>
      <c r="E1728" s="16">
        <v>0</v>
      </c>
      <c r="F1728" s="16">
        <v>0</v>
      </c>
      <c r="G1728" s="16">
        <v>0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3" t="str">
        <f>IFERROR(VLOOKUP($A1728,'Fielding Data'!$A:$H,MATCH(P$1,'Fielding Data'!$A$1:$H$1,0),0),"Other")</f>
        <v>P</v>
      </c>
      <c r="Q1728" s="13">
        <f>IFERROR(VLOOKUP($A1728,'Fielding Data'!$A:$H,MATCH(Q$1,'Fielding Data'!$A$1:$H$1,0),0),"Other")</f>
        <v>0</v>
      </c>
      <c r="R1728" s="13">
        <f>IFERROR(VLOOKUP($A1728,'Fielding Data'!$A:$H,MATCH(R$1,'Fielding Data'!$A$1:$H$1,0),0),"Other")</f>
        <v>0</v>
      </c>
      <c r="S1728" s="13">
        <f>IFERROR(VLOOKUP($A1728,'Fielding Data'!$A:$H,MATCH(S$1,'Fielding Data'!$A$1:$H$1,0),0),"Other")</f>
        <v>0</v>
      </c>
      <c r="T1728" s="13">
        <f>IFERROR(VLOOKUP($A1728,'Fielding Data'!$A:$H,MATCH(T$1,'Fielding Data'!$A$1:$H$1,0),0),"Other")</f>
        <v>0</v>
      </c>
      <c r="U1728" s="13">
        <f>SUMIFS('Fielding Data'!E:E,'Fielding Data'!$A:$A,'Hitting Data'!$A1728)</f>
        <v>0</v>
      </c>
      <c r="V1728" s="13">
        <f>SUMIFS('Fielding Data'!F:F,'Fielding Data'!$A:$A,'Hitting Data'!$A1728)</f>
        <v>0</v>
      </c>
      <c r="W1728" s="13">
        <f>SUMIFS('Fielding Data'!G:G,'Fielding Data'!$A:$A,'Hitting Data'!$A1728)</f>
        <v>0</v>
      </c>
      <c r="X1728" s="13">
        <f>SUMIFS('Fielding Data'!H:H,'Fielding Data'!$A:$A,'Hitting Data'!$A1728)</f>
        <v>0</v>
      </c>
    </row>
    <row r="1729" spans="1:24" x14ac:dyDescent="0.3">
      <c r="A1729" s="13" t="str">
        <f t="shared" si="26"/>
        <v>kohnmi012011</v>
      </c>
      <c r="B1729" s="16" t="s">
        <v>1314</v>
      </c>
      <c r="C1729" s="16">
        <v>2011</v>
      </c>
      <c r="D1729" s="16">
        <v>14</v>
      </c>
      <c r="E1729" s="16">
        <v>0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3" t="str">
        <f>IFERROR(VLOOKUP($A1729,'Fielding Data'!$A:$H,MATCH(P$1,'Fielding Data'!$A$1:$H$1,0),0),"Other")</f>
        <v>P</v>
      </c>
      <c r="Q1729" s="13">
        <f>IFERROR(VLOOKUP($A1729,'Fielding Data'!$A:$H,MATCH(Q$1,'Fielding Data'!$A$1:$H$1,0),0),"Other")</f>
        <v>1</v>
      </c>
      <c r="R1729" s="13">
        <f>IFERROR(VLOOKUP($A1729,'Fielding Data'!$A:$H,MATCH(R$1,'Fielding Data'!$A$1:$H$1,0),0),"Other")</f>
        <v>1</v>
      </c>
      <c r="S1729" s="13">
        <f>IFERROR(VLOOKUP($A1729,'Fielding Data'!$A:$H,MATCH(S$1,'Fielding Data'!$A$1:$H$1,0),0),"Other")</f>
        <v>1</v>
      </c>
      <c r="T1729" s="13">
        <f>IFERROR(VLOOKUP($A1729,'Fielding Data'!$A:$H,MATCH(T$1,'Fielding Data'!$A$1:$H$1,0),0),"Other")</f>
        <v>0</v>
      </c>
      <c r="U1729" s="13">
        <f>SUMIFS('Fielding Data'!E:E,'Fielding Data'!$A:$A,'Hitting Data'!$A1729)</f>
        <v>1</v>
      </c>
      <c r="V1729" s="13">
        <f>SUMIFS('Fielding Data'!F:F,'Fielding Data'!$A:$A,'Hitting Data'!$A1729)</f>
        <v>1</v>
      </c>
      <c r="W1729" s="13">
        <f>SUMIFS('Fielding Data'!G:G,'Fielding Data'!$A:$A,'Hitting Data'!$A1729)</f>
        <v>1</v>
      </c>
      <c r="X1729" s="13">
        <f>SUMIFS('Fielding Data'!H:H,'Fielding Data'!$A:$A,'Hitting Data'!$A1729)</f>
        <v>0</v>
      </c>
    </row>
    <row r="1730" spans="1:24" x14ac:dyDescent="0.3">
      <c r="A1730" s="13" t="str">
        <f t="shared" si="26"/>
        <v>konerpa012011</v>
      </c>
      <c r="B1730" s="16" t="s">
        <v>133</v>
      </c>
      <c r="C1730" s="16">
        <v>2011</v>
      </c>
      <c r="D1730" s="16">
        <v>149</v>
      </c>
      <c r="E1730" s="16">
        <v>543</v>
      </c>
      <c r="F1730" s="16">
        <v>69</v>
      </c>
      <c r="G1730" s="16">
        <v>163</v>
      </c>
      <c r="H1730" s="16">
        <v>25</v>
      </c>
      <c r="I1730" s="16">
        <v>0</v>
      </c>
      <c r="J1730" s="16">
        <v>31</v>
      </c>
      <c r="K1730" s="16">
        <v>105</v>
      </c>
      <c r="L1730" s="16">
        <v>1</v>
      </c>
      <c r="M1730" s="16">
        <v>1</v>
      </c>
      <c r="N1730" s="16">
        <v>77</v>
      </c>
      <c r="O1730" s="16">
        <v>89</v>
      </c>
      <c r="P1730" s="13" t="str">
        <f>IFERROR(VLOOKUP($A1730,'Fielding Data'!$A:$H,MATCH(P$1,'Fielding Data'!$A$1:$H$1,0),0),"Other")</f>
        <v>1B</v>
      </c>
      <c r="Q1730" s="13">
        <f>IFERROR(VLOOKUP($A1730,'Fielding Data'!$A:$H,MATCH(Q$1,'Fielding Data'!$A$1:$H$1,0),0),"Other")</f>
        <v>975</v>
      </c>
      <c r="R1730" s="13">
        <f>IFERROR(VLOOKUP($A1730,'Fielding Data'!$A:$H,MATCH(R$1,'Fielding Data'!$A$1:$H$1,0),0),"Other")</f>
        <v>68</v>
      </c>
      <c r="S1730" s="13">
        <f>IFERROR(VLOOKUP($A1730,'Fielding Data'!$A:$H,MATCH(S$1,'Fielding Data'!$A$1:$H$1,0),0),"Other")</f>
        <v>5</v>
      </c>
      <c r="T1730" s="13">
        <f>IFERROR(VLOOKUP($A1730,'Fielding Data'!$A:$H,MATCH(T$1,'Fielding Data'!$A$1:$H$1,0),0),"Other")</f>
        <v>89</v>
      </c>
      <c r="U1730" s="13">
        <f>SUMIFS('Fielding Data'!E:E,'Fielding Data'!$A:$A,'Hitting Data'!$A1730)</f>
        <v>975</v>
      </c>
      <c r="V1730" s="13">
        <f>SUMIFS('Fielding Data'!F:F,'Fielding Data'!$A:$A,'Hitting Data'!$A1730)</f>
        <v>68</v>
      </c>
      <c r="W1730" s="13">
        <f>SUMIFS('Fielding Data'!G:G,'Fielding Data'!$A:$A,'Hitting Data'!$A1730)</f>
        <v>5</v>
      </c>
      <c r="X1730" s="13">
        <f>SUMIFS('Fielding Data'!H:H,'Fielding Data'!$A:$A,'Hitting Data'!$A1730)</f>
        <v>89</v>
      </c>
    </row>
    <row r="1731" spans="1:24" x14ac:dyDescent="0.3">
      <c r="A1731" s="13" t="str">
        <f t="shared" ref="A1731:A1794" si="27">(B1731&amp;C1731)</f>
        <v>kontoge012011</v>
      </c>
      <c r="B1731" s="16" t="s">
        <v>1538</v>
      </c>
      <c r="C1731" s="16">
        <v>2011</v>
      </c>
      <c r="D1731" s="16">
        <v>7</v>
      </c>
      <c r="E1731" s="16">
        <v>0</v>
      </c>
      <c r="F1731" s="16">
        <v>0</v>
      </c>
      <c r="G1731" s="16">
        <v>0</v>
      </c>
      <c r="H1731" s="16">
        <v>0</v>
      </c>
      <c r="I1731" s="16">
        <v>0</v>
      </c>
      <c r="J1731" s="16">
        <v>0</v>
      </c>
      <c r="K1731" s="16">
        <v>0</v>
      </c>
      <c r="L1731" s="16">
        <v>0</v>
      </c>
      <c r="M1731" s="16">
        <v>0</v>
      </c>
      <c r="N1731" s="16">
        <v>0</v>
      </c>
      <c r="O1731" s="16">
        <v>0</v>
      </c>
      <c r="P1731" s="13" t="str">
        <f>IFERROR(VLOOKUP($A1731,'Fielding Data'!$A:$H,MATCH(P$1,'Fielding Data'!$A$1:$H$1,0),0),"Other")</f>
        <v>P</v>
      </c>
      <c r="Q1731" s="13">
        <f>IFERROR(VLOOKUP($A1731,'Fielding Data'!$A:$H,MATCH(Q$1,'Fielding Data'!$A$1:$H$1,0),0),"Other")</f>
        <v>0</v>
      </c>
      <c r="R1731" s="13">
        <f>IFERROR(VLOOKUP($A1731,'Fielding Data'!$A:$H,MATCH(R$1,'Fielding Data'!$A$1:$H$1,0),0),"Other")</f>
        <v>0</v>
      </c>
      <c r="S1731" s="13">
        <f>IFERROR(VLOOKUP($A1731,'Fielding Data'!$A:$H,MATCH(S$1,'Fielding Data'!$A$1:$H$1,0),0),"Other")</f>
        <v>0</v>
      </c>
      <c r="T1731" s="13">
        <f>IFERROR(VLOOKUP($A1731,'Fielding Data'!$A:$H,MATCH(T$1,'Fielding Data'!$A$1:$H$1,0),0),"Other")</f>
        <v>0</v>
      </c>
      <c r="U1731" s="13">
        <f>SUMIFS('Fielding Data'!E:E,'Fielding Data'!$A:$A,'Hitting Data'!$A1731)</f>
        <v>0</v>
      </c>
      <c r="V1731" s="13">
        <f>SUMIFS('Fielding Data'!F:F,'Fielding Data'!$A:$A,'Hitting Data'!$A1731)</f>
        <v>0</v>
      </c>
      <c r="W1731" s="13">
        <f>SUMIFS('Fielding Data'!G:G,'Fielding Data'!$A:$A,'Hitting Data'!$A1731)</f>
        <v>0</v>
      </c>
      <c r="X1731" s="13">
        <f>SUMIFS('Fielding Data'!H:H,'Fielding Data'!$A:$A,'Hitting Data'!$A1731)</f>
        <v>0</v>
      </c>
    </row>
    <row r="1732" spans="1:24" x14ac:dyDescent="0.3">
      <c r="A1732" s="13" t="str">
        <f t="shared" si="27"/>
        <v>kotchca012011</v>
      </c>
      <c r="B1732" s="16" t="s">
        <v>466</v>
      </c>
      <c r="C1732" s="16">
        <v>2011</v>
      </c>
      <c r="D1732" s="16">
        <v>146</v>
      </c>
      <c r="E1732" s="16">
        <v>500</v>
      </c>
      <c r="F1732" s="16">
        <v>44</v>
      </c>
      <c r="G1732" s="16">
        <v>153</v>
      </c>
      <c r="H1732" s="16">
        <v>24</v>
      </c>
      <c r="I1732" s="16">
        <v>2</v>
      </c>
      <c r="J1732" s="16">
        <v>10</v>
      </c>
      <c r="K1732" s="16">
        <v>48</v>
      </c>
      <c r="L1732" s="16">
        <v>2</v>
      </c>
      <c r="M1732" s="16">
        <v>2</v>
      </c>
      <c r="N1732" s="16">
        <v>48</v>
      </c>
      <c r="O1732" s="16">
        <v>66</v>
      </c>
      <c r="P1732" s="13" t="str">
        <f>IFERROR(VLOOKUP($A1732,'Fielding Data'!$A:$H,MATCH(P$1,'Fielding Data'!$A$1:$H$1,0),0),"Other")</f>
        <v>1B</v>
      </c>
      <c r="Q1732" s="13">
        <f>IFERROR(VLOOKUP($A1732,'Fielding Data'!$A:$H,MATCH(Q$1,'Fielding Data'!$A$1:$H$1,0),0),"Other")</f>
        <v>1119</v>
      </c>
      <c r="R1732" s="13">
        <f>IFERROR(VLOOKUP($A1732,'Fielding Data'!$A:$H,MATCH(R$1,'Fielding Data'!$A$1:$H$1,0),0),"Other")</f>
        <v>80</v>
      </c>
      <c r="S1732" s="13">
        <f>IFERROR(VLOOKUP($A1732,'Fielding Data'!$A:$H,MATCH(S$1,'Fielding Data'!$A$1:$H$1,0),0),"Other")</f>
        <v>2</v>
      </c>
      <c r="T1732" s="13">
        <f>IFERROR(VLOOKUP($A1732,'Fielding Data'!$A:$H,MATCH(T$1,'Fielding Data'!$A$1:$H$1,0),0),"Other")</f>
        <v>109</v>
      </c>
      <c r="U1732" s="13">
        <f>SUMIFS('Fielding Data'!E:E,'Fielding Data'!$A:$A,'Hitting Data'!$A1732)</f>
        <v>1119</v>
      </c>
      <c r="V1732" s="13">
        <f>SUMIFS('Fielding Data'!F:F,'Fielding Data'!$A:$A,'Hitting Data'!$A1732)</f>
        <v>80</v>
      </c>
      <c r="W1732" s="13">
        <f>SUMIFS('Fielding Data'!G:G,'Fielding Data'!$A:$A,'Hitting Data'!$A1732)</f>
        <v>2</v>
      </c>
      <c r="X1732" s="13">
        <f>SUMIFS('Fielding Data'!H:H,'Fielding Data'!$A:$A,'Hitting Data'!$A1732)</f>
        <v>109</v>
      </c>
    </row>
    <row r="1733" spans="1:24" x14ac:dyDescent="0.3">
      <c r="A1733" s="13" t="str">
        <f t="shared" si="27"/>
        <v>kotsama012011</v>
      </c>
      <c r="B1733" s="16" t="s">
        <v>134</v>
      </c>
      <c r="C1733" s="16">
        <v>2011</v>
      </c>
      <c r="D1733" s="16">
        <v>104</v>
      </c>
      <c r="E1733" s="16">
        <v>233</v>
      </c>
      <c r="F1733" s="16">
        <v>18</v>
      </c>
      <c r="G1733" s="16">
        <v>63</v>
      </c>
      <c r="H1733" s="16">
        <v>13</v>
      </c>
      <c r="I1733" s="16">
        <v>1</v>
      </c>
      <c r="J1733" s="16">
        <v>3</v>
      </c>
      <c r="K1733" s="16">
        <v>31</v>
      </c>
      <c r="L1733" s="16">
        <v>3</v>
      </c>
      <c r="M1733" s="16">
        <v>0</v>
      </c>
      <c r="N1733" s="16">
        <v>21</v>
      </c>
      <c r="O1733" s="16">
        <v>27</v>
      </c>
      <c r="P1733" s="13" t="str">
        <f>IFERROR(VLOOKUP($A1733,'Fielding Data'!$A:$H,MATCH(P$1,'Fielding Data'!$A$1:$H$1,0),0),"Other")</f>
        <v>1B</v>
      </c>
      <c r="Q1733" s="13">
        <f>IFERROR(VLOOKUP($A1733,'Fielding Data'!$A:$H,MATCH(Q$1,'Fielding Data'!$A$1:$H$1,0),0),"Other")</f>
        <v>27</v>
      </c>
      <c r="R1733" s="13">
        <f>IFERROR(VLOOKUP($A1733,'Fielding Data'!$A:$H,MATCH(R$1,'Fielding Data'!$A$1:$H$1,0),0),"Other")</f>
        <v>1</v>
      </c>
      <c r="S1733" s="13">
        <f>IFERROR(VLOOKUP($A1733,'Fielding Data'!$A:$H,MATCH(S$1,'Fielding Data'!$A$1:$H$1,0),0),"Other")</f>
        <v>0</v>
      </c>
      <c r="T1733" s="13">
        <f>IFERROR(VLOOKUP($A1733,'Fielding Data'!$A:$H,MATCH(T$1,'Fielding Data'!$A$1:$H$1,0),0),"Other")</f>
        <v>4</v>
      </c>
      <c r="U1733" s="13">
        <f>SUMIFS('Fielding Data'!E:E,'Fielding Data'!$A:$A,'Hitting Data'!$A1733)</f>
        <v>106</v>
      </c>
      <c r="V1733" s="13">
        <f>SUMIFS('Fielding Data'!F:F,'Fielding Data'!$A:$A,'Hitting Data'!$A1733)</f>
        <v>3</v>
      </c>
      <c r="W1733" s="13">
        <f>SUMIFS('Fielding Data'!G:G,'Fielding Data'!$A:$A,'Hitting Data'!$A1733)</f>
        <v>5</v>
      </c>
      <c r="X1733" s="13">
        <f>SUMIFS('Fielding Data'!H:H,'Fielding Data'!$A:$A,'Hitting Data'!$A1733)</f>
        <v>4</v>
      </c>
    </row>
    <row r="1734" spans="1:24" x14ac:dyDescent="0.3">
      <c r="A1734" s="13" t="str">
        <f t="shared" si="27"/>
        <v>kottage012011</v>
      </c>
      <c r="B1734" s="16" t="s">
        <v>949</v>
      </c>
      <c r="C1734" s="16">
        <v>2011</v>
      </c>
      <c r="D1734" s="16">
        <v>49</v>
      </c>
      <c r="E1734" s="16">
        <v>111</v>
      </c>
      <c r="F1734" s="16">
        <v>15</v>
      </c>
      <c r="G1734" s="16">
        <v>28</v>
      </c>
      <c r="H1734" s="16">
        <v>6</v>
      </c>
      <c r="I1734" s="16">
        <v>1</v>
      </c>
      <c r="J1734" s="16">
        <v>5</v>
      </c>
      <c r="K1734" s="16">
        <v>17</v>
      </c>
      <c r="L1734" s="16">
        <v>0</v>
      </c>
      <c r="M1734" s="16">
        <v>1</v>
      </c>
      <c r="N1734" s="16">
        <v>10</v>
      </c>
      <c r="O1734" s="16">
        <v>26</v>
      </c>
      <c r="P1734" s="13" t="str">
        <f>IFERROR(VLOOKUP($A1734,'Fielding Data'!$A:$H,MATCH(P$1,'Fielding Data'!$A$1:$H$1,0),0),"Other")</f>
        <v>C</v>
      </c>
      <c r="Q1734" s="13">
        <f>IFERROR(VLOOKUP($A1734,'Fielding Data'!$A:$H,MATCH(Q$1,'Fielding Data'!$A$1:$H$1,0),0),"Other")</f>
        <v>171</v>
      </c>
      <c r="R1734" s="13">
        <f>IFERROR(VLOOKUP($A1734,'Fielding Data'!$A:$H,MATCH(R$1,'Fielding Data'!$A$1:$H$1,0),0),"Other")</f>
        <v>8</v>
      </c>
      <c r="S1734" s="13">
        <f>IFERROR(VLOOKUP($A1734,'Fielding Data'!$A:$H,MATCH(S$1,'Fielding Data'!$A$1:$H$1,0),0),"Other")</f>
        <v>0</v>
      </c>
      <c r="T1734" s="13">
        <f>IFERROR(VLOOKUP($A1734,'Fielding Data'!$A:$H,MATCH(T$1,'Fielding Data'!$A$1:$H$1,0),0),"Other")</f>
        <v>0</v>
      </c>
      <c r="U1734" s="13">
        <f>SUMIFS('Fielding Data'!E:E,'Fielding Data'!$A:$A,'Hitting Data'!$A1734)</f>
        <v>171</v>
      </c>
      <c r="V1734" s="13">
        <f>SUMIFS('Fielding Data'!F:F,'Fielding Data'!$A:$A,'Hitting Data'!$A1734)</f>
        <v>8</v>
      </c>
      <c r="W1734" s="13">
        <f>SUMIFS('Fielding Data'!G:G,'Fielding Data'!$A:$A,'Hitting Data'!$A1734)</f>
        <v>0</v>
      </c>
      <c r="X1734" s="13">
        <f>SUMIFS('Fielding Data'!H:H,'Fielding Data'!$A:$A,'Hitting Data'!$A1734)</f>
        <v>0</v>
      </c>
    </row>
    <row r="1735" spans="1:24" x14ac:dyDescent="0.3">
      <c r="A1735" s="13" t="str">
        <f t="shared" si="27"/>
        <v>kozmape012011</v>
      </c>
      <c r="B1735" s="16" t="s">
        <v>1539</v>
      </c>
      <c r="C1735" s="16">
        <v>2011</v>
      </c>
      <c r="D1735" s="16">
        <v>16</v>
      </c>
      <c r="E1735" s="16">
        <v>17</v>
      </c>
      <c r="F1735" s="16">
        <v>2</v>
      </c>
      <c r="G1735" s="16">
        <v>3</v>
      </c>
      <c r="H1735" s="16">
        <v>1</v>
      </c>
      <c r="I1735" s="16">
        <v>0</v>
      </c>
      <c r="J1735" s="16">
        <v>0</v>
      </c>
      <c r="K1735" s="16">
        <v>1</v>
      </c>
      <c r="L1735" s="16">
        <v>0</v>
      </c>
      <c r="M1735" s="16">
        <v>0</v>
      </c>
      <c r="N1735" s="16">
        <v>4</v>
      </c>
      <c r="O1735" s="16">
        <v>4</v>
      </c>
      <c r="P1735" s="13" t="str">
        <f>IFERROR(VLOOKUP($A1735,'Fielding Data'!$A:$H,MATCH(P$1,'Fielding Data'!$A$1:$H$1,0),0),"Other")</f>
        <v>2B</v>
      </c>
      <c r="Q1735" s="13">
        <f>IFERROR(VLOOKUP($A1735,'Fielding Data'!$A:$H,MATCH(Q$1,'Fielding Data'!$A$1:$H$1,0),0),"Other")</f>
        <v>7</v>
      </c>
      <c r="R1735" s="13">
        <f>IFERROR(VLOOKUP($A1735,'Fielding Data'!$A:$H,MATCH(R$1,'Fielding Data'!$A$1:$H$1,0),0),"Other")</f>
        <v>12</v>
      </c>
      <c r="S1735" s="13">
        <f>IFERROR(VLOOKUP($A1735,'Fielding Data'!$A:$H,MATCH(S$1,'Fielding Data'!$A$1:$H$1,0),0),"Other")</f>
        <v>0</v>
      </c>
      <c r="T1735" s="13">
        <f>IFERROR(VLOOKUP($A1735,'Fielding Data'!$A:$H,MATCH(T$1,'Fielding Data'!$A$1:$H$1,0),0),"Other")</f>
        <v>5</v>
      </c>
      <c r="U1735" s="13">
        <f>SUMIFS('Fielding Data'!E:E,'Fielding Data'!$A:$A,'Hitting Data'!$A1735)</f>
        <v>9</v>
      </c>
      <c r="V1735" s="13">
        <f>SUMIFS('Fielding Data'!F:F,'Fielding Data'!$A:$A,'Hitting Data'!$A1735)</f>
        <v>13</v>
      </c>
      <c r="W1735" s="13">
        <f>SUMIFS('Fielding Data'!G:G,'Fielding Data'!$A:$A,'Hitting Data'!$A1735)</f>
        <v>0</v>
      </c>
      <c r="X1735" s="13">
        <f>SUMIFS('Fielding Data'!H:H,'Fielding Data'!$A:$A,'Hitting Data'!$A1735)</f>
        <v>5</v>
      </c>
    </row>
    <row r="1736" spans="1:24" x14ac:dyDescent="0.3">
      <c r="A1736" s="13" t="str">
        <f t="shared" si="27"/>
        <v>kratzer012011</v>
      </c>
      <c r="B1736" s="16" t="s">
        <v>1315</v>
      </c>
      <c r="C1736" s="16">
        <v>2011</v>
      </c>
      <c r="D1736" s="16">
        <v>2</v>
      </c>
      <c r="E1736" s="16">
        <v>6</v>
      </c>
      <c r="F1736" s="16">
        <v>0</v>
      </c>
      <c r="G1736" s="16">
        <v>2</v>
      </c>
      <c r="H1736" s="16">
        <v>1</v>
      </c>
      <c r="I1736" s="16">
        <v>0</v>
      </c>
      <c r="J1736" s="16">
        <v>0</v>
      </c>
      <c r="K1736" s="16">
        <v>0</v>
      </c>
      <c r="L1736" s="16">
        <v>0</v>
      </c>
      <c r="M1736" s="16">
        <v>0</v>
      </c>
      <c r="N1736" s="16">
        <v>0</v>
      </c>
      <c r="O1736" s="16">
        <v>1</v>
      </c>
      <c r="P1736" s="13" t="str">
        <f>IFERROR(VLOOKUP($A1736,'Fielding Data'!$A:$H,MATCH(P$1,'Fielding Data'!$A$1:$H$1,0),0),"Other")</f>
        <v>C</v>
      </c>
      <c r="Q1736" s="13">
        <f>IFERROR(VLOOKUP($A1736,'Fielding Data'!$A:$H,MATCH(Q$1,'Fielding Data'!$A$1:$H$1,0),0),"Other")</f>
        <v>10</v>
      </c>
      <c r="R1736" s="13">
        <f>IFERROR(VLOOKUP($A1736,'Fielding Data'!$A:$H,MATCH(R$1,'Fielding Data'!$A$1:$H$1,0),0),"Other")</f>
        <v>0</v>
      </c>
      <c r="S1736" s="13">
        <f>IFERROR(VLOOKUP($A1736,'Fielding Data'!$A:$H,MATCH(S$1,'Fielding Data'!$A$1:$H$1,0),0),"Other")</f>
        <v>0</v>
      </c>
      <c r="T1736" s="13">
        <f>IFERROR(VLOOKUP($A1736,'Fielding Data'!$A:$H,MATCH(T$1,'Fielding Data'!$A$1:$H$1,0),0),"Other")</f>
        <v>0</v>
      </c>
      <c r="U1736" s="13">
        <f>SUMIFS('Fielding Data'!E:E,'Fielding Data'!$A:$A,'Hitting Data'!$A1736)</f>
        <v>10</v>
      </c>
      <c r="V1736" s="13">
        <f>SUMIFS('Fielding Data'!F:F,'Fielding Data'!$A:$A,'Hitting Data'!$A1736)</f>
        <v>0</v>
      </c>
      <c r="W1736" s="13">
        <f>SUMIFS('Fielding Data'!G:G,'Fielding Data'!$A:$A,'Hitting Data'!$A1736)</f>
        <v>0</v>
      </c>
      <c r="X1736" s="13">
        <f>SUMIFS('Fielding Data'!H:H,'Fielding Data'!$A:$A,'Hitting Data'!$A1736)</f>
        <v>0</v>
      </c>
    </row>
    <row r="1737" spans="1:24" x14ac:dyDescent="0.3">
      <c r="A1737" s="13" t="str">
        <f t="shared" si="27"/>
        <v>kroenza012011</v>
      </c>
      <c r="B1737" s="16" t="s">
        <v>1316</v>
      </c>
      <c r="C1737" s="16">
        <v>2011</v>
      </c>
      <c r="D1737" s="16">
        <v>4</v>
      </c>
      <c r="E1737" s="16">
        <v>0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3" t="str">
        <f>IFERROR(VLOOKUP($A1737,'Fielding Data'!$A:$H,MATCH(P$1,'Fielding Data'!$A$1:$H$1,0),0),"Other")</f>
        <v>P</v>
      </c>
      <c r="Q1737" s="13">
        <f>IFERROR(VLOOKUP($A1737,'Fielding Data'!$A:$H,MATCH(Q$1,'Fielding Data'!$A$1:$H$1,0),0),"Other")</f>
        <v>0</v>
      </c>
      <c r="R1737" s="13">
        <f>IFERROR(VLOOKUP($A1737,'Fielding Data'!$A:$H,MATCH(R$1,'Fielding Data'!$A$1:$H$1,0),0),"Other")</f>
        <v>1</v>
      </c>
      <c r="S1737" s="13">
        <f>IFERROR(VLOOKUP($A1737,'Fielding Data'!$A:$H,MATCH(S$1,'Fielding Data'!$A$1:$H$1,0),0),"Other")</f>
        <v>0</v>
      </c>
      <c r="T1737" s="13">
        <f>IFERROR(VLOOKUP($A1737,'Fielding Data'!$A:$H,MATCH(T$1,'Fielding Data'!$A$1:$H$1,0),0),"Other")</f>
        <v>0</v>
      </c>
      <c r="U1737" s="13">
        <f>SUMIFS('Fielding Data'!E:E,'Fielding Data'!$A:$A,'Hitting Data'!$A1737)</f>
        <v>0</v>
      </c>
      <c r="V1737" s="13">
        <f>SUMIFS('Fielding Data'!F:F,'Fielding Data'!$A:$A,'Hitting Data'!$A1737)</f>
        <v>1</v>
      </c>
      <c r="W1737" s="13">
        <f>SUMIFS('Fielding Data'!G:G,'Fielding Data'!$A:$A,'Hitting Data'!$A1737)</f>
        <v>0</v>
      </c>
      <c r="X1737" s="13">
        <f>SUMIFS('Fielding Data'!H:H,'Fielding Data'!$A:$A,'Hitting Data'!$A1737)</f>
        <v>0</v>
      </c>
    </row>
    <row r="1738" spans="1:24" x14ac:dyDescent="0.3">
      <c r="A1738" s="13" t="str">
        <f t="shared" si="27"/>
        <v>kubelja012011</v>
      </c>
      <c r="B1738" s="16" t="s">
        <v>467</v>
      </c>
      <c r="C1738" s="16">
        <v>2011</v>
      </c>
      <c r="D1738" s="16">
        <v>99</v>
      </c>
      <c r="E1738" s="16">
        <v>366</v>
      </c>
      <c r="F1738" s="16">
        <v>37</v>
      </c>
      <c r="G1738" s="16">
        <v>100</v>
      </c>
      <c r="H1738" s="16">
        <v>21</v>
      </c>
      <c r="I1738" s="16">
        <v>1</v>
      </c>
      <c r="J1738" s="16">
        <v>12</v>
      </c>
      <c r="K1738" s="16">
        <v>58</v>
      </c>
      <c r="L1738" s="16">
        <v>1</v>
      </c>
      <c r="M1738" s="16">
        <v>1</v>
      </c>
      <c r="N1738" s="16">
        <v>32</v>
      </c>
      <c r="O1738" s="16">
        <v>86</v>
      </c>
      <c r="P1738" s="13" t="str">
        <f>IFERROR(VLOOKUP($A1738,'Fielding Data'!$A:$H,MATCH(P$1,'Fielding Data'!$A$1:$H$1,0),0),"Other")</f>
        <v>LF</v>
      </c>
      <c r="Q1738" s="13">
        <f>IFERROR(VLOOKUP($A1738,'Fielding Data'!$A:$H,MATCH(Q$1,'Fielding Data'!$A$1:$H$1,0),0),"Other")</f>
        <v>0</v>
      </c>
      <c r="R1738" s="13">
        <f>IFERROR(VLOOKUP($A1738,'Fielding Data'!$A:$H,MATCH(R$1,'Fielding Data'!$A$1:$H$1,0),0),"Other")</f>
        <v>0</v>
      </c>
      <c r="S1738" s="13">
        <f>IFERROR(VLOOKUP($A1738,'Fielding Data'!$A:$H,MATCH(S$1,'Fielding Data'!$A$1:$H$1,0),0),"Other")</f>
        <v>0</v>
      </c>
      <c r="T1738" s="13">
        <f>IFERROR(VLOOKUP($A1738,'Fielding Data'!$A:$H,MATCH(T$1,'Fielding Data'!$A$1:$H$1,0),0),"Other")</f>
        <v>0</v>
      </c>
      <c r="U1738" s="13">
        <f>SUMIFS('Fielding Data'!E:E,'Fielding Data'!$A:$A,'Hitting Data'!$A1738)</f>
        <v>110</v>
      </c>
      <c r="V1738" s="13">
        <f>SUMIFS('Fielding Data'!F:F,'Fielding Data'!$A:$A,'Hitting Data'!$A1738)</f>
        <v>9</v>
      </c>
      <c r="W1738" s="13">
        <f>SUMIFS('Fielding Data'!G:G,'Fielding Data'!$A:$A,'Hitting Data'!$A1738)</f>
        <v>1</v>
      </c>
      <c r="X1738" s="13">
        <f>SUMIFS('Fielding Data'!H:H,'Fielding Data'!$A:$A,'Hitting Data'!$A1738)</f>
        <v>3</v>
      </c>
    </row>
    <row r="1739" spans="1:24" x14ac:dyDescent="0.3">
      <c r="A1739" s="13" t="str">
        <f t="shared" si="27"/>
        <v>kuoho012011</v>
      </c>
      <c r="B1739" s="16" t="s">
        <v>564</v>
      </c>
      <c r="C1739" s="16">
        <v>2011</v>
      </c>
      <c r="D1739" s="16">
        <v>40</v>
      </c>
      <c r="E1739" s="16">
        <v>0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16">
        <v>0</v>
      </c>
      <c r="P1739" s="13" t="str">
        <f>IFERROR(VLOOKUP($A1739,'Fielding Data'!$A:$H,MATCH(P$1,'Fielding Data'!$A$1:$H$1,0),0),"Other")</f>
        <v>P</v>
      </c>
      <c r="Q1739" s="13">
        <f>IFERROR(VLOOKUP($A1739,'Fielding Data'!$A:$H,MATCH(Q$1,'Fielding Data'!$A$1:$H$1,0),0),"Other")</f>
        <v>1</v>
      </c>
      <c r="R1739" s="13">
        <f>IFERROR(VLOOKUP($A1739,'Fielding Data'!$A:$H,MATCH(R$1,'Fielding Data'!$A$1:$H$1,0),0),"Other")</f>
        <v>0</v>
      </c>
      <c r="S1739" s="13">
        <f>IFERROR(VLOOKUP($A1739,'Fielding Data'!$A:$H,MATCH(S$1,'Fielding Data'!$A$1:$H$1,0),0),"Other")</f>
        <v>1</v>
      </c>
      <c r="T1739" s="13">
        <f>IFERROR(VLOOKUP($A1739,'Fielding Data'!$A:$H,MATCH(T$1,'Fielding Data'!$A$1:$H$1,0),0),"Other")</f>
        <v>0</v>
      </c>
      <c r="U1739" s="13">
        <f>SUMIFS('Fielding Data'!E:E,'Fielding Data'!$A:$A,'Hitting Data'!$A1739)</f>
        <v>1</v>
      </c>
      <c r="V1739" s="13">
        <f>SUMIFS('Fielding Data'!F:F,'Fielding Data'!$A:$A,'Hitting Data'!$A1739)</f>
        <v>0</v>
      </c>
      <c r="W1739" s="13">
        <f>SUMIFS('Fielding Data'!G:G,'Fielding Data'!$A:$A,'Hitting Data'!$A1739)</f>
        <v>1</v>
      </c>
      <c r="X1739" s="13">
        <f>SUMIFS('Fielding Data'!H:H,'Fielding Data'!$A:$A,'Hitting Data'!$A1739)</f>
        <v>0</v>
      </c>
    </row>
    <row r="1740" spans="1:24" x14ac:dyDescent="0.3">
      <c r="A1740" s="13" t="str">
        <f t="shared" si="27"/>
        <v>kurodhi012011</v>
      </c>
      <c r="B1740" s="16" t="s">
        <v>950</v>
      </c>
      <c r="C1740" s="16">
        <v>2011</v>
      </c>
      <c r="D1740" s="16">
        <v>32</v>
      </c>
      <c r="E1740" s="16">
        <v>61</v>
      </c>
      <c r="F1740" s="16">
        <v>2</v>
      </c>
      <c r="G1740" s="16">
        <v>7</v>
      </c>
      <c r="H1740" s="16">
        <v>0</v>
      </c>
      <c r="I1740" s="16">
        <v>0</v>
      </c>
      <c r="J1740" s="16">
        <v>0</v>
      </c>
      <c r="K1740" s="16">
        <v>1</v>
      </c>
      <c r="L1740" s="16">
        <v>0</v>
      </c>
      <c r="M1740" s="16">
        <v>0</v>
      </c>
      <c r="N1740" s="16">
        <v>4</v>
      </c>
      <c r="O1740" s="16">
        <v>20</v>
      </c>
      <c r="P1740" s="13" t="str">
        <f>IFERROR(VLOOKUP($A1740,'Fielding Data'!$A:$H,MATCH(P$1,'Fielding Data'!$A$1:$H$1,0),0),"Other")</f>
        <v>P</v>
      </c>
      <c r="Q1740" s="13">
        <f>IFERROR(VLOOKUP($A1740,'Fielding Data'!$A:$H,MATCH(Q$1,'Fielding Data'!$A$1:$H$1,0),0),"Other")</f>
        <v>15</v>
      </c>
      <c r="R1740" s="13">
        <f>IFERROR(VLOOKUP($A1740,'Fielding Data'!$A:$H,MATCH(R$1,'Fielding Data'!$A$1:$H$1,0),0),"Other")</f>
        <v>36</v>
      </c>
      <c r="S1740" s="13">
        <f>IFERROR(VLOOKUP($A1740,'Fielding Data'!$A:$H,MATCH(S$1,'Fielding Data'!$A$1:$H$1,0),0),"Other")</f>
        <v>0</v>
      </c>
      <c r="T1740" s="13">
        <f>IFERROR(VLOOKUP($A1740,'Fielding Data'!$A:$H,MATCH(T$1,'Fielding Data'!$A$1:$H$1,0),0),"Other")</f>
        <v>5</v>
      </c>
      <c r="U1740" s="13">
        <f>SUMIFS('Fielding Data'!E:E,'Fielding Data'!$A:$A,'Hitting Data'!$A1740)</f>
        <v>15</v>
      </c>
      <c r="V1740" s="13">
        <f>SUMIFS('Fielding Data'!F:F,'Fielding Data'!$A:$A,'Hitting Data'!$A1740)</f>
        <v>36</v>
      </c>
      <c r="W1740" s="13">
        <f>SUMIFS('Fielding Data'!G:G,'Fielding Data'!$A:$A,'Hitting Data'!$A1740)</f>
        <v>0</v>
      </c>
      <c r="X1740" s="13">
        <f>SUMIFS('Fielding Data'!H:H,'Fielding Data'!$A:$A,'Hitting Data'!$A1740)</f>
        <v>5</v>
      </c>
    </row>
    <row r="1741" spans="1:24" x14ac:dyDescent="0.3">
      <c r="A1741" s="13" t="str">
        <f t="shared" si="27"/>
        <v>lackejo012011</v>
      </c>
      <c r="B1741" s="16" t="s">
        <v>311</v>
      </c>
      <c r="C1741" s="16">
        <v>2011</v>
      </c>
      <c r="D1741" s="16">
        <v>28</v>
      </c>
      <c r="E1741" s="16">
        <v>3</v>
      </c>
      <c r="F1741" s="16">
        <v>0</v>
      </c>
      <c r="G1741" s="16">
        <v>1</v>
      </c>
      <c r="H1741" s="16">
        <v>1</v>
      </c>
      <c r="I1741" s="16">
        <v>0</v>
      </c>
      <c r="J1741" s="16">
        <v>0</v>
      </c>
      <c r="K1741" s="16">
        <v>1</v>
      </c>
      <c r="L1741" s="16">
        <v>0</v>
      </c>
      <c r="M1741" s="16">
        <v>0</v>
      </c>
      <c r="N1741" s="16">
        <v>0</v>
      </c>
      <c r="O1741" s="16">
        <v>1</v>
      </c>
      <c r="P1741" s="13" t="str">
        <f>IFERROR(VLOOKUP($A1741,'Fielding Data'!$A:$H,MATCH(P$1,'Fielding Data'!$A$1:$H$1,0),0),"Other")</f>
        <v>P</v>
      </c>
      <c r="Q1741" s="13">
        <f>IFERROR(VLOOKUP($A1741,'Fielding Data'!$A:$H,MATCH(Q$1,'Fielding Data'!$A$1:$H$1,0),0),"Other")</f>
        <v>19</v>
      </c>
      <c r="R1741" s="13">
        <f>IFERROR(VLOOKUP($A1741,'Fielding Data'!$A:$H,MATCH(R$1,'Fielding Data'!$A$1:$H$1,0),0),"Other")</f>
        <v>16</v>
      </c>
      <c r="S1741" s="13">
        <f>IFERROR(VLOOKUP($A1741,'Fielding Data'!$A:$H,MATCH(S$1,'Fielding Data'!$A$1:$H$1,0),0),"Other")</f>
        <v>3</v>
      </c>
      <c r="T1741" s="13">
        <f>IFERROR(VLOOKUP($A1741,'Fielding Data'!$A:$H,MATCH(T$1,'Fielding Data'!$A$1:$H$1,0),0),"Other")</f>
        <v>4</v>
      </c>
      <c r="U1741" s="13">
        <f>SUMIFS('Fielding Data'!E:E,'Fielding Data'!$A:$A,'Hitting Data'!$A1741)</f>
        <v>19</v>
      </c>
      <c r="V1741" s="13">
        <f>SUMIFS('Fielding Data'!F:F,'Fielding Data'!$A:$A,'Hitting Data'!$A1741)</f>
        <v>16</v>
      </c>
      <c r="W1741" s="13">
        <f>SUMIFS('Fielding Data'!G:G,'Fielding Data'!$A:$A,'Hitting Data'!$A1741)</f>
        <v>3</v>
      </c>
      <c r="X1741" s="13">
        <f>SUMIFS('Fielding Data'!H:H,'Fielding Data'!$A:$A,'Hitting Data'!$A1741)</f>
        <v>4</v>
      </c>
    </row>
    <row r="1742" spans="1:24" x14ac:dyDescent="0.3">
      <c r="A1742" s="13" t="str">
        <f t="shared" si="27"/>
        <v>lahaibr012011</v>
      </c>
      <c r="B1742" s="16" t="s">
        <v>951</v>
      </c>
      <c r="C1742" s="16">
        <v>2011</v>
      </c>
      <c r="D1742" s="16">
        <v>20</v>
      </c>
      <c r="E1742" s="16">
        <v>59</v>
      </c>
      <c r="F1742" s="16">
        <v>9</v>
      </c>
      <c r="G1742" s="16">
        <v>17</v>
      </c>
      <c r="H1742" s="16">
        <v>5</v>
      </c>
      <c r="I1742" s="16">
        <v>1</v>
      </c>
      <c r="J1742" s="16">
        <v>2</v>
      </c>
      <c r="K1742" s="16">
        <v>6</v>
      </c>
      <c r="L1742" s="16">
        <v>0</v>
      </c>
      <c r="M1742" s="16">
        <v>0</v>
      </c>
      <c r="N1742" s="16">
        <v>9</v>
      </c>
      <c r="O1742" s="16">
        <v>18</v>
      </c>
      <c r="P1742" s="13" t="str">
        <f>IFERROR(VLOOKUP($A1742,'Fielding Data'!$A:$H,MATCH(P$1,'Fielding Data'!$A$1:$H$1,0),0),"Other")</f>
        <v>1B</v>
      </c>
      <c r="Q1742" s="13">
        <f>IFERROR(VLOOKUP($A1742,'Fielding Data'!$A:$H,MATCH(Q$1,'Fielding Data'!$A$1:$H$1,0),0),"Other")</f>
        <v>15</v>
      </c>
      <c r="R1742" s="13">
        <f>IFERROR(VLOOKUP($A1742,'Fielding Data'!$A:$H,MATCH(R$1,'Fielding Data'!$A$1:$H$1,0),0),"Other")</f>
        <v>0</v>
      </c>
      <c r="S1742" s="13">
        <f>IFERROR(VLOOKUP($A1742,'Fielding Data'!$A:$H,MATCH(S$1,'Fielding Data'!$A$1:$H$1,0),0),"Other")</f>
        <v>0</v>
      </c>
      <c r="T1742" s="13">
        <f>IFERROR(VLOOKUP($A1742,'Fielding Data'!$A:$H,MATCH(T$1,'Fielding Data'!$A$1:$H$1,0),0),"Other")</f>
        <v>3</v>
      </c>
      <c r="U1742" s="13">
        <f>SUMIFS('Fielding Data'!E:E,'Fielding Data'!$A:$A,'Hitting Data'!$A1742)</f>
        <v>38</v>
      </c>
      <c r="V1742" s="13">
        <f>SUMIFS('Fielding Data'!F:F,'Fielding Data'!$A:$A,'Hitting Data'!$A1742)</f>
        <v>0</v>
      </c>
      <c r="W1742" s="13">
        <f>SUMIFS('Fielding Data'!G:G,'Fielding Data'!$A:$A,'Hitting Data'!$A1742)</f>
        <v>1</v>
      </c>
      <c r="X1742" s="13">
        <f>SUMIFS('Fielding Data'!H:H,'Fielding Data'!$A:$A,'Hitting Data'!$A1742)</f>
        <v>3</v>
      </c>
    </row>
    <row r="1743" spans="1:24" x14ac:dyDescent="0.3">
      <c r="A1743" s="13" t="str">
        <f t="shared" si="27"/>
        <v>lairdbr012011</v>
      </c>
      <c r="B1743" s="16" t="s">
        <v>1540</v>
      </c>
      <c r="C1743" s="16">
        <v>2011</v>
      </c>
      <c r="D1743" s="16">
        <v>11</v>
      </c>
      <c r="E1743" s="16">
        <v>21</v>
      </c>
      <c r="F1743" s="16">
        <v>3</v>
      </c>
      <c r="G1743" s="16">
        <v>4</v>
      </c>
      <c r="H1743" s="16">
        <v>0</v>
      </c>
      <c r="I1743" s="16">
        <v>0</v>
      </c>
      <c r="J1743" s="16">
        <v>0</v>
      </c>
      <c r="K1743" s="16">
        <v>1</v>
      </c>
      <c r="L1743" s="16">
        <v>0</v>
      </c>
      <c r="M1743" s="16">
        <v>0</v>
      </c>
      <c r="N1743" s="16">
        <v>3</v>
      </c>
      <c r="O1743" s="16">
        <v>4</v>
      </c>
      <c r="P1743" s="13" t="str">
        <f>IFERROR(VLOOKUP($A1743,'Fielding Data'!$A:$H,MATCH(P$1,'Fielding Data'!$A$1:$H$1,0),0),"Other")</f>
        <v>1B</v>
      </c>
      <c r="Q1743" s="13">
        <f>IFERROR(VLOOKUP($A1743,'Fielding Data'!$A:$H,MATCH(Q$1,'Fielding Data'!$A$1:$H$1,0),0),"Other")</f>
        <v>16</v>
      </c>
      <c r="R1743" s="13">
        <f>IFERROR(VLOOKUP($A1743,'Fielding Data'!$A:$H,MATCH(R$1,'Fielding Data'!$A$1:$H$1,0),0),"Other")</f>
        <v>5</v>
      </c>
      <c r="S1743" s="13">
        <f>IFERROR(VLOOKUP($A1743,'Fielding Data'!$A:$H,MATCH(S$1,'Fielding Data'!$A$1:$H$1,0),0),"Other")</f>
        <v>1</v>
      </c>
      <c r="T1743" s="13">
        <f>IFERROR(VLOOKUP($A1743,'Fielding Data'!$A:$H,MATCH(T$1,'Fielding Data'!$A$1:$H$1,0),0),"Other")</f>
        <v>3</v>
      </c>
      <c r="U1743" s="13">
        <f>SUMIFS('Fielding Data'!E:E,'Fielding Data'!$A:$A,'Hitting Data'!$A1743)</f>
        <v>19</v>
      </c>
      <c r="V1743" s="13">
        <f>SUMIFS('Fielding Data'!F:F,'Fielding Data'!$A:$A,'Hitting Data'!$A1743)</f>
        <v>12</v>
      </c>
      <c r="W1743" s="13">
        <f>SUMIFS('Fielding Data'!G:G,'Fielding Data'!$A:$A,'Hitting Data'!$A1743)</f>
        <v>1</v>
      </c>
      <c r="X1743" s="13">
        <f>SUMIFS('Fielding Data'!H:H,'Fielding Data'!$A:$A,'Hitting Data'!$A1743)</f>
        <v>4</v>
      </c>
    </row>
    <row r="1744" spans="1:24" x14ac:dyDescent="0.3">
      <c r="A1744" s="13" t="str">
        <f t="shared" si="27"/>
        <v>lairdge012011</v>
      </c>
      <c r="B1744" s="16" t="s">
        <v>385</v>
      </c>
      <c r="C1744" s="16">
        <v>2011</v>
      </c>
      <c r="D1744" s="16">
        <v>37</v>
      </c>
      <c r="E1744" s="16">
        <v>95</v>
      </c>
      <c r="F1744" s="16">
        <v>11</v>
      </c>
      <c r="G1744" s="16">
        <v>22</v>
      </c>
      <c r="H1744" s="16">
        <v>7</v>
      </c>
      <c r="I1744" s="16">
        <v>1</v>
      </c>
      <c r="J1744" s="16">
        <v>1</v>
      </c>
      <c r="K1744" s="16">
        <v>12</v>
      </c>
      <c r="L1744" s="16">
        <v>1</v>
      </c>
      <c r="M1744" s="16">
        <v>1</v>
      </c>
      <c r="N1744" s="16">
        <v>9</v>
      </c>
      <c r="O1744" s="16">
        <v>19</v>
      </c>
      <c r="P1744" s="13" t="str">
        <f>IFERROR(VLOOKUP($A1744,'Fielding Data'!$A:$H,MATCH(P$1,'Fielding Data'!$A$1:$H$1,0),0),"Other")</f>
        <v>1B</v>
      </c>
      <c r="Q1744" s="13">
        <f>IFERROR(VLOOKUP($A1744,'Fielding Data'!$A:$H,MATCH(Q$1,'Fielding Data'!$A$1:$H$1,0),0),"Other")</f>
        <v>1</v>
      </c>
      <c r="R1744" s="13">
        <f>IFERROR(VLOOKUP($A1744,'Fielding Data'!$A:$H,MATCH(R$1,'Fielding Data'!$A$1:$H$1,0),0),"Other")</f>
        <v>0</v>
      </c>
      <c r="S1744" s="13">
        <f>IFERROR(VLOOKUP($A1744,'Fielding Data'!$A:$H,MATCH(S$1,'Fielding Data'!$A$1:$H$1,0),0),"Other")</f>
        <v>0</v>
      </c>
      <c r="T1744" s="13">
        <f>IFERROR(VLOOKUP($A1744,'Fielding Data'!$A:$H,MATCH(T$1,'Fielding Data'!$A$1:$H$1,0),0),"Other")</f>
        <v>0</v>
      </c>
      <c r="U1744" s="13">
        <f>SUMIFS('Fielding Data'!E:E,'Fielding Data'!$A:$A,'Hitting Data'!$A1744)</f>
        <v>183</v>
      </c>
      <c r="V1744" s="13">
        <f>SUMIFS('Fielding Data'!F:F,'Fielding Data'!$A:$A,'Hitting Data'!$A1744)</f>
        <v>12</v>
      </c>
      <c r="W1744" s="13">
        <f>SUMIFS('Fielding Data'!G:G,'Fielding Data'!$A:$A,'Hitting Data'!$A1744)</f>
        <v>3</v>
      </c>
      <c r="X1744" s="13">
        <f>SUMIFS('Fielding Data'!H:H,'Fielding Data'!$A:$A,'Hitting Data'!$A1744)</f>
        <v>1</v>
      </c>
    </row>
    <row r="1745" spans="1:24" x14ac:dyDescent="0.3">
      <c r="A1745" s="13" t="str">
        <f t="shared" si="27"/>
        <v>langery012011</v>
      </c>
      <c r="B1745" s="16" t="s">
        <v>313</v>
      </c>
      <c r="C1745" s="16">
        <v>2011</v>
      </c>
      <c r="D1745" s="16">
        <v>19</v>
      </c>
      <c r="E1745" s="16">
        <v>52</v>
      </c>
      <c r="F1745" s="16">
        <v>6</v>
      </c>
      <c r="G1745" s="16">
        <v>9</v>
      </c>
      <c r="H1745" s="16">
        <v>0</v>
      </c>
      <c r="I1745" s="16">
        <v>0</v>
      </c>
      <c r="J1745" s="16">
        <v>3</v>
      </c>
      <c r="K1745" s="16">
        <v>6</v>
      </c>
      <c r="L1745" s="16">
        <v>0</v>
      </c>
      <c r="M1745" s="16">
        <v>1</v>
      </c>
      <c r="N1745" s="16">
        <v>11</v>
      </c>
      <c r="O1745" s="16">
        <v>22</v>
      </c>
      <c r="P1745" s="13" t="str">
        <f>IFERROR(VLOOKUP($A1745,'Fielding Data'!$A:$H,MATCH(P$1,'Fielding Data'!$A$1:$H$1,0),0),"Other")</f>
        <v>CF</v>
      </c>
      <c r="Q1745" s="13">
        <f>IFERROR(VLOOKUP($A1745,'Fielding Data'!$A:$H,MATCH(Q$1,'Fielding Data'!$A$1:$H$1,0),0),"Other")</f>
        <v>0</v>
      </c>
      <c r="R1745" s="13">
        <f>IFERROR(VLOOKUP($A1745,'Fielding Data'!$A:$H,MATCH(R$1,'Fielding Data'!$A$1:$H$1,0),0),"Other")</f>
        <v>0</v>
      </c>
      <c r="S1745" s="13">
        <f>IFERROR(VLOOKUP($A1745,'Fielding Data'!$A:$H,MATCH(S$1,'Fielding Data'!$A$1:$H$1,0),0),"Other")</f>
        <v>0</v>
      </c>
      <c r="T1745" s="13">
        <f>IFERROR(VLOOKUP($A1745,'Fielding Data'!$A:$H,MATCH(T$1,'Fielding Data'!$A$1:$H$1,0),0),"Other")</f>
        <v>0</v>
      </c>
      <c r="U1745" s="13">
        <f>SUMIFS('Fielding Data'!E:E,'Fielding Data'!$A:$A,'Hitting Data'!$A1745)</f>
        <v>33</v>
      </c>
      <c r="V1745" s="13">
        <f>SUMIFS('Fielding Data'!F:F,'Fielding Data'!$A:$A,'Hitting Data'!$A1745)</f>
        <v>0</v>
      </c>
      <c r="W1745" s="13">
        <f>SUMIFS('Fielding Data'!G:G,'Fielding Data'!$A:$A,'Hitting Data'!$A1745)</f>
        <v>0</v>
      </c>
      <c r="X1745" s="13">
        <f>SUMIFS('Fielding Data'!H:H,'Fielding Data'!$A:$A,'Hitting Data'!$A1745)</f>
        <v>0</v>
      </c>
    </row>
    <row r="1746" spans="1:24" x14ac:dyDescent="0.3">
      <c r="A1746" s="13" t="str">
        <f t="shared" si="27"/>
        <v>lannajo012011</v>
      </c>
      <c r="B1746" s="16" t="s">
        <v>813</v>
      </c>
      <c r="C1746" s="16">
        <v>2011</v>
      </c>
      <c r="D1746" s="16">
        <v>33</v>
      </c>
      <c r="E1746" s="16">
        <v>57</v>
      </c>
      <c r="F1746" s="16">
        <v>3</v>
      </c>
      <c r="G1746" s="16">
        <v>5</v>
      </c>
      <c r="H1746" s="16">
        <v>0</v>
      </c>
      <c r="I1746" s="16">
        <v>0</v>
      </c>
      <c r="J1746" s="16">
        <v>1</v>
      </c>
      <c r="K1746" s="16">
        <v>5</v>
      </c>
      <c r="L1746" s="16">
        <v>0</v>
      </c>
      <c r="M1746" s="16">
        <v>0</v>
      </c>
      <c r="N1746" s="16">
        <v>3</v>
      </c>
      <c r="O1746" s="16">
        <v>24</v>
      </c>
      <c r="P1746" s="13" t="str">
        <f>IFERROR(VLOOKUP($A1746,'Fielding Data'!$A:$H,MATCH(P$1,'Fielding Data'!$A$1:$H$1,0),0),"Other")</f>
        <v>P</v>
      </c>
      <c r="Q1746" s="13">
        <f>IFERROR(VLOOKUP($A1746,'Fielding Data'!$A:$H,MATCH(Q$1,'Fielding Data'!$A$1:$H$1,0),0),"Other")</f>
        <v>10</v>
      </c>
      <c r="R1746" s="13">
        <f>IFERROR(VLOOKUP($A1746,'Fielding Data'!$A:$H,MATCH(R$1,'Fielding Data'!$A$1:$H$1,0),0),"Other")</f>
        <v>31</v>
      </c>
      <c r="S1746" s="13">
        <f>IFERROR(VLOOKUP($A1746,'Fielding Data'!$A:$H,MATCH(S$1,'Fielding Data'!$A$1:$H$1,0),0),"Other")</f>
        <v>2</v>
      </c>
      <c r="T1746" s="13">
        <f>IFERROR(VLOOKUP($A1746,'Fielding Data'!$A:$H,MATCH(T$1,'Fielding Data'!$A$1:$H$1,0),0),"Other")</f>
        <v>4</v>
      </c>
      <c r="U1746" s="13">
        <f>SUMIFS('Fielding Data'!E:E,'Fielding Data'!$A:$A,'Hitting Data'!$A1746)</f>
        <v>10</v>
      </c>
      <c r="V1746" s="13">
        <f>SUMIFS('Fielding Data'!F:F,'Fielding Data'!$A:$A,'Hitting Data'!$A1746)</f>
        <v>31</v>
      </c>
      <c r="W1746" s="13">
        <f>SUMIFS('Fielding Data'!G:G,'Fielding Data'!$A:$A,'Hitting Data'!$A1746)</f>
        <v>2</v>
      </c>
      <c r="X1746" s="13">
        <f>SUMIFS('Fielding Data'!H:H,'Fielding Data'!$A:$A,'Hitting Data'!$A1746)</f>
        <v>4</v>
      </c>
    </row>
    <row r="1747" spans="1:24" x14ac:dyDescent="0.3">
      <c r="A1747" s="13" t="str">
        <f t="shared" si="27"/>
        <v>laporma012011</v>
      </c>
      <c r="B1747" s="16" t="s">
        <v>1120</v>
      </c>
      <c r="C1747" s="16">
        <v>2011</v>
      </c>
      <c r="D1747" s="16">
        <v>107</v>
      </c>
      <c r="E1747" s="16">
        <v>352</v>
      </c>
      <c r="F1747" s="16">
        <v>34</v>
      </c>
      <c r="G1747" s="16">
        <v>87</v>
      </c>
      <c r="H1747" s="16">
        <v>23</v>
      </c>
      <c r="I1747" s="16">
        <v>1</v>
      </c>
      <c r="J1747" s="16">
        <v>11</v>
      </c>
      <c r="K1747" s="16">
        <v>53</v>
      </c>
      <c r="L1747" s="16">
        <v>1</v>
      </c>
      <c r="M1747" s="16">
        <v>0</v>
      </c>
      <c r="N1747" s="16">
        <v>23</v>
      </c>
      <c r="O1747" s="16">
        <v>87</v>
      </c>
      <c r="P1747" s="13" t="str">
        <f>IFERROR(VLOOKUP($A1747,'Fielding Data'!$A:$H,MATCH(P$1,'Fielding Data'!$A$1:$H$1,0),0),"Other")</f>
        <v>1B</v>
      </c>
      <c r="Q1747" s="13">
        <f>IFERROR(VLOOKUP($A1747,'Fielding Data'!$A:$H,MATCH(Q$1,'Fielding Data'!$A$1:$H$1,0),0),"Other")</f>
        <v>807</v>
      </c>
      <c r="R1747" s="13">
        <f>IFERROR(VLOOKUP($A1747,'Fielding Data'!$A:$H,MATCH(R$1,'Fielding Data'!$A$1:$H$1,0),0),"Other")</f>
        <v>41</v>
      </c>
      <c r="S1747" s="13">
        <f>IFERROR(VLOOKUP($A1747,'Fielding Data'!$A:$H,MATCH(S$1,'Fielding Data'!$A$1:$H$1,0),0),"Other")</f>
        <v>7</v>
      </c>
      <c r="T1747" s="13">
        <f>IFERROR(VLOOKUP($A1747,'Fielding Data'!$A:$H,MATCH(T$1,'Fielding Data'!$A$1:$H$1,0),0),"Other")</f>
        <v>69</v>
      </c>
      <c r="U1747" s="13">
        <f>SUMIFS('Fielding Data'!E:E,'Fielding Data'!$A:$A,'Hitting Data'!$A1747)</f>
        <v>807</v>
      </c>
      <c r="V1747" s="13">
        <f>SUMIFS('Fielding Data'!F:F,'Fielding Data'!$A:$A,'Hitting Data'!$A1747)</f>
        <v>41</v>
      </c>
      <c r="W1747" s="13">
        <f>SUMIFS('Fielding Data'!G:G,'Fielding Data'!$A:$A,'Hitting Data'!$A1747)</f>
        <v>7</v>
      </c>
      <c r="X1747" s="13">
        <f>SUMIFS('Fielding Data'!H:H,'Fielding Data'!$A:$A,'Hitting Data'!$A1747)</f>
        <v>69</v>
      </c>
    </row>
    <row r="1748" spans="1:24" x14ac:dyDescent="0.3">
      <c r="A1748" s="13" t="str">
        <f t="shared" si="27"/>
        <v>larocad012011</v>
      </c>
      <c r="B1748" s="16" t="s">
        <v>468</v>
      </c>
      <c r="C1748" s="16">
        <v>2011</v>
      </c>
      <c r="D1748" s="16">
        <v>43</v>
      </c>
      <c r="E1748" s="16">
        <v>151</v>
      </c>
      <c r="F1748" s="16">
        <v>15</v>
      </c>
      <c r="G1748" s="16">
        <v>26</v>
      </c>
      <c r="H1748" s="16">
        <v>4</v>
      </c>
      <c r="I1748" s="16">
        <v>0</v>
      </c>
      <c r="J1748" s="16">
        <v>3</v>
      </c>
      <c r="K1748" s="16">
        <v>15</v>
      </c>
      <c r="L1748" s="16">
        <v>1</v>
      </c>
      <c r="M1748" s="16">
        <v>0</v>
      </c>
      <c r="N1748" s="16">
        <v>25</v>
      </c>
      <c r="O1748" s="16">
        <v>37</v>
      </c>
      <c r="P1748" s="13" t="str">
        <f>IFERROR(VLOOKUP($A1748,'Fielding Data'!$A:$H,MATCH(P$1,'Fielding Data'!$A$1:$H$1,0),0),"Other")</f>
        <v>1B</v>
      </c>
      <c r="Q1748" s="13">
        <f>IFERROR(VLOOKUP($A1748,'Fielding Data'!$A:$H,MATCH(Q$1,'Fielding Data'!$A$1:$H$1,0),0),"Other")</f>
        <v>380</v>
      </c>
      <c r="R1748" s="13">
        <f>IFERROR(VLOOKUP($A1748,'Fielding Data'!$A:$H,MATCH(R$1,'Fielding Data'!$A$1:$H$1,0),0),"Other")</f>
        <v>32</v>
      </c>
      <c r="S1748" s="13">
        <f>IFERROR(VLOOKUP($A1748,'Fielding Data'!$A:$H,MATCH(S$1,'Fielding Data'!$A$1:$H$1,0),0),"Other")</f>
        <v>0</v>
      </c>
      <c r="T1748" s="13">
        <f>IFERROR(VLOOKUP($A1748,'Fielding Data'!$A:$H,MATCH(T$1,'Fielding Data'!$A$1:$H$1,0),0),"Other")</f>
        <v>34</v>
      </c>
      <c r="U1748" s="13">
        <f>SUMIFS('Fielding Data'!E:E,'Fielding Data'!$A:$A,'Hitting Data'!$A1748)</f>
        <v>380</v>
      </c>
      <c r="V1748" s="13">
        <f>SUMIFS('Fielding Data'!F:F,'Fielding Data'!$A:$A,'Hitting Data'!$A1748)</f>
        <v>32</v>
      </c>
      <c r="W1748" s="13">
        <f>SUMIFS('Fielding Data'!G:G,'Fielding Data'!$A:$A,'Hitting Data'!$A1748)</f>
        <v>0</v>
      </c>
      <c r="X1748" s="13">
        <f>SUMIFS('Fielding Data'!H:H,'Fielding Data'!$A:$A,'Hitting Data'!$A1748)</f>
        <v>34</v>
      </c>
    </row>
    <row r="1749" spans="1:24" x14ac:dyDescent="0.3">
      <c r="A1749" s="13" t="str">
        <f t="shared" si="27"/>
        <v>larocan012011</v>
      </c>
      <c r="B1749" s="16" t="s">
        <v>814</v>
      </c>
      <c r="C1749" s="16">
        <v>2011</v>
      </c>
      <c r="D1749" s="16">
        <v>40</v>
      </c>
      <c r="E1749" s="16">
        <v>93</v>
      </c>
      <c r="F1749" s="16">
        <v>10</v>
      </c>
      <c r="G1749" s="16">
        <v>23</v>
      </c>
      <c r="H1749" s="16">
        <v>6</v>
      </c>
      <c r="I1749" s="16">
        <v>1</v>
      </c>
      <c r="J1749" s="16">
        <v>0</v>
      </c>
      <c r="K1749" s="16">
        <v>5</v>
      </c>
      <c r="L1749" s="16">
        <v>0</v>
      </c>
      <c r="M1749" s="16">
        <v>0</v>
      </c>
      <c r="N1749" s="16">
        <v>8</v>
      </c>
      <c r="O1749" s="16">
        <v>19</v>
      </c>
      <c r="P1749" s="13" t="str">
        <f>IFERROR(VLOOKUP($A1749,'Fielding Data'!$A:$H,MATCH(P$1,'Fielding Data'!$A$1:$H$1,0),0),"Other")</f>
        <v>1B</v>
      </c>
      <c r="Q1749" s="13">
        <f>IFERROR(VLOOKUP($A1749,'Fielding Data'!$A:$H,MATCH(Q$1,'Fielding Data'!$A$1:$H$1,0),0),"Other")</f>
        <v>13</v>
      </c>
      <c r="R1749" s="13">
        <f>IFERROR(VLOOKUP($A1749,'Fielding Data'!$A:$H,MATCH(R$1,'Fielding Data'!$A$1:$H$1,0),0),"Other")</f>
        <v>2</v>
      </c>
      <c r="S1749" s="13">
        <f>IFERROR(VLOOKUP($A1749,'Fielding Data'!$A:$H,MATCH(S$1,'Fielding Data'!$A$1:$H$1,0),0),"Other")</f>
        <v>0</v>
      </c>
      <c r="T1749" s="13">
        <f>IFERROR(VLOOKUP($A1749,'Fielding Data'!$A:$H,MATCH(T$1,'Fielding Data'!$A$1:$H$1,0),0),"Other")</f>
        <v>0</v>
      </c>
      <c r="U1749" s="13">
        <f>SUMIFS('Fielding Data'!E:E,'Fielding Data'!$A:$A,'Hitting Data'!$A1749)</f>
        <v>33</v>
      </c>
      <c r="V1749" s="13">
        <f>SUMIFS('Fielding Data'!F:F,'Fielding Data'!$A:$A,'Hitting Data'!$A1749)</f>
        <v>64</v>
      </c>
      <c r="W1749" s="13">
        <f>SUMIFS('Fielding Data'!G:G,'Fielding Data'!$A:$A,'Hitting Data'!$A1749)</f>
        <v>5</v>
      </c>
      <c r="X1749" s="13">
        <f>SUMIFS('Fielding Data'!H:H,'Fielding Data'!$A:$A,'Hitting Data'!$A1749)</f>
        <v>9</v>
      </c>
    </row>
    <row r="1750" spans="1:24" x14ac:dyDescent="0.3">
      <c r="A1750" s="13" t="str">
        <f t="shared" si="27"/>
        <v>latosma012011</v>
      </c>
      <c r="B1750" s="16" t="s">
        <v>1121</v>
      </c>
      <c r="C1750" s="16">
        <v>2011</v>
      </c>
      <c r="D1750" s="16">
        <v>31</v>
      </c>
      <c r="E1750" s="16">
        <v>56</v>
      </c>
      <c r="F1750" s="16">
        <v>3</v>
      </c>
      <c r="G1750" s="16">
        <v>4</v>
      </c>
      <c r="H1750" s="16">
        <v>1</v>
      </c>
      <c r="I1750" s="16">
        <v>0</v>
      </c>
      <c r="J1750" s="16">
        <v>1</v>
      </c>
      <c r="K1750" s="16">
        <v>1</v>
      </c>
      <c r="L1750" s="16">
        <v>0</v>
      </c>
      <c r="M1750" s="16">
        <v>0</v>
      </c>
      <c r="N1750" s="16">
        <v>1</v>
      </c>
      <c r="O1750" s="16">
        <v>28</v>
      </c>
      <c r="P1750" s="13" t="str">
        <f>IFERROR(VLOOKUP($A1750,'Fielding Data'!$A:$H,MATCH(P$1,'Fielding Data'!$A$1:$H$1,0),0),"Other")</f>
        <v>P</v>
      </c>
      <c r="Q1750" s="13">
        <f>IFERROR(VLOOKUP($A1750,'Fielding Data'!$A:$H,MATCH(Q$1,'Fielding Data'!$A$1:$H$1,0),0),"Other")</f>
        <v>10</v>
      </c>
      <c r="R1750" s="13">
        <f>IFERROR(VLOOKUP($A1750,'Fielding Data'!$A:$H,MATCH(R$1,'Fielding Data'!$A$1:$H$1,0),0),"Other")</f>
        <v>28</v>
      </c>
      <c r="S1750" s="13">
        <f>IFERROR(VLOOKUP($A1750,'Fielding Data'!$A:$H,MATCH(S$1,'Fielding Data'!$A$1:$H$1,0),0),"Other")</f>
        <v>1</v>
      </c>
      <c r="T1750" s="13">
        <f>IFERROR(VLOOKUP($A1750,'Fielding Data'!$A:$H,MATCH(T$1,'Fielding Data'!$A$1:$H$1,0),0),"Other")</f>
        <v>2</v>
      </c>
      <c r="U1750" s="13">
        <f>SUMIFS('Fielding Data'!E:E,'Fielding Data'!$A:$A,'Hitting Data'!$A1750)</f>
        <v>10</v>
      </c>
      <c r="V1750" s="13">
        <f>SUMIFS('Fielding Data'!F:F,'Fielding Data'!$A:$A,'Hitting Data'!$A1750)</f>
        <v>28</v>
      </c>
      <c r="W1750" s="13">
        <f>SUMIFS('Fielding Data'!G:G,'Fielding Data'!$A:$A,'Hitting Data'!$A1750)</f>
        <v>1</v>
      </c>
      <c r="X1750" s="13">
        <f>SUMIFS('Fielding Data'!H:H,'Fielding Data'!$A:$A,'Hitting Data'!$A1750)</f>
        <v>2</v>
      </c>
    </row>
    <row r="1751" spans="1:24" x14ac:dyDescent="0.3">
      <c r="A1751" s="13" t="str">
        <f t="shared" si="27"/>
        <v>lavarry012011</v>
      </c>
      <c r="B1751" s="16" t="s">
        <v>1541</v>
      </c>
      <c r="C1751" s="16">
        <v>2011</v>
      </c>
      <c r="D1751" s="16">
        <v>17</v>
      </c>
      <c r="E1751" s="16">
        <v>39</v>
      </c>
      <c r="F1751" s="16">
        <v>5</v>
      </c>
      <c r="G1751" s="16">
        <v>9</v>
      </c>
      <c r="H1751" s="16">
        <v>2</v>
      </c>
      <c r="I1751" s="16">
        <v>0</v>
      </c>
      <c r="J1751" s="16">
        <v>2</v>
      </c>
      <c r="K1751" s="16">
        <v>8</v>
      </c>
      <c r="L1751" s="16">
        <v>0</v>
      </c>
      <c r="M1751" s="16">
        <v>0</v>
      </c>
      <c r="N1751" s="16">
        <v>4</v>
      </c>
      <c r="O1751" s="16">
        <v>10</v>
      </c>
      <c r="P1751" s="13" t="str">
        <f>IFERROR(VLOOKUP($A1751,'Fielding Data'!$A:$H,MATCH(P$1,'Fielding Data'!$A$1:$H$1,0),0),"Other")</f>
        <v>C</v>
      </c>
      <c r="Q1751" s="13">
        <f>IFERROR(VLOOKUP($A1751,'Fielding Data'!$A:$H,MATCH(Q$1,'Fielding Data'!$A$1:$H$1,0),0),"Other")</f>
        <v>22</v>
      </c>
      <c r="R1751" s="13">
        <f>IFERROR(VLOOKUP($A1751,'Fielding Data'!$A:$H,MATCH(R$1,'Fielding Data'!$A$1:$H$1,0),0),"Other")</f>
        <v>3</v>
      </c>
      <c r="S1751" s="13">
        <f>IFERROR(VLOOKUP($A1751,'Fielding Data'!$A:$H,MATCH(S$1,'Fielding Data'!$A$1:$H$1,0),0),"Other")</f>
        <v>0</v>
      </c>
      <c r="T1751" s="13">
        <f>IFERROR(VLOOKUP($A1751,'Fielding Data'!$A:$H,MATCH(T$1,'Fielding Data'!$A$1:$H$1,0),0),"Other")</f>
        <v>0</v>
      </c>
      <c r="U1751" s="13">
        <f>SUMIFS('Fielding Data'!E:E,'Fielding Data'!$A:$A,'Hitting Data'!$A1751)</f>
        <v>22</v>
      </c>
      <c r="V1751" s="13">
        <f>SUMIFS('Fielding Data'!F:F,'Fielding Data'!$A:$A,'Hitting Data'!$A1751)</f>
        <v>3</v>
      </c>
      <c r="W1751" s="13">
        <f>SUMIFS('Fielding Data'!G:G,'Fielding Data'!$A:$A,'Hitting Data'!$A1751)</f>
        <v>0</v>
      </c>
      <c r="X1751" s="13">
        <f>SUMIFS('Fielding Data'!H:H,'Fielding Data'!$A:$A,'Hitting Data'!$A1751)</f>
        <v>0</v>
      </c>
    </row>
    <row r="1752" spans="1:24" x14ac:dyDescent="0.3">
      <c r="A1752" s="13" t="str">
        <f t="shared" si="27"/>
        <v>lawribr012011</v>
      </c>
      <c r="B1752" s="16" t="s">
        <v>1542</v>
      </c>
      <c r="C1752" s="16">
        <v>2011</v>
      </c>
      <c r="D1752" s="16">
        <v>43</v>
      </c>
      <c r="E1752" s="16">
        <v>150</v>
      </c>
      <c r="F1752" s="16">
        <v>26</v>
      </c>
      <c r="G1752" s="16">
        <v>44</v>
      </c>
      <c r="H1752" s="16">
        <v>8</v>
      </c>
      <c r="I1752" s="16">
        <v>4</v>
      </c>
      <c r="J1752" s="16">
        <v>9</v>
      </c>
      <c r="K1752" s="16">
        <v>25</v>
      </c>
      <c r="L1752" s="16">
        <v>7</v>
      </c>
      <c r="M1752" s="16">
        <v>1</v>
      </c>
      <c r="N1752" s="16">
        <v>16</v>
      </c>
      <c r="O1752" s="16">
        <v>31</v>
      </c>
      <c r="P1752" s="13" t="str">
        <f>IFERROR(VLOOKUP($A1752,'Fielding Data'!$A:$H,MATCH(P$1,'Fielding Data'!$A$1:$H$1,0),0),"Other")</f>
        <v>3B</v>
      </c>
      <c r="Q1752" s="13">
        <f>IFERROR(VLOOKUP($A1752,'Fielding Data'!$A:$H,MATCH(Q$1,'Fielding Data'!$A$1:$H$1,0),0),"Other")</f>
        <v>38</v>
      </c>
      <c r="R1752" s="13">
        <f>IFERROR(VLOOKUP($A1752,'Fielding Data'!$A:$H,MATCH(R$1,'Fielding Data'!$A$1:$H$1,0),0),"Other")</f>
        <v>120</v>
      </c>
      <c r="S1752" s="13">
        <f>IFERROR(VLOOKUP($A1752,'Fielding Data'!$A:$H,MATCH(S$1,'Fielding Data'!$A$1:$H$1,0),0),"Other")</f>
        <v>6</v>
      </c>
      <c r="T1752" s="13">
        <f>IFERROR(VLOOKUP($A1752,'Fielding Data'!$A:$H,MATCH(T$1,'Fielding Data'!$A$1:$H$1,0),0),"Other")</f>
        <v>10</v>
      </c>
      <c r="U1752" s="13">
        <f>SUMIFS('Fielding Data'!E:E,'Fielding Data'!$A:$A,'Hitting Data'!$A1752)</f>
        <v>38</v>
      </c>
      <c r="V1752" s="13">
        <f>SUMIFS('Fielding Data'!F:F,'Fielding Data'!$A:$A,'Hitting Data'!$A1752)</f>
        <v>120</v>
      </c>
      <c r="W1752" s="13">
        <f>SUMIFS('Fielding Data'!G:G,'Fielding Data'!$A:$A,'Hitting Data'!$A1752)</f>
        <v>6</v>
      </c>
      <c r="X1752" s="13">
        <f>SUMIFS('Fielding Data'!H:H,'Fielding Data'!$A:$A,'Hitting Data'!$A1752)</f>
        <v>10</v>
      </c>
    </row>
    <row r="1753" spans="1:24" x14ac:dyDescent="0.3">
      <c r="A1753" s="13" t="str">
        <f t="shared" si="27"/>
        <v>leagubr012011</v>
      </c>
      <c r="B1753" s="16" t="s">
        <v>469</v>
      </c>
      <c r="C1753" s="16">
        <v>2011</v>
      </c>
      <c r="D1753" s="16">
        <v>65</v>
      </c>
      <c r="E1753" s="16">
        <v>0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3" t="str">
        <f>IFERROR(VLOOKUP($A1753,'Fielding Data'!$A:$H,MATCH(P$1,'Fielding Data'!$A$1:$H$1,0),0),"Other")</f>
        <v>P</v>
      </c>
      <c r="Q1753" s="13">
        <f>IFERROR(VLOOKUP($A1753,'Fielding Data'!$A:$H,MATCH(Q$1,'Fielding Data'!$A$1:$H$1,0),0),"Other")</f>
        <v>1</v>
      </c>
      <c r="R1753" s="13">
        <f>IFERROR(VLOOKUP($A1753,'Fielding Data'!$A:$H,MATCH(R$1,'Fielding Data'!$A$1:$H$1,0),0),"Other")</f>
        <v>4</v>
      </c>
      <c r="S1753" s="13">
        <f>IFERROR(VLOOKUP($A1753,'Fielding Data'!$A:$H,MATCH(S$1,'Fielding Data'!$A$1:$H$1,0),0),"Other")</f>
        <v>3</v>
      </c>
      <c r="T1753" s="13">
        <f>IFERROR(VLOOKUP($A1753,'Fielding Data'!$A:$H,MATCH(T$1,'Fielding Data'!$A$1:$H$1,0),0),"Other")</f>
        <v>0</v>
      </c>
      <c r="U1753" s="13">
        <f>SUMIFS('Fielding Data'!E:E,'Fielding Data'!$A:$A,'Hitting Data'!$A1753)</f>
        <v>1</v>
      </c>
      <c r="V1753" s="13">
        <f>SUMIFS('Fielding Data'!F:F,'Fielding Data'!$A:$A,'Hitting Data'!$A1753)</f>
        <v>4</v>
      </c>
      <c r="W1753" s="13">
        <f>SUMIFS('Fielding Data'!G:G,'Fielding Data'!$A:$A,'Hitting Data'!$A1753)</f>
        <v>3</v>
      </c>
      <c r="X1753" s="13">
        <f>SUMIFS('Fielding Data'!H:H,'Fielding Data'!$A:$A,'Hitting Data'!$A1753)</f>
        <v>0</v>
      </c>
    </row>
    <row r="1754" spans="1:24" x14ac:dyDescent="0.3">
      <c r="A1754" s="13" t="str">
        <f t="shared" si="27"/>
        <v>leakemi012011</v>
      </c>
      <c r="B1754" s="16" t="s">
        <v>1317</v>
      </c>
      <c r="C1754" s="16">
        <v>2011</v>
      </c>
      <c r="D1754" s="16">
        <v>38</v>
      </c>
      <c r="E1754" s="16">
        <v>55</v>
      </c>
      <c r="F1754" s="16">
        <v>7</v>
      </c>
      <c r="G1754" s="16">
        <v>11</v>
      </c>
      <c r="H1754" s="16">
        <v>2</v>
      </c>
      <c r="I1754" s="16">
        <v>0</v>
      </c>
      <c r="J1754" s="16">
        <v>0</v>
      </c>
      <c r="K1754" s="16">
        <v>2</v>
      </c>
      <c r="L1754" s="16">
        <v>0</v>
      </c>
      <c r="M1754" s="16">
        <v>0</v>
      </c>
      <c r="N1754" s="16">
        <v>1</v>
      </c>
      <c r="O1754" s="16">
        <v>23</v>
      </c>
      <c r="P1754" s="13" t="str">
        <f>IFERROR(VLOOKUP($A1754,'Fielding Data'!$A:$H,MATCH(P$1,'Fielding Data'!$A$1:$H$1,0),0),"Other")</f>
        <v>P</v>
      </c>
      <c r="Q1754" s="13">
        <f>IFERROR(VLOOKUP($A1754,'Fielding Data'!$A:$H,MATCH(Q$1,'Fielding Data'!$A$1:$H$1,0),0),"Other")</f>
        <v>18</v>
      </c>
      <c r="R1754" s="13">
        <f>IFERROR(VLOOKUP($A1754,'Fielding Data'!$A:$H,MATCH(R$1,'Fielding Data'!$A$1:$H$1,0),0),"Other")</f>
        <v>22</v>
      </c>
      <c r="S1754" s="13">
        <f>IFERROR(VLOOKUP($A1754,'Fielding Data'!$A:$H,MATCH(S$1,'Fielding Data'!$A$1:$H$1,0),0),"Other")</f>
        <v>0</v>
      </c>
      <c r="T1754" s="13">
        <f>IFERROR(VLOOKUP($A1754,'Fielding Data'!$A:$H,MATCH(T$1,'Fielding Data'!$A$1:$H$1,0),0),"Other")</f>
        <v>3</v>
      </c>
      <c r="U1754" s="13">
        <f>SUMIFS('Fielding Data'!E:E,'Fielding Data'!$A:$A,'Hitting Data'!$A1754)</f>
        <v>18</v>
      </c>
      <c r="V1754" s="13">
        <f>SUMIFS('Fielding Data'!F:F,'Fielding Data'!$A:$A,'Hitting Data'!$A1754)</f>
        <v>22</v>
      </c>
      <c r="W1754" s="13">
        <f>SUMIFS('Fielding Data'!G:G,'Fielding Data'!$A:$A,'Hitting Data'!$A1754)</f>
        <v>0</v>
      </c>
      <c r="X1754" s="13">
        <f>SUMIFS('Fielding Data'!H:H,'Fielding Data'!$A:$A,'Hitting Data'!$A1754)</f>
        <v>3</v>
      </c>
    </row>
    <row r="1755" spans="1:24" x14ac:dyDescent="0.3">
      <c r="A1755" s="13" t="str">
        <f t="shared" si="27"/>
        <v>leblawa012011</v>
      </c>
      <c r="B1755" s="16" t="s">
        <v>953</v>
      </c>
      <c r="C1755" s="16">
        <v>2011</v>
      </c>
      <c r="D1755" s="16">
        <v>14</v>
      </c>
      <c r="E1755" s="16">
        <v>22</v>
      </c>
      <c r="F1755" s="16">
        <v>3</v>
      </c>
      <c r="G1755" s="16">
        <v>8</v>
      </c>
      <c r="H1755" s="16">
        <v>0</v>
      </c>
      <c r="I1755" s="16">
        <v>0</v>
      </c>
      <c r="J1755" s="16">
        <v>0</v>
      </c>
      <c r="K1755" s="16">
        <v>1</v>
      </c>
      <c r="L1755" s="16">
        <v>0</v>
      </c>
      <c r="M1755" s="16">
        <v>0</v>
      </c>
      <c r="N1755" s="16">
        <v>1</v>
      </c>
      <c r="O1755" s="16">
        <v>4</v>
      </c>
      <c r="P1755" s="13" t="str">
        <f>IFERROR(VLOOKUP($A1755,'Fielding Data'!$A:$H,MATCH(P$1,'Fielding Data'!$A$1:$H$1,0),0),"Other")</f>
        <v>P</v>
      </c>
      <c r="Q1755" s="13">
        <f>IFERROR(VLOOKUP($A1755,'Fielding Data'!$A:$H,MATCH(Q$1,'Fielding Data'!$A$1:$H$1,0),0),"Other")</f>
        <v>6</v>
      </c>
      <c r="R1755" s="13">
        <f>IFERROR(VLOOKUP($A1755,'Fielding Data'!$A:$H,MATCH(R$1,'Fielding Data'!$A$1:$H$1,0),0),"Other")</f>
        <v>13</v>
      </c>
      <c r="S1755" s="13">
        <f>IFERROR(VLOOKUP($A1755,'Fielding Data'!$A:$H,MATCH(S$1,'Fielding Data'!$A$1:$H$1,0),0),"Other")</f>
        <v>0</v>
      </c>
      <c r="T1755" s="13">
        <f>IFERROR(VLOOKUP($A1755,'Fielding Data'!$A:$H,MATCH(T$1,'Fielding Data'!$A$1:$H$1,0),0),"Other")</f>
        <v>1</v>
      </c>
      <c r="U1755" s="13">
        <f>SUMIFS('Fielding Data'!E:E,'Fielding Data'!$A:$A,'Hitting Data'!$A1755)</f>
        <v>6</v>
      </c>
      <c r="V1755" s="13">
        <f>SUMIFS('Fielding Data'!F:F,'Fielding Data'!$A:$A,'Hitting Data'!$A1755)</f>
        <v>13</v>
      </c>
      <c r="W1755" s="13">
        <f>SUMIFS('Fielding Data'!G:G,'Fielding Data'!$A:$A,'Hitting Data'!$A1755)</f>
        <v>0</v>
      </c>
      <c r="X1755" s="13">
        <f>SUMIFS('Fielding Data'!H:H,'Fielding Data'!$A:$A,'Hitting Data'!$A1755)</f>
        <v>1</v>
      </c>
    </row>
    <row r="1756" spans="1:24" x14ac:dyDescent="0.3">
      <c r="A1756" s="13" t="str">
        <f t="shared" si="27"/>
        <v>lecursa012011</v>
      </c>
      <c r="B1756" s="16" t="s">
        <v>1318</v>
      </c>
      <c r="C1756" s="16">
        <v>2011</v>
      </c>
      <c r="D1756" s="16">
        <v>43</v>
      </c>
      <c r="E1756" s="16">
        <v>9</v>
      </c>
      <c r="F1756" s="16">
        <v>0</v>
      </c>
      <c r="G1756" s="16">
        <v>1</v>
      </c>
      <c r="H1756" s="16">
        <v>1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1</v>
      </c>
      <c r="O1756" s="16">
        <v>5</v>
      </c>
      <c r="P1756" s="13" t="str">
        <f>IFERROR(VLOOKUP($A1756,'Fielding Data'!$A:$H,MATCH(P$1,'Fielding Data'!$A$1:$H$1,0),0),"Other")</f>
        <v>P</v>
      </c>
      <c r="Q1756" s="13">
        <f>IFERROR(VLOOKUP($A1756,'Fielding Data'!$A:$H,MATCH(Q$1,'Fielding Data'!$A$1:$H$1,0),0),"Other")</f>
        <v>12</v>
      </c>
      <c r="R1756" s="13">
        <f>IFERROR(VLOOKUP($A1756,'Fielding Data'!$A:$H,MATCH(R$1,'Fielding Data'!$A$1:$H$1,0),0),"Other")</f>
        <v>10</v>
      </c>
      <c r="S1756" s="13">
        <f>IFERROR(VLOOKUP($A1756,'Fielding Data'!$A:$H,MATCH(S$1,'Fielding Data'!$A$1:$H$1,0),0),"Other")</f>
        <v>0</v>
      </c>
      <c r="T1756" s="13">
        <f>IFERROR(VLOOKUP($A1756,'Fielding Data'!$A:$H,MATCH(T$1,'Fielding Data'!$A$1:$H$1,0),0),"Other")</f>
        <v>2</v>
      </c>
      <c r="U1756" s="13">
        <f>SUMIFS('Fielding Data'!E:E,'Fielding Data'!$A:$A,'Hitting Data'!$A1756)</f>
        <v>12</v>
      </c>
      <c r="V1756" s="13">
        <f>SUMIFS('Fielding Data'!F:F,'Fielding Data'!$A:$A,'Hitting Data'!$A1756)</f>
        <v>10</v>
      </c>
      <c r="W1756" s="13">
        <f>SUMIFS('Fielding Data'!G:G,'Fielding Data'!$A:$A,'Hitting Data'!$A1756)</f>
        <v>0</v>
      </c>
      <c r="X1756" s="13">
        <f>SUMIFS('Fielding Data'!H:H,'Fielding Data'!$A:$A,'Hitting Data'!$A1756)</f>
        <v>2</v>
      </c>
    </row>
    <row r="1757" spans="1:24" x14ac:dyDescent="0.3">
      <c r="A1757" s="13" t="str">
        <f t="shared" si="27"/>
        <v>ledezwi012011</v>
      </c>
      <c r="B1757" s="16" t="s">
        <v>386</v>
      </c>
      <c r="C1757" s="16">
        <v>2011</v>
      </c>
      <c r="D1757" s="16">
        <v>5</v>
      </c>
      <c r="E1757" s="16">
        <v>0</v>
      </c>
      <c r="F1757" s="16">
        <v>0</v>
      </c>
      <c r="G1757" s="16">
        <v>0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3" t="str">
        <f>IFERROR(VLOOKUP($A1757,'Fielding Data'!$A:$H,MATCH(P$1,'Fielding Data'!$A$1:$H$1,0),0),"Other")</f>
        <v>P</v>
      </c>
      <c r="Q1757" s="13">
        <f>IFERROR(VLOOKUP($A1757,'Fielding Data'!$A:$H,MATCH(Q$1,'Fielding Data'!$A$1:$H$1,0),0),"Other")</f>
        <v>0</v>
      </c>
      <c r="R1757" s="13">
        <f>IFERROR(VLOOKUP($A1757,'Fielding Data'!$A:$H,MATCH(R$1,'Fielding Data'!$A$1:$H$1,0),0),"Other")</f>
        <v>0</v>
      </c>
      <c r="S1757" s="13">
        <f>IFERROR(VLOOKUP($A1757,'Fielding Data'!$A:$H,MATCH(S$1,'Fielding Data'!$A$1:$H$1,0),0),"Other")</f>
        <v>0</v>
      </c>
      <c r="T1757" s="13">
        <f>IFERROR(VLOOKUP($A1757,'Fielding Data'!$A:$H,MATCH(T$1,'Fielding Data'!$A$1:$H$1,0),0),"Other")</f>
        <v>0</v>
      </c>
      <c r="U1757" s="13">
        <f>SUMIFS('Fielding Data'!E:E,'Fielding Data'!$A:$A,'Hitting Data'!$A1757)</f>
        <v>0</v>
      </c>
      <c r="V1757" s="13">
        <f>SUMIFS('Fielding Data'!F:F,'Fielding Data'!$A:$A,'Hitting Data'!$A1757)</f>
        <v>0</v>
      </c>
      <c r="W1757" s="13">
        <f>SUMIFS('Fielding Data'!G:G,'Fielding Data'!$A:$A,'Hitting Data'!$A1757)</f>
        <v>0</v>
      </c>
      <c r="X1757" s="13">
        <f>SUMIFS('Fielding Data'!H:H,'Fielding Data'!$A:$A,'Hitting Data'!$A1757)</f>
        <v>0</v>
      </c>
    </row>
    <row r="1758" spans="1:24" x14ac:dyDescent="0.3">
      <c r="A1758" s="13" t="str">
        <f t="shared" si="27"/>
        <v>leeca012011</v>
      </c>
      <c r="B1758" s="16" t="s">
        <v>137</v>
      </c>
      <c r="C1758" s="16">
        <v>2011</v>
      </c>
      <c r="D1758" s="16">
        <v>155</v>
      </c>
      <c r="E1758" s="16">
        <v>585</v>
      </c>
      <c r="F1758" s="16">
        <v>66</v>
      </c>
      <c r="G1758" s="16">
        <v>161</v>
      </c>
      <c r="H1758" s="16">
        <v>38</v>
      </c>
      <c r="I1758" s="16">
        <v>4</v>
      </c>
      <c r="J1758" s="16">
        <v>18</v>
      </c>
      <c r="K1758" s="16">
        <v>94</v>
      </c>
      <c r="L1758" s="16">
        <v>4</v>
      </c>
      <c r="M1758" s="16">
        <v>3</v>
      </c>
      <c r="N1758" s="16">
        <v>59</v>
      </c>
      <c r="O1758" s="16">
        <v>60</v>
      </c>
      <c r="P1758" s="13" t="str">
        <f>IFERROR(VLOOKUP($A1758,'Fielding Data'!$A:$H,MATCH(P$1,'Fielding Data'!$A$1:$H$1,0),0),"Other")</f>
        <v>1B</v>
      </c>
      <c r="Q1758" s="13">
        <f>IFERROR(VLOOKUP($A1758,'Fielding Data'!$A:$H,MATCH(Q$1,'Fielding Data'!$A$1:$H$1,0),0),"Other")</f>
        <v>578</v>
      </c>
      <c r="R1758" s="13">
        <f>IFERROR(VLOOKUP($A1758,'Fielding Data'!$A:$H,MATCH(R$1,'Fielding Data'!$A$1:$H$1,0),0),"Other")</f>
        <v>75</v>
      </c>
      <c r="S1758" s="13">
        <f>IFERROR(VLOOKUP($A1758,'Fielding Data'!$A:$H,MATCH(S$1,'Fielding Data'!$A$1:$H$1,0),0),"Other")</f>
        <v>5</v>
      </c>
      <c r="T1758" s="13">
        <f>IFERROR(VLOOKUP($A1758,'Fielding Data'!$A:$H,MATCH(T$1,'Fielding Data'!$A$1:$H$1,0),0),"Other")</f>
        <v>59</v>
      </c>
      <c r="U1758" s="13">
        <f>SUMIFS('Fielding Data'!E:E,'Fielding Data'!$A:$A,'Hitting Data'!$A1758)</f>
        <v>697</v>
      </c>
      <c r="V1758" s="13">
        <f>SUMIFS('Fielding Data'!F:F,'Fielding Data'!$A:$A,'Hitting Data'!$A1758)</f>
        <v>85</v>
      </c>
      <c r="W1758" s="13">
        <f>SUMIFS('Fielding Data'!G:G,'Fielding Data'!$A:$A,'Hitting Data'!$A1758)</f>
        <v>7</v>
      </c>
      <c r="X1758" s="13">
        <f>SUMIFS('Fielding Data'!H:H,'Fielding Data'!$A:$A,'Hitting Data'!$A1758)</f>
        <v>62</v>
      </c>
    </row>
    <row r="1759" spans="1:24" x14ac:dyDescent="0.3">
      <c r="A1759" s="13" t="str">
        <f t="shared" si="27"/>
        <v>leecl022011</v>
      </c>
      <c r="B1759" s="16" t="s">
        <v>314</v>
      </c>
      <c r="C1759" s="16">
        <v>2011</v>
      </c>
      <c r="D1759" s="16">
        <v>35</v>
      </c>
      <c r="E1759" s="16">
        <v>75</v>
      </c>
      <c r="F1759" s="16">
        <v>6</v>
      </c>
      <c r="G1759" s="16">
        <v>15</v>
      </c>
      <c r="H1759" s="16">
        <v>2</v>
      </c>
      <c r="I1759" s="16">
        <v>0</v>
      </c>
      <c r="J1759" s="16">
        <v>2</v>
      </c>
      <c r="K1759" s="16">
        <v>7</v>
      </c>
      <c r="L1759" s="16">
        <v>1</v>
      </c>
      <c r="M1759" s="16">
        <v>0</v>
      </c>
      <c r="N1759" s="16">
        <v>1</v>
      </c>
      <c r="O1759" s="16">
        <v>26</v>
      </c>
      <c r="P1759" s="13" t="str">
        <f>IFERROR(VLOOKUP($A1759,'Fielding Data'!$A:$H,MATCH(P$1,'Fielding Data'!$A$1:$H$1,0),0),"Other")</f>
        <v>P</v>
      </c>
      <c r="Q1759" s="13">
        <f>IFERROR(VLOOKUP($A1759,'Fielding Data'!$A:$H,MATCH(Q$1,'Fielding Data'!$A$1:$H$1,0),0),"Other")</f>
        <v>7</v>
      </c>
      <c r="R1759" s="13">
        <f>IFERROR(VLOOKUP($A1759,'Fielding Data'!$A:$H,MATCH(R$1,'Fielding Data'!$A$1:$H$1,0),0),"Other")</f>
        <v>26</v>
      </c>
      <c r="S1759" s="13">
        <f>IFERROR(VLOOKUP($A1759,'Fielding Data'!$A:$H,MATCH(S$1,'Fielding Data'!$A$1:$H$1,0),0),"Other")</f>
        <v>1</v>
      </c>
      <c r="T1759" s="13">
        <f>IFERROR(VLOOKUP($A1759,'Fielding Data'!$A:$H,MATCH(T$1,'Fielding Data'!$A$1:$H$1,0),0),"Other")</f>
        <v>1</v>
      </c>
      <c r="U1759" s="13">
        <f>SUMIFS('Fielding Data'!E:E,'Fielding Data'!$A:$A,'Hitting Data'!$A1759)</f>
        <v>7</v>
      </c>
      <c r="V1759" s="13">
        <f>SUMIFS('Fielding Data'!F:F,'Fielding Data'!$A:$A,'Hitting Data'!$A1759)</f>
        <v>26</v>
      </c>
      <c r="W1759" s="13">
        <f>SUMIFS('Fielding Data'!G:G,'Fielding Data'!$A:$A,'Hitting Data'!$A1759)</f>
        <v>1</v>
      </c>
      <c r="X1759" s="13">
        <f>SUMIFS('Fielding Data'!H:H,'Fielding Data'!$A:$A,'Hitting Data'!$A1759)</f>
        <v>1</v>
      </c>
    </row>
    <row r="1760" spans="1:24" x14ac:dyDescent="0.3">
      <c r="A1760" s="13" t="str">
        <f t="shared" si="27"/>
        <v>lemahdj012011</v>
      </c>
      <c r="B1760" s="16" t="s">
        <v>1543</v>
      </c>
      <c r="C1760" s="16">
        <v>2011</v>
      </c>
      <c r="D1760" s="16">
        <v>37</v>
      </c>
      <c r="E1760" s="16">
        <v>60</v>
      </c>
      <c r="F1760" s="16">
        <v>3</v>
      </c>
      <c r="G1760" s="16">
        <v>15</v>
      </c>
      <c r="H1760" s="16">
        <v>2</v>
      </c>
      <c r="I1760" s="16">
        <v>0</v>
      </c>
      <c r="J1760" s="16">
        <v>0</v>
      </c>
      <c r="K1760" s="16">
        <v>4</v>
      </c>
      <c r="L1760" s="16">
        <v>0</v>
      </c>
      <c r="M1760" s="16">
        <v>0</v>
      </c>
      <c r="N1760" s="16">
        <v>1</v>
      </c>
      <c r="O1760" s="16">
        <v>12</v>
      </c>
      <c r="P1760" s="13" t="str">
        <f>IFERROR(VLOOKUP($A1760,'Fielding Data'!$A:$H,MATCH(P$1,'Fielding Data'!$A$1:$H$1,0),0),"Other")</f>
        <v>1B</v>
      </c>
      <c r="Q1760" s="13">
        <f>IFERROR(VLOOKUP($A1760,'Fielding Data'!$A:$H,MATCH(Q$1,'Fielding Data'!$A$1:$H$1,0),0),"Other")</f>
        <v>8</v>
      </c>
      <c r="R1760" s="13">
        <f>IFERROR(VLOOKUP($A1760,'Fielding Data'!$A:$H,MATCH(R$1,'Fielding Data'!$A$1:$H$1,0),0),"Other")</f>
        <v>0</v>
      </c>
      <c r="S1760" s="13">
        <f>IFERROR(VLOOKUP($A1760,'Fielding Data'!$A:$H,MATCH(S$1,'Fielding Data'!$A$1:$H$1,0),0),"Other")</f>
        <v>0</v>
      </c>
      <c r="T1760" s="13">
        <f>IFERROR(VLOOKUP($A1760,'Fielding Data'!$A:$H,MATCH(T$1,'Fielding Data'!$A$1:$H$1,0),0),"Other")</f>
        <v>1</v>
      </c>
      <c r="U1760" s="13">
        <f>SUMIFS('Fielding Data'!E:E,'Fielding Data'!$A:$A,'Hitting Data'!$A1760)</f>
        <v>30</v>
      </c>
      <c r="V1760" s="13">
        <f>SUMIFS('Fielding Data'!F:F,'Fielding Data'!$A:$A,'Hitting Data'!$A1760)</f>
        <v>34</v>
      </c>
      <c r="W1760" s="13">
        <f>SUMIFS('Fielding Data'!G:G,'Fielding Data'!$A:$A,'Hitting Data'!$A1760)</f>
        <v>4</v>
      </c>
      <c r="X1760" s="13">
        <f>SUMIFS('Fielding Data'!H:H,'Fielding Data'!$A:$A,'Hitting Data'!$A1760)</f>
        <v>11</v>
      </c>
    </row>
    <row r="1761" spans="1:24" x14ac:dyDescent="0.3">
      <c r="A1761" s="13" t="str">
        <f t="shared" si="27"/>
        <v>lerouch012011</v>
      </c>
      <c r="B1761" s="16" t="s">
        <v>1122</v>
      </c>
      <c r="C1761" s="16">
        <v>2011</v>
      </c>
      <c r="D1761" s="16">
        <v>23</v>
      </c>
      <c r="E1761" s="16">
        <v>0</v>
      </c>
      <c r="F1761" s="16">
        <v>0</v>
      </c>
      <c r="G1761" s="16">
        <v>0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3" t="str">
        <f>IFERROR(VLOOKUP($A1761,'Fielding Data'!$A:$H,MATCH(P$1,'Fielding Data'!$A$1:$H$1,0),0),"Other")</f>
        <v>P</v>
      </c>
      <c r="Q1761" s="13">
        <f>IFERROR(VLOOKUP($A1761,'Fielding Data'!$A:$H,MATCH(Q$1,'Fielding Data'!$A$1:$H$1,0),0),"Other")</f>
        <v>2</v>
      </c>
      <c r="R1761" s="13">
        <f>IFERROR(VLOOKUP($A1761,'Fielding Data'!$A:$H,MATCH(R$1,'Fielding Data'!$A$1:$H$1,0),0),"Other")</f>
        <v>2</v>
      </c>
      <c r="S1761" s="13">
        <f>IFERROR(VLOOKUP($A1761,'Fielding Data'!$A:$H,MATCH(S$1,'Fielding Data'!$A$1:$H$1,0),0),"Other")</f>
        <v>0</v>
      </c>
      <c r="T1761" s="13">
        <f>IFERROR(VLOOKUP($A1761,'Fielding Data'!$A:$H,MATCH(T$1,'Fielding Data'!$A$1:$H$1,0),0),"Other")</f>
        <v>0</v>
      </c>
      <c r="U1761" s="13">
        <f>SUMIFS('Fielding Data'!E:E,'Fielding Data'!$A:$A,'Hitting Data'!$A1761)</f>
        <v>2</v>
      </c>
      <c r="V1761" s="13">
        <f>SUMIFS('Fielding Data'!F:F,'Fielding Data'!$A:$A,'Hitting Data'!$A1761)</f>
        <v>2</v>
      </c>
      <c r="W1761" s="13">
        <f>SUMIFS('Fielding Data'!G:G,'Fielding Data'!$A:$A,'Hitting Data'!$A1761)</f>
        <v>0</v>
      </c>
      <c r="X1761" s="13">
        <f>SUMIFS('Fielding Data'!H:H,'Fielding Data'!$A:$A,'Hitting Data'!$A1761)</f>
        <v>0</v>
      </c>
    </row>
    <row r="1762" spans="1:24" x14ac:dyDescent="0.3">
      <c r="A1762" s="13" t="str">
        <f t="shared" si="27"/>
        <v>lestejo012011</v>
      </c>
      <c r="B1762" s="16" t="s">
        <v>673</v>
      </c>
      <c r="C1762" s="16">
        <v>2011</v>
      </c>
      <c r="D1762" s="16">
        <v>31</v>
      </c>
      <c r="E1762" s="16">
        <v>5</v>
      </c>
      <c r="F1762" s="16">
        <v>0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3</v>
      </c>
      <c r="P1762" s="13" t="str">
        <f>IFERROR(VLOOKUP($A1762,'Fielding Data'!$A:$H,MATCH(P$1,'Fielding Data'!$A$1:$H$1,0),0),"Other")</f>
        <v>P</v>
      </c>
      <c r="Q1762" s="13">
        <f>IFERROR(VLOOKUP($A1762,'Fielding Data'!$A:$H,MATCH(Q$1,'Fielding Data'!$A$1:$H$1,0),0),"Other")</f>
        <v>9</v>
      </c>
      <c r="R1762" s="13">
        <f>IFERROR(VLOOKUP($A1762,'Fielding Data'!$A:$H,MATCH(R$1,'Fielding Data'!$A$1:$H$1,0),0),"Other")</f>
        <v>19</v>
      </c>
      <c r="S1762" s="13">
        <f>IFERROR(VLOOKUP($A1762,'Fielding Data'!$A:$H,MATCH(S$1,'Fielding Data'!$A$1:$H$1,0),0),"Other")</f>
        <v>1</v>
      </c>
      <c r="T1762" s="13">
        <f>IFERROR(VLOOKUP($A1762,'Fielding Data'!$A:$H,MATCH(T$1,'Fielding Data'!$A$1:$H$1,0),0),"Other")</f>
        <v>2</v>
      </c>
      <c r="U1762" s="13">
        <f>SUMIFS('Fielding Data'!E:E,'Fielding Data'!$A:$A,'Hitting Data'!$A1762)</f>
        <v>9</v>
      </c>
      <c r="V1762" s="13">
        <f>SUMIFS('Fielding Data'!F:F,'Fielding Data'!$A:$A,'Hitting Data'!$A1762)</f>
        <v>19</v>
      </c>
      <c r="W1762" s="13">
        <f>SUMIFS('Fielding Data'!G:G,'Fielding Data'!$A:$A,'Hitting Data'!$A1762)</f>
        <v>1</v>
      </c>
      <c r="X1762" s="13">
        <f>SUMIFS('Fielding Data'!H:H,'Fielding Data'!$A:$A,'Hitting Data'!$A1762)</f>
        <v>2</v>
      </c>
    </row>
    <row r="1763" spans="1:24" x14ac:dyDescent="0.3">
      <c r="A1763" s="13" t="str">
        <f t="shared" si="27"/>
        <v>lewisco012011</v>
      </c>
      <c r="B1763" s="16" t="s">
        <v>315</v>
      </c>
      <c r="C1763" s="16">
        <v>2011</v>
      </c>
      <c r="D1763" s="16">
        <v>32</v>
      </c>
      <c r="E1763" s="16">
        <v>8</v>
      </c>
      <c r="F1763" s="16">
        <v>0</v>
      </c>
      <c r="G1763" s="16">
        <v>1</v>
      </c>
      <c r="H1763" s="16">
        <v>1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6">
        <v>2</v>
      </c>
      <c r="P1763" s="13" t="str">
        <f>IFERROR(VLOOKUP($A1763,'Fielding Data'!$A:$H,MATCH(P$1,'Fielding Data'!$A$1:$H$1,0),0),"Other")</f>
        <v>P</v>
      </c>
      <c r="Q1763" s="13">
        <f>IFERROR(VLOOKUP($A1763,'Fielding Data'!$A:$H,MATCH(Q$1,'Fielding Data'!$A$1:$H$1,0),0),"Other")</f>
        <v>3</v>
      </c>
      <c r="R1763" s="13">
        <f>IFERROR(VLOOKUP($A1763,'Fielding Data'!$A:$H,MATCH(R$1,'Fielding Data'!$A$1:$H$1,0),0),"Other")</f>
        <v>13</v>
      </c>
      <c r="S1763" s="13">
        <f>IFERROR(VLOOKUP($A1763,'Fielding Data'!$A:$H,MATCH(S$1,'Fielding Data'!$A$1:$H$1,0),0),"Other")</f>
        <v>4</v>
      </c>
      <c r="T1763" s="13">
        <f>IFERROR(VLOOKUP($A1763,'Fielding Data'!$A:$H,MATCH(T$1,'Fielding Data'!$A$1:$H$1,0),0),"Other")</f>
        <v>1</v>
      </c>
      <c r="U1763" s="13">
        <f>SUMIFS('Fielding Data'!E:E,'Fielding Data'!$A:$A,'Hitting Data'!$A1763)</f>
        <v>3</v>
      </c>
      <c r="V1763" s="13">
        <f>SUMIFS('Fielding Data'!F:F,'Fielding Data'!$A:$A,'Hitting Data'!$A1763)</f>
        <v>13</v>
      </c>
      <c r="W1763" s="13">
        <f>SUMIFS('Fielding Data'!G:G,'Fielding Data'!$A:$A,'Hitting Data'!$A1763)</f>
        <v>4</v>
      </c>
      <c r="X1763" s="13">
        <f>SUMIFS('Fielding Data'!H:H,'Fielding Data'!$A:$A,'Hitting Data'!$A1763)</f>
        <v>1</v>
      </c>
    </row>
    <row r="1764" spans="1:24" x14ac:dyDescent="0.3">
      <c r="A1764" s="13" t="str">
        <f t="shared" si="27"/>
        <v>lewisfr022011</v>
      </c>
      <c r="B1764" s="16" t="s">
        <v>674</v>
      </c>
      <c r="C1764" s="16">
        <v>2011</v>
      </c>
      <c r="D1764" s="16">
        <v>81</v>
      </c>
      <c r="E1764" s="16">
        <v>183</v>
      </c>
      <c r="F1764" s="16">
        <v>20</v>
      </c>
      <c r="G1764" s="16">
        <v>42</v>
      </c>
      <c r="H1764" s="16">
        <v>7</v>
      </c>
      <c r="I1764" s="16">
        <v>0</v>
      </c>
      <c r="J1764" s="16">
        <v>3</v>
      </c>
      <c r="K1764" s="16">
        <v>19</v>
      </c>
      <c r="L1764" s="16">
        <v>2</v>
      </c>
      <c r="M1764" s="16">
        <v>5</v>
      </c>
      <c r="N1764" s="16">
        <v>22</v>
      </c>
      <c r="O1764" s="16">
        <v>38</v>
      </c>
      <c r="P1764" s="13" t="str">
        <f>IFERROR(VLOOKUP($A1764,'Fielding Data'!$A:$H,MATCH(P$1,'Fielding Data'!$A$1:$H$1,0),0),"Other")</f>
        <v>LF</v>
      </c>
      <c r="Q1764" s="13">
        <f>IFERROR(VLOOKUP($A1764,'Fielding Data'!$A:$H,MATCH(Q$1,'Fielding Data'!$A$1:$H$1,0),0),"Other")</f>
        <v>0</v>
      </c>
      <c r="R1764" s="13">
        <f>IFERROR(VLOOKUP($A1764,'Fielding Data'!$A:$H,MATCH(R$1,'Fielding Data'!$A$1:$H$1,0),0),"Other")</f>
        <v>0</v>
      </c>
      <c r="S1764" s="13">
        <f>IFERROR(VLOOKUP($A1764,'Fielding Data'!$A:$H,MATCH(S$1,'Fielding Data'!$A$1:$H$1,0),0),"Other")</f>
        <v>0</v>
      </c>
      <c r="T1764" s="13">
        <f>IFERROR(VLOOKUP($A1764,'Fielding Data'!$A:$H,MATCH(T$1,'Fielding Data'!$A$1:$H$1,0),0),"Other")</f>
        <v>0</v>
      </c>
      <c r="U1764" s="13">
        <f>SUMIFS('Fielding Data'!E:E,'Fielding Data'!$A:$A,'Hitting Data'!$A1764)</f>
        <v>81</v>
      </c>
      <c r="V1764" s="13">
        <f>SUMIFS('Fielding Data'!F:F,'Fielding Data'!$A:$A,'Hitting Data'!$A1764)</f>
        <v>3</v>
      </c>
      <c r="W1764" s="13">
        <f>SUMIFS('Fielding Data'!G:G,'Fielding Data'!$A:$A,'Hitting Data'!$A1764)</f>
        <v>1</v>
      </c>
      <c r="X1764" s="13">
        <f>SUMIFS('Fielding Data'!H:H,'Fielding Data'!$A:$A,'Hitting Data'!$A1764)</f>
        <v>2</v>
      </c>
    </row>
    <row r="1765" spans="1:24" x14ac:dyDescent="0.3">
      <c r="A1765" s="13" t="str">
        <f t="shared" si="27"/>
        <v>lewisro012011</v>
      </c>
      <c r="B1765" s="16" t="s">
        <v>1319</v>
      </c>
      <c r="C1765" s="16">
        <v>2011</v>
      </c>
      <c r="D1765" s="16">
        <v>6</v>
      </c>
      <c r="E1765" s="16">
        <v>0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3" t="str">
        <f>IFERROR(VLOOKUP($A1765,'Fielding Data'!$A:$H,MATCH(P$1,'Fielding Data'!$A$1:$H$1,0),0),"Other")</f>
        <v>P</v>
      </c>
      <c r="Q1765" s="13">
        <f>IFERROR(VLOOKUP($A1765,'Fielding Data'!$A:$H,MATCH(Q$1,'Fielding Data'!$A$1:$H$1,0),0),"Other")</f>
        <v>0</v>
      </c>
      <c r="R1765" s="13">
        <f>IFERROR(VLOOKUP($A1765,'Fielding Data'!$A:$H,MATCH(R$1,'Fielding Data'!$A$1:$H$1,0),0),"Other")</f>
        <v>1</v>
      </c>
      <c r="S1765" s="13">
        <f>IFERROR(VLOOKUP($A1765,'Fielding Data'!$A:$H,MATCH(S$1,'Fielding Data'!$A$1:$H$1,0),0),"Other")</f>
        <v>0</v>
      </c>
      <c r="T1765" s="13">
        <f>IFERROR(VLOOKUP($A1765,'Fielding Data'!$A:$H,MATCH(T$1,'Fielding Data'!$A$1:$H$1,0),0),"Other")</f>
        <v>0</v>
      </c>
      <c r="U1765" s="13">
        <f>SUMIFS('Fielding Data'!E:E,'Fielding Data'!$A:$A,'Hitting Data'!$A1765)</f>
        <v>0</v>
      </c>
      <c r="V1765" s="13">
        <f>SUMIFS('Fielding Data'!F:F,'Fielding Data'!$A:$A,'Hitting Data'!$A1765)</f>
        <v>1</v>
      </c>
      <c r="W1765" s="13">
        <f>SUMIFS('Fielding Data'!G:G,'Fielding Data'!$A:$A,'Hitting Data'!$A1765)</f>
        <v>0</v>
      </c>
      <c r="X1765" s="13">
        <f>SUMIFS('Fielding Data'!H:H,'Fielding Data'!$A:$A,'Hitting Data'!$A1765)</f>
        <v>0</v>
      </c>
    </row>
    <row r="1766" spans="1:24" x14ac:dyDescent="0.3">
      <c r="A1766" s="13" t="str">
        <f t="shared" si="27"/>
        <v>liddial012011</v>
      </c>
      <c r="B1766" s="16" t="s">
        <v>1544</v>
      </c>
      <c r="C1766" s="16">
        <v>2011</v>
      </c>
      <c r="D1766" s="16">
        <v>15</v>
      </c>
      <c r="E1766" s="16">
        <v>40</v>
      </c>
      <c r="F1766" s="16">
        <v>7</v>
      </c>
      <c r="G1766" s="16">
        <v>9</v>
      </c>
      <c r="H1766" s="16">
        <v>3</v>
      </c>
      <c r="I1766" s="16">
        <v>0</v>
      </c>
      <c r="J1766" s="16">
        <v>3</v>
      </c>
      <c r="K1766" s="16">
        <v>6</v>
      </c>
      <c r="L1766" s="16">
        <v>1</v>
      </c>
      <c r="M1766" s="16">
        <v>0</v>
      </c>
      <c r="N1766" s="16">
        <v>3</v>
      </c>
      <c r="O1766" s="16">
        <v>17</v>
      </c>
      <c r="P1766" s="13" t="str">
        <f>IFERROR(VLOOKUP($A1766,'Fielding Data'!$A:$H,MATCH(P$1,'Fielding Data'!$A$1:$H$1,0),0),"Other")</f>
        <v>3B</v>
      </c>
      <c r="Q1766" s="13">
        <f>IFERROR(VLOOKUP($A1766,'Fielding Data'!$A:$H,MATCH(Q$1,'Fielding Data'!$A$1:$H$1,0),0),"Other")</f>
        <v>9</v>
      </c>
      <c r="R1766" s="13">
        <f>IFERROR(VLOOKUP($A1766,'Fielding Data'!$A:$H,MATCH(R$1,'Fielding Data'!$A$1:$H$1,0),0),"Other")</f>
        <v>25</v>
      </c>
      <c r="S1766" s="13">
        <f>IFERROR(VLOOKUP($A1766,'Fielding Data'!$A:$H,MATCH(S$1,'Fielding Data'!$A$1:$H$1,0),0),"Other")</f>
        <v>1</v>
      </c>
      <c r="T1766" s="13">
        <f>IFERROR(VLOOKUP($A1766,'Fielding Data'!$A:$H,MATCH(T$1,'Fielding Data'!$A$1:$H$1,0),0),"Other")</f>
        <v>2</v>
      </c>
      <c r="U1766" s="13">
        <f>SUMIFS('Fielding Data'!E:E,'Fielding Data'!$A:$A,'Hitting Data'!$A1766)</f>
        <v>9</v>
      </c>
      <c r="V1766" s="13">
        <f>SUMIFS('Fielding Data'!F:F,'Fielding Data'!$A:$A,'Hitting Data'!$A1766)</f>
        <v>25</v>
      </c>
      <c r="W1766" s="13">
        <f>SUMIFS('Fielding Data'!G:G,'Fielding Data'!$A:$A,'Hitting Data'!$A1766)</f>
        <v>1</v>
      </c>
      <c r="X1766" s="13">
        <f>SUMIFS('Fielding Data'!H:H,'Fielding Data'!$A:$A,'Hitting Data'!$A1766)</f>
        <v>2</v>
      </c>
    </row>
    <row r="1767" spans="1:24" x14ac:dyDescent="0.3">
      <c r="A1767" s="13" t="str">
        <f t="shared" si="27"/>
        <v>lidgebr012011</v>
      </c>
      <c r="B1767" s="16" t="s">
        <v>316</v>
      </c>
      <c r="C1767" s="16">
        <v>2011</v>
      </c>
      <c r="D1767" s="16">
        <v>25</v>
      </c>
      <c r="E1767" s="16">
        <v>0</v>
      </c>
      <c r="F1767" s="16">
        <v>0</v>
      </c>
      <c r="G1767" s="16">
        <v>0</v>
      </c>
      <c r="H1767" s="16">
        <v>0</v>
      </c>
      <c r="I1767" s="16">
        <v>0</v>
      </c>
      <c r="J1767" s="16">
        <v>0</v>
      </c>
      <c r="K1767" s="16">
        <v>0</v>
      </c>
      <c r="L1767" s="16">
        <v>0</v>
      </c>
      <c r="M1767" s="16">
        <v>0</v>
      </c>
      <c r="N1767" s="16">
        <v>0</v>
      </c>
      <c r="O1767" s="16">
        <v>0</v>
      </c>
      <c r="P1767" s="13" t="str">
        <f>IFERROR(VLOOKUP($A1767,'Fielding Data'!$A:$H,MATCH(P$1,'Fielding Data'!$A$1:$H$1,0),0),"Other")</f>
        <v>P</v>
      </c>
      <c r="Q1767" s="13">
        <f>IFERROR(VLOOKUP($A1767,'Fielding Data'!$A:$H,MATCH(Q$1,'Fielding Data'!$A$1:$H$1,0),0),"Other")</f>
        <v>1</v>
      </c>
      <c r="R1767" s="13">
        <f>IFERROR(VLOOKUP($A1767,'Fielding Data'!$A:$H,MATCH(R$1,'Fielding Data'!$A$1:$H$1,0),0),"Other")</f>
        <v>2</v>
      </c>
      <c r="S1767" s="13">
        <f>IFERROR(VLOOKUP($A1767,'Fielding Data'!$A:$H,MATCH(S$1,'Fielding Data'!$A$1:$H$1,0),0),"Other")</f>
        <v>0</v>
      </c>
      <c r="T1767" s="13">
        <f>IFERROR(VLOOKUP($A1767,'Fielding Data'!$A:$H,MATCH(T$1,'Fielding Data'!$A$1:$H$1,0),0),"Other")</f>
        <v>0</v>
      </c>
      <c r="U1767" s="13">
        <f>SUMIFS('Fielding Data'!E:E,'Fielding Data'!$A:$A,'Hitting Data'!$A1767)</f>
        <v>1</v>
      </c>
      <c r="V1767" s="13">
        <f>SUMIFS('Fielding Data'!F:F,'Fielding Data'!$A:$A,'Hitting Data'!$A1767)</f>
        <v>2</v>
      </c>
      <c r="W1767" s="13">
        <f>SUMIFS('Fielding Data'!G:G,'Fielding Data'!$A:$A,'Hitting Data'!$A1767)</f>
        <v>0</v>
      </c>
      <c r="X1767" s="13">
        <f>SUMIFS('Fielding Data'!H:H,'Fielding Data'!$A:$A,'Hitting Data'!$A1767)</f>
        <v>0</v>
      </c>
    </row>
    <row r="1768" spans="1:24" x14ac:dyDescent="0.3">
      <c r="A1768" s="13" t="str">
        <f t="shared" si="27"/>
        <v>lillibr012011</v>
      </c>
      <c r="B1768" s="16" t="s">
        <v>954</v>
      </c>
      <c r="C1768" s="16">
        <v>2011</v>
      </c>
      <c r="D1768" s="16">
        <v>97</v>
      </c>
      <c r="E1768" s="16">
        <v>186</v>
      </c>
      <c r="F1768" s="16">
        <v>38</v>
      </c>
      <c r="G1768" s="16">
        <v>48</v>
      </c>
      <c r="H1768" s="16">
        <v>5</v>
      </c>
      <c r="I1768" s="16">
        <v>1</v>
      </c>
      <c r="J1768" s="16">
        <v>13</v>
      </c>
      <c r="K1768" s="16">
        <v>29</v>
      </c>
      <c r="L1768" s="16">
        <v>10</v>
      </c>
      <c r="M1768" s="16">
        <v>6</v>
      </c>
      <c r="N1768" s="16">
        <v>17</v>
      </c>
      <c r="O1768" s="16">
        <v>62</v>
      </c>
      <c r="P1768" s="13" t="str">
        <f>IFERROR(VLOOKUP($A1768,'Fielding Data'!$A:$H,MATCH(P$1,'Fielding Data'!$A$1:$H$1,0),0),"Other")</f>
        <v>1B</v>
      </c>
      <c r="Q1768" s="13">
        <f>IFERROR(VLOOKUP($A1768,'Fielding Data'!$A:$H,MATCH(Q$1,'Fielding Data'!$A$1:$H$1,0),0),"Other")</f>
        <v>114</v>
      </c>
      <c r="R1768" s="13">
        <f>IFERROR(VLOOKUP($A1768,'Fielding Data'!$A:$H,MATCH(R$1,'Fielding Data'!$A$1:$H$1,0),0),"Other")</f>
        <v>11</v>
      </c>
      <c r="S1768" s="13">
        <f>IFERROR(VLOOKUP($A1768,'Fielding Data'!$A:$H,MATCH(S$1,'Fielding Data'!$A$1:$H$1,0),0),"Other")</f>
        <v>2</v>
      </c>
      <c r="T1768" s="13">
        <f>IFERROR(VLOOKUP($A1768,'Fielding Data'!$A:$H,MATCH(T$1,'Fielding Data'!$A$1:$H$1,0),0),"Other")</f>
        <v>9</v>
      </c>
      <c r="U1768" s="13">
        <f>SUMIFS('Fielding Data'!E:E,'Fielding Data'!$A:$A,'Hitting Data'!$A1768)</f>
        <v>206</v>
      </c>
      <c r="V1768" s="13">
        <f>SUMIFS('Fielding Data'!F:F,'Fielding Data'!$A:$A,'Hitting Data'!$A1768)</f>
        <v>15</v>
      </c>
      <c r="W1768" s="13">
        <f>SUMIFS('Fielding Data'!G:G,'Fielding Data'!$A:$A,'Hitting Data'!$A1768)</f>
        <v>2</v>
      </c>
      <c r="X1768" s="13">
        <f>SUMIFS('Fielding Data'!H:H,'Fielding Data'!$A:$A,'Hitting Data'!$A1768)</f>
        <v>11</v>
      </c>
    </row>
    <row r="1769" spans="1:24" x14ac:dyDescent="0.3">
      <c r="A1769" s="13" t="str">
        <f t="shared" si="27"/>
        <v>lillyte012011</v>
      </c>
      <c r="B1769" s="16" t="s">
        <v>139</v>
      </c>
      <c r="C1769" s="16">
        <v>2011</v>
      </c>
      <c r="D1769" s="16">
        <v>34</v>
      </c>
      <c r="E1769" s="16">
        <v>58</v>
      </c>
      <c r="F1769" s="16">
        <v>0</v>
      </c>
      <c r="G1769" s="16">
        <v>5</v>
      </c>
      <c r="H1769" s="16">
        <v>2</v>
      </c>
      <c r="I1769" s="16">
        <v>0</v>
      </c>
      <c r="J1769" s="16">
        <v>0</v>
      </c>
      <c r="K1769" s="16">
        <v>4</v>
      </c>
      <c r="L1769" s="16">
        <v>1</v>
      </c>
      <c r="M1769" s="16">
        <v>1</v>
      </c>
      <c r="N1769" s="16">
        <v>0</v>
      </c>
      <c r="O1769" s="16">
        <v>13</v>
      </c>
      <c r="P1769" s="13" t="str">
        <f>IFERROR(VLOOKUP($A1769,'Fielding Data'!$A:$H,MATCH(P$1,'Fielding Data'!$A$1:$H$1,0),0),"Other")</f>
        <v>P</v>
      </c>
      <c r="Q1769" s="13">
        <f>IFERROR(VLOOKUP($A1769,'Fielding Data'!$A:$H,MATCH(Q$1,'Fielding Data'!$A$1:$H$1,0),0),"Other")</f>
        <v>7</v>
      </c>
      <c r="R1769" s="13">
        <f>IFERROR(VLOOKUP($A1769,'Fielding Data'!$A:$H,MATCH(R$1,'Fielding Data'!$A$1:$H$1,0),0),"Other")</f>
        <v>25</v>
      </c>
      <c r="S1769" s="13">
        <f>IFERROR(VLOOKUP($A1769,'Fielding Data'!$A:$H,MATCH(S$1,'Fielding Data'!$A$1:$H$1,0),0),"Other")</f>
        <v>2</v>
      </c>
      <c r="T1769" s="13">
        <f>IFERROR(VLOOKUP($A1769,'Fielding Data'!$A:$H,MATCH(T$1,'Fielding Data'!$A$1:$H$1,0),0),"Other")</f>
        <v>0</v>
      </c>
      <c r="U1769" s="13">
        <f>SUMIFS('Fielding Data'!E:E,'Fielding Data'!$A:$A,'Hitting Data'!$A1769)</f>
        <v>7</v>
      </c>
      <c r="V1769" s="13">
        <f>SUMIFS('Fielding Data'!F:F,'Fielding Data'!$A:$A,'Hitting Data'!$A1769)</f>
        <v>25</v>
      </c>
      <c r="W1769" s="13">
        <f>SUMIFS('Fielding Data'!G:G,'Fielding Data'!$A:$A,'Hitting Data'!$A1769)</f>
        <v>2</v>
      </c>
      <c r="X1769" s="13">
        <f>SUMIFS('Fielding Data'!H:H,'Fielding Data'!$A:$A,'Hitting Data'!$A1769)</f>
        <v>0</v>
      </c>
    </row>
    <row r="1770" spans="1:24" x14ac:dyDescent="0.3">
      <c r="A1770" s="13" t="str">
        <f t="shared" si="27"/>
        <v>linceti012011</v>
      </c>
      <c r="B1770" s="16" t="s">
        <v>816</v>
      </c>
      <c r="C1770" s="16">
        <v>2011</v>
      </c>
      <c r="D1770" s="16">
        <v>33</v>
      </c>
      <c r="E1770" s="16">
        <v>61</v>
      </c>
      <c r="F1770" s="16">
        <v>0</v>
      </c>
      <c r="G1770" s="16">
        <v>5</v>
      </c>
      <c r="H1770" s="16">
        <v>0</v>
      </c>
      <c r="I1770" s="16">
        <v>0</v>
      </c>
      <c r="J1770" s="16">
        <v>0</v>
      </c>
      <c r="K1770" s="16">
        <v>1</v>
      </c>
      <c r="L1770" s="16">
        <v>0</v>
      </c>
      <c r="M1770" s="16">
        <v>0</v>
      </c>
      <c r="N1770" s="16">
        <v>3</v>
      </c>
      <c r="O1770" s="16">
        <v>30</v>
      </c>
      <c r="P1770" s="13" t="str">
        <f>IFERROR(VLOOKUP($A1770,'Fielding Data'!$A:$H,MATCH(P$1,'Fielding Data'!$A$1:$H$1,0),0),"Other")</f>
        <v>P</v>
      </c>
      <c r="Q1770" s="13">
        <f>IFERROR(VLOOKUP($A1770,'Fielding Data'!$A:$H,MATCH(Q$1,'Fielding Data'!$A$1:$H$1,0),0),"Other")</f>
        <v>12</v>
      </c>
      <c r="R1770" s="13">
        <f>IFERROR(VLOOKUP($A1770,'Fielding Data'!$A:$H,MATCH(R$1,'Fielding Data'!$A$1:$H$1,0),0),"Other")</f>
        <v>27</v>
      </c>
      <c r="S1770" s="13">
        <f>IFERROR(VLOOKUP($A1770,'Fielding Data'!$A:$H,MATCH(S$1,'Fielding Data'!$A$1:$H$1,0),0),"Other")</f>
        <v>1</v>
      </c>
      <c r="T1770" s="13">
        <f>IFERROR(VLOOKUP($A1770,'Fielding Data'!$A:$H,MATCH(T$1,'Fielding Data'!$A$1:$H$1,0),0),"Other")</f>
        <v>0</v>
      </c>
      <c r="U1770" s="13">
        <f>SUMIFS('Fielding Data'!E:E,'Fielding Data'!$A:$A,'Hitting Data'!$A1770)</f>
        <v>12</v>
      </c>
      <c r="V1770" s="13">
        <f>SUMIFS('Fielding Data'!F:F,'Fielding Data'!$A:$A,'Hitting Data'!$A1770)</f>
        <v>27</v>
      </c>
      <c r="W1770" s="13">
        <f>SUMIFS('Fielding Data'!G:G,'Fielding Data'!$A:$A,'Hitting Data'!$A1770)</f>
        <v>1</v>
      </c>
      <c r="X1770" s="13">
        <f>SUMIFS('Fielding Data'!H:H,'Fielding Data'!$A:$A,'Hitting Data'!$A1770)</f>
        <v>0</v>
      </c>
    </row>
    <row r="1771" spans="1:24" x14ac:dyDescent="0.3">
      <c r="A1771" s="13" t="str">
        <f t="shared" si="27"/>
        <v>lincobr012011</v>
      </c>
      <c r="B1771" s="16" t="s">
        <v>1320</v>
      </c>
      <c r="C1771" s="16">
        <v>2011</v>
      </c>
      <c r="D1771" s="16">
        <v>13</v>
      </c>
      <c r="E1771" s="16">
        <v>12</v>
      </c>
      <c r="F1771" s="16">
        <v>1</v>
      </c>
      <c r="G1771" s="16">
        <v>1</v>
      </c>
      <c r="H1771" s="16">
        <v>1</v>
      </c>
      <c r="I1771" s="16">
        <v>0</v>
      </c>
      <c r="J1771" s="16">
        <v>0</v>
      </c>
      <c r="K1771" s="16">
        <v>1</v>
      </c>
      <c r="L1771" s="16">
        <v>0</v>
      </c>
      <c r="M1771" s="16">
        <v>0</v>
      </c>
      <c r="N1771" s="16">
        <v>1</v>
      </c>
      <c r="O1771" s="16">
        <v>5</v>
      </c>
      <c r="P1771" s="13" t="str">
        <f>IFERROR(VLOOKUP($A1771,'Fielding Data'!$A:$H,MATCH(P$1,'Fielding Data'!$A$1:$H$1,0),0),"Other")</f>
        <v>P</v>
      </c>
      <c r="Q1771" s="13">
        <f>IFERROR(VLOOKUP($A1771,'Fielding Data'!$A:$H,MATCH(Q$1,'Fielding Data'!$A$1:$H$1,0),0),"Other")</f>
        <v>9</v>
      </c>
      <c r="R1771" s="13">
        <f>IFERROR(VLOOKUP($A1771,'Fielding Data'!$A:$H,MATCH(R$1,'Fielding Data'!$A$1:$H$1,0),0),"Other")</f>
        <v>7</v>
      </c>
      <c r="S1771" s="13">
        <f>IFERROR(VLOOKUP($A1771,'Fielding Data'!$A:$H,MATCH(S$1,'Fielding Data'!$A$1:$H$1,0),0),"Other")</f>
        <v>0</v>
      </c>
      <c r="T1771" s="13">
        <f>IFERROR(VLOOKUP($A1771,'Fielding Data'!$A:$H,MATCH(T$1,'Fielding Data'!$A$1:$H$1,0),0),"Other")</f>
        <v>1</v>
      </c>
      <c r="U1771" s="13">
        <f>SUMIFS('Fielding Data'!E:E,'Fielding Data'!$A:$A,'Hitting Data'!$A1771)</f>
        <v>9</v>
      </c>
      <c r="V1771" s="13">
        <f>SUMIFS('Fielding Data'!F:F,'Fielding Data'!$A:$A,'Hitting Data'!$A1771)</f>
        <v>7</v>
      </c>
      <c r="W1771" s="13">
        <f>SUMIFS('Fielding Data'!G:G,'Fielding Data'!$A:$A,'Hitting Data'!$A1771)</f>
        <v>0</v>
      </c>
      <c r="X1771" s="13">
        <f>SUMIFS('Fielding Data'!H:H,'Fielding Data'!$A:$A,'Hitting Data'!$A1771)</f>
        <v>1</v>
      </c>
    </row>
    <row r="1772" spans="1:24" x14ac:dyDescent="0.3">
      <c r="A1772" s="13" t="str">
        <f t="shared" si="27"/>
        <v>lindad012011</v>
      </c>
      <c r="B1772" s="16" t="s">
        <v>675</v>
      </c>
      <c r="C1772" s="16">
        <v>2011</v>
      </c>
      <c r="D1772" s="16">
        <v>125</v>
      </c>
      <c r="E1772" s="16">
        <v>499</v>
      </c>
      <c r="F1772" s="16">
        <v>56</v>
      </c>
      <c r="G1772" s="16">
        <v>125</v>
      </c>
      <c r="H1772" s="16">
        <v>16</v>
      </c>
      <c r="I1772" s="16">
        <v>0</v>
      </c>
      <c r="J1772" s="16">
        <v>26</v>
      </c>
      <c r="K1772" s="16">
        <v>87</v>
      </c>
      <c r="L1772" s="16">
        <v>1</v>
      </c>
      <c r="M1772" s="16">
        <v>1</v>
      </c>
      <c r="N1772" s="16">
        <v>32</v>
      </c>
      <c r="O1772" s="16">
        <v>107</v>
      </c>
      <c r="P1772" s="13" t="str">
        <f>IFERROR(VLOOKUP($A1772,'Fielding Data'!$A:$H,MATCH(P$1,'Fielding Data'!$A$1:$H$1,0),0),"Other")</f>
        <v>1B</v>
      </c>
      <c r="Q1772" s="13">
        <f>IFERROR(VLOOKUP($A1772,'Fielding Data'!$A:$H,MATCH(Q$1,'Fielding Data'!$A$1:$H$1,0),0),"Other")</f>
        <v>952</v>
      </c>
      <c r="R1772" s="13">
        <f>IFERROR(VLOOKUP($A1772,'Fielding Data'!$A:$H,MATCH(R$1,'Fielding Data'!$A$1:$H$1,0),0),"Other")</f>
        <v>64</v>
      </c>
      <c r="S1772" s="13">
        <f>IFERROR(VLOOKUP($A1772,'Fielding Data'!$A:$H,MATCH(S$1,'Fielding Data'!$A$1:$H$1,0),0),"Other")</f>
        <v>4</v>
      </c>
      <c r="T1772" s="13">
        <f>IFERROR(VLOOKUP($A1772,'Fielding Data'!$A:$H,MATCH(T$1,'Fielding Data'!$A$1:$H$1,0),0),"Other")</f>
        <v>88</v>
      </c>
      <c r="U1772" s="13">
        <f>SUMIFS('Fielding Data'!E:E,'Fielding Data'!$A:$A,'Hitting Data'!$A1772)</f>
        <v>952</v>
      </c>
      <c r="V1772" s="13">
        <f>SUMIFS('Fielding Data'!F:F,'Fielding Data'!$A:$A,'Hitting Data'!$A1772)</f>
        <v>64</v>
      </c>
      <c r="W1772" s="13">
        <f>SUMIFS('Fielding Data'!G:G,'Fielding Data'!$A:$A,'Hitting Data'!$A1772)</f>
        <v>4</v>
      </c>
      <c r="X1772" s="13">
        <f>SUMIFS('Fielding Data'!H:H,'Fielding Data'!$A:$A,'Hitting Data'!$A1772)</f>
        <v>88</v>
      </c>
    </row>
    <row r="1773" spans="1:24" x14ac:dyDescent="0.3">
      <c r="A1773" s="13" t="str">
        <f t="shared" si="27"/>
        <v>lindbjo012011</v>
      </c>
      <c r="B1773" s="16" t="s">
        <v>1545</v>
      </c>
      <c r="C1773" s="16">
        <v>2011</v>
      </c>
      <c r="D1773" s="16">
        <v>27</v>
      </c>
      <c r="E1773" s="16">
        <v>1</v>
      </c>
      <c r="F1773" s="16">
        <v>0</v>
      </c>
      <c r="G1773" s="16">
        <v>0</v>
      </c>
      <c r="H1773" s="16">
        <v>0</v>
      </c>
      <c r="I1773" s="16">
        <v>0</v>
      </c>
      <c r="J1773" s="16">
        <v>0</v>
      </c>
      <c r="K1773" s="16">
        <v>0</v>
      </c>
      <c r="L1773" s="16">
        <v>0</v>
      </c>
      <c r="M1773" s="16">
        <v>0</v>
      </c>
      <c r="N1773" s="16">
        <v>0</v>
      </c>
      <c r="O1773" s="16">
        <v>1</v>
      </c>
      <c r="P1773" s="13" t="str">
        <f>IFERROR(VLOOKUP($A1773,'Fielding Data'!$A:$H,MATCH(P$1,'Fielding Data'!$A$1:$H$1,0),0),"Other")</f>
        <v>P</v>
      </c>
      <c r="Q1773" s="13">
        <f>IFERROR(VLOOKUP($A1773,'Fielding Data'!$A:$H,MATCH(Q$1,'Fielding Data'!$A$1:$H$1,0),0),"Other")</f>
        <v>1</v>
      </c>
      <c r="R1773" s="13">
        <f>IFERROR(VLOOKUP($A1773,'Fielding Data'!$A:$H,MATCH(R$1,'Fielding Data'!$A$1:$H$1,0),0),"Other")</f>
        <v>4</v>
      </c>
      <c r="S1773" s="13">
        <f>IFERROR(VLOOKUP($A1773,'Fielding Data'!$A:$H,MATCH(S$1,'Fielding Data'!$A$1:$H$1,0),0),"Other")</f>
        <v>0</v>
      </c>
      <c r="T1773" s="13">
        <f>IFERROR(VLOOKUP($A1773,'Fielding Data'!$A:$H,MATCH(T$1,'Fielding Data'!$A$1:$H$1,0),0),"Other")</f>
        <v>0</v>
      </c>
      <c r="U1773" s="13">
        <f>SUMIFS('Fielding Data'!E:E,'Fielding Data'!$A:$A,'Hitting Data'!$A1773)</f>
        <v>1</v>
      </c>
      <c r="V1773" s="13">
        <f>SUMIFS('Fielding Data'!F:F,'Fielding Data'!$A:$A,'Hitting Data'!$A1773)</f>
        <v>4</v>
      </c>
      <c r="W1773" s="13">
        <f>SUMIFS('Fielding Data'!G:G,'Fielding Data'!$A:$A,'Hitting Data'!$A1773)</f>
        <v>0</v>
      </c>
      <c r="X1773" s="13">
        <f>SUMIFS('Fielding Data'!H:H,'Fielding Data'!$A:$A,'Hitting Data'!$A1773)</f>
        <v>0</v>
      </c>
    </row>
    <row r="1774" spans="1:24" x14ac:dyDescent="0.3">
      <c r="A1774" s="13" t="str">
        <f t="shared" si="27"/>
        <v>lindsma012011</v>
      </c>
      <c r="B1774" s="16" t="s">
        <v>817</v>
      </c>
      <c r="C1774" s="16">
        <v>2011</v>
      </c>
      <c r="D1774" s="16">
        <v>63</v>
      </c>
      <c r="E1774" s="16">
        <v>0</v>
      </c>
      <c r="F1774" s="16">
        <v>0</v>
      </c>
      <c r="G1774" s="16">
        <v>0</v>
      </c>
      <c r="H1774" s="16">
        <v>0</v>
      </c>
      <c r="I1774" s="16">
        <v>0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16">
        <v>0</v>
      </c>
      <c r="P1774" s="13" t="str">
        <f>IFERROR(VLOOKUP($A1774,'Fielding Data'!$A:$H,MATCH(P$1,'Fielding Data'!$A$1:$H$1,0),0),"Other")</f>
        <v>P</v>
      </c>
      <c r="Q1774" s="13">
        <f>IFERROR(VLOOKUP($A1774,'Fielding Data'!$A:$H,MATCH(Q$1,'Fielding Data'!$A$1:$H$1,0),0),"Other")</f>
        <v>4</v>
      </c>
      <c r="R1774" s="13">
        <f>IFERROR(VLOOKUP($A1774,'Fielding Data'!$A:$H,MATCH(R$1,'Fielding Data'!$A$1:$H$1,0),0),"Other")</f>
        <v>11</v>
      </c>
      <c r="S1774" s="13">
        <f>IFERROR(VLOOKUP($A1774,'Fielding Data'!$A:$H,MATCH(S$1,'Fielding Data'!$A$1:$H$1,0),0),"Other")</f>
        <v>1</v>
      </c>
      <c r="T1774" s="13">
        <f>IFERROR(VLOOKUP($A1774,'Fielding Data'!$A:$H,MATCH(T$1,'Fielding Data'!$A$1:$H$1,0),0),"Other")</f>
        <v>1</v>
      </c>
      <c r="U1774" s="13">
        <f>SUMIFS('Fielding Data'!E:E,'Fielding Data'!$A:$A,'Hitting Data'!$A1774)</f>
        <v>4</v>
      </c>
      <c r="V1774" s="13">
        <f>SUMIFS('Fielding Data'!F:F,'Fielding Data'!$A:$A,'Hitting Data'!$A1774)</f>
        <v>11</v>
      </c>
      <c r="W1774" s="13">
        <f>SUMIFS('Fielding Data'!G:G,'Fielding Data'!$A:$A,'Hitting Data'!$A1774)</f>
        <v>1</v>
      </c>
      <c r="X1774" s="13">
        <f>SUMIFS('Fielding Data'!H:H,'Fielding Data'!$A:$A,'Hitting Data'!$A1774)</f>
        <v>1</v>
      </c>
    </row>
    <row r="1775" spans="1:24" x14ac:dyDescent="0.3">
      <c r="A1775" s="13" t="str">
        <f t="shared" si="27"/>
        <v>lindssh012011</v>
      </c>
      <c r="B1775" s="16" t="s">
        <v>1546</v>
      </c>
      <c r="C1775" s="16">
        <v>2011</v>
      </c>
      <c r="D1775" s="16">
        <v>4</v>
      </c>
      <c r="E1775" s="16">
        <v>0</v>
      </c>
      <c r="F1775" s="16">
        <v>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3" t="str">
        <f>IFERROR(VLOOKUP($A1775,'Fielding Data'!$A:$H,MATCH(P$1,'Fielding Data'!$A$1:$H$1,0),0),"Other")</f>
        <v>P</v>
      </c>
      <c r="Q1775" s="13">
        <f>IFERROR(VLOOKUP($A1775,'Fielding Data'!$A:$H,MATCH(Q$1,'Fielding Data'!$A$1:$H$1,0),0),"Other")</f>
        <v>1</v>
      </c>
      <c r="R1775" s="13">
        <f>IFERROR(VLOOKUP($A1775,'Fielding Data'!$A:$H,MATCH(R$1,'Fielding Data'!$A$1:$H$1,0),0),"Other")</f>
        <v>1</v>
      </c>
      <c r="S1775" s="13">
        <f>IFERROR(VLOOKUP($A1775,'Fielding Data'!$A:$H,MATCH(S$1,'Fielding Data'!$A$1:$H$1,0),0),"Other")</f>
        <v>0</v>
      </c>
      <c r="T1775" s="13">
        <f>IFERROR(VLOOKUP($A1775,'Fielding Data'!$A:$H,MATCH(T$1,'Fielding Data'!$A$1:$H$1,0),0),"Other")</f>
        <v>0</v>
      </c>
      <c r="U1775" s="13">
        <f>SUMIFS('Fielding Data'!E:E,'Fielding Data'!$A:$A,'Hitting Data'!$A1775)</f>
        <v>1</v>
      </c>
      <c r="V1775" s="13">
        <f>SUMIFS('Fielding Data'!F:F,'Fielding Data'!$A:$A,'Hitting Data'!$A1775)</f>
        <v>1</v>
      </c>
      <c r="W1775" s="13">
        <f>SUMIFS('Fielding Data'!G:G,'Fielding Data'!$A:$A,'Hitting Data'!$A1775)</f>
        <v>0</v>
      </c>
      <c r="X1775" s="13">
        <f>SUMIFS('Fielding Data'!H:H,'Fielding Data'!$A:$A,'Hitting Data'!$A1775)</f>
        <v>0</v>
      </c>
    </row>
    <row r="1776" spans="1:24" x14ac:dyDescent="0.3">
      <c r="A1776" s="13" t="str">
        <f t="shared" si="27"/>
        <v>linebsc012011</v>
      </c>
      <c r="B1776" s="16" t="s">
        <v>141</v>
      </c>
      <c r="C1776" s="16">
        <v>2011</v>
      </c>
      <c r="D1776" s="16">
        <v>64</v>
      </c>
      <c r="E1776" s="16">
        <v>0</v>
      </c>
      <c r="F1776" s="16">
        <v>0</v>
      </c>
      <c r="G1776" s="16">
        <v>0</v>
      </c>
      <c r="H1776" s="16">
        <v>0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3" t="str">
        <f>IFERROR(VLOOKUP($A1776,'Fielding Data'!$A:$H,MATCH(P$1,'Fielding Data'!$A$1:$H$1,0),0),"Other")</f>
        <v>P</v>
      </c>
      <c r="Q1776" s="13">
        <f>IFERROR(VLOOKUP($A1776,'Fielding Data'!$A:$H,MATCH(Q$1,'Fielding Data'!$A$1:$H$1,0),0),"Other")</f>
        <v>3</v>
      </c>
      <c r="R1776" s="13">
        <f>IFERROR(VLOOKUP($A1776,'Fielding Data'!$A:$H,MATCH(R$1,'Fielding Data'!$A$1:$H$1,0),0),"Other")</f>
        <v>5</v>
      </c>
      <c r="S1776" s="13">
        <f>IFERROR(VLOOKUP($A1776,'Fielding Data'!$A:$H,MATCH(S$1,'Fielding Data'!$A$1:$H$1,0),0),"Other")</f>
        <v>2</v>
      </c>
      <c r="T1776" s="13">
        <f>IFERROR(VLOOKUP($A1776,'Fielding Data'!$A:$H,MATCH(T$1,'Fielding Data'!$A$1:$H$1,0),0),"Other")</f>
        <v>0</v>
      </c>
      <c r="U1776" s="13">
        <f>SUMIFS('Fielding Data'!E:E,'Fielding Data'!$A:$A,'Hitting Data'!$A1776)</f>
        <v>3</v>
      </c>
      <c r="V1776" s="13">
        <f>SUMIFS('Fielding Data'!F:F,'Fielding Data'!$A:$A,'Hitting Data'!$A1776)</f>
        <v>5</v>
      </c>
      <c r="W1776" s="13">
        <f>SUMIFS('Fielding Data'!G:G,'Fielding Data'!$A:$A,'Hitting Data'!$A1776)</f>
        <v>2</v>
      </c>
      <c r="X1776" s="13">
        <f>SUMIFS('Fielding Data'!H:H,'Fielding Data'!$A:$A,'Hitting Data'!$A1776)</f>
        <v>0</v>
      </c>
    </row>
    <row r="1777" spans="1:24" x14ac:dyDescent="0.3">
      <c r="A1777" s="13" t="str">
        <f t="shared" si="27"/>
        <v>liriafr012011</v>
      </c>
      <c r="B1777" s="16" t="s">
        <v>566</v>
      </c>
      <c r="C1777" s="16">
        <v>2011</v>
      </c>
      <c r="D1777" s="16">
        <v>26</v>
      </c>
      <c r="E1777" s="16">
        <v>2</v>
      </c>
      <c r="F1777" s="16">
        <v>0</v>
      </c>
      <c r="G1777" s="16">
        <v>1</v>
      </c>
      <c r="H1777" s="16">
        <v>0</v>
      </c>
      <c r="I1777" s="16">
        <v>0</v>
      </c>
      <c r="J1777" s="16">
        <v>0</v>
      </c>
      <c r="K1777" s="16">
        <v>1</v>
      </c>
      <c r="L1777" s="16">
        <v>0</v>
      </c>
      <c r="M1777" s="16">
        <v>0</v>
      </c>
      <c r="N1777" s="16">
        <v>1</v>
      </c>
      <c r="O1777" s="16">
        <v>0</v>
      </c>
      <c r="P1777" s="13" t="str">
        <f>IFERROR(VLOOKUP($A1777,'Fielding Data'!$A:$H,MATCH(P$1,'Fielding Data'!$A$1:$H$1,0),0),"Other")</f>
        <v>P</v>
      </c>
      <c r="Q1777" s="13">
        <f>IFERROR(VLOOKUP($A1777,'Fielding Data'!$A:$H,MATCH(Q$1,'Fielding Data'!$A$1:$H$1,0),0),"Other")</f>
        <v>5</v>
      </c>
      <c r="R1777" s="13">
        <f>IFERROR(VLOOKUP($A1777,'Fielding Data'!$A:$H,MATCH(R$1,'Fielding Data'!$A$1:$H$1,0),0),"Other")</f>
        <v>17</v>
      </c>
      <c r="S1777" s="13">
        <f>IFERROR(VLOOKUP($A1777,'Fielding Data'!$A:$H,MATCH(S$1,'Fielding Data'!$A$1:$H$1,0),0),"Other")</f>
        <v>0</v>
      </c>
      <c r="T1777" s="13">
        <f>IFERROR(VLOOKUP($A1777,'Fielding Data'!$A:$H,MATCH(T$1,'Fielding Data'!$A$1:$H$1,0),0),"Other")</f>
        <v>1</v>
      </c>
      <c r="U1777" s="13">
        <f>SUMIFS('Fielding Data'!E:E,'Fielding Data'!$A:$A,'Hitting Data'!$A1777)</f>
        <v>5</v>
      </c>
      <c r="V1777" s="13">
        <f>SUMIFS('Fielding Data'!F:F,'Fielding Data'!$A:$A,'Hitting Data'!$A1777)</f>
        <v>17</v>
      </c>
      <c r="W1777" s="13">
        <f>SUMIFS('Fielding Data'!G:G,'Fielding Data'!$A:$A,'Hitting Data'!$A1777)</f>
        <v>0</v>
      </c>
      <c r="X1777" s="13">
        <f>SUMIFS('Fielding Data'!H:H,'Fielding Data'!$A:$A,'Hitting Data'!$A1777)</f>
        <v>1</v>
      </c>
    </row>
    <row r="1778" spans="1:24" x14ac:dyDescent="0.3">
      <c r="A1778" s="13" t="str">
        <f t="shared" si="27"/>
        <v>litscje012011</v>
      </c>
      <c r="B1778" s="16" t="s">
        <v>818</v>
      </c>
      <c r="C1778" s="16">
        <v>2011</v>
      </c>
      <c r="D1778" s="16">
        <v>28</v>
      </c>
      <c r="E1778" s="16">
        <v>0</v>
      </c>
      <c r="F1778" s="16">
        <v>0</v>
      </c>
      <c r="G1778" s="16">
        <v>0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3" t="str">
        <f>IFERROR(VLOOKUP($A1778,'Fielding Data'!$A:$H,MATCH(P$1,'Fielding Data'!$A$1:$H$1,0),0),"Other")</f>
        <v>P</v>
      </c>
      <c r="Q1778" s="13">
        <f>IFERROR(VLOOKUP($A1778,'Fielding Data'!$A:$H,MATCH(Q$1,'Fielding Data'!$A$1:$H$1,0),0),"Other")</f>
        <v>11</v>
      </c>
      <c r="R1778" s="13">
        <f>IFERROR(VLOOKUP($A1778,'Fielding Data'!$A:$H,MATCH(R$1,'Fielding Data'!$A$1:$H$1,0),0),"Other")</f>
        <v>12</v>
      </c>
      <c r="S1778" s="13">
        <f>IFERROR(VLOOKUP($A1778,'Fielding Data'!$A:$H,MATCH(S$1,'Fielding Data'!$A$1:$H$1,0),0),"Other")</f>
        <v>3</v>
      </c>
      <c r="T1778" s="13">
        <f>IFERROR(VLOOKUP($A1778,'Fielding Data'!$A:$H,MATCH(T$1,'Fielding Data'!$A$1:$H$1,0),0),"Other")</f>
        <v>2</v>
      </c>
      <c r="U1778" s="13">
        <f>SUMIFS('Fielding Data'!E:E,'Fielding Data'!$A:$A,'Hitting Data'!$A1778)</f>
        <v>11</v>
      </c>
      <c r="V1778" s="13">
        <f>SUMIFS('Fielding Data'!F:F,'Fielding Data'!$A:$A,'Hitting Data'!$A1778)</f>
        <v>12</v>
      </c>
      <c r="W1778" s="13">
        <f>SUMIFS('Fielding Data'!G:G,'Fielding Data'!$A:$A,'Hitting Data'!$A1778)</f>
        <v>3</v>
      </c>
      <c r="X1778" s="13">
        <f>SUMIFS('Fielding Data'!H:H,'Fielding Data'!$A:$A,'Hitting Data'!$A1778)</f>
        <v>2</v>
      </c>
    </row>
    <row r="1779" spans="1:24" x14ac:dyDescent="0.3">
      <c r="A1779" s="13" t="str">
        <f t="shared" si="27"/>
        <v>lobatjo012011</v>
      </c>
      <c r="B1779" s="16" t="s">
        <v>1123</v>
      </c>
      <c r="C1779" s="16">
        <v>2011</v>
      </c>
      <c r="D1779" s="16">
        <v>15</v>
      </c>
      <c r="E1779" s="16">
        <v>34</v>
      </c>
      <c r="F1779" s="16">
        <v>2</v>
      </c>
      <c r="G1779" s="16">
        <v>4</v>
      </c>
      <c r="H1779" s="16">
        <v>1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4</v>
      </c>
      <c r="O1779" s="16">
        <v>8</v>
      </c>
      <c r="P1779" s="13" t="str">
        <f>IFERROR(VLOOKUP($A1779,'Fielding Data'!$A:$H,MATCH(P$1,'Fielding Data'!$A$1:$H$1,0),0),"Other")</f>
        <v>C</v>
      </c>
      <c r="Q1779" s="13">
        <f>IFERROR(VLOOKUP($A1779,'Fielding Data'!$A:$H,MATCH(Q$1,'Fielding Data'!$A$1:$H$1,0),0),"Other")</f>
        <v>90</v>
      </c>
      <c r="R1779" s="13">
        <f>IFERROR(VLOOKUP($A1779,'Fielding Data'!$A:$H,MATCH(R$1,'Fielding Data'!$A$1:$H$1,0),0),"Other")</f>
        <v>3</v>
      </c>
      <c r="S1779" s="13">
        <f>IFERROR(VLOOKUP($A1779,'Fielding Data'!$A:$H,MATCH(S$1,'Fielding Data'!$A$1:$H$1,0),0),"Other")</f>
        <v>1</v>
      </c>
      <c r="T1779" s="13">
        <f>IFERROR(VLOOKUP($A1779,'Fielding Data'!$A:$H,MATCH(T$1,'Fielding Data'!$A$1:$H$1,0),0),"Other")</f>
        <v>0</v>
      </c>
      <c r="U1779" s="13">
        <f>SUMIFS('Fielding Data'!E:E,'Fielding Data'!$A:$A,'Hitting Data'!$A1779)</f>
        <v>90</v>
      </c>
      <c r="V1779" s="13">
        <f>SUMIFS('Fielding Data'!F:F,'Fielding Data'!$A:$A,'Hitting Data'!$A1779)</f>
        <v>3</v>
      </c>
      <c r="W1779" s="13">
        <f>SUMIFS('Fielding Data'!G:G,'Fielding Data'!$A:$A,'Hitting Data'!$A1779)</f>
        <v>1</v>
      </c>
      <c r="X1779" s="13">
        <f>SUMIFS('Fielding Data'!H:H,'Fielding Data'!$A:$A,'Hitting Data'!$A1779)</f>
        <v>0</v>
      </c>
    </row>
    <row r="1780" spans="1:24" x14ac:dyDescent="0.3">
      <c r="A1780" s="13" t="str">
        <f t="shared" si="27"/>
        <v>lockeje012011</v>
      </c>
      <c r="B1780" s="16" t="s">
        <v>1547</v>
      </c>
      <c r="C1780" s="16">
        <v>2011</v>
      </c>
      <c r="D1780" s="16">
        <v>4</v>
      </c>
      <c r="E1780" s="16">
        <v>5</v>
      </c>
      <c r="F1780" s="16">
        <v>0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4</v>
      </c>
      <c r="P1780" s="13" t="str">
        <f>IFERROR(VLOOKUP($A1780,'Fielding Data'!$A:$H,MATCH(P$1,'Fielding Data'!$A$1:$H$1,0),0),"Other")</f>
        <v>P</v>
      </c>
      <c r="Q1780" s="13">
        <f>IFERROR(VLOOKUP($A1780,'Fielding Data'!$A:$H,MATCH(Q$1,'Fielding Data'!$A$1:$H$1,0),0),"Other")</f>
        <v>0</v>
      </c>
      <c r="R1780" s="13">
        <f>IFERROR(VLOOKUP($A1780,'Fielding Data'!$A:$H,MATCH(R$1,'Fielding Data'!$A$1:$H$1,0),0),"Other")</f>
        <v>5</v>
      </c>
      <c r="S1780" s="13">
        <f>IFERROR(VLOOKUP($A1780,'Fielding Data'!$A:$H,MATCH(S$1,'Fielding Data'!$A$1:$H$1,0),0),"Other")</f>
        <v>0</v>
      </c>
      <c r="T1780" s="13">
        <f>IFERROR(VLOOKUP($A1780,'Fielding Data'!$A:$H,MATCH(T$1,'Fielding Data'!$A$1:$H$1,0),0),"Other")</f>
        <v>0</v>
      </c>
      <c r="U1780" s="13">
        <f>SUMIFS('Fielding Data'!E:E,'Fielding Data'!$A:$A,'Hitting Data'!$A1780)</f>
        <v>0</v>
      </c>
      <c r="V1780" s="13">
        <f>SUMIFS('Fielding Data'!F:F,'Fielding Data'!$A:$A,'Hitting Data'!$A1780)</f>
        <v>5</v>
      </c>
      <c r="W1780" s="13">
        <f>SUMIFS('Fielding Data'!G:G,'Fielding Data'!$A:$A,'Hitting Data'!$A1780)</f>
        <v>0</v>
      </c>
      <c r="X1780" s="13">
        <f>SUMIFS('Fielding Data'!H:H,'Fielding Data'!$A:$A,'Hitting Data'!$A1780)</f>
        <v>0</v>
      </c>
    </row>
    <row r="1781" spans="1:24" x14ac:dyDescent="0.3">
      <c r="A1781" s="13" t="str">
        <f t="shared" si="27"/>
        <v>loeka012011</v>
      </c>
      <c r="B1781" s="16" t="s">
        <v>470</v>
      </c>
      <c r="C1781" s="16">
        <v>2011</v>
      </c>
      <c r="D1781" s="16">
        <v>72</v>
      </c>
      <c r="E1781" s="16">
        <v>1</v>
      </c>
      <c r="F1781" s="16">
        <v>0</v>
      </c>
      <c r="G1781" s="16">
        <v>0</v>
      </c>
      <c r="H1781" s="16">
        <v>0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16">
        <v>0</v>
      </c>
      <c r="O1781" s="16">
        <v>1</v>
      </c>
      <c r="P1781" s="13" t="str">
        <f>IFERROR(VLOOKUP($A1781,'Fielding Data'!$A:$H,MATCH(P$1,'Fielding Data'!$A$1:$H$1,0),0),"Other")</f>
        <v>P</v>
      </c>
      <c r="Q1781" s="13">
        <f>IFERROR(VLOOKUP($A1781,'Fielding Data'!$A:$H,MATCH(Q$1,'Fielding Data'!$A$1:$H$1,0),0),"Other")</f>
        <v>3</v>
      </c>
      <c r="R1781" s="13">
        <f>IFERROR(VLOOKUP($A1781,'Fielding Data'!$A:$H,MATCH(R$1,'Fielding Data'!$A$1:$H$1,0),0),"Other")</f>
        <v>9</v>
      </c>
      <c r="S1781" s="13">
        <f>IFERROR(VLOOKUP($A1781,'Fielding Data'!$A:$H,MATCH(S$1,'Fielding Data'!$A$1:$H$1,0),0),"Other")</f>
        <v>1</v>
      </c>
      <c r="T1781" s="13">
        <f>IFERROR(VLOOKUP($A1781,'Fielding Data'!$A:$H,MATCH(T$1,'Fielding Data'!$A$1:$H$1,0),0),"Other")</f>
        <v>0</v>
      </c>
      <c r="U1781" s="13">
        <f>SUMIFS('Fielding Data'!E:E,'Fielding Data'!$A:$A,'Hitting Data'!$A1781)</f>
        <v>3</v>
      </c>
      <c r="V1781" s="13">
        <f>SUMIFS('Fielding Data'!F:F,'Fielding Data'!$A:$A,'Hitting Data'!$A1781)</f>
        <v>9</v>
      </c>
      <c r="W1781" s="13">
        <f>SUMIFS('Fielding Data'!G:G,'Fielding Data'!$A:$A,'Hitting Data'!$A1781)</f>
        <v>1</v>
      </c>
      <c r="X1781" s="13">
        <f>SUMIFS('Fielding Data'!H:H,'Fielding Data'!$A:$A,'Hitting Data'!$A1781)</f>
        <v>0</v>
      </c>
    </row>
    <row r="1782" spans="1:24" x14ac:dyDescent="0.3">
      <c r="A1782" s="13" t="str">
        <f t="shared" si="27"/>
        <v>loewead012011</v>
      </c>
      <c r="B1782" s="16" t="s">
        <v>676</v>
      </c>
      <c r="C1782" s="16">
        <v>2011</v>
      </c>
      <c r="D1782" s="16">
        <v>14</v>
      </c>
      <c r="E1782" s="16">
        <v>32</v>
      </c>
      <c r="F1782" s="16">
        <v>4</v>
      </c>
      <c r="G1782" s="16">
        <v>6</v>
      </c>
      <c r="H1782" s="16">
        <v>1</v>
      </c>
      <c r="I1782" s="16">
        <v>0</v>
      </c>
      <c r="J1782" s="16">
        <v>1</v>
      </c>
      <c r="K1782" s="16">
        <v>4</v>
      </c>
      <c r="L1782" s="16">
        <v>0</v>
      </c>
      <c r="M1782" s="16">
        <v>0</v>
      </c>
      <c r="N1782" s="16">
        <v>3</v>
      </c>
      <c r="O1782" s="16">
        <v>13</v>
      </c>
      <c r="P1782" s="13" t="str">
        <f>IFERROR(VLOOKUP($A1782,'Fielding Data'!$A:$H,MATCH(P$1,'Fielding Data'!$A$1:$H$1,0),0),"Other")</f>
        <v>CF</v>
      </c>
      <c r="Q1782" s="13">
        <f>IFERROR(VLOOKUP($A1782,'Fielding Data'!$A:$H,MATCH(Q$1,'Fielding Data'!$A$1:$H$1,0),0),"Other")</f>
        <v>0</v>
      </c>
      <c r="R1782" s="13">
        <f>IFERROR(VLOOKUP($A1782,'Fielding Data'!$A:$H,MATCH(R$1,'Fielding Data'!$A$1:$H$1,0),0),"Other")</f>
        <v>0</v>
      </c>
      <c r="S1782" s="13">
        <f>IFERROR(VLOOKUP($A1782,'Fielding Data'!$A:$H,MATCH(S$1,'Fielding Data'!$A$1:$H$1,0),0),"Other")</f>
        <v>0</v>
      </c>
      <c r="T1782" s="13">
        <f>IFERROR(VLOOKUP($A1782,'Fielding Data'!$A:$H,MATCH(T$1,'Fielding Data'!$A$1:$H$1,0),0),"Other")</f>
        <v>0</v>
      </c>
      <c r="U1782" s="13">
        <f>SUMIFS('Fielding Data'!E:E,'Fielding Data'!$A:$A,'Hitting Data'!$A1782)</f>
        <v>19</v>
      </c>
      <c r="V1782" s="13">
        <f>SUMIFS('Fielding Data'!F:F,'Fielding Data'!$A:$A,'Hitting Data'!$A1782)</f>
        <v>0</v>
      </c>
      <c r="W1782" s="13">
        <f>SUMIFS('Fielding Data'!G:G,'Fielding Data'!$A:$A,'Hitting Data'!$A1782)</f>
        <v>3</v>
      </c>
      <c r="X1782" s="13">
        <f>SUMIFS('Fielding Data'!H:H,'Fielding Data'!$A:$A,'Hitting Data'!$A1782)</f>
        <v>0</v>
      </c>
    </row>
    <row r="1783" spans="1:24" x14ac:dyDescent="0.3">
      <c r="A1783" s="13" t="str">
        <f t="shared" si="27"/>
        <v>loganbo022011</v>
      </c>
      <c r="B1783" s="16" t="s">
        <v>677</v>
      </c>
      <c r="C1783" s="16">
        <v>2011</v>
      </c>
      <c r="D1783" s="16">
        <v>64</v>
      </c>
      <c r="E1783" s="16">
        <v>0</v>
      </c>
      <c r="F1783" s="16">
        <v>0</v>
      </c>
      <c r="G1783" s="16">
        <v>0</v>
      </c>
      <c r="H1783" s="16">
        <v>0</v>
      </c>
      <c r="I1783" s="16">
        <v>0</v>
      </c>
      <c r="J1783" s="16">
        <v>0</v>
      </c>
      <c r="K1783" s="16">
        <v>0</v>
      </c>
      <c r="L1783" s="16">
        <v>0</v>
      </c>
      <c r="M1783" s="16">
        <v>0</v>
      </c>
      <c r="N1783" s="16">
        <v>0</v>
      </c>
      <c r="O1783" s="16">
        <v>0</v>
      </c>
      <c r="P1783" s="13" t="str">
        <f>IFERROR(VLOOKUP($A1783,'Fielding Data'!$A:$H,MATCH(P$1,'Fielding Data'!$A$1:$H$1,0),0),"Other")</f>
        <v>P</v>
      </c>
      <c r="Q1783" s="13">
        <f>IFERROR(VLOOKUP($A1783,'Fielding Data'!$A:$H,MATCH(Q$1,'Fielding Data'!$A$1:$H$1,0),0),"Other")</f>
        <v>2</v>
      </c>
      <c r="R1783" s="13">
        <f>IFERROR(VLOOKUP($A1783,'Fielding Data'!$A:$H,MATCH(R$1,'Fielding Data'!$A$1:$H$1,0),0),"Other")</f>
        <v>9</v>
      </c>
      <c r="S1783" s="13">
        <f>IFERROR(VLOOKUP($A1783,'Fielding Data'!$A:$H,MATCH(S$1,'Fielding Data'!$A$1:$H$1,0),0),"Other")</f>
        <v>1</v>
      </c>
      <c r="T1783" s="13">
        <f>IFERROR(VLOOKUP($A1783,'Fielding Data'!$A:$H,MATCH(T$1,'Fielding Data'!$A$1:$H$1,0),0),"Other")</f>
        <v>1</v>
      </c>
      <c r="U1783" s="13">
        <f>SUMIFS('Fielding Data'!E:E,'Fielding Data'!$A:$A,'Hitting Data'!$A1783)</f>
        <v>2</v>
      </c>
      <c r="V1783" s="13">
        <f>SUMIFS('Fielding Data'!F:F,'Fielding Data'!$A:$A,'Hitting Data'!$A1783)</f>
        <v>9</v>
      </c>
      <c r="W1783" s="13">
        <f>SUMIFS('Fielding Data'!G:G,'Fielding Data'!$A:$A,'Hitting Data'!$A1783)</f>
        <v>1</v>
      </c>
      <c r="X1783" s="13">
        <f>SUMIFS('Fielding Data'!H:H,'Fielding Data'!$A:$A,'Hitting Data'!$A1783)</f>
        <v>1</v>
      </c>
    </row>
    <row r="1784" spans="1:24" x14ac:dyDescent="0.3">
      <c r="A1784" s="13" t="str">
        <f t="shared" si="27"/>
        <v>lohseky012011</v>
      </c>
      <c r="B1784" s="16" t="s">
        <v>253</v>
      </c>
      <c r="C1784" s="16">
        <v>2011</v>
      </c>
      <c r="D1784" s="16">
        <v>35</v>
      </c>
      <c r="E1784" s="16">
        <v>63</v>
      </c>
      <c r="F1784" s="16">
        <v>3</v>
      </c>
      <c r="G1784" s="16">
        <v>11</v>
      </c>
      <c r="H1784" s="16">
        <v>2</v>
      </c>
      <c r="I1784" s="16">
        <v>0</v>
      </c>
      <c r="J1784" s="16">
        <v>0</v>
      </c>
      <c r="K1784" s="16">
        <v>3</v>
      </c>
      <c r="L1784" s="16">
        <v>0</v>
      </c>
      <c r="M1784" s="16">
        <v>0</v>
      </c>
      <c r="N1784" s="16">
        <v>1</v>
      </c>
      <c r="O1784" s="16">
        <v>17</v>
      </c>
      <c r="P1784" s="13" t="str">
        <f>IFERROR(VLOOKUP($A1784,'Fielding Data'!$A:$H,MATCH(P$1,'Fielding Data'!$A$1:$H$1,0),0),"Other")</f>
        <v>P</v>
      </c>
      <c r="Q1784" s="13">
        <f>IFERROR(VLOOKUP($A1784,'Fielding Data'!$A:$H,MATCH(Q$1,'Fielding Data'!$A$1:$H$1,0),0),"Other")</f>
        <v>24</v>
      </c>
      <c r="R1784" s="13">
        <f>IFERROR(VLOOKUP($A1784,'Fielding Data'!$A:$H,MATCH(R$1,'Fielding Data'!$A$1:$H$1,0),0),"Other")</f>
        <v>27</v>
      </c>
      <c r="S1784" s="13">
        <f>IFERROR(VLOOKUP($A1784,'Fielding Data'!$A:$H,MATCH(S$1,'Fielding Data'!$A$1:$H$1,0),0),"Other")</f>
        <v>0</v>
      </c>
      <c r="T1784" s="13">
        <f>IFERROR(VLOOKUP($A1784,'Fielding Data'!$A:$H,MATCH(T$1,'Fielding Data'!$A$1:$H$1,0),0),"Other")</f>
        <v>1</v>
      </c>
      <c r="U1784" s="13">
        <f>SUMIFS('Fielding Data'!E:E,'Fielding Data'!$A:$A,'Hitting Data'!$A1784)</f>
        <v>24</v>
      </c>
      <c r="V1784" s="13">
        <f>SUMIFS('Fielding Data'!F:F,'Fielding Data'!$A:$A,'Hitting Data'!$A1784)</f>
        <v>27</v>
      </c>
      <c r="W1784" s="13">
        <f>SUMIFS('Fielding Data'!G:G,'Fielding Data'!$A:$A,'Hitting Data'!$A1784)</f>
        <v>0</v>
      </c>
      <c r="X1784" s="13">
        <f>SUMIFS('Fielding Data'!H:H,'Fielding Data'!$A:$A,'Hitting Data'!$A1784)</f>
        <v>1</v>
      </c>
    </row>
    <row r="1785" spans="1:24" x14ac:dyDescent="0.3">
      <c r="A1785" s="13" t="str">
        <f t="shared" si="27"/>
        <v>lombast022011</v>
      </c>
      <c r="B1785" s="16" t="s">
        <v>1548</v>
      </c>
      <c r="C1785" s="16">
        <v>2011</v>
      </c>
      <c r="D1785" s="16">
        <v>13</v>
      </c>
      <c r="E1785" s="16">
        <v>31</v>
      </c>
      <c r="F1785" s="16">
        <v>3</v>
      </c>
      <c r="G1785" s="16">
        <v>6</v>
      </c>
      <c r="H1785" s="16">
        <v>1</v>
      </c>
      <c r="I1785" s="16">
        <v>0</v>
      </c>
      <c r="J1785" s="16">
        <v>0</v>
      </c>
      <c r="K1785" s="16">
        <v>1</v>
      </c>
      <c r="L1785" s="16">
        <v>0</v>
      </c>
      <c r="M1785" s="16">
        <v>0</v>
      </c>
      <c r="N1785" s="16">
        <v>1</v>
      </c>
      <c r="O1785" s="16">
        <v>4</v>
      </c>
      <c r="P1785" s="13" t="str">
        <f>IFERROR(VLOOKUP($A1785,'Fielding Data'!$A:$H,MATCH(P$1,'Fielding Data'!$A$1:$H$1,0),0),"Other")</f>
        <v>2B</v>
      </c>
      <c r="Q1785" s="13">
        <f>IFERROR(VLOOKUP($A1785,'Fielding Data'!$A:$H,MATCH(Q$1,'Fielding Data'!$A$1:$H$1,0),0),"Other")</f>
        <v>6</v>
      </c>
      <c r="R1785" s="13">
        <f>IFERROR(VLOOKUP($A1785,'Fielding Data'!$A:$H,MATCH(R$1,'Fielding Data'!$A$1:$H$1,0),0),"Other")</f>
        <v>5</v>
      </c>
      <c r="S1785" s="13">
        <f>IFERROR(VLOOKUP($A1785,'Fielding Data'!$A:$H,MATCH(S$1,'Fielding Data'!$A$1:$H$1,0),0),"Other")</f>
        <v>0</v>
      </c>
      <c r="T1785" s="13">
        <f>IFERROR(VLOOKUP($A1785,'Fielding Data'!$A:$H,MATCH(T$1,'Fielding Data'!$A$1:$H$1,0),0),"Other")</f>
        <v>0</v>
      </c>
      <c r="U1785" s="13">
        <f>SUMIFS('Fielding Data'!E:E,'Fielding Data'!$A:$A,'Hitting Data'!$A1785)</f>
        <v>9</v>
      </c>
      <c r="V1785" s="13">
        <f>SUMIFS('Fielding Data'!F:F,'Fielding Data'!$A:$A,'Hitting Data'!$A1785)</f>
        <v>15</v>
      </c>
      <c r="W1785" s="13">
        <f>SUMIFS('Fielding Data'!G:G,'Fielding Data'!$A:$A,'Hitting Data'!$A1785)</f>
        <v>1</v>
      </c>
      <c r="X1785" s="13">
        <f>SUMIFS('Fielding Data'!H:H,'Fielding Data'!$A:$A,'Hitting Data'!$A1785)</f>
        <v>0</v>
      </c>
    </row>
    <row r="1786" spans="1:24" x14ac:dyDescent="0.3">
      <c r="A1786" s="13" t="str">
        <f t="shared" si="27"/>
        <v>loneyja012011</v>
      </c>
      <c r="B1786" s="16" t="s">
        <v>678</v>
      </c>
      <c r="C1786" s="16">
        <v>2011</v>
      </c>
      <c r="D1786" s="16">
        <v>158</v>
      </c>
      <c r="E1786" s="16">
        <v>531</v>
      </c>
      <c r="F1786" s="16">
        <v>56</v>
      </c>
      <c r="G1786" s="16">
        <v>153</v>
      </c>
      <c r="H1786" s="16">
        <v>30</v>
      </c>
      <c r="I1786" s="16">
        <v>1</v>
      </c>
      <c r="J1786" s="16">
        <v>12</v>
      </c>
      <c r="K1786" s="16">
        <v>65</v>
      </c>
      <c r="L1786" s="16">
        <v>4</v>
      </c>
      <c r="M1786" s="16">
        <v>0</v>
      </c>
      <c r="N1786" s="16">
        <v>42</v>
      </c>
      <c r="O1786" s="16">
        <v>67</v>
      </c>
      <c r="P1786" s="13" t="str">
        <f>IFERROR(VLOOKUP($A1786,'Fielding Data'!$A:$H,MATCH(P$1,'Fielding Data'!$A$1:$H$1,0),0),"Other")</f>
        <v>1B</v>
      </c>
      <c r="Q1786" s="13">
        <f>IFERROR(VLOOKUP($A1786,'Fielding Data'!$A:$H,MATCH(Q$1,'Fielding Data'!$A$1:$H$1,0),0),"Other")</f>
        <v>1129</v>
      </c>
      <c r="R1786" s="13">
        <f>IFERROR(VLOOKUP($A1786,'Fielding Data'!$A:$H,MATCH(R$1,'Fielding Data'!$A$1:$H$1,0),0),"Other")</f>
        <v>74</v>
      </c>
      <c r="S1786" s="13">
        <f>IFERROR(VLOOKUP($A1786,'Fielding Data'!$A:$H,MATCH(S$1,'Fielding Data'!$A$1:$H$1,0),0),"Other")</f>
        <v>5</v>
      </c>
      <c r="T1786" s="13">
        <f>IFERROR(VLOOKUP($A1786,'Fielding Data'!$A:$H,MATCH(T$1,'Fielding Data'!$A$1:$H$1,0),0),"Other")</f>
        <v>90</v>
      </c>
      <c r="U1786" s="13">
        <f>SUMIFS('Fielding Data'!E:E,'Fielding Data'!$A:$A,'Hitting Data'!$A1786)</f>
        <v>1129</v>
      </c>
      <c r="V1786" s="13">
        <f>SUMIFS('Fielding Data'!F:F,'Fielding Data'!$A:$A,'Hitting Data'!$A1786)</f>
        <v>74</v>
      </c>
      <c r="W1786" s="13">
        <f>SUMIFS('Fielding Data'!G:G,'Fielding Data'!$A:$A,'Hitting Data'!$A1786)</f>
        <v>5</v>
      </c>
      <c r="X1786" s="13">
        <f>SUMIFS('Fielding Data'!H:H,'Fielding Data'!$A:$A,'Hitting Data'!$A1786)</f>
        <v>90</v>
      </c>
    </row>
    <row r="1787" spans="1:24" x14ac:dyDescent="0.3">
      <c r="A1787" s="13" t="str">
        <f t="shared" si="27"/>
        <v>longoev012011</v>
      </c>
      <c r="B1787" s="16" t="s">
        <v>955</v>
      </c>
      <c r="C1787" s="16">
        <v>2011</v>
      </c>
      <c r="D1787" s="16">
        <v>133</v>
      </c>
      <c r="E1787" s="16">
        <v>483</v>
      </c>
      <c r="F1787" s="16">
        <v>78</v>
      </c>
      <c r="G1787" s="16">
        <v>118</v>
      </c>
      <c r="H1787" s="16">
        <v>26</v>
      </c>
      <c r="I1787" s="16">
        <v>1</v>
      </c>
      <c r="J1787" s="16">
        <v>31</v>
      </c>
      <c r="K1787" s="16">
        <v>99</v>
      </c>
      <c r="L1787" s="16">
        <v>3</v>
      </c>
      <c r="M1787" s="16">
        <v>2</v>
      </c>
      <c r="N1787" s="16">
        <v>80</v>
      </c>
      <c r="O1787" s="16">
        <v>93</v>
      </c>
      <c r="P1787" s="13" t="str">
        <f>IFERROR(VLOOKUP($A1787,'Fielding Data'!$A:$H,MATCH(P$1,'Fielding Data'!$A$1:$H$1,0),0),"Other")</f>
        <v>3B</v>
      </c>
      <c r="Q1787" s="13">
        <f>IFERROR(VLOOKUP($A1787,'Fielding Data'!$A:$H,MATCH(Q$1,'Fielding Data'!$A$1:$H$1,0),0),"Other")</f>
        <v>124</v>
      </c>
      <c r="R1787" s="13">
        <f>IFERROR(VLOOKUP($A1787,'Fielding Data'!$A:$H,MATCH(R$1,'Fielding Data'!$A$1:$H$1,0),0),"Other")</f>
        <v>229</v>
      </c>
      <c r="S1787" s="13">
        <f>IFERROR(VLOOKUP($A1787,'Fielding Data'!$A:$H,MATCH(S$1,'Fielding Data'!$A$1:$H$1,0),0),"Other")</f>
        <v>14</v>
      </c>
      <c r="T1787" s="13">
        <f>IFERROR(VLOOKUP($A1787,'Fielding Data'!$A:$H,MATCH(T$1,'Fielding Data'!$A$1:$H$1,0),0),"Other")</f>
        <v>35</v>
      </c>
      <c r="U1787" s="13">
        <f>SUMIFS('Fielding Data'!E:E,'Fielding Data'!$A:$A,'Hitting Data'!$A1787)</f>
        <v>124</v>
      </c>
      <c r="V1787" s="13">
        <f>SUMIFS('Fielding Data'!F:F,'Fielding Data'!$A:$A,'Hitting Data'!$A1787)</f>
        <v>229</v>
      </c>
      <c r="W1787" s="13">
        <f>SUMIFS('Fielding Data'!G:G,'Fielding Data'!$A:$A,'Hitting Data'!$A1787)</f>
        <v>14</v>
      </c>
      <c r="X1787" s="13">
        <f>SUMIFS('Fielding Data'!H:H,'Fielding Data'!$A:$A,'Hitting Data'!$A1787)</f>
        <v>35</v>
      </c>
    </row>
    <row r="1788" spans="1:24" x14ac:dyDescent="0.3">
      <c r="A1788" s="13" t="str">
        <f t="shared" si="27"/>
        <v>lopezja022011</v>
      </c>
      <c r="B1788" s="16" t="s">
        <v>387</v>
      </c>
      <c r="C1788" s="16">
        <v>2011</v>
      </c>
      <c r="D1788" s="16">
        <v>70</v>
      </c>
      <c r="E1788" s="16">
        <v>2</v>
      </c>
      <c r="F1788" s="16">
        <v>0</v>
      </c>
      <c r="G1788" s="16">
        <v>0</v>
      </c>
      <c r="H1788" s="16">
        <v>0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1</v>
      </c>
      <c r="P1788" s="13" t="str">
        <f>IFERROR(VLOOKUP($A1788,'Fielding Data'!$A:$H,MATCH(P$1,'Fielding Data'!$A$1:$H$1,0),0),"Other")</f>
        <v>P</v>
      </c>
      <c r="Q1788" s="13">
        <f>IFERROR(VLOOKUP($A1788,'Fielding Data'!$A:$H,MATCH(Q$1,'Fielding Data'!$A$1:$H$1,0),0),"Other")</f>
        <v>3</v>
      </c>
      <c r="R1788" s="13">
        <f>IFERROR(VLOOKUP($A1788,'Fielding Data'!$A:$H,MATCH(R$1,'Fielding Data'!$A$1:$H$1,0),0),"Other")</f>
        <v>17</v>
      </c>
      <c r="S1788" s="13">
        <f>IFERROR(VLOOKUP($A1788,'Fielding Data'!$A:$H,MATCH(S$1,'Fielding Data'!$A$1:$H$1,0),0),"Other")</f>
        <v>1</v>
      </c>
      <c r="T1788" s="13">
        <f>IFERROR(VLOOKUP($A1788,'Fielding Data'!$A:$H,MATCH(T$1,'Fielding Data'!$A$1:$H$1,0),0),"Other")</f>
        <v>2</v>
      </c>
      <c r="U1788" s="13">
        <f>SUMIFS('Fielding Data'!E:E,'Fielding Data'!$A:$A,'Hitting Data'!$A1788)</f>
        <v>3</v>
      </c>
      <c r="V1788" s="13">
        <f>SUMIFS('Fielding Data'!F:F,'Fielding Data'!$A:$A,'Hitting Data'!$A1788)</f>
        <v>17</v>
      </c>
      <c r="W1788" s="13">
        <f>SUMIFS('Fielding Data'!G:G,'Fielding Data'!$A:$A,'Hitting Data'!$A1788)</f>
        <v>1</v>
      </c>
      <c r="X1788" s="13">
        <f>SUMIFS('Fielding Data'!H:H,'Fielding Data'!$A:$A,'Hitting Data'!$A1788)</f>
        <v>2</v>
      </c>
    </row>
    <row r="1789" spans="1:24" x14ac:dyDescent="0.3">
      <c r="A1789" s="13" t="str">
        <f t="shared" si="27"/>
        <v>lopezro012011</v>
      </c>
      <c r="B1789" s="16" t="s">
        <v>142</v>
      </c>
      <c r="C1789" s="16">
        <v>2011</v>
      </c>
      <c r="D1789" s="16">
        <v>26</v>
      </c>
      <c r="E1789" s="16">
        <v>30</v>
      </c>
      <c r="F1789" s="16">
        <v>1</v>
      </c>
      <c r="G1789" s="16">
        <v>2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0</v>
      </c>
      <c r="N1789" s="16">
        <v>1</v>
      </c>
      <c r="O1789" s="16">
        <v>11</v>
      </c>
      <c r="P1789" s="13" t="str">
        <f>IFERROR(VLOOKUP($A1789,'Fielding Data'!$A:$H,MATCH(P$1,'Fielding Data'!$A$1:$H$1,0),0),"Other")</f>
        <v>P</v>
      </c>
      <c r="Q1789" s="13">
        <f>IFERROR(VLOOKUP($A1789,'Fielding Data'!$A:$H,MATCH(Q$1,'Fielding Data'!$A$1:$H$1,0),0),"Other")</f>
        <v>7</v>
      </c>
      <c r="R1789" s="13">
        <f>IFERROR(VLOOKUP($A1789,'Fielding Data'!$A:$H,MATCH(R$1,'Fielding Data'!$A$1:$H$1,0),0),"Other")</f>
        <v>17</v>
      </c>
      <c r="S1789" s="13">
        <f>IFERROR(VLOOKUP($A1789,'Fielding Data'!$A:$H,MATCH(S$1,'Fielding Data'!$A$1:$H$1,0),0),"Other")</f>
        <v>0</v>
      </c>
      <c r="T1789" s="13">
        <f>IFERROR(VLOOKUP($A1789,'Fielding Data'!$A:$H,MATCH(T$1,'Fielding Data'!$A$1:$H$1,0),0),"Other")</f>
        <v>2</v>
      </c>
      <c r="U1789" s="13">
        <f>SUMIFS('Fielding Data'!E:E,'Fielding Data'!$A:$A,'Hitting Data'!$A1789)</f>
        <v>7</v>
      </c>
      <c r="V1789" s="13">
        <f>SUMIFS('Fielding Data'!F:F,'Fielding Data'!$A:$A,'Hitting Data'!$A1789)</f>
        <v>17</v>
      </c>
      <c r="W1789" s="13">
        <f>SUMIFS('Fielding Data'!G:G,'Fielding Data'!$A:$A,'Hitting Data'!$A1789)</f>
        <v>0</v>
      </c>
      <c r="X1789" s="13">
        <f>SUMIFS('Fielding Data'!H:H,'Fielding Data'!$A:$A,'Hitting Data'!$A1789)</f>
        <v>2</v>
      </c>
    </row>
    <row r="1790" spans="1:24" x14ac:dyDescent="0.3">
      <c r="A1790" s="13" t="str">
        <f t="shared" si="27"/>
        <v>lopezwi012011</v>
      </c>
      <c r="B1790" s="16" t="s">
        <v>1124</v>
      </c>
      <c r="C1790" s="16">
        <v>2011</v>
      </c>
      <c r="D1790" s="16">
        <v>73</v>
      </c>
      <c r="E1790" s="16">
        <v>0</v>
      </c>
      <c r="F1790" s="16">
        <v>0</v>
      </c>
      <c r="G1790" s="16">
        <v>0</v>
      </c>
      <c r="H1790" s="16">
        <v>0</v>
      </c>
      <c r="I1790" s="16">
        <v>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6">
        <v>0</v>
      </c>
      <c r="P1790" s="13" t="str">
        <f>IFERROR(VLOOKUP($A1790,'Fielding Data'!$A:$H,MATCH(P$1,'Fielding Data'!$A$1:$H$1,0),0),"Other")</f>
        <v>P</v>
      </c>
      <c r="Q1790" s="13">
        <f>IFERROR(VLOOKUP($A1790,'Fielding Data'!$A:$H,MATCH(Q$1,'Fielding Data'!$A$1:$H$1,0),0),"Other")</f>
        <v>4</v>
      </c>
      <c r="R1790" s="13">
        <f>IFERROR(VLOOKUP($A1790,'Fielding Data'!$A:$H,MATCH(R$1,'Fielding Data'!$A$1:$H$1,0),0),"Other")</f>
        <v>16</v>
      </c>
      <c r="S1790" s="13">
        <f>IFERROR(VLOOKUP($A1790,'Fielding Data'!$A:$H,MATCH(S$1,'Fielding Data'!$A$1:$H$1,0),0),"Other")</f>
        <v>2</v>
      </c>
      <c r="T1790" s="13">
        <f>IFERROR(VLOOKUP($A1790,'Fielding Data'!$A:$H,MATCH(T$1,'Fielding Data'!$A$1:$H$1,0),0),"Other")</f>
        <v>0</v>
      </c>
      <c r="U1790" s="13">
        <f>SUMIFS('Fielding Data'!E:E,'Fielding Data'!$A:$A,'Hitting Data'!$A1790)</f>
        <v>4</v>
      </c>
      <c r="V1790" s="13">
        <f>SUMIFS('Fielding Data'!F:F,'Fielding Data'!$A:$A,'Hitting Data'!$A1790)</f>
        <v>16</v>
      </c>
      <c r="W1790" s="13">
        <f>SUMIFS('Fielding Data'!G:G,'Fielding Data'!$A:$A,'Hitting Data'!$A1790)</f>
        <v>2</v>
      </c>
      <c r="X1790" s="13">
        <f>SUMIFS('Fielding Data'!H:H,'Fielding Data'!$A:$A,'Hitting Data'!$A1790)</f>
        <v>0</v>
      </c>
    </row>
    <row r="1791" spans="1:24" x14ac:dyDescent="0.3">
      <c r="A1791" s="13" t="str">
        <f t="shared" si="27"/>
        <v>lowede012011</v>
      </c>
      <c r="B1791" s="16" t="s">
        <v>143</v>
      </c>
      <c r="C1791" s="16">
        <v>2011</v>
      </c>
      <c r="D1791" s="16">
        <v>34</v>
      </c>
      <c r="E1791" s="16">
        <v>52</v>
      </c>
      <c r="F1791" s="16">
        <v>4</v>
      </c>
      <c r="G1791" s="16">
        <v>9</v>
      </c>
      <c r="H1791" s="16">
        <v>4</v>
      </c>
      <c r="I1791" s="16">
        <v>0</v>
      </c>
      <c r="J1791" s="16">
        <v>1</v>
      </c>
      <c r="K1791" s="16">
        <v>7</v>
      </c>
      <c r="L1791" s="16">
        <v>0</v>
      </c>
      <c r="M1791" s="16">
        <v>0</v>
      </c>
      <c r="N1791" s="16">
        <v>4</v>
      </c>
      <c r="O1791" s="16">
        <v>18</v>
      </c>
      <c r="P1791" s="13" t="str">
        <f>IFERROR(VLOOKUP($A1791,'Fielding Data'!$A:$H,MATCH(P$1,'Fielding Data'!$A$1:$H$1,0),0),"Other")</f>
        <v>P</v>
      </c>
      <c r="Q1791" s="13">
        <f>IFERROR(VLOOKUP($A1791,'Fielding Data'!$A:$H,MATCH(Q$1,'Fielding Data'!$A$1:$H$1,0),0),"Other")</f>
        <v>12</v>
      </c>
      <c r="R1791" s="13">
        <f>IFERROR(VLOOKUP($A1791,'Fielding Data'!$A:$H,MATCH(R$1,'Fielding Data'!$A$1:$H$1,0),0),"Other")</f>
        <v>32</v>
      </c>
      <c r="S1791" s="13">
        <f>IFERROR(VLOOKUP($A1791,'Fielding Data'!$A:$H,MATCH(S$1,'Fielding Data'!$A$1:$H$1,0),0),"Other")</f>
        <v>0</v>
      </c>
      <c r="T1791" s="13">
        <f>IFERROR(VLOOKUP($A1791,'Fielding Data'!$A:$H,MATCH(T$1,'Fielding Data'!$A$1:$H$1,0),0),"Other")</f>
        <v>1</v>
      </c>
      <c r="U1791" s="13">
        <f>SUMIFS('Fielding Data'!E:E,'Fielding Data'!$A:$A,'Hitting Data'!$A1791)</f>
        <v>12</v>
      </c>
      <c r="V1791" s="13">
        <f>SUMIFS('Fielding Data'!F:F,'Fielding Data'!$A:$A,'Hitting Data'!$A1791)</f>
        <v>32</v>
      </c>
      <c r="W1791" s="13">
        <f>SUMIFS('Fielding Data'!G:G,'Fielding Data'!$A:$A,'Hitting Data'!$A1791)</f>
        <v>0</v>
      </c>
      <c r="X1791" s="13">
        <f>SUMIFS('Fielding Data'!H:H,'Fielding Data'!$A:$A,'Hitting Data'!$A1791)</f>
        <v>1</v>
      </c>
    </row>
    <row r="1792" spans="1:24" x14ac:dyDescent="0.3">
      <c r="A1792" s="13" t="str">
        <f t="shared" si="27"/>
        <v>lowema012011</v>
      </c>
      <c r="B1792" s="16" t="s">
        <v>679</v>
      </c>
      <c r="C1792" s="16">
        <v>2011</v>
      </c>
      <c r="D1792" s="16">
        <v>52</v>
      </c>
      <c r="E1792" s="16">
        <v>0</v>
      </c>
      <c r="F1792" s="16">
        <v>0</v>
      </c>
      <c r="G1792" s="16">
        <v>0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3" t="str">
        <f>IFERROR(VLOOKUP($A1792,'Fielding Data'!$A:$H,MATCH(P$1,'Fielding Data'!$A$1:$H$1,0),0),"Other")</f>
        <v>P</v>
      </c>
      <c r="Q1792" s="13">
        <f>IFERROR(VLOOKUP($A1792,'Fielding Data'!$A:$H,MATCH(Q$1,'Fielding Data'!$A$1:$H$1,0),0),"Other")</f>
        <v>3</v>
      </c>
      <c r="R1792" s="13">
        <f>IFERROR(VLOOKUP($A1792,'Fielding Data'!$A:$H,MATCH(R$1,'Fielding Data'!$A$1:$H$1,0),0),"Other")</f>
        <v>3</v>
      </c>
      <c r="S1792" s="13">
        <f>IFERROR(VLOOKUP($A1792,'Fielding Data'!$A:$H,MATCH(S$1,'Fielding Data'!$A$1:$H$1,0),0),"Other")</f>
        <v>0</v>
      </c>
      <c r="T1792" s="13">
        <f>IFERROR(VLOOKUP($A1792,'Fielding Data'!$A:$H,MATCH(T$1,'Fielding Data'!$A$1:$H$1,0),0),"Other")</f>
        <v>0</v>
      </c>
      <c r="U1792" s="13">
        <f>SUMIFS('Fielding Data'!E:E,'Fielding Data'!$A:$A,'Hitting Data'!$A1792)</f>
        <v>3</v>
      </c>
      <c r="V1792" s="13">
        <f>SUMIFS('Fielding Data'!F:F,'Fielding Data'!$A:$A,'Hitting Data'!$A1792)</f>
        <v>3</v>
      </c>
      <c r="W1792" s="13">
        <f>SUMIFS('Fielding Data'!G:G,'Fielding Data'!$A:$A,'Hitting Data'!$A1792)</f>
        <v>0</v>
      </c>
      <c r="X1792" s="13">
        <f>SUMIFS('Fielding Data'!H:H,'Fielding Data'!$A:$A,'Hitting Data'!$A1792)</f>
        <v>0</v>
      </c>
    </row>
    <row r="1793" spans="1:24" x14ac:dyDescent="0.3">
      <c r="A1793" s="13" t="str">
        <f t="shared" si="27"/>
        <v>lowrije012011</v>
      </c>
      <c r="B1793" s="16" t="s">
        <v>956</v>
      </c>
      <c r="C1793" s="16">
        <v>2011</v>
      </c>
      <c r="D1793" s="16">
        <v>88</v>
      </c>
      <c r="E1793" s="16">
        <v>309</v>
      </c>
      <c r="F1793" s="16">
        <v>40</v>
      </c>
      <c r="G1793" s="16">
        <v>78</v>
      </c>
      <c r="H1793" s="16">
        <v>14</v>
      </c>
      <c r="I1793" s="16">
        <v>4</v>
      </c>
      <c r="J1793" s="16">
        <v>6</v>
      </c>
      <c r="K1793" s="16">
        <v>36</v>
      </c>
      <c r="L1793" s="16">
        <v>1</v>
      </c>
      <c r="M1793" s="16">
        <v>1</v>
      </c>
      <c r="N1793" s="16">
        <v>23</v>
      </c>
      <c r="O1793" s="16">
        <v>60</v>
      </c>
      <c r="P1793" s="13" t="str">
        <f>IFERROR(VLOOKUP($A1793,'Fielding Data'!$A:$H,MATCH(P$1,'Fielding Data'!$A$1:$H$1,0),0),"Other")</f>
        <v>1B</v>
      </c>
      <c r="Q1793" s="13">
        <f>IFERROR(VLOOKUP($A1793,'Fielding Data'!$A:$H,MATCH(Q$1,'Fielding Data'!$A$1:$H$1,0),0),"Other")</f>
        <v>12</v>
      </c>
      <c r="R1793" s="13">
        <f>IFERROR(VLOOKUP($A1793,'Fielding Data'!$A:$H,MATCH(R$1,'Fielding Data'!$A$1:$H$1,0),0),"Other")</f>
        <v>0</v>
      </c>
      <c r="S1793" s="13">
        <f>IFERROR(VLOOKUP($A1793,'Fielding Data'!$A:$H,MATCH(S$1,'Fielding Data'!$A$1:$H$1,0),0),"Other")</f>
        <v>0</v>
      </c>
      <c r="T1793" s="13">
        <f>IFERROR(VLOOKUP($A1793,'Fielding Data'!$A:$H,MATCH(T$1,'Fielding Data'!$A$1:$H$1,0),0),"Other")</f>
        <v>0</v>
      </c>
      <c r="U1793" s="13">
        <f>SUMIFS('Fielding Data'!E:E,'Fielding Data'!$A:$A,'Hitting Data'!$A1793)</f>
        <v>99</v>
      </c>
      <c r="V1793" s="13">
        <f>SUMIFS('Fielding Data'!F:F,'Fielding Data'!$A:$A,'Hitting Data'!$A1793)</f>
        <v>178</v>
      </c>
      <c r="W1793" s="13">
        <f>SUMIFS('Fielding Data'!G:G,'Fielding Data'!$A:$A,'Hitting Data'!$A1793)</f>
        <v>15</v>
      </c>
      <c r="X1793" s="13">
        <f>SUMIFS('Fielding Data'!H:H,'Fielding Data'!$A:$A,'Hitting Data'!$A1793)</f>
        <v>27</v>
      </c>
    </row>
    <row r="1794" spans="1:24" x14ac:dyDescent="0.3">
      <c r="A1794" s="13" t="str">
        <f t="shared" si="27"/>
        <v>lucrojo012011</v>
      </c>
      <c r="B1794" s="16" t="s">
        <v>1323</v>
      </c>
      <c r="C1794" s="16">
        <v>2011</v>
      </c>
      <c r="D1794" s="16">
        <v>136</v>
      </c>
      <c r="E1794" s="16">
        <v>430</v>
      </c>
      <c r="F1794" s="16">
        <v>45</v>
      </c>
      <c r="G1794" s="16">
        <v>114</v>
      </c>
      <c r="H1794" s="16">
        <v>16</v>
      </c>
      <c r="I1794" s="16">
        <v>1</v>
      </c>
      <c r="J1794" s="16">
        <v>12</v>
      </c>
      <c r="K1794" s="16">
        <v>59</v>
      </c>
      <c r="L1794" s="16">
        <v>2</v>
      </c>
      <c r="M1794" s="16">
        <v>1</v>
      </c>
      <c r="N1794" s="16">
        <v>29</v>
      </c>
      <c r="O1794" s="16">
        <v>99</v>
      </c>
      <c r="P1794" s="13" t="str">
        <f>IFERROR(VLOOKUP($A1794,'Fielding Data'!$A:$H,MATCH(P$1,'Fielding Data'!$A$1:$H$1,0),0),"Other")</f>
        <v>C</v>
      </c>
      <c r="Q1794" s="13">
        <f>IFERROR(VLOOKUP($A1794,'Fielding Data'!$A:$H,MATCH(Q$1,'Fielding Data'!$A$1:$H$1,0),0),"Other")</f>
        <v>976</v>
      </c>
      <c r="R1794" s="13">
        <f>IFERROR(VLOOKUP($A1794,'Fielding Data'!$A:$H,MATCH(R$1,'Fielding Data'!$A$1:$H$1,0),0),"Other")</f>
        <v>63</v>
      </c>
      <c r="S1794" s="13">
        <f>IFERROR(VLOOKUP($A1794,'Fielding Data'!$A:$H,MATCH(S$1,'Fielding Data'!$A$1:$H$1,0),0),"Other")</f>
        <v>7</v>
      </c>
      <c r="T1794" s="13">
        <f>IFERROR(VLOOKUP($A1794,'Fielding Data'!$A:$H,MATCH(T$1,'Fielding Data'!$A$1:$H$1,0),0),"Other")</f>
        <v>6</v>
      </c>
      <c r="U1794" s="13">
        <f>SUMIFS('Fielding Data'!E:E,'Fielding Data'!$A:$A,'Hitting Data'!$A1794)</f>
        <v>976</v>
      </c>
      <c r="V1794" s="13">
        <f>SUMIFS('Fielding Data'!F:F,'Fielding Data'!$A:$A,'Hitting Data'!$A1794)</f>
        <v>63</v>
      </c>
      <c r="W1794" s="13">
        <f>SUMIFS('Fielding Data'!G:G,'Fielding Data'!$A:$A,'Hitting Data'!$A1794)</f>
        <v>7</v>
      </c>
      <c r="X1794" s="13">
        <f>SUMIFS('Fielding Data'!H:H,'Fielding Data'!$A:$A,'Hitting Data'!$A1794)</f>
        <v>6</v>
      </c>
    </row>
    <row r="1795" spans="1:24" x14ac:dyDescent="0.3">
      <c r="A1795" s="13" t="str">
        <f t="shared" ref="A1795:A1858" si="28">(B1795&amp;C1795)</f>
        <v>lucydo012011</v>
      </c>
      <c r="B1795" s="16" t="s">
        <v>819</v>
      </c>
      <c r="C1795" s="16">
        <v>2011</v>
      </c>
      <c r="D1795" s="16">
        <v>6</v>
      </c>
      <c r="E1795" s="16">
        <v>10</v>
      </c>
      <c r="F1795" s="16">
        <v>1</v>
      </c>
      <c r="G1795" s="16">
        <v>2</v>
      </c>
      <c r="H1795" s="16">
        <v>1</v>
      </c>
      <c r="I1795" s="16">
        <v>0</v>
      </c>
      <c r="J1795" s="16">
        <v>0</v>
      </c>
      <c r="K1795" s="16">
        <v>1</v>
      </c>
      <c r="L1795" s="16">
        <v>0</v>
      </c>
      <c r="M1795" s="16">
        <v>0</v>
      </c>
      <c r="N1795" s="16">
        <v>1</v>
      </c>
      <c r="O1795" s="16">
        <v>5</v>
      </c>
      <c r="P1795" s="13" t="str">
        <f>IFERROR(VLOOKUP($A1795,'Fielding Data'!$A:$H,MATCH(P$1,'Fielding Data'!$A$1:$H$1,0),0),"Other")</f>
        <v>C</v>
      </c>
      <c r="Q1795" s="13">
        <f>IFERROR(VLOOKUP($A1795,'Fielding Data'!$A:$H,MATCH(Q$1,'Fielding Data'!$A$1:$H$1,0),0),"Other")</f>
        <v>23</v>
      </c>
      <c r="R1795" s="13">
        <f>IFERROR(VLOOKUP($A1795,'Fielding Data'!$A:$H,MATCH(R$1,'Fielding Data'!$A$1:$H$1,0),0),"Other")</f>
        <v>1</v>
      </c>
      <c r="S1795" s="13">
        <f>IFERROR(VLOOKUP($A1795,'Fielding Data'!$A:$H,MATCH(S$1,'Fielding Data'!$A$1:$H$1,0),0),"Other")</f>
        <v>0</v>
      </c>
      <c r="T1795" s="13">
        <f>IFERROR(VLOOKUP($A1795,'Fielding Data'!$A:$H,MATCH(T$1,'Fielding Data'!$A$1:$H$1,0),0),"Other")</f>
        <v>1</v>
      </c>
      <c r="U1795" s="13">
        <f>SUMIFS('Fielding Data'!E:E,'Fielding Data'!$A:$A,'Hitting Data'!$A1795)</f>
        <v>23</v>
      </c>
      <c r="V1795" s="13">
        <f>SUMIFS('Fielding Data'!F:F,'Fielding Data'!$A:$A,'Hitting Data'!$A1795)</f>
        <v>1</v>
      </c>
      <c r="W1795" s="13">
        <f>SUMIFS('Fielding Data'!G:G,'Fielding Data'!$A:$A,'Hitting Data'!$A1795)</f>
        <v>0</v>
      </c>
      <c r="X1795" s="13">
        <f>SUMIFS('Fielding Data'!H:H,'Fielding Data'!$A:$A,'Hitting Data'!$A1795)</f>
        <v>1</v>
      </c>
    </row>
    <row r="1796" spans="1:24" x14ac:dyDescent="0.3">
      <c r="A1796" s="13" t="str">
        <f t="shared" si="28"/>
        <v>luebkco012011</v>
      </c>
      <c r="B1796" s="16" t="s">
        <v>1324</v>
      </c>
      <c r="C1796" s="16">
        <v>2011</v>
      </c>
      <c r="D1796" s="16">
        <v>47</v>
      </c>
      <c r="E1796" s="16">
        <v>33</v>
      </c>
      <c r="F1796" s="16">
        <v>3</v>
      </c>
      <c r="G1796" s="16">
        <v>7</v>
      </c>
      <c r="H1796" s="16">
        <v>0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2</v>
      </c>
      <c r="O1796" s="16">
        <v>16</v>
      </c>
      <c r="P1796" s="13" t="str">
        <f>IFERROR(VLOOKUP($A1796,'Fielding Data'!$A:$H,MATCH(P$1,'Fielding Data'!$A$1:$H$1,0),0),"Other")</f>
        <v>P</v>
      </c>
      <c r="Q1796" s="13">
        <f>IFERROR(VLOOKUP($A1796,'Fielding Data'!$A:$H,MATCH(Q$1,'Fielding Data'!$A$1:$H$1,0),0),"Other")</f>
        <v>6</v>
      </c>
      <c r="R1796" s="13">
        <f>IFERROR(VLOOKUP($A1796,'Fielding Data'!$A:$H,MATCH(R$1,'Fielding Data'!$A$1:$H$1,0),0),"Other")</f>
        <v>26</v>
      </c>
      <c r="S1796" s="13">
        <f>IFERROR(VLOOKUP($A1796,'Fielding Data'!$A:$H,MATCH(S$1,'Fielding Data'!$A$1:$H$1,0),0),"Other")</f>
        <v>0</v>
      </c>
      <c r="T1796" s="13">
        <f>IFERROR(VLOOKUP($A1796,'Fielding Data'!$A:$H,MATCH(T$1,'Fielding Data'!$A$1:$H$1,0),0),"Other")</f>
        <v>2</v>
      </c>
      <c r="U1796" s="13">
        <f>SUMIFS('Fielding Data'!E:E,'Fielding Data'!$A:$A,'Hitting Data'!$A1796)</f>
        <v>6</v>
      </c>
      <c r="V1796" s="13">
        <f>SUMIFS('Fielding Data'!F:F,'Fielding Data'!$A:$A,'Hitting Data'!$A1796)</f>
        <v>26</v>
      </c>
      <c r="W1796" s="13">
        <f>SUMIFS('Fielding Data'!G:G,'Fielding Data'!$A:$A,'Hitting Data'!$A1796)</f>
        <v>0</v>
      </c>
      <c r="X1796" s="13">
        <f>SUMIFS('Fielding Data'!H:H,'Fielding Data'!$A:$A,'Hitting Data'!$A1796)</f>
        <v>2</v>
      </c>
    </row>
    <row r="1797" spans="1:24" x14ac:dyDescent="0.3">
      <c r="A1797" s="13" t="str">
        <f t="shared" si="28"/>
        <v>luekejo012011</v>
      </c>
      <c r="B1797" s="16" t="s">
        <v>1549</v>
      </c>
      <c r="C1797" s="16">
        <v>2011</v>
      </c>
      <c r="D1797" s="16">
        <v>25</v>
      </c>
      <c r="E1797" s="16">
        <v>0</v>
      </c>
      <c r="F1797" s="16">
        <v>0</v>
      </c>
      <c r="G1797" s="16">
        <v>0</v>
      </c>
      <c r="H1797" s="16">
        <v>0</v>
      </c>
      <c r="I1797" s="16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6">
        <v>0</v>
      </c>
      <c r="P1797" s="13" t="str">
        <f>IFERROR(VLOOKUP($A1797,'Fielding Data'!$A:$H,MATCH(P$1,'Fielding Data'!$A$1:$H$1,0),0),"Other")</f>
        <v>P</v>
      </c>
      <c r="Q1797" s="13">
        <f>IFERROR(VLOOKUP($A1797,'Fielding Data'!$A:$H,MATCH(Q$1,'Fielding Data'!$A$1:$H$1,0),0),"Other")</f>
        <v>0</v>
      </c>
      <c r="R1797" s="13">
        <f>IFERROR(VLOOKUP($A1797,'Fielding Data'!$A:$H,MATCH(R$1,'Fielding Data'!$A$1:$H$1,0),0),"Other")</f>
        <v>3</v>
      </c>
      <c r="S1797" s="13">
        <f>IFERROR(VLOOKUP($A1797,'Fielding Data'!$A:$H,MATCH(S$1,'Fielding Data'!$A$1:$H$1,0),0),"Other")</f>
        <v>0</v>
      </c>
      <c r="T1797" s="13">
        <f>IFERROR(VLOOKUP($A1797,'Fielding Data'!$A:$H,MATCH(T$1,'Fielding Data'!$A$1:$H$1,0),0),"Other")</f>
        <v>0</v>
      </c>
      <c r="U1797" s="13">
        <f>SUMIFS('Fielding Data'!E:E,'Fielding Data'!$A:$A,'Hitting Data'!$A1797)</f>
        <v>0</v>
      </c>
      <c r="V1797" s="13">
        <f>SUMIFS('Fielding Data'!F:F,'Fielding Data'!$A:$A,'Hitting Data'!$A1797)</f>
        <v>3</v>
      </c>
      <c r="W1797" s="13">
        <f>SUMIFS('Fielding Data'!G:G,'Fielding Data'!$A:$A,'Hitting Data'!$A1797)</f>
        <v>0</v>
      </c>
      <c r="X1797" s="13">
        <f>SUMIFS('Fielding Data'!H:H,'Fielding Data'!$A:$A,'Hitting Data'!$A1797)</f>
        <v>0</v>
      </c>
    </row>
    <row r="1798" spans="1:24" x14ac:dyDescent="0.3">
      <c r="A1798" s="13" t="str">
        <f t="shared" si="28"/>
        <v>lugoju012011</v>
      </c>
      <c r="B1798" s="16" t="s">
        <v>145</v>
      </c>
      <c r="C1798" s="16">
        <v>2011</v>
      </c>
      <c r="D1798" s="16">
        <v>22</v>
      </c>
      <c r="E1798" s="16">
        <v>44</v>
      </c>
      <c r="F1798" s="16">
        <v>3</v>
      </c>
      <c r="G1798" s="16">
        <v>6</v>
      </c>
      <c r="H1798" s="16">
        <v>0</v>
      </c>
      <c r="I1798" s="16">
        <v>0</v>
      </c>
      <c r="J1798" s="16">
        <v>0</v>
      </c>
      <c r="K1798" s="16">
        <v>3</v>
      </c>
      <c r="L1798" s="16">
        <v>0</v>
      </c>
      <c r="M1798" s="16">
        <v>0</v>
      </c>
      <c r="N1798" s="16">
        <v>4</v>
      </c>
      <c r="O1798" s="16">
        <v>11</v>
      </c>
      <c r="P1798" s="13" t="str">
        <f>IFERROR(VLOOKUP($A1798,'Fielding Data'!$A:$H,MATCH(P$1,'Fielding Data'!$A$1:$H$1,0),0),"Other")</f>
        <v>2B</v>
      </c>
      <c r="Q1798" s="13">
        <f>IFERROR(VLOOKUP($A1798,'Fielding Data'!$A:$H,MATCH(Q$1,'Fielding Data'!$A$1:$H$1,0),0),"Other")</f>
        <v>0</v>
      </c>
      <c r="R1798" s="13">
        <f>IFERROR(VLOOKUP($A1798,'Fielding Data'!$A:$H,MATCH(R$1,'Fielding Data'!$A$1:$H$1,0),0),"Other")</f>
        <v>0</v>
      </c>
      <c r="S1798" s="13">
        <f>IFERROR(VLOOKUP($A1798,'Fielding Data'!$A:$H,MATCH(S$1,'Fielding Data'!$A$1:$H$1,0),0),"Other")</f>
        <v>0</v>
      </c>
      <c r="T1798" s="13">
        <f>IFERROR(VLOOKUP($A1798,'Fielding Data'!$A:$H,MATCH(T$1,'Fielding Data'!$A$1:$H$1,0),0),"Other")</f>
        <v>0</v>
      </c>
      <c r="U1798" s="13">
        <f>SUMIFS('Fielding Data'!E:E,'Fielding Data'!$A:$A,'Hitting Data'!$A1798)</f>
        <v>10</v>
      </c>
      <c r="V1798" s="13">
        <f>SUMIFS('Fielding Data'!F:F,'Fielding Data'!$A:$A,'Hitting Data'!$A1798)</f>
        <v>19</v>
      </c>
      <c r="W1798" s="13">
        <f>SUMIFS('Fielding Data'!G:G,'Fielding Data'!$A:$A,'Hitting Data'!$A1798)</f>
        <v>0</v>
      </c>
      <c r="X1798" s="13">
        <f>SUMIFS('Fielding Data'!H:H,'Fielding Data'!$A:$A,'Hitting Data'!$A1798)</f>
        <v>1</v>
      </c>
    </row>
    <row r="1799" spans="1:24" x14ac:dyDescent="0.3">
      <c r="A1799" s="13" t="str">
        <f t="shared" si="28"/>
        <v>lylesjo012011</v>
      </c>
      <c r="B1799" s="16" t="s">
        <v>1550</v>
      </c>
      <c r="C1799" s="16">
        <v>2011</v>
      </c>
      <c r="D1799" s="16">
        <v>20</v>
      </c>
      <c r="E1799" s="16">
        <v>25</v>
      </c>
      <c r="F1799" s="16">
        <v>2</v>
      </c>
      <c r="G1799" s="16">
        <v>3</v>
      </c>
      <c r="H1799" s="16">
        <v>0</v>
      </c>
      <c r="I1799" s="16">
        <v>0</v>
      </c>
      <c r="J1799" s="16">
        <v>0</v>
      </c>
      <c r="K1799" s="16">
        <v>0</v>
      </c>
      <c r="L1799" s="16">
        <v>0</v>
      </c>
      <c r="M1799" s="16">
        <v>0</v>
      </c>
      <c r="N1799" s="16">
        <v>2</v>
      </c>
      <c r="O1799" s="16">
        <v>9</v>
      </c>
      <c r="P1799" s="13" t="str">
        <f>IFERROR(VLOOKUP($A1799,'Fielding Data'!$A:$H,MATCH(P$1,'Fielding Data'!$A$1:$H$1,0),0),"Other")</f>
        <v>P</v>
      </c>
      <c r="Q1799" s="13">
        <f>IFERROR(VLOOKUP($A1799,'Fielding Data'!$A:$H,MATCH(Q$1,'Fielding Data'!$A$1:$H$1,0),0),"Other")</f>
        <v>5</v>
      </c>
      <c r="R1799" s="13">
        <f>IFERROR(VLOOKUP($A1799,'Fielding Data'!$A:$H,MATCH(R$1,'Fielding Data'!$A$1:$H$1,0),0),"Other")</f>
        <v>18</v>
      </c>
      <c r="S1799" s="13">
        <f>IFERROR(VLOOKUP($A1799,'Fielding Data'!$A:$H,MATCH(S$1,'Fielding Data'!$A$1:$H$1,0),0),"Other")</f>
        <v>1</v>
      </c>
      <c r="T1799" s="13">
        <f>IFERROR(VLOOKUP($A1799,'Fielding Data'!$A:$H,MATCH(T$1,'Fielding Data'!$A$1:$H$1,0),0),"Other")</f>
        <v>0</v>
      </c>
      <c r="U1799" s="13">
        <f>SUMIFS('Fielding Data'!E:E,'Fielding Data'!$A:$A,'Hitting Data'!$A1799)</f>
        <v>5</v>
      </c>
      <c r="V1799" s="13">
        <f>SUMIFS('Fielding Data'!F:F,'Fielding Data'!$A:$A,'Hitting Data'!$A1799)</f>
        <v>18</v>
      </c>
      <c r="W1799" s="13">
        <f>SUMIFS('Fielding Data'!G:G,'Fielding Data'!$A:$A,'Hitting Data'!$A1799)</f>
        <v>1</v>
      </c>
      <c r="X1799" s="13">
        <f>SUMIFS('Fielding Data'!H:H,'Fielding Data'!$A:$A,'Hitting Data'!$A1799)</f>
        <v>0</v>
      </c>
    </row>
    <row r="1800" spans="1:24" x14ac:dyDescent="0.3">
      <c r="A1800" s="13" t="str">
        <f t="shared" si="28"/>
        <v>lynnla012011</v>
      </c>
      <c r="B1800" s="16" t="s">
        <v>1551</v>
      </c>
      <c r="C1800" s="16">
        <v>2011</v>
      </c>
      <c r="D1800" s="16">
        <v>18</v>
      </c>
      <c r="E1800" s="16">
        <v>4</v>
      </c>
      <c r="F1800" s="16">
        <v>0</v>
      </c>
      <c r="G1800" s="16">
        <v>0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M1800" s="16">
        <v>0</v>
      </c>
      <c r="N1800" s="16">
        <v>1</v>
      </c>
      <c r="O1800" s="16">
        <v>1</v>
      </c>
      <c r="P1800" s="13" t="str">
        <f>IFERROR(VLOOKUP($A1800,'Fielding Data'!$A:$H,MATCH(P$1,'Fielding Data'!$A$1:$H$1,0),0),"Other")</f>
        <v>P</v>
      </c>
      <c r="Q1800" s="13">
        <f>IFERROR(VLOOKUP($A1800,'Fielding Data'!$A:$H,MATCH(Q$1,'Fielding Data'!$A$1:$H$1,0),0),"Other")</f>
        <v>2</v>
      </c>
      <c r="R1800" s="13">
        <f>IFERROR(VLOOKUP($A1800,'Fielding Data'!$A:$H,MATCH(R$1,'Fielding Data'!$A$1:$H$1,0),0),"Other")</f>
        <v>2</v>
      </c>
      <c r="S1800" s="13">
        <f>IFERROR(VLOOKUP($A1800,'Fielding Data'!$A:$H,MATCH(S$1,'Fielding Data'!$A$1:$H$1,0),0),"Other")</f>
        <v>0</v>
      </c>
      <c r="T1800" s="13">
        <f>IFERROR(VLOOKUP($A1800,'Fielding Data'!$A:$H,MATCH(T$1,'Fielding Data'!$A$1:$H$1,0),0),"Other")</f>
        <v>0</v>
      </c>
      <c r="U1800" s="13">
        <f>SUMIFS('Fielding Data'!E:E,'Fielding Data'!$A:$A,'Hitting Data'!$A1800)</f>
        <v>2</v>
      </c>
      <c r="V1800" s="13">
        <f>SUMIFS('Fielding Data'!F:F,'Fielding Data'!$A:$A,'Hitting Data'!$A1800)</f>
        <v>2</v>
      </c>
      <c r="W1800" s="13">
        <f>SUMIFS('Fielding Data'!G:G,'Fielding Data'!$A:$A,'Hitting Data'!$A1800)</f>
        <v>0</v>
      </c>
      <c r="X1800" s="13">
        <f>SUMIFS('Fielding Data'!H:H,'Fielding Data'!$A:$A,'Hitting Data'!$A1800)</f>
        <v>0</v>
      </c>
    </row>
    <row r="1801" spans="1:24" x14ac:dyDescent="0.3">
      <c r="A1801" s="13" t="str">
        <f t="shared" si="28"/>
        <v>lyonbr012011</v>
      </c>
      <c r="B1801" s="16" t="s">
        <v>255</v>
      </c>
      <c r="C1801" s="16">
        <v>2011</v>
      </c>
      <c r="D1801" s="16">
        <v>15</v>
      </c>
      <c r="E1801" s="16">
        <v>1</v>
      </c>
      <c r="F1801" s="16">
        <v>0</v>
      </c>
      <c r="G1801" s="16">
        <v>1</v>
      </c>
      <c r="H1801" s="16">
        <v>1</v>
      </c>
      <c r="I1801" s="16">
        <v>0</v>
      </c>
      <c r="J1801" s="16">
        <v>0</v>
      </c>
      <c r="K1801" s="16">
        <v>1</v>
      </c>
      <c r="L1801" s="16">
        <v>0</v>
      </c>
      <c r="M1801" s="16">
        <v>0</v>
      </c>
      <c r="N1801" s="16">
        <v>0</v>
      </c>
      <c r="O1801" s="16">
        <v>0</v>
      </c>
      <c r="P1801" s="13" t="str">
        <f>IFERROR(VLOOKUP($A1801,'Fielding Data'!$A:$H,MATCH(P$1,'Fielding Data'!$A$1:$H$1,0),0),"Other")</f>
        <v>P</v>
      </c>
      <c r="Q1801" s="13">
        <f>IFERROR(VLOOKUP($A1801,'Fielding Data'!$A:$H,MATCH(Q$1,'Fielding Data'!$A$1:$H$1,0),0),"Other")</f>
        <v>4</v>
      </c>
      <c r="R1801" s="13">
        <f>IFERROR(VLOOKUP($A1801,'Fielding Data'!$A:$H,MATCH(R$1,'Fielding Data'!$A$1:$H$1,0),0),"Other")</f>
        <v>3</v>
      </c>
      <c r="S1801" s="13">
        <f>IFERROR(VLOOKUP($A1801,'Fielding Data'!$A:$H,MATCH(S$1,'Fielding Data'!$A$1:$H$1,0),0),"Other")</f>
        <v>0</v>
      </c>
      <c r="T1801" s="13">
        <f>IFERROR(VLOOKUP($A1801,'Fielding Data'!$A:$H,MATCH(T$1,'Fielding Data'!$A$1:$H$1,0),0),"Other")</f>
        <v>1</v>
      </c>
      <c r="U1801" s="13">
        <f>SUMIFS('Fielding Data'!E:E,'Fielding Data'!$A:$A,'Hitting Data'!$A1801)</f>
        <v>4</v>
      </c>
      <c r="V1801" s="13">
        <f>SUMIFS('Fielding Data'!F:F,'Fielding Data'!$A:$A,'Hitting Data'!$A1801)</f>
        <v>3</v>
      </c>
      <c r="W1801" s="13">
        <f>SUMIFS('Fielding Data'!G:G,'Fielding Data'!$A:$A,'Hitting Data'!$A1801)</f>
        <v>0</v>
      </c>
      <c r="X1801" s="13">
        <f>SUMIFS('Fielding Data'!H:H,'Fielding Data'!$A:$A,'Hitting Data'!$A1801)</f>
        <v>1</v>
      </c>
    </row>
    <row r="1802" spans="1:24" x14ac:dyDescent="0.3">
      <c r="A1802" s="13" t="str">
        <f t="shared" si="28"/>
        <v>macdomi012011</v>
      </c>
      <c r="B1802" s="16" t="s">
        <v>256</v>
      </c>
      <c r="C1802" s="16">
        <v>2011</v>
      </c>
      <c r="D1802" s="16">
        <v>69</v>
      </c>
      <c r="E1802" s="16">
        <v>0</v>
      </c>
      <c r="F1802" s="16">
        <v>0</v>
      </c>
      <c r="G1802" s="16">
        <v>0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3" t="str">
        <f>IFERROR(VLOOKUP($A1802,'Fielding Data'!$A:$H,MATCH(P$1,'Fielding Data'!$A$1:$H$1,0),0),"Other")</f>
        <v>P</v>
      </c>
      <c r="Q1802" s="13">
        <f>IFERROR(VLOOKUP($A1802,'Fielding Data'!$A:$H,MATCH(Q$1,'Fielding Data'!$A$1:$H$1,0),0),"Other")</f>
        <v>1</v>
      </c>
      <c r="R1802" s="13">
        <f>IFERROR(VLOOKUP($A1802,'Fielding Data'!$A:$H,MATCH(R$1,'Fielding Data'!$A$1:$H$1,0),0),"Other")</f>
        <v>9</v>
      </c>
      <c r="S1802" s="13">
        <f>IFERROR(VLOOKUP($A1802,'Fielding Data'!$A:$H,MATCH(S$1,'Fielding Data'!$A$1:$H$1,0),0),"Other")</f>
        <v>3</v>
      </c>
      <c r="T1802" s="13">
        <f>IFERROR(VLOOKUP($A1802,'Fielding Data'!$A:$H,MATCH(T$1,'Fielding Data'!$A$1:$H$1,0),0),"Other")</f>
        <v>0</v>
      </c>
      <c r="U1802" s="13">
        <f>SUMIFS('Fielding Data'!E:E,'Fielding Data'!$A:$A,'Hitting Data'!$A1802)</f>
        <v>1</v>
      </c>
      <c r="V1802" s="13">
        <f>SUMIFS('Fielding Data'!F:F,'Fielding Data'!$A:$A,'Hitting Data'!$A1802)</f>
        <v>9</v>
      </c>
      <c r="W1802" s="13">
        <f>SUMIFS('Fielding Data'!G:G,'Fielding Data'!$A:$A,'Hitting Data'!$A1802)</f>
        <v>3</v>
      </c>
      <c r="X1802" s="13">
        <f>SUMIFS('Fielding Data'!H:H,'Fielding Data'!$A:$A,'Hitting Data'!$A1802)</f>
        <v>0</v>
      </c>
    </row>
    <row r="1803" spans="1:24" x14ac:dyDescent="0.3">
      <c r="A1803" s="13" t="str">
        <f t="shared" si="28"/>
        <v>madsory012011</v>
      </c>
      <c r="B1803" s="16" t="s">
        <v>388</v>
      </c>
      <c r="C1803" s="16">
        <v>2011</v>
      </c>
      <c r="D1803" s="16">
        <v>62</v>
      </c>
      <c r="E1803" s="16">
        <v>0</v>
      </c>
      <c r="F1803" s="16">
        <v>0</v>
      </c>
      <c r="G1803" s="16">
        <v>0</v>
      </c>
      <c r="H1803" s="16">
        <v>0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3" t="str">
        <f>IFERROR(VLOOKUP($A1803,'Fielding Data'!$A:$H,MATCH(P$1,'Fielding Data'!$A$1:$H$1,0),0),"Other")</f>
        <v>P</v>
      </c>
      <c r="Q1803" s="13">
        <f>IFERROR(VLOOKUP($A1803,'Fielding Data'!$A:$H,MATCH(Q$1,'Fielding Data'!$A$1:$H$1,0),0),"Other")</f>
        <v>1</v>
      </c>
      <c r="R1803" s="13">
        <f>IFERROR(VLOOKUP($A1803,'Fielding Data'!$A:$H,MATCH(R$1,'Fielding Data'!$A$1:$H$1,0),0),"Other")</f>
        <v>5</v>
      </c>
      <c r="S1803" s="13">
        <f>IFERROR(VLOOKUP($A1803,'Fielding Data'!$A:$H,MATCH(S$1,'Fielding Data'!$A$1:$H$1,0),0),"Other")</f>
        <v>1</v>
      </c>
      <c r="T1803" s="13">
        <f>IFERROR(VLOOKUP($A1803,'Fielding Data'!$A:$H,MATCH(T$1,'Fielding Data'!$A$1:$H$1,0),0),"Other")</f>
        <v>0</v>
      </c>
      <c r="U1803" s="13">
        <f>SUMIFS('Fielding Data'!E:E,'Fielding Data'!$A:$A,'Hitting Data'!$A1803)</f>
        <v>1</v>
      </c>
      <c r="V1803" s="13">
        <f>SUMIFS('Fielding Data'!F:F,'Fielding Data'!$A:$A,'Hitting Data'!$A1803)</f>
        <v>5</v>
      </c>
      <c r="W1803" s="13">
        <f>SUMIFS('Fielding Data'!G:G,'Fielding Data'!$A:$A,'Hitting Data'!$A1803)</f>
        <v>1</v>
      </c>
      <c r="X1803" s="13">
        <f>SUMIFS('Fielding Data'!H:H,'Fielding Data'!$A:$A,'Hitting Data'!$A1803)</f>
        <v>0</v>
      </c>
    </row>
    <row r="1804" spans="1:24" x14ac:dyDescent="0.3">
      <c r="A1804" s="13" t="str">
        <f t="shared" si="28"/>
        <v>magnutr012011</v>
      </c>
      <c r="B1804" s="16" t="s">
        <v>1552</v>
      </c>
      <c r="C1804" s="16">
        <v>2011</v>
      </c>
      <c r="D1804" s="16">
        <v>9</v>
      </c>
      <c r="E1804" s="16">
        <v>0</v>
      </c>
      <c r="F1804" s="16">
        <v>0</v>
      </c>
      <c r="G1804" s="16">
        <v>0</v>
      </c>
      <c r="H1804" s="16">
        <v>0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3" t="str">
        <f>IFERROR(VLOOKUP($A1804,'Fielding Data'!$A:$H,MATCH(P$1,'Fielding Data'!$A$1:$H$1,0),0),"Other")</f>
        <v>P</v>
      </c>
      <c r="Q1804" s="13">
        <f>IFERROR(VLOOKUP($A1804,'Fielding Data'!$A:$H,MATCH(Q$1,'Fielding Data'!$A$1:$H$1,0),0),"Other")</f>
        <v>2</v>
      </c>
      <c r="R1804" s="13">
        <f>IFERROR(VLOOKUP($A1804,'Fielding Data'!$A:$H,MATCH(R$1,'Fielding Data'!$A$1:$H$1,0),0),"Other")</f>
        <v>3</v>
      </c>
      <c r="S1804" s="13">
        <f>IFERROR(VLOOKUP($A1804,'Fielding Data'!$A:$H,MATCH(S$1,'Fielding Data'!$A$1:$H$1,0),0),"Other")</f>
        <v>0</v>
      </c>
      <c r="T1804" s="13">
        <f>IFERROR(VLOOKUP($A1804,'Fielding Data'!$A:$H,MATCH(T$1,'Fielding Data'!$A$1:$H$1,0),0),"Other")</f>
        <v>0</v>
      </c>
      <c r="U1804" s="13">
        <f>SUMIFS('Fielding Data'!E:E,'Fielding Data'!$A:$A,'Hitting Data'!$A1804)</f>
        <v>2</v>
      </c>
      <c r="V1804" s="13">
        <f>SUMIFS('Fielding Data'!F:F,'Fielding Data'!$A:$A,'Hitting Data'!$A1804)</f>
        <v>3</v>
      </c>
      <c r="W1804" s="13">
        <f>SUMIFS('Fielding Data'!G:G,'Fielding Data'!$A:$A,'Hitting Data'!$A1804)</f>
        <v>0</v>
      </c>
      <c r="X1804" s="13">
        <f>SUMIFS('Fielding Data'!H:H,'Fielding Data'!$A:$A,'Hitting Data'!$A1804)</f>
        <v>0</v>
      </c>
    </row>
    <row r="1805" spans="1:24" x14ac:dyDescent="0.3">
      <c r="A1805" s="13" t="str">
        <f t="shared" si="28"/>
        <v>maholpa012011</v>
      </c>
      <c r="B1805" s="16" t="s">
        <v>567</v>
      </c>
      <c r="C1805" s="16">
        <v>2011</v>
      </c>
      <c r="D1805" s="16">
        <v>26</v>
      </c>
      <c r="E1805" s="16">
        <v>46</v>
      </c>
      <c r="F1805" s="16">
        <v>1</v>
      </c>
      <c r="G1805" s="16">
        <v>5</v>
      </c>
      <c r="H1805" s="16">
        <v>0</v>
      </c>
      <c r="I1805" s="16">
        <v>0</v>
      </c>
      <c r="J1805" s="16">
        <v>0</v>
      </c>
      <c r="K1805" s="16">
        <v>1</v>
      </c>
      <c r="L1805" s="16">
        <v>0</v>
      </c>
      <c r="M1805" s="16">
        <v>0</v>
      </c>
      <c r="N1805" s="16">
        <v>3</v>
      </c>
      <c r="O1805" s="16">
        <v>22</v>
      </c>
      <c r="P1805" s="13" t="str">
        <f>IFERROR(VLOOKUP($A1805,'Fielding Data'!$A:$H,MATCH(P$1,'Fielding Data'!$A$1:$H$1,0),0),"Other")</f>
        <v>P</v>
      </c>
      <c r="Q1805" s="13">
        <f>IFERROR(VLOOKUP($A1805,'Fielding Data'!$A:$H,MATCH(Q$1,'Fielding Data'!$A$1:$H$1,0),0),"Other")</f>
        <v>9</v>
      </c>
      <c r="R1805" s="13">
        <f>IFERROR(VLOOKUP($A1805,'Fielding Data'!$A:$H,MATCH(R$1,'Fielding Data'!$A$1:$H$1,0),0),"Other")</f>
        <v>28</v>
      </c>
      <c r="S1805" s="13">
        <f>IFERROR(VLOOKUP($A1805,'Fielding Data'!$A:$H,MATCH(S$1,'Fielding Data'!$A$1:$H$1,0),0),"Other")</f>
        <v>1</v>
      </c>
      <c r="T1805" s="13">
        <f>IFERROR(VLOOKUP($A1805,'Fielding Data'!$A:$H,MATCH(T$1,'Fielding Data'!$A$1:$H$1,0),0),"Other")</f>
        <v>2</v>
      </c>
      <c r="U1805" s="13">
        <f>SUMIFS('Fielding Data'!E:E,'Fielding Data'!$A:$A,'Hitting Data'!$A1805)</f>
        <v>9</v>
      </c>
      <c r="V1805" s="13">
        <f>SUMIFS('Fielding Data'!F:F,'Fielding Data'!$A:$A,'Hitting Data'!$A1805)</f>
        <v>28</v>
      </c>
      <c r="W1805" s="13">
        <f>SUMIFS('Fielding Data'!G:G,'Fielding Data'!$A:$A,'Hitting Data'!$A1805)</f>
        <v>1</v>
      </c>
      <c r="X1805" s="13">
        <f>SUMIFS('Fielding Data'!H:H,'Fielding Data'!$A:$A,'Hitting Data'!$A1805)</f>
        <v>2</v>
      </c>
    </row>
    <row r="1806" spans="1:24" x14ac:dyDescent="0.3">
      <c r="A1806" s="13" t="str">
        <f t="shared" si="28"/>
        <v>maiermi012011</v>
      </c>
      <c r="B1806" s="16" t="s">
        <v>680</v>
      </c>
      <c r="C1806" s="16">
        <v>2011</v>
      </c>
      <c r="D1806" s="16">
        <v>45</v>
      </c>
      <c r="E1806" s="16">
        <v>95</v>
      </c>
      <c r="F1806" s="16">
        <v>19</v>
      </c>
      <c r="G1806" s="16">
        <v>22</v>
      </c>
      <c r="H1806" s="16">
        <v>4</v>
      </c>
      <c r="I1806" s="16">
        <v>3</v>
      </c>
      <c r="J1806" s="16">
        <v>0</v>
      </c>
      <c r="K1806" s="16">
        <v>7</v>
      </c>
      <c r="L1806" s="16">
        <v>1</v>
      </c>
      <c r="M1806" s="16">
        <v>0</v>
      </c>
      <c r="N1806" s="16">
        <v>16</v>
      </c>
      <c r="O1806" s="16">
        <v>32</v>
      </c>
      <c r="P1806" s="13" t="str">
        <f>IFERROR(VLOOKUP($A1806,'Fielding Data'!$A:$H,MATCH(P$1,'Fielding Data'!$A$1:$H$1,0),0),"Other")</f>
        <v>CF</v>
      </c>
      <c r="Q1806" s="13">
        <f>IFERROR(VLOOKUP($A1806,'Fielding Data'!$A:$H,MATCH(Q$1,'Fielding Data'!$A$1:$H$1,0),0),"Other")</f>
        <v>0</v>
      </c>
      <c r="R1806" s="13">
        <f>IFERROR(VLOOKUP($A1806,'Fielding Data'!$A:$H,MATCH(R$1,'Fielding Data'!$A$1:$H$1,0),0),"Other")</f>
        <v>0</v>
      </c>
      <c r="S1806" s="13">
        <f>IFERROR(VLOOKUP($A1806,'Fielding Data'!$A:$H,MATCH(S$1,'Fielding Data'!$A$1:$H$1,0),0),"Other")</f>
        <v>0</v>
      </c>
      <c r="T1806" s="13">
        <f>IFERROR(VLOOKUP($A1806,'Fielding Data'!$A:$H,MATCH(T$1,'Fielding Data'!$A$1:$H$1,0),0),"Other")</f>
        <v>0</v>
      </c>
      <c r="U1806" s="13">
        <f>SUMIFS('Fielding Data'!E:E,'Fielding Data'!$A:$A,'Hitting Data'!$A1806)</f>
        <v>65</v>
      </c>
      <c r="V1806" s="13">
        <f>SUMIFS('Fielding Data'!F:F,'Fielding Data'!$A:$A,'Hitting Data'!$A1806)</f>
        <v>2</v>
      </c>
      <c r="W1806" s="13">
        <f>SUMIFS('Fielding Data'!G:G,'Fielding Data'!$A:$A,'Hitting Data'!$A1806)</f>
        <v>0</v>
      </c>
      <c r="X1806" s="13">
        <f>SUMIFS('Fielding Data'!H:H,'Fielding Data'!$A:$A,'Hitting Data'!$A1806)</f>
        <v>0</v>
      </c>
    </row>
    <row r="1807" spans="1:24" x14ac:dyDescent="0.3">
      <c r="A1807" s="13" t="str">
        <f t="shared" si="28"/>
        <v>mainesc012011</v>
      </c>
      <c r="B1807" s="16" t="s">
        <v>1326</v>
      </c>
      <c r="C1807" s="16">
        <v>2011</v>
      </c>
      <c r="D1807" s="16">
        <v>7</v>
      </c>
      <c r="E1807" s="16">
        <v>0</v>
      </c>
      <c r="F1807" s="16">
        <v>0</v>
      </c>
      <c r="G1807" s="16">
        <v>0</v>
      </c>
      <c r="H1807" s="16">
        <v>0</v>
      </c>
      <c r="I1807" s="16">
        <v>0</v>
      </c>
      <c r="J1807" s="16">
        <v>0</v>
      </c>
      <c r="K1807" s="16">
        <v>0</v>
      </c>
      <c r="L1807" s="16">
        <v>0</v>
      </c>
      <c r="M1807" s="16">
        <v>0</v>
      </c>
      <c r="N1807" s="16">
        <v>0</v>
      </c>
      <c r="O1807" s="16">
        <v>0</v>
      </c>
      <c r="P1807" s="13" t="str">
        <f>IFERROR(VLOOKUP($A1807,'Fielding Data'!$A:$H,MATCH(P$1,'Fielding Data'!$A$1:$H$1,0),0),"Other")</f>
        <v>P</v>
      </c>
      <c r="Q1807" s="13">
        <f>IFERROR(VLOOKUP($A1807,'Fielding Data'!$A:$H,MATCH(Q$1,'Fielding Data'!$A$1:$H$1,0),0),"Other")</f>
        <v>0</v>
      </c>
      <c r="R1807" s="13">
        <f>IFERROR(VLOOKUP($A1807,'Fielding Data'!$A:$H,MATCH(R$1,'Fielding Data'!$A$1:$H$1,0),0),"Other")</f>
        <v>0</v>
      </c>
      <c r="S1807" s="13">
        <f>IFERROR(VLOOKUP($A1807,'Fielding Data'!$A:$H,MATCH(S$1,'Fielding Data'!$A$1:$H$1,0),0),"Other")</f>
        <v>0</v>
      </c>
      <c r="T1807" s="13">
        <f>IFERROR(VLOOKUP($A1807,'Fielding Data'!$A:$H,MATCH(T$1,'Fielding Data'!$A$1:$H$1,0),0),"Other")</f>
        <v>0</v>
      </c>
      <c r="U1807" s="13">
        <f>SUMIFS('Fielding Data'!E:E,'Fielding Data'!$A:$A,'Hitting Data'!$A1807)</f>
        <v>0</v>
      </c>
      <c r="V1807" s="13">
        <f>SUMIFS('Fielding Data'!F:F,'Fielding Data'!$A:$A,'Hitting Data'!$A1807)</f>
        <v>0</v>
      </c>
      <c r="W1807" s="13">
        <f>SUMIFS('Fielding Data'!G:G,'Fielding Data'!$A:$A,'Hitting Data'!$A1807)</f>
        <v>0</v>
      </c>
      <c r="X1807" s="13">
        <f>SUMIFS('Fielding Data'!H:H,'Fielding Data'!$A:$A,'Hitting Data'!$A1807)</f>
        <v>0</v>
      </c>
    </row>
    <row r="1808" spans="1:24" x14ac:dyDescent="0.3">
      <c r="A1808" s="13" t="str">
        <f t="shared" si="28"/>
        <v>maldoma012011</v>
      </c>
      <c r="B1808" s="16" t="s">
        <v>1553</v>
      </c>
      <c r="C1808" s="16">
        <v>2011</v>
      </c>
      <c r="D1808" s="16">
        <v>3</v>
      </c>
      <c r="E1808" s="16">
        <v>1</v>
      </c>
      <c r="F1808" s="16">
        <v>0</v>
      </c>
      <c r="G1808" s="16">
        <v>0</v>
      </c>
      <c r="H1808" s="16">
        <v>0</v>
      </c>
      <c r="I1808" s="16">
        <v>0</v>
      </c>
      <c r="J1808" s="16">
        <v>0</v>
      </c>
      <c r="K1808" s="16">
        <v>0</v>
      </c>
      <c r="L1808" s="16">
        <v>0</v>
      </c>
      <c r="M1808" s="16">
        <v>0</v>
      </c>
      <c r="N1808" s="16">
        <v>0</v>
      </c>
      <c r="O1808" s="16">
        <v>1</v>
      </c>
      <c r="P1808" s="13" t="str">
        <f>IFERROR(VLOOKUP($A1808,'Fielding Data'!$A:$H,MATCH(P$1,'Fielding Data'!$A$1:$H$1,0),0),"Other")</f>
        <v>C</v>
      </c>
      <c r="Q1808" s="13">
        <f>IFERROR(VLOOKUP($A1808,'Fielding Data'!$A:$H,MATCH(Q$1,'Fielding Data'!$A$1:$H$1,0),0),"Other")</f>
        <v>4</v>
      </c>
      <c r="R1808" s="13">
        <f>IFERROR(VLOOKUP($A1808,'Fielding Data'!$A:$H,MATCH(R$1,'Fielding Data'!$A$1:$H$1,0),0),"Other")</f>
        <v>0</v>
      </c>
      <c r="S1808" s="13">
        <f>IFERROR(VLOOKUP($A1808,'Fielding Data'!$A:$H,MATCH(S$1,'Fielding Data'!$A$1:$H$1,0),0),"Other")</f>
        <v>0</v>
      </c>
      <c r="T1808" s="13">
        <f>IFERROR(VLOOKUP($A1808,'Fielding Data'!$A:$H,MATCH(T$1,'Fielding Data'!$A$1:$H$1,0),0),"Other")</f>
        <v>0</v>
      </c>
      <c r="U1808" s="13">
        <f>SUMIFS('Fielding Data'!E:E,'Fielding Data'!$A:$A,'Hitting Data'!$A1808)</f>
        <v>4</v>
      </c>
      <c r="V1808" s="13">
        <f>SUMIFS('Fielding Data'!F:F,'Fielding Data'!$A:$A,'Hitting Data'!$A1808)</f>
        <v>0</v>
      </c>
      <c r="W1808" s="13">
        <f>SUMIFS('Fielding Data'!G:G,'Fielding Data'!$A:$A,'Hitting Data'!$A1808)</f>
        <v>0</v>
      </c>
      <c r="X1808" s="13">
        <f>SUMIFS('Fielding Data'!H:H,'Fielding Data'!$A:$A,'Hitting Data'!$A1808)</f>
        <v>0</v>
      </c>
    </row>
    <row r="1809" spans="1:24" x14ac:dyDescent="0.3">
      <c r="A1809" s="13" t="str">
        <f t="shared" si="28"/>
        <v>malonma022011</v>
      </c>
      <c r="B1809" s="16" t="s">
        <v>1125</v>
      </c>
      <c r="C1809" s="16">
        <v>2011</v>
      </c>
      <c r="D1809" s="16">
        <v>8</v>
      </c>
      <c r="E1809" s="16">
        <v>4</v>
      </c>
      <c r="F1809" s="16">
        <v>0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3" t="str">
        <f>IFERROR(VLOOKUP($A1809,'Fielding Data'!$A:$H,MATCH(P$1,'Fielding Data'!$A$1:$H$1,0),0),"Other")</f>
        <v>P</v>
      </c>
      <c r="Q1809" s="13">
        <f>IFERROR(VLOOKUP($A1809,'Fielding Data'!$A:$H,MATCH(Q$1,'Fielding Data'!$A$1:$H$1,0),0),"Other")</f>
        <v>1</v>
      </c>
      <c r="R1809" s="13">
        <f>IFERROR(VLOOKUP($A1809,'Fielding Data'!$A:$H,MATCH(R$1,'Fielding Data'!$A$1:$H$1,0),0),"Other")</f>
        <v>6</v>
      </c>
      <c r="S1809" s="13">
        <f>IFERROR(VLOOKUP($A1809,'Fielding Data'!$A:$H,MATCH(S$1,'Fielding Data'!$A$1:$H$1,0),0),"Other")</f>
        <v>0</v>
      </c>
      <c r="T1809" s="13">
        <f>IFERROR(VLOOKUP($A1809,'Fielding Data'!$A:$H,MATCH(T$1,'Fielding Data'!$A$1:$H$1,0),0),"Other")</f>
        <v>1</v>
      </c>
      <c r="U1809" s="13">
        <f>SUMIFS('Fielding Data'!E:E,'Fielding Data'!$A:$A,'Hitting Data'!$A1809)</f>
        <v>1</v>
      </c>
      <c r="V1809" s="13">
        <f>SUMIFS('Fielding Data'!F:F,'Fielding Data'!$A:$A,'Hitting Data'!$A1809)</f>
        <v>6</v>
      </c>
      <c r="W1809" s="13">
        <f>SUMIFS('Fielding Data'!G:G,'Fielding Data'!$A:$A,'Hitting Data'!$A1809)</f>
        <v>0</v>
      </c>
      <c r="X1809" s="13">
        <f>SUMIFS('Fielding Data'!H:H,'Fielding Data'!$A:$A,'Hitting Data'!$A1809)</f>
        <v>1</v>
      </c>
    </row>
    <row r="1810" spans="1:24" x14ac:dyDescent="0.3">
      <c r="A1810" s="13" t="str">
        <f t="shared" si="28"/>
        <v>manshje012011</v>
      </c>
      <c r="B1810" s="16" t="s">
        <v>1126</v>
      </c>
      <c r="C1810" s="16">
        <v>2011</v>
      </c>
      <c r="D1810" s="16">
        <v>5</v>
      </c>
      <c r="E1810" s="16">
        <v>0</v>
      </c>
      <c r="F1810" s="16">
        <v>0</v>
      </c>
      <c r="G1810" s="16">
        <v>0</v>
      </c>
      <c r="H1810" s="16">
        <v>0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3" t="str">
        <f>IFERROR(VLOOKUP($A1810,'Fielding Data'!$A:$H,MATCH(P$1,'Fielding Data'!$A$1:$H$1,0),0),"Other")</f>
        <v>P</v>
      </c>
      <c r="Q1810" s="13">
        <f>IFERROR(VLOOKUP($A1810,'Fielding Data'!$A:$H,MATCH(Q$1,'Fielding Data'!$A$1:$H$1,0),0),"Other")</f>
        <v>1</v>
      </c>
      <c r="R1810" s="13">
        <f>IFERROR(VLOOKUP($A1810,'Fielding Data'!$A:$H,MATCH(R$1,'Fielding Data'!$A$1:$H$1,0),0),"Other")</f>
        <v>0</v>
      </c>
      <c r="S1810" s="13">
        <f>IFERROR(VLOOKUP($A1810,'Fielding Data'!$A:$H,MATCH(S$1,'Fielding Data'!$A$1:$H$1,0),0),"Other")</f>
        <v>0</v>
      </c>
      <c r="T1810" s="13">
        <f>IFERROR(VLOOKUP($A1810,'Fielding Data'!$A:$H,MATCH(T$1,'Fielding Data'!$A$1:$H$1,0),0),"Other")</f>
        <v>0</v>
      </c>
      <c r="U1810" s="13">
        <f>SUMIFS('Fielding Data'!E:E,'Fielding Data'!$A:$A,'Hitting Data'!$A1810)</f>
        <v>1</v>
      </c>
      <c r="V1810" s="13">
        <f>SUMIFS('Fielding Data'!F:F,'Fielding Data'!$A:$A,'Hitting Data'!$A1810)</f>
        <v>0</v>
      </c>
      <c r="W1810" s="13">
        <f>SUMIFS('Fielding Data'!G:G,'Fielding Data'!$A:$A,'Hitting Data'!$A1810)</f>
        <v>0</v>
      </c>
      <c r="X1810" s="13">
        <f>SUMIFS('Fielding Data'!H:H,'Fielding Data'!$A:$A,'Hitting Data'!$A1810)</f>
        <v>0</v>
      </c>
    </row>
    <row r="1811" spans="1:24" x14ac:dyDescent="0.3">
      <c r="A1811" s="13" t="str">
        <f t="shared" si="28"/>
        <v>marcush012011</v>
      </c>
      <c r="B1811" s="16" t="s">
        <v>568</v>
      </c>
      <c r="C1811" s="16">
        <v>2011</v>
      </c>
      <c r="D1811" s="16">
        <v>33</v>
      </c>
      <c r="E1811" s="16">
        <v>59</v>
      </c>
      <c r="F1811" s="16">
        <v>4</v>
      </c>
      <c r="G1811" s="16">
        <v>9</v>
      </c>
      <c r="H1811" s="16">
        <v>2</v>
      </c>
      <c r="I1811" s="16">
        <v>0</v>
      </c>
      <c r="J1811" s="16">
        <v>1</v>
      </c>
      <c r="K1811" s="16">
        <v>6</v>
      </c>
      <c r="L1811" s="16">
        <v>0</v>
      </c>
      <c r="M1811" s="16">
        <v>0</v>
      </c>
      <c r="N1811" s="16">
        <v>4</v>
      </c>
      <c r="O1811" s="16">
        <v>21</v>
      </c>
      <c r="P1811" s="13" t="str">
        <f>IFERROR(VLOOKUP($A1811,'Fielding Data'!$A:$H,MATCH(P$1,'Fielding Data'!$A$1:$H$1,0),0),"Other")</f>
        <v>P</v>
      </c>
      <c r="Q1811" s="13">
        <f>IFERROR(VLOOKUP($A1811,'Fielding Data'!$A:$H,MATCH(Q$1,'Fielding Data'!$A$1:$H$1,0),0),"Other")</f>
        <v>13</v>
      </c>
      <c r="R1811" s="13">
        <f>IFERROR(VLOOKUP($A1811,'Fielding Data'!$A:$H,MATCH(R$1,'Fielding Data'!$A$1:$H$1,0),0),"Other")</f>
        <v>26</v>
      </c>
      <c r="S1811" s="13">
        <f>IFERROR(VLOOKUP($A1811,'Fielding Data'!$A:$H,MATCH(S$1,'Fielding Data'!$A$1:$H$1,0),0),"Other")</f>
        <v>1</v>
      </c>
      <c r="T1811" s="13">
        <f>IFERROR(VLOOKUP($A1811,'Fielding Data'!$A:$H,MATCH(T$1,'Fielding Data'!$A$1:$H$1,0),0),"Other")</f>
        <v>4</v>
      </c>
      <c r="U1811" s="13">
        <f>SUMIFS('Fielding Data'!E:E,'Fielding Data'!$A:$A,'Hitting Data'!$A1811)</f>
        <v>13</v>
      </c>
      <c r="V1811" s="13">
        <f>SUMIFS('Fielding Data'!F:F,'Fielding Data'!$A:$A,'Hitting Data'!$A1811)</f>
        <v>26</v>
      </c>
      <c r="W1811" s="13">
        <f>SUMIFS('Fielding Data'!G:G,'Fielding Data'!$A:$A,'Hitting Data'!$A1811)</f>
        <v>1</v>
      </c>
      <c r="X1811" s="13">
        <f>SUMIFS('Fielding Data'!H:H,'Fielding Data'!$A:$A,'Hitting Data'!$A1811)</f>
        <v>4</v>
      </c>
    </row>
    <row r="1812" spans="1:24" x14ac:dyDescent="0.3">
      <c r="A1812" s="13" t="str">
        <f t="shared" si="28"/>
        <v>markani012011</v>
      </c>
      <c r="B1812" s="16" t="s">
        <v>682</v>
      </c>
      <c r="C1812" s="16">
        <v>2011</v>
      </c>
      <c r="D1812" s="16">
        <v>160</v>
      </c>
      <c r="E1812" s="16">
        <v>641</v>
      </c>
      <c r="F1812" s="16">
        <v>72</v>
      </c>
      <c r="G1812" s="16">
        <v>182</v>
      </c>
      <c r="H1812" s="16">
        <v>31</v>
      </c>
      <c r="I1812" s="16">
        <v>1</v>
      </c>
      <c r="J1812" s="16">
        <v>15</v>
      </c>
      <c r="K1812" s="16">
        <v>73</v>
      </c>
      <c r="L1812" s="16">
        <v>12</v>
      </c>
      <c r="M1812" s="16">
        <v>3</v>
      </c>
      <c r="N1812" s="16">
        <v>62</v>
      </c>
      <c r="O1812" s="16">
        <v>75</v>
      </c>
      <c r="P1812" s="13" t="str">
        <f>IFERROR(VLOOKUP($A1812,'Fielding Data'!$A:$H,MATCH(P$1,'Fielding Data'!$A$1:$H$1,0),0),"Other")</f>
        <v>1B</v>
      </c>
      <c r="Q1812" s="13">
        <f>IFERROR(VLOOKUP($A1812,'Fielding Data'!$A:$H,MATCH(Q$1,'Fielding Data'!$A$1:$H$1,0),0),"Other")</f>
        <v>15</v>
      </c>
      <c r="R1812" s="13">
        <f>IFERROR(VLOOKUP($A1812,'Fielding Data'!$A:$H,MATCH(R$1,'Fielding Data'!$A$1:$H$1,0),0),"Other")</f>
        <v>1</v>
      </c>
      <c r="S1812" s="13">
        <f>IFERROR(VLOOKUP($A1812,'Fielding Data'!$A:$H,MATCH(S$1,'Fielding Data'!$A$1:$H$1,0),0),"Other")</f>
        <v>0</v>
      </c>
      <c r="T1812" s="13">
        <f>IFERROR(VLOOKUP($A1812,'Fielding Data'!$A:$H,MATCH(T$1,'Fielding Data'!$A$1:$H$1,0),0),"Other")</f>
        <v>2</v>
      </c>
      <c r="U1812" s="13">
        <f>SUMIFS('Fielding Data'!E:E,'Fielding Data'!$A:$A,'Hitting Data'!$A1812)</f>
        <v>326</v>
      </c>
      <c r="V1812" s="13">
        <f>SUMIFS('Fielding Data'!F:F,'Fielding Data'!$A:$A,'Hitting Data'!$A1812)</f>
        <v>15</v>
      </c>
      <c r="W1812" s="13">
        <f>SUMIFS('Fielding Data'!G:G,'Fielding Data'!$A:$A,'Hitting Data'!$A1812)</f>
        <v>0</v>
      </c>
      <c r="X1812" s="13">
        <f>SUMIFS('Fielding Data'!H:H,'Fielding Data'!$A:$A,'Hitting Data'!$A1812)</f>
        <v>5</v>
      </c>
    </row>
    <row r="1813" spans="1:24" x14ac:dyDescent="0.3">
      <c r="A1813" s="13" t="str">
        <f t="shared" si="28"/>
        <v>marmoca012011</v>
      </c>
      <c r="B1813" s="16" t="s">
        <v>683</v>
      </c>
      <c r="C1813" s="16">
        <v>2011</v>
      </c>
      <c r="D1813" s="16">
        <v>75</v>
      </c>
      <c r="E1813" s="16">
        <v>0</v>
      </c>
      <c r="F1813" s="16">
        <v>0</v>
      </c>
      <c r="G1813" s="16">
        <v>0</v>
      </c>
      <c r="H1813" s="16">
        <v>0</v>
      </c>
      <c r="I1813" s="16">
        <v>0</v>
      </c>
      <c r="J1813" s="16">
        <v>0</v>
      </c>
      <c r="K1813" s="16">
        <v>0</v>
      </c>
      <c r="L1813" s="16">
        <v>0</v>
      </c>
      <c r="M1813" s="16">
        <v>0</v>
      </c>
      <c r="N1813" s="16">
        <v>0</v>
      </c>
      <c r="O1813" s="16">
        <v>0</v>
      </c>
      <c r="P1813" s="13" t="str">
        <f>IFERROR(VLOOKUP($A1813,'Fielding Data'!$A:$H,MATCH(P$1,'Fielding Data'!$A$1:$H$1,0),0),"Other")</f>
        <v>P</v>
      </c>
      <c r="Q1813" s="13">
        <f>IFERROR(VLOOKUP($A1813,'Fielding Data'!$A:$H,MATCH(Q$1,'Fielding Data'!$A$1:$H$1,0),0),"Other")</f>
        <v>6</v>
      </c>
      <c r="R1813" s="13">
        <f>IFERROR(VLOOKUP($A1813,'Fielding Data'!$A:$H,MATCH(R$1,'Fielding Data'!$A$1:$H$1,0),0),"Other")</f>
        <v>9</v>
      </c>
      <c r="S1813" s="13">
        <f>IFERROR(VLOOKUP($A1813,'Fielding Data'!$A:$H,MATCH(S$1,'Fielding Data'!$A$1:$H$1,0),0),"Other")</f>
        <v>0</v>
      </c>
      <c r="T1813" s="13">
        <f>IFERROR(VLOOKUP($A1813,'Fielding Data'!$A:$H,MATCH(T$1,'Fielding Data'!$A$1:$H$1,0),0),"Other")</f>
        <v>1</v>
      </c>
      <c r="U1813" s="13">
        <f>SUMIFS('Fielding Data'!E:E,'Fielding Data'!$A:$A,'Hitting Data'!$A1813)</f>
        <v>6</v>
      </c>
      <c r="V1813" s="13">
        <f>SUMIFS('Fielding Data'!F:F,'Fielding Data'!$A:$A,'Hitting Data'!$A1813)</f>
        <v>9</v>
      </c>
      <c r="W1813" s="13">
        <f>SUMIFS('Fielding Data'!G:G,'Fielding Data'!$A:$A,'Hitting Data'!$A1813)</f>
        <v>0</v>
      </c>
      <c r="X1813" s="13">
        <f>SUMIFS('Fielding Data'!H:H,'Fielding Data'!$A:$A,'Hitting Data'!$A1813)</f>
        <v>1</v>
      </c>
    </row>
    <row r="1814" spans="1:24" x14ac:dyDescent="0.3">
      <c r="A1814" s="13" t="str">
        <f t="shared" si="28"/>
        <v>marquje012011</v>
      </c>
      <c r="B1814" s="16" t="s">
        <v>1329</v>
      </c>
      <c r="C1814" s="16">
        <v>2011</v>
      </c>
      <c r="D1814" s="16">
        <v>3</v>
      </c>
      <c r="E1814" s="16">
        <v>0</v>
      </c>
      <c r="F1814" s="16">
        <v>0</v>
      </c>
      <c r="G1814" s="16">
        <v>0</v>
      </c>
      <c r="H1814" s="16">
        <v>0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3" t="str">
        <f>IFERROR(VLOOKUP($A1814,'Fielding Data'!$A:$H,MATCH(P$1,'Fielding Data'!$A$1:$H$1,0),0),"Other")</f>
        <v>P</v>
      </c>
      <c r="Q1814" s="13">
        <f>IFERROR(VLOOKUP($A1814,'Fielding Data'!$A:$H,MATCH(Q$1,'Fielding Data'!$A$1:$H$1,0),0),"Other")</f>
        <v>0</v>
      </c>
      <c r="R1814" s="13">
        <f>IFERROR(VLOOKUP($A1814,'Fielding Data'!$A:$H,MATCH(R$1,'Fielding Data'!$A$1:$H$1,0),0),"Other")</f>
        <v>0</v>
      </c>
      <c r="S1814" s="13">
        <f>IFERROR(VLOOKUP($A1814,'Fielding Data'!$A:$H,MATCH(S$1,'Fielding Data'!$A$1:$H$1,0),0),"Other")</f>
        <v>1</v>
      </c>
      <c r="T1814" s="13">
        <f>IFERROR(VLOOKUP($A1814,'Fielding Data'!$A:$H,MATCH(T$1,'Fielding Data'!$A$1:$H$1,0),0),"Other")</f>
        <v>0</v>
      </c>
      <c r="U1814" s="13">
        <f>SUMIFS('Fielding Data'!E:E,'Fielding Data'!$A:$A,'Hitting Data'!$A1814)</f>
        <v>0</v>
      </c>
      <c r="V1814" s="13">
        <f>SUMIFS('Fielding Data'!F:F,'Fielding Data'!$A:$A,'Hitting Data'!$A1814)</f>
        <v>0</v>
      </c>
      <c r="W1814" s="13">
        <f>SUMIFS('Fielding Data'!G:G,'Fielding Data'!$A:$A,'Hitting Data'!$A1814)</f>
        <v>1</v>
      </c>
      <c r="X1814" s="13">
        <f>SUMIFS('Fielding Data'!H:H,'Fielding Data'!$A:$A,'Hitting Data'!$A1814)</f>
        <v>0</v>
      </c>
    </row>
    <row r="1815" spans="1:24" x14ac:dyDescent="0.3">
      <c r="A1815" s="13" t="str">
        <f t="shared" si="28"/>
        <v>marrech012011</v>
      </c>
      <c r="B1815" s="16" t="s">
        <v>1554</v>
      </c>
      <c r="C1815" s="16">
        <v>2011</v>
      </c>
      <c r="D1815" s="16">
        <v>31</v>
      </c>
      <c r="E1815" s="16">
        <v>109</v>
      </c>
      <c r="F1815" s="16">
        <v>6</v>
      </c>
      <c r="G1815" s="16">
        <v>27</v>
      </c>
      <c r="H1815" s="16">
        <v>5</v>
      </c>
      <c r="I1815" s="16">
        <v>0</v>
      </c>
      <c r="J1815" s="16">
        <v>0</v>
      </c>
      <c r="K1815" s="16">
        <v>10</v>
      </c>
      <c r="L1815" s="16">
        <v>0</v>
      </c>
      <c r="M1815" s="16">
        <v>0</v>
      </c>
      <c r="N1815" s="16">
        <v>4</v>
      </c>
      <c r="O1815" s="16">
        <v>27</v>
      </c>
      <c r="P1815" s="13" t="str">
        <f>IFERROR(VLOOKUP($A1815,'Fielding Data'!$A:$H,MATCH(P$1,'Fielding Data'!$A$1:$H$1,0),0),"Other")</f>
        <v>1B</v>
      </c>
      <c r="Q1815" s="13">
        <f>IFERROR(VLOOKUP($A1815,'Fielding Data'!$A:$H,MATCH(Q$1,'Fielding Data'!$A$1:$H$1,0),0),"Other")</f>
        <v>254</v>
      </c>
      <c r="R1815" s="13">
        <f>IFERROR(VLOOKUP($A1815,'Fielding Data'!$A:$H,MATCH(R$1,'Fielding Data'!$A$1:$H$1,0),0),"Other")</f>
        <v>14</v>
      </c>
      <c r="S1815" s="13">
        <f>IFERROR(VLOOKUP($A1815,'Fielding Data'!$A:$H,MATCH(S$1,'Fielding Data'!$A$1:$H$1,0),0),"Other")</f>
        <v>2</v>
      </c>
      <c r="T1815" s="13">
        <f>IFERROR(VLOOKUP($A1815,'Fielding Data'!$A:$H,MATCH(T$1,'Fielding Data'!$A$1:$H$1,0),0),"Other")</f>
        <v>17</v>
      </c>
      <c r="U1815" s="13">
        <f>SUMIFS('Fielding Data'!E:E,'Fielding Data'!$A:$A,'Hitting Data'!$A1815)</f>
        <v>254</v>
      </c>
      <c r="V1815" s="13">
        <f>SUMIFS('Fielding Data'!F:F,'Fielding Data'!$A:$A,'Hitting Data'!$A1815)</f>
        <v>14</v>
      </c>
      <c r="W1815" s="13">
        <f>SUMIFS('Fielding Data'!G:G,'Fielding Data'!$A:$A,'Hitting Data'!$A1815)</f>
        <v>2</v>
      </c>
      <c r="X1815" s="13">
        <f>SUMIFS('Fielding Data'!H:H,'Fielding Data'!$A:$A,'Hitting Data'!$A1815)</f>
        <v>17</v>
      </c>
    </row>
    <row r="1816" spans="1:24" x14ac:dyDescent="0.3">
      <c r="A1816" s="13" t="str">
        <f t="shared" si="28"/>
        <v>marshse012011</v>
      </c>
      <c r="B1816" s="16" t="s">
        <v>684</v>
      </c>
      <c r="C1816" s="16">
        <v>2011</v>
      </c>
      <c r="D1816" s="16">
        <v>78</v>
      </c>
      <c r="E1816" s="16">
        <v>0</v>
      </c>
      <c r="F1816" s="16">
        <v>0</v>
      </c>
      <c r="G1816" s="16">
        <v>0</v>
      </c>
      <c r="H1816" s="16">
        <v>0</v>
      </c>
      <c r="I1816" s="16">
        <v>0</v>
      </c>
      <c r="J1816" s="16">
        <v>0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3" t="str">
        <f>IFERROR(VLOOKUP($A1816,'Fielding Data'!$A:$H,MATCH(P$1,'Fielding Data'!$A$1:$H$1,0),0),"Other")</f>
        <v>P</v>
      </c>
      <c r="Q1816" s="13">
        <f>IFERROR(VLOOKUP($A1816,'Fielding Data'!$A:$H,MATCH(Q$1,'Fielding Data'!$A$1:$H$1,0),0),"Other")</f>
        <v>5</v>
      </c>
      <c r="R1816" s="13">
        <f>IFERROR(VLOOKUP($A1816,'Fielding Data'!$A:$H,MATCH(R$1,'Fielding Data'!$A$1:$H$1,0),0),"Other")</f>
        <v>11</v>
      </c>
      <c r="S1816" s="13">
        <f>IFERROR(VLOOKUP($A1816,'Fielding Data'!$A:$H,MATCH(S$1,'Fielding Data'!$A$1:$H$1,0),0),"Other")</f>
        <v>1</v>
      </c>
      <c r="T1816" s="13">
        <f>IFERROR(VLOOKUP($A1816,'Fielding Data'!$A:$H,MATCH(T$1,'Fielding Data'!$A$1:$H$1,0),0),"Other")</f>
        <v>0</v>
      </c>
      <c r="U1816" s="13">
        <f>SUMIFS('Fielding Data'!E:E,'Fielding Data'!$A:$A,'Hitting Data'!$A1816)</f>
        <v>5</v>
      </c>
      <c r="V1816" s="13">
        <f>SUMIFS('Fielding Data'!F:F,'Fielding Data'!$A:$A,'Hitting Data'!$A1816)</f>
        <v>11</v>
      </c>
      <c r="W1816" s="13">
        <f>SUMIFS('Fielding Data'!G:G,'Fielding Data'!$A:$A,'Hitting Data'!$A1816)</f>
        <v>1</v>
      </c>
      <c r="X1816" s="13">
        <f>SUMIFS('Fielding Data'!H:H,'Fielding Data'!$A:$A,'Hitting Data'!$A1816)</f>
        <v>0</v>
      </c>
    </row>
    <row r="1817" spans="1:24" x14ac:dyDescent="0.3">
      <c r="A1817" s="13" t="str">
        <f t="shared" si="28"/>
        <v>marsolo012011</v>
      </c>
      <c r="B1817" s="16" t="s">
        <v>957</v>
      </c>
      <c r="C1817" s="16">
        <v>2011</v>
      </c>
      <c r="D1817" s="16">
        <v>79</v>
      </c>
      <c r="E1817" s="16">
        <v>243</v>
      </c>
      <c r="F1817" s="16">
        <v>26</v>
      </c>
      <c r="G1817" s="16">
        <v>56</v>
      </c>
      <c r="H1817" s="16">
        <v>9</v>
      </c>
      <c r="I1817" s="16">
        <v>2</v>
      </c>
      <c r="J1817" s="16">
        <v>1</v>
      </c>
      <c r="K1817" s="16">
        <v>19</v>
      </c>
      <c r="L1817" s="16">
        <v>4</v>
      </c>
      <c r="M1817" s="16">
        <v>2</v>
      </c>
      <c r="N1817" s="16">
        <v>24</v>
      </c>
      <c r="O1817" s="16">
        <v>68</v>
      </c>
      <c r="P1817" s="13" t="str">
        <f>IFERROR(VLOOKUP($A1817,'Fielding Data'!$A:$H,MATCH(P$1,'Fielding Data'!$A$1:$H$1,0),0),"Other")</f>
        <v>C</v>
      </c>
      <c r="Q1817" s="13">
        <f>IFERROR(VLOOKUP($A1817,'Fielding Data'!$A:$H,MATCH(Q$1,'Fielding Data'!$A$1:$H$1,0),0),"Other")</f>
        <v>476</v>
      </c>
      <c r="R1817" s="13">
        <f>IFERROR(VLOOKUP($A1817,'Fielding Data'!$A:$H,MATCH(R$1,'Fielding Data'!$A$1:$H$1,0),0),"Other")</f>
        <v>43</v>
      </c>
      <c r="S1817" s="13">
        <f>IFERROR(VLOOKUP($A1817,'Fielding Data'!$A:$H,MATCH(S$1,'Fielding Data'!$A$1:$H$1,0),0),"Other")</f>
        <v>5</v>
      </c>
      <c r="T1817" s="13">
        <f>IFERROR(VLOOKUP($A1817,'Fielding Data'!$A:$H,MATCH(T$1,'Fielding Data'!$A$1:$H$1,0),0),"Other")</f>
        <v>6</v>
      </c>
      <c r="U1817" s="13">
        <f>SUMIFS('Fielding Data'!E:E,'Fielding Data'!$A:$A,'Hitting Data'!$A1817)</f>
        <v>476</v>
      </c>
      <c r="V1817" s="13">
        <f>SUMIFS('Fielding Data'!F:F,'Fielding Data'!$A:$A,'Hitting Data'!$A1817)</f>
        <v>43</v>
      </c>
      <c r="W1817" s="13">
        <f>SUMIFS('Fielding Data'!G:G,'Fielding Data'!$A:$A,'Hitting Data'!$A1817)</f>
        <v>5</v>
      </c>
      <c r="X1817" s="13">
        <f>SUMIFS('Fielding Data'!H:H,'Fielding Data'!$A:$A,'Hitting Data'!$A1817)</f>
        <v>6</v>
      </c>
    </row>
    <row r="1818" spans="1:24" x14ac:dyDescent="0.3">
      <c r="A1818" s="13" t="str">
        <f t="shared" si="28"/>
        <v>martelu012011</v>
      </c>
      <c r="B1818" s="16" t="s">
        <v>1555</v>
      </c>
      <c r="C1818" s="16">
        <v>2011</v>
      </c>
      <c r="D1818" s="16">
        <v>4</v>
      </c>
      <c r="E1818" s="16">
        <v>0</v>
      </c>
      <c r="F1818" s="16">
        <v>0</v>
      </c>
      <c r="G1818" s="16">
        <v>0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3" t="str">
        <f>IFERROR(VLOOKUP($A1818,'Fielding Data'!$A:$H,MATCH(P$1,'Fielding Data'!$A$1:$H$1,0),0),"Other")</f>
        <v>P</v>
      </c>
      <c r="Q1818" s="13">
        <f>IFERROR(VLOOKUP($A1818,'Fielding Data'!$A:$H,MATCH(Q$1,'Fielding Data'!$A$1:$H$1,0),0),"Other")</f>
        <v>0</v>
      </c>
      <c r="R1818" s="13">
        <f>IFERROR(VLOOKUP($A1818,'Fielding Data'!$A:$H,MATCH(R$1,'Fielding Data'!$A$1:$H$1,0),0),"Other")</f>
        <v>0</v>
      </c>
      <c r="S1818" s="13">
        <f>IFERROR(VLOOKUP($A1818,'Fielding Data'!$A:$H,MATCH(S$1,'Fielding Data'!$A$1:$H$1,0),0),"Other")</f>
        <v>0</v>
      </c>
      <c r="T1818" s="13">
        <f>IFERROR(VLOOKUP($A1818,'Fielding Data'!$A:$H,MATCH(T$1,'Fielding Data'!$A$1:$H$1,0),0),"Other")</f>
        <v>0</v>
      </c>
      <c r="U1818" s="13">
        <f>SUMIFS('Fielding Data'!E:E,'Fielding Data'!$A:$A,'Hitting Data'!$A1818)</f>
        <v>0</v>
      </c>
      <c r="V1818" s="13">
        <f>SUMIFS('Fielding Data'!F:F,'Fielding Data'!$A:$A,'Hitting Data'!$A1818)</f>
        <v>0</v>
      </c>
      <c r="W1818" s="13">
        <f>SUMIFS('Fielding Data'!G:G,'Fielding Data'!$A:$A,'Hitting Data'!$A1818)</f>
        <v>0</v>
      </c>
      <c r="X1818" s="13">
        <f>SUMIFS('Fielding Data'!H:H,'Fielding Data'!$A:$A,'Hitting Data'!$A1818)</f>
        <v>0</v>
      </c>
    </row>
    <row r="1819" spans="1:24" x14ac:dyDescent="0.3">
      <c r="A1819" s="13" t="str">
        <f t="shared" si="28"/>
        <v>marticr012011</v>
      </c>
      <c r="B1819" s="16" t="s">
        <v>1130</v>
      </c>
      <c r="C1819" s="16">
        <v>2011</v>
      </c>
      <c r="D1819" s="16">
        <v>46</v>
      </c>
      <c r="E1819" s="16">
        <v>6</v>
      </c>
      <c r="F1819" s="16">
        <v>0</v>
      </c>
      <c r="G1819" s="16">
        <v>2</v>
      </c>
      <c r="H1819" s="16">
        <v>1</v>
      </c>
      <c r="I1819" s="16">
        <v>0</v>
      </c>
      <c r="J1819" s="16">
        <v>0</v>
      </c>
      <c r="K1819" s="16">
        <v>2</v>
      </c>
      <c r="L1819" s="16">
        <v>0</v>
      </c>
      <c r="M1819" s="16">
        <v>0</v>
      </c>
      <c r="N1819" s="16">
        <v>0</v>
      </c>
      <c r="O1819" s="16">
        <v>1</v>
      </c>
      <c r="P1819" s="13" t="str">
        <f>IFERROR(VLOOKUP($A1819,'Fielding Data'!$A:$H,MATCH(P$1,'Fielding Data'!$A$1:$H$1,0),0),"Other")</f>
        <v>P</v>
      </c>
      <c r="Q1819" s="13">
        <f>IFERROR(VLOOKUP($A1819,'Fielding Data'!$A:$H,MATCH(Q$1,'Fielding Data'!$A$1:$H$1,0),0),"Other")</f>
        <v>9</v>
      </c>
      <c r="R1819" s="13">
        <f>IFERROR(VLOOKUP($A1819,'Fielding Data'!$A:$H,MATCH(R$1,'Fielding Data'!$A$1:$H$1,0),0),"Other")</f>
        <v>9</v>
      </c>
      <c r="S1819" s="13">
        <f>IFERROR(VLOOKUP($A1819,'Fielding Data'!$A:$H,MATCH(S$1,'Fielding Data'!$A$1:$H$1,0),0),"Other")</f>
        <v>0</v>
      </c>
      <c r="T1819" s="13">
        <f>IFERROR(VLOOKUP($A1819,'Fielding Data'!$A:$H,MATCH(T$1,'Fielding Data'!$A$1:$H$1,0),0),"Other")</f>
        <v>1</v>
      </c>
      <c r="U1819" s="13">
        <f>SUMIFS('Fielding Data'!E:E,'Fielding Data'!$A:$A,'Hitting Data'!$A1819)</f>
        <v>9</v>
      </c>
      <c r="V1819" s="13">
        <f>SUMIFS('Fielding Data'!F:F,'Fielding Data'!$A:$A,'Hitting Data'!$A1819)</f>
        <v>9</v>
      </c>
      <c r="W1819" s="13">
        <f>SUMIFS('Fielding Data'!G:G,'Fielding Data'!$A:$A,'Hitting Data'!$A1819)</f>
        <v>0</v>
      </c>
      <c r="X1819" s="13">
        <f>SUMIFS('Fielding Data'!H:H,'Fielding Data'!$A:$A,'Hitting Data'!$A1819)</f>
        <v>1</v>
      </c>
    </row>
    <row r="1820" spans="1:24" x14ac:dyDescent="0.3">
      <c r="A1820" s="13" t="str">
        <f t="shared" si="28"/>
        <v>martife022011</v>
      </c>
      <c r="B1820" s="16" t="s">
        <v>1131</v>
      </c>
      <c r="C1820" s="16">
        <v>2011</v>
      </c>
      <c r="D1820" s="16">
        <v>11</v>
      </c>
      <c r="E1820" s="16">
        <v>22</v>
      </c>
      <c r="F1820" s="16">
        <v>3</v>
      </c>
      <c r="G1820" s="16">
        <v>5</v>
      </c>
      <c r="H1820" s="16">
        <v>2</v>
      </c>
      <c r="I1820" s="16">
        <v>0</v>
      </c>
      <c r="J1820" s="16">
        <v>1</v>
      </c>
      <c r="K1820" s="16">
        <v>2</v>
      </c>
      <c r="L1820" s="16">
        <v>0</v>
      </c>
      <c r="M1820" s="16">
        <v>0</v>
      </c>
      <c r="N1820" s="16">
        <v>1</v>
      </c>
      <c r="O1820" s="16">
        <v>7</v>
      </c>
      <c r="P1820" s="13" t="str">
        <f>IFERROR(VLOOKUP($A1820,'Fielding Data'!$A:$H,MATCH(P$1,'Fielding Data'!$A$1:$H$1,0),0),"Other")</f>
        <v>LF</v>
      </c>
      <c r="Q1820" s="13">
        <f>IFERROR(VLOOKUP($A1820,'Fielding Data'!$A:$H,MATCH(Q$1,'Fielding Data'!$A$1:$H$1,0),0),"Other")</f>
        <v>0</v>
      </c>
      <c r="R1820" s="13">
        <f>IFERROR(VLOOKUP($A1820,'Fielding Data'!$A:$H,MATCH(R$1,'Fielding Data'!$A$1:$H$1,0),0),"Other")</f>
        <v>0</v>
      </c>
      <c r="S1820" s="13">
        <f>IFERROR(VLOOKUP($A1820,'Fielding Data'!$A:$H,MATCH(S$1,'Fielding Data'!$A$1:$H$1,0),0),"Other")</f>
        <v>0</v>
      </c>
      <c r="T1820" s="13">
        <f>IFERROR(VLOOKUP($A1820,'Fielding Data'!$A:$H,MATCH(T$1,'Fielding Data'!$A$1:$H$1,0),0),"Other")</f>
        <v>0</v>
      </c>
      <c r="U1820" s="13">
        <f>SUMIFS('Fielding Data'!E:E,'Fielding Data'!$A:$A,'Hitting Data'!$A1820)</f>
        <v>4</v>
      </c>
      <c r="V1820" s="13">
        <f>SUMIFS('Fielding Data'!F:F,'Fielding Data'!$A:$A,'Hitting Data'!$A1820)</f>
        <v>0</v>
      </c>
      <c r="W1820" s="13">
        <f>SUMIFS('Fielding Data'!G:G,'Fielding Data'!$A:$A,'Hitting Data'!$A1820)</f>
        <v>1</v>
      </c>
      <c r="X1820" s="13">
        <f>SUMIFS('Fielding Data'!H:H,'Fielding Data'!$A:$A,'Hitting Data'!$A1820)</f>
        <v>0</v>
      </c>
    </row>
    <row r="1821" spans="1:24" x14ac:dyDescent="0.3">
      <c r="A1821" s="13" t="str">
        <f t="shared" si="28"/>
        <v>martijd022011</v>
      </c>
      <c r="B1821" s="16" t="s">
        <v>1556</v>
      </c>
      <c r="C1821" s="16">
        <v>2011</v>
      </c>
      <c r="D1821" s="16">
        <v>53</v>
      </c>
      <c r="E1821" s="16">
        <v>208</v>
      </c>
      <c r="F1821" s="16">
        <v>29</v>
      </c>
      <c r="G1821" s="16">
        <v>57</v>
      </c>
      <c r="H1821" s="16">
        <v>13</v>
      </c>
      <c r="I1821" s="16">
        <v>0</v>
      </c>
      <c r="J1821" s="16">
        <v>6</v>
      </c>
      <c r="K1821" s="16">
        <v>35</v>
      </c>
      <c r="L1821" s="16">
        <v>0</v>
      </c>
      <c r="M1821" s="16">
        <v>1</v>
      </c>
      <c r="N1821" s="16">
        <v>13</v>
      </c>
      <c r="O1821" s="16">
        <v>48</v>
      </c>
      <c r="P1821" s="13" t="str">
        <f>IFERROR(VLOOKUP($A1821,'Fielding Data'!$A:$H,MATCH(P$1,'Fielding Data'!$A$1:$H$1,0),0),"Other")</f>
        <v>LF</v>
      </c>
      <c r="Q1821" s="13">
        <f>IFERROR(VLOOKUP($A1821,'Fielding Data'!$A:$H,MATCH(Q$1,'Fielding Data'!$A$1:$H$1,0),0),"Other")</f>
        <v>0</v>
      </c>
      <c r="R1821" s="13">
        <f>IFERROR(VLOOKUP($A1821,'Fielding Data'!$A:$H,MATCH(R$1,'Fielding Data'!$A$1:$H$1,0),0),"Other")</f>
        <v>0</v>
      </c>
      <c r="S1821" s="13">
        <f>IFERROR(VLOOKUP($A1821,'Fielding Data'!$A:$H,MATCH(S$1,'Fielding Data'!$A$1:$H$1,0),0),"Other")</f>
        <v>0</v>
      </c>
      <c r="T1821" s="13">
        <f>IFERROR(VLOOKUP($A1821,'Fielding Data'!$A:$H,MATCH(T$1,'Fielding Data'!$A$1:$H$1,0),0),"Other")</f>
        <v>0</v>
      </c>
      <c r="U1821" s="13">
        <f>SUMIFS('Fielding Data'!E:E,'Fielding Data'!$A:$A,'Hitting Data'!$A1821)</f>
        <v>93</v>
      </c>
      <c r="V1821" s="13">
        <f>SUMIFS('Fielding Data'!F:F,'Fielding Data'!$A:$A,'Hitting Data'!$A1821)</f>
        <v>5</v>
      </c>
      <c r="W1821" s="13">
        <f>SUMIFS('Fielding Data'!G:G,'Fielding Data'!$A:$A,'Hitting Data'!$A1821)</f>
        <v>1</v>
      </c>
      <c r="X1821" s="13">
        <f>SUMIFS('Fielding Data'!H:H,'Fielding Data'!$A:$A,'Hitting Data'!$A1821)</f>
        <v>2</v>
      </c>
    </row>
    <row r="1822" spans="1:24" x14ac:dyDescent="0.3">
      <c r="A1822" s="13" t="str">
        <f t="shared" si="28"/>
        <v>martile012011</v>
      </c>
      <c r="B1822" s="16" t="s">
        <v>1557</v>
      </c>
      <c r="C1822" s="16">
        <v>2011</v>
      </c>
      <c r="D1822" s="16">
        <v>8</v>
      </c>
      <c r="E1822" s="16">
        <v>8</v>
      </c>
      <c r="F1822" s="16">
        <v>2</v>
      </c>
      <c r="G1822" s="16">
        <v>3</v>
      </c>
      <c r="H1822" s="16">
        <v>1</v>
      </c>
      <c r="I1822" s="16">
        <v>0</v>
      </c>
      <c r="J1822" s="16">
        <v>0</v>
      </c>
      <c r="K1822" s="16">
        <v>0</v>
      </c>
      <c r="L1822" s="16">
        <v>0</v>
      </c>
      <c r="M1822" s="16">
        <v>0</v>
      </c>
      <c r="N1822" s="16">
        <v>0</v>
      </c>
      <c r="O1822" s="16">
        <v>1</v>
      </c>
      <c r="P1822" s="13" t="str">
        <f>IFERROR(VLOOKUP($A1822,'Fielding Data'!$A:$H,MATCH(P$1,'Fielding Data'!$A$1:$H$1,0),0),"Other")</f>
        <v>CF</v>
      </c>
      <c r="Q1822" s="13">
        <f>IFERROR(VLOOKUP($A1822,'Fielding Data'!$A:$H,MATCH(Q$1,'Fielding Data'!$A$1:$H$1,0),0),"Other")</f>
        <v>0</v>
      </c>
      <c r="R1822" s="13">
        <f>IFERROR(VLOOKUP($A1822,'Fielding Data'!$A:$H,MATCH(R$1,'Fielding Data'!$A$1:$H$1,0),0),"Other")</f>
        <v>0</v>
      </c>
      <c r="S1822" s="13">
        <f>IFERROR(VLOOKUP($A1822,'Fielding Data'!$A:$H,MATCH(S$1,'Fielding Data'!$A$1:$H$1,0),0),"Other")</f>
        <v>0</v>
      </c>
      <c r="T1822" s="13">
        <f>IFERROR(VLOOKUP($A1822,'Fielding Data'!$A:$H,MATCH(T$1,'Fielding Data'!$A$1:$H$1,0),0),"Other")</f>
        <v>0</v>
      </c>
      <c r="U1822" s="13">
        <f>SUMIFS('Fielding Data'!E:E,'Fielding Data'!$A:$A,'Hitting Data'!$A1822)</f>
        <v>7</v>
      </c>
      <c r="V1822" s="13">
        <f>SUMIFS('Fielding Data'!F:F,'Fielding Data'!$A:$A,'Hitting Data'!$A1822)</f>
        <v>0</v>
      </c>
      <c r="W1822" s="13">
        <f>SUMIFS('Fielding Data'!G:G,'Fielding Data'!$A:$A,'Hitting Data'!$A1822)</f>
        <v>0</v>
      </c>
      <c r="X1822" s="13">
        <f>SUMIFS('Fielding Data'!H:H,'Fielding Data'!$A:$A,'Hitting Data'!$A1822)</f>
        <v>0</v>
      </c>
    </row>
    <row r="1823" spans="1:24" x14ac:dyDescent="0.3">
      <c r="A1823" s="13" t="str">
        <f t="shared" si="28"/>
        <v>martilu022011</v>
      </c>
      <c r="B1823" s="16" t="s">
        <v>1558</v>
      </c>
      <c r="C1823" s="16">
        <v>2011</v>
      </c>
      <c r="D1823" s="16">
        <v>22</v>
      </c>
      <c r="E1823" s="16">
        <v>59</v>
      </c>
      <c r="F1823" s="16">
        <v>7</v>
      </c>
      <c r="G1823" s="16">
        <v>12</v>
      </c>
      <c r="H1823" s="16">
        <v>1</v>
      </c>
      <c r="I1823" s="16">
        <v>1</v>
      </c>
      <c r="J1823" s="16">
        <v>1</v>
      </c>
      <c r="K1823" s="16">
        <v>10</v>
      </c>
      <c r="L1823" s="16">
        <v>1</v>
      </c>
      <c r="M1823" s="16">
        <v>0</v>
      </c>
      <c r="N1823" s="16">
        <v>8</v>
      </c>
      <c r="O1823" s="16">
        <v>14</v>
      </c>
      <c r="P1823" s="13" t="str">
        <f>IFERROR(VLOOKUP($A1823,'Fielding Data'!$A:$H,MATCH(P$1,'Fielding Data'!$A$1:$H$1,0),0),"Other")</f>
        <v>C</v>
      </c>
      <c r="Q1823" s="13">
        <f>IFERROR(VLOOKUP($A1823,'Fielding Data'!$A:$H,MATCH(Q$1,'Fielding Data'!$A$1:$H$1,0),0),"Other")</f>
        <v>122</v>
      </c>
      <c r="R1823" s="13">
        <f>IFERROR(VLOOKUP($A1823,'Fielding Data'!$A:$H,MATCH(R$1,'Fielding Data'!$A$1:$H$1,0),0),"Other")</f>
        <v>7</v>
      </c>
      <c r="S1823" s="13">
        <f>IFERROR(VLOOKUP($A1823,'Fielding Data'!$A:$H,MATCH(S$1,'Fielding Data'!$A$1:$H$1,0),0),"Other")</f>
        <v>0</v>
      </c>
      <c r="T1823" s="13">
        <f>IFERROR(VLOOKUP($A1823,'Fielding Data'!$A:$H,MATCH(T$1,'Fielding Data'!$A$1:$H$1,0),0),"Other")</f>
        <v>1</v>
      </c>
      <c r="U1823" s="13">
        <f>SUMIFS('Fielding Data'!E:E,'Fielding Data'!$A:$A,'Hitting Data'!$A1823)</f>
        <v>122</v>
      </c>
      <c r="V1823" s="13">
        <f>SUMIFS('Fielding Data'!F:F,'Fielding Data'!$A:$A,'Hitting Data'!$A1823)</f>
        <v>7</v>
      </c>
      <c r="W1823" s="13">
        <f>SUMIFS('Fielding Data'!G:G,'Fielding Data'!$A:$A,'Hitting Data'!$A1823)</f>
        <v>0</v>
      </c>
      <c r="X1823" s="13">
        <f>SUMIFS('Fielding Data'!H:H,'Fielding Data'!$A:$A,'Hitting Data'!$A1823)</f>
        <v>1</v>
      </c>
    </row>
    <row r="1824" spans="1:24" x14ac:dyDescent="0.3">
      <c r="A1824" s="13" t="str">
        <f t="shared" si="28"/>
        <v>martimi022011</v>
      </c>
      <c r="B1824" s="16" t="s">
        <v>1559</v>
      </c>
      <c r="C1824" s="16">
        <v>2011</v>
      </c>
      <c r="D1824" s="16">
        <v>88</v>
      </c>
      <c r="E1824" s="16">
        <v>209</v>
      </c>
      <c r="F1824" s="16">
        <v>25</v>
      </c>
      <c r="G1824" s="16">
        <v>41</v>
      </c>
      <c r="H1824" s="16">
        <v>5</v>
      </c>
      <c r="I1824" s="16">
        <v>2</v>
      </c>
      <c r="J1824" s="16">
        <v>3</v>
      </c>
      <c r="K1824" s="16">
        <v>24</v>
      </c>
      <c r="L1824" s="16">
        <v>3</v>
      </c>
      <c r="M1824" s="16">
        <v>0</v>
      </c>
      <c r="N1824" s="16">
        <v>18</v>
      </c>
      <c r="O1824" s="16">
        <v>35</v>
      </c>
      <c r="P1824" s="13" t="str">
        <f>IFERROR(VLOOKUP($A1824,'Fielding Data'!$A:$H,MATCH(P$1,'Fielding Data'!$A$1:$H$1,0),0),"Other")</f>
        <v>2B</v>
      </c>
      <c r="Q1824" s="13">
        <f>IFERROR(VLOOKUP($A1824,'Fielding Data'!$A:$H,MATCH(Q$1,'Fielding Data'!$A$1:$H$1,0),0),"Other")</f>
        <v>21</v>
      </c>
      <c r="R1824" s="13">
        <f>IFERROR(VLOOKUP($A1824,'Fielding Data'!$A:$H,MATCH(R$1,'Fielding Data'!$A$1:$H$1,0),0),"Other")</f>
        <v>26</v>
      </c>
      <c r="S1824" s="13">
        <f>IFERROR(VLOOKUP($A1824,'Fielding Data'!$A:$H,MATCH(S$1,'Fielding Data'!$A$1:$H$1,0),0),"Other")</f>
        <v>1</v>
      </c>
      <c r="T1824" s="13">
        <f>IFERROR(VLOOKUP($A1824,'Fielding Data'!$A:$H,MATCH(T$1,'Fielding Data'!$A$1:$H$1,0),0),"Other")</f>
        <v>6</v>
      </c>
      <c r="U1824" s="13">
        <f>SUMIFS('Fielding Data'!E:E,'Fielding Data'!$A:$A,'Hitting Data'!$A1824)</f>
        <v>79</v>
      </c>
      <c r="V1824" s="13">
        <f>SUMIFS('Fielding Data'!F:F,'Fielding Data'!$A:$A,'Hitting Data'!$A1824)</f>
        <v>91</v>
      </c>
      <c r="W1824" s="13">
        <f>SUMIFS('Fielding Data'!G:G,'Fielding Data'!$A:$A,'Hitting Data'!$A1824)</f>
        <v>6</v>
      </c>
      <c r="X1824" s="13">
        <f>SUMIFS('Fielding Data'!H:H,'Fielding Data'!$A:$A,'Hitting Data'!$A1824)</f>
        <v>13</v>
      </c>
    </row>
    <row r="1825" spans="1:24" x14ac:dyDescent="0.3">
      <c r="A1825" s="13" t="str">
        <f t="shared" si="28"/>
        <v>martios012011</v>
      </c>
      <c r="B1825" s="16" t="s">
        <v>1330</v>
      </c>
      <c r="C1825" s="16">
        <v>2011</v>
      </c>
      <c r="D1825" s="16">
        <v>20</v>
      </c>
      <c r="E1825" s="16">
        <v>23</v>
      </c>
      <c r="F1825" s="16">
        <v>0</v>
      </c>
      <c r="G1825" s="16">
        <v>3</v>
      </c>
      <c r="H1825" s="16">
        <v>0</v>
      </c>
      <c r="I1825" s="16">
        <v>0</v>
      </c>
      <c r="J1825" s="16">
        <v>0</v>
      </c>
      <c r="K1825" s="16">
        <v>1</v>
      </c>
      <c r="L1825" s="16">
        <v>0</v>
      </c>
      <c r="M1825" s="16">
        <v>0</v>
      </c>
      <c r="N1825" s="16">
        <v>0</v>
      </c>
      <c r="O1825" s="16">
        <v>9</v>
      </c>
      <c r="P1825" s="13" t="str">
        <f>IFERROR(VLOOKUP($A1825,'Fielding Data'!$A:$H,MATCH(P$1,'Fielding Data'!$A$1:$H$1,0),0),"Other")</f>
        <v>3B</v>
      </c>
      <c r="Q1825" s="13">
        <f>IFERROR(VLOOKUP($A1825,'Fielding Data'!$A:$H,MATCH(Q$1,'Fielding Data'!$A$1:$H$1,0),0),"Other")</f>
        <v>0</v>
      </c>
      <c r="R1825" s="13">
        <f>IFERROR(VLOOKUP($A1825,'Fielding Data'!$A:$H,MATCH(R$1,'Fielding Data'!$A$1:$H$1,0),0),"Other")</f>
        <v>0</v>
      </c>
      <c r="S1825" s="13">
        <f>IFERROR(VLOOKUP($A1825,'Fielding Data'!$A:$H,MATCH(S$1,'Fielding Data'!$A$1:$H$1,0),0),"Other")</f>
        <v>0</v>
      </c>
      <c r="T1825" s="13">
        <f>IFERROR(VLOOKUP($A1825,'Fielding Data'!$A:$H,MATCH(T$1,'Fielding Data'!$A$1:$H$1,0),0),"Other")</f>
        <v>0</v>
      </c>
      <c r="U1825" s="13">
        <f>SUMIFS('Fielding Data'!E:E,'Fielding Data'!$A:$A,'Hitting Data'!$A1825)</f>
        <v>0</v>
      </c>
      <c r="V1825" s="13">
        <f>SUMIFS('Fielding Data'!F:F,'Fielding Data'!$A:$A,'Hitting Data'!$A1825)</f>
        <v>3</v>
      </c>
      <c r="W1825" s="13">
        <f>SUMIFS('Fielding Data'!G:G,'Fielding Data'!$A:$A,'Hitting Data'!$A1825)</f>
        <v>1</v>
      </c>
      <c r="X1825" s="13">
        <f>SUMIFS('Fielding Data'!H:H,'Fielding Data'!$A:$A,'Hitting Data'!$A1825)</f>
        <v>0</v>
      </c>
    </row>
    <row r="1826" spans="1:24" x14ac:dyDescent="0.3">
      <c r="A1826" s="13" t="str">
        <f t="shared" si="28"/>
        <v>martiru012011</v>
      </c>
      <c r="B1826" s="16" t="s">
        <v>685</v>
      </c>
      <c r="C1826" s="16">
        <v>2011</v>
      </c>
      <c r="D1826" s="16">
        <v>125</v>
      </c>
      <c r="E1826" s="16">
        <v>417</v>
      </c>
      <c r="F1826" s="16">
        <v>57</v>
      </c>
      <c r="G1826" s="16">
        <v>99</v>
      </c>
      <c r="H1826" s="16">
        <v>17</v>
      </c>
      <c r="I1826" s="16">
        <v>0</v>
      </c>
      <c r="J1826" s="16">
        <v>18</v>
      </c>
      <c r="K1826" s="16">
        <v>65</v>
      </c>
      <c r="L1826" s="16">
        <v>8</v>
      </c>
      <c r="M1826" s="16">
        <v>2</v>
      </c>
      <c r="N1826" s="16">
        <v>50</v>
      </c>
      <c r="O1826" s="16">
        <v>81</v>
      </c>
      <c r="P1826" s="13" t="str">
        <f>IFERROR(VLOOKUP($A1826,'Fielding Data'!$A:$H,MATCH(P$1,'Fielding Data'!$A$1:$H$1,0),0),"Other")</f>
        <v>2B</v>
      </c>
      <c r="Q1826" s="13">
        <f>IFERROR(VLOOKUP($A1826,'Fielding Data'!$A:$H,MATCH(Q$1,'Fielding Data'!$A$1:$H$1,0),0),"Other")</f>
        <v>1</v>
      </c>
      <c r="R1826" s="13">
        <f>IFERROR(VLOOKUP($A1826,'Fielding Data'!$A:$H,MATCH(R$1,'Fielding Data'!$A$1:$H$1,0),0),"Other")</f>
        <v>0</v>
      </c>
      <c r="S1826" s="13">
        <f>IFERROR(VLOOKUP($A1826,'Fielding Data'!$A:$H,MATCH(S$1,'Fielding Data'!$A$1:$H$1,0),0),"Other")</f>
        <v>0</v>
      </c>
      <c r="T1826" s="13">
        <f>IFERROR(VLOOKUP($A1826,'Fielding Data'!$A:$H,MATCH(T$1,'Fielding Data'!$A$1:$H$1,0),0),"Other")</f>
        <v>0</v>
      </c>
      <c r="U1826" s="13">
        <f>SUMIFS('Fielding Data'!E:E,'Fielding Data'!$A:$A,'Hitting Data'!$A1826)</f>
        <v>867</v>
      </c>
      <c r="V1826" s="13">
        <f>SUMIFS('Fielding Data'!F:F,'Fielding Data'!$A:$A,'Hitting Data'!$A1826)</f>
        <v>97</v>
      </c>
      <c r="W1826" s="13">
        <f>SUMIFS('Fielding Data'!G:G,'Fielding Data'!$A:$A,'Hitting Data'!$A1826)</f>
        <v>11</v>
      </c>
      <c r="X1826" s="13">
        <f>SUMIFS('Fielding Data'!H:H,'Fielding Data'!$A:$A,'Hitting Data'!$A1826)</f>
        <v>8</v>
      </c>
    </row>
    <row r="1827" spans="1:24" x14ac:dyDescent="0.3">
      <c r="A1827" s="13" t="str">
        <f t="shared" si="28"/>
        <v>martivi012011</v>
      </c>
      <c r="B1827" s="16" t="s">
        <v>319</v>
      </c>
      <c r="C1827" s="16">
        <v>2011</v>
      </c>
      <c r="D1827" s="16">
        <v>145</v>
      </c>
      <c r="E1827" s="16">
        <v>540</v>
      </c>
      <c r="F1827" s="16">
        <v>76</v>
      </c>
      <c r="G1827" s="16">
        <v>178</v>
      </c>
      <c r="H1827" s="16">
        <v>40</v>
      </c>
      <c r="I1827" s="16">
        <v>0</v>
      </c>
      <c r="J1827" s="16">
        <v>12</v>
      </c>
      <c r="K1827" s="16">
        <v>103</v>
      </c>
      <c r="L1827" s="16">
        <v>1</v>
      </c>
      <c r="M1827" s="16">
        <v>0</v>
      </c>
      <c r="N1827" s="16">
        <v>46</v>
      </c>
      <c r="O1827" s="16">
        <v>51</v>
      </c>
      <c r="P1827" s="13" t="str">
        <f>IFERROR(VLOOKUP($A1827,'Fielding Data'!$A:$H,MATCH(P$1,'Fielding Data'!$A$1:$H$1,0),0),"Other")</f>
        <v>1B</v>
      </c>
      <c r="Q1827" s="13">
        <f>IFERROR(VLOOKUP($A1827,'Fielding Data'!$A:$H,MATCH(Q$1,'Fielding Data'!$A$1:$H$1,0),0),"Other")</f>
        <v>38</v>
      </c>
      <c r="R1827" s="13">
        <f>IFERROR(VLOOKUP($A1827,'Fielding Data'!$A:$H,MATCH(R$1,'Fielding Data'!$A$1:$H$1,0),0),"Other")</f>
        <v>10</v>
      </c>
      <c r="S1827" s="13">
        <f>IFERROR(VLOOKUP($A1827,'Fielding Data'!$A:$H,MATCH(S$1,'Fielding Data'!$A$1:$H$1,0),0),"Other")</f>
        <v>0</v>
      </c>
      <c r="T1827" s="13">
        <f>IFERROR(VLOOKUP($A1827,'Fielding Data'!$A:$H,MATCH(T$1,'Fielding Data'!$A$1:$H$1,0),0),"Other")</f>
        <v>4</v>
      </c>
      <c r="U1827" s="13">
        <f>SUMIFS('Fielding Data'!E:E,'Fielding Data'!$A:$A,'Hitting Data'!$A1827)</f>
        <v>179</v>
      </c>
      <c r="V1827" s="13">
        <f>SUMIFS('Fielding Data'!F:F,'Fielding Data'!$A:$A,'Hitting Data'!$A1827)</f>
        <v>27</v>
      </c>
      <c r="W1827" s="13">
        <f>SUMIFS('Fielding Data'!G:G,'Fielding Data'!$A:$A,'Hitting Data'!$A1827)</f>
        <v>2</v>
      </c>
      <c r="X1827" s="13">
        <f>SUMIFS('Fielding Data'!H:H,'Fielding Data'!$A:$A,'Hitting Data'!$A1827)</f>
        <v>7</v>
      </c>
    </row>
    <row r="1828" spans="1:24" x14ac:dyDescent="0.3">
      <c r="A1828" s="13" t="str">
        <f t="shared" si="28"/>
        <v>masseni012011</v>
      </c>
      <c r="B1828" s="16" t="s">
        <v>686</v>
      </c>
      <c r="C1828" s="16">
        <v>2011</v>
      </c>
      <c r="D1828" s="16">
        <v>75</v>
      </c>
      <c r="E1828" s="16">
        <v>0</v>
      </c>
      <c r="F1828" s="16">
        <v>0</v>
      </c>
      <c r="G1828" s="16">
        <v>0</v>
      </c>
      <c r="H1828" s="16">
        <v>0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3" t="str">
        <f>IFERROR(VLOOKUP($A1828,'Fielding Data'!$A:$H,MATCH(P$1,'Fielding Data'!$A$1:$H$1,0),0),"Other")</f>
        <v>P</v>
      </c>
      <c r="Q1828" s="13">
        <f>IFERROR(VLOOKUP($A1828,'Fielding Data'!$A:$H,MATCH(Q$1,'Fielding Data'!$A$1:$H$1,0),0),"Other")</f>
        <v>7</v>
      </c>
      <c r="R1828" s="13">
        <f>IFERROR(VLOOKUP($A1828,'Fielding Data'!$A:$H,MATCH(R$1,'Fielding Data'!$A$1:$H$1,0),0),"Other")</f>
        <v>13</v>
      </c>
      <c r="S1828" s="13">
        <f>IFERROR(VLOOKUP($A1828,'Fielding Data'!$A:$H,MATCH(S$1,'Fielding Data'!$A$1:$H$1,0),0),"Other")</f>
        <v>1</v>
      </c>
      <c r="T1828" s="13">
        <f>IFERROR(VLOOKUP($A1828,'Fielding Data'!$A:$H,MATCH(T$1,'Fielding Data'!$A$1:$H$1,0),0),"Other")</f>
        <v>1</v>
      </c>
      <c r="U1828" s="13">
        <f>SUMIFS('Fielding Data'!E:E,'Fielding Data'!$A:$A,'Hitting Data'!$A1828)</f>
        <v>7</v>
      </c>
      <c r="V1828" s="13">
        <f>SUMIFS('Fielding Data'!F:F,'Fielding Data'!$A:$A,'Hitting Data'!$A1828)</f>
        <v>13</v>
      </c>
      <c r="W1828" s="13">
        <f>SUMIFS('Fielding Data'!G:G,'Fielding Data'!$A:$A,'Hitting Data'!$A1828)</f>
        <v>1</v>
      </c>
      <c r="X1828" s="13">
        <f>SUMIFS('Fielding Data'!H:H,'Fielding Data'!$A:$A,'Hitting Data'!$A1828)</f>
        <v>1</v>
      </c>
    </row>
    <row r="1829" spans="1:24" x14ac:dyDescent="0.3">
      <c r="A1829" s="13" t="str">
        <f t="shared" si="28"/>
        <v>masteju012011</v>
      </c>
      <c r="B1829" s="16" t="s">
        <v>959</v>
      </c>
      <c r="C1829" s="16">
        <v>2011</v>
      </c>
      <c r="D1829" s="16">
        <v>34</v>
      </c>
      <c r="E1829" s="16">
        <v>6</v>
      </c>
      <c r="F1829" s="16">
        <v>0</v>
      </c>
      <c r="G1829" s="16">
        <v>1</v>
      </c>
      <c r="H1829" s="16">
        <v>0</v>
      </c>
      <c r="I1829" s="16">
        <v>0</v>
      </c>
      <c r="J1829" s="16">
        <v>0</v>
      </c>
      <c r="K1829" s="16">
        <v>0</v>
      </c>
      <c r="L1829" s="16">
        <v>0</v>
      </c>
      <c r="M1829" s="16">
        <v>0</v>
      </c>
      <c r="N1829" s="16">
        <v>0</v>
      </c>
      <c r="O1829" s="16">
        <v>2</v>
      </c>
      <c r="P1829" s="13" t="str">
        <f>IFERROR(VLOOKUP($A1829,'Fielding Data'!$A:$H,MATCH(P$1,'Fielding Data'!$A$1:$H$1,0),0),"Other")</f>
        <v>P</v>
      </c>
      <c r="Q1829" s="13">
        <f>IFERROR(VLOOKUP($A1829,'Fielding Data'!$A:$H,MATCH(Q$1,'Fielding Data'!$A$1:$H$1,0),0),"Other")</f>
        <v>15</v>
      </c>
      <c r="R1829" s="13">
        <f>IFERROR(VLOOKUP($A1829,'Fielding Data'!$A:$H,MATCH(R$1,'Fielding Data'!$A$1:$H$1,0),0),"Other")</f>
        <v>32</v>
      </c>
      <c r="S1829" s="13">
        <f>IFERROR(VLOOKUP($A1829,'Fielding Data'!$A:$H,MATCH(S$1,'Fielding Data'!$A$1:$H$1,0),0),"Other")</f>
        <v>2</v>
      </c>
      <c r="T1829" s="13">
        <f>IFERROR(VLOOKUP($A1829,'Fielding Data'!$A:$H,MATCH(T$1,'Fielding Data'!$A$1:$H$1,0),0),"Other")</f>
        <v>4</v>
      </c>
      <c r="U1829" s="13">
        <f>SUMIFS('Fielding Data'!E:E,'Fielding Data'!$A:$A,'Hitting Data'!$A1829)</f>
        <v>15</v>
      </c>
      <c r="V1829" s="13">
        <f>SUMIFS('Fielding Data'!F:F,'Fielding Data'!$A:$A,'Hitting Data'!$A1829)</f>
        <v>32</v>
      </c>
      <c r="W1829" s="13">
        <f>SUMIFS('Fielding Data'!G:G,'Fielding Data'!$A:$A,'Hitting Data'!$A1829)</f>
        <v>2</v>
      </c>
      <c r="X1829" s="13">
        <f>SUMIFS('Fielding Data'!H:H,'Fielding Data'!$A:$A,'Hitting Data'!$A1829)</f>
        <v>4</v>
      </c>
    </row>
    <row r="1830" spans="1:24" x14ac:dyDescent="0.3">
      <c r="A1830" s="13" t="str">
        <f t="shared" si="28"/>
        <v>mastrda012011</v>
      </c>
      <c r="B1830" s="16" t="s">
        <v>1560</v>
      </c>
      <c r="C1830" s="16">
        <v>2011</v>
      </c>
      <c r="D1830" s="16">
        <v>1</v>
      </c>
      <c r="E1830" s="16">
        <v>2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6">
        <v>1</v>
      </c>
      <c r="P1830" s="13" t="str">
        <f>IFERROR(VLOOKUP($A1830,'Fielding Data'!$A:$H,MATCH(P$1,'Fielding Data'!$A$1:$H$1,0),0),"Other")</f>
        <v>CF</v>
      </c>
      <c r="Q1830" s="13">
        <f>IFERROR(VLOOKUP($A1830,'Fielding Data'!$A:$H,MATCH(Q$1,'Fielding Data'!$A$1:$H$1,0),0),"Other")</f>
        <v>0</v>
      </c>
      <c r="R1830" s="13">
        <f>IFERROR(VLOOKUP($A1830,'Fielding Data'!$A:$H,MATCH(R$1,'Fielding Data'!$A$1:$H$1,0),0),"Other")</f>
        <v>0</v>
      </c>
      <c r="S1830" s="13">
        <f>IFERROR(VLOOKUP($A1830,'Fielding Data'!$A:$H,MATCH(S$1,'Fielding Data'!$A$1:$H$1,0),0),"Other")</f>
        <v>0</v>
      </c>
      <c r="T1830" s="13">
        <f>IFERROR(VLOOKUP($A1830,'Fielding Data'!$A:$H,MATCH(T$1,'Fielding Data'!$A$1:$H$1,0),0),"Other")</f>
        <v>0</v>
      </c>
      <c r="U1830" s="13">
        <f>SUMIFS('Fielding Data'!E:E,'Fielding Data'!$A:$A,'Hitting Data'!$A1830)</f>
        <v>2</v>
      </c>
      <c r="V1830" s="13">
        <f>SUMIFS('Fielding Data'!F:F,'Fielding Data'!$A:$A,'Hitting Data'!$A1830)</f>
        <v>0</v>
      </c>
      <c r="W1830" s="13">
        <f>SUMIFS('Fielding Data'!G:G,'Fielding Data'!$A:$A,'Hitting Data'!$A1830)</f>
        <v>0</v>
      </c>
      <c r="X1830" s="13">
        <f>SUMIFS('Fielding Data'!H:H,'Fielding Data'!$A:$A,'Hitting Data'!$A1830)</f>
        <v>0</v>
      </c>
    </row>
    <row r="1831" spans="1:24" x14ac:dyDescent="0.3">
      <c r="A1831" s="13" t="str">
        <f t="shared" si="28"/>
        <v>mateoma012011</v>
      </c>
      <c r="B1831" s="16" t="s">
        <v>1332</v>
      </c>
      <c r="C1831" s="16">
        <v>2011</v>
      </c>
      <c r="D1831" s="16">
        <v>23</v>
      </c>
      <c r="E1831" s="16">
        <v>1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3" t="str">
        <f>IFERROR(VLOOKUP($A1831,'Fielding Data'!$A:$H,MATCH(P$1,'Fielding Data'!$A$1:$H$1,0),0),"Other")</f>
        <v>P</v>
      </c>
      <c r="Q1831" s="13">
        <f>IFERROR(VLOOKUP($A1831,'Fielding Data'!$A:$H,MATCH(Q$1,'Fielding Data'!$A$1:$H$1,0),0),"Other")</f>
        <v>0</v>
      </c>
      <c r="R1831" s="13">
        <f>IFERROR(VLOOKUP($A1831,'Fielding Data'!$A:$H,MATCH(R$1,'Fielding Data'!$A$1:$H$1,0),0),"Other")</f>
        <v>1</v>
      </c>
      <c r="S1831" s="13">
        <f>IFERROR(VLOOKUP($A1831,'Fielding Data'!$A:$H,MATCH(S$1,'Fielding Data'!$A$1:$H$1,0),0),"Other")</f>
        <v>0</v>
      </c>
      <c r="T1831" s="13">
        <f>IFERROR(VLOOKUP($A1831,'Fielding Data'!$A:$H,MATCH(T$1,'Fielding Data'!$A$1:$H$1,0),0),"Other")</f>
        <v>0</v>
      </c>
      <c r="U1831" s="13">
        <f>SUMIFS('Fielding Data'!E:E,'Fielding Data'!$A:$A,'Hitting Data'!$A1831)</f>
        <v>0</v>
      </c>
      <c r="V1831" s="13">
        <f>SUMIFS('Fielding Data'!F:F,'Fielding Data'!$A:$A,'Hitting Data'!$A1831)</f>
        <v>1</v>
      </c>
      <c r="W1831" s="13">
        <f>SUMIFS('Fielding Data'!G:G,'Fielding Data'!$A:$A,'Hitting Data'!$A1831)</f>
        <v>0</v>
      </c>
      <c r="X1831" s="13">
        <f>SUMIFS('Fielding Data'!H:H,'Fielding Data'!$A:$A,'Hitting Data'!$A1831)</f>
        <v>0</v>
      </c>
    </row>
    <row r="1832" spans="1:24" x14ac:dyDescent="0.3">
      <c r="A1832" s="13" t="str">
        <f t="shared" si="28"/>
        <v>mathejo022011</v>
      </c>
      <c r="B1832" s="16" t="s">
        <v>960</v>
      </c>
      <c r="C1832" s="16">
        <v>2011</v>
      </c>
      <c r="D1832" s="16">
        <v>36</v>
      </c>
      <c r="E1832" s="16">
        <v>75</v>
      </c>
      <c r="F1832" s="16">
        <v>4</v>
      </c>
      <c r="G1832" s="16">
        <v>16</v>
      </c>
      <c r="H1832" s="16">
        <v>4</v>
      </c>
      <c r="I1832" s="16">
        <v>0</v>
      </c>
      <c r="J1832" s="16">
        <v>1</v>
      </c>
      <c r="K1832" s="16">
        <v>9</v>
      </c>
      <c r="L1832" s="16">
        <v>0</v>
      </c>
      <c r="M1832" s="16">
        <v>1</v>
      </c>
      <c r="N1832" s="16">
        <v>6</v>
      </c>
      <c r="O1832" s="16">
        <v>23</v>
      </c>
      <c r="P1832" s="13" t="str">
        <f>IFERROR(VLOOKUP($A1832,'Fielding Data'!$A:$H,MATCH(P$1,'Fielding Data'!$A$1:$H$1,0),0),"Other")</f>
        <v>1B</v>
      </c>
      <c r="Q1832" s="13">
        <f>IFERROR(VLOOKUP($A1832,'Fielding Data'!$A:$H,MATCH(Q$1,'Fielding Data'!$A$1:$H$1,0),0),"Other")</f>
        <v>11</v>
      </c>
      <c r="R1832" s="13">
        <f>IFERROR(VLOOKUP($A1832,'Fielding Data'!$A:$H,MATCH(R$1,'Fielding Data'!$A$1:$H$1,0),0),"Other")</f>
        <v>0</v>
      </c>
      <c r="S1832" s="13">
        <f>IFERROR(VLOOKUP($A1832,'Fielding Data'!$A:$H,MATCH(S$1,'Fielding Data'!$A$1:$H$1,0),0),"Other")</f>
        <v>0</v>
      </c>
      <c r="T1832" s="13">
        <f>IFERROR(VLOOKUP($A1832,'Fielding Data'!$A:$H,MATCH(T$1,'Fielding Data'!$A$1:$H$1,0),0),"Other")</f>
        <v>2</v>
      </c>
      <c r="U1832" s="13">
        <f>SUMIFS('Fielding Data'!E:E,'Fielding Data'!$A:$A,'Hitting Data'!$A1832)</f>
        <v>43</v>
      </c>
      <c r="V1832" s="13">
        <f>SUMIFS('Fielding Data'!F:F,'Fielding Data'!$A:$A,'Hitting Data'!$A1832)</f>
        <v>1</v>
      </c>
      <c r="W1832" s="13">
        <f>SUMIFS('Fielding Data'!G:G,'Fielding Data'!$A:$A,'Hitting Data'!$A1832)</f>
        <v>1</v>
      </c>
      <c r="X1832" s="13">
        <f>SUMIFS('Fielding Data'!H:H,'Fielding Data'!$A:$A,'Hitting Data'!$A1832)</f>
        <v>2</v>
      </c>
    </row>
    <row r="1833" spans="1:24" x14ac:dyDescent="0.3">
      <c r="A1833" s="13" t="str">
        <f t="shared" si="28"/>
        <v>mathije012011</v>
      </c>
      <c r="B1833" s="16" t="s">
        <v>570</v>
      </c>
      <c r="C1833" s="16">
        <v>2011</v>
      </c>
      <c r="D1833" s="16">
        <v>93</v>
      </c>
      <c r="E1833" s="16">
        <v>247</v>
      </c>
      <c r="F1833" s="16">
        <v>18</v>
      </c>
      <c r="G1833" s="16">
        <v>43</v>
      </c>
      <c r="H1833" s="16">
        <v>12</v>
      </c>
      <c r="I1833" s="16">
        <v>0</v>
      </c>
      <c r="J1833" s="16">
        <v>3</v>
      </c>
      <c r="K1833" s="16">
        <v>22</v>
      </c>
      <c r="L1833" s="16">
        <v>1</v>
      </c>
      <c r="M1833" s="16">
        <v>2</v>
      </c>
      <c r="N1833" s="16">
        <v>15</v>
      </c>
      <c r="O1833" s="16">
        <v>75</v>
      </c>
      <c r="P1833" s="13" t="str">
        <f>IFERROR(VLOOKUP($A1833,'Fielding Data'!$A:$H,MATCH(P$1,'Fielding Data'!$A$1:$H$1,0),0),"Other")</f>
        <v>C</v>
      </c>
      <c r="Q1833" s="13">
        <f>IFERROR(VLOOKUP($A1833,'Fielding Data'!$A:$H,MATCH(Q$1,'Fielding Data'!$A$1:$H$1,0),0),"Other")</f>
        <v>512</v>
      </c>
      <c r="R1833" s="13">
        <f>IFERROR(VLOOKUP($A1833,'Fielding Data'!$A:$H,MATCH(R$1,'Fielding Data'!$A$1:$H$1,0),0),"Other")</f>
        <v>53</v>
      </c>
      <c r="S1833" s="13">
        <f>IFERROR(VLOOKUP($A1833,'Fielding Data'!$A:$H,MATCH(S$1,'Fielding Data'!$A$1:$H$1,0),0),"Other")</f>
        <v>3</v>
      </c>
      <c r="T1833" s="13">
        <f>IFERROR(VLOOKUP($A1833,'Fielding Data'!$A:$H,MATCH(T$1,'Fielding Data'!$A$1:$H$1,0),0),"Other")</f>
        <v>4</v>
      </c>
      <c r="U1833" s="13">
        <f>SUMIFS('Fielding Data'!E:E,'Fielding Data'!$A:$A,'Hitting Data'!$A1833)</f>
        <v>512</v>
      </c>
      <c r="V1833" s="13">
        <f>SUMIFS('Fielding Data'!F:F,'Fielding Data'!$A:$A,'Hitting Data'!$A1833)</f>
        <v>53</v>
      </c>
      <c r="W1833" s="13">
        <f>SUMIFS('Fielding Data'!G:G,'Fielding Data'!$A:$A,'Hitting Data'!$A1833)</f>
        <v>3</v>
      </c>
      <c r="X1833" s="13">
        <f>SUMIFS('Fielding Data'!H:H,'Fielding Data'!$A:$A,'Hitting Data'!$A1833)</f>
        <v>4</v>
      </c>
    </row>
    <row r="1834" spans="1:24" x14ac:dyDescent="0.3">
      <c r="A1834" s="13" t="str">
        <f t="shared" si="28"/>
        <v>mathisc012011</v>
      </c>
      <c r="B1834" s="16" t="s">
        <v>687</v>
      </c>
      <c r="C1834" s="16">
        <v>2011</v>
      </c>
      <c r="D1834" s="16">
        <v>4</v>
      </c>
      <c r="E1834" s="16">
        <v>0</v>
      </c>
      <c r="F1834" s="16">
        <v>0</v>
      </c>
      <c r="G1834" s="16">
        <v>0</v>
      </c>
      <c r="H1834" s="16">
        <v>0</v>
      </c>
      <c r="I1834" s="16">
        <v>0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 s="16">
        <v>0</v>
      </c>
      <c r="P1834" s="13" t="str">
        <f>IFERROR(VLOOKUP($A1834,'Fielding Data'!$A:$H,MATCH(P$1,'Fielding Data'!$A$1:$H$1,0),0),"Other")</f>
        <v>P</v>
      </c>
      <c r="Q1834" s="13">
        <f>IFERROR(VLOOKUP($A1834,'Fielding Data'!$A:$H,MATCH(Q$1,'Fielding Data'!$A$1:$H$1,0),0),"Other")</f>
        <v>0</v>
      </c>
      <c r="R1834" s="13">
        <f>IFERROR(VLOOKUP($A1834,'Fielding Data'!$A:$H,MATCH(R$1,'Fielding Data'!$A$1:$H$1,0),0),"Other")</f>
        <v>1</v>
      </c>
      <c r="S1834" s="13">
        <f>IFERROR(VLOOKUP($A1834,'Fielding Data'!$A:$H,MATCH(S$1,'Fielding Data'!$A$1:$H$1,0),0),"Other")</f>
        <v>0</v>
      </c>
      <c r="T1834" s="13">
        <f>IFERROR(VLOOKUP($A1834,'Fielding Data'!$A:$H,MATCH(T$1,'Fielding Data'!$A$1:$H$1,0),0),"Other")</f>
        <v>0</v>
      </c>
      <c r="U1834" s="13">
        <f>SUMIFS('Fielding Data'!E:E,'Fielding Data'!$A:$A,'Hitting Data'!$A1834)</f>
        <v>0</v>
      </c>
      <c r="V1834" s="13">
        <f>SUMIFS('Fielding Data'!F:F,'Fielding Data'!$A:$A,'Hitting Data'!$A1834)</f>
        <v>1</v>
      </c>
      <c r="W1834" s="13">
        <f>SUMIFS('Fielding Data'!G:G,'Fielding Data'!$A:$A,'Hitting Data'!$A1834)</f>
        <v>0</v>
      </c>
      <c r="X1834" s="13">
        <f>SUMIFS('Fielding Data'!H:H,'Fielding Data'!$A:$A,'Hitting Data'!$A1834)</f>
        <v>0</v>
      </c>
    </row>
    <row r="1835" spans="1:24" x14ac:dyDescent="0.3">
      <c r="A1835" s="13" t="str">
        <f t="shared" si="28"/>
        <v>matsuda012011</v>
      </c>
      <c r="B1835" s="16" t="s">
        <v>820</v>
      </c>
      <c r="C1835" s="16">
        <v>2011</v>
      </c>
      <c r="D1835" s="16">
        <v>8</v>
      </c>
      <c r="E1835" s="16">
        <v>0</v>
      </c>
      <c r="F1835" s="16">
        <v>0</v>
      </c>
      <c r="G1835" s="16">
        <v>0</v>
      </c>
      <c r="H1835" s="16">
        <v>0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16">
        <v>0</v>
      </c>
      <c r="P1835" s="13" t="str">
        <f>IFERROR(VLOOKUP($A1835,'Fielding Data'!$A:$H,MATCH(P$1,'Fielding Data'!$A$1:$H$1,0),0),"Other")</f>
        <v>P</v>
      </c>
      <c r="Q1835" s="13">
        <f>IFERROR(VLOOKUP($A1835,'Fielding Data'!$A:$H,MATCH(Q$1,'Fielding Data'!$A$1:$H$1,0),0),"Other")</f>
        <v>0</v>
      </c>
      <c r="R1835" s="13">
        <f>IFERROR(VLOOKUP($A1835,'Fielding Data'!$A:$H,MATCH(R$1,'Fielding Data'!$A$1:$H$1,0),0),"Other")</f>
        <v>2</v>
      </c>
      <c r="S1835" s="13">
        <f>IFERROR(VLOOKUP($A1835,'Fielding Data'!$A:$H,MATCH(S$1,'Fielding Data'!$A$1:$H$1,0),0),"Other")</f>
        <v>0</v>
      </c>
      <c r="T1835" s="13">
        <f>IFERROR(VLOOKUP($A1835,'Fielding Data'!$A:$H,MATCH(T$1,'Fielding Data'!$A$1:$H$1,0),0),"Other")</f>
        <v>0</v>
      </c>
      <c r="U1835" s="13">
        <f>SUMIFS('Fielding Data'!E:E,'Fielding Data'!$A:$A,'Hitting Data'!$A1835)</f>
        <v>0</v>
      </c>
      <c r="V1835" s="13">
        <f>SUMIFS('Fielding Data'!F:F,'Fielding Data'!$A:$A,'Hitting Data'!$A1835)</f>
        <v>2</v>
      </c>
      <c r="W1835" s="13">
        <f>SUMIFS('Fielding Data'!G:G,'Fielding Data'!$A:$A,'Hitting Data'!$A1835)</f>
        <v>0</v>
      </c>
      <c r="X1835" s="13">
        <f>SUMIFS('Fielding Data'!H:H,'Fielding Data'!$A:$A,'Hitting Data'!$A1835)</f>
        <v>0</v>
      </c>
    </row>
    <row r="1836" spans="1:24" x14ac:dyDescent="0.3">
      <c r="A1836" s="13" t="str">
        <f t="shared" si="28"/>
        <v>matsuhi012011</v>
      </c>
      <c r="B1836" s="16" t="s">
        <v>389</v>
      </c>
      <c r="C1836" s="16">
        <v>2011</v>
      </c>
      <c r="D1836" s="16">
        <v>141</v>
      </c>
      <c r="E1836" s="16">
        <v>517</v>
      </c>
      <c r="F1836" s="16">
        <v>58</v>
      </c>
      <c r="G1836" s="16">
        <v>130</v>
      </c>
      <c r="H1836" s="16">
        <v>28</v>
      </c>
      <c r="I1836" s="16">
        <v>0</v>
      </c>
      <c r="J1836" s="16">
        <v>12</v>
      </c>
      <c r="K1836" s="16">
        <v>72</v>
      </c>
      <c r="L1836" s="16">
        <v>1</v>
      </c>
      <c r="M1836" s="16">
        <v>1</v>
      </c>
      <c r="N1836" s="16">
        <v>56</v>
      </c>
      <c r="O1836" s="16">
        <v>84</v>
      </c>
      <c r="P1836" s="13" t="str">
        <f>IFERROR(VLOOKUP($A1836,'Fielding Data'!$A:$H,MATCH(P$1,'Fielding Data'!$A$1:$H$1,0),0),"Other")</f>
        <v>LF</v>
      </c>
      <c r="Q1836" s="13">
        <f>IFERROR(VLOOKUP($A1836,'Fielding Data'!$A:$H,MATCH(Q$1,'Fielding Data'!$A$1:$H$1,0),0),"Other")</f>
        <v>0</v>
      </c>
      <c r="R1836" s="13">
        <f>IFERROR(VLOOKUP($A1836,'Fielding Data'!$A:$H,MATCH(R$1,'Fielding Data'!$A$1:$H$1,0),0),"Other")</f>
        <v>0</v>
      </c>
      <c r="S1836" s="13">
        <f>IFERROR(VLOOKUP($A1836,'Fielding Data'!$A:$H,MATCH(S$1,'Fielding Data'!$A$1:$H$1,0),0),"Other")</f>
        <v>0</v>
      </c>
      <c r="T1836" s="13">
        <f>IFERROR(VLOOKUP($A1836,'Fielding Data'!$A:$H,MATCH(T$1,'Fielding Data'!$A$1:$H$1,0),0),"Other")</f>
        <v>0</v>
      </c>
      <c r="U1836" s="13">
        <f>SUMIFS('Fielding Data'!E:E,'Fielding Data'!$A:$A,'Hitting Data'!$A1836)</f>
        <v>53</v>
      </c>
      <c r="V1836" s="13">
        <f>SUMIFS('Fielding Data'!F:F,'Fielding Data'!$A:$A,'Hitting Data'!$A1836)</f>
        <v>3</v>
      </c>
      <c r="W1836" s="13">
        <f>SUMIFS('Fielding Data'!G:G,'Fielding Data'!$A:$A,'Hitting Data'!$A1836)</f>
        <v>1</v>
      </c>
      <c r="X1836" s="13">
        <f>SUMIFS('Fielding Data'!H:H,'Fielding Data'!$A:$A,'Hitting Data'!$A1836)</f>
        <v>2</v>
      </c>
    </row>
    <row r="1837" spans="1:24" x14ac:dyDescent="0.3">
      <c r="A1837" s="13" t="str">
        <f t="shared" si="28"/>
        <v>matthry012011</v>
      </c>
      <c r="B1837" s="16" t="s">
        <v>1561</v>
      </c>
      <c r="C1837" s="16">
        <v>2011</v>
      </c>
      <c r="D1837" s="16">
        <v>35</v>
      </c>
      <c r="E1837" s="16">
        <v>0</v>
      </c>
      <c r="F1837" s="16">
        <v>0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16">
        <v>0</v>
      </c>
      <c r="P1837" s="13" t="str">
        <f>IFERROR(VLOOKUP($A1837,'Fielding Data'!$A:$H,MATCH(P$1,'Fielding Data'!$A$1:$H$1,0),0),"Other")</f>
        <v>P</v>
      </c>
      <c r="Q1837" s="13">
        <f>IFERROR(VLOOKUP($A1837,'Fielding Data'!$A:$H,MATCH(Q$1,'Fielding Data'!$A$1:$H$1,0),0),"Other")</f>
        <v>0</v>
      </c>
      <c r="R1837" s="13">
        <f>IFERROR(VLOOKUP($A1837,'Fielding Data'!$A:$H,MATCH(R$1,'Fielding Data'!$A$1:$H$1,0),0),"Other")</f>
        <v>2</v>
      </c>
      <c r="S1837" s="13">
        <f>IFERROR(VLOOKUP($A1837,'Fielding Data'!$A:$H,MATCH(S$1,'Fielding Data'!$A$1:$H$1,0),0),"Other")</f>
        <v>0</v>
      </c>
      <c r="T1837" s="13">
        <f>IFERROR(VLOOKUP($A1837,'Fielding Data'!$A:$H,MATCH(T$1,'Fielding Data'!$A$1:$H$1,0),0),"Other")</f>
        <v>0</v>
      </c>
      <c r="U1837" s="13">
        <f>SUMIFS('Fielding Data'!E:E,'Fielding Data'!$A:$A,'Hitting Data'!$A1837)</f>
        <v>0</v>
      </c>
      <c r="V1837" s="13">
        <f>SUMIFS('Fielding Data'!F:F,'Fielding Data'!$A:$A,'Hitting Data'!$A1837)</f>
        <v>2</v>
      </c>
      <c r="W1837" s="13">
        <f>SUMIFS('Fielding Data'!G:G,'Fielding Data'!$A:$A,'Hitting Data'!$A1837)</f>
        <v>0</v>
      </c>
      <c r="X1837" s="13">
        <f>SUMIFS('Fielding Data'!H:H,'Fielding Data'!$A:$A,'Hitting Data'!$A1837)</f>
        <v>0</v>
      </c>
    </row>
    <row r="1838" spans="1:24" x14ac:dyDescent="0.3">
      <c r="A1838" s="13" t="str">
        <f t="shared" si="28"/>
        <v>matusbr012011</v>
      </c>
      <c r="B1838" s="16" t="s">
        <v>1134</v>
      </c>
      <c r="C1838" s="16">
        <v>2011</v>
      </c>
      <c r="D1838" s="16">
        <v>12</v>
      </c>
      <c r="E1838" s="16">
        <v>2</v>
      </c>
      <c r="F1838" s="16">
        <v>0</v>
      </c>
      <c r="G1838" s="16">
        <v>0</v>
      </c>
      <c r="H1838" s="16">
        <v>0</v>
      </c>
      <c r="I1838" s="16">
        <v>0</v>
      </c>
      <c r="J1838" s="16">
        <v>0</v>
      </c>
      <c r="K1838" s="16">
        <v>0</v>
      </c>
      <c r="L1838" s="16">
        <v>0</v>
      </c>
      <c r="M1838" s="16">
        <v>0</v>
      </c>
      <c r="N1838" s="16">
        <v>0</v>
      </c>
      <c r="O1838" s="16">
        <v>0</v>
      </c>
      <c r="P1838" s="13" t="str">
        <f>IFERROR(VLOOKUP($A1838,'Fielding Data'!$A:$H,MATCH(P$1,'Fielding Data'!$A$1:$H$1,0),0),"Other")</f>
        <v>P</v>
      </c>
      <c r="Q1838" s="13">
        <f>IFERROR(VLOOKUP($A1838,'Fielding Data'!$A:$H,MATCH(Q$1,'Fielding Data'!$A$1:$H$1,0),0),"Other")</f>
        <v>1</v>
      </c>
      <c r="R1838" s="13">
        <f>IFERROR(VLOOKUP($A1838,'Fielding Data'!$A:$H,MATCH(R$1,'Fielding Data'!$A$1:$H$1,0),0),"Other")</f>
        <v>2</v>
      </c>
      <c r="S1838" s="13">
        <f>IFERROR(VLOOKUP($A1838,'Fielding Data'!$A:$H,MATCH(S$1,'Fielding Data'!$A$1:$H$1,0),0),"Other")</f>
        <v>0</v>
      </c>
      <c r="T1838" s="13">
        <f>IFERROR(VLOOKUP($A1838,'Fielding Data'!$A:$H,MATCH(T$1,'Fielding Data'!$A$1:$H$1,0),0),"Other")</f>
        <v>0</v>
      </c>
      <c r="U1838" s="13">
        <f>SUMIFS('Fielding Data'!E:E,'Fielding Data'!$A:$A,'Hitting Data'!$A1838)</f>
        <v>1</v>
      </c>
      <c r="V1838" s="13">
        <f>SUMIFS('Fielding Data'!F:F,'Fielding Data'!$A:$A,'Hitting Data'!$A1838)</f>
        <v>2</v>
      </c>
      <c r="W1838" s="13">
        <f>SUMIFS('Fielding Data'!G:G,'Fielding Data'!$A:$A,'Hitting Data'!$A1838)</f>
        <v>0</v>
      </c>
      <c r="X1838" s="13">
        <f>SUMIFS('Fielding Data'!H:H,'Fielding Data'!$A:$A,'Hitting Data'!$A1838)</f>
        <v>0</v>
      </c>
    </row>
    <row r="1839" spans="1:24" x14ac:dyDescent="0.3">
      <c r="A1839" s="13" t="str">
        <f t="shared" si="28"/>
        <v>mauerjo012011</v>
      </c>
      <c r="B1839" s="16" t="s">
        <v>476</v>
      </c>
      <c r="C1839" s="16">
        <v>2011</v>
      </c>
      <c r="D1839" s="16">
        <v>82</v>
      </c>
      <c r="E1839" s="16">
        <v>296</v>
      </c>
      <c r="F1839" s="16">
        <v>38</v>
      </c>
      <c r="G1839" s="16">
        <v>85</v>
      </c>
      <c r="H1839" s="16">
        <v>15</v>
      </c>
      <c r="I1839" s="16">
        <v>0</v>
      </c>
      <c r="J1839" s="16">
        <v>3</v>
      </c>
      <c r="K1839" s="16">
        <v>30</v>
      </c>
      <c r="L1839" s="16">
        <v>0</v>
      </c>
      <c r="M1839" s="16">
        <v>0</v>
      </c>
      <c r="N1839" s="16">
        <v>32</v>
      </c>
      <c r="O1839" s="16">
        <v>38</v>
      </c>
      <c r="P1839" s="13" t="str">
        <f>IFERROR(VLOOKUP($A1839,'Fielding Data'!$A:$H,MATCH(P$1,'Fielding Data'!$A$1:$H$1,0),0),"Other")</f>
        <v>1B</v>
      </c>
      <c r="Q1839" s="13">
        <f>IFERROR(VLOOKUP($A1839,'Fielding Data'!$A:$H,MATCH(Q$1,'Fielding Data'!$A$1:$H$1,0),0),"Other")</f>
        <v>158</v>
      </c>
      <c r="R1839" s="13">
        <f>IFERROR(VLOOKUP($A1839,'Fielding Data'!$A:$H,MATCH(R$1,'Fielding Data'!$A$1:$H$1,0),0),"Other")</f>
        <v>11</v>
      </c>
      <c r="S1839" s="13">
        <f>IFERROR(VLOOKUP($A1839,'Fielding Data'!$A:$H,MATCH(S$1,'Fielding Data'!$A$1:$H$1,0),0),"Other")</f>
        <v>1</v>
      </c>
      <c r="T1839" s="13">
        <f>IFERROR(VLOOKUP($A1839,'Fielding Data'!$A:$H,MATCH(T$1,'Fielding Data'!$A$1:$H$1,0),0),"Other")</f>
        <v>15</v>
      </c>
      <c r="U1839" s="13">
        <f>SUMIFS('Fielding Data'!E:E,'Fielding Data'!$A:$A,'Hitting Data'!$A1839)</f>
        <v>452</v>
      </c>
      <c r="V1839" s="13">
        <f>SUMIFS('Fielding Data'!F:F,'Fielding Data'!$A:$A,'Hitting Data'!$A1839)</f>
        <v>29</v>
      </c>
      <c r="W1839" s="13">
        <f>SUMIFS('Fielding Data'!G:G,'Fielding Data'!$A:$A,'Hitting Data'!$A1839)</f>
        <v>5</v>
      </c>
      <c r="X1839" s="13">
        <f>SUMIFS('Fielding Data'!H:H,'Fielding Data'!$A:$A,'Hitting Data'!$A1839)</f>
        <v>17</v>
      </c>
    </row>
    <row r="1840" spans="1:24" x14ac:dyDescent="0.3">
      <c r="A1840" s="13" t="str">
        <f t="shared" si="28"/>
        <v>mayayu012011</v>
      </c>
      <c r="B1840" s="16" t="s">
        <v>1333</v>
      </c>
      <c r="C1840" s="16">
        <v>2011</v>
      </c>
      <c r="D1840" s="16">
        <v>10</v>
      </c>
      <c r="E1840" s="16">
        <v>8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6">
        <v>5</v>
      </c>
      <c r="P1840" s="13" t="str">
        <f>IFERROR(VLOOKUP($A1840,'Fielding Data'!$A:$H,MATCH(P$1,'Fielding Data'!$A$1:$H$1,0),0),"Other")</f>
        <v>P</v>
      </c>
      <c r="Q1840" s="13">
        <f>IFERROR(VLOOKUP($A1840,'Fielding Data'!$A:$H,MATCH(Q$1,'Fielding Data'!$A$1:$H$1,0),0),"Other")</f>
        <v>2</v>
      </c>
      <c r="R1840" s="13">
        <f>IFERROR(VLOOKUP($A1840,'Fielding Data'!$A:$H,MATCH(R$1,'Fielding Data'!$A$1:$H$1,0),0),"Other")</f>
        <v>5</v>
      </c>
      <c r="S1840" s="13">
        <f>IFERROR(VLOOKUP($A1840,'Fielding Data'!$A:$H,MATCH(S$1,'Fielding Data'!$A$1:$H$1,0),0),"Other")</f>
        <v>0</v>
      </c>
      <c r="T1840" s="13">
        <f>IFERROR(VLOOKUP($A1840,'Fielding Data'!$A:$H,MATCH(T$1,'Fielding Data'!$A$1:$H$1,0),0),"Other")</f>
        <v>1</v>
      </c>
      <c r="U1840" s="13">
        <f>SUMIFS('Fielding Data'!E:E,'Fielding Data'!$A:$A,'Hitting Data'!$A1840)</f>
        <v>2</v>
      </c>
      <c r="V1840" s="13">
        <f>SUMIFS('Fielding Data'!F:F,'Fielding Data'!$A:$A,'Hitting Data'!$A1840)</f>
        <v>5</v>
      </c>
      <c r="W1840" s="13">
        <f>SUMIFS('Fielding Data'!G:G,'Fielding Data'!$A:$A,'Hitting Data'!$A1840)</f>
        <v>0</v>
      </c>
      <c r="X1840" s="13">
        <f>SUMIFS('Fielding Data'!H:H,'Fielding Data'!$A:$A,'Hitting Data'!$A1840)</f>
        <v>1</v>
      </c>
    </row>
    <row r="1841" spans="1:24" x14ac:dyDescent="0.3">
      <c r="A1841" s="13" t="str">
        <f t="shared" si="28"/>
        <v>maybejo022011</v>
      </c>
      <c r="B1841" s="16" t="s">
        <v>1135</v>
      </c>
      <c r="C1841" s="16">
        <v>2011</v>
      </c>
      <c r="D1841" s="16">
        <v>104</v>
      </c>
      <c r="E1841" s="16">
        <v>267</v>
      </c>
      <c r="F1841" s="16">
        <v>37</v>
      </c>
      <c r="G1841" s="16">
        <v>73</v>
      </c>
      <c r="H1841" s="16">
        <v>17</v>
      </c>
      <c r="I1841" s="16">
        <v>1</v>
      </c>
      <c r="J1841" s="16">
        <v>15</v>
      </c>
      <c r="K1841" s="16">
        <v>49</v>
      </c>
      <c r="L1841" s="16">
        <v>8</v>
      </c>
      <c r="M1841" s="16">
        <v>3</v>
      </c>
      <c r="N1841" s="16">
        <v>26</v>
      </c>
      <c r="O1841" s="16">
        <v>55</v>
      </c>
      <c r="P1841" s="13" t="str">
        <f>IFERROR(VLOOKUP($A1841,'Fielding Data'!$A:$H,MATCH(P$1,'Fielding Data'!$A$1:$H$1,0),0),"Other")</f>
        <v>1B</v>
      </c>
      <c r="Q1841" s="13">
        <f>IFERROR(VLOOKUP($A1841,'Fielding Data'!$A:$H,MATCH(Q$1,'Fielding Data'!$A$1:$H$1,0),0),"Other")</f>
        <v>89</v>
      </c>
      <c r="R1841" s="13">
        <f>IFERROR(VLOOKUP($A1841,'Fielding Data'!$A:$H,MATCH(R$1,'Fielding Data'!$A$1:$H$1,0),0),"Other")</f>
        <v>6</v>
      </c>
      <c r="S1841" s="13">
        <f>IFERROR(VLOOKUP($A1841,'Fielding Data'!$A:$H,MATCH(S$1,'Fielding Data'!$A$1:$H$1,0),0),"Other")</f>
        <v>1</v>
      </c>
      <c r="T1841" s="13">
        <f>IFERROR(VLOOKUP($A1841,'Fielding Data'!$A:$H,MATCH(T$1,'Fielding Data'!$A$1:$H$1,0),0),"Other")</f>
        <v>9</v>
      </c>
      <c r="U1841" s="13">
        <f>SUMIFS('Fielding Data'!E:E,'Fielding Data'!$A:$A,'Hitting Data'!$A1841)</f>
        <v>193</v>
      </c>
      <c r="V1841" s="13">
        <f>SUMIFS('Fielding Data'!F:F,'Fielding Data'!$A:$A,'Hitting Data'!$A1841)</f>
        <v>8</v>
      </c>
      <c r="W1841" s="13">
        <f>SUMIFS('Fielding Data'!G:G,'Fielding Data'!$A:$A,'Hitting Data'!$A1841)</f>
        <v>3</v>
      </c>
      <c r="X1841" s="13">
        <f>SUMIFS('Fielding Data'!H:H,'Fielding Data'!$A:$A,'Hitting Data'!$A1841)</f>
        <v>9</v>
      </c>
    </row>
    <row r="1842" spans="1:24" x14ac:dyDescent="0.3">
      <c r="A1842" s="13" t="str">
        <f t="shared" si="28"/>
        <v>maybica012011</v>
      </c>
      <c r="B1842" s="16" t="s">
        <v>822</v>
      </c>
      <c r="C1842" s="16">
        <v>2011</v>
      </c>
      <c r="D1842" s="16">
        <v>137</v>
      </c>
      <c r="E1842" s="16">
        <v>516</v>
      </c>
      <c r="F1842" s="16">
        <v>82</v>
      </c>
      <c r="G1842" s="16">
        <v>136</v>
      </c>
      <c r="H1842" s="16">
        <v>24</v>
      </c>
      <c r="I1842" s="16">
        <v>8</v>
      </c>
      <c r="J1842" s="16">
        <v>9</v>
      </c>
      <c r="K1842" s="16">
        <v>40</v>
      </c>
      <c r="L1842" s="16">
        <v>40</v>
      </c>
      <c r="M1842" s="16">
        <v>8</v>
      </c>
      <c r="N1842" s="16">
        <v>44</v>
      </c>
      <c r="O1842" s="16">
        <v>125</v>
      </c>
      <c r="P1842" s="13" t="str">
        <f>IFERROR(VLOOKUP($A1842,'Fielding Data'!$A:$H,MATCH(P$1,'Fielding Data'!$A$1:$H$1,0),0),"Other")</f>
        <v>CF</v>
      </c>
      <c r="Q1842" s="13">
        <f>IFERROR(VLOOKUP($A1842,'Fielding Data'!$A:$H,MATCH(Q$1,'Fielding Data'!$A$1:$H$1,0),0),"Other")</f>
        <v>0</v>
      </c>
      <c r="R1842" s="13">
        <f>IFERROR(VLOOKUP($A1842,'Fielding Data'!$A:$H,MATCH(R$1,'Fielding Data'!$A$1:$H$1,0),0),"Other")</f>
        <v>0</v>
      </c>
      <c r="S1842" s="13">
        <f>IFERROR(VLOOKUP($A1842,'Fielding Data'!$A:$H,MATCH(S$1,'Fielding Data'!$A$1:$H$1,0),0),"Other")</f>
        <v>0</v>
      </c>
      <c r="T1842" s="13">
        <f>IFERROR(VLOOKUP($A1842,'Fielding Data'!$A:$H,MATCH(T$1,'Fielding Data'!$A$1:$H$1,0),0),"Other")</f>
        <v>0</v>
      </c>
      <c r="U1842" s="13">
        <f>SUMIFS('Fielding Data'!E:E,'Fielding Data'!$A:$A,'Hitting Data'!$A1842)</f>
        <v>342</v>
      </c>
      <c r="V1842" s="13">
        <f>SUMIFS('Fielding Data'!F:F,'Fielding Data'!$A:$A,'Hitting Data'!$A1842)</f>
        <v>2</v>
      </c>
      <c r="W1842" s="13">
        <f>SUMIFS('Fielding Data'!G:G,'Fielding Data'!$A:$A,'Hitting Data'!$A1842)</f>
        <v>5</v>
      </c>
      <c r="X1842" s="13">
        <f>SUMIFS('Fielding Data'!H:H,'Fielding Data'!$A:$A,'Hitting Data'!$A1842)</f>
        <v>1</v>
      </c>
    </row>
    <row r="1843" spans="1:24" x14ac:dyDescent="0.3">
      <c r="A1843" s="13" t="str">
        <f t="shared" si="28"/>
        <v>mazzavi012011</v>
      </c>
      <c r="B1843" s="16" t="s">
        <v>1136</v>
      </c>
      <c r="C1843" s="16">
        <v>2011</v>
      </c>
      <c r="D1843" s="16">
        <v>7</v>
      </c>
      <c r="E1843" s="16">
        <v>2</v>
      </c>
      <c r="F1843" s="16">
        <v>0</v>
      </c>
      <c r="G1843" s="16">
        <v>0</v>
      </c>
      <c r="H1843" s="16">
        <v>0</v>
      </c>
      <c r="I1843" s="16">
        <v>0</v>
      </c>
      <c r="J1843" s="16">
        <v>0</v>
      </c>
      <c r="K1843" s="16">
        <v>0</v>
      </c>
      <c r="L1843" s="16">
        <v>0</v>
      </c>
      <c r="M1843" s="16">
        <v>0</v>
      </c>
      <c r="N1843" s="16">
        <v>0</v>
      </c>
      <c r="O1843" s="16">
        <v>2</v>
      </c>
      <c r="P1843" s="13" t="str">
        <f>IFERROR(VLOOKUP($A1843,'Fielding Data'!$A:$H,MATCH(P$1,'Fielding Data'!$A$1:$H$1,0),0),"Other")</f>
        <v>P</v>
      </c>
      <c r="Q1843" s="13">
        <f>IFERROR(VLOOKUP($A1843,'Fielding Data'!$A:$H,MATCH(Q$1,'Fielding Data'!$A$1:$H$1,0),0),"Other")</f>
        <v>1</v>
      </c>
      <c r="R1843" s="13">
        <f>IFERROR(VLOOKUP($A1843,'Fielding Data'!$A:$H,MATCH(R$1,'Fielding Data'!$A$1:$H$1,0),0),"Other")</f>
        <v>3</v>
      </c>
      <c r="S1843" s="13">
        <f>IFERROR(VLOOKUP($A1843,'Fielding Data'!$A:$H,MATCH(S$1,'Fielding Data'!$A$1:$H$1,0),0),"Other")</f>
        <v>0</v>
      </c>
      <c r="T1843" s="13">
        <f>IFERROR(VLOOKUP($A1843,'Fielding Data'!$A:$H,MATCH(T$1,'Fielding Data'!$A$1:$H$1,0),0),"Other")</f>
        <v>0</v>
      </c>
      <c r="U1843" s="13">
        <f>SUMIFS('Fielding Data'!E:E,'Fielding Data'!$A:$A,'Hitting Data'!$A1843)</f>
        <v>1</v>
      </c>
      <c r="V1843" s="13">
        <f>SUMIFS('Fielding Data'!F:F,'Fielding Data'!$A:$A,'Hitting Data'!$A1843)</f>
        <v>3</v>
      </c>
      <c r="W1843" s="13">
        <f>SUMIFS('Fielding Data'!G:G,'Fielding Data'!$A:$A,'Hitting Data'!$A1843)</f>
        <v>0</v>
      </c>
      <c r="X1843" s="13">
        <f>SUMIFS('Fielding Data'!H:H,'Fielding Data'!$A:$A,'Hitting Data'!$A1843)</f>
        <v>0</v>
      </c>
    </row>
    <row r="1844" spans="1:24" x14ac:dyDescent="0.3">
      <c r="A1844" s="13" t="str">
        <f t="shared" si="28"/>
        <v>mcallza012011</v>
      </c>
      <c r="B1844" s="16" t="s">
        <v>1562</v>
      </c>
      <c r="C1844" s="16">
        <v>2011</v>
      </c>
      <c r="D1844" s="16">
        <v>4</v>
      </c>
      <c r="E1844" s="16">
        <v>0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3" t="str">
        <f>IFERROR(VLOOKUP($A1844,'Fielding Data'!$A:$H,MATCH(P$1,'Fielding Data'!$A$1:$H$1,0),0),"Other")</f>
        <v>P</v>
      </c>
      <c r="Q1844" s="13">
        <f>IFERROR(VLOOKUP($A1844,'Fielding Data'!$A:$H,MATCH(Q$1,'Fielding Data'!$A$1:$H$1,0),0),"Other")</f>
        <v>0</v>
      </c>
      <c r="R1844" s="13">
        <f>IFERROR(VLOOKUP($A1844,'Fielding Data'!$A:$H,MATCH(R$1,'Fielding Data'!$A$1:$H$1,0),0),"Other")</f>
        <v>1</v>
      </c>
      <c r="S1844" s="13">
        <f>IFERROR(VLOOKUP($A1844,'Fielding Data'!$A:$H,MATCH(S$1,'Fielding Data'!$A$1:$H$1,0),0),"Other")</f>
        <v>1</v>
      </c>
      <c r="T1844" s="13">
        <f>IFERROR(VLOOKUP($A1844,'Fielding Data'!$A:$H,MATCH(T$1,'Fielding Data'!$A$1:$H$1,0),0),"Other")</f>
        <v>0</v>
      </c>
      <c r="U1844" s="13">
        <f>SUMIFS('Fielding Data'!E:E,'Fielding Data'!$A:$A,'Hitting Data'!$A1844)</f>
        <v>0</v>
      </c>
      <c r="V1844" s="13">
        <f>SUMIFS('Fielding Data'!F:F,'Fielding Data'!$A:$A,'Hitting Data'!$A1844)</f>
        <v>1</v>
      </c>
      <c r="W1844" s="13">
        <f>SUMIFS('Fielding Data'!G:G,'Fielding Data'!$A:$A,'Hitting Data'!$A1844)</f>
        <v>1</v>
      </c>
      <c r="X1844" s="13">
        <f>SUMIFS('Fielding Data'!H:H,'Fielding Data'!$A:$A,'Hitting Data'!$A1844)</f>
        <v>0</v>
      </c>
    </row>
    <row r="1845" spans="1:24" x14ac:dyDescent="0.3">
      <c r="A1845" s="13" t="str">
        <f t="shared" si="28"/>
        <v>mccanbr012011</v>
      </c>
      <c r="B1845" s="16" t="s">
        <v>572</v>
      </c>
      <c r="C1845" s="16">
        <v>2011</v>
      </c>
      <c r="D1845" s="16">
        <v>128</v>
      </c>
      <c r="E1845" s="16">
        <v>466</v>
      </c>
      <c r="F1845" s="16">
        <v>51</v>
      </c>
      <c r="G1845" s="16">
        <v>126</v>
      </c>
      <c r="H1845" s="16">
        <v>19</v>
      </c>
      <c r="I1845" s="16">
        <v>0</v>
      </c>
      <c r="J1845" s="16">
        <v>24</v>
      </c>
      <c r="K1845" s="16">
        <v>71</v>
      </c>
      <c r="L1845" s="16">
        <v>3</v>
      </c>
      <c r="M1845" s="16">
        <v>2</v>
      </c>
      <c r="N1845" s="16">
        <v>57</v>
      </c>
      <c r="O1845" s="16">
        <v>89</v>
      </c>
      <c r="P1845" s="13" t="str">
        <f>IFERROR(VLOOKUP($A1845,'Fielding Data'!$A:$H,MATCH(P$1,'Fielding Data'!$A$1:$H$1,0),0),"Other")</f>
        <v>C</v>
      </c>
      <c r="Q1845" s="13">
        <f>IFERROR(VLOOKUP($A1845,'Fielding Data'!$A:$H,MATCH(Q$1,'Fielding Data'!$A$1:$H$1,0),0),"Other")</f>
        <v>978</v>
      </c>
      <c r="R1845" s="13">
        <f>IFERROR(VLOOKUP($A1845,'Fielding Data'!$A:$H,MATCH(R$1,'Fielding Data'!$A$1:$H$1,0),0),"Other")</f>
        <v>78</v>
      </c>
      <c r="S1845" s="13">
        <f>IFERROR(VLOOKUP($A1845,'Fielding Data'!$A:$H,MATCH(S$1,'Fielding Data'!$A$1:$H$1,0),0),"Other")</f>
        <v>5</v>
      </c>
      <c r="T1845" s="13">
        <f>IFERROR(VLOOKUP($A1845,'Fielding Data'!$A:$H,MATCH(T$1,'Fielding Data'!$A$1:$H$1,0),0),"Other")</f>
        <v>14</v>
      </c>
      <c r="U1845" s="13">
        <f>SUMIFS('Fielding Data'!E:E,'Fielding Data'!$A:$A,'Hitting Data'!$A1845)</f>
        <v>978</v>
      </c>
      <c r="V1845" s="13">
        <f>SUMIFS('Fielding Data'!F:F,'Fielding Data'!$A:$A,'Hitting Data'!$A1845)</f>
        <v>78</v>
      </c>
      <c r="W1845" s="13">
        <f>SUMIFS('Fielding Data'!G:G,'Fielding Data'!$A:$A,'Hitting Data'!$A1845)</f>
        <v>5</v>
      </c>
      <c r="X1845" s="13">
        <f>SUMIFS('Fielding Data'!H:H,'Fielding Data'!$A:$A,'Hitting Data'!$A1845)</f>
        <v>14</v>
      </c>
    </row>
    <row r="1846" spans="1:24" x14ac:dyDescent="0.3">
      <c r="A1846" s="13" t="str">
        <f t="shared" si="28"/>
        <v>mccarbr012011</v>
      </c>
      <c r="B1846" s="16" t="s">
        <v>573</v>
      </c>
      <c r="C1846" s="16">
        <v>2011</v>
      </c>
      <c r="D1846" s="16">
        <v>25</v>
      </c>
      <c r="E1846" s="16">
        <v>0</v>
      </c>
      <c r="F1846" s="16">
        <v>0</v>
      </c>
      <c r="G1846" s="16">
        <v>0</v>
      </c>
      <c r="H1846" s="16">
        <v>0</v>
      </c>
      <c r="I1846" s="16">
        <v>0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16">
        <v>0</v>
      </c>
      <c r="P1846" s="13" t="str">
        <f>IFERROR(VLOOKUP($A1846,'Fielding Data'!$A:$H,MATCH(P$1,'Fielding Data'!$A$1:$H$1,0),0),"Other")</f>
        <v>P</v>
      </c>
      <c r="Q1846" s="13">
        <f>IFERROR(VLOOKUP($A1846,'Fielding Data'!$A:$H,MATCH(Q$1,'Fielding Data'!$A$1:$H$1,0),0),"Other")</f>
        <v>12</v>
      </c>
      <c r="R1846" s="13">
        <f>IFERROR(VLOOKUP($A1846,'Fielding Data'!$A:$H,MATCH(R$1,'Fielding Data'!$A$1:$H$1,0),0),"Other")</f>
        <v>22</v>
      </c>
      <c r="S1846" s="13">
        <f>IFERROR(VLOOKUP($A1846,'Fielding Data'!$A:$H,MATCH(S$1,'Fielding Data'!$A$1:$H$1,0),0),"Other")</f>
        <v>4</v>
      </c>
      <c r="T1846" s="13">
        <f>IFERROR(VLOOKUP($A1846,'Fielding Data'!$A:$H,MATCH(T$1,'Fielding Data'!$A$1:$H$1,0),0),"Other")</f>
        <v>1</v>
      </c>
      <c r="U1846" s="13">
        <f>SUMIFS('Fielding Data'!E:E,'Fielding Data'!$A:$A,'Hitting Data'!$A1846)</f>
        <v>12</v>
      </c>
      <c r="V1846" s="13">
        <f>SUMIFS('Fielding Data'!F:F,'Fielding Data'!$A:$A,'Hitting Data'!$A1846)</f>
        <v>22</v>
      </c>
      <c r="W1846" s="13">
        <f>SUMIFS('Fielding Data'!G:G,'Fielding Data'!$A:$A,'Hitting Data'!$A1846)</f>
        <v>4</v>
      </c>
      <c r="X1846" s="13">
        <f>SUMIFS('Fielding Data'!H:H,'Fielding Data'!$A:$A,'Hitting Data'!$A1846)</f>
        <v>1</v>
      </c>
    </row>
    <row r="1847" spans="1:24" x14ac:dyDescent="0.3">
      <c r="A1847" s="13" t="str">
        <f t="shared" si="28"/>
        <v>mccleky012011</v>
      </c>
      <c r="B1847" s="16" t="s">
        <v>963</v>
      </c>
      <c r="C1847" s="16">
        <v>2011</v>
      </c>
      <c r="D1847" s="16">
        <v>44</v>
      </c>
      <c r="E1847" s="16">
        <v>35</v>
      </c>
      <c r="F1847" s="16">
        <v>3</v>
      </c>
      <c r="G1847" s="16">
        <v>5</v>
      </c>
      <c r="H1847" s="16">
        <v>1</v>
      </c>
      <c r="I1847" s="16">
        <v>0</v>
      </c>
      <c r="J1847" s="16">
        <v>0</v>
      </c>
      <c r="K1847" s="16">
        <v>4</v>
      </c>
      <c r="L1847" s="16">
        <v>0</v>
      </c>
      <c r="M1847" s="16">
        <v>0</v>
      </c>
      <c r="N1847" s="16">
        <v>1</v>
      </c>
      <c r="O1847" s="16">
        <v>12</v>
      </c>
      <c r="P1847" s="13" t="str">
        <f>IFERROR(VLOOKUP($A1847,'Fielding Data'!$A:$H,MATCH(P$1,'Fielding Data'!$A$1:$H$1,0),0),"Other")</f>
        <v>P</v>
      </c>
      <c r="Q1847" s="13">
        <f>IFERROR(VLOOKUP($A1847,'Fielding Data'!$A:$H,MATCH(Q$1,'Fielding Data'!$A$1:$H$1,0),0),"Other")</f>
        <v>14</v>
      </c>
      <c r="R1847" s="13">
        <f>IFERROR(VLOOKUP($A1847,'Fielding Data'!$A:$H,MATCH(R$1,'Fielding Data'!$A$1:$H$1,0),0),"Other")</f>
        <v>20</v>
      </c>
      <c r="S1847" s="13">
        <f>IFERROR(VLOOKUP($A1847,'Fielding Data'!$A:$H,MATCH(S$1,'Fielding Data'!$A$1:$H$1,0),0),"Other")</f>
        <v>1</v>
      </c>
      <c r="T1847" s="13">
        <f>IFERROR(VLOOKUP($A1847,'Fielding Data'!$A:$H,MATCH(T$1,'Fielding Data'!$A$1:$H$1,0),0),"Other")</f>
        <v>3</v>
      </c>
      <c r="U1847" s="13">
        <f>SUMIFS('Fielding Data'!E:E,'Fielding Data'!$A:$A,'Hitting Data'!$A1847)</f>
        <v>14</v>
      </c>
      <c r="V1847" s="13">
        <f>SUMIFS('Fielding Data'!F:F,'Fielding Data'!$A:$A,'Hitting Data'!$A1847)</f>
        <v>20</v>
      </c>
      <c r="W1847" s="13">
        <f>SUMIFS('Fielding Data'!G:G,'Fielding Data'!$A:$A,'Hitting Data'!$A1847)</f>
        <v>1</v>
      </c>
      <c r="X1847" s="13">
        <f>SUMIFS('Fielding Data'!H:H,'Fielding Data'!$A:$A,'Hitting Data'!$A1847)</f>
        <v>3</v>
      </c>
    </row>
    <row r="1848" spans="1:24" x14ac:dyDescent="0.3">
      <c r="A1848" s="13" t="str">
        <f t="shared" si="28"/>
        <v>mcclemi012011</v>
      </c>
      <c r="B1848" s="16" t="s">
        <v>1335</v>
      </c>
      <c r="C1848" s="16">
        <v>2011</v>
      </c>
      <c r="D1848" s="16">
        <v>9</v>
      </c>
      <c r="E1848" s="16">
        <v>0</v>
      </c>
      <c r="F1848" s="16">
        <v>0</v>
      </c>
      <c r="G1848" s="16">
        <v>0</v>
      </c>
      <c r="H1848" s="16">
        <v>0</v>
      </c>
      <c r="I1848" s="16">
        <v>0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16">
        <v>0</v>
      </c>
      <c r="P1848" s="13" t="str">
        <f>IFERROR(VLOOKUP($A1848,'Fielding Data'!$A:$H,MATCH(P$1,'Fielding Data'!$A$1:$H$1,0),0),"Other")</f>
        <v>P</v>
      </c>
      <c r="Q1848" s="13">
        <f>IFERROR(VLOOKUP($A1848,'Fielding Data'!$A:$H,MATCH(Q$1,'Fielding Data'!$A$1:$H$1,0),0),"Other")</f>
        <v>1</v>
      </c>
      <c r="R1848" s="13">
        <f>IFERROR(VLOOKUP($A1848,'Fielding Data'!$A:$H,MATCH(R$1,'Fielding Data'!$A$1:$H$1,0),0),"Other")</f>
        <v>3</v>
      </c>
      <c r="S1848" s="13">
        <f>IFERROR(VLOOKUP($A1848,'Fielding Data'!$A:$H,MATCH(S$1,'Fielding Data'!$A$1:$H$1,0),0),"Other")</f>
        <v>0</v>
      </c>
      <c r="T1848" s="13">
        <f>IFERROR(VLOOKUP($A1848,'Fielding Data'!$A:$H,MATCH(T$1,'Fielding Data'!$A$1:$H$1,0),0),"Other")</f>
        <v>0</v>
      </c>
      <c r="U1848" s="13">
        <f>SUMIFS('Fielding Data'!E:E,'Fielding Data'!$A:$A,'Hitting Data'!$A1848)</f>
        <v>1</v>
      </c>
      <c r="V1848" s="13">
        <f>SUMIFS('Fielding Data'!F:F,'Fielding Data'!$A:$A,'Hitting Data'!$A1848)</f>
        <v>3</v>
      </c>
      <c r="W1848" s="13">
        <f>SUMIFS('Fielding Data'!G:G,'Fielding Data'!$A:$A,'Hitting Data'!$A1848)</f>
        <v>0</v>
      </c>
      <c r="X1848" s="13">
        <f>SUMIFS('Fielding Data'!H:H,'Fielding Data'!$A:$A,'Hitting Data'!$A1848)</f>
        <v>0</v>
      </c>
    </row>
    <row r="1849" spans="1:24" x14ac:dyDescent="0.3">
      <c r="A1849" s="13" t="str">
        <f t="shared" si="28"/>
        <v>mccoymi012011</v>
      </c>
      <c r="B1849" s="16" t="s">
        <v>1137</v>
      </c>
      <c r="C1849" s="16">
        <v>2011</v>
      </c>
      <c r="D1849" s="16">
        <v>80</v>
      </c>
      <c r="E1849" s="16">
        <v>197</v>
      </c>
      <c r="F1849" s="16">
        <v>26</v>
      </c>
      <c r="G1849" s="16">
        <v>39</v>
      </c>
      <c r="H1849" s="16">
        <v>8</v>
      </c>
      <c r="I1849" s="16">
        <v>0</v>
      </c>
      <c r="J1849" s="16">
        <v>2</v>
      </c>
      <c r="K1849" s="16">
        <v>10</v>
      </c>
      <c r="L1849" s="16">
        <v>12</v>
      </c>
      <c r="M1849" s="16">
        <v>2</v>
      </c>
      <c r="N1849" s="16">
        <v>25</v>
      </c>
      <c r="O1849" s="16">
        <v>41</v>
      </c>
      <c r="P1849" s="13" t="str">
        <f>IFERROR(VLOOKUP($A1849,'Fielding Data'!$A:$H,MATCH(P$1,'Fielding Data'!$A$1:$H$1,0),0),"Other")</f>
        <v>2B</v>
      </c>
      <c r="Q1849" s="13">
        <f>IFERROR(VLOOKUP($A1849,'Fielding Data'!$A:$H,MATCH(Q$1,'Fielding Data'!$A$1:$H$1,0),0),"Other")</f>
        <v>16</v>
      </c>
      <c r="R1849" s="13">
        <f>IFERROR(VLOOKUP($A1849,'Fielding Data'!$A:$H,MATCH(R$1,'Fielding Data'!$A$1:$H$1,0),0),"Other")</f>
        <v>32</v>
      </c>
      <c r="S1849" s="13">
        <f>IFERROR(VLOOKUP($A1849,'Fielding Data'!$A:$H,MATCH(S$1,'Fielding Data'!$A$1:$H$1,0),0),"Other")</f>
        <v>1</v>
      </c>
      <c r="T1849" s="13">
        <f>IFERROR(VLOOKUP($A1849,'Fielding Data'!$A:$H,MATCH(T$1,'Fielding Data'!$A$1:$H$1,0),0),"Other")</f>
        <v>4</v>
      </c>
      <c r="U1849" s="13">
        <f>SUMIFS('Fielding Data'!E:E,'Fielding Data'!$A:$A,'Hitting Data'!$A1849)</f>
        <v>100</v>
      </c>
      <c r="V1849" s="13">
        <f>SUMIFS('Fielding Data'!F:F,'Fielding Data'!$A:$A,'Hitting Data'!$A1849)</f>
        <v>120</v>
      </c>
      <c r="W1849" s="13">
        <f>SUMIFS('Fielding Data'!G:G,'Fielding Data'!$A:$A,'Hitting Data'!$A1849)</f>
        <v>5</v>
      </c>
      <c r="X1849" s="13">
        <f>SUMIFS('Fielding Data'!H:H,'Fielding Data'!$A:$A,'Hitting Data'!$A1849)</f>
        <v>18</v>
      </c>
    </row>
    <row r="1850" spans="1:24" x14ac:dyDescent="0.3">
      <c r="A1850" s="13" t="str">
        <f t="shared" si="28"/>
        <v>mccutan012011</v>
      </c>
      <c r="B1850" s="16" t="s">
        <v>1138</v>
      </c>
      <c r="C1850" s="16">
        <v>2011</v>
      </c>
      <c r="D1850" s="16">
        <v>158</v>
      </c>
      <c r="E1850" s="16">
        <v>572</v>
      </c>
      <c r="F1850" s="16">
        <v>87</v>
      </c>
      <c r="G1850" s="16">
        <v>148</v>
      </c>
      <c r="H1850" s="16">
        <v>34</v>
      </c>
      <c r="I1850" s="16">
        <v>5</v>
      </c>
      <c r="J1850" s="16">
        <v>23</v>
      </c>
      <c r="K1850" s="16">
        <v>89</v>
      </c>
      <c r="L1850" s="16">
        <v>23</v>
      </c>
      <c r="M1850" s="16">
        <v>10</v>
      </c>
      <c r="N1850" s="16">
        <v>89</v>
      </c>
      <c r="O1850" s="16">
        <v>126</v>
      </c>
      <c r="P1850" s="13" t="str">
        <f>IFERROR(VLOOKUP($A1850,'Fielding Data'!$A:$H,MATCH(P$1,'Fielding Data'!$A$1:$H$1,0),0),"Other")</f>
        <v>CF</v>
      </c>
      <c r="Q1850" s="13">
        <f>IFERROR(VLOOKUP($A1850,'Fielding Data'!$A:$H,MATCH(Q$1,'Fielding Data'!$A$1:$H$1,0),0),"Other")</f>
        <v>0</v>
      </c>
      <c r="R1850" s="13">
        <f>IFERROR(VLOOKUP($A1850,'Fielding Data'!$A:$H,MATCH(R$1,'Fielding Data'!$A$1:$H$1,0),0),"Other")</f>
        <v>0</v>
      </c>
      <c r="S1850" s="13">
        <f>IFERROR(VLOOKUP($A1850,'Fielding Data'!$A:$H,MATCH(S$1,'Fielding Data'!$A$1:$H$1,0),0),"Other")</f>
        <v>0</v>
      </c>
      <c r="T1850" s="13">
        <f>IFERROR(VLOOKUP($A1850,'Fielding Data'!$A:$H,MATCH(T$1,'Fielding Data'!$A$1:$H$1,0),0),"Other")</f>
        <v>0</v>
      </c>
      <c r="U1850" s="13">
        <f>SUMIFS('Fielding Data'!E:E,'Fielding Data'!$A:$A,'Hitting Data'!$A1850)</f>
        <v>414</v>
      </c>
      <c r="V1850" s="13">
        <f>SUMIFS('Fielding Data'!F:F,'Fielding Data'!$A:$A,'Hitting Data'!$A1850)</f>
        <v>9</v>
      </c>
      <c r="W1850" s="13">
        <f>SUMIFS('Fielding Data'!G:G,'Fielding Data'!$A:$A,'Hitting Data'!$A1850)</f>
        <v>7</v>
      </c>
      <c r="X1850" s="13">
        <f>SUMIFS('Fielding Data'!H:H,'Fielding Data'!$A:$A,'Hitting Data'!$A1850)</f>
        <v>5</v>
      </c>
    </row>
    <row r="1851" spans="1:24" x14ac:dyDescent="0.3">
      <c r="A1851" s="13" t="str">
        <f t="shared" si="28"/>
        <v>mccutda012011</v>
      </c>
      <c r="B1851" s="16" t="s">
        <v>1139</v>
      </c>
      <c r="C1851" s="16">
        <v>2011</v>
      </c>
      <c r="D1851" s="16">
        <v>73</v>
      </c>
      <c r="E1851" s="16">
        <v>5</v>
      </c>
      <c r="F1851" s="16">
        <v>0</v>
      </c>
      <c r="G1851" s="16">
        <v>0</v>
      </c>
      <c r="H1851" s="16">
        <v>0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16">
        <v>0</v>
      </c>
      <c r="P1851" s="13" t="str">
        <f>IFERROR(VLOOKUP($A1851,'Fielding Data'!$A:$H,MATCH(P$1,'Fielding Data'!$A$1:$H$1,0),0),"Other")</f>
        <v>P</v>
      </c>
      <c r="Q1851" s="13">
        <f>IFERROR(VLOOKUP($A1851,'Fielding Data'!$A:$H,MATCH(Q$1,'Fielding Data'!$A$1:$H$1,0),0),"Other")</f>
        <v>7</v>
      </c>
      <c r="R1851" s="13">
        <f>IFERROR(VLOOKUP($A1851,'Fielding Data'!$A:$H,MATCH(R$1,'Fielding Data'!$A$1:$H$1,0),0),"Other")</f>
        <v>6</v>
      </c>
      <c r="S1851" s="13">
        <f>IFERROR(VLOOKUP($A1851,'Fielding Data'!$A:$H,MATCH(S$1,'Fielding Data'!$A$1:$H$1,0),0),"Other")</f>
        <v>2</v>
      </c>
      <c r="T1851" s="13">
        <f>IFERROR(VLOOKUP($A1851,'Fielding Data'!$A:$H,MATCH(T$1,'Fielding Data'!$A$1:$H$1,0),0),"Other")</f>
        <v>0</v>
      </c>
      <c r="U1851" s="13">
        <f>SUMIFS('Fielding Data'!E:E,'Fielding Data'!$A:$A,'Hitting Data'!$A1851)</f>
        <v>7</v>
      </c>
      <c r="V1851" s="13">
        <f>SUMIFS('Fielding Data'!F:F,'Fielding Data'!$A:$A,'Hitting Data'!$A1851)</f>
        <v>6</v>
      </c>
      <c r="W1851" s="13">
        <f>SUMIFS('Fielding Data'!G:G,'Fielding Data'!$A:$A,'Hitting Data'!$A1851)</f>
        <v>2</v>
      </c>
      <c r="X1851" s="13">
        <f>SUMIFS('Fielding Data'!H:H,'Fielding Data'!$A:$A,'Hitting Data'!$A1851)</f>
        <v>0</v>
      </c>
    </row>
    <row r="1852" spans="1:24" x14ac:dyDescent="0.3">
      <c r="A1852" s="13" t="str">
        <f t="shared" si="28"/>
        <v>mcdonda022011</v>
      </c>
      <c r="B1852" s="16" t="s">
        <v>477</v>
      </c>
      <c r="C1852" s="16">
        <v>2011</v>
      </c>
      <c r="D1852" s="16">
        <v>79</v>
      </c>
      <c r="E1852" s="16">
        <v>157</v>
      </c>
      <c r="F1852" s="16">
        <v>26</v>
      </c>
      <c r="G1852" s="16">
        <v>37</v>
      </c>
      <c r="H1852" s="16">
        <v>6</v>
      </c>
      <c r="I1852" s="16">
        <v>1</v>
      </c>
      <c r="J1852" s="16">
        <v>6</v>
      </c>
      <c r="K1852" s="16">
        <v>24</v>
      </c>
      <c r="L1852" s="16">
        <v>2</v>
      </c>
      <c r="M1852" s="16">
        <v>3</v>
      </c>
      <c r="N1852" s="16">
        <v>14</v>
      </c>
      <c r="O1852" s="16">
        <v>33</v>
      </c>
      <c r="P1852" s="13" t="str">
        <f>IFERROR(VLOOKUP($A1852,'Fielding Data'!$A:$H,MATCH(P$1,'Fielding Data'!$A$1:$H$1,0),0),"Other")</f>
        <v>CF</v>
      </c>
      <c r="Q1852" s="13">
        <f>IFERROR(VLOOKUP($A1852,'Fielding Data'!$A:$H,MATCH(Q$1,'Fielding Data'!$A$1:$H$1,0),0),"Other")</f>
        <v>0</v>
      </c>
      <c r="R1852" s="13">
        <f>IFERROR(VLOOKUP($A1852,'Fielding Data'!$A:$H,MATCH(R$1,'Fielding Data'!$A$1:$H$1,0),0),"Other")</f>
        <v>0</v>
      </c>
      <c r="S1852" s="13">
        <f>IFERROR(VLOOKUP($A1852,'Fielding Data'!$A:$H,MATCH(S$1,'Fielding Data'!$A$1:$H$1,0),0),"Other")</f>
        <v>0</v>
      </c>
      <c r="T1852" s="13">
        <f>IFERROR(VLOOKUP($A1852,'Fielding Data'!$A:$H,MATCH(T$1,'Fielding Data'!$A$1:$H$1,0),0),"Other")</f>
        <v>0</v>
      </c>
      <c r="U1852" s="13">
        <f>SUMIFS('Fielding Data'!E:E,'Fielding Data'!$A:$A,'Hitting Data'!$A1852)</f>
        <v>90</v>
      </c>
      <c r="V1852" s="13">
        <f>SUMIFS('Fielding Data'!F:F,'Fielding Data'!$A:$A,'Hitting Data'!$A1852)</f>
        <v>3</v>
      </c>
      <c r="W1852" s="13">
        <f>SUMIFS('Fielding Data'!G:G,'Fielding Data'!$A:$A,'Hitting Data'!$A1852)</f>
        <v>3</v>
      </c>
      <c r="X1852" s="13">
        <f>SUMIFS('Fielding Data'!H:H,'Fielding Data'!$A:$A,'Hitting Data'!$A1852)</f>
        <v>0</v>
      </c>
    </row>
    <row r="1853" spans="1:24" x14ac:dyDescent="0.3">
      <c r="A1853" s="13" t="str">
        <f t="shared" si="28"/>
        <v>mcdonja032011</v>
      </c>
      <c r="B1853" s="16" t="s">
        <v>964</v>
      </c>
      <c r="C1853" s="16">
        <v>2011</v>
      </c>
      <c r="D1853" s="16">
        <v>31</v>
      </c>
      <c r="E1853" s="16">
        <v>55</v>
      </c>
      <c r="F1853" s="16">
        <v>3</v>
      </c>
      <c r="G1853" s="16">
        <v>5</v>
      </c>
      <c r="H1853" s="16">
        <v>1</v>
      </c>
      <c r="I1853" s="16">
        <v>0</v>
      </c>
      <c r="J1853" s="16">
        <v>0</v>
      </c>
      <c r="K1853" s="16">
        <v>3</v>
      </c>
      <c r="L1853" s="16">
        <v>0</v>
      </c>
      <c r="M1853" s="16">
        <v>0</v>
      </c>
      <c r="N1853" s="16">
        <v>3</v>
      </c>
      <c r="O1853" s="16">
        <v>29</v>
      </c>
      <c r="P1853" s="13" t="str">
        <f>IFERROR(VLOOKUP($A1853,'Fielding Data'!$A:$H,MATCH(P$1,'Fielding Data'!$A$1:$H$1,0),0),"Other")</f>
        <v>P</v>
      </c>
      <c r="Q1853" s="13">
        <f>IFERROR(VLOOKUP($A1853,'Fielding Data'!$A:$H,MATCH(Q$1,'Fielding Data'!$A$1:$H$1,0),0),"Other")</f>
        <v>8</v>
      </c>
      <c r="R1853" s="13">
        <f>IFERROR(VLOOKUP($A1853,'Fielding Data'!$A:$H,MATCH(R$1,'Fielding Data'!$A$1:$H$1,0),0),"Other")</f>
        <v>19</v>
      </c>
      <c r="S1853" s="13">
        <f>IFERROR(VLOOKUP($A1853,'Fielding Data'!$A:$H,MATCH(S$1,'Fielding Data'!$A$1:$H$1,0),0),"Other")</f>
        <v>1</v>
      </c>
      <c r="T1853" s="13">
        <f>IFERROR(VLOOKUP($A1853,'Fielding Data'!$A:$H,MATCH(T$1,'Fielding Data'!$A$1:$H$1,0),0),"Other")</f>
        <v>0</v>
      </c>
      <c r="U1853" s="13">
        <f>SUMIFS('Fielding Data'!E:E,'Fielding Data'!$A:$A,'Hitting Data'!$A1853)</f>
        <v>8</v>
      </c>
      <c r="V1853" s="13">
        <f>SUMIFS('Fielding Data'!F:F,'Fielding Data'!$A:$A,'Hitting Data'!$A1853)</f>
        <v>19</v>
      </c>
      <c r="W1853" s="13">
        <f>SUMIFS('Fielding Data'!G:G,'Fielding Data'!$A:$A,'Hitting Data'!$A1853)</f>
        <v>1</v>
      </c>
      <c r="X1853" s="13">
        <f>SUMIFS('Fielding Data'!H:H,'Fielding Data'!$A:$A,'Hitting Data'!$A1853)</f>
        <v>0</v>
      </c>
    </row>
    <row r="1854" spans="1:24" x14ac:dyDescent="0.3">
      <c r="A1854" s="13" t="str">
        <f t="shared" si="28"/>
        <v>mcgeeja012011</v>
      </c>
      <c r="B1854" s="16" t="s">
        <v>1336</v>
      </c>
      <c r="C1854" s="16">
        <v>2011</v>
      </c>
      <c r="D1854" s="16">
        <v>37</v>
      </c>
      <c r="E1854" s="16">
        <v>0</v>
      </c>
      <c r="F1854" s="16">
        <v>0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3" t="str">
        <f>IFERROR(VLOOKUP($A1854,'Fielding Data'!$A:$H,MATCH(P$1,'Fielding Data'!$A$1:$H$1,0),0),"Other")</f>
        <v>P</v>
      </c>
      <c r="Q1854" s="13">
        <f>IFERROR(VLOOKUP($A1854,'Fielding Data'!$A:$H,MATCH(Q$1,'Fielding Data'!$A$1:$H$1,0),0),"Other")</f>
        <v>0</v>
      </c>
      <c r="R1854" s="13">
        <f>IFERROR(VLOOKUP($A1854,'Fielding Data'!$A:$H,MATCH(R$1,'Fielding Data'!$A$1:$H$1,0),0),"Other")</f>
        <v>3</v>
      </c>
      <c r="S1854" s="13">
        <f>IFERROR(VLOOKUP($A1854,'Fielding Data'!$A:$H,MATCH(S$1,'Fielding Data'!$A$1:$H$1,0),0),"Other")</f>
        <v>0</v>
      </c>
      <c r="T1854" s="13">
        <f>IFERROR(VLOOKUP($A1854,'Fielding Data'!$A:$H,MATCH(T$1,'Fielding Data'!$A$1:$H$1,0),0),"Other")</f>
        <v>0</v>
      </c>
      <c r="U1854" s="13">
        <f>SUMIFS('Fielding Data'!E:E,'Fielding Data'!$A:$A,'Hitting Data'!$A1854)</f>
        <v>0</v>
      </c>
      <c r="V1854" s="13">
        <f>SUMIFS('Fielding Data'!F:F,'Fielding Data'!$A:$A,'Hitting Data'!$A1854)</f>
        <v>3</v>
      </c>
      <c r="W1854" s="13">
        <f>SUMIFS('Fielding Data'!G:G,'Fielding Data'!$A:$A,'Hitting Data'!$A1854)</f>
        <v>0</v>
      </c>
      <c r="X1854" s="13">
        <f>SUMIFS('Fielding Data'!H:H,'Fielding Data'!$A:$A,'Hitting Data'!$A1854)</f>
        <v>0</v>
      </c>
    </row>
    <row r="1855" spans="1:24" x14ac:dyDescent="0.3">
      <c r="A1855" s="13" t="str">
        <f t="shared" si="28"/>
        <v>mcgehca012011</v>
      </c>
      <c r="B1855" s="16" t="s">
        <v>965</v>
      </c>
      <c r="C1855" s="16">
        <v>2011</v>
      </c>
      <c r="D1855" s="16">
        <v>155</v>
      </c>
      <c r="E1855" s="16">
        <v>546</v>
      </c>
      <c r="F1855" s="16">
        <v>46</v>
      </c>
      <c r="G1855" s="16">
        <v>122</v>
      </c>
      <c r="H1855" s="16">
        <v>24</v>
      </c>
      <c r="I1855" s="16">
        <v>2</v>
      </c>
      <c r="J1855" s="16">
        <v>13</v>
      </c>
      <c r="K1855" s="16">
        <v>67</v>
      </c>
      <c r="L1855" s="16">
        <v>0</v>
      </c>
      <c r="M1855" s="16">
        <v>3</v>
      </c>
      <c r="N1855" s="16">
        <v>45</v>
      </c>
      <c r="O1855" s="16">
        <v>104</v>
      </c>
      <c r="P1855" s="13" t="str">
        <f>IFERROR(VLOOKUP($A1855,'Fielding Data'!$A:$H,MATCH(P$1,'Fielding Data'!$A$1:$H$1,0),0),"Other")</f>
        <v>1B</v>
      </c>
      <c r="Q1855" s="13">
        <f>IFERROR(VLOOKUP($A1855,'Fielding Data'!$A:$H,MATCH(Q$1,'Fielding Data'!$A$1:$H$1,0),0),"Other")</f>
        <v>6</v>
      </c>
      <c r="R1855" s="13">
        <f>IFERROR(VLOOKUP($A1855,'Fielding Data'!$A:$H,MATCH(R$1,'Fielding Data'!$A$1:$H$1,0),0),"Other")</f>
        <v>0</v>
      </c>
      <c r="S1855" s="13">
        <f>IFERROR(VLOOKUP($A1855,'Fielding Data'!$A:$H,MATCH(S$1,'Fielding Data'!$A$1:$H$1,0),0),"Other")</f>
        <v>0</v>
      </c>
      <c r="T1855" s="13">
        <f>IFERROR(VLOOKUP($A1855,'Fielding Data'!$A:$H,MATCH(T$1,'Fielding Data'!$A$1:$H$1,0),0),"Other")</f>
        <v>1</v>
      </c>
      <c r="U1855" s="13">
        <f>SUMIFS('Fielding Data'!E:E,'Fielding Data'!$A:$A,'Hitting Data'!$A1855)</f>
        <v>78</v>
      </c>
      <c r="V1855" s="13">
        <f>SUMIFS('Fielding Data'!F:F,'Fielding Data'!$A:$A,'Hitting Data'!$A1855)</f>
        <v>255</v>
      </c>
      <c r="W1855" s="13">
        <f>SUMIFS('Fielding Data'!G:G,'Fielding Data'!$A:$A,'Hitting Data'!$A1855)</f>
        <v>20</v>
      </c>
      <c r="X1855" s="13">
        <f>SUMIFS('Fielding Data'!H:H,'Fielding Data'!$A:$A,'Hitting Data'!$A1855)</f>
        <v>18</v>
      </c>
    </row>
    <row r="1856" spans="1:24" x14ac:dyDescent="0.3">
      <c r="A1856" s="13" t="str">
        <f t="shared" si="28"/>
        <v>mcgowdu012011</v>
      </c>
      <c r="B1856" s="16" t="s">
        <v>574</v>
      </c>
      <c r="C1856" s="16">
        <v>2011</v>
      </c>
      <c r="D1856" s="16">
        <v>5</v>
      </c>
      <c r="E1856" s="16">
        <v>0</v>
      </c>
      <c r="F1856" s="16">
        <v>0</v>
      </c>
      <c r="G1856" s="16">
        <v>0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16">
        <v>0</v>
      </c>
      <c r="P1856" s="13" t="str">
        <f>IFERROR(VLOOKUP($A1856,'Fielding Data'!$A:$H,MATCH(P$1,'Fielding Data'!$A$1:$H$1,0),0),"Other")</f>
        <v>P</v>
      </c>
      <c r="Q1856" s="13">
        <f>IFERROR(VLOOKUP($A1856,'Fielding Data'!$A:$H,MATCH(Q$1,'Fielding Data'!$A$1:$H$1,0),0),"Other")</f>
        <v>1</v>
      </c>
      <c r="R1856" s="13">
        <f>IFERROR(VLOOKUP($A1856,'Fielding Data'!$A:$H,MATCH(R$1,'Fielding Data'!$A$1:$H$1,0),0),"Other")</f>
        <v>1</v>
      </c>
      <c r="S1856" s="13">
        <f>IFERROR(VLOOKUP($A1856,'Fielding Data'!$A:$H,MATCH(S$1,'Fielding Data'!$A$1:$H$1,0),0),"Other")</f>
        <v>0</v>
      </c>
      <c r="T1856" s="13">
        <f>IFERROR(VLOOKUP($A1856,'Fielding Data'!$A:$H,MATCH(T$1,'Fielding Data'!$A$1:$H$1,0),0),"Other")</f>
        <v>0</v>
      </c>
      <c r="U1856" s="13">
        <f>SUMIFS('Fielding Data'!E:E,'Fielding Data'!$A:$A,'Hitting Data'!$A1856)</f>
        <v>1</v>
      </c>
      <c r="V1856" s="13">
        <f>SUMIFS('Fielding Data'!F:F,'Fielding Data'!$A:$A,'Hitting Data'!$A1856)</f>
        <v>1</v>
      </c>
      <c r="W1856" s="13">
        <f>SUMIFS('Fielding Data'!G:G,'Fielding Data'!$A:$A,'Hitting Data'!$A1856)</f>
        <v>0</v>
      </c>
      <c r="X1856" s="13">
        <f>SUMIFS('Fielding Data'!H:H,'Fielding Data'!$A:$A,'Hitting Data'!$A1856)</f>
        <v>0</v>
      </c>
    </row>
    <row r="1857" spans="1:24" x14ac:dyDescent="0.3">
      <c r="A1857" s="13" t="str">
        <f t="shared" si="28"/>
        <v>mckenmi012011</v>
      </c>
      <c r="B1857" s="16" t="s">
        <v>1337</v>
      </c>
      <c r="C1857" s="16">
        <v>2011</v>
      </c>
      <c r="D1857" s="16">
        <v>58</v>
      </c>
      <c r="E1857" s="16">
        <v>180</v>
      </c>
      <c r="F1857" s="16">
        <v>17</v>
      </c>
      <c r="G1857" s="16">
        <v>40</v>
      </c>
      <c r="H1857" s="16">
        <v>12</v>
      </c>
      <c r="I1857" s="16">
        <v>0</v>
      </c>
      <c r="J1857" s="16">
        <v>2</v>
      </c>
      <c r="K1857" s="16">
        <v>11</v>
      </c>
      <c r="L1857" s="16">
        <v>0</v>
      </c>
      <c r="M1857" s="16">
        <v>1</v>
      </c>
      <c r="N1857" s="16">
        <v>14</v>
      </c>
      <c r="O1857" s="16">
        <v>49</v>
      </c>
      <c r="P1857" s="13" t="str">
        <f>IFERROR(VLOOKUP($A1857,'Fielding Data'!$A:$H,MATCH(P$1,'Fielding Data'!$A$1:$H$1,0),0),"Other")</f>
        <v>3B</v>
      </c>
      <c r="Q1857" s="13">
        <f>IFERROR(VLOOKUP($A1857,'Fielding Data'!$A:$H,MATCH(Q$1,'Fielding Data'!$A$1:$H$1,0),0),"Other")</f>
        <v>0</v>
      </c>
      <c r="R1857" s="13">
        <f>IFERROR(VLOOKUP($A1857,'Fielding Data'!$A:$H,MATCH(R$1,'Fielding Data'!$A$1:$H$1,0),0),"Other")</f>
        <v>0</v>
      </c>
      <c r="S1857" s="13">
        <f>IFERROR(VLOOKUP($A1857,'Fielding Data'!$A:$H,MATCH(S$1,'Fielding Data'!$A$1:$H$1,0),0),"Other")</f>
        <v>0</v>
      </c>
      <c r="T1857" s="13">
        <f>IFERROR(VLOOKUP($A1857,'Fielding Data'!$A:$H,MATCH(T$1,'Fielding Data'!$A$1:$H$1,0),0),"Other")</f>
        <v>0</v>
      </c>
      <c r="U1857" s="13">
        <f>SUMIFS('Fielding Data'!E:E,'Fielding Data'!$A:$A,'Hitting Data'!$A1857)</f>
        <v>359</v>
      </c>
      <c r="V1857" s="13">
        <f>SUMIFS('Fielding Data'!F:F,'Fielding Data'!$A:$A,'Hitting Data'!$A1857)</f>
        <v>24</v>
      </c>
      <c r="W1857" s="13">
        <f>SUMIFS('Fielding Data'!G:G,'Fielding Data'!$A:$A,'Hitting Data'!$A1857)</f>
        <v>5</v>
      </c>
      <c r="X1857" s="13">
        <f>SUMIFS('Fielding Data'!H:H,'Fielding Data'!$A:$A,'Hitting Data'!$A1857)</f>
        <v>2</v>
      </c>
    </row>
    <row r="1858" spans="1:24" x14ac:dyDescent="0.3">
      <c r="A1858" s="13" t="str">
        <f t="shared" si="28"/>
        <v>mclouna012011</v>
      </c>
      <c r="B1858" s="16" t="s">
        <v>575</v>
      </c>
      <c r="C1858" s="16">
        <v>2011</v>
      </c>
      <c r="D1858" s="16">
        <v>81</v>
      </c>
      <c r="E1858" s="16">
        <v>267</v>
      </c>
      <c r="F1858" s="16">
        <v>35</v>
      </c>
      <c r="G1858" s="16">
        <v>61</v>
      </c>
      <c r="H1858" s="16">
        <v>12</v>
      </c>
      <c r="I1858" s="16">
        <v>2</v>
      </c>
      <c r="J1858" s="16">
        <v>4</v>
      </c>
      <c r="K1858" s="16">
        <v>16</v>
      </c>
      <c r="L1858" s="16">
        <v>4</v>
      </c>
      <c r="M1858" s="16">
        <v>2</v>
      </c>
      <c r="N1858" s="16">
        <v>44</v>
      </c>
      <c r="O1858" s="16">
        <v>52</v>
      </c>
      <c r="P1858" s="13" t="str">
        <f>IFERROR(VLOOKUP($A1858,'Fielding Data'!$A:$H,MATCH(P$1,'Fielding Data'!$A$1:$H$1,0),0),"Other")</f>
        <v>CF</v>
      </c>
      <c r="Q1858" s="13">
        <f>IFERROR(VLOOKUP($A1858,'Fielding Data'!$A:$H,MATCH(Q$1,'Fielding Data'!$A$1:$H$1,0),0),"Other")</f>
        <v>0</v>
      </c>
      <c r="R1858" s="13">
        <f>IFERROR(VLOOKUP($A1858,'Fielding Data'!$A:$H,MATCH(R$1,'Fielding Data'!$A$1:$H$1,0),0),"Other")</f>
        <v>0</v>
      </c>
      <c r="S1858" s="13">
        <f>IFERROR(VLOOKUP($A1858,'Fielding Data'!$A:$H,MATCH(S$1,'Fielding Data'!$A$1:$H$1,0),0),"Other")</f>
        <v>0</v>
      </c>
      <c r="T1858" s="13">
        <f>IFERROR(VLOOKUP($A1858,'Fielding Data'!$A:$H,MATCH(T$1,'Fielding Data'!$A$1:$H$1,0),0),"Other")</f>
        <v>0</v>
      </c>
      <c r="U1858" s="13">
        <f>SUMIFS('Fielding Data'!E:E,'Fielding Data'!$A:$A,'Hitting Data'!$A1858)</f>
        <v>169</v>
      </c>
      <c r="V1858" s="13">
        <f>SUMIFS('Fielding Data'!F:F,'Fielding Data'!$A:$A,'Hitting Data'!$A1858)</f>
        <v>0</v>
      </c>
      <c r="W1858" s="13">
        <f>SUMIFS('Fielding Data'!G:G,'Fielding Data'!$A:$A,'Hitting Data'!$A1858)</f>
        <v>2</v>
      </c>
      <c r="X1858" s="13">
        <f>SUMIFS('Fielding Data'!H:H,'Fielding Data'!$A:$A,'Hitting Data'!$A1858)</f>
        <v>0</v>
      </c>
    </row>
    <row r="1859" spans="1:24" x14ac:dyDescent="0.3">
      <c r="A1859" s="13" t="str">
        <f t="shared" ref="A1859:A1922" si="29">(B1859&amp;C1859)</f>
        <v>mcpheda012011</v>
      </c>
      <c r="B1859" s="16" t="s">
        <v>478</v>
      </c>
      <c r="C1859" s="16">
        <v>2011</v>
      </c>
      <c r="D1859" s="16">
        <v>11</v>
      </c>
      <c r="E1859" s="16">
        <v>15</v>
      </c>
      <c r="F1859" s="16">
        <v>1</v>
      </c>
      <c r="G1859" s="16">
        <v>2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 s="16">
        <v>7</v>
      </c>
      <c r="P1859" s="13" t="str">
        <f>IFERROR(VLOOKUP($A1859,'Fielding Data'!$A:$H,MATCH(P$1,'Fielding Data'!$A$1:$H$1,0),0),"Other")</f>
        <v>1B</v>
      </c>
      <c r="Q1859" s="13">
        <f>IFERROR(VLOOKUP($A1859,'Fielding Data'!$A:$H,MATCH(Q$1,'Fielding Data'!$A$1:$H$1,0),0),"Other")</f>
        <v>7</v>
      </c>
      <c r="R1859" s="13">
        <f>IFERROR(VLOOKUP($A1859,'Fielding Data'!$A:$H,MATCH(R$1,'Fielding Data'!$A$1:$H$1,0),0),"Other")</f>
        <v>0</v>
      </c>
      <c r="S1859" s="13">
        <f>IFERROR(VLOOKUP($A1859,'Fielding Data'!$A:$H,MATCH(S$1,'Fielding Data'!$A$1:$H$1,0),0),"Other")</f>
        <v>0</v>
      </c>
      <c r="T1859" s="13">
        <f>IFERROR(VLOOKUP($A1859,'Fielding Data'!$A:$H,MATCH(T$1,'Fielding Data'!$A$1:$H$1,0),0),"Other")</f>
        <v>0</v>
      </c>
      <c r="U1859" s="13">
        <f>SUMIFS('Fielding Data'!E:E,'Fielding Data'!$A:$A,'Hitting Data'!$A1859)</f>
        <v>9</v>
      </c>
      <c r="V1859" s="13">
        <f>SUMIFS('Fielding Data'!F:F,'Fielding Data'!$A:$A,'Hitting Data'!$A1859)</f>
        <v>9</v>
      </c>
      <c r="W1859" s="13">
        <f>SUMIFS('Fielding Data'!G:G,'Fielding Data'!$A:$A,'Hitting Data'!$A1859)</f>
        <v>0</v>
      </c>
      <c r="X1859" s="13">
        <f>SUMIFS('Fielding Data'!H:H,'Fielding Data'!$A:$A,'Hitting Data'!$A1859)</f>
        <v>0</v>
      </c>
    </row>
    <row r="1860" spans="1:24" x14ac:dyDescent="0.3">
      <c r="A1860" s="13" t="str">
        <f t="shared" si="29"/>
        <v>medlekr012011</v>
      </c>
      <c r="B1860" s="16" t="s">
        <v>1140</v>
      </c>
      <c r="C1860" s="16">
        <v>2011</v>
      </c>
      <c r="D1860" s="16">
        <v>2</v>
      </c>
      <c r="E1860" s="16">
        <v>0</v>
      </c>
      <c r="F1860" s="16">
        <v>0</v>
      </c>
      <c r="G1860" s="16">
        <v>0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3" t="str">
        <f>IFERROR(VLOOKUP($A1860,'Fielding Data'!$A:$H,MATCH(P$1,'Fielding Data'!$A$1:$H$1,0),0),"Other")</f>
        <v>P</v>
      </c>
      <c r="Q1860" s="13">
        <f>IFERROR(VLOOKUP($A1860,'Fielding Data'!$A:$H,MATCH(Q$1,'Fielding Data'!$A$1:$H$1,0),0),"Other")</f>
        <v>0</v>
      </c>
      <c r="R1860" s="13">
        <f>IFERROR(VLOOKUP($A1860,'Fielding Data'!$A:$H,MATCH(R$1,'Fielding Data'!$A$1:$H$1,0),0),"Other")</f>
        <v>2</v>
      </c>
      <c r="S1860" s="13">
        <f>IFERROR(VLOOKUP($A1860,'Fielding Data'!$A:$H,MATCH(S$1,'Fielding Data'!$A$1:$H$1,0),0),"Other")</f>
        <v>0</v>
      </c>
      <c r="T1860" s="13">
        <f>IFERROR(VLOOKUP($A1860,'Fielding Data'!$A:$H,MATCH(T$1,'Fielding Data'!$A$1:$H$1,0),0),"Other")</f>
        <v>0</v>
      </c>
      <c r="U1860" s="13">
        <f>SUMIFS('Fielding Data'!E:E,'Fielding Data'!$A:$A,'Hitting Data'!$A1860)</f>
        <v>0</v>
      </c>
      <c r="V1860" s="13">
        <f>SUMIFS('Fielding Data'!F:F,'Fielding Data'!$A:$A,'Hitting Data'!$A1860)</f>
        <v>2</v>
      </c>
      <c r="W1860" s="13">
        <f>SUMIFS('Fielding Data'!G:G,'Fielding Data'!$A:$A,'Hitting Data'!$A1860)</f>
        <v>0</v>
      </c>
      <c r="X1860" s="13">
        <f>SUMIFS('Fielding Data'!H:H,'Fielding Data'!$A:$A,'Hitting Data'!$A1860)</f>
        <v>0</v>
      </c>
    </row>
    <row r="1861" spans="1:24" x14ac:dyDescent="0.3">
      <c r="A1861" s="13" t="str">
        <f t="shared" si="29"/>
        <v>meekev012011</v>
      </c>
      <c r="B1861" s="16" t="s">
        <v>966</v>
      </c>
      <c r="C1861" s="16">
        <v>2011</v>
      </c>
      <c r="D1861" s="16">
        <v>24</v>
      </c>
      <c r="E1861" s="16">
        <v>0</v>
      </c>
      <c r="F1861" s="16">
        <v>0</v>
      </c>
      <c r="G1861" s="16">
        <v>0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3" t="str">
        <f>IFERROR(VLOOKUP($A1861,'Fielding Data'!$A:$H,MATCH(P$1,'Fielding Data'!$A$1:$H$1,0),0),"Other")</f>
        <v>P</v>
      </c>
      <c r="Q1861" s="13">
        <f>IFERROR(VLOOKUP($A1861,'Fielding Data'!$A:$H,MATCH(Q$1,'Fielding Data'!$A$1:$H$1,0),0),"Other")</f>
        <v>2</v>
      </c>
      <c r="R1861" s="13">
        <f>IFERROR(VLOOKUP($A1861,'Fielding Data'!$A:$H,MATCH(R$1,'Fielding Data'!$A$1:$H$1,0),0),"Other")</f>
        <v>7</v>
      </c>
      <c r="S1861" s="13">
        <f>IFERROR(VLOOKUP($A1861,'Fielding Data'!$A:$H,MATCH(S$1,'Fielding Data'!$A$1:$H$1,0),0),"Other")</f>
        <v>0</v>
      </c>
      <c r="T1861" s="13">
        <f>IFERROR(VLOOKUP($A1861,'Fielding Data'!$A:$H,MATCH(T$1,'Fielding Data'!$A$1:$H$1,0),0),"Other")</f>
        <v>0</v>
      </c>
      <c r="U1861" s="13">
        <f>SUMIFS('Fielding Data'!E:E,'Fielding Data'!$A:$A,'Hitting Data'!$A1861)</f>
        <v>2</v>
      </c>
      <c r="V1861" s="13">
        <f>SUMIFS('Fielding Data'!F:F,'Fielding Data'!$A:$A,'Hitting Data'!$A1861)</f>
        <v>7</v>
      </c>
      <c r="W1861" s="13">
        <f>SUMIFS('Fielding Data'!G:G,'Fielding Data'!$A:$A,'Hitting Data'!$A1861)</f>
        <v>0</v>
      </c>
      <c r="X1861" s="13">
        <f>SUMIFS('Fielding Data'!H:H,'Fielding Data'!$A:$A,'Hitting Data'!$A1861)</f>
        <v>0</v>
      </c>
    </row>
    <row r="1862" spans="1:24" x14ac:dyDescent="0.3">
      <c r="A1862" s="13" t="str">
        <f t="shared" si="29"/>
        <v>melanma012011</v>
      </c>
      <c r="B1862" s="16" t="s">
        <v>1141</v>
      </c>
      <c r="C1862" s="16">
        <v>2011</v>
      </c>
      <c r="D1862" s="16">
        <v>71</v>
      </c>
      <c r="E1862" s="16">
        <v>0</v>
      </c>
      <c r="F1862" s="16">
        <v>0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1</v>
      </c>
      <c r="O1862" s="16">
        <v>0</v>
      </c>
      <c r="P1862" s="13" t="str">
        <f>IFERROR(VLOOKUP($A1862,'Fielding Data'!$A:$H,MATCH(P$1,'Fielding Data'!$A$1:$H$1,0),0),"Other")</f>
        <v>P</v>
      </c>
      <c r="Q1862" s="13">
        <f>IFERROR(VLOOKUP($A1862,'Fielding Data'!$A:$H,MATCH(Q$1,'Fielding Data'!$A$1:$H$1,0),0),"Other")</f>
        <v>12</v>
      </c>
      <c r="R1862" s="13">
        <f>IFERROR(VLOOKUP($A1862,'Fielding Data'!$A:$H,MATCH(R$1,'Fielding Data'!$A$1:$H$1,0),0),"Other")</f>
        <v>5</v>
      </c>
      <c r="S1862" s="13">
        <f>IFERROR(VLOOKUP($A1862,'Fielding Data'!$A:$H,MATCH(S$1,'Fielding Data'!$A$1:$H$1,0),0),"Other")</f>
        <v>1</v>
      </c>
      <c r="T1862" s="13">
        <f>IFERROR(VLOOKUP($A1862,'Fielding Data'!$A:$H,MATCH(T$1,'Fielding Data'!$A$1:$H$1,0),0),"Other")</f>
        <v>0</v>
      </c>
      <c r="U1862" s="13">
        <f>SUMIFS('Fielding Data'!E:E,'Fielding Data'!$A:$A,'Hitting Data'!$A1862)</f>
        <v>12</v>
      </c>
      <c r="V1862" s="13">
        <f>SUMIFS('Fielding Data'!F:F,'Fielding Data'!$A:$A,'Hitting Data'!$A1862)</f>
        <v>5</v>
      </c>
      <c r="W1862" s="13">
        <f>SUMIFS('Fielding Data'!G:G,'Fielding Data'!$A:$A,'Hitting Data'!$A1862)</f>
        <v>1</v>
      </c>
      <c r="X1862" s="13">
        <f>SUMIFS('Fielding Data'!H:H,'Fielding Data'!$A:$A,'Hitting Data'!$A1862)</f>
        <v>0</v>
      </c>
    </row>
    <row r="1863" spans="1:24" x14ac:dyDescent="0.3">
      <c r="A1863" s="13" t="str">
        <f t="shared" si="29"/>
        <v>mendolu012011</v>
      </c>
      <c r="B1863" s="16" t="s">
        <v>823</v>
      </c>
      <c r="C1863" s="16">
        <v>2011</v>
      </c>
      <c r="D1863" s="16">
        <v>2</v>
      </c>
      <c r="E1863" s="16">
        <v>0</v>
      </c>
      <c r="F1863" s="16">
        <v>0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3" t="str">
        <f>IFERROR(VLOOKUP($A1863,'Fielding Data'!$A:$H,MATCH(P$1,'Fielding Data'!$A$1:$H$1,0),0),"Other")</f>
        <v>P</v>
      </c>
      <c r="Q1863" s="13">
        <f>IFERROR(VLOOKUP($A1863,'Fielding Data'!$A:$H,MATCH(Q$1,'Fielding Data'!$A$1:$H$1,0),0),"Other")</f>
        <v>2</v>
      </c>
      <c r="R1863" s="13">
        <f>IFERROR(VLOOKUP($A1863,'Fielding Data'!$A:$H,MATCH(R$1,'Fielding Data'!$A$1:$H$1,0),0),"Other")</f>
        <v>3</v>
      </c>
      <c r="S1863" s="13">
        <f>IFERROR(VLOOKUP($A1863,'Fielding Data'!$A:$H,MATCH(S$1,'Fielding Data'!$A$1:$H$1,0),0),"Other")</f>
        <v>0</v>
      </c>
      <c r="T1863" s="13">
        <f>IFERROR(VLOOKUP($A1863,'Fielding Data'!$A:$H,MATCH(T$1,'Fielding Data'!$A$1:$H$1,0),0),"Other")</f>
        <v>0</v>
      </c>
      <c r="U1863" s="13">
        <f>SUMIFS('Fielding Data'!E:E,'Fielding Data'!$A:$A,'Hitting Data'!$A1863)</f>
        <v>2</v>
      </c>
      <c r="V1863" s="13">
        <f>SUMIFS('Fielding Data'!F:F,'Fielding Data'!$A:$A,'Hitting Data'!$A1863)</f>
        <v>3</v>
      </c>
      <c r="W1863" s="13">
        <f>SUMIFS('Fielding Data'!G:G,'Fielding Data'!$A:$A,'Hitting Data'!$A1863)</f>
        <v>0</v>
      </c>
      <c r="X1863" s="13">
        <f>SUMIFS('Fielding Data'!H:H,'Fielding Data'!$A:$A,'Hitting Data'!$A1863)</f>
        <v>0</v>
      </c>
    </row>
    <row r="1864" spans="1:24" x14ac:dyDescent="0.3">
      <c r="A1864" s="13" t="str">
        <f t="shared" si="29"/>
        <v>mesorde012011</v>
      </c>
      <c r="B1864" s="16" t="s">
        <v>1563</v>
      </c>
      <c r="C1864" s="16">
        <v>2011</v>
      </c>
      <c r="D1864" s="16">
        <v>18</v>
      </c>
      <c r="E1864" s="16">
        <v>50</v>
      </c>
      <c r="F1864" s="16">
        <v>5</v>
      </c>
      <c r="G1864" s="16">
        <v>9</v>
      </c>
      <c r="H1864" s="16">
        <v>3</v>
      </c>
      <c r="I1864" s="16">
        <v>0</v>
      </c>
      <c r="J1864" s="16">
        <v>2</v>
      </c>
      <c r="K1864" s="16">
        <v>6</v>
      </c>
      <c r="L1864" s="16">
        <v>0</v>
      </c>
      <c r="M1864" s="16">
        <v>0</v>
      </c>
      <c r="N1864" s="16">
        <v>3</v>
      </c>
      <c r="O1864" s="16">
        <v>10</v>
      </c>
      <c r="P1864" s="13" t="str">
        <f>IFERROR(VLOOKUP($A1864,'Fielding Data'!$A:$H,MATCH(P$1,'Fielding Data'!$A$1:$H$1,0),0),"Other")</f>
        <v>C</v>
      </c>
      <c r="Q1864" s="13">
        <f>IFERROR(VLOOKUP($A1864,'Fielding Data'!$A:$H,MATCH(Q$1,'Fielding Data'!$A$1:$H$1,0),0),"Other")</f>
        <v>103</v>
      </c>
      <c r="R1864" s="13">
        <f>IFERROR(VLOOKUP($A1864,'Fielding Data'!$A:$H,MATCH(R$1,'Fielding Data'!$A$1:$H$1,0),0),"Other")</f>
        <v>6</v>
      </c>
      <c r="S1864" s="13">
        <f>IFERROR(VLOOKUP($A1864,'Fielding Data'!$A:$H,MATCH(S$1,'Fielding Data'!$A$1:$H$1,0),0),"Other")</f>
        <v>3</v>
      </c>
      <c r="T1864" s="13">
        <f>IFERROR(VLOOKUP($A1864,'Fielding Data'!$A:$H,MATCH(T$1,'Fielding Data'!$A$1:$H$1,0),0),"Other")</f>
        <v>1</v>
      </c>
      <c r="U1864" s="13">
        <f>SUMIFS('Fielding Data'!E:E,'Fielding Data'!$A:$A,'Hitting Data'!$A1864)</f>
        <v>103</v>
      </c>
      <c r="V1864" s="13">
        <f>SUMIFS('Fielding Data'!F:F,'Fielding Data'!$A:$A,'Hitting Data'!$A1864)</f>
        <v>6</v>
      </c>
      <c r="W1864" s="13">
        <f>SUMIFS('Fielding Data'!G:G,'Fielding Data'!$A:$A,'Hitting Data'!$A1864)</f>
        <v>3</v>
      </c>
      <c r="X1864" s="13">
        <f>SUMIFS('Fielding Data'!H:H,'Fielding Data'!$A:$A,'Hitting Data'!$A1864)</f>
        <v>1</v>
      </c>
    </row>
    <row r="1865" spans="1:24" x14ac:dyDescent="0.3">
      <c r="A1865" s="13" t="str">
        <f t="shared" si="29"/>
        <v>michaja012011</v>
      </c>
      <c r="B1865" s="16" t="s">
        <v>258</v>
      </c>
      <c r="C1865" s="16">
        <v>2011</v>
      </c>
      <c r="D1865" s="16">
        <v>89</v>
      </c>
      <c r="E1865" s="16">
        <v>156</v>
      </c>
      <c r="F1865" s="16">
        <v>10</v>
      </c>
      <c r="G1865" s="16">
        <v>31</v>
      </c>
      <c r="H1865" s="16">
        <v>9</v>
      </c>
      <c r="I1865" s="16">
        <v>0</v>
      </c>
      <c r="J1865" s="16">
        <v>2</v>
      </c>
      <c r="K1865" s="16">
        <v>10</v>
      </c>
      <c r="L1865" s="16">
        <v>1</v>
      </c>
      <c r="M1865" s="16">
        <v>0</v>
      </c>
      <c r="N1865" s="16">
        <v>11</v>
      </c>
      <c r="O1865" s="16">
        <v>31</v>
      </c>
      <c r="P1865" s="13" t="str">
        <f>IFERROR(VLOOKUP($A1865,'Fielding Data'!$A:$H,MATCH(P$1,'Fielding Data'!$A$1:$H$1,0),0),"Other")</f>
        <v>LF</v>
      </c>
      <c r="Q1865" s="13">
        <f>IFERROR(VLOOKUP($A1865,'Fielding Data'!$A:$H,MATCH(Q$1,'Fielding Data'!$A$1:$H$1,0),0),"Other")</f>
        <v>0</v>
      </c>
      <c r="R1865" s="13">
        <f>IFERROR(VLOOKUP($A1865,'Fielding Data'!$A:$H,MATCH(R$1,'Fielding Data'!$A$1:$H$1,0),0),"Other")</f>
        <v>0</v>
      </c>
      <c r="S1865" s="13">
        <f>IFERROR(VLOOKUP($A1865,'Fielding Data'!$A:$H,MATCH(S$1,'Fielding Data'!$A$1:$H$1,0),0),"Other")</f>
        <v>0</v>
      </c>
      <c r="T1865" s="13">
        <f>IFERROR(VLOOKUP($A1865,'Fielding Data'!$A:$H,MATCH(T$1,'Fielding Data'!$A$1:$H$1,0),0),"Other")</f>
        <v>0</v>
      </c>
      <c r="U1865" s="13">
        <f>SUMIFS('Fielding Data'!E:E,'Fielding Data'!$A:$A,'Hitting Data'!$A1865)</f>
        <v>59</v>
      </c>
      <c r="V1865" s="13">
        <f>SUMIFS('Fielding Data'!F:F,'Fielding Data'!$A:$A,'Hitting Data'!$A1865)</f>
        <v>1</v>
      </c>
      <c r="W1865" s="13">
        <f>SUMIFS('Fielding Data'!G:G,'Fielding Data'!$A:$A,'Hitting Data'!$A1865)</f>
        <v>0</v>
      </c>
      <c r="X1865" s="13">
        <f>SUMIFS('Fielding Data'!H:H,'Fielding Data'!$A:$A,'Hitting Data'!$A1865)</f>
        <v>0</v>
      </c>
    </row>
    <row r="1866" spans="1:24" x14ac:dyDescent="0.3">
      <c r="A1866" s="13" t="str">
        <f t="shared" si="29"/>
        <v>mickoka012011</v>
      </c>
      <c r="B1866" s="16" t="s">
        <v>967</v>
      </c>
      <c r="C1866" s="16">
        <v>2011</v>
      </c>
      <c r="D1866" s="16">
        <v>6</v>
      </c>
      <c r="E1866" s="16">
        <v>1</v>
      </c>
      <c r="F1866" s="16">
        <v>0</v>
      </c>
      <c r="G1866" s="16">
        <v>0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6">
        <v>0</v>
      </c>
      <c r="P1866" s="13" t="str">
        <f>IFERROR(VLOOKUP($A1866,'Fielding Data'!$A:$H,MATCH(P$1,'Fielding Data'!$A$1:$H$1,0),0),"Other")</f>
        <v>P</v>
      </c>
      <c r="Q1866" s="13">
        <f>IFERROR(VLOOKUP($A1866,'Fielding Data'!$A:$H,MATCH(Q$1,'Fielding Data'!$A$1:$H$1,0),0),"Other")</f>
        <v>0</v>
      </c>
      <c r="R1866" s="13">
        <f>IFERROR(VLOOKUP($A1866,'Fielding Data'!$A:$H,MATCH(R$1,'Fielding Data'!$A$1:$H$1,0),0),"Other")</f>
        <v>1</v>
      </c>
      <c r="S1866" s="13">
        <f>IFERROR(VLOOKUP($A1866,'Fielding Data'!$A:$H,MATCH(S$1,'Fielding Data'!$A$1:$H$1,0),0),"Other")</f>
        <v>0</v>
      </c>
      <c r="T1866" s="13">
        <f>IFERROR(VLOOKUP($A1866,'Fielding Data'!$A:$H,MATCH(T$1,'Fielding Data'!$A$1:$H$1,0),0),"Other")</f>
        <v>0</v>
      </c>
      <c r="U1866" s="13">
        <f>SUMIFS('Fielding Data'!E:E,'Fielding Data'!$A:$A,'Hitting Data'!$A1866)</f>
        <v>0</v>
      </c>
      <c r="V1866" s="13">
        <f>SUMIFS('Fielding Data'!F:F,'Fielding Data'!$A:$A,'Hitting Data'!$A1866)</f>
        <v>1</v>
      </c>
      <c r="W1866" s="13">
        <f>SUMIFS('Fielding Data'!G:G,'Fielding Data'!$A:$A,'Hitting Data'!$A1866)</f>
        <v>0</v>
      </c>
      <c r="X1866" s="13">
        <f>SUMIFS('Fielding Data'!H:H,'Fielding Data'!$A:$A,'Hitting Data'!$A1866)</f>
        <v>0</v>
      </c>
    </row>
    <row r="1867" spans="1:24" x14ac:dyDescent="0.3">
      <c r="A1867" s="13" t="str">
        <f t="shared" si="29"/>
        <v>mijarjo012011</v>
      </c>
      <c r="B1867" s="16" t="s">
        <v>968</v>
      </c>
      <c r="C1867" s="16">
        <v>2011</v>
      </c>
      <c r="D1867" s="16">
        <v>58</v>
      </c>
      <c r="E1867" s="16">
        <v>0</v>
      </c>
      <c r="F1867" s="16">
        <v>0</v>
      </c>
      <c r="G1867" s="16">
        <v>0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3" t="str">
        <f>IFERROR(VLOOKUP($A1867,'Fielding Data'!$A:$H,MATCH(P$1,'Fielding Data'!$A$1:$H$1,0),0),"Other")</f>
        <v>P</v>
      </c>
      <c r="Q1867" s="13">
        <f>IFERROR(VLOOKUP($A1867,'Fielding Data'!$A:$H,MATCH(Q$1,'Fielding Data'!$A$1:$H$1,0),0),"Other")</f>
        <v>2</v>
      </c>
      <c r="R1867" s="13">
        <f>IFERROR(VLOOKUP($A1867,'Fielding Data'!$A:$H,MATCH(R$1,'Fielding Data'!$A$1:$H$1,0),0),"Other")</f>
        <v>4</v>
      </c>
      <c r="S1867" s="13">
        <f>IFERROR(VLOOKUP($A1867,'Fielding Data'!$A:$H,MATCH(S$1,'Fielding Data'!$A$1:$H$1,0),0),"Other")</f>
        <v>1</v>
      </c>
      <c r="T1867" s="13">
        <f>IFERROR(VLOOKUP($A1867,'Fielding Data'!$A:$H,MATCH(T$1,'Fielding Data'!$A$1:$H$1,0),0),"Other")</f>
        <v>0</v>
      </c>
      <c r="U1867" s="13">
        <f>SUMIFS('Fielding Data'!E:E,'Fielding Data'!$A:$A,'Hitting Data'!$A1867)</f>
        <v>2</v>
      </c>
      <c r="V1867" s="13">
        <f>SUMIFS('Fielding Data'!F:F,'Fielding Data'!$A:$A,'Hitting Data'!$A1867)</f>
        <v>4</v>
      </c>
      <c r="W1867" s="13">
        <f>SUMIFS('Fielding Data'!G:G,'Fielding Data'!$A:$A,'Hitting Data'!$A1867)</f>
        <v>1</v>
      </c>
      <c r="X1867" s="13">
        <f>SUMIFS('Fielding Data'!H:H,'Fielding Data'!$A:$A,'Hitting Data'!$A1867)</f>
        <v>0</v>
      </c>
    </row>
    <row r="1868" spans="1:24" x14ac:dyDescent="0.3">
      <c r="A1868" s="13" t="str">
        <f t="shared" si="29"/>
        <v>milesaa012011</v>
      </c>
      <c r="B1868" s="16" t="s">
        <v>390</v>
      </c>
      <c r="C1868" s="16">
        <v>2011</v>
      </c>
      <c r="D1868" s="16">
        <v>136</v>
      </c>
      <c r="E1868" s="16">
        <v>454</v>
      </c>
      <c r="F1868" s="16">
        <v>49</v>
      </c>
      <c r="G1868" s="16">
        <v>125</v>
      </c>
      <c r="H1868" s="16">
        <v>17</v>
      </c>
      <c r="I1868" s="16">
        <v>3</v>
      </c>
      <c r="J1868" s="16">
        <v>3</v>
      </c>
      <c r="K1868" s="16">
        <v>45</v>
      </c>
      <c r="L1868" s="16">
        <v>4</v>
      </c>
      <c r="M1868" s="16">
        <v>3</v>
      </c>
      <c r="N1868" s="16">
        <v>25</v>
      </c>
      <c r="O1868" s="16">
        <v>49</v>
      </c>
      <c r="P1868" s="13" t="str">
        <f>IFERROR(VLOOKUP($A1868,'Fielding Data'!$A:$H,MATCH(P$1,'Fielding Data'!$A$1:$H$1,0),0),"Other")</f>
        <v>2B</v>
      </c>
      <c r="Q1868" s="13">
        <f>IFERROR(VLOOKUP($A1868,'Fielding Data'!$A:$H,MATCH(Q$1,'Fielding Data'!$A$1:$H$1,0),0),"Other")</f>
        <v>119</v>
      </c>
      <c r="R1868" s="13">
        <f>IFERROR(VLOOKUP($A1868,'Fielding Data'!$A:$H,MATCH(R$1,'Fielding Data'!$A$1:$H$1,0),0),"Other")</f>
        <v>139</v>
      </c>
      <c r="S1868" s="13">
        <f>IFERROR(VLOOKUP($A1868,'Fielding Data'!$A:$H,MATCH(S$1,'Fielding Data'!$A$1:$H$1,0),0),"Other")</f>
        <v>2</v>
      </c>
      <c r="T1868" s="13">
        <f>IFERROR(VLOOKUP($A1868,'Fielding Data'!$A:$H,MATCH(T$1,'Fielding Data'!$A$1:$H$1,0),0),"Other")</f>
        <v>28</v>
      </c>
      <c r="U1868" s="13">
        <f>SUMIFS('Fielding Data'!E:E,'Fielding Data'!$A:$A,'Hitting Data'!$A1868)</f>
        <v>140</v>
      </c>
      <c r="V1868" s="13">
        <f>SUMIFS('Fielding Data'!F:F,'Fielding Data'!$A:$A,'Hitting Data'!$A1868)</f>
        <v>221</v>
      </c>
      <c r="W1868" s="13">
        <f>SUMIFS('Fielding Data'!G:G,'Fielding Data'!$A:$A,'Hitting Data'!$A1868)</f>
        <v>10</v>
      </c>
      <c r="X1868" s="13">
        <f>SUMIFS('Fielding Data'!H:H,'Fielding Data'!$A:$A,'Hitting Data'!$A1868)</f>
        <v>36</v>
      </c>
    </row>
    <row r="1869" spans="1:24" x14ac:dyDescent="0.3">
      <c r="A1869" s="13" t="str">
        <f t="shared" si="29"/>
        <v>mileywa012011</v>
      </c>
      <c r="B1869" s="16" t="s">
        <v>1564</v>
      </c>
      <c r="C1869" s="16">
        <v>2011</v>
      </c>
      <c r="D1869" s="16">
        <v>8</v>
      </c>
      <c r="E1869" s="16">
        <v>13</v>
      </c>
      <c r="F1869" s="16">
        <v>1</v>
      </c>
      <c r="G1869" s="16">
        <v>1</v>
      </c>
      <c r="H1869" s="16">
        <v>0</v>
      </c>
      <c r="I1869" s="16">
        <v>0</v>
      </c>
      <c r="J1869" s="16">
        <v>0</v>
      </c>
      <c r="K1869" s="16">
        <v>1</v>
      </c>
      <c r="L1869" s="16">
        <v>0</v>
      </c>
      <c r="M1869" s="16">
        <v>0</v>
      </c>
      <c r="N1869" s="16">
        <v>2</v>
      </c>
      <c r="O1869" s="16">
        <v>2</v>
      </c>
      <c r="P1869" s="13" t="str">
        <f>IFERROR(VLOOKUP($A1869,'Fielding Data'!$A:$H,MATCH(P$1,'Fielding Data'!$A$1:$H$1,0),0),"Other")</f>
        <v>P</v>
      </c>
      <c r="Q1869" s="13">
        <f>IFERROR(VLOOKUP($A1869,'Fielding Data'!$A:$H,MATCH(Q$1,'Fielding Data'!$A$1:$H$1,0),0),"Other")</f>
        <v>1</v>
      </c>
      <c r="R1869" s="13">
        <f>IFERROR(VLOOKUP($A1869,'Fielding Data'!$A:$H,MATCH(R$1,'Fielding Data'!$A$1:$H$1,0),0),"Other")</f>
        <v>4</v>
      </c>
      <c r="S1869" s="13">
        <f>IFERROR(VLOOKUP($A1869,'Fielding Data'!$A:$H,MATCH(S$1,'Fielding Data'!$A$1:$H$1,0),0),"Other")</f>
        <v>1</v>
      </c>
      <c r="T1869" s="13">
        <f>IFERROR(VLOOKUP($A1869,'Fielding Data'!$A:$H,MATCH(T$1,'Fielding Data'!$A$1:$H$1,0),0),"Other")</f>
        <v>1</v>
      </c>
      <c r="U1869" s="13">
        <f>SUMIFS('Fielding Data'!E:E,'Fielding Data'!$A:$A,'Hitting Data'!$A1869)</f>
        <v>1</v>
      </c>
      <c r="V1869" s="13">
        <f>SUMIFS('Fielding Data'!F:F,'Fielding Data'!$A:$A,'Hitting Data'!$A1869)</f>
        <v>4</v>
      </c>
      <c r="W1869" s="13">
        <f>SUMIFS('Fielding Data'!G:G,'Fielding Data'!$A:$A,'Hitting Data'!$A1869)</f>
        <v>1</v>
      </c>
      <c r="X1869" s="13">
        <f>SUMIFS('Fielding Data'!H:H,'Fielding Data'!$A:$A,'Hitting Data'!$A1869)</f>
        <v>1</v>
      </c>
    </row>
    <row r="1870" spans="1:24" x14ac:dyDescent="0.3">
      <c r="A1870" s="13" t="str">
        <f t="shared" si="29"/>
        <v>millean012011</v>
      </c>
      <c r="B1870" s="16" t="s">
        <v>688</v>
      </c>
      <c r="C1870" s="16">
        <v>2011</v>
      </c>
      <c r="D1870" s="16">
        <v>17</v>
      </c>
      <c r="E1870" s="16">
        <v>4</v>
      </c>
      <c r="F1870" s="16">
        <v>0</v>
      </c>
      <c r="G1870" s="16">
        <v>0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v>4</v>
      </c>
      <c r="P1870" s="13" t="str">
        <f>IFERROR(VLOOKUP($A1870,'Fielding Data'!$A:$H,MATCH(P$1,'Fielding Data'!$A$1:$H$1,0),0),"Other")</f>
        <v>P</v>
      </c>
      <c r="Q1870" s="13">
        <f>IFERROR(VLOOKUP($A1870,'Fielding Data'!$A:$H,MATCH(Q$1,'Fielding Data'!$A$1:$H$1,0),0),"Other")</f>
        <v>2</v>
      </c>
      <c r="R1870" s="13">
        <f>IFERROR(VLOOKUP($A1870,'Fielding Data'!$A:$H,MATCH(R$1,'Fielding Data'!$A$1:$H$1,0),0),"Other")</f>
        <v>9</v>
      </c>
      <c r="S1870" s="13">
        <f>IFERROR(VLOOKUP($A1870,'Fielding Data'!$A:$H,MATCH(S$1,'Fielding Data'!$A$1:$H$1,0),0),"Other")</f>
        <v>2</v>
      </c>
      <c r="T1870" s="13">
        <f>IFERROR(VLOOKUP($A1870,'Fielding Data'!$A:$H,MATCH(T$1,'Fielding Data'!$A$1:$H$1,0),0),"Other")</f>
        <v>0</v>
      </c>
      <c r="U1870" s="13">
        <f>SUMIFS('Fielding Data'!E:E,'Fielding Data'!$A:$A,'Hitting Data'!$A1870)</f>
        <v>2</v>
      </c>
      <c r="V1870" s="13">
        <f>SUMIFS('Fielding Data'!F:F,'Fielding Data'!$A:$A,'Hitting Data'!$A1870)</f>
        <v>9</v>
      </c>
      <c r="W1870" s="13">
        <f>SUMIFS('Fielding Data'!G:G,'Fielding Data'!$A:$A,'Hitting Data'!$A1870)</f>
        <v>2</v>
      </c>
      <c r="X1870" s="13">
        <f>SUMIFS('Fielding Data'!H:H,'Fielding Data'!$A:$A,'Hitting Data'!$A1870)</f>
        <v>0</v>
      </c>
    </row>
    <row r="1871" spans="1:24" x14ac:dyDescent="0.3">
      <c r="A1871" s="13" t="str">
        <f t="shared" si="29"/>
        <v>milleja042011</v>
      </c>
      <c r="B1871" s="16" t="s">
        <v>969</v>
      </c>
      <c r="C1871" s="16">
        <v>2011</v>
      </c>
      <c r="D1871" s="16">
        <v>7</v>
      </c>
      <c r="E1871" s="16">
        <v>12</v>
      </c>
      <c r="F1871" s="16">
        <v>2</v>
      </c>
      <c r="G1871" s="16">
        <v>3</v>
      </c>
      <c r="H1871" s="16">
        <v>0</v>
      </c>
      <c r="I1871" s="16">
        <v>0</v>
      </c>
      <c r="J1871" s="16">
        <v>1</v>
      </c>
      <c r="K1871" s="16">
        <v>2</v>
      </c>
      <c r="L1871" s="16">
        <v>0</v>
      </c>
      <c r="M1871" s="16">
        <v>0</v>
      </c>
      <c r="N1871" s="16">
        <v>0</v>
      </c>
      <c r="O1871" s="16">
        <v>5</v>
      </c>
      <c r="P1871" s="13" t="str">
        <f>IFERROR(VLOOKUP($A1871,'Fielding Data'!$A:$H,MATCH(P$1,'Fielding Data'!$A$1:$H$1,0),0),"Other")</f>
        <v>CF</v>
      </c>
      <c r="Q1871" s="13">
        <f>IFERROR(VLOOKUP($A1871,'Fielding Data'!$A:$H,MATCH(Q$1,'Fielding Data'!$A$1:$H$1,0),0),"Other")</f>
        <v>0</v>
      </c>
      <c r="R1871" s="13">
        <f>IFERROR(VLOOKUP($A1871,'Fielding Data'!$A:$H,MATCH(R$1,'Fielding Data'!$A$1:$H$1,0),0),"Other")</f>
        <v>0</v>
      </c>
      <c r="S1871" s="13">
        <f>IFERROR(VLOOKUP($A1871,'Fielding Data'!$A:$H,MATCH(S$1,'Fielding Data'!$A$1:$H$1,0),0),"Other")</f>
        <v>0</v>
      </c>
      <c r="T1871" s="13">
        <f>IFERROR(VLOOKUP($A1871,'Fielding Data'!$A:$H,MATCH(T$1,'Fielding Data'!$A$1:$H$1,0),0),"Other")</f>
        <v>0</v>
      </c>
      <c r="U1871" s="13">
        <f>SUMIFS('Fielding Data'!E:E,'Fielding Data'!$A:$A,'Hitting Data'!$A1871)</f>
        <v>2</v>
      </c>
      <c r="V1871" s="13">
        <f>SUMIFS('Fielding Data'!F:F,'Fielding Data'!$A:$A,'Hitting Data'!$A1871)</f>
        <v>0</v>
      </c>
      <c r="W1871" s="13">
        <f>SUMIFS('Fielding Data'!G:G,'Fielding Data'!$A:$A,'Hitting Data'!$A1871)</f>
        <v>0</v>
      </c>
      <c r="X1871" s="13">
        <f>SUMIFS('Fielding Data'!H:H,'Fielding Data'!$A:$A,'Hitting Data'!$A1871)</f>
        <v>0</v>
      </c>
    </row>
    <row r="1872" spans="1:24" x14ac:dyDescent="0.3">
      <c r="A1872" s="13" t="str">
        <f t="shared" si="29"/>
        <v>milleji022011</v>
      </c>
      <c r="B1872" s="16" t="s">
        <v>970</v>
      </c>
      <c r="C1872" s="16">
        <v>2011</v>
      </c>
      <c r="D1872" s="16">
        <v>6</v>
      </c>
      <c r="E1872" s="16">
        <v>0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3" t="str">
        <f>IFERROR(VLOOKUP($A1872,'Fielding Data'!$A:$H,MATCH(P$1,'Fielding Data'!$A$1:$H$1,0),0),"Other")</f>
        <v>P</v>
      </c>
      <c r="Q1872" s="13">
        <f>IFERROR(VLOOKUP($A1872,'Fielding Data'!$A:$H,MATCH(Q$1,'Fielding Data'!$A$1:$H$1,0),0),"Other")</f>
        <v>0</v>
      </c>
      <c r="R1872" s="13">
        <f>IFERROR(VLOOKUP($A1872,'Fielding Data'!$A:$H,MATCH(R$1,'Fielding Data'!$A$1:$H$1,0),0),"Other")</f>
        <v>0</v>
      </c>
      <c r="S1872" s="13">
        <f>IFERROR(VLOOKUP($A1872,'Fielding Data'!$A:$H,MATCH(S$1,'Fielding Data'!$A$1:$H$1,0),0),"Other")</f>
        <v>0</v>
      </c>
      <c r="T1872" s="13">
        <f>IFERROR(VLOOKUP($A1872,'Fielding Data'!$A:$H,MATCH(T$1,'Fielding Data'!$A$1:$H$1,0),0),"Other")</f>
        <v>0</v>
      </c>
      <c r="U1872" s="13">
        <f>SUMIFS('Fielding Data'!E:E,'Fielding Data'!$A:$A,'Hitting Data'!$A1872)</f>
        <v>0</v>
      </c>
      <c r="V1872" s="13">
        <f>SUMIFS('Fielding Data'!F:F,'Fielding Data'!$A:$A,'Hitting Data'!$A1872)</f>
        <v>0</v>
      </c>
      <c r="W1872" s="13">
        <f>SUMIFS('Fielding Data'!G:G,'Fielding Data'!$A:$A,'Hitting Data'!$A1872)</f>
        <v>0</v>
      </c>
      <c r="X1872" s="13">
        <f>SUMIFS('Fielding Data'!H:H,'Fielding Data'!$A:$A,'Hitting Data'!$A1872)</f>
        <v>0</v>
      </c>
    </row>
    <row r="1873" spans="1:24" x14ac:dyDescent="0.3">
      <c r="A1873" s="13" t="str">
        <f t="shared" si="29"/>
        <v>millela022011</v>
      </c>
      <c r="B1873" s="16" t="s">
        <v>689</v>
      </c>
      <c r="C1873" s="16">
        <v>2011</v>
      </c>
      <c r="D1873" s="16">
        <v>2</v>
      </c>
      <c r="E1873" s="16">
        <v>4</v>
      </c>
      <c r="F1873" s="16">
        <v>1</v>
      </c>
      <c r="G1873" s="16">
        <v>1</v>
      </c>
      <c r="H1873" s="16">
        <v>1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1</v>
      </c>
      <c r="P1873" s="13" t="str">
        <f>IFERROR(VLOOKUP($A1873,'Fielding Data'!$A:$H,MATCH(P$1,'Fielding Data'!$A$1:$H$1,0),0),"Other")</f>
        <v>LF</v>
      </c>
      <c r="Q1873" s="13">
        <f>IFERROR(VLOOKUP($A1873,'Fielding Data'!$A:$H,MATCH(Q$1,'Fielding Data'!$A$1:$H$1,0),0),"Other")</f>
        <v>0</v>
      </c>
      <c r="R1873" s="13">
        <f>IFERROR(VLOOKUP($A1873,'Fielding Data'!$A:$H,MATCH(R$1,'Fielding Data'!$A$1:$H$1,0),0),"Other")</f>
        <v>0</v>
      </c>
      <c r="S1873" s="13">
        <f>IFERROR(VLOOKUP($A1873,'Fielding Data'!$A:$H,MATCH(S$1,'Fielding Data'!$A$1:$H$1,0),0),"Other")</f>
        <v>0</v>
      </c>
      <c r="T1873" s="13">
        <f>IFERROR(VLOOKUP($A1873,'Fielding Data'!$A:$H,MATCH(T$1,'Fielding Data'!$A$1:$H$1,0),0),"Other")</f>
        <v>0</v>
      </c>
      <c r="U1873" s="13">
        <f>SUMIFS('Fielding Data'!E:E,'Fielding Data'!$A:$A,'Hitting Data'!$A1873)</f>
        <v>7</v>
      </c>
      <c r="V1873" s="13">
        <f>SUMIFS('Fielding Data'!F:F,'Fielding Data'!$A:$A,'Hitting Data'!$A1873)</f>
        <v>0</v>
      </c>
      <c r="W1873" s="13">
        <f>SUMIFS('Fielding Data'!G:G,'Fielding Data'!$A:$A,'Hitting Data'!$A1873)</f>
        <v>0</v>
      </c>
      <c r="X1873" s="13">
        <f>SUMIFS('Fielding Data'!H:H,'Fielding Data'!$A:$A,'Hitting Data'!$A1873)</f>
        <v>0</v>
      </c>
    </row>
    <row r="1874" spans="1:24" x14ac:dyDescent="0.3">
      <c r="A1874" s="13" t="str">
        <f t="shared" si="29"/>
        <v>millsbr022011</v>
      </c>
      <c r="B1874" s="16" t="s">
        <v>1142</v>
      </c>
      <c r="C1874" s="16">
        <v>2011</v>
      </c>
      <c r="D1874" s="16">
        <v>5</v>
      </c>
      <c r="E1874" s="16">
        <v>0</v>
      </c>
      <c r="F1874" s="16">
        <v>0</v>
      </c>
      <c r="G1874" s="16">
        <v>0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3" t="str">
        <f>IFERROR(VLOOKUP($A1874,'Fielding Data'!$A:$H,MATCH(P$1,'Fielding Data'!$A$1:$H$1,0),0),"Other")</f>
        <v>P</v>
      </c>
      <c r="Q1874" s="13">
        <f>IFERROR(VLOOKUP($A1874,'Fielding Data'!$A:$H,MATCH(Q$1,'Fielding Data'!$A$1:$H$1,0),0),"Other")</f>
        <v>1</v>
      </c>
      <c r="R1874" s="13">
        <f>IFERROR(VLOOKUP($A1874,'Fielding Data'!$A:$H,MATCH(R$1,'Fielding Data'!$A$1:$H$1,0),0),"Other")</f>
        <v>2</v>
      </c>
      <c r="S1874" s="13">
        <f>IFERROR(VLOOKUP($A1874,'Fielding Data'!$A:$H,MATCH(S$1,'Fielding Data'!$A$1:$H$1,0),0),"Other")</f>
        <v>0</v>
      </c>
      <c r="T1874" s="13">
        <f>IFERROR(VLOOKUP($A1874,'Fielding Data'!$A:$H,MATCH(T$1,'Fielding Data'!$A$1:$H$1,0),0),"Other")</f>
        <v>0</v>
      </c>
      <c r="U1874" s="13">
        <f>SUMIFS('Fielding Data'!E:E,'Fielding Data'!$A:$A,'Hitting Data'!$A1874)</f>
        <v>1</v>
      </c>
      <c r="V1874" s="13">
        <f>SUMIFS('Fielding Data'!F:F,'Fielding Data'!$A:$A,'Hitting Data'!$A1874)</f>
        <v>2</v>
      </c>
      <c r="W1874" s="13">
        <f>SUMIFS('Fielding Data'!G:G,'Fielding Data'!$A:$A,'Hitting Data'!$A1874)</f>
        <v>0</v>
      </c>
      <c r="X1874" s="13">
        <f>SUMIFS('Fielding Data'!H:H,'Fielding Data'!$A:$A,'Hitting Data'!$A1874)</f>
        <v>0</v>
      </c>
    </row>
    <row r="1875" spans="1:24" x14ac:dyDescent="0.3">
      <c r="A1875" s="13" t="str">
        <f t="shared" si="29"/>
        <v>millwke012011</v>
      </c>
      <c r="B1875" s="16" t="s">
        <v>152</v>
      </c>
      <c r="C1875" s="16">
        <v>2011</v>
      </c>
      <c r="D1875" s="16">
        <v>9</v>
      </c>
      <c r="E1875" s="16">
        <v>19</v>
      </c>
      <c r="F1875" s="16">
        <v>3</v>
      </c>
      <c r="G1875" s="16">
        <v>3</v>
      </c>
      <c r="H1875" s="16">
        <v>0</v>
      </c>
      <c r="I1875" s="16">
        <v>0</v>
      </c>
      <c r="J1875" s="16">
        <v>2</v>
      </c>
      <c r="K1875" s="16">
        <v>3</v>
      </c>
      <c r="L1875" s="16">
        <v>0</v>
      </c>
      <c r="M1875" s="16">
        <v>0</v>
      </c>
      <c r="N1875" s="16">
        <v>1</v>
      </c>
      <c r="O1875" s="16">
        <v>8</v>
      </c>
      <c r="P1875" s="13" t="str">
        <f>IFERROR(VLOOKUP($A1875,'Fielding Data'!$A:$H,MATCH(P$1,'Fielding Data'!$A$1:$H$1,0),0),"Other")</f>
        <v>P</v>
      </c>
      <c r="Q1875" s="13">
        <f>IFERROR(VLOOKUP($A1875,'Fielding Data'!$A:$H,MATCH(Q$1,'Fielding Data'!$A$1:$H$1,0),0),"Other")</f>
        <v>7</v>
      </c>
      <c r="R1875" s="13">
        <f>IFERROR(VLOOKUP($A1875,'Fielding Data'!$A:$H,MATCH(R$1,'Fielding Data'!$A$1:$H$1,0),0),"Other")</f>
        <v>4</v>
      </c>
      <c r="S1875" s="13">
        <f>IFERROR(VLOOKUP($A1875,'Fielding Data'!$A:$H,MATCH(S$1,'Fielding Data'!$A$1:$H$1,0),0),"Other")</f>
        <v>1</v>
      </c>
      <c r="T1875" s="13">
        <f>IFERROR(VLOOKUP($A1875,'Fielding Data'!$A:$H,MATCH(T$1,'Fielding Data'!$A$1:$H$1,0),0),"Other")</f>
        <v>1</v>
      </c>
      <c r="U1875" s="13">
        <f>SUMIFS('Fielding Data'!E:E,'Fielding Data'!$A:$A,'Hitting Data'!$A1875)</f>
        <v>7</v>
      </c>
      <c r="V1875" s="13">
        <f>SUMIFS('Fielding Data'!F:F,'Fielding Data'!$A:$A,'Hitting Data'!$A1875)</f>
        <v>4</v>
      </c>
      <c r="W1875" s="13">
        <f>SUMIFS('Fielding Data'!G:G,'Fielding Data'!$A:$A,'Hitting Data'!$A1875)</f>
        <v>1</v>
      </c>
      <c r="X1875" s="13">
        <f>SUMIFS('Fielding Data'!H:H,'Fielding Data'!$A:$A,'Hitting Data'!$A1875)</f>
        <v>1</v>
      </c>
    </row>
    <row r="1876" spans="1:24" x14ac:dyDescent="0.3">
      <c r="A1876" s="13" t="str">
        <f t="shared" si="29"/>
        <v>milonto012011</v>
      </c>
      <c r="B1876" s="16" t="s">
        <v>1565</v>
      </c>
      <c r="C1876" s="16">
        <v>2011</v>
      </c>
      <c r="D1876" s="16">
        <v>5</v>
      </c>
      <c r="E1876" s="16">
        <v>6</v>
      </c>
      <c r="F1876" s="16">
        <v>1</v>
      </c>
      <c r="G1876" s="16">
        <v>1</v>
      </c>
      <c r="H1876" s="16">
        <v>0</v>
      </c>
      <c r="I1876" s="16">
        <v>0</v>
      </c>
      <c r="J1876" s="16">
        <v>1</v>
      </c>
      <c r="K1876" s="16">
        <v>3</v>
      </c>
      <c r="L1876" s="16">
        <v>0</v>
      </c>
      <c r="M1876" s="16">
        <v>0</v>
      </c>
      <c r="N1876" s="16">
        <v>0</v>
      </c>
      <c r="O1876" s="16">
        <v>1</v>
      </c>
      <c r="P1876" s="13" t="str">
        <f>IFERROR(VLOOKUP($A1876,'Fielding Data'!$A:$H,MATCH(P$1,'Fielding Data'!$A$1:$H$1,0),0),"Other")</f>
        <v>P</v>
      </c>
      <c r="Q1876" s="13">
        <f>IFERROR(VLOOKUP($A1876,'Fielding Data'!$A:$H,MATCH(Q$1,'Fielding Data'!$A$1:$H$1,0),0),"Other")</f>
        <v>1</v>
      </c>
      <c r="R1876" s="13">
        <f>IFERROR(VLOOKUP($A1876,'Fielding Data'!$A:$H,MATCH(R$1,'Fielding Data'!$A$1:$H$1,0),0),"Other")</f>
        <v>4</v>
      </c>
      <c r="S1876" s="13">
        <f>IFERROR(VLOOKUP($A1876,'Fielding Data'!$A:$H,MATCH(S$1,'Fielding Data'!$A$1:$H$1,0),0),"Other")</f>
        <v>0</v>
      </c>
      <c r="T1876" s="13">
        <f>IFERROR(VLOOKUP($A1876,'Fielding Data'!$A:$H,MATCH(T$1,'Fielding Data'!$A$1:$H$1,0),0),"Other")</f>
        <v>1</v>
      </c>
      <c r="U1876" s="13">
        <f>SUMIFS('Fielding Data'!E:E,'Fielding Data'!$A:$A,'Hitting Data'!$A1876)</f>
        <v>1</v>
      </c>
      <c r="V1876" s="13">
        <f>SUMIFS('Fielding Data'!F:F,'Fielding Data'!$A:$A,'Hitting Data'!$A1876)</f>
        <v>4</v>
      </c>
      <c r="W1876" s="13">
        <f>SUMIFS('Fielding Data'!G:G,'Fielding Data'!$A:$A,'Hitting Data'!$A1876)</f>
        <v>0</v>
      </c>
      <c r="X1876" s="13">
        <f>SUMIFS('Fielding Data'!H:H,'Fielding Data'!$A:$A,'Hitting Data'!$A1876)</f>
        <v>1</v>
      </c>
    </row>
    <row r="1877" spans="1:24" x14ac:dyDescent="0.3">
      <c r="A1877" s="13" t="str">
        <f t="shared" si="29"/>
        <v>minormi012011</v>
      </c>
      <c r="B1877" s="16" t="s">
        <v>1340</v>
      </c>
      <c r="C1877" s="16">
        <v>2011</v>
      </c>
      <c r="D1877" s="16">
        <v>15</v>
      </c>
      <c r="E1877" s="16">
        <v>27</v>
      </c>
      <c r="F1877" s="16">
        <v>1</v>
      </c>
      <c r="G1877" s="16">
        <v>3</v>
      </c>
      <c r="H1877" s="16">
        <v>2</v>
      </c>
      <c r="I1877" s="16">
        <v>0</v>
      </c>
      <c r="J1877" s="16">
        <v>0</v>
      </c>
      <c r="K1877" s="16">
        <v>0</v>
      </c>
      <c r="L1877" s="16">
        <v>0</v>
      </c>
      <c r="M1877" s="16">
        <v>0</v>
      </c>
      <c r="N1877" s="16">
        <v>3</v>
      </c>
      <c r="O1877" s="16">
        <v>15</v>
      </c>
      <c r="P1877" s="13" t="str">
        <f>IFERROR(VLOOKUP($A1877,'Fielding Data'!$A:$H,MATCH(P$1,'Fielding Data'!$A$1:$H$1,0),0),"Other")</f>
        <v>P</v>
      </c>
      <c r="Q1877" s="13">
        <f>IFERROR(VLOOKUP($A1877,'Fielding Data'!$A:$H,MATCH(Q$1,'Fielding Data'!$A$1:$H$1,0),0),"Other")</f>
        <v>1</v>
      </c>
      <c r="R1877" s="13">
        <f>IFERROR(VLOOKUP($A1877,'Fielding Data'!$A:$H,MATCH(R$1,'Fielding Data'!$A$1:$H$1,0),0),"Other")</f>
        <v>11</v>
      </c>
      <c r="S1877" s="13">
        <f>IFERROR(VLOOKUP($A1877,'Fielding Data'!$A:$H,MATCH(S$1,'Fielding Data'!$A$1:$H$1,0),0),"Other")</f>
        <v>0</v>
      </c>
      <c r="T1877" s="13">
        <f>IFERROR(VLOOKUP($A1877,'Fielding Data'!$A:$H,MATCH(T$1,'Fielding Data'!$A$1:$H$1,0),0),"Other")</f>
        <v>0</v>
      </c>
      <c r="U1877" s="13">
        <f>SUMIFS('Fielding Data'!E:E,'Fielding Data'!$A:$A,'Hitting Data'!$A1877)</f>
        <v>1</v>
      </c>
      <c r="V1877" s="13">
        <f>SUMIFS('Fielding Data'!F:F,'Fielding Data'!$A:$A,'Hitting Data'!$A1877)</f>
        <v>11</v>
      </c>
      <c r="W1877" s="13">
        <f>SUMIFS('Fielding Data'!G:G,'Fielding Data'!$A:$A,'Hitting Data'!$A1877)</f>
        <v>0</v>
      </c>
      <c r="X1877" s="13">
        <f>SUMIFS('Fielding Data'!H:H,'Fielding Data'!$A:$A,'Hitting Data'!$A1877)</f>
        <v>0</v>
      </c>
    </row>
    <row r="1878" spans="1:24" x14ac:dyDescent="0.3">
      <c r="A1878" s="13" t="str">
        <f t="shared" si="29"/>
        <v>miranju012011</v>
      </c>
      <c r="B1878" s="16" t="s">
        <v>971</v>
      </c>
      <c r="C1878" s="16">
        <v>2011</v>
      </c>
      <c r="D1878" s="16">
        <v>65</v>
      </c>
      <c r="E1878" s="16">
        <v>174</v>
      </c>
      <c r="F1878" s="16">
        <v>18</v>
      </c>
      <c r="G1878" s="16">
        <v>37</v>
      </c>
      <c r="H1878" s="16">
        <v>8</v>
      </c>
      <c r="I1878" s="16">
        <v>2</v>
      </c>
      <c r="J1878" s="16">
        <v>7</v>
      </c>
      <c r="K1878" s="16">
        <v>23</v>
      </c>
      <c r="L1878" s="16">
        <v>0</v>
      </c>
      <c r="M1878" s="16">
        <v>1</v>
      </c>
      <c r="N1878" s="16">
        <v>23</v>
      </c>
      <c r="O1878" s="16">
        <v>48</v>
      </c>
      <c r="P1878" s="13" t="str">
        <f>IFERROR(VLOOKUP($A1878,'Fielding Data'!$A:$H,MATCH(P$1,'Fielding Data'!$A$1:$H$1,0),0),"Other")</f>
        <v>1B</v>
      </c>
      <c r="Q1878" s="13">
        <f>IFERROR(VLOOKUP($A1878,'Fielding Data'!$A:$H,MATCH(Q$1,'Fielding Data'!$A$1:$H$1,0),0),"Other")</f>
        <v>367</v>
      </c>
      <c r="R1878" s="13">
        <f>IFERROR(VLOOKUP($A1878,'Fielding Data'!$A:$H,MATCH(R$1,'Fielding Data'!$A$1:$H$1,0),0),"Other")</f>
        <v>24</v>
      </c>
      <c r="S1878" s="13">
        <f>IFERROR(VLOOKUP($A1878,'Fielding Data'!$A:$H,MATCH(S$1,'Fielding Data'!$A$1:$H$1,0),0),"Other")</f>
        <v>4</v>
      </c>
      <c r="T1878" s="13">
        <f>IFERROR(VLOOKUP($A1878,'Fielding Data'!$A:$H,MATCH(T$1,'Fielding Data'!$A$1:$H$1,0),0),"Other")</f>
        <v>36</v>
      </c>
      <c r="U1878" s="13">
        <f>SUMIFS('Fielding Data'!E:E,'Fielding Data'!$A:$A,'Hitting Data'!$A1878)</f>
        <v>367</v>
      </c>
      <c r="V1878" s="13">
        <f>SUMIFS('Fielding Data'!F:F,'Fielding Data'!$A:$A,'Hitting Data'!$A1878)</f>
        <v>24</v>
      </c>
      <c r="W1878" s="13">
        <f>SUMIFS('Fielding Data'!G:G,'Fielding Data'!$A:$A,'Hitting Data'!$A1878)</f>
        <v>4</v>
      </c>
      <c r="X1878" s="13">
        <f>SUMIFS('Fielding Data'!H:H,'Fielding Data'!$A:$A,'Hitting Data'!$A1878)</f>
        <v>36</v>
      </c>
    </row>
    <row r="1879" spans="1:24" x14ac:dyDescent="0.3">
      <c r="A1879" s="13" t="str">
        <f t="shared" si="29"/>
        <v>mischpa012011</v>
      </c>
      <c r="B1879" s="16" t="s">
        <v>691</v>
      </c>
      <c r="C1879" s="16">
        <v>2011</v>
      </c>
      <c r="D1879" s="16">
        <v>6</v>
      </c>
      <c r="E1879" s="16">
        <v>0</v>
      </c>
      <c r="F1879" s="16">
        <v>0</v>
      </c>
      <c r="G1879" s="16">
        <v>0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6">
        <v>0</v>
      </c>
      <c r="P1879" s="13" t="str">
        <f>IFERROR(VLOOKUP($A1879,'Fielding Data'!$A:$H,MATCH(P$1,'Fielding Data'!$A$1:$H$1,0),0),"Other")</f>
        <v>P</v>
      </c>
      <c r="Q1879" s="13">
        <f>IFERROR(VLOOKUP($A1879,'Fielding Data'!$A:$H,MATCH(Q$1,'Fielding Data'!$A$1:$H$1,0),0),"Other")</f>
        <v>3</v>
      </c>
      <c r="R1879" s="13">
        <f>IFERROR(VLOOKUP($A1879,'Fielding Data'!$A:$H,MATCH(R$1,'Fielding Data'!$A$1:$H$1,0),0),"Other")</f>
        <v>0</v>
      </c>
      <c r="S1879" s="13">
        <f>IFERROR(VLOOKUP($A1879,'Fielding Data'!$A:$H,MATCH(S$1,'Fielding Data'!$A$1:$H$1,0),0),"Other")</f>
        <v>0</v>
      </c>
      <c r="T1879" s="13">
        <f>IFERROR(VLOOKUP($A1879,'Fielding Data'!$A:$H,MATCH(T$1,'Fielding Data'!$A$1:$H$1,0),0),"Other")</f>
        <v>0</v>
      </c>
      <c r="U1879" s="13">
        <f>SUMIFS('Fielding Data'!E:E,'Fielding Data'!$A:$A,'Hitting Data'!$A1879)</f>
        <v>3</v>
      </c>
      <c r="V1879" s="13">
        <f>SUMIFS('Fielding Data'!F:F,'Fielding Data'!$A:$A,'Hitting Data'!$A1879)</f>
        <v>0</v>
      </c>
      <c r="W1879" s="13">
        <f>SUMIFS('Fielding Data'!G:G,'Fielding Data'!$A:$A,'Hitting Data'!$A1879)</f>
        <v>0</v>
      </c>
      <c r="X1879" s="13">
        <f>SUMIFS('Fielding Data'!H:H,'Fielding Data'!$A:$A,'Hitting Data'!$A1879)</f>
        <v>0</v>
      </c>
    </row>
    <row r="1880" spans="1:24" x14ac:dyDescent="0.3">
      <c r="A1880" s="13" t="str">
        <f t="shared" si="29"/>
        <v>mitchru012011</v>
      </c>
      <c r="B1880" s="16" t="s">
        <v>1341</v>
      </c>
      <c r="C1880" s="16">
        <v>2011</v>
      </c>
      <c r="D1880" s="16">
        <v>25</v>
      </c>
      <c r="E1880" s="16">
        <v>51</v>
      </c>
      <c r="F1880" s="16">
        <v>5</v>
      </c>
      <c r="G1880" s="16">
        <v>8</v>
      </c>
      <c r="H1880" s="16">
        <v>1</v>
      </c>
      <c r="I1880" s="16">
        <v>0</v>
      </c>
      <c r="J1880" s="16">
        <v>2</v>
      </c>
      <c r="K1880" s="16">
        <v>3</v>
      </c>
      <c r="L1880" s="16">
        <v>0</v>
      </c>
      <c r="M1880" s="16">
        <v>0</v>
      </c>
      <c r="N1880" s="16">
        <v>7</v>
      </c>
      <c r="O1880" s="16">
        <v>10</v>
      </c>
      <c r="P1880" s="13" t="str">
        <f>IFERROR(VLOOKUP($A1880,'Fielding Data'!$A:$H,MATCH(P$1,'Fielding Data'!$A$1:$H$1,0),0),"Other")</f>
        <v>1B</v>
      </c>
      <c r="Q1880" s="13">
        <f>IFERROR(VLOOKUP($A1880,'Fielding Data'!$A:$H,MATCH(Q$1,'Fielding Data'!$A$1:$H$1,0),0),"Other")</f>
        <v>30</v>
      </c>
      <c r="R1880" s="13">
        <f>IFERROR(VLOOKUP($A1880,'Fielding Data'!$A:$H,MATCH(R$1,'Fielding Data'!$A$1:$H$1,0),0),"Other")</f>
        <v>1</v>
      </c>
      <c r="S1880" s="13">
        <f>IFERROR(VLOOKUP($A1880,'Fielding Data'!$A:$H,MATCH(S$1,'Fielding Data'!$A$1:$H$1,0),0),"Other")</f>
        <v>1</v>
      </c>
      <c r="T1880" s="13">
        <f>IFERROR(VLOOKUP($A1880,'Fielding Data'!$A:$H,MATCH(T$1,'Fielding Data'!$A$1:$H$1,0),0),"Other")</f>
        <v>1</v>
      </c>
      <c r="U1880" s="13">
        <f>SUMIFS('Fielding Data'!E:E,'Fielding Data'!$A:$A,'Hitting Data'!$A1880)</f>
        <v>37</v>
      </c>
      <c r="V1880" s="13">
        <f>SUMIFS('Fielding Data'!F:F,'Fielding Data'!$A:$A,'Hitting Data'!$A1880)</f>
        <v>24</v>
      </c>
      <c r="W1880" s="13">
        <f>SUMIFS('Fielding Data'!G:G,'Fielding Data'!$A:$A,'Hitting Data'!$A1880)</f>
        <v>1</v>
      </c>
      <c r="X1880" s="13">
        <f>SUMIFS('Fielding Data'!H:H,'Fielding Data'!$A:$A,'Hitting Data'!$A1880)</f>
        <v>1</v>
      </c>
    </row>
    <row r="1881" spans="1:24" x14ac:dyDescent="0.3">
      <c r="A1881" s="13" t="str">
        <f t="shared" si="29"/>
        <v>molingu012011</v>
      </c>
      <c r="B1881" s="16" t="s">
        <v>824</v>
      </c>
      <c r="C1881" s="16">
        <v>2011</v>
      </c>
      <c r="D1881" s="16">
        <v>3</v>
      </c>
      <c r="E1881" s="16">
        <v>6</v>
      </c>
      <c r="F1881" s="16">
        <v>0</v>
      </c>
      <c r="G1881" s="16">
        <v>1</v>
      </c>
      <c r="H1881" s="16">
        <v>1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0</v>
      </c>
      <c r="O1881" s="16">
        <v>0</v>
      </c>
      <c r="P1881" s="13" t="str">
        <f>IFERROR(VLOOKUP($A1881,'Fielding Data'!$A:$H,MATCH(P$1,'Fielding Data'!$A$1:$H$1,0),0),"Other")</f>
        <v>C</v>
      </c>
      <c r="Q1881" s="13">
        <f>IFERROR(VLOOKUP($A1881,'Fielding Data'!$A:$H,MATCH(Q$1,'Fielding Data'!$A$1:$H$1,0),0),"Other")</f>
        <v>9</v>
      </c>
      <c r="R1881" s="13">
        <f>IFERROR(VLOOKUP($A1881,'Fielding Data'!$A:$H,MATCH(R$1,'Fielding Data'!$A$1:$H$1,0),0),"Other")</f>
        <v>1</v>
      </c>
      <c r="S1881" s="13">
        <f>IFERROR(VLOOKUP($A1881,'Fielding Data'!$A:$H,MATCH(S$1,'Fielding Data'!$A$1:$H$1,0),0),"Other")</f>
        <v>0</v>
      </c>
      <c r="T1881" s="13">
        <f>IFERROR(VLOOKUP($A1881,'Fielding Data'!$A:$H,MATCH(T$1,'Fielding Data'!$A$1:$H$1,0),0),"Other")</f>
        <v>0</v>
      </c>
      <c r="U1881" s="13">
        <f>SUMIFS('Fielding Data'!E:E,'Fielding Data'!$A:$A,'Hitting Data'!$A1881)</f>
        <v>9</v>
      </c>
      <c r="V1881" s="13">
        <f>SUMIFS('Fielding Data'!F:F,'Fielding Data'!$A:$A,'Hitting Data'!$A1881)</f>
        <v>1</v>
      </c>
      <c r="W1881" s="13">
        <f>SUMIFS('Fielding Data'!G:G,'Fielding Data'!$A:$A,'Hitting Data'!$A1881)</f>
        <v>0</v>
      </c>
      <c r="X1881" s="13">
        <f>SUMIFS('Fielding Data'!H:H,'Fielding Data'!$A:$A,'Hitting Data'!$A1881)</f>
        <v>0</v>
      </c>
    </row>
    <row r="1882" spans="1:24" x14ac:dyDescent="0.3">
      <c r="A1882" s="13" t="str">
        <f t="shared" si="29"/>
        <v>molinjo012011</v>
      </c>
      <c r="B1882" s="16" t="s">
        <v>260</v>
      </c>
      <c r="C1882" s="16">
        <v>2011</v>
      </c>
      <c r="D1882" s="16">
        <v>55</v>
      </c>
      <c r="E1882" s="16">
        <v>171</v>
      </c>
      <c r="F1882" s="16">
        <v>19</v>
      </c>
      <c r="G1882" s="16">
        <v>48</v>
      </c>
      <c r="H1882" s="16">
        <v>12</v>
      </c>
      <c r="I1882" s="16">
        <v>1</v>
      </c>
      <c r="J1882" s="16">
        <v>3</v>
      </c>
      <c r="K1882" s="16">
        <v>15</v>
      </c>
      <c r="L1882" s="16">
        <v>2</v>
      </c>
      <c r="M1882" s="16">
        <v>1</v>
      </c>
      <c r="N1882" s="16">
        <v>15</v>
      </c>
      <c r="O1882" s="16">
        <v>44</v>
      </c>
      <c r="P1882" s="13" t="str">
        <f>IFERROR(VLOOKUP($A1882,'Fielding Data'!$A:$H,MATCH(P$1,'Fielding Data'!$A$1:$H$1,0),0),"Other")</f>
        <v>C</v>
      </c>
      <c r="Q1882" s="13">
        <f>IFERROR(VLOOKUP($A1882,'Fielding Data'!$A:$H,MATCH(Q$1,'Fielding Data'!$A$1:$H$1,0),0),"Other")</f>
        <v>342</v>
      </c>
      <c r="R1882" s="13">
        <f>IFERROR(VLOOKUP($A1882,'Fielding Data'!$A:$H,MATCH(R$1,'Fielding Data'!$A$1:$H$1,0),0),"Other")</f>
        <v>24</v>
      </c>
      <c r="S1882" s="13">
        <f>IFERROR(VLOOKUP($A1882,'Fielding Data'!$A:$H,MATCH(S$1,'Fielding Data'!$A$1:$H$1,0),0),"Other")</f>
        <v>1</v>
      </c>
      <c r="T1882" s="13">
        <f>IFERROR(VLOOKUP($A1882,'Fielding Data'!$A:$H,MATCH(T$1,'Fielding Data'!$A$1:$H$1,0),0),"Other")</f>
        <v>3</v>
      </c>
      <c r="U1882" s="13">
        <f>SUMIFS('Fielding Data'!E:E,'Fielding Data'!$A:$A,'Hitting Data'!$A1882)</f>
        <v>342</v>
      </c>
      <c r="V1882" s="13">
        <f>SUMIFS('Fielding Data'!F:F,'Fielding Data'!$A:$A,'Hitting Data'!$A1882)</f>
        <v>24</v>
      </c>
      <c r="W1882" s="13">
        <f>SUMIFS('Fielding Data'!G:G,'Fielding Data'!$A:$A,'Hitting Data'!$A1882)</f>
        <v>1</v>
      </c>
      <c r="X1882" s="13">
        <f>SUMIFS('Fielding Data'!H:H,'Fielding Data'!$A:$A,'Hitting Data'!$A1882)</f>
        <v>3</v>
      </c>
    </row>
    <row r="1883" spans="1:24" x14ac:dyDescent="0.3">
      <c r="A1883" s="13" t="str">
        <f t="shared" si="29"/>
        <v>molinya012011</v>
      </c>
      <c r="B1883" s="16" t="s">
        <v>480</v>
      </c>
      <c r="C1883" s="16">
        <v>2011</v>
      </c>
      <c r="D1883" s="16">
        <v>139</v>
      </c>
      <c r="E1883" s="16">
        <v>475</v>
      </c>
      <c r="F1883" s="16">
        <v>55</v>
      </c>
      <c r="G1883" s="16">
        <v>145</v>
      </c>
      <c r="H1883" s="16">
        <v>32</v>
      </c>
      <c r="I1883" s="16">
        <v>1</v>
      </c>
      <c r="J1883" s="16">
        <v>14</v>
      </c>
      <c r="K1883" s="16">
        <v>65</v>
      </c>
      <c r="L1883" s="16">
        <v>4</v>
      </c>
      <c r="M1883" s="16">
        <v>5</v>
      </c>
      <c r="N1883" s="16">
        <v>33</v>
      </c>
      <c r="O1883" s="16">
        <v>44</v>
      </c>
      <c r="P1883" s="13" t="str">
        <f>IFERROR(VLOOKUP($A1883,'Fielding Data'!$A:$H,MATCH(P$1,'Fielding Data'!$A$1:$H$1,0),0),"Other")</f>
        <v>1B</v>
      </c>
      <c r="Q1883" s="13">
        <f>IFERROR(VLOOKUP($A1883,'Fielding Data'!$A:$H,MATCH(Q$1,'Fielding Data'!$A$1:$H$1,0),0),"Other")</f>
        <v>3</v>
      </c>
      <c r="R1883" s="13">
        <f>IFERROR(VLOOKUP($A1883,'Fielding Data'!$A:$H,MATCH(R$1,'Fielding Data'!$A$1:$H$1,0),0),"Other")</f>
        <v>0</v>
      </c>
      <c r="S1883" s="13">
        <f>IFERROR(VLOOKUP($A1883,'Fielding Data'!$A:$H,MATCH(S$1,'Fielding Data'!$A$1:$H$1,0),0),"Other")</f>
        <v>1</v>
      </c>
      <c r="T1883" s="13">
        <f>IFERROR(VLOOKUP($A1883,'Fielding Data'!$A:$H,MATCH(T$1,'Fielding Data'!$A$1:$H$1,0),0),"Other")</f>
        <v>0</v>
      </c>
      <c r="U1883" s="13">
        <f>SUMIFS('Fielding Data'!E:E,'Fielding Data'!$A:$A,'Hitting Data'!$A1883)</f>
        <v>860</v>
      </c>
      <c r="V1883" s="13">
        <f>SUMIFS('Fielding Data'!F:F,'Fielding Data'!$A:$A,'Hitting Data'!$A1883)</f>
        <v>67</v>
      </c>
      <c r="W1883" s="13">
        <f>SUMIFS('Fielding Data'!G:G,'Fielding Data'!$A:$A,'Hitting Data'!$A1883)</f>
        <v>6</v>
      </c>
      <c r="X1883" s="13">
        <f>SUMIFS('Fielding Data'!H:H,'Fielding Data'!$A:$A,'Hitting Data'!$A1883)</f>
        <v>5</v>
      </c>
    </row>
    <row r="1884" spans="1:24" x14ac:dyDescent="0.3">
      <c r="A1884" s="13" t="str">
        <f t="shared" si="29"/>
        <v>montalu012011</v>
      </c>
      <c r="B1884" s="16" t="s">
        <v>973</v>
      </c>
      <c r="C1884" s="16">
        <v>2011</v>
      </c>
      <c r="D1884" s="16">
        <v>36</v>
      </c>
      <c r="E1884" s="16">
        <v>54</v>
      </c>
      <c r="F1884" s="16">
        <v>6</v>
      </c>
      <c r="G1884" s="16">
        <v>12</v>
      </c>
      <c r="H1884" s="16">
        <v>4</v>
      </c>
      <c r="I1884" s="16">
        <v>0</v>
      </c>
      <c r="J1884" s="16">
        <v>1</v>
      </c>
      <c r="K1884" s="16">
        <v>9</v>
      </c>
      <c r="L1884" s="16">
        <v>0</v>
      </c>
      <c r="M1884" s="16">
        <v>1</v>
      </c>
      <c r="N1884" s="16">
        <v>2</v>
      </c>
      <c r="O1884" s="16">
        <v>9</v>
      </c>
      <c r="P1884" s="13" t="str">
        <f>IFERROR(VLOOKUP($A1884,'Fielding Data'!$A:$H,MATCH(P$1,'Fielding Data'!$A$1:$H$1,0),0),"Other")</f>
        <v>CF</v>
      </c>
      <c r="Q1884" s="13">
        <f>IFERROR(VLOOKUP($A1884,'Fielding Data'!$A:$H,MATCH(Q$1,'Fielding Data'!$A$1:$H$1,0),0),"Other")</f>
        <v>0</v>
      </c>
      <c r="R1884" s="13">
        <f>IFERROR(VLOOKUP($A1884,'Fielding Data'!$A:$H,MATCH(R$1,'Fielding Data'!$A$1:$H$1,0),0),"Other")</f>
        <v>0</v>
      </c>
      <c r="S1884" s="13">
        <f>IFERROR(VLOOKUP($A1884,'Fielding Data'!$A:$H,MATCH(S$1,'Fielding Data'!$A$1:$H$1,0),0),"Other")</f>
        <v>0</v>
      </c>
      <c r="T1884" s="13">
        <f>IFERROR(VLOOKUP($A1884,'Fielding Data'!$A:$H,MATCH(T$1,'Fielding Data'!$A$1:$H$1,0),0),"Other")</f>
        <v>0</v>
      </c>
      <c r="U1884" s="13">
        <f>SUMIFS('Fielding Data'!E:E,'Fielding Data'!$A:$A,'Hitting Data'!$A1884)</f>
        <v>25</v>
      </c>
      <c r="V1884" s="13">
        <f>SUMIFS('Fielding Data'!F:F,'Fielding Data'!$A:$A,'Hitting Data'!$A1884)</f>
        <v>1</v>
      </c>
      <c r="W1884" s="13">
        <f>SUMIFS('Fielding Data'!G:G,'Fielding Data'!$A:$A,'Hitting Data'!$A1884)</f>
        <v>0</v>
      </c>
      <c r="X1884" s="13">
        <f>SUMIFS('Fielding Data'!H:H,'Fielding Data'!$A:$A,'Hitting Data'!$A1884)</f>
        <v>0</v>
      </c>
    </row>
    <row r="1885" spans="1:24" x14ac:dyDescent="0.3">
      <c r="A1885" s="13" t="str">
        <f t="shared" si="29"/>
        <v>monteje012011</v>
      </c>
      <c r="B1885" s="16" t="s">
        <v>1566</v>
      </c>
      <c r="C1885" s="16">
        <v>2011</v>
      </c>
      <c r="D1885" s="16">
        <v>18</v>
      </c>
      <c r="E1885" s="16">
        <v>61</v>
      </c>
      <c r="F1885" s="16">
        <v>9</v>
      </c>
      <c r="G1885" s="16">
        <v>20</v>
      </c>
      <c r="H1885" s="16">
        <v>4</v>
      </c>
      <c r="I1885" s="16">
        <v>0</v>
      </c>
      <c r="J1885" s="16">
        <v>4</v>
      </c>
      <c r="K1885" s="16">
        <v>12</v>
      </c>
      <c r="L1885" s="16">
        <v>0</v>
      </c>
      <c r="M1885" s="16">
        <v>0</v>
      </c>
      <c r="N1885" s="16">
        <v>7</v>
      </c>
      <c r="O1885" s="16">
        <v>17</v>
      </c>
      <c r="P1885" s="13" t="str">
        <f>IFERROR(VLOOKUP($A1885,'Fielding Data'!$A:$H,MATCH(P$1,'Fielding Data'!$A$1:$H$1,0),0),"Other")</f>
        <v>C</v>
      </c>
      <c r="Q1885" s="13">
        <f>IFERROR(VLOOKUP($A1885,'Fielding Data'!$A:$H,MATCH(Q$1,'Fielding Data'!$A$1:$H$1,0),0),"Other")</f>
        <v>12</v>
      </c>
      <c r="R1885" s="13">
        <f>IFERROR(VLOOKUP($A1885,'Fielding Data'!$A:$H,MATCH(R$1,'Fielding Data'!$A$1:$H$1,0),0),"Other")</f>
        <v>1</v>
      </c>
      <c r="S1885" s="13">
        <f>IFERROR(VLOOKUP($A1885,'Fielding Data'!$A:$H,MATCH(S$1,'Fielding Data'!$A$1:$H$1,0),0),"Other")</f>
        <v>0</v>
      </c>
      <c r="T1885" s="13">
        <f>IFERROR(VLOOKUP($A1885,'Fielding Data'!$A:$H,MATCH(T$1,'Fielding Data'!$A$1:$H$1,0),0),"Other")</f>
        <v>0</v>
      </c>
      <c r="U1885" s="13">
        <f>SUMIFS('Fielding Data'!E:E,'Fielding Data'!$A:$A,'Hitting Data'!$A1885)</f>
        <v>12</v>
      </c>
      <c r="V1885" s="13">
        <f>SUMIFS('Fielding Data'!F:F,'Fielding Data'!$A:$A,'Hitting Data'!$A1885)</f>
        <v>1</v>
      </c>
      <c r="W1885" s="13">
        <f>SUMIFS('Fielding Data'!G:G,'Fielding Data'!$A:$A,'Hitting Data'!$A1885)</f>
        <v>0</v>
      </c>
      <c r="X1885" s="13">
        <f>SUMIFS('Fielding Data'!H:H,'Fielding Data'!$A:$A,'Hitting Data'!$A1885)</f>
        <v>0</v>
      </c>
    </row>
    <row r="1886" spans="1:24" x14ac:dyDescent="0.3">
      <c r="A1886" s="13" t="str">
        <f t="shared" si="29"/>
        <v>montemi012011</v>
      </c>
      <c r="B1886" s="16" t="s">
        <v>692</v>
      </c>
      <c r="C1886" s="16">
        <v>2011</v>
      </c>
      <c r="D1886" s="16">
        <v>140</v>
      </c>
      <c r="E1886" s="16">
        <v>493</v>
      </c>
      <c r="F1886" s="16">
        <v>65</v>
      </c>
      <c r="G1886" s="16">
        <v>139</v>
      </c>
      <c r="H1886" s="16">
        <v>36</v>
      </c>
      <c r="I1886" s="16">
        <v>1</v>
      </c>
      <c r="J1886" s="16">
        <v>18</v>
      </c>
      <c r="K1886" s="16">
        <v>86</v>
      </c>
      <c r="L1886" s="16">
        <v>1</v>
      </c>
      <c r="M1886" s="16">
        <v>1</v>
      </c>
      <c r="N1886" s="16">
        <v>47</v>
      </c>
      <c r="O1886" s="16">
        <v>97</v>
      </c>
      <c r="P1886" s="13" t="str">
        <f>IFERROR(VLOOKUP($A1886,'Fielding Data'!$A:$H,MATCH(P$1,'Fielding Data'!$A$1:$H$1,0),0),"Other")</f>
        <v>C</v>
      </c>
      <c r="Q1886" s="13">
        <f>IFERROR(VLOOKUP($A1886,'Fielding Data'!$A:$H,MATCH(Q$1,'Fielding Data'!$A$1:$H$1,0),0),"Other")</f>
        <v>908</v>
      </c>
      <c r="R1886" s="13">
        <f>IFERROR(VLOOKUP($A1886,'Fielding Data'!$A:$H,MATCH(R$1,'Fielding Data'!$A$1:$H$1,0),0),"Other")</f>
        <v>78</v>
      </c>
      <c r="S1886" s="13">
        <f>IFERROR(VLOOKUP($A1886,'Fielding Data'!$A:$H,MATCH(S$1,'Fielding Data'!$A$1:$H$1,0),0),"Other")</f>
        <v>11</v>
      </c>
      <c r="T1886" s="13">
        <f>IFERROR(VLOOKUP($A1886,'Fielding Data'!$A:$H,MATCH(T$1,'Fielding Data'!$A$1:$H$1,0),0),"Other")</f>
        <v>9</v>
      </c>
      <c r="U1886" s="13">
        <f>SUMIFS('Fielding Data'!E:E,'Fielding Data'!$A:$A,'Hitting Data'!$A1886)</f>
        <v>908</v>
      </c>
      <c r="V1886" s="13">
        <f>SUMIFS('Fielding Data'!F:F,'Fielding Data'!$A:$A,'Hitting Data'!$A1886)</f>
        <v>78</v>
      </c>
      <c r="W1886" s="13">
        <f>SUMIFS('Fielding Data'!G:G,'Fielding Data'!$A:$A,'Hitting Data'!$A1886)</f>
        <v>11</v>
      </c>
      <c r="X1886" s="13">
        <f>SUMIFS('Fielding Data'!H:H,'Fielding Data'!$A:$A,'Hitting Data'!$A1886)</f>
        <v>9</v>
      </c>
    </row>
    <row r="1887" spans="1:24" x14ac:dyDescent="0.3">
      <c r="A1887" s="13" t="str">
        <f t="shared" si="29"/>
        <v>mooread012011</v>
      </c>
      <c r="B1887" s="16" t="s">
        <v>1143</v>
      </c>
      <c r="C1887" s="16">
        <v>2011</v>
      </c>
      <c r="D1887" s="16">
        <v>2</v>
      </c>
      <c r="E1887" s="16">
        <v>6</v>
      </c>
      <c r="F1887" s="16">
        <v>0</v>
      </c>
      <c r="G1887" s="16">
        <v>1</v>
      </c>
      <c r="H1887" s="16">
        <v>1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2</v>
      </c>
      <c r="P1887" s="13" t="str">
        <f>IFERROR(VLOOKUP($A1887,'Fielding Data'!$A:$H,MATCH(P$1,'Fielding Data'!$A$1:$H$1,0),0),"Other")</f>
        <v>C</v>
      </c>
      <c r="Q1887" s="13">
        <f>IFERROR(VLOOKUP($A1887,'Fielding Data'!$A:$H,MATCH(Q$1,'Fielding Data'!$A$1:$H$1,0),0),"Other")</f>
        <v>11</v>
      </c>
      <c r="R1887" s="13">
        <f>IFERROR(VLOOKUP($A1887,'Fielding Data'!$A:$H,MATCH(R$1,'Fielding Data'!$A$1:$H$1,0),0),"Other")</f>
        <v>1</v>
      </c>
      <c r="S1887" s="13">
        <f>IFERROR(VLOOKUP($A1887,'Fielding Data'!$A:$H,MATCH(S$1,'Fielding Data'!$A$1:$H$1,0),0),"Other")</f>
        <v>0</v>
      </c>
      <c r="T1887" s="13">
        <f>IFERROR(VLOOKUP($A1887,'Fielding Data'!$A:$H,MATCH(T$1,'Fielding Data'!$A$1:$H$1,0),0),"Other")</f>
        <v>0</v>
      </c>
      <c r="U1887" s="13">
        <f>SUMIFS('Fielding Data'!E:E,'Fielding Data'!$A:$A,'Hitting Data'!$A1887)</f>
        <v>11</v>
      </c>
      <c r="V1887" s="13">
        <f>SUMIFS('Fielding Data'!F:F,'Fielding Data'!$A:$A,'Hitting Data'!$A1887)</f>
        <v>1</v>
      </c>
      <c r="W1887" s="13">
        <f>SUMIFS('Fielding Data'!G:G,'Fielding Data'!$A:$A,'Hitting Data'!$A1887)</f>
        <v>0</v>
      </c>
      <c r="X1887" s="13">
        <f>SUMIFS('Fielding Data'!H:H,'Fielding Data'!$A:$A,'Hitting Data'!$A1887)</f>
        <v>0</v>
      </c>
    </row>
    <row r="1888" spans="1:24" x14ac:dyDescent="0.3">
      <c r="A1888" s="13" t="str">
        <f t="shared" si="29"/>
        <v>mooreje022011</v>
      </c>
      <c r="B1888" s="16" t="s">
        <v>1567</v>
      </c>
      <c r="C1888" s="16">
        <v>2011</v>
      </c>
      <c r="D1888" s="16">
        <v>8</v>
      </c>
      <c r="E1888" s="16">
        <v>8</v>
      </c>
      <c r="F1888" s="16">
        <v>3</v>
      </c>
      <c r="G1888" s="16">
        <v>1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2</v>
      </c>
      <c r="P1888" s="13" t="str">
        <f>IFERROR(VLOOKUP($A1888,'Fielding Data'!$A:$H,MATCH(P$1,'Fielding Data'!$A$1:$H$1,0),0),"Other")</f>
        <v>LF</v>
      </c>
      <c r="Q1888" s="13">
        <f>IFERROR(VLOOKUP($A1888,'Fielding Data'!$A:$H,MATCH(Q$1,'Fielding Data'!$A$1:$H$1,0),0),"Other")</f>
        <v>0</v>
      </c>
      <c r="R1888" s="13">
        <f>IFERROR(VLOOKUP($A1888,'Fielding Data'!$A:$H,MATCH(R$1,'Fielding Data'!$A$1:$H$1,0),0),"Other")</f>
        <v>0</v>
      </c>
      <c r="S1888" s="13">
        <f>IFERROR(VLOOKUP($A1888,'Fielding Data'!$A:$H,MATCH(S$1,'Fielding Data'!$A$1:$H$1,0),0),"Other")</f>
        <v>0</v>
      </c>
      <c r="T1888" s="13">
        <f>IFERROR(VLOOKUP($A1888,'Fielding Data'!$A:$H,MATCH(T$1,'Fielding Data'!$A$1:$H$1,0),0),"Other")</f>
        <v>0</v>
      </c>
      <c r="U1888" s="13">
        <f>SUMIFS('Fielding Data'!E:E,'Fielding Data'!$A:$A,'Hitting Data'!$A1888)</f>
        <v>4</v>
      </c>
      <c r="V1888" s="13">
        <f>SUMIFS('Fielding Data'!F:F,'Fielding Data'!$A:$A,'Hitting Data'!$A1888)</f>
        <v>1</v>
      </c>
      <c r="W1888" s="13">
        <f>SUMIFS('Fielding Data'!G:G,'Fielding Data'!$A:$A,'Hitting Data'!$A1888)</f>
        <v>0</v>
      </c>
      <c r="X1888" s="13">
        <f>SUMIFS('Fielding Data'!H:H,'Fielding Data'!$A:$A,'Hitting Data'!$A1888)</f>
        <v>0</v>
      </c>
    </row>
    <row r="1889" spans="1:24" x14ac:dyDescent="0.3">
      <c r="A1889" s="13" t="str">
        <f t="shared" si="29"/>
        <v>moorema022011</v>
      </c>
      <c r="B1889" s="16" t="s">
        <v>1568</v>
      </c>
      <c r="C1889" s="16">
        <v>2011</v>
      </c>
      <c r="D1889" s="16">
        <v>3</v>
      </c>
      <c r="E1889" s="16">
        <v>0</v>
      </c>
      <c r="F1889" s="16">
        <v>0</v>
      </c>
      <c r="G1889" s="16">
        <v>0</v>
      </c>
      <c r="H1889" s="16">
        <v>0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16">
        <v>0</v>
      </c>
      <c r="P1889" s="13" t="str">
        <f>IFERROR(VLOOKUP($A1889,'Fielding Data'!$A:$H,MATCH(P$1,'Fielding Data'!$A$1:$H$1,0),0),"Other")</f>
        <v>P</v>
      </c>
      <c r="Q1889" s="13">
        <f>IFERROR(VLOOKUP($A1889,'Fielding Data'!$A:$H,MATCH(Q$1,'Fielding Data'!$A$1:$H$1,0),0),"Other")</f>
        <v>1</v>
      </c>
      <c r="R1889" s="13">
        <f>IFERROR(VLOOKUP($A1889,'Fielding Data'!$A:$H,MATCH(R$1,'Fielding Data'!$A$1:$H$1,0),0),"Other")</f>
        <v>1</v>
      </c>
      <c r="S1889" s="13">
        <f>IFERROR(VLOOKUP($A1889,'Fielding Data'!$A:$H,MATCH(S$1,'Fielding Data'!$A$1:$H$1,0),0),"Other")</f>
        <v>0</v>
      </c>
      <c r="T1889" s="13">
        <f>IFERROR(VLOOKUP($A1889,'Fielding Data'!$A:$H,MATCH(T$1,'Fielding Data'!$A$1:$H$1,0),0),"Other")</f>
        <v>0</v>
      </c>
      <c r="U1889" s="13">
        <f>SUMIFS('Fielding Data'!E:E,'Fielding Data'!$A:$A,'Hitting Data'!$A1889)</f>
        <v>1</v>
      </c>
      <c r="V1889" s="13">
        <f>SUMIFS('Fielding Data'!F:F,'Fielding Data'!$A:$A,'Hitting Data'!$A1889)</f>
        <v>1</v>
      </c>
      <c r="W1889" s="13">
        <f>SUMIFS('Fielding Data'!G:G,'Fielding Data'!$A:$A,'Hitting Data'!$A1889)</f>
        <v>0</v>
      </c>
      <c r="X1889" s="13">
        <f>SUMIFS('Fielding Data'!H:H,'Fielding Data'!$A:$A,'Hitting Data'!$A1889)</f>
        <v>0</v>
      </c>
    </row>
    <row r="1890" spans="1:24" x14ac:dyDescent="0.3">
      <c r="A1890" s="13" t="str">
        <f t="shared" si="29"/>
        <v>moraljo022011</v>
      </c>
      <c r="B1890" s="16" t="s">
        <v>826</v>
      </c>
      <c r="C1890" s="16">
        <v>2011</v>
      </c>
      <c r="D1890" s="16">
        <v>22</v>
      </c>
      <c r="E1890" s="16">
        <v>60</v>
      </c>
      <c r="F1890" s="16">
        <v>6</v>
      </c>
      <c r="G1890" s="16">
        <v>16</v>
      </c>
      <c r="H1890" s="16">
        <v>3</v>
      </c>
      <c r="I1890" s="16">
        <v>0</v>
      </c>
      <c r="J1890" s="16">
        <v>0</v>
      </c>
      <c r="K1890" s="16">
        <v>7</v>
      </c>
      <c r="L1890" s="16">
        <v>0</v>
      </c>
      <c r="M1890" s="16">
        <v>1</v>
      </c>
      <c r="N1890" s="16">
        <v>9</v>
      </c>
      <c r="O1890" s="16">
        <v>12</v>
      </c>
      <c r="P1890" s="13" t="str">
        <f>IFERROR(VLOOKUP($A1890,'Fielding Data'!$A:$H,MATCH(P$1,'Fielding Data'!$A$1:$H$1,0),0),"Other")</f>
        <v>2B</v>
      </c>
      <c r="Q1890" s="13">
        <f>IFERROR(VLOOKUP($A1890,'Fielding Data'!$A:$H,MATCH(Q$1,'Fielding Data'!$A$1:$H$1,0),0),"Other")</f>
        <v>0</v>
      </c>
      <c r="R1890" s="13">
        <f>IFERROR(VLOOKUP($A1890,'Fielding Data'!$A:$H,MATCH(R$1,'Fielding Data'!$A$1:$H$1,0),0),"Other")</f>
        <v>2</v>
      </c>
      <c r="S1890" s="13">
        <f>IFERROR(VLOOKUP($A1890,'Fielding Data'!$A:$H,MATCH(S$1,'Fielding Data'!$A$1:$H$1,0),0),"Other")</f>
        <v>0</v>
      </c>
      <c r="T1890" s="13">
        <f>IFERROR(VLOOKUP($A1890,'Fielding Data'!$A:$H,MATCH(T$1,'Fielding Data'!$A$1:$H$1,0),0),"Other")</f>
        <v>0</v>
      </c>
      <c r="U1890" s="13">
        <f>SUMIFS('Fielding Data'!E:E,'Fielding Data'!$A:$A,'Hitting Data'!$A1890)</f>
        <v>117</v>
      </c>
      <c r="V1890" s="13">
        <f>SUMIFS('Fielding Data'!F:F,'Fielding Data'!$A:$A,'Hitting Data'!$A1890)</f>
        <v>10</v>
      </c>
      <c r="W1890" s="13">
        <f>SUMIFS('Fielding Data'!G:G,'Fielding Data'!$A:$A,'Hitting Data'!$A1890)</f>
        <v>5</v>
      </c>
      <c r="X1890" s="13">
        <f>SUMIFS('Fielding Data'!H:H,'Fielding Data'!$A:$A,'Hitting Data'!$A1890)</f>
        <v>0</v>
      </c>
    </row>
    <row r="1891" spans="1:24" x14ac:dyDescent="0.3">
      <c r="A1891" s="13" t="str">
        <f t="shared" si="29"/>
        <v>morame012011</v>
      </c>
      <c r="B1891" s="16" t="s">
        <v>156</v>
      </c>
      <c r="C1891" s="16">
        <v>2011</v>
      </c>
      <c r="D1891" s="16">
        <v>42</v>
      </c>
      <c r="E1891" s="16">
        <v>127</v>
      </c>
      <c r="F1891" s="16">
        <v>5</v>
      </c>
      <c r="G1891" s="16">
        <v>29</v>
      </c>
      <c r="H1891" s="16">
        <v>6</v>
      </c>
      <c r="I1891" s="16">
        <v>0</v>
      </c>
      <c r="J1891" s="16">
        <v>0</v>
      </c>
      <c r="K1891" s="16">
        <v>16</v>
      </c>
      <c r="L1891" s="16">
        <v>0</v>
      </c>
      <c r="M1891" s="16">
        <v>1</v>
      </c>
      <c r="N1891" s="16">
        <v>2</v>
      </c>
      <c r="O1891" s="16">
        <v>24</v>
      </c>
      <c r="P1891" s="13" t="str">
        <f>IFERROR(VLOOKUP($A1891,'Fielding Data'!$A:$H,MATCH(P$1,'Fielding Data'!$A$1:$H$1,0),0),"Other")</f>
        <v>1B</v>
      </c>
      <c r="Q1891" s="13">
        <f>IFERROR(VLOOKUP($A1891,'Fielding Data'!$A:$H,MATCH(Q$1,'Fielding Data'!$A$1:$H$1,0),0),"Other")</f>
        <v>2</v>
      </c>
      <c r="R1891" s="13">
        <f>IFERROR(VLOOKUP($A1891,'Fielding Data'!$A:$H,MATCH(R$1,'Fielding Data'!$A$1:$H$1,0),0),"Other")</f>
        <v>1</v>
      </c>
      <c r="S1891" s="13">
        <f>IFERROR(VLOOKUP($A1891,'Fielding Data'!$A:$H,MATCH(S$1,'Fielding Data'!$A$1:$H$1,0),0),"Other")</f>
        <v>0</v>
      </c>
      <c r="T1891" s="13">
        <f>IFERROR(VLOOKUP($A1891,'Fielding Data'!$A:$H,MATCH(T$1,'Fielding Data'!$A$1:$H$1,0),0),"Other")</f>
        <v>0</v>
      </c>
      <c r="U1891" s="13">
        <f>SUMIFS('Fielding Data'!E:E,'Fielding Data'!$A:$A,'Hitting Data'!$A1891)</f>
        <v>22</v>
      </c>
      <c r="V1891" s="13">
        <f>SUMIFS('Fielding Data'!F:F,'Fielding Data'!$A:$A,'Hitting Data'!$A1891)</f>
        <v>64</v>
      </c>
      <c r="W1891" s="13">
        <f>SUMIFS('Fielding Data'!G:G,'Fielding Data'!$A:$A,'Hitting Data'!$A1891)</f>
        <v>3</v>
      </c>
      <c r="X1891" s="13">
        <f>SUMIFS('Fielding Data'!H:H,'Fielding Data'!$A:$A,'Hitting Data'!$A1891)</f>
        <v>2</v>
      </c>
    </row>
    <row r="1892" spans="1:24" x14ac:dyDescent="0.3">
      <c r="A1892" s="13" t="str">
        <f t="shared" si="29"/>
        <v>morelbr012011</v>
      </c>
      <c r="B1892" s="16" t="s">
        <v>1343</v>
      </c>
      <c r="C1892" s="16">
        <v>2011</v>
      </c>
      <c r="D1892" s="16">
        <v>126</v>
      </c>
      <c r="E1892" s="16">
        <v>413</v>
      </c>
      <c r="F1892" s="16">
        <v>44</v>
      </c>
      <c r="G1892" s="16">
        <v>101</v>
      </c>
      <c r="H1892" s="16">
        <v>18</v>
      </c>
      <c r="I1892" s="16">
        <v>1</v>
      </c>
      <c r="J1892" s="16">
        <v>10</v>
      </c>
      <c r="K1892" s="16">
        <v>41</v>
      </c>
      <c r="L1892" s="16">
        <v>5</v>
      </c>
      <c r="M1892" s="16">
        <v>4</v>
      </c>
      <c r="N1892" s="16">
        <v>22</v>
      </c>
      <c r="O1892" s="16">
        <v>57</v>
      </c>
      <c r="P1892" s="13" t="str">
        <f>IFERROR(VLOOKUP($A1892,'Fielding Data'!$A:$H,MATCH(P$1,'Fielding Data'!$A$1:$H$1,0),0),"Other")</f>
        <v>3B</v>
      </c>
      <c r="Q1892" s="13">
        <f>IFERROR(VLOOKUP($A1892,'Fielding Data'!$A:$H,MATCH(Q$1,'Fielding Data'!$A$1:$H$1,0),0),"Other")</f>
        <v>72</v>
      </c>
      <c r="R1892" s="13">
        <f>IFERROR(VLOOKUP($A1892,'Fielding Data'!$A:$H,MATCH(R$1,'Fielding Data'!$A$1:$H$1,0),0),"Other")</f>
        <v>211</v>
      </c>
      <c r="S1892" s="13">
        <f>IFERROR(VLOOKUP($A1892,'Fielding Data'!$A:$H,MATCH(S$1,'Fielding Data'!$A$1:$H$1,0),0),"Other")</f>
        <v>14</v>
      </c>
      <c r="T1892" s="13">
        <f>IFERROR(VLOOKUP($A1892,'Fielding Data'!$A:$H,MATCH(T$1,'Fielding Data'!$A$1:$H$1,0),0),"Other")</f>
        <v>13</v>
      </c>
      <c r="U1892" s="13">
        <f>SUMIFS('Fielding Data'!E:E,'Fielding Data'!$A:$A,'Hitting Data'!$A1892)</f>
        <v>72</v>
      </c>
      <c r="V1892" s="13">
        <f>SUMIFS('Fielding Data'!F:F,'Fielding Data'!$A:$A,'Hitting Data'!$A1892)</f>
        <v>211</v>
      </c>
      <c r="W1892" s="13">
        <f>SUMIFS('Fielding Data'!G:G,'Fielding Data'!$A:$A,'Hitting Data'!$A1892)</f>
        <v>14</v>
      </c>
      <c r="X1892" s="13">
        <f>SUMIFS('Fielding Data'!H:H,'Fielding Data'!$A:$A,'Hitting Data'!$A1892)</f>
        <v>13</v>
      </c>
    </row>
    <row r="1893" spans="1:24" x14ac:dyDescent="0.3">
      <c r="A1893" s="13" t="str">
        <f t="shared" si="29"/>
        <v>morelmi012011</v>
      </c>
      <c r="B1893" s="16" t="s">
        <v>1344</v>
      </c>
      <c r="C1893" s="16">
        <v>2011</v>
      </c>
      <c r="D1893" s="16">
        <v>134</v>
      </c>
      <c r="E1893" s="16">
        <v>464</v>
      </c>
      <c r="F1893" s="16">
        <v>60</v>
      </c>
      <c r="G1893" s="16">
        <v>120</v>
      </c>
      <c r="H1893" s="16">
        <v>22</v>
      </c>
      <c r="I1893" s="16">
        <v>1</v>
      </c>
      <c r="J1893" s="16">
        <v>16</v>
      </c>
      <c r="K1893" s="16">
        <v>51</v>
      </c>
      <c r="L1893" s="16">
        <v>2</v>
      </c>
      <c r="M1893" s="16">
        <v>2</v>
      </c>
      <c r="N1893" s="16">
        <v>39</v>
      </c>
      <c r="O1893" s="16">
        <v>92</v>
      </c>
      <c r="P1893" s="13" t="str">
        <f>IFERROR(VLOOKUP($A1893,'Fielding Data'!$A:$H,MATCH(P$1,'Fielding Data'!$A$1:$H$1,0),0),"Other")</f>
        <v>1B</v>
      </c>
      <c r="Q1893" s="13">
        <f>IFERROR(VLOOKUP($A1893,'Fielding Data'!$A:$H,MATCH(Q$1,'Fielding Data'!$A$1:$H$1,0),0),"Other")</f>
        <v>731</v>
      </c>
      <c r="R1893" s="13">
        <f>IFERROR(VLOOKUP($A1893,'Fielding Data'!$A:$H,MATCH(R$1,'Fielding Data'!$A$1:$H$1,0),0),"Other")</f>
        <v>54</v>
      </c>
      <c r="S1893" s="13">
        <f>IFERROR(VLOOKUP($A1893,'Fielding Data'!$A:$H,MATCH(S$1,'Fielding Data'!$A$1:$H$1,0),0),"Other")</f>
        <v>4</v>
      </c>
      <c r="T1893" s="13">
        <f>IFERROR(VLOOKUP($A1893,'Fielding Data'!$A:$H,MATCH(T$1,'Fielding Data'!$A$1:$H$1,0),0),"Other")</f>
        <v>88</v>
      </c>
      <c r="U1893" s="13">
        <f>SUMIFS('Fielding Data'!E:E,'Fielding Data'!$A:$A,'Hitting Data'!$A1893)</f>
        <v>786</v>
      </c>
      <c r="V1893" s="13">
        <f>SUMIFS('Fielding Data'!F:F,'Fielding Data'!$A:$A,'Hitting Data'!$A1893)</f>
        <v>54</v>
      </c>
      <c r="W1893" s="13">
        <f>SUMIFS('Fielding Data'!G:G,'Fielding Data'!$A:$A,'Hitting Data'!$A1893)</f>
        <v>5</v>
      </c>
      <c r="X1893" s="13">
        <f>SUMIFS('Fielding Data'!H:H,'Fielding Data'!$A:$A,'Hitting Data'!$A1893)</f>
        <v>88</v>
      </c>
    </row>
    <row r="1894" spans="1:24" x14ac:dyDescent="0.3">
      <c r="A1894" s="13" t="str">
        <f t="shared" si="29"/>
        <v>morgany012011</v>
      </c>
      <c r="B1894" s="16" t="s">
        <v>827</v>
      </c>
      <c r="C1894" s="16">
        <v>2011</v>
      </c>
      <c r="D1894" s="16">
        <v>119</v>
      </c>
      <c r="E1894" s="16">
        <v>378</v>
      </c>
      <c r="F1894" s="16">
        <v>61</v>
      </c>
      <c r="G1894" s="16">
        <v>115</v>
      </c>
      <c r="H1894" s="16">
        <v>20</v>
      </c>
      <c r="I1894" s="16">
        <v>6</v>
      </c>
      <c r="J1894" s="16">
        <v>4</v>
      </c>
      <c r="K1894" s="16">
        <v>37</v>
      </c>
      <c r="L1894" s="16">
        <v>13</v>
      </c>
      <c r="M1894" s="16">
        <v>4</v>
      </c>
      <c r="N1894" s="16">
        <v>19</v>
      </c>
      <c r="O1894" s="16">
        <v>70</v>
      </c>
      <c r="P1894" s="13" t="str">
        <f>IFERROR(VLOOKUP($A1894,'Fielding Data'!$A:$H,MATCH(P$1,'Fielding Data'!$A$1:$H$1,0),0),"Other")</f>
        <v>CF</v>
      </c>
      <c r="Q1894" s="13">
        <f>IFERROR(VLOOKUP($A1894,'Fielding Data'!$A:$H,MATCH(Q$1,'Fielding Data'!$A$1:$H$1,0),0),"Other")</f>
        <v>0</v>
      </c>
      <c r="R1894" s="13">
        <f>IFERROR(VLOOKUP($A1894,'Fielding Data'!$A:$H,MATCH(R$1,'Fielding Data'!$A$1:$H$1,0),0),"Other")</f>
        <v>0</v>
      </c>
      <c r="S1894" s="13">
        <f>IFERROR(VLOOKUP($A1894,'Fielding Data'!$A:$H,MATCH(S$1,'Fielding Data'!$A$1:$H$1,0),0),"Other")</f>
        <v>0</v>
      </c>
      <c r="T1894" s="13">
        <f>IFERROR(VLOOKUP($A1894,'Fielding Data'!$A:$H,MATCH(T$1,'Fielding Data'!$A$1:$H$1,0),0),"Other")</f>
        <v>0</v>
      </c>
      <c r="U1894" s="13">
        <f>SUMIFS('Fielding Data'!E:E,'Fielding Data'!$A:$A,'Hitting Data'!$A1894)</f>
        <v>244</v>
      </c>
      <c r="V1894" s="13">
        <f>SUMIFS('Fielding Data'!F:F,'Fielding Data'!$A:$A,'Hitting Data'!$A1894)</f>
        <v>5</v>
      </c>
      <c r="W1894" s="13">
        <f>SUMIFS('Fielding Data'!G:G,'Fielding Data'!$A:$A,'Hitting Data'!$A1894)</f>
        <v>2</v>
      </c>
      <c r="X1894" s="13">
        <f>SUMIFS('Fielding Data'!H:H,'Fielding Data'!$A:$A,'Hitting Data'!$A1894)</f>
        <v>1</v>
      </c>
    </row>
    <row r="1895" spans="1:24" x14ac:dyDescent="0.3">
      <c r="A1895" s="13" t="str">
        <f t="shared" si="29"/>
        <v>morneju012011</v>
      </c>
      <c r="B1895" s="16" t="s">
        <v>392</v>
      </c>
      <c r="C1895" s="16">
        <v>2011</v>
      </c>
      <c r="D1895" s="16">
        <v>69</v>
      </c>
      <c r="E1895" s="16">
        <v>264</v>
      </c>
      <c r="F1895" s="16">
        <v>19</v>
      </c>
      <c r="G1895" s="16">
        <v>60</v>
      </c>
      <c r="H1895" s="16">
        <v>16</v>
      </c>
      <c r="I1895" s="16">
        <v>0</v>
      </c>
      <c r="J1895" s="16">
        <v>4</v>
      </c>
      <c r="K1895" s="16">
        <v>30</v>
      </c>
      <c r="L1895" s="16">
        <v>0</v>
      </c>
      <c r="M1895" s="16">
        <v>0</v>
      </c>
      <c r="N1895" s="16">
        <v>19</v>
      </c>
      <c r="O1895" s="16">
        <v>44</v>
      </c>
      <c r="P1895" s="13" t="str">
        <f>IFERROR(VLOOKUP($A1895,'Fielding Data'!$A:$H,MATCH(P$1,'Fielding Data'!$A$1:$H$1,0),0),"Other")</f>
        <v>1B</v>
      </c>
      <c r="Q1895" s="13">
        <f>IFERROR(VLOOKUP($A1895,'Fielding Data'!$A:$H,MATCH(Q$1,'Fielding Data'!$A$1:$H$1,0),0),"Other")</f>
        <v>440</v>
      </c>
      <c r="R1895" s="13">
        <f>IFERROR(VLOOKUP($A1895,'Fielding Data'!$A:$H,MATCH(R$1,'Fielding Data'!$A$1:$H$1,0),0),"Other")</f>
        <v>44</v>
      </c>
      <c r="S1895" s="13">
        <f>IFERROR(VLOOKUP($A1895,'Fielding Data'!$A:$H,MATCH(S$1,'Fielding Data'!$A$1:$H$1,0),0),"Other")</f>
        <v>1</v>
      </c>
      <c r="T1895" s="13">
        <f>IFERROR(VLOOKUP($A1895,'Fielding Data'!$A:$H,MATCH(T$1,'Fielding Data'!$A$1:$H$1,0),0),"Other")</f>
        <v>52</v>
      </c>
      <c r="U1895" s="13">
        <f>SUMIFS('Fielding Data'!E:E,'Fielding Data'!$A:$A,'Hitting Data'!$A1895)</f>
        <v>440</v>
      </c>
      <c r="V1895" s="13">
        <f>SUMIFS('Fielding Data'!F:F,'Fielding Data'!$A:$A,'Hitting Data'!$A1895)</f>
        <v>44</v>
      </c>
      <c r="W1895" s="13">
        <f>SUMIFS('Fielding Data'!G:G,'Fielding Data'!$A:$A,'Hitting Data'!$A1895)</f>
        <v>1</v>
      </c>
      <c r="X1895" s="13">
        <f>SUMIFS('Fielding Data'!H:H,'Fielding Data'!$A:$A,'Hitting Data'!$A1895)</f>
        <v>52</v>
      </c>
    </row>
    <row r="1896" spans="1:24" x14ac:dyDescent="0.3">
      <c r="A1896" s="13" t="str">
        <f t="shared" si="29"/>
        <v>morrilo012011</v>
      </c>
      <c r="B1896" s="16" t="s">
        <v>1345</v>
      </c>
      <c r="C1896" s="16">
        <v>2011</v>
      </c>
      <c r="D1896" s="16">
        <v>123</v>
      </c>
      <c r="E1896" s="16">
        <v>462</v>
      </c>
      <c r="F1896" s="16">
        <v>54</v>
      </c>
      <c r="G1896" s="16">
        <v>114</v>
      </c>
      <c r="H1896" s="16">
        <v>25</v>
      </c>
      <c r="I1896" s="16">
        <v>4</v>
      </c>
      <c r="J1896" s="16">
        <v>23</v>
      </c>
      <c r="K1896" s="16">
        <v>72</v>
      </c>
      <c r="L1896" s="16">
        <v>2</v>
      </c>
      <c r="M1896" s="16">
        <v>1</v>
      </c>
      <c r="N1896" s="16">
        <v>54</v>
      </c>
      <c r="O1896" s="16">
        <v>99</v>
      </c>
      <c r="P1896" s="13" t="str">
        <f>IFERROR(VLOOKUP($A1896,'Fielding Data'!$A:$H,MATCH(P$1,'Fielding Data'!$A$1:$H$1,0),0),"Other")</f>
        <v>1B</v>
      </c>
      <c r="Q1896" s="13">
        <f>IFERROR(VLOOKUP($A1896,'Fielding Data'!$A:$H,MATCH(Q$1,'Fielding Data'!$A$1:$H$1,0),0),"Other")</f>
        <v>6</v>
      </c>
      <c r="R1896" s="13">
        <f>IFERROR(VLOOKUP($A1896,'Fielding Data'!$A:$H,MATCH(R$1,'Fielding Data'!$A$1:$H$1,0),0),"Other")</f>
        <v>0</v>
      </c>
      <c r="S1896" s="13">
        <f>IFERROR(VLOOKUP($A1896,'Fielding Data'!$A:$H,MATCH(S$1,'Fielding Data'!$A$1:$H$1,0),0),"Other")</f>
        <v>0</v>
      </c>
      <c r="T1896" s="13">
        <f>IFERROR(VLOOKUP($A1896,'Fielding Data'!$A:$H,MATCH(T$1,'Fielding Data'!$A$1:$H$1,0),0),"Other")</f>
        <v>0</v>
      </c>
      <c r="U1896" s="13">
        <f>SUMIFS('Fielding Data'!E:E,'Fielding Data'!$A:$A,'Hitting Data'!$A1896)</f>
        <v>213</v>
      </c>
      <c r="V1896" s="13">
        <f>SUMIFS('Fielding Data'!F:F,'Fielding Data'!$A:$A,'Hitting Data'!$A1896)</f>
        <v>6</v>
      </c>
      <c r="W1896" s="13">
        <f>SUMIFS('Fielding Data'!G:G,'Fielding Data'!$A:$A,'Hitting Data'!$A1896)</f>
        <v>5</v>
      </c>
      <c r="X1896" s="13">
        <f>SUMIFS('Fielding Data'!H:H,'Fielding Data'!$A:$A,'Hitting Data'!$A1896)</f>
        <v>0</v>
      </c>
    </row>
    <row r="1897" spans="1:24" x14ac:dyDescent="0.3">
      <c r="A1897" s="13" t="str">
        <f t="shared" si="29"/>
        <v>morrobr012011</v>
      </c>
      <c r="B1897" s="16" t="s">
        <v>828</v>
      </c>
      <c r="C1897" s="16">
        <v>2011</v>
      </c>
      <c r="D1897" s="16">
        <v>30</v>
      </c>
      <c r="E1897" s="16">
        <v>6</v>
      </c>
      <c r="F1897" s="16">
        <v>0</v>
      </c>
      <c r="G1897" s="16">
        <v>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2</v>
      </c>
      <c r="P1897" s="13" t="str">
        <f>IFERROR(VLOOKUP($A1897,'Fielding Data'!$A:$H,MATCH(P$1,'Fielding Data'!$A$1:$H$1,0),0),"Other")</f>
        <v>P</v>
      </c>
      <c r="Q1897" s="13">
        <f>IFERROR(VLOOKUP($A1897,'Fielding Data'!$A:$H,MATCH(Q$1,'Fielding Data'!$A$1:$H$1,0),0),"Other")</f>
        <v>8</v>
      </c>
      <c r="R1897" s="13">
        <f>IFERROR(VLOOKUP($A1897,'Fielding Data'!$A:$H,MATCH(R$1,'Fielding Data'!$A$1:$H$1,0),0),"Other")</f>
        <v>13</v>
      </c>
      <c r="S1897" s="13">
        <f>IFERROR(VLOOKUP($A1897,'Fielding Data'!$A:$H,MATCH(S$1,'Fielding Data'!$A$1:$H$1,0),0),"Other")</f>
        <v>3</v>
      </c>
      <c r="T1897" s="13">
        <f>IFERROR(VLOOKUP($A1897,'Fielding Data'!$A:$H,MATCH(T$1,'Fielding Data'!$A$1:$H$1,0),0),"Other")</f>
        <v>0</v>
      </c>
      <c r="U1897" s="13">
        <f>SUMIFS('Fielding Data'!E:E,'Fielding Data'!$A:$A,'Hitting Data'!$A1897)</f>
        <v>8</v>
      </c>
      <c r="V1897" s="13">
        <f>SUMIFS('Fielding Data'!F:F,'Fielding Data'!$A:$A,'Hitting Data'!$A1897)</f>
        <v>13</v>
      </c>
      <c r="W1897" s="13">
        <f>SUMIFS('Fielding Data'!G:G,'Fielding Data'!$A:$A,'Hitting Data'!$A1897)</f>
        <v>3</v>
      </c>
      <c r="X1897" s="13">
        <f>SUMIFS('Fielding Data'!H:H,'Fielding Data'!$A:$A,'Hitting Data'!$A1897)</f>
        <v>0</v>
      </c>
    </row>
    <row r="1898" spans="1:24" x14ac:dyDescent="0.3">
      <c r="A1898" s="13" t="str">
        <f t="shared" si="29"/>
        <v>morsemi012011</v>
      </c>
      <c r="B1898" s="16" t="s">
        <v>578</v>
      </c>
      <c r="C1898" s="16">
        <v>2011</v>
      </c>
      <c r="D1898" s="16">
        <v>146</v>
      </c>
      <c r="E1898" s="16">
        <v>522</v>
      </c>
      <c r="F1898" s="16">
        <v>73</v>
      </c>
      <c r="G1898" s="16">
        <v>158</v>
      </c>
      <c r="H1898" s="16">
        <v>36</v>
      </c>
      <c r="I1898" s="16">
        <v>0</v>
      </c>
      <c r="J1898" s="16">
        <v>31</v>
      </c>
      <c r="K1898" s="16">
        <v>95</v>
      </c>
      <c r="L1898" s="16">
        <v>2</v>
      </c>
      <c r="M1898" s="16">
        <v>3</v>
      </c>
      <c r="N1898" s="16">
        <v>36</v>
      </c>
      <c r="O1898" s="16">
        <v>126</v>
      </c>
      <c r="P1898" s="13" t="str">
        <f>IFERROR(VLOOKUP($A1898,'Fielding Data'!$A:$H,MATCH(P$1,'Fielding Data'!$A$1:$H$1,0),0),"Other")</f>
        <v>1B</v>
      </c>
      <c r="Q1898" s="13">
        <f>IFERROR(VLOOKUP($A1898,'Fielding Data'!$A:$H,MATCH(Q$1,'Fielding Data'!$A$1:$H$1,0),0),"Other")</f>
        <v>732</v>
      </c>
      <c r="R1898" s="13">
        <f>IFERROR(VLOOKUP($A1898,'Fielding Data'!$A:$H,MATCH(R$1,'Fielding Data'!$A$1:$H$1,0),0),"Other")</f>
        <v>55</v>
      </c>
      <c r="S1898" s="13">
        <f>IFERROR(VLOOKUP($A1898,'Fielding Data'!$A:$H,MATCH(S$1,'Fielding Data'!$A$1:$H$1,0),0),"Other")</f>
        <v>6</v>
      </c>
      <c r="T1898" s="13">
        <f>IFERROR(VLOOKUP($A1898,'Fielding Data'!$A:$H,MATCH(T$1,'Fielding Data'!$A$1:$H$1,0),0),"Other")</f>
        <v>63</v>
      </c>
      <c r="U1898" s="13">
        <f>SUMIFS('Fielding Data'!E:E,'Fielding Data'!$A:$A,'Hitting Data'!$A1898)</f>
        <v>821</v>
      </c>
      <c r="V1898" s="13">
        <f>SUMIFS('Fielding Data'!F:F,'Fielding Data'!$A:$A,'Hitting Data'!$A1898)</f>
        <v>59</v>
      </c>
      <c r="W1898" s="13">
        <f>SUMIFS('Fielding Data'!G:G,'Fielding Data'!$A:$A,'Hitting Data'!$A1898)</f>
        <v>7</v>
      </c>
      <c r="X1898" s="13">
        <f>SUMIFS('Fielding Data'!H:H,'Fielding Data'!$A:$A,'Hitting Data'!$A1898)</f>
        <v>64</v>
      </c>
    </row>
    <row r="1899" spans="1:24" x14ac:dyDescent="0.3">
      <c r="A1899" s="13" t="str">
        <f t="shared" si="29"/>
        <v>mortecl012011</v>
      </c>
      <c r="B1899" s="16" t="s">
        <v>1144</v>
      </c>
      <c r="C1899" s="16">
        <v>2011</v>
      </c>
      <c r="D1899" s="16">
        <v>16</v>
      </c>
      <c r="E1899" s="16">
        <v>13</v>
      </c>
      <c r="F1899" s="16">
        <v>1</v>
      </c>
      <c r="G1899" s="16">
        <v>0</v>
      </c>
      <c r="H1899" s="16">
        <v>0</v>
      </c>
      <c r="I1899" s="16">
        <v>0</v>
      </c>
      <c r="J1899" s="16">
        <v>0</v>
      </c>
      <c r="K1899" s="16">
        <v>1</v>
      </c>
      <c r="L1899" s="16">
        <v>0</v>
      </c>
      <c r="M1899" s="16">
        <v>0</v>
      </c>
      <c r="N1899" s="16">
        <v>1</v>
      </c>
      <c r="O1899" s="16">
        <v>9</v>
      </c>
      <c r="P1899" s="13" t="str">
        <f>IFERROR(VLOOKUP($A1899,'Fielding Data'!$A:$H,MATCH(P$1,'Fielding Data'!$A$1:$H$1,0),0),"Other")</f>
        <v>P</v>
      </c>
      <c r="Q1899" s="13">
        <f>IFERROR(VLOOKUP($A1899,'Fielding Data'!$A:$H,MATCH(Q$1,'Fielding Data'!$A$1:$H$1,0),0),"Other")</f>
        <v>3</v>
      </c>
      <c r="R1899" s="13">
        <f>IFERROR(VLOOKUP($A1899,'Fielding Data'!$A:$H,MATCH(R$1,'Fielding Data'!$A$1:$H$1,0),0),"Other")</f>
        <v>9</v>
      </c>
      <c r="S1899" s="13">
        <f>IFERROR(VLOOKUP($A1899,'Fielding Data'!$A:$H,MATCH(S$1,'Fielding Data'!$A$1:$H$1,0),0),"Other")</f>
        <v>1</v>
      </c>
      <c r="T1899" s="13">
        <f>IFERROR(VLOOKUP($A1899,'Fielding Data'!$A:$H,MATCH(T$1,'Fielding Data'!$A$1:$H$1,0),0),"Other")</f>
        <v>1</v>
      </c>
      <c r="U1899" s="13">
        <f>SUMIFS('Fielding Data'!E:E,'Fielding Data'!$A:$A,'Hitting Data'!$A1899)</f>
        <v>3</v>
      </c>
      <c r="V1899" s="13">
        <f>SUMIFS('Fielding Data'!F:F,'Fielding Data'!$A:$A,'Hitting Data'!$A1899)</f>
        <v>9</v>
      </c>
      <c r="W1899" s="13">
        <f>SUMIFS('Fielding Data'!G:G,'Fielding Data'!$A:$A,'Hitting Data'!$A1899)</f>
        <v>1</v>
      </c>
      <c r="X1899" s="13">
        <f>SUMIFS('Fielding Data'!H:H,'Fielding Data'!$A:$A,'Hitting Data'!$A1899)</f>
        <v>1</v>
      </c>
    </row>
    <row r="1900" spans="1:24" x14ac:dyDescent="0.3">
      <c r="A1900" s="13" t="str">
        <f t="shared" si="29"/>
        <v>mortoch022011</v>
      </c>
      <c r="B1900" s="16" t="s">
        <v>975</v>
      </c>
      <c r="C1900" s="16">
        <v>2011</v>
      </c>
      <c r="D1900" s="16">
        <v>29</v>
      </c>
      <c r="E1900" s="16">
        <v>50</v>
      </c>
      <c r="F1900" s="16">
        <v>0</v>
      </c>
      <c r="G1900" s="16">
        <v>4</v>
      </c>
      <c r="H1900" s="16">
        <v>3</v>
      </c>
      <c r="I1900" s="16">
        <v>0</v>
      </c>
      <c r="J1900" s="16">
        <v>0</v>
      </c>
      <c r="K1900" s="16">
        <v>2</v>
      </c>
      <c r="L1900" s="16">
        <v>0</v>
      </c>
      <c r="M1900" s="16">
        <v>0</v>
      </c>
      <c r="N1900" s="16">
        <v>1</v>
      </c>
      <c r="O1900" s="16">
        <v>29</v>
      </c>
      <c r="P1900" s="13" t="str">
        <f>IFERROR(VLOOKUP($A1900,'Fielding Data'!$A:$H,MATCH(P$1,'Fielding Data'!$A$1:$H$1,0),0),"Other")</f>
        <v>P</v>
      </c>
      <c r="Q1900" s="13">
        <f>IFERROR(VLOOKUP($A1900,'Fielding Data'!$A:$H,MATCH(Q$1,'Fielding Data'!$A$1:$H$1,0),0),"Other")</f>
        <v>7</v>
      </c>
      <c r="R1900" s="13">
        <f>IFERROR(VLOOKUP($A1900,'Fielding Data'!$A:$H,MATCH(R$1,'Fielding Data'!$A$1:$H$1,0),0),"Other")</f>
        <v>31</v>
      </c>
      <c r="S1900" s="13">
        <f>IFERROR(VLOOKUP($A1900,'Fielding Data'!$A:$H,MATCH(S$1,'Fielding Data'!$A$1:$H$1,0),0),"Other")</f>
        <v>1</v>
      </c>
      <c r="T1900" s="13">
        <f>IFERROR(VLOOKUP($A1900,'Fielding Data'!$A:$H,MATCH(T$1,'Fielding Data'!$A$1:$H$1,0),0),"Other")</f>
        <v>1</v>
      </c>
      <c r="U1900" s="13">
        <f>SUMIFS('Fielding Data'!E:E,'Fielding Data'!$A:$A,'Hitting Data'!$A1900)</f>
        <v>7</v>
      </c>
      <c r="V1900" s="13">
        <f>SUMIFS('Fielding Data'!F:F,'Fielding Data'!$A:$A,'Hitting Data'!$A1900)</f>
        <v>31</v>
      </c>
      <c r="W1900" s="13">
        <f>SUMIFS('Fielding Data'!G:G,'Fielding Data'!$A:$A,'Hitting Data'!$A1900)</f>
        <v>1</v>
      </c>
      <c r="X1900" s="13">
        <f>SUMIFS('Fielding Data'!H:H,'Fielding Data'!$A:$A,'Hitting Data'!$A1900)</f>
        <v>1</v>
      </c>
    </row>
    <row r="1901" spans="1:24" x14ac:dyDescent="0.3">
      <c r="A1901" s="13" t="str">
        <f t="shared" si="29"/>
        <v>moscogu012011</v>
      </c>
      <c r="B1901" s="16" t="s">
        <v>1145</v>
      </c>
      <c r="C1901" s="16">
        <v>2011</v>
      </c>
      <c r="D1901" s="16">
        <v>23</v>
      </c>
      <c r="E1901" s="16">
        <v>2</v>
      </c>
      <c r="F1901" s="16">
        <v>0</v>
      </c>
      <c r="G1901" s="16">
        <v>0</v>
      </c>
      <c r="H1901" s="16">
        <v>0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6">
        <v>2</v>
      </c>
      <c r="P1901" s="13" t="str">
        <f>IFERROR(VLOOKUP($A1901,'Fielding Data'!$A:$H,MATCH(P$1,'Fielding Data'!$A$1:$H$1,0),0),"Other")</f>
        <v>P</v>
      </c>
      <c r="Q1901" s="13">
        <f>IFERROR(VLOOKUP($A1901,'Fielding Data'!$A:$H,MATCH(Q$1,'Fielding Data'!$A$1:$H$1,0),0),"Other")</f>
        <v>7</v>
      </c>
      <c r="R1901" s="13">
        <f>IFERROR(VLOOKUP($A1901,'Fielding Data'!$A:$H,MATCH(R$1,'Fielding Data'!$A$1:$H$1,0),0),"Other")</f>
        <v>6</v>
      </c>
      <c r="S1901" s="13">
        <f>IFERROR(VLOOKUP($A1901,'Fielding Data'!$A:$H,MATCH(S$1,'Fielding Data'!$A$1:$H$1,0),0),"Other")</f>
        <v>2</v>
      </c>
      <c r="T1901" s="13">
        <f>IFERROR(VLOOKUP($A1901,'Fielding Data'!$A:$H,MATCH(T$1,'Fielding Data'!$A$1:$H$1,0),0),"Other")</f>
        <v>1</v>
      </c>
      <c r="U1901" s="13">
        <f>SUMIFS('Fielding Data'!E:E,'Fielding Data'!$A:$A,'Hitting Data'!$A1901)</f>
        <v>7</v>
      </c>
      <c r="V1901" s="13">
        <f>SUMIFS('Fielding Data'!F:F,'Fielding Data'!$A:$A,'Hitting Data'!$A1901)</f>
        <v>6</v>
      </c>
      <c r="W1901" s="13">
        <f>SUMIFS('Fielding Data'!G:G,'Fielding Data'!$A:$A,'Hitting Data'!$A1901)</f>
        <v>2</v>
      </c>
      <c r="X1901" s="13">
        <f>SUMIFS('Fielding Data'!H:H,'Fielding Data'!$A:$A,'Hitting Data'!$A1901)</f>
        <v>1</v>
      </c>
    </row>
    <row r="1902" spans="1:24" x14ac:dyDescent="0.3">
      <c r="A1902" s="13" t="str">
        <f t="shared" si="29"/>
        <v>moseldu012011</v>
      </c>
      <c r="B1902" s="16" t="s">
        <v>695</v>
      </c>
      <c r="C1902" s="16">
        <v>2011</v>
      </c>
      <c r="D1902" s="16">
        <v>20</v>
      </c>
      <c r="E1902" s="16">
        <v>29</v>
      </c>
      <c r="F1902" s="16">
        <v>0</v>
      </c>
      <c r="G1902" s="16">
        <v>4</v>
      </c>
      <c r="H1902" s="16">
        <v>0</v>
      </c>
      <c r="I1902" s="16">
        <v>0</v>
      </c>
      <c r="J1902" s="16">
        <v>0</v>
      </c>
      <c r="K1902" s="16">
        <v>0</v>
      </c>
      <c r="L1902" s="16">
        <v>0</v>
      </c>
      <c r="M1902" s="16">
        <v>0</v>
      </c>
      <c r="N1902" s="16">
        <v>1</v>
      </c>
      <c r="O1902" s="16">
        <v>11</v>
      </c>
      <c r="P1902" s="13" t="str">
        <f>IFERROR(VLOOKUP($A1902,'Fielding Data'!$A:$H,MATCH(P$1,'Fielding Data'!$A$1:$H$1,0),0),"Other")</f>
        <v>P</v>
      </c>
      <c r="Q1902" s="13">
        <f>IFERROR(VLOOKUP($A1902,'Fielding Data'!$A:$H,MATCH(Q$1,'Fielding Data'!$A$1:$H$1,0),0),"Other")</f>
        <v>8</v>
      </c>
      <c r="R1902" s="13">
        <f>IFERROR(VLOOKUP($A1902,'Fielding Data'!$A:$H,MATCH(R$1,'Fielding Data'!$A$1:$H$1,0),0),"Other")</f>
        <v>25</v>
      </c>
      <c r="S1902" s="13">
        <f>IFERROR(VLOOKUP($A1902,'Fielding Data'!$A:$H,MATCH(S$1,'Fielding Data'!$A$1:$H$1,0),0),"Other")</f>
        <v>0</v>
      </c>
      <c r="T1902" s="13">
        <f>IFERROR(VLOOKUP($A1902,'Fielding Data'!$A:$H,MATCH(T$1,'Fielding Data'!$A$1:$H$1,0),0),"Other")</f>
        <v>1</v>
      </c>
      <c r="U1902" s="13">
        <f>SUMIFS('Fielding Data'!E:E,'Fielding Data'!$A:$A,'Hitting Data'!$A1902)</f>
        <v>8</v>
      </c>
      <c r="V1902" s="13">
        <f>SUMIFS('Fielding Data'!F:F,'Fielding Data'!$A:$A,'Hitting Data'!$A1902)</f>
        <v>25</v>
      </c>
      <c r="W1902" s="13">
        <f>SUMIFS('Fielding Data'!G:G,'Fielding Data'!$A:$A,'Hitting Data'!$A1902)</f>
        <v>0</v>
      </c>
      <c r="X1902" s="13">
        <f>SUMIFS('Fielding Data'!H:H,'Fielding Data'!$A:$A,'Hitting Data'!$A1902)</f>
        <v>1</v>
      </c>
    </row>
    <row r="1903" spans="1:24" x14ac:dyDescent="0.3">
      <c r="A1903" s="13" t="str">
        <f t="shared" si="29"/>
        <v>moskoda012011</v>
      </c>
      <c r="B1903" s="16" t="s">
        <v>1569</v>
      </c>
      <c r="C1903" s="16">
        <v>2011</v>
      </c>
      <c r="D1903" s="16">
        <v>31</v>
      </c>
      <c r="E1903" s="16">
        <v>0</v>
      </c>
      <c r="F1903" s="16">
        <v>0</v>
      </c>
      <c r="G1903" s="16">
        <v>0</v>
      </c>
      <c r="H1903" s="16">
        <v>0</v>
      </c>
      <c r="I1903" s="16">
        <v>0</v>
      </c>
      <c r="J1903" s="16">
        <v>0</v>
      </c>
      <c r="K1903" s="16">
        <v>0</v>
      </c>
      <c r="L1903" s="16">
        <v>0</v>
      </c>
      <c r="M1903" s="16">
        <v>0</v>
      </c>
      <c r="N1903" s="16">
        <v>0</v>
      </c>
      <c r="O1903" s="16">
        <v>0</v>
      </c>
      <c r="P1903" s="13" t="str">
        <f>IFERROR(VLOOKUP($A1903,'Fielding Data'!$A:$H,MATCH(P$1,'Fielding Data'!$A$1:$H$1,0),0),"Other")</f>
        <v>P</v>
      </c>
      <c r="Q1903" s="13">
        <f>IFERROR(VLOOKUP($A1903,'Fielding Data'!$A:$H,MATCH(Q$1,'Fielding Data'!$A$1:$H$1,0),0),"Other")</f>
        <v>0</v>
      </c>
      <c r="R1903" s="13">
        <f>IFERROR(VLOOKUP($A1903,'Fielding Data'!$A:$H,MATCH(R$1,'Fielding Data'!$A$1:$H$1,0),0),"Other")</f>
        <v>4</v>
      </c>
      <c r="S1903" s="13">
        <f>IFERROR(VLOOKUP($A1903,'Fielding Data'!$A:$H,MATCH(S$1,'Fielding Data'!$A$1:$H$1,0),0),"Other")</f>
        <v>2</v>
      </c>
      <c r="T1903" s="13">
        <f>IFERROR(VLOOKUP($A1903,'Fielding Data'!$A:$H,MATCH(T$1,'Fielding Data'!$A$1:$H$1,0),0),"Other")</f>
        <v>1</v>
      </c>
      <c r="U1903" s="13">
        <f>SUMIFS('Fielding Data'!E:E,'Fielding Data'!$A:$A,'Hitting Data'!$A1903)</f>
        <v>0</v>
      </c>
      <c r="V1903" s="13">
        <f>SUMIFS('Fielding Data'!F:F,'Fielding Data'!$A:$A,'Hitting Data'!$A1903)</f>
        <v>4</v>
      </c>
      <c r="W1903" s="13">
        <f>SUMIFS('Fielding Data'!G:G,'Fielding Data'!$A:$A,'Hitting Data'!$A1903)</f>
        <v>2</v>
      </c>
      <c r="X1903" s="13">
        <f>SUMIFS('Fielding Data'!H:H,'Fielding Data'!$A:$A,'Hitting Data'!$A1903)</f>
        <v>1</v>
      </c>
    </row>
    <row r="1904" spans="1:24" x14ac:dyDescent="0.3">
      <c r="A1904" s="13" t="str">
        <f t="shared" si="29"/>
        <v>mossbr012011</v>
      </c>
      <c r="B1904" s="16" t="s">
        <v>829</v>
      </c>
      <c r="C1904" s="16">
        <v>2011</v>
      </c>
      <c r="D1904" s="16">
        <v>5</v>
      </c>
      <c r="E1904" s="16">
        <v>6</v>
      </c>
      <c r="F1904" s="16">
        <v>0</v>
      </c>
      <c r="G1904" s="16">
        <v>0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6">
        <v>2</v>
      </c>
      <c r="P1904" s="13" t="str">
        <f>IFERROR(VLOOKUP($A1904,'Fielding Data'!$A:$H,MATCH(P$1,'Fielding Data'!$A$1:$H$1,0),0),"Other")</f>
        <v>OF</v>
      </c>
      <c r="Q1904" s="13">
        <f>IFERROR(VLOOKUP($A1904,'Fielding Data'!$A:$H,MATCH(Q$1,'Fielding Data'!$A$1:$H$1,0),0),"Other")</f>
        <v>2</v>
      </c>
      <c r="R1904" s="13">
        <f>IFERROR(VLOOKUP($A1904,'Fielding Data'!$A:$H,MATCH(R$1,'Fielding Data'!$A$1:$H$1,0),0),"Other")</f>
        <v>0</v>
      </c>
      <c r="S1904" s="13">
        <f>IFERROR(VLOOKUP($A1904,'Fielding Data'!$A:$H,MATCH(S$1,'Fielding Data'!$A$1:$H$1,0),0),"Other")</f>
        <v>0</v>
      </c>
      <c r="T1904" s="13">
        <f>IFERROR(VLOOKUP($A1904,'Fielding Data'!$A:$H,MATCH(T$1,'Fielding Data'!$A$1:$H$1,0),0),"Other")</f>
        <v>0</v>
      </c>
      <c r="U1904" s="13">
        <f>SUMIFS('Fielding Data'!E:E,'Fielding Data'!$A:$A,'Hitting Data'!$A1904)</f>
        <v>2</v>
      </c>
      <c r="V1904" s="13">
        <f>SUMIFS('Fielding Data'!F:F,'Fielding Data'!$A:$A,'Hitting Data'!$A1904)</f>
        <v>0</v>
      </c>
      <c r="W1904" s="13">
        <f>SUMIFS('Fielding Data'!G:G,'Fielding Data'!$A:$A,'Hitting Data'!$A1904)</f>
        <v>0</v>
      </c>
      <c r="X1904" s="13">
        <f>SUMIFS('Fielding Data'!H:H,'Fielding Data'!$A:$A,'Hitting Data'!$A1904)</f>
        <v>0</v>
      </c>
    </row>
    <row r="1905" spans="1:24" x14ac:dyDescent="0.3">
      <c r="A1905" s="13" t="str">
        <f t="shared" si="29"/>
        <v>motagu012011</v>
      </c>
      <c r="B1905" s="16" t="s">
        <v>157</v>
      </c>
      <c r="C1905" s="16">
        <v>2011</v>
      </c>
      <c r="D1905" s="16">
        <v>52</v>
      </c>
      <c r="E1905" s="16">
        <v>10</v>
      </c>
      <c r="F1905" s="16">
        <v>0</v>
      </c>
      <c r="G1905" s="16">
        <v>1</v>
      </c>
      <c r="H1905" s="16">
        <v>1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v>2</v>
      </c>
      <c r="P1905" s="13" t="str">
        <f>IFERROR(VLOOKUP($A1905,'Fielding Data'!$A:$H,MATCH(P$1,'Fielding Data'!$A$1:$H$1,0),0),"Other")</f>
        <v>P</v>
      </c>
      <c r="Q1905" s="13">
        <f>IFERROR(VLOOKUP($A1905,'Fielding Data'!$A:$H,MATCH(Q$1,'Fielding Data'!$A$1:$H$1,0),0),"Other")</f>
        <v>4</v>
      </c>
      <c r="R1905" s="13">
        <f>IFERROR(VLOOKUP($A1905,'Fielding Data'!$A:$H,MATCH(R$1,'Fielding Data'!$A$1:$H$1,0),0),"Other")</f>
        <v>10</v>
      </c>
      <c r="S1905" s="13">
        <f>IFERROR(VLOOKUP($A1905,'Fielding Data'!$A:$H,MATCH(S$1,'Fielding Data'!$A$1:$H$1,0),0),"Other")</f>
        <v>0</v>
      </c>
      <c r="T1905" s="13">
        <f>IFERROR(VLOOKUP($A1905,'Fielding Data'!$A:$H,MATCH(T$1,'Fielding Data'!$A$1:$H$1,0),0),"Other")</f>
        <v>0</v>
      </c>
      <c r="U1905" s="13">
        <f>SUMIFS('Fielding Data'!E:E,'Fielding Data'!$A:$A,'Hitting Data'!$A1905)</f>
        <v>4</v>
      </c>
      <c r="V1905" s="13">
        <f>SUMIFS('Fielding Data'!F:F,'Fielding Data'!$A:$A,'Hitting Data'!$A1905)</f>
        <v>10</v>
      </c>
      <c r="W1905" s="13">
        <f>SUMIFS('Fielding Data'!G:G,'Fielding Data'!$A:$A,'Hitting Data'!$A1905)</f>
        <v>0</v>
      </c>
      <c r="X1905" s="13">
        <f>SUMIFS('Fielding Data'!H:H,'Fielding Data'!$A:$A,'Hitting Data'!$A1905)</f>
        <v>0</v>
      </c>
    </row>
    <row r="1906" spans="1:24" x14ac:dyDescent="0.3">
      <c r="A1906" s="13" t="str">
        <f t="shared" si="29"/>
        <v>motteja012011</v>
      </c>
      <c r="B1906" s="16" t="s">
        <v>976</v>
      </c>
      <c r="C1906" s="16">
        <v>2011</v>
      </c>
      <c r="D1906" s="16">
        <v>78</v>
      </c>
      <c r="E1906" s="16">
        <v>1</v>
      </c>
      <c r="F1906" s="16">
        <v>0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1</v>
      </c>
      <c r="P1906" s="13" t="str">
        <f>IFERROR(VLOOKUP($A1906,'Fielding Data'!$A:$H,MATCH(P$1,'Fielding Data'!$A$1:$H$1,0),0),"Other")</f>
        <v>P</v>
      </c>
      <c r="Q1906" s="13">
        <f>IFERROR(VLOOKUP($A1906,'Fielding Data'!$A:$H,MATCH(Q$1,'Fielding Data'!$A$1:$H$1,0),0),"Other")</f>
        <v>11</v>
      </c>
      <c r="R1906" s="13">
        <f>IFERROR(VLOOKUP($A1906,'Fielding Data'!$A:$H,MATCH(R$1,'Fielding Data'!$A$1:$H$1,0),0),"Other")</f>
        <v>12</v>
      </c>
      <c r="S1906" s="13">
        <f>IFERROR(VLOOKUP($A1906,'Fielding Data'!$A:$H,MATCH(S$1,'Fielding Data'!$A$1:$H$1,0),0),"Other")</f>
        <v>0</v>
      </c>
      <c r="T1906" s="13">
        <f>IFERROR(VLOOKUP($A1906,'Fielding Data'!$A:$H,MATCH(T$1,'Fielding Data'!$A$1:$H$1,0),0),"Other")</f>
        <v>2</v>
      </c>
      <c r="U1906" s="13">
        <f>SUMIFS('Fielding Data'!E:E,'Fielding Data'!$A:$A,'Hitting Data'!$A1906)</f>
        <v>11</v>
      </c>
      <c r="V1906" s="13">
        <f>SUMIFS('Fielding Data'!F:F,'Fielding Data'!$A:$A,'Hitting Data'!$A1906)</f>
        <v>12</v>
      </c>
      <c r="W1906" s="13">
        <f>SUMIFS('Fielding Data'!G:G,'Fielding Data'!$A:$A,'Hitting Data'!$A1906)</f>
        <v>0</v>
      </c>
      <c r="X1906" s="13">
        <f>SUMIFS('Fielding Data'!H:H,'Fielding Data'!$A:$A,'Hitting Data'!$A1906)</f>
        <v>2</v>
      </c>
    </row>
    <row r="1907" spans="1:24" x14ac:dyDescent="0.3">
      <c r="A1907" s="13" t="str">
        <f t="shared" si="29"/>
        <v>moustmi012011</v>
      </c>
      <c r="B1907" s="16" t="s">
        <v>1570</v>
      </c>
      <c r="C1907" s="16">
        <v>2011</v>
      </c>
      <c r="D1907" s="16">
        <v>89</v>
      </c>
      <c r="E1907" s="16">
        <v>338</v>
      </c>
      <c r="F1907" s="16">
        <v>26</v>
      </c>
      <c r="G1907" s="16">
        <v>89</v>
      </c>
      <c r="H1907" s="16">
        <v>18</v>
      </c>
      <c r="I1907" s="16">
        <v>1</v>
      </c>
      <c r="J1907" s="16">
        <v>5</v>
      </c>
      <c r="K1907" s="16">
        <v>30</v>
      </c>
      <c r="L1907" s="16">
        <v>2</v>
      </c>
      <c r="M1907" s="16">
        <v>0</v>
      </c>
      <c r="N1907" s="16">
        <v>22</v>
      </c>
      <c r="O1907" s="16">
        <v>51</v>
      </c>
      <c r="P1907" s="13" t="str">
        <f>IFERROR(VLOOKUP($A1907,'Fielding Data'!$A:$H,MATCH(P$1,'Fielding Data'!$A$1:$H$1,0),0),"Other")</f>
        <v>3B</v>
      </c>
      <c r="Q1907" s="13">
        <f>IFERROR(VLOOKUP($A1907,'Fielding Data'!$A:$H,MATCH(Q$1,'Fielding Data'!$A$1:$H$1,0),0),"Other")</f>
        <v>60</v>
      </c>
      <c r="R1907" s="13">
        <f>IFERROR(VLOOKUP($A1907,'Fielding Data'!$A:$H,MATCH(R$1,'Fielding Data'!$A$1:$H$1,0),0),"Other")</f>
        <v>169</v>
      </c>
      <c r="S1907" s="13">
        <f>IFERROR(VLOOKUP($A1907,'Fielding Data'!$A:$H,MATCH(S$1,'Fielding Data'!$A$1:$H$1,0),0),"Other")</f>
        <v>11</v>
      </c>
      <c r="T1907" s="13">
        <f>IFERROR(VLOOKUP($A1907,'Fielding Data'!$A:$H,MATCH(T$1,'Fielding Data'!$A$1:$H$1,0),0),"Other")</f>
        <v>14</v>
      </c>
      <c r="U1907" s="13">
        <f>SUMIFS('Fielding Data'!E:E,'Fielding Data'!$A:$A,'Hitting Data'!$A1907)</f>
        <v>60</v>
      </c>
      <c r="V1907" s="13">
        <f>SUMIFS('Fielding Data'!F:F,'Fielding Data'!$A:$A,'Hitting Data'!$A1907)</f>
        <v>169</v>
      </c>
      <c r="W1907" s="13">
        <f>SUMIFS('Fielding Data'!G:G,'Fielding Data'!$A:$A,'Hitting Data'!$A1907)</f>
        <v>11</v>
      </c>
      <c r="X1907" s="13">
        <f>SUMIFS('Fielding Data'!H:H,'Fielding Data'!$A:$A,'Hitting Data'!$A1907)</f>
        <v>14</v>
      </c>
    </row>
    <row r="1908" spans="1:24" x14ac:dyDescent="0.3">
      <c r="A1908" s="13" t="str">
        <f t="shared" si="29"/>
        <v>moylape012011</v>
      </c>
      <c r="B1908" s="16" t="s">
        <v>696</v>
      </c>
      <c r="C1908" s="16">
        <v>2011</v>
      </c>
      <c r="D1908" s="16">
        <v>13</v>
      </c>
      <c r="E1908" s="16">
        <v>0</v>
      </c>
      <c r="F1908" s="16">
        <v>0</v>
      </c>
      <c r="G1908" s="16">
        <v>0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3" t="str">
        <f>IFERROR(VLOOKUP($A1908,'Fielding Data'!$A:$H,MATCH(P$1,'Fielding Data'!$A$1:$H$1,0),0),"Other")</f>
        <v>P</v>
      </c>
      <c r="Q1908" s="13">
        <f>IFERROR(VLOOKUP($A1908,'Fielding Data'!$A:$H,MATCH(Q$1,'Fielding Data'!$A$1:$H$1,0),0),"Other")</f>
        <v>1</v>
      </c>
      <c r="R1908" s="13">
        <f>IFERROR(VLOOKUP($A1908,'Fielding Data'!$A:$H,MATCH(R$1,'Fielding Data'!$A$1:$H$1,0),0),"Other")</f>
        <v>1</v>
      </c>
      <c r="S1908" s="13">
        <f>IFERROR(VLOOKUP($A1908,'Fielding Data'!$A:$H,MATCH(S$1,'Fielding Data'!$A$1:$H$1,0),0),"Other")</f>
        <v>0</v>
      </c>
      <c r="T1908" s="13">
        <f>IFERROR(VLOOKUP($A1908,'Fielding Data'!$A:$H,MATCH(T$1,'Fielding Data'!$A$1:$H$1,0),0),"Other")</f>
        <v>0</v>
      </c>
      <c r="U1908" s="13">
        <f>SUMIFS('Fielding Data'!E:E,'Fielding Data'!$A:$A,'Hitting Data'!$A1908)</f>
        <v>1</v>
      </c>
      <c r="V1908" s="13">
        <f>SUMIFS('Fielding Data'!F:F,'Fielding Data'!$A:$A,'Hitting Data'!$A1908)</f>
        <v>1</v>
      </c>
      <c r="W1908" s="13">
        <f>SUMIFS('Fielding Data'!G:G,'Fielding Data'!$A:$A,'Hitting Data'!$A1908)</f>
        <v>0</v>
      </c>
      <c r="X1908" s="13">
        <f>SUMIFS('Fielding Data'!H:H,'Fielding Data'!$A:$A,'Hitting Data'!$A1908)</f>
        <v>0</v>
      </c>
    </row>
    <row r="1909" spans="1:24" x14ac:dyDescent="0.3">
      <c r="A1909" s="13" t="str">
        <f t="shared" si="29"/>
        <v>mujiced012011</v>
      </c>
      <c r="B1909" s="16" t="s">
        <v>697</v>
      </c>
      <c r="C1909" s="16">
        <v>2011</v>
      </c>
      <c r="D1909" s="16">
        <v>67</v>
      </c>
      <c r="E1909" s="16">
        <v>1</v>
      </c>
      <c r="F1909" s="16">
        <v>0</v>
      </c>
      <c r="G1909" s="16">
        <v>0</v>
      </c>
      <c r="H1909" s="16">
        <v>0</v>
      </c>
      <c r="I1909" s="16">
        <v>0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6">
        <v>0</v>
      </c>
      <c r="P1909" s="13" t="str">
        <f>IFERROR(VLOOKUP($A1909,'Fielding Data'!$A:$H,MATCH(P$1,'Fielding Data'!$A$1:$H$1,0),0),"Other")</f>
        <v>P</v>
      </c>
      <c r="Q1909" s="13">
        <f>IFERROR(VLOOKUP($A1909,'Fielding Data'!$A:$H,MATCH(Q$1,'Fielding Data'!$A$1:$H$1,0),0),"Other")</f>
        <v>3</v>
      </c>
      <c r="R1909" s="13">
        <f>IFERROR(VLOOKUP($A1909,'Fielding Data'!$A:$H,MATCH(R$1,'Fielding Data'!$A$1:$H$1,0),0),"Other")</f>
        <v>17</v>
      </c>
      <c r="S1909" s="13">
        <f>IFERROR(VLOOKUP($A1909,'Fielding Data'!$A:$H,MATCH(S$1,'Fielding Data'!$A$1:$H$1,0),0),"Other")</f>
        <v>2</v>
      </c>
      <c r="T1909" s="13">
        <f>IFERROR(VLOOKUP($A1909,'Fielding Data'!$A:$H,MATCH(T$1,'Fielding Data'!$A$1:$H$1,0),0),"Other")</f>
        <v>3</v>
      </c>
      <c r="U1909" s="13">
        <f>SUMIFS('Fielding Data'!E:E,'Fielding Data'!$A:$A,'Hitting Data'!$A1909)</f>
        <v>3</v>
      </c>
      <c r="V1909" s="13">
        <f>SUMIFS('Fielding Data'!F:F,'Fielding Data'!$A:$A,'Hitting Data'!$A1909)</f>
        <v>17</v>
      </c>
      <c r="W1909" s="13">
        <f>SUMIFS('Fielding Data'!G:G,'Fielding Data'!$A:$A,'Hitting Data'!$A1909)</f>
        <v>2</v>
      </c>
      <c r="X1909" s="13">
        <f>SUMIFS('Fielding Data'!H:H,'Fielding Data'!$A:$A,'Hitting Data'!$A1909)</f>
        <v>3</v>
      </c>
    </row>
    <row r="1910" spans="1:24" x14ac:dyDescent="0.3">
      <c r="A1910" s="13" t="str">
        <f t="shared" si="29"/>
        <v>murphda072011</v>
      </c>
      <c r="B1910" s="16" t="s">
        <v>698</v>
      </c>
      <c r="C1910" s="16">
        <v>2011</v>
      </c>
      <c r="D1910" s="16">
        <v>120</v>
      </c>
      <c r="E1910" s="16">
        <v>404</v>
      </c>
      <c r="F1910" s="16">
        <v>46</v>
      </c>
      <c r="G1910" s="16">
        <v>111</v>
      </c>
      <c r="H1910" s="16">
        <v>14</v>
      </c>
      <c r="I1910" s="16">
        <v>2</v>
      </c>
      <c r="J1910" s="16">
        <v>11</v>
      </c>
      <c r="K1910" s="16">
        <v>46</v>
      </c>
      <c r="L1910" s="16">
        <v>11</v>
      </c>
      <c r="M1910" s="16">
        <v>6</v>
      </c>
      <c r="N1910" s="16">
        <v>33</v>
      </c>
      <c r="O1910" s="16">
        <v>61</v>
      </c>
      <c r="P1910" s="13" t="str">
        <f>IFERROR(VLOOKUP($A1910,'Fielding Data'!$A:$H,MATCH(P$1,'Fielding Data'!$A$1:$H$1,0),0),"Other")</f>
        <v>CF</v>
      </c>
      <c r="Q1910" s="13">
        <f>IFERROR(VLOOKUP($A1910,'Fielding Data'!$A:$H,MATCH(Q$1,'Fielding Data'!$A$1:$H$1,0),0),"Other")</f>
        <v>0</v>
      </c>
      <c r="R1910" s="13">
        <f>IFERROR(VLOOKUP($A1910,'Fielding Data'!$A:$H,MATCH(R$1,'Fielding Data'!$A$1:$H$1,0),0),"Other")</f>
        <v>0</v>
      </c>
      <c r="S1910" s="13">
        <f>IFERROR(VLOOKUP($A1910,'Fielding Data'!$A:$H,MATCH(S$1,'Fielding Data'!$A$1:$H$1,0),0),"Other")</f>
        <v>0</v>
      </c>
      <c r="T1910" s="13">
        <f>IFERROR(VLOOKUP($A1910,'Fielding Data'!$A:$H,MATCH(T$1,'Fielding Data'!$A$1:$H$1,0),0),"Other")</f>
        <v>0</v>
      </c>
      <c r="U1910" s="13">
        <f>SUMIFS('Fielding Data'!E:E,'Fielding Data'!$A:$A,'Hitting Data'!$A1910)</f>
        <v>191</v>
      </c>
      <c r="V1910" s="13">
        <f>SUMIFS('Fielding Data'!F:F,'Fielding Data'!$A:$A,'Hitting Data'!$A1910)</f>
        <v>5</v>
      </c>
      <c r="W1910" s="13">
        <f>SUMIFS('Fielding Data'!G:G,'Fielding Data'!$A:$A,'Hitting Data'!$A1910)</f>
        <v>4</v>
      </c>
      <c r="X1910" s="13">
        <f>SUMIFS('Fielding Data'!H:H,'Fielding Data'!$A:$A,'Hitting Data'!$A1910)</f>
        <v>2</v>
      </c>
    </row>
    <row r="1911" spans="1:24" x14ac:dyDescent="0.3">
      <c r="A1911" s="13" t="str">
        <f t="shared" si="29"/>
        <v>murphda082011</v>
      </c>
      <c r="B1911" s="16" t="s">
        <v>977</v>
      </c>
      <c r="C1911" s="16">
        <v>2011</v>
      </c>
      <c r="D1911" s="16">
        <v>109</v>
      </c>
      <c r="E1911" s="16">
        <v>391</v>
      </c>
      <c r="F1911" s="16">
        <v>49</v>
      </c>
      <c r="G1911" s="16">
        <v>125</v>
      </c>
      <c r="H1911" s="16">
        <v>28</v>
      </c>
      <c r="I1911" s="16">
        <v>2</v>
      </c>
      <c r="J1911" s="16">
        <v>6</v>
      </c>
      <c r="K1911" s="16">
        <v>49</v>
      </c>
      <c r="L1911" s="16">
        <v>5</v>
      </c>
      <c r="M1911" s="16">
        <v>5</v>
      </c>
      <c r="N1911" s="16">
        <v>24</v>
      </c>
      <c r="O1911" s="16">
        <v>42</v>
      </c>
      <c r="P1911" s="13" t="str">
        <f>IFERROR(VLOOKUP($A1911,'Fielding Data'!$A:$H,MATCH(P$1,'Fielding Data'!$A$1:$H$1,0),0),"Other")</f>
        <v>1B</v>
      </c>
      <c r="Q1911" s="13">
        <f>IFERROR(VLOOKUP($A1911,'Fielding Data'!$A:$H,MATCH(Q$1,'Fielding Data'!$A$1:$H$1,0),0),"Other")</f>
        <v>419</v>
      </c>
      <c r="R1911" s="13">
        <f>IFERROR(VLOOKUP($A1911,'Fielding Data'!$A:$H,MATCH(R$1,'Fielding Data'!$A$1:$H$1,0),0),"Other")</f>
        <v>36</v>
      </c>
      <c r="S1911" s="13">
        <f>IFERROR(VLOOKUP($A1911,'Fielding Data'!$A:$H,MATCH(S$1,'Fielding Data'!$A$1:$H$1,0),0),"Other")</f>
        <v>4</v>
      </c>
      <c r="T1911" s="13">
        <f>IFERROR(VLOOKUP($A1911,'Fielding Data'!$A:$H,MATCH(T$1,'Fielding Data'!$A$1:$H$1,0),0),"Other")</f>
        <v>36</v>
      </c>
      <c r="U1911" s="13">
        <f>SUMIFS('Fielding Data'!E:E,'Fielding Data'!$A:$A,'Hitting Data'!$A1911)</f>
        <v>469</v>
      </c>
      <c r="V1911" s="13">
        <f>SUMIFS('Fielding Data'!F:F,'Fielding Data'!$A:$A,'Hitting Data'!$A1911)</f>
        <v>134</v>
      </c>
      <c r="W1911" s="13">
        <f>SUMIFS('Fielding Data'!G:G,'Fielding Data'!$A:$A,'Hitting Data'!$A1911)</f>
        <v>10</v>
      </c>
      <c r="X1911" s="13">
        <f>SUMIFS('Fielding Data'!H:H,'Fielding Data'!$A:$A,'Hitting Data'!$A1911)</f>
        <v>45</v>
      </c>
    </row>
    <row r="1912" spans="1:24" x14ac:dyDescent="0.3">
      <c r="A1912" s="13" t="str">
        <f t="shared" si="29"/>
        <v>murphdo012011</v>
      </c>
      <c r="B1912" s="16" t="s">
        <v>481</v>
      </c>
      <c r="C1912" s="16">
        <v>2011</v>
      </c>
      <c r="D1912" s="16">
        <v>36</v>
      </c>
      <c r="E1912" s="16">
        <v>92</v>
      </c>
      <c r="F1912" s="16">
        <v>10</v>
      </c>
      <c r="G1912" s="16">
        <v>17</v>
      </c>
      <c r="H1912" s="16">
        <v>4</v>
      </c>
      <c r="I1912" s="16">
        <v>1</v>
      </c>
      <c r="J1912" s="16">
        <v>2</v>
      </c>
      <c r="K1912" s="16">
        <v>9</v>
      </c>
      <c r="L1912" s="16">
        <v>0</v>
      </c>
      <c r="M1912" s="16">
        <v>0</v>
      </c>
      <c r="N1912" s="16">
        <v>4</v>
      </c>
      <c r="O1912" s="16">
        <v>21</v>
      </c>
      <c r="P1912" s="13" t="str">
        <f>IFERROR(VLOOKUP($A1912,'Fielding Data'!$A:$H,MATCH(P$1,'Fielding Data'!$A$1:$H$1,0),0),"Other")</f>
        <v>2B</v>
      </c>
      <c r="Q1912" s="13">
        <f>IFERROR(VLOOKUP($A1912,'Fielding Data'!$A:$H,MATCH(Q$1,'Fielding Data'!$A$1:$H$1,0),0),"Other")</f>
        <v>0</v>
      </c>
      <c r="R1912" s="13">
        <f>IFERROR(VLOOKUP($A1912,'Fielding Data'!$A:$H,MATCH(R$1,'Fielding Data'!$A$1:$H$1,0),0),"Other")</f>
        <v>0</v>
      </c>
      <c r="S1912" s="13">
        <f>IFERROR(VLOOKUP($A1912,'Fielding Data'!$A:$H,MATCH(S$1,'Fielding Data'!$A$1:$H$1,0),0),"Other")</f>
        <v>0</v>
      </c>
      <c r="T1912" s="13">
        <f>IFERROR(VLOOKUP($A1912,'Fielding Data'!$A:$H,MATCH(T$1,'Fielding Data'!$A$1:$H$1,0),0),"Other")</f>
        <v>0</v>
      </c>
      <c r="U1912" s="13">
        <f>SUMIFS('Fielding Data'!E:E,'Fielding Data'!$A:$A,'Hitting Data'!$A1912)</f>
        <v>36</v>
      </c>
      <c r="V1912" s="13">
        <f>SUMIFS('Fielding Data'!F:F,'Fielding Data'!$A:$A,'Hitting Data'!$A1912)</f>
        <v>63</v>
      </c>
      <c r="W1912" s="13">
        <f>SUMIFS('Fielding Data'!G:G,'Fielding Data'!$A:$A,'Hitting Data'!$A1912)</f>
        <v>2</v>
      </c>
      <c r="X1912" s="13">
        <f>SUMIFS('Fielding Data'!H:H,'Fielding Data'!$A:$A,'Hitting Data'!$A1912)</f>
        <v>10</v>
      </c>
    </row>
    <row r="1913" spans="1:24" x14ac:dyDescent="0.3">
      <c r="A1913" s="13" t="str">
        <f t="shared" si="29"/>
        <v>myersbr012011</v>
      </c>
      <c r="B1913" s="16" t="s">
        <v>322</v>
      </c>
      <c r="C1913" s="16">
        <v>2011</v>
      </c>
      <c r="D1913" s="16">
        <v>34</v>
      </c>
      <c r="E1913" s="16">
        <v>63</v>
      </c>
      <c r="F1913" s="16">
        <v>3</v>
      </c>
      <c r="G1913" s="16">
        <v>10</v>
      </c>
      <c r="H1913" s="16">
        <v>1</v>
      </c>
      <c r="I1913" s="16">
        <v>0</v>
      </c>
      <c r="J1913" s="16">
        <v>0</v>
      </c>
      <c r="K1913" s="16">
        <v>0</v>
      </c>
      <c r="L1913" s="16">
        <v>0</v>
      </c>
      <c r="M1913" s="16">
        <v>0</v>
      </c>
      <c r="N1913" s="16">
        <v>4</v>
      </c>
      <c r="O1913" s="16">
        <v>22</v>
      </c>
      <c r="P1913" s="13" t="str">
        <f>IFERROR(VLOOKUP($A1913,'Fielding Data'!$A:$H,MATCH(P$1,'Fielding Data'!$A$1:$H$1,0),0),"Other")</f>
        <v>P</v>
      </c>
      <c r="Q1913" s="13">
        <f>IFERROR(VLOOKUP($A1913,'Fielding Data'!$A:$H,MATCH(Q$1,'Fielding Data'!$A$1:$H$1,0),0),"Other")</f>
        <v>33</v>
      </c>
      <c r="R1913" s="13">
        <f>IFERROR(VLOOKUP($A1913,'Fielding Data'!$A:$H,MATCH(R$1,'Fielding Data'!$A$1:$H$1,0),0),"Other")</f>
        <v>19</v>
      </c>
      <c r="S1913" s="13">
        <f>IFERROR(VLOOKUP($A1913,'Fielding Data'!$A:$H,MATCH(S$1,'Fielding Data'!$A$1:$H$1,0),0),"Other")</f>
        <v>4</v>
      </c>
      <c r="T1913" s="13">
        <f>IFERROR(VLOOKUP($A1913,'Fielding Data'!$A:$H,MATCH(T$1,'Fielding Data'!$A$1:$H$1,0),0),"Other")</f>
        <v>2</v>
      </c>
      <c r="U1913" s="13">
        <f>SUMIFS('Fielding Data'!E:E,'Fielding Data'!$A:$A,'Hitting Data'!$A1913)</f>
        <v>33</v>
      </c>
      <c r="V1913" s="13">
        <f>SUMIFS('Fielding Data'!F:F,'Fielding Data'!$A:$A,'Hitting Data'!$A1913)</f>
        <v>19</v>
      </c>
      <c r="W1913" s="13">
        <f>SUMIFS('Fielding Data'!G:G,'Fielding Data'!$A:$A,'Hitting Data'!$A1913)</f>
        <v>4</v>
      </c>
      <c r="X1913" s="13">
        <f>SUMIFS('Fielding Data'!H:H,'Fielding Data'!$A:$A,'Hitting Data'!$A1913)</f>
        <v>2</v>
      </c>
    </row>
    <row r="1914" spans="1:24" x14ac:dyDescent="0.3">
      <c r="A1914" s="13" t="str">
        <f t="shared" si="29"/>
        <v>nadyxa012011</v>
      </c>
      <c r="B1914" s="16" t="s">
        <v>159</v>
      </c>
      <c r="C1914" s="16">
        <v>2011</v>
      </c>
      <c r="D1914" s="16">
        <v>82</v>
      </c>
      <c r="E1914" s="16">
        <v>206</v>
      </c>
      <c r="F1914" s="16">
        <v>26</v>
      </c>
      <c r="G1914" s="16">
        <v>51</v>
      </c>
      <c r="H1914" s="16">
        <v>11</v>
      </c>
      <c r="I1914" s="16">
        <v>0</v>
      </c>
      <c r="J1914" s="16">
        <v>4</v>
      </c>
      <c r="K1914" s="16">
        <v>35</v>
      </c>
      <c r="L1914" s="16">
        <v>2</v>
      </c>
      <c r="M1914" s="16">
        <v>0</v>
      </c>
      <c r="N1914" s="16">
        <v>10</v>
      </c>
      <c r="O1914" s="16">
        <v>46</v>
      </c>
      <c r="P1914" s="13" t="str">
        <f>IFERROR(VLOOKUP($A1914,'Fielding Data'!$A:$H,MATCH(P$1,'Fielding Data'!$A$1:$H$1,0),0),"Other")</f>
        <v>1B</v>
      </c>
      <c r="Q1914" s="13">
        <f>IFERROR(VLOOKUP($A1914,'Fielding Data'!$A:$H,MATCH(Q$1,'Fielding Data'!$A$1:$H$1,0),0),"Other")</f>
        <v>372</v>
      </c>
      <c r="R1914" s="13">
        <f>IFERROR(VLOOKUP($A1914,'Fielding Data'!$A:$H,MATCH(R$1,'Fielding Data'!$A$1:$H$1,0),0),"Other")</f>
        <v>32</v>
      </c>
      <c r="S1914" s="13">
        <f>IFERROR(VLOOKUP($A1914,'Fielding Data'!$A:$H,MATCH(S$1,'Fielding Data'!$A$1:$H$1,0),0),"Other")</f>
        <v>3</v>
      </c>
      <c r="T1914" s="13">
        <f>IFERROR(VLOOKUP($A1914,'Fielding Data'!$A:$H,MATCH(T$1,'Fielding Data'!$A$1:$H$1,0),0),"Other")</f>
        <v>36</v>
      </c>
      <c r="U1914" s="13">
        <f>SUMIFS('Fielding Data'!E:E,'Fielding Data'!$A:$A,'Hitting Data'!$A1914)</f>
        <v>382</v>
      </c>
      <c r="V1914" s="13">
        <f>SUMIFS('Fielding Data'!F:F,'Fielding Data'!$A:$A,'Hitting Data'!$A1914)</f>
        <v>33</v>
      </c>
      <c r="W1914" s="13">
        <f>SUMIFS('Fielding Data'!G:G,'Fielding Data'!$A:$A,'Hitting Data'!$A1914)</f>
        <v>3</v>
      </c>
      <c r="X1914" s="13">
        <f>SUMIFS('Fielding Data'!H:H,'Fielding Data'!$A:$A,'Hitting Data'!$A1914)</f>
        <v>36</v>
      </c>
    </row>
    <row r="1915" spans="1:24" x14ac:dyDescent="0.3">
      <c r="A1915" s="13" t="str">
        <f t="shared" si="29"/>
        <v>napolmi012011</v>
      </c>
      <c r="B1915" s="16" t="s">
        <v>699</v>
      </c>
      <c r="C1915" s="16">
        <v>2011</v>
      </c>
      <c r="D1915" s="16">
        <v>113</v>
      </c>
      <c r="E1915" s="16">
        <v>369</v>
      </c>
      <c r="F1915" s="16">
        <v>72</v>
      </c>
      <c r="G1915" s="16">
        <v>118</v>
      </c>
      <c r="H1915" s="16">
        <v>25</v>
      </c>
      <c r="I1915" s="16">
        <v>0</v>
      </c>
      <c r="J1915" s="16">
        <v>30</v>
      </c>
      <c r="K1915" s="16">
        <v>75</v>
      </c>
      <c r="L1915" s="16">
        <v>4</v>
      </c>
      <c r="M1915" s="16">
        <v>2</v>
      </c>
      <c r="N1915" s="16">
        <v>58</v>
      </c>
      <c r="O1915" s="16">
        <v>85</v>
      </c>
      <c r="P1915" s="13" t="str">
        <f>IFERROR(VLOOKUP($A1915,'Fielding Data'!$A:$H,MATCH(P$1,'Fielding Data'!$A$1:$H$1,0),0),"Other")</f>
        <v>1B</v>
      </c>
      <c r="Q1915" s="13">
        <f>IFERROR(VLOOKUP($A1915,'Fielding Data'!$A:$H,MATCH(Q$1,'Fielding Data'!$A$1:$H$1,0),0),"Other")</f>
        <v>223</v>
      </c>
      <c r="R1915" s="13">
        <f>IFERROR(VLOOKUP($A1915,'Fielding Data'!$A:$H,MATCH(R$1,'Fielding Data'!$A$1:$H$1,0),0),"Other")</f>
        <v>19</v>
      </c>
      <c r="S1915" s="13">
        <f>IFERROR(VLOOKUP($A1915,'Fielding Data'!$A:$H,MATCH(S$1,'Fielding Data'!$A$1:$H$1,0),0),"Other")</f>
        <v>1</v>
      </c>
      <c r="T1915" s="13">
        <f>IFERROR(VLOOKUP($A1915,'Fielding Data'!$A:$H,MATCH(T$1,'Fielding Data'!$A$1:$H$1,0),0),"Other")</f>
        <v>21</v>
      </c>
      <c r="U1915" s="13">
        <f>SUMIFS('Fielding Data'!E:E,'Fielding Data'!$A:$A,'Hitting Data'!$A1915)</f>
        <v>654</v>
      </c>
      <c r="V1915" s="13">
        <f>SUMIFS('Fielding Data'!F:F,'Fielding Data'!$A:$A,'Hitting Data'!$A1915)</f>
        <v>44</v>
      </c>
      <c r="W1915" s="13">
        <f>SUMIFS('Fielding Data'!G:G,'Fielding Data'!$A:$A,'Hitting Data'!$A1915)</f>
        <v>3</v>
      </c>
      <c r="X1915" s="13">
        <f>SUMIFS('Fielding Data'!H:H,'Fielding Data'!$A:$A,'Hitting Data'!$A1915)</f>
        <v>25</v>
      </c>
    </row>
    <row r="1916" spans="1:24" x14ac:dyDescent="0.3">
      <c r="A1916" s="13" t="str">
        <f t="shared" si="29"/>
        <v>narvech012011</v>
      </c>
      <c r="B1916" s="16" t="s">
        <v>700</v>
      </c>
      <c r="C1916" s="16">
        <v>2011</v>
      </c>
      <c r="D1916" s="16">
        <v>30</v>
      </c>
      <c r="E1916" s="16">
        <v>49</v>
      </c>
      <c r="F1916" s="16">
        <v>2</v>
      </c>
      <c r="G1916" s="16">
        <v>8</v>
      </c>
      <c r="H1916" s="16">
        <v>2</v>
      </c>
      <c r="I1916" s="16">
        <v>0</v>
      </c>
      <c r="J1916" s="16">
        <v>0</v>
      </c>
      <c r="K1916" s="16">
        <v>5</v>
      </c>
      <c r="L1916" s="16">
        <v>0</v>
      </c>
      <c r="M1916" s="16">
        <v>0</v>
      </c>
      <c r="N1916" s="16">
        <v>3</v>
      </c>
      <c r="O1916" s="16">
        <v>19</v>
      </c>
      <c r="P1916" s="13" t="str">
        <f>IFERROR(VLOOKUP($A1916,'Fielding Data'!$A:$H,MATCH(P$1,'Fielding Data'!$A$1:$H$1,0),0),"Other")</f>
        <v>P</v>
      </c>
      <c r="Q1916" s="13">
        <f>IFERROR(VLOOKUP($A1916,'Fielding Data'!$A:$H,MATCH(Q$1,'Fielding Data'!$A$1:$H$1,0),0),"Other")</f>
        <v>7</v>
      </c>
      <c r="R1916" s="13">
        <f>IFERROR(VLOOKUP($A1916,'Fielding Data'!$A:$H,MATCH(R$1,'Fielding Data'!$A$1:$H$1,0),0),"Other")</f>
        <v>25</v>
      </c>
      <c r="S1916" s="13">
        <f>IFERROR(VLOOKUP($A1916,'Fielding Data'!$A:$H,MATCH(S$1,'Fielding Data'!$A$1:$H$1,0),0),"Other")</f>
        <v>1</v>
      </c>
      <c r="T1916" s="13">
        <f>IFERROR(VLOOKUP($A1916,'Fielding Data'!$A:$H,MATCH(T$1,'Fielding Data'!$A$1:$H$1,0),0),"Other")</f>
        <v>0</v>
      </c>
      <c r="U1916" s="13">
        <f>SUMIFS('Fielding Data'!E:E,'Fielding Data'!$A:$A,'Hitting Data'!$A1916)</f>
        <v>7</v>
      </c>
      <c r="V1916" s="13">
        <f>SUMIFS('Fielding Data'!F:F,'Fielding Data'!$A:$A,'Hitting Data'!$A1916)</f>
        <v>25</v>
      </c>
      <c r="W1916" s="13">
        <f>SUMIFS('Fielding Data'!G:G,'Fielding Data'!$A:$A,'Hitting Data'!$A1916)</f>
        <v>1</v>
      </c>
      <c r="X1916" s="13">
        <f>SUMIFS('Fielding Data'!H:H,'Fielding Data'!$A:$A,'Hitting Data'!$A1916)</f>
        <v>0</v>
      </c>
    </row>
    <row r="1917" spans="1:24" x14ac:dyDescent="0.3">
      <c r="A1917" s="13" t="str">
        <f t="shared" si="29"/>
        <v>nathajo012011</v>
      </c>
      <c r="B1917" s="16" t="s">
        <v>160</v>
      </c>
      <c r="C1917" s="16">
        <v>2011</v>
      </c>
      <c r="D1917" s="16">
        <v>48</v>
      </c>
      <c r="E1917" s="16">
        <v>0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3" t="str">
        <f>IFERROR(VLOOKUP($A1917,'Fielding Data'!$A:$H,MATCH(P$1,'Fielding Data'!$A$1:$H$1,0),0),"Other")</f>
        <v>P</v>
      </c>
      <c r="Q1917" s="13">
        <f>IFERROR(VLOOKUP($A1917,'Fielding Data'!$A:$H,MATCH(Q$1,'Fielding Data'!$A$1:$H$1,0),0),"Other")</f>
        <v>5</v>
      </c>
      <c r="R1917" s="13">
        <f>IFERROR(VLOOKUP($A1917,'Fielding Data'!$A:$H,MATCH(R$1,'Fielding Data'!$A$1:$H$1,0),0),"Other")</f>
        <v>4</v>
      </c>
      <c r="S1917" s="13">
        <f>IFERROR(VLOOKUP($A1917,'Fielding Data'!$A:$H,MATCH(S$1,'Fielding Data'!$A$1:$H$1,0),0),"Other")</f>
        <v>0</v>
      </c>
      <c r="T1917" s="13">
        <f>IFERROR(VLOOKUP($A1917,'Fielding Data'!$A:$H,MATCH(T$1,'Fielding Data'!$A$1:$H$1,0),0),"Other")</f>
        <v>0</v>
      </c>
      <c r="U1917" s="13">
        <f>SUMIFS('Fielding Data'!E:E,'Fielding Data'!$A:$A,'Hitting Data'!$A1917)</f>
        <v>5</v>
      </c>
      <c r="V1917" s="13">
        <f>SUMIFS('Fielding Data'!F:F,'Fielding Data'!$A:$A,'Hitting Data'!$A1917)</f>
        <v>4</v>
      </c>
      <c r="W1917" s="13">
        <f>SUMIFS('Fielding Data'!G:G,'Fielding Data'!$A:$A,'Hitting Data'!$A1917)</f>
        <v>0</v>
      </c>
      <c r="X1917" s="13">
        <f>SUMIFS('Fielding Data'!H:H,'Fielding Data'!$A:$A,'Hitting Data'!$A1917)</f>
        <v>0</v>
      </c>
    </row>
    <row r="1918" spans="1:24" x14ac:dyDescent="0.3">
      <c r="A1918" s="13" t="str">
        <f t="shared" si="29"/>
        <v>navardi012011</v>
      </c>
      <c r="B1918" s="16" t="s">
        <v>482</v>
      </c>
      <c r="C1918" s="16">
        <v>2011</v>
      </c>
      <c r="D1918" s="16">
        <v>64</v>
      </c>
      <c r="E1918" s="16">
        <v>176</v>
      </c>
      <c r="F1918" s="16">
        <v>13</v>
      </c>
      <c r="G1918" s="16">
        <v>34</v>
      </c>
      <c r="H1918" s="16">
        <v>6</v>
      </c>
      <c r="I1918" s="16">
        <v>1</v>
      </c>
      <c r="J1918" s="16">
        <v>5</v>
      </c>
      <c r="K1918" s="16">
        <v>17</v>
      </c>
      <c r="L1918" s="16">
        <v>0</v>
      </c>
      <c r="M1918" s="16">
        <v>0</v>
      </c>
      <c r="N1918" s="16">
        <v>20</v>
      </c>
      <c r="O1918" s="16">
        <v>35</v>
      </c>
      <c r="P1918" s="13" t="str">
        <f>IFERROR(VLOOKUP($A1918,'Fielding Data'!$A:$H,MATCH(P$1,'Fielding Data'!$A$1:$H$1,0),0),"Other")</f>
        <v>C</v>
      </c>
      <c r="Q1918" s="13">
        <f>IFERROR(VLOOKUP($A1918,'Fielding Data'!$A:$H,MATCH(Q$1,'Fielding Data'!$A$1:$H$1,0),0),"Other")</f>
        <v>421</v>
      </c>
      <c r="R1918" s="13">
        <f>IFERROR(VLOOKUP($A1918,'Fielding Data'!$A:$H,MATCH(R$1,'Fielding Data'!$A$1:$H$1,0),0),"Other")</f>
        <v>27</v>
      </c>
      <c r="S1918" s="13">
        <f>IFERROR(VLOOKUP($A1918,'Fielding Data'!$A:$H,MATCH(S$1,'Fielding Data'!$A$1:$H$1,0),0),"Other")</f>
        <v>7</v>
      </c>
      <c r="T1918" s="13">
        <f>IFERROR(VLOOKUP($A1918,'Fielding Data'!$A:$H,MATCH(T$1,'Fielding Data'!$A$1:$H$1,0),0),"Other")</f>
        <v>5</v>
      </c>
      <c r="U1918" s="13">
        <f>SUMIFS('Fielding Data'!E:E,'Fielding Data'!$A:$A,'Hitting Data'!$A1918)</f>
        <v>421</v>
      </c>
      <c r="V1918" s="13">
        <f>SUMIFS('Fielding Data'!F:F,'Fielding Data'!$A:$A,'Hitting Data'!$A1918)</f>
        <v>27</v>
      </c>
      <c r="W1918" s="13">
        <f>SUMIFS('Fielding Data'!G:G,'Fielding Data'!$A:$A,'Hitting Data'!$A1918)</f>
        <v>7</v>
      </c>
      <c r="X1918" s="13">
        <f>SUMIFS('Fielding Data'!H:H,'Fielding Data'!$A:$A,'Hitting Data'!$A1918)</f>
        <v>5</v>
      </c>
    </row>
    <row r="1919" spans="1:24" x14ac:dyDescent="0.3">
      <c r="A1919" s="13" t="str">
        <f t="shared" si="29"/>
        <v>navaref012011</v>
      </c>
      <c r="B1919" s="16" t="s">
        <v>1571</v>
      </c>
      <c r="C1919" s="16">
        <v>2011</v>
      </c>
      <c r="D1919" s="16">
        <v>8</v>
      </c>
      <c r="E1919" s="16">
        <v>10</v>
      </c>
      <c r="F1919" s="16">
        <v>1</v>
      </c>
      <c r="G1919" s="16">
        <v>2</v>
      </c>
      <c r="H1919" s="16">
        <v>1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1</v>
      </c>
      <c r="O1919" s="16">
        <v>1</v>
      </c>
      <c r="P1919" s="13" t="str">
        <f>IFERROR(VLOOKUP($A1919,'Fielding Data'!$A:$H,MATCH(P$1,'Fielding Data'!$A$1:$H$1,0),0),"Other")</f>
        <v>1B</v>
      </c>
      <c r="Q1919" s="13">
        <f>IFERROR(VLOOKUP($A1919,'Fielding Data'!$A:$H,MATCH(Q$1,'Fielding Data'!$A$1:$H$1,0),0),"Other")</f>
        <v>41</v>
      </c>
      <c r="R1919" s="13">
        <f>IFERROR(VLOOKUP($A1919,'Fielding Data'!$A:$H,MATCH(R$1,'Fielding Data'!$A$1:$H$1,0),0),"Other")</f>
        <v>0</v>
      </c>
      <c r="S1919" s="13">
        <f>IFERROR(VLOOKUP($A1919,'Fielding Data'!$A:$H,MATCH(S$1,'Fielding Data'!$A$1:$H$1,0),0),"Other")</f>
        <v>0</v>
      </c>
      <c r="T1919" s="13">
        <f>IFERROR(VLOOKUP($A1919,'Fielding Data'!$A:$H,MATCH(T$1,'Fielding Data'!$A$1:$H$1,0),0),"Other")</f>
        <v>2</v>
      </c>
      <c r="U1919" s="13">
        <f>SUMIFS('Fielding Data'!E:E,'Fielding Data'!$A:$A,'Hitting Data'!$A1919)</f>
        <v>41</v>
      </c>
      <c r="V1919" s="13">
        <f>SUMIFS('Fielding Data'!F:F,'Fielding Data'!$A:$A,'Hitting Data'!$A1919)</f>
        <v>0</v>
      </c>
      <c r="W1919" s="13">
        <f>SUMIFS('Fielding Data'!G:G,'Fielding Data'!$A:$A,'Hitting Data'!$A1919)</f>
        <v>0</v>
      </c>
      <c r="X1919" s="13">
        <f>SUMIFS('Fielding Data'!H:H,'Fielding Data'!$A:$A,'Hitting Data'!$A1919)</f>
        <v>2</v>
      </c>
    </row>
    <row r="1920" spans="1:24" x14ac:dyDescent="0.3">
      <c r="A1920" s="13" t="str">
        <f t="shared" si="29"/>
        <v>nelsoch012011</v>
      </c>
      <c r="B1920" s="16" t="s">
        <v>1348</v>
      </c>
      <c r="C1920" s="16">
        <v>2011</v>
      </c>
      <c r="D1920" s="16">
        <v>63</v>
      </c>
      <c r="E1920" s="16">
        <v>180</v>
      </c>
      <c r="F1920" s="16">
        <v>20</v>
      </c>
      <c r="G1920" s="16">
        <v>45</v>
      </c>
      <c r="H1920" s="16">
        <v>10</v>
      </c>
      <c r="I1920" s="16">
        <v>1</v>
      </c>
      <c r="J1920" s="16">
        <v>4</v>
      </c>
      <c r="K1920" s="16">
        <v>16</v>
      </c>
      <c r="L1920" s="16">
        <v>3</v>
      </c>
      <c r="M1920" s="16">
        <v>1</v>
      </c>
      <c r="N1920" s="16">
        <v>7</v>
      </c>
      <c r="O1920" s="16">
        <v>35</v>
      </c>
      <c r="P1920" s="13" t="str">
        <f>IFERROR(VLOOKUP($A1920,'Fielding Data'!$A:$H,MATCH(P$1,'Fielding Data'!$A$1:$H$1,0),0),"Other")</f>
        <v>2B</v>
      </c>
      <c r="Q1920" s="13">
        <f>IFERROR(VLOOKUP($A1920,'Fielding Data'!$A:$H,MATCH(Q$1,'Fielding Data'!$A$1:$H$1,0),0),"Other")</f>
        <v>36</v>
      </c>
      <c r="R1920" s="13">
        <f>IFERROR(VLOOKUP($A1920,'Fielding Data'!$A:$H,MATCH(R$1,'Fielding Data'!$A$1:$H$1,0),0),"Other")</f>
        <v>58</v>
      </c>
      <c r="S1920" s="13">
        <f>IFERROR(VLOOKUP($A1920,'Fielding Data'!$A:$H,MATCH(S$1,'Fielding Data'!$A$1:$H$1,0),0),"Other")</f>
        <v>3</v>
      </c>
      <c r="T1920" s="13">
        <f>IFERROR(VLOOKUP($A1920,'Fielding Data'!$A:$H,MATCH(T$1,'Fielding Data'!$A$1:$H$1,0),0),"Other")</f>
        <v>15</v>
      </c>
      <c r="U1920" s="13">
        <f>SUMIFS('Fielding Data'!E:E,'Fielding Data'!$A:$A,'Hitting Data'!$A1920)</f>
        <v>45</v>
      </c>
      <c r="V1920" s="13">
        <f>SUMIFS('Fielding Data'!F:F,'Fielding Data'!$A:$A,'Hitting Data'!$A1920)</f>
        <v>99</v>
      </c>
      <c r="W1920" s="13">
        <f>SUMIFS('Fielding Data'!G:G,'Fielding Data'!$A:$A,'Hitting Data'!$A1920)</f>
        <v>8</v>
      </c>
      <c r="X1920" s="13">
        <f>SUMIFS('Fielding Data'!H:H,'Fielding Data'!$A:$A,'Hitting Data'!$A1920)</f>
        <v>17</v>
      </c>
    </row>
    <row r="1921" spans="1:24" x14ac:dyDescent="0.3">
      <c r="A1921" s="13" t="str">
        <f t="shared" si="29"/>
        <v>neshepa012011</v>
      </c>
      <c r="B1921" s="16" t="s">
        <v>702</v>
      </c>
      <c r="C1921" s="16">
        <v>2011</v>
      </c>
      <c r="D1921" s="16">
        <v>25</v>
      </c>
      <c r="E1921" s="16">
        <v>0</v>
      </c>
      <c r="F1921" s="16">
        <v>0</v>
      </c>
      <c r="G1921" s="16">
        <v>0</v>
      </c>
      <c r="H1921" s="16">
        <v>0</v>
      </c>
      <c r="I1921" s="16">
        <v>0</v>
      </c>
      <c r="J1921" s="16">
        <v>0</v>
      </c>
      <c r="K1921" s="16">
        <v>0</v>
      </c>
      <c r="L1921" s="16">
        <v>0</v>
      </c>
      <c r="M1921" s="16">
        <v>0</v>
      </c>
      <c r="N1921" s="16">
        <v>0</v>
      </c>
      <c r="O1921" s="16">
        <v>0</v>
      </c>
      <c r="P1921" s="13" t="str">
        <f>IFERROR(VLOOKUP($A1921,'Fielding Data'!$A:$H,MATCH(P$1,'Fielding Data'!$A$1:$H$1,0),0),"Other")</f>
        <v>P</v>
      </c>
      <c r="Q1921" s="13">
        <f>IFERROR(VLOOKUP($A1921,'Fielding Data'!$A:$H,MATCH(Q$1,'Fielding Data'!$A$1:$H$1,0),0),"Other")</f>
        <v>0</v>
      </c>
      <c r="R1921" s="13">
        <f>IFERROR(VLOOKUP($A1921,'Fielding Data'!$A:$H,MATCH(R$1,'Fielding Data'!$A$1:$H$1,0),0),"Other")</f>
        <v>2</v>
      </c>
      <c r="S1921" s="13">
        <f>IFERROR(VLOOKUP($A1921,'Fielding Data'!$A:$H,MATCH(S$1,'Fielding Data'!$A$1:$H$1,0),0),"Other")</f>
        <v>0</v>
      </c>
      <c r="T1921" s="13">
        <f>IFERROR(VLOOKUP($A1921,'Fielding Data'!$A:$H,MATCH(T$1,'Fielding Data'!$A$1:$H$1,0),0),"Other")</f>
        <v>0</v>
      </c>
      <c r="U1921" s="13">
        <f>SUMIFS('Fielding Data'!E:E,'Fielding Data'!$A:$A,'Hitting Data'!$A1921)</f>
        <v>0</v>
      </c>
      <c r="V1921" s="13">
        <f>SUMIFS('Fielding Data'!F:F,'Fielding Data'!$A:$A,'Hitting Data'!$A1921)</f>
        <v>2</v>
      </c>
      <c r="W1921" s="13">
        <f>SUMIFS('Fielding Data'!G:G,'Fielding Data'!$A:$A,'Hitting Data'!$A1921)</f>
        <v>0</v>
      </c>
      <c r="X1921" s="13">
        <f>SUMIFS('Fielding Data'!H:H,'Fielding Data'!$A:$A,'Hitting Data'!$A1921)</f>
        <v>0</v>
      </c>
    </row>
    <row r="1922" spans="1:24" x14ac:dyDescent="0.3">
      <c r="A1922" s="13" t="str">
        <f t="shared" si="29"/>
        <v>nicasju012011</v>
      </c>
      <c r="B1922" s="16" t="s">
        <v>1572</v>
      </c>
      <c r="C1922" s="16">
        <v>2011</v>
      </c>
      <c r="D1922" s="16">
        <v>13</v>
      </c>
      <c r="E1922" s="16">
        <v>22</v>
      </c>
      <c r="F1922" s="16">
        <v>0</v>
      </c>
      <c r="G1922" s="16">
        <v>3</v>
      </c>
      <c r="H1922" s="16">
        <v>2</v>
      </c>
      <c r="I1922" s="16">
        <v>0</v>
      </c>
      <c r="J1922" s="16">
        <v>0</v>
      </c>
      <c r="K1922" s="16">
        <v>0</v>
      </c>
      <c r="L1922" s="16">
        <v>0</v>
      </c>
      <c r="M1922" s="16">
        <v>0</v>
      </c>
      <c r="N1922" s="16">
        <v>0</v>
      </c>
      <c r="O1922" s="16">
        <v>16</v>
      </c>
      <c r="P1922" s="13" t="str">
        <f>IFERROR(VLOOKUP($A1922,'Fielding Data'!$A:$H,MATCH(P$1,'Fielding Data'!$A$1:$H$1,0),0),"Other")</f>
        <v>P</v>
      </c>
      <c r="Q1922" s="13">
        <f>IFERROR(VLOOKUP($A1922,'Fielding Data'!$A:$H,MATCH(Q$1,'Fielding Data'!$A$1:$H$1,0),0),"Other")</f>
        <v>5</v>
      </c>
      <c r="R1922" s="13">
        <f>IFERROR(VLOOKUP($A1922,'Fielding Data'!$A:$H,MATCH(R$1,'Fielding Data'!$A$1:$H$1,0),0),"Other")</f>
        <v>15</v>
      </c>
      <c r="S1922" s="13">
        <f>IFERROR(VLOOKUP($A1922,'Fielding Data'!$A:$H,MATCH(S$1,'Fielding Data'!$A$1:$H$1,0),0),"Other")</f>
        <v>1</v>
      </c>
      <c r="T1922" s="13">
        <f>IFERROR(VLOOKUP($A1922,'Fielding Data'!$A:$H,MATCH(T$1,'Fielding Data'!$A$1:$H$1,0),0),"Other")</f>
        <v>1</v>
      </c>
      <c r="U1922" s="13">
        <f>SUMIFS('Fielding Data'!E:E,'Fielding Data'!$A:$A,'Hitting Data'!$A1922)</f>
        <v>5</v>
      </c>
      <c r="V1922" s="13">
        <f>SUMIFS('Fielding Data'!F:F,'Fielding Data'!$A:$A,'Hitting Data'!$A1922)</f>
        <v>15</v>
      </c>
      <c r="W1922" s="13">
        <f>SUMIFS('Fielding Data'!G:G,'Fielding Data'!$A:$A,'Hitting Data'!$A1922)</f>
        <v>1</v>
      </c>
      <c r="X1922" s="13">
        <f>SUMIFS('Fielding Data'!H:H,'Fielding Data'!$A:$A,'Hitting Data'!$A1922)</f>
        <v>1</v>
      </c>
    </row>
    <row r="1923" spans="1:24" x14ac:dyDescent="0.3">
      <c r="A1923" s="13" t="str">
        <f t="shared" ref="A1923:A1986" si="30">(B1923&amp;C1923)</f>
        <v>nickemi012011</v>
      </c>
      <c r="B1923" s="16" t="s">
        <v>1349</v>
      </c>
      <c r="C1923" s="16">
        <v>2011</v>
      </c>
      <c r="D1923" s="16">
        <v>21</v>
      </c>
      <c r="E1923" s="16">
        <v>53</v>
      </c>
      <c r="F1923" s="16">
        <v>4</v>
      </c>
      <c r="G1923" s="16">
        <v>10</v>
      </c>
      <c r="H1923" s="16">
        <v>1</v>
      </c>
      <c r="I1923" s="16">
        <v>0</v>
      </c>
      <c r="J1923" s="16">
        <v>1</v>
      </c>
      <c r="K1923" s="16">
        <v>6</v>
      </c>
      <c r="L1923" s="16">
        <v>0</v>
      </c>
      <c r="M1923" s="16">
        <v>1</v>
      </c>
      <c r="N1923" s="16">
        <v>4</v>
      </c>
      <c r="O1923" s="16">
        <v>11</v>
      </c>
      <c r="P1923" s="13" t="str">
        <f>IFERROR(VLOOKUP($A1923,'Fielding Data'!$A:$H,MATCH(P$1,'Fielding Data'!$A$1:$H$1,0),0),"Other")</f>
        <v>C</v>
      </c>
      <c r="Q1923" s="13">
        <f>IFERROR(VLOOKUP($A1923,'Fielding Data'!$A:$H,MATCH(Q$1,'Fielding Data'!$A$1:$H$1,0),0),"Other")</f>
        <v>118</v>
      </c>
      <c r="R1923" s="13">
        <f>IFERROR(VLOOKUP($A1923,'Fielding Data'!$A:$H,MATCH(R$1,'Fielding Data'!$A$1:$H$1,0),0),"Other")</f>
        <v>6</v>
      </c>
      <c r="S1923" s="13">
        <f>IFERROR(VLOOKUP($A1923,'Fielding Data'!$A:$H,MATCH(S$1,'Fielding Data'!$A$1:$H$1,0),0),"Other")</f>
        <v>0</v>
      </c>
      <c r="T1923" s="13">
        <f>IFERROR(VLOOKUP($A1923,'Fielding Data'!$A:$H,MATCH(T$1,'Fielding Data'!$A$1:$H$1,0),0),"Other")</f>
        <v>0</v>
      </c>
      <c r="U1923" s="13">
        <f>SUMIFS('Fielding Data'!E:E,'Fielding Data'!$A:$A,'Hitting Data'!$A1923)</f>
        <v>118</v>
      </c>
      <c r="V1923" s="13">
        <f>SUMIFS('Fielding Data'!F:F,'Fielding Data'!$A:$A,'Hitting Data'!$A1923)</f>
        <v>6</v>
      </c>
      <c r="W1923" s="13">
        <f>SUMIFS('Fielding Data'!G:G,'Fielding Data'!$A:$A,'Hitting Data'!$A1923)</f>
        <v>0</v>
      </c>
      <c r="X1923" s="13">
        <f>SUMIFS('Fielding Data'!H:H,'Fielding Data'!$A:$A,'Hitting Data'!$A1923)</f>
        <v>0</v>
      </c>
    </row>
    <row r="1924" spans="1:24" x14ac:dyDescent="0.3">
      <c r="A1924" s="13" t="str">
        <f t="shared" si="30"/>
        <v>niemaje012011</v>
      </c>
      <c r="B1924" s="16" t="s">
        <v>978</v>
      </c>
      <c r="C1924" s="16">
        <v>2011</v>
      </c>
      <c r="D1924" s="16">
        <v>23</v>
      </c>
      <c r="E1924" s="16">
        <v>3</v>
      </c>
      <c r="F1924" s="16">
        <v>0</v>
      </c>
      <c r="G1924" s="16">
        <v>1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2</v>
      </c>
      <c r="P1924" s="13" t="str">
        <f>IFERROR(VLOOKUP($A1924,'Fielding Data'!$A:$H,MATCH(P$1,'Fielding Data'!$A$1:$H$1,0),0),"Other")</f>
        <v>P</v>
      </c>
      <c r="Q1924" s="13">
        <f>IFERROR(VLOOKUP($A1924,'Fielding Data'!$A:$H,MATCH(Q$1,'Fielding Data'!$A$1:$H$1,0),0),"Other")</f>
        <v>10</v>
      </c>
      <c r="R1924" s="13">
        <f>IFERROR(VLOOKUP($A1924,'Fielding Data'!$A:$H,MATCH(R$1,'Fielding Data'!$A$1:$H$1,0),0),"Other")</f>
        <v>21</v>
      </c>
      <c r="S1924" s="13">
        <f>IFERROR(VLOOKUP($A1924,'Fielding Data'!$A:$H,MATCH(S$1,'Fielding Data'!$A$1:$H$1,0),0),"Other")</f>
        <v>0</v>
      </c>
      <c r="T1924" s="13">
        <f>IFERROR(VLOOKUP($A1924,'Fielding Data'!$A:$H,MATCH(T$1,'Fielding Data'!$A$1:$H$1,0),0),"Other")</f>
        <v>1</v>
      </c>
      <c r="U1924" s="13">
        <f>SUMIFS('Fielding Data'!E:E,'Fielding Data'!$A:$A,'Hitting Data'!$A1924)</f>
        <v>10</v>
      </c>
      <c r="V1924" s="13">
        <f>SUMIFS('Fielding Data'!F:F,'Fielding Data'!$A:$A,'Hitting Data'!$A1924)</f>
        <v>21</v>
      </c>
      <c r="W1924" s="13">
        <f>SUMIFS('Fielding Data'!G:G,'Fielding Data'!$A:$A,'Hitting Data'!$A1924)</f>
        <v>0</v>
      </c>
      <c r="X1924" s="13">
        <f>SUMIFS('Fielding Data'!H:H,'Fielding Data'!$A:$A,'Hitting Data'!$A1924)</f>
        <v>1</v>
      </c>
    </row>
    <row r="1925" spans="1:24" x14ac:dyDescent="0.3">
      <c r="A1925" s="13" t="str">
        <f t="shared" si="30"/>
        <v>niesejo012011</v>
      </c>
      <c r="B1925" s="16" t="s">
        <v>979</v>
      </c>
      <c r="C1925" s="16">
        <v>2011</v>
      </c>
      <c r="D1925" s="16">
        <v>29</v>
      </c>
      <c r="E1925" s="16">
        <v>49</v>
      </c>
      <c r="F1925" s="16">
        <v>1</v>
      </c>
      <c r="G1925" s="16">
        <v>3</v>
      </c>
      <c r="H1925" s="16">
        <v>0</v>
      </c>
      <c r="I1925" s="16">
        <v>1</v>
      </c>
      <c r="J1925" s="16">
        <v>0</v>
      </c>
      <c r="K1925" s="16">
        <v>0</v>
      </c>
      <c r="L1925" s="16">
        <v>0</v>
      </c>
      <c r="M1925" s="16">
        <v>0</v>
      </c>
      <c r="N1925" s="16">
        <v>4</v>
      </c>
      <c r="O1925" s="16">
        <v>33</v>
      </c>
      <c r="P1925" s="13" t="str">
        <f>IFERROR(VLOOKUP($A1925,'Fielding Data'!$A:$H,MATCH(P$1,'Fielding Data'!$A$1:$H$1,0),0),"Other")</f>
        <v>P</v>
      </c>
      <c r="Q1925" s="13">
        <f>IFERROR(VLOOKUP($A1925,'Fielding Data'!$A:$H,MATCH(Q$1,'Fielding Data'!$A$1:$H$1,0),0),"Other")</f>
        <v>4</v>
      </c>
      <c r="R1925" s="13">
        <f>IFERROR(VLOOKUP($A1925,'Fielding Data'!$A:$H,MATCH(R$1,'Fielding Data'!$A$1:$H$1,0),0),"Other")</f>
        <v>36</v>
      </c>
      <c r="S1925" s="13">
        <f>IFERROR(VLOOKUP($A1925,'Fielding Data'!$A:$H,MATCH(S$1,'Fielding Data'!$A$1:$H$1,0),0),"Other")</f>
        <v>0</v>
      </c>
      <c r="T1925" s="13">
        <f>IFERROR(VLOOKUP($A1925,'Fielding Data'!$A:$H,MATCH(T$1,'Fielding Data'!$A$1:$H$1,0),0),"Other")</f>
        <v>1</v>
      </c>
      <c r="U1925" s="13">
        <f>SUMIFS('Fielding Data'!E:E,'Fielding Data'!$A:$A,'Hitting Data'!$A1925)</f>
        <v>4</v>
      </c>
      <c r="V1925" s="13">
        <f>SUMIFS('Fielding Data'!F:F,'Fielding Data'!$A:$A,'Hitting Data'!$A1925)</f>
        <v>36</v>
      </c>
      <c r="W1925" s="13">
        <f>SUMIFS('Fielding Data'!G:G,'Fielding Data'!$A:$A,'Hitting Data'!$A1925)</f>
        <v>0</v>
      </c>
      <c r="X1925" s="13">
        <f>SUMIFS('Fielding Data'!H:H,'Fielding Data'!$A:$A,'Hitting Data'!$A1925)</f>
        <v>1</v>
      </c>
    </row>
    <row r="1926" spans="1:24" x14ac:dyDescent="0.3">
      <c r="A1926" s="13" t="str">
        <f t="shared" si="30"/>
        <v>nievewi012011</v>
      </c>
      <c r="B1926" s="16" t="s">
        <v>323</v>
      </c>
      <c r="C1926" s="16">
        <v>2011</v>
      </c>
      <c r="D1926" s="16">
        <v>20</v>
      </c>
      <c r="E1926" s="16">
        <v>50</v>
      </c>
      <c r="F1926" s="16">
        <v>2</v>
      </c>
      <c r="G1926" s="16">
        <v>7</v>
      </c>
      <c r="H1926" s="16">
        <v>2</v>
      </c>
      <c r="I1926" s="16">
        <v>0</v>
      </c>
      <c r="J1926" s="16">
        <v>0</v>
      </c>
      <c r="K1926" s="16">
        <v>0</v>
      </c>
      <c r="L1926" s="16">
        <v>0</v>
      </c>
      <c r="M1926" s="16">
        <v>0</v>
      </c>
      <c r="N1926" s="16">
        <v>3</v>
      </c>
      <c r="O1926" s="16">
        <v>12</v>
      </c>
      <c r="P1926" s="13" t="str">
        <f>IFERROR(VLOOKUP($A1926,'Fielding Data'!$A:$H,MATCH(P$1,'Fielding Data'!$A$1:$H$1,0),0),"Other")</f>
        <v>C</v>
      </c>
      <c r="Q1926" s="13">
        <f>IFERROR(VLOOKUP($A1926,'Fielding Data'!$A:$H,MATCH(Q$1,'Fielding Data'!$A$1:$H$1,0),0),"Other")</f>
        <v>109</v>
      </c>
      <c r="R1926" s="13">
        <f>IFERROR(VLOOKUP($A1926,'Fielding Data'!$A:$H,MATCH(R$1,'Fielding Data'!$A$1:$H$1,0),0),"Other")</f>
        <v>8</v>
      </c>
      <c r="S1926" s="13">
        <f>IFERROR(VLOOKUP($A1926,'Fielding Data'!$A:$H,MATCH(S$1,'Fielding Data'!$A$1:$H$1,0),0),"Other")</f>
        <v>1</v>
      </c>
      <c r="T1926" s="13">
        <f>IFERROR(VLOOKUP($A1926,'Fielding Data'!$A:$H,MATCH(T$1,'Fielding Data'!$A$1:$H$1,0),0),"Other")</f>
        <v>0</v>
      </c>
      <c r="U1926" s="13">
        <f>SUMIFS('Fielding Data'!E:E,'Fielding Data'!$A:$A,'Hitting Data'!$A1926)</f>
        <v>109</v>
      </c>
      <c r="V1926" s="13">
        <f>SUMIFS('Fielding Data'!F:F,'Fielding Data'!$A:$A,'Hitting Data'!$A1926)</f>
        <v>8</v>
      </c>
      <c r="W1926" s="13">
        <f>SUMIFS('Fielding Data'!G:G,'Fielding Data'!$A:$A,'Hitting Data'!$A1926)</f>
        <v>1</v>
      </c>
      <c r="X1926" s="13">
        <f>SUMIFS('Fielding Data'!H:H,'Fielding Data'!$A:$A,'Hitting Data'!$A1926)</f>
        <v>0</v>
      </c>
    </row>
    <row r="1927" spans="1:24" x14ac:dyDescent="0.3">
      <c r="A1927" s="13" t="str">
        <f t="shared" si="30"/>
        <v>nishits012011</v>
      </c>
      <c r="B1927" s="16" t="s">
        <v>1573</v>
      </c>
      <c r="C1927" s="16">
        <v>2011</v>
      </c>
      <c r="D1927" s="16">
        <v>68</v>
      </c>
      <c r="E1927" s="16">
        <v>221</v>
      </c>
      <c r="F1927" s="16">
        <v>14</v>
      </c>
      <c r="G1927" s="16">
        <v>50</v>
      </c>
      <c r="H1927" s="16">
        <v>5</v>
      </c>
      <c r="I1927" s="16">
        <v>0</v>
      </c>
      <c r="J1927" s="16">
        <v>0</v>
      </c>
      <c r="K1927" s="16">
        <v>19</v>
      </c>
      <c r="L1927" s="16">
        <v>2</v>
      </c>
      <c r="M1927" s="16">
        <v>4</v>
      </c>
      <c r="N1927" s="16">
        <v>15</v>
      </c>
      <c r="O1927" s="16">
        <v>43</v>
      </c>
      <c r="P1927" s="13" t="str">
        <f>IFERROR(VLOOKUP($A1927,'Fielding Data'!$A:$H,MATCH(P$1,'Fielding Data'!$A$1:$H$1,0),0),"Other")</f>
        <v>2B</v>
      </c>
      <c r="Q1927" s="13">
        <f>IFERROR(VLOOKUP($A1927,'Fielding Data'!$A:$H,MATCH(Q$1,'Fielding Data'!$A$1:$H$1,0),0),"Other")</f>
        <v>10</v>
      </c>
      <c r="R1927" s="13">
        <f>IFERROR(VLOOKUP($A1927,'Fielding Data'!$A:$H,MATCH(R$1,'Fielding Data'!$A$1:$H$1,0),0),"Other")</f>
        <v>14</v>
      </c>
      <c r="S1927" s="13">
        <f>IFERROR(VLOOKUP($A1927,'Fielding Data'!$A:$H,MATCH(S$1,'Fielding Data'!$A$1:$H$1,0),0),"Other")</f>
        <v>2</v>
      </c>
      <c r="T1927" s="13">
        <f>IFERROR(VLOOKUP($A1927,'Fielding Data'!$A:$H,MATCH(T$1,'Fielding Data'!$A$1:$H$1,0),0),"Other")</f>
        <v>8</v>
      </c>
      <c r="U1927" s="13">
        <f>SUMIFS('Fielding Data'!E:E,'Fielding Data'!$A:$A,'Hitting Data'!$A1927)</f>
        <v>106</v>
      </c>
      <c r="V1927" s="13">
        <f>SUMIFS('Fielding Data'!F:F,'Fielding Data'!$A:$A,'Hitting Data'!$A1927)</f>
        <v>186</v>
      </c>
      <c r="W1927" s="13">
        <f>SUMIFS('Fielding Data'!G:G,'Fielding Data'!$A:$A,'Hitting Data'!$A1927)</f>
        <v>12</v>
      </c>
      <c r="X1927" s="13">
        <f>SUMIFS('Fielding Data'!H:H,'Fielding Data'!$A:$A,'Hitting Data'!$A1927)</f>
        <v>42</v>
      </c>
    </row>
    <row r="1928" spans="1:24" x14ac:dyDescent="0.3">
      <c r="A1928" s="13" t="str">
        <f t="shared" si="30"/>
        <v>nixja012011</v>
      </c>
      <c r="B1928" s="16" t="s">
        <v>980</v>
      </c>
      <c r="C1928" s="16">
        <v>2011</v>
      </c>
      <c r="D1928" s="16">
        <v>46</v>
      </c>
      <c r="E1928" s="16">
        <v>136</v>
      </c>
      <c r="F1928" s="16">
        <v>15</v>
      </c>
      <c r="G1928" s="16">
        <v>23</v>
      </c>
      <c r="H1928" s="16">
        <v>5</v>
      </c>
      <c r="I1928" s="16">
        <v>1</v>
      </c>
      <c r="J1928" s="16">
        <v>4</v>
      </c>
      <c r="K1928" s="16">
        <v>16</v>
      </c>
      <c r="L1928" s="16">
        <v>4</v>
      </c>
      <c r="M1928" s="16">
        <v>1</v>
      </c>
      <c r="N1928" s="16">
        <v>12</v>
      </c>
      <c r="O1928" s="16">
        <v>42</v>
      </c>
      <c r="P1928" s="13" t="str">
        <f>IFERROR(VLOOKUP($A1928,'Fielding Data'!$A:$H,MATCH(P$1,'Fielding Data'!$A$1:$H$1,0),0),"Other")</f>
        <v>2B</v>
      </c>
      <c r="Q1928" s="13">
        <f>IFERROR(VLOOKUP($A1928,'Fielding Data'!$A:$H,MATCH(Q$1,'Fielding Data'!$A$1:$H$1,0),0),"Other")</f>
        <v>4</v>
      </c>
      <c r="R1928" s="13">
        <f>IFERROR(VLOOKUP($A1928,'Fielding Data'!$A:$H,MATCH(R$1,'Fielding Data'!$A$1:$H$1,0),0),"Other")</f>
        <v>6</v>
      </c>
      <c r="S1928" s="13">
        <f>IFERROR(VLOOKUP($A1928,'Fielding Data'!$A:$H,MATCH(S$1,'Fielding Data'!$A$1:$H$1,0),0),"Other")</f>
        <v>0</v>
      </c>
      <c r="T1928" s="13">
        <f>IFERROR(VLOOKUP($A1928,'Fielding Data'!$A:$H,MATCH(T$1,'Fielding Data'!$A$1:$H$1,0),0),"Other")</f>
        <v>1</v>
      </c>
      <c r="U1928" s="13">
        <f>SUMIFS('Fielding Data'!E:E,'Fielding Data'!$A:$A,'Hitting Data'!$A1928)</f>
        <v>36</v>
      </c>
      <c r="V1928" s="13">
        <f>SUMIFS('Fielding Data'!F:F,'Fielding Data'!$A:$A,'Hitting Data'!$A1928)</f>
        <v>89</v>
      </c>
      <c r="W1928" s="13">
        <f>SUMIFS('Fielding Data'!G:G,'Fielding Data'!$A:$A,'Hitting Data'!$A1928)</f>
        <v>3</v>
      </c>
      <c r="X1928" s="13">
        <f>SUMIFS('Fielding Data'!H:H,'Fielding Data'!$A:$A,'Hitting Data'!$A1928)</f>
        <v>9</v>
      </c>
    </row>
    <row r="1929" spans="1:24" x14ac:dyDescent="0.3">
      <c r="A1929" s="13" t="str">
        <f t="shared" si="30"/>
        <v>nixla012011</v>
      </c>
      <c r="B1929" s="16" t="s">
        <v>393</v>
      </c>
      <c r="C1929" s="16">
        <v>2011</v>
      </c>
      <c r="D1929" s="16">
        <v>124</v>
      </c>
      <c r="E1929" s="16">
        <v>324</v>
      </c>
      <c r="F1929" s="16">
        <v>38</v>
      </c>
      <c r="G1929" s="16">
        <v>81</v>
      </c>
      <c r="H1929" s="16">
        <v>15</v>
      </c>
      <c r="I1929" s="16">
        <v>1</v>
      </c>
      <c r="J1929" s="16">
        <v>16</v>
      </c>
      <c r="K1929" s="16">
        <v>44</v>
      </c>
      <c r="L1929" s="16">
        <v>2</v>
      </c>
      <c r="M1929" s="16">
        <v>2</v>
      </c>
      <c r="N1929" s="16">
        <v>23</v>
      </c>
      <c r="O1929" s="16">
        <v>82</v>
      </c>
      <c r="P1929" s="13" t="str">
        <f>IFERROR(VLOOKUP($A1929,'Fielding Data'!$A:$H,MATCH(P$1,'Fielding Data'!$A$1:$H$1,0),0),"Other")</f>
        <v>1B</v>
      </c>
      <c r="Q1929" s="13">
        <f>IFERROR(VLOOKUP($A1929,'Fielding Data'!$A:$H,MATCH(Q$1,'Fielding Data'!$A$1:$H$1,0),0),"Other")</f>
        <v>44</v>
      </c>
      <c r="R1929" s="13">
        <f>IFERROR(VLOOKUP($A1929,'Fielding Data'!$A:$H,MATCH(R$1,'Fielding Data'!$A$1:$H$1,0),0),"Other")</f>
        <v>4</v>
      </c>
      <c r="S1929" s="13">
        <f>IFERROR(VLOOKUP($A1929,'Fielding Data'!$A:$H,MATCH(S$1,'Fielding Data'!$A$1:$H$1,0),0),"Other")</f>
        <v>0</v>
      </c>
      <c r="T1929" s="13">
        <f>IFERROR(VLOOKUP($A1929,'Fielding Data'!$A:$H,MATCH(T$1,'Fielding Data'!$A$1:$H$1,0),0),"Other")</f>
        <v>5</v>
      </c>
      <c r="U1929" s="13">
        <f>SUMIFS('Fielding Data'!E:E,'Fielding Data'!$A:$A,'Hitting Data'!$A1929)</f>
        <v>166</v>
      </c>
      <c r="V1929" s="13">
        <f>SUMIFS('Fielding Data'!F:F,'Fielding Data'!$A:$A,'Hitting Data'!$A1929)</f>
        <v>11</v>
      </c>
      <c r="W1929" s="13">
        <f>SUMIFS('Fielding Data'!G:G,'Fielding Data'!$A:$A,'Hitting Data'!$A1929)</f>
        <v>2</v>
      </c>
      <c r="X1929" s="13">
        <f>SUMIFS('Fielding Data'!H:H,'Fielding Data'!$A:$A,'Hitting Data'!$A1929)</f>
        <v>8</v>
      </c>
    </row>
    <row r="1930" spans="1:24" x14ac:dyDescent="0.3">
      <c r="A1930" s="13" t="str">
        <f t="shared" si="30"/>
        <v>noesihe012011</v>
      </c>
      <c r="B1930" s="16" t="s">
        <v>1574</v>
      </c>
      <c r="C1930" s="16">
        <v>2011</v>
      </c>
      <c r="D1930" s="16">
        <v>30</v>
      </c>
      <c r="E1930" s="16">
        <v>0</v>
      </c>
      <c r="F1930" s="16">
        <v>0</v>
      </c>
      <c r="G1930" s="16">
        <v>0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16">
        <v>0</v>
      </c>
      <c r="P1930" s="13" t="str">
        <f>IFERROR(VLOOKUP($A1930,'Fielding Data'!$A:$H,MATCH(P$1,'Fielding Data'!$A$1:$H$1,0),0),"Other")</f>
        <v>P</v>
      </c>
      <c r="Q1930" s="13">
        <f>IFERROR(VLOOKUP($A1930,'Fielding Data'!$A:$H,MATCH(Q$1,'Fielding Data'!$A$1:$H$1,0),0),"Other")</f>
        <v>1</v>
      </c>
      <c r="R1930" s="13">
        <f>IFERROR(VLOOKUP($A1930,'Fielding Data'!$A:$H,MATCH(R$1,'Fielding Data'!$A$1:$H$1,0),0),"Other")</f>
        <v>7</v>
      </c>
      <c r="S1930" s="13">
        <f>IFERROR(VLOOKUP($A1930,'Fielding Data'!$A:$H,MATCH(S$1,'Fielding Data'!$A$1:$H$1,0),0),"Other")</f>
        <v>0</v>
      </c>
      <c r="T1930" s="13">
        <f>IFERROR(VLOOKUP($A1930,'Fielding Data'!$A:$H,MATCH(T$1,'Fielding Data'!$A$1:$H$1,0),0),"Other")</f>
        <v>1</v>
      </c>
      <c r="U1930" s="13">
        <f>SUMIFS('Fielding Data'!E:E,'Fielding Data'!$A:$A,'Hitting Data'!$A1930)</f>
        <v>1</v>
      </c>
      <c r="V1930" s="13">
        <f>SUMIFS('Fielding Data'!F:F,'Fielding Data'!$A:$A,'Hitting Data'!$A1930)</f>
        <v>7</v>
      </c>
      <c r="W1930" s="13">
        <f>SUMIFS('Fielding Data'!G:G,'Fielding Data'!$A:$A,'Hitting Data'!$A1930)</f>
        <v>0</v>
      </c>
      <c r="X1930" s="13">
        <f>SUMIFS('Fielding Data'!H:H,'Fielding Data'!$A:$A,'Hitting Data'!$A1930)</f>
        <v>1</v>
      </c>
    </row>
    <row r="1931" spans="1:24" x14ac:dyDescent="0.3">
      <c r="A1931" s="13" t="str">
        <f t="shared" si="30"/>
        <v>nolasri012011</v>
      </c>
      <c r="B1931" s="16" t="s">
        <v>704</v>
      </c>
      <c r="C1931" s="16">
        <v>2011</v>
      </c>
      <c r="D1931" s="16">
        <v>33</v>
      </c>
      <c r="E1931" s="16">
        <v>56</v>
      </c>
      <c r="F1931" s="16">
        <v>5</v>
      </c>
      <c r="G1931" s="16">
        <v>5</v>
      </c>
      <c r="H1931" s="16">
        <v>2</v>
      </c>
      <c r="I1931" s="16">
        <v>0</v>
      </c>
      <c r="J1931" s="16">
        <v>0</v>
      </c>
      <c r="K1931" s="16">
        <v>1</v>
      </c>
      <c r="L1931" s="16">
        <v>0</v>
      </c>
      <c r="M1931" s="16">
        <v>0</v>
      </c>
      <c r="N1931" s="16">
        <v>3</v>
      </c>
      <c r="O1931" s="16">
        <v>22</v>
      </c>
      <c r="P1931" s="13" t="str">
        <f>IFERROR(VLOOKUP($A1931,'Fielding Data'!$A:$H,MATCH(P$1,'Fielding Data'!$A$1:$H$1,0),0),"Other")</f>
        <v>P</v>
      </c>
      <c r="Q1931" s="13">
        <f>IFERROR(VLOOKUP($A1931,'Fielding Data'!$A:$H,MATCH(Q$1,'Fielding Data'!$A$1:$H$1,0),0),"Other")</f>
        <v>10</v>
      </c>
      <c r="R1931" s="13">
        <f>IFERROR(VLOOKUP($A1931,'Fielding Data'!$A:$H,MATCH(R$1,'Fielding Data'!$A$1:$H$1,0),0),"Other")</f>
        <v>23</v>
      </c>
      <c r="S1931" s="13">
        <f>IFERROR(VLOOKUP($A1931,'Fielding Data'!$A:$H,MATCH(S$1,'Fielding Data'!$A$1:$H$1,0),0),"Other")</f>
        <v>1</v>
      </c>
      <c r="T1931" s="13">
        <f>IFERROR(VLOOKUP($A1931,'Fielding Data'!$A:$H,MATCH(T$1,'Fielding Data'!$A$1:$H$1,0),0),"Other")</f>
        <v>2</v>
      </c>
      <c r="U1931" s="13">
        <f>SUMIFS('Fielding Data'!E:E,'Fielding Data'!$A:$A,'Hitting Data'!$A1931)</f>
        <v>10</v>
      </c>
      <c r="V1931" s="13">
        <f>SUMIFS('Fielding Data'!F:F,'Fielding Data'!$A:$A,'Hitting Data'!$A1931)</f>
        <v>23</v>
      </c>
      <c r="W1931" s="13">
        <f>SUMIFS('Fielding Data'!G:G,'Fielding Data'!$A:$A,'Hitting Data'!$A1931)</f>
        <v>1</v>
      </c>
      <c r="X1931" s="13">
        <f>SUMIFS('Fielding Data'!H:H,'Fielding Data'!$A:$A,'Hitting Data'!$A1931)</f>
        <v>2</v>
      </c>
    </row>
    <row r="1932" spans="1:24" x14ac:dyDescent="0.3">
      <c r="A1932" s="13" t="str">
        <f t="shared" si="30"/>
        <v>norbejo012011</v>
      </c>
      <c r="B1932" s="16" t="s">
        <v>1350</v>
      </c>
      <c r="C1932" s="16">
        <v>2011</v>
      </c>
      <c r="D1932" s="16">
        <v>6</v>
      </c>
      <c r="E1932" s="16">
        <v>0</v>
      </c>
      <c r="F1932" s="16">
        <v>0</v>
      </c>
      <c r="G1932" s="16">
        <v>0</v>
      </c>
      <c r="H1932" s="16">
        <v>0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3" t="str">
        <f>IFERROR(VLOOKUP($A1932,'Fielding Data'!$A:$H,MATCH(P$1,'Fielding Data'!$A$1:$H$1,0),0),"Other")</f>
        <v>P</v>
      </c>
      <c r="Q1932" s="13">
        <f>IFERROR(VLOOKUP($A1932,'Fielding Data'!$A:$H,MATCH(Q$1,'Fielding Data'!$A$1:$H$1,0),0),"Other")</f>
        <v>0</v>
      </c>
      <c r="R1932" s="13">
        <f>IFERROR(VLOOKUP($A1932,'Fielding Data'!$A:$H,MATCH(R$1,'Fielding Data'!$A$1:$H$1,0),0),"Other")</f>
        <v>0</v>
      </c>
      <c r="S1932" s="13">
        <f>IFERROR(VLOOKUP($A1932,'Fielding Data'!$A:$H,MATCH(S$1,'Fielding Data'!$A$1:$H$1,0),0),"Other")</f>
        <v>1</v>
      </c>
      <c r="T1932" s="13">
        <f>IFERROR(VLOOKUP($A1932,'Fielding Data'!$A:$H,MATCH(T$1,'Fielding Data'!$A$1:$H$1,0),0),"Other")</f>
        <v>0</v>
      </c>
      <c r="U1932" s="13">
        <f>SUMIFS('Fielding Data'!E:E,'Fielding Data'!$A:$A,'Hitting Data'!$A1932)</f>
        <v>0</v>
      </c>
      <c r="V1932" s="13">
        <f>SUMIFS('Fielding Data'!F:F,'Fielding Data'!$A:$A,'Hitting Data'!$A1932)</f>
        <v>0</v>
      </c>
      <c r="W1932" s="13">
        <f>SUMIFS('Fielding Data'!G:G,'Fielding Data'!$A:$A,'Hitting Data'!$A1932)</f>
        <v>1</v>
      </c>
      <c r="X1932" s="13">
        <f>SUMIFS('Fielding Data'!H:H,'Fielding Data'!$A:$A,'Hitting Data'!$A1932)</f>
        <v>0</v>
      </c>
    </row>
    <row r="1933" spans="1:24" x14ac:dyDescent="0.3">
      <c r="A1933" s="13" t="str">
        <f t="shared" si="30"/>
        <v>norribu012011</v>
      </c>
      <c r="B1933" s="16" t="s">
        <v>1148</v>
      </c>
      <c r="C1933" s="16">
        <v>2011</v>
      </c>
      <c r="D1933" s="16">
        <v>31</v>
      </c>
      <c r="E1933" s="16">
        <v>53</v>
      </c>
      <c r="F1933" s="16">
        <v>3</v>
      </c>
      <c r="G1933" s="16">
        <v>7</v>
      </c>
      <c r="H1933" s="16">
        <v>2</v>
      </c>
      <c r="I1933" s="16">
        <v>0</v>
      </c>
      <c r="J1933" s="16">
        <v>0</v>
      </c>
      <c r="K1933" s="16">
        <v>5</v>
      </c>
      <c r="L1933" s="16">
        <v>0</v>
      </c>
      <c r="M1933" s="16">
        <v>0</v>
      </c>
      <c r="N1933" s="16">
        <v>1</v>
      </c>
      <c r="O1933" s="16">
        <v>25</v>
      </c>
      <c r="P1933" s="13" t="str">
        <f>IFERROR(VLOOKUP($A1933,'Fielding Data'!$A:$H,MATCH(P$1,'Fielding Data'!$A$1:$H$1,0),0),"Other")</f>
        <v>P</v>
      </c>
      <c r="Q1933" s="13">
        <f>IFERROR(VLOOKUP($A1933,'Fielding Data'!$A:$H,MATCH(Q$1,'Fielding Data'!$A$1:$H$1,0),0),"Other")</f>
        <v>22</v>
      </c>
      <c r="R1933" s="13">
        <f>IFERROR(VLOOKUP($A1933,'Fielding Data'!$A:$H,MATCH(R$1,'Fielding Data'!$A$1:$H$1,0),0),"Other")</f>
        <v>29</v>
      </c>
      <c r="S1933" s="13">
        <f>IFERROR(VLOOKUP($A1933,'Fielding Data'!$A:$H,MATCH(S$1,'Fielding Data'!$A$1:$H$1,0),0),"Other")</f>
        <v>3</v>
      </c>
      <c r="T1933" s="13">
        <f>IFERROR(VLOOKUP($A1933,'Fielding Data'!$A:$H,MATCH(T$1,'Fielding Data'!$A$1:$H$1,0),0),"Other")</f>
        <v>0</v>
      </c>
      <c r="U1933" s="13">
        <f>SUMIFS('Fielding Data'!E:E,'Fielding Data'!$A:$A,'Hitting Data'!$A1933)</f>
        <v>22</v>
      </c>
      <c r="V1933" s="13">
        <f>SUMIFS('Fielding Data'!F:F,'Fielding Data'!$A:$A,'Hitting Data'!$A1933)</f>
        <v>29</v>
      </c>
      <c r="W1933" s="13">
        <f>SUMIFS('Fielding Data'!G:G,'Fielding Data'!$A:$A,'Hitting Data'!$A1933)</f>
        <v>3</v>
      </c>
      <c r="X1933" s="13">
        <f>SUMIFS('Fielding Data'!H:H,'Fielding Data'!$A:$A,'Hitting Data'!$A1933)</f>
        <v>0</v>
      </c>
    </row>
    <row r="1934" spans="1:24" x14ac:dyDescent="0.3">
      <c r="A1934" s="13" t="str">
        <f t="shared" si="30"/>
        <v>novaiv012011</v>
      </c>
      <c r="B1934" s="16" t="s">
        <v>1351</v>
      </c>
      <c r="C1934" s="16">
        <v>2011</v>
      </c>
      <c r="D1934" s="16">
        <v>28</v>
      </c>
      <c r="E1934" s="16">
        <v>4</v>
      </c>
      <c r="F1934" s="16">
        <v>0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16">
        <v>4</v>
      </c>
      <c r="P1934" s="13" t="str">
        <f>IFERROR(VLOOKUP($A1934,'Fielding Data'!$A:$H,MATCH(P$1,'Fielding Data'!$A$1:$H$1,0),0),"Other")</f>
        <v>P</v>
      </c>
      <c r="Q1934" s="13">
        <f>IFERROR(VLOOKUP($A1934,'Fielding Data'!$A:$H,MATCH(Q$1,'Fielding Data'!$A$1:$H$1,0),0),"Other")</f>
        <v>16</v>
      </c>
      <c r="R1934" s="13">
        <f>IFERROR(VLOOKUP($A1934,'Fielding Data'!$A:$H,MATCH(R$1,'Fielding Data'!$A$1:$H$1,0),0),"Other")</f>
        <v>21</v>
      </c>
      <c r="S1934" s="13">
        <f>IFERROR(VLOOKUP($A1934,'Fielding Data'!$A:$H,MATCH(S$1,'Fielding Data'!$A$1:$H$1,0),0),"Other")</f>
        <v>0</v>
      </c>
      <c r="T1934" s="13">
        <f>IFERROR(VLOOKUP($A1934,'Fielding Data'!$A:$H,MATCH(T$1,'Fielding Data'!$A$1:$H$1,0),0),"Other")</f>
        <v>0</v>
      </c>
      <c r="U1934" s="13">
        <f>SUMIFS('Fielding Data'!E:E,'Fielding Data'!$A:$A,'Hitting Data'!$A1934)</f>
        <v>16</v>
      </c>
      <c r="V1934" s="13">
        <f>SUMIFS('Fielding Data'!F:F,'Fielding Data'!$A:$A,'Hitting Data'!$A1934)</f>
        <v>21</v>
      </c>
      <c r="W1934" s="13">
        <f>SUMIFS('Fielding Data'!G:G,'Fielding Data'!$A:$A,'Hitting Data'!$A1934)</f>
        <v>0</v>
      </c>
      <c r="X1934" s="13">
        <f>SUMIFS('Fielding Data'!H:H,'Fielding Data'!$A:$A,'Hitting Data'!$A1934)</f>
        <v>0</v>
      </c>
    </row>
    <row r="1935" spans="1:24" x14ac:dyDescent="0.3">
      <c r="A1935" s="13" t="str">
        <f t="shared" si="30"/>
        <v>nunezed022011</v>
      </c>
      <c r="B1935" s="16" t="s">
        <v>1352</v>
      </c>
      <c r="C1935" s="16">
        <v>2011</v>
      </c>
      <c r="D1935" s="16">
        <v>112</v>
      </c>
      <c r="E1935" s="16">
        <v>309</v>
      </c>
      <c r="F1935" s="16">
        <v>38</v>
      </c>
      <c r="G1935" s="16">
        <v>82</v>
      </c>
      <c r="H1935" s="16">
        <v>18</v>
      </c>
      <c r="I1935" s="16">
        <v>2</v>
      </c>
      <c r="J1935" s="16">
        <v>5</v>
      </c>
      <c r="K1935" s="16">
        <v>30</v>
      </c>
      <c r="L1935" s="16">
        <v>22</v>
      </c>
      <c r="M1935" s="16">
        <v>6</v>
      </c>
      <c r="N1935" s="16">
        <v>22</v>
      </c>
      <c r="O1935" s="16">
        <v>37</v>
      </c>
      <c r="P1935" s="13" t="str">
        <f>IFERROR(VLOOKUP($A1935,'Fielding Data'!$A:$H,MATCH(P$1,'Fielding Data'!$A$1:$H$1,0),0),"Other")</f>
        <v>2B</v>
      </c>
      <c r="Q1935" s="13">
        <f>IFERROR(VLOOKUP($A1935,'Fielding Data'!$A:$H,MATCH(Q$1,'Fielding Data'!$A$1:$H$1,0),0),"Other")</f>
        <v>12</v>
      </c>
      <c r="R1935" s="13">
        <f>IFERROR(VLOOKUP($A1935,'Fielding Data'!$A:$H,MATCH(R$1,'Fielding Data'!$A$1:$H$1,0),0),"Other")</f>
        <v>28</v>
      </c>
      <c r="S1935" s="13">
        <f>IFERROR(VLOOKUP($A1935,'Fielding Data'!$A:$H,MATCH(S$1,'Fielding Data'!$A$1:$H$1,0),0),"Other")</f>
        <v>0</v>
      </c>
      <c r="T1935" s="13">
        <f>IFERROR(VLOOKUP($A1935,'Fielding Data'!$A:$H,MATCH(T$1,'Fielding Data'!$A$1:$H$1,0),0),"Other")</f>
        <v>3</v>
      </c>
      <c r="U1935" s="13">
        <f>SUMIFS('Fielding Data'!E:E,'Fielding Data'!$A:$A,'Hitting Data'!$A1935)</f>
        <v>84</v>
      </c>
      <c r="V1935" s="13">
        <f>SUMIFS('Fielding Data'!F:F,'Fielding Data'!$A:$A,'Hitting Data'!$A1935)</f>
        <v>175</v>
      </c>
      <c r="W1935" s="13">
        <f>SUMIFS('Fielding Data'!G:G,'Fielding Data'!$A:$A,'Hitting Data'!$A1935)</f>
        <v>20</v>
      </c>
      <c r="X1935" s="13">
        <f>SUMIFS('Fielding Data'!H:H,'Fielding Data'!$A:$A,'Hitting Data'!$A1935)</f>
        <v>27</v>
      </c>
    </row>
    <row r="1936" spans="1:24" x14ac:dyDescent="0.3">
      <c r="A1936" s="13" t="str">
        <f t="shared" si="30"/>
        <v>nunezle012011</v>
      </c>
      <c r="B1936" s="16" t="s">
        <v>580</v>
      </c>
      <c r="C1936" s="16">
        <v>2011</v>
      </c>
      <c r="D1936" s="16">
        <v>68</v>
      </c>
      <c r="E1936" s="16">
        <v>1</v>
      </c>
      <c r="F1936" s="16">
        <v>0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3" t="str">
        <f>IFERROR(VLOOKUP($A1936,'Fielding Data'!$A:$H,MATCH(P$1,'Fielding Data'!$A$1:$H$1,0),0),"Other")</f>
        <v>P</v>
      </c>
      <c r="Q1936" s="13">
        <f>IFERROR(VLOOKUP($A1936,'Fielding Data'!$A:$H,MATCH(Q$1,'Fielding Data'!$A$1:$H$1,0),0),"Other")</f>
        <v>5</v>
      </c>
      <c r="R1936" s="13">
        <f>IFERROR(VLOOKUP($A1936,'Fielding Data'!$A:$H,MATCH(R$1,'Fielding Data'!$A$1:$H$1,0),0),"Other")</f>
        <v>6</v>
      </c>
      <c r="S1936" s="13">
        <f>IFERROR(VLOOKUP($A1936,'Fielding Data'!$A:$H,MATCH(S$1,'Fielding Data'!$A$1:$H$1,0),0),"Other")</f>
        <v>0</v>
      </c>
      <c r="T1936" s="13">
        <f>IFERROR(VLOOKUP($A1936,'Fielding Data'!$A:$H,MATCH(T$1,'Fielding Data'!$A$1:$H$1,0),0),"Other")</f>
        <v>1</v>
      </c>
      <c r="U1936" s="13">
        <f>SUMIFS('Fielding Data'!E:E,'Fielding Data'!$A:$A,'Hitting Data'!$A1936)</f>
        <v>5</v>
      </c>
      <c r="V1936" s="13">
        <f>SUMIFS('Fielding Data'!F:F,'Fielding Data'!$A:$A,'Hitting Data'!$A1936)</f>
        <v>6</v>
      </c>
      <c r="W1936" s="13">
        <f>SUMIFS('Fielding Data'!G:G,'Fielding Data'!$A:$A,'Hitting Data'!$A1936)</f>
        <v>0</v>
      </c>
      <c r="X1936" s="13">
        <f>SUMIFS('Fielding Data'!H:H,'Fielding Data'!$A:$A,'Hitting Data'!$A1936)</f>
        <v>1</v>
      </c>
    </row>
    <row r="1937" spans="1:24" x14ac:dyDescent="0.3">
      <c r="A1937" s="13" t="str">
        <f t="shared" si="30"/>
        <v>oconnmi012011</v>
      </c>
      <c r="B1937" s="16" t="s">
        <v>705</v>
      </c>
      <c r="C1937" s="16">
        <v>2011</v>
      </c>
      <c r="D1937" s="16">
        <v>9</v>
      </c>
      <c r="E1937" s="16">
        <v>0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16">
        <v>0</v>
      </c>
      <c r="P1937" s="13" t="str">
        <f>IFERROR(VLOOKUP($A1937,'Fielding Data'!$A:$H,MATCH(P$1,'Fielding Data'!$A$1:$H$1,0),0),"Other")</f>
        <v>P</v>
      </c>
      <c r="Q1937" s="13">
        <f>IFERROR(VLOOKUP($A1937,'Fielding Data'!$A:$H,MATCH(Q$1,'Fielding Data'!$A$1:$H$1,0),0),"Other")</f>
        <v>0</v>
      </c>
      <c r="R1937" s="13">
        <f>IFERROR(VLOOKUP($A1937,'Fielding Data'!$A:$H,MATCH(R$1,'Fielding Data'!$A$1:$H$1,0),0),"Other")</f>
        <v>0</v>
      </c>
      <c r="S1937" s="13">
        <f>IFERROR(VLOOKUP($A1937,'Fielding Data'!$A:$H,MATCH(S$1,'Fielding Data'!$A$1:$H$1,0),0),"Other")</f>
        <v>0</v>
      </c>
      <c r="T1937" s="13">
        <f>IFERROR(VLOOKUP($A1937,'Fielding Data'!$A:$H,MATCH(T$1,'Fielding Data'!$A$1:$H$1,0),0),"Other")</f>
        <v>0</v>
      </c>
      <c r="U1937" s="13">
        <f>SUMIFS('Fielding Data'!E:E,'Fielding Data'!$A:$A,'Hitting Data'!$A1937)</f>
        <v>0</v>
      </c>
      <c r="V1937" s="13">
        <f>SUMIFS('Fielding Data'!F:F,'Fielding Data'!$A:$A,'Hitting Data'!$A1937)</f>
        <v>0</v>
      </c>
      <c r="W1937" s="13">
        <f>SUMIFS('Fielding Data'!G:G,'Fielding Data'!$A:$A,'Hitting Data'!$A1937)</f>
        <v>0</v>
      </c>
      <c r="X1937" s="13">
        <f>SUMIFS('Fielding Data'!H:H,'Fielding Data'!$A:$A,'Hitting Data'!$A1937)</f>
        <v>0</v>
      </c>
    </row>
    <row r="1938" spans="1:24" x14ac:dyDescent="0.3">
      <c r="A1938" s="13" t="str">
        <f t="shared" si="30"/>
        <v>odayda012011</v>
      </c>
      <c r="B1938" s="16" t="s">
        <v>981</v>
      </c>
      <c r="C1938" s="16">
        <v>2011</v>
      </c>
      <c r="D1938" s="16">
        <v>16</v>
      </c>
      <c r="E1938" s="16">
        <v>0</v>
      </c>
      <c r="F1938" s="16">
        <v>0</v>
      </c>
      <c r="G1938" s="16">
        <v>0</v>
      </c>
      <c r="H1938" s="16">
        <v>0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16">
        <v>0</v>
      </c>
      <c r="P1938" s="13" t="str">
        <f>IFERROR(VLOOKUP($A1938,'Fielding Data'!$A:$H,MATCH(P$1,'Fielding Data'!$A$1:$H$1,0),0),"Other")</f>
        <v>P</v>
      </c>
      <c r="Q1938" s="13">
        <f>IFERROR(VLOOKUP($A1938,'Fielding Data'!$A:$H,MATCH(Q$1,'Fielding Data'!$A$1:$H$1,0),0),"Other")</f>
        <v>2</v>
      </c>
      <c r="R1938" s="13">
        <f>IFERROR(VLOOKUP($A1938,'Fielding Data'!$A:$H,MATCH(R$1,'Fielding Data'!$A$1:$H$1,0),0),"Other")</f>
        <v>2</v>
      </c>
      <c r="S1938" s="13">
        <f>IFERROR(VLOOKUP($A1938,'Fielding Data'!$A:$H,MATCH(S$1,'Fielding Data'!$A$1:$H$1,0),0),"Other")</f>
        <v>1</v>
      </c>
      <c r="T1938" s="13">
        <f>IFERROR(VLOOKUP($A1938,'Fielding Data'!$A:$H,MATCH(T$1,'Fielding Data'!$A$1:$H$1,0),0),"Other")</f>
        <v>0</v>
      </c>
      <c r="U1938" s="13">
        <f>SUMIFS('Fielding Data'!E:E,'Fielding Data'!$A:$A,'Hitting Data'!$A1938)</f>
        <v>2</v>
      </c>
      <c r="V1938" s="13">
        <f>SUMIFS('Fielding Data'!F:F,'Fielding Data'!$A:$A,'Hitting Data'!$A1938)</f>
        <v>2</v>
      </c>
      <c r="W1938" s="13">
        <f>SUMIFS('Fielding Data'!G:G,'Fielding Data'!$A:$A,'Hitting Data'!$A1938)</f>
        <v>1</v>
      </c>
      <c r="X1938" s="13">
        <f>SUMIFS('Fielding Data'!H:H,'Fielding Data'!$A:$A,'Hitting Data'!$A1938)</f>
        <v>0</v>
      </c>
    </row>
    <row r="1939" spans="1:24" x14ac:dyDescent="0.3">
      <c r="A1939" s="13" t="str">
        <f t="shared" si="30"/>
        <v>oeltjtr012011</v>
      </c>
      <c r="B1939" s="16" t="s">
        <v>1149</v>
      </c>
      <c r="C1939" s="16">
        <v>2011</v>
      </c>
      <c r="D1939" s="16">
        <v>61</v>
      </c>
      <c r="E1939" s="16">
        <v>71</v>
      </c>
      <c r="F1939" s="16">
        <v>10</v>
      </c>
      <c r="G1939" s="16">
        <v>14</v>
      </c>
      <c r="H1939" s="16">
        <v>1</v>
      </c>
      <c r="I1939" s="16">
        <v>1</v>
      </c>
      <c r="J1939" s="16">
        <v>2</v>
      </c>
      <c r="K1939" s="16">
        <v>6</v>
      </c>
      <c r="L1939" s="16">
        <v>6</v>
      </c>
      <c r="M1939" s="16">
        <v>0</v>
      </c>
      <c r="N1939" s="16">
        <v>13</v>
      </c>
      <c r="O1939" s="16">
        <v>30</v>
      </c>
      <c r="P1939" s="13" t="str">
        <f>IFERROR(VLOOKUP($A1939,'Fielding Data'!$A:$H,MATCH(P$1,'Fielding Data'!$A$1:$H$1,0),0),"Other")</f>
        <v>CF</v>
      </c>
      <c r="Q1939" s="13">
        <f>IFERROR(VLOOKUP($A1939,'Fielding Data'!$A:$H,MATCH(Q$1,'Fielding Data'!$A$1:$H$1,0),0),"Other")</f>
        <v>0</v>
      </c>
      <c r="R1939" s="13">
        <f>IFERROR(VLOOKUP($A1939,'Fielding Data'!$A:$H,MATCH(R$1,'Fielding Data'!$A$1:$H$1,0),0),"Other")</f>
        <v>0</v>
      </c>
      <c r="S1939" s="13">
        <f>IFERROR(VLOOKUP($A1939,'Fielding Data'!$A:$H,MATCH(S$1,'Fielding Data'!$A$1:$H$1,0),0),"Other")</f>
        <v>0</v>
      </c>
      <c r="T1939" s="13">
        <f>IFERROR(VLOOKUP($A1939,'Fielding Data'!$A:$H,MATCH(T$1,'Fielding Data'!$A$1:$H$1,0),0),"Other")</f>
        <v>0</v>
      </c>
      <c r="U1939" s="13">
        <f>SUMIFS('Fielding Data'!E:E,'Fielding Data'!$A:$A,'Hitting Data'!$A1939)</f>
        <v>25</v>
      </c>
      <c r="V1939" s="13">
        <f>SUMIFS('Fielding Data'!F:F,'Fielding Data'!$A:$A,'Hitting Data'!$A1939)</f>
        <v>0</v>
      </c>
      <c r="W1939" s="13">
        <f>SUMIFS('Fielding Data'!G:G,'Fielding Data'!$A:$A,'Hitting Data'!$A1939)</f>
        <v>1</v>
      </c>
      <c r="X1939" s="13">
        <f>SUMIFS('Fielding Data'!H:H,'Fielding Data'!$A:$A,'Hitting Data'!$A1939)</f>
        <v>0</v>
      </c>
    </row>
    <row r="1940" spans="1:24" x14ac:dyDescent="0.3">
      <c r="A1940" s="13" t="str">
        <f t="shared" si="30"/>
        <v>oflaher012011</v>
      </c>
      <c r="B1940" s="16" t="s">
        <v>706</v>
      </c>
      <c r="C1940" s="16">
        <v>2011</v>
      </c>
      <c r="D1940" s="16">
        <v>78</v>
      </c>
      <c r="E1940" s="16">
        <v>0</v>
      </c>
      <c r="F1940" s="16">
        <v>0</v>
      </c>
      <c r="G1940" s="16">
        <v>0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3" t="str">
        <f>IFERROR(VLOOKUP($A1940,'Fielding Data'!$A:$H,MATCH(P$1,'Fielding Data'!$A$1:$H$1,0),0),"Other")</f>
        <v>P</v>
      </c>
      <c r="Q1940" s="13">
        <f>IFERROR(VLOOKUP($A1940,'Fielding Data'!$A:$H,MATCH(Q$1,'Fielding Data'!$A$1:$H$1,0),0),"Other")</f>
        <v>3</v>
      </c>
      <c r="R1940" s="13">
        <f>IFERROR(VLOOKUP($A1940,'Fielding Data'!$A:$H,MATCH(R$1,'Fielding Data'!$A$1:$H$1,0),0),"Other")</f>
        <v>13</v>
      </c>
      <c r="S1940" s="13">
        <f>IFERROR(VLOOKUP($A1940,'Fielding Data'!$A:$H,MATCH(S$1,'Fielding Data'!$A$1:$H$1,0),0),"Other")</f>
        <v>0</v>
      </c>
      <c r="T1940" s="13">
        <f>IFERROR(VLOOKUP($A1940,'Fielding Data'!$A:$H,MATCH(T$1,'Fielding Data'!$A$1:$H$1,0),0),"Other")</f>
        <v>0</v>
      </c>
      <c r="U1940" s="13">
        <f>SUMIFS('Fielding Data'!E:E,'Fielding Data'!$A:$A,'Hitting Data'!$A1940)</f>
        <v>3</v>
      </c>
      <c r="V1940" s="13">
        <f>SUMIFS('Fielding Data'!F:F,'Fielding Data'!$A:$A,'Hitting Data'!$A1940)</f>
        <v>13</v>
      </c>
      <c r="W1940" s="13">
        <f>SUMIFS('Fielding Data'!G:G,'Fielding Data'!$A:$A,'Hitting Data'!$A1940)</f>
        <v>0</v>
      </c>
      <c r="X1940" s="13">
        <f>SUMIFS('Fielding Data'!H:H,'Fielding Data'!$A:$A,'Hitting Data'!$A1940)</f>
        <v>0</v>
      </c>
    </row>
    <row r="1941" spans="1:24" x14ac:dyDescent="0.3">
      <c r="A1941" s="13" t="str">
        <f t="shared" si="30"/>
        <v>ogandal012011</v>
      </c>
      <c r="B1941" s="16" t="s">
        <v>1353</v>
      </c>
      <c r="C1941" s="16">
        <v>2011</v>
      </c>
      <c r="D1941" s="16">
        <v>31</v>
      </c>
      <c r="E1941" s="16">
        <v>2</v>
      </c>
      <c r="F1941" s="16">
        <v>0</v>
      </c>
      <c r="G1941" s="16">
        <v>1</v>
      </c>
      <c r="H1941" s="16">
        <v>0</v>
      </c>
      <c r="I1941" s="16">
        <v>0</v>
      </c>
      <c r="J1941" s="16">
        <v>0</v>
      </c>
      <c r="K1941" s="16">
        <v>0</v>
      </c>
      <c r="L1941" s="16">
        <v>0</v>
      </c>
      <c r="M1941" s="16">
        <v>0</v>
      </c>
      <c r="N1941" s="16">
        <v>0</v>
      </c>
      <c r="O1941" s="16">
        <v>1</v>
      </c>
      <c r="P1941" s="13" t="str">
        <f>IFERROR(VLOOKUP($A1941,'Fielding Data'!$A:$H,MATCH(P$1,'Fielding Data'!$A$1:$H$1,0),0),"Other")</f>
        <v>P</v>
      </c>
      <c r="Q1941" s="13">
        <f>IFERROR(VLOOKUP($A1941,'Fielding Data'!$A:$H,MATCH(Q$1,'Fielding Data'!$A$1:$H$1,0),0),"Other")</f>
        <v>8</v>
      </c>
      <c r="R1941" s="13">
        <f>IFERROR(VLOOKUP($A1941,'Fielding Data'!$A:$H,MATCH(R$1,'Fielding Data'!$A$1:$H$1,0),0),"Other")</f>
        <v>12</v>
      </c>
      <c r="S1941" s="13">
        <f>IFERROR(VLOOKUP($A1941,'Fielding Data'!$A:$H,MATCH(S$1,'Fielding Data'!$A$1:$H$1,0),0),"Other")</f>
        <v>0</v>
      </c>
      <c r="T1941" s="13">
        <f>IFERROR(VLOOKUP($A1941,'Fielding Data'!$A:$H,MATCH(T$1,'Fielding Data'!$A$1:$H$1,0),0),"Other")</f>
        <v>0</v>
      </c>
      <c r="U1941" s="13">
        <f>SUMIFS('Fielding Data'!E:E,'Fielding Data'!$A:$A,'Hitting Data'!$A1941)</f>
        <v>8</v>
      </c>
      <c r="V1941" s="13">
        <f>SUMIFS('Fielding Data'!F:F,'Fielding Data'!$A:$A,'Hitting Data'!$A1941)</f>
        <v>12</v>
      </c>
      <c r="W1941" s="13">
        <f>SUMIFS('Fielding Data'!G:G,'Fielding Data'!$A:$A,'Hitting Data'!$A1941)</f>
        <v>0</v>
      </c>
      <c r="X1941" s="13">
        <f>SUMIFS('Fielding Data'!H:H,'Fielding Data'!$A:$A,'Hitting Data'!$A1941)</f>
        <v>0</v>
      </c>
    </row>
    <row r="1942" spans="1:24" x14ac:dyDescent="0.3">
      <c r="A1942" s="13" t="str">
        <f t="shared" si="30"/>
        <v>ohlenro012011</v>
      </c>
      <c r="B1942" s="16" t="s">
        <v>830</v>
      </c>
      <c r="C1942" s="16">
        <v>2011</v>
      </c>
      <c r="D1942" s="16">
        <v>9</v>
      </c>
      <c r="E1942" s="16">
        <v>14</v>
      </c>
      <c r="F1942" s="16">
        <v>2</v>
      </c>
      <c r="G1942" s="16">
        <v>3</v>
      </c>
      <c r="H1942" s="16">
        <v>0</v>
      </c>
      <c r="I1942" s="16">
        <v>0</v>
      </c>
      <c r="J1942" s="16">
        <v>1</v>
      </c>
      <c r="K1942" s="16">
        <v>4</v>
      </c>
      <c r="L1942" s="16">
        <v>0</v>
      </c>
      <c r="M1942" s="16">
        <v>0</v>
      </c>
      <c r="N1942" s="16">
        <v>0</v>
      </c>
      <c r="O1942" s="16">
        <v>7</v>
      </c>
      <c r="P1942" s="13" t="str">
        <f>IFERROR(VLOOKUP($A1942,'Fielding Data'!$A:$H,MATCH(P$1,'Fielding Data'!$A$1:$H$1,0),0),"Other")</f>
        <v>P</v>
      </c>
      <c r="Q1942" s="13">
        <f>IFERROR(VLOOKUP($A1942,'Fielding Data'!$A:$H,MATCH(Q$1,'Fielding Data'!$A$1:$H$1,0),0),"Other")</f>
        <v>1</v>
      </c>
      <c r="R1942" s="13">
        <f>IFERROR(VLOOKUP($A1942,'Fielding Data'!$A:$H,MATCH(R$1,'Fielding Data'!$A$1:$H$1,0),0),"Other")</f>
        <v>4</v>
      </c>
      <c r="S1942" s="13">
        <f>IFERROR(VLOOKUP($A1942,'Fielding Data'!$A:$H,MATCH(S$1,'Fielding Data'!$A$1:$H$1,0),0),"Other")</f>
        <v>0</v>
      </c>
      <c r="T1942" s="13">
        <f>IFERROR(VLOOKUP($A1942,'Fielding Data'!$A:$H,MATCH(T$1,'Fielding Data'!$A$1:$H$1,0),0),"Other")</f>
        <v>0</v>
      </c>
      <c r="U1942" s="13">
        <f>SUMIFS('Fielding Data'!E:E,'Fielding Data'!$A:$A,'Hitting Data'!$A1942)</f>
        <v>1</v>
      </c>
      <c r="V1942" s="13">
        <f>SUMIFS('Fielding Data'!F:F,'Fielding Data'!$A:$A,'Hitting Data'!$A1942)</f>
        <v>4</v>
      </c>
      <c r="W1942" s="13">
        <f>SUMIFS('Fielding Data'!G:G,'Fielding Data'!$A:$A,'Hitting Data'!$A1942)</f>
        <v>0</v>
      </c>
      <c r="X1942" s="13">
        <f>SUMIFS('Fielding Data'!H:H,'Fielding Data'!$A:$A,'Hitting Data'!$A1942)</f>
        <v>0</v>
      </c>
    </row>
    <row r="1943" spans="1:24" x14ac:dyDescent="0.3">
      <c r="A1943" s="13" t="str">
        <f t="shared" si="30"/>
        <v>ohmanwi012011</v>
      </c>
      <c r="B1943" s="16" t="s">
        <v>161</v>
      </c>
      <c r="C1943" s="16">
        <v>2011</v>
      </c>
      <c r="D1943" s="16">
        <v>59</v>
      </c>
      <c r="E1943" s="16">
        <v>0</v>
      </c>
      <c r="F1943" s="16">
        <v>0</v>
      </c>
      <c r="G1943" s="16">
        <v>0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3" t="str">
        <f>IFERROR(VLOOKUP($A1943,'Fielding Data'!$A:$H,MATCH(P$1,'Fielding Data'!$A$1:$H$1,0),0),"Other")</f>
        <v>P</v>
      </c>
      <c r="Q1943" s="13">
        <f>IFERROR(VLOOKUP($A1943,'Fielding Data'!$A:$H,MATCH(Q$1,'Fielding Data'!$A$1:$H$1,0),0),"Other")</f>
        <v>1</v>
      </c>
      <c r="R1943" s="13">
        <f>IFERROR(VLOOKUP($A1943,'Fielding Data'!$A:$H,MATCH(R$1,'Fielding Data'!$A$1:$H$1,0),0),"Other")</f>
        <v>6</v>
      </c>
      <c r="S1943" s="13">
        <f>IFERROR(VLOOKUP($A1943,'Fielding Data'!$A:$H,MATCH(S$1,'Fielding Data'!$A$1:$H$1,0),0),"Other")</f>
        <v>0</v>
      </c>
      <c r="T1943" s="13">
        <f>IFERROR(VLOOKUP($A1943,'Fielding Data'!$A:$H,MATCH(T$1,'Fielding Data'!$A$1:$H$1,0),0),"Other")</f>
        <v>0</v>
      </c>
      <c r="U1943" s="13">
        <f>SUMIFS('Fielding Data'!E:E,'Fielding Data'!$A:$A,'Hitting Data'!$A1943)</f>
        <v>1</v>
      </c>
      <c r="V1943" s="13">
        <f>SUMIFS('Fielding Data'!F:F,'Fielding Data'!$A:$A,'Hitting Data'!$A1943)</f>
        <v>6</v>
      </c>
      <c r="W1943" s="13">
        <f>SUMIFS('Fielding Data'!G:G,'Fielding Data'!$A:$A,'Hitting Data'!$A1943)</f>
        <v>0</v>
      </c>
      <c r="X1943" s="13">
        <f>SUMIFS('Fielding Data'!H:H,'Fielding Data'!$A:$A,'Hitting Data'!$A1943)</f>
        <v>0</v>
      </c>
    </row>
    <row r="1944" spans="1:24" x14ac:dyDescent="0.3">
      <c r="A1944" s="13" t="str">
        <f t="shared" si="30"/>
        <v>okajihi012011</v>
      </c>
      <c r="B1944" s="16" t="s">
        <v>831</v>
      </c>
      <c r="C1944" s="16">
        <v>2011</v>
      </c>
      <c r="D1944" s="16">
        <v>7</v>
      </c>
      <c r="E1944" s="16">
        <v>0</v>
      </c>
      <c r="F1944" s="16">
        <v>0</v>
      </c>
      <c r="G1944" s="16">
        <v>0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3" t="str">
        <f>IFERROR(VLOOKUP($A1944,'Fielding Data'!$A:$H,MATCH(P$1,'Fielding Data'!$A$1:$H$1,0),0),"Other")</f>
        <v>P</v>
      </c>
      <c r="Q1944" s="13">
        <f>IFERROR(VLOOKUP($A1944,'Fielding Data'!$A:$H,MATCH(Q$1,'Fielding Data'!$A$1:$H$1,0),0),"Other")</f>
        <v>2</v>
      </c>
      <c r="R1944" s="13">
        <f>IFERROR(VLOOKUP($A1944,'Fielding Data'!$A:$H,MATCH(R$1,'Fielding Data'!$A$1:$H$1,0),0),"Other")</f>
        <v>3</v>
      </c>
      <c r="S1944" s="13">
        <f>IFERROR(VLOOKUP($A1944,'Fielding Data'!$A:$H,MATCH(S$1,'Fielding Data'!$A$1:$H$1,0),0),"Other")</f>
        <v>0</v>
      </c>
      <c r="T1944" s="13">
        <f>IFERROR(VLOOKUP($A1944,'Fielding Data'!$A:$H,MATCH(T$1,'Fielding Data'!$A$1:$H$1,0),0),"Other")</f>
        <v>0</v>
      </c>
      <c r="U1944" s="13">
        <f>SUMIFS('Fielding Data'!E:E,'Fielding Data'!$A:$A,'Hitting Data'!$A1944)</f>
        <v>2</v>
      </c>
      <c r="V1944" s="13">
        <f>SUMIFS('Fielding Data'!F:F,'Fielding Data'!$A:$A,'Hitting Data'!$A1944)</f>
        <v>3</v>
      </c>
      <c r="W1944" s="13">
        <f>SUMIFS('Fielding Data'!G:G,'Fielding Data'!$A:$A,'Hitting Data'!$A1944)</f>
        <v>0</v>
      </c>
      <c r="X1944" s="13">
        <f>SUMIFS('Fielding Data'!H:H,'Fielding Data'!$A:$A,'Hitting Data'!$A1944)</f>
        <v>0</v>
      </c>
    </row>
    <row r="1945" spans="1:24" x14ac:dyDescent="0.3">
      <c r="A1945" s="13" t="str">
        <f t="shared" si="30"/>
        <v>olivean012011</v>
      </c>
      <c r="B1945" s="16" t="s">
        <v>1354</v>
      </c>
      <c r="C1945" s="16">
        <v>2011</v>
      </c>
      <c r="D1945" s="16">
        <v>2</v>
      </c>
      <c r="E1945" s="16">
        <v>0</v>
      </c>
      <c r="F1945" s="16">
        <v>0</v>
      </c>
      <c r="G1945" s="16">
        <v>0</v>
      </c>
      <c r="H1945" s="16">
        <v>0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3" t="str">
        <f>IFERROR(VLOOKUP($A1945,'Fielding Data'!$A:$H,MATCH(P$1,'Fielding Data'!$A$1:$H$1,0),0),"Other")</f>
        <v>P</v>
      </c>
      <c r="Q1945" s="13">
        <f>IFERROR(VLOOKUP($A1945,'Fielding Data'!$A:$H,MATCH(Q$1,'Fielding Data'!$A$1:$H$1,0),0),"Other")</f>
        <v>0</v>
      </c>
      <c r="R1945" s="13">
        <f>IFERROR(VLOOKUP($A1945,'Fielding Data'!$A:$H,MATCH(R$1,'Fielding Data'!$A$1:$H$1,0),0),"Other")</f>
        <v>1</v>
      </c>
      <c r="S1945" s="13">
        <f>IFERROR(VLOOKUP($A1945,'Fielding Data'!$A:$H,MATCH(S$1,'Fielding Data'!$A$1:$H$1,0),0),"Other")</f>
        <v>0</v>
      </c>
      <c r="T1945" s="13">
        <f>IFERROR(VLOOKUP($A1945,'Fielding Data'!$A:$H,MATCH(T$1,'Fielding Data'!$A$1:$H$1,0),0),"Other")</f>
        <v>0</v>
      </c>
      <c r="U1945" s="13">
        <f>SUMIFS('Fielding Data'!E:E,'Fielding Data'!$A:$A,'Hitting Data'!$A1945)</f>
        <v>0</v>
      </c>
      <c r="V1945" s="13">
        <f>SUMIFS('Fielding Data'!F:F,'Fielding Data'!$A:$A,'Hitting Data'!$A1945)</f>
        <v>1</v>
      </c>
      <c r="W1945" s="13">
        <f>SUMIFS('Fielding Data'!G:G,'Fielding Data'!$A:$A,'Hitting Data'!$A1945)</f>
        <v>0</v>
      </c>
      <c r="X1945" s="13">
        <f>SUMIFS('Fielding Data'!H:H,'Fielding Data'!$A:$A,'Hitting Data'!$A1945)</f>
        <v>0</v>
      </c>
    </row>
    <row r="1946" spans="1:24" x14ac:dyDescent="0.3">
      <c r="A1946" s="13" t="str">
        <f t="shared" si="30"/>
        <v>oliveda022011</v>
      </c>
      <c r="B1946" s="16" t="s">
        <v>163</v>
      </c>
      <c r="C1946" s="16">
        <v>2011</v>
      </c>
      <c r="D1946" s="16">
        <v>61</v>
      </c>
      <c r="E1946" s="16">
        <v>0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16">
        <v>0</v>
      </c>
      <c r="P1946" s="13" t="str">
        <f>IFERROR(VLOOKUP($A1946,'Fielding Data'!$A:$H,MATCH(P$1,'Fielding Data'!$A$1:$H$1,0),0),"Other")</f>
        <v>P</v>
      </c>
      <c r="Q1946" s="13">
        <f>IFERROR(VLOOKUP($A1946,'Fielding Data'!$A:$H,MATCH(Q$1,'Fielding Data'!$A$1:$H$1,0),0),"Other")</f>
        <v>1</v>
      </c>
      <c r="R1946" s="13">
        <f>IFERROR(VLOOKUP($A1946,'Fielding Data'!$A:$H,MATCH(R$1,'Fielding Data'!$A$1:$H$1,0),0),"Other")</f>
        <v>6</v>
      </c>
      <c r="S1946" s="13">
        <f>IFERROR(VLOOKUP($A1946,'Fielding Data'!$A:$H,MATCH(S$1,'Fielding Data'!$A$1:$H$1,0),0),"Other")</f>
        <v>2</v>
      </c>
      <c r="T1946" s="13">
        <f>IFERROR(VLOOKUP($A1946,'Fielding Data'!$A:$H,MATCH(T$1,'Fielding Data'!$A$1:$H$1,0),0),"Other")</f>
        <v>0</v>
      </c>
      <c r="U1946" s="13">
        <f>SUMIFS('Fielding Data'!E:E,'Fielding Data'!$A:$A,'Hitting Data'!$A1946)</f>
        <v>1</v>
      </c>
      <c r="V1946" s="13">
        <f>SUMIFS('Fielding Data'!F:F,'Fielding Data'!$A:$A,'Hitting Data'!$A1946)</f>
        <v>6</v>
      </c>
      <c r="W1946" s="13">
        <f>SUMIFS('Fielding Data'!G:G,'Fielding Data'!$A:$A,'Hitting Data'!$A1946)</f>
        <v>2</v>
      </c>
      <c r="X1946" s="13">
        <f>SUMIFS('Fielding Data'!H:H,'Fielding Data'!$A:$A,'Hitting Data'!$A1946)</f>
        <v>0</v>
      </c>
    </row>
    <row r="1947" spans="1:24" x14ac:dyDescent="0.3">
      <c r="A1947" s="13" t="str">
        <f t="shared" si="30"/>
        <v>olivomi012011</v>
      </c>
      <c r="B1947" s="16" t="s">
        <v>324</v>
      </c>
      <c r="C1947" s="16">
        <v>2011</v>
      </c>
      <c r="D1947" s="16">
        <v>130</v>
      </c>
      <c r="E1947" s="16">
        <v>477</v>
      </c>
      <c r="F1947" s="16">
        <v>54</v>
      </c>
      <c r="G1947" s="16">
        <v>107</v>
      </c>
      <c r="H1947" s="16">
        <v>19</v>
      </c>
      <c r="I1947" s="16">
        <v>1</v>
      </c>
      <c r="J1947" s="16">
        <v>19</v>
      </c>
      <c r="K1947" s="16">
        <v>62</v>
      </c>
      <c r="L1947" s="16">
        <v>6</v>
      </c>
      <c r="M1947" s="16">
        <v>5</v>
      </c>
      <c r="N1947" s="16">
        <v>20</v>
      </c>
      <c r="O1947" s="16">
        <v>140</v>
      </c>
      <c r="P1947" s="13" t="str">
        <f>IFERROR(VLOOKUP($A1947,'Fielding Data'!$A:$H,MATCH(P$1,'Fielding Data'!$A$1:$H$1,0),0),"Other")</f>
        <v>C</v>
      </c>
      <c r="Q1947" s="13">
        <f>IFERROR(VLOOKUP($A1947,'Fielding Data'!$A:$H,MATCH(Q$1,'Fielding Data'!$A$1:$H$1,0),0),"Other")</f>
        <v>835</v>
      </c>
      <c r="R1947" s="13">
        <f>IFERROR(VLOOKUP($A1947,'Fielding Data'!$A:$H,MATCH(R$1,'Fielding Data'!$A$1:$H$1,0),0),"Other")</f>
        <v>71</v>
      </c>
      <c r="S1947" s="13">
        <f>IFERROR(VLOOKUP($A1947,'Fielding Data'!$A:$H,MATCH(S$1,'Fielding Data'!$A$1:$H$1,0),0),"Other")</f>
        <v>11</v>
      </c>
      <c r="T1947" s="13">
        <f>IFERROR(VLOOKUP($A1947,'Fielding Data'!$A:$H,MATCH(T$1,'Fielding Data'!$A$1:$H$1,0),0),"Other")</f>
        <v>7</v>
      </c>
      <c r="U1947" s="13">
        <f>SUMIFS('Fielding Data'!E:E,'Fielding Data'!$A:$A,'Hitting Data'!$A1947)</f>
        <v>835</v>
      </c>
      <c r="V1947" s="13">
        <f>SUMIFS('Fielding Data'!F:F,'Fielding Data'!$A:$A,'Hitting Data'!$A1947)</f>
        <v>71</v>
      </c>
      <c r="W1947" s="13">
        <f>SUMIFS('Fielding Data'!G:G,'Fielding Data'!$A:$A,'Hitting Data'!$A1947)</f>
        <v>11</v>
      </c>
      <c r="X1947" s="13">
        <f>SUMIFS('Fielding Data'!H:H,'Fielding Data'!$A:$A,'Hitting Data'!$A1947)</f>
        <v>7</v>
      </c>
    </row>
    <row r="1948" spans="1:24" x14ac:dyDescent="0.3">
      <c r="A1948" s="13" t="str">
        <f t="shared" si="30"/>
        <v>olsonga012011</v>
      </c>
      <c r="B1948" s="16" t="s">
        <v>832</v>
      </c>
      <c r="C1948" s="16">
        <v>2011</v>
      </c>
      <c r="D1948" s="16">
        <v>4</v>
      </c>
      <c r="E1948" s="16">
        <v>0</v>
      </c>
      <c r="F1948" s="16">
        <v>0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3" t="str">
        <f>IFERROR(VLOOKUP($A1948,'Fielding Data'!$A:$H,MATCH(P$1,'Fielding Data'!$A$1:$H$1,0),0),"Other")</f>
        <v>P</v>
      </c>
      <c r="Q1948" s="13">
        <f>IFERROR(VLOOKUP($A1948,'Fielding Data'!$A:$H,MATCH(Q$1,'Fielding Data'!$A$1:$H$1,0),0),"Other")</f>
        <v>0</v>
      </c>
      <c r="R1948" s="13">
        <f>IFERROR(VLOOKUP($A1948,'Fielding Data'!$A:$H,MATCH(R$1,'Fielding Data'!$A$1:$H$1,0),0),"Other")</f>
        <v>0</v>
      </c>
      <c r="S1948" s="13">
        <f>IFERROR(VLOOKUP($A1948,'Fielding Data'!$A:$H,MATCH(S$1,'Fielding Data'!$A$1:$H$1,0),0),"Other")</f>
        <v>1</v>
      </c>
      <c r="T1948" s="13">
        <f>IFERROR(VLOOKUP($A1948,'Fielding Data'!$A:$H,MATCH(T$1,'Fielding Data'!$A$1:$H$1,0),0),"Other")</f>
        <v>0</v>
      </c>
      <c r="U1948" s="13">
        <f>SUMIFS('Fielding Data'!E:E,'Fielding Data'!$A:$A,'Hitting Data'!$A1948)</f>
        <v>0</v>
      </c>
      <c r="V1948" s="13">
        <f>SUMIFS('Fielding Data'!F:F,'Fielding Data'!$A:$A,'Hitting Data'!$A1948)</f>
        <v>0</v>
      </c>
      <c r="W1948" s="13">
        <f>SUMIFS('Fielding Data'!G:G,'Fielding Data'!$A:$A,'Hitting Data'!$A1948)</f>
        <v>1</v>
      </c>
      <c r="X1948" s="13">
        <f>SUMIFS('Fielding Data'!H:H,'Fielding Data'!$A:$A,'Hitting Data'!$A1948)</f>
        <v>0</v>
      </c>
    </row>
    <row r="1949" spans="1:24" x14ac:dyDescent="0.3">
      <c r="A1949" s="13" t="str">
        <f t="shared" si="30"/>
        <v>ondrulo012011</v>
      </c>
      <c r="B1949" s="16" t="s">
        <v>1355</v>
      </c>
      <c r="C1949" s="16">
        <v>2011</v>
      </c>
      <c r="D1949" s="16">
        <v>66</v>
      </c>
      <c r="E1949" s="16">
        <v>0</v>
      </c>
      <c r="F1949" s="16">
        <v>0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3" t="str">
        <f>IFERROR(VLOOKUP($A1949,'Fielding Data'!$A:$H,MATCH(P$1,'Fielding Data'!$A$1:$H$1,0),0),"Other")</f>
        <v>P</v>
      </c>
      <c r="Q1949" s="13">
        <f>IFERROR(VLOOKUP($A1949,'Fielding Data'!$A:$H,MATCH(Q$1,'Fielding Data'!$A$1:$H$1,0),0),"Other")</f>
        <v>4</v>
      </c>
      <c r="R1949" s="13">
        <f>IFERROR(VLOOKUP($A1949,'Fielding Data'!$A:$H,MATCH(R$1,'Fielding Data'!$A$1:$H$1,0),0),"Other")</f>
        <v>14</v>
      </c>
      <c r="S1949" s="13">
        <f>IFERROR(VLOOKUP($A1949,'Fielding Data'!$A:$H,MATCH(S$1,'Fielding Data'!$A$1:$H$1,0),0),"Other")</f>
        <v>1</v>
      </c>
      <c r="T1949" s="13">
        <f>IFERROR(VLOOKUP($A1949,'Fielding Data'!$A:$H,MATCH(T$1,'Fielding Data'!$A$1:$H$1,0),0),"Other")</f>
        <v>2</v>
      </c>
      <c r="U1949" s="13">
        <f>SUMIFS('Fielding Data'!E:E,'Fielding Data'!$A:$A,'Hitting Data'!$A1949)</f>
        <v>4</v>
      </c>
      <c r="V1949" s="13">
        <f>SUMIFS('Fielding Data'!F:F,'Fielding Data'!$A:$A,'Hitting Data'!$A1949)</f>
        <v>14</v>
      </c>
      <c r="W1949" s="13">
        <f>SUMIFS('Fielding Data'!G:G,'Fielding Data'!$A:$A,'Hitting Data'!$A1949)</f>
        <v>1</v>
      </c>
      <c r="X1949" s="13">
        <f>SUMIFS('Fielding Data'!H:H,'Fielding Data'!$A:$A,'Hitting Data'!$A1949)</f>
        <v>2</v>
      </c>
    </row>
    <row r="1950" spans="1:24" x14ac:dyDescent="0.3">
      <c r="A1950" s="13" t="str">
        <f t="shared" si="30"/>
        <v>ordonma012011</v>
      </c>
      <c r="B1950" s="16" t="s">
        <v>164</v>
      </c>
      <c r="C1950" s="16">
        <v>2011</v>
      </c>
      <c r="D1950" s="16">
        <v>92</v>
      </c>
      <c r="E1950" s="16">
        <v>329</v>
      </c>
      <c r="F1950" s="16">
        <v>33</v>
      </c>
      <c r="G1950" s="16">
        <v>84</v>
      </c>
      <c r="H1950" s="16">
        <v>10</v>
      </c>
      <c r="I1950" s="16">
        <v>0</v>
      </c>
      <c r="J1950" s="16">
        <v>5</v>
      </c>
      <c r="K1950" s="16">
        <v>32</v>
      </c>
      <c r="L1950" s="16">
        <v>2</v>
      </c>
      <c r="M1950" s="16">
        <v>1</v>
      </c>
      <c r="N1950" s="16">
        <v>23</v>
      </c>
      <c r="O1950" s="16">
        <v>41</v>
      </c>
      <c r="P1950" s="13" t="str">
        <f>IFERROR(VLOOKUP($A1950,'Fielding Data'!$A:$H,MATCH(P$1,'Fielding Data'!$A$1:$H$1,0),0),"Other")</f>
        <v>OF</v>
      </c>
      <c r="Q1950" s="13">
        <f>IFERROR(VLOOKUP($A1950,'Fielding Data'!$A:$H,MATCH(Q$1,'Fielding Data'!$A$1:$H$1,0),0),"Other")</f>
        <v>85</v>
      </c>
      <c r="R1950" s="13">
        <f>IFERROR(VLOOKUP($A1950,'Fielding Data'!$A:$H,MATCH(R$1,'Fielding Data'!$A$1:$H$1,0),0),"Other")</f>
        <v>7</v>
      </c>
      <c r="S1950" s="13">
        <f>IFERROR(VLOOKUP($A1950,'Fielding Data'!$A:$H,MATCH(S$1,'Fielding Data'!$A$1:$H$1,0),0),"Other")</f>
        <v>0</v>
      </c>
      <c r="T1950" s="13">
        <f>IFERROR(VLOOKUP($A1950,'Fielding Data'!$A:$H,MATCH(T$1,'Fielding Data'!$A$1:$H$1,0),0),"Other")</f>
        <v>3</v>
      </c>
      <c r="U1950" s="13">
        <f>SUMIFS('Fielding Data'!E:E,'Fielding Data'!$A:$A,'Hitting Data'!$A1950)</f>
        <v>85</v>
      </c>
      <c r="V1950" s="13">
        <f>SUMIFS('Fielding Data'!F:F,'Fielding Data'!$A:$A,'Hitting Data'!$A1950)</f>
        <v>7</v>
      </c>
      <c r="W1950" s="13">
        <f>SUMIFS('Fielding Data'!G:G,'Fielding Data'!$A:$A,'Hitting Data'!$A1950)</f>
        <v>0</v>
      </c>
      <c r="X1950" s="13">
        <f>SUMIFS('Fielding Data'!H:H,'Fielding Data'!$A:$A,'Hitting Data'!$A1950)</f>
        <v>3</v>
      </c>
    </row>
    <row r="1951" spans="1:24" x14ac:dyDescent="0.3">
      <c r="A1951" s="13" t="str">
        <f t="shared" si="30"/>
        <v>orrpe012011</v>
      </c>
      <c r="B1951" s="16" t="s">
        <v>582</v>
      </c>
      <c r="C1951" s="16">
        <v>2011</v>
      </c>
      <c r="D1951" s="16">
        <v>46</v>
      </c>
      <c r="E1951" s="16">
        <v>96</v>
      </c>
      <c r="F1951" s="16">
        <v>7</v>
      </c>
      <c r="G1951" s="16">
        <v>21</v>
      </c>
      <c r="H1951" s="16">
        <v>3</v>
      </c>
      <c r="I1951" s="16">
        <v>0</v>
      </c>
      <c r="J1951" s="16">
        <v>0</v>
      </c>
      <c r="K1951" s="16">
        <v>4</v>
      </c>
      <c r="L1951" s="16">
        <v>3</v>
      </c>
      <c r="M1951" s="16">
        <v>0</v>
      </c>
      <c r="N1951" s="16">
        <v>6</v>
      </c>
      <c r="O1951" s="16">
        <v>19</v>
      </c>
      <c r="P1951" s="13" t="str">
        <f>IFERROR(VLOOKUP($A1951,'Fielding Data'!$A:$H,MATCH(P$1,'Fielding Data'!$A$1:$H$1,0),0),"Other")</f>
        <v>2B</v>
      </c>
      <c r="Q1951" s="13">
        <f>IFERROR(VLOOKUP($A1951,'Fielding Data'!$A:$H,MATCH(Q$1,'Fielding Data'!$A$1:$H$1,0),0),"Other")</f>
        <v>51</v>
      </c>
      <c r="R1951" s="13">
        <f>IFERROR(VLOOKUP($A1951,'Fielding Data'!$A:$H,MATCH(R$1,'Fielding Data'!$A$1:$H$1,0),0),"Other")</f>
        <v>61</v>
      </c>
      <c r="S1951" s="13">
        <f>IFERROR(VLOOKUP($A1951,'Fielding Data'!$A:$H,MATCH(S$1,'Fielding Data'!$A$1:$H$1,0),0),"Other")</f>
        <v>2</v>
      </c>
      <c r="T1951" s="13">
        <f>IFERROR(VLOOKUP($A1951,'Fielding Data'!$A:$H,MATCH(T$1,'Fielding Data'!$A$1:$H$1,0),0),"Other")</f>
        <v>16</v>
      </c>
      <c r="U1951" s="13">
        <f>SUMIFS('Fielding Data'!E:E,'Fielding Data'!$A:$A,'Hitting Data'!$A1951)</f>
        <v>53</v>
      </c>
      <c r="V1951" s="13">
        <f>SUMIFS('Fielding Data'!F:F,'Fielding Data'!$A:$A,'Hitting Data'!$A1951)</f>
        <v>66</v>
      </c>
      <c r="W1951" s="13">
        <f>SUMIFS('Fielding Data'!G:G,'Fielding Data'!$A:$A,'Hitting Data'!$A1951)</f>
        <v>2</v>
      </c>
      <c r="X1951" s="13">
        <f>SUMIFS('Fielding Data'!H:H,'Fielding Data'!$A:$A,'Hitting Data'!$A1951)</f>
        <v>16</v>
      </c>
    </row>
    <row r="1952" spans="1:24" x14ac:dyDescent="0.3">
      <c r="A1952" s="13" t="str">
        <f t="shared" si="30"/>
        <v>ortizda012011</v>
      </c>
      <c r="B1952" s="16" t="s">
        <v>165</v>
      </c>
      <c r="C1952" s="16">
        <v>2011</v>
      </c>
      <c r="D1952" s="16">
        <v>146</v>
      </c>
      <c r="E1952" s="16">
        <v>525</v>
      </c>
      <c r="F1952" s="16">
        <v>84</v>
      </c>
      <c r="G1952" s="16">
        <v>162</v>
      </c>
      <c r="H1952" s="16">
        <v>40</v>
      </c>
      <c r="I1952" s="16">
        <v>1</v>
      </c>
      <c r="J1952" s="16">
        <v>29</v>
      </c>
      <c r="K1952" s="16">
        <v>96</v>
      </c>
      <c r="L1952" s="16">
        <v>1</v>
      </c>
      <c r="M1952" s="16">
        <v>1</v>
      </c>
      <c r="N1952" s="16">
        <v>78</v>
      </c>
      <c r="O1952" s="16">
        <v>83</v>
      </c>
      <c r="P1952" s="13" t="str">
        <f>IFERROR(VLOOKUP($A1952,'Fielding Data'!$A:$H,MATCH(P$1,'Fielding Data'!$A$1:$H$1,0),0),"Other")</f>
        <v>1B</v>
      </c>
      <c r="Q1952" s="13">
        <f>IFERROR(VLOOKUP($A1952,'Fielding Data'!$A:$H,MATCH(Q$1,'Fielding Data'!$A$1:$H$1,0),0),"Other")</f>
        <v>18</v>
      </c>
      <c r="R1952" s="13">
        <f>IFERROR(VLOOKUP($A1952,'Fielding Data'!$A:$H,MATCH(R$1,'Fielding Data'!$A$1:$H$1,0),0),"Other")</f>
        <v>0</v>
      </c>
      <c r="S1952" s="13">
        <f>IFERROR(VLOOKUP($A1952,'Fielding Data'!$A:$H,MATCH(S$1,'Fielding Data'!$A$1:$H$1,0),0),"Other")</f>
        <v>0</v>
      </c>
      <c r="T1952" s="13">
        <f>IFERROR(VLOOKUP($A1952,'Fielding Data'!$A:$H,MATCH(T$1,'Fielding Data'!$A$1:$H$1,0),0),"Other")</f>
        <v>4</v>
      </c>
      <c r="U1952" s="13">
        <f>SUMIFS('Fielding Data'!E:E,'Fielding Data'!$A:$A,'Hitting Data'!$A1952)</f>
        <v>18</v>
      </c>
      <c r="V1952" s="13">
        <f>SUMIFS('Fielding Data'!F:F,'Fielding Data'!$A:$A,'Hitting Data'!$A1952)</f>
        <v>0</v>
      </c>
      <c r="W1952" s="13">
        <f>SUMIFS('Fielding Data'!G:G,'Fielding Data'!$A:$A,'Hitting Data'!$A1952)</f>
        <v>0</v>
      </c>
      <c r="X1952" s="13">
        <f>SUMIFS('Fielding Data'!H:H,'Fielding Data'!$A:$A,'Hitting Data'!$A1952)</f>
        <v>4</v>
      </c>
    </row>
    <row r="1953" spans="1:24" x14ac:dyDescent="0.3">
      <c r="A1953" s="13" t="str">
        <f t="shared" si="30"/>
        <v>ortizra012011</v>
      </c>
      <c r="B1953" s="16" t="s">
        <v>166</v>
      </c>
      <c r="C1953" s="16">
        <v>2011</v>
      </c>
      <c r="D1953" s="16">
        <v>22</v>
      </c>
      <c r="E1953" s="16">
        <v>2</v>
      </c>
      <c r="F1953" s="16">
        <v>0</v>
      </c>
      <c r="G1953" s="16">
        <v>0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0</v>
      </c>
      <c r="O1953" s="16">
        <v>2</v>
      </c>
      <c r="P1953" s="13" t="str">
        <f>IFERROR(VLOOKUP($A1953,'Fielding Data'!$A:$H,MATCH(P$1,'Fielding Data'!$A$1:$H$1,0),0),"Other")</f>
        <v>P</v>
      </c>
      <c r="Q1953" s="13">
        <f>IFERROR(VLOOKUP($A1953,'Fielding Data'!$A:$H,MATCH(Q$1,'Fielding Data'!$A$1:$H$1,0),0),"Other")</f>
        <v>2</v>
      </c>
      <c r="R1953" s="13">
        <f>IFERROR(VLOOKUP($A1953,'Fielding Data'!$A:$H,MATCH(R$1,'Fielding Data'!$A$1:$H$1,0),0),"Other")</f>
        <v>6</v>
      </c>
      <c r="S1953" s="13">
        <f>IFERROR(VLOOKUP($A1953,'Fielding Data'!$A:$H,MATCH(S$1,'Fielding Data'!$A$1:$H$1,0),0),"Other")</f>
        <v>0</v>
      </c>
      <c r="T1953" s="13">
        <f>IFERROR(VLOOKUP($A1953,'Fielding Data'!$A:$H,MATCH(T$1,'Fielding Data'!$A$1:$H$1,0),0),"Other")</f>
        <v>0</v>
      </c>
      <c r="U1953" s="13">
        <f>SUMIFS('Fielding Data'!E:E,'Fielding Data'!$A:$A,'Hitting Data'!$A1953)</f>
        <v>2</v>
      </c>
      <c r="V1953" s="13">
        <f>SUMIFS('Fielding Data'!F:F,'Fielding Data'!$A:$A,'Hitting Data'!$A1953)</f>
        <v>6</v>
      </c>
      <c r="W1953" s="13">
        <f>SUMIFS('Fielding Data'!G:G,'Fielding Data'!$A:$A,'Hitting Data'!$A1953)</f>
        <v>0</v>
      </c>
      <c r="X1953" s="13">
        <f>SUMIFS('Fielding Data'!H:H,'Fielding Data'!$A:$A,'Hitting Data'!$A1953)</f>
        <v>0</v>
      </c>
    </row>
    <row r="1954" spans="1:24" x14ac:dyDescent="0.3">
      <c r="A1954" s="13" t="str">
        <f t="shared" si="30"/>
        <v>osullse012011</v>
      </c>
      <c r="B1954" s="16" t="s">
        <v>1150</v>
      </c>
      <c r="C1954" s="16">
        <v>2011</v>
      </c>
      <c r="D1954" s="16">
        <v>12</v>
      </c>
      <c r="E1954" s="16">
        <v>0</v>
      </c>
      <c r="F1954" s="16">
        <v>0</v>
      </c>
      <c r="G1954" s="16">
        <v>0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3" t="str">
        <f>IFERROR(VLOOKUP($A1954,'Fielding Data'!$A:$H,MATCH(P$1,'Fielding Data'!$A$1:$H$1,0),0),"Other")</f>
        <v>P</v>
      </c>
      <c r="Q1954" s="13">
        <f>IFERROR(VLOOKUP($A1954,'Fielding Data'!$A:$H,MATCH(Q$1,'Fielding Data'!$A$1:$H$1,0),0),"Other")</f>
        <v>4</v>
      </c>
      <c r="R1954" s="13">
        <f>IFERROR(VLOOKUP($A1954,'Fielding Data'!$A:$H,MATCH(R$1,'Fielding Data'!$A$1:$H$1,0),0),"Other")</f>
        <v>7</v>
      </c>
      <c r="S1954" s="13">
        <f>IFERROR(VLOOKUP($A1954,'Fielding Data'!$A:$H,MATCH(S$1,'Fielding Data'!$A$1:$H$1,0),0),"Other")</f>
        <v>1</v>
      </c>
      <c r="T1954" s="13">
        <f>IFERROR(VLOOKUP($A1954,'Fielding Data'!$A:$H,MATCH(T$1,'Fielding Data'!$A$1:$H$1,0),0),"Other")</f>
        <v>0</v>
      </c>
      <c r="U1954" s="13">
        <f>SUMIFS('Fielding Data'!E:E,'Fielding Data'!$A:$A,'Hitting Data'!$A1954)</f>
        <v>4</v>
      </c>
      <c r="V1954" s="13">
        <f>SUMIFS('Fielding Data'!F:F,'Fielding Data'!$A:$A,'Hitting Data'!$A1954)</f>
        <v>7</v>
      </c>
      <c r="W1954" s="13">
        <f>SUMIFS('Fielding Data'!G:G,'Fielding Data'!$A:$A,'Hitting Data'!$A1954)</f>
        <v>1</v>
      </c>
      <c r="X1954" s="13">
        <f>SUMIFS('Fielding Data'!H:H,'Fielding Data'!$A:$A,'Hitting Data'!$A1954)</f>
        <v>0</v>
      </c>
    </row>
    <row r="1955" spans="1:24" x14ac:dyDescent="0.3">
      <c r="A1955" s="13" t="str">
        <f t="shared" si="30"/>
        <v>oswalro012011</v>
      </c>
      <c r="B1955" s="16" t="s">
        <v>262</v>
      </c>
      <c r="C1955" s="16">
        <v>2011</v>
      </c>
      <c r="D1955" s="16">
        <v>24</v>
      </c>
      <c r="E1955" s="16">
        <v>38</v>
      </c>
      <c r="F1955" s="16">
        <v>2</v>
      </c>
      <c r="G1955" s="16">
        <v>3</v>
      </c>
      <c r="H1955" s="16">
        <v>0</v>
      </c>
      <c r="I1955" s="16">
        <v>0</v>
      </c>
      <c r="J1955" s="16">
        <v>0</v>
      </c>
      <c r="K1955" s="16">
        <v>2</v>
      </c>
      <c r="L1955" s="16">
        <v>0</v>
      </c>
      <c r="M1955" s="16">
        <v>0</v>
      </c>
      <c r="N1955" s="16">
        <v>4</v>
      </c>
      <c r="O1955" s="16">
        <v>14</v>
      </c>
      <c r="P1955" s="13" t="str">
        <f>IFERROR(VLOOKUP($A1955,'Fielding Data'!$A:$H,MATCH(P$1,'Fielding Data'!$A$1:$H$1,0),0),"Other")</f>
        <v>P</v>
      </c>
      <c r="Q1955" s="13">
        <f>IFERROR(VLOOKUP($A1955,'Fielding Data'!$A:$H,MATCH(Q$1,'Fielding Data'!$A$1:$H$1,0),0),"Other")</f>
        <v>5</v>
      </c>
      <c r="R1955" s="13">
        <f>IFERROR(VLOOKUP($A1955,'Fielding Data'!$A:$H,MATCH(R$1,'Fielding Data'!$A$1:$H$1,0),0),"Other")</f>
        <v>18</v>
      </c>
      <c r="S1955" s="13">
        <f>IFERROR(VLOOKUP($A1955,'Fielding Data'!$A:$H,MATCH(S$1,'Fielding Data'!$A$1:$H$1,0),0),"Other")</f>
        <v>1</v>
      </c>
      <c r="T1955" s="13">
        <f>IFERROR(VLOOKUP($A1955,'Fielding Data'!$A:$H,MATCH(T$1,'Fielding Data'!$A$1:$H$1,0),0),"Other")</f>
        <v>5</v>
      </c>
      <c r="U1955" s="13">
        <f>SUMIFS('Fielding Data'!E:E,'Fielding Data'!$A:$A,'Hitting Data'!$A1955)</f>
        <v>5</v>
      </c>
      <c r="V1955" s="13">
        <f>SUMIFS('Fielding Data'!F:F,'Fielding Data'!$A:$A,'Hitting Data'!$A1955)</f>
        <v>18</v>
      </c>
      <c r="W1955" s="13">
        <f>SUMIFS('Fielding Data'!G:G,'Fielding Data'!$A:$A,'Hitting Data'!$A1955)</f>
        <v>1</v>
      </c>
      <c r="X1955" s="13">
        <f>SUMIFS('Fielding Data'!H:H,'Fielding Data'!$A:$A,'Hitting Data'!$A1955)</f>
        <v>5</v>
      </c>
    </row>
    <row r="1956" spans="1:24" x14ac:dyDescent="0.3">
      <c r="A1956" s="13" t="str">
        <f t="shared" si="30"/>
        <v>outmajo012011</v>
      </c>
      <c r="B1956" s="16" t="s">
        <v>982</v>
      </c>
      <c r="C1956" s="16">
        <v>2011</v>
      </c>
      <c r="D1956" s="16">
        <v>13</v>
      </c>
      <c r="E1956" s="16">
        <v>5</v>
      </c>
      <c r="F1956" s="16">
        <v>0</v>
      </c>
      <c r="G1956" s="16">
        <v>0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1</v>
      </c>
      <c r="P1956" s="13" t="str">
        <f>IFERROR(VLOOKUP($A1956,'Fielding Data'!$A:$H,MATCH(P$1,'Fielding Data'!$A$1:$H$1,0),0),"Other")</f>
        <v>P</v>
      </c>
      <c r="Q1956" s="13">
        <f>IFERROR(VLOOKUP($A1956,'Fielding Data'!$A:$H,MATCH(Q$1,'Fielding Data'!$A$1:$H$1,0),0),"Other")</f>
        <v>2</v>
      </c>
      <c r="R1956" s="13">
        <f>IFERROR(VLOOKUP($A1956,'Fielding Data'!$A:$H,MATCH(R$1,'Fielding Data'!$A$1:$H$1,0),0),"Other")</f>
        <v>11</v>
      </c>
      <c r="S1956" s="13">
        <f>IFERROR(VLOOKUP($A1956,'Fielding Data'!$A:$H,MATCH(S$1,'Fielding Data'!$A$1:$H$1,0),0),"Other")</f>
        <v>1</v>
      </c>
      <c r="T1956" s="13">
        <f>IFERROR(VLOOKUP($A1956,'Fielding Data'!$A:$H,MATCH(T$1,'Fielding Data'!$A$1:$H$1,0),0),"Other")</f>
        <v>1</v>
      </c>
      <c r="U1956" s="13">
        <f>SUMIFS('Fielding Data'!E:E,'Fielding Data'!$A:$A,'Hitting Data'!$A1956)</f>
        <v>2</v>
      </c>
      <c r="V1956" s="13">
        <f>SUMIFS('Fielding Data'!F:F,'Fielding Data'!$A:$A,'Hitting Data'!$A1956)</f>
        <v>11</v>
      </c>
      <c r="W1956" s="13">
        <f>SUMIFS('Fielding Data'!G:G,'Fielding Data'!$A:$A,'Hitting Data'!$A1956)</f>
        <v>1</v>
      </c>
      <c r="X1956" s="13">
        <f>SUMIFS('Fielding Data'!H:H,'Fielding Data'!$A:$A,'Hitting Data'!$A1956)</f>
        <v>1</v>
      </c>
    </row>
    <row r="1957" spans="1:24" x14ac:dyDescent="0.3">
      <c r="A1957" s="13" t="str">
        <f t="shared" si="30"/>
        <v>owingmi012011</v>
      </c>
      <c r="B1957" s="16" t="s">
        <v>833</v>
      </c>
      <c r="C1957" s="16">
        <v>2011</v>
      </c>
      <c r="D1957" s="16">
        <v>34</v>
      </c>
      <c r="E1957" s="16">
        <v>19</v>
      </c>
      <c r="F1957" s="16">
        <v>2</v>
      </c>
      <c r="G1957" s="16">
        <v>4</v>
      </c>
      <c r="H1957" s="16">
        <v>0</v>
      </c>
      <c r="I1957" s="16">
        <v>0</v>
      </c>
      <c r="J1957" s="16">
        <v>0</v>
      </c>
      <c r="K1957" s="16">
        <v>1</v>
      </c>
      <c r="L1957" s="16">
        <v>0</v>
      </c>
      <c r="M1957" s="16">
        <v>0</v>
      </c>
      <c r="N1957" s="16">
        <v>0</v>
      </c>
      <c r="O1957" s="16">
        <v>8</v>
      </c>
      <c r="P1957" s="13" t="str">
        <f>IFERROR(VLOOKUP($A1957,'Fielding Data'!$A:$H,MATCH(P$1,'Fielding Data'!$A$1:$H$1,0),0),"Other")</f>
        <v>P</v>
      </c>
      <c r="Q1957" s="13">
        <f>IFERROR(VLOOKUP($A1957,'Fielding Data'!$A:$H,MATCH(Q$1,'Fielding Data'!$A$1:$H$1,0),0),"Other")</f>
        <v>3</v>
      </c>
      <c r="R1957" s="13">
        <f>IFERROR(VLOOKUP($A1957,'Fielding Data'!$A:$H,MATCH(R$1,'Fielding Data'!$A$1:$H$1,0),0),"Other")</f>
        <v>8</v>
      </c>
      <c r="S1957" s="13">
        <f>IFERROR(VLOOKUP($A1957,'Fielding Data'!$A:$H,MATCH(S$1,'Fielding Data'!$A$1:$H$1,0),0),"Other")</f>
        <v>1</v>
      </c>
      <c r="T1957" s="13">
        <f>IFERROR(VLOOKUP($A1957,'Fielding Data'!$A:$H,MATCH(T$1,'Fielding Data'!$A$1:$H$1,0),0),"Other")</f>
        <v>2</v>
      </c>
      <c r="U1957" s="13">
        <f>SUMIFS('Fielding Data'!E:E,'Fielding Data'!$A:$A,'Hitting Data'!$A1957)</f>
        <v>3</v>
      </c>
      <c r="V1957" s="13">
        <f>SUMIFS('Fielding Data'!F:F,'Fielding Data'!$A:$A,'Hitting Data'!$A1957)</f>
        <v>8</v>
      </c>
      <c r="W1957" s="13">
        <f>SUMIFS('Fielding Data'!G:G,'Fielding Data'!$A:$A,'Hitting Data'!$A1957)</f>
        <v>1</v>
      </c>
      <c r="X1957" s="13">
        <f>SUMIFS('Fielding Data'!H:H,'Fielding Data'!$A:$A,'Hitting Data'!$A1957)</f>
        <v>2</v>
      </c>
    </row>
    <row r="1958" spans="1:24" x14ac:dyDescent="0.3">
      <c r="A1958" s="13" t="str">
        <f t="shared" si="30"/>
        <v>pachejo012011</v>
      </c>
      <c r="B1958" s="16" t="s">
        <v>1576</v>
      </c>
      <c r="C1958" s="16">
        <v>2011</v>
      </c>
      <c r="D1958" s="16">
        <v>21</v>
      </c>
      <c r="E1958" s="16">
        <v>84</v>
      </c>
      <c r="F1958" s="16">
        <v>5</v>
      </c>
      <c r="G1958" s="16">
        <v>24</v>
      </c>
      <c r="H1958" s="16">
        <v>1</v>
      </c>
      <c r="I1958" s="16">
        <v>0</v>
      </c>
      <c r="J1958" s="16">
        <v>2</v>
      </c>
      <c r="K1958" s="16">
        <v>14</v>
      </c>
      <c r="L1958" s="16">
        <v>0</v>
      </c>
      <c r="M1958" s="16">
        <v>0</v>
      </c>
      <c r="N1958" s="16">
        <v>3</v>
      </c>
      <c r="O1958" s="16">
        <v>9</v>
      </c>
      <c r="P1958" s="13" t="str">
        <f>IFERROR(VLOOKUP($A1958,'Fielding Data'!$A:$H,MATCH(P$1,'Fielding Data'!$A$1:$H$1,0),0),"Other")</f>
        <v>1B</v>
      </c>
      <c r="Q1958" s="13">
        <f>IFERROR(VLOOKUP($A1958,'Fielding Data'!$A:$H,MATCH(Q$1,'Fielding Data'!$A$1:$H$1,0),0),"Other")</f>
        <v>106</v>
      </c>
      <c r="R1958" s="13">
        <f>IFERROR(VLOOKUP($A1958,'Fielding Data'!$A:$H,MATCH(R$1,'Fielding Data'!$A$1:$H$1,0),0),"Other")</f>
        <v>2</v>
      </c>
      <c r="S1958" s="13">
        <f>IFERROR(VLOOKUP($A1958,'Fielding Data'!$A:$H,MATCH(S$1,'Fielding Data'!$A$1:$H$1,0),0),"Other")</f>
        <v>1</v>
      </c>
      <c r="T1958" s="13">
        <f>IFERROR(VLOOKUP($A1958,'Fielding Data'!$A:$H,MATCH(T$1,'Fielding Data'!$A$1:$H$1,0),0),"Other")</f>
        <v>8</v>
      </c>
      <c r="U1958" s="13">
        <f>SUMIFS('Fielding Data'!E:E,'Fielding Data'!$A:$A,'Hitting Data'!$A1958)</f>
        <v>122</v>
      </c>
      <c r="V1958" s="13">
        <f>SUMIFS('Fielding Data'!F:F,'Fielding Data'!$A:$A,'Hitting Data'!$A1958)</f>
        <v>18</v>
      </c>
      <c r="W1958" s="13">
        <f>SUMIFS('Fielding Data'!G:G,'Fielding Data'!$A:$A,'Hitting Data'!$A1958)</f>
        <v>3</v>
      </c>
      <c r="X1958" s="13">
        <f>SUMIFS('Fielding Data'!H:H,'Fielding Data'!$A:$A,'Hitting Data'!$A1958)</f>
        <v>9</v>
      </c>
    </row>
    <row r="1959" spans="1:24" x14ac:dyDescent="0.3">
      <c r="A1959" s="13" t="str">
        <f t="shared" si="30"/>
        <v>padilvi012011</v>
      </c>
      <c r="B1959" s="16" t="s">
        <v>168</v>
      </c>
      <c r="C1959" s="16">
        <v>2011</v>
      </c>
      <c r="D1959" s="16">
        <v>9</v>
      </c>
      <c r="E1959" s="16">
        <v>0</v>
      </c>
      <c r="F1959" s="16">
        <v>0</v>
      </c>
      <c r="G1959" s="16">
        <v>0</v>
      </c>
      <c r="H1959" s="16">
        <v>0</v>
      </c>
      <c r="I1959" s="16">
        <v>0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3" t="str">
        <f>IFERROR(VLOOKUP($A1959,'Fielding Data'!$A:$H,MATCH(P$1,'Fielding Data'!$A$1:$H$1,0),0),"Other")</f>
        <v>P</v>
      </c>
      <c r="Q1959" s="13">
        <f>IFERROR(VLOOKUP($A1959,'Fielding Data'!$A:$H,MATCH(Q$1,'Fielding Data'!$A$1:$H$1,0),0),"Other")</f>
        <v>0</v>
      </c>
      <c r="R1959" s="13">
        <f>IFERROR(VLOOKUP($A1959,'Fielding Data'!$A:$H,MATCH(R$1,'Fielding Data'!$A$1:$H$1,0),0),"Other")</f>
        <v>1</v>
      </c>
      <c r="S1959" s="13">
        <f>IFERROR(VLOOKUP($A1959,'Fielding Data'!$A:$H,MATCH(S$1,'Fielding Data'!$A$1:$H$1,0),0),"Other")</f>
        <v>0</v>
      </c>
      <c r="T1959" s="13">
        <f>IFERROR(VLOOKUP($A1959,'Fielding Data'!$A:$H,MATCH(T$1,'Fielding Data'!$A$1:$H$1,0),0),"Other")</f>
        <v>0</v>
      </c>
      <c r="U1959" s="13">
        <f>SUMIFS('Fielding Data'!E:E,'Fielding Data'!$A:$A,'Hitting Data'!$A1959)</f>
        <v>0</v>
      </c>
      <c r="V1959" s="13">
        <f>SUMIFS('Fielding Data'!F:F,'Fielding Data'!$A:$A,'Hitting Data'!$A1959)</f>
        <v>1</v>
      </c>
      <c r="W1959" s="13">
        <f>SUMIFS('Fielding Data'!G:G,'Fielding Data'!$A:$A,'Hitting Data'!$A1959)</f>
        <v>0</v>
      </c>
      <c r="X1959" s="13">
        <f>SUMIFS('Fielding Data'!H:H,'Fielding Data'!$A:$A,'Hitting Data'!$A1959)</f>
        <v>0</v>
      </c>
    </row>
    <row r="1960" spans="1:24" x14ac:dyDescent="0.3">
      <c r="A1960" s="13" t="str">
        <f t="shared" si="30"/>
        <v>paganan012011</v>
      </c>
      <c r="B1960" s="16" t="s">
        <v>707</v>
      </c>
      <c r="C1960" s="16">
        <v>2011</v>
      </c>
      <c r="D1960" s="16">
        <v>123</v>
      </c>
      <c r="E1960" s="16">
        <v>478</v>
      </c>
      <c r="F1960" s="16">
        <v>68</v>
      </c>
      <c r="G1960" s="16">
        <v>125</v>
      </c>
      <c r="H1960" s="16">
        <v>24</v>
      </c>
      <c r="I1960" s="16">
        <v>4</v>
      </c>
      <c r="J1960" s="16">
        <v>7</v>
      </c>
      <c r="K1960" s="16">
        <v>56</v>
      </c>
      <c r="L1960" s="16">
        <v>32</v>
      </c>
      <c r="M1960" s="16">
        <v>7</v>
      </c>
      <c r="N1960" s="16">
        <v>44</v>
      </c>
      <c r="O1960" s="16">
        <v>62</v>
      </c>
      <c r="P1960" s="13" t="str">
        <f>IFERROR(VLOOKUP($A1960,'Fielding Data'!$A:$H,MATCH(P$1,'Fielding Data'!$A$1:$H$1,0),0),"Other")</f>
        <v>CF</v>
      </c>
      <c r="Q1960" s="13">
        <f>IFERROR(VLOOKUP($A1960,'Fielding Data'!$A:$H,MATCH(Q$1,'Fielding Data'!$A$1:$H$1,0),0),"Other")</f>
        <v>0</v>
      </c>
      <c r="R1960" s="13">
        <f>IFERROR(VLOOKUP($A1960,'Fielding Data'!$A:$H,MATCH(R$1,'Fielding Data'!$A$1:$H$1,0),0),"Other")</f>
        <v>0</v>
      </c>
      <c r="S1960" s="13">
        <f>IFERROR(VLOOKUP($A1960,'Fielding Data'!$A:$H,MATCH(S$1,'Fielding Data'!$A$1:$H$1,0),0),"Other")</f>
        <v>0</v>
      </c>
      <c r="T1960" s="13">
        <f>IFERROR(VLOOKUP($A1960,'Fielding Data'!$A:$H,MATCH(T$1,'Fielding Data'!$A$1:$H$1,0),0),"Other")</f>
        <v>0</v>
      </c>
      <c r="U1960" s="13">
        <f>SUMIFS('Fielding Data'!E:E,'Fielding Data'!$A:$A,'Hitting Data'!$A1960)</f>
        <v>302</v>
      </c>
      <c r="V1960" s="13">
        <f>SUMIFS('Fielding Data'!F:F,'Fielding Data'!$A:$A,'Hitting Data'!$A1960)</f>
        <v>5</v>
      </c>
      <c r="W1960" s="13">
        <f>SUMIFS('Fielding Data'!G:G,'Fielding Data'!$A:$A,'Hitting Data'!$A1960)</f>
        <v>10</v>
      </c>
      <c r="X1960" s="13">
        <f>SUMIFS('Fielding Data'!H:H,'Fielding Data'!$A:$A,'Hitting Data'!$A1960)</f>
        <v>1</v>
      </c>
    </row>
    <row r="1961" spans="1:24" x14ac:dyDescent="0.3">
      <c r="A1961" s="13" t="str">
        <f t="shared" si="30"/>
        <v>palmema012011</v>
      </c>
      <c r="B1961" s="16" t="s">
        <v>983</v>
      </c>
      <c r="C1961" s="16">
        <v>2011</v>
      </c>
      <c r="D1961" s="16">
        <v>3</v>
      </c>
      <c r="E1961" s="16">
        <v>0</v>
      </c>
      <c r="F1961" s="16">
        <v>0</v>
      </c>
      <c r="G1961" s="16">
        <v>0</v>
      </c>
      <c r="H1961" s="16">
        <v>0</v>
      </c>
      <c r="I1961" s="16">
        <v>0</v>
      </c>
      <c r="J1961" s="16">
        <v>0</v>
      </c>
      <c r="K1961" s="16">
        <v>0</v>
      </c>
      <c r="L1961" s="16">
        <v>0</v>
      </c>
      <c r="M1961" s="16">
        <v>0</v>
      </c>
      <c r="N1961" s="16">
        <v>0</v>
      </c>
      <c r="O1961" s="16">
        <v>0</v>
      </c>
      <c r="P1961" s="13" t="str">
        <f>IFERROR(VLOOKUP($A1961,'Fielding Data'!$A:$H,MATCH(P$1,'Fielding Data'!$A$1:$H$1,0),0),"Other")</f>
        <v>P</v>
      </c>
      <c r="Q1961" s="13">
        <f>IFERROR(VLOOKUP($A1961,'Fielding Data'!$A:$H,MATCH(Q$1,'Fielding Data'!$A$1:$H$1,0),0),"Other")</f>
        <v>1</v>
      </c>
      <c r="R1961" s="13">
        <f>IFERROR(VLOOKUP($A1961,'Fielding Data'!$A:$H,MATCH(R$1,'Fielding Data'!$A$1:$H$1,0),0),"Other")</f>
        <v>4</v>
      </c>
      <c r="S1961" s="13">
        <f>IFERROR(VLOOKUP($A1961,'Fielding Data'!$A:$H,MATCH(S$1,'Fielding Data'!$A$1:$H$1,0),0),"Other")</f>
        <v>0</v>
      </c>
      <c r="T1961" s="13">
        <f>IFERROR(VLOOKUP($A1961,'Fielding Data'!$A:$H,MATCH(T$1,'Fielding Data'!$A$1:$H$1,0),0),"Other")</f>
        <v>0</v>
      </c>
      <c r="U1961" s="13">
        <f>SUMIFS('Fielding Data'!E:E,'Fielding Data'!$A:$A,'Hitting Data'!$A1961)</f>
        <v>1</v>
      </c>
      <c r="V1961" s="13">
        <f>SUMIFS('Fielding Data'!F:F,'Fielding Data'!$A:$A,'Hitting Data'!$A1961)</f>
        <v>4</v>
      </c>
      <c r="W1961" s="13">
        <f>SUMIFS('Fielding Data'!G:G,'Fielding Data'!$A:$A,'Hitting Data'!$A1961)</f>
        <v>0</v>
      </c>
      <c r="X1961" s="13">
        <f>SUMIFS('Fielding Data'!H:H,'Fielding Data'!$A:$A,'Hitting Data'!$A1961)</f>
        <v>0</v>
      </c>
    </row>
    <row r="1962" spans="1:24" x14ac:dyDescent="0.3">
      <c r="A1962" s="13" t="str">
        <f t="shared" si="30"/>
        <v>papeljo012011</v>
      </c>
      <c r="B1962" s="16" t="s">
        <v>583</v>
      </c>
      <c r="C1962" s="16">
        <v>2011</v>
      </c>
      <c r="D1962" s="16">
        <v>63</v>
      </c>
      <c r="E1962" s="16">
        <v>0</v>
      </c>
      <c r="F1962" s="16">
        <v>0</v>
      </c>
      <c r="G1962" s="16">
        <v>0</v>
      </c>
      <c r="H1962" s="16">
        <v>0</v>
      </c>
      <c r="I1962" s="16">
        <v>0</v>
      </c>
      <c r="J1962" s="16">
        <v>0</v>
      </c>
      <c r="K1962" s="16">
        <v>0</v>
      </c>
      <c r="L1962" s="16">
        <v>0</v>
      </c>
      <c r="M1962" s="16">
        <v>0</v>
      </c>
      <c r="N1962" s="16">
        <v>0</v>
      </c>
      <c r="O1962" s="16">
        <v>0</v>
      </c>
      <c r="P1962" s="13" t="str">
        <f>IFERROR(VLOOKUP($A1962,'Fielding Data'!$A:$H,MATCH(P$1,'Fielding Data'!$A$1:$H$1,0),0),"Other")</f>
        <v>P</v>
      </c>
      <c r="Q1962" s="13">
        <f>IFERROR(VLOOKUP($A1962,'Fielding Data'!$A:$H,MATCH(Q$1,'Fielding Data'!$A$1:$H$1,0),0),"Other")</f>
        <v>3</v>
      </c>
      <c r="R1962" s="13">
        <f>IFERROR(VLOOKUP($A1962,'Fielding Data'!$A:$H,MATCH(R$1,'Fielding Data'!$A$1:$H$1,0),0),"Other")</f>
        <v>2</v>
      </c>
      <c r="S1962" s="13">
        <f>IFERROR(VLOOKUP($A1962,'Fielding Data'!$A:$H,MATCH(S$1,'Fielding Data'!$A$1:$H$1,0),0),"Other")</f>
        <v>1</v>
      </c>
      <c r="T1962" s="13">
        <f>IFERROR(VLOOKUP($A1962,'Fielding Data'!$A:$H,MATCH(T$1,'Fielding Data'!$A$1:$H$1,0),0),"Other")</f>
        <v>0</v>
      </c>
      <c r="U1962" s="13">
        <f>SUMIFS('Fielding Data'!E:E,'Fielding Data'!$A:$A,'Hitting Data'!$A1962)</f>
        <v>3</v>
      </c>
      <c r="V1962" s="13">
        <f>SUMIFS('Fielding Data'!F:F,'Fielding Data'!$A:$A,'Hitting Data'!$A1962)</f>
        <v>2</v>
      </c>
      <c r="W1962" s="13">
        <f>SUMIFS('Fielding Data'!G:G,'Fielding Data'!$A:$A,'Hitting Data'!$A1962)</f>
        <v>1</v>
      </c>
      <c r="X1962" s="13">
        <f>SUMIFS('Fielding Data'!H:H,'Fielding Data'!$A:$A,'Hitting Data'!$A1962)</f>
        <v>0</v>
      </c>
    </row>
    <row r="1963" spans="1:24" x14ac:dyDescent="0.3">
      <c r="A1963" s="13" t="str">
        <f t="shared" si="30"/>
        <v>paredji012011</v>
      </c>
      <c r="B1963" s="16" t="s">
        <v>1577</v>
      </c>
      <c r="C1963" s="16">
        <v>2011</v>
      </c>
      <c r="D1963" s="16">
        <v>46</v>
      </c>
      <c r="E1963" s="16">
        <v>168</v>
      </c>
      <c r="F1963" s="16">
        <v>16</v>
      </c>
      <c r="G1963" s="16">
        <v>48</v>
      </c>
      <c r="H1963" s="16">
        <v>8</v>
      </c>
      <c r="I1963" s="16">
        <v>2</v>
      </c>
      <c r="J1963" s="16">
        <v>2</v>
      </c>
      <c r="K1963" s="16">
        <v>18</v>
      </c>
      <c r="L1963" s="16">
        <v>5</v>
      </c>
      <c r="M1963" s="16">
        <v>4</v>
      </c>
      <c r="N1963" s="16">
        <v>9</v>
      </c>
      <c r="O1963" s="16">
        <v>47</v>
      </c>
      <c r="P1963" s="13" t="str">
        <f>IFERROR(VLOOKUP($A1963,'Fielding Data'!$A:$H,MATCH(P$1,'Fielding Data'!$A$1:$H$1,0),0),"Other")</f>
        <v>3B</v>
      </c>
      <c r="Q1963" s="13">
        <f>IFERROR(VLOOKUP($A1963,'Fielding Data'!$A:$H,MATCH(Q$1,'Fielding Data'!$A$1:$H$1,0),0),"Other")</f>
        <v>31</v>
      </c>
      <c r="R1963" s="13">
        <f>IFERROR(VLOOKUP($A1963,'Fielding Data'!$A:$H,MATCH(R$1,'Fielding Data'!$A$1:$H$1,0),0),"Other")</f>
        <v>71</v>
      </c>
      <c r="S1963" s="13">
        <f>IFERROR(VLOOKUP($A1963,'Fielding Data'!$A:$H,MATCH(S$1,'Fielding Data'!$A$1:$H$1,0),0),"Other")</f>
        <v>5</v>
      </c>
      <c r="T1963" s="13">
        <f>IFERROR(VLOOKUP($A1963,'Fielding Data'!$A:$H,MATCH(T$1,'Fielding Data'!$A$1:$H$1,0),0),"Other")</f>
        <v>6</v>
      </c>
      <c r="U1963" s="13">
        <f>SUMIFS('Fielding Data'!E:E,'Fielding Data'!$A:$A,'Hitting Data'!$A1963)</f>
        <v>31</v>
      </c>
      <c r="V1963" s="13">
        <f>SUMIFS('Fielding Data'!F:F,'Fielding Data'!$A:$A,'Hitting Data'!$A1963)</f>
        <v>71</v>
      </c>
      <c r="W1963" s="13">
        <f>SUMIFS('Fielding Data'!G:G,'Fielding Data'!$A:$A,'Hitting Data'!$A1963)</f>
        <v>5</v>
      </c>
      <c r="X1963" s="13">
        <f>SUMIFS('Fielding Data'!H:H,'Fielding Data'!$A:$A,'Hitting Data'!$A1963)</f>
        <v>6</v>
      </c>
    </row>
    <row r="1964" spans="1:24" x14ac:dyDescent="0.3">
      <c r="A1964" s="13" t="str">
        <f t="shared" si="30"/>
        <v>parkeja022011</v>
      </c>
      <c r="B1964" s="16" t="s">
        <v>1578</v>
      </c>
      <c r="C1964" s="16">
        <v>2011</v>
      </c>
      <c r="D1964" s="16">
        <v>1</v>
      </c>
      <c r="E1964" s="16">
        <v>2</v>
      </c>
      <c r="F1964" s="16">
        <v>0</v>
      </c>
      <c r="G1964" s="16">
        <v>1</v>
      </c>
      <c r="H1964" s="16">
        <v>1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1</v>
      </c>
      <c r="P1964" s="13" t="str">
        <f>IFERROR(VLOOKUP($A1964,'Fielding Data'!$A:$H,MATCH(P$1,'Fielding Data'!$A$1:$H$1,0),0),"Other")</f>
        <v>P</v>
      </c>
      <c r="Q1964" s="13">
        <f>IFERROR(VLOOKUP($A1964,'Fielding Data'!$A:$H,MATCH(Q$1,'Fielding Data'!$A$1:$H$1,0),0),"Other")</f>
        <v>0</v>
      </c>
      <c r="R1964" s="13">
        <f>IFERROR(VLOOKUP($A1964,'Fielding Data'!$A:$H,MATCH(R$1,'Fielding Data'!$A$1:$H$1,0),0),"Other")</f>
        <v>1</v>
      </c>
      <c r="S1964" s="13">
        <f>IFERROR(VLOOKUP($A1964,'Fielding Data'!$A:$H,MATCH(S$1,'Fielding Data'!$A$1:$H$1,0),0),"Other")</f>
        <v>0</v>
      </c>
      <c r="T1964" s="13">
        <f>IFERROR(VLOOKUP($A1964,'Fielding Data'!$A:$H,MATCH(T$1,'Fielding Data'!$A$1:$H$1,0),0),"Other")</f>
        <v>0</v>
      </c>
      <c r="U1964" s="13">
        <f>SUMIFS('Fielding Data'!E:E,'Fielding Data'!$A:$A,'Hitting Data'!$A1964)</f>
        <v>0</v>
      </c>
      <c r="V1964" s="13">
        <f>SUMIFS('Fielding Data'!F:F,'Fielding Data'!$A:$A,'Hitting Data'!$A1964)</f>
        <v>1</v>
      </c>
      <c r="W1964" s="13">
        <f>SUMIFS('Fielding Data'!G:G,'Fielding Data'!$A:$A,'Hitting Data'!$A1964)</f>
        <v>0</v>
      </c>
      <c r="X1964" s="13">
        <f>SUMIFS('Fielding Data'!H:H,'Fielding Data'!$A:$A,'Hitting Data'!$A1964)</f>
        <v>0</v>
      </c>
    </row>
    <row r="1965" spans="1:24" x14ac:dyDescent="0.3">
      <c r="A1965" s="13" t="str">
        <f t="shared" si="30"/>
        <v>parmech012011</v>
      </c>
      <c r="B1965" s="16" t="s">
        <v>1579</v>
      </c>
      <c r="C1965" s="16">
        <v>2011</v>
      </c>
      <c r="D1965" s="16">
        <v>21</v>
      </c>
      <c r="E1965" s="16">
        <v>76</v>
      </c>
      <c r="F1965" s="16">
        <v>8</v>
      </c>
      <c r="G1965" s="16">
        <v>27</v>
      </c>
      <c r="H1965" s="16">
        <v>6</v>
      </c>
      <c r="I1965" s="16">
        <v>0</v>
      </c>
      <c r="J1965" s="16">
        <v>4</v>
      </c>
      <c r="K1965" s="16">
        <v>14</v>
      </c>
      <c r="L1965" s="16">
        <v>0</v>
      </c>
      <c r="M1965" s="16">
        <v>0</v>
      </c>
      <c r="N1965" s="16">
        <v>12</v>
      </c>
      <c r="O1965" s="16">
        <v>13</v>
      </c>
      <c r="P1965" s="13" t="str">
        <f>IFERROR(VLOOKUP($A1965,'Fielding Data'!$A:$H,MATCH(P$1,'Fielding Data'!$A$1:$H$1,0),0),"Other")</f>
        <v>1B</v>
      </c>
      <c r="Q1965" s="13">
        <f>IFERROR(VLOOKUP($A1965,'Fielding Data'!$A:$H,MATCH(Q$1,'Fielding Data'!$A$1:$H$1,0),0),"Other")</f>
        <v>164</v>
      </c>
      <c r="R1965" s="13">
        <f>IFERROR(VLOOKUP($A1965,'Fielding Data'!$A:$H,MATCH(R$1,'Fielding Data'!$A$1:$H$1,0),0),"Other")</f>
        <v>12</v>
      </c>
      <c r="S1965" s="13">
        <f>IFERROR(VLOOKUP($A1965,'Fielding Data'!$A:$H,MATCH(S$1,'Fielding Data'!$A$1:$H$1,0),0),"Other")</f>
        <v>2</v>
      </c>
      <c r="T1965" s="13">
        <f>IFERROR(VLOOKUP($A1965,'Fielding Data'!$A:$H,MATCH(T$1,'Fielding Data'!$A$1:$H$1,0),0),"Other")</f>
        <v>19</v>
      </c>
      <c r="U1965" s="13">
        <f>SUMIFS('Fielding Data'!E:E,'Fielding Data'!$A:$A,'Hitting Data'!$A1965)</f>
        <v>164</v>
      </c>
      <c r="V1965" s="13">
        <f>SUMIFS('Fielding Data'!F:F,'Fielding Data'!$A:$A,'Hitting Data'!$A1965)</f>
        <v>12</v>
      </c>
      <c r="W1965" s="13">
        <f>SUMIFS('Fielding Data'!G:G,'Fielding Data'!$A:$A,'Hitting Data'!$A1965)</f>
        <v>2</v>
      </c>
      <c r="X1965" s="13">
        <f>SUMIFS('Fielding Data'!H:H,'Fielding Data'!$A:$A,'Hitting Data'!$A1965)</f>
        <v>19</v>
      </c>
    </row>
    <row r="1966" spans="1:24" x14ac:dyDescent="0.3">
      <c r="A1966" s="13" t="str">
        <f t="shared" si="30"/>
        <v>parnebo012011</v>
      </c>
      <c r="B1966" s="16" t="s">
        <v>984</v>
      </c>
      <c r="C1966" s="16">
        <v>2011</v>
      </c>
      <c r="D1966" s="16">
        <v>60</v>
      </c>
      <c r="E1966" s="16">
        <v>0</v>
      </c>
      <c r="F1966" s="16">
        <v>0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6">
        <v>0</v>
      </c>
      <c r="P1966" s="13" t="str">
        <f>IFERROR(VLOOKUP($A1966,'Fielding Data'!$A:$H,MATCH(P$1,'Fielding Data'!$A$1:$H$1,0),0),"Other")</f>
        <v>P</v>
      </c>
      <c r="Q1966" s="13">
        <f>IFERROR(VLOOKUP($A1966,'Fielding Data'!$A:$H,MATCH(Q$1,'Fielding Data'!$A$1:$H$1,0),0),"Other")</f>
        <v>2</v>
      </c>
      <c r="R1966" s="13">
        <f>IFERROR(VLOOKUP($A1966,'Fielding Data'!$A:$H,MATCH(R$1,'Fielding Data'!$A$1:$H$1,0),0),"Other")</f>
        <v>10</v>
      </c>
      <c r="S1966" s="13">
        <f>IFERROR(VLOOKUP($A1966,'Fielding Data'!$A:$H,MATCH(S$1,'Fielding Data'!$A$1:$H$1,0),0),"Other")</f>
        <v>1</v>
      </c>
      <c r="T1966" s="13">
        <f>IFERROR(VLOOKUP($A1966,'Fielding Data'!$A:$H,MATCH(T$1,'Fielding Data'!$A$1:$H$1,0),0),"Other")</f>
        <v>0</v>
      </c>
      <c r="U1966" s="13">
        <f>SUMIFS('Fielding Data'!E:E,'Fielding Data'!$A:$A,'Hitting Data'!$A1966)</f>
        <v>2</v>
      </c>
      <c r="V1966" s="13">
        <f>SUMIFS('Fielding Data'!F:F,'Fielding Data'!$A:$A,'Hitting Data'!$A1966)</f>
        <v>10</v>
      </c>
      <c r="W1966" s="13">
        <f>SUMIFS('Fielding Data'!G:G,'Fielding Data'!$A:$A,'Hitting Data'!$A1966)</f>
        <v>1</v>
      </c>
      <c r="X1966" s="13">
        <f>SUMIFS('Fielding Data'!H:H,'Fielding Data'!$A:$A,'Hitting Data'!$A1966)</f>
        <v>0</v>
      </c>
    </row>
    <row r="1967" spans="1:24" x14ac:dyDescent="0.3">
      <c r="A1967" s="13" t="str">
        <f t="shared" si="30"/>
        <v>parrage012011</v>
      </c>
      <c r="B1967" s="16" t="s">
        <v>1152</v>
      </c>
      <c r="C1967" s="16">
        <v>2011</v>
      </c>
      <c r="D1967" s="16">
        <v>141</v>
      </c>
      <c r="E1967" s="16">
        <v>445</v>
      </c>
      <c r="F1967" s="16">
        <v>55</v>
      </c>
      <c r="G1967" s="16">
        <v>130</v>
      </c>
      <c r="H1967" s="16">
        <v>20</v>
      </c>
      <c r="I1967" s="16">
        <v>8</v>
      </c>
      <c r="J1967" s="16">
        <v>8</v>
      </c>
      <c r="K1967" s="16">
        <v>46</v>
      </c>
      <c r="L1967" s="16">
        <v>15</v>
      </c>
      <c r="M1967" s="16">
        <v>1</v>
      </c>
      <c r="N1967" s="16">
        <v>43</v>
      </c>
      <c r="O1967" s="16">
        <v>82</v>
      </c>
      <c r="P1967" s="13" t="str">
        <f>IFERROR(VLOOKUP($A1967,'Fielding Data'!$A:$H,MATCH(P$1,'Fielding Data'!$A$1:$H$1,0),0),"Other")</f>
        <v>CF</v>
      </c>
      <c r="Q1967" s="13">
        <f>IFERROR(VLOOKUP($A1967,'Fielding Data'!$A:$H,MATCH(Q$1,'Fielding Data'!$A$1:$H$1,0),0),"Other")</f>
        <v>0</v>
      </c>
      <c r="R1967" s="13">
        <f>IFERROR(VLOOKUP($A1967,'Fielding Data'!$A:$H,MATCH(R$1,'Fielding Data'!$A$1:$H$1,0),0),"Other")</f>
        <v>0</v>
      </c>
      <c r="S1967" s="13">
        <f>IFERROR(VLOOKUP($A1967,'Fielding Data'!$A:$H,MATCH(S$1,'Fielding Data'!$A$1:$H$1,0),0),"Other")</f>
        <v>0</v>
      </c>
      <c r="T1967" s="13">
        <f>IFERROR(VLOOKUP($A1967,'Fielding Data'!$A:$H,MATCH(T$1,'Fielding Data'!$A$1:$H$1,0),0),"Other")</f>
        <v>0</v>
      </c>
      <c r="U1967" s="13">
        <f>SUMIFS('Fielding Data'!E:E,'Fielding Data'!$A:$A,'Hitting Data'!$A1967)</f>
        <v>288</v>
      </c>
      <c r="V1967" s="13">
        <f>SUMIFS('Fielding Data'!F:F,'Fielding Data'!$A:$A,'Hitting Data'!$A1967)</f>
        <v>12</v>
      </c>
      <c r="W1967" s="13">
        <f>SUMIFS('Fielding Data'!G:G,'Fielding Data'!$A:$A,'Hitting Data'!$A1967)</f>
        <v>3</v>
      </c>
      <c r="X1967" s="13">
        <f>SUMIFS('Fielding Data'!H:H,'Fielding Data'!$A:$A,'Hitting Data'!$A1967)</f>
        <v>5</v>
      </c>
    </row>
    <row r="1968" spans="1:24" x14ac:dyDescent="0.3">
      <c r="A1968" s="13" t="str">
        <f t="shared" si="30"/>
        <v>parrian012011</v>
      </c>
      <c r="B1968" s="16" t="s">
        <v>1580</v>
      </c>
      <c r="C1968" s="16">
        <v>2011</v>
      </c>
      <c r="D1968" s="16">
        <v>24</v>
      </c>
      <c r="E1968" s="16">
        <v>44</v>
      </c>
      <c r="F1968" s="16">
        <v>3</v>
      </c>
      <c r="G1968" s="16">
        <v>8</v>
      </c>
      <c r="H1968" s="16">
        <v>1</v>
      </c>
      <c r="I1968" s="16">
        <v>0</v>
      </c>
      <c r="J1968" s="16">
        <v>0</v>
      </c>
      <c r="K1968" s="16">
        <v>4</v>
      </c>
      <c r="L1968" s="16">
        <v>1</v>
      </c>
      <c r="M1968" s="16">
        <v>0</v>
      </c>
      <c r="N1968" s="16">
        <v>9</v>
      </c>
      <c r="O1968" s="16">
        <v>17</v>
      </c>
      <c r="P1968" s="13" t="str">
        <f>IFERROR(VLOOKUP($A1968,'Fielding Data'!$A:$H,MATCH(P$1,'Fielding Data'!$A$1:$H$1,0),0),"Other")</f>
        <v>2B</v>
      </c>
      <c r="Q1968" s="13">
        <f>IFERROR(VLOOKUP($A1968,'Fielding Data'!$A:$H,MATCH(Q$1,'Fielding Data'!$A$1:$H$1,0),0),"Other")</f>
        <v>6</v>
      </c>
      <c r="R1968" s="13">
        <f>IFERROR(VLOOKUP($A1968,'Fielding Data'!$A:$H,MATCH(R$1,'Fielding Data'!$A$1:$H$1,0),0),"Other")</f>
        <v>9</v>
      </c>
      <c r="S1968" s="13">
        <f>IFERROR(VLOOKUP($A1968,'Fielding Data'!$A:$H,MATCH(S$1,'Fielding Data'!$A$1:$H$1,0),0),"Other")</f>
        <v>0</v>
      </c>
      <c r="T1968" s="13">
        <f>IFERROR(VLOOKUP($A1968,'Fielding Data'!$A:$H,MATCH(T$1,'Fielding Data'!$A$1:$H$1,0),0),"Other")</f>
        <v>2</v>
      </c>
      <c r="U1968" s="13">
        <f>SUMIFS('Fielding Data'!E:E,'Fielding Data'!$A:$A,'Hitting Data'!$A1968)</f>
        <v>18</v>
      </c>
      <c r="V1968" s="13">
        <f>SUMIFS('Fielding Data'!F:F,'Fielding Data'!$A:$A,'Hitting Data'!$A1968)</f>
        <v>35</v>
      </c>
      <c r="W1968" s="13">
        <f>SUMIFS('Fielding Data'!G:G,'Fielding Data'!$A:$A,'Hitting Data'!$A1968)</f>
        <v>0</v>
      </c>
      <c r="X1968" s="13">
        <f>SUMIFS('Fielding Data'!H:H,'Fielding Data'!$A:$A,'Hitting Data'!$A1968)</f>
        <v>6</v>
      </c>
    </row>
    <row r="1969" spans="1:24" x14ac:dyDescent="0.3">
      <c r="A1969" s="13" t="str">
        <f t="shared" si="30"/>
        <v>pascuva012011</v>
      </c>
      <c r="B1969" s="16" t="s">
        <v>483</v>
      </c>
      <c r="C1969" s="16">
        <v>2011</v>
      </c>
      <c r="D1969" s="16">
        <v>10</v>
      </c>
      <c r="E1969" s="16">
        <v>11</v>
      </c>
      <c r="F1969" s="16">
        <v>1</v>
      </c>
      <c r="G1969" s="16">
        <v>3</v>
      </c>
      <c r="H1969" s="16">
        <v>0</v>
      </c>
      <c r="I1969" s="16">
        <v>0</v>
      </c>
      <c r="J1969" s="16">
        <v>1</v>
      </c>
      <c r="K1969" s="16">
        <v>2</v>
      </c>
      <c r="L1969" s="16">
        <v>0</v>
      </c>
      <c r="M1969" s="16">
        <v>0</v>
      </c>
      <c r="N1969" s="16">
        <v>0</v>
      </c>
      <c r="O1969" s="16">
        <v>3</v>
      </c>
      <c r="P1969" s="13" t="str">
        <f>IFERROR(VLOOKUP($A1969,'Fielding Data'!$A:$H,MATCH(P$1,'Fielding Data'!$A$1:$H$1,0),0),"Other")</f>
        <v>1B</v>
      </c>
      <c r="Q1969" s="13">
        <f>IFERROR(VLOOKUP($A1969,'Fielding Data'!$A:$H,MATCH(Q$1,'Fielding Data'!$A$1:$H$1,0),0),"Other")</f>
        <v>4</v>
      </c>
      <c r="R1969" s="13">
        <f>IFERROR(VLOOKUP($A1969,'Fielding Data'!$A:$H,MATCH(R$1,'Fielding Data'!$A$1:$H$1,0),0),"Other")</f>
        <v>0</v>
      </c>
      <c r="S1969" s="13">
        <f>IFERROR(VLOOKUP($A1969,'Fielding Data'!$A:$H,MATCH(S$1,'Fielding Data'!$A$1:$H$1,0),0),"Other")</f>
        <v>1</v>
      </c>
      <c r="T1969" s="13">
        <f>IFERROR(VLOOKUP($A1969,'Fielding Data'!$A:$H,MATCH(T$1,'Fielding Data'!$A$1:$H$1,0),0),"Other")</f>
        <v>1</v>
      </c>
      <c r="U1969" s="13">
        <f>SUMIFS('Fielding Data'!E:E,'Fielding Data'!$A:$A,'Hitting Data'!$A1969)</f>
        <v>4</v>
      </c>
      <c r="V1969" s="13">
        <f>SUMIFS('Fielding Data'!F:F,'Fielding Data'!$A:$A,'Hitting Data'!$A1969)</f>
        <v>0</v>
      </c>
      <c r="W1969" s="13">
        <f>SUMIFS('Fielding Data'!G:G,'Fielding Data'!$A:$A,'Hitting Data'!$A1969)</f>
        <v>1</v>
      </c>
      <c r="X1969" s="13">
        <f>SUMIFS('Fielding Data'!H:H,'Fielding Data'!$A:$A,'Hitting Data'!$A1969)</f>
        <v>1</v>
      </c>
    </row>
    <row r="1970" spans="1:24" x14ac:dyDescent="0.3">
      <c r="A1970" s="13" t="str">
        <f t="shared" si="30"/>
        <v>paterjo012011</v>
      </c>
      <c r="B1970" s="16" t="s">
        <v>1581</v>
      </c>
      <c r="C1970" s="16">
        <v>2011</v>
      </c>
      <c r="D1970" s="16">
        <v>62</v>
      </c>
      <c r="E1970" s="16">
        <v>0</v>
      </c>
      <c r="F1970" s="16">
        <v>0</v>
      </c>
      <c r="G1970" s="16">
        <v>0</v>
      </c>
      <c r="H1970" s="16">
        <v>0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6">
        <v>0</v>
      </c>
      <c r="P1970" s="13" t="str">
        <f>IFERROR(VLOOKUP($A1970,'Fielding Data'!$A:$H,MATCH(P$1,'Fielding Data'!$A$1:$H$1,0),0),"Other")</f>
        <v>P</v>
      </c>
      <c r="Q1970" s="13">
        <f>IFERROR(VLOOKUP($A1970,'Fielding Data'!$A:$H,MATCH(Q$1,'Fielding Data'!$A$1:$H$1,0),0),"Other")</f>
        <v>3</v>
      </c>
      <c r="R1970" s="13">
        <f>IFERROR(VLOOKUP($A1970,'Fielding Data'!$A:$H,MATCH(R$1,'Fielding Data'!$A$1:$H$1,0),0),"Other")</f>
        <v>10</v>
      </c>
      <c r="S1970" s="13">
        <f>IFERROR(VLOOKUP($A1970,'Fielding Data'!$A:$H,MATCH(S$1,'Fielding Data'!$A$1:$H$1,0),0),"Other")</f>
        <v>1</v>
      </c>
      <c r="T1970" s="13">
        <f>IFERROR(VLOOKUP($A1970,'Fielding Data'!$A:$H,MATCH(T$1,'Fielding Data'!$A$1:$H$1,0),0),"Other")</f>
        <v>0</v>
      </c>
      <c r="U1970" s="13">
        <f>SUMIFS('Fielding Data'!E:E,'Fielding Data'!$A:$A,'Hitting Data'!$A1970)</f>
        <v>3</v>
      </c>
      <c r="V1970" s="13">
        <f>SUMIFS('Fielding Data'!F:F,'Fielding Data'!$A:$A,'Hitting Data'!$A1970)</f>
        <v>10</v>
      </c>
      <c r="W1970" s="13">
        <f>SUMIFS('Fielding Data'!G:G,'Fielding Data'!$A:$A,'Hitting Data'!$A1970)</f>
        <v>1</v>
      </c>
      <c r="X1970" s="13">
        <f>SUMIFS('Fielding Data'!H:H,'Fielding Data'!$A:$A,'Hitting Data'!$A1970)</f>
        <v>0</v>
      </c>
    </row>
    <row r="1971" spans="1:24" x14ac:dyDescent="0.3">
      <c r="A1971" s="13" t="str">
        <f t="shared" si="30"/>
        <v>patteer012011</v>
      </c>
      <c r="B1971" s="16" t="s">
        <v>835</v>
      </c>
      <c r="C1971" s="16">
        <v>2011</v>
      </c>
      <c r="D1971" s="16">
        <v>47</v>
      </c>
      <c r="E1971" s="16">
        <v>89</v>
      </c>
      <c r="F1971" s="16">
        <v>8</v>
      </c>
      <c r="G1971" s="16">
        <v>16</v>
      </c>
      <c r="H1971" s="16">
        <v>2</v>
      </c>
      <c r="I1971" s="16">
        <v>1</v>
      </c>
      <c r="J1971" s="16">
        <v>2</v>
      </c>
      <c r="K1971" s="16">
        <v>8</v>
      </c>
      <c r="L1971" s="16">
        <v>8</v>
      </c>
      <c r="M1971" s="16">
        <v>2</v>
      </c>
      <c r="N1971" s="16">
        <v>12</v>
      </c>
      <c r="O1971" s="16">
        <v>22</v>
      </c>
      <c r="P1971" s="13" t="str">
        <f>IFERROR(VLOOKUP($A1971,'Fielding Data'!$A:$H,MATCH(P$1,'Fielding Data'!$A$1:$H$1,0),0),"Other")</f>
        <v>2B</v>
      </c>
      <c r="Q1971" s="13">
        <f>IFERROR(VLOOKUP($A1971,'Fielding Data'!$A:$H,MATCH(Q$1,'Fielding Data'!$A$1:$H$1,0),0),"Other")</f>
        <v>20</v>
      </c>
      <c r="R1971" s="13">
        <f>IFERROR(VLOOKUP($A1971,'Fielding Data'!$A:$H,MATCH(R$1,'Fielding Data'!$A$1:$H$1,0),0),"Other")</f>
        <v>19</v>
      </c>
      <c r="S1971" s="13">
        <f>IFERROR(VLOOKUP($A1971,'Fielding Data'!$A:$H,MATCH(S$1,'Fielding Data'!$A$1:$H$1,0),0),"Other")</f>
        <v>2</v>
      </c>
      <c r="T1971" s="13">
        <f>IFERROR(VLOOKUP($A1971,'Fielding Data'!$A:$H,MATCH(T$1,'Fielding Data'!$A$1:$H$1,0),0),"Other")</f>
        <v>8</v>
      </c>
      <c r="U1971" s="13">
        <f>SUMIFS('Fielding Data'!E:E,'Fielding Data'!$A:$A,'Hitting Data'!$A1971)</f>
        <v>54</v>
      </c>
      <c r="V1971" s="13">
        <f>SUMIFS('Fielding Data'!F:F,'Fielding Data'!$A:$A,'Hitting Data'!$A1971)</f>
        <v>19</v>
      </c>
      <c r="W1971" s="13">
        <f>SUMIFS('Fielding Data'!G:G,'Fielding Data'!$A:$A,'Hitting Data'!$A1971)</f>
        <v>2</v>
      </c>
      <c r="X1971" s="13">
        <f>SUMIFS('Fielding Data'!H:H,'Fielding Data'!$A:$A,'Hitting Data'!$A1971)</f>
        <v>8</v>
      </c>
    </row>
    <row r="1972" spans="1:24" x14ac:dyDescent="0.3">
      <c r="A1972" s="13" t="str">
        <f t="shared" si="30"/>
        <v>pattotr012011</v>
      </c>
      <c r="B1972" s="16" t="s">
        <v>836</v>
      </c>
      <c r="C1972" s="16">
        <v>2011</v>
      </c>
      <c r="D1972" s="16">
        <v>20</v>
      </c>
      <c r="E1972" s="16">
        <v>0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3" t="str">
        <f>IFERROR(VLOOKUP($A1972,'Fielding Data'!$A:$H,MATCH(P$1,'Fielding Data'!$A$1:$H$1,0),0),"Other")</f>
        <v>P</v>
      </c>
      <c r="Q1972" s="13">
        <f>IFERROR(VLOOKUP($A1972,'Fielding Data'!$A:$H,MATCH(Q$1,'Fielding Data'!$A$1:$H$1,0),0),"Other")</f>
        <v>2</v>
      </c>
      <c r="R1972" s="13">
        <f>IFERROR(VLOOKUP($A1972,'Fielding Data'!$A:$H,MATCH(R$1,'Fielding Data'!$A$1:$H$1,0),0),"Other")</f>
        <v>2</v>
      </c>
      <c r="S1972" s="13">
        <f>IFERROR(VLOOKUP($A1972,'Fielding Data'!$A:$H,MATCH(S$1,'Fielding Data'!$A$1:$H$1,0),0),"Other")</f>
        <v>0</v>
      </c>
      <c r="T1972" s="13">
        <f>IFERROR(VLOOKUP($A1972,'Fielding Data'!$A:$H,MATCH(T$1,'Fielding Data'!$A$1:$H$1,0),0),"Other")</f>
        <v>0</v>
      </c>
      <c r="U1972" s="13">
        <f>SUMIFS('Fielding Data'!E:E,'Fielding Data'!$A:$A,'Hitting Data'!$A1972)</f>
        <v>2</v>
      </c>
      <c r="V1972" s="13">
        <f>SUMIFS('Fielding Data'!F:F,'Fielding Data'!$A:$A,'Hitting Data'!$A1972)</f>
        <v>2</v>
      </c>
      <c r="W1972" s="13">
        <f>SUMIFS('Fielding Data'!G:G,'Fielding Data'!$A:$A,'Hitting Data'!$A1972)</f>
        <v>0</v>
      </c>
      <c r="X1972" s="13">
        <f>SUMIFS('Fielding Data'!H:H,'Fielding Data'!$A:$A,'Hitting Data'!$A1972)</f>
        <v>0</v>
      </c>
    </row>
    <row r="1973" spans="1:24" x14ac:dyDescent="0.3">
      <c r="A1973" s="13" t="str">
        <f t="shared" si="30"/>
        <v>pauliro012011</v>
      </c>
      <c r="B1973" s="16" t="s">
        <v>584</v>
      </c>
      <c r="C1973" s="16">
        <v>2011</v>
      </c>
      <c r="D1973" s="16">
        <v>78</v>
      </c>
      <c r="E1973" s="16">
        <v>228</v>
      </c>
      <c r="F1973" s="16">
        <v>19</v>
      </c>
      <c r="G1973" s="16">
        <v>61</v>
      </c>
      <c r="H1973" s="16">
        <v>13</v>
      </c>
      <c r="I1973" s="16">
        <v>0</v>
      </c>
      <c r="J1973" s="16">
        <v>2</v>
      </c>
      <c r="K1973" s="16">
        <v>19</v>
      </c>
      <c r="L1973" s="16">
        <v>0</v>
      </c>
      <c r="M1973" s="16">
        <v>0</v>
      </c>
      <c r="N1973" s="16">
        <v>15</v>
      </c>
      <c r="O1973" s="16">
        <v>38</v>
      </c>
      <c r="P1973" s="13" t="str">
        <f>IFERROR(VLOOKUP($A1973,'Fielding Data'!$A:$H,MATCH(P$1,'Fielding Data'!$A$1:$H$1,0),0),"Other")</f>
        <v>C</v>
      </c>
      <c r="Q1973" s="13">
        <f>IFERROR(VLOOKUP($A1973,'Fielding Data'!$A:$H,MATCH(Q$1,'Fielding Data'!$A$1:$H$1,0),0),"Other")</f>
        <v>375</v>
      </c>
      <c r="R1973" s="13">
        <f>IFERROR(VLOOKUP($A1973,'Fielding Data'!$A:$H,MATCH(R$1,'Fielding Data'!$A$1:$H$1,0),0),"Other")</f>
        <v>30</v>
      </c>
      <c r="S1973" s="13">
        <f>IFERROR(VLOOKUP($A1973,'Fielding Data'!$A:$H,MATCH(S$1,'Fielding Data'!$A$1:$H$1,0),0),"Other")</f>
        <v>7</v>
      </c>
      <c r="T1973" s="13">
        <f>IFERROR(VLOOKUP($A1973,'Fielding Data'!$A:$H,MATCH(T$1,'Fielding Data'!$A$1:$H$1,0),0),"Other")</f>
        <v>3</v>
      </c>
      <c r="U1973" s="13">
        <f>SUMIFS('Fielding Data'!E:E,'Fielding Data'!$A:$A,'Hitting Data'!$A1973)</f>
        <v>375</v>
      </c>
      <c r="V1973" s="13">
        <f>SUMIFS('Fielding Data'!F:F,'Fielding Data'!$A:$A,'Hitting Data'!$A1973)</f>
        <v>30</v>
      </c>
      <c r="W1973" s="13">
        <f>SUMIFS('Fielding Data'!G:G,'Fielding Data'!$A:$A,'Hitting Data'!$A1973)</f>
        <v>7</v>
      </c>
      <c r="X1973" s="13">
        <f>SUMIFS('Fielding Data'!H:H,'Fielding Data'!$A:$A,'Hitting Data'!$A1973)</f>
        <v>3</v>
      </c>
    </row>
    <row r="1974" spans="1:24" x14ac:dyDescent="0.3">
      <c r="A1974" s="13" t="str">
        <f t="shared" si="30"/>
        <v>pavanca012011</v>
      </c>
      <c r="B1974" s="16" t="s">
        <v>172</v>
      </c>
      <c r="C1974" s="16">
        <v>2011</v>
      </c>
      <c r="D1974" s="16">
        <v>33</v>
      </c>
      <c r="E1974" s="16">
        <v>6</v>
      </c>
      <c r="F1974" s="16">
        <v>0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v>4</v>
      </c>
      <c r="P1974" s="13" t="str">
        <f>IFERROR(VLOOKUP($A1974,'Fielding Data'!$A:$H,MATCH(P$1,'Fielding Data'!$A$1:$H$1,0),0),"Other")</f>
        <v>P</v>
      </c>
      <c r="Q1974" s="13">
        <f>IFERROR(VLOOKUP($A1974,'Fielding Data'!$A:$H,MATCH(Q$1,'Fielding Data'!$A$1:$H$1,0),0),"Other")</f>
        <v>16</v>
      </c>
      <c r="R1974" s="13">
        <f>IFERROR(VLOOKUP($A1974,'Fielding Data'!$A:$H,MATCH(R$1,'Fielding Data'!$A$1:$H$1,0),0),"Other")</f>
        <v>39</v>
      </c>
      <c r="S1974" s="13">
        <f>IFERROR(VLOOKUP($A1974,'Fielding Data'!$A:$H,MATCH(S$1,'Fielding Data'!$A$1:$H$1,0),0),"Other")</f>
        <v>2</v>
      </c>
      <c r="T1974" s="13">
        <f>IFERROR(VLOOKUP($A1974,'Fielding Data'!$A:$H,MATCH(T$1,'Fielding Data'!$A$1:$H$1,0),0),"Other")</f>
        <v>4</v>
      </c>
      <c r="U1974" s="13">
        <f>SUMIFS('Fielding Data'!E:E,'Fielding Data'!$A:$A,'Hitting Data'!$A1974)</f>
        <v>16</v>
      </c>
      <c r="V1974" s="13">
        <f>SUMIFS('Fielding Data'!F:F,'Fielding Data'!$A:$A,'Hitting Data'!$A1974)</f>
        <v>39</v>
      </c>
      <c r="W1974" s="13">
        <f>SUMIFS('Fielding Data'!G:G,'Fielding Data'!$A:$A,'Hitting Data'!$A1974)</f>
        <v>2</v>
      </c>
      <c r="X1974" s="13">
        <f>SUMIFS('Fielding Data'!H:H,'Fielding Data'!$A:$A,'Hitting Data'!$A1974)</f>
        <v>4</v>
      </c>
    </row>
    <row r="1975" spans="1:24" x14ac:dyDescent="0.3">
      <c r="A1975" s="13" t="str">
        <f t="shared" si="30"/>
        <v>peacobr012011</v>
      </c>
      <c r="B1975" s="16" t="s">
        <v>1582</v>
      </c>
      <c r="C1975" s="16">
        <v>2011</v>
      </c>
      <c r="D1975" s="16">
        <v>3</v>
      </c>
      <c r="E1975" s="16">
        <v>4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2</v>
      </c>
      <c r="P1975" s="13" t="str">
        <f>IFERROR(VLOOKUP($A1975,'Fielding Data'!$A:$H,MATCH(P$1,'Fielding Data'!$A$1:$H$1,0),0),"Other")</f>
        <v>P</v>
      </c>
      <c r="Q1975" s="13">
        <f>IFERROR(VLOOKUP($A1975,'Fielding Data'!$A:$H,MATCH(Q$1,'Fielding Data'!$A$1:$H$1,0),0),"Other")</f>
        <v>1</v>
      </c>
      <c r="R1975" s="13">
        <f>IFERROR(VLOOKUP($A1975,'Fielding Data'!$A:$H,MATCH(R$1,'Fielding Data'!$A$1:$H$1,0),0),"Other")</f>
        <v>0</v>
      </c>
      <c r="S1975" s="13">
        <f>IFERROR(VLOOKUP($A1975,'Fielding Data'!$A:$H,MATCH(S$1,'Fielding Data'!$A$1:$H$1,0),0),"Other")</f>
        <v>0</v>
      </c>
      <c r="T1975" s="13">
        <f>IFERROR(VLOOKUP($A1975,'Fielding Data'!$A:$H,MATCH(T$1,'Fielding Data'!$A$1:$H$1,0),0),"Other")</f>
        <v>0</v>
      </c>
      <c r="U1975" s="13">
        <f>SUMIFS('Fielding Data'!E:E,'Fielding Data'!$A:$A,'Hitting Data'!$A1975)</f>
        <v>1</v>
      </c>
      <c r="V1975" s="13">
        <f>SUMIFS('Fielding Data'!F:F,'Fielding Data'!$A:$A,'Hitting Data'!$A1975)</f>
        <v>0</v>
      </c>
      <c r="W1975" s="13">
        <f>SUMIFS('Fielding Data'!G:G,'Fielding Data'!$A:$A,'Hitting Data'!$A1975)</f>
        <v>0</v>
      </c>
      <c r="X1975" s="13">
        <f>SUMIFS('Fielding Data'!H:H,'Fielding Data'!$A:$A,'Hitting Data'!$A1975)</f>
        <v>0</v>
      </c>
    </row>
    <row r="1976" spans="1:24" x14ac:dyDescent="0.3">
      <c r="A1976" s="13" t="str">
        <f t="shared" si="30"/>
        <v>pearcst012011</v>
      </c>
      <c r="B1976" s="16" t="s">
        <v>838</v>
      </c>
      <c r="C1976" s="16">
        <v>2011</v>
      </c>
      <c r="D1976" s="16">
        <v>50</v>
      </c>
      <c r="E1976" s="16">
        <v>94</v>
      </c>
      <c r="F1976" s="16">
        <v>8</v>
      </c>
      <c r="G1976" s="16">
        <v>19</v>
      </c>
      <c r="H1976" s="16">
        <v>2</v>
      </c>
      <c r="I1976" s="16">
        <v>0</v>
      </c>
      <c r="J1976" s="16">
        <v>1</v>
      </c>
      <c r="K1976" s="16">
        <v>10</v>
      </c>
      <c r="L1976" s="16">
        <v>0</v>
      </c>
      <c r="M1976" s="16">
        <v>0</v>
      </c>
      <c r="N1976" s="16">
        <v>7</v>
      </c>
      <c r="O1976" s="16">
        <v>21</v>
      </c>
      <c r="P1976" s="13" t="str">
        <f>IFERROR(VLOOKUP($A1976,'Fielding Data'!$A:$H,MATCH(P$1,'Fielding Data'!$A$1:$H$1,0),0),"Other")</f>
        <v>1B</v>
      </c>
      <c r="Q1976" s="13">
        <f>IFERROR(VLOOKUP($A1976,'Fielding Data'!$A:$H,MATCH(Q$1,'Fielding Data'!$A$1:$H$1,0),0),"Other")</f>
        <v>81</v>
      </c>
      <c r="R1976" s="13">
        <f>IFERROR(VLOOKUP($A1976,'Fielding Data'!$A:$H,MATCH(R$1,'Fielding Data'!$A$1:$H$1,0),0),"Other")</f>
        <v>9</v>
      </c>
      <c r="S1976" s="13">
        <f>IFERROR(VLOOKUP($A1976,'Fielding Data'!$A:$H,MATCH(S$1,'Fielding Data'!$A$1:$H$1,0),0),"Other")</f>
        <v>1</v>
      </c>
      <c r="T1976" s="13">
        <f>IFERROR(VLOOKUP($A1976,'Fielding Data'!$A:$H,MATCH(T$1,'Fielding Data'!$A$1:$H$1,0),0),"Other")</f>
        <v>9</v>
      </c>
      <c r="U1976" s="13">
        <f>SUMIFS('Fielding Data'!E:E,'Fielding Data'!$A:$A,'Hitting Data'!$A1976)</f>
        <v>91</v>
      </c>
      <c r="V1976" s="13">
        <f>SUMIFS('Fielding Data'!F:F,'Fielding Data'!$A:$A,'Hitting Data'!$A1976)</f>
        <v>20</v>
      </c>
      <c r="W1976" s="13">
        <f>SUMIFS('Fielding Data'!G:G,'Fielding Data'!$A:$A,'Hitting Data'!$A1976)</f>
        <v>4</v>
      </c>
      <c r="X1976" s="13">
        <f>SUMIFS('Fielding Data'!H:H,'Fielding Data'!$A:$A,'Hitting Data'!$A1976)</f>
        <v>10</v>
      </c>
    </row>
    <row r="1977" spans="1:24" x14ac:dyDescent="0.3">
      <c r="A1977" s="13" t="str">
        <f t="shared" si="30"/>
        <v>peavyja012011</v>
      </c>
      <c r="B1977" s="16" t="s">
        <v>325</v>
      </c>
      <c r="C1977" s="16">
        <v>2011</v>
      </c>
      <c r="D1977" s="16">
        <v>19</v>
      </c>
      <c r="E1977" s="16">
        <v>1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1</v>
      </c>
      <c r="O1977" s="16">
        <v>0</v>
      </c>
      <c r="P1977" s="13" t="str">
        <f>IFERROR(VLOOKUP($A1977,'Fielding Data'!$A:$H,MATCH(P$1,'Fielding Data'!$A$1:$H$1,0),0),"Other")</f>
        <v>P</v>
      </c>
      <c r="Q1977" s="13">
        <f>IFERROR(VLOOKUP($A1977,'Fielding Data'!$A:$H,MATCH(Q$1,'Fielding Data'!$A$1:$H$1,0),0),"Other")</f>
        <v>9</v>
      </c>
      <c r="R1977" s="13">
        <f>IFERROR(VLOOKUP($A1977,'Fielding Data'!$A:$H,MATCH(R$1,'Fielding Data'!$A$1:$H$1,0),0),"Other")</f>
        <v>6</v>
      </c>
      <c r="S1977" s="13">
        <f>IFERROR(VLOOKUP($A1977,'Fielding Data'!$A:$H,MATCH(S$1,'Fielding Data'!$A$1:$H$1,0),0),"Other")</f>
        <v>1</v>
      </c>
      <c r="T1977" s="13">
        <f>IFERROR(VLOOKUP($A1977,'Fielding Data'!$A:$H,MATCH(T$1,'Fielding Data'!$A$1:$H$1,0),0),"Other")</f>
        <v>0</v>
      </c>
      <c r="U1977" s="13">
        <f>SUMIFS('Fielding Data'!E:E,'Fielding Data'!$A:$A,'Hitting Data'!$A1977)</f>
        <v>9</v>
      </c>
      <c r="V1977" s="13">
        <f>SUMIFS('Fielding Data'!F:F,'Fielding Data'!$A:$A,'Hitting Data'!$A1977)</f>
        <v>6</v>
      </c>
      <c r="W1977" s="13">
        <f>SUMIFS('Fielding Data'!G:G,'Fielding Data'!$A:$A,'Hitting Data'!$A1977)</f>
        <v>1</v>
      </c>
      <c r="X1977" s="13">
        <f>SUMIFS('Fielding Data'!H:H,'Fielding Data'!$A:$A,'Hitting Data'!$A1977)</f>
        <v>0</v>
      </c>
    </row>
    <row r="1978" spans="1:24" x14ac:dyDescent="0.3">
      <c r="A1978" s="13" t="str">
        <f t="shared" si="30"/>
        <v>pedrodu012011</v>
      </c>
      <c r="B1978" s="16" t="s">
        <v>709</v>
      </c>
      <c r="C1978" s="16">
        <v>2011</v>
      </c>
      <c r="D1978" s="16">
        <v>159</v>
      </c>
      <c r="E1978" s="16">
        <v>635</v>
      </c>
      <c r="F1978" s="16">
        <v>102</v>
      </c>
      <c r="G1978" s="16">
        <v>195</v>
      </c>
      <c r="H1978" s="16">
        <v>37</v>
      </c>
      <c r="I1978" s="16">
        <v>3</v>
      </c>
      <c r="J1978" s="16">
        <v>21</v>
      </c>
      <c r="K1978" s="16">
        <v>91</v>
      </c>
      <c r="L1978" s="16">
        <v>26</v>
      </c>
      <c r="M1978" s="16">
        <v>8</v>
      </c>
      <c r="N1978" s="16">
        <v>86</v>
      </c>
      <c r="O1978" s="16">
        <v>85</v>
      </c>
      <c r="P1978" s="13" t="str">
        <f>IFERROR(VLOOKUP($A1978,'Fielding Data'!$A:$H,MATCH(P$1,'Fielding Data'!$A$1:$H$1,0),0),"Other")</f>
        <v>2B</v>
      </c>
      <c r="Q1978" s="13">
        <f>IFERROR(VLOOKUP($A1978,'Fielding Data'!$A:$H,MATCH(Q$1,'Fielding Data'!$A$1:$H$1,0),0),"Other")</f>
        <v>290</v>
      </c>
      <c r="R1978" s="13">
        <f>IFERROR(VLOOKUP($A1978,'Fielding Data'!$A:$H,MATCH(R$1,'Fielding Data'!$A$1:$H$1,0),0),"Other")</f>
        <v>425</v>
      </c>
      <c r="S1978" s="13">
        <f>IFERROR(VLOOKUP($A1978,'Fielding Data'!$A:$H,MATCH(S$1,'Fielding Data'!$A$1:$H$1,0),0),"Other")</f>
        <v>7</v>
      </c>
      <c r="T1978" s="13">
        <f>IFERROR(VLOOKUP($A1978,'Fielding Data'!$A:$H,MATCH(T$1,'Fielding Data'!$A$1:$H$1,0),0),"Other")</f>
        <v>81</v>
      </c>
      <c r="U1978" s="13">
        <f>SUMIFS('Fielding Data'!E:E,'Fielding Data'!$A:$A,'Hitting Data'!$A1978)</f>
        <v>290</v>
      </c>
      <c r="V1978" s="13">
        <f>SUMIFS('Fielding Data'!F:F,'Fielding Data'!$A:$A,'Hitting Data'!$A1978)</f>
        <v>425</v>
      </c>
      <c r="W1978" s="13">
        <f>SUMIFS('Fielding Data'!G:G,'Fielding Data'!$A:$A,'Hitting Data'!$A1978)</f>
        <v>7</v>
      </c>
      <c r="X1978" s="13">
        <f>SUMIFS('Fielding Data'!H:H,'Fielding Data'!$A:$A,'Hitting Data'!$A1978)</f>
        <v>81</v>
      </c>
    </row>
    <row r="1979" spans="1:24" x14ac:dyDescent="0.3">
      <c r="A1979" s="13" t="str">
        <f t="shared" si="30"/>
        <v>pegueca012011</v>
      </c>
      <c r="B1979" s="16" t="s">
        <v>1583</v>
      </c>
      <c r="C1979" s="16">
        <v>2011</v>
      </c>
      <c r="D1979" s="16">
        <v>46</v>
      </c>
      <c r="E1979" s="16">
        <v>143</v>
      </c>
      <c r="F1979" s="16">
        <v>14</v>
      </c>
      <c r="G1979" s="16">
        <v>28</v>
      </c>
      <c r="H1979" s="16">
        <v>3</v>
      </c>
      <c r="I1979" s="16">
        <v>2</v>
      </c>
      <c r="J1979" s="16">
        <v>6</v>
      </c>
      <c r="K1979" s="16">
        <v>19</v>
      </c>
      <c r="L1979" s="16">
        <v>0</v>
      </c>
      <c r="M1979" s="16">
        <v>1</v>
      </c>
      <c r="N1979" s="16">
        <v>8</v>
      </c>
      <c r="O1979" s="16">
        <v>54</v>
      </c>
      <c r="P1979" s="13" t="str">
        <f>IFERROR(VLOOKUP($A1979,'Fielding Data'!$A:$H,MATCH(P$1,'Fielding Data'!$A$1:$H$1,0),0),"Other")</f>
        <v>LF</v>
      </c>
      <c r="Q1979" s="13">
        <f>IFERROR(VLOOKUP($A1979,'Fielding Data'!$A:$H,MATCH(Q$1,'Fielding Data'!$A$1:$H$1,0),0),"Other")</f>
        <v>0</v>
      </c>
      <c r="R1979" s="13">
        <f>IFERROR(VLOOKUP($A1979,'Fielding Data'!$A:$H,MATCH(R$1,'Fielding Data'!$A$1:$H$1,0),0),"Other")</f>
        <v>0</v>
      </c>
      <c r="S1979" s="13">
        <f>IFERROR(VLOOKUP($A1979,'Fielding Data'!$A:$H,MATCH(S$1,'Fielding Data'!$A$1:$H$1,0),0),"Other")</f>
        <v>0</v>
      </c>
      <c r="T1979" s="13">
        <f>IFERROR(VLOOKUP($A1979,'Fielding Data'!$A:$H,MATCH(T$1,'Fielding Data'!$A$1:$H$1,0),0),"Other")</f>
        <v>0</v>
      </c>
      <c r="U1979" s="13">
        <f>SUMIFS('Fielding Data'!E:E,'Fielding Data'!$A:$A,'Hitting Data'!$A1979)</f>
        <v>82</v>
      </c>
      <c r="V1979" s="13">
        <f>SUMIFS('Fielding Data'!F:F,'Fielding Data'!$A:$A,'Hitting Data'!$A1979)</f>
        <v>3</v>
      </c>
      <c r="W1979" s="13">
        <f>SUMIFS('Fielding Data'!G:G,'Fielding Data'!$A:$A,'Hitting Data'!$A1979)</f>
        <v>1</v>
      </c>
      <c r="X1979" s="13">
        <f>SUMIFS('Fielding Data'!H:H,'Fielding Data'!$A:$A,'Hitting Data'!$A1979)</f>
        <v>2</v>
      </c>
    </row>
    <row r="1980" spans="1:24" x14ac:dyDescent="0.3">
      <c r="A1980" s="13" t="str">
        <f t="shared" si="30"/>
        <v>pelfrmi012011</v>
      </c>
      <c r="B1980" s="16" t="s">
        <v>710</v>
      </c>
      <c r="C1980" s="16">
        <v>2011</v>
      </c>
      <c r="D1980" s="16">
        <v>34</v>
      </c>
      <c r="E1980" s="16">
        <v>55</v>
      </c>
      <c r="F1980" s="16">
        <v>1</v>
      </c>
      <c r="G1980" s="16">
        <v>6</v>
      </c>
      <c r="H1980" s="16">
        <v>2</v>
      </c>
      <c r="I1980" s="16">
        <v>0</v>
      </c>
      <c r="J1980" s="16">
        <v>0</v>
      </c>
      <c r="K1980" s="16">
        <v>4</v>
      </c>
      <c r="L1980" s="16">
        <v>0</v>
      </c>
      <c r="M1980" s="16">
        <v>0</v>
      </c>
      <c r="N1980" s="16">
        <v>4</v>
      </c>
      <c r="O1980" s="16">
        <v>14</v>
      </c>
      <c r="P1980" s="13" t="str">
        <f>IFERROR(VLOOKUP($A1980,'Fielding Data'!$A:$H,MATCH(P$1,'Fielding Data'!$A$1:$H$1,0),0),"Other")</f>
        <v>P</v>
      </c>
      <c r="Q1980" s="13">
        <f>IFERROR(VLOOKUP($A1980,'Fielding Data'!$A:$H,MATCH(Q$1,'Fielding Data'!$A$1:$H$1,0),0),"Other")</f>
        <v>15</v>
      </c>
      <c r="R1980" s="13">
        <f>IFERROR(VLOOKUP($A1980,'Fielding Data'!$A:$H,MATCH(R$1,'Fielding Data'!$A$1:$H$1,0),0),"Other")</f>
        <v>25</v>
      </c>
      <c r="S1980" s="13">
        <f>IFERROR(VLOOKUP($A1980,'Fielding Data'!$A:$H,MATCH(S$1,'Fielding Data'!$A$1:$H$1,0),0),"Other")</f>
        <v>1</v>
      </c>
      <c r="T1980" s="13">
        <f>IFERROR(VLOOKUP($A1980,'Fielding Data'!$A:$H,MATCH(T$1,'Fielding Data'!$A$1:$H$1,0),0),"Other")</f>
        <v>1</v>
      </c>
      <c r="U1980" s="13">
        <f>SUMIFS('Fielding Data'!E:E,'Fielding Data'!$A:$A,'Hitting Data'!$A1980)</f>
        <v>15</v>
      </c>
      <c r="V1980" s="13">
        <f>SUMIFS('Fielding Data'!F:F,'Fielding Data'!$A:$A,'Hitting Data'!$A1980)</f>
        <v>25</v>
      </c>
      <c r="W1980" s="13">
        <f>SUMIFS('Fielding Data'!G:G,'Fielding Data'!$A:$A,'Hitting Data'!$A1980)</f>
        <v>1</v>
      </c>
      <c r="X1980" s="13">
        <f>SUMIFS('Fielding Data'!H:H,'Fielding Data'!$A:$A,'Hitting Data'!$A1980)</f>
        <v>1</v>
      </c>
    </row>
    <row r="1981" spans="1:24" x14ac:dyDescent="0.3">
      <c r="A1981" s="13" t="str">
        <f t="shared" si="30"/>
        <v>penabr012011</v>
      </c>
      <c r="B1981" s="16" t="s">
        <v>585</v>
      </c>
      <c r="C1981" s="16">
        <v>2011</v>
      </c>
      <c r="D1981" s="16">
        <v>72</v>
      </c>
      <c r="E1981" s="16">
        <v>222</v>
      </c>
      <c r="F1981" s="16">
        <v>17</v>
      </c>
      <c r="G1981" s="16">
        <v>55</v>
      </c>
      <c r="H1981" s="16">
        <v>11</v>
      </c>
      <c r="I1981" s="16">
        <v>0</v>
      </c>
      <c r="J1981" s="16">
        <v>3</v>
      </c>
      <c r="K1981" s="16">
        <v>24</v>
      </c>
      <c r="L1981" s="16">
        <v>0</v>
      </c>
      <c r="M1981" s="16">
        <v>0</v>
      </c>
      <c r="N1981" s="16">
        <v>12</v>
      </c>
      <c r="O1981" s="16">
        <v>24</v>
      </c>
      <c r="P1981" s="13" t="str">
        <f>IFERROR(VLOOKUP($A1981,'Fielding Data'!$A:$H,MATCH(P$1,'Fielding Data'!$A$1:$H$1,0),0),"Other")</f>
        <v>C</v>
      </c>
      <c r="Q1981" s="13">
        <f>IFERROR(VLOOKUP($A1981,'Fielding Data'!$A:$H,MATCH(Q$1,'Fielding Data'!$A$1:$H$1,0),0),"Other")</f>
        <v>417</v>
      </c>
      <c r="R1981" s="13">
        <f>IFERROR(VLOOKUP($A1981,'Fielding Data'!$A:$H,MATCH(R$1,'Fielding Data'!$A$1:$H$1,0),0),"Other")</f>
        <v>25</v>
      </c>
      <c r="S1981" s="13">
        <f>IFERROR(VLOOKUP($A1981,'Fielding Data'!$A:$H,MATCH(S$1,'Fielding Data'!$A$1:$H$1,0),0),"Other")</f>
        <v>2</v>
      </c>
      <c r="T1981" s="13">
        <f>IFERROR(VLOOKUP($A1981,'Fielding Data'!$A:$H,MATCH(T$1,'Fielding Data'!$A$1:$H$1,0),0),"Other")</f>
        <v>6</v>
      </c>
      <c r="U1981" s="13">
        <f>SUMIFS('Fielding Data'!E:E,'Fielding Data'!$A:$A,'Hitting Data'!$A1981)</f>
        <v>417</v>
      </c>
      <c r="V1981" s="13">
        <f>SUMIFS('Fielding Data'!F:F,'Fielding Data'!$A:$A,'Hitting Data'!$A1981)</f>
        <v>25</v>
      </c>
      <c r="W1981" s="13">
        <f>SUMIFS('Fielding Data'!G:G,'Fielding Data'!$A:$A,'Hitting Data'!$A1981)</f>
        <v>2</v>
      </c>
      <c r="X1981" s="13">
        <f>SUMIFS('Fielding Data'!H:H,'Fielding Data'!$A:$A,'Hitting Data'!$A1981)</f>
        <v>6</v>
      </c>
    </row>
    <row r="1982" spans="1:24" x14ac:dyDescent="0.3">
      <c r="A1982" s="13" t="str">
        <f t="shared" si="30"/>
        <v>penaca012011</v>
      </c>
      <c r="B1982" s="16" t="s">
        <v>264</v>
      </c>
      <c r="C1982" s="16">
        <v>2011</v>
      </c>
      <c r="D1982" s="16">
        <v>153</v>
      </c>
      <c r="E1982" s="16">
        <v>493</v>
      </c>
      <c r="F1982" s="16">
        <v>72</v>
      </c>
      <c r="G1982" s="16">
        <v>111</v>
      </c>
      <c r="H1982" s="16">
        <v>27</v>
      </c>
      <c r="I1982" s="16">
        <v>3</v>
      </c>
      <c r="J1982" s="16">
        <v>28</v>
      </c>
      <c r="K1982" s="16">
        <v>80</v>
      </c>
      <c r="L1982" s="16">
        <v>2</v>
      </c>
      <c r="M1982" s="16">
        <v>2</v>
      </c>
      <c r="N1982" s="16">
        <v>101</v>
      </c>
      <c r="O1982" s="16">
        <v>161</v>
      </c>
      <c r="P1982" s="13" t="str">
        <f>IFERROR(VLOOKUP($A1982,'Fielding Data'!$A:$H,MATCH(P$1,'Fielding Data'!$A$1:$H$1,0),0),"Other")</f>
        <v>1B</v>
      </c>
      <c r="Q1982" s="13">
        <f>IFERROR(VLOOKUP($A1982,'Fielding Data'!$A:$H,MATCH(Q$1,'Fielding Data'!$A$1:$H$1,0),0),"Other")</f>
        <v>1116</v>
      </c>
      <c r="R1982" s="13">
        <f>IFERROR(VLOOKUP($A1982,'Fielding Data'!$A:$H,MATCH(R$1,'Fielding Data'!$A$1:$H$1,0),0),"Other")</f>
        <v>88</v>
      </c>
      <c r="S1982" s="13">
        <f>IFERROR(VLOOKUP($A1982,'Fielding Data'!$A:$H,MATCH(S$1,'Fielding Data'!$A$1:$H$1,0),0),"Other")</f>
        <v>8</v>
      </c>
      <c r="T1982" s="13">
        <f>IFERROR(VLOOKUP($A1982,'Fielding Data'!$A:$H,MATCH(T$1,'Fielding Data'!$A$1:$H$1,0),0),"Other")</f>
        <v>104</v>
      </c>
      <c r="U1982" s="13">
        <f>SUMIFS('Fielding Data'!E:E,'Fielding Data'!$A:$A,'Hitting Data'!$A1982)</f>
        <v>1116</v>
      </c>
      <c r="V1982" s="13">
        <f>SUMIFS('Fielding Data'!F:F,'Fielding Data'!$A:$A,'Hitting Data'!$A1982)</f>
        <v>88</v>
      </c>
      <c r="W1982" s="13">
        <f>SUMIFS('Fielding Data'!G:G,'Fielding Data'!$A:$A,'Hitting Data'!$A1982)</f>
        <v>8</v>
      </c>
      <c r="X1982" s="13">
        <f>SUMIFS('Fielding Data'!H:H,'Fielding Data'!$A:$A,'Hitting Data'!$A1982)</f>
        <v>104</v>
      </c>
    </row>
    <row r="1983" spans="1:24" x14ac:dyDescent="0.3">
      <c r="A1983" s="13" t="str">
        <f t="shared" si="30"/>
        <v>penara022011</v>
      </c>
      <c r="B1983" s="16" t="s">
        <v>1154</v>
      </c>
      <c r="C1983" s="16">
        <v>2011</v>
      </c>
      <c r="D1983" s="16">
        <v>23</v>
      </c>
      <c r="E1983" s="16">
        <v>40</v>
      </c>
      <c r="F1983" s="16">
        <v>5</v>
      </c>
      <c r="G1983" s="16">
        <v>4</v>
      </c>
      <c r="H1983" s="16">
        <v>0</v>
      </c>
      <c r="I1983" s="16">
        <v>0</v>
      </c>
      <c r="J1983" s="16">
        <v>1</v>
      </c>
      <c r="K1983" s="16">
        <v>4</v>
      </c>
      <c r="L1983" s="16">
        <v>0</v>
      </c>
      <c r="M1983" s="16">
        <v>0</v>
      </c>
      <c r="N1983" s="16">
        <v>2</v>
      </c>
      <c r="O1983" s="16">
        <v>11</v>
      </c>
      <c r="P1983" s="13" t="str">
        <f>IFERROR(VLOOKUP($A1983,'Fielding Data'!$A:$H,MATCH(P$1,'Fielding Data'!$A$1:$H$1,0),0),"Other")</f>
        <v>2B</v>
      </c>
      <c r="Q1983" s="13">
        <f>IFERROR(VLOOKUP($A1983,'Fielding Data'!$A:$H,MATCH(Q$1,'Fielding Data'!$A$1:$H$1,0),0),"Other")</f>
        <v>7</v>
      </c>
      <c r="R1983" s="13">
        <f>IFERROR(VLOOKUP($A1983,'Fielding Data'!$A:$H,MATCH(R$1,'Fielding Data'!$A$1:$H$1,0),0),"Other")</f>
        <v>9</v>
      </c>
      <c r="S1983" s="13">
        <f>IFERROR(VLOOKUP($A1983,'Fielding Data'!$A:$H,MATCH(S$1,'Fielding Data'!$A$1:$H$1,0),0),"Other")</f>
        <v>0</v>
      </c>
      <c r="T1983" s="13">
        <f>IFERROR(VLOOKUP($A1983,'Fielding Data'!$A:$H,MATCH(T$1,'Fielding Data'!$A$1:$H$1,0),0),"Other")</f>
        <v>2</v>
      </c>
      <c r="U1983" s="13">
        <f>SUMIFS('Fielding Data'!E:E,'Fielding Data'!$A:$A,'Hitting Data'!$A1983)</f>
        <v>20</v>
      </c>
      <c r="V1983" s="13">
        <f>SUMIFS('Fielding Data'!F:F,'Fielding Data'!$A:$A,'Hitting Data'!$A1983)</f>
        <v>31</v>
      </c>
      <c r="W1983" s="13">
        <f>SUMIFS('Fielding Data'!G:G,'Fielding Data'!$A:$A,'Hitting Data'!$A1983)</f>
        <v>5</v>
      </c>
      <c r="X1983" s="13">
        <f>SUMIFS('Fielding Data'!H:H,'Fielding Data'!$A:$A,'Hitting Data'!$A1983)</f>
        <v>7</v>
      </c>
    </row>
    <row r="1984" spans="1:24" x14ac:dyDescent="0.3">
      <c r="A1984" s="13" t="str">
        <f t="shared" si="30"/>
        <v>penato032011</v>
      </c>
      <c r="B1984" s="16" t="s">
        <v>711</v>
      </c>
      <c r="C1984" s="16">
        <v>2011</v>
      </c>
      <c r="D1984" s="16">
        <v>17</v>
      </c>
      <c r="E1984" s="16">
        <v>0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3" t="str">
        <f>IFERROR(VLOOKUP($A1984,'Fielding Data'!$A:$H,MATCH(P$1,'Fielding Data'!$A$1:$H$1,0),0),"Other")</f>
        <v>P</v>
      </c>
      <c r="Q1984" s="13">
        <f>IFERROR(VLOOKUP($A1984,'Fielding Data'!$A:$H,MATCH(Q$1,'Fielding Data'!$A$1:$H$1,0),0),"Other")</f>
        <v>0</v>
      </c>
      <c r="R1984" s="13">
        <f>IFERROR(VLOOKUP($A1984,'Fielding Data'!$A:$H,MATCH(R$1,'Fielding Data'!$A$1:$H$1,0),0),"Other")</f>
        <v>2</v>
      </c>
      <c r="S1984" s="13">
        <f>IFERROR(VLOOKUP($A1984,'Fielding Data'!$A:$H,MATCH(S$1,'Fielding Data'!$A$1:$H$1,0),0),"Other")</f>
        <v>0</v>
      </c>
      <c r="T1984" s="13">
        <f>IFERROR(VLOOKUP($A1984,'Fielding Data'!$A:$H,MATCH(T$1,'Fielding Data'!$A$1:$H$1,0),0),"Other")</f>
        <v>0</v>
      </c>
      <c r="U1984" s="13">
        <f>SUMIFS('Fielding Data'!E:E,'Fielding Data'!$A:$A,'Hitting Data'!$A1984)</f>
        <v>0</v>
      </c>
      <c r="V1984" s="13">
        <f>SUMIFS('Fielding Data'!F:F,'Fielding Data'!$A:$A,'Hitting Data'!$A1984)</f>
        <v>2</v>
      </c>
      <c r="W1984" s="13">
        <f>SUMIFS('Fielding Data'!G:G,'Fielding Data'!$A:$A,'Hitting Data'!$A1984)</f>
        <v>0</v>
      </c>
      <c r="X1984" s="13">
        <f>SUMIFS('Fielding Data'!H:H,'Fielding Data'!$A:$A,'Hitting Data'!$A1984)</f>
        <v>0</v>
      </c>
    </row>
    <row r="1985" spans="1:24" x14ac:dyDescent="0.3">
      <c r="A1985" s="13" t="str">
        <f t="shared" si="30"/>
        <v>pennicl012011</v>
      </c>
      <c r="B1985" s="16" t="s">
        <v>985</v>
      </c>
      <c r="C1985" s="16">
        <v>2011</v>
      </c>
      <c r="D1985" s="16">
        <v>148</v>
      </c>
      <c r="E1985" s="16">
        <v>515</v>
      </c>
      <c r="F1985" s="16">
        <v>57</v>
      </c>
      <c r="G1985" s="16">
        <v>136</v>
      </c>
      <c r="H1985" s="16">
        <v>26</v>
      </c>
      <c r="I1985" s="16">
        <v>2</v>
      </c>
      <c r="J1985" s="16">
        <v>8</v>
      </c>
      <c r="K1985" s="16">
        <v>58</v>
      </c>
      <c r="L1985" s="16">
        <v>14</v>
      </c>
      <c r="M1985" s="16">
        <v>9</v>
      </c>
      <c r="N1985" s="16">
        <v>42</v>
      </c>
      <c r="O1985" s="16">
        <v>104</v>
      </c>
      <c r="P1985" s="13" t="str">
        <f>IFERROR(VLOOKUP($A1985,'Fielding Data'!$A:$H,MATCH(P$1,'Fielding Data'!$A$1:$H$1,0),0),"Other")</f>
        <v>SS</v>
      </c>
      <c r="Q1985" s="13">
        <f>IFERROR(VLOOKUP($A1985,'Fielding Data'!$A:$H,MATCH(Q$1,'Fielding Data'!$A$1:$H$1,0),0),"Other")</f>
        <v>216</v>
      </c>
      <c r="R1985" s="13">
        <f>IFERROR(VLOOKUP($A1985,'Fielding Data'!$A:$H,MATCH(R$1,'Fielding Data'!$A$1:$H$1,0),0),"Other")</f>
        <v>374</v>
      </c>
      <c r="S1985" s="13">
        <f>IFERROR(VLOOKUP($A1985,'Fielding Data'!$A:$H,MATCH(S$1,'Fielding Data'!$A$1:$H$1,0),0),"Other")</f>
        <v>22</v>
      </c>
      <c r="T1985" s="13">
        <f>IFERROR(VLOOKUP($A1985,'Fielding Data'!$A:$H,MATCH(T$1,'Fielding Data'!$A$1:$H$1,0),0),"Other")</f>
        <v>90</v>
      </c>
      <c r="U1985" s="13">
        <f>SUMIFS('Fielding Data'!E:E,'Fielding Data'!$A:$A,'Hitting Data'!$A1985)</f>
        <v>216</v>
      </c>
      <c r="V1985" s="13">
        <f>SUMIFS('Fielding Data'!F:F,'Fielding Data'!$A:$A,'Hitting Data'!$A1985)</f>
        <v>374</v>
      </c>
      <c r="W1985" s="13">
        <f>SUMIFS('Fielding Data'!G:G,'Fielding Data'!$A:$A,'Hitting Data'!$A1985)</f>
        <v>22</v>
      </c>
      <c r="X1985" s="13">
        <f>SUMIFS('Fielding Data'!H:H,'Fielding Data'!$A:$A,'Hitting Data'!$A1985)</f>
        <v>90</v>
      </c>
    </row>
    <row r="1986" spans="1:24" x14ac:dyDescent="0.3">
      <c r="A1986" s="13" t="str">
        <f t="shared" si="30"/>
        <v>pennybr012011</v>
      </c>
      <c r="B1986" s="16" t="s">
        <v>174</v>
      </c>
      <c r="C1986" s="16">
        <v>2011</v>
      </c>
      <c r="D1986" s="16">
        <v>31</v>
      </c>
      <c r="E1986" s="16">
        <v>4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16">
        <v>3</v>
      </c>
      <c r="P1986" s="13" t="str">
        <f>IFERROR(VLOOKUP($A1986,'Fielding Data'!$A:$H,MATCH(P$1,'Fielding Data'!$A$1:$H$1,0),0),"Other")</f>
        <v>P</v>
      </c>
      <c r="Q1986" s="13">
        <f>IFERROR(VLOOKUP($A1986,'Fielding Data'!$A:$H,MATCH(Q$1,'Fielding Data'!$A$1:$H$1,0),0),"Other")</f>
        <v>8</v>
      </c>
      <c r="R1986" s="13">
        <f>IFERROR(VLOOKUP($A1986,'Fielding Data'!$A:$H,MATCH(R$1,'Fielding Data'!$A$1:$H$1,0),0),"Other")</f>
        <v>26</v>
      </c>
      <c r="S1986" s="13">
        <f>IFERROR(VLOOKUP($A1986,'Fielding Data'!$A:$H,MATCH(S$1,'Fielding Data'!$A$1:$H$1,0),0),"Other")</f>
        <v>1</v>
      </c>
      <c r="T1986" s="13">
        <f>IFERROR(VLOOKUP($A1986,'Fielding Data'!$A:$H,MATCH(T$1,'Fielding Data'!$A$1:$H$1,0),0),"Other")</f>
        <v>1</v>
      </c>
      <c r="U1986" s="13">
        <f>SUMIFS('Fielding Data'!E:E,'Fielding Data'!$A:$A,'Hitting Data'!$A1986)</f>
        <v>8</v>
      </c>
      <c r="V1986" s="13">
        <f>SUMIFS('Fielding Data'!F:F,'Fielding Data'!$A:$A,'Hitting Data'!$A1986)</f>
        <v>26</v>
      </c>
      <c r="W1986" s="13">
        <f>SUMIFS('Fielding Data'!G:G,'Fielding Data'!$A:$A,'Hitting Data'!$A1986)</f>
        <v>1</v>
      </c>
      <c r="X1986" s="13">
        <f>SUMIFS('Fielding Data'!H:H,'Fielding Data'!$A:$A,'Hitting Data'!$A1986)</f>
        <v>1</v>
      </c>
    </row>
    <row r="1987" spans="1:24" x14ac:dyDescent="0.3">
      <c r="A1987" s="13" t="str">
        <f t="shared" ref="A1987:A2050" si="31">(B1987&amp;C1987)</f>
        <v>peraljh012011</v>
      </c>
      <c r="B1987" s="16" t="s">
        <v>395</v>
      </c>
      <c r="C1987" s="16">
        <v>2011</v>
      </c>
      <c r="D1987" s="16">
        <v>146</v>
      </c>
      <c r="E1987" s="16">
        <v>525</v>
      </c>
      <c r="F1987" s="16">
        <v>68</v>
      </c>
      <c r="G1987" s="16">
        <v>157</v>
      </c>
      <c r="H1987" s="16">
        <v>25</v>
      </c>
      <c r="I1987" s="16">
        <v>3</v>
      </c>
      <c r="J1987" s="16">
        <v>21</v>
      </c>
      <c r="K1987" s="16">
        <v>86</v>
      </c>
      <c r="L1987" s="16">
        <v>0</v>
      </c>
      <c r="M1987" s="16">
        <v>2</v>
      </c>
      <c r="N1987" s="16">
        <v>40</v>
      </c>
      <c r="O1987" s="16">
        <v>95</v>
      </c>
      <c r="P1987" s="13" t="str">
        <f>IFERROR(VLOOKUP($A1987,'Fielding Data'!$A:$H,MATCH(P$1,'Fielding Data'!$A$1:$H$1,0),0),"Other")</f>
        <v>1B</v>
      </c>
      <c r="Q1987" s="13">
        <f>IFERROR(VLOOKUP($A1987,'Fielding Data'!$A:$H,MATCH(Q$1,'Fielding Data'!$A$1:$H$1,0),0),"Other")</f>
        <v>1</v>
      </c>
      <c r="R1987" s="13">
        <f>IFERROR(VLOOKUP($A1987,'Fielding Data'!$A:$H,MATCH(R$1,'Fielding Data'!$A$1:$H$1,0),0),"Other")</f>
        <v>0</v>
      </c>
      <c r="S1987" s="13">
        <f>IFERROR(VLOOKUP($A1987,'Fielding Data'!$A:$H,MATCH(S$1,'Fielding Data'!$A$1:$H$1,0),0),"Other")</f>
        <v>0</v>
      </c>
      <c r="T1987" s="13">
        <f>IFERROR(VLOOKUP($A1987,'Fielding Data'!$A:$H,MATCH(T$1,'Fielding Data'!$A$1:$H$1,0),0),"Other")</f>
        <v>0</v>
      </c>
      <c r="U1987" s="13">
        <f>SUMIFS('Fielding Data'!E:E,'Fielding Data'!$A:$A,'Hitting Data'!$A1987)</f>
        <v>219</v>
      </c>
      <c r="V1987" s="13">
        <f>SUMIFS('Fielding Data'!F:F,'Fielding Data'!$A:$A,'Hitting Data'!$A1987)</f>
        <v>383</v>
      </c>
      <c r="W1987" s="13">
        <f>SUMIFS('Fielding Data'!G:G,'Fielding Data'!$A:$A,'Hitting Data'!$A1987)</f>
        <v>7</v>
      </c>
      <c r="X1987" s="13">
        <f>SUMIFS('Fielding Data'!H:H,'Fielding Data'!$A:$A,'Hitting Data'!$A1987)</f>
        <v>83</v>
      </c>
    </row>
    <row r="1988" spans="1:24" x14ac:dyDescent="0.3">
      <c r="A1988" s="13" t="str">
        <f t="shared" si="31"/>
        <v>peraljo012011</v>
      </c>
      <c r="B1988" s="16" t="s">
        <v>587</v>
      </c>
      <c r="C1988" s="16">
        <v>2011</v>
      </c>
      <c r="D1988" s="16">
        <v>71</v>
      </c>
      <c r="E1988" s="16">
        <v>0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3" t="str">
        <f>IFERROR(VLOOKUP($A1988,'Fielding Data'!$A:$H,MATCH(P$1,'Fielding Data'!$A$1:$H$1,0),0),"Other")</f>
        <v>P</v>
      </c>
      <c r="Q1988" s="13">
        <f>IFERROR(VLOOKUP($A1988,'Fielding Data'!$A:$H,MATCH(Q$1,'Fielding Data'!$A$1:$H$1,0),0),"Other")</f>
        <v>7</v>
      </c>
      <c r="R1988" s="13">
        <f>IFERROR(VLOOKUP($A1988,'Fielding Data'!$A:$H,MATCH(R$1,'Fielding Data'!$A$1:$H$1,0),0),"Other")</f>
        <v>2</v>
      </c>
      <c r="S1988" s="13">
        <f>IFERROR(VLOOKUP($A1988,'Fielding Data'!$A:$H,MATCH(S$1,'Fielding Data'!$A$1:$H$1,0),0),"Other")</f>
        <v>0</v>
      </c>
      <c r="T1988" s="13">
        <f>IFERROR(VLOOKUP($A1988,'Fielding Data'!$A:$H,MATCH(T$1,'Fielding Data'!$A$1:$H$1,0),0),"Other")</f>
        <v>1</v>
      </c>
      <c r="U1988" s="13">
        <f>SUMIFS('Fielding Data'!E:E,'Fielding Data'!$A:$A,'Hitting Data'!$A1988)</f>
        <v>7</v>
      </c>
      <c r="V1988" s="13">
        <f>SUMIFS('Fielding Data'!F:F,'Fielding Data'!$A:$A,'Hitting Data'!$A1988)</f>
        <v>2</v>
      </c>
      <c r="W1988" s="13">
        <f>SUMIFS('Fielding Data'!G:G,'Fielding Data'!$A:$A,'Hitting Data'!$A1988)</f>
        <v>0</v>
      </c>
      <c r="X1988" s="13">
        <f>SUMIFS('Fielding Data'!H:H,'Fielding Data'!$A:$A,'Hitting Data'!$A1988)</f>
        <v>1</v>
      </c>
    </row>
    <row r="1989" spans="1:24" x14ac:dyDescent="0.3">
      <c r="A1989" s="13" t="str">
        <f t="shared" si="31"/>
        <v>perezch012011</v>
      </c>
      <c r="B1989" s="16" t="s">
        <v>986</v>
      </c>
      <c r="C1989" s="16">
        <v>2011</v>
      </c>
      <c r="D1989" s="16">
        <v>64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3" t="str">
        <f>IFERROR(VLOOKUP($A1989,'Fielding Data'!$A:$H,MATCH(P$1,'Fielding Data'!$A$1:$H$1,0),0),"Other")</f>
        <v>P</v>
      </c>
      <c r="Q1989" s="13">
        <f>IFERROR(VLOOKUP($A1989,'Fielding Data'!$A:$H,MATCH(Q$1,'Fielding Data'!$A$1:$H$1,0),0),"Other")</f>
        <v>2</v>
      </c>
      <c r="R1989" s="13">
        <f>IFERROR(VLOOKUP($A1989,'Fielding Data'!$A:$H,MATCH(R$1,'Fielding Data'!$A$1:$H$1,0),0),"Other")</f>
        <v>11</v>
      </c>
      <c r="S1989" s="13">
        <f>IFERROR(VLOOKUP($A1989,'Fielding Data'!$A:$H,MATCH(S$1,'Fielding Data'!$A$1:$H$1,0),0),"Other")</f>
        <v>1</v>
      </c>
      <c r="T1989" s="13">
        <f>IFERROR(VLOOKUP($A1989,'Fielding Data'!$A:$H,MATCH(T$1,'Fielding Data'!$A$1:$H$1,0),0),"Other")</f>
        <v>1</v>
      </c>
      <c r="U1989" s="13">
        <f>SUMIFS('Fielding Data'!E:E,'Fielding Data'!$A:$A,'Hitting Data'!$A1989)</f>
        <v>2</v>
      </c>
      <c r="V1989" s="13">
        <f>SUMIFS('Fielding Data'!F:F,'Fielding Data'!$A:$A,'Hitting Data'!$A1989)</f>
        <v>11</v>
      </c>
      <c r="W1989" s="13">
        <f>SUMIFS('Fielding Data'!G:G,'Fielding Data'!$A:$A,'Hitting Data'!$A1989)</f>
        <v>1</v>
      </c>
      <c r="X1989" s="13">
        <f>SUMIFS('Fielding Data'!H:H,'Fielding Data'!$A:$A,'Hitting Data'!$A1989)</f>
        <v>1</v>
      </c>
    </row>
    <row r="1990" spans="1:24" x14ac:dyDescent="0.3">
      <c r="A1990" s="13" t="str">
        <f t="shared" si="31"/>
        <v>perezju012011</v>
      </c>
      <c r="B1990" s="16" t="s">
        <v>712</v>
      </c>
      <c r="C1990" s="16">
        <v>2011</v>
      </c>
      <c r="D1990" s="16">
        <v>8</v>
      </c>
      <c r="E1990" s="16">
        <v>0</v>
      </c>
      <c r="F1990" s="16">
        <v>0</v>
      </c>
      <c r="G1990" s="16">
        <v>0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16">
        <v>0</v>
      </c>
      <c r="P1990" s="13" t="str">
        <f>IFERROR(VLOOKUP($A1990,'Fielding Data'!$A:$H,MATCH(P$1,'Fielding Data'!$A$1:$H$1,0),0),"Other")</f>
        <v>P</v>
      </c>
      <c r="Q1990" s="13">
        <f>IFERROR(VLOOKUP($A1990,'Fielding Data'!$A:$H,MATCH(Q$1,'Fielding Data'!$A$1:$H$1,0),0),"Other")</f>
        <v>0</v>
      </c>
      <c r="R1990" s="13">
        <f>IFERROR(VLOOKUP($A1990,'Fielding Data'!$A:$H,MATCH(R$1,'Fielding Data'!$A$1:$H$1,0),0),"Other")</f>
        <v>0</v>
      </c>
      <c r="S1990" s="13">
        <f>IFERROR(VLOOKUP($A1990,'Fielding Data'!$A:$H,MATCH(S$1,'Fielding Data'!$A$1:$H$1,0),0),"Other")</f>
        <v>0</v>
      </c>
      <c r="T1990" s="13">
        <f>IFERROR(VLOOKUP($A1990,'Fielding Data'!$A:$H,MATCH(T$1,'Fielding Data'!$A$1:$H$1,0),0),"Other")</f>
        <v>0</v>
      </c>
      <c r="U1990" s="13">
        <f>SUMIFS('Fielding Data'!E:E,'Fielding Data'!$A:$A,'Hitting Data'!$A1990)</f>
        <v>0</v>
      </c>
      <c r="V1990" s="13">
        <f>SUMIFS('Fielding Data'!F:F,'Fielding Data'!$A:$A,'Hitting Data'!$A1990)</f>
        <v>0</v>
      </c>
      <c r="W1990" s="13">
        <f>SUMIFS('Fielding Data'!G:G,'Fielding Data'!$A:$A,'Hitting Data'!$A1990)</f>
        <v>0</v>
      </c>
      <c r="X1990" s="13">
        <f>SUMIFS('Fielding Data'!H:H,'Fielding Data'!$A:$A,'Hitting Data'!$A1990)</f>
        <v>0</v>
      </c>
    </row>
    <row r="1991" spans="1:24" x14ac:dyDescent="0.3">
      <c r="A1991" s="13" t="str">
        <f t="shared" si="31"/>
        <v>perezlu012011</v>
      </c>
      <c r="B1991" s="16" t="s">
        <v>1585</v>
      </c>
      <c r="C1991" s="16">
        <v>2011</v>
      </c>
      <c r="D1991" s="16">
        <v>37</v>
      </c>
      <c r="E1991" s="16">
        <v>0</v>
      </c>
      <c r="F1991" s="16">
        <v>0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3" t="str">
        <f>IFERROR(VLOOKUP($A1991,'Fielding Data'!$A:$H,MATCH(P$1,'Fielding Data'!$A$1:$H$1,0),0),"Other")</f>
        <v>P</v>
      </c>
      <c r="Q1991" s="13">
        <f>IFERROR(VLOOKUP($A1991,'Fielding Data'!$A:$H,MATCH(Q$1,'Fielding Data'!$A$1:$H$1,0),0),"Other")</f>
        <v>2</v>
      </c>
      <c r="R1991" s="13">
        <f>IFERROR(VLOOKUP($A1991,'Fielding Data'!$A:$H,MATCH(R$1,'Fielding Data'!$A$1:$H$1,0),0),"Other")</f>
        <v>6</v>
      </c>
      <c r="S1991" s="13">
        <f>IFERROR(VLOOKUP($A1991,'Fielding Data'!$A:$H,MATCH(S$1,'Fielding Data'!$A$1:$H$1,0),0),"Other")</f>
        <v>2</v>
      </c>
      <c r="T1991" s="13">
        <f>IFERROR(VLOOKUP($A1991,'Fielding Data'!$A:$H,MATCH(T$1,'Fielding Data'!$A$1:$H$1,0),0),"Other")</f>
        <v>1</v>
      </c>
      <c r="U1991" s="13">
        <f>SUMIFS('Fielding Data'!E:E,'Fielding Data'!$A:$A,'Hitting Data'!$A1991)</f>
        <v>2</v>
      </c>
      <c r="V1991" s="13">
        <f>SUMIFS('Fielding Data'!F:F,'Fielding Data'!$A:$A,'Hitting Data'!$A1991)</f>
        <v>6</v>
      </c>
      <c r="W1991" s="13">
        <f>SUMIFS('Fielding Data'!G:G,'Fielding Data'!$A:$A,'Hitting Data'!$A1991)</f>
        <v>2</v>
      </c>
      <c r="X1991" s="13">
        <f>SUMIFS('Fielding Data'!H:H,'Fielding Data'!$A:$A,'Hitting Data'!$A1991)</f>
        <v>1</v>
      </c>
    </row>
    <row r="1992" spans="1:24" x14ac:dyDescent="0.3">
      <c r="A1992" s="13" t="str">
        <f t="shared" si="31"/>
        <v>perezra012011</v>
      </c>
      <c r="B1992" s="16" t="s">
        <v>713</v>
      </c>
      <c r="C1992" s="16">
        <v>2011</v>
      </c>
      <c r="D1992" s="16">
        <v>71</v>
      </c>
      <c r="E1992" s="16">
        <v>0</v>
      </c>
      <c r="F1992" s="16">
        <v>0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3" t="str">
        <f>IFERROR(VLOOKUP($A1992,'Fielding Data'!$A:$H,MATCH(P$1,'Fielding Data'!$A$1:$H$1,0),0),"Other")</f>
        <v>P</v>
      </c>
      <c r="Q1992" s="13">
        <f>IFERROR(VLOOKUP($A1992,'Fielding Data'!$A:$H,MATCH(Q$1,'Fielding Data'!$A$1:$H$1,0),0),"Other")</f>
        <v>6</v>
      </c>
      <c r="R1992" s="13">
        <f>IFERROR(VLOOKUP($A1992,'Fielding Data'!$A:$H,MATCH(R$1,'Fielding Data'!$A$1:$H$1,0),0),"Other")</f>
        <v>15</v>
      </c>
      <c r="S1992" s="13">
        <f>IFERROR(VLOOKUP($A1992,'Fielding Data'!$A:$H,MATCH(S$1,'Fielding Data'!$A$1:$H$1,0),0),"Other")</f>
        <v>3</v>
      </c>
      <c r="T1992" s="13">
        <f>IFERROR(VLOOKUP($A1992,'Fielding Data'!$A:$H,MATCH(T$1,'Fielding Data'!$A$1:$H$1,0),0),"Other")</f>
        <v>1</v>
      </c>
      <c r="U1992" s="13">
        <f>SUMIFS('Fielding Data'!E:E,'Fielding Data'!$A:$A,'Hitting Data'!$A1992)</f>
        <v>6</v>
      </c>
      <c r="V1992" s="13">
        <f>SUMIFS('Fielding Data'!F:F,'Fielding Data'!$A:$A,'Hitting Data'!$A1992)</f>
        <v>15</v>
      </c>
      <c r="W1992" s="13">
        <f>SUMIFS('Fielding Data'!G:G,'Fielding Data'!$A:$A,'Hitting Data'!$A1992)</f>
        <v>3</v>
      </c>
      <c r="X1992" s="13">
        <f>SUMIFS('Fielding Data'!H:H,'Fielding Data'!$A:$A,'Hitting Data'!$A1992)</f>
        <v>1</v>
      </c>
    </row>
    <row r="1993" spans="1:24" x14ac:dyDescent="0.3">
      <c r="A1993" s="13" t="str">
        <f t="shared" si="31"/>
        <v>perezsa022011</v>
      </c>
      <c r="B1993" s="16" t="s">
        <v>1586</v>
      </c>
      <c r="C1993" s="16">
        <v>2011</v>
      </c>
      <c r="D1993" s="16">
        <v>39</v>
      </c>
      <c r="E1993" s="16">
        <v>148</v>
      </c>
      <c r="F1993" s="16">
        <v>20</v>
      </c>
      <c r="G1993" s="16">
        <v>49</v>
      </c>
      <c r="H1993" s="16">
        <v>8</v>
      </c>
      <c r="I1993" s="16">
        <v>2</v>
      </c>
      <c r="J1993" s="16">
        <v>3</v>
      </c>
      <c r="K1993" s="16">
        <v>21</v>
      </c>
      <c r="L1993" s="16">
        <v>0</v>
      </c>
      <c r="M1993" s="16">
        <v>0</v>
      </c>
      <c r="N1993" s="16">
        <v>7</v>
      </c>
      <c r="O1993" s="16">
        <v>20</v>
      </c>
      <c r="P1993" s="13" t="str">
        <f>IFERROR(VLOOKUP($A1993,'Fielding Data'!$A:$H,MATCH(P$1,'Fielding Data'!$A$1:$H$1,0),0),"Other")</f>
        <v>C</v>
      </c>
      <c r="Q1993" s="13">
        <f>IFERROR(VLOOKUP($A1993,'Fielding Data'!$A:$H,MATCH(Q$1,'Fielding Data'!$A$1:$H$1,0),0),"Other")</f>
        <v>290</v>
      </c>
      <c r="R1993" s="13">
        <f>IFERROR(VLOOKUP($A1993,'Fielding Data'!$A:$H,MATCH(R$1,'Fielding Data'!$A$1:$H$1,0),0),"Other")</f>
        <v>21</v>
      </c>
      <c r="S1993" s="13">
        <f>IFERROR(VLOOKUP($A1993,'Fielding Data'!$A:$H,MATCH(S$1,'Fielding Data'!$A$1:$H$1,0),0),"Other")</f>
        <v>3</v>
      </c>
      <c r="T1993" s="13">
        <f>IFERROR(VLOOKUP($A1993,'Fielding Data'!$A:$H,MATCH(T$1,'Fielding Data'!$A$1:$H$1,0),0),"Other")</f>
        <v>2</v>
      </c>
      <c r="U1993" s="13">
        <f>SUMIFS('Fielding Data'!E:E,'Fielding Data'!$A:$A,'Hitting Data'!$A1993)</f>
        <v>290</v>
      </c>
      <c r="V1993" s="13">
        <f>SUMIFS('Fielding Data'!F:F,'Fielding Data'!$A:$A,'Hitting Data'!$A1993)</f>
        <v>21</v>
      </c>
      <c r="W1993" s="13">
        <f>SUMIFS('Fielding Data'!G:G,'Fielding Data'!$A:$A,'Hitting Data'!$A1993)</f>
        <v>3</v>
      </c>
      <c r="X1993" s="13">
        <f>SUMIFS('Fielding Data'!H:H,'Fielding Data'!$A:$A,'Hitting Data'!$A1993)</f>
        <v>2</v>
      </c>
    </row>
    <row r="1994" spans="1:24" x14ac:dyDescent="0.3">
      <c r="A1994" s="13" t="str">
        <f t="shared" si="31"/>
        <v>perkigl012011</v>
      </c>
      <c r="B1994" s="16" t="s">
        <v>714</v>
      </c>
      <c r="C1994" s="16">
        <v>2011</v>
      </c>
      <c r="D1994" s="16">
        <v>65</v>
      </c>
      <c r="E1994" s="16">
        <v>0</v>
      </c>
      <c r="F1994" s="16">
        <v>0</v>
      </c>
      <c r="G1994" s="16">
        <v>0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3" t="str">
        <f>IFERROR(VLOOKUP($A1994,'Fielding Data'!$A:$H,MATCH(P$1,'Fielding Data'!$A$1:$H$1,0),0),"Other")</f>
        <v>P</v>
      </c>
      <c r="Q1994" s="13">
        <f>IFERROR(VLOOKUP($A1994,'Fielding Data'!$A:$H,MATCH(Q$1,'Fielding Data'!$A$1:$H$1,0),0),"Other")</f>
        <v>3</v>
      </c>
      <c r="R1994" s="13">
        <f>IFERROR(VLOOKUP($A1994,'Fielding Data'!$A:$H,MATCH(R$1,'Fielding Data'!$A$1:$H$1,0),0),"Other")</f>
        <v>7</v>
      </c>
      <c r="S1994" s="13">
        <f>IFERROR(VLOOKUP($A1994,'Fielding Data'!$A:$H,MATCH(S$1,'Fielding Data'!$A$1:$H$1,0),0),"Other")</f>
        <v>1</v>
      </c>
      <c r="T1994" s="13">
        <f>IFERROR(VLOOKUP($A1994,'Fielding Data'!$A:$H,MATCH(T$1,'Fielding Data'!$A$1:$H$1,0),0),"Other")</f>
        <v>0</v>
      </c>
      <c r="U1994" s="13">
        <f>SUMIFS('Fielding Data'!E:E,'Fielding Data'!$A:$A,'Hitting Data'!$A1994)</f>
        <v>3</v>
      </c>
      <c r="V1994" s="13">
        <f>SUMIFS('Fielding Data'!F:F,'Fielding Data'!$A:$A,'Hitting Data'!$A1994)</f>
        <v>7</v>
      </c>
      <c r="W1994" s="13">
        <f>SUMIFS('Fielding Data'!G:G,'Fielding Data'!$A:$A,'Hitting Data'!$A1994)</f>
        <v>1</v>
      </c>
      <c r="X1994" s="13">
        <f>SUMIFS('Fielding Data'!H:H,'Fielding Data'!$A:$A,'Hitting Data'!$A1994)</f>
        <v>0</v>
      </c>
    </row>
    <row r="1995" spans="1:24" x14ac:dyDescent="0.3">
      <c r="A1995" s="13" t="str">
        <f t="shared" si="31"/>
        <v>perryry012011</v>
      </c>
      <c r="B1995" s="16" t="s">
        <v>1156</v>
      </c>
      <c r="C1995" s="16">
        <v>2011</v>
      </c>
      <c r="D1995" s="16">
        <v>36</v>
      </c>
      <c r="E1995" s="16">
        <v>0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16">
        <v>0</v>
      </c>
      <c r="P1995" s="13" t="str">
        <f>IFERROR(VLOOKUP($A1995,'Fielding Data'!$A:$H,MATCH(P$1,'Fielding Data'!$A$1:$H$1,0),0),"Other")</f>
        <v>P</v>
      </c>
      <c r="Q1995" s="13">
        <f>IFERROR(VLOOKUP($A1995,'Fielding Data'!$A:$H,MATCH(Q$1,'Fielding Data'!$A$1:$H$1,0),0),"Other")</f>
        <v>3</v>
      </c>
      <c r="R1995" s="13">
        <f>IFERROR(VLOOKUP($A1995,'Fielding Data'!$A:$H,MATCH(R$1,'Fielding Data'!$A$1:$H$1,0),0),"Other")</f>
        <v>2</v>
      </c>
      <c r="S1995" s="13">
        <f>IFERROR(VLOOKUP($A1995,'Fielding Data'!$A:$H,MATCH(S$1,'Fielding Data'!$A$1:$H$1,0),0),"Other")</f>
        <v>0</v>
      </c>
      <c r="T1995" s="13">
        <f>IFERROR(VLOOKUP($A1995,'Fielding Data'!$A:$H,MATCH(T$1,'Fielding Data'!$A$1:$H$1,0),0),"Other")</f>
        <v>1</v>
      </c>
      <c r="U1995" s="13">
        <f>SUMIFS('Fielding Data'!E:E,'Fielding Data'!$A:$A,'Hitting Data'!$A1995)</f>
        <v>3</v>
      </c>
      <c r="V1995" s="13">
        <f>SUMIFS('Fielding Data'!F:F,'Fielding Data'!$A:$A,'Hitting Data'!$A1995)</f>
        <v>2</v>
      </c>
      <c r="W1995" s="13">
        <f>SUMIFS('Fielding Data'!G:G,'Fielding Data'!$A:$A,'Hitting Data'!$A1995)</f>
        <v>0</v>
      </c>
      <c r="X1995" s="13">
        <f>SUMIFS('Fielding Data'!H:H,'Fielding Data'!$A:$A,'Hitting Data'!$A1995)</f>
        <v>1</v>
      </c>
    </row>
    <row r="1996" spans="1:24" x14ac:dyDescent="0.3">
      <c r="A1996" s="13" t="str">
        <f t="shared" si="31"/>
        <v>pestavi012011</v>
      </c>
      <c r="B1996" s="16" t="s">
        <v>1357</v>
      </c>
      <c r="C1996" s="16">
        <v>2011</v>
      </c>
      <c r="D1996" s="16">
        <v>68</v>
      </c>
      <c r="E1996" s="16">
        <v>0</v>
      </c>
      <c r="F1996" s="16">
        <v>0</v>
      </c>
      <c r="G1996" s="16">
        <v>0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3" t="str">
        <f>IFERROR(VLOOKUP($A1996,'Fielding Data'!$A:$H,MATCH(P$1,'Fielding Data'!$A$1:$H$1,0),0),"Other")</f>
        <v>P</v>
      </c>
      <c r="Q1996" s="13">
        <f>IFERROR(VLOOKUP($A1996,'Fielding Data'!$A:$H,MATCH(Q$1,'Fielding Data'!$A$1:$H$1,0),0),"Other")</f>
        <v>2</v>
      </c>
      <c r="R1996" s="13">
        <f>IFERROR(VLOOKUP($A1996,'Fielding Data'!$A:$H,MATCH(R$1,'Fielding Data'!$A$1:$H$1,0),0),"Other")</f>
        <v>3</v>
      </c>
      <c r="S1996" s="13">
        <f>IFERROR(VLOOKUP($A1996,'Fielding Data'!$A:$H,MATCH(S$1,'Fielding Data'!$A$1:$H$1,0),0),"Other")</f>
        <v>0</v>
      </c>
      <c r="T1996" s="13">
        <f>IFERROR(VLOOKUP($A1996,'Fielding Data'!$A:$H,MATCH(T$1,'Fielding Data'!$A$1:$H$1,0),0),"Other")</f>
        <v>0</v>
      </c>
      <c r="U1996" s="13">
        <f>SUMIFS('Fielding Data'!E:E,'Fielding Data'!$A:$A,'Hitting Data'!$A1996)</f>
        <v>2</v>
      </c>
      <c r="V1996" s="13">
        <f>SUMIFS('Fielding Data'!F:F,'Fielding Data'!$A:$A,'Hitting Data'!$A1996)</f>
        <v>3</v>
      </c>
      <c r="W1996" s="13">
        <f>SUMIFS('Fielding Data'!G:G,'Fielding Data'!$A:$A,'Hitting Data'!$A1996)</f>
        <v>0</v>
      </c>
      <c r="X1996" s="13">
        <f>SUMIFS('Fielding Data'!H:H,'Fielding Data'!$A:$A,'Hitting Data'!$A1996)</f>
        <v>0</v>
      </c>
    </row>
    <row r="1997" spans="1:24" x14ac:dyDescent="0.3">
      <c r="A1997" s="13" t="str">
        <f t="shared" si="31"/>
        <v>peterbr012011</v>
      </c>
      <c r="B1997" s="16" t="s">
        <v>1358</v>
      </c>
      <c r="C1997" s="16">
        <v>2011</v>
      </c>
      <c r="D1997" s="16">
        <v>74</v>
      </c>
      <c r="E1997" s="16">
        <v>204</v>
      </c>
      <c r="F1997" s="16">
        <v>18</v>
      </c>
      <c r="G1997" s="16">
        <v>54</v>
      </c>
      <c r="H1997" s="16">
        <v>13</v>
      </c>
      <c r="I1997" s="16">
        <v>3</v>
      </c>
      <c r="J1997" s="16">
        <v>2</v>
      </c>
      <c r="K1997" s="16">
        <v>10</v>
      </c>
      <c r="L1997" s="16">
        <v>7</v>
      </c>
      <c r="M1997" s="16">
        <v>1</v>
      </c>
      <c r="N1997" s="16">
        <v>26</v>
      </c>
      <c r="O1997" s="16">
        <v>49</v>
      </c>
      <c r="P1997" s="13" t="str">
        <f>IFERROR(VLOOKUP($A1997,'Fielding Data'!$A:$H,MATCH(P$1,'Fielding Data'!$A$1:$H$1,0),0),"Other")</f>
        <v>CF</v>
      </c>
      <c r="Q1997" s="13">
        <f>IFERROR(VLOOKUP($A1997,'Fielding Data'!$A:$H,MATCH(Q$1,'Fielding Data'!$A$1:$H$1,0),0),"Other")</f>
        <v>0</v>
      </c>
      <c r="R1997" s="13">
        <f>IFERROR(VLOOKUP($A1997,'Fielding Data'!$A:$H,MATCH(R$1,'Fielding Data'!$A$1:$H$1,0),0),"Other")</f>
        <v>0</v>
      </c>
      <c r="S1997" s="13">
        <f>IFERROR(VLOOKUP($A1997,'Fielding Data'!$A:$H,MATCH(S$1,'Fielding Data'!$A$1:$H$1,0),0),"Other")</f>
        <v>0</v>
      </c>
      <c r="T1997" s="13">
        <f>IFERROR(VLOOKUP($A1997,'Fielding Data'!$A:$H,MATCH(T$1,'Fielding Data'!$A$1:$H$1,0),0),"Other")</f>
        <v>0</v>
      </c>
      <c r="U1997" s="13">
        <f>SUMIFS('Fielding Data'!E:E,'Fielding Data'!$A:$A,'Hitting Data'!$A1997)</f>
        <v>106</v>
      </c>
      <c r="V1997" s="13">
        <f>SUMIFS('Fielding Data'!F:F,'Fielding Data'!$A:$A,'Hitting Data'!$A1997)</f>
        <v>5</v>
      </c>
      <c r="W1997" s="13">
        <f>SUMIFS('Fielding Data'!G:G,'Fielding Data'!$A:$A,'Hitting Data'!$A1997)</f>
        <v>2</v>
      </c>
      <c r="X1997" s="13">
        <f>SUMIFS('Fielding Data'!H:H,'Fielding Data'!$A:$A,'Hitting Data'!$A1997)</f>
        <v>2</v>
      </c>
    </row>
    <row r="1998" spans="1:24" x14ac:dyDescent="0.3">
      <c r="A1998" s="13" t="str">
        <f t="shared" si="31"/>
        <v>pettich012011</v>
      </c>
      <c r="B1998" s="16" t="s">
        <v>1157</v>
      </c>
      <c r="C1998" s="16">
        <v>2011</v>
      </c>
      <c r="D1998" s="16">
        <v>1</v>
      </c>
      <c r="E1998" s="16">
        <v>0</v>
      </c>
      <c r="F1998" s="16">
        <v>0</v>
      </c>
      <c r="G1998" s="16">
        <v>0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3" t="str">
        <f>IFERROR(VLOOKUP($A1998,'Fielding Data'!$A:$H,MATCH(P$1,'Fielding Data'!$A$1:$H$1,0),0),"Other")</f>
        <v>Other</v>
      </c>
      <c r="Q1998" s="13" t="str">
        <f>IFERROR(VLOOKUP($A1998,'Fielding Data'!$A:$H,MATCH(Q$1,'Fielding Data'!$A$1:$H$1,0),0),"Other")</f>
        <v>Other</v>
      </c>
      <c r="R1998" s="13" t="str">
        <f>IFERROR(VLOOKUP($A1998,'Fielding Data'!$A:$H,MATCH(R$1,'Fielding Data'!$A$1:$H$1,0),0),"Other")</f>
        <v>Other</v>
      </c>
      <c r="S1998" s="13" t="str">
        <f>IFERROR(VLOOKUP($A1998,'Fielding Data'!$A:$H,MATCH(S$1,'Fielding Data'!$A$1:$H$1,0),0),"Other")</f>
        <v>Other</v>
      </c>
      <c r="T1998" s="13" t="str">
        <f>IFERROR(VLOOKUP($A1998,'Fielding Data'!$A:$H,MATCH(T$1,'Fielding Data'!$A$1:$H$1,0),0),"Other")</f>
        <v>Other</v>
      </c>
      <c r="U1998" s="13">
        <f>SUMIFS('Fielding Data'!E:E,'Fielding Data'!$A:$A,'Hitting Data'!$A1998)</f>
        <v>0</v>
      </c>
      <c r="V1998" s="13">
        <f>SUMIFS('Fielding Data'!F:F,'Fielding Data'!$A:$A,'Hitting Data'!$A1998)</f>
        <v>0</v>
      </c>
      <c r="W1998" s="13">
        <f>SUMIFS('Fielding Data'!G:G,'Fielding Data'!$A:$A,'Hitting Data'!$A1998)</f>
        <v>0</v>
      </c>
      <c r="X1998" s="13">
        <f>SUMIFS('Fielding Data'!H:H,'Fielding Data'!$A:$A,'Hitting Data'!$A1998)</f>
        <v>0</v>
      </c>
    </row>
    <row r="1999" spans="1:24" x14ac:dyDescent="0.3">
      <c r="A1999" s="13" t="str">
        <f t="shared" si="31"/>
        <v>phelpco012011</v>
      </c>
      <c r="B1999" s="16" t="s">
        <v>1587</v>
      </c>
      <c r="C1999" s="16">
        <v>2011</v>
      </c>
      <c r="D1999" s="16">
        <v>35</v>
      </c>
      <c r="E1999" s="16">
        <v>71</v>
      </c>
      <c r="F1999" s="16">
        <v>10</v>
      </c>
      <c r="G1999" s="16">
        <v>11</v>
      </c>
      <c r="H1999" s="16">
        <v>2</v>
      </c>
      <c r="I1999" s="16">
        <v>1</v>
      </c>
      <c r="J1999" s="16">
        <v>1</v>
      </c>
      <c r="K1999" s="16">
        <v>6</v>
      </c>
      <c r="L1999" s="16">
        <v>1</v>
      </c>
      <c r="M1999" s="16">
        <v>0</v>
      </c>
      <c r="N1999" s="16">
        <v>8</v>
      </c>
      <c r="O1999" s="16">
        <v>17</v>
      </c>
      <c r="P1999" s="13" t="str">
        <f>IFERROR(VLOOKUP($A1999,'Fielding Data'!$A:$H,MATCH(P$1,'Fielding Data'!$A$1:$H$1,0),0),"Other")</f>
        <v>2B</v>
      </c>
      <c r="Q1999" s="13">
        <f>IFERROR(VLOOKUP($A1999,'Fielding Data'!$A:$H,MATCH(Q$1,'Fielding Data'!$A$1:$H$1,0),0),"Other")</f>
        <v>28</v>
      </c>
      <c r="R1999" s="13">
        <f>IFERROR(VLOOKUP($A1999,'Fielding Data'!$A:$H,MATCH(R$1,'Fielding Data'!$A$1:$H$1,0),0),"Other")</f>
        <v>42</v>
      </c>
      <c r="S1999" s="13">
        <f>IFERROR(VLOOKUP($A1999,'Fielding Data'!$A:$H,MATCH(S$1,'Fielding Data'!$A$1:$H$1,0),0),"Other")</f>
        <v>5</v>
      </c>
      <c r="T1999" s="13">
        <f>IFERROR(VLOOKUP($A1999,'Fielding Data'!$A:$H,MATCH(T$1,'Fielding Data'!$A$1:$H$1,0),0),"Other")</f>
        <v>10</v>
      </c>
      <c r="U1999" s="13">
        <f>SUMIFS('Fielding Data'!E:E,'Fielding Data'!$A:$A,'Hitting Data'!$A1999)</f>
        <v>28</v>
      </c>
      <c r="V1999" s="13">
        <f>SUMIFS('Fielding Data'!F:F,'Fielding Data'!$A:$A,'Hitting Data'!$A1999)</f>
        <v>42</v>
      </c>
      <c r="W1999" s="13">
        <f>SUMIFS('Fielding Data'!G:G,'Fielding Data'!$A:$A,'Hitting Data'!$A1999)</f>
        <v>5</v>
      </c>
      <c r="X1999" s="13">
        <f>SUMIFS('Fielding Data'!H:H,'Fielding Data'!$A:$A,'Hitting Data'!$A1999)</f>
        <v>10</v>
      </c>
    </row>
    <row r="2000" spans="1:24" x14ac:dyDescent="0.3">
      <c r="A2000" s="13" t="str">
        <f t="shared" si="31"/>
        <v>phillbr012011</v>
      </c>
      <c r="B2000" s="16" t="s">
        <v>328</v>
      </c>
      <c r="C2000" s="16">
        <v>2011</v>
      </c>
      <c r="D2000" s="16">
        <v>150</v>
      </c>
      <c r="E2000" s="16">
        <v>610</v>
      </c>
      <c r="F2000" s="16">
        <v>94</v>
      </c>
      <c r="G2000" s="16">
        <v>183</v>
      </c>
      <c r="H2000" s="16">
        <v>38</v>
      </c>
      <c r="I2000" s="16">
        <v>2</v>
      </c>
      <c r="J2000" s="16">
        <v>18</v>
      </c>
      <c r="K2000" s="16">
        <v>82</v>
      </c>
      <c r="L2000" s="16">
        <v>14</v>
      </c>
      <c r="M2000" s="16">
        <v>9</v>
      </c>
      <c r="N2000" s="16">
        <v>44</v>
      </c>
      <c r="O2000" s="16">
        <v>85</v>
      </c>
      <c r="P2000" s="13" t="str">
        <f>IFERROR(VLOOKUP($A2000,'Fielding Data'!$A:$H,MATCH(P$1,'Fielding Data'!$A$1:$H$1,0),0),"Other")</f>
        <v>2B</v>
      </c>
      <c r="Q2000" s="13">
        <f>IFERROR(VLOOKUP($A2000,'Fielding Data'!$A:$H,MATCH(Q$1,'Fielding Data'!$A$1:$H$1,0),0),"Other")</f>
        <v>306</v>
      </c>
      <c r="R2000" s="13">
        <f>IFERROR(VLOOKUP($A2000,'Fielding Data'!$A:$H,MATCH(R$1,'Fielding Data'!$A$1:$H$1,0),0),"Other")</f>
        <v>409</v>
      </c>
      <c r="S2000" s="13">
        <f>IFERROR(VLOOKUP($A2000,'Fielding Data'!$A:$H,MATCH(S$1,'Fielding Data'!$A$1:$H$1,0),0),"Other")</f>
        <v>6</v>
      </c>
      <c r="T2000" s="13">
        <f>IFERROR(VLOOKUP($A2000,'Fielding Data'!$A:$H,MATCH(T$1,'Fielding Data'!$A$1:$H$1,0),0),"Other")</f>
        <v>94</v>
      </c>
      <c r="U2000" s="13">
        <f>SUMIFS('Fielding Data'!E:E,'Fielding Data'!$A:$A,'Hitting Data'!$A2000)</f>
        <v>306</v>
      </c>
      <c r="V2000" s="13">
        <f>SUMIFS('Fielding Data'!F:F,'Fielding Data'!$A:$A,'Hitting Data'!$A2000)</f>
        <v>409</v>
      </c>
      <c r="W2000" s="13">
        <f>SUMIFS('Fielding Data'!G:G,'Fielding Data'!$A:$A,'Hitting Data'!$A2000)</f>
        <v>6</v>
      </c>
      <c r="X2000" s="13">
        <f>SUMIFS('Fielding Data'!H:H,'Fielding Data'!$A:$A,'Hitting Data'!$A2000)</f>
        <v>94</v>
      </c>
    </row>
    <row r="2001" spans="1:24" x14ac:dyDescent="0.3">
      <c r="A2001" s="13" t="str">
        <f t="shared" si="31"/>
        <v>phillky012011</v>
      </c>
      <c r="B2001" s="16" t="s">
        <v>1158</v>
      </c>
      <c r="C2001" s="16">
        <v>2011</v>
      </c>
      <c r="D2001" s="16">
        <v>36</v>
      </c>
      <c r="E2001" s="16">
        <v>76</v>
      </c>
      <c r="F2001" s="16">
        <v>9</v>
      </c>
      <c r="G2001" s="16">
        <v>13</v>
      </c>
      <c r="H2001" s="16">
        <v>3</v>
      </c>
      <c r="I2001" s="16">
        <v>0</v>
      </c>
      <c r="J2001" s="16">
        <v>2</v>
      </c>
      <c r="K2001" s="16">
        <v>10</v>
      </c>
      <c r="L2001" s="16">
        <v>0</v>
      </c>
      <c r="M2001" s="16">
        <v>0</v>
      </c>
      <c r="N2001" s="16">
        <v>8</v>
      </c>
      <c r="O2001" s="16">
        <v>19</v>
      </c>
      <c r="P2001" s="13" t="str">
        <f>IFERROR(VLOOKUP($A2001,'Fielding Data'!$A:$H,MATCH(P$1,'Fielding Data'!$A$1:$H$1,0),0),"Other")</f>
        <v>C</v>
      </c>
      <c r="Q2001" s="13">
        <f>IFERROR(VLOOKUP($A2001,'Fielding Data'!$A:$H,MATCH(Q$1,'Fielding Data'!$A$1:$H$1,0),0),"Other")</f>
        <v>140</v>
      </c>
      <c r="R2001" s="13">
        <f>IFERROR(VLOOKUP($A2001,'Fielding Data'!$A:$H,MATCH(R$1,'Fielding Data'!$A$1:$H$1,0),0),"Other")</f>
        <v>12</v>
      </c>
      <c r="S2001" s="13">
        <f>IFERROR(VLOOKUP($A2001,'Fielding Data'!$A:$H,MATCH(S$1,'Fielding Data'!$A$1:$H$1,0),0),"Other")</f>
        <v>3</v>
      </c>
      <c r="T2001" s="13">
        <f>IFERROR(VLOOKUP($A2001,'Fielding Data'!$A:$H,MATCH(T$1,'Fielding Data'!$A$1:$H$1,0),0),"Other")</f>
        <v>1</v>
      </c>
      <c r="U2001" s="13">
        <f>SUMIFS('Fielding Data'!E:E,'Fielding Data'!$A:$A,'Hitting Data'!$A2001)</f>
        <v>140</v>
      </c>
      <c r="V2001" s="13">
        <f>SUMIFS('Fielding Data'!F:F,'Fielding Data'!$A:$A,'Hitting Data'!$A2001)</f>
        <v>12</v>
      </c>
      <c r="W2001" s="13">
        <f>SUMIFS('Fielding Data'!G:G,'Fielding Data'!$A:$A,'Hitting Data'!$A2001)</f>
        <v>3</v>
      </c>
      <c r="X2001" s="13">
        <f>SUMIFS('Fielding Data'!H:H,'Fielding Data'!$A:$A,'Hitting Data'!$A2001)</f>
        <v>1</v>
      </c>
    </row>
    <row r="2002" spans="1:24" x14ac:dyDescent="0.3">
      <c r="A2002" s="13" t="str">
        <f t="shared" si="31"/>
        <v>phillza012011</v>
      </c>
      <c r="B2002" s="16" t="s">
        <v>1588</v>
      </c>
      <c r="C2002" s="16">
        <v>2011</v>
      </c>
      <c r="D2002" s="16">
        <v>10</v>
      </c>
      <c r="E2002" s="16">
        <v>0</v>
      </c>
      <c r="F2002" s="16">
        <v>0</v>
      </c>
      <c r="G2002" s="16">
        <v>0</v>
      </c>
      <c r="H2002" s="16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3" t="str">
        <f>IFERROR(VLOOKUP($A2002,'Fielding Data'!$A:$H,MATCH(P$1,'Fielding Data'!$A$1:$H$1,0),0),"Other")</f>
        <v>P</v>
      </c>
      <c r="Q2002" s="13">
        <f>IFERROR(VLOOKUP($A2002,'Fielding Data'!$A:$H,MATCH(Q$1,'Fielding Data'!$A$1:$H$1,0),0),"Other")</f>
        <v>0</v>
      </c>
      <c r="R2002" s="13">
        <f>IFERROR(VLOOKUP($A2002,'Fielding Data'!$A:$H,MATCH(R$1,'Fielding Data'!$A$1:$H$1,0),0),"Other")</f>
        <v>1</v>
      </c>
      <c r="S2002" s="13">
        <f>IFERROR(VLOOKUP($A2002,'Fielding Data'!$A:$H,MATCH(S$1,'Fielding Data'!$A$1:$H$1,0),0),"Other")</f>
        <v>0</v>
      </c>
      <c r="T2002" s="13">
        <f>IFERROR(VLOOKUP($A2002,'Fielding Data'!$A:$H,MATCH(T$1,'Fielding Data'!$A$1:$H$1,0),0),"Other")</f>
        <v>0</v>
      </c>
      <c r="U2002" s="13">
        <f>SUMIFS('Fielding Data'!E:E,'Fielding Data'!$A:$A,'Hitting Data'!$A2002)</f>
        <v>0</v>
      </c>
      <c r="V2002" s="13">
        <f>SUMIFS('Fielding Data'!F:F,'Fielding Data'!$A:$A,'Hitting Data'!$A2002)</f>
        <v>1</v>
      </c>
      <c r="W2002" s="13">
        <f>SUMIFS('Fielding Data'!G:G,'Fielding Data'!$A:$A,'Hitting Data'!$A2002)</f>
        <v>0</v>
      </c>
      <c r="X2002" s="13">
        <f>SUMIFS('Fielding Data'!H:H,'Fielding Data'!$A:$A,'Hitting Data'!$A2002)</f>
        <v>0</v>
      </c>
    </row>
    <row r="2003" spans="1:24" x14ac:dyDescent="0.3">
      <c r="A2003" s="13" t="str">
        <f t="shared" si="31"/>
        <v>piefe012011</v>
      </c>
      <c r="B2003" s="16" t="s">
        <v>840</v>
      </c>
      <c r="C2003" s="16">
        <v>2011</v>
      </c>
      <c r="D2003" s="16">
        <v>85</v>
      </c>
      <c r="E2003" s="16">
        <v>164</v>
      </c>
      <c r="F2003" s="16">
        <v>15</v>
      </c>
      <c r="G2003" s="16">
        <v>36</v>
      </c>
      <c r="H2003" s="16">
        <v>8</v>
      </c>
      <c r="I2003" s="16">
        <v>1</v>
      </c>
      <c r="J2003" s="16">
        <v>0</v>
      </c>
      <c r="K2003" s="16">
        <v>7</v>
      </c>
      <c r="L2003" s="16">
        <v>3</v>
      </c>
      <c r="M2003" s="16">
        <v>2</v>
      </c>
      <c r="N2003" s="16">
        <v>10</v>
      </c>
      <c r="O2003" s="16">
        <v>32</v>
      </c>
      <c r="P2003" s="13" t="str">
        <f>IFERROR(VLOOKUP($A2003,'Fielding Data'!$A:$H,MATCH(P$1,'Fielding Data'!$A$1:$H$1,0),0),"Other")</f>
        <v>CF</v>
      </c>
      <c r="Q2003" s="13">
        <f>IFERROR(VLOOKUP($A2003,'Fielding Data'!$A:$H,MATCH(Q$1,'Fielding Data'!$A$1:$H$1,0),0),"Other")</f>
        <v>0</v>
      </c>
      <c r="R2003" s="13">
        <f>IFERROR(VLOOKUP($A2003,'Fielding Data'!$A:$H,MATCH(R$1,'Fielding Data'!$A$1:$H$1,0),0),"Other")</f>
        <v>0</v>
      </c>
      <c r="S2003" s="13">
        <f>IFERROR(VLOOKUP($A2003,'Fielding Data'!$A:$H,MATCH(S$1,'Fielding Data'!$A$1:$H$1,0),0),"Other")</f>
        <v>0</v>
      </c>
      <c r="T2003" s="13">
        <f>IFERROR(VLOOKUP($A2003,'Fielding Data'!$A:$H,MATCH(T$1,'Fielding Data'!$A$1:$H$1,0),0),"Other")</f>
        <v>0</v>
      </c>
      <c r="U2003" s="13">
        <f>SUMIFS('Fielding Data'!E:E,'Fielding Data'!$A:$A,'Hitting Data'!$A2003)</f>
        <v>100</v>
      </c>
      <c r="V2003" s="13">
        <f>SUMIFS('Fielding Data'!F:F,'Fielding Data'!$A:$A,'Hitting Data'!$A2003)</f>
        <v>1</v>
      </c>
      <c r="W2003" s="13">
        <f>SUMIFS('Fielding Data'!G:G,'Fielding Data'!$A:$A,'Hitting Data'!$A2003)</f>
        <v>0</v>
      </c>
      <c r="X2003" s="13">
        <f>SUMIFS('Fielding Data'!H:H,'Fielding Data'!$A:$A,'Hitting Data'!$A2003)</f>
        <v>0</v>
      </c>
    </row>
    <row r="2004" spans="1:24" x14ac:dyDescent="0.3">
      <c r="A2004" s="13" t="str">
        <f t="shared" si="31"/>
        <v>pierrju012011</v>
      </c>
      <c r="B2004" s="16" t="s">
        <v>176</v>
      </c>
      <c r="C2004" s="16">
        <v>2011</v>
      </c>
      <c r="D2004" s="16">
        <v>158</v>
      </c>
      <c r="E2004" s="16">
        <v>639</v>
      </c>
      <c r="F2004" s="16">
        <v>80</v>
      </c>
      <c r="G2004" s="16">
        <v>178</v>
      </c>
      <c r="H2004" s="16">
        <v>17</v>
      </c>
      <c r="I2004" s="16">
        <v>4</v>
      </c>
      <c r="J2004" s="16">
        <v>2</v>
      </c>
      <c r="K2004" s="16">
        <v>50</v>
      </c>
      <c r="L2004" s="16">
        <v>27</v>
      </c>
      <c r="M2004" s="16">
        <v>17</v>
      </c>
      <c r="N2004" s="16">
        <v>43</v>
      </c>
      <c r="O2004" s="16">
        <v>41</v>
      </c>
      <c r="P2004" s="13" t="str">
        <f>IFERROR(VLOOKUP($A2004,'Fielding Data'!$A:$H,MATCH(P$1,'Fielding Data'!$A$1:$H$1,0),0),"Other")</f>
        <v>LF</v>
      </c>
      <c r="Q2004" s="13">
        <f>IFERROR(VLOOKUP($A2004,'Fielding Data'!$A:$H,MATCH(Q$1,'Fielding Data'!$A$1:$H$1,0),0),"Other")</f>
        <v>0</v>
      </c>
      <c r="R2004" s="13">
        <f>IFERROR(VLOOKUP($A2004,'Fielding Data'!$A:$H,MATCH(R$1,'Fielding Data'!$A$1:$H$1,0),0),"Other")</f>
        <v>0</v>
      </c>
      <c r="S2004" s="13">
        <f>IFERROR(VLOOKUP($A2004,'Fielding Data'!$A:$H,MATCH(S$1,'Fielding Data'!$A$1:$H$1,0),0),"Other")</f>
        <v>0</v>
      </c>
      <c r="T2004" s="13">
        <f>IFERROR(VLOOKUP($A2004,'Fielding Data'!$A:$H,MATCH(T$1,'Fielding Data'!$A$1:$H$1,0),0),"Other")</f>
        <v>0</v>
      </c>
      <c r="U2004" s="13">
        <f>SUMIFS('Fielding Data'!E:E,'Fielding Data'!$A:$A,'Hitting Data'!$A2004)</f>
        <v>278</v>
      </c>
      <c r="V2004" s="13">
        <f>SUMIFS('Fielding Data'!F:F,'Fielding Data'!$A:$A,'Hitting Data'!$A2004)</f>
        <v>5</v>
      </c>
      <c r="W2004" s="13">
        <f>SUMIFS('Fielding Data'!G:G,'Fielding Data'!$A:$A,'Hitting Data'!$A2004)</f>
        <v>7</v>
      </c>
      <c r="X2004" s="13">
        <f>SUMIFS('Fielding Data'!H:H,'Fielding Data'!$A:$A,'Hitting Data'!$A2004)</f>
        <v>1</v>
      </c>
    </row>
    <row r="2005" spans="1:24" x14ac:dyDescent="0.3">
      <c r="A2005" s="13" t="str">
        <f t="shared" si="31"/>
        <v>pierzaj012011</v>
      </c>
      <c r="B2005" s="16" t="s">
        <v>177</v>
      </c>
      <c r="C2005" s="16">
        <v>2011</v>
      </c>
      <c r="D2005" s="16">
        <v>129</v>
      </c>
      <c r="E2005" s="16">
        <v>464</v>
      </c>
      <c r="F2005" s="16">
        <v>38</v>
      </c>
      <c r="G2005" s="16">
        <v>133</v>
      </c>
      <c r="H2005" s="16">
        <v>29</v>
      </c>
      <c r="I2005" s="16">
        <v>1</v>
      </c>
      <c r="J2005" s="16">
        <v>8</v>
      </c>
      <c r="K2005" s="16">
        <v>48</v>
      </c>
      <c r="L2005" s="16">
        <v>0</v>
      </c>
      <c r="M2005" s="16">
        <v>0</v>
      </c>
      <c r="N2005" s="16">
        <v>23</v>
      </c>
      <c r="O2005" s="16">
        <v>33</v>
      </c>
      <c r="P2005" s="13" t="str">
        <f>IFERROR(VLOOKUP($A2005,'Fielding Data'!$A:$H,MATCH(P$1,'Fielding Data'!$A$1:$H$1,0),0),"Other")</f>
        <v>C</v>
      </c>
      <c r="Q2005" s="13">
        <f>IFERROR(VLOOKUP($A2005,'Fielding Data'!$A:$H,MATCH(Q$1,'Fielding Data'!$A$1:$H$1,0),0),"Other")</f>
        <v>817</v>
      </c>
      <c r="R2005" s="13">
        <f>IFERROR(VLOOKUP($A2005,'Fielding Data'!$A:$H,MATCH(R$1,'Fielding Data'!$A$1:$H$1,0),0),"Other")</f>
        <v>65</v>
      </c>
      <c r="S2005" s="13">
        <f>IFERROR(VLOOKUP($A2005,'Fielding Data'!$A:$H,MATCH(S$1,'Fielding Data'!$A$1:$H$1,0),0),"Other")</f>
        <v>4</v>
      </c>
      <c r="T2005" s="13">
        <f>IFERROR(VLOOKUP($A2005,'Fielding Data'!$A:$H,MATCH(T$1,'Fielding Data'!$A$1:$H$1,0),0),"Other")</f>
        <v>4</v>
      </c>
      <c r="U2005" s="13">
        <f>SUMIFS('Fielding Data'!E:E,'Fielding Data'!$A:$A,'Hitting Data'!$A2005)</f>
        <v>817</v>
      </c>
      <c r="V2005" s="13">
        <f>SUMIFS('Fielding Data'!F:F,'Fielding Data'!$A:$A,'Hitting Data'!$A2005)</f>
        <v>65</v>
      </c>
      <c r="W2005" s="13">
        <f>SUMIFS('Fielding Data'!G:G,'Fielding Data'!$A:$A,'Hitting Data'!$A2005)</f>
        <v>4</v>
      </c>
      <c r="X2005" s="13">
        <f>SUMIFS('Fielding Data'!H:H,'Fielding Data'!$A:$A,'Hitting Data'!$A2005)</f>
        <v>4</v>
      </c>
    </row>
    <row r="2006" spans="1:24" x14ac:dyDescent="0.3">
      <c r="A2006" s="13" t="str">
        <f t="shared" si="31"/>
        <v>pillbr012011</v>
      </c>
      <c r="B2006" s="16" t="s">
        <v>1589</v>
      </c>
      <c r="C2006" s="16">
        <v>2011</v>
      </c>
      <c r="D2006" s="16">
        <v>15</v>
      </c>
      <c r="E2006" s="16">
        <v>50</v>
      </c>
      <c r="F2006" s="16">
        <v>7</v>
      </c>
      <c r="G2006" s="16">
        <v>15</v>
      </c>
      <c r="H2006" s="16">
        <v>3</v>
      </c>
      <c r="I2006" s="16">
        <v>2</v>
      </c>
      <c r="J2006" s="16">
        <v>2</v>
      </c>
      <c r="K2006" s="16">
        <v>9</v>
      </c>
      <c r="L2006" s="16">
        <v>0</v>
      </c>
      <c r="M2006" s="16">
        <v>1</v>
      </c>
      <c r="N2006" s="16">
        <v>2</v>
      </c>
      <c r="O2006" s="16">
        <v>8</v>
      </c>
      <c r="P2006" s="13" t="str">
        <f>IFERROR(VLOOKUP($A2006,'Fielding Data'!$A:$H,MATCH(P$1,'Fielding Data'!$A$1:$H$1,0),0),"Other")</f>
        <v>1B</v>
      </c>
      <c r="Q2006" s="13">
        <f>IFERROR(VLOOKUP($A2006,'Fielding Data'!$A:$H,MATCH(Q$1,'Fielding Data'!$A$1:$H$1,0),0),"Other")</f>
        <v>105</v>
      </c>
      <c r="R2006" s="13">
        <f>IFERROR(VLOOKUP($A2006,'Fielding Data'!$A:$H,MATCH(R$1,'Fielding Data'!$A$1:$H$1,0),0),"Other")</f>
        <v>10</v>
      </c>
      <c r="S2006" s="13">
        <f>IFERROR(VLOOKUP($A2006,'Fielding Data'!$A:$H,MATCH(S$1,'Fielding Data'!$A$1:$H$1,0),0),"Other")</f>
        <v>0</v>
      </c>
      <c r="T2006" s="13">
        <f>IFERROR(VLOOKUP($A2006,'Fielding Data'!$A:$H,MATCH(T$1,'Fielding Data'!$A$1:$H$1,0),0),"Other")</f>
        <v>5</v>
      </c>
      <c r="U2006" s="13">
        <f>SUMIFS('Fielding Data'!E:E,'Fielding Data'!$A:$A,'Hitting Data'!$A2006)</f>
        <v>105</v>
      </c>
      <c r="V2006" s="13">
        <f>SUMIFS('Fielding Data'!F:F,'Fielding Data'!$A:$A,'Hitting Data'!$A2006)</f>
        <v>10</v>
      </c>
      <c r="W2006" s="13">
        <f>SUMIFS('Fielding Data'!G:G,'Fielding Data'!$A:$A,'Hitting Data'!$A2006)</f>
        <v>0</v>
      </c>
      <c r="X2006" s="13">
        <f>SUMIFS('Fielding Data'!H:H,'Fielding Data'!$A:$A,'Hitting Data'!$A2006)</f>
        <v>5</v>
      </c>
    </row>
    <row r="2007" spans="1:24" x14ac:dyDescent="0.3">
      <c r="A2007" s="13" t="str">
        <f t="shared" si="31"/>
        <v>pinama012011</v>
      </c>
      <c r="B2007" s="16" t="s">
        <v>1590</v>
      </c>
      <c r="C2007" s="16">
        <v>2011</v>
      </c>
      <c r="D2007" s="16">
        <v>4</v>
      </c>
      <c r="E2007" s="16">
        <v>14</v>
      </c>
      <c r="F2007" s="16">
        <v>2</v>
      </c>
      <c r="G2007" s="16">
        <v>3</v>
      </c>
      <c r="H2007" s="16">
        <v>2</v>
      </c>
      <c r="I2007" s="16">
        <v>0</v>
      </c>
      <c r="J2007" s="16">
        <v>0</v>
      </c>
      <c r="K2007" s="16">
        <v>0</v>
      </c>
      <c r="L2007" s="16">
        <v>0</v>
      </c>
      <c r="M2007" s="16">
        <v>0</v>
      </c>
      <c r="N2007" s="16">
        <v>1</v>
      </c>
      <c r="O2007" s="16">
        <v>2</v>
      </c>
      <c r="P2007" s="13" t="str">
        <f>IFERROR(VLOOKUP($A2007,'Fielding Data'!$A:$H,MATCH(P$1,'Fielding Data'!$A$1:$H$1,0),0),"Other")</f>
        <v>C</v>
      </c>
      <c r="Q2007" s="13">
        <f>IFERROR(VLOOKUP($A2007,'Fielding Data'!$A:$H,MATCH(Q$1,'Fielding Data'!$A$1:$H$1,0),0),"Other")</f>
        <v>33</v>
      </c>
      <c r="R2007" s="13">
        <f>IFERROR(VLOOKUP($A2007,'Fielding Data'!$A:$H,MATCH(R$1,'Fielding Data'!$A$1:$H$1,0),0),"Other")</f>
        <v>1</v>
      </c>
      <c r="S2007" s="13">
        <f>IFERROR(VLOOKUP($A2007,'Fielding Data'!$A:$H,MATCH(S$1,'Fielding Data'!$A$1:$H$1,0),0),"Other")</f>
        <v>0</v>
      </c>
      <c r="T2007" s="13">
        <f>IFERROR(VLOOKUP($A2007,'Fielding Data'!$A:$H,MATCH(T$1,'Fielding Data'!$A$1:$H$1,0),0),"Other")</f>
        <v>0</v>
      </c>
      <c r="U2007" s="13">
        <f>SUMIFS('Fielding Data'!E:E,'Fielding Data'!$A:$A,'Hitting Data'!$A2007)</f>
        <v>33</v>
      </c>
      <c r="V2007" s="13">
        <f>SUMIFS('Fielding Data'!F:F,'Fielding Data'!$A:$A,'Hitting Data'!$A2007)</f>
        <v>1</v>
      </c>
      <c r="W2007" s="13">
        <f>SUMIFS('Fielding Data'!G:G,'Fielding Data'!$A:$A,'Hitting Data'!$A2007)</f>
        <v>0</v>
      </c>
      <c r="X2007" s="13">
        <f>SUMIFS('Fielding Data'!H:H,'Fielding Data'!$A:$A,'Hitting Data'!$A2007)</f>
        <v>0</v>
      </c>
    </row>
    <row r="2008" spans="1:24" x14ac:dyDescent="0.3">
      <c r="A2008" s="13" t="str">
        <f t="shared" si="31"/>
        <v>pinedmi012011</v>
      </c>
      <c r="B2008" s="16" t="s">
        <v>1591</v>
      </c>
      <c r="C2008" s="16">
        <v>2011</v>
      </c>
      <c r="D2008" s="16">
        <v>28</v>
      </c>
      <c r="E2008" s="16">
        <v>5</v>
      </c>
      <c r="F2008" s="16">
        <v>0</v>
      </c>
      <c r="G2008" s="16">
        <v>1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M2008" s="16">
        <v>0</v>
      </c>
      <c r="N2008" s="16">
        <v>0</v>
      </c>
      <c r="O2008" s="16">
        <v>2</v>
      </c>
      <c r="P2008" s="13" t="str">
        <f>IFERROR(VLOOKUP($A2008,'Fielding Data'!$A:$H,MATCH(P$1,'Fielding Data'!$A$1:$H$1,0),0),"Other")</f>
        <v>P</v>
      </c>
      <c r="Q2008" s="13">
        <f>IFERROR(VLOOKUP($A2008,'Fielding Data'!$A:$H,MATCH(Q$1,'Fielding Data'!$A$1:$H$1,0),0),"Other")</f>
        <v>8</v>
      </c>
      <c r="R2008" s="13">
        <f>IFERROR(VLOOKUP($A2008,'Fielding Data'!$A:$H,MATCH(R$1,'Fielding Data'!$A$1:$H$1,0),0),"Other")</f>
        <v>17</v>
      </c>
      <c r="S2008" s="13">
        <f>IFERROR(VLOOKUP($A2008,'Fielding Data'!$A:$H,MATCH(S$1,'Fielding Data'!$A$1:$H$1,0),0),"Other")</f>
        <v>1</v>
      </c>
      <c r="T2008" s="13">
        <f>IFERROR(VLOOKUP($A2008,'Fielding Data'!$A:$H,MATCH(T$1,'Fielding Data'!$A$1:$H$1,0),0),"Other")</f>
        <v>1</v>
      </c>
      <c r="U2008" s="13">
        <f>SUMIFS('Fielding Data'!E:E,'Fielding Data'!$A:$A,'Hitting Data'!$A2008)</f>
        <v>8</v>
      </c>
      <c r="V2008" s="13">
        <f>SUMIFS('Fielding Data'!F:F,'Fielding Data'!$A:$A,'Hitting Data'!$A2008)</f>
        <v>17</v>
      </c>
      <c r="W2008" s="13">
        <f>SUMIFS('Fielding Data'!G:G,'Fielding Data'!$A:$A,'Hitting Data'!$A2008)</f>
        <v>1</v>
      </c>
      <c r="X2008" s="13">
        <f>SUMIFS('Fielding Data'!H:H,'Fielding Data'!$A:$A,'Hitting Data'!$A2008)</f>
        <v>1</v>
      </c>
    </row>
    <row r="2009" spans="1:24" x14ac:dyDescent="0.3">
      <c r="A2009" s="13" t="str">
        <f t="shared" si="31"/>
        <v>pineijo012011</v>
      </c>
      <c r="B2009" s="16" t="s">
        <v>178</v>
      </c>
      <c r="C2009" s="16">
        <v>2011</v>
      </c>
      <c r="D2009" s="16">
        <v>27</v>
      </c>
      <c r="E2009" s="16">
        <v>5</v>
      </c>
      <c r="F2009" s="16">
        <v>0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4</v>
      </c>
      <c r="P2009" s="13" t="str">
        <f>IFERROR(VLOOKUP($A2009,'Fielding Data'!$A:$H,MATCH(P$1,'Fielding Data'!$A$1:$H$1,0),0),"Other")</f>
        <v>P</v>
      </c>
      <c r="Q2009" s="13">
        <f>IFERROR(VLOOKUP($A2009,'Fielding Data'!$A:$H,MATCH(Q$1,'Fielding Data'!$A$1:$H$1,0),0),"Other")</f>
        <v>4</v>
      </c>
      <c r="R2009" s="13">
        <f>IFERROR(VLOOKUP($A2009,'Fielding Data'!$A:$H,MATCH(R$1,'Fielding Data'!$A$1:$H$1,0),0),"Other")</f>
        <v>17</v>
      </c>
      <c r="S2009" s="13">
        <f>IFERROR(VLOOKUP($A2009,'Fielding Data'!$A:$H,MATCH(S$1,'Fielding Data'!$A$1:$H$1,0),0),"Other")</f>
        <v>1</v>
      </c>
      <c r="T2009" s="13">
        <f>IFERROR(VLOOKUP($A2009,'Fielding Data'!$A:$H,MATCH(T$1,'Fielding Data'!$A$1:$H$1,0),0),"Other")</f>
        <v>2</v>
      </c>
      <c r="U2009" s="13">
        <f>SUMIFS('Fielding Data'!E:E,'Fielding Data'!$A:$A,'Hitting Data'!$A2009)</f>
        <v>4</v>
      </c>
      <c r="V2009" s="13">
        <f>SUMIFS('Fielding Data'!F:F,'Fielding Data'!$A:$A,'Hitting Data'!$A2009)</f>
        <v>17</v>
      </c>
      <c r="W2009" s="13">
        <f>SUMIFS('Fielding Data'!G:G,'Fielding Data'!$A:$A,'Hitting Data'!$A2009)</f>
        <v>1</v>
      </c>
      <c r="X2009" s="13">
        <f>SUMIFS('Fielding Data'!H:H,'Fielding Data'!$A:$A,'Hitting Data'!$A2009)</f>
        <v>2</v>
      </c>
    </row>
    <row r="2010" spans="1:24" x14ac:dyDescent="0.3">
      <c r="A2010" s="13" t="str">
        <f t="shared" si="31"/>
        <v>plouftr012011</v>
      </c>
      <c r="B2010" s="16" t="s">
        <v>1359</v>
      </c>
      <c r="C2010" s="16">
        <v>2011</v>
      </c>
      <c r="D2010" s="16">
        <v>81</v>
      </c>
      <c r="E2010" s="16">
        <v>286</v>
      </c>
      <c r="F2010" s="16">
        <v>47</v>
      </c>
      <c r="G2010" s="16">
        <v>68</v>
      </c>
      <c r="H2010" s="16">
        <v>18</v>
      </c>
      <c r="I2010" s="16">
        <v>1</v>
      </c>
      <c r="J2010" s="16">
        <v>8</v>
      </c>
      <c r="K2010" s="16">
        <v>31</v>
      </c>
      <c r="L2010" s="16">
        <v>3</v>
      </c>
      <c r="M2010" s="16">
        <v>3</v>
      </c>
      <c r="N2010" s="16">
        <v>25</v>
      </c>
      <c r="O2010" s="16">
        <v>71</v>
      </c>
      <c r="P2010" s="13" t="str">
        <f>IFERROR(VLOOKUP($A2010,'Fielding Data'!$A:$H,MATCH(P$1,'Fielding Data'!$A$1:$H$1,0),0),"Other")</f>
        <v>1B</v>
      </c>
      <c r="Q2010" s="13">
        <f>IFERROR(VLOOKUP($A2010,'Fielding Data'!$A:$H,MATCH(Q$1,'Fielding Data'!$A$1:$H$1,0),0),"Other")</f>
        <v>0</v>
      </c>
      <c r="R2010" s="13">
        <f>IFERROR(VLOOKUP($A2010,'Fielding Data'!$A:$H,MATCH(R$1,'Fielding Data'!$A$1:$H$1,0),0),"Other")</f>
        <v>0</v>
      </c>
      <c r="S2010" s="13">
        <f>IFERROR(VLOOKUP($A2010,'Fielding Data'!$A:$H,MATCH(S$1,'Fielding Data'!$A$1:$H$1,0),0),"Other")</f>
        <v>0</v>
      </c>
      <c r="T2010" s="13">
        <f>IFERROR(VLOOKUP($A2010,'Fielding Data'!$A:$H,MATCH(T$1,'Fielding Data'!$A$1:$H$1,0),0),"Other")</f>
        <v>0</v>
      </c>
      <c r="U2010" s="13">
        <f>SUMIFS('Fielding Data'!E:E,'Fielding Data'!$A:$A,'Hitting Data'!$A2010)</f>
        <v>124</v>
      </c>
      <c r="V2010" s="13">
        <f>SUMIFS('Fielding Data'!F:F,'Fielding Data'!$A:$A,'Hitting Data'!$A2010)</f>
        <v>148</v>
      </c>
      <c r="W2010" s="13">
        <f>SUMIFS('Fielding Data'!G:G,'Fielding Data'!$A:$A,'Hitting Data'!$A2010)</f>
        <v>12</v>
      </c>
      <c r="X2010" s="13">
        <f>SUMIFS('Fielding Data'!H:H,'Fielding Data'!$A:$A,'Hitting Data'!$A2010)</f>
        <v>44</v>
      </c>
    </row>
    <row r="2011" spans="1:24" x14ac:dyDescent="0.3">
      <c r="A2011" s="13" t="str">
        <f t="shared" si="31"/>
        <v>polanpl012011</v>
      </c>
      <c r="B2011" s="16" t="s">
        <v>179</v>
      </c>
      <c r="C2011" s="16">
        <v>2011</v>
      </c>
      <c r="D2011" s="16">
        <v>122</v>
      </c>
      <c r="E2011" s="16">
        <v>469</v>
      </c>
      <c r="F2011" s="16">
        <v>46</v>
      </c>
      <c r="G2011" s="16">
        <v>130</v>
      </c>
      <c r="H2011" s="16">
        <v>14</v>
      </c>
      <c r="I2011" s="16">
        <v>0</v>
      </c>
      <c r="J2011" s="16">
        <v>5</v>
      </c>
      <c r="K2011" s="16">
        <v>50</v>
      </c>
      <c r="L2011" s="16">
        <v>3</v>
      </c>
      <c r="M2011" s="16">
        <v>0</v>
      </c>
      <c r="N2011" s="16">
        <v>42</v>
      </c>
      <c r="O2011" s="16">
        <v>44</v>
      </c>
      <c r="P2011" s="13" t="str">
        <f>IFERROR(VLOOKUP($A2011,'Fielding Data'!$A:$H,MATCH(P$1,'Fielding Data'!$A$1:$H$1,0),0),"Other")</f>
        <v>2B</v>
      </c>
      <c r="Q2011" s="13">
        <f>IFERROR(VLOOKUP($A2011,'Fielding Data'!$A:$H,MATCH(Q$1,'Fielding Data'!$A$1:$H$1,0),0),"Other")</f>
        <v>1</v>
      </c>
      <c r="R2011" s="13">
        <f>IFERROR(VLOOKUP($A2011,'Fielding Data'!$A:$H,MATCH(R$1,'Fielding Data'!$A$1:$H$1,0),0),"Other")</f>
        <v>0</v>
      </c>
      <c r="S2011" s="13">
        <f>IFERROR(VLOOKUP($A2011,'Fielding Data'!$A:$H,MATCH(S$1,'Fielding Data'!$A$1:$H$1,0),0),"Other")</f>
        <v>0</v>
      </c>
      <c r="T2011" s="13">
        <f>IFERROR(VLOOKUP($A2011,'Fielding Data'!$A:$H,MATCH(T$1,'Fielding Data'!$A$1:$H$1,0),0),"Other")</f>
        <v>0</v>
      </c>
      <c r="U2011" s="13">
        <f>SUMIFS('Fielding Data'!E:E,'Fielding Data'!$A:$A,'Hitting Data'!$A2011)</f>
        <v>79</v>
      </c>
      <c r="V2011" s="13">
        <f>SUMIFS('Fielding Data'!F:F,'Fielding Data'!$A:$A,'Hitting Data'!$A2011)</f>
        <v>259</v>
      </c>
      <c r="W2011" s="13">
        <f>SUMIFS('Fielding Data'!G:G,'Fielding Data'!$A:$A,'Hitting Data'!$A2011)</f>
        <v>8</v>
      </c>
      <c r="X2011" s="13">
        <f>SUMIFS('Fielding Data'!H:H,'Fielding Data'!$A:$A,'Hitting Data'!$A2011)</f>
        <v>15</v>
      </c>
    </row>
    <row r="2012" spans="1:24" x14ac:dyDescent="0.3">
      <c r="A2012" s="13" t="str">
        <f t="shared" si="31"/>
        <v>pomerdr012011</v>
      </c>
      <c r="B2012" s="16" t="s">
        <v>1592</v>
      </c>
      <c r="C2012" s="16">
        <v>2011</v>
      </c>
      <c r="D2012" s="16">
        <v>4</v>
      </c>
      <c r="E2012" s="16">
        <v>5</v>
      </c>
      <c r="F2012" s="16">
        <v>0</v>
      </c>
      <c r="G2012" s="16">
        <v>1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 s="16">
        <v>3</v>
      </c>
      <c r="P2012" s="13" t="str">
        <f>IFERROR(VLOOKUP($A2012,'Fielding Data'!$A:$H,MATCH(P$1,'Fielding Data'!$A$1:$H$1,0),0),"Other")</f>
        <v>P</v>
      </c>
      <c r="Q2012" s="13">
        <f>IFERROR(VLOOKUP($A2012,'Fielding Data'!$A:$H,MATCH(Q$1,'Fielding Data'!$A$1:$H$1,0),0),"Other")</f>
        <v>0</v>
      </c>
      <c r="R2012" s="13">
        <f>IFERROR(VLOOKUP($A2012,'Fielding Data'!$A:$H,MATCH(R$1,'Fielding Data'!$A$1:$H$1,0),0),"Other")</f>
        <v>1</v>
      </c>
      <c r="S2012" s="13">
        <f>IFERROR(VLOOKUP($A2012,'Fielding Data'!$A:$H,MATCH(S$1,'Fielding Data'!$A$1:$H$1,0),0),"Other")</f>
        <v>0</v>
      </c>
      <c r="T2012" s="13">
        <f>IFERROR(VLOOKUP($A2012,'Fielding Data'!$A:$H,MATCH(T$1,'Fielding Data'!$A$1:$H$1,0),0),"Other")</f>
        <v>0</v>
      </c>
      <c r="U2012" s="13">
        <f>SUMIFS('Fielding Data'!E:E,'Fielding Data'!$A:$A,'Hitting Data'!$A2012)</f>
        <v>0</v>
      </c>
      <c r="V2012" s="13">
        <f>SUMIFS('Fielding Data'!F:F,'Fielding Data'!$A:$A,'Hitting Data'!$A2012)</f>
        <v>1</v>
      </c>
      <c r="W2012" s="13">
        <f>SUMIFS('Fielding Data'!G:G,'Fielding Data'!$A:$A,'Hitting Data'!$A2012)</f>
        <v>0</v>
      </c>
      <c r="X2012" s="13">
        <f>SUMIFS('Fielding Data'!H:H,'Fielding Data'!$A:$A,'Hitting Data'!$A2012)</f>
        <v>0</v>
      </c>
    </row>
    <row r="2013" spans="1:24" x14ac:dyDescent="0.3">
      <c r="A2013" s="13" t="str">
        <f t="shared" si="31"/>
        <v>porceri012011</v>
      </c>
      <c r="B2013" s="16" t="s">
        <v>1159</v>
      </c>
      <c r="C2013" s="16">
        <v>2011</v>
      </c>
      <c r="D2013" s="16">
        <v>31</v>
      </c>
      <c r="E2013" s="16">
        <v>6</v>
      </c>
      <c r="F2013" s="16">
        <v>0</v>
      </c>
      <c r="G2013" s="16">
        <v>1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0</v>
      </c>
      <c r="O2013" s="16">
        <v>3</v>
      </c>
      <c r="P2013" s="13" t="str">
        <f>IFERROR(VLOOKUP($A2013,'Fielding Data'!$A:$H,MATCH(P$1,'Fielding Data'!$A$1:$H$1,0),0),"Other")</f>
        <v>P</v>
      </c>
      <c r="Q2013" s="13">
        <f>IFERROR(VLOOKUP($A2013,'Fielding Data'!$A:$H,MATCH(Q$1,'Fielding Data'!$A$1:$H$1,0),0),"Other")</f>
        <v>15</v>
      </c>
      <c r="R2013" s="13">
        <f>IFERROR(VLOOKUP($A2013,'Fielding Data'!$A:$H,MATCH(R$1,'Fielding Data'!$A$1:$H$1,0),0),"Other")</f>
        <v>21</v>
      </c>
      <c r="S2013" s="13">
        <f>IFERROR(VLOOKUP($A2013,'Fielding Data'!$A:$H,MATCH(S$1,'Fielding Data'!$A$1:$H$1,0),0),"Other")</f>
        <v>2</v>
      </c>
      <c r="T2013" s="13">
        <f>IFERROR(VLOOKUP($A2013,'Fielding Data'!$A:$H,MATCH(T$1,'Fielding Data'!$A$1:$H$1,0),0),"Other")</f>
        <v>4</v>
      </c>
      <c r="U2013" s="13">
        <f>SUMIFS('Fielding Data'!E:E,'Fielding Data'!$A:$A,'Hitting Data'!$A2013)</f>
        <v>15</v>
      </c>
      <c r="V2013" s="13">
        <f>SUMIFS('Fielding Data'!F:F,'Fielding Data'!$A:$A,'Hitting Data'!$A2013)</f>
        <v>21</v>
      </c>
      <c r="W2013" s="13">
        <f>SUMIFS('Fielding Data'!G:G,'Fielding Data'!$A:$A,'Hitting Data'!$A2013)</f>
        <v>2</v>
      </c>
      <c r="X2013" s="13">
        <f>SUMIFS('Fielding Data'!H:H,'Fielding Data'!$A:$A,'Hitting Data'!$A2013)</f>
        <v>4</v>
      </c>
    </row>
    <row r="2014" spans="1:24" x14ac:dyDescent="0.3">
      <c r="A2014" s="13" t="str">
        <f t="shared" si="31"/>
        <v>posadjo012011</v>
      </c>
      <c r="B2014" s="16" t="s">
        <v>180</v>
      </c>
      <c r="C2014" s="16">
        <v>2011</v>
      </c>
      <c r="D2014" s="16">
        <v>115</v>
      </c>
      <c r="E2014" s="16">
        <v>344</v>
      </c>
      <c r="F2014" s="16">
        <v>34</v>
      </c>
      <c r="G2014" s="16">
        <v>81</v>
      </c>
      <c r="H2014" s="16">
        <v>14</v>
      </c>
      <c r="I2014" s="16">
        <v>0</v>
      </c>
      <c r="J2014" s="16">
        <v>14</v>
      </c>
      <c r="K2014" s="16">
        <v>44</v>
      </c>
      <c r="L2014" s="16">
        <v>0</v>
      </c>
      <c r="M2014" s="16">
        <v>2</v>
      </c>
      <c r="N2014" s="16">
        <v>39</v>
      </c>
      <c r="O2014" s="16">
        <v>76</v>
      </c>
      <c r="P2014" s="13" t="str">
        <f>IFERROR(VLOOKUP($A2014,'Fielding Data'!$A:$H,MATCH(P$1,'Fielding Data'!$A$1:$H$1,0),0),"Other")</f>
        <v>1B</v>
      </c>
      <c r="Q2014" s="13">
        <f>IFERROR(VLOOKUP($A2014,'Fielding Data'!$A:$H,MATCH(Q$1,'Fielding Data'!$A$1:$H$1,0),0),"Other")</f>
        <v>74</v>
      </c>
      <c r="R2014" s="13">
        <f>IFERROR(VLOOKUP($A2014,'Fielding Data'!$A:$H,MATCH(R$1,'Fielding Data'!$A$1:$H$1,0),0),"Other")</f>
        <v>6</v>
      </c>
      <c r="S2014" s="13">
        <f>IFERROR(VLOOKUP($A2014,'Fielding Data'!$A:$H,MATCH(S$1,'Fielding Data'!$A$1:$H$1,0),0),"Other")</f>
        <v>1</v>
      </c>
      <c r="T2014" s="13">
        <f>IFERROR(VLOOKUP($A2014,'Fielding Data'!$A:$H,MATCH(T$1,'Fielding Data'!$A$1:$H$1,0),0),"Other")</f>
        <v>8</v>
      </c>
      <c r="U2014" s="13">
        <f>SUMIFS('Fielding Data'!E:E,'Fielding Data'!$A:$A,'Hitting Data'!$A2014)</f>
        <v>81</v>
      </c>
      <c r="V2014" s="13">
        <f>SUMIFS('Fielding Data'!F:F,'Fielding Data'!$A:$A,'Hitting Data'!$A2014)</f>
        <v>9</v>
      </c>
      <c r="W2014" s="13">
        <f>SUMIFS('Fielding Data'!G:G,'Fielding Data'!$A:$A,'Hitting Data'!$A2014)</f>
        <v>1</v>
      </c>
      <c r="X2014" s="13">
        <f>SUMIFS('Fielding Data'!H:H,'Fielding Data'!$A:$A,'Hitting Data'!$A2014)</f>
        <v>8</v>
      </c>
    </row>
    <row r="2015" spans="1:24" x14ac:dyDescent="0.3">
      <c r="A2015" s="13" t="str">
        <f t="shared" si="31"/>
        <v>poseybu012011</v>
      </c>
      <c r="B2015" s="16" t="s">
        <v>1161</v>
      </c>
      <c r="C2015" s="16">
        <v>2011</v>
      </c>
      <c r="D2015" s="16">
        <v>45</v>
      </c>
      <c r="E2015" s="16">
        <v>162</v>
      </c>
      <c r="F2015" s="16">
        <v>17</v>
      </c>
      <c r="G2015" s="16">
        <v>46</v>
      </c>
      <c r="H2015" s="16">
        <v>5</v>
      </c>
      <c r="I2015" s="16">
        <v>0</v>
      </c>
      <c r="J2015" s="16">
        <v>4</v>
      </c>
      <c r="K2015" s="16">
        <v>21</v>
      </c>
      <c r="L2015" s="16">
        <v>3</v>
      </c>
      <c r="M2015" s="16">
        <v>0</v>
      </c>
      <c r="N2015" s="16">
        <v>18</v>
      </c>
      <c r="O2015" s="16">
        <v>30</v>
      </c>
      <c r="P2015" s="13" t="str">
        <f>IFERROR(VLOOKUP($A2015,'Fielding Data'!$A:$H,MATCH(P$1,'Fielding Data'!$A$1:$H$1,0),0),"Other")</f>
        <v>1B</v>
      </c>
      <c r="Q2015" s="13">
        <f>IFERROR(VLOOKUP($A2015,'Fielding Data'!$A:$H,MATCH(Q$1,'Fielding Data'!$A$1:$H$1,0),0),"Other")</f>
        <v>16</v>
      </c>
      <c r="R2015" s="13">
        <f>IFERROR(VLOOKUP($A2015,'Fielding Data'!$A:$H,MATCH(R$1,'Fielding Data'!$A$1:$H$1,0),0),"Other")</f>
        <v>2</v>
      </c>
      <c r="S2015" s="13">
        <f>IFERROR(VLOOKUP($A2015,'Fielding Data'!$A:$H,MATCH(S$1,'Fielding Data'!$A$1:$H$1,0),0),"Other")</f>
        <v>0</v>
      </c>
      <c r="T2015" s="13">
        <f>IFERROR(VLOOKUP($A2015,'Fielding Data'!$A:$H,MATCH(T$1,'Fielding Data'!$A$1:$H$1,0),0),"Other")</f>
        <v>2</v>
      </c>
      <c r="U2015" s="13">
        <f>SUMIFS('Fielding Data'!E:E,'Fielding Data'!$A:$A,'Hitting Data'!$A2015)</f>
        <v>349</v>
      </c>
      <c r="V2015" s="13">
        <f>SUMIFS('Fielding Data'!F:F,'Fielding Data'!$A:$A,'Hitting Data'!$A2015)</f>
        <v>26</v>
      </c>
      <c r="W2015" s="13">
        <f>SUMIFS('Fielding Data'!G:G,'Fielding Data'!$A:$A,'Hitting Data'!$A2015)</f>
        <v>2</v>
      </c>
      <c r="X2015" s="13">
        <f>SUMIFS('Fielding Data'!H:H,'Fielding Data'!$A:$A,'Hitting Data'!$A2015)</f>
        <v>6</v>
      </c>
    </row>
    <row r="2016" spans="1:24" x14ac:dyDescent="0.3">
      <c r="A2016" s="13" t="str">
        <f t="shared" si="31"/>
        <v>powella012011</v>
      </c>
      <c r="B2016" s="16" t="s">
        <v>1162</v>
      </c>
      <c r="C2016" s="16">
        <v>2011</v>
      </c>
      <c r="D2016" s="16">
        <v>36</v>
      </c>
      <c r="E2016" s="16">
        <v>111</v>
      </c>
      <c r="F2016" s="16">
        <v>10</v>
      </c>
      <c r="G2016" s="16">
        <v>19</v>
      </c>
      <c r="H2016" s="16">
        <v>3</v>
      </c>
      <c r="I2016" s="16">
        <v>0</v>
      </c>
      <c r="J2016" s="16">
        <v>1</v>
      </c>
      <c r="K2016" s="16">
        <v>4</v>
      </c>
      <c r="L2016" s="16">
        <v>0</v>
      </c>
      <c r="M2016" s="16">
        <v>0</v>
      </c>
      <c r="N2016" s="16">
        <v>11</v>
      </c>
      <c r="O2016" s="16">
        <v>32</v>
      </c>
      <c r="P2016" s="13" t="str">
        <f>IFERROR(VLOOKUP($A2016,'Fielding Data'!$A:$H,MATCH(P$1,'Fielding Data'!$A$1:$H$1,0),0),"Other")</f>
        <v>1B</v>
      </c>
      <c r="Q2016" s="13">
        <f>IFERROR(VLOOKUP($A2016,'Fielding Data'!$A:$H,MATCH(Q$1,'Fielding Data'!$A$1:$H$1,0),0),"Other")</f>
        <v>8</v>
      </c>
      <c r="R2016" s="13">
        <f>IFERROR(VLOOKUP($A2016,'Fielding Data'!$A:$H,MATCH(R$1,'Fielding Data'!$A$1:$H$1,0),0),"Other")</f>
        <v>2</v>
      </c>
      <c r="S2016" s="13">
        <f>IFERROR(VLOOKUP($A2016,'Fielding Data'!$A:$H,MATCH(S$1,'Fielding Data'!$A$1:$H$1,0),0),"Other")</f>
        <v>0</v>
      </c>
      <c r="T2016" s="13">
        <f>IFERROR(VLOOKUP($A2016,'Fielding Data'!$A:$H,MATCH(T$1,'Fielding Data'!$A$1:$H$1,0),0),"Other")</f>
        <v>1</v>
      </c>
      <c r="U2016" s="13">
        <f>SUMIFS('Fielding Data'!E:E,'Fielding Data'!$A:$A,'Hitting Data'!$A2016)</f>
        <v>245</v>
      </c>
      <c r="V2016" s="13">
        <f>SUMIFS('Fielding Data'!F:F,'Fielding Data'!$A:$A,'Hitting Data'!$A2016)</f>
        <v>17</v>
      </c>
      <c r="W2016" s="13">
        <f>SUMIFS('Fielding Data'!G:G,'Fielding Data'!$A:$A,'Hitting Data'!$A2016)</f>
        <v>2</v>
      </c>
      <c r="X2016" s="13">
        <f>SUMIFS('Fielding Data'!H:H,'Fielding Data'!$A:$A,'Hitting Data'!$A2016)</f>
        <v>3</v>
      </c>
    </row>
    <row r="2017" spans="1:24" x14ac:dyDescent="0.3">
      <c r="A2017" s="13" t="str">
        <f t="shared" si="31"/>
        <v>pradoma012011</v>
      </c>
      <c r="B2017" s="16" t="s">
        <v>717</v>
      </c>
      <c r="C2017" s="16">
        <v>2011</v>
      </c>
      <c r="D2017" s="16">
        <v>129</v>
      </c>
      <c r="E2017" s="16">
        <v>551</v>
      </c>
      <c r="F2017" s="16">
        <v>66</v>
      </c>
      <c r="G2017" s="16">
        <v>143</v>
      </c>
      <c r="H2017" s="16">
        <v>26</v>
      </c>
      <c r="I2017" s="16">
        <v>2</v>
      </c>
      <c r="J2017" s="16">
        <v>13</v>
      </c>
      <c r="K2017" s="16">
        <v>57</v>
      </c>
      <c r="L2017" s="16">
        <v>4</v>
      </c>
      <c r="M2017" s="16">
        <v>8</v>
      </c>
      <c r="N2017" s="16">
        <v>34</v>
      </c>
      <c r="O2017" s="16">
        <v>52</v>
      </c>
      <c r="P2017" s="13" t="str">
        <f>IFERROR(VLOOKUP($A2017,'Fielding Data'!$A:$H,MATCH(P$1,'Fielding Data'!$A$1:$H$1,0),0),"Other")</f>
        <v>1B</v>
      </c>
      <c r="Q2017" s="13">
        <f>IFERROR(VLOOKUP($A2017,'Fielding Data'!$A:$H,MATCH(Q$1,'Fielding Data'!$A$1:$H$1,0),0),"Other")</f>
        <v>13</v>
      </c>
      <c r="R2017" s="13">
        <f>IFERROR(VLOOKUP($A2017,'Fielding Data'!$A:$H,MATCH(R$1,'Fielding Data'!$A$1:$H$1,0),0),"Other")</f>
        <v>0</v>
      </c>
      <c r="S2017" s="13">
        <f>IFERROR(VLOOKUP($A2017,'Fielding Data'!$A:$H,MATCH(S$1,'Fielding Data'!$A$1:$H$1,0),0),"Other")</f>
        <v>0</v>
      </c>
      <c r="T2017" s="13">
        <f>IFERROR(VLOOKUP($A2017,'Fielding Data'!$A:$H,MATCH(T$1,'Fielding Data'!$A$1:$H$1,0),0),"Other")</f>
        <v>1</v>
      </c>
      <c r="U2017" s="13">
        <f>SUMIFS('Fielding Data'!E:E,'Fielding Data'!$A:$A,'Hitting Data'!$A2017)</f>
        <v>196</v>
      </c>
      <c r="V2017" s="13">
        <f>SUMIFS('Fielding Data'!F:F,'Fielding Data'!$A:$A,'Hitting Data'!$A2017)</f>
        <v>90</v>
      </c>
      <c r="W2017" s="13">
        <f>SUMIFS('Fielding Data'!G:G,'Fielding Data'!$A:$A,'Hitting Data'!$A2017)</f>
        <v>8</v>
      </c>
      <c r="X2017" s="13">
        <f>SUMIFS('Fielding Data'!H:H,'Fielding Data'!$A:$A,'Hitting Data'!$A2017)</f>
        <v>8</v>
      </c>
    </row>
    <row r="2018" spans="1:24" x14ac:dyDescent="0.3">
      <c r="A2018" s="13" t="str">
        <f t="shared" si="31"/>
        <v>preslal012011</v>
      </c>
      <c r="B2018" s="16" t="s">
        <v>1360</v>
      </c>
      <c r="C2018" s="16">
        <v>2011</v>
      </c>
      <c r="D2018" s="16">
        <v>52</v>
      </c>
      <c r="E2018" s="16">
        <v>215</v>
      </c>
      <c r="F2018" s="16">
        <v>27</v>
      </c>
      <c r="G2018" s="16">
        <v>64</v>
      </c>
      <c r="H2018" s="16">
        <v>12</v>
      </c>
      <c r="I2018" s="16">
        <v>6</v>
      </c>
      <c r="J2018" s="16">
        <v>4</v>
      </c>
      <c r="K2018" s="16">
        <v>20</v>
      </c>
      <c r="L2018" s="16">
        <v>9</v>
      </c>
      <c r="M2018" s="16">
        <v>3</v>
      </c>
      <c r="N2018" s="16">
        <v>13</v>
      </c>
      <c r="O2018" s="16">
        <v>40</v>
      </c>
      <c r="P2018" s="13" t="str">
        <f>IFERROR(VLOOKUP($A2018,'Fielding Data'!$A:$H,MATCH(P$1,'Fielding Data'!$A$1:$H$1,0),0),"Other")</f>
        <v>CF</v>
      </c>
      <c r="Q2018" s="13">
        <f>IFERROR(VLOOKUP($A2018,'Fielding Data'!$A:$H,MATCH(Q$1,'Fielding Data'!$A$1:$H$1,0),0),"Other")</f>
        <v>0</v>
      </c>
      <c r="R2018" s="13">
        <f>IFERROR(VLOOKUP($A2018,'Fielding Data'!$A:$H,MATCH(R$1,'Fielding Data'!$A$1:$H$1,0),0),"Other")</f>
        <v>0</v>
      </c>
      <c r="S2018" s="13">
        <f>IFERROR(VLOOKUP($A2018,'Fielding Data'!$A:$H,MATCH(S$1,'Fielding Data'!$A$1:$H$1,0),0),"Other")</f>
        <v>0</v>
      </c>
      <c r="T2018" s="13">
        <f>IFERROR(VLOOKUP($A2018,'Fielding Data'!$A:$H,MATCH(T$1,'Fielding Data'!$A$1:$H$1,0),0),"Other")</f>
        <v>0</v>
      </c>
      <c r="U2018" s="13">
        <f>SUMIFS('Fielding Data'!E:E,'Fielding Data'!$A:$A,'Hitting Data'!$A2018)</f>
        <v>77</v>
      </c>
      <c r="V2018" s="13">
        <f>SUMIFS('Fielding Data'!F:F,'Fielding Data'!$A:$A,'Hitting Data'!$A2018)</f>
        <v>2</v>
      </c>
      <c r="W2018" s="13">
        <f>SUMIFS('Fielding Data'!G:G,'Fielding Data'!$A:$A,'Hitting Data'!$A2018)</f>
        <v>1</v>
      </c>
      <c r="X2018" s="13">
        <f>SUMIFS('Fielding Data'!H:H,'Fielding Data'!$A:$A,'Hitting Data'!$A2018)</f>
        <v>1</v>
      </c>
    </row>
    <row r="2019" spans="1:24" x14ac:dyDescent="0.3">
      <c r="A2019" s="13" t="str">
        <f t="shared" si="31"/>
        <v>priceda012011</v>
      </c>
      <c r="B2019" s="16" t="s">
        <v>988</v>
      </c>
      <c r="C2019" s="16">
        <v>2011</v>
      </c>
      <c r="D2019" s="16">
        <v>34</v>
      </c>
      <c r="E2019" s="16">
        <v>4</v>
      </c>
      <c r="F2019" s="16">
        <v>0</v>
      </c>
      <c r="G2019" s="16">
        <v>0</v>
      </c>
      <c r="H2019" s="16">
        <v>0</v>
      </c>
      <c r="I2019" s="16">
        <v>0</v>
      </c>
      <c r="J2019" s="16">
        <v>0</v>
      </c>
      <c r="K2019" s="16">
        <v>0</v>
      </c>
      <c r="L2019" s="16">
        <v>0</v>
      </c>
      <c r="M2019" s="16">
        <v>0</v>
      </c>
      <c r="N2019" s="16">
        <v>1</v>
      </c>
      <c r="O2019" s="16">
        <v>2</v>
      </c>
      <c r="P2019" s="13" t="str">
        <f>IFERROR(VLOOKUP($A2019,'Fielding Data'!$A:$H,MATCH(P$1,'Fielding Data'!$A$1:$H$1,0),0),"Other")</f>
        <v>P</v>
      </c>
      <c r="Q2019" s="13">
        <f>IFERROR(VLOOKUP($A2019,'Fielding Data'!$A:$H,MATCH(Q$1,'Fielding Data'!$A$1:$H$1,0),0),"Other")</f>
        <v>13</v>
      </c>
      <c r="R2019" s="13">
        <f>IFERROR(VLOOKUP($A2019,'Fielding Data'!$A:$H,MATCH(R$1,'Fielding Data'!$A$1:$H$1,0),0),"Other")</f>
        <v>23</v>
      </c>
      <c r="S2019" s="13">
        <f>IFERROR(VLOOKUP($A2019,'Fielding Data'!$A:$H,MATCH(S$1,'Fielding Data'!$A$1:$H$1,0),0),"Other")</f>
        <v>4</v>
      </c>
      <c r="T2019" s="13">
        <f>IFERROR(VLOOKUP($A2019,'Fielding Data'!$A:$H,MATCH(T$1,'Fielding Data'!$A$1:$H$1,0),0),"Other")</f>
        <v>2</v>
      </c>
      <c r="U2019" s="13">
        <f>SUMIFS('Fielding Data'!E:E,'Fielding Data'!$A:$A,'Hitting Data'!$A2019)</f>
        <v>13</v>
      </c>
      <c r="V2019" s="13">
        <f>SUMIFS('Fielding Data'!F:F,'Fielding Data'!$A:$A,'Hitting Data'!$A2019)</f>
        <v>23</v>
      </c>
      <c r="W2019" s="13">
        <f>SUMIFS('Fielding Data'!G:G,'Fielding Data'!$A:$A,'Hitting Data'!$A2019)</f>
        <v>4</v>
      </c>
      <c r="X2019" s="13">
        <f>SUMIFS('Fielding Data'!H:H,'Fielding Data'!$A:$A,'Hitting Data'!$A2019)</f>
        <v>2</v>
      </c>
    </row>
    <row r="2020" spans="1:24" x14ac:dyDescent="0.3">
      <c r="A2020" s="13" t="str">
        <f t="shared" si="31"/>
        <v>pridija012011</v>
      </c>
      <c r="B2020" s="16" t="s">
        <v>989</v>
      </c>
      <c r="C2020" s="16">
        <v>2011</v>
      </c>
      <c r="D2020" s="16">
        <v>101</v>
      </c>
      <c r="E2020" s="16">
        <v>208</v>
      </c>
      <c r="F2020" s="16">
        <v>28</v>
      </c>
      <c r="G2020" s="16">
        <v>48</v>
      </c>
      <c r="H2020" s="16">
        <v>11</v>
      </c>
      <c r="I2020" s="16">
        <v>3</v>
      </c>
      <c r="J2020" s="16">
        <v>4</v>
      </c>
      <c r="K2020" s="16">
        <v>20</v>
      </c>
      <c r="L2020" s="16">
        <v>7</v>
      </c>
      <c r="M2020" s="16">
        <v>1</v>
      </c>
      <c r="N2020" s="16">
        <v>24</v>
      </c>
      <c r="O2020" s="16">
        <v>64</v>
      </c>
      <c r="P2020" s="13" t="str">
        <f>IFERROR(VLOOKUP($A2020,'Fielding Data'!$A:$H,MATCH(P$1,'Fielding Data'!$A$1:$H$1,0),0),"Other")</f>
        <v>CF</v>
      </c>
      <c r="Q2020" s="13">
        <f>IFERROR(VLOOKUP($A2020,'Fielding Data'!$A:$H,MATCH(Q$1,'Fielding Data'!$A$1:$H$1,0),0),"Other")</f>
        <v>0</v>
      </c>
      <c r="R2020" s="13">
        <f>IFERROR(VLOOKUP($A2020,'Fielding Data'!$A:$H,MATCH(R$1,'Fielding Data'!$A$1:$H$1,0),0),"Other")</f>
        <v>0</v>
      </c>
      <c r="S2020" s="13">
        <f>IFERROR(VLOOKUP($A2020,'Fielding Data'!$A:$H,MATCH(S$1,'Fielding Data'!$A$1:$H$1,0),0),"Other")</f>
        <v>0</v>
      </c>
      <c r="T2020" s="13">
        <f>IFERROR(VLOOKUP($A2020,'Fielding Data'!$A:$H,MATCH(T$1,'Fielding Data'!$A$1:$H$1,0),0),"Other")</f>
        <v>0</v>
      </c>
      <c r="U2020" s="13">
        <f>SUMIFS('Fielding Data'!E:E,'Fielding Data'!$A:$A,'Hitting Data'!$A2020)</f>
        <v>120</v>
      </c>
      <c r="V2020" s="13">
        <f>SUMIFS('Fielding Data'!F:F,'Fielding Data'!$A:$A,'Hitting Data'!$A2020)</f>
        <v>2</v>
      </c>
      <c r="W2020" s="13">
        <f>SUMIFS('Fielding Data'!G:G,'Fielding Data'!$A:$A,'Hitting Data'!$A2020)</f>
        <v>2</v>
      </c>
      <c r="X2020" s="13">
        <f>SUMIFS('Fielding Data'!H:H,'Fielding Data'!$A:$A,'Hitting Data'!$A2020)</f>
        <v>0</v>
      </c>
    </row>
    <row r="2021" spans="1:24" x14ac:dyDescent="0.3">
      <c r="A2021" s="13" t="str">
        <f t="shared" si="31"/>
        <v>pujolal012011</v>
      </c>
      <c r="B2021" s="16" t="s">
        <v>266</v>
      </c>
      <c r="C2021" s="16">
        <v>2011</v>
      </c>
      <c r="D2021" s="16">
        <v>147</v>
      </c>
      <c r="E2021" s="16">
        <v>579</v>
      </c>
      <c r="F2021" s="16">
        <v>105</v>
      </c>
      <c r="G2021" s="16">
        <v>173</v>
      </c>
      <c r="H2021" s="16">
        <v>29</v>
      </c>
      <c r="I2021" s="16">
        <v>0</v>
      </c>
      <c r="J2021" s="16">
        <v>37</v>
      </c>
      <c r="K2021" s="16">
        <v>99</v>
      </c>
      <c r="L2021" s="16">
        <v>9</v>
      </c>
      <c r="M2021" s="16">
        <v>1</v>
      </c>
      <c r="N2021" s="16">
        <v>61</v>
      </c>
      <c r="O2021" s="16">
        <v>58</v>
      </c>
      <c r="P2021" s="13" t="str">
        <f>IFERROR(VLOOKUP($A2021,'Fielding Data'!$A:$H,MATCH(P$1,'Fielding Data'!$A$1:$H$1,0),0),"Other")</f>
        <v>1B</v>
      </c>
      <c r="Q2021" s="13">
        <f>IFERROR(VLOOKUP($A2021,'Fielding Data'!$A:$H,MATCH(Q$1,'Fielding Data'!$A$1:$H$1,0),0),"Other")</f>
        <v>1254</v>
      </c>
      <c r="R2021" s="13">
        <f>IFERROR(VLOOKUP($A2021,'Fielding Data'!$A:$H,MATCH(R$1,'Fielding Data'!$A$1:$H$1,0),0),"Other")</f>
        <v>165</v>
      </c>
      <c r="S2021" s="13">
        <f>IFERROR(VLOOKUP($A2021,'Fielding Data'!$A:$H,MATCH(S$1,'Fielding Data'!$A$1:$H$1,0),0),"Other")</f>
        <v>11</v>
      </c>
      <c r="T2021" s="13">
        <f>IFERROR(VLOOKUP($A2021,'Fielding Data'!$A:$H,MATCH(T$1,'Fielding Data'!$A$1:$H$1,0),0),"Other")</f>
        <v>134</v>
      </c>
      <c r="U2021" s="13">
        <f>SUMIFS('Fielding Data'!E:E,'Fielding Data'!$A:$A,'Hitting Data'!$A2021)</f>
        <v>1256</v>
      </c>
      <c r="V2021" s="13">
        <f>SUMIFS('Fielding Data'!F:F,'Fielding Data'!$A:$A,'Hitting Data'!$A2021)</f>
        <v>177</v>
      </c>
      <c r="W2021" s="13">
        <f>SUMIFS('Fielding Data'!G:G,'Fielding Data'!$A:$A,'Hitting Data'!$A2021)</f>
        <v>14</v>
      </c>
      <c r="X2021" s="13">
        <f>SUMIFS('Fielding Data'!H:H,'Fielding Data'!$A:$A,'Hitting Data'!$A2021)</f>
        <v>136</v>
      </c>
    </row>
    <row r="2022" spans="1:24" x14ac:dyDescent="0.3">
      <c r="A2022" s="13" t="str">
        <f t="shared" si="31"/>
        <v>puntoni012011</v>
      </c>
      <c r="B2022" s="16" t="s">
        <v>267</v>
      </c>
      <c r="C2022" s="16">
        <v>2011</v>
      </c>
      <c r="D2022" s="16">
        <v>63</v>
      </c>
      <c r="E2022" s="16">
        <v>133</v>
      </c>
      <c r="F2022" s="16">
        <v>21</v>
      </c>
      <c r="G2022" s="16">
        <v>37</v>
      </c>
      <c r="H2022" s="16">
        <v>8</v>
      </c>
      <c r="I2022" s="16">
        <v>4</v>
      </c>
      <c r="J2022" s="16">
        <v>1</v>
      </c>
      <c r="K2022" s="16">
        <v>20</v>
      </c>
      <c r="L2022" s="16">
        <v>1</v>
      </c>
      <c r="M2022" s="16">
        <v>1</v>
      </c>
      <c r="N2022" s="16">
        <v>25</v>
      </c>
      <c r="O2022" s="16">
        <v>21</v>
      </c>
      <c r="P2022" s="13" t="str">
        <f>IFERROR(VLOOKUP($A2022,'Fielding Data'!$A:$H,MATCH(P$1,'Fielding Data'!$A$1:$H$1,0),0),"Other")</f>
        <v>2B</v>
      </c>
      <c r="Q2022" s="13">
        <f>IFERROR(VLOOKUP($A2022,'Fielding Data'!$A:$H,MATCH(Q$1,'Fielding Data'!$A$1:$H$1,0),0),"Other")</f>
        <v>58</v>
      </c>
      <c r="R2022" s="13">
        <f>IFERROR(VLOOKUP($A2022,'Fielding Data'!$A:$H,MATCH(R$1,'Fielding Data'!$A$1:$H$1,0),0),"Other")</f>
        <v>91</v>
      </c>
      <c r="S2022" s="13">
        <f>IFERROR(VLOOKUP($A2022,'Fielding Data'!$A:$H,MATCH(S$1,'Fielding Data'!$A$1:$H$1,0),0),"Other")</f>
        <v>2</v>
      </c>
      <c r="T2022" s="13">
        <f>IFERROR(VLOOKUP($A2022,'Fielding Data'!$A:$H,MATCH(T$1,'Fielding Data'!$A$1:$H$1,0),0),"Other")</f>
        <v>26</v>
      </c>
      <c r="U2022" s="13">
        <f>SUMIFS('Fielding Data'!E:E,'Fielding Data'!$A:$A,'Hitting Data'!$A2022)</f>
        <v>68</v>
      </c>
      <c r="V2022" s="13">
        <f>SUMIFS('Fielding Data'!F:F,'Fielding Data'!$A:$A,'Hitting Data'!$A2022)</f>
        <v>116</v>
      </c>
      <c r="W2022" s="13">
        <f>SUMIFS('Fielding Data'!G:G,'Fielding Data'!$A:$A,'Hitting Data'!$A2022)</f>
        <v>3</v>
      </c>
      <c r="X2022" s="13">
        <f>SUMIFS('Fielding Data'!H:H,'Fielding Data'!$A:$A,'Hitting Data'!$A2022)</f>
        <v>28</v>
      </c>
    </row>
    <row r="2023" spans="1:24" x14ac:dyDescent="0.3">
      <c r="A2023" s="13" t="str">
        <f t="shared" si="31"/>
        <v>putnaza012011</v>
      </c>
      <c r="B2023" s="16" t="s">
        <v>1593</v>
      </c>
      <c r="C2023" s="16">
        <v>2011</v>
      </c>
      <c r="D2023" s="16">
        <v>8</v>
      </c>
      <c r="E2023" s="16">
        <v>0</v>
      </c>
      <c r="F2023" s="16">
        <v>0</v>
      </c>
      <c r="G2023" s="16">
        <v>0</v>
      </c>
      <c r="H2023" s="16">
        <v>0</v>
      </c>
      <c r="I2023" s="16">
        <v>0</v>
      </c>
      <c r="J2023" s="16">
        <v>0</v>
      </c>
      <c r="K2023" s="16">
        <v>0</v>
      </c>
      <c r="L2023" s="16">
        <v>0</v>
      </c>
      <c r="M2023" s="16">
        <v>0</v>
      </c>
      <c r="N2023" s="16">
        <v>0</v>
      </c>
      <c r="O2023" s="16">
        <v>0</v>
      </c>
      <c r="P2023" s="13" t="str">
        <f>IFERROR(VLOOKUP($A2023,'Fielding Data'!$A:$H,MATCH(P$1,'Fielding Data'!$A$1:$H$1,0),0),"Other")</f>
        <v>P</v>
      </c>
      <c r="Q2023" s="13">
        <f>IFERROR(VLOOKUP($A2023,'Fielding Data'!$A:$H,MATCH(Q$1,'Fielding Data'!$A$1:$H$1,0),0),"Other")</f>
        <v>0</v>
      </c>
      <c r="R2023" s="13">
        <f>IFERROR(VLOOKUP($A2023,'Fielding Data'!$A:$H,MATCH(R$1,'Fielding Data'!$A$1:$H$1,0),0),"Other")</f>
        <v>0</v>
      </c>
      <c r="S2023" s="13">
        <f>IFERROR(VLOOKUP($A2023,'Fielding Data'!$A:$H,MATCH(S$1,'Fielding Data'!$A$1:$H$1,0),0),"Other")</f>
        <v>0</v>
      </c>
      <c r="T2023" s="13">
        <f>IFERROR(VLOOKUP($A2023,'Fielding Data'!$A:$H,MATCH(T$1,'Fielding Data'!$A$1:$H$1,0),0),"Other")</f>
        <v>0</v>
      </c>
      <c r="U2023" s="13">
        <f>SUMIFS('Fielding Data'!E:E,'Fielding Data'!$A:$A,'Hitting Data'!$A2023)</f>
        <v>0</v>
      </c>
      <c r="V2023" s="13">
        <f>SUMIFS('Fielding Data'!F:F,'Fielding Data'!$A:$A,'Hitting Data'!$A2023)</f>
        <v>0</v>
      </c>
      <c r="W2023" s="13">
        <f>SUMIFS('Fielding Data'!G:G,'Fielding Data'!$A:$A,'Hitting Data'!$A2023)</f>
        <v>0</v>
      </c>
      <c r="X2023" s="13">
        <f>SUMIFS('Fielding Data'!H:H,'Fielding Data'!$A:$A,'Hitting Data'!$A2023)</f>
        <v>0</v>
      </c>
    </row>
    <row r="2024" spans="1:24" x14ac:dyDescent="0.3">
      <c r="A2024" s="13" t="str">
        <f t="shared" si="31"/>
        <v>putzjj012011</v>
      </c>
      <c r="B2024" s="16" t="s">
        <v>396</v>
      </c>
      <c r="C2024" s="16">
        <v>2011</v>
      </c>
      <c r="D2024" s="16">
        <v>60</v>
      </c>
      <c r="E2024" s="16">
        <v>0</v>
      </c>
      <c r="F2024" s="16">
        <v>0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3" t="str">
        <f>IFERROR(VLOOKUP($A2024,'Fielding Data'!$A:$H,MATCH(P$1,'Fielding Data'!$A$1:$H$1,0),0),"Other")</f>
        <v>P</v>
      </c>
      <c r="Q2024" s="13">
        <f>IFERROR(VLOOKUP($A2024,'Fielding Data'!$A:$H,MATCH(Q$1,'Fielding Data'!$A$1:$H$1,0),0),"Other")</f>
        <v>4</v>
      </c>
      <c r="R2024" s="13">
        <f>IFERROR(VLOOKUP($A2024,'Fielding Data'!$A:$H,MATCH(R$1,'Fielding Data'!$A$1:$H$1,0),0),"Other")</f>
        <v>9</v>
      </c>
      <c r="S2024" s="13">
        <f>IFERROR(VLOOKUP($A2024,'Fielding Data'!$A:$H,MATCH(S$1,'Fielding Data'!$A$1:$H$1,0),0),"Other")</f>
        <v>0</v>
      </c>
      <c r="T2024" s="13">
        <f>IFERROR(VLOOKUP($A2024,'Fielding Data'!$A:$H,MATCH(T$1,'Fielding Data'!$A$1:$H$1,0),0),"Other")</f>
        <v>0</v>
      </c>
      <c r="U2024" s="13">
        <f>SUMIFS('Fielding Data'!E:E,'Fielding Data'!$A:$A,'Hitting Data'!$A2024)</f>
        <v>4</v>
      </c>
      <c r="V2024" s="13">
        <f>SUMIFS('Fielding Data'!F:F,'Fielding Data'!$A:$A,'Hitting Data'!$A2024)</f>
        <v>9</v>
      </c>
      <c r="W2024" s="13">
        <f>SUMIFS('Fielding Data'!G:G,'Fielding Data'!$A:$A,'Hitting Data'!$A2024)</f>
        <v>0</v>
      </c>
      <c r="X2024" s="13">
        <f>SUMIFS('Fielding Data'!H:H,'Fielding Data'!$A:$A,'Hitting Data'!$A2024)</f>
        <v>0</v>
      </c>
    </row>
    <row r="2025" spans="1:24" x14ac:dyDescent="0.3">
      <c r="A2025" s="13" t="str">
        <f t="shared" si="31"/>
        <v>quallch012011</v>
      </c>
      <c r="B2025" s="16" t="s">
        <v>486</v>
      </c>
      <c r="C2025" s="16">
        <v>2011</v>
      </c>
      <c r="D2025" s="16">
        <v>77</v>
      </c>
      <c r="E2025" s="16">
        <v>0</v>
      </c>
      <c r="F2025" s="16">
        <v>0</v>
      </c>
      <c r="G2025" s="16">
        <v>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3" t="str">
        <f>IFERROR(VLOOKUP($A2025,'Fielding Data'!$A:$H,MATCH(P$1,'Fielding Data'!$A$1:$H$1,0),0),"Other")</f>
        <v>P</v>
      </c>
      <c r="Q2025" s="13">
        <f>IFERROR(VLOOKUP($A2025,'Fielding Data'!$A:$H,MATCH(Q$1,'Fielding Data'!$A$1:$H$1,0),0),"Other")</f>
        <v>4</v>
      </c>
      <c r="R2025" s="13">
        <f>IFERROR(VLOOKUP($A2025,'Fielding Data'!$A:$H,MATCH(R$1,'Fielding Data'!$A$1:$H$1,0),0),"Other")</f>
        <v>14</v>
      </c>
      <c r="S2025" s="13">
        <f>IFERROR(VLOOKUP($A2025,'Fielding Data'!$A:$H,MATCH(S$1,'Fielding Data'!$A$1:$H$1,0),0),"Other")</f>
        <v>0</v>
      </c>
      <c r="T2025" s="13">
        <f>IFERROR(VLOOKUP($A2025,'Fielding Data'!$A:$H,MATCH(T$1,'Fielding Data'!$A$1:$H$1,0),0),"Other")</f>
        <v>1</v>
      </c>
      <c r="U2025" s="13">
        <f>SUMIFS('Fielding Data'!E:E,'Fielding Data'!$A:$A,'Hitting Data'!$A2025)</f>
        <v>4</v>
      </c>
      <c r="V2025" s="13">
        <f>SUMIFS('Fielding Data'!F:F,'Fielding Data'!$A:$A,'Hitting Data'!$A2025)</f>
        <v>14</v>
      </c>
      <c r="W2025" s="13">
        <f>SUMIFS('Fielding Data'!G:G,'Fielding Data'!$A:$A,'Hitting Data'!$A2025)</f>
        <v>0</v>
      </c>
      <c r="X2025" s="13">
        <f>SUMIFS('Fielding Data'!H:H,'Fielding Data'!$A:$A,'Hitting Data'!$A2025)</f>
        <v>1</v>
      </c>
    </row>
    <row r="2026" spans="1:24" x14ac:dyDescent="0.3">
      <c r="A2026" s="13" t="str">
        <f t="shared" si="31"/>
        <v>quentca012011</v>
      </c>
      <c r="B2026" s="16" t="s">
        <v>718</v>
      </c>
      <c r="C2026" s="16">
        <v>2011</v>
      </c>
      <c r="D2026" s="16">
        <v>118</v>
      </c>
      <c r="E2026" s="16">
        <v>421</v>
      </c>
      <c r="F2026" s="16">
        <v>53</v>
      </c>
      <c r="G2026" s="16">
        <v>107</v>
      </c>
      <c r="H2026" s="16">
        <v>31</v>
      </c>
      <c r="I2026" s="16">
        <v>0</v>
      </c>
      <c r="J2026" s="16">
        <v>24</v>
      </c>
      <c r="K2026" s="16">
        <v>77</v>
      </c>
      <c r="L2026" s="16">
        <v>1</v>
      </c>
      <c r="M2026" s="16">
        <v>1</v>
      </c>
      <c r="N2026" s="16">
        <v>34</v>
      </c>
      <c r="O2026" s="16">
        <v>84</v>
      </c>
      <c r="P2026" s="13" t="str">
        <f>IFERROR(VLOOKUP($A2026,'Fielding Data'!$A:$H,MATCH(P$1,'Fielding Data'!$A$1:$H$1,0),0),"Other")</f>
        <v>OF</v>
      </c>
      <c r="Q2026" s="13">
        <f>IFERROR(VLOOKUP($A2026,'Fielding Data'!$A:$H,MATCH(Q$1,'Fielding Data'!$A$1:$H$1,0),0),"Other")</f>
        <v>177</v>
      </c>
      <c r="R2026" s="13">
        <f>IFERROR(VLOOKUP($A2026,'Fielding Data'!$A:$H,MATCH(R$1,'Fielding Data'!$A$1:$H$1,0),0),"Other")</f>
        <v>2</v>
      </c>
      <c r="S2026" s="13">
        <f>IFERROR(VLOOKUP($A2026,'Fielding Data'!$A:$H,MATCH(S$1,'Fielding Data'!$A$1:$H$1,0),0),"Other")</f>
        <v>1</v>
      </c>
      <c r="T2026" s="13">
        <f>IFERROR(VLOOKUP($A2026,'Fielding Data'!$A:$H,MATCH(T$1,'Fielding Data'!$A$1:$H$1,0),0),"Other")</f>
        <v>0</v>
      </c>
      <c r="U2026" s="13">
        <f>SUMIFS('Fielding Data'!E:E,'Fielding Data'!$A:$A,'Hitting Data'!$A2026)</f>
        <v>177</v>
      </c>
      <c r="V2026" s="13">
        <f>SUMIFS('Fielding Data'!F:F,'Fielding Data'!$A:$A,'Hitting Data'!$A2026)</f>
        <v>2</v>
      </c>
      <c r="W2026" s="13">
        <f>SUMIFS('Fielding Data'!G:G,'Fielding Data'!$A:$A,'Hitting Data'!$A2026)</f>
        <v>1</v>
      </c>
      <c r="X2026" s="13">
        <f>SUMIFS('Fielding Data'!H:H,'Fielding Data'!$A:$A,'Hitting Data'!$A2026)</f>
        <v>0</v>
      </c>
    </row>
    <row r="2027" spans="1:24" x14ac:dyDescent="0.3">
      <c r="A2027" s="13" t="str">
        <f t="shared" si="31"/>
        <v>quinthu012011</v>
      </c>
      <c r="B2027" s="16" t="s">
        <v>398</v>
      </c>
      <c r="C2027" s="16">
        <v>2011</v>
      </c>
      <c r="D2027" s="16">
        <v>79</v>
      </c>
      <c r="E2027" s="16">
        <v>262</v>
      </c>
      <c r="F2027" s="16">
        <v>22</v>
      </c>
      <c r="G2027" s="16">
        <v>63</v>
      </c>
      <c r="H2027" s="16">
        <v>12</v>
      </c>
      <c r="I2027" s="16">
        <v>1</v>
      </c>
      <c r="J2027" s="16">
        <v>2</v>
      </c>
      <c r="K2027" s="16">
        <v>25</v>
      </c>
      <c r="L2027" s="16">
        <v>1</v>
      </c>
      <c r="M2027" s="16">
        <v>0</v>
      </c>
      <c r="N2027" s="16">
        <v>6</v>
      </c>
      <c r="O2027" s="16">
        <v>53</v>
      </c>
      <c r="P2027" s="13" t="str">
        <f>IFERROR(VLOOKUP($A2027,'Fielding Data'!$A:$H,MATCH(P$1,'Fielding Data'!$A$1:$H$1,0),0),"Other")</f>
        <v>C</v>
      </c>
      <c r="Q2027" s="13">
        <f>IFERROR(VLOOKUP($A2027,'Fielding Data'!$A:$H,MATCH(Q$1,'Fielding Data'!$A$1:$H$1,0),0),"Other")</f>
        <v>541</v>
      </c>
      <c r="R2027" s="13">
        <f>IFERROR(VLOOKUP($A2027,'Fielding Data'!$A:$H,MATCH(R$1,'Fielding Data'!$A$1:$H$1,0),0),"Other")</f>
        <v>43</v>
      </c>
      <c r="S2027" s="13">
        <f>IFERROR(VLOOKUP($A2027,'Fielding Data'!$A:$H,MATCH(S$1,'Fielding Data'!$A$1:$H$1,0),0),"Other")</f>
        <v>5</v>
      </c>
      <c r="T2027" s="13">
        <f>IFERROR(VLOOKUP($A2027,'Fielding Data'!$A:$H,MATCH(T$1,'Fielding Data'!$A$1:$H$1,0),0),"Other")</f>
        <v>9</v>
      </c>
      <c r="U2027" s="13">
        <f>SUMIFS('Fielding Data'!E:E,'Fielding Data'!$A:$A,'Hitting Data'!$A2027)</f>
        <v>541</v>
      </c>
      <c r="V2027" s="13">
        <f>SUMIFS('Fielding Data'!F:F,'Fielding Data'!$A:$A,'Hitting Data'!$A2027)</f>
        <v>43</v>
      </c>
      <c r="W2027" s="13">
        <f>SUMIFS('Fielding Data'!G:G,'Fielding Data'!$A:$A,'Hitting Data'!$A2027)</f>
        <v>5</v>
      </c>
      <c r="X2027" s="13">
        <f>SUMIFS('Fielding Data'!H:H,'Fielding Data'!$A:$A,'Hitting Data'!$A2027)</f>
        <v>9</v>
      </c>
    </row>
    <row r="2028" spans="1:24" x14ac:dyDescent="0.3">
      <c r="A2028" s="13" t="str">
        <f t="shared" si="31"/>
        <v>quintom012011</v>
      </c>
      <c r="B2028" s="16" t="s">
        <v>588</v>
      </c>
      <c r="C2028" s="16">
        <v>2011</v>
      </c>
      <c r="D2028" s="16">
        <v>11</v>
      </c>
      <c r="E2028" s="16">
        <v>22</v>
      </c>
      <c r="F2028" s="16">
        <v>3</v>
      </c>
      <c r="G2028" s="16">
        <v>1</v>
      </c>
      <c r="H2028" s="16">
        <v>0</v>
      </c>
      <c r="I2028" s="16">
        <v>1</v>
      </c>
      <c r="J2028" s="16">
        <v>0</v>
      </c>
      <c r="K2028" s="16">
        <v>2</v>
      </c>
      <c r="L2028" s="16">
        <v>0</v>
      </c>
      <c r="M2028" s="16">
        <v>0</v>
      </c>
      <c r="N2028" s="16">
        <v>0</v>
      </c>
      <c r="O2028" s="16">
        <v>9</v>
      </c>
      <c r="P2028" s="13" t="str">
        <f>IFERROR(VLOOKUP($A2028,'Fielding Data'!$A:$H,MATCH(P$1,'Fielding Data'!$A$1:$H$1,0),0),"Other")</f>
        <v>2B</v>
      </c>
      <c r="Q2028" s="13">
        <f>IFERROR(VLOOKUP($A2028,'Fielding Data'!$A:$H,MATCH(Q$1,'Fielding Data'!$A$1:$H$1,0),0),"Other")</f>
        <v>5</v>
      </c>
      <c r="R2028" s="13">
        <f>IFERROR(VLOOKUP($A2028,'Fielding Data'!$A:$H,MATCH(R$1,'Fielding Data'!$A$1:$H$1,0),0),"Other")</f>
        <v>6</v>
      </c>
      <c r="S2028" s="13">
        <f>IFERROR(VLOOKUP($A2028,'Fielding Data'!$A:$H,MATCH(S$1,'Fielding Data'!$A$1:$H$1,0),0),"Other")</f>
        <v>0</v>
      </c>
      <c r="T2028" s="13">
        <f>IFERROR(VLOOKUP($A2028,'Fielding Data'!$A:$H,MATCH(T$1,'Fielding Data'!$A$1:$H$1,0),0),"Other")</f>
        <v>2</v>
      </c>
      <c r="U2028" s="13">
        <f>SUMIFS('Fielding Data'!E:E,'Fielding Data'!$A:$A,'Hitting Data'!$A2028)</f>
        <v>13</v>
      </c>
      <c r="V2028" s="13">
        <f>SUMIFS('Fielding Data'!F:F,'Fielding Data'!$A:$A,'Hitting Data'!$A2028)</f>
        <v>21</v>
      </c>
      <c r="W2028" s="13">
        <f>SUMIFS('Fielding Data'!G:G,'Fielding Data'!$A:$A,'Hitting Data'!$A2028)</f>
        <v>0</v>
      </c>
      <c r="X2028" s="13">
        <f>SUMIFS('Fielding Data'!H:H,'Fielding Data'!$A:$A,'Hitting Data'!$A2028)</f>
        <v>4</v>
      </c>
    </row>
    <row r="2029" spans="1:24" x14ac:dyDescent="0.3">
      <c r="A2029" s="13" t="str">
        <f t="shared" si="31"/>
        <v>raburry012011</v>
      </c>
      <c r="B2029" s="16" t="s">
        <v>488</v>
      </c>
      <c r="C2029" s="16">
        <v>2011</v>
      </c>
      <c r="D2029" s="16">
        <v>121</v>
      </c>
      <c r="E2029" s="16">
        <v>387</v>
      </c>
      <c r="F2029" s="16">
        <v>53</v>
      </c>
      <c r="G2029" s="16">
        <v>99</v>
      </c>
      <c r="H2029" s="16">
        <v>22</v>
      </c>
      <c r="I2029" s="16">
        <v>2</v>
      </c>
      <c r="J2029" s="16">
        <v>14</v>
      </c>
      <c r="K2029" s="16">
        <v>49</v>
      </c>
      <c r="L2029" s="16">
        <v>1</v>
      </c>
      <c r="M2029" s="16">
        <v>1</v>
      </c>
      <c r="N2029" s="16">
        <v>21</v>
      </c>
      <c r="O2029" s="16">
        <v>114</v>
      </c>
      <c r="P2029" s="13" t="str">
        <f>IFERROR(VLOOKUP($A2029,'Fielding Data'!$A:$H,MATCH(P$1,'Fielding Data'!$A$1:$H$1,0),0),"Other")</f>
        <v>1B</v>
      </c>
      <c r="Q2029" s="13">
        <f>IFERROR(VLOOKUP($A2029,'Fielding Data'!$A:$H,MATCH(Q$1,'Fielding Data'!$A$1:$H$1,0),0),"Other")</f>
        <v>6</v>
      </c>
      <c r="R2029" s="13">
        <f>IFERROR(VLOOKUP($A2029,'Fielding Data'!$A:$H,MATCH(R$1,'Fielding Data'!$A$1:$H$1,0),0),"Other")</f>
        <v>0</v>
      </c>
      <c r="S2029" s="13">
        <f>IFERROR(VLOOKUP($A2029,'Fielding Data'!$A:$H,MATCH(S$1,'Fielding Data'!$A$1:$H$1,0),0),"Other")</f>
        <v>0</v>
      </c>
      <c r="T2029" s="13">
        <f>IFERROR(VLOOKUP($A2029,'Fielding Data'!$A:$H,MATCH(T$1,'Fielding Data'!$A$1:$H$1,0),0),"Other")</f>
        <v>2</v>
      </c>
      <c r="U2029" s="13">
        <f>SUMIFS('Fielding Data'!E:E,'Fielding Data'!$A:$A,'Hitting Data'!$A2029)</f>
        <v>184</v>
      </c>
      <c r="V2029" s="13">
        <f>SUMIFS('Fielding Data'!F:F,'Fielding Data'!$A:$A,'Hitting Data'!$A2029)</f>
        <v>133</v>
      </c>
      <c r="W2029" s="13">
        <f>SUMIFS('Fielding Data'!G:G,'Fielding Data'!$A:$A,'Hitting Data'!$A2029)</f>
        <v>17</v>
      </c>
      <c r="X2029" s="13">
        <f>SUMIFS('Fielding Data'!H:H,'Fielding Data'!$A:$A,'Hitting Data'!$A2029)</f>
        <v>28</v>
      </c>
    </row>
    <row r="2030" spans="1:24" x14ac:dyDescent="0.3">
      <c r="A2030" s="13" t="str">
        <f t="shared" si="31"/>
        <v>ramiral032011</v>
      </c>
      <c r="B2030" s="16" t="s">
        <v>991</v>
      </c>
      <c r="C2030" s="16">
        <v>2011</v>
      </c>
      <c r="D2030" s="16">
        <v>158</v>
      </c>
      <c r="E2030" s="16">
        <v>614</v>
      </c>
      <c r="F2030" s="16">
        <v>81</v>
      </c>
      <c r="G2030" s="16">
        <v>165</v>
      </c>
      <c r="H2030" s="16">
        <v>31</v>
      </c>
      <c r="I2030" s="16">
        <v>2</v>
      </c>
      <c r="J2030" s="16">
        <v>15</v>
      </c>
      <c r="K2030" s="16">
        <v>70</v>
      </c>
      <c r="L2030" s="16">
        <v>7</v>
      </c>
      <c r="M2030" s="16">
        <v>5</v>
      </c>
      <c r="N2030" s="16">
        <v>51</v>
      </c>
      <c r="O2030" s="16">
        <v>84</v>
      </c>
      <c r="P2030" s="13" t="str">
        <f>IFERROR(VLOOKUP($A2030,'Fielding Data'!$A:$H,MATCH(P$1,'Fielding Data'!$A$1:$H$1,0),0),"Other")</f>
        <v>SS</v>
      </c>
      <c r="Q2030" s="13">
        <f>IFERROR(VLOOKUP($A2030,'Fielding Data'!$A:$H,MATCH(Q$1,'Fielding Data'!$A$1:$H$1,0),0),"Other")</f>
        <v>217</v>
      </c>
      <c r="R2030" s="13">
        <f>IFERROR(VLOOKUP($A2030,'Fielding Data'!$A:$H,MATCH(R$1,'Fielding Data'!$A$1:$H$1,0),0),"Other")</f>
        <v>457</v>
      </c>
      <c r="S2030" s="13">
        <f>IFERROR(VLOOKUP($A2030,'Fielding Data'!$A:$H,MATCH(S$1,'Fielding Data'!$A$1:$H$1,0),0),"Other")</f>
        <v>16</v>
      </c>
      <c r="T2030" s="13">
        <f>IFERROR(VLOOKUP($A2030,'Fielding Data'!$A:$H,MATCH(T$1,'Fielding Data'!$A$1:$H$1,0),0),"Other")</f>
        <v>99</v>
      </c>
      <c r="U2030" s="13">
        <f>SUMIFS('Fielding Data'!E:E,'Fielding Data'!$A:$A,'Hitting Data'!$A2030)</f>
        <v>217</v>
      </c>
      <c r="V2030" s="13">
        <f>SUMIFS('Fielding Data'!F:F,'Fielding Data'!$A:$A,'Hitting Data'!$A2030)</f>
        <v>457</v>
      </c>
      <c r="W2030" s="13">
        <f>SUMIFS('Fielding Data'!G:G,'Fielding Data'!$A:$A,'Hitting Data'!$A2030)</f>
        <v>16</v>
      </c>
      <c r="X2030" s="13">
        <f>SUMIFS('Fielding Data'!H:H,'Fielding Data'!$A:$A,'Hitting Data'!$A2030)</f>
        <v>99</v>
      </c>
    </row>
    <row r="2031" spans="1:24" x14ac:dyDescent="0.3">
      <c r="A2031" s="13" t="str">
        <f t="shared" si="31"/>
        <v>ramirar012011</v>
      </c>
      <c r="B2031" s="16" t="s">
        <v>181</v>
      </c>
      <c r="C2031" s="16">
        <v>2011</v>
      </c>
      <c r="D2031" s="16">
        <v>149</v>
      </c>
      <c r="E2031" s="16">
        <v>565</v>
      </c>
      <c r="F2031" s="16">
        <v>80</v>
      </c>
      <c r="G2031" s="16">
        <v>173</v>
      </c>
      <c r="H2031" s="16">
        <v>35</v>
      </c>
      <c r="I2031" s="16">
        <v>1</v>
      </c>
      <c r="J2031" s="16">
        <v>26</v>
      </c>
      <c r="K2031" s="16">
        <v>93</v>
      </c>
      <c r="L2031" s="16">
        <v>1</v>
      </c>
      <c r="M2031" s="16">
        <v>1</v>
      </c>
      <c r="N2031" s="16">
        <v>43</v>
      </c>
      <c r="O2031" s="16">
        <v>69</v>
      </c>
      <c r="P2031" s="13" t="str">
        <f>IFERROR(VLOOKUP($A2031,'Fielding Data'!$A:$H,MATCH(P$1,'Fielding Data'!$A$1:$H$1,0),0),"Other")</f>
        <v>3B</v>
      </c>
      <c r="Q2031" s="13">
        <f>IFERROR(VLOOKUP($A2031,'Fielding Data'!$A:$H,MATCH(Q$1,'Fielding Data'!$A$1:$H$1,0),0),"Other")</f>
        <v>68</v>
      </c>
      <c r="R2031" s="13">
        <f>IFERROR(VLOOKUP($A2031,'Fielding Data'!$A:$H,MATCH(R$1,'Fielding Data'!$A$1:$H$1,0),0),"Other")</f>
        <v>216</v>
      </c>
      <c r="S2031" s="13">
        <f>IFERROR(VLOOKUP($A2031,'Fielding Data'!$A:$H,MATCH(S$1,'Fielding Data'!$A$1:$H$1,0),0),"Other")</f>
        <v>14</v>
      </c>
      <c r="T2031" s="13">
        <f>IFERROR(VLOOKUP($A2031,'Fielding Data'!$A:$H,MATCH(T$1,'Fielding Data'!$A$1:$H$1,0),0),"Other")</f>
        <v>18</v>
      </c>
      <c r="U2031" s="13">
        <f>SUMIFS('Fielding Data'!E:E,'Fielding Data'!$A:$A,'Hitting Data'!$A2031)</f>
        <v>68</v>
      </c>
      <c r="V2031" s="13">
        <f>SUMIFS('Fielding Data'!F:F,'Fielding Data'!$A:$A,'Hitting Data'!$A2031)</f>
        <v>216</v>
      </c>
      <c r="W2031" s="13">
        <f>SUMIFS('Fielding Data'!G:G,'Fielding Data'!$A:$A,'Hitting Data'!$A2031)</f>
        <v>14</v>
      </c>
      <c r="X2031" s="13">
        <f>SUMIFS('Fielding Data'!H:H,'Fielding Data'!$A:$A,'Hitting Data'!$A2031)</f>
        <v>18</v>
      </c>
    </row>
    <row r="2032" spans="1:24" x14ac:dyDescent="0.3">
      <c r="A2032" s="13" t="str">
        <f t="shared" si="31"/>
        <v>ramirha012011</v>
      </c>
      <c r="B2032" s="16" t="s">
        <v>589</v>
      </c>
      <c r="C2032" s="16">
        <v>2011</v>
      </c>
      <c r="D2032" s="16">
        <v>92</v>
      </c>
      <c r="E2032" s="16">
        <v>338</v>
      </c>
      <c r="F2032" s="16">
        <v>55</v>
      </c>
      <c r="G2032" s="16">
        <v>82</v>
      </c>
      <c r="H2032" s="16">
        <v>16</v>
      </c>
      <c r="I2032" s="16">
        <v>0</v>
      </c>
      <c r="J2032" s="16">
        <v>10</v>
      </c>
      <c r="K2032" s="16">
        <v>45</v>
      </c>
      <c r="L2032" s="16">
        <v>20</v>
      </c>
      <c r="M2032" s="16">
        <v>10</v>
      </c>
      <c r="N2032" s="16">
        <v>44</v>
      </c>
      <c r="O2032" s="16">
        <v>66</v>
      </c>
      <c r="P2032" s="13" t="str">
        <f>IFERROR(VLOOKUP($A2032,'Fielding Data'!$A:$H,MATCH(P$1,'Fielding Data'!$A$1:$H$1,0),0),"Other")</f>
        <v>SS</v>
      </c>
      <c r="Q2032" s="13">
        <f>IFERROR(VLOOKUP($A2032,'Fielding Data'!$A:$H,MATCH(Q$1,'Fielding Data'!$A$1:$H$1,0),0),"Other")</f>
        <v>127</v>
      </c>
      <c r="R2032" s="13">
        <f>IFERROR(VLOOKUP($A2032,'Fielding Data'!$A:$H,MATCH(R$1,'Fielding Data'!$A$1:$H$1,0),0),"Other")</f>
        <v>188</v>
      </c>
      <c r="S2032" s="13">
        <f>IFERROR(VLOOKUP($A2032,'Fielding Data'!$A:$H,MATCH(S$1,'Fielding Data'!$A$1:$H$1,0),0),"Other")</f>
        <v>14</v>
      </c>
      <c r="T2032" s="13">
        <f>IFERROR(VLOOKUP($A2032,'Fielding Data'!$A:$H,MATCH(T$1,'Fielding Data'!$A$1:$H$1,0),0),"Other")</f>
        <v>38</v>
      </c>
      <c r="U2032" s="13">
        <f>SUMIFS('Fielding Data'!E:E,'Fielding Data'!$A:$A,'Hitting Data'!$A2032)</f>
        <v>127</v>
      </c>
      <c r="V2032" s="13">
        <f>SUMIFS('Fielding Data'!F:F,'Fielding Data'!$A:$A,'Hitting Data'!$A2032)</f>
        <v>188</v>
      </c>
      <c r="W2032" s="13">
        <f>SUMIFS('Fielding Data'!G:G,'Fielding Data'!$A:$A,'Hitting Data'!$A2032)</f>
        <v>14</v>
      </c>
      <c r="X2032" s="13">
        <f>SUMIFS('Fielding Data'!H:H,'Fielding Data'!$A:$A,'Hitting Data'!$A2032)</f>
        <v>38</v>
      </c>
    </row>
    <row r="2033" spans="1:24" x14ac:dyDescent="0.3">
      <c r="A2033" s="13" t="str">
        <f t="shared" si="31"/>
        <v>ramirho012011</v>
      </c>
      <c r="B2033" s="16" t="s">
        <v>399</v>
      </c>
      <c r="C2033" s="16">
        <v>2011</v>
      </c>
      <c r="D2033" s="16">
        <v>12</v>
      </c>
      <c r="E2033" s="16">
        <v>0</v>
      </c>
      <c r="F2033" s="16">
        <v>0</v>
      </c>
      <c r="G2033" s="16">
        <v>0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3" t="str">
        <f>IFERROR(VLOOKUP($A2033,'Fielding Data'!$A:$H,MATCH(P$1,'Fielding Data'!$A$1:$H$1,0),0),"Other")</f>
        <v>P</v>
      </c>
      <c r="Q2033" s="13">
        <f>IFERROR(VLOOKUP($A2033,'Fielding Data'!$A:$H,MATCH(Q$1,'Fielding Data'!$A$1:$H$1,0),0),"Other")</f>
        <v>0</v>
      </c>
      <c r="R2033" s="13">
        <f>IFERROR(VLOOKUP($A2033,'Fielding Data'!$A:$H,MATCH(R$1,'Fielding Data'!$A$1:$H$1,0),0),"Other")</f>
        <v>4</v>
      </c>
      <c r="S2033" s="13">
        <f>IFERROR(VLOOKUP($A2033,'Fielding Data'!$A:$H,MATCH(S$1,'Fielding Data'!$A$1:$H$1,0),0),"Other")</f>
        <v>0</v>
      </c>
      <c r="T2033" s="13">
        <f>IFERROR(VLOOKUP($A2033,'Fielding Data'!$A:$H,MATCH(T$1,'Fielding Data'!$A$1:$H$1,0),0),"Other")</f>
        <v>0</v>
      </c>
      <c r="U2033" s="13">
        <f>SUMIFS('Fielding Data'!E:E,'Fielding Data'!$A:$A,'Hitting Data'!$A2033)</f>
        <v>0</v>
      </c>
      <c r="V2033" s="13">
        <f>SUMIFS('Fielding Data'!F:F,'Fielding Data'!$A:$A,'Hitting Data'!$A2033)</f>
        <v>4</v>
      </c>
      <c r="W2033" s="13">
        <f>SUMIFS('Fielding Data'!G:G,'Fielding Data'!$A:$A,'Hitting Data'!$A2033)</f>
        <v>0</v>
      </c>
      <c r="X2033" s="13">
        <f>SUMIFS('Fielding Data'!H:H,'Fielding Data'!$A:$A,'Hitting Data'!$A2033)</f>
        <v>0</v>
      </c>
    </row>
    <row r="2034" spans="1:24" x14ac:dyDescent="0.3">
      <c r="A2034" s="13" t="str">
        <f t="shared" si="31"/>
        <v>ramirma022011</v>
      </c>
      <c r="B2034" s="16" t="s">
        <v>182</v>
      </c>
      <c r="C2034" s="16">
        <v>2011</v>
      </c>
      <c r="D2034" s="16">
        <v>5</v>
      </c>
      <c r="E2034" s="16">
        <v>17</v>
      </c>
      <c r="F2034" s="16">
        <v>0</v>
      </c>
      <c r="G2034" s="16">
        <v>1</v>
      </c>
      <c r="H2034" s="16">
        <v>0</v>
      </c>
      <c r="I2034" s="16">
        <v>0</v>
      </c>
      <c r="J2034" s="16">
        <v>0</v>
      </c>
      <c r="K2034" s="16">
        <v>1</v>
      </c>
      <c r="L2034" s="16">
        <v>0</v>
      </c>
      <c r="M2034" s="16">
        <v>0</v>
      </c>
      <c r="N2034" s="16">
        <v>0</v>
      </c>
      <c r="O2034" s="16">
        <v>4</v>
      </c>
      <c r="P2034" s="13" t="str">
        <f>IFERROR(VLOOKUP($A2034,'Fielding Data'!$A:$H,MATCH(P$1,'Fielding Data'!$A$1:$H$1,0),0),"Other")</f>
        <v>Other</v>
      </c>
      <c r="Q2034" s="13" t="str">
        <f>IFERROR(VLOOKUP($A2034,'Fielding Data'!$A:$H,MATCH(Q$1,'Fielding Data'!$A$1:$H$1,0),0),"Other")</f>
        <v>Other</v>
      </c>
      <c r="R2034" s="13" t="str">
        <f>IFERROR(VLOOKUP($A2034,'Fielding Data'!$A:$H,MATCH(R$1,'Fielding Data'!$A$1:$H$1,0),0),"Other")</f>
        <v>Other</v>
      </c>
      <c r="S2034" s="13" t="str">
        <f>IFERROR(VLOOKUP($A2034,'Fielding Data'!$A:$H,MATCH(S$1,'Fielding Data'!$A$1:$H$1,0),0),"Other")</f>
        <v>Other</v>
      </c>
      <c r="T2034" s="13" t="str">
        <f>IFERROR(VLOOKUP($A2034,'Fielding Data'!$A:$H,MATCH(T$1,'Fielding Data'!$A$1:$H$1,0),0),"Other")</f>
        <v>Other</v>
      </c>
      <c r="U2034" s="13">
        <f>SUMIFS('Fielding Data'!E:E,'Fielding Data'!$A:$A,'Hitting Data'!$A2034)</f>
        <v>0</v>
      </c>
      <c r="V2034" s="13">
        <f>SUMIFS('Fielding Data'!F:F,'Fielding Data'!$A:$A,'Hitting Data'!$A2034)</f>
        <v>0</v>
      </c>
      <c r="W2034" s="13">
        <f>SUMIFS('Fielding Data'!G:G,'Fielding Data'!$A:$A,'Hitting Data'!$A2034)</f>
        <v>0</v>
      </c>
      <c r="X2034" s="13">
        <f>SUMIFS('Fielding Data'!H:H,'Fielding Data'!$A:$A,'Hitting Data'!$A2034)</f>
        <v>0</v>
      </c>
    </row>
    <row r="2035" spans="1:24" x14ac:dyDescent="0.3">
      <c r="A2035" s="13" t="str">
        <f t="shared" si="31"/>
        <v>ramirra022011</v>
      </c>
      <c r="B2035" s="16" t="s">
        <v>719</v>
      </c>
      <c r="C2035" s="16">
        <v>2011</v>
      </c>
      <c r="D2035" s="16">
        <v>66</v>
      </c>
      <c r="E2035" s="16">
        <v>1</v>
      </c>
      <c r="F2035" s="16">
        <v>0</v>
      </c>
      <c r="G2035" s="16">
        <v>0</v>
      </c>
      <c r="H2035" s="16">
        <v>0</v>
      </c>
      <c r="I2035" s="16">
        <v>0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3" t="str">
        <f>IFERROR(VLOOKUP($A2035,'Fielding Data'!$A:$H,MATCH(P$1,'Fielding Data'!$A$1:$H$1,0),0),"Other")</f>
        <v>P</v>
      </c>
      <c r="Q2035" s="13">
        <f>IFERROR(VLOOKUP($A2035,'Fielding Data'!$A:$H,MATCH(Q$1,'Fielding Data'!$A$1:$H$1,0),0),"Other")</f>
        <v>4</v>
      </c>
      <c r="R2035" s="13">
        <f>IFERROR(VLOOKUP($A2035,'Fielding Data'!$A:$H,MATCH(R$1,'Fielding Data'!$A$1:$H$1,0),0),"Other")</f>
        <v>6</v>
      </c>
      <c r="S2035" s="13">
        <f>IFERROR(VLOOKUP($A2035,'Fielding Data'!$A:$H,MATCH(S$1,'Fielding Data'!$A$1:$H$1,0),0),"Other")</f>
        <v>2</v>
      </c>
      <c r="T2035" s="13">
        <f>IFERROR(VLOOKUP($A2035,'Fielding Data'!$A:$H,MATCH(T$1,'Fielding Data'!$A$1:$H$1,0),0),"Other")</f>
        <v>1</v>
      </c>
      <c r="U2035" s="13">
        <f>SUMIFS('Fielding Data'!E:E,'Fielding Data'!$A:$A,'Hitting Data'!$A2035)</f>
        <v>4</v>
      </c>
      <c r="V2035" s="13">
        <f>SUMIFS('Fielding Data'!F:F,'Fielding Data'!$A:$A,'Hitting Data'!$A2035)</f>
        <v>6</v>
      </c>
      <c r="W2035" s="13">
        <f>SUMIFS('Fielding Data'!G:G,'Fielding Data'!$A:$A,'Hitting Data'!$A2035)</f>
        <v>2</v>
      </c>
      <c r="X2035" s="13">
        <f>SUMIFS('Fielding Data'!H:H,'Fielding Data'!$A:$A,'Hitting Data'!$A2035)</f>
        <v>1</v>
      </c>
    </row>
    <row r="2036" spans="1:24" x14ac:dyDescent="0.3">
      <c r="A2036" s="13" t="str">
        <f t="shared" si="31"/>
        <v>ramirwi012011</v>
      </c>
      <c r="B2036" s="16" t="s">
        <v>1163</v>
      </c>
      <c r="C2036" s="16">
        <v>2011</v>
      </c>
      <c r="D2036" s="16">
        <v>20</v>
      </c>
      <c r="E2036" s="16">
        <v>26</v>
      </c>
      <c r="F2036" s="16">
        <v>5</v>
      </c>
      <c r="G2036" s="16">
        <v>6</v>
      </c>
      <c r="H2036" s="16">
        <v>2</v>
      </c>
      <c r="I2036" s="16">
        <v>0</v>
      </c>
      <c r="J2036" s="16">
        <v>0</v>
      </c>
      <c r="K2036" s="16">
        <v>2</v>
      </c>
      <c r="L2036" s="16">
        <v>0</v>
      </c>
      <c r="M2036" s="16">
        <v>2</v>
      </c>
      <c r="N2036" s="16">
        <v>4</v>
      </c>
      <c r="O2036" s="16">
        <v>11</v>
      </c>
      <c r="P2036" s="13" t="str">
        <f>IFERROR(VLOOKUP($A2036,'Fielding Data'!$A:$H,MATCH(P$1,'Fielding Data'!$A$1:$H$1,0),0),"Other")</f>
        <v>LF</v>
      </c>
      <c r="Q2036" s="13">
        <f>IFERROR(VLOOKUP($A2036,'Fielding Data'!$A:$H,MATCH(Q$1,'Fielding Data'!$A$1:$H$1,0),0),"Other")</f>
        <v>0</v>
      </c>
      <c r="R2036" s="13">
        <f>IFERROR(VLOOKUP($A2036,'Fielding Data'!$A:$H,MATCH(R$1,'Fielding Data'!$A$1:$H$1,0),0),"Other")</f>
        <v>0</v>
      </c>
      <c r="S2036" s="13">
        <f>IFERROR(VLOOKUP($A2036,'Fielding Data'!$A:$H,MATCH(S$1,'Fielding Data'!$A$1:$H$1,0),0),"Other")</f>
        <v>0</v>
      </c>
      <c r="T2036" s="13">
        <f>IFERROR(VLOOKUP($A2036,'Fielding Data'!$A:$H,MATCH(T$1,'Fielding Data'!$A$1:$H$1,0),0),"Other")</f>
        <v>0</v>
      </c>
      <c r="U2036" s="13">
        <f>SUMIFS('Fielding Data'!E:E,'Fielding Data'!$A:$A,'Hitting Data'!$A2036)</f>
        <v>7</v>
      </c>
      <c r="V2036" s="13">
        <f>SUMIFS('Fielding Data'!F:F,'Fielding Data'!$A:$A,'Hitting Data'!$A2036)</f>
        <v>0</v>
      </c>
      <c r="W2036" s="13">
        <f>SUMIFS('Fielding Data'!G:G,'Fielding Data'!$A:$A,'Hitting Data'!$A2036)</f>
        <v>1</v>
      </c>
      <c r="X2036" s="13">
        <f>SUMIFS('Fielding Data'!H:H,'Fielding Data'!$A:$A,'Hitting Data'!$A2036)</f>
        <v>0</v>
      </c>
    </row>
    <row r="2037" spans="1:24" x14ac:dyDescent="0.3">
      <c r="A2037" s="13" t="str">
        <f t="shared" si="31"/>
        <v>ramosce012011</v>
      </c>
      <c r="B2037" s="16" t="s">
        <v>1164</v>
      </c>
      <c r="C2037" s="16">
        <v>2011</v>
      </c>
      <c r="D2037" s="16">
        <v>59</v>
      </c>
      <c r="E2037" s="16">
        <v>0</v>
      </c>
      <c r="F2037" s="16">
        <v>0</v>
      </c>
      <c r="G2037" s="16">
        <v>0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3" t="str">
        <f>IFERROR(VLOOKUP($A2037,'Fielding Data'!$A:$H,MATCH(P$1,'Fielding Data'!$A$1:$H$1,0),0),"Other")</f>
        <v>P</v>
      </c>
      <c r="Q2037" s="13">
        <f>IFERROR(VLOOKUP($A2037,'Fielding Data'!$A:$H,MATCH(Q$1,'Fielding Data'!$A$1:$H$1,0),0),"Other")</f>
        <v>3</v>
      </c>
      <c r="R2037" s="13">
        <f>IFERROR(VLOOKUP($A2037,'Fielding Data'!$A:$H,MATCH(R$1,'Fielding Data'!$A$1:$H$1,0),0),"Other")</f>
        <v>9</v>
      </c>
      <c r="S2037" s="13">
        <f>IFERROR(VLOOKUP($A2037,'Fielding Data'!$A:$H,MATCH(S$1,'Fielding Data'!$A$1:$H$1,0),0),"Other")</f>
        <v>0</v>
      </c>
      <c r="T2037" s="13">
        <f>IFERROR(VLOOKUP($A2037,'Fielding Data'!$A:$H,MATCH(T$1,'Fielding Data'!$A$1:$H$1,0),0),"Other")</f>
        <v>1</v>
      </c>
      <c r="U2037" s="13">
        <f>SUMIFS('Fielding Data'!E:E,'Fielding Data'!$A:$A,'Hitting Data'!$A2037)</f>
        <v>3</v>
      </c>
      <c r="V2037" s="13">
        <f>SUMIFS('Fielding Data'!F:F,'Fielding Data'!$A:$A,'Hitting Data'!$A2037)</f>
        <v>9</v>
      </c>
      <c r="W2037" s="13">
        <f>SUMIFS('Fielding Data'!G:G,'Fielding Data'!$A:$A,'Hitting Data'!$A2037)</f>
        <v>0</v>
      </c>
      <c r="X2037" s="13">
        <f>SUMIFS('Fielding Data'!H:H,'Fielding Data'!$A:$A,'Hitting Data'!$A2037)</f>
        <v>1</v>
      </c>
    </row>
    <row r="2038" spans="1:24" x14ac:dyDescent="0.3">
      <c r="A2038" s="13" t="str">
        <f t="shared" si="31"/>
        <v>ramoswi012011</v>
      </c>
      <c r="B2038" s="16" t="s">
        <v>1361</v>
      </c>
      <c r="C2038" s="16">
        <v>2011</v>
      </c>
      <c r="D2038" s="16">
        <v>113</v>
      </c>
      <c r="E2038" s="16">
        <v>389</v>
      </c>
      <c r="F2038" s="16">
        <v>48</v>
      </c>
      <c r="G2038" s="16">
        <v>104</v>
      </c>
      <c r="H2038" s="16">
        <v>22</v>
      </c>
      <c r="I2038" s="16">
        <v>1</v>
      </c>
      <c r="J2038" s="16">
        <v>15</v>
      </c>
      <c r="K2038" s="16">
        <v>52</v>
      </c>
      <c r="L2038" s="16">
        <v>0</v>
      </c>
      <c r="M2038" s="16">
        <v>2</v>
      </c>
      <c r="N2038" s="16">
        <v>38</v>
      </c>
      <c r="O2038" s="16">
        <v>76</v>
      </c>
      <c r="P2038" s="13" t="str">
        <f>IFERROR(VLOOKUP($A2038,'Fielding Data'!$A:$H,MATCH(P$1,'Fielding Data'!$A$1:$H$1,0),0),"Other")</f>
        <v>C</v>
      </c>
      <c r="Q2038" s="13">
        <f>IFERROR(VLOOKUP($A2038,'Fielding Data'!$A:$H,MATCH(Q$1,'Fielding Data'!$A$1:$H$1,0),0),"Other")</f>
        <v>684</v>
      </c>
      <c r="R2038" s="13">
        <f>IFERROR(VLOOKUP($A2038,'Fielding Data'!$A:$H,MATCH(R$1,'Fielding Data'!$A$1:$H$1,0),0),"Other")</f>
        <v>55</v>
      </c>
      <c r="S2038" s="13">
        <f>IFERROR(VLOOKUP($A2038,'Fielding Data'!$A:$H,MATCH(S$1,'Fielding Data'!$A$1:$H$1,0),0),"Other")</f>
        <v>5</v>
      </c>
      <c r="T2038" s="13">
        <f>IFERROR(VLOOKUP($A2038,'Fielding Data'!$A:$H,MATCH(T$1,'Fielding Data'!$A$1:$H$1,0),0),"Other")</f>
        <v>7</v>
      </c>
      <c r="U2038" s="13">
        <f>SUMIFS('Fielding Data'!E:E,'Fielding Data'!$A:$A,'Hitting Data'!$A2038)</f>
        <v>684</v>
      </c>
      <c r="V2038" s="13">
        <f>SUMIFS('Fielding Data'!F:F,'Fielding Data'!$A:$A,'Hitting Data'!$A2038)</f>
        <v>55</v>
      </c>
      <c r="W2038" s="13">
        <f>SUMIFS('Fielding Data'!G:G,'Fielding Data'!$A:$A,'Hitting Data'!$A2038)</f>
        <v>5</v>
      </c>
      <c r="X2038" s="13">
        <f>SUMIFS('Fielding Data'!H:H,'Fielding Data'!$A:$A,'Hitting Data'!$A2038)</f>
        <v>7</v>
      </c>
    </row>
    <row r="2039" spans="1:24" x14ac:dyDescent="0.3">
      <c r="A2039" s="13" t="str">
        <f t="shared" si="31"/>
        <v>ransoco012011</v>
      </c>
      <c r="B2039" s="16" t="s">
        <v>268</v>
      </c>
      <c r="C2039" s="16">
        <v>2011</v>
      </c>
      <c r="D2039" s="16">
        <v>12</v>
      </c>
      <c r="E2039" s="16">
        <v>33</v>
      </c>
      <c r="F2039" s="16">
        <v>3</v>
      </c>
      <c r="G2039" s="16">
        <v>5</v>
      </c>
      <c r="H2039" s="16">
        <v>2</v>
      </c>
      <c r="I2039" s="16">
        <v>0</v>
      </c>
      <c r="J2039" s="16">
        <v>1</v>
      </c>
      <c r="K2039" s="16">
        <v>4</v>
      </c>
      <c r="L2039" s="16">
        <v>1</v>
      </c>
      <c r="M2039" s="16">
        <v>0</v>
      </c>
      <c r="N2039" s="16">
        <v>3</v>
      </c>
      <c r="O2039" s="16">
        <v>9</v>
      </c>
      <c r="P2039" s="13" t="str">
        <f>IFERROR(VLOOKUP($A2039,'Fielding Data'!$A:$H,MATCH(P$1,'Fielding Data'!$A$1:$H$1,0),0),"Other")</f>
        <v>3B</v>
      </c>
      <c r="Q2039" s="13">
        <f>IFERROR(VLOOKUP($A2039,'Fielding Data'!$A:$H,MATCH(Q$1,'Fielding Data'!$A$1:$H$1,0),0),"Other")</f>
        <v>8</v>
      </c>
      <c r="R2039" s="13">
        <f>IFERROR(VLOOKUP($A2039,'Fielding Data'!$A:$H,MATCH(R$1,'Fielding Data'!$A$1:$H$1,0),0),"Other")</f>
        <v>11</v>
      </c>
      <c r="S2039" s="13">
        <f>IFERROR(VLOOKUP($A2039,'Fielding Data'!$A:$H,MATCH(S$1,'Fielding Data'!$A$1:$H$1,0),0),"Other")</f>
        <v>2</v>
      </c>
      <c r="T2039" s="13">
        <f>IFERROR(VLOOKUP($A2039,'Fielding Data'!$A:$H,MATCH(T$1,'Fielding Data'!$A$1:$H$1,0),0),"Other")</f>
        <v>1</v>
      </c>
      <c r="U2039" s="13">
        <f>SUMIFS('Fielding Data'!E:E,'Fielding Data'!$A:$A,'Hitting Data'!$A2039)</f>
        <v>12</v>
      </c>
      <c r="V2039" s="13">
        <f>SUMIFS('Fielding Data'!F:F,'Fielding Data'!$A:$A,'Hitting Data'!$A2039)</f>
        <v>30</v>
      </c>
      <c r="W2039" s="13">
        <f>SUMIFS('Fielding Data'!G:G,'Fielding Data'!$A:$A,'Hitting Data'!$A2039)</f>
        <v>3</v>
      </c>
      <c r="X2039" s="13">
        <f>SUMIFS('Fielding Data'!H:H,'Fielding Data'!$A:$A,'Hitting Data'!$A2039)</f>
        <v>3</v>
      </c>
    </row>
    <row r="2040" spans="1:24" x14ac:dyDescent="0.3">
      <c r="A2040" s="13" t="str">
        <f t="shared" si="31"/>
        <v>rapadcl012011</v>
      </c>
      <c r="B2040" s="16" t="s">
        <v>842</v>
      </c>
      <c r="C2040" s="16">
        <v>2011</v>
      </c>
      <c r="D2040" s="16">
        <v>32</v>
      </c>
      <c r="E2040" s="16">
        <v>0</v>
      </c>
      <c r="F2040" s="16">
        <v>0</v>
      </c>
      <c r="G2040" s="16">
        <v>0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13" t="str">
        <f>IFERROR(VLOOKUP($A2040,'Fielding Data'!$A:$H,MATCH(P$1,'Fielding Data'!$A$1:$H$1,0),0),"Other")</f>
        <v>P</v>
      </c>
      <c r="Q2040" s="13">
        <f>IFERROR(VLOOKUP($A2040,'Fielding Data'!$A:$H,MATCH(Q$1,'Fielding Data'!$A$1:$H$1,0),0),"Other")</f>
        <v>1</v>
      </c>
      <c r="R2040" s="13">
        <f>IFERROR(VLOOKUP($A2040,'Fielding Data'!$A:$H,MATCH(R$1,'Fielding Data'!$A$1:$H$1,0),0),"Other")</f>
        <v>2</v>
      </c>
      <c r="S2040" s="13">
        <f>IFERROR(VLOOKUP($A2040,'Fielding Data'!$A:$H,MATCH(S$1,'Fielding Data'!$A$1:$H$1,0),0),"Other")</f>
        <v>0</v>
      </c>
      <c r="T2040" s="13">
        <f>IFERROR(VLOOKUP($A2040,'Fielding Data'!$A:$H,MATCH(T$1,'Fielding Data'!$A$1:$H$1,0),0),"Other")</f>
        <v>0</v>
      </c>
      <c r="U2040" s="13">
        <f>SUMIFS('Fielding Data'!E:E,'Fielding Data'!$A:$A,'Hitting Data'!$A2040)</f>
        <v>1</v>
      </c>
      <c r="V2040" s="13">
        <f>SUMIFS('Fielding Data'!F:F,'Fielding Data'!$A:$A,'Hitting Data'!$A2040)</f>
        <v>2</v>
      </c>
      <c r="W2040" s="13">
        <f>SUMIFS('Fielding Data'!G:G,'Fielding Data'!$A:$A,'Hitting Data'!$A2040)</f>
        <v>0</v>
      </c>
      <c r="X2040" s="13">
        <f>SUMIFS('Fielding Data'!H:H,'Fielding Data'!$A:$A,'Hitting Data'!$A2040)</f>
        <v>0</v>
      </c>
    </row>
    <row r="2041" spans="1:24" x14ac:dyDescent="0.3">
      <c r="A2041" s="13" t="str">
        <f t="shared" si="31"/>
        <v>rauchjo012011</v>
      </c>
      <c r="B2041" s="16" t="s">
        <v>329</v>
      </c>
      <c r="C2041" s="16">
        <v>2011</v>
      </c>
      <c r="D2041" s="16">
        <v>53</v>
      </c>
      <c r="E2041" s="16">
        <v>0</v>
      </c>
      <c r="F2041" s="16">
        <v>0</v>
      </c>
      <c r="G2041" s="16">
        <v>0</v>
      </c>
      <c r="H2041" s="16">
        <v>0</v>
      </c>
      <c r="I2041" s="16">
        <v>0</v>
      </c>
      <c r="J2041" s="16">
        <v>0</v>
      </c>
      <c r="K2041" s="16">
        <v>0</v>
      </c>
      <c r="L2041" s="16">
        <v>0</v>
      </c>
      <c r="M2041" s="16">
        <v>0</v>
      </c>
      <c r="N2041" s="16">
        <v>0</v>
      </c>
      <c r="O2041" s="16">
        <v>0</v>
      </c>
      <c r="P2041" s="13" t="str">
        <f>IFERROR(VLOOKUP($A2041,'Fielding Data'!$A:$H,MATCH(P$1,'Fielding Data'!$A$1:$H$1,0),0),"Other")</f>
        <v>P</v>
      </c>
      <c r="Q2041" s="13">
        <f>IFERROR(VLOOKUP($A2041,'Fielding Data'!$A:$H,MATCH(Q$1,'Fielding Data'!$A$1:$H$1,0),0),"Other")</f>
        <v>3</v>
      </c>
      <c r="R2041" s="13">
        <f>IFERROR(VLOOKUP($A2041,'Fielding Data'!$A:$H,MATCH(R$1,'Fielding Data'!$A$1:$H$1,0),0),"Other")</f>
        <v>6</v>
      </c>
      <c r="S2041" s="13">
        <f>IFERROR(VLOOKUP($A2041,'Fielding Data'!$A:$H,MATCH(S$1,'Fielding Data'!$A$1:$H$1,0),0),"Other")</f>
        <v>0</v>
      </c>
      <c r="T2041" s="13">
        <f>IFERROR(VLOOKUP($A2041,'Fielding Data'!$A:$H,MATCH(T$1,'Fielding Data'!$A$1:$H$1,0),0),"Other")</f>
        <v>1</v>
      </c>
      <c r="U2041" s="13">
        <f>SUMIFS('Fielding Data'!E:E,'Fielding Data'!$A:$A,'Hitting Data'!$A2041)</f>
        <v>3</v>
      </c>
      <c r="V2041" s="13">
        <f>SUMIFS('Fielding Data'!F:F,'Fielding Data'!$A:$A,'Hitting Data'!$A2041)</f>
        <v>6</v>
      </c>
      <c r="W2041" s="13">
        <f>SUMIFS('Fielding Data'!G:G,'Fielding Data'!$A:$A,'Hitting Data'!$A2041)</f>
        <v>0</v>
      </c>
      <c r="X2041" s="13">
        <f>SUMIFS('Fielding Data'!H:H,'Fielding Data'!$A:$A,'Hitting Data'!$A2041)</f>
        <v>1</v>
      </c>
    </row>
    <row r="2042" spans="1:24" x14ac:dyDescent="0.3">
      <c r="A2042" s="13" t="str">
        <f t="shared" si="31"/>
        <v>raych012011</v>
      </c>
      <c r="B2042" s="16" t="s">
        <v>590</v>
      </c>
      <c r="C2042" s="16">
        <v>2011</v>
      </c>
      <c r="D2042" s="16">
        <v>29</v>
      </c>
      <c r="E2042" s="16">
        <v>0</v>
      </c>
      <c r="F2042" s="16">
        <v>0</v>
      </c>
      <c r="G2042" s="16">
        <v>0</v>
      </c>
      <c r="H2042" s="16">
        <v>0</v>
      </c>
      <c r="I2042" s="16">
        <v>0</v>
      </c>
      <c r="J2042" s="16">
        <v>0</v>
      </c>
      <c r="K2042" s="16">
        <v>0</v>
      </c>
      <c r="L2042" s="16">
        <v>0</v>
      </c>
      <c r="M2042" s="16">
        <v>0</v>
      </c>
      <c r="N2042" s="16">
        <v>0</v>
      </c>
      <c r="O2042" s="16">
        <v>0</v>
      </c>
      <c r="P2042" s="13" t="str">
        <f>IFERROR(VLOOKUP($A2042,'Fielding Data'!$A:$H,MATCH(P$1,'Fielding Data'!$A$1:$H$1,0),0),"Other")</f>
        <v>P</v>
      </c>
      <c r="Q2042" s="13">
        <f>IFERROR(VLOOKUP($A2042,'Fielding Data'!$A:$H,MATCH(Q$1,'Fielding Data'!$A$1:$H$1,0),0),"Other")</f>
        <v>2</v>
      </c>
      <c r="R2042" s="13">
        <f>IFERROR(VLOOKUP($A2042,'Fielding Data'!$A:$H,MATCH(R$1,'Fielding Data'!$A$1:$H$1,0),0),"Other")</f>
        <v>4</v>
      </c>
      <c r="S2042" s="13">
        <f>IFERROR(VLOOKUP($A2042,'Fielding Data'!$A:$H,MATCH(S$1,'Fielding Data'!$A$1:$H$1,0),0),"Other")</f>
        <v>0</v>
      </c>
      <c r="T2042" s="13">
        <f>IFERROR(VLOOKUP($A2042,'Fielding Data'!$A:$H,MATCH(T$1,'Fielding Data'!$A$1:$H$1,0),0),"Other")</f>
        <v>1</v>
      </c>
      <c r="U2042" s="13">
        <f>SUMIFS('Fielding Data'!E:E,'Fielding Data'!$A:$A,'Hitting Data'!$A2042)</f>
        <v>2</v>
      </c>
      <c r="V2042" s="13">
        <f>SUMIFS('Fielding Data'!F:F,'Fielding Data'!$A:$A,'Hitting Data'!$A2042)</f>
        <v>4</v>
      </c>
      <c r="W2042" s="13">
        <f>SUMIFS('Fielding Data'!G:G,'Fielding Data'!$A:$A,'Hitting Data'!$A2042)</f>
        <v>0</v>
      </c>
      <c r="X2042" s="13">
        <f>SUMIFS('Fielding Data'!H:H,'Fielding Data'!$A:$A,'Hitting Data'!$A2042)</f>
        <v>1</v>
      </c>
    </row>
    <row r="2043" spans="1:24" x14ac:dyDescent="0.3">
      <c r="A2043" s="13" t="str">
        <f t="shared" si="31"/>
        <v>reckean012011</v>
      </c>
      <c r="B2043" s="16" t="s">
        <v>1594</v>
      </c>
      <c r="C2043" s="16">
        <v>2011</v>
      </c>
      <c r="D2043" s="16">
        <v>5</v>
      </c>
      <c r="E2043" s="16">
        <v>17</v>
      </c>
      <c r="F2043" s="16">
        <v>3</v>
      </c>
      <c r="G2043" s="16">
        <v>3</v>
      </c>
      <c r="H2043" s="16">
        <v>1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4</v>
      </c>
      <c r="O2043" s="16">
        <v>7</v>
      </c>
      <c r="P2043" s="13" t="str">
        <f>IFERROR(VLOOKUP($A2043,'Fielding Data'!$A:$H,MATCH(P$1,'Fielding Data'!$A$1:$H$1,0),0),"Other")</f>
        <v>C</v>
      </c>
      <c r="Q2043" s="13">
        <f>IFERROR(VLOOKUP($A2043,'Fielding Data'!$A:$H,MATCH(Q$1,'Fielding Data'!$A$1:$H$1,0),0),"Other")</f>
        <v>44</v>
      </c>
      <c r="R2043" s="13">
        <f>IFERROR(VLOOKUP($A2043,'Fielding Data'!$A:$H,MATCH(R$1,'Fielding Data'!$A$1:$H$1,0),0),"Other")</f>
        <v>1</v>
      </c>
      <c r="S2043" s="13">
        <f>IFERROR(VLOOKUP($A2043,'Fielding Data'!$A:$H,MATCH(S$1,'Fielding Data'!$A$1:$H$1,0),0),"Other")</f>
        <v>1</v>
      </c>
      <c r="T2043" s="13">
        <f>IFERROR(VLOOKUP($A2043,'Fielding Data'!$A:$H,MATCH(T$1,'Fielding Data'!$A$1:$H$1,0),0),"Other")</f>
        <v>0</v>
      </c>
      <c r="U2043" s="13">
        <f>SUMIFS('Fielding Data'!E:E,'Fielding Data'!$A:$A,'Hitting Data'!$A2043)</f>
        <v>44</v>
      </c>
      <c r="V2043" s="13">
        <f>SUMIFS('Fielding Data'!F:F,'Fielding Data'!$A:$A,'Hitting Data'!$A2043)</f>
        <v>1</v>
      </c>
      <c r="W2043" s="13">
        <f>SUMIFS('Fielding Data'!G:G,'Fielding Data'!$A:$A,'Hitting Data'!$A2043)</f>
        <v>1</v>
      </c>
      <c r="X2043" s="13">
        <f>SUMIFS('Fielding Data'!H:H,'Fielding Data'!$A:$A,'Hitting Data'!$A2043)</f>
        <v>0</v>
      </c>
    </row>
    <row r="2044" spans="1:24" x14ac:dyDescent="0.3">
      <c r="A2044" s="13" t="str">
        <f t="shared" si="31"/>
        <v>reddijo012011</v>
      </c>
      <c r="B2044" s="16" t="s">
        <v>1167</v>
      </c>
      <c r="C2044" s="16">
        <v>2011</v>
      </c>
      <c r="D2044" s="16">
        <v>87</v>
      </c>
      <c r="E2044" s="16">
        <v>254</v>
      </c>
      <c r="F2044" s="16">
        <v>41</v>
      </c>
      <c r="G2044" s="16">
        <v>71</v>
      </c>
      <c r="H2044" s="16">
        <v>18</v>
      </c>
      <c r="I2044" s="16">
        <v>3</v>
      </c>
      <c r="J2044" s="16">
        <v>7</v>
      </c>
      <c r="K2044" s="16">
        <v>28</v>
      </c>
      <c r="L2044" s="16">
        <v>1</v>
      </c>
      <c r="M2044" s="16">
        <v>2</v>
      </c>
      <c r="N2044" s="16">
        <v>19</v>
      </c>
      <c r="O2044" s="16">
        <v>50</v>
      </c>
      <c r="P2044" s="13" t="str">
        <f>IFERROR(VLOOKUP($A2044,'Fielding Data'!$A:$H,MATCH(P$1,'Fielding Data'!$A$1:$H$1,0),0),"Other")</f>
        <v>CF</v>
      </c>
      <c r="Q2044" s="13">
        <f>IFERROR(VLOOKUP($A2044,'Fielding Data'!$A:$H,MATCH(Q$1,'Fielding Data'!$A$1:$H$1,0),0),"Other")</f>
        <v>0</v>
      </c>
      <c r="R2044" s="13">
        <f>IFERROR(VLOOKUP($A2044,'Fielding Data'!$A:$H,MATCH(R$1,'Fielding Data'!$A$1:$H$1,0),0),"Other")</f>
        <v>0</v>
      </c>
      <c r="S2044" s="13">
        <f>IFERROR(VLOOKUP($A2044,'Fielding Data'!$A:$H,MATCH(S$1,'Fielding Data'!$A$1:$H$1,0),0),"Other")</f>
        <v>0</v>
      </c>
      <c r="T2044" s="13">
        <f>IFERROR(VLOOKUP($A2044,'Fielding Data'!$A:$H,MATCH(T$1,'Fielding Data'!$A$1:$H$1,0),0),"Other")</f>
        <v>0</v>
      </c>
      <c r="U2044" s="13">
        <f>SUMIFS('Fielding Data'!E:E,'Fielding Data'!$A:$A,'Hitting Data'!$A2044)</f>
        <v>145</v>
      </c>
      <c r="V2044" s="13">
        <f>SUMIFS('Fielding Data'!F:F,'Fielding Data'!$A:$A,'Hitting Data'!$A2044)</f>
        <v>5</v>
      </c>
      <c r="W2044" s="13">
        <f>SUMIFS('Fielding Data'!G:G,'Fielding Data'!$A:$A,'Hitting Data'!$A2044)</f>
        <v>5</v>
      </c>
      <c r="X2044" s="13">
        <f>SUMIFS('Fielding Data'!H:H,'Fielding Data'!$A:$A,'Hitting Data'!$A2044)</f>
        <v>1</v>
      </c>
    </row>
    <row r="2045" spans="1:24" x14ac:dyDescent="0.3">
      <c r="A2045" s="13" t="str">
        <f t="shared" si="31"/>
        <v>reedad012011</v>
      </c>
      <c r="B2045" s="16" t="s">
        <v>1595</v>
      </c>
      <c r="C2045" s="16">
        <v>2011</v>
      </c>
      <c r="D2045" s="16">
        <v>6</v>
      </c>
      <c r="E2045" s="16">
        <v>0</v>
      </c>
      <c r="F2045" s="16">
        <v>0</v>
      </c>
      <c r="G2045" s="16">
        <v>0</v>
      </c>
      <c r="H2045" s="16">
        <v>0</v>
      </c>
      <c r="I2045" s="16">
        <v>0</v>
      </c>
      <c r="J2045" s="16">
        <v>0</v>
      </c>
      <c r="K2045" s="16">
        <v>0</v>
      </c>
      <c r="L2045" s="16">
        <v>0</v>
      </c>
      <c r="M2045" s="16">
        <v>0</v>
      </c>
      <c r="N2045" s="16">
        <v>0</v>
      </c>
      <c r="O2045" s="16">
        <v>0</v>
      </c>
      <c r="P2045" s="13" t="str">
        <f>IFERROR(VLOOKUP($A2045,'Fielding Data'!$A:$H,MATCH(P$1,'Fielding Data'!$A$1:$H$1,0),0),"Other")</f>
        <v>P</v>
      </c>
      <c r="Q2045" s="13">
        <f>IFERROR(VLOOKUP($A2045,'Fielding Data'!$A:$H,MATCH(Q$1,'Fielding Data'!$A$1:$H$1,0),0),"Other")</f>
        <v>0</v>
      </c>
      <c r="R2045" s="13">
        <f>IFERROR(VLOOKUP($A2045,'Fielding Data'!$A:$H,MATCH(R$1,'Fielding Data'!$A$1:$H$1,0),0),"Other")</f>
        <v>0</v>
      </c>
      <c r="S2045" s="13">
        <f>IFERROR(VLOOKUP($A2045,'Fielding Data'!$A:$H,MATCH(S$1,'Fielding Data'!$A$1:$H$1,0),0),"Other")</f>
        <v>0</v>
      </c>
      <c r="T2045" s="13">
        <f>IFERROR(VLOOKUP($A2045,'Fielding Data'!$A:$H,MATCH(T$1,'Fielding Data'!$A$1:$H$1,0),0),"Other")</f>
        <v>0</v>
      </c>
      <c r="U2045" s="13">
        <f>SUMIFS('Fielding Data'!E:E,'Fielding Data'!$A:$A,'Hitting Data'!$A2045)</f>
        <v>0</v>
      </c>
      <c r="V2045" s="13">
        <f>SUMIFS('Fielding Data'!F:F,'Fielding Data'!$A:$A,'Hitting Data'!$A2045)</f>
        <v>0</v>
      </c>
      <c r="W2045" s="13">
        <f>SUMIFS('Fielding Data'!G:G,'Fielding Data'!$A:$A,'Hitting Data'!$A2045)</f>
        <v>0</v>
      </c>
      <c r="X2045" s="13">
        <f>SUMIFS('Fielding Data'!H:H,'Fielding Data'!$A:$A,'Hitting Data'!$A2045)</f>
        <v>0</v>
      </c>
    </row>
    <row r="2046" spans="1:24" x14ac:dyDescent="0.3">
      <c r="A2046" s="13" t="str">
        <f t="shared" si="31"/>
        <v>reedje032011</v>
      </c>
      <c r="B2046" s="16" t="s">
        <v>489</v>
      </c>
      <c r="C2046" s="16">
        <v>2011</v>
      </c>
      <c r="D2046" s="16">
        <v>7</v>
      </c>
      <c r="E2046" s="16">
        <v>7</v>
      </c>
      <c r="F2046" s="16">
        <v>0</v>
      </c>
      <c r="G2046" s="16">
        <v>0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2</v>
      </c>
      <c r="P2046" s="13" t="str">
        <f>IFERROR(VLOOKUP($A2046,'Fielding Data'!$A:$H,MATCH(P$1,'Fielding Data'!$A$1:$H$1,0),0),"Other")</f>
        <v>Other</v>
      </c>
      <c r="Q2046" s="13" t="str">
        <f>IFERROR(VLOOKUP($A2046,'Fielding Data'!$A:$H,MATCH(Q$1,'Fielding Data'!$A$1:$H$1,0),0),"Other")</f>
        <v>Other</v>
      </c>
      <c r="R2046" s="13" t="str">
        <f>IFERROR(VLOOKUP($A2046,'Fielding Data'!$A:$H,MATCH(R$1,'Fielding Data'!$A$1:$H$1,0),0),"Other")</f>
        <v>Other</v>
      </c>
      <c r="S2046" s="13" t="str">
        <f>IFERROR(VLOOKUP($A2046,'Fielding Data'!$A:$H,MATCH(S$1,'Fielding Data'!$A$1:$H$1,0),0),"Other")</f>
        <v>Other</v>
      </c>
      <c r="T2046" s="13" t="str">
        <f>IFERROR(VLOOKUP($A2046,'Fielding Data'!$A:$H,MATCH(T$1,'Fielding Data'!$A$1:$H$1,0),0),"Other")</f>
        <v>Other</v>
      </c>
      <c r="U2046" s="13">
        <f>SUMIFS('Fielding Data'!E:E,'Fielding Data'!$A:$A,'Hitting Data'!$A2046)</f>
        <v>0</v>
      </c>
      <c r="V2046" s="13">
        <f>SUMIFS('Fielding Data'!F:F,'Fielding Data'!$A:$A,'Hitting Data'!$A2046)</f>
        <v>0</v>
      </c>
      <c r="W2046" s="13">
        <f>SUMIFS('Fielding Data'!G:G,'Fielding Data'!$A:$A,'Hitting Data'!$A2046)</f>
        <v>0</v>
      </c>
      <c r="X2046" s="13">
        <f>SUMIFS('Fielding Data'!H:H,'Fielding Data'!$A:$A,'Hitting Data'!$A2046)</f>
        <v>0</v>
      </c>
    </row>
    <row r="2047" spans="1:24" x14ac:dyDescent="0.3">
      <c r="A2047" s="13" t="str">
        <f t="shared" si="31"/>
        <v>reimono012011</v>
      </c>
      <c r="B2047" s="16" t="s">
        <v>1168</v>
      </c>
      <c r="C2047" s="16">
        <v>2011</v>
      </c>
      <c r="D2047" s="16">
        <v>87</v>
      </c>
      <c r="E2047" s="16">
        <v>267</v>
      </c>
      <c r="F2047" s="16">
        <v>40</v>
      </c>
      <c r="G2047" s="16">
        <v>66</v>
      </c>
      <c r="H2047" s="16">
        <v>10</v>
      </c>
      <c r="I2047" s="16">
        <v>3</v>
      </c>
      <c r="J2047" s="16">
        <v>13</v>
      </c>
      <c r="K2047" s="16">
        <v>45</v>
      </c>
      <c r="L2047" s="16">
        <v>7</v>
      </c>
      <c r="M2047" s="16">
        <v>2</v>
      </c>
      <c r="N2047" s="16">
        <v>28</v>
      </c>
      <c r="O2047" s="16">
        <v>57</v>
      </c>
      <c r="P2047" s="13" t="str">
        <f>IFERROR(VLOOKUP($A2047,'Fielding Data'!$A:$H,MATCH(P$1,'Fielding Data'!$A$1:$H$1,0),0),"Other")</f>
        <v>LF</v>
      </c>
      <c r="Q2047" s="13">
        <f>IFERROR(VLOOKUP($A2047,'Fielding Data'!$A:$H,MATCH(Q$1,'Fielding Data'!$A$1:$H$1,0),0),"Other")</f>
        <v>0</v>
      </c>
      <c r="R2047" s="13">
        <f>IFERROR(VLOOKUP($A2047,'Fielding Data'!$A:$H,MATCH(R$1,'Fielding Data'!$A$1:$H$1,0),0),"Other")</f>
        <v>0</v>
      </c>
      <c r="S2047" s="13">
        <f>IFERROR(VLOOKUP($A2047,'Fielding Data'!$A:$H,MATCH(S$1,'Fielding Data'!$A$1:$H$1,0),0),"Other")</f>
        <v>0</v>
      </c>
      <c r="T2047" s="13">
        <f>IFERROR(VLOOKUP($A2047,'Fielding Data'!$A:$H,MATCH(T$1,'Fielding Data'!$A$1:$H$1,0),0),"Other")</f>
        <v>0</v>
      </c>
      <c r="U2047" s="13">
        <f>SUMIFS('Fielding Data'!E:E,'Fielding Data'!$A:$A,'Hitting Data'!$A2047)</f>
        <v>150</v>
      </c>
      <c r="V2047" s="13">
        <f>SUMIFS('Fielding Data'!F:F,'Fielding Data'!$A:$A,'Hitting Data'!$A2047)</f>
        <v>5</v>
      </c>
      <c r="W2047" s="13">
        <f>SUMIFS('Fielding Data'!G:G,'Fielding Data'!$A:$A,'Hitting Data'!$A2047)</f>
        <v>3</v>
      </c>
      <c r="X2047" s="13">
        <f>SUMIFS('Fielding Data'!H:H,'Fielding Data'!$A:$A,'Hitting Data'!$A2047)</f>
        <v>0</v>
      </c>
    </row>
    <row r="2048" spans="1:24" x14ac:dyDescent="0.3">
      <c r="A2048" s="13" t="str">
        <f t="shared" si="31"/>
        <v>reinech012011</v>
      </c>
      <c r="B2048" s="16" t="s">
        <v>993</v>
      </c>
      <c r="C2048" s="16">
        <v>2011</v>
      </c>
      <c r="D2048" s="16">
        <v>2</v>
      </c>
      <c r="E2048" s="16">
        <v>2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0</v>
      </c>
      <c r="L2048" s="16">
        <v>0</v>
      </c>
      <c r="M2048" s="16">
        <v>0</v>
      </c>
      <c r="N2048" s="16">
        <v>0</v>
      </c>
      <c r="O2048" s="16">
        <v>1</v>
      </c>
      <c r="P2048" s="13" t="str">
        <f>IFERROR(VLOOKUP($A2048,'Fielding Data'!$A:$H,MATCH(P$1,'Fielding Data'!$A$1:$H$1,0),0),"Other")</f>
        <v>P</v>
      </c>
      <c r="Q2048" s="13">
        <f>IFERROR(VLOOKUP($A2048,'Fielding Data'!$A:$H,MATCH(Q$1,'Fielding Data'!$A$1:$H$1,0),0),"Other")</f>
        <v>0</v>
      </c>
      <c r="R2048" s="13">
        <f>IFERROR(VLOOKUP($A2048,'Fielding Data'!$A:$H,MATCH(R$1,'Fielding Data'!$A$1:$H$1,0),0),"Other")</f>
        <v>0</v>
      </c>
      <c r="S2048" s="13">
        <f>IFERROR(VLOOKUP($A2048,'Fielding Data'!$A:$H,MATCH(S$1,'Fielding Data'!$A$1:$H$1,0),0),"Other")</f>
        <v>0</v>
      </c>
      <c r="T2048" s="13">
        <f>IFERROR(VLOOKUP($A2048,'Fielding Data'!$A:$H,MATCH(T$1,'Fielding Data'!$A$1:$H$1,0),0),"Other")</f>
        <v>0</v>
      </c>
      <c r="U2048" s="13">
        <f>SUMIFS('Fielding Data'!E:E,'Fielding Data'!$A:$A,'Hitting Data'!$A2048)</f>
        <v>0</v>
      </c>
      <c r="V2048" s="13">
        <f>SUMIFS('Fielding Data'!F:F,'Fielding Data'!$A:$A,'Hitting Data'!$A2048)</f>
        <v>0</v>
      </c>
      <c r="W2048" s="13">
        <f>SUMIFS('Fielding Data'!G:G,'Fielding Data'!$A:$A,'Hitting Data'!$A2048)</f>
        <v>0</v>
      </c>
      <c r="X2048" s="13">
        <f>SUMIFS('Fielding Data'!H:H,'Fielding Data'!$A:$A,'Hitting Data'!$A2048)</f>
        <v>0</v>
      </c>
    </row>
    <row r="2049" spans="1:24" x14ac:dyDescent="0.3">
      <c r="A2049" s="13" t="str">
        <f t="shared" si="31"/>
        <v>renteed012011</v>
      </c>
      <c r="B2049" s="16" t="s">
        <v>184</v>
      </c>
      <c r="C2049" s="16">
        <v>2011</v>
      </c>
      <c r="D2049" s="16">
        <v>96</v>
      </c>
      <c r="E2049" s="16">
        <v>299</v>
      </c>
      <c r="F2049" s="16">
        <v>34</v>
      </c>
      <c r="G2049" s="16">
        <v>75</v>
      </c>
      <c r="H2049" s="16">
        <v>14</v>
      </c>
      <c r="I2049" s="16">
        <v>0</v>
      </c>
      <c r="J2049" s="16">
        <v>5</v>
      </c>
      <c r="K2049" s="16">
        <v>36</v>
      </c>
      <c r="L2049" s="16">
        <v>4</v>
      </c>
      <c r="M2049" s="16">
        <v>2</v>
      </c>
      <c r="N2049" s="16">
        <v>24</v>
      </c>
      <c r="O2049" s="16">
        <v>65</v>
      </c>
      <c r="P2049" s="13" t="str">
        <f>IFERROR(VLOOKUP($A2049,'Fielding Data'!$A:$H,MATCH(P$1,'Fielding Data'!$A$1:$H$1,0),0),"Other")</f>
        <v>2B</v>
      </c>
      <c r="Q2049" s="13">
        <f>IFERROR(VLOOKUP($A2049,'Fielding Data'!$A:$H,MATCH(Q$1,'Fielding Data'!$A$1:$H$1,0),0),"Other")</f>
        <v>1</v>
      </c>
      <c r="R2049" s="13">
        <f>IFERROR(VLOOKUP($A2049,'Fielding Data'!$A:$H,MATCH(R$1,'Fielding Data'!$A$1:$H$1,0),0),"Other")</f>
        <v>5</v>
      </c>
      <c r="S2049" s="13">
        <f>IFERROR(VLOOKUP($A2049,'Fielding Data'!$A:$H,MATCH(S$1,'Fielding Data'!$A$1:$H$1,0),0),"Other")</f>
        <v>0</v>
      </c>
      <c r="T2049" s="13">
        <f>IFERROR(VLOOKUP($A2049,'Fielding Data'!$A:$H,MATCH(T$1,'Fielding Data'!$A$1:$H$1,0),0),"Other")</f>
        <v>0</v>
      </c>
      <c r="U2049" s="13">
        <f>SUMIFS('Fielding Data'!E:E,'Fielding Data'!$A:$A,'Hitting Data'!$A2049)</f>
        <v>96</v>
      </c>
      <c r="V2049" s="13">
        <f>SUMIFS('Fielding Data'!F:F,'Fielding Data'!$A:$A,'Hitting Data'!$A2049)</f>
        <v>213</v>
      </c>
      <c r="W2049" s="13">
        <f>SUMIFS('Fielding Data'!G:G,'Fielding Data'!$A:$A,'Hitting Data'!$A2049)</f>
        <v>13</v>
      </c>
      <c r="X2049" s="13">
        <f>SUMIFS('Fielding Data'!H:H,'Fielding Data'!$A:$A,'Hitting Data'!$A2049)</f>
        <v>36</v>
      </c>
    </row>
    <row r="2050" spans="1:24" x14ac:dyDescent="0.3">
      <c r="A2050" s="13" t="str">
        <f t="shared" si="31"/>
        <v>repkoja012011</v>
      </c>
      <c r="B2050" s="16" t="s">
        <v>591</v>
      </c>
      <c r="C2050" s="16">
        <v>2011</v>
      </c>
      <c r="D2050" s="16">
        <v>67</v>
      </c>
      <c r="E2050" s="16">
        <v>133</v>
      </c>
      <c r="F2050" s="16">
        <v>21</v>
      </c>
      <c r="G2050" s="16">
        <v>30</v>
      </c>
      <c r="H2050" s="16">
        <v>2</v>
      </c>
      <c r="I2050" s="16">
        <v>0</v>
      </c>
      <c r="J2050" s="16">
        <v>2</v>
      </c>
      <c r="K2050" s="16">
        <v>11</v>
      </c>
      <c r="L2050" s="16">
        <v>7</v>
      </c>
      <c r="M2050" s="16">
        <v>2</v>
      </c>
      <c r="N2050" s="16">
        <v>6</v>
      </c>
      <c r="O2050" s="16">
        <v>38</v>
      </c>
      <c r="P2050" s="13" t="str">
        <f>IFERROR(VLOOKUP($A2050,'Fielding Data'!$A:$H,MATCH(P$1,'Fielding Data'!$A$1:$H$1,0),0),"Other")</f>
        <v>CF</v>
      </c>
      <c r="Q2050" s="13">
        <f>IFERROR(VLOOKUP($A2050,'Fielding Data'!$A:$H,MATCH(Q$1,'Fielding Data'!$A$1:$H$1,0),0),"Other")</f>
        <v>0</v>
      </c>
      <c r="R2050" s="13">
        <f>IFERROR(VLOOKUP($A2050,'Fielding Data'!$A:$H,MATCH(R$1,'Fielding Data'!$A$1:$H$1,0),0),"Other")</f>
        <v>0</v>
      </c>
      <c r="S2050" s="13">
        <f>IFERROR(VLOOKUP($A2050,'Fielding Data'!$A:$H,MATCH(S$1,'Fielding Data'!$A$1:$H$1,0),0),"Other")</f>
        <v>0</v>
      </c>
      <c r="T2050" s="13">
        <f>IFERROR(VLOOKUP($A2050,'Fielding Data'!$A:$H,MATCH(T$1,'Fielding Data'!$A$1:$H$1,0),0),"Other")</f>
        <v>0</v>
      </c>
      <c r="U2050" s="13">
        <f>SUMIFS('Fielding Data'!E:E,'Fielding Data'!$A:$A,'Hitting Data'!$A2050)</f>
        <v>78</v>
      </c>
      <c r="V2050" s="13">
        <f>SUMIFS('Fielding Data'!F:F,'Fielding Data'!$A:$A,'Hitting Data'!$A2050)</f>
        <v>2</v>
      </c>
      <c r="W2050" s="13">
        <f>SUMIFS('Fielding Data'!G:G,'Fielding Data'!$A:$A,'Hitting Data'!$A2050)</f>
        <v>1</v>
      </c>
      <c r="X2050" s="13">
        <f>SUMIFS('Fielding Data'!H:H,'Fielding Data'!$A:$A,'Hitting Data'!$A2050)</f>
        <v>0</v>
      </c>
    </row>
    <row r="2051" spans="1:24" x14ac:dyDescent="0.3">
      <c r="A2051" s="13" t="str">
        <f t="shared" ref="A2051:A2114" si="32">(B2051&amp;C2051)</f>
        <v>resopch012011</v>
      </c>
      <c r="B2051" s="16" t="s">
        <v>592</v>
      </c>
      <c r="C2051" s="16">
        <v>2011</v>
      </c>
      <c r="D2051" s="16">
        <v>76</v>
      </c>
      <c r="E2051" s="16">
        <v>0</v>
      </c>
      <c r="F2051" s="16">
        <v>0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 s="16">
        <v>0</v>
      </c>
      <c r="P2051" s="13" t="str">
        <f>IFERROR(VLOOKUP($A2051,'Fielding Data'!$A:$H,MATCH(P$1,'Fielding Data'!$A$1:$H$1,0),0),"Other")</f>
        <v>P</v>
      </c>
      <c r="Q2051" s="13">
        <f>IFERROR(VLOOKUP($A2051,'Fielding Data'!$A:$H,MATCH(Q$1,'Fielding Data'!$A$1:$H$1,0),0),"Other")</f>
        <v>1</v>
      </c>
      <c r="R2051" s="13">
        <f>IFERROR(VLOOKUP($A2051,'Fielding Data'!$A:$H,MATCH(R$1,'Fielding Data'!$A$1:$H$1,0),0),"Other")</f>
        <v>4</v>
      </c>
      <c r="S2051" s="13">
        <f>IFERROR(VLOOKUP($A2051,'Fielding Data'!$A:$H,MATCH(S$1,'Fielding Data'!$A$1:$H$1,0),0),"Other")</f>
        <v>1</v>
      </c>
      <c r="T2051" s="13">
        <f>IFERROR(VLOOKUP($A2051,'Fielding Data'!$A:$H,MATCH(T$1,'Fielding Data'!$A$1:$H$1,0),0),"Other")</f>
        <v>0</v>
      </c>
      <c r="U2051" s="13">
        <f>SUMIFS('Fielding Data'!E:E,'Fielding Data'!$A:$A,'Hitting Data'!$A2051)</f>
        <v>1</v>
      </c>
      <c r="V2051" s="13">
        <f>SUMIFS('Fielding Data'!F:F,'Fielding Data'!$A:$A,'Hitting Data'!$A2051)</f>
        <v>4</v>
      </c>
      <c r="W2051" s="13">
        <f>SUMIFS('Fielding Data'!G:G,'Fielding Data'!$A:$A,'Hitting Data'!$A2051)</f>
        <v>1</v>
      </c>
      <c r="X2051" s="13">
        <f>SUMIFS('Fielding Data'!H:H,'Fielding Data'!$A:$A,'Hitting Data'!$A2051)</f>
        <v>0</v>
      </c>
    </row>
    <row r="2052" spans="1:24" x14ac:dyDescent="0.3">
      <c r="A2052" s="13" t="str">
        <f t="shared" si="32"/>
        <v>reverbe012011</v>
      </c>
      <c r="B2052" s="16" t="s">
        <v>1363</v>
      </c>
      <c r="C2052" s="16">
        <v>2011</v>
      </c>
      <c r="D2052" s="16">
        <v>117</v>
      </c>
      <c r="E2052" s="16">
        <v>450</v>
      </c>
      <c r="F2052" s="16">
        <v>56</v>
      </c>
      <c r="G2052" s="16">
        <v>120</v>
      </c>
      <c r="H2052" s="16">
        <v>9</v>
      </c>
      <c r="I2052" s="16">
        <v>5</v>
      </c>
      <c r="J2052" s="16">
        <v>0</v>
      </c>
      <c r="K2052" s="16">
        <v>30</v>
      </c>
      <c r="L2052" s="16">
        <v>34</v>
      </c>
      <c r="M2052" s="16">
        <v>9</v>
      </c>
      <c r="N2052" s="16">
        <v>26</v>
      </c>
      <c r="O2052" s="16">
        <v>41</v>
      </c>
      <c r="P2052" s="13" t="str">
        <f>IFERROR(VLOOKUP($A2052,'Fielding Data'!$A:$H,MATCH(P$1,'Fielding Data'!$A$1:$H$1,0),0),"Other")</f>
        <v>CF</v>
      </c>
      <c r="Q2052" s="13">
        <f>IFERROR(VLOOKUP($A2052,'Fielding Data'!$A:$H,MATCH(Q$1,'Fielding Data'!$A$1:$H$1,0),0),"Other")</f>
        <v>0</v>
      </c>
      <c r="R2052" s="13">
        <f>IFERROR(VLOOKUP($A2052,'Fielding Data'!$A:$H,MATCH(R$1,'Fielding Data'!$A$1:$H$1,0),0),"Other")</f>
        <v>0</v>
      </c>
      <c r="S2052" s="13">
        <f>IFERROR(VLOOKUP($A2052,'Fielding Data'!$A:$H,MATCH(S$1,'Fielding Data'!$A$1:$H$1,0),0),"Other")</f>
        <v>0</v>
      </c>
      <c r="T2052" s="13">
        <f>IFERROR(VLOOKUP($A2052,'Fielding Data'!$A:$H,MATCH(T$1,'Fielding Data'!$A$1:$H$1,0),0),"Other")</f>
        <v>0</v>
      </c>
      <c r="U2052" s="13">
        <f>SUMIFS('Fielding Data'!E:E,'Fielding Data'!$A:$A,'Hitting Data'!$A2052)</f>
        <v>285</v>
      </c>
      <c r="V2052" s="13">
        <f>SUMIFS('Fielding Data'!F:F,'Fielding Data'!$A:$A,'Hitting Data'!$A2052)</f>
        <v>3</v>
      </c>
      <c r="W2052" s="13">
        <f>SUMIFS('Fielding Data'!G:G,'Fielding Data'!$A:$A,'Hitting Data'!$A2052)</f>
        <v>7</v>
      </c>
      <c r="X2052" s="13">
        <f>SUMIFS('Fielding Data'!H:H,'Fielding Data'!$A:$A,'Hitting Data'!$A2052)</f>
        <v>0</v>
      </c>
    </row>
    <row r="2053" spans="1:24" x14ac:dyDescent="0.3">
      <c r="A2053" s="13" t="str">
        <f t="shared" si="32"/>
        <v>reyesde012011</v>
      </c>
      <c r="B2053" s="16" t="s">
        <v>185</v>
      </c>
      <c r="C2053" s="16">
        <v>2011</v>
      </c>
      <c r="D2053" s="16">
        <v>4</v>
      </c>
      <c r="E2053" s="16">
        <v>0</v>
      </c>
      <c r="F2053" s="16">
        <v>0</v>
      </c>
      <c r="G2053" s="16">
        <v>0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0</v>
      </c>
      <c r="P2053" s="13" t="str">
        <f>IFERROR(VLOOKUP($A2053,'Fielding Data'!$A:$H,MATCH(P$1,'Fielding Data'!$A$1:$H$1,0),0),"Other")</f>
        <v>P</v>
      </c>
      <c r="Q2053" s="13">
        <f>IFERROR(VLOOKUP($A2053,'Fielding Data'!$A:$H,MATCH(Q$1,'Fielding Data'!$A$1:$H$1,0),0),"Other")</f>
        <v>0</v>
      </c>
      <c r="R2053" s="13">
        <f>IFERROR(VLOOKUP($A2053,'Fielding Data'!$A:$H,MATCH(R$1,'Fielding Data'!$A$1:$H$1,0),0),"Other")</f>
        <v>1</v>
      </c>
      <c r="S2053" s="13">
        <f>IFERROR(VLOOKUP($A2053,'Fielding Data'!$A:$H,MATCH(S$1,'Fielding Data'!$A$1:$H$1,0),0),"Other")</f>
        <v>0</v>
      </c>
      <c r="T2053" s="13">
        <f>IFERROR(VLOOKUP($A2053,'Fielding Data'!$A:$H,MATCH(T$1,'Fielding Data'!$A$1:$H$1,0),0),"Other")</f>
        <v>0</v>
      </c>
      <c r="U2053" s="13">
        <f>SUMIFS('Fielding Data'!E:E,'Fielding Data'!$A:$A,'Hitting Data'!$A2053)</f>
        <v>0</v>
      </c>
      <c r="V2053" s="13">
        <f>SUMIFS('Fielding Data'!F:F,'Fielding Data'!$A:$A,'Hitting Data'!$A2053)</f>
        <v>1</v>
      </c>
      <c r="W2053" s="13">
        <f>SUMIFS('Fielding Data'!G:G,'Fielding Data'!$A:$A,'Hitting Data'!$A2053)</f>
        <v>0</v>
      </c>
      <c r="X2053" s="13">
        <f>SUMIFS('Fielding Data'!H:H,'Fielding Data'!$A:$A,'Hitting Data'!$A2053)</f>
        <v>0</v>
      </c>
    </row>
    <row r="2054" spans="1:24" x14ac:dyDescent="0.3">
      <c r="A2054" s="13" t="str">
        <f t="shared" si="32"/>
        <v>reyesjo012011</v>
      </c>
      <c r="B2054" s="16" t="s">
        <v>400</v>
      </c>
      <c r="C2054" s="16">
        <v>2011</v>
      </c>
      <c r="D2054" s="16">
        <v>126</v>
      </c>
      <c r="E2054" s="16">
        <v>537</v>
      </c>
      <c r="F2054" s="16">
        <v>101</v>
      </c>
      <c r="G2054" s="16">
        <v>181</v>
      </c>
      <c r="H2054" s="16">
        <v>31</v>
      </c>
      <c r="I2054" s="16">
        <v>16</v>
      </c>
      <c r="J2054" s="16">
        <v>7</v>
      </c>
      <c r="K2054" s="16">
        <v>44</v>
      </c>
      <c r="L2054" s="16">
        <v>39</v>
      </c>
      <c r="M2054" s="16">
        <v>7</v>
      </c>
      <c r="N2054" s="16">
        <v>43</v>
      </c>
      <c r="O2054" s="16">
        <v>41</v>
      </c>
      <c r="P2054" s="13" t="str">
        <f>IFERROR(VLOOKUP($A2054,'Fielding Data'!$A:$H,MATCH(P$1,'Fielding Data'!$A$1:$H$1,0),0),"Other")</f>
        <v>SS</v>
      </c>
      <c r="Q2054" s="13">
        <f>IFERROR(VLOOKUP($A2054,'Fielding Data'!$A:$H,MATCH(Q$1,'Fielding Data'!$A$1:$H$1,0),0),"Other")</f>
        <v>175</v>
      </c>
      <c r="R2054" s="13">
        <f>IFERROR(VLOOKUP($A2054,'Fielding Data'!$A:$H,MATCH(R$1,'Fielding Data'!$A$1:$H$1,0),0),"Other")</f>
        <v>361</v>
      </c>
      <c r="S2054" s="13">
        <f>IFERROR(VLOOKUP($A2054,'Fielding Data'!$A:$H,MATCH(S$1,'Fielding Data'!$A$1:$H$1,0),0),"Other")</f>
        <v>18</v>
      </c>
      <c r="T2054" s="13">
        <f>IFERROR(VLOOKUP($A2054,'Fielding Data'!$A:$H,MATCH(T$1,'Fielding Data'!$A$1:$H$1,0),0),"Other")</f>
        <v>75</v>
      </c>
      <c r="U2054" s="13">
        <f>SUMIFS('Fielding Data'!E:E,'Fielding Data'!$A:$A,'Hitting Data'!$A2054)</f>
        <v>175</v>
      </c>
      <c r="V2054" s="13">
        <f>SUMIFS('Fielding Data'!F:F,'Fielding Data'!$A:$A,'Hitting Data'!$A2054)</f>
        <v>361</v>
      </c>
      <c r="W2054" s="13">
        <f>SUMIFS('Fielding Data'!G:G,'Fielding Data'!$A:$A,'Hitting Data'!$A2054)</f>
        <v>18</v>
      </c>
      <c r="X2054" s="13">
        <f>SUMIFS('Fielding Data'!H:H,'Fielding Data'!$A:$A,'Hitting Data'!$A2054)</f>
        <v>75</v>
      </c>
    </row>
    <row r="2055" spans="1:24" x14ac:dyDescent="0.3">
      <c r="A2055" s="13" t="str">
        <f t="shared" si="32"/>
        <v>reynogr012011</v>
      </c>
      <c r="B2055" s="16" t="s">
        <v>994</v>
      </c>
      <c r="C2055" s="16">
        <v>2011</v>
      </c>
      <c r="D2055" s="16">
        <v>13</v>
      </c>
      <c r="E2055" s="16">
        <v>8</v>
      </c>
      <c r="F2055" s="16">
        <v>0</v>
      </c>
      <c r="G2055" s="16">
        <v>1</v>
      </c>
      <c r="H2055" s="16">
        <v>0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v>4</v>
      </c>
      <c r="P2055" s="13" t="str">
        <f>IFERROR(VLOOKUP($A2055,'Fielding Data'!$A:$H,MATCH(P$1,'Fielding Data'!$A$1:$H$1,0),0),"Other")</f>
        <v>P</v>
      </c>
      <c r="Q2055" s="13">
        <f>IFERROR(VLOOKUP($A2055,'Fielding Data'!$A:$H,MATCH(Q$1,'Fielding Data'!$A$1:$H$1,0),0),"Other")</f>
        <v>3</v>
      </c>
      <c r="R2055" s="13">
        <f>IFERROR(VLOOKUP($A2055,'Fielding Data'!$A:$H,MATCH(R$1,'Fielding Data'!$A$1:$H$1,0),0),"Other")</f>
        <v>5</v>
      </c>
      <c r="S2055" s="13">
        <f>IFERROR(VLOOKUP($A2055,'Fielding Data'!$A:$H,MATCH(S$1,'Fielding Data'!$A$1:$H$1,0),0),"Other")</f>
        <v>0</v>
      </c>
      <c r="T2055" s="13">
        <f>IFERROR(VLOOKUP($A2055,'Fielding Data'!$A:$H,MATCH(T$1,'Fielding Data'!$A$1:$H$1,0),0),"Other")</f>
        <v>0</v>
      </c>
      <c r="U2055" s="13">
        <f>SUMIFS('Fielding Data'!E:E,'Fielding Data'!$A:$A,'Hitting Data'!$A2055)</f>
        <v>3</v>
      </c>
      <c r="V2055" s="13">
        <f>SUMIFS('Fielding Data'!F:F,'Fielding Data'!$A:$A,'Hitting Data'!$A2055)</f>
        <v>5</v>
      </c>
      <c r="W2055" s="13">
        <f>SUMIFS('Fielding Data'!G:G,'Fielding Data'!$A:$A,'Hitting Data'!$A2055)</f>
        <v>0</v>
      </c>
      <c r="X2055" s="13">
        <f>SUMIFS('Fielding Data'!H:H,'Fielding Data'!$A:$A,'Hitting Data'!$A2055)</f>
        <v>0</v>
      </c>
    </row>
    <row r="2056" spans="1:24" x14ac:dyDescent="0.3">
      <c r="A2056" s="13" t="str">
        <f t="shared" si="32"/>
        <v>reynoma012011</v>
      </c>
      <c r="B2056" s="16" t="s">
        <v>844</v>
      </c>
      <c r="C2056" s="16">
        <v>2011</v>
      </c>
      <c r="D2056" s="16">
        <v>155</v>
      </c>
      <c r="E2056" s="16">
        <v>534</v>
      </c>
      <c r="F2056" s="16">
        <v>84</v>
      </c>
      <c r="G2056" s="16">
        <v>118</v>
      </c>
      <c r="H2056" s="16">
        <v>27</v>
      </c>
      <c r="I2056" s="16">
        <v>1</v>
      </c>
      <c r="J2056" s="16">
        <v>37</v>
      </c>
      <c r="K2056" s="16">
        <v>86</v>
      </c>
      <c r="L2056" s="16">
        <v>6</v>
      </c>
      <c r="M2056" s="16">
        <v>4</v>
      </c>
      <c r="N2056" s="16">
        <v>75</v>
      </c>
      <c r="O2056" s="16">
        <v>196</v>
      </c>
      <c r="P2056" s="13" t="str">
        <f>IFERROR(VLOOKUP($A2056,'Fielding Data'!$A:$H,MATCH(P$1,'Fielding Data'!$A$1:$H$1,0),0),"Other")</f>
        <v>1B</v>
      </c>
      <c r="Q2056" s="13">
        <f>IFERROR(VLOOKUP($A2056,'Fielding Data'!$A:$H,MATCH(Q$1,'Fielding Data'!$A$1:$H$1,0),0),"Other")</f>
        <v>370</v>
      </c>
      <c r="R2056" s="13">
        <f>IFERROR(VLOOKUP($A2056,'Fielding Data'!$A:$H,MATCH(R$1,'Fielding Data'!$A$1:$H$1,0),0),"Other")</f>
        <v>17</v>
      </c>
      <c r="S2056" s="13">
        <f>IFERROR(VLOOKUP($A2056,'Fielding Data'!$A:$H,MATCH(S$1,'Fielding Data'!$A$1:$H$1,0),0),"Other")</f>
        <v>5</v>
      </c>
      <c r="T2056" s="13">
        <f>IFERROR(VLOOKUP($A2056,'Fielding Data'!$A:$H,MATCH(T$1,'Fielding Data'!$A$1:$H$1,0),0),"Other")</f>
        <v>45</v>
      </c>
      <c r="U2056" s="13">
        <f>SUMIFS('Fielding Data'!E:E,'Fielding Data'!$A:$A,'Hitting Data'!$A2056)</f>
        <v>428</v>
      </c>
      <c r="V2056" s="13">
        <f>SUMIFS('Fielding Data'!F:F,'Fielding Data'!$A:$A,'Hitting Data'!$A2056)</f>
        <v>186</v>
      </c>
      <c r="W2056" s="13">
        <f>SUMIFS('Fielding Data'!G:G,'Fielding Data'!$A:$A,'Hitting Data'!$A2056)</f>
        <v>31</v>
      </c>
      <c r="X2056" s="13">
        <f>SUMIFS('Fielding Data'!H:H,'Fielding Data'!$A:$A,'Hitting Data'!$A2056)</f>
        <v>64</v>
      </c>
    </row>
    <row r="2057" spans="1:24" x14ac:dyDescent="0.3">
      <c r="A2057" s="13" t="str">
        <f t="shared" si="32"/>
        <v>reynoma022011</v>
      </c>
      <c r="B2057" s="16" t="s">
        <v>1364</v>
      </c>
      <c r="C2057" s="16">
        <v>2011</v>
      </c>
      <c r="D2057" s="16">
        <v>73</v>
      </c>
      <c r="E2057" s="16">
        <v>2</v>
      </c>
      <c r="F2057" s="16">
        <v>0</v>
      </c>
      <c r="G2057" s="16">
        <v>0</v>
      </c>
      <c r="H2057" s="16">
        <v>0</v>
      </c>
      <c r="I2057" s="16">
        <v>0</v>
      </c>
      <c r="J2057" s="16">
        <v>0</v>
      </c>
      <c r="K2057" s="16">
        <v>0</v>
      </c>
      <c r="L2057" s="16">
        <v>0</v>
      </c>
      <c r="M2057" s="16">
        <v>0</v>
      </c>
      <c r="N2057" s="16">
        <v>0</v>
      </c>
      <c r="O2057" s="16">
        <v>1</v>
      </c>
      <c r="P2057" s="13" t="str">
        <f>IFERROR(VLOOKUP($A2057,'Fielding Data'!$A:$H,MATCH(P$1,'Fielding Data'!$A$1:$H$1,0),0),"Other")</f>
        <v>P</v>
      </c>
      <c r="Q2057" s="13">
        <f>IFERROR(VLOOKUP($A2057,'Fielding Data'!$A:$H,MATCH(Q$1,'Fielding Data'!$A$1:$H$1,0),0),"Other")</f>
        <v>0</v>
      </c>
      <c r="R2057" s="13">
        <f>IFERROR(VLOOKUP($A2057,'Fielding Data'!$A:$H,MATCH(R$1,'Fielding Data'!$A$1:$H$1,0),0),"Other")</f>
        <v>7</v>
      </c>
      <c r="S2057" s="13">
        <f>IFERROR(VLOOKUP($A2057,'Fielding Data'!$A:$H,MATCH(S$1,'Fielding Data'!$A$1:$H$1,0),0),"Other")</f>
        <v>0</v>
      </c>
      <c r="T2057" s="13">
        <f>IFERROR(VLOOKUP($A2057,'Fielding Data'!$A:$H,MATCH(T$1,'Fielding Data'!$A$1:$H$1,0),0),"Other")</f>
        <v>0</v>
      </c>
      <c r="U2057" s="13">
        <f>SUMIFS('Fielding Data'!E:E,'Fielding Data'!$A:$A,'Hitting Data'!$A2057)</f>
        <v>0</v>
      </c>
      <c r="V2057" s="13">
        <f>SUMIFS('Fielding Data'!F:F,'Fielding Data'!$A:$A,'Hitting Data'!$A2057)</f>
        <v>7</v>
      </c>
      <c r="W2057" s="13">
        <f>SUMIFS('Fielding Data'!G:G,'Fielding Data'!$A:$A,'Hitting Data'!$A2057)</f>
        <v>0</v>
      </c>
      <c r="X2057" s="13">
        <f>SUMIFS('Fielding Data'!H:H,'Fielding Data'!$A:$A,'Hitting Data'!$A2057)</f>
        <v>0</v>
      </c>
    </row>
    <row r="2058" spans="1:24" x14ac:dyDescent="0.3">
      <c r="A2058" s="13" t="str">
        <f t="shared" si="32"/>
        <v>rhymewi012011</v>
      </c>
      <c r="B2058" s="16" t="s">
        <v>1365</v>
      </c>
      <c r="C2058" s="16">
        <v>2011</v>
      </c>
      <c r="D2058" s="16">
        <v>29</v>
      </c>
      <c r="E2058" s="16">
        <v>85</v>
      </c>
      <c r="F2058" s="16">
        <v>13</v>
      </c>
      <c r="G2058" s="16">
        <v>20</v>
      </c>
      <c r="H2058" s="16">
        <v>3</v>
      </c>
      <c r="I2058" s="16">
        <v>0</v>
      </c>
      <c r="J2058" s="16">
        <v>0</v>
      </c>
      <c r="K2058" s="16">
        <v>2</v>
      </c>
      <c r="L2058" s="16">
        <v>1</v>
      </c>
      <c r="M2058" s="16">
        <v>0</v>
      </c>
      <c r="N2058" s="16">
        <v>11</v>
      </c>
      <c r="O2058" s="16">
        <v>12</v>
      </c>
      <c r="P2058" s="13" t="str">
        <f>IFERROR(VLOOKUP($A2058,'Fielding Data'!$A:$H,MATCH(P$1,'Fielding Data'!$A$1:$H$1,0),0),"Other")</f>
        <v>2B</v>
      </c>
      <c r="Q2058" s="13">
        <f>IFERROR(VLOOKUP($A2058,'Fielding Data'!$A:$H,MATCH(Q$1,'Fielding Data'!$A$1:$H$1,0),0),"Other")</f>
        <v>31</v>
      </c>
      <c r="R2058" s="13">
        <f>IFERROR(VLOOKUP($A2058,'Fielding Data'!$A:$H,MATCH(R$1,'Fielding Data'!$A$1:$H$1,0),0),"Other")</f>
        <v>58</v>
      </c>
      <c r="S2058" s="13">
        <f>IFERROR(VLOOKUP($A2058,'Fielding Data'!$A:$H,MATCH(S$1,'Fielding Data'!$A$1:$H$1,0),0),"Other")</f>
        <v>2</v>
      </c>
      <c r="T2058" s="13">
        <f>IFERROR(VLOOKUP($A2058,'Fielding Data'!$A:$H,MATCH(T$1,'Fielding Data'!$A$1:$H$1,0),0),"Other")</f>
        <v>12</v>
      </c>
      <c r="U2058" s="13">
        <f>SUMIFS('Fielding Data'!E:E,'Fielding Data'!$A:$A,'Hitting Data'!$A2058)</f>
        <v>31</v>
      </c>
      <c r="V2058" s="13">
        <f>SUMIFS('Fielding Data'!F:F,'Fielding Data'!$A:$A,'Hitting Data'!$A2058)</f>
        <v>58</v>
      </c>
      <c r="W2058" s="13">
        <f>SUMIFS('Fielding Data'!G:G,'Fielding Data'!$A:$A,'Hitting Data'!$A2058)</f>
        <v>2</v>
      </c>
      <c r="X2058" s="13">
        <f>SUMIFS('Fielding Data'!H:H,'Fielding Data'!$A:$A,'Hitting Data'!$A2058)</f>
        <v>12</v>
      </c>
    </row>
    <row r="2059" spans="1:24" x14ac:dyDescent="0.3">
      <c r="A2059" s="13" t="str">
        <f t="shared" si="32"/>
        <v>richaan012011</v>
      </c>
      <c r="B2059" s="16" t="s">
        <v>1596</v>
      </c>
      <c r="C2059" s="16">
        <v>2011</v>
      </c>
      <c r="D2059" s="16">
        <v>9</v>
      </c>
      <c r="E2059" s="16">
        <v>4</v>
      </c>
      <c r="F2059" s="16">
        <v>2</v>
      </c>
      <c r="G2059" s="16">
        <v>2</v>
      </c>
      <c r="H2059" s="16">
        <v>0</v>
      </c>
      <c r="I2059" s="16">
        <v>0</v>
      </c>
      <c r="J2059" s="16">
        <v>0</v>
      </c>
      <c r="K2059" s="16">
        <v>0</v>
      </c>
      <c r="L2059" s="16">
        <v>1</v>
      </c>
      <c r="M2059" s="16">
        <v>0</v>
      </c>
      <c r="N2059" s="16">
        <v>0</v>
      </c>
      <c r="O2059" s="16">
        <v>0</v>
      </c>
      <c r="P2059" s="13" t="str">
        <f>IFERROR(VLOOKUP($A2059,'Fielding Data'!$A:$H,MATCH(P$1,'Fielding Data'!$A$1:$H$1,0),0),"Other")</f>
        <v>Other</v>
      </c>
      <c r="Q2059" s="13" t="str">
        <f>IFERROR(VLOOKUP($A2059,'Fielding Data'!$A:$H,MATCH(Q$1,'Fielding Data'!$A$1:$H$1,0),0),"Other")</f>
        <v>Other</v>
      </c>
      <c r="R2059" s="13" t="str">
        <f>IFERROR(VLOOKUP($A2059,'Fielding Data'!$A:$H,MATCH(R$1,'Fielding Data'!$A$1:$H$1,0),0),"Other")</f>
        <v>Other</v>
      </c>
      <c r="S2059" s="13" t="str">
        <f>IFERROR(VLOOKUP($A2059,'Fielding Data'!$A:$H,MATCH(S$1,'Fielding Data'!$A$1:$H$1,0),0),"Other")</f>
        <v>Other</v>
      </c>
      <c r="T2059" s="13" t="str">
        <f>IFERROR(VLOOKUP($A2059,'Fielding Data'!$A:$H,MATCH(T$1,'Fielding Data'!$A$1:$H$1,0),0),"Other")</f>
        <v>Other</v>
      </c>
      <c r="U2059" s="13">
        <f>SUMIFS('Fielding Data'!E:E,'Fielding Data'!$A:$A,'Hitting Data'!$A2059)</f>
        <v>0</v>
      </c>
      <c r="V2059" s="13">
        <f>SUMIFS('Fielding Data'!F:F,'Fielding Data'!$A:$A,'Hitting Data'!$A2059)</f>
        <v>0</v>
      </c>
      <c r="W2059" s="13">
        <f>SUMIFS('Fielding Data'!G:G,'Fielding Data'!$A:$A,'Hitting Data'!$A2059)</f>
        <v>0</v>
      </c>
      <c r="X2059" s="13">
        <f>SUMIFS('Fielding Data'!H:H,'Fielding Data'!$A:$A,'Hitting Data'!$A2059)</f>
        <v>0</v>
      </c>
    </row>
    <row r="2060" spans="1:24" x14ac:dyDescent="0.3">
      <c r="A2060" s="13" t="str">
        <f t="shared" si="32"/>
        <v>richacl012011</v>
      </c>
      <c r="B2060" s="16" t="s">
        <v>995</v>
      </c>
      <c r="C2060" s="16">
        <v>2011</v>
      </c>
      <c r="D2060" s="16">
        <v>20</v>
      </c>
      <c r="E2060" s="16">
        <v>28</v>
      </c>
      <c r="F2060" s="16">
        <v>0</v>
      </c>
      <c r="G2060" s="16">
        <v>3</v>
      </c>
      <c r="H2060" s="16">
        <v>1</v>
      </c>
      <c r="I2060" s="16">
        <v>0</v>
      </c>
      <c r="J2060" s="16">
        <v>0</v>
      </c>
      <c r="K2060" s="16">
        <v>2</v>
      </c>
      <c r="L2060" s="16">
        <v>0</v>
      </c>
      <c r="M2060" s="16">
        <v>0</v>
      </c>
      <c r="N2060" s="16">
        <v>1</v>
      </c>
      <c r="O2060" s="16">
        <v>12</v>
      </c>
      <c r="P2060" s="13" t="str">
        <f>IFERROR(VLOOKUP($A2060,'Fielding Data'!$A:$H,MATCH(P$1,'Fielding Data'!$A$1:$H$1,0),0),"Other")</f>
        <v>P</v>
      </c>
      <c r="Q2060" s="13">
        <f>IFERROR(VLOOKUP($A2060,'Fielding Data'!$A:$H,MATCH(Q$1,'Fielding Data'!$A$1:$H$1,0),0),"Other")</f>
        <v>5</v>
      </c>
      <c r="R2060" s="13">
        <f>IFERROR(VLOOKUP($A2060,'Fielding Data'!$A:$H,MATCH(R$1,'Fielding Data'!$A$1:$H$1,0),0),"Other")</f>
        <v>21</v>
      </c>
      <c r="S2060" s="13">
        <f>IFERROR(VLOOKUP($A2060,'Fielding Data'!$A:$H,MATCH(S$1,'Fielding Data'!$A$1:$H$1,0),0),"Other")</f>
        <v>3</v>
      </c>
      <c r="T2060" s="13">
        <f>IFERROR(VLOOKUP($A2060,'Fielding Data'!$A:$H,MATCH(T$1,'Fielding Data'!$A$1:$H$1,0),0),"Other")</f>
        <v>1</v>
      </c>
      <c r="U2060" s="13">
        <f>SUMIFS('Fielding Data'!E:E,'Fielding Data'!$A:$A,'Hitting Data'!$A2060)</f>
        <v>5</v>
      </c>
      <c r="V2060" s="13">
        <f>SUMIFS('Fielding Data'!F:F,'Fielding Data'!$A:$A,'Hitting Data'!$A2060)</f>
        <v>21</v>
      </c>
      <c r="W2060" s="13">
        <f>SUMIFS('Fielding Data'!G:G,'Fielding Data'!$A:$A,'Hitting Data'!$A2060)</f>
        <v>3</v>
      </c>
      <c r="X2060" s="13">
        <f>SUMIFS('Fielding Data'!H:H,'Fielding Data'!$A:$A,'Hitting Data'!$A2060)</f>
        <v>1</v>
      </c>
    </row>
    <row r="2061" spans="1:24" x14ac:dyDescent="0.3">
      <c r="A2061" s="13" t="str">
        <f t="shared" si="32"/>
        <v>richaga012011</v>
      </c>
      <c r="B2061" s="16" t="s">
        <v>1597</v>
      </c>
      <c r="C2061" s="16">
        <v>2011</v>
      </c>
      <c r="D2061" s="16">
        <v>7</v>
      </c>
      <c r="E2061" s="16">
        <v>0</v>
      </c>
      <c r="F2061" s="16">
        <v>0</v>
      </c>
      <c r="G2061" s="16">
        <v>0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3" t="str">
        <f>IFERROR(VLOOKUP($A2061,'Fielding Data'!$A:$H,MATCH(P$1,'Fielding Data'!$A$1:$H$1,0),0),"Other")</f>
        <v>P</v>
      </c>
      <c r="Q2061" s="13">
        <f>IFERROR(VLOOKUP($A2061,'Fielding Data'!$A:$H,MATCH(Q$1,'Fielding Data'!$A$1:$H$1,0),0),"Other")</f>
        <v>2</v>
      </c>
      <c r="R2061" s="13">
        <f>IFERROR(VLOOKUP($A2061,'Fielding Data'!$A:$H,MATCH(R$1,'Fielding Data'!$A$1:$H$1,0),0),"Other")</f>
        <v>3</v>
      </c>
      <c r="S2061" s="13">
        <f>IFERROR(VLOOKUP($A2061,'Fielding Data'!$A:$H,MATCH(S$1,'Fielding Data'!$A$1:$H$1,0),0),"Other")</f>
        <v>0</v>
      </c>
      <c r="T2061" s="13">
        <f>IFERROR(VLOOKUP($A2061,'Fielding Data'!$A:$H,MATCH(T$1,'Fielding Data'!$A$1:$H$1,0),0),"Other")</f>
        <v>0</v>
      </c>
      <c r="U2061" s="13">
        <f>SUMIFS('Fielding Data'!E:E,'Fielding Data'!$A:$A,'Hitting Data'!$A2061)</f>
        <v>2</v>
      </c>
      <c r="V2061" s="13">
        <f>SUMIFS('Fielding Data'!F:F,'Fielding Data'!$A:$A,'Hitting Data'!$A2061)</f>
        <v>3</v>
      </c>
      <c r="W2061" s="13">
        <f>SUMIFS('Fielding Data'!G:G,'Fielding Data'!$A:$A,'Hitting Data'!$A2061)</f>
        <v>0</v>
      </c>
      <c r="X2061" s="13">
        <f>SUMIFS('Fielding Data'!H:H,'Fielding Data'!$A:$A,'Hitting Data'!$A2061)</f>
        <v>0</v>
      </c>
    </row>
    <row r="2062" spans="1:24" x14ac:dyDescent="0.3">
      <c r="A2062" s="13" t="str">
        <f t="shared" si="32"/>
        <v>richmsc012011</v>
      </c>
      <c r="B2062" s="16" t="s">
        <v>996</v>
      </c>
      <c r="C2062" s="16">
        <v>2011</v>
      </c>
      <c r="D2062" s="16">
        <v>1</v>
      </c>
      <c r="E2062" s="16">
        <v>0</v>
      </c>
      <c r="F2062" s="16">
        <v>0</v>
      </c>
      <c r="G2062" s="16">
        <v>0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3" t="str">
        <f>IFERROR(VLOOKUP($A2062,'Fielding Data'!$A:$H,MATCH(P$1,'Fielding Data'!$A$1:$H$1,0),0),"Other")</f>
        <v>P</v>
      </c>
      <c r="Q2062" s="13">
        <f>IFERROR(VLOOKUP($A2062,'Fielding Data'!$A:$H,MATCH(Q$1,'Fielding Data'!$A$1:$H$1,0),0),"Other")</f>
        <v>0</v>
      </c>
      <c r="R2062" s="13">
        <f>IFERROR(VLOOKUP($A2062,'Fielding Data'!$A:$H,MATCH(R$1,'Fielding Data'!$A$1:$H$1,0),0),"Other")</f>
        <v>0</v>
      </c>
      <c r="S2062" s="13">
        <f>IFERROR(VLOOKUP($A2062,'Fielding Data'!$A:$H,MATCH(S$1,'Fielding Data'!$A$1:$H$1,0),0),"Other")</f>
        <v>0</v>
      </c>
      <c r="T2062" s="13">
        <f>IFERROR(VLOOKUP($A2062,'Fielding Data'!$A:$H,MATCH(T$1,'Fielding Data'!$A$1:$H$1,0),0),"Other")</f>
        <v>0</v>
      </c>
      <c r="U2062" s="13">
        <f>SUMIFS('Fielding Data'!E:E,'Fielding Data'!$A:$A,'Hitting Data'!$A2062)</f>
        <v>0</v>
      </c>
      <c r="V2062" s="13">
        <f>SUMIFS('Fielding Data'!F:F,'Fielding Data'!$A:$A,'Hitting Data'!$A2062)</f>
        <v>0</v>
      </c>
      <c r="W2062" s="13">
        <f>SUMIFS('Fielding Data'!G:G,'Fielding Data'!$A:$A,'Hitting Data'!$A2062)</f>
        <v>0</v>
      </c>
      <c r="X2062" s="13">
        <f>SUMIFS('Fielding Data'!H:H,'Fielding Data'!$A:$A,'Hitting Data'!$A2062)</f>
        <v>0</v>
      </c>
    </row>
    <row r="2063" spans="1:24" x14ac:dyDescent="0.3">
      <c r="A2063" s="13" t="str">
        <f t="shared" si="32"/>
        <v>riosal012011</v>
      </c>
      <c r="B2063" s="16" t="s">
        <v>490</v>
      </c>
      <c r="C2063" s="16">
        <v>2011</v>
      </c>
      <c r="D2063" s="16">
        <v>145</v>
      </c>
      <c r="E2063" s="16">
        <v>537</v>
      </c>
      <c r="F2063" s="16">
        <v>64</v>
      </c>
      <c r="G2063" s="16">
        <v>122</v>
      </c>
      <c r="H2063" s="16">
        <v>22</v>
      </c>
      <c r="I2063" s="16">
        <v>2</v>
      </c>
      <c r="J2063" s="16">
        <v>13</v>
      </c>
      <c r="K2063" s="16">
        <v>44</v>
      </c>
      <c r="L2063" s="16">
        <v>11</v>
      </c>
      <c r="M2063" s="16">
        <v>6</v>
      </c>
      <c r="N2063" s="16">
        <v>27</v>
      </c>
      <c r="O2063" s="16">
        <v>68</v>
      </c>
      <c r="P2063" s="13" t="str">
        <f>IFERROR(VLOOKUP($A2063,'Fielding Data'!$A:$H,MATCH(P$1,'Fielding Data'!$A$1:$H$1,0),0),"Other")</f>
        <v>CF</v>
      </c>
      <c r="Q2063" s="13">
        <f>IFERROR(VLOOKUP($A2063,'Fielding Data'!$A:$H,MATCH(Q$1,'Fielding Data'!$A$1:$H$1,0),0),"Other")</f>
        <v>0</v>
      </c>
      <c r="R2063" s="13">
        <f>IFERROR(VLOOKUP($A2063,'Fielding Data'!$A:$H,MATCH(R$1,'Fielding Data'!$A$1:$H$1,0),0),"Other")</f>
        <v>0</v>
      </c>
      <c r="S2063" s="13">
        <f>IFERROR(VLOOKUP($A2063,'Fielding Data'!$A:$H,MATCH(S$1,'Fielding Data'!$A$1:$H$1,0),0),"Other")</f>
        <v>0</v>
      </c>
      <c r="T2063" s="13">
        <f>IFERROR(VLOOKUP($A2063,'Fielding Data'!$A:$H,MATCH(T$1,'Fielding Data'!$A$1:$H$1,0),0),"Other")</f>
        <v>0</v>
      </c>
      <c r="U2063" s="13">
        <f>SUMIFS('Fielding Data'!E:E,'Fielding Data'!$A:$A,'Hitting Data'!$A2063)</f>
        <v>349</v>
      </c>
      <c r="V2063" s="13">
        <f>SUMIFS('Fielding Data'!F:F,'Fielding Data'!$A:$A,'Hitting Data'!$A2063)</f>
        <v>5</v>
      </c>
      <c r="W2063" s="13">
        <f>SUMIFS('Fielding Data'!G:G,'Fielding Data'!$A:$A,'Hitting Data'!$A2063)</f>
        <v>3</v>
      </c>
      <c r="X2063" s="13">
        <f>SUMIFS('Fielding Data'!H:H,'Fielding Data'!$A:$A,'Hitting Data'!$A2063)</f>
        <v>3</v>
      </c>
    </row>
    <row r="2064" spans="1:24" x14ac:dyDescent="0.3">
      <c r="A2064" s="13" t="str">
        <f t="shared" si="32"/>
        <v>riverma012011</v>
      </c>
      <c r="B2064" s="16" t="s">
        <v>187</v>
      </c>
      <c r="C2064" s="16">
        <v>2011</v>
      </c>
      <c r="D2064" s="16">
        <v>64</v>
      </c>
      <c r="E2064" s="16">
        <v>0</v>
      </c>
      <c r="F2064" s="16">
        <v>0</v>
      </c>
      <c r="G2064" s="16">
        <v>0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0</v>
      </c>
      <c r="P2064" s="13" t="str">
        <f>IFERROR(VLOOKUP($A2064,'Fielding Data'!$A:$H,MATCH(P$1,'Fielding Data'!$A$1:$H$1,0),0),"Other")</f>
        <v>P</v>
      </c>
      <c r="Q2064" s="13">
        <f>IFERROR(VLOOKUP($A2064,'Fielding Data'!$A:$H,MATCH(Q$1,'Fielding Data'!$A$1:$H$1,0),0),"Other")</f>
        <v>1</v>
      </c>
      <c r="R2064" s="13">
        <f>IFERROR(VLOOKUP($A2064,'Fielding Data'!$A:$H,MATCH(R$1,'Fielding Data'!$A$1:$H$1,0),0),"Other")</f>
        <v>12</v>
      </c>
      <c r="S2064" s="13">
        <f>IFERROR(VLOOKUP($A2064,'Fielding Data'!$A:$H,MATCH(S$1,'Fielding Data'!$A$1:$H$1,0),0),"Other")</f>
        <v>0</v>
      </c>
      <c r="T2064" s="13">
        <f>IFERROR(VLOOKUP($A2064,'Fielding Data'!$A:$H,MATCH(T$1,'Fielding Data'!$A$1:$H$1,0),0),"Other")</f>
        <v>1</v>
      </c>
      <c r="U2064" s="13">
        <f>SUMIFS('Fielding Data'!E:E,'Fielding Data'!$A:$A,'Hitting Data'!$A2064)</f>
        <v>1</v>
      </c>
      <c r="V2064" s="13">
        <f>SUMIFS('Fielding Data'!F:F,'Fielding Data'!$A:$A,'Hitting Data'!$A2064)</f>
        <v>12</v>
      </c>
      <c r="W2064" s="13">
        <f>SUMIFS('Fielding Data'!G:G,'Fielding Data'!$A:$A,'Hitting Data'!$A2064)</f>
        <v>0</v>
      </c>
      <c r="X2064" s="13">
        <f>SUMIFS('Fielding Data'!H:H,'Fielding Data'!$A:$A,'Hitting Data'!$A2064)</f>
        <v>1</v>
      </c>
    </row>
    <row r="2065" spans="1:24" x14ac:dyDescent="0.3">
      <c r="A2065" s="13" t="str">
        <f t="shared" si="32"/>
        <v>rivermi022011</v>
      </c>
      <c r="B2065" s="16" t="s">
        <v>272</v>
      </c>
      <c r="C2065" s="16">
        <v>2011</v>
      </c>
      <c r="D2065" s="16">
        <v>1</v>
      </c>
      <c r="E2065" s="16">
        <v>6</v>
      </c>
      <c r="F2065" s="16">
        <v>0</v>
      </c>
      <c r="G2065" s="16">
        <v>2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1</v>
      </c>
      <c r="P2065" s="13" t="str">
        <f>IFERROR(VLOOKUP($A2065,'Fielding Data'!$A:$H,MATCH(P$1,'Fielding Data'!$A$1:$H$1,0),0),"Other")</f>
        <v>C</v>
      </c>
      <c r="Q2065" s="13">
        <f>IFERROR(VLOOKUP($A2065,'Fielding Data'!$A:$H,MATCH(Q$1,'Fielding Data'!$A$1:$H$1,0),0),"Other")</f>
        <v>13</v>
      </c>
      <c r="R2065" s="13">
        <f>IFERROR(VLOOKUP($A2065,'Fielding Data'!$A:$H,MATCH(R$1,'Fielding Data'!$A$1:$H$1,0),0),"Other")</f>
        <v>2</v>
      </c>
      <c r="S2065" s="13">
        <f>IFERROR(VLOOKUP($A2065,'Fielding Data'!$A:$H,MATCH(S$1,'Fielding Data'!$A$1:$H$1,0),0),"Other")</f>
        <v>0</v>
      </c>
      <c r="T2065" s="13">
        <f>IFERROR(VLOOKUP($A2065,'Fielding Data'!$A:$H,MATCH(T$1,'Fielding Data'!$A$1:$H$1,0),0),"Other")</f>
        <v>1</v>
      </c>
      <c r="U2065" s="13">
        <f>SUMIFS('Fielding Data'!E:E,'Fielding Data'!$A:$A,'Hitting Data'!$A2065)</f>
        <v>13</v>
      </c>
      <c r="V2065" s="13">
        <f>SUMIFS('Fielding Data'!F:F,'Fielding Data'!$A:$A,'Hitting Data'!$A2065)</f>
        <v>2</v>
      </c>
      <c r="W2065" s="13">
        <f>SUMIFS('Fielding Data'!G:G,'Fielding Data'!$A:$A,'Hitting Data'!$A2065)</f>
        <v>0</v>
      </c>
      <c r="X2065" s="13">
        <f>SUMIFS('Fielding Data'!H:H,'Fielding Data'!$A:$A,'Hitting Data'!$A2065)</f>
        <v>1</v>
      </c>
    </row>
    <row r="2066" spans="1:24" x14ac:dyDescent="0.3">
      <c r="A2066" s="13" t="str">
        <f t="shared" si="32"/>
        <v>riverre012011</v>
      </c>
      <c r="B2066" s="16" t="s">
        <v>491</v>
      </c>
      <c r="C2066" s="16">
        <v>2011</v>
      </c>
      <c r="D2066" s="16">
        <v>45</v>
      </c>
      <c r="E2066" s="16">
        <v>104</v>
      </c>
      <c r="F2066" s="16">
        <v>9</v>
      </c>
      <c r="G2066" s="16">
        <v>15</v>
      </c>
      <c r="H2066" s="16">
        <v>3</v>
      </c>
      <c r="I2066" s="16">
        <v>0</v>
      </c>
      <c r="J2066" s="16">
        <v>1</v>
      </c>
      <c r="K2066" s="16">
        <v>5</v>
      </c>
      <c r="L2066" s="16">
        <v>0</v>
      </c>
      <c r="M2066" s="16">
        <v>0</v>
      </c>
      <c r="N2066" s="16">
        <v>8</v>
      </c>
      <c r="O2066" s="16">
        <v>32</v>
      </c>
      <c r="P2066" s="13" t="str">
        <f>IFERROR(VLOOKUP($A2066,'Fielding Data'!$A:$H,MATCH(P$1,'Fielding Data'!$A$1:$H$1,0),0),"Other")</f>
        <v>C</v>
      </c>
      <c r="Q2066" s="13">
        <f>IFERROR(VLOOKUP($A2066,'Fielding Data'!$A:$H,MATCH(Q$1,'Fielding Data'!$A$1:$H$1,0),0),"Other")</f>
        <v>231</v>
      </c>
      <c r="R2066" s="13">
        <f>IFERROR(VLOOKUP($A2066,'Fielding Data'!$A:$H,MATCH(R$1,'Fielding Data'!$A$1:$H$1,0),0),"Other")</f>
        <v>16</v>
      </c>
      <c r="S2066" s="13">
        <f>IFERROR(VLOOKUP($A2066,'Fielding Data'!$A:$H,MATCH(S$1,'Fielding Data'!$A$1:$H$1,0),0),"Other")</f>
        <v>3</v>
      </c>
      <c r="T2066" s="13">
        <f>IFERROR(VLOOKUP($A2066,'Fielding Data'!$A:$H,MATCH(T$1,'Fielding Data'!$A$1:$H$1,0),0),"Other")</f>
        <v>1</v>
      </c>
      <c r="U2066" s="13">
        <f>SUMIFS('Fielding Data'!E:E,'Fielding Data'!$A:$A,'Hitting Data'!$A2066)</f>
        <v>231</v>
      </c>
      <c r="V2066" s="13">
        <f>SUMIFS('Fielding Data'!F:F,'Fielding Data'!$A:$A,'Hitting Data'!$A2066)</f>
        <v>16</v>
      </c>
      <c r="W2066" s="13">
        <f>SUMIFS('Fielding Data'!G:G,'Fielding Data'!$A:$A,'Hitting Data'!$A2066)</f>
        <v>3</v>
      </c>
      <c r="X2066" s="13">
        <f>SUMIFS('Fielding Data'!H:H,'Fielding Data'!$A:$A,'Hitting Data'!$A2066)</f>
        <v>1</v>
      </c>
    </row>
    <row r="2067" spans="1:24" x14ac:dyDescent="0.3">
      <c r="A2067" s="13" t="str">
        <f t="shared" si="32"/>
        <v>rizzoan012011</v>
      </c>
      <c r="B2067" s="16" t="s">
        <v>1598</v>
      </c>
      <c r="C2067" s="16">
        <v>2011</v>
      </c>
      <c r="D2067" s="16">
        <v>49</v>
      </c>
      <c r="E2067" s="16">
        <v>128</v>
      </c>
      <c r="F2067" s="16">
        <v>9</v>
      </c>
      <c r="G2067" s="16">
        <v>18</v>
      </c>
      <c r="H2067" s="16">
        <v>8</v>
      </c>
      <c r="I2067" s="16">
        <v>1</v>
      </c>
      <c r="J2067" s="16">
        <v>1</v>
      </c>
      <c r="K2067" s="16">
        <v>9</v>
      </c>
      <c r="L2067" s="16">
        <v>2</v>
      </c>
      <c r="M2067" s="16">
        <v>1</v>
      </c>
      <c r="N2067" s="16">
        <v>21</v>
      </c>
      <c r="O2067" s="16">
        <v>46</v>
      </c>
      <c r="P2067" s="13" t="str">
        <f>IFERROR(VLOOKUP($A2067,'Fielding Data'!$A:$H,MATCH(P$1,'Fielding Data'!$A$1:$H$1,0),0),"Other")</f>
        <v>1B</v>
      </c>
      <c r="Q2067" s="13">
        <f>IFERROR(VLOOKUP($A2067,'Fielding Data'!$A:$H,MATCH(Q$1,'Fielding Data'!$A$1:$H$1,0),0),"Other")</f>
        <v>316</v>
      </c>
      <c r="R2067" s="13">
        <f>IFERROR(VLOOKUP($A2067,'Fielding Data'!$A:$H,MATCH(R$1,'Fielding Data'!$A$1:$H$1,0),0),"Other")</f>
        <v>26</v>
      </c>
      <c r="S2067" s="13">
        <f>IFERROR(VLOOKUP($A2067,'Fielding Data'!$A:$H,MATCH(S$1,'Fielding Data'!$A$1:$H$1,0),0),"Other")</f>
        <v>2</v>
      </c>
      <c r="T2067" s="13">
        <f>IFERROR(VLOOKUP($A2067,'Fielding Data'!$A:$H,MATCH(T$1,'Fielding Data'!$A$1:$H$1,0),0),"Other")</f>
        <v>28</v>
      </c>
      <c r="U2067" s="13">
        <f>SUMIFS('Fielding Data'!E:E,'Fielding Data'!$A:$A,'Hitting Data'!$A2067)</f>
        <v>316</v>
      </c>
      <c r="V2067" s="13">
        <f>SUMIFS('Fielding Data'!F:F,'Fielding Data'!$A:$A,'Hitting Data'!$A2067)</f>
        <v>26</v>
      </c>
      <c r="W2067" s="13">
        <f>SUMIFS('Fielding Data'!G:G,'Fielding Data'!$A:$A,'Hitting Data'!$A2067)</f>
        <v>2</v>
      </c>
      <c r="X2067" s="13">
        <f>SUMIFS('Fielding Data'!H:H,'Fielding Data'!$A:$A,'Hitting Data'!$A2067)</f>
        <v>28</v>
      </c>
    </row>
    <row r="2068" spans="1:24" x14ac:dyDescent="0.3">
      <c r="A2068" s="13" t="str">
        <f t="shared" si="32"/>
        <v>roberbr012011</v>
      </c>
      <c r="B2068" s="16" t="s">
        <v>273</v>
      </c>
      <c r="C2068" s="16">
        <v>2011</v>
      </c>
      <c r="D2068" s="16">
        <v>39</v>
      </c>
      <c r="E2068" s="16">
        <v>163</v>
      </c>
      <c r="F2068" s="16">
        <v>18</v>
      </c>
      <c r="G2068" s="16">
        <v>36</v>
      </c>
      <c r="H2068" s="16">
        <v>7</v>
      </c>
      <c r="I2068" s="16">
        <v>1</v>
      </c>
      <c r="J2068" s="16">
        <v>3</v>
      </c>
      <c r="K2068" s="16">
        <v>19</v>
      </c>
      <c r="L2068" s="16">
        <v>6</v>
      </c>
      <c r="M2068" s="16">
        <v>1</v>
      </c>
      <c r="N2068" s="16">
        <v>12</v>
      </c>
      <c r="O2068" s="16">
        <v>21</v>
      </c>
      <c r="P2068" s="13" t="str">
        <f>IFERROR(VLOOKUP($A2068,'Fielding Data'!$A:$H,MATCH(P$1,'Fielding Data'!$A$1:$H$1,0),0),"Other")</f>
        <v>2B</v>
      </c>
      <c r="Q2068" s="13">
        <f>IFERROR(VLOOKUP($A2068,'Fielding Data'!$A:$H,MATCH(Q$1,'Fielding Data'!$A$1:$H$1,0),0),"Other")</f>
        <v>65</v>
      </c>
      <c r="R2068" s="13">
        <f>IFERROR(VLOOKUP($A2068,'Fielding Data'!$A:$H,MATCH(R$1,'Fielding Data'!$A$1:$H$1,0),0),"Other")</f>
        <v>123</v>
      </c>
      <c r="S2068" s="13">
        <f>IFERROR(VLOOKUP($A2068,'Fielding Data'!$A:$H,MATCH(S$1,'Fielding Data'!$A$1:$H$1,0),0),"Other")</f>
        <v>3</v>
      </c>
      <c r="T2068" s="13">
        <f>IFERROR(VLOOKUP($A2068,'Fielding Data'!$A:$H,MATCH(T$1,'Fielding Data'!$A$1:$H$1,0),0),"Other")</f>
        <v>24</v>
      </c>
      <c r="U2068" s="13">
        <f>SUMIFS('Fielding Data'!E:E,'Fielding Data'!$A:$A,'Hitting Data'!$A2068)</f>
        <v>65</v>
      </c>
      <c r="V2068" s="13">
        <f>SUMIFS('Fielding Data'!F:F,'Fielding Data'!$A:$A,'Hitting Data'!$A2068)</f>
        <v>123</v>
      </c>
      <c r="W2068" s="13">
        <f>SUMIFS('Fielding Data'!G:G,'Fielding Data'!$A:$A,'Hitting Data'!$A2068)</f>
        <v>3</v>
      </c>
      <c r="X2068" s="13">
        <f>SUMIFS('Fielding Data'!H:H,'Fielding Data'!$A:$A,'Hitting Data'!$A2068)</f>
        <v>24</v>
      </c>
    </row>
    <row r="2069" spans="1:24" x14ac:dyDescent="0.3">
      <c r="A2069" s="13" t="str">
        <f t="shared" si="32"/>
        <v>roberda082011</v>
      </c>
      <c r="B2069" s="16" t="s">
        <v>997</v>
      </c>
      <c r="C2069" s="16">
        <v>2011</v>
      </c>
      <c r="D2069" s="16">
        <v>70</v>
      </c>
      <c r="E2069" s="16">
        <v>0</v>
      </c>
      <c r="F2069" s="16">
        <v>0</v>
      </c>
      <c r="G2069" s="16">
        <v>0</v>
      </c>
      <c r="H2069" s="16">
        <v>0</v>
      </c>
      <c r="I2069" s="16">
        <v>0</v>
      </c>
      <c r="J2069" s="16">
        <v>0</v>
      </c>
      <c r="K2069" s="16">
        <v>0</v>
      </c>
      <c r="L2069" s="16">
        <v>0</v>
      </c>
      <c r="M2069" s="16">
        <v>0</v>
      </c>
      <c r="N2069" s="16">
        <v>0</v>
      </c>
      <c r="O2069" s="16">
        <v>0</v>
      </c>
      <c r="P2069" s="13" t="str">
        <f>IFERROR(VLOOKUP($A2069,'Fielding Data'!$A:$H,MATCH(P$1,'Fielding Data'!$A$1:$H$1,0),0),"Other")</f>
        <v>P</v>
      </c>
      <c r="Q2069" s="13">
        <f>IFERROR(VLOOKUP($A2069,'Fielding Data'!$A:$H,MATCH(Q$1,'Fielding Data'!$A$1:$H$1,0),0),"Other")</f>
        <v>3</v>
      </c>
      <c r="R2069" s="13">
        <f>IFERROR(VLOOKUP($A2069,'Fielding Data'!$A:$H,MATCH(R$1,'Fielding Data'!$A$1:$H$1,0),0),"Other")</f>
        <v>3</v>
      </c>
      <c r="S2069" s="13">
        <f>IFERROR(VLOOKUP($A2069,'Fielding Data'!$A:$H,MATCH(S$1,'Fielding Data'!$A$1:$H$1,0),0),"Other")</f>
        <v>1</v>
      </c>
      <c r="T2069" s="13">
        <f>IFERROR(VLOOKUP($A2069,'Fielding Data'!$A:$H,MATCH(T$1,'Fielding Data'!$A$1:$H$1,0),0),"Other")</f>
        <v>0</v>
      </c>
      <c r="U2069" s="13">
        <f>SUMIFS('Fielding Data'!E:E,'Fielding Data'!$A:$A,'Hitting Data'!$A2069)</f>
        <v>3</v>
      </c>
      <c r="V2069" s="13">
        <f>SUMIFS('Fielding Data'!F:F,'Fielding Data'!$A:$A,'Hitting Data'!$A2069)</f>
        <v>3</v>
      </c>
      <c r="W2069" s="13">
        <f>SUMIFS('Fielding Data'!G:G,'Fielding Data'!$A:$A,'Hitting Data'!$A2069)</f>
        <v>1</v>
      </c>
      <c r="X2069" s="13">
        <f>SUMIFS('Fielding Data'!H:H,'Fielding Data'!$A:$A,'Hitting Data'!$A2069)</f>
        <v>0</v>
      </c>
    </row>
    <row r="2070" spans="1:24" x14ac:dyDescent="0.3">
      <c r="A2070" s="13" t="str">
        <f t="shared" si="32"/>
        <v>roberry012011</v>
      </c>
      <c r="B2070" s="16" t="s">
        <v>721</v>
      </c>
      <c r="C2070" s="16">
        <v>2011</v>
      </c>
      <c r="D2070" s="16">
        <v>143</v>
      </c>
      <c r="E2070" s="16">
        <v>482</v>
      </c>
      <c r="F2070" s="16">
        <v>86</v>
      </c>
      <c r="G2070" s="16">
        <v>120</v>
      </c>
      <c r="H2070" s="16">
        <v>25</v>
      </c>
      <c r="I2070" s="16">
        <v>2</v>
      </c>
      <c r="J2070" s="16">
        <v>19</v>
      </c>
      <c r="K2070" s="16">
        <v>65</v>
      </c>
      <c r="L2070" s="16">
        <v>18</v>
      </c>
      <c r="M2070" s="16">
        <v>9</v>
      </c>
      <c r="N2070" s="16">
        <v>66</v>
      </c>
      <c r="O2070" s="16">
        <v>98</v>
      </c>
      <c r="P2070" s="13" t="str">
        <f>IFERROR(VLOOKUP($A2070,'Fielding Data'!$A:$H,MATCH(P$1,'Fielding Data'!$A$1:$H$1,0),0),"Other")</f>
        <v>2B</v>
      </c>
      <c r="Q2070" s="13">
        <f>IFERROR(VLOOKUP($A2070,'Fielding Data'!$A:$H,MATCH(Q$1,'Fielding Data'!$A$1:$H$1,0),0),"Other")</f>
        <v>48</v>
      </c>
      <c r="R2070" s="13">
        <f>IFERROR(VLOOKUP($A2070,'Fielding Data'!$A:$H,MATCH(R$1,'Fielding Data'!$A$1:$H$1,0),0),"Other")</f>
        <v>73</v>
      </c>
      <c r="S2070" s="13">
        <f>IFERROR(VLOOKUP($A2070,'Fielding Data'!$A:$H,MATCH(S$1,'Fielding Data'!$A$1:$H$1,0),0),"Other")</f>
        <v>4</v>
      </c>
      <c r="T2070" s="13">
        <f>IFERROR(VLOOKUP($A2070,'Fielding Data'!$A:$H,MATCH(T$1,'Fielding Data'!$A$1:$H$1,0),0),"Other")</f>
        <v>17</v>
      </c>
      <c r="U2070" s="13">
        <f>SUMIFS('Fielding Data'!E:E,'Fielding Data'!$A:$A,'Hitting Data'!$A2070)</f>
        <v>126</v>
      </c>
      <c r="V2070" s="13">
        <f>SUMIFS('Fielding Data'!F:F,'Fielding Data'!$A:$A,'Hitting Data'!$A2070)</f>
        <v>270</v>
      </c>
      <c r="W2070" s="13">
        <f>SUMIFS('Fielding Data'!G:G,'Fielding Data'!$A:$A,'Hitting Data'!$A2070)</f>
        <v>14</v>
      </c>
      <c r="X2070" s="13">
        <f>SUMIFS('Fielding Data'!H:H,'Fielding Data'!$A:$A,'Hitting Data'!$A2070)</f>
        <v>32</v>
      </c>
    </row>
    <row r="2071" spans="1:24" x14ac:dyDescent="0.3">
      <c r="A2071" s="13" t="str">
        <f t="shared" si="32"/>
        <v>robinsh012011</v>
      </c>
      <c r="B2071" s="16" t="s">
        <v>1170</v>
      </c>
      <c r="C2071" s="16">
        <v>2011</v>
      </c>
      <c r="D2071" s="16">
        <v>9</v>
      </c>
      <c r="E2071" s="16">
        <v>7</v>
      </c>
      <c r="F2071" s="16">
        <v>0</v>
      </c>
      <c r="G2071" s="16">
        <v>0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M2071" s="16">
        <v>0</v>
      </c>
      <c r="N2071" s="16">
        <v>1</v>
      </c>
      <c r="O2071" s="16">
        <v>2</v>
      </c>
      <c r="P2071" s="13" t="str">
        <f>IFERROR(VLOOKUP($A2071,'Fielding Data'!$A:$H,MATCH(P$1,'Fielding Data'!$A$1:$H$1,0),0),"Other")</f>
        <v>CF</v>
      </c>
      <c r="Q2071" s="13">
        <f>IFERROR(VLOOKUP($A2071,'Fielding Data'!$A:$H,MATCH(Q$1,'Fielding Data'!$A$1:$H$1,0),0),"Other")</f>
        <v>0</v>
      </c>
      <c r="R2071" s="13">
        <f>IFERROR(VLOOKUP($A2071,'Fielding Data'!$A:$H,MATCH(R$1,'Fielding Data'!$A$1:$H$1,0),0),"Other")</f>
        <v>0</v>
      </c>
      <c r="S2071" s="13">
        <f>IFERROR(VLOOKUP($A2071,'Fielding Data'!$A:$H,MATCH(S$1,'Fielding Data'!$A$1:$H$1,0),0),"Other")</f>
        <v>0</v>
      </c>
      <c r="T2071" s="13">
        <f>IFERROR(VLOOKUP($A2071,'Fielding Data'!$A:$H,MATCH(T$1,'Fielding Data'!$A$1:$H$1,0),0),"Other")</f>
        <v>0</v>
      </c>
      <c r="U2071" s="13">
        <f>SUMIFS('Fielding Data'!E:E,'Fielding Data'!$A:$A,'Hitting Data'!$A2071)</f>
        <v>2</v>
      </c>
      <c r="V2071" s="13">
        <f>SUMIFS('Fielding Data'!F:F,'Fielding Data'!$A:$A,'Hitting Data'!$A2071)</f>
        <v>0</v>
      </c>
      <c r="W2071" s="13">
        <f>SUMIFS('Fielding Data'!G:G,'Fielding Data'!$A:$A,'Hitting Data'!$A2071)</f>
        <v>0</v>
      </c>
      <c r="X2071" s="13">
        <f>SUMIFS('Fielding Data'!H:H,'Fielding Data'!$A:$A,'Hitting Data'!$A2071)</f>
        <v>0</v>
      </c>
    </row>
    <row r="2072" spans="1:24" x14ac:dyDescent="0.3">
      <c r="A2072" s="13" t="str">
        <f t="shared" si="32"/>
        <v>robintr012011</v>
      </c>
      <c r="B2072" s="16" t="s">
        <v>1599</v>
      </c>
      <c r="C2072" s="16">
        <v>2011</v>
      </c>
      <c r="D2072" s="16">
        <v>44</v>
      </c>
      <c r="E2072" s="16">
        <v>143</v>
      </c>
      <c r="F2072" s="16">
        <v>12</v>
      </c>
      <c r="G2072" s="16">
        <v>30</v>
      </c>
      <c r="H2072" s="16">
        <v>12</v>
      </c>
      <c r="I2072" s="16">
        <v>0</v>
      </c>
      <c r="J2072" s="16">
        <v>2</v>
      </c>
      <c r="K2072" s="16">
        <v>14</v>
      </c>
      <c r="L2072" s="16">
        <v>1</v>
      </c>
      <c r="M2072" s="16">
        <v>0</v>
      </c>
      <c r="N2072" s="16">
        <v>8</v>
      </c>
      <c r="O2072" s="16">
        <v>61</v>
      </c>
      <c r="P2072" s="13" t="str">
        <f>IFERROR(VLOOKUP($A2072,'Fielding Data'!$A:$H,MATCH(P$1,'Fielding Data'!$A$1:$H$1,0),0),"Other")</f>
        <v>CF</v>
      </c>
      <c r="Q2072" s="13">
        <f>IFERROR(VLOOKUP($A2072,'Fielding Data'!$A:$H,MATCH(Q$1,'Fielding Data'!$A$1:$H$1,0),0),"Other")</f>
        <v>0</v>
      </c>
      <c r="R2072" s="13">
        <f>IFERROR(VLOOKUP($A2072,'Fielding Data'!$A:$H,MATCH(R$1,'Fielding Data'!$A$1:$H$1,0),0),"Other")</f>
        <v>0</v>
      </c>
      <c r="S2072" s="13">
        <f>IFERROR(VLOOKUP($A2072,'Fielding Data'!$A:$H,MATCH(S$1,'Fielding Data'!$A$1:$H$1,0),0),"Other")</f>
        <v>0</v>
      </c>
      <c r="T2072" s="13">
        <f>IFERROR(VLOOKUP($A2072,'Fielding Data'!$A:$H,MATCH(T$1,'Fielding Data'!$A$1:$H$1,0),0),"Other")</f>
        <v>0</v>
      </c>
      <c r="U2072" s="13">
        <f>SUMIFS('Fielding Data'!E:E,'Fielding Data'!$A:$A,'Hitting Data'!$A2072)</f>
        <v>80</v>
      </c>
      <c r="V2072" s="13">
        <f>SUMIFS('Fielding Data'!F:F,'Fielding Data'!$A:$A,'Hitting Data'!$A2072)</f>
        <v>3</v>
      </c>
      <c r="W2072" s="13">
        <f>SUMIFS('Fielding Data'!G:G,'Fielding Data'!$A:$A,'Hitting Data'!$A2072)</f>
        <v>6</v>
      </c>
      <c r="X2072" s="13">
        <f>SUMIFS('Fielding Data'!H:H,'Fielding Data'!$A:$A,'Hitting Data'!$A2072)</f>
        <v>0</v>
      </c>
    </row>
    <row r="2073" spans="1:24" x14ac:dyDescent="0.3">
      <c r="A2073" s="13" t="str">
        <f t="shared" si="32"/>
        <v>rodnefe012011</v>
      </c>
      <c r="B2073" s="16" t="s">
        <v>331</v>
      </c>
      <c r="C2073" s="16">
        <v>2011</v>
      </c>
      <c r="D2073" s="16">
        <v>39</v>
      </c>
      <c r="E2073" s="16">
        <v>0</v>
      </c>
      <c r="F2073" s="16">
        <v>0</v>
      </c>
      <c r="G2073" s="16">
        <v>0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M2073" s="16">
        <v>0</v>
      </c>
      <c r="N2073" s="16">
        <v>0</v>
      </c>
      <c r="O2073" s="16">
        <v>0</v>
      </c>
      <c r="P2073" s="13" t="str">
        <f>IFERROR(VLOOKUP($A2073,'Fielding Data'!$A:$H,MATCH(P$1,'Fielding Data'!$A$1:$H$1,0),0),"Other")</f>
        <v>P</v>
      </c>
      <c r="Q2073" s="13">
        <f>IFERROR(VLOOKUP($A2073,'Fielding Data'!$A:$H,MATCH(Q$1,'Fielding Data'!$A$1:$H$1,0),0),"Other")</f>
        <v>2</v>
      </c>
      <c r="R2073" s="13">
        <f>IFERROR(VLOOKUP($A2073,'Fielding Data'!$A:$H,MATCH(R$1,'Fielding Data'!$A$1:$H$1,0),0),"Other")</f>
        <v>3</v>
      </c>
      <c r="S2073" s="13">
        <f>IFERROR(VLOOKUP($A2073,'Fielding Data'!$A:$H,MATCH(S$1,'Fielding Data'!$A$1:$H$1,0),0),"Other")</f>
        <v>1</v>
      </c>
      <c r="T2073" s="13">
        <f>IFERROR(VLOOKUP($A2073,'Fielding Data'!$A:$H,MATCH(T$1,'Fielding Data'!$A$1:$H$1,0),0),"Other")</f>
        <v>1</v>
      </c>
      <c r="U2073" s="13">
        <f>SUMIFS('Fielding Data'!E:E,'Fielding Data'!$A:$A,'Hitting Data'!$A2073)</f>
        <v>2</v>
      </c>
      <c r="V2073" s="13">
        <f>SUMIFS('Fielding Data'!F:F,'Fielding Data'!$A:$A,'Hitting Data'!$A2073)</f>
        <v>3</v>
      </c>
      <c r="W2073" s="13">
        <f>SUMIFS('Fielding Data'!G:G,'Fielding Data'!$A:$A,'Hitting Data'!$A2073)</f>
        <v>1</v>
      </c>
      <c r="X2073" s="13">
        <f>SUMIFS('Fielding Data'!H:H,'Fielding Data'!$A:$A,'Hitting Data'!$A2073)</f>
        <v>1</v>
      </c>
    </row>
    <row r="2074" spans="1:24" x14ac:dyDescent="0.3">
      <c r="A2074" s="13" t="str">
        <f t="shared" si="32"/>
        <v>rodrial012011</v>
      </c>
      <c r="B2074" s="16" t="s">
        <v>188</v>
      </c>
      <c r="C2074" s="16">
        <v>2011</v>
      </c>
      <c r="D2074" s="16">
        <v>99</v>
      </c>
      <c r="E2074" s="16">
        <v>373</v>
      </c>
      <c r="F2074" s="16">
        <v>67</v>
      </c>
      <c r="G2074" s="16">
        <v>103</v>
      </c>
      <c r="H2074" s="16">
        <v>21</v>
      </c>
      <c r="I2074" s="16">
        <v>0</v>
      </c>
      <c r="J2074" s="16">
        <v>16</v>
      </c>
      <c r="K2074" s="16">
        <v>62</v>
      </c>
      <c r="L2074" s="16">
        <v>4</v>
      </c>
      <c r="M2074" s="16">
        <v>1</v>
      </c>
      <c r="N2074" s="16">
        <v>47</v>
      </c>
      <c r="O2074" s="16">
        <v>80</v>
      </c>
      <c r="P2074" s="13" t="str">
        <f>IFERROR(VLOOKUP($A2074,'Fielding Data'!$A:$H,MATCH(P$1,'Fielding Data'!$A$1:$H$1,0),0),"Other")</f>
        <v>3B</v>
      </c>
      <c r="Q2074" s="13">
        <f>IFERROR(VLOOKUP($A2074,'Fielding Data'!$A:$H,MATCH(Q$1,'Fielding Data'!$A$1:$H$1,0),0),"Other")</f>
        <v>54</v>
      </c>
      <c r="R2074" s="13">
        <f>IFERROR(VLOOKUP($A2074,'Fielding Data'!$A:$H,MATCH(R$1,'Fielding Data'!$A$1:$H$1,0),0),"Other")</f>
        <v>165</v>
      </c>
      <c r="S2074" s="13">
        <f>IFERROR(VLOOKUP($A2074,'Fielding Data'!$A:$H,MATCH(S$1,'Fielding Data'!$A$1:$H$1,0),0),"Other")</f>
        <v>6</v>
      </c>
      <c r="T2074" s="13">
        <f>IFERROR(VLOOKUP($A2074,'Fielding Data'!$A:$H,MATCH(T$1,'Fielding Data'!$A$1:$H$1,0),0),"Other")</f>
        <v>13</v>
      </c>
      <c r="U2074" s="13">
        <f>SUMIFS('Fielding Data'!E:E,'Fielding Data'!$A:$A,'Hitting Data'!$A2074)</f>
        <v>54</v>
      </c>
      <c r="V2074" s="13">
        <f>SUMIFS('Fielding Data'!F:F,'Fielding Data'!$A:$A,'Hitting Data'!$A2074)</f>
        <v>165</v>
      </c>
      <c r="W2074" s="13">
        <f>SUMIFS('Fielding Data'!G:G,'Fielding Data'!$A:$A,'Hitting Data'!$A2074)</f>
        <v>6</v>
      </c>
      <c r="X2074" s="13">
        <f>SUMIFS('Fielding Data'!H:H,'Fielding Data'!$A:$A,'Hitting Data'!$A2074)</f>
        <v>13</v>
      </c>
    </row>
    <row r="2075" spans="1:24" x14ac:dyDescent="0.3">
      <c r="A2075" s="13" t="str">
        <f t="shared" si="32"/>
        <v>rodrian012011</v>
      </c>
      <c r="B2075" s="16" t="s">
        <v>1600</v>
      </c>
      <c r="C2075" s="16">
        <v>2011</v>
      </c>
      <c r="D2075" s="16">
        <v>43</v>
      </c>
      <c r="E2075" s="16">
        <v>9</v>
      </c>
      <c r="F2075" s="16">
        <v>0</v>
      </c>
      <c r="G2075" s="16">
        <v>0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v>5</v>
      </c>
      <c r="P2075" s="13" t="str">
        <f>IFERROR(VLOOKUP($A2075,'Fielding Data'!$A:$H,MATCH(P$1,'Fielding Data'!$A$1:$H$1,0),0),"Other")</f>
        <v>P</v>
      </c>
      <c r="Q2075" s="13">
        <f>IFERROR(VLOOKUP($A2075,'Fielding Data'!$A:$H,MATCH(Q$1,'Fielding Data'!$A$1:$H$1,0),0),"Other")</f>
        <v>6</v>
      </c>
      <c r="R2075" s="13">
        <f>IFERROR(VLOOKUP($A2075,'Fielding Data'!$A:$H,MATCH(R$1,'Fielding Data'!$A$1:$H$1,0),0),"Other")</f>
        <v>7</v>
      </c>
      <c r="S2075" s="13">
        <f>IFERROR(VLOOKUP($A2075,'Fielding Data'!$A:$H,MATCH(S$1,'Fielding Data'!$A$1:$H$1,0),0),"Other")</f>
        <v>2</v>
      </c>
      <c r="T2075" s="13">
        <f>IFERROR(VLOOKUP($A2075,'Fielding Data'!$A:$H,MATCH(T$1,'Fielding Data'!$A$1:$H$1,0),0),"Other")</f>
        <v>1</v>
      </c>
      <c r="U2075" s="13">
        <f>SUMIFS('Fielding Data'!E:E,'Fielding Data'!$A:$A,'Hitting Data'!$A2075)</f>
        <v>6</v>
      </c>
      <c r="V2075" s="13">
        <f>SUMIFS('Fielding Data'!F:F,'Fielding Data'!$A:$A,'Hitting Data'!$A2075)</f>
        <v>7</v>
      </c>
      <c r="W2075" s="13">
        <f>SUMIFS('Fielding Data'!G:G,'Fielding Data'!$A:$A,'Hitting Data'!$A2075)</f>
        <v>2</v>
      </c>
      <c r="X2075" s="13">
        <f>SUMIFS('Fielding Data'!H:H,'Fielding Data'!$A:$A,'Hitting Data'!$A2075)</f>
        <v>1</v>
      </c>
    </row>
    <row r="2076" spans="1:24" x14ac:dyDescent="0.3">
      <c r="A2076" s="13" t="str">
        <f t="shared" si="32"/>
        <v>rodrife022011</v>
      </c>
      <c r="B2076" s="16" t="s">
        <v>1171</v>
      </c>
      <c r="C2076" s="16">
        <v>2011</v>
      </c>
      <c r="D2076" s="16">
        <v>47</v>
      </c>
      <c r="E2076" s="16">
        <v>1</v>
      </c>
      <c r="F2076" s="16">
        <v>0</v>
      </c>
      <c r="G2076" s="16">
        <v>0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 s="16">
        <v>1</v>
      </c>
      <c r="P2076" s="13" t="str">
        <f>IFERROR(VLOOKUP($A2076,'Fielding Data'!$A:$H,MATCH(P$1,'Fielding Data'!$A$1:$H$1,0),0),"Other")</f>
        <v>P</v>
      </c>
      <c r="Q2076" s="13">
        <f>IFERROR(VLOOKUP($A2076,'Fielding Data'!$A:$H,MATCH(Q$1,'Fielding Data'!$A$1:$H$1,0),0),"Other")</f>
        <v>2</v>
      </c>
      <c r="R2076" s="13">
        <f>IFERROR(VLOOKUP($A2076,'Fielding Data'!$A:$H,MATCH(R$1,'Fielding Data'!$A$1:$H$1,0),0),"Other")</f>
        <v>7</v>
      </c>
      <c r="S2076" s="13">
        <f>IFERROR(VLOOKUP($A2076,'Fielding Data'!$A:$H,MATCH(S$1,'Fielding Data'!$A$1:$H$1,0),0),"Other")</f>
        <v>0</v>
      </c>
      <c r="T2076" s="13">
        <f>IFERROR(VLOOKUP($A2076,'Fielding Data'!$A:$H,MATCH(T$1,'Fielding Data'!$A$1:$H$1,0),0),"Other")</f>
        <v>0</v>
      </c>
      <c r="U2076" s="13">
        <f>SUMIFS('Fielding Data'!E:E,'Fielding Data'!$A:$A,'Hitting Data'!$A2076)</f>
        <v>2</v>
      </c>
      <c r="V2076" s="13">
        <f>SUMIFS('Fielding Data'!F:F,'Fielding Data'!$A:$A,'Hitting Data'!$A2076)</f>
        <v>7</v>
      </c>
      <c r="W2076" s="13">
        <f>SUMIFS('Fielding Data'!G:G,'Fielding Data'!$A:$A,'Hitting Data'!$A2076)</f>
        <v>0</v>
      </c>
      <c r="X2076" s="13">
        <f>SUMIFS('Fielding Data'!H:H,'Fielding Data'!$A:$A,'Hitting Data'!$A2076)</f>
        <v>0</v>
      </c>
    </row>
    <row r="2077" spans="1:24" x14ac:dyDescent="0.3">
      <c r="A2077" s="13" t="str">
        <f t="shared" si="32"/>
        <v>rodrifr042011</v>
      </c>
      <c r="B2077" s="16" t="s">
        <v>1366</v>
      </c>
      <c r="C2077" s="16">
        <v>2011</v>
      </c>
      <c r="D2077" s="16">
        <v>10</v>
      </c>
      <c r="E2077" s="16">
        <v>0</v>
      </c>
      <c r="F2077" s="16">
        <v>0</v>
      </c>
      <c r="G2077" s="16">
        <v>0</v>
      </c>
      <c r="H2077" s="16">
        <v>0</v>
      </c>
      <c r="I2077" s="16">
        <v>0</v>
      </c>
      <c r="J2077" s="16">
        <v>0</v>
      </c>
      <c r="K2077" s="16">
        <v>0</v>
      </c>
      <c r="L2077" s="16">
        <v>0</v>
      </c>
      <c r="M2077" s="16">
        <v>0</v>
      </c>
      <c r="N2077" s="16">
        <v>0</v>
      </c>
      <c r="O2077" s="16">
        <v>0</v>
      </c>
      <c r="P2077" s="13" t="str">
        <f>IFERROR(VLOOKUP($A2077,'Fielding Data'!$A:$H,MATCH(P$1,'Fielding Data'!$A$1:$H$1,0),0),"Other")</f>
        <v>P</v>
      </c>
      <c r="Q2077" s="13">
        <f>IFERROR(VLOOKUP($A2077,'Fielding Data'!$A:$H,MATCH(Q$1,'Fielding Data'!$A$1:$H$1,0),0),"Other")</f>
        <v>1</v>
      </c>
      <c r="R2077" s="13">
        <f>IFERROR(VLOOKUP($A2077,'Fielding Data'!$A:$H,MATCH(R$1,'Fielding Data'!$A$1:$H$1,0),0),"Other")</f>
        <v>1</v>
      </c>
      <c r="S2077" s="13">
        <f>IFERROR(VLOOKUP($A2077,'Fielding Data'!$A:$H,MATCH(S$1,'Fielding Data'!$A$1:$H$1,0),0),"Other")</f>
        <v>0</v>
      </c>
      <c r="T2077" s="13">
        <f>IFERROR(VLOOKUP($A2077,'Fielding Data'!$A:$H,MATCH(T$1,'Fielding Data'!$A$1:$H$1,0),0),"Other")</f>
        <v>0</v>
      </c>
      <c r="U2077" s="13">
        <f>SUMIFS('Fielding Data'!E:E,'Fielding Data'!$A:$A,'Hitting Data'!$A2077)</f>
        <v>1</v>
      </c>
      <c r="V2077" s="13">
        <f>SUMIFS('Fielding Data'!F:F,'Fielding Data'!$A:$A,'Hitting Data'!$A2077)</f>
        <v>1</v>
      </c>
      <c r="W2077" s="13">
        <f>SUMIFS('Fielding Data'!G:G,'Fielding Data'!$A:$A,'Hitting Data'!$A2077)</f>
        <v>0</v>
      </c>
      <c r="X2077" s="13">
        <f>SUMIFS('Fielding Data'!H:H,'Fielding Data'!$A:$A,'Hitting Data'!$A2077)</f>
        <v>0</v>
      </c>
    </row>
    <row r="2078" spans="1:24" x14ac:dyDescent="0.3">
      <c r="A2078" s="13" t="str">
        <f t="shared" si="32"/>
        <v>rodrihe032011</v>
      </c>
      <c r="B2078" s="16" t="s">
        <v>1172</v>
      </c>
      <c r="C2078" s="16">
        <v>2011</v>
      </c>
      <c r="D2078" s="16">
        <v>59</v>
      </c>
      <c r="E2078" s="16">
        <v>2</v>
      </c>
      <c r="F2078" s="16">
        <v>0</v>
      </c>
      <c r="G2078" s="16">
        <v>0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M2078" s="16">
        <v>0</v>
      </c>
      <c r="N2078" s="16">
        <v>0</v>
      </c>
      <c r="O2078" s="16">
        <v>2</v>
      </c>
      <c r="P2078" s="13" t="str">
        <f>IFERROR(VLOOKUP($A2078,'Fielding Data'!$A:$H,MATCH(P$1,'Fielding Data'!$A$1:$H$1,0),0),"Other")</f>
        <v>P</v>
      </c>
      <c r="Q2078" s="13">
        <f>IFERROR(VLOOKUP($A2078,'Fielding Data'!$A:$H,MATCH(Q$1,'Fielding Data'!$A$1:$H$1,0),0),"Other")</f>
        <v>2</v>
      </c>
      <c r="R2078" s="13">
        <f>IFERROR(VLOOKUP($A2078,'Fielding Data'!$A:$H,MATCH(R$1,'Fielding Data'!$A$1:$H$1,0),0),"Other")</f>
        <v>7</v>
      </c>
      <c r="S2078" s="13">
        <f>IFERROR(VLOOKUP($A2078,'Fielding Data'!$A:$H,MATCH(S$1,'Fielding Data'!$A$1:$H$1,0),0),"Other")</f>
        <v>0</v>
      </c>
      <c r="T2078" s="13">
        <f>IFERROR(VLOOKUP($A2078,'Fielding Data'!$A:$H,MATCH(T$1,'Fielding Data'!$A$1:$H$1,0),0),"Other")</f>
        <v>0</v>
      </c>
      <c r="U2078" s="13">
        <f>SUMIFS('Fielding Data'!E:E,'Fielding Data'!$A:$A,'Hitting Data'!$A2078)</f>
        <v>2</v>
      </c>
      <c r="V2078" s="13">
        <f>SUMIFS('Fielding Data'!F:F,'Fielding Data'!$A:$A,'Hitting Data'!$A2078)</f>
        <v>7</v>
      </c>
      <c r="W2078" s="13">
        <f>SUMIFS('Fielding Data'!G:G,'Fielding Data'!$A:$A,'Hitting Data'!$A2078)</f>
        <v>0</v>
      </c>
      <c r="X2078" s="13">
        <f>SUMIFS('Fielding Data'!H:H,'Fielding Data'!$A:$A,'Hitting Data'!$A2078)</f>
        <v>0</v>
      </c>
    </row>
    <row r="2079" spans="1:24" x14ac:dyDescent="0.3">
      <c r="A2079" s="13" t="str">
        <f t="shared" si="32"/>
        <v>rodriiv012011</v>
      </c>
      <c r="B2079" s="16" t="s">
        <v>189</v>
      </c>
      <c r="C2079" s="16">
        <v>2011</v>
      </c>
      <c r="D2079" s="16">
        <v>44</v>
      </c>
      <c r="E2079" s="16">
        <v>124</v>
      </c>
      <c r="F2079" s="16">
        <v>14</v>
      </c>
      <c r="G2079" s="16">
        <v>27</v>
      </c>
      <c r="H2079" s="16">
        <v>7</v>
      </c>
      <c r="I2079" s="16">
        <v>0</v>
      </c>
      <c r="J2079" s="16">
        <v>2</v>
      </c>
      <c r="K2079" s="16">
        <v>19</v>
      </c>
      <c r="L2079" s="16">
        <v>0</v>
      </c>
      <c r="M2079" s="16">
        <v>0</v>
      </c>
      <c r="N2079" s="16">
        <v>10</v>
      </c>
      <c r="O2079" s="16">
        <v>28</v>
      </c>
      <c r="P2079" s="13" t="str">
        <f>IFERROR(VLOOKUP($A2079,'Fielding Data'!$A:$H,MATCH(P$1,'Fielding Data'!$A$1:$H$1,0),0),"Other")</f>
        <v>1B</v>
      </c>
      <c r="Q2079" s="13">
        <f>IFERROR(VLOOKUP($A2079,'Fielding Data'!$A:$H,MATCH(Q$1,'Fielding Data'!$A$1:$H$1,0),0),"Other")</f>
        <v>1</v>
      </c>
      <c r="R2079" s="13">
        <f>IFERROR(VLOOKUP($A2079,'Fielding Data'!$A:$H,MATCH(R$1,'Fielding Data'!$A$1:$H$1,0),0),"Other")</f>
        <v>0</v>
      </c>
      <c r="S2079" s="13">
        <f>IFERROR(VLOOKUP($A2079,'Fielding Data'!$A:$H,MATCH(S$1,'Fielding Data'!$A$1:$H$1,0),0),"Other")</f>
        <v>0</v>
      </c>
      <c r="T2079" s="13">
        <f>IFERROR(VLOOKUP($A2079,'Fielding Data'!$A:$H,MATCH(T$1,'Fielding Data'!$A$1:$H$1,0),0),"Other")</f>
        <v>0</v>
      </c>
      <c r="U2079" s="13">
        <f>SUMIFS('Fielding Data'!E:E,'Fielding Data'!$A:$A,'Hitting Data'!$A2079)</f>
        <v>246</v>
      </c>
      <c r="V2079" s="13">
        <f>SUMIFS('Fielding Data'!F:F,'Fielding Data'!$A:$A,'Hitting Data'!$A2079)</f>
        <v>18</v>
      </c>
      <c r="W2079" s="13">
        <f>SUMIFS('Fielding Data'!G:G,'Fielding Data'!$A:$A,'Hitting Data'!$A2079)</f>
        <v>3</v>
      </c>
      <c r="X2079" s="13">
        <f>SUMIFS('Fielding Data'!H:H,'Fielding Data'!$A:$A,'Hitting Data'!$A2079)</f>
        <v>4</v>
      </c>
    </row>
    <row r="2080" spans="1:24" x14ac:dyDescent="0.3">
      <c r="A2080" s="13" t="str">
        <f t="shared" si="32"/>
        <v>rodrijo052011</v>
      </c>
      <c r="B2080" s="16" t="s">
        <v>1601</v>
      </c>
      <c r="C2080" s="16">
        <v>2011</v>
      </c>
      <c r="D2080" s="16">
        <v>7</v>
      </c>
      <c r="E2080" s="16">
        <v>12</v>
      </c>
      <c r="F2080" s="16">
        <v>1</v>
      </c>
      <c r="G2080" s="16">
        <v>1</v>
      </c>
      <c r="H2080" s="16">
        <v>0</v>
      </c>
      <c r="I2080" s="16">
        <v>0</v>
      </c>
      <c r="J2080" s="16">
        <v>0</v>
      </c>
      <c r="K2080" s="16">
        <v>1</v>
      </c>
      <c r="L2080" s="16">
        <v>0</v>
      </c>
      <c r="M2080" s="16">
        <v>0</v>
      </c>
      <c r="N2080" s="16">
        <v>1</v>
      </c>
      <c r="O2080" s="16">
        <v>8</v>
      </c>
      <c r="P2080" s="13" t="str">
        <f>IFERROR(VLOOKUP($A2080,'Fielding Data'!$A:$H,MATCH(P$1,'Fielding Data'!$A$1:$H$1,0),0),"Other")</f>
        <v>2B</v>
      </c>
      <c r="Q2080" s="13">
        <f>IFERROR(VLOOKUP($A2080,'Fielding Data'!$A:$H,MATCH(Q$1,'Fielding Data'!$A$1:$H$1,0),0),"Other")</f>
        <v>1</v>
      </c>
      <c r="R2080" s="13">
        <f>IFERROR(VLOOKUP($A2080,'Fielding Data'!$A:$H,MATCH(R$1,'Fielding Data'!$A$1:$H$1,0),0),"Other")</f>
        <v>3</v>
      </c>
      <c r="S2080" s="13">
        <f>IFERROR(VLOOKUP($A2080,'Fielding Data'!$A:$H,MATCH(S$1,'Fielding Data'!$A$1:$H$1,0),0),"Other")</f>
        <v>0</v>
      </c>
      <c r="T2080" s="13">
        <f>IFERROR(VLOOKUP($A2080,'Fielding Data'!$A:$H,MATCH(T$1,'Fielding Data'!$A$1:$H$1,0),0),"Other")</f>
        <v>0</v>
      </c>
      <c r="U2080" s="13">
        <f>SUMIFS('Fielding Data'!E:E,'Fielding Data'!$A:$A,'Hitting Data'!$A2080)</f>
        <v>6</v>
      </c>
      <c r="V2080" s="13">
        <f>SUMIFS('Fielding Data'!F:F,'Fielding Data'!$A:$A,'Hitting Data'!$A2080)</f>
        <v>9</v>
      </c>
      <c r="W2080" s="13">
        <f>SUMIFS('Fielding Data'!G:G,'Fielding Data'!$A:$A,'Hitting Data'!$A2080)</f>
        <v>0</v>
      </c>
      <c r="X2080" s="13">
        <f>SUMIFS('Fielding Data'!H:H,'Fielding Data'!$A:$A,'Hitting Data'!$A2080)</f>
        <v>2</v>
      </c>
    </row>
    <row r="2081" spans="1:24" x14ac:dyDescent="0.3">
      <c r="A2081" s="13" t="str">
        <f t="shared" si="32"/>
        <v>rodrilu012011</v>
      </c>
      <c r="B2081" s="16" t="s">
        <v>594</v>
      </c>
      <c r="C2081" s="16">
        <v>2011</v>
      </c>
      <c r="D2081" s="16">
        <v>44</v>
      </c>
      <c r="E2081" s="16">
        <v>117</v>
      </c>
      <c r="F2081" s="16">
        <v>10</v>
      </c>
      <c r="G2081" s="16">
        <v>23</v>
      </c>
      <c r="H2081" s="16">
        <v>10</v>
      </c>
      <c r="I2081" s="16">
        <v>0</v>
      </c>
      <c r="J2081" s="16">
        <v>2</v>
      </c>
      <c r="K2081" s="16">
        <v>14</v>
      </c>
      <c r="L2081" s="16">
        <v>1</v>
      </c>
      <c r="M2081" s="16">
        <v>2</v>
      </c>
      <c r="N2081" s="16">
        <v>16</v>
      </c>
      <c r="O2081" s="16">
        <v>21</v>
      </c>
      <c r="P2081" s="13" t="str">
        <f>IFERROR(VLOOKUP($A2081,'Fielding Data'!$A:$H,MATCH(P$1,'Fielding Data'!$A$1:$H$1,0),0),"Other")</f>
        <v>1B</v>
      </c>
      <c r="Q2081" s="13">
        <f>IFERROR(VLOOKUP($A2081,'Fielding Data'!$A:$H,MATCH(Q$1,'Fielding Data'!$A$1:$H$1,0),0),"Other")</f>
        <v>3</v>
      </c>
      <c r="R2081" s="13">
        <f>IFERROR(VLOOKUP($A2081,'Fielding Data'!$A:$H,MATCH(R$1,'Fielding Data'!$A$1:$H$1,0),0),"Other")</f>
        <v>0</v>
      </c>
      <c r="S2081" s="13">
        <f>IFERROR(VLOOKUP($A2081,'Fielding Data'!$A:$H,MATCH(S$1,'Fielding Data'!$A$1:$H$1,0),0),"Other")</f>
        <v>0</v>
      </c>
      <c r="T2081" s="13">
        <f>IFERROR(VLOOKUP($A2081,'Fielding Data'!$A:$H,MATCH(T$1,'Fielding Data'!$A$1:$H$1,0),0),"Other")</f>
        <v>0</v>
      </c>
      <c r="U2081" s="13">
        <f>SUMIFS('Fielding Data'!E:E,'Fielding Data'!$A:$A,'Hitting Data'!$A2081)</f>
        <v>56</v>
      </c>
      <c r="V2081" s="13">
        <f>SUMIFS('Fielding Data'!F:F,'Fielding Data'!$A:$A,'Hitting Data'!$A2081)</f>
        <v>76</v>
      </c>
      <c r="W2081" s="13">
        <f>SUMIFS('Fielding Data'!G:G,'Fielding Data'!$A:$A,'Hitting Data'!$A2081)</f>
        <v>4</v>
      </c>
      <c r="X2081" s="13">
        <f>SUMIFS('Fielding Data'!H:H,'Fielding Data'!$A:$A,'Hitting Data'!$A2081)</f>
        <v>21</v>
      </c>
    </row>
    <row r="2082" spans="1:24" x14ac:dyDescent="0.3">
      <c r="A2082" s="13" t="str">
        <f t="shared" si="32"/>
        <v>rodrise012011</v>
      </c>
      <c r="B2082" s="16" t="s">
        <v>998</v>
      </c>
      <c r="C2082" s="16">
        <v>2011</v>
      </c>
      <c r="D2082" s="16">
        <v>131</v>
      </c>
      <c r="E2082" s="16">
        <v>373</v>
      </c>
      <c r="F2082" s="16">
        <v>45</v>
      </c>
      <c r="G2082" s="16">
        <v>83</v>
      </c>
      <c r="H2082" s="16">
        <v>20</v>
      </c>
      <c r="I2082" s="16">
        <v>3</v>
      </c>
      <c r="J2082" s="16">
        <v>8</v>
      </c>
      <c r="K2082" s="16">
        <v>36</v>
      </c>
      <c r="L2082" s="16">
        <v>11</v>
      </c>
      <c r="M2082" s="16">
        <v>7</v>
      </c>
      <c r="N2082" s="16">
        <v>38</v>
      </c>
      <c r="O2082" s="16">
        <v>87</v>
      </c>
      <c r="P2082" s="13" t="str">
        <f>IFERROR(VLOOKUP($A2082,'Fielding Data'!$A:$H,MATCH(P$1,'Fielding Data'!$A$1:$H$1,0),0),"Other")</f>
        <v>1B</v>
      </c>
      <c r="Q2082" s="13">
        <f>IFERROR(VLOOKUP($A2082,'Fielding Data'!$A:$H,MATCH(Q$1,'Fielding Data'!$A$1:$H$1,0),0),"Other")</f>
        <v>24</v>
      </c>
      <c r="R2082" s="13">
        <f>IFERROR(VLOOKUP($A2082,'Fielding Data'!$A:$H,MATCH(R$1,'Fielding Data'!$A$1:$H$1,0),0),"Other")</f>
        <v>1</v>
      </c>
      <c r="S2082" s="13">
        <f>IFERROR(VLOOKUP($A2082,'Fielding Data'!$A:$H,MATCH(S$1,'Fielding Data'!$A$1:$H$1,0),0),"Other")</f>
        <v>0</v>
      </c>
      <c r="T2082" s="13">
        <f>IFERROR(VLOOKUP($A2082,'Fielding Data'!$A:$H,MATCH(T$1,'Fielding Data'!$A$1:$H$1,0),0),"Other")</f>
        <v>1</v>
      </c>
      <c r="U2082" s="13">
        <f>SUMIFS('Fielding Data'!E:E,'Fielding Data'!$A:$A,'Hitting Data'!$A2082)</f>
        <v>161</v>
      </c>
      <c r="V2082" s="13">
        <f>SUMIFS('Fielding Data'!F:F,'Fielding Data'!$A:$A,'Hitting Data'!$A2082)</f>
        <v>263</v>
      </c>
      <c r="W2082" s="13">
        <f>SUMIFS('Fielding Data'!G:G,'Fielding Data'!$A:$A,'Hitting Data'!$A2082)</f>
        <v>11</v>
      </c>
      <c r="X2082" s="13">
        <f>SUMIFS('Fielding Data'!H:H,'Fielding Data'!$A:$A,'Hitting Data'!$A2082)</f>
        <v>54</v>
      </c>
    </row>
    <row r="2083" spans="1:24" x14ac:dyDescent="0.3">
      <c r="A2083" s="13" t="str">
        <f t="shared" si="32"/>
        <v>rodriwa012011</v>
      </c>
      <c r="B2083" s="16" t="s">
        <v>595</v>
      </c>
      <c r="C2083" s="16">
        <v>2011</v>
      </c>
      <c r="D2083" s="16">
        <v>30</v>
      </c>
      <c r="E2083" s="16">
        <v>61</v>
      </c>
      <c r="F2083" s="16">
        <v>1</v>
      </c>
      <c r="G2083" s="16">
        <v>11</v>
      </c>
      <c r="H2083" s="16">
        <v>3</v>
      </c>
      <c r="I2083" s="16">
        <v>0</v>
      </c>
      <c r="J2083" s="16">
        <v>0</v>
      </c>
      <c r="K2083" s="16">
        <v>5</v>
      </c>
      <c r="L2083" s="16">
        <v>0</v>
      </c>
      <c r="M2083" s="16">
        <v>0</v>
      </c>
      <c r="N2083" s="16">
        <v>0</v>
      </c>
      <c r="O2083" s="16">
        <v>12</v>
      </c>
      <c r="P2083" s="13" t="str">
        <f>IFERROR(VLOOKUP($A2083,'Fielding Data'!$A:$H,MATCH(P$1,'Fielding Data'!$A$1:$H$1,0),0),"Other")</f>
        <v>P</v>
      </c>
      <c r="Q2083" s="13">
        <f>IFERROR(VLOOKUP($A2083,'Fielding Data'!$A:$H,MATCH(Q$1,'Fielding Data'!$A$1:$H$1,0),0),"Other")</f>
        <v>15</v>
      </c>
      <c r="R2083" s="13">
        <f>IFERROR(VLOOKUP($A2083,'Fielding Data'!$A:$H,MATCH(R$1,'Fielding Data'!$A$1:$H$1,0),0),"Other")</f>
        <v>22</v>
      </c>
      <c r="S2083" s="13">
        <f>IFERROR(VLOOKUP($A2083,'Fielding Data'!$A:$H,MATCH(S$1,'Fielding Data'!$A$1:$H$1,0),0),"Other")</f>
        <v>0</v>
      </c>
      <c r="T2083" s="13">
        <f>IFERROR(VLOOKUP($A2083,'Fielding Data'!$A:$H,MATCH(T$1,'Fielding Data'!$A$1:$H$1,0),0),"Other")</f>
        <v>3</v>
      </c>
      <c r="U2083" s="13">
        <f>SUMIFS('Fielding Data'!E:E,'Fielding Data'!$A:$A,'Hitting Data'!$A2083)</f>
        <v>15</v>
      </c>
      <c r="V2083" s="13">
        <f>SUMIFS('Fielding Data'!F:F,'Fielding Data'!$A:$A,'Hitting Data'!$A2083)</f>
        <v>22</v>
      </c>
      <c r="W2083" s="13">
        <f>SUMIFS('Fielding Data'!G:G,'Fielding Data'!$A:$A,'Hitting Data'!$A2083)</f>
        <v>0</v>
      </c>
      <c r="X2083" s="13">
        <f>SUMIFS('Fielding Data'!H:H,'Fielding Data'!$A:$A,'Hitting Data'!$A2083)</f>
        <v>3</v>
      </c>
    </row>
    <row r="2084" spans="1:24" x14ac:dyDescent="0.3">
      <c r="A2084" s="13" t="str">
        <f t="shared" si="32"/>
        <v>roenijo012011</v>
      </c>
      <c r="B2084" s="16" t="s">
        <v>999</v>
      </c>
      <c r="C2084" s="16">
        <v>2011</v>
      </c>
      <c r="D2084" s="16">
        <v>19</v>
      </c>
      <c r="E2084" s="16">
        <v>0</v>
      </c>
      <c r="F2084" s="16">
        <v>0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3" t="str">
        <f>IFERROR(VLOOKUP($A2084,'Fielding Data'!$A:$H,MATCH(P$1,'Fielding Data'!$A$1:$H$1,0),0),"Other")</f>
        <v>P</v>
      </c>
      <c r="Q2084" s="13">
        <f>IFERROR(VLOOKUP($A2084,'Fielding Data'!$A:$H,MATCH(Q$1,'Fielding Data'!$A$1:$H$1,0),0),"Other")</f>
        <v>0</v>
      </c>
      <c r="R2084" s="13">
        <f>IFERROR(VLOOKUP($A2084,'Fielding Data'!$A:$H,MATCH(R$1,'Fielding Data'!$A$1:$H$1,0),0),"Other")</f>
        <v>1</v>
      </c>
      <c r="S2084" s="13">
        <f>IFERROR(VLOOKUP($A2084,'Fielding Data'!$A:$H,MATCH(S$1,'Fielding Data'!$A$1:$H$1,0),0),"Other")</f>
        <v>0</v>
      </c>
      <c r="T2084" s="13">
        <f>IFERROR(VLOOKUP($A2084,'Fielding Data'!$A:$H,MATCH(T$1,'Fielding Data'!$A$1:$H$1,0),0),"Other")</f>
        <v>0</v>
      </c>
      <c r="U2084" s="13">
        <f>SUMIFS('Fielding Data'!E:E,'Fielding Data'!$A:$A,'Hitting Data'!$A2084)</f>
        <v>0</v>
      </c>
      <c r="V2084" s="13">
        <f>SUMIFS('Fielding Data'!F:F,'Fielding Data'!$A:$A,'Hitting Data'!$A2084)</f>
        <v>1</v>
      </c>
      <c r="W2084" s="13">
        <f>SUMIFS('Fielding Data'!G:G,'Fielding Data'!$A:$A,'Hitting Data'!$A2084)</f>
        <v>0</v>
      </c>
      <c r="X2084" s="13">
        <f>SUMIFS('Fielding Data'!H:H,'Fielding Data'!$A:$A,'Hitting Data'!$A2084)</f>
        <v>0</v>
      </c>
    </row>
    <row r="2085" spans="1:24" x14ac:dyDescent="0.3">
      <c r="A2085" s="13" t="str">
        <f t="shared" si="32"/>
        <v>rogeres012011</v>
      </c>
      <c r="B2085" s="16" t="s">
        <v>1174</v>
      </c>
      <c r="C2085" s="16">
        <v>2011</v>
      </c>
      <c r="D2085" s="16">
        <v>22</v>
      </c>
      <c r="E2085" s="16">
        <v>27</v>
      </c>
      <c r="F2085" s="16">
        <v>2</v>
      </c>
      <c r="G2085" s="16">
        <v>7</v>
      </c>
      <c r="H2085" s="16">
        <v>1</v>
      </c>
      <c r="I2085" s="16">
        <v>0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v>12</v>
      </c>
      <c r="P2085" s="13" t="str">
        <f>IFERROR(VLOOKUP($A2085,'Fielding Data'!$A:$H,MATCH(P$1,'Fielding Data'!$A$1:$H$1,0),0),"Other")</f>
        <v>P</v>
      </c>
      <c r="Q2085" s="13">
        <f>IFERROR(VLOOKUP($A2085,'Fielding Data'!$A:$H,MATCH(Q$1,'Fielding Data'!$A$1:$H$1,0),0),"Other")</f>
        <v>9</v>
      </c>
      <c r="R2085" s="13">
        <f>IFERROR(VLOOKUP($A2085,'Fielding Data'!$A:$H,MATCH(R$1,'Fielding Data'!$A$1:$H$1,0),0),"Other")</f>
        <v>12</v>
      </c>
      <c r="S2085" s="13">
        <f>IFERROR(VLOOKUP($A2085,'Fielding Data'!$A:$H,MATCH(S$1,'Fielding Data'!$A$1:$H$1,0),0),"Other")</f>
        <v>0</v>
      </c>
      <c r="T2085" s="13">
        <f>IFERROR(VLOOKUP($A2085,'Fielding Data'!$A:$H,MATCH(T$1,'Fielding Data'!$A$1:$H$1,0),0),"Other")</f>
        <v>1</v>
      </c>
      <c r="U2085" s="13">
        <f>SUMIFS('Fielding Data'!E:E,'Fielding Data'!$A:$A,'Hitting Data'!$A2085)</f>
        <v>9</v>
      </c>
      <c r="V2085" s="13">
        <f>SUMIFS('Fielding Data'!F:F,'Fielding Data'!$A:$A,'Hitting Data'!$A2085)</f>
        <v>12</v>
      </c>
      <c r="W2085" s="13">
        <f>SUMIFS('Fielding Data'!G:G,'Fielding Data'!$A:$A,'Hitting Data'!$A2085)</f>
        <v>0</v>
      </c>
      <c r="X2085" s="13">
        <f>SUMIFS('Fielding Data'!H:H,'Fielding Data'!$A:$A,'Hitting Data'!$A2085)</f>
        <v>1</v>
      </c>
    </row>
    <row r="2086" spans="1:24" x14ac:dyDescent="0.3">
      <c r="A2086" s="13" t="str">
        <f t="shared" si="32"/>
        <v>rohliry012011</v>
      </c>
      <c r="B2086" s="16" t="s">
        <v>1000</v>
      </c>
      <c r="C2086" s="16">
        <v>2011</v>
      </c>
      <c r="D2086" s="16">
        <v>1</v>
      </c>
      <c r="E2086" s="16">
        <v>1</v>
      </c>
      <c r="F2086" s="16">
        <v>0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M2086" s="16">
        <v>0</v>
      </c>
      <c r="N2086" s="16">
        <v>0</v>
      </c>
      <c r="O2086" s="16">
        <v>1</v>
      </c>
      <c r="P2086" s="13" t="str">
        <f>IFERROR(VLOOKUP($A2086,'Fielding Data'!$A:$H,MATCH(P$1,'Fielding Data'!$A$1:$H$1,0),0),"Other")</f>
        <v>Other</v>
      </c>
      <c r="Q2086" s="13" t="str">
        <f>IFERROR(VLOOKUP($A2086,'Fielding Data'!$A:$H,MATCH(Q$1,'Fielding Data'!$A$1:$H$1,0),0),"Other")</f>
        <v>Other</v>
      </c>
      <c r="R2086" s="13" t="str">
        <f>IFERROR(VLOOKUP($A2086,'Fielding Data'!$A:$H,MATCH(R$1,'Fielding Data'!$A$1:$H$1,0),0),"Other")</f>
        <v>Other</v>
      </c>
      <c r="S2086" s="13" t="str">
        <f>IFERROR(VLOOKUP($A2086,'Fielding Data'!$A:$H,MATCH(S$1,'Fielding Data'!$A$1:$H$1,0),0),"Other")</f>
        <v>Other</v>
      </c>
      <c r="T2086" s="13" t="str">
        <f>IFERROR(VLOOKUP($A2086,'Fielding Data'!$A:$H,MATCH(T$1,'Fielding Data'!$A$1:$H$1,0),0),"Other")</f>
        <v>Other</v>
      </c>
      <c r="U2086" s="13">
        <f>SUMIFS('Fielding Data'!E:E,'Fielding Data'!$A:$A,'Hitting Data'!$A2086)</f>
        <v>0</v>
      </c>
      <c r="V2086" s="13">
        <f>SUMIFS('Fielding Data'!F:F,'Fielding Data'!$A:$A,'Hitting Data'!$A2086)</f>
        <v>0</v>
      </c>
      <c r="W2086" s="13">
        <f>SUMIFS('Fielding Data'!G:G,'Fielding Data'!$A:$A,'Hitting Data'!$A2086)</f>
        <v>0</v>
      </c>
      <c r="X2086" s="13">
        <f>SUMIFS('Fielding Data'!H:H,'Fielding Data'!$A:$A,'Hitting Data'!$A2086)</f>
        <v>0</v>
      </c>
    </row>
    <row r="2087" spans="1:24" x14ac:dyDescent="0.3">
      <c r="A2087" s="13" t="str">
        <f t="shared" si="32"/>
        <v>rolensc012011</v>
      </c>
      <c r="B2087" s="16" t="s">
        <v>190</v>
      </c>
      <c r="C2087" s="16">
        <v>2011</v>
      </c>
      <c r="D2087" s="16">
        <v>65</v>
      </c>
      <c r="E2087" s="16">
        <v>252</v>
      </c>
      <c r="F2087" s="16">
        <v>31</v>
      </c>
      <c r="G2087" s="16">
        <v>61</v>
      </c>
      <c r="H2087" s="16">
        <v>20</v>
      </c>
      <c r="I2087" s="16">
        <v>2</v>
      </c>
      <c r="J2087" s="16">
        <v>5</v>
      </c>
      <c r="K2087" s="16">
        <v>36</v>
      </c>
      <c r="L2087" s="16">
        <v>1</v>
      </c>
      <c r="M2087" s="16">
        <v>0</v>
      </c>
      <c r="N2087" s="16">
        <v>10</v>
      </c>
      <c r="O2087" s="16">
        <v>36</v>
      </c>
      <c r="P2087" s="13" t="str">
        <f>IFERROR(VLOOKUP($A2087,'Fielding Data'!$A:$H,MATCH(P$1,'Fielding Data'!$A$1:$H$1,0),0),"Other")</f>
        <v>3B</v>
      </c>
      <c r="Q2087" s="13">
        <f>IFERROR(VLOOKUP($A2087,'Fielding Data'!$A:$H,MATCH(Q$1,'Fielding Data'!$A$1:$H$1,0),0),"Other")</f>
        <v>38</v>
      </c>
      <c r="R2087" s="13">
        <f>IFERROR(VLOOKUP($A2087,'Fielding Data'!$A:$H,MATCH(R$1,'Fielding Data'!$A$1:$H$1,0),0),"Other")</f>
        <v>119</v>
      </c>
      <c r="S2087" s="13">
        <f>IFERROR(VLOOKUP($A2087,'Fielding Data'!$A:$H,MATCH(S$1,'Fielding Data'!$A$1:$H$1,0),0),"Other")</f>
        <v>4</v>
      </c>
      <c r="T2087" s="13">
        <f>IFERROR(VLOOKUP($A2087,'Fielding Data'!$A:$H,MATCH(T$1,'Fielding Data'!$A$1:$H$1,0),0),"Other")</f>
        <v>11</v>
      </c>
      <c r="U2087" s="13">
        <f>SUMIFS('Fielding Data'!E:E,'Fielding Data'!$A:$A,'Hitting Data'!$A2087)</f>
        <v>38</v>
      </c>
      <c r="V2087" s="13">
        <f>SUMIFS('Fielding Data'!F:F,'Fielding Data'!$A:$A,'Hitting Data'!$A2087)</f>
        <v>119</v>
      </c>
      <c r="W2087" s="13">
        <f>SUMIFS('Fielding Data'!G:G,'Fielding Data'!$A:$A,'Hitting Data'!$A2087)</f>
        <v>4</v>
      </c>
      <c r="X2087" s="13">
        <f>SUMIFS('Fielding Data'!H:H,'Fielding Data'!$A:$A,'Hitting Data'!$A2087)</f>
        <v>11</v>
      </c>
    </row>
    <row r="2088" spans="1:24" x14ac:dyDescent="0.3">
      <c r="A2088" s="13" t="str">
        <f t="shared" si="32"/>
        <v>rolliji012011</v>
      </c>
      <c r="B2088" s="16" t="s">
        <v>191</v>
      </c>
      <c r="C2088" s="16">
        <v>2011</v>
      </c>
      <c r="D2088" s="16">
        <v>142</v>
      </c>
      <c r="E2088" s="16">
        <v>567</v>
      </c>
      <c r="F2088" s="16">
        <v>87</v>
      </c>
      <c r="G2088" s="16">
        <v>152</v>
      </c>
      <c r="H2088" s="16">
        <v>22</v>
      </c>
      <c r="I2088" s="16">
        <v>2</v>
      </c>
      <c r="J2088" s="16">
        <v>16</v>
      </c>
      <c r="K2088" s="16">
        <v>63</v>
      </c>
      <c r="L2088" s="16">
        <v>30</v>
      </c>
      <c r="M2088" s="16">
        <v>8</v>
      </c>
      <c r="N2088" s="16">
        <v>58</v>
      </c>
      <c r="O2088" s="16">
        <v>59</v>
      </c>
      <c r="P2088" s="13" t="str">
        <f>IFERROR(VLOOKUP($A2088,'Fielding Data'!$A:$H,MATCH(P$1,'Fielding Data'!$A$1:$H$1,0),0),"Other")</f>
        <v>SS</v>
      </c>
      <c r="Q2088" s="13">
        <f>IFERROR(VLOOKUP($A2088,'Fielding Data'!$A:$H,MATCH(Q$1,'Fielding Data'!$A$1:$H$1,0),0),"Other")</f>
        <v>181</v>
      </c>
      <c r="R2088" s="13">
        <f>IFERROR(VLOOKUP($A2088,'Fielding Data'!$A:$H,MATCH(R$1,'Fielding Data'!$A$1:$H$1,0),0),"Other")</f>
        <v>393</v>
      </c>
      <c r="S2088" s="13">
        <f>IFERROR(VLOOKUP($A2088,'Fielding Data'!$A:$H,MATCH(S$1,'Fielding Data'!$A$1:$H$1,0),0),"Other")</f>
        <v>7</v>
      </c>
      <c r="T2088" s="13">
        <f>IFERROR(VLOOKUP($A2088,'Fielding Data'!$A:$H,MATCH(T$1,'Fielding Data'!$A$1:$H$1,0),0),"Other")</f>
        <v>79</v>
      </c>
      <c r="U2088" s="13">
        <f>SUMIFS('Fielding Data'!E:E,'Fielding Data'!$A:$A,'Hitting Data'!$A2088)</f>
        <v>181</v>
      </c>
      <c r="V2088" s="13">
        <f>SUMIFS('Fielding Data'!F:F,'Fielding Data'!$A:$A,'Hitting Data'!$A2088)</f>
        <v>393</v>
      </c>
      <c r="W2088" s="13">
        <f>SUMIFS('Fielding Data'!G:G,'Fielding Data'!$A:$A,'Hitting Data'!$A2088)</f>
        <v>7</v>
      </c>
      <c r="X2088" s="13">
        <f>SUMIFS('Fielding Data'!H:H,'Fielding Data'!$A:$A,'Hitting Data'!$A2088)</f>
        <v>79</v>
      </c>
    </row>
    <row r="2089" spans="1:24" x14ac:dyDescent="0.3">
      <c r="A2089" s="13" t="str">
        <f t="shared" si="32"/>
        <v>romerri012011</v>
      </c>
      <c r="B2089" s="16" t="s">
        <v>1176</v>
      </c>
      <c r="C2089" s="16">
        <v>2011</v>
      </c>
      <c r="D2089" s="16">
        <v>32</v>
      </c>
      <c r="E2089" s="16">
        <v>6</v>
      </c>
      <c r="F2089" s="16">
        <v>0</v>
      </c>
      <c r="G2089" s="16">
        <v>1</v>
      </c>
      <c r="H2089" s="16">
        <v>0</v>
      </c>
      <c r="I2089" s="16">
        <v>0</v>
      </c>
      <c r="J2089" s="16">
        <v>0</v>
      </c>
      <c r="K2089" s="16">
        <v>2</v>
      </c>
      <c r="L2089" s="16">
        <v>0</v>
      </c>
      <c r="M2089" s="16">
        <v>0</v>
      </c>
      <c r="N2089" s="16">
        <v>0</v>
      </c>
      <c r="O2089" s="16">
        <v>2</v>
      </c>
      <c r="P2089" s="13" t="str">
        <f>IFERROR(VLOOKUP($A2089,'Fielding Data'!$A:$H,MATCH(P$1,'Fielding Data'!$A$1:$H$1,0),0),"Other")</f>
        <v>P</v>
      </c>
      <c r="Q2089" s="13">
        <f>IFERROR(VLOOKUP($A2089,'Fielding Data'!$A:$H,MATCH(Q$1,'Fielding Data'!$A$1:$H$1,0),0),"Other")</f>
        <v>11</v>
      </c>
      <c r="R2089" s="13">
        <f>IFERROR(VLOOKUP($A2089,'Fielding Data'!$A:$H,MATCH(R$1,'Fielding Data'!$A$1:$H$1,0),0),"Other")</f>
        <v>41</v>
      </c>
      <c r="S2089" s="13">
        <f>IFERROR(VLOOKUP($A2089,'Fielding Data'!$A:$H,MATCH(S$1,'Fielding Data'!$A$1:$H$1,0),0),"Other")</f>
        <v>1</v>
      </c>
      <c r="T2089" s="13">
        <f>IFERROR(VLOOKUP($A2089,'Fielding Data'!$A:$H,MATCH(T$1,'Fielding Data'!$A$1:$H$1,0),0),"Other")</f>
        <v>1</v>
      </c>
      <c r="U2089" s="13">
        <f>SUMIFS('Fielding Data'!E:E,'Fielding Data'!$A:$A,'Hitting Data'!$A2089)</f>
        <v>11</v>
      </c>
      <c r="V2089" s="13">
        <f>SUMIFS('Fielding Data'!F:F,'Fielding Data'!$A:$A,'Hitting Data'!$A2089)</f>
        <v>41</v>
      </c>
      <c r="W2089" s="13">
        <f>SUMIFS('Fielding Data'!G:G,'Fielding Data'!$A:$A,'Hitting Data'!$A2089)</f>
        <v>1</v>
      </c>
      <c r="X2089" s="13">
        <f>SUMIFS('Fielding Data'!H:H,'Fielding Data'!$A:$A,'Hitting Data'!$A2089)</f>
        <v>1</v>
      </c>
    </row>
    <row r="2090" spans="1:24" x14ac:dyDescent="0.3">
      <c r="A2090" s="13" t="str">
        <f t="shared" si="32"/>
        <v>rominan012011</v>
      </c>
      <c r="B2090" s="16" t="s">
        <v>1368</v>
      </c>
      <c r="C2090" s="16">
        <v>2011</v>
      </c>
      <c r="D2090" s="16">
        <v>10</v>
      </c>
      <c r="E2090" s="16">
        <v>16</v>
      </c>
      <c r="F2090" s="16">
        <v>2</v>
      </c>
      <c r="G2090" s="16">
        <v>2</v>
      </c>
      <c r="H2090" s="16">
        <v>0</v>
      </c>
      <c r="I2090" s="16">
        <v>0</v>
      </c>
      <c r="J2090" s="16">
        <v>0</v>
      </c>
      <c r="K2090" s="16">
        <v>0</v>
      </c>
      <c r="L2090" s="16">
        <v>1</v>
      </c>
      <c r="M2090" s="16">
        <v>0</v>
      </c>
      <c r="N2090" s="16">
        <v>1</v>
      </c>
      <c r="O2090" s="16">
        <v>6</v>
      </c>
      <c r="P2090" s="13" t="str">
        <f>IFERROR(VLOOKUP($A2090,'Fielding Data'!$A:$H,MATCH(P$1,'Fielding Data'!$A$1:$H$1,0),0),"Other")</f>
        <v>3B</v>
      </c>
      <c r="Q2090" s="13">
        <f>IFERROR(VLOOKUP($A2090,'Fielding Data'!$A:$H,MATCH(Q$1,'Fielding Data'!$A$1:$H$1,0),0),"Other")</f>
        <v>1</v>
      </c>
      <c r="R2090" s="13">
        <f>IFERROR(VLOOKUP($A2090,'Fielding Data'!$A:$H,MATCH(R$1,'Fielding Data'!$A$1:$H$1,0),0),"Other")</f>
        <v>2</v>
      </c>
      <c r="S2090" s="13">
        <f>IFERROR(VLOOKUP($A2090,'Fielding Data'!$A:$H,MATCH(S$1,'Fielding Data'!$A$1:$H$1,0),0),"Other")</f>
        <v>0</v>
      </c>
      <c r="T2090" s="13">
        <f>IFERROR(VLOOKUP($A2090,'Fielding Data'!$A:$H,MATCH(T$1,'Fielding Data'!$A$1:$H$1,0),0),"Other")</f>
        <v>1</v>
      </c>
      <c r="U2090" s="13">
        <f>SUMIFS('Fielding Data'!E:E,'Fielding Data'!$A:$A,'Hitting Data'!$A2090)</f>
        <v>5</v>
      </c>
      <c r="V2090" s="13">
        <f>SUMIFS('Fielding Data'!F:F,'Fielding Data'!$A:$A,'Hitting Data'!$A2090)</f>
        <v>17</v>
      </c>
      <c r="W2090" s="13">
        <f>SUMIFS('Fielding Data'!G:G,'Fielding Data'!$A:$A,'Hitting Data'!$A2090)</f>
        <v>1</v>
      </c>
      <c r="X2090" s="13">
        <f>SUMIFS('Fielding Data'!H:H,'Fielding Data'!$A:$A,'Hitting Data'!$A2090)</f>
        <v>3</v>
      </c>
    </row>
    <row r="2091" spans="1:24" x14ac:dyDescent="0.3">
      <c r="A2091" s="13" t="str">
        <f t="shared" si="32"/>
        <v>rominau012011</v>
      </c>
      <c r="B2091" s="16" t="s">
        <v>1602</v>
      </c>
      <c r="C2091" s="16">
        <v>2011</v>
      </c>
      <c r="D2091" s="16">
        <v>9</v>
      </c>
      <c r="E2091" s="16">
        <v>19</v>
      </c>
      <c r="F2091" s="16">
        <v>2</v>
      </c>
      <c r="G2091" s="16">
        <v>3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1</v>
      </c>
      <c r="O2091" s="16">
        <v>5</v>
      </c>
      <c r="P2091" s="13" t="str">
        <f>IFERROR(VLOOKUP($A2091,'Fielding Data'!$A:$H,MATCH(P$1,'Fielding Data'!$A$1:$H$1,0),0),"Other")</f>
        <v>C</v>
      </c>
      <c r="Q2091" s="13">
        <f>IFERROR(VLOOKUP($A2091,'Fielding Data'!$A:$H,MATCH(Q$1,'Fielding Data'!$A$1:$H$1,0),0),"Other")</f>
        <v>46</v>
      </c>
      <c r="R2091" s="13">
        <f>IFERROR(VLOOKUP($A2091,'Fielding Data'!$A:$H,MATCH(R$1,'Fielding Data'!$A$1:$H$1,0),0),"Other")</f>
        <v>3</v>
      </c>
      <c r="S2091" s="13">
        <f>IFERROR(VLOOKUP($A2091,'Fielding Data'!$A:$H,MATCH(S$1,'Fielding Data'!$A$1:$H$1,0),0),"Other")</f>
        <v>1</v>
      </c>
      <c r="T2091" s="13">
        <f>IFERROR(VLOOKUP($A2091,'Fielding Data'!$A:$H,MATCH(T$1,'Fielding Data'!$A$1:$H$1,0),0),"Other")</f>
        <v>0</v>
      </c>
      <c r="U2091" s="13">
        <f>SUMIFS('Fielding Data'!E:E,'Fielding Data'!$A:$A,'Hitting Data'!$A2091)</f>
        <v>46</v>
      </c>
      <c r="V2091" s="13">
        <f>SUMIFS('Fielding Data'!F:F,'Fielding Data'!$A:$A,'Hitting Data'!$A2091)</f>
        <v>3</v>
      </c>
      <c r="W2091" s="13">
        <f>SUMIFS('Fielding Data'!G:G,'Fielding Data'!$A:$A,'Hitting Data'!$A2091)</f>
        <v>1</v>
      </c>
      <c r="X2091" s="13">
        <f>SUMIFS('Fielding Data'!H:H,'Fielding Data'!$A:$A,'Hitting Data'!$A2091)</f>
        <v>0</v>
      </c>
    </row>
    <row r="2092" spans="1:24" x14ac:dyDescent="0.3">
      <c r="A2092" s="13" t="str">
        <f t="shared" si="32"/>
        <v>romose012011</v>
      </c>
      <c r="B2092" s="16" t="s">
        <v>1001</v>
      </c>
      <c r="C2092" s="16">
        <v>2011</v>
      </c>
      <c r="D2092" s="16">
        <v>65</v>
      </c>
      <c r="E2092" s="16">
        <v>0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3" t="str">
        <f>IFERROR(VLOOKUP($A2092,'Fielding Data'!$A:$H,MATCH(P$1,'Fielding Data'!$A$1:$H$1,0),0),"Other")</f>
        <v>P</v>
      </c>
      <c r="Q2092" s="13">
        <f>IFERROR(VLOOKUP($A2092,'Fielding Data'!$A:$H,MATCH(Q$1,'Fielding Data'!$A$1:$H$1,0),0),"Other")</f>
        <v>0</v>
      </c>
      <c r="R2092" s="13">
        <f>IFERROR(VLOOKUP($A2092,'Fielding Data'!$A:$H,MATCH(R$1,'Fielding Data'!$A$1:$H$1,0),0),"Other")</f>
        <v>3</v>
      </c>
      <c r="S2092" s="13">
        <f>IFERROR(VLOOKUP($A2092,'Fielding Data'!$A:$H,MATCH(S$1,'Fielding Data'!$A$1:$H$1,0),0),"Other")</f>
        <v>0</v>
      </c>
      <c r="T2092" s="13">
        <f>IFERROR(VLOOKUP($A2092,'Fielding Data'!$A:$H,MATCH(T$1,'Fielding Data'!$A$1:$H$1,0),0),"Other")</f>
        <v>0</v>
      </c>
      <c r="U2092" s="13">
        <f>SUMIFS('Fielding Data'!E:E,'Fielding Data'!$A:$A,'Hitting Data'!$A2092)</f>
        <v>0</v>
      </c>
      <c r="V2092" s="13">
        <f>SUMIFS('Fielding Data'!F:F,'Fielding Data'!$A:$A,'Hitting Data'!$A2092)</f>
        <v>3</v>
      </c>
      <c r="W2092" s="13">
        <f>SUMIFS('Fielding Data'!G:G,'Fielding Data'!$A:$A,'Hitting Data'!$A2092)</f>
        <v>0</v>
      </c>
      <c r="X2092" s="13">
        <f>SUMIFS('Fielding Data'!H:H,'Fielding Data'!$A:$A,'Hitting Data'!$A2092)</f>
        <v>0</v>
      </c>
    </row>
    <row r="2093" spans="1:24" x14ac:dyDescent="0.3">
      <c r="A2093" s="13" t="str">
        <f t="shared" si="32"/>
        <v>rosalad012011</v>
      </c>
      <c r="B2093" s="16" t="s">
        <v>1003</v>
      </c>
      <c r="C2093" s="16">
        <v>2011</v>
      </c>
      <c r="D2093" s="16">
        <v>24</v>
      </c>
      <c r="E2093" s="16">
        <v>61</v>
      </c>
      <c r="F2093" s="16">
        <v>5</v>
      </c>
      <c r="G2093" s="16">
        <v>6</v>
      </c>
      <c r="H2093" s="16">
        <v>0</v>
      </c>
      <c r="I2093" s="16">
        <v>0</v>
      </c>
      <c r="J2093" s="16">
        <v>2</v>
      </c>
      <c r="K2093" s="16">
        <v>8</v>
      </c>
      <c r="L2093" s="16">
        <v>0</v>
      </c>
      <c r="M2093" s="16">
        <v>0</v>
      </c>
      <c r="N2093" s="16">
        <v>4</v>
      </c>
      <c r="O2093" s="16">
        <v>13</v>
      </c>
      <c r="P2093" s="13" t="str">
        <f>IFERROR(VLOOKUP($A2093,'Fielding Data'!$A:$H,MATCH(P$1,'Fielding Data'!$A$1:$H$1,0),0),"Other")</f>
        <v>1B</v>
      </c>
      <c r="Q2093" s="13">
        <f>IFERROR(VLOOKUP($A2093,'Fielding Data'!$A:$H,MATCH(Q$1,'Fielding Data'!$A$1:$H$1,0),0),"Other")</f>
        <v>36</v>
      </c>
      <c r="R2093" s="13">
        <f>IFERROR(VLOOKUP($A2093,'Fielding Data'!$A:$H,MATCH(R$1,'Fielding Data'!$A$1:$H$1,0),0),"Other")</f>
        <v>2</v>
      </c>
      <c r="S2093" s="13">
        <f>IFERROR(VLOOKUP($A2093,'Fielding Data'!$A:$H,MATCH(S$1,'Fielding Data'!$A$1:$H$1,0),0),"Other")</f>
        <v>0</v>
      </c>
      <c r="T2093" s="13">
        <f>IFERROR(VLOOKUP($A2093,'Fielding Data'!$A:$H,MATCH(T$1,'Fielding Data'!$A$1:$H$1,0),0),"Other")</f>
        <v>2</v>
      </c>
      <c r="U2093" s="13">
        <f>SUMIFS('Fielding Data'!E:E,'Fielding Data'!$A:$A,'Hitting Data'!$A2093)</f>
        <v>56</v>
      </c>
      <c r="V2093" s="13">
        <f>SUMIFS('Fielding Data'!F:F,'Fielding Data'!$A:$A,'Hitting Data'!$A2093)</f>
        <v>24</v>
      </c>
      <c r="W2093" s="13">
        <f>SUMIFS('Fielding Data'!G:G,'Fielding Data'!$A:$A,'Hitting Data'!$A2093)</f>
        <v>4</v>
      </c>
      <c r="X2093" s="13">
        <f>SUMIFS('Fielding Data'!H:H,'Fielding Data'!$A:$A,'Hitting Data'!$A2093)</f>
        <v>7</v>
      </c>
    </row>
    <row r="2094" spans="1:24" x14ac:dyDescent="0.3">
      <c r="A2094" s="13" t="str">
        <f t="shared" si="32"/>
        <v>rosarsa022011</v>
      </c>
      <c r="B2094" s="16" t="s">
        <v>1369</v>
      </c>
      <c r="C2094" s="16">
        <v>2011</v>
      </c>
      <c r="D2094" s="16">
        <v>4</v>
      </c>
      <c r="E2094" s="16">
        <v>0</v>
      </c>
      <c r="F2094" s="16">
        <v>0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16">
        <v>0</v>
      </c>
      <c r="P2094" s="13" t="str">
        <f>IFERROR(VLOOKUP($A2094,'Fielding Data'!$A:$H,MATCH(P$1,'Fielding Data'!$A$1:$H$1,0),0),"Other")</f>
        <v>P</v>
      </c>
      <c r="Q2094" s="13">
        <f>IFERROR(VLOOKUP($A2094,'Fielding Data'!$A:$H,MATCH(Q$1,'Fielding Data'!$A$1:$H$1,0),0),"Other")</f>
        <v>0</v>
      </c>
      <c r="R2094" s="13">
        <f>IFERROR(VLOOKUP($A2094,'Fielding Data'!$A:$H,MATCH(R$1,'Fielding Data'!$A$1:$H$1,0),0),"Other")</f>
        <v>1</v>
      </c>
      <c r="S2094" s="13">
        <f>IFERROR(VLOOKUP($A2094,'Fielding Data'!$A:$H,MATCH(S$1,'Fielding Data'!$A$1:$H$1,0),0),"Other")</f>
        <v>0</v>
      </c>
      <c r="T2094" s="13">
        <f>IFERROR(VLOOKUP($A2094,'Fielding Data'!$A:$H,MATCH(T$1,'Fielding Data'!$A$1:$H$1,0),0),"Other")</f>
        <v>0</v>
      </c>
      <c r="U2094" s="13">
        <f>SUMIFS('Fielding Data'!E:E,'Fielding Data'!$A:$A,'Hitting Data'!$A2094)</f>
        <v>0</v>
      </c>
      <c r="V2094" s="13">
        <f>SUMIFS('Fielding Data'!F:F,'Fielding Data'!$A:$A,'Hitting Data'!$A2094)</f>
        <v>1</v>
      </c>
      <c r="W2094" s="13">
        <f>SUMIFS('Fielding Data'!G:G,'Fielding Data'!$A:$A,'Hitting Data'!$A2094)</f>
        <v>0</v>
      </c>
      <c r="X2094" s="13">
        <f>SUMIFS('Fielding Data'!H:H,'Fielding Data'!$A:$A,'Hitting Data'!$A2094)</f>
        <v>0</v>
      </c>
    </row>
    <row r="2095" spans="1:24" x14ac:dyDescent="0.3">
      <c r="A2095" s="13" t="str">
        <f t="shared" si="32"/>
        <v>rosarwi012011</v>
      </c>
      <c r="B2095" s="16" t="s">
        <v>1603</v>
      </c>
      <c r="C2095" s="16">
        <v>2011</v>
      </c>
      <c r="D2095" s="16">
        <v>16</v>
      </c>
      <c r="E2095" s="16">
        <v>54</v>
      </c>
      <c r="F2095" s="16">
        <v>6</v>
      </c>
      <c r="G2095" s="16">
        <v>11</v>
      </c>
      <c r="H2095" s="16">
        <v>3</v>
      </c>
      <c r="I2095" s="16">
        <v>1</v>
      </c>
      <c r="J2095" s="16">
        <v>3</v>
      </c>
      <c r="K2095" s="16">
        <v>8</v>
      </c>
      <c r="L2095" s="16">
        <v>0</v>
      </c>
      <c r="M2095" s="16">
        <v>0</v>
      </c>
      <c r="N2095" s="16">
        <v>2</v>
      </c>
      <c r="O2095" s="16">
        <v>20</v>
      </c>
      <c r="P2095" s="13" t="str">
        <f>IFERROR(VLOOKUP($A2095,'Fielding Data'!$A:$H,MATCH(P$1,'Fielding Data'!$A$1:$H$1,0),0),"Other")</f>
        <v>C</v>
      </c>
      <c r="Q2095" s="13">
        <f>IFERROR(VLOOKUP($A2095,'Fielding Data'!$A:$H,MATCH(Q$1,'Fielding Data'!$A$1:$H$1,0),0),"Other")</f>
        <v>87</v>
      </c>
      <c r="R2095" s="13">
        <f>IFERROR(VLOOKUP($A2095,'Fielding Data'!$A:$H,MATCH(R$1,'Fielding Data'!$A$1:$H$1,0),0),"Other")</f>
        <v>16</v>
      </c>
      <c r="S2095" s="13">
        <f>IFERROR(VLOOKUP($A2095,'Fielding Data'!$A:$H,MATCH(S$1,'Fielding Data'!$A$1:$H$1,0),0),"Other")</f>
        <v>1</v>
      </c>
      <c r="T2095" s="13">
        <f>IFERROR(VLOOKUP($A2095,'Fielding Data'!$A:$H,MATCH(T$1,'Fielding Data'!$A$1:$H$1,0),0),"Other")</f>
        <v>1</v>
      </c>
      <c r="U2095" s="13">
        <f>SUMIFS('Fielding Data'!E:E,'Fielding Data'!$A:$A,'Hitting Data'!$A2095)</f>
        <v>87</v>
      </c>
      <c r="V2095" s="13">
        <f>SUMIFS('Fielding Data'!F:F,'Fielding Data'!$A:$A,'Hitting Data'!$A2095)</f>
        <v>16</v>
      </c>
      <c r="W2095" s="13">
        <f>SUMIFS('Fielding Data'!G:G,'Fielding Data'!$A:$A,'Hitting Data'!$A2095)</f>
        <v>1</v>
      </c>
      <c r="X2095" s="13">
        <f>SUMIFS('Fielding Data'!H:H,'Fielding Data'!$A:$A,'Hitting Data'!$A2095)</f>
        <v>1</v>
      </c>
    </row>
    <row r="2096" spans="1:24" x14ac:dyDescent="0.3">
      <c r="A2096" s="13" t="str">
        <f t="shared" si="32"/>
        <v>rossco012011</v>
      </c>
      <c r="B2096" s="16" t="s">
        <v>401</v>
      </c>
      <c r="C2096" s="16">
        <v>2011</v>
      </c>
      <c r="D2096" s="16">
        <v>121</v>
      </c>
      <c r="E2096" s="16">
        <v>405</v>
      </c>
      <c r="F2096" s="16">
        <v>54</v>
      </c>
      <c r="G2096" s="16">
        <v>97</v>
      </c>
      <c r="H2096" s="16">
        <v>25</v>
      </c>
      <c r="I2096" s="16">
        <v>0</v>
      </c>
      <c r="J2096" s="16">
        <v>14</v>
      </c>
      <c r="K2096" s="16">
        <v>52</v>
      </c>
      <c r="L2096" s="16">
        <v>5</v>
      </c>
      <c r="M2096" s="16">
        <v>2</v>
      </c>
      <c r="N2096" s="16">
        <v>49</v>
      </c>
      <c r="O2096" s="16">
        <v>96</v>
      </c>
      <c r="P2096" s="13" t="str">
        <f>IFERROR(VLOOKUP($A2096,'Fielding Data'!$A:$H,MATCH(P$1,'Fielding Data'!$A$1:$H$1,0),0),"Other")</f>
        <v>CF</v>
      </c>
      <c r="Q2096" s="13">
        <f>IFERROR(VLOOKUP($A2096,'Fielding Data'!$A:$H,MATCH(Q$1,'Fielding Data'!$A$1:$H$1,0),0),"Other")</f>
        <v>0</v>
      </c>
      <c r="R2096" s="13">
        <f>IFERROR(VLOOKUP($A2096,'Fielding Data'!$A:$H,MATCH(R$1,'Fielding Data'!$A$1:$H$1,0),0),"Other")</f>
        <v>0</v>
      </c>
      <c r="S2096" s="13">
        <f>IFERROR(VLOOKUP($A2096,'Fielding Data'!$A:$H,MATCH(S$1,'Fielding Data'!$A$1:$H$1,0),0),"Other")</f>
        <v>0</v>
      </c>
      <c r="T2096" s="13">
        <f>IFERROR(VLOOKUP($A2096,'Fielding Data'!$A:$H,MATCH(T$1,'Fielding Data'!$A$1:$H$1,0),0),"Other")</f>
        <v>0</v>
      </c>
      <c r="U2096" s="13">
        <f>SUMIFS('Fielding Data'!E:E,'Fielding Data'!$A:$A,'Hitting Data'!$A2096)</f>
        <v>183</v>
      </c>
      <c r="V2096" s="13">
        <f>SUMIFS('Fielding Data'!F:F,'Fielding Data'!$A:$A,'Hitting Data'!$A2096)</f>
        <v>8</v>
      </c>
      <c r="W2096" s="13">
        <f>SUMIFS('Fielding Data'!G:G,'Fielding Data'!$A:$A,'Hitting Data'!$A2096)</f>
        <v>1</v>
      </c>
      <c r="X2096" s="13">
        <f>SUMIFS('Fielding Data'!H:H,'Fielding Data'!$A:$A,'Hitting Data'!$A2096)</f>
        <v>1</v>
      </c>
    </row>
    <row r="2097" spans="1:24" x14ac:dyDescent="0.3">
      <c r="A2097" s="13" t="str">
        <f t="shared" si="32"/>
        <v>rossda012011</v>
      </c>
      <c r="B2097" s="16" t="s">
        <v>333</v>
      </c>
      <c r="C2097" s="16">
        <v>2011</v>
      </c>
      <c r="D2097" s="16">
        <v>52</v>
      </c>
      <c r="E2097" s="16">
        <v>152</v>
      </c>
      <c r="F2097" s="16">
        <v>14</v>
      </c>
      <c r="G2097" s="16">
        <v>40</v>
      </c>
      <c r="H2097" s="16">
        <v>7</v>
      </c>
      <c r="I2097" s="16">
        <v>0</v>
      </c>
      <c r="J2097" s="16">
        <v>6</v>
      </c>
      <c r="K2097" s="16">
        <v>23</v>
      </c>
      <c r="L2097" s="16">
        <v>0</v>
      </c>
      <c r="M2097" s="16">
        <v>1</v>
      </c>
      <c r="N2097" s="16">
        <v>16</v>
      </c>
      <c r="O2097" s="16">
        <v>51</v>
      </c>
      <c r="P2097" s="13" t="str">
        <f>IFERROR(VLOOKUP($A2097,'Fielding Data'!$A:$H,MATCH(P$1,'Fielding Data'!$A$1:$H$1,0),0),"Other")</f>
        <v>C</v>
      </c>
      <c r="Q2097" s="13">
        <f>IFERROR(VLOOKUP($A2097,'Fielding Data'!$A:$H,MATCH(Q$1,'Fielding Data'!$A$1:$H$1,0),0),"Other")</f>
        <v>337</v>
      </c>
      <c r="R2097" s="13">
        <f>IFERROR(VLOOKUP($A2097,'Fielding Data'!$A:$H,MATCH(R$1,'Fielding Data'!$A$1:$H$1,0),0),"Other")</f>
        <v>32</v>
      </c>
      <c r="S2097" s="13">
        <f>IFERROR(VLOOKUP($A2097,'Fielding Data'!$A:$H,MATCH(S$1,'Fielding Data'!$A$1:$H$1,0),0),"Other")</f>
        <v>3</v>
      </c>
      <c r="T2097" s="13">
        <f>IFERROR(VLOOKUP($A2097,'Fielding Data'!$A:$H,MATCH(T$1,'Fielding Data'!$A$1:$H$1,0),0),"Other")</f>
        <v>2</v>
      </c>
      <c r="U2097" s="13">
        <f>SUMIFS('Fielding Data'!E:E,'Fielding Data'!$A:$A,'Hitting Data'!$A2097)</f>
        <v>337</v>
      </c>
      <c r="V2097" s="13">
        <f>SUMIFS('Fielding Data'!F:F,'Fielding Data'!$A:$A,'Hitting Data'!$A2097)</f>
        <v>32</v>
      </c>
      <c r="W2097" s="13">
        <f>SUMIFS('Fielding Data'!G:G,'Fielding Data'!$A:$A,'Hitting Data'!$A2097)</f>
        <v>3</v>
      </c>
      <c r="X2097" s="13">
        <f>SUMIFS('Fielding Data'!H:H,'Fielding Data'!$A:$A,'Hitting Data'!$A2097)</f>
        <v>2</v>
      </c>
    </row>
    <row r="2098" spans="1:24" x14ac:dyDescent="0.3">
      <c r="A2098" s="13" t="str">
        <f t="shared" si="32"/>
        <v>rossty012011</v>
      </c>
      <c r="B2098" s="16" t="s">
        <v>1370</v>
      </c>
      <c r="C2098" s="16">
        <v>2011</v>
      </c>
      <c r="D2098" s="16">
        <v>9</v>
      </c>
      <c r="E2098" s="16">
        <v>0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16">
        <v>0</v>
      </c>
      <c r="P2098" s="13" t="str">
        <f>IFERROR(VLOOKUP($A2098,'Fielding Data'!$A:$H,MATCH(P$1,'Fielding Data'!$A$1:$H$1,0),0),"Other")</f>
        <v>P</v>
      </c>
      <c r="Q2098" s="13">
        <f>IFERROR(VLOOKUP($A2098,'Fielding Data'!$A:$H,MATCH(Q$1,'Fielding Data'!$A$1:$H$1,0),0),"Other")</f>
        <v>2</v>
      </c>
      <c r="R2098" s="13">
        <f>IFERROR(VLOOKUP($A2098,'Fielding Data'!$A:$H,MATCH(R$1,'Fielding Data'!$A$1:$H$1,0),0),"Other")</f>
        <v>4</v>
      </c>
      <c r="S2098" s="13">
        <f>IFERROR(VLOOKUP($A2098,'Fielding Data'!$A:$H,MATCH(S$1,'Fielding Data'!$A$1:$H$1,0),0),"Other")</f>
        <v>1</v>
      </c>
      <c r="T2098" s="13">
        <f>IFERROR(VLOOKUP($A2098,'Fielding Data'!$A:$H,MATCH(T$1,'Fielding Data'!$A$1:$H$1,0),0),"Other")</f>
        <v>0</v>
      </c>
      <c r="U2098" s="13">
        <f>SUMIFS('Fielding Data'!E:E,'Fielding Data'!$A:$A,'Hitting Data'!$A2098)</f>
        <v>2</v>
      </c>
      <c r="V2098" s="13">
        <f>SUMIFS('Fielding Data'!F:F,'Fielding Data'!$A:$A,'Hitting Data'!$A2098)</f>
        <v>4</v>
      </c>
      <c r="W2098" s="13">
        <f>SUMIFS('Fielding Data'!G:G,'Fielding Data'!$A:$A,'Hitting Data'!$A2098)</f>
        <v>1</v>
      </c>
      <c r="X2098" s="13">
        <f>SUMIFS('Fielding Data'!H:H,'Fielding Data'!$A:$A,'Hitting Data'!$A2098)</f>
        <v>0</v>
      </c>
    </row>
    <row r="2099" spans="1:24" x14ac:dyDescent="0.3">
      <c r="A2099" s="13" t="str">
        <f t="shared" si="32"/>
        <v>rottivi012011</v>
      </c>
      <c r="B2099" s="16" t="s">
        <v>722</v>
      </c>
      <c r="C2099" s="16">
        <v>2011</v>
      </c>
      <c r="D2099" s="16">
        <v>8</v>
      </c>
      <c r="E2099" s="16">
        <v>12</v>
      </c>
      <c r="F2099" s="16">
        <v>1</v>
      </c>
      <c r="G2099" s="16">
        <v>2</v>
      </c>
      <c r="H2099" s="16">
        <v>0</v>
      </c>
      <c r="I2099" s="16">
        <v>0</v>
      </c>
      <c r="J2099" s="16">
        <v>0</v>
      </c>
      <c r="K2099" s="16">
        <v>0</v>
      </c>
      <c r="L2099" s="16">
        <v>0</v>
      </c>
      <c r="M2099" s="16">
        <v>0</v>
      </c>
      <c r="N2099" s="16">
        <v>2</v>
      </c>
      <c r="O2099" s="16">
        <v>4</v>
      </c>
      <c r="P2099" s="13" t="str">
        <f>IFERROR(VLOOKUP($A2099,'Fielding Data'!$A:$H,MATCH(P$1,'Fielding Data'!$A$1:$H$1,0),0),"Other")</f>
        <v>LF</v>
      </c>
      <c r="Q2099" s="13">
        <f>IFERROR(VLOOKUP($A2099,'Fielding Data'!$A:$H,MATCH(Q$1,'Fielding Data'!$A$1:$H$1,0),0),"Other")</f>
        <v>0</v>
      </c>
      <c r="R2099" s="13">
        <f>IFERROR(VLOOKUP($A2099,'Fielding Data'!$A:$H,MATCH(R$1,'Fielding Data'!$A$1:$H$1,0),0),"Other")</f>
        <v>0</v>
      </c>
      <c r="S2099" s="13">
        <f>IFERROR(VLOOKUP($A2099,'Fielding Data'!$A:$H,MATCH(S$1,'Fielding Data'!$A$1:$H$1,0),0),"Other")</f>
        <v>0</v>
      </c>
      <c r="T2099" s="13">
        <f>IFERROR(VLOOKUP($A2099,'Fielding Data'!$A:$H,MATCH(T$1,'Fielding Data'!$A$1:$H$1,0),0),"Other")</f>
        <v>0</v>
      </c>
      <c r="U2099" s="13">
        <f>SUMIFS('Fielding Data'!E:E,'Fielding Data'!$A:$A,'Hitting Data'!$A2099)</f>
        <v>1</v>
      </c>
      <c r="V2099" s="13">
        <f>SUMIFS('Fielding Data'!F:F,'Fielding Data'!$A:$A,'Hitting Data'!$A2099)</f>
        <v>1</v>
      </c>
      <c r="W2099" s="13">
        <f>SUMIFS('Fielding Data'!G:G,'Fielding Data'!$A:$A,'Hitting Data'!$A2099)</f>
        <v>0</v>
      </c>
      <c r="X2099" s="13">
        <f>SUMIFS('Fielding Data'!H:H,'Fielding Data'!$A:$A,'Hitting Data'!$A2099)</f>
        <v>0</v>
      </c>
    </row>
    <row r="2100" spans="1:24" x14ac:dyDescent="0.3">
      <c r="A2100" s="13" t="str">
        <f t="shared" si="32"/>
        <v>rowanaa012011</v>
      </c>
      <c r="B2100" s="16" t="s">
        <v>274</v>
      </c>
      <c r="C2100" s="16">
        <v>2011</v>
      </c>
      <c r="D2100" s="16">
        <v>108</v>
      </c>
      <c r="E2100" s="16">
        <v>331</v>
      </c>
      <c r="F2100" s="16">
        <v>34</v>
      </c>
      <c r="G2100" s="16">
        <v>77</v>
      </c>
      <c r="H2100" s="16">
        <v>22</v>
      </c>
      <c r="I2100" s="16">
        <v>2</v>
      </c>
      <c r="J2100" s="16">
        <v>4</v>
      </c>
      <c r="K2100" s="16">
        <v>21</v>
      </c>
      <c r="L2100" s="16">
        <v>2</v>
      </c>
      <c r="M2100" s="16">
        <v>3</v>
      </c>
      <c r="N2100" s="16">
        <v>10</v>
      </c>
      <c r="O2100" s="16">
        <v>84</v>
      </c>
      <c r="P2100" s="13" t="str">
        <f>IFERROR(VLOOKUP($A2100,'Fielding Data'!$A:$H,MATCH(P$1,'Fielding Data'!$A$1:$H$1,0),0),"Other")</f>
        <v>CF</v>
      </c>
      <c r="Q2100" s="13">
        <f>IFERROR(VLOOKUP($A2100,'Fielding Data'!$A:$H,MATCH(Q$1,'Fielding Data'!$A$1:$H$1,0),0),"Other")</f>
        <v>0</v>
      </c>
      <c r="R2100" s="13">
        <f>IFERROR(VLOOKUP($A2100,'Fielding Data'!$A:$H,MATCH(R$1,'Fielding Data'!$A$1:$H$1,0),0),"Other")</f>
        <v>0</v>
      </c>
      <c r="S2100" s="13">
        <f>IFERROR(VLOOKUP($A2100,'Fielding Data'!$A:$H,MATCH(S$1,'Fielding Data'!$A$1:$H$1,0),0),"Other")</f>
        <v>0</v>
      </c>
      <c r="T2100" s="13">
        <f>IFERROR(VLOOKUP($A2100,'Fielding Data'!$A:$H,MATCH(T$1,'Fielding Data'!$A$1:$H$1,0),0),"Other")</f>
        <v>0</v>
      </c>
      <c r="U2100" s="13">
        <f>SUMIFS('Fielding Data'!E:E,'Fielding Data'!$A:$A,'Hitting Data'!$A2100)</f>
        <v>157</v>
      </c>
      <c r="V2100" s="13">
        <f>SUMIFS('Fielding Data'!F:F,'Fielding Data'!$A:$A,'Hitting Data'!$A2100)</f>
        <v>3</v>
      </c>
      <c r="W2100" s="13">
        <f>SUMIFS('Fielding Data'!G:G,'Fielding Data'!$A:$A,'Hitting Data'!$A2100)</f>
        <v>1</v>
      </c>
      <c r="X2100" s="13">
        <f>SUMIFS('Fielding Data'!H:H,'Fielding Data'!$A:$A,'Hitting Data'!$A2100)</f>
        <v>0</v>
      </c>
    </row>
    <row r="2101" spans="1:24" x14ac:dyDescent="0.3">
      <c r="A2101" s="13" t="str">
        <f t="shared" si="32"/>
        <v>ruggiju012011</v>
      </c>
      <c r="B2101" s="16" t="s">
        <v>846</v>
      </c>
      <c r="C2101" s="16">
        <v>2011</v>
      </c>
      <c r="D2101" s="16">
        <v>46</v>
      </c>
      <c r="E2101" s="16">
        <v>105</v>
      </c>
      <c r="F2101" s="16">
        <v>11</v>
      </c>
      <c r="G2101" s="16">
        <v>26</v>
      </c>
      <c r="H2101" s="16">
        <v>4</v>
      </c>
      <c r="I2101" s="16">
        <v>0</v>
      </c>
      <c r="J2101" s="16">
        <v>4</v>
      </c>
      <c r="K2101" s="16">
        <v>13</v>
      </c>
      <c r="L2101" s="16">
        <v>1</v>
      </c>
      <c r="M2101" s="16">
        <v>1</v>
      </c>
      <c r="N2101" s="16">
        <v>4</v>
      </c>
      <c r="O2101" s="16">
        <v>26</v>
      </c>
      <c r="P2101" s="13" t="str">
        <f>IFERROR(VLOOKUP($A2101,'Fielding Data'!$A:$H,MATCH(P$1,'Fielding Data'!$A$1:$H$1,0),0),"Other")</f>
        <v>CF</v>
      </c>
      <c r="Q2101" s="13">
        <f>IFERROR(VLOOKUP($A2101,'Fielding Data'!$A:$H,MATCH(Q$1,'Fielding Data'!$A$1:$H$1,0),0),"Other")</f>
        <v>0</v>
      </c>
      <c r="R2101" s="13">
        <f>IFERROR(VLOOKUP($A2101,'Fielding Data'!$A:$H,MATCH(R$1,'Fielding Data'!$A$1:$H$1,0),0),"Other")</f>
        <v>0</v>
      </c>
      <c r="S2101" s="13">
        <f>IFERROR(VLOOKUP($A2101,'Fielding Data'!$A:$H,MATCH(S$1,'Fielding Data'!$A$1:$H$1,0),0),"Other")</f>
        <v>0</v>
      </c>
      <c r="T2101" s="13">
        <f>IFERROR(VLOOKUP($A2101,'Fielding Data'!$A:$H,MATCH(T$1,'Fielding Data'!$A$1:$H$1,0),0),"Other")</f>
        <v>0</v>
      </c>
      <c r="U2101" s="13">
        <f>SUMIFS('Fielding Data'!E:E,'Fielding Data'!$A:$A,'Hitting Data'!$A2101)</f>
        <v>64</v>
      </c>
      <c r="V2101" s="13">
        <f>SUMIFS('Fielding Data'!F:F,'Fielding Data'!$A:$A,'Hitting Data'!$A2101)</f>
        <v>1</v>
      </c>
      <c r="W2101" s="13">
        <f>SUMIFS('Fielding Data'!G:G,'Fielding Data'!$A:$A,'Hitting Data'!$A2101)</f>
        <v>0</v>
      </c>
      <c r="X2101" s="13">
        <f>SUMIFS('Fielding Data'!H:H,'Fielding Data'!$A:$A,'Hitting Data'!$A2101)</f>
        <v>0</v>
      </c>
    </row>
    <row r="2102" spans="1:24" x14ac:dyDescent="0.3">
      <c r="A2102" s="13" t="str">
        <f t="shared" si="32"/>
        <v>ruizca012011</v>
      </c>
      <c r="B2102" s="16" t="s">
        <v>723</v>
      </c>
      <c r="C2102" s="16">
        <v>2011</v>
      </c>
      <c r="D2102" s="16">
        <v>132</v>
      </c>
      <c r="E2102" s="16">
        <v>410</v>
      </c>
      <c r="F2102" s="16">
        <v>49</v>
      </c>
      <c r="G2102" s="16">
        <v>116</v>
      </c>
      <c r="H2102" s="16">
        <v>23</v>
      </c>
      <c r="I2102" s="16">
        <v>0</v>
      </c>
      <c r="J2102" s="16">
        <v>6</v>
      </c>
      <c r="K2102" s="16">
        <v>40</v>
      </c>
      <c r="L2102" s="16">
        <v>1</v>
      </c>
      <c r="M2102" s="16">
        <v>0</v>
      </c>
      <c r="N2102" s="16">
        <v>48</v>
      </c>
      <c r="O2102" s="16">
        <v>48</v>
      </c>
      <c r="P2102" s="13" t="str">
        <f>IFERROR(VLOOKUP($A2102,'Fielding Data'!$A:$H,MATCH(P$1,'Fielding Data'!$A$1:$H$1,0),0),"Other")</f>
        <v>3B</v>
      </c>
      <c r="Q2102" s="13">
        <f>IFERROR(VLOOKUP($A2102,'Fielding Data'!$A:$H,MATCH(Q$1,'Fielding Data'!$A$1:$H$1,0),0),"Other")</f>
        <v>0</v>
      </c>
      <c r="R2102" s="13">
        <f>IFERROR(VLOOKUP($A2102,'Fielding Data'!$A:$H,MATCH(R$1,'Fielding Data'!$A$1:$H$1,0),0),"Other")</f>
        <v>0</v>
      </c>
      <c r="S2102" s="13">
        <f>IFERROR(VLOOKUP($A2102,'Fielding Data'!$A:$H,MATCH(S$1,'Fielding Data'!$A$1:$H$1,0),0),"Other")</f>
        <v>0</v>
      </c>
      <c r="T2102" s="13">
        <f>IFERROR(VLOOKUP($A2102,'Fielding Data'!$A:$H,MATCH(T$1,'Fielding Data'!$A$1:$H$1,0),0),"Other")</f>
        <v>0</v>
      </c>
      <c r="U2102" s="13">
        <f>SUMIFS('Fielding Data'!E:E,'Fielding Data'!$A:$A,'Hitting Data'!$A2102)</f>
        <v>950</v>
      </c>
      <c r="V2102" s="13">
        <f>SUMIFS('Fielding Data'!F:F,'Fielding Data'!$A:$A,'Hitting Data'!$A2102)</f>
        <v>68</v>
      </c>
      <c r="W2102" s="13">
        <f>SUMIFS('Fielding Data'!G:G,'Fielding Data'!$A:$A,'Hitting Data'!$A2102)</f>
        <v>4</v>
      </c>
      <c r="X2102" s="13">
        <f>SUMIFS('Fielding Data'!H:H,'Fielding Data'!$A:$A,'Hitting Data'!$A2102)</f>
        <v>4</v>
      </c>
    </row>
    <row r="2103" spans="1:24" x14ac:dyDescent="0.3">
      <c r="A2103" s="13" t="str">
        <f t="shared" si="32"/>
        <v>runzlda012011</v>
      </c>
      <c r="B2103" s="16" t="s">
        <v>1177</v>
      </c>
      <c r="C2103" s="16">
        <v>2011</v>
      </c>
      <c r="D2103" s="16">
        <v>31</v>
      </c>
      <c r="E2103" s="16">
        <v>0</v>
      </c>
      <c r="F2103" s="16">
        <v>0</v>
      </c>
      <c r="G2103" s="16">
        <v>0</v>
      </c>
      <c r="H2103" s="16">
        <v>0</v>
      </c>
      <c r="I2103" s="16">
        <v>0</v>
      </c>
      <c r="J2103" s="16">
        <v>0</v>
      </c>
      <c r="K2103" s="16">
        <v>0</v>
      </c>
      <c r="L2103" s="16">
        <v>0</v>
      </c>
      <c r="M2103" s="16">
        <v>0</v>
      </c>
      <c r="N2103" s="16">
        <v>1</v>
      </c>
      <c r="O2103" s="16">
        <v>0</v>
      </c>
      <c r="P2103" s="13" t="str">
        <f>IFERROR(VLOOKUP($A2103,'Fielding Data'!$A:$H,MATCH(P$1,'Fielding Data'!$A$1:$H$1,0),0),"Other")</f>
        <v>P</v>
      </c>
      <c r="Q2103" s="13">
        <f>IFERROR(VLOOKUP($A2103,'Fielding Data'!$A:$H,MATCH(Q$1,'Fielding Data'!$A$1:$H$1,0),0),"Other")</f>
        <v>0</v>
      </c>
      <c r="R2103" s="13">
        <f>IFERROR(VLOOKUP($A2103,'Fielding Data'!$A:$H,MATCH(R$1,'Fielding Data'!$A$1:$H$1,0),0),"Other")</f>
        <v>6</v>
      </c>
      <c r="S2103" s="13">
        <f>IFERROR(VLOOKUP($A2103,'Fielding Data'!$A:$H,MATCH(S$1,'Fielding Data'!$A$1:$H$1,0),0),"Other")</f>
        <v>1</v>
      </c>
      <c r="T2103" s="13">
        <f>IFERROR(VLOOKUP($A2103,'Fielding Data'!$A:$H,MATCH(T$1,'Fielding Data'!$A$1:$H$1,0),0),"Other")</f>
        <v>0</v>
      </c>
      <c r="U2103" s="13">
        <f>SUMIFS('Fielding Data'!E:E,'Fielding Data'!$A:$A,'Hitting Data'!$A2103)</f>
        <v>0</v>
      </c>
      <c r="V2103" s="13">
        <f>SUMIFS('Fielding Data'!F:F,'Fielding Data'!$A:$A,'Hitting Data'!$A2103)</f>
        <v>6</v>
      </c>
      <c r="W2103" s="13">
        <f>SUMIFS('Fielding Data'!G:G,'Fielding Data'!$A:$A,'Hitting Data'!$A2103)</f>
        <v>1</v>
      </c>
      <c r="X2103" s="13">
        <f>SUMIFS('Fielding Data'!H:H,'Fielding Data'!$A:$A,'Hitting Data'!$A2103)</f>
        <v>0</v>
      </c>
    </row>
    <row r="2104" spans="1:24" x14ac:dyDescent="0.3">
      <c r="A2104" s="13" t="str">
        <f t="shared" si="32"/>
        <v>rupejo012011</v>
      </c>
      <c r="B2104" s="16" t="s">
        <v>596</v>
      </c>
      <c r="C2104" s="16">
        <v>2011</v>
      </c>
      <c r="D2104" s="16">
        <v>9</v>
      </c>
      <c r="E2104" s="16">
        <v>0</v>
      </c>
      <c r="F2104" s="16">
        <v>0</v>
      </c>
      <c r="G2104" s="16">
        <v>0</v>
      </c>
      <c r="H2104" s="16">
        <v>0</v>
      </c>
      <c r="I2104" s="16">
        <v>0</v>
      </c>
      <c r="J2104" s="16">
        <v>0</v>
      </c>
      <c r="K2104" s="16">
        <v>0</v>
      </c>
      <c r="L2104" s="16">
        <v>0</v>
      </c>
      <c r="M2104" s="16">
        <v>0</v>
      </c>
      <c r="N2104" s="16">
        <v>0</v>
      </c>
      <c r="O2104" s="16">
        <v>0</v>
      </c>
      <c r="P2104" s="13" t="str">
        <f>IFERROR(VLOOKUP($A2104,'Fielding Data'!$A:$H,MATCH(P$1,'Fielding Data'!$A$1:$H$1,0),0),"Other")</f>
        <v>P</v>
      </c>
      <c r="Q2104" s="13">
        <f>IFERROR(VLOOKUP($A2104,'Fielding Data'!$A:$H,MATCH(Q$1,'Fielding Data'!$A$1:$H$1,0),0),"Other")</f>
        <v>1</v>
      </c>
      <c r="R2104" s="13">
        <f>IFERROR(VLOOKUP($A2104,'Fielding Data'!$A:$H,MATCH(R$1,'Fielding Data'!$A$1:$H$1,0),0),"Other")</f>
        <v>0</v>
      </c>
      <c r="S2104" s="13">
        <f>IFERROR(VLOOKUP($A2104,'Fielding Data'!$A:$H,MATCH(S$1,'Fielding Data'!$A$1:$H$1,0),0),"Other")</f>
        <v>0</v>
      </c>
      <c r="T2104" s="13">
        <f>IFERROR(VLOOKUP($A2104,'Fielding Data'!$A:$H,MATCH(T$1,'Fielding Data'!$A$1:$H$1,0),0),"Other")</f>
        <v>0</v>
      </c>
      <c r="U2104" s="13">
        <f>SUMIFS('Fielding Data'!E:E,'Fielding Data'!$A:$A,'Hitting Data'!$A2104)</f>
        <v>1</v>
      </c>
      <c r="V2104" s="13">
        <f>SUMIFS('Fielding Data'!F:F,'Fielding Data'!$A:$A,'Hitting Data'!$A2104)</f>
        <v>0</v>
      </c>
      <c r="W2104" s="13">
        <f>SUMIFS('Fielding Data'!G:G,'Fielding Data'!$A:$A,'Hitting Data'!$A2104)</f>
        <v>0</v>
      </c>
      <c r="X2104" s="13">
        <f>SUMIFS('Fielding Data'!H:H,'Fielding Data'!$A:$A,'Hitting Data'!$A2104)</f>
        <v>0</v>
      </c>
    </row>
    <row r="2105" spans="1:24" x14ac:dyDescent="0.3">
      <c r="A2105" s="13" t="str">
        <f t="shared" si="32"/>
        <v>russead012011</v>
      </c>
      <c r="B2105" s="16" t="s">
        <v>1006</v>
      </c>
      <c r="C2105" s="16">
        <v>2011</v>
      </c>
      <c r="D2105" s="16">
        <v>36</v>
      </c>
      <c r="E2105" s="16">
        <v>0</v>
      </c>
      <c r="F2105" s="16">
        <v>0</v>
      </c>
      <c r="G2105" s="16">
        <v>0</v>
      </c>
      <c r="H2105" s="16">
        <v>0</v>
      </c>
      <c r="I2105" s="16">
        <v>0</v>
      </c>
      <c r="J2105" s="16">
        <v>0</v>
      </c>
      <c r="K2105" s="16">
        <v>0</v>
      </c>
      <c r="L2105" s="16">
        <v>0</v>
      </c>
      <c r="M2105" s="16">
        <v>0</v>
      </c>
      <c r="N2105" s="16">
        <v>0</v>
      </c>
      <c r="O2105" s="16">
        <v>0</v>
      </c>
      <c r="P2105" s="13" t="str">
        <f>IFERROR(VLOOKUP($A2105,'Fielding Data'!$A:$H,MATCH(P$1,'Fielding Data'!$A$1:$H$1,0),0),"Other")</f>
        <v>P</v>
      </c>
      <c r="Q2105" s="13">
        <f>IFERROR(VLOOKUP($A2105,'Fielding Data'!$A:$H,MATCH(Q$1,'Fielding Data'!$A$1:$H$1,0),0),"Other")</f>
        <v>1</v>
      </c>
      <c r="R2105" s="13">
        <f>IFERROR(VLOOKUP($A2105,'Fielding Data'!$A:$H,MATCH(R$1,'Fielding Data'!$A$1:$H$1,0),0),"Other")</f>
        <v>4</v>
      </c>
      <c r="S2105" s="13">
        <f>IFERROR(VLOOKUP($A2105,'Fielding Data'!$A:$H,MATCH(S$1,'Fielding Data'!$A$1:$H$1,0),0),"Other")</f>
        <v>0</v>
      </c>
      <c r="T2105" s="13">
        <f>IFERROR(VLOOKUP($A2105,'Fielding Data'!$A:$H,MATCH(T$1,'Fielding Data'!$A$1:$H$1,0),0),"Other")</f>
        <v>0</v>
      </c>
      <c r="U2105" s="13">
        <f>SUMIFS('Fielding Data'!E:E,'Fielding Data'!$A:$A,'Hitting Data'!$A2105)</f>
        <v>1</v>
      </c>
      <c r="V2105" s="13">
        <f>SUMIFS('Fielding Data'!F:F,'Fielding Data'!$A:$A,'Hitting Data'!$A2105)</f>
        <v>4</v>
      </c>
      <c r="W2105" s="13">
        <f>SUMIFS('Fielding Data'!G:G,'Fielding Data'!$A:$A,'Hitting Data'!$A2105)</f>
        <v>0</v>
      </c>
      <c r="X2105" s="13">
        <f>SUMIFS('Fielding Data'!H:H,'Fielding Data'!$A:$A,'Hitting Data'!$A2105)</f>
        <v>0</v>
      </c>
    </row>
    <row r="2106" spans="1:24" x14ac:dyDescent="0.3">
      <c r="A2106" s="13" t="str">
        <f t="shared" si="32"/>
        <v>russeja022011</v>
      </c>
      <c r="B2106" s="16" t="s">
        <v>1371</v>
      </c>
      <c r="C2106" s="16">
        <v>2011</v>
      </c>
      <c r="D2106" s="16">
        <v>64</v>
      </c>
      <c r="E2106" s="16">
        <v>8</v>
      </c>
      <c r="F2106" s="16">
        <v>0</v>
      </c>
      <c r="G2106" s="16">
        <v>1</v>
      </c>
      <c r="H2106" s="16">
        <v>0</v>
      </c>
      <c r="I2106" s="16">
        <v>0</v>
      </c>
      <c r="J2106" s="16">
        <v>0</v>
      </c>
      <c r="K2106" s="16">
        <v>0</v>
      </c>
      <c r="L2106" s="16">
        <v>0</v>
      </c>
      <c r="M2106" s="16">
        <v>0</v>
      </c>
      <c r="N2106" s="16">
        <v>0</v>
      </c>
      <c r="O2106" s="16">
        <v>3</v>
      </c>
      <c r="P2106" s="13" t="str">
        <f>IFERROR(VLOOKUP($A2106,'Fielding Data'!$A:$H,MATCH(P$1,'Fielding Data'!$A$1:$H$1,0),0),"Other")</f>
        <v>P</v>
      </c>
      <c r="Q2106" s="13">
        <f>IFERROR(VLOOKUP($A2106,'Fielding Data'!$A:$H,MATCH(Q$1,'Fielding Data'!$A$1:$H$1,0),0),"Other")</f>
        <v>3</v>
      </c>
      <c r="R2106" s="13">
        <f>IFERROR(VLOOKUP($A2106,'Fielding Data'!$A:$H,MATCH(R$1,'Fielding Data'!$A$1:$H$1,0),0),"Other")</f>
        <v>8</v>
      </c>
      <c r="S2106" s="13">
        <f>IFERROR(VLOOKUP($A2106,'Fielding Data'!$A:$H,MATCH(S$1,'Fielding Data'!$A$1:$H$1,0),0),"Other")</f>
        <v>1</v>
      </c>
      <c r="T2106" s="13">
        <f>IFERROR(VLOOKUP($A2106,'Fielding Data'!$A:$H,MATCH(T$1,'Fielding Data'!$A$1:$H$1,0),0),"Other")</f>
        <v>1</v>
      </c>
      <c r="U2106" s="13">
        <f>SUMIFS('Fielding Data'!E:E,'Fielding Data'!$A:$A,'Hitting Data'!$A2106)</f>
        <v>3</v>
      </c>
      <c r="V2106" s="13">
        <f>SUMIFS('Fielding Data'!F:F,'Fielding Data'!$A:$A,'Hitting Data'!$A2106)</f>
        <v>8</v>
      </c>
      <c r="W2106" s="13">
        <f>SUMIFS('Fielding Data'!G:G,'Fielding Data'!$A:$A,'Hitting Data'!$A2106)</f>
        <v>1</v>
      </c>
      <c r="X2106" s="13">
        <f>SUMIFS('Fielding Data'!H:H,'Fielding Data'!$A:$A,'Hitting Data'!$A2106)</f>
        <v>1</v>
      </c>
    </row>
    <row r="2107" spans="1:24" x14ac:dyDescent="0.3">
      <c r="A2107" s="13" t="str">
        <f t="shared" si="32"/>
        <v>ryanbr012011</v>
      </c>
      <c r="B2107" s="16" t="s">
        <v>847</v>
      </c>
      <c r="C2107" s="16">
        <v>2011</v>
      </c>
      <c r="D2107" s="16">
        <v>123</v>
      </c>
      <c r="E2107" s="16">
        <v>436</v>
      </c>
      <c r="F2107" s="16">
        <v>51</v>
      </c>
      <c r="G2107" s="16">
        <v>108</v>
      </c>
      <c r="H2107" s="16">
        <v>19</v>
      </c>
      <c r="I2107" s="16">
        <v>3</v>
      </c>
      <c r="J2107" s="16">
        <v>3</v>
      </c>
      <c r="K2107" s="16">
        <v>39</v>
      </c>
      <c r="L2107" s="16">
        <v>13</v>
      </c>
      <c r="M2107" s="16">
        <v>3</v>
      </c>
      <c r="N2107" s="16">
        <v>34</v>
      </c>
      <c r="O2107" s="16">
        <v>87</v>
      </c>
      <c r="P2107" s="13" t="str">
        <f>IFERROR(VLOOKUP($A2107,'Fielding Data'!$A:$H,MATCH(P$1,'Fielding Data'!$A$1:$H$1,0),0),"Other")</f>
        <v>SS</v>
      </c>
      <c r="Q2107" s="13">
        <f>IFERROR(VLOOKUP($A2107,'Fielding Data'!$A:$H,MATCH(Q$1,'Fielding Data'!$A$1:$H$1,0),0),"Other")</f>
        <v>186</v>
      </c>
      <c r="R2107" s="13">
        <f>IFERROR(VLOOKUP($A2107,'Fielding Data'!$A:$H,MATCH(R$1,'Fielding Data'!$A$1:$H$1,0),0),"Other")</f>
        <v>371</v>
      </c>
      <c r="S2107" s="13">
        <f>IFERROR(VLOOKUP($A2107,'Fielding Data'!$A:$H,MATCH(S$1,'Fielding Data'!$A$1:$H$1,0),0),"Other")</f>
        <v>15</v>
      </c>
      <c r="T2107" s="13">
        <f>IFERROR(VLOOKUP($A2107,'Fielding Data'!$A:$H,MATCH(T$1,'Fielding Data'!$A$1:$H$1,0),0),"Other")</f>
        <v>79</v>
      </c>
      <c r="U2107" s="13">
        <f>SUMIFS('Fielding Data'!E:E,'Fielding Data'!$A:$A,'Hitting Data'!$A2107)</f>
        <v>186</v>
      </c>
      <c r="V2107" s="13">
        <f>SUMIFS('Fielding Data'!F:F,'Fielding Data'!$A:$A,'Hitting Data'!$A2107)</f>
        <v>371</v>
      </c>
      <c r="W2107" s="13">
        <f>SUMIFS('Fielding Data'!G:G,'Fielding Data'!$A:$A,'Hitting Data'!$A2107)</f>
        <v>15</v>
      </c>
      <c r="X2107" s="13">
        <f>SUMIFS('Fielding Data'!H:H,'Fielding Data'!$A:$A,'Hitting Data'!$A2107)</f>
        <v>79</v>
      </c>
    </row>
    <row r="2108" spans="1:24" x14ac:dyDescent="0.3">
      <c r="A2108" s="13" t="str">
        <f t="shared" si="32"/>
        <v>sabatcc012011</v>
      </c>
      <c r="B2108" s="16" t="s">
        <v>275</v>
      </c>
      <c r="C2108" s="16">
        <v>2011</v>
      </c>
      <c r="D2108" s="16">
        <v>33</v>
      </c>
      <c r="E2108" s="16">
        <v>3</v>
      </c>
      <c r="F2108" s="16">
        <v>0</v>
      </c>
      <c r="G2108" s="16">
        <v>0</v>
      </c>
      <c r="H2108" s="16">
        <v>0</v>
      </c>
      <c r="I2108" s="16">
        <v>0</v>
      </c>
      <c r="J2108" s="16">
        <v>0</v>
      </c>
      <c r="K2108" s="16">
        <v>0</v>
      </c>
      <c r="L2108" s="16">
        <v>0</v>
      </c>
      <c r="M2108" s="16">
        <v>0</v>
      </c>
      <c r="N2108" s="16">
        <v>0</v>
      </c>
      <c r="O2108" s="16">
        <v>1</v>
      </c>
      <c r="P2108" s="13" t="str">
        <f>IFERROR(VLOOKUP($A2108,'Fielding Data'!$A:$H,MATCH(P$1,'Fielding Data'!$A$1:$H$1,0),0),"Other")</f>
        <v>P</v>
      </c>
      <c r="Q2108" s="13">
        <f>IFERROR(VLOOKUP($A2108,'Fielding Data'!$A:$H,MATCH(Q$1,'Fielding Data'!$A$1:$H$1,0),0),"Other")</f>
        <v>3</v>
      </c>
      <c r="R2108" s="13">
        <f>IFERROR(VLOOKUP($A2108,'Fielding Data'!$A:$H,MATCH(R$1,'Fielding Data'!$A$1:$H$1,0),0),"Other")</f>
        <v>21</v>
      </c>
      <c r="S2108" s="13">
        <f>IFERROR(VLOOKUP($A2108,'Fielding Data'!$A:$H,MATCH(S$1,'Fielding Data'!$A$1:$H$1,0),0),"Other")</f>
        <v>3</v>
      </c>
      <c r="T2108" s="13">
        <f>IFERROR(VLOOKUP($A2108,'Fielding Data'!$A:$H,MATCH(T$1,'Fielding Data'!$A$1:$H$1,0),0),"Other")</f>
        <v>2</v>
      </c>
      <c r="U2108" s="13">
        <f>SUMIFS('Fielding Data'!E:E,'Fielding Data'!$A:$A,'Hitting Data'!$A2108)</f>
        <v>3</v>
      </c>
      <c r="V2108" s="13">
        <f>SUMIFS('Fielding Data'!F:F,'Fielding Data'!$A:$A,'Hitting Data'!$A2108)</f>
        <v>21</v>
      </c>
      <c r="W2108" s="13">
        <f>SUMIFS('Fielding Data'!G:G,'Fielding Data'!$A:$A,'Hitting Data'!$A2108)</f>
        <v>3</v>
      </c>
      <c r="X2108" s="13">
        <f>SUMIFS('Fielding Data'!H:H,'Fielding Data'!$A:$A,'Hitting Data'!$A2108)</f>
        <v>2</v>
      </c>
    </row>
    <row r="2109" spans="1:24" x14ac:dyDescent="0.3">
      <c r="A2109" s="13" t="str">
        <f t="shared" si="32"/>
        <v>saitota012011</v>
      </c>
      <c r="B2109" s="16" t="s">
        <v>724</v>
      </c>
      <c r="C2109" s="16">
        <v>2011</v>
      </c>
      <c r="D2109" s="16">
        <v>30</v>
      </c>
      <c r="E2109" s="16">
        <v>0</v>
      </c>
      <c r="F2109" s="16">
        <v>0</v>
      </c>
      <c r="G2109" s="16">
        <v>0</v>
      </c>
      <c r="H2109" s="16">
        <v>0</v>
      </c>
      <c r="I2109" s="16">
        <v>0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3" t="str">
        <f>IFERROR(VLOOKUP($A2109,'Fielding Data'!$A:$H,MATCH(P$1,'Fielding Data'!$A$1:$H$1,0),0),"Other")</f>
        <v>P</v>
      </c>
      <c r="Q2109" s="13">
        <f>IFERROR(VLOOKUP($A2109,'Fielding Data'!$A:$H,MATCH(Q$1,'Fielding Data'!$A$1:$H$1,0),0),"Other")</f>
        <v>0</v>
      </c>
      <c r="R2109" s="13">
        <f>IFERROR(VLOOKUP($A2109,'Fielding Data'!$A:$H,MATCH(R$1,'Fielding Data'!$A$1:$H$1,0),0),"Other")</f>
        <v>2</v>
      </c>
      <c r="S2109" s="13">
        <f>IFERROR(VLOOKUP($A2109,'Fielding Data'!$A:$H,MATCH(S$1,'Fielding Data'!$A$1:$H$1,0),0),"Other")</f>
        <v>0</v>
      </c>
      <c r="T2109" s="13">
        <f>IFERROR(VLOOKUP($A2109,'Fielding Data'!$A:$H,MATCH(T$1,'Fielding Data'!$A$1:$H$1,0),0),"Other")</f>
        <v>0</v>
      </c>
      <c r="U2109" s="13">
        <f>SUMIFS('Fielding Data'!E:E,'Fielding Data'!$A:$A,'Hitting Data'!$A2109)</f>
        <v>0</v>
      </c>
      <c r="V2109" s="13">
        <f>SUMIFS('Fielding Data'!F:F,'Fielding Data'!$A:$A,'Hitting Data'!$A2109)</f>
        <v>2</v>
      </c>
      <c r="W2109" s="13">
        <f>SUMIFS('Fielding Data'!G:G,'Fielding Data'!$A:$A,'Hitting Data'!$A2109)</f>
        <v>0</v>
      </c>
      <c r="X2109" s="13">
        <f>SUMIFS('Fielding Data'!H:H,'Fielding Data'!$A:$A,'Hitting Data'!$A2109)</f>
        <v>0</v>
      </c>
    </row>
    <row r="2110" spans="1:24" x14ac:dyDescent="0.3">
      <c r="A2110" s="13" t="str">
        <f t="shared" si="32"/>
        <v>salasfe012011</v>
      </c>
      <c r="B2110" s="16" t="s">
        <v>1373</v>
      </c>
      <c r="C2110" s="16">
        <v>2011</v>
      </c>
      <c r="D2110" s="16">
        <v>68</v>
      </c>
      <c r="E2110" s="16">
        <v>1</v>
      </c>
      <c r="F2110" s="16">
        <v>0</v>
      </c>
      <c r="G2110" s="16">
        <v>0</v>
      </c>
      <c r="H2110" s="16">
        <v>0</v>
      </c>
      <c r="I2110" s="16">
        <v>0</v>
      </c>
      <c r="J2110" s="16">
        <v>0</v>
      </c>
      <c r="K2110" s="16">
        <v>0</v>
      </c>
      <c r="L2110" s="16">
        <v>0</v>
      </c>
      <c r="M2110" s="16">
        <v>0</v>
      </c>
      <c r="N2110" s="16">
        <v>0</v>
      </c>
      <c r="O2110" s="16">
        <v>0</v>
      </c>
      <c r="P2110" s="13" t="str">
        <f>IFERROR(VLOOKUP($A2110,'Fielding Data'!$A:$H,MATCH(P$1,'Fielding Data'!$A$1:$H$1,0),0),"Other")</f>
        <v>P</v>
      </c>
      <c r="Q2110" s="13">
        <f>IFERROR(VLOOKUP($A2110,'Fielding Data'!$A:$H,MATCH(Q$1,'Fielding Data'!$A$1:$H$1,0),0),"Other")</f>
        <v>5</v>
      </c>
      <c r="R2110" s="13">
        <f>IFERROR(VLOOKUP($A2110,'Fielding Data'!$A:$H,MATCH(R$1,'Fielding Data'!$A$1:$H$1,0),0),"Other")</f>
        <v>8</v>
      </c>
      <c r="S2110" s="13">
        <f>IFERROR(VLOOKUP($A2110,'Fielding Data'!$A:$H,MATCH(S$1,'Fielding Data'!$A$1:$H$1,0),0),"Other")</f>
        <v>0</v>
      </c>
      <c r="T2110" s="13">
        <f>IFERROR(VLOOKUP($A2110,'Fielding Data'!$A:$H,MATCH(T$1,'Fielding Data'!$A$1:$H$1,0),0),"Other")</f>
        <v>1</v>
      </c>
      <c r="U2110" s="13">
        <f>SUMIFS('Fielding Data'!E:E,'Fielding Data'!$A:$A,'Hitting Data'!$A2110)</f>
        <v>5</v>
      </c>
      <c r="V2110" s="13">
        <f>SUMIFS('Fielding Data'!F:F,'Fielding Data'!$A:$A,'Hitting Data'!$A2110)</f>
        <v>8</v>
      </c>
      <c r="W2110" s="13">
        <f>SUMIFS('Fielding Data'!G:G,'Fielding Data'!$A:$A,'Hitting Data'!$A2110)</f>
        <v>0</v>
      </c>
      <c r="X2110" s="13">
        <f>SUMIFS('Fielding Data'!H:H,'Fielding Data'!$A:$A,'Hitting Data'!$A2110)</f>
        <v>1</v>
      </c>
    </row>
    <row r="2111" spans="1:24" x14ac:dyDescent="0.3">
      <c r="A2111" s="13" t="str">
        <f t="shared" si="32"/>
        <v>salech012011</v>
      </c>
      <c r="B2111" s="16" t="s">
        <v>1374</v>
      </c>
      <c r="C2111" s="16">
        <v>2011</v>
      </c>
      <c r="D2111" s="16">
        <v>58</v>
      </c>
      <c r="E2111" s="16">
        <v>0</v>
      </c>
      <c r="F2111" s="16">
        <v>0</v>
      </c>
      <c r="G2111" s="16">
        <v>0</v>
      </c>
      <c r="H2111" s="16">
        <v>0</v>
      </c>
      <c r="I2111" s="16">
        <v>0</v>
      </c>
      <c r="J2111" s="16">
        <v>0</v>
      </c>
      <c r="K2111" s="16">
        <v>0</v>
      </c>
      <c r="L2111" s="16">
        <v>0</v>
      </c>
      <c r="M2111" s="16">
        <v>0</v>
      </c>
      <c r="N2111" s="16">
        <v>0</v>
      </c>
      <c r="O2111" s="16">
        <v>0</v>
      </c>
      <c r="P2111" s="13" t="str">
        <f>IFERROR(VLOOKUP($A2111,'Fielding Data'!$A:$H,MATCH(P$1,'Fielding Data'!$A$1:$H$1,0),0),"Other")</f>
        <v>P</v>
      </c>
      <c r="Q2111" s="13">
        <f>IFERROR(VLOOKUP($A2111,'Fielding Data'!$A:$H,MATCH(Q$1,'Fielding Data'!$A$1:$H$1,0),0),"Other")</f>
        <v>5</v>
      </c>
      <c r="R2111" s="13">
        <f>IFERROR(VLOOKUP($A2111,'Fielding Data'!$A:$H,MATCH(R$1,'Fielding Data'!$A$1:$H$1,0),0),"Other")</f>
        <v>15</v>
      </c>
      <c r="S2111" s="13">
        <f>IFERROR(VLOOKUP($A2111,'Fielding Data'!$A:$H,MATCH(S$1,'Fielding Data'!$A$1:$H$1,0),0),"Other")</f>
        <v>0</v>
      </c>
      <c r="T2111" s="13">
        <f>IFERROR(VLOOKUP($A2111,'Fielding Data'!$A:$H,MATCH(T$1,'Fielding Data'!$A$1:$H$1,0),0),"Other")</f>
        <v>0</v>
      </c>
      <c r="U2111" s="13">
        <f>SUMIFS('Fielding Data'!E:E,'Fielding Data'!$A:$A,'Hitting Data'!$A2111)</f>
        <v>5</v>
      </c>
      <c r="V2111" s="13">
        <f>SUMIFS('Fielding Data'!F:F,'Fielding Data'!$A:$A,'Hitting Data'!$A2111)</f>
        <v>15</v>
      </c>
      <c r="W2111" s="13">
        <f>SUMIFS('Fielding Data'!G:G,'Fielding Data'!$A:$A,'Hitting Data'!$A2111)</f>
        <v>0</v>
      </c>
      <c r="X2111" s="13">
        <f>SUMIFS('Fielding Data'!H:H,'Fielding Data'!$A:$A,'Hitting Data'!$A2111)</f>
        <v>0</v>
      </c>
    </row>
    <row r="2112" spans="1:24" x14ac:dyDescent="0.3">
      <c r="A2112" s="13" t="str">
        <f t="shared" si="32"/>
        <v>saltaja012011</v>
      </c>
      <c r="B2112" s="16" t="s">
        <v>848</v>
      </c>
      <c r="C2112" s="16">
        <v>2011</v>
      </c>
      <c r="D2112" s="16">
        <v>103</v>
      </c>
      <c r="E2112" s="16">
        <v>358</v>
      </c>
      <c r="F2112" s="16">
        <v>52</v>
      </c>
      <c r="G2112" s="16">
        <v>84</v>
      </c>
      <c r="H2112" s="16">
        <v>23</v>
      </c>
      <c r="I2112" s="16">
        <v>3</v>
      </c>
      <c r="J2112" s="16">
        <v>16</v>
      </c>
      <c r="K2112" s="16">
        <v>56</v>
      </c>
      <c r="L2112" s="16">
        <v>1</v>
      </c>
      <c r="M2112" s="16">
        <v>0</v>
      </c>
      <c r="N2112" s="16">
        <v>24</v>
      </c>
      <c r="O2112" s="16">
        <v>119</v>
      </c>
      <c r="P2112" s="13" t="str">
        <f>IFERROR(VLOOKUP($A2112,'Fielding Data'!$A:$H,MATCH(P$1,'Fielding Data'!$A$1:$H$1,0),0),"Other")</f>
        <v>C</v>
      </c>
      <c r="Q2112" s="13">
        <f>IFERROR(VLOOKUP($A2112,'Fielding Data'!$A:$H,MATCH(Q$1,'Fielding Data'!$A$1:$H$1,0),0),"Other")</f>
        <v>678</v>
      </c>
      <c r="R2112" s="13">
        <f>IFERROR(VLOOKUP($A2112,'Fielding Data'!$A:$H,MATCH(R$1,'Fielding Data'!$A$1:$H$1,0),0),"Other")</f>
        <v>56</v>
      </c>
      <c r="S2112" s="13">
        <f>IFERROR(VLOOKUP($A2112,'Fielding Data'!$A:$H,MATCH(S$1,'Fielding Data'!$A$1:$H$1,0),0),"Other")</f>
        <v>6</v>
      </c>
      <c r="T2112" s="13">
        <f>IFERROR(VLOOKUP($A2112,'Fielding Data'!$A:$H,MATCH(T$1,'Fielding Data'!$A$1:$H$1,0),0),"Other")</f>
        <v>3</v>
      </c>
      <c r="U2112" s="13">
        <f>SUMIFS('Fielding Data'!E:E,'Fielding Data'!$A:$A,'Hitting Data'!$A2112)</f>
        <v>678</v>
      </c>
      <c r="V2112" s="13">
        <f>SUMIFS('Fielding Data'!F:F,'Fielding Data'!$A:$A,'Hitting Data'!$A2112)</f>
        <v>56</v>
      </c>
      <c r="W2112" s="13">
        <f>SUMIFS('Fielding Data'!G:G,'Fielding Data'!$A:$A,'Hitting Data'!$A2112)</f>
        <v>6</v>
      </c>
      <c r="X2112" s="13">
        <f>SUMIFS('Fielding Data'!H:H,'Fielding Data'!$A:$A,'Hitting Data'!$A2112)</f>
        <v>3</v>
      </c>
    </row>
    <row r="2113" spans="1:24" x14ac:dyDescent="0.3">
      <c r="A2113" s="13" t="str">
        <f t="shared" si="32"/>
        <v>samarje012011</v>
      </c>
      <c r="B2113" s="16" t="s">
        <v>1007</v>
      </c>
      <c r="C2113" s="16">
        <v>2011</v>
      </c>
      <c r="D2113" s="16">
        <v>75</v>
      </c>
      <c r="E2113" s="16">
        <v>4</v>
      </c>
      <c r="F2113" s="16">
        <v>0</v>
      </c>
      <c r="G2113" s="16">
        <v>0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16">
        <v>0</v>
      </c>
      <c r="O2113" s="16">
        <v>3</v>
      </c>
      <c r="P2113" s="13" t="str">
        <f>IFERROR(VLOOKUP($A2113,'Fielding Data'!$A:$H,MATCH(P$1,'Fielding Data'!$A$1:$H$1,0),0),"Other")</f>
        <v>P</v>
      </c>
      <c r="Q2113" s="13">
        <f>IFERROR(VLOOKUP($A2113,'Fielding Data'!$A:$H,MATCH(Q$1,'Fielding Data'!$A$1:$H$1,0),0),"Other")</f>
        <v>2</v>
      </c>
      <c r="R2113" s="13">
        <f>IFERROR(VLOOKUP($A2113,'Fielding Data'!$A:$H,MATCH(R$1,'Fielding Data'!$A$1:$H$1,0),0),"Other")</f>
        <v>12</v>
      </c>
      <c r="S2113" s="13">
        <f>IFERROR(VLOOKUP($A2113,'Fielding Data'!$A:$H,MATCH(S$1,'Fielding Data'!$A$1:$H$1,0),0),"Other")</f>
        <v>1</v>
      </c>
      <c r="T2113" s="13">
        <f>IFERROR(VLOOKUP($A2113,'Fielding Data'!$A:$H,MATCH(T$1,'Fielding Data'!$A$1:$H$1,0),0),"Other")</f>
        <v>1</v>
      </c>
      <c r="U2113" s="13">
        <f>SUMIFS('Fielding Data'!E:E,'Fielding Data'!$A:$A,'Hitting Data'!$A2113)</f>
        <v>2</v>
      </c>
      <c r="V2113" s="13">
        <f>SUMIFS('Fielding Data'!F:F,'Fielding Data'!$A:$A,'Hitting Data'!$A2113)</f>
        <v>12</v>
      </c>
      <c r="W2113" s="13">
        <f>SUMIFS('Fielding Data'!G:G,'Fielding Data'!$A:$A,'Hitting Data'!$A2113)</f>
        <v>1</v>
      </c>
      <c r="X2113" s="13">
        <f>SUMIFS('Fielding Data'!H:H,'Fielding Data'!$A:$A,'Hitting Data'!$A2113)</f>
        <v>1</v>
      </c>
    </row>
    <row r="2114" spans="1:24" x14ac:dyDescent="0.3">
      <c r="A2114" s="13" t="str">
        <f t="shared" si="32"/>
        <v>sanabal012011</v>
      </c>
      <c r="B2114" s="16" t="s">
        <v>1375</v>
      </c>
      <c r="C2114" s="16">
        <v>2011</v>
      </c>
      <c r="D2114" s="16">
        <v>3</v>
      </c>
      <c r="E2114" s="16">
        <v>3</v>
      </c>
      <c r="F2114" s="16">
        <v>0</v>
      </c>
      <c r="G2114" s="16">
        <v>0</v>
      </c>
      <c r="H2114" s="16">
        <v>0</v>
      </c>
      <c r="I2114" s="16">
        <v>0</v>
      </c>
      <c r="J2114" s="16">
        <v>0</v>
      </c>
      <c r="K2114" s="16">
        <v>0</v>
      </c>
      <c r="L2114" s="16">
        <v>0</v>
      </c>
      <c r="M2114" s="16">
        <v>0</v>
      </c>
      <c r="N2114" s="16">
        <v>0</v>
      </c>
      <c r="O2114" s="16">
        <v>3</v>
      </c>
      <c r="P2114" s="13" t="str">
        <f>IFERROR(VLOOKUP($A2114,'Fielding Data'!$A:$H,MATCH(P$1,'Fielding Data'!$A$1:$H$1,0),0),"Other")</f>
        <v>P</v>
      </c>
      <c r="Q2114" s="13">
        <f>IFERROR(VLOOKUP($A2114,'Fielding Data'!$A:$H,MATCH(Q$1,'Fielding Data'!$A$1:$H$1,0),0),"Other")</f>
        <v>0</v>
      </c>
      <c r="R2114" s="13">
        <f>IFERROR(VLOOKUP($A2114,'Fielding Data'!$A:$H,MATCH(R$1,'Fielding Data'!$A$1:$H$1,0),0),"Other")</f>
        <v>1</v>
      </c>
      <c r="S2114" s="13">
        <f>IFERROR(VLOOKUP($A2114,'Fielding Data'!$A:$H,MATCH(S$1,'Fielding Data'!$A$1:$H$1,0),0),"Other")</f>
        <v>0</v>
      </c>
      <c r="T2114" s="13">
        <f>IFERROR(VLOOKUP($A2114,'Fielding Data'!$A:$H,MATCH(T$1,'Fielding Data'!$A$1:$H$1,0),0),"Other")</f>
        <v>0</v>
      </c>
      <c r="U2114" s="13">
        <f>SUMIFS('Fielding Data'!E:E,'Fielding Data'!$A:$A,'Hitting Data'!$A2114)</f>
        <v>0</v>
      </c>
      <c r="V2114" s="13">
        <f>SUMIFS('Fielding Data'!F:F,'Fielding Data'!$A:$A,'Hitting Data'!$A2114)</f>
        <v>1</v>
      </c>
      <c r="W2114" s="13">
        <f>SUMIFS('Fielding Data'!G:G,'Fielding Data'!$A:$A,'Hitting Data'!$A2114)</f>
        <v>0</v>
      </c>
      <c r="X2114" s="13">
        <f>SUMIFS('Fielding Data'!H:H,'Fielding Data'!$A:$A,'Hitting Data'!$A2114)</f>
        <v>0</v>
      </c>
    </row>
    <row r="2115" spans="1:24" x14ac:dyDescent="0.3">
      <c r="A2115" s="13" t="str">
        <f t="shared" ref="A2115:A2178" si="33">(B2115&amp;C2115)</f>
        <v>sanchan012011</v>
      </c>
      <c r="B2115" s="16" t="s">
        <v>726</v>
      </c>
      <c r="C2115" s="16">
        <v>2011</v>
      </c>
      <c r="D2115" s="16">
        <v>32</v>
      </c>
      <c r="E2115" s="16">
        <v>57</v>
      </c>
      <c r="F2115" s="16">
        <v>1</v>
      </c>
      <c r="G2115" s="16">
        <v>7</v>
      </c>
      <c r="H2115" s="16">
        <v>0</v>
      </c>
      <c r="I2115" s="16">
        <v>0</v>
      </c>
      <c r="J2115" s="16">
        <v>0</v>
      </c>
      <c r="K2115" s="16">
        <v>3</v>
      </c>
      <c r="L2115" s="16">
        <v>0</v>
      </c>
      <c r="M2115" s="16">
        <v>0</v>
      </c>
      <c r="N2115" s="16">
        <v>4</v>
      </c>
      <c r="O2115" s="16">
        <v>23</v>
      </c>
      <c r="P2115" s="13" t="str">
        <f>IFERROR(VLOOKUP($A2115,'Fielding Data'!$A:$H,MATCH(P$1,'Fielding Data'!$A$1:$H$1,0),0),"Other")</f>
        <v>P</v>
      </c>
      <c r="Q2115" s="13">
        <f>IFERROR(VLOOKUP($A2115,'Fielding Data'!$A:$H,MATCH(Q$1,'Fielding Data'!$A$1:$H$1,0),0),"Other")</f>
        <v>18</v>
      </c>
      <c r="R2115" s="13">
        <f>IFERROR(VLOOKUP($A2115,'Fielding Data'!$A:$H,MATCH(R$1,'Fielding Data'!$A$1:$H$1,0),0),"Other")</f>
        <v>26</v>
      </c>
      <c r="S2115" s="13">
        <f>IFERROR(VLOOKUP($A2115,'Fielding Data'!$A:$H,MATCH(S$1,'Fielding Data'!$A$1:$H$1,0),0),"Other")</f>
        <v>1</v>
      </c>
      <c r="T2115" s="13">
        <f>IFERROR(VLOOKUP($A2115,'Fielding Data'!$A:$H,MATCH(T$1,'Fielding Data'!$A$1:$H$1,0),0),"Other")</f>
        <v>1</v>
      </c>
      <c r="U2115" s="13">
        <f>SUMIFS('Fielding Data'!E:E,'Fielding Data'!$A:$A,'Hitting Data'!$A2115)</f>
        <v>18</v>
      </c>
      <c r="V2115" s="13">
        <f>SUMIFS('Fielding Data'!F:F,'Fielding Data'!$A:$A,'Hitting Data'!$A2115)</f>
        <v>26</v>
      </c>
      <c r="W2115" s="13">
        <f>SUMIFS('Fielding Data'!G:G,'Fielding Data'!$A:$A,'Hitting Data'!$A2115)</f>
        <v>1</v>
      </c>
      <c r="X2115" s="13">
        <f>SUMIFS('Fielding Data'!H:H,'Fielding Data'!$A:$A,'Hitting Data'!$A2115)</f>
        <v>1</v>
      </c>
    </row>
    <row r="2116" spans="1:24" x14ac:dyDescent="0.3">
      <c r="A2116" s="13" t="str">
        <f t="shared" si="33"/>
        <v>sanchan022011</v>
      </c>
      <c r="B2116" s="16" t="s">
        <v>727</v>
      </c>
      <c r="C2116" s="16">
        <v>2011</v>
      </c>
      <c r="D2116" s="16">
        <v>110</v>
      </c>
      <c r="E2116" s="16">
        <v>288</v>
      </c>
      <c r="F2116" s="16">
        <v>35</v>
      </c>
      <c r="G2116" s="16">
        <v>69</v>
      </c>
      <c r="H2116" s="16">
        <v>10</v>
      </c>
      <c r="I2116" s="16">
        <v>0</v>
      </c>
      <c r="J2116" s="16">
        <v>1</v>
      </c>
      <c r="K2116" s="16">
        <v>28</v>
      </c>
      <c r="L2116" s="16">
        <v>3</v>
      </c>
      <c r="M2116" s="16">
        <v>0</v>
      </c>
      <c r="N2116" s="16">
        <v>27</v>
      </c>
      <c r="O2116" s="16">
        <v>44</v>
      </c>
      <c r="P2116" s="13" t="str">
        <f>IFERROR(VLOOKUP($A2116,'Fielding Data'!$A:$H,MATCH(P$1,'Fielding Data'!$A$1:$H$1,0),0),"Other")</f>
        <v>2B</v>
      </c>
      <c r="Q2116" s="13">
        <f>IFERROR(VLOOKUP($A2116,'Fielding Data'!$A:$H,MATCH(Q$1,'Fielding Data'!$A$1:$H$1,0),0),"Other")</f>
        <v>31</v>
      </c>
      <c r="R2116" s="13">
        <f>IFERROR(VLOOKUP($A2116,'Fielding Data'!$A:$H,MATCH(R$1,'Fielding Data'!$A$1:$H$1,0),0),"Other")</f>
        <v>48</v>
      </c>
      <c r="S2116" s="13">
        <f>IFERROR(VLOOKUP($A2116,'Fielding Data'!$A:$H,MATCH(S$1,'Fielding Data'!$A$1:$H$1,0),0),"Other")</f>
        <v>0</v>
      </c>
      <c r="T2116" s="13">
        <f>IFERROR(VLOOKUP($A2116,'Fielding Data'!$A:$H,MATCH(T$1,'Fielding Data'!$A$1:$H$1,0),0),"Other")</f>
        <v>20</v>
      </c>
      <c r="U2116" s="13">
        <f>SUMIFS('Fielding Data'!E:E,'Fielding Data'!$A:$A,'Hitting Data'!$A2116)</f>
        <v>93</v>
      </c>
      <c r="V2116" s="13">
        <f>SUMIFS('Fielding Data'!F:F,'Fielding Data'!$A:$A,'Hitting Data'!$A2116)</f>
        <v>193</v>
      </c>
      <c r="W2116" s="13">
        <f>SUMIFS('Fielding Data'!G:G,'Fielding Data'!$A:$A,'Hitting Data'!$A2116)</f>
        <v>7</v>
      </c>
      <c r="X2116" s="13">
        <f>SUMIFS('Fielding Data'!H:H,'Fielding Data'!$A:$A,'Hitting Data'!$A2116)</f>
        <v>44</v>
      </c>
    </row>
    <row r="2117" spans="1:24" x14ac:dyDescent="0.3">
      <c r="A2117" s="13" t="str">
        <f t="shared" si="33"/>
        <v>sanchbr012011</v>
      </c>
      <c r="B2117" s="16" t="s">
        <v>728</v>
      </c>
      <c r="C2117" s="16">
        <v>2011</v>
      </c>
      <c r="D2117" s="16">
        <v>39</v>
      </c>
      <c r="E2117" s="16">
        <v>5</v>
      </c>
      <c r="F2117" s="16">
        <v>0</v>
      </c>
      <c r="G2117" s="16">
        <v>1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M2117" s="16">
        <v>0</v>
      </c>
      <c r="N2117" s="16">
        <v>0</v>
      </c>
      <c r="O2117" s="16">
        <v>2</v>
      </c>
      <c r="P2117" s="13" t="str">
        <f>IFERROR(VLOOKUP($A2117,'Fielding Data'!$A:$H,MATCH(P$1,'Fielding Data'!$A$1:$H$1,0),0),"Other")</f>
        <v>P</v>
      </c>
      <c r="Q2117" s="13">
        <f>IFERROR(VLOOKUP($A2117,'Fielding Data'!$A:$H,MATCH(Q$1,'Fielding Data'!$A$1:$H$1,0),0),"Other")</f>
        <v>3</v>
      </c>
      <c r="R2117" s="13">
        <f>IFERROR(VLOOKUP($A2117,'Fielding Data'!$A:$H,MATCH(R$1,'Fielding Data'!$A$1:$H$1,0),0),"Other")</f>
        <v>3</v>
      </c>
      <c r="S2117" s="13">
        <f>IFERROR(VLOOKUP($A2117,'Fielding Data'!$A:$H,MATCH(S$1,'Fielding Data'!$A$1:$H$1,0),0),"Other")</f>
        <v>0</v>
      </c>
      <c r="T2117" s="13">
        <f>IFERROR(VLOOKUP($A2117,'Fielding Data'!$A:$H,MATCH(T$1,'Fielding Data'!$A$1:$H$1,0),0),"Other")</f>
        <v>0</v>
      </c>
      <c r="U2117" s="13">
        <f>SUMIFS('Fielding Data'!E:E,'Fielding Data'!$A:$A,'Hitting Data'!$A2117)</f>
        <v>3</v>
      </c>
      <c r="V2117" s="13">
        <f>SUMIFS('Fielding Data'!F:F,'Fielding Data'!$A:$A,'Hitting Data'!$A2117)</f>
        <v>3</v>
      </c>
      <c r="W2117" s="13">
        <f>SUMIFS('Fielding Data'!G:G,'Fielding Data'!$A:$A,'Hitting Data'!$A2117)</f>
        <v>0</v>
      </c>
      <c r="X2117" s="13">
        <f>SUMIFS('Fielding Data'!H:H,'Fielding Data'!$A:$A,'Hitting Data'!$A2117)</f>
        <v>0</v>
      </c>
    </row>
    <row r="2118" spans="1:24" x14ac:dyDescent="0.3">
      <c r="A2118" s="13" t="str">
        <f t="shared" si="33"/>
        <v>sanched012011</v>
      </c>
      <c r="B2118" s="16" t="s">
        <v>1605</v>
      </c>
      <c r="C2118" s="16">
        <v>2011</v>
      </c>
      <c r="D2118" s="16">
        <v>26</v>
      </c>
      <c r="E2118" s="16">
        <v>2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6">
        <v>0</v>
      </c>
      <c r="L2118" s="16">
        <v>0</v>
      </c>
      <c r="M2118" s="16">
        <v>0</v>
      </c>
      <c r="N2118" s="16">
        <v>0</v>
      </c>
      <c r="O2118" s="16">
        <v>1</v>
      </c>
      <c r="P2118" s="13" t="str">
        <f>IFERROR(VLOOKUP($A2118,'Fielding Data'!$A:$H,MATCH(P$1,'Fielding Data'!$A$1:$H$1,0),0),"Other")</f>
        <v>P</v>
      </c>
      <c r="Q2118" s="13">
        <f>IFERROR(VLOOKUP($A2118,'Fielding Data'!$A:$H,MATCH(Q$1,'Fielding Data'!$A$1:$H$1,0),0),"Other")</f>
        <v>2</v>
      </c>
      <c r="R2118" s="13">
        <f>IFERROR(VLOOKUP($A2118,'Fielding Data'!$A:$H,MATCH(R$1,'Fielding Data'!$A$1:$H$1,0),0),"Other")</f>
        <v>1</v>
      </c>
      <c r="S2118" s="13">
        <f>IFERROR(VLOOKUP($A2118,'Fielding Data'!$A:$H,MATCH(S$1,'Fielding Data'!$A$1:$H$1,0),0),"Other")</f>
        <v>0</v>
      </c>
      <c r="T2118" s="13">
        <f>IFERROR(VLOOKUP($A2118,'Fielding Data'!$A:$H,MATCH(T$1,'Fielding Data'!$A$1:$H$1,0),0),"Other")</f>
        <v>0</v>
      </c>
      <c r="U2118" s="13">
        <f>SUMIFS('Fielding Data'!E:E,'Fielding Data'!$A:$A,'Hitting Data'!$A2118)</f>
        <v>2</v>
      </c>
      <c r="V2118" s="13">
        <f>SUMIFS('Fielding Data'!F:F,'Fielding Data'!$A:$A,'Hitting Data'!$A2118)</f>
        <v>1</v>
      </c>
      <c r="W2118" s="13">
        <f>SUMIFS('Fielding Data'!G:G,'Fielding Data'!$A:$A,'Hitting Data'!$A2118)</f>
        <v>0</v>
      </c>
      <c r="X2118" s="13">
        <f>SUMIFS('Fielding Data'!H:H,'Fielding Data'!$A:$A,'Hitting Data'!$A2118)</f>
        <v>0</v>
      </c>
    </row>
    <row r="2119" spans="1:24" x14ac:dyDescent="0.3">
      <c r="A2119" s="13" t="str">
        <f t="shared" si="33"/>
        <v>sanchfr012011</v>
      </c>
      <c r="B2119" s="16" t="s">
        <v>336</v>
      </c>
      <c r="C2119" s="16">
        <v>2011</v>
      </c>
      <c r="D2119" s="16">
        <v>60</v>
      </c>
      <c r="E2119" s="16">
        <v>239</v>
      </c>
      <c r="F2119" s="16">
        <v>21</v>
      </c>
      <c r="G2119" s="16">
        <v>69</v>
      </c>
      <c r="H2119" s="16">
        <v>15</v>
      </c>
      <c r="I2119" s="16">
        <v>1</v>
      </c>
      <c r="J2119" s="16">
        <v>3</v>
      </c>
      <c r="K2119" s="16">
        <v>24</v>
      </c>
      <c r="L2119" s="16">
        <v>0</v>
      </c>
      <c r="M2119" s="16">
        <v>1</v>
      </c>
      <c r="N2119" s="16">
        <v>13</v>
      </c>
      <c r="O2119" s="16">
        <v>35</v>
      </c>
      <c r="P2119" s="13" t="str">
        <f>IFERROR(VLOOKUP($A2119,'Fielding Data'!$A:$H,MATCH(P$1,'Fielding Data'!$A$1:$H$1,0),0),"Other")</f>
        <v>2B</v>
      </c>
      <c r="Q2119" s="13">
        <f>IFERROR(VLOOKUP($A2119,'Fielding Data'!$A:$H,MATCH(Q$1,'Fielding Data'!$A$1:$H$1,0),0),"Other")</f>
        <v>105</v>
      </c>
      <c r="R2119" s="13">
        <f>IFERROR(VLOOKUP($A2119,'Fielding Data'!$A:$H,MATCH(R$1,'Fielding Data'!$A$1:$H$1,0),0),"Other")</f>
        <v>136</v>
      </c>
      <c r="S2119" s="13">
        <f>IFERROR(VLOOKUP($A2119,'Fielding Data'!$A:$H,MATCH(S$1,'Fielding Data'!$A$1:$H$1,0),0),"Other")</f>
        <v>3</v>
      </c>
      <c r="T2119" s="13">
        <f>IFERROR(VLOOKUP($A2119,'Fielding Data'!$A:$H,MATCH(T$1,'Fielding Data'!$A$1:$H$1,0),0),"Other")</f>
        <v>30</v>
      </c>
      <c r="U2119" s="13">
        <f>SUMIFS('Fielding Data'!E:E,'Fielding Data'!$A:$A,'Hitting Data'!$A2119)</f>
        <v>105</v>
      </c>
      <c r="V2119" s="13">
        <f>SUMIFS('Fielding Data'!F:F,'Fielding Data'!$A:$A,'Hitting Data'!$A2119)</f>
        <v>136</v>
      </c>
      <c r="W2119" s="13">
        <f>SUMIFS('Fielding Data'!G:G,'Fielding Data'!$A:$A,'Hitting Data'!$A2119)</f>
        <v>3</v>
      </c>
      <c r="X2119" s="13">
        <f>SUMIFS('Fielding Data'!H:H,'Fielding Data'!$A:$A,'Hitting Data'!$A2119)</f>
        <v>30</v>
      </c>
    </row>
    <row r="2120" spans="1:24" x14ac:dyDescent="0.3">
      <c r="A2120" s="13" t="str">
        <f t="shared" si="33"/>
        <v>sanchga012011</v>
      </c>
      <c r="B2120" s="16" t="s">
        <v>1008</v>
      </c>
      <c r="C2120" s="16">
        <v>2011</v>
      </c>
      <c r="D2120" s="16">
        <v>159</v>
      </c>
      <c r="E2120" s="16">
        <v>572</v>
      </c>
      <c r="F2120" s="16">
        <v>72</v>
      </c>
      <c r="G2120" s="16">
        <v>152</v>
      </c>
      <c r="H2120" s="16">
        <v>35</v>
      </c>
      <c r="I2120" s="16">
        <v>0</v>
      </c>
      <c r="J2120" s="16">
        <v>19</v>
      </c>
      <c r="K2120" s="16">
        <v>78</v>
      </c>
      <c r="L2120" s="16">
        <v>3</v>
      </c>
      <c r="M2120" s="16">
        <v>1</v>
      </c>
      <c r="N2120" s="16">
        <v>74</v>
      </c>
      <c r="O2120" s="16">
        <v>97</v>
      </c>
      <c r="P2120" s="13" t="str">
        <f>IFERROR(VLOOKUP($A2120,'Fielding Data'!$A:$H,MATCH(P$1,'Fielding Data'!$A$1:$H$1,0),0),"Other")</f>
        <v>1B</v>
      </c>
      <c r="Q2120" s="13">
        <f>IFERROR(VLOOKUP($A2120,'Fielding Data'!$A:$H,MATCH(Q$1,'Fielding Data'!$A$1:$H$1,0),0),"Other")</f>
        <v>1262</v>
      </c>
      <c r="R2120" s="13">
        <f>IFERROR(VLOOKUP($A2120,'Fielding Data'!$A:$H,MATCH(R$1,'Fielding Data'!$A$1:$H$1,0),0),"Other")</f>
        <v>101</v>
      </c>
      <c r="S2120" s="13">
        <f>IFERROR(VLOOKUP($A2120,'Fielding Data'!$A:$H,MATCH(S$1,'Fielding Data'!$A$1:$H$1,0),0),"Other")</f>
        <v>5</v>
      </c>
      <c r="T2120" s="13">
        <f>IFERROR(VLOOKUP($A2120,'Fielding Data'!$A:$H,MATCH(T$1,'Fielding Data'!$A$1:$H$1,0),0),"Other")</f>
        <v>109</v>
      </c>
      <c r="U2120" s="13">
        <f>SUMIFS('Fielding Data'!E:E,'Fielding Data'!$A:$A,'Hitting Data'!$A2120)</f>
        <v>1262</v>
      </c>
      <c r="V2120" s="13">
        <f>SUMIFS('Fielding Data'!F:F,'Fielding Data'!$A:$A,'Hitting Data'!$A2120)</f>
        <v>101</v>
      </c>
      <c r="W2120" s="13">
        <f>SUMIFS('Fielding Data'!G:G,'Fielding Data'!$A:$A,'Hitting Data'!$A2120)</f>
        <v>5</v>
      </c>
      <c r="X2120" s="13">
        <f>SUMIFS('Fielding Data'!H:H,'Fielding Data'!$A:$A,'Hitting Data'!$A2120)</f>
        <v>109</v>
      </c>
    </row>
    <row r="2121" spans="1:24" x14ac:dyDescent="0.3">
      <c r="A2121" s="13" t="str">
        <f t="shared" si="33"/>
        <v>sanchhe012011</v>
      </c>
      <c r="B2121" s="16" t="s">
        <v>1606</v>
      </c>
      <c r="C2121" s="16">
        <v>2011</v>
      </c>
      <c r="D2121" s="16">
        <v>13</v>
      </c>
      <c r="E2121" s="16">
        <v>31</v>
      </c>
      <c r="F2121" s="16">
        <v>0</v>
      </c>
      <c r="G2121" s="16">
        <v>8</v>
      </c>
      <c r="H2121" s="16">
        <v>2</v>
      </c>
      <c r="I2121" s="16">
        <v>0</v>
      </c>
      <c r="J2121" s="16">
        <v>0</v>
      </c>
      <c r="K2121" s="16">
        <v>1</v>
      </c>
      <c r="L2121" s="16">
        <v>0</v>
      </c>
      <c r="M2121" s="16">
        <v>0</v>
      </c>
      <c r="N2121" s="16">
        <v>3</v>
      </c>
      <c r="O2121" s="16">
        <v>6</v>
      </c>
      <c r="P2121" s="13" t="str">
        <f>IFERROR(VLOOKUP($A2121,'Fielding Data'!$A:$H,MATCH(P$1,'Fielding Data'!$A$1:$H$1,0),0),"Other")</f>
        <v>C</v>
      </c>
      <c r="Q2121" s="13">
        <f>IFERROR(VLOOKUP($A2121,'Fielding Data'!$A:$H,MATCH(Q$1,'Fielding Data'!$A$1:$H$1,0),0),"Other")</f>
        <v>51</v>
      </c>
      <c r="R2121" s="13">
        <f>IFERROR(VLOOKUP($A2121,'Fielding Data'!$A:$H,MATCH(R$1,'Fielding Data'!$A$1:$H$1,0),0),"Other")</f>
        <v>3</v>
      </c>
      <c r="S2121" s="13">
        <f>IFERROR(VLOOKUP($A2121,'Fielding Data'!$A:$H,MATCH(S$1,'Fielding Data'!$A$1:$H$1,0),0),"Other")</f>
        <v>0</v>
      </c>
      <c r="T2121" s="13">
        <f>IFERROR(VLOOKUP($A2121,'Fielding Data'!$A:$H,MATCH(T$1,'Fielding Data'!$A$1:$H$1,0),0),"Other")</f>
        <v>1</v>
      </c>
      <c r="U2121" s="13">
        <f>SUMIFS('Fielding Data'!E:E,'Fielding Data'!$A:$A,'Hitting Data'!$A2121)</f>
        <v>51</v>
      </c>
      <c r="V2121" s="13">
        <f>SUMIFS('Fielding Data'!F:F,'Fielding Data'!$A:$A,'Hitting Data'!$A2121)</f>
        <v>3</v>
      </c>
      <c r="W2121" s="13">
        <f>SUMIFS('Fielding Data'!G:G,'Fielding Data'!$A:$A,'Hitting Data'!$A2121)</f>
        <v>0</v>
      </c>
      <c r="X2121" s="13">
        <f>SUMIFS('Fielding Data'!H:H,'Fielding Data'!$A:$A,'Hitting Data'!$A2121)</f>
        <v>1</v>
      </c>
    </row>
    <row r="2122" spans="1:24" x14ac:dyDescent="0.3">
      <c r="A2122" s="13" t="str">
        <f t="shared" si="33"/>
        <v>sanchjo012011</v>
      </c>
      <c r="B2122" s="16" t="s">
        <v>729</v>
      </c>
      <c r="C2122" s="16">
        <v>2011</v>
      </c>
      <c r="D2122" s="16">
        <v>19</v>
      </c>
      <c r="E2122" s="16">
        <v>29</v>
      </c>
      <c r="F2122" s="16">
        <v>2</v>
      </c>
      <c r="G2122" s="16">
        <v>6</v>
      </c>
      <c r="H2122" s="16">
        <v>4</v>
      </c>
      <c r="I2122" s="16">
        <v>0</v>
      </c>
      <c r="J2122" s="16">
        <v>0</v>
      </c>
      <c r="K2122" s="16">
        <v>1</v>
      </c>
      <c r="L2122" s="16">
        <v>0</v>
      </c>
      <c r="M2122" s="16">
        <v>0</v>
      </c>
      <c r="N2122" s="16">
        <v>1</v>
      </c>
      <c r="O2122" s="16">
        <v>12</v>
      </c>
      <c r="P2122" s="13" t="str">
        <f>IFERROR(VLOOKUP($A2122,'Fielding Data'!$A:$H,MATCH(P$1,'Fielding Data'!$A$1:$H$1,0),0),"Other")</f>
        <v>P</v>
      </c>
      <c r="Q2122" s="13">
        <f>IFERROR(VLOOKUP($A2122,'Fielding Data'!$A:$H,MATCH(Q$1,'Fielding Data'!$A$1:$H$1,0),0),"Other")</f>
        <v>5</v>
      </c>
      <c r="R2122" s="13">
        <f>IFERROR(VLOOKUP($A2122,'Fielding Data'!$A:$H,MATCH(R$1,'Fielding Data'!$A$1:$H$1,0),0),"Other")</f>
        <v>14</v>
      </c>
      <c r="S2122" s="13">
        <f>IFERROR(VLOOKUP($A2122,'Fielding Data'!$A:$H,MATCH(S$1,'Fielding Data'!$A$1:$H$1,0),0),"Other")</f>
        <v>2</v>
      </c>
      <c r="T2122" s="13">
        <f>IFERROR(VLOOKUP($A2122,'Fielding Data'!$A:$H,MATCH(T$1,'Fielding Data'!$A$1:$H$1,0),0),"Other")</f>
        <v>1</v>
      </c>
      <c r="U2122" s="13">
        <f>SUMIFS('Fielding Data'!E:E,'Fielding Data'!$A:$A,'Hitting Data'!$A2122)</f>
        <v>5</v>
      </c>
      <c r="V2122" s="13">
        <f>SUMIFS('Fielding Data'!F:F,'Fielding Data'!$A:$A,'Hitting Data'!$A2122)</f>
        <v>14</v>
      </c>
      <c r="W2122" s="13">
        <f>SUMIFS('Fielding Data'!G:G,'Fielding Data'!$A:$A,'Hitting Data'!$A2122)</f>
        <v>2</v>
      </c>
      <c r="X2122" s="13">
        <f>SUMIFS('Fielding Data'!H:H,'Fielding Data'!$A:$A,'Hitting Data'!$A2122)</f>
        <v>1</v>
      </c>
    </row>
    <row r="2123" spans="1:24" x14ac:dyDescent="0.3">
      <c r="A2123" s="13" t="str">
        <f t="shared" si="33"/>
        <v>sandopa012011</v>
      </c>
      <c r="B2123" s="16" t="s">
        <v>1009</v>
      </c>
      <c r="C2123" s="16">
        <v>2011</v>
      </c>
      <c r="D2123" s="16">
        <v>117</v>
      </c>
      <c r="E2123" s="16">
        <v>426</v>
      </c>
      <c r="F2123" s="16">
        <v>55</v>
      </c>
      <c r="G2123" s="16">
        <v>134</v>
      </c>
      <c r="H2123" s="16">
        <v>26</v>
      </c>
      <c r="I2123" s="16">
        <v>3</v>
      </c>
      <c r="J2123" s="16">
        <v>23</v>
      </c>
      <c r="K2123" s="16">
        <v>70</v>
      </c>
      <c r="L2123" s="16">
        <v>2</v>
      </c>
      <c r="M2123" s="16">
        <v>4</v>
      </c>
      <c r="N2123" s="16">
        <v>32</v>
      </c>
      <c r="O2123" s="16">
        <v>63</v>
      </c>
      <c r="P2123" s="13" t="str">
        <f>IFERROR(VLOOKUP($A2123,'Fielding Data'!$A:$H,MATCH(P$1,'Fielding Data'!$A$1:$H$1,0),0),"Other")</f>
        <v>1B</v>
      </c>
      <c r="Q2123" s="13">
        <f>IFERROR(VLOOKUP($A2123,'Fielding Data'!$A:$H,MATCH(Q$1,'Fielding Data'!$A$1:$H$1,0),0),"Other")</f>
        <v>54</v>
      </c>
      <c r="R2123" s="13">
        <f>IFERROR(VLOOKUP($A2123,'Fielding Data'!$A:$H,MATCH(R$1,'Fielding Data'!$A$1:$H$1,0),0),"Other")</f>
        <v>6</v>
      </c>
      <c r="S2123" s="13">
        <f>IFERROR(VLOOKUP($A2123,'Fielding Data'!$A:$H,MATCH(S$1,'Fielding Data'!$A$1:$H$1,0),0),"Other")</f>
        <v>0</v>
      </c>
      <c r="T2123" s="13">
        <f>IFERROR(VLOOKUP($A2123,'Fielding Data'!$A:$H,MATCH(T$1,'Fielding Data'!$A$1:$H$1,0),0),"Other")</f>
        <v>3</v>
      </c>
      <c r="U2123" s="13">
        <f>SUMIFS('Fielding Data'!E:E,'Fielding Data'!$A:$A,'Hitting Data'!$A2123)</f>
        <v>125</v>
      </c>
      <c r="V2123" s="13">
        <f>SUMIFS('Fielding Data'!F:F,'Fielding Data'!$A:$A,'Hitting Data'!$A2123)</f>
        <v>220</v>
      </c>
      <c r="W2123" s="13">
        <f>SUMIFS('Fielding Data'!G:G,'Fielding Data'!$A:$A,'Hitting Data'!$A2123)</f>
        <v>10</v>
      </c>
      <c r="X2123" s="13">
        <f>SUMIFS('Fielding Data'!H:H,'Fielding Data'!$A:$A,'Hitting Data'!$A2123)</f>
        <v>19</v>
      </c>
    </row>
    <row r="2124" spans="1:24" x14ac:dyDescent="0.3">
      <c r="A2124" s="13" t="str">
        <f t="shared" si="33"/>
        <v>sandsje012011</v>
      </c>
      <c r="B2124" s="16" t="s">
        <v>1607</v>
      </c>
      <c r="C2124" s="16">
        <v>2011</v>
      </c>
      <c r="D2124" s="16">
        <v>61</v>
      </c>
      <c r="E2124" s="16">
        <v>198</v>
      </c>
      <c r="F2124" s="16">
        <v>20</v>
      </c>
      <c r="G2124" s="16">
        <v>50</v>
      </c>
      <c r="H2124" s="16">
        <v>15</v>
      </c>
      <c r="I2124" s="16">
        <v>0</v>
      </c>
      <c r="J2124" s="16">
        <v>4</v>
      </c>
      <c r="K2124" s="16">
        <v>26</v>
      </c>
      <c r="L2124" s="16">
        <v>3</v>
      </c>
      <c r="M2124" s="16">
        <v>3</v>
      </c>
      <c r="N2124" s="16">
        <v>25</v>
      </c>
      <c r="O2124" s="16">
        <v>51</v>
      </c>
      <c r="P2124" s="13" t="str">
        <f>IFERROR(VLOOKUP($A2124,'Fielding Data'!$A:$H,MATCH(P$1,'Fielding Data'!$A$1:$H$1,0),0),"Other")</f>
        <v>1B</v>
      </c>
      <c r="Q2124" s="13">
        <f>IFERROR(VLOOKUP($A2124,'Fielding Data'!$A:$H,MATCH(Q$1,'Fielding Data'!$A$1:$H$1,0),0),"Other")</f>
        <v>28</v>
      </c>
      <c r="R2124" s="13">
        <f>IFERROR(VLOOKUP($A2124,'Fielding Data'!$A:$H,MATCH(R$1,'Fielding Data'!$A$1:$H$1,0),0),"Other")</f>
        <v>0</v>
      </c>
      <c r="S2124" s="13">
        <f>IFERROR(VLOOKUP($A2124,'Fielding Data'!$A:$H,MATCH(S$1,'Fielding Data'!$A$1:$H$1,0),0),"Other")</f>
        <v>0</v>
      </c>
      <c r="T2124" s="13">
        <f>IFERROR(VLOOKUP($A2124,'Fielding Data'!$A:$H,MATCH(T$1,'Fielding Data'!$A$1:$H$1,0),0),"Other")</f>
        <v>3</v>
      </c>
      <c r="U2124" s="13">
        <f>SUMIFS('Fielding Data'!E:E,'Fielding Data'!$A:$A,'Hitting Data'!$A2124)</f>
        <v>117</v>
      </c>
      <c r="V2124" s="13">
        <f>SUMIFS('Fielding Data'!F:F,'Fielding Data'!$A:$A,'Hitting Data'!$A2124)</f>
        <v>6</v>
      </c>
      <c r="W2124" s="13">
        <f>SUMIFS('Fielding Data'!G:G,'Fielding Data'!$A:$A,'Hitting Data'!$A2124)</f>
        <v>0</v>
      </c>
      <c r="X2124" s="13">
        <f>SUMIFS('Fielding Data'!H:H,'Fielding Data'!$A:$A,'Hitting Data'!$A2124)</f>
        <v>4</v>
      </c>
    </row>
    <row r="2125" spans="1:24" x14ac:dyDescent="0.3">
      <c r="A2125" s="13" t="str">
        <f t="shared" si="33"/>
        <v>sanitam012011</v>
      </c>
      <c r="B2125" s="16" t="s">
        <v>1608</v>
      </c>
      <c r="C2125" s="16">
        <v>2011</v>
      </c>
      <c r="D2125" s="16">
        <v>4</v>
      </c>
      <c r="E2125" s="16">
        <v>0</v>
      </c>
      <c r="F2125" s="16">
        <v>0</v>
      </c>
      <c r="G2125" s="16">
        <v>0</v>
      </c>
      <c r="H2125" s="16">
        <v>0</v>
      </c>
      <c r="I2125" s="16">
        <v>0</v>
      </c>
      <c r="J2125" s="16">
        <v>0</v>
      </c>
      <c r="K2125" s="16">
        <v>0</v>
      </c>
      <c r="L2125" s="16">
        <v>0</v>
      </c>
      <c r="M2125" s="16">
        <v>0</v>
      </c>
      <c r="N2125" s="16">
        <v>0</v>
      </c>
      <c r="O2125" s="16">
        <v>0</v>
      </c>
      <c r="P2125" s="13" t="str">
        <f>IFERROR(VLOOKUP($A2125,'Fielding Data'!$A:$H,MATCH(P$1,'Fielding Data'!$A$1:$H$1,0),0),"Other")</f>
        <v>P</v>
      </c>
      <c r="Q2125" s="13">
        <f>IFERROR(VLOOKUP($A2125,'Fielding Data'!$A:$H,MATCH(Q$1,'Fielding Data'!$A$1:$H$1,0),0),"Other")</f>
        <v>1</v>
      </c>
      <c r="R2125" s="13">
        <f>IFERROR(VLOOKUP($A2125,'Fielding Data'!$A:$H,MATCH(R$1,'Fielding Data'!$A$1:$H$1,0),0),"Other")</f>
        <v>1</v>
      </c>
      <c r="S2125" s="13">
        <f>IFERROR(VLOOKUP($A2125,'Fielding Data'!$A:$H,MATCH(S$1,'Fielding Data'!$A$1:$H$1,0),0),"Other")</f>
        <v>0</v>
      </c>
      <c r="T2125" s="13">
        <f>IFERROR(VLOOKUP($A2125,'Fielding Data'!$A:$H,MATCH(T$1,'Fielding Data'!$A$1:$H$1,0),0),"Other")</f>
        <v>0</v>
      </c>
      <c r="U2125" s="13">
        <f>SUMIFS('Fielding Data'!E:E,'Fielding Data'!$A:$A,'Hitting Data'!$A2125)</f>
        <v>1</v>
      </c>
      <c r="V2125" s="13">
        <f>SUMIFS('Fielding Data'!F:F,'Fielding Data'!$A:$A,'Hitting Data'!$A2125)</f>
        <v>1</v>
      </c>
      <c r="W2125" s="13">
        <f>SUMIFS('Fielding Data'!G:G,'Fielding Data'!$A:$A,'Hitting Data'!$A2125)</f>
        <v>0</v>
      </c>
      <c r="X2125" s="13">
        <f>SUMIFS('Fielding Data'!H:H,'Fielding Data'!$A:$A,'Hitting Data'!$A2125)</f>
        <v>0</v>
      </c>
    </row>
    <row r="2126" spans="1:24" x14ac:dyDescent="0.3">
      <c r="A2126" s="13" t="str">
        <f t="shared" si="33"/>
        <v>santaca012011</v>
      </c>
      <c r="B2126" s="16" t="s">
        <v>1376</v>
      </c>
      <c r="C2126" s="16">
        <v>2011</v>
      </c>
      <c r="D2126" s="16">
        <v>155</v>
      </c>
      <c r="E2126" s="16">
        <v>552</v>
      </c>
      <c r="F2126" s="16">
        <v>84</v>
      </c>
      <c r="G2126" s="16">
        <v>132</v>
      </c>
      <c r="H2126" s="16">
        <v>35</v>
      </c>
      <c r="I2126" s="16">
        <v>2</v>
      </c>
      <c r="J2126" s="16">
        <v>27</v>
      </c>
      <c r="K2126" s="16">
        <v>79</v>
      </c>
      <c r="L2126" s="16">
        <v>5</v>
      </c>
      <c r="M2126" s="16">
        <v>3</v>
      </c>
      <c r="N2126" s="16">
        <v>97</v>
      </c>
      <c r="O2126" s="16">
        <v>133</v>
      </c>
      <c r="P2126" s="13" t="str">
        <f>IFERROR(VLOOKUP($A2126,'Fielding Data'!$A:$H,MATCH(P$1,'Fielding Data'!$A$1:$H$1,0),0),"Other")</f>
        <v>1B</v>
      </c>
      <c r="Q2126" s="13">
        <f>IFERROR(VLOOKUP($A2126,'Fielding Data'!$A:$H,MATCH(Q$1,'Fielding Data'!$A$1:$H$1,0),0),"Other")</f>
        <v>622</v>
      </c>
      <c r="R2126" s="13">
        <f>IFERROR(VLOOKUP($A2126,'Fielding Data'!$A:$H,MATCH(R$1,'Fielding Data'!$A$1:$H$1,0),0),"Other")</f>
        <v>43</v>
      </c>
      <c r="S2126" s="13">
        <f>IFERROR(VLOOKUP($A2126,'Fielding Data'!$A:$H,MATCH(S$1,'Fielding Data'!$A$1:$H$1,0),0),"Other")</f>
        <v>4</v>
      </c>
      <c r="T2126" s="13">
        <f>IFERROR(VLOOKUP($A2126,'Fielding Data'!$A:$H,MATCH(T$1,'Fielding Data'!$A$1:$H$1,0),0),"Other")</f>
        <v>43</v>
      </c>
      <c r="U2126" s="13">
        <f>SUMIFS('Fielding Data'!E:E,'Fielding Data'!$A:$A,'Hitting Data'!$A2126)</f>
        <v>1202</v>
      </c>
      <c r="V2126" s="13">
        <f>SUMIFS('Fielding Data'!F:F,'Fielding Data'!$A:$A,'Hitting Data'!$A2126)</f>
        <v>86</v>
      </c>
      <c r="W2126" s="13">
        <f>SUMIFS('Fielding Data'!G:G,'Fielding Data'!$A:$A,'Hitting Data'!$A2126)</f>
        <v>11</v>
      </c>
      <c r="X2126" s="13">
        <f>SUMIFS('Fielding Data'!H:H,'Fielding Data'!$A:$A,'Hitting Data'!$A2126)</f>
        <v>47</v>
      </c>
    </row>
    <row r="2127" spans="1:24" x14ac:dyDescent="0.3">
      <c r="A2127" s="13" t="str">
        <f t="shared" si="33"/>
        <v>santaer012011</v>
      </c>
      <c r="B2127" s="16" t="s">
        <v>597</v>
      </c>
      <c r="C2127" s="16">
        <v>2011</v>
      </c>
      <c r="D2127" s="16">
        <v>33</v>
      </c>
      <c r="E2127" s="16">
        <v>2</v>
      </c>
      <c r="F2127" s="16">
        <v>0</v>
      </c>
      <c r="G2127" s="16">
        <v>1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1</v>
      </c>
      <c r="P2127" s="13" t="str">
        <f>IFERROR(VLOOKUP($A2127,'Fielding Data'!$A:$H,MATCH(P$1,'Fielding Data'!$A$1:$H$1,0),0),"Other")</f>
        <v>P</v>
      </c>
      <c r="Q2127" s="13">
        <f>IFERROR(VLOOKUP($A2127,'Fielding Data'!$A:$H,MATCH(Q$1,'Fielding Data'!$A$1:$H$1,0),0),"Other")</f>
        <v>11</v>
      </c>
      <c r="R2127" s="13">
        <f>IFERROR(VLOOKUP($A2127,'Fielding Data'!$A:$H,MATCH(R$1,'Fielding Data'!$A$1:$H$1,0),0),"Other")</f>
        <v>20</v>
      </c>
      <c r="S2127" s="13">
        <f>IFERROR(VLOOKUP($A2127,'Fielding Data'!$A:$H,MATCH(S$1,'Fielding Data'!$A$1:$H$1,0),0),"Other")</f>
        <v>5</v>
      </c>
      <c r="T2127" s="13">
        <f>IFERROR(VLOOKUP($A2127,'Fielding Data'!$A:$H,MATCH(T$1,'Fielding Data'!$A$1:$H$1,0),0),"Other")</f>
        <v>3</v>
      </c>
      <c r="U2127" s="13">
        <f>SUMIFS('Fielding Data'!E:E,'Fielding Data'!$A:$A,'Hitting Data'!$A2127)</f>
        <v>11</v>
      </c>
      <c r="V2127" s="13">
        <f>SUMIFS('Fielding Data'!F:F,'Fielding Data'!$A:$A,'Hitting Data'!$A2127)</f>
        <v>20</v>
      </c>
      <c r="W2127" s="13">
        <f>SUMIFS('Fielding Data'!G:G,'Fielding Data'!$A:$A,'Hitting Data'!$A2127)</f>
        <v>5</v>
      </c>
      <c r="X2127" s="13">
        <f>SUMIFS('Fielding Data'!H:H,'Fielding Data'!$A:$A,'Hitting Data'!$A2127)</f>
        <v>3</v>
      </c>
    </row>
    <row r="2128" spans="1:24" x14ac:dyDescent="0.3">
      <c r="A2128" s="13" t="str">
        <f t="shared" si="33"/>
        <v>santihe012011</v>
      </c>
      <c r="B2128" s="16" t="s">
        <v>1609</v>
      </c>
      <c r="C2128" s="16">
        <v>2011</v>
      </c>
      <c r="D2128" s="16">
        <v>2</v>
      </c>
      <c r="E2128" s="16">
        <v>0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0</v>
      </c>
      <c r="P2128" s="13" t="str">
        <f>IFERROR(VLOOKUP($A2128,'Fielding Data'!$A:$H,MATCH(P$1,'Fielding Data'!$A$1:$H$1,0),0),"Other")</f>
        <v>P</v>
      </c>
      <c r="Q2128" s="13">
        <f>IFERROR(VLOOKUP($A2128,'Fielding Data'!$A:$H,MATCH(Q$1,'Fielding Data'!$A$1:$H$1,0),0),"Other")</f>
        <v>0</v>
      </c>
      <c r="R2128" s="13">
        <f>IFERROR(VLOOKUP($A2128,'Fielding Data'!$A:$H,MATCH(R$1,'Fielding Data'!$A$1:$H$1,0),0),"Other")</f>
        <v>1</v>
      </c>
      <c r="S2128" s="13">
        <f>IFERROR(VLOOKUP($A2128,'Fielding Data'!$A:$H,MATCH(S$1,'Fielding Data'!$A$1:$H$1,0),0),"Other")</f>
        <v>0</v>
      </c>
      <c r="T2128" s="13">
        <f>IFERROR(VLOOKUP($A2128,'Fielding Data'!$A:$H,MATCH(T$1,'Fielding Data'!$A$1:$H$1,0),0),"Other")</f>
        <v>0</v>
      </c>
      <c r="U2128" s="13">
        <f>SUMIFS('Fielding Data'!E:E,'Fielding Data'!$A:$A,'Hitting Data'!$A2128)</f>
        <v>0</v>
      </c>
      <c r="V2128" s="13">
        <f>SUMIFS('Fielding Data'!F:F,'Fielding Data'!$A:$A,'Hitting Data'!$A2128)</f>
        <v>1</v>
      </c>
      <c r="W2128" s="13">
        <f>SUMIFS('Fielding Data'!G:G,'Fielding Data'!$A:$A,'Hitting Data'!$A2128)</f>
        <v>0</v>
      </c>
      <c r="X2128" s="13">
        <f>SUMIFS('Fielding Data'!H:H,'Fielding Data'!$A:$A,'Hitting Data'!$A2128)</f>
        <v>0</v>
      </c>
    </row>
    <row r="2129" spans="1:24" x14ac:dyDescent="0.3">
      <c r="A2129" s="13" t="str">
        <f t="shared" si="33"/>
        <v>santira012011</v>
      </c>
      <c r="B2129" s="16" t="s">
        <v>337</v>
      </c>
      <c r="C2129" s="16">
        <v>2011</v>
      </c>
      <c r="D2129" s="16">
        <v>101</v>
      </c>
      <c r="E2129" s="16">
        <v>258</v>
      </c>
      <c r="F2129" s="16">
        <v>29</v>
      </c>
      <c r="G2129" s="16">
        <v>67</v>
      </c>
      <c r="H2129" s="16">
        <v>11</v>
      </c>
      <c r="I2129" s="16">
        <v>3</v>
      </c>
      <c r="J2129" s="16">
        <v>5</v>
      </c>
      <c r="K2129" s="16">
        <v>30</v>
      </c>
      <c r="L2129" s="16">
        <v>0</v>
      </c>
      <c r="M2129" s="16">
        <v>0</v>
      </c>
      <c r="N2129" s="16">
        <v>17</v>
      </c>
      <c r="O2129" s="16">
        <v>38</v>
      </c>
      <c r="P2129" s="13" t="str">
        <f>IFERROR(VLOOKUP($A2129,'Fielding Data'!$A:$H,MATCH(P$1,'Fielding Data'!$A$1:$H$1,0),0),"Other")</f>
        <v>2B</v>
      </c>
      <c r="Q2129" s="13">
        <f>IFERROR(VLOOKUP($A2129,'Fielding Data'!$A:$H,MATCH(Q$1,'Fielding Data'!$A$1:$H$1,0),0),"Other")</f>
        <v>93</v>
      </c>
      <c r="R2129" s="13">
        <f>IFERROR(VLOOKUP($A2129,'Fielding Data'!$A:$H,MATCH(R$1,'Fielding Data'!$A$1:$H$1,0),0),"Other")</f>
        <v>143</v>
      </c>
      <c r="S2129" s="13">
        <f>IFERROR(VLOOKUP($A2129,'Fielding Data'!$A:$H,MATCH(S$1,'Fielding Data'!$A$1:$H$1,0),0),"Other")</f>
        <v>1</v>
      </c>
      <c r="T2129" s="13">
        <f>IFERROR(VLOOKUP($A2129,'Fielding Data'!$A:$H,MATCH(T$1,'Fielding Data'!$A$1:$H$1,0),0),"Other")</f>
        <v>28</v>
      </c>
      <c r="U2129" s="13">
        <f>SUMIFS('Fielding Data'!E:E,'Fielding Data'!$A:$A,'Hitting Data'!$A2129)</f>
        <v>128</v>
      </c>
      <c r="V2129" s="13">
        <f>SUMIFS('Fielding Data'!F:F,'Fielding Data'!$A:$A,'Hitting Data'!$A2129)</f>
        <v>226</v>
      </c>
      <c r="W2129" s="13">
        <f>SUMIFS('Fielding Data'!G:G,'Fielding Data'!$A:$A,'Hitting Data'!$A2129)</f>
        <v>3</v>
      </c>
      <c r="X2129" s="13">
        <f>SUMIFS('Fielding Data'!H:H,'Fielding Data'!$A:$A,'Hitting Data'!$A2129)</f>
        <v>43</v>
      </c>
    </row>
    <row r="2130" spans="1:24" x14ac:dyDescent="0.3">
      <c r="A2130" s="13" t="str">
        <f t="shared" si="33"/>
        <v>santoom012011</v>
      </c>
      <c r="B2130" s="16" t="s">
        <v>1010</v>
      </c>
      <c r="C2130" s="16">
        <v>2011</v>
      </c>
      <c r="D2130" s="16">
        <v>11</v>
      </c>
      <c r="E2130" s="16">
        <v>22</v>
      </c>
      <c r="F2130" s="16">
        <v>1</v>
      </c>
      <c r="G2130" s="16">
        <v>5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6">
        <v>0</v>
      </c>
      <c r="O2130" s="16">
        <v>4</v>
      </c>
      <c r="P2130" s="13" t="str">
        <f>IFERROR(VLOOKUP($A2130,'Fielding Data'!$A:$H,MATCH(P$1,'Fielding Data'!$A$1:$H$1,0),0),"Other")</f>
        <v>C</v>
      </c>
      <c r="Q2130" s="13">
        <f>IFERROR(VLOOKUP($A2130,'Fielding Data'!$A:$H,MATCH(Q$1,'Fielding Data'!$A$1:$H$1,0),0),"Other")</f>
        <v>48</v>
      </c>
      <c r="R2130" s="13">
        <f>IFERROR(VLOOKUP($A2130,'Fielding Data'!$A:$H,MATCH(R$1,'Fielding Data'!$A$1:$H$1,0),0),"Other")</f>
        <v>3</v>
      </c>
      <c r="S2130" s="13">
        <f>IFERROR(VLOOKUP($A2130,'Fielding Data'!$A:$H,MATCH(S$1,'Fielding Data'!$A$1:$H$1,0),0),"Other")</f>
        <v>0</v>
      </c>
      <c r="T2130" s="13">
        <f>IFERROR(VLOOKUP($A2130,'Fielding Data'!$A:$H,MATCH(T$1,'Fielding Data'!$A$1:$H$1,0),0),"Other")</f>
        <v>0</v>
      </c>
      <c r="U2130" s="13">
        <f>SUMIFS('Fielding Data'!E:E,'Fielding Data'!$A:$A,'Hitting Data'!$A2130)</f>
        <v>48</v>
      </c>
      <c r="V2130" s="13">
        <f>SUMIFS('Fielding Data'!F:F,'Fielding Data'!$A:$A,'Hitting Data'!$A2130)</f>
        <v>3</v>
      </c>
      <c r="W2130" s="13">
        <f>SUMIFS('Fielding Data'!G:G,'Fielding Data'!$A:$A,'Hitting Data'!$A2130)</f>
        <v>0</v>
      </c>
      <c r="X2130" s="13">
        <f>SUMIFS('Fielding Data'!H:H,'Fielding Data'!$A:$A,'Hitting Data'!$A2130)</f>
        <v>0</v>
      </c>
    </row>
    <row r="2131" spans="1:24" x14ac:dyDescent="0.3">
      <c r="A2131" s="13" t="str">
        <f t="shared" si="33"/>
        <v>santose012011</v>
      </c>
      <c r="B2131" s="16" t="s">
        <v>1377</v>
      </c>
      <c r="C2131" s="16">
        <v>2011</v>
      </c>
      <c r="D2131" s="16">
        <v>63</v>
      </c>
      <c r="E2131" s="16">
        <v>0</v>
      </c>
      <c r="F2131" s="16">
        <v>0</v>
      </c>
      <c r="G2131" s="16">
        <v>0</v>
      </c>
      <c r="H2131" s="16">
        <v>0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3" t="str">
        <f>IFERROR(VLOOKUP($A2131,'Fielding Data'!$A:$H,MATCH(P$1,'Fielding Data'!$A$1:$H$1,0),0),"Other")</f>
        <v>P</v>
      </c>
      <c r="Q2131" s="13">
        <f>IFERROR(VLOOKUP($A2131,'Fielding Data'!$A:$H,MATCH(Q$1,'Fielding Data'!$A$1:$H$1,0),0),"Other")</f>
        <v>5</v>
      </c>
      <c r="R2131" s="13">
        <f>IFERROR(VLOOKUP($A2131,'Fielding Data'!$A:$H,MATCH(R$1,'Fielding Data'!$A$1:$H$1,0),0),"Other")</f>
        <v>4</v>
      </c>
      <c r="S2131" s="13">
        <f>IFERROR(VLOOKUP($A2131,'Fielding Data'!$A:$H,MATCH(S$1,'Fielding Data'!$A$1:$H$1,0),0),"Other")</f>
        <v>0</v>
      </c>
      <c r="T2131" s="13">
        <f>IFERROR(VLOOKUP($A2131,'Fielding Data'!$A:$H,MATCH(T$1,'Fielding Data'!$A$1:$H$1,0),0),"Other")</f>
        <v>3</v>
      </c>
      <c r="U2131" s="13">
        <f>SUMIFS('Fielding Data'!E:E,'Fielding Data'!$A:$A,'Hitting Data'!$A2131)</f>
        <v>5</v>
      </c>
      <c r="V2131" s="13">
        <f>SUMIFS('Fielding Data'!F:F,'Fielding Data'!$A:$A,'Hitting Data'!$A2131)</f>
        <v>4</v>
      </c>
      <c r="W2131" s="13">
        <f>SUMIFS('Fielding Data'!G:G,'Fielding Data'!$A:$A,'Hitting Data'!$A2131)</f>
        <v>0</v>
      </c>
      <c r="X2131" s="13">
        <f>SUMIFS('Fielding Data'!H:H,'Fielding Data'!$A:$A,'Hitting Data'!$A2131)</f>
        <v>3</v>
      </c>
    </row>
    <row r="2132" spans="1:24" x14ac:dyDescent="0.3">
      <c r="A2132" s="13" t="str">
        <f t="shared" si="33"/>
        <v>sappeda012011</v>
      </c>
      <c r="B2132" s="16" t="s">
        <v>1610</v>
      </c>
      <c r="C2132" s="16">
        <v>2011</v>
      </c>
      <c r="D2132" s="16">
        <v>38</v>
      </c>
      <c r="E2132" s="16">
        <v>107</v>
      </c>
      <c r="F2132" s="16">
        <v>14</v>
      </c>
      <c r="G2132" s="16">
        <v>26</v>
      </c>
      <c r="H2132" s="16">
        <v>8</v>
      </c>
      <c r="I2132" s="16">
        <v>0</v>
      </c>
      <c r="J2132" s="16">
        <v>0</v>
      </c>
      <c r="K2132" s="16">
        <v>5</v>
      </c>
      <c r="L2132" s="16">
        <v>1</v>
      </c>
      <c r="M2132" s="16">
        <v>1</v>
      </c>
      <c r="N2132" s="16">
        <v>7</v>
      </c>
      <c r="O2132" s="16">
        <v>17</v>
      </c>
      <c r="P2132" s="13" t="str">
        <f>IFERROR(VLOOKUP($A2132,'Fielding Data'!$A:$H,MATCH(P$1,'Fielding Data'!$A$1:$H$1,0),0),"Other")</f>
        <v>CF</v>
      </c>
      <c r="Q2132" s="13">
        <f>IFERROR(VLOOKUP($A2132,'Fielding Data'!$A:$H,MATCH(Q$1,'Fielding Data'!$A$1:$H$1,0),0),"Other")</f>
        <v>0</v>
      </c>
      <c r="R2132" s="13">
        <f>IFERROR(VLOOKUP($A2132,'Fielding Data'!$A:$H,MATCH(R$1,'Fielding Data'!$A$1:$H$1,0),0),"Other")</f>
        <v>0</v>
      </c>
      <c r="S2132" s="13">
        <f>IFERROR(VLOOKUP($A2132,'Fielding Data'!$A:$H,MATCH(S$1,'Fielding Data'!$A$1:$H$1,0),0),"Other")</f>
        <v>0</v>
      </c>
      <c r="T2132" s="13">
        <f>IFERROR(VLOOKUP($A2132,'Fielding Data'!$A:$H,MATCH(T$1,'Fielding Data'!$A$1:$H$1,0),0),"Other")</f>
        <v>0</v>
      </c>
      <c r="U2132" s="13">
        <f>SUMIFS('Fielding Data'!E:E,'Fielding Data'!$A:$A,'Hitting Data'!$A2132)</f>
        <v>51</v>
      </c>
      <c r="V2132" s="13">
        <f>SUMIFS('Fielding Data'!F:F,'Fielding Data'!$A:$A,'Hitting Data'!$A2132)</f>
        <v>2</v>
      </c>
      <c r="W2132" s="13">
        <f>SUMIFS('Fielding Data'!G:G,'Fielding Data'!$A:$A,'Hitting Data'!$A2132)</f>
        <v>0</v>
      </c>
      <c r="X2132" s="13">
        <f>SUMIFS('Fielding Data'!H:H,'Fielding Data'!$A:$A,'Hitting Data'!$A2132)</f>
        <v>1</v>
      </c>
    </row>
    <row r="2133" spans="1:24" x14ac:dyDescent="0.3">
      <c r="A2133" s="13" t="str">
        <f t="shared" si="33"/>
        <v>sardida012011</v>
      </c>
      <c r="B2133" s="16" t="s">
        <v>402</v>
      </c>
      <c r="C2133" s="16">
        <v>2011</v>
      </c>
      <c r="D2133" s="16">
        <v>15</v>
      </c>
      <c r="E2133" s="16">
        <v>32</v>
      </c>
      <c r="F2133" s="16">
        <v>8</v>
      </c>
      <c r="G2133" s="16">
        <v>7</v>
      </c>
      <c r="H2133" s="16">
        <v>1</v>
      </c>
      <c r="I2133" s="16">
        <v>0</v>
      </c>
      <c r="J2133" s="16">
        <v>0</v>
      </c>
      <c r="K2133" s="16">
        <v>1</v>
      </c>
      <c r="L2133" s="16">
        <v>0</v>
      </c>
      <c r="M2133" s="16">
        <v>0</v>
      </c>
      <c r="N2133" s="16">
        <v>10</v>
      </c>
      <c r="O2133" s="16">
        <v>13</v>
      </c>
      <c r="P2133" s="13" t="str">
        <f>IFERROR(VLOOKUP($A2133,'Fielding Data'!$A:$H,MATCH(P$1,'Fielding Data'!$A$1:$H$1,0),0),"Other")</f>
        <v>C</v>
      </c>
      <c r="Q2133" s="13">
        <f>IFERROR(VLOOKUP($A2133,'Fielding Data'!$A:$H,MATCH(Q$1,'Fielding Data'!$A$1:$H$1,0),0),"Other")</f>
        <v>86</v>
      </c>
      <c r="R2133" s="13">
        <f>IFERROR(VLOOKUP($A2133,'Fielding Data'!$A:$H,MATCH(R$1,'Fielding Data'!$A$1:$H$1,0),0),"Other")</f>
        <v>6</v>
      </c>
      <c r="S2133" s="13">
        <f>IFERROR(VLOOKUP($A2133,'Fielding Data'!$A:$H,MATCH(S$1,'Fielding Data'!$A$1:$H$1,0),0),"Other")</f>
        <v>0</v>
      </c>
      <c r="T2133" s="13">
        <f>IFERROR(VLOOKUP($A2133,'Fielding Data'!$A:$H,MATCH(T$1,'Fielding Data'!$A$1:$H$1,0),0),"Other")</f>
        <v>3</v>
      </c>
      <c r="U2133" s="13">
        <f>SUMIFS('Fielding Data'!E:E,'Fielding Data'!$A:$A,'Hitting Data'!$A2133)</f>
        <v>86</v>
      </c>
      <c r="V2133" s="13">
        <f>SUMIFS('Fielding Data'!F:F,'Fielding Data'!$A:$A,'Hitting Data'!$A2133)</f>
        <v>6</v>
      </c>
      <c r="W2133" s="13">
        <f>SUMIFS('Fielding Data'!G:G,'Fielding Data'!$A:$A,'Hitting Data'!$A2133)</f>
        <v>0</v>
      </c>
      <c r="X2133" s="13">
        <f>SUMIFS('Fielding Data'!H:H,'Fielding Data'!$A:$A,'Hitting Data'!$A2133)</f>
        <v>3</v>
      </c>
    </row>
    <row r="2134" spans="1:24" x14ac:dyDescent="0.3">
      <c r="A2134" s="13" t="str">
        <f t="shared" si="33"/>
        <v>satinjo012011</v>
      </c>
      <c r="B2134" s="16" t="s">
        <v>1611</v>
      </c>
      <c r="C2134" s="16">
        <v>2011</v>
      </c>
      <c r="D2134" s="16">
        <v>15</v>
      </c>
      <c r="E2134" s="16">
        <v>25</v>
      </c>
      <c r="F2134" s="16">
        <v>3</v>
      </c>
      <c r="G2134" s="16">
        <v>5</v>
      </c>
      <c r="H2134" s="16">
        <v>1</v>
      </c>
      <c r="I2134" s="16">
        <v>0</v>
      </c>
      <c r="J2134" s="16">
        <v>0</v>
      </c>
      <c r="K2134" s="16">
        <v>2</v>
      </c>
      <c r="L2134" s="16">
        <v>0</v>
      </c>
      <c r="M2134" s="16">
        <v>0</v>
      </c>
      <c r="N2134" s="16">
        <v>1</v>
      </c>
      <c r="O2134" s="16">
        <v>11</v>
      </c>
      <c r="P2134" s="13" t="str">
        <f>IFERROR(VLOOKUP($A2134,'Fielding Data'!$A:$H,MATCH(P$1,'Fielding Data'!$A$1:$H$1,0),0),"Other")</f>
        <v>1B</v>
      </c>
      <c r="Q2134" s="13">
        <f>IFERROR(VLOOKUP($A2134,'Fielding Data'!$A:$H,MATCH(Q$1,'Fielding Data'!$A$1:$H$1,0),0),"Other")</f>
        <v>48</v>
      </c>
      <c r="R2134" s="13">
        <f>IFERROR(VLOOKUP($A2134,'Fielding Data'!$A:$H,MATCH(R$1,'Fielding Data'!$A$1:$H$1,0),0),"Other")</f>
        <v>5</v>
      </c>
      <c r="S2134" s="13">
        <f>IFERROR(VLOOKUP($A2134,'Fielding Data'!$A:$H,MATCH(S$1,'Fielding Data'!$A$1:$H$1,0),0),"Other")</f>
        <v>0</v>
      </c>
      <c r="T2134" s="13">
        <f>IFERROR(VLOOKUP($A2134,'Fielding Data'!$A:$H,MATCH(T$1,'Fielding Data'!$A$1:$H$1,0),0),"Other")</f>
        <v>6</v>
      </c>
      <c r="U2134" s="13">
        <f>SUMIFS('Fielding Data'!E:E,'Fielding Data'!$A:$A,'Hitting Data'!$A2134)</f>
        <v>48</v>
      </c>
      <c r="V2134" s="13">
        <f>SUMIFS('Fielding Data'!F:F,'Fielding Data'!$A:$A,'Hitting Data'!$A2134)</f>
        <v>5</v>
      </c>
      <c r="W2134" s="13">
        <f>SUMIFS('Fielding Data'!G:G,'Fielding Data'!$A:$A,'Hitting Data'!$A2134)</f>
        <v>0</v>
      </c>
      <c r="X2134" s="13">
        <f>SUMIFS('Fielding Data'!H:H,'Fielding Data'!$A:$A,'Hitting Data'!$A2134)</f>
        <v>6</v>
      </c>
    </row>
    <row r="2135" spans="1:24" x14ac:dyDescent="0.3">
      <c r="A2135" s="13" t="str">
        <f t="shared" si="33"/>
        <v>saundjo012011</v>
      </c>
      <c r="B2135" s="16" t="s">
        <v>598</v>
      </c>
      <c r="C2135" s="16">
        <v>2011</v>
      </c>
      <c r="D2135" s="16">
        <v>33</v>
      </c>
      <c r="E2135" s="16">
        <v>61</v>
      </c>
      <c r="F2135" s="16">
        <v>2</v>
      </c>
      <c r="G2135" s="16">
        <v>12</v>
      </c>
      <c r="H2135" s="16">
        <v>1</v>
      </c>
      <c r="I2135" s="16">
        <v>0</v>
      </c>
      <c r="J2135" s="16">
        <v>0</v>
      </c>
      <c r="K2135" s="16">
        <v>4</v>
      </c>
      <c r="L2135" s="16">
        <v>0</v>
      </c>
      <c r="M2135" s="16">
        <v>0</v>
      </c>
      <c r="N2135" s="16">
        <v>2</v>
      </c>
      <c r="O2135" s="16">
        <v>15</v>
      </c>
      <c r="P2135" s="13" t="str">
        <f>IFERROR(VLOOKUP($A2135,'Fielding Data'!$A:$H,MATCH(P$1,'Fielding Data'!$A$1:$H$1,0),0),"Other")</f>
        <v>P</v>
      </c>
      <c r="Q2135" s="13">
        <f>IFERROR(VLOOKUP($A2135,'Fielding Data'!$A:$H,MATCH(Q$1,'Fielding Data'!$A$1:$H$1,0),0),"Other")</f>
        <v>13</v>
      </c>
      <c r="R2135" s="13">
        <f>IFERROR(VLOOKUP($A2135,'Fielding Data'!$A:$H,MATCH(R$1,'Fielding Data'!$A$1:$H$1,0),0),"Other")</f>
        <v>36</v>
      </c>
      <c r="S2135" s="13">
        <f>IFERROR(VLOOKUP($A2135,'Fielding Data'!$A:$H,MATCH(S$1,'Fielding Data'!$A$1:$H$1,0),0),"Other")</f>
        <v>0</v>
      </c>
      <c r="T2135" s="13">
        <f>IFERROR(VLOOKUP($A2135,'Fielding Data'!$A:$H,MATCH(T$1,'Fielding Data'!$A$1:$H$1,0),0),"Other")</f>
        <v>2</v>
      </c>
      <c r="U2135" s="13">
        <f>SUMIFS('Fielding Data'!E:E,'Fielding Data'!$A:$A,'Hitting Data'!$A2135)</f>
        <v>13</v>
      </c>
      <c r="V2135" s="13">
        <f>SUMIFS('Fielding Data'!F:F,'Fielding Data'!$A:$A,'Hitting Data'!$A2135)</f>
        <v>36</v>
      </c>
      <c r="W2135" s="13">
        <f>SUMIFS('Fielding Data'!G:G,'Fielding Data'!$A:$A,'Hitting Data'!$A2135)</f>
        <v>0</v>
      </c>
      <c r="X2135" s="13">
        <f>SUMIFS('Fielding Data'!H:H,'Fielding Data'!$A:$A,'Hitting Data'!$A2135)</f>
        <v>2</v>
      </c>
    </row>
    <row r="2136" spans="1:24" x14ac:dyDescent="0.3">
      <c r="A2136" s="13" t="str">
        <f t="shared" si="33"/>
        <v>saundmi012011</v>
      </c>
      <c r="B2136" s="16" t="s">
        <v>1180</v>
      </c>
      <c r="C2136" s="16">
        <v>2011</v>
      </c>
      <c r="D2136" s="16">
        <v>58</v>
      </c>
      <c r="E2136" s="16">
        <v>161</v>
      </c>
      <c r="F2136" s="16">
        <v>16</v>
      </c>
      <c r="G2136" s="16">
        <v>24</v>
      </c>
      <c r="H2136" s="16">
        <v>5</v>
      </c>
      <c r="I2136" s="16">
        <v>0</v>
      </c>
      <c r="J2136" s="16">
        <v>2</v>
      </c>
      <c r="K2136" s="16">
        <v>8</v>
      </c>
      <c r="L2136" s="16">
        <v>6</v>
      </c>
      <c r="M2136" s="16">
        <v>2</v>
      </c>
      <c r="N2136" s="16">
        <v>12</v>
      </c>
      <c r="O2136" s="16">
        <v>56</v>
      </c>
      <c r="P2136" s="13" t="str">
        <f>IFERROR(VLOOKUP($A2136,'Fielding Data'!$A:$H,MATCH(P$1,'Fielding Data'!$A$1:$H$1,0),0),"Other")</f>
        <v>CF</v>
      </c>
      <c r="Q2136" s="13">
        <f>IFERROR(VLOOKUP($A2136,'Fielding Data'!$A:$H,MATCH(Q$1,'Fielding Data'!$A$1:$H$1,0),0),"Other")</f>
        <v>0</v>
      </c>
      <c r="R2136" s="13">
        <f>IFERROR(VLOOKUP($A2136,'Fielding Data'!$A:$H,MATCH(R$1,'Fielding Data'!$A$1:$H$1,0),0),"Other")</f>
        <v>0</v>
      </c>
      <c r="S2136" s="13">
        <f>IFERROR(VLOOKUP($A2136,'Fielding Data'!$A:$H,MATCH(S$1,'Fielding Data'!$A$1:$H$1,0),0),"Other")</f>
        <v>0</v>
      </c>
      <c r="T2136" s="13">
        <f>IFERROR(VLOOKUP($A2136,'Fielding Data'!$A:$H,MATCH(T$1,'Fielding Data'!$A$1:$H$1,0),0),"Other")</f>
        <v>0</v>
      </c>
      <c r="U2136" s="13">
        <f>SUMIFS('Fielding Data'!E:E,'Fielding Data'!$A:$A,'Hitting Data'!$A2136)</f>
        <v>139</v>
      </c>
      <c r="V2136" s="13">
        <f>SUMIFS('Fielding Data'!F:F,'Fielding Data'!$A:$A,'Hitting Data'!$A2136)</f>
        <v>1</v>
      </c>
      <c r="W2136" s="13">
        <f>SUMIFS('Fielding Data'!G:G,'Fielding Data'!$A:$A,'Hitting Data'!$A2136)</f>
        <v>0</v>
      </c>
      <c r="X2136" s="13">
        <f>SUMIFS('Fielding Data'!H:H,'Fielding Data'!$A:$A,'Hitting Data'!$A2136)</f>
        <v>0</v>
      </c>
    </row>
    <row r="2137" spans="1:24" x14ac:dyDescent="0.3">
      <c r="A2137" s="13" t="str">
        <f t="shared" si="33"/>
        <v>saverjo012011</v>
      </c>
      <c r="B2137" s="16" t="s">
        <v>1612</v>
      </c>
      <c r="C2137" s="16">
        <v>2011</v>
      </c>
      <c r="D2137" s="16">
        <v>4</v>
      </c>
      <c r="E2137" s="16">
        <v>0</v>
      </c>
      <c r="F2137" s="16">
        <v>0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  <c r="O2137" s="16">
        <v>0</v>
      </c>
      <c r="P2137" s="13" t="str">
        <f>IFERROR(VLOOKUP($A2137,'Fielding Data'!$A:$H,MATCH(P$1,'Fielding Data'!$A$1:$H$1,0),0),"Other")</f>
        <v>P</v>
      </c>
      <c r="Q2137" s="13">
        <f>IFERROR(VLOOKUP($A2137,'Fielding Data'!$A:$H,MATCH(Q$1,'Fielding Data'!$A$1:$H$1,0),0),"Other")</f>
        <v>0</v>
      </c>
      <c r="R2137" s="13">
        <f>IFERROR(VLOOKUP($A2137,'Fielding Data'!$A:$H,MATCH(R$1,'Fielding Data'!$A$1:$H$1,0),0),"Other")</f>
        <v>1</v>
      </c>
      <c r="S2137" s="13">
        <f>IFERROR(VLOOKUP($A2137,'Fielding Data'!$A:$H,MATCH(S$1,'Fielding Data'!$A$1:$H$1,0),0),"Other")</f>
        <v>0</v>
      </c>
      <c r="T2137" s="13">
        <f>IFERROR(VLOOKUP($A2137,'Fielding Data'!$A:$H,MATCH(T$1,'Fielding Data'!$A$1:$H$1,0),0),"Other")</f>
        <v>0</v>
      </c>
      <c r="U2137" s="13">
        <f>SUMIFS('Fielding Data'!E:E,'Fielding Data'!$A:$A,'Hitting Data'!$A2137)</f>
        <v>0</v>
      </c>
      <c r="V2137" s="13">
        <f>SUMIFS('Fielding Data'!F:F,'Fielding Data'!$A:$A,'Hitting Data'!$A2137)</f>
        <v>1</v>
      </c>
      <c r="W2137" s="13">
        <f>SUMIFS('Fielding Data'!G:G,'Fielding Data'!$A:$A,'Hitting Data'!$A2137)</f>
        <v>0</v>
      </c>
      <c r="X2137" s="13">
        <f>SUMIFS('Fielding Data'!H:H,'Fielding Data'!$A:$A,'Hitting Data'!$A2137)</f>
        <v>0</v>
      </c>
    </row>
    <row r="2138" spans="1:24" x14ac:dyDescent="0.3">
      <c r="A2138" s="13" t="str">
        <f t="shared" si="33"/>
        <v>schaflo012011</v>
      </c>
      <c r="B2138" s="16" t="s">
        <v>1613</v>
      </c>
      <c r="C2138" s="16">
        <v>2011</v>
      </c>
      <c r="D2138" s="16">
        <v>8</v>
      </c>
      <c r="E2138" s="16">
        <v>3</v>
      </c>
      <c r="F2138" s="16">
        <v>1</v>
      </c>
      <c r="G2138" s="16">
        <v>1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1</v>
      </c>
      <c r="O2138" s="16">
        <v>1</v>
      </c>
      <c r="P2138" s="13" t="str">
        <f>IFERROR(VLOOKUP($A2138,'Fielding Data'!$A:$H,MATCH(P$1,'Fielding Data'!$A$1:$H$1,0),0),"Other")</f>
        <v>CF</v>
      </c>
      <c r="Q2138" s="13">
        <f>IFERROR(VLOOKUP($A2138,'Fielding Data'!$A:$H,MATCH(Q$1,'Fielding Data'!$A$1:$H$1,0),0),"Other")</f>
        <v>0</v>
      </c>
      <c r="R2138" s="13">
        <f>IFERROR(VLOOKUP($A2138,'Fielding Data'!$A:$H,MATCH(R$1,'Fielding Data'!$A$1:$H$1,0),0),"Other")</f>
        <v>0</v>
      </c>
      <c r="S2138" s="13">
        <f>IFERROR(VLOOKUP($A2138,'Fielding Data'!$A:$H,MATCH(S$1,'Fielding Data'!$A$1:$H$1,0),0),"Other")</f>
        <v>0</v>
      </c>
      <c r="T2138" s="13">
        <f>IFERROR(VLOOKUP($A2138,'Fielding Data'!$A:$H,MATCH(T$1,'Fielding Data'!$A$1:$H$1,0),0),"Other")</f>
        <v>0</v>
      </c>
      <c r="U2138" s="13">
        <f>SUMIFS('Fielding Data'!E:E,'Fielding Data'!$A:$A,'Hitting Data'!$A2138)</f>
        <v>0</v>
      </c>
      <c r="V2138" s="13">
        <f>SUMIFS('Fielding Data'!F:F,'Fielding Data'!$A:$A,'Hitting Data'!$A2138)</f>
        <v>0</v>
      </c>
      <c r="W2138" s="13">
        <f>SUMIFS('Fielding Data'!G:G,'Fielding Data'!$A:$A,'Hitting Data'!$A2138)</f>
        <v>0</v>
      </c>
      <c r="X2138" s="13">
        <f>SUMIFS('Fielding Data'!H:H,'Fielding Data'!$A:$A,'Hitting Data'!$A2138)</f>
        <v>0</v>
      </c>
    </row>
    <row r="2139" spans="1:24" x14ac:dyDescent="0.3">
      <c r="A2139" s="13" t="str">
        <f t="shared" si="33"/>
        <v>scherma012011</v>
      </c>
      <c r="B2139" s="16" t="s">
        <v>1011</v>
      </c>
      <c r="C2139" s="16">
        <v>2011</v>
      </c>
      <c r="D2139" s="16">
        <v>33</v>
      </c>
      <c r="E2139" s="16">
        <v>4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3" t="str">
        <f>IFERROR(VLOOKUP($A2139,'Fielding Data'!$A:$H,MATCH(P$1,'Fielding Data'!$A$1:$H$1,0),0),"Other")</f>
        <v>P</v>
      </c>
      <c r="Q2139" s="13">
        <f>IFERROR(VLOOKUP($A2139,'Fielding Data'!$A:$H,MATCH(Q$1,'Fielding Data'!$A$1:$H$1,0),0),"Other")</f>
        <v>11</v>
      </c>
      <c r="R2139" s="13">
        <f>IFERROR(VLOOKUP($A2139,'Fielding Data'!$A:$H,MATCH(R$1,'Fielding Data'!$A$1:$H$1,0),0),"Other")</f>
        <v>12</v>
      </c>
      <c r="S2139" s="13">
        <f>IFERROR(VLOOKUP($A2139,'Fielding Data'!$A:$H,MATCH(S$1,'Fielding Data'!$A$1:$H$1,0),0),"Other")</f>
        <v>0</v>
      </c>
      <c r="T2139" s="13">
        <f>IFERROR(VLOOKUP($A2139,'Fielding Data'!$A:$H,MATCH(T$1,'Fielding Data'!$A$1:$H$1,0),0),"Other")</f>
        <v>2</v>
      </c>
      <c r="U2139" s="13">
        <f>SUMIFS('Fielding Data'!E:E,'Fielding Data'!$A:$A,'Hitting Data'!$A2139)</f>
        <v>11</v>
      </c>
      <c r="V2139" s="13">
        <f>SUMIFS('Fielding Data'!F:F,'Fielding Data'!$A:$A,'Hitting Data'!$A2139)</f>
        <v>12</v>
      </c>
      <c r="W2139" s="13">
        <f>SUMIFS('Fielding Data'!G:G,'Fielding Data'!$A:$A,'Hitting Data'!$A2139)</f>
        <v>0</v>
      </c>
      <c r="X2139" s="13">
        <f>SUMIFS('Fielding Data'!H:H,'Fielding Data'!$A:$A,'Hitting Data'!$A2139)</f>
        <v>2</v>
      </c>
    </row>
    <row r="2140" spans="1:24" x14ac:dyDescent="0.3">
      <c r="A2140" s="13" t="str">
        <f t="shared" si="33"/>
        <v>schiena012011</v>
      </c>
      <c r="B2140" s="16" t="s">
        <v>850</v>
      </c>
      <c r="C2140" s="16">
        <v>2011</v>
      </c>
      <c r="D2140" s="16">
        <v>115</v>
      </c>
      <c r="E2140" s="16">
        <v>335</v>
      </c>
      <c r="F2140" s="16">
        <v>42</v>
      </c>
      <c r="G2140" s="16">
        <v>93</v>
      </c>
      <c r="H2140" s="16">
        <v>22</v>
      </c>
      <c r="I2140" s="16">
        <v>1</v>
      </c>
      <c r="J2140" s="16">
        <v>9</v>
      </c>
      <c r="K2140" s="16">
        <v>41</v>
      </c>
      <c r="L2140" s="16">
        <v>7</v>
      </c>
      <c r="M2140" s="16">
        <v>4</v>
      </c>
      <c r="N2140" s="16">
        <v>21</v>
      </c>
      <c r="O2140" s="16">
        <v>61</v>
      </c>
      <c r="P2140" s="13" t="str">
        <f>IFERROR(VLOOKUP($A2140,'Fielding Data'!$A:$H,MATCH(P$1,'Fielding Data'!$A$1:$H$1,0),0),"Other")</f>
        <v>LF</v>
      </c>
      <c r="Q2140" s="13">
        <f>IFERROR(VLOOKUP($A2140,'Fielding Data'!$A:$H,MATCH(Q$1,'Fielding Data'!$A$1:$H$1,0),0),"Other")</f>
        <v>0</v>
      </c>
      <c r="R2140" s="13">
        <f>IFERROR(VLOOKUP($A2140,'Fielding Data'!$A:$H,MATCH(R$1,'Fielding Data'!$A$1:$H$1,0),0),"Other")</f>
        <v>0</v>
      </c>
      <c r="S2140" s="13">
        <f>IFERROR(VLOOKUP($A2140,'Fielding Data'!$A:$H,MATCH(S$1,'Fielding Data'!$A$1:$H$1,0),0),"Other")</f>
        <v>0</v>
      </c>
      <c r="T2140" s="13">
        <f>IFERROR(VLOOKUP($A2140,'Fielding Data'!$A:$H,MATCH(T$1,'Fielding Data'!$A$1:$H$1,0),0),"Other")</f>
        <v>0</v>
      </c>
      <c r="U2140" s="13">
        <f>SUMIFS('Fielding Data'!E:E,'Fielding Data'!$A:$A,'Hitting Data'!$A2140)</f>
        <v>157</v>
      </c>
      <c r="V2140" s="13">
        <f>SUMIFS('Fielding Data'!F:F,'Fielding Data'!$A:$A,'Hitting Data'!$A2140)</f>
        <v>9</v>
      </c>
      <c r="W2140" s="13">
        <f>SUMIFS('Fielding Data'!G:G,'Fielding Data'!$A:$A,'Hitting Data'!$A2140)</f>
        <v>3</v>
      </c>
      <c r="X2140" s="13">
        <f>SUMIFS('Fielding Data'!H:H,'Fielding Data'!$A:$A,'Hitting Data'!$A2140)</f>
        <v>4</v>
      </c>
    </row>
    <row r="2141" spans="1:24" x14ac:dyDescent="0.3">
      <c r="A2141" s="13" t="str">
        <f t="shared" si="33"/>
        <v>schleda012011</v>
      </c>
      <c r="B2141" s="16" t="s">
        <v>1183</v>
      </c>
      <c r="C2141" s="16">
        <v>2011</v>
      </c>
      <c r="D2141" s="16">
        <v>49</v>
      </c>
      <c r="E2141" s="16">
        <v>0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3" t="str">
        <f>IFERROR(VLOOKUP($A2141,'Fielding Data'!$A:$H,MATCH(P$1,'Fielding Data'!$A$1:$H$1,0),0),"Other")</f>
        <v>P</v>
      </c>
      <c r="Q2141" s="13">
        <f>IFERROR(VLOOKUP($A2141,'Fielding Data'!$A:$H,MATCH(Q$1,'Fielding Data'!$A$1:$H$1,0),0),"Other")</f>
        <v>3</v>
      </c>
      <c r="R2141" s="13">
        <f>IFERROR(VLOOKUP($A2141,'Fielding Data'!$A:$H,MATCH(R$1,'Fielding Data'!$A$1:$H$1,0),0),"Other")</f>
        <v>6</v>
      </c>
      <c r="S2141" s="13">
        <f>IFERROR(VLOOKUP($A2141,'Fielding Data'!$A:$H,MATCH(S$1,'Fielding Data'!$A$1:$H$1,0),0),"Other")</f>
        <v>1</v>
      </c>
      <c r="T2141" s="13">
        <f>IFERROR(VLOOKUP($A2141,'Fielding Data'!$A:$H,MATCH(T$1,'Fielding Data'!$A$1:$H$1,0),0),"Other")</f>
        <v>0</v>
      </c>
      <c r="U2141" s="13">
        <f>SUMIFS('Fielding Data'!E:E,'Fielding Data'!$A:$A,'Hitting Data'!$A2141)</f>
        <v>3</v>
      </c>
      <c r="V2141" s="13">
        <f>SUMIFS('Fielding Data'!F:F,'Fielding Data'!$A:$A,'Hitting Data'!$A2141)</f>
        <v>6</v>
      </c>
      <c r="W2141" s="13">
        <f>SUMIFS('Fielding Data'!G:G,'Fielding Data'!$A:$A,'Hitting Data'!$A2141)</f>
        <v>1</v>
      </c>
      <c r="X2141" s="13">
        <f>SUMIFS('Fielding Data'!H:H,'Fielding Data'!$A:$A,'Hitting Data'!$A2141)</f>
        <v>0</v>
      </c>
    </row>
    <row r="2142" spans="1:24" x14ac:dyDescent="0.3">
      <c r="A2142" s="13" t="str">
        <f t="shared" si="33"/>
        <v>schnebr012011</v>
      </c>
      <c r="B2142" s="16" t="s">
        <v>194</v>
      </c>
      <c r="C2142" s="16">
        <v>2011</v>
      </c>
      <c r="D2142" s="16">
        <v>41</v>
      </c>
      <c r="E2142" s="16">
        <v>125</v>
      </c>
      <c r="F2142" s="16">
        <v>11</v>
      </c>
      <c r="G2142" s="16">
        <v>22</v>
      </c>
      <c r="H2142" s="16">
        <v>4</v>
      </c>
      <c r="I2142" s="16">
        <v>0</v>
      </c>
      <c r="J2142" s="16">
        <v>2</v>
      </c>
      <c r="K2142" s="16">
        <v>9</v>
      </c>
      <c r="L2142" s="16">
        <v>0</v>
      </c>
      <c r="M2142" s="16">
        <v>0</v>
      </c>
      <c r="N2142" s="16">
        <v>11</v>
      </c>
      <c r="O2142" s="16">
        <v>35</v>
      </c>
      <c r="P2142" s="13" t="str">
        <f>IFERROR(VLOOKUP($A2142,'Fielding Data'!$A:$H,MATCH(P$1,'Fielding Data'!$A$1:$H$1,0),0),"Other")</f>
        <v>C</v>
      </c>
      <c r="Q2142" s="13">
        <f>IFERROR(VLOOKUP($A2142,'Fielding Data'!$A:$H,MATCH(Q$1,'Fielding Data'!$A$1:$H$1,0),0),"Other")</f>
        <v>277</v>
      </c>
      <c r="R2142" s="13">
        <f>IFERROR(VLOOKUP($A2142,'Fielding Data'!$A:$H,MATCH(R$1,'Fielding Data'!$A$1:$H$1,0),0),"Other")</f>
        <v>9</v>
      </c>
      <c r="S2142" s="13">
        <f>IFERROR(VLOOKUP($A2142,'Fielding Data'!$A:$H,MATCH(S$1,'Fielding Data'!$A$1:$H$1,0),0),"Other")</f>
        <v>1</v>
      </c>
      <c r="T2142" s="13">
        <f>IFERROR(VLOOKUP($A2142,'Fielding Data'!$A:$H,MATCH(T$1,'Fielding Data'!$A$1:$H$1,0),0),"Other")</f>
        <v>0</v>
      </c>
      <c r="U2142" s="13">
        <f>SUMIFS('Fielding Data'!E:E,'Fielding Data'!$A:$A,'Hitting Data'!$A2142)</f>
        <v>277</v>
      </c>
      <c r="V2142" s="13">
        <f>SUMIFS('Fielding Data'!F:F,'Fielding Data'!$A:$A,'Hitting Data'!$A2142)</f>
        <v>9</v>
      </c>
      <c r="W2142" s="13">
        <f>SUMIFS('Fielding Data'!G:G,'Fielding Data'!$A:$A,'Hitting Data'!$A2142)</f>
        <v>1</v>
      </c>
      <c r="X2142" s="13">
        <f>SUMIFS('Fielding Data'!H:H,'Fielding Data'!$A:$A,'Hitting Data'!$A2142)</f>
        <v>0</v>
      </c>
    </row>
    <row r="2143" spans="1:24" x14ac:dyDescent="0.3">
      <c r="A2143" s="13" t="str">
        <f t="shared" si="33"/>
        <v>schumsk012011</v>
      </c>
      <c r="B2143" s="16" t="s">
        <v>599</v>
      </c>
      <c r="C2143" s="16">
        <v>2011</v>
      </c>
      <c r="D2143" s="16">
        <v>117</v>
      </c>
      <c r="E2143" s="16">
        <v>367</v>
      </c>
      <c r="F2143" s="16">
        <v>34</v>
      </c>
      <c r="G2143" s="16">
        <v>104</v>
      </c>
      <c r="H2143" s="16">
        <v>19</v>
      </c>
      <c r="I2143" s="16">
        <v>0</v>
      </c>
      <c r="J2143" s="16">
        <v>2</v>
      </c>
      <c r="K2143" s="16">
        <v>38</v>
      </c>
      <c r="L2143" s="16">
        <v>0</v>
      </c>
      <c r="M2143" s="16">
        <v>2</v>
      </c>
      <c r="N2143" s="16">
        <v>27</v>
      </c>
      <c r="O2143" s="16">
        <v>50</v>
      </c>
      <c r="P2143" s="13" t="str">
        <f>IFERROR(VLOOKUP($A2143,'Fielding Data'!$A:$H,MATCH(P$1,'Fielding Data'!$A$1:$H$1,0),0),"Other")</f>
        <v>2B</v>
      </c>
      <c r="Q2143" s="13">
        <f>IFERROR(VLOOKUP($A2143,'Fielding Data'!$A:$H,MATCH(Q$1,'Fielding Data'!$A$1:$H$1,0),0),"Other")</f>
        <v>139</v>
      </c>
      <c r="R2143" s="13">
        <f>IFERROR(VLOOKUP($A2143,'Fielding Data'!$A:$H,MATCH(R$1,'Fielding Data'!$A$1:$H$1,0),0),"Other")</f>
        <v>251</v>
      </c>
      <c r="S2143" s="13">
        <f>IFERROR(VLOOKUP($A2143,'Fielding Data'!$A:$H,MATCH(S$1,'Fielding Data'!$A$1:$H$1,0),0),"Other")</f>
        <v>7</v>
      </c>
      <c r="T2143" s="13">
        <f>IFERROR(VLOOKUP($A2143,'Fielding Data'!$A:$H,MATCH(T$1,'Fielding Data'!$A$1:$H$1,0),0),"Other")</f>
        <v>47</v>
      </c>
      <c r="U2143" s="13">
        <f>SUMIFS('Fielding Data'!E:E,'Fielding Data'!$A:$A,'Hitting Data'!$A2143)</f>
        <v>161</v>
      </c>
      <c r="V2143" s="13">
        <f>SUMIFS('Fielding Data'!F:F,'Fielding Data'!$A:$A,'Hitting Data'!$A2143)</f>
        <v>252</v>
      </c>
      <c r="W2143" s="13">
        <f>SUMIFS('Fielding Data'!G:G,'Fielding Data'!$A:$A,'Hitting Data'!$A2143)</f>
        <v>8</v>
      </c>
      <c r="X2143" s="13">
        <f>SUMIFS('Fielding Data'!H:H,'Fielding Data'!$A:$A,'Hitting Data'!$A2143)</f>
        <v>47</v>
      </c>
    </row>
    <row r="2144" spans="1:24" x14ac:dyDescent="0.3">
      <c r="A2144" s="13" t="str">
        <f t="shared" si="33"/>
        <v>schwich012011</v>
      </c>
      <c r="B2144" s="16" t="s">
        <v>1614</v>
      </c>
      <c r="C2144" s="16">
        <v>2011</v>
      </c>
      <c r="D2144" s="16">
        <v>4</v>
      </c>
      <c r="E2144" s="16">
        <v>6</v>
      </c>
      <c r="F2144" s="16">
        <v>1</v>
      </c>
      <c r="G2144" s="16">
        <v>1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1</v>
      </c>
      <c r="O2144" s="16">
        <v>2</v>
      </c>
      <c r="P2144" s="13" t="str">
        <f>IFERROR(VLOOKUP($A2144,'Fielding Data'!$A:$H,MATCH(P$1,'Fielding Data'!$A$1:$H$1,0),0),"Other")</f>
        <v>P</v>
      </c>
      <c r="Q2144" s="13">
        <f>IFERROR(VLOOKUP($A2144,'Fielding Data'!$A:$H,MATCH(Q$1,'Fielding Data'!$A$1:$H$1,0),0),"Other")</f>
        <v>1</v>
      </c>
      <c r="R2144" s="13">
        <f>IFERROR(VLOOKUP($A2144,'Fielding Data'!$A:$H,MATCH(R$1,'Fielding Data'!$A$1:$H$1,0),0),"Other")</f>
        <v>2</v>
      </c>
      <c r="S2144" s="13">
        <f>IFERROR(VLOOKUP($A2144,'Fielding Data'!$A:$H,MATCH(S$1,'Fielding Data'!$A$1:$H$1,0),0),"Other")</f>
        <v>1</v>
      </c>
      <c r="T2144" s="13">
        <f>IFERROR(VLOOKUP($A2144,'Fielding Data'!$A:$H,MATCH(T$1,'Fielding Data'!$A$1:$H$1,0),0),"Other")</f>
        <v>0</v>
      </c>
      <c r="U2144" s="13">
        <f>SUMIFS('Fielding Data'!E:E,'Fielding Data'!$A:$A,'Hitting Data'!$A2144)</f>
        <v>1</v>
      </c>
      <c r="V2144" s="13">
        <f>SUMIFS('Fielding Data'!F:F,'Fielding Data'!$A:$A,'Hitting Data'!$A2144)</f>
        <v>2</v>
      </c>
      <c r="W2144" s="13">
        <f>SUMIFS('Fielding Data'!G:G,'Fielding Data'!$A:$A,'Hitting Data'!$A2144)</f>
        <v>1</v>
      </c>
      <c r="X2144" s="13">
        <f>SUMIFS('Fielding Data'!H:H,'Fielding Data'!$A:$A,'Hitting Data'!$A2144)</f>
        <v>0</v>
      </c>
    </row>
    <row r="2145" spans="1:24" x14ac:dyDescent="0.3">
      <c r="A2145" s="13" t="str">
        <f t="shared" si="33"/>
        <v>schwimi012011</v>
      </c>
      <c r="B2145" s="16" t="s">
        <v>1615</v>
      </c>
      <c r="C2145" s="16">
        <v>2011</v>
      </c>
      <c r="D2145" s="16">
        <v>12</v>
      </c>
      <c r="E2145" s="16">
        <v>1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1</v>
      </c>
      <c r="P2145" s="13" t="str">
        <f>IFERROR(VLOOKUP($A2145,'Fielding Data'!$A:$H,MATCH(P$1,'Fielding Data'!$A$1:$H$1,0),0),"Other")</f>
        <v>P</v>
      </c>
      <c r="Q2145" s="13">
        <f>IFERROR(VLOOKUP($A2145,'Fielding Data'!$A:$H,MATCH(Q$1,'Fielding Data'!$A$1:$H$1,0),0),"Other")</f>
        <v>0</v>
      </c>
      <c r="R2145" s="13">
        <f>IFERROR(VLOOKUP($A2145,'Fielding Data'!$A:$H,MATCH(R$1,'Fielding Data'!$A$1:$H$1,0),0),"Other")</f>
        <v>1</v>
      </c>
      <c r="S2145" s="13">
        <f>IFERROR(VLOOKUP($A2145,'Fielding Data'!$A:$H,MATCH(S$1,'Fielding Data'!$A$1:$H$1,0),0),"Other")</f>
        <v>0</v>
      </c>
      <c r="T2145" s="13">
        <f>IFERROR(VLOOKUP($A2145,'Fielding Data'!$A:$H,MATCH(T$1,'Fielding Data'!$A$1:$H$1,0),0),"Other")</f>
        <v>0</v>
      </c>
      <c r="U2145" s="13">
        <f>SUMIFS('Fielding Data'!E:E,'Fielding Data'!$A:$A,'Hitting Data'!$A2145)</f>
        <v>0</v>
      </c>
      <c r="V2145" s="13">
        <f>SUMIFS('Fielding Data'!F:F,'Fielding Data'!$A:$A,'Hitting Data'!$A2145)</f>
        <v>1</v>
      </c>
      <c r="W2145" s="13">
        <f>SUMIFS('Fielding Data'!G:G,'Fielding Data'!$A:$A,'Hitting Data'!$A2145)</f>
        <v>0</v>
      </c>
      <c r="X2145" s="13">
        <f>SUMIFS('Fielding Data'!H:H,'Fielding Data'!$A:$A,'Hitting Data'!$A2145)</f>
        <v>0</v>
      </c>
    </row>
    <row r="2146" spans="1:24" x14ac:dyDescent="0.3">
      <c r="A2146" s="13" t="str">
        <f t="shared" si="33"/>
        <v>scottlu012011</v>
      </c>
      <c r="B2146" s="16" t="s">
        <v>600</v>
      </c>
      <c r="C2146" s="16">
        <v>2011</v>
      </c>
      <c r="D2146" s="16">
        <v>64</v>
      </c>
      <c r="E2146" s="16">
        <v>209</v>
      </c>
      <c r="F2146" s="16">
        <v>24</v>
      </c>
      <c r="G2146" s="16">
        <v>46</v>
      </c>
      <c r="H2146" s="16">
        <v>11</v>
      </c>
      <c r="I2146" s="16">
        <v>0</v>
      </c>
      <c r="J2146" s="16">
        <v>9</v>
      </c>
      <c r="K2146" s="16">
        <v>22</v>
      </c>
      <c r="L2146" s="16">
        <v>1</v>
      </c>
      <c r="M2146" s="16">
        <v>1</v>
      </c>
      <c r="N2146" s="16">
        <v>24</v>
      </c>
      <c r="O2146" s="16">
        <v>54</v>
      </c>
      <c r="P2146" s="13" t="str">
        <f>IFERROR(VLOOKUP($A2146,'Fielding Data'!$A:$H,MATCH(P$1,'Fielding Data'!$A$1:$H$1,0),0),"Other")</f>
        <v>1B</v>
      </c>
      <c r="Q2146" s="13">
        <f>IFERROR(VLOOKUP($A2146,'Fielding Data'!$A:$H,MATCH(Q$1,'Fielding Data'!$A$1:$H$1,0),0),"Other")</f>
        <v>84</v>
      </c>
      <c r="R2146" s="13">
        <f>IFERROR(VLOOKUP($A2146,'Fielding Data'!$A:$H,MATCH(R$1,'Fielding Data'!$A$1:$H$1,0),0),"Other")</f>
        <v>6</v>
      </c>
      <c r="S2146" s="13">
        <f>IFERROR(VLOOKUP($A2146,'Fielding Data'!$A:$H,MATCH(S$1,'Fielding Data'!$A$1:$H$1,0),0),"Other")</f>
        <v>0</v>
      </c>
      <c r="T2146" s="13">
        <f>IFERROR(VLOOKUP($A2146,'Fielding Data'!$A:$H,MATCH(T$1,'Fielding Data'!$A$1:$H$1,0),0),"Other")</f>
        <v>8</v>
      </c>
      <c r="U2146" s="13">
        <f>SUMIFS('Fielding Data'!E:E,'Fielding Data'!$A:$A,'Hitting Data'!$A2146)</f>
        <v>166</v>
      </c>
      <c r="V2146" s="13">
        <f>SUMIFS('Fielding Data'!F:F,'Fielding Data'!$A:$A,'Hitting Data'!$A2146)</f>
        <v>6</v>
      </c>
      <c r="W2146" s="13">
        <f>SUMIFS('Fielding Data'!G:G,'Fielding Data'!$A:$A,'Hitting Data'!$A2146)</f>
        <v>1</v>
      </c>
      <c r="X2146" s="13">
        <f>SUMIFS('Fielding Data'!H:H,'Fielding Data'!$A:$A,'Hitting Data'!$A2146)</f>
        <v>8</v>
      </c>
    </row>
    <row r="2147" spans="1:24" x14ac:dyDescent="0.3">
      <c r="A2147" s="13" t="str">
        <f t="shared" si="33"/>
        <v>scribev012011</v>
      </c>
      <c r="B2147" s="16" t="s">
        <v>1616</v>
      </c>
      <c r="C2147" s="16">
        <v>2011</v>
      </c>
      <c r="D2147" s="16">
        <v>10</v>
      </c>
      <c r="E2147" s="16">
        <v>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3" t="str">
        <f>IFERROR(VLOOKUP($A2147,'Fielding Data'!$A:$H,MATCH(P$1,'Fielding Data'!$A$1:$H$1,0),0),"Other")</f>
        <v>P</v>
      </c>
      <c r="Q2147" s="13">
        <f>IFERROR(VLOOKUP($A2147,'Fielding Data'!$A:$H,MATCH(Q$1,'Fielding Data'!$A$1:$H$1,0),0),"Other")</f>
        <v>1</v>
      </c>
      <c r="R2147" s="13">
        <f>IFERROR(VLOOKUP($A2147,'Fielding Data'!$A:$H,MATCH(R$1,'Fielding Data'!$A$1:$H$1,0),0),"Other")</f>
        <v>2</v>
      </c>
      <c r="S2147" s="13">
        <f>IFERROR(VLOOKUP($A2147,'Fielding Data'!$A:$H,MATCH(S$1,'Fielding Data'!$A$1:$H$1,0),0),"Other")</f>
        <v>0</v>
      </c>
      <c r="T2147" s="13">
        <f>IFERROR(VLOOKUP($A2147,'Fielding Data'!$A:$H,MATCH(T$1,'Fielding Data'!$A$1:$H$1,0),0),"Other")</f>
        <v>0</v>
      </c>
      <c r="U2147" s="13">
        <f>SUMIFS('Fielding Data'!E:E,'Fielding Data'!$A:$A,'Hitting Data'!$A2147)</f>
        <v>1</v>
      </c>
      <c r="V2147" s="13">
        <f>SUMIFS('Fielding Data'!F:F,'Fielding Data'!$A:$A,'Hitting Data'!$A2147)</f>
        <v>2</v>
      </c>
      <c r="W2147" s="13">
        <f>SUMIFS('Fielding Data'!G:G,'Fielding Data'!$A:$A,'Hitting Data'!$A2147)</f>
        <v>0</v>
      </c>
      <c r="X2147" s="13">
        <f>SUMIFS('Fielding Data'!H:H,'Fielding Data'!$A:$A,'Hitting Data'!$A2147)</f>
        <v>0</v>
      </c>
    </row>
    <row r="2148" spans="1:24" x14ac:dyDescent="0.3">
      <c r="A2148" s="13" t="str">
        <f t="shared" si="33"/>
        <v>scutama012011</v>
      </c>
      <c r="B2148" s="16" t="s">
        <v>338</v>
      </c>
      <c r="C2148" s="16">
        <v>2011</v>
      </c>
      <c r="D2148" s="16">
        <v>113</v>
      </c>
      <c r="E2148" s="16">
        <v>395</v>
      </c>
      <c r="F2148" s="16">
        <v>59</v>
      </c>
      <c r="G2148" s="16">
        <v>118</v>
      </c>
      <c r="H2148" s="16">
        <v>26</v>
      </c>
      <c r="I2148" s="16">
        <v>1</v>
      </c>
      <c r="J2148" s="16">
        <v>7</v>
      </c>
      <c r="K2148" s="16">
        <v>54</v>
      </c>
      <c r="L2148" s="16">
        <v>4</v>
      </c>
      <c r="M2148" s="16">
        <v>2</v>
      </c>
      <c r="N2148" s="16">
        <v>38</v>
      </c>
      <c r="O2148" s="16">
        <v>36</v>
      </c>
      <c r="P2148" s="13" t="str">
        <f>IFERROR(VLOOKUP($A2148,'Fielding Data'!$A:$H,MATCH(P$1,'Fielding Data'!$A$1:$H$1,0),0),"Other")</f>
        <v>2B</v>
      </c>
      <c r="Q2148" s="13">
        <f>IFERROR(VLOOKUP($A2148,'Fielding Data'!$A:$H,MATCH(Q$1,'Fielding Data'!$A$1:$H$1,0),0),"Other")</f>
        <v>3</v>
      </c>
      <c r="R2148" s="13">
        <f>IFERROR(VLOOKUP($A2148,'Fielding Data'!$A:$H,MATCH(R$1,'Fielding Data'!$A$1:$H$1,0),0),"Other")</f>
        <v>6</v>
      </c>
      <c r="S2148" s="13">
        <f>IFERROR(VLOOKUP($A2148,'Fielding Data'!$A:$H,MATCH(S$1,'Fielding Data'!$A$1:$H$1,0),0),"Other")</f>
        <v>1</v>
      </c>
      <c r="T2148" s="13">
        <f>IFERROR(VLOOKUP($A2148,'Fielding Data'!$A:$H,MATCH(T$1,'Fielding Data'!$A$1:$H$1,0),0),"Other")</f>
        <v>1</v>
      </c>
      <c r="U2148" s="13">
        <f>SUMIFS('Fielding Data'!E:E,'Fielding Data'!$A:$A,'Hitting Data'!$A2148)</f>
        <v>150</v>
      </c>
      <c r="V2148" s="13">
        <f>SUMIFS('Fielding Data'!F:F,'Fielding Data'!$A:$A,'Hitting Data'!$A2148)</f>
        <v>275</v>
      </c>
      <c r="W2148" s="13">
        <f>SUMIFS('Fielding Data'!G:G,'Fielding Data'!$A:$A,'Hitting Data'!$A2148)</f>
        <v>13</v>
      </c>
      <c r="X2148" s="13">
        <f>SUMIFS('Fielding Data'!H:H,'Fielding Data'!$A:$A,'Hitting Data'!$A2148)</f>
        <v>54</v>
      </c>
    </row>
    <row r="2149" spans="1:24" x14ac:dyDescent="0.3">
      <c r="A2149" s="13" t="str">
        <f t="shared" si="33"/>
        <v>seageky012011</v>
      </c>
      <c r="B2149" s="16" t="s">
        <v>1617</v>
      </c>
      <c r="C2149" s="16">
        <v>2011</v>
      </c>
      <c r="D2149" s="16">
        <v>53</v>
      </c>
      <c r="E2149" s="16">
        <v>182</v>
      </c>
      <c r="F2149" s="16">
        <v>22</v>
      </c>
      <c r="G2149" s="16">
        <v>47</v>
      </c>
      <c r="H2149" s="16">
        <v>13</v>
      </c>
      <c r="I2149" s="16">
        <v>0</v>
      </c>
      <c r="J2149" s="16">
        <v>3</v>
      </c>
      <c r="K2149" s="16">
        <v>13</v>
      </c>
      <c r="L2149" s="16">
        <v>3</v>
      </c>
      <c r="M2149" s="16">
        <v>1</v>
      </c>
      <c r="N2149" s="16">
        <v>13</v>
      </c>
      <c r="O2149" s="16">
        <v>36</v>
      </c>
      <c r="P2149" s="13" t="str">
        <f>IFERROR(VLOOKUP($A2149,'Fielding Data'!$A:$H,MATCH(P$1,'Fielding Data'!$A$1:$H$1,0),0),"Other")</f>
        <v>2B</v>
      </c>
      <c r="Q2149" s="13">
        <f>IFERROR(VLOOKUP($A2149,'Fielding Data'!$A:$H,MATCH(Q$1,'Fielding Data'!$A$1:$H$1,0),0),"Other")</f>
        <v>2</v>
      </c>
      <c r="R2149" s="13">
        <f>IFERROR(VLOOKUP($A2149,'Fielding Data'!$A:$H,MATCH(R$1,'Fielding Data'!$A$1:$H$1,0),0),"Other")</f>
        <v>7</v>
      </c>
      <c r="S2149" s="13">
        <f>IFERROR(VLOOKUP($A2149,'Fielding Data'!$A:$H,MATCH(S$1,'Fielding Data'!$A$1:$H$1,0),0),"Other")</f>
        <v>0</v>
      </c>
      <c r="T2149" s="13">
        <f>IFERROR(VLOOKUP($A2149,'Fielding Data'!$A:$H,MATCH(T$1,'Fielding Data'!$A$1:$H$1,0),0),"Other")</f>
        <v>0</v>
      </c>
      <c r="U2149" s="13">
        <f>SUMIFS('Fielding Data'!E:E,'Fielding Data'!$A:$A,'Hitting Data'!$A2149)</f>
        <v>47</v>
      </c>
      <c r="V2149" s="13">
        <f>SUMIFS('Fielding Data'!F:F,'Fielding Data'!$A:$A,'Hitting Data'!$A2149)</f>
        <v>112</v>
      </c>
      <c r="W2149" s="13">
        <f>SUMIFS('Fielding Data'!G:G,'Fielding Data'!$A:$A,'Hitting Data'!$A2149)</f>
        <v>6</v>
      </c>
      <c r="X2149" s="13">
        <f>SUMIFS('Fielding Data'!H:H,'Fielding Data'!$A:$A,'Hitting Data'!$A2149)</f>
        <v>8</v>
      </c>
    </row>
    <row r="2150" spans="1:24" x14ac:dyDescent="0.3">
      <c r="A2150" s="13" t="str">
        <f t="shared" si="33"/>
        <v>selleju012011</v>
      </c>
      <c r="B2150" s="16" t="s">
        <v>1618</v>
      </c>
      <c r="C2150" s="16">
        <v>2011</v>
      </c>
      <c r="D2150" s="16">
        <v>36</v>
      </c>
      <c r="E2150" s="16">
        <v>123</v>
      </c>
      <c r="F2150" s="16">
        <v>20</v>
      </c>
      <c r="G2150" s="16">
        <v>25</v>
      </c>
      <c r="H2150" s="16">
        <v>9</v>
      </c>
      <c r="I2150" s="16">
        <v>0</v>
      </c>
      <c r="J2150" s="16">
        <v>1</v>
      </c>
      <c r="K2150" s="16">
        <v>13</v>
      </c>
      <c r="L2150" s="16">
        <v>1</v>
      </c>
      <c r="M2150" s="16">
        <v>0</v>
      </c>
      <c r="N2150" s="16">
        <v>12</v>
      </c>
      <c r="O2150" s="16">
        <v>21</v>
      </c>
      <c r="P2150" s="13" t="str">
        <f>IFERROR(VLOOKUP($A2150,'Fielding Data'!$A:$H,MATCH(P$1,'Fielding Data'!$A$1:$H$1,0),0),"Other")</f>
        <v>2B</v>
      </c>
      <c r="Q2150" s="13">
        <f>IFERROR(VLOOKUP($A2150,'Fielding Data'!$A:$H,MATCH(Q$1,'Fielding Data'!$A$1:$H$1,0),0),"Other")</f>
        <v>30</v>
      </c>
      <c r="R2150" s="13">
        <f>IFERROR(VLOOKUP($A2150,'Fielding Data'!$A:$H,MATCH(R$1,'Fielding Data'!$A$1:$H$1,0),0),"Other")</f>
        <v>19</v>
      </c>
      <c r="S2150" s="13">
        <f>IFERROR(VLOOKUP($A2150,'Fielding Data'!$A:$H,MATCH(S$1,'Fielding Data'!$A$1:$H$1,0),0),"Other")</f>
        <v>0</v>
      </c>
      <c r="T2150" s="13">
        <f>IFERROR(VLOOKUP($A2150,'Fielding Data'!$A:$H,MATCH(T$1,'Fielding Data'!$A$1:$H$1,0),0),"Other")</f>
        <v>4</v>
      </c>
      <c r="U2150" s="13">
        <f>SUMIFS('Fielding Data'!E:E,'Fielding Data'!$A:$A,'Hitting Data'!$A2150)</f>
        <v>59</v>
      </c>
      <c r="V2150" s="13">
        <f>SUMIFS('Fielding Data'!F:F,'Fielding Data'!$A:$A,'Hitting Data'!$A2150)</f>
        <v>78</v>
      </c>
      <c r="W2150" s="13">
        <f>SUMIFS('Fielding Data'!G:G,'Fielding Data'!$A:$A,'Hitting Data'!$A2150)</f>
        <v>1</v>
      </c>
      <c r="X2150" s="13">
        <f>SUMIFS('Fielding Data'!H:H,'Fielding Data'!$A:$A,'Hitting Data'!$A2150)</f>
        <v>20</v>
      </c>
    </row>
    <row r="2151" spans="1:24" x14ac:dyDescent="0.3">
      <c r="A2151" s="13" t="str">
        <f t="shared" si="33"/>
        <v>severat012011</v>
      </c>
      <c r="B2151" s="16" t="s">
        <v>1619</v>
      </c>
      <c r="C2151" s="16">
        <v>2011</v>
      </c>
      <c r="D2151" s="16">
        <v>6</v>
      </c>
      <c r="E2151" s="16">
        <v>0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3" t="str">
        <f>IFERROR(VLOOKUP($A2151,'Fielding Data'!$A:$H,MATCH(P$1,'Fielding Data'!$A$1:$H$1,0),0),"Other")</f>
        <v>P</v>
      </c>
      <c r="Q2151" s="13">
        <f>IFERROR(VLOOKUP($A2151,'Fielding Data'!$A:$H,MATCH(Q$1,'Fielding Data'!$A$1:$H$1,0),0),"Other")</f>
        <v>0</v>
      </c>
      <c r="R2151" s="13">
        <f>IFERROR(VLOOKUP($A2151,'Fielding Data'!$A:$H,MATCH(R$1,'Fielding Data'!$A$1:$H$1,0),0),"Other")</f>
        <v>0</v>
      </c>
      <c r="S2151" s="13">
        <f>IFERROR(VLOOKUP($A2151,'Fielding Data'!$A:$H,MATCH(S$1,'Fielding Data'!$A$1:$H$1,0),0),"Other")</f>
        <v>0</v>
      </c>
      <c r="T2151" s="13">
        <f>IFERROR(VLOOKUP($A2151,'Fielding Data'!$A:$H,MATCH(T$1,'Fielding Data'!$A$1:$H$1,0),0),"Other")</f>
        <v>0</v>
      </c>
      <c r="U2151" s="13">
        <f>SUMIFS('Fielding Data'!E:E,'Fielding Data'!$A:$A,'Hitting Data'!$A2151)</f>
        <v>0</v>
      </c>
      <c r="V2151" s="13">
        <f>SUMIFS('Fielding Data'!F:F,'Fielding Data'!$A:$A,'Hitting Data'!$A2151)</f>
        <v>0</v>
      </c>
      <c r="W2151" s="13">
        <f>SUMIFS('Fielding Data'!G:G,'Fielding Data'!$A:$A,'Hitting Data'!$A2151)</f>
        <v>0</v>
      </c>
      <c r="X2151" s="13">
        <f>SUMIFS('Fielding Data'!H:H,'Fielding Data'!$A:$A,'Hitting Data'!$A2151)</f>
        <v>0</v>
      </c>
    </row>
    <row r="2152" spans="1:24" x14ac:dyDescent="0.3">
      <c r="A2152" s="13" t="str">
        <f t="shared" si="33"/>
        <v>shawbr012011</v>
      </c>
      <c r="B2152" s="16" t="s">
        <v>1620</v>
      </c>
      <c r="C2152" s="16">
        <v>2011</v>
      </c>
      <c r="D2152" s="16">
        <v>33</v>
      </c>
      <c r="E2152" s="16">
        <v>0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3" t="str">
        <f>IFERROR(VLOOKUP($A2152,'Fielding Data'!$A:$H,MATCH(P$1,'Fielding Data'!$A$1:$H$1,0),0),"Other")</f>
        <v>P</v>
      </c>
      <c r="Q2152" s="13">
        <f>IFERROR(VLOOKUP($A2152,'Fielding Data'!$A:$H,MATCH(Q$1,'Fielding Data'!$A$1:$H$1,0),0),"Other")</f>
        <v>5</v>
      </c>
      <c r="R2152" s="13">
        <f>IFERROR(VLOOKUP($A2152,'Fielding Data'!$A:$H,MATCH(R$1,'Fielding Data'!$A$1:$H$1,0),0),"Other")</f>
        <v>7</v>
      </c>
      <c r="S2152" s="13">
        <f>IFERROR(VLOOKUP($A2152,'Fielding Data'!$A:$H,MATCH(S$1,'Fielding Data'!$A$1:$H$1,0),0),"Other")</f>
        <v>1</v>
      </c>
      <c r="T2152" s="13">
        <f>IFERROR(VLOOKUP($A2152,'Fielding Data'!$A:$H,MATCH(T$1,'Fielding Data'!$A$1:$H$1,0),0),"Other")</f>
        <v>0</v>
      </c>
      <c r="U2152" s="13">
        <f>SUMIFS('Fielding Data'!E:E,'Fielding Data'!$A:$A,'Hitting Data'!$A2152)</f>
        <v>5</v>
      </c>
      <c r="V2152" s="13">
        <f>SUMIFS('Fielding Data'!F:F,'Fielding Data'!$A:$A,'Hitting Data'!$A2152)</f>
        <v>7</v>
      </c>
      <c r="W2152" s="13">
        <f>SUMIFS('Fielding Data'!G:G,'Fielding Data'!$A:$A,'Hitting Data'!$A2152)</f>
        <v>1</v>
      </c>
      <c r="X2152" s="13">
        <f>SUMIFS('Fielding Data'!H:H,'Fielding Data'!$A:$A,'Hitting Data'!$A2152)</f>
        <v>0</v>
      </c>
    </row>
    <row r="2153" spans="1:24" x14ac:dyDescent="0.3">
      <c r="A2153" s="13" t="str">
        <f t="shared" si="33"/>
        <v>sherrge012011</v>
      </c>
      <c r="B2153" s="16" t="s">
        <v>492</v>
      </c>
      <c r="C2153" s="16">
        <v>2011</v>
      </c>
      <c r="D2153" s="16">
        <v>51</v>
      </c>
      <c r="E2153" s="16">
        <v>0</v>
      </c>
      <c r="F2153" s="16">
        <v>0</v>
      </c>
      <c r="G2153" s="16">
        <v>0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3" t="str">
        <f>IFERROR(VLOOKUP($A2153,'Fielding Data'!$A:$H,MATCH(P$1,'Fielding Data'!$A$1:$H$1,0),0),"Other")</f>
        <v>P</v>
      </c>
      <c r="Q2153" s="13">
        <f>IFERROR(VLOOKUP($A2153,'Fielding Data'!$A:$H,MATCH(Q$1,'Fielding Data'!$A$1:$H$1,0),0),"Other")</f>
        <v>2</v>
      </c>
      <c r="R2153" s="13">
        <f>IFERROR(VLOOKUP($A2153,'Fielding Data'!$A:$H,MATCH(R$1,'Fielding Data'!$A$1:$H$1,0),0),"Other")</f>
        <v>6</v>
      </c>
      <c r="S2153" s="13">
        <f>IFERROR(VLOOKUP($A2153,'Fielding Data'!$A:$H,MATCH(S$1,'Fielding Data'!$A$1:$H$1,0),0),"Other")</f>
        <v>0</v>
      </c>
      <c r="T2153" s="13">
        <f>IFERROR(VLOOKUP($A2153,'Fielding Data'!$A:$H,MATCH(T$1,'Fielding Data'!$A$1:$H$1,0),0),"Other")</f>
        <v>1</v>
      </c>
      <c r="U2153" s="13">
        <f>SUMIFS('Fielding Data'!E:E,'Fielding Data'!$A:$A,'Hitting Data'!$A2153)</f>
        <v>2</v>
      </c>
      <c r="V2153" s="13">
        <f>SUMIFS('Fielding Data'!F:F,'Fielding Data'!$A:$A,'Hitting Data'!$A2153)</f>
        <v>6</v>
      </c>
      <c r="W2153" s="13">
        <f>SUMIFS('Fielding Data'!G:G,'Fielding Data'!$A:$A,'Hitting Data'!$A2153)</f>
        <v>0</v>
      </c>
      <c r="X2153" s="13">
        <f>SUMIFS('Fielding Data'!H:H,'Fielding Data'!$A:$A,'Hitting Data'!$A2153)</f>
        <v>1</v>
      </c>
    </row>
    <row r="2154" spans="1:24" x14ac:dyDescent="0.3">
      <c r="A2154" s="13" t="str">
        <f t="shared" si="33"/>
        <v>shielja022011</v>
      </c>
      <c r="B2154" s="16" t="s">
        <v>730</v>
      </c>
      <c r="C2154" s="16">
        <v>2011</v>
      </c>
      <c r="D2154" s="16">
        <v>33</v>
      </c>
      <c r="E2154" s="16">
        <v>8</v>
      </c>
      <c r="F2154" s="16">
        <v>0</v>
      </c>
      <c r="G2154" s="16">
        <v>0</v>
      </c>
      <c r="H2154" s="16">
        <v>0</v>
      </c>
      <c r="I2154" s="16">
        <v>0</v>
      </c>
      <c r="J2154" s="16">
        <v>0</v>
      </c>
      <c r="K2154" s="16">
        <v>1</v>
      </c>
      <c r="L2154" s="16">
        <v>0</v>
      </c>
      <c r="M2154" s="16">
        <v>0</v>
      </c>
      <c r="N2154" s="16">
        <v>0</v>
      </c>
      <c r="O2154" s="16">
        <v>5</v>
      </c>
      <c r="P2154" s="13" t="str">
        <f>IFERROR(VLOOKUP($A2154,'Fielding Data'!$A:$H,MATCH(P$1,'Fielding Data'!$A$1:$H$1,0),0),"Other")</f>
        <v>P</v>
      </c>
      <c r="Q2154" s="13">
        <f>IFERROR(VLOOKUP($A2154,'Fielding Data'!$A:$H,MATCH(Q$1,'Fielding Data'!$A$1:$H$1,0),0),"Other")</f>
        <v>19</v>
      </c>
      <c r="R2154" s="13">
        <f>IFERROR(VLOOKUP($A2154,'Fielding Data'!$A:$H,MATCH(R$1,'Fielding Data'!$A$1:$H$1,0),0),"Other")</f>
        <v>32</v>
      </c>
      <c r="S2154" s="13">
        <f>IFERROR(VLOOKUP($A2154,'Fielding Data'!$A:$H,MATCH(S$1,'Fielding Data'!$A$1:$H$1,0),0),"Other")</f>
        <v>3</v>
      </c>
      <c r="T2154" s="13">
        <f>IFERROR(VLOOKUP($A2154,'Fielding Data'!$A:$H,MATCH(T$1,'Fielding Data'!$A$1:$H$1,0),0),"Other")</f>
        <v>2</v>
      </c>
      <c r="U2154" s="13">
        <f>SUMIFS('Fielding Data'!E:E,'Fielding Data'!$A:$A,'Hitting Data'!$A2154)</f>
        <v>19</v>
      </c>
      <c r="V2154" s="13">
        <f>SUMIFS('Fielding Data'!F:F,'Fielding Data'!$A:$A,'Hitting Data'!$A2154)</f>
        <v>32</v>
      </c>
      <c r="W2154" s="13">
        <f>SUMIFS('Fielding Data'!G:G,'Fielding Data'!$A:$A,'Hitting Data'!$A2154)</f>
        <v>3</v>
      </c>
      <c r="X2154" s="13">
        <f>SUMIFS('Fielding Data'!H:H,'Fielding Data'!$A:$A,'Hitting Data'!$A2154)</f>
        <v>2</v>
      </c>
    </row>
    <row r="2155" spans="1:24" x14ac:dyDescent="0.3">
      <c r="A2155" s="13" t="str">
        <f t="shared" si="33"/>
        <v>shoppke012011</v>
      </c>
      <c r="B2155" s="16" t="s">
        <v>602</v>
      </c>
      <c r="C2155" s="16">
        <v>2011</v>
      </c>
      <c r="D2155" s="16">
        <v>87</v>
      </c>
      <c r="E2155" s="16">
        <v>221</v>
      </c>
      <c r="F2155" s="16">
        <v>23</v>
      </c>
      <c r="G2155" s="16">
        <v>39</v>
      </c>
      <c r="H2155" s="16">
        <v>3</v>
      </c>
      <c r="I2155" s="16">
        <v>0</v>
      </c>
      <c r="J2155" s="16">
        <v>11</v>
      </c>
      <c r="K2155" s="16">
        <v>22</v>
      </c>
      <c r="L2155" s="16">
        <v>0</v>
      </c>
      <c r="M2155" s="16">
        <v>0</v>
      </c>
      <c r="N2155" s="16">
        <v>19</v>
      </c>
      <c r="O2155" s="16">
        <v>79</v>
      </c>
      <c r="P2155" s="13" t="str">
        <f>IFERROR(VLOOKUP($A2155,'Fielding Data'!$A:$H,MATCH(P$1,'Fielding Data'!$A$1:$H$1,0),0),"Other")</f>
        <v>C</v>
      </c>
      <c r="Q2155" s="13">
        <f>IFERROR(VLOOKUP($A2155,'Fielding Data'!$A:$H,MATCH(Q$1,'Fielding Data'!$A$1:$H$1,0),0),"Other")</f>
        <v>485</v>
      </c>
      <c r="R2155" s="13">
        <f>IFERROR(VLOOKUP($A2155,'Fielding Data'!$A:$H,MATCH(R$1,'Fielding Data'!$A$1:$H$1,0),0),"Other")</f>
        <v>37</v>
      </c>
      <c r="S2155" s="13">
        <f>IFERROR(VLOOKUP($A2155,'Fielding Data'!$A:$H,MATCH(S$1,'Fielding Data'!$A$1:$H$1,0),0),"Other")</f>
        <v>3</v>
      </c>
      <c r="T2155" s="13">
        <f>IFERROR(VLOOKUP($A2155,'Fielding Data'!$A:$H,MATCH(T$1,'Fielding Data'!$A$1:$H$1,0),0),"Other")</f>
        <v>7</v>
      </c>
      <c r="U2155" s="13">
        <f>SUMIFS('Fielding Data'!E:E,'Fielding Data'!$A:$A,'Hitting Data'!$A2155)</f>
        <v>485</v>
      </c>
      <c r="V2155" s="13">
        <f>SUMIFS('Fielding Data'!F:F,'Fielding Data'!$A:$A,'Hitting Data'!$A2155)</f>
        <v>37</v>
      </c>
      <c r="W2155" s="13">
        <f>SUMIFS('Fielding Data'!G:G,'Fielding Data'!$A:$A,'Hitting Data'!$A2155)</f>
        <v>3</v>
      </c>
      <c r="X2155" s="13">
        <f>SUMIFS('Fielding Data'!H:H,'Fielding Data'!$A:$A,'Hitting Data'!$A2155)</f>
        <v>7</v>
      </c>
    </row>
    <row r="2156" spans="1:24" x14ac:dyDescent="0.3">
      <c r="A2156" s="13" t="str">
        <f t="shared" si="33"/>
        <v>shuckja012011</v>
      </c>
      <c r="B2156" s="16" t="s">
        <v>1621</v>
      </c>
      <c r="C2156" s="16">
        <v>2011</v>
      </c>
      <c r="D2156" s="16">
        <v>37</v>
      </c>
      <c r="E2156" s="16">
        <v>81</v>
      </c>
      <c r="F2156" s="16">
        <v>9</v>
      </c>
      <c r="G2156" s="16">
        <v>22</v>
      </c>
      <c r="H2156" s="16">
        <v>2</v>
      </c>
      <c r="I2156" s="16">
        <v>1</v>
      </c>
      <c r="J2156" s="16">
        <v>0</v>
      </c>
      <c r="K2156" s="16">
        <v>3</v>
      </c>
      <c r="L2156" s="16">
        <v>2</v>
      </c>
      <c r="M2156" s="16">
        <v>0</v>
      </c>
      <c r="N2156" s="16">
        <v>11</v>
      </c>
      <c r="O2156" s="16">
        <v>7</v>
      </c>
      <c r="P2156" s="13" t="str">
        <f>IFERROR(VLOOKUP($A2156,'Fielding Data'!$A:$H,MATCH(P$1,'Fielding Data'!$A$1:$H$1,0),0),"Other")</f>
        <v>CF</v>
      </c>
      <c r="Q2156" s="13">
        <f>IFERROR(VLOOKUP($A2156,'Fielding Data'!$A:$H,MATCH(Q$1,'Fielding Data'!$A$1:$H$1,0),0),"Other")</f>
        <v>0</v>
      </c>
      <c r="R2156" s="13">
        <f>IFERROR(VLOOKUP($A2156,'Fielding Data'!$A:$H,MATCH(R$1,'Fielding Data'!$A$1:$H$1,0),0),"Other")</f>
        <v>0</v>
      </c>
      <c r="S2156" s="13">
        <f>IFERROR(VLOOKUP($A2156,'Fielding Data'!$A:$H,MATCH(S$1,'Fielding Data'!$A$1:$H$1,0),0),"Other")</f>
        <v>0</v>
      </c>
      <c r="T2156" s="13">
        <f>IFERROR(VLOOKUP($A2156,'Fielding Data'!$A:$H,MATCH(T$1,'Fielding Data'!$A$1:$H$1,0),0),"Other")</f>
        <v>0</v>
      </c>
      <c r="U2156" s="13">
        <f>SUMIFS('Fielding Data'!E:E,'Fielding Data'!$A:$A,'Hitting Data'!$A2156)</f>
        <v>44</v>
      </c>
      <c r="V2156" s="13">
        <f>SUMIFS('Fielding Data'!F:F,'Fielding Data'!$A:$A,'Hitting Data'!$A2156)</f>
        <v>1</v>
      </c>
      <c r="W2156" s="13">
        <f>SUMIFS('Fielding Data'!G:G,'Fielding Data'!$A:$A,'Hitting Data'!$A2156)</f>
        <v>1</v>
      </c>
      <c r="X2156" s="13">
        <f>SUMIFS('Fielding Data'!H:H,'Fielding Data'!$A:$A,'Hitting Data'!$A2156)</f>
        <v>0</v>
      </c>
    </row>
    <row r="2157" spans="1:24" x14ac:dyDescent="0.3">
      <c r="A2157" s="13" t="str">
        <f t="shared" si="33"/>
        <v>simonal012011</v>
      </c>
      <c r="B2157" s="16" t="s">
        <v>1012</v>
      </c>
      <c r="C2157" s="16">
        <v>2011</v>
      </c>
      <c r="D2157" s="16">
        <v>23</v>
      </c>
      <c r="E2157" s="16">
        <v>0</v>
      </c>
      <c r="F2157" s="16">
        <v>0</v>
      </c>
      <c r="G2157" s="16">
        <v>0</v>
      </c>
      <c r="H2157" s="16">
        <v>0</v>
      </c>
      <c r="I2157" s="16">
        <v>0</v>
      </c>
      <c r="J2157" s="16">
        <v>0</v>
      </c>
      <c r="K2157" s="16">
        <v>0</v>
      </c>
      <c r="L2157" s="16">
        <v>0</v>
      </c>
      <c r="M2157" s="16">
        <v>0</v>
      </c>
      <c r="N2157" s="16">
        <v>0</v>
      </c>
      <c r="O2157" s="16">
        <v>0</v>
      </c>
      <c r="P2157" s="13" t="str">
        <f>IFERROR(VLOOKUP($A2157,'Fielding Data'!$A:$H,MATCH(P$1,'Fielding Data'!$A$1:$H$1,0),0),"Other")</f>
        <v>P</v>
      </c>
      <c r="Q2157" s="13">
        <f>IFERROR(VLOOKUP($A2157,'Fielding Data'!$A:$H,MATCH(Q$1,'Fielding Data'!$A$1:$H$1,0),0),"Other")</f>
        <v>9</v>
      </c>
      <c r="R2157" s="13">
        <f>IFERROR(VLOOKUP($A2157,'Fielding Data'!$A:$H,MATCH(R$1,'Fielding Data'!$A$1:$H$1,0),0),"Other")</f>
        <v>14</v>
      </c>
      <c r="S2157" s="13">
        <f>IFERROR(VLOOKUP($A2157,'Fielding Data'!$A:$H,MATCH(S$1,'Fielding Data'!$A$1:$H$1,0),0),"Other")</f>
        <v>1</v>
      </c>
      <c r="T2157" s="13">
        <f>IFERROR(VLOOKUP($A2157,'Fielding Data'!$A:$H,MATCH(T$1,'Fielding Data'!$A$1:$H$1,0),0),"Other")</f>
        <v>2</v>
      </c>
      <c r="U2157" s="13">
        <f>SUMIFS('Fielding Data'!E:E,'Fielding Data'!$A:$A,'Hitting Data'!$A2157)</f>
        <v>9</v>
      </c>
      <c r="V2157" s="13">
        <f>SUMIFS('Fielding Data'!F:F,'Fielding Data'!$A:$A,'Hitting Data'!$A2157)</f>
        <v>14</v>
      </c>
      <c r="W2157" s="13">
        <f>SUMIFS('Fielding Data'!G:G,'Fielding Data'!$A:$A,'Hitting Data'!$A2157)</f>
        <v>1</v>
      </c>
      <c r="X2157" s="13">
        <f>SUMIFS('Fielding Data'!H:H,'Fielding Data'!$A:$A,'Hitting Data'!$A2157)</f>
        <v>2</v>
      </c>
    </row>
    <row r="2158" spans="1:24" x14ac:dyDescent="0.3">
      <c r="A2158" s="13" t="str">
        <f t="shared" si="33"/>
        <v>sippto012011</v>
      </c>
      <c r="B2158" s="16" t="s">
        <v>1185</v>
      </c>
      <c r="C2158" s="16">
        <v>2011</v>
      </c>
      <c r="D2158" s="16">
        <v>69</v>
      </c>
      <c r="E2158" s="16">
        <v>0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3" t="str">
        <f>IFERROR(VLOOKUP($A2158,'Fielding Data'!$A:$H,MATCH(P$1,'Fielding Data'!$A$1:$H$1,0),0),"Other")</f>
        <v>P</v>
      </c>
      <c r="Q2158" s="13">
        <f>IFERROR(VLOOKUP($A2158,'Fielding Data'!$A:$H,MATCH(Q$1,'Fielding Data'!$A$1:$H$1,0),0),"Other")</f>
        <v>5</v>
      </c>
      <c r="R2158" s="13">
        <f>IFERROR(VLOOKUP($A2158,'Fielding Data'!$A:$H,MATCH(R$1,'Fielding Data'!$A$1:$H$1,0),0),"Other")</f>
        <v>9</v>
      </c>
      <c r="S2158" s="13">
        <f>IFERROR(VLOOKUP($A2158,'Fielding Data'!$A:$H,MATCH(S$1,'Fielding Data'!$A$1:$H$1,0),0),"Other")</f>
        <v>1</v>
      </c>
      <c r="T2158" s="13">
        <f>IFERROR(VLOOKUP($A2158,'Fielding Data'!$A:$H,MATCH(T$1,'Fielding Data'!$A$1:$H$1,0),0),"Other")</f>
        <v>2</v>
      </c>
      <c r="U2158" s="13">
        <f>SUMIFS('Fielding Data'!E:E,'Fielding Data'!$A:$A,'Hitting Data'!$A2158)</f>
        <v>5</v>
      </c>
      <c r="V2158" s="13">
        <f>SUMIFS('Fielding Data'!F:F,'Fielding Data'!$A:$A,'Hitting Data'!$A2158)</f>
        <v>9</v>
      </c>
      <c r="W2158" s="13">
        <f>SUMIFS('Fielding Data'!G:G,'Fielding Data'!$A:$A,'Hitting Data'!$A2158)</f>
        <v>1</v>
      </c>
      <c r="X2158" s="13">
        <f>SUMIFS('Fielding Data'!H:H,'Fielding Data'!$A:$A,'Hitting Data'!$A2158)</f>
        <v>2</v>
      </c>
    </row>
    <row r="2159" spans="1:24" x14ac:dyDescent="0.3">
      <c r="A2159" s="13" t="str">
        <f t="shared" si="33"/>
        <v>sizemgr012011</v>
      </c>
      <c r="B2159" s="16" t="s">
        <v>493</v>
      </c>
      <c r="C2159" s="16">
        <v>2011</v>
      </c>
      <c r="D2159" s="16">
        <v>71</v>
      </c>
      <c r="E2159" s="16">
        <v>268</v>
      </c>
      <c r="F2159" s="16">
        <v>34</v>
      </c>
      <c r="G2159" s="16">
        <v>60</v>
      </c>
      <c r="H2159" s="16">
        <v>21</v>
      </c>
      <c r="I2159" s="16">
        <v>1</v>
      </c>
      <c r="J2159" s="16">
        <v>10</v>
      </c>
      <c r="K2159" s="16">
        <v>32</v>
      </c>
      <c r="L2159" s="16">
        <v>0</v>
      </c>
      <c r="M2159" s="16">
        <v>2</v>
      </c>
      <c r="N2159" s="16">
        <v>18</v>
      </c>
      <c r="O2159" s="16">
        <v>85</v>
      </c>
      <c r="P2159" s="13" t="str">
        <f>IFERROR(VLOOKUP($A2159,'Fielding Data'!$A:$H,MATCH(P$1,'Fielding Data'!$A$1:$H$1,0),0),"Other")</f>
        <v>CF</v>
      </c>
      <c r="Q2159" s="13">
        <f>IFERROR(VLOOKUP($A2159,'Fielding Data'!$A:$H,MATCH(Q$1,'Fielding Data'!$A$1:$H$1,0),0),"Other")</f>
        <v>0</v>
      </c>
      <c r="R2159" s="13">
        <f>IFERROR(VLOOKUP($A2159,'Fielding Data'!$A:$H,MATCH(R$1,'Fielding Data'!$A$1:$H$1,0),0),"Other")</f>
        <v>0</v>
      </c>
      <c r="S2159" s="13">
        <f>IFERROR(VLOOKUP($A2159,'Fielding Data'!$A:$H,MATCH(S$1,'Fielding Data'!$A$1:$H$1,0),0),"Other")</f>
        <v>0</v>
      </c>
      <c r="T2159" s="13">
        <f>IFERROR(VLOOKUP($A2159,'Fielding Data'!$A:$H,MATCH(T$1,'Fielding Data'!$A$1:$H$1,0),0),"Other")</f>
        <v>0</v>
      </c>
      <c r="U2159" s="13">
        <f>SUMIFS('Fielding Data'!E:E,'Fielding Data'!$A:$A,'Hitting Data'!$A2159)</f>
        <v>123</v>
      </c>
      <c r="V2159" s="13">
        <f>SUMIFS('Fielding Data'!F:F,'Fielding Data'!$A:$A,'Hitting Data'!$A2159)</f>
        <v>1</v>
      </c>
      <c r="W2159" s="13">
        <f>SUMIFS('Fielding Data'!G:G,'Fielding Data'!$A:$A,'Hitting Data'!$A2159)</f>
        <v>2</v>
      </c>
      <c r="X2159" s="13">
        <f>SUMIFS('Fielding Data'!H:H,'Fielding Data'!$A:$A,'Hitting Data'!$A2159)</f>
        <v>0</v>
      </c>
    </row>
    <row r="2160" spans="1:24" x14ac:dyDescent="0.3">
      <c r="A2160" s="13" t="str">
        <f t="shared" si="33"/>
        <v>slamaan012011</v>
      </c>
      <c r="B2160" s="16" t="s">
        <v>1383</v>
      </c>
      <c r="C2160" s="16">
        <v>2011</v>
      </c>
      <c r="D2160" s="16">
        <v>2</v>
      </c>
      <c r="E2160" s="16">
        <v>0</v>
      </c>
      <c r="F2160" s="16">
        <v>0</v>
      </c>
      <c r="G2160" s="16">
        <v>0</v>
      </c>
      <c r="H2160" s="16">
        <v>0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16">
        <v>0</v>
      </c>
      <c r="O2160" s="16">
        <v>0</v>
      </c>
      <c r="P2160" s="13" t="str">
        <f>IFERROR(VLOOKUP($A2160,'Fielding Data'!$A:$H,MATCH(P$1,'Fielding Data'!$A$1:$H$1,0),0),"Other")</f>
        <v>P</v>
      </c>
      <c r="Q2160" s="13">
        <f>IFERROR(VLOOKUP($A2160,'Fielding Data'!$A:$H,MATCH(Q$1,'Fielding Data'!$A$1:$H$1,0),0),"Other")</f>
        <v>0</v>
      </c>
      <c r="R2160" s="13">
        <f>IFERROR(VLOOKUP($A2160,'Fielding Data'!$A:$H,MATCH(R$1,'Fielding Data'!$A$1:$H$1,0),0),"Other")</f>
        <v>0</v>
      </c>
      <c r="S2160" s="13">
        <f>IFERROR(VLOOKUP($A2160,'Fielding Data'!$A:$H,MATCH(S$1,'Fielding Data'!$A$1:$H$1,0),0),"Other")</f>
        <v>1</v>
      </c>
      <c r="T2160" s="13">
        <f>IFERROR(VLOOKUP($A2160,'Fielding Data'!$A:$H,MATCH(T$1,'Fielding Data'!$A$1:$H$1,0),0),"Other")</f>
        <v>0</v>
      </c>
      <c r="U2160" s="13">
        <f>SUMIFS('Fielding Data'!E:E,'Fielding Data'!$A:$A,'Hitting Data'!$A2160)</f>
        <v>0</v>
      </c>
      <c r="V2160" s="13">
        <f>SUMIFS('Fielding Data'!F:F,'Fielding Data'!$A:$A,'Hitting Data'!$A2160)</f>
        <v>0</v>
      </c>
      <c r="W2160" s="13">
        <f>SUMIFS('Fielding Data'!G:G,'Fielding Data'!$A:$A,'Hitting Data'!$A2160)</f>
        <v>1</v>
      </c>
      <c r="X2160" s="13">
        <f>SUMIFS('Fielding Data'!H:H,'Fielding Data'!$A:$A,'Hitting Data'!$A2160)</f>
        <v>0</v>
      </c>
    </row>
    <row r="2161" spans="1:24" x14ac:dyDescent="0.3">
      <c r="A2161" s="13" t="str">
        <f t="shared" si="33"/>
        <v>slatedo012011</v>
      </c>
      <c r="B2161" s="16" t="s">
        <v>731</v>
      </c>
      <c r="C2161" s="16">
        <v>2011</v>
      </c>
      <c r="D2161" s="16">
        <v>31</v>
      </c>
      <c r="E2161" s="16">
        <v>0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6">
        <v>0</v>
      </c>
      <c r="O2161" s="16">
        <v>0</v>
      </c>
      <c r="P2161" s="13" t="str">
        <f>IFERROR(VLOOKUP($A2161,'Fielding Data'!$A:$H,MATCH(P$1,'Fielding Data'!$A$1:$H$1,0),0),"Other")</f>
        <v>P</v>
      </c>
      <c r="Q2161" s="13">
        <f>IFERROR(VLOOKUP($A2161,'Fielding Data'!$A:$H,MATCH(Q$1,'Fielding Data'!$A$1:$H$1,0),0),"Other")</f>
        <v>2</v>
      </c>
      <c r="R2161" s="13">
        <f>IFERROR(VLOOKUP($A2161,'Fielding Data'!$A:$H,MATCH(R$1,'Fielding Data'!$A$1:$H$1,0),0),"Other")</f>
        <v>3</v>
      </c>
      <c r="S2161" s="13">
        <f>IFERROR(VLOOKUP($A2161,'Fielding Data'!$A:$H,MATCH(S$1,'Fielding Data'!$A$1:$H$1,0),0),"Other")</f>
        <v>0</v>
      </c>
      <c r="T2161" s="13">
        <f>IFERROR(VLOOKUP($A2161,'Fielding Data'!$A:$H,MATCH(T$1,'Fielding Data'!$A$1:$H$1,0),0),"Other")</f>
        <v>1</v>
      </c>
      <c r="U2161" s="13">
        <f>SUMIFS('Fielding Data'!E:E,'Fielding Data'!$A:$A,'Hitting Data'!$A2161)</f>
        <v>2</v>
      </c>
      <c r="V2161" s="13">
        <f>SUMIFS('Fielding Data'!F:F,'Fielding Data'!$A:$A,'Hitting Data'!$A2161)</f>
        <v>3</v>
      </c>
      <c r="W2161" s="13">
        <f>SUMIFS('Fielding Data'!G:G,'Fielding Data'!$A:$A,'Hitting Data'!$A2161)</f>
        <v>0</v>
      </c>
      <c r="X2161" s="13">
        <f>SUMIFS('Fielding Data'!H:H,'Fielding Data'!$A:$A,'Hitting Data'!$A2161)</f>
        <v>1</v>
      </c>
    </row>
    <row r="2162" spans="1:24" x14ac:dyDescent="0.3">
      <c r="A2162" s="13" t="str">
        <f t="shared" si="33"/>
        <v>sloweke012011</v>
      </c>
      <c r="B2162" s="16" t="s">
        <v>852</v>
      </c>
      <c r="C2162" s="16">
        <v>2011</v>
      </c>
      <c r="D2162" s="16">
        <v>14</v>
      </c>
      <c r="E2162" s="16">
        <v>0</v>
      </c>
      <c r="F2162" s="16">
        <v>0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16">
        <v>0</v>
      </c>
      <c r="O2162" s="16">
        <v>0</v>
      </c>
      <c r="P2162" s="13" t="str">
        <f>IFERROR(VLOOKUP($A2162,'Fielding Data'!$A:$H,MATCH(P$1,'Fielding Data'!$A$1:$H$1,0),0),"Other")</f>
        <v>P</v>
      </c>
      <c r="Q2162" s="13">
        <f>IFERROR(VLOOKUP($A2162,'Fielding Data'!$A:$H,MATCH(Q$1,'Fielding Data'!$A$1:$H$1,0),0),"Other")</f>
        <v>4</v>
      </c>
      <c r="R2162" s="13">
        <f>IFERROR(VLOOKUP($A2162,'Fielding Data'!$A:$H,MATCH(R$1,'Fielding Data'!$A$1:$H$1,0),0),"Other")</f>
        <v>5</v>
      </c>
      <c r="S2162" s="13">
        <f>IFERROR(VLOOKUP($A2162,'Fielding Data'!$A:$H,MATCH(S$1,'Fielding Data'!$A$1:$H$1,0),0),"Other")</f>
        <v>0</v>
      </c>
      <c r="T2162" s="13">
        <f>IFERROR(VLOOKUP($A2162,'Fielding Data'!$A:$H,MATCH(T$1,'Fielding Data'!$A$1:$H$1,0),0),"Other")</f>
        <v>0</v>
      </c>
      <c r="U2162" s="13">
        <f>SUMIFS('Fielding Data'!E:E,'Fielding Data'!$A:$A,'Hitting Data'!$A2162)</f>
        <v>4</v>
      </c>
      <c r="V2162" s="13">
        <f>SUMIFS('Fielding Data'!F:F,'Fielding Data'!$A:$A,'Hitting Data'!$A2162)</f>
        <v>5</v>
      </c>
      <c r="W2162" s="13">
        <f>SUMIFS('Fielding Data'!G:G,'Fielding Data'!$A:$A,'Hitting Data'!$A2162)</f>
        <v>0</v>
      </c>
      <c r="X2162" s="13">
        <f>SUMIFS('Fielding Data'!H:H,'Fielding Data'!$A:$A,'Hitting Data'!$A2162)</f>
        <v>0</v>
      </c>
    </row>
    <row r="2163" spans="1:24" x14ac:dyDescent="0.3">
      <c r="A2163" s="13" t="str">
        <f t="shared" si="33"/>
        <v>smithjo052011</v>
      </c>
      <c r="B2163" s="16" t="s">
        <v>853</v>
      </c>
      <c r="C2163" s="16">
        <v>2011</v>
      </c>
      <c r="D2163" s="16">
        <v>71</v>
      </c>
      <c r="E2163" s="16">
        <v>0</v>
      </c>
      <c r="F2163" s="16">
        <v>0</v>
      </c>
      <c r="G2163" s="16">
        <v>0</v>
      </c>
      <c r="H2163" s="16">
        <v>0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3" t="str">
        <f>IFERROR(VLOOKUP($A2163,'Fielding Data'!$A:$H,MATCH(P$1,'Fielding Data'!$A$1:$H$1,0),0),"Other")</f>
        <v>P</v>
      </c>
      <c r="Q2163" s="13">
        <f>IFERROR(VLOOKUP($A2163,'Fielding Data'!$A:$H,MATCH(Q$1,'Fielding Data'!$A$1:$H$1,0),0),"Other")</f>
        <v>1</v>
      </c>
      <c r="R2163" s="13">
        <f>IFERROR(VLOOKUP($A2163,'Fielding Data'!$A:$H,MATCH(R$1,'Fielding Data'!$A$1:$H$1,0),0),"Other")</f>
        <v>24</v>
      </c>
      <c r="S2163" s="13">
        <f>IFERROR(VLOOKUP($A2163,'Fielding Data'!$A:$H,MATCH(S$1,'Fielding Data'!$A$1:$H$1,0),0),"Other")</f>
        <v>1</v>
      </c>
      <c r="T2163" s="13">
        <f>IFERROR(VLOOKUP($A2163,'Fielding Data'!$A:$H,MATCH(T$1,'Fielding Data'!$A$1:$H$1,0),0),"Other")</f>
        <v>1</v>
      </c>
      <c r="U2163" s="13">
        <f>SUMIFS('Fielding Data'!E:E,'Fielding Data'!$A:$A,'Hitting Data'!$A2163)</f>
        <v>1</v>
      </c>
      <c r="V2163" s="13">
        <f>SUMIFS('Fielding Data'!F:F,'Fielding Data'!$A:$A,'Hitting Data'!$A2163)</f>
        <v>24</v>
      </c>
      <c r="W2163" s="13">
        <f>SUMIFS('Fielding Data'!G:G,'Fielding Data'!$A:$A,'Hitting Data'!$A2163)</f>
        <v>1</v>
      </c>
      <c r="X2163" s="13">
        <f>SUMIFS('Fielding Data'!H:H,'Fielding Data'!$A:$A,'Hitting Data'!$A2163)</f>
        <v>1</v>
      </c>
    </row>
    <row r="2164" spans="1:24" x14ac:dyDescent="0.3">
      <c r="A2164" s="13" t="str">
        <f t="shared" si="33"/>
        <v>smithjo062011</v>
      </c>
      <c r="B2164" s="16" t="s">
        <v>1384</v>
      </c>
      <c r="C2164" s="16">
        <v>2011</v>
      </c>
      <c r="D2164" s="16">
        <v>17</v>
      </c>
      <c r="E2164" s="16">
        <v>2</v>
      </c>
      <c r="F2164" s="16">
        <v>0</v>
      </c>
      <c r="G2164" s="16">
        <v>0</v>
      </c>
      <c r="H2164" s="16">
        <v>0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3" t="str">
        <f>IFERROR(VLOOKUP($A2164,'Fielding Data'!$A:$H,MATCH(P$1,'Fielding Data'!$A$1:$H$1,0),0),"Other")</f>
        <v>P</v>
      </c>
      <c r="Q2164" s="13">
        <f>IFERROR(VLOOKUP($A2164,'Fielding Data'!$A:$H,MATCH(Q$1,'Fielding Data'!$A$1:$H$1,0),0),"Other")</f>
        <v>0</v>
      </c>
      <c r="R2164" s="13">
        <f>IFERROR(VLOOKUP($A2164,'Fielding Data'!$A:$H,MATCH(R$1,'Fielding Data'!$A$1:$H$1,0),0),"Other")</f>
        <v>0</v>
      </c>
      <c r="S2164" s="13">
        <f>IFERROR(VLOOKUP($A2164,'Fielding Data'!$A:$H,MATCH(S$1,'Fielding Data'!$A$1:$H$1,0),0),"Other")</f>
        <v>0</v>
      </c>
      <c r="T2164" s="13">
        <f>IFERROR(VLOOKUP($A2164,'Fielding Data'!$A:$H,MATCH(T$1,'Fielding Data'!$A$1:$H$1,0),0),"Other")</f>
        <v>0</v>
      </c>
      <c r="U2164" s="13">
        <f>SUMIFS('Fielding Data'!E:E,'Fielding Data'!$A:$A,'Hitting Data'!$A2164)</f>
        <v>0</v>
      </c>
      <c r="V2164" s="13">
        <f>SUMIFS('Fielding Data'!F:F,'Fielding Data'!$A:$A,'Hitting Data'!$A2164)</f>
        <v>0</v>
      </c>
      <c r="W2164" s="13">
        <f>SUMIFS('Fielding Data'!G:G,'Fielding Data'!$A:$A,'Hitting Data'!$A2164)</f>
        <v>0</v>
      </c>
      <c r="X2164" s="13">
        <f>SUMIFS('Fielding Data'!H:H,'Fielding Data'!$A:$A,'Hitting Data'!$A2164)</f>
        <v>0</v>
      </c>
    </row>
    <row r="2165" spans="1:24" x14ac:dyDescent="0.3">
      <c r="A2165" s="13" t="str">
        <f t="shared" si="33"/>
        <v>smithse012011</v>
      </c>
      <c r="B2165" s="16" t="s">
        <v>854</v>
      </c>
      <c r="C2165" s="16">
        <v>2011</v>
      </c>
      <c r="D2165" s="16">
        <v>147</v>
      </c>
      <c r="E2165" s="16">
        <v>476</v>
      </c>
      <c r="F2165" s="16">
        <v>67</v>
      </c>
      <c r="G2165" s="16">
        <v>135</v>
      </c>
      <c r="H2165" s="16">
        <v>32</v>
      </c>
      <c r="I2165" s="16">
        <v>9</v>
      </c>
      <c r="J2165" s="16">
        <v>15</v>
      </c>
      <c r="K2165" s="16">
        <v>59</v>
      </c>
      <c r="L2165" s="16">
        <v>10</v>
      </c>
      <c r="M2165" s="16">
        <v>2</v>
      </c>
      <c r="N2165" s="16">
        <v>46</v>
      </c>
      <c r="O2165" s="16">
        <v>93</v>
      </c>
      <c r="P2165" s="13" t="str">
        <f>IFERROR(VLOOKUP($A2165,'Fielding Data'!$A:$H,MATCH(P$1,'Fielding Data'!$A$1:$H$1,0),0),"Other")</f>
        <v>LF</v>
      </c>
      <c r="Q2165" s="13">
        <f>IFERROR(VLOOKUP($A2165,'Fielding Data'!$A:$H,MATCH(Q$1,'Fielding Data'!$A$1:$H$1,0),0),"Other")</f>
        <v>0</v>
      </c>
      <c r="R2165" s="13">
        <f>IFERROR(VLOOKUP($A2165,'Fielding Data'!$A:$H,MATCH(R$1,'Fielding Data'!$A$1:$H$1,0),0),"Other")</f>
        <v>0</v>
      </c>
      <c r="S2165" s="13">
        <f>IFERROR(VLOOKUP($A2165,'Fielding Data'!$A:$H,MATCH(S$1,'Fielding Data'!$A$1:$H$1,0),0),"Other")</f>
        <v>0</v>
      </c>
      <c r="T2165" s="13">
        <f>IFERROR(VLOOKUP($A2165,'Fielding Data'!$A:$H,MATCH(T$1,'Fielding Data'!$A$1:$H$1,0),0),"Other")</f>
        <v>0</v>
      </c>
      <c r="U2165" s="13">
        <f>SUMIFS('Fielding Data'!E:E,'Fielding Data'!$A:$A,'Hitting Data'!$A2165)</f>
        <v>216</v>
      </c>
      <c r="V2165" s="13">
        <f>SUMIFS('Fielding Data'!F:F,'Fielding Data'!$A:$A,'Hitting Data'!$A2165)</f>
        <v>5</v>
      </c>
      <c r="W2165" s="13">
        <f>SUMIFS('Fielding Data'!G:G,'Fielding Data'!$A:$A,'Hitting Data'!$A2165)</f>
        <v>5</v>
      </c>
      <c r="X2165" s="13">
        <f>SUMIFS('Fielding Data'!H:H,'Fielding Data'!$A:$A,'Hitting Data'!$A2165)</f>
        <v>0</v>
      </c>
    </row>
    <row r="2166" spans="1:24" x14ac:dyDescent="0.3">
      <c r="A2166" s="13" t="str">
        <f t="shared" si="33"/>
        <v>smoakju012011</v>
      </c>
      <c r="B2166" s="16" t="s">
        <v>1385</v>
      </c>
      <c r="C2166" s="16">
        <v>2011</v>
      </c>
      <c r="D2166" s="16">
        <v>123</v>
      </c>
      <c r="E2166" s="16">
        <v>427</v>
      </c>
      <c r="F2166" s="16">
        <v>38</v>
      </c>
      <c r="G2166" s="16">
        <v>100</v>
      </c>
      <c r="H2166" s="16">
        <v>24</v>
      </c>
      <c r="I2166" s="16">
        <v>0</v>
      </c>
      <c r="J2166" s="16">
        <v>15</v>
      </c>
      <c r="K2166" s="16">
        <v>55</v>
      </c>
      <c r="L2166" s="16">
        <v>0</v>
      </c>
      <c r="M2166" s="16">
        <v>0</v>
      </c>
      <c r="N2166" s="16">
        <v>55</v>
      </c>
      <c r="O2166" s="16">
        <v>105</v>
      </c>
      <c r="P2166" s="13" t="str">
        <f>IFERROR(VLOOKUP($A2166,'Fielding Data'!$A:$H,MATCH(P$1,'Fielding Data'!$A$1:$H$1,0),0),"Other")</f>
        <v>1B</v>
      </c>
      <c r="Q2166" s="13">
        <f>IFERROR(VLOOKUP($A2166,'Fielding Data'!$A:$H,MATCH(Q$1,'Fielding Data'!$A$1:$H$1,0),0),"Other")</f>
        <v>884</v>
      </c>
      <c r="R2166" s="13">
        <f>IFERROR(VLOOKUP($A2166,'Fielding Data'!$A:$H,MATCH(R$1,'Fielding Data'!$A$1:$H$1,0),0),"Other")</f>
        <v>59</v>
      </c>
      <c r="S2166" s="13">
        <f>IFERROR(VLOOKUP($A2166,'Fielding Data'!$A:$H,MATCH(S$1,'Fielding Data'!$A$1:$H$1,0),0),"Other")</f>
        <v>7</v>
      </c>
      <c r="T2166" s="13">
        <f>IFERROR(VLOOKUP($A2166,'Fielding Data'!$A:$H,MATCH(T$1,'Fielding Data'!$A$1:$H$1,0),0),"Other")</f>
        <v>87</v>
      </c>
      <c r="U2166" s="13">
        <f>SUMIFS('Fielding Data'!E:E,'Fielding Data'!$A:$A,'Hitting Data'!$A2166)</f>
        <v>884</v>
      </c>
      <c r="V2166" s="13">
        <f>SUMIFS('Fielding Data'!F:F,'Fielding Data'!$A:$A,'Hitting Data'!$A2166)</f>
        <v>59</v>
      </c>
      <c r="W2166" s="13">
        <f>SUMIFS('Fielding Data'!G:G,'Fielding Data'!$A:$A,'Hitting Data'!$A2166)</f>
        <v>7</v>
      </c>
      <c r="X2166" s="13">
        <f>SUMIFS('Fielding Data'!H:H,'Fielding Data'!$A:$A,'Hitting Data'!$A2166)</f>
        <v>87</v>
      </c>
    </row>
    <row r="2167" spans="1:24" x14ac:dyDescent="0.3">
      <c r="A2167" s="13" t="str">
        <f t="shared" si="33"/>
        <v>snidetr012011</v>
      </c>
      <c r="B2167" s="16" t="s">
        <v>1015</v>
      </c>
      <c r="C2167" s="16">
        <v>2011</v>
      </c>
      <c r="D2167" s="16">
        <v>49</v>
      </c>
      <c r="E2167" s="16">
        <v>187</v>
      </c>
      <c r="F2167" s="16">
        <v>23</v>
      </c>
      <c r="G2167" s="16">
        <v>42</v>
      </c>
      <c r="H2167" s="16">
        <v>14</v>
      </c>
      <c r="I2167" s="16">
        <v>0</v>
      </c>
      <c r="J2167" s="16">
        <v>3</v>
      </c>
      <c r="K2167" s="16">
        <v>30</v>
      </c>
      <c r="L2167" s="16">
        <v>9</v>
      </c>
      <c r="M2167" s="16">
        <v>3</v>
      </c>
      <c r="N2167" s="16">
        <v>11</v>
      </c>
      <c r="O2167" s="16">
        <v>56</v>
      </c>
      <c r="P2167" s="13" t="str">
        <f>IFERROR(VLOOKUP($A2167,'Fielding Data'!$A:$H,MATCH(P$1,'Fielding Data'!$A$1:$H$1,0),0),"Other")</f>
        <v>CF</v>
      </c>
      <c r="Q2167" s="13">
        <f>IFERROR(VLOOKUP($A2167,'Fielding Data'!$A:$H,MATCH(Q$1,'Fielding Data'!$A$1:$H$1,0),0),"Other")</f>
        <v>0</v>
      </c>
      <c r="R2167" s="13">
        <f>IFERROR(VLOOKUP($A2167,'Fielding Data'!$A:$H,MATCH(R$1,'Fielding Data'!$A$1:$H$1,0),0),"Other")</f>
        <v>0</v>
      </c>
      <c r="S2167" s="13">
        <f>IFERROR(VLOOKUP($A2167,'Fielding Data'!$A:$H,MATCH(S$1,'Fielding Data'!$A$1:$H$1,0),0),"Other")</f>
        <v>0</v>
      </c>
      <c r="T2167" s="13">
        <f>IFERROR(VLOOKUP($A2167,'Fielding Data'!$A:$H,MATCH(T$1,'Fielding Data'!$A$1:$H$1,0),0),"Other")</f>
        <v>0</v>
      </c>
      <c r="U2167" s="13">
        <f>SUMIFS('Fielding Data'!E:E,'Fielding Data'!$A:$A,'Hitting Data'!$A2167)</f>
        <v>91</v>
      </c>
      <c r="V2167" s="13">
        <f>SUMIFS('Fielding Data'!F:F,'Fielding Data'!$A:$A,'Hitting Data'!$A2167)</f>
        <v>4</v>
      </c>
      <c r="W2167" s="13">
        <f>SUMIFS('Fielding Data'!G:G,'Fielding Data'!$A:$A,'Hitting Data'!$A2167)</f>
        <v>3</v>
      </c>
      <c r="X2167" s="13">
        <f>SUMIFS('Fielding Data'!H:H,'Fielding Data'!$A:$A,'Hitting Data'!$A2167)</f>
        <v>1</v>
      </c>
    </row>
    <row r="2168" spans="1:24" x14ac:dyDescent="0.3">
      <c r="A2168" s="13" t="str">
        <f t="shared" si="33"/>
        <v>snydebr022011</v>
      </c>
      <c r="B2168" s="16" t="s">
        <v>1386</v>
      </c>
      <c r="C2168" s="16">
        <v>2011</v>
      </c>
      <c r="D2168" s="16">
        <v>8</v>
      </c>
      <c r="E2168" s="16">
        <v>9</v>
      </c>
      <c r="F2168" s="16">
        <v>1</v>
      </c>
      <c r="G2168" s="16">
        <v>1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6">
        <v>0</v>
      </c>
      <c r="O2168" s="16">
        <v>6</v>
      </c>
      <c r="P2168" s="13" t="str">
        <f>IFERROR(VLOOKUP($A2168,'Fielding Data'!$A:$H,MATCH(P$1,'Fielding Data'!$A$1:$H$1,0),0),"Other")</f>
        <v>LF</v>
      </c>
      <c r="Q2168" s="13">
        <f>IFERROR(VLOOKUP($A2168,'Fielding Data'!$A:$H,MATCH(Q$1,'Fielding Data'!$A$1:$H$1,0),0),"Other")</f>
        <v>0</v>
      </c>
      <c r="R2168" s="13">
        <f>IFERROR(VLOOKUP($A2168,'Fielding Data'!$A:$H,MATCH(R$1,'Fielding Data'!$A$1:$H$1,0),0),"Other")</f>
        <v>0</v>
      </c>
      <c r="S2168" s="13">
        <f>IFERROR(VLOOKUP($A2168,'Fielding Data'!$A:$H,MATCH(S$1,'Fielding Data'!$A$1:$H$1,0),0),"Other")</f>
        <v>0</v>
      </c>
      <c r="T2168" s="13">
        <f>IFERROR(VLOOKUP($A2168,'Fielding Data'!$A:$H,MATCH(T$1,'Fielding Data'!$A$1:$H$1,0),0),"Other")</f>
        <v>0</v>
      </c>
      <c r="U2168" s="13">
        <f>SUMIFS('Fielding Data'!E:E,'Fielding Data'!$A:$A,'Hitting Data'!$A2168)</f>
        <v>0</v>
      </c>
      <c r="V2168" s="13">
        <f>SUMIFS('Fielding Data'!F:F,'Fielding Data'!$A:$A,'Hitting Data'!$A2168)</f>
        <v>0</v>
      </c>
      <c r="W2168" s="13">
        <f>SUMIFS('Fielding Data'!G:G,'Fielding Data'!$A:$A,'Hitting Data'!$A2168)</f>
        <v>0</v>
      </c>
      <c r="X2168" s="13">
        <f>SUMIFS('Fielding Data'!H:H,'Fielding Data'!$A:$A,'Hitting Data'!$A2168)</f>
        <v>0</v>
      </c>
    </row>
    <row r="2169" spans="1:24" x14ac:dyDescent="0.3">
      <c r="A2169" s="13" t="str">
        <f t="shared" si="33"/>
        <v>snydebr032011</v>
      </c>
      <c r="B2169" s="16" t="s">
        <v>1387</v>
      </c>
      <c r="C2169" s="16">
        <v>2011</v>
      </c>
      <c r="D2169" s="16">
        <v>6</v>
      </c>
      <c r="E2169" s="16">
        <v>13</v>
      </c>
      <c r="F2169" s="16">
        <v>2</v>
      </c>
      <c r="G2169" s="16">
        <v>3</v>
      </c>
      <c r="H2169" s="16">
        <v>1</v>
      </c>
      <c r="I2169" s="16">
        <v>0</v>
      </c>
      <c r="J2169" s="16">
        <v>0</v>
      </c>
      <c r="K2169" s="16">
        <v>1</v>
      </c>
      <c r="L2169" s="16">
        <v>0</v>
      </c>
      <c r="M2169" s="16">
        <v>0</v>
      </c>
      <c r="N2169" s="16">
        <v>3</v>
      </c>
      <c r="O2169" s="16">
        <v>4</v>
      </c>
      <c r="P2169" s="13" t="str">
        <f>IFERROR(VLOOKUP($A2169,'Fielding Data'!$A:$H,MATCH(P$1,'Fielding Data'!$A$1:$H$1,0),0),"Other")</f>
        <v>1B</v>
      </c>
      <c r="Q2169" s="13">
        <f>IFERROR(VLOOKUP($A2169,'Fielding Data'!$A:$H,MATCH(Q$1,'Fielding Data'!$A$1:$H$1,0),0),"Other")</f>
        <v>42</v>
      </c>
      <c r="R2169" s="13">
        <f>IFERROR(VLOOKUP($A2169,'Fielding Data'!$A:$H,MATCH(R$1,'Fielding Data'!$A$1:$H$1,0),0),"Other")</f>
        <v>2</v>
      </c>
      <c r="S2169" s="13">
        <f>IFERROR(VLOOKUP($A2169,'Fielding Data'!$A:$H,MATCH(S$1,'Fielding Data'!$A$1:$H$1,0),0),"Other")</f>
        <v>1</v>
      </c>
      <c r="T2169" s="13">
        <f>IFERROR(VLOOKUP($A2169,'Fielding Data'!$A:$H,MATCH(T$1,'Fielding Data'!$A$1:$H$1,0),0),"Other")</f>
        <v>3</v>
      </c>
      <c r="U2169" s="13">
        <f>SUMIFS('Fielding Data'!E:E,'Fielding Data'!$A:$A,'Hitting Data'!$A2169)</f>
        <v>42</v>
      </c>
      <c r="V2169" s="13">
        <f>SUMIFS('Fielding Data'!F:F,'Fielding Data'!$A:$A,'Hitting Data'!$A2169)</f>
        <v>2</v>
      </c>
      <c r="W2169" s="13">
        <f>SUMIFS('Fielding Data'!G:G,'Fielding Data'!$A:$A,'Hitting Data'!$A2169)</f>
        <v>1</v>
      </c>
      <c r="X2169" s="13">
        <f>SUMIFS('Fielding Data'!H:H,'Fielding Data'!$A:$A,'Hitting Data'!$A2169)</f>
        <v>3</v>
      </c>
    </row>
    <row r="2170" spans="1:24" x14ac:dyDescent="0.3">
      <c r="A2170" s="13" t="str">
        <f t="shared" si="33"/>
        <v>snydech022011</v>
      </c>
      <c r="B2170" s="16" t="s">
        <v>495</v>
      </c>
      <c r="C2170" s="16">
        <v>2011</v>
      </c>
      <c r="D2170" s="16">
        <v>34</v>
      </c>
      <c r="E2170" s="16">
        <v>96</v>
      </c>
      <c r="F2170" s="16">
        <v>13</v>
      </c>
      <c r="G2170" s="16">
        <v>26</v>
      </c>
      <c r="H2170" s="16">
        <v>3</v>
      </c>
      <c r="I2170" s="16">
        <v>0</v>
      </c>
      <c r="J2170" s="16">
        <v>3</v>
      </c>
      <c r="K2170" s="16">
        <v>17</v>
      </c>
      <c r="L2170" s="16">
        <v>0</v>
      </c>
      <c r="M2170" s="16">
        <v>1</v>
      </c>
      <c r="N2170" s="16">
        <v>17</v>
      </c>
      <c r="O2170" s="16">
        <v>23</v>
      </c>
      <c r="P2170" s="13" t="str">
        <f>IFERROR(VLOOKUP($A2170,'Fielding Data'!$A:$H,MATCH(P$1,'Fielding Data'!$A$1:$H$1,0),0),"Other")</f>
        <v>C</v>
      </c>
      <c r="Q2170" s="13">
        <f>IFERROR(VLOOKUP($A2170,'Fielding Data'!$A:$H,MATCH(Q$1,'Fielding Data'!$A$1:$H$1,0),0),"Other")</f>
        <v>201</v>
      </c>
      <c r="R2170" s="13">
        <f>IFERROR(VLOOKUP($A2170,'Fielding Data'!$A:$H,MATCH(R$1,'Fielding Data'!$A$1:$H$1,0),0),"Other")</f>
        <v>17</v>
      </c>
      <c r="S2170" s="13">
        <f>IFERROR(VLOOKUP($A2170,'Fielding Data'!$A:$H,MATCH(S$1,'Fielding Data'!$A$1:$H$1,0),0),"Other")</f>
        <v>0</v>
      </c>
      <c r="T2170" s="13">
        <f>IFERROR(VLOOKUP($A2170,'Fielding Data'!$A:$H,MATCH(T$1,'Fielding Data'!$A$1:$H$1,0),0),"Other")</f>
        <v>1</v>
      </c>
      <c r="U2170" s="13">
        <f>SUMIFS('Fielding Data'!E:E,'Fielding Data'!$A:$A,'Hitting Data'!$A2170)</f>
        <v>201</v>
      </c>
      <c r="V2170" s="13">
        <f>SUMIFS('Fielding Data'!F:F,'Fielding Data'!$A:$A,'Hitting Data'!$A2170)</f>
        <v>17</v>
      </c>
      <c r="W2170" s="13">
        <f>SUMIFS('Fielding Data'!G:G,'Fielding Data'!$A:$A,'Hitting Data'!$A2170)</f>
        <v>0</v>
      </c>
      <c r="X2170" s="13">
        <f>SUMIFS('Fielding Data'!H:H,'Fielding Data'!$A:$A,'Hitting Data'!$A2170)</f>
        <v>1</v>
      </c>
    </row>
    <row r="2171" spans="1:24" x14ac:dyDescent="0.3">
      <c r="A2171" s="13" t="str">
        <f t="shared" si="33"/>
        <v>sogarer012011</v>
      </c>
      <c r="B2171" s="16" t="s">
        <v>1388</v>
      </c>
      <c r="C2171" s="16">
        <v>2011</v>
      </c>
      <c r="D2171" s="16">
        <v>27</v>
      </c>
      <c r="E2171" s="16">
        <v>70</v>
      </c>
      <c r="F2171" s="16">
        <v>7</v>
      </c>
      <c r="G2171" s="16">
        <v>14</v>
      </c>
      <c r="H2171" s="16">
        <v>3</v>
      </c>
      <c r="I2171" s="16">
        <v>0</v>
      </c>
      <c r="J2171" s="16">
        <v>2</v>
      </c>
      <c r="K2171" s="16">
        <v>4</v>
      </c>
      <c r="L2171" s="16">
        <v>0</v>
      </c>
      <c r="M2171" s="16">
        <v>0</v>
      </c>
      <c r="N2171" s="16">
        <v>4</v>
      </c>
      <c r="O2171" s="16">
        <v>13</v>
      </c>
      <c r="P2171" s="13" t="str">
        <f>IFERROR(VLOOKUP($A2171,'Fielding Data'!$A:$H,MATCH(P$1,'Fielding Data'!$A$1:$H$1,0),0),"Other")</f>
        <v>2B</v>
      </c>
      <c r="Q2171" s="13">
        <f>IFERROR(VLOOKUP($A2171,'Fielding Data'!$A:$H,MATCH(Q$1,'Fielding Data'!$A$1:$H$1,0),0),"Other")</f>
        <v>5</v>
      </c>
      <c r="R2171" s="13">
        <f>IFERROR(VLOOKUP($A2171,'Fielding Data'!$A:$H,MATCH(R$1,'Fielding Data'!$A$1:$H$1,0),0),"Other")</f>
        <v>9</v>
      </c>
      <c r="S2171" s="13">
        <f>IFERROR(VLOOKUP($A2171,'Fielding Data'!$A:$H,MATCH(S$1,'Fielding Data'!$A$1:$H$1,0),0),"Other")</f>
        <v>1</v>
      </c>
      <c r="T2171" s="13">
        <f>IFERROR(VLOOKUP($A2171,'Fielding Data'!$A:$H,MATCH(T$1,'Fielding Data'!$A$1:$H$1,0),0),"Other")</f>
        <v>2</v>
      </c>
      <c r="U2171" s="13">
        <f>SUMIFS('Fielding Data'!E:E,'Fielding Data'!$A:$A,'Hitting Data'!$A2171)</f>
        <v>25</v>
      </c>
      <c r="V2171" s="13">
        <f>SUMIFS('Fielding Data'!F:F,'Fielding Data'!$A:$A,'Hitting Data'!$A2171)</f>
        <v>44</v>
      </c>
      <c r="W2171" s="13">
        <f>SUMIFS('Fielding Data'!G:G,'Fielding Data'!$A:$A,'Hitting Data'!$A2171)</f>
        <v>2</v>
      </c>
      <c r="X2171" s="13">
        <f>SUMIFS('Fielding Data'!H:H,'Fielding Data'!$A:$A,'Hitting Data'!$A2171)</f>
        <v>4</v>
      </c>
    </row>
    <row r="2172" spans="1:24" x14ac:dyDescent="0.3">
      <c r="A2172" s="13" t="str">
        <f t="shared" si="33"/>
        <v>sonnaan012011</v>
      </c>
      <c r="B2172" s="16" t="s">
        <v>855</v>
      </c>
      <c r="C2172" s="16">
        <v>2011</v>
      </c>
      <c r="D2172" s="16">
        <v>15</v>
      </c>
      <c r="E2172" s="16">
        <v>2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2</v>
      </c>
      <c r="P2172" s="13" t="str">
        <f>IFERROR(VLOOKUP($A2172,'Fielding Data'!$A:$H,MATCH(P$1,'Fielding Data'!$A$1:$H$1,0),0),"Other")</f>
        <v>P</v>
      </c>
      <c r="Q2172" s="13">
        <f>IFERROR(VLOOKUP($A2172,'Fielding Data'!$A:$H,MATCH(Q$1,'Fielding Data'!$A$1:$H$1,0),0),"Other")</f>
        <v>5</v>
      </c>
      <c r="R2172" s="13">
        <f>IFERROR(VLOOKUP($A2172,'Fielding Data'!$A:$H,MATCH(R$1,'Fielding Data'!$A$1:$H$1,0),0),"Other")</f>
        <v>4</v>
      </c>
      <c r="S2172" s="13">
        <f>IFERROR(VLOOKUP($A2172,'Fielding Data'!$A:$H,MATCH(S$1,'Fielding Data'!$A$1:$H$1,0),0),"Other")</f>
        <v>0</v>
      </c>
      <c r="T2172" s="13">
        <f>IFERROR(VLOOKUP($A2172,'Fielding Data'!$A:$H,MATCH(T$1,'Fielding Data'!$A$1:$H$1,0),0),"Other")</f>
        <v>2</v>
      </c>
      <c r="U2172" s="13">
        <f>SUMIFS('Fielding Data'!E:E,'Fielding Data'!$A:$A,'Hitting Data'!$A2172)</f>
        <v>5</v>
      </c>
      <c r="V2172" s="13">
        <f>SUMIFS('Fielding Data'!F:F,'Fielding Data'!$A:$A,'Hitting Data'!$A2172)</f>
        <v>4</v>
      </c>
      <c r="W2172" s="13">
        <f>SUMIFS('Fielding Data'!G:G,'Fielding Data'!$A:$A,'Hitting Data'!$A2172)</f>
        <v>0</v>
      </c>
      <c r="X2172" s="13">
        <f>SUMIFS('Fielding Data'!H:H,'Fielding Data'!$A:$A,'Hitting Data'!$A2172)</f>
        <v>2</v>
      </c>
    </row>
    <row r="2173" spans="1:24" x14ac:dyDescent="0.3">
      <c r="A2173" s="13" t="str">
        <f t="shared" si="33"/>
        <v>soriaal012011</v>
      </c>
      <c r="B2173" s="16" t="s">
        <v>196</v>
      </c>
      <c r="C2173" s="16">
        <v>2011</v>
      </c>
      <c r="D2173" s="16">
        <v>137</v>
      </c>
      <c r="E2173" s="16">
        <v>475</v>
      </c>
      <c r="F2173" s="16">
        <v>50</v>
      </c>
      <c r="G2173" s="16">
        <v>116</v>
      </c>
      <c r="H2173" s="16">
        <v>27</v>
      </c>
      <c r="I2173" s="16">
        <v>1</v>
      </c>
      <c r="J2173" s="16">
        <v>26</v>
      </c>
      <c r="K2173" s="16">
        <v>88</v>
      </c>
      <c r="L2173" s="16">
        <v>2</v>
      </c>
      <c r="M2173" s="16">
        <v>1</v>
      </c>
      <c r="N2173" s="16">
        <v>27</v>
      </c>
      <c r="O2173" s="16">
        <v>113</v>
      </c>
      <c r="P2173" s="13" t="str">
        <f>IFERROR(VLOOKUP($A2173,'Fielding Data'!$A:$H,MATCH(P$1,'Fielding Data'!$A$1:$H$1,0),0),"Other")</f>
        <v>LF</v>
      </c>
      <c r="Q2173" s="13">
        <f>IFERROR(VLOOKUP($A2173,'Fielding Data'!$A:$H,MATCH(Q$1,'Fielding Data'!$A$1:$H$1,0),0),"Other")</f>
        <v>0</v>
      </c>
      <c r="R2173" s="13">
        <f>IFERROR(VLOOKUP($A2173,'Fielding Data'!$A:$H,MATCH(R$1,'Fielding Data'!$A$1:$H$1,0),0),"Other")</f>
        <v>0</v>
      </c>
      <c r="S2173" s="13">
        <f>IFERROR(VLOOKUP($A2173,'Fielding Data'!$A:$H,MATCH(S$1,'Fielding Data'!$A$1:$H$1,0),0),"Other")</f>
        <v>0</v>
      </c>
      <c r="T2173" s="13">
        <f>IFERROR(VLOOKUP($A2173,'Fielding Data'!$A:$H,MATCH(T$1,'Fielding Data'!$A$1:$H$1,0),0),"Other")</f>
        <v>0</v>
      </c>
      <c r="U2173" s="13">
        <f>SUMIFS('Fielding Data'!E:E,'Fielding Data'!$A:$A,'Hitting Data'!$A2173)</f>
        <v>187</v>
      </c>
      <c r="V2173" s="13">
        <f>SUMIFS('Fielding Data'!F:F,'Fielding Data'!$A:$A,'Hitting Data'!$A2173)</f>
        <v>8</v>
      </c>
      <c r="W2173" s="13">
        <f>SUMIFS('Fielding Data'!G:G,'Fielding Data'!$A:$A,'Hitting Data'!$A2173)</f>
        <v>7</v>
      </c>
      <c r="X2173" s="13">
        <f>SUMIFS('Fielding Data'!H:H,'Fielding Data'!$A:$A,'Hitting Data'!$A2173)</f>
        <v>2</v>
      </c>
    </row>
    <row r="2174" spans="1:24" x14ac:dyDescent="0.3">
      <c r="A2174" s="13" t="str">
        <f t="shared" si="33"/>
        <v>soriajo012011</v>
      </c>
      <c r="B2174" s="16" t="s">
        <v>856</v>
      </c>
      <c r="C2174" s="16">
        <v>2011</v>
      </c>
      <c r="D2174" s="16">
        <v>60</v>
      </c>
      <c r="E2174" s="16">
        <v>0</v>
      </c>
      <c r="F2174" s="16">
        <v>0</v>
      </c>
      <c r="G2174" s="16">
        <v>0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3" t="str">
        <f>IFERROR(VLOOKUP($A2174,'Fielding Data'!$A:$H,MATCH(P$1,'Fielding Data'!$A$1:$H$1,0),0),"Other")</f>
        <v>P</v>
      </c>
      <c r="Q2174" s="13">
        <f>IFERROR(VLOOKUP($A2174,'Fielding Data'!$A:$H,MATCH(Q$1,'Fielding Data'!$A$1:$H$1,0),0),"Other")</f>
        <v>1</v>
      </c>
      <c r="R2174" s="13">
        <f>IFERROR(VLOOKUP($A2174,'Fielding Data'!$A:$H,MATCH(R$1,'Fielding Data'!$A$1:$H$1,0),0),"Other")</f>
        <v>11</v>
      </c>
      <c r="S2174" s="13">
        <f>IFERROR(VLOOKUP($A2174,'Fielding Data'!$A:$H,MATCH(S$1,'Fielding Data'!$A$1:$H$1,0),0),"Other")</f>
        <v>0</v>
      </c>
      <c r="T2174" s="13">
        <f>IFERROR(VLOOKUP($A2174,'Fielding Data'!$A:$H,MATCH(T$1,'Fielding Data'!$A$1:$H$1,0),0),"Other")</f>
        <v>1</v>
      </c>
      <c r="U2174" s="13">
        <f>SUMIFS('Fielding Data'!E:E,'Fielding Data'!$A:$A,'Hitting Data'!$A2174)</f>
        <v>1</v>
      </c>
      <c r="V2174" s="13">
        <f>SUMIFS('Fielding Data'!F:F,'Fielding Data'!$A:$A,'Hitting Data'!$A2174)</f>
        <v>11</v>
      </c>
      <c r="W2174" s="13">
        <f>SUMIFS('Fielding Data'!G:G,'Fielding Data'!$A:$A,'Hitting Data'!$A2174)</f>
        <v>0</v>
      </c>
      <c r="X2174" s="13">
        <f>SUMIFS('Fielding Data'!H:H,'Fielding Data'!$A:$A,'Hitting Data'!$A2174)</f>
        <v>1</v>
      </c>
    </row>
    <row r="2175" spans="1:24" x14ac:dyDescent="0.3">
      <c r="A2175" s="13" t="str">
        <f t="shared" si="33"/>
        <v>soriara012011</v>
      </c>
      <c r="B2175" s="16" t="s">
        <v>340</v>
      </c>
      <c r="C2175" s="16">
        <v>2011</v>
      </c>
      <c r="D2175" s="16">
        <v>42</v>
      </c>
      <c r="E2175" s="16">
        <v>0</v>
      </c>
      <c r="F2175" s="16">
        <v>0</v>
      </c>
      <c r="G2175" s="16">
        <v>0</v>
      </c>
      <c r="H2175" s="16">
        <v>0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3" t="str">
        <f>IFERROR(VLOOKUP($A2175,'Fielding Data'!$A:$H,MATCH(P$1,'Fielding Data'!$A$1:$H$1,0),0),"Other")</f>
        <v>P</v>
      </c>
      <c r="Q2175" s="13">
        <f>IFERROR(VLOOKUP($A2175,'Fielding Data'!$A:$H,MATCH(Q$1,'Fielding Data'!$A$1:$H$1,0),0),"Other")</f>
        <v>0</v>
      </c>
      <c r="R2175" s="13">
        <f>IFERROR(VLOOKUP($A2175,'Fielding Data'!$A:$H,MATCH(R$1,'Fielding Data'!$A$1:$H$1,0),0),"Other")</f>
        <v>3</v>
      </c>
      <c r="S2175" s="13">
        <f>IFERROR(VLOOKUP($A2175,'Fielding Data'!$A:$H,MATCH(S$1,'Fielding Data'!$A$1:$H$1,0),0),"Other")</f>
        <v>0</v>
      </c>
      <c r="T2175" s="13">
        <f>IFERROR(VLOOKUP($A2175,'Fielding Data'!$A:$H,MATCH(T$1,'Fielding Data'!$A$1:$H$1,0),0),"Other")</f>
        <v>0</v>
      </c>
      <c r="U2175" s="13">
        <f>SUMIFS('Fielding Data'!E:E,'Fielding Data'!$A:$A,'Hitting Data'!$A2175)</f>
        <v>0</v>
      </c>
      <c r="V2175" s="13">
        <f>SUMIFS('Fielding Data'!F:F,'Fielding Data'!$A:$A,'Hitting Data'!$A2175)</f>
        <v>3</v>
      </c>
      <c r="W2175" s="13">
        <f>SUMIFS('Fielding Data'!G:G,'Fielding Data'!$A:$A,'Hitting Data'!$A2175)</f>
        <v>0</v>
      </c>
      <c r="X2175" s="13">
        <f>SUMIFS('Fielding Data'!H:H,'Fielding Data'!$A:$A,'Hitting Data'!$A2175)</f>
        <v>0</v>
      </c>
    </row>
    <row r="2176" spans="1:24" x14ac:dyDescent="0.3">
      <c r="A2176" s="13" t="str">
        <f t="shared" si="33"/>
        <v>sosahe012011</v>
      </c>
      <c r="B2176" s="16" t="s">
        <v>1622</v>
      </c>
      <c r="C2176" s="16">
        <v>2011</v>
      </c>
      <c r="D2176" s="16">
        <v>10</v>
      </c>
      <c r="E2176" s="16">
        <v>15</v>
      </c>
      <c r="F2176" s="16">
        <v>3</v>
      </c>
      <c r="G2176" s="16">
        <v>1</v>
      </c>
      <c r="H2176" s="16">
        <v>1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2</v>
      </c>
      <c r="O2176" s="16">
        <v>8</v>
      </c>
      <c r="P2176" s="13" t="str">
        <f>IFERROR(VLOOKUP($A2176,'Fielding Data'!$A:$H,MATCH(P$1,'Fielding Data'!$A$1:$H$1,0),0),"Other")</f>
        <v>P</v>
      </c>
      <c r="Q2176" s="13">
        <f>IFERROR(VLOOKUP($A2176,'Fielding Data'!$A:$H,MATCH(Q$1,'Fielding Data'!$A$1:$H$1,0),0),"Other")</f>
        <v>1</v>
      </c>
      <c r="R2176" s="13">
        <f>IFERROR(VLOOKUP($A2176,'Fielding Data'!$A:$H,MATCH(R$1,'Fielding Data'!$A$1:$H$1,0),0),"Other")</f>
        <v>12</v>
      </c>
      <c r="S2176" s="13">
        <f>IFERROR(VLOOKUP($A2176,'Fielding Data'!$A:$H,MATCH(S$1,'Fielding Data'!$A$1:$H$1,0),0),"Other")</f>
        <v>0</v>
      </c>
      <c r="T2176" s="13">
        <f>IFERROR(VLOOKUP($A2176,'Fielding Data'!$A:$H,MATCH(T$1,'Fielding Data'!$A$1:$H$1,0),0),"Other")</f>
        <v>1</v>
      </c>
      <c r="U2176" s="13">
        <f>SUMIFS('Fielding Data'!E:E,'Fielding Data'!$A:$A,'Hitting Data'!$A2176)</f>
        <v>1</v>
      </c>
      <c r="V2176" s="13">
        <f>SUMIFS('Fielding Data'!F:F,'Fielding Data'!$A:$A,'Hitting Data'!$A2176)</f>
        <v>12</v>
      </c>
      <c r="W2176" s="13">
        <f>SUMIFS('Fielding Data'!G:G,'Fielding Data'!$A:$A,'Hitting Data'!$A2176)</f>
        <v>0</v>
      </c>
      <c r="X2176" s="13">
        <f>SUMIFS('Fielding Data'!H:H,'Fielding Data'!$A:$A,'Hitting Data'!$A2176)</f>
        <v>1</v>
      </c>
    </row>
    <row r="2177" spans="1:24" x14ac:dyDescent="0.3">
      <c r="A2177" s="13" t="str">
        <f t="shared" si="33"/>
        <v>sotoge012011</v>
      </c>
      <c r="B2177" s="16" t="s">
        <v>603</v>
      </c>
      <c r="C2177" s="16">
        <v>2011</v>
      </c>
      <c r="D2177" s="16">
        <v>125</v>
      </c>
      <c r="E2177" s="16">
        <v>421</v>
      </c>
      <c r="F2177" s="16">
        <v>46</v>
      </c>
      <c r="G2177" s="16">
        <v>96</v>
      </c>
      <c r="H2177" s="16">
        <v>26</v>
      </c>
      <c r="I2177" s="16">
        <v>0</v>
      </c>
      <c r="J2177" s="16">
        <v>17</v>
      </c>
      <c r="K2177" s="16">
        <v>54</v>
      </c>
      <c r="L2177" s="16">
        <v>0</v>
      </c>
      <c r="M2177" s="16">
        <v>0</v>
      </c>
      <c r="N2177" s="16">
        <v>45</v>
      </c>
      <c r="O2177" s="16">
        <v>124</v>
      </c>
      <c r="P2177" s="13" t="str">
        <f>IFERROR(VLOOKUP($A2177,'Fielding Data'!$A:$H,MATCH(P$1,'Fielding Data'!$A$1:$H$1,0),0),"Other")</f>
        <v>C</v>
      </c>
      <c r="Q2177" s="13">
        <f>IFERROR(VLOOKUP($A2177,'Fielding Data'!$A:$H,MATCH(Q$1,'Fielding Data'!$A$1:$H$1,0),0),"Other")</f>
        <v>899</v>
      </c>
      <c r="R2177" s="13">
        <f>IFERROR(VLOOKUP($A2177,'Fielding Data'!$A:$H,MATCH(R$1,'Fielding Data'!$A$1:$H$1,0),0),"Other")</f>
        <v>82</v>
      </c>
      <c r="S2177" s="13">
        <f>IFERROR(VLOOKUP($A2177,'Fielding Data'!$A:$H,MATCH(S$1,'Fielding Data'!$A$1:$H$1,0),0),"Other")</f>
        <v>13</v>
      </c>
      <c r="T2177" s="13">
        <f>IFERROR(VLOOKUP($A2177,'Fielding Data'!$A:$H,MATCH(T$1,'Fielding Data'!$A$1:$H$1,0),0),"Other")</f>
        <v>7</v>
      </c>
      <c r="U2177" s="13">
        <f>SUMIFS('Fielding Data'!E:E,'Fielding Data'!$A:$A,'Hitting Data'!$A2177)</f>
        <v>899</v>
      </c>
      <c r="V2177" s="13">
        <f>SUMIFS('Fielding Data'!F:F,'Fielding Data'!$A:$A,'Hitting Data'!$A2177)</f>
        <v>82</v>
      </c>
      <c r="W2177" s="13">
        <f>SUMIFS('Fielding Data'!G:G,'Fielding Data'!$A:$A,'Hitting Data'!$A2177)</f>
        <v>13</v>
      </c>
      <c r="X2177" s="13">
        <f>SUMIFS('Fielding Data'!H:H,'Fielding Data'!$A:$A,'Hitting Data'!$A2177)</f>
        <v>7</v>
      </c>
    </row>
    <row r="2178" spans="1:24" x14ac:dyDescent="0.3">
      <c r="A2178" s="13" t="str">
        <f t="shared" si="33"/>
        <v>spande012011</v>
      </c>
      <c r="B2178" s="16" t="s">
        <v>1016</v>
      </c>
      <c r="C2178" s="16">
        <v>2011</v>
      </c>
      <c r="D2178" s="16">
        <v>70</v>
      </c>
      <c r="E2178" s="16">
        <v>284</v>
      </c>
      <c r="F2178" s="16">
        <v>37</v>
      </c>
      <c r="G2178" s="16">
        <v>75</v>
      </c>
      <c r="H2178" s="16">
        <v>11</v>
      </c>
      <c r="I2178" s="16">
        <v>5</v>
      </c>
      <c r="J2178" s="16">
        <v>2</v>
      </c>
      <c r="K2178" s="16">
        <v>16</v>
      </c>
      <c r="L2178" s="16">
        <v>6</v>
      </c>
      <c r="M2178" s="16">
        <v>1</v>
      </c>
      <c r="N2178" s="16">
        <v>27</v>
      </c>
      <c r="O2178" s="16">
        <v>36</v>
      </c>
      <c r="P2178" s="13" t="str">
        <f>IFERROR(VLOOKUP($A2178,'Fielding Data'!$A:$H,MATCH(P$1,'Fielding Data'!$A$1:$H$1,0),0),"Other")</f>
        <v>CF</v>
      </c>
      <c r="Q2178" s="13">
        <f>IFERROR(VLOOKUP($A2178,'Fielding Data'!$A:$H,MATCH(Q$1,'Fielding Data'!$A$1:$H$1,0),0),"Other")</f>
        <v>0</v>
      </c>
      <c r="R2178" s="13">
        <f>IFERROR(VLOOKUP($A2178,'Fielding Data'!$A:$H,MATCH(R$1,'Fielding Data'!$A$1:$H$1,0),0),"Other")</f>
        <v>0</v>
      </c>
      <c r="S2178" s="13">
        <f>IFERROR(VLOOKUP($A2178,'Fielding Data'!$A:$H,MATCH(S$1,'Fielding Data'!$A$1:$H$1,0),0),"Other")</f>
        <v>0</v>
      </c>
      <c r="T2178" s="13">
        <f>IFERROR(VLOOKUP($A2178,'Fielding Data'!$A:$H,MATCH(T$1,'Fielding Data'!$A$1:$H$1,0),0),"Other")</f>
        <v>0</v>
      </c>
      <c r="U2178" s="13">
        <f>SUMIFS('Fielding Data'!E:E,'Fielding Data'!$A:$A,'Hitting Data'!$A2178)</f>
        <v>206</v>
      </c>
      <c r="V2178" s="13">
        <f>SUMIFS('Fielding Data'!F:F,'Fielding Data'!$A:$A,'Hitting Data'!$A2178)</f>
        <v>1</v>
      </c>
      <c r="W2178" s="13">
        <f>SUMIFS('Fielding Data'!G:G,'Fielding Data'!$A:$A,'Hitting Data'!$A2178)</f>
        <v>1</v>
      </c>
      <c r="X2178" s="13">
        <f>SUMIFS('Fielding Data'!H:H,'Fielding Data'!$A:$A,'Hitting Data'!$A2178)</f>
        <v>0</v>
      </c>
    </row>
    <row r="2179" spans="1:24" x14ac:dyDescent="0.3">
      <c r="A2179" s="13" t="str">
        <f t="shared" ref="A2179:A2242" si="34">(B2179&amp;C2179)</f>
        <v>spearna012011</v>
      </c>
      <c r="B2179" s="16" t="s">
        <v>1623</v>
      </c>
      <c r="C2179" s="16">
        <v>2011</v>
      </c>
      <c r="D2179" s="16">
        <v>3</v>
      </c>
      <c r="E2179" s="16">
        <v>4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v>1</v>
      </c>
      <c r="P2179" s="13" t="str">
        <f>IFERROR(VLOOKUP($A2179,'Fielding Data'!$A:$H,MATCH(P$1,'Fielding Data'!$A$1:$H$1,0),0),"Other")</f>
        <v>2B</v>
      </c>
      <c r="Q2179" s="13">
        <f>IFERROR(VLOOKUP($A2179,'Fielding Data'!$A:$H,MATCH(Q$1,'Fielding Data'!$A$1:$H$1,0),0),"Other")</f>
        <v>0</v>
      </c>
      <c r="R2179" s="13">
        <f>IFERROR(VLOOKUP($A2179,'Fielding Data'!$A:$H,MATCH(R$1,'Fielding Data'!$A$1:$H$1,0),0),"Other")</f>
        <v>0</v>
      </c>
      <c r="S2179" s="13">
        <f>IFERROR(VLOOKUP($A2179,'Fielding Data'!$A:$H,MATCH(S$1,'Fielding Data'!$A$1:$H$1,0),0),"Other")</f>
        <v>0</v>
      </c>
      <c r="T2179" s="13">
        <f>IFERROR(VLOOKUP($A2179,'Fielding Data'!$A:$H,MATCH(T$1,'Fielding Data'!$A$1:$H$1,0),0),"Other")</f>
        <v>0</v>
      </c>
      <c r="U2179" s="13">
        <f>SUMIFS('Fielding Data'!E:E,'Fielding Data'!$A:$A,'Hitting Data'!$A2179)</f>
        <v>1</v>
      </c>
      <c r="V2179" s="13">
        <f>SUMIFS('Fielding Data'!F:F,'Fielding Data'!$A:$A,'Hitting Data'!$A2179)</f>
        <v>0</v>
      </c>
      <c r="W2179" s="13">
        <f>SUMIFS('Fielding Data'!G:G,'Fielding Data'!$A:$A,'Hitting Data'!$A2179)</f>
        <v>0</v>
      </c>
      <c r="X2179" s="13">
        <f>SUMIFS('Fielding Data'!H:H,'Fielding Data'!$A:$A,'Hitting Data'!$A2179)</f>
        <v>0</v>
      </c>
    </row>
    <row r="2180" spans="1:24" x14ac:dyDescent="0.3">
      <c r="A2180" s="13" t="str">
        <f t="shared" si="34"/>
        <v>spencjo012011</v>
      </c>
      <c r="B2180" s="16" t="s">
        <v>1624</v>
      </c>
      <c r="C2180" s="16">
        <v>2011</v>
      </c>
      <c r="D2180" s="16">
        <v>40</v>
      </c>
      <c r="E2180" s="16">
        <v>0</v>
      </c>
      <c r="F2180" s="16">
        <v>0</v>
      </c>
      <c r="G2180" s="16">
        <v>0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3" t="str">
        <f>IFERROR(VLOOKUP($A2180,'Fielding Data'!$A:$H,MATCH(P$1,'Fielding Data'!$A$1:$H$1,0),0),"Other")</f>
        <v>P</v>
      </c>
      <c r="Q2180" s="13">
        <f>IFERROR(VLOOKUP($A2180,'Fielding Data'!$A:$H,MATCH(Q$1,'Fielding Data'!$A$1:$H$1,0),0),"Other")</f>
        <v>2</v>
      </c>
      <c r="R2180" s="13">
        <f>IFERROR(VLOOKUP($A2180,'Fielding Data'!$A:$H,MATCH(R$1,'Fielding Data'!$A$1:$H$1,0),0),"Other")</f>
        <v>2</v>
      </c>
      <c r="S2180" s="13">
        <f>IFERROR(VLOOKUP($A2180,'Fielding Data'!$A:$H,MATCH(S$1,'Fielding Data'!$A$1:$H$1,0),0),"Other")</f>
        <v>0</v>
      </c>
      <c r="T2180" s="13">
        <f>IFERROR(VLOOKUP($A2180,'Fielding Data'!$A:$H,MATCH(T$1,'Fielding Data'!$A$1:$H$1,0),0),"Other")</f>
        <v>0</v>
      </c>
      <c r="U2180" s="13">
        <f>SUMIFS('Fielding Data'!E:E,'Fielding Data'!$A:$A,'Hitting Data'!$A2180)</f>
        <v>2</v>
      </c>
      <c r="V2180" s="13">
        <f>SUMIFS('Fielding Data'!F:F,'Fielding Data'!$A:$A,'Hitting Data'!$A2180)</f>
        <v>2</v>
      </c>
      <c r="W2180" s="13">
        <f>SUMIFS('Fielding Data'!G:G,'Fielding Data'!$A:$A,'Hitting Data'!$A2180)</f>
        <v>0</v>
      </c>
      <c r="X2180" s="13">
        <f>SUMIFS('Fielding Data'!H:H,'Fielding Data'!$A:$A,'Hitting Data'!$A2180)</f>
        <v>0</v>
      </c>
    </row>
    <row r="2181" spans="1:24" x14ac:dyDescent="0.3">
      <c r="A2181" s="13" t="str">
        <f t="shared" si="34"/>
        <v>spilbry012011</v>
      </c>
      <c r="B2181" s="16" t="s">
        <v>604</v>
      </c>
      <c r="C2181" s="16">
        <v>2011</v>
      </c>
      <c r="D2181" s="16">
        <v>98</v>
      </c>
      <c r="E2181" s="16">
        <v>200</v>
      </c>
      <c r="F2181" s="16">
        <v>22</v>
      </c>
      <c r="G2181" s="16">
        <v>42</v>
      </c>
      <c r="H2181" s="16">
        <v>8</v>
      </c>
      <c r="I2181" s="16">
        <v>1</v>
      </c>
      <c r="J2181" s="16">
        <v>3</v>
      </c>
      <c r="K2181" s="16">
        <v>22</v>
      </c>
      <c r="L2181" s="16">
        <v>2</v>
      </c>
      <c r="M2181" s="16">
        <v>2</v>
      </c>
      <c r="N2181" s="16">
        <v>19</v>
      </c>
      <c r="O2181" s="16">
        <v>49</v>
      </c>
      <c r="P2181" s="13" t="str">
        <f>IFERROR(VLOOKUP($A2181,'Fielding Data'!$A:$H,MATCH(P$1,'Fielding Data'!$A$1:$H$1,0),0),"Other")</f>
        <v>CF</v>
      </c>
      <c r="Q2181" s="13">
        <f>IFERROR(VLOOKUP($A2181,'Fielding Data'!$A:$H,MATCH(Q$1,'Fielding Data'!$A$1:$H$1,0),0),"Other")</f>
        <v>0</v>
      </c>
      <c r="R2181" s="13">
        <f>IFERROR(VLOOKUP($A2181,'Fielding Data'!$A:$H,MATCH(R$1,'Fielding Data'!$A$1:$H$1,0),0),"Other")</f>
        <v>0</v>
      </c>
      <c r="S2181" s="13">
        <f>IFERROR(VLOOKUP($A2181,'Fielding Data'!$A:$H,MATCH(S$1,'Fielding Data'!$A$1:$H$1,0),0),"Other")</f>
        <v>0</v>
      </c>
      <c r="T2181" s="13">
        <f>IFERROR(VLOOKUP($A2181,'Fielding Data'!$A:$H,MATCH(T$1,'Fielding Data'!$A$1:$H$1,0),0),"Other")</f>
        <v>0</v>
      </c>
      <c r="U2181" s="13">
        <f>SUMIFS('Fielding Data'!E:E,'Fielding Data'!$A:$A,'Hitting Data'!$A2181)</f>
        <v>78</v>
      </c>
      <c r="V2181" s="13">
        <f>SUMIFS('Fielding Data'!F:F,'Fielding Data'!$A:$A,'Hitting Data'!$A2181)</f>
        <v>4</v>
      </c>
      <c r="W2181" s="13">
        <f>SUMIFS('Fielding Data'!G:G,'Fielding Data'!$A:$A,'Hitting Data'!$A2181)</f>
        <v>0</v>
      </c>
      <c r="X2181" s="13">
        <f>SUMIFS('Fielding Data'!H:H,'Fielding Data'!$A:$A,'Hitting Data'!$A2181)</f>
        <v>0</v>
      </c>
    </row>
    <row r="2182" spans="1:24" x14ac:dyDescent="0.3">
      <c r="A2182" s="13" t="str">
        <f t="shared" si="34"/>
        <v>stairma012011</v>
      </c>
      <c r="B2182" s="16" t="s">
        <v>198</v>
      </c>
      <c r="C2182" s="16">
        <v>2011</v>
      </c>
      <c r="D2182" s="16">
        <v>56</v>
      </c>
      <c r="E2182" s="16">
        <v>65</v>
      </c>
      <c r="F2182" s="16">
        <v>4</v>
      </c>
      <c r="G2182" s="16">
        <v>10</v>
      </c>
      <c r="H2182" s="16">
        <v>1</v>
      </c>
      <c r="I2182" s="16">
        <v>0</v>
      </c>
      <c r="J2182" s="16">
        <v>0</v>
      </c>
      <c r="K2182" s="16">
        <v>2</v>
      </c>
      <c r="L2182" s="16">
        <v>0</v>
      </c>
      <c r="M2182" s="16">
        <v>0</v>
      </c>
      <c r="N2182" s="16">
        <v>9</v>
      </c>
      <c r="O2182" s="16">
        <v>23</v>
      </c>
      <c r="P2182" s="13" t="str">
        <f>IFERROR(VLOOKUP($A2182,'Fielding Data'!$A:$H,MATCH(P$1,'Fielding Data'!$A$1:$H$1,0),0),"Other")</f>
        <v>1B</v>
      </c>
      <c r="Q2182" s="13">
        <f>IFERROR(VLOOKUP($A2182,'Fielding Data'!$A:$H,MATCH(Q$1,'Fielding Data'!$A$1:$H$1,0),0),"Other")</f>
        <v>11</v>
      </c>
      <c r="R2182" s="13">
        <f>IFERROR(VLOOKUP($A2182,'Fielding Data'!$A:$H,MATCH(R$1,'Fielding Data'!$A$1:$H$1,0),0),"Other")</f>
        <v>1</v>
      </c>
      <c r="S2182" s="13">
        <f>IFERROR(VLOOKUP($A2182,'Fielding Data'!$A:$H,MATCH(S$1,'Fielding Data'!$A$1:$H$1,0),0),"Other")</f>
        <v>0</v>
      </c>
      <c r="T2182" s="13">
        <f>IFERROR(VLOOKUP($A2182,'Fielding Data'!$A:$H,MATCH(T$1,'Fielding Data'!$A$1:$H$1,0),0),"Other")</f>
        <v>0</v>
      </c>
      <c r="U2182" s="13">
        <f>SUMIFS('Fielding Data'!E:E,'Fielding Data'!$A:$A,'Hitting Data'!$A2182)</f>
        <v>11</v>
      </c>
      <c r="V2182" s="13">
        <f>SUMIFS('Fielding Data'!F:F,'Fielding Data'!$A:$A,'Hitting Data'!$A2182)</f>
        <v>1</v>
      </c>
      <c r="W2182" s="13">
        <f>SUMIFS('Fielding Data'!G:G,'Fielding Data'!$A:$A,'Hitting Data'!$A2182)</f>
        <v>0</v>
      </c>
      <c r="X2182" s="13">
        <f>SUMIFS('Fielding Data'!H:H,'Fielding Data'!$A:$A,'Hitting Data'!$A2182)</f>
        <v>0</v>
      </c>
    </row>
    <row r="2183" spans="1:24" x14ac:dyDescent="0.3">
      <c r="A2183" s="13" t="str">
        <f t="shared" si="34"/>
        <v>stammcr012011</v>
      </c>
      <c r="B2183" s="16" t="s">
        <v>1186</v>
      </c>
      <c r="C2183" s="16">
        <v>2011</v>
      </c>
      <c r="D2183" s="16">
        <v>7</v>
      </c>
      <c r="E2183" s="16">
        <v>2</v>
      </c>
      <c r="F2183" s="16">
        <v>1</v>
      </c>
      <c r="G2183" s="16">
        <v>1</v>
      </c>
      <c r="H2183" s="16">
        <v>0</v>
      </c>
      <c r="I2183" s="16">
        <v>0</v>
      </c>
      <c r="J2183" s="16">
        <v>0</v>
      </c>
      <c r="K2183" s="16">
        <v>0</v>
      </c>
      <c r="L2183" s="16">
        <v>0</v>
      </c>
      <c r="M2183" s="16">
        <v>0</v>
      </c>
      <c r="N2183" s="16">
        <v>0</v>
      </c>
      <c r="O2183" s="16">
        <v>0</v>
      </c>
      <c r="P2183" s="13" t="str">
        <f>IFERROR(VLOOKUP($A2183,'Fielding Data'!$A:$H,MATCH(P$1,'Fielding Data'!$A$1:$H$1,0),0),"Other")</f>
        <v>P</v>
      </c>
      <c r="Q2183" s="13">
        <f>IFERROR(VLOOKUP($A2183,'Fielding Data'!$A:$H,MATCH(Q$1,'Fielding Data'!$A$1:$H$1,0),0),"Other")</f>
        <v>0</v>
      </c>
      <c r="R2183" s="13">
        <f>IFERROR(VLOOKUP($A2183,'Fielding Data'!$A:$H,MATCH(R$1,'Fielding Data'!$A$1:$H$1,0),0),"Other")</f>
        <v>3</v>
      </c>
      <c r="S2183" s="13">
        <f>IFERROR(VLOOKUP($A2183,'Fielding Data'!$A:$H,MATCH(S$1,'Fielding Data'!$A$1:$H$1,0),0),"Other")</f>
        <v>0</v>
      </c>
      <c r="T2183" s="13">
        <f>IFERROR(VLOOKUP($A2183,'Fielding Data'!$A:$H,MATCH(T$1,'Fielding Data'!$A$1:$H$1,0),0),"Other")</f>
        <v>0</v>
      </c>
      <c r="U2183" s="13">
        <f>SUMIFS('Fielding Data'!E:E,'Fielding Data'!$A:$A,'Hitting Data'!$A2183)</f>
        <v>0</v>
      </c>
      <c r="V2183" s="13">
        <f>SUMIFS('Fielding Data'!F:F,'Fielding Data'!$A:$A,'Hitting Data'!$A2183)</f>
        <v>3</v>
      </c>
      <c r="W2183" s="13">
        <f>SUMIFS('Fielding Data'!G:G,'Fielding Data'!$A:$A,'Hitting Data'!$A2183)</f>
        <v>0</v>
      </c>
      <c r="X2183" s="13">
        <f>SUMIFS('Fielding Data'!H:H,'Fielding Data'!$A:$A,'Hitting Data'!$A2183)</f>
        <v>0</v>
      </c>
    </row>
    <row r="2184" spans="1:24" x14ac:dyDescent="0.3">
      <c r="A2184" s="13" t="str">
        <f t="shared" si="34"/>
        <v>stantmi032011</v>
      </c>
      <c r="B2184" s="16" t="s">
        <v>1390</v>
      </c>
      <c r="C2184" s="16">
        <v>2011</v>
      </c>
      <c r="D2184" s="16">
        <v>150</v>
      </c>
      <c r="E2184" s="16">
        <v>516</v>
      </c>
      <c r="F2184" s="16">
        <v>79</v>
      </c>
      <c r="G2184" s="16">
        <v>135</v>
      </c>
      <c r="H2184" s="16">
        <v>30</v>
      </c>
      <c r="I2184" s="16">
        <v>5</v>
      </c>
      <c r="J2184" s="16">
        <v>34</v>
      </c>
      <c r="K2184" s="16">
        <v>87</v>
      </c>
      <c r="L2184" s="16">
        <v>5</v>
      </c>
      <c r="M2184" s="16">
        <v>5</v>
      </c>
      <c r="N2184" s="16">
        <v>70</v>
      </c>
      <c r="O2184" s="16">
        <v>166</v>
      </c>
      <c r="P2184" s="13" t="str">
        <f>IFERROR(VLOOKUP($A2184,'Fielding Data'!$A:$H,MATCH(P$1,'Fielding Data'!$A$1:$H$1,0),0),"Other")</f>
        <v>CF</v>
      </c>
      <c r="Q2184" s="13">
        <f>IFERROR(VLOOKUP($A2184,'Fielding Data'!$A:$H,MATCH(Q$1,'Fielding Data'!$A$1:$H$1,0),0),"Other")</f>
        <v>0</v>
      </c>
      <c r="R2184" s="13">
        <f>IFERROR(VLOOKUP($A2184,'Fielding Data'!$A:$H,MATCH(R$1,'Fielding Data'!$A$1:$H$1,0),0),"Other")</f>
        <v>0</v>
      </c>
      <c r="S2184" s="13">
        <f>IFERROR(VLOOKUP($A2184,'Fielding Data'!$A:$H,MATCH(S$1,'Fielding Data'!$A$1:$H$1,0),0),"Other")</f>
        <v>0</v>
      </c>
      <c r="T2184" s="13">
        <f>IFERROR(VLOOKUP($A2184,'Fielding Data'!$A:$H,MATCH(T$1,'Fielding Data'!$A$1:$H$1,0),0),"Other")</f>
        <v>0</v>
      </c>
      <c r="U2184" s="13">
        <f>SUMIFS('Fielding Data'!E:E,'Fielding Data'!$A:$A,'Hitting Data'!$A2184)</f>
        <v>282</v>
      </c>
      <c r="V2184" s="13">
        <f>SUMIFS('Fielding Data'!F:F,'Fielding Data'!$A:$A,'Hitting Data'!$A2184)</f>
        <v>10</v>
      </c>
      <c r="W2184" s="13">
        <f>SUMIFS('Fielding Data'!G:G,'Fielding Data'!$A:$A,'Hitting Data'!$A2184)</f>
        <v>6</v>
      </c>
      <c r="X2184" s="13">
        <f>SUMIFS('Fielding Data'!H:H,'Fielding Data'!$A:$A,'Hitting Data'!$A2184)</f>
        <v>2</v>
      </c>
    </row>
    <row r="2185" spans="1:24" x14ac:dyDescent="0.3">
      <c r="A2185" s="13" t="str">
        <f t="shared" si="34"/>
        <v>staufti012011</v>
      </c>
      <c r="B2185" s="16" t="s">
        <v>605</v>
      </c>
      <c r="C2185" s="16">
        <v>2011</v>
      </c>
      <c r="D2185" s="16">
        <v>32</v>
      </c>
      <c r="E2185" s="16">
        <v>54</v>
      </c>
      <c r="F2185" s="16">
        <v>2</v>
      </c>
      <c r="G2185" s="16">
        <v>8</v>
      </c>
      <c r="H2185" s="16">
        <v>0</v>
      </c>
      <c r="I2185" s="16">
        <v>0</v>
      </c>
      <c r="J2185" s="16">
        <v>0</v>
      </c>
      <c r="K2185" s="16">
        <v>6</v>
      </c>
      <c r="L2185" s="16">
        <v>0</v>
      </c>
      <c r="M2185" s="16">
        <v>0</v>
      </c>
      <c r="N2185" s="16">
        <v>1</v>
      </c>
      <c r="O2185" s="16">
        <v>19</v>
      </c>
      <c r="P2185" s="13" t="str">
        <f>IFERROR(VLOOKUP($A2185,'Fielding Data'!$A:$H,MATCH(P$1,'Fielding Data'!$A$1:$H$1,0),0),"Other")</f>
        <v>P</v>
      </c>
      <c r="Q2185" s="13">
        <f>IFERROR(VLOOKUP($A2185,'Fielding Data'!$A:$H,MATCH(Q$1,'Fielding Data'!$A$1:$H$1,0),0),"Other")</f>
        <v>21</v>
      </c>
      <c r="R2185" s="13">
        <f>IFERROR(VLOOKUP($A2185,'Fielding Data'!$A:$H,MATCH(R$1,'Fielding Data'!$A$1:$H$1,0),0),"Other")</f>
        <v>43</v>
      </c>
      <c r="S2185" s="13">
        <f>IFERROR(VLOOKUP($A2185,'Fielding Data'!$A:$H,MATCH(S$1,'Fielding Data'!$A$1:$H$1,0),0),"Other")</f>
        <v>1</v>
      </c>
      <c r="T2185" s="13">
        <f>IFERROR(VLOOKUP($A2185,'Fielding Data'!$A:$H,MATCH(T$1,'Fielding Data'!$A$1:$H$1,0),0),"Other")</f>
        <v>1</v>
      </c>
      <c r="U2185" s="13">
        <f>SUMIFS('Fielding Data'!E:E,'Fielding Data'!$A:$A,'Hitting Data'!$A2185)</f>
        <v>21</v>
      </c>
      <c r="V2185" s="13">
        <f>SUMIFS('Fielding Data'!F:F,'Fielding Data'!$A:$A,'Hitting Data'!$A2185)</f>
        <v>43</v>
      </c>
      <c r="W2185" s="13">
        <f>SUMIFS('Fielding Data'!G:G,'Fielding Data'!$A:$A,'Hitting Data'!$A2185)</f>
        <v>1</v>
      </c>
      <c r="X2185" s="13">
        <f>SUMIFS('Fielding Data'!H:H,'Fielding Data'!$A:$A,'Hitting Data'!$A2185)</f>
        <v>1</v>
      </c>
    </row>
    <row r="2186" spans="1:24" x14ac:dyDescent="0.3">
      <c r="A2186" s="13" t="str">
        <f t="shared" si="34"/>
        <v>stettmi012011</v>
      </c>
      <c r="B2186" s="16" t="s">
        <v>857</v>
      </c>
      <c r="C2186" s="16">
        <v>2011</v>
      </c>
      <c r="D2186" s="16">
        <v>16</v>
      </c>
      <c r="E2186" s="16">
        <v>0</v>
      </c>
      <c r="F2186" s="16">
        <v>0</v>
      </c>
      <c r="G2186" s="16">
        <v>0</v>
      </c>
      <c r="H2186" s="16">
        <v>0</v>
      </c>
      <c r="I2186" s="16">
        <v>0</v>
      </c>
      <c r="J2186" s="16">
        <v>0</v>
      </c>
      <c r="K2186" s="16">
        <v>0</v>
      </c>
      <c r="L2186" s="16">
        <v>0</v>
      </c>
      <c r="M2186" s="16">
        <v>0</v>
      </c>
      <c r="N2186" s="16">
        <v>0</v>
      </c>
      <c r="O2186" s="16">
        <v>0</v>
      </c>
      <c r="P2186" s="13" t="str">
        <f>IFERROR(VLOOKUP($A2186,'Fielding Data'!$A:$H,MATCH(P$1,'Fielding Data'!$A$1:$H$1,0),0),"Other")</f>
        <v>P</v>
      </c>
      <c r="Q2186" s="13">
        <f>IFERROR(VLOOKUP($A2186,'Fielding Data'!$A:$H,MATCH(Q$1,'Fielding Data'!$A$1:$H$1,0),0),"Other")</f>
        <v>0</v>
      </c>
      <c r="R2186" s="13">
        <f>IFERROR(VLOOKUP($A2186,'Fielding Data'!$A:$H,MATCH(R$1,'Fielding Data'!$A$1:$H$1,0),0),"Other")</f>
        <v>0</v>
      </c>
      <c r="S2186" s="13">
        <f>IFERROR(VLOOKUP($A2186,'Fielding Data'!$A:$H,MATCH(S$1,'Fielding Data'!$A$1:$H$1,0),0),"Other")</f>
        <v>0</v>
      </c>
      <c r="T2186" s="13">
        <f>IFERROR(VLOOKUP($A2186,'Fielding Data'!$A:$H,MATCH(T$1,'Fielding Data'!$A$1:$H$1,0),0),"Other")</f>
        <v>0</v>
      </c>
      <c r="U2186" s="13">
        <f>SUMIFS('Fielding Data'!E:E,'Fielding Data'!$A:$A,'Hitting Data'!$A2186)</f>
        <v>0</v>
      </c>
      <c r="V2186" s="13">
        <f>SUMIFS('Fielding Data'!F:F,'Fielding Data'!$A:$A,'Hitting Data'!$A2186)</f>
        <v>0</v>
      </c>
      <c r="W2186" s="13">
        <f>SUMIFS('Fielding Data'!G:G,'Fielding Data'!$A:$A,'Hitting Data'!$A2186)</f>
        <v>0</v>
      </c>
      <c r="X2186" s="13">
        <f>SUMIFS('Fielding Data'!H:H,'Fielding Data'!$A:$A,'Hitting Data'!$A2186)</f>
        <v>0</v>
      </c>
    </row>
    <row r="2187" spans="1:24" x14ac:dyDescent="0.3">
      <c r="A2187" s="13" t="str">
        <f t="shared" si="34"/>
        <v>steveje012011</v>
      </c>
      <c r="B2187" s="16" t="s">
        <v>1187</v>
      </c>
      <c r="C2187" s="16">
        <v>2011</v>
      </c>
      <c r="D2187" s="16">
        <v>4</v>
      </c>
      <c r="E2187" s="16">
        <v>2</v>
      </c>
      <c r="F2187" s="16">
        <v>0</v>
      </c>
      <c r="G2187" s="16">
        <v>0</v>
      </c>
      <c r="H2187" s="16">
        <v>0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6">
        <v>0</v>
      </c>
      <c r="O2187" s="16">
        <v>1</v>
      </c>
      <c r="P2187" s="13" t="str">
        <f>IFERROR(VLOOKUP($A2187,'Fielding Data'!$A:$H,MATCH(P$1,'Fielding Data'!$A$1:$H$1,0),0),"Other")</f>
        <v>P</v>
      </c>
      <c r="Q2187" s="13">
        <f>IFERROR(VLOOKUP($A2187,'Fielding Data'!$A:$H,MATCH(Q$1,'Fielding Data'!$A$1:$H$1,0),0),"Other")</f>
        <v>2</v>
      </c>
      <c r="R2187" s="13">
        <f>IFERROR(VLOOKUP($A2187,'Fielding Data'!$A:$H,MATCH(R$1,'Fielding Data'!$A$1:$H$1,0),0),"Other")</f>
        <v>0</v>
      </c>
      <c r="S2187" s="13">
        <f>IFERROR(VLOOKUP($A2187,'Fielding Data'!$A:$H,MATCH(S$1,'Fielding Data'!$A$1:$H$1,0),0),"Other")</f>
        <v>0</v>
      </c>
      <c r="T2187" s="13">
        <f>IFERROR(VLOOKUP($A2187,'Fielding Data'!$A:$H,MATCH(T$1,'Fielding Data'!$A$1:$H$1,0),0),"Other")</f>
        <v>0</v>
      </c>
      <c r="U2187" s="13">
        <f>SUMIFS('Fielding Data'!E:E,'Fielding Data'!$A:$A,'Hitting Data'!$A2187)</f>
        <v>2</v>
      </c>
      <c r="V2187" s="13">
        <f>SUMIFS('Fielding Data'!F:F,'Fielding Data'!$A:$A,'Hitting Data'!$A2187)</f>
        <v>0</v>
      </c>
      <c r="W2187" s="13">
        <f>SUMIFS('Fielding Data'!G:G,'Fielding Data'!$A:$A,'Hitting Data'!$A2187)</f>
        <v>0</v>
      </c>
      <c r="X2187" s="13">
        <f>SUMIFS('Fielding Data'!H:H,'Fielding Data'!$A:$A,'Hitting Data'!$A2187)</f>
        <v>0</v>
      </c>
    </row>
    <row r="2188" spans="1:24" x14ac:dyDescent="0.3">
      <c r="A2188" s="13" t="str">
        <f t="shared" si="34"/>
        <v>stewach012011</v>
      </c>
      <c r="B2188" s="16" t="s">
        <v>732</v>
      </c>
      <c r="C2188" s="16">
        <v>2011</v>
      </c>
      <c r="D2188" s="16">
        <v>67</v>
      </c>
      <c r="E2188" s="16">
        <v>162</v>
      </c>
      <c r="F2188" s="16">
        <v>20</v>
      </c>
      <c r="G2188" s="16">
        <v>33</v>
      </c>
      <c r="H2188" s="16">
        <v>8</v>
      </c>
      <c r="I2188" s="16">
        <v>0</v>
      </c>
      <c r="J2188" s="16">
        <v>3</v>
      </c>
      <c r="K2188" s="16">
        <v>10</v>
      </c>
      <c r="L2188" s="16">
        <v>0</v>
      </c>
      <c r="M2188" s="16">
        <v>0</v>
      </c>
      <c r="N2188" s="16">
        <v>16</v>
      </c>
      <c r="O2188" s="16">
        <v>18</v>
      </c>
      <c r="P2188" s="13" t="str">
        <f>IFERROR(VLOOKUP($A2188,'Fielding Data'!$A:$H,MATCH(P$1,'Fielding Data'!$A$1:$H$1,0),0),"Other")</f>
        <v>1B</v>
      </c>
      <c r="Q2188" s="13">
        <f>IFERROR(VLOOKUP($A2188,'Fielding Data'!$A:$H,MATCH(Q$1,'Fielding Data'!$A$1:$H$1,0),0),"Other")</f>
        <v>5</v>
      </c>
      <c r="R2188" s="13">
        <f>IFERROR(VLOOKUP($A2188,'Fielding Data'!$A:$H,MATCH(R$1,'Fielding Data'!$A$1:$H$1,0),0),"Other")</f>
        <v>0</v>
      </c>
      <c r="S2188" s="13">
        <f>IFERROR(VLOOKUP($A2188,'Fielding Data'!$A:$H,MATCH(S$1,'Fielding Data'!$A$1:$H$1,0),0),"Other")</f>
        <v>0</v>
      </c>
      <c r="T2188" s="13">
        <f>IFERROR(VLOOKUP($A2188,'Fielding Data'!$A:$H,MATCH(T$1,'Fielding Data'!$A$1:$H$1,0),0),"Other")</f>
        <v>0</v>
      </c>
      <c r="U2188" s="13">
        <f>SUMIFS('Fielding Data'!E:E,'Fielding Data'!$A:$A,'Hitting Data'!$A2188)</f>
        <v>435</v>
      </c>
      <c r="V2188" s="13">
        <f>SUMIFS('Fielding Data'!F:F,'Fielding Data'!$A:$A,'Hitting Data'!$A2188)</f>
        <v>48</v>
      </c>
      <c r="W2188" s="13">
        <f>SUMIFS('Fielding Data'!G:G,'Fielding Data'!$A:$A,'Hitting Data'!$A2188)</f>
        <v>7</v>
      </c>
      <c r="X2188" s="13">
        <f>SUMIFS('Fielding Data'!H:H,'Fielding Data'!$A:$A,'Hitting Data'!$A2188)</f>
        <v>4</v>
      </c>
    </row>
    <row r="2189" spans="1:24" x14ac:dyDescent="0.3">
      <c r="A2189" s="13" t="str">
        <f t="shared" si="34"/>
        <v>stewaia012011</v>
      </c>
      <c r="B2189" s="16" t="s">
        <v>858</v>
      </c>
      <c r="C2189" s="16">
        <v>2011</v>
      </c>
      <c r="D2189" s="16">
        <v>48</v>
      </c>
      <c r="E2189" s="16">
        <v>122</v>
      </c>
      <c r="F2189" s="16">
        <v>14</v>
      </c>
      <c r="G2189" s="16">
        <v>19</v>
      </c>
      <c r="H2189" s="16">
        <v>6</v>
      </c>
      <c r="I2189" s="16">
        <v>1</v>
      </c>
      <c r="J2189" s="16">
        <v>0</v>
      </c>
      <c r="K2189" s="16">
        <v>6</v>
      </c>
      <c r="L2189" s="16">
        <v>3</v>
      </c>
      <c r="M2189" s="16">
        <v>2</v>
      </c>
      <c r="N2189" s="16">
        <v>14</v>
      </c>
      <c r="O2189" s="16">
        <v>37</v>
      </c>
      <c r="P2189" s="13" t="str">
        <f>IFERROR(VLOOKUP($A2189,'Fielding Data'!$A:$H,MATCH(P$1,'Fielding Data'!$A$1:$H$1,0),0),"Other")</f>
        <v>3B</v>
      </c>
      <c r="Q2189" s="13">
        <f>IFERROR(VLOOKUP($A2189,'Fielding Data'!$A:$H,MATCH(Q$1,'Fielding Data'!$A$1:$H$1,0),0),"Other")</f>
        <v>25</v>
      </c>
      <c r="R2189" s="13">
        <f>IFERROR(VLOOKUP($A2189,'Fielding Data'!$A:$H,MATCH(R$1,'Fielding Data'!$A$1:$H$1,0),0),"Other")</f>
        <v>54</v>
      </c>
      <c r="S2189" s="13">
        <f>IFERROR(VLOOKUP($A2189,'Fielding Data'!$A:$H,MATCH(S$1,'Fielding Data'!$A$1:$H$1,0),0),"Other")</f>
        <v>6</v>
      </c>
      <c r="T2189" s="13">
        <f>IFERROR(VLOOKUP($A2189,'Fielding Data'!$A:$H,MATCH(T$1,'Fielding Data'!$A$1:$H$1,0),0),"Other")</f>
        <v>3</v>
      </c>
      <c r="U2189" s="13">
        <f>SUMIFS('Fielding Data'!E:E,'Fielding Data'!$A:$A,'Hitting Data'!$A2189)</f>
        <v>25</v>
      </c>
      <c r="V2189" s="13">
        <f>SUMIFS('Fielding Data'!F:F,'Fielding Data'!$A:$A,'Hitting Data'!$A2189)</f>
        <v>54</v>
      </c>
      <c r="W2189" s="13">
        <f>SUMIFS('Fielding Data'!G:G,'Fielding Data'!$A:$A,'Hitting Data'!$A2189)</f>
        <v>6</v>
      </c>
      <c r="X2189" s="13">
        <f>SUMIFS('Fielding Data'!H:H,'Fielding Data'!$A:$A,'Hitting Data'!$A2189)</f>
        <v>3</v>
      </c>
    </row>
    <row r="2190" spans="1:24" x14ac:dyDescent="0.3">
      <c r="A2190" s="13" t="str">
        <f t="shared" si="34"/>
        <v>stinsjo012011</v>
      </c>
      <c r="B2190" s="16" t="s">
        <v>1626</v>
      </c>
      <c r="C2190" s="16">
        <v>2011</v>
      </c>
      <c r="D2190" s="16">
        <v>14</v>
      </c>
      <c r="E2190" s="16">
        <v>0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6">
        <v>1</v>
      </c>
      <c r="O2190" s="16">
        <v>0</v>
      </c>
      <c r="P2190" s="13" t="str">
        <f>IFERROR(VLOOKUP($A2190,'Fielding Data'!$A:$H,MATCH(P$1,'Fielding Data'!$A$1:$H$1,0),0),"Other")</f>
        <v>P</v>
      </c>
      <c r="Q2190" s="13">
        <f>IFERROR(VLOOKUP($A2190,'Fielding Data'!$A:$H,MATCH(Q$1,'Fielding Data'!$A$1:$H$1,0),0),"Other")</f>
        <v>0</v>
      </c>
      <c r="R2190" s="13">
        <f>IFERROR(VLOOKUP($A2190,'Fielding Data'!$A:$H,MATCH(R$1,'Fielding Data'!$A$1:$H$1,0),0),"Other")</f>
        <v>0</v>
      </c>
      <c r="S2190" s="13">
        <f>IFERROR(VLOOKUP($A2190,'Fielding Data'!$A:$H,MATCH(S$1,'Fielding Data'!$A$1:$H$1,0),0),"Other")</f>
        <v>0</v>
      </c>
      <c r="T2190" s="13">
        <f>IFERROR(VLOOKUP($A2190,'Fielding Data'!$A:$H,MATCH(T$1,'Fielding Data'!$A$1:$H$1,0),0),"Other")</f>
        <v>0</v>
      </c>
      <c r="U2190" s="13">
        <f>SUMIFS('Fielding Data'!E:E,'Fielding Data'!$A:$A,'Hitting Data'!$A2190)</f>
        <v>0</v>
      </c>
      <c r="V2190" s="13">
        <f>SUMIFS('Fielding Data'!F:F,'Fielding Data'!$A:$A,'Hitting Data'!$A2190)</f>
        <v>0</v>
      </c>
      <c r="W2190" s="13">
        <f>SUMIFS('Fielding Data'!G:G,'Fielding Data'!$A:$A,'Hitting Data'!$A2190)</f>
        <v>0</v>
      </c>
      <c r="X2190" s="13">
        <f>SUMIFS('Fielding Data'!H:H,'Fielding Data'!$A:$A,'Hitting Data'!$A2190)</f>
        <v>0</v>
      </c>
    </row>
    <row r="2191" spans="1:24" x14ac:dyDescent="0.3">
      <c r="A2191" s="13" t="str">
        <f t="shared" si="34"/>
        <v>storedr012011</v>
      </c>
      <c r="B2191" s="16" t="s">
        <v>1391</v>
      </c>
      <c r="C2191" s="16">
        <v>2011</v>
      </c>
      <c r="D2191" s="16">
        <v>73</v>
      </c>
      <c r="E2191" s="16">
        <v>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6">
        <v>0</v>
      </c>
      <c r="O2191" s="16">
        <v>0</v>
      </c>
      <c r="P2191" s="13" t="str">
        <f>IFERROR(VLOOKUP($A2191,'Fielding Data'!$A:$H,MATCH(P$1,'Fielding Data'!$A$1:$H$1,0),0),"Other")</f>
        <v>P</v>
      </c>
      <c r="Q2191" s="13">
        <f>IFERROR(VLOOKUP($A2191,'Fielding Data'!$A:$H,MATCH(Q$1,'Fielding Data'!$A$1:$H$1,0),0),"Other")</f>
        <v>6</v>
      </c>
      <c r="R2191" s="13">
        <f>IFERROR(VLOOKUP($A2191,'Fielding Data'!$A:$H,MATCH(R$1,'Fielding Data'!$A$1:$H$1,0),0),"Other")</f>
        <v>10</v>
      </c>
      <c r="S2191" s="13">
        <f>IFERROR(VLOOKUP($A2191,'Fielding Data'!$A:$H,MATCH(S$1,'Fielding Data'!$A$1:$H$1,0),0),"Other")</f>
        <v>0</v>
      </c>
      <c r="T2191" s="13">
        <f>IFERROR(VLOOKUP($A2191,'Fielding Data'!$A:$H,MATCH(T$1,'Fielding Data'!$A$1:$H$1,0),0),"Other")</f>
        <v>1</v>
      </c>
      <c r="U2191" s="13">
        <f>SUMIFS('Fielding Data'!E:E,'Fielding Data'!$A:$A,'Hitting Data'!$A2191)</f>
        <v>6</v>
      </c>
      <c r="V2191" s="13">
        <f>SUMIFS('Fielding Data'!F:F,'Fielding Data'!$A:$A,'Hitting Data'!$A2191)</f>
        <v>10</v>
      </c>
      <c r="W2191" s="13">
        <f>SUMIFS('Fielding Data'!G:G,'Fielding Data'!$A:$A,'Hitting Data'!$A2191)</f>
        <v>0</v>
      </c>
      <c r="X2191" s="13">
        <f>SUMIFS('Fielding Data'!H:H,'Fielding Data'!$A:$A,'Hitting Data'!$A2191)</f>
        <v>1</v>
      </c>
    </row>
    <row r="2192" spans="1:24" x14ac:dyDescent="0.3">
      <c r="A2192" s="13" t="str">
        <f t="shared" si="34"/>
        <v>strasst012011</v>
      </c>
      <c r="B2192" s="16" t="s">
        <v>1393</v>
      </c>
      <c r="C2192" s="16">
        <v>2011</v>
      </c>
      <c r="D2192" s="16">
        <v>5</v>
      </c>
      <c r="E2192" s="16">
        <v>6</v>
      </c>
      <c r="F2192" s="16">
        <v>1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6">
        <v>0</v>
      </c>
      <c r="O2192" s="16">
        <v>3</v>
      </c>
      <c r="P2192" s="13" t="str">
        <f>IFERROR(VLOOKUP($A2192,'Fielding Data'!$A:$H,MATCH(P$1,'Fielding Data'!$A$1:$H$1,0),0),"Other")</f>
        <v>P</v>
      </c>
      <c r="Q2192" s="13">
        <f>IFERROR(VLOOKUP($A2192,'Fielding Data'!$A:$H,MATCH(Q$1,'Fielding Data'!$A$1:$H$1,0),0),"Other")</f>
        <v>0</v>
      </c>
      <c r="R2192" s="13">
        <f>IFERROR(VLOOKUP($A2192,'Fielding Data'!$A:$H,MATCH(R$1,'Fielding Data'!$A$1:$H$1,0),0),"Other")</f>
        <v>3</v>
      </c>
      <c r="S2192" s="13">
        <f>IFERROR(VLOOKUP($A2192,'Fielding Data'!$A:$H,MATCH(S$1,'Fielding Data'!$A$1:$H$1,0),0),"Other")</f>
        <v>0</v>
      </c>
      <c r="T2192" s="13">
        <f>IFERROR(VLOOKUP($A2192,'Fielding Data'!$A:$H,MATCH(T$1,'Fielding Data'!$A$1:$H$1,0),0),"Other")</f>
        <v>0</v>
      </c>
      <c r="U2192" s="13">
        <f>SUMIFS('Fielding Data'!E:E,'Fielding Data'!$A:$A,'Hitting Data'!$A2192)</f>
        <v>0</v>
      </c>
      <c r="V2192" s="13">
        <f>SUMIFS('Fielding Data'!F:F,'Fielding Data'!$A:$A,'Hitting Data'!$A2192)</f>
        <v>3</v>
      </c>
      <c r="W2192" s="13">
        <f>SUMIFS('Fielding Data'!G:G,'Fielding Data'!$A:$A,'Hitting Data'!$A2192)</f>
        <v>0</v>
      </c>
      <c r="X2192" s="13">
        <f>SUMIFS('Fielding Data'!H:H,'Fielding Data'!$A:$A,'Hitting Data'!$A2192)</f>
        <v>0</v>
      </c>
    </row>
    <row r="2193" spans="1:24" x14ac:dyDescent="0.3">
      <c r="A2193" s="13" t="str">
        <f t="shared" si="34"/>
        <v>streehu012011</v>
      </c>
      <c r="B2193" s="16" t="s">
        <v>607</v>
      </c>
      <c r="C2193" s="16">
        <v>2011</v>
      </c>
      <c r="D2193" s="16">
        <v>62</v>
      </c>
      <c r="E2193" s="16">
        <v>1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16">
        <v>0</v>
      </c>
      <c r="P2193" s="13" t="str">
        <f>IFERROR(VLOOKUP($A2193,'Fielding Data'!$A:$H,MATCH(P$1,'Fielding Data'!$A$1:$H$1,0),0),"Other")</f>
        <v>P</v>
      </c>
      <c r="Q2193" s="13">
        <f>IFERROR(VLOOKUP($A2193,'Fielding Data'!$A:$H,MATCH(Q$1,'Fielding Data'!$A$1:$H$1,0),0),"Other")</f>
        <v>2</v>
      </c>
      <c r="R2193" s="13">
        <f>IFERROR(VLOOKUP($A2193,'Fielding Data'!$A:$H,MATCH(R$1,'Fielding Data'!$A$1:$H$1,0),0),"Other")</f>
        <v>13</v>
      </c>
      <c r="S2193" s="13">
        <f>IFERROR(VLOOKUP($A2193,'Fielding Data'!$A:$H,MATCH(S$1,'Fielding Data'!$A$1:$H$1,0),0),"Other")</f>
        <v>1</v>
      </c>
      <c r="T2193" s="13">
        <f>IFERROR(VLOOKUP($A2193,'Fielding Data'!$A:$H,MATCH(T$1,'Fielding Data'!$A$1:$H$1,0),0),"Other")</f>
        <v>2</v>
      </c>
      <c r="U2193" s="13">
        <f>SUMIFS('Fielding Data'!E:E,'Fielding Data'!$A:$A,'Hitting Data'!$A2193)</f>
        <v>2</v>
      </c>
      <c r="V2193" s="13">
        <f>SUMIFS('Fielding Data'!F:F,'Fielding Data'!$A:$A,'Hitting Data'!$A2193)</f>
        <v>13</v>
      </c>
      <c r="W2193" s="13">
        <f>SUMIFS('Fielding Data'!G:G,'Fielding Data'!$A:$A,'Hitting Data'!$A2193)</f>
        <v>1</v>
      </c>
      <c r="X2193" s="13">
        <f>SUMIFS('Fielding Data'!H:H,'Fielding Data'!$A:$A,'Hitting Data'!$A2193)</f>
        <v>2</v>
      </c>
    </row>
    <row r="2194" spans="1:24" x14ac:dyDescent="0.3">
      <c r="A2194" s="13" t="str">
        <f t="shared" si="34"/>
        <v>stubbdr012011</v>
      </c>
      <c r="B2194" s="16" t="s">
        <v>1190</v>
      </c>
      <c r="C2194" s="16">
        <v>2011</v>
      </c>
      <c r="D2194" s="16">
        <v>158</v>
      </c>
      <c r="E2194" s="16">
        <v>604</v>
      </c>
      <c r="F2194" s="16">
        <v>92</v>
      </c>
      <c r="G2194" s="16">
        <v>147</v>
      </c>
      <c r="H2194" s="16">
        <v>22</v>
      </c>
      <c r="I2194" s="16">
        <v>3</v>
      </c>
      <c r="J2194" s="16">
        <v>15</v>
      </c>
      <c r="K2194" s="16">
        <v>44</v>
      </c>
      <c r="L2194" s="16">
        <v>40</v>
      </c>
      <c r="M2194" s="16">
        <v>10</v>
      </c>
      <c r="N2194" s="16">
        <v>63</v>
      </c>
      <c r="O2194" s="16">
        <v>205</v>
      </c>
      <c r="P2194" s="13" t="str">
        <f>IFERROR(VLOOKUP($A2194,'Fielding Data'!$A:$H,MATCH(P$1,'Fielding Data'!$A$1:$H$1,0),0),"Other")</f>
        <v>CF</v>
      </c>
      <c r="Q2194" s="13">
        <f>IFERROR(VLOOKUP($A2194,'Fielding Data'!$A:$H,MATCH(Q$1,'Fielding Data'!$A$1:$H$1,0),0),"Other")</f>
        <v>0</v>
      </c>
      <c r="R2194" s="13">
        <f>IFERROR(VLOOKUP($A2194,'Fielding Data'!$A:$H,MATCH(R$1,'Fielding Data'!$A$1:$H$1,0),0),"Other")</f>
        <v>0</v>
      </c>
      <c r="S2194" s="13">
        <f>IFERROR(VLOOKUP($A2194,'Fielding Data'!$A:$H,MATCH(S$1,'Fielding Data'!$A$1:$H$1,0),0),"Other")</f>
        <v>0</v>
      </c>
      <c r="T2194" s="13">
        <f>IFERROR(VLOOKUP($A2194,'Fielding Data'!$A:$H,MATCH(T$1,'Fielding Data'!$A$1:$H$1,0),0),"Other")</f>
        <v>0</v>
      </c>
      <c r="U2194" s="13">
        <f>SUMIFS('Fielding Data'!E:E,'Fielding Data'!$A:$A,'Hitting Data'!$A2194)</f>
        <v>366</v>
      </c>
      <c r="V2194" s="13">
        <f>SUMIFS('Fielding Data'!F:F,'Fielding Data'!$A:$A,'Hitting Data'!$A2194)</f>
        <v>8</v>
      </c>
      <c r="W2194" s="13">
        <f>SUMIFS('Fielding Data'!G:G,'Fielding Data'!$A:$A,'Hitting Data'!$A2194)</f>
        <v>3</v>
      </c>
      <c r="X2194" s="13">
        <f>SUMIFS('Fielding Data'!H:H,'Fielding Data'!$A:$A,'Hitting Data'!$A2194)</f>
        <v>2</v>
      </c>
    </row>
    <row r="2195" spans="1:24" x14ac:dyDescent="0.3">
      <c r="A2195" s="13" t="str">
        <f t="shared" si="34"/>
        <v>stulter012011</v>
      </c>
      <c r="B2195" s="16" t="s">
        <v>734</v>
      </c>
      <c r="C2195" s="16">
        <v>2011</v>
      </c>
      <c r="D2195" s="16">
        <v>6</v>
      </c>
      <c r="E2195" s="16">
        <v>2</v>
      </c>
      <c r="F2195" s="16">
        <v>0</v>
      </c>
      <c r="G2195" s="16">
        <v>1</v>
      </c>
      <c r="H2195" s="16">
        <v>1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16">
        <v>0</v>
      </c>
      <c r="P2195" s="13" t="str">
        <f>IFERROR(VLOOKUP($A2195,'Fielding Data'!$A:$H,MATCH(P$1,'Fielding Data'!$A$1:$H$1,0),0),"Other")</f>
        <v>P</v>
      </c>
      <c r="Q2195" s="13">
        <f>IFERROR(VLOOKUP($A2195,'Fielding Data'!$A:$H,MATCH(Q$1,'Fielding Data'!$A$1:$H$1,0),0),"Other")</f>
        <v>1</v>
      </c>
      <c r="R2195" s="13">
        <f>IFERROR(VLOOKUP($A2195,'Fielding Data'!$A:$H,MATCH(R$1,'Fielding Data'!$A$1:$H$1,0),0),"Other")</f>
        <v>0</v>
      </c>
      <c r="S2195" s="13">
        <f>IFERROR(VLOOKUP($A2195,'Fielding Data'!$A:$H,MATCH(S$1,'Fielding Data'!$A$1:$H$1,0),0),"Other")</f>
        <v>0</v>
      </c>
      <c r="T2195" s="13">
        <f>IFERROR(VLOOKUP($A2195,'Fielding Data'!$A:$H,MATCH(T$1,'Fielding Data'!$A$1:$H$1,0),0),"Other")</f>
        <v>0</v>
      </c>
      <c r="U2195" s="13">
        <f>SUMIFS('Fielding Data'!E:E,'Fielding Data'!$A:$A,'Hitting Data'!$A2195)</f>
        <v>1</v>
      </c>
      <c r="V2195" s="13">
        <f>SUMIFS('Fielding Data'!F:F,'Fielding Data'!$A:$A,'Hitting Data'!$A2195)</f>
        <v>0</v>
      </c>
      <c r="W2195" s="13">
        <f>SUMIFS('Fielding Data'!G:G,'Fielding Data'!$A:$A,'Hitting Data'!$A2195)</f>
        <v>0</v>
      </c>
      <c r="X2195" s="13">
        <f>SUMIFS('Fielding Data'!H:H,'Fielding Data'!$A:$A,'Hitting Data'!$A2195)</f>
        <v>0</v>
      </c>
    </row>
    <row r="2196" spans="1:24" x14ac:dyDescent="0.3">
      <c r="A2196" s="13" t="str">
        <f t="shared" si="34"/>
        <v>stutemi012011</v>
      </c>
      <c r="B2196" s="16" t="s">
        <v>1627</v>
      </c>
      <c r="C2196" s="16">
        <v>2011</v>
      </c>
      <c r="D2196" s="16">
        <v>57</v>
      </c>
      <c r="E2196" s="16">
        <v>0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3" t="str">
        <f>IFERROR(VLOOKUP($A2196,'Fielding Data'!$A:$H,MATCH(P$1,'Fielding Data'!$A$1:$H$1,0),0),"Other")</f>
        <v>P</v>
      </c>
      <c r="Q2196" s="13">
        <f>IFERROR(VLOOKUP($A2196,'Fielding Data'!$A:$H,MATCH(Q$1,'Fielding Data'!$A$1:$H$1,0),0),"Other")</f>
        <v>3</v>
      </c>
      <c r="R2196" s="13">
        <f>IFERROR(VLOOKUP($A2196,'Fielding Data'!$A:$H,MATCH(R$1,'Fielding Data'!$A$1:$H$1,0),0),"Other")</f>
        <v>5</v>
      </c>
      <c r="S2196" s="13">
        <f>IFERROR(VLOOKUP($A2196,'Fielding Data'!$A:$H,MATCH(S$1,'Fielding Data'!$A$1:$H$1,0),0),"Other")</f>
        <v>3</v>
      </c>
      <c r="T2196" s="13">
        <f>IFERROR(VLOOKUP($A2196,'Fielding Data'!$A:$H,MATCH(T$1,'Fielding Data'!$A$1:$H$1,0),0),"Other")</f>
        <v>0</v>
      </c>
      <c r="U2196" s="13">
        <f>SUMIFS('Fielding Data'!E:E,'Fielding Data'!$A:$A,'Hitting Data'!$A2196)</f>
        <v>3</v>
      </c>
      <c r="V2196" s="13">
        <f>SUMIFS('Fielding Data'!F:F,'Fielding Data'!$A:$A,'Hitting Data'!$A2196)</f>
        <v>5</v>
      </c>
      <c r="W2196" s="13">
        <f>SUMIFS('Fielding Data'!G:G,'Fielding Data'!$A:$A,'Hitting Data'!$A2196)</f>
        <v>3</v>
      </c>
      <c r="X2196" s="13">
        <f>SUMIFS('Fielding Data'!H:H,'Fielding Data'!$A:$A,'Hitting Data'!$A2196)</f>
        <v>0</v>
      </c>
    </row>
    <row r="2197" spans="1:24" x14ac:dyDescent="0.3">
      <c r="A2197" s="13" t="str">
        <f t="shared" si="34"/>
        <v>surkaer012011</v>
      </c>
      <c r="B2197" s="16" t="s">
        <v>1628</v>
      </c>
      <c r="C2197" s="16">
        <v>2011</v>
      </c>
      <c r="D2197" s="16">
        <v>6</v>
      </c>
      <c r="E2197" s="16">
        <v>8</v>
      </c>
      <c r="F2197" s="16">
        <v>0</v>
      </c>
      <c r="G2197" s="16">
        <v>1</v>
      </c>
      <c r="H2197" s="16">
        <v>0</v>
      </c>
      <c r="I2197" s="16">
        <v>0</v>
      </c>
      <c r="J2197" s="16">
        <v>0</v>
      </c>
      <c r="K2197" s="16">
        <v>1</v>
      </c>
      <c r="L2197" s="16">
        <v>0</v>
      </c>
      <c r="M2197" s="16">
        <v>0</v>
      </c>
      <c r="N2197" s="16">
        <v>1</v>
      </c>
      <c r="O2197" s="16">
        <v>5</v>
      </c>
      <c r="P2197" s="13" t="str">
        <f>IFERROR(VLOOKUP($A2197,'Fielding Data'!$A:$H,MATCH(P$1,'Fielding Data'!$A$1:$H$1,0),0),"Other")</f>
        <v>P</v>
      </c>
      <c r="Q2197" s="13">
        <f>IFERROR(VLOOKUP($A2197,'Fielding Data'!$A:$H,MATCH(Q$1,'Fielding Data'!$A$1:$H$1,0),0),"Other")</f>
        <v>1</v>
      </c>
      <c r="R2197" s="13">
        <f>IFERROR(VLOOKUP($A2197,'Fielding Data'!$A:$H,MATCH(R$1,'Fielding Data'!$A$1:$H$1,0),0),"Other")</f>
        <v>6</v>
      </c>
      <c r="S2197" s="13">
        <f>IFERROR(VLOOKUP($A2197,'Fielding Data'!$A:$H,MATCH(S$1,'Fielding Data'!$A$1:$H$1,0),0),"Other")</f>
        <v>2</v>
      </c>
      <c r="T2197" s="13">
        <f>IFERROR(VLOOKUP($A2197,'Fielding Data'!$A:$H,MATCH(T$1,'Fielding Data'!$A$1:$H$1,0),0),"Other")</f>
        <v>0</v>
      </c>
      <c r="U2197" s="13">
        <f>SUMIFS('Fielding Data'!E:E,'Fielding Data'!$A:$A,'Hitting Data'!$A2197)</f>
        <v>1</v>
      </c>
      <c r="V2197" s="13">
        <f>SUMIFS('Fielding Data'!F:F,'Fielding Data'!$A:$A,'Hitting Data'!$A2197)</f>
        <v>6</v>
      </c>
      <c r="W2197" s="13">
        <f>SUMIFS('Fielding Data'!G:G,'Fielding Data'!$A:$A,'Hitting Data'!$A2197)</f>
        <v>2</v>
      </c>
      <c r="X2197" s="13">
        <f>SUMIFS('Fielding Data'!H:H,'Fielding Data'!$A:$A,'Hitting Data'!$A2197)</f>
        <v>0</v>
      </c>
    </row>
    <row r="2198" spans="1:24" x14ac:dyDescent="0.3">
      <c r="A2198" s="13" t="str">
        <f t="shared" si="34"/>
        <v>suttodr012011</v>
      </c>
      <c r="B2198" s="16" t="s">
        <v>1191</v>
      </c>
      <c r="C2198" s="16">
        <v>2011</v>
      </c>
      <c r="D2198" s="16">
        <v>31</v>
      </c>
      <c r="E2198" s="16">
        <v>54</v>
      </c>
      <c r="F2198" s="16">
        <v>11</v>
      </c>
      <c r="G2198" s="16">
        <v>17</v>
      </c>
      <c r="H2198" s="16">
        <v>7</v>
      </c>
      <c r="I2198" s="16">
        <v>0</v>
      </c>
      <c r="J2198" s="16">
        <v>0</v>
      </c>
      <c r="K2198" s="16">
        <v>7</v>
      </c>
      <c r="L2198" s="16">
        <v>0</v>
      </c>
      <c r="M2198" s="16">
        <v>0</v>
      </c>
      <c r="N2198" s="16">
        <v>3</v>
      </c>
      <c r="O2198" s="16">
        <v>13</v>
      </c>
      <c r="P2198" s="13" t="str">
        <f>IFERROR(VLOOKUP($A2198,'Fielding Data'!$A:$H,MATCH(P$1,'Fielding Data'!$A$1:$H$1,0),0),"Other")</f>
        <v>1B</v>
      </c>
      <c r="Q2198" s="13">
        <f>IFERROR(VLOOKUP($A2198,'Fielding Data'!$A:$H,MATCH(Q$1,'Fielding Data'!$A$1:$H$1,0),0),"Other")</f>
        <v>13</v>
      </c>
      <c r="R2198" s="13">
        <f>IFERROR(VLOOKUP($A2198,'Fielding Data'!$A:$H,MATCH(R$1,'Fielding Data'!$A$1:$H$1,0),0),"Other")</f>
        <v>1</v>
      </c>
      <c r="S2198" s="13">
        <f>IFERROR(VLOOKUP($A2198,'Fielding Data'!$A:$H,MATCH(S$1,'Fielding Data'!$A$1:$H$1,0),0),"Other")</f>
        <v>0</v>
      </c>
      <c r="T2198" s="13">
        <f>IFERROR(VLOOKUP($A2198,'Fielding Data'!$A:$H,MATCH(T$1,'Fielding Data'!$A$1:$H$1,0),0),"Other")</f>
        <v>0</v>
      </c>
      <c r="U2198" s="13">
        <f>SUMIFS('Fielding Data'!E:E,'Fielding Data'!$A:$A,'Hitting Data'!$A2198)</f>
        <v>30</v>
      </c>
      <c r="V2198" s="13">
        <f>SUMIFS('Fielding Data'!F:F,'Fielding Data'!$A:$A,'Hitting Data'!$A2198)</f>
        <v>25</v>
      </c>
      <c r="W2198" s="13">
        <f>SUMIFS('Fielding Data'!G:G,'Fielding Data'!$A:$A,'Hitting Data'!$A2198)</f>
        <v>3</v>
      </c>
      <c r="X2198" s="13">
        <f>SUMIFS('Fielding Data'!H:H,'Fielding Data'!$A:$A,'Hitting Data'!$A2198)</f>
        <v>4</v>
      </c>
    </row>
    <row r="2199" spans="1:24" x14ac:dyDescent="0.3">
      <c r="A2199" s="13" t="str">
        <f t="shared" si="34"/>
        <v>suzukic012011</v>
      </c>
      <c r="B2199" s="16" t="s">
        <v>278</v>
      </c>
      <c r="C2199" s="16">
        <v>2011</v>
      </c>
      <c r="D2199" s="16">
        <v>161</v>
      </c>
      <c r="E2199" s="16">
        <v>677</v>
      </c>
      <c r="F2199" s="16">
        <v>80</v>
      </c>
      <c r="G2199" s="16">
        <v>184</v>
      </c>
      <c r="H2199" s="16">
        <v>22</v>
      </c>
      <c r="I2199" s="16">
        <v>3</v>
      </c>
      <c r="J2199" s="16">
        <v>5</v>
      </c>
      <c r="K2199" s="16">
        <v>47</v>
      </c>
      <c r="L2199" s="16">
        <v>40</v>
      </c>
      <c r="M2199" s="16">
        <v>7</v>
      </c>
      <c r="N2199" s="16">
        <v>39</v>
      </c>
      <c r="O2199" s="16">
        <v>69</v>
      </c>
      <c r="P2199" s="13" t="str">
        <f>IFERROR(VLOOKUP($A2199,'Fielding Data'!$A:$H,MATCH(P$1,'Fielding Data'!$A$1:$H$1,0),0),"Other")</f>
        <v>OF</v>
      </c>
      <c r="Q2199" s="13">
        <f>IFERROR(VLOOKUP($A2199,'Fielding Data'!$A:$H,MATCH(Q$1,'Fielding Data'!$A$1:$H$1,0),0),"Other")</f>
        <v>263</v>
      </c>
      <c r="R2199" s="13">
        <f>IFERROR(VLOOKUP($A2199,'Fielding Data'!$A:$H,MATCH(R$1,'Fielding Data'!$A$1:$H$1,0),0),"Other")</f>
        <v>7</v>
      </c>
      <c r="S2199" s="13">
        <f>IFERROR(VLOOKUP($A2199,'Fielding Data'!$A:$H,MATCH(S$1,'Fielding Data'!$A$1:$H$1,0),0),"Other")</f>
        <v>4</v>
      </c>
      <c r="T2199" s="13">
        <f>IFERROR(VLOOKUP($A2199,'Fielding Data'!$A:$H,MATCH(T$1,'Fielding Data'!$A$1:$H$1,0),0),"Other")</f>
        <v>5</v>
      </c>
      <c r="U2199" s="13">
        <f>SUMIFS('Fielding Data'!E:E,'Fielding Data'!$A:$A,'Hitting Data'!$A2199)</f>
        <v>263</v>
      </c>
      <c r="V2199" s="13">
        <f>SUMIFS('Fielding Data'!F:F,'Fielding Data'!$A:$A,'Hitting Data'!$A2199)</f>
        <v>7</v>
      </c>
      <c r="W2199" s="13">
        <f>SUMIFS('Fielding Data'!G:G,'Fielding Data'!$A:$A,'Hitting Data'!$A2199)</f>
        <v>4</v>
      </c>
      <c r="X2199" s="13">
        <f>SUMIFS('Fielding Data'!H:H,'Fielding Data'!$A:$A,'Hitting Data'!$A2199)</f>
        <v>5</v>
      </c>
    </row>
    <row r="2200" spans="1:24" x14ac:dyDescent="0.3">
      <c r="A2200" s="13" t="str">
        <f t="shared" si="34"/>
        <v>suzukku012011</v>
      </c>
      <c r="B2200" s="16" t="s">
        <v>859</v>
      </c>
      <c r="C2200" s="16">
        <v>2011</v>
      </c>
      <c r="D2200" s="16">
        <v>134</v>
      </c>
      <c r="E2200" s="16">
        <v>460</v>
      </c>
      <c r="F2200" s="16">
        <v>54</v>
      </c>
      <c r="G2200" s="16">
        <v>109</v>
      </c>
      <c r="H2200" s="16">
        <v>26</v>
      </c>
      <c r="I2200" s="16">
        <v>0</v>
      </c>
      <c r="J2200" s="16">
        <v>14</v>
      </c>
      <c r="K2200" s="16">
        <v>44</v>
      </c>
      <c r="L2200" s="16">
        <v>2</v>
      </c>
      <c r="M2200" s="16">
        <v>2</v>
      </c>
      <c r="N2200" s="16">
        <v>38</v>
      </c>
      <c r="O2200" s="16">
        <v>64</v>
      </c>
      <c r="P2200" s="13" t="str">
        <f>IFERROR(VLOOKUP($A2200,'Fielding Data'!$A:$H,MATCH(P$1,'Fielding Data'!$A$1:$H$1,0),0),"Other")</f>
        <v>C</v>
      </c>
      <c r="Q2200" s="13">
        <f>IFERROR(VLOOKUP($A2200,'Fielding Data'!$A:$H,MATCH(Q$1,'Fielding Data'!$A$1:$H$1,0),0),"Other")</f>
        <v>914</v>
      </c>
      <c r="R2200" s="13">
        <f>IFERROR(VLOOKUP($A2200,'Fielding Data'!$A:$H,MATCH(R$1,'Fielding Data'!$A$1:$H$1,0),0),"Other")</f>
        <v>55</v>
      </c>
      <c r="S2200" s="13">
        <f>IFERROR(VLOOKUP($A2200,'Fielding Data'!$A:$H,MATCH(S$1,'Fielding Data'!$A$1:$H$1,0),0),"Other")</f>
        <v>7</v>
      </c>
      <c r="T2200" s="13">
        <f>IFERROR(VLOOKUP($A2200,'Fielding Data'!$A:$H,MATCH(T$1,'Fielding Data'!$A$1:$H$1,0),0),"Other")</f>
        <v>7</v>
      </c>
      <c r="U2200" s="13">
        <f>SUMIFS('Fielding Data'!E:E,'Fielding Data'!$A:$A,'Hitting Data'!$A2200)</f>
        <v>914</v>
      </c>
      <c r="V2200" s="13">
        <f>SUMIFS('Fielding Data'!F:F,'Fielding Data'!$A:$A,'Hitting Data'!$A2200)</f>
        <v>55</v>
      </c>
      <c r="W2200" s="13">
        <f>SUMIFS('Fielding Data'!G:G,'Fielding Data'!$A:$A,'Hitting Data'!$A2200)</f>
        <v>7</v>
      </c>
      <c r="X2200" s="13">
        <f>SUMIFS('Fielding Data'!H:H,'Fielding Data'!$A:$A,'Hitting Data'!$A2200)</f>
        <v>7</v>
      </c>
    </row>
    <row r="2201" spans="1:24" x14ac:dyDescent="0.3">
      <c r="A2201" s="13" t="str">
        <f t="shared" si="34"/>
        <v>swarzan012011</v>
      </c>
      <c r="B2201" s="16" t="s">
        <v>1192</v>
      </c>
      <c r="C2201" s="16">
        <v>2011</v>
      </c>
      <c r="D2201" s="16">
        <v>27</v>
      </c>
      <c r="E2201" s="16">
        <v>0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3" t="str">
        <f>IFERROR(VLOOKUP($A2201,'Fielding Data'!$A:$H,MATCH(P$1,'Fielding Data'!$A$1:$H$1,0),0),"Other")</f>
        <v>P</v>
      </c>
      <c r="Q2201" s="13">
        <f>IFERROR(VLOOKUP($A2201,'Fielding Data'!$A:$H,MATCH(Q$1,'Fielding Data'!$A$1:$H$1,0),0),"Other")</f>
        <v>3</v>
      </c>
      <c r="R2201" s="13">
        <f>IFERROR(VLOOKUP($A2201,'Fielding Data'!$A:$H,MATCH(R$1,'Fielding Data'!$A$1:$H$1,0),0),"Other")</f>
        <v>7</v>
      </c>
      <c r="S2201" s="13">
        <f>IFERROR(VLOOKUP($A2201,'Fielding Data'!$A:$H,MATCH(S$1,'Fielding Data'!$A$1:$H$1,0),0),"Other")</f>
        <v>0</v>
      </c>
      <c r="T2201" s="13">
        <f>IFERROR(VLOOKUP($A2201,'Fielding Data'!$A:$H,MATCH(T$1,'Fielding Data'!$A$1:$H$1,0),0),"Other")</f>
        <v>1</v>
      </c>
      <c r="U2201" s="13">
        <f>SUMIFS('Fielding Data'!E:E,'Fielding Data'!$A:$A,'Hitting Data'!$A2201)</f>
        <v>3</v>
      </c>
      <c r="V2201" s="13">
        <f>SUMIFS('Fielding Data'!F:F,'Fielding Data'!$A:$A,'Hitting Data'!$A2201)</f>
        <v>7</v>
      </c>
      <c r="W2201" s="13">
        <f>SUMIFS('Fielding Data'!G:G,'Fielding Data'!$A:$A,'Hitting Data'!$A2201)</f>
        <v>0</v>
      </c>
      <c r="X2201" s="13">
        <f>SUMIFS('Fielding Data'!H:H,'Fielding Data'!$A:$A,'Hitting Data'!$A2201)</f>
        <v>1</v>
      </c>
    </row>
    <row r="2202" spans="1:24" x14ac:dyDescent="0.3">
      <c r="A2202" s="13" t="str">
        <f t="shared" si="34"/>
        <v>sweenry012011</v>
      </c>
      <c r="B2202" s="16" t="s">
        <v>735</v>
      </c>
      <c r="C2202" s="16">
        <v>2011</v>
      </c>
      <c r="D2202" s="16">
        <v>108</v>
      </c>
      <c r="E2202" s="16">
        <v>264</v>
      </c>
      <c r="F2202" s="16">
        <v>34</v>
      </c>
      <c r="G2202" s="16">
        <v>70</v>
      </c>
      <c r="H2202" s="16">
        <v>11</v>
      </c>
      <c r="I2202" s="16">
        <v>3</v>
      </c>
      <c r="J2202" s="16">
        <v>1</v>
      </c>
      <c r="K2202" s="16">
        <v>25</v>
      </c>
      <c r="L2202" s="16">
        <v>1</v>
      </c>
      <c r="M2202" s="16">
        <v>1</v>
      </c>
      <c r="N2202" s="16">
        <v>33</v>
      </c>
      <c r="O2202" s="16">
        <v>48</v>
      </c>
      <c r="P2202" s="13" t="str">
        <f>IFERROR(VLOOKUP($A2202,'Fielding Data'!$A:$H,MATCH(P$1,'Fielding Data'!$A$1:$H$1,0),0),"Other")</f>
        <v>CF</v>
      </c>
      <c r="Q2202" s="13">
        <f>IFERROR(VLOOKUP($A2202,'Fielding Data'!$A:$H,MATCH(Q$1,'Fielding Data'!$A$1:$H$1,0),0),"Other")</f>
        <v>0</v>
      </c>
      <c r="R2202" s="13">
        <f>IFERROR(VLOOKUP($A2202,'Fielding Data'!$A:$H,MATCH(R$1,'Fielding Data'!$A$1:$H$1,0),0),"Other")</f>
        <v>0</v>
      </c>
      <c r="S2202" s="13">
        <f>IFERROR(VLOOKUP($A2202,'Fielding Data'!$A:$H,MATCH(S$1,'Fielding Data'!$A$1:$H$1,0),0),"Other")</f>
        <v>0</v>
      </c>
      <c r="T2202" s="13">
        <f>IFERROR(VLOOKUP($A2202,'Fielding Data'!$A:$H,MATCH(T$1,'Fielding Data'!$A$1:$H$1,0),0),"Other")</f>
        <v>0</v>
      </c>
      <c r="U2202" s="13">
        <f>SUMIFS('Fielding Data'!E:E,'Fielding Data'!$A:$A,'Hitting Data'!$A2202)</f>
        <v>150</v>
      </c>
      <c r="V2202" s="13">
        <f>SUMIFS('Fielding Data'!F:F,'Fielding Data'!$A:$A,'Hitting Data'!$A2202)</f>
        <v>3</v>
      </c>
      <c r="W2202" s="13">
        <f>SUMIFS('Fielding Data'!G:G,'Fielding Data'!$A:$A,'Hitting Data'!$A2202)</f>
        <v>0</v>
      </c>
      <c r="X2202" s="13">
        <f>SUMIFS('Fielding Data'!H:H,'Fielding Data'!$A:$A,'Hitting Data'!$A2202)</f>
        <v>0</v>
      </c>
    </row>
    <row r="2203" spans="1:24" x14ac:dyDescent="0.3">
      <c r="A2203" s="13" t="str">
        <f t="shared" si="34"/>
        <v>swishni012011</v>
      </c>
      <c r="B2203" s="16" t="s">
        <v>496</v>
      </c>
      <c r="C2203" s="16">
        <v>2011</v>
      </c>
      <c r="D2203" s="16">
        <v>150</v>
      </c>
      <c r="E2203" s="16">
        <v>526</v>
      </c>
      <c r="F2203" s="16">
        <v>81</v>
      </c>
      <c r="G2203" s="16">
        <v>137</v>
      </c>
      <c r="H2203" s="16">
        <v>30</v>
      </c>
      <c r="I2203" s="16">
        <v>0</v>
      </c>
      <c r="J2203" s="16">
        <v>23</v>
      </c>
      <c r="K2203" s="16">
        <v>85</v>
      </c>
      <c r="L2203" s="16">
        <v>2</v>
      </c>
      <c r="M2203" s="16">
        <v>2</v>
      </c>
      <c r="N2203" s="16">
        <v>95</v>
      </c>
      <c r="O2203" s="16">
        <v>125</v>
      </c>
      <c r="P2203" s="13" t="str">
        <f>IFERROR(VLOOKUP($A2203,'Fielding Data'!$A:$H,MATCH(P$1,'Fielding Data'!$A$1:$H$1,0),0),"Other")</f>
        <v>1B</v>
      </c>
      <c r="Q2203" s="13">
        <f>IFERROR(VLOOKUP($A2203,'Fielding Data'!$A:$H,MATCH(Q$1,'Fielding Data'!$A$1:$H$1,0),0),"Other")</f>
        <v>29</v>
      </c>
      <c r="R2203" s="13">
        <f>IFERROR(VLOOKUP($A2203,'Fielding Data'!$A:$H,MATCH(R$1,'Fielding Data'!$A$1:$H$1,0),0),"Other")</f>
        <v>2</v>
      </c>
      <c r="S2203" s="13">
        <f>IFERROR(VLOOKUP($A2203,'Fielding Data'!$A:$H,MATCH(S$1,'Fielding Data'!$A$1:$H$1,0),0),"Other")</f>
        <v>0</v>
      </c>
      <c r="T2203" s="13">
        <f>IFERROR(VLOOKUP($A2203,'Fielding Data'!$A:$H,MATCH(T$1,'Fielding Data'!$A$1:$H$1,0),0),"Other")</f>
        <v>4</v>
      </c>
      <c r="U2203" s="13">
        <f>SUMIFS('Fielding Data'!E:E,'Fielding Data'!$A:$A,'Hitting Data'!$A2203)</f>
        <v>302</v>
      </c>
      <c r="V2203" s="13">
        <f>SUMIFS('Fielding Data'!F:F,'Fielding Data'!$A:$A,'Hitting Data'!$A2203)</f>
        <v>11</v>
      </c>
      <c r="W2203" s="13">
        <f>SUMIFS('Fielding Data'!G:G,'Fielding Data'!$A:$A,'Hitting Data'!$A2203)</f>
        <v>1</v>
      </c>
      <c r="X2203" s="13">
        <f>SUMIFS('Fielding Data'!H:H,'Fielding Data'!$A:$A,'Hitting Data'!$A2203)</f>
        <v>5</v>
      </c>
    </row>
    <row r="2204" spans="1:24" x14ac:dyDescent="0.3">
      <c r="A2204" s="13" t="str">
        <f t="shared" si="34"/>
        <v>tabatjo012011</v>
      </c>
      <c r="B2204" s="16" t="s">
        <v>1394</v>
      </c>
      <c r="C2204" s="16">
        <v>2011</v>
      </c>
      <c r="D2204" s="16">
        <v>91</v>
      </c>
      <c r="E2204" s="16">
        <v>334</v>
      </c>
      <c r="F2204" s="16">
        <v>53</v>
      </c>
      <c r="G2204" s="16">
        <v>89</v>
      </c>
      <c r="H2204" s="16">
        <v>18</v>
      </c>
      <c r="I2204" s="16">
        <v>1</v>
      </c>
      <c r="J2204" s="16">
        <v>4</v>
      </c>
      <c r="K2204" s="16">
        <v>21</v>
      </c>
      <c r="L2204" s="16">
        <v>16</v>
      </c>
      <c r="M2204" s="16">
        <v>7</v>
      </c>
      <c r="N2204" s="16">
        <v>40</v>
      </c>
      <c r="O2204" s="16">
        <v>61</v>
      </c>
      <c r="P2204" s="13" t="str">
        <f>IFERROR(VLOOKUP($A2204,'Fielding Data'!$A:$H,MATCH(P$1,'Fielding Data'!$A$1:$H$1,0),0),"Other")</f>
        <v>CF</v>
      </c>
      <c r="Q2204" s="13">
        <f>IFERROR(VLOOKUP($A2204,'Fielding Data'!$A:$H,MATCH(Q$1,'Fielding Data'!$A$1:$H$1,0),0),"Other")</f>
        <v>0</v>
      </c>
      <c r="R2204" s="13">
        <f>IFERROR(VLOOKUP($A2204,'Fielding Data'!$A:$H,MATCH(R$1,'Fielding Data'!$A$1:$H$1,0),0),"Other")</f>
        <v>0</v>
      </c>
      <c r="S2204" s="13">
        <f>IFERROR(VLOOKUP($A2204,'Fielding Data'!$A:$H,MATCH(S$1,'Fielding Data'!$A$1:$H$1,0),0),"Other")</f>
        <v>0</v>
      </c>
      <c r="T2204" s="13">
        <f>IFERROR(VLOOKUP($A2204,'Fielding Data'!$A:$H,MATCH(T$1,'Fielding Data'!$A$1:$H$1,0),0),"Other")</f>
        <v>0</v>
      </c>
      <c r="U2204" s="13">
        <f>SUMIFS('Fielding Data'!E:E,'Fielding Data'!$A:$A,'Hitting Data'!$A2204)</f>
        <v>157</v>
      </c>
      <c r="V2204" s="13">
        <f>SUMIFS('Fielding Data'!F:F,'Fielding Data'!$A:$A,'Hitting Data'!$A2204)</f>
        <v>4</v>
      </c>
      <c r="W2204" s="13">
        <f>SUMIFS('Fielding Data'!G:G,'Fielding Data'!$A:$A,'Hitting Data'!$A2204)</f>
        <v>2</v>
      </c>
      <c r="X2204" s="13">
        <f>SUMIFS('Fielding Data'!H:H,'Fielding Data'!$A:$A,'Hitting Data'!$A2204)</f>
        <v>2</v>
      </c>
    </row>
    <row r="2205" spans="1:24" x14ac:dyDescent="0.3">
      <c r="A2205" s="13" t="str">
        <f t="shared" si="34"/>
        <v>takahhi012011</v>
      </c>
      <c r="B2205" s="16" t="s">
        <v>1395</v>
      </c>
      <c r="C2205" s="16">
        <v>2011</v>
      </c>
      <c r="D2205" s="16">
        <v>61</v>
      </c>
      <c r="E2205" s="16">
        <v>0</v>
      </c>
      <c r="F2205" s="16">
        <v>0</v>
      </c>
      <c r="G2205" s="16">
        <v>0</v>
      </c>
      <c r="H2205" s="16">
        <v>0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3" t="str">
        <f>IFERROR(VLOOKUP($A2205,'Fielding Data'!$A:$H,MATCH(P$1,'Fielding Data'!$A$1:$H$1,0),0),"Other")</f>
        <v>P</v>
      </c>
      <c r="Q2205" s="13">
        <f>IFERROR(VLOOKUP($A2205,'Fielding Data'!$A:$H,MATCH(Q$1,'Fielding Data'!$A$1:$H$1,0),0),"Other")</f>
        <v>2</v>
      </c>
      <c r="R2205" s="13">
        <f>IFERROR(VLOOKUP($A2205,'Fielding Data'!$A:$H,MATCH(R$1,'Fielding Data'!$A$1:$H$1,0),0),"Other")</f>
        <v>12</v>
      </c>
      <c r="S2205" s="13">
        <f>IFERROR(VLOOKUP($A2205,'Fielding Data'!$A:$H,MATCH(S$1,'Fielding Data'!$A$1:$H$1,0),0),"Other")</f>
        <v>1</v>
      </c>
      <c r="T2205" s="13">
        <f>IFERROR(VLOOKUP($A2205,'Fielding Data'!$A:$H,MATCH(T$1,'Fielding Data'!$A$1:$H$1,0),0),"Other")</f>
        <v>1</v>
      </c>
      <c r="U2205" s="13">
        <f>SUMIFS('Fielding Data'!E:E,'Fielding Data'!$A:$A,'Hitting Data'!$A2205)</f>
        <v>2</v>
      </c>
      <c r="V2205" s="13">
        <f>SUMIFS('Fielding Data'!F:F,'Fielding Data'!$A:$A,'Hitting Data'!$A2205)</f>
        <v>12</v>
      </c>
      <c r="W2205" s="13">
        <f>SUMIFS('Fielding Data'!G:G,'Fielding Data'!$A:$A,'Hitting Data'!$A2205)</f>
        <v>1</v>
      </c>
      <c r="X2205" s="13">
        <f>SUMIFS('Fielding Data'!H:H,'Fielding Data'!$A:$A,'Hitting Data'!$A2205)</f>
        <v>1</v>
      </c>
    </row>
    <row r="2206" spans="1:24" x14ac:dyDescent="0.3">
      <c r="A2206" s="13" t="str">
        <f t="shared" si="34"/>
        <v>talbomi012011</v>
      </c>
      <c r="B2206" s="16" t="s">
        <v>1018</v>
      </c>
      <c r="C2206" s="16">
        <v>2011</v>
      </c>
      <c r="D2206" s="16">
        <v>12</v>
      </c>
      <c r="E2206" s="16">
        <v>2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0</v>
      </c>
      <c r="N2206" s="16">
        <v>0</v>
      </c>
      <c r="O2206" s="16">
        <v>1</v>
      </c>
      <c r="P2206" s="13" t="str">
        <f>IFERROR(VLOOKUP($A2206,'Fielding Data'!$A:$H,MATCH(P$1,'Fielding Data'!$A$1:$H$1,0),0),"Other")</f>
        <v>P</v>
      </c>
      <c r="Q2206" s="13">
        <f>IFERROR(VLOOKUP($A2206,'Fielding Data'!$A:$H,MATCH(Q$1,'Fielding Data'!$A$1:$H$1,0),0),"Other")</f>
        <v>5</v>
      </c>
      <c r="R2206" s="13">
        <f>IFERROR(VLOOKUP($A2206,'Fielding Data'!$A:$H,MATCH(R$1,'Fielding Data'!$A$1:$H$1,0),0),"Other")</f>
        <v>7</v>
      </c>
      <c r="S2206" s="13">
        <f>IFERROR(VLOOKUP($A2206,'Fielding Data'!$A:$H,MATCH(S$1,'Fielding Data'!$A$1:$H$1,0),0),"Other")</f>
        <v>0</v>
      </c>
      <c r="T2206" s="13">
        <f>IFERROR(VLOOKUP($A2206,'Fielding Data'!$A:$H,MATCH(T$1,'Fielding Data'!$A$1:$H$1,0),0),"Other")</f>
        <v>0</v>
      </c>
      <c r="U2206" s="13">
        <f>SUMIFS('Fielding Data'!E:E,'Fielding Data'!$A:$A,'Hitting Data'!$A2206)</f>
        <v>5</v>
      </c>
      <c r="V2206" s="13">
        <f>SUMIFS('Fielding Data'!F:F,'Fielding Data'!$A:$A,'Hitting Data'!$A2206)</f>
        <v>7</v>
      </c>
      <c r="W2206" s="13">
        <f>SUMIFS('Fielding Data'!G:G,'Fielding Data'!$A:$A,'Hitting Data'!$A2206)</f>
        <v>0</v>
      </c>
      <c r="X2206" s="13">
        <f>SUMIFS('Fielding Data'!H:H,'Fielding Data'!$A:$A,'Hitting Data'!$A2206)</f>
        <v>0</v>
      </c>
    </row>
    <row r="2207" spans="1:24" x14ac:dyDescent="0.3">
      <c r="A2207" s="13" t="str">
        <f t="shared" si="34"/>
        <v>tateyyo012011</v>
      </c>
      <c r="B2207" s="16" t="s">
        <v>1629</v>
      </c>
      <c r="C2207" s="16">
        <v>2011</v>
      </c>
      <c r="D2207" s="16">
        <v>39</v>
      </c>
      <c r="E2207" s="16">
        <v>0</v>
      </c>
      <c r="F2207" s="16">
        <v>0</v>
      </c>
      <c r="G2207" s="16">
        <v>0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0</v>
      </c>
      <c r="N2207" s="16">
        <v>0</v>
      </c>
      <c r="O2207" s="16">
        <v>0</v>
      </c>
      <c r="P2207" s="13" t="str">
        <f>IFERROR(VLOOKUP($A2207,'Fielding Data'!$A:$H,MATCH(P$1,'Fielding Data'!$A$1:$H$1,0),0),"Other")</f>
        <v>P</v>
      </c>
      <c r="Q2207" s="13">
        <f>IFERROR(VLOOKUP($A2207,'Fielding Data'!$A:$H,MATCH(Q$1,'Fielding Data'!$A$1:$H$1,0),0),"Other")</f>
        <v>3</v>
      </c>
      <c r="R2207" s="13">
        <f>IFERROR(VLOOKUP($A2207,'Fielding Data'!$A:$H,MATCH(R$1,'Fielding Data'!$A$1:$H$1,0),0),"Other")</f>
        <v>4</v>
      </c>
      <c r="S2207" s="13">
        <f>IFERROR(VLOOKUP($A2207,'Fielding Data'!$A:$H,MATCH(S$1,'Fielding Data'!$A$1:$H$1,0),0),"Other")</f>
        <v>0</v>
      </c>
      <c r="T2207" s="13">
        <f>IFERROR(VLOOKUP($A2207,'Fielding Data'!$A:$H,MATCH(T$1,'Fielding Data'!$A$1:$H$1,0),0),"Other")</f>
        <v>0</v>
      </c>
      <c r="U2207" s="13">
        <f>SUMIFS('Fielding Data'!E:E,'Fielding Data'!$A:$A,'Hitting Data'!$A2207)</f>
        <v>3</v>
      </c>
      <c r="V2207" s="13">
        <f>SUMIFS('Fielding Data'!F:F,'Fielding Data'!$A:$A,'Hitting Data'!$A2207)</f>
        <v>4</v>
      </c>
      <c r="W2207" s="13">
        <f>SUMIFS('Fielding Data'!G:G,'Fielding Data'!$A:$A,'Hitting Data'!$A2207)</f>
        <v>0</v>
      </c>
      <c r="X2207" s="13">
        <f>SUMIFS('Fielding Data'!H:H,'Fielding Data'!$A:$A,'Hitting Data'!$A2207)</f>
        <v>0</v>
      </c>
    </row>
    <row r="2208" spans="1:24" x14ac:dyDescent="0.3">
      <c r="A2208" s="13" t="str">
        <f t="shared" si="34"/>
        <v>tatumcr012011</v>
      </c>
      <c r="B2208" s="16" t="s">
        <v>1193</v>
      </c>
      <c r="C2208" s="16">
        <v>2011</v>
      </c>
      <c r="D2208" s="16">
        <v>31</v>
      </c>
      <c r="E2208" s="16">
        <v>87</v>
      </c>
      <c r="F2208" s="16">
        <v>7</v>
      </c>
      <c r="G2208" s="16">
        <v>17</v>
      </c>
      <c r="H2208" s="16">
        <v>3</v>
      </c>
      <c r="I2208" s="16">
        <v>0</v>
      </c>
      <c r="J2208" s="16">
        <v>0</v>
      </c>
      <c r="K2208" s="16">
        <v>7</v>
      </c>
      <c r="L2208" s="16">
        <v>1</v>
      </c>
      <c r="M2208" s="16">
        <v>0</v>
      </c>
      <c r="N2208" s="16">
        <v>6</v>
      </c>
      <c r="O2208" s="16">
        <v>21</v>
      </c>
      <c r="P2208" s="13" t="str">
        <f>IFERROR(VLOOKUP($A2208,'Fielding Data'!$A:$H,MATCH(P$1,'Fielding Data'!$A$1:$H$1,0),0),"Other")</f>
        <v>1B</v>
      </c>
      <c r="Q2208" s="13">
        <f>IFERROR(VLOOKUP($A2208,'Fielding Data'!$A:$H,MATCH(Q$1,'Fielding Data'!$A$1:$H$1,0),0),"Other")</f>
        <v>1</v>
      </c>
      <c r="R2208" s="13">
        <f>IFERROR(VLOOKUP($A2208,'Fielding Data'!$A:$H,MATCH(R$1,'Fielding Data'!$A$1:$H$1,0),0),"Other")</f>
        <v>0</v>
      </c>
      <c r="S2208" s="13">
        <f>IFERROR(VLOOKUP($A2208,'Fielding Data'!$A:$H,MATCH(S$1,'Fielding Data'!$A$1:$H$1,0),0),"Other")</f>
        <v>0</v>
      </c>
      <c r="T2208" s="13">
        <f>IFERROR(VLOOKUP($A2208,'Fielding Data'!$A:$H,MATCH(T$1,'Fielding Data'!$A$1:$H$1,0),0),"Other")</f>
        <v>1</v>
      </c>
      <c r="U2208" s="13">
        <f>SUMIFS('Fielding Data'!E:E,'Fielding Data'!$A:$A,'Hitting Data'!$A2208)</f>
        <v>208</v>
      </c>
      <c r="V2208" s="13">
        <f>SUMIFS('Fielding Data'!F:F,'Fielding Data'!$A:$A,'Hitting Data'!$A2208)</f>
        <v>16</v>
      </c>
      <c r="W2208" s="13">
        <f>SUMIFS('Fielding Data'!G:G,'Fielding Data'!$A:$A,'Hitting Data'!$A2208)</f>
        <v>3</v>
      </c>
      <c r="X2208" s="13">
        <f>SUMIFS('Fielding Data'!H:H,'Fielding Data'!$A:$A,'Hitting Data'!$A2208)</f>
        <v>3</v>
      </c>
    </row>
    <row r="2209" spans="1:24" x14ac:dyDescent="0.3">
      <c r="A2209" s="13" t="str">
        <f t="shared" si="34"/>
        <v>taylomi012011</v>
      </c>
      <c r="B2209" s="16" t="s">
        <v>1630</v>
      </c>
      <c r="C2209" s="16">
        <v>2011</v>
      </c>
      <c r="D2209" s="16">
        <v>11</v>
      </c>
      <c r="E2209" s="16">
        <v>30</v>
      </c>
      <c r="F2209" s="16">
        <v>4</v>
      </c>
      <c r="G2209" s="16">
        <v>6</v>
      </c>
      <c r="H2209" s="16">
        <v>0</v>
      </c>
      <c r="I2209" s="16">
        <v>0</v>
      </c>
      <c r="J2209" s="16">
        <v>1</v>
      </c>
      <c r="K2209" s="16">
        <v>1</v>
      </c>
      <c r="L2209" s="16">
        <v>0</v>
      </c>
      <c r="M2209" s="16">
        <v>0</v>
      </c>
      <c r="N2209" s="16">
        <v>5</v>
      </c>
      <c r="O2209" s="16">
        <v>11</v>
      </c>
      <c r="P2209" s="13" t="str">
        <f>IFERROR(VLOOKUP($A2209,'Fielding Data'!$A:$H,MATCH(P$1,'Fielding Data'!$A$1:$H$1,0),0),"Other")</f>
        <v>LF</v>
      </c>
      <c r="Q2209" s="13">
        <f>IFERROR(VLOOKUP($A2209,'Fielding Data'!$A:$H,MATCH(Q$1,'Fielding Data'!$A$1:$H$1,0),0),"Other")</f>
        <v>0</v>
      </c>
      <c r="R2209" s="13">
        <f>IFERROR(VLOOKUP($A2209,'Fielding Data'!$A:$H,MATCH(R$1,'Fielding Data'!$A$1:$H$1,0),0),"Other")</f>
        <v>0</v>
      </c>
      <c r="S2209" s="13">
        <f>IFERROR(VLOOKUP($A2209,'Fielding Data'!$A:$H,MATCH(S$1,'Fielding Data'!$A$1:$H$1,0),0),"Other")</f>
        <v>0</v>
      </c>
      <c r="T2209" s="13">
        <f>IFERROR(VLOOKUP($A2209,'Fielding Data'!$A:$H,MATCH(T$1,'Fielding Data'!$A$1:$H$1,0),0),"Other")</f>
        <v>0</v>
      </c>
      <c r="U2209" s="13">
        <f>SUMIFS('Fielding Data'!E:E,'Fielding Data'!$A:$A,'Hitting Data'!$A2209)</f>
        <v>23</v>
      </c>
      <c r="V2209" s="13">
        <f>SUMIFS('Fielding Data'!F:F,'Fielding Data'!$A:$A,'Hitting Data'!$A2209)</f>
        <v>0</v>
      </c>
      <c r="W2209" s="13">
        <f>SUMIFS('Fielding Data'!G:G,'Fielding Data'!$A:$A,'Hitting Data'!$A2209)</f>
        <v>2</v>
      </c>
      <c r="X2209" s="13">
        <f>SUMIFS('Fielding Data'!H:H,'Fielding Data'!$A:$A,'Hitting Data'!$A2209)</f>
        <v>0</v>
      </c>
    </row>
    <row r="2210" spans="1:24" x14ac:dyDescent="0.3">
      <c r="A2210" s="13" t="str">
        <f t="shared" si="34"/>
        <v>tazawju012011</v>
      </c>
      <c r="B2210" s="16" t="s">
        <v>1194</v>
      </c>
      <c r="C2210" s="16">
        <v>2011</v>
      </c>
      <c r="D2210" s="16">
        <v>3</v>
      </c>
      <c r="E2210" s="16">
        <v>0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16">
        <v>0</v>
      </c>
      <c r="P2210" s="13" t="str">
        <f>IFERROR(VLOOKUP($A2210,'Fielding Data'!$A:$H,MATCH(P$1,'Fielding Data'!$A$1:$H$1,0),0),"Other")</f>
        <v>P</v>
      </c>
      <c r="Q2210" s="13">
        <f>IFERROR(VLOOKUP($A2210,'Fielding Data'!$A:$H,MATCH(Q$1,'Fielding Data'!$A$1:$H$1,0),0),"Other")</f>
        <v>0</v>
      </c>
      <c r="R2210" s="13">
        <f>IFERROR(VLOOKUP($A2210,'Fielding Data'!$A:$H,MATCH(R$1,'Fielding Data'!$A$1:$H$1,0),0),"Other")</f>
        <v>0</v>
      </c>
      <c r="S2210" s="13">
        <f>IFERROR(VLOOKUP($A2210,'Fielding Data'!$A:$H,MATCH(S$1,'Fielding Data'!$A$1:$H$1,0),0),"Other")</f>
        <v>0</v>
      </c>
      <c r="T2210" s="13">
        <f>IFERROR(VLOOKUP($A2210,'Fielding Data'!$A:$H,MATCH(T$1,'Fielding Data'!$A$1:$H$1,0),0),"Other")</f>
        <v>0</v>
      </c>
      <c r="U2210" s="13">
        <f>SUMIFS('Fielding Data'!E:E,'Fielding Data'!$A:$A,'Hitting Data'!$A2210)</f>
        <v>0</v>
      </c>
      <c r="V2210" s="13">
        <f>SUMIFS('Fielding Data'!F:F,'Fielding Data'!$A:$A,'Hitting Data'!$A2210)</f>
        <v>0</v>
      </c>
      <c r="W2210" s="13">
        <f>SUMIFS('Fielding Data'!G:G,'Fielding Data'!$A:$A,'Hitting Data'!$A2210)</f>
        <v>0</v>
      </c>
      <c r="X2210" s="13">
        <f>SUMIFS('Fielding Data'!H:H,'Fielding Data'!$A:$A,'Hitting Data'!$A2210)</f>
        <v>0</v>
      </c>
    </row>
    <row r="2211" spans="1:24" x14ac:dyDescent="0.3">
      <c r="A2211" s="13" t="str">
        <f t="shared" si="34"/>
        <v>teafoev012011</v>
      </c>
      <c r="B2211" s="16" t="s">
        <v>1631</v>
      </c>
      <c r="C2211" s="16">
        <v>2011</v>
      </c>
      <c r="D2211" s="16">
        <v>26</v>
      </c>
      <c r="E2211" s="16">
        <v>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s="16">
        <v>0</v>
      </c>
      <c r="P2211" s="13" t="str">
        <f>IFERROR(VLOOKUP($A2211,'Fielding Data'!$A:$H,MATCH(P$1,'Fielding Data'!$A$1:$H$1,0),0),"Other")</f>
        <v>P</v>
      </c>
      <c r="Q2211" s="13">
        <f>IFERROR(VLOOKUP($A2211,'Fielding Data'!$A:$H,MATCH(Q$1,'Fielding Data'!$A$1:$H$1,0),0),"Other")</f>
        <v>1</v>
      </c>
      <c r="R2211" s="13">
        <f>IFERROR(VLOOKUP($A2211,'Fielding Data'!$A:$H,MATCH(R$1,'Fielding Data'!$A$1:$H$1,0),0),"Other")</f>
        <v>4</v>
      </c>
      <c r="S2211" s="13">
        <f>IFERROR(VLOOKUP($A2211,'Fielding Data'!$A:$H,MATCH(S$1,'Fielding Data'!$A$1:$H$1,0),0),"Other")</f>
        <v>0</v>
      </c>
      <c r="T2211" s="13">
        <f>IFERROR(VLOOKUP($A2211,'Fielding Data'!$A:$H,MATCH(T$1,'Fielding Data'!$A$1:$H$1,0),0),"Other")</f>
        <v>0</v>
      </c>
      <c r="U2211" s="13">
        <f>SUMIFS('Fielding Data'!E:E,'Fielding Data'!$A:$A,'Hitting Data'!$A2211)</f>
        <v>1</v>
      </c>
      <c r="V2211" s="13">
        <f>SUMIFS('Fielding Data'!F:F,'Fielding Data'!$A:$A,'Hitting Data'!$A2211)</f>
        <v>4</v>
      </c>
      <c r="W2211" s="13">
        <f>SUMIFS('Fielding Data'!G:G,'Fielding Data'!$A:$A,'Hitting Data'!$A2211)</f>
        <v>0</v>
      </c>
      <c r="X2211" s="13">
        <f>SUMIFS('Fielding Data'!H:H,'Fielding Data'!$A:$A,'Hitting Data'!$A2211)</f>
        <v>0</v>
      </c>
    </row>
    <row r="2212" spans="1:24" x14ac:dyDescent="0.3">
      <c r="A2212" s="13" t="str">
        <f t="shared" si="34"/>
        <v>teagata012011</v>
      </c>
      <c r="B2212" s="16" t="s">
        <v>1019</v>
      </c>
      <c r="C2212" s="16">
        <v>2011</v>
      </c>
      <c r="D2212" s="16">
        <v>14</v>
      </c>
      <c r="E2212" s="16">
        <v>34</v>
      </c>
      <c r="F2212" s="16">
        <v>3</v>
      </c>
      <c r="G2212" s="16">
        <v>8</v>
      </c>
      <c r="H2212" s="16">
        <v>2</v>
      </c>
      <c r="I2212" s="16">
        <v>0</v>
      </c>
      <c r="J2212" s="16">
        <v>0</v>
      </c>
      <c r="K2212" s="16">
        <v>2</v>
      </c>
      <c r="L2212" s="16">
        <v>0</v>
      </c>
      <c r="M2212" s="16">
        <v>0</v>
      </c>
      <c r="N2212" s="16">
        <v>2</v>
      </c>
      <c r="O2212" s="16">
        <v>13</v>
      </c>
      <c r="P2212" s="13" t="str">
        <f>IFERROR(VLOOKUP($A2212,'Fielding Data'!$A:$H,MATCH(P$1,'Fielding Data'!$A$1:$H$1,0),0),"Other")</f>
        <v>C</v>
      </c>
      <c r="Q2212" s="13">
        <f>IFERROR(VLOOKUP($A2212,'Fielding Data'!$A:$H,MATCH(Q$1,'Fielding Data'!$A$1:$H$1,0),0),"Other")</f>
        <v>63</v>
      </c>
      <c r="R2212" s="13">
        <f>IFERROR(VLOOKUP($A2212,'Fielding Data'!$A:$H,MATCH(R$1,'Fielding Data'!$A$1:$H$1,0),0),"Other")</f>
        <v>5</v>
      </c>
      <c r="S2212" s="13">
        <f>IFERROR(VLOOKUP($A2212,'Fielding Data'!$A:$H,MATCH(S$1,'Fielding Data'!$A$1:$H$1,0),0),"Other")</f>
        <v>0</v>
      </c>
      <c r="T2212" s="13">
        <f>IFERROR(VLOOKUP($A2212,'Fielding Data'!$A:$H,MATCH(T$1,'Fielding Data'!$A$1:$H$1,0),0),"Other")</f>
        <v>0</v>
      </c>
      <c r="U2212" s="13">
        <f>SUMIFS('Fielding Data'!E:E,'Fielding Data'!$A:$A,'Hitting Data'!$A2212)</f>
        <v>63</v>
      </c>
      <c r="V2212" s="13">
        <f>SUMIFS('Fielding Data'!F:F,'Fielding Data'!$A:$A,'Hitting Data'!$A2212)</f>
        <v>5</v>
      </c>
      <c r="W2212" s="13">
        <f>SUMIFS('Fielding Data'!G:G,'Fielding Data'!$A:$A,'Hitting Data'!$A2212)</f>
        <v>0</v>
      </c>
      <c r="X2212" s="13">
        <f>SUMIFS('Fielding Data'!H:H,'Fielding Data'!$A:$A,'Hitting Data'!$A2212)</f>
        <v>0</v>
      </c>
    </row>
    <row r="2213" spans="1:24" x14ac:dyDescent="0.3">
      <c r="A2213" s="13" t="str">
        <f t="shared" si="34"/>
        <v>teherju012011</v>
      </c>
      <c r="B2213" s="16" t="s">
        <v>1632</v>
      </c>
      <c r="C2213" s="16">
        <v>2011</v>
      </c>
      <c r="D2213" s="16">
        <v>5</v>
      </c>
      <c r="E2213" s="16">
        <v>4</v>
      </c>
      <c r="F2213" s="16">
        <v>0</v>
      </c>
      <c r="G2213" s="16">
        <v>0</v>
      </c>
      <c r="H2213" s="16">
        <v>0</v>
      </c>
      <c r="I2213" s="16">
        <v>0</v>
      </c>
      <c r="J2213" s="16">
        <v>0</v>
      </c>
      <c r="K2213" s="16">
        <v>0</v>
      </c>
      <c r="L2213" s="16">
        <v>0</v>
      </c>
      <c r="M2213" s="16">
        <v>0</v>
      </c>
      <c r="N2213" s="16">
        <v>0</v>
      </c>
      <c r="O2213" s="16">
        <v>1</v>
      </c>
      <c r="P2213" s="13" t="str">
        <f>IFERROR(VLOOKUP($A2213,'Fielding Data'!$A:$H,MATCH(P$1,'Fielding Data'!$A$1:$H$1,0),0),"Other")</f>
        <v>P</v>
      </c>
      <c r="Q2213" s="13">
        <f>IFERROR(VLOOKUP($A2213,'Fielding Data'!$A:$H,MATCH(Q$1,'Fielding Data'!$A$1:$H$1,0),0),"Other")</f>
        <v>4</v>
      </c>
      <c r="R2213" s="13">
        <f>IFERROR(VLOOKUP($A2213,'Fielding Data'!$A:$H,MATCH(R$1,'Fielding Data'!$A$1:$H$1,0),0),"Other")</f>
        <v>2</v>
      </c>
      <c r="S2213" s="13">
        <f>IFERROR(VLOOKUP($A2213,'Fielding Data'!$A:$H,MATCH(S$1,'Fielding Data'!$A$1:$H$1,0),0),"Other")</f>
        <v>0</v>
      </c>
      <c r="T2213" s="13">
        <f>IFERROR(VLOOKUP($A2213,'Fielding Data'!$A:$H,MATCH(T$1,'Fielding Data'!$A$1:$H$1,0),0),"Other")</f>
        <v>1</v>
      </c>
      <c r="U2213" s="13">
        <f>SUMIFS('Fielding Data'!E:E,'Fielding Data'!$A:$A,'Hitting Data'!$A2213)</f>
        <v>4</v>
      </c>
      <c r="V2213" s="13">
        <f>SUMIFS('Fielding Data'!F:F,'Fielding Data'!$A:$A,'Hitting Data'!$A2213)</f>
        <v>2</v>
      </c>
      <c r="W2213" s="13">
        <f>SUMIFS('Fielding Data'!G:G,'Fielding Data'!$A:$A,'Hitting Data'!$A2213)</f>
        <v>0</v>
      </c>
      <c r="X2213" s="13">
        <f>SUMIFS('Fielding Data'!H:H,'Fielding Data'!$A:$A,'Hitting Data'!$A2213)</f>
        <v>1</v>
      </c>
    </row>
    <row r="2214" spans="1:24" x14ac:dyDescent="0.3">
      <c r="A2214" s="13" t="str">
        <f t="shared" si="34"/>
        <v>teixema012011</v>
      </c>
      <c r="B2214" s="16" t="s">
        <v>404</v>
      </c>
      <c r="C2214" s="16">
        <v>2011</v>
      </c>
      <c r="D2214" s="16">
        <v>156</v>
      </c>
      <c r="E2214" s="16">
        <v>589</v>
      </c>
      <c r="F2214" s="16">
        <v>90</v>
      </c>
      <c r="G2214" s="16">
        <v>146</v>
      </c>
      <c r="H2214" s="16">
        <v>26</v>
      </c>
      <c r="I2214" s="16">
        <v>1</v>
      </c>
      <c r="J2214" s="16">
        <v>39</v>
      </c>
      <c r="K2214" s="16">
        <v>111</v>
      </c>
      <c r="L2214" s="16">
        <v>4</v>
      </c>
      <c r="M2214" s="16">
        <v>1</v>
      </c>
      <c r="N2214" s="16">
        <v>76</v>
      </c>
      <c r="O2214" s="16">
        <v>110</v>
      </c>
      <c r="P2214" s="13" t="str">
        <f>IFERROR(VLOOKUP($A2214,'Fielding Data'!$A:$H,MATCH(P$1,'Fielding Data'!$A$1:$H$1,0),0),"Other")</f>
        <v>1B</v>
      </c>
      <c r="Q2214" s="13">
        <f>IFERROR(VLOOKUP($A2214,'Fielding Data'!$A:$H,MATCH(Q$1,'Fielding Data'!$A$1:$H$1,0),0),"Other")</f>
        <v>1229</v>
      </c>
      <c r="R2214" s="13">
        <f>IFERROR(VLOOKUP($A2214,'Fielding Data'!$A:$H,MATCH(R$1,'Fielding Data'!$A$1:$H$1,0),0),"Other")</f>
        <v>73</v>
      </c>
      <c r="S2214" s="13">
        <f>IFERROR(VLOOKUP($A2214,'Fielding Data'!$A:$H,MATCH(S$1,'Fielding Data'!$A$1:$H$1,0),0),"Other")</f>
        <v>4</v>
      </c>
      <c r="T2214" s="13">
        <f>IFERROR(VLOOKUP($A2214,'Fielding Data'!$A:$H,MATCH(T$1,'Fielding Data'!$A$1:$H$1,0),0),"Other")</f>
        <v>114</v>
      </c>
      <c r="U2214" s="13">
        <f>SUMIFS('Fielding Data'!E:E,'Fielding Data'!$A:$A,'Hitting Data'!$A2214)</f>
        <v>1229</v>
      </c>
      <c r="V2214" s="13">
        <f>SUMIFS('Fielding Data'!F:F,'Fielding Data'!$A:$A,'Hitting Data'!$A2214)</f>
        <v>73</v>
      </c>
      <c r="W2214" s="13">
        <f>SUMIFS('Fielding Data'!G:G,'Fielding Data'!$A:$A,'Hitting Data'!$A2214)</f>
        <v>4</v>
      </c>
      <c r="X2214" s="13">
        <f>SUMIFS('Fielding Data'!H:H,'Fielding Data'!$A:$A,'Hitting Data'!$A2214)</f>
        <v>114</v>
      </c>
    </row>
    <row r="2215" spans="1:24" x14ac:dyDescent="0.3">
      <c r="A2215" s="13" t="str">
        <f t="shared" si="34"/>
        <v>tejadmi012011</v>
      </c>
      <c r="B2215" s="16" t="s">
        <v>203</v>
      </c>
      <c r="C2215" s="16">
        <v>2011</v>
      </c>
      <c r="D2215" s="16">
        <v>91</v>
      </c>
      <c r="E2215" s="16">
        <v>322</v>
      </c>
      <c r="F2215" s="16">
        <v>28</v>
      </c>
      <c r="G2215" s="16">
        <v>77</v>
      </c>
      <c r="H2215" s="16">
        <v>16</v>
      </c>
      <c r="I2215" s="16">
        <v>0</v>
      </c>
      <c r="J2215" s="16">
        <v>4</v>
      </c>
      <c r="K2215" s="16">
        <v>26</v>
      </c>
      <c r="L2215" s="16">
        <v>4</v>
      </c>
      <c r="M2215" s="16">
        <v>4</v>
      </c>
      <c r="N2215" s="16">
        <v>12</v>
      </c>
      <c r="O2215" s="16">
        <v>35</v>
      </c>
      <c r="P2215" s="13" t="str">
        <f>IFERROR(VLOOKUP($A2215,'Fielding Data'!$A:$H,MATCH(P$1,'Fielding Data'!$A$1:$H$1,0),0),"Other")</f>
        <v>2B</v>
      </c>
      <c r="Q2215" s="13">
        <f>IFERROR(VLOOKUP($A2215,'Fielding Data'!$A:$H,MATCH(Q$1,'Fielding Data'!$A$1:$H$1,0),0),"Other")</f>
        <v>5</v>
      </c>
      <c r="R2215" s="13">
        <f>IFERROR(VLOOKUP($A2215,'Fielding Data'!$A:$H,MATCH(R$1,'Fielding Data'!$A$1:$H$1,0),0),"Other")</f>
        <v>13</v>
      </c>
      <c r="S2215" s="13">
        <f>IFERROR(VLOOKUP($A2215,'Fielding Data'!$A:$H,MATCH(S$1,'Fielding Data'!$A$1:$H$1,0),0),"Other")</f>
        <v>0</v>
      </c>
      <c r="T2215" s="13">
        <f>IFERROR(VLOOKUP($A2215,'Fielding Data'!$A:$H,MATCH(T$1,'Fielding Data'!$A$1:$H$1,0),0),"Other")</f>
        <v>2</v>
      </c>
      <c r="U2215" s="13">
        <f>SUMIFS('Fielding Data'!E:E,'Fielding Data'!$A:$A,'Hitting Data'!$A2215)</f>
        <v>78</v>
      </c>
      <c r="V2215" s="13">
        <f>SUMIFS('Fielding Data'!F:F,'Fielding Data'!$A:$A,'Hitting Data'!$A2215)</f>
        <v>222</v>
      </c>
      <c r="W2215" s="13">
        <f>SUMIFS('Fielding Data'!G:G,'Fielding Data'!$A:$A,'Hitting Data'!$A2215)</f>
        <v>10</v>
      </c>
      <c r="X2215" s="13">
        <f>SUMIFS('Fielding Data'!H:H,'Fielding Data'!$A:$A,'Hitting Data'!$A2215)</f>
        <v>26</v>
      </c>
    </row>
    <row r="2216" spans="1:24" x14ac:dyDescent="0.3">
      <c r="A2216" s="13" t="str">
        <f t="shared" si="34"/>
        <v>tejadru012011</v>
      </c>
      <c r="B2216" s="16" t="s">
        <v>1396</v>
      </c>
      <c r="C2216" s="16">
        <v>2011</v>
      </c>
      <c r="D2216" s="16">
        <v>96</v>
      </c>
      <c r="E2216" s="16">
        <v>328</v>
      </c>
      <c r="F2216" s="16">
        <v>31</v>
      </c>
      <c r="G2216" s="16">
        <v>93</v>
      </c>
      <c r="H2216" s="16">
        <v>15</v>
      </c>
      <c r="I2216" s="16">
        <v>1</v>
      </c>
      <c r="J2216" s="16">
        <v>0</v>
      </c>
      <c r="K2216" s="16">
        <v>36</v>
      </c>
      <c r="L2216" s="16">
        <v>5</v>
      </c>
      <c r="M2216" s="16">
        <v>1</v>
      </c>
      <c r="N2216" s="16">
        <v>35</v>
      </c>
      <c r="O2216" s="16">
        <v>50</v>
      </c>
      <c r="P2216" s="13" t="str">
        <f>IFERROR(VLOOKUP($A2216,'Fielding Data'!$A:$H,MATCH(P$1,'Fielding Data'!$A$1:$H$1,0),0),"Other")</f>
        <v>2B</v>
      </c>
      <c r="Q2216" s="13">
        <f>IFERROR(VLOOKUP($A2216,'Fielding Data'!$A:$H,MATCH(Q$1,'Fielding Data'!$A$1:$H$1,0),0),"Other")</f>
        <v>95</v>
      </c>
      <c r="R2216" s="13">
        <f>IFERROR(VLOOKUP($A2216,'Fielding Data'!$A:$H,MATCH(R$1,'Fielding Data'!$A$1:$H$1,0),0),"Other")</f>
        <v>146</v>
      </c>
      <c r="S2216" s="13">
        <f>IFERROR(VLOOKUP($A2216,'Fielding Data'!$A:$H,MATCH(S$1,'Fielding Data'!$A$1:$H$1,0),0),"Other")</f>
        <v>4</v>
      </c>
      <c r="T2216" s="13">
        <f>IFERROR(VLOOKUP($A2216,'Fielding Data'!$A:$H,MATCH(T$1,'Fielding Data'!$A$1:$H$1,0),0),"Other")</f>
        <v>31</v>
      </c>
      <c r="U2216" s="13">
        <f>SUMIFS('Fielding Data'!E:E,'Fielding Data'!$A:$A,'Hitting Data'!$A2216)</f>
        <v>148</v>
      </c>
      <c r="V2216" s="13">
        <f>SUMIFS('Fielding Data'!F:F,'Fielding Data'!$A:$A,'Hitting Data'!$A2216)</f>
        <v>266</v>
      </c>
      <c r="W2216" s="13">
        <f>SUMIFS('Fielding Data'!G:G,'Fielding Data'!$A:$A,'Hitting Data'!$A2216)</f>
        <v>12</v>
      </c>
      <c r="X2216" s="13">
        <f>SUMIFS('Fielding Data'!H:H,'Fielding Data'!$A:$A,'Hitting Data'!$A2216)</f>
        <v>49</v>
      </c>
    </row>
    <row r="2217" spans="1:24" x14ac:dyDescent="0.3">
      <c r="A2217" s="13" t="str">
        <f t="shared" si="34"/>
        <v>tejedro012011</v>
      </c>
      <c r="B2217" s="16" t="s">
        <v>611</v>
      </c>
      <c r="C2217" s="16">
        <v>2011</v>
      </c>
      <c r="D2217" s="16">
        <v>9</v>
      </c>
      <c r="E2217" s="16">
        <v>0</v>
      </c>
      <c r="F2217" s="16">
        <v>0</v>
      </c>
      <c r="G2217" s="16">
        <v>0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0</v>
      </c>
      <c r="O2217" s="16">
        <v>0</v>
      </c>
      <c r="P2217" s="13" t="str">
        <f>IFERROR(VLOOKUP($A2217,'Fielding Data'!$A:$H,MATCH(P$1,'Fielding Data'!$A$1:$H$1,0),0),"Other")</f>
        <v>P</v>
      </c>
      <c r="Q2217" s="13">
        <f>IFERROR(VLOOKUP($A2217,'Fielding Data'!$A:$H,MATCH(Q$1,'Fielding Data'!$A$1:$H$1,0),0),"Other")</f>
        <v>0</v>
      </c>
      <c r="R2217" s="13">
        <f>IFERROR(VLOOKUP($A2217,'Fielding Data'!$A:$H,MATCH(R$1,'Fielding Data'!$A$1:$H$1,0),0),"Other")</f>
        <v>0</v>
      </c>
      <c r="S2217" s="13">
        <f>IFERROR(VLOOKUP($A2217,'Fielding Data'!$A:$H,MATCH(S$1,'Fielding Data'!$A$1:$H$1,0),0),"Other")</f>
        <v>0</v>
      </c>
      <c r="T2217" s="13">
        <f>IFERROR(VLOOKUP($A2217,'Fielding Data'!$A:$H,MATCH(T$1,'Fielding Data'!$A$1:$H$1,0),0),"Other")</f>
        <v>0</v>
      </c>
      <c r="U2217" s="13">
        <f>SUMIFS('Fielding Data'!E:E,'Fielding Data'!$A:$A,'Hitting Data'!$A2217)</f>
        <v>0</v>
      </c>
      <c r="V2217" s="13">
        <f>SUMIFS('Fielding Data'!F:F,'Fielding Data'!$A:$A,'Hitting Data'!$A2217)</f>
        <v>0</v>
      </c>
      <c r="W2217" s="13">
        <f>SUMIFS('Fielding Data'!G:G,'Fielding Data'!$A:$A,'Hitting Data'!$A2217)</f>
        <v>0</v>
      </c>
      <c r="X2217" s="13">
        <f>SUMIFS('Fielding Data'!H:H,'Fielding Data'!$A:$A,'Hitting Data'!$A2217)</f>
        <v>0</v>
      </c>
    </row>
    <row r="2218" spans="1:24" x14ac:dyDescent="0.3">
      <c r="A2218" s="13" t="str">
        <f t="shared" si="34"/>
        <v>tekotbl012011</v>
      </c>
      <c r="B2218" s="16" t="s">
        <v>1633</v>
      </c>
      <c r="C2218" s="16">
        <v>2011</v>
      </c>
      <c r="D2218" s="16">
        <v>19</v>
      </c>
      <c r="E2218" s="16">
        <v>34</v>
      </c>
      <c r="F2218" s="16">
        <v>1</v>
      </c>
      <c r="G2218" s="16">
        <v>6</v>
      </c>
      <c r="H2218" s="16">
        <v>1</v>
      </c>
      <c r="I2218" s="16">
        <v>1</v>
      </c>
      <c r="J2218" s="16">
        <v>0</v>
      </c>
      <c r="K2218" s="16">
        <v>1</v>
      </c>
      <c r="L2218" s="16">
        <v>2</v>
      </c>
      <c r="M2218" s="16">
        <v>1</v>
      </c>
      <c r="N2218" s="16">
        <v>4</v>
      </c>
      <c r="O2218" s="16">
        <v>21</v>
      </c>
      <c r="P2218" s="13" t="str">
        <f>IFERROR(VLOOKUP($A2218,'Fielding Data'!$A:$H,MATCH(P$1,'Fielding Data'!$A$1:$H$1,0),0),"Other")</f>
        <v>CF</v>
      </c>
      <c r="Q2218" s="13">
        <f>IFERROR(VLOOKUP($A2218,'Fielding Data'!$A:$H,MATCH(Q$1,'Fielding Data'!$A$1:$H$1,0),0),"Other")</f>
        <v>0</v>
      </c>
      <c r="R2218" s="13">
        <f>IFERROR(VLOOKUP($A2218,'Fielding Data'!$A:$H,MATCH(R$1,'Fielding Data'!$A$1:$H$1,0),0),"Other")</f>
        <v>0</v>
      </c>
      <c r="S2218" s="13">
        <f>IFERROR(VLOOKUP($A2218,'Fielding Data'!$A:$H,MATCH(S$1,'Fielding Data'!$A$1:$H$1,0),0),"Other")</f>
        <v>0</v>
      </c>
      <c r="T2218" s="13">
        <f>IFERROR(VLOOKUP($A2218,'Fielding Data'!$A:$H,MATCH(T$1,'Fielding Data'!$A$1:$H$1,0),0),"Other")</f>
        <v>0</v>
      </c>
      <c r="U2218" s="13">
        <f>SUMIFS('Fielding Data'!E:E,'Fielding Data'!$A:$A,'Hitting Data'!$A2218)</f>
        <v>10</v>
      </c>
      <c r="V2218" s="13">
        <f>SUMIFS('Fielding Data'!F:F,'Fielding Data'!$A:$A,'Hitting Data'!$A2218)</f>
        <v>0</v>
      </c>
      <c r="W2218" s="13">
        <f>SUMIFS('Fielding Data'!G:G,'Fielding Data'!$A:$A,'Hitting Data'!$A2218)</f>
        <v>0</v>
      </c>
      <c r="X2218" s="13">
        <f>SUMIFS('Fielding Data'!H:H,'Fielding Data'!$A:$A,'Hitting Data'!$A2218)</f>
        <v>0</v>
      </c>
    </row>
    <row r="2219" spans="1:24" x14ac:dyDescent="0.3">
      <c r="A2219" s="13" t="str">
        <f t="shared" si="34"/>
        <v>texeika012011</v>
      </c>
      <c r="B2219" s="16" t="s">
        <v>1397</v>
      </c>
      <c r="C2219" s="16">
        <v>2011</v>
      </c>
      <c r="D2219" s="16">
        <v>6</v>
      </c>
      <c r="E2219" s="16">
        <v>0</v>
      </c>
      <c r="F2219" s="16">
        <v>0</v>
      </c>
      <c r="G2219" s="16">
        <v>0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3" t="str">
        <f>IFERROR(VLOOKUP($A2219,'Fielding Data'!$A:$H,MATCH(P$1,'Fielding Data'!$A$1:$H$1,0),0),"Other")</f>
        <v>P</v>
      </c>
      <c r="Q2219" s="13">
        <f>IFERROR(VLOOKUP($A2219,'Fielding Data'!$A:$H,MATCH(Q$1,'Fielding Data'!$A$1:$H$1,0),0),"Other")</f>
        <v>0</v>
      </c>
      <c r="R2219" s="13">
        <f>IFERROR(VLOOKUP($A2219,'Fielding Data'!$A:$H,MATCH(R$1,'Fielding Data'!$A$1:$H$1,0),0),"Other")</f>
        <v>1</v>
      </c>
      <c r="S2219" s="13">
        <f>IFERROR(VLOOKUP($A2219,'Fielding Data'!$A:$H,MATCH(S$1,'Fielding Data'!$A$1:$H$1,0),0),"Other")</f>
        <v>0</v>
      </c>
      <c r="T2219" s="13">
        <f>IFERROR(VLOOKUP($A2219,'Fielding Data'!$A:$H,MATCH(T$1,'Fielding Data'!$A$1:$H$1,0),0),"Other")</f>
        <v>0</v>
      </c>
      <c r="U2219" s="13">
        <f>SUMIFS('Fielding Data'!E:E,'Fielding Data'!$A:$A,'Hitting Data'!$A2219)</f>
        <v>0</v>
      </c>
      <c r="V2219" s="13">
        <f>SUMIFS('Fielding Data'!F:F,'Fielding Data'!$A:$A,'Hitting Data'!$A2219)</f>
        <v>1</v>
      </c>
      <c r="W2219" s="13">
        <f>SUMIFS('Fielding Data'!G:G,'Fielding Data'!$A:$A,'Hitting Data'!$A2219)</f>
        <v>0</v>
      </c>
      <c r="X2219" s="13">
        <f>SUMIFS('Fielding Data'!H:H,'Fielding Data'!$A:$A,'Hitting Data'!$A2219)</f>
        <v>0</v>
      </c>
    </row>
    <row r="2220" spans="1:24" x14ac:dyDescent="0.3">
      <c r="A2220" s="13" t="str">
        <f t="shared" si="34"/>
        <v>thameer012011</v>
      </c>
      <c r="B2220" s="16" t="s">
        <v>1634</v>
      </c>
      <c r="C2220" s="16">
        <v>2011</v>
      </c>
      <c r="D2220" s="16">
        <v>95</v>
      </c>
      <c r="E2220" s="16">
        <v>362</v>
      </c>
      <c r="F2220" s="16">
        <v>58</v>
      </c>
      <c r="G2220" s="16">
        <v>95</v>
      </c>
      <c r="H2220" s="16">
        <v>24</v>
      </c>
      <c r="I2220" s="16">
        <v>5</v>
      </c>
      <c r="J2220" s="16">
        <v>12</v>
      </c>
      <c r="K2220" s="16">
        <v>37</v>
      </c>
      <c r="L2220" s="16">
        <v>2</v>
      </c>
      <c r="M2220" s="16">
        <v>1</v>
      </c>
      <c r="N2220" s="16">
        <v>23</v>
      </c>
      <c r="O2220" s="16">
        <v>88</v>
      </c>
      <c r="P2220" s="13" t="str">
        <f>IFERROR(VLOOKUP($A2220,'Fielding Data'!$A:$H,MATCH(P$1,'Fielding Data'!$A$1:$H$1,0),0),"Other")</f>
        <v>LF</v>
      </c>
      <c r="Q2220" s="13">
        <f>IFERROR(VLOOKUP($A2220,'Fielding Data'!$A:$H,MATCH(Q$1,'Fielding Data'!$A$1:$H$1,0),0),"Other")</f>
        <v>0</v>
      </c>
      <c r="R2220" s="13">
        <f>IFERROR(VLOOKUP($A2220,'Fielding Data'!$A:$H,MATCH(R$1,'Fielding Data'!$A$1:$H$1,0),0),"Other")</f>
        <v>0</v>
      </c>
      <c r="S2220" s="13">
        <f>IFERROR(VLOOKUP($A2220,'Fielding Data'!$A:$H,MATCH(S$1,'Fielding Data'!$A$1:$H$1,0),0),"Other")</f>
        <v>0</v>
      </c>
      <c r="T2220" s="13">
        <f>IFERROR(VLOOKUP($A2220,'Fielding Data'!$A:$H,MATCH(T$1,'Fielding Data'!$A$1:$H$1,0),0),"Other")</f>
        <v>0</v>
      </c>
      <c r="U2220" s="13">
        <f>SUMIFS('Fielding Data'!E:E,'Fielding Data'!$A:$A,'Hitting Data'!$A2220)</f>
        <v>146</v>
      </c>
      <c r="V2220" s="13">
        <f>SUMIFS('Fielding Data'!F:F,'Fielding Data'!$A:$A,'Hitting Data'!$A2220)</f>
        <v>2</v>
      </c>
      <c r="W2220" s="13">
        <f>SUMIFS('Fielding Data'!G:G,'Fielding Data'!$A:$A,'Hitting Data'!$A2220)</f>
        <v>2</v>
      </c>
      <c r="X2220" s="13">
        <f>SUMIFS('Fielding Data'!H:H,'Fielding Data'!$A:$A,'Hitting Data'!$A2220)</f>
        <v>1</v>
      </c>
    </row>
    <row r="2221" spans="1:24" x14ac:dyDescent="0.3">
      <c r="A2221" s="13" t="str">
        <f t="shared" si="34"/>
        <v>thamema012011</v>
      </c>
      <c r="B2221" s="16" t="s">
        <v>343</v>
      </c>
      <c r="C2221" s="16">
        <v>2011</v>
      </c>
      <c r="D2221" s="16">
        <v>36</v>
      </c>
      <c r="E2221" s="16">
        <v>66</v>
      </c>
      <c r="F2221" s="16">
        <v>4</v>
      </c>
      <c r="G2221" s="16">
        <v>13</v>
      </c>
      <c r="H2221" s="16">
        <v>1</v>
      </c>
      <c r="I2221" s="16">
        <v>1</v>
      </c>
      <c r="J2221" s="16">
        <v>2</v>
      </c>
      <c r="K2221" s="16">
        <v>7</v>
      </c>
      <c r="L2221" s="16">
        <v>0</v>
      </c>
      <c r="M2221" s="16">
        <v>0</v>
      </c>
      <c r="N2221" s="16">
        <v>4</v>
      </c>
      <c r="O2221" s="16">
        <v>16</v>
      </c>
      <c r="P2221" s="13" t="str">
        <f>IFERROR(VLOOKUP($A2221,'Fielding Data'!$A:$H,MATCH(P$1,'Fielding Data'!$A$1:$H$1,0),0),"Other")</f>
        <v>LF</v>
      </c>
      <c r="Q2221" s="13">
        <f>IFERROR(VLOOKUP($A2221,'Fielding Data'!$A:$H,MATCH(Q$1,'Fielding Data'!$A$1:$H$1,0),0),"Other")</f>
        <v>0</v>
      </c>
      <c r="R2221" s="13">
        <f>IFERROR(VLOOKUP($A2221,'Fielding Data'!$A:$H,MATCH(R$1,'Fielding Data'!$A$1:$H$1,0),0),"Other")</f>
        <v>0</v>
      </c>
      <c r="S2221" s="13">
        <f>IFERROR(VLOOKUP($A2221,'Fielding Data'!$A:$H,MATCH(S$1,'Fielding Data'!$A$1:$H$1,0),0),"Other")</f>
        <v>0</v>
      </c>
      <c r="T2221" s="13">
        <f>IFERROR(VLOOKUP($A2221,'Fielding Data'!$A:$H,MATCH(T$1,'Fielding Data'!$A$1:$H$1,0),0),"Other")</f>
        <v>0</v>
      </c>
      <c r="U2221" s="13">
        <f>SUMIFS('Fielding Data'!E:E,'Fielding Data'!$A:$A,'Hitting Data'!$A2221)</f>
        <v>26</v>
      </c>
      <c r="V2221" s="13">
        <f>SUMIFS('Fielding Data'!F:F,'Fielding Data'!$A:$A,'Hitting Data'!$A2221)</f>
        <v>0</v>
      </c>
      <c r="W2221" s="13">
        <f>SUMIFS('Fielding Data'!G:G,'Fielding Data'!$A:$A,'Hitting Data'!$A2221)</f>
        <v>1</v>
      </c>
      <c r="X2221" s="13">
        <f>SUMIFS('Fielding Data'!H:H,'Fielding Data'!$A:$A,'Hitting Data'!$A2221)</f>
        <v>0</v>
      </c>
    </row>
    <row r="2222" spans="1:24" x14ac:dyDescent="0.3">
      <c r="A2222" s="13" t="str">
        <f t="shared" si="34"/>
        <v>thatcjo012011</v>
      </c>
      <c r="B2222" s="16" t="s">
        <v>860</v>
      </c>
      <c r="C2222" s="16">
        <v>2011</v>
      </c>
      <c r="D2222" s="16">
        <v>18</v>
      </c>
      <c r="E2222" s="16">
        <v>0</v>
      </c>
      <c r="F2222" s="16">
        <v>0</v>
      </c>
      <c r="G2222" s="16">
        <v>0</v>
      </c>
      <c r="H2222" s="16">
        <v>0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3" t="str">
        <f>IFERROR(VLOOKUP($A2222,'Fielding Data'!$A:$H,MATCH(P$1,'Fielding Data'!$A$1:$H$1,0),0),"Other")</f>
        <v>P</v>
      </c>
      <c r="Q2222" s="13">
        <f>IFERROR(VLOOKUP($A2222,'Fielding Data'!$A:$H,MATCH(Q$1,'Fielding Data'!$A$1:$H$1,0),0),"Other")</f>
        <v>0</v>
      </c>
      <c r="R2222" s="13">
        <f>IFERROR(VLOOKUP($A2222,'Fielding Data'!$A:$H,MATCH(R$1,'Fielding Data'!$A$1:$H$1,0),0),"Other")</f>
        <v>1</v>
      </c>
      <c r="S2222" s="13">
        <f>IFERROR(VLOOKUP($A2222,'Fielding Data'!$A:$H,MATCH(S$1,'Fielding Data'!$A$1:$H$1,0),0),"Other")</f>
        <v>0</v>
      </c>
      <c r="T2222" s="13">
        <f>IFERROR(VLOOKUP($A2222,'Fielding Data'!$A:$H,MATCH(T$1,'Fielding Data'!$A$1:$H$1,0),0),"Other")</f>
        <v>0</v>
      </c>
      <c r="U2222" s="13">
        <f>SUMIFS('Fielding Data'!E:E,'Fielding Data'!$A:$A,'Hitting Data'!$A2222)</f>
        <v>0</v>
      </c>
      <c r="V2222" s="13">
        <f>SUMIFS('Fielding Data'!F:F,'Fielding Data'!$A:$A,'Hitting Data'!$A2222)</f>
        <v>1</v>
      </c>
      <c r="W2222" s="13">
        <f>SUMIFS('Fielding Data'!G:G,'Fielding Data'!$A:$A,'Hitting Data'!$A2222)</f>
        <v>0</v>
      </c>
      <c r="X2222" s="13">
        <f>SUMIFS('Fielding Data'!H:H,'Fielding Data'!$A:$A,'Hitting Data'!$A2222)</f>
        <v>0</v>
      </c>
    </row>
    <row r="2223" spans="1:24" x14ac:dyDescent="0.3">
      <c r="A2223" s="13" t="str">
        <f t="shared" si="34"/>
        <v>thayeda012011</v>
      </c>
      <c r="B2223" s="16" t="s">
        <v>1195</v>
      </c>
      <c r="C2223" s="16">
        <v>2011</v>
      </c>
      <c r="D2223" s="16">
        <v>11</v>
      </c>
      <c r="E2223" s="16">
        <v>0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v>0</v>
      </c>
      <c r="P2223" s="13" t="str">
        <f>IFERROR(VLOOKUP($A2223,'Fielding Data'!$A:$H,MATCH(P$1,'Fielding Data'!$A$1:$H$1,0),0),"Other")</f>
        <v>P</v>
      </c>
      <c r="Q2223" s="13">
        <f>IFERROR(VLOOKUP($A2223,'Fielding Data'!$A:$H,MATCH(Q$1,'Fielding Data'!$A$1:$H$1,0),0),"Other")</f>
        <v>3</v>
      </c>
      <c r="R2223" s="13">
        <f>IFERROR(VLOOKUP($A2223,'Fielding Data'!$A:$H,MATCH(R$1,'Fielding Data'!$A$1:$H$1,0),0),"Other")</f>
        <v>1</v>
      </c>
      <c r="S2223" s="13">
        <f>IFERROR(VLOOKUP($A2223,'Fielding Data'!$A:$H,MATCH(S$1,'Fielding Data'!$A$1:$H$1,0),0),"Other")</f>
        <v>0</v>
      </c>
      <c r="T2223" s="13">
        <f>IFERROR(VLOOKUP($A2223,'Fielding Data'!$A:$H,MATCH(T$1,'Fielding Data'!$A$1:$H$1,0),0),"Other")</f>
        <v>0</v>
      </c>
      <c r="U2223" s="13">
        <f>SUMIFS('Fielding Data'!E:E,'Fielding Data'!$A:$A,'Hitting Data'!$A2223)</f>
        <v>3</v>
      </c>
      <c r="V2223" s="13">
        <f>SUMIFS('Fielding Data'!F:F,'Fielding Data'!$A:$A,'Hitting Data'!$A2223)</f>
        <v>1</v>
      </c>
      <c r="W2223" s="13">
        <f>SUMIFS('Fielding Data'!G:G,'Fielding Data'!$A:$A,'Hitting Data'!$A2223)</f>
        <v>0</v>
      </c>
      <c r="X2223" s="13">
        <f>SUMIFS('Fielding Data'!H:H,'Fielding Data'!$A:$A,'Hitting Data'!$A2223)</f>
        <v>0</v>
      </c>
    </row>
    <row r="2224" spans="1:24" x14ac:dyDescent="0.3">
      <c r="A2224" s="13" t="str">
        <f t="shared" si="34"/>
        <v>theriry012011</v>
      </c>
      <c r="B2224" s="16" t="s">
        <v>612</v>
      </c>
      <c r="C2224" s="16">
        <v>2011</v>
      </c>
      <c r="D2224" s="16">
        <v>132</v>
      </c>
      <c r="E2224" s="16">
        <v>442</v>
      </c>
      <c r="F2224" s="16">
        <v>46</v>
      </c>
      <c r="G2224" s="16">
        <v>120</v>
      </c>
      <c r="H2224" s="16">
        <v>26</v>
      </c>
      <c r="I2224" s="16">
        <v>1</v>
      </c>
      <c r="J2224" s="16">
        <v>1</v>
      </c>
      <c r="K2224" s="16">
        <v>47</v>
      </c>
      <c r="L2224" s="16">
        <v>4</v>
      </c>
      <c r="M2224" s="16">
        <v>6</v>
      </c>
      <c r="N2224" s="16">
        <v>29</v>
      </c>
      <c r="O2224" s="16">
        <v>41</v>
      </c>
      <c r="P2224" s="13" t="str">
        <f>IFERROR(VLOOKUP($A2224,'Fielding Data'!$A:$H,MATCH(P$1,'Fielding Data'!$A$1:$H$1,0),0),"Other")</f>
        <v>2B</v>
      </c>
      <c r="Q2224" s="13">
        <f>IFERROR(VLOOKUP($A2224,'Fielding Data'!$A:$H,MATCH(Q$1,'Fielding Data'!$A$1:$H$1,0),0),"Other")</f>
        <v>41</v>
      </c>
      <c r="R2224" s="13">
        <f>IFERROR(VLOOKUP($A2224,'Fielding Data'!$A:$H,MATCH(R$1,'Fielding Data'!$A$1:$H$1,0),0),"Other")</f>
        <v>71</v>
      </c>
      <c r="S2224" s="13">
        <f>IFERROR(VLOOKUP($A2224,'Fielding Data'!$A:$H,MATCH(S$1,'Fielding Data'!$A$1:$H$1,0),0),"Other")</f>
        <v>1</v>
      </c>
      <c r="T2224" s="13">
        <f>IFERROR(VLOOKUP($A2224,'Fielding Data'!$A:$H,MATCH(T$1,'Fielding Data'!$A$1:$H$1,0),0),"Other")</f>
        <v>23</v>
      </c>
      <c r="U2224" s="13">
        <f>SUMIFS('Fielding Data'!E:E,'Fielding Data'!$A:$A,'Hitting Data'!$A2224)</f>
        <v>158</v>
      </c>
      <c r="V2224" s="13">
        <f>SUMIFS('Fielding Data'!F:F,'Fielding Data'!$A:$A,'Hitting Data'!$A2224)</f>
        <v>325</v>
      </c>
      <c r="W2224" s="13">
        <f>SUMIFS('Fielding Data'!G:G,'Fielding Data'!$A:$A,'Hitting Data'!$A2224)</f>
        <v>18</v>
      </c>
      <c r="X2224" s="13">
        <f>SUMIFS('Fielding Data'!H:H,'Fielding Data'!$A:$A,'Hitting Data'!$A2224)</f>
        <v>77</v>
      </c>
    </row>
    <row r="2225" spans="1:24" x14ac:dyDescent="0.3">
      <c r="A2225" s="13" t="str">
        <f t="shared" si="34"/>
        <v>tholejo012011</v>
      </c>
      <c r="B2225" s="16" t="s">
        <v>1196</v>
      </c>
      <c r="C2225" s="16">
        <v>2011</v>
      </c>
      <c r="D2225" s="16">
        <v>114</v>
      </c>
      <c r="E2225" s="16">
        <v>340</v>
      </c>
      <c r="F2225" s="16">
        <v>22</v>
      </c>
      <c r="G2225" s="16">
        <v>91</v>
      </c>
      <c r="H2225" s="16">
        <v>17</v>
      </c>
      <c r="I2225" s="16">
        <v>0</v>
      </c>
      <c r="J2225" s="16">
        <v>3</v>
      </c>
      <c r="K2225" s="16">
        <v>40</v>
      </c>
      <c r="L2225" s="16">
        <v>0</v>
      </c>
      <c r="M2225" s="16">
        <v>2</v>
      </c>
      <c r="N2225" s="16">
        <v>38</v>
      </c>
      <c r="O2225" s="16">
        <v>47</v>
      </c>
      <c r="P2225" s="13" t="str">
        <f>IFERROR(VLOOKUP($A2225,'Fielding Data'!$A:$H,MATCH(P$1,'Fielding Data'!$A$1:$H$1,0),0),"Other")</f>
        <v>C</v>
      </c>
      <c r="Q2225" s="13">
        <f>IFERROR(VLOOKUP($A2225,'Fielding Data'!$A:$H,MATCH(Q$1,'Fielding Data'!$A$1:$H$1,0),0),"Other")</f>
        <v>657</v>
      </c>
      <c r="R2225" s="13">
        <f>IFERROR(VLOOKUP($A2225,'Fielding Data'!$A:$H,MATCH(R$1,'Fielding Data'!$A$1:$H$1,0),0),"Other")</f>
        <v>44</v>
      </c>
      <c r="S2225" s="13">
        <f>IFERROR(VLOOKUP($A2225,'Fielding Data'!$A:$H,MATCH(S$1,'Fielding Data'!$A$1:$H$1,0),0),"Other")</f>
        <v>2</v>
      </c>
      <c r="T2225" s="13">
        <f>IFERROR(VLOOKUP($A2225,'Fielding Data'!$A:$H,MATCH(T$1,'Fielding Data'!$A$1:$H$1,0),0),"Other")</f>
        <v>4</v>
      </c>
      <c r="U2225" s="13">
        <f>SUMIFS('Fielding Data'!E:E,'Fielding Data'!$A:$A,'Hitting Data'!$A2225)</f>
        <v>657</v>
      </c>
      <c r="V2225" s="13">
        <f>SUMIFS('Fielding Data'!F:F,'Fielding Data'!$A:$A,'Hitting Data'!$A2225)</f>
        <v>44</v>
      </c>
      <c r="W2225" s="13">
        <f>SUMIFS('Fielding Data'!G:G,'Fielding Data'!$A:$A,'Hitting Data'!$A2225)</f>
        <v>2</v>
      </c>
      <c r="X2225" s="13">
        <f>SUMIFS('Fielding Data'!H:H,'Fielding Data'!$A:$A,'Hitting Data'!$A2225)</f>
        <v>4</v>
      </c>
    </row>
    <row r="2226" spans="1:24" x14ac:dyDescent="0.3">
      <c r="A2226" s="13" t="str">
        <f t="shared" si="34"/>
        <v>thomabr012011</v>
      </c>
      <c r="B2226" s="16" t="s">
        <v>279</v>
      </c>
      <c r="C2226" s="16">
        <v>2011</v>
      </c>
      <c r="D2226" s="16">
        <v>12</v>
      </c>
      <c r="E2226" s="16">
        <v>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3" t="str">
        <f>IFERROR(VLOOKUP($A2226,'Fielding Data'!$A:$H,MATCH(P$1,'Fielding Data'!$A$1:$H$1,0),0),"Other")</f>
        <v>P</v>
      </c>
      <c r="Q2226" s="13">
        <f>IFERROR(VLOOKUP($A2226,'Fielding Data'!$A:$H,MATCH(Q$1,'Fielding Data'!$A$1:$H$1,0),0),"Other")</f>
        <v>0</v>
      </c>
      <c r="R2226" s="13">
        <f>IFERROR(VLOOKUP($A2226,'Fielding Data'!$A:$H,MATCH(R$1,'Fielding Data'!$A$1:$H$1,0),0),"Other")</f>
        <v>1</v>
      </c>
      <c r="S2226" s="13">
        <f>IFERROR(VLOOKUP($A2226,'Fielding Data'!$A:$H,MATCH(S$1,'Fielding Data'!$A$1:$H$1,0),0),"Other")</f>
        <v>0</v>
      </c>
      <c r="T2226" s="13">
        <f>IFERROR(VLOOKUP($A2226,'Fielding Data'!$A:$H,MATCH(T$1,'Fielding Data'!$A$1:$H$1,0),0),"Other")</f>
        <v>0</v>
      </c>
      <c r="U2226" s="13">
        <f>SUMIFS('Fielding Data'!E:E,'Fielding Data'!$A:$A,'Hitting Data'!$A2226)</f>
        <v>0</v>
      </c>
      <c r="V2226" s="13">
        <f>SUMIFS('Fielding Data'!F:F,'Fielding Data'!$A:$A,'Hitting Data'!$A2226)</f>
        <v>1</v>
      </c>
      <c r="W2226" s="13">
        <f>SUMIFS('Fielding Data'!G:G,'Fielding Data'!$A:$A,'Hitting Data'!$A2226)</f>
        <v>0</v>
      </c>
      <c r="X2226" s="13">
        <f>SUMIFS('Fielding Data'!H:H,'Fielding Data'!$A:$A,'Hitting Data'!$A2226)</f>
        <v>0</v>
      </c>
    </row>
    <row r="2227" spans="1:24" x14ac:dyDescent="0.3">
      <c r="A2227" s="13" t="str">
        <f t="shared" si="34"/>
        <v>thompaa012011</v>
      </c>
      <c r="B2227" s="16" t="s">
        <v>1635</v>
      </c>
      <c r="C2227" s="16">
        <v>2011</v>
      </c>
      <c r="D2227" s="16">
        <v>4</v>
      </c>
      <c r="E2227" s="16">
        <v>0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  <c r="K2227" s="16">
        <v>0</v>
      </c>
      <c r="L2227" s="16">
        <v>0</v>
      </c>
      <c r="M2227" s="16">
        <v>0</v>
      </c>
      <c r="N2227" s="16">
        <v>1</v>
      </c>
      <c r="O2227" s="16">
        <v>0</v>
      </c>
      <c r="P2227" s="13" t="str">
        <f>IFERROR(VLOOKUP($A2227,'Fielding Data'!$A:$H,MATCH(P$1,'Fielding Data'!$A$1:$H$1,0),0),"Other")</f>
        <v>P</v>
      </c>
      <c r="Q2227" s="13">
        <f>IFERROR(VLOOKUP($A2227,'Fielding Data'!$A:$H,MATCH(Q$1,'Fielding Data'!$A$1:$H$1,0),0),"Other")</f>
        <v>0</v>
      </c>
      <c r="R2227" s="13">
        <f>IFERROR(VLOOKUP($A2227,'Fielding Data'!$A:$H,MATCH(R$1,'Fielding Data'!$A$1:$H$1,0),0),"Other")</f>
        <v>2</v>
      </c>
      <c r="S2227" s="13">
        <f>IFERROR(VLOOKUP($A2227,'Fielding Data'!$A:$H,MATCH(S$1,'Fielding Data'!$A$1:$H$1,0),0),"Other")</f>
        <v>0</v>
      </c>
      <c r="T2227" s="13">
        <f>IFERROR(VLOOKUP($A2227,'Fielding Data'!$A:$H,MATCH(T$1,'Fielding Data'!$A$1:$H$1,0),0),"Other")</f>
        <v>0</v>
      </c>
      <c r="U2227" s="13">
        <f>SUMIFS('Fielding Data'!E:E,'Fielding Data'!$A:$A,'Hitting Data'!$A2227)</f>
        <v>0</v>
      </c>
      <c r="V2227" s="13">
        <f>SUMIFS('Fielding Data'!F:F,'Fielding Data'!$A:$A,'Hitting Data'!$A2227)</f>
        <v>2</v>
      </c>
      <c r="W2227" s="13">
        <f>SUMIFS('Fielding Data'!G:G,'Fielding Data'!$A:$A,'Hitting Data'!$A2227)</f>
        <v>0</v>
      </c>
      <c r="X2227" s="13">
        <f>SUMIFS('Fielding Data'!H:H,'Fielding Data'!$A:$A,'Hitting Data'!$A2227)</f>
        <v>0</v>
      </c>
    </row>
    <row r="2228" spans="1:24" x14ac:dyDescent="0.3">
      <c r="A2228" s="13" t="str">
        <f t="shared" si="34"/>
        <v>thompda022011</v>
      </c>
      <c r="B2228" s="16" t="s">
        <v>1022</v>
      </c>
      <c r="C2228" s="16">
        <v>2011</v>
      </c>
      <c r="D2228" s="16">
        <v>1</v>
      </c>
      <c r="E2228" s="16">
        <v>1</v>
      </c>
      <c r="F2228" s="16">
        <v>0</v>
      </c>
      <c r="G2228" s="16">
        <v>0</v>
      </c>
      <c r="H2228" s="16">
        <v>0</v>
      </c>
      <c r="I2228" s="16">
        <v>0</v>
      </c>
      <c r="J2228" s="16">
        <v>0</v>
      </c>
      <c r="K2228" s="16">
        <v>0</v>
      </c>
      <c r="L2228" s="16">
        <v>0</v>
      </c>
      <c r="M2228" s="16">
        <v>0</v>
      </c>
      <c r="N2228" s="16">
        <v>0</v>
      </c>
      <c r="O2228" s="16">
        <v>1</v>
      </c>
      <c r="P2228" s="13" t="str">
        <f>IFERROR(VLOOKUP($A2228,'Fielding Data'!$A:$H,MATCH(P$1,'Fielding Data'!$A$1:$H$1,0),0),"Other")</f>
        <v>P</v>
      </c>
      <c r="Q2228" s="13">
        <f>IFERROR(VLOOKUP($A2228,'Fielding Data'!$A:$H,MATCH(Q$1,'Fielding Data'!$A$1:$H$1,0),0),"Other")</f>
        <v>1</v>
      </c>
      <c r="R2228" s="13">
        <f>IFERROR(VLOOKUP($A2228,'Fielding Data'!$A:$H,MATCH(R$1,'Fielding Data'!$A$1:$H$1,0),0),"Other")</f>
        <v>1</v>
      </c>
      <c r="S2228" s="13">
        <f>IFERROR(VLOOKUP($A2228,'Fielding Data'!$A:$H,MATCH(S$1,'Fielding Data'!$A$1:$H$1,0),0),"Other")</f>
        <v>0</v>
      </c>
      <c r="T2228" s="13">
        <f>IFERROR(VLOOKUP($A2228,'Fielding Data'!$A:$H,MATCH(T$1,'Fielding Data'!$A$1:$H$1,0),0),"Other")</f>
        <v>0</v>
      </c>
      <c r="U2228" s="13">
        <f>SUMIFS('Fielding Data'!E:E,'Fielding Data'!$A:$A,'Hitting Data'!$A2228)</f>
        <v>1</v>
      </c>
      <c r="V2228" s="13">
        <f>SUMIFS('Fielding Data'!F:F,'Fielding Data'!$A:$A,'Hitting Data'!$A2228)</f>
        <v>1</v>
      </c>
      <c r="W2228" s="13">
        <f>SUMIFS('Fielding Data'!G:G,'Fielding Data'!$A:$A,'Hitting Data'!$A2228)</f>
        <v>0</v>
      </c>
      <c r="X2228" s="13">
        <f>SUMIFS('Fielding Data'!H:H,'Fielding Data'!$A:$A,'Hitting Data'!$A2228)</f>
        <v>0</v>
      </c>
    </row>
    <row r="2229" spans="1:24" x14ac:dyDescent="0.3">
      <c r="A2229" s="13" t="str">
        <f t="shared" si="34"/>
        <v>thompri032011</v>
      </c>
      <c r="B2229" s="16" t="s">
        <v>861</v>
      </c>
      <c r="C2229" s="16">
        <v>2011</v>
      </c>
      <c r="D2229" s="16">
        <v>44</v>
      </c>
      <c r="E2229" s="16">
        <v>0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3" t="str">
        <f>IFERROR(VLOOKUP($A2229,'Fielding Data'!$A:$H,MATCH(P$1,'Fielding Data'!$A$1:$H$1,0),0),"Other")</f>
        <v>P</v>
      </c>
      <c r="Q2229" s="13">
        <f>IFERROR(VLOOKUP($A2229,'Fielding Data'!$A:$H,MATCH(Q$1,'Fielding Data'!$A$1:$H$1,0),0),"Other")</f>
        <v>3</v>
      </c>
      <c r="R2229" s="13">
        <f>IFERROR(VLOOKUP($A2229,'Fielding Data'!$A:$H,MATCH(R$1,'Fielding Data'!$A$1:$H$1,0),0),"Other")</f>
        <v>4</v>
      </c>
      <c r="S2229" s="13">
        <f>IFERROR(VLOOKUP($A2229,'Fielding Data'!$A:$H,MATCH(S$1,'Fielding Data'!$A$1:$H$1,0),0),"Other")</f>
        <v>0</v>
      </c>
      <c r="T2229" s="13">
        <f>IFERROR(VLOOKUP($A2229,'Fielding Data'!$A:$H,MATCH(T$1,'Fielding Data'!$A$1:$H$1,0),0),"Other")</f>
        <v>0</v>
      </c>
      <c r="U2229" s="13">
        <f>SUMIFS('Fielding Data'!E:E,'Fielding Data'!$A:$A,'Hitting Data'!$A2229)</f>
        <v>3</v>
      </c>
      <c r="V2229" s="13">
        <f>SUMIFS('Fielding Data'!F:F,'Fielding Data'!$A:$A,'Hitting Data'!$A2229)</f>
        <v>4</v>
      </c>
      <c r="W2229" s="13">
        <f>SUMIFS('Fielding Data'!G:G,'Fielding Data'!$A:$A,'Hitting Data'!$A2229)</f>
        <v>0</v>
      </c>
      <c r="X2229" s="13">
        <f>SUMIFS('Fielding Data'!H:H,'Fielding Data'!$A:$A,'Hitting Data'!$A2229)</f>
        <v>0</v>
      </c>
    </row>
    <row r="2230" spans="1:24" x14ac:dyDescent="0.3">
      <c r="A2230" s="13" t="str">
        <f t="shared" si="34"/>
        <v>thornma012011</v>
      </c>
      <c r="B2230" s="16" t="s">
        <v>499</v>
      </c>
      <c r="C2230" s="16">
        <v>2011</v>
      </c>
      <c r="D2230" s="16">
        <v>62</v>
      </c>
      <c r="E2230" s="16">
        <v>0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3" t="str">
        <f>IFERROR(VLOOKUP($A2230,'Fielding Data'!$A:$H,MATCH(P$1,'Fielding Data'!$A$1:$H$1,0),0),"Other")</f>
        <v>P</v>
      </c>
      <c r="Q2230" s="13">
        <f>IFERROR(VLOOKUP($A2230,'Fielding Data'!$A:$H,MATCH(Q$1,'Fielding Data'!$A$1:$H$1,0),0),"Other")</f>
        <v>5</v>
      </c>
      <c r="R2230" s="13">
        <f>IFERROR(VLOOKUP($A2230,'Fielding Data'!$A:$H,MATCH(R$1,'Fielding Data'!$A$1:$H$1,0),0),"Other")</f>
        <v>7</v>
      </c>
      <c r="S2230" s="13">
        <f>IFERROR(VLOOKUP($A2230,'Fielding Data'!$A:$H,MATCH(S$1,'Fielding Data'!$A$1:$H$1,0),0),"Other")</f>
        <v>0</v>
      </c>
      <c r="T2230" s="13">
        <f>IFERROR(VLOOKUP($A2230,'Fielding Data'!$A:$H,MATCH(T$1,'Fielding Data'!$A$1:$H$1,0),0),"Other")</f>
        <v>0</v>
      </c>
      <c r="U2230" s="13">
        <f>SUMIFS('Fielding Data'!E:E,'Fielding Data'!$A:$A,'Hitting Data'!$A2230)</f>
        <v>5</v>
      </c>
      <c r="V2230" s="13">
        <f>SUMIFS('Fielding Data'!F:F,'Fielding Data'!$A:$A,'Hitting Data'!$A2230)</f>
        <v>7</v>
      </c>
      <c r="W2230" s="13">
        <f>SUMIFS('Fielding Data'!G:G,'Fielding Data'!$A:$A,'Hitting Data'!$A2230)</f>
        <v>0</v>
      </c>
      <c r="X2230" s="13">
        <f>SUMIFS('Fielding Data'!H:H,'Fielding Data'!$A:$A,'Hitting Data'!$A2230)</f>
        <v>0</v>
      </c>
    </row>
    <row r="2231" spans="1:24" x14ac:dyDescent="0.3">
      <c r="A2231" s="13" t="str">
        <f t="shared" si="34"/>
        <v>thursjo012011</v>
      </c>
      <c r="B2231" s="16" t="s">
        <v>344</v>
      </c>
      <c r="C2231" s="16">
        <v>2011</v>
      </c>
      <c r="D2231" s="16">
        <v>1</v>
      </c>
      <c r="E2231" s="16">
        <v>4</v>
      </c>
      <c r="F2231" s="16">
        <v>0</v>
      </c>
      <c r="G2231" s="16">
        <v>1</v>
      </c>
      <c r="H2231" s="16">
        <v>0</v>
      </c>
      <c r="I2231" s="16">
        <v>0</v>
      </c>
      <c r="J2231" s="16">
        <v>0</v>
      </c>
      <c r="K2231" s="16">
        <v>0</v>
      </c>
      <c r="L2231" s="16">
        <v>1</v>
      </c>
      <c r="M2231" s="16">
        <v>0</v>
      </c>
      <c r="N2231" s="16">
        <v>0</v>
      </c>
      <c r="O2231" s="16">
        <v>1</v>
      </c>
      <c r="P2231" s="13" t="str">
        <f>IFERROR(VLOOKUP($A2231,'Fielding Data'!$A:$H,MATCH(P$1,'Fielding Data'!$A$1:$H$1,0),0),"Other")</f>
        <v>2B</v>
      </c>
      <c r="Q2231" s="13">
        <f>IFERROR(VLOOKUP($A2231,'Fielding Data'!$A:$H,MATCH(Q$1,'Fielding Data'!$A$1:$H$1,0),0),"Other")</f>
        <v>3</v>
      </c>
      <c r="R2231" s="13">
        <f>IFERROR(VLOOKUP($A2231,'Fielding Data'!$A:$H,MATCH(R$1,'Fielding Data'!$A$1:$H$1,0),0),"Other")</f>
        <v>4</v>
      </c>
      <c r="S2231" s="13">
        <f>IFERROR(VLOOKUP($A2231,'Fielding Data'!$A:$H,MATCH(S$1,'Fielding Data'!$A$1:$H$1,0),0),"Other")</f>
        <v>0</v>
      </c>
      <c r="T2231" s="13">
        <f>IFERROR(VLOOKUP($A2231,'Fielding Data'!$A:$H,MATCH(T$1,'Fielding Data'!$A$1:$H$1,0),0),"Other")</f>
        <v>1</v>
      </c>
      <c r="U2231" s="13">
        <f>SUMIFS('Fielding Data'!E:E,'Fielding Data'!$A:$A,'Hitting Data'!$A2231)</f>
        <v>3</v>
      </c>
      <c r="V2231" s="13">
        <f>SUMIFS('Fielding Data'!F:F,'Fielding Data'!$A:$A,'Hitting Data'!$A2231)</f>
        <v>4</v>
      </c>
      <c r="W2231" s="13">
        <f>SUMIFS('Fielding Data'!G:G,'Fielding Data'!$A:$A,'Hitting Data'!$A2231)</f>
        <v>0</v>
      </c>
      <c r="X2231" s="13">
        <f>SUMIFS('Fielding Data'!H:H,'Fielding Data'!$A:$A,'Hitting Data'!$A2231)</f>
        <v>1</v>
      </c>
    </row>
    <row r="2232" spans="1:24" x14ac:dyDescent="0.3">
      <c r="A2232" s="13" t="str">
        <f t="shared" si="34"/>
        <v>tillmch012011</v>
      </c>
      <c r="B2232" s="16" t="s">
        <v>1197</v>
      </c>
      <c r="C2232" s="16">
        <v>2011</v>
      </c>
      <c r="D2232" s="16">
        <v>13</v>
      </c>
      <c r="E2232" s="16">
        <v>0</v>
      </c>
      <c r="F2232" s="16">
        <v>0</v>
      </c>
      <c r="G2232" s="16">
        <v>0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3" t="str">
        <f>IFERROR(VLOOKUP($A2232,'Fielding Data'!$A:$H,MATCH(P$1,'Fielding Data'!$A$1:$H$1,0),0),"Other")</f>
        <v>P</v>
      </c>
      <c r="Q2232" s="13">
        <f>IFERROR(VLOOKUP($A2232,'Fielding Data'!$A:$H,MATCH(Q$1,'Fielding Data'!$A$1:$H$1,0),0),"Other")</f>
        <v>4</v>
      </c>
      <c r="R2232" s="13">
        <f>IFERROR(VLOOKUP($A2232,'Fielding Data'!$A:$H,MATCH(R$1,'Fielding Data'!$A$1:$H$1,0),0),"Other")</f>
        <v>4</v>
      </c>
      <c r="S2232" s="13">
        <f>IFERROR(VLOOKUP($A2232,'Fielding Data'!$A:$H,MATCH(S$1,'Fielding Data'!$A$1:$H$1,0),0),"Other")</f>
        <v>0</v>
      </c>
      <c r="T2232" s="13">
        <f>IFERROR(VLOOKUP($A2232,'Fielding Data'!$A:$H,MATCH(T$1,'Fielding Data'!$A$1:$H$1,0),0),"Other")</f>
        <v>0</v>
      </c>
      <c r="U2232" s="13">
        <f>SUMIFS('Fielding Data'!E:E,'Fielding Data'!$A:$A,'Hitting Data'!$A2232)</f>
        <v>4</v>
      </c>
      <c r="V2232" s="13">
        <f>SUMIFS('Fielding Data'!F:F,'Fielding Data'!$A:$A,'Hitting Data'!$A2232)</f>
        <v>4</v>
      </c>
      <c r="W2232" s="13">
        <f>SUMIFS('Fielding Data'!G:G,'Fielding Data'!$A:$A,'Hitting Data'!$A2232)</f>
        <v>0</v>
      </c>
      <c r="X2232" s="13">
        <f>SUMIFS('Fielding Data'!H:H,'Fielding Data'!$A:$A,'Hitting Data'!$A2232)</f>
        <v>0</v>
      </c>
    </row>
    <row r="2233" spans="1:24" x14ac:dyDescent="0.3">
      <c r="A2233" s="13" t="str">
        <f t="shared" si="34"/>
        <v>tobinma012011</v>
      </c>
      <c r="B2233" s="16" t="s">
        <v>1636</v>
      </c>
      <c r="C2233" s="16">
        <v>2011</v>
      </c>
      <c r="D2233" s="16">
        <v>4</v>
      </c>
      <c r="E2233" s="16">
        <v>0</v>
      </c>
      <c r="F2233" s="16">
        <v>0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3" t="str">
        <f>IFERROR(VLOOKUP($A2233,'Fielding Data'!$A:$H,MATCH(P$1,'Fielding Data'!$A$1:$H$1,0),0),"Other")</f>
        <v>P</v>
      </c>
      <c r="Q2233" s="13">
        <f>IFERROR(VLOOKUP($A2233,'Fielding Data'!$A:$H,MATCH(Q$1,'Fielding Data'!$A$1:$H$1,0),0),"Other")</f>
        <v>0</v>
      </c>
      <c r="R2233" s="13">
        <f>IFERROR(VLOOKUP($A2233,'Fielding Data'!$A:$H,MATCH(R$1,'Fielding Data'!$A$1:$H$1,0),0),"Other")</f>
        <v>0</v>
      </c>
      <c r="S2233" s="13">
        <f>IFERROR(VLOOKUP($A2233,'Fielding Data'!$A:$H,MATCH(S$1,'Fielding Data'!$A$1:$H$1,0),0),"Other")</f>
        <v>0</v>
      </c>
      <c r="T2233" s="13">
        <f>IFERROR(VLOOKUP($A2233,'Fielding Data'!$A:$H,MATCH(T$1,'Fielding Data'!$A$1:$H$1,0),0),"Other")</f>
        <v>0</v>
      </c>
      <c r="U2233" s="13">
        <f>SUMIFS('Fielding Data'!E:E,'Fielding Data'!$A:$A,'Hitting Data'!$A2233)</f>
        <v>0</v>
      </c>
      <c r="V2233" s="13">
        <f>SUMIFS('Fielding Data'!F:F,'Fielding Data'!$A:$A,'Hitting Data'!$A2233)</f>
        <v>0</v>
      </c>
      <c r="W2233" s="13">
        <f>SUMIFS('Fielding Data'!G:G,'Fielding Data'!$A:$A,'Hitting Data'!$A2233)</f>
        <v>0</v>
      </c>
      <c r="X2233" s="13">
        <f>SUMIFS('Fielding Data'!H:H,'Fielding Data'!$A:$A,'Hitting Data'!$A2233)</f>
        <v>0</v>
      </c>
    </row>
    <row r="2234" spans="1:24" x14ac:dyDescent="0.3">
      <c r="A2234" s="13" t="str">
        <f t="shared" si="34"/>
        <v>tolbema012011</v>
      </c>
      <c r="B2234" s="16" t="s">
        <v>1023</v>
      </c>
      <c r="C2234" s="16">
        <v>2011</v>
      </c>
      <c r="D2234" s="16">
        <v>87</v>
      </c>
      <c r="E2234" s="16">
        <v>207</v>
      </c>
      <c r="F2234" s="16">
        <v>22</v>
      </c>
      <c r="G2234" s="16">
        <v>41</v>
      </c>
      <c r="H2234" s="16">
        <v>10</v>
      </c>
      <c r="I2234" s="16">
        <v>2</v>
      </c>
      <c r="J2234" s="16">
        <v>0</v>
      </c>
      <c r="K2234" s="16">
        <v>11</v>
      </c>
      <c r="L2234" s="16">
        <v>3</v>
      </c>
      <c r="M2234" s="16">
        <v>2</v>
      </c>
      <c r="N2234" s="16">
        <v>11</v>
      </c>
      <c r="O2234" s="16">
        <v>31</v>
      </c>
      <c r="P2234" s="13" t="str">
        <f>IFERROR(VLOOKUP($A2234,'Fielding Data'!$A:$H,MATCH(P$1,'Fielding Data'!$A$1:$H$1,0),0),"Other")</f>
        <v>2B</v>
      </c>
      <c r="Q2234" s="13">
        <f>IFERROR(VLOOKUP($A2234,'Fielding Data'!$A:$H,MATCH(Q$1,'Fielding Data'!$A$1:$H$1,0),0),"Other")</f>
        <v>61</v>
      </c>
      <c r="R2234" s="13">
        <f>IFERROR(VLOOKUP($A2234,'Fielding Data'!$A:$H,MATCH(R$1,'Fielding Data'!$A$1:$H$1,0),0),"Other")</f>
        <v>78</v>
      </c>
      <c r="S2234" s="13">
        <f>IFERROR(VLOOKUP($A2234,'Fielding Data'!$A:$H,MATCH(S$1,'Fielding Data'!$A$1:$H$1,0),0),"Other")</f>
        <v>3</v>
      </c>
      <c r="T2234" s="13">
        <f>IFERROR(VLOOKUP($A2234,'Fielding Data'!$A:$H,MATCH(T$1,'Fielding Data'!$A$1:$H$1,0),0),"Other")</f>
        <v>23</v>
      </c>
      <c r="U2234" s="13">
        <f>SUMIFS('Fielding Data'!E:E,'Fielding Data'!$A:$A,'Hitting Data'!$A2234)</f>
        <v>104</v>
      </c>
      <c r="V2234" s="13">
        <f>SUMIFS('Fielding Data'!F:F,'Fielding Data'!$A:$A,'Hitting Data'!$A2234)</f>
        <v>147</v>
      </c>
      <c r="W2234" s="13">
        <f>SUMIFS('Fielding Data'!G:G,'Fielding Data'!$A:$A,'Hitting Data'!$A2234)</f>
        <v>6</v>
      </c>
      <c r="X2234" s="13">
        <f>SUMIFS('Fielding Data'!H:H,'Fielding Data'!$A:$A,'Hitting Data'!$A2234)</f>
        <v>43</v>
      </c>
    </row>
    <row r="2235" spans="1:24" x14ac:dyDescent="0.3">
      <c r="A2235" s="13" t="str">
        <f t="shared" si="34"/>
        <v>tomkobr012011</v>
      </c>
      <c r="B2235" s="16" t="s">
        <v>205</v>
      </c>
      <c r="C2235" s="16">
        <v>2011</v>
      </c>
      <c r="D2235" s="16">
        <v>8</v>
      </c>
      <c r="E2235" s="16">
        <v>0</v>
      </c>
      <c r="F2235" s="16">
        <v>0</v>
      </c>
      <c r="G2235" s="16">
        <v>0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3" t="str">
        <f>IFERROR(VLOOKUP($A2235,'Fielding Data'!$A:$H,MATCH(P$1,'Fielding Data'!$A$1:$H$1,0),0),"Other")</f>
        <v>P</v>
      </c>
      <c r="Q2235" s="13">
        <f>IFERROR(VLOOKUP($A2235,'Fielding Data'!$A:$H,MATCH(Q$1,'Fielding Data'!$A$1:$H$1,0),0),"Other")</f>
        <v>0</v>
      </c>
      <c r="R2235" s="13">
        <f>IFERROR(VLOOKUP($A2235,'Fielding Data'!$A:$H,MATCH(R$1,'Fielding Data'!$A$1:$H$1,0),0),"Other")</f>
        <v>1</v>
      </c>
      <c r="S2235" s="13">
        <f>IFERROR(VLOOKUP($A2235,'Fielding Data'!$A:$H,MATCH(S$1,'Fielding Data'!$A$1:$H$1,0),0),"Other")</f>
        <v>0</v>
      </c>
      <c r="T2235" s="13">
        <f>IFERROR(VLOOKUP($A2235,'Fielding Data'!$A:$H,MATCH(T$1,'Fielding Data'!$A$1:$H$1,0),0),"Other")</f>
        <v>0</v>
      </c>
      <c r="U2235" s="13">
        <f>SUMIFS('Fielding Data'!E:E,'Fielding Data'!$A:$A,'Hitting Data'!$A2235)</f>
        <v>0</v>
      </c>
      <c r="V2235" s="13">
        <f>SUMIFS('Fielding Data'!F:F,'Fielding Data'!$A:$A,'Hitting Data'!$A2235)</f>
        <v>1</v>
      </c>
      <c r="W2235" s="13">
        <f>SUMIFS('Fielding Data'!G:G,'Fielding Data'!$A:$A,'Hitting Data'!$A2235)</f>
        <v>0</v>
      </c>
      <c r="X2235" s="13">
        <f>SUMIFS('Fielding Data'!H:H,'Fielding Data'!$A:$A,'Hitting Data'!$A2235)</f>
        <v>0</v>
      </c>
    </row>
    <row r="2236" spans="1:24" x14ac:dyDescent="0.3">
      <c r="A2236" s="13" t="str">
        <f t="shared" si="34"/>
        <v>tomlijo012011</v>
      </c>
      <c r="B2236" s="16" t="s">
        <v>1399</v>
      </c>
      <c r="C2236" s="16">
        <v>2011</v>
      </c>
      <c r="D2236" s="16">
        <v>27</v>
      </c>
      <c r="E2236" s="16">
        <v>2</v>
      </c>
      <c r="F2236" s="16">
        <v>1</v>
      </c>
      <c r="G2236" s="16">
        <v>2</v>
      </c>
      <c r="H2236" s="16">
        <v>0</v>
      </c>
      <c r="I2236" s="16">
        <v>0</v>
      </c>
      <c r="J2236" s="16">
        <v>0</v>
      </c>
      <c r="K2236" s="16">
        <v>1</v>
      </c>
      <c r="L2236" s="16">
        <v>0</v>
      </c>
      <c r="M2236" s="16">
        <v>0</v>
      </c>
      <c r="N2236" s="16">
        <v>0</v>
      </c>
      <c r="O2236" s="16">
        <v>0</v>
      </c>
      <c r="P2236" s="13" t="str">
        <f>IFERROR(VLOOKUP($A2236,'Fielding Data'!$A:$H,MATCH(P$1,'Fielding Data'!$A$1:$H$1,0),0),"Other")</f>
        <v>P</v>
      </c>
      <c r="Q2236" s="13">
        <f>IFERROR(VLOOKUP($A2236,'Fielding Data'!$A:$H,MATCH(Q$1,'Fielding Data'!$A$1:$H$1,0),0),"Other")</f>
        <v>16</v>
      </c>
      <c r="R2236" s="13">
        <f>IFERROR(VLOOKUP($A2236,'Fielding Data'!$A:$H,MATCH(R$1,'Fielding Data'!$A$1:$H$1,0),0),"Other")</f>
        <v>25</v>
      </c>
      <c r="S2236" s="13">
        <f>IFERROR(VLOOKUP($A2236,'Fielding Data'!$A:$H,MATCH(S$1,'Fielding Data'!$A$1:$H$1,0),0),"Other")</f>
        <v>2</v>
      </c>
      <c r="T2236" s="13">
        <f>IFERROR(VLOOKUP($A2236,'Fielding Data'!$A:$H,MATCH(T$1,'Fielding Data'!$A$1:$H$1,0),0),"Other")</f>
        <v>1</v>
      </c>
      <c r="U2236" s="13">
        <f>SUMIFS('Fielding Data'!E:E,'Fielding Data'!$A:$A,'Hitting Data'!$A2236)</f>
        <v>16</v>
      </c>
      <c r="V2236" s="13">
        <f>SUMIFS('Fielding Data'!F:F,'Fielding Data'!$A:$A,'Hitting Data'!$A2236)</f>
        <v>25</v>
      </c>
      <c r="W2236" s="13">
        <f>SUMIFS('Fielding Data'!G:G,'Fielding Data'!$A:$A,'Hitting Data'!$A2236)</f>
        <v>2</v>
      </c>
      <c r="X2236" s="13">
        <f>SUMIFS('Fielding Data'!H:H,'Fielding Data'!$A:$A,'Hitting Data'!$A2236)</f>
        <v>1</v>
      </c>
    </row>
    <row r="2237" spans="1:24" x14ac:dyDescent="0.3">
      <c r="A2237" s="13" t="str">
        <f t="shared" si="34"/>
        <v>toregwy012011</v>
      </c>
      <c r="B2237" s="16" t="s">
        <v>1199</v>
      </c>
      <c r="C2237" s="16">
        <v>2011</v>
      </c>
      <c r="D2237" s="16">
        <v>3</v>
      </c>
      <c r="E2237" s="16">
        <v>4</v>
      </c>
      <c r="F2237" s="16">
        <v>0</v>
      </c>
      <c r="G2237" s="16">
        <v>0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6">
        <v>0</v>
      </c>
      <c r="O2237" s="16">
        <v>1</v>
      </c>
      <c r="P2237" s="13" t="str">
        <f>IFERROR(VLOOKUP($A2237,'Fielding Data'!$A:$H,MATCH(P$1,'Fielding Data'!$A$1:$H$1,0),0),"Other")</f>
        <v>C</v>
      </c>
      <c r="Q2237" s="13">
        <f>IFERROR(VLOOKUP($A2237,'Fielding Data'!$A:$H,MATCH(Q$1,'Fielding Data'!$A$1:$H$1,0),0),"Other")</f>
        <v>5</v>
      </c>
      <c r="R2237" s="13">
        <f>IFERROR(VLOOKUP($A2237,'Fielding Data'!$A:$H,MATCH(R$1,'Fielding Data'!$A$1:$H$1,0),0),"Other")</f>
        <v>1</v>
      </c>
      <c r="S2237" s="13">
        <f>IFERROR(VLOOKUP($A2237,'Fielding Data'!$A:$H,MATCH(S$1,'Fielding Data'!$A$1:$H$1,0),0),"Other")</f>
        <v>0</v>
      </c>
      <c r="T2237" s="13">
        <f>IFERROR(VLOOKUP($A2237,'Fielding Data'!$A:$H,MATCH(T$1,'Fielding Data'!$A$1:$H$1,0),0),"Other")</f>
        <v>0</v>
      </c>
      <c r="U2237" s="13">
        <f>SUMIFS('Fielding Data'!E:E,'Fielding Data'!$A:$A,'Hitting Data'!$A2237)</f>
        <v>5</v>
      </c>
      <c r="V2237" s="13">
        <f>SUMIFS('Fielding Data'!F:F,'Fielding Data'!$A:$A,'Hitting Data'!$A2237)</f>
        <v>1</v>
      </c>
      <c r="W2237" s="13">
        <f>SUMIFS('Fielding Data'!G:G,'Fielding Data'!$A:$A,'Hitting Data'!$A2237)</f>
        <v>0</v>
      </c>
      <c r="X2237" s="13">
        <f>SUMIFS('Fielding Data'!H:H,'Fielding Data'!$A:$A,'Hitting Data'!$A2237)</f>
        <v>0</v>
      </c>
    </row>
    <row r="2238" spans="1:24" x14ac:dyDescent="0.3">
      <c r="A2238" s="13" t="str">
        <f t="shared" si="34"/>
        <v>torreal012011</v>
      </c>
      <c r="B2238" s="16" t="s">
        <v>1637</v>
      </c>
      <c r="C2238" s="16">
        <v>2011</v>
      </c>
      <c r="D2238" s="16">
        <v>4</v>
      </c>
      <c r="E2238" s="16">
        <v>0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3" t="str">
        <f>IFERROR(VLOOKUP($A2238,'Fielding Data'!$A:$H,MATCH(P$1,'Fielding Data'!$A$1:$H$1,0),0),"Other")</f>
        <v>P</v>
      </c>
      <c r="Q2238" s="13">
        <f>IFERROR(VLOOKUP($A2238,'Fielding Data'!$A:$H,MATCH(Q$1,'Fielding Data'!$A$1:$H$1,0),0),"Other")</f>
        <v>0</v>
      </c>
      <c r="R2238" s="13">
        <f>IFERROR(VLOOKUP($A2238,'Fielding Data'!$A:$H,MATCH(R$1,'Fielding Data'!$A$1:$H$1,0),0),"Other")</f>
        <v>0</v>
      </c>
      <c r="S2238" s="13">
        <f>IFERROR(VLOOKUP($A2238,'Fielding Data'!$A:$H,MATCH(S$1,'Fielding Data'!$A$1:$H$1,0),0),"Other")</f>
        <v>0</v>
      </c>
      <c r="T2238" s="13">
        <f>IFERROR(VLOOKUP($A2238,'Fielding Data'!$A:$H,MATCH(T$1,'Fielding Data'!$A$1:$H$1,0),0),"Other")</f>
        <v>0</v>
      </c>
      <c r="U2238" s="13">
        <f>SUMIFS('Fielding Data'!E:E,'Fielding Data'!$A:$A,'Hitting Data'!$A2238)</f>
        <v>0</v>
      </c>
      <c r="V2238" s="13">
        <f>SUMIFS('Fielding Data'!F:F,'Fielding Data'!$A:$A,'Hitting Data'!$A2238)</f>
        <v>0</v>
      </c>
      <c r="W2238" s="13">
        <f>SUMIFS('Fielding Data'!G:G,'Fielding Data'!$A:$A,'Hitting Data'!$A2238)</f>
        <v>0</v>
      </c>
      <c r="X2238" s="13">
        <f>SUMIFS('Fielding Data'!H:H,'Fielding Data'!$A:$A,'Hitting Data'!$A2238)</f>
        <v>0</v>
      </c>
    </row>
    <row r="2239" spans="1:24" x14ac:dyDescent="0.3">
      <c r="A2239" s="13" t="str">
        <f t="shared" si="34"/>
        <v>torrean022011</v>
      </c>
      <c r="B2239" s="16" t="s">
        <v>345</v>
      </c>
      <c r="C2239" s="16">
        <v>2011</v>
      </c>
      <c r="D2239" s="16">
        <v>112</v>
      </c>
      <c r="E2239" s="16">
        <v>348</v>
      </c>
      <c r="F2239" s="16">
        <v>50</v>
      </c>
      <c r="G2239" s="16">
        <v>77</v>
      </c>
      <c r="H2239" s="16">
        <v>24</v>
      </c>
      <c r="I2239" s="16">
        <v>1</v>
      </c>
      <c r="J2239" s="16">
        <v>4</v>
      </c>
      <c r="K2239" s="16">
        <v>19</v>
      </c>
      <c r="L2239" s="16">
        <v>19</v>
      </c>
      <c r="M2239" s="16">
        <v>6</v>
      </c>
      <c r="N2239" s="16">
        <v>42</v>
      </c>
      <c r="O2239" s="16">
        <v>95</v>
      </c>
      <c r="P2239" s="13" t="str">
        <f>IFERROR(VLOOKUP($A2239,'Fielding Data'!$A:$H,MATCH(P$1,'Fielding Data'!$A$1:$H$1,0),0),"Other")</f>
        <v>CF</v>
      </c>
      <c r="Q2239" s="13">
        <f>IFERROR(VLOOKUP($A2239,'Fielding Data'!$A:$H,MATCH(Q$1,'Fielding Data'!$A$1:$H$1,0),0),"Other")</f>
        <v>0</v>
      </c>
      <c r="R2239" s="13">
        <f>IFERROR(VLOOKUP($A2239,'Fielding Data'!$A:$H,MATCH(R$1,'Fielding Data'!$A$1:$H$1,0),0),"Other")</f>
        <v>0</v>
      </c>
      <c r="S2239" s="13">
        <f>IFERROR(VLOOKUP($A2239,'Fielding Data'!$A:$H,MATCH(S$1,'Fielding Data'!$A$1:$H$1,0),0),"Other")</f>
        <v>0</v>
      </c>
      <c r="T2239" s="13">
        <f>IFERROR(VLOOKUP($A2239,'Fielding Data'!$A:$H,MATCH(T$1,'Fielding Data'!$A$1:$H$1,0),0),"Other")</f>
        <v>0</v>
      </c>
      <c r="U2239" s="13">
        <f>SUMIFS('Fielding Data'!E:E,'Fielding Data'!$A:$A,'Hitting Data'!$A2239)</f>
        <v>204</v>
      </c>
      <c r="V2239" s="13">
        <f>SUMIFS('Fielding Data'!F:F,'Fielding Data'!$A:$A,'Hitting Data'!$A2239)</f>
        <v>6</v>
      </c>
      <c r="W2239" s="13">
        <f>SUMIFS('Fielding Data'!G:G,'Fielding Data'!$A:$A,'Hitting Data'!$A2239)</f>
        <v>3</v>
      </c>
      <c r="X2239" s="13">
        <f>SUMIFS('Fielding Data'!H:H,'Fielding Data'!$A:$A,'Hitting Data'!$A2239)</f>
        <v>2</v>
      </c>
    </row>
    <row r="2240" spans="1:24" x14ac:dyDescent="0.3">
      <c r="A2240" s="13" t="str">
        <f t="shared" si="34"/>
        <v>torreyo012011</v>
      </c>
      <c r="B2240" s="16" t="s">
        <v>280</v>
      </c>
      <c r="C2240" s="16">
        <v>2011</v>
      </c>
      <c r="D2240" s="16">
        <v>113</v>
      </c>
      <c r="E2240" s="16">
        <v>396</v>
      </c>
      <c r="F2240" s="16">
        <v>40</v>
      </c>
      <c r="G2240" s="16">
        <v>108</v>
      </c>
      <c r="H2240" s="16">
        <v>27</v>
      </c>
      <c r="I2240" s="16">
        <v>1</v>
      </c>
      <c r="J2240" s="16">
        <v>7</v>
      </c>
      <c r="K2240" s="16">
        <v>37</v>
      </c>
      <c r="L2240" s="16">
        <v>0</v>
      </c>
      <c r="M2240" s="16">
        <v>2</v>
      </c>
      <c r="N2240" s="16">
        <v>20</v>
      </c>
      <c r="O2240" s="16">
        <v>65</v>
      </c>
      <c r="P2240" s="13" t="str">
        <f>IFERROR(VLOOKUP($A2240,'Fielding Data'!$A:$H,MATCH(P$1,'Fielding Data'!$A$1:$H$1,0),0),"Other")</f>
        <v>C</v>
      </c>
      <c r="Q2240" s="13">
        <f>IFERROR(VLOOKUP($A2240,'Fielding Data'!$A:$H,MATCH(Q$1,'Fielding Data'!$A$1:$H$1,0),0),"Other")</f>
        <v>685</v>
      </c>
      <c r="R2240" s="13">
        <f>IFERROR(VLOOKUP($A2240,'Fielding Data'!$A:$H,MATCH(R$1,'Fielding Data'!$A$1:$H$1,0),0),"Other")</f>
        <v>38</v>
      </c>
      <c r="S2240" s="13">
        <f>IFERROR(VLOOKUP($A2240,'Fielding Data'!$A:$H,MATCH(S$1,'Fielding Data'!$A$1:$H$1,0),0),"Other")</f>
        <v>9</v>
      </c>
      <c r="T2240" s="13">
        <f>IFERROR(VLOOKUP($A2240,'Fielding Data'!$A:$H,MATCH(T$1,'Fielding Data'!$A$1:$H$1,0),0),"Other")</f>
        <v>4</v>
      </c>
      <c r="U2240" s="13">
        <f>SUMIFS('Fielding Data'!E:E,'Fielding Data'!$A:$A,'Hitting Data'!$A2240)</f>
        <v>685</v>
      </c>
      <c r="V2240" s="13">
        <f>SUMIFS('Fielding Data'!F:F,'Fielding Data'!$A:$A,'Hitting Data'!$A2240)</f>
        <v>38</v>
      </c>
      <c r="W2240" s="13">
        <f>SUMIFS('Fielding Data'!G:G,'Fielding Data'!$A:$A,'Hitting Data'!$A2240)</f>
        <v>9</v>
      </c>
      <c r="X2240" s="13">
        <f>SUMIFS('Fielding Data'!H:H,'Fielding Data'!$A:$A,'Hitting Data'!$A2240)</f>
        <v>4</v>
      </c>
    </row>
    <row r="2241" spans="1:24" x14ac:dyDescent="0.3">
      <c r="A2241" s="13" t="str">
        <f t="shared" si="34"/>
        <v>tosonre012011</v>
      </c>
      <c r="B2241" s="16" t="s">
        <v>1638</v>
      </c>
      <c r="C2241" s="16">
        <v>2011</v>
      </c>
      <c r="D2241" s="16">
        <v>60</v>
      </c>
      <c r="E2241" s="16">
        <v>172</v>
      </c>
      <c r="F2241" s="16">
        <v>20</v>
      </c>
      <c r="G2241" s="16">
        <v>35</v>
      </c>
      <c r="H2241" s="16">
        <v>7</v>
      </c>
      <c r="I2241" s="16">
        <v>1</v>
      </c>
      <c r="J2241" s="16">
        <v>5</v>
      </c>
      <c r="K2241" s="16">
        <v>22</v>
      </c>
      <c r="L2241" s="16">
        <v>0</v>
      </c>
      <c r="M2241" s="16">
        <v>2</v>
      </c>
      <c r="N2241" s="16">
        <v>14</v>
      </c>
      <c r="O2241" s="16">
        <v>42</v>
      </c>
      <c r="P2241" s="13" t="str">
        <f>IFERROR(VLOOKUP($A2241,'Fielding Data'!$A:$H,MATCH(P$1,'Fielding Data'!$A$1:$H$1,0),0),"Other")</f>
        <v>LF</v>
      </c>
      <c r="Q2241" s="13">
        <f>IFERROR(VLOOKUP($A2241,'Fielding Data'!$A:$H,MATCH(Q$1,'Fielding Data'!$A$1:$H$1,0),0),"Other")</f>
        <v>0</v>
      </c>
      <c r="R2241" s="13">
        <f>IFERROR(VLOOKUP($A2241,'Fielding Data'!$A:$H,MATCH(R$1,'Fielding Data'!$A$1:$H$1,0),0),"Other")</f>
        <v>0</v>
      </c>
      <c r="S2241" s="13">
        <f>IFERROR(VLOOKUP($A2241,'Fielding Data'!$A:$H,MATCH(S$1,'Fielding Data'!$A$1:$H$1,0),0),"Other")</f>
        <v>0</v>
      </c>
      <c r="T2241" s="13">
        <f>IFERROR(VLOOKUP($A2241,'Fielding Data'!$A:$H,MATCH(T$1,'Fielding Data'!$A$1:$H$1,0),0),"Other")</f>
        <v>0</v>
      </c>
      <c r="U2241" s="13">
        <f>SUMIFS('Fielding Data'!E:E,'Fielding Data'!$A:$A,'Hitting Data'!$A2241)</f>
        <v>87</v>
      </c>
      <c r="V2241" s="13">
        <f>SUMIFS('Fielding Data'!F:F,'Fielding Data'!$A:$A,'Hitting Data'!$A2241)</f>
        <v>4</v>
      </c>
      <c r="W2241" s="13">
        <f>SUMIFS('Fielding Data'!G:G,'Fielding Data'!$A:$A,'Hitting Data'!$A2241)</f>
        <v>3</v>
      </c>
      <c r="X2241" s="13">
        <f>SUMIFS('Fielding Data'!H:H,'Fielding Data'!$A:$A,'Hitting Data'!$A2241)</f>
        <v>0</v>
      </c>
    </row>
    <row r="2242" spans="1:24" x14ac:dyDescent="0.3">
      <c r="A2242" s="13" t="str">
        <f t="shared" si="34"/>
        <v>towlejr012011</v>
      </c>
      <c r="B2242" s="16" t="s">
        <v>863</v>
      </c>
      <c r="C2242" s="16">
        <v>2011</v>
      </c>
      <c r="D2242" s="16">
        <v>54</v>
      </c>
      <c r="E2242" s="16">
        <v>147</v>
      </c>
      <c r="F2242" s="16">
        <v>11</v>
      </c>
      <c r="G2242" s="16">
        <v>27</v>
      </c>
      <c r="H2242" s="16">
        <v>7</v>
      </c>
      <c r="I2242" s="16">
        <v>0</v>
      </c>
      <c r="J2242" s="16">
        <v>3</v>
      </c>
      <c r="K2242" s="16">
        <v>11</v>
      </c>
      <c r="L2242" s="16">
        <v>0</v>
      </c>
      <c r="M2242" s="16">
        <v>0</v>
      </c>
      <c r="N2242" s="16">
        <v>13</v>
      </c>
      <c r="O2242" s="16">
        <v>26</v>
      </c>
      <c r="P2242" s="13" t="str">
        <f>IFERROR(VLOOKUP($A2242,'Fielding Data'!$A:$H,MATCH(P$1,'Fielding Data'!$A$1:$H$1,0),0),"Other")</f>
        <v>C</v>
      </c>
      <c r="Q2242" s="13">
        <f>IFERROR(VLOOKUP($A2242,'Fielding Data'!$A:$H,MATCH(Q$1,'Fielding Data'!$A$1:$H$1,0),0),"Other")</f>
        <v>284</v>
      </c>
      <c r="R2242" s="13">
        <f>IFERROR(VLOOKUP($A2242,'Fielding Data'!$A:$H,MATCH(R$1,'Fielding Data'!$A$1:$H$1,0),0),"Other")</f>
        <v>22</v>
      </c>
      <c r="S2242" s="13">
        <f>IFERROR(VLOOKUP($A2242,'Fielding Data'!$A:$H,MATCH(S$1,'Fielding Data'!$A$1:$H$1,0),0),"Other")</f>
        <v>6</v>
      </c>
      <c r="T2242" s="13">
        <f>IFERROR(VLOOKUP($A2242,'Fielding Data'!$A:$H,MATCH(T$1,'Fielding Data'!$A$1:$H$1,0),0),"Other")</f>
        <v>3</v>
      </c>
      <c r="U2242" s="13">
        <f>SUMIFS('Fielding Data'!E:E,'Fielding Data'!$A:$A,'Hitting Data'!$A2242)</f>
        <v>284</v>
      </c>
      <c r="V2242" s="13">
        <f>SUMIFS('Fielding Data'!F:F,'Fielding Data'!$A:$A,'Hitting Data'!$A2242)</f>
        <v>22</v>
      </c>
      <c r="W2242" s="13">
        <f>SUMIFS('Fielding Data'!G:G,'Fielding Data'!$A:$A,'Hitting Data'!$A2242)</f>
        <v>6</v>
      </c>
      <c r="X2242" s="13">
        <f>SUMIFS('Fielding Data'!H:H,'Fielding Data'!$A:$A,'Hitting Data'!$A2242)</f>
        <v>3</v>
      </c>
    </row>
    <row r="2243" spans="1:24" x14ac:dyDescent="0.3">
      <c r="A2243" s="13" t="str">
        <f t="shared" ref="A2243:A2306" si="35">(B2243&amp;C2243)</f>
        <v>troncra012011</v>
      </c>
      <c r="B2243" s="16" t="s">
        <v>1024</v>
      </c>
      <c r="C2243" s="16">
        <v>2011</v>
      </c>
      <c r="D2243" s="16">
        <v>18</v>
      </c>
      <c r="E2243" s="16">
        <v>1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0</v>
      </c>
      <c r="O2243" s="16">
        <v>1</v>
      </c>
      <c r="P2243" s="13" t="str">
        <f>IFERROR(VLOOKUP($A2243,'Fielding Data'!$A:$H,MATCH(P$1,'Fielding Data'!$A$1:$H$1,0),0),"Other")</f>
        <v>P</v>
      </c>
      <c r="Q2243" s="13">
        <f>IFERROR(VLOOKUP($A2243,'Fielding Data'!$A:$H,MATCH(Q$1,'Fielding Data'!$A$1:$H$1,0),0),"Other")</f>
        <v>1</v>
      </c>
      <c r="R2243" s="13">
        <f>IFERROR(VLOOKUP($A2243,'Fielding Data'!$A:$H,MATCH(R$1,'Fielding Data'!$A$1:$H$1,0),0),"Other")</f>
        <v>1</v>
      </c>
      <c r="S2243" s="13">
        <f>IFERROR(VLOOKUP($A2243,'Fielding Data'!$A:$H,MATCH(S$1,'Fielding Data'!$A$1:$H$1,0),0),"Other")</f>
        <v>0</v>
      </c>
      <c r="T2243" s="13">
        <f>IFERROR(VLOOKUP($A2243,'Fielding Data'!$A:$H,MATCH(T$1,'Fielding Data'!$A$1:$H$1,0),0),"Other")</f>
        <v>1</v>
      </c>
      <c r="U2243" s="13">
        <f>SUMIFS('Fielding Data'!E:E,'Fielding Data'!$A:$A,'Hitting Data'!$A2243)</f>
        <v>1</v>
      </c>
      <c r="V2243" s="13">
        <f>SUMIFS('Fielding Data'!F:F,'Fielding Data'!$A:$A,'Hitting Data'!$A2243)</f>
        <v>1</v>
      </c>
      <c r="W2243" s="13">
        <f>SUMIFS('Fielding Data'!G:G,'Fielding Data'!$A:$A,'Hitting Data'!$A2243)</f>
        <v>0</v>
      </c>
      <c r="X2243" s="13">
        <f>SUMIFS('Fielding Data'!H:H,'Fielding Data'!$A:$A,'Hitting Data'!$A2243)</f>
        <v>1</v>
      </c>
    </row>
    <row r="2244" spans="1:24" x14ac:dyDescent="0.3">
      <c r="A2244" s="13" t="str">
        <f t="shared" si="35"/>
        <v>troutmi012011</v>
      </c>
      <c r="B2244" s="16" t="s">
        <v>1639</v>
      </c>
      <c r="C2244" s="16">
        <v>2011</v>
      </c>
      <c r="D2244" s="16">
        <v>40</v>
      </c>
      <c r="E2244" s="16">
        <v>123</v>
      </c>
      <c r="F2244" s="16">
        <v>20</v>
      </c>
      <c r="G2244" s="16">
        <v>27</v>
      </c>
      <c r="H2244" s="16">
        <v>6</v>
      </c>
      <c r="I2244" s="16">
        <v>0</v>
      </c>
      <c r="J2244" s="16">
        <v>5</v>
      </c>
      <c r="K2244" s="16">
        <v>16</v>
      </c>
      <c r="L2244" s="16">
        <v>4</v>
      </c>
      <c r="M2244" s="16">
        <v>0</v>
      </c>
      <c r="N2244" s="16">
        <v>9</v>
      </c>
      <c r="O2244" s="16">
        <v>30</v>
      </c>
      <c r="P2244" s="13" t="str">
        <f>IFERROR(VLOOKUP($A2244,'Fielding Data'!$A:$H,MATCH(P$1,'Fielding Data'!$A$1:$H$1,0),0),"Other")</f>
        <v>CF</v>
      </c>
      <c r="Q2244" s="13">
        <f>IFERROR(VLOOKUP($A2244,'Fielding Data'!$A:$H,MATCH(Q$1,'Fielding Data'!$A$1:$H$1,0),0),"Other")</f>
        <v>0</v>
      </c>
      <c r="R2244" s="13">
        <f>IFERROR(VLOOKUP($A2244,'Fielding Data'!$A:$H,MATCH(R$1,'Fielding Data'!$A$1:$H$1,0),0),"Other")</f>
        <v>0</v>
      </c>
      <c r="S2244" s="13">
        <f>IFERROR(VLOOKUP($A2244,'Fielding Data'!$A:$H,MATCH(S$1,'Fielding Data'!$A$1:$H$1,0),0),"Other")</f>
        <v>0</v>
      </c>
      <c r="T2244" s="13">
        <f>IFERROR(VLOOKUP($A2244,'Fielding Data'!$A:$H,MATCH(T$1,'Fielding Data'!$A$1:$H$1,0),0),"Other")</f>
        <v>0</v>
      </c>
      <c r="U2244" s="13">
        <f>SUMIFS('Fielding Data'!E:E,'Fielding Data'!$A:$A,'Hitting Data'!$A2244)</f>
        <v>80</v>
      </c>
      <c r="V2244" s="13">
        <f>SUMIFS('Fielding Data'!F:F,'Fielding Data'!$A:$A,'Hitting Data'!$A2244)</f>
        <v>0</v>
      </c>
      <c r="W2244" s="13">
        <f>SUMIFS('Fielding Data'!G:G,'Fielding Data'!$A:$A,'Hitting Data'!$A2244)</f>
        <v>2</v>
      </c>
      <c r="X2244" s="13">
        <f>SUMIFS('Fielding Data'!H:H,'Fielding Data'!$A:$A,'Hitting Data'!$A2244)</f>
        <v>0</v>
      </c>
    </row>
    <row r="2245" spans="1:24" x14ac:dyDescent="0.3">
      <c r="A2245" s="13" t="str">
        <f t="shared" si="35"/>
        <v>trumbma012011</v>
      </c>
      <c r="B2245" s="16" t="s">
        <v>1400</v>
      </c>
      <c r="C2245" s="16">
        <v>2011</v>
      </c>
      <c r="D2245" s="16">
        <v>149</v>
      </c>
      <c r="E2245" s="16">
        <v>539</v>
      </c>
      <c r="F2245" s="16">
        <v>65</v>
      </c>
      <c r="G2245" s="16">
        <v>137</v>
      </c>
      <c r="H2245" s="16">
        <v>31</v>
      </c>
      <c r="I2245" s="16">
        <v>1</v>
      </c>
      <c r="J2245" s="16">
        <v>29</v>
      </c>
      <c r="K2245" s="16">
        <v>87</v>
      </c>
      <c r="L2245" s="16">
        <v>9</v>
      </c>
      <c r="M2245" s="16">
        <v>4</v>
      </c>
      <c r="N2245" s="16">
        <v>25</v>
      </c>
      <c r="O2245" s="16">
        <v>120</v>
      </c>
      <c r="P2245" s="13" t="str">
        <f>IFERROR(VLOOKUP($A2245,'Fielding Data'!$A:$H,MATCH(P$1,'Fielding Data'!$A$1:$H$1,0),0),"Other")</f>
        <v>1B</v>
      </c>
      <c r="Q2245" s="13">
        <f>IFERROR(VLOOKUP($A2245,'Fielding Data'!$A:$H,MATCH(Q$1,'Fielding Data'!$A$1:$H$1,0),0),"Other")</f>
        <v>1281</v>
      </c>
      <c r="R2245" s="13">
        <f>IFERROR(VLOOKUP($A2245,'Fielding Data'!$A:$H,MATCH(R$1,'Fielding Data'!$A$1:$H$1,0),0),"Other")</f>
        <v>93</v>
      </c>
      <c r="S2245" s="13">
        <f>IFERROR(VLOOKUP($A2245,'Fielding Data'!$A:$H,MATCH(S$1,'Fielding Data'!$A$1:$H$1,0),0),"Other")</f>
        <v>10</v>
      </c>
      <c r="T2245" s="13">
        <f>IFERROR(VLOOKUP($A2245,'Fielding Data'!$A:$H,MATCH(T$1,'Fielding Data'!$A$1:$H$1,0),0),"Other")</f>
        <v>117</v>
      </c>
      <c r="U2245" s="13">
        <f>SUMIFS('Fielding Data'!E:E,'Fielding Data'!$A:$A,'Hitting Data'!$A2245)</f>
        <v>1284</v>
      </c>
      <c r="V2245" s="13">
        <f>SUMIFS('Fielding Data'!F:F,'Fielding Data'!$A:$A,'Hitting Data'!$A2245)</f>
        <v>93</v>
      </c>
      <c r="W2245" s="13">
        <f>SUMIFS('Fielding Data'!G:G,'Fielding Data'!$A:$A,'Hitting Data'!$A2245)</f>
        <v>10</v>
      </c>
      <c r="X2245" s="13">
        <f>SUMIFS('Fielding Data'!H:H,'Fielding Data'!$A:$A,'Hitting Data'!$A2245)</f>
        <v>117</v>
      </c>
    </row>
    <row r="2246" spans="1:24" x14ac:dyDescent="0.3">
      <c r="A2246" s="13" t="str">
        <f t="shared" si="35"/>
        <v>tuckery012011</v>
      </c>
      <c r="B2246" s="16" t="s">
        <v>1025</v>
      </c>
      <c r="C2246" s="16">
        <v>2011</v>
      </c>
      <c r="D2246" s="16">
        <v>5</v>
      </c>
      <c r="E2246" s="16">
        <v>0</v>
      </c>
      <c r="F2246" s="16">
        <v>0</v>
      </c>
      <c r="G2246" s="16">
        <v>0</v>
      </c>
      <c r="H2246" s="16">
        <v>0</v>
      </c>
      <c r="I2246" s="16">
        <v>0</v>
      </c>
      <c r="J2246" s="16">
        <v>0</v>
      </c>
      <c r="K2246" s="16">
        <v>0</v>
      </c>
      <c r="L2246" s="16">
        <v>0</v>
      </c>
      <c r="M2246" s="16">
        <v>0</v>
      </c>
      <c r="N2246" s="16">
        <v>0</v>
      </c>
      <c r="O2246" s="16">
        <v>0</v>
      </c>
      <c r="P2246" s="13" t="str">
        <f>IFERROR(VLOOKUP($A2246,'Fielding Data'!$A:$H,MATCH(P$1,'Fielding Data'!$A$1:$H$1,0),0),"Other")</f>
        <v>P</v>
      </c>
      <c r="Q2246" s="13">
        <f>IFERROR(VLOOKUP($A2246,'Fielding Data'!$A:$H,MATCH(Q$1,'Fielding Data'!$A$1:$H$1,0),0),"Other")</f>
        <v>0</v>
      </c>
      <c r="R2246" s="13">
        <f>IFERROR(VLOOKUP($A2246,'Fielding Data'!$A:$H,MATCH(R$1,'Fielding Data'!$A$1:$H$1,0),0),"Other")</f>
        <v>0</v>
      </c>
      <c r="S2246" s="13">
        <f>IFERROR(VLOOKUP($A2246,'Fielding Data'!$A:$H,MATCH(S$1,'Fielding Data'!$A$1:$H$1,0),0),"Other")</f>
        <v>0</v>
      </c>
      <c r="T2246" s="13">
        <f>IFERROR(VLOOKUP($A2246,'Fielding Data'!$A:$H,MATCH(T$1,'Fielding Data'!$A$1:$H$1,0),0),"Other")</f>
        <v>0</v>
      </c>
      <c r="U2246" s="13">
        <f>SUMIFS('Fielding Data'!E:E,'Fielding Data'!$A:$A,'Hitting Data'!$A2246)</f>
        <v>0</v>
      </c>
      <c r="V2246" s="13">
        <f>SUMIFS('Fielding Data'!F:F,'Fielding Data'!$A:$A,'Hitting Data'!$A2246)</f>
        <v>0</v>
      </c>
      <c r="W2246" s="13">
        <f>SUMIFS('Fielding Data'!G:G,'Fielding Data'!$A:$A,'Hitting Data'!$A2246)</f>
        <v>0</v>
      </c>
      <c r="X2246" s="13">
        <f>SUMIFS('Fielding Data'!H:H,'Fielding Data'!$A:$A,'Hitting Data'!$A2246)</f>
        <v>0</v>
      </c>
    </row>
    <row r="2247" spans="1:24" x14ac:dyDescent="0.3">
      <c r="A2247" s="13" t="str">
        <f t="shared" si="35"/>
        <v>tulowtr012011</v>
      </c>
      <c r="B2247" s="16" t="s">
        <v>737</v>
      </c>
      <c r="C2247" s="16">
        <v>2011</v>
      </c>
      <c r="D2247" s="16">
        <v>143</v>
      </c>
      <c r="E2247" s="16">
        <v>537</v>
      </c>
      <c r="F2247" s="16">
        <v>81</v>
      </c>
      <c r="G2247" s="16">
        <v>162</v>
      </c>
      <c r="H2247" s="16">
        <v>36</v>
      </c>
      <c r="I2247" s="16">
        <v>2</v>
      </c>
      <c r="J2247" s="16">
        <v>30</v>
      </c>
      <c r="K2247" s="16">
        <v>105</v>
      </c>
      <c r="L2247" s="16">
        <v>9</v>
      </c>
      <c r="M2247" s="16">
        <v>3</v>
      </c>
      <c r="N2247" s="16">
        <v>59</v>
      </c>
      <c r="O2247" s="16">
        <v>79</v>
      </c>
      <c r="P2247" s="13" t="str">
        <f>IFERROR(VLOOKUP($A2247,'Fielding Data'!$A:$H,MATCH(P$1,'Fielding Data'!$A$1:$H$1,0),0),"Other")</f>
        <v>SS</v>
      </c>
      <c r="Q2247" s="13">
        <f>IFERROR(VLOOKUP($A2247,'Fielding Data'!$A:$H,MATCH(Q$1,'Fielding Data'!$A$1:$H$1,0),0),"Other")</f>
        <v>261</v>
      </c>
      <c r="R2247" s="13">
        <f>IFERROR(VLOOKUP($A2247,'Fielding Data'!$A:$H,MATCH(R$1,'Fielding Data'!$A$1:$H$1,0),0),"Other")</f>
        <v>417</v>
      </c>
      <c r="S2247" s="13">
        <f>IFERROR(VLOOKUP($A2247,'Fielding Data'!$A:$H,MATCH(S$1,'Fielding Data'!$A$1:$H$1,0),0),"Other")</f>
        <v>6</v>
      </c>
      <c r="T2247" s="13">
        <f>IFERROR(VLOOKUP($A2247,'Fielding Data'!$A:$H,MATCH(T$1,'Fielding Data'!$A$1:$H$1,0),0),"Other")</f>
        <v>98</v>
      </c>
      <c r="U2247" s="13">
        <f>SUMIFS('Fielding Data'!E:E,'Fielding Data'!$A:$A,'Hitting Data'!$A2247)</f>
        <v>261</v>
      </c>
      <c r="V2247" s="13">
        <f>SUMIFS('Fielding Data'!F:F,'Fielding Data'!$A:$A,'Hitting Data'!$A2247)</f>
        <v>417</v>
      </c>
      <c r="W2247" s="13">
        <f>SUMIFS('Fielding Data'!G:G,'Fielding Data'!$A:$A,'Hitting Data'!$A2247)</f>
        <v>6</v>
      </c>
      <c r="X2247" s="13">
        <f>SUMIFS('Fielding Data'!H:H,'Fielding Data'!$A:$A,'Hitting Data'!$A2247)</f>
        <v>98</v>
      </c>
    </row>
    <row r="2248" spans="1:24" x14ac:dyDescent="0.3">
      <c r="A2248" s="13" t="str">
        <f t="shared" si="35"/>
        <v>turneja012011</v>
      </c>
      <c r="B2248" s="16" t="s">
        <v>1640</v>
      </c>
      <c r="C2248" s="16">
        <v>2011</v>
      </c>
      <c r="D2248" s="16">
        <v>3</v>
      </c>
      <c r="E2248" s="16">
        <v>0</v>
      </c>
      <c r="F2248" s="16">
        <v>0</v>
      </c>
      <c r="G2248" s="16">
        <v>0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0</v>
      </c>
      <c r="N2248" s="16">
        <v>0</v>
      </c>
      <c r="O2248" s="16">
        <v>0</v>
      </c>
      <c r="P2248" s="13" t="str">
        <f>IFERROR(VLOOKUP($A2248,'Fielding Data'!$A:$H,MATCH(P$1,'Fielding Data'!$A$1:$H$1,0),0),"Other")</f>
        <v>P</v>
      </c>
      <c r="Q2248" s="13">
        <f>IFERROR(VLOOKUP($A2248,'Fielding Data'!$A:$H,MATCH(Q$1,'Fielding Data'!$A$1:$H$1,0),0),"Other")</f>
        <v>0</v>
      </c>
      <c r="R2248" s="13">
        <f>IFERROR(VLOOKUP($A2248,'Fielding Data'!$A:$H,MATCH(R$1,'Fielding Data'!$A$1:$H$1,0),0),"Other")</f>
        <v>1</v>
      </c>
      <c r="S2248" s="13">
        <f>IFERROR(VLOOKUP($A2248,'Fielding Data'!$A:$H,MATCH(S$1,'Fielding Data'!$A$1:$H$1,0),0),"Other")</f>
        <v>0</v>
      </c>
      <c r="T2248" s="13">
        <f>IFERROR(VLOOKUP($A2248,'Fielding Data'!$A:$H,MATCH(T$1,'Fielding Data'!$A$1:$H$1,0),0),"Other")</f>
        <v>1</v>
      </c>
      <c r="U2248" s="13">
        <f>SUMIFS('Fielding Data'!E:E,'Fielding Data'!$A:$A,'Hitting Data'!$A2248)</f>
        <v>0</v>
      </c>
      <c r="V2248" s="13">
        <f>SUMIFS('Fielding Data'!F:F,'Fielding Data'!$A:$A,'Hitting Data'!$A2248)</f>
        <v>1</v>
      </c>
      <c r="W2248" s="13">
        <f>SUMIFS('Fielding Data'!G:G,'Fielding Data'!$A:$A,'Hitting Data'!$A2248)</f>
        <v>0</v>
      </c>
      <c r="X2248" s="13">
        <f>SUMIFS('Fielding Data'!H:H,'Fielding Data'!$A:$A,'Hitting Data'!$A2248)</f>
        <v>1</v>
      </c>
    </row>
    <row r="2249" spans="1:24" x14ac:dyDescent="0.3">
      <c r="A2249" s="13" t="str">
        <f t="shared" si="35"/>
        <v>turneju012011</v>
      </c>
      <c r="B2249" s="16" t="s">
        <v>1201</v>
      </c>
      <c r="C2249" s="16">
        <v>2011</v>
      </c>
      <c r="D2249" s="16">
        <v>117</v>
      </c>
      <c r="E2249" s="16">
        <v>435</v>
      </c>
      <c r="F2249" s="16">
        <v>49</v>
      </c>
      <c r="G2249" s="16">
        <v>113</v>
      </c>
      <c r="H2249" s="16">
        <v>30</v>
      </c>
      <c r="I2249" s="16">
        <v>0</v>
      </c>
      <c r="J2249" s="16">
        <v>4</v>
      </c>
      <c r="K2249" s="16">
        <v>51</v>
      </c>
      <c r="L2249" s="16">
        <v>7</v>
      </c>
      <c r="M2249" s="16">
        <v>2</v>
      </c>
      <c r="N2249" s="16">
        <v>39</v>
      </c>
      <c r="O2249" s="16">
        <v>59</v>
      </c>
      <c r="P2249" s="13" t="str">
        <f>IFERROR(VLOOKUP($A2249,'Fielding Data'!$A:$H,MATCH(P$1,'Fielding Data'!$A$1:$H$1,0),0),"Other")</f>
        <v>2B</v>
      </c>
      <c r="Q2249" s="13">
        <f>IFERROR(VLOOKUP($A2249,'Fielding Data'!$A:$H,MATCH(Q$1,'Fielding Data'!$A$1:$H$1,0),0),"Other")</f>
        <v>144</v>
      </c>
      <c r="R2249" s="13">
        <f>IFERROR(VLOOKUP($A2249,'Fielding Data'!$A:$H,MATCH(R$1,'Fielding Data'!$A$1:$H$1,0),0),"Other")</f>
        <v>206</v>
      </c>
      <c r="S2249" s="13">
        <f>IFERROR(VLOOKUP($A2249,'Fielding Data'!$A:$H,MATCH(S$1,'Fielding Data'!$A$1:$H$1,0),0),"Other")</f>
        <v>8</v>
      </c>
      <c r="T2249" s="13">
        <f>IFERROR(VLOOKUP($A2249,'Fielding Data'!$A:$H,MATCH(T$1,'Fielding Data'!$A$1:$H$1,0),0),"Other")</f>
        <v>36</v>
      </c>
      <c r="U2249" s="13">
        <f>SUMIFS('Fielding Data'!E:E,'Fielding Data'!$A:$A,'Hitting Data'!$A2249)</f>
        <v>171</v>
      </c>
      <c r="V2249" s="13">
        <f>SUMIFS('Fielding Data'!F:F,'Fielding Data'!$A:$A,'Hitting Data'!$A2249)</f>
        <v>258</v>
      </c>
      <c r="W2249" s="13">
        <f>SUMIFS('Fielding Data'!G:G,'Fielding Data'!$A:$A,'Hitting Data'!$A2249)</f>
        <v>13</v>
      </c>
      <c r="X2249" s="13">
        <f>SUMIFS('Fielding Data'!H:H,'Fielding Data'!$A:$A,'Hitting Data'!$A2249)</f>
        <v>39</v>
      </c>
    </row>
    <row r="2250" spans="1:24" x14ac:dyDescent="0.3">
      <c r="A2250" s="13" t="str">
        <f t="shared" si="35"/>
        <v>ugglada012011</v>
      </c>
      <c r="B2250" s="16" t="s">
        <v>738</v>
      </c>
      <c r="C2250" s="16">
        <v>2011</v>
      </c>
      <c r="D2250" s="16">
        <v>161</v>
      </c>
      <c r="E2250" s="16">
        <v>600</v>
      </c>
      <c r="F2250" s="16">
        <v>88</v>
      </c>
      <c r="G2250" s="16">
        <v>140</v>
      </c>
      <c r="H2250" s="16">
        <v>22</v>
      </c>
      <c r="I2250" s="16">
        <v>1</v>
      </c>
      <c r="J2250" s="16">
        <v>36</v>
      </c>
      <c r="K2250" s="16">
        <v>82</v>
      </c>
      <c r="L2250" s="16">
        <v>1</v>
      </c>
      <c r="M2250" s="16">
        <v>3</v>
      </c>
      <c r="N2250" s="16">
        <v>62</v>
      </c>
      <c r="O2250" s="16">
        <v>156</v>
      </c>
      <c r="P2250" s="13" t="str">
        <f>IFERROR(VLOOKUP($A2250,'Fielding Data'!$A:$H,MATCH(P$1,'Fielding Data'!$A$1:$H$1,0),0),"Other")</f>
        <v>2B</v>
      </c>
      <c r="Q2250" s="13">
        <f>IFERROR(VLOOKUP($A2250,'Fielding Data'!$A:$H,MATCH(Q$1,'Fielding Data'!$A$1:$H$1,0),0),"Other")</f>
        <v>294</v>
      </c>
      <c r="R2250" s="13">
        <f>IFERROR(VLOOKUP($A2250,'Fielding Data'!$A:$H,MATCH(R$1,'Fielding Data'!$A$1:$H$1,0),0),"Other")</f>
        <v>440</v>
      </c>
      <c r="S2250" s="13">
        <f>IFERROR(VLOOKUP($A2250,'Fielding Data'!$A:$H,MATCH(S$1,'Fielding Data'!$A$1:$H$1,0),0),"Other")</f>
        <v>15</v>
      </c>
      <c r="T2250" s="13">
        <f>IFERROR(VLOOKUP($A2250,'Fielding Data'!$A:$H,MATCH(T$1,'Fielding Data'!$A$1:$H$1,0),0),"Other")</f>
        <v>86</v>
      </c>
      <c r="U2250" s="13">
        <f>SUMIFS('Fielding Data'!E:E,'Fielding Data'!$A:$A,'Hitting Data'!$A2250)</f>
        <v>294</v>
      </c>
      <c r="V2250" s="13">
        <f>SUMIFS('Fielding Data'!F:F,'Fielding Data'!$A:$A,'Hitting Data'!$A2250)</f>
        <v>440</v>
      </c>
      <c r="W2250" s="13">
        <f>SUMIFS('Fielding Data'!G:G,'Fielding Data'!$A:$A,'Hitting Data'!$A2250)</f>
        <v>15</v>
      </c>
      <c r="X2250" s="13">
        <f>SUMIFS('Fielding Data'!H:H,'Fielding Data'!$A:$A,'Hitting Data'!$A2250)</f>
        <v>86</v>
      </c>
    </row>
    <row r="2251" spans="1:24" x14ac:dyDescent="0.3">
      <c r="A2251" s="13" t="str">
        <f t="shared" si="35"/>
        <v>uptonbj012011</v>
      </c>
      <c r="B2251" s="16" t="s">
        <v>502</v>
      </c>
      <c r="C2251" s="16">
        <v>2011</v>
      </c>
      <c r="D2251" s="16">
        <v>153</v>
      </c>
      <c r="E2251" s="16">
        <v>560</v>
      </c>
      <c r="F2251" s="16">
        <v>82</v>
      </c>
      <c r="G2251" s="16">
        <v>136</v>
      </c>
      <c r="H2251" s="16">
        <v>27</v>
      </c>
      <c r="I2251" s="16">
        <v>4</v>
      </c>
      <c r="J2251" s="16">
        <v>23</v>
      </c>
      <c r="K2251" s="16">
        <v>81</v>
      </c>
      <c r="L2251" s="16">
        <v>36</v>
      </c>
      <c r="M2251" s="16">
        <v>12</v>
      </c>
      <c r="N2251" s="16">
        <v>71</v>
      </c>
      <c r="O2251" s="16">
        <v>161</v>
      </c>
      <c r="P2251" s="13" t="str">
        <f>IFERROR(VLOOKUP($A2251,'Fielding Data'!$A:$H,MATCH(P$1,'Fielding Data'!$A$1:$H$1,0),0),"Other")</f>
        <v>CF</v>
      </c>
      <c r="Q2251" s="13">
        <f>IFERROR(VLOOKUP($A2251,'Fielding Data'!$A:$H,MATCH(Q$1,'Fielding Data'!$A$1:$H$1,0),0),"Other")</f>
        <v>0</v>
      </c>
      <c r="R2251" s="13">
        <f>IFERROR(VLOOKUP($A2251,'Fielding Data'!$A:$H,MATCH(R$1,'Fielding Data'!$A$1:$H$1,0),0),"Other")</f>
        <v>0</v>
      </c>
      <c r="S2251" s="13">
        <f>IFERROR(VLOOKUP($A2251,'Fielding Data'!$A:$H,MATCH(S$1,'Fielding Data'!$A$1:$H$1,0),0),"Other")</f>
        <v>0</v>
      </c>
      <c r="T2251" s="13">
        <f>IFERROR(VLOOKUP($A2251,'Fielding Data'!$A:$H,MATCH(T$1,'Fielding Data'!$A$1:$H$1,0),0),"Other")</f>
        <v>0</v>
      </c>
      <c r="U2251" s="13">
        <f>SUMIFS('Fielding Data'!E:E,'Fielding Data'!$A:$A,'Hitting Data'!$A2251)</f>
        <v>382</v>
      </c>
      <c r="V2251" s="13">
        <f>SUMIFS('Fielding Data'!F:F,'Fielding Data'!$A:$A,'Hitting Data'!$A2251)</f>
        <v>6</v>
      </c>
      <c r="W2251" s="13">
        <f>SUMIFS('Fielding Data'!G:G,'Fielding Data'!$A:$A,'Hitting Data'!$A2251)</f>
        <v>3</v>
      </c>
      <c r="X2251" s="13">
        <f>SUMIFS('Fielding Data'!H:H,'Fielding Data'!$A:$A,'Hitting Data'!$A2251)</f>
        <v>3</v>
      </c>
    </row>
    <row r="2252" spans="1:24" x14ac:dyDescent="0.3">
      <c r="A2252" s="13" t="str">
        <f t="shared" si="35"/>
        <v>uptonju012011</v>
      </c>
      <c r="B2252" s="16" t="s">
        <v>864</v>
      </c>
      <c r="C2252" s="16">
        <v>2011</v>
      </c>
      <c r="D2252" s="16">
        <v>159</v>
      </c>
      <c r="E2252" s="16">
        <v>592</v>
      </c>
      <c r="F2252" s="16">
        <v>105</v>
      </c>
      <c r="G2252" s="16">
        <v>171</v>
      </c>
      <c r="H2252" s="16">
        <v>39</v>
      </c>
      <c r="I2252" s="16">
        <v>5</v>
      </c>
      <c r="J2252" s="16">
        <v>31</v>
      </c>
      <c r="K2252" s="16">
        <v>88</v>
      </c>
      <c r="L2252" s="16">
        <v>21</v>
      </c>
      <c r="M2252" s="16">
        <v>9</v>
      </c>
      <c r="N2252" s="16">
        <v>59</v>
      </c>
      <c r="O2252" s="16">
        <v>126</v>
      </c>
      <c r="P2252" s="13" t="str">
        <f>IFERROR(VLOOKUP($A2252,'Fielding Data'!$A:$H,MATCH(P$1,'Fielding Data'!$A$1:$H$1,0),0),"Other")</f>
        <v>OF</v>
      </c>
      <c r="Q2252" s="13">
        <f>IFERROR(VLOOKUP($A2252,'Fielding Data'!$A:$H,MATCH(Q$1,'Fielding Data'!$A$1:$H$1,0),0),"Other")</f>
        <v>339</v>
      </c>
      <c r="R2252" s="13">
        <f>IFERROR(VLOOKUP($A2252,'Fielding Data'!$A:$H,MATCH(R$1,'Fielding Data'!$A$1:$H$1,0),0),"Other")</f>
        <v>5</v>
      </c>
      <c r="S2252" s="13">
        <f>IFERROR(VLOOKUP($A2252,'Fielding Data'!$A:$H,MATCH(S$1,'Fielding Data'!$A$1:$H$1,0),0),"Other")</f>
        <v>13</v>
      </c>
      <c r="T2252" s="13">
        <f>IFERROR(VLOOKUP($A2252,'Fielding Data'!$A:$H,MATCH(T$1,'Fielding Data'!$A$1:$H$1,0),0),"Other")</f>
        <v>2</v>
      </c>
      <c r="U2252" s="13">
        <f>SUMIFS('Fielding Data'!E:E,'Fielding Data'!$A:$A,'Hitting Data'!$A2252)</f>
        <v>339</v>
      </c>
      <c r="V2252" s="13">
        <f>SUMIFS('Fielding Data'!F:F,'Fielding Data'!$A:$A,'Hitting Data'!$A2252)</f>
        <v>5</v>
      </c>
      <c r="W2252" s="13">
        <f>SUMIFS('Fielding Data'!G:G,'Fielding Data'!$A:$A,'Hitting Data'!$A2252)</f>
        <v>13</v>
      </c>
      <c r="X2252" s="13">
        <f>SUMIFS('Fielding Data'!H:H,'Fielding Data'!$A:$A,'Hitting Data'!$A2252)</f>
        <v>2</v>
      </c>
    </row>
    <row r="2253" spans="1:24" x14ac:dyDescent="0.3">
      <c r="A2253" s="13" t="str">
        <f t="shared" si="35"/>
        <v>uribeju012011</v>
      </c>
      <c r="B2253" s="16" t="s">
        <v>281</v>
      </c>
      <c r="C2253" s="16">
        <v>2011</v>
      </c>
      <c r="D2253" s="16">
        <v>77</v>
      </c>
      <c r="E2253" s="16">
        <v>270</v>
      </c>
      <c r="F2253" s="16">
        <v>21</v>
      </c>
      <c r="G2253" s="16">
        <v>55</v>
      </c>
      <c r="H2253" s="16">
        <v>12</v>
      </c>
      <c r="I2253" s="16">
        <v>0</v>
      </c>
      <c r="J2253" s="16">
        <v>4</v>
      </c>
      <c r="K2253" s="16">
        <v>28</v>
      </c>
      <c r="L2253" s="16">
        <v>2</v>
      </c>
      <c r="M2253" s="16">
        <v>0</v>
      </c>
      <c r="N2253" s="16">
        <v>17</v>
      </c>
      <c r="O2253" s="16">
        <v>60</v>
      </c>
      <c r="P2253" s="13" t="str">
        <f>IFERROR(VLOOKUP($A2253,'Fielding Data'!$A:$H,MATCH(P$1,'Fielding Data'!$A$1:$H$1,0),0),"Other")</f>
        <v>2B</v>
      </c>
      <c r="Q2253" s="13">
        <f>IFERROR(VLOOKUP($A2253,'Fielding Data'!$A:$H,MATCH(Q$1,'Fielding Data'!$A$1:$H$1,0),0),"Other")</f>
        <v>31</v>
      </c>
      <c r="R2253" s="13">
        <f>IFERROR(VLOOKUP($A2253,'Fielding Data'!$A:$H,MATCH(R$1,'Fielding Data'!$A$1:$H$1,0),0),"Other")</f>
        <v>37</v>
      </c>
      <c r="S2253" s="13">
        <f>IFERROR(VLOOKUP($A2253,'Fielding Data'!$A:$H,MATCH(S$1,'Fielding Data'!$A$1:$H$1,0),0),"Other")</f>
        <v>0</v>
      </c>
      <c r="T2253" s="13">
        <f>IFERROR(VLOOKUP($A2253,'Fielding Data'!$A:$H,MATCH(T$1,'Fielding Data'!$A$1:$H$1,0),0),"Other")</f>
        <v>11</v>
      </c>
      <c r="U2253" s="13">
        <f>SUMIFS('Fielding Data'!E:E,'Fielding Data'!$A:$A,'Hitting Data'!$A2253)</f>
        <v>71</v>
      </c>
      <c r="V2253" s="13">
        <f>SUMIFS('Fielding Data'!F:F,'Fielding Data'!$A:$A,'Hitting Data'!$A2253)</f>
        <v>138</v>
      </c>
      <c r="W2253" s="13">
        <f>SUMIFS('Fielding Data'!G:G,'Fielding Data'!$A:$A,'Hitting Data'!$A2253)</f>
        <v>3</v>
      </c>
      <c r="X2253" s="13">
        <f>SUMIFS('Fielding Data'!H:H,'Fielding Data'!$A:$A,'Hitting Data'!$A2253)</f>
        <v>16</v>
      </c>
    </row>
    <row r="2254" spans="1:24" x14ac:dyDescent="0.3">
      <c r="A2254" s="13" t="str">
        <f t="shared" si="35"/>
        <v>utleych012011</v>
      </c>
      <c r="B2254" s="16" t="s">
        <v>405</v>
      </c>
      <c r="C2254" s="16">
        <v>2011</v>
      </c>
      <c r="D2254" s="16">
        <v>103</v>
      </c>
      <c r="E2254" s="16">
        <v>398</v>
      </c>
      <c r="F2254" s="16">
        <v>54</v>
      </c>
      <c r="G2254" s="16">
        <v>103</v>
      </c>
      <c r="H2254" s="16">
        <v>21</v>
      </c>
      <c r="I2254" s="16">
        <v>6</v>
      </c>
      <c r="J2254" s="16">
        <v>11</v>
      </c>
      <c r="K2254" s="16">
        <v>44</v>
      </c>
      <c r="L2254" s="16">
        <v>14</v>
      </c>
      <c r="M2254" s="16">
        <v>0</v>
      </c>
      <c r="N2254" s="16">
        <v>39</v>
      </c>
      <c r="O2254" s="16">
        <v>47</v>
      </c>
      <c r="P2254" s="13" t="str">
        <f>IFERROR(VLOOKUP($A2254,'Fielding Data'!$A:$H,MATCH(P$1,'Fielding Data'!$A$1:$H$1,0),0),"Other")</f>
        <v>2B</v>
      </c>
      <c r="Q2254" s="13">
        <f>IFERROR(VLOOKUP($A2254,'Fielding Data'!$A:$H,MATCH(Q$1,'Fielding Data'!$A$1:$H$1,0),0),"Other")</f>
        <v>208</v>
      </c>
      <c r="R2254" s="13">
        <f>IFERROR(VLOOKUP($A2254,'Fielding Data'!$A:$H,MATCH(R$1,'Fielding Data'!$A$1:$H$1,0),0),"Other")</f>
        <v>275</v>
      </c>
      <c r="S2254" s="13">
        <f>IFERROR(VLOOKUP($A2254,'Fielding Data'!$A:$H,MATCH(S$1,'Fielding Data'!$A$1:$H$1,0),0),"Other")</f>
        <v>5</v>
      </c>
      <c r="T2254" s="13">
        <f>IFERROR(VLOOKUP($A2254,'Fielding Data'!$A:$H,MATCH(T$1,'Fielding Data'!$A$1:$H$1,0),0),"Other")</f>
        <v>48</v>
      </c>
      <c r="U2254" s="13">
        <f>SUMIFS('Fielding Data'!E:E,'Fielding Data'!$A:$A,'Hitting Data'!$A2254)</f>
        <v>208</v>
      </c>
      <c r="V2254" s="13">
        <f>SUMIFS('Fielding Data'!F:F,'Fielding Data'!$A:$A,'Hitting Data'!$A2254)</f>
        <v>275</v>
      </c>
      <c r="W2254" s="13">
        <f>SUMIFS('Fielding Data'!G:G,'Fielding Data'!$A:$A,'Hitting Data'!$A2254)</f>
        <v>5</v>
      </c>
      <c r="X2254" s="13">
        <f>SUMIFS('Fielding Data'!H:H,'Fielding Data'!$A:$A,'Hitting Data'!$A2254)</f>
        <v>48</v>
      </c>
    </row>
    <row r="2255" spans="1:24" x14ac:dyDescent="0.3">
      <c r="A2255" s="13" t="str">
        <f t="shared" si="35"/>
        <v>valaich012011</v>
      </c>
      <c r="B2255" s="16" t="s">
        <v>1401</v>
      </c>
      <c r="C2255" s="16">
        <v>2011</v>
      </c>
      <c r="D2255" s="16">
        <v>14</v>
      </c>
      <c r="E2255" s="16">
        <v>25</v>
      </c>
      <c r="F2255" s="16">
        <v>3</v>
      </c>
      <c r="G2255" s="16">
        <v>7</v>
      </c>
      <c r="H2255" s="16">
        <v>1</v>
      </c>
      <c r="I2255" s="16">
        <v>1</v>
      </c>
      <c r="J2255" s="16">
        <v>0</v>
      </c>
      <c r="K2255" s="16">
        <v>0</v>
      </c>
      <c r="L2255" s="16">
        <v>0</v>
      </c>
      <c r="M2255" s="16">
        <v>0</v>
      </c>
      <c r="N2255" s="16">
        <v>2</v>
      </c>
      <c r="O2255" s="16">
        <v>3</v>
      </c>
      <c r="P2255" s="13" t="str">
        <f>IFERROR(VLOOKUP($A2255,'Fielding Data'!$A:$H,MATCH(P$1,'Fielding Data'!$A$1:$H$1,0),0),"Other")</f>
        <v>2B</v>
      </c>
      <c r="Q2255" s="13">
        <f>IFERROR(VLOOKUP($A2255,'Fielding Data'!$A:$H,MATCH(Q$1,'Fielding Data'!$A$1:$H$1,0),0),"Other")</f>
        <v>3</v>
      </c>
      <c r="R2255" s="13">
        <f>IFERROR(VLOOKUP($A2255,'Fielding Data'!$A:$H,MATCH(R$1,'Fielding Data'!$A$1:$H$1,0),0),"Other")</f>
        <v>1</v>
      </c>
      <c r="S2255" s="13">
        <f>IFERROR(VLOOKUP($A2255,'Fielding Data'!$A:$H,MATCH(S$1,'Fielding Data'!$A$1:$H$1,0),0),"Other")</f>
        <v>0</v>
      </c>
      <c r="T2255" s="13">
        <f>IFERROR(VLOOKUP($A2255,'Fielding Data'!$A:$H,MATCH(T$1,'Fielding Data'!$A$1:$H$1,0),0),"Other")</f>
        <v>0</v>
      </c>
      <c r="U2255" s="13">
        <f>SUMIFS('Fielding Data'!E:E,'Fielding Data'!$A:$A,'Hitting Data'!$A2255)</f>
        <v>8</v>
      </c>
      <c r="V2255" s="13">
        <f>SUMIFS('Fielding Data'!F:F,'Fielding Data'!$A:$A,'Hitting Data'!$A2255)</f>
        <v>16</v>
      </c>
      <c r="W2255" s="13">
        <f>SUMIFS('Fielding Data'!G:G,'Fielding Data'!$A:$A,'Hitting Data'!$A2255)</f>
        <v>0</v>
      </c>
      <c r="X2255" s="13">
        <f>SUMIFS('Fielding Data'!H:H,'Fielding Data'!$A:$A,'Hitting Data'!$A2255)</f>
        <v>3</v>
      </c>
    </row>
    <row r="2256" spans="1:24" x14ac:dyDescent="0.3">
      <c r="A2256" s="13" t="str">
        <f t="shared" si="35"/>
        <v>valbulu012011</v>
      </c>
      <c r="B2256" s="16" t="s">
        <v>1027</v>
      </c>
      <c r="C2256" s="16">
        <v>2011</v>
      </c>
      <c r="D2256" s="16">
        <v>17</v>
      </c>
      <c r="E2256" s="16">
        <v>43</v>
      </c>
      <c r="F2256" s="16">
        <v>4</v>
      </c>
      <c r="G2256" s="16">
        <v>9</v>
      </c>
      <c r="H2256" s="16">
        <v>0</v>
      </c>
      <c r="I2256" s="16">
        <v>0</v>
      </c>
      <c r="J2256" s="16">
        <v>1</v>
      </c>
      <c r="K2256" s="16">
        <v>1</v>
      </c>
      <c r="L2256" s="16">
        <v>1</v>
      </c>
      <c r="M2256" s="16">
        <v>0</v>
      </c>
      <c r="N2256" s="16">
        <v>1</v>
      </c>
      <c r="O2256" s="16">
        <v>9</v>
      </c>
      <c r="P2256" s="13" t="str">
        <f>IFERROR(VLOOKUP($A2256,'Fielding Data'!$A:$H,MATCH(P$1,'Fielding Data'!$A$1:$H$1,0),0),"Other")</f>
        <v>2B</v>
      </c>
      <c r="Q2256" s="13">
        <f>IFERROR(VLOOKUP($A2256,'Fielding Data'!$A:$H,MATCH(Q$1,'Fielding Data'!$A$1:$H$1,0),0),"Other")</f>
        <v>19</v>
      </c>
      <c r="R2256" s="13">
        <f>IFERROR(VLOOKUP($A2256,'Fielding Data'!$A:$H,MATCH(R$1,'Fielding Data'!$A$1:$H$1,0),0),"Other")</f>
        <v>24</v>
      </c>
      <c r="S2256" s="13">
        <f>IFERROR(VLOOKUP($A2256,'Fielding Data'!$A:$H,MATCH(S$1,'Fielding Data'!$A$1:$H$1,0),0),"Other")</f>
        <v>0</v>
      </c>
      <c r="T2256" s="13">
        <f>IFERROR(VLOOKUP($A2256,'Fielding Data'!$A:$H,MATCH(T$1,'Fielding Data'!$A$1:$H$1,0),0),"Other")</f>
        <v>7</v>
      </c>
      <c r="U2256" s="13">
        <f>SUMIFS('Fielding Data'!E:E,'Fielding Data'!$A:$A,'Hitting Data'!$A2256)</f>
        <v>21</v>
      </c>
      <c r="V2256" s="13">
        <f>SUMIFS('Fielding Data'!F:F,'Fielding Data'!$A:$A,'Hitting Data'!$A2256)</f>
        <v>24</v>
      </c>
      <c r="W2256" s="13">
        <f>SUMIFS('Fielding Data'!G:G,'Fielding Data'!$A:$A,'Hitting Data'!$A2256)</f>
        <v>0</v>
      </c>
      <c r="X2256" s="13">
        <f>SUMIFS('Fielding Data'!H:H,'Fielding Data'!$A:$A,'Hitting Data'!$A2256)</f>
        <v>7</v>
      </c>
    </row>
    <row r="2257" spans="1:24" x14ac:dyDescent="0.3">
      <c r="A2257" s="13" t="str">
        <f t="shared" si="35"/>
        <v>valdejo012011</v>
      </c>
      <c r="B2257" s="16" t="s">
        <v>1641</v>
      </c>
      <c r="C2257" s="16">
        <v>2011</v>
      </c>
      <c r="D2257" s="16">
        <v>12</v>
      </c>
      <c r="E2257" s="16">
        <v>0</v>
      </c>
      <c r="F2257" s="16">
        <v>0</v>
      </c>
      <c r="G2257" s="16">
        <v>0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3" t="str">
        <f>IFERROR(VLOOKUP($A2257,'Fielding Data'!$A:$H,MATCH(P$1,'Fielding Data'!$A$1:$H$1,0),0),"Other")</f>
        <v>P</v>
      </c>
      <c r="Q2257" s="13">
        <f>IFERROR(VLOOKUP($A2257,'Fielding Data'!$A:$H,MATCH(Q$1,'Fielding Data'!$A$1:$H$1,0),0),"Other")</f>
        <v>2</v>
      </c>
      <c r="R2257" s="13">
        <f>IFERROR(VLOOKUP($A2257,'Fielding Data'!$A:$H,MATCH(R$1,'Fielding Data'!$A$1:$H$1,0),0),"Other")</f>
        <v>2</v>
      </c>
      <c r="S2257" s="13">
        <f>IFERROR(VLOOKUP($A2257,'Fielding Data'!$A:$H,MATCH(S$1,'Fielding Data'!$A$1:$H$1,0),0),"Other")</f>
        <v>0</v>
      </c>
      <c r="T2257" s="13">
        <f>IFERROR(VLOOKUP($A2257,'Fielding Data'!$A:$H,MATCH(T$1,'Fielding Data'!$A$1:$H$1,0),0),"Other")</f>
        <v>1</v>
      </c>
      <c r="U2257" s="13">
        <f>SUMIFS('Fielding Data'!E:E,'Fielding Data'!$A:$A,'Hitting Data'!$A2257)</f>
        <v>2</v>
      </c>
      <c r="V2257" s="13">
        <f>SUMIFS('Fielding Data'!F:F,'Fielding Data'!$A:$A,'Hitting Data'!$A2257)</f>
        <v>2</v>
      </c>
      <c r="W2257" s="13">
        <f>SUMIFS('Fielding Data'!G:G,'Fielding Data'!$A:$A,'Hitting Data'!$A2257)</f>
        <v>0</v>
      </c>
      <c r="X2257" s="13">
        <f>SUMIFS('Fielding Data'!H:H,'Fielding Data'!$A:$A,'Hitting Data'!$A2257)</f>
        <v>1</v>
      </c>
    </row>
    <row r="2258" spans="1:24" x14ac:dyDescent="0.3">
      <c r="A2258" s="13" t="str">
        <f t="shared" si="35"/>
        <v>valdelu012011</v>
      </c>
      <c r="B2258" s="16" t="s">
        <v>1203</v>
      </c>
      <c r="C2258" s="16">
        <v>2011</v>
      </c>
      <c r="D2258" s="16">
        <v>6</v>
      </c>
      <c r="E2258" s="16">
        <v>0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6">
        <v>0</v>
      </c>
      <c r="L2258" s="16">
        <v>0</v>
      </c>
      <c r="M2258" s="16">
        <v>0</v>
      </c>
      <c r="N2258" s="16">
        <v>0</v>
      </c>
      <c r="O2258" s="16">
        <v>0</v>
      </c>
      <c r="P2258" s="13" t="str">
        <f>IFERROR(VLOOKUP($A2258,'Fielding Data'!$A:$H,MATCH(P$1,'Fielding Data'!$A$1:$H$1,0),0),"Other")</f>
        <v>P</v>
      </c>
      <c r="Q2258" s="13">
        <f>IFERROR(VLOOKUP($A2258,'Fielding Data'!$A:$H,MATCH(Q$1,'Fielding Data'!$A$1:$H$1,0),0),"Other")</f>
        <v>2</v>
      </c>
      <c r="R2258" s="13">
        <f>IFERROR(VLOOKUP($A2258,'Fielding Data'!$A:$H,MATCH(R$1,'Fielding Data'!$A$1:$H$1,0),0),"Other")</f>
        <v>3</v>
      </c>
      <c r="S2258" s="13">
        <f>IFERROR(VLOOKUP($A2258,'Fielding Data'!$A:$H,MATCH(S$1,'Fielding Data'!$A$1:$H$1,0),0),"Other")</f>
        <v>0</v>
      </c>
      <c r="T2258" s="13">
        <f>IFERROR(VLOOKUP($A2258,'Fielding Data'!$A:$H,MATCH(T$1,'Fielding Data'!$A$1:$H$1,0),0),"Other")</f>
        <v>1</v>
      </c>
      <c r="U2258" s="13">
        <f>SUMIFS('Fielding Data'!E:E,'Fielding Data'!$A:$A,'Hitting Data'!$A2258)</f>
        <v>2</v>
      </c>
      <c r="V2258" s="13">
        <f>SUMIFS('Fielding Data'!F:F,'Fielding Data'!$A:$A,'Hitting Data'!$A2258)</f>
        <v>3</v>
      </c>
      <c r="W2258" s="13">
        <f>SUMIFS('Fielding Data'!G:G,'Fielding Data'!$A:$A,'Hitting Data'!$A2258)</f>
        <v>0</v>
      </c>
      <c r="X2258" s="13">
        <f>SUMIFS('Fielding Data'!H:H,'Fielding Data'!$A:$A,'Hitting Data'!$A2258)</f>
        <v>1</v>
      </c>
    </row>
    <row r="2259" spans="1:24" x14ac:dyDescent="0.3">
      <c r="A2259" s="13" t="str">
        <f t="shared" si="35"/>
        <v>valdeme012011</v>
      </c>
      <c r="B2259" s="16" t="s">
        <v>503</v>
      </c>
      <c r="C2259" s="16">
        <v>2011</v>
      </c>
      <c r="D2259" s="16">
        <v>5</v>
      </c>
      <c r="E2259" s="16">
        <v>0</v>
      </c>
      <c r="F2259" s="16">
        <v>0</v>
      </c>
      <c r="G2259" s="16">
        <v>0</v>
      </c>
      <c r="H2259" s="16">
        <v>0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3" t="str">
        <f>IFERROR(VLOOKUP($A2259,'Fielding Data'!$A:$H,MATCH(P$1,'Fielding Data'!$A$1:$H$1,0),0),"Other")</f>
        <v>P</v>
      </c>
      <c r="Q2259" s="13">
        <f>IFERROR(VLOOKUP($A2259,'Fielding Data'!$A:$H,MATCH(Q$1,'Fielding Data'!$A$1:$H$1,0),0),"Other")</f>
        <v>0</v>
      </c>
      <c r="R2259" s="13">
        <f>IFERROR(VLOOKUP($A2259,'Fielding Data'!$A:$H,MATCH(R$1,'Fielding Data'!$A$1:$H$1,0),0),"Other")</f>
        <v>0</v>
      </c>
      <c r="S2259" s="13">
        <f>IFERROR(VLOOKUP($A2259,'Fielding Data'!$A:$H,MATCH(S$1,'Fielding Data'!$A$1:$H$1,0),0),"Other")</f>
        <v>0</v>
      </c>
      <c r="T2259" s="13">
        <f>IFERROR(VLOOKUP($A2259,'Fielding Data'!$A:$H,MATCH(T$1,'Fielding Data'!$A$1:$H$1,0),0),"Other")</f>
        <v>0</v>
      </c>
      <c r="U2259" s="13">
        <f>SUMIFS('Fielding Data'!E:E,'Fielding Data'!$A:$A,'Hitting Data'!$A2259)</f>
        <v>0</v>
      </c>
      <c r="V2259" s="13">
        <f>SUMIFS('Fielding Data'!F:F,'Fielding Data'!$A:$A,'Hitting Data'!$A2259)</f>
        <v>0</v>
      </c>
      <c r="W2259" s="13">
        <f>SUMIFS('Fielding Data'!G:G,'Fielding Data'!$A:$A,'Hitting Data'!$A2259)</f>
        <v>0</v>
      </c>
      <c r="X2259" s="13">
        <f>SUMIFS('Fielding Data'!H:H,'Fielding Data'!$A:$A,'Hitting Data'!$A2259)</f>
        <v>0</v>
      </c>
    </row>
    <row r="2260" spans="1:24" x14ac:dyDescent="0.3">
      <c r="A2260" s="13" t="str">
        <f t="shared" si="35"/>
        <v>valdewi012011</v>
      </c>
      <c r="B2260" s="16" t="s">
        <v>504</v>
      </c>
      <c r="C2260" s="16">
        <v>2011</v>
      </c>
      <c r="D2260" s="16">
        <v>99</v>
      </c>
      <c r="E2260" s="16">
        <v>273</v>
      </c>
      <c r="F2260" s="16">
        <v>39</v>
      </c>
      <c r="G2260" s="16">
        <v>68</v>
      </c>
      <c r="H2260" s="16">
        <v>14</v>
      </c>
      <c r="I2260" s="16">
        <v>4</v>
      </c>
      <c r="J2260" s="16">
        <v>1</v>
      </c>
      <c r="K2260" s="16">
        <v>30</v>
      </c>
      <c r="L2260" s="16">
        <v>3</v>
      </c>
      <c r="M2260" s="16">
        <v>3</v>
      </c>
      <c r="N2260" s="16">
        <v>18</v>
      </c>
      <c r="O2260" s="16">
        <v>41</v>
      </c>
      <c r="P2260" s="13" t="str">
        <f>IFERROR(VLOOKUP($A2260,'Fielding Data'!$A:$H,MATCH(P$1,'Fielding Data'!$A$1:$H$1,0),0),"Other")</f>
        <v>2B</v>
      </c>
      <c r="Q2260" s="13">
        <f>IFERROR(VLOOKUP($A2260,'Fielding Data'!$A:$H,MATCH(Q$1,'Fielding Data'!$A$1:$H$1,0),0),"Other")</f>
        <v>78</v>
      </c>
      <c r="R2260" s="13">
        <f>IFERROR(VLOOKUP($A2260,'Fielding Data'!$A:$H,MATCH(R$1,'Fielding Data'!$A$1:$H$1,0),0),"Other")</f>
        <v>95</v>
      </c>
      <c r="S2260" s="13">
        <f>IFERROR(VLOOKUP($A2260,'Fielding Data'!$A:$H,MATCH(S$1,'Fielding Data'!$A$1:$H$1,0),0),"Other")</f>
        <v>2</v>
      </c>
      <c r="T2260" s="13">
        <f>IFERROR(VLOOKUP($A2260,'Fielding Data'!$A:$H,MATCH(T$1,'Fielding Data'!$A$1:$H$1,0),0),"Other")</f>
        <v>20</v>
      </c>
      <c r="U2260" s="13">
        <f>SUMIFS('Fielding Data'!E:E,'Fielding Data'!$A:$A,'Hitting Data'!$A2260)</f>
        <v>121</v>
      </c>
      <c r="V2260" s="13">
        <f>SUMIFS('Fielding Data'!F:F,'Fielding Data'!$A:$A,'Hitting Data'!$A2260)</f>
        <v>185</v>
      </c>
      <c r="W2260" s="13">
        <f>SUMIFS('Fielding Data'!G:G,'Fielding Data'!$A:$A,'Hitting Data'!$A2260)</f>
        <v>9</v>
      </c>
      <c r="X2260" s="13">
        <f>SUMIFS('Fielding Data'!H:H,'Fielding Data'!$A:$A,'Hitting Data'!$A2260)</f>
        <v>39</v>
      </c>
    </row>
    <row r="2261" spans="1:24" x14ac:dyDescent="0.3">
      <c r="A2261" s="13" t="str">
        <f t="shared" si="35"/>
        <v>valenda012011</v>
      </c>
      <c r="B2261" s="16" t="s">
        <v>1404</v>
      </c>
      <c r="C2261" s="16">
        <v>2011</v>
      </c>
      <c r="D2261" s="16">
        <v>154</v>
      </c>
      <c r="E2261" s="16">
        <v>564</v>
      </c>
      <c r="F2261" s="16">
        <v>63</v>
      </c>
      <c r="G2261" s="16">
        <v>139</v>
      </c>
      <c r="H2261" s="16">
        <v>28</v>
      </c>
      <c r="I2261" s="16">
        <v>2</v>
      </c>
      <c r="J2261" s="16">
        <v>15</v>
      </c>
      <c r="K2261" s="16">
        <v>72</v>
      </c>
      <c r="L2261" s="16">
        <v>2</v>
      </c>
      <c r="M2261" s="16">
        <v>6</v>
      </c>
      <c r="N2261" s="16">
        <v>40</v>
      </c>
      <c r="O2261" s="16">
        <v>102</v>
      </c>
      <c r="P2261" s="13" t="str">
        <f>IFERROR(VLOOKUP($A2261,'Fielding Data'!$A:$H,MATCH(P$1,'Fielding Data'!$A$1:$H$1,0),0),"Other")</f>
        <v>3B</v>
      </c>
      <c r="Q2261" s="13">
        <f>IFERROR(VLOOKUP($A2261,'Fielding Data'!$A:$H,MATCH(Q$1,'Fielding Data'!$A$1:$H$1,0),0),"Other")</f>
        <v>73</v>
      </c>
      <c r="R2261" s="13">
        <f>IFERROR(VLOOKUP($A2261,'Fielding Data'!$A:$H,MATCH(R$1,'Fielding Data'!$A$1:$H$1,0),0),"Other")</f>
        <v>260</v>
      </c>
      <c r="S2261" s="13">
        <f>IFERROR(VLOOKUP($A2261,'Fielding Data'!$A:$H,MATCH(S$1,'Fielding Data'!$A$1:$H$1,0),0),"Other")</f>
        <v>18</v>
      </c>
      <c r="T2261" s="13">
        <f>IFERROR(VLOOKUP($A2261,'Fielding Data'!$A:$H,MATCH(T$1,'Fielding Data'!$A$1:$H$1,0),0),"Other")</f>
        <v>20</v>
      </c>
      <c r="U2261" s="13">
        <f>SUMIFS('Fielding Data'!E:E,'Fielding Data'!$A:$A,'Hitting Data'!$A2261)</f>
        <v>73</v>
      </c>
      <c r="V2261" s="13">
        <f>SUMIFS('Fielding Data'!F:F,'Fielding Data'!$A:$A,'Hitting Data'!$A2261)</f>
        <v>260</v>
      </c>
      <c r="W2261" s="13">
        <f>SUMIFS('Fielding Data'!G:G,'Fielding Data'!$A:$A,'Hitting Data'!$A2261)</f>
        <v>18</v>
      </c>
      <c r="X2261" s="13">
        <f>SUMIFS('Fielding Data'!H:H,'Fielding Data'!$A:$A,'Hitting Data'!$A2261)</f>
        <v>20</v>
      </c>
    </row>
    <row r="2262" spans="1:24" x14ac:dyDescent="0.3">
      <c r="A2262" s="13" t="str">
        <f t="shared" si="35"/>
        <v>valvejo012011</v>
      </c>
      <c r="B2262" s="16" t="s">
        <v>406</v>
      </c>
      <c r="C2262" s="16">
        <v>2011</v>
      </c>
      <c r="D2262" s="16">
        <v>75</v>
      </c>
      <c r="E2262" s="16">
        <v>0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0</v>
      </c>
      <c r="L2262" s="16">
        <v>0</v>
      </c>
      <c r="M2262" s="16">
        <v>0</v>
      </c>
      <c r="N2262" s="16">
        <v>0</v>
      </c>
      <c r="O2262" s="16">
        <v>0</v>
      </c>
      <c r="P2262" s="13" t="str">
        <f>IFERROR(VLOOKUP($A2262,'Fielding Data'!$A:$H,MATCH(P$1,'Fielding Data'!$A$1:$H$1,0),0),"Other")</f>
        <v>P</v>
      </c>
      <c r="Q2262" s="13">
        <f>IFERROR(VLOOKUP($A2262,'Fielding Data'!$A:$H,MATCH(Q$1,'Fielding Data'!$A$1:$H$1,0),0),"Other")</f>
        <v>3</v>
      </c>
      <c r="R2262" s="13">
        <f>IFERROR(VLOOKUP($A2262,'Fielding Data'!$A:$H,MATCH(R$1,'Fielding Data'!$A$1:$H$1,0),0),"Other")</f>
        <v>3</v>
      </c>
      <c r="S2262" s="13">
        <f>IFERROR(VLOOKUP($A2262,'Fielding Data'!$A:$H,MATCH(S$1,'Fielding Data'!$A$1:$H$1,0),0),"Other")</f>
        <v>1</v>
      </c>
      <c r="T2262" s="13">
        <f>IFERROR(VLOOKUP($A2262,'Fielding Data'!$A:$H,MATCH(T$1,'Fielding Data'!$A$1:$H$1,0),0),"Other")</f>
        <v>0</v>
      </c>
      <c r="U2262" s="13">
        <f>SUMIFS('Fielding Data'!E:E,'Fielding Data'!$A:$A,'Hitting Data'!$A2262)</f>
        <v>3</v>
      </c>
      <c r="V2262" s="13">
        <f>SUMIFS('Fielding Data'!F:F,'Fielding Data'!$A:$A,'Hitting Data'!$A2262)</f>
        <v>3</v>
      </c>
      <c r="W2262" s="13">
        <f>SUMIFS('Fielding Data'!G:G,'Fielding Data'!$A:$A,'Hitting Data'!$A2262)</f>
        <v>1</v>
      </c>
      <c r="X2262" s="13">
        <f>SUMIFS('Fielding Data'!H:H,'Fielding Data'!$A:$A,'Hitting Data'!$A2262)</f>
        <v>0</v>
      </c>
    </row>
    <row r="2263" spans="1:24" x14ac:dyDescent="0.3">
      <c r="A2263" s="13" t="str">
        <f t="shared" si="35"/>
        <v>vanderi012011</v>
      </c>
      <c r="B2263" s="16" t="s">
        <v>865</v>
      </c>
      <c r="C2263" s="16">
        <v>2011</v>
      </c>
      <c r="D2263" s="16">
        <v>4</v>
      </c>
      <c r="E2263" s="16">
        <v>0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6">
        <v>0</v>
      </c>
      <c r="L2263" s="16">
        <v>0</v>
      </c>
      <c r="M2263" s="16">
        <v>0</v>
      </c>
      <c r="N2263" s="16">
        <v>0</v>
      </c>
      <c r="O2263" s="16">
        <v>0</v>
      </c>
      <c r="P2263" s="13" t="str">
        <f>IFERROR(VLOOKUP($A2263,'Fielding Data'!$A:$H,MATCH(P$1,'Fielding Data'!$A$1:$H$1,0),0),"Other")</f>
        <v>P</v>
      </c>
      <c r="Q2263" s="13">
        <f>IFERROR(VLOOKUP($A2263,'Fielding Data'!$A:$H,MATCH(Q$1,'Fielding Data'!$A$1:$H$1,0),0),"Other")</f>
        <v>0</v>
      </c>
      <c r="R2263" s="13">
        <f>IFERROR(VLOOKUP($A2263,'Fielding Data'!$A:$H,MATCH(R$1,'Fielding Data'!$A$1:$H$1,0),0),"Other")</f>
        <v>0</v>
      </c>
      <c r="S2263" s="13">
        <f>IFERROR(VLOOKUP($A2263,'Fielding Data'!$A:$H,MATCH(S$1,'Fielding Data'!$A$1:$H$1,0),0),"Other")</f>
        <v>0</v>
      </c>
      <c r="T2263" s="13">
        <f>IFERROR(VLOOKUP($A2263,'Fielding Data'!$A:$H,MATCH(T$1,'Fielding Data'!$A$1:$H$1,0),0),"Other")</f>
        <v>0</v>
      </c>
      <c r="U2263" s="13">
        <f>SUMIFS('Fielding Data'!E:E,'Fielding Data'!$A:$A,'Hitting Data'!$A2263)</f>
        <v>0</v>
      </c>
      <c r="V2263" s="13">
        <f>SUMIFS('Fielding Data'!F:F,'Fielding Data'!$A:$A,'Hitting Data'!$A2263)</f>
        <v>0</v>
      </c>
      <c r="W2263" s="13">
        <f>SUMIFS('Fielding Data'!G:G,'Fielding Data'!$A:$A,'Hitting Data'!$A2263)</f>
        <v>0</v>
      </c>
      <c r="X2263" s="13">
        <f>SUMIFS('Fielding Data'!H:H,'Fielding Data'!$A:$A,'Hitting Data'!$A2263)</f>
        <v>0</v>
      </c>
    </row>
    <row r="2264" spans="1:24" x14ac:dyDescent="0.3">
      <c r="A2264" s="13" t="str">
        <f t="shared" si="35"/>
        <v>vargaja012011</v>
      </c>
      <c r="B2264" s="16" t="s">
        <v>614</v>
      </c>
      <c r="C2264" s="16">
        <v>2011</v>
      </c>
      <c r="D2264" s="16">
        <v>32</v>
      </c>
      <c r="E2264" s="16">
        <v>2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0</v>
      </c>
      <c r="N2264" s="16">
        <v>0</v>
      </c>
      <c r="O2264" s="16">
        <v>0</v>
      </c>
      <c r="P2264" s="13" t="str">
        <f>IFERROR(VLOOKUP($A2264,'Fielding Data'!$A:$H,MATCH(P$1,'Fielding Data'!$A$1:$H$1,0),0),"Other")</f>
        <v>P</v>
      </c>
      <c r="Q2264" s="13">
        <f>IFERROR(VLOOKUP($A2264,'Fielding Data'!$A:$H,MATCH(Q$1,'Fielding Data'!$A$1:$H$1,0),0),"Other")</f>
        <v>4</v>
      </c>
      <c r="R2264" s="13">
        <f>IFERROR(VLOOKUP($A2264,'Fielding Data'!$A:$H,MATCH(R$1,'Fielding Data'!$A$1:$H$1,0),0),"Other")</f>
        <v>24</v>
      </c>
      <c r="S2264" s="13">
        <f>IFERROR(VLOOKUP($A2264,'Fielding Data'!$A:$H,MATCH(S$1,'Fielding Data'!$A$1:$H$1,0),0),"Other")</f>
        <v>1</v>
      </c>
      <c r="T2264" s="13">
        <f>IFERROR(VLOOKUP($A2264,'Fielding Data'!$A:$H,MATCH(T$1,'Fielding Data'!$A$1:$H$1,0),0),"Other")</f>
        <v>2</v>
      </c>
      <c r="U2264" s="13">
        <f>SUMIFS('Fielding Data'!E:E,'Fielding Data'!$A:$A,'Hitting Data'!$A2264)</f>
        <v>4</v>
      </c>
      <c r="V2264" s="13">
        <f>SUMIFS('Fielding Data'!F:F,'Fielding Data'!$A:$A,'Hitting Data'!$A2264)</f>
        <v>24</v>
      </c>
      <c r="W2264" s="13">
        <f>SUMIFS('Fielding Data'!G:G,'Fielding Data'!$A:$A,'Hitting Data'!$A2264)</f>
        <v>1</v>
      </c>
      <c r="X2264" s="13">
        <f>SUMIFS('Fielding Data'!H:H,'Fielding Data'!$A:$A,'Hitting Data'!$A2264)</f>
        <v>2</v>
      </c>
    </row>
    <row r="2265" spans="1:24" x14ac:dyDescent="0.3">
      <c r="A2265" s="13" t="str">
        <f t="shared" si="35"/>
        <v>varitja012011</v>
      </c>
      <c r="B2265" s="16" t="s">
        <v>206</v>
      </c>
      <c r="C2265" s="16">
        <v>2011</v>
      </c>
      <c r="D2265" s="16">
        <v>68</v>
      </c>
      <c r="E2265" s="16">
        <v>222</v>
      </c>
      <c r="F2265" s="16">
        <v>32</v>
      </c>
      <c r="G2265" s="16">
        <v>49</v>
      </c>
      <c r="H2265" s="16">
        <v>10</v>
      </c>
      <c r="I2265" s="16">
        <v>1</v>
      </c>
      <c r="J2265" s="16">
        <v>11</v>
      </c>
      <c r="K2265" s="16">
        <v>36</v>
      </c>
      <c r="L2265" s="16">
        <v>0</v>
      </c>
      <c r="M2265" s="16">
        <v>0</v>
      </c>
      <c r="N2265" s="16">
        <v>21</v>
      </c>
      <c r="O2265" s="16">
        <v>67</v>
      </c>
      <c r="P2265" s="13" t="str">
        <f>IFERROR(VLOOKUP($A2265,'Fielding Data'!$A:$H,MATCH(P$1,'Fielding Data'!$A$1:$H$1,0),0),"Other")</f>
        <v>C</v>
      </c>
      <c r="Q2265" s="13">
        <f>IFERROR(VLOOKUP($A2265,'Fielding Data'!$A:$H,MATCH(Q$1,'Fielding Data'!$A$1:$H$1,0),0),"Other")</f>
        <v>519</v>
      </c>
      <c r="R2265" s="13">
        <f>IFERROR(VLOOKUP($A2265,'Fielding Data'!$A:$H,MATCH(R$1,'Fielding Data'!$A$1:$H$1,0),0),"Other")</f>
        <v>28</v>
      </c>
      <c r="S2265" s="13">
        <f>IFERROR(VLOOKUP($A2265,'Fielding Data'!$A:$H,MATCH(S$1,'Fielding Data'!$A$1:$H$1,0),0),"Other")</f>
        <v>4</v>
      </c>
      <c r="T2265" s="13">
        <f>IFERROR(VLOOKUP($A2265,'Fielding Data'!$A:$H,MATCH(T$1,'Fielding Data'!$A$1:$H$1,0),0),"Other")</f>
        <v>1</v>
      </c>
      <c r="U2265" s="13">
        <f>SUMIFS('Fielding Data'!E:E,'Fielding Data'!$A:$A,'Hitting Data'!$A2265)</f>
        <v>519</v>
      </c>
      <c r="V2265" s="13">
        <f>SUMIFS('Fielding Data'!F:F,'Fielding Data'!$A:$A,'Hitting Data'!$A2265)</f>
        <v>28</v>
      </c>
      <c r="W2265" s="13">
        <f>SUMIFS('Fielding Data'!G:G,'Fielding Data'!$A:$A,'Hitting Data'!$A2265)</f>
        <v>4</v>
      </c>
      <c r="X2265" s="13">
        <f>SUMIFS('Fielding Data'!H:H,'Fielding Data'!$A:$A,'Hitting Data'!$A2265)</f>
        <v>1</v>
      </c>
    </row>
    <row r="2266" spans="1:24" x14ac:dyDescent="0.3">
      <c r="A2266" s="13" t="str">
        <f t="shared" si="35"/>
        <v>varvaan012011</v>
      </c>
      <c r="B2266" s="16" t="s">
        <v>1405</v>
      </c>
      <c r="C2266" s="16">
        <v>2011</v>
      </c>
      <c r="D2266" s="16">
        <v>18</v>
      </c>
      <c r="E2266" s="16">
        <v>0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 s="16">
        <v>0</v>
      </c>
      <c r="P2266" s="13" t="str">
        <f>IFERROR(VLOOKUP($A2266,'Fielding Data'!$A:$H,MATCH(P$1,'Fielding Data'!$A$1:$H$1,0),0),"Other")</f>
        <v>P</v>
      </c>
      <c r="Q2266" s="13">
        <f>IFERROR(VLOOKUP($A2266,'Fielding Data'!$A:$H,MATCH(Q$1,'Fielding Data'!$A$1:$H$1,0),0),"Other")</f>
        <v>2</v>
      </c>
      <c r="R2266" s="13">
        <f>IFERROR(VLOOKUP($A2266,'Fielding Data'!$A:$H,MATCH(R$1,'Fielding Data'!$A$1:$H$1,0),0),"Other")</f>
        <v>2</v>
      </c>
      <c r="S2266" s="13">
        <f>IFERROR(VLOOKUP($A2266,'Fielding Data'!$A:$H,MATCH(S$1,'Fielding Data'!$A$1:$H$1,0),0),"Other")</f>
        <v>0</v>
      </c>
      <c r="T2266" s="13">
        <f>IFERROR(VLOOKUP($A2266,'Fielding Data'!$A:$H,MATCH(T$1,'Fielding Data'!$A$1:$H$1,0),0),"Other")</f>
        <v>0</v>
      </c>
      <c r="U2266" s="13">
        <f>SUMIFS('Fielding Data'!E:E,'Fielding Data'!$A:$A,'Hitting Data'!$A2266)</f>
        <v>2</v>
      </c>
      <c r="V2266" s="13">
        <f>SUMIFS('Fielding Data'!F:F,'Fielding Data'!$A:$A,'Hitting Data'!$A2266)</f>
        <v>2</v>
      </c>
      <c r="W2266" s="13">
        <f>SUMIFS('Fielding Data'!G:G,'Fielding Data'!$A:$A,'Hitting Data'!$A2266)</f>
        <v>0</v>
      </c>
      <c r="X2266" s="13">
        <f>SUMIFS('Fielding Data'!H:H,'Fielding Data'!$A:$A,'Hitting Data'!$A2266)</f>
        <v>0</v>
      </c>
    </row>
    <row r="2267" spans="1:24" x14ac:dyDescent="0.3">
      <c r="A2267" s="13" t="str">
        <f t="shared" si="35"/>
        <v>vasquan012011</v>
      </c>
      <c r="B2267" s="16" t="s">
        <v>1642</v>
      </c>
      <c r="C2267" s="16">
        <v>2011</v>
      </c>
      <c r="D2267" s="16">
        <v>7</v>
      </c>
      <c r="E2267" s="16">
        <v>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6">
        <v>0</v>
      </c>
      <c r="O2267" s="16">
        <v>0</v>
      </c>
      <c r="P2267" s="13" t="str">
        <f>IFERROR(VLOOKUP($A2267,'Fielding Data'!$A:$H,MATCH(P$1,'Fielding Data'!$A$1:$H$1,0),0),"Other")</f>
        <v>P</v>
      </c>
      <c r="Q2267" s="13">
        <f>IFERROR(VLOOKUP($A2267,'Fielding Data'!$A:$H,MATCH(Q$1,'Fielding Data'!$A$1:$H$1,0),0),"Other")</f>
        <v>0</v>
      </c>
      <c r="R2267" s="13">
        <f>IFERROR(VLOOKUP($A2267,'Fielding Data'!$A:$H,MATCH(R$1,'Fielding Data'!$A$1:$H$1,0),0),"Other")</f>
        <v>3</v>
      </c>
      <c r="S2267" s="13">
        <f>IFERROR(VLOOKUP($A2267,'Fielding Data'!$A:$H,MATCH(S$1,'Fielding Data'!$A$1:$H$1,0),0),"Other")</f>
        <v>2</v>
      </c>
      <c r="T2267" s="13">
        <f>IFERROR(VLOOKUP($A2267,'Fielding Data'!$A:$H,MATCH(T$1,'Fielding Data'!$A$1:$H$1,0),0),"Other")</f>
        <v>0</v>
      </c>
      <c r="U2267" s="13">
        <f>SUMIFS('Fielding Data'!E:E,'Fielding Data'!$A:$A,'Hitting Data'!$A2267)</f>
        <v>0</v>
      </c>
      <c r="V2267" s="13">
        <f>SUMIFS('Fielding Data'!F:F,'Fielding Data'!$A:$A,'Hitting Data'!$A2267)</f>
        <v>3</v>
      </c>
      <c r="W2267" s="13">
        <f>SUMIFS('Fielding Data'!G:G,'Fielding Data'!$A:$A,'Hitting Data'!$A2267)</f>
        <v>2</v>
      </c>
      <c r="X2267" s="13">
        <f>SUMIFS('Fielding Data'!H:H,'Fielding Data'!$A:$A,'Hitting Data'!$A2267)</f>
        <v>0</v>
      </c>
    </row>
    <row r="2268" spans="1:24" x14ac:dyDescent="0.3">
      <c r="A2268" s="13" t="str">
        <f t="shared" si="35"/>
        <v>vasques012011</v>
      </c>
      <c r="B2268" s="16" t="s">
        <v>1204</v>
      </c>
      <c r="C2268" s="16">
        <v>2011</v>
      </c>
      <c r="D2268" s="16">
        <v>31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 s="16">
        <v>0</v>
      </c>
      <c r="P2268" s="13" t="str">
        <f>IFERROR(VLOOKUP($A2268,'Fielding Data'!$A:$H,MATCH(P$1,'Fielding Data'!$A$1:$H$1,0),0),"Other")</f>
        <v>P</v>
      </c>
      <c r="Q2268" s="13">
        <f>IFERROR(VLOOKUP($A2268,'Fielding Data'!$A:$H,MATCH(Q$1,'Fielding Data'!$A$1:$H$1,0),0),"Other")</f>
        <v>0</v>
      </c>
      <c r="R2268" s="13">
        <f>IFERROR(VLOOKUP($A2268,'Fielding Data'!$A:$H,MATCH(R$1,'Fielding Data'!$A$1:$H$1,0),0),"Other")</f>
        <v>7</v>
      </c>
      <c r="S2268" s="13">
        <f>IFERROR(VLOOKUP($A2268,'Fielding Data'!$A:$H,MATCH(S$1,'Fielding Data'!$A$1:$H$1,0),0),"Other")</f>
        <v>1</v>
      </c>
      <c r="T2268" s="13">
        <f>IFERROR(VLOOKUP($A2268,'Fielding Data'!$A:$H,MATCH(T$1,'Fielding Data'!$A$1:$H$1,0),0),"Other")</f>
        <v>0</v>
      </c>
      <c r="U2268" s="13">
        <f>SUMIFS('Fielding Data'!E:E,'Fielding Data'!$A:$A,'Hitting Data'!$A2268)</f>
        <v>0</v>
      </c>
      <c r="V2268" s="13">
        <f>SUMIFS('Fielding Data'!F:F,'Fielding Data'!$A:$A,'Hitting Data'!$A2268)</f>
        <v>7</v>
      </c>
      <c r="W2268" s="13">
        <f>SUMIFS('Fielding Data'!G:G,'Fielding Data'!$A:$A,'Hitting Data'!$A2268)</f>
        <v>1</v>
      </c>
      <c r="X2268" s="13">
        <f>SUMIFS('Fielding Data'!H:H,'Fielding Data'!$A:$A,'Hitting Data'!$A2268)</f>
        <v>0</v>
      </c>
    </row>
    <row r="2269" spans="1:24" x14ac:dyDescent="0.3">
      <c r="A2269" s="13" t="str">
        <f t="shared" si="35"/>
        <v>vazquja012011</v>
      </c>
      <c r="B2269" s="16" t="s">
        <v>207</v>
      </c>
      <c r="C2269" s="16">
        <v>2011</v>
      </c>
      <c r="D2269" s="16">
        <v>36</v>
      </c>
      <c r="E2269" s="16">
        <v>56</v>
      </c>
      <c r="F2269" s="16">
        <v>5</v>
      </c>
      <c r="G2269" s="16">
        <v>10</v>
      </c>
      <c r="H2269" s="16">
        <v>1</v>
      </c>
      <c r="I2269" s="16">
        <v>0</v>
      </c>
      <c r="J2269" s="16">
        <v>0</v>
      </c>
      <c r="K2269" s="16">
        <v>2</v>
      </c>
      <c r="L2269" s="16">
        <v>0</v>
      </c>
      <c r="M2269" s="16">
        <v>0</v>
      </c>
      <c r="N2269" s="16">
        <v>2</v>
      </c>
      <c r="O2269" s="16">
        <v>10</v>
      </c>
      <c r="P2269" s="13" t="str">
        <f>IFERROR(VLOOKUP($A2269,'Fielding Data'!$A:$H,MATCH(P$1,'Fielding Data'!$A$1:$H$1,0),0),"Other")</f>
        <v>P</v>
      </c>
      <c r="Q2269" s="13">
        <f>IFERROR(VLOOKUP($A2269,'Fielding Data'!$A:$H,MATCH(Q$1,'Fielding Data'!$A$1:$H$1,0),0),"Other")</f>
        <v>7</v>
      </c>
      <c r="R2269" s="13">
        <f>IFERROR(VLOOKUP($A2269,'Fielding Data'!$A:$H,MATCH(R$1,'Fielding Data'!$A$1:$H$1,0),0),"Other")</f>
        <v>20</v>
      </c>
      <c r="S2269" s="13">
        <f>IFERROR(VLOOKUP($A2269,'Fielding Data'!$A:$H,MATCH(S$1,'Fielding Data'!$A$1:$H$1,0),0),"Other")</f>
        <v>1</v>
      </c>
      <c r="T2269" s="13">
        <f>IFERROR(VLOOKUP($A2269,'Fielding Data'!$A:$H,MATCH(T$1,'Fielding Data'!$A$1:$H$1,0),0),"Other")</f>
        <v>0</v>
      </c>
      <c r="U2269" s="13">
        <f>SUMIFS('Fielding Data'!E:E,'Fielding Data'!$A:$A,'Hitting Data'!$A2269)</f>
        <v>7</v>
      </c>
      <c r="V2269" s="13">
        <f>SUMIFS('Fielding Data'!F:F,'Fielding Data'!$A:$A,'Hitting Data'!$A2269)</f>
        <v>20</v>
      </c>
      <c r="W2269" s="13">
        <f>SUMIFS('Fielding Data'!G:G,'Fielding Data'!$A:$A,'Hitting Data'!$A2269)</f>
        <v>1</v>
      </c>
      <c r="X2269" s="13">
        <f>SUMIFS('Fielding Data'!H:H,'Fielding Data'!$A:$A,'Hitting Data'!$A2269)</f>
        <v>0</v>
      </c>
    </row>
    <row r="2270" spans="1:24" x14ac:dyDescent="0.3">
      <c r="A2270" s="13" t="str">
        <f t="shared" si="35"/>
        <v>velazgi012011</v>
      </c>
      <c r="B2270" s="16" t="s">
        <v>1029</v>
      </c>
      <c r="C2270" s="16">
        <v>2011</v>
      </c>
      <c r="D2270" s="16">
        <v>4</v>
      </c>
      <c r="E2270" s="16">
        <v>6</v>
      </c>
      <c r="F2270" s="16">
        <v>0</v>
      </c>
      <c r="G2270" s="16">
        <v>3</v>
      </c>
      <c r="H2270" s="16">
        <v>0</v>
      </c>
      <c r="I2270" s="16">
        <v>0</v>
      </c>
      <c r="J2270" s="16">
        <v>0</v>
      </c>
      <c r="K2270" s="16">
        <v>1</v>
      </c>
      <c r="L2270" s="16">
        <v>0</v>
      </c>
      <c r="M2270" s="16">
        <v>0</v>
      </c>
      <c r="N2270" s="16">
        <v>0</v>
      </c>
      <c r="O2270" s="16">
        <v>0</v>
      </c>
      <c r="P2270" s="13" t="str">
        <f>IFERROR(VLOOKUP($A2270,'Fielding Data'!$A:$H,MATCH(P$1,'Fielding Data'!$A$1:$H$1,0),0),"Other")</f>
        <v>2B</v>
      </c>
      <c r="Q2270" s="13">
        <f>IFERROR(VLOOKUP($A2270,'Fielding Data'!$A:$H,MATCH(Q$1,'Fielding Data'!$A$1:$H$1,0),0),"Other")</f>
        <v>2</v>
      </c>
      <c r="R2270" s="13">
        <f>IFERROR(VLOOKUP($A2270,'Fielding Data'!$A:$H,MATCH(R$1,'Fielding Data'!$A$1:$H$1,0),0),"Other")</f>
        <v>5</v>
      </c>
      <c r="S2270" s="13">
        <f>IFERROR(VLOOKUP($A2270,'Fielding Data'!$A:$H,MATCH(S$1,'Fielding Data'!$A$1:$H$1,0),0),"Other")</f>
        <v>0</v>
      </c>
      <c r="T2270" s="13">
        <f>IFERROR(VLOOKUP($A2270,'Fielding Data'!$A:$H,MATCH(T$1,'Fielding Data'!$A$1:$H$1,0),0),"Other")</f>
        <v>1</v>
      </c>
      <c r="U2270" s="13">
        <f>SUMIFS('Fielding Data'!E:E,'Fielding Data'!$A:$A,'Hitting Data'!$A2270)</f>
        <v>2</v>
      </c>
      <c r="V2270" s="13">
        <f>SUMIFS('Fielding Data'!F:F,'Fielding Data'!$A:$A,'Hitting Data'!$A2270)</f>
        <v>7</v>
      </c>
      <c r="W2270" s="13">
        <f>SUMIFS('Fielding Data'!G:G,'Fielding Data'!$A:$A,'Hitting Data'!$A2270)</f>
        <v>0</v>
      </c>
      <c r="X2270" s="13">
        <f>SUMIFS('Fielding Data'!H:H,'Fielding Data'!$A:$A,'Hitting Data'!$A2270)</f>
        <v>1</v>
      </c>
    </row>
    <row r="2271" spans="1:24" x14ac:dyDescent="0.3">
      <c r="A2271" s="13" t="str">
        <f t="shared" si="35"/>
        <v>velezeu012011</v>
      </c>
      <c r="B2271" s="16" t="s">
        <v>866</v>
      </c>
      <c r="C2271" s="16">
        <v>2011</v>
      </c>
      <c r="D2271" s="16">
        <v>34</v>
      </c>
      <c r="E2271" s="16">
        <v>37</v>
      </c>
      <c r="F2271" s="16">
        <v>5</v>
      </c>
      <c r="G2271" s="16">
        <v>0</v>
      </c>
      <c r="H2271" s="16">
        <v>0</v>
      </c>
      <c r="I2271" s="16">
        <v>0</v>
      </c>
      <c r="J2271" s="16">
        <v>0</v>
      </c>
      <c r="K2271" s="16">
        <v>1</v>
      </c>
      <c r="L2271" s="16">
        <v>1</v>
      </c>
      <c r="M2271" s="16">
        <v>0</v>
      </c>
      <c r="N2271" s="16">
        <v>2</v>
      </c>
      <c r="O2271" s="16">
        <v>11</v>
      </c>
      <c r="P2271" s="13" t="str">
        <f>IFERROR(VLOOKUP($A2271,'Fielding Data'!$A:$H,MATCH(P$1,'Fielding Data'!$A$1:$H$1,0),0),"Other")</f>
        <v>2B</v>
      </c>
      <c r="Q2271" s="13">
        <f>IFERROR(VLOOKUP($A2271,'Fielding Data'!$A:$H,MATCH(Q$1,'Fielding Data'!$A$1:$H$1,0),0),"Other")</f>
        <v>10</v>
      </c>
      <c r="R2271" s="13">
        <f>IFERROR(VLOOKUP($A2271,'Fielding Data'!$A:$H,MATCH(R$1,'Fielding Data'!$A$1:$H$1,0),0),"Other")</f>
        <v>13</v>
      </c>
      <c r="S2271" s="13">
        <f>IFERROR(VLOOKUP($A2271,'Fielding Data'!$A:$H,MATCH(S$1,'Fielding Data'!$A$1:$H$1,0),0),"Other")</f>
        <v>0</v>
      </c>
      <c r="T2271" s="13">
        <f>IFERROR(VLOOKUP($A2271,'Fielding Data'!$A:$H,MATCH(T$1,'Fielding Data'!$A$1:$H$1,0),0),"Other")</f>
        <v>2</v>
      </c>
      <c r="U2271" s="13">
        <f>SUMIFS('Fielding Data'!E:E,'Fielding Data'!$A:$A,'Hitting Data'!$A2271)</f>
        <v>14</v>
      </c>
      <c r="V2271" s="13">
        <f>SUMIFS('Fielding Data'!F:F,'Fielding Data'!$A:$A,'Hitting Data'!$A2271)</f>
        <v>13</v>
      </c>
      <c r="W2271" s="13">
        <f>SUMIFS('Fielding Data'!G:G,'Fielding Data'!$A:$A,'Hitting Data'!$A2271)</f>
        <v>1</v>
      </c>
      <c r="X2271" s="13">
        <f>SUMIFS('Fielding Data'!H:H,'Fielding Data'!$A:$A,'Hitting Data'!$A2271)</f>
        <v>2</v>
      </c>
    </row>
    <row r="2272" spans="1:24" x14ac:dyDescent="0.3">
      <c r="A2272" s="13" t="str">
        <f t="shared" si="35"/>
        <v>venabwi012011</v>
      </c>
      <c r="B2272" s="16" t="s">
        <v>1030</v>
      </c>
      <c r="C2272" s="16">
        <v>2011</v>
      </c>
      <c r="D2272" s="16">
        <v>121</v>
      </c>
      <c r="E2272" s="16">
        <v>370</v>
      </c>
      <c r="F2272" s="16">
        <v>49</v>
      </c>
      <c r="G2272" s="16">
        <v>91</v>
      </c>
      <c r="H2272" s="16">
        <v>14</v>
      </c>
      <c r="I2272" s="16">
        <v>7</v>
      </c>
      <c r="J2272" s="16">
        <v>9</v>
      </c>
      <c r="K2272" s="16">
        <v>44</v>
      </c>
      <c r="L2272" s="16">
        <v>26</v>
      </c>
      <c r="M2272" s="16">
        <v>3</v>
      </c>
      <c r="N2272" s="16">
        <v>31</v>
      </c>
      <c r="O2272" s="16">
        <v>92</v>
      </c>
      <c r="P2272" s="13" t="str">
        <f>IFERROR(VLOOKUP($A2272,'Fielding Data'!$A:$H,MATCH(P$1,'Fielding Data'!$A$1:$H$1,0),0),"Other")</f>
        <v>CF</v>
      </c>
      <c r="Q2272" s="13">
        <f>IFERROR(VLOOKUP($A2272,'Fielding Data'!$A:$H,MATCH(Q$1,'Fielding Data'!$A$1:$H$1,0),0),"Other")</f>
        <v>0</v>
      </c>
      <c r="R2272" s="13">
        <f>IFERROR(VLOOKUP($A2272,'Fielding Data'!$A:$H,MATCH(R$1,'Fielding Data'!$A$1:$H$1,0),0),"Other")</f>
        <v>0</v>
      </c>
      <c r="S2272" s="13">
        <f>IFERROR(VLOOKUP($A2272,'Fielding Data'!$A:$H,MATCH(S$1,'Fielding Data'!$A$1:$H$1,0),0),"Other")</f>
        <v>0</v>
      </c>
      <c r="T2272" s="13">
        <f>IFERROR(VLOOKUP($A2272,'Fielding Data'!$A:$H,MATCH(T$1,'Fielding Data'!$A$1:$H$1,0),0),"Other")</f>
        <v>0</v>
      </c>
      <c r="U2272" s="13">
        <f>SUMIFS('Fielding Data'!E:E,'Fielding Data'!$A:$A,'Hitting Data'!$A2272)</f>
        <v>176</v>
      </c>
      <c r="V2272" s="13">
        <f>SUMIFS('Fielding Data'!F:F,'Fielding Data'!$A:$A,'Hitting Data'!$A2272)</f>
        <v>3</v>
      </c>
      <c r="W2272" s="13">
        <f>SUMIFS('Fielding Data'!G:G,'Fielding Data'!$A:$A,'Hitting Data'!$A2272)</f>
        <v>2</v>
      </c>
      <c r="X2272" s="13">
        <f>SUMIFS('Fielding Data'!H:H,'Fielding Data'!$A:$A,'Hitting Data'!$A2272)</f>
        <v>2</v>
      </c>
    </row>
    <row r="2273" spans="1:24" x14ac:dyDescent="0.3">
      <c r="A2273" s="13" t="str">
        <f t="shared" si="35"/>
        <v>ventejo012011</v>
      </c>
      <c r="B2273" s="16" t="s">
        <v>1406</v>
      </c>
      <c r="C2273" s="16">
        <v>2011</v>
      </c>
      <c r="D2273" s="16">
        <v>85</v>
      </c>
      <c r="E2273" s="16">
        <v>0</v>
      </c>
      <c r="F2273" s="16">
        <v>0</v>
      </c>
      <c r="G2273" s="16">
        <v>0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3" t="str">
        <f>IFERROR(VLOOKUP($A2273,'Fielding Data'!$A:$H,MATCH(P$1,'Fielding Data'!$A$1:$H$1,0),0),"Other")</f>
        <v>P</v>
      </c>
      <c r="Q2273" s="13">
        <f>IFERROR(VLOOKUP($A2273,'Fielding Data'!$A:$H,MATCH(Q$1,'Fielding Data'!$A$1:$H$1,0),0),"Other")</f>
        <v>6</v>
      </c>
      <c r="R2273" s="13">
        <f>IFERROR(VLOOKUP($A2273,'Fielding Data'!$A:$H,MATCH(R$1,'Fielding Data'!$A$1:$H$1,0),0),"Other")</f>
        <v>19</v>
      </c>
      <c r="S2273" s="13">
        <f>IFERROR(VLOOKUP($A2273,'Fielding Data'!$A:$H,MATCH(S$1,'Fielding Data'!$A$1:$H$1,0),0),"Other")</f>
        <v>2</v>
      </c>
      <c r="T2273" s="13">
        <f>IFERROR(VLOOKUP($A2273,'Fielding Data'!$A:$H,MATCH(T$1,'Fielding Data'!$A$1:$H$1,0),0),"Other")</f>
        <v>1</v>
      </c>
      <c r="U2273" s="13">
        <f>SUMIFS('Fielding Data'!E:E,'Fielding Data'!$A:$A,'Hitting Data'!$A2273)</f>
        <v>6</v>
      </c>
      <c r="V2273" s="13">
        <f>SUMIFS('Fielding Data'!F:F,'Fielding Data'!$A:$A,'Hitting Data'!$A2273)</f>
        <v>19</v>
      </c>
      <c r="W2273" s="13">
        <f>SUMIFS('Fielding Data'!G:G,'Fielding Data'!$A:$A,'Hitting Data'!$A2273)</f>
        <v>2</v>
      </c>
      <c r="X2273" s="13">
        <f>SUMIFS('Fielding Data'!H:H,'Fielding Data'!$A:$A,'Hitting Data'!$A2273)</f>
        <v>1</v>
      </c>
    </row>
    <row r="2274" spans="1:24" x14ac:dyDescent="0.3">
      <c r="A2274" s="13" t="str">
        <f t="shared" si="35"/>
        <v>verasjo012011</v>
      </c>
      <c r="B2274" s="16" t="s">
        <v>739</v>
      </c>
      <c r="C2274" s="16">
        <v>2011</v>
      </c>
      <c r="D2274" s="16">
        <v>79</v>
      </c>
      <c r="E2274" s="16">
        <v>0</v>
      </c>
      <c r="F2274" s="16">
        <v>1</v>
      </c>
      <c r="G2274" s="16">
        <v>0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M2274" s="16">
        <v>0</v>
      </c>
      <c r="N2274" s="16">
        <v>1</v>
      </c>
      <c r="O2274" s="16">
        <v>0</v>
      </c>
      <c r="P2274" s="13" t="str">
        <f>IFERROR(VLOOKUP($A2274,'Fielding Data'!$A:$H,MATCH(P$1,'Fielding Data'!$A$1:$H$1,0),0),"Other")</f>
        <v>P</v>
      </c>
      <c r="Q2274" s="13">
        <f>IFERROR(VLOOKUP($A2274,'Fielding Data'!$A:$H,MATCH(Q$1,'Fielding Data'!$A$1:$H$1,0),0),"Other")</f>
        <v>3</v>
      </c>
      <c r="R2274" s="13">
        <f>IFERROR(VLOOKUP($A2274,'Fielding Data'!$A:$H,MATCH(R$1,'Fielding Data'!$A$1:$H$1,0),0),"Other")</f>
        <v>5</v>
      </c>
      <c r="S2274" s="13">
        <f>IFERROR(VLOOKUP($A2274,'Fielding Data'!$A:$H,MATCH(S$1,'Fielding Data'!$A$1:$H$1,0),0),"Other")</f>
        <v>0</v>
      </c>
      <c r="T2274" s="13">
        <f>IFERROR(VLOOKUP($A2274,'Fielding Data'!$A:$H,MATCH(T$1,'Fielding Data'!$A$1:$H$1,0),0),"Other")</f>
        <v>0</v>
      </c>
      <c r="U2274" s="13">
        <f>SUMIFS('Fielding Data'!E:E,'Fielding Data'!$A:$A,'Hitting Data'!$A2274)</f>
        <v>3</v>
      </c>
      <c r="V2274" s="13">
        <f>SUMIFS('Fielding Data'!F:F,'Fielding Data'!$A:$A,'Hitting Data'!$A2274)</f>
        <v>5</v>
      </c>
      <c r="W2274" s="13">
        <f>SUMIFS('Fielding Data'!G:G,'Fielding Data'!$A:$A,'Hitting Data'!$A2274)</f>
        <v>0</v>
      </c>
      <c r="X2274" s="13">
        <f>SUMIFS('Fielding Data'!H:H,'Fielding Data'!$A:$A,'Hitting Data'!$A2274)</f>
        <v>0</v>
      </c>
    </row>
    <row r="2275" spans="1:24" x14ac:dyDescent="0.3">
      <c r="A2275" s="13" t="str">
        <f t="shared" si="35"/>
        <v>verlaju012011</v>
      </c>
      <c r="B2275" s="16" t="s">
        <v>615</v>
      </c>
      <c r="C2275" s="16">
        <v>2011</v>
      </c>
      <c r="D2275" s="16">
        <v>34</v>
      </c>
      <c r="E2275" s="16">
        <v>4</v>
      </c>
      <c r="F2275" s="16">
        <v>0</v>
      </c>
      <c r="G2275" s="16">
        <v>0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0</v>
      </c>
      <c r="O2275" s="16">
        <v>3</v>
      </c>
      <c r="P2275" s="13" t="str">
        <f>IFERROR(VLOOKUP($A2275,'Fielding Data'!$A:$H,MATCH(P$1,'Fielding Data'!$A$1:$H$1,0),0),"Other")</f>
        <v>P</v>
      </c>
      <c r="Q2275" s="13">
        <f>IFERROR(VLOOKUP($A2275,'Fielding Data'!$A:$H,MATCH(Q$1,'Fielding Data'!$A$1:$H$1,0),0),"Other")</f>
        <v>12</v>
      </c>
      <c r="R2275" s="13">
        <f>IFERROR(VLOOKUP($A2275,'Fielding Data'!$A:$H,MATCH(R$1,'Fielding Data'!$A$1:$H$1,0),0),"Other")</f>
        <v>33</v>
      </c>
      <c r="S2275" s="13">
        <f>IFERROR(VLOOKUP($A2275,'Fielding Data'!$A:$H,MATCH(S$1,'Fielding Data'!$A$1:$H$1,0),0),"Other")</f>
        <v>5</v>
      </c>
      <c r="T2275" s="13">
        <f>IFERROR(VLOOKUP($A2275,'Fielding Data'!$A:$H,MATCH(T$1,'Fielding Data'!$A$1:$H$1,0),0),"Other")</f>
        <v>2</v>
      </c>
      <c r="U2275" s="13">
        <f>SUMIFS('Fielding Data'!E:E,'Fielding Data'!$A:$A,'Hitting Data'!$A2275)</f>
        <v>12</v>
      </c>
      <c r="V2275" s="13">
        <f>SUMIFS('Fielding Data'!F:F,'Fielding Data'!$A:$A,'Hitting Data'!$A2275)</f>
        <v>33</v>
      </c>
      <c r="W2275" s="13">
        <f>SUMIFS('Fielding Data'!G:G,'Fielding Data'!$A:$A,'Hitting Data'!$A2275)</f>
        <v>5</v>
      </c>
      <c r="X2275" s="13">
        <f>SUMIFS('Fielding Data'!H:H,'Fielding Data'!$A:$A,'Hitting Data'!$A2275)</f>
        <v>2</v>
      </c>
    </row>
    <row r="2276" spans="1:24" x14ac:dyDescent="0.3">
      <c r="A2276" s="13" t="str">
        <f t="shared" si="35"/>
        <v>vicieda012011</v>
      </c>
      <c r="B2276" s="16" t="s">
        <v>1407</v>
      </c>
      <c r="C2276" s="16">
        <v>2011</v>
      </c>
      <c r="D2276" s="16">
        <v>29</v>
      </c>
      <c r="E2276" s="16">
        <v>102</v>
      </c>
      <c r="F2276" s="16">
        <v>11</v>
      </c>
      <c r="G2276" s="16">
        <v>26</v>
      </c>
      <c r="H2276" s="16">
        <v>3</v>
      </c>
      <c r="I2276" s="16">
        <v>0</v>
      </c>
      <c r="J2276" s="16">
        <v>1</v>
      </c>
      <c r="K2276" s="16">
        <v>6</v>
      </c>
      <c r="L2276" s="16">
        <v>1</v>
      </c>
      <c r="M2276" s="16">
        <v>0</v>
      </c>
      <c r="N2276" s="16">
        <v>9</v>
      </c>
      <c r="O2276" s="16">
        <v>23</v>
      </c>
      <c r="P2276" s="13" t="str">
        <f>IFERROR(VLOOKUP($A2276,'Fielding Data'!$A:$H,MATCH(P$1,'Fielding Data'!$A$1:$H$1,0),0),"Other")</f>
        <v>1B</v>
      </c>
      <c r="Q2276" s="13">
        <f>IFERROR(VLOOKUP($A2276,'Fielding Data'!$A:$H,MATCH(Q$1,'Fielding Data'!$A$1:$H$1,0),0),"Other")</f>
        <v>18</v>
      </c>
      <c r="R2276" s="13">
        <f>IFERROR(VLOOKUP($A2276,'Fielding Data'!$A:$H,MATCH(R$1,'Fielding Data'!$A$1:$H$1,0),0),"Other")</f>
        <v>1</v>
      </c>
      <c r="S2276" s="13">
        <f>IFERROR(VLOOKUP($A2276,'Fielding Data'!$A:$H,MATCH(S$1,'Fielding Data'!$A$1:$H$1,0),0),"Other")</f>
        <v>0</v>
      </c>
      <c r="T2276" s="13">
        <f>IFERROR(VLOOKUP($A2276,'Fielding Data'!$A:$H,MATCH(T$1,'Fielding Data'!$A$1:$H$1,0),0),"Other")</f>
        <v>1</v>
      </c>
      <c r="U2276" s="13">
        <f>SUMIFS('Fielding Data'!E:E,'Fielding Data'!$A:$A,'Hitting Data'!$A2276)</f>
        <v>44</v>
      </c>
      <c r="V2276" s="13">
        <f>SUMIFS('Fielding Data'!F:F,'Fielding Data'!$A:$A,'Hitting Data'!$A2276)</f>
        <v>3</v>
      </c>
      <c r="W2276" s="13">
        <f>SUMIFS('Fielding Data'!G:G,'Fielding Data'!$A:$A,'Hitting Data'!$A2276)</f>
        <v>0</v>
      </c>
      <c r="X2276" s="13">
        <f>SUMIFS('Fielding Data'!H:H,'Fielding Data'!$A:$A,'Hitting Data'!$A2276)</f>
        <v>2</v>
      </c>
    </row>
    <row r="2277" spans="1:24" x14ac:dyDescent="0.3">
      <c r="A2277" s="13" t="str">
        <f t="shared" si="35"/>
        <v>victosh012011</v>
      </c>
      <c r="B2277" s="16" t="s">
        <v>408</v>
      </c>
      <c r="C2277" s="16">
        <v>2011</v>
      </c>
      <c r="D2277" s="16">
        <v>132</v>
      </c>
      <c r="E2277" s="16">
        <v>519</v>
      </c>
      <c r="F2277" s="16">
        <v>95</v>
      </c>
      <c r="G2277" s="16">
        <v>145</v>
      </c>
      <c r="H2277" s="16">
        <v>27</v>
      </c>
      <c r="I2277" s="16">
        <v>16</v>
      </c>
      <c r="J2277" s="16">
        <v>17</v>
      </c>
      <c r="K2277" s="16">
        <v>61</v>
      </c>
      <c r="L2277" s="16">
        <v>19</v>
      </c>
      <c r="M2277" s="16">
        <v>3</v>
      </c>
      <c r="N2277" s="16">
        <v>55</v>
      </c>
      <c r="O2277" s="16">
        <v>63</v>
      </c>
      <c r="P2277" s="13" t="str">
        <f>IFERROR(VLOOKUP($A2277,'Fielding Data'!$A:$H,MATCH(P$1,'Fielding Data'!$A$1:$H$1,0),0),"Other")</f>
        <v>CF</v>
      </c>
      <c r="Q2277" s="13">
        <f>IFERROR(VLOOKUP($A2277,'Fielding Data'!$A:$H,MATCH(Q$1,'Fielding Data'!$A$1:$H$1,0),0),"Other")</f>
        <v>0</v>
      </c>
      <c r="R2277" s="13">
        <f>IFERROR(VLOOKUP($A2277,'Fielding Data'!$A:$H,MATCH(R$1,'Fielding Data'!$A$1:$H$1,0),0),"Other")</f>
        <v>0</v>
      </c>
      <c r="S2277" s="13">
        <f>IFERROR(VLOOKUP($A2277,'Fielding Data'!$A:$H,MATCH(S$1,'Fielding Data'!$A$1:$H$1,0),0),"Other")</f>
        <v>0</v>
      </c>
      <c r="T2277" s="13">
        <f>IFERROR(VLOOKUP($A2277,'Fielding Data'!$A:$H,MATCH(T$1,'Fielding Data'!$A$1:$H$1,0),0),"Other")</f>
        <v>0</v>
      </c>
      <c r="U2277" s="13">
        <f>SUMIFS('Fielding Data'!E:E,'Fielding Data'!$A:$A,'Hitting Data'!$A2277)</f>
        <v>296</v>
      </c>
      <c r="V2277" s="13">
        <f>SUMIFS('Fielding Data'!F:F,'Fielding Data'!$A:$A,'Hitting Data'!$A2277)</f>
        <v>0</v>
      </c>
      <c r="W2277" s="13">
        <f>SUMIFS('Fielding Data'!G:G,'Fielding Data'!$A:$A,'Hitting Data'!$A2277)</f>
        <v>0</v>
      </c>
      <c r="X2277" s="13">
        <f>SUMIFS('Fielding Data'!H:H,'Fielding Data'!$A:$A,'Hitting Data'!$A2277)</f>
        <v>0</v>
      </c>
    </row>
    <row r="2278" spans="1:24" x14ac:dyDescent="0.3">
      <c r="A2278" s="13" t="str">
        <f t="shared" si="35"/>
        <v>villabr022011</v>
      </c>
      <c r="B2278" s="16" t="s">
        <v>1643</v>
      </c>
      <c r="C2278" s="16">
        <v>2011</v>
      </c>
      <c r="D2278" s="16">
        <v>16</v>
      </c>
      <c r="E2278" s="16">
        <v>0</v>
      </c>
      <c r="F2278" s="16">
        <v>0</v>
      </c>
      <c r="G2278" s="16">
        <v>0</v>
      </c>
      <c r="H2278" s="16">
        <v>0</v>
      </c>
      <c r="I2278" s="16">
        <v>0</v>
      </c>
      <c r="J2278" s="16">
        <v>0</v>
      </c>
      <c r="K2278" s="16">
        <v>0</v>
      </c>
      <c r="L2278" s="16">
        <v>0</v>
      </c>
      <c r="M2278" s="16">
        <v>0</v>
      </c>
      <c r="N2278" s="16">
        <v>0</v>
      </c>
      <c r="O2278" s="16">
        <v>0</v>
      </c>
      <c r="P2278" s="13" t="str">
        <f>IFERROR(VLOOKUP($A2278,'Fielding Data'!$A:$H,MATCH(P$1,'Fielding Data'!$A$1:$H$1,0),0),"Other")</f>
        <v>P</v>
      </c>
      <c r="Q2278" s="13">
        <f>IFERROR(VLOOKUP($A2278,'Fielding Data'!$A:$H,MATCH(Q$1,'Fielding Data'!$A$1:$H$1,0),0),"Other")</f>
        <v>0</v>
      </c>
      <c r="R2278" s="13">
        <f>IFERROR(VLOOKUP($A2278,'Fielding Data'!$A:$H,MATCH(R$1,'Fielding Data'!$A$1:$H$1,0),0),"Other")</f>
        <v>6</v>
      </c>
      <c r="S2278" s="13">
        <f>IFERROR(VLOOKUP($A2278,'Fielding Data'!$A:$H,MATCH(S$1,'Fielding Data'!$A$1:$H$1,0),0),"Other")</f>
        <v>2</v>
      </c>
      <c r="T2278" s="13">
        <f>IFERROR(VLOOKUP($A2278,'Fielding Data'!$A:$H,MATCH(T$1,'Fielding Data'!$A$1:$H$1,0),0),"Other")</f>
        <v>0</v>
      </c>
      <c r="U2278" s="13">
        <f>SUMIFS('Fielding Data'!E:E,'Fielding Data'!$A:$A,'Hitting Data'!$A2278)</f>
        <v>0</v>
      </c>
      <c r="V2278" s="13">
        <f>SUMIFS('Fielding Data'!F:F,'Fielding Data'!$A:$A,'Hitting Data'!$A2278)</f>
        <v>6</v>
      </c>
      <c r="W2278" s="13">
        <f>SUMIFS('Fielding Data'!G:G,'Fielding Data'!$A:$A,'Hitting Data'!$A2278)</f>
        <v>2</v>
      </c>
      <c r="X2278" s="13">
        <f>SUMIFS('Fielding Data'!H:H,'Fielding Data'!$A:$A,'Hitting Data'!$A2278)</f>
        <v>0</v>
      </c>
    </row>
    <row r="2279" spans="1:24" x14ac:dyDescent="0.3">
      <c r="A2279" s="13" t="str">
        <f t="shared" si="35"/>
        <v>villaca012011</v>
      </c>
      <c r="B2279" s="16" t="s">
        <v>740</v>
      </c>
      <c r="C2279" s="16">
        <v>2011</v>
      </c>
      <c r="D2279" s="16">
        <v>33</v>
      </c>
      <c r="E2279" s="16">
        <v>4</v>
      </c>
      <c r="F2279" s="16">
        <v>1</v>
      </c>
      <c r="G2279" s="16">
        <v>0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0</v>
      </c>
      <c r="N2279" s="16">
        <v>1</v>
      </c>
      <c r="O2279" s="16">
        <v>2</v>
      </c>
      <c r="P2279" s="13" t="str">
        <f>IFERROR(VLOOKUP($A2279,'Fielding Data'!$A:$H,MATCH(P$1,'Fielding Data'!$A$1:$H$1,0),0),"Other")</f>
        <v>P</v>
      </c>
      <c r="Q2279" s="13">
        <f>IFERROR(VLOOKUP($A2279,'Fielding Data'!$A:$H,MATCH(Q$1,'Fielding Data'!$A$1:$H$1,0),0),"Other")</f>
        <v>8</v>
      </c>
      <c r="R2279" s="13">
        <f>IFERROR(VLOOKUP($A2279,'Fielding Data'!$A:$H,MATCH(R$1,'Fielding Data'!$A$1:$H$1,0),0),"Other")</f>
        <v>8</v>
      </c>
      <c r="S2279" s="13">
        <f>IFERROR(VLOOKUP($A2279,'Fielding Data'!$A:$H,MATCH(S$1,'Fielding Data'!$A$1:$H$1,0),0),"Other")</f>
        <v>1</v>
      </c>
      <c r="T2279" s="13">
        <f>IFERROR(VLOOKUP($A2279,'Fielding Data'!$A:$H,MATCH(T$1,'Fielding Data'!$A$1:$H$1,0),0),"Other")</f>
        <v>2</v>
      </c>
      <c r="U2279" s="13">
        <f>SUMIFS('Fielding Data'!E:E,'Fielding Data'!$A:$A,'Hitting Data'!$A2279)</f>
        <v>8</v>
      </c>
      <c r="V2279" s="13">
        <f>SUMIFS('Fielding Data'!F:F,'Fielding Data'!$A:$A,'Hitting Data'!$A2279)</f>
        <v>8</v>
      </c>
      <c r="W2279" s="13">
        <f>SUMIFS('Fielding Data'!G:G,'Fielding Data'!$A:$A,'Hitting Data'!$A2279)</f>
        <v>1</v>
      </c>
      <c r="X2279" s="13">
        <f>SUMIFS('Fielding Data'!H:H,'Fielding Data'!$A:$A,'Hitting Data'!$A2279)</f>
        <v>2</v>
      </c>
    </row>
    <row r="2280" spans="1:24" x14ac:dyDescent="0.3">
      <c r="A2280" s="13" t="str">
        <f t="shared" si="35"/>
        <v>villael012011</v>
      </c>
      <c r="B2280" s="16" t="s">
        <v>1644</v>
      </c>
      <c r="C2280" s="16">
        <v>2011</v>
      </c>
      <c r="D2280" s="16">
        <v>1</v>
      </c>
      <c r="E2280" s="16">
        <v>1</v>
      </c>
      <c r="F2280" s="16">
        <v>0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1</v>
      </c>
      <c r="P2280" s="13" t="str">
        <f>IFERROR(VLOOKUP($A2280,'Fielding Data'!$A:$H,MATCH(P$1,'Fielding Data'!$A$1:$H$1,0),0),"Other")</f>
        <v>P</v>
      </c>
      <c r="Q2280" s="13">
        <f>IFERROR(VLOOKUP($A2280,'Fielding Data'!$A:$H,MATCH(Q$1,'Fielding Data'!$A$1:$H$1,0),0),"Other")</f>
        <v>0</v>
      </c>
      <c r="R2280" s="13">
        <f>IFERROR(VLOOKUP($A2280,'Fielding Data'!$A:$H,MATCH(R$1,'Fielding Data'!$A$1:$H$1,0),0),"Other")</f>
        <v>0</v>
      </c>
      <c r="S2280" s="13">
        <f>IFERROR(VLOOKUP($A2280,'Fielding Data'!$A:$H,MATCH(S$1,'Fielding Data'!$A$1:$H$1,0),0),"Other")</f>
        <v>0</v>
      </c>
      <c r="T2280" s="13">
        <f>IFERROR(VLOOKUP($A2280,'Fielding Data'!$A:$H,MATCH(T$1,'Fielding Data'!$A$1:$H$1,0),0),"Other")</f>
        <v>0</v>
      </c>
      <c r="U2280" s="13">
        <f>SUMIFS('Fielding Data'!E:E,'Fielding Data'!$A:$A,'Hitting Data'!$A2280)</f>
        <v>0</v>
      </c>
      <c r="V2280" s="13">
        <f>SUMIFS('Fielding Data'!F:F,'Fielding Data'!$A:$A,'Hitting Data'!$A2280)</f>
        <v>0</v>
      </c>
      <c r="W2280" s="13">
        <f>SUMIFS('Fielding Data'!G:G,'Fielding Data'!$A:$A,'Hitting Data'!$A2280)</f>
        <v>0</v>
      </c>
      <c r="X2280" s="13">
        <f>SUMIFS('Fielding Data'!H:H,'Fielding Data'!$A:$A,'Hitting Data'!$A2280)</f>
        <v>0</v>
      </c>
    </row>
    <row r="2281" spans="1:24" x14ac:dyDescent="0.3">
      <c r="A2281" s="13" t="str">
        <f t="shared" si="35"/>
        <v>violape012011</v>
      </c>
      <c r="B2281" s="16" t="s">
        <v>1206</v>
      </c>
      <c r="C2281" s="16">
        <v>2011</v>
      </c>
      <c r="D2281" s="16">
        <v>4</v>
      </c>
      <c r="E2281" s="16">
        <v>0</v>
      </c>
      <c r="F2281" s="16">
        <v>0</v>
      </c>
      <c r="G2281" s="16">
        <v>0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3" t="str">
        <f>IFERROR(VLOOKUP($A2281,'Fielding Data'!$A:$H,MATCH(P$1,'Fielding Data'!$A$1:$H$1,0),0),"Other")</f>
        <v>P</v>
      </c>
      <c r="Q2281" s="13">
        <f>IFERROR(VLOOKUP($A2281,'Fielding Data'!$A:$H,MATCH(Q$1,'Fielding Data'!$A$1:$H$1,0),0),"Other")</f>
        <v>0</v>
      </c>
      <c r="R2281" s="13">
        <f>IFERROR(VLOOKUP($A2281,'Fielding Data'!$A:$H,MATCH(R$1,'Fielding Data'!$A$1:$H$1,0),0),"Other")</f>
        <v>0</v>
      </c>
      <c r="S2281" s="13">
        <f>IFERROR(VLOOKUP($A2281,'Fielding Data'!$A:$H,MATCH(S$1,'Fielding Data'!$A$1:$H$1,0),0),"Other")</f>
        <v>0</v>
      </c>
      <c r="T2281" s="13">
        <f>IFERROR(VLOOKUP($A2281,'Fielding Data'!$A:$H,MATCH(T$1,'Fielding Data'!$A$1:$H$1,0),0),"Other")</f>
        <v>0</v>
      </c>
      <c r="U2281" s="13">
        <f>SUMIFS('Fielding Data'!E:E,'Fielding Data'!$A:$A,'Hitting Data'!$A2281)</f>
        <v>0</v>
      </c>
      <c r="V2281" s="13">
        <f>SUMIFS('Fielding Data'!F:F,'Fielding Data'!$A:$A,'Hitting Data'!$A2281)</f>
        <v>0</v>
      </c>
      <c r="W2281" s="13">
        <f>SUMIFS('Fielding Data'!G:G,'Fielding Data'!$A:$A,'Hitting Data'!$A2281)</f>
        <v>0</v>
      </c>
      <c r="X2281" s="13">
        <f>SUMIFS('Fielding Data'!H:H,'Fielding Data'!$A:$A,'Hitting Data'!$A2281)</f>
        <v>0</v>
      </c>
    </row>
    <row r="2282" spans="1:24" x14ac:dyDescent="0.3">
      <c r="A2282" s="13" t="str">
        <f t="shared" si="35"/>
        <v>vizcaar012011</v>
      </c>
      <c r="B2282" s="16" t="s">
        <v>1645</v>
      </c>
      <c r="C2282" s="16">
        <v>2011</v>
      </c>
      <c r="D2282" s="16">
        <v>17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3" t="str">
        <f>IFERROR(VLOOKUP($A2282,'Fielding Data'!$A:$H,MATCH(P$1,'Fielding Data'!$A$1:$H$1,0),0),"Other")</f>
        <v>P</v>
      </c>
      <c r="Q2282" s="13">
        <f>IFERROR(VLOOKUP($A2282,'Fielding Data'!$A:$H,MATCH(Q$1,'Fielding Data'!$A$1:$H$1,0),0),"Other")</f>
        <v>2</v>
      </c>
      <c r="R2282" s="13">
        <f>IFERROR(VLOOKUP($A2282,'Fielding Data'!$A:$H,MATCH(R$1,'Fielding Data'!$A$1:$H$1,0),0),"Other")</f>
        <v>0</v>
      </c>
      <c r="S2282" s="13">
        <f>IFERROR(VLOOKUP($A2282,'Fielding Data'!$A:$H,MATCH(S$1,'Fielding Data'!$A$1:$H$1,0),0),"Other")</f>
        <v>0</v>
      </c>
      <c r="T2282" s="13">
        <f>IFERROR(VLOOKUP($A2282,'Fielding Data'!$A:$H,MATCH(T$1,'Fielding Data'!$A$1:$H$1,0),0),"Other")</f>
        <v>0</v>
      </c>
      <c r="U2282" s="13">
        <f>SUMIFS('Fielding Data'!E:E,'Fielding Data'!$A:$A,'Hitting Data'!$A2282)</f>
        <v>2</v>
      </c>
      <c r="V2282" s="13">
        <f>SUMIFS('Fielding Data'!F:F,'Fielding Data'!$A:$A,'Hitting Data'!$A2282)</f>
        <v>0</v>
      </c>
      <c r="W2282" s="13">
        <f>SUMIFS('Fielding Data'!G:G,'Fielding Data'!$A:$A,'Hitting Data'!$A2282)</f>
        <v>0</v>
      </c>
      <c r="X2282" s="13">
        <f>SUMIFS('Fielding Data'!H:H,'Fielding Data'!$A:$A,'Hitting Data'!$A2282)</f>
        <v>0</v>
      </c>
    </row>
    <row r="2283" spans="1:24" x14ac:dyDescent="0.3">
      <c r="A2283" s="13" t="str">
        <f t="shared" si="35"/>
        <v>vizquom012011</v>
      </c>
      <c r="B2283" s="16" t="s">
        <v>208</v>
      </c>
      <c r="C2283" s="16">
        <v>2011</v>
      </c>
      <c r="D2283" s="16">
        <v>58</v>
      </c>
      <c r="E2283" s="16">
        <v>167</v>
      </c>
      <c r="F2283" s="16">
        <v>18</v>
      </c>
      <c r="G2283" s="16">
        <v>42</v>
      </c>
      <c r="H2283" s="16">
        <v>7</v>
      </c>
      <c r="I2283" s="16">
        <v>1</v>
      </c>
      <c r="J2283" s="16">
        <v>0</v>
      </c>
      <c r="K2283" s="16">
        <v>8</v>
      </c>
      <c r="L2283" s="16">
        <v>1</v>
      </c>
      <c r="M2283" s="16">
        <v>2</v>
      </c>
      <c r="N2283" s="16">
        <v>9</v>
      </c>
      <c r="O2283" s="16">
        <v>18</v>
      </c>
      <c r="P2283" s="13" t="str">
        <f>IFERROR(VLOOKUP($A2283,'Fielding Data'!$A:$H,MATCH(P$1,'Fielding Data'!$A$1:$H$1,0),0),"Other")</f>
        <v>1B</v>
      </c>
      <c r="Q2283" s="13">
        <f>IFERROR(VLOOKUP($A2283,'Fielding Data'!$A:$H,MATCH(Q$1,'Fielding Data'!$A$1:$H$1,0),0),"Other")</f>
        <v>1</v>
      </c>
      <c r="R2283" s="13">
        <f>IFERROR(VLOOKUP($A2283,'Fielding Data'!$A:$H,MATCH(R$1,'Fielding Data'!$A$1:$H$1,0),0),"Other")</f>
        <v>1</v>
      </c>
      <c r="S2283" s="13">
        <f>IFERROR(VLOOKUP($A2283,'Fielding Data'!$A:$H,MATCH(S$1,'Fielding Data'!$A$1:$H$1,0),0),"Other")</f>
        <v>0</v>
      </c>
      <c r="T2283" s="13">
        <f>IFERROR(VLOOKUP($A2283,'Fielding Data'!$A:$H,MATCH(T$1,'Fielding Data'!$A$1:$H$1,0),0),"Other")</f>
        <v>0</v>
      </c>
      <c r="U2283" s="13">
        <f>SUMIFS('Fielding Data'!E:E,'Fielding Data'!$A:$A,'Hitting Data'!$A2283)</f>
        <v>45</v>
      </c>
      <c r="V2283" s="13">
        <f>SUMIFS('Fielding Data'!F:F,'Fielding Data'!$A:$A,'Hitting Data'!$A2283)</f>
        <v>87</v>
      </c>
      <c r="W2283" s="13">
        <f>SUMIFS('Fielding Data'!G:G,'Fielding Data'!$A:$A,'Hitting Data'!$A2283)</f>
        <v>1</v>
      </c>
      <c r="X2283" s="13">
        <f>SUMIFS('Fielding Data'!H:H,'Fielding Data'!$A:$A,'Hitting Data'!$A2283)</f>
        <v>12</v>
      </c>
    </row>
    <row r="2284" spans="1:24" x14ac:dyDescent="0.3">
      <c r="A2284" s="13" t="str">
        <f t="shared" si="35"/>
        <v>vogelry012011</v>
      </c>
      <c r="B2284" s="16" t="s">
        <v>209</v>
      </c>
      <c r="C2284" s="16">
        <v>2011</v>
      </c>
      <c r="D2284" s="16">
        <v>31</v>
      </c>
      <c r="E2284" s="16">
        <v>53</v>
      </c>
      <c r="F2284" s="16">
        <v>7</v>
      </c>
      <c r="G2284" s="16">
        <v>12</v>
      </c>
      <c r="H2284" s="16">
        <v>1</v>
      </c>
      <c r="I2284" s="16">
        <v>0</v>
      </c>
      <c r="J2284" s="16">
        <v>0</v>
      </c>
      <c r="K2284" s="16">
        <v>2</v>
      </c>
      <c r="L2284" s="16">
        <v>0</v>
      </c>
      <c r="M2284" s="16">
        <v>0</v>
      </c>
      <c r="N2284" s="16">
        <v>2</v>
      </c>
      <c r="O2284" s="16">
        <v>15</v>
      </c>
      <c r="P2284" s="13" t="str">
        <f>IFERROR(VLOOKUP($A2284,'Fielding Data'!$A:$H,MATCH(P$1,'Fielding Data'!$A$1:$H$1,0),0),"Other")</f>
        <v>P</v>
      </c>
      <c r="Q2284" s="13">
        <f>IFERROR(VLOOKUP($A2284,'Fielding Data'!$A:$H,MATCH(Q$1,'Fielding Data'!$A$1:$H$1,0),0),"Other")</f>
        <v>9</v>
      </c>
      <c r="R2284" s="13">
        <f>IFERROR(VLOOKUP($A2284,'Fielding Data'!$A:$H,MATCH(R$1,'Fielding Data'!$A$1:$H$1,0),0),"Other")</f>
        <v>23</v>
      </c>
      <c r="S2284" s="13">
        <f>IFERROR(VLOOKUP($A2284,'Fielding Data'!$A:$H,MATCH(S$1,'Fielding Data'!$A$1:$H$1,0),0),"Other")</f>
        <v>0</v>
      </c>
      <c r="T2284" s="13">
        <f>IFERROR(VLOOKUP($A2284,'Fielding Data'!$A:$H,MATCH(T$1,'Fielding Data'!$A$1:$H$1,0),0),"Other")</f>
        <v>4</v>
      </c>
      <c r="U2284" s="13">
        <f>SUMIFS('Fielding Data'!E:E,'Fielding Data'!$A:$A,'Hitting Data'!$A2284)</f>
        <v>9</v>
      </c>
      <c r="V2284" s="13">
        <f>SUMIFS('Fielding Data'!F:F,'Fielding Data'!$A:$A,'Hitting Data'!$A2284)</f>
        <v>23</v>
      </c>
      <c r="W2284" s="13">
        <f>SUMIFS('Fielding Data'!G:G,'Fielding Data'!$A:$A,'Hitting Data'!$A2284)</f>
        <v>0</v>
      </c>
      <c r="X2284" s="13">
        <f>SUMIFS('Fielding Data'!H:H,'Fielding Data'!$A:$A,'Hitting Data'!$A2284)</f>
        <v>4</v>
      </c>
    </row>
    <row r="2285" spans="1:24" x14ac:dyDescent="0.3">
      <c r="A2285" s="13" t="str">
        <f t="shared" si="35"/>
        <v>volqued012011</v>
      </c>
      <c r="B2285" s="16" t="s">
        <v>616</v>
      </c>
      <c r="C2285" s="16">
        <v>2011</v>
      </c>
      <c r="D2285" s="16">
        <v>21</v>
      </c>
      <c r="E2285" s="16">
        <v>26</v>
      </c>
      <c r="F2285" s="16">
        <v>2</v>
      </c>
      <c r="G2285" s="16">
        <v>3</v>
      </c>
      <c r="H2285" s="16">
        <v>0</v>
      </c>
      <c r="I2285" s="16">
        <v>0</v>
      </c>
      <c r="J2285" s="16">
        <v>0</v>
      </c>
      <c r="K2285" s="16">
        <v>0</v>
      </c>
      <c r="L2285" s="16">
        <v>0</v>
      </c>
      <c r="M2285" s="16">
        <v>0</v>
      </c>
      <c r="N2285" s="16">
        <v>1</v>
      </c>
      <c r="O2285" s="16">
        <v>13</v>
      </c>
      <c r="P2285" s="13" t="str">
        <f>IFERROR(VLOOKUP($A2285,'Fielding Data'!$A:$H,MATCH(P$1,'Fielding Data'!$A$1:$H$1,0),0),"Other")</f>
        <v>P</v>
      </c>
      <c r="Q2285" s="13">
        <f>IFERROR(VLOOKUP($A2285,'Fielding Data'!$A:$H,MATCH(Q$1,'Fielding Data'!$A$1:$H$1,0),0),"Other")</f>
        <v>9</v>
      </c>
      <c r="R2285" s="13">
        <f>IFERROR(VLOOKUP($A2285,'Fielding Data'!$A:$H,MATCH(R$1,'Fielding Data'!$A$1:$H$1,0),0),"Other")</f>
        <v>5</v>
      </c>
      <c r="S2285" s="13">
        <f>IFERROR(VLOOKUP($A2285,'Fielding Data'!$A:$H,MATCH(S$1,'Fielding Data'!$A$1:$H$1,0),0),"Other")</f>
        <v>2</v>
      </c>
      <c r="T2285" s="13">
        <f>IFERROR(VLOOKUP($A2285,'Fielding Data'!$A:$H,MATCH(T$1,'Fielding Data'!$A$1:$H$1,0),0),"Other")</f>
        <v>0</v>
      </c>
      <c r="U2285" s="13">
        <f>SUMIFS('Fielding Data'!E:E,'Fielding Data'!$A:$A,'Hitting Data'!$A2285)</f>
        <v>9</v>
      </c>
      <c r="V2285" s="13">
        <f>SUMIFS('Fielding Data'!F:F,'Fielding Data'!$A:$A,'Hitting Data'!$A2285)</f>
        <v>5</v>
      </c>
      <c r="W2285" s="13">
        <f>SUMIFS('Fielding Data'!G:G,'Fielding Data'!$A:$A,'Hitting Data'!$A2285)</f>
        <v>2</v>
      </c>
      <c r="X2285" s="13">
        <f>SUMIFS('Fielding Data'!H:H,'Fielding Data'!$A:$A,'Hitting Data'!$A2285)</f>
        <v>0</v>
      </c>
    </row>
    <row r="2286" spans="1:24" x14ac:dyDescent="0.3">
      <c r="A2286" s="13" t="str">
        <f t="shared" si="35"/>
        <v>volstch012011</v>
      </c>
      <c r="B2286" s="16" t="s">
        <v>1031</v>
      </c>
      <c r="C2286" s="16">
        <v>2011</v>
      </c>
      <c r="D2286" s="16">
        <v>29</v>
      </c>
      <c r="E2286" s="16">
        <v>46</v>
      </c>
      <c r="F2286" s="16">
        <v>3</v>
      </c>
      <c r="G2286" s="16">
        <v>9</v>
      </c>
      <c r="H2286" s="16">
        <v>2</v>
      </c>
      <c r="I2286" s="16">
        <v>0</v>
      </c>
      <c r="J2286" s="16">
        <v>0</v>
      </c>
      <c r="K2286" s="16">
        <v>2</v>
      </c>
      <c r="L2286" s="16">
        <v>0</v>
      </c>
      <c r="M2286" s="16">
        <v>0</v>
      </c>
      <c r="N2286" s="16">
        <v>1</v>
      </c>
      <c r="O2286" s="16">
        <v>19</v>
      </c>
      <c r="P2286" s="13" t="str">
        <f>IFERROR(VLOOKUP($A2286,'Fielding Data'!$A:$H,MATCH(P$1,'Fielding Data'!$A$1:$H$1,0),0),"Other")</f>
        <v>P</v>
      </c>
      <c r="Q2286" s="13">
        <f>IFERROR(VLOOKUP($A2286,'Fielding Data'!$A:$H,MATCH(Q$1,'Fielding Data'!$A$1:$H$1,0),0),"Other")</f>
        <v>12</v>
      </c>
      <c r="R2286" s="13">
        <f>IFERROR(VLOOKUP($A2286,'Fielding Data'!$A:$H,MATCH(R$1,'Fielding Data'!$A$1:$H$1,0),0),"Other")</f>
        <v>22</v>
      </c>
      <c r="S2286" s="13">
        <f>IFERROR(VLOOKUP($A2286,'Fielding Data'!$A:$H,MATCH(S$1,'Fielding Data'!$A$1:$H$1,0),0),"Other")</f>
        <v>1</v>
      </c>
      <c r="T2286" s="13">
        <f>IFERROR(VLOOKUP($A2286,'Fielding Data'!$A:$H,MATCH(T$1,'Fielding Data'!$A$1:$H$1,0),0),"Other")</f>
        <v>2</v>
      </c>
      <c r="U2286" s="13">
        <f>SUMIFS('Fielding Data'!E:E,'Fielding Data'!$A:$A,'Hitting Data'!$A2286)</f>
        <v>12</v>
      </c>
      <c r="V2286" s="13">
        <f>SUMIFS('Fielding Data'!F:F,'Fielding Data'!$A:$A,'Hitting Data'!$A2286)</f>
        <v>22</v>
      </c>
      <c r="W2286" s="13">
        <f>SUMIFS('Fielding Data'!G:G,'Fielding Data'!$A:$A,'Hitting Data'!$A2286)</f>
        <v>1</v>
      </c>
      <c r="X2286" s="13">
        <f>SUMIFS('Fielding Data'!H:H,'Fielding Data'!$A:$A,'Hitting Data'!$A2286)</f>
        <v>2</v>
      </c>
    </row>
    <row r="2287" spans="1:24" x14ac:dyDescent="0.3">
      <c r="A2287" s="13" t="str">
        <f t="shared" si="35"/>
        <v>vottojo012011</v>
      </c>
      <c r="B2287" s="16" t="s">
        <v>867</v>
      </c>
      <c r="C2287" s="16">
        <v>2011</v>
      </c>
      <c r="D2287" s="16">
        <v>161</v>
      </c>
      <c r="E2287" s="16">
        <v>599</v>
      </c>
      <c r="F2287" s="16">
        <v>101</v>
      </c>
      <c r="G2287" s="16">
        <v>185</v>
      </c>
      <c r="H2287" s="16">
        <v>40</v>
      </c>
      <c r="I2287" s="16">
        <v>3</v>
      </c>
      <c r="J2287" s="16">
        <v>29</v>
      </c>
      <c r="K2287" s="16">
        <v>103</v>
      </c>
      <c r="L2287" s="16">
        <v>8</v>
      </c>
      <c r="M2287" s="16">
        <v>6</v>
      </c>
      <c r="N2287" s="16">
        <v>110</v>
      </c>
      <c r="O2287" s="16">
        <v>129</v>
      </c>
      <c r="P2287" s="13" t="str">
        <f>IFERROR(VLOOKUP($A2287,'Fielding Data'!$A:$H,MATCH(P$1,'Fielding Data'!$A$1:$H$1,0),0),"Other")</f>
        <v>1B</v>
      </c>
      <c r="Q2287" s="13">
        <f>IFERROR(VLOOKUP($A2287,'Fielding Data'!$A:$H,MATCH(Q$1,'Fielding Data'!$A$1:$H$1,0),0),"Other")</f>
        <v>1341</v>
      </c>
      <c r="R2287" s="13">
        <f>IFERROR(VLOOKUP($A2287,'Fielding Data'!$A:$H,MATCH(R$1,'Fielding Data'!$A$1:$H$1,0),0),"Other")</f>
        <v>173</v>
      </c>
      <c r="S2287" s="13">
        <f>IFERROR(VLOOKUP($A2287,'Fielding Data'!$A:$H,MATCH(S$1,'Fielding Data'!$A$1:$H$1,0),0),"Other")</f>
        <v>6</v>
      </c>
      <c r="T2287" s="13">
        <f>IFERROR(VLOOKUP($A2287,'Fielding Data'!$A:$H,MATCH(T$1,'Fielding Data'!$A$1:$H$1,0),0),"Other")</f>
        <v>127</v>
      </c>
      <c r="U2287" s="13">
        <f>SUMIFS('Fielding Data'!E:E,'Fielding Data'!$A:$A,'Hitting Data'!$A2287)</f>
        <v>1341</v>
      </c>
      <c r="V2287" s="13">
        <f>SUMIFS('Fielding Data'!F:F,'Fielding Data'!$A:$A,'Hitting Data'!$A2287)</f>
        <v>173</v>
      </c>
      <c r="W2287" s="13">
        <f>SUMIFS('Fielding Data'!G:G,'Fielding Data'!$A:$A,'Hitting Data'!$A2287)</f>
        <v>6</v>
      </c>
      <c r="X2287" s="13">
        <f>SUMIFS('Fielding Data'!H:H,'Fielding Data'!$A:$A,'Hitting Data'!$A2287)</f>
        <v>127</v>
      </c>
    </row>
    <row r="2288" spans="1:24" x14ac:dyDescent="0.3">
      <c r="A2288" s="13" t="str">
        <f t="shared" si="35"/>
        <v>wadeco012011</v>
      </c>
      <c r="B2288" s="16" t="s">
        <v>1032</v>
      </c>
      <c r="C2288" s="16">
        <v>2011</v>
      </c>
      <c r="D2288" s="16">
        <v>40</v>
      </c>
      <c r="E2288" s="16">
        <v>0</v>
      </c>
      <c r="F2288" s="16">
        <v>0</v>
      </c>
      <c r="G2288" s="16">
        <v>0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16">
        <v>0</v>
      </c>
      <c r="P2288" s="13" t="str">
        <f>IFERROR(VLOOKUP($A2288,'Fielding Data'!$A:$H,MATCH(P$1,'Fielding Data'!$A$1:$H$1,0),0),"Other")</f>
        <v>P</v>
      </c>
      <c r="Q2288" s="13">
        <f>IFERROR(VLOOKUP($A2288,'Fielding Data'!$A:$H,MATCH(Q$1,'Fielding Data'!$A$1:$H$1,0),0),"Other")</f>
        <v>0</v>
      </c>
      <c r="R2288" s="13">
        <f>IFERROR(VLOOKUP($A2288,'Fielding Data'!$A:$H,MATCH(R$1,'Fielding Data'!$A$1:$H$1,0),0),"Other")</f>
        <v>4</v>
      </c>
      <c r="S2288" s="13">
        <f>IFERROR(VLOOKUP($A2288,'Fielding Data'!$A:$H,MATCH(S$1,'Fielding Data'!$A$1:$H$1,0),0),"Other")</f>
        <v>0</v>
      </c>
      <c r="T2288" s="13">
        <f>IFERROR(VLOOKUP($A2288,'Fielding Data'!$A:$H,MATCH(T$1,'Fielding Data'!$A$1:$H$1,0),0),"Other")</f>
        <v>0</v>
      </c>
      <c r="U2288" s="13">
        <f>SUMIFS('Fielding Data'!E:E,'Fielding Data'!$A:$A,'Hitting Data'!$A2288)</f>
        <v>0</v>
      </c>
      <c r="V2288" s="13">
        <f>SUMIFS('Fielding Data'!F:F,'Fielding Data'!$A:$A,'Hitting Data'!$A2288)</f>
        <v>4</v>
      </c>
      <c r="W2288" s="13">
        <f>SUMIFS('Fielding Data'!G:G,'Fielding Data'!$A:$A,'Hitting Data'!$A2288)</f>
        <v>0</v>
      </c>
      <c r="X2288" s="13">
        <f>SUMIFS('Fielding Data'!H:H,'Fielding Data'!$A:$A,'Hitting Data'!$A2288)</f>
        <v>0</v>
      </c>
    </row>
    <row r="2289" spans="1:24" x14ac:dyDescent="0.3">
      <c r="A2289" s="13" t="str">
        <f t="shared" si="35"/>
        <v>wagnene012011</v>
      </c>
      <c r="B2289" s="16" t="s">
        <v>1646</v>
      </c>
      <c r="C2289" s="16">
        <v>2011</v>
      </c>
      <c r="D2289" s="16">
        <v>6</v>
      </c>
      <c r="E2289" s="16">
        <v>0</v>
      </c>
      <c r="F2289" s="16">
        <v>0</v>
      </c>
      <c r="G2289" s="16">
        <v>0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3" t="str">
        <f>IFERROR(VLOOKUP($A2289,'Fielding Data'!$A:$H,MATCH(P$1,'Fielding Data'!$A$1:$H$1,0),0),"Other")</f>
        <v>P</v>
      </c>
      <c r="Q2289" s="13">
        <f>IFERROR(VLOOKUP($A2289,'Fielding Data'!$A:$H,MATCH(Q$1,'Fielding Data'!$A$1:$H$1,0),0),"Other")</f>
        <v>0</v>
      </c>
      <c r="R2289" s="13">
        <f>IFERROR(VLOOKUP($A2289,'Fielding Data'!$A:$H,MATCH(R$1,'Fielding Data'!$A$1:$H$1,0),0),"Other")</f>
        <v>0</v>
      </c>
      <c r="S2289" s="13">
        <f>IFERROR(VLOOKUP($A2289,'Fielding Data'!$A:$H,MATCH(S$1,'Fielding Data'!$A$1:$H$1,0),0),"Other")</f>
        <v>0</v>
      </c>
      <c r="T2289" s="13">
        <f>IFERROR(VLOOKUP($A2289,'Fielding Data'!$A:$H,MATCH(T$1,'Fielding Data'!$A$1:$H$1,0),0),"Other")</f>
        <v>0</v>
      </c>
      <c r="U2289" s="13">
        <f>SUMIFS('Fielding Data'!E:E,'Fielding Data'!$A:$A,'Hitting Data'!$A2289)</f>
        <v>0</v>
      </c>
      <c r="V2289" s="13">
        <f>SUMIFS('Fielding Data'!F:F,'Fielding Data'!$A:$A,'Hitting Data'!$A2289)</f>
        <v>0</v>
      </c>
      <c r="W2289" s="13">
        <f>SUMIFS('Fielding Data'!G:G,'Fielding Data'!$A:$A,'Hitting Data'!$A2289)</f>
        <v>0</v>
      </c>
      <c r="X2289" s="13">
        <f>SUMIFS('Fielding Data'!H:H,'Fielding Data'!$A:$A,'Hitting Data'!$A2289)</f>
        <v>0</v>
      </c>
    </row>
    <row r="2290" spans="1:24" x14ac:dyDescent="0.3">
      <c r="A2290" s="13" t="str">
        <f t="shared" si="35"/>
        <v>wakefti012011</v>
      </c>
      <c r="B2290" s="16" t="s">
        <v>211</v>
      </c>
      <c r="C2290" s="16">
        <v>2011</v>
      </c>
      <c r="D2290" s="16">
        <v>33</v>
      </c>
      <c r="E2290" s="16">
        <v>4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4</v>
      </c>
      <c r="P2290" s="13" t="str">
        <f>IFERROR(VLOOKUP($A2290,'Fielding Data'!$A:$H,MATCH(P$1,'Fielding Data'!$A$1:$H$1,0),0),"Other")</f>
        <v>P</v>
      </c>
      <c r="Q2290" s="13">
        <f>IFERROR(VLOOKUP($A2290,'Fielding Data'!$A:$H,MATCH(Q$1,'Fielding Data'!$A$1:$H$1,0),0),"Other")</f>
        <v>7</v>
      </c>
      <c r="R2290" s="13">
        <f>IFERROR(VLOOKUP($A2290,'Fielding Data'!$A:$H,MATCH(R$1,'Fielding Data'!$A$1:$H$1,0),0),"Other")</f>
        <v>19</v>
      </c>
      <c r="S2290" s="13">
        <f>IFERROR(VLOOKUP($A2290,'Fielding Data'!$A:$H,MATCH(S$1,'Fielding Data'!$A$1:$H$1,0),0),"Other")</f>
        <v>0</v>
      </c>
      <c r="T2290" s="13">
        <f>IFERROR(VLOOKUP($A2290,'Fielding Data'!$A:$H,MATCH(T$1,'Fielding Data'!$A$1:$H$1,0),0),"Other")</f>
        <v>0</v>
      </c>
      <c r="U2290" s="13">
        <f>SUMIFS('Fielding Data'!E:E,'Fielding Data'!$A:$A,'Hitting Data'!$A2290)</f>
        <v>7</v>
      </c>
      <c r="V2290" s="13">
        <f>SUMIFS('Fielding Data'!F:F,'Fielding Data'!$A:$A,'Hitting Data'!$A2290)</f>
        <v>19</v>
      </c>
      <c r="W2290" s="13">
        <f>SUMIFS('Fielding Data'!G:G,'Fielding Data'!$A:$A,'Hitting Data'!$A2290)</f>
        <v>0</v>
      </c>
      <c r="X2290" s="13">
        <f>SUMIFS('Fielding Data'!H:H,'Fielding Data'!$A:$A,'Hitting Data'!$A2290)</f>
        <v>0</v>
      </c>
    </row>
    <row r="2291" spans="1:24" x14ac:dyDescent="0.3">
      <c r="A2291" s="13" t="str">
        <f t="shared" si="35"/>
        <v>waldejo012011</v>
      </c>
      <c r="B2291" s="16" t="s">
        <v>1409</v>
      </c>
      <c r="C2291" s="16">
        <v>2011</v>
      </c>
      <c r="D2291" s="16">
        <v>62</v>
      </c>
      <c r="E2291" s="16">
        <v>0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3" t="str">
        <f>IFERROR(VLOOKUP($A2291,'Fielding Data'!$A:$H,MATCH(P$1,'Fielding Data'!$A$1:$H$1,0),0),"Other")</f>
        <v>P</v>
      </c>
      <c r="Q2291" s="13">
        <f>IFERROR(VLOOKUP($A2291,'Fielding Data'!$A:$H,MATCH(Q$1,'Fielding Data'!$A$1:$H$1,0),0),"Other")</f>
        <v>3</v>
      </c>
      <c r="R2291" s="13">
        <f>IFERROR(VLOOKUP($A2291,'Fielding Data'!$A:$H,MATCH(R$1,'Fielding Data'!$A$1:$H$1,0),0),"Other")</f>
        <v>6</v>
      </c>
      <c r="S2291" s="13">
        <f>IFERROR(VLOOKUP($A2291,'Fielding Data'!$A:$H,MATCH(S$1,'Fielding Data'!$A$1:$H$1,0),0),"Other")</f>
        <v>1</v>
      </c>
      <c r="T2291" s="13">
        <f>IFERROR(VLOOKUP($A2291,'Fielding Data'!$A:$H,MATCH(T$1,'Fielding Data'!$A$1:$H$1,0),0),"Other")</f>
        <v>0</v>
      </c>
      <c r="U2291" s="13">
        <f>SUMIFS('Fielding Data'!E:E,'Fielding Data'!$A:$A,'Hitting Data'!$A2291)</f>
        <v>3</v>
      </c>
      <c r="V2291" s="13">
        <f>SUMIFS('Fielding Data'!F:F,'Fielding Data'!$A:$A,'Hitting Data'!$A2291)</f>
        <v>6</v>
      </c>
      <c r="W2291" s="13">
        <f>SUMIFS('Fielding Data'!G:G,'Fielding Data'!$A:$A,'Hitting Data'!$A2291)</f>
        <v>1</v>
      </c>
      <c r="X2291" s="13">
        <f>SUMIFS('Fielding Data'!H:H,'Fielding Data'!$A:$A,'Hitting Data'!$A2291)</f>
        <v>0</v>
      </c>
    </row>
    <row r="2292" spans="1:24" x14ac:dyDescent="0.3">
      <c r="A2292" s="13" t="str">
        <f t="shared" si="35"/>
        <v>waldrky012011</v>
      </c>
      <c r="B2292" s="16" t="s">
        <v>1647</v>
      </c>
      <c r="C2292" s="16">
        <v>2011</v>
      </c>
      <c r="D2292" s="16">
        <v>7</v>
      </c>
      <c r="E2292" s="16">
        <v>0</v>
      </c>
      <c r="F2292" s="16">
        <v>0</v>
      </c>
      <c r="G2292" s="16">
        <v>0</v>
      </c>
      <c r="H2292" s="16">
        <v>0</v>
      </c>
      <c r="I2292" s="16">
        <v>0</v>
      </c>
      <c r="J2292" s="16">
        <v>0</v>
      </c>
      <c r="K2292" s="16">
        <v>0</v>
      </c>
      <c r="L2292" s="16">
        <v>0</v>
      </c>
      <c r="M2292" s="16">
        <v>0</v>
      </c>
      <c r="N2292" s="16">
        <v>0</v>
      </c>
      <c r="O2292" s="16">
        <v>0</v>
      </c>
      <c r="P2292" s="13" t="str">
        <f>IFERROR(VLOOKUP($A2292,'Fielding Data'!$A:$H,MATCH(P$1,'Fielding Data'!$A$1:$H$1,0),0),"Other")</f>
        <v>P</v>
      </c>
      <c r="Q2292" s="13">
        <f>IFERROR(VLOOKUP($A2292,'Fielding Data'!$A:$H,MATCH(Q$1,'Fielding Data'!$A$1:$H$1,0),0),"Other")</f>
        <v>0</v>
      </c>
      <c r="R2292" s="13">
        <f>IFERROR(VLOOKUP($A2292,'Fielding Data'!$A:$H,MATCH(R$1,'Fielding Data'!$A$1:$H$1,0),0),"Other")</f>
        <v>2</v>
      </c>
      <c r="S2292" s="13">
        <f>IFERROR(VLOOKUP($A2292,'Fielding Data'!$A:$H,MATCH(S$1,'Fielding Data'!$A$1:$H$1,0),0),"Other")</f>
        <v>0</v>
      </c>
      <c r="T2292" s="13">
        <f>IFERROR(VLOOKUP($A2292,'Fielding Data'!$A:$H,MATCH(T$1,'Fielding Data'!$A$1:$H$1,0),0),"Other")</f>
        <v>0</v>
      </c>
      <c r="U2292" s="13">
        <f>SUMIFS('Fielding Data'!E:E,'Fielding Data'!$A:$A,'Hitting Data'!$A2292)</f>
        <v>0</v>
      </c>
      <c r="V2292" s="13">
        <f>SUMIFS('Fielding Data'!F:F,'Fielding Data'!$A:$A,'Hitting Data'!$A2292)</f>
        <v>2</v>
      </c>
      <c r="W2292" s="13">
        <f>SUMIFS('Fielding Data'!G:G,'Fielding Data'!$A:$A,'Hitting Data'!$A2292)</f>
        <v>0</v>
      </c>
      <c r="X2292" s="13">
        <f>SUMIFS('Fielding Data'!H:H,'Fielding Data'!$A:$A,'Hitting Data'!$A2292)</f>
        <v>0</v>
      </c>
    </row>
    <row r="2293" spans="1:24" x14ac:dyDescent="0.3">
      <c r="A2293" s="13" t="str">
        <f t="shared" si="35"/>
        <v>walkene012011</v>
      </c>
      <c r="B2293" s="16" t="s">
        <v>1207</v>
      </c>
      <c r="C2293" s="16">
        <v>2011</v>
      </c>
      <c r="D2293" s="16">
        <v>159</v>
      </c>
      <c r="E2293" s="16">
        <v>596</v>
      </c>
      <c r="F2293" s="16">
        <v>76</v>
      </c>
      <c r="G2293" s="16">
        <v>163</v>
      </c>
      <c r="H2293" s="16">
        <v>36</v>
      </c>
      <c r="I2293" s="16">
        <v>4</v>
      </c>
      <c r="J2293" s="16">
        <v>12</v>
      </c>
      <c r="K2293" s="16">
        <v>83</v>
      </c>
      <c r="L2293" s="16">
        <v>9</v>
      </c>
      <c r="M2293" s="16">
        <v>6</v>
      </c>
      <c r="N2293" s="16">
        <v>54</v>
      </c>
      <c r="O2293" s="16">
        <v>112</v>
      </c>
      <c r="P2293" s="13" t="str">
        <f>IFERROR(VLOOKUP($A2293,'Fielding Data'!$A:$H,MATCH(P$1,'Fielding Data'!$A$1:$H$1,0),0),"Other")</f>
        <v>2B</v>
      </c>
      <c r="Q2293" s="13">
        <f>IFERROR(VLOOKUP($A2293,'Fielding Data'!$A:$H,MATCH(Q$1,'Fielding Data'!$A$1:$H$1,0),0),"Other")</f>
        <v>333</v>
      </c>
      <c r="R2293" s="13">
        <f>IFERROR(VLOOKUP($A2293,'Fielding Data'!$A:$H,MATCH(R$1,'Fielding Data'!$A$1:$H$1,0),0),"Other")</f>
        <v>442</v>
      </c>
      <c r="S2293" s="13">
        <f>IFERROR(VLOOKUP($A2293,'Fielding Data'!$A:$H,MATCH(S$1,'Fielding Data'!$A$1:$H$1,0),0),"Other")</f>
        <v>6</v>
      </c>
      <c r="T2293" s="13">
        <f>IFERROR(VLOOKUP($A2293,'Fielding Data'!$A:$H,MATCH(T$1,'Fielding Data'!$A$1:$H$1,0),0),"Other")</f>
        <v>108</v>
      </c>
      <c r="U2293" s="13">
        <f>SUMIFS('Fielding Data'!E:E,'Fielding Data'!$A:$A,'Hitting Data'!$A2293)</f>
        <v>333</v>
      </c>
      <c r="V2293" s="13">
        <f>SUMIFS('Fielding Data'!F:F,'Fielding Data'!$A:$A,'Hitting Data'!$A2293)</f>
        <v>442</v>
      </c>
      <c r="W2293" s="13">
        <f>SUMIFS('Fielding Data'!G:G,'Fielding Data'!$A:$A,'Hitting Data'!$A2293)</f>
        <v>6</v>
      </c>
      <c r="X2293" s="13">
        <f>SUMIFS('Fielding Data'!H:H,'Fielding Data'!$A:$A,'Hitting Data'!$A2293)</f>
        <v>108</v>
      </c>
    </row>
    <row r="2294" spans="1:24" x14ac:dyDescent="0.3">
      <c r="A2294" s="13" t="str">
        <f t="shared" si="35"/>
        <v>wallabr012011</v>
      </c>
      <c r="B2294" s="16" t="s">
        <v>1410</v>
      </c>
      <c r="C2294" s="16">
        <v>2011</v>
      </c>
      <c r="D2294" s="16">
        <v>115</v>
      </c>
      <c r="E2294" s="16">
        <v>336</v>
      </c>
      <c r="F2294" s="16">
        <v>37</v>
      </c>
      <c r="G2294" s="16">
        <v>87</v>
      </c>
      <c r="H2294" s="16">
        <v>22</v>
      </c>
      <c r="I2294" s="16">
        <v>0</v>
      </c>
      <c r="J2294" s="16">
        <v>5</v>
      </c>
      <c r="K2294" s="16">
        <v>29</v>
      </c>
      <c r="L2294" s="16">
        <v>1</v>
      </c>
      <c r="M2294" s="16">
        <v>1</v>
      </c>
      <c r="N2294" s="16">
        <v>36</v>
      </c>
      <c r="O2294" s="16">
        <v>91</v>
      </c>
      <c r="P2294" s="13" t="str">
        <f>IFERROR(VLOOKUP($A2294,'Fielding Data'!$A:$H,MATCH(P$1,'Fielding Data'!$A$1:$H$1,0),0),"Other")</f>
        <v>1B</v>
      </c>
      <c r="Q2294" s="13">
        <f>IFERROR(VLOOKUP($A2294,'Fielding Data'!$A:$H,MATCH(Q$1,'Fielding Data'!$A$1:$H$1,0),0),"Other")</f>
        <v>659</v>
      </c>
      <c r="R2294" s="13">
        <f>IFERROR(VLOOKUP($A2294,'Fielding Data'!$A:$H,MATCH(R$1,'Fielding Data'!$A$1:$H$1,0),0),"Other")</f>
        <v>77</v>
      </c>
      <c r="S2294" s="13">
        <f>IFERROR(VLOOKUP($A2294,'Fielding Data'!$A:$H,MATCH(S$1,'Fielding Data'!$A$1:$H$1,0),0),"Other")</f>
        <v>6</v>
      </c>
      <c r="T2294" s="13">
        <f>IFERROR(VLOOKUP($A2294,'Fielding Data'!$A:$H,MATCH(T$1,'Fielding Data'!$A$1:$H$1,0),0),"Other")</f>
        <v>57</v>
      </c>
      <c r="U2294" s="13">
        <f>SUMIFS('Fielding Data'!E:E,'Fielding Data'!$A:$A,'Hitting Data'!$A2294)</f>
        <v>659</v>
      </c>
      <c r="V2294" s="13">
        <f>SUMIFS('Fielding Data'!F:F,'Fielding Data'!$A:$A,'Hitting Data'!$A2294)</f>
        <v>77</v>
      </c>
      <c r="W2294" s="13">
        <f>SUMIFS('Fielding Data'!G:G,'Fielding Data'!$A:$A,'Hitting Data'!$A2294)</f>
        <v>6</v>
      </c>
      <c r="X2294" s="13">
        <f>SUMIFS('Fielding Data'!H:H,'Fielding Data'!$A:$A,'Hitting Data'!$A2294)</f>
        <v>57</v>
      </c>
    </row>
    <row r="2295" spans="1:24" x14ac:dyDescent="0.3">
      <c r="A2295" s="13" t="str">
        <f t="shared" si="35"/>
        <v>wangch012011</v>
      </c>
      <c r="B2295" s="16" t="s">
        <v>618</v>
      </c>
      <c r="C2295" s="16">
        <v>2011</v>
      </c>
      <c r="D2295" s="16">
        <v>11</v>
      </c>
      <c r="E2295" s="16">
        <v>19</v>
      </c>
      <c r="F2295" s="16">
        <v>0</v>
      </c>
      <c r="G2295" s="16">
        <v>1</v>
      </c>
      <c r="H2295" s="16">
        <v>0</v>
      </c>
      <c r="I2295" s="16">
        <v>0</v>
      </c>
      <c r="J2295" s="16">
        <v>0</v>
      </c>
      <c r="K2295" s="16">
        <v>1</v>
      </c>
      <c r="L2295" s="16">
        <v>0</v>
      </c>
      <c r="M2295" s="16">
        <v>0</v>
      </c>
      <c r="N2295" s="16">
        <v>1</v>
      </c>
      <c r="O2295" s="16">
        <v>10</v>
      </c>
      <c r="P2295" s="13" t="str">
        <f>IFERROR(VLOOKUP($A2295,'Fielding Data'!$A:$H,MATCH(P$1,'Fielding Data'!$A$1:$H$1,0),0),"Other")</f>
        <v>P</v>
      </c>
      <c r="Q2295" s="13">
        <f>IFERROR(VLOOKUP($A2295,'Fielding Data'!$A:$H,MATCH(Q$1,'Fielding Data'!$A$1:$H$1,0),0),"Other")</f>
        <v>3</v>
      </c>
      <c r="R2295" s="13">
        <f>IFERROR(VLOOKUP($A2295,'Fielding Data'!$A:$H,MATCH(R$1,'Fielding Data'!$A$1:$H$1,0),0),"Other")</f>
        <v>6</v>
      </c>
      <c r="S2295" s="13">
        <f>IFERROR(VLOOKUP($A2295,'Fielding Data'!$A:$H,MATCH(S$1,'Fielding Data'!$A$1:$H$1,0),0),"Other")</f>
        <v>1</v>
      </c>
      <c r="T2295" s="13">
        <f>IFERROR(VLOOKUP($A2295,'Fielding Data'!$A:$H,MATCH(T$1,'Fielding Data'!$A$1:$H$1,0),0),"Other")</f>
        <v>0</v>
      </c>
      <c r="U2295" s="13">
        <f>SUMIFS('Fielding Data'!E:E,'Fielding Data'!$A:$A,'Hitting Data'!$A2295)</f>
        <v>3</v>
      </c>
      <c r="V2295" s="13">
        <f>SUMIFS('Fielding Data'!F:F,'Fielding Data'!$A:$A,'Hitting Data'!$A2295)</f>
        <v>6</v>
      </c>
      <c r="W2295" s="13">
        <f>SUMIFS('Fielding Data'!G:G,'Fielding Data'!$A:$A,'Hitting Data'!$A2295)</f>
        <v>1</v>
      </c>
      <c r="X2295" s="13">
        <f>SUMIFS('Fielding Data'!H:H,'Fielding Data'!$A:$A,'Hitting Data'!$A2295)</f>
        <v>0</v>
      </c>
    </row>
    <row r="2296" spans="1:24" x14ac:dyDescent="0.3">
      <c r="A2296" s="13" t="str">
        <f t="shared" si="35"/>
        <v>watsoto012011</v>
      </c>
      <c r="B2296" s="16" t="s">
        <v>1648</v>
      </c>
      <c r="C2296" s="16">
        <v>2011</v>
      </c>
      <c r="D2296" s="16">
        <v>43</v>
      </c>
      <c r="E2296" s="16">
        <v>1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M2296" s="16">
        <v>0</v>
      </c>
      <c r="N2296" s="16">
        <v>0</v>
      </c>
      <c r="O2296" s="16">
        <v>1</v>
      </c>
      <c r="P2296" s="13" t="str">
        <f>IFERROR(VLOOKUP($A2296,'Fielding Data'!$A:$H,MATCH(P$1,'Fielding Data'!$A$1:$H$1,0),0),"Other")</f>
        <v>P</v>
      </c>
      <c r="Q2296" s="13">
        <f>IFERROR(VLOOKUP($A2296,'Fielding Data'!$A:$H,MATCH(Q$1,'Fielding Data'!$A$1:$H$1,0),0),"Other")</f>
        <v>3</v>
      </c>
      <c r="R2296" s="13">
        <f>IFERROR(VLOOKUP($A2296,'Fielding Data'!$A:$H,MATCH(R$1,'Fielding Data'!$A$1:$H$1,0),0),"Other")</f>
        <v>8</v>
      </c>
      <c r="S2296" s="13">
        <f>IFERROR(VLOOKUP($A2296,'Fielding Data'!$A:$H,MATCH(S$1,'Fielding Data'!$A$1:$H$1,0),0),"Other")</f>
        <v>0</v>
      </c>
      <c r="T2296" s="13">
        <f>IFERROR(VLOOKUP($A2296,'Fielding Data'!$A:$H,MATCH(T$1,'Fielding Data'!$A$1:$H$1,0),0),"Other")</f>
        <v>0</v>
      </c>
      <c r="U2296" s="13">
        <f>SUMIFS('Fielding Data'!E:E,'Fielding Data'!$A:$A,'Hitting Data'!$A2296)</f>
        <v>3</v>
      </c>
      <c r="V2296" s="13">
        <f>SUMIFS('Fielding Data'!F:F,'Fielding Data'!$A:$A,'Hitting Data'!$A2296)</f>
        <v>8</v>
      </c>
      <c r="W2296" s="13">
        <f>SUMIFS('Fielding Data'!G:G,'Fielding Data'!$A:$A,'Hitting Data'!$A2296)</f>
        <v>0</v>
      </c>
      <c r="X2296" s="13">
        <f>SUMIFS('Fielding Data'!H:H,'Fielding Data'!$A:$A,'Hitting Data'!$A2296)</f>
        <v>0</v>
      </c>
    </row>
    <row r="2297" spans="1:24" x14ac:dyDescent="0.3">
      <c r="A2297" s="13" t="str">
        <f t="shared" si="35"/>
        <v>weaveje022011</v>
      </c>
      <c r="B2297" s="16" t="s">
        <v>741</v>
      </c>
      <c r="C2297" s="16">
        <v>2011</v>
      </c>
      <c r="D2297" s="16">
        <v>33</v>
      </c>
      <c r="E2297" s="16">
        <v>4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6">
        <v>0</v>
      </c>
      <c r="L2297" s="16">
        <v>0</v>
      </c>
      <c r="M2297" s="16">
        <v>0</v>
      </c>
      <c r="N2297" s="16">
        <v>0</v>
      </c>
      <c r="O2297" s="16">
        <v>1</v>
      </c>
      <c r="P2297" s="13" t="str">
        <f>IFERROR(VLOOKUP($A2297,'Fielding Data'!$A:$H,MATCH(P$1,'Fielding Data'!$A$1:$H$1,0),0),"Other")</f>
        <v>P</v>
      </c>
      <c r="Q2297" s="13">
        <f>IFERROR(VLOOKUP($A2297,'Fielding Data'!$A:$H,MATCH(Q$1,'Fielding Data'!$A$1:$H$1,0),0),"Other")</f>
        <v>8</v>
      </c>
      <c r="R2297" s="13">
        <f>IFERROR(VLOOKUP($A2297,'Fielding Data'!$A:$H,MATCH(R$1,'Fielding Data'!$A$1:$H$1,0),0),"Other")</f>
        <v>24</v>
      </c>
      <c r="S2297" s="13">
        <f>IFERROR(VLOOKUP($A2297,'Fielding Data'!$A:$H,MATCH(S$1,'Fielding Data'!$A$1:$H$1,0),0),"Other")</f>
        <v>2</v>
      </c>
      <c r="T2297" s="13">
        <f>IFERROR(VLOOKUP($A2297,'Fielding Data'!$A:$H,MATCH(T$1,'Fielding Data'!$A$1:$H$1,0),0),"Other")</f>
        <v>1</v>
      </c>
      <c r="U2297" s="13">
        <f>SUMIFS('Fielding Data'!E:E,'Fielding Data'!$A:$A,'Hitting Data'!$A2297)</f>
        <v>8</v>
      </c>
      <c r="V2297" s="13">
        <f>SUMIFS('Fielding Data'!F:F,'Fielding Data'!$A:$A,'Hitting Data'!$A2297)</f>
        <v>24</v>
      </c>
      <c r="W2297" s="13">
        <f>SUMIFS('Fielding Data'!G:G,'Fielding Data'!$A:$A,'Hitting Data'!$A2297)</f>
        <v>2</v>
      </c>
      <c r="X2297" s="13">
        <f>SUMIFS('Fielding Data'!H:H,'Fielding Data'!$A:$A,'Hitting Data'!$A2297)</f>
        <v>1</v>
      </c>
    </row>
    <row r="2298" spans="1:24" x14ac:dyDescent="0.3">
      <c r="A2298" s="13" t="str">
        <f t="shared" si="35"/>
        <v>webbry012011</v>
      </c>
      <c r="B2298" s="16" t="s">
        <v>1209</v>
      </c>
      <c r="C2298" s="16">
        <v>2011</v>
      </c>
      <c r="D2298" s="16">
        <v>53</v>
      </c>
      <c r="E2298" s="16">
        <v>0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16">
        <v>0</v>
      </c>
      <c r="P2298" s="13" t="str">
        <f>IFERROR(VLOOKUP($A2298,'Fielding Data'!$A:$H,MATCH(P$1,'Fielding Data'!$A$1:$H$1,0),0),"Other")</f>
        <v>P</v>
      </c>
      <c r="Q2298" s="13">
        <f>IFERROR(VLOOKUP($A2298,'Fielding Data'!$A:$H,MATCH(Q$1,'Fielding Data'!$A$1:$H$1,0),0),"Other")</f>
        <v>1</v>
      </c>
      <c r="R2298" s="13">
        <f>IFERROR(VLOOKUP($A2298,'Fielding Data'!$A:$H,MATCH(R$1,'Fielding Data'!$A$1:$H$1,0),0),"Other")</f>
        <v>7</v>
      </c>
      <c r="S2298" s="13">
        <f>IFERROR(VLOOKUP($A2298,'Fielding Data'!$A:$H,MATCH(S$1,'Fielding Data'!$A$1:$H$1,0),0),"Other")</f>
        <v>1</v>
      </c>
      <c r="T2298" s="13">
        <f>IFERROR(VLOOKUP($A2298,'Fielding Data'!$A:$H,MATCH(T$1,'Fielding Data'!$A$1:$H$1,0),0),"Other")</f>
        <v>0</v>
      </c>
      <c r="U2298" s="13">
        <f>SUMIFS('Fielding Data'!E:E,'Fielding Data'!$A:$A,'Hitting Data'!$A2298)</f>
        <v>1</v>
      </c>
      <c r="V2298" s="13">
        <f>SUMIFS('Fielding Data'!F:F,'Fielding Data'!$A:$A,'Hitting Data'!$A2298)</f>
        <v>7</v>
      </c>
      <c r="W2298" s="13">
        <f>SUMIFS('Fielding Data'!G:G,'Fielding Data'!$A:$A,'Hitting Data'!$A2298)</f>
        <v>1</v>
      </c>
      <c r="X2298" s="13">
        <f>SUMIFS('Fielding Data'!H:H,'Fielding Data'!$A:$A,'Hitting Data'!$A2298)</f>
        <v>0</v>
      </c>
    </row>
    <row r="2299" spans="1:24" x14ac:dyDescent="0.3">
      <c r="A2299" s="13" t="str">
        <f t="shared" si="35"/>
        <v>weeksje012011</v>
      </c>
      <c r="B2299" s="16" t="s">
        <v>1649</v>
      </c>
      <c r="C2299" s="16">
        <v>2011</v>
      </c>
      <c r="D2299" s="16">
        <v>97</v>
      </c>
      <c r="E2299" s="16">
        <v>406</v>
      </c>
      <c r="F2299" s="16">
        <v>50</v>
      </c>
      <c r="G2299" s="16">
        <v>123</v>
      </c>
      <c r="H2299" s="16">
        <v>26</v>
      </c>
      <c r="I2299" s="16">
        <v>8</v>
      </c>
      <c r="J2299" s="16">
        <v>2</v>
      </c>
      <c r="K2299" s="16">
        <v>36</v>
      </c>
      <c r="L2299" s="16">
        <v>22</v>
      </c>
      <c r="M2299" s="16">
        <v>11</v>
      </c>
      <c r="N2299" s="16">
        <v>21</v>
      </c>
      <c r="O2299" s="16">
        <v>62</v>
      </c>
      <c r="P2299" s="13" t="str">
        <f>IFERROR(VLOOKUP($A2299,'Fielding Data'!$A:$H,MATCH(P$1,'Fielding Data'!$A$1:$H$1,0),0),"Other")</f>
        <v>2B</v>
      </c>
      <c r="Q2299" s="13">
        <f>IFERROR(VLOOKUP($A2299,'Fielding Data'!$A:$H,MATCH(Q$1,'Fielding Data'!$A$1:$H$1,0),0),"Other")</f>
        <v>148</v>
      </c>
      <c r="R2299" s="13">
        <f>IFERROR(VLOOKUP($A2299,'Fielding Data'!$A:$H,MATCH(R$1,'Fielding Data'!$A$1:$H$1,0),0),"Other")</f>
        <v>261</v>
      </c>
      <c r="S2299" s="13">
        <f>IFERROR(VLOOKUP($A2299,'Fielding Data'!$A:$H,MATCH(S$1,'Fielding Data'!$A$1:$H$1,0),0),"Other")</f>
        <v>13</v>
      </c>
      <c r="T2299" s="13">
        <f>IFERROR(VLOOKUP($A2299,'Fielding Data'!$A:$H,MATCH(T$1,'Fielding Data'!$A$1:$H$1,0),0),"Other")</f>
        <v>49</v>
      </c>
      <c r="U2299" s="13">
        <f>SUMIFS('Fielding Data'!E:E,'Fielding Data'!$A:$A,'Hitting Data'!$A2299)</f>
        <v>148</v>
      </c>
      <c r="V2299" s="13">
        <f>SUMIFS('Fielding Data'!F:F,'Fielding Data'!$A:$A,'Hitting Data'!$A2299)</f>
        <v>261</v>
      </c>
      <c r="W2299" s="13">
        <f>SUMIFS('Fielding Data'!G:G,'Fielding Data'!$A:$A,'Hitting Data'!$A2299)</f>
        <v>13</v>
      </c>
      <c r="X2299" s="13">
        <f>SUMIFS('Fielding Data'!H:H,'Fielding Data'!$A:$A,'Hitting Data'!$A2299)</f>
        <v>49</v>
      </c>
    </row>
    <row r="2300" spans="1:24" x14ac:dyDescent="0.3">
      <c r="A2300" s="13" t="str">
        <f t="shared" si="35"/>
        <v>weeksri012011</v>
      </c>
      <c r="B2300" s="16" t="s">
        <v>410</v>
      </c>
      <c r="C2300" s="16">
        <v>2011</v>
      </c>
      <c r="D2300" s="16">
        <v>118</v>
      </c>
      <c r="E2300" s="16">
        <v>453</v>
      </c>
      <c r="F2300" s="16">
        <v>77</v>
      </c>
      <c r="G2300" s="16">
        <v>122</v>
      </c>
      <c r="H2300" s="16">
        <v>26</v>
      </c>
      <c r="I2300" s="16">
        <v>2</v>
      </c>
      <c r="J2300" s="16">
        <v>20</v>
      </c>
      <c r="K2300" s="16">
        <v>49</v>
      </c>
      <c r="L2300" s="16">
        <v>9</v>
      </c>
      <c r="M2300" s="16">
        <v>2</v>
      </c>
      <c r="N2300" s="16">
        <v>50</v>
      </c>
      <c r="O2300" s="16">
        <v>107</v>
      </c>
      <c r="P2300" s="13" t="str">
        <f>IFERROR(VLOOKUP($A2300,'Fielding Data'!$A:$H,MATCH(P$1,'Fielding Data'!$A$1:$H$1,0),0),"Other")</f>
        <v>2B</v>
      </c>
      <c r="Q2300" s="13">
        <f>IFERROR(VLOOKUP($A2300,'Fielding Data'!$A:$H,MATCH(Q$1,'Fielding Data'!$A$1:$H$1,0),0),"Other")</f>
        <v>175</v>
      </c>
      <c r="R2300" s="13">
        <f>IFERROR(VLOOKUP($A2300,'Fielding Data'!$A:$H,MATCH(R$1,'Fielding Data'!$A$1:$H$1,0),0),"Other")</f>
        <v>291</v>
      </c>
      <c r="S2300" s="13">
        <f>IFERROR(VLOOKUP($A2300,'Fielding Data'!$A:$H,MATCH(S$1,'Fielding Data'!$A$1:$H$1,0),0),"Other")</f>
        <v>15</v>
      </c>
      <c r="T2300" s="13">
        <f>IFERROR(VLOOKUP($A2300,'Fielding Data'!$A:$H,MATCH(T$1,'Fielding Data'!$A$1:$H$1,0),0),"Other")</f>
        <v>65</v>
      </c>
      <c r="U2300" s="13">
        <f>SUMIFS('Fielding Data'!E:E,'Fielding Data'!$A:$A,'Hitting Data'!$A2300)</f>
        <v>175</v>
      </c>
      <c r="V2300" s="13">
        <f>SUMIFS('Fielding Data'!F:F,'Fielding Data'!$A:$A,'Hitting Data'!$A2300)</f>
        <v>291</v>
      </c>
      <c r="W2300" s="13">
        <f>SUMIFS('Fielding Data'!G:G,'Fielding Data'!$A:$A,'Hitting Data'!$A2300)</f>
        <v>15</v>
      </c>
      <c r="X2300" s="13">
        <f>SUMIFS('Fielding Data'!H:H,'Fielding Data'!$A:$A,'Hitting Data'!$A2300)</f>
        <v>65</v>
      </c>
    </row>
    <row r="2301" spans="1:24" x14ac:dyDescent="0.3">
      <c r="A2301" s="13" t="str">
        <f t="shared" si="35"/>
        <v>weilaky012011</v>
      </c>
      <c r="B2301" s="16" t="s">
        <v>1650</v>
      </c>
      <c r="C2301" s="16">
        <v>2011</v>
      </c>
      <c r="D2301" s="16">
        <v>7</v>
      </c>
      <c r="E2301" s="16">
        <v>0</v>
      </c>
      <c r="F2301" s="16">
        <v>0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0</v>
      </c>
      <c r="M2301" s="16">
        <v>0</v>
      </c>
      <c r="N2301" s="16">
        <v>0</v>
      </c>
      <c r="O2301" s="16">
        <v>0</v>
      </c>
      <c r="P2301" s="13" t="str">
        <f>IFERROR(VLOOKUP($A2301,'Fielding Data'!$A:$H,MATCH(P$1,'Fielding Data'!$A$1:$H$1,0),0),"Other")</f>
        <v>P</v>
      </c>
      <c r="Q2301" s="13">
        <f>IFERROR(VLOOKUP($A2301,'Fielding Data'!$A:$H,MATCH(Q$1,'Fielding Data'!$A$1:$H$1,0),0),"Other")</f>
        <v>1</v>
      </c>
      <c r="R2301" s="13">
        <f>IFERROR(VLOOKUP($A2301,'Fielding Data'!$A:$H,MATCH(R$1,'Fielding Data'!$A$1:$H$1,0),0),"Other")</f>
        <v>1</v>
      </c>
      <c r="S2301" s="13">
        <f>IFERROR(VLOOKUP($A2301,'Fielding Data'!$A:$H,MATCH(S$1,'Fielding Data'!$A$1:$H$1,0),0),"Other")</f>
        <v>0</v>
      </c>
      <c r="T2301" s="13">
        <f>IFERROR(VLOOKUP($A2301,'Fielding Data'!$A:$H,MATCH(T$1,'Fielding Data'!$A$1:$H$1,0),0),"Other")</f>
        <v>0</v>
      </c>
      <c r="U2301" s="13">
        <f>SUMIFS('Fielding Data'!E:E,'Fielding Data'!$A:$A,'Hitting Data'!$A2301)</f>
        <v>1</v>
      </c>
      <c r="V2301" s="13">
        <f>SUMIFS('Fielding Data'!F:F,'Fielding Data'!$A:$A,'Hitting Data'!$A2301)</f>
        <v>1</v>
      </c>
      <c r="W2301" s="13">
        <f>SUMIFS('Fielding Data'!G:G,'Fielding Data'!$A:$A,'Hitting Data'!$A2301)</f>
        <v>0</v>
      </c>
      <c r="X2301" s="13">
        <f>SUMIFS('Fielding Data'!H:H,'Fielding Data'!$A:$A,'Hitting Data'!$A2301)</f>
        <v>0</v>
      </c>
    </row>
    <row r="2302" spans="1:24" x14ac:dyDescent="0.3">
      <c r="A2302" s="13" t="str">
        <f t="shared" si="35"/>
        <v>weinhro012011</v>
      </c>
      <c r="B2302" s="16" t="s">
        <v>1411</v>
      </c>
      <c r="C2302" s="16">
        <v>2011</v>
      </c>
      <c r="D2302" s="16">
        <v>2</v>
      </c>
      <c r="E2302" s="16">
        <v>0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3" t="str">
        <f>IFERROR(VLOOKUP($A2302,'Fielding Data'!$A:$H,MATCH(P$1,'Fielding Data'!$A$1:$H$1,0),0),"Other")</f>
        <v>P</v>
      </c>
      <c r="Q2302" s="13">
        <f>IFERROR(VLOOKUP($A2302,'Fielding Data'!$A:$H,MATCH(Q$1,'Fielding Data'!$A$1:$H$1,0),0),"Other")</f>
        <v>0</v>
      </c>
      <c r="R2302" s="13">
        <f>IFERROR(VLOOKUP($A2302,'Fielding Data'!$A:$H,MATCH(R$1,'Fielding Data'!$A$1:$H$1,0),0),"Other")</f>
        <v>0</v>
      </c>
      <c r="S2302" s="13">
        <f>IFERROR(VLOOKUP($A2302,'Fielding Data'!$A:$H,MATCH(S$1,'Fielding Data'!$A$1:$H$1,0),0),"Other")</f>
        <v>0</v>
      </c>
      <c r="T2302" s="13">
        <f>IFERROR(VLOOKUP($A2302,'Fielding Data'!$A:$H,MATCH(T$1,'Fielding Data'!$A$1:$H$1,0),0),"Other")</f>
        <v>0</v>
      </c>
      <c r="U2302" s="13">
        <f>SUMIFS('Fielding Data'!E:E,'Fielding Data'!$A:$A,'Hitting Data'!$A2302)</f>
        <v>0</v>
      </c>
      <c r="V2302" s="13">
        <f>SUMIFS('Fielding Data'!F:F,'Fielding Data'!$A:$A,'Hitting Data'!$A2302)</f>
        <v>0</v>
      </c>
      <c r="W2302" s="13">
        <f>SUMIFS('Fielding Data'!G:G,'Fielding Data'!$A:$A,'Hitting Data'!$A2302)</f>
        <v>0</v>
      </c>
      <c r="X2302" s="13">
        <f>SUMIFS('Fielding Data'!H:H,'Fielding Data'!$A:$A,'Hitting Data'!$A2302)</f>
        <v>0</v>
      </c>
    </row>
    <row r="2303" spans="1:24" x14ac:dyDescent="0.3">
      <c r="A2303" s="13" t="str">
        <f t="shared" si="35"/>
        <v>wellsra012011</v>
      </c>
      <c r="B2303" s="16" t="s">
        <v>1033</v>
      </c>
      <c r="C2303" s="16">
        <v>2011</v>
      </c>
      <c r="D2303" s="16">
        <v>23</v>
      </c>
      <c r="E2303" s="16">
        <v>43</v>
      </c>
      <c r="F2303" s="16">
        <v>2</v>
      </c>
      <c r="G2303" s="16">
        <v>6</v>
      </c>
      <c r="H2303" s="16">
        <v>0</v>
      </c>
      <c r="I2303" s="16">
        <v>0</v>
      </c>
      <c r="J2303" s="16">
        <v>0</v>
      </c>
      <c r="K2303" s="16">
        <v>1</v>
      </c>
      <c r="L2303" s="16">
        <v>0</v>
      </c>
      <c r="M2303" s="16">
        <v>0</v>
      </c>
      <c r="N2303" s="16">
        <v>1</v>
      </c>
      <c r="O2303" s="16">
        <v>13</v>
      </c>
      <c r="P2303" s="13" t="str">
        <f>IFERROR(VLOOKUP($A2303,'Fielding Data'!$A:$H,MATCH(P$1,'Fielding Data'!$A$1:$H$1,0),0),"Other")</f>
        <v>P</v>
      </c>
      <c r="Q2303" s="13">
        <f>IFERROR(VLOOKUP($A2303,'Fielding Data'!$A:$H,MATCH(Q$1,'Fielding Data'!$A$1:$H$1,0),0),"Other")</f>
        <v>5</v>
      </c>
      <c r="R2303" s="13">
        <f>IFERROR(VLOOKUP($A2303,'Fielding Data'!$A:$H,MATCH(R$1,'Fielding Data'!$A$1:$H$1,0),0),"Other")</f>
        <v>12</v>
      </c>
      <c r="S2303" s="13">
        <f>IFERROR(VLOOKUP($A2303,'Fielding Data'!$A:$H,MATCH(S$1,'Fielding Data'!$A$1:$H$1,0),0),"Other")</f>
        <v>2</v>
      </c>
      <c r="T2303" s="13">
        <f>IFERROR(VLOOKUP($A2303,'Fielding Data'!$A:$H,MATCH(T$1,'Fielding Data'!$A$1:$H$1,0),0),"Other")</f>
        <v>1</v>
      </c>
      <c r="U2303" s="13">
        <f>SUMIFS('Fielding Data'!E:E,'Fielding Data'!$A:$A,'Hitting Data'!$A2303)</f>
        <v>5</v>
      </c>
      <c r="V2303" s="13">
        <f>SUMIFS('Fielding Data'!F:F,'Fielding Data'!$A:$A,'Hitting Data'!$A2303)</f>
        <v>12</v>
      </c>
      <c r="W2303" s="13">
        <f>SUMIFS('Fielding Data'!G:G,'Fielding Data'!$A:$A,'Hitting Data'!$A2303)</f>
        <v>2</v>
      </c>
      <c r="X2303" s="13">
        <f>SUMIFS('Fielding Data'!H:H,'Fielding Data'!$A:$A,'Hitting Data'!$A2303)</f>
        <v>1</v>
      </c>
    </row>
    <row r="2304" spans="1:24" x14ac:dyDescent="0.3">
      <c r="A2304" s="13" t="str">
        <f t="shared" si="35"/>
        <v>wellsve012011</v>
      </c>
      <c r="B2304" s="16" t="s">
        <v>214</v>
      </c>
      <c r="C2304" s="16">
        <v>2011</v>
      </c>
      <c r="D2304" s="16">
        <v>131</v>
      </c>
      <c r="E2304" s="16">
        <v>505</v>
      </c>
      <c r="F2304" s="16">
        <v>60</v>
      </c>
      <c r="G2304" s="16">
        <v>110</v>
      </c>
      <c r="H2304" s="16">
        <v>15</v>
      </c>
      <c r="I2304" s="16">
        <v>4</v>
      </c>
      <c r="J2304" s="16">
        <v>25</v>
      </c>
      <c r="K2304" s="16">
        <v>66</v>
      </c>
      <c r="L2304" s="16">
        <v>9</v>
      </c>
      <c r="M2304" s="16">
        <v>4</v>
      </c>
      <c r="N2304" s="16">
        <v>20</v>
      </c>
      <c r="O2304" s="16">
        <v>86</v>
      </c>
      <c r="P2304" s="13" t="str">
        <f>IFERROR(VLOOKUP($A2304,'Fielding Data'!$A:$H,MATCH(P$1,'Fielding Data'!$A$1:$H$1,0),0),"Other")</f>
        <v>CF</v>
      </c>
      <c r="Q2304" s="13">
        <f>IFERROR(VLOOKUP($A2304,'Fielding Data'!$A:$H,MATCH(Q$1,'Fielding Data'!$A$1:$H$1,0),0),"Other")</f>
        <v>0</v>
      </c>
      <c r="R2304" s="13">
        <f>IFERROR(VLOOKUP($A2304,'Fielding Data'!$A:$H,MATCH(R$1,'Fielding Data'!$A$1:$H$1,0),0),"Other")</f>
        <v>0</v>
      </c>
      <c r="S2304" s="13">
        <f>IFERROR(VLOOKUP($A2304,'Fielding Data'!$A:$H,MATCH(S$1,'Fielding Data'!$A$1:$H$1,0),0),"Other")</f>
        <v>0</v>
      </c>
      <c r="T2304" s="13">
        <f>IFERROR(VLOOKUP($A2304,'Fielding Data'!$A:$H,MATCH(T$1,'Fielding Data'!$A$1:$H$1,0),0),"Other")</f>
        <v>0</v>
      </c>
      <c r="U2304" s="13">
        <f>SUMIFS('Fielding Data'!E:E,'Fielding Data'!$A:$A,'Hitting Data'!$A2304)</f>
        <v>281</v>
      </c>
      <c r="V2304" s="13">
        <f>SUMIFS('Fielding Data'!F:F,'Fielding Data'!$A:$A,'Hitting Data'!$A2304)</f>
        <v>4</v>
      </c>
      <c r="W2304" s="13">
        <f>SUMIFS('Fielding Data'!G:G,'Fielding Data'!$A:$A,'Hitting Data'!$A2304)</f>
        <v>3</v>
      </c>
      <c r="X2304" s="13">
        <f>SUMIFS('Fielding Data'!H:H,'Fielding Data'!$A:$A,'Hitting Data'!$A2304)</f>
        <v>0</v>
      </c>
    </row>
    <row r="2305" spans="1:24" x14ac:dyDescent="0.3">
      <c r="A2305" s="13" t="str">
        <f t="shared" si="35"/>
        <v>werthja012011</v>
      </c>
      <c r="B2305" s="16" t="s">
        <v>347</v>
      </c>
      <c r="C2305" s="16">
        <v>2011</v>
      </c>
      <c r="D2305" s="16">
        <v>150</v>
      </c>
      <c r="E2305" s="16">
        <v>561</v>
      </c>
      <c r="F2305" s="16">
        <v>69</v>
      </c>
      <c r="G2305" s="16">
        <v>130</v>
      </c>
      <c r="H2305" s="16">
        <v>26</v>
      </c>
      <c r="I2305" s="16">
        <v>1</v>
      </c>
      <c r="J2305" s="16">
        <v>20</v>
      </c>
      <c r="K2305" s="16">
        <v>58</v>
      </c>
      <c r="L2305" s="16">
        <v>19</v>
      </c>
      <c r="M2305" s="16">
        <v>3</v>
      </c>
      <c r="N2305" s="16">
        <v>74</v>
      </c>
      <c r="O2305" s="16">
        <v>160</v>
      </c>
      <c r="P2305" s="13" t="str">
        <f>IFERROR(VLOOKUP($A2305,'Fielding Data'!$A:$H,MATCH(P$1,'Fielding Data'!$A$1:$H$1,0),0),"Other")</f>
        <v>CF</v>
      </c>
      <c r="Q2305" s="13">
        <f>IFERROR(VLOOKUP($A2305,'Fielding Data'!$A:$H,MATCH(Q$1,'Fielding Data'!$A$1:$H$1,0),0),"Other")</f>
        <v>0</v>
      </c>
      <c r="R2305" s="13">
        <f>IFERROR(VLOOKUP($A2305,'Fielding Data'!$A:$H,MATCH(R$1,'Fielding Data'!$A$1:$H$1,0),0),"Other")</f>
        <v>0</v>
      </c>
      <c r="S2305" s="13">
        <f>IFERROR(VLOOKUP($A2305,'Fielding Data'!$A:$H,MATCH(S$1,'Fielding Data'!$A$1:$H$1,0),0),"Other")</f>
        <v>0</v>
      </c>
      <c r="T2305" s="13">
        <f>IFERROR(VLOOKUP($A2305,'Fielding Data'!$A:$H,MATCH(T$1,'Fielding Data'!$A$1:$H$1,0),0),"Other")</f>
        <v>0</v>
      </c>
      <c r="U2305" s="13">
        <f>SUMIFS('Fielding Data'!E:E,'Fielding Data'!$A:$A,'Hitting Data'!$A2305)</f>
        <v>342</v>
      </c>
      <c r="V2305" s="13">
        <f>SUMIFS('Fielding Data'!F:F,'Fielding Data'!$A:$A,'Hitting Data'!$A2305)</f>
        <v>11</v>
      </c>
      <c r="W2305" s="13">
        <f>SUMIFS('Fielding Data'!G:G,'Fielding Data'!$A:$A,'Hitting Data'!$A2305)</f>
        <v>8</v>
      </c>
      <c r="X2305" s="13">
        <f>SUMIFS('Fielding Data'!H:H,'Fielding Data'!$A:$A,'Hitting Data'!$A2305)</f>
        <v>4</v>
      </c>
    </row>
    <row r="2306" spans="1:24" x14ac:dyDescent="0.3">
      <c r="A2306" s="13" t="str">
        <f t="shared" si="35"/>
        <v>westbja012011</v>
      </c>
      <c r="B2306" s="16" t="s">
        <v>215</v>
      </c>
      <c r="C2306" s="16">
        <v>2011</v>
      </c>
      <c r="D2306" s="16">
        <v>35</v>
      </c>
      <c r="E2306" s="16">
        <v>47</v>
      </c>
      <c r="F2306" s="16">
        <v>2</v>
      </c>
      <c r="G2306" s="16">
        <v>5</v>
      </c>
      <c r="H2306" s="16">
        <v>2</v>
      </c>
      <c r="I2306" s="16">
        <v>0</v>
      </c>
      <c r="J2306" s="16">
        <v>1</v>
      </c>
      <c r="K2306" s="16">
        <v>8</v>
      </c>
      <c r="L2306" s="16">
        <v>0</v>
      </c>
      <c r="M2306" s="16">
        <v>0</v>
      </c>
      <c r="N2306" s="16">
        <v>3</v>
      </c>
      <c r="O2306" s="16">
        <v>23</v>
      </c>
      <c r="P2306" s="13" t="str">
        <f>IFERROR(VLOOKUP($A2306,'Fielding Data'!$A:$H,MATCH(P$1,'Fielding Data'!$A$1:$H$1,0),0),"Other")</f>
        <v>P</v>
      </c>
      <c r="Q2306" s="13">
        <f>IFERROR(VLOOKUP($A2306,'Fielding Data'!$A:$H,MATCH(Q$1,'Fielding Data'!$A$1:$H$1,0),0),"Other")</f>
        <v>29</v>
      </c>
      <c r="R2306" s="13">
        <f>IFERROR(VLOOKUP($A2306,'Fielding Data'!$A:$H,MATCH(R$1,'Fielding Data'!$A$1:$H$1,0),0),"Other")</f>
        <v>43</v>
      </c>
      <c r="S2306" s="13">
        <f>IFERROR(VLOOKUP($A2306,'Fielding Data'!$A:$H,MATCH(S$1,'Fielding Data'!$A$1:$H$1,0),0),"Other")</f>
        <v>2</v>
      </c>
      <c r="T2306" s="13">
        <f>IFERROR(VLOOKUP($A2306,'Fielding Data'!$A:$H,MATCH(T$1,'Fielding Data'!$A$1:$H$1,0),0),"Other")</f>
        <v>5</v>
      </c>
      <c r="U2306" s="13">
        <f>SUMIFS('Fielding Data'!E:E,'Fielding Data'!$A:$A,'Hitting Data'!$A2306)</f>
        <v>29</v>
      </c>
      <c r="V2306" s="13">
        <f>SUMIFS('Fielding Data'!F:F,'Fielding Data'!$A:$A,'Hitting Data'!$A2306)</f>
        <v>43</v>
      </c>
      <c r="W2306" s="13">
        <f>SUMIFS('Fielding Data'!G:G,'Fielding Data'!$A:$A,'Hitting Data'!$A2306)</f>
        <v>2</v>
      </c>
      <c r="X2306" s="13">
        <f>SUMIFS('Fielding Data'!H:H,'Fielding Data'!$A:$A,'Hitting Data'!$A2306)</f>
        <v>5</v>
      </c>
    </row>
    <row r="2307" spans="1:24" x14ac:dyDescent="0.3">
      <c r="A2307" s="13" t="str">
        <f t="shared" ref="A2307:A2370" si="36">(B2307&amp;C2307)</f>
        <v>wheelda012011</v>
      </c>
      <c r="B2307" s="16" t="s">
        <v>216</v>
      </c>
      <c r="C2307" s="16">
        <v>2011</v>
      </c>
      <c r="D2307" s="16">
        <v>47</v>
      </c>
      <c r="E2307" s="16">
        <v>0</v>
      </c>
      <c r="F2307" s="16">
        <v>0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16">
        <v>0</v>
      </c>
      <c r="P2307" s="13" t="str">
        <f>IFERROR(VLOOKUP($A2307,'Fielding Data'!$A:$H,MATCH(P$1,'Fielding Data'!$A$1:$H$1,0),0),"Other")</f>
        <v>P</v>
      </c>
      <c r="Q2307" s="13">
        <f>IFERROR(VLOOKUP($A2307,'Fielding Data'!$A:$H,MATCH(Q$1,'Fielding Data'!$A$1:$H$1,0),0),"Other")</f>
        <v>2</v>
      </c>
      <c r="R2307" s="13">
        <f>IFERROR(VLOOKUP($A2307,'Fielding Data'!$A:$H,MATCH(R$1,'Fielding Data'!$A$1:$H$1,0),0),"Other")</f>
        <v>1</v>
      </c>
      <c r="S2307" s="13">
        <f>IFERROR(VLOOKUP($A2307,'Fielding Data'!$A:$H,MATCH(S$1,'Fielding Data'!$A$1:$H$1,0),0),"Other")</f>
        <v>0</v>
      </c>
      <c r="T2307" s="13">
        <f>IFERROR(VLOOKUP($A2307,'Fielding Data'!$A:$H,MATCH(T$1,'Fielding Data'!$A$1:$H$1,0),0),"Other")</f>
        <v>0</v>
      </c>
      <c r="U2307" s="13">
        <f>SUMIFS('Fielding Data'!E:E,'Fielding Data'!$A:$A,'Hitting Data'!$A2307)</f>
        <v>2</v>
      </c>
      <c r="V2307" s="13">
        <f>SUMIFS('Fielding Data'!F:F,'Fielding Data'!$A:$A,'Hitting Data'!$A2307)</f>
        <v>1</v>
      </c>
      <c r="W2307" s="13">
        <f>SUMIFS('Fielding Data'!G:G,'Fielding Data'!$A:$A,'Hitting Data'!$A2307)</f>
        <v>0</v>
      </c>
      <c r="X2307" s="13">
        <f>SUMIFS('Fielding Data'!H:H,'Fielding Data'!$A:$A,'Hitting Data'!$A2307)</f>
        <v>0</v>
      </c>
    </row>
    <row r="2308" spans="1:24" x14ac:dyDescent="0.3">
      <c r="A2308" s="13" t="str">
        <f t="shared" si="36"/>
        <v>whelake012011</v>
      </c>
      <c r="B2308" s="16" t="s">
        <v>1651</v>
      </c>
      <c r="C2308" s="16">
        <v>2011</v>
      </c>
      <c r="D2308" s="16">
        <v>2</v>
      </c>
      <c r="E2308" s="16">
        <v>0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3" t="str">
        <f>IFERROR(VLOOKUP($A2308,'Fielding Data'!$A:$H,MATCH(P$1,'Fielding Data'!$A$1:$H$1,0),0),"Other")</f>
        <v>P</v>
      </c>
      <c r="Q2308" s="13">
        <f>IFERROR(VLOOKUP($A2308,'Fielding Data'!$A:$H,MATCH(Q$1,'Fielding Data'!$A$1:$H$1,0),0),"Other")</f>
        <v>1</v>
      </c>
      <c r="R2308" s="13">
        <f>IFERROR(VLOOKUP($A2308,'Fielding Data'!$A:$H,MATCH(R$1,'Fielding Data'!$A$1:$H$1,0),0),"Other")</f>
        <v>0</v>
      </c>
      <c r="S2308" s="13">
        <f>IFERROR(VLOOKUP($A2308,'Fielding Data'!$A:$H,MATCH(S$1,'Fielding Data'!$A$1:$H$1,0),0),"Other")</f>
        <v>0</v>
      </c>
      <c r="T2308" s="13">
        <f>IFERROR(VLOOKUP($A2308,'Fielding Data'!$A:$H,MATCH(T$1,'Fielding Data'!$A$1:$H$1,0),0),"Other")</f>
        <v>0</v>
      </c>
      <c r="U2308" s="13">
        <f>SUMIFS('Fielding Data'!E:E,'Fielding Data'!$A:$A,'Hitting Data'!$A2308)</f>
        <v>1</v>
      </c>
      <c r="V2308" s="13">
        <f>SUMIFS('Fielding Data'!F:F,'Fielding Data'!$A:$A,'Hitting Data'!$A2308)</f>
        <v>0</v>
      </c>
      <c r="W2308" s="13">
        <f>SUMIFS('Fielding Data'!G:G,'Fielding Data'!$A:$A,'Hitting Data'!$A2308)</f>
        <v>0</v>
      </c>
      <c r="X2308" s="13">
        <f>SUMIFS('Fielding Data'!H:H,'Fielding Data'!$A:$A,'Hitting Data'!$A2308)</f>
        <v>0</v>
      </c>
    </row>
    <row r="2309" spans="1:24" x14ac:dyDescent="0.3">
      <c r="A2309" s="13" t="str">
        <f t="shared" si="36"/>
        <v>whiteel032011</v>
      </c>
      <c r="B2309" s="16" t="s">
        <v>619</v>
      </c>
      <c r="C2309" s="16">
        <v>2011</v>
      </c>
      <c r="D2309" s="16">
        <v>82</v>
      </c>
      <c r="E2309" s="16">
        <v>213</v>
      </c>
      <c r="F2309" s="16">
        <v>14</v>
      </c>
      <c r="G2309" s="16">
        <v>42</v>
      </c>
      <c r="H2309" s="16">
        <v>8</v>
      </c>
      <c r="I2309" s="16">
        <v>2</v>
      </c>
      <c r="J2309" s="16">
        <v>4</v>
      </c>
      <c r="K2309" s="16">
        <v>17</v>
      </c>
      <c r="L2309" s="16">
        <v>2</v>
      </c>
      <c r="M2309" s="16">
        <v>1</v>
      </c>
      <c r="N2309" s="16">
        <v>18</v>
      </c>
      <c r="O2309" s="16">
        <v>59</v>
      </c>
      <c r="P2309" s="13" t="str">
        <f>IFERROR(VLOOKUP($A2309,'Fielding Data'!$A:$H,MATCH(P$1,'Fielding Data'!$A$1:$H$1,0),0),"Other")</f>
        <v>C</v>
      </c>
      <c r="Q2309" s="13">
        <f>IFERROR(VLOOKUP($A2309,'Fielding Data'!$A:$H,MATCH(Q$1,'Fielding Data'!$A$1:$H$1,0),0),"Other")</f>
        <v>495</v>
      </c>
      <c r="R2309" s="13">
        <f>IFERROR(VLOOKUP($A2309,'Fielding Data'!$A:$H,MATCH(R$1,'Fielding Data'!$A$1:$H$1,0),0),"Other")</f>
        <v>41</v>
      </c>
      <c r="S2309" s="13">
        <f>IFERROR(VLOOKUP($A2309,'Fielding Data'!$A:$H,MATCH(S$1,'Fielding Data'!$A$1:$H$1,0),0),"Other")</f>
        <v>5</v>
      </c>
      <c r="T2309" s="13">
        <f>IFERROR(VLOOKUP($A2309,'Fielding Data'!$A:$H,MATCH(T$1,'Fielding Data'!$A$1:$H$1,0),0),"Other")</f>
        <v>4</v>
      </c>
      <c r="U2309" s="13">
        <f>SUMIFS('Fielding Data'!E:E,'Fielding Data'!$A:$A,'Hitting Data'!$A2309)</f>
        <v>495</v>
      </c>
      <c r="V2309" s="13">
        <f>SUMIFS('Fielding Data'!F:F,'Fielding Data'!$A:$A,'Hitting Data'!$A2309)</f>
        <v>41</v>
      </c>
      <c r="W2309" s="13">
        <f>SUMIFS('Fielding Data'!G:G,'Fielding Data'!$A:$A,'Hitting Data'!$A2309)</f>
        <v>5</v>
      </c>
      <c r="X2309" s="13">
        <f>SUMIFS('Fielding Data'!H:H,'Fielding Data'!$A:$A,'Hitting Data'!$A2309)</f>
        <v>4</v>
      </c>
    </row>
    <row r="2310" spans="1:24" x14ac:dyDescent="0.3">
      <c r="A2310" s="13" t="str">
        <f t="shared" si="36"/>
        <v>wietema012011</v>
      </c>
      <c r="B2310" s="16" t="s">
        <v>1211</v>
      </c>
      <c r="C2310" s="16">
        <v>2011</v>
      </c>
      <c r="D2310" s="16">
        <v>139</v>
      </c>
      <c r="E2310" s="16">
        <v>500</v>
      </c>
      <c r="F2310" s="16">
        <v>72</v>
      </c>
      <c r="G2310" s="16">
        <v>131</v>
      </c>
      <c r="H2310" s="16">
        <v>28</v>
      </c>
      <c r="I2310" s="16">
        <v>0</v>
      </c>
      <c r="J2310" s="16">
        <v>22</v>
      </c>
      <c r="K2310" s="16">
        <v>68</v>
      </c>
      <c r="L2310" s="16">
        <v>1</v>
      </c>
      <c r="M2310" s="16">
        <v>0</v>
      </c>
      <c r="N2310" s="16">
        <v>48</v>
      </c>
      <c r="O2310" s="16">
        <v>84</v>
      </c>
      <c r="P2310" s="13" t="str">
        <f>IFERROR(VLOOKUP($A2310,'Fielding Data'!$A:$H,MATCH(P$1,'Fielding Data'!$A$1:$H$1,0),0),"Other")</f>
        <v>1B</v>
      </c>
      <c r="Q2310" s="13">
        <f>IFERROR(VLOOKUP($A2310,'Fielding Data'!$A:$H,MATCH(Q$1,'Fielding Data'!$A$1:$H$1,0),0),"Other")</f>
        <v>4</v>
      </c>
      <c r="R2310" s="13">
        <f>IFERROR(VLOOKUP($A2310,'Fielding Data'!$A:$H,MATCH(R$1,'Fielding Data'!$A$1:$H$1,0),0),"Other")</f>
        <v>0</v>
      </c>
      <c r="S2310" s="13">
        <f>IFERROR(VLOOKUP($A2310,'Fielding Data'!$A:$H,MATCH(S$1,'Fielding Data'!$A$1:$H$1,0),0),"Other")</f>
        <v>0</v>
      </c>
      <c r="T2310" s="13">
        <f>IFERROR(VLOOKUP($A2310,'Fielding Data'!$A:$H,MATCH(T$1,'Fielding Data'!$A$1:$H$1,0),0),"Other")</f>
        <v>2</v>
      </c>
      <c r="U2310" s="13">
        <f>SUMIFS('Fielding Data'!E:E,'Fielding Data'!$A:$A,'Hitting Data'!$A2310)</f>
        <v>859</v>
      </c>
      <c r="V2310" s="13">
        <f>SUMIFS('Fielding Data'!F:F,'Fielding Data'!$A:$A,'Hitting Data'!$A2310)</f>
        <v>70</v>
      </c>
      <c r="W2310" s="13">
        <f>SUMIFS('Fielding Data'!G:G,'Fielding Data'!$A:$A,'Hitting Data'!$A2310)</f>
        <v>5</v>
      </c>
      <c r="X2310" s="13">
        <f>SUMIFS('Fielding Data'!H:H,'Fielding Data'!$A:$A,'Hitting Data'!$A2310)</f>
        <v>16</v>
      </c>
    </row>
    <row r="2311" spans="1:24" x14ac:dyDescent="0.3">
      <c r="A2311" s="13" t="str">
        <f t="shared" si="36"/>
        <v>wiggity012011</v>
      </c>
      <c r="B2311" s="16" t="s">
        <v>348</v>
      </c>
      <c r="C2311" s="16">
        <v>2011</v>
      </c>
      <c r="D2311" s="16">
        <v>130</v>
      </c>
      <c r="E2311" s="16">
        <v>401</v>
      </c>
      <c r="F2311" s="16">
        <v>52</v>
      </c>
      <c r="G2311" s="16">
        <v>97</v>
      </c>
      <c r="H2311" s="16">
        <v>21</v>
      </c>
      <c r="I2311" s="16">
        <v>2</v>
      </c>
      <c r="J2311" s="16">
        <v>15</v>
      </c>
      <c r="K2311" s="16">
        <v>47</v>
      </c>
      <c r="L2311" s="16">
        <v>8</v>
      </c>
      <c r="M2311" s="16">
        <v>1</v>
      </c>
      <c r="N2311" s="16">
        <v>38</v>
      </c>
      <c r="O2311" s="16">
        <v>84</v>
      </c>
      <c r="P2311" s="13" t="str">
        <f>IFERROR(VLOOKUP($A2311,'Fielding Data'!$A:$H,MATCH(P$1,'Fielding Data'!$A$1:$H$1,0),0),"Other")</f>
        <v>1B</v>
      </c>
      <c r="Q2311" s="13">
        <f>IFERROR(VLOOKUP($A2311,'Fielding Data'!$A:$H,MATCH(Q$1,'Fielding Data'!$A$1:$H$1,0),0),"Other")</f>
        <v>181</v>
      </c>
      <c r="R2311" s="13">
        <f>IFERROR(VLOOKUP($A2311,'Fielding Data'!$A:$H,MATCH(R$1,'Fielding Data'!$A$1:$H$1,0),0),"Other")</f>
        <v>12</v>
      </c>
      <c r="S2311" s="13">
        <f>IFERROR(VLOOKUP($A2311,'Fielding Data'!$A:$H,MATCH(S$1,'Fielding Data'!$A$1:$H$1,0),0),"Other")</f>
        <v>0</v>
      </c>
      <c r="T2311" s="13">
        <f>IFERROR(VLOOKUP($A2311,'Fielding Data'!$A:$H,MATCH(T$1,'Fielding Data'!$A$1:$H$1,0),0),"Other")</f>
        <v>10</v>
      </c>
      <c r="U2311" s="13">
        <f>SUMIFS('Fielding Data'!E:E,'Fielding Data'!$A:$A,'Hitting Data'!$A2311)</f>
        <v>238</v>
      </c>
      <c r="V2311" s="13">
        <f>SUMIFS('Fielding Data'!F:F,'Fielding Data'!$A:$A,'Hitting Data'!$A2311)</f>
        <v>109</v>
      </c>
      <c r="W2311" s="13">
        <f>SUMIFS('Fielding Data'!G:G,'Fielding Data'!$A:$A,'Hitting Data'!$A2311)</f>
        <v>6</v>
      </c>
      <c r="X2311" s="13">
        <f>SUMIFS('Fielding Data'!H:H,'Fielding Data'!$A:$A,'Hitting Data'!$A2311)</f>
        <v>25</v>
      </c>
    </row>
    <row r="2312" spans="1:24" x14ac:dyDescent="0.3">
      <c r="A2312" s="13" t="str">
        <f t="shared" si="36"/>
        <v>wilheto012011</v>
      </c>
      <c r="B2312" s="16" t="s">
        <v>1653</v>
      </c>
      <c r="C2312" s="16">
        <v>2011</v>
      </c>
      <c r="D2312" s="16">
        <v>25</v>
      </c>
      <c r="E2312" s="16">
        <v>0</v>
      </c>
      <c r="F2312" s="16">
        <v>0</v>
      </c>
      <c r="G2312" s="16">
        <v>0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3" t="str">
        <f>IFERROR(VLOOKUP($A2312,'Fielding Data'!$A:$H,MATCH(P$1,'Fielding Data'!$A$1:$H$1,0),0),"Other")</f>
        <v>P</v>
      </c>
      <c r="Q2312" s="13">
        <f>IFERROR(VLOOKUP($A2312,'Fielding Data'!$A:$H,MATCH(Q$1,'Fielding Data'!$A$1:$H$1,0),0),"Other")</f>
        <v>1</v>
      </c>
      <c r="R2312" s="13">
        <f>IFERROR(VLOOKUP($A2312,'Fielding Data'!$A:$H,MATCH(R$1,'Fielding Data'!$A$1:$H$1,0),0),"Other")</f>
        <v>6</v>
      </c>
      <c r="S2312" s="13">
        <f>IFERROR(VLOOKUP($A2312,'Fielding Data'!$A:$H,MATCH(S$1,'Fielding Data'!$A$1:$H$1,0),0),"Other")</f>
        <v>1</v>
      </c>
      <c r="T2312" s="13">
        <f>IFERROR(VLOOKUP($A2312,'Fielding Data'!$A:$H,MATCH(T$1,'Fielding Data'!$A$1:$H$1,0),0),"Other")</f>
        <v>1</v>
      </c>
      <c r="U2312" s="13">
        <f>SUMIFS('Fielding Data'!E:E,'Fielding Data'!$A:$A,'Hitting Data'!$A2312)</f>
        <v>1</v>
      </c>
      <c r="V2312" s="13">
        <f>SUMIFS('Fielding Data'!F:F,'Fielding Data'!$A:$A,'Hitting Data'!$A2312)</f>
        <v>6</v>
      </c>
      <c r="W2312" s="13">
        <f>SUMIFS('Fielding Data'!G:G,'Fielding Data'!$A:$A,'Hitting Data'!$A2312)</f>
        <v>1</v>
      </c>
      <c r="X2312" s="13">
        <f>SUMIFS('Fielding Data'!H:H,'Fielding Data'!$A:$A,'Hitting Data'!$A2312)</f>
        <v>1</v>
      </c>
    </row>
    <row r="2313" spans="1:24" x14ac:dyDescent="0.3">
      <c r="A2313" s="13" t="str">
        <f t="shared" si="36"/>
        <v>wilkad012011</v>
      </c>
      <c r="B2313" s="16" t="s">
        <v>1654</v>
      </c>
      <c r="C2313" s="16">
        <v>2011</v>
      </c>
      <c r="D2313" s="16">
        <v>5</v>
      </c>
      <c r="E2313" s="16">
        <v>1</v>
      </c>
      <c r="F2313" s="16">
        <v>0</v>
      </c>
      <c r="G2313" s="16">
        <v>0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16">
        <v>0</v>
      </c>
      <c r="O2313" s="16">
        <v>1</v>
      </c>
      <c r="P2313" s="13" t="str">
        <f>IFERROR(VLOOKUP($A2313,'Fielding Data'!$A:$H,MATCH(P$1,'Fielding Data'!$A$1:$H$1,0),0),"Other")</f>
        <v>P</v>
      </c>
      <c r="Q2313" s="13">
        <f>IFERROR(VLOOKUP($A2313,'Fielding Data'!$A:$H,MATCH(Q$1,'Fielding Data'!$A$1:$H$1,0),0),"Other")</f>
        <v>1</v>
      </c>
      <c r="R2313" s="13">
        <f>IFERROR(VLOOKUP($A2313,'Fielding Data'!$A:$H,MATCH(R$1,'Fielding Data'!$A$1:$H$1,0),0),"Other")</f>
        <v>0</v>
      </c>
      <c r="S2313" s="13">
        <f>IFERROR(VLOOKUP($A2313,'Fielding Data'!$A:$H,MATCH(S$1,'Fielding Data'!$A$1:$H$1,0),0),"Other")</f>
        <v>0</v>
      </c>
      <c r="T2313" s="13">
        <f>IFERROR(VLOOKUP($A2313,'Fielding Data'!$A:$H,MATCH(T$1,'Fielding Data'!$A$1:$H$1,0),0),"Other")</f>
        <v>0</v>
      </c>
      <c r="U2313" s="13">
        <f>SUMIFS('Fielding Data'!E:E,'Fielding Data'!$A:$A,'Hitting Data'!$A2313)</f>
        <v>1</v>
      </c>
      <c r="V2313" s="13">
        <f>SUMIFS('Fielding Data'!F:F,'Fielding Data'!$A:$A,'Hitting Data'!$A2313)</f>
        <v>0</v>
      </c>
      <c r="W2313" s="13">
        <f>SUMIFS('Fielding Data'!G:G,'Fielding Data'!$A:$A,'Hitting Data'!$A2313)</f>
        <v>0</v>
      </c>
      <c r="X2313" s="13">
        <f>SUMIFS('Fielding Data'!H:H,'Fielding Data'!$A:$A,'Hitting Data'!$A2313)</f>
        <v>0</v>
      </c>
    </row>
    <row r="2314" spans="1:24" x14ac:dyDescent="0.3">
      <c r="A2314" s="13" t="str">
        <f t="shared" si="36"/>
        <v>willido032011</v>
      </c>
      <c r="B2314" s="16" t="s">
        <v>412</v>
      </c>
      <c r="C2314" s="16">
        <v>2011</v>
      </c>
      <c r="D2314" s="16">
        <v>16</v>
      </c>
      <c r="E2314" s="16">
        <v>31</v>
      </c>
      <c r="F2314" s="16">
        <v>2</v>
      </c>
      <c r="G2314" s="16">
        <v>12</v>
      </c>
      <c r="H2314" s="16">
        <v>3</v>
      </c>
      <c r="I2314" s="16">
        <v>1</v>
      </c>
      <c r="J2314" s="16">
        <v>1</v>
      </c>
      <c r="K2314" s="16">
        <v>4</v>
      </c>
      <c r="L2314" s="16">
        <v>0</v>
      </c>
      <c r="M2314" s="16">
        <v>0</v>
      </c>
      <c r="N2314" s="16">
        <v>0</v>
      </c>
      <c r="O2314" s="16">
        <v>4</v>
      </c>
      <c r="P2314" s="13" t="str">
        <f>IFERROR(VLOOKUP($A2314,'Fielding Data'!$A:$H,MATCH(P$1,'Fielding Data'!$A$1:$H$1,0),0),"Other")</f>
        <v>P</v>
      </c>
      <c r="Q2314" s="13">
        <f>IFERROR(VLOOKUP($A2314,'Fielding Data'!$A:$H,MATCH(Q$1,'Fielding Data'!$A$1:$H$1,0),0),"Other")</f>
        <v>3</v>
      </c>
      <c r="R2314" s="13">
        <f>IFERROR(VLOOKUP($A2314,'Fielding Data'!$A:$H,MATCH(R$1,'Fielding Data'!$A$1:$H$1,0),0),"Other")</f>
        <v>15</v>
      </c>
      <c r="S2314" s="13">
        <f>IFERROR(VLOOKUP($A2314,'Fielding Data'!$A:$H,MATCH(S$1,'Fielding Data'!$A$1:$H$1,0),0),"Other")</f>
        <v>0</v>
      </c>
      <c r="T2314" s="13">
        <f>IFERROR(VLOOKUP($A2314,'Fielding Data'!$A:$H,MATCH(T$1,'Fielding Data'!$A$1:$H$1,0),0),"Other")</f>
        <v>1</v>
      </c>
      <c r="U2314" s="13">
        <f>SUMIFS('Fielding Data'!E:E,'Fielding Data'!$A:$A,'Hitting Data'!$A2314)</f>
        <v>3</v>
      </c>
      <c r="V2314" s="13">
        <f>SUMIFS('Fielding Data'!F:F,'Fielding Data'!$A:$A,'Hitting Data'!$A2314)</f>
        <v>15</v>
      </c>
      <c r="W2314" s="13">
        <f>SUMIFS('Fielding Data'!G:G,'Fielding Data'!$A:$A,'Hitting Data'!$A2314)</f>
        <v>0</v>
      </c>
      <c r="X2314" s="13">
        <f>SUMIFS('Fielding Data'!H:H,'Fielding Data'!$A:$A,'Hitting Data'!$A2314)</f>
        <v>1</v>
      </c>
    </row>
    <row r="2315" spans="1:24" x14ac:dyDescent="0.3">
      <c r="A2315" s="13" t="str">
        <f t="shared" si="36"/>
        <v>willije022011</v>
      </c>
      <c r="B2315" s="16" t="s">
        <v>413</v>
      </c>
      <c r="C2315" s="16">
        <v>2011</v>
      </c>
      <c r="D2315" s="16">
        <v>10</v>
      </c>
      <c r="E2315" s="16">
        <v>0</v>
      </c>
      <c r="F2315" s="16">
        <v>0</v>
      </c>
      <c r="G2315" s="16">
        <v>0</v>
      </c>
      <c r="H2315" s="16">
        <v>0</v>
      </c>
      <c r="I2315" s="16">
        <v>0</v>
      </c>
      <c r="J2315" s="16">
        <v>0</v>
      </c>
      <c r="K2315" s="16">
        <v>0</v>
      </c>
      <c r="L2315" s="16">
        <v>0</v>
      </c>
      <c r="M2315" s="16">
        <v>0</v>
      </c>
      <c r="N2315" s="16">
        <v>0</v>
      </c>
      <c r="O2315" s="16">
        <v>0</v>
      </c>
      <c r="P2315" s="13" t="str">
        <f>IFERROR(VLOOKUP($A2315,'Fielding Data'!$A:$H,MATCH(P$1,'Fielding Data'!$A$1:$H$1,0),0),"Other")</f>
        <v>P</v>
      </c>
      <c r="Q2315" s="13">
        <f>IFERROR(VLOOKUP($A2315,'Fielding Data'!$A:$H,MATCH(Q$1,'Fielding Data'!$A$1:$H$1,0),0),"Other")</f>
        <v>3</v>
      </c>
      <c r="R2315" s="13">
        <f>IFERROR(VLOOKUP($A2315,'Fielding Data'!$A:$H,MATCH(R$1,'Fielding Data'!$A$1:$H$1,0),0),"Other")</f>
        <v>3</v>
      </c>
      <c r="S2315" s="13">
        <f>IFERROR(VLOOKUP($A2315,'Fielding Data'!$A:$H,MATCH(S$1,'Fielding Data'!$A$1:$H$1,0),0),"Other")</f>
        <v>2</v>
      </c>
      <c r="T2315" s="13">
        <f>IFERROR(VLOOKUP($A2315,'Fielding Data'!$A:$H,MATCH(T$1,'Fielding Data'!$A$1:$H$1,0),0),"Other")</f>
        <v>1</v>
      </c>
      <c r="U2315" s="13">
        <f>SUMIFS('Fielding Data'!E:E,'Fielding Data'!$A:$A,'Hitting Data'!$A2315)</f>
        <v>3</v>
      </c>
      <c r="V2315" s="13">
        <f>SUMIFS('Fielding Data'!F:F,'Fielding Data'!$A:$A,'Hitting Data'!$A2315)</f>
        <v>3</v>
      </c>
      <c r="W2315" s="13">
        <f>SUMIFS('Fielding Data'!G:G,'Fielding Data'!$A:$A,'Hitting Data'!$A2315)</f>
        <v>2</v>
      </c>
      <c r="X2315" s="13">
        <f>SUMIFS('Fielding Data'!H:H,'Fielding Data'!$A:$A,'Hitting Data'!$A2315)</f>
        <v>1</v>
      </c>
    </row>
    <row r="2316" spans="1:24" x14ac:dyDescent="0.3">
      <c r="A2316" s="13" t="str">
        <f t="shared" si="36"/>
        <v>willijo032011</v>
      </c>
      <c r="B2316" s="16" t="s">
        <v>505</v>
      </c>
      <c r="C2316" s="16">
        <v>2011</v>
      </c>
      <c r="D2316" s="16">
        <v>136</v>
      </c>
      <c r="E2316" s="16">
        <v>488</v>
      </c>
      <c r="F2316" s="16">
        <v>69</v>
      </c>
      <c r="G2316" s="16">
        <v>120</v>
      </c>
      <c r="H2316" s="16">
        <v>26</v>
      </c>
      <c r="I2316" s="16">
        <v>0</v>
      </c>
      <c r="J2316" s="16">
        <v>29</v>
      </c>
      <c r="K2316" s="16">
        <v>98</v>
      </c>
      <c r="L2316" s="16">
        <v>4</v>
      </c>
      <c r="M2316" s="16">
        <v>1</v>
      </c>
      <c r="N2316" s="16">
        <v>56</v>
      </c>
      <c r="O2316" s="16">
        <v>150</v>
      </c>
      <c r="P2316" s="13" t="str">
        <f>IFERROR(VLOOKUP($A2316,'Fielding Data'!$A:$H,MATCH(P$1,'Fielding Data'!$A$1:$H$1,0),0),"Other")</f>
        <v>LF</v>
      </c>
      <c r="Q2316" s="13">
        <f>IFERROR(VLOOKUP($A2316,'Fielding Data'!$A:$H,MATCH(Q$1,'Fielding Data'!$A$1:$H$1,0),0),"Other")</f>
        <v>0</v>
      </c>
      <c r="R2316" s="13">
        <f>IFERROR(VLOOKUP($A2316,'Fielding Data'!$A:$H,MATCH(R$1,'Fielding Data'!$A$1:$H$1,0),0),"Other")</f>
        <v>0</v>
      </c>
      <c r="S2316" s="13">
        <f>IFERROR(VLOOKUP($A2316,'Fielding Data'!$A:$H,MATCH(S$1,'Fielding Data'!$A$1:$H$1,0),0),"Other")</f>
        <v>0</v>
      </c>
      <c r="T2316" s="13">
        <f>IFERROR(VLOOKUP($A2316,'Fielding Data'!$A:$H,MATCH(T$1,'Fielding Data'!$A$1:$H$1,0),0),"Other")</f>
        <v>0</v>
      </c>
      <c r="U2316" s="13">
        <f>SUMIFS('Fielding Data'!E:E,'Fielding Data'!$A:$A,'Hitting Data'!$A2316)</f>
        <v>159</v>
      </c>
      <c r="V2316" s="13">
        <f>SUMIFS('Fielding Data'!F:F,'Fielding Data'!$A:$A,'Hitting Data'!$A2316)</f>
        <v>3</v>
      </c>
      <c r="W2316" s="13">
        <f>SUMIFS('Fielding Data'!G:G,'Fielding Data'!$A:$A,'Hitting Data'!$A2316)</f>
        <v>2</v>
      </c>
      <c r="X2316" s="13">
        <f>SUMIFS('Fielding Data'!H:H,'Fielding Data'!$A:$A,'Hitting Data'!$A2316)</f>
        <v>1</v>
      </c>
    </row>
    <row r="2317" spans="1:24" x14ac:dyDescent="0.3">
      <c r="A2317" s="13" t="str">
        <f t="shared" si="36"/>
        <v>willira012011</v>
      </c>
      <c r="B2317" s="16" t="s">
        <v>506</v>
      </c>
      <c r="C2317" s="16">
        <v>2011</v>
      </c>
      <c r="D2317" s="16">
        <v>7</v>
      </c>
      <c r="E2317" s="16">
        <v>0</v>
      </c>
      <c r="F2317" s="16">
        <v>0</v>
      </c>
      <c r="G2317" s="16">
        <v>0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3" t="str">
        <f>IFERROR(VLOOKUP($A2317,'Fielding Data'!$A:$H,MATCH(P$1,'Fielding Data'!$A$1:$H$1,0),0),"Other")</f>
        <v>P</v>
      </c>
      <c r="Q2317" s="13">
        <f>IFERROR(VLOOKUP($A2317,'Fielding Data'!$A:$H,MATCH(Q$1,'Fielding Data'!$A$1:$H$1,0),0),"Other")</f>
        <v>0</v>
      </c>
      <c r="R2317" s="13">
        <f>IFERROR(VLOOKUP($A2317,'Fielding Data'!$A:$H,MATCH(R$1,'Fielding Data'!$A$1:$H$1,0),0),"Other")</f>
        <v>0</v>
      </c>
      <c r="S2317" s="13">
        <f>IFERROR(VLOOKUP($A2317,'Fielding Data'!$A:$H,MATCH(S$1,'Fielding Data'!$A$1:$H$1,0),0),"Other")</f>
        <v>0</v>
      </c>
      <c r="T2317" s="13">
        <f>IFERROR(VLOOKUP($A2317,'Fielding Data'!$A:$H,MATCH(T$1,'Fielding Data'!$A$1:$H$1,0),0),"Other")</f>
        <v>0</v>
      </c>
      <c r="U2317" s="13">
        <f>SUMIFS('Fielding Data'!E:E,'Fielding Data'!$A:$A,'Hitting Data'!$A2317)</f>
        <v>0</v>
      </c>
      <c r="V2317" s="13">
        <f>SUMIFS('Fielding Data'!F:F,'Fielding Data'!$A:$A,'Hitting Data'!$A2317)</f>
        <v>0</v>
      </c>
      <c r="W2317" s="13">
        <f>SUMIFS('Fielding Data'!G:G,'Fielding Data'!$A:$A,'Hitting Data'!$A2317)</f>
        <v>0</v>
      </c>
      <c r="X2317" s="13">
        <f>SUMIFS('Fielding Data'!H:H,'Fielding Data'!$A:$A,'Hitting Data'!$A2317)</f>
        <v>0</v>
      </c>
    </row>
    <row r="2318" spans="1:24" x14ac:dyDescent="0.3">
      <c r="A2318" s="13" t="str">
        <f t="shared" si="36"/>
        <v>willire032011</v>
      </c>
      <c r="B2318" s="16" t="s">
        <v>742</v>
      </c>
      <c r="C2318" s="16">
        <v>2011</v>
      </c>
      <c r="D2318" s="16">
        <v>22</v>
      </c>
      <c r="E2318" s="16">
        <v>22</v>
      </c>
      <c r="F2318" s="16">
        <v>0</v>
      </c>
      <c r="G2318" s="16">
        <v>1</v>
      </c>
      <c r="H2318" s="16">
        <v>1</v>
      </c>
      <c r="I2318" s="16">
        <v>0</v>
      </c>
      <c r="J2318" s="16">
        <v>0</v>
      </c>
      <c r="K2318" s="16">
        <v>1</v>
      </c>
      <c r="L2318" s="16">
        <v>0</v>
      </c>
      <c r="M2318" s="16">
        <v>0</v>
      </c>
      <c r="N2318" s="16">
        <v>4</v>
      </c>
      <c r="O2318" s="16">
        <v>7</v>
      </c>
      <c r="P2318" s="13" t="str">
        <f>IFERROR(VLOOKUP($A2318,'Fielding Data'!$A:$H,MATCH(P$1,'Fielding Data'!$A$1:$H$1,0),0),"Other")</f>
        <v>LF</v>
      </c>
      <c r="Q2318" s="13">
        <f>IFERROR(VLOOKUP($A2318,'Fielding Data'!$A:$H,MATCH(Q$1,'Fielding Data'!$A$1:$H$1,0),0),"Other")</f>
        <v>0</v>
      </c>
      <c r="R2318" s="13">
        <f>IFERROR(VLOOKUP($A2318,'Fielding Data'!$A:$H,MATCH(R$1,'Fielding Data'!$A$1:$H$1,0),0),"Other")</f>
        <v>0</v>
      </c>
      <c r="S2318" s="13">
        <f>IFERROR(VLOOKUP($A2318,'Fielding Data'!$A:$H,MATCH(S$1,'Fielding Data'!$A$1:$H$1,0),0),"Other")</f>
        <v>0</v>
      </c>
      <c r="T2318" s="13">
        <f>IFERROR(VLOOKUP($A2318,'Fielding Data'!$A:$H,MATCH(T$1,'Fielding Data'!$A$1:$H$1,0),0),"Other")</f>
        <v>0</v>
      </c>
      <c r="U2318" s="13">
        <f>SUMIFS('Fielding Data'!E:E,'Fielding Data'!$A:$A,'Hitting Data'!$A2318)</f>
        <v>23</v>
      </c>
      <c r="V2318" s="13">
        <f>SUMIFS('Fielding Data'!F:F,'Fielding Data'!$A:$A,'Hitting Data'!$A2318)</f>
        <v>0</v>
      </c>
      <c r="W2318" s="13">
        <f>SUMIFS('Fielding Data'!G:G,'Fielding Data'!$A:$A,'Hitting Data'!$A2318)</f>
        <v>0</v>
      </c>
      <c r="X2318" s="13">
        <f>SUMIFS('Fielding Data'!H:H,'Fielding Data'!$A:$A,'Hitting Data'!$A2318)</f>
        <v>0</v>
      </c>
    </row>
    <row r="2319" spans="1:24" x14ac:dyDescent="0.3">
      <c r="A2319" s="13" t="str">
        <f t="shared" si="36"/>
        <v>wilsobo022011</v>
      </c>
      <c r="B2319" s="16" t="s">
        <v>1034</v>
      </c>
      <c r="C2319" s="16">
        <v>2011</v>
      </c>
      <c r="D2319" s="16">
        <v>57</v>
      </c>
      <c r="E2319" s="16">
        <v>111</v>
      </c>
      <c r="F2319" s="16">
        <v>5</v>
      </c>
      <c r="G2319" s="16">
        <v>21</v>
      </c>
      <c r="H2319" s="16">
        <v>8</v>
      </c>
      <c r="I2319" s="16">
        <v>0</v>
      </c>
      <c r="J2319" s="16">
        <v>1</v>
      </c>
      <c r="K2319" s="16">
        <v>8</v>
      </c>
      <c r="L2319" s="16">
        <v>0</v>
      </c>
      <c r="M2319" s="16">
        <v>2</v>
      </c>
      <c r="N2319" s="16">
        <v>10</v>
      </c>
      <c r="O2319" s="16">
        <v>16</v>
      </c>
      <c r="P2319" s="13" t="str">
        <f>IFERROR(VLOOKUP($A2319,'Fielding Data'!$A:$H,MATCH(P$1,'Fielding Data'!$A$1:$H$1,0),0),"Other")</f>
        <v>1B</v>
      </c>
      <c r="Q2319" s="13">
        <f>IFERROR(VLOOKUP($A2319,'Fielding Data'!$A:$H,MATCH(Q$1,'Fielding Data'!$A$1:$H$1,0),0),"Other")</f>
        <v>7</v>
      </c>
      <c r="R2319" s="13">
        <f>IFERROR(VLOOKUP($A2319,'Fielding Data'!$A:$H,MATCH(R$1,'Fielding Data'!$A$1:$H$1,0),0),"Other")</f>
        <v>0</v>
      </c>
      <c r="S2319" s="13">
        <f>IFERROR(VLOOKUP($A2319,'Fielding Data'!$A:$H,MATCH(S$1,'Fielding Data'!$A$1:$H$1,0),0),"Other")</f>
        <v>0</v>
      </c>
      <c r="T2319" s="13">
        <f>IFERROR(VLOOKUP($A2319,'Fielding Data'!$A:$H,MATCH(T$1,'Fielding Data'!$A$1:$H$1,0),0),"Other")</f>
        <v>1</v>
      </c>
      <c r="U2319" s="13">
        <f>SUMIFS('Fielding Data'!E:E,'Fielding Data'!$A:$A,'Hitting Data'!$A2319)</f>
        <v>246</v>
      </c>
      <c r="V2319" s="13">
        <f>SUMIFS('Fielding Data'!F:F,'Fielding Data'!$A:$A,'Hitting Data'!$A2319)</f>
        <v>26</v>
      </c>
      <c r="W2319" s="13">
        <f>SUMIFS('Fielding Data'!G:G,'Fielding Data'!$A:$A,'Hitting Data'!$A2319)</f>
        <v>1</v>
      </c>
      <c r="X2319" s="13">
        <f>SUMIFS('Fielding Data'!H:H,'Fielding Data'!$A:$A,'Hitting Data'!$A2319)</f>
        <v>2</v>
      </c>
    </row>
    <row r="2320" spans="1:24" x14ac:dyDescent="0.3">
      <c r="A2320" s="13" t="str">
        <f t="shared" si="36"/>
        <v>wilsobr012011</v>
      </c>
      <c r="B2320" s="16" t="s">
        <v>743</v>
      </c>
      <c r="C2320" s="16">
        <v>2011</v>
      </c>
      <c r="D2320" s="16">
        <v>57</v>
      </c>
      <c r="E2320" s="16">
        <v>0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3" t="str">
        <f>IFERROR(VLOOKUP($A2320,'Fielding Data'!$A:$H,MATCH(P$1,'Fielding Data'!$A$1:$H$1,0),0),"Other")</f>
        <v>P</v>
      </c>
      <c r="Q2320" s="13">
        <f>IFERROR(VLOOKUP($A2320,'Fielding Data'!$A:$H,MATCH(Q$1,'Fielding Data'!$A$1:$H$1,0),0),"Other")</f>
        <v>1</v>
      </c>
      <c r="R2320" s="13">
        <f>IFERROR(VLOOKUP($A2320,'Fielding Data'!$A:$H,MATCH(R$1,'Fielding Data'!$A$1:$H$1,0),0),"Other")</f>
        <v>5</v>
      </c>
      <c r="S2320" s="13">
        <f>IFERROR(VLOOKUP($A2320,'Fielding Data'!$A:$H,MATCH(S$1,'Fielding Data'!$A$1:$H$1,0),0),"Other")</f>
        <v>0</v>
      </c>
      <c r="T2320" s="13">
        <f>IFERROR(VLOOKUP($A2320,'Fielding Data'!$A:$H,MATCH(T$1,'Fielding Data'!$A$1:$H$1,0),0),"Other")</f>
        <v>0</v>
      </c>
      <c r="U2320" s="13">
        <f>SUMIFS('Fielding Data'!E:E,'Fielding Data'!$A:$A,'Hitting Data'!$A2320)</f>
        <v>1</v>
      </c>
      <c r="V2320" s="13">
        <f>SUMIFS('Fielding Data'!F:F,'Fielding Data'!$A:$A,'Hitting Data'!$A2320)</f>
        <v>5</v>
      </c>
      <c r="W2320" s="13">
        <f>SUMIFS('Fielding Data'!G:G,'Fielding Data'!$A:$A,'Hitting Data'!$A2320)</f>
        <v>0</v>
      </c>
      <c r="X2320" s="13">
        <f>SUMIFS('Fielding Data'!H:H,'Fielding Data'!$A:$A,'Hitting Data'!$A2320)</f>
        <v>0</v>
      </c>
    </row>
    <row r="2321" spans="1:24" x14ac:dyDescent="0.3">
      <c r="A2321" s="13" t="str">
        <f t="shared" si="36"/>
        <v>wilsocj012011</v>
      </c>
      <c r="B2321" s="16" t="s">
        <v>620</v>
      </c>
      <c r="C2321" s="16">
        <v>2011</v>
      </c>
      <c r="D2321" s="16">
        <v>34</v>
      </c>
      <c r="E2321" s="16">
        <v>4</v>
      </c>
      <c r="F2321" s="16">
        <v>1</v>
      </c>
      <c r="G2321" s="16">
        <v>1</v>
      </c>
      <c r="H2321" s="16">
        <v>0</v>
      </c>
      <c r="I2321" s="16">
        <v>1</v>
      </c>
      <c r="J2321" s="16">
        <v>0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3" t="str">
        <f>IFERROR(VLOOKUP($A2321,'Fielding Data'!$A:$H,MATCH(P$1,'Fielding Data'!$A$1:$H$1,0),0),"Other")</f>
        <v>P</v>
      </c>
      <c r="Q2321" s="13">
        <f>IFERROR(VLOOKUP($A2321,'Fielding Data'!$A:$H,MATCH(Q$1,'Fielding Data'!$A$1:$H$1,0),0),"Other")</f>
        <v>6</v>
      </c>
      <c r="R2321" s="13">
        <f>IFERROR(VLOOKUP($A2321,'Fielding Data'!$A:$H,MATCH(R$1,'Fielding Data'!$A$1:$H$1,0),0),"Other")</f>
        <v>23</v>
      </c>
      <c r="S2321" s="13">
        <f>IFERROR(VLOOKUP($A2321,'Fielding Data'!$A:$H,MATCH(S$1,'Fielding Data'!$A$1:$H$1,0),0),"Other")</f>
        <v>1</v>
      </c>
      <c r="T2321" s="13">
        <f>IFERROR(VLOOKUP($A2321,'Fielding Data'!$A:$H,MATCH(T$1,'Fielding Data'!$A$1:$H$1,0),0),"Other")</f>
        <v>0</v>
      </c>
      <c r="U2321" s="13">
        <f>SUMIFS('Fielding Data'!E:E,'Fielding Data'!$A:$A,'Hitting Data'!$A2321)</f>
        <v>6</v>
      </c>
      <c r="V2321" s="13">
        <f>SUMIFS('Fielding Data'!F:F,'Fielding Data'!$A:$A,'Hitting Data'!$A2321)</f>
        <v>23</v>
      </c>
      <c r="W2321" s="13">
        <f>SUMIFS('Fielding Data'!G:G,'Fielding Data'!$A:$A,'Hitting Data'!$A2321)</f>
        <v>1</v>
      </c>
      <c r="X2321" s="13">
        <f>SUMIFS('Fielding Data'!H:H,'Fielding Data'!$A:$A,'Hitting Data'!$A2321)</f>
        <v>0</v>
      </c>
    </row>
    <row r="2322" spans="1:24" x14ac:dyDescent="0.3">
      <c r="A2322" s="13" t="str">
        <f t="shared" si="36"/>
        <v>wilsomi022011</v>
      </c>
      <c r="B2322" s="16" t="s">
        <v>1655</v>
      </c>
      <c r="C2322" s="16">
        <v>2011</v>
      </c>
      <c r="D2322" s="16">
        <v>8</v>
      </c>
      <c r="E2322" s="16">
        <v>27</v>
      </c>
      <c r="F2322" s="16">
        <v>0</v>
      </c>
      <c r="G2322" s="16">
        <v>4</v>
      </c>
      <c r="H2322" s="16">
        <v>1</v>
      </c>
      <c r="I2322" s="16">
        <v>0</v>
      </c>
      <c r="J2322" s="16">
        <v>0</v>
      </c>
      <c r="K2322" s="16">
        <v>3</v>
      </c>
      <c r="L2322" s="16">
        <v>0</v>
      </c>
      <c r="M2322" s="16">
        <v>0</v>
      </c>
      <c r="N2322" s="16">
        <v>1</v>
      </c>
      <c r="O2322" s="16">
        <v>7</v>
      </c>
      <c r="P2322" s="13" t="str">
        <f>IFERROR(VLOOKUP($A2322,'Fielding Data'!$A:$H,MATCH(P$1,'Fielding Data'!$A$1:$H$1,0),0),"Other")</f>
        <v>LF</v>
      </c>
      <c r="Q2322" s="13">
        <f>IFERROR(VLOOKUP($A2322,'Fielding Data'!$A:$H,MATCH(Q$1,'Fielding Data'!$A$1:$H$1,0),0),"Other")</f>
        <v>0</v>
      </c>
      <c r="R2322" s="13">
        <f>IFERROR(VLOOKUP($A2322,'Fielding Data'!$A:$H,MATCH(R$1,'Fielding Data'!$A$1:$H$1,0),0),"Other")</f>
        <v>0</v>
      </c>
      <c r="S2322" s="13">
        <f>IFERROR(VLOOKUP($A2322,'Fielding Data'!$A:$H,MATCH(S$1,'Fielding Data'!$A$1:$H$1,0),0),"Other")</f>
        <v>0</v>
      </c>
      <c r="T2322" s="13">
        <f>IFERROR(VLOOKUP($A2322,'Fielding Data'!$A:$H,MATCH(T$1,'Fielding Data'!$A$1:$H$1,0),0),"Other")</f>
        <v>0</v>
      </c>
      <c r="U2322" s="13">
        <f>SUMIFS('Fielding Data'!E:E,'Fielding Data'!$A:$A,'Hitting Data'!$A2322)</f>
        <v>10</v>
      </c>
      <c r="V2322" s="13">
        <f>SUMIFS('Fielding Data'!F:F,'Fielding Data'!$A:$A,'Hitting Data'!$A2322)</f>
        <v>1</v>
      </c>
      <c r="W2322" s="13">
        <f>SUMIFS('Fielding Data'!G:G,'Fielding Data'!$A:$A,'Hitting Data'!$A2322)</f>
        <v>0</v>
      </c>
      <c r="X2322" s="13">
        <f>SUMIFS('Fielding Data'!H:H,'Fielding Data'!$A:$A,'Hitting Data'!$A2322)</f>
        <v>0</v>
      </c>
    </row>
    <row r="2323" spans="1:24" x14ac:dyDescent="0.3">
      <c r="A2323" s="13" t="str">
        <f t="shared" si="36"/>
        <v>wolfra022011</v>
      </c>
      <c r="B2323" s="16" t="s">
        <v>219</v>
      </c>
      <c r="C2323" s="16">
        <v>2011</v>
      </c>
      <c r="D2323" s="16">
        <v>33</v>
      </c>
      <c r="E2323" s="16">
        <v>61</v>
      </c>
      <c r="F2323" s="16">
        <v>2</v>
      </c>
      <c r="G2323" s="16">
        <v>10</v>
      </c>
      <c r="H2323" s="16">
        <v>3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25</v>
      </c>
      <c r="P2323" s="13" t="str">
        <f>IFERROR(VLOOKUP($A2323,'Fielding Data'!$A:$H,MATCH(P$1,'Fielding Data'!$A$1:$H$1,0),0),"Other")</f>
        <v>P</v>
      </c>
      <c r="Q2323" s="13">
        <f>IFERROR(VLOOKUP($A2323,'Fielding Data'!$A:$H,MATCH(Q$1,'Fielding Data'!$A$1:$H$1,0),0),"Other")</f>
        <v>8</v>
      </c>
      <c r="R2323" s="13">
        <f>IFERROR(VLOOKUP($A2323,'Fielding Data'!$A:$H,MATCH(R$1,'Fielding Data'!$A$1:$H$1,0),0),"Other")</f>
        <v>32</v>
      </c>
      <c r="S2323" s="13">
        <f>IFERROR(VLOOKUP($A2323,'Fielding Data'!$A:$H,MATCH(S$1,'Fielding Data'!$A$1:$H$1,0),0),"Other")</f>
        <v>4</v>
      </c>
      <c r="T2323" s="13">
        <f>IFERROR(VLOOKUP($A2323,'Fielding Data'!$A:$H,MATCH(T$1,'Fielding Data'!$A$1:$H$1,0),0),"Other")</f>
        <v>3</v>
      </c>
      <c r="U2323" s="13">
        <f>SUMIFS('Fielding Data'!E:E,'Fielding Data'!$A:$A,'Hitting Data'!$A2323)</f>
        <v>8</v>
      </c>
      <c r="V2323" s="13">
        <f>SUMIFS('Fielding Data'!F:F,'Fielding Data'!$A:$A,'Hitting Data'!$A2323)</f>
        <v>32</v>
      </c>
      <c r="W2323" s="13">
        <f>SUMIFS('Fielding Data'!G:G,'Fielding Data'!$A:$A,'Hitting Data'!$A2323)</f>
        <v>4</v>
      </c>
      <c r="X2323" s="13">
        <f>SUMIFS('Fielding Data'!H:H,'Fielding Data'!$A:$A,'Hitting Data'!$A2323)</f>
        <v>3</v>
      </c>
    </row>
    <row r="2324" spans="1:24" x14ac:dyDescent="0.3">
      <c r="A2324" s="13" t="str">
        <f t="shared" si="36"/>
        <v>woodbl012011</v>
      </c>
      <c r="B2324" s="16" t="s">
        <v>1413</v>
      </c>
      <c r="C2324" s="16">
        <v>2011</v>
      </c>
      <c r="D2324" s="16">
        <v>55</v>
      </c>
      <c r="E2324" s="16">
        <v>1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v>1</v>
      </c>
      <c r="P2324" s="13" t="str">
        <f>IFERROR(VLOOKUP($A2324,'Fielding Data'!$A:$H,MATCH(P$1,'Fielding Data'!$A$1:$H$1,0),0),"Other")</f>
        <v>P</v>
      </c>
      <c r="Q2324" s="13">
        <f>IFERROR(VLOOKUP($A2324,'Fielding Data'!$A:$H,MATCH(Q$1,'Fielding Data'!$A$1:$H$1,0),0),"Other")</f>
        <v>4</v>
      </c>
      <c r="R2324" s="13">
        <f>IFERROR(VLOOKUP($A2324,'Fielding Data'!$A:$H,MATCH(R$1,'Fielding Data'!$A$1:$H$1,0),0),"Other")</f>
        <v>12</v>
      </c>
      <c r="S2324" s="13">
        <f>IFERROR(VLOOKUP($A2324,'Fielding Data'!$A:$H,MATCH(S$1,'Fielding Data'!$A$1:$H$1,0),0),"Other")</f>
        <v>0</v>
      </c>
      <c r="T2324" s="13">
        <f>IFERROR(VLOOKUP($A2324,'Fielding Data'!$A:$H,MATCH(T$1,'Fielding Data'!$A$1:$H$1,0),0),"Other")</f>
        <v>1</v>
      </c>
      <c r="U2324" s="13">
        <f>SUMIFS('Fielding Data'!E:E,'Fielding Data'!$A:$A,'Hitting Data'!$A2324)</f>
        <v>4</v>
      </c>
      <c r="V2324" s="13">
        <f>SUMIFS('Fielding Data'!F:F,'Fielding Data'!$A:$A,'Hitting Data'!$A2324)</f>
        <v>12</v>
      </c>
      <c r="W2324" s="13">
        <f>SUMIFS('Fielding Data'!G:G,'Fielding Data'!$A:$A,'Hitting Data'!$A2324)</f>
        <v>0</v>
      </c>
      <c r="X2324" s="13">
        <f>SUMIFS('Fielding Data'!H:H,'Fielding Data'!$A:$A,'Hitting Data'!$A2324)</f>
        <v>1</v>
      </c>
    </row>
    <row r="2325" spans="1:24" x14ac:dyDescent="0.3">
      <c r="A2325" s="13" t="str">
        <f t="shared" si="36"/>
        <v>woodke022011</v>
      </c>
      <c r="B2325" s="16" t="s">
        <v>220</v>
      </c>
      <c r="C2325" s="16">
        <v>2011</v>
      </c>
      <c r="D2325" s="16">
        <v>55</v>
      </c>
      <c r="E2325" s="16">
        <v>0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3" t="str">
        <f>IFERROR(VLOOKUP($A2325,'Fielding Data'!$A:$H,MATCH(P$1,'Fielding Data'!$A$1:$H$1,0),0),"Other")</f>
        <v>P</v>
      </c>
      <c r="Q2325" s="13">
        <f>IFERROR(VLOOKUP($A2325,'Fielding Data'!$A:$H,MATCH(Q$1,'Fielding Data'!$A$1:$H$1,0),0),"Other")</f>
        <v>1</v>
      </c>
      <c r="R2325" s="13">
        <f>IFERROR(VLOOKUP($A2325,'Fielding Data'!$A:$H,MATCH(R$1,'Fielding Data'!$A$1:$H$1,0),0),"Other")</f>
        <v>6</v>
      </c>
      <c r="S2325" s="13">
        <f>IFERROR(VLOOKUP($A2325,'Fielding Data'!$A:$H,MATCH(S$1,'Fielding Data'!$A$1:$H$1,0),0),"Other")</f>
        <v>1</v>
      </c>
      <c r="T2325" s="13">
        <f>IFERROR(VLOOKUP($A2325,'Fielding Data'!$A:$H,MATCH(T$1,'Fielding Data'!$A$1:$H$1,0),0),"Other")</f>
        <v>2</v>
      </c>
      <c r="U2325" s="13">
        <f>SUMIFS('Fielding Data'!E:E,'Fielding Data'!$A:$A,'Hitting Data'!$A2325)</f>
        <v>1</v>
      </c>
      <c r="V2325" s="13">
        <f>SUMIFS('Fielding Data'!F:F,'Fielding Data'!$A:$A,'Hitting Data'!$A2325)</f>
        <v>6</v>
      </c>
      <c r="W2325" s="13">
        <f>SUMIFS('Fielding Data'!G:G,'Fielding Data'!$A:$A,'Hitting Data'!$A2325)</f>
        <v>1</v>
      </c>
      <c r="X2325" s="13">
        <f>SUMIFS('Fielding Data'!H:H,'Fielding Data'!$A:$A,'Hitting Data'!$A2325)</f>
        <v>2</v>
      </c>
    </row>
    <row r="2326" spans="1:24" x14ac:dyDescent="0.3">
      <c r="A2326" s="13" t="str">
        <f t="shared" si="36"/>
        <v>woodti012011</v>
      </c>
      <c r="B2326" s="16" t="s">
        <v>1212</v>
      </c>
      <c r="C2326" s="16">
        <v>2011</v>
      </c>
      <c r="D2326" s="16">
        <v>13</v>
      </c>
      <c r="E2326" s="16">
        <v>0</v>
      </c>
      <c r="F2326" s="16">
        <v>0</v>
      </c>
      <c r="G2326" s="16">
        <v>0</v>
      </c>
      <c r="H2326" s="16">
        <v>0</v>
      </c>
      <c r="I2326" s="16">
        <v>0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3" t="str">
        <f>IFERROR(VLOOKUP($A2326,'Fielding Data'!$A:$H,MATCH(P$1,'Fielding Data'!$A$1:$H$1,0),0),"Other")</f>
        <v>P</v>
      </c>
      <c r="Q2326" s="13">
        <f>IFERROR(VLOOKUP($A2326,'Fielding Data'!$A:$H,MATCH(Q$1,'Fielding Data'!$A$1:$H$1,0),0),"Other")</f>
        <v>1</v>
      </c>
      <c r="R2326" s="13">
        <f>IFERROR(VLOOKUP($A2326,'Fielding Data'!$A:$H,MATCH(R$1,'Fielding Data'!$A$1:$H$1,0),0),"Other")</f>
        <v>1</v>
      </c>
      <c r="S2326" s="13">
        <f>IFERROR(VLOOKUP($A2326,'Fielding Data'!$A:$H,MATCH(S$1,'Fielding Data'!$A$1:$H$1,0),0),"Other")</f>
        <v>0</v>
      </c>
      <c r="T2326" s="13">
        <f>IFERROR(VLOOKUP($A2326,'Fielding Data'!$A:$H,MATCH(T$1,'Fielding Data'!$A$1:$H$1,0),0),"Other")</f>
        <v>0</v>
      </c>
      <c r="U2326" s="13">
        <f>SUMIFS('Fielding Data'!E:E,'Fielding Data'!$A:$A,'Hitting Data'!$A2326)</f>
        <v>1</v>
      </c>
      <c r="V2326" s="13">
        <f>SUMIFS('Fielding Data'!F:F,'Fielding Data'!$A:$A,'Hitting Data'!$A2326)</f>
        <v>1</v>
      </c>
      <c r="W2326" s="13">
        <f>SUMIFS('Fielding Data'!G:G,'Fielding Data'!$A:$A,'Hitting Data'!$A2326)</f>
        <v>0</v>
      </c>
      <c r="X2326" s="13">
        <f>SUMIFS('Fielding Data'!H:H,'Fielding Data'!$A:$A,'Hitting Data'!$A2326)</f>
        <v>0</v>
      </c>
    </row>
    <row r="2327" spans="1:24" x14ac:dyDescent="0.3">
      <c r="A2327" s="13" t="str">
        <f t="shared" si="36"/>
        <v>woodtr012011</v>
      </c>
      <c r="B2327" s="16" t="s">
        <v>1414</v>
      </c>
      <c r="C2327" s="16">
        <v>2011</v>
      </c>
      <c r="D2327" s="16">
        <v>26</v>
      </c>
      <c r="E2327" s="16">
        <v>30</v>
      </c>
      <c r="F2327" s="16">
        <v>2</v>
      </c>
      <c r="G2327" s="16">
        <v>2</v>
      </c>
      <c r="H2327" s="16">
        <v>0</v>
      </c>
      <c r="I2327" s="16">
        <v>0</v>
      </c>
      <c r="J2327" s="16">
        <v>1</v>
      </c>
      <c r="K2327" s="16">
        <v>3</v>
      </c>
      <c r="L2327" s="16">
        <v>0</v>
      </c>
      <c r="M2327" s="16">
        <v>0</v>
      </c>
      <c r="N2327" s="16">
        <v>0</v>
      </c>
      <c r="O2327" s="16">
        <v>14</v>
      </c>
      <c r="P2327" s="13" t="str">
        <f>IFERROR(VLOOKUP($A2327,'Fielding Data'!$A:$H,MATCH(P$1,'Fielding Data'!$A$1:$H$1,0),0),"Other")</f>
        <v>P</v>
      </c>
      <c r="Q2327" s="13">
        <f>IFERROR(VLOOKUP($A2327,'Fielding Data'!$A:$H,MATCH(Q$1,'Fielding Data'!$A$1:$H$1,0),0),"Other")</f>
        <v>5</v>
      </c>
      <c r="R2327" s="13">
        <f>IFERROR(VLOOKUP($A2327,'Fielding Data'!$A:$H,MATCH(R$1,'Fielding Data'!$A$1:$H$1,0),0),"Other")</f>
        <v>14</v>
      </c>
      <c r="S2327" s="13">
        <f>IFERROR(VLOOKUP($A2327,'Fielding Data'!$A:$H,MATCH(S$1,'Fielding Data'!$A$1:$H$1,0),0),"Other")</f>
        <v>0</v>
      </c>
      <c r="T2327" s="13">
        <f>IFERROR(VLOOKUP($A2327,'Fielding Data'!$A:$H,MATCH(T$1,'Fielding Data'!$A$1:$H$1,0),0),"Other")</f>
        <v>0</v>
      </c>
      <c r="U2327" s="13">
        <f>SUMIFS('Fielding Data'!E:E,'Fielding Data'!$A:$A,'Hitting Data'!$A2327)</f>
        <v>5</v>
      </c>
      <c r="V2327" s="13">
        <f>SUMIFS('Fielding Data'!F:F,'Fielding Data'!$A:$A,'Hitting Data'!$A2327)</f>
        <v>14</v>
      </c>
      <c r="W2327" s="13">
        <f>SUMIFS('Fielding Data'!G:G,'Fielding Data'!$A:$A,'Hitting Data'!$A2327)</f>
        <v>0</v>
      </c>
      <c r="X2327" s="13">
        <f>SUMIFS('Fielding Data'!H:H,'Fielding Data'!$A:$A,'Hitting Data'!$A2327)</f>
        <v>0</v>
      </c>
    </row>
    <row r="2328" spans="1:24" x14ac:dyDescent="0.3">
      <c r="A2328" s="13" t="str">
        <f t="shared" si="36"/>
        <v>woodwch012011</v>
      </c>
      <c r="B2328" s="16" t="s">
        <v>221</v>
      </c>
      <c r="C2328" s="16">
        <v>2011</v>
      </c>
      <c r="D2328" s="16">
        <v>11</v>
      </c>
      <c r="E2328" s="16">
        <v>10</v>
      </c>
      <c r="F2328" s="16">
        <v>3</v>
      </c>
      <c r="G2328" s="16">
        <v>0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0</v>
      </c>
      <c r="O2328" s="16">
        <v>4</v>
      </c>
      <c r="P2328" s="13" t="str">
        <f>IFERROR(VLOOKUP($A2328,'Fielding Data'!$A:$H,MATCH(P$1,'Fielding Data'!$A$1:$H$1,0),0),"Other")</f>
        <v>2B</v>
      </c>
      <c r="Q2328" s="13">
        <f>IFERROR(VLOOKUP($A2328,'Fielding Data'!$A:$H,MATCH(Q$1,'Fielding Data'!$A$1:$H$1,0),0),"Other")</f>
        <v>0</v>
      </c>
      <c r="R2328" s="13">
        <f>IFERROR(VLOOKUP($A2328,'Fielding Data'!$A:$H,MATCH(R$1,'Fielding Data'!$A$1:$H$1,0),0),"Other")</f>
        <v>5</v>
      </c>
      <c r="S2328" s="13">
        <f>IFERROR(VLOOKUP($A2328,'Fielding Data'!$A:$H,MATCH(S$1,'Fielding Data'!$A$1:$H$1,0),0),"Other")</f>
        <v>0</v>
      </c>
      <c r="T2328" s="13">
        <f>IFERROR(VLOOKUP($A2328,'Fielding Data'!$A:$H,MATCH(T$1,'Fielding Data'!$A$1:$H$1,0),0),"Other")</f>
        <v>1</v>
      </c>
      <c r="U2328" s="13">
        <f>SUMIFS('Fielding Data'!E:E,'Fielding Data'!$A:$A,'Hitting Data'!$A2328)</f>
        <v>1</v>
      </c>
      <c r="V2328" s="13">
        <f>SUMIFS('Fielding Data'!F:F,'Fielding Data'!$A:$A,'Hitting Data'!$A2328)</f>
        <v>6</v>
      </c>
      <c r="W2328" s="13">
        <f>SUMIFS('Fielding Data'!G:G,'Fielding Data'!$A:$A,'Hitting Data'!$A2328)</f>
        <v>0</v>
      </c>
      <c r="X2328" s="13">
        <f>SUMIFS('Fielding Data'!H:H,'Fielding Data'!$A:$A,'Hitting Data'!$A2328)</f>
        <v>1</v>
      </c>
    </row>
    <row r="2329" spans="1:24" x14ac:dyDescent="0.3">
      <c r="A2329" s="13" t="str">
        <f t="shared" si="36"/>
        <v>worleva012011</v>
      </c>
      <c r="B2329" s="16" t="s">
        <v>1415</v>
      </c>
      <c r="C2329" s="16">
        <v>2011</v>
      </c>
      <c r="D2329" s="16">
        <v>25</v>
      </c>
      <c r="E2329" s="16">
        <v>45</v>
      </c>
      <c r="F2329" s="16">
        <v>4</v>
      </c>
      <c r="G2329" s="16">
        <v>10</v>
      </c>
      <c r="H2329" s="16">
        <v>1</v>
      </c>
      <c r="I2329" s="16">
        <v>0</v>
      </c>
      <c r="J2329" s="16">
        <v>0</v>
      </c>
      <c r="K2329" s="16">
        <v>5</v>
      </c>
      <c r="L2329" s="16">
        <v>0</v>
      </c>
      <c r="M2329" s="16">
        <v>0</v>
      </c>
      <c r="N2329" s="16">
        <v>1</v>
      </c>
      <c r="O2329" s="16">
        <v>14</v>
      </c>
      <c r="P2329" s="13" t="str">
        <f>IFERROR(VLOOKUP($A2329,'Fielding Data'!$A:$H,MATCH(P$1,'Fielding Data'!$A$1:$H$1,0),0),"Other")</f>
        <v>P</v>
      </c>
      <c r="Q2329" s="13">
        <f>IFERROR(VLOOKUP($A2329,'Fielding Data'!$A:$H,MATCH(Q$1,'Fielding Data'!$A$1:$H$1,0),0),"Other")</f>
        <v>8</v>
      </c>
      <c r="R2329" s="13">
        <f>IFERROR(VLOOKUP($A2329,'Fielding Data'!$A:$H,MATCH(R$1,'Fielding Data'!$A$1:$H$1,0),0),"Other")</f>
        <v>16</v>
      </c>
      <c r="S2329" s="13">
        <f>IFERROR(VLOOKUP($A2329,'Fielding Data'!$A:$H,MATCH(S$1,'Fielding Data'!$A$1:$H$1,0),0),"Other")</f>
        <v>0</v>
      </c>
      <c r="T2329" s="13">
        <f>IFERROR(VLOOKUP($A2329,'Fielding Data'!$A:$H,MATCH(T$1,'Fielding Data'!$A$1:$H$1,0),0),"Other")</f>
        <v>2</v>
      </c>
      <c r="U2329" s="13">
        <f>SUMIFS('Fielding Data'!E:E,'Fielding Data'!$A:$A,'Hitting Data'!$A2329)</f>
        <v>8</v>
      </c>
      <c r="V2329" s="13">
        <f>SUMIFS('Fielding Data'!F:F,'Fielding Data'!$A:$A,'Hitting Data'!$A2329)</f>
        <v>16</v>
      </c>
      <c r="W2329" s="13">
        <f>SUMIFS('Fielding Data'!G:G,'Fielding Data'!$A:$A,'Hitting Data'!$A2329)</f>
        <v>0</v>
      </c>
      <c r="X2329" s="13">
        <f>SUMIFS('Fielding Data'!H:H,'Fielding Data'!$A:$A,'Hitting Data'!$A2329)</f>
        <v>2</v>
      </c>
    </row>
    <row r="2330" spans="1:24" x14ac:dyDescent="0.3">
      <c r="A2330" s="13" t="str">
        <f t="shared" si="36"/>
        <v>worrema012011</v>
      </c>
      <c r="B2330" s="16" t="s">
        <v>1035</v>
      </c>
      <c r="C2330" s="16">
        <v>2011</v>
      </c>
      <c r="D2330" s="16">
        <v>4</v>
      </c>
      <c r="E2330" s="16">
        <v>0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3" t="str">
        <f>IFERROR(VLOOKUP($A2330,'Fielding Data'!$A:$H,MATCH(P$1,'Fielding Data'!$A$1:$H$1,0),0),"Other")</f>
        <v>P</v>
      </c>
      <c r="Q2330" s="13">
        <f>IFERROR(VLOOKUP($A2330,'Fielding Data'!$A:$H,MATCH(Q$1,'Fielding Data'!$A$1:$H$1,0),0),"Other")</f>
        <v>0</v>
      </c>
      <c r="R2330" s="13">
        <f>IFERROR(VLOOKUP($A2330,'Fielding Data'!$A:$H,MATCH(R$1,'Fielding Data'!$A$1:$H$1,0),0),"Other")</f>
        <v>0</v>
      </c>
      <c r="S2330" s="13">
        <f>IFERROR(VLOOKUP($A2330,'Fielding Data'!$A:$H,MATCH(S$1,'Fielding Data'!$A$1:$H$1,0),0),"Other")</f>
        <v>0</v>
      </c>
      <c r="T2330" s="13">
        <f>IFERROR(VLOOKUP($A2330,'Fielding Data'!$A:$H,MATCH(T$1,'Fielding Data'!$A$1:$H$1,0),0),"Other")</f>
        <v>0</v>
      </c>
      <c r="U2330" s="13">
        <f>SUMIFS('Fielding Data'!E:E,'Fielding Data'!$A:$A,'Hitting Data'!$A2330)</f>
        <v>0</v>
      </c>
      <c r="V2330" s="13">
        <f>SUMIFS('Fielding Data'!F:F,'Fielding Data'!$A:$A,'Hitting Data'!$A2330)</f>
        <v>0</v>
      </c>
      <c r="W2330" s="13">
        <f>SUMIFS('Fielding Data'!G:G,'Fielding Data'!$A:$A,'Hitting Data'!$A2330)</f>
        <v>0</v>
      </c>
      <c r="X2330" s="13">
        <f>SUMIFS('Fielding Data'!H:H,'Fielding Data'!$A:$A,'Hitting Data'!$A2330)</f>
        <v>0</v>
      </c>
    </row>
    <row r="2331" spans="1:24" x14ac:dyDescent="0.3">
      <c r="A2331" s="13" t="str">
        <f t="shared" si="36"/>
        <v>worthda012011</v>
      </c>
      <c r="B2331" s="16" t="s">
        <v>1416</v>
      </c>
      <c r="C2331" s="16">
        <v>2011</v>
      </c>
      <c r="D2331" s="16">
        <v>30</v>
      </c>
      <c r="E2331" s="16">
        <v>37</v>
      </c>
      <c r="F2331" s="16">
        <v>6</v>
      </c>
      <c r="G2331" s="16">
        <v>10</v>
      </c>
      <c r="H2331" s="16">
        <v>2</v>
      </c>
      <c r="I2331" s="16">
        <v>0</v>
      </c>
      <c r="J2331" s="16">
        <v>0</v>
      </c>
      <c r="K2331" s="16">
        <v>3</v>
      </c>
      <c r="L2331" s="16">
        <v>0</v>
      </c>
      <c r="M2331" s="16">
        <v>0</v>
      </c>
      <c r="N2331" s="16">
        <v>2</v>
      </c>
      <c r="O2331" s="16">
        <v>9</v>
      </c>
      <c r="P2331" s="13" t="str">
        <f>IFERROR(VLOOKUP($A2331,'Fielding Data'!$A:$H,MATCH(P$1,'Fielding Data'!$A$1:$H$1,0),0),"Other")</f>
        <v>2B</v>
      </c>
      <c r="Q2331" s="13">
        <f>IFERROR(VLOOKUP($A2331,'Fielding Data'!$A:$H,MATCH(Q$1,'Fielding Data'!$A$1:$H$1,0),0),"Other")</f>
        <v>9</v>
      </c>
      <c r="R2331" s="13">
        <f>IFERROR(VLOOKUP($A2331,'Fielding Data'!$A:$H,MATCH(R$1,'Fielding Data'!$A$1:$H$1,0),0),"Other")</f>
        <v>11</v>
      </c>
      <c r="S2331" s="13">
        <f>IFERROR(VLOOKUP($A2331,'Fielding Data'!$A:$H,MATCH(S$1,'Fielding Data'!$A$1:$H$1,0),0),"Other")</f>
        <v>0</v>
      </c>
      <c r="T2331" s="13">
        <f>IFERROR(VLOOKUP($A2331,'Fielding Data'!$A:$H,MATCH(T$1,'Fielding Data'!$A$1:$H$1,0),0),"Other")</f>
        <v>2</v>
      </c>
      <c r="U2331" s="13">
        <f>SUMIFS('Fielding Data'!E:E,'Fielding Data'!$A:$A,'Hitting Data'!$A2331)</f>
        <v>14</v>
      </c>
      <c r="V2331" s="13">
        <f>SUMIFS('Fielding Data'!F:F,'Fielding Data'!$A:$A,'Hitting Data'!$A2331)</f>
        <v>23</v>
      </c>
      <c r="W2331" s="13">
        <f>SUMIFS('Fielding Data'!G:G,'Fielding Data'!$A:$A,'Hitting Data'!$A2331)</f>
        <v>1</v>
      </c>
      <c r="X2331" s="13">
        <f>SUMIFS('Fielding Data'!H:H,'Fielding Data'!$A:$A,'Hitting Data'!$A2331)</f>
        <v>5</v>
      </c>
    </row>
    <row r="2332" spans="1:24" x14ac:dyDescent="0.3">
      <c r="A2332" s="13" t="str">
        <f t="shared" si="36"/>
        <v>wrighda032011</v>
      </c>
      <c r="B2332" s="16" t="s">
        <v>507</v>
      </c>
      <c r="C2332" s="16">
        <v>2011</v>
      </c>
      <c r="D2332" s="16">
        <v>102</v>
      </c>
      <c r="E2332" s="16">
        <v>389</v>
      </c>
      <c r="F2332" s="16">
        <v>60</v>
      </c>
      <c r="G2332" s="16">
        <v>99</v>
      </c>
      <c r="H2332" s="16">
        <v>23</v>
      </c>
      <c r="I2332" s="16">
        <v>1</v>
      </c>
      <c r="J2332" s="16">
        <v>14</v>
      </c>
      <c r="K2332" s="16">
        <v>61</v>
      </c>
      <c r="L2332" s="16">
        <v>13</v>
      </c>
      <c r="M2332" s="16">
        <v>2</v>
      </c>
      <c r="N2332" s="16">
        <v>52</v>
      </c>
      <c r="O2332" s="16">
        <v>97</v>
      </c>
      <c r="P2332" s="13" t="str">
        <f>IFERROR(VLOOKUP($A2332,'Fielding Data'!$A:$H,MATCH(P$1,'Fielding Data'!$A$1:$H$1,0),0),"Other")</f>
        <v>3B</v>
      </c>
      <c r="Q2332" s="13">
        <f>IFERROR(VLOOKUP($A2332,'Fielding Data'!$A:$H,MATCH(Q$1,'Fielding Data'!$A$1:$H$1,0),0),"Other")</f>
        <v>68</v>
      </c>
      <c r="R2332" s="13">
        <f>IFERROR(VLOOKUP($A2332,'Fielding Data'!$A:$H,MATCH(R$1,'Fielding Data'!$A$1:$H$1,0),0),"Other")</f>
        <v>180</v>
      </c>
      <c r="S2332" s="13">
        <f>IFERROR(VLOOKUP($A2332,'Fielding Data'!$A:$H,MATCH(S$1,'Fielding Data'!$A$1:$H$1,0),0),"Other")</f>
        <v>19</v>
      </c>
      <c r="T2332" s="13">
        <f>IFERROR(VLOOKUP($A2332,'Fielding Data'!$A:$H,MATCH(T$1,'Fielding Data'!$A$1:$H$1,0),0),"Other")</f>
        <v>9</v>
      </c>
      <c r="U2332" s="13">
        <f>SUMIFS('Fielding Data'!E:E,'Fielding Data'!$A:$A,'Hitting Data'!$A2332)</f>
        <v>69</v>
      </c>
      <c r="V2332" s="13">
        <f>SUMIFS('Fielding Data'!F:F,'Fielding Data'!$A:$A,'Hitting Data'!$A2332)</f>
        <v>180</v>
      </c>
      <c r="W2332" s="13">
        <f>SUMIFS('Fielding Data'!G:G,'Fielding Data'!$A:$A,'Hitting Data'!$A2332)</f>
        <v>19</v>
      </c>
      <c r="X2332" s="13">
        <f>SUMIFS('Fielding Data'!H:H,'Fielding Data'!$A:$A,'Hitting Data'!$A2332)</f>
        <v>9</v>
      </c>
    </row>
    <row r="2333" spans="1:24" x14ac:dyDescent="0.3">
      <c r="A2333" s="13" t="str">
        <f t="shared" si="36"/>
        <v>wrighja012011</v>
      </c>
      <c r="B2333" s="16" t="s">
        <v>222</v>
      </c>
      <c r="C2333" s="16">
        <v>2011</v>
      </c>
      <c r="D2333" s="16">
        <v>60</v>
      </c>
      <c r="E2333" s="16">
        <v>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3" t="str">
        <f>IFERROR(VLOOKUP($A2333,'Fielding Data'!$A:$H,MATCH(P$1,'Fielding Data'!$A$1:$H$1,0),0),"Other")</f>
        <v>P</v>
      </c>
      <c r="Q2333" s="13">
        <f>IFERROR(VLOOKUP($A2333,'Fielding Data'!$A:$H,MATCH(Q$1,'Fielding Data'!$A$1:$H$1,0),0),"Other")</f>
        <v>10</v>
      </c>
      <c r="R2333" s="13">
        <f>IFERROR(VLOOKUP($A2333,'Fielding Data'!$A:$H,MATCH(R$1,'Fielding Data'!$A$1:$H$1,0),0),"Other")</f>
        <v>7</v>
      </c>
      <c r="S2333" s="13">
        <f>IFERROR(VLOOKUP($A2333,'Fielding Data'!$A:$H,MATCH(S$1,'Fielding Data'!$A$1:$H$1,0),0),"Other")</f>
        <v>1</v>
      </c>
      <c r="T2333" s="13">
        <f>IFERROR(VLOOKUP($A2333,'Fielding Data'!$A:$H,MATCH(T$1,'Fielding Data'!$A$1:$H$1,0),0),"Other")</f>
        <v>2</v>
      </c>
      <c r="U2333" s="13">
        <f>SUMIFS('Fielding Data'!E:E,'Fielding Data'!$A:$A,'Hitting Data'!$A2333)</f>
        <v>10</v>
      </c>
      <c r="V2333" s="13">
        <f>SUMIFS('Fielding Data'!F:F,'Fielding Data'!$A:$A,'Hitting Data'!$A2333)</f>
        <v>7</v>
      </c>
      <c r="W2333" s="13">
        <f>SUMIFS('Fielding Data'!G:G,'Fielding Data'!$A:$A,'Hitting Data'!$A2333)</f>
        <v>1</v>
      </c>
      <c r="X2333" s="13">
        <f>SUMIFS('Fielding Data'!H:H,'Fielding Data'!$A:$A,'Hitting Data'!$A2333)</f>
        <v>2</v>
      </c>
    </row>
    <row r="2334" spans="1:24" x14ac:dyDescent="0.3">
      <c r="A2334" s="13" t="str">
        <f t="shared" si="36"/>
        <v>wrighwe012011</v>
      </c>
      <c r="B2334" s="16" t="s">
        <v>1036</v>
      </c>
      <c r="C2334" s="16">
        <v>2011</v>
      </c>
      <c r="D2334" s="16">
        <v>21</v>
      </c>
      <c r="E2334" s="16">
        <v>1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1</v>
      </c>
      <c r="P2334" s="13" t="str">
        <f>IFERROR(VLOOKUP($A2334,'Fielding Data'!$A:$H,MATCH(P$1,'Fielding Data'!$A$1:$H$1,0),0),"Other")</f>
        <v>OF</v>
      </c>
      <c r="Q2334" s="13">
        <f>IFERROR(VLOOKUP($A2334,'Fielding Data'!$A:$H,MATCH(Q$1,'Fielding Data'!$A$1:$H$1,0),0),"Other")</f>
        <v>0</v>
      </c>
      <c r="R2334" s="13">
        <f>IFERROR(VLOOKUP($A2334,'Fielding Data'!$A:$H,MATCH(R$1,'Fielding Data'!$A$1:$H$1,0),0),"Other")</f>
        <v>0</v>
      </c>
      <c r="S2334" s="13">
        <f>IFERROR(VLOOKUP($A2334,'Fielding Data'!$A:$H,MATCH(S$1,'Fielding Data'!$A$1:$H$1,0),0),"Other")</f>
        <v>0</v>
      </c>
      <c r="T2334" s="13">
        <f>IFERROR(VLOOKUP($A2334,'Fielding Data'!$A:$H,MATCH(T$1,'Fielding Data'!$A$1:$H$1,0),0),"Other")</f>
        <v>0</v>
      </c>
      <c r="U2334" s="13">
        <f>SUMIFS('Fielding Data'!E:E,'Fielding Data'!$A:$A,'Hitting Data'!$A2334)</f>
        <v>0</v>
      </c>
      <c r="V2334" s="13">
        <f>SUMIFS('Fielding Data'!F:F,'Fielding Data'!$A:$A,'Hitting Data'!$A2334)</f>
        <v>2</v>
      </c>
      <c r="W2334" s="13">
        <f>SUMIFS('Fielding Data'!G:G,'Fielding Data'!$A:$A,'Hitting Data'!$A2334)</f>
        <v>0</v>
      </c>
      <c r="X2334" s="13">
        <f>SUMIFS('Fielding Data'!H:H,'Fielding Data'!$A:$A,'Hitting Data'!$A2334)</f>
        <v>0</v>
      </c>
    </row>
    <row r="2335" spans="1:24" x14ac:dyDescent="0.3">
      <c r="A2335" s="13" t="str">
        <f t="shared" si="36"/>
        <v>wuertmi012011</v>
      </c>
      <c r="B2335" s="16" t="s">
        <v>508</v>
      </c>
      <c r="C2335" s="16">
        <v>2011</v>
      </c>
      <c r="D2335" s="16">
        <v>39</v>
      </c>
      <c r="E2335" s="16">
        <v>0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3" t="str">
        <f>IFERROR(VLOOKUP($A2335,'Fielding Data'!$A:$H,MATCH(P$1,'Fielding Data'!$A$1:$H$1,0),0),"Other")</f>
        <v>P</v>
      </c>
      <c r="Q2335" s="13">
        <f>IFERROR(VLOOKUP($A2335,'Fielding Data'!$A:$H,MATCH(Q$1,'Fielding Data'!$A$1:$H$1,0),0),"Other")</f>
        <v>1</v>
      </c>
      <c r="R2335" s="13">
        <f>IFERROR(VLOOKUP($A2335,'Fielding Data'!$A:$H,MATCH(R$1,'Fielding Data'!$A$1:$H$1,0),0),"Other")</f>
        <v>2</v>
      </c>
      <c r="S2335" s="13">
        <f>IFERROR(VLOOKUP($A2335,'Fielding Data'!$A:$H,MATCH(S$1,'Fielding Data'!$A$1:$H$1,0),0),"Other")</f>
        <v>0</v>
      </c>
      <c r="T2335" s="13">
        <f>IFERROR(VLOOKUP($A2335,'Fielding Data'!$A:$H,MATCH(T$1,'Fielding Data'!$A$1:$H$1,0),0),"Other")</f>
        <v>0</v>
      </c>
      <c r="U2335" s="13">
        <f>SUMIFS('Fielding Data'!E:E,'Fielding Data'!$A:$A,'Hitting Data'!$A2335)</f>
        <v>1</v>
      </c>
      <c r="V2335" s="13">
        <f>SUMIFS('Fielding Data'!F:F,'Fielding Data'!$A:$A,'Hitting Data'!$A2335)</f>
        <v>2</v>
      </c>
      <c r="W2335" s="13">
        <f>SUMIFS('Fielding Data'!G:G,'Fielding Data'!$A:$A,'Hitting Data'!$A2335)</f>
        <v>0</v>
      </c>
      <c r="X2335" s="13">
        <f>SUMIFS('Fielding Data'!H:H,'Fielding Data'!$A:$A,'Hitting Data'!$A2335)</f>
        <v>0</v>
      </c>
    </row>
    <row r="2336" spans="1:24" x14ac:dyDescent="0.3">
      <c r="A2336" s="13" t="str">
        <f t="shared" si="36"/>
        <v>youklke012011</v>
      </c>
      <c r="B2336" s="16" t="s">
        <v>509</v>
      </c>
      <c r="C2336" s="16">
        <v>2011</v>
      </c>
      <c r="D2336" s="16">
        <v>120</v>
      </c>
      <c r="E2336" s="16">
        <v>431</v>
      </c>
      <c r="F2336" s="16">
        <v>68</v>
      </c>
      <c r="G2336" s="16">
        <v>111</v>
      </c>
      <c r="H2336" s="16">
        <v>32</v>
      </c>
      <c r="I2336" s="16">
        <v>2</v>
      </c>
      <c r="J2336" s="16">
        <v>17</v>
      </c>
      <c r="K2336" s="16">
        <v>80</v>
      </c>
      <c r="L2336" s="16">
        <v>3</v>
      </c>
      <c r="M2336" s="16">
        <v>0</v>
      </c>
      <c r="N2336" s="16">
        <v>68</v>
      </c>
      <c r="O2336" s="16">
        <v>100</v>
      </c>
      <c r="P2336" s="13" t="str">
        <f>IFERROR(VLOOKUP($A2336,'Fielding Data'!$A:$H,MATCH(P$1,'Fielding Data'!$A$1:$H$1,0),0),"Other")</f>
        <v>1B</v>
      </c>
      <c r="Q2336" s="13">
        <f>IFERROR(VLOOKUP($A2336,'Fielding Data'!$A:$H,MATCH(Q$1,'Fielding Data'!$A$1:$H$1,0),0),"Other")</f>
        <v>37</v>
      </c>
      <c r="R2336" s="13">
        <f>IFERROR(VLOOKUP($A2336,'Fielding Data'!$A:$H,MATCH(R$1,'Fielding Data'!$A$1:$H$1,0),0),"Other")</f>
        <v>5</v>
      </c>
      <c r="S2336" s="13">
        <f>IFERROR(VLOOKUP($A2336,'Fielding Data'!$A:$H,MATCH(S$1,'Fielding Data'!$A$1:$H$1,0),0),"Other")</f>
        <v>0</v>
      </c>
      <c r="T2336" s="13">
        <f>IFERROR(VLOOKUP($A2336,'Fielding Data'!$A:$H,MATCH(T$1,'Fielding Data'!$A$1:$H$1,0),0),"Other")</f>
        <v>2</v>
      </c>
      <c r="U2336" s="13">
        <f>SUMIFS('Fielding Data'!E:E,'Fielding Data'!$A:$A,'Hitting Data'!$A2336)</f>
        <v>124</v>
      </c>
      <c r="V2336" s="13">
        <f>SUMIFS('Fielding Data'!F:F,'Fielding Data'!$A:$A,'Hitting Data'!$A2336)</f>
        <v>182</v>
      </c>
      <c r="W2336" s="13">
        <f>SUMIFS('Fielding Data'!G:G,'Fielding Data'!$A:$A,'Hitting Data'!$A2336)</f>
        <v>9</v>
      </c>
      <c r="X2336" s="13">
        <f>SUMIFS('Fielding Data'!H:H,'Fielding Data'!$A:$A,'Hitting Data'!$A2336)</f>
        <v>17</v>
      </c>
    </row>
    <row r="2337" spans="1:24" x14ac:dyDescent="0.3">
      <c r="A2337" s="13" t="str">
        <f t="shared" si="36"/>
        <v>youngch032011</v>
      </c>
      <c r="B2337" s="16" t="s">
        <v>510</v>
      </c>
      <c r="C2337" s="16">
        <v>2011</v>
      </c>
      <c r="D2337" s="16">
        <v>4</v>
      </c>
      <c r="E2337" s="16">
        <v>9</v>
      </c>
      <c r="F2337" s="16">
        <v>1</v>
      </c>
      <c r="G2337" s="16">
        <v>3</v>
      </c>
      <c r="H2337" s="16">
        <v>0</v>
      </c>
      <c r="I2337" s="16">
        <v>0</v>
      </c>
      <c r="J2337" s="16">
        <v>0</v>
      </c>
      <c r="K2337" s="16">
        <v>2</v>
      </c>
      <c r="L2337" s="16">
        <v>0</v>
      </c>
      <c r="M2337" s="16">
        <v>0</v>
      </c>
      <c r="N2337" s="16">
        <v>0</v>
      </c>
      <c r="O2337" s="16">
        <v>4</v>
      </c>
      <c r="P2337" s="13" t="str">
        <f>IFERROR(VLOOKUP($A2337,'Fielding Data'!$A:$H,MATCH(P$1,'Fielding Data'!$A$1:$H$1,0),0),"Other")</f>
        <v>P</v>
      </c>
      <c r="Q2337" s="13">
        <f>IFERROR(VLOOKUP($A2337,'Fielding Data'!$A:$H,MATCH(Q$1,'Fielding Data'!$A$1:$H$1,0),0),"Other")</f>
        <v>0</v>
      </c>
      <c r="R2337" s="13">
        <f>IFERROR(VLOOKUP($A2337,'Fielding Data'!$A:$H,MATCH(R$1,'Fielding Data'!$A$1:$H$1,0),0),"Other")</f>
        <v>2</v>
      </c>
      <c r="S2337" s="13">
        <f>IFERROR(VLOOKUP($A2337,'Fielding Data'!$A:$H,MATCH(S$1,'Fielding Data'!$A$1:$H$1,0),0),"Other")</f>
        <v>0</v>
      </c>
      <c r="T2337" s="13">
        <f>IFERROR(VLOOKUP($A2337,'Fielding Data'!$A:$H,MATCH(T$1,'Fielding Data'!$A$1:$H$1,0),0),"Other")</f>
        <v>0</v>
      </c>
      <c r="U2337" s="13">
        <f>SUMIFS('Fielding Data'!E:E,'Fielding Data'!$A:$A,'Hitting Data'!$A2337)</f>
        <v>0</v>
      </c>
      <c r="V2337" s="13">
        <f>SUMIFS('Fielding Data'!F:F,'Fielding Data'!$A:$A,'Hitting Data'!$A2337)</f>
        <v>2</v>
      </c>
      <c r="W2337" s="13">
        <f>SUMIFS('Fielding Data'!G:G,'Fielding Data'!$A:$A,'Hitting Data'!$A2337)</f>
        <v>0</v>
      </c>
      <c r="X2337" s="13">
        <f>SUMIFS('Fielding Data'!H:H,'Fielding Data'!$A:$A,'Hitting Data'!$A2337)</f>
        <v>0</v>
      </c>
    </row>
    <row r="2338" spans="1:24" x14ac:dyDescent="0.3">
      <c r="A2338" s="13" t="str">
        <f t="shared" si="36"/>
        <v>youngch042011</v>
      </c>
      <c r="B2338" s="16" t="s">
        <v>744</v>
      </c>
      <c r="C2338" s="16">
        <v>2011</v>
      </c>
      <c r="D2338" s="16">
        <v>156</v>
      </c>
      <c r="E2338" s="16">
        <v>567</v>
      </c>
      <c r="F2338" s="16">
        <v>89</v>
      </c>
      <c r="G2338" s="16">
        <v>134</v>
      </c>
      <c r="H2338" s="16">
        <v>38</v>
      </c>
      <c r="I2338" s="16">
        <v>3</v>
      </c>
      <c r="J2338" s="16">
        <v>20</v>
      </c>
      <c r="K2338" s="16">
        <v>71</v>
      </c>
      <c r="L2338" s="16">
        <v>22</v>
      </c>
      <c r="M2338" s="16">
        <v>9</v>
      </c>
      <c r="N2338" s="16">
        <v>80</v>
      </c>
      <c r="O2338" s="16">
        <v>139</v>
      </c>
      <c r="P2338" s="13" t="str">
        <f>IFERROR(VLOOKUP($A2338,'Fielding Data'!$A:$H,MATCH(P$1,'Fielding Data'!$A$1:$H$1,0),0),"Other")</f>
        <v>CF</v>
      </c>
      <c r="Q2338" s="13">
        <f>IFERROR(VLOOKUP($A2338,'Fielding Data'!$A:$H,MATCH(Q$1,'Fielding Data'!$A$1:$H$1,0),0),"Other")</f>
        <v>0</v>
      </c>
      <c r="R2338" s="13">
        <f>IFERROR(VLOOKUP($A2338,'Fielding Data'!$A:$H,MATCH(R$1,'Fielding Data'!$A$1:$H$1,0),0),"Other")</f>
        <v>0</v>
      </c>
      <c r="S2338" s="13">
        <f>IFERROR(VLOOKUP($A2338,'Fielding Data'!$A:$H,MATCH(S$1,'Fielding Data'!$A$1:$H$1,0),0),"Other")</f>
        <v>0</v>
      </c>
      <c r="T2338" s="13">
        <f>IFERROR(VLOOKUP($A2338,'Fielding Data'!$A:$H,MATCH(T$1,'Fielding Data'!$A$1:$H$1,0),0),"Other")</f>
        <v>0</v>
      </c>
      <c r="U2338" s="13">
        <f>SUMIFS('Fielding Data'!E:E,'Fielding Data'!$A:$A,'Hitting Data'!$A2338)</f>
        <v>394</v>
      </c>
      <c r="V2338" s="13">
        <f>SUMIFS('Fielding Data'!F:F,'Fielding Data'!$A:$A,'Hitting Data'!$A2338)</f>
        <v>4</v>
      </c>
      <c r="W2338" s="13">
        <f>SUMIFS('Fielding Data'!G:G,'Fielding Data'!$A:$A,'Hitting Data'!$A2338)</f>
        <v>3</v>
      </c>
      <c r="X2338" s="13">
        <f>SUMIFS('Fielding Data'!H:H,'Fielding Data'!$A:$A,'Hitting Data'!$A2338)</f>
        <v>2</v>
      </c>
    </row>
    <row r="2339" spans="1:24" x14ac:dyDescent="0.3">
      <c r="A2339" s="13" t="str">
        <f t="shared" si="36"/>
        <v>younger032011</v>
      </c>
      <c r="B2339" s="16" t="s">
        <v>1213</v>
      </c>
      <c r="C2339" s="16">
        <v>2011</v>
      </c>
      <c r="D2339" s="16">
        <v>77</v>
      </c>
      <c r="E2339" s="16">
        <v>198</v>
      </c>
      <c r="F2339" s="16">
        <v>34</v>
      </c>
      <c r="G2339" s="16">
        <v>49</v>
      </c>
      <c r="H2339" s="16">
        <v>4</v>
      </c>
      <c r="I2339" s="16">
        <v>3</v>
      </c>
      <c r="J2339" s="16">
        <v>0</v>
      </c>
      <c r="K2339" s="16">
        <v>10</v>
      </c>
      <c r="L2339" s="16">
        <v>27</v>
      </c>
      <c r="M2339" s="16">
        <v>4</v>
      </c>
      <c r="N2339" s="16">
        <v>26</v>
      </c>
      <c r="O2339" s="16">
        <v>38</v>
      </c>
      <c r="P2339" s="13" t="str">
        <f>IFERROR(VLOOKUP($A2339,'Fielding Data'!$A:$H,MATCH(P$1,'Fielding Data'!$A$1:$H$1,0),0),"Other")</f>
        <v>2B</v>
      </c>
      <c r="Q2339" s="13">
        <f>IFERROR(VLOOKUP($A2339,'Fielding Data'!$A:$H,MATCH(Q$1,'Fielding Data'!$A$1:$H$1,0),0),"Other")</f>
        <v>10</v>
      </c>
      <c r="R2339" s="13">
        <f>IFERROR(VLOOKUP($A2339,'Fielding Data'!$A:$H,MATCH(R$1,'Fielding Data'!$A$1:$H$1,0),0),"Other")</f>
        <v>11</v>
      </c>
      <c r="S2339" s="13">
        <f>IFERROR(VLOOKUP($A2339,'Fielding Data'!$A:$H,MATCH(S$1,'Fielding Data'!$A$1:$H$1,0),0),"Other")</f>
        <v>1</v>
      </c>
      <c r="T2339" s="13">
        <f>IFERROR(VLOOKUP($A2339,'Fielding Data'!$A:$H,MATCH(T$1,'Fielding Data'!$A$1:$H$1,0),0),"Other")</f>
        <v>5</v>
      </c>
      <c r="U2339" s="13">
        <f>SUMIFS('Fielding Data'!E:E,'Fielding Data'!$A:$A,'Hitting Data'!$A2339)</f>
        <v>75</v>
      </c>
      <c r="V2339" s="13">
        <f>SUMIFS('Fielding Data'!F:F,'Fielding Data'!$A:$A,'Hitting Data'!$A2339)</f>
        <v>13</v>
      </c>
      <c r="W2339" s="13">
        <f>SUMIFS('Fielding Data'!G:G,'Fielding Data'!$A:$A,'Hitting Data'!$A2339)</f>
        <v>4</v>
      </c>
      <c r="X2339" s="13">
        <f>SUMIFS('Fielding Data'!H:H,'Fielding Data'!$A:$A,'Hitting Data'!$A2339)</f>
        <v>5</v>
      </c>
    </row>
    <row r="2340" spans="1:24" x14ac:dyDescent="0.3">
      <c r="A2340" s="13" t="str">
        <f t="shared" si="36"/>
        <v>youngma022011</v>
      </c>
      <c r="B2340" s="16" t="s">
        <v>1656</v>
      </c>
      <c r="C2340" s="16">
        <v>2011</v>
      </c>
      <c r="D2340" s="16">
        <v>20</v>
      </c>
      <c r="E2340" s="16">
        <v>48</v>
      </c>
      <c r="F2340" s="16">
        <v>4</v>
      </c>
      <c r="G2340" s="16">
        <v>10</v>
      </c>
      <c r="H2340" s="16">
        <v>1</v>
      </c>
      <c r="I2340" s="16">
        <v>0</v>
      </c>
      <c r="J2340" s="16">
        <v>0</v>
      </c>
      <c r="K2340" s="16">
        <v>1</v>
      </c>
      <c r="L2340" s="16">
        <v>0</v>
      </c>
      <c r="M2340" s="16">
        <v>1</v>
      </c>
      <c r="N2340" s="16">
        <v>4</v>
      </c>
      <c r="O2340" s="16">
        <v>6</v>
      </c>
      <c r="P2340" s="13" t="str">
        <f>IFERROR(VLOOKUP($A2340,'Fielding Data'!$A:$H,MATCH(P$1,'Fielding Data'!$A$1:$H$1,0),0),"Other")</f>
        <v>CF</v>
      </c>
      <c r="Q2340" s="13">
        <f>IFERROR(VLOOKUP($A2340,'Fielding Data'!$A:$H,MATCH(Q$1,'Fielding Data'!$A$1:$H$1,0),0),"Other")</f>
        <v>0</v>
      </c>
      <c r="R2340" s="13">
        <f>IFERROR(VLOOKUP($A2340,'Fielding Data'!$A:$H,MATCH(R$1,'Fielding Data'!$A$1:$H$1,0),0),"Other")</f>
        <v>0</v>
      </c>
      <c r="S2340" s="13">
        <f>IFERROR(VLOOKUP($A2340,'Fielding Data'!$A:$H,MATCH(S$1,'Fielding Data'!$A$1:$H$1,0),0),"Other")</f>
        <v>0</v>
      </c>
      <c r="T2340" s="13">
        <f>IFERROR(VLOOKUP($A2340,'Fielding Data'!$A:$H,MATCH(T$1,'Fielding Data'!$A$1:$H$1,0),0),"Other")</f>
        <v>0</v>
      </c>
      <c r="U2340" s="13">
        <f>SUMIFS('Fielding Data'!E:E,'Fielding Data'!$A:$A,'Hitting Data'!$A2340)</f>
        <v>18</v>
      </c>
      <c r="V2340" s="13">
        <f>SUMIFS('Fielding Data'!F:F,'Fielding Data'!$A:$A,'Hitting Data'!$A2340)</f>
        <v>0</v>
      </c>
      <c r="W2340" s="13">
        <f>SUMIFS('Fielding Data'!G:G,'Fielding Data'!$A:$A,'Hitting Data'!$A2340)</f>
        <v>0</v>
      </c>
      <c r="X2340" s="13">
        <f>SUMIFS('Fielding Data'!H:H,'Fielding Data'!$A:$A,'Hitting Data'!$A2340)</f>
        <v>0</v>
      </c>
    </row>
    <row r="2341" spans="1:24" x14ac:dyDescent="0.3">
      <c r="A2341" s="13" t="str">
        <f t="shared" si="36"/>
        <v>youngmi022011</v>
      </c>
      <c r="B2341" s="16" t="s">
        <v>223</v>
      </c>
      <c r="C2341" s="16">
        <v>2011</v>
      </c>
      <c r="D2341" s="16">
        <v>159</v>
      </c>
      <c r="E2341" s="16">
        <v>631</v>
      </c>
      <c r="F2341" s="16">
        <v>88</v>
      </c>
      <c r="G2341" s="16">
        <v>213</v>
      </c>
      <c r="H2341" s="16">
        <v>41</v>
      </c>
      <c r="I2341" s="16">
        <v>6</v>
      </c>
      <c r="J2341" s="16">
        <v>11</v>
      </c>
      <c r="K2341" s="16">
        <v>106</v>
      </c>
      <c r="L2341" s="16">
        <v>6</v>
      </c>
      <c r="M2341" s="16">
        <v>2</v>
      </c>
      <c r="N2341" s="16">
        <v>47</v>
      </c>
      <c r="O2341" s="16">
        <v>78</v>
      </c>
      <c r="P2341" s="13" t="str">
        <f>IFERROR(VLOOKUP($A2341,'Fielding Data'!$A:$H,MATCH(P$1,'Fielding Data'!$A$1:$H$1,0),0),"Other")</f>
        <v>1B</v>
      </c>
      <c r="Q2341" s="13">
        <f>IFERROR(VLOOKUP($A2341,'Fielding Data'!$A:$H,MATCH(Q$1,'Fielding Data'!$A$1:$H$1,0),0),"Other")</f>
        <v>267</v>
      </c>
      <c r="R2341" s="13">
        <f>IFERROR(VLOOKUP($A2341,'Fielding Data'!$A:$H,MATCH(R$1,'Fielding Data'!$A$1:$H$1,0),0),"Other")</f>
        <v>13</v>
      </c>
      <c r="S2341" s="13">
        <f>IFERROR(VLOOKUP($A2341,'Fielding Data'!$A:$H,MATCH(S$1,'Fielding Data'!$A$1:$H$1,0),0),"Other")</f>
        <v>3</v>
      </c>
      <c r="T2341" s="13">
        <f>IFERROR(VLOOKUP($A2341,'Fielding Data'!$A:$H,MATCH(T$1,'Fielding Data'!$A$1:$H$1,0),0),"Other")</f>
        <v>34</v>
      </c>
      <c r="U2341" s="13">
        <f>SUMIFS('Fielding Data'!E:E,'Fielding Data'!$A:$A,'Hitting Data'!$A2341)</f>
        <v>326</v>
      </c>
      <c r="V2341" s="13">
        <f>SUMIFS('Fielding Data'!F:F,'Fielding Data'!$A:$A,'Hitting Data'!$A2341)</f>
        <v>110</v>
      </c>
      <c r="W2341" s="13">
        <f>SUMIFS('Fielding Data'!G:G,'Fielding Data'!$A:$A,'Hitting Data'!$A2341)</f>
        <v>8</v>
      </c>
      <c r="X2341" s="13">
        <f>SUMIFS('Fielding Data'!H:H,'Fielding Data'!$A:$A,'Hitting Data'!$A2341)</f>
        <v>55</v>
      </c>
    </row>
    <row r="2342" spans="1:24" x14ac:dyDescent="0.3">
      <c r="A2342" s="13" t="str">
        <f t="shared" si="36"/>
        <v>zagurmi012011</v>
      </c>
      <c r="B2342" s="16" t="s">
        <v>871</v>
      </c>
      <c r="C2342" s="16">
        <v>2011</v>
      </c>
      <c r="D2342" s="16">
        <v>4</v>
      </c>
      <c r="E2342" s="16">
        <v>0</v>
      </c>
      <c r="F2342" s="16">
        <v>0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3" t="str">
        <f>IFERROR(VLOOKUP($A2342,'Fielding Data'!$A:$H,MATCH(P$1,'Fielding Data'!$A$1:$H$1,0),0),"Other")</f>
        <v>P</v>
      </c>
      <c r="Q2342" s="13">
        <f>IFERROR(VLOOKUP($A2342,'Fielding Data'!$A:$H,MATCH(Q$1,'Fielding Data'!$A$1:$H$1,0),0),"Other")</f>
        <v>0</v>
      </c>
      <c r="R2342" s="13">
        <f>IFERROR(VLOOKUP($A2342,'Fielding Data'!$A:$H,MATCH(R$1,'Fielding Data'!$A$1:$H$1,0),0),"Other")</f>
        <v>0</v>
      </c>
      <c r="S2342" s="13">
        <f>IFERROR(VLOOKUP($A2342,'Fielding Data'!$A:$H,MATCH(S$1,'Fielding Data'!$A$1:$H$1,0),0),"Other")</f>
        <v>0</v>
      </c>
      <c r="T2342" s="13">
        <f>IFERROR(VLOOKUP($A2342,'Fielding Data'!$A:$H,MATCH(T$1,'Fielding Data'!$A$1:$H$1,0),0),"Other")</f>
        <v>0</v>
      </c>
      <c r="U2342" s="13">
        <f>SUMIFS('Fielding Data'!E:E,'Fielding Data'!$A:$A,'Hitting Data'!$A2342)</f>
        <v>0</v>
      </c>
      <c r="V2342" s="13">
        <f>SUMIFS('Fielding Data'!F:F,'Fielding Data'!$A:$A,'Hitting Data'!$A2342)</f>
        <v>0</v>
      </c>
      <c r="W2342" s="13">
        <f>SUMIFS('Fielding Data'!G:G,'Fielding Data'!$A:$A,'Hitting Data'!$A2342)</f>
        <v>0</v>
      </c>
      <c r="X2342" s="13">
        <f>SUMIFS('Fielding Data'!H:H,'Fielding Data'!$A:$A,'Hitting Data'!$A2342)</f>
        <v>0</v>
      </c>
    </row>
    <row r="2343" spans="1:24" x14ac:dyDescent="0.3">
      <c r="A2343" s="13" t="str">
        <f t="shared" si="36"/>
        <v>zambrca012011</v>
      </c>
      <c r="B2343" s="16" t="s">
        <v>283</v>
      </c>
      <c r="C2343" s="16">
        <v>2011</v>
      </c>
      <c r="D2343" s="16">
        <v>25</v>
      </c>
      <c r="E2343" s="16">
        <v>44</v>
      </c>
      <c r="F2343" s="16">
        <v>8</v>
      </c>
      <c r="G2343" s="16">
        <v>14</v>
      </c>
      <c r="H2343" s="16">
        <v>2</v>
      </c>
      <c r="I2343" s="16">
        <v>0</v>
      </c>
      <c r="J2343" s="16">
        <v>2</v>
      </c>
      <c r="K2343" s="16">
        <v>5</v>
      </c>
      <c r="L2343" s="16">
        <v>0</v>
      </c>
      <c r="M2343" s="16">
        <v>0</v>
      </c>
      <c r="N2343" s="16">
        <v>2</v>
      </c>
      <c r="O2343" s="16">
        <v>14</v>
      </c>
      <c r="P2343" s="13" t="str">
        <f>IFERROR(VLOOKUP($A2343,'Fielding Data'!$A:$H,MATCH(P$1,'Fielding Data'!$A$1:$H$1,0),0),"Other")</f>
        <v>P</v>
      </c>
      <c r="Q2343" s="13">
        <f>IFERROR(VLOOKUP($A2343,'Fielding Data'!$A:$H,MATCH(Q$1,'Fielding Data'!$A$1:$H$1,0),0),"Other")</f>
        <v>8</v>
      </c>
      <c r="R2343" s="13">
        <f>IFERROR(VLOOKUP($A2343,'Fielding Data'!$A:$H,MATCH(R$1,'Fielding Data'!$A$1:$H$1,0),0),"Other")</f>
        <v>12</v>
      </c>
      <c r="S2343" s="13">
        <f>IFERROR(VLOOKUP($A2343,'Fielding Data'!$A:$H,MATCH(S$1,'Fielding Data'!$A$1:$H$1,0),0),"Other")</f>
        <v>1</v>
      </c>
      <c r="T2343" s="13">
        <f>IFERROR(VLOOKUP($A2343,'Fielding Data'!$A:$H,MATCH(T$1,'Fielding Data'!$A$1:$H$1,0),0),"Other")</f>
        <v>5</v>
      </c>
      <c r="U2343" s="13">
        <f>SUMIFS('Fielding Data'!E:E,'Fielding Data'!$A:$A,'Hitting Data'!$A2343)</f>
        <v>8</v>
      </c>
      <c r="V2343" s="13">
        <f>SUMIFS('Fielding Data'!F:F,'Fielding Data'!$A:$A,'Hitting Data'!$A2343)</f>
        <v>12</v>
      </c>
      <c r="W2343" s="13">
        <f>SUMIFS('Fielding Data'!G:G,'Fielding Data'!$A:$A,'Hitting Data'!$A2343)</f>
        <v>1</v>
      </c>
      <c r="X2343" s="13">
        <f>SUMIFS('Fielding Data'!H:H,'Fielding Data'!$A:$A,'Hitting Data'!$A2343)</f>
        <v>5</v>
      </c>
    </row>
    <row r="2344" spans="1:24" x14ac:dyDescent="0.3">
      <c r="A2344" s="13" t="str">
        <f t="shared" si="36"/>
        <v>zimmejo022011</v>
      </c>
      <c r="B2344" s="16" t="s">
        <v>1214</v>
      </c>
      <c r="C2344" s="16">
        <v>2011</v>
      </c>
      <c r="D2344" s="16">
        <v>29</v>
      </c>
      <c r="E2344" s="16">
        <v>43</v>
      </c>
      <c r="F2344" s="16">
        <v>1</v>
      </c>
      <c r="G2344" s="16">
        <v>9</v>
      </c>
      <c r="H2344" s="16">
        <v>1</v>
      </c>
      <c r="I2344" s="16">
        <v>0</v>
      </c>
      <c r="J2344" s="16">
        <v>0</v>
      </c>
      <c r="K2344" s="16">
        <v>3</v>
      </c>
      <c r="L2344" s="16">
        <v>0</v>
      </c>
      <c r="M2344" s="16">
        <v>0</v>
      </c>
      <c r="N2344" s="16">
        <v>2</v>
      </c>
      <c r="O2344" s="16">
        <v>12</v>
      </c>
      <c r="P2344" s="13" t="str">
        <f>IFERROR(VLOOKUP($A2344,'Fielding Data'!$A:$H,MATCH(P$1,'Fielding Data'!$A$1:$H$1,0),0),"Other")</f>
        <v>P</v>
      </c>
      <c r="Q2344" s="13">
        <f>IFERROR(VLOOKUP($A2344,'Fielding Data'!$A:$H,MATCH(Q$1,'Fielding Data'!$A$1:$H$1,0),0),"Other")</f>
        <v>18</v>
      </c>
      <c r="R2344" s="13">
        <f>IFERROR(VLOOKUP($A2344,'Fielding Data'!$A:$H,MATCH(R$1,'Fielding Data'!$A$1:$H$1,0),0),"Other")</f>
        <v>19</v>
      </c>
      <c r="S2344" s="13">
        <f>IFERROR(VLOOKUP($A2344,'Fielding Data'!$A:$H,MATCH(S$1,'Fielding Data'!$A$1:$H$1,0),0),"Other")</f>
        <v>0</v>
      </c>
      <c r="T2344" s="13">
        <f>IFERROR(VLOOKUP($A2344,'Fielding Data'!$A:$H,MATCH(T$1,'Fielding Data'!$A$1:$H$1,0),0),"Other")</f>
        <v>1</v>
      </c>
      <c r="U2344" s="13">
        <f>SUMIFS('Fielding Data'!E:E,'Fielding Data'!$A:$A,'Hitting Data'!$A2344)</f>
        <v>18</v>
      </c>
      <c r="V2344" s="13">
        <f>SUMIFS('Fielding Data'!F:F,'Fielding Data'!$A:$A,'Hitting Data'!$A2344)</f>
        <v>19</v>
      </c>
      <c r="W2344" s="13">
        <f>SUMIFS('Fielding Data'!G:G,'Fielding Data'!$A:$A,'Hitting Data'!$A2344)</f>
        <v>0</v>
      </c>
      <c r="X2344" s="13">
        <f>SUMIFS('Fielding Data'!H:H,'Fielding Data'!$A:$A,'Hitting Data'!$A2344)</f>
        <v>1</v>
      </c>
    </row>
    <row r="2345" spans="1:24" x14ac:dyDescent="0.3">
      <c r="A2345" s="13" t="str">
        <f t="shared" si="36"/>
        <v>zimmery012011</v>
      </c>
      <c r="B2345" s="16" t="s">
        <v>622</v>
      </c>
      <c r="C2345" s="16">
        <v>2011</v>
      </c>
      <c r="D2345" s="16">
        <v>101</v>
      </c>
      <c r="E2345" s="16">
        <v>395</v>
      </c>
      <c r="F2345" s="16">
        <v>52</v>
      </c>
      <c r="G2345" s="16">
        <v>114</v>
      </c>
      <c r="H2345" s="16">
        <v>21</v>
      </c>
      <c r="I2345" s="16">
        <v>2</v>
      </c>
      <c r="J2345" s="16">
        <v>12</v>
      </c>
      <c r="K2345" s="16">
        <v>49</v>
      </c>
      <c r="L2345" s="16">
        <v>3</v>
      </c>
      <c r="M2345" s="16">
        <v>1</v>
      </c>
      <c r="N2345" s="16">
        <v>41</v>
      </c>
      <c r="O2345" s="16">
        <v>73</v>
      </c>
      <c r="P2345" s="13" t="str">
        <f>IFERROR(VLOOKUP($A2345,'Fielding Data'!$A:$H,MATCH(P$1,'Fielding Data'!$A$1:$H$1,0),0),"Other")</f>
        <v>3B</v>
      </c>
      <c r="Q2345" s="13">
        <f>IFERROR(VLOOKUP($A2345,'Fielding Data'!$A:$H,MATCH(Q$1,'Fielding Data'!$A$1:$H$1,0),0),"Other")</f>
        <v>66</v>
      </c>
      <c r="R2345" s="13">
        <f>IFERROR(VLOOKUP($A2345,'Fielding Data'!$A:$H,MATCH(R$1,'Fielding Data'!$A$1:$H$1,0),0),"Other")</f>
        <v>200</v>
      </c>
      <c r="S2345" s="13">
        <f>IFERROR(VLOOKUP($A2345,'Fielding Data'!$A:$H,MATCH(S$1,'Fielding Data'!$A$1:$H$1,0),0),"Other")</f>
        <v>12</v>
      </c>
      <c r="T2345" s="13">
        <f>IFERROR(VLOOKUP($A2345,'Fielding Data'!$A:$H,MATCH(T$1,'Fielding Data'!$A$1:$H$1,0),0),"Other")</f>
        <v>19</v>
      </c>
      <c r="U2345" s="13">
        <f>SUMIFS('Fielding Data'!E:E,'Fielding Data'!$A:$A,'Hitting Data'!$A2345)</f>
        <v>66</v>
      </c>
      <c r="V2345" s="13">
        <f>SUMIFS('Fielding Data'!F:F,'Fielding Data'!$A:$A,'Hitting Data'!$A2345)</f>
        <v>200</v>
      </c>
      <c r="W2345" s="13">
        <f>SUMIFS('Fielding Data'!G:G,'Fielding Data'!$A:$A,'Hitting Data'!$A2345)</f>
        <v>12</v>
      </c>
      <c r="X2345" s="13">
        <f>SUMIFS('Fielding Data'!H:H,'Fielding Data'!$A:$A,'Hitting Data'!$A2345)</f>
        <v>19</v>
      </c>
    </row>
    <row r="2346" spans="1:24" x14ac:dyDescent="0.3">
      <c r="A2346" s="13" t="str">
        <f t="shared" si="36"/>
        <v>zitoba012011</v>
      </c>
      <c r="B2346" s="16" t="s">
        <v>225</v>
      </c>
      <c r="C2346" s="16">
        <v>2011</v>
      </c>
      <c r="D2346" s="16">
        <v>13</v>
      </c>
      <c r="E2346" s="16">
        <v>13</v>
      </c>
      <c r="F2346" s="16">
        <v>0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1</v>
      </c>
      <c r="O2346" s="16">
        <v>5</v>
      </c>
      <c r="P2346" s="13" t="str">
        <f>IFERROR(VLOOKUP($A2346,'Fielding Data'!$A:$H,MATCH(P$1,'Fielding Data'!$A$1:$H$1,0),0),"Other")</f>
        <v>P</v>
      </c>
      <c r="Q2346" s="13">
        <f>IFERROR(VLOOKUP($A2346,'Fielding Data'!$A:$H,MATCH(Q$1,'Fielding Data'!$A$1:$H$1,0),0),"Other")</f>
        <v>2</v>
      </c>
      <c r="R2346" s="13">
        <f>IFERROR(VLOOKUP($A2346,'Fielding Data'!$A:$H,MATCH(R$1,'Fielding Data'!$A$1:$H$1,0),0),"Other")</f>
        <v>9</v>
      </c>
      <c r="S2346" s="13">
        <f>IFERROR(VLOOKUP($A2346,'Fielding Data'!$A:$H,MATCH(S$1,'Fielding Data'!$A$1:$H$1,0),0),"Other")</f>
        <v>1</v>
      </c>
      <c r="T2346" s="13">
        <f>IFERROR(VLOOKUP($A2346,'Fielding Data'!$A:$H,MATCH(T$1,'Fielding Data'!$A$1:$H$1,0),0),"Other")</f>
        <v>0</v>
      </c>
      <c r="U2346" s="13">
        <f>SUMIFS('Fielding Data'!E:E,'Fielding Data'!$A:$A,'Hitting Data'!$A2346)</f>
        <v>2</v>
      </c>
      <c r="V2346" s="13">
        <f>SUMIFS('Fielding Data'!F:F,'Fielding Data'!$A:$A,'Hitting Data'!$A2346)</f>
        <v>9</v>
      </c>
      <c r="W2346" s="13">
        <f>SUMIFS('Fielding Data'!G:G,'Fielding Data'!$A:$A,'Hitting Data'!$A2346)</f>
        <v>1</v>
      </c>
      <c r="X2346" s="13">
        <f>SUMIFS('Fielding Data'!H:H,'Fielding Data'!$A:$A,'Hitting Data'!$A2346)</f>
        <v>0</v>
      </c>
    </row>
    <row r="2347" spans="1:24" x14ac:dyDescent="0.3">
      <c r="A2347" s="13" t="str">
        <f t="shared" si="36"/>
        <v>zobribe012011</v>
      </c>
      <c r="B2347" s="16" t="s">
        <v>747</v>
      </c>
      <c r="C2347" s="16">
        <v>2011</v>
      </c>
      <c r="D2347" s="16">
        <v>156</v>
      </c>
      <c r="E2347" s="16">
        <v>588</v>
      </c>
      <c r="F2347" s="16">
        <v>99</v>
      </c>
      <c r="G2347" s="16">
        <v>158</v>
      </c>
      <c r="H2347" s="16">
        <v>46</v>
      </c>
      <c r="I2347" s="16">
        <v>6</v>
      </c>
      <c r="J2347" s="16">
        <v>20</v>
      </c>
      <c r="K2347" s="16">
        <v>91</v>
      </c>
      <c r="L2347" s="16">
        <v>19</v>
      </c>
      <c r="M2347" s="16">
        <v>6</v>
      </c>
      <c r="N2347" s="16">
        <v>77</v>
      </c>
      <c r="O2347" s="16">
        <v>128</v>
      </c>
      <c r="P2347" s="13" t="str">
        <f>IFERROR(VLOOKUP($A2347,'Fielding Data'!$A:$H,MATCH(P$1,'Fielding Data'!$A$1:$H$1,0),0),"Other")</f>
        <v>2B</v>
      </c>
      <c r="Q2347" s="13">
        <f>IFERROR(VLOOKUP($A2347,'Fielding Data'!$A:$H,MATCH(Q$1,'Fielding Data'!$A$1:$H$1,0),0),"Other")</f>
        <v>213</v>
      </c>
      <c r="R2347" s="13">
        <f>IFERROR(VLOOKUP($A2347,'Fielding Data'!$A:$H,MATCH(R$1,'Fielding Data'!$A$1:$H$1,0),0),"Other")</f>
        <v>316</v>
      </c>
      <c r="S2347" s="13">
        <f>IFERROR(VLOOKUP($A2347,'Fielding Data'!$A:$H,MATCH(S$1,'Fielding Data'!$A$1:$H$1,0),0),"Other")</f>
        <v>6</v>
      </c>
      <c r="T2347" s="13">
        <f>IFERROR(VLOOKUP($A2347,'Fielding Data'!$A:$H,MATCH(T$1,'Fielding Data'!$A$1:$H$1,0),0),"Other")</f>
        <v>68</v>
      </c>
      <c r="U2347" s="13">
        <f>SUMIFS('Fielding Data'!E:E,'Fielding Data'!$A:$A,'Hitting Data'!$A2347)</f>
        <v>278</v>
      </c>
      <c r="V2347" s="13">
        <f>SUMIFS('Fielding Data'!F:F,'Fielding Data'!$A:$A,'Hitting Data'!$A2347)</f>
        <v>317</v>
      </c>
      <c r="W2347" s="13">
        <f>SUMIFS('Fielding Data'!G:G,'Fielding Data'!$A:$A,'Hitting Data'!$A2347)</f>
        <v>6</v>
      </c>
      <c r="X2347" s="13">
        <f>SUMIFS('Fielding Data'!H:H,'Fielding Data'!$A:$A,'Hitting Data'!$A2347)</f>
        <v>68</v>
      </c>
    </row>
    <row r="2348" spans="1:24" x14ac:dyDescent="0.3">
      <c r="A2348" s="13" t="str">
        <f t="shared" si="36"/>
        <v>aardsda012012</v>
      </c>
      <c r="B2348" s="16" t="s">
        <v>414</v>
      </c>
      <c r="C2348" s="16">
        <v>2012</v>
      </c>
      <c r="D2348" s="16">
        <v>1</v>
      </c>
      <c r="E2348" s="16">
        <v>0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3" t="str">
        <f>IFERROR(VLOOKUP($A2348,'Fielding Data'!$A:$H,MATCH(P$1,'Fielding Data'!$A$1:$H$1,0),0),"Other")</f>
        <v>P</v>
      </c>
      <c r="Q2348" s="13">
        <f>IFERROR(VLOOKUP($A2348,'Fielding Data'!$A:$H,MATCH(Q$1,'Fielding Data'!$A$1:$H$1,0),0),"Other")</f>
        <v>0</v>
      </c>
      <c r="R2348" s="13">
        <f>IFERROR(VLOOKUP($A2348,'Fielding Data'!$A:$H,MATCH(R$1,'Fielding Data'!$A$1:$H$1,0),0),"Other")</f>
        <v>0</v>
      </c>
      <c r="S2348" s="13">
        <f>IFERROR(VLOOKUP($A2348,'Fielding Data'!$A:$H,MATCH(S$1,'Fielding Data'!$A$1:$H$1,0),0),"Other")</f>
        <v>0</v>
      </c>
      <c r="T2348" s="13">
        <f>IFERROR(VLOOKUP($A2348,'Fielding Data'!$A:$H,MATCH(T$1,'Fielding Data'!$A$1:$H$1,0),0),"Other")</f>
        <v>0</v>
      </c>
      <c r="U2348" s="13">
        <f>SUMIFS('Fielding Data'!E:E,'Fielding Data'!$A:$A,'Hitting Data'!$A2348)</f>
        <v>0</v>
      </c>
      <c r="V2348" s="13">
        <f>SUMIFS('Fielding Data'!F:F,'Fielding Data'!$A:$A,'Hitting Data'!$A2348)</f>
        <v>0</v>
      </c>
      <c r="W2348" s="13">
        <f>SUMIFS('Fielding Data'!G:G,'Fielding Data'!$A:$A,'Hitting Data'!$A2348)</f>
        <v>0</v>
      </c>
      <c r="X2348" s="13">
        <f>SUMIFS('Fielding Data'!H:H,'Fielding Data'!$A:$A,'Hitting Data'!$A2348)</f>
        <v>0</v>
      </c>
    </row>
    <row r="2349" spans="1:24" x14ac:dyDescent="0.3">
      <c r="A2349" s="13" t="str">
        <f t="shared" si="36"/>
        <v>abadfe012012</v>
      </c>
      <c r="B2349" s="16" t="s">
        <v>1215</v>
      </c>
      <c r="C2349" s="16">
        <v>2012</v>
      </c>
      <c r="D2349" s="16">
        <v>37</v>
      </c>
      <c r="E2349" s="16">
        <v>7</v>
      </c>
      <c r="F2349" s="16">
        <v>0</v>
      </c>
      <c r="G2349" s="16">
        <v>1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3</v>
      </c>
      <c r="P2349" s="13" t="str">
        <f>IFERROR(VLOOKUP($A2349,'Fielding Data'!$A:$H,MATCH(P$1,'Fielding Data'!$A$1:$H$1,0),0),"Other")</f>
        <v>P</v>
      </c>
      <c r="Q2349" s="13">
        <f>IFERROR(VLOOKUP($A2349,'Fielding Data'!$A:$H,MATCH(Q$1,'Fielding Data'!$A$1:$H$1,0),0),"Other")</f>
        <v>3</v>
      </c>
      <c r="R2349" s="13">
        <f>IFERROR(VLOOKUP($A2349,'Fielding Data'!$A:$H,MATCH(R$1,'Fielding Data'!$A$1:$H$1,0),0),"Other")</f>
        <v>6</v>
      </c>
      <c r="S2349" s="13">
        <f>IFERROR(VLOOKUP($A2349,'Fielding Data'!$A:$H,MATCH(S$1,'Fielding Data'!$A$1:$H$1,0),0),"Other")</f>
        <v>0</v>
      </c>
      <c r="T2349" s="13">
        <f>IFERROR(VLOOKUP($A2349,'Fielding Data'!$A:$H,MATCH(T$1,'Fielding Data'!$A$1:$H$1,0),0),"Other")</f>
        <v>0</v>
      </c>
      <c r="U2349" s="13">
        <f>SUMIFS('Fielding Data'!E:E,'Fielding Data'!$A:$A,'Hitting Data'!$A2349)</f>
        <v>3</v>
      </c>
      <c r="V2349" s="13">
        <f>SUMIFS('Fielding Data'!F:F,'Fielding Data'!$A:$A,'Hitting Data'!$A2349)</f>
        <v>6</v>
      </c>
      <c r="W2349" s="13">
        <f>SUMIFS('Fielding Data'!G:G,'Fielding Data'!$A:$A,'Hitting Data'!$A2349)</f>
        <v>0</v>
      </c>
      <c r="X2349" s="13">
        <f>SUMIFS('Fielding Data'!H:H,'Fielding Data'!$A:$A,'Hitting Data'!$A2349)</f>
        <v>0</v>
      </c>
    </row>
    <row r="2350" spans="1:24" x14ac:dyDescent="0.3">
      <c r="A2350" s="13" t="str">
        <f t="shared" si="36"/>
        <v>abreuto012012</v>
      </c>
      <c r="B2350" s="16" t="s">
        <v>749</v>
      </c>
      <c r="C2350" s="16">
        <v>2012</v>
      </c>
      <c r="D2350" s="16">
        <v>22</v>
      </c>
      <c r="E2350" s="16">
        <v>70</v>
      </c>
      <c r="F2350" s="16">
        <v>5</v>
      </c>
      <c r="G2350" s="16">
        <v>18</v>
      </c>
      <c r="H2350" s="16">
        <v>2</v>
      </c>
      <c r="I2350" s="16">
        <v>1</v>
      </c>
      <c r="J2350" s="16">
        <v>1</v>
      </c>
      <c r="K2350" s="16">
        <v>15</v>
      </c>
      <c r="L2350" s="16">
        <v>0</v>
      </c>
      <c r="M2350" s="16">
        <v>0</v>
      </c>
      <c r="N2350" s="16">
        <v>2</v>
      </c>
      <c r="O2350" s="16">
        <v>13</v>
      </c>
      <c r="P2350" s="13" t="str">
        <f>IFERROR(VLOOKUP($A2350,'Fielding Data'!$A:$H,MATCH(P$1,'Fielding Data'!$A$1:$H$1,0),0),"Other")</f>
        <v>2B</v>
      </c>
      <c r="Q2350" s="13">
        <f>IFERROR(VLOOKUP($A2350,'Fielding Data'!$A:$H,MATCH(Q$1,'Fielding Data'!$A$1:$H$1,0),0),"Other")</f>
        <v>19</v>
      </c>
      <c r="R2350" s="13">
        <f>IFERROR(VLOOKUP($A2350,'Fielding Data'!$A:$H,MATCH(R$1,'Fielding Data'!$A$1:$H$1,0),0),"Other")</f>
        <v>32</v>
      </c>
      <c r="S2350" s="13">
        <f>IFERROR(VLOOKUP($A2350,'Fielding Data'!$A:$H,MATCH(S$1,'Fielding Data'!$A$1:$H$1,0),0),"Other")</f>
        <v>1</v>
      </c>
      <c r="T2350" s="13">
        <f>IFERROR(VLOOKUP($A2350,'Fielding Data'!$A:$H,MATCH(T$1,'Fielding Data'!$A$1:$H$1,0),0),"Other")</f>
        <v>10</v>
      </c>
      <c r="U2350" s="13">
        <f>SUMIFS('Fielding Data'!E:E,'Fielding Data'!$A:$A,'Hitting Data'!$A2350)</f>
        <v>27</v>
      </c>
      <c r="V2350" s="13">
        <f>SUMIFS('Fielding Data'!F:F,'Fielding Data'!$A:$A,'Hitting Data'!$A2350)</f>
        <v>47</v>
      </c>
      <c r="W2350" s="13">
        <f>SUMIFS('Fielding Data'!G:G,'Fielding Data'!$A:$A,'Hitting Data'!$A2350)</f>
        <v>1</v>
      </c>
      <c r="X2350" s="13">
        <f>SUMIFS('Fielding Data'!H:H,'Fielding Data'!$A:$A,'Hitting Data'!$A2350)</f>
        <v>15</v>
      </c>
    </row>
    <row r="2351" spans="1:24" x14ac:dyDescent="0.3">
      <c r="A2351" s="13" t="str">
        <f t="shared" si="36"/>
        <v>aceveal012012</v>
      </c>
      <c r="B2351" s="16" t="s">
        <v>872</v>
      </c>
      <c r="C2351" s="16">
        <v>2012</v>
      </c>
      <c r="D2351" s="16">
        <v>69</v>
      </c>
      <c r="E2351" s="16">
        <v>0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3" t="str">
        <f>IFERROR(VLOOKUP($A2351,'Fielding Data'!$A:$H,MATCH(P$1,'Fielding Data'!$A$1:$H$1,0),0),"Other")</f>
        <v>P</v>
      </c>
      <c r="Q2351" s="13">
        <f>IFERROR(VLOOKUP($A2351,'Fielding Data'!$A:$H,MATCH(Q$1,'Fielding Data'!$A$1:$H$1,0),0),"Other")</f>
        <v>9</v>
      </c>
      <c r="R2351" s="13">
        <f>IFERROR(VLOOKUP($A2351,'Fielding Data'!$A:$H,MATCH(R$1,'Fielding Data'!$A$1:$H$1,0),0),"Other")</f>
        <v>12</v>
      </c>
      <c r="S2351" s="13">
        <f>IFERROR(VLOOKUP($A2351,'Fielding Data'!$A:$H,MATCH(S$1,'Fielding Data'!$A$1:$H$1,0),0),"Other")</f>
        <v>2</v>
      </c>
      <c r="T2351" s="13">
        <f>IFERROR(VLOOKUP($A2351,'Fielding Data'!$A:$H,MATCH(T$1,'Fielding Data'!$A$1:$H$1,0),0),"Other")</f>
        <v>1</v>
      </c>
      <c r="U2351" s="13">
        <f>SUMIFS('Fielding Data'!E:E,'Fielding Data'!$A:$A,'Hitting Data'!$A2351)</f>
        <v>9</v>
      </c>
      <c r="V2351" s="13">
        <f>SUMIFS('Fielding Data'!F:F,'Fielding Data'!$A:$A,'Hitting Data'!$A2351)</f>
        <v>12</v>
      </c>
      <c r="W2351" s="13">
        <f>SUMIFS('Fielding Data'!G:G,'Fielding Data'!$A:$A,'Hitting Data'!$A2351)</f>
        <v>2</v>
      </c>
      <c r="X2351" s="13">
        <f>SUMIFS('Fielding Data'!H:H,'Fielding Data'!$A:$A,'Hitting Data'!$A2351)</f>
        <v>1</v>
      </c>
    </row>
    <row r="2352" spans="1:24" x14ac:dyDescent="0.3">
      <c r="A2352" s="13" t="str">
        <f t="shared" si="36"/>
        <v>ackledu012012</v>
      </c>
      <c r="B2352" s="16" t="s">
        <v>1419</v>
      </c>
      <c r="C2352" s="16">
        <v>2012</v>
      </c>
      <c r="D2352" s="16">
        <v>153</v>
      </c>
      <c r="E2352" s="16">
        <v>607</v>
      </c>
      <c r="F2352" s="16">
        <v>84</v>
      </c>
      <c r="G2352" s="16">
        <v>137</v>
      </c>
      <c r="H2352" s="16">
        <v>22</v>
      </c>
      <c r="I2352" s="16">
        <v>2</v>
      </c>
      <c r="J2352" s="16">
        <v>12</v>
      </c>
      <c r="K2352" s="16">
        <v>50</v>
      </c>
      <c r="L2352" s="16">
        <v>13</v>
      </c>
      <c r="M2352" s="16">
        <v>3</v>
      </c>
      <c r="N2352" s="16">
        <v>59</v>
      </c>
      <c r="O2352" s="16">
        <v>124</v>
      </c>
      <c r="P2352" s="13" t="str">
        <f>IFERROR(VLOOKUP($A2352,'Fielding Data'!$A:$H,MATCH(P$1,'Fielding Data'!$A$1:$H$1,0),0),"Other")</f>
        <v>1B</v>
      </c>
      <c r="Q2352" s="13">
        <f>IFERROR(VLOOKUP($A2352,'Fielding Data'!$A:$H,MATCH(Q$1,'Fielding Data'!$A$1:$H$1,0),0),"Other")</f>
        <v>51</v>
      </c>
      <c r="R2352" s="13">
        <f>IFERROR(VLOOKUP($A2352,'Fielding Data'!$A:$H,MATCH(R$1,'Fielding Data'!$A$1:$H$1,0),0),"Other")</f>
        <v>4</v>
      </c>
      <c r="S2352" s="13">
        <f>IFERROR(VLOOKUP($A2352,'Fielding Data'!$A:$H,MATCH(S$1,'Fielding Data'!$A$1:$H$1,0),0),"Other")</f>
        <v>1</v>
      </c>
      <c r="T2352" s="13">
        <f>IFERROR(VLOOKUP($A2352,'Fielding Data'!$A:$H,MATCH(T$1,'Fielding Data'!$A$1:$H$1,0),0),"Other")</f>
        <v>5</v>
      </c>
      <c r="U2352" s="13">
        <f>SUMIFS('Fielding Data'!E:E,'Fielding Data'!$A:$A,'Hitting Data'!$A2352)</f>
        <v>289</v>
      </c>
      <c r="V2352" s="13">
        <f>SUMIFS('Fielding Data'!F:F,'Fielding Data'!$A:$A,'Hitting Data'!$A2352)</f>
        <v>398</v>
      </c>
      <c r="W2352" s="13">
        <f>SUMIFS('Fielding Data'!G:G,'Fielding Data'!$A:$A,'Hitting Data'!$A2352)</f>
        <v>8</v>
      </c>
      <c r="X2352" s="13">
        <f>SUMIFS('Fielding Data'!H:H,'Fielding Data'!$A:$A,'Hitting Data'!$A2352)</f>
        <v>96</v>
      </c>
    </row>
    <row r="2353" spans="1:24" x14ac:dyDescent="0.3">
      <c r="A2353" s="13" t="str">
        <f t="shared" si="36"/>
        <v>acostma012012</v>
      </c>
      <c r="B2353" s="16" t="s">
        <v>750</v>
      </c>
      <c r="C2353" s="16">
        <v>2012</v>
      </c>
      <c r="D2353" s="16">
        <v>45</v>
      </c>
      <c r="E2353" s="16">
        <v>0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3" t="str">
        <f>IFERROR(VLOOKUP($A2353,'Fielding Data'!$A:$H,MATCH(P$1,'Fielding Data'!$A$1:$H$1,0),0),"Other")</f>
        <v>P</v>
      </c>
      <c r="Q2353" s="13">
        <f>IFERROR(VLOOKUP($A2353,'Fielding Data'!$A:$H,MATCH(Q$1,'Fielding Data'!$A$1:$H$1,0),0),"Other")</f>
        <v>3</v>
      </c>
      <c r="R2353" s="13">
        <f>IFERROR(VLOOKUP($A2353,'Fielding Data'!$A:$H,MATCH(R$1,'Fielding Data'!$A$1:$H$1,0),0),"Other")</f>
        <v>2</v>
      </c>
      <c r="S2353" s="13">
        <f>IFERROR(VLOOKUP($A2353,'Fielding Data'!$A:$H,MATCH(S$1,'Fielding Data'!$A$1:$H$1,0),0),"Other")</f>
        <v>1</v>
      </c>
      <c r="T2353" s="13">
        <f>IFERROR(VLOOKUP($A2353,'Fielding Data'!$A:$H,MATCH(T$1,'Fielding Data'!$A$1:$H$1,0),0),"Other")</f>
        <v>0</v>
      </c>
      <c r="U2353" s="13">
        <f>SUMIFS('Fielding Data'!E:E,'Fielding Data'!$A:$A,'Hitting Data'!$A2353)</f>
        <v>3</v>
      </c>
      <c r="V2353" s="13">
        <f>SUMIFS('Fielding Data'!F:F,'Fielding Data'!$A:$A,'Hitting Data'!$A2353)</f>
        <v>2</v>
      </c>
      <c r="W2353" s="13">
        <f>SUMIFS('Fielding Data'!G:G,'Fielding Data'!$A:$A,'Hitting Data'!$A2353)</f>
        <v>1</v>
      </c>
      <c r="X2353" s="13">
        <f>SUMIFS('Fielding Data'!H:H,'Fielding Data'!$A:$A,'Hitting Data'!$A2353)</f>
        <v>0</v>
      </c>
    </row>
    <row r="2354" spans="1:24" x14ac:dyDescent="0.3">
      <c r="A2354" s="13" t="str">
        <f t="shared" si="36"/>
        <v>adamsma012012</v>
      </c>
      <c r="B2354" s="16" t="s">
        <v>1657</v>
      </c>
      <c r="C2354" s="16">
        <v>2012</v>
      </c>
      <c r="D2354" s="16">
        <v>27</v>
      </c>
      <c r="E2354" s="16">
        <v>86</v>
      </c>
      <c r="F2354" s="16">
        <v>8</v>
      </c>
      <c r="G2354" s="16">
        <v>21</v>
      </c>
      <c r="H2354" s="16">
        <v>6</v>
      </c>
      <c r="I2354" s="16">
        <v>0</v>
      </c>
      <c r="J2354" s="16">
        <v>2</v>
      </c>
      <c r="K2354" s="16">
        <v>13</v>
      </c>
      <c r="L2354" s="16">
        <v>0</v>
      </c>
      <c r="M2354" s="16">
        <v>0</v>
      </c>
      <c r="N2354" s="16">
        <v>5</v>
      </c>
      <c r="O2354" s="16">
        <v>24</v>
      </c>
      <c r="P2354" s="13" t="str">
        <f>IFERROR(VLOOKUP($A2354,'Fielding Data'!$A:$H,MATCH(P$1,'Fielding Data'!$A$1:$H$1,0),0),"Other")</f>
        <v>1B</v>
      </c>
      <c r="Q2354" s="13">
        <f>IFERROR(VLOOKUP($A2354,'Fielding Data'!$A:$H,MATCH(Q$1,'Fielding Data'!$A$1:$H$1,0),0),"Other")</f>
        <v>210</v>
      </c>
      <c r="R2354" s="13">
        <f>IFERROR(VLOOKUP($A2354,'Fielding Data'!$A:$H,MATCH(R$1,'Fielding Data'!$A$1:$H$1,0),0),"Other")</f>
        <v>12</v>
      </c>
      <c r="S2354" s="13">
        <f>IFERROR(VLOOKUP($A2354,'Fielding Data'!$A:$H,MATCH(S$1,'Fielding Data'!$A$1:$H$1,0),0),"Other")</f>
        <v>3</v>
      </c>
      <c r="T2354" s="13">
        <f>IFERROR(VLOOKUP($A2354,'Fielding Data'!$A:$H,MATCH(T$1,'Fielding Data'!$A$1:$H$1,0),0),"Other")</f>
        <v>13</v>
      </c>
      <c r="U2354" s="13">
        <f>SUMIFS('Fielding Data'!E:E,'Fielding Data'!$A:$A,'Hitting Data'!$A2354)</f>
        <v>210</v>
      </c>
      <c r="V2354" s="13">
        <f>SUMIFS('Fielding Data'!F:F,'Fielding Data'!$A:$A,'Hitting Data'!$A2354)</f>
        <v>12</v>
      </c>
      <c r="W2354" s="13">
        <f>SUMIFS('Fielding Data'!G:G,'Fielding Data'!$A:$A,'Hitting Data'!$A2354)</f>
        <v>3</v>
      </c>
      <c r="X2354" s="13">
        <f>SUMIFS('Fielding Data'!H:H,'Fielding Data'!$A:$A,'Hitting Data'!$A2354)</f>
        <v>13</v>
      </c>
    </row>
    <row r="2355" spans="1:24" x14ac:dyDescent="0.3">
      <c r="A2355" s="13" t="str">
        <f t="shared" si="36"/>
        <v>adamsmi032012</v>
      </c>
      <c r="B2355" s="16" t="s">
        <v>415</v>
      </c>
      <c r="C2355" s="16">
        <v>2012</v>
      </c>
      <c r="D2355" s="16">
        <v>61</v>
      </c>
      <c r="E2355" s="16">
        <v>0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3" t="str">
        <f>IFERROR(VLOOKUP($A2355,'Fielding Data'!$A:$H,MATCH(P$1,'Fielding Data'!$A$1:$H$1,0),0),"Other")</f>
        <v>P</v>
      </c>
      <c r="Q2355" s="13">
        <f>IFERROR(VLOOKUP($A2355,'Fielding Data'!$A:$H,MATCH(Q$1,'Fielding Data'!$A$1:$H$1,0),0),"Other")</f>
        <v>5</v>
      </c>
      <c r="R2355" s="13">
        <f>IFERROR(VLOOKUP($A2355,'Fielding Data'!$A:$H,MATCH(R$1,'Fielding Data'!$A$1:$H$1,0),0),"Other")</f>
        <v>12</v>
      </c>
      <c r="S2355" s="13">
        <f>IFERROR(VLOOKUP($A2355,'Fielding Data'!$A:$H,MATCH(S$1,'Fielding Data'!$A$1:$H$1,0),0),"Other")</f>
        <v>0</v>
      </c>
      <c r="T2355" s="13">
        <f>IFERROR(VLOOKUP($A2355,'Fielding Data'!$A:$H,MATCH(T$1,'Fielding Data'!$A$1:$H$1,0),0),"Other")</f>
        <v>2</v>
      </c>
      <c r="U2355" s="13">
        <f>SUMIFS('Fielding Data'!E:E,'Fielding Data'!$A:$A,'Hitting Data'!$A2355)</f>
        <v>5</v>
      </c>
      <c r="V2355" s="13">
        <f>SUMIFS('Fielding Data'!F:F,'Fielding Data'!$A:$A,'Hitting Data'!$A2355)</f>
        <v>12</v>
      </c>
      <c r="W2355" s="13">
        <f>SUMIFS('Fielding Data'!G:G,'Fielding Data'!$A:$A,'Hitting Data'!$A2355)</f>
        <v>0</v>
      </c>
      <c r="X2355" s="13">
        <f>SUMIFS('Fielding Data'!H:H,'Fielding Data'!$A:$A,'Hitting Data'!$A2355)</f>
        <v>2</v>
      </c>
    </row>
    <row r="2356" spans="1:24" x14ac:dyDescent="0.3">
      <c r="A2356" s="13" t="str">
        <f t="shared" si="36"/>
        <v>adcocna012012</v>
      </c>
      <c r="B2356" s="16" t="s">
        <v>1421</v>
      </c>
      <c r="C2356" s="16">
        <v>2012</v>
      </c>
      <c r="D2356" s="16">
        <v>12</v>
      </c>
      <c r="E2356" s="16">
        <v>1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1</v>
      </c>
      <c r="P2356" s="13" t="str">
        <f>IFERROR(VLOOKUP($A2356,'Fielding Data'!$A:$H,MATCH(P$1,'Fielding Data'!$A$1:$H$1,0),0),"Other")</f>
        <v>P</v>
      </c>
      <c r="Q2356" s="13">
        <f>IFERROR(VLOOKUP($A2356,'Fielding Data'!$A:$H,MATCH(Q$1,'Fielding Data'!$A$1:$H$1,0),0),"Other")</f>
        <v>1</v>
      </c>
      <c r="R2356" s="13">
        <f>IFERROR(VLOOKUP($A2356,'Fielding Data'!$A:$H,MATCH(R$1,'Fielding Data'!$A$1:$H$1,0),0),"Other")</f>
        <v>5</v>
      </c>
      <c r="S2356" s="13">
        <f>IFERROR(VLOOKUP($A2356,'Fielding Data'!$A:$H,MATCH(S$1,'Fielding Data'!$A$1:$H$1,0),0),"Other")</f>
        <v>2</v>
      </c>
      <c r="T2356" s="13">
        <f>IFERROR(VLOOKUP($A2356,'Fielding Data'!$A:$H,MATCH(T$1,'Fielding Data'!$A$1:$H$1,0),0),"Other")</f>
        <v>0</v>
      </c>
      <c r="U2356" s="13">
        <f>SUMIFS('Fielding Data'!E:E,'Fielding Data'!$A:$A,'Hitting Data'!$A2356)</f>
        <v>1</v>
      </c>
      <c r="V2356" s="13">
        <f>SUMIFS('Fielding Data'!F:F,'Fielding Data'!$A:$A,'Hitting Data'!$A2356)</f>
        <v>5</v>
      </c>
      <c r="W2356" s="13">
        <f>SUMIFS('Fielding Data'!G:G,'Fielding Data'!$A:$A,'Hitting Data'!$A2356)</f>
        <v>2</v>
      </c>
      <c r="X2356" s="13">
        <f>SUMIFS('Fielding Data'!H:H,'Fielding Data'!$A:$A,'Hitting Data'!$A2356)</f>
        <v>0</v>
      </c>
    </row>
    <row r="2357" spans="1:24" x14ac:dyDescent="0.3">
      <c r="A2357" s="13" t="str">
        <f t="shared" si="36"/>
        <v>affelje012012</v>
      </c>
      <c r="B2357" s="16" t="s">
        <v>284</v>
      </c>
      <c r="C2357" s="16">
        <v>2012</v>
      </c>
      <c r="D2357" s="16">
        <v>67</v>
      </c>
      <c r="E2357" s="16">
        <v>1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3" t="str">
        <f>IFERROR(VLOOKUP($A2357,'Fielding Data'!$A:$H,MATCH(P$1,'Fielding Data'!$A$1:$H$1,0),0),"Other")</f>
        <v>P</v>
      </c>
      <c r="Q2357" s="13">
        <f>IFERROR(VLOOKUP($A2357,'Fielding Data'!$A:$H,MATCH(Q$1,'Fielding Data'!$A$1:$H$1,0),0),"Other")</f>
        <v>5</v>
      </c>
      <c r="R2357" s="13">
        <f>IFERROR(VLOOKUP($A2357,'Fielding Data'!$A:$H,MATCH(R$1,'Fielding Data'!$A$1:$H$1,0),0),"Other")</f>
        <v>13</v>
      </c>
      <c r="S2357" s="13">
        <f>IFERROR(VLOOKUP($A2357,'Fielding Data'!$A:$H,MATCH(S$1,'Fielding Data'!$A$1:$H$1,0),0),"Other")</f>
        <v>1</v>
      </c>
      <c r="T2357" s="13">
        <f>IFERROR(VLOOKUP($A2357,'Fielding Data'!$A:$H,MATCH(T$1,'Fielding Data'!$A$1:$H$1,0),0),"Other")</f>
        <v>1</v>
      </c>
      <c r="U2357" s="13">
        <f>SUMIFS('Fielding Data'!E:E,'Fielding Data'!$A:$A,'Hitting Data'!$A2357)</f>
        <v>5</v>
      </c>
      <c r="V2357" s="13">
        <f>SUMIFS('Fielding Data'!F:F,'Fielding Data'!$A:$A,'Hitting Data'!$A2357)</f>
        <v>13</v>
      </c>
      <c r="W2357" s="13">
        <f>SUMIFS('Fielding Data'!G:G,'Fielding Data'!$A:$A,'Hitting Data'!$A2357)</f>
        <v>1</v>
      </c>
      <c r="X2357" s="13">
        <f>SUMIFS('Fielding Data'!H:H,'Fielding Data'!$A:$A,'Hitting Data'!$A2357)</f>
        <v>1</v>
      </c>
    </row>
    <row r="2358" spans="1:24" x14ac:dyDescent="0.3">
      <c r="A2358" s="13" t="str">
        <f t="shared" si="36"/>
        <v>albaljo012012</v>
      </c>
      <c r="B2358" s="16" t="s">
        <v>751</v>
      </c>
      <c r="C2358" s="16">
        <v>2012</v>
      </c>
      <c r="D2358" s="16">
        <v>3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13" t="str">
        <f>IFERROR(VLOOKUP($A2358,'Fielding Data'!$A:$H,MATCH(P$1,'Fielding Data'!$A$1:$H$1,0),0),"Other")</f>
        <v>P</v>
      </c>
      <c r="Q2358" s="13">
        <f>IFERROR(VLOOKUP($A2358,'Fielding Data'!$A:$H,MATCH(Q$1,'Fielding Data'!$A$1:$H$1,0),0),"Other")</f>
        <v>0</v>
      </c>
      <c r="R2358" s="13">
        <f>IFERROR(VLOOKUP($A2358,'Fielding Data'!$A:$H,MATCH(R$1,'Fielding Data'!$A$1:$H$1,0),0),"Other")</f>
        <v>0</v>
      </c>
      <c r="S2358" s="13">
        <f>IFERROR(VLOOKUP($A2358,'Fielding Data'!$A:$H,MATCH(S$1,'Fielding Data'!$A$1:$H$1,0),0),"Other")</f>
        <v>0</v>
      </c>
      <c r="T2358" s="13">
        <f>IFERROR(VLOOKUP($A2358,'Fielding Data'!$A:$H,MATCH(T$1,'Fielding Data'!$A$1:$H$1,0),0),"Other")</f>
        <v>0</v>
      </c>
      <c r="U2358" s="13">
        <f>SUMIFS('Fielding Data'!E:E,'Fielding Data'!$A:$A,'Hitting Data'!$A2358)</f>
        <v>0</v>
      </c>
      <c r="V2358" s="13">
        <f>SUMIFS('Fielding Data'!F:F,'Fielding Data'!$A:$A,'Hitting Data'!$A2358)</f>
        <v>0</v>
      </c>
      <c r="W2358" s="13">
        <f>SUMIFS('Fielding Data'!G:G,'Fielding Data'!$A:$A,'Hitting Data'!$A2358)</f>
        <v>0</v>
      </c>
      <c r="X2358" s="13">
        <f>SUMIFS('Fielding Data'!H:H,'Fielding Data'!$A:$A,'Hitting Data'!$A2358)</f>
        <v>0</v>
      </c>
    </row>
    <row r="2359" spans="1:24" x14ac:dyDescent="0.3">
      <c r="A2359" s="13" t="str">
        <f t="shared" si="36"/>
        <v>albural012012</v>
      </c>
      <c r="B2359" s="16" t="s">
        <v>1422</v>
      </c>
      <c r="C2359" s="16">
        <v>2012</v>
      </c>
      <c r="D2359" s="16">
        <v>8</v>
      </c>
      <c r="E2359" s="16">
        <v>0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3" t="str">
        <f>IFERROR(VLOOKUP($A2359,'Fielding Data'!$A:$H,MATCH(P$1,'Fielding Data'!$A$1:$H$1,0),0),"Other")</f>
        <v>P</v>
      </c>
      <c r="Q2359" s="13">
        <f>IFERROR(VLOOKUP($A2359,'Fielding Data'!$A:$H,MATCH(Q$1,'Fielding Data'!$A$1:$H$1,0),0),"Other")</f>
        <v>0</v>
      </c>
      <c r="R2359" s="13">
        <f>IFERROR(VLOOKUP($A2359,'Fielding Data'!$A:$H,MATCH(R$1,'Fielding Data'!$A$1:$H$1,0),0),"Other")</f>
        <v>2</v>
      </c>
      <c r="S2359" s="13">
        <f>IFERROR(VLOOKUP($A2359,'Fielding Data'!$A:$H,MATCH(S$1,'Fielding Data'!$A$1:$H$1,0),0),"Other")</f>
        <v>0</v>
      </c>
      <c r="T2359" s="13">
        <f>IFERROR(VLOOKUP($A2359,'Fielding Data'!$A:$H,MATCH(T$1,'Fielding Data'!$A$1:$H$1,0),0),"Other")</f>
        <v>0</v>
      </c>
      <c r="U2359" s="13">
        <f>SUMIFS('Fielding Data'!E:E,'Fielding Data'!$A:$A,'Hitting Data'!$A2359)</f>
        <v>0</v>
      </c>
      <c r="V2359" s="13">
        <f>SUMIFS('Fielding Data'!F:F,'Fielding Data'!$A:$A,'Hitting Data'!$A2359)</f>
        <v>2</v>
      </c>
      <c r="W2359" s="13">
        <f>SUMIFS('Fielding Data'!G:G,'Fielding Data'!$A:$A,'Hitting Data'!$A2359)</f>
        <v>0</v>
      </c>
      <c r="X2359" s="13">
        <f>SUMIFS('Fielding Data'!H:H,'Fielding Data'!$A:$A,'Hitting Data'!$A2359)</f>
        <v>0</v>
      </c>
    </row>
    <row r="2360" spans="1:24" x14ac:dyDescent="0.3">
      <c r="A2360" s="13" t="str">
        <f t="shared" si="36"/>
        <v>allenco012012</v>
      </c>
      <c r="B2360" s="16" t="s">
        <v>1658</v>
      </c>
      <c r="C2360" s="16">
        <v>2012</v>
      </c>
      <c r="D2360" s="16">
        <v>27</v>
      </c>
      <c r="E2360" s="16">
        <v>0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3" t="str">
        <f>IFERROR(VLOOKUP($A2360,'Fielding Data'!$A:$H,MATCH(P$1,'Fielding Data'!$A$1:$H$1,0),0),"Other")</f>
        <v>P</v>
      </c>
      <c r="Q2360" s="13">
        <f>IFERROR(VLOOKUP($A2360,'Fielding Data'!$A:$H,MATCH(Q$1,'Fielding Data'!$A$1:$H$1,0),0),"Other")</f>
        <v>3</v>
      </c>
      <c r="R2360" s="13">
        <f>IFERROR(VLOOKUP($A2360,'Fielding Data'!$A:$H,MATCH(R$1,'Fielding Data'!$A$1:$H$1,0),0),"Other")</f>
        <v>2</v>
      </c>
      <c r="S2360" s="13">
        <f>IFERROR(VLOOKUP($A2360,'Fielding Data'!$A:$H,MATCH(S$1,'Fielding Data'!$A$1:$H$1,0),0),"Other")</f>
        <v>0</v>
      </c>
      <c r="T2360" s="13">
        <f>IFERROR(VLOOKUP($A2360,'Fielding Data'!$A:$H,MATCH(T$1,'Fielding Data'!$A$1:$H$1,0),0),"Other")</f>
        <v>0</v>
      </c>
      <c r="U2360" s="13">
        <f>SUMIFS('Fielding Data'!E:E,'Fielding Data'!$A:$A,'Hitting Data'!$A2360)</f>
        <v>3</v>
      </c>
      <c r="V2360" s="13">
        <f>SUMIFS('Fielding Data'!F:F,'Fielding Data'!$A:$A,'Hitting Data'!$A2360)</f>
        <v>2</v>
      </c>
      <c r="W2360" s="13">
        <f>SUMIFS('Fielding Data'!G:G,'Fielding Data'!$A:$A,'Hitting Data'!$A2360)</f>
        <v>0</v>
      </c>
      <c r="X2360" s="13">
        <f>SUMIFS('Fielding Data'!H:H,'Fielding Data'!$A:$A,'Hitting Data'!$A2360)</f>
        <v>0</v>
      </c>
    </row>
    <row r="2361" spans="1:24" x14ac:dyDescent="0.3">
      <c r="A2361" s="13" t="str">
        <f t="shared" si="36"/>
        <v>alonsyo012012</v>
      </c>
      <c r="B2361" s="16" t="s">
        <v>1216</v>
      </c>
      <c r="C2361" s="16">
        <v>2012</v>
      </c>
      <c r="D2361" s="16">
        <v>155</v>
      </c>
      <c r="E2361" s="16">
        <v>549</v>
      </c>
      <c r="F2361" s="16">
        <v>47</v>
      </c>
      <c r="G2361" s="16">
        <v>150</v>
      </c>
      <c r="H2361" s="16">
        <v>39</v>
      </c>
      <c r="I2361" s="16">
        <v>0</v>
      </c>
      <c r="J2361" s="16">
        <v>9</v>
      </c>
      <c r="K2361" s="16">
        <v>62</v>
      </c>
      <c r="L2361" s="16">
        <v>3</v>
      </c>
      <c r="M2361" s="16">
        <v>0</v>
      </c>
      <c r="N2361" s="16">
        <v>62</v>
      </c>
      <c r="O2361" s="16">
        <v>101</v>
      </c>
      <c r="P2361" s="13" t="str">
        <f>IFERROR(VLOOKUP($A2361,'Fielding Data'!$A:$H,MATCH(P$1,'Fielding Data'!$A$1:$H$1,0),0),"Other")</f>
        <v>1B</v>
      </c>
      <c r="Q2361" s="13">
        <f>IFERROR(VLOOKUP($A2361,'Fielding Data'!$A:$H,MATCH(Q$1,'Fielding Data'!$A$1:$H$1,0),0),"Other")</f>
        <v>1269</v>
      </c>
      <c r="R2361" s="13">
        <f>IFERROR(VLOOKUP($A2361,'Fielding Data'!$A:$H,MATCH(R$1,'Fielding Data'!$A$1:$H$1,0),0),"Other")</f>
        <v>96</v>
      </c>
      <c r="S2361" s="13">
        <f>IFERROR(VLOOKUP($A2361,'Fielding Data'!$A:$H,MATCH(S$1,'Fielding Data'!$A$1:$H$1,0),0),"Other")</f>
        <v>12</v>
      </c>
      <c r="T2361" s="13">
        <f>IFERROR(VLOOKUP($A2361,'Fielding Data'!$A:$H,MATCH(T$1,'Fielding Data'!$A$1:$H$1,0),0),"Other")</f>
        <v>77</v>
      </c>
      <c r="U2361" s="13">
        <f>SUMIFS('Fielding Data'!E:E,'Fielding Data'!$A:$A,'Hitting Data'!$A2361)</f>
        <v>1269</v>
      </c>
      <c r="V2361" s="13">
        <f>SUMIFS('Fielding Data'!F:F,'Fielding Data'!$A:$A,'Hitting Data'!$A2361)</f>
        <v>96</v>
      </c>
      <c r="W2361" s="13">
        <f>SUMIFS('Fielding Data'!G:G,'Fielding Data'!$A:$A,'Hitting Data'!$A2361)</f>
        <v>12</v>
      </c>
      <c r="X2361" s="13">
        <f>SUMIFS('Fielding Data'!H:H,'Fielding Data'!$A:$A,'Hitting Data'!$A2361)</f>
        <v>77</v>
      </c>
    </row>
    <row r="2362" spans="1:24" x14ac:dyDescent="0.3">
      <c r="A2362" s="13" t="str">
        <f t="shared" si="36"/>
        <v>altuvjo012012</v>
      </c>
      <c r="B2362" s="16" t="s">
        <v>1423</v>
      </c>
      <c r="C2362" s="16">
        <v>2012</v>
      </c>
      <c r="D2362" s="16">
        <v>147</v>
      </c>
      <c r="E2362" s="16">
        <v>576</v>
      </c>
      <c r="F2362" s="16">
        <v>80</v>
      </c>
      <c r="G2362" s="16">
        <v>167</v>
      </c>
      <c r="H2362" s="16">
        <v>34</v>
      </c>
      <c r="I2362" s="16">
        <v>4</v>
      </c>
      <c r="J2362" s="16">
        <v>7</v>
      </c>
      <c r="K2362" s="16">
        <v>37</v>
      </c>
      <c r="L2362" s="16">
        <v>33</v>
      </c>
      <c r="M2362" s="16">
        <v>11</v>
      </c>
      <c r="N2362" s="16">
        <v>40</v>
      </c>
      <c r="O2362" s="16">
        <v>74</v>
      </c>
      <c r="P2362" s="13" t="str">
        <f>IFERROR(VLOOKUP($A2362,'Fielding Data'!$A:$H,MATCH(P$1,'Fielding Data'!$A$1:$H$1,0),0),"Other")</f>
        <v>2B</v>
      </c>
      <c r="Q2362" s="13">
        <f>IFERROR(VLOOKUP($A2362,'Fielding Data'!$A:$H,MATCH(Q$1,'Fielding Data'!$A$1:$H$1,0),0),"Other")</f>
        <v>257</v>
      </c>
      <c r="R2362" s="13">
        <f>IFERROR(VLOOKUP($A2362,'Fielding Data'!$A:$H,MATCH(R$1,'Fielding Data'!$A$1:$H$1,0),0),"Other")</f>
        <v>410</v>
      </c>
      <c r="S2362" s="13">
        <f>IFERROR(VLOOKUP($A2362,'Fielding Data'!$A:$H,MATCH(S$1,'Fielding Data'!$A$1:$H$1,0),0),"Other")</f>
        <v>11</v>
      </c>
      <c r="T2362" s="13">
        <f>IFERROR(VLOOKUP($A2362,'Fielding Data'!$A:$H,MATCH(T$1,'Fielding Data'!$A$1:$H$1,0),0),"Other")</f>
        <v>83</v>
      </c>
      <c r="U2362" s="13">
        <f>SUMIFS('Fielding Data'!E:E,'Fielding Data'!$A:$A,'Hitting Data'!$A2362)</f>
        <v>257</v>
      </c>
      <c r="V2362" s="13">
        <f>SUMIFS('Fielding Data'!F:F,'Fielding Data'!$A:$A,'Hitting Data'!$A2362)</f>
        <v>410</v>
      </c>
      <c r="W2362" s="13">
        <f>SUMIFS('Fielding Data'!G:G,'Fielding Data'!$A:$A,'Hitting Data'!$A2362)</f>
        <v>11</v>
      </c>
      <c r="X2362" s="13">
        <f>SUMIFS('Fielding Data'!H:H,'Fielding Data'!$A:$A,'Hitting Data'!$A2362)</f>
        <v>83</v>
      </c>
    </row>
    <row r="2363" spans="1:24" x14ac:dyDescent="0.3">
      <c r="A2363" s="13" t="str">
        <f t="shared" si="36"/>
        <v>alvarhe012012</v>
      </c>
      <c r="B2363" s="16" t="s">
        <v>1424</v>
      </c>
      <c r="C2363" s="16">
        <v>2012</v>
      </c>
      <c r="D2363" s="16">
        <v>31</v>
      </c>
      <c r="E2363" s="16">
        <v>1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v>1</v>
      </c>
      <c r="P2363" s="13" t="str">
        <f>IFERROR(VLOOKUP($A2363,'Fielding Data'!$A:$H,MATCH(P$1,'Fielding Data'!$A$1:$H$1,0),0),"Other")</f>
        <v>P</v>
      </c>
      <c r="Q2363" s="13">
        <f>IFERROR(VLOOKUP($A2363,'Fielding Data'!$A:$H,MATCH(Q$1,'Fielding Data'!$A$1:$H$1,0),0),"Other")</f>
        <v>15</v>
      </c>
      <c r="R2363" s="13">
        <f>IFERROR(VLOOKUP($A2363,'Fielding Data'!$A:$H,MATCH(R$1,'Fielding Data'!$A$1:$H$1,0),0),"Other")</f>
        <v>35</v>
      </c>
      <c r="S2363" s="13">
        <f>IFERROR(VLOOKUP($A2363,'Fielding Data'!$A:$H,MATCH(S$1,'Fielding Data'!$A$1:$H$1,0),0),"Other")</f>
        <v>4</v>
      </c>
      <c r="T2363" s="13">
        <f>IFERROR(VLOOKUP($A2363,'Fielding Data'!$A:$H,MATCH(T$1,'Fielding Data'!$A$1:$H$1,0),0),"Other")</f>
        <v>2</v>
      </c>
      <c r="U2363" s="13">
        <f>SUMIFS('Fielding Data'!E:E,'Fielding Data'!$A:$A,'Hitting Data'!$A2363)</f>
        <v>15</v>
      </c>
      <c r="V2363" s="13">
        <f>SUMIFS('Fielding Data'!F:F,'Fielding Data'!$A:$A,'Hitting Data'!$A2363)</f>
        <v>35</v>
      </c>
      <c r="W2363" s="13">
        <f>SUMIFS('Fielding Data'!G:G,'Fielding Data'!$A:$A,'Hitting Data'!$A2363)</f>
        <v>4</v>
      </c>
      <c r="X2363" s="13">
        <f>SUMIFS('Fielding Data'!H:H,'Fielding Data'!$A:$A,'Hitting Data'!$A2363)</f>
        <v>2</v>
      </c>
    </row>
    <row r="2364" spans="1:24" x14ac:dyDescent="0.3">
      <c r="A2364" s="13" t="str">
        <f t="shared" si="36"/>
        <v>alvarpe012012</v>
      </c>
      <c r="B2364" s="16" t="s">
        <v>1217</v>
      </c>
      <c r="C2364" s="16">
        <v>2012</v>
      </c>
      <c r="D2364" s="16">
        <v>149</v>
      </c>
      <c r="E2364" s="16">
        <v>525</v>
      </c>
      <c r="F2364" s="16">
        <v>64</v>
      </c>
      <c r="G2364" s="16">
        <v>128</v>
      </c>
      <c r="H2364" s="16">
        <v>25</v>
      </c>
      <c r="I2364" s="16">
        <v>1</v>
      </c>
      <c r="J2364" s="16">
        <v>30</v>
      </c>
      <c r="K2364" s="16">
        <v>85</v>
      </c>
      <c r="L2364" s="16">
        <v>1</v>
      </c>
      <c r="M2364" s="16">
        <v>0</v>
      </c>
      <c r="N2364" s="16">
        <v>57</v>
      </c>
      <c r="O2364" s="16">
        <v>180</v>
      </c>
      <c r="P2364" s="13" t="str">
        <f>IFERROR(VLOOKUP($A2364,'Fielding Data'!$A:$H,MATCH(P$1,'Fielding Data'!$A$1:$H$1,0),0),"Other")</f>
        <v>3B</v>
      </c>
      <c r="Q2364" s="13">
        <f>IFERROR(VLOOKUP($A2364,'Fielding Data'!$A:$H,MATCH(Q$1,'Fielding Data'!$A$1:$H$1,0),0),"Other")</f>
        <v>73</v>
      </c>
      <c r="R2364" s="13">
        <f>IFERROR(VLOOKUP($A2364,'Fielding Data'!$A:$H,MATCH(R$1,'Fielding Data'!$A$1:$H$1,0),0),"Other")</f>
        <v>264</v>
      </c>
      <c r="S2364" s="13">
        <f>IFERROR(VLOOKUP($A2364,'Fielding Data'!$A:$H,MATCH(S$1,'Fielding Data'!$A$1:$H$1,0),0),"Other")</f>
        <v>27</v>
      </c>
      <c r="T2364" s="13">
        <f>IFERROR(VLOOKUP($A2364,'Fielding Data'!$A:$H,MATCH(T$1,'Fielding Data'!$A$1:$H$1,0),0),"Other")</f>
        <v>23</v>
      </c>
      <c r="U2364" s="13">
        <f>SUMIFS('Fielding Data'!E:E,'Fielding Data'!$A:$A,'Hitting Data'!$A2364)</f>
        <v>73</v>
      </c>
      <c r="V2364" s="13">
        <f>SUMIFS('Fielding Data'!F:F,'Fielding Data'!$A:$A,'Hitting Data'!$A2364)</f>
        <v>264</v>
      </c>
      <c r="W2364" s="13">
        <f>SUMIFS('Fielding Data'!G:G,'Fielding Data'!$A:$A,'Hitting Data'!$A2364)</f>
        <v>27</v>
      </c>
      <c r="X2364" s="13">
        <f>SUMIFS('Fielding Data'!H:H,'Fielding Data'!$A:$A,'Hitting Data'!$A2364)</f>
        <v>23</v>
      </c>
    </row>
    <row r="2365" spans="1:24" x14ac:dyDescent="0.3">
      <c r="A2365" s="13" t="str">
        <f t="shared" si="36"/>
        <v>ambrihe012012</v>
      </c>
      <c r="B2365" s="16" t="s">
        <v>1218</v>
      </c>
      <c r="C2365" s="16">
        <v>2012</v>
      </c>
      <c r="D2365" s="16">
        <v>18</v>
      </c>
      <c r="E2365" s="16">
        <v>0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  <c r="P2365" s="13" t="str">
        <f>IFERROR(VLOOKUP($A2365,'Fielding Data'!$A:$H,MATCH(P$1,'Fielding Data'!$A$1:$H$1,0),0),"Other")</f>
        <v>P</v>
      </c>
      <c r="Q2365" s="13">
        <f>IFERROR(VLOOKUP($A2365,'Fielding Data'!$A:$H,MATCH(Q$1,'Fielding Data'!$A$1:$H$1,0),0),"Other")</f>
        <v>2</v>
      </c>
      <c r="R2365" s="13">
        <f>IFERROR(VLOOKUP($A2365,'Fielding Data'!$A:$H,MATCH(R$1,'Fielding Data'!$A$1:$H$1,0),0),"Other")</f>
        <v>3</v>
      </c>
      <c r="S2365" s="13">
        <f>IFERROR(VLOOKUP($A2365,'Fielding Data'!$A:$H,MATCH(S$1,'Fielding Data'!$A$1:$H$1,0),0),"Other")</f>
        <v>0</v>
      </c>
      <c r="T2365" s="13">
        <f>IFERROR(VLOOKUP($A2365,'Fielding Data'!$A:$H,MATCH(T$1,'Fielding Data'!$A$1:$H$1,0),0),"Other")</f>
        <v>0</v>
      </c>
      <c r="U2365" s="13">
        <f>SUMIFS('Fielding Data'!E:E,'Fielding Data'!$A:$A,'Hitting Data'!$A2365)</f>
        <v>2</v>
      </c>
      <c r="V2365" s="13">
        <f>SUMIFS('Fielding Data'!F:F,'Fielding Data'!$A:$A,'Hitting Data'!$A2365)</f>
        <v>3</v>
      </c>
      <c r="W2365" s="13">
        <f>SUMIFS('Fielding Data'!G:G,'Fielding Data'!$A:$A,'Hitting Data'!$A2365)</f>
        <v>0</v>
      </c>
      <c r="X2365" s="13">
        <f>SUMIFS('Fielding Data'!H:H,'Fielding Data'!$A:$A,'Hitting Data'!$A2365)</f>
        <v>0</v>
      </c>
    </row>
    <row r="2366" spans="1:24" x14ac:dyDescent="0.3">
      <c r="A2366" s="13" t="str">
        <f t="shared" si="36"/>
        <v>anderbr042012</v>
      </c>
      <c r="B2366" s="16" t="s">
        <v>1039</v>
      </c>
      <c r="C2366" s="16">
        <v>2012</v>
      </c>
      <c r="D2366" s="16">
        <v>6</v>
      </c>
      <c r="E2366" s="16">
        <v>0</v>
      </c>
      <c r="F2366" s="16">
        <v>0</v>
      </c>
      <c r="G2366" s="16">
        <v>0</v>
      </c>
      <c r="H2366" s="16">
        <v>0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0</v>
      </c>
      <c r="O2366" s="16">
        <v>0</v>
      </c>
      <c r="P2366" s="13" t="str">
        <f>IFERROR(VLOOKUP($A2366,'Fielding Data'!$A:$H,MATCH(P$1,'Fielding Data'!$A$1:$H$1,0),0),"Other")</f>
        <v>P</v>
      </c>
      <c r="Q2366" s="13">
        <f>IFERROR(VLOOKUP($A2366,'Fielding Data'!$A:$H,MATCH(Q$1,'Fielding Data'!$A$1:$H$1,0),0),"Other")</f>
        <v>0</v>
      </c>
      <c r="R2366" s="13">
        <f>IFERROR(VLOOKUP($A2366,'Fielding Data'!$A:$H,MATCH(R$1,'Fielding Data'!$A$1:$H$1,0),0),"Other")</f>
        <v>1</v>
      </c>
      <c r="S2366" s="13">
        <f>IFERROR(VLOOKUP($A2366,'Fielding Data'!$A:$H,MATCH(S$1,'Fielding Data'!$A$1:$H$1,0),0),"Other")</f>
        <v>0</v>
      </c>
      <c r="T2366" s="13">
        <f>IFERROR(VLOOKUP($A2366,'Fielding Data'!$A:$H,MATCH(T$1,'Fielding Data'!$A$1:$H$1,0),0),"Other")</f>
        <v>0</v>
      </c>
      <c r="U2366" s="13">
        <f>SUMIFS('Fielding Data'!E:E,'Fielding Data'!$A:$A,'Hitting Data'!$A2366)</f>
        <v>0</v>
      </c>
      <c r="V2366" s="13">
        <f>SUMIFS('Fielding Data'!F:F,'Fielding Data'!$A:$A,'Hitting Data'!$A2366)</f>
        <v>1</v>
      </c>
      <c r="W2366" s="13">
        <f>SUMIFS('Fielding Data'!G:G,'Fielding Data'!$A:$A,'Hitting Data'!$A2366)</f>
        <v>0</v>
      </c>
      <c r="X2366" s="13">
        <f>SUMIFS('Fielding Data'!H:H,'Fielding Data'!$A:$A,'Hitting Data'!$A2366)</f>
        <v>0</v>
      </c>
    </row>
    <row r="2367" spans="1:24" x14ac:dyDescent="0.3">
      <c r="A2367" s="13" t="str">
        <f t="shared" si="36"/>
        <v>anderbr052012</v>
      </c>
      <c r="B2367" s="16" t="s">
        <v>1219</v>
      </c>
      <c r="C2367" s="16">
        <v>2012</v>
      </c>
      <c r="D2367" s="16">
        <v>10</v>
      </c>
      <c r="E2367" s="16">
        <v>12</v>
      </c>
      <c r="F2367" s="16">
        <v>2</v>
      </c>
      <c r="G2367" s="16">
        <v>3</v>
      </c>
      <c r="H2367" s="16">
        <v>1</v>
      </c>
      <c r="I2367" s="16">
        <v>0</v>
      </c>
      <c r="J2367" s="16">
        <v>0</v>
      </c>
      <c r="K2367" s="16">
        <v>0</v>
      </c>
      <c r="L2367" s="16">
        <v>1</v>
      </c>
      <c r="M2367" s="16">
        <v>0</v>
      </c>
      <c r="N2367" s="16">
        <v>1</v>
      </c>
      <c r="O2367" s="16">
        <v>6</v>
      </c>
      <c r="P2367" s="13" t="str">
        <f>IFERROR(VLOOKUP($A2367,'Fielding Data'!$A:$H,MATCH(P$1,'Fielding Data'!$A$1:$H$1,0),0),"Other")</f>
        <v>1B</v>
      </c>
      <c r="Q2367" s="13">
        <f>IFERROR(VLOOKUP($A2367,'Fielding Data'!$A:$H,MATCH(Q$1,'Fielding Data'!$A$1:$H$1,0),0),"Other")</f>
        <v>5</v>
      </c>
      <c r="R2367" s="13">
        <f>IFERROR(VLOOKUP($A2367,'Fielding Data'!$A:$H,MATCH(R$1,'Fielding Data'!$A$1:$H$1,0),0),"Other")</f>
        <v>1</v>
      </c>
      <c r="S2367" s="13">
        <f>IFERROR(VLOOKUP($A2367,'Fielding Data'!$A:$H,MATCH(S$1,'Fielding Data'!$A$1:$H$1,0),0),"Other")</f>
        <v>1</v>
      </c>
      <c r="T2367" s="13">
        <f>IFERROR(VLOOKUP($A2367,'Fielding Data'!$A:$H,MATCH(T$1,'Fielding Data'!$A$1:$H$1,0),0),"Other")</f>
        <v>1</v>
      </c>
      <c r="U2367" s="13">
        <f>SUMIFS('Fielding Data'!E:E,'Fielding Data'!$A:$A,'Hitting Data'!$A2367)</f>
        <v>14</v>
      </c>
      <c r="V2367" s="13">
        <f>SUMIFS('Fielding Data'!F:F,'Fielding Data'!$A:$A,'Hitting Data'!$A2367)</f>
        <v>1</v>
      </c>
      <c r="W2367" s="13">
        <f>SUMIFS('Fielding Data'!G:G,'Fielding Data'!$A:$A,'Hitting Data'!$A2367)</f>
        <v>1</v>
      </c>
      <c r="X2367" s="13">
        <f>SUMIFS('Fielding Data'!H:H,'Fielding Data'!$A:$A,'Hitting Data'!$A2367)</f>
        <v>1</v>
      </c>
    </row>
    <row r="2368" spans="1:24" x14ac:dyDescent="0.3">
      <c r="A2368" s="13" t="str">
        <f t="shared" si="36"/>
        <v>anderla032012</v>
      </c>
      <c r="B2368" s="16" t="s">
        <v>1220</v>
      </c>
      <c r="C2368" s="16">
        <v>2012</v>
      </c>
      <c r="D2368" s="16">
        <v>6</v>
      </c>
      <c r="E2368" s="16">
        <v>8</v>
      </c>
      <c r="F2368" s="16">
        <v>1</v>
      </c>
      <c r="G2368" s="16">
        <v>1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16">
        <v>3</v>
      </c>
      <c r="P2368" s="13" t="str">
        <f>IFERROR(VLOOKUP($A2368,'Fielding Data'!$A:$H,MATCH(P$1,'Fielding Data'!$A$1:$H$1,0),0),"Other")</f>
        <v>1B</v>
      </c>
      <c r="Q2368" s="13">
        <f>IFERROR(VLOOKUP($A2368,'Fielding Data'!$A:$H,MATCH(Q$1,'Fielding Data'!$A$1:$H$1,0),0),"Other")</f>
        <v>4</v>
      </c>
      <c r="R2368" s="13">
        <f>IFERROR(VLOOKUP($A2368,'Fielding Data'!$A:$H,MATCH(R$1,'Fielding Data'!$A$1:$H$1,0),0),"Other")</f>
        <v>0</v>
      </c>
      <c r="S2368" s="13">
        <f>IFERROR(VLOOKUP($A2368,'Fielding Data'!$A:$H,MATCH(S$1,'Fielding Data'!$A$1:$H$1,0),0),"Other")</f>
        <v>0</v>
      </c>
      <c r="T2368" s="13">
        <f>IFERROR(VLOOKUP($A2368,'Fielding Data'!$A:$H,MATCH(T$1,'Fielding Data'!$A$1:$H$1,0),0),"Other")</f>
        <v>0</v>
      </c>
      <c r="U2368" s="13">
        <f>SUMIFS('Fielding Data'!E:E,'Fielding Data'!$A:$A,'Hitting Data'!$A2368)</f>
        <v>5</v>
      </c>
      <c r="V2368" s="13">
        <f>SUMIFS('Fielding Data'!F:F,'Fielding Data'!$A:$A,'Hitting Data'!$A2368)</f>
        <v>0</v>
      </c>
      <c r="W2368" s="13">
        <f>SUMIFS('Fielding Data'!G:G,'Fielding Data'!$A:$A,'Hitting Data'!$A2368)</f>
        <v>0</v>
      </c>
      <c r="X2368" s="13">
        <f>SUMIFS('Fielding Data'!H:H,'Fielding Data'!$A:$A,'Hitting Data'!$A2368)</f>
        <v>0</v>
      </c>
    </row>
    <row r="2369" spans="1:24" x14ac:dyDescent="0.3">
      <c r="A2369" s="13" t="str">
        <f t="shared" si="36"/>
        <v>andinro012012</v>
      </c>
      <c r="B2369" s="16" t="s">
        <v>512</v>
      </c>
      <c r="C2369" s="16">
        <v>2012</v>
      </c>
      <c r="D2369" s="16">
        <v>127</v>
      </c>
      <c r="E2369" s="16">
        <v>384</v>
      </c>
      <c r="F2369" s="16">
        <v>41</v>
      </c>
      <c r="G2369" s="16">
        <v>81</v>
      </c>
      <c r="H2369" s="16">
        <v>13</v>
      </c>
      <c r="I2369" s="16">
        <v>1</v>
      </c>
      <c r="J2369" s="16">
        <v>7</v>
      </c>
      <c r="K2369" s="16">
        <v>28</v>
      </c>
      <c r="L2369" s="16">
        <v>5</v>
      </c>
      <c r="M2369" s="16">
        <v>5</v>
      </c>
      <c r="N2369" s="16">
        <v>37</v>
      </c>
      <c r="O2369" s="16">
        <v>100</v>
      </c>
      <c r="P2369" s="13" t="str">
        <f>IFERROR(VLOOKUP($A2369,'Fielding Data'!$A:$H,MATCH(P$1,'Fielding Data'!$A$1:$H$1,0),0),"Other")</f>
        <v>2B</v>
      </c>
      <c r="Q2369" s="13">
        <f>IFERROR(VLOOKUP($A2369,'Fielding Data'!$A:$H,MATCH(Q$1,'Fielding Data'!$A$1:$H$1,0),0),"Other")</f>
        <v>183</v>
      </c>
      <c r="R2369" s="13">
        <f>IFERROR(VLOOKUP($A2369,'Fielding Data'!$A:$H,MATCH(R$1,'Fielding Data'!$A$1:$H$1,0),0),"Other")</f>
        <v>286</v>
      </c>
      <c r="S2369" s="13">
        <f>IFERROR(VLOOKUP($A2369,'Fielding Data'!$A:$H,MATCH(S$1,'Fielding Data'!$A$1:$H$1,0),0),"Other")</f>
        <v>13</v>
      </c>
      <c r="T2369" s="13">
        <f>IFERROR(VLOOKUP($A2369,'Fielding Data'!$A:$H,MATCH(T$1,'Fielding Data'!$A$1:$H$1,0),0),"Other")</f>
        <v>66</v>
      </c>
      <c r="U2369" s="13">
        <f>SUMIFS('Fielding Data'!E:E,'Fielding Data'!$A:$A,'Hitting Data'!$A2369)</f>
        <v>195</v>
      </c>
      <c r="V2369" s="13">
        <f>SUMIFS('Fielding Data'!F:F,'Fielding Data'!$A:$A,'Hitting Data'!$A2369)</f>
        <v>306</v>
      </c>
      <c r="W2369" s="13">
        <f>SUMIFS('Fielding Data'!G:G,'Fielding Data'!$A:$A,'Hitting Data'!$A2369)</f>
        <v>13</v>
      </c>
      <c r="X2369" s="13">
        <f>SUMIFS('Fielding Data'!H:H,'Fielding Data'!$A:$A,'Hitting Data'!$A2369)</f>
        <v>71</v>
      </c>
    </row>
    <row r="2370" spans="1:24" x14ac:dyDescent="0.3">
      <c r="A2370" s="13" t="str">
        <f t="shared" si="36"/>
        <v>andruel012012</v>
      </c>
      <c r="B2370" s="16" t="s">
        <v>1040</v>
      </c>
      <c r="C2370" s="16">
        <v>2012</v>
      </c>
      <c r="D2370" s="16">
        <v>158</v>
      </c>
      <c r="E2370" s="16">
        <v>629</v>
      </c>
      <c r="F2370" s="16">
        <v>85</v>
      </c>
      <c r="G2370" s="16">
        <v>180</v>
      </c>
      <c r="H2370" s="16">
        <v>31</v>
      </c>
      <c r="I2370" s="16">
        <v>9</v>
      </c>
      <c r="J2370" s="16">
        <v>3</v>
      </c>
      <c r="K2370" s="16">
        <v>62</v>
      </c>
      <c r="L2370" s="16">
        <v>21</v>
      </c>
      <c r="M2370" s="16">
        <v>10</v>
      </c>
      <c r="N2370" s="16">
        <v>57</v>
      </c>
      <c r="O2370" s="16">
        <v>96</v>
      </c>
      <c r="P2370" s="13" t="str">
        <f>IFERROR(VLOOKUP($A2370,'Fielding Data'!$A:$H,MATCH(P$1,'Fielding Data'!$A$1:$H$1,0),0),"Other")</f>
        <v>SS</v>
      </c>
      <c r="Q2370" s="13">
        <f>IFERROR(VLOOKUP($A2370,'Fielding Data'!$A:$H,MATCH(Q$1,'Fielding Data'!$A$1:$H$1,0),0),"Other")</f>
        <v>233</v>
      </c>
      <c r="R2370" s="13">
        <f>IFERROR(VLOOKUP($A2370,'Fielding Data'!$A:$H,MATCH(R$1,'Fielding Data'!$A$1:$H$1,0),0),"Other")</f>
        <v>414</v>
      </c>
      <c r="S2370" s="13">
        <f>IFERROR(VLOOKUP($A2370,'Fielding Data'!$A:$H,MATCH(S$1,'Fielding Data'!$A$1:$H$1,0),0),"Other")</f>
        <v>16</v>
      </c>
      <c r="T2370" s="13">
        <f>IFERROR(VLOOKUP($A2370,'Fielding Data'!$A:$H,MATCH(T$1,'Fielding Data'!$A$1:$H$1,0),0),"Other")</f>
        <v>91</v>
      </c>
      <c r="U2370" s="13">
        <f>SUMIFS('Fielding Data'!E:E,'Fielding Data'!$A:$A,'Hitting Data'!$A2370)</f>
        <v>233</v>
      </c>
      <c r="V2370" s="13">
        <f>SUMIFS('Fielding Data'!F:F,'Fielding Data'!$A:$A,'Hitting Data'!$A2370)</f>
        <v>414</v>
      </c>
      <c r="W2370" s="13">
        <f>SUMIFS('Fielding Data'!G:G,'Fielding Data'!$A:$A,'Hitting Data'!$A2370)</f>
        <v>16</v>
      </c>
      <c r="X2370" s="13">
        <f>SUMIFS('Fielding Data'!H:H,'Fielding Data'!$A:$A,'Hitting Data'!$A2370)</f>
        <v>91</v>
      </c>
    </row>
    <row r="2371" spans="1:24" x14ac:dyDescent="0.3">
      <c r="A2371" s="13" t="str">
        <f t="shared" ref="A2371:A2434" si="37">(B2371&amp;C2371)</f>
        <v>ankieri012012</v>
      </c>
      <c r="B2371" s="16" t="s">
        <v>49</v>
      </c>
      <c r="C2371" s="16">
        <v>2012</v>
      </c>
      <c r="D2371" s="16">
        <v>68</v>
      </c>
      <c r="E2371" s="16">
        <v>158</v>
      </c>
      <c r="F2371" s="16">
        <v>15</v>
      </c>
      <c r="G2371" s="16">
        <v>36</v>
      </c>
      <c r="H2371" s="16">
        <v>10</v>
      </c>
      <c r="I2371" s="16">
        <v>2</v>
      </c>
      <c r="J2371" s="16">
        <v>5</v>
      </c>
      <c r="K2371" s="16">
        <v>15</v>
      </c>
      <c r="L2371" s="16">
        <v>1</v>
      </c>
      <c r="M2371" s="16">
        <v>3</v>
      </c>
      <c r="N2371" s="16">
        <v>12</v>
      </c>
      <c r="O2371" s="16">
        <v>59</v>
      </c>
      <c r="P2371" s="13" t="str">
        <f>IFERROR(VLOOKUP($A2371,'Fielding Data'!$A:$H,MATCH(P$1,'Fielding Data'!$A$1:$H$1,0),0),"Other")</f>
        <v>CF</v>
      </c>
      <c r="Q2371" s="13">
        <f>IFERROR(VLOOKUP($A2371,'Fielding Data'!$A:$H,MATCH(Q$1,'Fielding Data'!$A$1:$H$1,0),0),"Other")</f>
        <v>0</v>
      </c>
      <c r="R2371" s="13">
        <f>IFERROR(VLOOKUP($A2371,'Fielding Data'!$A:$H,MATCH(R$1,'Fielding Data'!$A$1:$H$1,0),0),"Other")</f>
        <v>0</v>
      </c>
      <c r="S2371" s="13">
        <f>IFERROR(VLOOKUP($A2371,'Fielding Data'!$A:$H,MATCH(S$1,'Fielding Data'!$A$1:$H$1,0),0),"Other")</f>
        <v>0</v>
      </c>
      <c r="T2371" s="13">
        <f>IFERROR(VLOOKUP($A2371,'Fielding Data'!$A:$H,MATCH(T$1,'Fielding Data'!$A$1:$H$1,0),0),"Other")</f>
        <v>0</v>
      </c>
      <c r="U2371" s="13">
        <f>SUMIFS('Fielding Data'!E:E,'Fielding Data'!$A:$A,'Hitting Data'!$A2371)</f>
        <v>115</v>
      </c>
      <c r="V2371" s="13">
        <f>SUMIFS('Fielding Data'!F:F,'Fielding Data'!$A:$A,'Hitting Data'!$A2371)</f>
        <v>2</v>
      </c>
      <c r="W2371" s="13">
        <f>SUMIFS('Fielding Data'!G:G,'Fielding Data'!$A:$A,'Hitting Data'!$A2371)</f>
        <v>2</v>
      </c>
      <c r="X2371" s="13">
        <f>SUMIFS('Fielding Data'!H:H,'Fielding Data'!$A:$A,'Hitting Data'!$A2371)</f>
        <v>0</v>
      </c>
    </row>
    <row r="2372" spans="1:24" x14ac:dyDescent="0.3">
      <c r="A2372" s="13" t="str">
        <f t="shared" si="37"/>
        <v>aokino012012</v>
      </c>
      <c r="B2372" s="16" t="s">
        <v>1659</v>
      </c>
      <c r="C2372" s="16">
        <v>2012</v>
      </c>
      <c r="D2372" s="16">
        <v>151</v>
      </c>
      <c r="E2372" s="16">
        <v>520</v>
      </c>
      <c r="F2372" s="16">
        <v>81</v>
      </c>
      <c r="G2372" s="16">
        <v>150</v>
      </c>
      <c r="H2372" s="16">
        <v>37</v>
      </c>
      <c r="I2372" s="16">
        <v>4</v>
      </c>
      <c r="J2372" s="16">
        <v>10</v>
      </c>
      <c r="K2372" s="16">
        <v>50</v>
      </c>
      <c r="L2372" s="16">
        <v>30</v>
      </c>
      <c r="M2372" s="16">
        <v>8</v>
      </c>
      <c r="N2372" s="16">
        <v>43</v>
      </c>
      <c r="O2372" s="16">
        <v>55</v>
      </c>
      <c r="P2372" s="13" t="str">
        <f>IFERROR(VLOOKUP($A2372,'Fielding Data'!$A:$H,MATCH(P$1,'Fielding Data'!$A$1:$H$1,0),0),"Other")</f>
        <v>CF</v>
      </c>
      <c r="Q2372" s="13">
        <f>IFERROR(VLOOKUP($A2372,'Fielding Data'!$A:$H,MATCH(Q$1,'Fielding Data'!$A$1:$H$1,0),0),"Other")</f>
        <v>0</v>
      </c>
      <c r="R2372" s="13">
        <f>IFERROR(VLOOKUP($A2372,'Fielding Data'!$A:$H,MATCH(R$1,'Fielding Data'!$A$1:$H$1,0),0),"Other")</f>
        <v>0</v>
      </c>
      <c r="S2372" s="13">
        <f>IFERROR(VLOOKUP($A2372,'Fielding Data'!$A:$H,MATCH(S$1,'Fielding Data'!$A$1:$H$1,0),0),"Other")</f>
        <v>0</v>
      </c>
      <c r="T2372" s="13">
        <f>IFERROR(VLOOKUP($A2372,'Fielding Data'!$A:$H,MATCH(T$1,'Fielding Data'!$A$1:$H$1,0),0),"Other")</f>
        <v>0</v>
      </c>
      <c r="U2372" s="13">
        <f>SUMIFS('Fielding Data'!E:E,'Fielding Data'!$A:$A,'Hitting Data'!$A2372)</f>
        <v>231</v>
      </c>
      <c r="V2372" s="13">
        <f>SUMIFS('Fielding Data'!F:F,'Fielding Data'!$A:$A,'Hitting Data'!$A2372)</f>
        <v>8</v>
      </c>
      <c r="W2372" s="13">
        <f>SUMIFS('Fielding Data'!G:G,'Fielding Data'!$A:$A,'Hitting Data'!$A2372)</f>
        <v>3</v>
      </c>
      <c r="X2372" s="13">
        <f>SUMIFS('Fielding Data'!H:H,'Fielding Data'!$A:$A,'Hitting Data'!$A2372)</f>
        <v>2</v>
      </c>
    </row>
    <row r="2373" spans="1:24" x14ac:dyDescent="0.3">
      <c r="A2373" s="13" t="str">
        <f t="shared" si="37"/>
        <v>archech012012</v>
      </c>
      <c r="B2373" s="16" t="s">
        <v>1660</v>
      </c>
      <c r="C2373" s="16">
        <v>2012</v>
      </c>
      <c r="D2373" s="16">
        <v>8</v>
      </c>
      <c r="E2373" s="16">
        <v>3</v>
      </c>
      <c r="F2373" s="16">
        <v>1</v>
      </c>
      <c r="G2373" s="16">
        <v>0</v>
      </c>
      <c r="H2373" s="16">
        <v>0</v>
      </c>
      <c r="I2373" s="16">
        <v>0</v>
      </c>
      <c r="J2373" s="16">
        <v>0</v>
      </c>
      <c r="K2373" s="16">
        <v>0</v>
      </c>
      <c r="L2373" s="16">
        <v>0</v>
      </c>
      <c r="M2373" s="16">
        <v>1</v>
      </c>
      <c r="N2373" s="16">
        <v>0</v>
      </c>
      <c r="O2373" s="16">
        <v>1</v>
      </c>
      <c r="P2373" s="13" t="str">
        <f>IFERROR(VLOOKUP($A2373,'Fielding Data'!$A:$H,MATCH(P$1,'Fielding Data'!$A$1:$H$1,0),0),"Other")</f>
        <v>P</v>
      </c>
      <c r="Q2373" s="13">
        <f>IFERROR(VLOOKUP($A2373,'Fielding Data'!$A:$H,MATCH(Q$1,'Fielding Data'!$A$1:$H$1,0),0),"Other")</f>
        <v>1</v>
      </c>
      <c r="R2373" s="13">
        <f>IFERROR(VLOOKUP($A2373,'Fielding Data'!$A:$H,MATCH(R$1,'Fielding Data'!$A$1:$H$1,0),0),"Other")</f>
        <v>4</v>
      </c>
      <c r="S2373" s="13">
        <f>IFERROR(VLOOKUP($A2373,'Fielding Data'!$A:$H,MATCH(S$1,'Fielding Data'!$A$1:$H$1,0),0),"Other")</f>
        <v>1</v>
      </c>
      <c r="T2373" s="13">
        <f>IFERROR(VLOOKUP($A2373,'Fielding Data'!$A:$H,MATCH(T$1,'Fielding Data'!$A$1:$H$1,0),0),"Other")</f>
        <v>0</v>
      </c>
      <c r="U2373" s="13">
        <f>SUMIFS('Fielding Data'!E:E,'Fielding Data'!$A:$A,'Hitting Data'!$A2373)</f>
        <v>1</v>
      </c>
      <c r="V2373" s="13">
        <f>SUMIFS('Fielding Data'!F:F,'Fielding Data'!$A:$A,'Hitting Data'!$A2373)</f>
        <v>4</v>
      </c>
      <c r="W2373" s="13">
        <f>SUMIFS('Fielding Data'!G:G,'Fielding Data'!$A:$A,'Hitting Data'!$A2373)</f>
        <v>1</v>
      </c>
      <c r="X2373" s="13">
        <f>SUMIFS('Fielding Data'!H:H,'Fielding Data'!$A:$A,'Hitting Data'!$A2373)</f>
        <v>0</v>
      </c>
    </row>
    <row r="2374" spans="1:24" x14ac:dyDescent="0.3">
      <c r="A2374" s="13" t="str">
        <f t="shared" si="37"/>
        <v>arencjp012012</v>
      </c>
      <c r="B2374" s="16" t="s">
        <v>1221</v>
      </c>
      <c r="C2374" s="16">
        <v>2012</v>
      </c>
      <c r="D2374" s="16">
        <v>102</v>
      </c>
      <c r="E2374" s="16">
        <v>347</v>
      </c>
      <c r="F2374" s="16">
        <v>45</v>
      </c>
      <c r="G2374" s="16">
        <v>81</v>
      </c>
      <c r="H2374" s="16">
        <v>16</v>
      </c>
      <c r="I2374" s="16">
        <v>0</v>
      </c>
      <c r="J2374" s="16">
        <v>18</v>
      </c>
      <c r="K2374" s="16">
        <v>56</v>
      </c>
      <c r="L2374" s="16">
        <v>1</v>
      </c>
      <c r="M2374" s="16">
        <v>0</v>
      </c>
      <c r="N2374" s="16">
        <v>18</v>
      </c>
      <c r="O2374" s="16">
        <v>108</v>
      </c>
      <c r="P2374" s="13" t="str">
        <f>IFERROR(VLOOKUP($A2374,'Fielding Data'!$A:$H,MATCH(P$1,'Fielding Data'!$A$1:$H$1,0),0),"Other")</f>
        <v>C</v>
      </c>
      <c r="Q2374" s="13">
        <f>IFERROR(VLOOKUP($A2374,'Fielding Data'!$A:$H,MATCH(Q$1,'Fielding Data'!$A$1:$H$1,0),0),"Other")</f>
        <v>622</v>
      </c>
      <c r="R2374" s="13">
        <f>IFERROR(VLOOKUP($A2374,'Fielding Data'!$A:$H,MATCH(R$1,'Fielding Data'!$A$1:$H$1,0),0),"Other")</f>
        <v>57</v>
      </c>
      <c r="S2374" s="13">
        <f>IFERROR(VLOOKUP($A2374,'Fielding Data'!$A:$H,MATCH(S$1,'Fielding Data'!$A$1:$H$1,0),0),"Other")</f>
        <v>4</v>
      </c>
      <c r="T2374" s="13">
        <f>IFERROR(VLOOKUP($A2374,'Fielding Data'!$A:$H,MATCH(T$1,'Fielding Data'!$A$1:$H$1,0),0),"Other")</f>
        <v>1</v>
      </c>
      <c r="U2374" s="13">
        <f>SUMIFS('Fielding Data'!E:E,'Fielding Data'!$A:$A,'Hitting Data'!$A2374)</f>
        <v>622</v>
      </c>
      <c r="V2374" s="13">
        <f>SUMIFS('Fielding Data'!F:F,'Fielding Data'!$A:$A,'Hitting Data'!$A2374)</f>
        <v>57</v>
      </c>
      <c r="W2374" s="13">
        <f>SUMIFS('Fielding Data'!G:G,'Fielding Data'!$A:$A,'Hitting Data'!$A2374)</f>
        <v>4</v>
      </c>
      <c r="X2374" s="13">
        <f>SUMIFS('Fielding Data'!H:H,'Fielding Data'!$A:$A,'Hitting Data'!$A2374)</f>
        <v>1</v>
      </c>
    </row>
    <row r="2375" spans="1:24" x14ac:dyDescent="0.3">
      <c r="A2375" s="13" t="str">
        <f t="shared" si="37"/>
        <v>ariasjo012012</v>
      </c>
      <c r="B2375" s="16" t="s">
        <v>625</v>
      </c>
      <c r="C2375" s="16">
        <v>2012</v>
      </c>
      <c r="D2375" s="16">
        <v>112</v>
      </c>
      <c r="E2375" s="16">
        <v>319</v>
      </c>
      <c r="F2375" s="16">
        <v>30</v>
      </c>
      <c r="G2375" s="16">
        <v>86</v>
      </c>
      <c r="H2375" s="16">
        <v>13</v>
      </c>
      <c r="I2375" s="16">
        <v>5</v>
      </c>
      <c r="J2375" s="16">
        <v>5</v>
      </c>
      <c r="K2375" s="16">
        <v>34</v>
      </c>
      <c r="L2375" s="16">
        <v>5</v>
      </c>
      <c r="M2375" s="16">
        <v>1</v>
      </c>
      <c r="N2375" s="16">
        <v>13</v>
      </c>
      <c r="O2375" s="16">
        <v>44</v>
      </c>
      <c r="P2375" s="13" t="str">
        <f>IFERROR(VLOOKUP($A2375,'Fielding Data'!$A:$H,MATCH(P$1,'Fielding Data'!$A$1:$H$1,0),0),"Other")</f>
        <v>2B</v>
      </c>
      <c r="Q2375" s="13">
        <f>IFERROR(VLOOKUP($A2375,'Fielding Data'!$A:$H,MATCH(Q$1,'Fielding Data'!$A$1:$H$1,0),0),"Other")</f>
        <v>6</v>
      </c>
      <c r="R2375" s="13">
        <f>IFERROR(VLOOKUP($A2375,'Fielding Data'!$A:$H,MATCH(R$1,'Fielding Data'!$A$1:$H$1,0),0),"Other")</f>
        <v>7</v>
      </c>
      <c r="S2375" s="13">
        <f>IFERROR(VLOOKUP($A2375,'Fielding Data'!$A:$H,MATCH(S$1,'Fielding Data'!$A$1:$H$1,0),0),"Other")</f>
        <v>1</v>
      </c>
      <c r="T2375" s="13">
        <f>IFERROR(VLOOKUP($A2375,'Fielding Data'!$A:$H,MATCH(T$1,'Fielding Data'!$A$1:$H$1,0),0),"Other")</f>
        <v>1</v>
      </c>
      <c r="U2375" s="13">
        <f>SUMIFS('Fielding Data'!E:E,'Fielding Data'!$A:$A,'Hitting Data'!$A2375)</f>
        <v>73</v>
      </c>
      <c r="V2375" s="13">
        <f>SUMIFS('Fielding Data'!F:F,'Fielding Data'!$A:$A,'Hitting Data'!$A2375)</f>
        <v>195</v>
      </c>
      <c r="W2375" s="13">
        <f>SUMIFS('Fielding Data'!G:G,'Fielding Data'!$A:$A,'Hitting Data'!$A2375)</f>
        <v>9</v>
      </c>
      <c r="X2375" s="13">
        <f>SUMIFS('Fielding Data'!H:H,'Fielding Data'!$A:$A,'Hitting Data'!$A2375)</f>
        <v>25</v>
      </c>
    </row>
    <row r="2376" spans="1:24" x14ac:dyDescent="0.3">
      <c r="A2376" s="13" t="str">
        <f t="shared" si="37"/>
        <v>arredjo012012</v>
      </c>
      <c r="B2376" s="16" t="s">
        <v>873</v>
      </c>
      <c r="C2376" s="16">
        <v>2012</v>
      </c>
      <c r="D2376" s="16">
        <v>66</v>
      </c>
      <c r="E2376" s="16">
        <v>0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16">
        <v>0</v>
      </c>
      <c r="O2376" s="16">
        <v>0</v>
      </c>
      <c r="P2376" s="13" t="str">
        <f>IFERROR(VLOOKUP($A2376,'Fielding Data'!$A:$H,MATCH(P$1,'Fielding Data'!$A$1:$H$1,0),0),"Other")</f>
        <v>P</v>
      </c>
      <c r="Q2376" s="13">
        <f>IFERROR(VLOOKUP($A2376,'Fielding Data'!$A:$H,MATCH(Q$1,'Fielding Data'!$A$1:$H$1,0),0),"Other")</f>
        <v>7</v>
      </c>
      <c r="R2376" s="13">
        <f>IFERROR(VLOOKUP($A2376,'Fielding Data'!$A:$H,MATCH(R$1,'Fielding Data'!$A$1:$H$1,0),0),"Other")</f>
        <v>9</v>
      </c>
      <c r="S2376" s="13">
        <f>IFERROR(VLOOKUP($A2376,'Fielding Data'!$A:$H,MATCH(S$1,'Fielding Data'!$A$1:$H$1,0),0),"Other")</f>
        <v>1</v>
      </c>
      <c r="T2376" s="13">
        <f>IFERROR(VLOOKUP($A2376,'Fielding Data'!$A:$H,MATCH(T$1,'Fielding Data'!$A$1:$H$1,0),0),"Other")</f>
        <v>1</v>
      </c>
      <c r="U2376" s="13">
        <f>SUMIFS('Fielding Data'!E:E,'Fielding Data'!$A:$A,'Hitting Data'!$A2376)</f>
        <v>7</v>
      </c>
      <c r="V2376" s="13">
        <f>SUMIFS('Fielding Data'!F:F,'Fielding Data'!$A:$A,'Hitting Data'!$A2376)</f>
        <v>9</v>
      </c>
      <c r="W2376" s="13">
        <f>SUMIFS('Fielding Data'!G:G,'Fielding Data'!$A:$A,'Hitting Data'!$A2376)</f>
        <v>1</v>
      </c>
      <c r="X2376" s="13">
        <f>SUMIFS('Fielding Data'!H:H,'Fielding Data'!$A:$A,'Hitting Data'!$A2376)</f>
        <v>1</v>
      </c>
    </row>
    <row r="2377" spans="1:24" x14ac:dyDescent="0.3">
      <c r="A2377" s="13" t="str">
        <f t="shared" si="37"/>
        <v>arrieja012012</v>
      </c>
      <c r="B2377" s="16" t="s">
        <v>1222</v>
      </c>
      <c r="C2377" s="16">
        <v>2012</v>
      </c>
      <c r="D2377" s="16">
        <v>24</v>
      </c>
      <c r="E2377" s="16">
        <v>3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6">
        <v>1</v>
      </c>
      <c r="O2377" s="16">
        <v>2</v>
      </c>
      <c r="P2377" s="13" t="str">
        <f>IFERROR(VLOOKUP($A2377,'Fielding Data'!$A:$H,MATCH(P$1,'Fielding Data'!$A$1:$H$1,0),0),"Other")</f>
        <v>P</v>
      </c>
      <c r="Q2377" s="13">
        <f>IFERROR(VLOOKUP($A2377,'Fielding Data'!$A:$H,MATCH(Q$1,'Fielding Data'!$A$1:$H$1,0),0),"Other")</f>
        <v>4</v>
      </c>
      <c r="R2377" s="13">
        <f>IFERROR(VLOOKUP($A2377,'Fielding Data'!$A:$H,MATCH(R$1,'Fielding Data'!$A$1:$H$1,0),0),"Other")</f>
        <v>18</v>
      </c>
      <c r="S2377" s="13">
        <f>IFERROR(VLOOKUP($A2377,'Fielding Data'!$A:$H,MATCH(S$1,'Fielding Data'!$A$1:$H$1,0),0),"Other")</f>
        <v>3</v>
      </c>
      <c r="T2377" s="13">
        <f>IFERROR(VLOOKUP($A2377,'Fielding Data'!$A:$H,MATCH(T$1,'Fielding Data'!$A$1:$H$1,0),0),"Other")</f>
        <v>2</v>
      </c>
      <c r="U2377" s="13">
        <f>SUMIFS('Fielding Data'!E:E,'Fielding Data'!$A:$A,'Hitting Data'!$A2377)</f>
        <v>4</v>
      </c>
      <c r="V2377" s="13">
        <f>SUMIFS('Fielding Data'!F:F,'Fielding Data'!$A:$A,'Hitting Data'!$A2377)</f>
        <v>18</v>
      </c>
      <c r="W2377" s="13">
        <f>SUMIFS('Fielding Data'!G:G,'Fielding Data'!$A:$A,'Hitting Data'!$A2377)</f>
        <v>3</v>
      </c>
      <c r="X2377" s="13">
        <f>SUMIFS('Fielding Data'!H:H,'Fielding Data'!$A:$A,'Hitting Data'!$A2377)</f>
        <v>2</v>
      </c>
    </row>
    <row r="2378" spans="1:24" x14ac:dyDescent="0.3">
      <c r="A2378" s="13" t="str">
        <f t="shared" si="37"/>
        <v>arroybr012012</v>
      </c>
      <c r="B2378" s="16" t="s">
        <v>50</v>
      </c>
      <c r="C2378" s="16">
        <v>2012</v>
      </c>
      <c r="D2378" s="16">
        <v>32</v>
      </c>
      <c r="E2378" s="16">
        <v>63</v>
      </c>
      <c r="F2378" s="16">
        <v>4</v>
      </c>
      <c r="G2378" s="16">
        <v>9</v>
      </c>
      <c r="H2378" s="16">
        <v>1</v>
      </c>
      <c r="I2378" s="16">
        <v>0</v>
      </c>
      <c r="J2378" s="16">
        <v>1</v>
      </c>
      <c r="K2378" s="16">
        <v>3</v>
      </c>
      <c r="L2378" s="16">
        <v>0</v>
      </c>
      <c r="M2378" s="16">
        <v>0</v>
      </c>
      <c r="N2378" s="16">
        <v>1</v>
      </c>
      <c r="O2378" s="16">
        <v>28</v>
      </c>
      <c r="P2378" s="13" t="str">
        <f>IFERROR(VLOOKUP($A2378,'Fielding Data'!$A:$H,MATCH(P$1,'Fielding Data'!$A$1:$H$1,0),0),"Other")</f>
        <v>P</v>
      </c>
      <c r="Q2378" s="13">
        <f>IFERROR(VLOOKUP($A2378,'Fielding Data'!$A:$H,MATCH(Q$1,'Fielding Data'!$A$1:$H$1,0),0),"Other")</f>
        <v>16</v>
      </c>
      <c r="R2378" s="13">
        <f>IFERROR(VLOOKUP($A2378,'Fielding Data'!$A:$H,MATCH(R$1,'Fielding Data'!$A$1:$H$1,0),0),"Other")</f>
        <v>31</v>
      </c>
      <c r="S2378" s="13">
        <f>IFERROR(VLOOKUP($A2378,'Fielding Data'!$A:$H,MATCH(S$1,'Fielding Data'!$A$1:$H$1,0),0),"Other")</f>
        <v>0</v>
      </c>
      <c r="T2378" s="13">
        <f>IFERROR(VLOOKUP($A2378,'Fielding Data'!$A:$H,MATCH(T$1,'Fielding Data'!$A$1:$H$1,0),0),"Other")</f>
        <v>1</v>
      </c>
      <c r="U2378" s="13">
        <f>SUMIFS('Fielding Data'!E:E,'Fielding Data'!$A:$A,'Hitting Data'!$A2378)</f>
        <v>16</v>
      </c>
      <c r="V2378" s="13">
        <f>SUMIFS('Fielding Data'!F:F,'Fielding Data'!$A:$A,'Hitting Data'!$A2378)</f>
        <v>31</v>
      </c>
      <c r="W2378" s="13">
        <f>SUMIFS('Fielding Data'!G:G,'Fielding Data'!$A:$A,'Hitting Data'!$A2378)</f>
        <v>0</v>
      </c>
      <c r="X2378" s="13">
        <f>SUMIFS('Fielding Data'!H:H,'Fielding Data'!$A:$A,'Hitting Data'!$A2378)</f>
        <v>1</v>
      </c>
    </row>
    <row r="2379" spans="1:24" x14ac:dyDescent="0.3">
      <c r="A2379" s="13" t="str">
        <f t="shared" si="37"/>
        <v>atchisc012012</v>
      </c>
      <c r="B2379" s="16" t="s">
        <v>416</v>
      </c>
      <c r="C2379" s="16">
        <v>2012</v>
      </c>
      <c r="D2379" s="16">
        <v>42</v>
      </c>
      <c r="E2379" s="16">
        <v>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3" t="str">
        <f>IFERROR(VLOOKUP($A2379,'Fielding Data'!$A:$H,MATCH(P$1,'Fielding Data'!$A$1:$H$1,0),0),"Other")</f>
        <v>P</v>
      </c>
      <c r="Q2379" s="13">
        <f>IFERROR(VLOOKUP($A2379,'Fielding Data'!$A:$H,MATCH(Q$1,'Fielding Data'!$A$1:$H$1,0),0),"Other")</f>
        <v>8</v>
      </c>
      <c r="R2379" s="13">
        <f>IFERROR(VLOOKUP($A2379,'Fielding Data'!$A:$H,MATCH(R$1,'Fielding Data'!$A$1:$H$1,0),0),"Other")</f>
        <v>10</v>
      </c>
      <c r="S2379" s="13">
        <f>IFERROR(VLOOKUP($A2379,'Fielding Data'!$A:$H,MATCH(S$1,'Fielding Data'!$A$1:$H$1,0),0),"Other")</f>
        <v>0</v>
      </c>
      <c r="T2379" s="13">
        <f>IFERROR(VLOOKUP($A2379,'Fielding Data'!$A:$H,MATCH(T$1,'Fielding Data'!$A$1:$H$1,0),0),"Other")</f>
        <v>0</v>
      </c>
      <c r="U2379" s="13">
        <f>SUMIFS('Fielding Data'!E:E,'Fielding Data'!$A:$A,'Hitting Data'!$A2379)</f>
        <v>8</v>
      </c>
      <c r="V2379" s="13">
        <f>SUMIFS('Fielding Data'!F:F,'Fielding Data'!$A:$A,'Hitting Data'!$A2379)</f>
        <v>10</v>
      </c>
      <c r="W2379" s="13">
        <f>SUMIFS('Fielding Data'!G:G,'Fielding Data'!$A:$A,'Hitting Data'!$A2379)</f>
        <v>0</v>
      </c>
      <c r="X2379" s="13">
        <f>SUMIFS('Fielding Data'!H:H,'Fielding Data'!$A:$A,'Hitting Data'!$A2379)</f>
        <v>0</v>
      </c>
    </row>
    <row r="2380" spans="1:24" x14ac:dyDescent="0.3">
      <c r="A2380" s="13" t="str">
        <f t="shared" si="37"/>
        <v>aumonph012012</v>
      </c>
      <c r="B2380" s="16" t="s">
        <v>1661</v>
      </c>
      <c r="C2380" s="16">
        <v>2012</v>
      </c>
      <c r="D2380" s="16">
        <v>18</v>
      </c>
      <c r="E2380" s="16">
        <v>0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16">
        <v>0</v>
      </c>
      <c r="O2380" s="16">
        <v>0</v>
      </c>
      <c r="P2380" s="13" t="str">
        <f>IFERROR(VLOOKUP($A2380,'Fielding Data'!$A:$H,MATCH(P$1,'Fielding Data'!$A$1:$H$1,0),0),"Other")</f>
        <v>P</v>
      </c>
      <c r="Q2380" s="13">
        <f>IFERROR(VLOOKUP($A2380,'Fielding Data'!$A:$H,MATCH(Q$1,'Fielding Data'!$A$1:$H$1,0),0),"Other")</f>
        <v>0</v>
      </c>
      <c r="R2380" s="13">
        <f>IFERROR(VLOOKUP($A2380,'Fielding Data'!$A:$H,MATCH(R$1,'Fielding Data'!$A$1:$H$1,0),0),"Other")</f>
        <v>3</v>
      </c>
      <c r="S2380" s="13">
        <f>IFERROR(VLOOKUP($A2380,'Fielding Data'!$A:$H,MATCH(S$1,'Fielding Data'!$A$1:$H$1,0),0),"Other")</f>
        <v>0</v>
      </c>
      <c r="T2380" s="13">
        <f>IFERROR(VLOOKUP($A2380,'Fielding Data'!$A:$H,MATCH(T$1,'Fielding Data'!$A$1:$H$1,0),0),"Other")</f>
        <v>0</v>
      </c>
      <c r="U2380" s="13">
        <f>SUMIFS('Fielding Data'!E:E,'Fielding Data'!$A:$A,'Hitting Data'!$A2380)</f>
        <v>0</v>
      </c>
      <c r="V2380" s="13">
        <f>SUMIFS('Fielding Data'!F:F,'Fielding Data'!$A:$A,'Hitting Data'!$A2380)</f>
        <v>3</v>
      </c>
      <c r="W2380" s="13">
        <f>SUMIFS('Fielding Data'!G:G,'Fielding Data'!$A:$A,'Hitting Data'!$A2380)</f>
        <v>0</v>
      </c>
      <c r="X2380" s="13">
        <f>SUMIFS('Fielding Data'!H:H,'Fielding Data'!$A:$A,'Hitting Data'!$A2380)</f>
        <v>0</v>
      </c>
    </row>
    <row r="2381" spans="1:24" x14ac:dyDescent="0.3">
      <c r="A2381" s="13" t="str">
        <f t="shared" si="37"/>
        <v>averyxa012012</v>
      </c>
      <c r="B2381" s="16" t="s">
        <v>1662</v>
      </c>
      <c r="C2381" s="16">
        <v>2012</v>
      </c>
      <c r="D2381" s="16">
        <v>32</v>
      </c>
      <c r="E2381" s="16">
        <v>94</v>
      </c>
      <c r="F2381" s="16">
        <v>14</v>
      </c>
      <c r="G2381" s="16">
        <v>21</v>
      </c>
      <c r="H2381" s="16">
        <v>6</v>
      </c>
      <c r="I2381" s="16">
        <v>1</v>
      </c>
      <c r="J2381" s="16">
        <v>1</v>
      </c>
      <c r="K2381" s="16">
        <v>6</v>
      </c>
      <c r="L2381" s="16">
        <v>6</v>
      </c>
      <c r="M2381" s="16">
        <v>3</v>
      </c>
      <c r="N2381" s="16">
        <v>11</v>
      </c>
      <c r="O2381" s="16">
        <v>23</v>
      </c>
      <c r="P2381" s="13" t="str">
        <f>IFERROR(VLOOKUP($A2381,'Fielding Data'!$A:$H,MATCH(P$1,'Fielding Data'!$A$1:$H$1,0),0),"Other")</f>
        <v>CF</v>
      </c>
      <c r="Q2381" s="13">
        <f>IFERROR(VLOOKUP($A2381,'Fielding Data'!$A:$H,MATCH(Q$1,'Fielding Data'!$A$1:$H$1,0),0),"Other")</f>
        <v>0</v>
      </c>
      <c r="R2381" s="13">
        <f>IFERROR(VLOOKUP($A2381,'Fielding Data'!$A:$H,MATCH(R$1,'Fielding Data'!$A$1:$H$1,0),0),"Other")</f>
        <v>0</v>
      </c>
      <c r="S2381" s="13">
        <f>IFERROR(VLOOKUP($A2381,'Fielding Data'!$A:$H,MATCH(S$1,'Fielding Data'!$A$1:$H$1,0),0),"Other")</f>
        <v>0</v>
      </c>
      <c r="T2381" s="13">
        <f>IFERROR(VLOOKUP($A2381,'Fielding Data'!$A:$H,MATCH(T$1,'Fielding Data'!$A$1:$H$1,0),0),"Other")</f>
        <v>0</v>
      </c>
      <c r="U2381" s="13">
        <f>SUMIFS('Fielding Data'!E:E,'Fielding Data'!$A:$A,'Hitting Data'!$A2381)</f>
        <v>49</v>
      </c>
      <c r="V2381" s="13">
        <f>SUMIFS('Fielding Data'!F:F,'Fielding Data'!$A:$A,'Hitting Data'!$A2381)</f>
        <v>1</v>
      </c>
      <c r="W2381" s="13">
        <f>SUMIFS('Fielding Data'!G:G,'Fielding Data'!$A:$A,'Hitting Data'!$A2381)</f>
        <v>2</v>
      </c>
      <c r="X2381" s="13">
        <f>SUMIFS('Fielding Data'!H:H,'Fielding Data'!$A:$A,'Hitting Data'!$A2381)</f>
        <v>0</v>
      </c>
    </row>
    <row r="2382" spans="1:24" x14ac:dyDescent="0.3">
      <c r="A2382" s="13" t="str">
        <f t="shared" si="37"/>
        <v>avilaal012012</v>
      </c>
      <c r="B2382" s="16" t="s">
        <v>1043</v>
      </c>
      <c r="C2382" s="16">
        <v>2012</v>
      </c>
      <c r="D2382" s="16">
        <v>116</v>
      </c>
      <c r="E2382" s="16">
        <v>367</v>
      </c>
      <c r="F2382" s="16">
        <v>42</v>
      </c>
      <c r="G2382" s="16">
        <v>89</v>
      </c>
      <c r="H2382" s="16">
        <v>21</v>
      </c>
      <c r="I2382" s="16">
        <v>2</v>
      </c>
      <c r="J2382" s="16">
        <v>9</v>
      </c>
      <c r="K2382" s="16">
        <v>48</v>
      </c>
      <c r="L2382" s="16">
        <v>2</v>
      </c>
      <c r="M2382" s="16">
        <v>0</v>
      </c>
      <c r="N2382" s="16">
        <v>61</v>
      </c>
      <c r="O2382" s="16">
        <v>104</v>
      </c>
      <c r="P2382" s="13" t="str">
        <f>IFERROR(VLOOKUP($A2382,'Fielding Data'!$A:$H,MATCH(P$1,'Fielding Data'!$A$1:$H$1,0),0),"Other")</f>
        <v>C</v>
      </c>
      <c r="Q2382" s="13">
        <f>IFERROR(VLOOKUP($A2382,'Fielding Data'!$A:$H,MATCH(Q$1,'Fielding Data'!$A$1:$H$1,0),0),"Other")</f>
        <v>897</v>
      </c>
      <c r="R2382" s="13">
        <f>IFERROR(VLOOKUP($A2382,'Fielding Data'!$A:$H,MATCH(R$1,'Fielding Data'!$A$1:$H$1,0),0),"Other")</f>
        <v>57</v>
      </c>
      <c r="S2382" s="13">
        <f>IFERROR(VLOOKUP($A2382,'Fielding Data'!$A:$H,MATCH(S$1,'Fielding Data'!$A$1:$H$1,0),0),"Other")</f>
        <v>6</v>
      </c>
      <c r="T2382" s="13">
        <f>IFERROR(VLOOKUP($A2382,'Fielding Data'!$A:$H,MATCH(T$1,'Fielding Data'!$A$1:$H$1,0),0),"Other")</f>
        <v>7</v>
      </c>
      <c r="U2382" s="13">
        <f>SUMIFS('Fielding Data'!E:E,'Fielding Data'!$A:$A,'Hitting Data'!$A2382)</f>
        <v>897</v>
      </c>
      <c r="V2382" s="13">
        <f>SUMIFS('Fielding Data'!F:F,'Fielding Data'!$A:$A,'Hitting Data'!$A2382)</f>
        <v>57</v>
      </c>
      <c r="W2382" s="13">
        <f>SUMIFS('Fielding Data'!G:G,'Fielding Data'!$A:$A,'Hitting Data'!$A2382)</f>
        <v>6</v>
      </c>
      <c r="X2382" s="13">
        <f>SUMIFS('Fielding Data'!H:H,'Fielding Data'!$A:$A,'Hitting Data'!$A2382)</f>
        <v>7</v>
      </c>
    </row>
    <row r="2383" spans="1:24" x14ac:dyDescent="0.3">
      <c r="A2383" s="13" t="str">
        <f t="shared" si="37"/>
        <v>avilalu012012</v>
      </c>
      <c r="B2383" s="16" t="s">
        <v>1663</v>
      </c>
      <c r="C2383" s="16">
        <v>2012</v>
      </c>
      <c r="D2383" s="16">
        <v>31</v>
      </c>
      <c r="E2383" s="16">
        <v>3</v>
      </c>
      <c r="F2383" s="16">
        <v>0</v>
      </c>
      <c r="G2383" s="16">
        <v>1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3" t="str">
        <f>IFERROR(VLOOKUP($A2383,'Fielding Data'!$A:$H,MATCH(P$1,'Fielding Data'!$A$1:$H$1,0),0),"Other")</f>
        <v>P</v>
      </c>
      <c r="Q2383" s="13">
        <f>IFERROR(VLOOKUP($A2383,'Fielding Data'!$A:$H,MATCH(Q$1,'Fielding Data'!$A$1:$H$1,0),0),"Other")</f>
        <v>1</v>
      </c>
      <c r="R2383" s="13">
        <f>IFERROR(VLOOKUP($A2383,'Fielding Data'!$A:$H,MATCH(R$1,'Fielding Data'!$A$1:$H$1,0),0),"Other")</f>
        <v>2</v>
      </c>
      <c r="S2383" s="13">
        <f>IFERROR(VLOOKUP($A2383,'Fielding Data'!$A:$H,MATCH(S$1,'Fielding Data'!$A$1:$H$1,0),0),"Other")</f>
        <v>1</v>
      </c>
      <c r="T2383" s="13">
        <f>IFERROR(VLOOKUP($A2383,'Fielding Data'!$A:$H,MATCH(T$1,'Fielding Data'!$A$1:$H$1,0),0),"Other")</f>
        <v>1</v>
      </c>
      <c r="U2383" s="13">
        <f>SUMIFS('Fielding Data'!E:E,'Fielding Data'!$A:$A,'Hitting Data'!$A2383)</f>
        <v>1</v>
      </c>
      <c r="V2383" s="13">
        <f>SUMIFS('Fielding Data'!F:F,'Fielding Data'!$A:$A,'Hitting Data'!$A2383)</f>
        <v>2</v>
      </c>
      <c r="W2383" s="13">
        <f>SUMIFS('Fielding Data'!G:G,'Fielding Data'!$A:$A,'Hitting Data'!$A2383)</f>
        <v>1</v>
      </c>
      <c r="X2383" s="13">
        <f>SUMIFS('Fielding Data'!H:H,'Fielding Data'!$A:$A,'Hitting Data'!$A2383)</f>
        <v>1</v>
      </c>
    </row>
    <row r="2384" spans="1:24" x14ac:dyDescent="0.3">
      <c r="A2384" s="13" t="str">
        <f t="shared" si="37"/>
        <v>avilemi012012</v>
      </c>
      <c r="B2384" s="16" t="s">
        <v>874</v>
      </c>
      <c r="C2384" s="16">
        <v>2012</v>
      </c>
      <c r="D2384" s="16">
        <v>136</v>
      </c>
      <c r="E2384" s="16">
        <v>512</v>
      </c>
      <c r="F2384" s="16">
        <v>57</v>
      </c>
      <c r="G2384" s="16">
        <v>128</v>
      </c>
      <c r="H2384" s="16">
        <v>28</v>
      </c>
      <c r="I2384" s="16">
        <v>0</v>
      </c>
      <c r="J2384" s="16">
        <v>13</v>
      </c>
      <c r="K2384" s="16">
        <v>60</v>
      </c>
      <c r="L2384" s="16">
        <v>14</v>
      </c>
      <c r="M2384" s="16">
        <v>6</v>
      </c>
      <c r="N2384" s="16">
        <v>23</v>
      </c>
      <c r="O2384" s="16">
        <v>77</v>
      </c>
      <c r="P2384" s="13" t="str">
        <f>IFERROR(VLOOKUP($A2384,'Fielding Data'!$A:$H,MATCH(P$1,'Fielding Data'!$A$1:$H$1,0),0),"Other")</f>
        <v>2B</v>
      </c>
      <c r="Q2384" s="13">
        <f>IFERROR(VLOOKUP($A2384,'Fielding Data'!$A:$H,MATCH(Q$1,'Fielding Data'!$A$1:$H$1,0),0),"Other")</f>
        <v>1</v>
      </c>
      <c r="R2384" s="13">
        <f>IFERROR(VLOOKUP($A2384,'Fielding Data'!$A:$H,MATCH(R$1,'Fielding Data'!$A$1:$H$1,0),0),"Other")</f>
        <v>3</v>
      </c>
      <c r="S2384" s="13">
        <f>IFERROR(VLOOKUP($A2384,'Fielding Data'!$A:$H,MATCH(S$1,'Fielding Data'!$A$1:$H$1,0),0),"Other")</f>
        <v>0</v>
      </c>
      <c r="T2384" s="13">
        <f>IFERROR(VLOOKUP($A2384,'Fielding Data'!$A:$H,MATCH(T$1,'Fielding Data'!$A$1:$H$1,0),0),"Other")</f>
        <v>0</v>
      </c>
      <c r="U2384" s="13">
        <f>SUMIFS('Fielding Data'!E:E,'Fielding Data'!$A:$A,'Hitting Data'!$A2384)</f>
        <v>208</v>
      </c>
      <c r="V2384" s="13">
        <f>SUMIFS('Fielding Data'!F:F,'Fielding Data'!$A:$A,'Hitting Data'!$A2384)</f>
        <v>375</v>
      </c>
      <c r="W2384" s="13">
        <f>SUMIFS('Fielding Data'!G:G,'Fielding Data'!$A:$A,'Hitting Data'!$A2384)</f>
        <v>15</v>
      </c>
      <c r="X2384" s="13">
        <f>SUMIFS('Fielding Data'!H:H,'Fielding Data'!$A:$A,'Hitting Data'!$A2384)</f>
        <v>89</v>
      </c>
    </row>
    <row r="2385" spans="1:24" x14ac:dyDescent="0.3">
      <c r="A2385" s="13" t="str">
        <f t="shared" si="37"/>
        <v>axelrdy012012</v>
      </c>
      <c r="B2385" s="16" t="s">
        <v>1427</v>
      </c>
      <c r="C2385" s="16">
        <v>2012</v>
      </c>
      <c r="D2385" s="16">
        <v>14</v>
      </c>
      <c r="E2385" s="16">
        <v>0</v>
      </c>
      <c r="F2385" s="16">
        <v>0</v>
      </c>
      <c r="G2385" s="16">
        <v>0</v>
      </c>
      <c r="H2385" s="16">
        <v>0</v>
      </c>
      <c r="I2385" s="16">
        <v>0</v>
      </c>
      <c r="J2385" s="16">
        <v>0</v>
      </c>
      <c r="K2385" s="16">
        <v>0</v>
      </c>
      <c r="L2385" s="16">
        <v>0</v>
      </c>
      <c r="M2385" s="16">
        <v>0</v>
      </c>
      <c r="N2385" s="16">
        <v>0</v>
      </c>
      <c r="O2385" s="16">
        <v>0</v>
      </c>
      <c r="P2385" s="13" t="str">
        <f>IFERROR(VLOOKUP($A2385,'Fielding Data'!$A:$H,MATCH(P$1,'Fielding Data'!$A$1:$H$1,0),0),"Other")</f>
        <v>P</v>
      </c>
      <c r="Q2385" s="13">
        <f>IFERROR(VLOOKUP($A2385,'Fielding Data'!$A:$H,MATCH(Q$1,'Fielding Data'!$A$1:$H$1,0),0),"Other")</f>
        <v>2</v>
      </c>
      <c r="R2385" s="13">
        <f>IFERROR(VLOOKUP($A2385,'Fielding Data'!$A:$H,MATCH(R$1,'Fielding Data'!$A$1:$H$1,0),0),"Other")</f>
        <v>6</v>
      </c>
      <c r="S2385" s="13">
        <f>IFERROR(VLOOKUP($A2385,'Fielding Data'!$A:$H,MATCH(S$1,'Fielding Data'!$A$1:$H$1,0),0),"Other")</f>
        <v>0</v>
      </c>
      <c r="T2385" s="13">
        <f>IFERROR(VLOOKUP($A2385,'Fielding Data'!$A:$H,MATCH(T$1,'Fielding Data'!$A$1:$H$1,0),0),"Other")</f>
        <v>0</v>
      </c>
      <c r="U2385" s="13">
        <f>SUMIFS('Fielding Data'!E:E,'Fielding Data'!$A:$A,'Hitting Data'!$A2385)</f>
        <v>2</v>
      </c>
      <c r="V2385" s="13">
        <f>SUMIFS('Fielding Data'!F:F,'Fielding Data'!$A:$A,'Hitting Data'!$A2385)</f>
        <v>6</v>
      </c>
      <c r="W2385" s="13">
        <f>SUMIFS('Fielding Data'!G:G,'Fielding Data'!$A:$A,'Hitting Data'!$A2385)</f>
        <v>0</v>
      </c>
      <c r="X2385" s="13">
        <f>SUMIFS('Fielding Data'!H:H,'Fielding Data'!$A:$A,'Hitting Data'!$A2385)</f>
        <v>0</v>
      </c>
    </row>
    <row r="2386" spans="1:24" x14ac:dyDescent="0.3">
      <c r="A2386" s="13" t="str">
        <f t="shared" si="37"/>
        <v>axforjo012012</v>
      </c>
      <c r="B2386" s="16" t="s">
        <v>1044</v>
      </c>
      <c r="C2386" s="16">
        <v>2012</v>
      </c>
      <c r="D2386" s="16">
        <v>75</v>
      </c>
      <c r="E2386" s="16">
        <v>1</v>
      </c>
      <c r="F2386" s="16">
        <v>0</v>
      </c>
      <c r="G2386" s="16">
        <v>0</v>
      </c>
      <c r="H2386" s="16">
        <v>0</v>
      </c>
      <c r="I2386" s="16">
        <v>0</v>
      </c>
      <c r="J2386" s="16">
        <v>0</v>
      </c>
      <c r="K2386" s="16">
        <v>0</v>
      </c>
      <c r="L2386" s="16">
        <v>0</v>
      </c>
      <c r="M2386" s="16">
        <v>0</v>
      </c>
      <c r="N2386" s="16">
        <v>0</v>
      </c>
      <c r="O2386" s="16">
        <v>1</v>
      </c>
      <c r="P2386" s="13" t="str">
        <f>IFERROR(VLOOKUP($A2386,'Fielding Data'!$A:$H,MATCH(P$1,'Fielding Data'!$A$1:$H$1,0),0),"Other")</f>
        <v>P</v>
      </c>
      <c r="Q2386" s="13">
        <f>IFERROR(VLOOKUP($A2386,'Fielding Data'!$A:$H,MATCH(Q$1,'Fielding Data'!$A$1:$H$1,0),0),"Other")</f>
        <v>2</v>
      </c>
      <c r="R2386" s="13">
        <f>IFERROR(VLOOKUP($A2386,'Fielding Data'!$A:$H,MATCH(R$1,'Fielding Data'!$A$1:$H$1,0),0),"Other")</f>
        <v>4</v>
      </c>
      <c r="S2386" s="13">
        <f>IFERROR(VLOOKUP($A2386,'Fielding Data'!$A:$H,MATCH(S$1,'Fielding Data'!$A$1:$H$1,0),0),"Other")</f>
        <v>1</v>
      </c>
      <c r="T2386" s="13">
        <f>IFERROR(VLOOKUP($A2386,'Fielding Data'!$A:$H,MATCH(T$1,'Fielding Data'!$A$1:$H$1,0),0),"Other")</f>
        <v>0</v>
      </c>
      <c r="U2386" s="13">
        <f>SUMIFS('Fielding Data'!E:E,'Fielding Data'!$A:$A,'Hitting Data'!$A2386)</f>
        <v>2</v>
      </c>
      <c r="V2386" s="13">
        <f>SUMIFS('Fielding Data'!F:F,'Fielding Data'!$A:$A,'Hitting Data'!$A2386)</f>
        <v>4</v>
      </c>
      <c r="W2386" s="13">
        <f>SUMIFS('Fielding Data'!G:G,'Fielding Data'!$A:$A,'Hitting Data'!$A2386)</f>
        <v>1</v>
      </c>
      <c r="X2386" s="13">
        <f>SUMIFS('Fielding Data'!H:H,'Fielding Data'!$A:$A,'Hitting Data'!$A2386)</f>
        <v>0</v>
      </c>
    </row>
    <row r="2387" spans="1:24" x14ac:dyDescent="0.3">
      <c r="A2387" s="13" t="str">
        <f t="shared" si="37"/>
        <v>ayalalu012012</v>
      </c>
      <c r="B2387" s="16" t="s">
        <v>350</v>
      </c>
      <c r="C2387" s="16">
        <v>2012</v>
      </c>
      <c r="D2387" s="16">
        <v>66</v>
      </c>
      <c r="E2387" s="16">
        <v>0</v>
      </c>
      <c r="F2387" s="16">
        <v>0</v>
      </c>
      <c r="G2387" s="16">
        <v>0</v>
      </c>
      <c r="H2387" s="16">
        <v>0</v>
      </c>
      <c r="I2387" s="16">
        <v>0</v>
      </c>
      <c r="J2387" s="16">
        <v>0</v>
      </c>
      <c r="K2387" s="16">
        <v>0</v>
      </c>
      <c r="L2387" s="16">
        <v>0</v>
      </c>
      <c r="M2387" s="16">
        <v>0</v>
      </c>
      <c r="N2387" s="16">
        <v>0</v>
      </c>
      <c r="O2387" s="16">
        <v>0</v>
      </c>
      <c r="P2387" s="13" t="str">
        <f>IFERROR(VLOOKUP($A2387,'Fielding Data'!$A:$H,MATCH(P$1,'Fielding Data'!$A$1:$H$1,0),0),"Other")</f>
        <v>P</v>
      </c>
      <c r="Q2387" s="13">
        <f>IFERROR(VLOOKUP($A2387,'Fielding Data'!$A:$H,MATCH(Q$1,'Fielding Data'!$A$1:$H$1,0),0),"Other")</f>
        <v>4</v>
      </c>
      <c r="R2387" s="13">
        <f>IFERROR(VLOOKUP($A2387,'Fielding Data'!$A:$H,MATCH(R$1,'Fielding Data'!$A$1:$H$1,0),0),"Other")</f>
        <v>13</v>
      </c>
      <c r="S2387" s="13">
        <f>IFERROR(VLOOKUP($A2387,'Fielding Data'!$A:$H,MATCH(S$1,'Fielding Data'!$A$1:$H$1,0),0),"Other")</f>
        <v>0</v>
      </c>
      <c r="T2387" s="13">
        <f>IFERROR(VLOOKUP($A2387,'Fielding Data'!$A:$H,MATCH(T$1,'Fielding Data'!$A$1:$H$1,0),0),"Other")</f>
        <v>1</v>
      </c>
      <c r="U2387" s="13">
        <f>SUMIFS('Fielding Data'!E:E,'Fielding Data'!$A:$A,'Hitting Data'!$A2387)</f>
        <v>4</v>
      </c>
      <c r="V2387" s="13">
        <f>SUMIFS('Fielding Data'!F:F,'Fielding Data'!$A:$A,'Hitting Data'!$A2387)</f>
        <v>13</v>
      </c>
      <c r="W2387" s="13">
        <f>SUMIFS('Fielding Data'!G:G,'Fielding Data'!$A:$A,'Hitting Data'!$A2387)</f>
        <v>0</v>
      </c>
      <c r="X2387" s="13">
        <f>SUMIFS('Fielding Data'!H:H,'Fielding Data'!$A:$A,'Hitting Data'!$A2387)</f>
        <v>1</v>
      </c>
    </row>
    <row r="2388" spans="1:24" x14ac:dyDescent="0.3">
      <c r="A2388" s="13" t="str">
        <f t="shared" si="37"/>
        <v>aybarer012012</v>
      </c>
      <c r="B2388" s="16" t="s">
        <v>626</v>
      </c>
      <c r="C2388" s="16">
        <v>2012</v>
      </c>
      <c r="D2388" s="16">
        <v>141</v>
      </c>
      <c r="E2388" s="16">
        <v>517</v>
      </c>
      <c r="F2388" s="16">
        <v>67</v>
      </c>
      <c r="G2388" s="16">
        <v>150</v>
      </c>
      <c r="H2388" s="16">
        <v>31</v>
      </c>
      <c r="I2388" s="16">
        <v>5</v>
      </c>
      <c r="J2388" s="16">
        <v>8</v>
      </c>
      <c r="K2388" s="16">
        <v>45</v>
      </c>
      <c r="L2388" s="16">
        <v>20</v>
      </c>
      <c r="M2388" s="16">
        <v>4</v>
      </c>
      <c r="N2388" s="16">
        <v>22</v>
      </c>
      <c r="O2388" s="16">
        <v>61</v>
      </c>
      <c r="P2388" s="13" t="str">
        <f>IFERROR(VLOOKUP($A2388,'Fielding Data'!$A:$H,MATCH(P$1,'Fielding Data'!$A$1:$H$1,0),0),"Other")</f>
        <v>SS</v>
      </c>
      <c r="Q2388" s="13">
        <f>IFERROR(VLOOKUP($A2388,'Fielding Data'!$A:$H,MATCH(Q$1,'Fielding Data'!$A$1:$H$1,0),0),"Other")</f>
        <v>232</v>
      </c>
      <c r="R2388" s="13">
        <f>IFERROR(VLOOKUP($A2388,'Fielding Data'!$A:$H,MATCH(R$1,'Fielding Data'!$A$1:$H$1,0),0),"Other")</f>
        <v>359</v>
      </c>
      <c r="S2388" s="13">
        <f>IFERROR(VLOOKUP($A2388,'Fielding Data'!$A:$H,MATCH(S$1,'Fielding Data'!$A$1:$H$1,0),0),"Other")</f>
        <v>15</v>
      </c>
      <c r="T2388" s="13">
        <f>IFERROR(VLOOKUP($A2388,'Fielding Data'!$A:$H,MATCH(T$1,'Fielding Data'!$A$1:$H$1,0),0),"Other")</f>
        <v>86</v>
      </c>
      <c r="U2388" s="13">
        <f>SUMIFS('Fielding Data'!E:E,'Fielding Data'!$A:$A,'Hitting Data'!$A2388)</f>
        <v>232</v>
      </c>
      <c r="V2388" s="13">
        <f>SUMIFS('Fielding Data'!F:F,'Fielding Data'!$A:$A,'Hitting Data'!$A2388)</f>
        <v>359</v>
      </c>
      <c r="W2388" s="13">
        <f>SUMIFS('Fielding Data'!G:G,'Fielding Data'!$A:$A,'Hitting Data'!$A2388)</f>
        <v>15</v>
      </c>
      <c r="X2388" s="13">
        <f>SUMIFS('Fielding Data'!H:H,'Fielding Data'!$A:$A,'Hitting Data'!$A2388)</f>
        <v>86</v>
      </c>
    </row>
    <row r="2389" spans="1:24" x14ac:dyDescent="0.3">
      <c r="A2389" s="13" t="str">
        <f t="shared" si="37"/>
        <v>badenbu012012</v>
      </c>
      <c r="B2389" s="16" t="s">
        <v>875</v>
      </c>
      <c r="C2389" s="16">
        <v>2012</v>
      </c>
      <c r="D2389" s="16">
        <v>66</v>
      </c>
      <c r="E2389" s="16">
        <v>1</v>
      </c>
      <c r="F2389" s="16">
        <v>0</v>
      </c>
      <c r="G2389" s="16">
        <v>0</v>
      </c>
      <c r="H2389" s="16">
        <v>0</v>
      </c>
      <c r="I2389" s="16">
        <v>0</v>
      </c>
      <c r="J2389" s="16">
        <v>0</v>
      </c>
      <c r="K2389" s="16">
        <v>0</v>
      </c>
      <c r="L2389" s="16">
        <v>0</v>
      </c>
      <c r="M2389" s="16">
        <v>0</v>
      </c>
      <c r="N2389" s="16">
        <v>0</v>
      </c>
      <c r="O2389" s="16">
        <v>1</v>
      </c>
      <c r="P2389" s="13" t="str">
        <f>IFERROR(VLOOKUP($A2389,'Fielding Data'!$A:$H,MATCH(P$1,'Fielding Data'!$A$1:$H$1,0),0),"Other")</f>
        <v>P</v>
      </c>
      <c r="Q2389" s="13">
        <f>IFERROR(VLOOKUP($A2389,'Fielding Data'!$A:$H,MATCH(Q$1,'Fielding Data'!$A$1:$H$1,0),0),"Other")</f>
        <v>3</v>
      </c>
      <c r="R2389" s="13">
        <f>IFERROR(VLOOKUP($A2389,'Fielding Data'!$A:$H,MATCH(R$1,'Fielding Data'!$A$1:$H$1,0),0),"Other")</f>
        <v>4</v>
      </c>
      <c r="S2389" s="13">
        <f>IFERROR(VLOOKUP($A2389,'Fielding Data'!$A:$H,MATCH(S$1,'Fielding Data'!$A$1:$H$1,0),0),"Other")</f>
        <v>2</v>
      </c>
      <c r="T2389" s="13">
        <f>IFERROR(VLOOKUP($A2389,'Fielding Data'!$A:$H,MATCH(T$1,'Fielding Data'!$A$1:$H$1,0),0),"Other")</f>
        <v>1</v>
      </c>
      <c r="U2389" s="13">
        <f>SUMIFS('Fielding Data'!E:E,'Fielding Data'!$A:$A,'Hitting Data'!$A2389)</f>
        <v>3</v>
      </c>
      <c r="V2389" s="13">
        <f>SUMIFS('Fielding Data'!F:F,'Fielding Data'!$A:$A,'Hitting Data'!$A2389)</f>
        <v>4</v>
      </c>
      <c r="W2389" s="13">
        <f>SUMIFS('Fielding Data'!G:G,'Fielding Data'!$A:$A,'Hitting Data'!$A2389)</f>
        <v>2</v>
      </c>
      <c r="X2389" s="13">
        <f>SUMIFS('Fielding Data'!H:H,'Fielding Data'!$A:$A,'Hitting Data'!$A2389)</f>
        <v>1</v>
      </c>
    </row>
    <row r="2390" spans="1:24" x14ac:dyDescent="0.3">
      <c r="A2390" s="13" t="str">
        <f t="shared" si="37"/>
        <v>bailean012012</v>
      </c>
      <c r="B2390" s="16" t="s">
        <v>1045</v>
      </c>
      <c r="C2390" s="16">
        <v>2012</v>
      </c>
      <c r="D2390" s="16">
        <v>19</v>
      </c>
      <c r="E2390" s="16">
        <v>0</v>
      </c>
      <c r="F2390" s="16">
        <v>0</v>
      </c>
      <c r="G2390" s="16">
        <v>0</v>
      </c>
      <c r="H2390" s="16">
        <v>0</v>
      </c>
      <c r="I2390" s="16">
        <v>0</v>
      </c>
      <c r="J2390" s="16">
        <v>0</v>
      </c>
      <c r="K2390" s="16">
        <v>0</v>
      </c>
      <c r="L2390" s="16">
        <v>0</v>
      </c>
      <c r="M2390" s="16">
        <v>0</v>
      </c>
      <c r="N2390" s="16">
        <v>0</v>
      </c>
      <c r="O2390" s="16">
        <v>0</v>
      </c>
      <c r="P2390" s="13" t="str">
        <f>IFERROR(VLOOKUP($A2390,'Fielding Data'!$A:$H,MATCH(P$1,'Fielding Data'!$A$1:$H$1,0),0),"Other")</f>
        <v>P</v>
      </c>
      <c r="Q2390" s="13">
        <f>IFERROR(VLOOKUP($A2390,'Fielding Data'!$A:$H,MATCH(Q$1,'Fielding Data'!$A$1:$H$1,0),0),"Other")</f>
        <v>0</v>
      </c>
      <c r="R2390" s="13">
        <f>IFERROR(VLOOKUP($A2390,'Fielding Data'!$A:$H,MATCH(R$1,'Fielding Data'!$A$1:$H$1,0),0),"Other")</f>
        <v>1</v>
      </c>
      <c r="S2390" s="13">
        <f>IFERROR(VLOOKUP($A2390,'Fielding Data'!$A:$H,MATCH(S$1,'Fielding Data'!$A$1:$H$1,0),0),"Other")</f>
        <v>0</v>
      </c>
      <c r="T2390" s="13">
        <f>IFERROR(VLOOKUP($A2390,'Fielding Data'!$A:$H,MATCH(T$1,'Fielding Data'!$A$1:$H$1,0),0),"Other")</f>
        <v>0</v>
      </c>
      <c r="U2390" s="13">
        <f>SUMIFS('Fielding Data'!E:E,'Fielding Data'!$A:$A,'Hitting Data'!$A2390)</f>
        <v>0</v>
      </c>
      <c r="V2390" s="13">
        <f>SUMIFS('Fielding Data'!F:F,'Fielding Data'!$A:$A,'Hitting Data'!$A2390)</f>
        <v>1</v>
      </c>
      <c r="W2390" s="13">
        <f>SUMIFS('Fielding Data'!G:G,'Fielding Data'!$A:$A,'Hitting Data'!$A2390)</f>
        <v>0</v>
      </c>
      <c r="X2390" s="13">
        <f>SUMIFS('Fielding Data'!H:H,'Fielding Data'!$A:$A,'Hitting Data'!$A2390)</f>
        <v>0</v>
      </c>
    </row>
    <row r="2391" spans="1:24" x14ac:dyDescent="0.3">
      <c r="A2391" s="13" t="str">
        <f t="shared" si="37"/>
        <v>baileho022012</v>
      </c>
      <c r="B2391" s="16" t="s">
        <v>753</v>
      </c>
      <c r="C2391" s="16">
        <v>2012</v>
      </c>
      <c r="D2391" s="16">
        <v>34</v>
      </c>
      <c r="E2391" s="16">
        <v>70</v>
      </c>
      <c r="F2391" s="16">
        <v>1</v>
      </c>
      <c r="G2391" s="16">
        <v>8</v>
      </c>
      <c r="H2391" s="16">
        <v>1</v>
      </c>
      <c r="I2391" s="16">
        <v>0</v>
      </c>
      <c r="J2391" s="16">
        <v>0</v>
      </c>
      <c r="K2391" s="16">
        <v>5</v>
      </c>
      <c r="L2391" s="16">
        <v>0</v>
      </c>
      <c r="M2391" s="16">
        <v>0</v>
      </c>
      <c r="N2391" s="16">
        <v>1</v>
      </c>
      <c r="O2391" s="16">
        <v>29</v>
      </c>
      <c r="P2391" s="13" t="str">
        <f>IFERROR(VLOOKUP($A2391,'Fielding Data'!$A:$H,MATCH(P$1,'Fielding Data'!$A$1:$H$1,0),0),"Other")</f>
        <v>P</v>
      </c>
      <c r="Q2391" s="13">
        <f>IFERROR(VLOOKUP($A2391,'Fielding Data'!$A:$H,MATCH(Q$1,'Fielding Data'!$A$1:$H$1,0),0),"Other")</f>
        <v>14</v>
      </c>
      <c r="R2391" s="13">
        <f>IFERROR(VLOOKUP($A2391,'Fielding Data'!$A:$H,MATCH(R$1,'Fielding Data'!$A$1:$H$1,0),0),"Other")</f>
        <v>26</v>
      </c>
      <c r="S2391" s="13">
        <f>IFERROR(VLOOKUP($A2391,'Fielding Data'!$A:$H,MATCH(S$1,'Fielding Data'!$A$1:$H$1,0),0),"Other")</f>
        <v>3</v>
      </c>
      <c r="T2391" s="13">
        <f>IFERROR(VLOOKUP($A2391,'Fielding Data'!$A:$H,MATCH(T$1,'Fielding Data'!$A$1:$H$1,0),0),"Other")</f>
        <v>0</v>
      </c>
      <c r="U2391" s="13">
        <f>SUMIFS('Fielding Data'!E:E,'Fielding Data'!$A:$A,'Hitting Data'!$A2391)</f>
        <v>14</v>
      </c>
      <c r="V2391" s="13">
        <f>SUMIFS('Fielding Data'!F:F,'Fielding Data'!$A:$A,'Hitting Data'!$A2391)</f>
        <v>26</v>
      </c>
      <c r="W2391" s="13">
        <f>SUMIFS('Fielding Data'!G:G,'Fielding Data'!$A:$A,'Hitting Data'!$A2391)</f>
        <v>3</v>
      </c>
      <c r="X2391" s="13">
        <f>SUMIFS('Fielding Data'!H:H,'Fielding Data'!$A:$A,'Hitting Data'!$A2391)</f>
        <v>0</v>
      </c>
    </row>
    <row r="2392" spans="1:24" x14ac:dyDescent="0.3">
      <c r="A2392" s="13" t="str">
        <f t="shared" si="37"/>
        <v>bakerjo012012</v>
      </c>
      <c r="B2392" s="16" t="s">
        <v>876</v>
      </c>
      <c r="C2392" s="16">
        <v>2012</v>
      </c>
      <c r="D2392" s="16">
        <v>63</v>
      </c>
      <c r="E2392" s="16">
        <v>193</v>
      </c>
      <c r="F2392" s="16">
        <v>17</v>
      </c>
      <c r="G2392" s="16">
        <v>46</v>
      </c>
      <c r="H2392" s="16">
        <v>8</v>
      </c>
      <c r="I2392" s="16">
        <v>0</v>
      </c>
      <c r="J2392" s="16">
        <v>0</v>
      </c>
      <c r="K2392" s="16">
        <v>14</v>
      </c>
      <c r="L2392" s="16">
        <v>2</v>
      </c>
      <c r="M2392" s="16">
        <v>1</v>
      </c>
      <c r="N2392" s="16">
        <v>20</v>
      </c>
      <c r="O2392" s="16">
        <v>41</v>
      </c>
      <c r="P2392" s="13" t="str">
        <f>IFERROR(VLOOKUP($A2392,'Fielding Data'!$A:$H,MATCH(P$1,'Fielding Data'!$A$1:$H$1,0),0),"Other")</f>
        <v>C</v>
      </c>
      <c r="Q2392" s="13">
        <f>IFERROR(VLOOKUP($A2392,'Fielding Data'!$A:$H,MATCH(Q$1,'Fielding Data'!$A$1:$H$1,0),0),"Other")</f>
        <v>368</v>
      </c>
      <c r="R2392" s="13">
        <f>IFERROR(VLOOKUP($A2392,'Fielding Data'!$A:$H,MATCH(R$1,'Fielding Data'!$A$1:$H$1,0),0),"Other")</f>
        <v>23</v>
      </c>
      <c r="S2392" s="13">
        <f>IFERROR(VLOOKUP($A2392,'Fielding Data'!$A:$H,MATCH(S$1,'Fielding Data'!$A$1:$H$1,0),0),"Other")</f>
        <v>4</v>
      </c>
      <c r="T2392" s="13">
        <f>IFERROR(VLOOKUP($A2392,'Fielding Data'!$A:$H,MATCH(T$1,'Fielding Data'!$A$1:$H$1,0),0),"Other")</f>
        <v>0</v>
      </c>
      <c r="U2392" s="13">
        <f>SUMIFS('Fielding Data'!E:E,'Fielding Data'!$A:$A,'Hitting Data'!$A2392)</f>
        <v>368</v>
      </c>
      <c r="V2392" s="13">
        <f>SUMIFS('Fielding Data'!F:F,'Fielding Data'!$A:$A,'Hitting Data'!$A2392)</f>
        <v>23</v>
      </c>
      <c r="W2392" s="13">
        <f>SUMIFS('Fielding Data'!G:G,'Fielding Data'!$A:$A,'Hitting Data'!$A2392)</f>
        <v>4</v>
      </c>
      <c r="X2392" s="13">
        <f>SUMIFS('Fielding Data'!H:H,'Fielding Data'!$A:$A,'Hitting Data'!$A2392)</f>
        <v>0</v>
      </c>
    </row>
    <row r="2393" spans="1:24" x14ac:dyDescent="0.3">
      <c r="A2393" s="13" t="str">
        <f t="shared" si="37"/>
        <v>balesco012012</v>
      </c>
      <c r="B2393" s="16" t="s">
        <v>877</v>
      </c>
      <c r="C2393" s="16">
        <v>2012</v>
      </c>
      <c r="D2393" s="16">
        <v>11</v>
      </c>
      <c r="E2393" s="16">
        <v>0</v>
      </c>
      <c r="F2393" s="16">
        <v>0</v>
      </c>
      <c r="G2393" s="16">
        <v>0</v>
      </c>
      <c r="H2393" s="16">
        <v>0</v>
      </c>
      <c r="I2393" s="16">
        <v>0</v>
      </c>
      <c r="J2393" s="16">
        <v>0</v>
      </c>
      <c r="K2393" s="16">
        <v>0</v>
      </c>
      <c r="L2393" s="16">
        <v>0</v>
      </c>
      <c r="M2393" s="16">
        <v>0</v>
      </c>
      <c r="N2393" s="16">
        <v>0</v>
      </c>
      <c r="O2393" s="16">
        <v>0</v>
      </c>
      <c r="P2393" s="13" t="str">
        <f>IFERROR(VLOOKUP($A2393,'Fielding Data'!$A:$H,MATCH(P$1,'Fielding Data'!$A$1:$H$1,0),0),"Other")</f>
        <v>P</v>
      </c>
      <c r="Q2393" s="13">
        <f>IFERROR(VLOOKUP($A2393,'Fielding Data'!$A:$H,MATCH(Q$1,'Fielding Data'!$A$1:$H$1,0),0),"Other")</f>
        <v>1</v>
      </c>
      <c r="R2393" s="13">
        <f>IFERROR(VLOOKUP($A2393,'Fielding Data'!$A:$H,MATCH(R$1,'Fielding Data'!$A$1:$H$1,0),0),"Other")</f>
        <v>0</v>
      </c>
      <c r="S2393" s="13">
        <f>IFERROR(VLOOKUP($A2393,'Fielding Data'!$A:$H,MATCH(S$1,'Fielding Data'!$A$1:$H$1,0),0),"Other")</f>
        <v>0</v>
      </c>
      <c r="T2393" s="13">
        <f>IFERROR(VLOOKUP($A2393,'Fielding Data'!$A:$H,MATCH(T$1,'Fielding Data'!$A$1:$H$1,0),0),"Other")</f>
        <v>0</v>
      </c>
      <c r="U2393" s="13">
        <f>SUMIFS('Fielding Data'!E:E,'Fielding Data'!$A:$A,'Hitting Data'!$A2393)</f>
        <v>1</v>
      </c>
      <c r="V2393" s="13">
        <f>SUMIFS('Fielding Data'!F:F,'Fielding Data'!$A:$A,'Hitting Data'!$A2393)</f>
        <v>0</v>
      </c>
      <c r="W2393" s="13">
        <f>SUMIFS('Fielding Data'!G:G,'Fielding Data'!$A:$A,'Hitting Data'!$A2393)</f>
        <v>0</v>
      </c>
      <c r="X2393" s="13">
        <f>SUMIFS('Fielding Data'!H:H,'Fielding Data'!$A:$A,'Hitting Data'!$A2393)</f>
        <v>0</v>
      </c>
    </row>
    <row r="2394" spans="1:24" x14ac:dyDescent="0.3">
      <c r="A2394" s="13" t="str">
        <f t="shared" si="37"/>
        <v>balfogr012012</v>
      </c>
      <c r="B2394" s="16" t="s">
        <v>229</v>
      </c>
      <c r="C2394" s="16">
        <v>2012</v>
      </c>
      <c r="D2394" s="16">
        <v>75</v>
      </c>
      <c r="E2394" s="16">
        <v>1</v>
      </c>
      <c r="F2394" s="16">
        <v>0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0</v>
      </c>
      <c r="N2394" s="16">
        <v>0</v>
      </c>
      <c r="O2394" s="16">
        <v>1</v>
      </c>
      <c r="P2394" s="13" t="str">
        <f>IFERROR(VLOOKUP($A2394,'Fielding Data'!$A:$H,MATCH(P$1,'Fielding Data'!$A$1:$H$1,0),0),"Other")</f>
        <v>P</v>
      </c>
      <c r="Q2394" s="13">
        <f>IFERROR(VLOOKUP($A2394,'Fielding Data'!$A:$H,MATCH(Q$1,'Fielding Data'!$A$1:$H$1,0),0),"Other")</f>
        <v>6</v>
      </c>
      <c r="R2394" s="13">
        <f>IFERROR(VLOOKUP($A2394,'Fielding Data'!$A:$H,MATCH(R$1,'Fielding Data'!$A$1:$H$1,0),0),"Other")</f>
        <v>7</v>
      </c>
      <c r="S2394" s="13">
        <f>IFERROR(VLOOKUP($A2394,'Fielding Data'!$A:$H,MATCH(S$1,'Fielding Data'!$A$1:$H$1,0),0),"Other")</f>
        <v>0</v>
      </c>
      <c r="T2394" s="13">
        <f>IFERROR(VLOOKUP($A2394,'Fielding Data'!$A:$H,MATCH(T$1,'Fielding Data'!$A$1:$H$1,0),0),"Other")</f>
        <v>0</v>
      </c>
      <c r="U2394" s="13">
        <f>SUMIFS('Fielding Data'!E:E,'Fielding Data'!$A:$A,'Hitting Data'!$A2394)</f>
        <v>6</v>
      </c>
      <c r="V2394" s="13">
        <f>SUMIFS('Fielding Data'!F:F,'Fielding Data'!$A:$A,'Hitting Data'!$A2394)</f>
        <v>7</v>
      </c>
      <c r="W2394" s="13">
        <f>SUMIFS('Fielding Data'!G:G,'Fielding Data'!$A:$A,'Hitting Data'!$A2394)</f>
        <v>0</v>
      </c>
      <c r="X2394" s="13">
        <f>SUMIFS('Fielding Data'!H:H,'Fielding Data'!$A:$A,'Hitting Data'!$A2394)</f>
        <v>0</v>
      </c>
    </row>
    <row r="2395" spans="1:24" x14ac:dyDescent="0.3">
      <c r="A2395" s="13" t="str">
        <f t="shared" si="37"/>
        <v>barajro012012</v>
      </c>
      <c r="B2395" s="16" t="s">
        <v>52</v>
      </c>
      <c r="C2395" s="16">
        <v>2012</v>
      </c>
      <c r="D2395" s="16">
        <v>104</v>
      </c>
      <c r="E2395" s="16">
        <v>321</v>
      </c>
      <c r="F2395" s="16">
        <v>29</v>
      </c>
      <c r="G2395" s="16">
        <v>66</v>
      </c>
      <c r="H2395" s="16">
        <v>11</v>
      </c>
      <c r="I2395" s="16">
        <v>0</v>
      </c>
      <c r="J2395" s="16">
        <v>11</v>
      </c>
      <c r="K2395" s="16">
        <v>31</v>
      </c>
      <c r="L2395" s="16">
        <v>0</v>
      </c>
      <c r="M2395" s="16">
        <v>0</v>
      </c>
      <c r="N2395" s="16">
        <v>29</v>
      </c>
      <c r="O2395" s="16">
        <v>69</v>
      </c>
      <c r="P2395" s="13" t="str">
        <f>IFERROR(VLOOKUP($A2395,'Fielding Data'!$A:$H,MATCH(P$1,'Fielding Data'!$A$1:$H$1,0),0),"Other")</f>
        <v>1B</v>
      </c>
      <c r="Q2395" s="13">
        <f>IFERROR(VLOOKUP($A2395,'Fielding Data'!$A:$H,MATCH(Q$1,'Fielding Data'!$A$1:$H$1,0),0),"Other")</f>
        <v>1</v>
      </c>
      <c r="R2395" s="13">
        <f>IFERROR(VLOOKUP($A2395,'Fielding Data'!$A:$H,MATCH(R$1,'Fielding Data'!$A$1:$H$1,0),0),"Other")</f>
        <v>0</v>
      </c>
      <c r="S2395" s="13">
        <f>IFERROR(VLOOKUP($A2395,'Fielding Data'!$A:$H,MATCH(S$1,'Fielding Data'!$A$1:$H$1,0),0),"Other")</f>
        <v>0</v>
      </c>
      <c r="T2395" s="13">
        <f>IFERROR(VLOOKUP($A2395,'Fielding Data'!$A:$H,MATCH(T$1,'Fielding Data'!$A$1:$H$1,0),0),"Other")</f>
        <v>0</v>
      </c>
      <c r="U2395" s="13">
        <f>SUMIFS('Fielding Data'!E:E,'Fielding Data'!$A:$A,'Hitting Data'!$A2395)</f>
        <v>701</v>
      </c>
      <c r="V2395" s="13">
        <f>SUMIFS('Fielding Data'!F:F,'Fielding Data'!$A:$A,'Hitting Data'!$A2395)</f>
        <v>41</v>
      </c>
      <c r="W2395" s="13">
        <f>SUMIFS('Fielding Data'!G:G,'Fielding Data'!$A:$A,'Hitting Data'!$A2395)</f>
        <v>6</v>
      </c>
      <c r="X2395" s="13">
        <f>SUMIFS('Fielding Data'!H:H,'Fielding Data'!$A:$A,'Hitting Data'!$A2395)</f>
        <v>4</v>
      </c>
    </row>
    <row r="2396" spans="1:24" x14ac:dyDescent="0.3">
      <c r="A2396" s="13" t="str">
        <f t="shared" si="37"/>
        <v>bardda012012</v>
      </c>
      <c r="B2396" s="16" t="s">
        <v>1046</v>
      </c>
      <c r="C2396" s="16">
        <v>2012</v>
      </c>
      <c r="D2396" s="16">
        <v>17</v>
      </c>
      <c r="E2396" s="16">
        <v>2</v>
      </c>
      <c r="F2396" s="16">
        <v>0</v>
      </c>
      <c r="G2396" s="16">
        <v>0</v>
      </c>
      <c r="H2396" s="16">
        <v>0</v>
      </c>
      <c r="I2396" s="16">
        <v>0</v>
      </c>
      <c r="J2396" s="16">
        <v>0</v>
      </c>
      <c r="K2396" s="16">
        <v>0</v>
      </c>
      <c r="L2396" s="16">
        <v>0</v>
      </c>
      <c r="M2396" s="16">
        <v>0</v>
      </c>
      <c r="N2396" s="16">
        <v>0</v>
      </c>
      <c r="O2396" s="16">
        <v>1</v>
      </c>
      <c r="P2396" s="13" t="str">
        <f>IFERROR(VLOOKUP($A2396,'Fielding Data'!$A:$H,MATCH(P$1,'Fielding Data'!$A$1:$H$1,0),0),"Other")</f>
        <v>P</v>
      </c>
      <c r="Q2396" s="13">
        <f>IFERROR(VLOOKUP($A2396,'Fielding Data'!$A:$H,MATCH(Q$1,'Fielding Data'!$A$1:$H$1,0),0),"Other")</f>
        <v>4</v>
      </c>
      <c r="R2396" s="13">
        <f>IFERROR(VLOOKUP($A2396,'Fielding Data'!$A:$H,MATCH(R$1,'Fielding Data'!$A$1:$H$1,0),0),"Other")</f>
        <v>8</v>
      </c>
      <c r="S2396" s="13">
        <f>IFERROR(VLOOKUP($A2396,'Fielding Data'!$A:$H,MATCH(S$1,'Fielding Data'!$A$1:$H$1,0),0),"Other")</f>
        <v>0</v>
      </c>
      <c r="T2396" s="13">
        <f>IFERROR(VLOOKUP($A2396,'Fielding Data'!$A:$H,MATCH(T$1,'Fielding Data'!$A$1:$H$1,0),0),"Other")</f>
        <v>3</v>
      </c>
      <c r="U2396" s="13">
        <f>SUMIFS('Fielding Data'!E:E,'Fielding Data'!$A:$A,'Hitting Data'!$A2396)</f>
        <v>4</v>
      </c>
      <c r="V2396" s="13">
        <f>SUMIFS('Fielding Data'!F:F,'Fielding Data'!$A:$A,'Hitting Data'!$A2396)</f>
        <v>8</v>
      </c>
      <c r="W2396" s="13">
        <f>SUMIFS('Fielding Data'!G:G,'Fielding Data'!$A:$A,'Hitting Data'!$A2396)</f>
        <v>0</v>
      </c>
      <c r="X2396" s="13">
        <f>SUMIFS('Fielding Data'!H:H,'Fielding Data'!$A:$A,'Hitting Data'!$A2396)</f>
        <v>3</v>
      </c>
    </row>
    <row r="2397" spans="1:24" x14ac:dyDescent="0.3">
      <c r="A2397" s="13" t="str">
        <f t="shared" si="37"/>
        <v>barmecl012012</v>
      </c>
      <c r="B2397" s="16" t="s">
        <v>352</v>
      </c>
      <c r="C2397" s="16">
        <v>2012</v>
      </c>
      <c r="D2397" s="16">
        <v>144</v>
      </c>
      <c r="E2397" s="16">
        <v>455</v>
      </c>
      <c r="F2397" s="16">
        <v>34</v>
      </c>
      <c r="G2397" s="16">
        <v>104</v>
      </c>
      <c r="H2397" s="16">
        <v>16</v>
      </c>
      <c r="I2397" s="16">
        <v>1</v>
      </c>
      <c r="J2397" s="16">
        <v>8</v>
      </c>
      <c r="K2397" s="16">
        <v>45</v>
      </c>
      <c r="L2397" s="16">
        <v>0</v>
      </c>
      <c r="M2397" s="16">
        <v>2</v>
      </c>
      <c r="N2397" s="16">
        <v>20</v>
      </c>
      <c r="O2397" s="16">
        <v>106</v>
      </c>
      <c r="P2397" s="13" t="str">
        <f>IFERROR(VLOOKUP($A2397,'Fielding Data'!$A:$H,MATCH(P$1,'Fielding Data'!$A$1:$H$1,0),0),"Other")</f>
        <v>1B</v>
      </c>
      <c r="Q2397" s="13">
        <f>IFERROR(VLOOKUP($A2397,'Fielding Data'!$A:$H,MATCH(Q$1,'Fielding Data'!$A$1:$H$1,0),0),"Other")</f>
        <v>0</v>
      </c>
      <c r="R2397" s="13">
        <f>IFERROR(VLOOKUP($A2397,'Fielding Data'!$A:$H,MATCH(R$1,'Fielding Data'!$A$1:$H$1,0),0),"Other")</f>
        <v>0</v>
      </c>
      <c r="S2397" s="13">
        <f>IFERROR(VLOOKUP($A2397,'Fielding Data'!$A:$H,MATCH(S$1,'Fielding Data'!$A$1:$H$1,0),0),"Other")</f>
        <v>0</v>
      </c>
      <c r="T2397" s="13">
        <f>IFERROR(VLOOKUP($A2397,'Fielding Data'!$A:$H,MATCH(T$1,'Fielding Data'!$A$1:$H$1,0),0),"Other")</f>
        <v>0</v>
      </c>
      <c r="U2397" s="13">
        <f>SUMIFS('Fielding Data'!E:E,'Fielding Data'!$A:$A,'Hitting Data'!$A2397)</f>
        <v>147</v>
      </c>
      <c r="V2397" s="13">
        <f>SUMIFS('Fielding Data'!F:F,'Fielding Data'!$A:$A,'Hitting Data'!$A2397)</f>
        <v>399</v>
      </c>
      <c r="W2397" s="13">
        <f>SUMIFS('Fielding Data'!G:G,'Fielding Data'!$A:$A,'Hitting Data'!$A2397)</f>
        <v>16</v>
      </c>
      <c r="X2397" s="13">
        <f>SUMIFS('Fielding Data'!H:H,'Fielding Data'!$A:$A,'Hitting Data'!$A2397)</f>
        <v>72</v>
      </c>
    </row>
    <row r="2398" spans="1:24" x14ac:dyDescent="0.3">
      <c r="A2398" s="13" t="str">
        <f t="shared" si="37"/>
        <v>barnebr022012</v>
      </c>
      <c r="B2398" s="16" t="s">
        <v>1664</v>
      </c>
      <c r="C2398" s="16">
        <v>2012</v>
      </c>
      <c r="D2398" s="16">
        <v>43</v>
      </c>
      <c r="E2398" s="16">
        <v>98</v>
      </c>
      <c r="F2398" s="16">
        <v>8</v>
      </c>
      <c r="G2398" s="16">
        <v>20</v>
      </c>
      <c r="H2398" s="16">
        <v>3</v>
      </c>
      <c r="I2398" s="16">
        <v>0</v>
      </c>
      <c r="J2398" s="16">
        <v>1</v>
      </c>
      <c r="K2398" s="16">
        <v>7</v>
      </c>
      <c r="L2398" s="16">
        <v>1</v>
      </c>
      <c r="M2398" s="16">
        <v>1</v>
      </c>
      <c r="N2398" s="16">
        <v>5</v>
      </c>
      <c r="O2398" s="16">
        <v>29</v>
      </c>
      <c r="P2398" s="13" t="str">
        <f>IFERROR(VLOOKUP($A2398,'Fielding Data'!$A:$H,MATCH(P$1,'Fielding Data'!$A$1:$H$1,0),0),"Other")</f>
        <v>CF</v>
      </c>
      <c r="Q2398" s="13">
        <f>IFERROR(VLOOKUP($A2398,'Fielding Data'!$A:$H,MATCH(Q$1,'Fielding Data'!$A$1:$H$1,0),0),"Other")</f>
        <v>0</v>
      </c>
      <c r="R2398" s="13">
        <f>IFERROR(VLOOKUP($A2398,'Fielding Data'!$A:$H,MATCH(R$1,'Fielding Data'!$A$1:$H$1,0),0),"Other")</f>
        <v>0</v>
      </c>
      <c r="S2398" s="13">
        <f>IFERROR(VLOOKUP($A2398,'Fielding Data'!$A:$H,MATCH(S$1,'Fielding Data'!$A$1:$H$1,0),0),"Other")</f>
        <v>0</v>
      </c>
      <c r="T2398" s="13">
        <f>IFERROR(VLOOKUP($A2398,'Fielding Data'!$A:$H,MATCH(T$1,'Fielding Data'!$A$1:$H$1,0),0),"Other")</f>
        <v>0</v>
      </c>
      <c r="U2398" s="13">
        <f>SUMIFS('Fielding Data'!E:E,'Fielding Data'!$A:$A,'Hitting Data'!$A2398)</f>
        <v>65</v>
      </c>
      <c r="V2398" s="13">
        <f>SUMIFS('Fielding Data'!F:F,'Fielding Data'!$A:$A,'Hitting Data'!$A2398)</f>
        <v>3</v>
      </c>
      <c r="W2398" s="13">
        <f>SUMIFS('Fielding Data'!G:G,'Fielding Data'!$A:$A,'Hitting Data'!$A2398)</f>
        <v>0</v>
      </c>
      <c r="X2398" s="13">
        <f>SUMIFS('Fielding Data'!H:H,'Fielding Data'!$A:$A,'Hitting Data'!$A2398)</f>
        <v>1</v>
      </c>
    </row>
    <row r="2399" spans="1:24" x14ac:dyDescent="0.3">
      <c r="A2399" s="13" t="str">
        <f t="shared" si="37"/>
        <v>barneda012012</v>
      </c>
      <c r="B2399" s="16" t="s">
        <v>1224</v>
      </c>
      <c r="C2399" s="16">
        <v>2012</v>
      </c>
      <c r="D2399" s="16">
        <v>156</v>
      </c>
      <c r="E2399" s="16">
        <v>548</v>
      </c>
      <c r="F2399" s="16">
        <v>73</v>
      </c>
      <c r="G2399" s="16">
        <v>139</v>
      </c>
      <c r="H2399" s="16">
        <v>26</v>
      </c>
      <c r="I2399" s="16">
        <v>4</v>
      </c>
      <c r="J2399" s="16">
        <v>7</v>
      </c>
      <c r="K2399" s="16">
        <v>44</v>
      </c>
      <c r="L2399" s="16">
        <v>6</v>
      </c>
      <c r="M2399" s="16">
        <v>1</v>
      </c>
      <c r="N2399" s="16">
        <v>33</v>
      </c>
      <c r="O2399" s="16">
        <v>58</v>
      </c>
      <c r="P2399" s="13" t="str">
        <f>IFERROR(VLOOKUP($A2399,'Fielding Data'!$A:$H,MATCH(P$1,'Fielding Data'!$A$1:$H$1,0),0),"Other")</f>
        <v>2B</v>
      </c>
      <c r="Q2399" s="13">
        <f>IFERROR(VLOOKUP($A2399,'Fielding Data'!$A:$H,MATCH(Q$1,'Fielding Data'!$A$1:$H$1,0),0),"Other")</f>
        <v>311</v>
      </c>
      <c r="R2399" s="13">
        <f>IFERROR(VLOOKUP($A2399,'Fielding Data'!$A:$H,MATCH(R$1,'Fielding Data'!$A$1:$H$1,0),0),"Other")</f>
        <v>418</v>
      </c>
      <c r="S2399" s="13">
        <f>IFERROR(VLOOKUP($A2399,'Fielding Data'!$A:$H,MATCH(S$1,'Fielding Data'!$A$1:$H$1,0),0),"Other")</f>
        <v>2</v>
      </c>
      <c r="T2399" s="13">
        <f>IFERROR(VLOOKUP($A2399,'Fielding Data'!$A:$H,MATCH(T$1,'Fielding Data'!$A$1:$H$1,0),0),"Other")</f>
        <v>96</v>
      </c>
      <c r="U2399" s="13">
        <f>SUMIFS('Fielding Data'!E:E,'Fielding Data'!$A:$A,'Hitting Data'!$A2399)</f>
        <v>315</v>
      </c>
      <c r="V2399" s="13">
        <f>SUMIFS('Fielding Data'!F:F,'Fielding Data'!$A:$A,'Hitting Data'!$A2399)</f>
        <v>426</v>
      </c>
      <c r="W2399" s="13">
        <f>SUMIFS('Fielding Data'!G:G,'Fielding Data'!$A:$A,'Hitting Data'!$A2399)</f>
        <v>3</v>
      </c>
      <c r="X2399" s="13">
        <f>SUMIFS('Fielding Data'!H:H,'Fielding Data'!$A:$A,'Hitting Data'!$A2399)</f>
        <v>98</v>
      </c>
    </row>
    <row r="2400" spans="1:24" x14ac:dyDescent="0.3">
      <c r="A2400" s="13" t="str">
        <f t="shared" si="37"/>
        <v>barnesc012012</v>
      </c>
      <c r="B2400" s="16" t="s">
        <v>1665</v>
      </c>
      <c r="C2400" s="16">
        <v>2012</v>
      </c>
      <c r="D2400" s="16">
        <v>16</v>
      </c>
      <c r="E2400" s="16">
        <v>0</v>
      </c>
      <c r="F2400" s="16">
        <v>0</v>
      </c>
      <c r="G2400" s="16">
        <v>0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3" t="str">
        <f>IFERROR(VLOOKUP($A2400,'Fielding Data'!$A:$H,MATCH(P$1,'Fielding Data'!$A$1:$H$1,0),0),"Other")</f>
        <v>P</v>
      </c>
      <c r="Q2400" s="13">
        <f>IFERROR(VLOOKUP($A2400,'Fielding Data'!$A:$H,MATCH(Q$1,'Fielding Data'!$A$1:$H$1,0),0),"Other")</f>
        <v>2</v>
      </c>
      <c r="R2400" s="13">
        <f>IFERROR(VLOOKUP($A2400,'Fielding Data'!$A:$H,MATCH(R$1,'Fielding Data'!$A$1:$H$1,0),0),"Other")</f>
        <v>3</v>
      </c>
      <c r="S2400" s="13">
        <f>IFERROR(VLOOKUP($A2400,'Fielding Data'!$A:$H,MATCH(S$1,'Fielding Data'!$A$1:$H$1,0),0),"Other")</f>
        <v>0</v>
      </c>
      <c r="T2400" s="13">
        <f>IFERROR(VLOOKUP($A2400,'Fielding Data'!$A:$H,MATCH(T$1,'Fielding Data'!$A$1:$H$1,0),0),"Other")</f>
        <v>0</v>
      </c>
      <c r="U2400" s="13">
        <f>SUMIFS('Fielding Data'!E:E,'Fielding Data'!$A:$A,'Hitting Data'!$A2400)</f>
        <v>2</v>
      </c>
      <c r="V2400" s="13">
        <f>SUMIFS('Fielding Data'!F:F,'Fielding Data'!$A:$A,'Hitting Data'!$A2400)</f>
        <v>3</v>
      </c>
      <c r="W2400" s="13">
        <f>SUMIFS('Fielding Data'!G:G,'Fielding Data'!$A:$A,'Hitting Data'!$A2400)</f>
        <v>0</v>
      </c>
      <c r="X2400" s="13">
        <f>SUMIFS('Fielding Data'!H:H,'Fielding Data'!$A:$A,'Hitting Data'!$A2400)</f>
        <v>0</v>
      </c>
    </row>
    <row r="2401" spans="1:24" x14ac:dyDescent="0.3">
      <c r="A2401" s="13" t="str">
        <f t="shared" si="37"/>
        <v>bartlja012012</v>
      </c>
      <c r="B2401" s="16" t="s">
        <v>417</v>
      </c>
      <c r="C2401" s="16">
        <v>2012</v>
      </c>
      <c r="D2401" s="16">
        <v>29</v>
      </c>
      <c r="E2401" s="16">
        <v>83</v>
      </c>
      <c r="F2401" s="16">
        <v>8</v>
      </c>
      <c r="G2401" s="16">
        <v>11</v>
      </c>
      <c r="H2401" s="16">
        <v>5</v>
      </c>
      <c r="I2401" s="16">
        <v>0</v>
      </c>
      <c r="J2401" s="16">
        <v>0</v>
      </c>
      <c r="K2401" s="16">
        <v>4</v>
      </c>
      <c r="L2401" s="16">
        <v>0</v>
      </c>
      <c r="M2401" s="16">
        <v>0</v>
      </c>
      <c r="N2401" s="16">
        <v>12</v>
      </c>
      <c r="O2401" s="16">
        <v>27</v>
      </c>
      <c r="P2401" s="13" t="str">
        <f>IFERROR(VLOOKUP($A2401,'Fielding Data'!$A:$H,MATCH(P$1,'Fielding Data'!$A$1:$H$1,0),0),"Other")</f>
        <v>SS</v>
      </c>
      <c r="Q2401" s="13">
        <f>IFERROR(VLOOKUP($A2401,'Fielding Data'!$A:$H,MATCH(Q$1,'Fielding Data'!$A$1:$H$1,0),0),"Other")</f>
        <v>32</v>
      </c>
      <c r="R2401" s="13">
        <f>IFERROR(VLOOKUP($A2401,'Fielding Data'!$A:$H,MATCH(R$1,'Fielding Data'!$A$1:$H$1,0),0),"Other")</f>
        <v>68</v>
      </c>
      <c r="S2401" s="13">
        <f>IFERROR(VLOOKUP($A2401,'Fielding Data'!$A:$H,MATCH(S$1,'Fielding Data'!$A$1:$H$1,0),0),"Other")</f>
        <v>5</v>
      </c>
      <c r="T2401" s="13">
        <f>IFERROR(VLOOKUP($A2401,'Fielding Data'!$A:$H,MATCH(T$1,'Fielding Data'!$A$1:$H$1,0),0),"Other")</f>
        <v>12</v>
      </c>
      <c r="U2401" s="13">
        <f>SUMIFS('Fielding Data'!E:E,'Fielding Data'!$A:$A,'Hitting Data'!$A2401)</f>
        <v>32</v>
      </c>
      <c r="V2401" s="13">
        <f>SUMIFS('Fielding Data'!F:F,'Fielding Data'!$A:$A,'Hitting Data'!$A2401)</f>
        <v>68</v>
      </c>
      <c r="W2401" s="13">
        <f>SUMIFS('Fielding Data'!G:G,'Fielding Data'!$A:$A,'Hitting Data'!$A2401)</f>
        <v>5</v>
      </c>
      <c r="X2401" s="13">
        <f>SUMIFS('Fielding Data'!H:H,'Fielding Data'!$A:$A,'Hitting Data'!$A2401)</f>
        <v>12</v>
      </c>
    </row>
    <row r="2402" spans="1:24" x14ac:dyDescent="0.3">
      <c r="A2402" s="13" t="str">
        <f t="shared" si="37"/>
        <v>bartoda022012</v>
      </c>
      <c r="B2402" s="16" t="s">
        <v>756</v>
      </c>
      <c r="C2402" s="16">
        <v>2012</v>
      </c>
      <c r="D2402" s="16">
        <v>46</v>
      </c>
      <c r="E2402" s="16">
        <v>113</v>
      </c>
      <c r="F2402" s="16">
        <v>8</v>
      </c>
      <c r="G2402" s="16">
        <v>23</v>
      </c>
      <c r="H2402" s="16">
        <v>7</v>
      </c>
      <c r="I2402" s="16">
        <v>0</v>
      </c>
      <c r="J2402" s="16">
        <v>1</v>
      </c>
      <c r="K2402" s="16">
        <v>6</v>
      </c>
      <c r="L2402" s="16">
        <v>1</v>
      </c>
      <c r="M2402" s="16">
        <v>0</v>
      </c>
      <c r="N2402" s="16">
        <v>22</v>
      </c>
      <c r="O2402" s="16">
        <v>32</v>
      </c>
      <c r="P2402" s="13" t="str">
        <f>IFERROR(VLOOKUP($A2402,'Fielding Data'!$A:$H,MATCH(P$1,'Fielding Data'!$A$1:$H$1,0),0),"Other")</f>
        <v>1B</v>
      </c>
      <c r="Q2402" s="13">
        <f>IFERROR(VLOOKUP($A2402,'Fielding Data'!$A:$H,MATCH(Q$1,'Fielding Data'!$A$1:$H$1,0),0),"Other")</f>
        <v>319</v>
      </c>
      <c r="R2402" s="13">
        <f>IFERROR(VLOOKUP($A2402,'Fielding Data'!$A:$H,MATCH(R$1,'Fielding Data'!$A$1:$H$1,0),0),"Other")</f>
        <v>17</v>
      </c>
      <c r="S2402" s="13">
        <f>IFERROR(VLOOKUP($A2402,'Fielding Data'!$A:$H,MATCH(S$1,'Fielding Data'!$A$1:$H$1,0),0),"Other")</f>
        <v>0</v>
      </c>
      <c r="T2402" s="13">
        <f>IFERROR(VLOOKUP($A2402,'Fielding Data'!$A:$H,MATCH(T$1,'Fielding Data'!$A$1:$H$1,0),0),"Other")</f>
        <v>30</v>
      </c>
      <c r="U2402" s="13">
        <f>SUMIFS('Fielding Data'!E:E,'Fielding Data'!$A:$A,'Hitting Data'!$A2402)</f>
        <v>319</v>
      </c>
      <c r="V2402" s="13">
        <f>SUMIFS('Fielding Data'!F:F,'Fielding Data'!$A:$A,'Hitting Data'!$A2402)</f>
        <v>17</v>
      </c>
      <c r="W2402" s="13">
        <f>SUMIFS('Fielding Data'!G:G,'Fielding Data'!$A:$A,'Hitting Data'!$A2402)</f>
        <v>0</v>
      </c>
      <c r="X2402" s="13">
        <f>SUMIFS('Fielding Data'!H:H,'Fielding Data'!$A:$A,'Hitting Data'!$A2402)</f>
        <v>30</v>
      </c>
    </row>
    <row r="2403" spans="1:24" x14ac:dyDescent="0.3">
      <c r="A2403" s="13" t="str">
        <f t="shared" si="37"/>
        <v>bassan012012</v>
      </c>
      <c r="B2403" s="16" t="s">
        <v>1428</v>
      </c>
      <c r="C2403" s="16">
        <v>2012</v>
      </c>
      <c r="D2403" s="16">
        <v>25</v>
      </c>
      <c r="E2403" s="16">
        <v>31</v>
      </c>
      <c r="F2403" s="16">
        <v>3</v>
      </c>
      <c r="G2403" s="16">
        <v>4</v>
      </c>
      <c r="H2403" s="16">
        <v>0</v>
      </c>
      <c r="I2403" s="16">
        <v>1</v>
      </c>
      <c r="J2403" s="16">
        <v>0</v>
      </c>
      <c r="K2403" s="16">
        <v>5</v>
      </c>
      <c r="L2403" s="16">
        <v>1</v>
      </c>
      <c r="M2403" s="16">
        <v>0</v>
      </c>
      <c r="N2403" s="16">
        <v>0</v>
      </c>
      <c r="O2403" s="16">
        <v>13</v>
      </c>
      <c r="P2403" s="13" t="str">
        <f>IFERROR(VLOOKUP($A2403,'Fielding Data'!$A:$H,MATCH(P$1,'Fielding Data'!$A$1:$H$1,0),0),"Other")</f>
        <v>P</v>
      </c>
      <c r="Q2403" s="13">
        <f>IFERROR(VLOOKUP($A2403,'Fielding Data'!$A:$H,MATCH(Q$1,'Fielding Data'!$A$1:$H$1,0),0),"Other")</f>
        <v>9</v>
      </c>
      <c r="R2403" s="13">
        <f>IFERROR(VLOOKUP($A2403,'Fielding Data'!$A:$H,MATCH(R$1,'Fielding Data'!$A$1:$H$1,0),0),"Other")</f>
        <v>12</v>
      </c>
      <c r="S2403" s="13">
        <f>IFERROR(VLOOKUP($A2403,'Fielding Data'!$A:$H,MATCH(S$1,'Fielding Data'!$A$1:$H$1,0),0),"Other")</f>
        <v>0</v>
      </c>
      <c r="T2403" s="13">
        <f>IFERROR(VLOOKUP($A2403,'Fielding Data'!$A:$H,MATCH(T$1,'Fielding Data'!$A$1:$H$1,0),0),"Other")</f>
        <v>0</v>
      </c>
      <c r="U2403" s="13">
        <f>SUMIFS('Fielding Data'!E:E,'Fielding Data'!$A:$A,'Hitting Data'!$A2403)</f>
        <v>9</v>
      </c>
      <c r="V2403" s="13">
        <f>SUMIFS('Fielding Data'!F:F,'Fielding Data'!$A:$A,'Hitting Data'!$A2403)</f>
        <v>12</v>
      </c>
      <c r="W2403" s="13">
        <f>SUMIFS('Fielding Data'!G:G,'Fielding Data'!$A:$A,'Hitting Data'!$A2403)</f>
        <v>0</v>
      </c>
      <c r="X2403" s="13">
        <f>SUMIFS('Fielding Data'!H:H,'Fielding Data'!$A:$A,'Hitting Data'!$A2403)</f>
        <v>0</v>
      </c>
    </row>
    <row r="2404" spans="1:24" x14ac:dyDescent="0.3">
      <c r="A2404" s="13" t="str">
        <f t="shared" si="37"/>
        <v>bastaan012012</v>
      </c>
      <c r="B2404" s="16" t="s">
        <v>1047</v>
      </c>
      <c r="C2404" s="16">
        <v>2012</v>
      </c>
      <c r="D2404" s="16">
        <v>65</v>
      </c>
      <c r="E2404" s="16">
        <v>0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3" t="str">
        <f>IFERROR(VLOOKUP($A2404,'Fielding Data'!$A:$H,MATCH(P$1,'Fielding Data'!$A$1:$H$1,0),0),"Other")</f>
        <v>P</v>
      </c>
      <c r="Q2404" s="13">
        <f>IFERROR(VLOOKUP($A2404,'Fielding Data'!$A:$H,MATCH(Q$1,'Fielding Data'!$A$1:$H$1,0),0),"Other")</f>
        <v>2</v>
      </c>
      <c r="R2404" s="13">
        <f>IFERROR(VLOOKUP($A2404,'Fielding Data'!$A:$H,MATCH(R$1,'Fielding Data'!$A$1:$H$1,0),0),"Other")</f>
        <v>0</v>
      </c>
      <c r="S2404" s="13">
        <f>IFERROR(VLOOKUP($A2404,'Fielding Data'!$A:$H,MATCH(S$1,'Fielding Data'!$A$1:$H$1,0),0),"Other")</f>
        <v>1</v>
      </c>
      <c r="T2404" s="13">
        <f>IFERROR(VLOOKUP($A2404,'Fielding Data'!$A:$H,MATCH(T$1,'Fielding Data'!$A$1:$H$1,0),0),"Other")</f>
        <v>1</v>
      </c>
      <c r="U2404" s="13">
        <f>SUMIFS('Fielding Data'!E:E,'Fielding Data'!$A:$A,'Hitting Data'!$A2404)</f>
        <v>2</v>
      </c>
      <c r="V2404" s="13">
        <f>SUMIFS('Fielding Data'!F:F,'Fielding Data'!$A:$A,'Hitting Data'!$A2404)</f>
        <v>0</v>
      </c>
      <c r="W2404" s="13">
        <f>SUMIFS('Fielding Data'!G:G,'Fielding Data'!$A:$A,'Hitting Data'!$A2404)</f>
        <v>1</v>
      </c>
      <c r="X2404" s="13">
        <f>SUMIFS('Fielding Data'!H:H,'Fielding Data'!$A:$A,'Hitting Data'!$A2404)</f>
        <v>1</v>
      </c>
    </row>
    <row r="2405" spans="1:24" x14ac:dyDescent="0.3">
      <c r="A2405" s="13" t="str">
        <f t="shared" si="37"/>
        <v>bauertr012012</v>
      </c>
      <c r="B2405" s="16" t="s">
        <v>1666</v>
      </c>
      <c r="C2405" s="16">
        <v>2012</v>
      </c>
      <c r="D2405" s="16">
        <v>4</v>
      </c>
      <c r="E2405" s="16">
        <v>4</v>
      </c>
      <c r="F2405" s="16">
        <v>0</v>
      </c>
      <c r="G2405" s="16">
        <v>0</v>
      </c>
      <c r="H2405" s="16">
        <v>0</v>
      </c>
      <c r="I2405" s="16">
        <v>0</v>
      </c>
      <c r="J2405" s="16">
        <v>0</v>
      </c>
      <c r="K2405" s="16">
        <v>0</v>
      </c>
      <c r="L2405" s="16">
        <v>0</v>
      </c>
      <c r="M2405" s="16">
        <v>0</v>
      </c>
      <c r="N2405" s="16">
        <v>0</v>
      </c>
      <c r="O2405" s="16">
        <v>1</v>
      </c>
      <c r="P2405" s="13" t="str">
        <f>IFERROR(VLOOKUP($A2405,'Fielding Data'!$A:$H,MATCH(P$1,'Fielding Data'!$A$1:$H$1,0),0),"Other")</f>
        <v>P</v>
      </c>
      <c r="Q2405" s="13">
        <f>IFERROR(VLOOKUP($A2405,'Fielding Data'!$A:$H,MATCH(Q$1,'Fielding Data'!$A$1:$H$1,0),0),"Other")</f>
        <v>1</v>
      </c>
      <c r="R2405" s="13">
        <f>IFERROR(VLOOKUP($A2405,'Fielding Data'!$A:$H,MATCH(R$1,'Fielding Data'!$A$1:$H$1,0),0),"Other")</f>
        <v>3</v>
      </c>
      <c r="S2405" s="13">
        <f>IFERROR(VLOOKUP($A2405,'Fielding Data'!$A:$H,MATCH(S$1,'Fielding Data'!$A$1:$H$1,0),0),"Other")</f>
        <v>2</v>
      </c>
      <c r="T2405" s="13">
        <f>IFERROR(VLOOKUP($A2405,'Fielding Data'!$A:$H,MATCH(T$1,'Fielding Data'!$A$1:$H$1,0),0),"Other")</f>
        <v>1</v>
      </c>
      <c r="U2405" s="13">
        <f>SUMIFS('Fielding Data'!E:E,'Fielding Data'!$A:$A,'Hitting Data'!$A2405)</f>
        <v>1</v>
      </c>
      <c r="V2405" s="13">
        <f>SUMIFS('Fielding Data'!F:F,'Fielding Data'!$A:$A,'Hitting Data'!$A2405)</f>
        <v>3</v>
      </c>
      <c r="W2405" s="13">
        <f>SUMIFS('Fielding Data'!G:G,'Fielding Data'!$A:$A,'Hitting Data'!$A2405)</f>
        <v>2</v>
      </c>
      <c r="X2405" s="13">
        <f>SUMIFS('Fielding Data'!H:H,'Fielding Data'!$A:$A,'Hitting Data'!$A2405)</f>
        <v>1</v>
      </c>
    </row>
    <row r="2406" spans="1:24" x14ac:dyDescent="0.3">
      <c r="A2406" s="13" t="str">
        <f t="shared" si="37"/>
        <v>bautijo022012</v>
      </c>
      <c r="B2406" s="16" t="s">
        <v>419</v>
      </c>
      <c r="C2406" s="16">
        <v>2012</v>
      </c>
      <c r="D2406" s="16">
        <v>92</v>
      </c>
      <c r="E2406" s="16">
        <v>332</v>
      </c>
      <c r="F2406" s="16">
        <v>64</v>
      </c>
      <c r="G2406" s="16">
        <v>80</v>
      </c>
      <c r="H2406" s="16">
        <v>14</v>
      </c>
      <c r="I2406" s="16">
        <v>0</v>
      </c>
      <c r="J2406" s="16">
        <v>27</v>
      </c>
      <c r="K2406" s="16">
        <v>65</v>
      </c>
      <c r="L2406" s="16">
        <v>5</v>
      </c>
      <c r="M2406" s="16">
        <v>2</v>
      </c>
      <c r="N2406" s="16">
        <v>59</v>
      </c>
      <c r="O2406" s="16">
        <v>63</v>
      </c>
      <c r="P2406" s="13" t="str">
        <f>IFERROR(VLOOKUP($A2406,'Fielding Data'!$A:$H,MATCH(P$1,'Fielding Data'!$A$1:$H$1,0),0),"Other")</f>
        <v>1B</v>
      </c>
      <c r="Q2406" s="13">
        <f>IFERROR(VLOOKUP($A2406,'Fielding Data'!$A:$H,MATCH(Q$1,'Fielding Data'!$A$1:$H$1,0),0),"Other")</f>
        <v>8</v>
      </c>
      <c r="R2406" s="13">
        <f>IFERROR(VLOOKUP($A2406,'Fielding Data'!$A:$H,MATCH(R$1,'Fielding Data'!$A$1:$H$1,0),0),"Other")</f>
        <v>2</v>
      </c>
      <c r="S2406" s="13">
        <f>IFERROR(VLOOKUP($A2406,'Fielding Data'!$A:$H,MATCH(S$1,'Fielding Data'!$A$1:$H$1,0),0),"Other")</f>
        <v>0</v>
      </c>
      <c r="T2406" s="13">
        <f>IFERROR(VLOOKUP($A2406,'Fielding Data'!$A:$H,MATCH(T$1,'Fielding Data'!$A$1:$H$1,0),0),"Other")</f>
        <v>1</v>
      </c>
      <c r="U2406" s="13">
        <f>SUMIFS('Fielding Data'!E:E,'Fielding Data'!$A:$A,'Hitting Data'!$A2406)</f>
        <v>163</v>
      </c>
      <c r="V2406" s="13">
        <f>SUMIFS('Fielding Data'!F:F,'Fielding Data'!$A:$A,'Hitting Data'!$A2406)</f>
        <v>13</v>
      </c>
      <c r="W2406" s="13">
        <f>SUMIFS('Fielding Data'!G:G,'Fielding Data'!$A:$A,'Hitting Data'!$A2406)</f>
        <v>2</v>
      </c>
      <c r="X2406" s="13">
        <f>SUMIFS('Fielding Data'!H:H,'Fielding Data'!$A:$A,'Hitting Data'!$A2406)</f>
        <v>5</v>
      </c>
    </row>
    <row r="2407" spans="1:24" x14ac:dyDescent="0.3">
      <c r="A2407" s="13" t="str">
        <f t="shared" si="37"/>
        <v>baxtemi012012</v>
      </c>
      <c r="B2407" s="16" t="s">
        <v>1225</v>
      </c>
      <c r="C2407" s="16">
        <v>2012</v>
      </c>
      <c r="D2407" s="16">
        <v>89</v>
      </c>
      <c r="E2407" s="16">
        <v>179</v>
      </c>
      <c r="F2407" s="16">
        <v>26</v>
      </c>
      <c r="G2407" s="16">
        <v>47</v>
      </c>
      <c r="H2407" s="16">
        <v>14</v>
      </c>
      <c r="I2407" s="16">
        <v>2</v>
      </c>
      <c r="J2407" s="16">
        <v>3</v>
      </c>
      <c r="K2407" s="16">
        <v>17</v>
      </c>
      <c r="L2407" s="16">
        <v>5</v>
      </c>
      <c r="M2407" s="16">
        <v>3</v>
      </c>
      <c r="N2407" s="16">
        <v>25</v>
      </c>
      <c r="O2407" s="16">
        <v>45</v>
      </c>
      <c r="P2407" s="13" t="str">
        <f>IFERROR(VLOOKUP($A2407,'Fielding Data'!$A:$H,MATCH(P$1,'Fielding Data'!$A$1:$H$1,0),0),"Other")</f>
        <v>CF</v>
      </c>
      <c r="Q2407" s="13">
        <f>IFERROR(VLOOKUP($A2407,'Fielding Data'!$A:$H,MATCH(Q$1,'Fielding Data'!$A$1:$H$1,0),0),"Other")</f>
        <v>0</v>
      </c>
      <c r="R2407" s="13">
        <f>IFERROR(VLOOKUP($A2407,'Fielding Data'!$A:$H,MATCH(R$1,'Fielding Data'!$A$1:$H$1,0),0),"Other")</f>
        <v>0</v>
      </c>
      <c r="S2407" s="13">
        <f>IFERROR(VLOOKUP($A2407,'Fielding Data'!$A:$H,MATCH(S$1,'Fielding Data'!$A$1:$H$1,0),0),"Other")</f>
        <v>0</v>
      </c>
      <c r="T2407" s="13">
        <f>IFERROR(VLOOKUP($A2407,'Fielding Data'!$A:$H,MATCH(T$1,'Fielding Data'!$A$1:$H$1,0),0),"Other")</f>
        <v>0</v>
      </c>
      <c r="U2407" s="13">
        <f>SUMIFS('Fielding Data'!E:E,'Fielding Data'!$A:$A,'Hitting Data'!$A2407)</f>
        <v>81</v>
      </c>
      <c r="V2407" s="13">
        <f>SUMIFS('Fielding Data'!F:F,'Fielding Data'!$A:$A,'Hitting Data'!$A2407)</f>
        <v>3</v>
      </c>
      <c r="W2407" s="13">
        <f>SUMIFS('Fielding Data'!G:G,'Fielding Data'!$A:$A,'Hitting Data'!$A2407)</f>
        <v>1</v>
      </c>
      <c r="X2407" s="13">
        <f>SUMIFS('Fielding Data'!H:H,'Fielding Data'!$A:$A,'Hitting Data'!$A2407)</f>
        <v>2</v>
      </c>
    </row>
    <row r="2408" spans="1:24" x14ac:dyDescent="0.3">
      <c r="A2408" s="13" t="str">
        <f t="shared" si="37"/>
        <v>bayja012012</v>
      </c>
      <c r="B2408" s="16" t="s">
        <v>353</v>
      </c>
      <c r="C2408" s="16">
        <v>2012</v>
      </c>
      <c r="D2408" s="16">
        <v>70</v>
      </c>
      <c r="E2408" s="16">
        <v>194</v>
      </c>
      <c r="F2408" s="16">
        <v>21</v>
      </c>
      <c r="G2408" s="16">
        <v>32</v>
      </c>
      <c r="H2408" s="16">
        <v>2</v>
      </c>
      <c r="I2408" s="16">
        <v>0</v>
      </c>
      <c r="J2408" s="16">
        <v>8</v>
      </c>
      <c r="K2408" s="16">
        <v>20</v>
      </c>
      <c r="L2408" s="16">
        <v>5</v>
      </c>
      <c r="M2408" s="16">
        <v>1</v>
      </c>
      <c r="N2408" s="16">
        <v>19</v>
      </c>
      <c r="O2408" s="16">
        <v>58</v>
      </c>
      <c r="P2408" s="13" t="str">
        <f>IFERROR(VLOOKUP($A2408,'Fielding Data'!$A:$H,MATCH(P$1,'Fielding Data'!$A$1:$H$1,0),0),"Other")</f>
        <v>LF</v>
      </c>
      <c r="Q2408" s="13">
        <f>IFERROR(VLOOKUP($A2408,'Fielding Data'!$A:$H,MATCH(Q$1,'Fielding Data'!$A$1:$H$1,0),0),"Other")</f>
        <v>0</v>
      </c>
      <c r="R2408" s="13">
        <f>IFERROR(VLOOKUP($A2408,'Fielding Data'!$A:$H,MATCH(R$1,'Fielding Data'!$A$1:$H$1,0),0),"Other")</f>
        <v>0</v>
      </c>
      <c r="S2408" s="13">
        <f>IFERROR(VLOOKUP($A2408,'Fielding Data'!$A:$H,MATCH(S$1,'Fielding Data'!$A$1:$H$1,0),0),"Other")</f>
        <v>0</v>
      </c>
      <c r="T2408" s="13">
        <f>IFERROR(VLOOKUP($A2408,'Fielding Data'!$A:$H,MATCH(T$1,'Fielding Data'!$A$1:$H$1,0),0),"Other")</f>
        <v>0</v>
      </c>
      <c r="U2408" s="13">
        <f>SUMIFS('Fielding Data'!E:E,'Fielding Data'!$A:$A,'Hitting Data'!$A2408)</f>
        <v>113</v>
      </c>
      <c r="V2408" s="13">
        <f>SUMIFS('Fielding Data'!F:F,'Fielding Data'!$A:$A,'Hitting Data'!$A2408)</f>
        <v>2</v>
      </c>
      <c r="W2408" s="13">
        <f>SUMIFS('Fielding Data'!G:G,'Fielding Data'!$A:$A,'Hitting Data'!$A2408)</f>
        <v>2</v>
      </c>
      <c r="X2408" s="13">
        <f>SUMIFS('Fielding Data'!H:H,'Fielding Data'!$A:$A,'Hitting Data'!$A2408)</f>
        <v>0</v>
      </c>
    </row>
    <row r="2409" spans="1:24" x14ac:dyDescent="0.3">
      <c r="A2409" s="13" t="str">
        <f t="shared" si="37"/>
        <v>beachbr012012</v>
      </c>
      <c r="B2409" s="16" t="s">
        <v>1226</v>
      </c>
      <c r="C2409" s="16">
        <v>2012</v>
      </c>
      <c r="D2409" s="16">
        <v>14</v>
      </c>
      <c r="E2409" s="16">
        <v>27</v>
      </c>
      <c r="F2409" s="16">
        <v>3</v>
      </c>
      <c r="G2409" s="16">
        <v>5</v>
      </c>
      <c r="H2409" s="16">
        <v>1</v>
      </c>
      <c r="I2409" s="16">
        <v>0</v>
      </c>
      <c r="J2409" s="16">
        <v>0</v>
      </c>
      <c r="K2409" s="16">
        <v>4</v>
      </c>
      <c r="L2409" s="16">
        <v>0</v>
      </c>
      <c r="M2409" s="16">
        <v>0</v>
      </c>
      <c r="N2409" s="16">
        <v>2</v>
      </c>
      <c r="O2409" s="16">
        <v>17</v>
      </c>
      <c r="P2409" s="13" t="str">
        <f>IFERROR(VLOOKUP($A2409,'Fielding Data'!$A:$H,MATCH(P$1,'Fielding Data'!$A$1:$H$1,0),0),"Other")</f>
        <v>P</v>
      </c>
      <c r="Q2409" s="13">
        <f>IFERROR(VLOOKUP($A2409,'Fielding Data'!$A:$H,MATCH(Q$1,'Fielding Data'!$A$1:$H$1,0),0),"Other")</f>
        <v>1</v>
      </c>
      <c r="R2409" s="13">
        <f>IFERROR(VLOOKUP($A2409,'Fielding Data'!$A:$H,MATCH(R$1,'Fielding Data'!$A$1:$H$1,0),0),"Other")</f>
        <v>7</v>
      </c>
      <c r="S2409" s="13">
        <f>IFERROR(VLOOKUP($A2409,'Fielding Data'!$A:$H,MATCH(S$1,'Fielding Data'!$A$1:$H$1,0),0),"Other")</f>
        <v>0</v>
      </c>
      <c r="T2409" s="13">
        <f>IFERROR(VLOOKUP($A2409,'Fielding Data'!$A:$H,MATCH(T$1,'Fielding Data'!$A$1:$H$1,0),0),"Other")</f>
        <v>1</v>
      </c>
      <c r="U2409" s="13">
        <f>SUMIFS('Fielding Data'!E:E,'Fielding Data'!$A:$A,'Hitting Data'!$A2409)</f>
        <v>1</v>
      </c>
      <c r="V2409" s="13">
        <f>SUMIFS('Fielding Data'!F:F,'Fielding Data'!$A:$A,'Hitting Data'!$A2409)</f>
        <v>7</v>
      </c>
      <c r="W2409" s="13">
        <f>SUMIFS('Fielding Data'!G:G,'Fielding Data'!$A:$A,'Hitting Data'!$A2409)</f>
        <v>0</v>
      </c>
      <c r="X2409" s="13">
        <f>SUMIFS('Fielding Data'!H:H,'Fielding Data'!$A:$A,'Hitting Data'!$A2409)</f>
        <v>1</v>
      </c>
    </row>
    <row r="2410" spans="1:24" x14ac:dyDescent="0.3">
      <c r="A2410" s="13" t="str">
        <f t="shared" si="37"/>
        <v>beavabl012012</v>
      </c>
      <c r="B2410" s="16" t="s">
        <v>1430</v>
      </c>
      <c r="C2410" s="16">
        <v>2012</v>
      </c>
      <c r="D2410" s="16">
        <v>26</v>
      </c>
      <c r="E2410" s="16">
        <v>2</v>
      </c>
      <c r="F2410" s="16">
        <v>0</v>
      </c>
      <c r="G2410" s="16">
        <v>0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0</v>
      </c>
      <c r="O2410" s="16">
        <v>1</v>
      </c>
      <c r="P2410" s="13" t="str">
        <f>IFERROR(VLOOKUP($A2410,'Fielding Data'!$A:$H,MATCH(P$1,'Fielding Data'!$A$1:$H$1,0),0),"Other")</f>
        <v>P</v>
      </c>
      <c r="Q2410" s="13">
        <f>IFERROR(VLOOKUP($A2410,'Fielding Data'!$A:$H,MATCH(Q$1,'Fielding Data'!$A$1:$H$1,0),0),"Other")</f>
        <v>6</v>
      </c>
      <c r="R2410" s="13">
        <f>IFERROR(VLOOKUP($A2410,'Fielding Data'!$A:$H,MATCH(R$1,'Fielding Data'!$A$1:$H$1,0),0),"Other")</f>
        <v>19</v>
      </c>
      <c r="S2410" s="13">
        <f>IFERROR(VLOOKUP($A2410,'Fielding Data'!$A:$H,MATCH(S$1,'Fielding Data'!$A$1:$H$1,0),0),"Other")</f>
        <v>1</v>
      </c>
      <c r="T2410" s="13">
        <f>IFERROR(VLOOKUP($A2410,'Fielding Data'!$A:$H,MATCH(T$1,'Fielding Data'!$A$1:$H$1,0),0),"Other")</f>
        <v>3</v>
      </c>
      <c r="U2410" s="13">
        <f>SUMIFS('Fielding Data'!E:E,'Fielding Data'!$A:$A,'Hitting Data'!$A2410)</f>
        <v>6</v>
      </c>
      <c r="V2410" s="13">
        <f>SUMIFS('Fielding Data'!F:F,'Fielding Data'!$A:$A,'Hitting Data'!$A2410)</f>
        <v>19</v>
      </c>
      <c r="W2410" s="13">
        <f>SUMIFS('Fielding Data'!G:G,'Fielding Data'!$A:$A,'Hitting Data'!$A2410)</f>
        <v>1</v>
      </c>
      <c r="X2410" s="13">
        <f>SUMIFS('Fielding Data'!H:H,'Fielding Data'!$A:$A,'Hitting Data'!$A2410)</f>
        <v>3</v>
      </c>
    </row>
    <row r="2411" spans="1:24" x14ac:dyDescent="0.3">
      <c r="A2411" s="13" t="str">
        <f t="shared" si="37"/>
        <v>beckch012012</v>
      </c>
      <c r="B2411" s="16" t="s">
        <v>1431</v>
      </c>
      <c r="C2411" s="16">
        <v>2012</v>
      </c>
      <c r="D2411" s="16">
        <v>15</v>
      </c>
      <c r="E2411" s="16">
        <v>0</v>
      </c>
      <c r="F2411" s="16">
        <v>0</v>
      </c>
      <c r="G2411" s="16">
        <v>0</v>
      </c>
      <c r="H2411" s="16">
        <v>0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3" t="str">
        <f>IFERROR(VLOOKUP($A2411,'Fielding Data'!$A:$H,MATCH(P$1,'Fielding Data'!$A$1:$H$1,0),0),"Other")</f>
        <v>P</v>
      </c>
      <c r="Q2411" s="13">
        <f>IFERROR(VLOOKUP($A2411,'Fielding Data'!$A:$H,MATCH(Q$1,'Fielding Data'!$A$1:$H$1,0),0),"Other")</f>
        <v>1</v>
      </c>
      <c r="R2411" s="13">
        <f>IFERROR(VLOOKUP($A2411,'Fielding Data'!$A:$H,MATCH(R$1,'Fielding Data'!$A$1:$H$1,0),0),"Other")</f>
        <v>2</v>
      </c>
      <c r="S2411" s="13">
        <f>IFERROR(VLOOKUP($A2411,'Fielding Data'!$A:$H,MATCH(S$1,'Fielding Data'!$A$1:$H$1,0),0),"Other")</f>
        <v>1</v>
      </c>
      <c r="T2411" s="13">
        <f>IFERROR(VLOOKUP($A2411,'Fielding Data'!$A:$H,MATCH(T$1,'Fielding Data'!$A$1:$H$1,0),0),"Other")</f>
        <v>0</v>
      </c>
      <c r="U2411" s="13">
        <f>SUMIFS('Fielding Data'!E:E,'Fielding Data'!$A:$A,'Hitting Data'!$A2411)</f>
        <v>1</v>
      </c>
      <c r="V2411" s="13">
        <f>SUMIFS('Fielding Data'!F:F,'Fielding Data'!$A:$A,'Hitting Data'!$A2411)</f>
        <v>2</v>
      </c>
      <c r="W2411" s="13">
        <f>SUMIFS('Fielding Data'!G:G,'Fielding Data'!$A:$A,'Hitting Data'!$A2411)</f>
        <v>1</v>
      </c>
      <c r="X2411" s="13">
        <f>SUMIFS('Fielding Data'!H:H,'Fielding Data'!$A:$A,'Hitting Data'!$A2411)</f>
        <v>0</v>
      </c>
    </row>
    <row r="2412" spans="1:24" x14ac:dyDescent="0.3">
      <c r="A2412" s="13" t="str">
        <f t="shared" si="37"/>
        <v>beckhgo012012</v>
      </c>
      <c r="B2412" s="16" t="s">
        <v>1048</v>
      </c>
      <c r="C2412" s="16">
        <v>2012</v>
      </c>
      <c r="D2412" s="16">
        <v>151</v>
      </c>
      <c r="E2412" s="16">
        <v>525</v>
      </c>
      <c r="F2412" s="16">
        <v>62</v>
      </c>
      <c r="G2412" s="16">
        <v>123</v>
      </c>
      <c r="H2412" s="16">
        <v>24</v>
      </c>
      <c r="I2412" s="16">
        <v>0</v>
      </c>
      <c r="J2412" s="16">
        <v>16</v>
      </c>
      <c r="K2412" s="16">
        <v>60</v>
      </c>
      <c r="L2412" s="16">
        <v>5</v>
      </c>
      <c r="M2412" s="16">
        <v>4</v>
      </c>
      <c r="N2412" s="16">
        <v>40</v>
      </c>
      <c r="O2412" s="16">
        <v>89</v>
      </c>
      <c r="P2412" s="13" t="str">
        <f>IFERROR(VLOOKUP($A2412,'Fielding Data'!$A:$H,MATCH(P$1,'Fielding Data'!$A$1:$H$1,0),0),"Other")</f>
        <v>2B</v>
      </c>
      <c r="Q2412" s="13">
        <f>IFERROR(VLOOKUP($A2412,'Fielding Data'!$A:$H,MATCH(Q$1,'Fielding Data'!$A$1:$H$1,0),0),"Other")</f>
        <v>280</v>
      </c>
      <c r="R2412" s="13">
        <f>IFERROR(VLOOKUP($A2412,'Fielding Data'!$A:$H,MATCH(R$1,'Fielding Data'!$A$1:$H$1,0),0),"Other")</f>
        <v>411</v>
      </c>
      <c r="S2412" s="13">
        <f>IFERROR(VLOOKUP($A2412,'Fielding Data'!$A:$H,MATCH(S$1,'Fielding Data'!$A$1:$H$1,0),0),"Other")</f>
        <v>7</v>
      </c>
      <c r="T2412" s="13">
        <f>IFERROR(VLOOKUP($A2412,'Fielding Data'!$A:$H,MATCH(T$1,'Fielding Data'!$A$1:$H$1,0),0),"Other")</f>
        <v>110</v>
      </c>
      <c r="U2412" s="13">
        <f>SUMIFS('Fielding Data'!E:E,'Fielding Data'!$A:$A,'Hitting Data'!$A2412)</f>
        <v>280</v>
      </c>
      <c r="V2412" s="13">
        <f>SUMIFS('Fielding Data'!F:F,'Fielding Data'!$A:$A,'Hitting Data'!$A2412)</f>
        <v>411</v>
      </c>
      <c r="W2412" s="13">
        <f>SUMIFS('Fielding Data'!G:G,'Fielding Data'!$A:$A,'Hitting Data'!$A2412)</f>
        <v>7</v>
      </c>
      <c r="X2412" s="13">
        <f>SUMIFS('Fielding Data'!H:H,'Fielding Data'!$A:$A,'Hitting Data'!$A2412)</f>
        <v>110</v>
      </c>
    </row>
    <row r="2413" spans="1:24" x14ac:dyDescent="0.3">
      <c r="A2413" s="13" t="str">
        <f t="shared" si="37"/>
        <v>bedarer012012</v>
      </c>
      <c r="B2413" s="16" t="s">
        <v>287</v>
      </c>
      <c r="C2413" s="16">
        <v>2012</v>
      </c>
      <c r="D2413" s="16">
        <v>24</v>
      </c>
      <c r="E2413" s="16">
        <v>37</v>
      </c>
      <c r="F2413" s="16">
        <v>2</v>
      </c>
      <c r="G2413" s="16">
        <v>4</v>
      </c>
      <c r="H2413" s="16">
        <v>1</v>
      </c>
      <c r="I2413" s="16">
        <v>0</v>
      </c>
      <c r="J2413" s="16">
        <v>0</v>
      </c>
      <c r="K2413" s="16">
        <v>0</v>
      </c>
      <c r="L2413" s="16">
        <v>0</v>
      </c>
      <c r="M2413" s="16">
        <v>0</v>
      </c>
      <c r="N2413" s="16">
        <v>1</v>
      </c>
      <c r="O2413" s="16">
        <v>14</v>
      </c>
      <c r="P2413" s="13" t="str">
        <f>IFERROR(VLOOKUP($A2413,'Fielding Data'!$A:$H,MATCH(P$1,'Fielding Data'!$A$1:$H$1,0),0),"Other")</f>
        <v>P</v>
      </c>
      <c r="Q2413" s="13">
        <f>IFERROR(VLOOKUP($A2413,'Fielding Data'!$A:$H,MATCH(Q$1,'Fielding Data'!$A$1:$H$1,0),0),"Other")</f>
        <v>5</v>
      </c>
      <c r="R2413" s="13">
        <f>IFERROR(VLOOKUP($A2413,'Fielding Data'!$A:$H,MATCH(R$1,'Fielding Data'!$A$1:$H$1,0),0),"Other")</f>
        <v>9</v>
      </c>
      <c r="S2413" s="13">
        <f>IFERROR(VLOOKUP($A2413,'Fielding Data'!$A:$H,MATCH(S$1,'Fielding Data'!$A$1:$H$1,0),0),"Other")</f>
        <v>0</v>
      </c>
      <c r="T2413" s="13">
        <f>IFERROR(VLOOKUP($A2413,'Fielding Data'!$A:$H,MATCH(T$1,'Fielding Data'!$A$1:$H$1,0),0),"Other")</f>
        <v>2</v>
      </c>
      <c r="U2413" s="13">
        <f>SUMIFS('Fielding Data'!E:E,'Fielding Data'!$A:$A,'Hitting Data'!$A2413)</f>
        <v>5</v>
      </c>
      <c r="V2413" s="13">
        <f>SUMIFS('Fielding Data'!F:F,'Fielding Data'!$A:$A,'Hitting Data'!$A2413)</f>
        <v>9</v>
      </c>
      <c r="W2413" s="13">
        <f>SUMIFS('Fielding Data'!G:G,'Fielding Data'!$A:$A,'Hitting Data'!$A2413)</f>
        <v>0</v>
      </c>
      <c r="X2413" s="13">
        <f>SUMIFS('Fielding Data'!H:H,'Fielding Data'!$A:$A,'Hitting Data'!$A2413)</f>
        <v>2</v>
      </c>
    </row>
    <row r="2414" spans="1:24" x14ac:dyDescent="0.3">
      <c r="A2414" s="13" t="str">
        <f t="shared" si="37"/>
        <v>belisma012012</v>
      </c>
      <c r="B2414" s="16" t="s">
        <v>354</v>
      </c>
      <c r="C2414" s="16">
        <v>2012</v>
      </c>
      <c r="D2414" s="16">
        <v>80</v>
      </c>
      <c r="E2414" s="16">
        <v>3</v>
      </c>
      <c r="F2414" s="16">
        <v>0</v>
      </c>
      <c r="G2414" s="16">
        <v>0</v>
      </c>
      <c r="H2414" s="16">
        <v>0</v>
      </c>
      <c r="I2414" s="16">
        <v>0</v>
      </c>
      <c r="J2414" s="16">
        <v>0</v>
      </c>
      <c r="K2414" s="16">
        <v>0</v>
      </c>
      <c r="L2414" s="16">
        <v>0</v>
      </c>
      <c r="M2414" s="16">
        <v>0</v>
      </c>
      <c r="N2414" s="16">
        <v>0</v>
      </c>
      <c r="O2414" s="16">
        <v>1</v>
      </c>
      <c r="P2414" s="13" t="str">
        <f>IFERROR(VLOOKUP($A2414,'Fielding Data'!$A:$H,MATCH(P$1,'Fielding Data'!$A$1:$H$1,0),0),"Other")</f>
        <v>P</v>
      </c>
      <c r="Q2414" s="13">
        <f>IFERROR(VLOOKUP($A2414,'Fielding Data'!$A:$H,MATCH(Q$1,'Fielding Data'!$A$1:$H$1,0),0),"Other")</f>
        <v>6</v>
      </c>
      <c r="R2414" s="13">
        <f>IFERROR(VLOOKUP($A2414,'Fielding Data'!$A:$H,MATCH(R$1,'Fielding Data'!$A$1:$H$1,0),0),"Other")</f>
        <v>7</v>
      </c>
      <c r="S2414" s="13">
        <f>IFERROR(VLOOKUP($A2414,'Fielding Data'!$A:$H,MATCH(S$1,'Fielding Data'!$A$1:$H$1,0),0),"Other")</f>
        <v>1</v>
      </c>
      <c r="T2414" s="13">
        <f>IFERROR(VLOOKUP($A2414,'Fielding Data'!$A:$H,MATCH(T$1,'Fielding Data'!$A$1:$H$1,0),0),"Other")</f>
        <v>0</v>
      </c>
      <c r="U2414" s="13">
        <f>SUMIFS('Fielding Data'!E:E,'Fielding Data'!$A:$A,'Hitting Data'!$A2414)</f>
        <v>6</v>
      </c>
      <c r="V2414" s="13">
        <f>SUMIFS('Fielding Data'!F:F,'Fielding Data'!$A:$A,'Hitting Data'!$A2414)</f>
        <v>7</v>
      </c>
      <c r="W2414" s="13">
        <f>SUMIFS('Fielding Data'!G:G,'Fielding Data'!$A:$A,'Hitting Data'!$A2414)</f>
        <v>1</v>
      </c>
      <c r="X2414" s="13">
        <f>SUMIFS('Fielding Data'!H:H,'Fielding Data'!$A:$A,'Hitting Data'!$A2414)</f>
        <v>0</v>
      </c>
    </row>
    <row r="2415" spans="1:24" x14ac:dyDescent="0.3">
      <c r="A2415" s="13" t="str">
        <f t="shared" si="37"/>
        <v>belisro012012</v>
      </c>
      <c r="B2415" s="16" t="s">
        <v>1049</v>
      </c>
      <c r="C2415" s="16">
        <v>2012</v>
      </c>
      <c r="D2415" s="16">
        <v>68</v>
      </c>
      <c r="E2415" s="16">
        <v>0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6">
        <v>0</v>
      </c>
      <c r="L2415" s="16">
        <v>0</v>
      </c>
      <c r="M2415" s="16">
        <v>0</v>
      </c>
      <c r="N2415" s="16">
        <v>0</v>
      </c>
      <c r="O2415" s="16">
        <v>0</v>
      </c>
      <c r="P2415" s="13" t="str">
        <f>IFERROR(VLOOKUP($A2415,'Fielding Data'!$A:$H,MATCH(P$1,'Fielding Data'!$A$1:$H$1,0),0),"Other")</f>
        <v>P</v>
      </c>
      <c r="Q2415" s="13">
        <f>IFERROR(VLOOKUP($A2415,'Fielding Data'!$A:$H,MATCH(Q$1,'Fielding Data'!$A$1:$H$1,0),0),"Other")</f>
        <v>4</v>
      </c>
      <c r="R2415" s="13">
        <f>IFERROR(VLOOKUP($A2415,'Fielding Data'!$A:$H,MATCH(R$1,'Fielding Data'!$A$1:$H$1,0),0),"Other")</f>
        <v>14</v>
      </c>
      <c r="S2415" s="13">
        <f>IFERROR(VLOOKUP($A2415,'Fielding Data'!$A:$H,MATCH(S$1,'Fielding Data'!$A$1:$H$1,0),0),"Other")</f>
        <v>1</v>
      </c>
      <c r="T2415" s="13">
        <f>IFERROR(VLOOKUP($A2415,'Fielding Data'!$A:$H,MATCH(T$1,'Fielding Data'!$A$1:$H$1,0),0),"Other")</f>
        <v>0</v>
      </c>
      <c r="U2415" s="13">
        <f>SUMIFS('Fielding Data'!E:E,'Fielding Data'!$A:$A,'Hitting Data'!$A2415)</f>
        <v>4</v>
      </c>
      <c r="V2415" s="13">
        <f>SUMIFS('Fielding Data'!F:F,'Fielding Data'!$A:$A,'Hitting Data'!$A2415)</f>
        <v>14</v>
      </c>
      <c r="W2415" s="13">
        <f>SUMIFS('Fielding Data'!G:G,'Fielding Data'!$A:$A,'Hitting Data'!$A2415)</f>
        <v>1</v>
      </c>
      <c r="X2415" s="13">
        <f>SUMIFS('Fielding Data'!H:H,'Fielding Data'!$A:$A,'Hitting Data'!$A2415)</f>
        <v>0</v>
      </c>
    </row>
    <row r="2416" spans="1:24" x14ac:dyDescent="0.3">
      <c r="A2416" s="13" t="str">
        <f t="shared" si="37"/>
        <v>belivje012012</v>
      </c>
      <c r="B2416" s="16" t="s">
        <v>1667</v>
      </c>
      <c r="C2416" s="16">
        <v>2012</v>
      </c>
      <c r="D2416" s="16">
        <v>22</v>
      </c>
      <c r="E2416" s="16">
        <v>0</v>
      </c>
      <c r="F2416" s="16">
        <v>0</v>
      </c>
      <c r="G2416" s="16">
        <v>0</v>
      </c>
      <c r="H2416" s="16">
        <v>0</v>
      </c>
      <c r="I2416" s="16">
        <v>0</v>
      </c>
      <c r="J2416" s="16">
        <v>0</v>
      </c>
      <c r="K2416" s="16">
        <v>0</v>
      </c>
      <c r="L2416" s="16">
        <v>0</v>
      </c>
      <c r="M2416" s="16">
        <v>0</v>
      </c>
      <c r="N2416" s="16">
        <v>0</v>
      </c>
      <c r="O2416" s="16">
        <v>0</v>
      </c>
      <c r="P2416" s="13" t="str">
        <f>IFERROR(VLOOKUP($A2416,'Fielding Data'!$A:$H,MATCH(P$1,'Fielding Data'!$A$1:$H$1,0),0),"Other")</f>
        <v>P</v>
      </c>
      <c r="Q2416" s="13">
        <f>IFERROR(VLOOKUP($A2416,'Fielding Data'!$A:$H,MATCH(Q$1,'Fielding Data'!$A$1:$H$1,0),0),"Other")</f>
        <v>0</v>
      </c>
      <c r="R2416" s="13">
        <f>IFERROR(VLOOKUP($A2416,'Fielding Data'!$A:$H,MATCH(R$1,'Fielding Data'!$A$1:$H$1,0),0),"Other")</f>
        <v>4</v>
      </c>
      <c r="S2416" s="13">
        <f>IFERROR(VLOOKUP($A2416,'Fielding Data'!$A:$H,MATCH(S$1,'Fielding Data'!$A$1:$H$1,0),0),"Other")</f>
        <v>0</v>
      </c>
      <c r="T2416" s="13">
        <f>IFERROR(VLOOKUP($A2416,'Fielding Data'!$A:$H,MATCH(T$1,'Fielding Data'!$A$1:$H$1,0),0),"Other")</f>
        <v>0</v>
      </c>
      <c r="U2416" s="13">
        <f>SUMIFS('Fielding Data'!E:E,'Fielding Data'!$A:$A,'Hitting Data'!$A2416)</f>
        <v>0</v>
      </c>
      <c r="V2416" s="13">
        <f>SUMIFS('Fielding Data'!F:F,'Fielding Data'!$A:$A,'Hitting Data'!$A2416)</f>
        <v>4</v>
      </c>
      <c r="W2416" s="13">
        <f>SUMIFS('Fielding Data'!G:G,'Fielding Data'!$A:$A,'Hitting Data'!$A2416)</f>
        <v>0</v>
      </c>
      <c r="X2416" s="13">
        <f>SUMIFS('Fielding Data'!H:H,'Fielding Data'!$A:$A,'Hitting Data'!$A2416)</f>
        <v>0</v>
      </c>
    </row>
    <row r="2417" spans="1:24" x14ac:dyDescent="0.3">
      <c r="A2417" s="13" t="str">
        <f t="shared" si="37"/>
        <v>bellhe012012</v>
      </c>
      <c r="B2417" s="16" t="s">
        <v>420</v>
      </c>
      <c r="C2417" s="16">
        <v>2012</v>
      </c>
      <c r="D2417" s="16">
        <v>73</v>
      </c>
      <c r="E2417" s="16">
        <v>0</v>
      </c>
      <c r="F2417" s="16">
        <v>0</v>
      </c>
      <c r="G2417" s="16">
        <v>0</v>
      </c>
      <c r="H2417" s="16">
        <v>0</v>
      </c>
      <c r="I2417" s="16">
        <v>0</v>
      </c>
      <c r="J2417" s="16">
        <v>0</v>
      </c>
      <c r="K2417" s="16">
        <v>0</v>
      </c>
      <c r="L2417" s="16">
        <v>0</v>
      </c>
      <c r="M2417" s="16">
        <v>0</v>
      </c>
      <c r="N2417" s="16">
        <v>0</v>
      </c>
      <c r="O2417" s="16">
        <v>0</v>
      </c>
      <c r="P2417" s="13" t="str">
        <f>IFERROR(VLOOKUP($A2417,'Fielding Data'!$A:$H,MATCH(P$1,'Fielding Data'!$A$1:$H$1,0),0),"Other")</f>
        <v>P</v>
      </c>
      <c r="Q2417" s="13">
        <f>IFERROR(VLOOKUP($A2417,'Fielding Data'!$A:$H,MATCH(Q$1,'Fielding Data'!$A$1:$H$1,0),0),"Other")</f>
        <v>1</v>
      </c>
      <c r="R2417" s="13">
        <f>IFERROR(VLOOKUP($A2417,'Fielding Data'!$A:$H,MATCH(R$1,'Fielding Data'!$A$1:$H$1,0),0),"Other")</f>
        <v>14</v>
      </c>
      <c r="S2417" s="13">
        <f>IFERROR(VLOOKUP($A2417,'Fielding Data'!$A:$H,MATCH(S$1,'Fielding Data'!$A$1:$H$1,0),0),"Other")</f>
        <v>0</v>
      </c>
      <c r="T2417" s="13">
        <f>IFERROR(VLOOKUP($A2417,'Fielding Data'!$A:$H,MATCH(T$1,'Fielding Data'!$A$1:$H$1,0),0),"Other")</f>
        <v>2</v>
      </c>
      <c r="U2417" s="13">
        <f>SUMIFS('Fielding Data'!E:E,'Fielding Data'!$A:$A,'Hitting Data'!$A2417)</f>
        <v>1</v>
      </c>
      <c r="V2417" s="13">
        <f>SUMIFS('Fielding Data'!F:F,'Fielding Data'!$A:$A,'Hitting Data'!$A2417)</f>
        <v>14</v>
      </c>
      <c r="W2417" s="13">
        <f>SUMIFS('Fielding Data'!G:G,'Fielding Data'!$A:$A,'Hitting Data'!$A2417)</f>
        <v>0</v>
      </c>
      <c r="X2417" s="13">
        <f>SUMIFS('Fielding Data'!H:H,'Fielding Data'!$A:$A,'Hitting Data'!$A2417)</f>
        <v>2</v>
      </c>
    </row>
    <row r="2418" spans="1:24" x14ac:dyDescent="0.3">
      <c r="A2418" s="13" t="str">
        <f t="shared" si="37"/>
        <v>belljo012012</v>
      </c>
      <c r="B2418" s="16" t="s">
        <v>1227</v>
      </c>
      <c r="C2418" s="16">
        <v>2012</v>
      </c>
      <c r="D2418" s="16">
        <v>21</v>
      </c>
      <c r="E2418" s="16">
        <v>52</v>
      </c>
      <c r="F2418" s="16">
        <v>3</v>
      </c>
      <c r="G2418" s="16">
        <v>9</v>
      </c>
      <c r="H2418" s="16">
        <v>2</v>
      </c>
      <c r="I2418" s="16">
        <v>0</v>
      </c>
      <c r="J2418" s="16">
        <v>1</v>
      </c>
      <c r="K2418" s="16">
        <v>4</v>
      </c>
      <c r="L2418" s="16">
        <v>0</v>
      </c>
      <c r="M2418" s="16">
        <v>0</v>
      </c>
      <c r="N2418" s="16">
        <v>4</v>
      </c>
      <c r="O2418" s="16">
        <v>14</v>
      </c>
      <c r="P2418" s="13" t="str">
        <f>IFERROR(VLOOKUP($A2418,'Fielding Data'!$A:$H,MATCH(P$1,'Fielding Data'!$A$1:$H$1,0),0),"Other")</f>
        <v>3B</v>
      </c>
      <c r="Q2418" s="13">
        <f>IFERROR(VLOOKUP($A2418,'Fielding Data'!$A:$H,MATCH(Q$1,'Fielding Data'!$A$1:$H$1,0),0),"Other")</f>
        <v>6</v>
      </c>
      <c r="R2418" s="13">
        <f>IFERROR(VLOOKUP($A2418,'Fielding Data'!$A:$H,MATCH(R$1,'Fielding Data'!$A$1:$H$1,0),0),"Other")</f>
        <v>18</v>
      </c>
      <c r="S2418" s="13">
        <f>IFERROR(VLOOKUP($A2418,'Fielding Data'!$A:$H,MATCH(S$1,'Fielding Data'!$A$1:$H$1,0),0),"Other")</f>
        <v>1</v>
      </c>
      <c r="T2418" s="13">
        <f>IFERROR(VLOOKUP($A2418,'Fielding Data'!$A:$H,MATCH(T$1,'Fielding Data'!$A$1:$H$1,0),0),"Other")</f>
        <v>1</v>
      </c>
      <c r="U2418" s="13">
        <f>SUMIFS('Fielding Data'!E:E,'Fielding Data'!$A:$A,'Hitting Data'!$A2418)</f>
        <v>6</v>
      </c>
      <c r="V2418" s="13">
        <f>SUMIFS('Fielding Data'!F:F,'Fielding Data'!$A:$A,'Hitting Data'!$A2418)</f>
        <v>18</v>
      </c>
      <c r="W2418" s="13">
        <f>SUMIFS('Fielding Data'!G:G,'Fielding Data'!$A:$A,'Hitting Data'!$A2418)</f>
        <v>1</v>
      </c>
      <c r="X2418" s="13">
        <f>SUMIFS('Fielding Data'!H:H,'Fielding Data'!$A:$A,'Hitting Data'!$A2418)</f>
        <v>1</v>
      </c>
    </row>
    <row r="2419" spans="1:24" x14ac:dyDescent="0.3">
      <c r="A2419" s="13" t="str">
        <f t="shared" si="37"/>
        <v>belowdu012012</v>
      </c>
      <c r="B2419" s="16" t="s">
        <v>1432</v>
      </c>
      <c r="C2419" s="16">
        <v>2012</v>
      </c>
      <c r="D2419" s="16">
        <v>27</v>
      </c>
      <c r="E2419" s="16">
        <v>1</v>
      </c>
      <c r="F2419" s="16">
        <v>0</v>
      </c>
      <c r="G2419" s="16">
        <v>0</v>
      </c>
      <c r="H2419" s="16">
        <v>0</v>
      </c>
      <c r="I2419" s="16">
        <v>0</v>
      </c>
      <c r="J2419" s="16">
        <v>0</v>
      </c>
      <c r="K2419" s="16">
        <v>0</v>
      </c>
      <c r="L2419" s="16">
        <v>0</v>
      </c>
      <c r="M2419" s="16">
        <v>0</v>
      </c>
      <c r="N2419" s="16">
        <v>0</v>
      </c>
      <c r="O2419" s="16">
        <v>0</v>
      </c>
      <c r="P2419" s="13" t="str">
        <f>IFERROR(VLOOKUP($A2419,'Fielding Data'!$A:$H,MATCH(P$1,'Fielding Data'!$A$1:$H$1,0),0),"Other")</f>
        <v>P</v>
      </c>
      <c r="Q2419" s="13">
        <f>IFERROR(VLOOKUP($A2419,'Fielding Data'!$A:$H,MATCH(Q$1,'Fielding Data'!$A$1:$H$1,0),0),"Other")</f>
        <v>2</v>
      </c>
      <c r="R2419" s="13">
        <f>IFERROR(VLOOKUP($A2419,'Fielding Data'!$A:$H,MATCH(R$1,'Fielding Data'!$A$1:$H$1,0),0),"Other")</f>
        <v>8</v>
      </c>
      <c r="S2419" s="13">
        <f>IFERROR(VLOOKUP($A2419,'Fielding Data'!$A:$H,MATCH(S$1,'Fielding Data'!$A$1:$H$1,0),0),"Other")</f>
        <v>0</v>
      </c>
      <c r="T2419" s="13">
        <f>IFERROR(VLOOKUP($A2419,'Fielding Data'!$A:$H,MATCH(T$1,'Fielding Data'!$A$1:$H$1,0),0),"Other")</f>
        <v>0</v>
      </c>
      <c r="U2419" s="13">
        <f>SUMIFS('Fielding Data'!E:E,'Fielding Data'!$A:$A,'Hitting Data'!$A2419)</f>
        <v>2</v>
      </c>
      <c r="V2419" s="13">
        <f>SUMIFS('Fielding Data'!F:F,'Fielding Data'!$A:$A,'Hitting Data'!$A2419)</f>
        <v>8</v>
      </c>
      <c r="W2419" s="13">
        <f>SUMIFS('Fielding Data'!G:G,'Fielding Data'!$A:$A,'Hitting Data'!$A2419)</f>
        <v>0</v>
      </c>
      <c r="X2419" s="13">
        <f>SUMIFS('Fielding Data'!H:H,'Fielding Data'!$A:$A,'Hitting Data'!$A2419)</f>
        <v>0</v>
      </c>
    </row>
    <row r="2420" spans="1:24" x14ac:dyDescent="0.3">
      <c r="A2420" s="13" t="str">
        <f t="shared" si="37"/>
        <v>beltbr012012</v>
      </c>
      <c r="B2420" s="16" t="s">
        <v>1433</v>
      </c>
      <c r="C2420" s="16">
        <v>2012</v>
      </c>
      <c r="D2420" s="16">
        <v>145</v>
      </c>
      <c r="E2420" s="16">
        <v>411</v>
      </c>
      <c r="F2420" s="16">
        <v>47</v>
      </c>
      <c r="G2420" s="16">
        <v>113</v>
      </c>
      <c r="H2420" s="16">
        <v>27</v>
      </c>
      <c r="I2420" s="16">
        <v>6</v>
      </c>
      <c r="J2420" s="16">
        <v>7</v>
      </c>
      <c r="K2420" s="16">
        <v>56</v>
      </c>
      <c r="L2420" s="16">
        <v>12</v>
      </c>
      <c r="M2420" s="16">
        <v>2</v>
      </c>
      <c r="N2420" s="16">
        <v>54</v>
      </c>
      <c r="O2420" s="16">
        <v>106</v>
      </c>
      <c r="P2420" s="13" t="str">
        <f>IFERROR(VLOOKUP($A2420,'Fielding Data'!$A:$H,MATCH(P$1,'Fielding Data'!$A$1:$H$1,0),0),"Other")</f>
        <v>1B</v>
      </c>
      <c r="Q2420" s="13">
        <f>IFERROR(VLOOKUP($A2420,'Fielding Data'!$A:$H,MATCH(Q$1,'Fielding Data'!$A$1:$H$1,0),0),"Other")</f>
        <v>913</v>
      </c>
      <c r="R2420" s="13">
        <f>IFERROR(VLOOKUP($A2420,'Fielding Data'!$A:$H,MATCH(R$1,'Fielding Data'!$A$1:$H$1,0),0),"Other")</f>
        <v>73</v>
      </c>
      <c r="S2420" s="13">
        <f>IFERROR(VLOOKUP($A2420,'Fielding Data'!$A:$H,MATCH(S$1,'Fielding Data'!$A$1:$H$1,0),0),"Other")</f>
        <v>8</v>
      </c>
      <c r="T2420" s="13">
        <f>IFERROR(VLOOKUP($A2420,'Fielding Data'!$A:$H,MATCH(T$1,'Fielding Data'!$A$1:$H$1,0),0),"Other")</f>
        <v>85</v>
      </c>
      <c r="U2420" s="13">
        <f>SUMIFS('Fielding Data'!E:E,'Fielding Data'!$A:$A,'Hitting Data'!$A2420)</f>
        <v>917</v>
      </c>
      <c r="V2420" s="13">
        <f>SUMIFS('Fielding Data'!F:F,'Fielding Data'!$A:$A,'Hitting Data'!$A2420)</f>
        <v>73</v>
      </c>
      <c r="W2420" s="13">
        <f>SUMIFS('Fielding Data'!G:G,'Fielding Data'!$A:$A,'Hitting Data'!$A2420)</f>
        <v>8</v>
      </c>
      <c r="X2420" s="13">
        <f>SUMIFS('Fielding Data'!H:H,'Fielding Data'!$A:$A,'Hitting Data'!$A2420)</f>
        <v>85</v>
      </c>
    </row>
    <row r="2421" spans="1:24" x14ac:dyDescent="0.3">
      <c r="A2421" s="13" t="str">
        <f t="shared" si="37"/>
        <v>beltrad012012</v>
      </c>
      <c r="B2421" s="16" t="s">
        <v>55</v>
      </c>
      <c r="C2421" s="16">
        <v>2012</v>
      </c>
      <c r="D2421" s="16">
        <v>156</v>
      </c>
      <c r="E2421" s="16">
        <v>604</v>
      </c>
      <c r="F2421" s="16">
        <v>95</v>
      </c>
      <c r="G2421" s="16">
        <v>194</v>
      </c>
      <c r="H2421" s="16">
        <v>33</v>
      </c>
      <c r="I2421" s="16">
        <v>2</v>
      </c>
      <c r="J2421" s="16">
        <v>36</v>
      </c>
      <c r="K2421" s="16">
        <v>102</v>
      </c>
      <c r="L2421" s="16">
        <v>1</v>
      </c>
      <c r="M2421" s="16">
        <v>0</v>
      </c>
      <c r="N2421" s="16">
        <v>36</v>
      </c>
      <c r="O2421" s="16">
        <v>82</v>
      </c>
      <c r="P2421" s="13" t="str">
        <f>IFERROR(VLOOKUP($A2421,'Fielding Data'!$A:$H,MATCH(P$1,'Fielding Data'!$A$1:$H$1,0),0),"Other")</f>
        <v>3B</v>
      </c>
      <c r="Q2421" s="13">
        <f>IFERROR(VLOOKUP($A2421,'Fielding Data'!$A:$H,MATCH(Q$1,'Fielding Data'!$A$1:$H$1,0),0),"Other")</f>
        <v>95</v>
      </c>
      <c r="R2421" s="13">
        <f>IFERROR(VLOOKUP($A2421,'Fielding Data'!$A:$H,MATCH(R$1,'Fielding Data'!$A$1:$H$1,0),0),"Other")</f>
        <v>209</v>
      </c>
      <c r="S2421" s="13">
        <f>IFERROR(VLOOKUP($A2421,'Fielding Data'!$A:$H,MATCH(S$1,'Fielding Data'!$A$1:$H$1,0),0),"Other")</f>
        <v>8</v>
      </c>
      <c r="T2421" s="13">
        <f>IFERROR(VLOOKUP($A2421,'Fielding Data'!$A:$H,MATCH(T$1,'Fielding Data'!$A$1:$H$1,0),0),"Other")</f>
        <v>23</v>
      </c>
      <c r="U2421" s="13">
        <f>SUMIFS('Fielding Data'!E:E,'Fielding Data'!$A:$A,'Hitting Data'!$A2421)</f>
        <v>95</v>
      </c>
      <c r="V2421" s="13">
        <f>SUMIFS('Fielding Data'!F:F,'Fielding Data'!$A:$A,'Hitting Data'!$A2421)</f>
        <v>209</v>
      </c>
      <c r="W2421" s="13">
        <f>SUMIFS('Fielding Data'!G:G,'Fielding Data'!$A:$A,'Hitting Data'!$A2421)</f>
        <v>8</v>
      </c>
      <c r="X2421" s="13">
        <f>SUMIFS('Fielding Data'!H:H,'Fielding Data'!$A:$A,'Hitting Data'!$A2421)</f>
        <v>23</v>
      </c>
    </row>
    <row r="2422" spans="1:24" x14ac:dyDescent="0.3">
      <c r="A2422" s="13" t="str">
        <f t="shared" si="37"/>
        <v>beltrca012012</v>
      </c>
      <c r="B2422" s="16" t="s">
        <v>56</v>
      </c>
      <c r="C2422" s="16">
        <v>2012</v>
      </c>
      <c r="D2422" s="16">
        <v>151</v>
      </c>
      <c r="E2422" s="16">
        <v>547</v>
      </c>
      <c r="F2422" s="16">
        <v>83</v>
      </c>
      <c r="G2422" s="16">
        <v>147</v>
      </c>
      <c r="H2422" s="16">
        <v>26</v>
      </c>
      <c r="I2422" s="16">
        <v>1</v>
      </c>
      <c r="J2422" s="16">
        <v>32</v>
      </c>
      <c r="K2422" s="16">
        <v>97</v>
      </c>
      <c r="L2422" s="16">
        <v>13</v>
      </c>
      <c r="M2422" s="16">
        <v>6</v>
      </c>
      <c r="N2422" s="16">
        <v>65</v>
      </c>
      <c r="O2422" s="16">
        <v>124</v>
      </c>
      <c r="P2422" s="13" t="str">
        <f>IFERROR(VLOOKUP($A2422,'Fielding Data'!$A:$H,MATCH(P$1,'Fielding Data'!$A$1:$H$1,0),0),"Other")</f>
        <v>CF</v>
      </c>
      <c r="Q2422" s="13">
        <f>IFERROR(VLOOKUP($A2422,'Fielding Data'!$A:$H,MATCH(Q$1,'Fielding Data'!$A$1:$H$1,0),0),"Other")</f>
        <v>0</v>
      </c>
      <c r="R2422" s="13">
        <f>IFERROR(VLOOKUP($A2422,'Fielding Data'!$A:$H,MATCH(R$1,'Fielding Data'!$A$1:$H$1,0),0),"Other")</f>
        <v>0</v>
      </c>
      <c r="S2422" s="13">
        <f>IFERROR(VLOOKUP($A2422,'Fielding Data'!$A:$H,MATCH(S$1,'Fielding Data'!$A$1:$H$1,0),0),"Other")</f>
        <v>0</v>
      </c>
      <c r="T2422" s="13">
        <f>IFERROR(VLOOKUP($A2422,'Fielding Data'!$A:$H,MATCH(T$1,'Fielding Data'!$A$1:$H$1,0),0),"Other")</f>
        <v>0</v>
      </c>
      <c r="U2422" s="13">
        <f>SUMIFS('Fielding Data'!E:E,'Fielding Data'!$A:$A,'Hitting Data'!$A2422)</f>
        <v>221</v>
      </c>
      <c r="V2422" s="13">
        <f>SUMIFS('Fielding Data'!F:F,'Fielding Data'!$A:$A,'Hitting Data'!$A2422)</f>
        <v>10</v>
      </c>
      <c r="W2422" s="13">
        <f>SUMIFS('Fielding Data'!G:G,'Fielding Data'!$A:$A,'Hitting Data'!$A2422)</f>
        <v>2</v>
      </c>
      <c r="X2422" s="13">
        <f>SUMIFS('Fielding Data'!H:H,'Fielding Data'!$A:$A,'Hitting Data'!$A2422)</f>
        <v>0</v>
      </c>
    </row>
    <row r="2423" spans="1:24" x14ac:dyDescent="0.3">
      <c r="A2423" s="13" t="str">
        <f t="shared" si="37"/>
        <v>benoijo012012</v>
      </c>
      <c r="B2423" s="16" t="s">
        <v>232</v>
      </c>
      <c r="C2423" s="16">
        <v>2012</v>
      </c>
      <c r="D2423" s="16">
        <v>73</v>
      </c>
      <c r="E2423" s="16">
        <v>0</v>
      </c>
      <c r="F2423" s="16">
        <v>0</v>
      </c>
      <c r="G2423" s="16">
        <v>0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3" t="str">
        <f>IFERROR(VLOOKUP($A2423,'Fielding Data'!$A:$H,MATCH(P$1,'Fielding Data'!$A$1:$H$1,0),0),"Other")</f>
        <v>P</v>
      </c>
      <c r="Q2423" s="13">
        <f>IFERROR(VLOOKUP($A2423,'Fielding Data'!$A:$H,MATCH(Q$1,'Fielding Data'!$A$1:$H$1,0),0),"Other")</f>
        <v>4</v>
      </c>
      <c r="R2423" s="13">
        <f>IFERROR(VLOOKUP($A2423,'Fielding Data'!$A:$H,MATCH(R$1,'Fielding Data'!$A$1:$H$1,0),0),"Other")</f>
        <v>8</v>
      </c>
      <c r="S2423" s="13">
        <f>IFERROR(VLOOKUP($A2423,'Fielding Data'!$A:$H,MATCH(S$1,'Fielding Data'!$A$1:$H$1,0),0),"Other")</f>
        <v>0</v>
      </c>
      <c r="T2423" s="13">
        <f>IFERROR(VLOOKUP($A2423,'Fielding Data'!$A:$H,MATCH(T$1,'Fielding Data'!$A$1:$H$1,0),0),"Other")</f>
        <v>0</v>
      </c>
      <c r="U2423" s="13">
        <f>SUMIFS('Fielding Data'!E:E,'Fielding Data'!$A:$A,'Hitting Data'!$A2423)</f>
        <v>4</v>
      </c>
      <c r="V2423" s="13">
        <f>SUMIFS('Fielding Data'!F:F,'Fielding Data'!$A:$A,'Hitting Data'!$A2423)</f>
        <v>8</v>
      </c>
      <c r="W2423" s="13">
        <f>SUMIFS('Fielding Data'!G:G,'Fielding Data'!$A:$A,'Hitting Data'!$A2423)</f>
        <v>0</v>
      </c>
      <c r="X2423" s="13">
        <f>SUMIFS('Fielding Data'!H:H,'Fielding Data'!$A:$A,'Hitting Data'!$A2423)</f>
        <v>0</v>
      </c>
    </row>
    <row r="2424" spans="1:24" x14ac:dyDescent="0.3">
      <c r="A2424" s="13" t="str">
        <f t="shared" si="37"/>
        <v>bergebr022012</v>
      </c>
      <c r="B2424" s="16" t="s">
        <v>1051</v>
      </c>
      <c r="C2424" s="16">
        <v>2012</v>
      </c>
      <c r="D2424" s="16">
        <v>19</v>
      </c>
      <c r="E2424" s="16">
        <v>1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M2424" s="16">
        <v>0</v>
      </c>
      <c r="N2424" s="16">
        <v>0</v>
      </c>
      <c r="O2424" s="16">
        <v>0</v>
      </c>
      <c r="P2424" s="13" t="str">
        <f>IFERROR(VLOOKUP($A2424,'Fielding Data'!$A:$H,MATCH(P$1,'Fielding Data'!$A$1:$H$1,0),0),"Other")</f>
        <v>P</v>
      </c>
      <c r="Q2424" s="13">
        <f>IFERROR(VLOOKUP($A2424,'Fielding Data'!$A:$H,MATCH(Q$1,'Fielding Data'!$A$1:$H$1,0),0),"Other")</f>
        <v>1</v>
      </c>
      <c r="R2424" s="13">
        <f>IFERROR(VLOOKUP($A2424,'Fielding Data'!$A:$H,MATCH(R$1,'Fielding Data'!$A$1:$H$1,0),0),"Other")</f>
        <v>4</v>
      </c>
      <c r="S2424" s="13">
        <f>IFERROR(VLOOKUP($A2424,'Fielding Data'!$A:$H,MATCH(S$1,'Fielding Data'!$A$1:$H$1,0),0),"Other")</f>
        <v>1</v>
      </c>
      <c r="T2424" s="13">
        <f>IFERROR(VLOOKUP($A2424,'Fielding Data'!$A:$H,MATCH(T$1,'Fielding Data'!$A$1:$H$1,0),0),"Other")</f>
        <v>0</v>
      </c>
      <c r="U2424" s="13">
        <f>SUMIFS('Fielding Data'!E:E,'Fielding Data'!$A:$A,'Hitting Data'!$A2424)</f>
        <v>1</v>
      </c>
      <c r="V2424" s="13">
        <f>SUMIFS('Fielding Data'!F:F,'Fielding Data'!$A:$A,'Hitting Data'!$A2424)</f>
        <v>4</v>
      </c>
      <c r="W2424" s="13">
        <f>SUMIFS('Fielding Data'!G:G,'Fielding Data'!$A:$A,'Hitting Data'!$A2424)</f>
        <v>1</v>
      </c>
      <c r="X2424" s="13">
        <f>SUMIFS('Fielding Data'!H:H,'Fielding Data'!$A:$A,'Hitting Data'!$A2424)</f>
        <v>0</v>
      </c>
    </row>
    <row r="2425" spans="1:24" x14ac:dyDescent="0.3">
      <c r="A2425" s="13" t="str">
        <f t="shared" si="37"/>
        <v>berkmla012012</v>
      </c>
      <c r="B2425" s="16" t="s">
        <v>58</v>
      </c>
      <c r="C2425" s="16">
        <v>2012</v>
      </c>
      <c r="D2425" s="16">
        <v>32</v>
      </c>
      <c r="E2425" s="16">
        <v>81</v>
      </c>
      <c r="F2425" s="16">
        <v>12</v>
      </c>
      <c r="G2425" s="16">
        <v>21</v>
      </c>
      <c r="H2425" s="16">
        <v>7</v>
      </c>
      <c r="I2425" s="16">
        <v>1</v>
      </c>
      <c r="J2425" s="16">
        <v>2</v>
      </c>
      <c r="K2425" s="16">
        <v>7</v>
      </c>
      <c r="L2425" s="16">
        <v>2</v>
      </c>
      <c r="M2425" s="16">
        <v>0</v>
      </c>
      <c r="N2425" s="16">
        <v>14</v>
      </c>
      <c r="O2425" s="16">
        <v>19</v>
      </c>
      <c r="P2425" s="13" t="str">
        <f>IFERROR(VLOOKUP($A2425,'Fielding Data'!$A:$H,MATCH(P$1,'Fielding Data'!$A$1:$H$1,0),0),"Other")</f>
        <v>1B</v>
      </c>
      <c r="Q2425" s="13">
        <f>IFERROR(VLOOKUP($A2425,'Fielding Data'!$A:$H,MATCH(Q$1,'Fielding Data'!$A$1:$H$1,0),0),"Other")</f>
        <v>170</v>
      </c>
      <c r="R2425" s="13">
        <f>IFERROR(VLOOKUP($A2425,'Fielding Data'!$A:$H,MATCH(R$1,'Fielding Data'!$A$1:$H$1,0),0),"Other")</f>
        <v>13</v>
      </c>
      <c r="S2425" s="13">
        <f>IFERROR(VLOOKUP($A2425,'Fielding Data'!$A:$H,MATCH(S$1,'Fielding Data'!$A$1:$H$1,0),0),"Other")</f>
        <v>4</v>
      </c>
      <c r="T2425" s="13">
        <f>IFERROR(VLOOKUP($A2425,'Fielding Data'!$A:$H,MATCH(T$1,'Fielding Data'!$A$1:$H$1,0),0),"Other")</f>
        <v>22</v>
      </c>
      <c r="U2425" s="13">
        <f>SUMIFS('Fielding Data'!E:E,'Fielding Data'!$A:$A,'Hitting Data'!$A2425)</f>
        <v>170</v>
      </c>
      <c r="V2425" s="13">
        <f>SUMIFS('Fielding Data'!F:F,'Fielding Data'!$A:$A,'Hitting Data'!$A2425)</f>
        <v>13</v>
      </c>
      <c r="W2425" s="13">
        <f>SUMIFS('Fielding Data'!G:G,'Fielding Data'!$A:$A,'Hitting Data'!$A2425)</f>
        <v>4</v>
      </c>
      <c r="X2425" s="13">
        <f>SUMIFS('Fielding Data'!H:H,'Fielding Data'!$A:$A,'Hitting Data'!$A2425)</f>
        <v>22</v>
      </c>
    </row>
    <row r="2426" spans="1:24" x14ac:dyDescent="0.3">
      <c r="A2426" s="13" t="str">
        <f t="shared" si="37"/>
        <v>bernaro012012</v>
      </c>
      <c r="B2426" s="16" t="s">
        <v>879</v>
      </c>
      <c r="C2426" s="16">
        <v>2012</v>
      </c>
      <c r="D2426" s="16">
        <v>129</v>
      </c>
      <c r="E2426" s="16">
        <v>227</v>
      </c>
      <c r="F2426" s="16">
        <v>25</v>
      </c>
      <c r="G2426" s="16">
        <v>66</v>
      </c>
      <c r="H2426" s="16">
        <v>11</v>
      </c>
      <c r="I2426" s="16">
        <v>0</v>
      </c>
      <c r="J2426" s="16">
        <v>5</v>
      </c>
      <c r="K2426" s="16">
        <v>25</v>
      </c>
      <c r="L2426" s="16">
        <v>15</v>
      </c>
      <c r="M2426" s="16">
        <v>3</v>
      </c>
      <c r="N2426" s="16">
        <v>28</v>
      </c>
      <c r="O2426" s="16">
        <v>53</v>
      </c>
      <c r="P2426" s="13" t="str">
        <f>IFERROR(VLOOKUP($A2426,'Fielding Data'!$A:$H,MATCH(P$1,'Fielding Data'!$A$1:$H$1,0),0),"Other")</f>
        <v>CF</v>
      </c>
      <c r="Q2426" s="13">
        <f>IFERROR(VLOOKUP($A2426,'Fielding Data'!$A:$H,MATCH(Q$1,'Fielding Data'!$A$1:$H$1,0),0),"Other")</f>
        <v>0</v>
      </c>
      <c r="R2426" s="13">
        <f>IFERROR(VLOOKUP($A2426,'Fielding Data'!$A:$H,MATCH(R$1,'Fielding Data'!$A$1:$H$1,0),0),"Other")</f>
        <v>0</v>
      </c>
      <c r="S2426" s="13">
        <f>IFERROR(VLOOKUP($A2426,'Fielding Data'!$A:$H,MATCH(S$1,'Fielding Data'!$A$1:$H$1,0),0),"Other")</f>
        <v>0</v>
      </c>
      <c r="T2426" s="13">
        <f>IFERROR(VLOOKUP($A2426,'Fielding Data'!$A:$H,MATCH(T$1,'Fielding Data'!$A$1:$H$1,0),0),"Other")</f>
        <v>0</v>
      </c>
      <c r="U2426" s="13">
        <f>SUMIFS('Fielding Data'!E:E,'Fielding Data'!$A:$A,'Hitting Data'!$A2426)</f>
        <v>117</v>
      </c>
      <c r="V2426" s="13">
        <f>SUMIFS('Fielding Data'!F:F,'Fielding Data'!$A:$A,'Hitting Data'!$A2426)</f>
        <v>3</v>
      </c>
      <c r="W2426" s="13">
        <f>SUMIFS('Fielding Data'!G:G,'Fielding Data'!$A:$A,'Hitting Data'!$A2426)</f>
        <v>0</v>
      </c>
      <c r="X2426" s="13">
        <f>SUMIFS('Fielding Data'!H:H,'Fielding Data'!$A:$A,'Hitting Data'!$A2426)</f>
        <v>1</v>
      </c>
    </row>
    <row r="2427" spans="1:24" x14ac:dyDescent="0.3">
      <c r="A2427" s="13" t="str">
        <f t="shared" si="37"/>
        <v>berryqu012012</v>
      </c>
      <c r="B2427" s="16" t="s">
        <v>1668</v>
      </c>
      <c r="C2427" s="16">
        <v>2012</v>
      </c>
      <c r="D2427" s="16">
        <v>94</v>
      </c>
      <c r="E2427" s="16">
        <v>291</v>
      </c>
      <c r="F2427" s="16">
        <v>44</v>
      </c>
      <c r="G2427" s="16">
        <v>75</v>
      </c>
      <c r="H2427" s="16">
        <v>10</v>
      </c>
      <c r="I2427" s="16">
        <v>6</v>
      </c>
      <c r="J2427" s="16">
        <v>2</v>
      </c>
      <c r="K2427" s="16">
        <v>29</v>
      </c>
      <c r="L2427" s="16">
        <v>21</v>
      </c>
      <c r="M2427" s="16">
        <v>0</v>
      </c>
      <c r="N2427" s="16">
        <v>25</v>
      </c>
      <c r="O2427" s="16">
        <v>80</v>
      </c>
      <c r="P2427" s="13" t="str">
        <f>IFERROR(VLOOKUP($A2427,'Fielding Data'!$A:$H,MATCH(P$1,'Fielding Data'!$A$1:$H$1,0),0),"Other")</f>
        <v>CF</v>
      </c>
      <c r="Q2427" s="13">
        <f>IFERROR(VLOOKUP($A2427,'Fielding Data'!$A:$H,MATCH(Q$1,'Fielding Data'!$A$1:$H$1,0),0),"Other")</f>
        <v>0</v>
      </c>
      <c r="R2427" s="13">
        <f>IFERROR(VLOOKUP($A2427,'Fielding Data'!$A:$H,MATCH(R$1,'Fielding Data'!$A$1:$H$1,0),0),"Other")</f>
        <v>0</v>
      </c>
      <c r="S2427" s="13">
        <f>IFERROR(VLOOKUP($A2427,'Fielding Data'!$A:$H,MATCH(S$1,'Fielding Data'!$A$1:$H$1,0),0),"Other")</f>
        <v>0</v>
      </c>
      <c r="T2427" s="13">
        <f>IFERROR(VLOOKUP($A2427,'Fielding Data'!$A:$H,MATCH(T$1,'Fielding Data'!$A$1:$H$1,0),0),"Other")</f>
        <v>0</v>
      </c>
      <c r="U2427" s="13">
        <f>SUMIFS('Fielding Data'!E:E,'Fielding Data'!$A:$A,'Hitting Data'!$A2427)</f>
        <v>167</v>
      </c>
      <c r="V2427" s="13">
        <f>SUMIFS('Fielding Data'!F:F,'Fielding Data'!$A:$A,'Hitting Data'!$A2427)</f>
        <v>2</v>
      </c>
      <c r="W2427" s="13">
        <f>SUMIFS('Fielding Data'!G:G,'Fielding Data'!$A:$A,'Hitting Data'!$A2427)</f>
        <v>2</v>
      </c>
      <c r="X2427" s="13">
        <f>SUMIFS('Fielding Data'!H:H,'Fielding Data'!$A:$A,'Hitting Data'!$A2427)</f>
        <v>0</v>
      </c>
    </row>
    <row r="2428" spans="1:24" x14ac:dyDescent="0.3">
      <c r="A2428" s="13" t="str">
        <f t="shared" si="37"/>
        <v>betanra012012</v>
      </c>
      <c r="B2428" s="16" t="s">
        <v>355</v>
      </c>
      <c r="C2428" s="16">
        <v>2012</v>
      </c>
      <c r="D2428" s="16">
        <v>60</v>
      </c>
      <c r="E2428" s="16">
        <v>0</v>
      </c>
      <c r="F2428" s="16">
        <v>0</v>
      </c>
      <c r="G2428" s="16">
        <v>0</v>
      </c>
      <c r="H2428" s="16">
        <v>0</v>
      </c>
      <c r="I2428" s="16">
        <v>0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 s="16">
        <v>0</v>
      </c>
      <c r="P2428" s="13" t="str">
        <f>IFERROR(VLOOKUP($A2428,'Fielding Data'!$A:$H,MATCH(P$1,'Fielding Data'!$A$1:$H$1,0),0),"Other")</f>
        <v>P</v>
      </c>
      <c r="Q2428" s="13">
        <f>IFERROR(VLOOKUP($A2428,'Fielding Data'!$A:$H,MATCH(Q$1,'Fielding Data'!$A$1:$H$1,0),0),"Other")</f>
        <v>3</v>
      </c>
      <c r="R2428" s="13">
        <f>IFERROR(VLOOKUP($A2428,'Fielding Data'!$A:$H,MATCH(R$1,'Fielding Data'!$A$1:$H$1,0),0),"Other")</f>
        <v>1</v>
      </c>
      <c r="S2428" s="13">
        <f>IFERROR(VLOOKUP($A2428,'Fielding Data'!$A:$H,MATCH(S$1,'Fielding Data'!$A$1:$H$1,0),0),"Other")</f>
        <v>0</v>
      </c>
      <c r="T2428" s="13">
        <f>IFERROR(VLOOKUP($A2428,'Fielding Data'!$A:$H,MATCH(T$1,'Fielding Data'!$A$1:$H$1,0),0),"Other")</f>
        <v>0</v>
      </c>
      <c r="U2428" s="13">
        <f>SUMIFS('Fielding Data'!E:E,'Fielding Data'!$A:$A,'Hitting Data'!$A2428)</f>
        <v>3</v>
      </c>
      <c r="V2428" s="13">
        <f>SUMIFS('Fielding Data'!F:F,'Fielding Data'!$A:$A,'Hitting Data'!$A2428)</f>
        <v>1</v>
      </c>
      <c r="W2428" s="13">
        <f>SUMIFS('Fielding Data'!G:G,'Fielding Data'!$A:$A,'Hitting Data'!$A2428)</f>
        <v>0</v>
      </c>
      <c r="X2428" s="13">
        <f>SUMIFS('Fielding Data'!H:H,'Fielding Data'!$A:$A,'Hitting Data'!$A2428)</f>
        <v>0</v>
      </c>
    </row>
    <row r="2429" spans="1:24" x14ac:dyDescent="0.3">
      <c r="A2429" s="13" t="str">
        <f t="shared" si="37"/>
        <v>betanyu012012</v>
      </c>
      <c r="B2429" s="16" t="s">
        <v>517</v>
      </c>
      <c r="C2429" s="16">
        <v>2012</v>
      </c>
      <c r="D2429" s="16">
        <v>57</v>
      </c>
      <c r="E2429" s="16">
        <v>215</v>
      </c>
      <c r="F2429" s="16">
        <v>21</v>
      </c>
      <c r="G2429" s="16">
        <v>49</v>
      </c>
      <c r="H2429" s="16">
        <v>14</v>
      </c>
      <c r="I2429" s="16">
        <v>1</v>
      </c>
      <c r="J2429" s="16">
        <v>7</v>
      </c>
      <c r="K2429" s="16">
        <v>36</v>
      </c>
      <c r="L2429" s="16">
        <v>0</v>
      </c>
      <c r="M2429" s="16">
        <v>1</v>
      </c>
      <c r="N2429" s="16">
        <v>9</v>
      </c>
      <c r="O2429" s="16">
        <v>25</v>
      </c>
      <c r="P2429" s="13" t="str">
        <f>IFERROR(VLOOKUP($A2429,'Fielding Data'!$A:$H,MATCH(P$1,'Fielding Data'!$A$1:$H$1,0),0),"Other")</f>
        <v>2B</v>
      </c>
      <c r="Q2429" s="13">
        <f>IFERROR(VLOOKUP($A2429,'Fielding Data'!$A:$H,MATCH(Q$1,'Fielding Data'!$A$1:$H$1,0),0),"Other")</f>
        <v>89</v>
      </c>
      <c r="R2429" s="13">
        <f>IFERROR(VLOOKUP($A2429,'Fielding Data'!$A:$H,MATCH(R$1,'Fielding Data'!$A$1:$H$1,0),0),"Other")</f>
        <v>107</v>
      </c>
      <c r="S2429" s="13">
        <f>IFERROR(VLOOKUP($A2429,'Fielding Data'!$A:$H,MATCH(S$1,'Fielding Data'!$A$1:$H$1,0),0),"Other")</f>
        <v>5</v>
      </c>
      <c r="T2429" s="13">
        <f>IFERROR(VLOOKUP($A2429,'Fielding Data'!$A:$H,MATCH(T$1,'Fielding Data'!$A$1:$H$1,0),0),"Other")</f>
        <v>40</v>
      </c>
      <c r="U2429" s="13">
        <f>SUMIFS('Fielding Data'!E:E,'Fielding Data'!$A:$A,'Hitting Data'!$A2429)</f>
        <v>93</v>
      </c>
      <c r="V2429" s="13">
        <f>SUMIFS('Fielding Data'!F:F,'Fielding Data'!$A:$A,'Hitting Data'!$A2429)</f>
        <v>121</v>
      </c>
      <c r="W2429" s="13">
        <f>SUMIFS('Fielding Data'!G:G,'Fielding Data'!$A:$A,'Hitting Data'!$A2429)</f>
        <v>6</v>
      </c>
      <c r="X2429" s="13">
        <f>SUMIFS('Fielding Data'!H:H,'Fielding Data'!$A:$A,'Hitting Data'!$A2429)</f>
        <v>42</v>
      </c>
    </row>
    <row r="2430" spans="1:24" x14ac:dyDescent="0.3">
      <c r="A2430" s="13" t="str">
        <f t="shared" si="37"/>
        <v>betemwi012012</v>
      </c>
      <c r="B2430" s="16" t="s">
        <v>233</v>
      </c>
      <c r="C2430" s="16">
        <v>2012</v>
      </c>
      <c r="D2430" s="16">
        <v>102</v>
      </c>
      <c r="E2430" s="16">
        <v>341</v>
      </c>
      <c r="F2430" s="16">
        <v>41</v>
      </c>
      <c r="G2430" s="16">
        <v>89</v>
      </c>
      <c r="H2430" s="16">
        <v>19</v>
      </c>
      <c r="I2430" s="16">
        <v>0</v>
      </c>
      <c r="J2430" s="16">
        <v>12</v>
      </c>
      <c r="K2430" s="16">
        <v>40</v>
      </c>
      <c r="L2430" s="16">
        <v>0</v>
      </c>
      <c r="M2430" s="16">
        <v>1</v>
      </c>
      <c r="N2430" s="16">
        <v>31</v>
      </c>
      <c r="O2430" s="16">
        <v>103</v>
      </c>
      <c r="P2430" s="13" t="str">
        <f>IFERROR(VLOOKUP($A2430,'Fielding Data'!$A:$H,MATCH(P$1,'Fielding Data'!$A$1:$H$1,0),0),"Other")</f>
        <v>1B</v>
      </c>
      <c r="Q2430" s="13">
        <f>IFERROR(VLOOKUP($A2430,'Fielding Data'!$A:$H,MATCH(Q$1,'Fielding Data'!$A$1:$H$1,0),0),"Other")</f>
        <v>123</v>
      </c>
      <c r="R2430" s="13">
        <f>IFERROR(VLOOKUP($A2430,'Fielding Data'!$A:$H,MATCH(R$1,'Fielding Data'!$A$1:$H$1,0),0),"Other")</f>
        <v>6</v>
      </c>
      <c r="S2430" s="13">
        <f>IFERROR(VLOOKUP($A2430,'Fielding Data'!$A:$H,MATCH(S$1,'Fielding Data'!$A$1:$H$1,0),0),"Other")</f>
        <v>1</v>
      </c>
      <c r="T2430" s="13">
        <f>IFERROR(VLOOKUP($A2430,'Fielding Data'!$A:$H,MATCH(T$1,'Fielding Data'!$A$1:$H$1,0),0),"Other")</f>
        <v>10</v>
      </c>
      <c r="U2430" s="13">
        <f>SUMIFS('Fielding Data'!E:E,'Fielding Data'!$A:$A,'Hitting Data'!$A2430)</f>
        <v>172</v>
      </c>
      <c r="V2430" s="13">
        <f>SUMIFS('Fielding Data'!F:F,'Fielding Data'!$A:$A,'Hitting Data'!$A2430)</f>
        <v>121</v>
      </c>
      <c r="W2430" s="13">
        <f>SUMIFS('Fielding Data'!G:G,'Fielding Data'!$A:$A,'Hitting Data'!$A2430)</f>
        <v>15</v>
      </c>
      <c r="X2430" s="13">
        <f>SUMIFS('Fielding Data'!H:H,'Fielding Data'!$A:$A,'Hitting Data'!$A2430)</f>
        <v>19</v>
      </c>
    </row>
    <row r="2431" spans="1:24" x14ac:dyDescent="0.3">
      <c r="A2431" s="13" t="str">
        <f t="shared" si="37"/>
        <v>biancje012012</v>
      </c>
      <c r="B2431" s="16" t="s">
        <v>1669</v>
      </c>
      <c r="C2431" s="16">
        <v>2012</v>
      </c>
      <c r="D2431" s="16">
        <v>33</v>
      </c>
      <c r="E2431" s="16">
        <v>69</v>
      </c>
      <c r="F2431" s="16">
        <v>8</v>
      </c>
      <c r="G2431" s="16">
        <v>13</v>
      </c>
      <c r="H2431" s="16">
        <v>2</v>
      </c>
      <c r="I2431" s="16">
        <v>0</v>
      </c>
      <c r="J2431" s="16">
        <v>3</v>
      </c>
      <c r="K2431" s="16">
        <v>9</v>
      </c>
      <c r="L2431" s="16">
        <v>0</v>
      </c>
      <c r="M2431" s="16">
        <v>0</v>
      </c>
      <c r="N2431" s="16">
        <v>4</v>
      </c>
      <c r="O2431" s="16">
        <v>13</v>
      </c>
      <c r="P2431" s="13" t="str">
        <f>IFERROR(VLOOKUP($A2431,'Fielding Data'!$A:$H,MATCH(P$1,'Fielding Data'!$A$1:$H$1,0),0),"Other")</f>
        <v>2B</v>
      </c>
      <c r="Q2431" s="13">
        <f>IFERROR(VLOOKUP($A2431,'Fielding Data'!$A:$H,MATCH(Q$1,'Fielding Data'!$A$1:$H$1,0),0),"Other")</f>
        <v>1</v>
      </c>
      <c r="R2431" s="13">
        <f>IFERROR(VLOOKUP($A2431,'Fielding Data'!$A:$H,MATCH(R$1,'Fielding Data'!$A$1:$H$1,0),0),"Other")</f>
        <v>2</v>
      </c>
      <c r="S2431" s="13">
        <f>IFERROR(VLOOKUP($A2431,'Fielding Data'!$A:$H,MATCH(S$1,'Fielding Data'!$A$1:$H$1,0),0),"Other")</f>
        <v>0</v>
      </c>
      <c r="T2431" s="13">
        <f>IFERROR(VLOOKUP($A2431,'Fielding Data'!$A:$H,MATCH(T$1,'Fielding Data'!$A$1:$H$1,0),0),"Other")</f>
        <v>0</v>
      </c>
      <c r="U2431" s="13">
        <f>SUMIFS('Fielding Data'!E:E,'Fielding Data'!$A:$A,'Hitting Data'!$A2431)</f>
        <v>18</v>
      </c>
      <c r="V2431" s="13">
        <f>SUMIFS('Fielding Data'!F:F,'Fielding Data'!$A:$A,'Hitting Data'!$A2431)</f>
        <v>39</v>
      </c>
      <c r="W2431" s="13">
        <f>SUMIFS('Fielding Data'!G:G,'Fielding Data'!$A:$A,'Hitting Data'!$A2431)</f>
        <v>1</v>
      </c>
      <c r="X2431" s="13">
        <f>SUMIFS('Fielding Data'!H:H,'Fielding Data'!$A:$A,'Hitting Data'!$A2431)</f>
        <v>7</v>
      </c>
    </row>
    <row r="2432" spans="1:24" x14ac:dyDescent="0.3">
      <c r="A2432" s="13" t="str">
        <f t="shared" si="37"/>
        <v>billich012012</v>
      </c>
      <c r="B2432" s="16" t="s">
        <v>628</v>
      </c>
      <c r="C2432" s="16">
        <v>2012</v>
      </c>
      <c r="D2432" s="16">
        <v>25</v>
      </c>
      <c r="E2432" s="16">
        <v>42</v>
      </c>
      <c r="F2432" s="16">
        <v>1</v>
      </c>
      <c r="G2432" s="16">
        <v>8</v>
      </c>
      <c r="H2432" s="16">
        <v>1</v>
      </c>
      <c r="I2432" s="16">
        <v>0</v>
      </c>
      <c r="J2432" s="16">
        <v>0</v>
      </c>
      <c r="K2432" s="16">
        <v>2</v>
      </c>
      <c r="L2432" s="16">
        <v>0</v>
      </c>
      <c r="M2432" s="16">
        <v>0</v>
      </c>
      <c r="N2432" s="16">
        <v>0</v>
      </c>
      <c r="O2432" s="16">
        <v>18</v>
      </c>
      <c r="P2432" s="13" t="str">
        <f>IFERROR(VLOOKUP($A2432,'Fielding Data'!$A:$H,MATCH(P$1,'Fielding Data'!$A$1:$H$1,0),0),"Other")</f>
        <v>P</v>
      </c>
      <c r="Q2432" s="13">
        <f>IFERROR(VLOOKUP($A2432,'Fielding Data'!$A:$H,MATCH(Q$1,'Fielding Data'!$A$1:$H$1,0),0),"Other")</f>
        <v>9</v>
      </c>
      <c r="R2432" s="13">
        <f>IFERROR(VLOOKUP($A2432,'Fielding Data'!$A:$H,MATCH(R$1,'Fielding Data'!$A$1:$H$1,0),0),"Other")</f>
        <v>29</v>
      </c>
      <c r="S2432" s="13">
        <f>IFERROR(VLOOKUP($A2432,'Fielding Data'!$A:$H,MATCH(S$1,'Fielding Data'!$A$1:$H$1,0),0),"Other")</f>
        <v>1</v>
      </c>
      <c r="T2432" s="13">
        <f>IFERROR(VLOOKUP($A2432,'Fielding Data'!$A:$H,MATCH(T$1,'Fielding Data'!$A$1:$H$1,0),0),"Other")</f>
        <v>2</v>
      </c>
      <c r="U2432" s="13">
        <f>SUMIFS('Fielding Data'!E:E,'Fielding Data'!$A:$A,'Hitting Data'!$A2432)</f>
        <v>9</v>
      </c>
      <c r="V2432" s="13">
        <f>SUMIFS('Fielding Data'!F:F,'Fielding Data'!$A:$A,'Hitting Data'!$A2432)</f>
        <v>29</v>
      </c>
      <c r="W2432" s="13">
        <f>SUMIFS('Fielding Data'!G:G,'Fielding Data'!$A:$A,'Hitting Data'!$A2432)</f>
        <v>1</v>
      </c>
      <c r="X2432" s="13">
        <f>SUMIFS('Fielding Data'!H:H,'Fielding Data'!$A:$A,'Hitting Data'!$A2432)</f>
        <v>2</v>
      </c>
    </row>
    <row r="2433" spans="1:24" x14ac:dyDescent="0.3">
      <c r="A2433" s="13" t="str">
        <f t="shared" si="37"/>
        <v>bixlebr012012</v>
      </c>
      <c r="B2433" s="16" t="s">
        <v>881</v>
      </c>
      <c r="C2433" s="16">
        <v>2012</v>
      </c>
      <c r="D2433" s="16">
        <v>36</v>
      </c>
      <c r="E2433" s="16">
        <v>88</v>
      </c>
      <c r="F2433" s="16">
        <v>11</v>
      </c>
      <c r="G2433" s="16">
        <v>17</v>
      </c>
      <c r="H2433" s="16">
        <v>6</v>
      </c>
      <c r="I2433" s="16">
        <v>0</v>
      </c>
      <c r="J2433" s="16">
        <v>2</v>
      </c>
      <c r="K2433" s="16">
        <v>7</v>
      </c>
      <c r="L2433" s="16">
        <v>3</v>
      </c>
      <c r="M2433" s="16">
        <v>0</v>
      </c>
      <c r="N2433" s="16">
        <v>7</v>
      </c>
      <c r="O2433" s="16">
        <v>36</v>
      </c>
      <c r="P2433" s="13" t="str">
        <f>IFERROR(VLOOKUP($A2433,'Fielding Data'!$A:$H,MATCH(P$1,'Fielding Data'!$A$1:$H$1,0),0),"Other")</f>
        <v>2B</v>
      </c>
      <c r="Q2433" s="13">
        <f>IFERROR(VLOOKUP($A2433,'Fielding Data'!$A:$H,MATCH(Q$1,'Fielding Data'!$A$1:$H$1,0),0),"Other")</f>
        <v>5</v>
      </c>
      <c r="R2433" s="13">
        <f>IFERROR(VLOOKUP($A2433,'Fielding Data'!$A:$H,MATCH(R$1,'Fielding Data'!$A$1:$H$1,0),0),"Other")</f>
        <v>16</v>
      </c>
      <c r="S2433" s="13">
        <f>IFERROR(VLOOKUP($A2433,'Fielding Data'!$A:$H,MATCH(S$1,'Fielding Data'!$A$1:$H$1,0),0),"Other")</f>
        <v>0</v>
      </c>
      <c r="T2433" s="13">
        <f>IFERROR(VLOOKUP($A2433,'Fielding Data'!$A:$H,MATCH(T$1,'Fielding Data'!$A$1:$H$1,0),0),"Other")</f>
        <v>0</v>
      </c>
      <c r="U2433" s="13">
        <f>SUMIFS('Fielding Data'!E:E,'Fielding Data'!$A:$A,'Hitting Data'!$A2433)</f>
        <v>29</v>
      </c>
      <c r="V2433" s="13">
        <f>SUMIFS('Fielding Data'!F:F,'Fielding Data'!$A:$A,'Hitting Data'!$A2433)</f>
        <v>32</v>
      </c>
      <c r="W2433" s="13">
        <f>SUMIFS('Fielding Data'!G:G,'Fielding Data'!$A:$A,'Hitting Data'!$A2433)</f>
        <v>0</v>
      </c>
      <c r="X2433" s="13">
        <f>SUMIFS('Fielding Data'!H:H,'Fielding Data'!$A:$A,'Hitting Data'!$A2433)</f>
        <v>5</v>
      </c>
    </row>
    <row r="2434" spans="1:24" x14ac:dyDescent="0.3">
      <c r="A2434" s="13" t="str">
        <f t="shared" si="37"/>
        <v>blackch022012</v>
      </c>
      <c r="B2434" s="16" t="s">
        <v>1437</v>
      </c>
      <c r="C2434" s="16">
        <v>2012</v>
      </c>
      <c r="D2434" s="16">
        <v>42</v>
      </c>
      <c r="E2434" s="16">
        <v>113</v>
      </c>
      <c r="F2434" s="16">
        <v>15</v>
      </c>
      <c r="G2434" s="16">
        <v>32</v>
      </c>
      <c r="H2434" s="16">
        <v>8</v>
      </c>
      <c r="I2434" s="16">
        <v>0</v>
      </c>
      <c r="J2434" s="16">
        <v>2</v>
      </c>
      <c r="K2434" s="16">
        <v>9</v>
      </c>
      <c r="L2434" s="16">
        <v>1</v>
      </c>
      <c r="M2434" s="16">
        <v>2</v>
      </c>
      <c r="N2434" s="16">
        <v>4</v>
      </c>
      <c r="O2434" s="16">
        <v>17</v>
      </c>
      <c r="P2434" s="13" t="str">
        <f>IFERROR(VLOOKUP($A2434,'Fielding Data'!$A:$H,MATCH(P$1,'Fielding Data'!$A$1:$H$1,0),0),"Other")</f>
        <v>CF</v>
      </c>
      <c r="Q2434" s="13">
        <f>IFERROR(VLOOKUP($A2434,'Fielding Data'!$A:$H,MATCH(Q$1,'Fielding Data'!$A$1:$H$1,0),0),"Other")</f>
        <v>0</v>
      </c>
      <c r="R2434" s="13">
        <f>IFERROR(VLOOKUP($A2434,'Fielding Data'!$A:$H,MATCH(R$1,'Fielding Data'!$A$1:$H$1,0),0),"Other")</f>
        <v>0</v>
      </c>
      <c r="S2434" s="13">
        <f>IFERROR(VLOOKUP($A2434,'Fielding Data'!$A:$H,MATCH(S$1,'Fielding Data'!$A$1:$H$1,0),0),"Other")</f>
        <v>0</v>
      </c>
      <c r="T2434" s="13">
        <f>IFERROR(VLOOKUP($A2434,'Fielding Data'!$A:$H,MATCH(T$1,'Fielding Data'!$A$1:$H$1,0),0),"Other")</f>
        <v>0</v>
      </c>
      <c r="U2434" s="13">
        <f>SUMIFS('Fielding Data'!E:E,'Fielding Data'!$A:$A,'Hitting Data'!$A2434)</f>
        <v>54</v>
      </c>
      <c r="V2434" s="13">
        <f>SUMIFS('Fielding Data'!F:F,'Fielding Data'!$A:$A,'Hitting Data'!$A2434)</f>
        <v>4</v>
      </c>
      <c r="W2434" s="13">
        <f>SUMIFS('Fielding Data'!G:G,'Fielding Data'!$A:$A,'Hitting Data'!$A2434)</f>
        <v>0</v>
      </c>
      <c r="X2434" s="13">
        <f>SUMIFS('Fielding Data'!H:H,'Fielding Data'!$A:$A,'Hitting Data'!$A2434)</f>
        <v>2</v>
      </c>
    </row>
    <row r="2435" spans="1:24" x14ac:dyDescent="0.3">
      <c r="A2435" s="13" t="str">
        <f t="shared" ref="A2435:A2498" si="38">(B2435&amp;C2435)</f>
        <v>blackni012012</v>
      </c>
      <c r="B2435" s="16" t="s">
        <v>758</v>
      </c>
      <c r="C2435" s="16">
        <v>2012</v>
      </c>
      <c r="D2435" s="16">
        <v>19</v>
      </c>
      <c r="E2435" s="16">
        <v>2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1</v>
      </c>
      <c r="P2435" s="13" t="str">
        <f>IFERROR(VLOOKUP($A2435,'Fielding Data'!$A:$H,MATCH(P$1,'Fielding Data'!$A$1:$H$1,0),0),"Other")</f>
        <v>P</v>
      </c>
      <c r="Q2435" s="13">
        <f>IFERROR(VLOOKUP($A2435,'Fielding Data'!$A:$H,MATCH(Q$1,'Fielding Data'!$A$1:$H$1,0),0),"Other")</f>
        <v>10</v>
      </c>
      <c r="R2435" s="13">
        <f>IFERROR(VLOOKUP($A2435,'Fielding Data'!$A:$H,MATCH(R$1,'Fielding Data'!$A$1:$H$1,0),0),"Other")</f>
        <v>14</v>
      </c>
      <c r="S2435" s="13">
        <f>IFERROR(VLOOKUP($A2435,'Fielding Data'!$A:$H,MATCH(S$1,'Fielding Data'!$A$1:$H$1,0),0),"Other")</f>
        <v>0</v>
      </c>
      <c r="T2435" s="13">
        <f>IFERROR(VLOOKUP($A2435,'Fielding Data'!$A:$H,MATCH(T$1,'Fielding Data'!$A$1:$H$1,0),0),"Other")</f>
        <v>2</v>
      </c>
      <c r="U2435" s="13">
        <f>SUMIFS('Fielding Data'!E:E,'Fielding Data'!$A:$A,'Hitting Data'!$A2435)</f>
        <v>10</v>
      </c>
      <c r="V2435" s="13">
        <f>SUMIFS('Fielding Data'!F:F,'Fielding Data'!$A:$A,'Hitting Data'!$A2435)</f>
        <v>14</v>
      </c>
      <c r="W2435" s="13">
        <f>SUMIFS('Fielding Data'!G:G,'Fielding Data'!$A:$A,'Hitting Data'!$A2435)</f>
        <v>0</v>
      </c>
      <c r="X2435" s="13">
        <f>SUMIFS('Fielding Data'!H:H,'Fielding Data'!$A:$A,'Hitting Data'!$A2435)</f>
        <v>2</v>
      </c>
    </row>
    <row r="2436" spans="1:24" x14ac:dyDescent="0.3">
      <c r="A2436" s="13" t="str">
        <f t="shared" si="38"/>
        <v>blancgr012012</v>
      </c>
      <c r="B2436" s="16" t="s">
        <v>882</v>
      </c>
      <c r="C2436" s="16">
        <v>2012</v>
      </c>
      <c r="D2436" s="16">
        <v>141</v>
      </c>
      <c r="E2436" s="16">
        <v>393</v>
      </c>
      <c r="F2436" s="16">
        <v>56</v>
      </c>
      <c r="G2436" s="16">
        <v>96</v>
      </c>
      <c r="H2436" s="16">
        <v>14</v>
      </c>
      <c r="I2436" s="16">
        <v>5</v>
      </c>
      <c r="J2436" s="16">
        <v>5</v>
      </c>
      <c r="K2436" s="16">
        <v>34</v>
      </c>
      <c r="L2436" s="16">
        <v>26</v>
      </c>
      <c r="M2436" s="16">
        <v>6</v>
      </c>
      <c r="N2436" s="16">
        <v>51</v>
      </c>
      <c r="O2436" s="16">
        <v>104</v>
      </c>
      <c r="P2436" s="13" t="str">
        <f>IFERROR(VLOOKUP($A2436,'Fielding Data'!$A:$H,MATCH(P$1,'Fielding Data'!$A$1:$H$1,0),0),"Other")</f>
        <v>CF</v>
      </c>
      <c r="Q2436" s="13">
        <f>IFERROR(VLOOKUP($A2436,'Fielding Data'!$A:$H,MATCH(Q$1,'Fielding Data'!$A$1:$H$1,0),0),"Other")</f>
        <v>0</v>
      </c>
      <c r="R2436" s="13">
        <f>IFERROR(VLOOKUP($A2436,'Fielding Data'!$A:$H,MATCH(R$1,'Fielding Data'!$A$1:$H$1,0),0),"Other")</f>
        <v>0</v>
      </c>
      <c r="S2436" s="13">
        <f>IFERROR(VLOOKUP($A2436,'Fielding Data'!$A:$H,MATCH(S$1,'Fielding Data'!$A$1:$H$1,0),0),"Other")</f>
        <v>0</v>
      </c>
      <c r="T2436" s="13">
        <f>IFERROR(VLOOKUP($A2436,'Fielding Data'!$A:$H,MATCH(T$1,'Fielding Data'!$A$1:$H$1,0),0),"Other")</f>
        <v>0</v>
      </c>
      <c r="U2436" s="13">
        <f>SUMIFS('Fielding Data'!E:E,'Fielding Data'!$A:$A,'Hitting Data'!$A2436)</f>
        <v>181</v>
      </c>
      <c r="V2436" s="13">
        <f>SUMIFS('Fielding Data'!F:F,'Fielding Data'!$A:$A,'Hitting Data'!$A2436)</f>
        <v>3</v>
      </c>
      <c r="W2436" s="13">
        <f>SUMIFS('Fielding Data'!G:G,'Fielding Data'!$A:$A,'Hitting Data'!$A2436)</f>
        <v>2</v>
      </c>
      <c r="X2436" s="13">
        <f>SUMIFS('Fielding Data'!H:H,'Fielding Data'!$A:$A,'Hitting Data'!$A2436)</f>
        <v>0</v>
      </c>
    </row>
    <row r="2437" spans="1:24" x14ac:dyDescent="0.3">
      <c r="A2437" s="13" t="str">
        <f t="shared" si="38"/>
        <v>blanche012012</v>
      </c>
      <c r="B2437" s="16" t="s">
        <v>60</v>
      </c>
      <c r="C2437" s="16">
        <v>2012</v>
      </c>
      <c r="D2437" s="16">
        <v>21</v>
      </c>
      <c r="E2437" s="16">
        <v>64</v>
      </c>
      <c r="F2437" s="16">
        <v>6</v>
      </c>
      <c r="G2437" s="16">
        <v>12</v>
      </c>
      <c r="H2437" s="16">
        <v>3</v>
      </c>
      <c r="I2437" s="16">
        <v>0</v>
      </c>
      <c r="J2437" s="16">
        <v>1</v>
      </c>
      <c r="K2437" s="16">
        <v>7</v>
      </c>
      <c r="L2437" s="16">
        <v>1</v>
      </c>
      <c r="M2437" s="16">
        <v>0</v>
      </c>
      <c r="N2437" s="16">
        <v>3</v>
      </c>
      <c r="O2437" s="16">
        <v>18</v>
      </c>
      <c r="P2437" s="13" t="str">
        <f>IFERROR(VLOOKUP($A2437,'Fielding Data'!$A:$H,MATCH(P$1,'Fielding Data'!$A$1:$H$1,0),0),"Other")</f>
        <v>C</v>
      </c>
      <c r="Q2437" s="13">
        <f>IFERROR(VLOOKUP($A2437,'Fielding Data'!$A:$H,MATCH(Q$1,'Fielding Data'!$A$1:$H$1,0),0),"Other")</f>
        <v>141</v>
      </c>
      <c r="R2437" s="13">
        <f>IFERROR(VLOOKUP($A2437,'Fielding Data'!$A:$H,MATCH(R$1,'Fielding Data'!$A$1:$H$1,0),0),"Other")</f>
        <v>14</v>
      </c>
      <c r="S2437" s="13">
        <f>IFERROR(VLOOKUP($A2437,'Fielding Data'!$A:$H,MATCH(S$1,'Fielding Data'!$A$1:$H$1,0),0),"Other")</f>
        <v>2</v>
      </c>
      <c r="T2437" s="13">
        <f>IFERROR(VLOOKUP($A2437,'Fielding Data'!$A:$H,MATCH(T$1,'Fielding Data'!$A$1:$H$1,0),0),"Other")</f>
        <v>5</v>
      </c>
      <c r="U2437" s="13">
        <f>SUMIFS('Fielding Data'!E:E,'Fielding Data'!$A:$A,'Hitting Data'!$A2437)</f>
        <v>141</v>
      </c>
      <c r="V2437" s="13">
        <f>SUMIFS('Fielding Data'!F:F,'Fielding Data'!$A:$A,'Hitting Data'!$A2437)</f>
        <v>14</v>
      </c>
      <c r="W2437" s="13">
        <f>SUMIFS('Fielding Data'!G:G,'Fielding Data'!$A:$A,'Hitting Data'!$A2437)</f>
        <v>2</v>
      </c>
      <c r="X2437" s="13">
        <f>SUMIFS('Fielding Data'!H:H,'Fielding Data'!$A:$A,'Hitting Data'!$A2437)</f>
        <v>5</v>
      </c>
    </row>
    <row r="2438" spans="1:24" x14ac:dyDescent="0.3">
      <c r="A2438" s="13" t="str">
        <f t="shared" si="38"/>
        <v>blankky012012</v>
      </c>
      <c r="B2438" s="16" t="s">
        <v>1054</v>
      </c>
      <c r="C2438" s="16">
        <v>2012</v>
      </c>
      <c r="D2438" s="16">
        <v>4</v>
      </c>
      <c r="E2438" s="16">
        <v>5</v>
      </c>
      <c r="F2438" s="16">
        <v>0</v>
      </c>
      <c r="G2438" s="16">
        <v>1</v>
      </c>
      <c r="H2438" s="16">
        <v>0</v>
      </c>
      <c r="I2438" s="16">
        <v>0</v>
      </c>
      <c r="J2438" s="16">
        <v>0</v>
      </c>
      <c r="K2438" s="16">
        <v>0</v>
      </c>
      <c r="L2438" s="16">
        <v>0</v>
      </c>
      <c r="M2438" s="16">
        <v>0</v>
      </c>
      <c r="N2438" s="16">
        <v>1</v>
      </c>
      <c r="O2438" s="16">
        <v>2</v>
      </c>
      <c r="P2438" s="13" t="str">
        <f>IFERROR(VLOOKUP($A2438,'Fielding Data'!$A:$H,MATCH(P$1,'Fielding Data'!$A$1:$H$1,0),0),"Other")</f>
        <v>1B</v>
      </c>
      <c r="Q2438" s="13">
        <f>IFERROR(VLOOKUP($A2438,'Fielding Data'!$A:$H,MATCH(Q$1,'Fielding Data'!$A$1:$H$1,0),0),"Other")</f>
        <v>6</v>
      </c>
      <c r="R2438" s="13">
        <f>IFERROR(VLOOKUP($A2438,'Fielding Data'!$A:$H,MATCH(R$1,'Fielding Data'!$A$1:$H$1,0),0),"Other")</f>
        <v>0</v>
      </c>
      <c r="S2438" s="13">
        <f>IFERROR(VLOOKUP($A2438,'Fielding Data'!$A:$H,MATCH(S$1,'Fielding Data'!$A$1:$H$1,0),0),"Other")</f>
        <v>0</v>
      </c>
      <c r="T2438" s="13">
        <f>IFERROR(VLOOKUP($A2438,'Fielding Data'!$A:$H,MATCH(T$1,'Fielding Data'!$A$1:$H$1,0),0),"Other")</f>
        <v>0</v>
      </c>
      <c r="U2438" s="13">
        <f>SUMIFS('Fielding Data'!E:E,'Fielding Data'!$A:$A,'Hitting Data'!$A2438)</f>
        <v>6</v>
      </c>
      <c r="V2438" s="13">
        <f>SUMIFS('Fielding Data'!F:F,'Fielding Data'!$A:$A,'Hitting Data'!$A2438)</f>
        <v>0</v>
      </c>
      <c r="W2438" s="13">
        <f>SUMIFS('Fielding Data'!G:G,'Fielding Data'!$A:$A,'Hitting Data'!$A2438)</f>
        <v>0</v>
      </c>
      <c r="X2438" s="13">
        <f>SUMIFS('Fielding Data'!H:H,'Fielding Data'!$A:$A,'Hitting Data'!$A2438)</f>
        <v>0</v>
      </c>
    </row>
    <row r="2439" spans="1:24" x14ac:dyDescent="0.3">
      <c r="A2439" s="13" t="str">
        <f t="shared" si="38"/>
        <v>blevije012012</v>
      </c>
      <c r="B2439" s="16" t="s">
        <v>759</v>
      </c>
      <c r="C2439" s="16">
        <v>2012</v>
      </c>
      <c r="D2439" s="16">
        <v>63</v>
      </c>
      <c r="E2439" s="16">
        <v>0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16">
        <v>0</v>
      </c>
      <c r="O2439" s="16">
        <v>0</v>
      </c>
      <c r="P2439" s="13" t="str">
        <f>IFERROR(VLOOKUP($A2439,'Fielding Data'!$A:$H,MATCH(P$1,'Fielding Data'!$A$1:$H$1,0),0),"Other")</f>
        <v>P</v>
      </c>
      <c r="Q2439" s="13">
        <f>IFERROR(VLOOKUP($A2439,'Fielding Data'!$A:$H,MATCH(Q$1,'Fielding Data'!$A$1:$H$1,0),0),"Other")</f>
        <v>0</v>
      </c>
      <c r="R2439" s="13">
        <f>IFERROR(VLOOKUP($A2439,'Fielding Data'!$A:$H,MATCH(R$1,'Fielding Data'!$A$1:$H$1,0),0),"Other")</f>
        <v>7</v>
      </c>
      <c r="S2439" s="13">
        <f>IFERROR(VLOOKUP($A2439,'Fielding Data'!$A:$H,MATCH(S$1,'Fielding Data'!$A$1:$H$1,0),0),"Other")</f>
        <v>0</v>
      </c>
      <c r="T2439" s="13">
        <f>IFERROR(VLOOKUP($A2439,'Fielding Data'!$A:$H,MATCH(T$1,'Fielding Data'!$A$1:$H$1,0),0),"Other")</f>
        <v>0</v>
      </c>
      <c r="U2439" s="13">
        <f>SUMIFS('Fielding Data'!E:E,'Fielding Data'!$A:$A,'Hitting Data'!$A2439)</f>
        <v>0</v>
      </c>
      <c r="V2439" s="13">
        <f>SUMIFS('Fielding Data'!F:F,'Fielding Data'!$A:$A,'Hitting Data'!$A2439)</f>
        <v>7</v>
      </c>
      <c r="W2439" s="13">
        <f>SUMIFS('Fielding Data'!G:G,'Fielding Data'!$A:$A,'Hitting Data'!$A2439)</f>
        <v>0</v>
      </c>
      <c r="X2439" s="13">
        <f>SUMIFS('Fielding Data'!H:H,'Fielding Data'!$A:$A,'Hitting Data'!$A2439)</f>
        <v>0</v>
      </c>
    </row>
    <row r="2440" spans="1:24" x14ac:dyDescent="0.3">
      <c r="A2440" s="13" t="str">
        <f t="shared" si="38"/>
        <v>bloomwi012012</v>
      </c>
      <c r="B2440" s="16" t="s">
        <v>289</v>
      </c>
      <c r="C2440" s="16">
        <v>2012</v>
      </c>
      <c r="D2440" s="16">
        <v>80</v>
      </c>
      <c r="E2440" s="16">
        <v>324</v>
      </c>
      <c r="F2440" s="16">
        <v>47</v>
      </c>
      <c r="G2440" s="16">
        <v>98</v>
      </c>
      <c r="H2440" s="16">
        <v>21</v>
      </c>
      <c r="I2440" s="16">
        <v>5</v>
      </c>
      <c r="J2440" s="16">
        <v>0</v>
      </c>
      <c r="K2440" s="16">
        <v>23</v>
      </c>
      <c r="L2440" s="16">
        <v>7</v>
      </c>
      <c r="M2440" s="16">
        <v>10</v>
      </c>
      <c r="N2440" s="16">
        <v>12</v>
      </c>
      <c r="O2440" s="16">
        <v>55</v>
      </c>
      <c r="P2440" s="13" t="str">
        <f>IFERROR(VLOOKUP($A2440,'Fielding Data'!$A:$H,MATCH(P$1,'Fielding Data'!$A$1:$H$1,0),0),"Other")</f>
        <v>2B</v>
      </c>
      <c r="Q2440" s="13">
        <f>IFERROR(VLOOKUP($A2440,'Fielding Data'!$A:$H,MATCH(Q$1,'Fielding Data'!$A$1:$H$1,0),0),"Other")</f>
        <v>1</v>
      </c>
      <c r="R2440" s="13">
        <f>IFERROR(VLOOKUP($A2440,'Fielding Data'!$A:$H,MATCH(R$1,'Fielding Data'!$A$1:$H$1,0),0),"Other")</f>
        <v>0</v>
      </c>
      <c r="S2440" s="13">
        <f>IFERROR(VLOOKUP($A2440,'Fielding Data'!$A:$H,MATCH(S$1,'Fielding Data'!$A$1:$H$1,0),0),"Other")</f>
        <v>1</v>
      </c>
      <c r="T2440" s="13">
        <f>IFERROR(VLOOKUP($A2440,'Fielding Data'!$A:$H,MATCH(T$1,'Fielding Data'!$A$1:$H$1,0),0),"Other")</f>
        <v>0</v>
      </c>
      <c r="U2440" s="13">
        <f>SUMIFS('Fielding Data'!E:E,'Fielding Data'!$A:$A,'Hitting Data'!$A2440)</f>
        <v>91</v>
      </c>
      <c r="V2440" s="13">
        <f>SUMIFS('Fielding Data'!F:F,'Fielding Data'!$A:$A,'Hitting Data'!$A2440)</f>
        <v>160</v>
      </c>
      <c r="W2440" s="13">
        <f>SUMIFS('Fielding Data'!G:G,'Fielding Data'!$A:$A,'Hitting Data'!$A2440)</f>
        <v>6</v>
      </c>
      <c r="X2440" s="13">
        <f>SUMIFS('Fielding Data'!H:H,'Fielding Data'!$A:$A,'Hitting Data'!$A2440)</f>
        <v>32</v>
      </c>
    </row>
    <row r="2441" spans="1:24" x14ac:dyDescent="0.3">
      <c r="A2441" s="13" t="str">
        <f t="shared" si="38"/>
        <v>blumge012012</v>
      </c>
      <c r="B2441" s="16" t="s">
        <v>61</v>
      </c>
      <c r="C2441" s="16">
        <v>2012</v>
      </c>
      <c r="D2441" s="16">
        <v>17</v>
      </c>
      <c r="E2441" s="16">
        <v>28</v>
      </c>
      <c r="F2441" s="16">
        <v>1</v>
      </c>
      <c r="G2441" s="16">
        <v>4</v>
      </c>
      <c r="H2441" s="16">
        <v>0</v>
      </c>
      <c r="I2441" s="16">
        <v>0</v>
      </c>
      <c r="J2441" s="16">
        <v>0</v>
      </c>
      <c r="K2441" s="16">
        <v>1</v>
      </c>
      <c r="L2441" s="16">
        <v>0</v>
      </c>
      <c r="M2441" s="16">
        <v>0</v>
      </c>
      <c r="N2441" s="16">
        <v>2</v>
      </c>
      <c r="O2441" s="16">
        <v>7</v>
      </c>
      <c r="P2441" s="13" t="str">
        <f>IFERROR(VLOOKUP($A2441,'Fielding Data'!$A:$H,MATCH(P$1,'Fielding Data'!$A$1:$H$1,0),0),"Other")</f>
        <v>3B</v>
      </c>
      <c r="Q2441" s="13">
        <f>IFERROR(VLOOKUP($A2441,'Fielding Data'!$A:$H,MATCH(Q$1,'Fielding Data'!$A$1:$H$1,0),0),"Other")</f>
        <v>1</v>
      </c>
      <c r="R2441" s="13">
        <f>IFERROR(VLOOKUP($A2441,'Fielding Data'!$A:$H,MATCH(R$1,'Fielding Data'!$A$1:$H$1,0),0),"Other")</f>
        <v>13</v>
      </c>
      <c r="S2441" s="13">
        <f>IFERROR(VLOOKUP($A2441,'Fielding Data'!$A:$H,MATCH(S$1,'Fielding Data'!$A$1:$H$1,0),0),"Other")</f>
        <v>0</v>
      </c>
      <c r="T2441" s="13">
        <f>IFERROR(VLOOKUP($A2441,'Fielding Data'!$A:$H,MATCH(T$1,'Fielding Data'!$A$1:$H$1,0),0),"Other")</f>
        <v>2</v>
      </c>
      <c r="U2441" s="13">
        <f>SUMIFS('Fielding Data'!E:E,'Fielding Data'!$A:$A,'Hitting Data'!$A2441)</f>
        <v>1</v>
      </c>
      <c r="V2441" s="13">
        <f>SUMIFS('Fielding Data'!F:F,'Fielding Data'!$A:$A,'Hitting Data'!$A2441)</f>
        <v>13</v>
      </c>
      <c r="W2441" s="13">
        <f>SUMIFS('Fielding Data'!G:G,'Fielding Data'!$A:$A,'Hitting Data'!$A2441)</f>
        <v>0</v>
      </c>
      <c r="X2441" s="13">
        <f>SUMIFS('Fielding Data'!H:H,'Fielding Data'!$A:$A,'Hitting Data'!$A2441)</f>
        <v>2</v>
      </c>
    </row>
    <row r="2442" spans="1:24" x14ac:dyDescent="0.3">
      <c r="A2442" s="13" t="str">
        <f t="shared" si="38"/>
        <v>boescbr012012</v>
      </c>
      <c r="B2442" s="16" t="s">
        <v>1229</v>
      </c>
      <c r="C2442" s="16">
        <v>2012</v>
      </c>
      <c r="D2442" s="16">
        <v>132</v>
      </c>
      <c r="E2442" s="16">
        <v>470</v>
      </c>
      <c r="F2442" s="16">
        <v>52</v>
      </c>
      <c r="G2442" s="16">
        <v>113</v>
      </c>
      <c r="H2442" s="16">
        <v>22</v>
      </c>
      <c r="I2442" s="16">
        <v>2</v>
      </c>
      <c r="J2442" s="16">
        <v>12</v>
      </c>
      <c r="K2442" s="16">
        <v>54</v>
      </c>
      <c r="L2442" s="16">
        <v>6</v>
      </c>
      <c r="M2442" s="16">
        <v>3</v>
      </c>
      <c r="N2442" s="16">
        <v>26</v>
      </c>
      <c r="O2442" s="16">
        <v>104</v>
      </c>
      <c r="P2442" s="13" t="str">
        <f>IFERROR(VLOOKUP($A2442,'Fielding Data'!$A:$H,MATCH(P$1,'Fielding Data'!$A$1:$H$1,0),0),"Other")</f>
        <v>OF</v>
      </c>
      <c r="Q2442" s="13">
        <f>IFERROR(VLOOKUP($A2442,'Fielding Data'!$A:$H,MATCH(Q$1,'Fielding Data'!$A$1:$H$1,0),0),"Other")</f>
        <v>167</v>
      </c>
      <c r="R2442" s="13">
        <f>IFERROR(VLOOKUP($A2442,'Fielding Data'!$A:$H,MATCH(R$1,'Fielding Data'!$A$1:$H$1,0),0),"Other")</f>
        <v>5</v>
      </c>
      <c r="S2442" s="13">
        <f>IFERROR(VLOOKUP($A2442,'Fielding Data'!$A:$H,MATCH(S$1,'Fielding Data'!$A$1:$H$1,0),0),"Other")</f>
        <v>2</v>
      </c>
      <c r="T2442" s="13">
        <f>IFERROR(VLOOKUP($A2442,'Fielding Data'!$A:$H,MATCH(T$1,'Fielding Data'!$A$1:$H$1,0),0),"Other")</f>
        <v>1</v>
      </c>
      <c r="U2442" s="13">
        <f>SUMIFS('Fielding Data'!E:E,'Fielding Data'!$A:$A,'Hitting Data'!$A2442)</f>
        <v>167</v>
      </c>
      <c r="V2442" s="13">
        <f>SUMIFS('Fielding Data'!F:F,'Fielding Data'!$A:$A,'Hitting Data'!$A2442)</f>
        <v>5</v>
      </c>
      <c r="W2442" s="13">
        <f>SUMIFS('Fielding Data'!G:G,'Fielding Data'!$A:$A,'Hitting Data'!$A2442)</f>
        <v>2</v>
      </c>
      <c r="X2442" s="13">
        <f>SUMIFS('Fielding Data'!H:H,'Fielding Data'!$A:$A,'Hitting Data'!$A2442)</f>
        <v>1</v>
      </c>
    </row>
    <row r="2443" spans="1:24" x14ac:dyDescent="0.3">
      <c r="A2443" s="13" t="str">
        <f t="shared" si="38"/>
        <v>boggsmi012012</v>
      </c>
      <c r="B2443" s="16" t="s">
        <v>885</v>
      </c>
      <c r="C2443" s="16">
        <v>2012</v>
      </c>
      <c r="D2443" s="16">
        <v>78</v>
      </c>
      <c r="E2443" s="16">
        <v>0</v>
      </c>
      <c r="F2443" s="16">
        <v>0</v>
      </c>
      <c r="G2443" s="16">
        <v>0</v>
      </c>
      <c r="H2443" s="16">
        <v>0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0</v>
      </c>
      <c r="O2443" s="16">
        <v>0</v>
      </c>
      <c r="P2443" s="13" t="str">
        <f>IFERROR(VLOOKUP($A2443,'Fielding Data'!$A:$H,MATCH(P$1,'Fielding Data'!$A$1:$H$1,0),0),"Other")</f>
        <v>P</v>
      </c>
      <c r="Q2443" s="13">
        <f>IFERROR(VLOOKUP($A2443,'Fielding Data'!$A:$H,MATCH(Q$1,'Fielding Data'!$A$1:$H$1,0),0),"Other")</f>
        <v>3</v>
      </c>
      <c r="R2443" s="13">
        <f>IFERROR(VLOOKUP($A2443,'Fielding Data'!$A:$H,MATCH(R$1,'Fielding Data'!$A$1:$H$1,0),0),"Other")</f>
        <v>15</v>
      </c>
      <c r="S2443" s="13">
        <f>IFERROR(VLOOKUP($A2443,'Fielding Data'!$A:$H,MATCH(S$1,'Fielding Data'!$A$1:$H$1,0),0),"Other")</f>
        <v>1</v>
      </c>
      <c r="T2443" s="13">
        <f>IFERROR(VLOOKUP($A2443,'Fielding Data'!$A:$H,MATCH(T$1,'Fielding Data'!$A$1:$H$1,0),0),"Other")</f>
        <v>2</v>
      </c>
      <c r="U2443" s="13">
        <f>SUMIFS('Fielding Data'!E:E,'Fielding Data'!$A:$A,'Hitting Data'!$A2443)</f>
        <v>3</v>
      </c>
      <c r="V2443" s="13">
        <f>SUMIFS('Fielding Data'!F:F,'Fielding Data'!$A:$A,'Hitting Data'!$A2443)</f>
        <v>15</v>
      </c>
      <c r="W2443" s="13">
        <f>SUMIFS('Fielding Data'!G:G,'Fielding Data'!$A:$A,'Hitting Data'!$A2443)</f>
        <v>1</v>
      </c>
      <c r="X2443" s="13">
        <f>SUMIFS('Fielding Data'!H:H,'Fielding Data'!$A:$A,'Hitting Data'!$A2443)</f>
        <v>2</v>
      </c>
    </row>
    <row r="2444" spans="1:24" x14ac:dyDescent="0.3">
      <c r="A2444" s="13" t="str">
        <f t="shared" si="38"/>
        <v>bogusbr012012</v>
      </c>
      <c r="B2444" s="16" t="s">
        <v>1230</v>
      </c>
      <c r="C2444" s="16">
        <v>2012</v>
      </c>
      <c r="D2444" s="16">
        <v>146</v>
      </c>
      <c r="E2444" s="16">
        <v>355</v>
      </c>
      <c r="F2444" s="16">
        <v>39</v>
      </c>
      <c r="G2444" s="16">
        <v>72</v>
      </c>
      <c r="H2444" s="16">
        <v>9</v>
      </c>
      <c r="I2444" s="16">
        <v>2</v>
      </c>
      <c r="J2444" s="16">
        <v>7</v>
      </c>
      <c r="K2444" s="16">
        <v>28</v>
      </c>
      <c r="L2444" s="16">
        <v>15</v>
      </c>
      <c r="M2444" s="16">
        <v>4</v>
      </c>
      <c r="N2444" s="16">
        <v>41</v>
      </c>
      <c r="O2444" s="16">
        <v>96</v>
      </c>
      <c r="P2444" s="13" t="str">
        <f>IFERROR(VLOOKUP($A2444,'Fielding Data'!$A:$H,MATCH(P$1,'Fielding Data'!$A$1:$H$1,0),0),"Other")</f>
        <v>CF</v>
      </c>
      <c r="Q2444" s="13">
        <f>IFERROR(VLOOKUP($A2444,'Fielding Data'!$A:$H,MATCH(Q$1,'Fielding Data'!$A$1:$H$1,0),0),"Other")</f>
        <v>0</v>
      </c>
      <c r="R2444" s="13">
        <f>IFERROR(VLOOKUP($A2444,'Fielding Data'!$A:$H,MATCH(R$1,'Fielding Data'!$A$1:$H$1,0),0),"Other")</f>
        <v>0</v>
      </c>
      <c r="S2444" s="13">
        <f>IFERROR(VLOOKUP($A2444,'Fielding Data'!$A:$H,MATCH(S$1,'Fielding Data'!$A$1:$H$1,0),0),"Other")</f>
        <v>0</v>
      </c>
      <c r="T2444" s="13">
        <f>IFERROR(VLOOKUP($A2444,'Fielding Data'!$A:$H,MATCH(T$1,'Fielding Data'!$A$1:$H$1,0),0),"Other")</f>
        <v>0</v>
      </c>
      <c r="U2444" s="13">
        <f>SUMIFS('Fielding Data'!E:E,'Fielding Data'!$A:$A,'Hitting Data'!$A2444)</f>
        <v>187</v>
      </c>
      <c r="V2444" s="13">
        <f>SUMIFS('Fielding Data'!F:F,'Fielding Data'!$A:$A,'Hitting Data'!$A2444)</f>
        <v>5</v>
      </c>
      <c r="W2444" s="13">
        <f>SUMIFS('Fielding Data'!G:G,'Fielding Data'!$A:$A,'Hitting Data'!$A2444)</f>
        <v>5</v>
      </c>
      <c r="X2444" s="13">
        <f>SUMIFS('Fielding Data'!H:H,'Fielding Data'!$A:$A,'Hitting Data'!$A2444)</f>
        <v>3</v>
      </c>
    </row>
    <row r="2445" spans="1:24" x14ac:dyDescent="0.3">
      <c r="A2445" s="13" t="str">
        <f t="shared" si="38"/>
        <v>bonifem012012</v>
      </c>
      <c r="B2445" s="16" t="s">
        <v>760</v>
      </c>
      <c r="C2445" s="16">
        <v>2012</v>
      </c>
      <c r="D2445" s="16">
        <v>64</v>
      </c>
      <c r="E2445" s="16">
        <v>244</v>
      </c>
      <c r="F2445" s="16">
        <v>30</v>
      </c>
      <c r="G2445" s="16">
        <v>63</v>
      </c>
      <c r="H2445" s="16">
        <v>3</v>
      </c>
      <c r="I2445" s="16">
        <v>4</v>
      </c>
      <c r="J2445" s="16">
        <v>1</v>
      </c>
      <c r="K2445" s="16">
        <v>11</v>
      </c>
      <c r="L2445" s="16">
        <v>30</v>
      </c>
      <c r="M2445" s="16">
        <v>3</v>
      </c>
      <c r="N2445" s="16">
        <v>25</v>
      </c>
      <c r="O2445" s="16">
        <v>52</v>
      </c>
      <c r="P2445" s="13" t="str">
        <f>IFERROR(VLOOKUP($A2445,'Fielding Data'!$A:$H,MATCH(P$1,'Fielding Data'!$A$1:$H$1,0),0),"Other")</f>
        <v>2B</v>
      </c>
      <c r="Q2445" s="13">
        <f>IFERROR(VLOOKUP($A2445,'Fielding Data'!$A:$H,MATCH(Q$1,'Fielding Data'!$A$1:$H$1,0),0),"Other")</f>
        <v>19</v>
      </c>
      <c r="R2445" s="13">
        <f>IFERROR(VLOOKUP($A2445,'Fielding Data'!$A:$H,MATCH(R$1,'Fielding Data'!$A$1:$H$1,0),0),"Other")</f>
        <v>40</v>
      </c>
      <c r="S2445" s="13">
        <f>IFERROR(VLOOKUP($A2445,'Fielding Data'!$A:$H,MATCH(S$1,'Fielding Data'!$A$1:$H$1,0),0),"Other")</f>
        <v>3</v>
      </c>
      <c r="T2445" s="13">
        <f>IFERROR(VLOOKUP($A2445,'Fielding Data'!$A:$H,MATCH(T$1,'Fielding Data'!$A$1:$H$1,0),0),"Other")</f>
        <v>7</v>
      </c>
      <c r="U2445" s="13">
        <f>SUMIFS('Fielding Data'!E:E,'Fielding Data'!$A:$A,'Hitting Data'!$A2445)</f>
        <v>130</v>
      </c>
      <c r="V2445" s="13">
        <f>SUMIFS('Fielding Data'!F:F,'Fielding Data'!$A:$A,'Hitting Data'!$A2445)</f>
        <v>41</v>
      </c>
      <c r="W2445" s="13">
        <f>SUMIFS('Fielding Data'!G:G,'Fielding Data'!$A:$A,'Hitting Data'!$A2445)</f>
        <v>4</v>
      </c>
      <c r="X2445" s="13">
        <f>SUMIFS('Fielding Data'!H:H,'Fielding Data'!$A:$A,'Hitting Data'!$A2445)</f>
        <v>7</v>
      </c>
    </row>
    <row r="2446" spans="1:24" x14ac:dyDescent="0.3">
      <c r="A2446" s="13" t="str">
        <f t="shared" si="38"/>
        <v>boscajc012012</v>
      </c>
      <c r="B2446" s="16" t="s">
        <v>1231</v>
      </c>
      <c r="C2446" s="16">
        <v>2012</v>
      </c>
      <c r="D2446" s="16">
        <v>6</v>
      </c>
      <c r="E2446" s="16">
        <v>10</v>
      </c>
      <c r="F2446" s="16">
        <v>0</v>
      </c>
      <c r="G2446" s="16">
        <v>2</v>
      </c>
      <c r="H2446" s="16">
        <v>0</v>
      </c>
      <c r="I2446" s="16">
        <v>0</v>
      </c>
      <c r="J2446" s="16">
        <v>0</v>
      </c>
      <c r="K2446" s="16">
        <v>2</v>
      </c>
      <c r="L2446" s="16">
        <v>0</v>
      </c>
      <c r="M2446" s="16">
        <v>0</v>
      </c>
      <c r="N2446" s="16">
        <v>0</v>
      </c>
      <c r="O2446" s="16">
        <v>1</v>
      </c>
      <c r="P2446" s="13" t="str">
        <f>IFERROR(VLOOKUP($A2446,'Fielding Data'!$A:$H,MATCH(P$1,'Fielding Data'!$A$1:$H$1,0),0),"Other")</f>
        <v>C</v>
      </c>
      <c r="Q2446" s="13">
        <f>IFERROR(VLOOKUP($A2446,'Fielding Data'!$A:$H,MATCH(Q$1,'Fielding Data'!$A$1:$H$1,0),0),"Other")</f>
        <v>37</v>
      </c>
      <c r="R2446" s="13">
        <f>IFERROR(VLOOKUP($A2446,'Fielding Data'!$A:$H,MATCH(R$1,'Fielding Data'!$A$1:$H$1,0),0),"Other")</f>
        <v>1</v>
      </c>
      <c r="S2446" s="13">
        <f>IFERROR(VLOOKUP($A2446,'Fielding Data'!$A:$H,MATCH(S$1,'Fielding Data'!$A$1:$H$1,0),0),"Other")</f>
        <v>1</v>
      </c>
      <c r="T2446" s="13">
        <f>IFERROR(VLOOKUP($A2446,'Fielding Data'!$A:$H,MATCH(T$1,'Fielding Data'!$A$1:$H$1,0),0),"Other")</f>
        <v>0</v>
      </c>
      <c r="U2446" s="13">
        <f>SUMIFS('Fielding Data'!E:E,'Fielding Data'!$A:$A,'Hitting Data'!$A2446)</f>
        <v>37</v>
      </c>
      <c r="V2446" s="13">
        <f>SUMIFS('Fielding Data'!F:F,'Fielding Data'!$A:$A,'Hitting Data'!$A2446)</f>
        <v>1</v>
      </c>
      <c r="W2446" s="13">
        <f>SUMIFS('Fielding Data'!G:G,'Fielding Data'!$A:$A,'Hitting Data'!$A2446)</f>
        <v>1</v>
      </c>
      <c r="X2446" s="13">
        <f>SUMIFS('Fielding Data'!H:H,'Fielding Data'!$A:$A,'Hitting Data'!$A2446)</f>
        <v>0</v>
      </c>
    </row>
    <row r="2447" spans="1:24" x14ac:dyDescent="0.3">
      <c r="A2447" s="13" t="str">
        <f t="shared" si="38"/>
        <v>bourgja012012</v>
      </c>
      <c r="B2447" s="16" t="s">
        <v>887</v>
      </c>
      <c r="C2447" s="16">
        <v>2012</v>
      </c>
      <c r="D2447" s="16">
        <v>30</v>
      </c>
      <c r="E2447" s="16">
        <v>62</v>
      </c>
      <c r="F2447" s="16">
        <v>10</v>
      </c>
      <c r="G2447" s="16">
        <v>16</v>
      </c>
      <c r="H2447" s="16">
        <v>2</v>
      </c>
      <c r="I2447" s="16">
        <v>1</v>
      </c>
      <c r="J2447" s="16">
        <v>0</v>
      </c>
      <c r="K2447" s="16">
        <v>5</v>
      </c>
      <c r="L2447" s="16">
        <v>5</v>
      </c>
      <c r="M2447" s="16">
        <v>4</v>
      </c>
      <c r="N2447" s="16">
        <v>4</v>
      </c>
      <c r="O2447" s="16">
        <v>4</v>
      </c>
      <c r="P2447" s="13" t="str">
        <f>IFERROR(VLOOKUP($A2447,'Fielding Data'!$A:$H,MATCH(P$1,'Fielding Data'!$A$1:$H$1,0),0),"Other")</f>
        <v>CF</v>
      </c>
      <c r="Q2447" s="13">
        <f>IFERROR(VLOOKUP($A2447,'Fielding Data'!$A:$H,MATCH(Q$1,'Fielding Data'!$A$1:$H$1,0),0),"Other")</f>
        <v>0</v>
      </c>
      <c r="R2447" s="13">
        <f>IFERROR(VLOOKUP($A2447,'Fielding Data'!$A:$H,MATCH(R$1,'Fielding Data'!$A$1:$H$1,0),0),"Other")</f>
        <v>0</v>
      </c>
      <c r="S2447" s="13">
        <f>IFERROR(VLOOKUP($A2447,'Fielding Data'!$A:$H,MATCH(S$1,'Fielding Data'!$A$1:$H$1,0),0),"Other")</f>
        <v>0</v>
      </c>
      <c r="T2447" s="13">
        <f>IFERROR(VLOOKUP($A2447,'Fielding Data'!$A:$H,MATCH(T$1,'Fielding Data'!$A$1:$H$1,0),0),"Other")</f>
        <v>0</v>
      </c>
      <c r="U2447" s="13">
        <f>SUMIFS('Fielding Data'!E:E,'Fielding Data'!$A:$A,'Hitting Data'!$A2447)</f>
        <v>44</v>
      </c>
      <c r="V2447" s="13">
        <f>SUMIFS('Fielding Data'!F:F,'Fielding Data'!$A:$A,'Hitting Data'!$A2447)</f>
        <v>3</v>
      </c>
      <c r="W2447" s="13">
        <f>SUMIFS('Fielding Data'!G:G,'Fielding Data'!$A:$A,'Hitting Data'!$A2447)</f>
        <v>3</v>
      </c>
      <c r="X2447" s="13">
        <f>SUMIFS('Fielding Data'!H:H,'Fielding Data'!$A:$A,'Hitting Data'!$A2447)</f>
        <v>1</v>
      </c>
    </row>
    <row r="2448" spans="1:24" x14ac:dyDescent="0.3">
      <c r="A2448" s="13" t="str">
        <f t="shared" si="38"/>
        <v>bourjpe012012</v>
      </c>
      <c r="B2448" s="16" t="s">
        <v>1232</v>
      </c>
      <c r="C2448" s="16">
        <v>2012</v>
      </c>
      <c r="D2448" s="16">
        <v>101</v>
      </c>
      <c r="E2448" s="16">
        <v>168</v>
      </c>
      <c r="F2448" s="16">
        <v>27</v>
      </c>
      <c r="G2448" s="16">
        <v>37</v>
      </c>
      <c r="H2448" s="16">
        <v>7</v>
      </c>
      <c r="I2448" s="16">
        <v>0</v>
      </c>
      <c r="J2448" s="16">
        <v>3</v>
      </c>
      <c r="K2448" s="16">
        <v>19</v>
      </c>
      <c r="L2448" s="16">
        <v>3</v>
      </c>
      <c r="M2448" s="16">
        <v>1</v>
      </c>
      <c r="N2448" s="16">
        <v>15</v>
      </c>
      <c r="O2448" s="16">
        <v>44</v>
      </c>
      <c r="P2448" s="13" t="str">
        <f>IFERROR(VLOOKUP($A2448,'Fielding Data'!$A:$H,MATCH(P$1,'Fielding Data'!$A$1:$H$1,0),0),"Other")</f>
        <v>CF</v>
      </c>
      <c r="Q2448" s="13">
        <f>IFERROR(VLOOKUP($A2448,'Fielding Data'!$A:$H,MATCH(Q$1,'Fielding Data'!$A$1:$H$1,0),0),"Other")</f>
        <v>0</v>
      </c>
      <c r="R2448" s="13">
        <f>IFERROR(VLOOKUP($A2448,'Fielding Data'!$A:$H,MATCH(R$1,'Fielding Data'!$A$1:$H$1,0),0),"Other")</f>
        <v>0</v>
      </c>
      <c r="S2448" s="13">
        <f>IFERROR(VLOOKUP($A2448,'Fielding Data'!$A:$H,MATCH(S$1,'Fielding Data'!$A$1:$H$1,0),0),"Other")</f>
        <v>0</v>
      </c>
      <c r="T2448" s="13">
        <f>IFERROR(VLOOKUP($A2448,'Fielding Data'!$A:$H,MATCH(T$1,'Fielding Data'!$A$1:$H$1,0),0),"Other")</f>
        <v>0</v>
      </c>
      <c r="U2448" s="13">
        <f>SUMIFS('Fielding Data'!E:E,'Fielding Data'!$A:$A,'Hitting Data'!$A2448)</f>
        <v>164</v>
      </c>
      <c r="V2448" s="13">
        <f>SUMIFS('Fielding Data'!F:F,'Fielding Data'!$A:$A,'Hitting Data'!$A2448)</f>
        <v>2</v>
      </c>
      <c r="W2448" s="13">
        <f>SUMIFS('Fielding Data'!G:G,'Fielding Data'!$A:$A,'Hitting Data'!$A2448)</f>
        <v>1</v>
      </c>
      <c r="X2448" s="13">
        <f>SUMIFS('Fielding Data'!H:H,'Fielding Data'!$A:$A,'Hitting Data'!$A2448)</f>
        <v>1</v>
      </c>
    </row>
    <row r="2449" spans="1:24" x14ac:dyDescent="0.3">
      <c r="A2449" s="13" t="str">
        <f t="shared" si="38"/>
        <v>bournmi012012</v>
      </c>
      <c r="B2449" s="16" t="s">
        <v>630</v>
      </c>
      <c r="C2449" s="16">
        <v>2012</v>
      </c>
      <c r="D2449" s="16">
        <v>155</v>
      </c>
      <c r="E2449" s="16">
        <v>624</v>
      </c>
      <c r="F2449" s="16">
        <v>96</v>
      </c>
      <c r="G2449" s="16">
        <v>171</v>
      </c>
      <c r="H2449" s="16">
        <v>26</v>
      </c>
      <c r="I2449" s="16">
        <v>10</v>
      </c>
      <c r="J2449" s="16">
        <v>9</v>
      </c>
      <c r="K2449" s="16">
        <v>57</v>
      </c>
      <c r="L2449" s="16">
        <v>42</v>
      </c>
      <c r="M2449" s="16">
        <v>13</v>
      </c>
      <c r="N2449" s="16">
        <v>70</v>
      </c>
      <c r="O2449" s="16">
        <v>155</v>
      </c>
      <c r="P2449" s="13" t="str">
        <f>IFERROR(VLOOKUP($A2449,'Fielding Data'!$A:$H,MATCH(P$1,'Fielding Data'!$A$1:$H$1,0),0),"Other")</f>
        <v>CF</v>
      </c>
      <c r="Q2449" s="13">
        <f>IFERROR(VLOOKUP($A2449,'Fielding Data'!$A:$H,MATCH(Q$1,'Fielding Data'!$A$1:$H$1,0),0),"Other")</f>
        <v>0</v>
      </c>
      <c r="R2449" s="13">
        <f>IFERROR(VLOOKUP($A2449,'Fielding Data'!$A:$H,MATCH(R$1,'Fielding Data'!$A$1:$H$1,0),0),"Other")</f>
        <v>0</v>
      </c>
      <c r="S2449" s="13">
        <f>IFERROR(VLOOKUP($A2449,'Fielding Data'!$A:$H,MATCH(S$1,'Fielding Data'!$A$1:$H$1,0),0),"Other")</f>
        <v>0</v>
      </c>
      <c r="T2449" s="13">
        <f>IFERROR(VLOOKUP($A2449,'Fielding Data'!$A:$H,MATCH(T$1,'Fielding Data'!$A$1:$H$1,0),0),"Other")</f>
        <v>0</v>
      </c>
      <c r="U2449" s="13">
        <f>SUMIFS('Fielding Data'!E:E,'Fielding Data'!$A:$A,'Hitting Data'!$A2449)</f>
        <v>383</v>
      </c>
      <c r="V2449" s="13">
        <f>SUMIFS('Fielding Data'!F:F,'Fielding Data'!$A:$A,'Hitting Data'!$A2449)</f>
        <v>3</v>
      </c>
      <c r="W2449" s="13">
        <f>SUMIFS('Fielding Data'!G:G,'Fielding Data'!$A:$A,'Hitting Data'!$A2449)</f>
        <v>2</v>
      </c>
      <c r="X2449" s="13">
        <f>SUMIFS('Fielding Data'!H:H,'Fielding Data'!$A:$A,'Hitting Data'!$A2449)</f>
        <v>0</v>
      </c>
    </row>
    <row r="2450" spans="1:24" x14ac:dyDescent="0.3">
      <c r="A2450" s="13" t="str">
        <f t="shared" si="38"/>
        <v>boxbebr012012</v>
      </c>
      <c r="B2450" s="16" t="s">
        <v>1670</v>
      </c>
      <c r="C2450" s="16">
        <v>2012</v>
      </c>
      <c r="D2450" s="16">
        <v>24</v>
      </c>
      <c r="E2450" s="16">
        <v>1</v>
      </c>
      <c r="F2450" s="16">
        <v>0</v>
      </c>
      <c r="G2450" s="16">
        <v>0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M2450" s="16">
        <v>0</v>
      </c>
      <c r="N2450" s="16">
        <v>0</v>
      </c>
      <c r="O2450" s="16">
        <v>1</v>
      </c>
      <c r="P2450" s="13" t="str">
        <f>IFERROR(VLOOKUP($A2450,'Fielding Data'!$A:$H,MATCH(P$1,'Fielding Data'!$A$1:$H$1,0),0),"Other")</f>
        <v>P</v>
      </c>
      <c r="Q2450" s="13">
        <f>IFERROR(VLOOKUP($A2450,'Fielding Data'!$A:$H,MATCH(Q$1,'Fielding Data'!$A$1:$H$1,0),0),"Other")</f>
        <v>0</v>
      </c>
      <c r="R2450" s="13">
        <f>IFERROR(VLOOKUP($A2450,'Fielding Data'!$A:$H,MATCH(R$1,'Fielding Data'!$A$1:$H$1,0),0),"Other")</f>
        <v>0</v>
      </c>
      <c r="S2450" s="13">
        <f>IFERROR(VLOOKUP($A2450,'Fielding Data'!$A:$H,MATCH(S$1,'Fielding Data'!$A$1:$H$1,0),0),"Other")</f>
        <v>3</v>
      </c>
      <c r="T2450" s="13">
        <f>IFERROR(VLOOKUP($A2450,'Fielding Data'!$A:$H,MATCH(T$1,'Fielding Data'!$A$1:$H$1,0),0),"Other")</f>
        <v>0</v>
      </c>
      <c r="U2450" s="13">
        <f>SUMIFS('Fielding Data'!E:E,'Fielding Data'!$A:$A,'Hitting Data'!$A2450)</f>
        <v>0</v>
      </c>
      <c r="V2450" s="13">
        <f>SUMIFS('Fielding Data'!F:F,'Fielding Data'!$A:$A,'Hitting Data'!$A2450)</f>
        <v>0</v>
      </c>
      <c r="W2450" s="13">
        <f>SUMIFS('Fielding Data'!G:G,'Fielding Data'!$A:$A,'Hitting Data'!$A2450)</f>
        <v>3</v>
      </c>
      <c r="X2450" s="13">
        <f>SUMIFS('Fielding Data'!H:H,'Fielding Data'!$A:$A,'Hitting Data'!$A2450)</f>
        <v>0</v>
      </c>
    </row>
    <row r="2451" spans="1:24" x14ac:dyDescent="0.3">
      <c r="A2451" s="13" t="str">
        <f t="shared" si="38"/>
        <v>brachbr012012</v>
      </c>
      <c r="B2451" s="16" t="s">
        <v>1438</v>
      </c>
      <c r="C2451" s="16">
        <v>2012</v>
      </c>
      <c r="D2451" s="16">
        <v>67</v>
      </c>
      <c r="E2451" s="16">
        <v>0</v>
      </c>
      <c r="F2451" s="16">
        <v>0</v>
      </c>
      <c r="G2451" s="16">
        <v>0</v>
      </c>
      <c r="H2451" s="16">
        <v>0</v>
      </c>
      <c r="I2451" s="16">
        <v>0</v>
      </c>
      <c r="J2451" s="16">
        <v>0</v>
      </c>
      <c r="K2451" s="16">
        <v>0</v>
      </c>
      <c r="L2451" s="16">
        <v>0</v>
      </c>
      <c r="M2451" s="16">
        <v>0</v>
      </c>
      <c r="N2451" s="16">
        <v>0</v>
      </c>
      <c r="O2451" s="16">
        <v>0</v>
      </c>
      <c r="P2451" s="13" t="str">
        <f>IFERROR(VLOOKUP($A2451,'Fielding Data'!$A:$H,MATCH(P$1,'Fielding Data'!$A$1:$H$1,0),0),"Other")</f>
        <v>P</v>
      </c>
      <c r="Q2451" s="13">
        <f>IFERROR(VLOOKUP($A2451,'Fielding Data'!$A:$H,MATCH(Q$1,'Fielding Data'!$A$1:$H$1,0),0),"Other")</f>
        <v>2</v>
      </c>
      <c r="R2451" s="13">
        <f>IFERROR(VLOOKUP($A2451,'Fielding Data'!$A:$H,MATCH(R$1,'Fielding Data'!$A$1:$H$1,0),0),"Other")</f>
        <v>6</v>
      </c>
      <c r="S2451" s="13">
        <f>IFERROR(VLOOKUP($A2451,'Fielding Data'!$A:$H,MATCH(S$1,'Fielding Data'!$A$1:$H$1,0),0),"Other")</f>
        <v>2</v>
      </c>
      <c r="T2451" s="13">
        <f>IFERROR(VLOOKUP($A2451,'Fielding Data'!$A:$H,MATCH(T$1,'Fielding Data'!$A$1:$H$1,0),0),"Other")</f>
        <v>1</v>
      </c>
      <c r="U2451" s="13">
        <f>SUMIFS('Fielding Data'!E:E,'Fielding Data'!$A:$A,'Hitting Data'!$A2451)</f>
        <v>2</v>
      </c>
      <c r="V2451" s="13">
        <f>SUMIFS('Fielding Data'!F:F,'Fielding Data'!$A:$A,'Hitting Data'!$A2451)</f>
        <v>6</v>
      </c>
      <c r="W2451" s="13">
        <f>SUMIFS('Fielding Data'!G:G,'Fielding Data'!$A:$A,'Hitting Data'!$A2451)</f>
        <v>2</v>
      </c>
      <c r="X2451" s="13">
        <f>SUMIFS('Fielding Data'!H:H,'Fielding Data'!$A:$A,'Hitting Data'!$A2451)</f>
        <v>1</v>
      </c>
    </row>
    <row r="2452" spans="1:24" x14ac:dyDescent="0.3">
      <c r="A2452" s="13" t="str">
        <f t="shared" si="38"/>
        <v>brantmi022012</v>
      </c>
      <c r="B2452" s="16" t="s">
        <v>1056</v>
      </c>
      <c r="C2452" s="16">
        <v>2012</v>
      </c>
      <c r="D2452" s="16">
        <v>149</v>
      </c>
      <c r="E2452" s="16">
        <v>552</v>
      </c>
      <c r="F2452" s="16">
        <v>63</v>
      </c>
      <c r="G2452" s="16">
        <v>159</v>
      </c>
      <c r="H2452" s="16">
        <v>37</v>
      </c>
      <c r="I2452" s="16">
        <v>4</v>
      </c>
      <c r="J2452" s="16">
        <v>6</v>
      </c>
      <c r="K2452" s="16">
        <v>60</v>
      </c>
      <c r="L2452" s="16">
        <v>12</v>
      </c>
      <c r="M2452" s="16">
        <v>9</v>
      </c>
      <c r="N2452" s="16">
        <v>53</v>
      </c>
      <c r="O2452" s="16">
        <v>56</v>
      </c>
      <c r="P2452" s="13" t="str">
        <f>IFERROR(VLOOKUP($A2452,'Fielding Data'!$A:$H,MATCH(P$1,'Fielding Data'!$A$1:$H$1,0),0),"Other")</f>
        <v>CF</v>
      </c>
      <c r="Q2452" s="13">
        <f>IFERROR(VLOOKUP($A2452,'Fielding Data'!$A:$H,MATCH(Q$1,'Fielding Data'!$A$1:$H$1,0),0),"Other")</f>
        <v>0</v>
      </c>
      <c r="R2452" s="13">
        <f>IFERROR(VLOOKUP($A2452,'Fielding Data'!$A:$H,MATCH(R$1,'Fielding Data'!$A$1:$H$1,0),0),"Other")</f>
        <v>0</v>
      </c>
      <c r="S2452" s="13">
        <f>IFERROR(VLOOKUP($A2452,'Fielding Data'!$A:$H,MATCH(S$1,'Fielding Data'!$A$1:$H$1,0),0),"Other")</f>
        <v>0</v>
      </c>
      <c r="T2452" s="13">
        <f>IFERROR(VLOOKUP($A2452,'Fielding Data'!$A:$H,MATCH(T$1,'Fielding Data'!$A$1:$H$1,0),0),"Other")</f>
        <v>0</v>
      </c>
      <c r="U2452" s="13">
        <f>SUMIFS('Fielding Data'!E:E,'Fielding Data'!$A:$A,'Hitting Data'!$A2452)</f>
        <v>336</v>
      </c>
      <c r="V2452" s="13">
        <f>SUMIFS('Fielding Data'!F:F,'Fielding Data'!$A:$A,'Hitting Data'!$A2452)</f>
        <v>5</v>
      </c>
      <c r="W2452" s="13">
        <f>SUMIFS('Fielding Data'!G:G,'Fielding Data'!$A:$A,'Hitting Data'!$A2452)</f>
        <v>1</v>
      </c>
      <c r="X2452" s="13">
        <f>SUMIFS('Fielding Data'!H:H,'Fielding Data'!$A:$A,'Hitting Data'!$A2452)</f>
        <v>3</v>
      </c>
    </row>
    <row r="2453" spans="1:24" x14ac:dyDescent="0.3">
      <c r="A2453" s="13" t="str">
        <f t="shared" si="38"/>
        <v>brantro012012</v>
      </c>
      <c r="B2453" s="16" t="s">
        <v>1671</v>
      </c>
      <c r="C2453" s="16">
        <v>2012</v>
      </c>
      <c r="D2453" s="16">
        <v>31</v>
      </c>
      <c r="E2453" s="16">
        <v>100</v>
      </c>
      <c r="F2453" s="16">
        <v>14</v>
      </c>
      <c r="G2453" s="16">
        <v>29</v>
      </c>
      <c r="H2453" s="16">
        <v>8</v>
      </c>
      <c r="I2453" s="16">
        <v>0</v>
      </c>
      <c r="J2453" s="16">
        <v>3</v>
      </c>
      <c r="K2453" s="16">
        <v>8</v>
      </c>
      <c r="L2453" s="16">
        <v>1</v>
      </c>
      <c r="M2453" s="16">
        <v>1</v>
      </c>
      <c r="N2453" s="16">
        <v>13</v>
      </c>
      <c r="O2453" s="16">
        <v>16</v>
      </c>
      <c r="P2453" s="13" t="str">
        <f>IFERROR(VLOOKUP($A2453,'Fielding Data'!$A:$H,MATCH(P$1,'Fielding Data'!$A$1:$H$1,0),0),"Other")</f>
        <v>C</v>
      </c>
      <c r="Q2453" s="13">
        <f>IFERROR(VLOOKUP($A2453,'Fielding Data'!$A:$H,MATCH(Q$1,'Fielding Data'!$A$1:$H$1,0),0),"Other")</f>
        <v>191</v>
      </c>
      <c r="R2453" s="13">
        <f>IFERROR(VLOOKUP($A2453,'Fielding Data'!$A:$H,MATCH(R$1,'Fielding Data'!$A$1:$H$1,0),0),"Other")</f>
        <v>16</v>
      </c>
      <c r="S2453" s="13">
        <f>IFERROR(VLOOKUP($A2453,'Fielding Data'!$A:$H,MATCH(S$1,'Fielding Data'!$A$1:$H$1,0),0),"Other")</f>
        <v>2</v>
      </c>
      <c r="T2453" s="13">
        <f>IFERROR(VLOOKUP($A2453,'Fielding Data'!$A:$H,MATCH(T$1,'Fielding Data'!$A$1:$H$1,0),0),"Other")</f>
        <v>1</v>
      </c>
      <c r="U2453" s="13">
        <f>SUMIFS('Fielding Data'!E:E,'Fielding Data'!$A:$A,'Hitting Data'!$A2453)</f>
        <v>191</v>
      </c>
      <c r="V2453" s="13">
        <f>SUMIFS('Fielding Data'!F:F,'Fielding Data'!$A:$A,'Hitting Data'!$A2453)</f>
        <v>16</v>
      </c>
      <c r="W2453" s="13">
        <f>SUMIFS('Fielding Data'!G:G,'Fielding Data'!$A:$A,'Hitting Data'!$A2453)</f>
        <v>2</v>
      </c>
      <c r="X2453" s="13">
        <f>SUMIFS('Fielding Data'!H:H,'Fielding Data'!$A:$A,'Hitting Data'!$A2453)</f>
        <v>1</v>
      </c>
    </row>
    <row r="2454" spans="1:24" x14ac:dyDescent="0.3">
      <c r="A2454" s="13" t="str">
        <f t="shared" si="38"/>
        <v>braunry022012</v>
      </c>
      <c r="B2454" s="16" t="s">
        <v>762</v>
      </c>
      <c r="C2454" s="16">
        <v>2012</v>
      </c>
      <c r="D2454" s="16">
        <v>154</v>
      </c>
      <c r="E2454" s="16">
        <v>598</v>
      </c>
      <c r="F2454" s="16">
        <v>108</v>
      </c>
      <c r="G2454" s="16">
        <v>191</v>
      </c>
      <c r="H2454" s="16">
        <v>36</v>
      </c>
      <c r="I2454" s="16">
        <v>3</v>
      </c>
      <c r="J2454" s="16">
        <v>41</v>
      </c>
      <c r="K2454" s="16">
        <v>112</v>
      </c>
      <c r="L2454" s="16">
        <v>30</v>
      </c>
      <c r="M2454" s="16">
        <v>7</v>
      </c>
      <c r="N2454" s="16">
        <v>63</v>
      </c>
      <c r="O2454" s="16">
        <v>128</v>
      </c>
      <c r="P2454" s="13" t="str">
        <f>IFERROR(VLOOKUP($A2454,'Fielding Data'!$A:$H,MATCH(P$1,'Fielding Data'!$A$1:$H$1,0),0),"Other")</f>
        <v>LF</v>
      </c>
      <c r="Q2454" s="13">
        <f>IFERROR(VLOOKUP($A2454,'Fielding Data'!$A:$H,MATCH(Q$1,'Fielding Data'!$A$1:$H$1,0),0),"Other")</f>
        <v>0</v>
      </c>
      <c r="R2454" s="13">
        <f>IFERROR(VLOOKUP($A2454,'Fielding Data'!$A:$H,MATCH(R$1,'Fielding Data'!$A$1:$H$1,0),0),"Other")</f>
        <v>0</v>
      </c>
      <c r="S2454" s="13">
        <f>IFERROR(VLOOKUP($A2454,'Fielding Data'!$A:$H,MATCH(S$1,'Fielding Data'!$A$1:$H$1,0),0),"Other")</f>
        <v>0</v>
      </c>
      <c r="T2454" s="13">
        <f>IFERROR(VLOOKUP($A2454,'Fielding Data'!$A:$H,MATCH(T$1,'Fielding Data'!$A$1:$H$1,0),0),"Other")</f>
        <v>0</v>
      </c>
      <c r="U2454" s="13">
        <f>SUMIFS('Fielding Data'!E:E,'Fielding Data'!$A:$A,'Hitting Data'!$A2454)</f>
        <v>276</v>
      </c>
      <c r="V2454" s="13">
        <f>SUMIFS('Fielding Data'!F:F,'Fielding Data'!$A:$A,'Hitting Data'!$A2454)</f>
        <v>6</v>
      </c>
      <c r="W2454" s="13">
        <f>SUMIFS('Fielding Data'!G:G,'Fielding Data'!$A:$A,'Hitting Data'!$A2454)</f>
        <v>6</v>
      </c>
      <c r="X2454" s="13">
        <f>SUMIFS('Fielding Data'!H:H,'Fielding Data'!$A:$A,'Hitting Data'!$A2454)</f>
        <v>1</v>
      </c>
    </row>
    <row r="2455" spans="1:24" x14ac:dyDescent="0.3">
      <c r="A2455" s="13" t="str">
        <f t="shared" si="38"/>
        <v>braybi012012</v>
      </c>
      <c r="B2455" s="16" t="s">
        <v>631</v>
      </c>
      <c r="C2455" s="16">
        <v>2012</v>
      </c>
      <c r="D2455" s="16">
        <v>14</v>
      </c>
      <c r="E2455" s="16">
        <v>0</v>
      </c>
      <c r="F2455" s="16">
        <v>0</v>
      </c>
      <c r="G2455" s="16">
        <v>0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3" t="str">
        <f>IFERROR(VLOOKUP($A2455,'Fielding Data'!$A:$H,MATCH(P$1,'Fielding Data'!$A$1:$H$1,0),0),"Other")</f>
        <v>P</v>
      </c>
      <c r="Q2455" s="13">
        <f>IFERROR(VLOOKUP($A2455,'Fielding Data'!$A:$H,MATCH(Q$1,'Fielding Data'!$A$1:$H$1,0),0),"Other")</f>
        <v>1</v>
      </c>
      <c r="R2455" s="13">
        <f>IFERROR(VLOOKUP($A2455,'Fielding Data'!$A:$H,MATCH(R$1,'Fielding Data'!$A$1:$H$1,0),0),"Other")</f>
        <v>2</v>
      </c>
      <c r="S2455" s="13">
        <f>IFERROR(VLOOKUP($A2455,'Fielding Data'!$A:$H,MATCH(S$1,'Fielding Data'!$A$1:$H$1,0),0),"Other")</f>
        <v>0</v>
      </c>
      <c r="T2455" s="13">
        <f>IFERROR(VLOOKUP($A2455,'Fielding Data'!$A:$H,MATCH(T$1,'Fielding Data'!$A$1:$H$1,0),0),"Other")</f>
        <v>0</v>
      </c>
      <c r="U2455" s="13">
        <f>SUMIFS('Fielding Data'!E:E,'Fielding Data'!$A:$A,'Hitting Data'!$A2455)</f>
        <v>1</v>
      </c>
      <c r="V2455" s="13">
        <f>SUMIFS('Fielding Data'!F:F,'Fielding Data'!$A:$A,'Hitting Data'!$A2455)</f>
        <v>2</v>
      </c>
      <c r="W2455" s="13">
        <f>SUMIFS('Fielding Data'!G:G,'Fielding Data'!$A:$A,'Hitting Data'!$A2455)</f>
        <v>0</v>
      </c>
      <c r="X2455" s="13">
        <f>SUMIFS('Fielding Data'!H:H,'Fielding Data'!$A:$A,'Hitting Data'!$A2455)</f>
        <v>0</v>
      </c>
    </row>
    <row r="2456" spans="1:24" x14ac:dyDescent="0.3">
      <c r="A2456" s="13" t="str">
        <f t="shared" si="38"/>
        <v>brignre012012</v>
      </c>
      <c r="B2456" s="16" t="s">
        <v>891</v>
      </c>
      <c r="C2456" s="16">
        <v>2012</v>
      </c>
      <c r="D2456" s="16">
        <v>16</v>
      </c>
      <c r="E2456" s="16">
        <v>21</v>
      </c>
      <c r="F2456" s="16">
        <v>1</v>
      </c>
      <c r="G2456" s="16">
        <v>2</v>
      </c>
      <c r="H2456" s="16">
        <v>0</v>
      </c>
      <c r="I2456" s="16">
        <v>0</v>
      </c>
      <c r="J2456" s="16">
        <v>0</v>
      </c>
      <c r="K2456" s="16">
        <v>1</v>
      </c>
      <c r="L2456" s="16">
        <v>0</v>
      </c>
      <c r="M2456" s="16">
        <v>0</v>
      </c>
      <c r="N2456" s="16">
        <v>1</v>
      </c>
      <c r="O2456" s="16">
        <v>5</v>
      </c>
      <c r="P2456" s="13" t="str">
        <f>IFERROR(VLOOKUP($A2456,'Fielding Data'!$A:$H,MATCH(P$1,'Fielding Data'!$A$1:$H$1,0),0),"Other")</f>
        <v>2B</v>
      </c>
      <c r="Q2456" s="13">
        <f>IFERROR(VLOOKUP($A2456,'Fielding Data'!$A:$H,MATCH(Q$1,'Fielding Data'!$A$1:$H$1,0),0),"Other")</f>
        <v>0</v>
      </c>
      <c r="R2456" s="13">
        <f>IFERROR(VLOOKUP($A2456,'Fielding Data'!$A:$H,MATCH(R$1,'Fielding Data'!$A$1:$H$1,0),0),"Other")</f>
        <v>1</v>
      </c>
      <c r="S2456" s="13">
        <f>IFERROR(VLOOKUP($A2456,'Fielding Data'!$A:$H,MATCH(S$1,'Fielding Data'!$A$1:$H$1,0),0),"Other")</f>
        <v>0</v>
      </c>
      <c r="T2456" s="13">
        <f>IFERROR(VLOOKUP($A2456,'Fielding Data'!$A:$H,MATCH(T$1,'Fielding Data'!$A$1:$H$1,0),0),"Other")</f>
        <v>0</v>
      </c>
      <c r="U2456" s="13">
        <f>SUMIFS('Fielding Data'!E:E,'Fielding Data'!$A:$A,'Hitting Data'!$A2456)</f>
        <v>13</v>
      </c>
      <c r="V2456" s="13">
        <f>SUMIFS('Fielding Data'!F:F,'Fielding Data'!$A:$A,'Hitting Data'!$A2456)</f>
        <v>24</v>
      </c>
      <c r="W2456" s="13">
        <f>SUMIFS('Fielding Data'!G:G,'Fielding Data'!$A:$A,'Hitting Data'!$A2456)</f>
        <v>1</v>
      </c>
      <c r="X2456" s="13">
        <f>SUMIFS('Fielding Data'!H:H,'Fielding Data'!$A:$A,'Hitting Data'!$A2456)</f>
        <v>11</v>
      </c>
    </row>
    <row r="2457" spans="1:24" x14ac:dyDescent="0.3">
      <c r="A2457" s="13" t="str">
        <f t="shared" si="38"/>
        <v>brittza012012</v>
      </c>
      <c r="B2457" s="16" t="s">
        <v>1440</v>
      </c>
      <c r="C2457" s="16">
        <v>2012</v>
      </c>
      <c r="D2457" s="16">
        <v>12</v>
      </c>
      <c r="E2457" s="16">
        <v>0</v>
      </c>
      <c r="F2457" s="16">
        <v>0</v>
      </c>
      <c r="G2457" s="16">
        <v>0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3" t="str">
        <f>IFERROR(VLOOKUP($A2457,'Fielding Data'!$A:$H,MATCH(P$1,'Fielding Data'!$A$1:$H$1,0),0),"Other")</f>
        <v>P</v>
      </c>
      <c r="Q2457" s="13">
        <f>IFERROR(VLOOKUP($A2457,'Fielding Data'!$A:$H,MATCH(Q$1,'Fielding Data'!$A$1:$H$1,0),0),"Other")</f>
        <v>1</v>
      </c>
      <c r="R2457" s="13">
        <f>IFERROR(VLOOKUP($A2457,'Fielding Data'!$A:$H,MATCH(R$1,'Fielding Data'!$A$1:$H$1,0),0),"Other")</f>
        <v>10</v>
      </c>
      <c r="S2457" s="13">
        <f>IFERROR(VLOOKUP($A2457,'Fielding Data'!$A:$H,MATCH(S$1,'Fielding Data'!$A$1:$H$1,0),0),"Other")</f>
        <v>1</v>
      </c>
      <c r="T2457" s="13">
        <f>IFERROR(VLOOKUP($A2457,'Fielding Data'!$A:$H,MATCH(T$1,'Fielding Data'!$A$1:$H$1,0),0),"Other")</f>
        <v>0</v>
      </c>
      <c r="U2457" s="13">
        <f>SUMIFS('Fielding Data'!E:E,'Fielding Data'!$A:$A,'Hitting Data'!$A2457)</f>
        <v>1</v>
      </c>
      <c r="V2457" s="13">
        <f>SUMIFS('Fielding Data'!F:F,'Fielding Data'!$A:$A,'Hitting Data'!$A2457)</f>
        <v>10</v>
      </c>
      <c r="W2457" s="13">
        <f>SUMIFS('Fielding Data'!G:G,'Fielding Data'!$A:$A,'Hitting Data'!$A2457)</f>
        <v>1</v>
      </c>
      <c r="X2457" s="13">
        <f>SUMIFS('Fielding Data'!H:H,'Fielding Data'!$A:$A,'Hitting Data'!$A2457)</f>
        <v>0</v>
      </c>
    </row>
    <row r="2458" spans="1:24" x14ac:dyDescent="0.3">
      <c r="A2458" s="13" t="str">
        <f t="shared" si="38"/>
        <v>brothre012012</v>
      </c>
      <c r="B2458" s="16" t="s">
        <v>1442</v>
      </c>
      <c r="C2458" s="16">
        <v>2012</v>
      </c>
      <c r="D2458" s="16">
        <v>75</v>
      </c>
      <c r="E2458" s="16">
        <v>2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6">
        <v>0</v>
      </c>
      <c r="O2458" s="16">
        <v>2</v>
      </c>
      <c r="P2458" s="13" t="str">
        <f>IFERROR(VLOOKUP($A2458,'Fielding Data'!$A:$H,MATCH(P$1,'Fielding Data'!$A$1:$H$1,0),0),"Other")</f>
        <v>P</v>
      </c>
      <c r="Q2458" s="13">
        <f>IFERROR(VLOOKUP($A2458,'Fielding Data'!$A:$H,MATCH(Q$1,'Fielding Data'!$A$1:$H$1,0),0),"Other")</f>
        <v>1</v>
      </c>
      <c r="R2458" s="13">
        <f>IFERROR(VLOOKUP($A2458,'Fielding Data'!$A:$H,MATCH(R$1,'Fielding Data'!$A$1:$H$1,0),0),"Other")</f>
        <v>5</v>
      </c>
      <c r="S2458" s="13">
        <f>IFERROR(VLOOKUP($A2458,'Fielding Data'!$A:$H,MATCH(S$1,'Fielding Data'!$A$1:$H$1,0),0),"Other")</f>
        <v>0</v>
      </c>
      <c r="T2458" s="13">
        <f>IFERROR(VLOOKUP($A2458,'Fielding Data'!$A:$H,MATCH(T$1,'Fielding Data'!$A$1:$H$1,0),0),"Other")</f>
        <v>1</v>
      </c>
      <c r="U2458" s="13">
        <f>SUMIFS('Fielding Data'!E:E,'Fielding Data'!$A:$A,'Hitting Data'!$A2458)</f>
        <v>1</v>
      </c>
      <c r="V2458" s="13">
        <f>SUMIFS('Fielding Data'!F:F,'Fielding Data'!$A:$A,'Hitting Data'!$A2458)</f>
        <v>5</v>
      </c>
      <c r="W2458" s="13">
        <f>SUMIFS('Fielding Data'!G:G,'Fielding Data'!$A:$A,'Hitting Data'!$A2458)</f>
        <v>0</v>
      </c>
      <c r="X2458" s="13">
        <f>SUMIFS('Fielding Data'!H:H,'Fielding Data'!$A:$A,'Hitting Data'!$A2458)</f>
        <v>1</v>
      </c>
    </row>
    <row r="2459" spans="1:24" x14ac:dyDescent="0.3">
      <c r="A2459" s="13" t="str">
        <f t="shared" si="38"/>
        <v>brownan022012</v>
      </c>
      <c r="B2459" s="16" t="s">
        <v>1443</v>
      </c>
      <c r="C2459" s="16">
        <v>2012</v>
      </c>
      <c r="D2459" s="16">
        <v>46</v>
      </c>
      <c r="E2459" s="16">
        <v>112</v>
      </c>
      <c r="F2459" s="16">
        <v>14</v>
      </c>
      <c r="G2459" s="16">
        <v>26</v>
      </c>
      <c r="H2459" s="16">
        <v>7</v>
      </c>
      <c r="I2459" s="16">
        <v>0</v>
      </c>
      <c r="J2459" s="16">
        <v>5</v>
      </c>
      <c r="K2459" s="16">
        <v>11</v>
      </c>
      <c r="L2459" s="16">
        <v>2</v>
      </c>
      <c r="M2459" s="16">
        <v>2</v>
      </c>
      <c r="N2459" s="16">
        <v>12</v>
      </c>
      <c r="O2459" s="16">
        <v>34</v>
      </c>
      <c r="P2459" s="13" t="str">
        <f>IFERROR(VLOOKUP($A2459,'Fielding Data'!$A:$H,MATCH(P$1,'Fielding Data'!$A$1:$H$1,0),0),"Other")</f>
        <v>LF</v>
      </c>
      <c r="Q2459" s="13">
        <f>IFERROR(VLOOKUP($A2459,'Fielding Data'!$A:$H,MATCH(Q$1,'Fielding Data'!$A$1:$H$1,0),0),"Other")</f>
        <v>0</v>
      </c>
      <c r="R2459" s="13">
        <f>IFERROR(VLOOKUP($A2459,'Fielding Data'!$A:$H,MATCH(R$1,'Fielding Data'!$A$1:$H$1,0),0),"Other")</f>
        <v>0</v>
      </c>
      <c r="S2459" s="13">
        <f>IFERROR(VLOOKUP($A2459,'Fielding Data'!$A:$H,MATCH(S$1,'Fielding Data'!$A$1:$H$1,0),0),"Other")</f>
        <v>0</v>
      </c>
      <c r="T2459" s="13">
        <f>IFERROR(VLOOKUP($A2459,'Fielding Data'!$A:$H,MATCH(T$1,'Fielding Data'!$A$1:$H$1,0),0),"Other")</f>
        <v>0</v>
      </c>
      <c r="U2459" s="13">
        <f>SUMIFS('Fielding Data'!E:E,'Fielding Data'!$A:$A,'Hitting Data'!$A2459)</f>
        <v>55</v>
      </c>
      <c r="V2459" s="13">
        <f>SUMIFS('Fielding Data'!F:F,'Fielding Data'!$A:$A,'Hitting Data'!$A2459)</f>
        <v>3</v>
      </c>
      <c r="W2459" s="13">
        <f>SUMIFS('Fielding Data'!G:G,'Fielding Data'!$A:$A,'Hitting Data'!$A2459)</f>
        <v>2</v>
      </c>
      <c r="X2459" s="13">
        <f>SUMIFS('Fielding Data'!H:H,'Fielding Data'!$A:$A,'Hitting Data'!$A2459)</f>
        <v>0</v>
      </c>
    </row>
    <row r="2460" spans="1:24" x14ac:dyDescent="0.3">
      <c r="A2460" s="13" t="str">
        <f t="shared" si="38"/>
        <v>brownba012012</v>
      </c>
      <c r="B2460" s="16" t="s">
        <v>1672</v>
      </c>
      <c r="C2460" s="16">
        <v>2012</v>
      </c>
      <c r="D2460" s="16">
        <v>22</v>
      </c>
      <c r="E2460" s="16">
        <v>1</v>
      </c>
      <c r="F2460" s="16">
        <v>0</v>
      </c>
      <c r="G2460" s="16">
        <v>0</v>
      </c>
      <c r="H2460" s="16">
        <v>0</v>
      </c>
      <c r="I2460" s="16">
        <v>0</v>
      </c>
      <c r="J2460" s="16">
        <v>0</v>
      </c>
      <c r="K2460" s="16">
        <v>0</v>
      </c>
      <c r="L2460" s="16">
        <v>0</v>
      </c>
      <c r="M2460" s="16">
        <v>0</v>
      </c>
      <c r="N2460" s="16">
        <v>0</v>
      </c>
      <c r="O2460" s="16">
        <v>0</v>
      </c>
      <c r="P2460" s="13" t="str">
        <f>IFERROR(VLOOKUP($A2460,'Fielding Data'!$A:$H,MATCH(P$1,'Fielding Data'!$A$1:$H$1,0),0),"Other")</f>
        <v>P</v>
      </c>
      <c r="Q2460" s="13">
        <f>IFERROR(VLOOKUP($A2460,'Fielding Data'!$A:$H,MATCH(Q$1,'Fielding Data'!$A$1:$H$1,0),0),"Other")</f>
        <v>0</v>
      </c>
      <c r="R2460" s="13">
        <f>IFERROR(VLOOKUP($A2460,'Fielding Data'!$A:$H,MATCH(R$1,'Fielding Data'!$A$1:$H$1,0),0),"Other")</f>
        <v>2</v>
      </c>
      <c r="S2460" s="13">
        <f>IFERROR(VLOOKUP($A2460,'Fielding Data'!$A:$H,MATCH(S$1,'Fielding Data'!$A$1:$H$1,0),0),"Other")</f>
        <v>0</v>
      </c>
      <c r="T2460" s="13">
        <f>IFERROR(VLOOKUP($A2460,'Fielding Data'!$A:$H,MATCH(T$1,'Fielding Data'!$A$1:$H$1,0),0),"Other")</f>
        <v>0</v>
      </c>
      <c r="U2460" s="13">
        <f>SUMIFS('Fielding Data'!E:E,'Fielding Data'!$A:$A,'Hitting Data'!$A2460)</f>
        <v>0</v>
      </c>
      <c r="V2460" s="13">
        <f>SUMIFS('Fielding Data'!F:F,'Fielding Data'!$A:$A,'Hitting Data'!$A2460)</f>
        <v>2</v>
      </c>
      <c r="W2460" s="13">
        <f>SUMIFS('Fielding Data'!G:G,'Fielding Data'!$A:$A,'Hitting Data'!$A2460)</f>
        <v>0</v>
      </c>
      <c r="X2460" s="13">
        <f>SUMIFS('Fielding Data'!H:H,'Fielding Data'!$A:$A,'Hitting Data'!$A2460)</f>
        <v>0</v>
      </c>
    </row>
    <row r="2461" spans="1:24" x14ac:dyDescent="0.3">
      <c r="A2461" s="13" t="str">
        <f t="shared" si="38"/>
        <v>brownco012012</v>
      </c>
      <c r="B2461" s="16" t="s">
        <v>1444</v>
      </c>
      <c r="C2461" s="16">
        <v>2012</v>
      </c>
      <c r="D2461" s="16">
        <v>19</v>
      </c>
      <c r="E2461" s="16">
        <v>25</v>
      </c>
      <c r="F2461" s="16">
        <v>4</v>
      </c>
      <c r="G2461" s="16">
        <v>5</v>
      </c>
      <c r="H2461" s="16">
        <v>2</v>
      </c>
      <c r="I2461" s="16">
        <v>0</v>
      </c>
      <c r="J2461" s="16">
        <v>1</v>
      </c>
      <c r="K2461" s="16">
        <v>3</v>
      </c>
      <c r="L2461" s="16">
        <v>0</v>
      </c>
      <c r="M2461" s="16">
        <v>0</v>
      </c>
      <c r="N2461" s="16">
        <v>1</v>
      </c>
      <c r="O2461" s="16">
        <v>9</v>
      </c>
      <c r="P2461" s="13" t="str">
        <f>IFERROR(VLOOKUP($A2461,'Fielding Data'!$A:$H,MATCH(P$1,'Fielding Data'!$A$1:$H$1,0),0),"Other")</f>
        <v>CF</v>
      </c>
      <c r="Q2461" s="13">
        <f>IFERROR(VLOOKUP($A2461,'Fielding Data'!$A:$H,MATCH(Q$1,'Fielding Data'!$A$1:$H$1,0),0),"Other")</f>
        <v>0</v>
      </c>
      <c r="R2461" s="13">
        <f>IFERROR(VLOOKUP($A2461,'Fielding Data'!$A:$H,MATCH(R$1,'Fielding Data'!$A$1:$H$1,0),0),"Other")</f>
        <v>0</v>
      </c>
      <c r="S2461" s="13">
        <f>IFERROR(VLOOKUP($A2461,'Fielding Data'!$A:$H,MATCH(S$1,'Fielding Data'!$A$1:$H$1,0),0),"Other")</f>
        <v>0</v>
      </c>
      <c r="T2461" s="13">
        <f>IFERROR(VLOOKUP($A2461,'Fielding Data'!$A:$H,MATCH(T$1,'Fielding Data'!$A$1:$H$1,0),0),"Other")</f>
        <v>0</v>
      </c>
      <c r="U2461" s="13">
        <f>SUMIFS('Fielding Data'!E:E,'Fielding Data'!$A:$A,'Hitting Data'!$A2461)</f>
        <v>14</v>
      </c>
      <c r="V2461" s="13">
        <f>SUMIFS('Fielding Data'!F:F,'Fielding Data'!$A:$A,'Hitting Data'!$A2461)</f>
        <v>0</v>
      </c>
      <c r="W2461" s="13">
        <f>SUMIFS('Fielding Data'!G:G,'Fielding Data'!$A:$A,'Hitting Data'!$A2461)</f>
        <v>0</v>
      </c>
      <c r="X2461" s="13">
        <f>SUMIFS('Fielding Data'!H:H,'Fielding Data'!$A:$A,'Hitting Data'!$A2461)</f>
        <v>0</v>
      </c>
    </row>
    <row r="2462" spans="1:24" x14ac:dyDescent="0.3">
      <c r="A2462" s="13" t="str">
        <f t="shared" si="38"/>
        <v>browndo012012</v>
      </c>
      <c r="B2462" s="16" t="s">
        <v>1234</v>
      </c>
      <c r="C2462" s="16">
        <v>2012</v>
      </c>
      <c r="D2462" s="16">
        <v>56</v>
      </c>
      <c r="E2462" s="16">
        <v>187</v>
      </c>
      <c r="F2462" s="16">
        <v>21</v>
      </c>
      <c r="G2462" s="16">
        <v>44</v>
      </c>
      <c r="H2462" s="16">
        <v>11</v>
      </c>
      <c r="I2462" s="16">
        <v>2</v>
      </c>
      <c r="J2462" s="16">
        <v>5</v>
      </c>
      <c r="K2462" s="16">
        <v>26</v>
      </c>
      <c r="L2462" s="16">
        <v>0</v>
      </c>
      <c r="M2462" s="16">
        <v>0</v>
      </c>
      <c r="N2462" s="16">
        <v>21</v>
      </c>
      <c r="O2462" s="16">
        <v>34</v>
      </c>
      <c r="P2462" s="13" t="str">
        <f>IFERROR(VLOOKUP($A2462,'Fielding Data'!$A:$H,MATCH(P$1,'Fielding Data'!$A$1:$H$1,0),0),"Other")</f>
        <v>LF</v>
      </c>
      <c r="Q2462" s="13">
        <f>IFERROR(VLOOKUP($A2462,'Fielding Data'!$A:$H,MATCH(Q$1,'Fielding Data'!$A$1:$H$1,0),0),"Other")</f>
        <v>0</v>
      </c>
      <c r="R2462" s="13">
        <f>IFERROR(VLOOKUP($A2462,'Fielding Data'!$A:$H,MATCH(R$1,'Fielding Data'!$A$1:$H$1,0),0),"Other")</f>
        <v>0</v>
      </c>
      <c r="S2462" s="13">
        <f>IFERROR(VLOOKUP($A2462,'Fielding Data'!$A:$H,MATCH(S$1,'Fielding Data'!$A$1:$H$1,0),0),"Other")</f>
        <v>0</v>
      </c>
      <c r="T2462" s="13">
        <f>IFERROR(VLOOKUP($A2462,'Fielding Data'!$A:$H,MATCH(T$1,'Fielding Data'!$A$1:$H$1,0),0),"Other")</f>
        <v>0</v>
      </c>
      <c r="U2462" s="13">
        <f>SUMIFS('Fielding Data'!E:E,'Fielding Data'!$A:$A,'Hitting Data'!$A2462)</f>
        <v>94</v>
      </c>
      <c r="V2462" s="13">
        <f>SUMIFS('Fielding Data'!F:F,'Fielding Data'!$A:$A,'Hitting Data'!$A2462)</f>
        <v>7</v>
      </c>
      <c r="W2462" s="13">
        <f>SUMIFS('Fielding Data'!G:G,'Fielding Data'!$A:$A,'Hitting Data'!$A2462)</f>
        <v>0</v>
      </c>
      <c r="X2462" s="13">
        <f>SUMIFS('Fielding Data'!H:H,'Fielding Data'!$A:$A,'Hitting Data'!$A2462)</f>
        <v>1</v>
      </c>
    </row>
    <row r="2463" spans="1:24" x14ac:dyDescent="0.3">
      <c r="A2463" s="13" t="str">
        <f t="shared" si="38"/>
        <v>bruceja012012</v>
      </c>
      <c r="B2463" s="16" t="s">
        <v>892</v>
      </c>
      <c r="C2463" s="16">
        <v>2012</v>
      </c>
      <c r="D2463" s="16">
        <v>155</v>
      </c>
      <c r="E2463" s="16">
        <v>560</v>
      </c>
      <c r="F2463" s="16">
        <v>89</v>
      </c>
      <c r="G2463" s="16">
        <v>141</v>
      </c>
      <c r="H2463" s="16">
        <v>35</v>
      </c>
      <c r="I2463" s="16">
        <v>5</v>
      </c>
      <c r="J2463" s="16">
        <v>34</v>
      </c>
      <c r="K2463" s="16">
        <v>99</v>
      </c>
      <c r="L2463" s="16">
        <v>9</v>
      </c>
      <c r="M2463" s="16">
        <v>3</v>
      </c>
      <c r="N2463" s="16">
        <v>62</v>
      </c>
      <c r="O2463" s="16">
        <v>155</v>
      </c>
      <c r="P2463" s="13" t="str">
        <f>IFERROR(VLOOKUP($A2463,'Fielding Data'!$A:$H,MATCH(P$1,'Fielding Data'!$A$1:$H$1,0),0),"Other")</f>
        <v>OF</v>
      </c>
      <c r="Q2463" s="13">
        <f>IFERROR(VLOOKUP($A2463,'Fielding Data'!$A:$H,MATCH(Q$1,'Fielding Data'!$A$1:$H$1,0),0),"Other")</f>
        <v>297</v>
      </c>
      <c r="R2463" s="13">
        <f>IFERROR(VLOOKUP($A2463,'Fielding Data'!$A:$H,MATCH(R$1,'Fielding Data'!$A$1:$H$1,0),0),"Other")</f>
        <v>8</v>
      </c>
      <c r="S2463" s="13">
        <f>IFERROR(VLOOKUP($A2463,'Fielding Data'!$A:$H,MATCH(S$1,'Fielding Data'!$A$1:$H$1,0),0),"Other")</f>
        <v>6</v>
      </c>
      <c r="T2463" s="13">
        <f>IFERROR(VLOOKUP($A2463,'Fielding Data'!$A:$H,MATCH(T$1,'Fielding Data'!$A$1:$H$1,0),0),"Other")</f>
        <v>1</v>
      </c>
      <c r="U2463" s="13">
        <f>SUMIFS('Fielding Data'!E:E,'Fielding Data'!$A:$A,'Hitting Data'!$A2463)</f>
        <v>297</v>
      </c>
      <c r="V2463" s="13">
        <f>SUMIFS('Fielding Data'!F:F,'Fielding Data'!$A:$A,'Hitting Data'!$A2463)</f>
        <v>8</v>
      </c>
      <c r="W2463" s="13">
        <f>SUMIFS('Fielding Data'!G:G,'Fielding Data'!$A:$A,'Hitting Data'!$A2463)</f>
        <v>6</v>
      </c>
      <c r="X2463" s="13">
        <f>SUMIFS('Fielding Data'!H:H,'Fielding Data'!$A:$A,'Hitting Data'!$A2463)</f>
        <v>1</v>
      </c>
    </row>
    <row r="2464" spans="1:24" x14ac:dyDescent="0.3">
      <c r="A2464" s="13" t="str">
        <f t="shared" si="38"/>
        <v>brummty012012</v>
      </c>
      <c r="B2464" s="16" t="s">
        <v>1673</v>
      </c>
      <c r="C2464" s="16">
        <v>2012</v>
      </c>
      <c r="D2464" s="16">
        <v>1</v>
      </c>
      <c r="E2464" s="16">
        <v>0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3" t="str">
        <f>IFERROR(VLOOKUP($A2464,'Fielding Data'!$A:$H,MATCH(P$1,'Fielding Data'!$A$1:$H$1,0),0),"Other")</f>
        <v>P</v>
      </c>
      <c r="Q2464" s="13">
        <f>IFERROR(VLOOKUP($A2464,'Fielding Data'!$A:$H,MATCH(Q$1,'Fielding Data'!$A$1:$H$1,0),0),"Other")</f>
        <v>0</v>
      </c>
      <c r="R2464" s="13">
        <f>IFERROR(VLOOKUP($A2464,'Fielding Data'!$A:$H,MATCH(R$1,'Fielding Data'!$A$1:$H$1,0),0),"Other")</f>
        <v>0</v>
      </c>
      <c r="S2464" s="13">
        <f>IFERROR(VLOOKUP($A2464,'Fielding Data'!$A:$H,MATCH(S$1,'Fielding Data'!$A$1:$H$1,0),0),"Other")</f>
        <v>0</v>
      </c>
      <c r="T2464" s="13">
        <f>IFERROR(VLOOKUP($A2464,'Fielding Data'!$A:$H,MATCH(T$1,'Fielding Data'!$A$1:$H$1,0),0),"Other")</f>
        <v>0</v>
      </c>
      <c r="U2464" s="13">
        <f>SUMIFS('Fielding Data'!E:E,'Fielding Data'!$A:$A,'Hitting Data'!$A2464)</f>
        <v>0</v>
      </c>
      <c r="V2464" s="13">
        <f>SUMIFS('Fielding Data'!F:F,'Fielding Data'!$A:$A,'Hitting Data'!$A2464)</f>
        <v>0</v>
      </c>
      <c r="W2464" s="13">
        <f>SUMIFS('Fielding Data'!G:G,'Fielding Data'!$A:$A,'Hitting Data'!$A2464)</f>
        <v>0</v>
      </c>
      <c r="X2464" s="13">
        <f>SUMIFS('Fielding Data'!H:H,'Fielding Data'!$A:$A,'Hitting Data'!$A2464)</f>
        <v>0</v>
      </c>
    </row>
    <row r="2465" spans="1:24" x14ac:dyDescent="0.3">
      <c r="A2465" s="13" t="str">
        <f t="shared" si="38"/>
        <v>brunebr012012</v>
      </c>
      <c r="B2465" s="16" t="s">
        <v>425</v>
      </c>
      <c r="C2465" s="16">
        <v>2012</v>
      </c>
      <c r="D2465" s="16">
        <v>1</v>
      </c>
      <c r="E2465" s="16">
        <v>0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3" t="str">
        <f>IFERROR(VLOOKUP($A2465,'Fielding Data'!$A:$H,MATCH(P$1,'Fielding Data'!$A$1:$H$1,0),0),"Other")</f>
        <v>P</v>
      </c>
      <c r="Q2465" s="13">
        <f>IFERROR(VLOOKUP($A2465,'Fielding Data'!$A:$H,MATCH(Q$1,'Fielding Data'!$A$1:$H$1,0),0),"Other")</f>
        <v>0</v>
      </c>
      <c r="R2465" s="13">
        <f>IFERROR(VLOOKUP($A2465,'Fielding Data'!$A:$H,MATCH(R$1,'Fielding Data'!$A$1:$H$1,0),0),"Other")</f>
        <v>0</v>
      </c>
      <c r="S2465" s="13">
        <f>IFERROR(VLOOKUP($A2465,'Fielding Data'!$A:$H,MATCH(S$1,'Fielding Data'!$A$1:$H$1,0),0),"Other")</f>
        <v>0</v>
      </c>
      <c r="T2465" s="13">
        <f>IFERROR(VLOOKUP($A2465,'Fielding Data'!$A:$H,MATCH(T$1,'Fielding Data'!$A$1:$H$1,0),0),"Other")</f>
        <v>0</v>
      </c>
      <c r="U2465" s="13">
        <f>SUMIFS('Fielding Data'!E:E,'Fielding Data'!$A:$A,'Hitting Data'!$A2465)</f>
        <v>0</v>
      </c>
      <c r="V2465" s="13">
        <f>SUMIFS('Fielding Data'!F:F,'Fielding Data'!$A:$A,'Hitting Data'!$A2465)</f>
        <v>0</v>
      </c>
      <c r="W2465" s="13">
        <f>SUMIFS('Fielding Data'!G:G,'Fielding Data'!$A:$A,'Hitting Data'!$A2465)</f>
        <v>0</v>
      </c>
      <c r="X2465" s="13">
        <f>SUMIFS('Fielding Data'!H:H,'Fielding Data'!$A:$A,'Hitting Data'!$A2465)</f>
        <v>0</v>
      </c>
    </row>
    <row r="2466" spans="1:24" x14ac:dyDescent="0.3">
      <c r="A2466" s="13" t="str">
        <f t="shared" si="38"/>
        <v>buchhcl012012</v>
      </c>
      <c r="B2466" s="16" t="s">
        <v>763</v>
      </c>
      <c r="C2466" s="16">
        <v>2012</v>
      </c>
      <c r="D2466" s="16">
        <v>29</v>
      </c>
      <c r="E2466" s="16">
        <v>2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1</v>
      </c>
      <c r="P2466" s="13" t="str">
        <f>IFERROR(VLOOKUP($A2466,'Fielding Data'!$A:$H,MATCH(P$1,'Fielding Data'!$A$1:$H$1,0),0),"Other")</f>
        <v>P</v>
      </c>
      <c r="Q2466" s="13">
        <f>IFERROR(VLOOKUP($A2466,'Fielding Data'!$A:$H,MATCH(Q$1,'Fielding Data'!$A$1:$H$1,0),0),"Other")</f>
        <v>29</v>
      </c>
      <c r="R2466" s="13">
        <f>IFERROR(VLOOKUP($A2466,'Fielding Data'!$A:$H,MATCH(R$1,'Fielding Data'!$A$1:$H$1,0),0),"Other")</f>
        <v>14</v>
      </c>
      <c r="S2466" s="13">
        <f>IFERROR(VLOOKUP($A2466,'Fielding Data'!$A:$H,MATCH(S$1,'Fielding Data'!$A$1:$H$1,0),0),"Other")</f>
        <v>3</v>
      </c>
      <c r="T2466" s="13">
        <f>IFERROR(VLOOKUP($A2466,'Fielding Data'!$A:$H,MATCH(T$1,'Fielding Data'!$A$1:$H$1,0),0),"Other")</f>
        <v>2</v>
      </c>
      <c r="U2466" s="13">
        <f>SUMIFS('Fielding Data'!E:E,'Fielding Data'!$A:$A,'Hitting Data'!$A2466)</f>
        <v>29</v>
      </c>
      <c r="V2466" s="13">
        <f>SUMIFS('Fielding Data'!F:F,'Fielding Data'!$A:$A,'Hitting Data'!$A2466)</f>
        <v>14</v>
      </c>
      <c r="W2466" s="13">
        <f>SUMIFS('Fielding Data'!G:G,'Fielding Data'!$A:$A,'Hitting Data'!$A2466)</f>
        <v>3</v>
      </c>
      <c r="X2466" s="13">
        <f>SUMIFS('Fielding Data'!H:H,'Fielding Data'!$A:$A,'Hitting Data'!$A2466)</f>
        <v>2</v>
      </c>
    </row>
    <row r="2467" spans="1:24" x14ac:dyDescent="0.3">
      <c r="A2467" s="13" t="str">
        <f t="shared" si="38"/>
        <v>buckjo012012</v>
      </c>
      <c r="B2467" s="16" t="s">
        <v>426</v>
      </c>
      <c r="C2467" s="16">
        <v>2012</v>
      </c>
      <c r="D2467" s="16">
        <v>106</v>
      </c>
      <c r="E2467" s="16">
        <v>343</v>
      </c>
      <c r="F2467" s="16">
        <v>29</v>
      </c>
      <c r="G2467" s="16">
        <v>66</v>
      </c>
      <c r="H2467" s="16">
        <v>15</v>
      </c>
      <c r="I2467" s="16">
        <v>1</v>
      </c>
      <c r="J2467" s="16">
        <v>12</v>
      </c>
      <c r="K2467" s="16">
        <v>41</v>
      </c>
      <c r="L2467" s="16">
        <v>0</v>
      </c>
      <c r="M2467" s="16">
        <v>0</v>
      </c>
      <c r="N2467" s="16">
        <v>49</v>
      </c>
      <c r="O2467" s="16">
        <v>103</v>
      </c>
      <c r="P2467" s="13" t="str">
        <f>IFERROR(VLOOKUP($A2467,'Fielding Data'!$A:$H,MATCH(P$1,'Fielding Data'!$A$1:$H$1,0),0),"Other")</f>
        <v>C</v>
      </c>
      <c r="Q2467" s="13">
        <f>IFERROR(VLOOKUP($A2467,'Fielding Data'!$A:$H,MATCH(Q$1,'Fielding Data'!$A$1:$H$1,0),0),"Other")</f>
        <v>715</v>
      </c>
      <c r="R2467" s="13">
        <f>IFERROR(VLOOKUP($A2467,'Fielding Data'!$A:$H,MATCH(R$1,'Fielding Data'!$A$1:$H$1,0),0),"Other")</f>
        <v>57</v>
      </c>
      <c r="S2467" s="13">
        <f>IFERROR(VLOOKUP($A2467,'Fielding Data'!$A:$H,MATCH(S$1,'Fielding Data'!$A$1:$H$1,0),0),"Other")</f>
        <v>7</v>
      </c>
      <c r="T2467" s="13">
        <f>IFERROR(VLOOKUP($A2467,'Fielding Data'!$A:$H,MATCH(T$1,'Fielding Data'!$A$1:$H$1,0),0),"Other")</f>
        <v>4</v>
      </c>
      <c r="U2467" s="13">
        <f>SUMIFS('Fielding Data'!E:E,'Fielding Data'!$A:$A,'Hitting Data'!$A2467)</f>
        <v>715</v>
      </c>
      <c r="V2467" s="13">
        <f>SUMIFS('Fielding Data'!F:F,'Fielding Data'!$A:$A,'Hitting Data'!$A2467)</f>
        <v>57</v>
      </c>
      <c r="W2467" s="13">
        <f>SUMIFS('Fielding Data'!G:G,'Fielding Data'!$A:$A,'Hitting Data'!$A2467)</f>
        <v>7</v>
      </c>
      <c r="X2467" s="13">
        <f>SUMIFS('Fielding Data'!H:H,'Fielding Data'!$A:$A,'Hitting Data'!$A2467)</f>
        <v>4</v>
      </c>
    </row>
    <row r="2468" spans="1:24" x14ac:dyDescent="0.3">
      <c r="A2468" s="13" t="str">
        <f t="shared" si="38"/>
        <v>bucktr012012</v>
      </c>
      <c r="B2468" s="16" t="s">
        <v>765</v>
      </c>
      <c r="C2468" s="16">
        <v>2012</v>
      </c>
      <c r="D2468" s="16">
        <v>33</v>
      </c>
      <c r="E2468" s="16">
        <v>74</v>
      </c>
      <c r="F2468" s="16">
        <v>7</v>
      </c>
      <c r="G2468" s="16">
        <v>16</v>
      </c>
      <c r="H2468" s="16">
        <v>5</v>
      </c>
      <c r="I2468" s="16">
        <v>1</v>
      </c>
      <c r="J2468" s="16">
        <v>0</v>
      </c>
      <c r="K2468" s="16">
        <v>6</v>
      </c>
      <c r="L2468" s="16">
        <v>0</v>
      </c>
      <c r="M2468" s="16">
        <v>0</v>
      </c>
      <c r="N2468" s="16">
        <v>6</v>
      </c>
      <c r="O2468" s="16">
        <v>18</v>
      </c>
      <c r="P2468" s="13" t="str">
        <f>IFERROR(VLOOKUP($A2468,'Fielding Data'!$A:$H,MATCH(P$1,'Fielding Data'!$A$1:$H$1,0),0),"Other")</f>
        <v>LF</v>
      </c>
      <c r="Q2468" s="13">
        <f>IFERROR(VLOOKUP($A2468,'Fielding Data'!$A:$H,MATCH(Q$1,'Fielding Data'!$A$1:$H$1,0),0),"Other")</f>
        <v>0</v>
      </c>
      <c r="R2468" s="13">
        <f>IFERROR(VLOOKUP($A2468,'Fielding Data'!$A:$H,MATCH(R$1,'Fielding Data'!$A$1:$H$1,0),0),"Other")</f>
        <v>0</v>
      </c>
      <c r="S2468" s="13">
        <f>IFERROR(VLOOKUP($A2468,'Fielding Data'!$A:$H,MATCH(S$1,'Fielding Data'!$A$1:$H$1,0),0),"Other")</f>
        <v>0</v>
      </c>
      <c r="T2468" s="13">
        <f>IFERROR(VLOOKUP($A2468,'Fielding Data'!$A:$H,MATCH(T$1,'Fielding Data'!$A$1:$H$1,0),0),"Other")</f>
        <v>0</v>
      </c>
      <c r="U2468" s="13">
        <f>SUMIFS('Fielding Data'!E:E,'Fielding Data'!$A:$A,'Hitting Data'!$A2468)</f>
        <v>40</v>
      </c>
      <c r="V2468" s="13">
        <f>SUMIFS('Fielding Data'!F:F,'Fielding Data'!$A:$A,'Hitting Data'!$A2468)</f>
        <v>1</v>
      </c>
      <c r="W2468" s="13">
        <f>SUMIFS('Fielding Data'!G:G,'Fielding Data'!$A:$A,'Hitting Data'!$A2468)</f>
        <v>1</v>
      </c>
      <c r="X2468" s="13">
        <f>SUMIFS('Fielding Data'!H:H,'Fielding Data'!$A:$A,'Hitting Data'!$A2468)</f>
        <v>0</v>
      </c>
    </row>
    <row r="2469" spans="1:24" x14ac:dyDescent="0.3">
      <c r="A2469" s="13" t="str">
        <f t="shared" si="38"/>
        <v>buehrma012012</v>
      </c>
      <c r="B2469" s="16" t="s">
        <v>64</v>
      </c>
      <c r="C2469" s="16">
        <v>2012</v>
      </c>
      <c r="D2469" s="16">
        <v>31</v>
      </c>
      <c r="E2469" s="16">
        <v>67</v>
      </c>
      <c r="F2469" s="16">
        <v>2</v>
      </c>
      <c r="G2469" s="16">
        <v>3</v>
      </c>
      <c r="H2469" s="16">
        <v>1</v>
      </c>
      <c r="I2469" s="16">
        <v>0</v>
      </c>
      <c r="J2469" s="16">
        <v>0</v>
      </c>
      <c r="K2469" s="16">
        <v>1</v>
      </c>
      <c r="L2469" s="16">
        <v>0</v>
      </c>
      <c r="M2469" s="16">
        <v>0</v>
      </c>
      <c r="N2469" s="16">
        <v>0</v>
      </c>
      <c r="O2469" s="16">
        <v>29</v>
      </c>
      <c r="P2469" s="13" t="str">
        <f>IFERROR(VLOOKUP($A2469,'Fielding Data'!$A:$H,MATCH(P$1,'Fielding Data'!$A$1:$H$1,0),0),"Other")</f>
        <v>P</v>
      </c>
      <c r="Q2469" s="13">
        <f>IFERROR(VLOOKUP($A2469,'Fielding Data'!$A:$H,MATCH(Q$1,'Fielding Data'!$A$1:$H$1,0),0),"Other")</f>
        <v>13</v>
      </c>
      <c r="R2469" s="13">
        <f>IFERROR(VLOOKUP($A2469,'Fielding Data'!$A:$H,MATCH(R$1,'Fielding Data'!$A$1:$H$1,0),0),"Other")</f>
        <v>47</v>
      </c>
      <c r="S2469" s="13">
        <f>IFERROR(VLOOKUP($A2469,'Fielding Data'!$A:$H,MATCH(S$1,'Fielding Data'!$A$1:$H$1,0),0),"Other")</f>
        <v>0</v>
      </c>
      <c r="T2469" s="13">
        <f>IFERROR(VLOOKUP($A2469,'Fielding Data'!$A:$H,MATCH(T$1,'Fielding Data'!$A$1:$H$1,0),0),"Other")</f>
        <v>5</v>
      </c>
      <c r="U2469" s="13">
        <f>SUMIFS('Fielding Data'!E:E,'Fielding Data'!$A:$A,'Hitting Data'!$A2469)</f>
        <v>13</v>
      </c>
      <c r="V2469" s="13">
        <f>SUMIFS('Fielding Data'!F:F,'Fielding Data'!$A:$A,'Hitting Data'!$A2469)</f>
        <v>47</v>
      </c>
      <c r="W2469" s="13">
        <f>SUMIFS('Fielding Data'!G:G,'Fielding Data'!$A:$A,'Hitting Data'!$A2469)</f>
        <v>0</v>
      </c>
      <c r="X2469" s="13">
        <f>SUMIFS('Fielding Data'!H:H,'Fielding Data'!$A:$A,'Hitting Data'!$A2469)</f>
        <v>5</v>
      </c>
    </row>
    <row r="2470" spans="1:24" x14ac:dyDescent="0.3">
      <c r="A2470" s="13" t="str">
        <f t="shared" si="38"/>
        <v>buenofr012012</v>
      </c>
      <c r="B2470" s="16" t="s">
        <v>893</v>
      </c>
      <c r="C2470" s="16">
        <v>2012</v>
      </c>
      <c r="D2470" s="16">
        <v>18</v>
      </c>
      <c r="E2470" s="16">
        <v>0</v>
      </c>
      <c r="F2470" s="16">
        <v>0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16">
        <v>0</v>
      </c>
      <c r="P2470" s="13" t="str">
        <f>IFERROR(VLOOKUP($A2470,'Fielding Data'!$A:$H,MATCH(P$1,'Fielding Data'!$A$1:$H$1,0),0),"Other")</f>
        <v>P</v>
      </c>
      <c r="Q2470" s="13">
        <f>IFERROR(VLOOKUP($A2470,'Fielding Data'!$A:$H,MATCH(Q$1,'Fielding Data'!$A$1:$H$1,0),0),"Other")</f>
        <v>1</v>
      </c>
      <c r="R2470" s="13">
        <f>IFERROR(VLOOKUP($A2470,'Fielding Data'!$A:$H,MATCH(R$1,'Fielding Data'!$A$1:$H$1,0),0),"Other")</f>
        <v>3</v>
      </c>
      <c r="S2470" s="13">
        <f>IFERROR(VLOOKUP($A2470,'Fielding Data'!$A:$H,MATCH(S$1,'Fielding Data'!$A$1:$H$1,0),0),"Other")</f>
        <v>0</v>
      </c>
      <c r="T2470" s="13">
        <f>IFERROR(VLOOKUP($A2470,'Fielding Data'!$A:$H,MATCH(T$1,'Fielding Data'!$A$1:$H$1,0),0),"Other")</f>
        <v>1</v>
      </c>
      <c r="U2470" s="13">
        <f>SUMIFS('Fielding Data'!E:E,'Fielding Data'!$A:$A,'Hitting Data'!$A2470)</f>
        <v>1</v>
      </c>
      <c r="V2470" s="13">
        <f>SUMIFS('Fielding Data'!F:F,'Fielding Data'!$A:$A,'Hitting Data'!$A2470)</f>
        <v>3</v>
      </c>
      <c r="W2470" s="13">
        <f>SUMIFS('Fielding Data'!G:G,'Fielding Data'!$A:$A,'Hitting Data'!$A2470)</f>
        <v>0</v>
      </c>
      <c r="X2470" s="13">
        <f>SUMIFS('Fielding Data'!H:H,'Fielding Data'!$A:$A,'Hitting Data'!$A2470)</f>
        <v>1</v>
      </c>
    </row>
    <row r="2471" spans="1:24" x14ac:dyDescent="0.3">
      <c r="A2471" s="13" t="str">
        <f t="shared" si="38"/>
        <v>bumgama012012</v>
      </c>
      <c r="B2471" s="16" t="s">
        <v>1058</v>
      </c>
      <c r="C2471" s="16">
        <v>2012</v>
      </c>
      <c r="D2471" s="16">
        <v>32</v>
      </c>
      <c r="E2471" s="16">
        <v>68</v>
      </c>
      <c r="F2471" s="16">
        <v>4</v>
      </c>
      <c r="G2471" s="16">
        <v>11</v>
      </c>
      <c r="H2471" s="16">
        <v>1</v>
      </c>
      <c r="I2471" s="16">
        <v>0</v>
      </c>
      <c r="J2471" s="16">
        <v>2</v>
      </c>
      <c r="K2471" s="16">
        <v>6</v>
      </c>
      <c r="L2471" s="16">
        <v>0</v>
      </c>
      <c r="M2471" s="16">
        <v>0</v>
      </c>
      <c r="N2471" s="16">
        <v>1</v>
      </c>
      <c r="O2471" s="16">
        <v>25</v>
      </c>
      <c r="P2471" s="13" t="str">
        <f>IFERROR(VLOOKUP($A2471,'Fielding Data'!$A:$H,MATCH(P$1,'Fielding Data'!$A$1:$H$1,0),0),"Other")</f>
        <v>P</v>
      </c>
      <c r="Q2471" s="13">
        <f>IFERROR(VLOOKUP($A2471,'Fielding Data'!$A:$H,MATCH(Q$1,'Fielding Data'!$A$1:$H$1,0),0),"Other")</f>
        <v>7</v>
      </c>
      <c r="R2471" s="13">
        <f>IFERROR(VLOOKUP($A2471,'Fielding Data'!$A:$H,MATCH(R$1,'Fielding Data'!$A$1:$H$1,0),0),"Other")</f>
        <v>36</v>
      </c>
      <c r="S2471" s="13">
        <f>IFERROR(VLOOKUP($A2471,'Fielding Data'!$A:$H,MATCH(S$1,'Fielding Data'!$A$1:$H$1,0),0),"Other")</f>
        <v>2</v>
      </c>
      <c r="T2471" s="13">
        <f>IFERROR(VLOOKUP($A2471,'Fielding Data'!$A:$H,MATCH(T$1,'Fielding Data'!$A$1:$H$1,0),0),"Other")</f>
        <v>0</v>
      </c>
      <c r="U2471" s="13">
        <f>SUMIFS('Fielding Data'!E:E,'Fielding Data'!$A:$A,'Hitting Data'!$A2471)</f>
        <v>7</v>
      </c>
      <c r="V2471" s="13">
        <f>SUMIFS('Fielding Data'!F:F,'Fielding Data'!$A:$A,'Hitting Data'!$A2471)</f>
        <v>36</v>
      </c>
      <c r="W2471" s="13">
        <f>SUMIFS('Fielding Data'!G:G,'Fielding Data'!$A:$A,'Hitting Data'!$A2471)</f>
        <v>2</v>
      </c>
      <c r="X2471" s="13">
        <f>SUMIFS('Fielding Data'!H:H,'Fielding Data'!$A:$A,'Hitting Data'!$A2471)</f>
        <v>0</v>
      </c>
    </row>
    <row r="2472" spans="1:24" x14ac:dyDescent="0.3">
      <c r="A2472" s="13" t="str">
        <f t="shared" si="38"/>
        <v>bundydy012012</v>
      </c>
      <c r="B2472" s="16" t="s">
        <v>1674</v>
      </c>
      <c r="C2472" s="16">
        <v>2012</v>
      </c>
      <c r="D2472" s="16">
        <v>2</v>
      </c>
      <c r="E2472" s="16">
        <v>0</v>
      </c>
      <c r="F2472" s="16">
        <v>0</v>
      </c>
      <c r="G2472" s="16">
        <v>0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v>0</v>
      </c>
      <c r="P2472" s="13" t="str">
        <f>IFERROR(VLOOKUP($A2472,'Fielding Data'!$A:$H,MATCH(P$1,'Fielding Data'!$A$1:$H$1,0),0),"Other")</f>
        <v>P</v>
      </c>
      <c r="Q2472" s="13">
        <f>IFERROR(VLOOKUP($A2472,'Fielding Data'!$A:$H,MATCH(Q$1,'Fielding Data'!$A$1:$H$1,0),0),"Other")</f>
        <v>0</v>
      </c>
      <c r="R2472" s="13">
        <f>IFERROR(VLOOKUP($A2472,'Fielding Data'!$A:$H,MATCH(R$1,'Fielding Data'!$A$1:$H$1,0),0),"Other")</f>
        <v>0</v>
      </c>
      <c r="S2472" s="13">
        <f>IFERROR(VLOOKUP($A2472,'Fielding Data'!$A:$H,MATCH(S$1,'Fielding Data'!$A$1:$H$1,0),0),"Other")</f>
        <v>0</v>
      </c>
      <c r="T2472" s="13">
        <f>IFERROR(VLOOKUP($A2472,'Fielding Data'!$A:$H,MATCH(T$1,'Fielding Data'!$A$1:$H$1,0),0),"Other")</f>
        <v>0</v>
      </c>
      <c r="U2472" s="13">
        <f>SUMIFS('Fielding Data'!E:E,'Fielding Data'!$A:$A,'Hitting Data'!$A2472)</f>
        <v>0</v>
      </c>
      <c r="V2472" s="13">
        <f>SUMIFS('Fielding Data'!F:F,'Fielding Data'!$A:$A,'Hitting Data'!$A2472)</f>
        <v>0</v>
      </c>
      <c r="W2472" s="13">
        <f>SUMIFS('Fielding Data'!G:G,'Fielding Data'!$A:$A,'Hitting Data'!$A2472)</f>
        <v>0</v>
      </c>
      <c r="X2472" s="13">
        <f>SUMIFS('Fielding Data'!H:H,'Fielding Data'!$A:$A,'Hitting Data'!$A2472)</f>
        <v>0</v>
      </c>
    </row>
    <row r="2473" spans="1:24" x14ac:dyDescent="0.3">
      <c r="A2473" s="13" t="str">
        <f t="shared" si="38"/>
        <v>burneaj012012</v>
      </c>
      <c r="B2473" s="16" t="s">
        <v>65</v>
      </c>
      <c r="C2473" s="16">
        <v>2012</v>
      </c>
      <c r="D2473" s="16">
        <v>31</v>
      </c>
      <c r="E2473" s="16">
        <v>63</v>
      </c>
      <c r="F2473" s="16">
        <v>1</v>
      </c>
      <c r="G2473" s="16">
        <v>4</v>
      </c>
      <c r="H2473" s="16">
        <v>0</v>
      </c>
      <c r="I2473" s="16">
        <v>0</v>
      </c>
      <c r="J2473" s="16">
        <v>0</v>
      </c>
      <c r="K2473" s="16">
        <v>2</v>
      </c>
      <c r="L2473" s="16">
        <v>0</v>
      </c>
      <c r="M2473" s="16">
        <v>0</v>
      </c>
      <c r="N2473" s="16">
        <v>3</v>
      </c>
      <c r="O2473" s="16">
        <v>36</v>
      </c>
      <c r="P2473" s="13" t="str">
        <f>IFERROR(VLOOKUP($A2473,'Fielding Data'!$A:$H,MATCH(P$1,'Fielding Data'!$A$1:$H$1,0),0),"Other")</f>
        <v>P</v>
      </c>
      <c r="Q2473" s="13">
        <f>IFERROR(VLOOKUP($A2473,'Fielding Data'!$A:$H,MATCH(Q$1,'Fielding Data'!$A$1:$H$1,0),0),"Other")</f>
        <v>21</v>
      </c>
      <c r="R2473" s="13">
        <f>IFERROR(VLOOKUP($A2473,'Fielding Data'!$A:$H,MATCH(R$1,'Fielding Data'!$A$1:$H$1,0),0),"Other")</f>
        <v>36</v>
      </c>
      <c r="S2473" s="13">
        <f>IFERROR(VLOOKUP($A2473,'Fielding Data'!$A:$H,MATCH(S$1,'Fielding Data'!$A$1:$H$1,0),0),"Other")</f>
        <v>1</v>
      </c>
      <c r="T2473" s="13">
        <f>IFERROR(VLOOKUP($A2473,'Fielding Data'!$A:$H,MATCH(T$1,'Fielding Data'!$A$1:$H$1,0),0),"Other")</f>
        <v>1</v>
      </c>
      <c r="U2473" s="13">
        <f>SUMIFS('Fielding Data'!E:E,'Fielding Data'!$A:$A,'Hitting Data'!$A2473)</f>
        <v>21</v>
      </c>
      <c r="V2473" s="13">
        <f>SUMIFS('Fielding Data'!F:F,'Fielding Data'!$A:$A,'Hitting Data'!$A2473)</f>
        <v>36</v>
      </c>
      <c r="W2473" s="13">
        <f>SUMIFS('Fielding Data'!G:G,'Fielding Data'!$A:$A,'Hitting Data'!$A2473)</f>
        <v>1</v>
      </c>
      <c r="X2473" s="13">
        <f>SUMIFS('Fielding Data'!H:H,'Fielding Data'!$A:$A,'Hitting Data'!$A2473)</f>
        <v>1</v>
      </c>
    </row>
    <row r="2474" spans="1:24" x14ac:dyDescent="0.3">
      <c r="A2474" s="13" t="str">
        <f t="shared" si="38"/>
        <v>burneal012012</v>
      </c>
      <c r="B2474" s="16" t="s">
        <v>1237</v>
      </c>
      <c r="C2474" s="16">
        <v>2012</v>
      </c>
      <c r="D2474" s="16">
        <v>67</v>
      </c>
      <c r="E2474" s="16">
        <v>0</v>
      </c>
      <c r="F2474" s="16">
        <v>0</v>
      </c>
      <c r="G2474" s="16">
        <v>0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 s="16">
        <v>0</v>
      </c>
      <c r="P2474" s="13" t="str">
        <f>IFERROR(VLOOKUP($A2474,'Fielding Data'!$A:$H,MATCH(P$1,'Fielding Data'!$A$1:$H$1,0),0),"Other")</f>
        <v>P</v>
      </c>
      <c r="Q2474" s="13">
        <f>IFERROR(VLOOKUP($A2474,'Fielding Data'!$A:$H,MATCH(Q$1,'Fielding Data'!$A$1:$H$1,0),0),"Other")</f>
        <v>4</v>
      </c>
      <c r="R2474" s="13">
        <f>IFERROR(VLOOKUP($A2474,'Fielding Data'!$A:$H,MATCH(R$1,'Fielding Data'!$A$1:$H$1,0),0),"Other")</f>
        <v>10</v>
      </c>
      <c r="S2474" s="13">
        <f>IFERROR(VLOOKUP($A2474,'Fielding Data'!$A:$H,MATCH(S$1,'Fielding Data'!$A$1:$H$1,0),0),"Other")</f>
        <v>0</v>
      </c>
      <c r="T2474" s="13">
        <f>IFERROR(VLOOKUP($A2474,'Fielding Data'!$A:$H,MATCH(T$1,'Fielding Data'!$A$1:$H$1,0),0),"Other")</f>
        <v>1</v>
      </c>
      <c r="U2474" s="13">
        <f>SUMIFS('Fielding Data'!E:E,'Fielding Data'!$A:$A,'Hitting Data'!$A2474)</f>
        <v>4</v>
      </c>
      <c r="V2474" s="13">
        <f>SUMIFS('Fielding Data'!F:F,'Fielding Data'!$A:$A,'Hitting Data'!$A2474)</f>
        <v>10</v>
      </c>
      <c r="W2474" s="13">
        <f>SUMIFS('Fielding Data'!G:G,'Fielding Data'!$A:$A,'Hitting Data'!$A2474)</f>
        <v>0</v>
      </c>
      <c r="X2474" s="13">
        <f>SUMIFS('Fielding Data'!H:H,'Fielding Data'!$A:$A,'Hitting Data'!$A2474)</f>
        <v>1</v>
      </c>
    </row>
    <row r="2475" spans="1:24" x14ac:dyDescent="0.3">
      <c r="A2475" s="13" t="str">
        <f t="shared" si="38"/>
        <v>burnese012012</v>
      </c>
      <c r="B2475" s="16" t="s">
        <v>427</v>
      </c>
      <c r="C2475" s="16">
        <v>2012</v>
      </c>
      <c r="D2475" s="16">
        <v>70</v>
      </c>
      <c r="E2475" s="16">
        <v>0</v>
      </c>
      <c r="F2475" s="16">
        <v>0</v>
      </c>
      <c r="G2475" s="16">
        <v>0</v>
      </c>
      <c r="H2475" s="16">
        <v>0</v>
      </c>
      <c r="I2475" s="16">
        <v>0</v>
      </c>
      <c r="J2475" s="16">
        <v>0</v>
      </c>
      <c r="K2475" s="16">
        <v>0</v>
      </c>
      <c r="L2475" s="16">
        <v>0</v>
      </c>
      <c r="M2475" s="16">
        <v>0</v>
      </c>
      <c r="N2475" s="16">
        <v>1</v>
      </c>
      <c r="O2475" s="16">
        <v>0</v>
      </c>
      <c r="P2475" s="13" t="str">
        <f>IFERROR(VLOOKUP($A2475,'Fielding Data'!$A:$H,MATCH(P$1,'Fielding Data'!$A$1:$H$1,0),0),"Other")</f>
        <v>P</v>
      </c>
      <c r="Q2475" s="13">
        <f>IFERROR(VLOOKUP($A2475,'Fielding Data'!$A:$H,MATCH(Q$1,'Fielding Data'!$A$1:$H$1,0),0),"Other")</f>
        <v>7</v>
      </c>
      <c r="R2475" s="13">
        <f>IFERROR(VLOOKUP($A2475,'Fielding Data'!$A:$H,MATCH(R$1,'Fielding Data'!$A$1:$H$1,0),0),"Other")</f>
        <v>10</v>
      </c>
      <c r="S2475" s="13">
        <f>IFERROR(VLOOKUP($A2475,'Fielding Data'!$A:$H,MATCH(S$1,'Fielding Data'!$A$1:$H$1,0),0),"Other")</f>
        <v>0</v>
      </c>
      <c r="T2475" s="13">
        <f>IFERROR(VLOOKUP($A2475,'Fielding Data'!$A:$H,MATCH(T$1,'Fielding Data'!$A$1:$H$1,0),0),"Other")</f>
        <v>2</v>
      </c>
      <c r="U2475" s="13">
        <f>SUMIFS('Fielding Data'!E:E,'Fielding Data'!$A:$A,'Hitting Data'!$A2475)</f>
        <v>7</v>
      </c>
      <c r="V2475" s="13">
        <f>SUMIFS('Fielding Data'!F:F,'Fielding Data'!$A:$A,'Hitting Data'!$A2475)</f>
        <v>10</v>
      </c>
      <c r="W2475" s="13">
        <f>SUMIFS('Fielding Data'!G:G,'Fielding Data'!$A:$A,'Hitting Data'!$A2475)</f>
        <v>0</v>
      </c>
      <c r="X2475" s="13">
        <f>SUMIFS('Fielding Data'!H:H,'Fielding Data'!$A:$A,'Hitting Data'!$A2475)</f>
        <v>2</v>
      </c>
    </row>
    <row r="2476" spans="1:24" x14ac:dyDescent="0.3">
      <c r="A2476" s="13" t="str">
        <f t="shared" si="38"/>
        <v>burnsco012012</v>
      </c>
      <c r="B2476" s="16" t="s">
        <v>1675</v>
      </c>
      <c r="C2476" s="16">
        <v>2012</v>
      </c>
      <c r="D2476" s="16">
        <v>17</v>
      </c>
      <c r="E2476" s="16">
        <v>1</v>
      </c>
      <c r="F2476" s="16">
        <v>0</v>
      </c>
      <c r="G2476" s="16">
        <v>0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1</v>
      </c>
      <c r="P2476" s="13" t="str">
        <f>IFERROR(VLOOKUP($A2476,'Fielding Data'!$A:$H,MATCH(P$1,'Fielding Data'!$A$1:$H$1,0),0),"Other")</f>
        <v>P</v>
      </c>
      <c r="Q2476" s="13">
        <f>IFERROR(VLOOKUP($A2476,'Fielding Data'!$A:$H,MATCH(Q$1,'Fielding Data'!$A$1:$H$1,0),0),"Other")</f>
        <v>2</v>
      </c>
      <c r="R2476" s="13">
        <f>IFERROR(VLOOKUP($A2476,'Fielding Data'!$A:$H,MATCH(R$1,'Fielding Data'!$A$1:$H$1,0),0),"Other")</f>
        <v>2</v>
      </c>
      <c r="S2476" s="13">
        <f>IFERROR(VLOOKUP($A2476,'Fielding Data'!$A:$H,MATCH(S$1,'Fielding Data'!$A$1:$H$1,0),0),"Other")</f>
        <v>1</v>
      </c>
      <c r="T2476" s="13">
        <f>IFERROR(VLOOKUP($A2476,'Fielding Data'!$A:$H,MATCH(T$1,'Fielding Data'!$A$1:$H$1,0),0),"Other")</f>
        <v>0</v>
      </c>
      <c r="U2476" s="13">
        <f>SUMIFS('Fielding Data'!E:E,'Fielding Data'!$A:$A,'Hitting Data'!$A2476)</f>
        <v>2</v>
      </c>
      <c r="V2476" s="13">
        <f>SUMIFS('Fielding Data'!F:F,'Fielding Data'!$A:$A,'Hitting Data'!$A2476)</f>
        <v>2</v>
      </c>
      <c r="W2476" s="13">
        <f>SUMIFS('Fielding Data'!G:G,'Fielding Data'!$A:$A,'Hitting Data'!$A2476)</f>
        <v>1</v>
      </c>
      <c r="X2476" s="13">
        <f>SUMIFS('Fielding Data'!H:H,'Fielding Data'!$A:$A,'Hitting Data'!$A2476)</f>
        <v>0</v>
      </c>
    </row>
    <row r="2477" spans="1:24" x14ac:dyDescent="0.3">
      <c r="A2477" s="13" t="str">
        <f t="shared" si="38"/>
        <v>burriem012012</v>
      </c>
      <c r="B2477" s="16" t="s">
        <v>894</v>
      </c>
      <c r="C2477" s="16">
        <v>2012</v>
      </c>
      <c r="D2477" s="16">
        <v>60</v>
      </c>
      <c r="E2477" s="16">
        <v>136</v>
      </c>
      <c r="F2477" s="16">
        <v>15</v>
      </c>
      <c r="G2477" s="16">
        <v>29</v>
      </c>
      <c r="H2477" s="16">
        <v>1</v>
      </c>
      <c r="I2477" s="16">
        <v>0</v>
      </c>
      <c r="J2477" s="16">
        <v>0</v>
      </c>
      <c r="K2477" s="16">
        <v>7</v>
      </c>
      <c r="L2477" s="16">
        <v>5</v>
      </c>
      <c r="M2477" s="16">
        <v>3</v>
      </c>
      <c r="N2477" s="16">
        <v>10</v>
      </c>
      <c r="O2477" s="16">
        <v>25</v>
      </c>
      <c r="P2477" s="13" t="str">
        <f>IFERROR(VLOOKUP($A2477,'Fielding Data'!$A:$H,MATCH(P$1,'Fielding Data'!$A$1:$H$1,0),0),"Other")</f>
        <v>2B</v>
      </c>
      <c r="Q2477" s="13">
        <f>IFERROR(VLOOKUP($A2477,'Fielding Data'!$A:$H,MATCH(Q$1,'Fielding Data'!$A$1:$H$1,0),0),"Other")</f>
        <v>42</v>
      </c>
      <c r="R2477" s="13">
        <f>IFERROR(VLOOKUP($A2477,'Fielding Data'!$A:$H,MATCH(R$1,'Fielding Data'!$A$1:$H$1,0),0),"Other")</f>
        <v>65</v>
      </c>
      <c r="S2477" s="13">
        <f>IFERROR(VLOOKUP($A2477,'Fielding Data'!$A:$H,MATCH(S$1,'Fielding Data'!$A$1:$H$1,0),0),"Other")</f>
        <v>2</v>
      </c>
      <c r="T2477" s="13">
        <f>IFERROR(VLOOKUP($A2477,'Fielding Data'!$A:$H,MATCH(T$1,'Fielding Data'!$A$1:$H$1,0),0),"Other")</f>
        <v>13</v>
      </c>
      <c r="U2477" s="13">
        <f>SUMIFS('Fielding Data'!E:E,'Fielding Data'!$A:$A,'Hitting Data'!$A2477)</f>
        <v>49</v>
      </c>
      <c r="V2477" s="13">
        <f>SUMIFS('Fielding Data'!F:F,'Fielding Data'!$A:$A,'Hitting Data'!$A2477)</f>
        <v>77</v>
      </c>
      <c r="W2477" s="13">
        <f>SUMIFS('Fielding Data'!G:G,'Fielding Data'!$A:$A,'Hitting Data'!$A2477)</f>
        <v>4</v>
      </c>
      <c r="X2477" s="13">
        <f>SUMIFS('Fielding Data'!H:H,'Fielding Data'!$A:$A,'Hitting Data'!$A2477)</f>
        <v>14</v>
      </c>
    </row>
    <row r="2478" spans="1:24" x14ac:dyDescent="0.3">
      <c r="A2478" s="13" t="str">
        <f t="shared" si="38"/>
        <v>burrose012012</v>
      </c>
      <c r="B2478" s="16" t="s">
        <v>290</v>
      </c>
      <c r="C2478" s="16">
        <v>2012</v>
      </c>
      <c r="D2478" s="16">
        <v>10</v>
      </c>
      <c r="E2478" s="16">
        <v>17</v>
      </c>
      <c r="F2478" s="16">
        <v>0</v>
      </c>
      <c r="G2478" s="16">
        <v>2</v>
      </c>
      <c r="H2478" s="16">
        <v>1</v>
      </c>
      <c r="I2478" s="16">
        <v>0</v>
      </c>
      <c r="J2478" s="16">
        <v>0</v>
      </c>
      <c r="K2478" s="16">
        <v>1</v>
      </c>
      <c r="L2478" s="16">
        <v>0</v>
      </c>
      <c r="M2478" s="16">
        <v>0</v>
      </c>
      <c r="N2478" s="16">
        <v>1</v>
      </c>
      <c r="O2478" s="16">
        <v>3</v>
      </c>
      <c r="P2478" s="13" t="str">
        <f>IFERROR(VLOOKUP($A2478,'Fielding Data'!$A:$H,MATCH(P$1,'Fielding Data'!$A$1:$H$1,0),0),"Other")</f>
        <v>1B</v>
      </c>
      <c r="Q2478" s="13">
        <f>IFERROR(VLOOKUP($A2478,'Fielding Data'!$A:$H,MATCH(Q$1,'Fielding Data'!$A$1:$H$1,0),0),"Other")</f>
        <v>4</v>
      </c>
      <c r="R2478" s="13">
        <f>IFERROR(VLOOKUP($A2478,'Fielding Data'!$A:$H,MATCH(R$1,'Fielding Data'!$A$1:$H$1,0),0),"Other")</f>
        <v>0</v>
      </c>
      <c r="S2478" s="13">
        <f>IFERROR(VLOOKUP($A2478,'Fielding Data'!$A:$H,MATCH(S$1,'Fielding Data'!$A$1:$H$1,0),0),"Other")</f>
        <v>0</v>
      </c>
      <c r="T2478" s="13">
        <f>IFERROR(VLOOKUP($A2478,'Fielding Data'!$A:$H,MATCH(T$1,'Fielding Data'!$A$1:$H$1,0),0),"Other")</f>
        <v>1</v>
      </c>
      <c r="U2478" s="13">
        <f>SUMIFS('Fielding Data'!E:E,'Fielding Data'!$A:$A,'Hitting Data'!$A2478)</f>
        <v>7</v>
      </c>
      <c r="V2478" s="13">
        <f>SUMIFS('Fielding Data'!F:F,'Fielding Data'!$A:$A,'Hitting Data'!$A2478)</f>
        <v>5</v>
      </c>
      <c r="W2478" s="13">
        <f>SUMIFS('Fielding Data'!G:G,'Fielding Data'!$A:$A,'Hitting Data'!$A2478)</f>
        <v>0</v>
      </c>
      <c r="X2478" s="13">
        <f>SUMIFS('Fielding Data'!H:H,'Fielding Data'!$A:$A,'Hitting Data'!$A2478)</f>
        <v>2</v>
      </c>
    </row>
    <row r="2479" spans="1:24" x14ac:dyDescent="0.3">
      <c r="A2479" s="13" t="str">
        <f t="shared" si="38"/>
        <v>burtoja012012</v>
      </c>
      <c r="B2479" s="16" t="s">
        <v>767</v>
      </c>
      <c r="C2479" s="16">
        <v>2012</v>
      </c>
      <c r="D2479" s="16">
        <v>64</v>
      </c>
      <c r="E2479" s="16">
        <v>0</v>
      </c>
      <c r="F2479" s="16">
        <v>0</v>
      </c>
      <c r="G2479" s="16">
        <v>0</v>
      </c>
      <c r="H2479" s="16">
        <v>0</v>
      </c>
      <c r="I2479" s="16">
        <v>0</v>
      </c>
      <c r="J2479" s="16">
        <v>0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3" t="str">
        <f>IFERROR(VLOOKUP($A2479,'Fielding Data'!$A:$H,MATCH(P$1,'Fielding Data'!$A$1:$H$1,0),0),"Other")</f>
        <v>P</v>
      </c>
      <c r="Q2479" s="13">
        <f>IFERROR(VLOOKUP($A2479,'Fielding Data'!$A:$H,MATCH(Q$1,'Fielding Data'!$A$1:$H$1,0),0),"Other")</f>
        <v>2</v>
      </c>
      <c r="R2479" s="13">
        <f>IFERROR(VLOOKUP($A2479,'Fielding Data'!$A:$H,MATCH(R$1,'Fielding Data'!$A$1:$H$1,0),0),"Other")</f>
        <v>11</v>
      </c>
      <c r="S2479" s="13">
        <f>IFERROR(VLOOKUP($A2479,'Fielding Data'!$A:$H,MATCH(S$1,'Fielding Data'!$A$1:$H$1,0),0),"Other")</f>
        <v>1</v>
      </c>
      <c r="T2479" s="13">
        <f>IFERROR(VLOOKUP($A2479,'Fielding Data'!$A:$H,MATCH(T$1,'Fielding Data'!$A$1:$H$1,0),0),"Other")</f>
        <v>0</v>
      </c>
      <c r="U2479" s="13">
        <f>SUMIFS('Fielding Data'!E:E,'Fielding Data'!$A:$A,'Hitting Data'!$A2479)</f>
        <v>2</v>
      </c>
      <c r="V2479" s="13">
        <f>SUMIFS('Fielding Data'!F:F,'Fielding Data'!$A:$A,'Hitting Data'!$A2479)</f>
        <v>11</v>
      </c>
      <c r="W2479" s="13">
        <f>SUMIFS('Fielding Data'!G:G,'Fielding Data'!$A:$A,'Hitting Data'!$A2479)</f>
        <v>1</v>
      </c>
      <c r="X2479" s="13">
        <f>SUMIFS('Fielding Data'!H:H,'Fielding Data'!$A:$A,'Hitting Data'!$A2479)</f>
        <v>0</v>
      </c>
    </row>
    <row r="2480" spans="1:24" x14ac:dyDescent="0.3">
      <c r="A2480" s="13" t="str">
        <f t="shared" si="38"/>
        <v>buterdr012012</v>
      </c>
      <c r="B2480" s="16" t="s">
        <v>1238</v>
      </c>
      <c r="C2480" s="16">
        <v>2012</v>
      </c>
      <c r="D2480" s="16">
        <v>42</v>
      </c>
      <c r="E2480" s="16">
        <v>111</v>
      </c>
      <c r="F2480" s="16">
        <v>7</v>
      </c>
      <c r="G2480" s="16">
        <v>22</v>
      </c>
      <c r="H2480" s="16">
        <v>6</v>
      </c>
      <c r="I2480" s="16">
        <v>0</v>
      </c>
      <c r="J2480" s="16">
        <v>1</v>
      </c>
      <c r="K2480" s="16">
        <v>5</v>
      </c>
      <c r="L2480" s="16">
        <v>0</v>
      </c>
      <c r="M2480" s="16">
        <v>0</v>
      </c>
      <c r="N2480" s="16">
        <v>9</v>
      </c>
      <c r="O2480" s="16">
        <v>26</v>
      </c>
      <c r="P2480" s="13" t="str">
        <f>IFERROR(VLOOKUP($A2480,'Fielding Data'!$A:$H,MATCH(P$1,'Fielding Data'!$A$1:$H$1,0),0),"Other")</f>
        <v>C</v>
      </c>
      <c r="Q2480" s="13">
        <f>IFERROR(VLOOKUP($A2480,'Fielding Data'!$A:$H,MATCH(Q$1,'Fielding Data'!$A$1:$H$1,0),0),"Other")</f>
        <v>243</v>
      </c>
      <c r="R2480" s="13">
        <f>IFERROR(VLOOKUP($A2480,'Fielding Data'!$A:$H,MATCH(R$1,'Fielding Data'!$A$1:$H$1,0),0),"Other")</f>
        <v>14</v>
      </c>
      <c r="S2480" s="13">
        <f>IFERROR(VLOOKUP($A2480,'Fielding Data'!$A:$H,MATCH(S$1,'Fielding Data'!$A$1:$H$1,0),0),"Other")</f>
        <v>1</v>
      </c>
      <c r="T2480" s="13">
        <f>IFERROR(VLOOKUP($A2480,'Fielding Data'!$A:$H,MATCH(T$1,'Fielding Data'!$A$1:$H$1,0),0),"Other")</f>
        <v>2</v>
      </c>
      <c r="U2480" s="13">
        <f>SUMIFS('Fielding Data'!E:E,'Fielding Data'!$A:$A,'Hitting Data'!$A2480)</f>
        <v>243</v>
      </c>
      <c r="V2480" s="13">
        <f>SUMIFS('Fielding Data'!F:F,'Fielding Data'!$A:$A,'Hitting Data'!$A2480)</f>
        <v>14</v>
      </c>
      <c r="W2480" s="13">
        <f>SUMIFS('Fielding Data'!G:G,'Fielding Data'!$A:$A,'Hitting Data'!$A2480)</f>
        <v>1</v>
      </c>
      <c r="X2480" s="13">
        <f>SUMIFS('Fielding Data'!H:H,'Fielding Data'!$A:$A,'Hitting Data'!$A2480)</f>
        <v>2</v>
      </c>
    </row>
    <row r="2481" spans="1:24" x14ac:dyDescent="0.3">
      <c r="A2481" s="13" t="str">
        <f t="shared" si="38"/>
        <v>butlebi032012</v>
      </c>
      <c r="B2481" s="16" t="s">
        <v>768</v>
      </c>
      <c r="C2481" s="16">
        <v>2012</v>
      </c>
      <c r="D2481" s="16">
        <v>161</v>
      </c>
      <c r="E2481" s="16">
        <v>614</v>
      </c>
      <c r="F2481" s="16">
        <v>72</v>
      </c>
      <c r="G2481" s="16">
        <v>192</v>
      </c>
      <c r="H2481" s="16">
        <v>32</v>
      </c>
      <c r="I2481" s="16">
        <v>1</v>
      </c>
      <c r="J2481" s="16">
        <v>29</v>
      </c>
      <c r="K2481" s="16">
        <v>107</v>
      </c>
      <c r="L2481" s="16">
        <v>2</v>
      </c>
      <c r="M2481" s="16">
        <v>1</v>
      </c>
      <c r="N2481" s="16">
        <v>54</v>
      </c>
      <c r="O2481" s="16">
        <v>111</v>
      </c>
      <c r="P2481" s="13" t="str">
        <f>IFERROR(VLOOKUP($A2481,'Fielding Data'!$A:$H,MATCH(P$1,'Fielding Data'!$A$1:$H$1,0),0),"Other")</f>
        <v>1B</v>
      </c>
      <c r="Q2481" s="13">
        <f>IFERROR(VLOOKUP($A2481,'Fielding Data'!$A:$H,MATCH(Q$1,'Fielding Data'!$A$1:$H$1,0),0),"Other")</f>
        <v>147</v>
      </c>
      <c r="R2481" s="13">
        <f>IFERROR(VLOOKUP($A2481,'Fielding Data'!$A:$H,MATCH(R$1,'Fielding Data'!$A$1:$H$1,0),0),"Other")</f>
        <v>15</v>
      </c>
      <c r="S2481" s="13">
        <f>IFERROR(VLOOKUP($A2481,'Fielding Data'!$A:$H,MATCH(S$1,'Fielding Data'!$A$1:$H$1,0),0),"Other")</f>
        <v>3</v>
      </c>
      <c r="T2481" s="13">
        <f>IFERROR(VLOOKUP($A2481,'Fielding Data'!$A:$H,MATCH(T$1,'Fielding Data'!$A$1:$H$1,0),0),"Other")</f>
        <v>18</v>
      </c>
      <c r="U2481" s="13">
        <f>SUMIFS('Fielding Data'!E:E,'Fielding Data'!$A:$A,'Hitting Data'!$A2481)</f>
        <v>147</v>
      </c>
      <c r="V2481" s="13">
        <f>SUMIFS('Fielding Data'!F:F,'Fielding Data'!$A:$A,'Hitting Data'!$A2481)</f>
        <v>15</v>
      </c>
      <c r="W2481" s="13">
        <f>SUMIFS('Fielding Data'!G:G,'Fielding Data'!$A:$A,'Hitting Data'!$A2481)</f>
        <v>3</v>
      </c>
      <c r="X2481" s="13">
        <f>SUMIFS('Fielding Data'!H:H,'Fielding Data'!$A:$A,'Hitting Data'!$A2481)</f>
        <v>18</v>
      </c>
    </row>
    <row r="2482" spans="1:24" x14ac:dyDescent="0.3">
      <c r="A2482" s="13" t="str">
        <f t="shared" si="38"/>
        <v>byrdati012012</v>
      </c>
      <c r="B2482" s="16" t="s">
        <v>67</v>
      </c>
      <c r="C2482" s="16">
        <v>2012</v>
      </c>
      <c r="D2482" s="16">
        <v>56</v>
      </c>
      <c r="E2482" s="16">
        <v>0</v>
      </c>
      <c r="F2482" s="16">
        <v>0</v>
      </c>
      <c r="G2482" s="16">
        <v>0</v>
      </c>
      <c r="H2482" s="16">
        <v>0</v>
      </c>
      <c r="I2482" s="16">
        <v>0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s="16">
        <v>0</v>
      </c>
      <c r="P2482" s="13" t="str">
        <f>IFERROR(VLOOKUP($A2482,'Fielding Data'!$A:$H,MATCH(P$1,'Fielding Data'!$A$1:$H$1,0),0),"Other")</f>
        <v>P</v>
      </c>
      <c r="Q2482" s="13">
        <f>IFERROR(VLOOKUP($A2482,'Fielding Data'!$A:$H,MATCH(Q$1,'Fielding Data'!$A$1:$H$1,0),0),"Other")</f>
        <v>1</v>
      </c>
      <c r="R2482" s="13">
        <f>IFERROR(VLOOKUP($A2482,'Fielding Data'!$A:$H,MATCH(R$1,'Fielding Data'!$A$1:$H$1,0),0),"Other")</f>
        <v>5</v>
      </c>
      <c r="S2482" s="13">
        <f>IFERROR(VLOOKUP($A2482,'Fielding Data'!$A:$H,MATCH(S$1,'Fielding Data'!$A$1:$H$1,0),0),"Other")</f>
        <v>0</v>
      </c>
      <c r="T2482" s="13">
        <f>IFERROR(VLOOKUP($A2482,'Fielding Data'!$A:$H,MATCH(T$1,'Fielding Data'!$A$1:$H$1,0),0),"Other")</f>
        <v>1</v>
      </c>
      <c r="U2482" s="13">
        <f>SUMIFS('Fielding Data'!E:E,'Fielding Data'!$A:$A,'Hitting Data'!$A2482)</f>
        <v>1</v>
      </c>
      <c r="V2482" s="13">
        <f>SUMIFS('Fielding Data'!F:F,'Fielding Data'!$A:$A,'Hitting Data'!$A2482)</f>
        <v>5</v>
      </c>
      <c r="W2482" s="13">
        <f>SUMIFS('Fielding Data'!G:G,'Fielding Data'!$A:$A,'Hitting Data'!$A2482)</f>
        <v>0</v>
      </c>
      <c r="X2482" s="13">
        <f>SUMIFS('Fielding Data'!H:H,'Fielding Data'!$A:$A,'Hitting Data'!$A2482)</f>
        <v>1</v>
      </c>
    </row>
    <row r="2483" spans="1:24" x14ac:dyDescent="0.3">
      <c r="A2483" s="13" t="str">
        <f t="shared" si="38"/>
        <v>cabreal032012</v>
      </c>
      <c r="B2483" s="16" t="s">
        <v>1676</v>
      </c>
      <c r="C2483" s="16">
        <v>2012</v>
      </c>
      <c r="D2483" s="16">
        <v>25</v>
      </c>
      <c r="E2483" s="16">
        <v>0</v>
      </c>
      <c r="F2483" s="16">
        <v>0</v>
      </c>
      <c r="G2483" s="16">
        <v>0</v>
      </c>
      <c r="H2483" s="16">
        <v>0</v>
      </c>
      <c r="I2483" s="16">
        <v>0</v>
      </c>
      <c r="J2483" s="16">
        <v>0</v>
      </c>
      <c r="K2483" s="16">
        <v>0</v>
      </c>
      <c r="L2483" s="16">
        <v>0</v>
      </c>
      <c r="M2483" s="16">
        <v>0</v>
      </c>
      <c r="N2483" s="16">
        <v>0</v>
      </c>
      <c r="O2483" s="16">
        <v>0</v>
      </c>
      <c r="P2483" s="13" t="str">
        <f>IFERROR(VLOOKUP($A2483,'Fielding Data'!$A:$H,MATCH(P$1,'Fielding Data'!$A$1:$H$1,0),0),"Other")</f>
        <v>P</v>
      </c>
      <c r="Q2483" s="13">
        <f>IFERROR(VLOOKUP($A2483,'Fielding Data'!$A:$H,MATCH(Q$1,'Fielding Data'!$A$1:$H$1,0),0),"Other")</f>
        <v>2</v>
      </c>
      <c r="R2483" s="13">
        <f>IFERROR(VLOOKUP($A2483,'Fielding Data'!$A:$H,MATCH(R$1,'Fielding Data'!$A$1:$H$1,0),0),"Other")</f>
        <v>1</v>
      </c>
      <c r="S2483" s="13">
        <f>IFERROR(VLOOKUP($A2483,'Fielding Data'!$A:$H,MATCH(S$1,'Fielding Data'!$A$1:$H$1,0),0),"Other")</f>
        <v>1</v>
      </c>
      <c r="T2483" s="13">
        <f>IFERROR(VLOOKUP($A2483,'Fielding Data'!$A:$H,MATCH(T$1,'Fielding Data'!$A$1:$H$1,0),0),"Other")</f>
        <v>0</v>
      </c>
      <c r="U2483" s="13">
        <f>SUMIFS('Fielding Data'!E:E,'Fielding Data'!$A:$A,'Hitting Data'!$A2483)</f>
        <v>2</v>
      </c>
      <c r="V2483" s="13">
        <f>SUMIFS('Fielding Data'!F:F,'Fielding Data'!$A:$A,'Hitting Data'!$A2483)</f>
        <v>1</v>
      </c>
      <c r="W2483" s="13">
        <f>SUMIFS('Fielding Data'!G:G,'Fielding Data'!$A:$A,'Hitting Data'!$A2483)</f>
        <v>1</v>
      </c>
      <c r="X2483" s="13">
        <f>SUMIFS('Fielding Data'!H:H,'Fielding Data'!$A:$A,'Hitting Data'!$A2483)</f>
        <v>0</v>
      </c>
    </row>
    <row r="2484" spans="1:24" x14ac:dyDescent="0.3">
      <c r="A2484" s="13" t="str">
        <f t="shared" si="38"/>
        <v>cabreas012012</v>
      </c>
      <c r="B2484" s="16" t="s">
        <v>769</v>
      </c>
      <c r="C2484" s="16">
        <v>2012</v>
      </c>
      <c r="D2484" s="16">
        <v>143</v>
      </c>
      <c r="E2484" s="16">
        <v>555</v>
      </c>
      <c r="F2484" s="16">
        <v>70</v>
      </c>
      <c r="G2484" s="16">
        <v>150</v>
      </c>
      <c r="H2484" s="16">
        <v>35</v>
      </c>
      <c r="I2484" s="16">
        <v>1</v>
      </c>
      <c r="J2484" s="16">
        <v>16</v>
      </c>
      <c r="K2484" s="16">
        <v>68</v>
      </c>
      <c r="L2484" s="16">
        <v>9</v>
      </c>
      <c r="M2484" s="16">
        <v>4</v>
      </c>
      <c r="N2484" s="16">
        <v>52</v>
      </c>
      <c r="O2484" s="16">
        <v>99</v>
      </c>
      <c r="P2484" s="13" t="str">
        <f>IFERROR(VLOOKUP($A2484,'Fielding Data'!$A:$H,MATCH(P$1,'Fielding Data'!$A$1:$H$1,0),0),"Other")</f>
        <v>SS</v>
      </c>
      <c r="Q2484" s="13">
        <f>IFERROR(VLOOKUP($A2484,'Fielding Data'!$A:$H,MATCH(Q$1,'Fielding Data'!$A$1:$H$1,0),0),"Other")</f>
        <v>223</v>
      </c>
      <c r="R2484" s="13">
        <f>IFERROR(VLOOKUP($A2484,'Fielding Data'!$A:$H,MATCH(R$1,'Fielding Data'!$A$1:$H$1,0),0),"Other")</f>
        <v>408</v>
      </c>
      <c r="S2484" s="13">
        <f>IFERROR(VLOOKUP($A2484,'Fielding Data'!$A:$H,MATCH(S$1,'Fielding Data'!$A$1:$H$1,0),0),"Other")</f>
        <v>19</v>
      </c>
      <c r="T2484" s="13">
        <f>IFERROR(VLOOKUP($A2484,'Fielding Data'!$A:$H,MATCH(T$1,'Fielding Data'!$A$1:$H$1,0),0),"Other")</f>
        <v>99</v>
      </c>
      <c r="U2484" s="13">
        <f>SUMIFS('Fielding Data'!E:E,'Fielding Data'!$A:$A,'Hitting Data'!$A2484)</f>
        <v>223</v>
      </c>
      <c r="V2484" s="13">
        <f>SUMIFS('Fielding Data'!F:F,'Fielding Data'!$A:$A,'Hitting Data'!$A2484)</f>
        <v>408</v>
      </c>
      <c r="W2484" s="13">
        <f>SUMIFS('Fielding Data'!G:G,'Fielding Data'!$A:$A,'Hitting Data'!$A2484)</f>
        <v>19</v>
      </c>
      <c r="X2484" s="13">
        <f>SUMIFS('Fielding Data'!H:H,'Fielding Data'!$A:$A,'Hitting Data'!$A2484)</f>
        <v>99</v>
      </c>
    </row>
    <row r="2485" spans="1:24" x14ac:dyDescent="0.3">
      <c r="A2485" s="13" t="str">
        <f t="shared" si="38"/>
        <v>cabreed012012</v>
      </c>
      <c r="B2485" s="16" t="s">
        <v>1677</v>
      </c>
      <c r="C2485" s="16">
        <v>2012</v>
      </c>
      <c r="D2485" s="16">
        <v>2</v>
      </c>
      <c r="E2485" s="16">
        <v>1</v>
      </c>
      <c r="F2485" s="16">
        <v>0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0</v>
      </c>
      <c r="N2485" s="16">
        <v>0</v>
      </c>
      <c r="O2485" s="16">
        <v>1</v>
      </c>
      <c r="P2485" s="13" t="str">
        <f>IFERROR(VLOOKUP($A2485,'Fielding Data'!$A:$H,MATCH(P$1,'Fielding Data'!$A$1:$H$1,0),0),"Other")</f>
        <v>P</v>
      </c>
      <c r="Q2485" s="13">
        <f>IFERROR(VLOOKUP($A2485,'Fielding Data'!$A:$H,MATCH(Q$1,'Fielding Data'!$A$1:$H$1,0),0),"Other")</f>
        <v>0</v>
      </c>
      <c r="R2485" s="13">
        <f>IFERROR(VLOOKUP($A2485,'Fielding Data'!$A:$H,MATCH(R$1,'Fielding Data'!$A$1:$H$1,0),0),"Other")</f>
        <v>0</v>
      </c>
      <c r="S2485" s="13">
        <f>IFERROR(VLOOKUP($A2485,'Fielding Data'!$A:$H,MATCH(S$1,'Fielding Data'!$A$1:$H$1,0),0),"Other")</f>
        <v>0</v>
      </c>
      <c r="T2485" s="13">
        <f>IFERROR(VLOOKUP($A2485,'Fielding Data'!$A:$H,MATCH(T$1,'Fielding Data'!$A$1:$H$1,0),0),"Other")</f>
        <v>0</v>
      </c>
      <c r="U2485" s="13">
        <f>SUMIFS('Fielding Data'!E:E,'Fielding Data'!$A:$A,'Hitting Data'!$A2485)</f>
        <v>0</v>
      </c>
      <c r="V2485" s="13">
        <f>SUMIFS('Fielding Data'!F:F,'Fielding Data'!$A:$A,'Hitting Data'!$A2485)</f>
        <v>0</v>
      </c>
      <c r="W2485" s="13">
        <f>SUMIFS('Fielding Data'!G:G,'Fielding Data'!$A:$A,'Hitting Data'!$A2485)</f>
        <v>0</v>
      </c>
      <c r="X2485" s="13">
        <f>SUMIFS('Fielding Data'!H:H,'Fielding Data'!$A:$A,'Hitting Data'!$A2485)</f>
        <v>0</v>
      </c>
    </row>
    <row r="2486" spans="1:24" x14ac:dyDescent="0.3">
      <c r="A2486" s="13" t="str">
        <f t="shared" si="38"/>
        <v>cabreev012012</v>
      </c>
      <c r="B2486" s="16" t="s">
        <v>1060</v>
      </c>
      <c r="C2486" s="16">
        <v>2012</v>
      </c>
      <c r="D2486" s="16">
        <v>115</v>
      </c>
      <c r="E2486" s="16">
        <v>398</v>
      </c>
      <c r="F2486" s="16">
        <v>49</v>
      </c>
      <c r="G2486" s="16">
        <v>98</v>
      </c>
      <c r="H2486" s="16">
        <v>19</v>
      </c>
      <c r="I2486" s="16">
        <v>3</v>
      </c>
      <c r="J2486" s="16">
        <v>2</v>
      </c>
      <c r="K2486" s="16">
        <v>24</v>
      </c>
      <c r="L2486" s="16">
        <v>44</v>
      </c>
      <c r="M2486" s="16">
        <v>4</v>
      </c>
      <c r="N2486" s="16">
        <v>43</v>
      </c>
      <c r="O2486" s="16">
        <v>110</v>
      </c>
      <c r="P2486" s="13" t="str">
        <f>IFERROR(VLOOKUP($A2486,'Fielding Data'!$A:$H,MATCH(P$1,'Fielding Data'!$A$1:$H$1,0),0),"Other")</f>
        <v>2B</v>
      </c>
      <c r="Q2486" s="13">
        <f>IFERROR(VLOOKUP($A2486,'Fielding Data'!$A:$H,MATCH(Q$1,'Fielding Data'!$A$1:$H$1,0),0),"Other")</f>
        <v>6</v>
      </c>
      <c r="R2486" s="13">
        <f>IFERROR(VLOOKUP($A2486,'Fielding Data'!$A:$H,MATCH(R$1,'Fielding Data'!$A$1:$H$1,0),0),"Other")</f>
        <v>11</v>
      </c>
      <c r="S2486" s="13">
        <f>IFERROR(VLOOKUP($A2486,'Fielding Data'!$A:$H,MATCH(S$1,'Fielding Data'!$A$1:$H$1,0),0),"Other")</f>
        <v>0</v>
      </c>
      <c r="T2486" s="13">
        <f>IFERROR(VLOOKUP($A2486,'Fielding Data'!$A:$H,MATCH(T$1,'Fielding Data'!$A$1:$H$1,0),0),"Other")</f>
        <v>0</v>
      </c>
      <c r="U2486" s="13">
        <f>SUMIFS('Fielding Data'!E:E,'Fielding Data'!$A:$A,'Hitting Data'!$A2486)</f>
        <v>146</v>
      </c>
      <c r="V2486" s="13">
        <f>SUMIFS('Fielding Data'!F:F,'Fielding Data'!$A:$A,'Hitting Data'!$A2486)</f>
        <v>328</v>
      </c>
      <c r="W2486" s="13">
        <f>SUMIFS('Fielding Data'!G:G,'Fielding Data'!$A:$A,'Hitting Data'!$A2486)</f>
        <v>16</v>
      </c>
      <c r="X2486" s="13">
        <f>SUMIFS('Fielding Data'!H:H,'Fielding Data'!$A:$A,'Hitting Data'!$A2486)</f>
        <v>34</v>
      </c>
    </row>
    <row r="2487" spans="1:24" x14ac:dyDescent="0.3">
      <c r="A2487" s="13" t="str">
        <f t="shared" si="38"/>
        <v>cabreme012012</v>
      </c>
      <c r="B2487" s="16" t="s">
        <v>523</v>
      </c>
      <c r="C2487" s="16">
        <v>2012</v>
      </c>
      <c r="D2487" s="16">
        <v>113</v>
      </c>
      <c r="E2487" s="16">
        <v>459</v>
      </c>
      <c r="F2487" s="16">
        <v>84</v>
      </c>
      <c r="G2487" s="16">
        <v>159</v>
      </c>
      <c r="H2487" s="16">
        <v>25</v>
      </c>
      <c r="I2487" s="16">
        <v>10</v>
      </c>
      <c r="J2487" s="16">
        <v>11</v>
      </c>
      <c r="K2487" s="16">
        <v>60</v>
      </c>
      <c r="L2487" s="16">
        <v>13</v>
      </c>
      <c r="M2487" s="16">
        <v>5</v>
      </c>
      <c r="N2487" s="16">
        <v>36</v>
      </c>
      <c r="O2487" s="16">
        <v>63</v>
      </c>
      <c r="P2487" s="13" t="str">
        <f>IFERROR(VLOOKUP($A2487,'Fielding Data'!$A:$H,MATCH(P$1,'Fielding Data'!$A$1:$H$1,0),0),"Other")</f>
        <v>LF</v>
      </c>
      <c r="Q2487" s="13">
        <f>IFERROR(VLOOKUP($A2487,'Fielding Data'!$A:$H,MATCH(Q$1,'Fielding Data'!$A$1:$H$1,0),0),"Other")</f>
        <v>0</v>
      </c>
      <c r="R2487" s="13">
        <f>IFERROR(VLOOKUP($A2487,'Fielding Data'!$A:$H,MATCH(R$1,'Fielding Data'!$A$1:$H$1,0),0),"Other")</f>
        <v>0</v>
      </c>
      <c r="S2487" s="13">
        <f>IFERROR(VLOOKUP($A2487,'Fielding Data'!$A:$H,MATCH(S$1,'Fielding Data'!$A$1:$H$1,0),0),"Other")</f>
        <v>0</v>
      </c>
      <c r="T2487" s="13">
        <f>IFERROR(VLOOKUP($A2487,'Fielding Data'!$A:$H,MATCH(T$1,'Fielding Data'!$A$1:$H$1,0),0),"Other")</f>
        <v>0</v>
      </c>
      <c r="U2487" s="13">
        <f>SUMIFS('Fielding Data'!E:E,'Fielding Data'!$A:$A,'Hitting Data'!$A2487)</f>
        <v>198</v>
      </c>
      <c r="V2487" s="13">
        <f>SUMIFS('Fielding Data'!F:F,'Fielding Data'!$A:$A,'Hitting Data'!$A2487)</f>
        <v>7</v>
      </c>
      <c r="W2487" s="13">
        <f>SUMIFS('Fielding Data'!G:G,'Fielding Data'!$A:$A,'Hitting Data'!$A2487)</f>
        <v>4</v>
      </c>
      <c r="X2487" s="13">
        <f>SUMIFS('Fielding Data'!H:H,'Fielding Data'!$A:$A,'Hitting Data'!$A2487)</f>
        <v>3</v>
      </c>
    </row>
    <row r="2488" spans="1:24" x14ac:dyDescent="0.3">
      <c r="A2488" s="13" t="str">
        <f t="shared" si="38"/>
        <v>cabremi012012</v>
      </c>
      <c r="B2488" s="16" t="s">
        <v>358</v>
      </c>
      <c r="C2488" s="16">
        <v>2012</v>
      </c>
      <c r="D2488" s="16">
        <v>161</v>
      </c>
      <c r="E2488" s="16">
        <v>622</v>
      </c>
      <c r="F2488" s="16">
        <v>109</v>
      </c>
      <c r="G2488" s="16">
        <v>205</v>
      </c>
      <c r="H2488" s="16">
        <v>40</v>
      </c>
      <c r="I2488" s="16">
        <v>0</v>
      </c>
      <c r="J2488" s="16">
        <v>44</v>
      </c>
      <c r="K2488" s="16">
        <v>139</v>
      </c>
      <c r="L2488" s="16">
        <v>4</v>
      </c>
      <c r="M2488" s="16">
        <v>1</v>
      </c>
      <c r="N2488" s="16">
        <v>66</v>
      </c>
      <c r="O2488" s="16">
        <v>98</v>
      </c>
      <c r="P2488" s="13" t="str">
        <f>IFERROR(VLOOKUP($A2488,'Fielding Data'!$A:$H,MATCH(P$1,'Fielding Data'!$A$1:$H$1,0),0),"Other")</f>
        <v>1B</v>
      </c>
      <c r="Q2488" s="13">
        <f>IFERROR(VLOOKUP($A2488,'Fielding Data'!$A:$H,MATCH(Q$1,'Fielding Data'!$A$1:$H$1,0),0),"Other")</f>
        <v>4</v>
      </c>
      <c r="R2488" s="13">
        <f>IFERROR(VLOOKUP($A2488,'Fielding Data'!$A:$H,MATCH(R$1,'Fielding Data'!$A$1:$H$1,0),0),"Other")</f>
        <v>0</v>
      </c>
      <c r="S2488" s="13">
        <f>IFERROR(VLOOKUP($A2488,'Fielding Data'!$A:$H,MATCH(S$1,'Fielding Data'!$A$1:$H$1,0),0),"Other")</f>
        <v>0</v>
      </c>
      <c r="T2488" s="13">
        <f>IFERROR(VLOOKUP($A2488,'Fielding Data'!$A:$H,MATCH(T$1,'Fielding Data'!$A$1:$H$1,0),0),"Other")</f>
        <v>1</v>
      </c>
      <c r="U2488" s="13">
        <f>SUMIFS('Fielding Data'!E:E,'Fielding Data'!$A:$A,'Hitting Data'!$A2488)</f>
        <v>131</v>
      </c>
      <c r="V2488" s="13">
        <f>SUMIFS('Fielding Data'!F:F,'Fielding Data'!$A:$A,'Hitting Data'!$A2488)</f>
        <v>243</v>
      </c>
      <c r="W2488" s="13">
        <f>SUMIFS('Fielding Data'!G:G,'Fielding Data'!$A:$A,'Hitting Data'!$A2488)</f>
        <v>13</v>
      </c>
      <c r="X2488" s="13">
        <f>SUMIFS('Fielding Data'!H:H,'Fielding Data'!$A:$A,'Hitting Data'!$A2488)</f>
        <v>32</v>
      </c>
    </row>
    <row r="2489" spans="1:24" x14ac:dyDescent="0.3">
      <c r="A2489" s="13" t="str">
        <f t="shared" si="38"/>
        <v>cahiltr012012</v>
      </c>
      <c r="B2489" s="16" t="s">
        <v>1061</v>
      </c>
      <c r="C2489" s="16">
        <v>2012</v>
      </c>
      <c r="D2489" s="16">
        <v>32</v>
      </c>
      <c r="E2489" s="16">
        <v>67</v>
      </c>
      <c r="F2489" s="16">
        <v>2</v>
      </c>
      <c r="G2489" s="16">
        <v>8</v>
      </c>
      <c r="H2489" s="16">
        <v>0</v>
      </c>
      <c r="I2489" s="16">
        <v>0</v>
      </c>
      <c r="J2489" s="16">
        <v>0</v>
      </c>
      <c r="K2489" s="16">
        <v>4</v>
      </c>
      <c r="L2489" s="16">
        <v>0</v>
      </c>
      <c r="M2489" s="16">
        <v>0</v>
      </c>
      <c r="N2489" s="16">
        <v>1</v>
      </c>
      <c r="O2489" s="16">
        <v>24</v>
      </c>
      <c r="P2489" s="13" t="str">
        <f>IFERROR(VLOOKUP($A2489,'Fielding Data'!$A:$H,MATCH(P$1,'Fielding Data'!$A$1:$H$1,0),0),"Other")</f>
        <v>P</v>
      </c>
      <c r="Q2489" s="13">
        <f>IFERROR(VLOOKUP($A2489,'Fielding Data'!$A:$H,MATCH(Q$1,'Fielding Data'!$A$1:$H$1,0),0),"Other")</f>
        <v>16</v>
      </c>
      <c r="R2489" s="13">
        <f>IFERROR(VLOOKUP($A2489,'Fielding Data'!$A:$H,MATCH(R$1,'Fielding Data'!$A$1:$H$1,0),0),"Other")</f>
        <v>31</v>
      </c>
      <c r="S2489" s="13">
        <f>IFERROR(VLOOKUP($A2489,'Fielding Data'!$A:$H,MATCH(S$1,'Fielding Data'!$A$1:$H$1,0),0),"Other")</f>
        <v>5</v>
      </c>
      <c r="T2489" s="13">
        <f>IFERROR(VLOOKUP($A2489,'Fielding Data'!$A:$H,MATCH(T$1,'Fielding Data'!$A$1:$H$1,0),0),"Other")</f>
        <v>0</v>
      </c>
      <c r="U2489" s="13">
        <f>SUMIFS('Fielding Data'!E:E,'Fielding Data'!$A:$A,'Hitting Data'!$A2489)</f>
        <v>16</v>
      </c>
      <c r="V2489" s="13">
        <f>SUMIFS('Fielding Data'!F:F,'Fielding Data'!$A:$A,'Hitting Data'!$A2489)</f>
        <v>31</v>
      </c>
      <c r="W2489" s="13">
        <f>SUMIFS('Fielding Data'!G:G,'Fielding Data'!$A:$A,'Hitting Data'!$A2489)</f>
        <v>5</v>
      </c>
      <c r="X2489" s="13">
        <f>SUMIFS('Fielding Data'!H:H,'Fielding Data'!$A:$A,'Hitting Data'!$A2489)</f>
        <v>0</v>
      </c>
    </row>
    <row r="2490" spans="1:24" x14ac:dyDescent="0.3">
      <c r="A2490" s="13" t="str">
        <f t="shared" si="38"/>
        <v>cainlo012012</v>
      </c>
      <c r="B2490" s="16" t="s">
        <v>1239</v>
      </c>
      <c r="C2490" s="16">
        <v>2012</v>
      </c>
      <c r="D2490" s="16">
        <v>61</v>
      </c>
      <c r="E2490" s="16">
        <v>222</v>
      </c>
      <c r="F2490" s="16">
        <v>27</v>
      </c>
      <c r="G2490" s="16">
        <v>59</v>
      </c>
      <c r="H2490" s="16">
        <v>9</v>
      </c>
      <c r="I2490" s="16">
        <v>2</v>
      </c>
      <c r="J2490" s="16">
        <v>7</v>
      </c>
      <c r="K2490" s="16">
        <v>31</v>
      </c>
      <c r="L2490" s="16">
        <v>10</v>
      </c>
      <c r="M2490" s="16">
        <v>0</v>
      </c>
      <c r="N2490" s="16">
        <v>15</v>
      </c>
      <c r="O2490" s="16">
        <v>56</v>
      </c>
      <c r="P2490" s="13" t="str">
        <f>IFERROR(VLOOKUP($A2490,'Fielding Data'!$A:$H,MATCH(P$1,'Fielding Data'!$A$1:$H$1,0),0),"Other")</f>
        <v>CF</v>
      </c>
      <c r="Q2490" s="13">
        <f>IFERROR(VLOOKUP($A2490,'Fielding Data'!$A:$H,MATCH(Q$1,'Fielding Data'!$A$1:$H$1,0),0),"Other")</f>
        <v>0</v>
      </c>
      <c r="R2490" s="13">
        <f>IFERROR(VLOOKUP($A2490,'Fielding Data'!$A:$H,MATCH(R$1,'Fielding Data'!$A$1:$H$1,0),0),"Other")</f>
        <v>0</v>
      </c>
      <c r="S2490" s="13">
        <f>IFERROR(VLOOKUP($A2490,'Fielding Data'!$A:$H,MATCH(S$1,'Fielding Data'!$A$1:$H$1,0),0),"Other")</f>
        <v>0</v>
      </c>
      <c r="T2490" s="13">
        <f>IFERROR(VLOOKUP($A2490,'Fielding Data'!$A:$H,MATCH(T$1,'Fielding Data'!$A$1:$H$1,0),0),"Other")</f>
        <v>0</v>
      </c>
      <c r="U2490" s="13">
        <f>SUMIFS('Fielding Data'!E:E,'Fielding Data'!$A:$A,'Hitting Data'!$A2490)</f>
        <v>144</v>
      </c>
      <c r="V2490" s="13">
        <f>SUMIFS('Fielding Data'!F:F,'Fielding Data'!$A:$A,'Hitting Data'!$A2490)</f>
        <v>3</v>
      </c>
      <c r="W2490" s="13">
        <f>SUMIFS('Fielding Data'!G:G,'Fielding Data'!$A:$A,'Hitting Data'!$A2490)</f>
        <v>4</v>
      </c>
      <c r="X2490" s="13">
        <f>SUMIFS('Fielding Data'!H:H,'Fielding Data'!$A:$A,'Hitting Data'!$A2490)</f>
        <v>1</v>
      </c>
    </row>
    <row r="2491" spans="1:24" x14ac:dyDescent="0.3">
      <c r="A2491" s="13" t="str">
        <f t="shared" si="38"/>
        <v>cainma012012</v>
      </c>
      <c r="B2491" s="16" t="s">
        <v>524</v>
      </c>
      <c r="C2491" s="16">
        <v>2012</v>
      </c>
      <c r="D2491" s="16">
        <v>35</v>
      </c>
      <c r="E2491" s="16">
        <v>74</v>
      </c>
      <c r="F2491" s="16">
        <v>6</v>
      </c>
      <c r="G2491" s="16">
        <v>13</v>
      </c>
      <c r="H2491" s="16">
        <v>2</v>
      </c>
      <c r="I2491" s="16">
        <v>0</v>
      </c>
      <c r="J2491" s="16">
        <v>1</v>
      </c>
      <c r="K2491" s="16">
        <v>6</v>
      </c>
      <c r="L2491" s="16">
        <v>0</v>
      </c>
      <c r="M2491" s="16">
        <v>0</v>
      </c>
      <c r="N2491" s="16">
        <v>2</v>
      </c>
      <c r="O2491" s="16">
        <v>33</v>
      </c>
      <c r="P2491" s="13" t="str">
        <f>IFERROR(VLOOKUP($A2491,'Fielding Data'!$A:$H,MATCH(P$1,'Fielding Data'!$A$1:$H$1,0),0),"Other")</f>
        <v>P</v>
      </c>
      <c r="Q2491" s="13">
        <f>IFERROR(VLOOKUP($A2491,'Fielding Data'!$A:$H,MATCH(Q$1,'Fielding Data'!$A$1:$H$1,0),0),"Other")</f>
        <v>10</v>
      </c>
      <c r="R2491" s="13">
        <f>IFERROR(VLOOKUP($A2491,'Fielding Data'!$A:$H,MATCH(R$1,'Fielding Data'!$A$1:$H$1,0),0),"Other")</f>
        <v>24</v>
      </c>
      <c r="S2491" s="13">
        <f>IFERROR(VLOOKUP($A2491,'Fielding Data'!$A:$H,MATCH(S$1,'Fielding Data'!$A$1:$H$1,0),0),"Other")</f>
        <v>2</v>
      </c>
      <c r="T2491" s="13">
        <f>IFERROR(VLOOKUP($A2491,'Fielding Data'!$A:$H,MATCH(T$1,'Fielding Data'!$A$1:$H$1,0),0),"Other")</f>
        <v>1</v>
      </c>
      <c r="U2491" s="13">
        <f>SUMIFS('Fielding Data'!E:E,'Fielding Data'!$A:$A,'Hitting Data'!$A2491)</f>
        <v>10</v>
      </c>
      <c r="V2491" s="13">
        <f>SUMIFS('Fielding Data'!F:F,'Fielding Data'!$A:$A,'Hitting Data'!$A2491)</f>
        <v>24</v>
      </c>
      <c r="W2491" s="13">
        <f>SUMIFS('Fielding Data'!G:G,'Fielding Data'!$A:$A,'Hitting Data'!$A2491)</f>
        <v>2</v>
      </c>
      <c r="X2491" s="13">
        <f>SUMIFS('Fielding Data'!H:H,'Fielding Data'!$A:$A,'Hitting Data'!$A2491)</f>
        <v>1</v>
      </c>
    </row>
    <row r="2492" spans="1:24" x14ac:dyDescent="0.3">
      <c r="A2492" s="13" t="str">
        <f t="shared" si="38"/>
        <v>cairomi012012</v>
      </c>
      <c r="B2492" s="16" t="s">
        <v>70</v>
      </c>
      <c r="C2492" s="16">
        <v>2012</v>
      </c>
      <c r="D2492" s="16">
        <v>70</v>
      </c>
      <c r="E2492" s="16">
        <v>150</v>
      </c>
      <c r="F2492" s="16">
        <v>9</v>
      </c>
      <c r="G2492" s="16">
        <v>28</v>
      </c>
      <c r="H2492" s="16">
        <v>7</v>
      </c>
      <c r="I2492" s="16">
        <v>2</v>
      </c>
      <c r="J2492" s="16">
        <v>1</v>
      </c>
      <c r="K2492" s="16">
        <v>13</v>
      </c>
      <c r="L2492" s="16">
        <v>4</v>
      </c>
      <c r="M2492" s="16">
        <v>0</v>
      </c>
      <c r="N2492" s="16">
        <v>4</v>
      </c>
      <c r="O2492" s="16">
        <v>20</v>
      </c>
      <c r="P2492" s="13" t="str">
        <f>IFERROR(VLOOKUP($A2492,'Fielding Data'!$A:$H,MATCH(P$1,'Fielding Data'!$A$1:$H$1,0),0),"Other")</f>
        <v>1B</v>
      </c>
      <c r="Q2492" s="13">
        <f>IFERROR(VLOOKUP($A2492,'Fielding Data'!$A:$H,MATCH(Q$1,'Fielding Data'!$A$1:$H$1,0),0),"Other")</f>
        <v>156</v>
      </c>
      <c r="R2492" s="13">
        <f>IFERROR(VLOOKUP($A2492,'Fielding Data'!$A:$H,MATCH(R$1,'Fielding Data'!$A$1:$H$1,0),0),"Other")</f>
        <v>14</v>
      </c>
      <c r="S2492" s="13">
        <f>IFERROR(VLOOKUP($A2492,'Fielding Data'!$A:$H,MATCH(S$1,'Fielding Data'!$A$1:$H$1,0),0),"Other")</f>
        <v>1</v>
      </c>
      <c r="T2492" s="13">
        <f>IFERROR(VLOOKUP($A2492,'Fielding Data'!$A:$H,MATCH(T$1,'Fielding Data'!$A$1:$H$1,0),0),"Other")</f>
        <v>7</v>
      </c>
      <c r="U2492" s="13">
        <f>SUMIFS('Fielding Data'!E:E,'Fielding Data'!$A:$A,'Hitting Data'!$A2492)</f>
        <v>179</v>
      </c>
      <c r="V2492" s="13">
        <f>SUMIFS('Fielding Data'!F:F,'Fielding Data'!$A:$A,'Hitting Data'!$A2492)</f>
        <v>48</v>
      </c>
      <c r="W2492" s="13">
        <f>SUMIFS('Fielding Data'!G:G,'Fielding Data'!$A:$A,'Hitting Data'!$A2492)</f>
        <v>5</v>
      </c>
      <c r="X2492" s="13">
        <f>SUMIFS('Fielding Data'!H:H,'Fielding Data'!$A:$A,'Hitting Data'!$A2492)</f>
        <v>15</v>
      </c>
    </row>
    <row r="2493" spans="1:24" x14ac:dyDescent="0.3">
      <c r="A2493" s="13" t="str">
        <f t="shared" si="38"/>
        <v>calhoko012012</v>
      </c>
      <c r="B2493" s="16" t="s">
        <v>1678</v>
      </c>
      <c r="C2493" s="16">
        <v>2012</v>
      </c>
      <c r="D2493" s="16">
        <v>21</v>
      </c>
      <c r="E2493" s="16">
        <v>23</v>
      </c>
      <c r="F2493" s="16">
        <v>2</v>
      </c>
      <c r="G2493" s="16">
        <v>4</v>
      </c>
      <c r="H2493" s="16">
        <v>1</v>
      </c>
      <c r="I2493" s="16">
        <v>0</v>
      </c>
      <c r="J2493" s="16">
        <v>0</v>
      </c>
      <c r="K2493" s="16">
        <v>1</v>
      </c>
      <c r="L2493" s="16">
        <v>1</v>
      </c>
      <c r="M2493" s="16">
        <v>0</v>
      </c>
      <c r="N2493" s="16">
        <v>2</v>
      </c>
      <c r="O2493" s="16">
        <v>6</v>
      </c>
      <c r="P2493" s="13" t="str">
        <f>IFERROR(VLOOKUP($A2493,'Fielding Data'!$A:$H,MATCH(P$1,'Fielding Data'!$A$1:$H$1,0),0),"Other")</f>
        <v>LF</v>
      </c>
      <c r="Q2493" s="13">
        <f>IFERROR(VLOOKUP($A2493,'Fielding Data'!$A:$H,MATCH(Q$1,'Fielding Data'!$A$1:$H$1,0),0),"Other")</f>
        <v>0</v>
      </c>
      <c r="R2493" s="13">
        <f>IFERROR(VLOOKUP($A2493,'Fielding Data'!$A:$H,MATCH(R$1,'Fielding Data'!$A$1:$H$1,0),0),"Other")</f>
        <v>0</v>
      </c>
      <c r="S2493" s="13">
        <f>IFERROR(VLOOKUP($A2493,'Fielding Data'!$A:$H,MATCH(S$1,'Fielding Data'!$A$1:$H$1,0),0),"Other")</f>
        <v>0</v>
      </c>
      <c r="T2493" s="13">
        <f>IFERROR(VLOOKUP($A2493,'Fielding Data'!$A:$H,MATCH(T$1,'Fielding Data'!$A$1:$H$1,0),0),"Other")</f>
        <v>0</v>
      </c>
      <c r="U2493" s="13">
        <f>SUMIFS('Fielding Data'!E:E,'Fielding Data'!$A:$A,'Hitting Data'!$A2493)</f>
        <v>13</v>
      </c>
      <c r="V2493" s="13">
        <f>SUMIFS('Fielding Data'!F:F,'Fielding Data'!$A:$A,'Hitting Data'!$A2493)</f>
        <v>0</v>
      </c>
      <c r="W2493" s="13">
        <f>SUMIFS('Fielding Data'!G:G,'Fielding Data'!$A:$A,'Hitting Data'!$A2493)</f>
        <v>0</v>
      </c>
      <c r="X2493" s="13">
        <f>SUMIFS('Fielding Data'!H:H,'Fielding Data'!$A:$A,'Hitting Data'!$A2493)</f>
        <v>0</v>
      </c>
    </row>
    <row r="2494" spans="1:24" x14ac:dyDescent="0.3">
      <c r="A2494" s="13" t="str">
        <f t="shared" si="38"/>
        <v>callaal012012</v>
      </c>
      <c r="B2494" s="16" t="s">
        <v>634</v>
      </c>
      <c r="C2494" s="16">
        <v>2012</v>
      </c>
      <c r="D2494" s="16">
        <v>138</v>
      </c>
      <c r="E2494" s="16">
        <v>457</v>
      </c>
      <c r="F2494" s="16">
        <v>55</v>
      </c>
      <c r="G2494" s="16">
        <v>115</v>
      </c>
      <c r="H2494" s="16">
        <v>20</v>
      </c>
      <c r="I2494" s="16">
        <v>0</v>
      </c>
      <c r="J2494" s="16">
        <v>10</v>
      </c>
      <c r="K2494" s="16">
        <v>53</v>
      </c>
      <c r="L2494" s="16">
        <v>4</v>
      </c>
      <c r="M2494" s="16">
        <v>3</v>
      </c>
      <c r="N2494" s="16">
        <v>56</v>
      </c>
      <c r="O2494" s="16">
        <v>59</v>
      </c>
      <c r="P2494" s="13" t="str">
        <f>IFERROR(VLOOKUP($A2494,'Fielding Data'!$A:$H,MATCH(P$1,'Fielding Data'!$A$1:$H$1,0),0),"Other")</f>
        <v>3B</v>
      </c>
      <c r="Q2494" s="13">
        <f>IFERROR(VLOOKUP($A2494,'Fielding Data'!$A:$H,MATCH(Q$1,'Fielding Data'!$A$1:$H$1,0),0),"Other")</f>
        <v>77</v>
      </c>
      <c r="R2494" s="13">
        <f>IFERROR(VLOOKUP($A2494,'Fielding Data'!$A:$H,MATCH(R$1,'Fielding Data'!$A$1:$H$1,0),0),"Other")</f>
        <v>235</v>
      </c>
      <c r="S2494" s="13">
        <f>IFERROR(VLOOKUP($A2494,'Fielding Data'!$A:$H,MATCH(S$1,'Fielding Data'!$A$1:$H$1,0),0),"Other")</f>
        <v>12</v>
      </c>
      <c r="T2494" s="13">
        <f>IFERROR(VLOOKUP($A2494,'Fielding Data'!$A:$H,MATCH(T$1,'Fielding Data'!$A$1:$H$1,0),0),"Other")</f>
        <v>19</v>
      </c>
      <c r="U2494" s="13">
        <f>SUMIFS('Fielding Data'!E:E,'Fielding Data'!$A:$A,'Hitting Data'!$A2494)</f>
        <v>77</v>
      </c>
      <c r="V2494" s="13">
        <f>SUMIFS('Fielding Data'!F:F,'Fielding Data'!$A:$A,'Hitting Data'!$A2494)</f>
        <v>235</v>
      </c>
      <c r="W2494" s="13">
        <f>SUMIFS('Fielding Data'!G:G,'Fielding Data'!$A:$A,'Hitting Data'!$A2494)</f>
        <v>12</v>
      </c>
      <c r="X2494" s="13">
        <f>SUMIFS('Fielding Data'!H:H,'Fielding Data'!$A:$A,'Hitting Data'!$A2494)</f>
        <v>19</v>
      </c>
    </row>
    <row r="2495" spans="1:24" x14ac:dyDescent="0.3">
      <c r="A2495" s="13" t="str">
        <f t="shared" si="38"/>
        <v>campato012012</v>
      </c>
      <c r="B2495" s="16" t="s">
        <v>1445</v>
      </c>
      <c r="C2495" s="16">
        <v>2012</v>
      </c>
      <c r="D2495" s="16">
        <v>89</v>
      </c>
      <c r="E2495" s="16">
        <v>174</v>
      </c>
      <c r="F2495" s="16">
        <v>26</v>
      </c>
      <c r="G2495" s="16">
        <v>46</v>
      </c>
      <c r="H2495" s="16">
        <v>6</v>
      </c>
      <c r="I2495" s="16">
        <v>0</v>
      </c>
      <c r="J2495" s="16">
        <v>0</v>
      </c>
      <c r="K2495" s="16">
        <v>5</v>
      </c>
      <c r="L2495" s="16">
        <v>30</v>
      </c>
      <c r="M2495" s="16">
        <v>3</v>
      </c>
      <c r="N2495" s="16">
        <v>11</v>
      </c>
      <c r="O2495" s="16">
        <v>43</v>
      </c>
      <c r="P2495" s="13" t="str">
        <f>IFERROR(VLOOKUP($A2495,'Fielding Data'!$A:$H,MATCH(P$1,'Fielding Data'!$A$1:$H$1,0),0),"Other")</f>
        <v>CF</v>
      </c>
      <c r="Q2495" s="13">
        <f>IFERROR(VLOOKUP($A2495,'Fielding Data'!$A:$H,MATCH(Q$1,'Fielding Data'!$A$1:$H$1,0),0),"Other")</f>
        <v>0</v>
      </c>
      <c r="R2495" s="13">
        <f>IFERROR(VLOOKUP($A2495,'Fielding Data'!$A:$H,MATCH(R$1,'Fielding Data'!$A$1:$H$1,0),0),"Other")</f>
        <v>0</v>
      </c>
      <c r="S2495" s="13">
        <f>IFERROR(VLOOKUP($A2495,'Fielding Data'!$A:$H,MATCH(S$1,'Fielding Data'!$A$1:$H$1,0),0),"Other")</f>
        <v>0</v>
      </c>
      <c r="T2495" s="13">
        <f>IFERROR(VLOOKUP($A2495,'Fielding Data'!$A:$H,MATCH(T$1,'Fielding Data'!$A$1:$H$1,0),0),"Other")</f>
        <v>0</v>
      </c>
      <c r="U2495" s="13">
        <f>SUMIFS('Fielding Data'!E:E,'Fielding Data'!$A:$A,'Hitting Data'!$A2495)</f>
        <v>91</v>
      </c>
      <c r="V2495" s="13">
        <f>SUMIFS('Fielding Data'!F:F,'Fielding Data'!$A:$A,'Hitting Data'!$A2495)</f>
        <v>1</v>
      </c>
      <c r="W2495" s="13">
        <f>SUMIFS('Fielding Data'!G:G,'Fielding Data'!$A:$A,'Hitting Data'!$A2495)</f>
        <v>0</v>
      </c>
      <c r="X2495" s="13">
        <f>SUMIFS('Fielding Data'!H:H,'Fielding Data'!$A:$A,'Hitting Data'!$A2495)</f>
        <v>0</v>
      </c>
    </row>
    <row r="2496" spans="1:24" x14ac:dyDescent="0.3">
      <c r="A2496" s="13" t="str">
        <f t="shared" si="38"/>
        <v>campsh012012</v>
      </c>
      <c r="B2496" s="16" t="s">
        <v>430</v>
      </c>
      <c r="C2496" s="16">
        <v>2012</v>
      </c>
      <c r="D2496" s="16">
        <v>80</v>
      </c>
      <c r="E2496" s="16">
        <v>0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M2496" s="16">
        <v>0</v>
      </c>
      <c r="N2496" s="16">
        <v>0</v>
      </c>
      <c r="O2496" s="16">
        <v>0</v>
      </c>
      <c r="P2496" s="13" t="str">
        <f>IFERROR(VLOOKUP($A2496,'Fielding Data'!$A:$H,MATCH(P$1,'Fielding Data'!$A$1:$H$1,0),0),"Other")</f>
        <v>P</v>
      </c>
      <c r="Q2496" s="13">
        <f>IFERROR(VLOOKUP($A2496,'Fielding Data'!$A:$H,MATCH(Q$1,'Fielding Data'!$A$1:$H$1,0),0),"Other")</f>
        <v>4</v>
      </c>
      <c r="R2496" s="13">
        <f>IFERROR(VLOOKUP($A2496,'Fielding Data'!$A:$H,MATCH(R$1,'Fielding Data'!$A$1:$H$1,0),0),"Other")</f>
        <v>10</v>
      </c>
      <c r="S2496" s="13">
        <f>IFERROR(VLOOKUP($A2496,'Fielding Data'!$A:$H,MATCH(S$1,'Fielding Data'!$A$1:$H$1,0),0),"Other")</f>
        <v>2</v>
      </c>
      <c r="T2496" s="13">
        <f>IFERROR(VLOOKUP($A2496,'Fielding Data'!$A:$H,MATCH(T$1,'Fielding Data'!$A$1:$H$1,0),0),"Other")</f>
        <v>0</v>
      </c>
      <c r="U2496" s="13">
        <f>SUMIFS('Fielding Data'!E:E,'Fielding Data'!$A:$A,'Hitting Data'!$A2496)</f>
        <v>4</v>
      </c>
      <c r="V2496" s="13">
        <f>SUMIFS('Fielding Data'!F:F,'Fielding Data'!$A:$A,'Hitting Data'!$A2496)</f>
        <v>10</v>
      </c>
      <c r="W2496" s="13">
        <f>SUMIFS('Fielding Data'!G:G,'Fielding Data'!$A:$A,'Hitting Data'!$A2496)</f>
        <v>2</v>
      </c>
      <c r="X2496" s="13">
        <f>SUMIFS('Fielding Data'!H:H,'Fielding Data'!$A:$A,'Hitting Data'!$A2496)</f>
        <v>0</v>
      </c>
    </row>
    <row r="2497" spans="1:24" x14ac:dyDescent="0.3">
      <c r="A2497" s="13" t="str">
        <f t="shared" si="38"/>
        <v>canoro012012</v>
      </c>
      <c r="B2497" s="16" t="s">
        <v>525</v>
      </c>
      <c r="C2497" s="16">
        <v>2012</v>
      </c>
      <c r="D2497" s="16">
        <v>161</v>
      </c>
      <c r="E2497" s="16">
        <v>627</v>
      </c>
      <c r="F2497" s="16">
        <v>105</v>
      </c>
      <c r="G2497" s="16">
        <v>196</v>
      </c>
      <c r="H2497" s="16">
        <v>48</v>
      </c>
      <c r="I2497" s="16">
        <v>1</v>
      </c>
      <c r="J2497" s="16">
        <v>33</v>
      </c>
      <c r="K2497" s="16">
        <v>94</v>
      </c>
      <c r="L2497" s="16">
        <v>3</v>
      </c>
      <c r="M2497" s="16">
        <v>2</v>
      </c>
      <c r="N2497" s="16">
        <v>61</v>
      </c>
      <c r="O2497" s="16">
        <v>96</v>
      </c>
      <c r="P2497" s="13" t="str">
        <f>IFERROR(VLOOKUP($A2497,'Fielding Data'!$A:$H,MATCH(P$1,'Fielding Data'!$A$1:$H$1,0),0),"Other")</f>
        <v>2B</v>
      </c>
      <c r="Q2497" s="13">
        <f>IFERROR(VLOOKUP($A2497,'Fielding Data'!$A:$H,MATCH(Q$1,'Fielding Data'!$A$1:$H$1,0),0),"Other")</f>
        <v>285</v>
      </c>
      <c r="R2497" s="13">
        <f>IFERROR(VLOOKUP($A2497,'Fielding Data'!$A:$H,MATCH(R$1,'Fielding Data'!$A$1:$H$1,0),0),"Other")</f>
        <v>435</v>
      </c>
      <c r="S2497" s="13">
        <f>IFERROR(VLOOKUP($A2497,'Fielding Data'!$A:$H,MATCH(S$1,'Fielding Data'!$A$1:$H$1,0),0),"Other")</f>
        <v>6</v>
      </c>
      <c r="T2497" s="13">
        <f>IFERROR(VLOOKUP($A2497,'Fielding Data'!$A:$H,MATCH(T$1,'Fielding Data'!$A$1:$H$1,0),0),"Other")</f>
        <v>92</v>
      </c>
      <c r="U2497" s="13">
        <f>SUMIFS('Fielding Data'!E:E,'Fielding Data'!$A:$A,'Hitting Data'!$A2497)</f>
        <v>285</v>
      </c>
      <c r="V2497" s="13">
        <f>SUMIFS('Fielding Data'!F:F,'Fielding Data'!$A:$A,'Hitting Data'!$A2497)</f>
        <v>435</v>
      </c>
      <c r="W2497" s="13">
        <f>SUMIFS('Fielding Data'!G:G,'Fielding Data'!$A:$A,'Hitting Data'!$A2497)</f>
        <v>6</v>
      </c>
      <c r="X2497" s="13">
        <f>SUMIFS('Fielding Data'!H:H,'Fielding Data'!$A:$A,'Hitting Data'!$A2497)</f>
        <v>92</v>
      </c>
    </row>
    <row r="2498" spans="1:24" x14ac:dyDescent="0.3">
      <c r="A2498" s="13" t="str">
        <f t="shared" si="38"/>
        <v>canzlru012012</v>
      </c>
      <c r="B2498" s="16" t="s">
        <v>1446</v>
      </c>
      <c r="C2498" s="16">
        <v>2012</v>
      </c>
      <c r="D2498" s="16">
        <v>26</v>
      </c>
      <c r="E2498" s="16">
        <v>93</v>
      </c>
      <c r="F2498" s="16">
        <v>9</v>
      </c>
      <c r="G2498" s="16">
        <v>25</v>
      </c>
      <c r="H2498" s="16">
        <v>3</v>
      </c>
      <c r="I2498" s="16">
        <v>0</v>
      </c>
      <c r="J2498" s="16">
        <v>3</v>
      </c>
      <c r="K2498" s="16">
        <v>11</v>
      </c>
      <c r="L2498" s="16">
        <v>0</v>
      </c>
      <c r="M2498" s="16">
        <v>0</v>
      </c>
      <c r="N2498" s="16">
        <v>4</v>
      </c>
      <c r="O2498" s="16">
        <v>22</v>
      </c>
      <c r="P2498" s="13" t="str">
        <f>IFERROR(VLOOKUP($A2498,'Fielding Data'!$A:$H,MATCH(P$1,'Fielding Data'!$A$1:$H$1,0),0),"Other")</f>
        <v>1B</v>
      </c>
      <c r="Q2498" s="13">
        <f>IFERROR(VLOOKUP($A2498,'Fielding Data'!$A:$H,MATCH(Q$1,'Fielding Data'!$A$1:$H$1,0),0),"Other")</f>
        <v>52</v>
      </c>
      <c r="R2498" s="13">
        <f>IFERROR(VLOOKUP($A2498,'Fielding Data'!$A:$H,MATCH(R$1,'Fielding Data'!$A$1:$H$1,0),0),"Other")</f>
        <v>2</v>
      </c>
      <c r="S2498" s="13">
        <f>IFERROR(VLOOKUP($A2498,'Fielding Data'!$A:$H,MATCH(S$1,'Fielding Data'!$A$1:$H$1,0),0),"Other")</f>
        <v>1</v>
      </c>
      <c r="T2498" s="13">
        <f>IFERROR(VLOOKUP($A2498,'Fielding Data'!$A:$H,MATCH(T$1,'Fielding Data'!$A$1:$H$1,0),0),"Other")</f>
        <v>5</v>
      </c>
      <c r="U2498" s="13">
        <f>SUMIFS('Fielding Data'!E:E,'Fielding Data'!$A:$A,'Hitting Data'!$A2498)</f>
        <v>72</v>
      </c>
      <c r="V2498" s="13">
        <f>SUMIFS('Fielding Data'!F:F,'Fielding Data'!$A:$A,'Hitting Data'!$A2498)</f>
        <v>3</v>
      </c>
      <c r="W2498" s="13">
        <f>SUMIFS('Fielding Data'!G:G,'Fielding Data'!$A:$A,'Hitting Data'!$A2498)</f>
        <v>1</v>
      </c>
      <c r="X2498" s="13">
        <f>SUMIFS('Fielding Data'!H:H,'Fielding Data'!$A:$A,'Hitting Data'!$A2498)</f>
        <v>5</v>
      </c>
    </row>
    <row r="2499" spans="1:24" x14ac:dyDescent="0.3">
      <c r="A2499" s="13" t="str">
        <f t="shared" ref="A2499:A2562" si="39">(B2499&amp;C2499)</f>
        <v>cappsca012012</v>
      </c>
      <c r="B2499" s="16" t="s">
        <v>1679</v>
      </c>
      <c r="C2499" s="16">
        <v>2012</v>
      </c>
      <c r="D2499" s="16">
        <v>18</v>
      </c>
      <c r="E2499" s="16">
        <v>0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3" t="str">
        <f>IFERROR(VLOOKUP($A2499,'Fielding Data'!$A:$H,MATCH(P$1,'Fielding Data'!$A$1:$H$1,0),0),"Other")</f>
        <v>P</v>
      </c>
      <c r="Q2499" s="13">
        <f>IFERROR(VLOOKUP($A2499,'Fielding Data'!$A:$H,MATCH(Q$1,'Fielding Data'!$A$1:$H$1,0),0),"Other")</f>
        <v>1</v>
      </c>
      <c r="R2499" s="13">
        <f>IFERROR(VLOOKUP($A2499,'Fielding Data'!$A:$H,MATCH(R$1,'Fielding Data'!$A$1:$H$1,0),0),"Other")</f>
        <v>3</v>
      </c>
      <c r="S2499" s="13">
        <f>IFERROR(VLOOKUP($A2499,'Fielding Data'!$A:$H,MATCH(S$1,'Fielding Data'!$A$1:$H$1,0),0),"Other")</f>
        <v>0</v>
      </c>
      <c r="T2499" s="13">
        <f>IFERROR(VLOOKUP($A2499,'Fielding Data'!$A:$H,MATCH(T$1,'Fielding Data'!$A$1:$H$1,0),0),"Other")</f>
        <v>1</v>
      </c>
      <c r="U2499" s="13">
        <f>SUMIFS('Fielding Data'!E:E,'Fielding Data'!$A:$A,'Hitting Data'!$A2499)</f>
        <v>1</v>
      </c>
      <c r="V2499" s="13">
        <f>SUMIFS('Fielding Data'!F:F,'Fielding Data'!$A:$A,'Hitting Data'!$A2499)</f>
        <v>3</v>
      </c>
      <c r="W2499" s="13">
        <f>SUMIFS('Fielding Data'!G:G,'Fielding Data'!$A:$A,'Hitting Data'!$A2499)</f>
        <v>0</v>
      </c>
      <c r="X2499" s="13">
        <f>SUMIFS('Fielding Data'!H:H,'Fielding Data'!$A:$A,'Hitting Data'!$A2499)</f>
        <v>1</v>
      </c>
    </row>
    <row r="2500" spans="1:24" x14ac:dyDescent="0.3">
      <c r="A2500" s="13" t="str">
        <f t="shared" si="39"/>
        <v>cappsma012012</v>
      </c>
      <c r="B2500" s="16" t="s">
        <v>526</v>
      </c>
      <c r="C2500" s="16">
        <v>2012</v>
      </c>
      <c r="D2500" s="16">
        <v>30</v>
      </c>
      <c r="E2500" s="16">
        <v>0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0</v>
      </c>
      <c r="L2500" s="16">
        <v>0</v>
      </c>
      <c r="M2500" s="16">
        <v>0</v>
      </c>
      <c r="N2500" s="16">
        <v>0</v>
      </c>
      <c r="O2500" s="16">
        <v>0</v>
      </c>
      <c r="P2500" s="13" t="str">
        <f>IFERROR(VLOOKUP($A2500,'Fielding Data'!$A:$H,MATCH(P$1,'Fielding Data'!$A$1:$H$1,0),0),"Other")</f>
        <v>P</v>
      </c>
      <c r="Q2500" s="13">
        <f>IFERROR(VLOOKUP($A2500,'Fielding Data'!$A:$H,MATCH(Q$1,'Fielding Data'!$A$1:$H$1,0),0),"Other")</f>
        <v>1</v>
      </c>
      <c r="R2500" s="13">
        <f>IFERROR(VLOOKUP($A2500,'Fielding Data'!$A:$H,MATCH(R$1,'Fielding Data'!$A$1:$H$1,0),0),"Other")</f>
        <v>1</v>
      </c>
      <c r="S2500" s="13">
        <f>IFERROR(VLOOKUP($A2500,'Fielding Data'!$A:$H,MATCH(S$1,'Fielding Data'!$A$1:$H$1,0),0),"Other")</f>
        <v>0</v>
      </c>
      <c r="T2500" s="13">
        <f>IFERROR(VLOOKUP($A2500,'Fielding Data'!$A:$H,MATCH(T$1,'Fielding Data'!$A$1:$H$1,0),0),"Other")</f>
        <v>0</v>
      </c>
      <c r="U2500" s="13">
        <f>SUMIFS('Fielding Data'!E:E,'Fielding Data'!$A:$A,'Hitting Data'!$A2500)</f>
        <v>1</v>
      </c>
      <c r="V2500" s="13">
        <f>SUMIFS('Fielding Data'!F:F,'Fielding Data'!$A:$A,'Hitting Data'!$A2500)</f>
        <v>1</v>
      </c>
      <c r="W2500" s="13">
        <f>SUMIFS('Fielding Data'!G:G,'Fielding Data'!$A:$A,'Hitting Data'!$A2500)</f>
        <v>0</v>
      </c>
      <c r="X2500" s="13">
        <f>SUMIFS('Fielding Data'!H:H,'Fielding Data'!$A:$A,'Hitting Data'!$A2500)</f>
        <v>0</v>
      </c>
    </row>
    <row r="2501" spans="1:24" x14ac:dyDescent="0.3">
      <c r="A2501" s="13" t="str">
        <f t="shared" si="39"/>
        <v>capuach012012</v>
      </c>
      <c r="B2501" s="16" t="s">
        <v>359</v>
      </c>
      <c r="C2501" s="16">
        <v>2012</v>
      </c>
      <c r="D2501" s="16">
        <v>34</v>
      </c>
      <c r="E2501" s="16">
        <v>54</v>
      </c>
      <c r="F2501" s="16">
        <v>3</v>
      </c>
      <c r="G2501" s="16">
        <v>5</v>
      </c>
      <c r="H2501" s="16">
        <v>2</v>
      </c>
      <c r="I2501" s="16">
        <v>0</v>
      </c>
      <c r="J2501" s="16">
        <v>0</v>
      </c>
      <c r="K2501" s="16">
        <v>3</v>
      </c>
      <c r="L2501" s="16">
        <v>0</v>
      </c>
      <c r="M2501" s="16">
        <v>0</v>
      </c>
      <c r="N2501" s="16">
        <v>1</v>
      </c>
      <c r="O2501" s="16">
        <v>27</v>
      </c>
      <c r="P2501" s="13" t="str">
        <f>IFERROR(VLOOKUP($A2501,'Fielding Data'!$A:$H,MATCH(P$1,'Fielding Data'!$A$1:$H$1,0),0),"Other")</f>
        <v>P</v>
      </c>
      <c r="Q2501" s="13">
        <f>IFERROR(VLOOKUP($A2501,'Fielding Data'!$A:$H,MATCH(Q$1,'Fielding Data'!$A$1:$H$1,0),0),"Other")</f>
        <v>5</v>
      </c>
      <c r="R2501" s="13">
        <f>IFERROR(VLOOKUP($A2501,'Fielding Data'!$A:$H,MATCH(R$1,'Fielding Data'!$A$1:$H$1,0),0),"Other")</f>
        <v>27</v>
      </c>
      <c r="S2501" s="13">
        <f>IFERROR(VLOOKUP($A2501,'Fielding Data'!$A:$H,MATCH(S$1,'Fielding Data'!$A$1:$H$1,0),0),"Other")</f>
        <v>1</v>
      </c>
      <c r="T2501" s="13">
        <f>IFERROR(VLOOKUP($A2501,'Fielding Data'!$A:$H,MATCH(T$1,'Fielding Data'!$A$1:$H$1,0),0),"Other")</f>
        <v>1</v>
      </c>
      <c r="U2501" s="13">
        <f>SUMIFS('Fielding Data'!E:E,'Fielding Data'!$A:$A,'Hitting Data'!$A2501)</f>
        <v>5</v>
      </c>
      <c r="V2501" s="13">
        <f>SUMIFS('Fielding Data'!F:F,'Fielding Data'!$A:$A,'Hitting Data'!$A2501)</f>
        <v>27</v>
      </c>
      <c r="W2501" s="13">
        <f>SUMIFS('Fielding Data'!G:G,'Fielding Data'!$A:$A,'Hitting Data'!$A2501)</f>
        <v>1</v>
      </c>
      <c r="X2501" s="13">
        <f>SUMIFS('Fielding Data'!H:H,'Fielding Data'!$A:$A,'Hitting Data'!$A2501)</f>
        <v>1</v>
      </c>
    </row>
    <row r="2502" spans="1:24" x14ac:dyDescent="0.3">
      <c r="A2502" s="13" t="str">
        <f t="shared" si="39"/>
        <v>cardead012012</v>
      </c>
      <c r="B2502" s="16" t="s">
        <v>1680</v>
      </c>
      <c r="C2502" s="16">
        <v>2012</v>
      </c>
      <c r="D2502" s="16">
        <v>45</v>
      </c>
      <c r="E2502" s="16">
        <v>60</v>
      </c>
      <c r="F2502" s="16">
        <v>5</v>
      </c>
      <c r="G2502" s="16">
        <v>11</v>
      </c>
      <c r="H2502" s="16">
        <v>6</v>
      </c>
      <c r="I2502" s="16">
        <v>0</v>
      </c>
      <c r="J2502" s="16">
        <v>0</v>
      </c>
      <c r="K2502" s="16">
        <v>2</v>
      </c>
      <c r="L2502" s="16">
        <v>0</v>
      </c>
      <c r="M2502" s="16">
        <v>0</v>
      </c>
      <c r="N2502" s="16">
        <v>7</v>
      </c>
      <c r="O2502" s="16">
        <v>13</v>
      </c>
      <c r="P2502" s="13" t="str">
        <f>IFERROR(VLOOKUP($A2502,'Fielding Data'!$A:$H,MATCH(P$1,'Fielding Data'!$A$1:$H$1,0),0),"Other")</f>
        <v>2B</v>
      </c>
      <c r="Q2502" s="13">
        <f>IFERROR(VLOOKUP($A2502,'Fielding Data'!$A:$H,MATCH(Q$1,'Fielding Data'!$A$1:$H$1,0),0),"Other")</f>
        <v>16</v>
      </c>
      <c r="R2502" s="13">
        <f>IFERROR(VLOOKUP($A2502,'Fielding Data'!$A:$H,MATCH(R$1,'Fielding Data'!$A$1:$H$1,0),0),"Other")</f>
        <v>15</v>
      </c>
      <c r="S2502" s="13">
        <f>IFERROR(VLOOKUP($A2502,'Fielding Data'!$A:$H,MATCH(S$1,'Fielding Data'!$A$1:$H$1,0),0),"Other")</f>
        <v>0</v>
      </c>
      <c r="T2502" s="13">
        <f>IFERROR(VLOOKUP($A2502,'Fielding Data'!$A:$H,MATCH(T$1,'Fielding Data'!$A$1:$H$1,0),0),"Other")</f>
        <v>2</v>
      </c>
      <c r="U2502" s="13">
        <f>SUMIFS('Fielding Data'!E:E,'Fielding Data'!$A:$A,'Hitting Data'!$A2502)</f>
        <v>18</v>
      </c>
      <c r="V2502" s="13">
        <f>SUMIFS('Fielding Data'!F:F,'Fielding Data'!$A:$A,'Hitting Data'!$A2502)</f>
        <v>16</v>
      </c>
      <c r="W2502" s="13">
        <f>SUMIFS('Fielding Data'!G:G,'Fielding Data'!$A:$A,'Hitting Data'!$A2502)</f>
        <v>2</v>
      </c>
      <c r="X2502" s="13">
        <f>SUMIFS('Fielding Data'!H:H,'Fielding Data'!$A:$A,'Hitting Data'!$A2502)</f>
        <v>2</v>
      </c>
    </row>
    <row r="2503" spans="1:24" x14ac:dyDescent="0.3">
      <c r="A2503" s="13" t="str">
        <f t="shared" si="39"/>
        <v>carigan012012</v>
      </c>
      <c r="B2503" s="16" t="s">
        <v>1447</v>
      </c>
      <c r="C2503" s="16">
        <v>2012</v>
      </c>
      <c r="D2503" s="16">
        <v>11</v>
      </c>
      <c r="E2503" s="16">
        <v>0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3" t="str">
        <f>IFERROR(VLOOKUP($A2503,'Fielding Data'!$A:$H,MATCH(P$1,'Fielding Data'!$A$1:$H$1,0),0),"Other")</f>
        <v>P</v>
      </c>
      <c r="Q2503" s="13">
        <f>IFERROR(VLOOKUP($A2503,'Fielding Data'!$A:$H,MATCH(Q$1,'Fielding Data'!$A$1:$H$1,0),0),"Other")</f>
        <v>0</v>
      </c>
      <c r="R2503" s="13">
        <f>IFERROR(VLOOKUP($A2503,'Fielding Data'!$A:$H,MATCH(R$1,'Fielding Data'!$A$1:$H$1,0),0),"Other")</f>
        <v>0</v>
      </c>
      <c r="S2503" s="13">
        <f>IFERROR(VLOOKUP($A2503,'Fielding Data'!$A:$H,MATCH(S$1,'Fielding Data'!$A$1:$H$1,0),0),"Other")</f>
        <v>0</v>
      </c>
      <c r="T2503" s="13">
        <f>IFERROR(VLOOKUP($A2503,'Fielding Data'!$A:$H,MATCH(T$1,'Fielding Data'!$A$1:$H$1,0),0),"Other")</f>
        <v>0</v>
      </c>
      <c r="U2503" s="13">
        <f>SUMIFS('Fielding Data'!E:E,'Fielding Data'!$A:$A,'Hitting Data'!$A2503)</f>
        <v>0</v>
      </c>
      <c r="V2503" s="13">
        <f>SUMIFS('Fielding Data'!F:F,'Fielding Data'!$A:$A,'Hitting Data'!$A2503)</f>
        <v>0</v>
      </c>
      <c r="W2503" s="13">
        <f>SUMIFS('Fielding Data'!G:G,'Fielding Data'!$A:$A,'Hitting Data'!$A2503)</f>
        <v>0</v>
      </c>
      <c r="X2503" s="13">
        <f>SUMIFS('Fielding Data'!H:H,'Fielding Data'!$A:$A,'Hitting Data'!$A2503)</f>
        <v>0</v>
      </c>
    </row>
    <row r="2504" spans="1:24" x14ac:dyDescent="0.3">
      <c r="A2504" s="13" t="str">
        <f t="shared" si="39"/>
        <v>carlilu012012</v>
      </c>
      <c r="B2504" s="16" t="s">
        <v>896</v>
      </c>
      <c r="C2504" s="16">
        <v>2012</v>
      </c>
      <c r="D2504" s="16">
        <v>4</v>
      </c>
      <c r="E2504" s="16">
        <v>14</v>
      </c>
      <c r="F2504" s="16">
        <v>2</v>
      </c>
      <c r="G2504" s="16">
        <v>3</v>
      </c>
      <c r="H2504" s="16">
        <v>1</v>
      </c>
      <c r="I2504" s="16">
        <v>0</v>
      </c>
      <c r="J2504" s="16">
        <v>0</v>
      </c>
      <c r="K2504" s="16">
        <v>1</v>
      </c>
      <c r="L2504" s="16">
        <v>1</v>
      </c>
      <c r="M2504" s="16">
        <v>0</v>
      </c>
      <c r="N2504" s="16">
        <v>0</v>
      </c>
      <c r="O2504" s="16">
        <v>3</v>
      </c>
      <c r="P2504" s="13" t="str">
        <f>IFERROR(VLOOKUP($A2504,'Fielding Data'!$A:$H,MATCH(P$1,'Fielding Data'!$A$1:$H$1,0),0),"Other")</f>
        <v>C</v>
      </c>
      <c r="Q2504" s="13">
        <f>IFERROR(VLOOKUP($A2504,'Fielding Data'!$A:$H,MATCH(Q$1,'Fielding Data'!$A$1:$H$1,0),0),"Other")</f>
        <v>32</v>
      </c>
      <c r="R2504" s="13">
        <f>IFERROR(VLOOKUP($A2504,'Fielding Data'!$A:$H,MATCH(R$1,'Fielding Data'!$A$1:$H$1,0),0),"Other")</f>
        <v>1</v>
      </c>
      <c r="S2504" s="13">
        <f>IFERROR(VLOOKUP($A2504,'Fielding Data'!$A:$H,MATCH(S$1,'Fielding Data'!$A$1:$H$1,0),0),"Other")</f>
        <v>0</v>
      </c>
      <c r="T2504" s="13">
        <f>IFERROR(VLOOKUP($A2504,'Fielding Data'!$A:$H,MATCH(T$1,'Fielding Data'!$A$1:$H$1,0),0),"Other")</f>
        <v>0</v>
      </c>
      <c r="U2504" s="13">
        <f>SUMIFS('Fielding Data'!E:E,'Fielding Data'!$A:$A,'Hitting Data'!$A2504)</f>
        <v>32</v>
      </c>
      <c r="V2504" s="13">
        <f>SUMIFS('Fielding Data'!F:F,'Fielding Data'!$A:$A,'Hitting Data'!$A2504)</f>
        <v>1</v>
      </c>
      <c r="W2504" s="13">
        <f>SUMIFS('Fielding Data'!G:G,'Fielding Data'!$A:$A,'Hitting Data'!$A2504)</f>
        <v>0</v>
      </c>
      <c r="X2504" s="13">
        <f>SUMIFS('Fielding Data'!H:H,'Fielding Data'!$A:$A,'Hitting Data'!$A2504)</f>
        <v>0</v>
      </c>
    </row>
    <row r="2505" spans="1:24" x14ac:dyDescent="0.3">
      <c r="A2505" s="13" t="str">
        <f t="shared" si="39"/>
        <v>carmofa012012</v>
      </c>
      <c r="B2505" s="16" t="s">
        <v>635</v>
      </c>
      <c r="C2505" s="16">
        <v>2012</v>
      </c>
      <c r="D2505" s="16">
        <v>3</v>
      </c>
      <c r="E2505" s="16">
        <v>0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3" t="str">
        <f>IFERROR(VLOOKUP($A2505,'Fielding Data'!$A:$H,MATCH(P$1,'Fielding Data'!$A$1:$H$1,0),0),"Other")</f>
        <v>P</v>
      </c>
      <c r="Q2505" s="13">
        <f>IFERROR(VLOOKUP($A2505,'Fielding Data'!$A:$H,MATCH(Q$1,'Fielding Data'!$A$1:$H$1,0),0),"Other")</f>
        <v>1</v>
      </c>
      <c r="R2505" s="13">
        <f>IFERROR(VLOOKUP($A2505,'Fielding Data'!$A:$H,MATCH(R$1,'Fielding Data'!$A$1:$H$1,0),0),"Other")</f>
        <v>1</v>
      </c>
      <c r="S2505" s="13">
        <f>IFERROR(VLOOKUP($A2505,'Fielding Data'!$A:$H,MATCH(S$1,'Fielding Data'!$A$1:$H$1,0),0),"Other")</f>
        <v>0</v>
      </c>
      <c r="T2505" s="13">
        <f>IFERROR(VLOOKUP($A2505,'Fielding Data'!$A:$H,MATCH(T$1,'Fielding Data'!$A$1:$H$1,0),0),"Other")</f>
        <v>0</v>
      </c>
      <c r="U2505" s="13">
        <f>SUMIFS('Fielding Data'!E:E,'Fielding Data'!$A:$A,'Hitting Data'!$A2505)</f>
        <v>1</v>
      </c>
      <c r="V2505" s="13">
        <f>SUMIFS('Fielding Data'!F:F,'Fielding Data'!$A:$A,'Hitting Data'!$A2505)</f>
        <v>1</v>
      </c>
      <c r="W2505" s="13">
        <f>SUMIFS('Fielding Data'!G:G,'Fielding Data'!$A:$A,'Hitting Data'!$A2505)</f>
        <v>0</v>
      </c>
      <c r="X2505" s="13">
        <f>SUMIFS('Fielding Data'!H:H,'Fielding Data'!$A:$A,'Hitting Data'!$A2505)</f>
        <v>0</v>
      </c>
    </row>
    <row r="2506" spans="1:24" x14ac:dyDescent="0.3">
      <c r="A2506" s="13" t="str">
        <f t="shared" si="39"/>
        <v>carpean012012</v>
      </c>
      <c r="B2506" s="16" t="s">
        <v>898</v>
      </c>
      <c r="C2506" s="16">
        <v>2012</v>
      </c>
      <c r="D2506" s="16">
        <v>6</v>
      </c>
      <c r="E2506" s="16">
        <v>0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3" t="str">
        <f>IFERROR(VLOOKUP($A2506,'Fielding Data'!$A:$H,MATCH(P$1,'Fielding Data'!$A$1:$H$1,0),0),"Other")</f>
        <v>P</v>
      </c>
      <c r="Q2506" s="13">
        <f>IFERROR(VLOOKUP($A2506,'Fielding Data'!$A:$H,MATCH(Q$1,'Fielding Data'!$A$1:$H$1,0),0),"Other")</f>
        <v>0</v>
      </c>
      <c r="R2506" s="13">
        <f>IFERROR(VLOOKUP($A2506,'Fielding Data'!$A:$H,MATCH(R$1,'Fielding Data'!$A$1:$H$1,0),0),"Other")</f>
        <v>1</v>
      </c>
      <c r="S2506" s="13">
        <f>IFERROR(VLOOKUP($A2506,'Fielding Data'!$A:$H,MATCH(S$1,'Fielding Data'!$A$1:$H$1,0),0),"Other")</f>
        <v>0</v>
      </c>
      <c r="T2506" s="13">
        <f>IFERROR(VLOOKUP($A2506,'Fielding Data'!$A:$H,MATCH(T$1,'Fielding Data'!$A$1:$H$1,0),0),"Other")</f>
        <v>0</v>
      </c>
      <c r="U2506" s="13">
        <f>SUMIFS('Fielding Data'!E:E,'Fielding Data'!$A:$A,'Hitting Data'!$A2506)</f>
        <v>0</v>
      </c>
      <c r="V2506" s="13">
        <f>SUMIFS('Fielding Data'!F:F,'Fielding Data'!$A:$A,'Hitting Data'!$A2506)</f>
        <v>1</v>
      </c>
      <c r="W2506" s="13">
        <f>SUMIFS('Fielding Data'!G:G,'Fielding Data'!$A:$A,'Hitting Data'!$A2506)</f>
        <v>0</v>
      </c>
      <c r="X2506" s="13">
        <f>SUMIFS('Fielding Data'!H:H,'Fielding Data'!$A:$A,'Hitting Data'!$A2506)</f>
        <v>0</v>
      </c>
    </row>
    <row r="2507" spans="1:24" x14ac:dyDescent="0.3">
      <c r="A2507" s="13" t="str">
        <f t="shared" si="39"/>
        <v>carpech012012</v>
      </c>
      <c r="B2507" s="16" t="s">
        <v>73</v>
      </c>
      <c r="C2507" s="16">
        <v>2012</v>
      </c>
      <c r="D2507" s="16">
        <v>3</v>
      </c>
      <c r="E2507" s="16">
        <v>6</v>
      </c>
      <c r="F2507" s="16">
        <v>0</v>
      </c>
      <c r="G2507" s="16">
        <v>1</v>
      </c>
      <c r="H2507" s="16">
        <v>0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 s="16">
        <v>2</v>
      </c>
      <c r="P2507" s="13" t="str">
        <f>IFERROR(VLOOKUP($A2507,'Fielding Data'!$A:$H,MATCH(P$1,'Fielding Data'!$A$1:$H$1,0),0),"Other")</f>
        <v>P</v>
      </c>
      <c r="Q2507" s="13">
        <f>IFERROR(VLOOKUP($A2507,'Fielding Data'!$A:$H,MATCH(Q$1,'Fielding Data'!$A$1:$H$1,0),0),"Other")</f>
        <v>0</v>
      </c>
      <c r="R2507" s="13">
        <f>IFERROR(VLOOKUP($A2507,'Fielding Data'!$A:$H,MATCH(R$1,'Fielding Data'!$A$1:$H$1,0),0),"Other")</f>
        <v>2</v>
      </c>
      <c r="S2507" s="13">
        <f>IFERROR(VLOOKUP($A2507,'Fielding Data'!$A:$H,MATCH(S$1,'Fielding Data'!$A$1:$H$1,0),0),"Other")</f>
        <v>0</v>
      </c>
      <c r="T2507" s="13">
        <f>IFERROR(VLOOKUP($A2507,'Fielding Data'!$A:$H,MATCH(T$1,'Fielding Data'!$A$1:$H$1,0),0),"Other")</f>
        <v>0</v>
      </c>
      <c r="U2507" s="13">
        <f>SUMIFS('Fielding Data'!E:E,'Fielding Data'!$A:$A,'Hitting Data'!$A2507)</f>
        <v>0</v>
      </c>
      <c r="V2507" s="13">
        <f>SUMIFS('Fielding Data'!F:F,'Fielding Data'!$A:$A,'Hitting Data'!$A2507)</f>
        <v>2</v>
      </c>
      <c r="W2507" s="13">
        <f>SUMIFS('Fielding Data'!G:G,'Fielding Data'!$A:$A,'Hitting Data'!$A2507)</f>
        <v>0</v>
      </c>
      <c r="X2507" s="13">
        <f>SUMIFS('Fielding Data'!H:H,'Fielding Data'!$A:$A,'Hitting Data'!$A2507)</f>
        <v>0</v>
      </c>
    </row>
    <row r="2508" spans="1:24" x14ac:dyDescent="0.3">
      <c r="A2508" s="13" t="str">
        <f t="shared" si="39"/>
        <v>carpech022012</v>
      </c>
      <c r="B2508" s="16" t="s">
        <v>1448</v>
      </c>
      <c r="C2508" s="16">
        <v>2012</v>
      </c>
      <c r="D2508" s="16">
        <v>8</v>
      </c>
      <c r="E2508" s="16">
        <v>0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6">
        <v>0</v>
      </c>
      <c r="L2508" s="16">
        <v>0</v>
      </c>
      <c r="M2508" s="16">
        <v>0</v>
      </c>
      <c r="N2508" s="16">
        <v>0</v>
      </c>
      <c r="O2508" s="16">
        <v>0</v>
      </c>
      <c r="P2508" s="13" t="str">
        <f>IFERROR(VLOOKUP($A2508,'Fielding Data'!$A:$H,MATCH(P$1,'Fielding Data'!$A$1:$H$1,0),0),"Other")</f>
        <v>P</v>
      </c>
      <c r="Q2508" s="13">
        <f>IFERROR(VLOOKUP($A2508,'Fielding Data'!$A:$H,MATCH(Q$1,'Fielding Data'!$A$1:$H$1,0),0),"Other")</f>
        <v>0</v>
      </c>
      <c r="R2508" s="13">
        <f>IFERROR(VLOOKUP($A2508,'Fielding Data'!$A:$H,MATCH(R$1,'Fielding Data'!$A$1:$H$1,0),0),"Other")</f>
        <v>1</v>
      </c>
      <c r="S2508" s="13">
        <f>IFERROR(VLOOKUP($A2508,'Fielding Data'!$A:$H,MATCH(S$1,'Fielding Data'!$A$1:$H$1,0),0),"Other")</f>
        <v>0</v>
      </c>
      <c r="T2508" s="13">
        <f>IFERROR(VLOOKUP($A2508,'Fielding Data'!$A:$H,MATCH(T$1,'Fielding Data'!$A$1:$H$1,0),0),"Other")</f>
        <v>0</v>
      </c>
      <c r="U2508" s="13">
        <f>SUMIFS('Fielding Data'!E:E,'Fielding Data'!$A:$A,'Hitting Data'!$A2508)</f>
        <v>0</v>
      </c>
      <c r="V2508" s="13">
        <f>SUMIFS('Fielding Data'!F:F,'Fielding Data'!$A:$A,'Hitting Data'!$A2508)</f>
        <v>1</v>
      </c>
      <c r="W2508" s="13">
        <f>SUMIFS('Fielding Data'!G:G,'Fielding Data'!$A:$A,'Hitting Data'!$A2508)</f>
        <v>0</v>
      </c>
      <c r="X2508" s="13">
        <f>SUMIFS('Fielding Data'!H:H,'Fielding Data'!$A:$A,'Hitting Data'!$A2508)</f>
        <v>0</v>
      </c>
    </row>
    <row r="2509" spans="1:24" x14ac:dyDescent="0.3">
      <c r="A2509" s="13" t="str">
        <f t="shared" si="39"/>
        <v>carpeda022012</v>
      </c>
      <c r="B2509" s="16" t="s">
        <v>1681</v>
      </c>
      <c r="C2509" s="16">
        <v>2012</v>
      </c>
      <c r="D2509" s="16">
        <v>28</v>
      </c>
      <c r="E2509" s="16">
        <v>0</v>
      </c>
      <c r="F2509" s="16">
        <v>0</v>
      </c>
      <c r="G2509" s="16">
        <v>0</v>
      </c>
      <c r="H2509" s="16">
        <v>0</v>
      </c>
      <c r="I2509" s="16">
        <v>0</v>
      </c>
      <c r="J2509" s="16">
        <v>0</v>
      </c>
      <c r="K2509" s="16">
        <v>0</v>
      </c>
      <c r="L2509" s="16">
        <v>0</v>
      </c>
      <c r="M2509" s="16">
        <v>0</v>
      </c>
      <c r="N2509" s="16">
        <v>0</v>
      </c>
      <c r="O2509" s="16">
        <v>0</v>
      </c>
      <c r="P2509" s="13" t="str">
        <f>IFERROR(VLOOKUP($A2509,'Fielding Data'!$A:$H,MATCH(P$1,'Fielding Data'!$A$1:$H$1,0),0),"Other")</f>
        <v>P</v>
      </c>
      <c r="Q2509" s="13">
        <f>IFERROR(VLOOKUP($A2509,'Fielding Data'!$A:$H,MATCH(Q$1,'Fielding Data'!$A$1:$H$1,0),0),"Other")</f>
        <v>2</v>
      </c>
      <c r="R2509" s="13">
        <f>IFERROR(VLOOKUP($A2509,'Fielding Data'!$A:$H,MATCH(R$1,'Fielding Data'!$A$1:$H$1,0),0),"Other")</f>
        <v>5</v>
      </c>
      <c r="S2509" s="13">
        <f>IFERROR(VLOOKUP($A2509,'Fielding Data'!$A:$H,MATCH(S$1,'Fielding Data'!$A$1:$H$1,0),0),"Other")</f>
        <v>0</v>
      </c>
      <c r="T2509" s="13">
        <f>IFERROR(VLOOKUP($A2509,'Fielding Data'!$A:$H,MATCH(T$1,'Fielding Data'!$A$1:$H$1,0),0),"Other")</f>
        <v>2</v>
      </c>
      <c r="U2509" s="13">
        <f>SUMIFS('Fielding Data'!E:E,'Fielding Data'!$A:$A,'Hitting Data'!$A2509)</f>
        <v>2</v>
      </c>
      <c r="V2509" s="13">
        <f>SUMIFS('Fielding Data'!F:F,'Fielding Data'!$A:$A,'Hitting Data'!$A2509)</f>
        <v>5</v>
      </c>
      <c r="W2509" s="13">
        <f>SUMIFS('Fielding Data'!G:G,'Fielding Data'!$A:$A,'Hitting Data'!$A2509)</f>
        <v>0</v>
      </c>
      <c r="X2509" s="13">
        <f>SUMIFS('Fielding Data'!H:H,'Fielding Data'!$A:$A,'Hitting Data'!$A2509)</f>
        <v>2</v>
      </c>
    </row>
    <row r="2510" spans="1:24" x14ac:dyDescent="0.3">
      <c r="A2510" s="13" t="str">
        <f t="shared" si="39"/>
        <v>carpema012012</v>
      </c>
      <c r="B2510" s="16" t="s">
        <v>1450</v>
      </c>
      <c r="C2510" s="16">
        <v>2012</v>
      </c>
      <c r="D2510" s="16">
        <v>114</v>
      </c>
      <c r="E2510" s="16">
        <v>296</v>
      </c>
      <c r="F2510" s="16">
        <v>44</v>
      </c>
      <c r="G2510" s="16">
        <v>87</v>
      </c>
      <c r="H2510" s="16">
        <v>22</v>
      </c>
      <c r="I2510" s="16">
        <v>5</v>
      </c>
      <c r="J2510" s="16">
        <v>6</v>
      </c>
      <c r="K2510" s="16">
        <v>46</v>
      </c>
      <c r="L2510" s="16">
        <v>1</v>
      </c>
      <c r="M2510" s="16">
        <v>1</v>
      </c>
      <c r="N2510" s="16">
        <v>34</v>
      </c>
      <c r="O2510" s="16">
        <v>63</v>
      </c>
      <c r="P2510" s="13" t="str">
        <f>IFERROR(VLOOKUP($A2510,'Fielding Data'!$A:$H,MATCH(P$1,'Fielding Data'!$A$1:$H$1,0),0),"Other")</f>
        <v>1B</v>
      </c>
      <c r="Q2510" s="13">
        <f>IFERROR(VLOOKUP($A2510,'Fielding Data'!$A:$H,MATCH(Q$1,'Fielding Data'!$A$1:$H$1,0),0),"Other")</f>
        <v>316</v>
      </c>
      <c r="R2510" s="13">
        <f>IFERROR(VLOOKUP($A2510,'Fielding Data'!$A:$H,MATCH(R$1,'Fielding Data'!$A$1:$H$1,0),0),"Other")</f>
        <v>12</v>
      </c>
      <c r="S2510" s="13">
        <f>IFERROR(VLOOKUP($A2510,'Fielding Data'!$A:$H,MATCH(S$1,'Fielding Data'!$A$1:$H$1,0),0),"Other")</f>
        <v>3</v>
      </c>
      <c r="T2510" s="13">
        <f>IFERROR(VLOOKUP($A2510,'Fielding Data'!$A:$H,MATCH(T$1,'Fielding Data'!$A$1:$H$1,0),0),"Other")</f>
        <v>32</v>
      </c>
      <c r="U2510" s="13">
        <f>SUMIFS('Fielding Data'!E:E,'Fielding Data'!$A:$A,'Hitting Data'!$A2510)</f>
        <v>351</v>
      </c>
      <c r="V2510" s="13">
        <f>SUMIFS('Fielding Data'!F:F,'Fielding Data'!$A:$A,'Hitting Data'!$A2510)</f>
        <v>61</v>
      </c>
      <c r="W2510" s="13">
        <f>SUMIFS('Fielding Data'!G:G,'Fielding Data'!$A:$A,'Hitting Data'!$A2510)</f>
        <v>9</v>
      </c>
      <c r="X2510" s="13">
        <f>SUMIFS('Fielding Data'!H:H,'Fielding Data'!$A:$A,'Hitting Data'!$A2510)</f>
        <v>37</v>
      </c>
    </row>
    <row r="2511" spans="1:24" x14ac:dyDescent="0.3">
      <c r="A2511" s="13" t="str">
        <f t="shared" si="39"/>
        <v>carpmi012012</v>
      </c>
      <c r="B2511" s="16" t="s">
        <v>1063</v>
      </c>
      <c r="C2511" s="16">
        <v>2012</v>
      </c>
      <c r="D2511" s="16">
        <v>59</v>
      </c>
      <c r="E2511" s="16">
        <v>164</v>
      </c>
      <c r="F2511" s="16">
        <v>17</v>
      </c>
      <c r="G2511" s="16">
        <v>35</v>
      </c>
      <c r="H2511" s="16">
        <v>6</v>
      </c>
      <c r="I2511" s="16">
        <v>0</v>
      </c>
      <c r="J2511" s="16">
        <v>5</v>
      </c>
      <c r="K2511" s="16">
        <v>20</v>
      </c>
      <c r="L2511" s="16">
        <v>1</v>
      </c>
      <c r="M2511" s="16">
        <v>0</v>
      </c>
      <c r="N2511" s="16">
        <v>21</v>
      </c>
      <c r="O2511" s="16">
        <v>46</v>
      </c>
      <c r="P2511" s="13" t="str">
        <f>IFERROR(VLOOKUP($A2511,'Fielding Data'!$A:$H,MATCH(P$1,'Fielding Data'!$A$1:$H$1,0),0),"Other")</f>
        <v>1B</v>
      </c>
      <c r="Q2511" s="13">
        <f>IFERROR(VLOOKUP($A2511,'Fielding Data'!$A:$H,MATCH(Q$1,'Fielding Data'!$A$1:$H$1,0),0),"Other")</f>
        <v>188</v>
      </c>
      <c r="R2511" s="13">
        <f>IFERROR(VLOOKUP($A2511,'Fielding Data'!$A:$H,MATCH(R$1,'Fielding Data'!$A$1:$H$1,0),0),"Other")</f>
        <v>13</v>
      </c>
      <c r="S2511" s="13">
        <f>IFERROR(VLOOKUP($A2511,'Fielding Data'!$A:$H,MATCH(S$1,'Fielding Data'!$A$1:$H$1,0),0),"Other")</f>
        <v>0</v>
      </c>
      <c r="T2511" s="13">
        <f>IFERROR(VLOOKUP($A2511,'Fielding Data'!$A:$H,MATCH(T$1,'Fielding Data'!$A$1:$H$1,0),0),"Other")</f>
        <v>15</v>
      </c>
      <c r="U2511" s="13">
        <f>SUMIFS('Fielding Data'!E:E,'Fielding Data'!$A:$A,'Hitting Data'!$A2511)</f>
        <v>229</v>
      </c>
      <c r="V2511" s="13">
        <f>SUMIFS('Fielding Data'!F:F,'Fielding Data'!$A:$A,'Hitting Data'!$A2511)</f>
        <v>14</v>
      </c>
      <c r="W2511" s="13">
        <f>SUMIFS('Fielding Data'!G:G,'Fielding Data'!$A:$A,'Hitting Data'!$A2511)</f>
        <v>2</v>
      </c>
      <c r="X2511" s="13">
        <f>SUMIFS('Fielding Data'!H:H,'Fielding Data'!$A:$A,'Hitting Data'!$A2511)</f>
        <v>15</v>
      </c>
    </row>
    <row r="2512" spans="1:24" x14ac:dyDescent="0.3">
      <c r="A2512" s="13" t="str">
        <f t="shared" si="39"/>
        <v>carradj012012</v>
      </c>
      <c r="B2512" s="16" t="s">
        <v>360</v>
      </c>
      <c r="C2512" s="16">
        <v>2012</v>
      </c>
      <c r="D2512" s="16">
        <v>4</v>
      </c>
      <c r="E2512" s="16">
        <v>0</v>
      </c>
      <c r="F2512" s="16">
        <v>0</v>
      </c>
      <c r="G2512" s="16">
        <v>0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M2512" s="16">
        <v>0</v>
      </c>
      <c r="N2512" s="16">
        <v>0</v>
      </c>
      <c r="O2512" s="16">
        <v>0</v>
      </c>
      <c r="P2512" s="13" t="str">
        <f>IFERROR(VLOOKUP($A2512,'Fielding Data'!$A:$H,MATCH(P$1,'Fielding Data'!$A$1:$H$1,0),0),"Other")</f>
        <v>P</v>
      </c>
      <c r="Q2512" s="13">
        <f>IFERROR(VLOOKUP($A2512,'Fielding Data'!$A:$H,MATCH(Q$1,'Fielding Data'!$A$1:$H$1,0),0),"Other")</f>
        <v>0</v>
      </c>
      <c r="R2512" s="13">
        <f>IFERROR(VLOOKUP($A2512,'Fielding Data'!$A:$H,MATCH(R$1,'Fielding Data'!$A$1:$H$1,0),0),"Other")</f>
        <v>1</v>
      </c>
      <c r="S2512" s="13">
        <f>IFERROR(VLOOKUP($A2512,'Fielding Data'!$A:$H,MATCH(S$1,'Fielding Data'!$A$1:$H$1,0),0),"Other")</f>
        <v>0</v>
      </c>
      <c r="T2512" s="13">
        <f>IFERROR(VLOOKUP($A2512,'Fielding Data'!$A:$H,MATCH(T$1,'Fielding Data'!$A$1:$H$1,0),0),"Other")</f>
        <v>0</v>
      </c>
      <c r="U2512" s="13">
        <f>SUMIFS('Fielding Data'!E:E,'Fielding Data'!$A:$A,'Hitting Data'!$A2512)</f>
        <v>0</v>
      </c>
      <c r="V2512" s="13">
        <f>SUMIFS('Fielding Data'!F:F,'Fielding Data'!$A:$A,'Hitting Data'!$A2512)</f>
        <v>1</v>
      </c>
      <c r="W2512" s="13">
        <f>SUMIFS('Fielding Data'!G:G,'Fielding Data'!$A:$A,'Hitting Data'!$A2512)</f>
        <v>0</v>
      </c>
      <c r="X2512" s="13">
        <f>SUMIFS('Fielding Data'!H:H,'Fielding Data'!$A:$A,'Hitting Data'!$A2512)</f>
        <v>0</v>
      </c>
    </row>
    <row r="2513" spans="1:24" x14ac:dyDescent="0.3">
      <c r="A2513" s="13" t="str">
        <f t="shared" si="39"/>
        <v>carreez012012</v>
      </c>
      <c r="B2513" s="16" t="s">
        <v>1451</v>
      </c>
      <c r="C2513" s="16">
        <v>2012</v>
      </c>
      <c r="D2513" s="16">
        <v>48</v>
      </c>
      <c r="E2513" s="16">
        <v>147</v>
      </c>
      <c r="F2513" s="16">
        <v>20</v>
      </c>
      <c r="G2513" s="16">
        <v>40</v>
      </c>
      <c r="H2513" s="16">
        <v>6</v>
      </c>
      <c r="I2513" s="16">
        <v>3</v>
      </c>
      <c r="J2513" s="16">
        <v>2</v>
      </c>
      <c r="K2513" s="16">
        <v>11</v>
      </c>
      <c r="L2513" s="16">
        <v>8</v>
      </c>
      <c r="M2513" s="16">
        <v>1</v>
      </c>
      <c r="N2513" s="16">
        <v>8</v>
      </c>
      <c r="O2513" s="16">
        <v>35</v>
      </c>
      <c r="P2513" s="13" t="str">
        <f>IFERROR(VLOOKUP($A2513,'Fielding Data'!$A:$H,MATCH(P$1,'Fielding Data'!$A$1:$H$1,0),0),"Other")</f>
        <v>CF</v>
      </c>
      <c r="Q2513" s="13">
        <f>IFERROR(VLOOKUP($A2513,'Fielding Data'!$A:$H,MATCH(Q$1,'Fielding Data'!$A$1:$H$1,0),0),"Other")</f>
        <v>0</v>
      </c>
      <c r="R2513" s="13">
        <f>IFERROR(VLOOKUP($A2513,'Fielding Data'!$A:$H,MATCH(R$1,'Fielding Data'!$A$1:$H$1,0),0),"Other")</f>
        <v>0</v>
      </c>
      <c r="S2513" s="13">
        <f>IFERROR(VLOOKUP($A2513,'Fielding Data'!$A:$H,MATCH(S$1,'Fielding Data'!$A$1:$H$1,0),0),"Other")</f>
        <v>0</v>
      </c>
      <c r="T2513" s="13">
        <f>IFERROR(VLOOKUP($A2513,'Fielding Data'!$A:$H,MATCH(T$1,'Fielding Data'!$A$1:$H$1,0),0),"Other")</f>
        <v>0</v>
      </c>
      <c r="U2513" s="13">
        <f>SUMIFS('Fielding Data'!E:E,'Fielding Data'!$A:$A,'Hitting Data'!$A2513)</f>
        <v>112</v>
      </c>
      <c r="V2513" s="13">
        <f>SUMIFS('Fielding Data'!F:F,'Fielding Data'!$A:$A,'Hitting Data'!$A2513)</f>
        <v>1</v>
      </c>
      <c r="W2513" s="13">
        <f>SUMIFS('Fielding Data'!G:G,'Fielding Data'!$A:$A,'Hitting Data'!$A2513)</f>
        <v>1</v>
      </c>
      <c r="X2513" s="13">
        <f>SUMIFS('Fielding Data'!H:H,'Fielding Data'!$A:$A,'Hitting Data'!$A2513)</f>
        <v>0</v>
      </c>
    </row>
    <row r="2514" spans="1:24" x14ac:dyDescent="0.3">
      <c r="A2514" s="13" t="str">
        <f t="shared" si="39"/>
        <v>carrejo012012</v>
      </c>
      <c r="B2514" s="16" t="s">
        <v>1452</v>
      </c>
      <c r="C2514" s="16">
        <v>2012</v>
      </c>
      <c r="D2514" s="16">
        <v>11</v>
      </c>
      <c r="E2514" s="16">
        <v>1</v>
      </c>
      <c r="F2514" s="16">
        <v>0</v>
      </c>
      <c r="G2514" s="16">
        <v>0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s="16">
        <v>0</v>
      </c>
      <c r="P2514" s="13" t="str">
        <f>IFERROR(VLOOKUP($A2514,'Fielding Data'!$A:$H,MATCH(P$1,'Fielding Data'!$A$1:$H$1,0),0),"Other")</f>
        <v>P</v>
      </c>
      <c r="Q2514" s="13">
        <f>IFERROR(VLOOKUP($A2514,'Fielding Data'!$A:$H,MATCH(Q$1,'Fielding Data'!$A$1:$H$1,0),0),"Other")</f>
        <v>1</v>
      </c>
      <c r="R2514" s="13">
        <f>IFERROR(VLOOKUP($A2514,'Fielding Data'!$A:$H,MATCH(R$1,'Fielding Data'!$A$1:$H$1,0),0),"Other")</f>
        <v>1</v>
      </c>
      <c r="S2514" s="13">
        <f>IFERROR(VLOOKUP($A2514,'Fielding Data'!$A:$H,MATCH(S$1,'Fielding Data'!$A$1:$H$1,0),0),"Other")</f>
        <v>1</v>
      </c>
      <c r="T2514" s="13">
        <f>IFERROR(VLOOKUP($A2514,'Fielding Data'!$A:$H,MATCH(T$1,'Fielding Data'!$A$1:$H$1,0),0),"Other")</f>
        <v>0</v>
      </c>
      <c r="U2514" s="13">
        <f>SUMIFS('Fielding Data'!E:E,'Fielding Data'!$A:$A,'Hitting Data'!$A2514)</f>
        <v>1</v>
      </c>
      <c r="V2514" s="13">
        <f>SUMIFS('Fielding Data'!F:F,'Fielding Data'!$A:$A,'Hitting Data'!$A2514)</f>
        <v>1</v>
      </c>
      <c r="W2514" s="13">
        <f>SUMIFS('Fielding Data'!G:G,'Fielding Data'!$A:$A,'Hitting Data'!$A2514)</f>
        <v>1</v>
      </c>
      <c r="X2514" s="13">
        <f>SUMIFS('Fielding Data'!H:H,'Fielding Data'!$A:$A,'Hitting Data'!$A2514)</f>
        <v>0</v>
      </c>
    </row>
    <row r="2515" spans="1:24" x14ac:dyDescent="0.3">
      <c r="A2515" s="13" t="str">
        <f t="shared" si="39"/>
        <v>carrobr012012</v>
      </c>
      <c r="B2515" s="16" t="s">
        <v>770</v>
      </c>
      <c r="C2515" s="16">
        <v>2012</v>
      </c>
      <c r="D2515" s="16">
        <v>5</v>
      </c>
      <c r="E2515" s="16">
        <v>2</v>
      </c>
      <c r="F2515" s="16">
        <v>2</v>
      </c>
      <c r="G2515" s="16">
        <v>0</v>
      </c>
      <c r="H2515" s="16">
        <v>0</v>
      </c>
      <c r="I2515" s="16">
        <v>0</v>
      </c>
      <c r="J2515" s="16">
        <v>0</v>
      </c>
      <c r="K2515" s="16">
        <v>0</v>
      </c>
      <c r="L2515" s="16">
        <v>0</v>
      </c>
      <c r="M2515" s="16">
        <v>0</v>
      </c>
      <c r="N2515" s="16">
        <v>0</v>
      </c>
      <c r="O2515" s="16">
        <v>0</v>
      </c>
      <c r="P2515" s="13" t="str">
        <f>IFERROR(VLOOKUP($A2515,'Fielding Data'!$A:$H,MATCH(P$1,'Fielding Data'!$A$1:$H$1,0),0),"Other")</f>
        <v>CF</v>
      </c>
      <c r="Q2515" s="13">
        <f>IFERROR(VLOOKUP($A2515,'Fielding Data'!$A:$H,MATCH(Q$1,'Fielding Data'!$A$1:$H$1,0),0),"Other")</f>
        <v>0</v>
      </c>
      <c r="R2515" s="13">
        <f>IFERROR(VLOOKUP($A2515,'Fielding Data'!$A:$H,MATCH(R$1,'Fielding Data'!$A$1:$H$1,0),0),"Other")</f>
        <v>0</v>
      </c>
      <c r="S2515" s="13">
        <f>IFERROR(VLOOKUP($A2515,'Fielding Data'!$A:$H,MATCH(S$1,'Fielding Data'!$A$1:$H$1,0),0),"Other")</f>
        <v>0</v>
      </c>
      <c r="T2515" s="13">
        <f>IFERROR(VLOOKUP($A2515,'Fielding Data'!$A:$H,MATCH(T$1,'Fielding Data'!$A$1:$H$1,0),0),"Other")</f>
        <v>0</v>
      </c>
      <c r="U2515" s="13">
        <f>SUMIFS('Fielding Data'!E:E,'Fielding Data'!$A:$A,'Hitting Data'!$A2515)</f>
        <v>0</v>
      </c>
      <c r="V2515" s="13">
        <f>SUMIFS('Fielding Data'!F:F,'Fielding Data'!$A:$A,'Hitting Data'!$A2515)</f>
        <v>0</v>
      </c>
      <c r="W2515" s="13">
        <f>SUMIFS('Fielding Data'!G:G,'Fielding Data'!$A:$A,'Hitting Data'!$A2515)</f>
        <v>0</v>
      </c>
      <c r="X2515" s="13">
        <f>SUMIFS('Fielding Data'!H:H,'Fielding Data'!$A:$A,'Hitting Data'!$A2515)</f>
        <v>0</v>
      </c>
    </row>
    <row r="2516" spans="1:24" x14ac:dyDescent="0.3">
      <c r="A2516" s="13" t="str">
        <f t="shared" si="39"/>
        <v>carroja012012</v>
      </c>
      <c r="B2516" s="16" t="s">
        <v>292</v>
      </c>
      <c r="C2516" s="16">
        <v>2012</v>
      </c>
      <c r="D2516" s="16">
        <v>138</v>
      </c>
      <c r="E2516" s="16">
        <v>470</v>
      </c>
      <c r="F2516" s="16">
        <v>65</v>
      </c>
      <c r="G2516" s="16">
        <v>126</v>
      </c>
      <c r="H2516" s="16">
        <v>18</v>
      </c>
      <c r="I2516" s="16">
        <v>1</v>
      </c>
      <c r="J2516" s="16">
        <v>1</v>
      </c>
      <c r="K2516" s="16">
        <v>40</v>
      </c>
      <c r="L2516" s="16">
        <v>9</v>
      </c>
      <c r="M2516" s="16">
        <v>5</v>
      </c>
      <c r="N2516" s="16">
        <v>52</v>
      </c>
      <c r="O2516" s="16">
        <v>65</v>
      </c>
      <c r="P2516" s="13" t="str">
        <f>IFERROR(VLOOKUP($A2516,'Fielding Data'!$A:$H,MATCH(P$1,'Fielding Data'!$A$1:$H$1,0),0),"Other")</f>
        <v>2B</v>
      </c>
      <c r="Q2516" s="13">
        <f>IFERROR(VLOOKUP($A2516,'Fielding Data'!$A:$H,MATCH(Q$1,'Fielding Data'!$A$1:$H$1,0),0),"Other")</f>
        <v>115</v>
      </c>
      <c r="R2516" s="13">
        <f>IFERROR(VLOOKUP($A2516,'Fielding Data'!$A:$H,MATCH(R$1,'Fielding Data'!$A$1:$H$1,0),0),"Other")</f>
        <v>194</v>
      </c>
      <c r="S2516" s="13">
        <f>IFERROR(VLOOKUP($A2516,'Fielding Data'!$A:$H,MATCH(S$1,'Fielding Data'!$A$1:$H$1,0),0),"Other")</f>
        <v>6</v>
      </c>
      <c r="T2516" s="13">
        <f>IFERROR(VLOOKUP($A2516,'Fielding Data'!$A:$H,MATCH(T$1,'Fielding Data'!$A$1:$H$1,0),0),"Other")</f>
        <v>46</v>
      </c>
      <c r="U2516" s="13">
        <f>SUMIFS('Fielding Data'!E:E,'Fielding Data'!$A:$A,'Hitting Data'!$A2516)</f>
        <v>193</v>
      </c>
      <c r="V2516" s="13">
        <f>SUMIFS('Fielding Data'!F:F,'Fielding Data'!$A:$A,'Hitting Data'!$A2516)</f>
        <v>377</v>
      </c>
      <c r="W2516" s="13">
        <f>SUMIFS('Fielding Data'!G:G,'Fielding Data'!$A:$A,'Hitting Data'!$A2516)</f>
        <v>12</v>
      </c>
      <c r="X2516" s="13">
        <f>SUMIFS('Fielding Data'!H:H,'Fielding Data'!$A:$A,'Hitting Data'!$A2516)</f>
        <v>85</v>
      </c>
    </row>
    <row r="2517" spans="1:24" x14ac:dyDescent="0.3">
      <c r="A2517" s="13" t="str">
        <f t="shared" si="39"/>
        <v>carsoma012012</v>
      </c>
      <c r="B2517" s="16" t="s">
        <v>1065</v>
      </c>
      <c r="C2517" s="16">
        <v>2012</v>
      </c>
      <c r="D2517" s="16">
        <v>26</v>
      </c>
      <c r="E2517" s="16">
        <v>66</v>
      </c>
      <c r="F2517" s="16">
        <v>3</v>
      </c>
      <c r="G2517" s="16">
        <v>15</v>
      </c>
      <c r="H2517" s="16">
        <v>1</v>
      </c>
      <c r="I2517" s="16">
        <v>0</v>
      </c>
      <c r="J2517" s="16">
        <v>0</v>
      </c>
      <c r="K2517" s="16">
        <v>4</v>
      </c>
      <c r="L2517" s="16">
        <v>0</v>
      </c>
      <c r="M2517" s="16">
        <v>0</v>
      </c>
      <c r="N2517" s="16">
        <v>2</v>
      </c>
      <c r="O2517" s="16">
        <v>21</v>
      </c>
      <c r="P2517" s="13" t="str">
        <f>IFERROR(VLOOKUP($A2517,'Fielding Data'!$A:$H,MATCH(P$1,'Fielding Data'!$A$1:$H$1,0),0),"Other")</f>
        <v>LF</v>
      </c>
      <c r="Q2517" s="13">
        <f>IFERROR(VLOOKUP($A2517,'Fielding Data'!$A:$H,MATCH(Q$1,'Fielding Data'!$A$1:$H$1,0),0),"Other")</f>
        <v>0</v>
      </c>
      <c r="R2517" s="13">
        <f>IFERROR(VLOOKUP($A2517,'Fielding Data'!$A:$H,MATCH(R$1,'Fielding Data'!$A$1:$H$1,0),0),"Other")</f>
        <v>0</v>
      </c>
      <c r="S2517" s="13">
        <f>IFERROR(VLOOKUP($A2517,'Fielding Data'!$A:$H,MATCH(S$1,'Fielding Data'!$A$1:$H$1,0),0),"Other")</f>
        <v>0</v>
      </c>
      <c r="T2517" s="13">
        <f>IFERROR(VLOOKUP($A2517,'Fielding Data'!$A:$H,MATCH(T$1,'Fielding Data'!$A$1:$H$1,0),0),"Other")</f>
        <v>0</v>
      </c>
      <c r="U2517" s="13">
        <f>SUMIFS('Fielding Data'!E:E,'Fielding Data'!$A:$A,'Hitting Data'!$A2517)</f>
        <v>25</v>
      </c>
      <c r="V2517" s="13">
        <f>SUMIFS('Fielding Data'!F:F,'Fielding Data'!$A:$A,'Hitting Data'!$A2517)</f>
        <v>3</v>
      </c>
      <c r="W2517" s="13">
        <f>SUMIFS('Fielding Data'!G:G,'Fielding Data'!$A:$A,'Hitting Data'!$A2517)</f>
        <v>0</v>
      </c>
      <c r="X2517" s="13">
        <f>SUMIFS('Fielding Data'!H:H,'Fielding Data'!$A:$A,'Hitting Data'!$A2517)</f>
        <v>1</v>
      </c>
    </row>
    <row r="2518" spans="1:24" x14ac:dyDescent="0.3">
      <c r="A2518" s="13" t="str">
        <f t="shared" si="39"/>
        <v>carsoro012012</v>
      </c>
      <c r="B2518" s="16" t="s">
        <v>1682</v>
      </c>
      <c r="C2518" s="16">
        <v>2012</v>
      </c>
      <c r="D2518" s="16">
        <v>17</v>
      </c>
      <c r="E2518" s="16">
        <v>0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3" t="str">
        <f>IFERROR(VLOOKUP($A2518,'Fielding Data'!$A:$H,MATCH(P$1,'Fielding Data'!$A$1:$H$1,0),0),"Other")</f>
        <v>P</v>
      </c>
      <c r="Q2518" s="13">
        <f>IFERROR(VLOOKUP($A2518,'Fielding Data'!$A:$H,MATCH(Q$1,'Fielding Data'!$A$1:$H$1,0),0),"Other")</f>
        <v>0</v>
      </c>
      <c r="R2518" s="13">
        <f>IFERROR(VLOOKUP($A2518,'Fielding Data'!$A:$H,MATCH(R$1,'Fielding Data'!$A$1:$H$1,0),0),"Other")</f>
        <v>1</v>
      </c>
      <c r="S2518" s="13">
        <f>IFERROR(VLOOKUP($A2518,'Fielding Data'!$A:$H,MATCH(S$1,'Fielding Data'!$A$1:$H$1,0),0),"Other")</f>
        <v>0</v>
      </c>
      <c r="T2518" s="13">
        <f>IFERROR(VLOOKUP($A2518,'Fielding Data'!$A:$H,MATCH(T$1,'Fielding Data'!$A$1:$H$1,0),0),"Other")</f>
        <v>0</v>
      </c>
      <c r="U2518" s="13">
        <f>SUMIFS('Fielding Data'!E:E,'Fielding Data'!$A:$A,'Hitting Data'!$A2518)</f>
        <v>0</v>
      </c>
      <c r="V2518" s="13">
        <f>SUMIFS('Fielding Data'!F:F,'Fielding Data'!$A:$A,'Hitting Data'!$A2518)</f>
        <v>1</v>
      </c>
      <c r="W2518" s="13">
        <f>SUMIFS('Fielding Data'!G:G,'Fielding Data'!$A:$A,'Hitting Data'!$A2518)</f>
        <v>0</v>
      </c>
      <c r="X2518" s="13">
        <f>SUMIFS('Fielding Data'!H:H,'Fielding Data'!$A:$A,'Hitting Data'!$A2518)</f>
        <v>0</v>
      </c>
    </row>
    <row r="2519" spans="1:24" x14ac:dyDescent="0.3">
      <c r="A2519" s="13" t="str">
        <f t="shared" si="39"/>
        <v>cartech022012</v>
      </c>
      <c r="B2519" s="16" t="s">
        <v>1240</v>
      </c>
      <c r="C2519" s="16">
        <v>2012</v>
      </c>
      <c r="D2519" s="16">
        <v>67</v>
      </c>
      <c r="E2519" s="16">
        <v>218</v>
      </c>
      <c r="F2519" s="16">
        <v>38</v>
      </c>
      <c r="G2519" s="16">
        <v>52</v>
      </c>
      <c r="H2519" s="16">
        <v>12</v>
      </c>
      <c r="I2519" s="16">
        <v>0</v>
      </c>
      <c r="J2519" s="16">
        <v>16</v>
      </c>
      <c r="K2519" s="16">
        <v>39</v>
      </c>
      <c r="L2519" s="16">
        <v>0</v>
      </c>
      <c r="M2519" s="16">
        <v>0</v>
      </c>
      <c r="N2519" s="16">
        <v>39</v>
      </c>
      <c r="O2519" s="16">
        <v>83</v>
      </c>
      <c r="P2519" s="13" t="str">
        <f>IFERROR(VLOOKUP($A2519,'Fielding Data'!$A:$H,MATCH(P$1,'Fielding Data'!$A$1:$H$1,0),0),"Other")</f>
        <v>1B</v>
      </c>
      <c r="Q2519" s="13">
        <f>IFERROR(VLOOKUP($A2519,'Fielding Data'!$A:$H,MATCH(Q$1,'Fielding Data'!$A$1:$H$1,0),0),"Other")</f>
        <v>433</v>
      </c>
      <c r="R2519" s="13">
        <f>IFERROR(VLOOKUP($A2519,'Fielding Data'!$A:$H,MATCH(R$1,'Fielding Data'!$A$1:$H$1,0),0),"Other")</f>
        <v>14</v>
      </c>
      <c r="S2519" s="13">
        <f>IFERROR(VLOOKUP($A2519,'Fielding Data'!$A:$H,MATCH(S$1,'Fielding Data'!$A$1:$H$1,0),0),"Other")</f>
        <v>6</v>
      </c>
      <c r="T2519" s="13">
        <f>IFERROR(VLOOKUP($A2519,'Fielding Data'!$A:$H,MATCH(T$1,'Fielding Data'!$A$1:$H$1,0),0),"Other")</f>
        <v>29</v>
      </c>
      <c r="U2519" s="13">
        <f>SUMIFS('Fielding Data'!E:E,'Fielding Data'!$A:$A,'Hitting Data'!$A2519)</f>
        <v>433</v>
      </c>
      <c r="V2519" s="13">
        <f>SUMIFS('Fielding Data'!F:F,'Fielding Data'!$A:$A,'Hitting Data'!$A2519)</f>
        <v>14</v>
      </c>
      <c r="W2519" s="13">
        <f>SUMIFS('Fielding Data'!G:G,'Fielding Data'!$A:$A,'Hitting Data'!$A2519)</f>
        <v>6</v>
      </c>
      <c r="X2519" s="13">
        <f>SUMIFS('Fielding Data'!H:H,'Fielding Data'!$A:$A,'Hitting Data'!$A2519)</f>
        <v>29</v>
      </c>
    </row>
    <row r="2520" spans="1:24" x14ac:dyDescent="0.3">
      <c r="A2520" s="13" t="str">
        <f t="shared" si="39"/>
        <v>cashnan012012</v>
      </c>
      <c r="B2520" s="16" t="s">
        <v>1241</v>
      </c>
      <c r="C2520" s="16">
        <v>2012</v>
      </c>
      <c r="D2520" s="16">
        <v>33</v>
      </c>
      <c r="E2520" s="16">
        <v>7</v>
      </c>
      <c r="F2520" s="16">
        <v>0</v>
      </c>
      <c r="G2520" s="16">
        <v>1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1</v>
      </c>
      <c r="O2520" s="16">
        <v>2</v>
      </c>
      <c r="P2520" s="13" t="str">
        <f>IFERROR(VLOOKUP($A2520,'Fielding Data'!$A:$H,MATCH(P$1,'Fielding Data'!$A$1:$H$1,0),0),"Other")</f>
        <v>P</v>
      </c>
      <c r="Q2520" s="13">
        <f>IFERROR(VLOOKUP($A2520,'Fielding Data'!$A:$H,MATCH(Q$1,'Fielding Data'!$A$1:$H$1,0),0),"Other")</f>
        <v>5</v>
      </c>
      <c r="R2520" s="13">
        <f>IFERROR(VLOOKUP($A2520,'Fielding Data'!$A:$H,MATCH(R$1,'Fielding Data'!$A$1:$H$1,0),0),"Other")</f>
        <v>8</v>
      </c>
      <c r="S2520" s="13">
        <f>IFERROR(VLOOKUP($A2520,'Fielding Data'!$A:$H,MATCH(S$1,'Fielding Data'!$A$1:$H$1,0),0),"Other")</f>
        <v>0</v>
      </c>
      <c r="T2520" s="13">
        <f>IFERROR(VLOOKUP($A2520,'Fielding Data'!$A:$H,MATCH(T$1,'Fielding Data'!$A$1:$H$1,0),0),"Other")</f>
        <v>0</v>
      </c>
      <c r="U2520" s="13">
        <f>SUMIFS('Fielding Data'!E:E,'Fielding Data'!$A:$A,'Hitting Data'!$A2520)</f>
        <v>5</v>
      </c>
      <c r="V2520" s="13">
        <f>SUMIFS('Fielding Data'!F:F,'Fielding Data'!$A:$A,'Hitting Data'!$A2520)</f>
        <v>8</v>
      </c>
      <c r="W2520" s="13">
        <f>SUMIFS('Fielding Data'!G:G,'Fielding Data'!$A:$A,'Hitting Data'!$A2520)</f>
        <v>0</v>
      </c>
      <c r="X2520" s="13">
        <f>SUMIFS('Fielding Data'!H:H,'Fielding Data'!$A:$A,'Hitting Data'!$A2520)</f>
        <v>0</v>
      </c>
    </row>
    <row r="2521" spans="1:24" x14ac:dyDescent="0.3">
      <c r="A2521" s="13" t="str">
        <f t="shared" si="39"/>
        <v>casilal012012</v>
      </c>
      <c r="B2521" s="16" t="s">
        <v>636</v>
      </c>
      <c r="C2521" s="16">
        <v>2012</v>
      </c>
      <c r="D2521" s="16">
        <v>106</v>
      </c>
      <c r="E2521" s="16">
        <v>299</v>
      </c>
      <c r="F2521" s="16">
        <v>33</v>
      </c>
      <c r="G2521" s="16">
        <v>72</v>
      </c>
      <c r="H2521" s="16">
        <v>17</v>
      </c>
      <c r="I2521" s="16">
        <v>2</v>
      </c>
      <c r="J2521" s="16">
        <v>1</v>
      </c>
      <c r="K2521" s="16">
        <v>30</v>
      </c>
      <c r="L2521" s="16">
        <v>21</v>
      </c>
      <c r="M2521" s="16">
        <v>1</v>
      </c>
      <c r="N2521" s="16">
        <v>16</v>
      </c>
      <c r="O2521" s="16">
        <v>52</v>
      </c>
      <c r="P2521" s="13" t="str">
        <f>IFERROR(VLOOKUP($A2521,'Fielding Data'!$A:$H,MATCH(P$1,'Fielding Data'!$A$1:$H$1,0),0),"Other")</f>
        <v>2B</v>
      </c>
      <c r="Q2521" s="13">
        <f>IFERROR(VLOOKUP($A2521,'Fielding Data'!$A:$H,MATCH(Q$1,'Fielding Data'!$A$1:$H$1,0),0),"Other")</f>
        <v>178</v>
      </c>
      <c r="R2521" s="13">
        <f>IFERROR(VLOOKUP($A2521,'Fielding Data'!$A:$H,MATCH(R$1,'Fielding Data'!$A$1:$H$1,0),0),"Other")</f>
        <v>263</v>
      </c>
      <c r="S2521" s="13">
        <f>IFERROR(VLOOKUP($A2521,'Fielding Data'!$A:$H,MATCH(S$1,'Fielding Data'!$A$1:$H$1,0),0),"Other")</f>
        <v>9</v>
      </c>
      <c r="T2521" s="13">
        <f>IFERROR(VLOOKUP($A2521,'Fielding Data'!$A:$H,MATCH(T$1,'Fielding Data'!$A$1:$H$1,0),0),"Other")</f>
        <v>81</v>
      </c>
      <c r="U2521" s="13">
        <f>SUMIFS('Fielding Data'!E:E,'Fielding Data'!$A:$A,'Hitting Data'!$A2521)</f>
        <v>178</v>
      </c>
      <c r="V2521" s="13">
        <f>SUMIFS('Fielding Data'!F:F,'Fielding Data'!$A:$A,'Hitting Data'!$A2521)</f>
        <v>267</v>
      </c>
      <c r="W2521" s="13">
        <f>SUMIFS('Fielding Data'!G:G,'Fielding Data'!$A:$A,'Hitting Data'!$A2521)</f>
        <v>9</v>
      </c>
      <c r="X2521" s="13">
        <f>SUMIFS('Fielding Data'!H:H,'Fielding Data'!$A:$A,'Hitting Data'!$A2521)</f>
        <v>82</v>
      </c>
    </row>
    <row r="2522" spans="1:24" x14ac:dyDescent="0.3">
      <c r="A2522" s="13" t="str">
        <f t="shared" si="39"/>
        <v>cassebo012012</v>
      </c>
      <c r="B2522" s="16" t="s">
        <v>1242</v>
      </c>
      <c r="C2522" s="16">
        <v>2012</v>
      </c>
      <c r="D2522" s="16">
        <v>4</v>
      </c>
      <c r="E2522" s="16">
        <v>0</v>
      </c>
      <c r="F2522" s="16">
        <v>0</v>
      </c>
      <c r="G2522" s="16">
        <v>0</v>
      </c>
      <c r="H2522" s="16">
        <v>0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 s="16">
        <v>0</v>
      </c>
      <c r="P2522" s="13" t="str">
        <f>IFERROR(VLOOKUP($A2522,'Fielding Data'!$A:$H,MATCH(P$1,'Fielding Data'!$A$1:$H$1,0),0),"Other")</f>
        <v>P</v>
      </c>
      <c r="Q2522" s="13">
        <f>IFERROR(VLOOKUP($A2522,'Fielding Data'!$A:$H,MATCH(Q$1,'Fielding Data'!$A$1:$H$1,0),0),"Other")</f>
        <v>0</v>
      </c>
      <c r="R2522" s="13">
        <f>IFERROR(VLOOKUP($A2522,'Fielding Data'!$A:$H,MATCH(R$1,'Fielding Data'!$A$1:$H$1,0),0),"Other")</f>
        <v>1</v>
      </c>
      <c r="S2522" s="13">
        <f>IFERROR(VLOOKUP($A2522,'Fielding Data'!$A:$H,MATCH(S$1,'Fielding Data'!$A$1:$H$1,0),0),"Other")</f>
        <v>1</v>
      </c>
      <c r="T2522" s="13">
        <f>IFERROR(VLOOKUP($A2522,'Fielding Data'!$A:$H,MATCH(T$1,'Fielding Data'!$A$1:$H$1,0),0),"Other")</f>
        <v>0</v>
      </c>
      <c r="U2522" s="13">
        <f>SUMIFS('Fielding Data'!E:E,'Fielding Data'!$A:$A,'Hitting Data'!$A2522)</f>
        <v>0</v>
      </c>
      <c r="V2522" s="13">
        <f>SUMIFS('Fielding Data'!F:F,'Fielding Data'!$A:$A,'Hitting Data'!$A2522)</f>
        <v>1</v>
      </c>
      <c r="W2522" s="13">
        <f>SUMIFS('Fielding Data'!G:G,'Fielding Data'!$A:$A,'Hitting Data'!$A2522)</f>
        <v>1</v>
      </c>
      <c r="X2522" s="13">
        <f>SUMIFS('Fielding Data'!H:H,'Fielding Data'!$A:$A,'Hitting Data'!$A2522)</f>
        <v>0</v>
      </c>
    </row>
    <row r="2523" spans="1:24" x14ac:dyDescent="0.3">
      <c r="A2523" s="13" t="str">
        <f t="shared" si="39"/>
        <v>casteal012012</v>
      </c>
      <c r="B2523" s="16" t="s">
        <v>1683</v>
      </c>
      <c r="C2523" s="16">
        <v>2012</v>
      </c>
      <c r="D2523" s="16">
        <v>16</v>
      </c>
      <c r="E2523" s="16">
        <v>23</v>
      </c>
      <c r="F2523" s="16">
        <v>3</v>
      </c>
      <c r="G2523" s="16">
        <v>4</v>
      </c>
      <c r="H2523" s="16">
        <v>0</v>
      </c>
      <c r="I2523" s="16">
        <v>1</v>
      </c>
      <c r="J2523" s="16">
        <v>1</v>
      </c>
      <c r="K2523" s="16">
        <v>3</v>
      </c>
      <c r="L2523" s="16">
        <v>0</v>
      </c>
      <c r="M2523" s="16">
        <v>0</v>
      </c>
      <c r="N2523" s="16">
        <v>0</v>
      </c>
      <c r="O2523" s="16">
        <v>8</v>
      </c>
      <c r="P2523" s="13" t="str">
        <f>IFERROR(VLOOKUP($A2523,'Fielding Data'!$A:$H,MATCH(P$1,'Fielding Data'!$A$1:$H$1,0),0),"Other")</f>
        <v>LF</v>
      </c>
      <c r="Q2523" s="13">
        <f>IFERROR(VLOOKUP($A2523,'Fielding Data'!$A:$H,MATCH(Q$1,'Fielding Data'!$A$1:$H$1,0),0),"Other")</f>
        <v>0</v>
      </c>
      <c r="R2523" s="13">
        <f>IFERROR(VLOOKUP($A2523,'Fielding Data'!$A:$H,MATCH(R$1,'Fielding Data'!$A$1:$H$1,0),0),"Other")</f>
        <v>0</v>
      </c>
      <c r="S2523" s="13">
        <f>IFERROR(VLOOKUP($A2523,'Fielding Data'!$A:$H,MATCH(S$1,'Fielding Data'!$A$1:$H$1,0),0),"Other")</f>
        <v>0</v>
      </c>
      <c r="T2523" s="13">
        <f>IFERROR(VLOOKUP($A2523,'Fielding Data'!$A:$H,MATCH(T$1,'Fielding Data'!$A$1:$H$1,0),0),"Other")</f>
        <v>0</v>
      </c>
      <c r="U2523" s="13">
        <f>SUMIFS('Fielding Data'!E:E,'Fielding Data'!$A:$A,'Hitting Data'!$A2523)</f>
        <v>11</v>
      </c>
      <c r="V2523" s="13">
        <f>SUMIFS('Fielding Data'!F:F,'Fielding Data'!$A:$A,'Hitting Data'!$A2523)</f>
        <v>0</v>
      </c>
      <c r="W2523" s="13">
        <f>SUMIFS('Fielding Data'!G:G,'Fielding Data'!$A:$A,'Hitting Data'!$A2523)</f>
        <v>1</v>
      </c>
      <c r="X2523" s="13">
        <f>SUMIFS('Fielding Data'!H:H,'Fielding Data'!$A:$A,'Hitting Data'!$A2523)</f>
        <v>0</v>
      </c>
    </row>
    <row r="2524" spans="1:24" x14ac:dyDescent="0.3">
      <c r="A2524" s="13" t="str">
        <f t="shared" si="39"/>
        <v>castile012012</v>
      </c>
      <c r="B2524" s="16" t="s">
        <v>1684</v>
      </c>
      <c r="C2524" s="16">
        <v>2012</v>
      </c>
      <c r="D2524" s="16">
        <v>13</v>
      </c>
      <c r="E2524" s="16">
        <v>0</v>
      </c>
      <c r="F2524" s="16">
        <v>0</v>
      </c>
      <c r="G2524" s="16">
        <v>0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3" t="str">
        <f>IFERROR(VLOOKUP($A2524,'Fielding Data'!$A:$H,MATCH(P$1,'Fielding Data'!$A$1:$H$1,0),0),"Other")</f>
        <v>P</v>
      </c>
      <c r="Q2524" s="13">
        <f>IFERROR(VLOOKUP($A2524,'Fielding Data'!$A:$H,MATCH(Q$1,'Fielding Data'!$A$1:$H$1,0),0),"Other")</f>
        <v>1</v>
      </c>
      <c r="R2524" s="13">
        <f>IFERROR(VLOOKUP($A2524,'Fielding Data'!$A:$H,MATCH(R$1,'Fielding Data'!$A$1:$H$1,0),0),"Other")</f>
        <v>1</v>
      </c>
      <c r="S2524" s="13">
        <f>IFERROR(VLOOKUP($A2524,'Fielding Data'!$A:$H,MATCH(S$1,'Fielding Data'!$A$1:$H$1,0),0),"Other")</f>
        <v>0</v>
      </c>
      <c r="T2524" s="13">
        <f>IFERROR(VLOOKUP($A2524,'Fielding Data'!$A:$H,MATCH(T$1,'Fielding Data'!$A$1:$H$1,0),0),"Other")</f>
        <v>0</v>
      </c>
      <c r="U2524" s="13">
        <f>SUMIFS('Fielding Data'!E:E,'Fielding Data'!$A:$A,'Hitting Data'!$A2524)</f>
        <v>1</v>
      </c>
      <c r="V2524" s="13">
        <f>SUMIFS('Fielding Data'!F:F,'Fielding Data'!$A:$A,'Hitting Data'!$A2524)</f>
        <v>1</v>
      </c>
      <c r="W2524" s="13">
        <f>SUMIFS('Fielding Data'!G:G,'Fielding Data'!$A:$A,'Hitting Data'!$A2524)</f>
        <v>0</v>
      </c>
      <c r="X2524" s="13">
        <f>SUMIFS('Fielding Data'!H:H,'Fielding Data'!$A:$A,'Hitting Data'!$A2524)</f>
        <v>0</v>
      </c>
    </row>
    <row r="2525" spans="1:24" x14ac:dyDescent="0.3">
      <c r="A2525" s="13" t="str">
        <f t="shared" si="39"/>
        <v>castiwe012012</v>
      </c>
      <c r="B2525" s="16" t="s">
        <v>1243</v>
      </c>
      <c r="C2525" s="16">
        <v>2012</v>
      </c>
      <c r="D2525" s="16">
        <v>52</v>
      </c>
      <c r="E2525" s="16">
        <v>170</v>
      </c>
      <c r="F2525" s="16">
        <v>16</v>
      </c>
      <c r="G2525" s="16">
        <v>45</v>
      </c>
      <c r="H2525" s="16">
        <v>11</v>
      </c>
      <c r="I2525" s="16">
        <v>0</v>
      </c>
      <c r="J2525" s="16">
        <v>5</v>
      </c>
      <c r="K2525" s="16">
        <v>22</v>
      </c>
      <c r="L2525" s="16">
        <v>0</v>
      </c>
      <c r="M2525" s="16">
        <v>0</v>
      </c>
      <c r="N2525" s="16">
        <v>17</v>
      </c>
      <c r="O2525" s="16">
        <v>51</v>
      </c>
      <c r="P2525" s="13" t="str">
        <f>IFERROR(VLOOKUP($A2525,'Fielding Data'!$A:$H,MATCH(P$1,'Fielding Data'!$A$1:$H$1,0),0),"Other")</f>
        <v>1B</v>
      </c>
      <c r="Q2525" s="13">
        <f>IFERROR(VLOOKUP($A2525,'Fielding Data'!$A:$H,MATCH(Q$1,'Fielding Data'!$A$1:$H$1,0),0),"Other")</f>
        <v>0</v>
      </c>
      <c r="R2525" s="13">
        <f>IFERROR(VLOOKUP($A2525,'Fielding Data'!$A:$H,MATCH(R$1,'Fielding Data'!$A$1:$H$1,0),0),"Other")</f>
        <v>0</v>
      </c>
      <c r="S2525" s="13">
        <f>IFERROR(VLOOKUP($A2525,'Fielding Data'!$A:$H,MATCH(S$1,'Fielding Data'!$A$1:$H$1,0),0),"Other")</f>
        <v>0</v>
      </c>
      <c r="T2525" s="13">
        <f>IFERROR(VLOOKUP($A2525,'Fielding Data'!$A:$H,MATCH(T$1,'Fielding Data'!$A$1:$H$1,0),0),"Other")</f>
        <v>0</v>
      </c>
      <c r="U2525" s="13">
        <f>SUMIFS('Fielding Data'!E:E,'Fielding Data'!$A:$A,'Hitting Data'!$A2525)</f>
        <v>345</v>
      </c>
      <c r="V2525" s="13">
        <f>SUMIFS('Fielding Data'!F:F,'Fielding Data'!$A:$A,'Hitting Data'!$A2525)</f>
        <v>24</v>
      </c>
      <c r="W2525" s="13">
        <f>SUMIFS('Fielding Data'!G:G,'Fielding Data'!$A:$A,'Hitting Data'!$A2525)</f>
        <v>7</v>
      </c>
      <c r="X2525" s="13">
        <f>SUMIFS('Fielding Data'!H:H,'Fielding Data'!$A:$A,'Hitting Data'!$A2525)</f>
        <v>2</v>
      </c>
    </row>
    <row r="2526" spans="1:24" x14ac:dyDescent="0.3">
      <c r="A2526" s="13" t="str">
        <f t="shared" si="39"/>
        <v>castrja012012</v>
      </c>
      <c r="B2526" s="16" t="s">
        <v>1244</v>
      </c>
      <c r="C2526" s="16">
        <v>2012</v>
      </c>
      <c r="D2526" s="16">
        <v>87</v>
      </c>
      <c r="E2526" s="16">
        <v>257</v>
      </c>
      <c r="F2526" s="16">
        <v>29</v>
      </c>
      <c r="G2526" s="16">
        <v>66</v>
      </c>
      <c r="H2526" s="16">
        <v>15</v>
      </c>
      <c r="I2526" s="16">
        <v>2</v>
      </c>
      <c r="J2526" s="16">
        <v>6</v>
      </c>
      <c r="K2526" s="16">
        <v>29</v>
      </c>
      <c r="L2526" s="16">
        <v>0</v>
      </c>
      <c r="M2526" s="16">
        <v>0</v>
      </c>
      <c r="N2526" s="16">
        <v>31</v>
      </c>
      <c r="O2526" s="16">
        <v>61</v>
      </c>
      <c r="P2526" s="13" t="str">
        <f>IFERROR(VLOOKUP($A2526,'Fielding Data'!$A:$H,MATCH(P$1,'Fielding Data'!$A$1:$H$1,0),0),"Other")</f>
        <v>C</v>
      </c>
      <c r="Q2526" s="13">
        <f>IFERROR(VLOOKUP($A2526,'Fielding Data'!$A:$H,MATCH(Q$1,'Fielding Data'!$A$1:$H$1,0),0),"Other")</f>
        <v>525</v>
      </c>
      <c r="R2526" s="13">
        <f>IFERROR(VLOOKUP($A2526,'Fielding Data'!$A:$H,MATCH(R$1,'Fielding Data'!$A$1:$H$1,0),0),"Other")</f>
        <v>40</v>
      </c>
      <c r="S2526" s="13">
        <f>IFERROR(VLOOKUP($A2526,'Fielding Data'!$A:$H,MATCH(S$1,'Fielding Data'!$A$1:$H$1,0),0),"Other")</f>
        <v>6</v>
      </c>
      <c r="T2526" s="13">
        <f>IFERROR(VLOOKUP($A2526,'Fielding Data'!$A:$H,MATCH(T$1,'Fielding Data'!$A$1:$H$1,0),0),"Other")</f>
        <v>6</v>
      </c>
      <c r="U2526" s="13">
        <f>SUMIFS('Fielding Data'!E:E,'Fielding Data'!$A:$A,'Hitting Data'!$A2526)</f>
        <v>525</v>
      </c>
      <c r="V2526" s="13">
        <f>SUMIFS('Fielding Data'!F:F,'Fielding Data'!$A:$A,'Hitting Data'!$A2526)</f>
        <v>40</v>
      </c>
      <c r="W2526" s="13">
        <f>SUMIFS('Fielding Data'!G:G,'Fielding Data'!$A:$A,'Hitting Data'!$A2526)</f>
        <v>6</v>
      </c>
      <c r="X2526" s="13">
        <f>SUMIFS('Fielding Data'!H:H,'Fielding Data'!$A:$A,'Hitting Data'!$A2526)</f>
        <v>6</v>
      </c>
    </row>
    <row r="2527" spans="1:24" x14ac:dyDescent="0.3">
      <c r="A2527" s="13" t="str">
        <f t="shared" si="39"/>
        <v>castrst012012</v>
      </c>
      <c r="B2527" s="16" t="s">
        <v>1245</v>
      </c>
      <c r="C2527" s="16">
        <v>2012</v>
      </c>
      <c r="D2527" s="16">
        <v>162</v>
      </c>
      <c r="E2527" s="16">
        <v>646</v>
      </c>
      <c r="F2527" s="16">
        <v>78</v>
      </c>
      <c r="G2527" s="16">
        <v>183</v>
      </c>
      <c r="H2527" s="16">
        <v>29</v>
      </c>
      <c r="I2527" s="16">
        <v>12</v>
      </c>
      <c r="J2527" s="16">
        <v>14</v>
      </c>
      <c r="K2527" s="16">
        <v>78</v>
      </c>
      <c r="L2527" s="16">
        <v>25</v>
      </c>
      <c r="M2527" s="16">
        <v>13</v>
      </c>
      <c r="N2527" s="16">
        <v>36</v>
      </c>
      <c r="O2527" s="16">
        <v>100</v>
      </c>
      <c r="P2527" s="13" t="str">
        <f>IFERROR(VLOOKUP($A2527,'Fielding Data'!$A:$H,MATCH(P$1,'Fielding Data'!$A$1:$H$1,0),0),"Other")</f>
        <v>SS</v>
      </c>
      <c r="Q2527" s="13">
        <f>IFERROR(VLOOKUP($A2527,'Fielding Data'!$A:$H,MATCH(Q$1,'Fielding Data'!$A$1:$H$1,0),0),"Other")</f>
        <v>266</v>
      </c>
      <c r="R2527" s="13">
        <f>IFERROR(VLOOKUP($A2527,'Fielding Data'!$A:$H,MATCH(R$1,'Fielding Data'!$A$1:$H$1,0),0),"Other")</f>
        <v>465</v>
      </c>
      <c r="S2527" s="13">
        <f>IFERROR(VLOOKUP($A2527,'Fielding Data'!$A:$H,MATCH(S$1,'Fielding Data'!$A$1:$H$1,0),0),"Other")</f>
        <v>27</v>
      </c>
      <c r="T2527" s="13">
        <f>IFERROR(VLOOKUP($A2527,'Fielding Data'!$A:$H,MATCH(T$1,'Fielding Data'!$A$1:$H$1,0),0),"Other")</f>
        <v>97</v>
      </c>
      <c r="U2527" s="13">
        <f>SUMIFS('Fielding Data'!E:E,'Fielding Data'!$A:$A,'Hitting Data'!$A2527)</f>
        <v>266</v>
      </c>
      <c r="V2527" s="13">
        <f>SUMIFS('Fielding Data'!F:F,'Fielding Data'!$A:$A,'Hitting Data'!$A2527)</f>
        <v>465</v>
      </c>
      <c r="W2527" s="13">
        <f>SUMIFS('Fielding Data'!G:G,'Fielding Data'!$A:$A,'Hitting Data'!$A2527)</f>
        <v>27</v>
      </c>
      <c r="X2527" s="13">
        <f>SUMIFS('Fielding Data'!H:H,'Fielding Data'!$A:$A,'Hitting Data'!$A2527)</f>
        <v>97</v>
      </c>
    </row>
    <row r="2528" spans="1:24" x14ac:dyDescent="0.3">
      <c r="A2528" s="13" t="str">
        <f t="shared" si="39"/>
        <v>cecilbr012012</v>
      </c>
      <c r="B2528" s="16" t="s">
        <v>1066</v>
      </c>
      <c r="C2528" s="16">
        <v>2012</v>
      </c>
      <c r="D2528" s="16">
        <v>21</v>
      </c>
      <c r="E2528" s="16">
        <v>2</v>
      </c>
      <c r="F2528" s="16">
        <v>0</v>
      </c>
      <c r="G2528" s="16">
        <v>0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0</v>
      </c>
      <c r="N2528" s="16">
        <v>0</v>
      </c>
      <c r="O2528" s="16">
        <v>2</v>
      </c>
      <c r="P2528" s="13" t="str">
        <f>IFERROR(VLOOKUP($A2528,'Fielding Data'!$A:$H,MATCH(P$1,'Fielding Data'!$A$1:$H$1,0),0),"Other")</f>
        <v>P</v>
      </c>
      <c r="Q2528" s="13">
        <f>IFERROR(VLOOKUP($A2528,'Fielding Data'!$A:$H,MATCH(Q$1,'Fielding Data'!$A$1:$H$1,0),0),"Other")</f>
        <v>0</v>
      </c>
      <c r="R2528" s="13">
        <f>IFERROR(VLOOKUP($A2528,'Fielding Data'!$A:$H,MATCH(R$1,'Fielding Data'!$A$1:$H$1,0),0),"Other")</f>
        <v>7</v>
      </c>
      <c r="S2528" s="13">
        <f>IFERROR(VLOOKUP($A2528,'Fielding Data'!$A:$H,MATCH(S$1,'Fielding Data'!$A$1:$H$1,0),0),"Other")</f>
        <v>1</v>
      </c>
      <c r="T2528" s="13">
        <f>IFERROR(VLOOKUP($A2528,'Fielding Data'!$A:$H,MATCH(T$1,'Fielding Data'!$A$1:$H$1,0),0),"Other")</f>
        <v>1</v>
      </c>
      <c r="U2528" s="13">
        <f>SUMIFS('Fielding Data'!E:E,'Fielding Data'!$A:$A,'Hitting Data'!$A2528)</f>
        <v>0</v>
      </c>
      <c r="V2528" s="13">
        <f>SUMIFS('Fielding Data'!F:F,'Fielding Data'!$A:$A,'Hitting Data'!$A2528)</f>
        <v>7</v>
      </c>
      <c r="W2528" s="13">
        <f>SUMIFS('Fielding Data'!G:G,'Fielding Data'!$A:$A,'Hitting Data'!$A2528)</f>
        <v>1</v>
      </c>
      <c r="X2528" s="13">
        <f>SUMIFS('Fielding Data'!H:H,'Fielding Data'!$A:$A,'Hitting Data'!$A2528)</f>
        <v>1</v>
      </c>
    </row>
    <row r="2529" spans="1:24" x14ac:dyDescent="0.3">
      <c r="A2529" s="13" t="str">
        <f t="shared" si="39"/>
        <v>cedenro022012</v>
      </c>
      <c r="B2529" s="16" t="s">
        <v>527</v>
      </c>
      <c r="C2529" s="16">
        <v>2012</v>
      </c>
      <c r="D2529" s="16">
        <v>78</v>
      </c>
      <c r="E2529" s="16">
        <v>166</v>
      </c>
      <c r="F2529" s="16">
        <v>18</v>
      </c>
      <c r="G2529" s="16">
        <v>43</v>
      </c>
      <c r="H2529" s="16">
        <v>11</v>
      </c>
      <c r="I2529" s="16">
        <v>1</v>
      </c>
      <c r="J2529" s="16">
        <v>4</v>
      </c>
      <c r="K2529" s="16">
        <v>22</v>
      </c>
      <c r="L2529" s="16">
        <v>0</v>
      </c>
      <c r="M2529" s="16">
        <v>1</v>
      </c>
      <c r="N2529" s="16">
        <v>17</v>
      </c>
      <c r="O2529" s="16">
        <v>35</v>
      </c>
      <c r="P2529" s="13" t="str">
        <f>IFERROR(VLOOKUP($A2529,'Fielding Data'!$A:$H,MATCH(P$1,'Fielding Data'!$A$1:$H$1,0),0),"Other")</f>
        <v>2B</v>
      </c>
      <c r="Q2529" s="13">
        <f>IFERROR(VLOOKUP($A2529,'Fielding Data'!$A:$H,MATCH(Q$1,'Fielding Data'!$A$1:$H$1,0),0),"Other")</f>
        <v>29</v>
      </c>
      <c r="R2529" s="13">
        <f>IFERROR(VLOOKUP($A2529,'Fielding Data'!$A:$H,MATCH(R$1,'Fielding Data'!$A$1:$H$1,0),0),"Other")</f>
        <v>45</v>
      </c>
      <c r="S2529" s="13">
        <f>IFERROR(VLOOKUP($A2529,'Fielding Data'!$A:$H,MATCH(S$1,'Fielding Data'!$A$1:$H$1,0),0),"Other")</f>
        <v>2</v>
      </c>
      <c r="T2529" s="13">
        <f>IFERROR(VLOOKUP($A2529,'Fielding Data'!$A:$H,MATCH(T$1,'Fielding Data'!$A$1:$H$1,0),0),"Other")</f>
        <v>9</v>
      </c>
      <c r="U2529" s="13">
        <f>SUMIFS('Fielding Data'!E:E,'Fielding Data'!$A:$A,'Hitting Data'!$A2529)</f>
        <v>48</v>
      </c>
      <c r="V2529" s="13">
        <f>SUMIFS('Fielding Data'!F:F,'Fielding Data'!$A:$A,'Hitting Data'!$A2529)</f>
        <v>98</v>
      </c>
      <c r="W2529" s="13">
        <f>SUMIFS('Fielding Data'!G:G,'Fielding Data'!$A:$A,'Hitting Data'!$A2529)</f>
        <v>4</v>
      </c>
      <c r="X2529" s="13">
        <f>SUMIFS('Fielding Data'!H:H,'Fielding Data'!$A:$A,'Hitting Data'!$A2529)</f>
        <v>19</v>
      </c>
    </row>
    <row r="2530" spans="1:24" x14ac:dyDescent="0.3">
      <c r="A2530" s="13" t="str">
        <f t="shared" si="39"/>
        <v>cedenxa012012</v>
      </c>
      <c r="B2530" s="16" t="s">
        <v>1453</v>
      </c>
      <c r="C2530" s="16">
        <v>2012</v>
      </c>
      <c r="D2530" s="16">
        <v>44</v>
      </c>
      <c r="E2530" s="16">
        <v>1</v>
      </c>
      <c r="F2530" s="16">
        <v>0</v>
      </c>
      <c r="G2530" s="16">
        <v>0</v>
      </c>
      <c r="H2530" s="16">
        <v>0</v>
      </c>
      <c r="I2530" s="16">
        <v>0</v>
      </c>
      <c r="J2530" s="16">
        <v>0</v>
      </c>
      <c r="K2530" s="16">
        <v>0</v>
      </c>
      <c r="L2530" s="16">
        <v>0</v>
      </c>
      <c r="M2530" s="16">
        <v>0</v>
      </c>
      <c r="N2530" s="16">
        <v>0</v>
      </c>
      <c r="O2530" s="16">
        <v>1</v>
      </c>
      <c r="P2530" s="13" t="str">
        <f>IFERROR(VLOOKUP($A2530,'Fielding Data'!$A:$H,MATCH(P$1,'Fielding Data'!$A$1:$H$1,0),0),"Other")</f>
        <v>P</v>
      </c>
      <c r="Q2530" s="13">
        <f>IFERROR(VLOOKUP($A2530,'Fielding Data'!$A:$H,MATCH(Q$1,'Fielding Data'!$A$1:$H$1,0),0),"Other")</f>
        <v>4</v>
      </c>
      <c r="R2530" s="13">
        <f>IFERROR(VLOOKUP($A2530,'Fielding Data'!$A:$H,MATCH(R$1,'Fielding Data'!$A$1:$H$1,0),0),"Other")</f>
        <v>2</v>
      </c>
      <c r="S2530" s="13">
        <f>IFERROR(VLOOKUP($A2530,'Fielding Data'!$A:$H,MATCH(S$1,'Fielding Data'!$A$1:$H$1,0),0),"Other")</f>
        <v>0</v>
      </c>
      <c r="T2530" s="13">
        <f>IFERROR(VLOOKUP($A2530,'Fielding Data'!$A:$H,MATCH(T$1,'Fielding Data'!$A$1:$H$1,0),0),"Other")</f>
        <v>0</v>
      </c>
      <c r="U2530" s="13">
        <f>SUMIFS('Fielding Data'!E:E,'Fielding Data'!$A:$A,'Hitting Data'!$A2530)</f>
        <v>4</v>
      </c>
      <c r="V2530" s="13">
        <f>SUMIFS('Fielding Data'!F:F,'Fielding Data'!$A:$A,'Hitting Data'!$A2530)</f>
        <v>2</v>
      </c>
      <c r="W2530" s="13">
        <f>SUMIFS('Fielding Data'!G:G,'Fielding Data'!$A:$A,'Hitting Data'!$A2530)</f>
        <v>0</v>
      </c>
      <c r="X2530" s="13">
        <f>SUMIFS('Fielding Data'!H:H,'Fielding Data'!$A:$A,'Hitting Data'!$A2530)</f>
        <v>0</v>
      </c>
    </row>
    <row r="2531" spans="1:24" x14ac:dyDescent="0.3">
      <c r="A2531" s="13" t="str">
        <f t="shared" si="39"/>
        <v>cervefr012012</v>
      </c>
      <c r="B2531" s="16" t="s">
        <v>901</v>
      </c>
      <c r="C2531" s="16">
        <v>2012</v>
      </c>
      <c r="D2531" s="16">
        <v>3</v>
      </c>
      <c r="E2531" s="16">
        <v>1</v>
      </c>
      <c r="F2531" s="16">
        <v>1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16">
        <v>1</v>
      </c>
      <c r="O2531" s="16">
        <v>0</v>
      </c>
      <c r="P2531" s="13" t="str">
        <f>IFERROR(VLOOKUP($A2531,'Fielding Data'!$A:$H,MATCH(P$1,'Fielding Data'!$A$1:$H$1,0),0),"Other")</f>
        <v>C</v>
      </c>
      <c r="Q2531" s="13">
        <f>IFERROR(VLOOKUP($A2531,'Fielding Data'!$A:$H,MATCH(Q$1,'Fielding Data'!$A$1:$H$1,0),0),"Other")</f>
        <v>8</v>
      </c>
      <c r="R2531" s="13">
        <f>IFERROR(VLOOKUP($A2531,'Fielding Data'!$A:$H,MATCH(R$1,'Fielding Data'!$A$1:$H$1,0),0),"Other")</f>
        <v>0</v>
      </c>
      <c r="S2531" s="13">
        <f>IFERROR(VLOOKUP($A2531,'Fielding Data'!$A:$H,MATCH(S$1,'Fielding Data'!$A$1:$H$1,0),0),"Other")</f>
        <v>0</v>
      </c>
      <c r="T2531" s="13">
        <f>IFERROR(VLOOKUP($A2531,'Fielding Data'!$A:$H,MATCH(T$1,'Fielding Data'!$A$1:$H$1,0),0),"Other")</f>
        <v>0</v>
      </c>
      <c r="U2531" s="13">
        <f>SUMIFS('Fielding Data'!E:E,'Fielding Data'!$A:$A,'Hitting Data'!$A2531)</f>
        <v>8</v>
      </c>
      <c r="V2531" s="13">
        <f>SUMIFS('Fielding Data'!F:F,'Fielding Data'!$A:$A,'Hitting Data'!$A2531)</f>
        <v>0</v>
      </c>
      <c r="W2531" s="13">
        <f>SUMIFS('Fielding Data'!G:G,'Fielding Data'!$A:$A,'Hitting Data'!$A2531)</f>
        <v>0</v>
      </c>
      <c r="X2531" s="13">
        <f>SUMIFS('Fielding Data'!H:H,'Fielding Data'!$A:$A,'Hitting Data'!$A2531)</f>
        <v>0</v>
      </c>
    </row>
    <row r="2532" spans="1:24" x14ac:dyDescent="0.3">
      <c r="A2532" s="13" t="str">
        <f t="shared" si="39"/>
        <v>cespeyo012012</v>
      </c>
      <c r="B2532" s="16" t="s">
        <v>1685</v>
      </c>
      <c r="C2532" s="16">
        <v>2012</v>
      </c>
      <c r="D2532" s="16">
        <v>129</v>
      </c>
      <c r="E2532" s="16">
        <v>487</v>
      </c>
      <c r="F2532" s="16">
        <v>70</v>
      </c>
      <c r="G2532" s="16">
        <v>142</v>
      </c>
      <c r="H2532" s="16">
        <v>25</v>
      </c>
      <c r="I2532" s="16">
        <v>5</v>
      </c>
      <c r="J2532" s="16">
        <v>23</v>
      </c>
      <c r="K2532" s="16">
        <v>82</v>
      </c>
      <c r="L2532" s="16">
        <v>16</v>
      </c>
      <c r="M2532" s="16">
        <v>4</v>
      </c>
      <c r="N2532" s="16">
        <v>43</v>
      </c>
      <c r="O2532" s="16">
        <v>102</v>
      </c>
      <c r="P2532" s="13" t="str">
        <f>IFERROR(VLOOKUP($A2532,'Fielding Data'!$A:$H,MATCH(P$1,'Fielding Data'!$A$1:$H$1,0),0),"Other")</f>
        <v>CF</v>
      </c>
      <c r="Q2532" s="13">
        <f>IFERROR(VLOOKUP($A2532,'Fielding Data'!$A:$H,MATCH(Q$1,'Fielding Data'!$A$1:$H$1,0),0),"Other")</f>
        <v>0</v>
      </c>
      <c r="R2532" s="13">
        <f>IFERROR(VLOOKUP($A2532,'Fielding Data'!$A:$H,MATCH(R$1,'Fielding Data'!$A$1:$H$1,0),0),"Other")</f>
        <v>0</v>
      </c>
      <c r="S2532" s="13">
        <f>IFERROR(VLOOKUP($A2532,'Fielding Data'!$A:$H,MATCH(S$1,'Fielding Data'!$A$1:$H$1,0),0),"Other")</f>
        <v>0</v>
      </c>
      <c r="T2532" s="13">
        <f>IFERROR(VLOOKUP($A2532,'Fielding Data'!$A:$H,MATCH(T$1,'Fielding Data'!$A$1:$H$1,0),0),"Other")</f>
        <v>0</v>
      </c>
      <c r="U2532" s="13">
        <f>SUMIFS('Fielding Data'!E:E,'Fielding Data'!$A:$A,'Hitting Data'!$A2532)</f>
        <v>221</v>
      </c>
      <c r="V2532" s="13">
        <f>SUMIFS('Fielding Data'!F:F,'Fielding Data'!$A:$A,'Hitting Data'!$A2532)</f>
        <v>9</v>
      </c>
      <c r="W2532" s="13">
        <f>SUMIFS('Fielding Data'!G:G,'Fielding Data'!$A:$A,'Hitting Data'!$A2532)</f>
        <v>3</v>
      </c>
      <c r="X2532" s="13">
        <f>SUMIFS('Fielding Data'!H:H,'Fielding Data'!$A:$A,'Hitting Data'!$A2532)</f>
        <v>0</v>
      </c>
    </row>
    <row r="2533" spans="1:24" x14ac:dyDescent="0.3">
      <c r="A2533" s="13" t="str">
        <f t="shared" si="39"/>
        <v>chacijh012012</v>
      </c>
      <c r="B2533" s="16" t="s">
        <v>1067</v>
      </c>
      <c r="C2533" s="16">
        <v>2012</v>
      </c>
      <c r="D2533" s="16">
        <v>14</v>
      </c>
      <c r="E2533" s="16">
        <v>24</v>
      </c>
      <c r="F2533" s="16">
        <v>4</v>
      </c>
      <c r="G2533" s="16">
        <v>7</v>
      </c>
      <c r="H2533" s="16">
        <v>2</v>
      </c>
      <c r="I2533" s="16">
        <v>0</v>
      </c>
      <c r="J2533" s="16">
        <v>0</v>
      </c>
      <c r="K2533" s="16">
        <v>3</v>
      </c>
      <c r="L2533" s="16">
        <v>0</v>
      </c>
      <c r="M2533" s="16">
        <v>0</v>
      </c>
      <c r="N2533" s="16">
        <v>1</v>
      </c>
      <c r="O2533" s="16">
        <v>3</v>
      </c>
      <c r="P2533" s="13" t="str">
        <f>IFERROR(VLOOKUP($A2533,'Fielding Data'!$A:$H,MATCH(P$1,'Fielding Data'!$A$1:$H$1,0),0),"Other")</f>
        <v>P</v>
      </c>
      <c r="Q2533" s="13">
        <f>IFERROR(VLOOKUP($A2533,'Fielding Data'!$A:$H,MATCH(Q$1,'Fielding Data'!$A$1:$H$1,0),0),"Other")</f>
        <v>7</v>
      </c>
      <c r="R2533" s="13">
        <f>IFERROR(VLOOKUP($A2533,'Fielding Data'!$A:$H,MATCH(R$1,'Fielding Data'!$A$1:$H$1,0),0),"Other")</f>
        <v>11</v>
      </c>
      <c r="S2533" s="13">
        <f>IFERROR(VLOOKUP($A2533,'Fielding Data'!$A:$H,MATCH(S$1,'Fielding Data'!$A$1:$H$1,0),0),"Other")</f>
        <v>3</v>
      </c>
      <c r="T2533" s="13">
        <f>IFERROR(VLOOKUP($A2533,'Fielding Data'!$A:$H,MATCH(T$1,'Fielding Data'!$A$1:$H$1,0),0),"Other")</f>
        <v>1</v>
      </c>
      <c r="U2533" s="13">
        <f>SUMIFS('Fielding Data'!E:E,'Fielding Data'!$A:$A,'Hitting Data'!$A2533)</f>
        <v>7</v>
      </c>
      <c r="V2533" s="13">
        <f>SUMIFS('Fielding Data'!F:F,'Fielding Data'!$A:$A,'Hitting Data'!$A2533)</f>
        <v>11</v>
      </c>
      <c r="W2533" s="13">
        <f>SUMIFS('Fielding Data'!G:G,'Fielding Data'!$A:$A,'Hitting Data'!$A2533)</f>
        <v>3</v>
      </c>
      <c r="X2533" s="13">
        <f>SUMIFS('Fielding Data'!H:H,'Fielding Data'!$A:$A,'Hitting Data'!$A2533)</f>
        <v>1</v>
      </c>
    </row>
    <row r="2534" spans="1:24" x14ac:dyDescent="0.3">
      <c r="A2534" s="13" t="str">
        <f t="shared" si="39"/>
        <v>chambad012012</v>
      </c>
      <c r="B2534" s="16" t="s">
        <v>1454</v>
      </c>
      <c r="C2534" s="16">
        <v>2012</v>
      </c>
      <c r="D2534" s="16">
        <v>41</v>
      </c>
      <c r="E2534" s="16">
        <v>54</v>
      </c>
      <c r="F2534" s="16">
        <v>4</v>
      </c>
      <c r="G2534" s="16">
        <v>12</v>
      </c>
      <c r="H2534" s="16">
        <v>0</v>
      </c>
      <c r="I2534" s="16">
        <v>2</v>
      </c>
      <c r="J2534" s="16">
        <v>0</v>
      </c>
      <c r="K2534" s="16">
        <v>4</v>
      </c>
      <c r="L2534" s="16">
        <v>2</v>
      </c>
      <c r="M2534" s="16">
        <v>1</v>
      </c>
      <c r="N2534" s="16">
        <v>5</v>
      </c>
      <c r="O2534" s="16">
        <v>18</v>
      </c>
      <c r="P2534" s="13" t="str">
        <f>IFERROR(VLOOKUP($A2534,'Fielding Data'!$A:$H,MATCH(P$1,'Fielding Data'!$A$1:$H$1,0),0),"Other")</f>
        <v>CF</v>
      </c>
      <c r="Q2534" s="13">
        <f>IFERROR(VLOOKUP($A2534,'Fielding Data'!$A:$H,MATCH(Q$1,'Fielding Data'!$A$1:$H$1,0),0),"Other")</f>
        <v>0</v>
      </c>
      <c r="R2534" s="13">
        <f>IFERROR(VLOOKUP($A2534,'Fielding Data'!$A:$H,MATCH(R$1,'Fielding Data'!$A$1:$H$1,0),0),"Other")</f>
        <v>0</v>
      </c>
      <c r="S2534" s="13">
        <f>IFERROR(VLOOKUP($A2534,'Fielding Data'!$A:$H,MATCH(S$1,'Fielding Data'!$A$1:$H$1,0),0),"Other")</f>
        <v>0</v>
      </c>
      <c r="T2534" s="13">
        <f>IFERROR(VLOOKUP($A2534,'Fielding Data'!$A:$H,MATCH(T$1,'Fielding Data'!$A$1:$H$1,0),0),"Other")</f>
        <v>0</v>
      </c>
      <c r="U2534" s="13">
        <f>SUMIFS('Fielding Data'!E:E,'Fielding Data'!$A:$A,'Hitting Data'!$A2534)</f>
        <v>32</v>
      </c>
      <c r="V2534" s="13">
        <f>SUMIFS('Fielding Data'!F:F,'Fielding Data'!$A:$A,'Hitting Data'!$A2534)</f>
        <v>1</v>
      </c>
      <c r="W2534" s="13">
        <f>SUMIFS('Fielding Data'!G:G,'Fielding Data'!$A:$A,'Hitting Data'!$A2534)</f>
        <v>0</v>
      </c>
      <c r="X2534" s="13">
        <f>SUMIFS('Fielding Data'!H:H,'Fielding Data'!$A:$A,'Hitting Data'!$A2534)</f>
        <v>0</v>
      </c>
    </row>
    <row r="2535" spans="1:24" x14ac:dyDescent="0.3">
      <c r="A2535" s="13" t="str">
        <f t="shared" si="39"/>
        <v>chambjo032012</v>
      </c>
      <c r="B2535" s="16" t="s">
        <v>771</v>
      </c>
      <c r="C2535" s="16">
        <v>2012</v>
      </c>
      <c r="D2535" s="16">
        <v>22</v>
      </c>
      <c r="E2535" s="16">
        <v>0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3" t="str">
        <f>IFERROR(VLOOKUP($A2535,'Fielding Data'!$A:$H,MATCH(P$1,'Fielding Data'!$A$1:$H$1,0),0),"Other")</f>
        <v>P</v>
      </c>
      <c r="Q2535" s="13">
        <f>IFERROR(VLOOKUP($A2535,'Fielding Data'!$A:$H,MATCH(Q$1,'Fielding Data'!$A$1:$H$1,0),0),"Other")</f>
        <v>0</v>
      </c>
      <c r="R2535" s="13">
        <f>IFERROR(VLOOKUP($A2535,'Fielding Data'!$A:$H,MATCH(R$1,'Fielding Data'!$A$1:$H$1,0),0),"Other")</f>
        <v>2</v>
      </c>
      <c r="S2535" s="13">
        <f>IFERROR(VLOOKUP($A2535,'Fielding Data'!$A:$H,MATCH(S$1,'Fielding Data'!$A$1:$H$1,0),0),"Other")</f>
        <v>0</v>
      </c>
      <c r="T2535" s="13">
        <f>IFERROR(VLOOKUP($A2535,'Fielding Data'!$A:$H,MATCH(T$1,'Fielding Data'!$A$1:$H$1,0),0),"Other")</f>
        <v>0</v>
      </c>
      <c r="U2535" s="13">
        <f>SUMIFS('Fielding Data'!E:E,'Fielding Data'!$A:$A,'Hitting Data'!$A2535)</f>
        <v>0</v>
      </c>
      <c r="V2535" s="13">
        <f>SUMIFS('Fielding Data'!F:F,'Fielding Data'!$A:$A,'Hitting Data'!$A2535)</f>
        <v>2</v>
      </c>
      <c r="W2535" s="13">
        <f>SUMIFS('Fielding Data'!G:G,'Fielding Data'!$A:$A,'Hitting Data'!$A2535)</f>
        <v>0</v>
      </c>
      <c r="X2535" s="13">
        <f>SUMIFS('Fielding Data'!H:H,'Fielding Data'!$A:$A,'Hitting Data'!$A2535)</f>
        <v>0</v>
      </c>
    </row>
    <row r="2536" spans="1:24" x14ac:dyDescent="0.3">
      <c r="A2536" s="13" t="str">
        <f t="shared" si="39"/>
        <v>chapmar012012</v>
      </c>
      <c r="B2536" s="16" t="s">
        <v>1247</v>
      </c>
      <c r="C2536" s="16">
        <v>2012</v>
      </c>
      <c r="D2536" s="16">
        <v>68</v>
      </c>
      <c r="E2536" s="16">
        <v>0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16">
        <v>0</v>
      </c>
      <c r="P2536" s="13" t="str">
        <f>IFERROR(VLOOKUP($A2536,'Fielding Data'!$A:$H,MATCH(P$1,'Fielding Data'!$A$1:$H$1,0),0),"Other")</f>
        <v>P</v>
      </c>
      <c r="Q2536" s="13">
        <f>IFERROR(VLOOKUP($A2536,'Fielding Data'!$A:$H,MATCH(Q$1,'Fielding Data'!$A$1:$H$1,0),0),"Other")</f>
        <v>2</v>
      </c>
      <c r="R2536" s="13">
        <f>IFERROR(VLOOKUP($A2536,'Fielding Data'!$A:$H,MATCH(R$1,'Fielding Data'!$A$1:$H$1,0),0),"Other")</f>
        <v>3</v>
      </c>
      <c r="S2536" s="13">
        <f>IFERROR(VLOOKUP($A2536,'Fielding Data'!$A:$H,MATCH(S$1,'Fielding Data'!$A$1:$H$1,0),0),"Other")</f>
        <v>1</v>
      </c>
      <c r="T2536" s="13">
        <f>IFERROR(VLOOKUP($A2536,'Fielding Data'!$A:$H,MATCH(T$1,'Fielding Data'!$A$1:$H$1,0),0),"Other")</f>
        <v>0</v>
      </c>
      <c r="U2536" s="13">
        <f>SUMIFS('Fielding Data'!E:E,'Fielding Data'!$A:$A,'Hitting Data'!$A2536)</f>
        <v>2</v>
      </c>
      <c r="V2536" s="13">
        <f>SUMIFS('Fielding Data'!F:F,'Fielding Data'!$A:$A,'Hitting Data'!$A2536)</f>
        <v>3</v>
      </c>
      <c r="W2536" s="13">
        <f>SUMIFS('Fielding Data'!G:G,'Fielding Data'!$A:$A,'Hitting Data'!$A2536)</f>
        <v>1</v>
      </c>
      <c r="X2536" s="13">
        <f>SUMIFS('Fielding Data'!H:H,'Fielding Data'!$A:$A,'Hitting Data'!$A2536)</f>
        <v>0</v>
      </c>
    </row>
    <row r="2537" spans="1:24" x14ac:dyDescent="0.3">
      <c r="A2537" s="13" t="str">
        <f t="shared" si="39"/>
        <v>chapmja022012</v>
      </c>
      <c r="B2537" s="16" t="s">
        <v>1686</v>
      </c>
      <c r="C2537" s="16">
        <v>2012</v>
      </c>
      <c r="D2537" s="16">
        <v>14</v>
      </c>
      <c r="E2537" s="16">
        <v>0</v>
      </c>
      <c r="F2537" s="16">
        <v>0</v>
      </c>
      <c r="G2537" s="16">
        <v>0</v>
      </c>
      <c r="H2537" s="16">
        <v>0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3" t="str">
        <f>IFERROR(VLOOKUP($A2537,'Fielding Data'!$A:$H,MATCH(P$1,'Fielding Data'!$A$1:$H$1,0),0),"Other")</f>
        <v>P</v>
      </c>
      <c r="Q2537" s="13">
        <f>IFERROR(VLOOKUP($A2537,'Fielding Data'!$A:$H,MATCH(Q$1,'Fielding Data'!$A$1:$H$1,0),0),"Other")</f>
        <v>0</v>
      </c>
      <c r="R2537" s="13">
        <f>IFERROR(VLOOKUP($A2537,'Fielding Data'!$A:$H,MATCH(R$1,'Fielding Data'!$A$1:$H$1,0),0),"Other")</f>
        <v>2</v>
      </c>
      <c r="S2537" s="13">
        <f>IFERROR(VLOOKUP($A2537,'Fielding Data'!$A:$H,MATCH(S$1,'Fielding Data'!$A$1:$H$1,0),0),"Other")</f>
        <v>0</v>
      </c>
      <c r="T2537" s="13">
        <f>IFERROR(VLOOKUP($A2537,'Fielding Data'!$A:$H,MATCH(T$1,'Fielding Data'!$A$1:$H$1,0),0),"Other")</f>
        <v>0</v>
      </c>
      <c r="U2537" s="13">
        <f>SUMIFS('Fielding Data'!E:E,'Fielding Data'!$A:$A,'Hitting Data'!$A2537)</f>
        <v>0</v>
      </c>
      <c r="V2537" s="13">
        <f>SUMIFS('Fielding Data'!F:F,'Fielding Data'!$A:$A,'Hitting Data'!$A2537)</f>
        <v>2</v>
      </c>
      <c r="W2537" s="13">
        <f>SUMIFS('Fielding Data'!G:G,'Fielding Data'!$A:$A,'Hitting Data'!$A2537)</f>
        <v>0</v>
      </c>
      <c r="X2537" s="13">
        <f>SUMIFS('Fielding Data'!H:H,'Fielding Data'!$A:$A,'Hitting Data'!$A2537)</f>
        <v>0</v>
      </c>
    </row>
    <row r="2538" spans="1:24" x14ac:dyDescent="0.3">
      <c r="A2538" s="13" t="str">
        <f t="shared" si="39"/>
        <v>chatwty012012</v>
      </c>
      <c r="B2538" s="16" t="s">
        <v>1455</v>
      </c>
      <c r="C2538" s="16">
        <v>2012</v>
      </c>
      <c r="D2538" s="16">
        <v>23</v>
      </c>
      <c r="E2538" s="16">
        <v>16</v>
      </c>
      <c r="F2538" s="16">
        <v>1</v>
      </c>
      <c r="G2538" s="16">
        <v>4</v>
      </c>
      <c r="H2538" s="16">
        <v>1</v>
      </c>
      <c r="I2538" s="16">
        <v>0</v>
      </c>
      <c r="J2538" s="16">
        <v>0</v>
      </c>
      <c r="K2538" s="16">
        <v>1</v>
      </c>
      <c r="L2538" s="16">
        <v>0</v>
      </c>
      <c r="M2538" s="16">
        <v>0</v>
      </c>
      <c r="N2538" s="16">
        <v>1</v>
      </c>
      <c r="O2538" s="16">
        <v>3</v>
      </c>
      <c r="P2538" s="13" t="str">
        <f>IFERROR(VLOOKUP($A2538,'Fielding Data'!$A:$H,MATCH(P$1,'Fielding Data'!$A$1:$H$1,0),0),"Other")</f>
        <v>P</v>
      </c>
      <c r="Q2538" s="13">
        <f>IFERROR(VLOOKUP($A2538,'Fielding Data'!$A:$H,MATCH(Q$1,'Fielding Data'!$A$1:$H$1,0),0),"Other")</f>
        <v>5</v>
      </c>
      <c r="R2538" s="13">
        <f>IFERROR(VLOOKUP($A2538,'Fielding Data'!$A:$H,MATCH(R$1,'Fielding Data'!$A$1:$H$1,0),0),"Other")</f>
        <v>13</v>
      </c>
      <c r="S2538" s="13">
        <f>IFERROR(VLOOKUP($A2538,'Fielding Data'!$A:$H,MATCH(S$1,'Fielding Data'!$A$1:$H$1,0),0),"Other")</f>
        <v>1</v>
      </c>
      <c r="T2538" s="13">
        <f>IFERROR(VLOOKUP($A2538,'Fielding Data'!$A:$H,MATCH(T$1,'Fielding Data'!$A$1:$H$1,0),0),"Other")</f>
        <v>2</v>
      </c>
      <c r="U2538" s="13">
        <f>SUMIFS('Fielding Data'!E:E,'Fielding Data'!$A:$A,'Hitting Data'!$A2538)</f>
        <v>5</v>
      </c>
      <c r="V2538" s="13">
        <f>SUMIFS('Fielding Data'!F:F,'Fielding Data'!$A:$A,'Hitting Data'!$A2538)</f>
        <v>13</v>
      </c>
      <c r="W2538" s="13">
        <f>SUMIFS('Fielding Data'!G:G,'Fielding Data'!$A:$A,'Hitting Data'!$A2538)</f>
        <v>1</v>
      </c>
      <c r="X2538" s="13">
        <f>SUMIFS('Fielding Data'!H:H,'Fielding Data'!$A:$A,'Hitting Data'!$A2538)</f>
        <v>2</v>
      </c>
    </row>
    <row r="2539" spans="1:24" x14ac:dyDescent="0.3">
      <c r="A2539" s="13" t="str">
        <f t="shared" si="39"/>
        <v>chaveen012012</v>
      </c>
      <c r="B2539" s="16" t="s">
        <v>235</v>
      </c>
      <c r="C2539" s="16">
        <v>2012</v>
      </c>
      <c r="D2539" s="16">
        <v>64</v>
      </c>
      <c r="E2539" s="16">
        <v>158</v>
      </c>
      <c r="F2539" s="16">
        <v>15</v>
      </c>
      <c r="G2539" s="16">
        <v>32</v>
      </c>
      <c r="H2539" s="16">
        <v>6</v>
      </c>
      <c r="I2539" s="16">
        <v>0</v>
      </c>
      <c r="J2539" s="16">
        <v>2</v>
      </c>
      <c r="K2539" s="16">
        <v>12</v>
      </c>
      <c r="L2539" s="16">
        <v>3</v>
      </c>
      <c r="M2539" s="16">
        <v>2</v>
      </c>
      <c r="N2539" s="16">
        <v>6</v>
      </c>
      <c r="O2539" s="16">
        <v>24</v>
      </c>
      <c r="P2539" s="13" t="str">
        <f>IFERROR(VLOOKUP($A2539,'Fielding Data'!$A:$H,MATCH(P$1,'Fielding Data'!$A$1:$H$1,0),0),"Other")</f>
        <v>CF</v>
      </c>
      <c r="Q2539" s="13">
        <f>IFERROR(VLOOKUP($A2539,'Fielding Data'!$A:$H,MATCH(Q$1,'Fielding Data'!$A$1:$H$1,0),0),"Other")</f>
        <v>0</v>
      </c>
      <c r="R2539" s="13">
        <f>IFERROR(VLOOKUP($A2539,'Fielding Data'!$A:$H,MATCH(R$1,'Fielding Data'!$A$1:$H$1,0),0),"Other")</f>
        <v>0</v>
      </c>
      <c r="S2539" s="13">
        <f>IFERROR(VLOOKUP($A2539,'Fielding Data'!$A:$H,MATCH(S$1,'Fielding Data'!$A$1:$H$1,0),0),"Other")</f>
        <v>0</v>
      </c>
      <c r="T2539" s="13">
        <f>IFERROR(VLOOKUP($A2539,'Fielding Data'!$A:$H,MATCH(T$1,'Fielding Data'!$A$1:$H$1,0),0),"Other")</f>
        <v>0</v>
      </c>
      <c r="U2539" s="13">
        <f>SUMIFS('Fielding Data'!E:E,'Fielding Data'!$A:$A,'Hitting Data'!$A2539)</f>
        <v>75</v>
      </c>
      <c r="V2539" s="13">
        <f>SUMIFS('Fielding Data'!F:F,'Fielding Data'!$A:$A,'Hitting Data'!$A2539)</f>
        <v>2</v>
      </c>
      <c r="W2539" s="13">
        <f>SUMIFS('Fielding Data'!G:G,'Fielding Data'!$A:$A,'Hitting Data'!$A2539)</f>
        <v>2</v>
      </c>
      <c r="X2539" s="13">
        <f>SUMIFS('Fielding Data'!H:H,'Fielding Data'!$A:$A,'Hitting Data'!$A2539)</f>
        <v>0</v>
      </c>
    </row>
    <row r="2540" spans="1:24" x14ac:dyDescent="0.3">
      <c r="A2540" s="13" t="str">
        <f t="shared" si="39"/>
        <v>chaveer012012</v>
      </c>
      <c r="B2540" s="16" t="s">
        <v>78</v>
      </c>
      <c r="C2540" s="16">
        <v>2012</v>
      </c>
      <c r="D2540" s="16">
        <v>113</v>
      </c>
      <c r="E2540" s="16">
        <v>278</v>
      </c>
      <c r="F2540" s="16">
        <v>36</v>
      </c>
      <c r="G2540" s="16">
        <v>78</v>
      </c>
      <c r="H2540" s="16">
        <v>12</v>
      </c>
      <c r="I2540" s="16">
        <v>0</v>
      </c>
      <c r="J2540" s="16">
        <v>16</v>
      </c>
      <c r="K2540" s="16">
        <v>37</v>
      </c>
      <c r="L2540" s="16">
        <v>0</v>
      </c>
      <c r="M2540" s="16">
        <v>0</v>
      </c>
      <c r="N2540" s="16">
        <v>30</v>
      </c>
      <c r="O2540" s="16">
        <v>59</v>
      </c>
      <c r="P2540" s="13" t="str">
        <f>IFERROR(VLOOKUP($A2540,'Fielding Data'!$A:$H,MATCH(P$1,'Fielding Data'!$A$1:$H$1,0),0),"Other")</f>
        <v>1B</v>
      </c>
      <c r="Q2540" s="13">
        <f>IFERROR(VLOOKUP($A2540,'Fielding Data'!$A:$H,MATCH(Q$1,'Fielding Data'!$A$1:$H$1,0),0),"Other")</f>
        <v>49</v>
      </c>
      <c r="R2540" s="13">
        <f>IFERROR(VLOOKUP($A2540,'Fielding Data'!$A:$H,MATCH(R$1,'Fielding Data'!$A$1:$H$1,0),0),"Other")</f>
        <v>5</v>
      </c>
      <c r="S2540" s="13">
        <f>IFERROR(VLOOKUP($A2540,'Fielding Data'!$A:$H,MATCH(S$1,'Fielding Data'!$A$1:$H$1,0),0),"Other")</f>
        <v>1</v>
      </c>
      <c r="T2540" s="13">
        <f>IFERROR(VLOOKUP($A2540,'Fielding Data'!$A:$H,MATCH(T$1,'Fielding Data'!$A$1:$H$1,0),0),"Other")</f>
        <v>2</v>
      </c>
      <c r="U2540" s="13">
        <f>SUMIFS('Fielding Data'!E:E,'Fielding Data'!$A:$A,'Hitting Data'!$A2540)</f>
        <v>85</v>
      </c>
      <c r="V2540" s="13">
        <f>SUMIFS('Fielding Data'!F:F,'Fielding Data'!$A:$A,'Hitting Data'!$A2540)</f>
        <v>91</v>
      </c>
      <c r="W2540" s="13">
        <f>SUMIFS('Fielding Data'!G:G,'Fielding Data'!$A:$A,'Hitting Data'!$A2540)</f>
        <v>6</v>
      </c>
      <c r="X2540" s="13">
        <f>SUMIFS('Fielding Data'!H:H,'Fielding Data'!$A:$A,'Hitting Data'!$A2540)</f>
        <v>7</v>
      </c>
    </row>
    <row r="2541" spans="1:24" x14ac:dyDescent="0.3">
      <c r="A2541" s="13" t="str">
        <f t="shared" si="39"/>
        <v>chenbr012012</v>
      </c>
      <c r="B2541" s="16" t="s">
        <v>79</v>
      </c>
      <c r="C2541" s="16">
        <v>2012</v>
      </c>
      <c r="D2541" s="16">
        <v>35</v>
      </c>
      <c r="E2541" s="16">
        <v>5</v>
      </c>
      <c r="F2541" s="16">
        <v>0</v>
      </c>
      <c r="G2541" s="16">
        <v>1</v>
      </c>
      <c r="H2541" s="16">
        <v>0</v>
      </c>
      <c r="I2541" s="16">
        <v>0</v>
      </c>
      <c r="J2541" s="16">
        <v>0</v>
      </c>
      <c r="K2541" s="16">
        <v>0</v>
      </c>
      <c r="L2541" s="16">
        <v>0</v>
      </c>
      <c r="M2541" s="16">
        <v>0</v>
      </c>
      <c r="N2541" s="16">
        <v>0</v>
      </c>
      <c r="O2541" s="16">
        <v>3</v>
      </c>
      <c r="P2541" s="13" t="str">
        <f>IFERROR(VLOOKUP($A2541,'Fielding Data'!$A:$H,MATCH(P$1,'Fielding Data'!$A$1:$H$1,0),0),"Other")</f>
        <v>P</v>
      </c>
      <c r="Q2541" s="13">
        <f>IFERROR(VLOOKUP($A2541,'Fielding Data'!$A:$H,MATCH(Q$1,'Fielding Data'!$A$1:$H$1,0),0),"Other")</f>
        <v>7</v>
      </c>
      <c r="R2541" s="13">
        <f>IFERROR(VLOOKUP($A2541,'Fielding Data'!$A:$H,MATCH(R$1,'Fielding Data'!$A$1:$H$1,0),0),"Other")</f>
        <v>28</v>
      </c>
      <c r="S2541" s="13">
        <f>IFERROR(VLOOKUP($A2541,'Fielding Data'!$A:$H,MATCH(S$1,'Fielding Data'!$A$1:$H$1,0),0),"Other")</f>
        <v>1</v>
      </c>
      <c r="T2541" s="13">
        <f>IFERROR(VLOOKUP($A2541,'Fielding Data'!$A:$H,MATCH(T$1,'Fielding Data'!$A$1:$H$1,0),0),"Other")</f>
        <v>0</v>
      </c>
      <c r="U2541" s="13">
        <f>SUMIFS('Fielding Data'!E:E,'Fielding Data'!$A:$A,'Hitting Data'!$A2541)</f>
        <v>7</v>
      </c>
      <c r="V2541" s="13">
        <f>SUMIFS('Fielding Data'!F:F,'Fielding Data'!$A:$A,'Hitting Data'!$A2541)</f>
        <v>28</v>
      </c>
      <c r="W2541" s="13">
        <f>SUMIFS('Fielding Data'!G:G,'Fielding Data'!$A:$A,'Hitting Data'!$A2541)</f>
        <v>1</v>
      </c>
      <c r="X2541" s="13">
        <f>SUMIFS('Fielding Data'!H:H,'Fielding Data'!$A:$A,'Hitting Data'!$A2541)</f>
        <v>0</v>
      </c>
    </row>
    <row r="2542" spans="1:24" x14ac:dyDescent="0.3">
      <c r="A2542" s="13" t="str">
        <f t="shared" si="39"/>
        <v>chenwe022012</v>
      </c>
      <c r="B2542" s="16" t="s">
        <v>1687</v>
      </c>
      <c r="C2542" s="16">
        <v>2012</v>
      </c>
      <c r="D2542" s="16">
        <v>32</v>
      </c>
      <c r="E2542" s="16">
        <v>3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0</v>
      </c>
      <c r="L2542" s="16">
        <v>0</v>
      </c>
      <c r="M2542" s="16">
        <v>0</v>
      </c>
      <c r="N2542" s="16">
        <v>0</v>
      </c>
      <c r="O2542" s="16">
        <v>2</v>
      </c>
      <c r="P2542" s="13" t="str">
        <f>IFERROR(VLOOKUP($A2542,'Fielding Data'!$A:$H,MATCH(P$1,'Fielding Data'!$A$1:$H$1,0),0),"Other")</f>
        <v>P</v>
      </c>
      <c r="Q2542" s="13">
        <f>IFERROR(VLOOKUP($A2542,'Fielding Data'!$A:$H,MATCH(Q$1,'Fielding Data'!$A$1:$H$1,0),0),"Other")</f>
        <v>7</v>
      </c>
      <c r="R2542" s="13">
        <f>IFERROR(VLOOKUP($A2542,'Fielding Data'!$A:$H,MATCH(R$1,'Fielding Data'!$A$1:$H$1,0),0),"Other")</f>
        <v>31</v>
      </c>
      <c r="S2542" s="13">
        <f>IFERROR(VLOOKUP($A2542,'Fielding Data'!$A:$H,MATCH(S$1,'Fielding Data'!$A$1:$H$1,0),0),"Other")</f>
        <v>1</v>
      </c>
      <c r="T2542" s="13">
        <f>IFERROR(VLOOKUP($A2542,'Fielding Data'!$A:$H,MATCH(T$1,'Fielding Data'!$A$1:$H$1,0),0),"Other")</f>
        <v>2</v>
      </c>
      <c r="U2542" s="13">
        <f>SUMIFS('Fielding Data'!E:E,'Fielding Data'!$A:$A,'Hitting Data'!$A2542)</f>
        <v>7</v>
      </c>
      <c r="V2542" s="13">
        <f>SUMIFS('Fielding Data'!F:F,'Fielding Data'!$A:$A,'Hitting Data'!$A2542)</f>
        <v>31</v>
      </c>
      <c r="W2542" s="13">
        <f>SUMIFS('Fielding Data'!G:G,'Fielding Data'!$A:$A,'Hitting Data'!$A2542)</f>
        <v>1</v>
      </c>
      <c r="X2542" s="13">
        <f>SUMIFS('Fielding Data'!H:H,'Fielding Data'!$A:$A,'Hitting Data'!$A2542)</f>
        <v>2</v>
      </c>
    </row>
    <row r="2543" spans="1:24" x14ac:dyDescent="0.3">
      <c r="A2543" s="13" t="str">
        <f t="shared" si="39"/>
        <v>chiselo012012</v>
      </c>
      <c r="B2543" s="16" t="s">
        <v>1457</v>
      </c>
      <c r="C2543" s="16">
        <v>2012</v>
      </c>
      <c r="D2543" s="16">
        <v>43</v>
      </c>
      <c r="E2543" s="16">
        <v>142</v>
      </c>
      <c r="F2543" s="16">
        <v>16</v>
      </c>
      <c r="G2543" s="16">
        <v>38</v>
      </c>
      <c r="H2543" s="16">
        <v>6</v>
      </c>
      <c r="I2543" s="16">
        <v>1</v>
      </c>
      <c r="J2543" s="16">
        <v>5</v>
      </c>
      <c r="K2543" s="16">
        <v>16</v>
      </c>
      <c r="L2543" s="16">
        <v>2</v>
      </c>
      <c r="M2543" s="16">
        <v>1</v>
      </c>
      <c r="N2543" s="16">
        <v>8</v>
      </c>
      <c r="O2543" s="16">
        <v>27</v>
      </c>
      <c r="P2543" s="13" t="str">
        <f>IFERROR(VLOOKUP($A2543,'Fielding Data'!$A:$H,MATCH(P$1,'Fielding Data'!$A$1:$H$1,0),0),"Other")</f>
        <v>3B</v>
      </c>
      <c r="Q2543" s="13">
        <f>IFERROR(VLOOKUP($A2543,'Fielding Data'!$A:$H,MATCH(Q$1,'Fielding Data'!$A$1:$H$1,0),0),"Other")</f>
        <v>16</v>
      </c>
      <c r="R2543" s="13">
        <f>IFERROR(VLOOKUP($A2543,'Fielding Data'!$A:$H,MATCH(R$1,'Fielding Data'!$A$1:$H$1,0),0),"Other")</f>
        <v>54</v>
      </c>
      <c r="S2543" s="13">
        <f>IFERROR(VLOOKUP($A2543,'Fielding Data'!$A:$H,MATCH(S$1,'Fielding Data'!$A$1:$H$1,0),0),"Other")</f>
        <v>6</v>
      </c>
      <c r="T2543" s="13">
        <f>IFERROR(VLOOKUP($A2543,'Fielding Data'!$A:$H,MATCH(T$1,'Fielding Data'!$A$1:$H$1,0),0),"Other")</f>
        <v>7</v>
      </c>
      <c r="U2543" s="13">
        <f>SUMIFS('Fielding Data'!E:E,'Fielding Data'!$A:$A,'Hitting Data'!$A2543)</f>
        <v>16</v>
      </c>
      <c r="V2543" s="13">
        <f>SUMIFS('Fielding Data'!F:F,'Fielding Data'!$A:$A,'Hitting Data'!$A2543)</f>
        <v>54</v>
      </c>
      <c r="W2543" s="13">
        <f>SUMIFS('Fielding Data'!G:G,'Fielding Data'!$A:$A,'Hitting Data'!$A2543)</f>
        <v>6</v>
      </c>
      <c r="X2543" s="13">
        <f>SUMIFS('Fielding Data'!H:H,'Fielding Data'!$A:$A,'Hitting Data'!$A2543)</f>
        <v>7</v>
      </c>
    </row>
    <row r="2544" spans="1:24" x14ac:dyDescent="0.3">
      <c r="A2544" s="13" t="str">
        <f t="shared" si="39"/>
        <v>choosh012012</v>
      </c>
      <c r="B2544" s="16" t="s">
        <v>528</v>
      </c>
      <c r="C2544" s="16">
        <v>2012</v>
      </c>
      <c r="D2544" s="16">
        <v>155</v>
      </c>
      <c r="E2544" s="16">
        <v>598</v>
      </c>
      <c r="F2544" s="16">
        <v>88</v>
      </c>
      <c r="G2544" s="16">
        <v>169</v>
      </c>
      <c r="H2544" s="16">
        <v>43</v>
      </c>
      <c r="I2544" s="16">
        <v>2</v>
      </c>
      <c r="J2544" s="16">
        <v>16</v>
      </c>
      <c r="K2544" s="16">
        <v>67</v>
      </c>
      <c r="L2544" s="16">
        <v>21</v>
      </c>
      <c r="M2544" s="16">
        <v>7</v>
      </c>
      <c r="N2544" s="16">
        <v>73</v>
      </c>
      <c r="O2544" s="16">
        <v>150</v>
      </c>
      <c r="P2544" s="13" t="str">
        <f>IFERROR(VLOOKUP($A2544,'Fielding Data'!$A:$H,MATCH(P$1,'Fielding Data'!$A$1:$H$1,0),0),"Other")</f>
        <v>OF</v>
      </c>
      <c r="Q2544" s="13">
        <f>IFERROR(VLOOKUP($A2544,'Fielding Data'!$A:$H,MATCH(Q$1,'Fielding Data'!$A$1:$H$1,0),0),"Other")</f>
        <v>293</v>
      </c>
      <c r="R2544" s="13">
        <f>IFERROR(VLOOKUP($A2544,'Fielding Data'!$A:$H,MATCH(R$1,'Fielding Data'!$A$1:$H$1,0),0),"Other")</f>
        <v>7</v>
      </c>
      <c r="S2544" s="13">
        <f>IFERROR(VLOOKUP($A2544,'Fielding Data'!$A:$H,MATCH(S$1,'Fielding Data'!$A$1:$H$1,0),0),"Other")</f>
        <v>2</v>
      </c>
      <c r="T2544" s="13">
        <f>IFERROR(VLOOKUP($A2544,'Fielding Data'!$A:$H,MATCH(T$1,'Fielding Data'!$A$1:$H$1,0),0),"Other")</f>
        <v>1</v>
      </c>
      <c r="U2544" s="13">
        <f>SUMIFS('Fielding Data'!E:E,'Fielding Data'!$A:$A,'Hitting Data'!$A2544)</f>
        <v>293</v>
      </c>
      <c r="V2544" s="13">
        <f>SUMIFS('Fielding Data'!F:F,'Fielding Data'!$A:$A,'Hitting Data'!$A2544)</f>
        <v>7</v>
      </c>
      <c r="W2544" s="13">
        <f>SUMIFS('Fielding Data'!G:G,'Fielding Data'!$A:$A,'Hitting Data'!$A2544)</f>
        <v>2</v>
      </c>
      <c r="X2544" s="13">
        <f>SUMIFS('Fielding Data'!H:H,'Fielding Data'!$A:$A,'Hitting Data'!$A2544)</f>
        <v>1</v>
      </c>
    </row>
    <row r="2545" spans="1:24" x14ac:dyDescent="0.3">
      <c r="A2545" s="13" t="str">
        <f t="shared" si="39"/>
        <v>chrisju012012</v>
      </c>
      <c r="B2545" s="16" t="s">
        <v>903</v>
      </c>
      <c r="C2545" s="16">
        <v>2012</v>
      </c>
      <c r="D2545" s="16">
        <v>34</v>
      </c>
      <c r="E2545" s="16">
        <v>56</v>
      </c>
      <c r="F2545" s="16">
        <v>6</v>
      </c>
      <c r="G2545" s="16">
        <v>7</v>
      </c>
      <c r="H2545" s="16">
        <v>1</v>
      </c>
      <c r="I2545" s="16">
        <v>0</v>
      </c>
      <c r="J2545" s="16">
        <v>0</v>
      </c>
      <c r="K2545" s="16">
        <v>2</v>
      </c>
      <c r="L2545" s="16">
        <v>2</v>
      </c>
      <c r="M2545" s="16">
        <v>1</v>
      </c>
      <c r="N2545" s="16">
        <v>5</v>
      </c>
      <c r="O2545" s="16">
        <v>3</v>
      </c>
      <c r="P2545" s="13" t="str">
        <f>IFERROR(VLOOKUP($A2545,'Fielding Data'!$A:$H,MATCH(P$1,'Fielding Data'!$A$1:$H$1,0),0),"Other")</f>
        <v>CF</v>
      </c>
      <c r="Q2545" s="13">
        <f>IFERROR(VLOOKUP($A2545,'Fielding Data'!$A:$H,MATCH(Q$1,'Fielding Data'!$A$1:$H$1,0),0),"Other")</f>
        <v>0</v>
      </c>
      <c r="R2545" s="13">
        <f>IFERROR(VLOOKUP($A2545,'Fielding Data'!$A:$H,MATCH(R$1,'Fielding Data'!$A$1:$H$1,0),0),"Other")</f>
        <v>0</v>
      </c>
      <c r="S2545" s="13">
        <f>IFERROR(VLOOKUP($A2545,'Fielding Data'!$A:$H,MATCH(S$1,'Fielding Data'!$A$1:$H$1,0),0),"Other")</f>
        <v>0</v>
      </c>
      <c r="T2545" s="13">
        <f>IFERROR(VLOOKUP($A2545,'Fielding Data'!$A:$H,MATCH(T$1,'Fielding Data'!$A$1:$H$1,0),0),"Other")</f>
        <v>0</v>
      </c>
      <c r="U2545" s="13">
        <f>SUMIFS('Fielding Data'!E:E,'Fielding Data'!$A:$A,'Hitting Data'!$A2545)</f>
        <v>28</v>
      </c>
      <c r="V2545" s="13">
        <f>SUMIFS('Fielding Data'!F:F,'Fielding Data'!$A:$A,'Hitting Data'!$A2545)</f>
        <v>0</v>
      </c>
      <c r="W2545" s="13">
        <f>SUMIFS('Fielding Data'!G:G,'Fielding Data'!$A:$A,'Hitting Data'!$A2545)</f>
        <v>2</v>
      </c>
      <c r="X2545" s="13">
        <f>SUMIFS('Fielding Data'!H:H,'Fielding Data'!$A:$A,'Hitting Data'!$A2545)</f>
        <v>0</v>
      </c>
    </row>
    <row r="2546" spans="1:24" x14ac:dyDescent="0.3">
      <c r="A2546" s="13" t="str">
        <f t="shared" si="39"/>
        <v>chulkvi012012</v>
      </c>
      <c r="B2546" s="16" t="s">
        <v>361</v>
      </c>
      <c r="C2546" s="16">
        <v>2012</v>
      </c>
      <c r="D2546" s="16">
        <v>7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3" t="str">
        <f>IFERROR(VLOOKUP($A2546,'Fielding Data'!$A:$H,MATCH(P$1,'Fielding Data'!$A$1:$H$1,0),0),"Other")</f>
        <v>P</v>
      </c>
      <c r="Q2546" s="13">
        <f>IFERROR(VLOOKUP($A2546,'Fielding Data'!$A:$H,MATCH(Q$1,'Fielding Data'!$A$1:$H$1,0),0),"Other")</f>
        <v>1</v>
      </c>
      <c r="R2546" s="13">
        <f>IFERROR(VLOOKUP($A2546,'Fielding Data'!$A:$H,MATCH(R$1,'Fielding Data'!$A$1:$H$1,0),0),"Other")</f>
        <v>0</v>
      </c>
      <c r="S2546" s="13">
        <f>IFERROR(VLOOKUP($A2546,'Fielding Data'!$A:$H,MATCH(S$1,'Fielding Data'!$A$1:$H$1,0),0),"Other")</f>
        <v>0</v>
      </c>
      <c r="T2546" s="13">
        <f>IFERROR(VLOOKUP($A2546,'Fielding Data'!$A:$H,MATCH(T$1,'Fielding Data'!$A$1:$H$1,0),0),"Other")</f>
        <v>0</v>
      </c>
      <c r="U2546" s="13">
        <f>SUMIFS('Fielding Data'!E:E,'Fielding Data'!$A:$A,'Hitting Data'!$A2546)</f>
        <v>1</v>
      </c>
      <c r="V2546" s="13">
        <f>SUMIFS('Fielding Data'!F:F,'Fielding Data'!$A:$A,'Hitting Data'!$A2546)</f>
        <v>0</v>
      </c>
      <c r="W2546" s="13">
        <f>SUMIFS('Fielding Data'!G:G,'Fielding Data'!$A:$A,'Hitting Data'!$A2546)</f>
        <v>0</v>
      </c>
      <c r="X2546" s="13">
        <f>SUMIFS('Fielding Data'!H:H,'Fielding Data'!$A:$A,'Hitting Data'!$A2546)</f>
        <v>0</v>
      </c>
    </row>
    <row r="2547" spans="1:24" x14ac:dyDescent="0.3">
      <c r="A2547" s="13" t="str">
        <f t="shared" si="39"/>
        <v>cingrto012012</v>
      </c>
      <c r="B2547" s="16" t="s">
        <v>1688</v>
      </c>
      <c r="C2547" s="16">
        <v>2012</v>
      </c>
      <c r="D2547" s="16">
        <v>3</v>
      </c>
      <c r="E2547" s="16">
        <v>1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1</v>
      </c>
      <c r="P2547" s="13" t="str">
        <f>IFERROR(VLOOKUP($A2547,'Fielding Data'!$A:$H,MATCH(P$1,'Fielding Data'!$A$1:$H$1,0),0),"Other")</f>
        <v>P</v>
      </c>
      <c r="Q2547" s="13">
        <f>IFERROR(VLOOKUP($A2547,'Fielding Data'!$A:$H,MATCH(Q$1,'Fielding Data'!$A$1:$H$1,0),0),"Other")</f>
        <v>1</v>
      </c>
      <c r="R2547" s="13">
        <f>IFERROR(VLOOKUP($A2547,'Fielding Data'!$A:$H,MATCH(R$1,'Fielding Data'!$A$1:$H$1,0),0),"Other")</f>
        <v>0</v>
      </c>
      <c r="S2547" s="13">
        <f>IFERROR(VLOOKUP($A2547,'Fielding Data'!$A:$H,MATCH(S$1,'Fielding Data'!$A$1:$H$1,0),0),"Other")</f>
        <v>1</v>
      </c>
      <c r="T2547" s="13">
        <f>IFERROR(VLOOKUP($A2547,'Fielding Data'!$A:$H,MATCH(T$1,'Fielding Data'!$A$1:$H$1,0),0),"Other")</f>
        <v>0</v>
      </c>
      <c r="U2547" s="13">
        <f>SUMIFS('Fielding Data'!E:E,'Fielding Data'!$A:$A,'Hitting Data'!$A2547)</f>
        <v>1</v>
      </c>
      <c r="V2547" s="13">
        <f>SUMIFS('Fielding Data'!F:F,'Fielding Data'!$A:$A,'Hitting Data'!$A2547)</f>
        <v>0</v>
      </c>
      <c r="W2547" s="13">
        <f>SUMIFS('Fielding Data'!G:G,'Fielding Data'!$A:$A,'Hitting Data'!$A2547)</f>
        <v>1</v>
      </c>
      <c r="X2547" s="13">
        <f>SUMIFS('Fielding Data'!H:H,'Fielding Data'!$A:$A,'Hitting Data'!$A2547)</f>
        <v>0</v>
      </c>
    </row>
    <row r="2548" spans="1:24" x14ac:dyDescent="0.3">
      <c r="A2548" s="13" t="str">
        <f t="shared" si="39"/>
        <v>ciriape012012</v>
      </c>
      <c r="B2548" s="16" t="s">
        <v>1248</v>
      </c>
      <c r="C2548" s="16">
        <v>2012</v>
      </c>
      <c r="D2548" s="16">
        <v>76</v>
      </c>
      <c r="E2548" s="16">
        <v>259</v>
      </c>
      <c r="F2548" s="16">
        <v>33</v>
      </c>
      <c r="G2548" s="16">
        <v>76</v>
      </c>
      <c r="H2548" s="16">
        <v>15</v>
      </c>
      <c r="I2548" s="16">
        <v>2</v>
      </c>
      <c r="J2548" s="16">
        <v>2</v>
      </c>
      <c r="K2548" s="16">
        <v>19</v>
      </c>
      <c r="L2548" s="16">
        <v>16</v>
      </c>
      <c r="M2548" s="16">
        <v>3</v>
      </c>
      <c r="N2548" s="16">
        <v>8</v>
      </c>
      <c r="O2548" s="16">
        <v>47</v>
      </c>
      <c r="P2548" s="13" t="str">
        <f>IFERROR(VLOOKUP($A2548,'Fielding Data'!$A:$H,MATCH(P$1,'Fielding Data'!$A$1:$H$1,0),0),"Other")</f>
        <v>2B</v>
      </c>
      <c r="Q2548" s="13">
        <f>IFERROR(VLOOKUP($A2548,'Fielding Data'!$A:$H,MATCH(Q$1,'Fielding Data'!$A$1:$H$1,0),0),"Other")</f>
        <v>13</v>
      </c>
      <c r="R2548" s="13">
        <f>IFERROR(VLOOKUP($A2548,'Fielding Data'!$A:$H,MATCH(R$1,'Fielding Data'!$A$1:$H$1,0),0),"Other")</f>
        <v>29</v>
      </c>
      <c r="S2548" s="13">
        <f>IFERROR(VLOOKUP($A2548,'Fielding Data'!$A:$H,MATCH(S$1,'Fielding Data'!$A$1:$H$1,0),0),"Other")</f>
        <v>0</v>
      </c>
      <c r="T2548" s="13">
        <f>IFERROR(VLOOKUP($A2548,'Fielding Data'!$A:$H,MATCH(T$1,'Fielding Data'!$A$1:$H$1,0),0),"Other")</f>
        <v>1</v>
      </c>
      <c r="U2548" s="13">
        <f>SUMIFS('Fielding Data'!E:E,'Fielding Data'!$A:$A,'Hitting Data'!$A2548)</f>
        <v>63</v>
      </c>
      <c r="V2548" s="13">
        <f>SUMIFS('Fielding Data'!F:F,'Fielding Data'!$A:$A,'Hitting Data'!$A2548)</f>
        <v>143</v>
      </c>
      <c r="W2548" s="13">
        <f>SUMIFS('Fielding Data'!G:G,'Fielding Data'!$A:$A,'Hitting Data'!$A2548)</f>
        <v>9</v>
      </c>
      <c r="X2548" s="13">
        <f>SUMIFS('Fielding Data'!H:H,'Fielding Data'!$A:$A,'Hitting Data'!$A2548)</f>
        <v>19</v>
      </c>
    </row>
    <row r="2549" spans="1:24" x14ac:dyDescent="0.3">
      <c r="A2549" s="13" t="str">
        <f t="shared" si="39"/>
        <v>cishest012012</v>
      </c>
      <c r="B2549" s="16" t="s">
        <v>1249</v>
      </c>
      <c r="C2549" s="16">
        <v>2012</v>
      </c>
      <c r="D2549" s="16">
        <v>68</v>
      </c>
      <c r="E2549" s="16">
        <v>1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3" t="str">
        <f>IFERROR(VLOOKUP($A2549,'Fielding Data'!$A:$H,MATCH(P$1,'Fielding Data'!$A$1:$H$1,0),0),"Other")</f>
        <v>P</v>
      </c>
      <c r="Q2549" s="13">
        <f>IFERROR(VLOOKUP($A2549,'Fielding Data'!$A:$H,MATCH(Q$1,'Fielding Data'!$A$1:$H$1,0),0),"Other")</f>
        <v>9</v>
      </c>
      <c r="R2549" s="13">
        <f>IFERROR(VLOOKUP($A2549,'Fielding Data'!$A:$H,MATCH(R$1,'Fielding Data'!$A$1:$H$1,0),0),"Other")</f>
        <v>5</v>
      </c>
      <c r="S2549" s="13">
        <f>IFERROR(VLOOKUP($A2549,'Fielding Data'!$A:$H,MATCH(S$1,'Fielding Data'!$A$1:$H$1,0),0),"Other")</f>
        <v>1</v>
      </c>
      <c r="T2549" s="13">
        <f>IFERROR(VLOOKUP($A2549,'Fielding Data'!$A:$H,MATCH(T$1,'Fielding Data'!$A$1:$H$1,0),0),"Other")</f>
        <v>0</v>
      </c>
      <c r="U2549" s="13">
        <f>SUMIFS('Fielding Data'!E:E,'Fielding Data'!$A:$A,'Hitting Data'!$A2549)</f>
        <v>9</v>
      </c>
      <c r="V2549" s="13">
        <f>SUMIFS('Fielding Data'!F:F,'Fielding Data'!$A:$A,'Hitting Data'!$A2549)</f>
        <v>5</v>
      </c>
      <c r="W2549" s="13">
        <f>SUMIFS('Fielding Data'!G:G,'Fielding Data'!$A:$A,'Hitting Data'!$A2549)</f>
        <v>1</v>
      </c>
      <c r="X2549" s="13">
        <f>SUMIFS('Fielding Data'!H:H,'Fielding Data'!$A:$A,'Hitting Data'!$A2549)</f>
        <v>0</v>
      </c>
    </row>
    <row r="2550" spans="1:24" x14ac:dyDescent="0.3">
      <c r="A2550" s="13" t="str">
        <f t="shared" si="39"/>
        <v>clemeje012012</v>
      </c>
      <c r="B2550" s="16" t="s">
        <v>773</v>
      </c>
      <c r="C2550" s="16">
        <v>2012</v>
      </c>
      <c r="D2550" s="16">
        <v>23</v>
      </c>
      <c r="E2550" s="16">
        <v>22</v>
      </c>
      <c r="F2550" s="16">
        <v>1</v>
      </c>
      <c r="G2550" s="16">
        <v>3</v>
      </c>
      <c r="H2550" s="16">
        <v>1</v>
      </c>
      <c r="I2550" s="16">
        <v>0</v>
      </c>
      <c r="J2550" s="16">
        <v>0</v>
      </c>
      <c r="K2550" s="16">
        <v>1</v>
      </c>
      <c r="L2550" s="16">
        <v>0</v>
      </c>
      <c r="M2550" s="16">
        <v>0</v>
      </c>
      <c r="N2550" s="16">
        <v>2</v>
      </c>
      <c r="O2550" s="16">
        <v>7</v>
      </c>
      <c r="P2550" s="13" t="str">
        <f>IFERROR(VLOOKUP($A2550,'Fielding Data'!$A:$H,MATCH(P$1,'Fielding Data'!$A$1:$H$1,0),0),"Other")</f>
        <v>1B</v>
      </c>
      <c r="Q2550" s="13">
        <f>IFERROR(VLOOKUP($A2550,'Fielding Data'!$A:$H,MATCH(Q$1,'Fielding Data'!$A$1:$H$1,0),0),"Other")</f>
        <v>7</v>
      </c>
      <c r="R2550" s="13">
        <f>IFERROR(VLOOKUP($A2550,'Fielding Data'!$A:$H,MATCH(R$1,'Fielding Data'!$A$1:$H$1,0),0),"Other")</f>
        <v>1</v>
      </c>
      <c r="S2550" s="13">
        <f>IFERROR(VLOOKUP($A2550,'Fielding Data'!$A:$H,MATCH(S$1,'Fielding Data'!$A$1:$H$1,0),0),"Other")</f>
        <v>0</v>
      </c>
      <c r="T2550" s="13">
        <f>IFERROR(VLOOKUP($A2550,'Fielding Data'!$A:$H,MATCH(T$1,'Fielding Data'!$A$1:$H$1,0),0),"Other")</f>
        <v>0</v>
      </c>
      <c r="U2550" s="13">
        <f>SUMIFS('Fielding Data'!E:E,'Fielding Data'!$A:$A,'Hitting Data'!$A2550)</f>
        <v>7</v>
      </c>
      <c r="V2550" s="13">
        <f>SUMIFS('Fielding Data'!F:F,'Fielding Data'!$A:$A,'Hitting Data'!$A2550)</f>
        <v>1</v>
      </c>
      <c r="W2550" s="13">
        <f>SUMIFS('Fielding Data'!G:G,'Fielding Data'!$A:$A,'Hitting Data'!$A2550)</f>
        <v>0</v>
      </c>
      <c r="X2550" s="13">
        <f>SUMIFS('Fielding Data'!H:H,'Fielding Data'!$A:$A,'Hitting Data'!$A2550)</f>
        <v>0</v>
      </c>
    </row>
    <row r="2551" spans="1:24" x14ac:dyDescent="0.3">
      <c r="A2551" s="13" t="str">
        <f t="shared" si="39"/>
        <v>cletoma012012</v>
      </c>
      <c r="B2551" s="16" t="s">
        <v>1458</v>
      </c>
      <c r="C2551" s="16">
        <v>2012</v>
      </c>
      <c r="D2551" s="16">
        <v>9</v>
      </c>
      <c r="E2551" s="16">
        <v>1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1</v>
      </c>
      <c r="P2551" s="13" t="str">
        <f>IFERROR(VLOOKUP($A2551,'Fielding Data'!$A:$H,MATCH(P$1,'Fielding Data'!$A$1:$H$1,0),0),"Other")</f>
        <v>P</v>
      </c>
      <c r="Q2551" s="13">
        <f>IFERROR(VLOOKUP($A2551,'Fielding Data'!$A:$H,MATCH(Q$1,'Fielding Data'!$A$1:$H$1,0),0),"Other")</f>
        <v>1</v>
      </c>
      <c r="R2551" s="13">
        <f>IFERROR(VLOOKUP($A2551,'Fielding Data'!$A:$H,MATCH(R$1,'Fielding Data'!$A$1:$H$1,0),0),"Other")</f>
        <v>0</v>
      </c>
      <c r="S2551" s="13">
        <f>IFERROR(VLOOKUP($A2551,'Fielding Data'!$A:$H,MATCH(S$1,'Fielding Data'!$A$1:$H$1,0),0),"Other")</f>
        <v>0</v>
      </c>
      <c r="T2551" s="13">
        <f>IFERROR(VLOOKUP($A2551,'Fielding Data'!$A:$H,MATCH(T$1,'Fielding Data'!$A$1:$H$1,0),0),"Other")</f>
        <v>0</v>
      </c>
      <c r="U2551" s="13">
        <f>SUMIFS('Fielding Data'!E:E,'Fielding Data'!$A:$A,'Hitting Data'!$A2551)</f>
        <v>1</v>
      </c>
      <c r="V2551" s="13">
        <f>SUMIFS('Fielding Data'!F:F,'Fielding Data'!$A:$A,'Hitting Data'!$A2551)</f>
        <v>0</v>
      </c>
      <c r="W2551" s="13">
        <f>SUMIFS('Fielding Data'!G:G,'Fielding Data'!$A:$A,'Hitting Data'!$A2551)</f>
        <v>0</v>
      </c>
      <c r="X2551" s="13">
        <f>SUMIFS('Fielding Data'!H:H,'Fielding Data'!$A:$A,'Hitting Data'!$A2551)</f>
        <v>0</v>
      </c>
    </row>
    <row r="2552" spans="1:24" x14ac:dyDescent="0.3">
      <c r="A2552" s="13" t="str">
        <f t="shared" si="39"/>
        <v>clevest012012</v>
      </c>
      <c r="B2552" s="16" t="s">
        <v>1459</v>
      </c>
      <c r="C2552" s="16">
        <v>2012</v>
      </c>
      <c r="D2552" s="16">
        <v>69</v>
      </c>
      <c r="E2552" s="16">
        <v>199</v>
      </c>
      <c r="F2552" s="16">
        <v>16</v>
      </c>
      <c r="G2552" s="16">
        <v>40</v>
      </c>
      <c r="H2552" s="16">
        <v>12</v>
      </c>
      <c r="I2552" s="16">
        <v>0</v>
      </c>
      <c r="J2552" s="16">
        <v>1</v>
      </c>
      <c r="K2552" s="16">
        <v>16</v>
      </c>
      <c r="L2552" s="16">
        <v>0</v>
      </c>
      <c r="M2552" s="16">
        <v>1</v>
      </c>
      <c r="N2552" s="16">
        <v>16</v>
      </c>
      <c r="O2552" s="16">
        <v>39</v>
      </c>
      <c r="P2552" s="13" t="str">
        <f>IFERROR(VLOOKUP($A2552,'Fielding Data'!$A:$H,MATCH(P$1,'Fielding Data'!$A$1:$H$1,0),0),"Other")</f>
        <v>1B</v>
      </c>
      <c r="Q2552" s="13">
        <f>IFERROR(VLOOKUP($A2552,'Fielding Data'!$A:$H,MATCH(Q$1,'Fielding Data'!$A$1:$H$1,0),0),"Other")</f>
        <v>31</v>
      </c>
      <c r="R2552" s="13">
        <f>IFERROR(VLOOKUP($A2552,'Fielding Data'!$A:$H,MATCH(R$1,'Fielding Data'!$A$1:$H$1,0),0),"Other")</f>
        <v>3</v>
      </c>
      <c r="S2552" s="13">
        <f>IFERROR(VLOOKUP($A2552,'Fielding Data'!$A:$H,MATCH(S$1,'Fielding Data'!$A$1:$H$1,0),0),"Other")</f>
        <v>0</v>
      </c>
      <c r="T2552" s="13">
        <f>IFERROR(VLOOKUP($A2552,'Fielding Data'!$A:$H,MATCH(T$1,'Fielding Data'!$A$1:$H$1,0),0),"Other")</f>
        <v>3</v>
      </c>
      <c r="U2552" s="13">
        <f>SUMIFS('Fielding Data'!E:E,'Fielding Data'!$A:$A,'Hitting Data'!$A2552)</f>
        <v>350</v>
      </c>
      <c r="V2552" s="13">
        <f>SUMIFS('Fielding Data'!F:F,'Fielding Data'!$A:$A,'Hitting Data'!$A2552)</f>
        <v>21</v>
      </c>
      <c r="W2552" s="13">
        <f>SUMIFS('Fielding Data'!G:G,'Fielding Data'!$A:$A,'Hitting Data'!$A2552)</f>
        <v>4</v>
      </c>
      <c r="X2552" s="13">
        <f>SUMIFS('Fielding Data'!H:H,'Fielding Data'!$A:$A,'Hitting Data'!$A2552)</f>
        <v>3</v>
      </c>
    </row>
    <row r="2553" spans="1:24" x14ac:dyDescent="0.3">
      <c r="A2553" s="13" t="str">
        <f t="shared" si="39"/>
        <v>clippty012012</v>
      </c>
      <c r="B2553" s="16" t="s">
        <v>774</v>
      </c>
      <c r="C2553" s="16">
        <v>2012</v>
      </c>
      <c r="D2553" s="16">
        <v>74</v>
      </c>
      <c r="E2553" s="16">
        <v>0</v>
      </c>
      <c r="F2553" s="16">
        <v>0</v>
      </c>
      <c r="G2553" s="16">
        <v>0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M2553" s="16">
        <v>0</v>
      </c>
      <c r="N2553" s="16">
        <v>0</v>
      </c>
      <c r="O2553" s="16">
        <v>0</v>
      </c>
      <c r="P2553" s="13" t="str">
        <f>IFERROR(VLOOKUP($A2553,'Fielding Data'!$A:$H,MATCH(P$1,'Fielding Data'!$A$1:$H$1,0),0),"Other")</f>
        <v>P</v>
      </c>
      <c r="Q2553" s="13">
        <f>IFERROR(VLOOKUP($A2553,'Fielding Data'!$A:$H,MATCH(Q$1,'Fielding Data'!$A$1:$H$1,0),0),"Other")</f>
        <v>3</v>
      </c>
      <c r="R2553" s="13">
        <f>IFERROR(VLOOKUP($A2553,'Fielding Data'!$A:$H,MATCH(R$1,'Fielding Data'!$A$1:$H$1,0),0),"Other")</f>
        <v>8</v>
      </c>
      <c r="S2553" s="13">
        <f>IFERROR(VLOOKUP($A2553,'Fielding Data'!$A:$H,MATCH(S$1,'Fielding Data'!$A$1:$H$1,0),0),"Other")</f>
        <v>2</v>
      </c>
      <c r="T2553" s="13">
        <f>IFERROR(VLOOKUP($A2553,'Fielding Data'!$A:$H,MATCH(T$1,'Fielding Data'!$A$1:$H$1,0),0),"Other")</f>
        <v>0</v>
      </c>
      <c r="U2553" s="13">
        <f>SUMIFS('Fielding Data'!E:E,'Fielding Data'!$A:$A,'Hitting Data'!$A2553)</f>
        <v>3</v>
      </c>
      <c r="V2553" s="13">
        <f>SUMIFS('Fielding Data'!F:F,'Fielding Data'!$A:$A,'Hitting Data'!$A2553)</f>
        <v>8</v>
      </c>
      <c r="W2553" s="13">
        <f>SUMIFS('Fielding Data'!G:G,'Fielding Data'!$A:$A,'Hitting Data'!$A2553)</f>
        <v>2</v>
      </c>
      <c r="X2553" s="13">
        <f>SUMIFS('Fielding Data'!H:H,'Fielding Data'!$A:$A,'Hitting Data'!$A2553)</f>
        <v>0</v>
      </c>
    </row>
    <row r="2554" spans="1:24" x14ac:dyDescent="0.3">
      <c r="A2554" s="13" t="str">
        <f t="shared" si="39"/>
        <v>cloydty012012</v>
      </c>
      <c r="B2554" s="16" t="s">
        <v>1689</v>
      </c>
      <c r="C2554" s="16">
        <v>2012</v>
      </c>
      <c r="D2554" s="16">
        <v>6</v>
      </c>
      <c r="E2554" s="16">
        <v>11</v>
      </c>
      <c r="F2554" s="16">
        <v>2</v>
      </c>
      <c r="G2554" s="16">
        <v>1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0</v>
      </c>
      <c r="N2554" s="16">
        <v>3</v>
      </c>
      <c r="O2554" s="16">
        <v>3</v>
      </c>
      <c r="P2554" s="13" t="str">
        <f>IFERROR(VLOOKUP($A2554,'Fielding Data'!$A:$H,MATCH(P$1,'Fielding Data'!$A$1:$H$1,0),0),"Other")</f>
        <v>P</v>
      </c>
      <c r="Q2554" s="13">
        <f>IFERROR(VLOOKUP($A2554,'Fielding Data'!$A:$H,MATCH(Q$1,'Fielding Data'!$A$1:$H$1,0),0),"Other")</f>
        <v>2</v>
      </c>
      <c r="R2554" s="13">
        <f>IFERROR(VLOOKUP($A2554,'Fielding Data'!$A:$H,MATCH(R$1,'Fielding Data'!$A$1:$H$1,0),0),"Other")</f>
        <v>6</v>
      </c>
      <c r="S2554" s="13">
        <f>IFERROR(VLOOKUP($A2554,'Fielding Data'!$A:$H,MATCH(S$1,'Fielding Data'!$A$1:$H$1,0),0),"Other")</f>
        <v>0</v>
      </c>
      <c r="T2554" s="13">
        <f>IFERROR(VLOOKUP($A2554,'Fielding Data'!$A:$H,MATCH(T$1,'Fielding Data'!$A$1:$H$1,0),0),"Other")</f>
        <v>2</v>
      </c>
      <c r="U2554" s="13">
        <f>SUMIFS('Fielding Data'!E:E,'Fielding Data'!$A:$A,'Hitting Data'!$A2554)</f>
        <v>2</v>
      </c>
      <c r="V2554" s="13">
        <f>SUMIFS('Fielding Data'!F:F,'Fielding Data'!$A:$A,'Hitting Data'!$A2554)</f>
        <v>6</v>
      </c>
      <c r="W2554" s="13">
        <f>SUMIFS('Fielding Data'!G:G,'Fielding Data'!$A:$A,'Hitting Data'!$A2554)</f>
        <v>0</v>
      </c>
      <c r="X2554" s="13">
        <f>SUMIFS('Fielding Data'!H:H,'Fielding Data'!$A:$A,'Hitting Data'!$A2554)</f>
        <v>2</v>
      </c>
    </row>
    <row r="2555" spans="1:24" x14ac:dyDescent="0.3">
      <c r="A2555" s="13" t="str">
        <f t="shared" si="39"/>
        <v>cobbal012012</v>
      </c>
      <c r="B2555" s="16" t="s">
        <v>1460</v>
      </c>
      <c r="C2555" s="16">
        <v>2012</v>
      </c>
      <c r="D2555" s="16">
        <v>23</v>
      </c>
      <c r="E2555" s="16">
        <v>0</v>
      </c>
      <c r="F2555" s="16">
        <v>0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3" t="str">
        <f>IFERROR(VLOOKUP($A2555,'Fielding Data'!$A:$H,MATCH(P$1,'Fielding Data'!$A$1:$H$1,0),0),"Other")</f>
        <v>P</v>
      </c>
      <c r="Q2555" s="13">
        <f>IFERROR(VLOOKUP($A2555,'Fielding Data'!$A:$H,MATCH(Q$1,'Fielding Data'!$A$1:$H$1,0),0),"Other")</f>
        <v>18</v>
      </c>
      <c r="R2555" s="13">
        <f>IFERROR(VLOOKUP($A2555,'Fielding Data'!$A:$H,MATCH(R$1,'Fielding Data'!$A$1:$H$1,0),0),"Other")</f>
        <v>27</v>
      </c>
      <c r="S2555" s="13">
        <f>IFERROR(VLOOKUP($A2555,'Fielding Data'!$A:$H,MATCH(S$1,'Fielding Data'!$A$1:$H$1,0),0),"Other")</f>
        <v>1</v>
      </c>
      <c r="T2555" s="13">
        <f>IFERROR(VLOOKUP($A2555,'Fielding Data'!$A:$H,MATCH(T$1,'Fielding Data'!$A$1:$H$1,0),0),"Other")</f>
        <v>3</v>
      </c>
      <c r="U2555" s="13">
        <f>SUMIFS('Fielding Data'!E:E,'Fielding Data'!$A:$A,'Hitting Data'!$A2555)</f>
        <v>18</v>
      </c>
      <c r="V2555" s="13">
        <f>SUMIFS('Fielding Data'!F:F,'Fielding Data'!$A:$A,'Hitting Data'!$A2555)</f>
        <v>27</v>
      </c>
      <c r="W2555" s="13">
        <f>SUMIFS('Fielding Data'!G:G,'Fielding Data'!$A:$A,'Hitting Data'!$A2555)</f>
        <v>1</v>
      </c>
      <c r="X2555" s="13">
        <f>SUMIFS('Fielding Data'!H:H,'Fielding Data'!$A:$A,'Hitting Data'!$A2555)</f>
        <v>3</v>
      </c>
    </row>
    <row r="2556" spans="1:24" x14ac:dyDescent="0.3">
      <c r="A2556" s="13" t="str">
        <f t="shared" si="39"/>
        <v>coellro012012</v>
      </c>
      <c r="B2556" s="16" t="s">
        <v>1250</v>
      </c>
      <c r="C2556" s="16">
        <v>2012</v>
      </c>
      <c r="D2556" s="16">
        <v>6</v>
      </c>
      <c r="E2556" s="16">
        <v>0</v>
      </c>
      <c r="F2556" s="16">
        <v>0</v>
      </c>
      <c r="G2556" s="16">
        <v>0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 s="16">
        <v>0</v>
      </c>
      <c r="P2556" s="13" t="str">
        <f>IFERROR(VLOOKUP($A2556,'Fielding Data'!$A:$H,MATCH(P$1,'Fielding Data'!$A$1:$H$1,0),0),"Other")</f>
        <v>P</v>
      </c>
      <c r="Q2556" s="13">
        <f>IFERROR(VLOOKUP($A2556,'Fielding Data'!$A:$H,MATCH(Q$1,'Fielding Data'!$A$1:$H$1,0),0),"Other")</f>
        <v>0</v>
      </c>
      <c r="R2556" s="13">
        <f>IFERROR(VLOOKUP($A2556,'Fielding Data'!$A:$H,MATCH(R$1,'Fielding Data'!$A$1:$H$1,0),0),"Other")</f>
        <v>0</v>
      </c>
      <c r="S2556" s="13">
        <f>IFERROR(VLOOKUP($A2556,'Fielding Data'!$A:$H,MATCH(S$1,'Fielding Data'!$A$1:$H$1,0),0),"Other")</f>
        <v>0</v>
      </c>
      <c r="T2556" s="13">
        <f>IFERROR(VLOOKUP($A2556,'Fielding Data'!$A:$H,MATCH(T$1,'Fielding Data'!$A$1:$H$1,0),0),"Other")</f>
        <v>0</v>
      </c>
      <c r="U2556" s="13">
        <f>SUMIFS('Fielding Data'!E:E,'Fielding Data'!$A:$A,'Hitting Data'!$A2556)</f>
        <v>0</v>
      </c>
      <c r="V2556" s="13">
        <f>SUMIFS('Fielding Data'!F:F,'Fielding Data'!$A:$A,'Hitting Data'!$A2556)</f>
        <v>0</v>
      </c>
      <c r="W2556" s="13">
        <f>SUMIFS('Fielding Data'!G:G,'Fielding Data'!$A:$A,'Hitting Data'!$A2556)</f>
        <v>0</v>
      </c>
      <c r="X2556" s="13">
        <f>SUMIFS('Fielding Data'!H:H,'Fielding Data'!$A:$A,'Hitting Data'!$A2556)</f>
        <v>0</v>
      </c>
    </row>
    <row r="2557" spans="1:24" x14ac:dyDescent="0.3">
      <c r="A2557" s="13" t="str">
        <f t="shared" si="39"/>
        <v>coffeto012012</v>
      </c>
      <c r="B2557" s="16" t="s">
        <v>529</v>
      </c>
      <c r="C2557" s="16">
        <v>2012</v>
      </c>
      <c r="D2557" s="16">
        <v>23</v>
      </c>
      <c r="E2557" s="16">
        <v>0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M2557" s="16">
        <v>0</v>
      </c>
      <c r="N2557" s="16">
        <v>0</v>
      </c>
      <c r="O2557" s="16">
        <v>0</v>
      </c>
      <c r="P2557" s="13" t="str">
        <f>IFERROR(VLOOKUP($A2557,'Fielding Data'!$A:$H,MATCH(P$1,'Fielding Data'!$A$1:$H$1,0),0),"Other")</f>
        <v>P</v>
      </c>
      <c r="Q2557" s="13">
        <f>IFERROR(VLOOKUP($A2557,'Fielding Data'!$A:$H,MATCH(Q$1,'Fielding Data'!$A$1:$H$1,0),0),"Other")</f>
        <v>0</v>
      </c>
      <c r="R2557" s="13">
        <f>IFERROR(VLOOKUP($A2557,'Fielding Data'!$A:$H,MATCH(R$1,'Fielding Data'!$A$1:$H$1,0),0),"Other")</f>
        <v>6</v>
      </c>
      <c r="S2557" s="13">
        <f>IFERROR(VLOOKUP($A2557,'Fielding Data'!$A:$H,MATCH(S$1,'Fielding Data'!$A$1:$H$1,0),0),"Other")</f>
        <v>0</v>
      </c>
      <c r="T2557" s="13">
        <f>IFERROR(VLOOKUP($A2557,'Fielding Data'!$A:$H,MATCH(T$1,'Fielding Data'!$A$1:$H$1,0),0),"Other")</f>
        <v>0</v>
      </c>
      <c r="U2557" s="13">
        <f>SUMIFS('Fielding Data'!E:E,'Fielding Data'!$A:$A,'Hitting Data'!$A2557)</f>
        <v>0</v>
      </c>
      <c r="V2557" s="13">
        <f>SUMIFS('Fielding Data'!F:F,'Fielding Data'!$A:$A,'Hitting Data'!$A2557)</f>
        <v>6</v>
      </c>
      <c r="W2557" s="13">
        <f>SUMIFS('Fielding Data'!G:G,'Fielding Data'!$A:$A,'Hitting Data'!$A2557)</f>
        <v>0</v>
      </c>
      <c r="X2557" s="13">
        <f>SUMIFS('Fielding Data'!H:H,'Fielding Data'!$A:$A,'Hitting Data'!$A2557)</f>
        <v>0</v>
      </c>
    </row>
    <row r="2558" spans="1:24" x14ac:dyDescent="0.3">
      <c r="A2558" s="13" t="str">
        <f t="shared" si="39"/>
        <v>coghlch012012</v>
      </c>
      <c r="B2558" s="16" t="s">
        <v>1068</v>
      </c>
      <c r="C2558" s="16">
        <v>2012</v>
      </c>
      <c r="D2558" s="16">
        <v>39</v>
      </c>
      <c r="E2558" s="16">
        <v>93</v>
      </c>
      <c r="F2558" s="16">
        <v>10</v>
      </c>
      <c r="G2558" s="16">
        <v>13</v>
      </c>
      <c r="H2558" s="16">
        <v>1</v>
      </c>
      <c r="I2558" s="16">
        <v>0</v>
      </c>
      <c r="J2558" s="16">
        <v>1</v>
      </c>
      <c r="K2558" s="16">
        <v>10</v>
      </c>
      <c r="L2558" s="16">
        <v>0</v>
      </c>
      <c r="M2558" s="16">
        <v>2</v>
      </c>
      <c r="N2558" s="16">
        <v>9</v>
      </c>
      <c r="O2558" s="16">
        <v>12</v>
      </c>
      <c r="P2558" s="13" t="str">
        <f>IFERROR(VLOOKUP($A2558,'Fielding Data'!$A:$H,MATCH(P$1,'Fielding Data'!$A$1:$H$1,0),0),"Other")</f>
        <v>CF</v>
      </c>
      <c r="Q2558" s="13">
        <f>IFERROR(VLOOKUP($A2558,'Fielding Data'!$A:$H,MATCH(Q$1,'Fielding Data'!$A$1:$H$1,0),0),"Other")</f>
        <v>0</v>
      </c>
      <c r="R2558" s="13">
        <f>IFERROR(VLOOKUP($A2558,'Fielding Data'!$A:$H,MATCH(R$1,'Fielding Data'!$A$1:$H$1,0),0),"Other")</f>
        <v>0</v>
      </c>
      <c r="S2558" s="13">
        <f>IFERROR(VLOOKUP($A2558,'Fielding Data'!$A:$H,MATCH(S$1,'Fielding Data'!$A$1:$H$1,0),0),"Other")</f>
        <v>0</v>
      </c>
      <c r="T2558" s="13">
        <f>IFERROR(VLOOKUP($A2558,'Fielding Data'!$A:$H,MATCH(T$1,'Fielding Data'!$A$1:$H$1,0),0),"Other")</f>
        <v>0</v>
      </c>
      <c r="U2558" s="13">
        <f>SUMIFS('Fielding Data'!E:E,'Fielding Data'!$A:$A,'Hitting Data'!$A2558)</f>
        <v>54</v>
      </c>
      <c r="V2558" s="13">
        <f>SUMIFS('Fielding Data'!F:F,'Fielding Data'!$A:$A,'Hitting Data'!$A2558)</f>
        <v>0</v>
      </c>
      <c r="W2558" s="13">
        <f>SUMIFS('Fielding Data'!G:G,'Fielding Data'!$A:$A,'Hitting Data'!$A2558)</f>
        <v>0</v>
      </c>
      <c r="X2558" s="13">
        <f>SUMIFS('Fielding Data'!H:H,'Fielding Data'!$A:$A,'Hitting Data'!$A2558)</f>
        <v>0</v>
      </c>
    </row>
    <row r="2559" spans="1:24" x14ac:dyDescent="0.3">
      <c r="A2559" s="13" t="str">
        <f t="shared" si="39"/>
        <v>cokeph012012</v>
      </c>
      <c r="B2559" s="16" t="s">
        <v>904</v>
      </c>
      <c r="C2559" s="16">
        <v>2012</v>
      </c>
      <c r="D2559" s="16">
        <v>66</v>
      </c>
      <c r="E2559" s="16">
        <v>0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3" t="str">
        <f>IFERROR(VLOOKUP($A2559,'Fielding Data'!$A:$H,MATCH(P$1,'Fielding Data'!$A$1:$H$1,0),0),"Other")</f>
        <v>P</v>
      </c>
      <c r="Q2559" s="13">
        <f>IFERROR(VLOOKUP($A2559,'Fielding Data'!$A:$H,MATCH(Q$1,'Fielding Data'!$A$1:$H$1,0),0),"Other")</f>
        <v>4</v>
      </c>
      <c r="R2559" s="13">
        <f>IFERROR(VLOOKUP($A2559,'Fielding Data'!$A:$H,MATCH(R$1,'Fielding Data'!$A$1:$H$1,0),0),"Other")</f>
        <v>7</v>
      </c>
      <c r="S2559" s="13">
        <f>IFERROR(VLOOKUP($A2559,'Fielding Data'!$A:$H,MATCH(S$1,'Fielding Data'!$A$1:$H$1,0),0),"Other")</f>
        <v>0</v>
      </c>
      <c r="T2559" s="13">
        <f>IFERROR(VLOOKUP($A2559,'Fielding Data'!$A:$H,MATCH(T$1,'Fielding Data'!$A$1:$H$1,0),0),"Other")</f>
        <v>1</v>
      </c>
      <c r="U2559" s="13">
        <f>SUMIFS('Fielding Data'!E:E,'Fielding Data'!$A:$A,'Hitting Data'!$A2559)</f>
        <v>4</v>
      </c>
      <c r="V2559" s="13">
        <f>SUMIFS('Fielding Data'!F:F,'Fielding Data'!$A:$A,'Hitting Data'!$A2559)</f>
        <v>7</v>
      </c>
      <c r="W2559" s="13">
        <f>SUMIFS('Fielding Data'!G:G,'Fielding Data'!$A:$A,'Hitting Data'!$A2559)</f>
        <v>0</v>
      </c>
      <c r="X2559" s="13">
        <f>SUMIFS('Fielding Data'!H:H,'Fielding Data'!$A:$A,'Hitting Data'!$A2559)</f>
        <v>1</v>
      </c>
    </row>
    <row r="2560" spans="1:24" x14ac:dyDescent="0.3">
      <c r="A2560" s="13" t="str">
        <f t="shared" si="39"/>
        <v>colemca012012</v>
      </c>
      <c r="B2560" s="16" t="s">
        <v>1251</v>
      </c>
      <c r="C2560" s="16">
        <v>2012</v>
      </c>
      <c r="D2560" s="16">
        <v>17</v>
      </c>
      <c r="E2560" s="16">
        <v>3</v>
      </c>
      <c r="F2560" s="16">
        <v>0</v>
      </c>
      <c r="G2560" s="16">
        <v>1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0</v>
      </c>
      <c r="O2560" s="16">
        <v>1</v>
      </c>
      <c r="P2560" s="13" t="str">
        <f>IFERROR(VLOOKUP($A2560,'Fielding Data'!$A:$H,MATCH(P$1,'Fielding Data'!$A$1:$H$1,0),0),"Other")</f>
        <v>P</v>
      </c>
      <c r="Q2560" s="13">
        <f>IFERROR(VLOOKUP($A2560,'Fielding Data'!$A:$H,MATCH(Q$1,'Fielding Data'!$A$1:$H$1,0),0),"Other")</f>
        <v>3</v>
      </c>
      <c r="R2560" s="13">
        <f>IFERROR(VLOOKUP($A2560,'Fielding Data'!$A:$H,MATCH(R$1,'Fielding Data'!$A$1:$H$1,0),0),"Other")</f>
        <v>2</v>
      </c>
      <c r="S2560" s="13">
        <f>IFERROR(VLOOKUP($A2560,'Fielding Data'!$A:$H,MATCH(S$1,'Fielding Data'!$A$1:$H$1,0),0),"Other")</f>
        <v>0</v>
      </c>
      <c r="T2560" s="13">
        <f>IFERROR(VLOOKUP($A2560,'Fielding Data'!$A:$H,MATCH(T$1,'Fielding Data'!$A$1:$H$1,0),0),"Other")</f>
        <v>0</v>
      </c>
      <c r="U2560" s="13">
        <f>SUMIFS('Fielding Data'!E:E,'Fielding Data'!$A:$A,'Hitting Data'!$A2560)</f>
        <v>3</v>
      </c>
      <c r="V2560" s="13">
        <f>SUMIFS('Fielding Data'!F:F,'Fielding Data'!$A:$A,'Hitting Data'!$A2560)</f>
        <v>2</v>
      </c>
      <c r="W2560" s="13">
        <f>SUMIFS('Fielding Data'!G:G,'Fielding Data'!$A:$A,'Hitting Data'!$A2560)</f>
        <v>0</v>
      </c>
      <c r="X2560" s="13">
        <f>SUMIFS('Fielding Data'!H:H,'Fielding Data'!$A:$A,'Hitting Data'!$A2560)</f>
        <v>0</v>
      </c>
    </row>
    <row r="2561" spans="1:24" x14ac:dyDescent="0.3">
      <c r="A2561" s="13" t="str">
        <f t="shared" si="39"/>
        <v>colemlo012012</v>
      </c>
      <c r="B2561" s="16" t="s">
        <v>1461</v>
      </c>
      <c r="C2561" s="16">
        <v>2012</v>
      </c>
      <c r="D2561" s="16">
        <v>42</v>
      </c>
      <c r="E2561" s="16">
        <v>0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0</v>
      </c>
      <c r="O2561" s="16">
        <v>0</v>
      </c>
      <c r="P2561" s="13" t="str">
        <f>IFERROR(VLOOKUP($A2561,'Fielding Data'!$A:$H,MATCH(P$1,'Fielding Data'!$A$1:$H$1,0),0),"Other")</f>
        <v>P</v>
      </c>
      <c r="Q2561" s="13">
        <f>IFERROR(VLOOKUP($A2561,'Fielding Data'!$A:$H,MATCH(Q$1,'Fielding Data'!$A$1:$H$1,0),0),"Other")</f>
        <v>0</v>
      </c>
      <c r="R2561" s="13">
        <f>IFERROR(VLOOKUP($A2561,'Fielding Data'!$A:$H,MATCH(R$1,'Fielding Data'!$A$1:$H$1,0),0),"Other")</f>
        <v>3</v>
      </c>
      <c r="S2561" s="13">
        <f>IFERROR(VLOOKUP($A2561,'Fielding Data'!$A:$H,MATCH(S$1,'Fielding Data'!$A$1:$H$1,0),0),"Other")</f>
        <v>0</v>
      </c>
      <c r="T2561" s="13">
        <f>IFERROR(VLOOKUP($A2561,'Fielding Data'!$A:$H,MATCH(T$1,'Fielding Data'!$A$1:$H$1,0),0),"Other")</f>
        <v>0</v>
      </c>
      <c r="U2561" s="13">
        <f>SUMIFS('Fielding Data'!E:E,'Fielding Data'!$A:$A,'Hitting Data'!$A2561)</f>
        <v>0</v>
      </c>
      <c r="V2561" s="13">
        <f>SUMIFS('Fielding Data'!F:F,'Fielding Data'!$A:$A,'Hitting Data'!$A2561)</f>
        <v>3</v>
      </c>
      <c r="W2561" s="13">
        <f>SUMIFS('Fielding Data'!G:G,'Fielding Data'!$A:$A,'Hitting Data'!$A2561)</f>
        <v>0</v>
      </c>
      <c r="X2561" s="13">
        <f>SUMIFS('Fielding Data'!H:H,'Fielding Data'!$A:$A,'Hitting Data'!$A2561)</f>
        <v>0</v>
      </c>
    </row>
    <row r="2562" spans="1:24" x14ac:dyDescent="0.3">
      <c r="A2562" s="13" t="str">
        <f t="shared" si="39"/>
        <v>colliti012012</v>
      </c>
      <c r="B2562" s="16" t="s">
        <v>1462</v>
      </c>
      <c r="C2562" s="16">
        <v>2012</v>
      </c>
      <c r="D2562" s="16">
        <v>72</v>
      </c>
      <c r="E2562" s="16">
        <v>1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3" t="str">
        <f>IFERROR(VLOOKUP($A2562,'Fielding Data'!$A:$H,MATCH(P$1,'Fielding Data'!$A$1:$H$1,0),0),"Other")</f>
        <v>P</v>
      </c>
      <c r="Q2562" s="13">
        <f>IFERROR(VLOOKUP($A2562,'Fielding Data'!$A:$H,MATCH(Q$1,'Fielding Data'!$A$1:$H$1,0),0),"Other")</f>
        <v>3</v>
      </c>
      <c r="R2562" s="13">
        <f>IFERROR(VLOOKUP($A2562,'Fielding Data'!$A:$H,MATCH(R$1,'Fielding Data'!$A$1:$H$1,0),0),"Other")</f>
        <v>9</v>
      </c>
      <c r="S2562" s="13">
        <f>IFERROR(VLOOKUP($A2562,'Fielding Data'!$A:$H,MATCH(S$1,'Fielding Data'!$A$1:$H$1,0),0),"Other")</f>
        <v>0</v>
      </c>
      <c r="T2562" s="13">
        <f>IFERROR(VLOOKUP($A2562,'Fielding Data'!$A:$H,MATCH(T$1,'Fielding Data'!$A$1:$H$1,0),0),"Other")</f>
        <v>0</v>
      </c>
      <c r="U2562" s="13">
        <f>SUMIFS('Fielding Data'!E:E,'Fielding Data'!$A:$A,'Hitting Data'!$A2562)</f>
        <v>3</v>
      </c>
      <c r="V2562" s="13">
        <f>SUMIFS('Fielding Data'!F:F,'Fielding Data'!$A:$A,'Hitting Data'!$A2562)</f>
        <v>9</v>
      </c>
      <c r="W2562" s="13">
        <f>SUMIFS('Fielding Data'!G:G,'Fielding Data'!$A:$A,'Hitting Data'!$A2562)</f>
        <v>0</v>
      </c>
      <c r="X2562" s="13">
        <f>SUMIFS('Fielding Data'!H:H,'Fielding Data'!$A:$A,'Hitting Data'!$A2562)</f>
        <v>0</v>
      </c>
    </row>
    <row r="2563" spans="1:24" x14ac:dyDescent="0.3">
      <c r="A2563" s="13" t="str">
        <f t="shared" ref="A2563:A2626" si="40">(B2563&amp;C2563)</f>
        <v>collmjo012012</v>
      </c>
      <c r="B2563" s="16" t="s">
        <v>1463</v>
      </c>
      <c r="C2563" s="16">
        <v>2012</v>
      </c>
      <c r="D2563" s="16">
        <v>28</v>
      </c>
      <c r="E2563" s="16">
        <v>16</v>
      </c>
      <c r="F2563" s="16">
        <v>1</v>
      </c>
      <c r="G2563" s="16">
        <v>1</v>
      </c>
      <c r="H2563" s="16">
        <v>0</v>
      </c>
      <c r="I2563" s="16">
        <v>0</v>
      </c>
      <c r="J2563" s="16">
        <v>0</v>
      </c>
      <c r="K2563" s="16">
        <v>2</v>
      </c>
      <c r="L2563" s="16">
        <v>0</v>
      </c>
      <c r="M2563" s="16">
        <v>0</v>
      </c>
      <c r="N2563" s="16">
        <v>1</v>
      </c>
      <c r="O2563" s="16">
        <v>5</v>
      </c>
      <c r="P2563" s="13" t="str">
        <f>IFERROR(VLOOKUP($A2563,'Fielding Data'!$A:$H,MATCH(P$1,'Fielding Data'!$A$1:$H$1,0),0),"Other")</f>
        <v>P</v>
      </c>
      <c r="Q2563" s="13">
        <f>IFERROR(VLOOKUP($A2563,'Fielding Data'!$A:$H,MATCH(Q$1,'Fielding Data'!$A$1:$H$1,0),0),"Other")</f>
        <v>5</v>
      </c>
      <c r="R2563" s="13">
        <f>IFERROR(VLOOKUP($A2563,'Fielding Data'!$A:$H,MATCH(R$1,'Fielding Data'!$A$1:$H$1,0),0),"Other")</f>
        <v>11</v>
      </c>
      <c r="S2563" s="13">
        <f>IFERROR(VLOOKUP($A2563,'Fielding Data'!$A:$H,MATCH(S$1,'Fielding Data'!$A$1:$H$1,0),0),"Other")</f>
        <v>0</v>
      </c>
      <c r="T2563" s="13">
        <f>IFERROR(VLOOKUP($A2563,'Fielding Data'!$A:$H,MATCH(T$1,'Fielding Data'!$A$1:$H$1,0),0),"Other")</f>
        <v>1</v>
      </c>
      <c r="U2563" s="13">
        <f>SUMIFS('Fielding Data'!E:E,'Fielding Data'!$A:$A,'Hitting Data'!$A2563)</f>
        <v>5</v>
      </c>
      <c r="V2563" s="13">
        <f>SUMIFS('Fielding Data'!F:F,'Fielding Data'!$A:$A,'Hitting Data'!$A2563)</f>
        <v>11</v>
      </c>
      <c r="W2563" s="13">
        <f>SUMIFS('Fielding Data'!G:G,'Fielding Data'!$A:$A,'Hitting Data'!$A2563)</f>
        <v>0</v>
      </c>
      <c r="X2563" s="13">
        <f>SUMIFS('Fielding Data'!H:H,'Fielding Data'!$A:$A,'Hitting Data'!$A2563)</f>
        <v>1</v>
      </c>
    </row>
    <row r="2564" spans="1:24" x14ac:dyDescent="0.3">
      <c r="A2564" s="13" t="str">
        <f t="shared" si="40"/>
        <v>colonba012012</v>
      </c>
      <c r="B2564" s="16" t="s">
        <v>81</v>
      </c>
      <c r="C2564" s="16">
        <v>2012</v>
      </c>
      <c r="D2564" s="16">
        <v>24</v>
      </c>
      <c r="E2564" s="16">
        <v>4</v>
      </c>
      <c r="F2564" s="16">
        <v>0</v>
      </c>
      <c r="G2564" s="16">
        <v>0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3</v>
      </c>
      <c r="P2564" s="13" t="str">
        <f>IFERROR(VLOOKUP($A2564,'Fielding Data'!$A:$H,MATCH(P$1,'Fielding Data'!$A$1:$H$1,0),0),"Other")</f>
        <v>P</v>
      </c>
      <c r="Q2564" s="13">
        <f>IFERROR(VLOOKUP($A2564,'Fielding Data'!$A:$H,MATCH(Q$1,'Fielding Data'!$A$1:$H$1,0),0),"Other")</f>
        <v>6</v>
      </c>
      <c r="R2564" s="13">
        <f>IFERROR(VLOOKUP($A2564,'Fielding Data'!$A:$H,MATCH(R$1,'Fielding Data'!$A$1:$H$1,0),0),"Other")</f>
        <v>18</v>
      </c>
      <c r="S2564" s="13">
        <f>IFERROR(VLOOKUP($A2564,'Fielding Data'!$A:$H,MATCH(S$1,'Fielding Data'!$A$1:$H$1,0),0),"Other")</f>
        <v>4</v>
      </c>
      <c r="T2564" s="13">
        <f>IFERROR(VLOOKUP($A2564,'Fielding Data'!$A:$H,MATCH(T$1,'Fielding Data'!$A$1:$H$1,0),0),"Other")</f>
        <v>2</v>
      </c>
      <c r="U2564" s="13">
        <f>SUMIFS('Fielding Data'!E:E,'Fielding Data'!$A:$A,'Hitting Data'!$A2564)</f>
        <v>6</v>
      </c>
      <c r="V2564" s="13">
        <f>SUMIFS('Fielding Data'!F:F,'Fielding Data'!$A:$A,'Hitting Data'!$A2564)</f>
        <v>18</v>
      </c>
      <c r="W2564" s="13">
        <f>SUMIFS('Fielding Data'!G:G,'Fielding Data'!$A:$A,'Hitting Data'!$A2564)</f>
        <v>4</v>
      </c>
      <c r="X2564" s="13">
        <f>SUMIFS('Fielding Data'!H:H,'Fielding Data'!$A:$A,'Hitting Data'!$A2564)</f>
        <v>2</v>
      </c>
    </row>
    <row r="2565" spans="1:24" x14ac:dyDescent="0.3">
      <c r="A2565" s="13" t="str">
        <f t="shared" si="40"/>
        <v>colonro012012</v>
      </c>
      <c r="B2565" s="16" t="s">
        <v>434</v>
      </c>
      <c r="C2565" s="16">
        <v>2012</v>
      </c>
      <c r="D2565" s="16">
        <v>3</v>
      </c>
      <c r="E2565" s="16">
        <v>1</v>
      </c>
      <c r="F2565" s="16">
        <v>0</v>
      </c>
      <c r="G2565" s="16">
        <v>0</v>
      </c>
      <c r="H2565" s="16">
        <v>0</v>
      </c>
      <c r="I2565" s="16">
        <v>0</v>
      </c>
      <c r="J2565" s="16">
        <v>0</v>
      </c>
      <c r="K2565" s="16">
        <v>0</v>
      </c>
      <c r="L2565" s="16">
        <v>0</v>
      </c>
      <c r="M2565" s="16">
        <v>0</v>
      </c>
      <c r="N2565" s="16">
        <v>0</v>
      </c>
      <c r="O2565" s="16">
        <v>0</v>
      </c>
      <c r="P2565" s="13" t="str">
        <f>IFERROR(VLOOKUP($A2565,'Fielding Data'!$A:$H,MATCH(P$1,'Fielding Data'!$A$1:$H$1,0),0),"Other")</f>
        <v>P</v>
      </c>
      <c r="Q2565" s="13">
        <f>IFERROR(VLOOKUP($A2565,'Fielding Data'!$A:$H,MATCH(Q$1,'Fielding Data'!$A$1:$H$1,0),0),"Other")</f>
        <v>1</v>
      </c>
      <c r="R2565" s="13">
        <f>IFERROR(VLOOKUP($A2565,'Fielding Data'!$A:$H,MATCH(R$1,'Fielding Data'!$A$1:$H$1,0),0),"Other")</f>
        <v>2</v>
      </c>
      <c r="S2565" s="13">
        <f>IFERROR(VLOOKUP($A2565,'Fielding Data'!$A:$H,MATCH(S$1,'Fielding Data'!$A$1:$H$1,0),0),"Other")</f>
        <v>0</v>
      </c>
      <c r="T2565" s="13">
        <f>IFERROR(VLOOKUP($A2565,'Fielding Data'!$A:$H,MATCH(T$1,'Fielding Data'!$A$1:$H$1,0),0),"Other")</f>
        <v>0</v>
      </c>
      <c r="U2565" s="13">
        <f>SUMIFS('Fielding Data'!E:E,'Fielding Data'!$A:$A,'Hitting Data'!$A2565)</f>
        <v>1</v>
      </c>
      <c r="V2565" s="13">
        <f>SUMIFS('Fielding Data'!F:F,'Fielding Data'!$A:$A,'Hitting Data'!$A2565)</f>
        <v>2</v>
      </c>
      <c r="W2565" s="13">
        <f>SUMIFS('Fielding Data'!G:G,'Fielding Data'!$A:$A,'Hitting Data'!$A2565)</f>
        <v>0</v>
      </c>
      <c r="X2565" s="13">
        <f>SUMIFS('Fielding Data'!H:H,'Fielding Data'!$A:$A,'Hitting Data'!$A2565)</f>
        <v>0</v>
      </c>
    </row>
    <row r="2566" spans="1:24" x14ac:dyDescent="0.3">
      <c r="A2566" s="13" t="str">
        <f t="shared" si="40"/>
        <v>colvity012012</v>
      </c>
      <c r="B2566" s="16" t="s">
        <v>1069</v>
      </c>
      <c r="C2566" s="16">
        <v>2012</v>
      </c>
      <c r="D2566" s="16">
        <v>136</v>
      </c>
      <c r="E2566" s="16">
        <v>420</v>
      </c>
      <c r="F2566" s="16">
        <v>62</v>
      </c>
      <c r="G2566" s="16">
        <v>122</v>
      </c>
      <c r="H2566" s="16">
        <v>27</v>
      </c>
      <c r="I2566" s="16">
        <v>10</v>
      </c>
      <c r="J2566" s="16">
        <v>18</v>
      </c>
      <c r="K2566" s="16">
        <v>72</v>
      </c>
      <c r="L2566" s="16">
        <v>7</v>
      </c>
      <c r="M2566" s="16">
        <v>3</v>
      </c>
      <c r="N2566" s="16">
        <v>21</v>
      </c>
      <c r="O2566" s="16">
        <v>117</v>
      </c>
      <c r="P2566" s="13" t="str">
        <f>IFERROR(VLOOKUP($A2566,'Fielding Data'!$A:$H,MATCH(P$1,'Fielding Data'!$A$1:$H$1,0),0),"Other")</f>
        <v>1B</v>
      </c>
      <c r="Q2566" s="13">
        <f>IFERROR(VLOOKUP($A2566,'Fielding Data'!$A:$H,MATCH(Q$1,'Fielding Data'!$A$1:$H$1,0),0),"Other")</f>
        <v>167</v>
      </c>
      <c r="R2566" s="13">
        <f>IFERROR(VLOOKUP($A2566,'Fielding Data'!$A:$H,MATCH(R$1,'Fielding Data'!$A$1:$H$1,0),0),"Other")</f>
        <v>7</v>
      </c>
      <c r="S2566" s="13">
        <f>IFERROR(VLOOKUP($A2566,'Fielding Data'!$A:$H,MATCH(S$1,'Fielding Data'!$A$1:$H$1,0),0),"Other")</f>
        <v>2</v>
      </c>
      <c r="T2566" s="13">
        <f>IFERROR(VLOOKUP($A2566,'Fielding Data'!$A:$H,MATCH(T$1,'Fielding Data'!$A$1:$H$1,0),0),"Other")</f>
        <v>11</v>
      </c>
      <c r="U2566" s="13">
        <f>SUMIFS('Fielding Data'!E:E,'Fielding Data'!$A:$A,'Hitting Data'!$A2566)</f>
        <v>346</v>
      </c>
      <c r="V2566" s="13">
        <f>SUMIFS('Fielding Data'!F:F,'Fielding Data'!$A:$A,'Hitting Data'!$A2566)</f>
        <v>15</v>
      </c>
      <c r="W2566" s="13">
        <f>SUMIFS('Fielding Data'!G:G,'Fielding Data'!$A:$A,'Hitting Data'!$A2566)</f>
        <v>5</v>
      </c>
      <c r="X2566" s="13">
        <f>SUMIFS('Fielding Data'!H:H,'Fielding Data'!$A:$A,'Hitting Data'!$A2566)</f>
        <v>12</v>
      </c>
    </row>
    <row r="2567" spans="1:24" x14ac:dyDescent="0.3">
      <c r="A2567" s="13" t="str">
        <f t="shared" si="40"/>
        <v>congeha012012</v>
      </c>
      <c r="B2567" s="16" t="s">
        <v>1252</v>
      </c>
      <c r="C2567" s="16">
        <v>2012</v>
      </c>
      <c r="D2567" s="16">
        <v>7</v>
      </c>
      <c r="E2567" s="16">
        <v>18</v>
      </c>
      <c r="F2567" s="16">
        <v>0</v>
      </c>
      <c r="G2567" s="16">
        <v>3</v>
      </c>
      <c r="H2567" s="16">
        <v>0</v>
      </c>
      <c r="I2567" s="16">
        <v>0</v>
      </c>
      <c r="J2567" s="16">
        <v>0</v>
      </c>
      <c r="K2567" s="16">
        <v>1</v>
      </c>
      <c r="L2567" s="16">
        <v>0</v>
      </c>
      <c r="M2567" s="16">
        <v>0</v>
      </c>
      <c r="N2567" s="16">
        <v>1</v>
      </c>
      <c r="O2567" s="16">
        <v>0</v>
      </c>
      <c r="P2567" s="13" t="str">
        <f>IFERROR(VLOOKUP($A2567,'Fielding Data'!$A:$H,MATCH(P$1,'Fielding Data'!$A$1:$H$1,0),0),"Other")</f>
        <v>C</v>
      </c>
      <c r="Q2567" s="13">
        <f>IFERROR(VLOOKUP($A2567,'Fielding Data'!$A:$H,MATCH(Q$1,'Fielding Data'!$A$1:$H$1,0),0),"Other")</f>
        <v>48</v>
      </c>
      <c r="R2567" s="13">
        <f>IFERROR(VLOOKUP($A2567,'Fielding Data'!$A:$H,MATCH(R$1,'Fielding Data'!$A$1:$H$1,0),0),"Other")</f>
        <v>4</v>
      </c>
      <c r="S2567" s="13">
        <f>IFERROR(VLOOKUP($A2567,'Fielding Data'!$A:$H,MATCH(S$1,'Fielding Data'!$A$1:$H$1,0),0),"Other")</f>
        <v>1</v>
      </c>
      <c r="T2567" s="13">
        <f>IFERROR(VLOOKUP($A2567,'Fielding Data'!$A:$H,MATCH(T$1,'Fielding Data'!$A$1:$H$1,0),0),"Other")</f>
        <v>0</v>
      </c>
      <c r="U2567" s="13">
        <f>SUMIFS('Fielding Data'!E:E,'Fielding Data'!$A:$A,'Hitting Data'!$A2567)</f>
        <v>48</v>
      </c>
      <c r="V2567" s="13">
        <f>SUMIFS('Fielding Data'!F:F,'Fielding Data'!$A:$A,'Hitting Data'!$A2567)</f>
        <v>4</v>
      </c>
      <c r="W2567" s="13">
        <f>SUMIFS('Fielding Data'!G:G,'Fielding Data'!$A:$A,'Hitting Data'!$A2567)</f>
        <v>1</v>
      </c>
      <c r="X2567" s="13">
        <f>SUMIFS('Fielding Data'!H:H,'Fielding Data'!$A:$A,'Hitting Data'!$A2567)</f>
        <v>0</v>
      </c>
    </row>
    <row r="2568" spans="1:24" x14ac:dyDescent="0.3">
      <c r="A2568" s="13" t="str">
        <f t="shared" si="40"/>
        <v>constjo012012</v>
      </c>
      <c r="B2568" s="16" t="s">
        <v>1464</v>
      </c>
      <c r="C2568" s="16">
        <v>2012</v>
      </c>
      <c r="D2568" s="16">
        <v>37</v>
      </c>
      <c r="E2568" s="16">
        <v>76</v>
      </c>
      <c r="F2568" s="16">
        <v>8</v>
      </c>
      <c r="G2568" s="16">
        <v>19</v>
      </c>
      <c r="H2568" s="16">
        <v>2</v>
      </c>
      <c r="I2568" s="16">
        <v>0</v>
      </c>
      <c r="J2568" s="16">
        <v>0</v>
      </c>
      <c r="K2568" s="16">
        <v>4</v>
      </c>
      <c r="L2568" s="16">
        <v>5</v>
      </c>
      <c r="M2568" s="16">
        <v>2</v>
      </c>
      <c r="N2568" s="16">
        <v>8</v>
      </c>
      <c r="O2568" s="16">
        <v>21</v>
      </c>
      <c r="P2568" s="13" t="str">
        <f>IFERROR(VLOOKUP($A2568,'Fielding Data'!$A:$H,MATCH(P$1,'Fielding Data'!$A$1:$H$1,0),0),"Other")</f>
        <v>CF</v>
      </c>
      <c r="Q2568" s="13">
        <f>IFERROR(VLOOKUP($A2568,'Fielding Data'!$A:$H,MATCH(Q$1,'Fielding Data'!$A$1:$H$1,0),0),"Other")</f>
        <v>0</v>
      </c>
      <c r="R2568" s="13">
        <f>IFERROR(VLOOKUP($A2568,'Fielding Data'!$A:$H,MATCH(R$1,'Fielding Data'!$A$1:$H$1,0),0),"Other")</f>
        <v>0</v>
      </c>
      <c r="S2568" s="13">
        <f>IFERROR(VLOOKUP($A2568,'Fielding Data'!$A:$H,MATCH(S$1,'Fielding Data'!$A$1:$H$1,0),0),"Other")</f>
        <v>0</v>
      </c>
      <c r="T2568" s="13">
        <f>IFERROR(VLOOKUP($A2568,'Fielding Data'!$A:$H,MATCH(T$1,'Fielding Data'!$A$1:$H$1,0),0),"Other")</f>
        <v>0</v>
      </c>
      <c r="U2568" s="13">
        <f>SUMIFS('Fielding Data'!E:E,'Fielding Data'!$A:$A,'Hitting Data'!$A2568)</f>
        <v>41</v>
      </c>
      <c r="V2568" s="13">
        <f>SUMIFS('Fielding Data'!F:F,'Fielding Data'!$A:$A,'Hitting Data'!$A2568)</f>
        <v>2</v>
      </c>
      <c r="W2568" s="13">
        <f>SUMIFS('Fielding Data'!G:G,'Fielding Data'!$A:$A,'Hitting Data'!$A2568)</f>
        <v>0</v>
      </c>
      <c r="X2568" s="13">
        <f>SUMIFS('Fielding Data'!H:H,'Fielding Data'!$A:$A,'Hitting Data'!$A2568)</f>
        <v>0</v>
      </c>
    </row>
    <row r="2569" spans="1:24" x14ac:dyDescent="0.3">
      <c r="A2569" s="13" t="str">
        <f t="shared" si="40"/>
        <v>contrjo012012</v>
      </c>
      <c r="B2569" s="16" t="s">
        <v>362</v>
      </c>
      <c r="C2569" s="16">
        <v>2012</v>
      </c>
      <c r="D2569" s="16">
        <v>17</v>
      </c>
      <c r="E2569" s="16">
        <v>0</v>
      </c>
      <c r="F2569" s="16">
        <v>0</v>
      </c>
      <c r="G2569" s="16">
        <v>0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16">
        <v>0</v>
      </c>
      <c r="P2569" s="13" t="str">
        <f>IFERROR(VLOOKUP($A2569,'Fielding Data'!$A:$H,MATCH(P$1,'Fielding Data'!$A$1:$H$1,0),0),"Other")</f>
        <v>P</v>
      </c>
      <c r="Q2569" s="13">
        <f>IFERROR(VLOOKUP($A2569,'Fielding Data'!$A:$H,MATCH(Q$1,'Fielding Data'!$A$1:$H$1,0),0),"Other")</f>
        <v>1</v>
      </c>
      <c r="R2569" s="13">
        <f>IFERROR(VLOOKUP($A2569,'Fielding Data'!$A:$H,MATCH(R$1,'Fielding Data'!$A$1:$H$1,0),0),"Other")</f>
        <v>0</v>
      </c>
      <c r="S2569" s="13">
        <f>IFERROR(VLOOKUP($A2569,'Fielding Data'!$A:$H,MATCH(S$1,'Fielding Data'!$A$1:$H$1,0),0),"Other")</f>
        <v>0</v>
      </c>
      <c r="T2569" s="13">
        <f>IFERROR(VLOOKUP($A2569,'Fielding Data'!$A:$H,MATCH(T$1,'Fielding Data'!$A$1:$H$1,0),0),"Other")</f>
        <v>0</v>
      </c>
      <c r="U2569" s="13">
        <f>SUMIFS('Fielding Data'!E:E,'Fielding Data'!$A:$A,'Hitting Data'!$A2569)</f>
        <v>1</v>
      </c>
      <c r="V2569" s="13">
        <f>SUMIFS('Fielding Data'!F:F,'Fielding Data'!$A:$A,'Hitting Data'!$A2569)</f>
        <v>0</v>
      </c>
      <c r="W2569" s="13">
        <f>SUMIFS('Fielding Data'!G:G,'Fielding Data'!$A:$A,'Hitting Data'!$A2569)</f>
        <v>0</v>
      </c>
      <c r="X2569" s="13">
        <f>SUMIFS('Fielding Data'!H:H,'Fielding Data'!$A:$A,'Hitting Data'!$A2569)</f>
        <v>0</v>
      </c>
    </row>
    <row r="2570" spans="1:24" x14ac:dyDescent="0.3">
      <c r="A2570" s="13" t="str">
        <f t="shared" si="40"/>
        <v>cookaa012012</v>
      </c>
      <c r="B2570" s="16" t="s">
        <v>294</v>
      </c>
      <c r="C2570" s="16">
        <v>2012</v>
      </c>
      <c r="D2570" s="16">
        <v>18</v>
      </c>
      <c r="E2570" s="16">
        <v>0</v>
      </c>
      <c r="F2570" s="16">
        <v>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16">
        <v>0</v>
      </c>
      <c r="P2570" s="13" t="str">
        <f>IFERROR(VLOOKUP($A2570,'Fielding Data'!$A:$H,MATCH(P$1,'Fielding Data'!$A$1:$H$1,0),0),"Other")</f>
        <v>P</v>
      </c>
      <c r="Q2570" s="13">
        <f>IFERROR(VLOOKUP($A2570,'Fielding Data'!$A:$H,MATCH(Q$1,'Fielding Data'!$A$1:$H$1,0),0),"Other")</f>
        <v>15</v>
      </c>
      <c r="R2570" s="13">
        <f>IFERROR(VLOOKUP($A2570,'Fielding Data'!$A:$H,MATCH(R$1,'Fielding Data'!$A$1:$H$1,0),0),"Other")</f>
        <v>16</v>
      </c>
      <c r="S2570" s="13">
        <f>IFERROR(VLOOKUP($A2570,'Fielding Data'!$A:$H,MATCH(S$1,'Fielding Data'!$A$1:$H$1,0),0),"Other")</f>
        <v>5</v>
      </c>
      <c r="T2570" s="13">
        <f>IFERROR(VLOOKUP($A2570,'Fielding Data'!$A:$H,MATCH(T$1,'Fielding Data'!$A$1:$H$1,0),0),"Other")</f>
        <v>1</v>
      </c>
      <c r="U2570" s="13">
        <f>SUMIFS('Fielding Data'!E:E,'Fielding Data'!$A:$A,'Hitting Data'!$A2570)</f>
        <v>15</v>
      </c>
      <c r="V2570" s="13">
        <f>SUMIFS('Fielding Data'!F:F,'Fielding Data'!$A:$A,'Hitting Data'!$A2570)</f>
        <v>16</v>
      </c>
      <c r="W2570" s="13">
        <f>SUMIFS('Fielding Data'!G:G,'Fielding Data'!$A:$A,'Hitting Data'!$A2570)</f>
        <v>5</v>
      </c>
      <c r="X2570" s="13">
        <f>SUMIFS('Fielding Data'!H:H,'Fielding Data'!$A:$A,'Hitting Data'!$A2570)</f>
        <v>1</v>
      </c>
    </row>
    <row r="2571" spans="1:24" x14ac:dyDescent="0.3">
      <c r="A2571" s="13" t="str">
        <f t="shared" si="40"/>
        <v>cookry012012</v>
      </c>
      <c r="B2571" s="16" t="s">
        <v>1465</v>
      </c>
      <c r="C2571" s="16">
        <v>2012</v>
      </c>
      <c r="D2571" s="16">
        <v>71</v>
      </c>
      <c r="E2571" s="16">
        <v>0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0</v>
      </c>
      <c r="P2571" s="13" t="str">
        <f>IFERROR(VLOOKUP($A2571,'Fielding Data'!$A:$H,MATCH(P$1,'Fielding Data'!$A$1:$H$1,0),0),"Other")</f>
        <v>P</v>
      </c>
      <c r="Q2571" s="13">
        <f>IFERROR(VLOOKUP($A2571,'Fielding Data'!$A:$H,MATCH(Q$1,'Fielding Data'!$A$1:$H$1,0),0),"Other")</f>
        <v>7</v>
      </c>
      <c r="R2571" s="13">
        <f>IFERROR(VLOOKUP($A2571,'Fielding Data'!$A:$H,MATCH(R$1,'Fielding Data'!$A$1:$H$1,0),0),"Other")</f>
        <v>6</v>
      </c>
      <c r="S2571" s="13">
        <f>IFERROR(VLOOKUP($A2571,'Fielding Data'!$A:$H,MATCH(S$1,'Fielding Data'!$A$1:$H$1,0),0),"Other")</f>
        <v>0</v>
      </c>
      <c r="T2571" s="13">
        <f>IFERROR(VLOOKUP($A2571,'Fielding Data'!$A:$H,MATCH(T$1,'Fielding Data'!$A$1:$H$1,0),0),"Other")</f>
        <v>2</v>
      </c>
      <c r="U2571" s="13">
        <f>SUMIFS('Fielding Data'!E:E,'Fielding Data'!$A:$A,'Hitting Data'!$A2571)</f>
        <v>7</v>
      </c>
      <c r="V2571" s="13">
        <f>SUMIFS('Fielding Data'!F:F,'Fielding Data'!$A:$A,'Hitting Data'!$A2571)</f>
        <v>6</v>
      </c>
      <c r="W2571" s="13">
        <f>SUMIFS('Fielding Data'!G:G,'Fielding Data'!$A:$A,'Hitting Data'!$A2571)</f>
        <v>0</v>
      </c>
      <c r="X2571" s="13">
        <f>SUMIFS('Fielding Data'!H:H,'Fielding Data'!$A:$A,'Hitting Data'!$A2571)</f>
        <v>2</v>
      </c>
    </row>
    <row r="2572" spans="1:24" x14ac:dyDescent="0.3">
      <c r="A2572" s="13" t="str">
        <f t="shared" si="40"/>
        <v>coopeda012012</v>
      </c>
      <c r="B2572" s="16" t="s">
        <v>1466</v>
      </c>
      <c r="C2572" s="16">
        <v>2012</v>
      </c>
      <c r="D2572" s="16">
        <v>45</v>
      </c>
      <c r="E2572" s="16">
        <v>140</v>
      </c>
      <c r="F2572" s="16">
        <v>16</v>
      </c>
      <c r="G2572" s="16">
        <v>42</v>
      </c>
      <c r="H2572" s="16">
        <v>11</v>
      </c>
      <c r="I2572" s="16">
        <v>0</v>
      </c>
      <c r="J2572" s="16">
        <v>4</v>
      </c>
      <c r="K2572" s="16">
        <v>11</v>
      </c>
      <c r="L2572" s="16">
        <v>0</v>
      </c>
      <c r="M2572" s="16">
        <v>1</v>
      </c>
      <c r="N2572" s="16">
        <v>4</v>
      </c>
      <c r="O2572" s="16">
        <v>22</v>
      </c>
      <c r="P2572" s="13" t="str">
        <f>IFERROR(VLOOKUP($A2572,'Fielding Data'!$A:$H,MATCH(P$1,'Fielding Data'!$A$1:$H$1,0),0),"Other")</f>
        <v>1B</v>
      </c>
      <c r="Q2572" s="13">
        <f>IFERROR(VLOOKUP($A2572,'Fielding Data'!$A:$H,MATCH(Q$1,'Fielding Data'!$A$1:$H$1,0),0),"Other")</f>
        <v>217</v>
      </c>
      <c r="R2572" s="13">
        <f>IFERROR(VLOOKUP($A2572,'Fielding Data'!$A:$H,MATCH(R$1,'Fielding Data'!$A$1:$H$1,0),0),"Other")</f>
        <v>25</v>
      </c>
      <c r="S2572" s="13">
        <f>IFERROR(VLOOKUP($A2572,'Fielding Data'!$A:$H,MATCH(S$1,'Fielding Data'!$A$1:$H$1,0),0),"Other")</f>
        <v>1</v>
      </c>
      <c r="T2572" s="13">
        <f>IFERROR(VLOOKUP($A2572,'Fielding Data'!$A:$H,MATCH(T$1,'Fielding Data'!$A$1:$H$1,0),0),"Other")</f>
        <v>22</v>
      </c>
      <c r="U2572" s="13">
        <f>SUMIFS('Fielding Data'!E:E,'Fielding Data'!$A:$A,'Hitting Data'!$A2572)</f>
        <v>217</v>
      </c>
      <c r="V2572" s="13">
        <f>SUMIFS('Fielding Data'!F:F,'Fielding Data'!$A:$A,'Hitting Data'!$A2572)</f>
        <v>25</v>
      </c>
      <c r="W2572" s="13">
        <f>SUMIFS('Fielding Data'!G:G,'Fielding Data'!$A:$A,'Hitting Data'!$A2572)</f>
        <v>1</v>
      </c>
      <c r="X2572" s="13">
        <f>SUMIFS('Fielding Data'!H:H,'Fielding Data'!$A:$A,'Hitting Data'!$A2572)</f>
        <v>22</v>
      </c>
    </row>
    <row r="2573" spans="1:24" x14ac:dyDescent="0.3">
      <c r="A2573" s="13" t="str">
        <f t="shared" si="40"/>
        <v>corbipa012012</v>
      </c>
      <c r="B2573" s="16" t="s">
        <v>1690</v>
      </c>
      <c r="C2573" s="16">
        <v>2012</v>
      </c>
      <c r="D2573" s="16">
        <v>22</v>
      </c>
      <c r="E2573" s="16">
        <v>36</v>
      </c>
      <c r="F2573" s="16">
        <v>3</v>
      </c>
      <c r="G2573" s="16">
        <v>4</v>
      </c>
      <c r="H2573" s="16">
        <v>0</v>
      </c>
      <c r="I2573" s="16">
        <v>1</v>
      </c>
      <c r="J2573" s="16">
        <v>0</v>
      </c>
      <c r="K2573" s="16">
        <v>4</v>
      </c>
      <c r="L2573" s="16">
        <v>0</v>
      </c>
      <c r="M2573" s="16">
        <v>0</v>
      </c>
      <c r="N2573" s="16">
        <v>1</v>
      </c>
      <c r="O2573" s="16">
        <v>17</v>
      </c>
      <c r="P2573" s="13" t="str">
        <f>IFERROR(VLOOKUP($A2573,'Fielding Data'!$A:$H,MATCH(P$1,'Fielding Data'!$A$1:$H$1,0),0),"Other")</f>
        <v>P</v>
      </c>
      <c r="Q2573" s="13">
        <f>IFERROR(VLOOKUP($A2573,'Fielding Data'!$A:$H,MATCH(Q$1,'Fielding Data'!$A$1:$H$1,0),0),"Other")</f>
        <v>3</v>
      </c>
      <c r="R2573" s="13">
        <f>IFERROR(VLOOKUP($A2573,'Fielding Data'!$A:$H,MATCH(R$1,'Fielding Data'!$A$1:$H$1,0),0),"Other")</f>
        <v>17</v>
      </c>
      <c r="S2573" s="13">
        <f>IFERROR(VLOOKUP($A2573,'Fielding Data'!$A:$H,MATCH(S$1,'Fielding Data'!$A$1:$H$1,0),0),"Other")</f>
        <v>0</v>
      </c>
      <c r="T2573" s="13">
        <f>IFERROR(VLOOKUP($A2573,'Fielding Data'!$A:$H,MATCH(T$1,'Fielding Data'!$A$1:$H$1,0),0),"Other")</f>
        <v>2</v>
      </c>
      <c r="U2573" s="13">
        <f>SUMIFS('Fielding Data'!E:E,'Fielding Data'!$A:$A,'Hitting Data'!$A2573)</f>
        <v>3</v>
      </c>
      <c r="V2573" s="13">
        <f>SUMIFS('Fielding Data'!F:F,'Fielding Data'!$A:$A,'Hitting Data'!$A2573)</f>
        <v>17</v>
      </c>
      <c r="W2573" s="13">
        <f>SUMIFS('Fielding Data'!G:G,'Fielding Data'!$A:$A,'Hitting Data'!$A2573)</f>
        <v>0</v>
      </c>
      <c r="X2573" s="13">
        <f>SUMIFS('Fielding Data'!H:H,'Fielding Data'!$A:$A,'Hitting Data'!$A2573)</f>
        <v>2</v>
      </c>
    </row>
    <row r="2574" spans="1:24" x14ac:dyDescent="0.3">
      <c r="A2574" s="13" t="str">
        <f t="shared" si="40"/>
        <v>corpama012012</v>
      </c>
      <c r="B2574" s="16" t="s">
        <v>638</v>
      </c>
      <c r="C2574" s="16">
        <v>2012</v>
      </c>
      <c r="D2574" s="16">
        <v>48</v>
      </c>
      <c r="E2574" s="16">
        <v>1</v>
      </c>
      <c r="F2574" s="16">
        <v>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1</v>
      </c>
      <c r="P2574" s="13" t="str">
        <f>IFERROR(VLOOKUP($A2574,'Fielding Data'!$A:$H,MATCH(P$1,'Fielding Data'!$A$1:$H$1,0),0),"Other")</f>
        <v>P</v>
      </c>
      <c r="Q2574" s="13">
        <f>IFERROR(VLOOKUP($A2574,'Fielding Data'!$A:$H,MATCH(Q$1,'Fielding Data'!$A$1:$H$1,0),0),"Other")</f>
        <v>4</v>
      </c>
      <c r="R2574" s="13">
        <f>IFERROR(VLOOKUP($A2574,'Fielding Data'!$A:$H,MATCH(R$1,'Fielding Data'!$A$1:$H$1,0),0),"Other")</f>
        <v>3</v>
      </c>
      <c r="S2574" s="13">
        <f>IFERROR(VLOOKUP($A2574,'Fielding Data'!$A:$H,MATCH(S$1,'Fielding Data'!$A$1:$H$1,0),0),"Other")</f>
        <v>0</v>
      </c>
      <c r="T2574" s="13">
        <f>IFERROR(VLOOKUP($A2574,'Fielding Data'!$A:$H,MATCH(T$1,'Fielding Data'!$A$1:$H$1,0),0),"Other")</f>
        <v>1</v>
      </c>
      <c r="U2574" s="13">
        <f>SUMIFS('Fielding Data'!E:E,'Fielding Data'!$A:$A,'Hitting Data'!$A2574)</f>
        <v>4</v>
      </c>
      <c r="V2574" s="13">
        <f>SUMIFS('Fielding Data'!F:F,'Fielding Data'!$A:$A,'Hitting Data'!$A2574)</f>
        <v>3</v>
      </c>
      <c r="W2574" s="13">
        <f>SUMIFS('Fielding Data'!G:G,'Fielding Data'!$A:$A,'Hitting Data'!$A2574)</f>
        <v>0</v>
      </c>
      <c r="X2574" s="13">
        <f>SUMIFS('Fielding Data'!H:H,'Fielding Data'!$A:$A,'Hitting Data'!$A2574)</f>
        <v>1</v>
      </c>
    </row>
    <row r="2575" spans="1:24" x14ac:dyDescent="0.3">
      <c r="A2575" s="13" t="str">
        <f t="shared" si="40"/>
        <v>corpoca012012</v>
      </c>
      <c r="B2575" s="16" t="s">
        <v>1070</v>
      </c>
      <c r="C2575" s="16">
        <v>2012</v>
      </c>
      <c r="D2575" s="16">
        <v>27</v>
      </c>
      <c r="E2575" s="16">
        <v>78</v>
      </c>
      <c r="F2575" s="16">
        <v>5</v>
      </c>
      <c r="G2575" s="16">
        <v>21</v>
      </c>
      <c r="H2575" s="16">
        <v>2</v>
      </c>
      <c r="I2575" s="16">
        <v>0</v>
      </c>
      <c r="J2575" s="16">
        <v>4</v>
      </c>
      <c r="K2575" s="16">
        <v>13</v>
      </c>
      <c r="L2575" s="16">
        <v>0</v>
      </c>
      <c r="M2575" s="16">
        <v>1</v>
      </c>
      <c r="N2575" s="16">
        <v>4</v>
      </c>
      <c r="O2575" s="16">
        <v>19</v>
      </c>
      <c r="P2575" s="13" t="str">
        <f>IFERROR(VLOOKUP($A2575,'Fielding Data'!$A:$H,MATCH(P$1,'Fielding Data'!$A$1:$H$1,0),0),"Other")</f>
        <v>C</v>
      </c>
      <c r="Q2575" s="13">
        <f>IFERROR(VLOOKUP($A2575,'Fielding Data'!$A:$H,MATCH(Q$1,'Fielding Data'!$A$1:$H$1,0),0),"Other")</f>
        <v>164</v>
      </c>
      <c r="R2575" s="13">
        <f>IFERROR(VLOOKUP($A2575,'Fielding Data'!$A:$H,MATCH(R$1,'Fielding Data'!$A$1:$H$1,0),0),"Other")</f>
        <v>23</v>
      </c>
      <c r="S2575" s="13">
        <f>IFERROR(VLOOKUP($A2575,'Fielding Data'!$A:$H,MATCH(S$1,'Fielding Data'!$A$1:$H$1,0),0),"Other")</f>
        <v>2</v>
      </c>
      <c r="T2575" s="13">
        <f>IFERROR(VLOOKUP($A2575,'Fielding Data'!$A:$H,MATCH(T$1,'Fielding Data'!$A$1:$H$1,0),0),"Other")</f>
        <v>3</v>
      </c>
      <c r="U2575" s="13">
        <f>SUMIFS('Fielding Data'!E:E,'Fielding Data'!$A:$A,'Hitting Data'!$A2575)</f>
        <v>164</v>
      </c>
      <c r="V2575" s="13">
        <f>SUMIFS('Fielding Data'!F:F,'Fielding Data'!$A:$A,'Hitting Data'!$A2575)</f>
        <v>23</v>
      </c>
      <c r="W2575" s="13">
        <f>SUMIFS('Fielding Data'!G:G,'Fielding Data'!$A:$A,'Hitting Data'!$A2575)</f>
        <v>2</v>
      </c>
      <c r="X2575" s="13">
        <f>SUMIFS('Fielding Data'!H:H,'Fielding Data'!$A:$A,'Hitting Data'!$A2575)</f>
        <v>3</v>
      </c>
    </row>
    <row r="2576" spans="1:24" x14ac:dyDescent="0.3">
      <c r="A2576" s="13" t="str">
        <f t="shared" si="40"/>
        <v>correke012012</v>
      </c>
      <c r="B2576" s="16" t="s">
        <v>364</v>
      </c>
      <c r="C2576" s="16">
        <v>2012</v>
      </c>
      <c r="D2576" s="16">
        <v>32</v>
      </c>
      <c r="E2576" s="16">
        <v>47</v>
      </c>
      <c r="F2576" s="16">
        <v>1</v>
      </c>
      <c r="G2576" s="16">
        <v>5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1</v>
      </c>
      <c r="N2576" s="16">
        <v>0</v>
      </c>
      <c r="O2576" s="16">
        <v>21</v>
      </c>
      <c r="P2576" s="13" t="str">
        <f>IFERROR(VLOOKUP($A2576,'Fielding Data'!$A:$H,MATCH(P$1,'Fielding Data'!$A$1:$H$1,0),0),"Other")</f>
        <v>P</v>
      </c>
      <c r="Q2576" s="13">
        <f>IFERROR(VLOOKUP($A2576,'Fielding Data'!$A:$H,MATCH(Q$1,'Fielding Data'!$A$1:$H$1,0),0),"Other")</f>
        <v>23</v>
      </c>
      <c r="R2576" s="13">
        <f>IFERROR(VLOOKUP($A2576,'Fielding Data'!$A:$H,MATCH(R$1,'Fielding Data'!$A$1:$H$1,0),0),"Other")</f>
        <v>23</v>
      </c>
      <c r="S2576" s="13">
        <f>IFERROR(VLOOKUP($A2576,'Fielding Data'!$A:$H,MATCH(S$1,'Fielding Data'!$A$1:$H$1,0),0),"Other")</f>
        <v>1</v>
      </c>
      <c r="T2576" s="13">
        <f>IFERROR(VLOOKUP($A2576,'Fielding Data'!$A:$H,MATCH(T$1,'Fielding Data'!$A$1:$H$1,0),0),"Other")</f>
        <v>1</v>
      </c>
      <c r="U2576" s="13">
        <f>SUMIFS('Fielding Data'!E:E,'Fielding Data'!$A:$A,'Hitting Data'!$A2576)</f>
        <v>23</v>
      </c>
      <c r="V2576" s="13">
        <f>SUMIFS('Fielding Data'!F:F,'Fielding Data'!$A:$A,'Hitting Data'!$A2576)</f>
        <v>23</v>
      </c>
      <c r="W2576" s="13">
        <f>SUMIFS('Fielding Data'!G:G,'Fielding Data'!$A:$A,'Hitting Data'!$A2576)</f>
        <v>1</v>
      </c>
      <c r="X2576" s="13">
        <f>SUMIFS('Fielding Data'!H:H,'Fielding Data'!$A:$A,'Hitting Data'!$A2576)</f>
        <v>1</v>
      </c>
    </row>
    <row r="2577" spans="1:24" x14ac:dyDescent="0.3">
      <c r="A2577" s="13" t="str">
        <f t="shared" si="40"/>
        <v>costami012012</v>
      </c>
      <c r="B2577" s="16" t="s">
        <v>1691</v>
      </c>
      <c r="C2577" s="16">
        <v>2012</v>
      </c>
      <c r="D2577" s="16">
        <v>17</v>
      </c>
      <c r="E2577" s="16">
        <v>18</v>
      </c>
      <c r="F2577" s="16">
        <v>0</v>
      </c>
      <c r="G2577" s="16">
        <v>1</v>
      </c>
      <c r="H2577" s="16">
        <v>0</v>
      </c>
      <c r="I2577" s="16">
        <v>0</v>
      </c>
      <c r="J2577" s="16">
        <v>0</v>
      </c>
      <c r="K2577" s="16">
        <v>2</v>
      </c>
      <c r="L2577" s="16">
        <v>0</v>
      </c>
      <c r="M2577" s="16">
        <v>0</v>
      </c>
      <c r="N2577" s="16">
        <v>1</v>
      </c>
      <c r="O2577" s="16">
        <v>10</v>
      </c>
      <c r="P2577" s="13" t="str">
        <f>IFERROR(VLOOKUP($A2577,'Fielding Data'!$A:$H,MATCH(P$1,'Fielding Data'!$A$1:$H$1,0),0),"Other")</f>
        <v>1B</v>
      </c>
      <c r="Q2577" s="13">
        <f>IFERROR(VLOOKUP($A2577,'Fielding Data'!$A:$H,MATCH(Q$1,'Fielding Data'!$A$1:$H$1,0),0),"Other")</f>
        <v>9</v>
      </c>
      <c r="R2577" s="13">
        <f>IFERROR(VLOOKUP($A2577,'Fielding Data'!$A:$H,MATCH(R$1,'Fielding Data'!$A$1:$H$1,0),0),"Other")</f>
        <v>0</v>
      </c>
      <c r="S2577" s="13">
        <f>IFERROR(VLOOKUP($A2577,'Fielding Data'!$A:$H,MATCH(S$1,'Fielding Data'!$A$1:$H$1,0),0),"Other")</f>
        <v>1</v>
      </c>
      <c r="T2577" s="13">
        <f>IFERROR(VLOOKUP($A2577,'Fielding Data'!$A:$H,MATCH(T$1,'Fielding Data'!$A$1:$H$1,0),0),"Other")</f>
        <v>0</v>
      </c>
      <c r="U2577" s="13">
        <f>SUMIFS('Fielding Data'!E:E,'Fielding Data'!$A:$A,'Hitting Data'!$A2577)</f>
        <v>9</v>
      </c>
      <c r="V2577" s="13">
        <f>SUMIFS('Fielding Data'!F:F,'Fielding Data'!$A:$A,'Hitting Data'!$A2577)</f>
        <v>0</v>
      </c>
      <c r="W2577" s="13">
        <f>SUMIFS('Fielding Data'!G:G,'Fielding Data'!$A:$A,'Hitting Data'!$A2577)</f>
        <v>1</v>
      </c>
      <c r="X2577" s="13">
        <f>SUMIFS('Fielding Data'!H:H,'Fielding Data'!$A:$A,'Hitting Data'!$A2577)</f>
        <v>0</v>
      </c>
    </row>
    <row r="2578" spans="1:24" x14ac:dyDescent="0.3">
      <c r="A2578" s="13" t="str">
        <f t="shared" si="40"/>
        <v>cousisc012012</v>
      </c>
      <c r="B2578" s="16" t="s">
        <v>1254</v>
      </c>
      <c r="C2578" s="16">
        <v>2012</v>
      </c>
      <c r="D2578" s="16">
        <v>53</v>
      </c>
      <c r="E2578" s="16">
        <v>86</v>
      </c>
      <c r="F2578" s="16">
        <v>7</v>
      </c>
      <c r="G2578" s="16">
        <v>14</v>
      </c>
      <c r="H2578" s="16">
        <v>4</v>
      </c>
      <c r="I2578" s="16">
        <v>1</v>
      </c>
      <c r="J2578" s="16">
        <v>1</v>
      </c>
      <c r="K2578" s="16">
        <v>3</v>
      </c>
      <c r="L2578" s="16">
        <v>1</v>
      </c>
      <c r="M2578" s="16">
        <v>1</v>
      </c>
      <c r="N2578" s="16">
        <v>4</v>
      </c>
      <c r="O2578" s="16">
        <v>24</v>
      </c>
      <c r="P2578" s="13" t="str">
        <f>IFERROR(VLOOKUP($A2578,'Fielding Data'!$A:$H,MATCH(P$1,'Fielding Data'!$A$1:$H$1,0),0),"Other")</f>
        <v>CF</v>
      </c>
      <c r="Q2578" s="13">
        <f>IFERROR(VLOOKUP($A2578,'Fielding Data'!$A:$H,MATCH(Q$1,'Fielding Data'!$A$1:$H$1,0),0),"Other")</f>
        <v>0</v>
      </c>
      <c r="R2578" s="13">
        <f>IFERROR(VLOOKUP($A2578,'Fielding Data'!$A:$H,MATCH(R$1,'Fielding Data'!$A$1:$H$1,0),0),"Other")</f>
        <v>0</v>
      </c>
      <c r="S2578" s="13">
        <f>IFERROR(VLOOKUP($A2578,'Fielding Data'!$A:$H,MATCH(S$1,'Fielding Data'!$A$1:$H$1,0),0),"Other")</f>
        <v>0</v>
      </c>
      <c r="T2578" s="13">
        <f>IFERROR(VLOOKUP($A2578,'Fielding Data'!$A:$H,MATCH(T$1,'Fielding Data'!$A$1:$H$1,0),0),"Other")</f>
        <v>0</v>
      </c>
      <c r="U2578" s="13">
        <f>SUMIFS('Fielding Data'!E:E,'Fielding Data'!$A:$A,'Hitting Data'!$A2578)</f>
        <v>44</v>
      </c>
      <c r="V2578" s="13">
        <f>SUMIFS('Fielding Data'!F:F,'Fielding Data'!$A:$A,'Hitting Data'!$A2578)</f>
        <v>0</v>
      </c>
      <c r="W2578" s="13">
        <f>SUMIFS('Fielding Data'!G:G,'Fielding Data'!$A:$A,'Hitting Data'!$A2578)</f>
        <v>0</v>
      </c>
      <c r="X2578" s="13">
        <f>SUMIFS('Fielding Data'!H:H,'Fielding Data'!$A:$A,'Hitting Data'!$A2578)</f>
        <v>0</v>
      </c>
    </row>
    <row r="2579" spans="1:24" x14ac:dyDescent="0.3">
      <c r="A2579" s="13" t="str">
        <f t="shared" si="40"/>
        <v>cowgico012012</v>
      </c>
      <c r="B2579" s="16" t="s">
        <v>1467</v>
      </c>
      <c r="C2579" s="16">
        <v>2012</v>
      </c>
      <c r="D2579" s="16">
        <v>38</v>
      </c>
      <c r="E2579" s="16">
        <v>104</v>
      </c>
      <c r="F2579" s="16">
        <v>10</v>
      </c>
      <c r="G2579" s="16">
        <v>28</v>
      </c>
      <c r="H2579" s="16">
        <v>2</v>
      </c>
      <c r="I2579" s="16">
        <v>0</v>
      </c>
      <c r="J2579" s="16">
        <v>1</v>
      </c>
      <c r="K2579" s="16">
        <v>9</v>
      </c>
      <c r="L2579" s="16">
        <v>3</v>
      </c>
      <c r="M2579" s="16">
        <v>4</v>
      </c>
      <c r="N2579" s="16">
        <v>11</v>
      </c>
      <c r="O2579" s="16">
        <v>27</v>
      </c>
      <c r="P2579" s="13" t="str">
        <f>IFERROR(VLOOKUP($A2579,'Fielding Data'!$A:$H,MATCH(P$1,'Fielding Data'!$A$1:$H$1,0),0),"Other")</f>
        <v>CF</v>
      </c>
      <c r="Q2579" s="13">
        <f>IFERROR(VLOOKUP($A2579,'Fielding Data'!$A:$H,MATCH(Q$1,'Fielding Data'!$A$1:$H$1,0),0),"Other")</f>
        <v>0</v>
      </c>
      <c r="R2579" s="13">
        <f>IFERROR(VLOOKUP($A2579,'Fielding Data'!$A:$H,MATCH(R$1,'Fielding Data'!$A$1:$H$1,0),0),"Other")</f>
        <v>0</v>
      </c>
      <c r="S2579" s="13">
        <f>IFERROR(VLOOKUP($A2579,'Fielding Data'!$A:$H,MATCH(S$1,'Fielding Data'!$A$1:$H$1,0),0),"Other")</f>
        <v>0</v>
      </c>
      <c r="T2579" s="13">
        <f>IFERROR(VLOOKUP($A2579,'Fielding Data'!$A:$H,MATCH(T$1,'Fielding Data'!$A$1:$H$1,0),0),"Other")</f>
        <v>0</v>
      </c>
      <c r="U2579" s="13">
        <f>SUMIFS('Fielding Data'!E:E,'Fielding Data'!$A:$A,'Hitting Data'!$A2579)</f>
        <v>69</v>
      </c>
      <c r="V2579" s="13">
        <f>SUMIFS('Fielding Data'!F:F,'Fielding Data'!$A:$A,'Hitting Data'!$A2579)</f>
        <v>3</v>
      </c>
      <c r="W2579" s="13">
        <f>SUMIFS('Fielding Data'!G:G,'Fielding Data'!$A:$A,'Hitting Data'!$A2579)</f>
        <v>0</v>
      </c>
      <c r="X2579" s="13">
        <f>SUMIFS('Fielding Data'!H:H,'Fielding Data'!$A:$A,'Hitting Data'!$A2579)</f>
        <v>2</v>
      </c>
    </row>
    <row r="2580" spans="1:24" x14ac:dyDescent="0.3">
      <c r="A2580" s="13" t="str">
        <f t="shared" si="40"/>
        <v>cozarza012012</v>
      </c>
      <c r="B2580" s="16" t="s">
        <v>1468</v>
      </c>
      <c r="C2580" s="16">
        <v>2012</v>
      </c>
      <c r="D2580" s="16">
        <v>138</v>
      </c>
      <c r="E2580" s="16">
        <v>561</v>
      </c>
      <c r="F2580" s="16">
        <v>72</v>
      </c>
      <c r="G2580" s="16">
        <v>138</v>
      </c>
      <c r="H2580" s="16">
        <v>33</v>
      </c>
      <c r="I2580" s="16">
        <v>4</v>
      </c>
      <c r="J2580" s="16">
        <v>15</v>
      </c>
      <c r="K2580" s="16">
        <v>35</v>
      </c>
      <c r="L2580" s="16">
        <v>4</v>
      </c>
      <c r="M2580" s="16">
        <v>0</v>
      </c>
      <c r="N2580" s="16">
        <v>31</v>
      </c>
      <c r="O2580" s="16">
        <v>113</v>
      </c>
      <c r="P2580" s="13" t="str">
        <f>IFERROR(VLOOKUP($A2580,'Fielding Data'!$A:$H,MATCH(P$1,'Fielding Data'!$A$1:$H$1,0),0),"Other")</f>
        <v>SS</v>
      </c>
      <c r="Q2580" s="13">
        <f>IFERROR(VLOOKUP($A2580,'Fielding Data'!$A:$H,MATCH(Q$1,'Fielding Data'!$A$1:$H$1,0),0),"Other")</f>
        <v>204</v>
      </c>
      <c r="R2580" s="13">
        <f>IFERROR(VLOOKUP($A2580,'Fielding Data'!$A:$H,MATCH(R$1,'Fielding Data'!$A$1:$H$1,0),0),"Other")</f>
        <v>349</v>
      </c>
      <c r="S2580" s="13">
        <f>IFERROR(VLOOKUP($A2580,'Fielding Data'!$A:$H,MATCH(S$1,'Fielding Data'!$A$1:$H$1,0),0),"Other")</f>
        <v>14</v>
      </c>
      <c r="T2580" s="13">
        <f>IFERROR(VLOOKUP($A2580,'Fielding Data'!$A:$H,MATCH(T$1,'Fielding Data'!$A$1:$H$1,0),0),"Other")</f>
        <v>68</v>
      </c>
      <c r="U2580" s="13">
        <f>SUMIFS('Fielding Data'!E:E,'Fielding Data'!$A:$A,'Hitting Data'!$A2580)</f>
        <v>204</v>
      </c>
      <c r="V2580" s="13">
        <f>SUMIFS('Fielding Data'!F:F,'Fielding Data'!$A:$A,'Hitting Data'!$A2580)</f>
        <v>349</v>
      </c>
      <c r="W2580" s="13">
        <f>SUMIFS('Fielding Data'!G:G,'Fielding Data'!$A:$A,'Hitting Data'!$A2580)</f>
        <v>14</v>
      </c>
      <c r="X2580" s="13">
        <f>SUMIFS('Fielding Data'!H:H,'Fielding Data'!$A:$A,'Hitting Data'!$A2580)</f>
        <v>68</v>
      </c>
    </row>
    <row r="2581" spans="1:24" x14ac:dyDescent="0.3">
      <c r="A2581" s="13" t="str">
        <f t="shared" si="40"/>
        <v>craigal012012</v>
      </c>
      <c r="B2581" s="16" t="s">
        <v>1255</v>
      </c>
      <c r="C2581" s="16">
        <v>2012</v>
      </c>
      <c r="D2581" s="16">
        <v>119</v>
      </c>
      <c r="E2581" s="16">
        <v>469</v>
      </c>
      <c r="F2581" s="16">
        <v>76</v>
      </c>
      <c r="G2581" s="16">
        <v>144</v>
      </c>
      <c r="H2581" s="16">
        <v>35</v>
      </c>
      <c r="I2581" s="16">
        <v>0</v>
      </c>
      <c r="J2581" s="16">
        <v>22</v>
      </c>
      <c r="K2581" s="16">
        <v>92</v>
      </c>
      <c r="L2581" s="16">
        <v>2</v>
      </c>
      <c r="M2581" s="16">
        <v>1</v>
      </c>
      <c r="N2581" s="16">
        <v>37</v>
      </c>
      <c r="O2581" s="16">
        <v>89</v>
      </c>
      <c r="P2581" s="13" t="str">
        <f>IFERROR(VLOOKUP($A2581,'Fielding Data'!$A:$H,MATCH(P$1,'Fielding Data'!$A$1:$H$1,0),0),"Other")</f>
        <v>1B</v>
      </c>
      <c r="Q2581" s="13">
        <f>IFERROR(VLOOKUP($A2581,'Fielding Data'!$A:$H,MATCH(Q$1,'Fielding Data'!$A$1:$H$1,0),0),"Other")</f>
        <v>761</v>
      </c>
      <c r="R2581" s="13">
        <f>IFERROR(VLOOKUP($A2581,'Fielding Data'!$A:$H,MATCH(R$1,'Fielding Data'!$A$1:$H$1,0),0),"Other")</f>
        <v>40</v>
      </c>
      <c r="S2581" s="13">
        <f>IFERROR(VLOOKUP($A2581,'Fielding Data'!$A:$H,MATCH(S$1,'Fielding Data'!$A$1:$H$1,0),0),"Other")</f>
        <v>4</v>
      </c>
      <c r="T2581" s="13">
        <f>IFERROR(VLOOKUP($A2581,'Fielding Data'!$A:$H,MATCH(T$1,'Fielding Data'!$A$1:$H$1,0),0),"Other")</f>
        <v>64</v>
      </c>
      <c r="U2581" s="13">
        <f>SUMIFS('Fielding Data'!E:E,'Fielding Data'!$A:$A,'Hitting Data'!$A2581)</f>
        <v>802</v>
      </c>
      <c r="V2581" s="13">
        <f>SUMIFS('Fielding Data'!F:F,'Fielding Data'!$A:$A,'Hitting Data'!$A2581)</f>
        <v>41</v>
      </c>
      <c r="W2581" s="13">
        <f>SUMIFS('Fielding Data'!G:G,'Fielding Data'!$A:$A,'Hitting Data'!$A2581)</f>
        <v>4</v>
      </c>
      <c r="X2581" s="13">
        <f>SUMIFS('Fielding Data'!H:H,'Fielding Data'!$A:$A,'Hitting Data'!$A2581)</f>
        <v>64</v>
      </c>
    </row>
    <row r="2582" spans="1:24" x14ac:dyDescent="0.3">
      <c r="A2582" s="13" t="str">
        <f t="shared" si="40"/>
        <v>crainje012012</v>
      </c>
      <c r="B2582" s="16" t="s">
        <v>436</v>
      </c>
      <c r="C2582" s="16">
        <v>2012</v>
      </c>
      <c r="D2582" s="16">
        <v>51</v>
      </c>
      <c r="E2582" s="16">
        <v>0</v>
      </c>
      <c r="F2582" s="16">
        <v>0</v>
      </c>
      <c r="G2582" s="16">
        <v>0</v>
      </c>
      <c r="H2582" s="16">
        <v>0</v>
      </c>
      <c r="I2582" s="16">
        <v>0</v>
      </c>
      <c r="J2582" s="16">
        <v>0</v>
      </c>
      <c r="K2582" s="16">
        <v>0</v>
      </c>
      <c r="L2582" s="16">
        <v>0</v>
      </c>
      <c r="M2582" s="16">
        <v>0</v>
      </c>
      <c r="N2582" s="16">
        <v>0</v>
      </c>
      <c r="O2582" s="16">
        <v>0</v>
      </c>
      <c r="P2582" s="13" t="str">
        <f>IFERROR(VLOOKUP($A2582,'Fielding Data'!$A:$H,MATCH(P$1,'Fielding Data'!$A$1:$H$1,0),0),"Other")</f>
        <v>P</v>
      </c>
      <c r="Q2582" s="13">
        <f>IFERROR(VLOOKUP($A2582,'Fielding Data'!$A:$H,MATCH(Q$1,'Fielding Data'!$A$1:$H$1,0),0),"Other")</f>
        <v>0</v>
      </c>
      <c r="R2582" s="13">
        <f>IFERROR(VLOOKUP($A2582,'Fielding Data'!$A:$H,MATCH(R$1,'Fielding Data'!$A$1:$H$1,0),0),"Other")</f>
        <v>4</v>
      </c>
      <c r="S2582" s="13">
        <f>IFERROR(VLOOKUP($A2582,'Fielding Data'!$A:$H,MATCH(S$1,'Fielding Data'!$A$1:$H$1,0),0),"Other")</f>
        <v>1</v>
      </c>
      <c r="T2582" s="13">
        <f>IFERROR(VLOOKUP($A2582,'Fielding Data'!$A:$H,MATCH(T$1,'Fielding Data'!$A$1:$H$1,0),0),"Other")</f>
        <v>0</v>
      </c>
      <c r="U2582" s="13">
        <f>SUMIFS('Fielding Data'!E:E,'Fielding Data'!$A:$A,'Hitting Data'!$A2582)</f>
        <v>0</v>
      </c>
      <c r="V2582" s="13">
        <f>SUMIFS('Fielding Data'!F:F,'Fielding Data'!$A:$A,'Hitting Data'!$A2582)</f>
        <v>4</v>
      </c>
      <c r="W2582" s="13">
        <f>SUMIFS('Fielding Data'!G:G,'Fielding Data'!$A:$A,'Hitting Data'!$A2582)</f>
        <v>1</v>
      </c>
      <c r="X2582" s="13">
        <f>SUMIFS('Fielding Data'!H:H,'Fielding Data'!$A:$A,'Hitting Data'!$A2582)</f>
        <v>0</v>
      </c>
    </row>
    <row r="2583" spans="1:24" x14ac:dyDescent="0.3">
      <c r="A2583" s="13" t="str">
        <f t="shared" si="40"/>
        <v>crawfbr012012</v>
      </c>
      <c r="B2583" s="16" t="s">
        <v>1469</v>
      </c>
      <c r="C2583" s="16">
        <v>2012</v>
      </c>
      <c r="D2583" s="16">
        <v>143</v>
      </c>
      <c r="E2583" s="16">
        <v>435</v>
      </c>
      <c r="F2583" s="16">
        <v>44</v>
      </c>
      <c r="G2583" s="16">
        <v>108</v>
      </c>
      <c r="H2583" s="16">
        <v>26</v>
      </c>
      <c r="I2583" s="16">
        <v>3</v>
      </c>
      <c r="J2583" s="16">
        <v>4</v>
      </c>
      <c r="K2583" s="16">
        <v>45</v>
      </c>
      <c r="L2583" s="16">
        <v>1</v>
      </c>
      <c r="M2583" s="16">
        <v>4</v>
      </c>
      <c r="N2583" s="16">
        <v>33</v>
      </c>
      <c r="O2583" s="16">
        <v>95</v>
      </c>
      <c r="P2583" s="13" t="str">
        <f>IFERROR(VLOOKUP($A2583,'Fielding Data'!$A:$H,MATCH(P$1,'Fielding Data'!$A$1:$H$1,0),0),"Other")</f>
        <v>SS</v>
      </c>
      <c r="Q2583" s="13">
        <f>IFERROR(VLOOKUP($A2583,'Fielding Data'!$A:$H,MATCH(Q$1,'Fielding Data'!$A$1:$H$1,0),0),"Other")</f>
        <v>195</v>
      </c>
      <c r="R2583" s="13">
        <f>IFERROR(VLOOKUP($A2583,'Fielding Data'!$A:$H,MATCH(R$1,'Fielding Data'!$A$1:$H$1,0),0),"Other")</f>
        <v>394</v>
      </c>
      <c r="S2583" s="13">
        <f>IFERROR(VLOOKUP($A2583,'Fielding Data'!$A:$H,MATCH(S$1,'Fielding Data'!$A$1:$H$1,0),0),"Other")</f>
        <v>18</v>
      </c>
      <c r="T2583" s="13">
        <f>IFERROR(VLOOKUP($A2583,'Fielding Data'!$A:$H,MATCH(T$1,'Fielding Data'!$A$1:$H$1,0),0),"Other")</f>
        <v>74</v>
      </c>
      <c r="U2583" s="13">
        <f>SUMIFS('Fielding Data'!E:E,'Fielding Data'!$A:$A,'Hitting Data'!$A2583)</f>
        <v>195</v>
      </c>
      <c r="V2583" s="13">
        <f>SUMIFS('Fielding Data'!F:F,'Fielding Data'!$A:$A,'Hitting Data'!$A2583)</f>
        <v>394</v>
      </c>
      <c r="W2583" s="13">
        <f>SUMIFS('Fielding Data'!G:G,'Fielding Data'!$A:$A,'Hitting Data'!$A2583)</f>
        <v>18</v>
      </c>
      <c r="X2583" s="13">
        <f>SUMIFS('Fielding Data'!H:H,'Fielding Data'!$A:$A,'Hitting Data'!$A2583)</f>
        <v>74</v>
      </c>
    </row>
    <row r="2584" spans="1:24" x14ac:dyDescent="0.3">
      <c r="A2584" s="13" t="str">
        <f t="shared" si="40"/>
        <v>crawfca022012</v>
      </c>
      <c r="B2584" s="16" t="s">
        <v>295</v>
      </c>
      <c r="C2584" s="16">
        <v>2012</v>
      </c>
      <c r="D2584" s="16">
        <v>31</v>
      </c>
      <c r="E2584" s="16">
        <v>117</v>
      </c>
      <c r="F2584" s="16">
        <v>23</v>
      </c>
      <c r="G2584" s="16">
        <v>33</v>
      </c>
      <c r="H2584" s="16">
        <v>10</v>
      </c>
      <c r="I2584" s="16">
        <v>2</v>
      </c>
      <c r="J2584" s="16">
        <v>3</v>
      </c>
      <c r="K2584" s="16">
        <v>19</v>
      </c>
      <c r="L2584" s="16">
        <v>5</v>
      </c>
      <c r="M2584" s="16">
        <v>0</v>
      </c>
      <c r="N2584" s="16">
        <v>3</v>
      </c>
      <c r="O2584" s="16">
        <v>22</v>
      </c>
      <c r="P2584" s="13" t="str">
        <f>IFERROR(VLOOKUP($A2584,'Fielding Data'!$A:$H,MATCH(P$1,'Fielding Data'!$A$1:$H$1,0),0),"Other")</f>
        <v>LF</v>
      </c>
      <c r="Q2584" s="13">
        <f>IFERROR(VLOOKUP($A2584,'Fielding Data'!$A:$H,MATCH(Q$1,'Fielding Data'!$A$1:$H$1,0),0),"Other")</f>
        <v>0</v>
      </c>
      <c r="R2584" s="13">
        <f>IFERROR(VLOOKUP($A2584,'Fielding Data'!$A:$H,MATCH(R$1,'Fielding Data'!$A$1:$H$1,0),0),"Other")</f>
        <v>0</v>
      </c>
      <c r="S2584" s="13">
        <f>IFERROR(VLOOKUP($A2584,'Fielding Data'!$A:$H,MATCH(S$1,'Fielding Data'!$A$1:$H$1,0),0),"Other")</f>
        <v>0</v>
      </c>
      <c r="T2584" s="13">
        <f>IFERROR(VLOOKUP($A2584,'Fielding Data'!$A:$H,MATCH(T$1,'Fielding Data'!$A$1:$H$1,0),0),"Other")</f>
        <v>0</v>
      </c>
      <c r="U2584" s="13">
        <f>SUMIFS('Fielding Data'!E:E,'Fielding Data'!$A:$A,'Hitting Data'!$A2584)</f>
        <v>42</v>
      </c>
      <c r="V2584" s="13">
        <f>SUMIFS('Fielding Data'!F:F,'Fielding Data'!$A:$A,'Hitting Data'!$A2584)</f>
        <v>0</v>
      </c>
      <c r="W2584" s="13">
        <f>SUMIFS('Fielding Data'!G:G,'Fielding Data'!$A:$A,'Hitting Data'!$A2584)</f>
        <v>1</v>
      </c>
      <c r="X2584" s="13">
        <f>SUMIFS('Fielding Data'!H:H,'Fielding Data'!$A:$A,'Hitting Data'!$A2584)</f>
        <v>0</v>
      </c>
    </row>
    <row r="2585" spans="1:24" x14ac:dyDescent="0.3">
      <c r="A2585" s="13" t="str">
        <f t="shared" si="40"/>
        <v>crawfev012012</v>
      </c>
      <c r="B2585" s="16" t="s">
        <v>1692</v>
      </c>
      <c r="C2585" s="16">
        <v>2012</v>
      </c>
      <c r="D2585" s="16">
        <v>10</v>
      </c>
      <c r="E2585" s="16">
        <v>0</v>
      </c>
      <c r="F2585" s="16">
        <v>0</v>
      </c>
      <c r="G2585" s="16">
        <v>0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3" t="str">
        <f>IFERROR(VLOOKUP($A2585,'Fielding Data'!$A:$H,MATCH(P$1,'Fielding Data'!$A$1:$H$1,0),0),"Other")</f>
        <v>P</v>
      </c>
      <c r="Q2585" s="13">
        <f>IFERROR(VLOOKUP($A2585,'Fielding Data'!$A:$H,MATCH(Q$1,'Fielding Data'!$A$1:$H$1,0),0),"Other")</f>
        <v>0</v>
      </c>
      <c r="R2585" s="13">
        <f>IFERROR(VLOOKUP($A2585,'Fielding Data'!$A:$H,MATCH(R$1,'Fielding Data'!$A$1:$H$1,0),0),"Other")</f>
        <v>1</v>
      </c>
      <c r="S2585" s="13">
        <f>IFERROR(VLOOKUP($A2585,'Fielding Data'!$A:$H,MATCH(S$1,'Fielding Data'!$A$1:$H$1,0),0),"Other")</f>
        <v>0</v>
      </c>
      <c r="T2585" s="13">
        <f>IFERROR(VLOOKUP($A2585,'Fielding Data'!$A:$H,MATCH(T$1,'Fielding Data'!$A$1:$H$1,0),0),"Other")</f>
        <v>0</v>
      </c>
      <c r="U2585" s="13">
        <f>SUMIFS('Fielding Data'!E:E,'Fielding Data'!$A:$A,'Hitting Data'!$A2585)</f>
        <v>0</v>
      </c>
      <c r="V2585" s="13">
        <f>SUMIFS('Fielding Data'!F:F,'Fielding Data'!$A:$A,'Hitting Data'!$A2585)</f>
        <v>1</v>
      </c>
      <c r="W2585" s="13">
        <f>SUMIFS('Fielding Data'!G:G,'Fielding Data'!$A:$A,'Hitting Data'!$A2585)</f>
        <v>0</v>
      </c>
      <c r="X2585" s="13">
        <f>SUMIFS('Fielding Data'!H:H,'Fielding Data'!$A:$A,'Hitting Data'!$A2585)</f>
        <v>0</v>
      </c>
    </row>
    <row r="2586" spans="1:24" x14ac:dyDescent="0.3">
      <c r="A2586" s="13" t="str">
        <f t="shared" si="40"/>
        <v>crispco012012</v>
      </c>
      <c r="B2586" s="16" t="s">
        <v>296</v>
      </c>
      <c r="C2586" s="16">
        <v>2012</v>
      </c>
      <c r="D2586" s="16">
        <v>120</v>
      </c>
      <c r="E2586" s="16">
        <v>455</v>
      </c>
      <c r="F2586" s="16">
        <v>68</v>
      </c>
      <c r="G2586" s="16">
        <v>118</v>
      </c>
      <c r="H2586" s="16">
        <v>25</v>
      </c>
      <c r="I2586" s="16">
        <v>7</v>
      </c>
      <c r="J2586" s="16">
        <v>11</v>
      </c>
      <c r="K2586" s="16">
        <v>46</v>
      </c>
      <c r="L2586" s="16">
        <v>39</v>
      </c>
      <c r="M2586" s="16">
        <v>4</v>
      </c>
      <c r="N2586" s="16">
        <v>45</v>
      </c>
      <c r="O2586" s="16">
        <v>64</v>
      </c>
      <c r="P2586" s="13" t="str">
        <f>IFERROR(VLOOKUP($A2586,'Fielding Data'!$A:$H,MATCH(P$1,'Fielding Data'!$A$1:$H$1,0),0),"Other")</f>
        <v>CF</v>
      </c>
      <c r="Q2586" s="13">
        <f>IFERROR(VLOOKUP($A2586,'Fielding Data'!$A:$H,MATCH(Q$1,'Fielding Data'!$A$1:$H$1,0),0),"Other")</f>
        <v>0</v>
      </c>
      <c r="R2586" s="13">
        <f>IFERROR(VLOOKUP($A2586,'Fielding Data'!$A:$H,MATCH(R$1,'Fielding Data'!$A$1:$H$1,0),0),"Other")</f>
        <v>0</v>
      </c>
      <c r="S2586" s="13">
        <f>IFERROR(VLOOKUP($A2586,'Fielding Data'!$A:$H,MATCH(S$1,'Fielding Data'!$A$1:$H$1,0),0),"Other")</f>
        <v>0</v>
      </c>
      <c r="T2586" s="13">
        <f>IFERROR(VLOOKUP($A2586,'Fielding Data'!$A:$H,MATCH(T$1,'Fielding Data'!$A$1:$H$1,0),0),"Other")</f>
        <v>0</v>
      </c>
      <c r="U2586" s="13">
        <f>SUMIFS('Fielding Data'!E:E,'Fielding Data'!$A:$A,'Hitting Data'!$A2586)</f>
        <v>272</v>
      </c>
      <c r="V2586" s="13">
        <f>SUMIFS('Fielding Data'!F:F,'Fielding Data'!$A:$A,'Hitting Data'!$A2586)</f>
        <v>4</v>
      </c>
      <c r="W2586" s="13">
        <f>SUMIFS('Fielding Data'!G:G,'Fielding Data'!$A:$A,'Hitting Data'!$A2586)</f>
        <v>3</v>
      </c>
      <c r="X2586" s="13">
        <f>SUMIFS('Fielding Data'!H:H,'Fielding Data'!$A:$A,'Hitting Data'!$A2586)</f>
        <v>2</v>
      </c>
    </row>
    <row r="2587" spans="1:24" x14ac:dyDescent="0.3">
      <c r="A2587" s="13" t="str">
        <f t="shared" si="40"/>
        <v>crosbca012012</v>
      </c>
      <c r="B2587" s="16" t="s">
        <v>1693</v>
      </c>
      <c r="C2587" s="16">
        <v>2012</v>
      </c>
      <c r="D2587" s="16">
        <v>3</v>
      </c>
      <c r="E2587" s="16">
        <v>0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3" t="str">
        <f>IFERROR(VLOOKUP($A2587,'Fielding Data'!$A:$H,MATCH(P$1,'Fielding Data'!$A$1:$H$1,0),0),"Other")</f>
        <v>P</v>
      </c>
      <c r="Q2587" s="13">
        <f>IFERROR(VLOOKUP($A2587,'Fielding Data'!$A:$H,MATCH(Q$1,'Fielding Data'!$A$1:$H$1,0),0),"Other")</f>
        <v>1</v>
      </c>
      <c r="R2587" s="13">
        <f>IFERROR(VLOOKUP($A2587,'Fielding Data'!$A:$H,MATCH(R$1,'Fielding Data'!$A$1:$H$1,0),0),"Other")</f>
        <v>1</v>
      </c>
      <c r="S2587" s="13">
        <f>IFERROR(VLOOKUP($A2587,'Fielding Data'!$A:$H,MATCH(S$1,'Fielding Data'!$A$1:$H$1,0),0),"Other")</f>
        <v>0</v>
      </c>
      <c r="T2587" s="13">
        <f>IFERROR(VLOOKUP($A2587,'Fielding Data'!$A:$H,MATCH(T$1,'Fielding Data'!$A$1:$H$1,0),0),"Other")</f>
        <v>1</v>
      </c>
      <c r="U2587" s="13">
        <f>SUMIFS('Fielding Data'!E:E,'Fielding Data'!$A:$A,'Hitting Data'!$A2587)</f>
        <v>1</v>
      </c>
      <c r="V2587" s="13">
        <f>SUMIFS('Fielding Data'!F:F,'Fielding Data'!$A:$A,'Hitting Data'!$A2587)</f>
        <v>1</v>
      </c>
      <c r="W2587" s="13">
        <f>SUMIFS('Fielding Data'!G:G,'Fielding Data'!$A:$A,'Hitting Data'!$A2587)</f>
        <v>0</v>
      </c>
      <c r="X2587" s="13">
        <f>SUMIFS('Fielding Data'!H:H,'Fielding Data'!$A:$A,'Hitting Data'!$A2587)</f>
        <v>1</v>
      </c>
    </row>
    <row r="2588" spans="1:24" x14ac:dyDescent="0.3">
      <c r="A2588" s="13" t="str">
        <f t="shared" si="40"/>
        <v>crowaa012012</v>
      </c>
      <c r="B2588" s="16" t="s">
        <v>1471</v>
      </c>
      <c r="C2588" s="16">
        <v>2012</v>
      </c>
      <c r="D2588" s="16">
        <v>73</v>
      </c>
      <c r="E2588" s="16">
        <v>0</v>
      </c>
      <c r="F2588" s="16">
        <v>0</v>
      </c>
      <c r="G2588" s="16">
        <v>0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3" t="str">
        <f>IFERROR(VLOOKUP($A2588,'Fielding Data'!$A:$H,MATCH(P$1,'Fielding Data'!$A$1:$H$1,0),0),"Other")</f>
        <v>P</v>
      </c>
      <c r="Q2588" s="13">
        <f>IFERROR(VLOOKUP($A2588,'Fielding Data'!$A:$H,MATCH(Q$1,'Fielding Data'!$A$1:$H$1,0),0),"Other")</f>
        <v>4</v>
      </c>
      <c r="R2588" s="13">
        <f>IFERROR(VLOOKUP($A2588,'Fielding Data'!$A:$H,MATCH(R$1,'Fielding Data'!$A$1:$H$1,0),0),"Other")</f>
        <v>5</v>
      </c>
      <c r="S2588" s="13">
        <f>IFERROR(VLOOKUP($A2588,'Fielding Data'!$A:$H,MATCH(S$1,'Fielding Data'!$A$1:$H$1,0),0),"Other")</f>
        <v>0</v>
      </c>
      <c r="T2588" s="13">
        <f>IFERROR(VLOOKUP($A2588,'Fielding Data'!$A:$H,MATCH(T$1,'Fielding Data'!$A$1:$H$1,0),0),"Other")</f>
        <v>0</v>
      </c>
      <c r="U2588" s="13">
        <f>SUMIFS('Fielding Data'!E:E,'Fielding Data'!$A:$A,'Hitting Data'!$A2588)</f>
        <v>4</v>
      </c>
      <c r="V2588" s="13">
        <f>SUMIFS('Fielding Data'!F:F,'Fielding Data'!$A:$A,'Hitting Data'!$A2588)</f>
        <v>5</v>
      </c>
      <c r="W2588" s="13">
        <f>SUMIFS('Fielding Data'!G:G,'Fielding Data'!$A:$A,'Hitting Data'!$A2588)</f>
        <v>0</v>
      </c>
      <c r="X2588" s="13">
        <f>SUMIFS('Fielding Data'!H:H,'Fielding Data'!$A:$A,'Hitting Data'!$A2588)</f>
        <v>0</v>
      </c>
    </row>
    <row r="2589" spans="1:24" x14ac:dyDescent="0.3">
      <c r="A2589" s="13" t="str">
        <f t="shared" si="40"/>
        <v>cruzju022012</v>
      </c>
      <c r="B2589" s="16" t="s">
        <v>237</v>
      </c>
      <c r="C2589" s="16">
        <v>2012</v>
      </c>
      <c r="D2589" s="16">
        <v>43</v>
      </c>
      <c r="E2589" s="16">
        <v>0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3" t="str">
        <f>IFERROR(VLOOKUP($A2589,'Fielding Data'!$A:$H,MATCH(P$1,'Fielding Data'!$A$1:$H$1,0),0),"Other")</f>
        <v>P</v>
      </c>
      <c r="Q2589" s="13">
        <f>IFERROR(VLOOKUP($A2589,'Fielding Data'!$A:$H,MATCH(Q$1,'Fielding Data'!$A$1:$H$1,0),0),"Other")</f>
        <v>1</v>
      </c>
      <c r="R2589" s="13">
        <f>IFERROR(VLOOKUP($A2589,'Fielding Data'!$A:$H,MATCH(R$1,'Fielding Data'!$A$1:$H$1,0),0),"Other")</f>
        <v>4</v>
      </c>
      <c r="S2589" s="13">
        <f>IFERROR(VLOOKUP($A2589,'Fielding Data'!$A:$H,MATCH(S$1,'Fielding Data'!$A$1:$H$1,0),0),"Other")</f>
        <v>0</v>
      </c>
      <c r="T2589" s="13">
        <f>IFERROR(VLOOKUP($A2589,'Fielding Data'!$A:$H,MATCH(T$1,'Fielding Data'!$A$1:$H$1,0),0),"Other")</f>
        <v>0</v>
      </c>
      <c r="U2589" s="13">
        <f>SUMIFS('Fielding Data'!E:E,'Fielding Data'!$A:$A,'Hitting Data'!$A2589)</f>
        <v>1</v>
      </c>
      <c r="V2589" s="13">
        <f>SUMIFS('Fielding Data'!F:F,'Fielding Data'!$A:$A,'Hitting Data'!$A2589)</f>
        <v>4</v>
      </c>
      <c r="W2589" s="13">
        <f>SUMIFS('Fielding Data'!G:G,'Fielding Data'!$A:$A,'Hitting Data'!$A2589)</f>
        <v>0</v>
      </c>
      <c r="X2589" s="13">
        <f>SUMIFS('Fielding Data'!H:H,'Fielding Data'!$A:$A,'Hitting Data'!$A2589)</f>
        <v>0</v>
      </c>
    </row>
    <row r="2590" spans="1:24" x14ac:dyDescent="0.3">
      <c r="A2590" s="13" t="str">
        <f t="shared" si="40"/>
        <v>cruzlu012012</v>
      </c>
      <c r="B2590" s="16" t="s">
        <v>906</v>
      </c>
      <c r="C2590" s="16">
        <v>2012</v>
      </c>
      <c r="D2590" s="16">
        <v>78</v>
      </c>
      <c r="E2590" s="16">
        <v>283</v>
      </c>
      <c r="F2590" s="16">
        <v>26</v>
      </c>
      <c r="G2590" s="16">
        <v>84</v>
      </c>
      <c r="H2590" s="16">
        <v>20</v>
      </c>
      <c r="I2590" s="16">
        <v>0</v>
      </c>
      <c r="J2590" s="16">
        <v>6</v>
      </c>
      <c r="K2590" s="16">
        <v>40</v>
      </c>
      <c r="L2590" s="16">
        <v>2</v>
      </c>
      <c r="M2590" s="16">
        <v>1</v>
      </c>
      <c r="N2590" s="16">
        <v>9</v>
      </c>
      <c r="O2590" s="16">
        <v>34</v>
      </c>
      <c r="P2590" s="13" t="str">
        <f>IFERROR(VLOOKUP($A2590,'Fielding Data'!$A:$H,MATCH(P$1,'Fielding Data'!$A$1:$H$1,0),0),"Other")</f>
        <v>2B</v>
      </c>
      <c r="Q2590" s="13">
        <f>IFERROR(VLOOKUP($A2590,'Fielding Data'!$A:$H,MATCH(Q$1,'Fielding Data'!$A$1:$H$1,0),0),"Other")</f>
        <v>5</v>
      </c>
      <c r="R2590" s="13">
        <f>IFERROR(VLOOKUP($A2590,'Fielding Data'!$A:$H,MATCH(R$1,'Fielding Data'!$A$1:$H$1,0),0),"Other")</f>
        <v>9</v>
      </c>
      <c r="S2590" s="13">
        <f>IFERROR(VLOOKUP($A2590,'Fielding Data'!$A:$H,MATCH(S$1,'Fielding Data'!$A$1:$H$1,0),0),"Other")</f>
        <v>0</v>
      </c>
      <c r="T2590" s="13">
        <f>IFERROR(VLOOKUP($A2590,'Fielding Data'!$A:$H,MATCH(T$1,'Fielding Data'!$A$1:$H$1,0),0),"Other")</f>
        <v>2</v>
      </c>
      <c r="U2590" s="13">
        <f>SUMIFS('Fielding Data'!E:E,'Fielding Data'!$A:$A,'Hitting Data'!$A2590)</f>
        <v>78</v>
      </c>
      <c r="V2590" s="13">
        <f>SUMIFS('Fielding Data'!F:F,'Fielding Data'!$A:$A,'Hitting Data'!$A2590)</f>
        <v>159</v>
      </c>
      <c r="W2590" s="13">
        <f>SUMIFS('Fielding Data'!G:G,'Fielding Data'!$A:$A,'Hitting Data'!$A2590)</f>
        <v>4</v>
      </c>
      <c r="X2590" s="13">
        <f>SUMIFS('Fielding Data'!H:H,'Fielding Data'!$A:$A,'Hitting Data'!$A2590)</f>
        <v>23</v>
      </c>
    </row>
    <row r="2591" spans="1:24" x14ac:dyDescent="0.3">
      <c r="A2591" s="13" t="str">
        <f t="shared" si="40"/>
        <v>cruzne022012</v>
      </c>
      <c r="B2591" s="16" t="s">
        <v>530</v>
      </c>
      <c r="C2591" s="16">
        <v>2012</v>
      </c>
      <c r="D2591" s="16">
        <v>159</v>
      </c>
      <c r="E2591" s="16">
        <v>585</v>
      </c>
      <c r="F2591" s="16">
        <v>86</v>
      </c>
      <c r="G2591" s="16">
        <v>152</v>
      </c>
      <c r="H2591" s="16">
        <v>45</v>
      </c>
      <c r="I2591" s="16">
        <v>0</v>
      </c>
      <c r="J2591" s="16">
        <v>24</v>
      </c>
      <c r="K2591" s="16">
        <v>90</v>
      </c>
      <c r="L2591" s="16">
        <v>8</v>
      </c>
      <c r="M2591" s="16">
        <v>4</v>
      </c>
      <c r="N2591" s="16">
        <v>48</v>
      </c>
      <c r="O2591" s="16">
        <v>140</v>
      </c>
      <c r="P2591" s="13" t="str">
        <f>IFERROR(VLOOKUP($A2591,'Fielding Data'!$A:$H,MATCH(P$1,'Fielding Data'!$A$1:$H$1,0),0),"Other")</f>
        <v>LF</v>
      </c>
      <c r="Q2591" s="13">
        <f>IFERROR(VLOOKUP($A2591,'Fielding Data'!$A:$H,MATCH(Q$1,'Fielding Data'!$A$1:$H$1,0),0),"Other")</f>
        <v>0</v>
      </c>
      <c r="R2591" s="13">
        <f>IFERROR(VLOOKUP($A2591,'Fielding Data'!$A:$H,MATCH(R$1,'Fielding Data'!$A$1:$H$1,0),0),"Other")</f>
        <v>0</v>
      </c>
      <c r="S2591" s="13">
        <f>IFERROR(VLOOKUP($A2591,'Fielding Data'!$A:$H,MATCH(S$1,'Fielding Data'!$A$1:$H$1,0),0),"Other")</f>
        <v>0</v>
      </c>
      <c r="T2591" s="13">
        <f>IFERROR(VLOOKUP($A2591,'Fielding Data'!$A:$H,MATCH(T$1,'Fielding Data'!$A$1:$H$1,0),0),"Other")</f>
        <v>0</v>
      </c>
      <c r="U2591" s="13">
        <f>SUMIFS('Fielding Data'!E:E,'Fielding Data'!$A:$A,'Hitting Data'!$A2591)</f>
        <v>288</v>
      </c>
      <c r="V2591" s="13">
        <f>SUMIFS('Fielding Data'!F:F,'Fielding Data'!$A:$A,'Hitting Data'!$A2591)</f>
        <v>9</v>
      </c>
      <c r="W2591" s="13">
        <f>SUMIFS('Fielding Data'!G:G,'Fielding Data'!$A:$A,'Hitting Data'!$A2591)</f>
        <v>4</v>
      </c>
      <c r="X2591" s="13">
        <f>SUMIFS('Fielding Data'!H:H,'Fielding Data'!$A:$A,'Hitting Data'!$A2591)</f>
        <v>2</v>
      </c>
    </row>
    <row r="2592" spans="1:24" x14ac:dyDescent="0.3">
      <c r="A2592" s="13" t="str">
        <f t="shared" si="40"/>
        <v>cruzrh012012</v>
      </c>
      <c r="B2592" s="16" t="s">
        <v>1694</v>
      </c>
      <c r="C2592" s="16">
        <v>2012</v>
      </c>
      <c r="D2592" s="16">
        <v>52</v>
      </c>
      <c r="E2592" s="16">
        <v>1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1</v>
      </c>
      <c r="P2592" s="13" t="str">
        <f>IFERROR(VLOOKUP($A2592,'Fielding Data'!$A:$H,MATCH(P$1,'Fielding Data'!$A$1:$H$1,0),0),"Other")</f>
        <v>P</v>
      </c>
      <c r="Q2592" s="13">
        <f>IFERROR(VLOOKUP($A2592,'Fielding Data'!$A:$H,MATCH(Q$1,'Fielding Data'!$A$1:$H$1,0),0),"Other")</f>
        <v>6</v>
      </c>
      <c r="R2592" s="13">
        <f>IFERROR(VLOOKUP($A2592,'Fielding Data'!$A:$H,MATCH(R$1,'Fielding Data'!$A$1:$H$1,0),0),"Other")</f>
        <v>6</v>
      </c>
      <c r="S2592" s="13">
        <f>IFERROR(VLOOKUP($A2592,'Fielding Data'!$A:$H,MATCH(S$1,'Fielding Data'!$A$1:$H$1,0),0),"Other")</f>
        <v>1</v>
      </c>
      <c r="T2592" s="13">
        <f>IFERROR(VLOOKUP($A2592,'Fielding Data'!$A:$H,MATCH(T$1,'Fielding Data'!$A$1:$H$1,0),0),"Other")</f>
        <v>0</v>
      </c>
      <c r="U2592" s="13">
        <f>SUMIFS('Fielding Data'!E:E,'Fielding Data'!$A:$A,'Hitting Data'!$A2592)</f>
        <v>6</v>
      </c>
      <c r="V2592" s="13">
        <f>SUMIFS('Fielding Data'!F:F,'Fielding Data'!$A:$A,'Hitting Data'!$A2592)</f>
        <v>6</v>
      </c>
      <c r="W2592" s="13">
        <f>SUMIFS('Fielding Data'!G:G,'Fielding Data'!$A:$A,'Hitting Data'!$A2592)</f>
        <v>1</v>
      </c>
      <c r="X2592" s="13">
        <f>SUMIFS('Fielding Data'!H:H,'Fielding Data'!$A:$A,'Hitting Data'!$A2592)</f>
        <v>0</v>
      </c>
    </row>
    <row r="2593" spans="1:24" x14ac:dyDescent="0.3">
      <c r="A2593" s="13" t="str">
        <f t="shared" si="40"/>
        <v>cruzto032012</v>
      </c>
      <c r="B2593" s="16" t="s">
        <v>1472</v>
      </c>
      <c r="C2593" s="16">
        <v>2012</v>
      </c>
      <c r="D2593" s="16">
        <v>51</v>
      </c>
      <c r="E2593" s="16">
        <v>126</v>
      </c>
      <c r="F2593" s="16">
        <v>11</v>
      </c>
      <c r="G2593" s="16">
        <v>32</v>
      </c>
      <c r="H2593" s="16">
        <v>9</v>
      </c>
      <c r="I2593" s="16">
        <v>1</v>
      </c>
      <c r="J2593" s="16">
        <v>1</v>
      </c>
      <c r="K2593" s="16">
        <v>11</v>
      </c>
      <c r="L2593" s="16">
        <v>0</v>
      </c>
      <c r="M2593" s="16">
        <v>1</v>
      </c>
      <c r="N2593" s="16">
        <v>3</v>
      </c>
      <c r="O2593" s="16">
        <v>19</v>
      </c>
      <c r="P2593" s="13" t="str">
        <f>IFERROR(VLOOKUP($A2593,'Fielding Data'!$A:$H,MATCH(P$1,'Fielding Data'!$A$1:$H$1,0),0),"Other")</f>
        <v>1B</v>
      </c>
      <c r="Q2593" s="13">
        <f>IFERROR(VLOOKUP($A2593,'Fielding Data'!$A:$H,MATCH(Q$1,'Fielding Data'!$A$1:$H$1,0),0),"Other")</f>
        <v>1</v>
      </c>
      <c r="R2593" s="13">
        <f>IFERROR(VLOOKUP($A2593,'Fielding Data'!$A:$H,MATCH(R$1,'Fielding Data'!$A$1:$H$1,0),0),"Other")</f>
        <v>1</v>
      </c>
      <c r="S2593" s="13">
        <f>IFERROR(VLOOKUP($A2593,'Fielding Data'!$A:$H,MATCH(S$1,'Fielding Data'!$A$1:$H$1,0),0),"Other")</f>
        <v>0</v>
      </c>
      <c r="T2593" s="13">
        <f>IFERROR(VLOOKUP($A2593,'Fielding Data'!$A:$H,MATCH(T$1,'Fielding Data'!$A$1:$H$1,0),0),"Other")</f>
        <v>2</v>
      </c>
      <c r="U2593" s="13">
        <f>SUMIFS('Fielding Data'!E:E,'Fielding Data'!$A:$A,'Hitting Data'!$A2593)</f>
        <v>256</v>
      </c>
      <c r="V2593" s="13">
        <f>SUMIFS('Fielding Data'!F:F,'Fielding Data'!$A:$A,'Hitting Data'!$A2593)</f>
        <v>24</v>
      </c>
      <c r="W2593" s="13">
        <f>SUMIFS('Fielding Data'!G:G,'Fielding Data'!$A:$A,'Hitting Data'!$A2593)</f>
        <v>2</v>
      </c>
      <c r="X2593" s="13">
        <f>SUMIFS('Fielding Data'!H:H,'Fielding Data'!$A:$A,'Hitting Data'!$A2593)</f>
        <v>5</v>
      </c>
    </row>
    <row r="2594" spans="1:24" x14ac:dyDescent="0.3">
      <c r="A2594" s="13" t="str">
        <f t="shared" si="40"/>
        <v>cuddymi012012</v>
      </c>
      <c r="B2594" s="16" t="s">
        <v>238</v>
      </c>
      <c r="C2594" s="16">
        <v>2012</v>
      </c>
      <c r="D2594" s="16">
        <v>101</v>
      </c>
      <c r="E2594" s="16">
        <v>358</v>
      </c>
      <c r="F2594" s="16">
        <v>53</v>
      </c>
      <c r="G2594" s="16">
        <v>93</v>
      </c>
      <c r="H2594" s="16">
        <v>30</v>
      </c>
      <c r="I2594" s="16">
        <v>2</v>
      </c>
      <c r="J2594" s="16">
        <v>16</v>
      </c>
      <c r="K2594" s="16">
        <v>58</v>
      </c>
      <c r="L2594" s="16">
        <v>8</v>
      </c>
      <c r="M2594" s="16">
        <v>3</v>
      </c>
      <c r="N2594" s="16">
        <v>32</v>
      </c>
      <c r="O2594" s="16">
        <v>78</v>
      </c>
      <c r="P2594" s="13" t="str">
        <f>IFERROR(VLOOKUP($A2594,'Fielding Data'!$A:$H,MATCH(P$1,'Fielding Data'!$A$1:$H$1,0),0),"Other")</f>
        <v>1B</v>
      </c>
      <c r="Q2594" s="13">
        <f>IFERROR(VLOOKUP($A2594,'Fielding Data'!$A:$H,MATCH(Q$1,'Fielding Data'!$A$1:$H$1,0),0),"Other")</f>
        <v>217</v>
      </c>
      <c r="R2594" s="13">
        <f>IFERROR(VLOOKUP($A2594,'Fielding Data'!$A:$H,MATCH(R$1,'Fielding Data'!$A$1:$H$1,0),0),"Other")</f>
        <v>15</v>
      </c>
      <c r="S2594" s="13">
        <f>IFERROR(VLOOKUP($A2594,'Fielding Data'!$A:$H,MATCH(S$1,'Fielding Data'!$A$1:$H$1,0),0),"Other")</f>
        <v>2</v>
      </c>
      <c r="T2594" s="13">
        <f>IFERROR(VLOOKUP($A2594,'Fielding Data'!$A:$H,MATCH(T$1,'Fielding Data'!$A$1:$H$1,0),0),"Other")</f>
        <v>22</v>
      </c>
      <c r="U2594" s="13">
        <f>SUMIFS('Fielding Data'!E:E,'Fielding Data'!$A:$A,'Hitting Data'!$A2594)</f>
        <v>339</v>
      </c>
      <c r="V2594" s="13">
        <f>SUMIFS('Fielding Data'!F:F,'Fielding Data'!$A:$A,'Hitting Data'!$A2594)</f>
        <v>21</v>
      </c>
      <c r="W2594" s="13">
        <f>SUMIFS('Fielding Data'!G:G,'Fielding Data'!$A:$A,'Hitting Data'!$A2594)</f>
        <v>5</v>
      </c>
      <c r="X2594" s="13">
        <f>SUMIFS('Fielding Data'!H:H,'Fielding Data'!$A:$A,'Hitting Data'!$A2594)</f>
        <v>25</v>
      </c>
    </row>
    <row r="2595" spans="1:24" x14ac:dyDescent="0.3">
      <c r="A2595" s="13" t="str">
        <f t="shared" si="40"/>
        <v>cuetojo012012</v>
      </c>
      <c r="B2595" s="16" t="s">
        <v>907</v>
      </c>
      <c r="C2595" s="16">
        <v>2012</v>
      </c>
      <c r="D2595" s="16">
        <v>33</v>
      </c>
      <c r="E2595" s="16">
        <v>67</v>
      </c>
      <c r="F2595" s="16">
        <v>3</v>
      </c>
      <c r="G2595" s="16">
        <v>6</v>
      </c>
      <c r="H2595" s="16">
        <v>1</v>
      </c>
      <c r="I2595" s="16">
        <v>0</v>
      </c>
      <c r="J2595" s="16">
        <v>0</v>
      </c>
      <c r="K2595" s="16">
        <v>2</v>
      </c>
      <c r="L2595" s="16">
        <v>0</v>
      </c>
      <c r="M2595" s="16">
        <v>0</v>
      </c>
      <c r="N2595" s="16">
        <v>0</v>
      </c>
      <c r="O2595" s="16">
        <v>24</v>
      </c>
      <c r="P2595" s="13" t="str">
        <f>IFERROR(VLOOKUP($A2595,'Fielding Data'!$A:$H,MATCH(P$1,'Fielding Data'!$A$1:$H$1,0),0),"Other")</f>
        <v>P</v>
      </c>
      <c r="Q2595" s="13">
        <f>IFERROR(VLOOKUP($A2595,'Fielding Data'!$A:$H,MATCH(Q$1,'Fielding Data'!$A$1:$H$1,0),0),"Other")</f>
        <v>19</v>
      </c>
      <c r="R2595" s="13">
        <f>IFERROR(VLOOKUP($A2595,'Fielding Data'!$A:$H,MATCH(R$1,'Fielding Data'!$A$1:$H$1,0),0),"Other")</f>
        <v>44</v>
      </c>
      <c r="S2595" s="13">
        <f>IFERROR(VLOOKUP($A2595,'Fielding Data'!$A:$H,MATCH(S$1,'Fielding Data'!$A$1:$H$1,0),0),"Other")</f>
        <v>5</v>
      </c>
      <c r="T2595" s="13">
        <f>IFERROR(VLOOKUP($A2595,'Fielding Data'!$A:$H,MATCH(T$1,'Fielding Data'!$A$1:$H$1,0),0),"Other")</f>
        <v>0</v>
      </c>
      <c r="U2595" s="13">
        <f>SUMIFS('Fielding Data'!E:E,'Fielding Data'!$A:$A,'Hitting Data'!$A2595)</f>
        <v>19</v>
      </c>
      <c r="V2595" s="13">
        <f>SUMIFS('Fielding Data'!F:F,'Fielding Data'!$A:$A,'Hitting Data'!$A2595)</f>
        <v>44</v>
      </c>
      <c r="W2595" s="13">
        <f>SUMIFS('Fielding Data'!G:G,'Fielding Data'!$A:$A,'Hitting Data'!$A2595)</f>
        <v>5</v>
      </c>
      <c r="X2595" s="13">
        <f>SUMIFS('Fielding Data'!H:H,'Fielding Data'!$A:$A,'Hitting Data'!$A2595)</f>
        <v>0</v>
      </c>
    </row>
    <row r="2596" spans="1:24" x14ac:dyDescent="0.3">
      <c r="A2596" s="13" t="str">
        <f t="shared" si="40"/>
        <v>culbech012012</v>
      </c>
      <c r="B2596" s="16" t="s">
        <v>1695</v>
      </c>
      <c r="C2596" s="16">
        <v>2012</v>
      </c>
      <c r="D2596" s="16">
        <v>6</v>
      </c>
      <c r="E2596" s="16">
        <v>22</v>
      </c>
      <c r="F2596" s="16">
        <v>0</v>
      </c>
      <c r="G2596" s="16">
        <v>3</v>
      </c>
      <c r="H2596" s="16">
        <v>0</v>
      </c>
      <c r="I2596" s="16">
        <v>0</v>
      </c>
      <c r="J2596" s="16">
        <v>0</v>
      </c>
      <c r="K2596" s="16">
        <v>1</v>
      </c>
      <c r="L2596" s="16">
        <v>0</v>
      </c>
      <c r="M2596" s="16">
        <v>0</v>
      </c>
      <c r="N2596" s="16">
        <v>0</v>
      </c>
      <c r="O2596" s="16">
        <v>7</v>
      </c>
      <c r="P2596" s="13" t="str">
        <f>IFERROR(VLOOKUP($A2596,'Fielding Data'!$A:$H,MATCH(P$1,'Fielding Data'!$A$1:$H$1,0),0),"Other")</f>
        <v>2B</v>
      </c>
      <c r="Q2596" s="13">
        <f>IFERROR(VLOOKUP($A2596,'Fielding Data'!$A:$H,MATCH(Q$1,'Fielding Data'!$A$1:$H$1,0),0),"Other")</f>
        <v>9</v>
      </c>
      <c r="R2596" s="13">
        <f>IFERROR(VLOOKUP($A2596,'Fielding Data'!$A:$H,MATCH(R$1,'Fielding Data'!$A$1:$H$1,0),0),"Other")</f>
        <v>11</v>
      </c>
      <c r="S2596" s="13">
        <f>IFERROR(VLOOKUP($A2596,'Fielding Data'!$A:$H,MATCH(S$1,'Fielding Data'!$A$1:$H$1,0),0),"Other")</f>
        <v>0</v>
      </c>
      <c r="T2596" s="13">
        <f>IFERROR(VLOOKUP($A2596,'Fielding Data'!$A:$H,MATCH(T$1,'Fielding Data'!$A$1:$H$1,0),0),"Other")</f>
        <v>1</v>
      </c>
      <c r="U2596" s="13">
        <f>SUMIFS('Fielding Data'!E:E,'Fielding Data'!$A:$A,'Hitting Data'!$A2596)</f>
        <v>9</v>
      </c>
      <c r="V2596" s="13">
        <f>SUMIFS('Fielding Data'!F:F,'Fielding Data'!$A:$A,'Hitting Data'!$A2596)</f>
        <v>11</v>
      </c>
      <c r="W2596" s="13">
        <f>SUMIFS('Fielding Data'!G:G,'Fielding Data'!$A:$A,'Hitting Data'!$A2596)</f>
        <v>0</v>
      </c>
      <c r="X2596" s="13">
        <f>SUMIFS('Fielding Data'!H:H,'Fielding Data'!$A:$A,'Hitting Data'!$A2596)</f>
        <v>1</v>
      </c>
    </row>
    <row r="2597" spans="1:24" x14ac:dyDescent="0.3">
      <c r="A2597" s="13" t="str">
        <f t="shared" si="40"/>
        <v>cunniaa012012</v>
      </c>
      <c r="B2597" s="16" t="s">
        <v>908</v>
      </c>
      <c r="C2597" s="16">
        <v>2012</v>
      </c>
      <c r="D2597" s="16">
        <v>72</v>
      </c>
      <c r="E2597" s="16">
        <v>97</v>
      </c>
      <c r="F2597" s="16">
        <v>5</v>
      </c>
      <c r="G2597" s="16">
        <v>17</v>
      </c>
      <c r="H2597" s="16">
        <v>4</v>
      </c>
      <c r="I2597" s="16">
        <v>0</v>
      </c>
      <c r="J2597" s="16">
        <v>1</v>
      </c>
      <c r="K2597" s="16">
        <v>7</v>
      </c>
      <c r="L2597" s="16">
        <v>0</v>
      </c>
      <c r="M2597" s="16">
        <v>3</v>
      </c>
      <c r="N2597" s="16">
        <v>9</v>
      </c>
      <c r="O2597" s="16">
        <v>25</v>
      </c>
      <c r="P2597" s="13" t="str">
        <f>IFERROR(VLOOKUP($A2597,'Fielding Data'!$A:$H,MATCH(P$1,'Fielding Data'!$A$1:$H$1,0),0),"Other")</f>
        <v>CF</v>
      </c>
      <c r="Q2597" s="13">
        <f>IFERROR(VLOOKUP($A2597,'Fielding Data'!$A:$H,MATCH(Q$1,'Fielding Data'!$A$1:$H$1,0),0),"Other")</f>
        <v>0</v>
      </c>
      <c r="R2597" s="13">
        <f>IFERROR(VLOOKUP($A2597,'Fielding Data'!$A:$H,MATCH(R$1,'Fielding Data'!$A$1:$H$1,0),0),"Other")</f>
        <v>0</v>
      </c>
      <c r="S2597" s="13">
        <f>IFERROR(VLOOKUP($A2597,'Fielding Data'!$A:$H,MATCH(S$1,'Fielding Data'!$A$1:$H$1,0),0),"Other")</f>
        <v>0</v>
      </c>
      <c r="T2597" s="13">
        <f>IFERROR(VLOOKUP($A2597,'Fielding Data'!$A:$H,MATCH(T$1,'Fielding Data'!$A$1:$H$1,0),0),"Other")</f>
        <v>0</v>
      </c>
      <c r="U2597" s="13">
        <f>SUMIFS('Fielding Data'!E:E,'Fielding Data'!$A:$A,'Hitting Data'!$A2597)</f>
        <v>65</v>
      </c>
      <c r="V2597" s="13">
        <f>SUMIFS('Fielding Data'!F:F,'Fielding Data'!$A:$A,'Hitting Data'!$A2597)</f>
        <v>4</v>
      </c>
      <c r="W2597" s="13">
        <f>SUMIFS('Fielding Data'!G:G,'Fielding Data'!$A:$A,'Hitting Data'!$A2597)</f>
        <v>0</v>
      </c>
      <c r="X2597" s="13">
        <f>SUMIFS('Fielding Data'!H:H,'Fielding Data'!$A:$A,'Hitting Data'!$A2597)</f>
        <v>1</v>
      </c>
    </row>
    <row r="2598" spans="1:24" x14ac:dyDescent="0.3">
      <c r="A2598" s="13" t="str">
        <f t="shared" si="40"/>
        <v>damonjo012012</v>
      </c>
      <c r="B2598" s="16" t="s">
        <v>85</v>
      </c>
      <c r="C2598" s="16">
        <v>2012</v>
      </c>
      <c r="D2598" s="16">
        <v>64</v>
      </c>
      <c r="E2598" s="16">
        <v>207</v>
      </c>
      <c r="F2598" s="16">
        <v>25</v>
      </c>
      <c r="G2598" s="16">
        <v>46</v>
      </c>
      <c r="H2598" s="16">
        <v>6</v>
      </c>
      <c r="I2598" s="16">
        <v>2</v>
      </c>
      <c r="J2598" s="16">
        <v>4</v>
      </c>
      <c r="K2598" s="16">
        <v>19</v>
      </c>
      <c r="L2598" s="16">
        <v>4</v>
      </c>
      <c r="M2598" s="16">
        <v>0</v>
      </c>
      <c r="N2598" s="16">
        <v>17</v>
      </c>
      <c r="O2598" s="16">
        <v>27</v>
      </c>
      <c r="P2598" s="13" t="str">
        <f>IFERROR(VLOOKUP($A2598,'Fielding Data'!$A:$H,MATCH(P$1,'Fielding Data'!$A$1:$H$1,0),0),"Other")</f>
        <v>LF</v>
      </c>
      <c r="Q2598" s="13">
        <f>IFERROR(VLOOKUP($A2598,'Fielding Data'!$A:$H,MATCH(Q$1,'Fielding Data'!$A$1:$H$1,0),0),"Other")</f>
        <v>0</v>
      </c>
      <c r="R2598" s="13">
        <f>IFERROR(VLOOKUP($A2598,'Fielding Data'!$A:$H,MATCH(R$1,'Fielding Data'!$A$1:$H$1,0),0),"Other")</f>
        <v>0</v>
      </c>
      <c r="S2598" s="13">
        <f>IFERROR(VLOOKUP($A2598,'Fielding Data'!$A:$H,MATCH(S$1,'Fielding Data'!$A$1:$H$1,0),0),"Other")</f>
        <v>0</v>
      </c>
      <c r="T2598" s="13">
        <f>IFERROR(VLOOKUP($A2598,'Fielding Data'!$A:$H,MATCH(T$1,'Fielding Data'!$A$1:$H$1,0),0),"Other")</f>
        <v>0</v>
      </c>
      <c r="U2598" s="13">
        <f>SUMIFS('Fielding Data'!E:E,'Fielding Data'!$A:$A,'Hitting Data'!$A2598)</f>
        <v>99</v>
      </c>
      <c r="V2598" s="13">
        <f>SUMIFS('Fielding Data'!F:F,'Fielding Data'!$A:$A,'Hitting Data'!$A2598)</f>
        <v>1</v>
      </c>
      <c r="W2598" s="13">
        <f>SUMIFS('Fielding Data'!G:G,'Fielding Data'!$A:$A,'Hitting Data'!$A2598)</f>
        <v>2</v>
      </c>
      <c r="X2598" s="13">
        <f>SUMIFS('Fielding Data'!H:H,'Fielding Data'!$A:$A,'Hitting Data'!$A2598)</f>
        <v>0</v>
      </c>
    </row>
    <row r="2599" spans="1:24" x14ac:dyDescent="0.3">
      <c r="A2599" s="13" t="str">
        <f t="shared" si="40"/>
        <v>danksjo012012</v>
      </c>
      <c r="B2599" s="16" t="s">
        <v>775</v>
      </c>
      <c r="C2599" s="16">
        <v>2012</v>
      </c>
      <c r="D2599" s="16">
        <v>9</v>
      </c>
      <c r="E2599" s="16">
        <v>3</v>
      </c>
      <c r="F2599" s="16">
        <v>0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0</v>
      </c>
      <c r="N2599" s="16">
        <v>0</v>
      </c>
      <c r="O2599" s="16">
        <v>0</v>
      </c>
      <c r="P2599" s="13" t="str">
        <f>IFERROR(VLOOKUP($A2599,'Fielding Data'!$A:$H,MATCH(P$1,'Fielding Data'!$A$1:$H$1,0),0),"Other")</f>
        <v>P</v>
      </c>
      <c r="Q2599" s="13">
        <f>IFERROR(VLOOKUP($A2599,'Fielding Data'!$A:$H,MATCH(Q$1,'Fielding Data'!$A$1:$H$1,0),0),"Other")</f>
        <v>3</v>
      </c>
      <c r="R2599" s="13">
        <f>IFERROR(VLOOKUP($A2599,'Fielding Data'!$A:$H,MATCH(R$1,'Fielding Data'!$A$1:$H$1,0),0),"Other")</f>
        <v>13</v>
      </c>
      <c r="S2599" s="13">
        <f>IFERROR(VLOOKUP($A2599,'Fielding Data'!$A:$H,MATCH(S$1,'Fielding Data'!$A$1:$H$1,0),0),"Other")</f>
        <v>3</v>
      </c>
      <c r="T2599" s="13">
        <f>IFERROR(VLOOKUP($A2599,'Fielding Data'!$A:$H,MATCH(T$1,'Fielding Data'!$A$1:$H$1,0),0),"Other")</f>
        <v>0</v>
      </c>
      <c r="U2599" s="13">
        <f>SUMIFS('Fielding Data'!E:E,'Fielding Data'!$A:$A,'Hitting Data'!$A2599)</f>
        <v>3</v>
      </c>
      <c r="V2599" s="13">
        <f>SUMIFS('Fielding Data'!F:F,'Fielding Data'!$A:$A,'Hitting Data'!$A2599)</f>
        <v>13</v>
      </c>
      <c r="W2599" s="13">
        <f>SUMIFS('Fielding Data'!G:G,'Fielding Data'!$A:$A,'Hitting Data'!$A2599)</f>
        <v>3</v>
      </c>
      <c r="X2599" s="13">
        <f>SUMIFS('Fielding Data'!H:H,'Fielding Data'!$A:$A,'Hitting Data'!$A2599)</f>
        <v>0</v>
      </c>
    </row>
    <row r="2600" spans="1:24" x14ac:dyDescent="0.3">
      <c r="A2600" s="13" t="str">
        <f t="shared" si="40"/>
        <v>danksjo022012</v>
      </c>
      <c r="B2600" s="16" t="s">
        <v>1696</v>
      </c>
      <c r="C2600" s="16">
        <v>2012</v>
      </c>
      <c r="D2600" s="16">
        <v>50</v>
      </c>
      <c r="E2600" s="16">
        <v>67</v>
      </c>
      <c r="F2600" s="16">
        <v>12</v>
      </c>
      <c r="G2600" s="16">
        <v>15</v>
      </c>
      <c r="H2600" s="16">
        <v>1</v>
      </c>
      <c r="I2600" s="16">
        <v>0</v>
      </c>
      <c r="J2600" s="16">
        <v>1</v>
      </c>
      <c r="K2600" s="16">
        <v>4</v>
      </c>
      <c r="L2600" s="16">
        <v>3</v>
      </c>
      <c r="M2600" s="16">
        <v>1</v>
      </c>
      <c r="N2600" s="16">
        <v>6</v>
      </c>
      <c r="O2600" s="16">
        <v>16</v>
      </c>
      <c r="P2600" s="13" t="str">
        <f>IFERROR(VLOOKUP($A2600,'Fielding Data'!$A:$H,MATCH(P$1,'Fielding Data'!$A$1:$H$1,0),0),"Other")</f>
        <v>CF</v>
      </c>
      <c r="Q2600" s="13">
        <f>IFERROR(VLOOKUP($A2600,'Fielding Data'!$A:$H,MATCH(Q$1,'Fielding Data'!$A$1:$H$1,0),0),"Other")</f>
        <v>0</v>
      </c>
      <c r="R2600" s="13">
        <f>IFERROR(VLOOKUP($A2600,'Fielding Data'!$A:$H,MATCH(R$1,'Fielding Data'!$A$1:$H$1,0),0),"Other")</f>
        <v>0</v>
      </c>
      <c r="S2600" s="13">
        <f>IFERROR(VLOOKUP($A2600,'Fielding Data'!$A:$H,MATCH(S$1,'Fielding Data'!$A$1:$H$1,0),0),"Other")</f>
        <v>0</v>
      </c>
      <c r="T2600" s="13">
        <f>IFERROR(VLOOKUP($A2600,'Fielding Data'!$A:$H,MATCH(T$1,'Fielding Data'!$A$1:$H$1,0),0),"Other")</f>
        <v>0</v>
      </c>
      <c r="U2600" s="13">
        <f>SUMIFS('Fielding Data'!E:E,'Fielding Data'!$A:$A,'Hitting Data'!$A2600)</f>
        <v>44</v>
      </c>
      <c r="V2600" s="13">
        <f>SUMIFS('Fielding Data'!F:F,'Fielding Data'!$A:$A,'Hitting Data'!$A2600)</f>
        <v>0</v>
      </c>
      <c r="W2600" s="13">
        <f>SUMIFS('Fielding Data'!G:G,'Fielding Data'!$A:$A,'Hitting Data'!$A2600)</f>
        <v>0</v>
      </c>
      <c r="X2600" s="13">
        <f>SUMIFS('Fielding Data'!H:H,'Fielding Data'!$A:$A,'Hitting Data'!$A2600)</f>
        <v>0</v>
      </c>
    </row>
    <row r="2601" spans="1:24" x14ac:dyDescent="0.3">
      <c r="A2601" s="13" t="str">
        <f t="shared" si="40"/>
        <v>darnach012012</v>
      </c>
      <c r="B2601" s="16" t="s">
        <v>1473</v>
      </c>
      <c r="C2601" s="16">
        <v>2012</v>
      </c>
      <c r="D2601" s="16">
        <v>8</v>
      </c>
      <c r="E2601" s="16">
        <v>6</v>
      </c>
      <c r="F2601" s="16">
        <v>2</v>
      </c>
      <c r="G2601" s="16">
        <v>0</v>
      </c>
      <c r="H2601" s="16">
        <v>0</v>
      </c>
      <c r="I2601" s="16">
        <v>0</v>
      </c>
      <c r="J2601" s="16">
        <v>0</v>
      </c>
      <c r="K2601" s="16">
        <v>1</v>
      </c>
      <c r="L2601" s="16">
        <v>1</v>
      </c>
      <c r="M2601" s="16">
        <v>0</v>
      </c>
      <c r="N2601" s="16">
        <v>0</v>
      </c>
      <c r="O2601" s="16">
        <v>2</v>
      </c>
      <c r="P2601" s="13" t="str">
        <f>IFERROR(VLOOKUP($A2601,'Fielding Data'!$A:$H,MATCH(P$1,'Fielding Data'!$A$1:$H$1,0),0),"Other")</f>
        <v>2B</v>
      </c>
      <c r="Q2601" s="13">
        <f>IFERROR(VLOOKUP($A2601,'Fielding Data'!$A:$H,MATCH(Q$1,'Fielding Data'!$A$1:$H$1,0),0),"Other")</f>
        <v>1</v>
      </c>
      <c r="R2601" s="13">
        <f>IFERROR(VLOOKUP($A2601,'Fielding Data'!$A:$H,MATCH(R$1,'Fielding Data'!$A$1:$H$1,0),0),"Other")</f>
        <v>1</v>
      </c>
      <c r="S2601" s="13">
        <f>IFERROR(VLOOKUP($A2601,'Fielding Data'!$A:$H,MATCH(S$1,'Fielding Data'!$A$1:$H$1,0),0),"Other")</f>
        <v>0</v>
      </c>
      <c r="T2601" s="13">
        <f>IFERROR(VLOOKUP($A2601,'Fielding Data'!$A:$H,MATCH(T$1,'Fielding Data'!$A$1:$H$1,0),0),"Other")</f>
        <v>0</v>
      </c>
      <c r="U2601" s="13">
        <f>SUMIFS('Fielding Data'!E:E,'Fielding Data'!$A:$A,'Hitting Data'!$A2601)</f>
        <v>1</v>
      </c>
      <c r="V2601" s="13">
        <f>SUMIFS('Fielding Data'!F:F,'Fielding Data'!$A:$A,'Hitting Data'!$A2601)</f>
        <v>2</v>
      </c>
      <c r="W2601" s="13">
        <f>SUMIFS('Fielding Data'!G:G,'Fielding Data'!$A:$A,'Hitting Data'!$A2601)</f>
        <v>0</v>
      </c>
      <c r="X2601" s="13">
        <f>SUMIFS('Fielding Data'!H:H,'Fielding Data'!$A:$A,'Hitting Data'!$A2601)</f>
        <v>0</v>
      </c>
    </row>
    <row r="2602" spans="1:24" x14ac:dyDescent="0.3">
      <c r="A2602" s="13" t="str">
        <f t="shared" si="40"/>
        <v>darneja012012</v>
      </c>
      <c r="B2602" s="16" t="s">
        <v>1474</v>
      </c>
      <c r="C2602" s="16">
        <v>2012</v>
      </c>
      <c r="D2602" s="16">
        <v>7</v>
      </c>
      <c r="E2602" s="16">
        <v>17</v>
      </c>
      <c r="F2602" s="16">
        <v>1</v>
      </c>
      <c r="G2602" s="16">
        <v>4</v>
      </c>
      <c r="H2602" s="16">
        <v>1</v>
      </c>
      <c r="I2602" s="16">
        <v>0</v>
      </c>
      <c r="J2602" s="16">
        <v>1</v>
      </c>
      <c r="K2602" s="16">
        <v>1</v>
      </c>
      <c r="L2602" s="16">
        <v>0</v>
      </c>
      <c r="M2602" s="16">
        <v>0</v>
      </c>
      <c r="N2602" s="16">
        <v>2</v>
      </c>
      <c r="O2602" s="16">
        <v>2</v>
      </c>
      <c r="P2602" s="13" t="str">
        <f>IFERROR(VLOOKUP($A2602,'Fielding Data'!$A:$H,MATCH(P$1,'Fielding Data'!$A$1:$H$1,0),0),"Other")</f>
        <v>3B</v>
      </c>
      <c r="Q2602" s="13">
        <f>IFERROR(VLOOKUP($A2602,'Fielding Data'!$A:$H,MATCH(Q$1,'Fielding Data'!$A$1:$H$1,0),0),"Other")</f>
        <v>1</v>
      </c>
      <c r="R2602" s="13">
        <f>IFERROR(VLOOKUP($A2602,'Fielding Data'!$A:$H,MATCH(R$1,'Fielding Data'!$A$1:$H$1,0),0),"Other")</f>
        <v>1</v>
      </c>
      <c r="S2602" s="13">
        <f>IFERROR(VLOOKUP($A2602,'Fielding Data'!$A:$H,MATCH(S$1,'Fielding Data'!$A$1:$H$1,0),0),"Other")</f>
        <v>1</v>
      </c>
      <c r="T2602" s="13">
        <f>IFERROR(VLOOKUP($A2602,'Fielding Data'!$A:$H,MATCH(T$1,'Fielding Data'!$A$1:$H$1,0),0),"Other")</f>
        <v>0</v>
      </c>
      <c r="U2602" s="13">
        <f>SUMIFS('Fielding Data'!E:E,'Fielding Data'!$A:$A,'Hitting Data'!$A2602)</f>
        <v>3</v>
      </c>
      <c r="V2602" s="13">
        <f>SUMIFS('Fielding Data'!F:F,'Fielding Data'!$A:$A,'Hitting Data'!$A2602)</f>
        <v>1</v>
      </c>
      <c r="W2602" s="13">
        <f>SUMIFS('Fielding Data'!G:G,'Fielding Data'!$A:$A,'Hitting Data'!$A2602)</f>
        <v>1</v>
      </c>
      <c r="X2602" s="13">
        <f>SUMIFS('Fielding Data'!H:H,'Fielding Data'!$A:$A,'Hitting Data'!$A2602)</f>
        <v>0</v>
      </c>
    </row>
    <row r="2603" spans="1:24" x14ac:dyDescent="0.3">
      <c r="A2603" s="13" t="str">
        <f t="shared" si="40"/>
        <v>darviyu012012</v>
      </c>
      <c r="B2603" s="16" t="s">
        <v>1697</v>
      </c>
      <c r="C2603" s="16">
        <v>2012</v>
      </c>
      <c r="D2603" s="16">
        <v>29</v>
      </c>
      <c r="E2603" s="16">
        <v>3</v>
      </c>
      <c r="F2603" s="16">
        <v>0</v>
      </c>
      <c r="G2603" s="16">
        <v>1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0</v>
      </c>
      <c r="O2603" s="16">
        <v>1</v>
      </c>
      <c r="P2603" s="13" t="str">
        <f>IFERROR(VLOOKUP($A2603,'Fielding Data'!$A:$H,MATCH(P$1,'Fielding Data'!$A$1:$H$1,0),0),"Other")</f>
        <v>P</v>
      </c>
      <c r="Q2603" s="13">
        <f>IFERROR(VLOOKUP($A2603,'Fielding Data'!$A:$H,MATCH(Q$1,'Fielding Data'!$A$1:$H$1,0),0),"Other")</f>
        <v>19</v>
      </c>
      <c r="R2603" s="13">
        <f>IFERROR(VLOOKUP($A2603,'Fielding Data'!$A:$H,MATCH(R$1,'Fielding Data'!$A$1:$H$1,0),0),"Other")</f>
        <v>14</v>
      </c>
      <c r="S2603" s="13">
        <f>IFERROR(VLOOKUP($A2603,'Fielding Data'!$A:$H,MATCH(S$1,'Fielding Data'!$A$1:$H$1,0),0),"Other")</f>
        <v>0</v>
      </c>
      <c r="T2603" s="13">
        <f>IFERROR(VLOOKUP($A2603,'Fielding Data'!$A:$H,MATCH(T$1,'Fielding Data'!$A$1:$H$1,0),0),"Other")</f>
        <v>1</v>
      </c>
      <c r="U2603" s="13">
        <f>SUMIFS('Fielding Data'!E:E,'Fielding Data'!$A:$A,'Hitting Data'!$A2603)</f>
        <v>19</v>
      </c>
      <c r="V2603" s="13">
        <f>SUMIFS('Fielding Data'!F:F,'Fielding Data'!$A:$A,'Hitting Data'!$A2603)</f>
        <v>14</v>
      </c>
      <c r="W2603" s="13">
        <f>SUMIFS('Fielding Data'!G:G,'Fielding Data'!$A:$A,'Hitting Data'!$A2603)</f>
        <v>0</v>
      </c>
      <c r="X2603" s="13">
        <f>SUMIFS('Fielding Data'!H:H,'Fielding Data'!$A:$A,'Hitting Data'!$A2603)</f>
        <v>1</v>
      </c>
    </row>
    <row r="2604" spans="1:24" x14ac:dyDescent="0.3">
      <c r="A2604" s="13" t="str">
        <f t="shared" si="40"/>
        <v>davisch022012</v>
      </c>
      <c r="B2604" s="16" t="s">
        <v>909</v>
      </c>
      <c r="C2604" s="16">
        <v>2012</v>
      </c>
      <c r="D2604" s="16">
        <v>139</v>
      </c>
      <c r="E2604" s="16">
        <v>515</v>
      </c>
      <c r="F2604" s="16">
        <v>75</v>
      </c>
      <c r="G2604" s="16">
        <v>139</v>
      </c>
      <c r="H2604" s="16">
        <v>20</v>
      </c>
      <c r="I2604" s="16">
        <v>0</v>
      </c>
      <c r="J2604" s="16">
        <v>33</v>
      </c>
      <c r="K2604" s="16">
        <v>85</v>
      </c>
      <c r="L2604" s="16">
        <v>2</v>
      </c>
      <c r="M2604" s="16">
        <v>3</v>
      </c>
      <c r="N2604" s="16">
        <v>37</v>
      </c>
      <c r="O2604" s="16">
        <v>169</v>
      </c>
      <c r="P2604" s="13" t="str">
        <f>IFERROR(VLOOKUP($A2604,'Fielding Data'!$A:$H,MATCH(P$1,'Fielding Data'!$A$1:$H$1,0),0),"Other")</f>
        <v>1B</v>
      </c>
      <c r="Q2604" s="13">
        <f>IFERROR(VLOOKUP($A2604,'Fielding Data'!$A:$H,MATCH(Q$1,'Fielding Data'!$A$1:$H$1,0),0),"Other")</f>
        <v>342</v>
      </c>
      <c r="R2604" s="13">
        <f>IFERROR(VLOOKUP($A2604,'Fielding Data'!$A:$H,MATCH(R$1,'Fielding Data'!$A$1:$H$1,0),0),"Other")</f>
        <v>28</v>
      </c>
      <c r="S2604" s="13">
        <f>IFERROR(VLOOKUP($A2604,'Fielding Data'!$A:$H,MATCH(S$1,'Fielding Data'!$A$1:$H$1,0),0),"Other")</f>
        <v>4</v>
      </c>
      <c r="T2604" s="13">
        <f>IFERROR(VLOOKUP($A2604,'Fielding Data'!$A:$H,MATCH(T$1,'Fielding Data'!$A$1:$H$1,0),0),"Other")</f>
        <v>37</v>
      </c>
      <c r="U2604" s="13">
        <f>SUMIFS('Fielding Data'!E:E,'Fielding Data'!$A:$A,'Hitting Data'!$A2604)</f>
        <v>424</v>
      </c>
      <c r="V2604" s="13">
        <f>SUMIFS('Fielding Data'!F:F,'Fielding Data'!$A:$A,'Hitting Data'!$A2604)</f>
        <v>31</v>
      </c>
      <c r="W2604" s="13">
        <f>SUMIFS('Fielding Data'!G:G,'Fielding Data'!$A:$A,'Hitting Data'!$A2604)</f>
        <v>6</v>
      </c>
      <c r="X2604" s="13">
        <f>SUMIFS('Fielding Data'!H:H,'Fielding Data'!$A:$A,'Hitting Data'!$A2604)</f>
        <v>37</v>
      </c>
    </row>
    <row r="2605" spans="1:24" x14ac:dyDescent="0.3">
      <c r="A2605" s="13" t="str">
        <f t="shared" si="40"/>
        <v>davisik022012</v>
      </c>
      <c r="B2605" s="16" t="s">
        <v>1259</v>
      </c>
      <c r="C2605" s="16">
        <v>2012</v>
      </c>
      <c r="D2605" s="16">
        <v>156</v>
      </c>
      <c r="E2605" s="16">
        <v>519</v>
      </c>
      <c r="F2605" s="16">
        <v>66</v>
      </c>
      <c r="G2605" s="16">
        <v>118</v>
      </c>
      <c r="H2605" s="16">
        <v>26</v>
      </c>
      <c r="I2605" s="16">
        <v>0</v>
      </c>
      <c r="J2605" s="16">
        <v>32</v>
      </c>
      <c r="K2605" s="16">
        <v>90</v>
      </c>
      <c r="L2605" s="16">
        <v>0</v>
      </c>
      <c r="M2605" s="16">
        <v>2</v>
      </c>
      <c r="N2605" s="16">
        <v>61</v>
      </c>
      <c r="O2605" s="16">
        <v>141</v>
      </c>
      <c r="P2605" s="13" t="str">
        <f>IFERROR(VLOOKUP($A2605,'Fielding Data'!$A:$H,MATCH(P$1,'Fielding Data'!$A$1:$H$1,0),0),"Other")</f>
        <v>1B</v>
      </c>
      <c r="Q2605" s="13">
        <f>IFERROR(VLOOKUP($A2605,'Fielding Data'!$A:$H,MATCH(Q$1,'Fielding Data'!$A$1:$H$1,0),0),"Other")</f>
        <v>1156</v>
      </c>
      <c r="R2605" s="13">
        <f>IFERROR(VLOOKUP($A2605,'Fielding Data'!$A:$H,MATCH(R$1,'Fielding Data'!$A$1:$H$1,0),0),"Other")</f>
        <v>71</v>
      </c>
      <c r="S2605" s="13">
        <f>IFERROR(VLOOKUP($A2605,'Fielding Data'!$A:$H,MATCH(S$1,'Fielding Data'!$A$1:$H$1,0),0),"Other")</f>
        <v>8</v>
      </c>
      <c r="T2605" s="13">
        <f>IFERROR(VLOOKUP($A2605,'Fielding Data'!$A:$H,MATCH(T$1,'Fielding Data'!$A$1:$H$1,0),0),"Other")</f>
        <v>106</v>
      </c>
      <c r="U2605" s="13">
        <f>SUMIFS('Fielding Data'!E:E,'Fielding Data'!$A:$A,'Hitting Data'!$A2605)</f>
        <v>1156</v>
      </c>
      <c r="V2605" s="13">
        <f>SUMIFS('Fielding Data'!F:F,'Fielding Data'!$A:$A,'Hitting Data'!$A2605)</f>
        <v>71</v>
      </c>
      <c r="W2605" s="13">
        <f>SUMIFS('Fielding Data'!G:G,'Fielding Data'!$A:$A,'Hitting Data'!$A2605)</f>
        <v>8</v>
      </c>
      <c r="X2605" s="13">
        <f>SUMIFS('Fielding Data'!H:H,'Fielding Data'!$A:$A,'Hitting Data'!$A2605)</f>
        <v>106</v>
      </c>
    </row>
    <row r="2606" spans="1:24" x14ac:dyDescent="0.3">
      <c r="A2606" s="13" t="str">
        <f t="shared" si="40"/>
        <v>davisra012012</v>
      </c>
      <c r="B2606" s="16" t="s">
        <v>639</v>
      </c>
      <c r="C2606" s="16">
        <v>2012</v>
      </c>
      <c r="D2606" s="16">
        <v>142</v>
      </c>
      <c r="E2606" s="16">
        <v>447</v>
      </c>
      <c r="F2606" s="16">
        <v>64</v>
      </c>
      <c r="G2606" s="16">
        <v>115</v>
      </c>
      <c r="H2606" s="16">
        <v>24</v>
      </c>
      <c r="I2606" s="16">
        <v>3</v>
      </c>
      <c r="J2606" s="16">
        <v>8</v>
      </c>
      <c r="K2606" s="16">
        <v>43</v>
      </c>
      <c r="L2606" s="16">
        <v>46</v>
      </c>
      <c r="M2606" s="16">
        <v>13</v>
      </c>
      <c r="N2606" s="16">
        <v>29</v>
      </c>
      <c r="O2606" s="16">
        <v>102</v>
      </c>
      <c r="P2606" s="13" t="str">
        <f>IFERROR(VLOOKUP($A2606,'Fielding Data'!$A:$H,MATCH(P$1,'Fielding Data'!$A$1:$H$1,0),0),"Other")</f>
        <v>CF</v>
      </c>
      <c r="Q2606" s="13">
        <f>IFERROR(VLOOKUP($A2606,'Fielding Data'!$A:$H,MATCH(Q$1,'Fielding Data'!$A$1:$H$1,0),0),"Other")</f>
        <v>0</v>
      </c>
      <c r="R2606" s="13">
        <f>IFERROR(VLOOKUP($A2606,'Fielding Data'!$A:$H,MATCH(R$1,'Fielding Data'!$A$1:$H$1,0),0),"Other")</f>
        <v>0</v>
      </c>
      <c r="S2606" s="13">
        <f>IFERROR(VLOOKUP($A2606,'Fielding Data'!$A:$H,MATCH(S$1,'Fielding Data'!$A$1:$H$1,0),0),"Other")</f>
        <v>0</v>
      </c>
      <c r="T2606" s="13">
        <f>IFERROR(VLOOKUP($A2606,'Fielding Data'!$A:$H,MATCH(T$1,'Fielding Data'!$A$1:$H$1,0),0),"Other")</f>
        <v>0</v>
      </c>
      <c r="U2606" s="13">
        <f>SUMIFS('Fielding Data'!E:E,'Fielding Data'!$A:$A,'Hitting Data'!$A2606)</f>
        <v>211</v>
      </c>
      <c r="V2606" s="13">
        <f>SUMIFS('Fielding Data'!F:F,'Fielding Data'!$A:$A,'Hitting Data'!$A2606)</f>
        <v>8</v>
      </c>
      <c r="W2606" s="13">
        <f>SUMIFS('Fielding Data'!G:G,'Fielding Data'!$A:$A,'Hitting Data'!$A2606)</f>
        <v>8</v>
      </c>
      <c r="X2606" s="13">
        <f>SUMIFS('Fielding Data'!H:H,'Fielding Data'!$A:$A,'Hitting Data'!$A2606)</f>
        <v>1</v>
      </c>
    </row>
    <row r="2607" spans="1:24" x14ac:dyDescent="0.3">
      <c r="A2607" s="13" t="str">
        <f t="shared" si="40"/>
        <v>daviswa012012</v>
      </c>
      <c r="B2607" s="16" t="s">
        <v>1073</v>
      </c>
      <c r="C2607" s="16">
        <v>2012</v>
      </c>
      <c r="D2607" s="16">
        <v>54</v>
      </c>
      <c r="E2607" s="16">
        <v>2</v>
      </c>
      <c r="F2607" s="16">
        <v>0</v>
      </c>
      <c r="G2607" s="16">
        <v>1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v>1</v>
      </c>
      <c r="P2607" s="13" t="str">
        <f>IFERROR(VLOOKUP($A2607,'Fielding Data'!$A:$H,MATCH(P$1,'Fielding Data'!$A$1:$H$1,0),0),"Other")</f>
        <v>P</v>
      </c>
      <c r="Q2607" s="13">
        <f>IFERROR(VLOOKUP($A2607,'Fielding Data'!$A:$H,MATCH(Q$1,'Fielding Data'!$A$1:$H$1,0),0),"Other")</f>
        <v>6</v>
      </c>
      <c r="R2607" s="13">
        <f>IFERROR(VLOOKUP($A2607,'Fielding Data'!$A:$H,MATCH(R$1,'Fielding Data'!$A$1:$H$1,0),0),"Other")</f>
        <v>4</v>
      </c>
      <c r="S2607" s="13">
        <f>IFERROR(VLOOKUP($A2607,'Fielding Data'!$A:$H,MATCH(S$1,'Fielding Data'!$A$1:$H$1,0),0),"Other")</f>
        <v>1</v>
      </c>
      <c r="T2607" s="13">
        <f>IFERROR(VLOOKUP($A2607,'Fielding Data'!$A:$H,MATCH(T$1,'Fielding Data'!$A$1:$H$1,0),0),"Other")</f>
        <v>0</v>
      </c>
      <c r="U2607" s="13">
        <f>SUMIFS('Fielding Data'!E:E,'Fielding Data'!$A:$A,'Hitting Data'!$A2607)</f>
        <v>6</v>
      </c>
      <c r="V2607" s="13">
        <f>SUMIFS('Fielding Data'!F:F,'Fielding Data'!$A:$A,'Hitting Data'!$A2607)</f>
        <v>4</v>
      </c>
      <c r="W2607" s="13">
        <f>SUMIFS('Fielding Data'!G:G,'Fielding Data'!$A:$A,'Hitting Data'!$A2607)</f>
        <v>1</v>
      </c>
      <c r="X2607" s="13">
        <f>SUMIFS('Fielding Data'!H:H,'Fielding Data'!$A:$A,'Hitting Data'!$A2607)</f>
        <v>0</v>
      </c>
    </row>
    <row r="2608" spans="1:24" x14ac:dyDescent="0.3">
      <c r="A2608" s="13" t="str">
        <f t="shared" si="40"/>
        <v>deazaal012012</v>
      </c>
      <c r="B2608" s="16" t="s">
        <v>776</v>
      </c>
      <c r="C2608" s="16">
        <v>2012</v>
      </c>
      <c r="D2608" s="16">
        <v>131</v>
      </c>
      <c r="E2608" s="16">
        <v>524</v>
      </c>
      <c r="F2608" s="16">
        <v>81</v>
      </c>
      <c r="G2608" s="16">
        <v>147</v>
      </c>
      <c r="H2608" s="16">
        <v>29</v>
      </c>
      <c r="I2608" s="16">
        <v>6</v>
      </c>
      <c r="J2608" s="16">
        <v>9</v>
      </c>
      <c r="K2608" s="16">
        <v>50</v>
      </c>
      <c r="L2608" s="16">
        <v>26</v>
      </c>
      <c r="M2608" s="16">
        <v>12</v>
      </c>
      <c r="N2608" s="16">
        <v>47</v>
      </c>
      <c r="O2608" s="16">
        <v>109</v>
      </c>
      <c r="P2608" s="13" t="str">
        <f>IFERROR(VLOOKUP($A2608,'Fielding Data'!$A:$H,MATCH(P$1,'Fielding Data'!$A$1:$H$1,0),0),"Other")</f>
        <v>CF</v>
      </c>
      <c r="Q2608" s="13">
        <f>IFERROR(VLOOKUP($A2608,'Fielding Data'!$A:$H,MATCH(Q$1,'Fielding Data'!$A$1:$H$1,0),0),"Other")</f>
        <v>0</v>
      </c>
      <c r="R2608" s="13">
        <f>IFERROR(VLOOKUP($A2608,'Fielding Data'!$A:$H,MATCH(R$1,'Fielding Data'!$A$1:$H$1,0),0),"Other")</f>
        <v>0</v>
      </c>
      <c r="S2608" s="13">
        <f>IFERROR(VLOOKUP($A2608,'Fielding Data'!$A:$H,MATCH(S$1,'Fielding Data'!$A$1:$H$1,0),0),"Other")</f>
        <v>0</v>
      </c>
      <c r="T2608" s="13">
        <f>IFERROR(VLOOKUP($A2608,'Fielding Data'!$A:$H,MATCH(T$1,'Fielding Data'!$A$1:$H$1,0),0),"Other")</f>
        <v>0</v>
      </c>
      <c r="U2608" s="13">
        <f>SUMIFS('Fielding Data'!E:E,'Fielding Data'!$A:$A,'Hitting Data'!$A2608)</f>
        <v>326</v>
      </c>
      <c r="V2608" s="13">
        <f>SUMIFS('Fielding Data'!F:F,'Fielding Data'!$A:$A,'Hitting Data'!$A2608)</f>
        <v>4</v>
      </c>
      <c r="W2608" s="13">
        <f>SUMIFS('Fielding Data'!G:G,'Fielding Data'!$A:$A,'Hitting Data'!$A2608)</f>
        <v>3</v>
      </c>
      <c r="X2608" s="13">
        <f>SUMIFS('Fielding Data'!H:H,'Fielding Data'!$A:$A,'Hitting Data'!$A2608)</f>
        <v>1</v>
      </c>
    </row>
    <row r="2609" spans="1:24" x14ac:dyDescent="0.3">
      <c r="A2609" s="13" t="str">
        <f t="shared" si="40"/>
        <v>dedunsa012012</v>
      </c>
      <c r="B2609" s="16" t="s">
        <v>1260</v>
      </c>
      <c r="C2609" s="16">
        <v>2012</v>
      </c>
      <c r="D2609" s="16">
        <v>15</v>
      </c>
      <c r="E2609" s="16">
        <v>0</v>
      </c>
      <c r="F2609" s="16">
        <v>0</v>
      </c>
      <c r="G2609" s="16">
        <v>0</v>
      </c>
      <c r="H2609" s="16">
        <v>0</v>
      </c>
      <c r="I2609" s="16">
        <v>0</v>
      </c>
      <c r="J2609" s="16">
        <v>0</v>
      </c>
      <c r="K2609" s="16">
        <v>0</v>
      </c>
      <c r="L2609" s="16">
        <v>0</v>
      </c>
      <c r="M2609" s="16">
        <v>0</v>
      </c>
      <c r="N2609" s="16">
        <v>0</v>
      </c>
      <c r="O2609" s="16">
        <v>0</v>
      </c>
      <c r="P2609" s="13" t="str">
        <f>IFERROR(VLOOKUP($A2609,'Fielding Data'!$A:$H,MATCH(P$1,'Fielding Data'!$A$1:$H$1,0),0),"Other")</f>
        <v>P</v>
      </c>
      <c r="Q2609" s="13">
        <f>IFERROR(VLOOKUP($A2609,'Fielding Data'!$A:$H,MATCH(Q$1,'Fielding Data'!$A$1:$H$1,0),0),"Other")</f>
        <v>11</v>
      </c>
      <c r="R2609" s="13">
        <f>IFERROR(VLOOKUP($A2609,'Fielding Data'!$A:$H,MATCH(R$1,'Fielding Data'!$A$1:$H$1,0),0),"Other")</f>
        <v>13</v>
      </c>
      <c r="S2609" s="13">
        <f>IFERROR(VLOOKUP($A2609,'Fielding Data'!$A:$H,MATCH(S$1,'Fielding Data'!$A$1:$H$1,0),0),"Other")</f>
        <v>2</v>
      </c>
      <c r="T2609" s="13">
        <f>IFERROR(VLOOKUP($A2609,'Fielding Data'!$A:$H,MATCH(T$1,'Fielding Data'!$A$1:$H$1,0),0),"Other")</f>
        <v>5</v>
      </c>
      <c r="U2609" s="13">
        <f>SUMIFS('Fielding Data'!E:E,'Fielding Data'!$A:$A,'Hitting Data'!$A2609)</f>
        <v>11</v>
      </c>
      <c r="V2609" s="13">
        <f>SUMIFS('Fielding Data'!F:F,'Fielding Data'!$A:$A,'Hitting Data'!$A2609)</f>
        <v>13</v>
      </c>
      <c r="W2609" s="13">
        <f>SUMIFS('Fielding Data'!G:G,'Fielding Data'!$A:$A,'Hitting Data'!$A2609)</f>
        <v>2</v>
      </c>
      <c r="X2609" s="13">
        <f>SUMIFS('Fielding Data'!H:H,'Fielding Data'!$A:$A,'Hitting Data'!$A2609)</f>
        <v>5</v>
      </c>
    </row>
    <row r="2610" spans="1:24" x14ac:dyDescent="0.3">
      <c r="A2610" s="13" t="str">
        <f t="shared" si="40"/>
        <v>defraju012012</v>
      </c>
      <c r="B2610" s="16" t="s">
        <v>1476</v>
      </c>
      <c r="C2610" s="16">
        <v>2012</v>
      </c>
      <c r="D2610" s="16">
        <v>13</v>
      </c>
      <c r="E2610" s="16">
        <v>0</v>
      </c>
      <c r="F2610" s="16">
        <v>0</v>
      </c>
      <c r="G2610" s="16">
        <v>0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3" t="str">
        <f>IFERROR(VLOOKUP($A2610,'Fielding Data'!$A:$H,MATCH(P$1,'Fielding Data'!$A$1:$H$1,0),0),"Other")</f>
        <v>P</v>
      </c>
      <c r="Q2610" s="13">
        <f>IFERROR(VLOOKUP($A2610,'Fielding Data'!$A:$H,MATCH(Q$1,'Fielding Data'!$A$1:$H$1,0),0),"Other")</f>
        <v>0</v>
      </c>
      <c r="R2610" s="13">
        <f>IFERROR(VLOOKUP($A2610,'Fielding Data'!$A:$H,MATCH(R$1,'Fielding Data'!$A$1:$H$1,0),0),"Other")</f>
        <v>2</v>
      </c>
      <c r="S2610" s="13">
        <f>IFERROR(VLOOKUP($A2610,'Fielding Data'!$A:$H,MATCH(S$1,'Fielding Data'!$A$1:$H$1,0),0),"Other")</f>
        <v>1</v>
      </c>
      <c r="T2610" s="13">
        <f>IFERROR(VLOOKUP($A2610,'Fielding Data'!$A:$H,MATCH(T$1,'Fielding Data'!$A$1:$H$1,0),0),"Other")</f>
        <v>0</v>
      </c>
      <c r="U2610" s="13">
        <f>SUMIFS('Fielding Data'!E:E,'Fielding Data'!$A:$A,'Hitting Data'!$A2610)</f>
        <v>0</v>
      </c>
      <c r="V2610" s="13">
        <f>SUMIFS('Fielding Data'!F:F,'Fielding Data'!$A:$A,'Hitting Data'!$A2610)</f>
        <v>2</v>
      </c>
      <c r="W2610" s="13">
        <f>SUMIFS('Fielding Data'!G:G,'Fielding Data'!$A:$A,'Hitting Data'!$A2610)</f>
        <v>1</v>
      </c>
      <c r="X2610" s="13">
        <f>SUMIFS('Fielding Data'!H:H,'Fielding Data'!$A:$A,'Hitting Data'!$A2610)</f>
        <v>0</v>
      </c>
    </row>
    <row r="2611" spans="1:24" x14ac:dyDescent="0.3">
      <c r="A2611" s="13" t="str">
        <f t="shared" si="40"/>
        <v>dejesda012012</v>
      </c>
      <c r="B2611" s="16" t="s">
        <v>367</v>
      </c>
      <c r="C2611" s="16">
        <v>2012</v>
      </c>
      <c r="D2611" s="16">
        <v>148</v>
      </c>
      <c r="E2611" s="16">
        <v>506</v>
      </c>
      <c r="F2611" s="16">
        <v>76</v>
      </c>
      <c r="G2611" s="16">
        <v>133</v>
      </c>
      <c r="H2611" s="16">
        <v>28</v>
      </c>
      <c r="I2611" s="16">
        <v>8</v>
      </c>
      <c r="J2611" s="16">
        <v>9</v>
      </c>
      <c r="K2611" s="16">
        <v>50</v>
      </c>
      <c r="L2611" s="16">
        <v>7</v>
      </c>
      <c r="M2611" s="16">
        <v>8</v>
      </c>
      <c r="N2611" s="16">
        <v>61</v>
      </c>
      <c r="O2611" s="16">
        <v>89</v>
      </c>
      <c r="P2611" s="13" t="str">
        <f>IFERROR(VLOOKUP($A2611,'Fielding Data'!$A:$H,MATCH(P$1,'Fielding Data'!$A$1:$H$1,0),0),"Other")</f>
        <v>CF</v>
      </c>
      <c r="Q2611" s="13">
        <f>IFERROR(VLOOKUP($A2611,'Fielding Data'!$A:$H,MATCH(Q$1,'Fielding Data'!$A$1:$H$1,0),0),"Other")</f>
        <v>0</v>
      </c>
      <c r="R2611" s="13">
        <f>IFERROR(VLOOKUP($A2611,'Fielding Data'!$A:$H,MATCH(R$1,'Fielding Data'!$A$1:$H$1,0),0),"Other")</f>
        <v>0</v>
      </c>
      <c r="S2611" s="13">
        <f>IFERROR(VLOOKUP($A2611,'Fielding Data'!$A:$H,MATCH(S$1,'Fielding Data'!$A$1:$H$1,0),0),"Other")</f>
        <v>0</v>
      </c>
      <c r="T2611" s="13">
        <f>IFERROR(VLOOKUP($A2611,'Fielding Data'!$A:$H,MATCH(T$1,'Fielding Data'!$A$1:$H$1,0),0),"Other")</f>
        <v>0</v>
      </c>
      <c r="U2611" s="13">
        <f>SUMIFS('Fielding Data'!E:E,'Fielding Data'!$A:$A,'Hitting Data'!$A2611)</f>
        <v>262</v>
      </c>
      <c r="V2611" s="13">
        <f>SUMIFS('Fielding Data'!F:F,'Fielding Data'!$A:$A,'Hitting Data'!$A2611)</f>
        <v>8</v>
      </c>
      <c r="W2611" s="13">
        <f>SUMIFS('Fielding Data'!G:G,'Fielding Data'!$A:$A,'Hitting Data'!$A2611)</f>
        <v>2</v>
      </c>
      <c r="X2611" s="13">
        <f>SUMIFS('Fielding Data'!H:H,'Fielding Data'!$A:$A,'Hitting Data'!$A2611)</f>
        <v>1</v>
      </c>
    </row>
    <row r="2612" spans="1:24" x14ac:dyDescent="0.3">
      <c r="A2612" s="13" t="str">
        <f t="shared" si="40"/>
        <v>delarda012012</v>
      </c>
      <c r="B2612" s="16" t="s">
        <v>1479</v>
      </c>
      <c r="C2612" s="16">
        <v>2012</v>
      </c>
      <c r="D2612" s="16">
        <v>5</v>
      </c>
      <c r="E2612" s="16">
        <v>0</v>
      </c>
      <c r="F2612" s="16">
        <v>0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3" t="str">
        <f>IFERROR(VLOOKUP($A2612,'Fielding Data'!$A:$H,MATCH(P$1,'Fielding Data'!$A$1:$H$1,0),0),"Other")</f>
        <v>P</v>
      </c>
      <c r="Q2612" s="13">
        <f>IFERROR(VLOOKUP($A2612,'Fielding Data'!$A:$H,MATCH(Q$1,'Fielding Data'!$A$1:$H$1,0),0),"Other")</f>
        <v>0</v>
      </c>
      <c r="R2612" s="13">
        <f>IFERROR(VLOOKUP($A2612,'Fielding Data'!$A:$H,MATCH(R$1,'Fielding Data'!$A$1:$H$1,0),0),"Other")</f>
        <v>0</v>
      </c>
      <c r="S2612" s="13">
        <f>IFERROR(VLOOKUP($A2612,'Fielding Data'!$A:$H,MATCH(S$1,'Fielding Data'!$A$1:$H$1,0),0),"Other")</f>
        <v>0</v>
      </c>
      <c r="T2612" s="13">
        <f>IFERROR(VLOOKUP($A2612,'Fielding Data'!$A:$H,MATCH(T$1,'Fielding Data'!$A$1:$H$1,0),0),"Other")</f>
        <v>0</v>
      </c>
      <c r="U2612" s="13">
        <f>SUMIFS('Fielding Data'!E:E,'Fielding Data'!$A:$A,'Hitting Data'!$A2612)</f>
        <v>0</v>
      </c>
      <c r="V2612" s="13">
        <f>SUMIFS('Fielding Data'!F:F,'Fielding Data'!$A:$A,'Hitting Data'!$A2612)</f>
        <v>0</v>
      </c>
      <c r="W2612" s="13">
        <f>SUMIFS('Fielding Data'!G:G,'Fielding Data'!$A:$A,'Hitting Data'!$A2612)</f>
        <v>0</v>
      </c>
      <c r="X2612" s="13">
        <f>SUMIFS('Fielding Data'!H:H,'Fielding Data'!$A:$A,'Hitting Data'!$A2612)</f>
        <v>0</v>
      </c>
    </row>
    <row r="2613" spans="1:24" x14ac:dyDescent="0.3">
      <c r="A2613" s="13" t="str">
        <f t="shared" si="40"/>
        <v>delarjo012012</v>
      </c>
      <c r="B2613" s="16" t="s">
        <v>438</v>
      </c>
      <c r="C2613" s="16">
        <v>2012</v>
      </c>
      <c r="D2613" s="16">
        <v>3</v>
      </c>
      <c r="E2613" s="16">
        <v>5</v>
      </c>
      <c r="F2613" s="16">
        <v>0</v>
      </c>
      <c r="G2613" s="16">
        <v>2</v>
      </c>
      <c r="H2613" s="16">
        <v>0</v>
      </c>
      <c r="I2613" s="16">
        <v>0</v>
      </c>
      <c r="J2613" s="16">
        <v>0</v>
      </c>
      <c r="K2613" s="16">
        <v>1</v>
      </c>
      <c r="L2613" s="16">
        <v>0</v>
      </c>
      <c r="M2613" s="16">
        <v>0</v>
      </c>
      <c r="N2613" s="16">
        <v>0</v>
      </c>
      <c r="O2613" s="16">
        <v>1</v>
      </c>
      <c r="P2613" s="13" t="str">
        <f>IFERROR(VLOOKUP($A2613,'Fielding Data'!$A:$H,MATCH(P$1,'Fielding Data'!$A$1:$H$1,0),0),"Other")</f>
        <v>P</v>
      </c>
      <c r="Q2613" s="13">
        <f>IFERROR(VLOOKUP($A2613,'Fielding Data'!$A:$H,MATCH(Q$1,'Fielding Data'!$A$1:$H$1,0),0),"Other")</f>
        <v>0</v>
      </c>
      <c r="R2613" s="13">
        <f>IFERROR(VLOOKUP($A2613,'Fielding Data'!$A:$H,MATCH(R$1,'Fielding Data'!$A$1:$H$1,0),0),"Other")</f>
        <v>0</v>
      </c>
      <c r="S2613" s="13">
        <f>IFERROR(VLOOKUP($A2613,'Fielding Data'!$A:$H,MATCH(S$1,'Fielding Data'!$A$1:$H$1,0),0),"Other")</f>
        <v>0</v>
      </c>
      <c r="T2613" s="13">
        <f>IFERROR(VLOOKUP($A2613,'Fielding Data'!$A:$H,MATCH(T$1,'Fielding Data'!$A$1:$H$1,0),0),"Other")</f>
        <v>0</v>
      </c>
      <c r="U2613" s="13">
        <f>SUMIFS('Fielding Data'!E:E,'Fielding Data'!$A:$A,'Hitting Data'!$A2613)</f>
        <v>0</v>
      </c>
      <c r="V2613" s="13">
        <f>SUMIFS('Fielding Data'!F:F,'Fielding Data'!$A:$A,'Hitting Data'!$A2613)</f>
        <v>0</v>
      </c>
      <c r="W2613" s="13">
        <f>SUMIFS('Fielding Data'!G:G,'Fielding Data'!$A:$A,'Hitting Data'!$A2613)</f>
        <v>0</v>
      </c>
      <c r="X2613" s="13">
        <f>SUMIFS('Fielding Data'!H:H,'Fielding Data'!$A:$A,'Hitting Data'!$A2613)</f>
        <v>0</v>
      </c>
    </row>
    <row r="2614" spans="1:24" x14ac:dyDescent="0.3">
      <c r="A2614" s="13" t="str">
        <f t="shared" si="40"/>
        <v>delarru012012</v>
      </c>
      <c r="B2614" s="16" t="s">
        <v>1480</v>
      </c>
      <c r="C2614" s="16">
        <v>2012</v>
      </c>
      <c r="D2614" s="16">
        <v>1</v>
      </c>
      <c r="E2614" s="16">
        <v>0</v>
      </c>
      <c r="F2614" s="16">
        <v>0</v>
      </c>
      <c r="G2614" s="16">
        <v>0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3" t="str">
        <f>IFERROR(VLOOKUP($A2614,'Fielding Data'!$A:$H,MATCH(P$1,'Fielding Data'!$A$1:$H$1,0),0),"Other")</f>
        <v>P</v>
      </c>
      <c r="Q2614" s="13">
        <f>IFERROR(VLOOKUP($A2614,'Fielding Data'!$A:$H,MATCH(Q$1,'Fielding Data'!$A$1:$H$1,0),0),"Other")</f>
        <v>0</v>
      </c>
      <c r="R2614" s="13">
        <f>IFERROR(VLOOKUP($A2614,'Fielding Data'!$A:$H,MATCH(R$1,'Fielding Data'!$A$1:$H$1,0),0),"Other")</f>
        <v>0</v>
      </c>
      <c r="S2614" s="13">
        <f>IFERROR(VLOOKUP($A2614,'Fielding Data'!$A:$H,MATCH(S$1,'Fielding Data'!$A$1:$H$1,0),0),"Other")</f>
        <v>0</v>
      </c>
      <c r="T2614" s="13">
        <f>IFERROR(VLOOKUP($A2614,'Fielding Data'!$A:$H,MATCH(T$1,'Fielding Data'!$A$1:$H$1,0),0),"Other")</f>
        <v>0</v>
      </c>
      <c r="U2614" s="13">
        <f>SUMIFS('Fielding Data'!E:E,'Fielding Data'!$A:$A,'Hitting Data'!$A2614)</f>
        <v>0</v>
      </c>
      <c r="V2614" s="13">
        <f>SUMIFS('Fielding Data'!F:F,'Fielding Data'!$A:$A,'Hitting Data'!$A2614)</f>
        <v>0</v>
      </c>
      <c r="W2614" s="13">
        <f>SUMIFS('Fielding Data'!G:G,'Fielding Data'!$A:$A,'Hitting Data'!$A2614)</f>
        <v>0</v>
      </c>
      <c r="X2614" s="13">
        <f>SUMIFS('Fielding Data'!H:H,'Fielding Data'!$A:$A,'Hitting Data'!$A2614)</f>
        <v>0</v>
      </c>
    </row>
    <row r="2615" spans="1:24" x14ac:dyDescent="0.3">
      <c r="A2615" s="13" t="str">
        <f t="shared" si="40"/>
        <v>delgara012012</v>
      </c>
      <c r="B2615" s="16" t="s">
        <v>1481</v>
      </c>
      <c r="C2615" s="16">
        <v>2012</v>
      </c>
      <c r="D2615" s="16">
        <v>18</v>
      </c>
      <c r="E2615" s="16">
        <v>25</v>
      </c>
      <c r="F2615" s="16">
        <v>3</v>
      </c>
      <c r="G2615" s="16">
        <v>6</v>
      </c>
      <c r="H2615" s="16">
        <v>0</v>
      </c>
      <c r="I2615" s="16">
        <v>0</v>
      </c>
      <c r="J2615" s="16">
        <v>0</v>
      </c>
      <c r="K2615" s="16">
        <v>1</v>
      </c>
      <c r="L2615" s="16">
        <v>0</v>
      </c>
      <c r="M2615" s="16">
        <v>0</v>
      </c>
      <c r="N2615" s="16">
        <v>0</v>
      </c>
      <c r="O2615" s="16">
        <v>9</v>
      </c>
      <c r="P2615" s="13" t="str">
        <f>IFERROR(VLOOKUP($A2615,'Fielding Data'!$A:$H,MATCH(P$1,'Fielding Data'!$A$1:$H$1,0),0),"Other")</f>
        <v>P</v>
      </c>
      <c r="Q2615" s="13">
        <f>IFERROR(VLOOKUP($A2615,'Fielding Data'!$A:$H,MATCH(Q$1,'Fielding Data'!$A$1:$H$1,0),0),"Other")</f>
        <v>6</v>
      </c>
      <c r="R2615" s="13">
        <f>IFERROR(VLOOKUP($A2615,'Fielding Data'!$A:$H,MATCH(R$1,'Fielding Data'!$A$1:$H$1,0),0),"Other")</f>
        <v>16</v>
      </c>
      <c r="S2615" s="13">
        <f>IFERROR(VLOOKUP($A2615,'Fielding Data'!$A:$H,MATCH(S$1,'Fielding Data'!$A$1:$H$1,0),0),"Other")</f>
        <v>0</v>
      </c>
      <c r="T2615" s="13">
        <f>IFERROR(VLOOKUP($A2615,'Fielding Data'!$A:$H,MATCH(T$1,'Fielding Data'!$A$1:$H$1,0),0),"Other")</f>
        <v>0</v>
      </c>
      <c r="U2615" s="13">
        <f>SUMIFS('Fielding Data'!E:E,'Fielding Data'!$A:$A,'Hitting Data'!$A2615)</f>
        <v>6</v>
      </c>
      <c r="V2615" s="13">
        <f>SUMIFS('Fielding Data'!F:F,'Fielding Data'!$A:$A,'Hitting Data'!$A2615)</f>
        <v>16</v>
      </c>
      <c r="W2615" s="13">
        <f>SUMIFS('Fielding Data'!G:G,'Fielding Data'!$A:$A,'Hitting Data'!$A2615)</f>
        <v>0</v>
      </c>
      <c r="X2615" s="13">
        <f>SUMIFS('Fielding Data'!H:H,'Fielding Data'!$A:$A,'Hitting Data'!$A2615)</f>
        <v>0</v>
      </c>
    </row>
    <row r="2616" spans="1:24" x14ac:dyDescent="0.3">
      <c r="A2616" s="13" t="str">
        <f t="shared" si="40"/>
        <v>delosfa012012</v>
      </c>
      <c r="B2616" s="16" t="s">
        <v>1482</v>
      </c>
      <c r="C2616" s="16">
        <v>2012</v>
      </c>
      <c r="D2616" s="16">
        <v>6</v>
      </c>
      <c r="E2616" s="16">
        <v>0</v>
      </c>
      <c r="F2616" s="16">
        <v>0</v>
      </c>
      <c r="G2616" s="16">
        <v>0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3" t="str">
        <f>IFERROR(VLOOKUP($A2616,'Fielding Data'!$A:$H,MATCH(P$1,'Fielding Data'!$A$1:$H$1,0),0),"Other")</f>
        <v>P</v>
      </c>
      <c r="Q2616" s="13">
        <f>IFERROR(VLOOKUP($A2616,'Fielding Data'!$A:$H,MATCH(Q$1,'Fielding Data'!$A$1:$H$1,0),0),"Other")</f>
        <v>0</v>
      </c>
      <c r="R2616" s="13">
        <f>IFERROR(VLOOKUP($A2616,'Fielding Data'!$A:$H,MATCH(R$1,'Fielding Data'!$A$1:$H$1,0),0),"Other")</f>
        <v>0</v>
      </c>
      <c r="S2616" s="13">
        <f>IFERROR(VLOOKUP($A2616,'Fielding Data'!$A:$H,MATCH(S$1,'Fielding Data'!$A$1:$H$1,0),0),"Other")</f>
        <v>0</v>
      </c>
      <c r="T2616" s="13">
        <f>IFERROR(VLOOKUP($A2616,'Fielding Data'!$A:$H,MATCH(T$1,'Fielding Data'!$A$1:$H$1,0),0),"Other")</f>
        <v>0</v>
      </c>
      <c r="U2616" s="13">
        <f>SUMIFS('Fielding Data'!E:E,'Fielding Data'!$A:$A,'Hitting Data'!$A2616)</f>
        <v>0</v>
      </c>
      <c r="V2616" s="13">
        <f>SUMIFS('Fielding Data'!F:F,'Fielding Data'!$A:$A,'Hitting Data'!$A2616)</f>
        <v>0</v>
      </c>
      <c r="W2616" s="13">
        <f>SUMIFS('Fielding Data'!G:G,'Fielding Data'!$A:$A,'Hitting Data'!$A2616)</f>
        <v>0</v>
      </c>
      <c r="X2616" s="13">
        <f>SUMIFS('Fielding Data'!H:H,'Fielding Data'!$A:$A,'Hitting Data'!$A2616)</f>
        <v>0</v>
      </c>
    </row>
    <row r="2617" spans="1:24" x14ac:dyDescent="0.3">
      <c r="A2617" s="13" t="str">
        <f t="shared" si="40"/>
        <v>delroen012012</v>
      </c>
      <c r="B2617" s="16" t="s">
        <v>1262</v>
      </c>
      <c r="C2617" s="16">
        <v>2012</v>
      </c>
      <c r="D2617" s="16">
        <v>19</v>
      </c>
      <c r="E2617" s="16">
        <v>0</v>
      </c>
      <c r="F2617" s="16">
        <v>0</v>
      </c>
      <c r="G2617" s="16">
        <v>0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v>0</v>
      </c>
      <c r="P2617" s="13" t="str">
        <f>IFERROR(VLOOKUP($A2617,'Fielding Data'!$A:$H,MATCH(P$1,'Fielding Data'!$A$1:$H$1,0),0),"Other")</f>
        <v>P</v>
      </c>
      <c r="Q2617" s="13">
        <f>IFERROR(VLOOKUP($A2617,'Fielding Data'!$A:$H,MATCH(Q$1,'Fielding Data'!$A$1:$H$1,0),0),"Other")</f>
        <v>3</v>
      </c>
      <c r="R2617" s="13">
        <f>IFERROR(VLOOKUP($A2617,'Fielding Data'!$A:$H,MATCH(R$1,'Fielding Data'!$A$1:$H$1,0),0),"Other")</f>
        <v>2</v>
      </c>
      <c r="S2617" s="13">
        <f>IFERROR(VLOOKUP($A2617,'Fielding Data'!$A:$H,MATCH(S$1,'Fielding Data'!$A$1:$H$1,0),0),"Other")</f>
        <v>2</v>
      </c>
      <c r="T2617" s="13">
        <f>IFERROR(VLOOKUP($A2617,'Fielding Data'!$A:$H,MATCH(T$1,'Fielding Data'!$A$1:$H$1,0),0),"Other")</f>
        <v>0</v>
      </c>
      <c r="U2617" s="13">
        <f>SUMIFS('Fielding Data'!E:E,'Fielding Data'!$A:$A,'Hitting Data'!$A2617)</f>
        <v>3</v>
      </c>
      <c r="V2617" s="13">
        <f>SUMIFS('Fielding Data'!F:F,'Fielding Data'!$A:$A,'Hitting Data'!$A2617)</f>
        <v>2</v>
      </c>
      <c r="W2617" s="13">
        <f>SUMIFS('Fielding Data'!G:G,'Fielding Data'!$A:$A,'Hitting Data'!$A2617)</f>
        <v>2</v>
      </c>
      <c r="X2617" s="13">
        <f>SUMIFS('Fielding Data'!H:H,'Fielding Data'!$A:$A,'Hitting Data'!$A2617)</f>
        <v>0</v>
      </c>
    </row>
    <row r="2618" spans="1:24" x14ac:dyDescent="0.3">
      <c r="A2618" s="13" t="str">
        <f t="shared" si="40"/>
        <v>demelsa012012</v>
      </c>
      <c r="B2618" s="16" t="s">
        <v>1263</v>
      </c>
      <c r="C2618" s="16">
        <v>2012</v>
      </c>
      <c r="D2618" s="16">
        <v>1</v>
      </c>
      <c r="E2618" s="16">
        <v>0</v>
      </c>
      <c r="F2618" s="16">
        <v>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3" t="str">
        <f>IFERROR(VLOOKUP($A2618,'Fielding Data'!$A:$H,MATCH(P$1,'Fielding Data'!$A$1:$H$1,0),0),"Other")</f>
        <v>P</v>
      </c>
      <c r="Q2618" s="13">
        <f>IFERROR(VLOOKUP($A2618,'Fielding Data'!$A:$H,MATCH(Q$1,'Fielding Data'!$A$1:$H$1,0),0),"Other")</f>
        <v>1</v>
      </c>
      <c r="R2618" s="13">
        <f>IFERROR(VLOOKUP($A2618,'Fielding Data'!$A:$H,MATCH(R$1,'Fielding Data'!$A$1:$H$1,0),0),"Other")</f>
        <v>0</v>
      </c>
      <c r="S2618" s="13">
        <f>IFERROR(VLOOKUP($A2618,'Fielding Data'!$A:$H,MATCH(S$1,'Fielding Data'!$A$1:$H$1,0),0),"Other")</f>
        <v>0</v>
      </c>
      <c r="T2618" s="13">
        <f>IFERROR(VLOOKUP($A2618,'Fielding Data'!$A:$H,MATCH(T$1,'Fielding Data'!$A$1:$H$1,0),0),"Other")</f>
        <v>0</v>
      </c>
      <c r="U2618" s="13">
        <f>SUMIFS('Fielding Data'!E:E,'Fielding Data'!$A:$A,'Hitting Data'!$A2618)</f>
        <v>1</v>
      </c>
      <c r="V2618" s="13">
        <f>SUMIFS('Fielding Data'!F:F,'Fielding Data'!$A:$A,'Hitting Data'!$A2618)</f>
        <v>0</v>
      </c>
      <c r="W2618" s="13">
        <f>SUMIFS('Fielding Data'!G:G,'Fielding Data'!$A:$A,'Hitting Data'!$A2618)</f>
        <v>0</v>
      </c>
      <c r="X2618" s="13">
        <f>SUMIFS('Fielding Data'!H:H,'Fielding Data'!$A:$A,'Hitting Data'!$A2618)</f>
        <v>0</v>
      </c>
    </row>
    <row r="2619" spans="1:24" x14ac:dyDescent="0.3">
      <c r="A2619" s="13" t="str">
        <f t="shared" si="40"/>
        <v>denorch012012</v>
      </c>
      <c r="B2619" s="16" t="s">
        <v>533</v>
      </c>
      <c r="C2619" s="16">
        <v>2012</v>
      </c>
      <c r="D2619" s="16">
        <v>130</v>
      </c>
      <c r="E2619" s="16">
        <v>348</v>
      </c>
      <c r="F2619" s="16">
        <v>56</v>
      </c>
      <c r="G2619" s="16">
        <v>102</v>
      </c>
      <c r="H2619" s="16">
        <v>19</v>
      </c>
      <c r="I2619" s="16">
        <v>6</v>
      </c>
      <c r="J2619" s="16">
        <v>8</v>
      </c>
      <c r="K2619" s="16">
        <v>36</v>
      </c>
      <c r="L2619" s="16">
        <v>13</v>
      </c>
      <c r="M2619" s="16">
        <v>5</v>
      </c>
      <c r="N2619" s="16">
        <v>27</v>
      </c>
      <c r="O2619" s="16">
        <v>52</v>
      </c>
      <c r="P2619" s="13" t="str">
        <f>IFERROR(VLOOKUP($A2619,'Fielding Data'!$A:$H,MATCH(P$1,'Fielding Data'!$A$1:$H$1,0),0),"Other")</f>
        <v>CF</v>
      </c>
      <c r="Q2619" s="13">
        <f>IFERROR(VLOOKUP($A2619,'Fielding Data'!$A:$H,MATCH(Q$1,'Fielding Data'!$A$1:$H$1,0),0),"Other")</f>
        <v>0</v>
      </c>
      <c r="R2619" s="13">
        <f>IFERROR(VLOOKUP($A2619,'Fielding Data'!$A:$H,MATCH(R$1,'Fielding Data'!$A$1:$H$1,0),0),"Other")</f>
        <v>0</v>
      </c>
      <c r="S2619" s="13">
        <f>IFERROR(VLOOKUP($A2619,'Fielding Data'!$A:$H,MATCH(S$1,'Fielding Data'!$A$1:$H$1,0),0),"Other")</f>
        <v>0</v>
      </c>
      <c r="T2619" s="13">
        <f>IFERROR(VLOOKUP($A2619,'Fielding Data'!$A:$H,MATCH(T$1,'Fielding Data'!$A$1:$H$1,0),0),"Other")</f>
        <v>0</v>
      </c>
      <c r="U2619" s="13">
        <f>SUMIFS('Fielding Data'!E:E,'Fielding Data'!$A:$A,'Hitting Data'!$A2619)</f>
        <v>140</v>
      </c>
      <c r="V2619" s="13">
        <f>SUMIFS('Fielding Data'!F:F,'Fielding Data'!$A:$A,'Hitting Data'!$A2619)</f>
        <v>4</v>
      </c>
      <c r="W2619" s="13">
        <f>SUMIFS('Fielding Data'!G:G,'Fielding Data'!$A:$A,'Hitting Data'!$A2619)</f>
        <v>1</v>
      </c>
      <c r="X2619" s="13">
        <f>SUMIFS('Fielding Data'!H:H,'Fielding Data'!$A:$A,'Hitting Data'!$A2619)</f>
        <v>0</v>
      </c>
    </row>
    <row r="2620" spans="1:24" x14ac:dyDescent="0.3">
      <c r="A2620" s="13" t="str">
        <f t="shared" si="40"/>
        <v>derosma012012</v>
      </c>
      <c r="B2620" s="16" t="s">
        <v>88</v>
      </c>
      <c r="C2620" s="16">
        <v>2012</v>
      </c>
      <c r="D2620" s="16">
        <v>48</v>
      </c>
      <c r="E2620" s="16">
        <v>85</v>
      </c>
      <c r="F2620" s="16">
        <v>13</v>
      </c>
      <c r="G2620" s="16">
        <v>16</v>
      </c>
      <c r="H2620" s="16">
        <v>5</v>
      </c>
      <c r="I2620" s="16">
        <v>0</v>
      </c>
      <c r="J2620" s="16">
        <v>0</v>
      </c>
      <c r="K2620" s="16">
        <v>6</v>
      </c>
      <c r="L2620" s="16">
        <v>1</v>
      </c>
      <c r="M2620" s="16">
        <v>0</v>
      </c>
      <c r="N2620" s="16">
        <v>14</v>
      </c>
      <c r="O2620" s="16">
        <v>18</v>
      </c>
      <c r="P2620" s="13" t="str">
        <f>IFERROR(VLOOKUP($A2620,'Fielding Data'!$A:$H,MATCH(P$1,'Fielding Data'!$A$1:$H$1,0),0),"Other")</f>
        <v>1B</v>
      </c>
      <c r="Q2620" s="13">
        <f>IFERROR(VLOOKUP($A2620,'Fielding Data'!$A:$H,MATCH(Q$1,'Fielding Data'!$A$1:$H$1,0),0),"Other")</f>
        <v>4</v>
      </c>
      <c r="R2620" s="13">
        <f>IFERROR(VLOOKUP($A2620,'Fielding Data'!$A:$H,MATCH(R$1,'Fielding Data'!$A$1:$H$1,0),0),"Other")</f>
        <v>0</v>
      </c>
      <c r="S2620" s="13">
        <f>IFERROR(VLOOKUP($A2620,'Fielding Data'!$A:$H,MATCH(S$1,'Fielding Data'!$A$1:$H$1,0),0),"Other")</f>
        <v>0</v>
      </c>
      <c r="T2620" s="13">
        <f>IFERROR(VLOOKUP($A2620,'Fielding Data'!$A:$H,MATCH(T$1,'Fielding Data'!$A$1:$H$1,0),0),"Other")</f>
        <v>1</v>
      </c>
      <c r="U2620" s="13">
        <f>SUMIFS('Fielding Data'!E:E,'Fielding Data'!$A:$A,'Hitting Data'!$A2620)</f>
        <v>27</v>
      </c>
      <c r="V2620" s="13">
        <f>SUMIFS('Fielding Data'!F:F,'Fielding Data'!$A:$A,'Hitting Data'!$A2620)</f>
        <v>11</v>
      </c>
      <c r="W2620" s="13">
        <f>SUMIFS('Fielding Data'!G:G,'Fielding Data'!$A:$A,'Hitting Data'!$A2620)</f>
        <v>1</v>
      </c>
      <c r="X2620" s="13">
        <f>SUMIFS('Fielding Data'!H:H,'Fielding Data'!$A:$A,'Hitting Data'!$A2620)</f>
        <v>2</v>
      </c>
    </row>
    <row r="2621" spans="1:24" x14ac:dyDescent="0.3">
      <c r="A2621" s="13" t="str">
        <f t="shared" si="40"/>
        <v>descada012012</v>
      </c>
      <c r="B2621" s="16" t="s">
        <v>1264</v>
      </c>
      <c r="C2621" s="16">
        <v>2012</v>
      </c>
      <c r="D2621" s="16">
        <v>143</v>
      </c>
      <c r="E2621" s="16">
        <v>374</v>
      </c>
      <c r="F2621" s="16">
        <v>41</v>
      </c>
      <c r="G2621" s="16">
        <v>85</v>
      </c>
      <c r="H2621" s="16">
        <v>10</v>
      </c>
      <c r="I2621" s="16">
        <v>7</v>
      </c>
      <c r="J2621" s="16">
        <v>4</v>
      </c>
      <c r="K2621" s="16">
        <v>26</v>
      </c>
      <c r="L2621" s="16">
        <v>6</v>
      </c>
      <c r="M2621" s="16">
        <v>3</v>
      </c>
      <c r="N2621" s="16">
        <v>37</v>
      </c>
      <c r="O2621" s="16">
        <v>83</v>
      </c>
      <c r="P2621" s="13" t="str">
        <f>IFERROR(VLOOKUP($A2621,'Fielding Data'!$A:$H,MATCH(P$1,'Fielding Data'!$A$1:$H$1,0),0),"Other")</f>
        <v>1B</v>
      </c>
      <c r="Q2621" s="13">
        <f>IFERROR(VLOOKUP($A2621,'Fielding Data'!$A:$H,MATCH(Q$1,'Fielding Data'!$A$1:$H$1,0),0),"Other")</f>
        <v>20</v>
      </c>
      <c r="R2621" s="13">
        <f>IFERROR(VLOOKUP($A2621,'Fielding Data'!$A:$H,MATCH(R$1,'Fielding Data'!$A$1:$H$1,0),0),"Other")</f>
        <v>3</v>
      </c>
      <c r="S2621" s="13">
        <f>IFERROR(VLOOKUP($A2621,'Fielding Data'!$A:$H,MATCH(S$1,'Fielding Data'!$A$1:$H$1,0),0),"Other")</f>
        <v>0</v>
      </c>
      <c r="T2621" s="13">
        <f>IFERROR(VLOOKUP($A2621,'Fielding Data'!$A:$H,MATCH(T$1,'Fielding Data'!$A$1:$H$1,0),0),"Other")</f>
        <v>1</v>
      </c>
      <c r="U2621" s="13">
        <f>SUMIFS('Fielding Data'!E:E,'Fielding Data'!$A:$A,'Hitting Data'!$A2621)</f>
        <v>189</v>
      </c>
      <c r="V2621" s="13">
        <f>SUMIFS('Fielding Data'!F:F,'Fielding Data'!$A:$A,'Hitting Data'!$A2621)</f>
        <v>314</v>
      </c>
      <c r="W2621" s="13">
        <f>SUMIFS('Fielding Data'!G:G,'Fielding Data'!$A:$A,'Hitting Data'!$A2621)</f>
        <v>15</v>
      </c>
      <c r="X2621" s="13">
        <f>SUMIFS('Fielding Data'!H:H,'Fielding Data'!$A:$A,'Hitting Data'!$A2621)</f>
        <v>65</v>
      </c>
    </row>
    <row r="2622" spans="1:24" x14ac:dyDescent="0.3">
      <c r="A2622" s="13" t="str">
        <f t="shared" si="40"/>
        <v>desmoia012012</v>
      </c>
      <c r="B2622" s="16" t="s">
        <v>1074</v>
      </c>
      <c r="C2622" s="16">
        <v>2012</v>
      </c>
      <c r="D2622" s="16">
        <v>130</v>
      </c>
      <c r="E2622" s="16">
        <v>513</v>
      </c>
      <c r="F2622" s="16">
        <v>72</v>
      </c>
      <c r="G2622" s="16">
        <v>150</v>
      </c>
      <c r="H2622" s="16">
        <v>33</v>
      </c>
      <c r="I2622" s="16">
        <v>2</v>
      </c>
      <c r="J2622" s="16">
        <v>25</v>
      </c>
      <c r="K2622" s="16">
        <v>73</v>
      </c>
      <c r="L2622" s="16">
        <v>21</v>
      </c>
      <c r="M2622" s="16">
        <v>6</v>
      </c>
      <c r="N2622" s="16">
        <v>30</v>
      </c>
      <c r="O2622" s="16">
        <v>113</v>
      </c>
      <c r="P2622" s="13" t="str">
        <f>IFERROR(VLOOKUP($A2622,'Fielding Data'!$A:$H,MATCH(P$1,'Fielding Data'!$A$1:$H$1,0),0),"Other")</f>
        <v>SS</v>
      </c>
      <c r="Q2622" s="13">
        <f>IFERROR(VLOOKUP($A2622,'Fielding Data'!$A:$H,MATCH(Q$1,'Fielding Data'!$A$1:$H$1,0),0),"Other")</f>
        <v>171</v>
      </c>
      <c r="R2622" s="13">
        <f>IFERROR(VLOOKUP($A2622,'Fielding Data'!$A:$H,MATCH(R$1,'Fielding Data'!$A$1:$H$1,0),0),"Other")</f>
        <v>306</v>
      </c>
      <c r="S2622" s="13">
        <f>IFERROR(VLOOKUP($A2622,'Fielding Data'!$A:$H,MATCH(S$1,'Fielding Data'!$A$1:$H$1,0),0),"Other")</f>
        <v>15</v>
      </c>
      <c r="T2622" s="13">
        <f>IFERROR(VLOOKUP($A2622,'Fielding Data'!$A:$H,MATCH(T$1,'Fielding Data'!$A$1:$H$1,0),0),"Other")</f>
        <v>65</v>
      </c>
      <c r="U2622" s="13">
        <f>SUMIFS('Fielding Data'!E:E,'Fielding Data'!$A:$A,'Hitting Data'!$A2622)</f>
        <v>171</v>
      </c>
      <c r="V2622" s="13">
        <f>SUMIFS('Fielding Data'!F:F,'Fielding Data'!$A:$A,'Hitting Data'!$A2622)</f>
        <v>306</v>
      </c>
      <c r="W2622" s="13">
        <f>SUMIFS('Fielding Data'!G:G,'Fielding Data'!$A:$A,'Hitting Data'!$A2622)</f>
        <v>15</v>
      </c>
      <c r="X2622" s="13">
        <f>SUMIFS('Fielding Data'!H:H,'Fielding Data'!$A:$A,'Hitting Data'!$A2622)</f>
        <v>65</v>
      </c>
    </row>
    <row r="2623" spans="1:24" x14ac:dyDescent="0.3">
      <c r="A2623" s="13" t="str">
        <f t="shared" si="40"/>
        <v>detwiro012012</v>
      </c>
      <c r="B2623" s="16" t="s">
        <v>778</v>
      </c>
      <c r="C2623" s="16">
        <v>2012</v>
      </c>
      <c r="D2623" s="16">
        <v>33</v>
      </c>
      <c r="E2623" s="16">
        <v>45</v>
      </c>
      <c r="F2623" s="16">
        <v>0</v>
      </c>
      <c r="G2623" s="16">
        <v>2</v>
      </c>
      <c r="H2623" s="16">
        <v>0</v>
      </c>
      <c r="I2623" s="16">
        <v>0</v>
      </c>
      <c r="J2623" s="16">
        <v>0</v>
      </c>
      <c r="K2623" s="16">
        <v>1</v>
      </c>
      <c r="L2623" s="16">
        <v>0</v>
      </c>
      <c r="M2623" s="16">
        <v>0</v>
      </c>
      <c r="N2623" s="16">
        <v>1</v>
      </c>
      <c r="O2623" s="16">
        <v>22</v>
      </c>
      <c r="P2623" s="13" t="str">
        <f>IFERROR(VLOOKUP($A2623,'Fielding Data'!$A:$H,MATCH(P$1,'Fielding Data'!$A$1:$H$1,0),0),"Other")</f>
        <v>P</v>
      </c>
      <c r="Q2623" s="13">
        <f>IFERROR(VLOOKUP($A2623,'Fielding Data'!$A:$H,MATCH(Q$1,'Fielding Data'!$A$1:$H$1,0),0),"Other")</f>
        <v>12</v>
      </c>
      <c r="R2623" s="13">
        <f>IFERROR(VLOOKUP($A2623,'Fielding Data'!$A:$H,MATCH(R$1,'Fielding Data'!$A$1:$H$1,0),0),"Other")</f>
        <v>18</v>
      </c>
      <c r="S2623" s="13">
        <f>IFERROR(VLOOKUP($A2623,'Fielding Data'!$A:$H,MATCH(S$1,'Fielding Data'!$A$1:$H$1,0),0),"Other")</f>
        <v>1</v>
      </c>
      <c r="T2623" s="13">
        <f>IFERROR(VLOOKUP($A2623,'Fielding Data'!$A:$H,MATCH(T$1,'Fielding Data'!$A$1:$H$1,0),0),"Other")</f>
        <v>2</v>
      </c>
      <c r="U2623" s="13">
        <f>SUMIFS('Fielding Data'!E:E,'Fielding Data'!$A:$A,'Hitting Data'!$A2623)</f>
        <v>12</v>
      </c>
      <c r="V2623" s="13">
        <f>SUMIFS('Fielding Data'!F:F,'Fielding Data'!$A:$A,'Hitting Data'!$A2623)</f>
        <v>18</v>
      </c>
      <c r="W2623" s="13">
        <f>SUMIFS('Fielding Data'!G:G,'Fielding Data'!$A:$A,'Hitting Data'!$A2623)</f>
        <v>1</v>
      </c>
      <c r="X2623" s="13">
        <f>SUMIFS('Fielding Data'!H:H,'Fielding Data'!$A:$A,'Hitting Data'!$A2623)</f>
        <v>2</v>
      </c>
    </row>
    <row r="2624" spans="1:24" x14ac:dyDescent="0.3">
      <c r="A2624" s="13" t="str">
        <f t="shared" si="40"/>
        <v>devrico012012</v>
      </c>
      <c r="B2624" s="16" t="s">
        <v>1698</v>
      </c>
      <c r="C2624" s="16">
        <v>2012</v>
      </c>
      <c r="D2624" s="16">
        <v>17</v>
      </c>
      <c r="E2624" s="16">
        <v>0</v>
      </c>
      <c r="F2624" s="16">
        <v>0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3" t="str">
        <f>IFERROR(VLOOKUP($A2624,'Fielding Data'!$A:$H,MATCH(P$1,'Fielding Data'!$A$1:$H$1,0),0),"Other")</f>
        <v>P</v>
      </c>
      <c r="Q2624" s="13">
        <f>IFERROR(VLOOKUP($A2624,'Fielding Data'!$A:$H,MATCH(Q$1,'Fielding Data'!$A$1:$H$1,0),0),"Other")</f>
        <v>5</v>
      </c>
      <c r="R2624" s="13">
        <f>IFERROR(VLOOKUP($A2624,'Fielding Data'!$A:$H,MATCH(R$1,'Fielding Data'!$A$1:$H$1,0),0),"Other")</f>
        <v>7</v>
      </c>
      <c r="S2624" s="13">
        <f>IFERROR(VLOOKUP($A2624,'Fielding Data'!$A:$H,MATCH(S$1,'Fielding Data'!$A$1:$H$1,0),0),"Other")</f>
        <v>1</v>
      </c>
      <c r="T2624" s="13">
        <f>IFERROR(VLOOKUP($A2624,'Fielding Data'!$A:$H,MATCH(T$1,'Fielding Data'!$A$1:$H$1,0),0),"Other")</f>
        <v>1</v>
      </c>
      <c r="U2624" s="13">
        <f>SUMIFS('Fielding Data'!E:E,'Fielding Data'!$A:$A,'Hitting Data'!$A2624)</f>
        <v>5</v>
      </c>
      <c r="V2624" s="13">
        <f>SUMIFS('Fielding Data'!F:F,'Fielding Data'!$A:$A,'Hitting Data'!$A2624)</f>
        <v>7</v>
      </c>
      <c r="W2624" s="13">
        <f>SUMIFS('Fielding Data'!G:G,'Fielding Data'!$A:$A,'Hitting Data'!$A2624)</f>
        <v>1</v>
      </c>
      <c r="X2624" s="13">
        <f>SUMIFS('Fielding Data'!H:H,'Fielding Data'!$A:$A,'Hitting Data'!$A2624)</f>
        <v>1</v>
      </c>
    </row>
    <row r="2625" spans="1:24" x14ac:dyDescent="0.3">
      <c r="A2625" s="13" t="str">
        <f t="shared" si="40"/>
        <v>dewitbl012012</v>
      </c>
      <c r="B2625" s="16" t="s">
        <v>910</v>
      </c>
      <c r="C2625" s="16">
        <v>2012</v>
      </c>
      <c r="D2625" s="16">
        <v>18</v>
      </c>
      <c r="E2625" s="16">
        <v>29</v>
      </c>
      <c r="F2625" s="16">
        <v>1</v>
      </c>
      <c r="G2625" s="16">
        <v>4</v>
      </c>
      <c r="H2625" s="16">
        <v>1</v>
      </c>
      <c r="I2625" s="16">
        <v>0</v>
      </c>
      <c r="J2625" s="16">
        <v>0</v>
      </c>
      <c r="K2625" s="16">
        <v>1</v>
      </c>
      <c r="L2625" s="16">
        <v>0</v>
      </c>
      <c r="M2625" s="16">
        <v>0</v>
      </c>
      <c r="N2625" s="16">
        <v>0</v>
      </c>
      <c r="O2625" s="16">
        <v>2</v>
      </c>
      <c r="P2625" s="13" t="str">
        <f>IFERROR(VLOOKUP($A2625,'Fielding Data'!$A:$H,MATCH(P$1,'Fielding Data'!$A$1:$H$1,0),0),"Other")</f>
        <v>2B</v>
      </c>
      <c r="Q2625" s="13">
        <f>IFERROR(VLOOKUP($A2625,'Fielding Data'!$A:$H,MATCH(Q$1,'Fielding Data'!$A$1:$H$1,0),0),"Other")</f>
        <v>12</v>
      </c>
      <c r="R2625" s="13">
        <f>IFERROR(VLOOKUP($A2625,'Fielding Data'!$A:$H,MATCH(R$1,'Fielding Data'!$A$1:$H$1,0),0),"Other")</f>
        <v>8</v>
      </c>
      <c r="S2625" s="13">
        <f>IFERROR(VLOOKUP($A2625,'Fielding Data'!$A:$H,MATCH(S$1,'Fielding Data'!$A$1:$H$1,0),0),"Other")</f>
        <v>0</v>
      </c>
      <c r="T2625" s="13">
        <f>IFERROR(VLOOKUP($A2625,'Fielding Data'!$A:$H,MATCH(T$1,'Fielding Data'!$A$1:$H$1,0),0),"Other")</f>
        <v>2</v>
      </c>
      <c r="U2625" s="13">
        <f>SUMIFS('Fielding Data'!E:E,'Fielding Data'!$A:$A,'Hitting Data'!$A2625)</f>
        <v>13</v>
      </c>
      <c r="V2625" s="13">
        <f>SUMIFS('Fielding Data'!F:F,'Fielding Data'!$A:$A,'Hitting Data'!$A2625)</f>
        <v>8</v>
      </c>
      <c r="W2625" s="13">
        <f>SUMIFS('Fielding Data'!G:G,'Fielding Data'!$A:$A,'Hitting Data'!$A2625)</f>
        <v>0</v>
      </c>
      <c r="X2625" s="13">
        <f>SUMIFS('Fielding Data'!H:H,'Fielding Data'!$A:$A,'Hitting Data'!$A2625)</f>
        <v>2</v>
      </c>
    </row>
    <row r="2626" spans="1:24" x14ac:dyDescent="0.3">
      <c r="A2626" s="13" t="str">
        <f t="shared" si="40"/>
        <v>diamosc012012</v>
      </c>
      <c r="B2626" s="16" t="s">
        <v>1483</v>
      </c>
      <c r="C2626" s="16">
        <v>2012</v>
      </c>
      <c r="D2626" s="16">
        <v>27</v>
      </c>
      <c r="E2626" s="16">
        <v>7</v>
      </c>
      <c r="F2626" s="16">
        <v>1</v>
      </c>
      <c r="G2626" s="16">
        <v>1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 s="16">
        <v>4</v>
      </c>
      <c r="P2626" s="13" t="str">
        <f>IFERROR(VLOOKUP($A2626,'Fielding Data'!$A:$H,MATCH(P$1,'Fielding Data'!$A$1:$H$1,0),0),"Other")</f>
        <v>P</v>
      </c>
      <c r="Q2626" s="13">
        <f>IFERROR(VLOOKUP($A2626,'Fielding Data'!$A:$H,MATCH(Q$1,'Fielding Data'!$A$1:$H$1,0),0),"Other")</f>
        <v>10</v>
      </c>
      <c r="R2626" s="13">
        <f>IFERROR(VLOOKUP($A2626,'Fielding Data'!$A:$H,MATCH(R$1,'Fielding Data'!$A$1:$H$1,0),0),"Other")</f>
        <v>21</v>
      </c>
      <c r="S2626" s="13">
        <f>IFERROR(VLOOKUP($A2626,'Fielding Data'!$A:$H,MATCH(S$1,'Fielding Data'!$A$1:$H$1,0),0),"Other")</f>
        <v>0</v>
      </c>
      <c r="T2626" s="13">
        <f>IFERROR(VLOOKUP($A2626,'Fielding Data'!$A:$H,MATCH(T$1,'Fielding Data'!$A$1:$H$1,0),0),"Other")</f>
        <v>1</v>
      </c>
      <c r="U2626" s="13">
        <f>SUMIFS('Fielding Data'!E:E,'Fielding Data'!$A:$A,'Hitting Data'!$A2626)</f>
        <v>10</v>
      </c>
      <c r="V2626" s="13">
        <f>SUMIFS('Fielding Data'!F:F,'Fielding Data'!$A:$A,'Hitting Data'!$A2626)</f>
        <v>21</v>
      </c>
      <c r="W2626" s="13">
        <f>SUMIFS('Fielding Data'!G:G,'Fielding Data'!$A:$A,'Hitting Data'!$A2626)</f>
        <v>0</v>
      </c>
      <c r="X2626" s="13">
        <f>SUMIFS('Fielding Data'!H:H,'Fielding Data'!$A:$A,'Hitting Data'!$A2626)</f>
        <v>1</v>
      </c>
    </row>
    <row r="2627" spans="1:24" x14ac:dyDescent="0.3">
      <c r="A2627" s="13" t="str">
        <f t="shared" ref="A2627:A2690" si="41">(B2627&amp;C2627)</f>
        <v>diazju022012</v>
      </c>
      <c r="B2627" s="16" t="s">
        <v>1699</v>
      </c>
      <c r="C2627" s="16">
        <v>2012</v>
      </c>
      <c r="D2627" s="16">
        <v>5</v>
      </c>
      <c r="E2627" s="16">
        <v>15</v>
      </c>
      <c r="F2627" s="16">
        <v>4</v>
      </c>
      <c r="G2627" s="16">
        <v>4</v>
      </c>
      <c r="H2627" s="16">
        <v>0</v>
      </c>
      <c r="I2627" s="16">
        <v>0</v>
      </c>
      <c r="J2627" s="16">
        <v>0</v>
      </c>
      <c r="K2627" s="16">
        <v>0</v>
      </c>
      <c r="L2627" s="16">
        <v>0</v>
      </c>
      <c r="M2627" s="16">
        <v>0</v>
      </c>
      <c r="N2627" s="16">
        <v>1</v>
      </c>
      <c r="O2627" s="16">
        <v>5</v>
      </c>
      <c r="P2627" s="13" t="str">
        <f>IFERROR(VLOOKUP($A2627,'Fielding Data'!$A:$H,MATCH(P$1,'Fielding Data'!$A$1:$H$1,0),0),"Other")</f>
        <v>SS</v>
      </c>
      <c r="Q2627" s="13">
        <f>IFERROR(VLOOKUP($A2627,'Fielding Data'!$A:$H,MATCH(Q$1,'Fielding Data'!$A$1:$H$1,0),0),"Other")</f>
        <v>8</v>
      </c>
      <c r="R2627" s="13">
        <f>IFERROR(VLOOKUP($A2627,'Fielding Data'!$A:$H,MATCH(R$1,'Fielding Data'!$A$1:$H$1,0),0),"Other")</f>
        <v>9</v>
      </c>
      <c r="S2627" s="13">
        <f>IFERROR(VLOOKUP($A2627,'Fielding Data'!$A:$H,MATCH(S$1,'Fielding Data'!$A$1:$H$1,0),0),"Other")</f>
        <v>1</v>
      </c>
      <c r="T2627" s="13">
        <f>IFERROR(VLOOKUP($A2627,'Fielding Data'!$A:$H,MATCH(T$1,'Fielding Data'!$A$1:$H$1,0),0),"Other")</f>
        <v>4</v>
      </c>
      <c r="U2627" s="13">
        <f>SUMIFS('Fielding Data'!E:E,'Fielding Data'!$A:$A,'Hitting Data'!$A2627)</f>
        <v>8</v>
      </c>
      <c r="V2627" s="13">
        <f>SUMIFS('Fielding Data'!F:F,'Fielding Data'!$A:$A,'Hitting Data'!$A2627)</f>
        <v>9</v>
      </c>
      <c r="W2627" s="13">
        <f>SUMIFS('Fielding Data'!G:G,'Fielding Data'!$A:$A,'Hitting Data'!$A2627)</f>
        <v>1</v>
      </c>
      <c r="X2627" s="13">
        <f>SUMIFS('Fielding Data'!H:H,'Fielding Data'!$A:$A,'Hitting Data'!$A2627)</f>
        <v>4</v>
      </c>
    </row>
    <row r="2628" spans="1:24" x14ac:dyDescent="0.3">
      <c r="A2628" s="13" t="str">
        <f t="shared" si="41"/>
        <v>diazma022012</v>
      </c>
      <c r="B2628" s="16" t="s">
        <v>368</v>
      </c>
      <c r="C2628" s="16">
        <v>2012</v>
      </c>
      <c r="D2628" s="16">
        <v>51</v>
      </c>
      <c r="E2628" s="16">
        <v>108</v>
      </c>
      <c r="F2628" s="16">
        <v>10</v>
      </c>
      <c r="G2628" s="16">
        <v>24</v>
      </c>
      <c r="H2628" s="16">
        <v>6</v>
      </c>
      <c r="I2628" s="16">
        <v>0</v>
      </c>
      <c r="J2628" s="16">
        <v>2</v>
      </c>
      <c r="K2628" s="16">
        <v>13</v>
      </c>
      <c r="L2628" s="16">
        <v>0</v>
      </c>
      <c r="M2628" s="16">
        <v>0</v>
      </c>
      <c r="N2628" s="16">
        <v>9</v>
      </c>
      <c r="O2628" s="16">
        <v>21</v>
      </c>
      <c r="P2628" s="13" t="str">
        <f>IFERROR(VLOOKUP($A2628,'Fielding Data'!$A:$H,MATCH(P$1,'Fielding Data'!$A$1:$H$1,0),0),"Other")</f>
        <v>LF</v>
      </c>
      <c r="Q2628" s="13">
        <f>IFERROR(VLOOKUP($A2628,'Fielding Data'!$A:$H,MATCH(Q$1,'Fielding Data'!$A$1:$H$1,0),0),"Other")</f>
        <v>0</v>
      </c>
      <c r="R2628" s="13">
        <f>IFERROR(VLOOKUP($A2628,'Fielding Data'!$A:$H,MATCH(R$1,'Fielding Data'!$A$1:$H$1,0),0),"Other")</f>
        <v>0</v>
      </c>
      <c r="S2628" s="13">
        <f>IFERROR(VLOOKUP($A2628,'Fielding Data'!$A:$H,MATCH(S$1,'Fielding Data'!$A$1:$H$1,0),0),"Other")</f>
        <v>0</v>
      </c>
      <c r="T2628" s="13">
        <f>IFERROR(VLOOKUP($A2628,'Fielding Data'!$A:$H,MATCH(T$1,'Fielding Data'!$A$1:$H$1,0),0),"Other")</f>
        <v>0</v>
      </c>
      <c r="U2628" s="13">
        <f>SUMIFS('Fielding Data'!E:E,'Fielding Data'!$A:$A,'Hitting Data'!$A2628)</f>
        <v>50</v>
      </c>
      <c r="V2628" s="13">
        <f>SUMIFS('Fielding Data'!F:F,'Fielding Data'!$A:$A,'Hitting Data'!$A2628)</f>
        <v>2</v>
      </c>
      <c r="W2628" s="13">
        <f>SUMIFS('Fielding Data'!G:G,'Fielding Data'!$A:$A,'Hitting Data'!$A2628)</f>
        <v>0</v>
      </c>
      <c r="X2628" s="13">
        <f>SUMIFS('Fielding Data'!H:H,'Fielding Data'!$A:$A,'Hitting Data'!$A2628)</f>
        <v>2</v>
      </c>
    </row>
    <row r="2629" spans="1:24" x14ac:dyDescent="0.3">
      <c r="A2629" s="13" t="str">
        <f t="shared" si="41"/>
        <v>dickech012012</v>
      </c>
      <c r="B2629" s="16" t="s">
        <v>911</v>
      </c>
      <c r="C2629" s="16">
        <v>2012</v>
      </c>
      <c r="D2629" s="16">
        <v>25</v>
      </c>
      <c r="E2629" s="16">
        <v>14</v>
      </c>
      <c r="F2629" s="16">
        <v>5</v>
      </c>
      <c r="G2629" s="16">
        <v>4</v>
      </c>
      <c r="H2629" s="16">
        <v>0</v>
      </c>
      <c r="I2629" s="16">
        <v>0</v>
      </c>
      <c r="J2629" s="16">
        <v>2</v>
      </c>
      <c r="K2629" s="16">
        <v>5</v>
      </c>
      <c r="L2629" s="16">
        <v>3</v>
      </c>
      <c r="M2629" s="16">
        <v>0</v>
      </c>
      <c r="N2629" s="16">
        <v>3</v>
      </c>
      <c r="O2629" s="16">
        <v>5</v>
      </c>
      <c r="P2629" s="13" t="str">
        <f>IFERROR(VLOOKUP($A2629,'Fielding Data'!$A:$H,MATCH(P$1,'Fielding Data'!$A$1:$H$1,0),0),"Other")</f>
        <v>CF</v>
      </c>
      <c r="Q2629" s="13">
        <f>IFERROR(VLOOKUP($A2629,'Fielding Data'!$A:$H,MATCH(Q$1,'Fielding Data'!$A$1:$H$1,0),0),"Other")</f>
        <v>0</v>
      </c>
      <c r="R2629" s="13">
        <f>IFERROR(VLOOKUP($A2629,'Fielding Data'!$A:$H,MATCH(R$1,'Fielding Data'!$A$1:$H$1,0),0),"Other")</f>
        <v>0</v>
      </c>
      <c r="S2629" s="13">
        <f>IFERROR(VLOOKUP($A2629,'Fielding Data'!$A:$H,MATCH(S$1,'Fielding Data'!$A$1:$H$1,0),0),"Other")</f>
        <v>0</v>
      </c>
      <c r="T2629" s="13">
        <f>IFERROR(VLOOKUP($A2629,'Fielding Data'!$A:$H,MATCH(T$1,'Fielding Data'!$A$1:$H$1,0),0),"Other")</f>
        <v>0</v>
      </c>
      <c r="U2629" s="13">
        <f>SUMIFS('Fielding Data'!E:E,'Fielding Data'!$A:$A,'Hitting Data'!$A2629)</f>
        <v>11</v>
      </c>
      <c r="V2629" s="13">
        <f>SUMIFS('Fielding Data'!F:F,'Fielding Data'!$A:$A,'Hitting Data'!$A2629)</f>
        <v>0</v>
      </c>
      <c r="W2629" s="13">
        <f>SUMIFS('Fielding Data'!G:G,'Fielding Data'!$A:$A,'Hitting Data'!$A2629)</f>
        <v>0</v>
      </c>
      <c r="X2629" s="13">
        <f>SUMIFS('Fielding Data'!H:H,'Fielding Data'!$A:$A,'Hitting Data'!$A2629)</f>
        <v>0</v>
      </c>
    </row>
    <row r="2630" spans="1:24" x14ac:dyDescent="0.3">
      <c r="A2630" s="13" t="str">
        <f t="shared" si="41"/>
        <v>dickera012012</v>
      </c>
      <c r="B2630" s="16" t="s">
        <v>240</v>
      </c>
      <c r="C2630" s="16">
        <v>2012</v>
      </c>
      <c r="D2630" s="16">
        <v>34</v>
      </c>
      <c r="E2630" s="16">
        <v>72</v>
      </c>
      <c r="F2630" s="16">
        <v>3</v>
      </c>
      <c r="G2630" s="16">
        <v>11</v>
      </c>
      <c r="H2630" s="16">
        <v>0</v>
      </c>
      <c r="I2630" s="16">
        <v>0</v>
      </c>
      <c r="J2630" s="16">
        <v>0</v>
      </c>
      <c r="K2630" s="16">
        <v>3</v>
      </c>
      <c r="L2630" s="16">
        <v>0</v>
      </c>
      <c r="M2630" s="16">
        <v>0</v>
      </c>
      <c r="N2630" s="16">
        <v>0</v>
      </c>
      <c r="O2630" s="16">
        <v>14</v>
      </c>
      <c r="P2630" s="13" t="str">
        <f>IFERROR(VLOOKUP($A2630,'Fielding Data'!$A:$H,MATCH(P$1,'Fielding Data'!$A$1:$H$1,0),0),"Other")</f>
        <v>P</v>
      </c>
      <c r="Q2630" s="13">
        <f>IFERROR(VLOOKUP($A2630,'Fielding Data'!$A:$H,MATCH(Q$1,'Fielding Data'!$A$1:$H$1,0),0),"Other")</f>
        <v>12</v>
      </c>
      <c r="R2630" s="13">
        <f>IFERROR(VLOOKUP($A2630,'Fielding Data'!$A:$H,MATCH(R$1,'Fielding Data'!$A$1:$H$1,0),0),"Other")</f>
        <v>44</v>
      </c>
      <c r="S2630" s="13">
        <f>IFERROR(VLOOKUP($A2630,'Fielding Data'!$A:$H,MATCH(S$1,'Fielding Data'!$A$1:$H$1,0),0),"Other")</f>
        <v>4</v>
      </c>
      <c r="T2630" s="13">
        <f>IFERROR(VLOOKUP($A2630,'Fielding Data'!$A:$H,MATCH(T$1,'Fielding Data'!$A$1:$H$1,0),0),"Other")</f>
        <v>6</v>
      </c>
      <c r="U2630" s="13">
        <f>SUMIFS('Fielding Data'!E:E,'Fielding Data'!$A:$A,'Hitting Data'!$A2630)</f>
        <v>12</v>
      </c>
      <c r="V2630" s="13">
        <f>SUMIFS('Fielding Data'!F:F,'Fielding Data'!$A:$A,'Hitting Data'!$A2630)</f>
        <v>44</v>
      </c>
      <c r="W2630" s="13">
        <f>SUMIFS('Fielding Data'!G:G,'Fielding Data'!$A:$A,'Hitting Data'!$A2630)</f>
        <v>4</v>
      </c>
      <c r="X2630" s="13">
        <f>SUMIFS('Fielding Data'!H:H,'Fielding Data'!$A:$A,'Hitting Data'!$A2630)</f>
        <v>6</v>
      </c>
    </row>
    <row r="2631" spans="1:24" x14ac:dyDescent="0.3">
      <c r="A2631" s="13" t="str">
        <f t="shared" si="41"/>
        <v>dicksbr012012</v>
      </c>
      <c r="B2631" s="16" t="s">
        <v>1484</v>
      </c>
      <c r="C2631" s="16">
        <v>2012</v>
      </c>
      <c r="D2631" s="16">
        <v>4</v>
      </c>
      <c r="E2631" s="16">
        <v>2</v>
      </c>
      <c r="F2631" s="16">
        <v>0</v>
      </c>
      <c r="G2631" s="16">
        <v>1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1</v>
      </c>
      <c r="P2631" s="13" t="str">
        <f>IFERROR(VLOOKUP($A2631,'Fielding Data'!$A:$H,MATCH(P$1,'Fielding Data'!$A$1:$H$1,0),0),"Other")</f>
        <v>P</v>
      </c>
      <c r="Q2631" s="13">
        <f>IFERROR(VLOOKUP($A2631,'Fielding Data'!$A:$H,MATCH(Q$1,'Fielding Data'!$A$1:$H$1,0),0),"Other")</f>
        <v>0</v>
      </c>
      <c r="R2631" s="13">
        <f>IFERROR(VLOOKUP($A2631,'Fielding Data'!$A:$H,MATCH(R$1,'Fielding Data'!$A$1:$H$1,0),0),"Other")</f>
        <v>1</v>
      </c>
      <c r="S2631" s="13">
        <f>IFERROR(VLOOKUP($A2631,'Fielding Data'!$A:$H,MATCH(S$1,'Fielding Data'!$A$1:$H$1,0),0),"Other")</f>
        <v>0</v>
      </c>
      <c r="T2631" s="13">
        <f>IFERROR(VLOOKUP($A2631,'Fielding Data'!$A:$H,MATCH(T$1,'Fielding Data'!$A$1:$H$1,0),0),"Other")</f>
        <v>0</v>
      </c>
      <c r="U2631" s="13">
        <f>SUMIFS('Fielding Data'!E:E,'Fielding Data'!$A:$A,'Hitting Data'!$A2631)</f>
        <v>0</v>
      </c>
      <c r="V2631" s="13">
        <f>SUMIFS('Fielding Data'!F:F,'Fielding Data'!$A:$A,'Hitting Data'!$A2631)</f>
        <v>1</v>
      </c>
      <c r="W2631" s="13">
        <f>SUMIFS('Fielding Data'!G:G,'Fielding Data'!$A:$A,'Hitting Data'!$A2631)</f>
        <v>0</v>
      </c>
      <c r="X2631" s="13">
        <f>SUMIFS('Fielding Data'!H:H,'Fielding Data'!$A:$A,'Hitting Data'!$A2631)</f>
        <v>0</v>
      </c>
    </row>
    <row r="2632" spans="1:24" x14ac:dyDescent="0.3">
      <c r="A2632" s="13" t="str">
        <f t="shared" si="41"/>
        <v>diekmja012012</v>
      </c>
      <c r="B2632" s="16" t="s">
        <v>1700</v>
      </c>
      <c r="C2632" s="16">
        <v>2012</v>
      </c>
      <c r="D2632" s="16">
        <v>32</v>
      </c>
      <c r="E2632" s="16">
        <v>0</v>
      </c>
      <c r="F2632" s="16">
        <v>0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0</v>
      </c>
      <c r="P2632" s="13" t="str">
        <f>IFERROR(VLOOKUP($A2632,'Fielding Data'!$A:$H,MATCH(P$1,'Fielding Data'!$A$1:$H$1,0),0),"Other")</f>
        <v>P</v>
      </c>
      <c r="Q2632" s="13">
        <f>IFERROR(VLOOKUP($A2632,'Fielding Data'!$A:$H,MATCH(Q$1,'Fielding Data'!$A$1:$H$1,0),0),"Other")</f>
        <v>1</v>
      </c>
      <c r="R2632" s="13">
        <f>IFERROR(VLOOKUP($A2632,'Fielding Data'!$A:$H,MATCH(R$1,'Fielding Data'!$A$1:$H$1,0),0),"Other")</f>
        <v>3</v>
      </c>
      <c r="S2632" s="13">
        <f>IFERROR(VLOOKUP($A2632,'Fielding Data'!$A:$H,MATCH(S$1,'Fielding Data'!$A$1:$H$1,0),0),"Other")</f>
        <v>2</v>
      </c>
      <c r="T2632" s="13">
        <f>IFERROR(VLOOKUP($A2632,'Fielding Data'!$A:$H,MATCH(T$1,'Fielding Data'!$A$1:$H$1,0),0),"Other")</f>
        <v>0</v>
      </c>
      <c r="U2632" s="13">
        <f>SUMIFS('Fielding Data'!E:E,'Fielding Data'!$A:$A,'Hitting Data'!$A2632)</f>
        <v>1</v>
      </c>
      <c r="V2632" s="13">
        <f>SUMIFS('Fielding Data'!F:F,'Fielding Data'!$A:$A,'Hitting Data'!$A2632)</f>
        <v>3</v>
      </c>
      <c r="W2632" s="13">
        <f>SUMIFS('Fielding Data'!G:G,'Fielding Data'!$A:$A,'Hitting Data'!$A2632)</f>
        <v>2</v>
      </c>
      <c r="X2632" s="13">
        <f>SUMIFS('Fielding Data'!H:H,'Fielding Data'!$A:$A,'Hitting Data'!$A2632)</f>
        <v>0</v>
      </c>
    </row>
    <row r="2633" spans="1:24" x14ac:dyDescent="0.3">
      <c r="A2633" s="13" t="str">
        <f t="shared" si="41"/>
        <v>dillati012012</v>
      </c>
      <c r="B2633" s="16" t="s">
        <v>913</v>
      </c>
      <c r="C2633" s="16">
        <v>2012</v>
      </c>
      <c r="D2633" s="16">
        <v>34</v>
      </c>
      <c r="E2633" s="16">
        <v>0</v>
      </c>
      <c r="F2633" s="16">
        <v>0</v>
      </c>
      <c r="G2633" s="16">
        <v>0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3" t="str">
        <f>IFERROR(VLOOKUP($A2633,'Fielding Data'!$A:$H,MATCH(P$1,'Fielding Data'!$A$1:$H$1,0),0),"Other")</f>
        <v>P</v>
      </c>
      <c r="Q2633" s="13">
        <f>IFERROR(VLOOKUP($A2633,'Fielding Data'!$A:$H,MATCH(Q$1,'Fielding Data'!$A$1:$H$1,0),0),"Other")</f>
        <v>3</v>
      </c>
      <c r="R2633" s="13">
        <f>IFERROR(VLOOKUP($A2633,'Fielding Data'!$A:$H,MATCH(R$1,'Fielding Data'!$A$1:$H$1,0),0),"Other")</f>
        <v>4</v>
      </c>
      <c r="S2633" s="13">
        <f>IFERROR(VLOOKUP($A2633,'Fielding Data'!$A:$H,MATCH(S$1,'Fielding Data'!$A$1:$H$1,0),0),"Other")</f>
        <v>0</v>
      </c>
      <c r="T2633" s="13">
        <f>IFERROR(VLOOKUP($A2633,'Fielding Data'!$A:$H,MATCH(T$1,'Fielding Data'!$A$1:$H$1,0),0),"Other")</f>
        <v>0</v>
      </c>
      <c r="U2633" s="13">
        <f>SUMIFS('Fielding Data'!E:E,'Fielding Data'!$A:$A,'Hitting Data'!$A2633)</f>
        <v>3</v>
      </c>
      <c r="V2633" s="13">
        <f>SUMIFS('Fielding Data'!F:F,'Fielding Data'!$A:$A,'Hitting Data'!$A2633)</f>
        <v>4</v>
      </c>
      <c r="W2633" s="13">
        <f>SUMIFS('Fielding Data'!G:G,'Fielding Data'!$A:$A,'Hitting Data'!$A2633)</f>
        <v>0</v>
      </c>
      <c r="X2633" s="13">
        <f>SUMIFS('Fielding Data'!H:H,'Fielding Data'!$A:$A,'Hitting Data'!$A2633)</f>
        <v>0</v>
      </c>
    </row>
    <row r="2634" spans="1:24" x14ac:dyDescent="0.3">
      <c r="A2634" s="13" t="str">
        <f t="shared" si="41"/>
        <v>dirksan012012</v>
      </c>
      <c r="B2634" s="16" t="s">
        <v>1486</v>
      </c>
      <c r="C2634" s="16">
        <v>2012</v>
      </c>
      <c r="D2634" s="16">
        <v>88</v>
      </c>
      <c r="E2634" s="16">
        <v>314</v>
      </c>
      <c r="F2634" s="16">
        <v>56</v>
      </c>
      <c r="G2634" s="16">
        <v>101</v>
      </c>
      <c r="H2634" s="16">
        <v>18</v>
      </c>
      <c r="I2634" s="16">
        <v>5</v>
      </c>
      <c r="J2634" s="16">
        <v>8</v>
      </c>
      <c r="K2634" s="16">
        <v>35</v>
      </c>
      <c r="L2634" s="16">
        <v>1</v>
      </c>
      <c r="M2634" s="16">
        <v>1</v>
      </c>
      <c r="N2634" s="16">
        <v>23</v>
      </c>
      <c r="O2634" s="16">
        <v>53</v>
      </c>
      <c r="P2634" s="13" t="str">
        <f>IFERROR(VLOOKUP($A2634,'Fielding Data'!$A:$H,MATCH(P$1,'Fielding Data'!$A$1:$H$1,0),0),"Other")</f>
        <v>CF</v>
      </c>
      <c r="Q2634" s="13">
        <f>IFERROR(VLOOKUP($A2634,'Fielding Data'!$A:$H,MATCH(Q$1,'Fielding Data'!$A$1:$H$1,0),0),"Other")</f>
        <v>0</v>
      </c>
      <c r="R2634" s="13">
        <f>IFERROR(VLOOKUP($A2634,'Fielding Data'!$A:$H,MATCH(R$1,'Fielding Data'!$A$1:$H$1,0),0),"Other")</f>
        <v>0</v>
      </c>
      <c r="S2634" s="13">
        <f>IFERROR(VLOOKUP($A2634,'Fielding Data'!$A:$H,MATCH(S$1,'Fielding Data'!$A$1:$H$1,0),0),"Other")</f>
        <v>0</v>
      </c>
      <c r="T2634" s="13">
        <f>IFERROR(VLOOKUP($A2634,'Fielding Data'!$A:$H,MATCH(T$1,'Fielding Data'!$A$1:$H$1,0),0),"Other")</f>
        <v>0</v>
      </c>
      <c r="U2634" s="13">
        <f>SUMIFS('Fielding Data'!E:E,'Fielding Data'!$A:$A,'Hitting Data'!$A2634)</f>
        <v>107</v>
      </c>
      <c r="V2634" s="13">
        <f>SUMIFS('Fielding Data'!F:F,'Fielding Data'!$A:$A,'Hitting Data'!$A2634)</f>
        <v>1</v>
      </c>
      <c r="W2634" s="13">
        <f>SUMIFS('Fielding Data'!G:G,'Fielding Data'!$A:$A,'Hitting Data'!$A2634)</f>
        <v>3</v>
      </c>
      <c r="X2634" s="13">
        <f>SUMIFS('Fielding Data'!H:H,'Fielding Data'!$A:$A,'Hitting Data'!$A2634)</f>
        <v>0</v>
      </c>
    </row>
    <row r="2635" spans="1:24" x14ac:dyDescent="0.3">
      <c r="A2635" s="13" t="str">
        <f t="shared" si="41"/>
        <v>dobbsgr012012</v>
      </c>
      <c r="B2635" s="16" t="s">
        <v>439</v>
      </c>
      <c r="C2635" s="16">
        <v>2012</v>
      </c>
      <c r="D2635" s="16">
        <v>120</v>
      </c>
      <c r="E2635" s="16">
        <v>319</v>
      </c>
      <c r="F2635" s="16">
        <v>26</v>
      </c>
      <c r="G2635" s="16">
        <v>91</v>
      </c>
      <c r="H2635" s="16">
        <v>13</v>
      </c>
      <c r="I2635" s="16">
        <v>2</v>
      </c>
      <c r="J2635" s="16">
        <v>5</v>
      </c>
      <c r="K2635" s="16">
        <v>39</v>
      </c>
      <c r="L2635" s="16">
        <v>4</v>
      </c>
      <c r="M2635" s="16">
        <v>2</v>
      </c>
      <c r="N2635" s="16">
        <v>14</v>
      </c>
      <c r="O2635" s="16">
        <v>53</v>
      </c>
      <c r="P2635" s="13" t="str">
        <f>IFERROR(VLOOKUP($A2635,'Fielding Data'!$A:$H,MATCH(P$1,'Fielding Data'!$A$1:$H$1,0),0),"Other")</f>
        <v>1B</v>
      </c>
      <c r="Q2635" s="13">
        <f>IFERROR(VLOOKUP($A2635,'Fielding Data'!$A:$H,MATCH(Q$1,'Fielding Data'!$A$1:$H$1,0),0),"Other")</f>
        <v>127</v>
      </c>
      <c r="R2635" s="13">
        <f>IFERROR(VLOOKUP($A2635,'Fielding Data'!$A:$H,MATCH(R$1,'Fielding Data'!$A$1:$H$1,0),0),"Other")</f>
        <v>7</v>
      </c>
      <c r="S2635" s="13">
        <f>IFERROR(VLOOKUP($A2635,'Fielding Data'!$A:$H,MATCH(S$1,'Fielding Data'!$A$1:$H$1,0),0),"Other")</f>
        <v>1</v>
      </c>
      <c r="T2635" s="13">
        <f>IFERROR(VLOOKUP($A2635,'Fielding Data'!$A:$H,MATCH(T$1,'Fielding Data'!$A$1:$H$1,0),0),"Other")</f>
        <v>10</v>
      </c>
      <c r="U2635" s="13">
        <f>SUMIFS('Fielding Data'!E:E,'Fielding Data'!$A:$A,'Hitting Data'!$A2635)</f>
        <v>183</v>
      </c>
      <c r="V2635" s="13">
        <f>SUMIFS('Fielding Data'!F:F,'Fielding Data'!$A:$A,'Hitting Data'!$A2635)</f>
        <v>42</v>
      </c>
      <c r="W2635" s="13">
        <f>SUMIFS('Fielding Data'!G:G,'Fielding Data'!$A:$A,'Hitting Data'!$A2635)</f>
        <v>11</v>
      </c>
      <c r="X2635" s="13">
        <f>SUMIFS('Fielding Data'!H:H,'Fielding Data'!$A:$A,'Hitting Data'!$A2635)</f>
        <v>11</v>
      </c>
    </row>
    <row r="2636" spans="1:24" x14ac:dyDescent="0.3">
      <c r="A2636" s="13" t="str">
        <f t="shared" si="41"/>
        <v>dolisra012012</v>
      </c>
      <c r="B2636" s="16" t="s">
        <v>1487</v>
      </c>
      <c r="C2636" s="16">
        <v>2012</v>
      </c>
      <c r="D2636" s="16">
        <v>34</v>
      </c>
      <c r="E2636" s="16">
        <v>0</v>
      </c>
      <c r="F2636" s="16">
        <v>0</v>
      </c>
      <c r="G2636" s="16">
        <v>0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3" t="str">
        <f>IFERROR(VLOOKUP($A2636,'Fielding Data'!$A:$H,MATCH(P$1,'Fielding Data'!$A$1:$H$1,0),0),"Other")</f>
        <v>P</v>
      </c>
      <c r="Q2636" s="13">
        <f>IFERROR(VLOOKUP($A2636,'Fielding Data'!$A:$H,MATCH(Q$1,'Fielding Data'!$A$1:$H$1,0),0),"Other")</f>
        <v>0</v>
      </c>
      <c r="R2636" s="13">
        <f>IFERROR(VLOOKUP($A2636,'Fielding Data'!$A:$H,MATCH(R$1,'Fielding Data'!$A$1:$H$1,0),0),"Other")</f>
        <v>4</v>
      </c>
      <c r="S2636" s="13">
        <f>IFERROR(VLOOKUP($A2636,'Fielding Data'!$A:$H,MATCH(S$1,'Fielding Data'!$A$1:$H$1,0),0),"Other")</f>
        <v>1</v>
      </c>
      <c r="T2636" s="13">
        <f>IFERROR(VLOOKUP($A2636,'Fielding Data'!$A:$H,MATCH(T$1,'Fielding Data'!$A$1:$H$1,0),0),"Other")</f>
        <v>1</v>
      </c>
      <c r="U2636" s="13">
        <f>SUMIFS('Fielding Data'!E:E,'Fielding Data'!$A:$A,'Hitting Data'!$A2636)</f>
        <v>0</v>
      </c>
      <c r="V2636" s="13">
        <f>SUMIFS('Fielding Data'!F:F,'Fielding Data'!$A:$A,'Hitting Data'!$A2636)</f>
        <v>4</v>
      </c>
      <c r="W2636" s="13">
        <f>SUMIFS('Fielding Data'!G:G,'Fielding Data'!$A:$A,'Hitting Data'!$A2636)</f>
        <v>1</v>
      </c>
      <c r="X2636" s="13">
        <f>SUMIFS('Fielding Data'!H:H,'Fielding Data'!$A:$A,'Hitting Data'!$A2636)</f>
        <v>1</v>
      </c>
    </row>
    <row r="2637" spans="1:24" x14ac:dyDescent="0.3">
      <c r="A2637" s="13" t="str">
        <f t="shared" si="41"/>
        <v>dominma012012</v>
      </c>
      <c r="B2637" s="16" t="s">
        <v>1488</v>
      </c>
      <c r="C2637" s="16">
        <v>2012</v>
      </c>
      <c r="D2637" s="16">
        <v>31</v>
      </c>
      <c r="E2637" s="16">
        <v>109</v>
      </c>
      <c r="F2637" s="16">
        <v>14</v>
      </c>
      <c r="G2637" s="16">
        <v>31</v>
      </c>
      <c r="H2637" s="16">
        <v>2</v>
      </c>
      <c r="I2637" s="16">
        <v>2</v>
      </c>
      <c r="J2637" s="16">
        <v>5</v>
      </c>
      <c r="K2637" s="16">
        <v>16</v>
      </c>
      <c r="L2637" s="16">
        <v>0</v>
      </c>
      <c r="M2637" s="16">
        <v>0</v>
      </c>
      <c r="N2637" s="16">
        <v>4</v>
      </c>
      <c r="O2637" s="16">
        <v>17</v>
      </c>
      <c r="P2637" s="13" t="str">
        <f>IFERROR(VLOOKUP($A2637,'Fielding Data'!$A:$H,MATCH(P$1,'Fielding Data'!$A$1:$H$1,0),0),"Other")</f>
        <v>3B</v>
      </c>
      <c r="Q2637" s="13">
        <f>IFERROR(VLOOKUP($A2637,'Fielding Data'!$A:$H,MATCH(Q$1,'Fielding Data'!$A$1:$H$1,0),0),"Other")</f>
        <v>18</v>
      </c>
      <c r="R2637" s="13">
        <f>IFERROR(VLOOKUP($A2637,'Fielding Data'!$A:$H,MATCH(R$1,'Fielding Data'!$A$1:$H$1,0),0),"Other")</f>
        <v>59</v>
      </c>
      <c r="S2637" s="13">
        <f>IFERROR(VLOOKUP($A2637,'Fielding Data'!$A:$H,MATCH(S$1,'Fielding Data'!$A$1:$H$1,0),0),"Other")</f>
        <v>1</v>
      </c>
      <c r="T2637" s="13">
        <f>IFERROR(VLOOKUP($A2637,'Fielding Data'!$A:$H,MATCH(T$1,'Fielding Data'!$A$1:$H$1,0),0),"Other")</f>
        <v>9</v>
      </c>
      <c r="U2637" s="13">
        <f>SUMIFS('Fielding Data'!E:E,'Fielding Data'!$A:$A,'Hitting Data'!$A2637)</f>
        <v>18</v>
      </c>
      <c r="V2637" s="13">
        <f>SUMIFS('Fielding Data'!F:F,'Fielding Data'!$A:$A,'Hitting Data'!$A2637)</f>
        <v>59</v>
      </c>
      <c r="W2637" s="13">
        <f>SUMIFS('Fielding Data'!G:G,'Fielding Data'!$A:$A,'Hitting Data'!$A2637)</f>
        <v>1</v>
      </c>
      <c r="X2637" s="13">
        <f>SUMIFS('Fielding Data'!H:H,'Fielding Data'!$A:$A,'Hitting Data'!$A2637)</f>
        <v>9</v>
      </c>
    </row>
    <row r="2638" spans="1:24" x14ac:dyDescent="0.3">
      <c r="A2638" s="13" t="str">
        <f t="shared" si="41"/>
        <v>donalja012012</v>
      </c>
      <c r="B2638" s="16" t="s">
        <v>1267</v>
      </c>
      <c r="C2638" s="16">
        <v>2012</v>
      </c>
      <c r="D2638" s="16">
        <v>43</v>
      </c>
      <c r="E2638" s="16">
        <v>124</v>
      </c>
      <c r="F2638" s="16">
        <v>18</v>
      </c>
      <c r="G2638" s="16">
        <v>25</v>
      </c>
      <c r="H2638" s="16">
        <v>2</v>
      </c>
      <c r="I2638" s="16">
        <v>1</v>
      </c>
      <c r="J2638" s="16">
        <v>2</v>
      </c>
      <c r="K2638" s="16">
        <v>11</v>
      </c>
      <c r="L2638" s="16">
        <v>4</v>
      </c>
      <c r="M2638" s="16">
        <v>0</v>
      </c>
      <c r="N2638" s="16">
        <v>5</v>
      </c>
      <c r="O2638" s="16">
        <v>40</v>
      </c>
      <c r="P2638" s="13" t="str">
        <f>IFERROR(VLOOKUP($A2638,'Fielding Data'!$A:$H,MATCH(P$1,'Fielding Data'!$A$1:$H$1,0),0),"Other")</f>
        <v>2B</v>
      </c>
      <c r="Q2638" s="13">
        <f>IFERROR(VLOOKUP($A2638,'Fielding Data'!$A:$H,MATCH(Q$1,'Fielding Data'!$A$1:$H$1,0),0),"Other")</f>
        <v>7</v>
      </c>
      <c r="R2638" s="13">
        <f>IFERROR(VLOOKUP($A2638,'Fielding Data'!$A:$H,MATCH(R$1,'Fielding Data'!$A$1:$H$1,0),0),"Other")</f>
        <v>16</v>
      </c>
      <c r="S2638" s="13">
        <f>IFERROR(VLOOKUP($A2638,'Fielding Data'!$A:$H,MATCH(S$1,'Fielding Data'!$A$1:$H$1,0),0),"Other")</f>
        <v>2</v>
      </c>
      <c r="T2638" s="13">
        <f>IFERROR(VLOOKUP($A2638,'Fielding Data'!$A:$H,MATCH(T$1,'Fielding Data'!$A$1:$H$1,0),0),"Other")</f>
        <v>5</v>
      </c>
      <c r="U2638" s="13">
        <f>SUMIFS('Fielding Data'!E:E,'Fielding Data'!$A:$A,'Hitting Data'!$A2638)</f>
        <v>37</v>
      </c>
      <c r="V2638" s="13">
        <f>SUMIFS('Fielding Data'!F:F,'Fielding Data'!$A:$A,'Hitting Data'!$A2638)</f>
        <v>50</v>
      </c>
      <c r="W2638" s="13">
        <f>SUMIFS('Fielding Data'!G:G,'Fielding Data'!$A:$A,'Hitting Data'!$A2638)</f>
        <v>7</v>
      </c>
      <c r="X2638" s="13">
        <f>SUMIFS('Fielding Data'!H:H,'Fielding Data'!$A:$A,'Hitting Data'!$A2638)</f>
        <v>10</v>
      </c>
    </row>
    <row r="2639" spans="1:24" x14ac:dyDescent="0.3">
      <c r="A2639" s="13" t="str">
        <f t="shared" si="41"/>
        <v>donaljo022012</v>
      </c>
      <c r="B2639" s="16" t="s">
        <v>1268</v>
      </c>
      <c r="C2639" s="16">
        <v>2012</v>
      </c>
      <c r="D2639" s="16">
        <v>75</v>
      </c>
      <c r="E2639" s="16">
        <v>274</v>
      </c>
      <c r="F2639" s="16">
        <v>34</v>
      </c>
      <c r="G2639" s="16">
        <v>66</v>
      </c>
      <c r="H2639" s="16">
        <v>16</v>
      </c>
      <c r="I2639" s="16">
        <v>0</v>
      </c>
      <c r="J2639" s="16">
        <v>9</v>
      </c>
      <c r="K2639" s="16">
        <v>33</v>
      </c>
      <c r="L2639" s="16">
        <v>4</v>
      </c>
      <c r="M2639" s="16">
        <v>1</v>
      </c>
      <c r="N2639" s="16">
        <v>14</v>
      </c>
      <c r="O2639" s="16">
        <v>61</v>
      </c>
      <c r="P2639" s="13" t="str">
        <f>IFERROR(VLOOKUP($A2639,'Fielding Data'!$A:$H,MATCH(P$1,'Fielding Data'!$A$1:$H$1,0),0),"Other")</f>
        <v>1B</v>
      </c>
      <c r="Q2639" s="13">
        <f>IFERROR(VLOOKUP($A2639,'Fielding Data'!$A:$H,MATCH(Q$1,'Fielding Data'!$A$1:$H$1,0),0),"Other")</f>
        <v>3</v>
      </c>
      <c r="R2639" s="13">
        <f>IFERROR(VLOOKUP($A2639,'Fielding Data'!$A:$H,MATCH(R$1,'Fielding Data'!$A$1:$H$1,0),0),"Other")</f>
        <v>1</v>
      </c>
      <c r="S2639" s="13">
        <f>IFERROR(VLOOKUP($A2639,'Fielding Data'!$A:$H,MATCH(S$1,'Fielding Data'!$A$1:$H$1,0),0),"Other")</f>
        <v>0</v>
      </c>
      <c r="T2639" s="13">
        <f>IFERROR(VLOOKUP($A2639,'Fielding Data'!$A:$H,MATCH(T$1,'Fielding Data'!$A$1:$H$1,0),0),"Other")</f>
        <v>0</v>
      </c>
      <c r="U2639" s="13">
        <f>SUMIFS('Fielding Data'!E:E,'Fielding Data'!$A:$A,'Hitting Data'!$A2639)</f>
        <v>76</v>
      </c>
      <c r="V2639" s="13">
        <f>SUMIFS('Fielding Data'!F:F,'Fielding Data'!$A:$A,'Hitting Data'!$A2639)</f>
        <v>155</v>
      </c>
      <c r="W2639" s="13">
        <f>SUMIFS('Fielding Data'!G:G,'Fielding Data'!$A:$A,'Hitting Data'!$A2639)</f>
        <v>13</v>
      </c>
      <c r="X2639" s="13">
        <f>SUMIFS('Fielding Data'!H:H,'Fielding Data'!$A:$A,'Hitting Data'!$A2639)</f>
        <v>14</v>
      </c>
    </row>
    <row r="2640" spans="1:24" x14ac:dyDescent="0.3">
      <c r="A2640" s="13" t="str">
        <f t="shared" si="41"/>
        <v>doolise012012</v>
      </c>
      <c r="B2640" s="16" t="s">
        <v>1701</v>
      </c>
      <c r="C2640" s="16">
        <v>2012</v>
      </c>
      <c r="D2640" s="16">
        <v>44</v>
      </c>
      <c r="E2640" s="16">
        <v>0</v>
      </c>
      <c r="F2640" s="16">
        <v>0</v>
      </c>
      <c r="G2640" s="16">
        <v>0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M2640" s="16">
        <v>0</v>
      </c>
      <c r="N2640" s="16">
        <v>0</v>
      </c>
      <c r="O2640" s="16">
        <v>0</v>
      </c>
      <c r="P2640" s="13" t="str">
        <f>IFERROR(VLOOKUP($A2640,'Fielding Data'!$A:$H,MATCH(P$1,'Fielding Data'!$A$1:$H$1,0),0),"Other")</f>
        <v>P</v>
      </c>
      <c r="Q2640" s="13">
        <f>IFERROR(VLOOKUP($A2640,'Fielding Data'!$A:$H,MATCH(Q$1,'Fielding Data'!$A$1:$H$1,0),0),"Other")</f>
        <v>0</v>
      </c>
      <c r="R2640" s="13">
        <f>IFERROR(VLOOKUP($A2640,'Fielding Data'!$A:$H,MATCH(R$1,'Fielding Data'!$A$1:$H$1,0),0),"Other")</f>
        <v>4</v>
      </c>
      <c r="S2640" s="13">
        <f>IFERROR(VLOOKUP($A2640,'Fielding Data'!$A:$H,MATCH(S$1,'Fielding Data'!$A$1:$H$1,0),0),"Other")</f>
        <v>2</v>
      </c>
      <c r="T2640" s="13">
        <f>IFERROR(VLOOKUP($A2640,'Fielding Data'!$A:$H,MATCH(T$1,'Fielding Data'!$A$1:$H$1,0),0),"Other")</f>
        <v>0</v>
      </c>
      <c r="U2640" s="13">
        <f>SUMIFS('Fielding Data'!E:E,'Fielding Data'!$A:$A,'Hitting Data'!$A2640)</f>
        <v>0</v>
      </c>
      <c r="V2640" s="13">
        <f>SUMIFS('Fielding Data'!F:F,'Fielding Data'!$A:$A,'Hitting Data'!$A2640)</f>
        <v>4</v>
      </c>
      <c r="W2640" s="13">
        <f>SUMIFS('Fielding Data'!G:G,'Fielding Data'!$A:$A,'Hitting Data'!$A2640)</f>
        <v>2</v>
      </c>
      <c r="X2640" s="13">
        <f>SUMIFS('Fielding Data'!H:H,'Fielding Data'!$A:$A,'Hitting Data'!$A2640)</f>
        <v>0</v>
      </c>
    </row>
    <row r="2641" spans="1:24" x14ac:dyDescent="0.3">
      <c r="A2641" s="13" t="str">
        <f t="shared" si="41"/>
        <v>doteloc012012</v>
      </c>
      <c r="B2641" s="16" t="s">
        <v>90</v>
      </c>
      <c r="C2641" s="16">
        <v>2012</v>
      </c>
      <c r="D2641" s="16">
        <v>57</v>
      </c>
      <c r="E2641" s="16">
        <v>0</v>
      </c>
      <c r="F2641" s="16">
        <v>0</v>
      </c>
      <c r="G2641" s="16">
        <v>0</v>
      </c>
      <c r="H2641" s="16">
        <v>0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3" t="str">
        <f>IFERROR(VLOOKUP($A2641,'Fielding Data'!$A:$H,MATCH(P$1,'Fielding Data'!$A$1:$H$1,0),0),"Other")</f>
        <v>P</v>
      </c>
      <c r="Q2641" s="13">
        <f>IFERROR(VLOOKUP($A2641,'Fielding Data'!$A:$H,MATCH(Q$1,'Fielding Data'!$A$1:$H$1,0),0),"Other")</f>
        <v>1</v>
      </c>
      <c r="R2641" s="13">
        <f>IFERROR(VLOOKUP($A2641,'Fielding Data'!$A:$H,MATCH(R$1,'Fielding Data'!$A$1:$H$1,0),0),"Other")</f>
        <v>4</v>
      </c>
      <c r="S2641" s="13">
        <f>IFERROR(VLOOKUP($A2641,'Fielding Data'!$A:$H,MATCH(S$1,'Fielding Data'!$A$1:$H$1,0),0),"Other")</f>
        <v>1</v>
      </c>
      <c r="T2641" s="13">
        <f>IFERROR(VLOOKUP($A2641,'Fielding Data'!$A:$H,MATCH(T$1,'Fielding Data'!$A$1:$H$1,0),0),"Other")</f>
        <v>0</v>
      </c>
      <c r="U2641" s="13">
        <f>SUMIFS('Fielding Data'!E:E,'Fielding Data'!$A:$A,'Hitting Data'!$A2641)</f>
        <v>1</v>
      </c>
      <c r="V2641" s="13">
        <f>SUMIFS('Fielding Data'!F:F,'Fielding Data'!$A:$A,'Hitting Data'!$A2641)</f>
        <v>4</v>
      </c>
      <c r="W2641" s="13">
        <f>SUMIFS('Fielding Data'!G:G,'Fielding Data'!$A:$A,'Hitting Data'!$A2641)</f>
        <v>1</v>
      </c>
      <c r="X2641" s="13">
        <f>SUMIFS('Fielding Data'!H:H,'Fielding Data'!$A:$A,'Hitting Data'!$A2641)</f>
        <v>0</v>
      </c>
    </row>
    <row r="2642" spans="1:24" x14ac:dyDescent="0.3">
      <c r="A2642" s="13" t="str">
        <f t="shared" si="41"/>
        <v>doubrfe012012</v>
      </c>
      <c r="B2642" s="16" t="s">
        <v>1269</v>
      </c>
      <c r="C2642" s="16">
        <v>2012</v>
      </c>
      <c r="D2642" s="16">
        <v>29</v>
      </c>
      <c r="E2642" s="16">
        <v>1</v>
      </c>
      <c r="F2642" s="16">
        <v>0</v>
      </c>
      <c r="G2642" s="16">
        <v>0</v>
      </c>
      <c r="H2642" s="16">
        <v>0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3" t="str">
        <f>IFERROR(VLOOKUP($A2642,'Fielding Data'!$A:$H,MATCH(P$1,'Fielding Data'!$A$1:$H$1,0),0),"Other")</f>
        <v>P</v>
      </c>
      <c r="Q2642" s="13">
        <f>IFERROR(VLOOKUP($A2642,'Fielding Data'!$A:$H,MATCH(Q$1,'Fielding Data'!$A$1:$H$1,0),0),"Other")</f>
        <v>7</v>
      </c>
      <c r="R2642" s="13">
        <f>IFERROR(VLOOKUP($A2642,'Fielding Data'!$A:$H,MATCH(R$1,'Fielding Data'!$A$1:$H$1,0),0),"Other")</f>
        <v>17</v>
      </c>
      <c r="S2642" s="13">
        <f>IFERROR(VLOOKUP($A2642,'Fielding Data'!$A:$H,MATCH(S$1,'Fielding Data'!$A$1:$H$1,0),0),"Other")</f>
        <v>1</v>
      </c>
      <c r="T2642" s="13">
        <f>IFERROR(VLOOKUP($A2642,'Fielding Data'!$A:$H,MATCH(T$1,'Fielding Data'!$A$1:$H$1,0),0),"Other")</f>
        <v>2</v>
      </c>
      <c r="U2642" s="13">
        <f>SUMIFS('Fielding Data'!E:E,'Fielding Data'!$A:$A,'Hitting Data'!$A2642)</f>
        <v>7</v>
      </c>
      <c r="V2642" s="13">
        <f>SUMIFS('Fielding Data'!F:F,'Fielding Data'!$A:$A,'Hitting Data'!$A2642)</f>
        <v>17</v>
      </c>
      <c r="W2642" s="13">
        <f>SUMIFS('Fielding Data'!G:G,'Fielding Data'!$A:$A,'Hitting Data'!$A2642)</f>
        <v>1</v>
      </c>
      <c r="X2642" s="13">
        <f>SUMIFS('Fielding Data'!H:H,'Fielding Data'!$A:$A,'Hitting Data'!$A2642)</f>
        <v>2</v>
      </c>
    </row>
    <row r="2643" spans="1:24" x14ac:dyDescent="0.3">
      <c r="A2643" s="13" t="str">
        <f t="shared" si="41"/>
        <v>doumiry012012</v>
      </c>
      <c r="B2643" s="16" t="s">
        <v>535</v>
      </c>
      <c r="C2643" s="16">
        <v>2012</v>
      </c>
      <c r="D2643" s="16">
        <v>134</v>
      </c>
      <c r="E2643" s="16">
        <v>484</v>
      </c>
      <c r="F2643" s="16">
        <v>56</v>
      </c>
      <c r="G2643" s="16">
        <v>133</v>
      </c>
      <c r="H2643" s="16">
        <v>34</v>
      </c>
      <c r="I2643" s="16">
        <v>1</v>
      </c>
      <c r="J2643" s="16">
        <v>18</v>
      </c>
      <c r="K2643" s="16">
        <v>75</v>
      </c>
      <c r="L2643" s="16">
        <v>0</v>
      </c>
      <c r="M2643" s="16">
        <v>0</v>
      </c>
      <c r="N2643" s="16">
        <v>29</v>
      </c>
      <c r="O2643" s="16">
        <v>98</v>
      </c>
      <c r="P2643" s="13" t="str">
        <f>IFERROR(VLOOKUP($A2643,'Fielding Data'!$A:$H,MATCH(P$1,'Fielding Data'!$A$1:$H$1,0),0),"Other")</f>
        <v>1B</v>
      </c>
      <c r="Q2643" s="13">
        <f>IFERROR(VLOOKUP($A2643,'Fielding Data'!$A:$H,MATCH(Q$1,'Fielding Data'!$A$1:$H$1,0),0),"Other")</f>
        <v>3</v>
      </c>
      <c r="R2643" s="13">
        <f>IFERROR(VLOOKUP($A2643,'Fielding Data'!$A:$H,MATCH(R$1,'Fielding Data'!$A$1:$H$1,0),0),"Other")</f>
        <v>0</v>
      </c>
      <c r="S2643" s="13">
        <f>IFERROR(VLOOKUP($A2643,'Fielding Data'!$A:$H,MATCH(S$1,'Fielding Data'!$A$1:$H$1,0),0),"Other")</f>
        <v>0</v>
      </c>
      <c r="T2643" s="13">
        <f>IFERROR(VLOOKUP($A2643,'Fielding Data'!$A:$H,MATCH(T$1,'Fielding Data'!$A$1:$H$1,0),0),"Other")</f>
        <v>0</v>
      </c>
      <c r="U2643" s="13">
        <f>SUMIFS('Fielding Data'!E:E,'Fielding Data'!$A:$A,'Hitting Data'!$A2643)</f>
        <v>335</v>
      </c>
      <c r="V2643" s="13">
        <f>SUMIFS('Fielding Data'!F:F,'Fielding Data'!$A:$A,'Hitting Data'!$A2643)</f>
        <v>22</v>
      </c>
      <c r="W2643" s="13">
        <f>SUMIFS('Fielding Data'!G:G,'Fielding Data'!$A:$A,'Hitting Data'!$A2643)</f>
        <v>5</v>
      </c>
      <c r="X2643" s="13">
        <f>SUMIFS('Fielding Data'!H:H,'Fielding Data'!$A:$A,'Hitting Data'!$A2643)</f>
        <v>3</v>
      </c>
    </row>
    <row r="2644" spans="1:24" x14ac:dyDescent="0.3">
      <c r="A2644" s="13" t="str">
        <f t="shared" si="41"/>
        <v>downsda022012</v>
      </c>
      <c r="B2644" s="16" t="s">
        <v>1702</v>
      </c>
      <c r="C2644" s="16">
        <v>2012</v>
      </c>
      <c r="D2644" s="16">
        <v>18</v>
      </c>
      <c r="E2644" s="16">
        <v>0</v>
      </c>
      <c r="F2644" s="16">
        <v>0</v>
      </c>
      <c r="G2644" s="16">
        <v>0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3" t="str">
        <f>IFERROR(VLOOKUP($A2644,'Fielding Data'!$A:$H,MATCH(P$1,'Fielding Data'!$A$1:$H$1,0),0),"Other")</f>
        <v>P</v>
      </c>
      <c r="Q2644" s="13">
        <f>IFERROR(VLOOKUP($A2644,'Fielding Data'!$A:$H,MATCH(Q$1,'Fielding Data'!$A$1:$H$1,0),0),"Other")</f>
        <v>1</v>
      </c>
      <c r="R2644" s="13">
        <f>IFERROR(VLOOKUP($A2644,'Fielding Data'!$A:$H,MATCH(R$1,'Fielding Data'!$A$1:$H$1,0),0),"Other")</f>
        <v>3</v>
      </c>
      <c r="S2644" s="13">
        <f>IFERROR(VLOOKUP($A2644,'Fielding Data'!$A:$H,MATCH(S$1,'Fielding Data'!$A$1:$H$1,0),0),"Other")</f>
        <v>0</v>
      </c>
      <c r="T2644" s="13">
        <f>IFERROR(VLOOKUP($A2644,'Fielding Data'!$A:$H,MATCH(T$1,'Fielding Data'!$A$1:$H$1,0),0),"Other")</f>
        <v>1</v>
      </c>
      <c r="U2644" s="13">
        <f>SUMIFS('Fielding Data'!E:E,'Fielding Data'!$A:$A,'Hitting Data'!$A2644)</f>
        <v>1</v>
      </c>
      <c r="V2644" s="13">
        <f>SUMIFS('Fielding Data'!F:F,'Fielding Data'!$A:$A,'Hitting Data'!$A2644)</f>
        <v>3</v>
      </c>
      <c r="W2644" s="13">
        <f>SUMIFS('Fielding Data'!G:G,'Fielding Data'!$A:$A,'Hitting Data'!$A2644)</f>
        <v>0</v>
      </c>
      <c r="X2644" s="13">
        <f>SUMIFS('Fielding Data'!H:H,'Fielding Data'!$A:$A,'Hitting Data'!$A2644)</f>
        <v>1</v>
      </c>
    </row>
    <row r="2645" spans="1:24" x14ac:dyDescent="0.3">
      <c r="A2645" s="13" t="str">
        <f t="shared" si="41"/>
        <v>downsma012012</v>
      </c>
      <c r="B2645" s="16" t="s">
        <v>1075</v>
      </c>
      <c r="C2645" s="16">
        <v>2012</v>
      </c>
      <c r="D2645" s="16">
        <v>91</v>
      </c>
      <c r="E2645" s="16">
        <v>178</v>
      </c>
      <c r="F2645" s="16">
        <v>15</v>
      </c>
      <c r="G2645" s="16">
        <v>36</v>
      </c>
      <c r="H2645" s="16">
        <v>4</v>
      </c>
      <c r="I2645" s="16">
        <v>1</v>
      </c>
      <c r="J2645" s="16">
        <v>8</v>
      </c>
      <c r="K2645" s="16">
        <v>16</v>
      </c>
      <c r="L2645" s="16">
        <v>2</v>
      </c>
      <c r="M2645" s="16">
        <v>4</v>
      </c>
      <c r="N2645" s="16">
        <v>8</v>
      </c>
      <c r="O2645" s="16">
        <v>38</v>
      </c>
      <c r="P2645" s="13" t="str">
        <f>IFERROR(VLOOKUP($A2645,'Fielding Data'!$A:$H,MATCH(P$1,'Fielding Data'!$A$1:$H$1,0),0),"Other")</f>
        <v>1B</v>
      </c>
      <c r="Q2645" s="13">
        <f>IFERROR(VLOOKUP($A2645,'Fielding Data'!$A:$H,MATCH(Q$1,'Fielding Data'!$A$1:$H$1,0),0),"Other")</f>
        <v>135</v>
      </c>
      <c r="R2645" s="13">
        <f>IFERROR(VLOOKUP($A2645,'Fielding Data'!$A:$H,MATCH(R$1,'Fielding Data'!$A$1:$H$1,0),0),"Other")</f>
        <v>16</v>
      </c>
      <c r="S2645" s="13">
        <f>IFERROR(VLOOKUP($A2645,'Fielding Data'!$A:$H,MATCH(S$1,'Fielding Data'!$A$1:$H$1,0),0),"Other")</f>
        <v>3</v>
      </c>
      <c r="T2645" s="13">
        <f>IFERROR(VLOOKUP($A2645,'Fielding Data'!$A:$H,MATCH(T$1,'Fielding Data'!$A$1:$H$1,0),0),"Other")</f>
        <v>10</v>
      </c>
      <c r="U2645" s="13">
        <f>SUMIFS('Fielding Data'!E:E,'Fielding Data'!$A:$A,'Hitting Data'!$A2645)</f>
        <v>153</v>
      </c>
      <c r="V2645" s="13">
        <f>SUMIFS('Fielding Data'!F:F,'Fielding Data'!$A:$A,'Hitting Data'!$A2645)</f>
        <v>52</v>
      </c>
      <c r="W2645" s="13">
        <f>SUMIFS('Fielding Data'!G:G,'Fielding Data'!$A:$A,'Hitting Data'!$A2645)</f>
        <v>6</v>
      </c>
      <c r="X2645" s="13">
        <f>SUMIFS('Fielding Data'!H:H,'Fielding Data'!$A:$A,'Hitting Data'!$A2645)</f>
        <v>13</v>
      </c>
    </row>
    <row r="2646" spans="1:24" x14ac:dyDescent="0.3">
      <c r="A2646" s="13" t="str">
        <f t="shared" si="41"/>
        <v>downssc012012</v>
      </c>
      <c r="B2646" s="16" t="s">
        <v>91</v>
      </c>
      <c r="C2646" s="16">
        <v>2012</v>
      </c>
      <c r="D2646" s="16">
        <v>57</v>
      </c>
      <c r="E2646" s="16">
        <v>0</v>
      </c>
      <c r="F2646" s="16">
        <v>0</v>
      </c>
      <c r="G2646" s="16">
        <v>0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6">
        <v>0</v>
      </c>
      <c r="O2646" s="16">
        <v>0</v>
      </c>
      <c r="P2646" s="13" t="str">
        <f>IFERROR(VLOOKUP($A2646,'Fielding Data'!$A:$H,MATCH(P$1,'Fielding Data'!$A$1:$H$1,0),0),"Other")</f>
        <v>P</v>
      </c>
      <c r="Q2646" s="13">
        <f>IFERROR(VLOOKUP($A2646,'Fielding Data'!$A:$H,MATCH(Q$1,'Fielding Data'!$A$1:$H$1,0),0),"Other")</f>
        <v>6</v>
      </c>
      <c r="R2646" s="13">
        <f>IFERROR(VLOOKUP($A2646,'Fielding Data'!$A:$H,MATCH(R$1,'Fielding Data'!$A$1:$H$1,0),0),"Other")</f>
        <v>9</v>
      </c>
      <c r="S2646" s="13">
        <f>IFERROR(VLOOKUP($A2646,'Fielding Data'!$A:$H,MATCH(S$1,'Fielding Data'!$A$1:$H$1,0),0),"Other")</f>
        <v>1</v>
      </c>
      <c r="T2646" s="13">
        <f>IFERROR(VLOOKUP($A2646,'Fielding Data'!$A:$H,MATCH(T$1,'Fielding Data'!$A$1:$H$1,0),0),"Other")</f>
        <v>1</v>
      </c>
      <c r="U2646" s="13">
        <f>SUMIFS('Fielding Data'!E:E,'Fielding Data'!$A:$A,'Hitting Data'!$A2646)</f>
        <v>6</v>
      </c>
      <c r="V2646" s="13">
        <f>SUMIFS('Fielding Data'!F:F,'Fielding Data'!$A:$A,'Hitting Data'!$A2646)</f>
        <v>9</v>
      </c>
      <c r="W2646" s="13">
        <f>SUMIFS('Fielding Data'!G:G,'Fielding Data'!$A:$A,'Hitting Data'!$A2646)</f>
        <v>1</v>
      </c>
      <c r="X2646" s="13">
        <f>SUMIFS('Fielding Data'!H:H,'Fielding Data'!$A:$A,'Hitting Data'!$A2646)</f>
        <v>1</v>
      </c>
    </row>
    <row r="2647" spans="1:24" x14ac:dyDescent="0.3">
      <c r="A2647" s="13" t="str">
        <f t="shared" si="41"/>
        <v>doziebr012012</v>
      </c>
      <c r="B2647" s="16" t="s">
        <v>1703</v>
      </c>
      <c r="C2647" s="16">
        <v>2012</v>
      </c>
      <c r="D2647" s="16">
        <v>84</v>
      </c>
      <c r="E2647" s="16">
        <v>316</v>
      </c>
      <c r="F2647" s="16">
        <v>33</v>
      </c>
      <c r="G2647" s="16">
        <v>74</v>
      </c>
      <c r="H2647" s="16">
        <v>11</v>
      </c>
      <c r="I2647" s="16">
        <v>1</v>
      </c>
      <c r="J2647" s="16">
        <v>6</v>
      </c>
      <c r="K2647" s="16">
        <v>33</v>
      </c>
      <c r="L2647" s="16">
        <v>9</v>
      </c>
      <c r="M2647" s="16">
        <v>2</v>
      </c>
      <c r="N2647" s="16">
        <v>16</v>
      </c>
      <c r="O2647" s="16">
        <v>58</v>
      </c>
      <c r="P2647" s="13" t="str">
        <f>IFERROR(VLOOKUP($A2647,'Fielding Data'!$A:$H,MATCH(P$1,'Fielding Data'!$A$1:$H$1,0),0),"Other")</f>
        <v>SS</v>
      </c>
      <c r="Q2647" s="13">
        <f>IFERROR(VLOOKUP($A2647,'Fielding Data'!$A:$H,MATCH(Q$1,'Fielding Data'!$A$1:$H$1,0),0),"Other")</f>
        <v>111</v>
      </c>
      <c r="R2647" s="13">
        <f>IFERROR(VLOOKUP($A2647,'Fielding Data'!$A:$H,MATCH(R$1,'Fielding Data'!$A$1:$H$1,0),0),"Other")</f>
        <v>287</v>
      </c>
      <c r="S2647" s="13">
        <f>IFERROR(VLOOKUP($A2647,'Fielding Data'!$A:$H,MATCH(S$1,'Fielding Data'!$A$1:$H$1,0),0),"Other")</f>
        <v>15</v>
      </c>
      <c r="T2647" s="13">
        <f>IFERROR(VLOOKUP($A2647,'Fielding Data'!$A:$H,MATCH(T$1,'Fielding Data'!$A$1:$H$1,0),0),"Other")</f>
        <v>70</v>
      </c>
      <c r="U2647" s="13">
        <f>SUMIFS('Fielding Data'!E:E,'Fielding Data'!$A:$A,'Hitting Data'!$A2647)</f>
        <v>111</v>
      </c>
      <c r="V2647" s="13">
        <f>SUMIFS('Fielding Data'!F:F,'Fielding Data'!$A:$A,'Hitting Data'!$A2647)</f>
        <v>287</v>
      </c>
      <c r="W2647" s="13">
        <f>SUMIFS('Fielding Data'!G:G,'Fielding Data'!$A:$A,'Hitting Data'!$A2647)</f>
        <v>15</v>
      </c>
      <c r="X2647" s="13">
        <f>SUMIFS('Fielding Data'!H:H,'Fielding Data'!$A:$A,'Hitting Data'!$A2647)</f>
        <v>70</v>
      </c>
    </row>
    <row r="2648" spans="1:24" x14ac:dyDescent="0.3">
      <c r="A2648" s="13" t="str">
        <f t="shared" si="41"/>
        <v>drabeky012012</v>
      </c>
      <c r="B2648" s="16" t="s">
        <v>1270</v>
      </c>
      <c r="C2648" s="16">
        <v>2012</v>
      </c>
      <c r="D2648" s="16">
        <v>13</v>
      </c>
      <c r="E2648" s="16">
        <v>2</v>
      </c>
      <c r="F2648" s="16">
        <v>0</v>
      </c>
      <c r="G2648" s="16">
        <v>0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1</v>
      </c>
      <c r="P2648" s="13" t="str">
        <f>IFERROR(VLOOKUP($A2648,'Fielding Data'!$A:$H,MATCH(P$1,'Fielding Data'!$A$1:$H$1,0),0),"Other")</f>
        <v>P</v>
      </c>
      <c r="Q2648" s="13">
        <f>IFERROR(VLOOKUP($A2648,'Fielding Data'!$A:$H,MATCH(Q$1,'Fielding Data'!$A$1:$H$1,0),0),"Other")</f>
        <v>3</v>
      </c>
      <c r="R2648" s="13">
        <f>IFERROR(VLOOKUP($A2648,'Fielding Data'!$A:$H,MATCH(R$1,'Fielding Data'!$A$1:$H$1,0),0),"Other")</f>
        <v>8</v>
      </c>
      <c r="S2648" s="13">
        <f>IFERROR(VLOOKUP($A2648,'Fielding Data'!$A:$H,MATCH(S$1,'Fielding Data'!$A$1:$H$1,0),0),"Other")</f>
        <v>3</v>
      </c>
      <c r="T2648" s="13">
        <f>IFERROR(VLOOKUP($A2648,'Fielding Data'!$A:$H,MATCH(T$1,'Fielding Data'!$A$1:$H$1,0),0),"Other")</f>
        <v>1</v>
      </c>
      <c r="U2648" s="13">
        <f>SUMIFS('Fielding Data'!E:E,'Fielding Data'!$A:$A,'Hitting Data'!$A2648)</f>
        <v>3</v>
      </c>
      <c r="V2648" s="13">
        <f>SUMIFS('Fielding Data'!F:F,'Fielding Data'!$A:$A,'Hitting Data'!$A2648)</f>
        <v>8</v>
      </c>
      <c r="W2648" s="13">
        <f>SUMIFS('Fielding Data'!G:G,'Fielding Data'!$A:$A,'Hitting Data'!$A2648)</f>
        <v>3</v>
      </c>
      <c r="X2648" s="13">
        <f>SUMIFS('Fielding Data'!H:H,'Fielding Data'!$A:$A,'Hitting Data'!$A2648)</f>
        <v>1</v>
      </c>
    </row>
    <row r="2649" spans="1:24" x14ac:dyDescent="0.3">
      <c r="A2649" s="13" t="str">
        <f t="shared" si="41"/>
        <v>dudalu012012</v>
      </c>
      <c r="B2649" s="16" t="s">
        <v>1271</v>
      </c>
      <c r="C2649" s="16">
        <v>2012</v>
      </c>
      <c r="D2649" s="16">
        <v>121</v>
      </c>
      <c r="E2649" s="16">
        <v>401</v>
      </c>
      <c r="F2649" s="16">
        <v>43</v>
      </c>
      <c r="G2649" s="16">
        <v>96</v>
      </c>
      <c r="H2649" s="16">
        <v>15</v>
      </c>
      <c r="I2649" s="16">
        <v>0</v>
      </c>
      <c r="J2649" s="16">
        <v>15</v>
      </c>
      <c r="K2649" s="16">
        <v>57</v>
      </c>
      <c r="L2649" s="16">
        <v>1</v>
      </c>
      <c r="M2649" s="16">
        <v>0</v>
      </c>
      <c r="N2649" s="16">
        <v>51</v>
      </c>
      <c r="O2649" s="16">
        <v>120</v>
      </c>
      <c r="P2649" s="13" t="str">
        <f>IFERROR(VLOOKUP($A2649,'Fielding Data'!$A:$H,MATCH(P$1,'Fielding Data'!$A$1:$H$1,0),0),"Other")</f>
        <v>1B</v>
      </c>
      <c r="Q2649" s="13">
        <f>IFERROR(VLOOKUP($A2649,'Fielding Data'!$A:$H,MATCH(Q$1,'Fielding Data'!$A$1:$H$1,0),0),"Other")</f>
        <v>20</v>
      </c>
      <c r="R2649" s="13">
        <f>IFERROR(VLOOKUP($A2649,'Fielding Data'!$A:$H,MATCH(R$1,'Fielding Data'!$A$1:$H$1,0),0),"Other")</f>
        <v>4</v>
      </c>
      <c r="S2649" s="13">
        <f>IFERROR(VLOOKUP($A2649,'Fielding Data'!$A:$H,MATCH(S$1,'Fielding Data'!$A$1:$H$1,0),0),"Other")</f>
        <v>1</v>
      </c>
      <c r="T2649" s="13">
        <f>IFERROR(VLOOKUP($A2649,'Fielding Data'!$A:$H,MATCH(T$1,'Fielding Data'!$A$1:$H$1,0),0),"Other")</f>
        <v>1</v>
      </c>
      <c r="U2649" s="13">
        <f>SUMIFS('Fielding Data'!E:E,'Fielding Data'!$A:$A,'Hitting Data'!$A2649)</f>
        <v>184</v>
      </c>
      <c r="V2649" s="13">
        <f>SUMIFS('Fielding Data'!F:F,'Fielding Data'!$A:$A,'Hitting Data'!$A2649)</f>
        <v>9</v>
      </c>
      <c r="W2649" s="13">
        <f>SUMIFS('Fielding Data'!G:G,'Fielding Data'!$A:$A,'Hitting Data'!$A2649)</f>
        <v>5</v>
      </c>
      <c r="X2649" s="13">
        <f>SUMIFS('Fielding Data'!H:H,'Fielding Data'!$A:$A,'Hitting Data'!$A2649)</f>
        <v>1</v>
      </c>
    </row>
    <row r="2650" spans="1:24" x14ac:dyDescent="0.3">
      <c r="A2650" s="13" t="str">
        <f t="shared" si="41"/>
        <v>duensbr012012</v>
      </c>
      <c r="B2650" s="16" t="s">
        <v>1076</v>
      </c>
      <c r="C2650" s="16">
        <v>2012</v>
      </c>
      <c r="D2650" s="16">
        <v>55</v>
      </c>
      <c r="E2650" s="16">
        <v>1</v>
      </c>
      <c r="F2650" s="16">
        <v>0</v>
      </c>
      <c r="G2650" s="16">
        <v>0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 s="16">
        <v>1</v>
      </c>
      <c r="P2650" s="13" t="str">
        <f>IFERROR(VLOOKUP($A2650,'Fielding Data'!$A:$H,MATCH(P$1,'Fielding Data'!$A$1:$H$1,0),0),"Other")</f>
        <v>P</v>
      </c>
      <c r="Q2650" s="13">
        <f>IFERROR(VLOOKUP($A2650,'Fielding Data'!$A:$H,MATCH(Q$1,'Fielding Data'!$A$1:$H$1,0),0),"Other")</f>
        <v>5</v>
      </c>
      <c r="R2650" s="13">
        <f>IFERROR(VLOOKUP($A2650,'Fielding Data'!$A:$H,MATCH(R$1,'Fielding Data'!$A$1:$H$1,0),0),"Other")</f>
        <v>13</v>
      </c>
      <c r="S2650" s="13">
        <f>IFERROR(VLOOKUP($A2650,'Fielding Data'!$A:$H,MATCH(S$1,'Fielding Data'!$A$1:$H$1,0),0),"Other")</f>
        <v>0</v>
      </c>
      <c r="T2650" s="13">
        <f>IFERROR(VLOOKUP($A2650,'Fielding Data'!$A:$H,MATCH(T$1,'Fielding Data'!$A$1:$H$1,0),0),"Other")</f>
        <v>1</v>
      </c>
      <c r="U2650" s="13">
        <f>SUMIFS('Fielding Data'!E:E,'Fielding Data'!$A:$A,'Hitting Data'!$A2650)</f>
        <v>5</v>
      </c>
      <c r="V2650" s="13">
        <f>SUMIFS('Fielding Data'!F:F,'Fielding Data'!$A:$A,'Hitting Data'!$A2650)</f>
        <v>13</v>
      </c>
      <c r="W2650" s="13">
        <f>SUMIFS('Fielding Data'!G:G,'Fielding Data'!$A:$A,'Hitting Data'!$A2650)</f>
        <v>0</v>
      </c>
      <c r="X2650" s="13">
        <f>SUMIFS('Fielding Data'!H:H,'Fielding Data'!$A:$A,'Hitting Data'!$A2650)</f>
        <v>1</v>
      </c>
    </row>
    <row r="2651" spans="1:24" x14ac:dyDescent="0.3">
      <c r="A2651" s="13" t="str">
        <f t="shared" si="41"/>
        <v>duffyda012012</v>
      </c>
      <c r="B2651" s="16" t="s">
        <v>1489</v>
      </c>
      <c r="C2651" s="16">
        <v>2012</v>
      </c>
      <c r="D2651" s="16">
        <v>6</v>
      </c>
      <c r="E2651" s="16">
        <v>0</v>
      </c>
      <c r="F2651" s="16">
        <v>0</v>
      </c>
      <c r="G2651" s="16">
        <v>0</v>
      </c>
      <c r="H2651" s="16">
        <v>0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3" t="str">
        <f>IFERROR(VLOOKUP($A2651,'Fielding Data'!$A:$H,MATCH(P$1,'Fielding Data'!$A$1:$H$1,0),0),"Other")</f>
        <v>P</v>
      </c>
      <c r="Q2651" s="13">
        <f>IFERROR(VLOOKUP($A2651,'Fielding Data'!$A:$H,MATCH(Q$1,'Fielding Data'!$A$1:$H$1,0),0),"Other")</f>
        <v>0</v>
      </c>
      <c r="R2651" s="13">
        <f>IFERROR(VLOOKUP($A2651,'Fielding Data'!$A:$H,MATCH(R$1,'Fielding Data'!$A$1:$H$1,0),0),"Other")</f>
        <v>2</v>
      </c>
      <c r="S2651" s="13">
        <f>IFERROR(VLOOKUP($A2651,'Fielding Data'!$A:$H,MATCH(S$1,'Fielding Data'!$A$1:$H$1,0),0),"Other")</f>
        <v>0</v>
      </c>
      <c r="T2651" s="13">
        <f>IFERROR(VLOOKUP($A2651,'Fielding Data'!$A:$H,MATCH(T$1,'Fielding Data'!$A$1:$H$1,0),0),"Other")</f>
        <v>0</v>
      </c>
      <c r="U2651" s="13">
        <f>SUMIFS('Fielding Data'!E:E,'Fielding Data'!$A:$A,'Hitting Data'!$A2651)</f>
        <v>0</v>
      </c>
      <c r="V2651" s="13">
        <f>SUMIFS('Fielding Data'!F:F,'Fielding Data'!$A:$A,'Hitting Data'!$A2651)</f>
        <v>2</v>
      </c>
      <c r="W2651" s="13">
        <f>SUMIFS('Fielding Data'!G:G,'Fielding Data'!$A:$A,'Hitting Data'!$A2651)</f>
        <v>0</v>
      </c>
      <c r="X2651" s="13">
        <f>SUMIFS('Fielding Data'!H:H,'Fielding Data'!$A:$A,'Hitting Data'!$A2651)</f>
        <v>0</v>
      </c>
    </row>
    <row r="2652" spans="1:24" x14ac:dyDescent="0.3">
      <c r="A2652" s="13" t="str">
        <f t="shared" si="41"/>
        <v>dukeza012012</v>
      </c>
      <c r="B2652" s="16" t="s">
        <v>536</v>
      </c>
      <c r="C2652" s="16">
        <v>2012</v>
      </c>
      <c r="D2652" s="16">
        <v>8</v>
      </c>
      <c r="E2652" s="16">
        <v>1</v>
      </c>
      <c r="F2652" s="16">
        <v>0</v>
      </c>
      <c r="G2652" s="16">
        <v>0</v>
      </c>
      <c r="H2652" s="16">
        <v>0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3" t="str">
        <f>IFERROR(VLOOKUP($A2652,'Fielding Data'!$A:$H,MATCH(P$1,'Fielding Data'!$A$1:$H$1,0),0),"Other")</f>
        <v>P</v>
      </c>
      <c r="Q2652" s="13">
        <f>IFERROR(VLOOKUP($A2652,'Fielding Data'!$A:$H,MATCH(Q$1,'Fielding Data'!$A$1:$H$1,0),0),"Other")</f>
        <v>0</v>
      </c>
      <c r="R2652" s="13">
        <f>IFERROR(VLOOKUP($A2652,'Fielding Data'!$A:$H,MATCH(R$1,'Fielding Data'!$A$1:$H$1,0),0),"Other")</f>
        <v>4</v>
      </c>
      <c r="S2652" s="13">
        <f>IFERROR(VLOOKUP($A2652,'Fielding Data'!$A:$H,MATCH(S$1,'Fielding Data'!$A$1:$H$1,0),0),"Other")</f>
        <v>0</v>
      </c>
      <c r="T2652" s="13">
        <f>IFERROR(VLOOKUP($A2652,'Fielding Data'!$A:$H,MATCH(T$1,'Fielding Data'!$A$1:$H$1,0),0),"Other")</f>
        <v>0</v>
      </c>
      <c r="U2652" s="13">
        <f>SUMIFS('Fielding Data'!E:E,'Fielding Data'!$A:$A,'Hitting Data'!$A2652)</f>
        <v>0</v>
      </c>
      <c r="V2652" s="13">
        <f>SUMIFS('Fielding Data'!F:F,'Fielding Data'!$A:$A,'Hitting Data'!$A2652)</f>
        <v>4</v>
      </c>
      <c r="W2652" s="13">
        <f>SUMIFS('Fielding Data'!G:G,'Fielding Data'!$A:$A,'Hitting Data'!$A2652)</f>
        <v>0</v>
      </c>
      <c r="X2652" s="13">
        <f>SUMIFS('Fielding Data'!H:H,'Fielding Data'!$A:$A,'Hitting Data'!$A2652)</f>
        <v>0</v>
      </c>
    </row>
    <row r="2653" spans="1:24" x14ac:dyDescent="0.3">
      <c r="A2653" s="13" t="str">
        <f t="shared" si="41"/>
        <v>duncash012012</v>
      </c>
      <c r="B2653" s="16" t="s">
        <v>780</v>
      </c>
      <c r="C2653" s="16">
        <v>2012</v>
      </c>
      <c r="D2653" s="16">
        <v>81</v>
      </c>
      <c r="E2653" s="16">
        <v>232</v>
      </c>
      <c r="F2653" s="16">
        <v>29</v>
      </c>
      <c r="G2653" s="16">
        <v>47</v>
      </c>
      <c r="H2653" s="16">
        <v>10</v>
      </c>
      <c r="I2653" s="16">
        <v>0</v>
      </c>
      <c r="J2653" s="16">
        <v>11</v>
      </c>
      <c r="K2653" s="16">
        <v>31</v>
      </c>
      <c r="L2653" s="16">
        <v>1</v>
      </c>
      <c r="M2653" s="16">
        <v>2</v>
      </c>
      <c r="N2653" s="16">
        <v>28</v>
      </c>
      <c r="O2653" s="16">
        <v>59</v>
      </c>
      <c r="P2653" s="13" t="str">
        <f>IFERROR(VLOOKUP($A2653,'Fielding Data'!$A:$H,MATCH(P$1,'Fielding Data'!$A$1:$H$1,0),0),"Other")</f>
        <v>1B</v>
      </c>
      <c r="Q2653" s="13">
        <f>IFERROR(VLOOKUP($A2653,'Fielding Data'!$A:$H,MATCH(Q$1,'Fielding Data'!$A$1:$H$1,0),0),"Other")</f>
        <v>1</v>
      </c>
      <c r="R2653" s="13">
        <f>IFERROR(VLOOKUP($A2653,'Fielding Data'!$A:$H,MATCH(R$1,'Fielding Data'!$A$1:$H$1,0),0),"Other")</f>
        <v>0</v>
      </c>
      <c r="S2653" s="13">
        <f>IFERROR(VLOOKUP($A2653,'Fielding Data'!$A:$H,MATCH(S$1,'Fielding Data'!$A$1:$H$1,0),0),"Other")</f>
        <v>0</v>
      </c>
      <c r="T2653" s="13">
        <f>IFERROR(VLOOKUP($A2653,'Fielding Data'!$A:$H,MATCH(T$1,'Fielding Data'!$A$1:$H$1,0),0),"Other")</f>
        <v>0</v>
      </c>
      <c r="U2653" s="13">
        <f>SUMIFS('Fielding Data'!E:E,'Fielding Data'!$A:$A,'Hitting Data'!$A2653)</f>
        <v>79</v>
      </c>
      <c r="V2653" s="13">
        <f>SUMIFS('Fielding Data'!F:F,'Fielding Data'!$A:$A,'Hitting Data'!$A2653)</f>
        <v>4</v>
      </c>
      <c r="W2653" s="13">
        <f>SUMIFS('Fielding Data'!G:G,'Fielding Data'!$A:$A,'Hitting Data'!$A2653)</f>
        <v>2</v>
      </c>
      <c r="X2653" s="13">
        <f>SUMIFS('Fielding Data'!H:H,'Fielding Data'!$A:$A,'Hitting Data'!$A2653)</f>
        <v>0</v>
      </c>
    </row>
    <row r="2654" spans="1:24" x14ac:dyDescent="0.3">
      <c r="A2654" s="13" t="str">
        <f t="shared" si="41"/>
        <v>dunnad012012</v>
      </c>
      <c r="B2654" s="16" t="s">
        <v>242</v>
      </c>
      <c r="C2654" s="16">
        <v>2012</v>
      </c>
      <c r="D2654" s="16">
        <v>151</v>
      </c>
      <c r="E2654" s="16">
        <v>539</v>
      </c>
      <c r="F2654" s="16">
        <v>87</v>
      </c>
      <c r="G2654" s="16">
        <v>110</v>
      </c>
      <c r="H2654" s="16">
        <v>19</v>
      </c>
      <c r="I2654" s="16">
        <v>0</v>
      </c>
      <c r="J2654" s="16">
        <v>41</v>
      </c>
      <c r="K2654" s="16">
        <v>96</v>
      </c>
      <c r="L2654" s="16">
        <v>2</v>
      </c>
      <c r="M2654" s="16">
        <v>1</v>
      </c>
      <c r="N2654" s="16">
        <v>105</v>
      </c>
      <c r="O2654" s="16">
        <v>222</v>
      </c>
      <c r="P2654" s="13" t="str">
        <f>IFERROR(VLOOKUP($A2654,'Fielding Data'!$A:$H,MATCH(P$1,'Fielding Data'!$A$1:$H$1,0),0),"Other")</f>
        <v>1B</v>
      </c>
      <c r="Q2654" s="13">
        <f>IFERROR(VLOOKUP($A2654,'Fielding Data'!$A:$H,MATCH(Q$1,'Fielding Data'!$A$1:$H$1,0),0),"Other")</f>
        <v>387</v>
      </c>
      <c r="R2654" s="13">
        <f>IFERROR(VLOOKUP($A2654,'Fielding Data'!$A:$H,MATCH(R$1,'Fielding Data'!$A$1:$H$1,0),0),"Other")</f>
        <v>34</v>
      </c>
      <c r="S2654" s="13">
        <f>IFERROR(VLOOKUP($A2654,'Fielding Data'!$A:$H,MATCH(S$1,'Fielding Data'!$A$1:$H$1,0),0),"Other")</f>
        <v>2</v>
      </c>
      <c r="T2654" s="13">
        <f>IFERROR(VLOOKUP($A2654,'Fielding Data'!$A:$H,MATCH(T$1,'Fielding Data'!$A$1:$H$1,0),0),"Other")</f>
        <v>31</v>
      </c>
      <c r="U2654" s="13">
        <f>SUMIFS('Fielding Data'!E:E,'Fielding Data'!$A:$A,'Hitting Data'!$A2654)</f>
        <v>395</v>
      </c>
      <c r="V2654" s="13">
        <f>SUMIFS('Fielding Data'!F:F,'Fielding Data'!$A:$A,'Hitting Data'!$A2654)</f>
        <v>34</v>
      </c>
      <c r="W2654" s="13">
        <f>SUMIFS('Fielding Data'!G:G,'Fielding Data'!$A:$A,'Hitting Data'!$A2654)</f>
        <v>2</v>
      </c>
      <c r="X2654" s="13">
        <f>SUMIFS('Fielding Data'!H:H,'Fielding Data'!$A:$A,'Hitting Data'!$A2654)</f>
        <v>31</v>
      </c>
    </row>
    <row r="2655" spans="1:24" x14ac:dyDescent="0.3">
      <c r="A2655" s="13" t="str">
        <f t="shared" si="41"/>
        <v>dunnmi012012</v>
      </c>
      <c r="B2655" s="16" t="s">
        <v>1077</v>
      </c>
      <c r="C2655" s="16">
        <v>2012</v>
      </c>
      <c r="D2655" s="16">
        <v>60</v>
      </c>
      <c r="E2655" s="16">
        <v>1</v>
      </c>
      <c r="F2655" s="16">
        <v>0</v>
      </c>
      <c r="G2655" s="16">
        <v>0</v>
      </c>
      <c r="H2655" s="16">
        <v>0</v>
      </c>
      <c r="I2655" s="16">
        <v>0</v>
      </c>
      <c r="J2655" s="16">
        <v>0</v>
      </c>
      <c r="K2655" s="16">
        <v>0</v>
      </c>
      <c r="L2655" s="16">
        <v>0</v>
      </c>
      <c r="M2655" s="16">
        <v>0</v>
      </c>
      <c r="N2655" s="16">
        <v>0</v>
      </c>
      <c r="O2655" s="16">
        <v>0</v>
      </c>
      <c r="P2655" s="13" t="str">
        <f>IFERROR(VLOOKUP($A2655,'Fielding Data'!$A:$H,MATCH(P$1,'Fielding Data'!$A$1:$H$1,0),0),"Other")</f>
        <v>P</v>
      </c>
      <c r="Q2655" s="13">
        <f>IFERROR(VLOOKUP($A2655,'Fielding Data'!$A:$H,MATCH(Q$1,'Fielding Data'!$A$1:$H$1,0),0),"Other")</f>
        <v>3</v>
      </c>
      <c r="R2655" s="13">
        <f>IFERROR(VLOOKUP($A2655,'Fielding Data'!$A:$H,MATCH(R$1,'Fielding Data'!$A$1:$H$1,0),0),"Other")</f>
        <v>4</v>
      </c>
      <c r="S2655" s="13">
        <f>IFERROR(VLOOKUP($A2655,'Fielding Data'!$A:$H,MATCH(S$1,'Fielding Data'!$A$1:$H$1,0),0),"Other")</f>
        <v>1</v>
      </c>
      <c r="T2655" s="13">
        <f>IFERROR(VLOOKUP($A2655,'Fielding Data'!$A:$H,MATCH(T$1,'Fielding Data'!$A$1:$H$1,0),0),"Other")</f>
        <v>1</v>
      </c>
      <c r="U2655" s="13">
        <f>SUMIFS('Fielding Data'!E:E,'Fielding Data'!$A:$A,'Hitting Data'!$A2655)</f>
        <v>3</v>
      </c>
      <c r="V2655" s="13">
        <f>SUMIFS('Fielding Data'!F:F,'Fielding Data'!$A:$A,'Hitting Data'!$A2655)</f>
        <v>4</v>
      </c>
      <c r="W2655" s="13">
        <f>SUMIFS('Fielding Data'!G:G,'Fielding Data'!$A:$A,'Hitting Data'!$A2655)</f>
        <v>1</v>
      </c>
      <c r="X2655" s="13">
        <f>SUMIFS('Fielding Data'!H:H,'Fielding Data'!$A:$A,'Hitting Data'!$A2655)</f>
        <v>1</v>
      </c>
    </row>
    <row r="2656" spans="1:24" x14ac:dyDescent="0.3">
      <c r="A2656" s="13" t="str">
        <f t="shared" si="41"/>
        <v>durbich012012</v>
      </c>
      <c r="B2656" s="16" t="s">
        <v>93</v>
      </c>
      <c r="C2656" s="16">
        <v>2012</v>
      </c>
      <c r="D2656" s="16">
        <v>76</v>
      </c>
      <c r="E2656" s="16">
        <v>0</v>
      </c>
      <c r="F2656" s="16">
        <v>0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3" t="str">
        <f>IFERROR(VLOOKUP($A2656,'Fielding Data'!$A:$H,MATCH(P$1,'Fielding Data'!$A$1:$H$1,0),0),"Other")</f>
        <v>P</v>
      </c>
      <c r="Q2656" s="13">
        <f>IFERROR(VLOOKUP($A2656,'Fielding Data'!$A:$H,MATCH(Q$1,'Fielding Data'!$A$1:$H$1,0),0),"Other")</f>
        <v>1</v>
      </c>
      <c r="R2656" s="13">
        <f>IFERROR(VLOOKUP($A2656,'Fielding Data'!$A:$H,MATCH(R$1,'Fielding Data'!$A$1:$H$1,0),0),"Other")</f>
        <v>8</v>
      </c>
      <c r="S2656" s="13">
        <f>IFERROR(VLOOKUP($A2656,'Fielding Data'!$A:$H,MATCH(S$1,'Fielding Data'!$A$1:$H$1,0),0),"Other")</f>
        <v>1</v>
      </c>
      <c r="T2656" s="13">
        <f>IFERROR(VLOOKUP($A2656,'Fielding Data'!$A:$H,MATCH(T$1,'Fielding Data'!$A$1:$H$1,0),0),"Other")</f>
        <v>0</v>
      </c>
      <c r="U2656" s="13">
        <f>SUMIFS('Fielding Data'!E:E,'Fielding Data'!$A:$A,'Hitting Data'!$A2656)</f>
        <v>1</v>
      </c>
      <c r="V2656" s="13">
        <f>SUMIFS('Fielding Data'!F:F,'Fielding Data'!$A:$A,'Hitting Data'!$A2656)</f>
        <v>8</v>
      </c>
      <c r="W2656" s="13">
        <f>SUMIFS('Fielding Data'!G:G,'Fielding Data'!$A:$A,'Hitting Data'!$A2656)</f>
        <v>1</v>
      </c>
      <c r="X2656" s="13">
        <f>SUMIFS('Fielding Data'!H:H,'Fielding Data'!$A:$A,'Hitting Data'!$A2656)</f>
        <v>0</v>
      </c>
    </row>
    <row r="2657" spans="1:24" x14ac:dyDescent="0.3">
      <c r="A2657" s="13" t="str">
        <f t="shared" si="41"/>
        <v>dysonja012012</v>
      </c>
      <c r="B2657" s="16" t="s">
        <v>1272</v>
      </c>
      <c r="C2657" s="16">
        <v>2012</v>
      </c>
      <c r="D2657" s="16">
        <v>102</v>
      </c>
      <c r="E2657" s="16">
        <v>292</v>
      </c>
      <c r="F2657" s="16">
        <v>52</v>
      </c>
      <c r="G2657" s="16">
        <v>76</v>
      </c>
      <c r="H2657" s="16">
        <v>8</v>
      </c>
      <c r="I2657" s="16">
        <v>5</v>
      </c>
      <c r="J2657" s="16">
        <v>0</v>
      </c>
      <c r="K2657" s="16">
        <v>9</v>
      </c>
      <c r="L2657" s="16">
        <v>30</v>
      </c>
      <c r="M2657" s="16">
        <v>5</v>
      </c>
      <c r="N2657" s="16">
        <v>30</v>
      </c>
      <c r="O2657" s="16">
        <v>56</v>
      </c>
      <c r="P2657" s="13" t="str">
        <f>IFERROR(VLOOKUP($A2657,'Fielding Data'!$A:$H,MATCH(P$1,'Fielding Data'!$A$1:$H$1,0),0),"Other")</f>
        <v>CF</v>
      </c>
      <c r="Q2657" s="13">
        <f>IFERROR(VLOOKUP($A2657,'Fielding Data'!$A:$H,MATCH(Q$1,'Fielding Data'!$A$1:$H$1,0),0),"Other")</f>
        <v>0</v>
      </c>
      <c r="R2657" s="13">
        <f>IFERROR(VLOOKUP($A2657,'Fielding Data'!$A:$H,MATCH(R$1,'Fielding Data'!$A$1:$H$1,0),0),"Other")</f>
        <v>0</v>
      </c>
      <c r="S2657" s="13">
        <f>IFERROR(VLOOKUP($A2657,'Fielding Data'!$A:$H,MATCH(S$1,'Fielding Data'!$A$1:$H$1,0),0),"Other")</f>
        <v>0</v>
      </c>
      <c r="T2657" s="13">
        <f>IFERROR(VLOOKUP($A2657,'Fielding Data'!$A:$H,MATCH(T$1,'Fielding Data'!$A$1:$H$1,0),0),"Other")</f>
        <v>0</v>
      </c>
      <c r="U2657" s="13">
        <f>SUMIFS('Fielding Data'!E:E,'Fielding Data'!$A:$A,'Hitting Data'!$A2657)</f>
        <v>231</v>
      </c>
      <c r="V2657" s="13">
        <f>SUMIFS('Fielding Data'!F:F,'Fielding Data'!$A:$A,'Hitting Data'!$A2657)</f>
        <v>8</v>
      </c>
      <c r="W2657" s="13">
        <f>SUMIFS('Fielding Data'!G:G,'Fielding Data'!$A:$A,'Hitting Data'!$A2657)</f>
        <v>6</v>
      </c>
      <c r="X2657" s="13">
        <f>SUMIFS('Fielding Data'!H:H,'Fielding Data'!$A:$A,'Hitting Data'!$A2657)</f>
        <v>4</v>
      </c>
    </row>
    <row r="2658" spans="1:24" x14ac:dyDescent="0.3">
      <c r="A2658" s="13" t="str">
        <f t="shared" si="41"/>
        <v>dysonsa012012</v>
      </c>
      <c r="B2658" s="16" t="s">
        <v>1704</v>
      </c>
      <c r="C2658" s="16">
        <v>2012</v>
      </c>
      <c r="D2658" s="16">
        <v>2</v>
      </c>
      <c r="E2658" s="16">
        <v>0</v>
      </c>
      <c r="F2658" s="16">
        <v>0</v>
      </c>
      <c r="G2658" s="16">
        <v>0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s="16">
        <v>0</v>
      </c>
      <c r="P2658" s="13" t="str">
        <f>IFERROR(VLOOKUP($A2658,'Fielding Data'!$A:$H,MATCH(P$1,'Fielding Data'!$A$1:$H$1,0),0),"Other")</f>
        <v>P</v>
      </c>
      <c r="Q2658" s="13">
        <f>IFERROR(VLOOKUP($A2658,'Fielding Data'!$A:$H,MATCH(Q$1,'Fielding Data'!$A$1:$H$1,0),0),"Other")</f>
        <v>0</v>
      </c>
      <c r="R2658" s="13">
        <f>IFERROR(VLOOKUP($A2658,'Fielding Data'!$A:$H,MATCH(R$1,'Fielding Data'!$A$1:$H$1,0),0),"Other")</f>
        <v>0</v>
      </c>
      <c r="S2658" s="13">
        <f>IFERROR(VLOOKUP($A2658,'Fielding Data'!$A:$H,MATCH(S$1,'Fielding Data'!$A$1:$H$1,0),0),"Other")</f>
        <v>0</v>
      </c>
      <c r="T2658" s="13">
        <f>IFERROR(VLOOKUP($A2658,'Fielding Data'!$A:$H,MATCH(T$1,'Fielding Data'!$A$1:$H$1,0),0),"Other")</f>
        <v>0</v>
      </c>
      <c r="U2658" s="13">
        <f>SUMIFS('Fielding Data'!E:E,'Fielding Data'!$A:$A,'Hitting Data'!$A2658)</f>
        <v>0</v>
      </c>
      <c r="V2658" s="13">
        <f>SUMIFS('Fielding Data'!F:F,'Fielding Data'!$A:$A,'Hitting Data'!$A2658)</f>
        <v>0</v>
      </c>
      <c r="W2658" s="13">
        <f>SUMIFS('Fielding Data'!G:G,'Fielding Data'!$A:$A,'Hitting Data'!$A2658)</f>
        <v>0</v>
      </c>
      <c r="X2658" s="13">
        <f>SUMIFS('Fielding Data'!H:H,'Fielding Data'!$A:$A,'Hitting Data'!$A2658)</f>
        <v>0</v>
      </c>
    </row>
    <row r="2659" spans="1:24" x14ac:dyDescent="0.3">
      <c r="A2659" s="13" t="str">
        <f t="shared" si="41"/>
        <v>eatonad022012</v>
      </c>
      <c r="B2659" s="16" t="s">
        <v>1705</v>
      </c>
      <c r="C2659" s="16">
        <v>2012</v>
      </c>
      <c r="D2659" s="16">
        <v>22</v>
      </c>
      <c r="E2659" s="16">
        <v>85</v>
      </c>
      <c r="F2659" s="16">
        <v>19</v>
      </c>
      <c r="G2659" s="16">
        <v>22</v>
      </c>
      <c r="H2659" s="16">
        <v>3</v>
      </c>
      <c r="I2659" s="16">
        <v>2</v>
      </c>
      <c r="J2659" s="16">
        <v>2</v>
      </c>
      <c r="K2659" s="16">
        <v>5</v>
      </c>
      <c r="L2659" s="16">
        <v>2</v>
      </c>
      <c r="M2659" s="16">
        <v>3</v>
      </c>
      <c r="N2659" s="16">
        <v>14</v>
      </c>
      <c r="O2659" s="16">
        <v>15</v>
      </c>
      <c r="P2659" s="13" t="str">
        <f>IFERROR(VLOOKUP($A2659,'Fielding Data'!$A:$H,MATCH(P$1,'Fielding Data'!$A$1:$H$1,0),0),"Other")</f>
        <v>CF</v>
      </c>
      <c r="Q2659" s="13">
        <f>IFERROR(VLOOKUP($A2659,'Fielding Data'!$A:$H,MATCH(Q$1,'Fielding Data'!$A$1:$H$1,0),0),"Other")</f>
        <v>0</v>
      </c>
      <c r="R2659" s="13">
        <f>IFERROR(VLOOKUP($A2659,'Fielding Data'!$A:$H,MATCH(R$1,'Fielding Data'!$A$1:$H$1,0),0),"Other")</f>
        <v>0</v>
      </c>
      <c r="S2659" s="13">
        <f>IFERROR(VLOOKUP($A2659,'Fielding Data'!$A:$H,MATCH(S$1,'Fielding Data'!$A$1:$H$1,0),0),"Other")</f>
        <v>0</v>
      </c>
      <c r="T2659" s="13">
        <f>IFERROR(VLOOKUP($A2659,'Fielding Data'!$A:$H,MATCH(T$1,'Fielding Data'!$A$1:$H$1,0),0),"Other")</f>
        <v>0</v>
      </c>
      <c r="U2659" s="13">
        <f>SUMIFS('Fielding Data'!E:E,'Fielding Data'!$A:$A,'Hitting Data'!$A2659)</f>
        <v>37</v>
      </c>
      <c r="V2659" s="13">
        <f>SUMIFS('Fielding Data'!F:F,'Fielding Data'!$A:$A,'Hitting Data'!$A2659)</f>
        <v>2</v>
      </c>
      <c r="W2659" s="13">
        <f>SUMIFS('Fielding Data'!G:G,'Fielding Data'!$A:$A,'Hitting Data'!$A2659)</f>
        <v>1</v>
      </c>
      <c r="X2659" s="13">
        <f>SUMIFS('Fielding Data'!H:H,'Fielding Data'!$A:$A,'Hitting Data'!$A2659)</f>
        <v>1</v>
      </c>
    </row>
    <row r="2660" spans="1:24" x14ac:dyDescent="0.3">
      <c r="A2660" s="13" t="str">
        <f t="shared" si="41"/>
        <v>edginjo012012</v>
      </c>
      <c r="B2660" s="16" t="s">
        <v>1706</v>
      </c>
      <c r="C2660" s="16">
        <v>2012</v>
      </c>
      <c r="D2660" s="16">
        <v>34</v>
      </c>
      <c r="E2660" s="16">
        <v>0</v>
      </c>
      <c r="F2660" s="16">
        <v>0</v>
      </c>
      <c r="G2660" s="16">
        <v>0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3" t="str">
        <f>IFERROR(VLOOKUP($A2660,'Fielding Data'!$A:$H,MATCH(P$1,'Fielding Data'!$A$1:$H$1,0),0),"Other")</f>
        <v>P</v>
      </c>
      <c r="Q2660" s="13">
        <f>IFERROR(VLOOKUP($A2660,'Fielding Data'!$A:$H,MATCH(Q$1,'Fielding Data'!$A$1:$H$1,0),0),"Other")</f>
        <v>0</v>
      </c>
      <c r="R2660" s="13">
        <f>IFERROR(VLOOKUP($A2660,'Fielding Data'!$A:$H,MATCH(R$1,'Fielding Data'!$A$1:$H$1,0),0),"Other")</f>
        <v>2</v>
      </c>
      <c r="S2660" s="13">
        <f>IFERROR(VLOOKUP($A2660,'Fielding Data'!$A:$H,MATCH(S$1,'Fielding Data'!$A$1:$H$1,0),0),"Other")</f>
        <v>1</v>
      </c>
      <c r="T2660" s="13">
        <f>IFERROR(VLOOKUP($A2660,'Fielding Data'!$A:$H,MATCH(T$1,'Fielding Data'!$A$1:$H$1,0),0),"Other")</f>
        <v>0</v>
      </c>
      <c r="U2660" s="13">
        <f>SUMIFS('Fielding Data'!E:E,'Fielding Data'!$A:$A,'Hitting Data'!$A2660)</f>
        <v>0</v>
      </c>
      <c r="V2660" s="13">
        <f>SUMIFS('Fielding Data'!F:F,'Fielding Data'!$A:$A,'Hitting Data'!$A2660)</f>
        <v>2</v>
      </c>
      <c r="W2660" s="13">
        <f>SUMIFS('Fielding Data'!G:G,'Fielding Data'!$A:$A,'Hitting Data'!$A2660)</f>
        <v>1</v>
      </c>
      <c r="X2660" s="13">
        <f>SUMIFS('Fielding Data'!H:H,'Fielding Data'!$A:$A,'Hitting Data'!$A2660)</f>
        <v>0</v>
      </c>
    </row>
    <row r="2661" spans="1:24" x14ac:dyDescent="0.3">
      <c r="A2661" s="13" t="str">
        <f t="shared" si="41"/>
        <v>edlefst012012</v>
      </c>
      <c r="B2661" s="16" t="s">
        <v>1490</v>
      </c>
      <c r="C2661" s="16">
        <v>2012</v>
      </c>
      <c r="D2661" s="16">
        <v>14</v>
      </c>
      <c r="E2661" s="16">
        <v>1</v>
      </c>
      <c r="F2661" s="16">
        <v>0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3" t="str">
        <f>IFERROR(VLOOKUP($A2661,'Fielding Data'!$A:$H,MATCH(P$1,'Fielding Data'!$A$1:$H$1,0),0),"Other")</f>
        <v>P</v>
      </c>
      <c r="Q2661" s="13">
        <f>IFERROR(VLOOKUP($A2661,'Fielding Data'!$A:$H,MATCH(Q$1,'Fielding Data'!$A$1:$H$1,0),0),"Other")</f>
        <v>1</v>
      </c>
      <c r="R2661" s="13">
        <f>IFERROR(VLOOKUP($A2661,'Fielding Data'!$A:$H,MATCH(R$1,'Fielding Data'!$A$1:$H$1,0),0),"Other")</f>
        <v>1</v>
      </c>
      <c r="S2661" s="13">
        <f>IFERROR(VLOOKUP($A2661,'Fielding Data'!$A:$H,MATCH(S$1,'Fielding Data'!$A$1:$H$1,0),0),"Other")</f>
        <v>1</v>
      </c>
      <c r="T2661" s="13">
        <f>IFERROR(VLOOKUP($A2661,'Fielding Data'!$A:$H,MATCH(T$1,'Fielding Data'!$A$1:$H$1,0),0),"Other")</f>
        <v>0</v>
      </c>
      <c r="U2661" s="13">
        <f>SUMIFS('Fielding Data'!E:E,'Fielding Data'!$A:$A,'Hitting Data'!$A2661)</f>
        <v>1</v>
      </c>
      <c r="V2661" s="13">
        <f>SUMIFS('Fielding Data'!F:F,'Fielding Data'!$A:$A,'Hitting Data'!$A2661)</f>
        <v>1</v>
      </c>
      <c r="W2661" s="13">
        <f>SUMIFS('Fielding Data'!G:G,'Fielding Data'!$A:$A,'Hitting Data'!$A2661)</f>
        <v>1</v>
      </c>
      <c r="X2661" s="13">
        <f>SUMIFS('Fielding Data'!H:H,'Fielding Data'!$A:$A,'Hitting Data'!$A2661)</f>
        <v>0</v>
      </c>
    </row>
    <row r="2662" spans="1:24" x14ac:dyDescent="0.3">
      <c r="A2662" s="13" t="str">
        <f t="shared" si="41"/>
        <v>egberja012012</v>
      </c>
      <c r="B2662" s="16" t="s">
        <v>1079</v>
      </c>
      <c r="C2662" s="16">
        <v>2012</v>
      </c>
      <c r="D2662" s="16">
        <v>1</v>
      </c>
      <c r="E2662" s="16">
        <v>0</v>
      </c>
      <c r="F2662" s="16">
        <v>0</v>
      </c>
      <c r="G2662" s="16">
        <v>0</v>
      </c>
      <c r="H2662" s="16">
        <v>0</v>
      </c>
      <c r="I2662" s="16">
        <v>0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16">
        <v>0</v>
      </c>
      <c r="P2662" s="13" t="str">
        <f>IFERROR(VLOOKUP($A2662,'Fielding Data'!$A:$H,MATCH(P$1,'Fielding Data'!$A$1:$H$1,0),0),"Other")</f>
        <v>P</v>
      </c>
      <c r="Q2662" s="13">
        <f>IFERROR(VLOOKUP($A2662,'Fielding Data'!$A:$H,MATCH(Q$1,'Fielding Data'!$A$1:$H$1,0),0),"Other")</f>
        <v>0</v>
      </c>
      <c r="R2662" s="13">
        <f>IFERROR(VLOOKUP($A2662,'Fielding Data'!$A:$H,MATCH(R$1,'Fielding Data'!$A$1:$H$1,0),0),"Other")</f>
        <v>0</v>
      </c>
      <c r="S2662" s="13">
        <f>IFERROR(VLOOKUP($A2662,'Fielding Data'!$A:$H,MATCH(S$1,'Fielding Data'!$A$1:$H$1,0),0),"Other")</f>
        <v>0</v>
      </c>
      <c r="T2662" s="13">
        <f>IFERROR(VLOOKUP($A2662,'Fielding Data'!$A:$H,MATCH(T$1,'Fielding Data'!$A$1:$H$1,0),0),"Other")</f>
        <v>0</v>
      </c>
      <c r="U2662" s="13">
        <f>SUMIFS('Fielding Data'!E:E,'Fielding Data'!$A:$A,'Hitting Data'!$A2662)</f>
        <v>0</v>
      </c>
      <c r="V2662" s="13">
        <f>SUMIFS('Fielding Data'!F:F,'Fielding Data'!$A:$A,'Hitting Data'!$A2662)</f>
        <v>0</v>
      </c>
      <c r="W2662" s="13">
        <f>SUMIFS('Fielding Data'!G:G,'Fielding Data'!$A:$A,'Hitting Data'!$A2662)</f>
        <v>0</v>
      </c>
      <c r="X2662" s="13">
        <f>SUMIFS('Fielding Data'!H:H,'Fielding Data'!$A:$A,'Hitting Data'!$A2662)</f>
        <v>0</v>
      </c>
    </row>
    <row r="2663" spans="1:24" x14ac:dyDescent="0.3">
      <c r="A2663" s="13" t="str">
        <f t="shared" si="41"/>
        <v>ekstrmi012012</v>
      </c>
      <c r="B2663" s="16" t="s">
        <v>914</v>
      </c>
      <c r="C2663" s="16">
        <v>2012</v>
      </c>
      <c r="D2663" s="16">
        <v>15</v>
      </c>
      <c r="E2663" s="16">
        <v>0</v>
      </c>
      <c r="F2663" s="16">
        <v>0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3" t="str">
        <f>IFERROR(VLOOKUP($A2663,'Fielding Data'!$A:$H,MATCH(P$1,'Fielding Data'!$A$1:$H$1,0),0),"Other")</f>
        <v>P</v>
      </c>
      <c r="Q2663" s="13">
        <f>IFERROR(VLOOKUP($A2663,'Fielding Data'!$A:$H,MATCH(Q$1,'Fielding Data'!$A$1:$H$1,0),0),"Other")</f>
        <v>2</v>
      </c>
      <c r="R2663" s="13">
        <f>IFERROR(VLOOKUP($A2663,'Fielding Data'!$A:$H,MATCH(R$1,'Fielding Data'!$A$1:$H$1,0),0),"Other")</f>
        <v>3</v>
      </c>
      <c r="S2663" s="13">
        <f>IFERROR(VLOOKUP($A2663,'Fielding Data'!$A:$H,MATCH(S$1,'Fielding Data'!$A$1:$H$1,0),0),"Other")</f>
        <v>0</v>
      </c>
      <c r="T2663" s="13">
        <f>IFERROR(VLOOKUP($A2663,'Fielding Data'!$A:$H,MATCH(T$1,'Fielding Data'!$A$1:$H$1,0),0),"Other")</f>
        <v>1</v>
      </c>
      <c r="U2663" s="13">
        <f>SUMIFS('Fielding Data'!E:E,'Fielding Data'!$A:$A,'Hitting Data'!$A2663)</f>
        <v>2</v>
      </c>
      <c r="V2663" s="13">
        <f>SUMIFS('Fielding Data'!F:F,'Fielding Data'!$A:$A,'Hitting Data'!$A2663)</f>
        <v>3</v>
      </c>
      <c r="W2663" s="13">
        <f>SUMIFS('Fielding Data'!G:G,'Fielding Data'!$A:$A,'Hitting Data'!$A2663)</f>
        <v>0</v>
      </c>
      <c r="X2663" s="13">
        <f>SUMIFS('Fielding Data'!H:H,'Fielding Data'!$A:$A,'Hitting Data'!$A2663)</f>
        <v>1</v>
      </c>
    </row>
    <row r="2664" spans="1:24" x14ac:dyDescent="0.3">
      <c r="A2664" s="13" t="str">
        <f t="shared" si="41"/>
        <v>elbersc012012</v>
      </c>
      <c r="B2664" s="16" t="s">
        <v>915</v>
      </c>
      <c r="C2664" s="16">
        <v>2012</v>
      </c>
      <c r="D2664" s="16">
        <v>43</v>
      </c>
      <c r="E2664" s="16">
        <v>0</v>
      </c>
      <c r="F2664" s="16">
        <v>0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3" t="str">
        <f>IFERROR(VLOOKUP($A2664,'Fielding Data'!$A:$H,MATCH(P$1,'Fielding Data'!$A$1:$H$1,0),0),"Other")</f>
        <v>P</v>
      </c>
      <c r="Q2664" s="13">
        <f>IFERROR(VLOOKUP($A2664,'Fielding Data'!$A:$H,MATCH(Q$1,'Fielding Data'!$A$1:$H$1,0),0),"Other")</f>
        <v>1</v>
      </c>
      <c r="R2664" s="13">
        <f>IFERROR(VLOOKUP($A2664,'Fielding Data'!$A:$H,MATCH(R$1,'Fielding Data'!$A$1:$H$1,0),0),"Other")</f>
        <v>3</v>
      </c>
      <c r="S2664" s="13">
        <f>IFERROR(VLOOKUP($A2664,'Fielding Data'!$A:$H,MATCH(S$1,'Fielding Data'!$A$1:$H$1,0),0),"Other")</f>
        <v>0</v>
      </c>
      <c r="T2664" s="13">
        <f>IFERROR(VLOOKUP($A2664,'Fielding Data'!$A:$H,MATCH(T$1,'Fielding Data'!$A$1:$H$1,0),0),"Other")</f>
        <v>1</v>
      </c>
      <c r="U2664" s="13">
        <f>SUMIFS('Fielding Data'!E:E,'Fielding Data'!$A:$A,'Hitting Data'!$A2664)</f>
        <v>1</v>
      </c>
      <c r="V2664" s="13">
        <f>SUMIFS('Fielding Data'!F:F,'Fielding Data'!$A:$A,'Hitting Data'!$A2664)</f>
        <v>3</v>
      </c>
      <c r="W2664" s="13">
        <f>SUMIFS('Fielding Data'!G:G,'Fielding Data'!$A:$A,'Hitting Data'!$A2664)</f>
        <v>0</v>
      </c>
      <c r="X2664" s="13">
        <f>SUMIFS('Fielding Data'!H:H,'Fielding Data'!$A:$A,'Hitting Data'!$A2664)</f>
        <v>1</v>
      </c>
    </row>
    <row r="2665" spans="1:24" x14ac:dyDescent="0.3">
      <c r="A2665" s="13" t="str">
        <f t="shared" si="41"/>
        <v>eldrebr012012</v>
      </c>
      <c r="B2665" s="16" t="s">
        <v>537</v>
      </c>
      <c r="C2665" s="16">
        <v>2012</v>
      </c>
      <c r="D2665" s="16">
        <v>5</v>
      </c>
      <c r="E2665" s="16">
        <v>16</v>
      </c>
      <c r="F2665" s="16">
        <v>1</v>
      </c>
      <c r="G2665" s="16">
        <v>3</v>
      </c>
      <c r="H2665" s="16">
        <v>1</v>
      </c>
      <c r="I2665" s="16">
        <v>1</v>
      </c>
      <c r="J2665" s="16">
        <v>0</v>
      </c>
      <c r="K2665" s="16">
        <v>1</v>
      </c>
      <c r="L2665" s="16">
        <v>0</v>
      </c>
      <c r="M2665" s="16">
        <v>0</v>
      </c>
      <c r="N2665" s="16">
        <v>1</v>
      </c>
      <c r="O2665" s="16">
        <v>6</v>
      </c>
      <c r="P2665" s="13" t="str">
        <f>IFERROR(VLOOKUP($A2665,'Fielding Data'!$A:$H,MATCH(P$1,'Fielding Data'!$A$1:$H$1,0),0),"Other")</f>
        <v>Other</v>
      </c>
      <c r="Q2665" s="13" t="str">
        <f>IFERROR(VLOOKUP($A2665,'Fielding Data'!$A:$H,MATCH(Q$1,'Fielding Data'!$A$1:$H$1,0),0),"Other")</f>
        <v>Other</v>
      </c>
      <c r="R2665" s="13" t="str">
        <f>IFERROR(VLOOKUP($A2665,'Fielding Data'!$A:$H,MATCH(R$1,'Fielding Data'!$A$1:$H$1,0),0),"Other")</f>
        <v>Other</v>
      </c>
      <c r="S2665" s="13" t="str">
        <f>IFERROR(VLOOKUP($A2665,'Fielding Data'!$A:$H,MATCH(S$1,'Fielding Data'!$A$1:$H$1,0),0),"Other")</f>
        <v>Other</v>
      </c>
      <c r="T2665" s="13" t="str">
        <f>IFERROR(VLOOKUP($A2665,'Fielding Data'!$A:$H,MATCH(T$1,'Fielding Data'!$A$1:$H$1,0),0),"Other")</f>
        <v>Other</v>
      </c>
      <c r="U2665" s="13">
        <f>SUMIFS('Fielding Data'!E:E,'Fielding Data'!$A:$A,'Hitting Data'!$A2665)</f>
        <v>0</v>
      </c>
      <c r="V2665" s="13">
        <f>SUMIFS('Fielding Data'!F:F,'Fielding Data'!$A:$A,'Hitting Data'!$A2665)</f>
        <v>0</v>
      </c>
      <c r="W2665" s="13">
        <f>SUMIFS('Fielding Data'!G:G,'Fielding Data'!$A:$A,'Hitting Data'!$A2665)</f>
        <v>0</v>
      </c>
      <c r="X2665" s="13">
        <f>SUMIFS('Fielding Data'!H:H,'Fielding Data'!$A:$A,'Hitting Data'!$A2665)</f>
        <v>0</v>
      </c>
    </row>
    <row r="2666" spans="1:24" x14ac:dyDescent="0.3">
      <c r="A2666" s="13" t="str">
        <f t="shared" si="41"/>
        <v>ellisaj012012</v>
      </c>
      <c r="B2666" s="16" t="s">
        <v>916</v>
      </c>
      <c r="C2666" s="16">
        <v>2012</v>
      </c>
      <c r="D2666" s="16">
        <v>133</v>
      </c>
      <c r="E2666" s="16">
        <v>423</v>
      </c>
      <c r="F2666" s="16">
        <v>44</v>
      </c>
      <c r="G2666" s="16">
        <v>114</v>
      </c>
      <c r="H2666" s="16">
        <v>20</v>
      </c>
      <c r="I2666" s="16">
        <v>1</v>
      </c>
      <c r="J2666" s="16">
        <v>13</v>
      </c>
      <c r="K2666" s="16">
        <v>52</v>
      </c>
      <c r="L2666" s="16">
        <v>0</v>
      </c>
      <c r="M2666" s="16">
        <v>0</v>
      </c>
      <c r="N2666" s="16">
        <v>65</v>
      </c>
      <c r="O2666" s="16">
        <v>107</v>
      </c>
      <c r="P2666" s="13" t="str">
        <f>IFERROR(VLOOKUP($A2666,'Fielding Data'!$A:$H,MATCH(P$1,'Fielding Data'!$A$1:$H$1,0),0),"Other")</f>
        <v>C</v>
      </c>
      <c r="Q2666" s="13">
        <f>IFERROR(VLOOKUP($A2666,'Fielding Data'!$A:$H,MATCH(Q$1,'Fielding Data'!$A$1:$H$1,0),0),"Other")</f>
        <v>1007</v>
      </c>
      <c r="R2666" s="13">
        <f>IFERROR(VLOOKUP($A2666,'Fielding Data'!$A:$H,MATCH(R$1,'Fielding Data'!$A$1:$H$1,0),0),"Other")</f>
        <v>87</v>
      </c>
      <c r="S2666" s="13">
        <f>IFERROR(VLOOKUP($A2666,'Fielding Data'!$A:$H,MATCH(S$1,'Fielding Data'!$A$1:$H$1,0),0),"Other")</f>
        <v>6</v>
      </c>
      <c r="T2666" s="13">
        <f>IFERROR(VLOOKUP($A2666,'Fielding Data'!$A:$H,MATCH(T$1,'Fielding Data'!$A$1:$H$1,0),0),"Other")</f>
        <v>12</v>
      </c>
      <c r="U2666" s="13">
        <f>SUMIFS('Fielding Data'!E:E,'Fielding Data'!$A:$A,'Hitting Data'!$A2666)</f>
        <v>1007</v>
      </c>
      <c r="V2666" s="13">
        <f>SUMIFS('Fielding Data'!F:F,'Fielding Data'!$A:$A,'Hitting Data'!$A2666)</f>
        <v>87</v>
      </c>
      <c r="W2666" s="13">
        <f>SUMIFS('Fielding Data'!G:G,'Fielding Data'!$A:$A,'Hitting Data'!$A2666)</f>
        <v>6</v>
      </c>
      <c r="X2666" s="13">
        <f>SUMIFS('Fielding Data'!H:H,'Fielding Data'!$A:$A,'Hitting Data'!$A2666)</f>
        <v>12</v>
      </c>
    </row>
    <row r="2667" spans="1:24" x14ac:dyDescent="0.3">
      <c r="A2667" s="13" t="str">
        <f t="shared" si="41"/>
        <v>ellisma012012</v>
      </c>
      <c r="B2667" s="16" t="s">
        <v>298</v>
      </c>
      <c r="C2667" s="16">
        <v>2012</v>
      </c>
      <c r="D2667" s="16">
        <v>110</v>
      </c>
      <c r="E2667" s="16">
        <v>415</v>
      </c>
      <c r="F2667" s="16">
        <v>62</v>
      </c>
      <c r="G2667" s="16">
        <v>107</v>
      </c>
      <c r="H2667" s="16">
        <v>21</v>
      </c>
      <c r="I2667" s="16">
        <v>1</v>
      </c>
      <c r="J2667" s="16">
        <v>7</v>
      </c>
      <c r="K2667" s="16">
        <v>31</v>
      </c>
      <c r="L2667" s="16">
        <v>5</v>
      </c>
      <c r="M2667" s="16">
        <v>0</v>
      </c>
      <c r="N2667" s="16">
        <v>40</v>
      </c>
      <c r="O2667" s="16">
        <v>70</v>
      </c>
      <c r="P2667" s="13" t="str">
        <f>IFERROR(VLOOKUP($A2667,'Fielding Data'!$A:$H,MATCH(P$1,'Fielding Data'!$A$1:$H$1,0),0),"Other")</f>
        <v>2B</v>
      </c>
      <c r="Q2667" s="13">
        <f>IFERROR(VLOOKUP($A2667,'Fielding Data'!$A:$H,MATCH(Q$1,'Fielding Data'!$A$1:$H$1,0),0),"Other")</f>
        <v>211</v>
      </c>
      <c r="R2667" s="13">
        <f>IFERROR(VLOOKUP($A2667,'Fielding Data'!$A:$H,MATCH(R$1,'Fielding Data'!$A$1:$H$1,0),0),"Other")</f>
        <v>274</v>
      </c>
      <c r="S2667" s="13">
        <f>IFERROR(VLOOKUP($A2667,'Fielding Data'!$A:$H,MATCH(S$1,'Fielding Data'!$A$1:$H$1,0),0),"Other")</f>
        <v>3</v>
      </c>
      <c r="T2667" s="13">
        <f>IFERROR(VLOOKUP($A2667,'Fielding Data'!$A:$H,MATCH(T$1,'Fielding Data'!$A$1:$H$1,0),0),"Other")</f>
        <v>59</v>
      </c>
      <c r="U2667" s="13">
        <f>SUMIFS('Fielding Data'!E:E,'Fielding Data'!$A:$A,'Hitting Data'!$A2667)</f>
        <v>211</v>
      </c>
      <c r="V2667" s="13">
        <f>SUMIFS('Fielding Data'!F:F,'Fielding Data'!$A:$A,'Hitting Data'!$A2667)</f>
        <v>274</v>
      </c>
      <c r="W2667" s="13">
        <f>SUMIFS('Fielding Data'!G:G,'Fielding Data'!$A:$A,'Hitting Data'!$A2667)</f>
        <v>3</v>
      </c>
      <c r="X2667" s="13">
        <f>SUMIFS('Fielding Data'!H:H,'Fielding Data'!$A:$A,'Hitting Data'!$A2667)</f>
        <v>59</v>
      </c>
    </row>
    <row r="2668" spans="1:24" x14ac:dyDescent="0.3">
      <c r="A2668" s="13" t="str">
        <f t="shared" si="41"/>
        <v>ellsbja012012</v>
      </c>
      <c r="B2668" s="16" t="s">
        <v>781</v>
      </c>
      <c r="C2668" s="16">
        <v>2012</v>
      </c>
      <c r="D2668" s="16">
        <v>74</v>
      </c>
      <c r="E2668" s="16">
        <v>303</v>
      </c>
      <c r="F2668" s="16">
        <v>43</v>
      </c>
      <c r="G2668" s="16">
        <v>82</v>
      </c>
      <c r="H2668" s="16">
        <v>18</v>
      </c>
      <c r="I2668" s="16">
        <v>0</v>
      </c>
      <c r="J2668" s="16">
        <v>4</v>
      </c>
      <c r="K2668" s="16">
        <v>26</v>
      </c>
      <c r="L2668" s="16">
        <v>14</v>
      </c>
      <c r="M2668" s="16">
        <v>3</v>
      </c>
      <c r="N2668" s="16">
        <v>19</v>
      </c>
      <c r="O2668" s="16">
        <v>43</v>
      </c>
      <c r="P2668" s="13" t="str">
        <f>IFERROR(VLOOKUP($A2668,'Fielding Data'!$A:$H,MATCH(P$1,'Fielding Data'!$A$1:$H$1,0),0),"Other")</f>
        <v>CF</v>
      </c>
      <c r="Q2668" s="13">
        <f>IFERROR(VLOOKUP($A2668,'Fielding Data'!$A:$H,MATCH(Q$1,'Fielding Data'!$A$1:$H$1,0),0),"Other")</f>
        <v>0</v>
      </c>
      <c r="R2668" s="13">
        <f>IFERROR(VLOOKUP($A2668,'Fielding Data'!$A:$H,MATCH(R$1,'Fielding Data'!$A$1:$H$1,0),0),"Other")</f>
        <v>0</v>
      </c>
      <c r="S2668" s="13">
        <f>IFERROR(VLOOKUP($A2668,'Fielding Data'!$A:$H,MATCH(S$1,'Fielding Data'!$A$1:$H$1,0),0),"Other")</f>
        <v>0</v>
      </c>
      <c r="T2668" s="13">
        <f>IFERROR(VLOOKUP($A2668,'Fielding Data'!$A:$H,MATCH(T$1,'Fielding Data'!$A$1:$H$1,0),0),"Other")</f>
        <v>0</v>
      </c>
      <c r="U2668" s="13">
        <f>SUMIFS('Fielding Data'!E:E,'Fielding Data'!$A:$A,'Hitting Data'!$A2668)</f>
        <v>164</v>
      </c>
      <c r="V2668" s="13">
        <f>SUMIFS('Fielding Data'!F:F,'Fielding Data'!$A:$A,'Hitting Data'!$A2668)</f>
        <v>2</v>
      </c>
      <c r="W2668" s="13">
        <f>SUMIFS('Fielding Data'!G:G,'Fielding Data'!$A:$A,'Hitting Data'!$A2668)</f>
        <v>3</v>
      </c>
      <c r="X2668" s="13">
        <f>SUMIFS('Fielding Data'!H:H,'Fielding Data'!$A:$A,'Hitting Data'!$A2668)</f>
        <v>1</v>
      </c>
    </row>
    <row r="2669" spans="1:24" x14ac:dyDescent="0.3">
      <c r="A2669" s="13" t="str">
        <f t="shared" si="41"/>
        <v>elmorja012012</v>
      </c>
      <c r="B2669" s="16" t="s">
        <v>1707</v>
      </c>
      <c r="C2669" s="16">
        <v>2012</v>
      </c>
      <c r="D2669" s="16">
        <v>30</v>
      </c>
      <c r="E2669" s="16">
        <v>68</v>
      </c>
      <c r="F2669" s="16">
        <v>1</v>
      </c>
      <c r="G2669" s="16">
        <v>13</v>
      </c>
      <c r="H2669" s="16">
        <v>4</v>
      </c>
      <c r="I2669" s="16">
        <v>0</v>
      </c>
      <c r="J2669" s="16">
        <v>0</v>
      </c>
      <c r="K2669" s="16">
        <v>7</v>
      </c>
      <c r="L2669" s="16">
        <v>0</v>
      </c>
      <c r="M2669" s="16">
        <v>0</v>
      </c>
      <c r="N2669" s="16">
        <v>5</v>
      </c>
      <c r="O2669" s="16">
        <v>6</v>
      </c>
      <c r="P2669" s="13" t="str">
        <f>IFERROR(VLOOKUP($A2669,'Fielding Data'!$A:$H,MATCH(P$1,'Fielding Data'!$A$1:$H$1,0),0),"Other")</f>
        <v>2B</v>
      </c>
      <c r="Q2669" s="13">
        <f>IFERROR(VLOOKUP($A2669,'Fielding Data'!$A:$H,MATCH(Q$1,'Fielding Data'!$A$1:$H$1,0),0),"Other")</f>
        <v>3</v>
      </c>
      <c r="R2669" s="13">
        <f>IFERROR(VLOOKUP($A2669,'Fielding Data'!$A:$H,MATCH(R$1,'Fielding Data'!$A$1:$H$1,0),0),"Other")</f>
        <v>6</v>
      </c>
      <c r="S2669" s="13">
        <f>IFERROR(VLOOKUP($A2669,'Fielding Data'!$A:$H,MATCH(S$1,'Fielding Data'!$A$1:$H$1,0),0),"Other")</f>
        <v>0</v>
      </c>
      <c r="T2669" s="13">
        <f>IFERROR(VLOOKUP($A2669,'Fielding Data'!$A:$H,MATCH(T$1,'Fielding Data'!$A$1:$H$1,0),0),"Other")</f>
        <v>3</v>
      </c>
      <c r="U2669" s="13">
        <f>SUMIFS('Fielding Data'!E:E,'Fielding Data'!$A:$A,'Hitting Data'!$A2669)</f>
        <v>25</v>
      </c>
      <c r="V2669" s="13">
        <f>SUMIFS('Fielding Data'!F:F,'Fielding Data'!$A:$A,'Hitting Data'!$A2669)</f>
        <v>56</v>
      </c>
      <c r="W2669" s="13">
        <f>SUMIFS('Fielding Data'!G:G,'Fielding Data'!$A:$A,'Hitting Data'!$A2669)</f>
        <v>2</v>
      </c>
      <c r="X2669" s="13">
        <f>SUMIFS('Fielding Data'!H:H,'Fielding Data'!$A:$A,'Hitting Data'!$A2669)</f>
        <v>12</v>
      </c>
    </row>
    <row r="2670" spans="1:24" x14ac:dyDescent="0.3">
      <c r="A2670" s="13" t="str">
        <f t="shared" si="41"/>
        <v>elyjo012012</v>
      </c>
      <c r="B2670" s="16" t="s">
        <v>1273</v>
      </c>
      <c r="C2670" s="16">
        <v>2012</v>
      </c>
      <c r="D2670" s="16">
        <v>2</v>
      </c>
      <c r="E2670" s="16">
        <v>0</v>
      </c>
      <c r="F2670" s="16">
        <v>0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3" t="str">
        <f>IFERROR(VLOOKUP($A2670,'Fielding Data'!$A:$H,MATCH(P$1,'Fielding Data'!$A$1:$H$1,0),0),"Other")</f>
        <v>P</v>
      </c>
      <c r="Q2670" s="13">
        <f>IFERROR(VLOOKUP($A2670,'Fielding Data'!$A:$H,MATCH(Q$1,'Fielding Data'!$A$1:$H$1,0),0),"Other")</f>
        <v>0</v>
      </c>
      <c r="R2670" s="13">
        <f>IFERROR(VLOOKUP($A2670,'Fielding Data'!$A:$H,MATCH(R$1,'Fielding Data'!$A$1:$H$1,0),0),"Other")</f>
        <v>0</v>
      </c>
      <c r="S2670" s="13">
        <f>IFERROR(VLOOKUP($A2670,'Fielding Data'!$A:$H,MATCH(S$1,'Fielding Data'!$A$1:$H$1,0),0),"Other")</f>
        <v>0</v>
      </c>
      <c r="T2670" s="13">
        <f>IFERROR(VLOOKUP($A2670,'Fielding Data'!$A:$H,MATCH(T$1,'Fielding Data'!$A$1:$H$1,0),0),"Other")</f>
        <v>0</v>
      </c>
      <c r="U2670" s="13">
        <f>SUMIFS('Fielding Data'!E:E,'Fielding Data'!$A:$A,'Hitting Data'!$A2670)</f>
        <v>0</v>
      </c>
      <c r="V2670" s="13">
        <f>SUMIFS('Fielding Data'!F:F,'Fielding Data'!$A:$A,'Hitting Data'!$A2670)</f>
        <v>0</v>
      </c>
      <c r="W2670" s="13">
        <f>SUMIFS('Fielding Data'!G:G,'Fielding Data'!$A:$A,'Hitting Data'!$A2670)</f>
        <v>0</v>
      </c>
      <c r="X2670" s="13">
        <f>SUMIFS('Fielding Data'!H:H,'Fielding Data'!$A:$A,'Hitting Data'!$A2670)</f>
        <v>0</v>
      </c>
    </row>
    <row r="2671" spans="1:24" x14ac:dyDescent="0.3">
      <c r="A2671" s="13" t="str">
        <f t="shared" si="41"/>
        <v>encared012012</v>
      </c>
      <c r="B2671" s="16" t="s">
        <v>538</v>
      </c>
      <c r="C2671" s="16">
        <v>2012</v>
      </c>
      <c r="D2671" s="16">
        <v>151</v>
      </c>
      <c r="E2671" s="16">
        <v>542</v>
      </c>
      <c r="F2671" s="16">
        <v>93</v>
      </c>
      <c r="G2671" s="16">
        <v>152</v>
      </c>
      <c r="H2671" s="16">
        <v>24</v>
      </c>
      <c r="I2671" s="16">
        <v>0</v>
      </c>
      <c r="J2671" s="16">
        <v>42</v>
      </c>
      <c r="K2671" s="16">
        <v>110</v>
      </c>
      <c r="L2671" s="16">
        <v>13</v>
      </c>
      <c r="M2671" s="16">
        <v>3</v>
      </c>
      <c r="N2671" s="16">
        <v>84</v>
      </c>
      <c r="O2671" s="16">
        <v>94</v>
      </c>
      <c r="P2671" s="13" t="str">
        <f>IFERROR(VLOOKUP($A2671,'Fielding Data'!$A:$H,MATCH(P$1,'Fielding Data'!$A$1:$H$1,0),0),"Other")</f>
        <v>1B</v>
      </c>
      <c r="Q2671" s="13">
        <f>IFERROR(VLOOKUP($A2671,'Fielding Data'!$A:$H,MATCH(Q$1,'Fielding Data'!$A$1:$H$1,0),0),"Other")</f>
        <v>602</v>
      </c>
      <c r="R2671" s="13">
        <f>IFERROR(VLOOKUP($A2671,'Fielding Data'!$A:$H,MATCH(R$1,'Fielding Data'!$A$1:$H$1,0),0),"Other")</f>
        <v>32</v>
      </c>
      <c r="S2671" s="13">
        <f>IFERROR(VLOOKUP($A2671,'Fielding Data'!$A:$H,MATCH(S$1,'Fielding Data'!$A$1:$H$1,0),0),"Other")</f>
        <v>3</v>
      </c>
      <c r="T2671" s="13">
        <f>IFERROR(VLOOKUP($A2671,'Fielding Data'!$A:$H,MATCH(T$1,'Fielding Data'!$A$1:$H$1,0),0),"Other")</f>
        <v>61</v>
      </c>
      <c r="U2671" s="13">
        <f>SUMIFS('Fielding Data'!E:E,'Fielding Data'!$A:$A,'Hitting Data'!$A2671)</f>
        <v>607</v>
      </c>
      <c r="V2671" s="13">
        <f>SUMIFS('Fielding Data'!F:F,'Fielding Data'!$A:$A,'Hitting Data'!$A2671)</f>
        <v>32</v>
      </c>
      <c r="W2671" s="13">
        <f>SUMIFS('Fielding Data'!G:G,'Fielding Data'!$A:$A,'Hitting Data'!$A2671)</f>
        <v>4</v>
      </c>
      <c r="X2671" s="13">
        <f>SUMIFS('Fielding Data'!H:H,'Fielding Data'!$A:$A,'Hitting Data'!$A2671)</f>
        <v>61</v>
      </c>
    </row>
    <row r="2672" spans="1:24" x14ac:dyDescent="0.3">
      <c r="A2672" s="13" t="str">
        <f t="shared" si="41"/>
        <v>enrigba012012</v>
      </c>
      <c r="B2672" s="16" t="s">
        <v>1275</v>
      </c>
      <c r="C2672" s="16">
        <v>2012</v>
      </c>
      <c r="D2672" s="16">
        <v>3</v>
      </c>
      <c r="E2672" s="16">
        <v>0</v>
      </c>
      <c r="F2672" s="16">
        <v>0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3" t="str">
        <f>IFERROR(VLOOKUP($A2672,'Fielding Data'!$A:$H,MATCH(P$1,'Fielding Data'!$A$1:$H$1,0),0),"Other")</f>
        <v>P</v>
      </c>
      <c r="Q2672" s="13">
        <f>IFERROR(VLOOKUP($A2672,'Fielding Data'!$A:$H,MATCH(Q$1,'Fielding Data'!$A$1:$H$1,0),0),"Other")</f>
        <v>0</v>
      </c>
      <c r="R2672" s="13">
        <f>IFERROR(VLOOKUP($A2672,'Fielding Data'!$A:$H,MATCH(R$1,'Fielding Data'!$A$1:$H$1,0),0),"Other")</f>
        <v>0</v>
      </c>
      <c r="S2672" s="13">
        <f>IFERROR(VLOOKUP($A2672,'Fielding Data'!$A:$H,MATCH(S$1,'Fielding Data'!$A$1:$H$1,0),0),"Other")</f>
        <v>0</v>
      </c>
      <c r="T2672" s="13">
        <f>IFERROR(VLOOKUP($A2672,'Fielding Data'!$A:$H,MATCH(T$1,'Fielding Data'!$A$1:$H$1,0),0),"Other")</f>
        <v>0</v>
      </c>
      <c r="U2672" s="13">
        <f>SUMIFS('Fielding Data'!E:E,'Fielding Data'!$A:$A,'Hitting Data'!$A2672)</f>
        <v>0</v>
      </c>
      <c r="V2672" s="13">
        <f>SUMIFS('Fielding Data'!F:F,'Fielding Data'!$A:$A,'Hitting Data'!$A2672)</f>
        <v>0</v>
      </c>
      <c r="W2672" s="13">
        <f>SUMIFS('Fielding Data'!G:G,'Fielding Data'!$A:$A,'Hitting Data'!$A2672)</f>
        <v>0</v>
      </c>
      <c r="X2672" s="13">
        <f>SUMIFS('Fielding Data'!H:H,'Fielding Data'!$A:$A,'Hitting Data'!$A2672)</f>
        <v>0</v>
      </c>
    </row>
    <row r="2673" spans="1:24" x14ac:dyDescent="0.3">
      <c r="A2673" s="13" t="str">
        <f t="shared" si="41"/>
        <v>eppleco012012</v>
      </c>
      <c r="B2673" s="16" t="s">
        <v>1493</v>
      </c>
      <c r="C2673" s="16">
        <v>2012</v>
      </c>
      <c r="D2673" s="16">
        <v>59</v>
      </c>
      <c r="E2673" s="16">
        <v>0</v>
      </c>
      <c r="F2673" s="16">
        <v>0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3" t="str">
        <f>IFERROR(VLOOKUP($A2673,'Fielding Data'!$A:$H,MATCH(P$1,'Fielding Data'!$A$1:$H$1,0),0),"Other")</f>
        <v>P</v>
      </c>
      <c r="Q2673" s="13">
        <f>IFERROR(VLOOKUP($A2673,'Fielding Data'!$A:$H,MATCH(Q$1,'Fielding Data'!$A$1:$H$1,0),0),"Other")</f>
        <v>1</v>
      </c>
      <c r="R2673" s="13">
        <f>IFERROR(VLOOKUP($A2673,'Fielding Data'!$A:$H,MATCH(R$1,'Fielding Data'!$A$1:$H$1,0),0),"Other")</f>
        <v>11</v>
      </c>
      <c r="S2673" s="13">
        <f>IFERROR(VLOOKUP($A2673,'Fielding Data'!$A:$H,MATCH(S$1,'Fielding Data'!$A$1:$H$1,0),0),"Other")</f>
        <v>0</v>
      </c>
      <c r="T2673" s="13">
        <f>IFERROR(VLOOKUP($A2673,'Fielding Data'!$A:$H,MATCH(T$1,'Fielding Data'!$A$1:$H$1,0),0),"Other")</f>
        <v>1</v>
      </c>
      <c r="U2673" s="13">
        <f>SUMIFS('Fielding Data'!E:E,'Fielding Data'!$A:$A,'Hitting Data'!$A2673)</f>
        <v>1</v>
      </c>
      <c r="V2673" s="13">
        <f>SUMIFS('Fielding Data'!F:F,'Fielding Data'!$A:$A,'Hitting Data'!$A2673)</f>
        <v>11</v>
      </c>
      <c r="W2673" s="13">
        <f>SUMIFS('Fielding Data'!G:G,'Fielding Data'!$A:$A,'Hitting Data'!$A2673)</f>
        <v>0</v>
      </c>
      <c r="X2673" s="13">
        <f>SUMIFS('Fielding Data'!H:H,'Fielding Data'!$A:$A,'Hitting Data'!$A2673)</f>
        <v>1</v>
      </c>
    </row>
    <row r="2674" spans="1:24" x14ac:dyDescent="0.3">
      <c r="A2674" s="13" t="str">
        <f t="shared" si="41"/>
        <v>escaled012012</v>
      </c>
      <c r="B2674" s="16" t="s">
        <v>1276</v>
      </c>
      <c r="C2674" s="16">
        <v>2012</v>
      </c>
      <c r="D2674" s="16">
        <v>22</v>
      </c>
      <c r="E2674" s="16">
        <v>0</v>
      </c>
      <c r="F2674" s="16">
        <v>0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3" t="str">
        <f>IFERROR(VLOOKUP($A2674,'Fielding Data'!$A:$H,MATCH(P$1,'Fielding Data'!$A$1:$H$1,0),0),"Other")</f>
        <v>P</v>
      </c>
      <c r="Q2674" s="13">
        <f>IFERROR(VLOOKUP($A2674,'Fielding Data'!$A:$H,MATCH(Q$1,'Fielding Data'!$A$1:$H$1,0),0),"Other")</f>
        <v>0</v>
      </c>
      <c r="R2674" s="13">
        <f>IFERROR(VLOOKUP($A2674,'Fielding Data'!$A:$H,MATCH(R$1,'Fielding Data'!$A$1:$H$1,0),0),"Other")</f>
        <v>2</v>
      </c>
      <c r="S2674" s="13">
        <f>IFERROR(VLOOKUP($A2674,'Fielding Data'!$A:$H,MATCH(S$1,'Fielding Data'!$A$1:$H$1,0),0),"Other")</f>
        <v>0</v>
      </c>
      <c r="T2674" s="13">
        <f>IFERROR(VLOOKUP($A2674,'Fielding Data'!$A:$H,MATCH(T$1,'Fielding Data'!$A$1:$H$1,0),0),"Other")</f>
        <v>0</v>
      </c>
      <c r="U2674" s="13">
        <f>SUMIFS('Fielding Data'!E:E,'Fielding Data'!$A:$A,'Hitting Data'!$A2674)</f>
        <v>0</v>
      </c>
      <c r="V2674" s="13">
        <f>SUMIFS('Fielding Data'!F:F,'Fielding Data'!$A:$A,'Hitting Data'!$A2674)</f>
        <v>2</v>
      </c>
      <c r="W2674" s="13">
        <f>SUMIFS('Fielding Data'!G:G,'Fielding Data'!$A:$A,'Hitting Data'!$A2674)</f>
        <v>0</v>
      </c>
      <c r="X2674" s="13">
        <f>SUMIFS('Fielding Data'!H:H,'Fielding Data'!$A:$A,'Hitting Data'!$A2674)</f>
        <v>0</v>
      </c>
    </row>
    <row r="2675" spans="1:24" x14ac:dyDescent="0.3">
      <c r="A2675" s="13" t="str">
        <f t="shared" si="41"/>
        <v>escobal022012</v>
      </c>
      <c r="B2675" s="16" t="s">
        <v>917</v>
      </c>
      <c r="C2675" s="16">
        <v>2012</v>
      </c>
      <c r="D2675" s="16">
        <v>155</v>
      </c>
      <c r="E2675" s="16">
        <v>605</v>
      </c>
      <c r="F2675" s="16">
        <v>68</v>
      </c>
      <c r="G2675" s="16">
        <v>177</v>
      </c>
      <c r="H2675" s="16">
        <v>30</v>
      </c>
      <c r="I2675" s="16">
        <v>7</v>
      </c>
      <c r="J2675" s="16">
        <v>5</v>
      </c>
      <c r="K2675" s="16">
        <v>52</v>
      </c>
      <c r="L2675" s="16">
        <v>35</v>
      </c>
      <c r="M2675" s="16">
        <v>5</v>
      </c>
      <c r="N2675" s="16">
        <v>27</v>
      </c>
      <c r="O2675" s="16">
        <v>100</v>
      </c>
      <c r="P2675" s="13" t="str">
        <f>IFERROR(VLOOKUP($A2675,'Fielding Data'!$A:$H,MATCH(P$1,'Fielding Data'!$A$1:$H$1,0),0),"Other")</f>
        <v>SS</v>
      </c>
      <c r="Q2675" s="13">
        <f>IFERROR(VLOOKUP($A2675,'Fielding Data'!$A:$H,MATCH(Q$1,'Fielding Data'!$A$1:$H$1,0),0),"Other")</f>
        <v>242</v>
      </c>
      <c r="R2675" s="13">
        <f>IFERROR(VLOOKUP($A2675,'Fielding Data'!$A:$H,MATCH(R$1,'Fielding Data'!$A$1:$H$1,0),0),"Other")</f>
        <v>408</v>
      </c>
      <c r="S2675" s="13">
        <f>IFERROR(VLOOKUP($A2675,'Fielding Data'!$A:$H,MATCH(S$1,'Fielding Data'!$A$1:$H$1,0),0),"Other")</f>
        <v>19</v>
      </c>
      <c r="T2675" s="13">
        <f>IFERROR(VLOOKUP($A2675,'Fielding Data'!$A:$H,MATCH(T$1,'Fielding Data'!$A$1:$H$1,0),0),"Other")</f>
        <v>97</v>
      </c>
      <c r="U2675" s="13">
        <f>SUMIFS('Fielding Data'!E:E,'Fielding Data'!$A:$A,'Hitting Data'!$A2675)</f>
        <v>242</v>
      </c>
      <c r="V2675" s="13">
        <f>SUMIFS('Fielding Data'!F:F,'Fielding Data'!$A:$A,'Hitting Data'!$A2675)</f>
        <v>408</v>
      </c>
      <c r="W2675" s="13">
        <f>SUMIFS('Fielding Data'!G:G,'Fielding Data'!$A:$A,'Hitting Data'!$A2675)</f>
        <v>19</v>
      </c>
      <c r="X2675" s="13">
        <f>SUMIFS('Fielding Data'!H:H,'Fielding Data'!$A:$A,'Hitting Data'!$A2675)</f>
        <v>97</v>
      </c>
    </row>
    <row r="2676" spans="1:24" x14ac:dyDescent="0.3">
      <c r="A2676" s="13" t="str">
        <f t="shared" si="41"/>
        <v>escobyu012012</v>
      </c>
      <c r="B2676" s="16" t="s">
        <v>782</v>
      </c>
      <c r="C2676" s="16">
        <v>2012</v>
      </c>
      <c r="D2676" s="16">
        <v>145</v>
      </c>
      <c r="E2676" s="16">
        <v>558</v>
      </c>
      <c r="F2676" s="16">
        <v>58</v>
      </c>
      <c r="G2676" s="16">
        <v>141</v>
      </c>
      <c r="H2676" s="16">
        <v>22</v>
      </c>
      <c r="I2676" s="16">
        <v>1</v>
      </c>
      <c r="J2676" s="16">
        <v>9</v>
      </c>
      <c r="K2676" s="16">
        <v>51</v>
      </c>
      <c r="L2676" s="16">
        <v>5</v>
      </c>
      <c r="M2676" s="16">
        <v>1</v>
      </c>
      <c r="N2676" s="16">
        <v>35</v>
      </c>
      <c r="O2676" s="16">
        <v>70</v>
      </c>
      <c r="P2676" s="13" t="str">
        <f>IFERROR(VLOOKUP($A2676,'Fielding Data'!$A:$H,MATCH(P$1,'Fielding Data'!$A$1:$H$1,0),0),"Other")</f>
        <v>SS</v>
      </c>
      <c r="Q2676" s="13">
        <f>IFERROR(VLOOKUP($A2676,'Fielding Data'!$A:$H,MATCH(Q$1,'Fielding Data'!$A$1:$H$1,0),0),"Other")</f>
        <v>240</v>
      </c>
      <c r="R2676" s="13">
        <f>IFERROR(VLOOKUP($A2676,'Fielding Data'!$A:$H,MATCH(R$1,'Fielding Data'!$A$1:$H$1,0),0),"Other")</f>
        <v>431</v>
      </c>
      <c r="S2676" s="13">
        <f>IFERROR(VLOOKUP($A2676,'Fielding Data'!$A:$H,MATCH(S$1,'Fielding Data'!$A$1:$H$1,0),0),"Other")</f>
        <v>12</v>
      </c>
      <c r="T2676" s="13">
        <f>IFERROR(VLOOKUP($A2676,'Fielding Data'!$A:$H,MATCH(T$1,'Fielding Data'!$A$1:$H$1,0),0),"Other")</f>
        <v>100</v>
      </c>
      <c r="U2676" s="13">
        <f>SUMIFS('Fielding Data'!E:E,'Fielding Data'!$A:$A,'Hitting Data'!$A2676)</f>
        <v>240</v>
      </c>
      <c r="V2676" s="13">
        <f>SUMIFS('Fielding Data'!F:F,'Fielding Data'!$A:$A,'Hitting Data'!$A2676)</f>
        <v>431</v>
      </c>
      <c r="W2676" s="13">
        <f>SUMIFS('Fielding Data'!G:G,'Fielding Data'!$A:$A,'Hitting Data'!$A2676)</f>
        <v>12</v>
      </c>
      <c r="X2676" s="13">
        <f>SUMIFS('Fielding Data'!H:H,'Fielding Data'!$A:$A,'Hitting Data'!$A2676)</f>
        <v>100</v>
      </c>
    </row>
    <row r="2677" spans="1:24" x14ac:dyDescent="0.3">
      <c r="A2677" s="13" t="str">
        <f t="shared" si="41"/>
        <v>espinda012012</v>
      </c>
      <c r="B2677" s="16" t="s">
        <v>1277</v>
      </c>
      <c r="C2677" s="16">
        <v>2012</v>
      </c>
      <c r="D2677" s="16">
        <v>160</v>
      </c>
      <c r="E2677" s="16">
        <v>594</v>
      </c>
      <c r="F2677" s="16">
        <v>82</v>
      </c>
      <c r="G2677" s="16">
        <v>147</v>
      </c>
      <c r="H2677" s="16">
        <v>37</v>
      </c>
      <c r="I2677" s="16">
        <v>2</v>
      </c>
      <c r="J2677" s="16">
        <v>17</v>
      </c>
      <c r="K2677" s="16">
        <v>56</v>
      </c>
      <c r="L2677" s="16">
        <v>20</v>
      </c>
      <c r="M2677" s="16">
        <v>6</v>
      </c>
      <c r="N2677" s="16">
        <v>46</v>
      </c>
      <c r="O2677" s="16">
        <v>189</v>
      </c>
      <c r="P2677" s="13" t="str">
        <f>IFERROR(VLOOKUP($A2677,'Fielding Data'!$A:$H,MATCH(P$1,'Fielding Data'!$A$1:$H$1,0),0),"Other")</f>
        <v>2B</v>
      </c>
      <c r="Q2677" s="13">
        <f>IFERROR(VLOOKUP($A2677,'Fielding Data'!$A:$H,MATCH(Q$1,'Fielding Data'!$A$1:$H$1,0),0),"Other")</f>
        <v>192</v>
      </c>
      <c r="R2677" s="13">
        <f>IFERROR(VLOOKUP($A2677,'Fielding Data'!$A:$H,MATCH(R$1,'Fielding Data'!$A$1:$H$1,0),0),"Other")</f>
        <v>329</v>
      </c>
      <c r="S2677" s="13">
        <f>IFERROR(VLOOKUP($A2677,'Fielding Data'!$A:$H,MATCH(S$1,'Fielding Data'!$A$1:$H$1,0),0),"Other")</f>
        <v>6</v>
      </c>
      <c r="T2677" s="13">
        <f>IFERROR(VLOOKUP($A2677,'Fielding Data'!$A:$H,MATCH(T$1,'Fielding Data'!$A$1:$H$1,0),0),"Other")</f>
        <v>67</v>
      </c>
      <c r="U2677" s="13">
        <f>SUMIFS('Fielding Data'!E:E,'Fielding Data'!$A:$A,'Hitting Data'!$A2677)</f>
        <v>235</v>
      </c>
      <c r="V2677" s="13">
        <f>SUMIFS('Fielding Data'!F:F,'Fielding Data'!$A:$A,'Hitting Data'!$A2677)</f>
        <v>439</v>
      </c>
      <c r="W2677" s="13">
        <f>SUMIFS('Fielding Data'!G:G,'Fielding Data'!$A:$A,'Hitting Data'!$A2677)</f>
        <v>13</v>
      </c>
      <c r="X2677" s="13">
        <f>SUMIFS('Fielding Data'!H:H,'Fielding Data'!$A:$A,'Hitting Data'!$A2677)</f>
        <v>90</v>
      </c>
    </row>
    <row r="2678" spans="1:24" x14ac:dyDescent="0.3">
      <c r="A2678" s="13" t="str">
        <f t="shared" si="41"/>
        <v>estrama012012</v>
      </c>
      <c r="B2678" s="16" t="s">
        <v>918</v>
      </c>
      <c r="C2678" s="16">
        <v>2012</v>
      </c>
      <c r="D2678" s="16">
        <v>29</v>
      </c>
      <c r="E2678" s="16">
        <v>40</v>
      </c>
      <c r="F2678" s="16">
        <v>1</v>
      </c>
      <c r="G2678" s="16">
        <v>4</v>
      </c>
      <c r="H2678" s="16">
        <v>2</v>
      </c>
      <c r="I2678" s="16">
        <v>0</v>
      </c>
      <c r="J2678" s="16">
        <v>0</v>
      </c>
      <c r="K2678" s="16">
        <v>3</v>
      </c>
      <c r="L2678" s="16">
        <v>0</v>
      </c>
      <c r="M2678" s="16">
        <v>0</v>
      </c>
      <c r="N2678" s="16">
        <v>2</v>
      </c>
      <c r="O2678" s="16">
        <v>21</v>
      </c>
      <c r="P2678" s="13" t="str">
        <f>IFERROR(VLOOKUP($A2678,'Fielding Data'!$A:$H,MATCH(P$1,'Fielding Data'!$A$1:$H$1,0),0),"Other")</f>
        <v>P</v>
      </c>
      <c r="Q2678" s="13">
        <f>IFERROR(VLOOKUP($A2678,'Fielding Data'!$A:$H,MATCH(Q$1,'Fielding Data'!$A$1:$H$1,0),0),"Other")</f>
        <v>4</v>
      </c>
      <c r="R2678" s="13">
        <f>IFERROR(VLOOKUP($A2678,'Fielding Data'!$A:$H,MATCH(R$1,'Fielding Data'!$A$1:$H$1,0),0),"Other")</f>
        <v>16</v>
      </c>
      <c r="S2678" s="13">
        <f>IFERROR(VLOOKUP($A2678,'Fielding Data'!$A:$H,MATCH(S$1,'Fielding Data'!$A$1:$H$1,0),0),"Other")</f>
        <v>0</v>
      </c>
      <c r="T2678" s="13">
        <f>IFERROR(VLOOKUP($A2678,'Fielding Data'!$A:$H,MATCH(T$1,'Fielding Data'!$A$1:$H$1,0),0),"Other")</f>
        <v>1</v>
      </c>
      <c r="U2678" s="13">
        <f>SUMIFS('Fielding Data'!E:E,'Fielding Data'!$A:$A,'Hitting Data'!$A2678)</f>
        <v>4</v>
      </c>
      <c r="V2678" s="13">
        <f>SUMIFS('Fielding Data'!F:F,'Fielding Data'!$A:$A,'Hitting Data'!$A2678)</f>
        <v>16</v>
      </c>
      <c r="W2678" s="13">
        <f>SUMIFS('Fielding Data'!G:G,'Fielding Data'!$A:$A,'Hitting Data'!$A2678)</f>
        <v>0</v>
      </c>
      <c r="X2678" s="13">
        <f>SUMIFS('Fielding Data'!H:H,'Fielding Data'!$A:$A,'Hitting Data'!$A2678)</f>
        <v>1</v>
      </c>
    </row>
    <row r="2679" spans="1:24" x14ac:dyDescent="0.3">
      <c r="A2679" s="13" t="str">
        <f t="shared" si="41"/>
        <v>ethiean012012</v>
      </c>
      <c r="B2679" s="16" t="s">
        <v>641</v>
      </c>
      <c r="C2679" s="16">
        <v>2012</v>
      </c>
      <c r="D2679" s="16">
        <v>149</v>
      </c>
      <c r="E2679" s="16">
        <v>556</v>
      </c>
      <c r="F2679" s="16">
        <v>79</v>
      </c>
      <c r="G2679" s="16">
        <v>158</v>
      </c>
      <c r="H2679" s="16">
        <v>36</v>
      </c>
      <c r="I2679" s="16">
        <v>1</v>
      </c>
      <c r="J2679" s="16">
        <v>20</v>
      </c>
      <c r="K2679" s="16">
        <v>89</v>
      </c>
      <c r="L2679" s="16">
        <v>2</v>
      </c>
      <c r="M2679" s="16">
        <v>2</v>
      </c>
      <c r="N2679" s="16">
        <v>50</v>
      </c>
      <c r="O2679" s="16">
        <v>124</v>
      </c>
      <c r="P2679" s="13" t="str">
        <f>IFERROR(VLOOKUP($A2679,'Fielding Data'!$A:$H,MATCH(P$1,'Fielding Data'!$A$1:$H$1,0),0),"Other")</f>
        <v>CF</v>
      </c>
      <c r="Q2679" s="13">
        <f>IFERROR(VLOOKUP($A2679,'Fielding Data'!$A:$H,MATCH(Q$1,'Fielding Data'!$A$1:$H$1,0),0),"Other")</f>
        <v>0</v>
      </c>
      <c r="R2679" s="13">
        <f>IFERROR(VLOOKUP($A2679,'Fielding Data'!$A:$H,MATCH(R$1,'Fielding Data'!$A$1:$H$1,0),0),"Other")</f>
        <v>0</v>
      </c>
      <c r="S2679" s="13">
        <f>IFERROR(VLOOKUP($A2679,'Fielding Data'!$A:$H,MATCH(S$1,'Fielding Data'!$A$1:$H$1,0),0),"Other")</f>
        <v>0</v>
      </c>
      <c r="T2679" s="13">
        <f>IFERROR(VLOOKUP($A2679,'Fielding Data'!$A:$H,MATCH(T$1,'Fielding Data'!$A$1:$H$1,0),0),"Other")</f>
        <v>0</v>
      </c>
      <c r="U2679" s="13">
        <f>SUMIFS('Fielding Data'!E:E,'Fielding Data'!$A:$A,'Hitting Data'!$A2679)</f>
        <v>238</v>
      </c>
      <c r="V2679" s="13">
        <f>SUMIFS('Fielding Data'!F:F,'Fielding Data'!$A:$A,'Hitting Data'!$A2679)</f>
        <v>3</v>
      </c>
      <c r="W2679" s="13">
        <f>SUMIFS('Fielding Data'!G:G,'Fielding Data'!$A:$A,'Hitting Data'!$A2679)</f>
        <v>3</v>
      </c>
      <c r="X2679" s="13">
        <f>SUMIFS('Fielding Data'!H:H,'Fielding Data'!$A:$A,'Hitting Data'!$A2679)</f>
        <v>1</v>
      </c>
    </row>
    <row r="2680" spans="1:24" x14ac:dyDescent="0.3">
      <c r="A2680" s="13" t="str">
        <f t="shared" si="41"/>
        <v>evelada012012</v>
      </c>
      <c r="B2680" s="16" t="s">
        <v>539</v>
      </c>
      <c r="C2680" s="16">
        <v>2012</v>
      </c>
      <c r="D2680" s="16">
        <v>14</v>
      </c>
      <c r="E2680" s="16">
        <v>0</v>
      </c>
      <c r="F2680" s="16">
        <v>0</v>
      </c>
      <c r="G2680" s="16">
        <v>0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6">
        <v>0</v>
      </c>
      <c r="O2680" s="16">
        <v>0</v>
      </c>
      <c r="P2680" s="13" t="str">
        <f>IFERROR(VLOOKUP($A2680,'Fielding Data'!$A:$H,MATCH(P$1,'Fielding Data'!$A$1:$H$1,0),0),"Other")</f>
        <v>P</v>
      </c>
      <c r="Q2680" s="13">
        <f>IFERROR(VLOOKUP($A2680,'Fielding Data'!$A:$H,MATCH(Q$1,'Fielding Data'!$A$1:$H$1,0),0),"Other")</f>
        <v>6</v>
      </c>
      <c r="R2680" s="13">
        <f>IFERROR(VLOOKUP($A2680,'Fielding Data'!$A:$H,MATCH(R$1,'Fielding Data'!$A$1:$H$1,0),0),"Other")</f>
        <v>2</v>
      </c>
      <c r="S2680" s="13">
        <f>IFERROR(VLOOKUP($A2680,'Fielding Data'!$A:$H,MATCH(S$1,'Fielding Data'!$A$1:$H$1,0),0),"Other")</f>
        <v>0</v>
      </c>
      <c r="T2680" s="13">
        <f>IFERROR(VLOOKUP($A2680,'Fielding Data'!$A:$H,MATCH(T$1,'Fielding Data'!$A$1:$H$1,0),0),"Other")</f>
        <v>0</v>
      </c>
      <c r="U2680" s="13">
        <f>SUMIFS('Fielding Data'!E:E,'Fielding Data'!$A:$A,'Hitting Data'!$A2680)</f>
        <v>6</v>
      </c>
      <c r="V2680" s="13">
        <f>SUMIFS('Fielding Data'!F:F,'Fielding Data'!$A:$A,'Hitting Data'!$A2680)</f>
        <v>2</v>
      </c>
      <c r="W2680" s="13">
        <f>SUMIFS('Fielding Data'!G:G,'Fielding Data'!$A:$A,'Hitting Data'!$A2680)</f>
        <v>0</v>
      </c>
      <c r="X2680" s="13">
        <f>SUMIFS('Fielding Data'!H:H,'Fielding Data'!$A:$A,'Hitting Data'!$A2680)</f>
        <v>0</v>
      </c>
    </row>
    <row r="2681" spans="1:24" x14ac:dyDescent="0.3">
      <c r="A2681" s="13" t="str">
        <f t="shared" si="41"/>
        <v>exposlu012012</v>
      </c>
      <c r="B2681" s="16" t="s">
        <v>1708</v>
      </c>
      <c r="C2681" s="16">
        <v>2012</v>
      </c>
      <c r="D2681" s="16">
        <v>9</v>
      </c>
      <c r="E2681" s="16">
        <v>18</v>
      </c>
      <c r="F2681" s="16">
        <v>2</v>
      </c>
      <c r="G2681" s="16">
        <v>1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0</v>
      </c>
      <c r="N2681" s="16">
        <v>3</v>
      </c>
      <c r="O2681" s="16">
        <v>5</v>
      </c>
      <c r="P2681" s="13" t="str">
        <f>IFERROR(VLOOKUP($A2681,'Fielding Data'!$A:$H,MATCH(P$1,'Fielding Data'!$A$1:$H$1,0),0),"Other")</f>
        <v>C</v>
      </c>
      <c r="Q2681" s="13">
        <f>IFERROR(VLOOKUP($A2681,'Fielding Data'!$A:$H,MATCH(Q$1,'Fielding Data'!$A$1:$H$1,0),0),"Other")</f>
        <v>43</v>
      </c>
      <c r="R2681" s="13">
        <f>IFERROR(VLOOKUP($A2681,'Fielding Data'!$A:$H,MATCH(R$1,'Fielding Data'!$A$1:$H$1,0),0),"Other")</f>
        <v>3</v>
      </c>
      <c r="S2681" s="13">
        <f>IFERROR(VLOOKUP($A2681,'Fielding Data'!$A:$H,MATCH(S$1,'Fielding Data'!$A$1:$H$1,0),0),"Other")</f>
        <v>0</v>
      </c>
      <c r="T2681" s="13">
        <f>IFERROR(VLOOKUP($A2681,'Fielding Data'!$A:$H,MATCH(T$1,'Fielding Data'!$A$1:$H$1,0),0),"Other")</f>
        <v>0</v>
      </c>
      <c r="U2681" s="13">
        <f>SUMIFS('Fielding Data'!E:E,'Fielding Data'!$A:$A,'Hitting Data'!$A2681)</f>
        <v>43</v>
      </c>
      <c r="V2681" s="13">
        <f>SUMIFS('Fielding Data'!F:F,'Fielding Data'!$A:$A,'Hitting Data'!$A2681)</f>
        <v>3</v>
      </c>
      <c r="W2681" s="13">
        <f>SUMIFS('Fielding Data'!G:G,'Fielding Data'!$A:$A,'Hitting Data'!$A2681)</f>
        <v>0</v>
      </c>
      <c r="X2681" s="13">
        <f>SUMIFS('Fielding Data'!H:H,'Fielding Data'!$A:$A,'Hitting Data'!$A2681)</f>
        <v>0</v>
      </c>
    </row>
    <row r="2682" spans="1:24" x14ac:dyDescent="0.3">
      <c r="A2682" s="13" t="str">
        <f t="shared" si="41"/>
        <v>faluir012012</v>
      </c>
      <c r="B2682" s="16" t="s">
        <v>1709</v>
      </c>
      <c r="C2682" s="16">
        <v>2012</v>
      </c>
      <c r="D2682" s="16">
        <v>24</v>
      </c>
      <c r="E2682" s="16">
        <v>85</v>
      </c>
      <c r="F2682" s="16">
        <v>14</v>
      </c>
      <c r="G2682" s="16">
        <v>29</v>
      </c>
      <c r="H2682" s="16">
        <v>6</v>
      </c>
      <c r="I2682" s="16">
        <v>1</v>
      </c>
      <c r="J2682" s="16">
        <v>0</v>
      </c>
      <c r="K2682" s="16">
        <v>7</v>
      </c>
      <c r="L2682" s="16">
        <v>0</v>
      </c>
      <c r="M2682" s="16">
        <v>2</v>
      </c>
      <c r="N2682" s="16">
        <v>4</v>
      </c>
      <c r="O2682" s="16">
        <v>9</v>
      </c>
      <c r="P2682" s="13" t="str">
        <f>IFERROR(VLOOKUP($A2682,'Fielding Data'!$A:$H,MATCH(P$1,'Fielding Data'!$A$1:$H$1,0),0),"Other")</f>
        <v>2B</v>
      </c>
      <c r="Q2682" s="13">
        <f>IFERROR(VLOOKUP($A2682,'Fielding Data'!$A:$H,MATCH(Q$1,'Fielding Data'!$A$1:$H$1,0),0),"Other")</f>
        <v>19</v>
      </c>
      <c r="R2682" s="13">
        <f>IFERROR(VLOOKUP($A2682,'Fielding Data'!$A:$H,MATCH(R$1,'Fielding Data'!$A$1:$H$1,0),0),"Other")</f>
        <v>37</v>
      </c>
      <c r="S2682" s="13">
        <f>IFERROR(VLOOKUP($A2682,'Fielding Data'!$A:$H,MATCH(S$1,'Fielding Data'!$A$1:$H$1,0),0),"Other")</f>
        <v>1</v>
      </c>
      <c r="T2682" s="13">
        <f>IFERROR(VLOOKUP($A2682,'Fielding Data'!$A:$H,MATCH(T$1,'Fielding Data'!$A$1:$H$1,0),0),"Other")</f>
        <v>9</v>
      </c>
      <c r="U2682" s="13">
        <f>SUMIFS('Fielding Data'!E:E,'Fielding Data'!$A:$A,'Hitting Data'!$A2682)</f>
        <v>29</v>
      </c>
      <c r="V2682" s="13">
        <f>SUMIFS('Fielding Data'!F:F,'Fielding Data'!$A:$A,'Hitting Data'!$A2682)</f>
        <v>59</v>
      </c>
      <c r="W2682" s="13">
        <f>SUMIFS('Fielding Data'!G:G,'Fielding Data'!$A:$A,'Hitting Data'!$A2682)</f>
        <v>3</v>
      </c>
      <c r="X2682" s="13">
        <f>SUMIFS('Fielding Data'!H:H,'Fielding Data'!$A:$A,'Hitting Data'!$A2682)</f>
        <v>13</v>
      </c>
    </row>
    <row r="2683" spans="1:24" x14ac:dyDescent="0.3">
      <c r="A2683" s="13" t="str">
        <f t="shared" si="41"/>
        <v>familje012012</v>
      </c>
      <c r="B2683" s="16" t="s">
        <v>1710</v>
      </c>
      <c r="C2683" s="16">
        <v>2012</v>
      </c>
      <c r="D2683" s="16">
        <v>8</v>
      </c>
      <c r="E2683" s="16">
        <v>1</v>
      </c>
      <c r="F2683" s="16">
        <v>0</v>
      </c>
      <c r="G2683" s="16">
        <v>0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 s="16">
        <v>1</v>
      </c>
      <c r="P2683" s="13" t="str">
        <f>IFERROR(VLOOKUP($A2683,'Fielding Data'!$A:$H,MATCH(P$1,'Fielding Data'!$A$1:$H$1,0),0),"Other")</f>
        <v>P</v>
      </c>
      <c r="Q2683" s="13">
        <f>IFERROR(VLOOKUP($A2683,'Fielding Data'!$A:$H,MATCH(Q$1,'Fielding Data'!$A$1:$H$1,0),0),"Other")</f>
        <v>0</v>
      </c>
      <c r="R2683" s="13">
        <f>IFERROR(VLOOKUP($A2683,'Fielding Data'!$A:$H,MATCH(R$1,'Fielding Data'!$A$1:$H$1,0),0),"Other")</f>
        <v>3</v>
      </c>
      <c r="S2683" s="13">
        <f>IFERROR(VLOOKUP($A2683,'Fielding Data'!$A:$H,MATCH(S$1,'Fielding Data'!$A$1:$H$1,0),0),"Other")</f>
        <v>0</v>
      </c>
      <c r="T2683" s="13">
        <f>IFERROR(VLOOKUP($A2683,'Fielding Data'!$A:$H,MATCH(T$1,'Fielding Data'!$A$1:$H$1,0),0),"Other")</f>
        <v>0</v>
      </c>
      <c r="U2683" s="13">
        <f>SUMIFS('Fielding Data'!E:E,'Fielding Data'!$A:$A,'Hitting Data'!$A2683)</f>
        <v>0</v>
      </c>
      <c r="V2683" s="13">
        <f>SUMIFS('Fielding Data'!F:F,'Fielding Data'!$A:$A,'Hitting Data'!$A2683)</f>
        <v>3</v>
      </c>
      <c r="W2683" s="13">
        <f>SUMIFS('Fielding Data'!G:G,'Fielding Data'!$A:$A,'Hitting Data'!$A2683)</f>
        <v>0</v>
      </c>
      <c r="X2683" s="13">
        <f>SUMIFS('Fielding Data'!H:H,'Fielding Data'!$A:$A,'Hitting Data'!$A2683)</f>
        <v>0</v>
      </c>
    </row>
    <row r="2684" spans="1:24" x14ac:dyDescent="0.3">
      <c r="A2684" s="13" t="str">
        <f t="shared" si="41"/>
        <v>farnsky012012</v>
      </c>
      <c r="B2684" s="16" t="s">
        <v>95</v>
      </c>
      <c r="C2684" s="16">
        <v>2012</v>
      </c>
      <c r="D2684" s="16">
        <v>34</v>
      </c>
      <c r="E2684" s="16">
        <v>0</v>
      </c>
      <c r="F2684" s="16">
        <v>0</v>
      </c>
      <c r="G2684" s="16">
        <v>0</v>
      </c>
      <c r="H2684" s="16">
        <v>0</v>
      </c>
      <c r="I2684" s="16">
        <v>0</v>
      </c>
      <c r="J2684" s="16">
        <v>0</v>
      </c>
      <c r="K2684" s="16">
        <v>0</v>
      </c>
      <c r="L2684" s="16">
        <v>0</v>
      </c>
      <c r="M2684" s="16">
        <v>0</v>
      </c>
      <c r="N2684" s="16">
        <v>0</v>
      </c>
      <c r="O2684" s="16">
        <v>0</v>
      </c>
      <c r="P2684" s="13" t="str">
        <f>IFERROR(VLOOKUP($A2684,'Fielding Data'!$A:$H,MATCH(P$1,'Fielding Data'!$A$1:$H$1,0),0),"Other")</f>
        <v>P</v>
      </c>
      <c r="Q2684" s="13">
        <f>IFERROR(VLOOKUP($A2684,'Fielding Data'!$A:$H,MATCH(Q$1,'Fielding Data'!$A$1:$H$1,0),0),"Other")</f>
        <v>1</v>
      </c>
      <c r="R2684" s="13">
        <f>IFERROR(VLOOKUP($A2684,'Fielding Data'!$A:$H,MATCH(R$1,'Fielding Data'!$A$1:$H$1,0),0),"Other")</f>
        <v>4</v>
      </c>
      <c r="S2684" s="13">
        <f>IFERROR(VLOOKUP($A2684,'Fielding Data'!$A:$H,MATCH(S$1,'Fielding Data'!$A$1:$H$1,0),0),"Other")</f>
        <v>0</v>
      </c>
      <c r="T2684" s="13">
        <f>IFERROR(VLOOKUP($A2684,'Fielding Data'!$A:$H,MATCH(T$1,'Fielding Data'!$A$1:$H$1,0),0),"Other")</f>
        <v>0</v>
      </c>
      <c r="U2684" s="13">
        <f>SUMIFS('Fielding Data'!E:E,'Fielding Data'!$A:$A,'Hitting Data'!$A2684)</f>
        <v>1</v>
      </c>
      <c r="V2684" s="13">
        <f>SUMIFS('Fielding Data'!F:F,'Fielding Data'!$A:$A,'Hitting Data'!$A2684)</f>
        <v>4</v>
      </c>
      <c r="W2684" s="13">
        <f>SUMIFS('Fielding Data'!G:G,'Fielding Data'!$A:$A,'Hitting Data'!$A2684)</f>
        <v>0</v>
      </c>
      <c r="X2684" s="13">
        <f>SUMIFS('Fielding Data'!H:H,'Fielding Data'!$A:$A,'Hitting Data'!$A2684)</f>
        <v>0</v>
      </c>
    </row>
    <row r="2685" spans="1:24" x14ac:dyDescent="0.3">
      <c r="A2685" s="13" t="str">
        <f t="shared" si="41"/>
        <v>farrier012012</v>
      </c>
      <c r="B2685" s="16" t="s">
        <v>1496</v>
      </c>
      <c r="C2685" s="16">
        <v>2012</v>
      </c>
      <c r="D2685" s="16">
        <v>13</v>
      </c>
      <c r="E2685" s="16">
        <v>8</v>
      </c>
      <c r="F2685" s="16">
        <v>1</v>
      </c>
      <c r="G2685" s="16">
        <v>1</v>
      </c>
      <c r="H2685" s="16">
        <v>0</v>
      </c>
      <c r="I2685" s="16">
        <v>0</v>
      </c>
      <c r="J2685" s="16">
        <v>0</v>
      </c>
      <c r="K2685" s="16">
        <v>0</v>
      </c>
      <c r="L2685" s="16">
        <v>1</v>
      </c>
      <c r="M2685" s="16">
        <v>0</v>
      </c>
      <c r="N2685" s="16">
        <v>1</v>
      </c>
      <c r="O2685" s="16">
        <v>2</v>
      </c>
      <c r="P2685" s="13" t="str">
        <f>IFERROR(VLOOKUP($A2685,'Fielding Data'!$A:$H,MATCH(P$1,'Fielding Data'!$A$1:$H$1,0),0),"Other")</f>
        <v>2B</v>
      </c>
      <c r="Q2685" s="13">
        <f>IFERROR(VLOOKUP($A2685,'Fielding Data'!$A:$H,MATCH(Q$1,'Fielding Data'!$A$1:$H$1,0),0),"Other")</f>
        <v>1</v>
      </c>
      <c r="R2685" s="13">
        <f>IFERROR(VLOOKUP($A2685,'Fielding Data'!$A:$H,MATCH(R$1,'Fielding Data'!$A$1:$H$1,0),0),"Other")</f>
        <v>0</v>
      </c>
      <c r="S2685" s="13">
        <f>IFERROR(VLOOKUP($A2685,'Fielding Data'!$A:$H,MATCH(S$1,'Fielding Data'!$A$1:$H$1,0),0),"Other")</f>
        <v>0</v>
      </c>
      <c r="T2685" s="13">
        <f>IFERROR(VLOOKUP($A2685,'Fielding Data'!$A:$H,MATCH(T$1,'Fielding Data'!$A$1:$H$1,0),0),"Other")</f>
        <v>0</v>
      </c>
      <c r="U2685" s="13">
        <f>SUMIFS('Fielding Data'!E:E,'Fielding Data'!$A:$A,'Hitting Data'!$A2685)</f>
        <v>1</v>
      </c>
      <c r="V2685" s="13">
        <f>SUMIFS('Fielding Data'!F:F,'Fielding Data'!$A:$A,'Hitting Data'!$A2685)</f>
        <v>0</v>
      </c>
      <c r="W2685" s="13">
        <f>SUMIFS('Fielding Data'!G:G,'Fielding Data'!$A:$A,'Hitting Data'!$A2685)</f>
        <v>0</v>
      </c>
      <c r="X2685" s="13">
        <f>SUMIFS('Fielding Data'!H:H,'Fielding Data'!$A:$A,'Hitting Data'!$A2685)</f>
        <v>0</v>
      </c>
    </row>
    <row r="2686" spans="1:24" x14ac:dyDescent="0.3">
      <c r="A2686" s="13" t="str">
        <f t="shared" si="41"/>
        <v>federti012012</v>
      </c>
      <c r="B2686" s="16" t="s">
        <v>1497</v>
      </c>
      <c r="C2686" s="16">
        <v>2012</v>
      </c>
      <c r="D2686" s="16">
        <v>3</v>
      </c>
      <c r="E2686" s="16">
        <v>3</v>
      </c>
      <c r="F2686" s="16">
        <v>0</v>
      </c>
      <c r="G2686" s="16">
        <v>1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1</v>
      </c>
      <c r="O2686" s="16">
        <v>2</v>
      </c>
      <c r="P2686" s="13" t="str">
        <f>IFERROR(VLOOKUP($A2686,'Fielding Data'!$A:$H,MATCH(P$1,'Fielding Data'!$A$1:$H$1,0),0),"Other")</f>
        <v>C</v>
      </c>
      <c r="Q2686" s="13">
        <f>IFERROR(VLOOKUP($A2686,'Fielding Data'!$A:$H,MATCH(Q$1,'Fielding Data'!$A$1:$H$1,0),0),"Other")</f>
        <v>13</v>
      </c>
      <c r="R2686" s="13">
        <f>IFERROR(VLOOKUP($A2686,'Fielding Data'!$A:$H,MATCH(R$1,'Fielding Data'!$A$1:$H$1,0),0),"Other")</f>
        <v>0</v>
      </c>
      <c r="S2686" s="13">
        <f>IFERROR(VLOOKUP($A2686,'Fielding Data'!$A:$H,MATCH(S$1,'Fielding Data'!$A$1:$H$1,0),0),"Other")</f>
        <v>0</v>
      </c>
      <c r="T2686" s="13">
        <f>IFERROR(VLOOKUP($A2686,'Fielding Data'!$A:$H,MATCH(T$1,'Fielding Data'!$A$1:$H$1,0),0),"Other")</f>
        <v>0</v>
      </c>
      <c r="U2686" s="13">
        <f>SUMIFS('Fielding Data'!E:E,'Fielding Data'!$A:$A,'Hitting Data'!$A2686)</f>
        <v>13</v>
      </c>
      <c r="V2686" s="13">
        <f>SUMIFS('Fielding Data'!F:F,'Fielding Data'!$A:$A,'Hitting Data'!$A2686)</f>
        <v>0</v>
      </c>
      <c r="W2686" s="13">
        <f>SUMIFS('Fielding Data'!G:G,'Fielding Data'!$A:$A,'Hitting Data'!$A2686)</f>
        <v>0</v>
      </c>
      <c r="X2686" s="13">
        <f>SUMIFS('Fielding Data'!H:H,'Fielding Data'!$A:$A,'Hitting Data'!$A2686)</f>
        <v>0</v>
      </c>
    </row>
    <row r="2687" spans="1:24" x14ac:dyDescent="0.3">
      <c r="A2687" s="13" t="str">
        <f t="shared" si="41"/>
        <v>feldmsc012012</v>
      </c>
      <c r="B2687" s="16" t="s">
        <v>540</v>
      </c>
      <c r="C2687" s="16">
        <v>2012</v>
      </c>
      <c r="D2687" s="16">
        <v>29</v>
      </c>
      <c r="E2687" s="16">
        <v>4</v>
      </c>
      <c r="F2687" s="16">
        <v>0</v>
      </c>
      <c r="G2687" s="16">
        <v>1</v>
      </c>
      <c r="H2687" s="16">
        <v>0</v>
      </c>
      <c r="I2687" s="16">
        <v>0</v>
      </c>
      <c r="J2687" s="16">
        <v>0</v>
      </c>
      <c r="K2687" s="16">
        <v>1</v>
      </c>
      <c r="L2687" s="16">
        <v>0</v>
      </c>
      <c r="M2687" s="16">
        <v>0</v>
      </c>
      <c r="N2687" s="16">
        <v>0</v>
      </c>
      <c r="O2687" s="16">
        <v>2</v>
      </c>
      <c r="P2687" s="13" t="str">
        <f>IFERROR(VLOOKUP($A2687,'Fielding Data'!$A:$H,MATCH(P$1,'Fielding Data'!$A$1:$H$1,0),0),"Other")</f>
        <v>P</v>
      </c>
      <c r="Q2687" s="13">
        <f>IFERROR(VLOOKUP($A2687,'Fielding Data'!$A:$H,MATCH(Q$1,'Fielding Data'!$A$1:$H$1,0),0),"Other")</f>
        <v>6</v>
      </c>
      <c r="R2687" s="13">
        <f>IFERROR(VLOOKUP($A2687,'Fielding Data'!$A:$H,MATCH(R$1,'Fielding Data'!$A$1:$H$1,0),0),"Other")</f>
        <v>14</v>
      </c>
      <c r="S2687" s="13">
        <f>IFERROR(VLOOKUP($A2687,'Fielding Data'!$A:$H,MATCH(S$1,'Fielding Data'!$A$1:$H$1,0),0),"Other")</f>
        <v>0</v>
      </c>
      <c r="T2687" s="13">
        <f>IFERROR(VLOOKUP($A2687,'Fielding Data'!$A:$H,MATCH(T$1,'Fielding Data'!$A$1:$H$1,0),0),"Other")</f>
        <v>0</v>
      </c>
      <c r="U2687" s="13">
        <f>SUMIFS('Fielding Data'!E:E,'Fielding Data'!$A:$A,'Hitting Data'!$A2687)</f>
        <v>6</v>
      </c>
      <c r="V2687" s="13">
        <f>SUMIFS('Fielding Data'!F:F,'Fielding Data'!$A:$A,'Hitting Data'!$A2687)</f>
        <v>14</v>
      </c>
      <c r="W2687" s="13">
        <f>SUMIFS('Fielding Data'!G:G,'Fielding Data'!$A:$A,'Hitting Data'!$A2687)</f>
        <v>0</v>
      </c>
      <c r="X2687" s="13">
        <f>SUMIFS('Fielding Data'!H:H,'Fielding Data'!$A:$A,'Hitting Data'!$A2687)</f>
        <v>0</v>
      </c>
    </row>
    <row r="2688" spans="1:24" x14ac:dyDescent="0.3">
      <c r="A2688" s="13" t="str">
        <f t="shared" si="41"/>
        <v>felizne012012</v>
      </c>
      <c r="B2688" s="16" t="s">
        <v>1081</v>
      </c>
      <c r="C2688" s="16">
        <v>2012</v>
      </c>
      <c r="D2688" s="16">
        <v>8</v>
      </c>
      <c r="E2688" s="16">
        <v>2</v>
      </c>
      <c r="F2688" s="16">
        <v>0</v>
      </c>
      <c r="G2688" s="16">
        <v>0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0</v>
      </c>
      <c r="N2688" s="16">
        <v>0</v>
      </c>
      <c r="O2688" s="16">
        <v>1</v>
      </c>
      <c r="P2688" s="13" t="str">
        <f>IFERROR(VLOOKUP($A2688,'Fielding Data'!$A:$H,MATCH(P$1,'Fielding Data'!$A$1:$H$1,0),0),"Other")</f>
        <v>P</v>
      </c>
      <c r="Q2688" s="13">
        <f>IFERROR(VLOOKUP($A2688,'Fielding Data'!$A:$H,MATCH(Q$1,'Fielding Data'!$A$1:$H$1,0),0),"Other")</f>
        <v>0</v>
      </c>
      <c r="R2688" s="13">
        <f>IFERROR(VLOOKUP($A2688,'Fielding Data'!$A:$H,MATCH(R$1,'Fielding Data'!$A$1:$H$1,0),0),"Other")</f>
        <v>4</v>
      </c>
      <c r="S2688" s="13">
        <f>IFERROR(VLOOKUP($A2688,'Fielding Data'!$A:$H,MATCH(S$1,'Fielding Data'!$A$1:$H$1,0),0),"Other")</f>
        <v>0</v>
      </c>
      <c r="T2688" s="13">
        <f>IFERROR(VLOOKUP($A2688,'Fielding Data'!$A:$H,MATCH(T$1,'Fielding Data'!$A$1:$H$1,0),0),"Other")</f>
        <v>0</v>
      </c>
      <c r="U2688" s="13">
        <f>SUMIFS('Fielding Data'!E:E,'Fielding Data'!$A:$A,'Hitting Data'!$A2688)</f>
        <v>0</v>
      </c>
      <c r="V2688" s="13">
        <f>SUMIFS('Fielding Data'!F:F,'Fielding Data'!$A:$A,'Hitting Data'!$A2688)</f>
        <v>4</v>
      </c>
      <c r="W2688" s="13">
        <f>SUMIFS('Fielding Data'!G:G,'Fielding Data'!$A:$A,'Hitting Data'!$A2688)</f>
        <v>0</v>
      </c>
      <c r="X2688" s="13">
        <f>SUMIFS('Fielding Data'!H:H,'Fielding Data'!$A:$A,'Hitting Data'!$A2688)</f>
        <v>0</v>
      </c>
    </row>
    <row r="2689" spans="1:24" x14ac:dyDescent="0.3">
      <c r="A2689" s="13" t="str">
        <f t="shared" si="41"/>
        <v>fieldpr012012</v>
      </c>
      <c r="B2689" s="16" t="s">
        <v>541</v>
      </c>
      <c r="C2689" s="16">
        <v>2012</v>
      </c>
      <c r="D2689" s="16">
        <v>162</v>
      </c>
      <c r="E2689" s="16">
        <v>581</v>
      </c>
      <c r="F2689" s="16">
        <v>83</v>
      </c>
      <c r="G2689" s="16">
        <v>182</v>
      </c>
      <c r="H2689" s="16">
        <v>33</v>
      </c>
      <c r="I2689" s="16">
        <v>1</v>
      </c>
      <c r="J2689" s="16">
        <v>30</v>
      </c>
      <c r="K2689" s="16">
        <v>108</v>
      </c>
      <c r="L2689" s="16">
        <v>1</v>
      </c>
      <c r="M2689" s="16">
        <v>0</v>
      </c>
      <c r="N2689" s="16">
        <v>85</v>
      </c>
      <c r="O2689" s="16">
        <v>84</v>
      </c>
      <c r="P2689" s="13" t="str">
        <f>IFERROR(VLOOKUP($A2689,'Fielding Data'!$A:$H,MATCH(P$1,'Fielding Data'!$A$1:$H$1,0),0),"Other")</f>
        <v>1B</v>
      </c>
      <c r="Q2689" s="13">
        <f>IFERROR(VLOOKUP($A2689,'Fielding Data'!$A:$H,MATCH(Q$1,'Fielding Data'!$A$1:$H$1,0),0),"Other")</f>
        <v>1256</v>
      </c>
      <c r="R2689" s="13">
        <f>IFERROR(VLOOKUP($A2689,'Fielding Data'!$A:$H,MATCH(R$1,'Fielding Data'!$A$1:$H$1,0),0),"Other")</f>
        <v>105</v>
      </c>
      <c r="S2689" s="13">
        <f>IFERROR(VLOOKUP($A2689,'Fielding Data'!$A:$H,MATCH(S$1,'Fielding Data'!$A$1:$H$1,0),0),"Other")</f>
        <v>11</v>
      </c>
      <c r="T2689" s="13">
        <f>IFERROR(VLOOKUP($A2689,'Fielding Data'!$A:$H,MATCH(T$1,'Fielding Data'!$A$1:$H$1,0),0),"Other")</f>
        <v>113</v>
      </c>
      <c r="U2689" s="13">
        <f>SUMIFS('Fielding Data'!E:E,'Fielding Data'!$A:$A,'Hitting Data'!$A2689)</f>
        <v>1256</v>
      </c>
      <c r="V2689" s="13">
        <f>SUMIFS('Fielding Data'!F:F,'Fielding Data'!$A:$A,'Hitting Data'!$A2689)</f>
        <v>105</v>
      </c>
      <c r="W2689" s="13">
        <f>SUMIFS('Fielding Data'!G:G,'Fielding Data'!$A:$A,'Hitting Data'!$A2689)</f>
        <v>11</v>
      </c>
      <c r="X2689" s="13">
        <f>SUMIFS('Fielding Data'!H:H,'Fielding Data'!$A:$A,'Hitting Data'!$A2689)</f>
        <v>113</v>
      </c>
    </row>
    <row r="2690" spans="1:24" x14ac:dyDescent="0.3">
      <c r="A2690" s="13" t="str">
        <f t="shared" si="41"/>
        <v>fieldth012012</v>
      </c>
      <c r="B2690" s="16" t="s">
        <v>1498</v>
      </c>
      <c r="C2690" s="16">
        <v>2012</v>
      </c>
      <c r="D2690" s="16">
        <v>2</v>
      </c>
      <c r="E2690" s="16">
        <v>2</v>
      </c>
      <c r="F2690" s="16">
        <v>0</v>
      </c>
      <c r="G2690" s="16">
        <v>0</v>
      </c>
      <c r="H2690" s="16">
        <v>0</v>
      </c>
      <c r="I2690" s="16">
        <v>0</v>
      </c>
      <c r="J2690" s="16">
        <v>0</v>
      </c>
      <c r="K2690" s="16">
        <v>0</v>
      </c>
      <c r="L2690" s="16">
        <v>0</v>
      </c>
      <c r="M2690" s="16">
        <v>0</v>
      </c>
      <c r="N2690" s="16">
        <v>1</v>
      </c>
      <c r="O2690" s="16">
        <v>1</v>
      </c>
      <c r="P2690" s="13" t="str">
        <f>IFERROR(VLOOKUP($A2690,'Fielding Data'!$A:$H,MATCH(P$1,'Fielding Data'!$A$1:$H$1,0),0),"Other")</f>
        <v>2B</v>
      </c>
      <c r="Q2690" s="13">
        <f>IFERROR(VLOOKUP($A2690,'Fielding Data'!$A:$H,MATCH(Q$1,'Fielding Data'!$A$1:$H$1,0),0),"Other")</f>
        <v>1</v>
      </c>
      <c r="R2690" s="13">
        <f>IFERROR(VLOOKUP($A2690,'Fielding Data'!$A:$H,MATCH(R$1,'Fielding Data'!$A$1:$H$1,0),0),"Other")</f>
        <v>0</v>
      </c>
      <c r="S2690" s="13">
        <f>IFERROR(VLOOKUP($A2690,'Fielding Data'!$A:$H,MATCH(S$1,'Fielding Data'!$A$1:$H$1,0),0),"Other")</f>
        <v>0</v>
      </c>
      <c r="T2690" s="13">
        <f>IFERROR(VLOOKUP($A2690,'Fielding Data'!$A:$H,MATCH(T$1,'Fielding Data'!$A$1:$H$1,0),0),"Other")</f>
        <v>0</v>
      </c>
      <c r="U2690" s="13">
        <f>SUMIFS('Fielding Data'!E:E,'Fielding Data'!$A:$A,'Hitting Data'!$A2690)</f>
        <v>1</v>
      </c>
      <c r="V2690" s="13">
        <f>SUMIFS('Fielding Data'!F:F,'Fielding Data'!$A:$A,'Hitting Data'!$A2690)</f>
        <v>0</v>
      </c>
      <c r="W2690" s="13">
        <f>SUMIFS('Fielding Data'!G:G,'Fielding Data'!$A:$A,'Hitting Data'!$A2690)</f>
        <v>0</v>
      </c>
      <c r="X2690" s="13">
        <f>SUMIFS('Fielding Data'!H:H,'Fielding Data'!$A:$A,'Hitting Data'!$A2690)</f>
        <v>0</v>
      </c>
    </row>
    <row r="2691" spans="1:24" x14ac:dyDescent="0.3">
      <c r="A2691" s="13" t="str">
        <f t="shared" ref="A2691:A2754" si="42">(B2691&amp;C2691)</f>
        <v>fienca012012</v>
      </c>
      <c r="B2691" s="16" t="s">
        <v>1082</v>
      </c>
      <c r="C2691" s="16">
        <v>2012</v>
      </c>
      <c r="D2691" s="16">
        <v>35</v>
      </c>
      <c r="E2691" s="16">
        <v>0</v>
      </c>
      <c r="F2691" s="16">
        <v>0</v>
      </c>
      <c r="G2691" s="16">
        <v>0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16">
        <v>0</v>
      </c>
      <c r="P2691" s="13" t="str">
        <f>IFERROR(VLOOKUP($A2691,'Fielding Data'!$A:$H,MATCH(P$1,'Fielding Data'!$A$1:$H$1,0),0),"Other")</f>
        <v>P</v>
      </c>
      <c r="Q2691" s="13">
        <f>IFERROR(VLOOKUP($A2691,'Fielding Data'!$A:$H,MATCH(Q$1,'Fielding Data'!$A$1:$H$1,0),0),"Other")</f>
        <v>1</v>
      </c>
      <c r="R2691" s="13">
        <f>IFERROR(VLOOKUP($A2691,'Fielding Data'!$A:$H,MATCH(R$1,'Fielding Data'!$A$1:$H$1,0),0),"Other")</f>
        <v>2</v>
      </c>
      <c r="S2691" s="13">
        <f>IFERROR(VLOOKUP($A2691,'Fielding Data'!$A:$H,MATCH(S$1,'Fielding Data'!$A$1:$H$1,0),0),"Other")</f>
        <v>0</v>
      </c>
      <c r="T2691" s="13">
        <f>IFERROR(VLOOKUP($A2691,'Fielding Data'!$A:$H,MATCH(T$1,'Fielding Data'!$A$1:$H$1,0),0),"Other")</f>
        <v>0</v>
      </c>
      <c r="U2691" s="13">
        <f>SUMIFS('Fielding Data'!E:E,'Fielding Data'!$A:$A,'Hitting Data'!$A2691)</f>
        <v>1</v>
      </c>
      <c r="V2691" s="13">
        <f>SUMIFS('Fielding Data'!F:F,'Fielding Data'!$A:$A,'Hitting Data'!$A2691)</f>
        <v>2</v>
      </c>
      <c r="W2691" s="13">
        <f>SUMIFS('Fielding Data'!G:G,'Fielding Data'!$A:$A,'Hitting Data'!$A2691)</f>
        <v>0</v>
      </c>
      <c r="X2691" s="13">
        <f>SUMIFS('Fielding Data'!H:H,'Fielding Data'!$A:$A,'Hitting Data'!$A2691)</f>
        <v>0</v>
      </c>
    </row>
    <row r="2692" spans="1:24" x14ac:dyDescent="0.3">
      <c r="A2692" s="13" t="str">
        <f t="shared" si="42"/>
        <v>fiersmi012012</v>
      </c>
      <c r="B2692" s="16" t="s">
        <v>1499</v>
      </c>
      <c r="C2692" s="16">
        <v>2012</v>
      </c>
      <c r="D2692" s="16">
        <v>23</v>
      </c>
      <c r="E2692" s="16">
        <v>32</v>
      </c>
      <c r="F2692" s="16">
        <v>0</v>
      </c>
      <c r="G2692" s="16">
        <v>3</v>
      </c>
      <c r="H2692" s="16">
        <v>0</v>
      </c>
      <c r="I2692" s="16">
        <v>0</v>
      </c>
      <c r="J2692" s="16">
        <v>0</v>
      </c>
      <c r="K2692" s="16">
        <v>2</v>
      </c>
      <c r="L2692" s="16">
        <v>0</v>
      </c>
      <c r="M2692" s="16">
        <v>0</v>
      </c>
      <c r="N2692" s="16">
        <v>0</v>
      </c>
      <c r="O2692" s="16">
        <v>17</v>
      </c>
      <c r="P2692" s="13" t="str">
        <f>IFERROR(VLOOKUP($A2692,'Fielding Data'!$A:$H,MATCH(P$1,'Fielding Data'!$A$1:$H$1,0),0),"Other")</f>
        <v>P</v>
      </c>
      <c r="Q2692" s="13">
        <f>IFERROR(VLOOKUP($A2692,'Fielding Data'!$A:$H,MATCH(Q$1,'Fielding Data'!$A$1:$H$1,0),0),"Other")</f>
        <v>8</v>
      </c>
      <c r="R2692" s="13">
        <f>IFERROR(VLOOKUP($A2692,'Fielding Data'!$A:$H,MATCH(R$1,'Fielding Data'!$A$1:$H$1,0),0),"Other")</f>
        <v>14</v>
      </c>
      <c r="S2692" s="13">
        <f>IFERROR(VLOOKUP($A2692,'Fielding Data'!$A:$H,MATCH(S$1,'Fielding Data'!$A$1:$H$1,0),0),"Other")</f>
        <v>5</v>
      </c>
      <c r="T2692" s="13">
        <f>IFERROR(VLOOKUP($A2692,'Fielding Data'!$A:$H,MATCH(T$1,'Fielding Data'!$A$1:$H$1,0),0),"Other")</f>
        <v>1</v>
      </c>
      <c r="U2692" s="13">
        <f>SUMIFS('Fielding Data'!E:E,'Fielding Data'!$A:$A,'Hitting Data'!$A2692)</f>
        <v>8</v>
      </c>
      <c r="V2692" s="13">
        <f>SUMIFS('Fielding Data'!F:F,'Fielding Data'!$A:$A,'Hitting Data'!$A2692)</f>
        <v>14</v>
      </c>
      <c r="W2692" s="13">
        <f>SUMIFS('Fielding Data'!G:G,'Fielding Data'!$A:$A,'Hitting Data'!$A2692)</f>
        <v>5</v>
      </c>
      <c r="X2692" s="13">
        <f>SUMIFS('Fielding Data'!H:H,'Fielding Data'!$A:$A,'Hitting Data'!$A2692)</f>
        <v>1</v>
      </c>
    </row>
    <row r="2693" spans="1:24" x14ac:dyDescent="0.3">
      <c r="A2693" s="13" t="str">
        <f t="shared" si="42"/>
        <v>fifest012012</v>
      </c>
      <c r="B2693" s="16" t="s">
        <v>1712</v>
      </c>
      <c r="C2693" s="16">
        <v>2012</v>
      </c>
      <c r="D2693" s="16">
        <v>5</v>
      </c>
      <c r="E2693" s="16">
        <v>7</v>
      </c>
      <c r="F2693" s="16">
        <v>1</v>
      </c>
      <c r="G2693" s="16">
        <v>2</v>
      </c>
      <c r="H2693" s="16">
        <v>1</v>
      </c>
      <c r="I2693" s="16">
        <v>0</v>
      </c>
      <c r="J2693" s="16">
        <v>0</v>
      </c>
      <c r="K2693" s="16">
        <v>0</v>
      </c>
      <c r="L2693" s="16">
        <v>0</v>
      </c>
      <c r="M2693" s="16">
        <v>0</v>
      </c>
      <c r="N2693" s="16">
        <v>0</v>
      </c>
      <c r="O2693" s="16">
        <v>2</v>
      </c>
      <c r="P2693" s="13" t="str">
        <f>IFERROR(VLOOKUP($A2693,'Fielding Data'!$A:$H,MATCH(P$1,'Fielding Data'!$A$1:$H$1,0),0),"Other")</f>
        <v>P</v>
      </c>
      <c r="Q2693" s="13">
        <f>IFERROR(VLOOKUP($A2693,'Fielding Data'!$A:$H,MATCH(Q$1,'Fielding Data'!$A$1:$H$1,0),0),"Other")</f>
        <v>3</v>
      </c>
      <c r="R2693" s="13">
        <f>IFERROR(VLOOKUP($A2693,'Fielding Data'!$A:$H,MATCH(R$1,'Fielding Data'!$A$1:$H$1,0),0),"Other")</f>
        <v>4</v>
      </c>
      <c r="S2693" s="13">
        <f>IFERROR(VLOOKUP($A2693,'Fielding Data'!$A:$H,MATCH(S$1,'Fielding Data'!$A$1:$H$1,0),0),"Other")</f>
        <v>0</v>
      </c>
      <c r="T2693" s="13">
        <f>IFERROR(VLOOKUP($A2693,'Fielding Data'!$A:$H,MATCH(T$1,'Fielding Data'!$A$1:$H$1,0),0),"Other")</f>
        <v>0</v>
      </c>
      <c r="U2693" s="13">
        <f>SUMIFS('Fielding Data'!E:E,'Fielding Data'!$A:$A,'Hitting Data'!$A2693)</f>
        <v>3</v>
      </c>
      <c r="V2693" s="13">
        <f>SUMIFS('Fielding Data'!F:F,'Fielding Data'!$A:$A,'Hitting Data'!$A2693)</f>
        <v>4</v>
      </c>
      <c r="W2693" s="13">
        <f>SUMIFS('Fielding Data'!G:G,'Fielding Data'!$A:$A,'Hitting Data'!$A2693)</f>
        <v>0</v>
      </c>
      <c r="X2693" s="13">
        <f>SUMIFS('Fielding Data'!H:H,'Fielding Data'!$A:$A,'Hitting Data'!$A2693)</f>
        <v>0</v>
      </c>
    </row>
    <row r="2694" spans="1:24" x14ac:dyDescent="0.3">
      <c r="A2694" s="13" t="str">
        <f t="shared" si="42"/>
        <v>figgich012012</v>
      </c>
      <c r="B2694" s="16" t="s">
        <v>300</v>
      </c>
      <c r="C2694" s="16">
        <v>2012</v>
      </c>
      <c r="D2694" s="16">
        <v>66</v>
      </c>
      <c r="E2694" s="16">
        <v>166</v>
      </c>
      <c r="F2694" s="16">
        <v>18</v>
      </c>
      <c r="G2694" s="16">
        <v>30</v>
      </c>
      <c r="H2694" s="16">
        <v>5</v>
      </c>
      <c r="I2694" s="16">
        <v>2</v>
      </c>
      <c r="J2694" s="16">
        <v>2</v>
      </c>
      <c r="K2694" s="16">
        <v>11</v>
      </c>
      <c r="L2694" s="16">
        <v>4</v>
      </c>
      <c r="M2694" s="16">
        <v>1</v>
      </c>
      <c r="N2694" s="16">
        <v>19</v>
      </c>
      <c r="O2694" s="16">
        <v>48</v>
      </c>
      <c r="P2694" s="13" t="str">
        <f>IFERROR(VLOOKUP($A2694,'Fielding Data'!$A:$H,MATCH(P$1,'Fielding Data'!$A$1:$H$1,0),0),"Other")</f>
        <v>3B</v>
      </c>
      <c r="Q2694" s="13">
        <f>IFERROR(VLOOKUP($A2694,'Fielding Data'!$A:$H,MATCH(Q$1,'Fielding Data'!$A$1:$H$1,0),0),"Other")</f>
        <v>6</v>
      </c>
      <c r="R2694" s="13">
        <f>IFERROR(VLOOKUP($A2694,'Fielding Data'!$A:$H,MATCH(R$1,'Fielding Data'!$A$1:$H$1,0),0),"Other")</f>
        <v>17</v>
      </c>
      <c r="S2694" s="13">
        <f>IFERROR(VLOOKUP($A2694,'Fielding Data'!$A:$H,MATCH(S$1,'Fielding Data'!$A$1:$H$1,0),0),"Other")</f>
        <v>0</v>
      </c>
      <c r="T2694" s="13">
        <f>IFERROR(VLOOKUP($A2694,'Fielding Data'!$A:$H,MATCH(T$1,'Fielding Data'!$A$1:$H$1,0),0),"Other")</f>
        <v>0</v>
      </c>
      <c r="U2694" s="13">
        <f>SUMIFS('Fielding Data'!E:E,'Fielding Data'!$A:$A,'Hitting Data'!$A2694)</f>
        <v>78</v>
      </c>
      <c r="V2694" s="13">
        <f>SUMIFS('Fielding Data'!F:F,'Fielding Data'!$A:$A,'Hitting Data'!$A2694)</f>
        <v>19</v>
      </c>
      <c r="W2694" s="13">
        <f>SUMIFS('Fielding Data'!G:G,'Fielding Data'!$A:$A,'Hitting Data'!$A2694)</f>
        <v>1</v>
      </c>
      <c r="X2694" s="13">
        <f>SUMIFS('Fielding Data'!H:H,'Fielding Data'!$A:$A,'Hitting Data'!$A2694)</f>
        <v>1</v>
      </c>
    </row>
    <row r="2695" spans="1:24" x14ac:dyDescent="0.3">
      <c r="A2695" s="13" t="str">
        <f t="shared" si="42"/>
        <v>figuepe012012</v>
      </c>
      <c r="B2695" s="16" t="s">
        <v>1713</v>
      </c>
      <c r="C2695" s="16">
        <v>2012</v>
      </c>
      <c r="D2695" s="16">
        <v>19</v>
      </c>
      <c r="E2695" s="16">
        <v>0</v>
      </c>
      <c r="F2695" s="16">
        <v>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3" t="str">
        <f>IFERROR(VLOOKUP($A2695,'Fielding Data'!$A:$H,MATCH(P$1,'Fielding Data'!$A$1:$H$1,0),0),"Other")</f>
        <v>P</v>
      </c>
      <c r="Q2695" s="13">
        <f>IFERROR(VLOOKUP($A2695,'Fielding Data'!$A:$H,MATCH(Q$1,'Fielding Data'!$A$1:$H$1,0),0),"Other")</f>
        <v>1</v>
      </c>
      <c r="R2695" s="13">
        <f>IFERROR(VLOOKUP($A2695,'Fielding Data'!$A:$H,MATCH(R$1,'Fielding Data'!$A$1:$H$1,0),0),"Other")</f>
        <v>0</v>
      </c>
      <c r="S2695" s="13">
        <f>IFERROR(VLOOKUP($A2695,'Fielding Data'!$A:$H,MATCH(S$1,'Fielding Data'!$A$1:$H$1,0),0),"Other")</f>
        <v>0</v>
      </c>
      <c r="T2695" s="13">
        <f>IFERROR(VLOOKUP($A2695,'Fielding Data'!$A:$H,MATCH(T$1,'Fielding Data'!$A$1:$H$1,0),0),"Other")</f>
        <v>0</v>
      </c>
      <c r="U2695" s="13">
        <f>SUMIFS('Fielding Data'!E:E,'Fielding Data'!$A:$A,'Hitting Data'!$A2695)</f>
        <v>1</v>
      </c>
      <c r="V2695" s="13">
        <f>SUMIFS('Fielding Data'!F:F,'Fielding Data'!$A:$A,'Hitting Data'!$A2695)</f>
        <v>0</v>
      </c>
      <c r="W2695" s="13">
        <f>SUMIFS('Fielding Data'!G:G,'Fielding Data'!$A:$A,'Hitting Data'!$A2695)</f>
        <v>0</v>
      </c>
      <c r="X2695" s="13">
        <f>SUMIFS('Fielding Data'!H:H,'Fielding Data'!$A:$A,'Hitting Data'!$A2695)</f>
        <v>0</v>
      </c>
    </row>
    <row r="2696" spans="1:24" x14ac:dyDescent="0.3">
      <c r="A2696" s="13" t="str">
        <f t="shared" si="42"/>
        <v>fistedo012012</v>
      </c>
      <c r="B2696" s="16" t="s">
        <v>1085</v>
      </c>
      <c r="C2696" s="16">
        <v>2012</v>
      </c>
      <c r="D2696" s="16">
        <v>26</v>
      </c>
      <c r="E2696" s="16">
        <v>2</v>
      </c>
      <c r="F2696" s="16">
        <v>0</v>
      </c>
      <c r="G2696" s="16">
        <v>0</v>
      </c>
      <c r="H2696" s="16">
        <v>0</v>
      </c>
      <c r="I2696" s="16">
        <v>0</v>
      </c>
      <c r="J2696" s="16">
        <v>0</v>
      </c>
      <c r="K2696" s="16">
        <v>0</v>
      </c>
      <c r="L2696" s="16">
        <v>0</v>
      </c>
      <c r="M2696" s="16">
        <v>0</v>
      </c>
      <c r="N2696" s="16">
        <v>0</v>
      </c>
      <c r="O2696" s="16">
        <v>1</v>
      </c>
      <c r="P2696" s="13" t="str">
        <f>IFERROR(VLOOKUP($A2696,'Fielding Data'!$A:$H,MATCH(P$1,'Fielding Data'!$A$1:$H$1,0),0),"Other")</f>
        <v>P</v>
      </c>
      <c r="Q2696" s="13">
        <f>IFERROR(VLOOKUP($A2696,'Fielding Data'!$A:$H,MATCH(Q$1,'Fielding Data'!$A$1:$H$1,0),0),"Other")</f>
        <v>10</v>
      </c>
      <c r="R2696" s="13">
        <f>IFERROR(VLOOKUP($A2696,'Fielding Data'!$A:$H,MATCH(R$1,'Fielding Data'!$A$1:$H$1,0),0),"Other")</f>
        <v>24</v>
      </c>
      <c r="S2696" s="13">
        <f>IFERROR(VLOOKUP($A2696,'Fielding Data'!$A:$H,MATCH(S$1,'Fielding Data'!$A$1:$H$1,0),0),"Other")</f>
        <v>2</v>
      </c>
      <c r="T2696" s="13">
        <f>IFERROR(VLOOKUP($A2696,'Fielding Data'!$A:$H,MATCH(T$1,'Fielding Data'!$A$1:$H$1,0),0),"Other")</f>
        <v>3</v>
      </c>
      <c r="U2696" s="13">
        <f>SUMIFS('Fielding Data'!E:E,'Fielding Data'!$A:$A,'Hitting Data'!$A2696)</f>
        <v>10</v>
      </c>
      <c r="V2696" s="13">
        <f>SUMIFS('Fielding Data'!F:F,'Fielding Data'!$A:$A,'Hitting Data'!$A2696)</f>
        <v>24</v>
      </c>
      <c r="W2696" s="13">
        <f>SUMIFS('Fielding Data'!G:G,'Fielding Data'!$A:$A,'Hitting Data'!$A2696)</f>
        <v>2</v>
      </c>
      <c r="X2696" s="13">
        <f>SUMIFS('Fielding Data'!H:H,'Fielding Data'!$A:$A,'Hitting Data'!$A2696)</f>
        <v>3</v>
      </c>
    </row>
    <row r="2697" spans="1:24" x14ac:dyDescent="0.3">
      <c r="A2697" s="13" t="str">
        <f t="shared" si="42"/>
        <v>flahery012012</v>
      </c>
      <c r="B2697" s="16" t="s">
        <v>1714</v>
      </c>
      <c r="C2697" s="16">
        <v>2012</v>
      </c>
      <c r="D2697" s="16">
        <v>77</v>
      </c>
      <c r="E2697" s="16">
        <v>153</v>
      </c>
      <c r="F2697" s="16">
        <v>15</v>
      </c>
      <c r="G2697" s="16">
        <v>33</v>
      </c>
      <c r="H2697" s="16">
        <v>2</v>
      </c>
      <c r="I2697" s="16">
        <v>1</v>
      </c>
      <c r="J2697" s="16">
        <v>6</v>
      </c>
      <c r="K2697" s="16">
        <v>19</v>
      </c>
      <c r="L2697" s="16">
        <v>1</v>
      </c>
      <c r="M2697" s="16">
        <v>0</v>
      </c>
      <c r="N2697" s="16">
        <v>6</v>
      </c>
      <c r="O2697" s="16">
        <v>43</v>
      </c>
      <c r="P2697" s="13" t="str">
        <f>IFERROR(VLOOKUP($A2697,'Fielding Data'!$A:$H,MATCH(P$1,'Fielding Data'!$A$1:$H$1,0),0),"Other")</f>
        <v>1B</v>
      </c>
      <c r="Q2697" s="13">
        <f>IFERROR(VLOOKUP($A2697,'Fielding Data'!$A:$H,MATCH(Q$1,'Fielding Data'!$A$1:$H$1,0),0),"Other")</f>
        <v>3</v>
      </c>
      <c r="R2697" s="13">
        <f>IFERROR(VLOOKUP($A2697,'Fielding Data'!$A:$H,MATCH(R$1,'Fielding Data'!$A$1:$H$1,0),0),"Other")</f>
        <v>0</v>
      </c>
      <c r="S2697" s="13">
        <f>IFERROR(VLOOKUP($A2697,'Fielding Data'!$A:$H,MATCH(S$1,'Fielding Data'!$A$1:$H$1,0),0),"Other")</f>
        <v>0</v>
      </c>
      <c r="T2697" s="13">
        <f>IFERROR(VLOOKUP($A2697,'Fielding Data'!$A:$H,MATCH(T$1,'Fielding Data'!$A$1:$H$1,0),0),"Other")</f>
        <v>1</v>
      </c>
      <c r="U2697" s="13">
        <f>SUMIFS('Fielding Data'!E:E,'Fielding Data'!$A:$A,'Hitting Data'!$A2697)</f>
        <v>68</v>
      </c>
      <c r="V2697" s="13">
        <f>SUMIFS('Fielding Data'!F:F,'Fielding Data'!$A:$A,'Hitting Data'!$A2697)</f>
        <v>70</v>
      </c>
      <c r="W2697" s="13">
        <f>SUMIFS('Fielding Data'!G:G,'Fielding Data'!$A:$A,'Hitting Data'!$A2697)</f>
        <v>3</v>
      </c>
      <c r="X2697" s="13">
        <f>SUMIFS('Fielding Data'!H:H,'Fielding Data'!$A:$A,'Hitting Data'!$A2697)</f>
        <v>15</v>
      </c>
    </row>
    <row r="2698" spans="1:24" x14ac:dyDescent="0.3">
      <c r="A2698" s="13" t="str">
        <f t="shared" si="42"/>
        <v>floreje022012</v>
      </c>
      <c r="B2698" s="16" t="s">
        <v>785</v>
      </c>
      <c r="C2698" s="16">
        <v>2012</v>
      </c>
      <c r="D2698" s="16">
        <v>83</v>
      </c>
      <c r="E2698" s="16">
        <v>277</v>
      </c>
      <c r="F2698" s="16">
        <v>22</v>
      </c>
      <c r="G2698" s="16">
        <v>59</v>
      </c>
      <c r="H2698" s="16">
        <v>12</v>
      </c>
      <c r="I2698" s="16">
        <v>1</v>
      </c>
      <c r="J2698" s="16">
        <v>6</v>
      </c>
      <c r="K2698" s="16">
        <v>26</v>
      </c>
      <c r="L2698" s="16">
        <v>1</v>
      </c>
      <c r="M2698" s="16">
        <v>2</v>
      </c>
      <c r="N2698" s="16">
        <v>13</v>
      </c>
      <c r="O2698" s="16">
        <v>59</v>
      </c>
      <c r="P2698" s="13" t="str">
        <f>IFERROR(VLOOKUP($A2698,'Fielding Data'!$A:$H,MATCH(P$1,'Fielding Data'!$A$1:$H$1,0),0),"Other")</f>
        <v>C</v>
      </c>
      <c r="Q2698" s="13">
        <f>IFERROR(VLOOKUP($A2698,'Fielding Data'!$A:$H,MATCH(Q$1,'Fielding Data'!$A$1:$H$1,0),0),"Other")</f>
        <v>648</v>
      </c>
      <c r="R2698" s="13">
        <f>IFERROR(VLOOKUP($A2698,'Fielding Data'!$A:$H,MATCH(R$1,'Fielding Data'!$A$1:$H$1,0),0),"Other")</f>
        <v>52</v>
      </c>
      <c r="S2698" s="13">
        <f>IFERROR(VLOOKUP($A2698,'Fielding Data'!$A:$H,MATCH(S$1,'Fielding Data'!$A$1:$H$1,0),0),"Other")</f>
        <v>4</v>
      </c>
      <c r="T2698" s="13">
        <f>IFERROR(VLOOKUP($A2698,'Fielding Data'!$A:$H,MATCH(T$1,'Fielding Data'!$A$1:$H$1,0),0),"Other")</f>
        <v>5</v>
      </c>
      <c r="U2698" s="13">
        <f>SUMIFS('Fielding Data'!E:E,'Fielding Data'!$A:$A,'Hitting Data'!$A2698)</f>
        <v>648</v>
      </c>
      <c r="V2698" s="13">
        <f>SUMIFS('Fielding Data'!F:F,'Fielding Data'!$A:$A,'Hitting Data'!$A2698)</f>
        <v>52</v>
      </c>
      <c r="W2698" s="13">
        <f>SUMIFS('Fielding Data'!G:G,'Fielding Data'!$A:$A,'Hitting Data'!$A2698)</f>
        <v>4</v>
      </c>
      <c r="X2698" s="13">
        <f>SUMIFS('Fielding Data'!H:H,'Fielding Data'!$A:$A,'Hitting Data'!$A2698)</f>
        <v>5</v>
      </c>
    </row>
    <row r="2699" spans="1:24" x14ac:dyDescent="0.3">
      <c r="A2699" s="13" t="str">
        <f t="shared" si="42"/>
        <v>floripe012012</v>
      </c>
      <c r="B2699" s="16" t="s">
        <v>1500</v>
      </c>
      <c r="C2699" s="16">
        <v>2012</v>
      </c>
      <c r="D2699" s="16">
        <v>43</v>
      </c>
      <c r="E2699" s="16">
        <v>137</v>
      </c>
      <c r="F2699" s="16">
        <v>16</v>
      </c>
      <c r="G2699" s="16">
        <v>30</v>
      </c>
      <c r="H2699" s="16">
        <v>5</v>
      </c>
      <c r="I2699" s="16">
        <v>2</v>
      </c>
      <c r="J2699" s="16">
        <v>1</v>
      </c>
      <c r="K2699" s="16">
        <v>10</v>
      </c>
      <c r="L2699" s="16">
        <v>3</v>
      </c>
      <c r="M2699" s="16">
        <v>1</v>
      </c>
      <c r="N2699" s="16">
        <v>10</v>
      </c>
      <c r="O2699" s="16">
        <v>30</v>
      </c>
      <c r="P2699" s="13" t="str">
        <f>IFERROR(VLOOKUP($A2699,'Fielding Data'!$A:$H,MATCH(P$1,'Fielding Data'!$A$1:$H$1,0),0),"Other")</f>
        <v>SS</v>
      </c>
      <c r="Q2699" s="13">
        <f>IFERROR(VLOOKUP($A2699,'Fielding Data'!$A:$H,MATCH(Q$1,'Fielding Data'!$A$1:$H$1,0),0),"Other")</f>
        <v>69</v>
      </c>
      <c r="R2699" s="13">
        <f>IFERROR(VLOOKUP($A2699,'Fielding Data'!$A:$H,MATCH(R$1,'Fielding Data'!$A$1:$H$1,0),0),"Other")</f>
        <v>125</v>
      </c>
      <c r="S2699" s="13">
        <f>IFERROR(VLOOKUP($A2699,'Fielding Data'!$A:$H,MATCH(S$1,'Fielding Data'!$A$1:$H$1,0),0),"Other")</f>
        <v>7</v>
      </c>
      <c r="T2699" s="13">
        <f>IFERROR(VLOOKUP($A2699,'Fielding Data'!$A:$H,MATCH(T$1,'Fielding Data'!$A$1:$H$1,0),0),"Other")</f>
        <v>26</v>
      </c>
      <c r="U2699" s="13">
        <f>SUMIFS('Fielding Data'!E:E,'Fielding Data'!$A:$A,'Hitting Data'!$A2699)</f>
        <v>69</v>
      </c>
      <c r="V2699" s="13">
        <f>SUMIFS('Fielding Data'!F:F,'Fielding Data'!$A:$A,'Hitting Data'!$A2699)</f>
        <v>125</v>
      </c>
      <c r="W2699" s="13">
        <f>SUMIFS('Fielding Data'!G:G,'Fielding Data'!$A:$A,'Hitting Data'!$A2699)</f>
        <v>7</v>
      </c>
      <c r="X2699" s="13">
        <f>SUMIFS('Fielding Data'!H:H,'Fielding Data'!$A:$A,'Hitting Data'!$A2699)</f>
        <v>26</v>
      </c>
    </row>
    <row r="2700" spans="1:24" x14ac:dyDescent="0.3">
      <c r="A2700" s="13" t="str">
        <f t="shared" si="42"/>
        <v>flowety012012</v>
      </c>
      <c r="B2700" s="16" t="s">
        <v>1086</v>
      </c>
      <c r="C2700" s="16">
        <v>2012</v>
      </c>
      <c r="D2700" s="16">
        <v>52</v>
      </c>
      <c r="E2700" s="16">
        <v>136</v>
      </c>
      <c r="F2700" s="16">
        <v>19</v>
      </c>
      <c r="G2700" s="16">
        <v>29</v>
      </c>
      <c r="H2700" s="16">
        <v>6</v>
      </c>
      <c r="I2700" s="16">
        <v>0</v>
      </c>
      <c r="J2700" s="16">
        <v>7</v>
      </c>
      <c r="K2700" s="16">
        <v>13</v>
      </c>
      <c r="L2700" s="16">
        <v>2</v>
      </c>
      <c r="M2700" s="16">
        <v>1</v>
      </c>
      <c r="N2700" s="16">
        <v>12</v>
      </c>
      <c r="O2700" s="16">
        <v>56</v>
      </c>
      <c r="P2700" s="13" t="str">
        <f>IFERROR(VLOOKUP($A2700,'Fielding Data'!$A:$H,MATCH(P$1,'Fielding Data'!$A$1:$H$1,0),0),"Other")</f>
        <v>1B</v>
      </c>
      <c r="Q2700" s="13">
        <f>IFERROR(VLOOKUP($A2700,'Fielding Data'!$A:$H,MATCH(Q$1,'Fielding Data'!$A$1:$H$1,0),0),"Other")</f>
        <v>10</v>
      </c>
      <c r="R2700" s="13">
        <f>IFERROR(VLOOKUP($A2700,'Fielding Data'!$A:$H,MATCH(R$1,'Fielding Data'!$A$1:$H$1,0),0),"Other")</f>
        <v>1</v>
      </c>
      <c r="S2700" s="13">
        <f>IFERROR(VLOOKUP($A2700,'Fielding Data'!$A:$H,MATCH(S$1,'Fielding Data'!$A$1:$H$1,0),0),"Other")</f>
        <v>0</v>
      </c>
      <c r="T2700" s="13">
        <f>IFERROR(VLOOKUP($A2700,'Fielding Data'!$A:$H,MATCH(T$1,'Fielding Data'!$A$1:$H$1,0),0),"Other")</f>
        <v>2</v>
      </c>
      <c r="U2700" s="13">
        <f>SUMIFS('Fielding Data'!E:E,'Fielding Data'!$A:$A,'Hitting Data'!$A2700)</f>
        <v>334</v>
      </c>
      <c r="V2700" s="13">
        <f>SUMIFS('Fielding Data'!F:F,'Fielding Data'!$A:$A,'Hitting Data'!$A2700)</f>
        <v>30</v>
      </c>
      <c r="W2700" s="13">
        <f>SUMIFS('Fielding Data'!G:G,'Fielding Data'!$A:$A,'Hitting Data'!$A2700)</f>
        <v>2</v>
      </c>
      <c r="X2700" s="13">
        <f>SUMIFS('Fielding Data'!H:H,'Fielding Data'!$A:$A,'Hitting Data'!$A2700)</f>
        <v>7</v>
      </c>
    </row>
    <row r="2701" spans="1:24" x14ac:dyDescent="0.3">
      <c r="A2701" s="13" t="str">
        <f t="shared" si="42"/>
        <v>floydga012012</v>
      </c>
      <c r="B2701" s="16" t="s">
        <v>440</v>
      </c>
      <c r="C2701" s="16">
        <v>2012</v>
      </c>
      <c r="D2701" s="16">
        <v>29</v>
      </c>
      <c r="E2701" s="16">
        <v>1</v>
      </c>
      <c r="F2701" s="16">
        <v>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3" t="str">
        <f>IFERROR(VLOOKUP($A2701,'Fielding Data'!$A:$H,MATCH(P$1,'Fielding Data'!$A$1:$H$1,0),0),"Other")</f>
        <v>P</v>
      </c>
      <c r="Q2701" s="13">
        <f>IFERROR(VLOOKUP($A2701,'Fielding Data'!$A:$H,MATCH(Q$1,'Fielding Data'!$A$1:$H$1,0),0),"Other")</f>
        <v>10</v>
      </c>
      <c r="R2701" s="13">
        <f>IFERROR(VLOOKUP($A2701,'Fielding Data'!$A:$H,MATCH(R$1,'Fielding Data'!$A$1:$H$1,0),0),"Other")</f>
        <v>26</v>
      </c>
      <c r="S2701" s="13">
        <f>IFERROR(VLOOKUP($A2701,'Fielding Data'!$A:$H,MATCH(S$1,'Fielding Data'!$A$1:$H$1,0),0),"Other")</f>
        <v>1</v>
      </c>
      <c r="T2701" s="13">
        <f>IFERROR(VLOOKUP($A2701,'Fielding Data'!$A:$H,MATCH(T$1,'Fielding Data'!$A$1:$H$1,0),0),"Other")</f>
        <v>2</v>
      </c>
      <c r="U2701" s="13">
        <f>SUMIFS('Fielding Data'!E:E,'Fielding Data'!$A:$A,'Hitting Data'!$A2701)</f>
        <v>10</v>
      </c>
      <c r="V2701" s="13">
        <f>SUMIFS('Fielding Data'!F:F,'Fielding Data'!$A:$A,'Hitting Data'!$A2701)</f>
        <v>26</v>
      </c>
      <c r="W2701" s="13">
        <f>SUMIFS('Fielding Data'!G:G,'Fielding Data'!$A:$A,'Hitting Data'!$A2701)</f>
        <v>1</v>
      </c>
      <c r="X2701" s="13">
        <f>SUMIFS('Fielding Data'!H:H,'Fielding Data'!$A:$A,'Hitting Data'!$A2701)</f>
        <v>2</v>
      </c>
    </row>
    <row r="2702" spans="1:24" x14ac:dyDescent="0.3">
      <c r="A2702" s="13" t="str">
        <f t="shared" si="42"/>
        <v>fontemi012012</v>
      </c>
      <c r="B2702" s="16" t="s">
        <v>542</v>
      </c>
      <c r="C2702" s="16">
        <v>2012</v>
      </c>
      <c r="D2702" s="16">
        <v>47</v>
      </c>
      <c r="E2702" s="16">
        <v>97</v>
      </c>
      <c r="F2702" s="16">
        <v>13</v>
      </c>
      <c r="G2702" s="16">
        <v>28</v>
      </c>
      <c r="H2702" s="16">
        <v>2</v>
      </c>
      <c r="I2702" s="16">
        <v>0</v>
      </c>
      <c r="J2702" s="16">
        <v>1</v>
      </c>
      <c r="K2702" s="16">
        <v>5</v>
      </c>
      <c r="L2702" s="16">
        <v>0</v>
      </c>
      <c r="M2702" s="16">
        <v>1</v>
      </c>
      <c r="N2702" s="16">
        <v>7</v>
      </c>
      <c r="O2702" s="16">
        <v>23</v>
      </c>
      <c r="P2702" s="13" t="str">
        <f>IFERROR(VLOOKUP($A2702,'Fielding Data'!$A:$H,MATCH(P$1,'Fielding Data'!$A$1:$H$1,0),0),"Other")</f>
        <v>2B</v>
      </c>
      <c r="Q2702" s="13">
        <f>IFERROR(VLOOKUP($A2702,'Fielding Data'!$A:$H,MATCH(Q$1,'Fielding Data'!$A$1:$H$1,0),0),"Other")</f>
        <v>28</v>
      </c>
      <c r="R2702" s="13">
        <f>IFERROR(VLOOKUP($A2702,'Fielding Data'!$A:$H,MATCH(R$1,'Fielding Data'!$A$1:$H$1,0),0),"Other")</f>
        <v>30</v>
      </c>
      <c r="S2702" s="13">
        <f>IFERROR(VLOOKUP($A2702,'Fielding Data'!$A:$H,MATCH(S$1,'Fielding Data'!$A$1:$H$1,0),0),"Other")</f>
        <v>3</v>
      </c>
      <c r="T2702" s="13">
        <f>IFERROR(VLOOKUP($A2702,'Fielding Data'!$A:$H,MATCH(T$1,'Fielding Data'!$A$1:$H$1,0),0),"Other")</f>
        <v>5</v>
      </c>
      <c r="U2702" s="13">
        <f>SUMIFS('Fielding Data'!E:E,'Fielding Data'!$A:$A,'Hitting Data'!$A2702)</f>
        <v>33</v>
      </c>
      <c r="V2702" s="13">
        <f>SUMIFS('Fielding Data'!F:F,'Fielding Data'!$A:$A,'Hitting Data'!$A2702)</f>
        <v>48</v>
      </c>
      <c r="W2702" s="13">
        <f>SUMIFS('Fielding Data'!G:G,'Fielding Data'!$A:$A,'Hitting Data'!$A2702)</f>
        <v>5</v>
      </c>
      <c r="X2702" s="13">
        <f>SUMIFS('Fielding Data'!H:H,'Fielding Data'!$A:$A,'Hitting Data'!$A2702)</f>
        <v>8</v>
      </c>
    </row>
    <row r="2703" spans="1:24" x14ac:dyDescent="0.3">
      <c r="A2703" s="13" t="str">
        <f t="shared" si="42"/>
        <v>fontwi012012</v>
      </c>
      <c r="B2703" s="16" t="s">
        <v>1715</v>
      </c>
      <c r="C2703" s="16">
        <v>2012</v>
      </c>
      <c r="D2703" s="16">
        <v>3</v>
      </c>
      <c r="E2703" s="16">
        <v>0</v>
      </c>
      <c r="F2703" s="16">
        <v>0</v>
      </c>
      <c r="G2703" s="16">
        <v>0</v>
      </c>
      <c r="H2703" s="16">
        <v>0</v>
      </c>
      <c r="I2703" s="16">
        <v>0</v>
      </c>
      <c r="J2703" s="16">
        <v>0</v>
      </c>
      <c r="K2703" s="16">
        <v>0</v>
      </c>
      <c r="L2703" s="16">
        <v>0</v>
      </c>
      <c r="M2703" s="16">
        <v>0</v>
      </c>
      <c r="N2703" s="16">
        <v>0</v>
      </c>
      <c r="O2703" s="16">
        <v>0</v>
      </c>
      <c r="P2703" s="13" t="str">
        <f>IFERROR(VLOOKUP($A2703,'Fielding Data'!$A:$H,MATCH(P$1,'Fielding Data'!$A$1:$H$1,0),0),"Other")</f>
        <v>P</v>
      </c>
      <c r="Q2703" s="13">
        <f>IFERROR(VLOOKUP($A2703,'Fielding Data'!$A:$H,MATCH(Q$1,'Fielding Data'!$A$1:$H$1,0),0),"Other")</f>
        <v>0</v>
      </c>
      <c r="R2703" s="13">
        <f>IFERROR(VLOOKUP($A2703,'Fielding Data'!$A:$H,MATCH(R$1,'Fielding Data'!$A$1:$H$1,0),0),"Other")</f>
        <v>0</v>
      </c>
      <c r="S2703" s="13">
        <f>IFERROR(VLOOKUP($A2703,'Fielding Data'!$A:$H,MATCH(S$1,'Fielding Data'!$A$1:$H$1,0),0),"Other")</f>
        <v>0</v>
      </c>
      <c r="T2703" s="13">
        <f>IFERROR(VLOOKUP($A2703,'Fielding Data'!$A:$H,MATCH(T$1,'Fielding Data'!$A$1:$H$1,0),0),"Other")</f>
        <v>0</v>
      </c>
      <c r="U2703" s="13">
        <f>SUMIFS('Fielding Data'!E:E,'Fielding Data'!$A:$A,'Hitting Data'!$A2703)</f>
        <v>0</v>
      </c>
      <c r="V2703" s="13">
        <f>SUMIFS('Fielding Data'!F:F,'Fielding Data'!$A:$A,'Hitting Data'!$A2703)</f>
        <v>0</v>
      </c>
      <c r="W2703" s="13">
        <f>SUMIFS('Fielding Data'!G:G,'Fielding Data'!$A:$A,'Hitting Data'!$A2703)</f>
        <v>0</v>
      </c>
      <c r="X2703" s="13">
        <f>SUMIFS('Fielding Data'!H:H,'Fielding Data'!$A:$A,'Hitting Data'!$A2703)</f>
        <v>0</v>
      </c>
    </row>
    <row r="2704" spans="1:24" x14ac:dyDescent="0.3">
      <c r="A2704" s="13" t="str">
        <f t="shared" si="42"/>
        <v>fordle012012</v>
      </c>
      <c r="B2704" s="16" t="s">
        <v>369</v>
      </c>
      <c r="C2704" s="16">
        <v>2012</v>
      </c>
      <c r="D2704" s="16">
        <v>25</v>
      </c>
      <c r="E2704" s="16">
        <v>71</v>
      </c>
      <c r="F2704" s="16">
        <v>7</v>
      </c>
      <c r="G2704" s="16">
        <v>13</v>
      </c>
      <c r="H2704" s="16">
        <v>3</v>
      </c>
      <c r="I2704" s="16">
        <v>0</v>
      </c>
      <c r="J2704" s="16">
        <v>3</v>
      </c>
      <c r="K2704" s="16">
        <v>4</v>
      </c>
      <c r="L2704" s="16">
        <v>1</v>
      </c>
      <c r="M2704" s="16">
        <v>0</v>
      </c>
      <c r="N2704" s="16">
        <v>7</v>
      </c>
      <c r="O2704" s="16">
        <v>13</v>
      </c>
      <c r="P2704" s="13" t="str">
        <f>IFERROR(VLOOKUP($A2704,'Fielding Data'!$A:$H,MATCH(P$1,'Fielding Data'!$A$1:$H$1,0),0),"Other")</f>
        <v>LF</v>
      </c>
      <c r="Q2704" s="13">
        <f>IFERROR(VLOOKUP($A2704,'Fielding Data'!$A:$H,MATCH(Q$1,'Fielding Data'!$A$1:$H$1,0),0),"Other")</f>
        <v>0</v>
      </c>
      <c r="R2704" s="13">
        <f>IFERROR(VLOOKUP($A2704,'Fielding Data'!$A:$H,MATCH(R$1,'Fielding Data'!$A$1:$H$1,0),0),"Other")</f>
        <v>0</v>
      </c>
      <c r="S2704" s="13">
        <f>IFERROR(VLOOKUP($A2704,'Fielding Data'!$A:$H,MATCH(S$1,'Fielding Data'!$A$1:$H$1,0),0),"Other")</f>
        <v>0</v>
      </c>
      <c r="T2704" s="13">
        <f>IFERROR(VLOOKUP($A2704,'Fielding Data'!$A:$H,MATCH(T$1,'Fielding Data'!$A$1:$H$1,0),0),"Other")</f>
        <v>0</v>
      </c>
      <c r="U2704" s="13">
        <f>SUMIFS('Fielding Data'!E:E,'Fielding Data'!$A:$A,'Hitting Data'!$A2704)</f>
        <v>27</v>
      </c>
      <c r="V2704" s="13">
        <f>SUMIFS('Fielding Data'!F:F,'Fielding Data'!$A:$A,'Hitting Data'!$A2704)</f>
        <v>2</v>
      </c>
      <c r="W2704" s="13">
        <f>SUMIFS('Fielding Data'!G:G,'Fielding Data'!$A:$A,'Hitting Data'!$A2704)</f>
        <v>0</v>
      </c>
      <c r="X2704" s="13">
        <f>SUMIFS('Fielding Data'!H:H,'Fielding Data'!$A:$A,'Hitting Data'!$A2704)</f>
        <v>0</v>
      </c>
    </row>
    <row r="2705" spans="1:24" x14ac:dyDescent="0.3">
      <c r="A2705" s="13" t="str">
        <f t="shared" si="42"/>
        <v>forsylo012012</v>
      </c>
      <c r="B2705" s="16" t="s">
        <v>1501</v>
      </c>
      <c r="C2705" s="16">
        <v>2012</v>
      </c>
      <c r="D2705" s="16">
        <v>91</v>
      </c>
      <c r="E2705" s="16">
        <v>315</v>
      </c>
      <c r="F2705" s="16">
        <v>45</v>
      </c>
      <c r="G2705" s="16">
        <v>86</v>
      </c>
      <c r="H2705" s="16">
        <v>13</v>
      </c>
      <c r="I2705" s="16">
        <v>3</v>
      </c>
      <c r="J2705" s="16">
        <v>6</v>
      </c>
      <c r="K2705" s="16">
        <v>26</v>
      </c>
      <c r="L2705" s="16">
        <v>8</v>
      </c>
      <c r="M2705" s="16">
        <v>2</v>
      </c>
      <c r="N2705" s="16">
        <v>28</v>
      </c>
      <c r="O2705" s="16">
        <v>57</v>
      </c>
      <c r="P2705" s="13" t="str">
        <f>IFERROR(VLOOKUP($A2705,'Fielding Data'!$A:$H,MATCH(P$1,'Fielding Data'!$A$1:$H$1,0),0),"Other")</f>
        <v>2B</v>
      </c>
      <c r="Q2705" s="13">
        <f>IFERROR(VLOOKUP($A2705,'Fielding Data'!$A:$H,MATCH(Q$1,'Fielding Data'!$A$1:$H$1,0),0),"Other")</f>
        <v>166</v>
      </c>
      <c r="R2705" s="13">
        <f>IFERROR(VLOOKUP($A2705,'Fielding Data'!$A:$H,MATCH(R$1,'Fielding Data'!$A$1:$H$1,0),0),"Other")</f>
        <v>187</v>
      </c>
      <c r="S2705" s="13">
        <f>IFERROR(VLOOKUP($A2705,'Fielding Data'!$A:$H,MATCH(S$1,'Fielding Data'!$A$1:$H$1,0),0),"Other")</f>
        <v>12</v>
      </c>
      <c r="T2705" s="13">
        <f>IFERROR(VLOOKUP($A2705,'Fielding Data'!$A:$H,MATCH(T$1,'Fielding Data'!$A$1:$H$1,0),0),"Other")</f>
        <v>35</v>
      </c>
      <c r="U2705" s="13">
        <f>SUMIFS('Fielding Data'!E:E,'Fielding Data'!$A:$A,'Hitting Data'!$A2705)</f>
        <v>170</v>
      </c>
      <c r="V2705" s="13">
        <f>SUMIFS('Fielding Data'!F:F,'Fielding Data'!$A:$A,'Hitting Data'!$A2705)</f>
        <v>196</v>
      </c>
      <c r="W2705" s="13">
        <f>SUMIFS('Fielding Data'!G:G,'Fielding Data'!$A:$A,'Hitting Data'!$A2705)</f>
        <v>12</v>
      </c>
      <c r="X2705" s="13">
        <f>SUMIFS('Fielding Data'!H:H,'Fielding Data'!$A:$A,'Hitting Data'!$A2705)</f>
        <v>36</v>
      </c>
    </row>
    <row r="2706" spans="1:24" x14ac:dyDescent="0.3">
      <c r="A2706" s="13" t="str">
        <f t="shared" si="42"/>
        <v>fowlede012012</v>
      </c>
      <c r="B2706" s="16" t="s">
        <v>920</v>
      </c>
      <c r="C2706" s="16">
        <v>2012</v>
      </c>
      <c r="D2706" s="16">
        <v>143</v>
      </c>
      <c r="E2706" s="16">
        <v>454</v>
      </c>
      <c r="F2706" s="16">
        <v>72</v>
      </c>
      <c r="G2706" s="16">
        <v>136</v>
      </c>
      <c r="H2706" s="16">
        <v>18</v>
      </c>
      <c r="I2706" s="16">
        <v>11</v>
      </c>
      <c r="J2706" s="16">
        <v>13</v>
      </c>
      <c r="K2706" s="16">
        <v>53</v>
      </c>
      <c r="L2706" s="16">
        <v>12</v>
      </c>
      <c r="M2706" s="16">
        <v>5</v>
      </c>
      <c r="N2706" s="16">
        <v>68</v>
      </c>
      <c r="O2706" s="16">
        <v>128</v>
      </c>
      <c r="P2706" s="13" t="str">
        <f>IFERROR(VLOOKUP($A2706,'Fielding Data'!$A:$H,MATCH(P$1,'Fielding Data'!$A$1:$H$1,0),0),"Other")</f>
        <v>CF</v>
      </c>
      <c r="Q2706" s="13">
        <f>IFERROR(VLOOKUP($A2706,'Fielding Data'!$A:$H,MATCH(Q$1,'Fielding Data'!$A$1:$H$1,0),0),"Other")</f>
        <v>0</v>
      </c>
      <c r="R2706" s="13">
        <f>IFERROR(VLOOKUP($A2706,'Fielding Data'!$A:$H,MATCH(R$1,'Fielding Data'!$A$1:$H$1,0),0),"Other")</f>
        <v>0</v>
      </c>
      <c r="S2706" s="13">
        <f>IFERROR(VLOOKUP($A2706,'Fielding Data'!$A:$H,MATCH(S$1,'Fielding Data'!$A$1:$H$1,0),0),"Other")</f>
        <v>0</v>
      </c>
      <c r="T2706" s="13">
        <f>IFERROR(VLOOKUP($A2706,'Fielding Data'!$A:$H,MATCH(T$1,'Fielding Data'!$A$1:$H$1,0),0),"Other")</f>
        <v>0</v>
      </c>
      <c r="U2706" s="13">
        <f>SUMIFS('Fielding Data'!E:E,'Fielding Data'!$A:$A,'Hitting Data'!$A2706)</f>
        <v>257</v>
      </c>
      <c r="V2706" s="13">
        <f>SUMIFS('Fielding Data'!F:F,'Fielding Data'!$A:$A,'Hitting Data'!$A2706)</f>
        <v>4</v>
      </c>
      <c r="W2706" s="13">
        <f>SUMIFS('Fielding Data'!G:G,'Fielding Data'!$A:$A,'Hitting Data'!$A2706)</f>
        <v>6</v>
      </c>
      <c r="X2706" s="13">
        <f>SUMIFS('Fielding Data'!H:H,'Fielding Data'!$A:$A,'Hitting Data'!$A2706)</f>
        <v>2</v>
      </c>
    </row>
    <row r="2707" spans="1:24" x14ac:dyDescent="0.3">
      <c r="A2707" s="13" t="str">
        <f t="shared" si="42"/>
        <v>francfr012012</v>
      </c>
      <c r="B2707" s="16" t="s">
        <v>441</v>
      </c>
      <c r="C2707" s="16">
        <v>2012</v>
      </c>
      <c r="D2707" s="16">
        <v>48</v>
      </c>
      <c r="E2707" s="16">
        <v>0</v>
      </c>
      <c r="F2707" s="16">
        <v>0</v>
      </c>
      <c r="G2707" s="16">
        <v>0</v>
      </c>
      <c r="H2707" s="16">
        <v>0</v>
      </c>
      <c r="I2707" s="16">
        <v>0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 s="16">
        <v>0</v>
      </c>
      <c r="P2707" s="13" t="str">
        <f>IFERROR(VLOOKUP($A2707,'Fielding Data'!$A:$H,MATCH(P$1,'Fielding Data'!$A$1:$H$1,0),0),"Other")</f>
        <v>P</v>
      </c>
      <c r="Q2707" s="13">
        <f>IFERROR(VLOOKUP($A2707,'Fielding Data'!$A:$H,MATCH(Q$1,'Fielding Data'!$A$1:$H$1,0),0),"Other")</f>
        <v>0</v>
      </c>
      <c r="R2707" s="13">
        <f>IFERROR(VLOOKUP($A2707,'Fielding Data'!$A:$H,MATCH(R$1,'Fielding Data'!$A$1:$H$1,0),0),"Other")</f>
        <v>4</v>
      </c>
      <c r="S2707" s="13">
        <f>IFERROR(VLOOKUP($A2707,'Fielding Data'!$A:$H,MATCH(S$1,'Fielding Data'!$A$1:$H$1,0),0),"Other")</f>
        <v>0</v>
      </c>
      <c r="T2707" s="13">
        <f>IFERROR(VLOOKUP($A2707,'Fielding Data'!$A:$H,MATCH(T$1,'Fielding Data'!$A$1:$H$1,0),0),"Other")</f>
        <v>0</v>
      </c>
      <c r="U2707" s="13">
        <f>SUMIFS('Fielding Data'!E:E,'Fielding Data'!$A:$A,'Hitting Data'!$A2707)</f>
        <v>0</v>
      </c>
      <c r="V2707" s="13">
        <f>SUMIFS('Fielding Data'!F:F,'Fielding Data'!$A:$A,'Hitting Data'!$A2707)</f>
        <v>4</v>
      </c>
      <c r="W2707" s="13">
        <f>SUMIFS('Fielding Data'!G:G,'Fielding Data'!$A:$A,'Hitting Data'!$A2707)</f>
        <v>0</v>
      </c>
      <c r="X2707" s="13">
        <f>SUMIFS('Fielding Data'!H:H,'Fielding Data'!$A:$A,'Hitting Data'!$A2707)</f>
        <v>0</v>
      </c>
    </row>
    <row r="2708" spans="1:24" x14ac:dyDescent="0.3">
      <c r="A2708" s="13" t="str">
        <f t="shared" si="42"/>
        <v>francje012012</v>
      </c>
      <c r="B2708" s="16" t="s">
        <v>442</v>
      </c>
      <c r="C2708" s="16">
        <v>2012</v>
      </c>
      <c r="D2708" s="16">
        <v>24</v>
      </c>
      <c r="E2708" s="16">
        <v>31</v>
      </c>
      <c r="F2708" s="16">
        <v>2</v>
      </c>
      <c r="G2708" s="16">
        <v>2</v>
      </c>
      <c r="H2708" s="16">
        <v>0</v>
      </c>
      <c r="I2708" s="16">
        <v>0</v>
      </c>
      <c r="J2708" s="16">
        <v>0</v>
      </c>
      <c r="K2708" s="16">
        <v>0</v>
      </c>
      <c r="L2708" s="16">
        <v>0</v>
      </c>
      <c r="M2708" s="16">
        <v>0</v>
      </c>
      <c r="N2708" s="16">
        <v>2</v>
      </c>
      <c r="O2708" s="16">
        <v>8</v>
      </c>
      <c r="P2708" s="13" t="str">
        <f>IFERROR(VLOOKUP($A2708,'Fielding Data'!$A:$H,MATCH(P$1,'Fielding Data'!$A$1:$H$1,0),0),"Other")</f>
        <v>P</v>
      </c>
      <c r="Q2708" s="13">
        <f>IFERROR(VLOOKUP($A2708,'Fielding Data'!$A:$H,MATCH(Q$1,'Fielding Data'!$A$1:$H$1,0),0),"Other")</f>
        <v>5</v>
      </c>
      <c r="R2708" s="13">
        <f>IFERROR(VLOOKUP($A2708,'Fielding Data'!$A:$H,MATCH(R$1,'Fielding Data'!$A$1:$H$1,0),0),"Other")</f>
        <v>23</v>
      </c>
      <c r="S2708" s="13">
        <f>IFERROR(VLOOKUP($A2708,'Fielding Data'!$A:$H,MATCH(S$1,'Fielding Data'!$A$1:$H$1,0),0),"Other")</f>
        <v>0</v>
      </c>
      <c r="T2708" s="13">
        <f>IFERROR(VLOOKUP($A2708,'Fielding Data'!$A:$H,MATCH(T$1,'Fielding Data'!$A$1:$H$1,0),0),"Other")</f>
        <v>1</v>
      </c>
      <c r="U2708" s="13">
        <f>SUMIFS('Fielding Data'!E:E,'Fielding Data'!$A:$A,'Hitting Data'!$A2708)</f>
        <v>5</v>
      </c>
      <c r="V2708" s="13">
        <f>SUMIFS('Fielding Data'!F:F,'Fielding Data'!$A:$A,'Hitting Data'!$A2708)</f>
        <v>23</v>
      </c>
      <c r="W2708" s="13">
        <f>SUMIFS('Fielding Data'!G:G,'Fielding Data'!$A:$A,'Hitting Data'!$A2708)</f>
        <v>0</v>
      </c>
      <c r="X2708" s="13">
        <f>SUMIFS('Fielding Data'!H:H,'Fielding Data'!$A:$A,'Hitting Data'!$A2708)</f>
        <v>1</v>
      </c>
    </row>
    <row r="2709" spans="1:24" x14ac:dyDescent="0.3">
      <c r="A2709" s="13" t="str">
        <f t="shared" si="42"/>
        <v>francje022012</v>
      </c>
      <c r="B2709" s="16" t="s">
        <v>543</v>
      </c>
      <c r="C2709" s="16">
        <v>2012</v>
      </c>
      <c r="D2709" s="16">
        <v>148</v>
      </c>
      <c r="E2709" s="16">
        <v>561</v>
      </c>
      <c r="F2709" s="16">
        <v>58</v>
      </c>
      <c r="G2709" s="16">
        <v>132</v>
      </c>
      <c r="H2709" s="16">
        <v>26</v>
      </c>
      <c r="I2709" s="16">
        <v>3</v>
      </c>
      <c r="J2709" s="16">
        <v>16</v>
      </c>
      <c r="K2709" s="16">
        <v>49</v>
      </c>
      <c r="L2709" s="16">
        <v>4</v>
      </c>
      <c r="M2709" s="16">
        <v>7</v>
      </c>
      <c r="N2709" s="16">
        <v>34</v>
      </c>
      <c r="O2709" s="16">
        <v>119</v>
      </c>
      <c r="P2709" s="13" t="str">
        <f>IFERROR(VLOOKUP($A2709,'Fielding Data'!$A:$H,MATCH(P$1,'Fielding Data'!$A$1:$H$1,0),0),"Other")</f>
        <v>CF</v>
      </c>
      <c r="Q2709" s="13">
        <f>IFERROR(VLOOKUP($A2709,'Fielding Data'!$A:$H,MATCH(Q$1,'Fielding Data'!$A$1:$H$1,0),0),"Other")</f>
        <v>0</v>
      </c>
      <c r="R2709" s="13">
        <f>IFERROR(VLOOKUP($A2709,'Fielding Data'!$A:$H,MATCH(R$1,'Fielding Data'!$A$1:$H$1,0),0),"Other")</f>
        <v>0</v>
      </c>
      <c r="S2709" s="13">
        <f>IFERROR(VLOOKUP($A2709,'Fielding Data'!$A:$H,MATCH(S$1,'Fielding Data'!$A$1:$H$1,0),0),"Other")</f>
        <v>0</v>
      </c>
      <c r="T2709" s="13">
        <f>IFERROR(VLOOKUP($A2709,'Fielding Data'!$A:$H,MATCH(T$1,'Fielding Data'!$A$1:$H$1,0),0),"Other")</f>
        <v>0</v>
      </c>
      <c r="U2709" s="13">
        <f>SUMIFS('Fielding Data'!E:E,'Fielding Data'!$A:$A,'Hitting Data'!$A2709)</f>
        <v>242</v>
      </c>
      <c r="V2709" s="13">
        <f>SUMIFS('Fielding Data'!F:F,'Fielding Data'!$A:$A,'Hitting Data'!$A2709)</f>
        <v>19</v>
      </c>
      <c r="W2709" s="13">
        <f>SUMIFS('Fielding Data'!G:G,'Fielding Data'!$A:$A,'Hitting Data'!$A2709)</f>
        <v>4</v>
      </c>
      <c r="X2709" s="13">
        <f>SUMIFS('Fielding Data'!H:H,'Fielding Data'!$A:$A,'Hitting Data'!$A2709)</f>
        <v>3</v>
      </c>
    </row>
    <row r="2710" spans="1:24" x14ac:dyDescent="0.3">
      <c r="A2710" s="13" t="str">
        <f t="shared" si="42"/>
        <v>francju022012</v>
      </c>
      <c r="B2710" s="16" t="s">
        <v>1087</v>
      </c>
      <c r="C2710" s="16">
        <v>2012</v>
      </c>
      <c r="D2710" s="16">
        <v>93</v>
      </c>
      <c r="E2710" s="16">
        <v>192</v>
      </c>
      <c r="F2710" s="16">
        <v>17</v>
      </c>
      <c r="G2710" s="16">
        <v>45</v>
      </c>
      <c r="H2710" s="16">
        <v>11</v>
      </c>
      <c r="I2710" s="16">
        <v>0</v>
      </c>
      <c r="J2710" s="16">
        <v>9</v>
      </c>
      <c r="K2710" s="16">
        <v>32</v>
      </c>
      <c r="L2710" s="16">
        <v>1</v>
      </c>
      <c r="M2710" s="16">
        <v>1</v>
      </c>
      <c r="N2710" s="16">
        <v>11</v>
      </c>
      <c r="O2710" s="16">
        <v>70</v>
      </c>
      <c r="P2710" s="13" t="str">
        <f>IFERROR(VLOOKUP($A2710,'Fielding Data'!$A:$H,MATCH(P$1,'Fielding Data'!$A$1:$H$1,0),0),"Other")</f>
        <v>3B</v>
      </c>
      <c r="Q2710" s="13">
        <f>IFERROR(VLOOKUP($A2710,'Fielding Data'!$A:$H,MATCH(Q$1,'Fielding Data'!$A$1:$H$1,0),0),"Other")</f>
        <v>20</v>
      </c>
      <c r="R2710" s="13">
        <f>IFERROR(VLOOKUP($A2710,'Fielding Data'!$A:$H,MATCH(R$1,'Fielding Data'!$A$1:$H$1,0),0),"Other")</f>
        <v>67</v>
      </c>
      <c r="S2710" s="13">
        <f>IFERROR(VLOOKUP($A2710,'Fielding Data'!$A:$H,MATCH(S$1,'Fielding Data'!$A$1:$H$1,0),0),"Other")</f>
        <v>6</v>
      </c>
      <c r="T2710" s="13">
        <f>IFERROR(VLOOKUP($A2710,'Fielding Data'!$A:$H,MATCH(T$1,'Fielding Data'!$A$1:$H$1,0),0),"Other")</f>
        <v>9</v>
      </c>
      <c r="U2710" s="13">
        <f>SUMIFS('Fielding Data'!E:E,'Fielding Data'!$A:$A,'Hitting Data'!$A2710)</f>
        <v>20</v>
      </c>
      <c r="V2710" s="13">
        <f>SUMIFS('Fielding Data'!F:F,'Fielding Data'!$A:$A,'Hitting Data'!$A2710)</f>
        <v>67</v>
      </c>
      <c r="W2710" s="13">
        <f>SUMIFS('Fielding Data'!G:G,'Fielding Data'!$A:$A,'Hitting Data'!$A2710)</f>
        <v>6</v>
      </c>
      <c r="X2710" s="13">
        <f>SUMIFS('Fielding Data'!H:H,'Fielding Data'!$A:$A,'Hitting Data'!$A2710)</f>
        <v>9</v>
      </c>
    </row>
    <row r="2711" spans="1:24" x14ac:dyDescent="0.3">
      <c r="A2711" s="13" t="str">
        <f t="shared" si="42"/>
        <v>frandke012012</v>
      </c>
      <c r="B2711" s="16" t="s">
        <v>645</v>
      </c>
      <c r="C2711" s="16">
        <v>2012</v>
      </c>
      <c r="D2711" s="16">
        <v>55</v>
      </c>
      <c r="E2711" s="16">
        <v>195</v>
      </c>
      <c r="F2711" s="16">
        <v>24</v>
      </c>
      <c r="G2711" s="16">
        <v>66</v>
      </c>
      <c r="H2711" s="16">
        <v>10</v>
      </c>
      <c r="I2711" s="16">
        <v>3</v>
      </c>
      <c r="J2711" s="16">
        <v>2</v>
      </c>
      <c r="K2711" s="16">
        <v>14</v>
      </c>
      <c r="L2711" s="16">
        <v>0</v>
      </c>
      <c r="M2711" s="16">
        <v>1</v>
      </c>
      <c r="N2711" s="16">
        <v>9</v>
      </c>
      <c r="O2711" s="16">
        <v>18</v>
      </c>
      <c r="P2711" s="13" t="str">
        <f>IFERROR(VLOOKUP($A2711,'Fielding Data'!$A:$H,MATCH(P$1,'Fielding Data'!$A$1:$H$1,0),0),"Other")</f>
        <v>3B</v>
      </c>
      <c r="Q2711" s="13">
        <f>IFERROR(VLOOKUP($A2711,'Fielding Data'!$A:$H,MATCH(Q$1,'Fielding Data'!$A$1:$H$1,0),0),"Other")</f>
        <v>35</v>
      </c>
      <c r="R2711" s="13">
        <f>IFERROR(VLOOKUP($A2711,'Fielding Data'!$A:$H,MATCH(R$1,'Fielding Data'!$A$1:$H$1,0),0),"Other")</f>
        <v>76</v>
      </c>
      <c r="S2711" s="13">
        <f>IFERROR(VLOOKUP($A2711,'Fielding Data'!$A:$H,MATCH(S$1,'Fielding Data'!$A$1:$H$1,0),0),"Other")</f>
        <v>7</v>
      </c>
      <c r="T2711" s="13">
        <f>IFERROR(VLOOKUP($A2711,'Fielding Data'!$A:$H,MATCH(T$1,'Fielding Data'!$A$1:$H$1,0),0),"Other")</f>
        <v>4</v>
      </c>
      <c r="U2711" s="13">
        <f>SUMIFS('Fielding Data'!E:E,'Fielding Data'!$A:$A,'Hitting Data'!$A2711)</f>
        <v>35</v>
      </c>
      <c r="V2711" s="13">
        <f>SUMIFS('Fielding Data'!F:F,'Fielding Data'!$A:$A,'Hitting Data'!$A2711)</f>
        <v>76</v>
      </c>
      <c r="W2711" s="13">
        <f>SUMIFS('Fielding Data'!G:G,'Fielding Data'!$A:$A,'Hitting Data'!$A2711)</f>
        <v>7</v>
      </c>
      <c r="X2711" s="13">
        <f>SUMIFS('Fielding Data'!H:H,'Fielding Data'!$A:$A,'Hitting Data'!$A2711)</f>
        <v>4</v>
      </c>
    </row>
    <row r="2712" spans="1:24" x14ac:dyDescent="0.3">
      <c r="A2712" s="13" t="str">
        <f t="shared" si="42"/>
        <v>frasoja012012</v>
      </c>
      <c r="B2712" s="16" t="s">
        <v>443</v>
      </c>
      <c r="C2712" s="16">
        <v>2012</v>
      </c>
      <c r="D2712" s="16">
        <v>50</v>
      </c>
      <c r="E2712" s="16">
        <v>0</v>
      </c>
      <c r="F2712" s="16">
        <v>0</v>
      </c>
      <c r="G2712" s="16">
        <v>0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3" t="str">
        <f>IFERROR(VLOOKUP($A2712,'Fielding Data'!$A:$H,MATCH(P$1,'Fielding Data'!$A$1:$H$1,0),0),"Other")</f>
        <v>P</v>
      </c>
      <c r="Q2712" s="13">
        <f>IFERROR(VLOOKUP($A2712,'Fielding Data'!$A:$H,MATCH(Q$1,'Fielding Data'!$A$1:$H$1,0),0),"Other")</f>
        <v>5</v>
      </c>
      <c r="R2712" s="13">
        <f>IFERROR(VLOOKUP($A2712,'Fielding Data'!$A:$H,MATCH(R$1,'Fielding Data'!$A$1:$H$1,0),0),"Other")</f>
        <v>2</v>
      </c>
      <c r="S2712" s="13">
        <f>IFERROR(VLOOKUP($A2712,'Fielding Data'!$A:$H,MATCH(S$1,'Fielding Data'!$A$1:$H$1,0),0),"Other")</f>
        <v>1</v>
      </c>
      <c r="T2712" s="13">
        <f>IFERROR(VLOOKUP($A2712,'Fielding Data'!$A:$H,MATCH(T$1,'Fielding Data'!$A$1:$H$1,0),0),"Other")</f>
        <v>0</v>
      </c>
      <c r="U2712" s="13">
        <f>SUMIFS('Fielding Data'!E:E,'Fielding Data'!$A:$A,'Hitting Data'!$A2712)</f>
        <v>5</v>
      </c>
      <c r="V2712" s="13">
        <f>SUMIFS('Fielding Data'!F:F,'Fielding Data'!$A:$A,'Hitting Data'!$A2712)</f>
        <v>2</v>
      </c>
      <c r="W2712" s="13">
        <f>SUMIFS('Fielding Data'!G:G,'Fielding Data'!$A:$A,'Hitting Data'!$A2712)</f>
        <v>1</v>
      </c>
      <c r="X2712" s="13">
        <f>SUMIFS('Fielding Data'!H:H,'Fielding Data'!$A:$A,'Hitting Data'!$A2712)</f>
        <v>0</v>
      </c>
    </row>
    <row r="2713" spans="1:24" x14ac:dyDescent="0.3">
      <c r="A2713" s="13" t="str">
        <f t="shared" si="42"/>
        <v>frazito012012</v>
      </c>
      <c r="B2713" s="16" t="s">
        <v>1502</v>
      </c>
      <c r="C2713" s="16">
        <v>2012</v>
      </c>
      <c r="D2713" s="16">
        <v>128</v>
      </c>
      <c r="E2713" s="16">
        <v>422</v>
      </c>
      <c r="F2713" s="16">
        <v>55</v>
      </c>
      <c r="G2713" s="16">
        <v>115</v>
      </c>
      <c r="H2713" s="16">
        <v>26</v>
      </c>
      <c r="I2713" s="16">
        <v>6</v>
      </c>
      <c r="J2713" s="16">
        <v>19</v>
      </c>
      <c r="K2713" s="16">
        <v>67</v>
      </c>
      <c r="L2713" s="16">
        <v>3</v>
      </c>
      <c r="M2713" s="16">
        <v>2</v>
      </c>
      <c r="N2713" s="16">
        <v>36</v>
      </c>
      <c r="O2713" s="16">
        <v>103</v>
      </c>
      <c r="P2713" s="13" t="str">
        <f>IFERROR(VLOOKUP($A2713,'Fielding Data'!$A:$H,MATCH(P$1,'Fielding Data'!$A$1:$H$1,0),0),"Other")</f>
        <v>1B</v>
      </c>
      <c r="Q2713" s="13">
        <f>IFERROR(VLOOKUP($A2713,'Fielding Data'!$A:$H,MATCH(Q$1,'Fielding Data'!$A$1:$H$1,0),0),"Other")</f>
        <v>315</v>
      </c>
      <c r="R2713" s="13">
        <f>IFERROR(VLOOKUP($A2713,'Fielding Data'!$A:$H,MATCH(R$1,'Fielding Data'!$A$1:$H$1,0),0),"Other")</f>
        <v>21</v>
      </c>
      <c r="S2713" s="13">
        <f>IFERROR(VLOOKUP($A2713,'Fielding Data'!$A:$H,MATCH(S$1,'Fielding Data'!$A$1:$H$1,0),0),"Other")</f>
        <v>2</v>
      </c>
      <c r="T2713" s="13">
        <f>IFERROR(VLOOKUP($A2713,'Fielding Data'!$A:$H,MATCH(T$1,'Fielding Data'!$A$1:$H$1,0),0),"Other")</f>
        <v>30</v>
      </c>
      <c r="U2713" s="13">
        <f>SUMIFS('Fielding Data'!E:E,'Fielding Data'!$A:$A,'Hitting Data'!$A2713)</f>
        <v>372</v>
      </c>
      <c r="V2713" s="13">
        <f>SUMIFS('Fielding Data'!F:F,'Fielding Data'!$A:$A,'Hitting Data'!$A2713)</f>
        <v>126</v>
      </c>
      <c r="W2713" s="13">
        <f>SUMIFS('Fielding Data'!G:G,'Fielding Data'!$A:$A,'Hitting Data'!$A2713)</f>
        <v>7</v>
      </c>
      <c r="X2713" s="13">
        <f>SUMIFS('Fielding Data'!H:H,'Fielding Data'!$A:$A,'Hitting Data'!$A2713)</f>
        <v>34</v>
      </c>
    </row>
    <row r="2714" spans="1:24" x14ac:dyDescent="0.3">
      <c r="A2714" s="13" t="str">
        <f t="shared" si="42"/>
        <v>freemfr012012</v>
      </c>
      <c r="B2714" s="16" t="s">
        <v>1282</v>
      </c>
      <c r="C2714" s="16">
        <v>2012</v>
      </c>
      <c r="D2714" s="16">
        <v>147</v>
      </c>
      <c r="E2714" s="16">
        <v>540</v>
      </c>
      <c r="F2714" s="16">
        <v>91</v>
      </c>
      <c r="G2714" s="16">
        <v>140</v>
      </c>
      <c r="H2714" s="16">
        <v>33</v>
      </c>
      <c r="I2714" s="16">
        <v>2</v>
      </c>
      <c r="J2714" s="16">
        <v>23</v>
      </c>
      <c r="K2714" s="16">
        <v>94</v>
      </c>
      <c r="L2714" s="16">
        <v>2</v>
      </c>
      <c r="M2714" s="16">
        <v>0</v>
      </c>
      <c r="N2714" s="16">
        <v>64</v>
      </c>
      <c r="O2714" s="16">
        <v>129</v>
      </c>
      <c r="P2714" s="13" t="str">
        <f>IFERROR(VLOOKUP($A2714,'Fielding Data'!$A:$H,MATCH(P$1,'Fielding Data'!$A$1:$H$1,0),0),"Other")</f>
        <v>1B</v>
      </c>
      <c r="Q2714" s="13">
        <f>IFERROR(VLOOKUP($A2714,'Fielding Data'!$A:$H,MATCH(Q$1,'Fielding Data'!$A$1:$H$1,0),0),"Other")</f>
        <v>1295</v>
      </c>
      <c r="R2714" s="13">
        <f>IFERROR(VLOOKUP($A2714,'Fielding Data'!$A:$H,MATCH(R$1,'Fielding Data'!$A$1:$H$1,0),0),"Other")</f>
        <v>74</v>
      </c>
      <c r="S2714" s="13">
        <f>IFERROR(VLOOKUP($A2714,'Fielding Data'!$A:$H,MATCH(S$1,'Fielding Data'!$A$1:$H$1,0),0),"Other")</f>
        <v>12</v>
      </c>
      <c r="T2714" s="13">
        <f>IFERROR(VLOOKUP($A2714,'Fielding Data'!$A:$H,MATCH(T$1,'Fielding Data'!$A$1:$H$1,0),0),"Other")</f>
        <v>122</v>
      </c>
      <c r="U2714" s="13">
        <f>SUMIFS('Fielding Data'!E:E,'Fielding Data'!$A:$A,'Hitting Data'!$A2714)</f>
        <v>1295</v>
      </c>
      <c r="V2714" s="13">
        <f>SUMIFS('Fielding Data'!F:F,'Fielding Data'!$A:$A,'Hitting Data'!$A2714)</f>
        <v>74</v>
      </c>
      <c r="W2714" s="13">
        <f>SUMIFS('Fielding Data'!G:G,'Fielding Data'!$A:$A,'Hitting Data'!$A2714)</f>
        <v>12</v>
      </c>
      <c r="X2714" s="13">
        <f>SUMIFS('Fielding Data'!H:H,'Fielding Data'!$A:$A,'Hitting Data'!$A2714)</f>
        <v>122</v>
      </c>
    </row>
    <row r="2715" spans="1:24" x14ac:dyDescent="0.3">
      <c r="A2715" s="13" t="str">
        <f t="shared" si="42"/>
        <v>freemsa012012</v>
      </c>
      <c r="B2715" s="16" t="s">
        <v>1716</v>
      </c>
      <c r="C2715" s="16">
        <v>2012</v>
      </c>
      <c r="D2715" s="16">
        <v>24</v>
      </c>
      <c r="E2715" s="16">
        <v>0</v>
      </c>
      <c r="F2715" s="16">
        <v>0</v>
      </c>
      <c r="G2715" s="16">
        <v>0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M2715" s="16">
        <v>0</v>
      </c>
      <c r="N2715" s="16">
        <v>0</v>
      </c>
      <c r="O2715" s="16">
        <v>0</v>
      </c>
      <c r="P2715" s="13" t="str">
        <f>IFERROR(VLOOKUP($A2715,'Fielding Data'!$A:$H,MATCH(P$1,'Fielding Data'!$A$1:$H$1,0),0),"Other")</f>
        <v>P</v>
      </c>
      <c r="Q2715" s="13">
        <f>IFERROR(VLOOKUP($A2715,'Fielding Data'!$A:$H,MATCH(Q$1,'Fielding Data'!$A$1:$H$1,0),0),"Other")</f>
        <v>0</v>
      </c>
      <c r="R2715" s="13">
        <f>IFERROR(VLOOKUP($A2715,'Fielding Data'!$A:$H,MATCH(R$1,'Fielding Data'!$A$1:$H$1,0),0),"Other")</f>
        <v>3</v>
      </c>
      <c r="S2715" s="13">
        <f>IFERROR(VLOOKUP($A2715,'Fielding Data'!$A:$H,MATCH(S$1,'Fielding Data'!$A$1:$H$1,0),0),"Other")</f>
        <v>1</v>
      </c>
      <c r="T2715" s="13">
        <f>IFERROR(VLOOKUP($A2715,'Fielding Data'!$A:$H,MATCH(T$1,'Fielding Data'!$A$1:$H$1,0),0),"Other")</f>
        <v>0</v>
      </c>
      <c r="U2715" s="13">
        <f>SUMIFS('Fielding Data'!E:E,'Fielding Data'!$A:$A,'Hitting Data'!$A2715)</f>
        <v>0</v>
      </c>
      <c r="V2715" s="13">
        <f>SUMIFS('Fielding Data'!F:F,'Fielding Data'!$A:$A,'Hitting Data'!$A2715)</f>
        <v>3</v>
      </c>
      <c r="W2715" s="13">
        <f>SUMIFS('Fielding Data'!G:G,'Fielding Data'!$A:$A,'Hitting Data'!$A2715)</f>
        <v>1</v>
      </c>
      <c r="X2715" s="13">
        <f>SUMIFS('Fielding Data'!H:H,'Fielding Data'!$A:$A,'Hitting Data'!$A2715)</f>
        <v>0</v>
      </c>
    </row>
    <row r="2716" spans="1:24" x14ac:dyDescent="0.3">
      <c r="A2716" s="13" t="str">
        <f t="shared" si="42"/>
        <v>freesda012012</v>
      </c>
      <c r="B2716" s="16" t="s">
        <v>1088</v>
      </c>
      <c r="C2716" s="16">
        <v>2012</v>
      </c>
      <c r="D2716" s="16">
        <v>144</v>
      </c>
      <c r="E2716" s="16">
        <v>501</v>
      </c>
      <c r="F2716" s="16">
        <v>70</v>
      </c>
      <c r="G2716" s="16">
        <v>147</v>
      </c>
      <c r="H2716" s="16">
        <v>25</v>
      </c>
      <c r="I2716" s="16">
        <v>1</v>
      </c>
      <c r="J2716" s="16">
        <v>20</v>
      </c>
      <c r="K2716" s="16">
        <v>79</v>
      </c>
      <c r="L2716" s="16">
        <v>3</v>
      </c>
      <c r="M2716" s="16">
        <v>3</v>
      </c>
      <c r="N2716" s="16">
        <v>57</v>
      </c>
      <c r="O2716" s="16">
        <v>122</v>
      </c>
      <c r="P2716" s="13" t="str">
        <f>IFERROR(VLOOKUP($A2716,'Fielding Data'!$A:$H,MATCH(P$1,'Fielding Data'!$A$1:$H$1,0),0),"Other")</f>
        <v>3B</v>
      </c>
      <c r="Q2716" s="13">
        <f>IFERROR(VLOOKUP($A2716,'Fielding Data'!$A:$H,MATCH(Q$1,'Fielding Data'!$A$1:$H$1,0),0),"Other")</f>
        <v>77</v>
      </c>
      <c r="R2716" s="13">
        <f>IFERROR(VLOOKUP($A2716,'Fielding Data'!$A:$H,MATCH(R$1,'Fielding Data'!$A$1:$H$1,0),0),"Other")</f>
        <v>259</v>
      </c>
      <c r="S2716" s="13">
        <f>IFERROR(VLOOKUP($A2716,'Fielding Data'!$A:$H,MATCH(S$1,'Fielding Data'!$A$1:$H$1,0),0),"Other")</f>
        <v>18</v>
      </c>
      <c r="T2716" s="13">
        <f>IFERROR(VLOOKUP($A2716,'Fielding Data'!$A:$H,MATCH(T$1,'Fielding Data'!$A$1:$H$1,0),0),"Other")</f>
        <v>29</v>
      </c>
      <c r="U2716" s="13">
        <f>SUMIFS('Fielding Data'!E:E,'Fielding Data'!$A:$A,'Hitting Data'!$A2716)</f>
        <v>77</v>
      </c>
      <c r="V2716" s="13">
        <f>SUMIFS('Fielding Data'!F:F,'Fielding Data'!$A:$A,'Hitting Data'!$A2716)</f>
        <v>259</v>
      </c>
      <c r="W2716" s="13">
        <f>SUMIFS('Fielding Data'!G:G,'Fielding Data'!$A:$A,'Hitting Data'!$A2716)</f>
        <v>18</v>
      </c>
      <c r="X2716" s="13">
        <f>SUMIFS('Fielding Data'!H:H,'Fielding Data'!$A:$A,'Hitting Data'!$A2716)</f>
        <v>29</v>
      </c>
    </row>
    <row r="2717" spans="1:24" x14ac:dyDescent="0.3">
      <c r="A2717" s="13" t="str">
        <f t="shared" si="42"/>
        <v>friedch012012</v>
      </c>
      <c r="B2717" s="16" t="s">
        <v>1717</v>
      </c>
      <c r="C2717" s="16">
        <v>2012</v>
      </c>
      <c r="D2717" s="16">
        <v>17</v>
      </c>
      <c r="E2717" s="16">
        <v>25</v>
      </c>
      <c r="F2717" s="16">
        <v>1</v>
      </c>
      <c r="G2717" s="16">
        <v>2</v>
      </c>
      <c r="H2717" s="16">
        <v>0</v>
      </c>
      <c r="I2717" s="16">
        <v>0</v>
      </c>
      <c r="J2717" s="16">
        <v>0</v>
      </c>
      <c r="K2717" s="16">
        <v>0</v>
      </c>
      <c r="L2717" s="16">
        <v>0</v>
      </c>
      <c r="M2717" s="16">
        <v>0</v>
      </c>
      <c r="N2717" s="16">
        <v>3</v>
      </c>
      <c r="O2717" s="16">
        <v>15</v>
      </c>
      <c r="P2717" s="13" t="str">
        <f>IFERROR(VLOOKUP($A2717,'Fielding Data'!$A:$H,MATCH(P$1,'Fielding Data'!$A$1:$H$1,0),0),"Other")</f>
        <v>P</v>
      </c>
      <c r="Q2717" s="13">
        <f>IFERROR(VLOOKUP($A2717,'Fielding Data'!$A:$H,MATCH(Q$1,'Fielding Data'!$A$1:$H$1,0),0),"Other")</f>
        <v>3</v>
      </c>
      <c r="R2717" s="13">
        <f>IFERROR(VLOOKUP($A2717,'Fielding Data'!$A:$H,MATCH(R$1,'Fielding Data'!$A$1:$H$1,0),0),"Other")</f>
        <v>8</v>
      </c>
      <c r="S2717" s="13">
        <f>IFERROR(VLOOKUP($A2717,'Fielding Data'!$A:$H,MATCH(S$1,'Fielding Data'!$A$1:$H$1,0),0),"Other")</f>
        <v>3</v>
      </c>
      <c r="T2717" s="13">
        <f>IFERROR(VLOOKUP($A2717,'Fielding Data'!$A:$H,MATCH(T$1,'Fielding Data'!$A$1:$H$1,0),0),"Other")</f>
        <v>0</v>
      </c>
      <c r="U2717" s="13">
        <f>SUMIFS('Fielding Data'!E:E,'Fielding Data'!$A:$A,'Hitting Data'!$A2717)</f>
        <v>3</v>
      </c>
      <c r="V2717" s="13">
        <f>SUMIFS('Fielding Data'!F:F,'Fielding Data'!$A:$A,'Hitting Data'!$A2717)</f>
        <v>8</v>
      </c>
      <c r="W2717" s="13">
        <f>SUMIFS('Fielding Data'!G:G,'Fielding Data'!$A:$A,'Hitting Data'!$A2717)</f>
        <v>3</v>
      </c>
      <c r="X2717" s="13">
        <f>SUMIFS('Fielding Data'!H:H,'Fielding Data'!$A:$A,'Hitting Data'!$A2717)</f>
        <v>0</v>
      </c>
    </row>
    <row r="2718" spans="1:24" x14ac:dyDescent="0.3">
      <c r="A2718" s="13" t="str">
        <f t="shared" si="42"/>
        <v>fryerer012012</v>
      </c>
      <c r="B2718" s="16" t="s">
        <v>1503</v>
      </c>
      <c r="C2718" s="16">
        <v>2012</v>
      </c>
      <c r="D2718" s="16">
        <v>6</v>
      </c>
      <c r="E2718" s="16">
        <v>4</v>
      </c>
      <c r="F2718" s="16">
        <v>0</v>
      </c>
      <c r="G2718" s="16">
        <v>1</v>
      </c>
      <c r="H2718" s="16">
        <v>0</v>
      </c>
      <c r="I2718" s="16">
        <v>0</v>
      </c>
      <c r="J2718" s="16">
        <v>0</v>
      </c>
      <c r="K2718" s="16">
        <v>0</v>
      </c>
      <c r="L2718" s="16">
        <v>0</v>
      </c>
      <c r="M2718" s="16">
        <v>0</v>
      </c>
      <c r="N2718" s="16">
        <v>1</v>
      </c>
      <c r="O2718" s="16">
        <v>1</v>
      </c>
      <c r="P2718" s="13" t="str">
        <f>IFERROR(VLOOKUP($A2718,'Fielding Data'!$A:$H,MATCH(P$1,'Fielding Data'!$A$1:$H$1,0),0),"Other")</f>
        <v>LF</v>
      </c>
      <c r="Q2718" s="13">
        <f>IFERROR(VLOOKUP($A2718,'Fielding Data'!$A:$H,MATCH(Q$1,'Fielding Data'!$A$1:$H$1,0),0),"Other")</f>
        <v>0</v>
      </c>
      <c r="R2718" s="13">
        <f>IFERROR(VLOOKUP($A2718,'Fielding Data'!$A:$H,MATCH(R$1,'Fielding Data'!$A$1:$H$1,0),0),"Other")</f>
        <v>0</v>
      </c>
      <c r="S2718" s="13">
        <f>IFERROR(VLOOKUP($A2718,'Fielding Data'!$A:$H,MATCH(S$1,'Fielding Data'!$A$1:$H$1,0),0),"Other")</f>
        <v>0</v>
      </c>
      <c r="T2718" s="13">
        <f>IFERROR(VLOOKUP($A2718,'Fielding Data'!$A:$H,MATCH(T$1,'Fielding Data'!$A$1:$H$1,0),0),"Other")</f>
        <v>0</v>
      </c>
      <c r="U2718" s="13">
        <f>SUMIFS('Fielding Data'!E:E,'Fielding Data'!$A:$A,'Hitting Data'!$A2718)</f>
        <v>0</v>
      </c>
      <c r="V2718" s="13">
        <f>SUMIFS('Fielding Data'!F:F,'Fielding Data'!$A:$A,'Hitting Data'!$A2718)</f>
        <v>0</v>
      </c>
      <c r="W2718" s="13">
        <f>SUMIFS('Fielding Data'!G:G,'Fielding Data'!$A:$A,'Hitting Data'!$A2718)</f>
        <v>0</v>
      </c>
      <c r="X2718" s="13">
        <f>SUMIFS('Fielding Data'!H:H,'Fielding Data'!$A:$A,'Hitting Data'!$A2718)</f>
        <v>0</v>
      </c>
    </row>
    <row r="2719" spans="1:24" x14ac:dyDescent="0.3">
      <c r="A2719" s="13" t="str">
        <f t="shared" si="42"/>
        <v>fukudko012012</v>
      </c>
      <c r="B2719" s="16" t="s">
        <v>921</v>
      </c>
      <c r="C2719" s="16">
        <v>2012</v>
      </c>
      <c r="D2719" s="16">
        <v>24</v>
      </c>
      <c r="E2719" s="16">
        <v>41</v>
      </c>
      <c r="F2719" s="16">
        <v>2</v>
      </c>
      <c r="G2719" s="16">
        <v>7</v>
      </c>
      <c r="H2719" s="16">
        <v>1</v>
      </c>
      <c r="I2719" s="16">
        <v>0</v>
      </c>
      <c r="J2719" s="16">
        <v>0</v>
      </c>
      <c r="K2719" s="16">
        <v>4</v>
      </c>
      <c r="L2719" s="16">
        <v>0</v>
      </c>
      <c r="M2719" s="16">
        <v>1</v>
      </c>
      <c r="N2719" s="16">
        <v>8</v>
      </c>
      <c r="O2719" s="16">
        <v>9</v>
      </c>
      <c r="P2719" s="13" t="str">
        <f>IFERROR(VLOOKUP($A2719,'Fielding Data'!$A:$H,MATCH(P$1,'Fielding Data'!$A$1:$H$1,0),0),"Other")</f>
        <v>CF</v>
      </c>
      <c r="Q2719" s="13">
        <f>IFERROR(VLOOKUP($A2719,'Fielding Data'!$A:$H,MATCH(Q$1,'Fielding Data'!$A$1:$H$1,0),0),"Other")</f>
        <v>0</v>
      </c>
      <c r="R2719" s="13">
        <f>IFERROR(VLOOKUP($A2719,'Fielding Data'!$A:$H,MATCH(R$1,'Fielding Data'!$A$1:$H$1,0),0),"Other")</f>
        <v>0</v>
      </c>
      <c r="S2719" s="13">
        <f>IFERROR(VLOOKUP($A2719,'Fielding Data'!$A:$H,MATCH(S$1,'Fielding Data'!$A$1:$H$1,0),0),"Other")</f>
        <v>0</v>
      </c>
      <c r="T2719" s="13">
        <f>IFERROR(VLOOKUP($A2719,'Fielding Data'!$A:$H,MATCH(T$1,'Fielding Data'!$A$1:$H$1,0),0),"Other")</f>
        <v>0</v>
      </c>
      <c r="U2719" s="13">
        <f>SUMIFS('Fielding Data'!E:E,'Fielding Data'!$A:$A,'Hitting Data'!$A2719)</f>
        <v>22</v>
      </c>
      <c r="V2719" s="13">
        <f>SUMIFS('Fielding Data'!F:F,'Fielding Data'!$A:$A,'Hitting Data'!$A2719)</f>
        <v>0</v>
      </c>
      <c r="W2719" s="13">
        <f>SUMIFS('Fielding Data'!G:G,'Fielding Data'!$A:$A,'Hitting Data'!$A2719)</f>
        <v>0</v>
      </c>
      <c r="X2719" s="13">
        <f>SUMIFS('Fielding Data'!H:H,'Fielding Data'!$A:$A,'Hitting Data'!$A2719)</f>
        <v>0</v>
      </c>
    </row>
    <row r="2720" spans="1:24" x14ac:dyDescent="0.3">
      <c r="A2720" s="13" t="str">
        <f t="shared" si="42"/>
        <v>fuldsa012012</v>
      </c>
      <c r="B2720" s="16" t="s">
        <v>788</v>
      </c>
      <c r="C2720" s="16">
        <v>2012</v>
      </c>
      <c r="D2720" s="16">
        <v>44</v>
      </c>
      <c r="E2720" s="16">
        <v>98</v>
      </c>
      <c r="F2720" s="16">
        <v>14</v>
      </c>
      <c r="G2720" s="16">
        <v>25</v>
      </c>
      <c r="H2720" s="16">
        <v>3</v>
      </c>
      <c r="I2720" s="16">
        <v>2</v>
      </c>
      <c r="J2720" s="16">
        <v>0</v>
      </c>
      <c r="K2720" s="16">
        <v>5</v>
      </c>
      <c r="L2720" s="16">
        <v>7</v>
      </c>
      <c r="M2720" s="16">
        <v>2</v>
      </c>
      <c r="N2720" s="16">
        <v>8</v>
      </c>
      <c r="O2720" s="16">
        <v>14</v>
      </c>
      <c r="P2720" s="13" t="str">
        <f>IFERROR(VLOOKUP($A2720,'Fielding Data'!$A:$H,MATCH(P$1,'Fielding Data'!$A$1:$H$1,0),0),"Other")</f>
        <v>CF</v>
      </c>
      <c r="Q2720" s="13">
        <f>IFERROR(VLOOKUP($A2720,'Fielding Data'!$A:$H,MATCH(Q$1,'Fielding Data'!$A$1:$H$1,0),0),"Other")</f>
        <v>0</v>
      </c>
      <c r="R2720" s="13">
        <f>IFERROR(VLOOKUP($A2720,'Fielding Data'!$A:$H,MATCH(R$1,'Fielding Data'!$A$1:$H$1,0),0),"Other")</f>
        <v>0</v>
      </c>
      <c r="S2720" s="13">
        <f>IFERROR(VLOOKUP($A2720,'Fielding Data'!$A:$H,MATCH(S$1,'Fielding Data'!$A$1:$H$1,0),0),"Other")</f>
        <v>0</v>
      </c>
      <c r="T2720" s="13">
        <f>IFERROR(VLOOKUP($A2720,'Fielding Data'!$A:$H,MATCH(T$1,'Fielding Data'!$A$1:$H$1,0),0),"Other")</f>
        <v>0</v>
      </c>
      <c r="U2720" s="13">
        <f>SUMIFS('Fielding Data'!E:E,'Fielding Data'!$A:$A,'Hitting Data'!$A2720)</f>
        <v>51</v>
      </c>
      <c r="V2720" s="13">
        <f>SUMIFS('Fielding Data'!F:F,'Fielding Data'!$A:$A,'Hitting Data'!$A2720)</f>
        <v>2</v>
      </c>
      <c r="W2720" s="13">
        <f>SUMIFS('Fielding Data'!G:G,'Fielding Data'!$A:$A,'Hitting Data'!$A2720)</f>
        <v>1</v>
      </c>
      <c r="X2720" s="13">
        <f>SUMIFS('Fielding Data'!H:H,'Fielding Data'!$A:$A,'Hitting Data'!$A2720)</f>
        <v>0</v>
      </c>
    </row>
    <row r="2721" spans="1:24" x14ac:dyDescent="0.3">
      <c r="A2721" s="13" t="str">
        <f t="shared" si="42"/>
        <v>furbuch012012</v>
      </c>
      <c r="B2721" s="16" t="s">
        <v>1504</v>
      </c>
      <c r="C2721" s="16">
        <v>2012</v>
      </c>
      <c r="D2721" s="16">
        <v>48</v>
      </c>
      <c r="E2721" s="16">
        <v>0</v>
      </c>
      <c r="F2721" s="16">
        <v>0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3" t="str">
        <f>IFERROR(VLOOKUP($A2721,'Fielding Data'!$A:$H,MATCH(P$1,'Fielding Data'!$A$1:$H$1,0),0),"Other")</f>
        <v>P</v>
      </c>
      <c r="Q2721" s="13">
        <f>IFERROR(VLOOKUP($A2721,'Fielding Data'!$A:$H,MATCH(Q$1,'Fielding Data'!$A$1:$H$1,0),0),"Other")</f>
        <v>1</v>
      </c>
      <c r="R2721" s="13">
        <f>IFERROR(VLOOKUP($A2721,'Fielding Data'!$A:$H,MATCH(R$1,'Fielding Data'!$A$1:$H$1,0),0),"Other")</f>
        <v>6</v>
      </c>
      <c r="S2721" s="13">
        <f>IFERROR(VLOOKUP($A2721,'Fielding Data'!$A:$H,MATCH(S$1,'Fielding Data'!$A$1:$H$1,0),0),"Other")</f>
        <v>1</v>
      </c>
      <c r="T2721" s="13">
        <f>IFERROR(VLOOKUP($A2721,'Fielding Data'!$A:$H,MATCH(T$1,'Fielding Data'!$A$1:$H$1,0),0),"Other")</f>
        <v>0</v>
      </c>
      <c r="U2721" s="13">
        <f>SUMIFS('Fielding Data'!E:E,'Fielding Data'!$A:$A,'Hitting Data'!$A2721)</f>
        <v>1</v>
      </c>
      <c r="V2721" s="13">
        <f>SUMIFS('Fielding Data'!F:F,'Fielding Data'!$A:$A,'Hitting Data'!$A2721)</f>
        <v>6</v>
      </c>
      <c r="W2721" s="13">
        <f>SUMIFS('Fielding Data'!G:G,'Fielding Data'!$A:$A,'Hitting Data'!$A2721)</f>
        <v>1</v>
      </c>
      <c r="X2721" s="13">
        <f>SUMIFS('Fielding Data'!H:H,'Fielding Data'!$A:$A,'Hitting Data'!$A2721)</f>
        <v>0</v>
      </c>
    </row>
    <row r="2722" spans="1:24" x14ac:dyDescent="0.3">
      <c r="A2722" s="13" t="str">
        <f t="shared" si="42"/>
        <v>furcara012012</v>
      </c>
      <c r="B2722" s="16" t="s">
        <v>98</v>
      </c>
      <c r="C2722" s="16">
        <v>2012</v>
      </c>
      <c r="D2722" s="16">
        <v>121</v>
      </c>
      <c r="E2722" s="16">
        <v>477</v>
      </c>
      <c r="F2722" s="16">
        <v>69</v>
      </c>
      <c r="G2722" s="16">
        <v>126</v>
      </c>
      <c r="H2722" s="16">
        <v>18</v>
      </c>
      <c r="I2722" s="16">
        <v>3</v>
      </c>
      <c r="J2722" s="16">
        <v>5</v>
      </c>
      <c r="K2722" s="16">
        <v>49</v>
      </c>
      <c r="L2722" s="16">
        <v>12</v>
      </c>
      <c r="M2722" s="16">
        <v>4</v>
      </c>
      <c r="N2722" s="16">
        <v>44</v>
      </c>
      <c r="O2722" s="16">
        <v>57</v>
      </c>
      <c r="P2722" s="13" t="str">
        <f>IFERROR(VLOOKUP($A2722,'Fielding Data'!$A:$H,MATCH(P$1,'Fielding Data'!$A$1:$H$1,0),0),"Other")</f>
        <v>SS</v>
      </c>
      <c r="Q2722" s="13">
        <f>IFERROR(VLOOKUP($A2722,'Fielding Data'!$A:$H,MATCH(Q$1,'Fielding Data'!$A$1:$H$1,0),0),"Other")</f>
        <v>173</v>
      </c>
      <c r="R2722" s="13">
        <f>IFERROR(VLOOKUP($A2722,'Fielding Data'!$A:$H,MATCH(R$1,'Fielding Data'!$A$1:$H$1,0),0),"Other")</f>
        <v>349</v>
      </c>
      <c r="S2722" s="13">
        <f>IFERROR(VLOOKUP($A2722,'Fielding Data'!$A:$H,MATCH(S$1,'Fielding Data'!$A$1:$H$1,0),0),"Other")</f>
        <v>15</v>
      </c>
      <c r="T2722" s="13">
        <f>IFERROR(VLOOKUP($A2722,'Fielding Data'!$A:$H,MATCH(T$1,'Fielding Data'!$A$1:$H$1,0),0),"Other")</f>
        <v>68</v>
      </c>
      <c r="U2722" s="13">
        <f>SUMIFS('Fielding Data'!E:E,'Fielding Data'!$A:$A,'Hitting Data'!$A2722)</f>
        <v>173</v>
      </c>
      <c r="V2722" s="13">
        <f>SUMIFS('Fielding Data'!F:F,'Fielding Data'!$A:$A,'Hitting Data'!$A2722)</f>
        <v>349</v>
      </c>
      <c r="W2722" s="13">
        <f>SUMIFS('Fielding Data'!G:G,'Fielding Data'!$A:$A,'Hitting Data'!$A2722)</f>
        <v>15</v>
      </c>
      <c r="X2722" s="13">
        <f>SUMIFS('Fielding Data'!H:H,'Fielding Data'!$A:$A,'Hitting Data'!$A2722)</f>
        <v>68</v>
      </c>
    </row>
    <row r="2723" spans="1:24" x14ac:dyDescent="0.3">
      <c r="A2723" s="13" t="str">
        <f t="shared" si="42"/>
        <v>galarar012012</v>
      </c>
      <c r="B2723" s="16" t="s">
        <v>789</v>
      </c>
      <c r="C2723" s="16">
        <v>2012</v>
      </c>
      <c r="D2723" s="16">
        <v>5</v>
      </c>
      <c r="E2723" s="16">
        <v>8</v>
      </c>
      <c r="F2723" s="16">
        <v>0</v>
      </c>
      <c r="G2723" s="16">
        <v>0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M2723" s="16">
        <v>0</v>
      </c>
      <c r="N2723" s="16">
        <v>0</v>
      </c>
      <c r="O2723" s="16">
        <v>3</v>
      </c>
      <c r="P2723" s="13" t="str">
        <f>IFERROR(VLOOKUP($A2723,'Fielding Data'!$A:$H,MATCH(P$1,'Fielding Data'!$A$1:$H$1,0),0),"Other")</f>
        <v>P</v>
      </c>
      <c r="Q2723" s="13">
        <f>IFERROR(VLOOKUP($A2723,'Fielding Data'!$A:$H,MATCH(Q$1,'Fielding Data'!$A$1:$H$1,0),0),"Other")</f>
        <v>1</v>
      </c>
      <c r="R2723" s="13">
        <f>IFERROR(VLOOKUP($A2723,'Fielding Data'!$A:$H,MATCH(R$1,'Fielding Data'!$A$1:$H$1,0),0),"Other")</f>
        <v>0</v>
      </c>
      <c r="S2723" s="13">
        <f>IFERROR(VLOOKUP($A2723,'Fielding Data'!$A:$H,MATCH(S$1,'Fielding Data'!$A$1:$H$1,0),0),"Other")</f>
        <v>0</v>
      </c>
      <c r="T2723" s="13">
        <f>IFERROR(VLOOKUP($A2723,'Fielding Data'!$A:$H,MATCH(T$1,'Fielding Data'!$A$1:$H$1,0),0),"Other")</f>
        <v>0</v>
      </c>
      <c r="U2723" s="13">
        <f>SUMIFS('Fielding Data'!E:E,'Fielding Data'!$A:$A,'Hitting Data'!$A2723)</f>
        <v>1</v>
      </c>
      <c r="V2723" s="13">
        <f>SUMIFS('Fielding Data'!F:F,'Fielding Data'!$A:$A,'Hitting Data'!$A2723)</f>
        <v>0</v>
      </c>
      <c r="W2723" s="13">
        <f>SUMIFS('Fielding Data'!G:G,'Fielding Data'!$A:$A,'Hitting Data'!$A2723)</f>
        <v>0</v>
      </c>
      <c r="X2723" s="13">
        <f>SUMIFS('Fielding Data'!H:H,'Fielding Data'!$A:$A,'Hitting Data'!$A2723)</f>
        <v>0</v>
      </c>
    </row>
    <row r="2724" spans="1:24" x14ac:dyDescent="0.3">
      <c r="A2724" s="13" t="str">
        <f t="shared" si="42"/>
        <v>gallayo012012</v>
      </c>
      <c r="B2724" s="16" t="s">
        <v>791</v>
      </c>
      <c r="C2724" s="16">
        <v>2012</v>
      </c>
      <c r="D2724" s="16">
        <v>33</v>
      </c>
      <c r="E2724" s="16">
        <v>67</v>
      </c>
      <c r="F2724" s="16">
        <v>3</v>
      </c>
      <c r="G2724" s="16">
        <v>11</v>
      </c>
      <c r="H2724" s="16">
        <v>3</v>
      </c>
      <c r="I2724" s="16">
        <v>0</v>
      </c>
      <c r="J2724" s="16">
        <v>1</v>
      </c>
      <c r="K2724" s="16">
        <v>9</v>
      </c>
      <c r="L2724" s="16">
        <v>0</v>
      </c>
      <c r="M2724" s="16">
        <v>0</v>
      </c>
      <c r="N2724" s="16">
        <v>0</v>
      </c>
      <c r="O2724" s="16">
        <v>25</v>
      </c>
      <c r="P2724" s="13" t="str">
        <f>IFERROR(VLOOKUP($A2724,'Fielding Data'!$A:$H,MATCH(P$1,'Fielding Data'!$A$1:$H$1,0),0),"Other")</f>
        <v>P</v>
      </c>
      <c r="Q2724" s="13">
        <f>IFERROR(VLOOKUP($A2724,'Fielding Data'!$A:$H,MATCH(Q$1,'Fielding Data'!$A$1:$H$1,0),0),"Other")</f>
        <v>13</v>
      </c>
      <c r="R2724" s="13">
        <f>IFERROR(VLOOKUP($A2724,'Fielding Data'!$A:$H,MATCH(R$1,'Fielding Data'!$A$1:$H$1,0),0),"Other")</f>
        <v>27</v>
      </c>
      <c r="S2724" s="13">
        <f>IFERROR(VLOOKUP($A2724,'Fielding Data'!$A:$H,MATCH(S$1,'Fielding Data'!$A$1:$H$1,0),0),"Other")</f>
        <v>1</v>
      </c>
      <c r="T2724" s="13">
        <f>IFERROR(VLOOKUP($A2724,'Fielding Data'!$A:$H,MATCH(T$1,'Fielding Data'!$A$1:$H$1,0),0),"Other")</f>
        <v>3</v>
      </c>
      <c r="U2724" s="13">
        <f>SUMIFS('Fielding Data'!E:E,'Fielding Data'!$A:$A,'Hitting Data'!$A2724)</f>
        <v>13</v>
      </c>
      <c r="V2724" s="13">
        <f>SUMIFS('Fielding Data'!F:F,'Fielding Data'!$A:$A,'Hitting Data'!$A2724)</f>
        <v>27</v>
      </c>
      <c r="W2724" s="13">
        <f>SUMIFS('Fielding Data'!G:G,'Fielding Data'!$A:$A,'Hitting Data'!$A2724)</f>
        <v>1</v>
      </c>
      <c r="X2724" s="13">
        <f>SUMIFS('Fielding Data'!H:H,'Fielding Data'!$A:$A,'Hitting Data'!$A2724)</f>
        <v>3</v>
      </c>
    </row>
    <row r="2725" spans="1:24" x14ac:dyDescent="0.3">
      <c r="A2725" s="13" t="str">
        <f t="shared" si="42"/>
        <v>galvifr012012</v>
      </c>
      <c r="B2725" s="16" t="s">
        <v>1718</v>
      </c>
      <c r="C2725" s="16">
        <v>2012</v>
      </c>
      <c r="D2725" s="16">
        <v>58</v>
      </c>
      <c r="E2725" s="16">
        <v>190</v>
      </c>
      <c r="F2725" s="16">
        <v>14</v>
      </c>
      <c r="G2725" s="16">
        <v>43</v>
      </c>
      <c r="H2725" s="16">
        <v>15</v>
      </c>
      <c r="I2725" s="16">
        <v>1</v>
      </c>
      <c r="J2725" s="16">
        <v>3</v>
      </c>
      <c r="K2725" s="16">
        <v>24</v>
      </c>
      <c r="L2725" s="16">
        <v>0</v>
      </c>
      <c r="M2725" s="16">
        <v>0</v>
      </c>
      <c r="N2725" s="16">
        <v>7</v>
      </c>
      <c r="O2725" s="16">
        <v>29</v>
      </c>
      <c r="P2725" s="13" t="str">
        <f>IFERROR(VLOOKUP($A2725,'Fielding Data'!$A:$H,MATCH(P$1,'Fielding Data'!$A$1:$H$1,0),0),"Other")</f>
        <v>2B</v>
      </c>
      <c r="Q2725" s="13">
        <f>IFERROR(VLOOKUP($A2725,'Fielding Data'!$A:$H,MATCH(Q$1,'Fielding Data'!$A$1:$H$1,0),0),"Other")</f>
        <v>92</v>
      </c>
      <c r="R2725" s="13">
        <f>IFERROR(VLOOKUP($A2725,'Fielding Data'!$A:$H,MATCH(R$1,'Fielding Data'!$A$1:$H$1,0),0),"Other")</f>
        <v>151</v>
      </c>
      <c r="S2725" s="13">
        <f>IFERROR(VLOOKUP($A2725,'Fielding Data'!$A:$H,MATCH(S$1,'Fielding Data'!$A$1:$H$1,0),0),"Other")</f>
        <v>1</v>
      </c>
      <c r="T2725" s="13">
        <f>IFERROR(VLOOKUP($A2725,'Fielding Data'!$A:$H,MATCH(T$1,'Fielding Data'!$A$1:$H$1,0),0),"Other")</f>
        <v>31</v>
      </c>
      <c r="U2725" s="13">
        <f>SUMIFS('Fielding Data'!E:E,'Fielding Data'!$A:$A,'Hitting Data'!$A2725)</f>
        <v>96</v>
      </c>
      <c r="V2725" s="13">
        <f>SUMIFS('Fielding Data'!F:F,'Fielding Data'!$A:$A,'Hitting Data'!$A2725)</f>
        <v>169</v>
      </c>
      <c r="W2725" s="13">
        <f>SUMIFS('Fielding Data'!G:G,'Fielding Data'!$A:$A,'Hitting Data'!$A2725)</f>
        <v>1</v>
      </c>
      <c r="X2725" s="13">
        <f>SUMIFS('Fielding Data'!H:H,'Fielding Data'!$A:$A,'Hitting Data'!$A2725)</f>
        <v>34</v>
      </c>
    </row>
    <row r="2726" spans="1:24" x14ac:dyDescent="0.3">
      <c r="A2726" s="13" t="str">
        <f t="shared" si="42"/>
        <v>gamelma012012</v>
      </c>
      <c r="B2726" s="16" t="s">
        <v>922</v>
      </c>
      <c r="C2726" s="16">
        <v>2012</v>
      </c>
      <c r="D2726" s="16">
        <v>21</v>
      </c>
      <c r="E2726" s="16">
        <v>69</v>
      </c>
      <c r="F2726" s="16">
        <v>10</v>
      </c>
      <c r="G2726" s="16">
        <v>17</v>
      </c>
      <c r="H2726" s="16">
        <v>2</v>
      </c>
      <c r="I2726" s="16">
        <v>1</v>
      </c>
      <c r="J2726" s="16">
        <v>1</v>
      </c>
      <c r="K2726" s="16">
        <v>6</v>
      </c>
      <c r="L2726" s="16">
        <v>3</v>
      </c>
      <c r="M2726" s="16">
        <v>0</v>
      </c>
      <c r="N2726" s="16">
        <v>4</v>
      </c>
      <c r="O2726" s="16">
        <v>15</v>
      </c>
      <c r="P2726" s="13" t="str">
        <f>IFERROR(VLOOKUP($A2726,'Fielding Data'!$A:$H,MATCH(P$1,'Fielding Data'!$A$1:$H$1,0),0),"Other")</f>
        <v>1B</v>
      </c>
      <c r="Q2726" s="13">
        <f>IFERROR(VLOOKUP($A2726,'Fielding Data'!$A:$H,MATCH(Q$1,'Fielding Data'!$A$1:$H$1,0),0),"Other")</f>
        <v>134</v>
      </c>
      <c r="R2726" s="13">
        <f>IFERROR(VLOOKUP($A2726,'Fielding Data'!$A:$H,MATCH(R$1,'Fielding Data'!$A$1:$H$1,0),0),"Other")</f>
        <v>8</v>
      </c>
      <c r="S2726" s="13">
        <f>IFERROR(VLOOKUP($A2726,'Fielding Data'!$A:$H,MATCH(S$1,'Fielding Data'!$A$1:$H$1,0),0),"Other")</f>
        <v>3</v>
      </c>
      <c r="T2726" s="13">
        <f>IFERROR(VLOOKUP($A2726,'Fielding Data'!$A:$H,MATCH(T$1,'Fielding Data'!$A$1:$H$1,0),0),"Other")</f>
        <v>15</v>
      </c>
      <c r="U2726" s="13">
        <f>SUMIFS('Fielding Data'!E:E,'Fielding Data'!$A:$A,'Hitting Data'!$A2726)</f>
        <v>134</v>
      </c>
      <c r="V2726" s="13">
        <f>SUMIFS('Fielding Data'!F:F,'Fielding Data'!$A:$A,'Hitting Data'!$A2726)</f>
        <v>8</v>
      </c>
      <c r="W2726" s="13">
        <f>SUMIFS('Fielding Data'!G:G,'Fielding Data'!$A:$A,'Hitting Data'!$A2726)</f>
        <v>3</v>
      </c>
      <c r="X2726" s="13">
        <f>SUMIFS('Fielding Data'!H:H,'Fielding Data'!$A:$A,'Hitting Data'!$A2726)</f>
        <v>15</v>
      </c>
    </row>
    <row r="2727" spans="1:24" x14ac:dyDescent="0.3">
      <c r="A2727" s="13" t="str">
        <f t="shared" si="42"/>
        <v>garciav012012</v>
      </c>
      <c r="B2727" s="16" t="s">
        <v>1719</v>
      </c>
      <c r="C2727" s="16">
        <v>2012</v>
      </c>
      <c r="D2727" s="16">
        <v>23</v>
      </c>
      <c r="E2727" s="16">
        <v>47</v>
      </c>
      <c r="F2727" s="16">
        <v>7</v>
      </c>
      <c r="G2727" s="16">
        <v>15</v>
      </c>
      <c r="H2727" s="16">
        <v>0</v>
      </c>
      <c r="I2727" s="16">
        <v>0</v>
      </c>
      <c r="J2727" s="16">
        <v>0</v>
      </c>
      <c r="K2727" s="16">
        <v>3</v>
      </c>
      <c r="L2727" s="16">
        <v>0</v>
      </c>
      <c r="M2727" s="16">
        <v>2</v>
      </c>
      <c r="N2727" s="16">
        <v>3</v>
      </c>
      <c r="O2727" s="16">
        <v>10</v>
      </c>
      <c r="P2727" s="13" t="str">
        <f>IFERROR(VLOOKUP($A2727,'Fielding Data'!$A:$H,MATCH(P$1,'Fielding Data'!$A$1:$H$1,0),0),"Other")</f>
        <v>CF</v>
      </c>
      <c r="Q2727" s="13">
        <f>IFERROR(VLOOKUP($A2727,'Fielding Data'!$A:$H,MATCH(Q$1,'Fielding Data'!$A$1:$H$1,0),0),"Other")</f>
        <v>0</v>
      </c>
      <c r="R2727" s="13">
        <f>IFERROR(VLOOKUP($A2727,'Fielding Data'!$A:$H,MATCH(R$1,'Fielding Data'!$A$1:$H$1,0),0),"Other")</f>
        <v>0</v>
      </c>
      <c r="S2727" s="13">
        <f>IFERROR(VLOOKUP($A2727,'Fielding Data'!$A:$H,MATCH(S$1,'Fielding Data'!$A$1:$H$1,0),0),"Other")</f>
        <v>0</v>
      </c>
      <c r="T2727" s="13">
        <f>IFERROR(VLOOKUP($A2727,'Fielding Data'!$A:$H,MATCH(T$1,'Fielding Data'!$A$1:$H$1,0),0),"Other")</f>
        <v>0</v>
      </c>
      <c r="U2727" s="13">
        <f>SUMIFS('Fielding Data'!E:E,'Fielding Data'!$A:$A,'Hitting Data'!$A2727)</f>
        <v>23</v>
      </c>
      <c r="V2727" s="13">
        <f>SUMIFS('Fielding Data'!F:F,'Fielding Data'!$A:$A,'Hitting Data'!$A2727)</f>
        <v>1</v>
      </c>
      <c r="W2727" s="13">
        <f>SUMIFS('Fielding Data'!G:G,'Fielding Data'!$A:$A,'Hitting Data'!$A2727)</f>
        <v>0</v>
      </c>
      <c r="X2727" s="13">
        <f>SUMIFS('Fielding Data'!H:H,'Fielding Data'!$A:$A,'Hitting Data'!$A2727)</f>
        <v>1</v>
      </c>
    </row>
    <row r="2728" spans="1:24" x14ac:dyDescent="0.3">
      <c r="A2728" s="13" t="str">
        <f t="shared" si="42"/>
        <v>garcich022012</v>
      </c>
      <c r="B2728" s="16" t="s">
        <v>1720</v>
      </c>
      <c r="C2728" s="16">
        <v>2012</v>
      </c>
      <c r="D2728" s="16">
        <v>13</v>
      </c>
      <c r="E2728" s="16">
        <v>0</v>
      </c>
      <c r="F2728" s="16">
        <v>0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3" t="str">
        <f>IFERROR(VLOOKUP($A2728,'Fielding Data'!$A:$H,MATCH(P$1,'Fielding Data'!$A$1:$H$1,0),0),"Other")</f>
        <v>P</v>
      </c>
      <c r="Q2728" s="13">
        <f>IFERROR(VLOOKUP($A2728,'Fielding Data'!$A:$H,MATCH(Q$1,'Fielding Data'!$A$1:$H$1,0),0),"Other")</f>
        <v>0</v>
      </c>
      <c r="R2728" s="13">
        <f>IFERROR(VLOOKUP($A2728,'Fielding Data'!$A:$H,MATCH(R$1,'Fielding Data'!$A$1:$H$1,0),0),"Other")</f>
        <v>1</v>
      </c>
      <c r="S2728" s="13">
        <f>IFERROR(VLOOKUP($A2728,'Fielding Data'!$A:$H,MATCH(S$1,'Fielding Data'!$A$1:$H$1,0),0),"Other")</f>
        <v>0</v>
      </c>
      <c r="T2728" s="13">
        <f>IFERROR(VLOOKUP($A2728,'Fielding Data'!$A:$H,MATCH(T$1,'Fielding Data'!$A$1:$H$1,0),0),"Other")</f>
        <v>0</v>
      </c>
      <c r="U2728" s="13">
        <f>SUMIFS('Fielding Data'!E:E,'Fielding Data'!$A:$A,'Hitting Data'!$A2728)</f>
        <v>0</v>
      </c>
      <c r="V2728" s="13">
        <f>SUMIFS('Fielding Data'!F:F,'Fielding Data'!$A:$A,'Hitting Data'!$A2728)</f>
        <v>1</v>
      </c>
      <c r="W2728" s="13">
        <f>SUMIFS('Fielding Data'!G:G,'Fielding Data'!$A:$A,'Hitting Data'!$A2728)</f>
        <v>0</v>
      </c>
      <c r="X2728" s="13">
        <f>SUMIFS('Fielding Data'!H:H,'Fielding Data'!$A:$A,'Hitting Data'!$A2728)</f>
        <v>0</v>
      </c>
    </row>
    <row r="2729" spans="1:24" x14ac:dyDescent="0.3">
      <c r="A2729" s="13" t="str">
        <f t="shared" si="42"/>
        <v>garcifr022012</v>
      </c>
      <c r="B2729" s="16" t="s">
        <v>99</v>
      </c>
      <c r="C2729" s="16">
        <v>2012</v>
      </c>
      <c r="D2729" s="16">
        <v>30</v>
      </c>
      <c r="E2729" s="16">
        <v>1</v>
      </c>
      <c r="F2729" s="16">
        <v>0</v>
      </c>
      <c r="G2729" s="16">
        <v>0</v>
      </c>
      <c r="H2729" s="16">
        <v>0</v>
      </c>
      <c r="I2729" s="16">
        <v>0</v>
      </c>
      <c r="J2729" s="16">
        <v>0</v>
      </c>
      <c r="K2729" s="16">
        <v>0</v>
      </c>
      <c r="L2729" s="16">
        <v>0</v>
      </c>
      <c r="M2729" s="16">
        <v>0</v>
      </c>
      <c r="N2729" s="16">
        <v>0</v>
      </c>
      <c r="O2729" s="16">
        <v>1</v>
      </c>
      <c r="P2729" s="13" t="str">
        <f>IFERROR(VLOOKUP($A2729,'Fielding Data'!$A:$H,MATCH(P$1,'Fielding Data'!$A$1:$H$1,0),0),"Other")</f>
        <v>P</v>
      </c>
      <c r="Q2729" s="13">
        <f>IFERROR(VLOOKUP($A2729,'Fielding Data'!$A:$H,MATCH(Q$1,'Fielding Data'!$A$1:$H$1,0),0),"Other")</f>
        <v>8</v>
      </c>
      <c r="R2729" s="13">
        <f>IFERROR(VLOOKUP($A2729,'Fielding Data'!$A:$H,MATCH(R$1,'Fielding Data'!$A$1:$H$1,0),0),"Other")</f>
        <v>7</v>
      </c>
      <c r="S2729" s="13">
        <f>IFERROR(VLOOKUP($A2729,'Fielding Data'!$A:$H,MATCH(S$1,'Fielding Data'!$A$1:$H$1,0),0),"Other")</f>
        <v>0</v>
      </c>
      <c r="T2729" s="13">
        <f>IFERROR(VLOOKUP($A2729,'Fielding Data'!$A:$H,MATCH(T$1,'Fielding Data'!$A$1:$H$1,0),0),"Other")</f>
        <v>0</v>
      </c>
      <c r="U2729" s="13">
        <f>SUMIFS('Fielding Data'!E:E,'Fielding Data'!$A:$A,'Hitting Data'!$A2729)</f>
        <v>8</v>
      </c>
      <c r="V2729" s="13">
        <f>SUMIFS('Fielding Data'!F:F,'Fielding Data'!$A:$A,'Hitting Data'!$A2729)</f>
        <v>7</v>
      </c>
      <c r="W2729" s="13">
        <f>SUMIFS('Fielding Data'!G:G,'Fielding Data'!$A:$A,'Hitting Data'!$A2729)</f>
        <v>0</v>
      </c>
      <c r="X2729" s="13">
        <f>SUMIFS('Fielding Data'!H:H,'Fielding Data'!$A:$A,'Hitting Data'!$A2729)</f>
        <v>0</v>
      </c>
    </row>
    <row r="2730" spans="1:24" x14ac:dyDescent="0.3">
      <c r="A2730" s="13" t="str">
        <f t="shared" si="42"/>
        <v>garcija012012</v>
      </c>
      <c r="B2730" s="16" t="s">
        <v>444</v>
      </c>
      <c r="C2730" s="16">
        <v>2012</v>
      </c>
      <c r="D2730" s="16">
        <v>73</v>
      </c>
      <c r="E2730" s="16">
        <v>3</v>
      </c>
      <c r="F2730" s="16">
        <v>0</v>
      </c>
      <c r="G2730" s="16">
        <v>1</v>
      </c>
      <c r="H2730" s="16">
        <v>0</v>
      </c>
      <c r="I2730" s="16">
        <v>0</v>
      </c>
      <c r="J2730" s="16">
        <v>0</v>
      </c>
      <c r="K2730" s="16">
        <v>1</v>
      </c>
      <c r="L2730" s="16">
        <v>0</v>
      </c>
      <c r="M2730" s="16">
        <v>0</v>
      </c>
      <c r="N2730" s="16">
        <v>0</v>
      </c>
      <c r="O2730" s="16">
        <v>1</v>
      </c>
      <c r="P2730" s="13" t="str">
        <f>IFERROR(VLOOKUP($A2730,'Fielding Data'!$A:$H,MATCH(P$1,'Fielding Data'!$A$1:$H$1,0),0),"Other")</f>
        <v>P</v>
      </c>
      <c r="Q2730" s="13">
        <f>IFERROR(VLOOKUP($A2730,'Fielding Data'!$A:$H,MATCH(Q$1,'Fielding Data'!$A$1:$H$1,0),0),"Other")</f>
        <v>1</v>
      </c>
      <c r="R2730" s="13">
        <f>IFERROR(VLOOKUP($A2730,'Fielding Data'!$A:$H,MATCH(R$1,'Fielding Data'!$A$1:$H$1,0),0),"Other")</f>
        <v>7</v>
      </c>
      <c r="S2730" s="13">
        <f>IFERROR(VLOOKUP($A2730,'Fielding Data'!$A:$H,MATCH(S$1,'Fielding Data'!$A$1:$H$1,0),0),"Other")</f>
        <v>2</v>
      </c>
      <c r="T2730" s="13">
        <f>IFERROR(VLOOKUP($A2730,'Fielding Data'!$A:$H,MATCH(T$1,'Fielding Data'!$A$1:$H$1,0),0),"Other")</f>
        <v>1</v>
      </c>
      <c r="U2730" s="13">
        <f>SUMIFS('Fielding Data'!E:E,'Fielding Data'!$A:$A,'Hitting Data'!$A2730)</f>
        <v>1</v>
      </c>
      <c r="V2730" s="13">
        <f>SUMIFS('Fielding Data'!F:F,'Fielding Data'!$A:$A,'Hitting Data'!$A2730)</f>
        <v>7</v>
      </c>
      <c r="W2730" s="13">
        <f>SUMIFS('Fielding Data'!G:G,'Fielding Data'!$A:$A,'Hitting Data'!$A2730)</f>
        <v>2</v>
      </c>
      <c r="X2730" s="13">
        <f>SUMIFS('Fielding Data'!H:H,'Fielding Data'!$A:$A,'Hitting Data'!$A2730)</f>
        <v>1</v>
      </c>
    </row>
    <row r="2731" spans="1:24" x14ac:dyDescent="0.3">
      <c r="A2731" s="13" t="str">
        <f t="shared" si="42"/>
        <v>garcija022012</v>
      </c>
      <c r="B2731" s="16" t="s">
        <v>923</v>
      </c>
      <c r="C2731" s="16">
        <v>2012</v>
      </c>
      <c r="D2731" s="16">
        <v>20</v>
      </c>
      <c r="E2731" s="16">
        <v>40</v>
      </c>
      <c r="F2731" s="16">
        <v>7</v>
      </c>
      <c r="G2731" s="16">
        <v>10</v>
      </c>
      <c r="H2731" s="16">
        <v>1</v>
      </c>
      <c r="I2731" s="16">
        <v>1</v>
      </c>
      <c r="J2731" s="16">
        <v>1</v>
      </c>
      <c r="K2731" s="16">
        <v>3</v>
      </c>
      <c r="L2731" s="16">
        <v>0</v>
      </c>
      <c r="M2731" s="16">
        <v>0</v>
      </c>
      <c r="N2731" s="16">
        <v>2</v>
      </c>
      <c r="O2731" s="16">
        <v>15</v>
      </c>
      <c r="P2731" s="13" t="str">
        <f>IFERROR(VLOOKUP($A2731,'Fielding Data'!$A:$H,MATCH(P$1,'Fielding Data'!$A$1:$H$1,0),0),"Other")</f>
        <v>P</v>
      </c>
      <c r="Q2731" s="13">
        <f>IFERROR(VLOOKUP($A2731,'Fielding Data'!$A:$H,MATCH(Q$1,'Fielding Data'!$A$1:$H$1,0),0),"Other")</f>
        <v>3</v>
      </c>
      <c r="R2731" s="13">
        <f>IFERROR(VLOOKUP($A2731,'Fielding Data'!$A:$H,MATCH(R$1,'Fielding Data'!$A$1:$H$1,0),0),"Other")</f>
        <v>22</v>
      </c>
      <c r="S2731" s="13">
        <f>IFERROR(VLOOKUP($A2731,'Fielding Data'!$A:$H,MATCH(S$1,'Fielding Data'!$A$1:$H$1,0),0),"Other")</f>
        <v>1</v>
      </c>
      <c r="T2731" s="13">
        <f>IFERROR(VLOOKUP($A2731,'Fielding Data'!$A:$H,MATCH(T$1,'Fielding Data'!$A$1:$H$1,0),0),"Other")</f>
        <v>0</v>
      </c>
      <c r="U2731" s="13">
        <f>SUMIFS('Fielding Data'!E:E,'Fielding Data'!$A:$A,'Hitting Data'!$A2731)</f>
        <v>3</v>
      </c>
      <c r="V2731" s="13">
        <f>SUMIFS('Fielding Data'!F:F,'Fielding Data'!$A:$A,'Hitting Data'!$A2731)</f>
        <v>22</v>
      </c>
      <c r="W2731" s="13">
        <f>SUMIFS('Fielding Data'!G:G,'Fielding Data'!$A:$A,'Hitting Data'!$A2731)</f>
        <v>1</v>
      </c>
      <c r="X2731" s="13">
        <f>SUMIFS('Fielding Data'!H:H,'Fielding Data'!$A:$A,'Hitting Data'!$A2731)</f>
        <v>0</v>
      </c>
    </row>
    <row r="2732" spans="1:24" x14ac:dyDescent="0.3">
      <c r="A2732" s="13" t="str">
        <f t="shared" si="42"/>
        <v>gardnbr012012</v>
      </c>
      <c r="B2732" s="16" t="s">
        <v>924</v>
      </c>
      <c r="C2732" s="16">
        <v>2012</v>
      </c>
      <c r="D2732" s="16">
        <v>16</v>
      </c>
      <c r="E2732" s="16">
        <v>31</v>
      </c>
      <c r="F2732" s="16">
        <v>7</v>
      </c>
      <c r="G2732" s="16">
        <v>10</v>
      </c>
      <c r="H2732" s="16">
        <v>2</v>
      </c>
      <c r="I2732" s="16">
        <v>0</v>
      </c>
      <c r="J2732" s="16">
        <v>0</v>
      </c>
      <c r="K2732" s="16">
        <v>3</v>
      </c>
      <c r="L2732" s="16">
        <v>2</v>
      </c>
      <c r="M2732" s="16">
        <v>2</v>
      </c>
      <c r="N2732" s="16">
        <v>5</v>
      </c>
      <c r="O2732" s="16">
        <v>7</v>
      </c>
      <c r="P2732" s="13" t="str">
        <f>IFERROR(VLOOKUP($A2732,'Fielding Data'!$A:$H,MATCH(P$1,'Fielding Data'!$A$1:$H$1,0),0),"Other")</f>
        <v>LF</v>
      </c>
      <c r="Q2732" s="13">
        <f>IFERROR(VLOOKUP($A2732,'Fielding Data'!$A:$H,MATCH(Q$1,'Fielding Data'!$A$1:$H$1,0),0),"Other")</f>
        <v>0</v>
      </c>
      <c r="R2732" s="13">
        <f>IFERROR(VLOOKUP($A2732,'Fielding Data'!$A:$H,MATCH(R$1,'Fielding Data'!$A$1:$H$1,0),0),"Other")</f>
        <v>0</v>
      </c>
      <c r="S2732" s="13">
        <f>IFERROR(VLOOKUP($A2732,'Fielding Data'!$A:$H,MATCH(S$1,'Fielding Data'!$A$1:$H$1,0),0),"Other")</f>
        <v>0</v>
      </c>
      <c r="T2732" s="13">
        <f>IFERROR(VLOOKUP($A2732,'Fielding Data'!$A:$H,MATCH(T$1,'Fielding Data'!$A$1:$H$1,0),0),"Other")</f>
        <v>0</v>
      </c>
      <c r="U2732" s="13">
        <f>SUMIFS('Fielding Data'!E:E,'Fielding Data'!$A:$A,'Hitting Data'!$A2732)</f>
        <v>14</v>
      </c>
      <c r="V2732" s="13">
        <f>SUMIFS('Fielding Data'!F:F,'Fielding Data'!$A:$A,'Hitting Data'!$A2732)</f>
        <v>1</v>
      </c>
      <c r="W2732" s="13">
        <f>SUMIFS('Fielding Data'!G:G,'Fielding Data'!$A:$A,'Hitting Data'!$A2732)</f>
        <v>0</v>
      </c>
      <c r="X2732" s="13">
        <f>SUMIFS('Fielding Data'!H:H,'Fielding Data'!$A:$A,'Hitting Data'!$A2732)</f>
        <v>0</v>
      </c>
    </row>
    <row r="2733" spans="1:24" x14ac:dyDescent="0.3">
      <c r="A2733" s="13" t="str">
        <f t="shared" si="42"/>
        <v>garzama012012</v>
      </c>
      <c r="B2733" s="16" t="s">
        <v>647</v>
      </c>
      <c r="C2733" s="16">
        <v>2012</v>
      </c>
      <c r="D2733" s="16">
        <v>18</v>
      </c>
      <c r="E2733" s="16">
        <v>30</v>
      </c>
      <c r="F2733" s="16">
        <v>0</v>
      </c>
      <c r="G2733" s="16">
        <v>2</v>
      </c>
      <c r="H2733" s="16">
        <v>1</v>
      </c>
      <c r="I2733" s="16">
        <v>0</v>
      </c>
      <c r="J2733" s="16">
        <v>0</v>
      </c>
      <c r="K2733" s="16">
        <v>0</v>
      </c>
      <c r="L2733" s="16">
        <v>0</v>
      </c>
      <c r="M2733" s="16">
        <v>0</v>
      </c>
      <c r="N2733" s="16">
        <v>0</v>
      </c>
      <c r="O2733" s="16">
        <v>23</v>
      </c>
      <c r="P2733" s="13" t="str">
        <f>IFERROR(VLOOKUP($A2733,'Fielding Data'!$A:$H,MATCH(P$1,'Fielding Data'!$A$1:$H$1,0),0),"Other")</f>
        <v>P</v>
      </c>
      <c r="Q2733" s="13">
        <f>IFERROR(VLOOKUP($A2733,'Fielding Data'!$A:$H,MATCH(Q$1,'Fielding Data'!$A$1:$H$1,0),0),"Other")</f>
        <v>4</v>
      </c>
      <c r="R2733" s="13">
        <f>IFERROR(VLOOKUP($A2733,'Fielding Data'!$A:$H,MATCH(R$1,'Fielding Data'!$A$1:$H$1,0),0),"Other")</f>
        <v>12</v>
      </c>
      <c r="S2733" s="13">
        <f>IFERROR(VLOOKUP($A2733,'Fielding Data'!$A:$H,MATCH(S$1,'Fielding Data'!$A$1:$H$1,0),0),"Other")</f>
        <v>3</v>
      </c>
      <c r="T2733" s="13">
        <f>IFERROR(VLOOKUP($A2733,'Fielding Data'!$A:$H,MATCH(T$1,'Fielding Data'!$A$1:$H$1,0),0),"Other")</f>
        <v>0</v>
      </c>
      <c r="U2733" s="13">
        <f>SUMIFS('Fielding Data'!E:E,'Fielding Data'!$A:$A,'Hitting Data'!$A2733)</f>
        <v>4</v>
      </c>
      <c r="V2733" s="13">
        <f>SUMIFS('Fielding Data'!F:F,'Fielding Data'!$A:$A,'Hitting Data'!$A2733)</f>
        <v>12</v>
      </c>
      <c r="W2733" s="13">
        <f>SUMIFS('Fielding Data'!G:G,'Fielding Data'!$A:$A,'Hitting Data'!$A2733)</f>
        <v>3</v>
      </c>
      <c r="X2733" s="13">
        <f>SUMIFS('Fielding Data'!H:H,'Fielding Data'!$A:$A,'Hitting Data'!$A2733)</f>
        <v>0</v>
      </c>
    </row>
    <row r="2734" spans="1:24" x14ac:dyDescent="0.3">
      <c r="A2734" s="13" t="str">
        <f t="shared" si="42"/>
        <v>gaudich012012</v>
      </c>
      <c r="B2734" s="16" t="s">
        <v>370</v>
      </c>
      <c r="C2734" s="16">
        <v>2012</v>
      </c>
      <c r="D2734" s="16">
        <v>46</v>
      </c>
      <c r="E2734" s="16">
        <v>8</v>
      </c>
      <c r="F2734" s="16">
        <v>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4</v>
      </c>
      <c r="P2734" s="13" t="str">
        <f>IFERROR(VLOOKUP($A2734,'Fielding Data'!$A:$H,MATCH(P$1,'Fielding Data'!$A$1:$H$1,0),0),"Other")</f>
        <v>P</v>
      </c>
      <c r="Q2734" s="13">
        <f>IFERROR(VLOOKUP($A2734,'Fielding Data'!$A:$H,MATCH(Q$1,'Fielding Data'!$A$1:$H$1,0),0),"Other")</f>
        <v>7</v>
      </c>
      <c r="R2734" s="13">
        <f>IFERROR(VLOOKUP($A2734,'Fielding Data'!$A:$H,MATCH(R$1,'Fielding Data'!$A$1:$H$1,0),0),"Other")</f>
        <v>14</v>
      </c>
      <c r="S2734" s="13">
        <f>IFERROR(VLOOKUP($A2734,'Fielding Data'!$A:$H,MATCH(S$1,'Fielding Data'!$A$1:$H$1,0),0),"Other")</f>
        <v>0</v>
      </c>
      <c r="T2734" s="13">
        <f>IFERROR(VLOOKUP($A2734,'Fielding Data'!$A:$H,MATCH(T$1,'Fielding Data'!$A$1:$H$1,0),0),"Other")</f>
        <v>0</v>
      </c>
      <c r="U2734" s="13">
        <f>SUMIFS('Fielding Data'!E:E,'Fielding Data'!$A:$A,'Hitting Data'!$A2734)</f>
        <v>7</v>
      </c>
      <c r="V2734" s="13">
        <f>SUMIFS('Fielding Data'!F:F,'Fielding Data'!$A:$A,'Hitting Data'!$A2734)</f>
        <v>14</v>
      </c>
      <c r="W2734" s="13">
        <f>SUMIFS('Fielding Data'!G:G,'Fielding Data'!$A:$A,'Hitting Data'!$A2734)</f>
        <v>0</v>
      </c>
      <c r="X2734" s="13">
        <f>SUMIFS('Fielding Data'!H:H,'Fielding Data'!$A:$A,'Hitting Data'!$A2734)</f>
        <v>0</v>
      </c>
    </row>
    <row r="2735" spans="1:24" x14ac:dyDescent="0.3">
      <c r="A2735" s="13" t="str">
        <f t="shared" si="42"/>
        <v>gearrco012012</v>
      </c>
      <c r="B2735" s="16" t="s">
        <v>1508</v>
      </c>
      <c r="C2735" s="16">
        <v>2012</v>
      </c>
      <c r="D2735" s="16">
        <v>22</v>
      </c>
      <c r="E2735" s="16">
        <v>0</v>
      </c>
      <c r="F2735" s="16">
        <v>0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3" t="str">
        <f>IFERROR(VLOOKUP($A2735,'Fielding Data'!$A:$H,MATCH(P$1,'Fielding Data'!$A$1:$H$1,0),0),"Other")</f>
        <v>P</v>
      </c>
      <c r="Q2735" s="13">
        <f>IFERROR(VLOOKUP($A2735,'Fielding Data'!$A:$H,MATCH(Q$1,'Fielding Data'!$A$1:$H$1,0),0),"Other")</f>
        <v>1</v>
      </c>
      <c r="R2735" s="13">
        <f>IFERROR(VLOOKUP($A2735,'Fielding Data'!$A:$H,MATCH(R$1,'Fielding Data'!$A$1:$H$1,0),0),"Other")</f>
        <v>3</v>
      </c>
      <c r="S2735" s="13">
        <f>IFERROR(VLOOKUP($A2735,'Fielding Data'!$A:$H,MATCH(S$1,'Fielding Data'!$A$1:$H$1,0),0),"Other")</f>
        <v>0</v>
      </c>
      <c r="T2735" s="13">
        <f>IFERROR(VLOOKUP($A2735,'Fielding Data'!$A:$H,MATCH(T$1,'Fielding Data'!$A$1:$H$1,0),0),"Other")</f>
        <v>0</v>
      </c>
      <c r="U2735" s="13">
        <f>SUMIFS('Fielding Data'!E:E,'Fielding Data'!$A:$A,'Hitting Data'!$A2735)</f>
        <v>1</v>
      </c>
      <c r="V2735" s="13">
        <f>SUMIFS('Fielding Data'!F:F,'Fielding Data'!$A:$A,'Hitting Data'!$A2735)</f>
        <v>3</v>
      </c>
      <c r="W2735" s="13">
        <f>SUMIFS('Fielding Data'!G:G,'Fielding Data'!$A:$A,'Hitting Data'!$A2735)</f>
        <v>0</v>
      </c>
      <c r="X2735" s="13">
        <f>SUMIFS('Fielding Data'!H:H,'Fielding Data'!$A:$A,'Hitting Data'!$A2735)</f>
        <v>0</v>
      </c>
    </row>
    <row r="2736" spans="1:24" x14ac:dyDescent="0.3">
      <c r="A2736" s="13" t="str">
        <f t="shared" si="42"/>
        <v>geedi012012</v>
      </c>
      <c r="B2736" s="16" t="s">
        <v>1283</v>
      </c>
      <c r="C2736" s="16">
        <v>2012</v>
      </c>
      <c r="D2736" s="16">
        <v>17</v>
      </c>
      <c r="E2736" s="16">
        <v>27</v>
      </c>
      <c r="F2736" s="16">
        <v>4</v>
      </c>
      <c r="G2736" s="16">
        <v>4</v>
      </c>
      <c r="H2736" s="16">
        <v>2</v>
      </c>
      <c r="I2736" s="16">
        <v>0</v>
      </c>
      <c r="J2736" s="16">
        <v>0</v>
      </c>
      <c r="K2736" s="16">
        <v>1</v>
      </c>
      <c r="L2736" s="16">
        <v>0</v>
      </c>
      <c r="M2736" s="16">
        <v>0</v>
      </c>
      <c r="N2736" s="16">
        <v>2</v>
      </c>
      <c r="O2736" s="16">
        <v>7</v>
      </c>
      <c r="P2736" s="13" t="str">
        <f>IFERROR(VLOOKUP($A2736,'Fielding Data'!$A:$H,MATCH(P$1,'Fielding Data'!$A$1:$H$1,0),0),"Other")</f>
        <v>P</v>
      </c>
      <c r="Q2736" s="13">
        <f>IFERROR(VLOOKUP($A2736,'Fielding Data'!$A:$H,MATCH(Q$1,'Fielding Data'!$A$1:$H$1,0),0),"Other")</f>
        <v>9</v>
      </c>
      <c r="R2736" s="13">
        <f>IFERROR(VLOOKUP($A2736,'Fielding Data'!$A:$H,MATCH(R$1,'Fielding Data'!$A$1:$H$1,0),0),"Other")</f>
        <v>16</v>
      </c>
      <c r="S2736" s="13">
        <f>IFERROR(VLOOKUP($A2736,'Fielding Data'!$A:$H,MATCH(S$1,'Fielding Data'!$A$1:$H$1,0),0),"Other")</f>
        <v>2</v>
      </c>
      <c r="T2736" s="13">
        <f>IFERROR(VLOOKUP($A2736,'Fielding Data'!$A:$H,MATCH(T$1,'Fielding Data'!$A$1:$H$1,0),0),"Other")</f>
        <v>3</v>
      </c>
      <c r="U2736" s="13">
        <f>SUMIFS('Fielding Data'!E:E,'Fielding Data'!$A:$A,'Hitting Data'!$A2736)</f>
        <v>9</v>
      </c>
      <c r="V2736" s="13">
        <f>SUMIFS('Fielding Data'!F:F,'Fielding Data'!$A:$A,'Hitting Data'!$A2736)</f>
        <v>16</v>
      </c>
      <c r="W2736" s="13">
        <f>SUMIFS('Fielding Data'!G:G,'Fielding Data'!$A:$A,'Hitting Data'!$A2736)</f>
        <v>2</v>
      </c>
      <c r="X2736" s="13">
        <f>SUMIFS('Fielding Data'!H:H,'Fielding Data'!$A:$A,'Hitting Data'!$A2736)</f>
        <v>3</v>
      </c>
    </row>
    <row r="2737" spans="1:24" x14ac:dyDescent="0.3">
      <c r="A2737" s="13" t="str">
        <f t="shared" si="42"/>
        <v>geltzst012012</v>
      </c>
      <c r="B2737" s="16" t="s">
        <v>1721</v>
      </c>
      <c r="C2737" s="16">
        <v>2012</v>
      </c>
      <c r="D2737" s="16">
        <v>2</v>
      </c>
      <c r="E2737" s="16">
        <v>0</v>
      </c>
      <c r="F2737" s="16">
        <v>0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3" t="str">
        <f>IFERROR(VLOOKUP($A2737,'Fielding Data'!$A:$H,MATCH(P$1,'Fielding Data'!$A$1:$H$1,0),0),"Other")</f>
        <v>P</v>
      </c>
      <c r="Q2737" s="13">
        <f>IFERROR(VLOOKUP($A2737,'Fielding Data'!$A:$H,MATCH(Q$1,'Fielding Data'!$A$1:$H$1,0),0),"Other")</f>
        <v>0</v>
      </c>
      <c r="R2737" s="13">
        <f>IFERROR(VLOOKUP($A2737,'Fielding Data'!$A:$H,MATCH(R$1,'Fielding Data'!$A$1:$H$1,0),0),"Other")</f>
        <v>0</v>
      </c>
      <c r="S2737" s="13">
        <f>IFERROR(VLOOKUP($A2737,'Fielding Data'!$A:$H,MATCH(S$1,'Fielding Data'!$A$1:$H$1,0),0),"Other")</f>
        <v>0</v>
      </c>
      <c r="T2737" s="13">
        <f>IFERROR(VLOOKUP($A2737,'Fielding Data'!$A:$H,MATCH(T$1,'Fielding Data'!$A$1:$H$1,0),0),"Other")</f>
        <v>0</v>
      </c>
      <c r="U2737" s="13">
        <f>SUMIFS('Fielding Data'!E:E,'Fielding Data'!$A:$A,'Hitting Data'!$A2737)</f>
        <v>0</v>
      </c>
      <c r="V2737" s="13">
        <f>SUMIFS('Fielding Data'!F:F,'Fielding Data'!$A:$A,'Hitting Data'!$A2737)</f>
        <v>0</v>
      </c>
      <c r="W2737" s="13">
        <f>SUMIFS('Fielding Data'!G:G,'Fielding Data'!$A:$A,'Hitting Data'!$A2737)</f>
        <v>0</v>
      </c>
      <c r="X2737" s="13">
        <f>SUMIFS('Fielding Data'!H:H,'Fielding Data'!$A:$A,'Hitting Data'!$A2737)</f>
        <v>0</v>
      </c>
    </row>
    <row r="2738" spans="1:24" x14ac:dyDescent="0.3">
      <c r="A2738" s="13" t="str">
        <f t="shared" si="42"/>
        <v>gentrcr012012</v>
      </c>
      <c r="B2738" s="16" t="s">
        <v>1092</v>
      </c>
      <c r="C2738" s="16">
        <v>2012</v>
      </c>
      <c r="D2738" s="16">
        <v>122</v>
      </c>
      <c r="E2738" s="16">
        <v>240</v>
      </c>
      <c r="F2738" s="16">
        <v>31</v>
      </c>
      <c r="G2738" s="16">
        <v>73</v>
      </c>
      <c r="H2738" s="16">
        <v>12</v>
      </c>
      <c r="I2738" s="16">
        <v>3</v>
      </c>
      <c r="J2738" s="16">
        <v>1</v>
      </c>
      <c r="K2738" s="16">
        <v>26</v>
      </c>
      <c r="L2738" s="16">
        <v>13</v>
      </c>
      <c r="M2738" s="16">
        <v>7</v>
      </c>
      <c r="N2738" s="16">
        <v>14</v>
      </c>
      <c r="O2738" s="16">
        <v>41</v>
      </c>
      <c r="P2738" s="13" t="str">
        <f>IFERROR(VLOOKUP($A2738,'Fielding Data'!$A:$H,MATCH(P$1,'Fielding Data'!$A$1:$H$1,0),0),"Other")</f>
        <v>CF</v>
      </c>
      <c r="Q2738" s="13">
        <f>IFERROR(VLOOKUP($A2738,'Fielding Data'!$A:$H,MATCH(Q$1,'Fielding Data'!$A$1:$H$1,0),0),"Other")</f>
        <v>0</v>
      </c>
      <c r="R2738" s="13">
        <f>IFERROR(VLOOKUP($A2738,'Fielding Data'!$A:$H,MATCH(R$1,'Fielding Data'!$A$1:$H$1,0),0),"Other")</f>
        <v>0</v>
      </c>
      <c r="S2738" s="13">
        <f>IFERROR(VLOOKUP($A2738,'Fielding Data'!$A:$H,MATCH(S$1,'Fielding Data'!$A$1:$H$1,0),0),"Other")</f>
        <v>0</v>
      </c>
      <c r="T2738" s="13">
        <f>IFERROR(VLOOKUP($A2738,'Fielding Data'!$A:$H,MATCH(T$1,'Fielding Data'!$A$1:$H$1,0),0),"Other")</f>
        <v>0</v>
      </c>
      <c r="U2738" s="13">
        <f>SUMIFS('Fielding Data'!E:E,'Fielding Data'!$A:$A,'Hitting Data'!$A2738)</f>
        <v>190</v>
      </c>
      <c r="V2738" s="13">
        <f>SUMIFS('Fielding Data'!F:F,'Fielding Data'!$A:$A,'Hitting Data'!$A2738)</f>
        <v>7</v>
      </c>
      <c r="W2738" s="13">
        <f>SUMIFS('Fielding Data'!G:G,'Fielding Data'!$A:$A,'Hitting Data'!$A2738)</f>
        <v>0</v>
      </c>
      <c r="X2738" s="13">
        <f>SUMIFS('Fielding Data'!H:H,'Fielding Data'!$A:$A,'Hitting Data'!$A2738)</f>
        <v>2</v>
      </c>
    </row>
    <row r="2739" spans="1:24" x14ac:dyDescent="0.3">
      <c r="A2739" s="13" t="str">
        <f t="shared" si="42"/>
        <v>getzch012012</v>
      </c>
      <c r="B2739" s="16" t="s">
        <v>925</v>
      </c>
      <c r="C2739" s="16">
        <v>2012</v>
      </c>
      <c r="D2739" s="16">
        <v>64</v>
      </c>
      <c r="E2739" s="16">
        <v>189</v>
      </c>
      <c r="F2739" s="16">
        <v>22</v>
      </c>
      <c r="G2739" s="16">
        <v>52</v>
      </c>
      <c r="H2739" s="16">
        <v>10</v>
      </c>
      <c r="I2739" s="16">
        <v>3</v>
      </c>
      <c r="J2739" s="16">
        <v>0</v>
      </c>
      <c r="K2739" s="16">
        <v>17</v>
      </c>
      <c r="L2739" s="16">
        <v>9</v>
      </c>
      <c r="M2739" s="16">
        <v>3</v>
      </c>
      <c r="N2739" s="16">
        <v>11</v>
      </c>
      <c r="O2739" s="16">
        <v>17</v>
      </c>
      <c r="P2739" s="13" t="str">
        <f>IFERROR(VLOOKUP($A2739,'Fielding Data'!$A:$H,MATCH(P$1,'Fielding Data'!$A$1:$H$1,0),0),"Other")</f>
        <v>2B</v>
      </c>
      <c r="Q2739" s="13">
        <f>IFERROR(VLOOKUP($A2739,'Fielding Data'!$A:$H,MATCH(Q$1,'Fielding Data'!$A$1:$H$1,0),0),"Other")</f>
        <v>95</v>
      </c>
      <c r="R2739" s="13">
        <f>IFERROR(VLOOKUP($A2739,'Fielding Data'!$A:$H,MATCH(R$1,'Fielding Data'!$A$1:$H$1,0),0),"Other")</f>
        <v>143</v>
      </c>
      <c r="S2739" s="13">
        <f>IFERROR(VLOOKUP($A2739,'Fielding Data'!$A:$H,MATCH(S$1,'Fielding Data'!$A$1:$H$1,0),0),"Other")</f>
        <v>4</v>
      </c>
      <c r="T2739" s="13">
        <f>IFERROR(VLOOKUP($A2739,'Fielding Data'!$A:$H,MATCH(T$1,'Fielding Data'!$A$1:$H$1,0),0),"Other")</f>
        <v>40</v>
      </c>
      <c r="U2739" s="13">
        <f>SUMIFS('Fielding Data'!E:E,'Fielding Data'!$A:$A,'Hitting Data'!$A2739)</f>
        <v>95</v>
      </c>
      <c r="V2739" s="13">
        <f>SUMIFS('Fielding Data'!F:F,'Fielding Data'!$A:$A,'Hitting Data'!$A2739)</f>
        <v>143</v>
      </c>
      <c r="W2739" s="13">
        <f>SUMIFS('Fielding Data'!G:G,'Fielding Data'!$A:$A,'Hitting Data'!$A2739)</f>
        <v>4</v>
      </c>
      <c r="X2739" s="13">
        <f>SUMIFS('Fielding Data'!H:H,'Fielding Data'!$A:$A,'Hitting Data'!$A2739)</f>
        <v>40</v>
      </c>
    </row>
    <row r="2740" spans="1:24" x14ac:dyDescent="0.3">
      <c r="A2740" s="13" t="str">
        <f t="shared" si="42"/>
        <v>giambja012012</v>
      </c>
      <c r="B2740" s="16" t="s">
        <v>101</v>
      </c>
      <c r="C2740" s="16">
        <v>2012</v>
      </c>
      <c r="D2740" s="16">
        <v>60</v>
      </c>
      <c r="E2740" s="16">
        <v>89</v>
      </c>
      <c r="F2740" s="16">
        <v>7</v>
      </c>
      <c r="G2740" s="16">
        <v>20</v>
      </c>
      <c r="H2740" s="16">
        <v>4</v>
      </c>
      <c r="I2740" s="16">
        <v>0</v>
      </c>
      <c r="J2740" s="16">
        <v>1</v>
      </c>
      <c r="K2740" s="16">
        <v>8</v>
      </c>
      <c r="L2740" s="16">
        <v>0</v>
      </c>
      <c r="M2740" s="16">
        <v>0</v>
      </c>
      <c r="N2740" s="16">
        <v>20</v>
      </c>
      <c r="O2740" s="16">
        <v>24</v>
      </c>
      <c r="P2740" s="13" t="str">
        <f>IFERROR(VLOOKUP($A2740,'Fielding Data'!$A:$H,MATCH(P$1,'Fielding Data'!$A$1:$H$1,0),0),"Other")</f>
        <v>1B</v>
      </c>
      <c r="Q2740" s="13">
        <f>IFERROR(VLOOKUP($A2740,'Fielding Data'!$A:$H,MATCH(Q$1,'Fielding Data'!$A$1:$H$1,0),0),"Other")</f>
        <v>86</v>
      </c>
      <c r="R2740" s="13">
        <f>IFERROR(VLOOKUP($A2740,'Fielding Data'!$A:$H,MATCH(R$1,'Fielding Data'!$A$1:$H$1,0),0),"Other")</f>
        <v>3</v>
      </c>
      <c r="S2740" s="13">
        <f>IFERROR(VLOOKUP($A2740,'Fielding Data'!$A:$H,MATCH(S$1,'Fielding Data'!$A$1:$H$1,0),0),"Other")</f>
        <v>0</v>
      </c>
      <c r="T2740" s="13">
        <f>IFERROR(VLOOKUP($A2740,'Fielding Data'!$A:$H,MATCH(T$1,'Fielding Data'!$A$1:$H$1,0),0),"Other")</f>
        <v>7</v>
      </c>
      <c r="U2740" s="13">
        <f>SUMIFS('Fielding Data'!E:E,'Fielding Data'!$A:$A,'Hitting Data'!$A2740)</f>
        <v>86</v>
      </c>
      <c r="V2740" s="13">
        <f>SUMIFS('Fielding Data'!F:F,'Fielding Data'!$A:$A,'Hitting Data'!$A2740)</f>
        <v>3</v>
      </c>
      <c r="W2740" s="13">
        <f>SUMIFS('Fielding Data'!G:G,'Fielding Data'!$A:$A,'Hitting Data'!$A2740)</f>
        <v>0</v>
      </c>
      <c r="X2740" s="13">
        <f>SUMIFS('Fielding Data'!H:H,'Fielding Data'!$A:$A,'Hitting Data'!$A2740)</f>
        <v>7</v>
      </c>
    </row>
    <row r="2741" spans="1:24" x14ac:dyDescent="0.3">
      <c r="A2741" s="13" t="str">
        <f t="shared" si="42"/>
        <v>giavojo012012</v>
      </c>
      <c r="B2741" s="16" t="s">
        <v>1509</v>
      </c>
      <c r="C2741" s="16">
        <v>2012</v>
      </c>
      <c r="D2741" s="16">
        <v>53</v>
      </c>
      <c r="E2741" s="16">
        <v>181</v>
      </c>
      <c r="F2741" s="16">
        <v>21</v>
      </c>
      <c r="G2741" s="16">
        <v>43</v>
      </c>
      <c r="H2741" s="16">
        <v>7</v>
      </c>
      <c r="I2741" s="16">
        <v>1</v>
      </c>
      <c r="J2741" s="16">
        <v>1</v>
      </c>
      <c r="K2741" s="16">
        <v>15</v>
      </c>
      <c r="L2741" s="16">
        <v>3</v>
      </c>
      <c r="M2741" s="16">
        <v>0</v>
      </c>
      <c r="N2741" s="16">
        <v>8</v>
      </c>
      <c r="O2741" s="16">
        <v>35</v>
      </c>
      <c r="P2741" s="13" t="str">
        <f>IFERROR(VLOOKUP($A2741,'Fielding Data'!$A:$H,MATCH(P$1,'Fielding Data'!$A$1:$H$1,0),0),"Other")</f>
        <v>2B</v>
      </c>
      <c r="Q2741" s="13">
        <f>IFERROR(VLOOKUP($A2741,'Fielding Data'!$A:$H,MATCH(Q$1,'Fielding Data'!$A$1:$H$1,0),0),"Other")</f>
        <v>84</v>
      </c>
      <c r="R2741" s="13">
        <f>IFERROR(VLOOKUP($A2741,'Fielding Data'!$A:$H,MATCH(R$1,'Fielding Data'!$A$1:$H$1,0),0),"Other")</f>
        <v>93</v>
      </c>
      <c r="S2741" s="13">
        <f>IFERROR(VLOOKUP($A2741,'Fielding Data'!$A:$H,MATCH(S$1,'Fielding Data'!$A$1:$H$1,0),0),"Other")</f>
        <v>6</v>
      </c>
      <c r="T2741" s="13">
        <f>IFERROR(VLOOKUP($A2741,'Fielding Data'!$A:$H,MATCH(T$1,'Fielding Data'!$A$1:$H$1,0),0),"Other")</f>
        <v>21</v>
      </c>
      <c r="U2741" s="13">
        <f>SUMIFS('Fielding Data'!E:E,'Fielding Data'!$A:$A,'Hitting Data'!$A2741)</f>
        <v>84</v>
      </c>
      <c r="V2741" s="13">
        <f>SUMIFS('Fielding Data'!F:F,'Fielding Data'!$A:$A,'Hitting Data'!$A2741)</f>
        <v>93</v>
      </c>
      <c r="W2741" s="13">
        <f>SUMIFS('Fielding Data'!G:G,'Fielding Data'!$A:$A,'Hitting Data'!$A2741)</f>
        <v>6</v>
      </c>
      <c r="X2741" s="13">
        <f>SUMIFS('Fielding Data'!H:H,'Fielding Data'!$A:$A,'Hitting Data'!$A2741)</f>
        <v>21</v>
      </c>
    </row>
    <row r="2742" spans="1:24" x14ac:dyDescent="0.3">
      <c r="A2742" s="13" t="str">
        <f t="shared" si="42"/>
        <v>gillaco012012</v>
      </c>
      <c r="B2742" s="16" t="s">
        <v>926</v>
      </c>
      <c r="C2742" s="16">
        <v>2012</v>
      </c>
      <c r="D2742" s="16">
        <v>6</v>
      </c>
      <c r="E2742" s="16">
        <v>20</v>
      </c>
      <c r="F2742" s="16">
        <v>2</v>
      </c>
      <c r="G2742" s="16">
        <v>3</v>
      </c>
      <c r="H2742" s="16">
        <v>1</v>
      </c>
      <c r="I2742" s="16">
        <v>0</v>
      </c>
      <c r="J2742" s="16">
        <v>0</v>
      </c>
      <c r="K2742" s="16">
        <v>2</v>
      </c>
      <c r="L2742" s="16">
        <v>0</v>
      </c>
      <c r="M2742" s="16">
        <v>0</v>
      </c>
      <c r="N2742" s="16">
        <v>0</v>
      </c>
      <c r="O2742" s="16">
        <v>2</v>
      </c>
      <c r="P2742" s="13" t="str">
        <f>IFERROR(VLOOKUP($A2742,'Fielding Data'!$A:$H,MATCH(P$1,'Fielding Data'!$A$1:$H$1,0),0),"Other")</f>
        <v>3B</v>
      </c>
      <c r="Q2742" s="13">
        <f>IFERROR(VLOOKUP($A2742,'Fielding Data'!$A:$H,MATCH(Q$1,'Fielding Data'!$A$1:$H$1,0),0),"Other")</f>
        <v>3</v>
      </c>
      <c r="R2742" s="13">
        <f>IFERROR(VLOOKUP($A2742,'Fielding Data'!$A:$H,MATCH(R$1,'Fielding Data'!$A$1:$H$1,0),0),"Other")</f>
        <v>9</v>
      </c>
      <c r="S2742" s="13">
        <f>IFERROR(VLOOKUP($A2742,'Fielding Data'!$A:$H,MATCH(S$1,'Fielding Data'!$A$1:$H$1,0),0),"Other")</f>
        <v>2</v>
      </c>
      <c r="T2742" s="13">
        <f>IFERROR(VLOOKUP($A2742,'Fielding Data'!$A:$H,MATCH(T$1,'Fielding Data'!$A$1:$H$1,0),0),"Other")</f>
        <v>0</v>
      </c>
      <c r="U2742" s="13">
        <f>SUMIFS('Fielding Data'!E:E,'Fielding Data'!$A:$A,'Hitting Data'!$A2742)</f>
        <v>3</v>
      </c>
      <c r="V2742" s="13">
        <f>SUMIFS('Fielding Data'!F:F,'Fielding Data'!$A:$A,'Hitting Data'!$A2742)</f>
        <v>9</v>
      </c>
      <c r="W2742" s="13">
        <f>SUMIFS('Fielding Data'!G:G,'Fielding Data'!$A:$A,'Hitting Data'!$A2742)</f>
        <v>2</v>
      </c>
      <c r="X2742" s="13">
        <f>SUMIFS('Fielding Data'!H:H,'Fielding Data'!$A:$A,'Hitting Data'!$A2742)</f>
        <v>0</v>
      </c>
    </row>
    <row r="2743" spans="1:24" x14ac:dyDescent="0.3">
      <c r="A2743" s="13" t="str">
        <f t="shared" si="42"/>
        <v>gimench012012</v>
      </c>
      <c r="B2743" s="16" t="s">
        <v>1094</v>
      </c>
      <c r="C2743" s="16">
        <v>2012</v>
      </c>
      <c r="D2743" s="16">
        <v>42</v>
      </c>
      <c r="E2743" s="16">
        <v>100</v>
      </c>
      <c r="F2743" s="16">
        <v>10</v>
      </c>
      <c r="G2743" s="16">
        <v>26</v>
      </c>
      <c r="H2743" s="16">
        <v>4</v>
      </c>
      <c r="I2743" s="16">
        <v>0</v>
      </c>
      <c r="J2743" s="16">
        <v>1</v>
      </c>
      <c r="K2743" s="16">
        <v>9</v>
      </c>
      <c r="L2743" s="16">
        <v>0</v>
      </c>
      <c r="M2743" s="16">
        <v>0</v>
      </c>
      <c r="N2743" s="16">
        <v>8</v>
      </c>
      <c r="O2743" s="16">
        <v>24</v>
      </c>
      <c r="P2743" s="13" t="str">
        <f>IFERROR(VLOOKUP($A2743,'Fielding Data'!$A:$H,MATCH(P$1,'Fielding Data'!$A$1:$H$1,0),0),"Other")</f>
        <v>1B</v>
      </c>
      <c r="Q2743" s="13">
        <f>IFERROR(VLOOKUP($A2743,'Fielding Data'!$A:$H,MATCH(Q$1,'Fielding Data'!$A$1:$H$1,0),0),"Other")</f>
        <v>2</v>
      </c>
      <c r="R2743" s="13">
        <f>IFERROR(VLOOKUP($A2743,'Fielding Data'!$A:$H,MATCH(R$1,'Fielding Data'!$A$1:$H$1,0),0),"Other")</f>
        <v>0</v>
      </c>
      <c r="S2743" s="13">
        <f>IFERROR(VLOOKUP($A2743,'Fielding Data'!$A:$H,MATCH(S$1,'Fielding Data'!$A$1:$H$1,0),0),"Other")</f>
        <v>0</v>
      </c>
      <c r="T2743" s="13">
        <f>IFERROR(VLOOKUP($A2743,'Fielding Data'!$A:$H,MATCH(T$1,'Fielding Data'!$A$1:$H$1,0),0),"Other")</f>
        <v>1</v>
      </c>
      <c r="U2743" s="13">
        <f>SUMIFS('Fielding Data'!E:E,'Fielding Data'!$A:$A,'Hitting Data'!$A2743)</f>
        <v>265</v>
      </c>
      <c r="V2743" s="13">
        <f>SUMIFS('Fielding Data'!F:F,'Fielding Data'!$A:$A,'Hitting Data'!$A2743)</f>
        <v>12</v>
      </c>
      <c r="W2743" s="13">
        <f>SUMIFS('Fielding Data'!G:G,'Fielding Data'!$A:$A,'Hitting Data'!$A2743)</f>
        <v>3</v>
      </c>
      <c r="X2743" s="13">
        <f>SUMIFS('Fielding Data'!H:H,'Fielding Data'!$A:$A,'Hitting Data'!$A2743)</f>
        <v>3</v>
      </c>
    </row>
    <row r="2744" spans="1:24" x14ac:dyDescent="0.3">
      <c r="A2744" s="13" t="str">
        <f t="shared" si="42"/>
        <v>gimenhe012012</v>
      </c>
      <c r="B2744" s="16" t="s">
        <v>648</v>
      </c>
      <c r="C2744" s="16">
        <v>2012</v>
      </c>
      <c r="D2744" s="16">
        <v>5</v>
      </c>
      <c r="E2744" s="16">
        <v>11</v>
      </c>
      <c r="F2744" s="16">
        <v>1</v>
      </c>
      <c r="G2744" s="16">
        <v>5</v>
      </c>
      <c r="H2744" s="16">
        <v>0</v>
      </c>
      <c r="I2744" s="16">
        <v>0</v>
      </c>
      <c r="J2744" s="16">
        <v>0</v>
      </c>
      <c r="K2744" s="16">
        <v>1</v>
      </c>
      <c r="L2744" s="16">
        <v>0</v>
      </c>
      <c r="M2744" s="16">
        <v>0</v>
      </c>
      <c r="N2744" s="16">
        <v>0</v>
      </c>
      <c r="O2744" s="16">
        <v>3</v>
      </c>
      <c r="P2744" s="13" t="str">
        <f>IFERROR(VLOOKUP($A2744,'Fielding Data'!$A:$H,MATCH(P$1,'Fielding Data'!$A$1:$H$1,0),0),"Other")</f>
        <v>C</v>
      </c>
      <c r="Q2744" s="13">
        <f>IFERROR(VLOOKUP($A2744,'Fielding Data'!$A:$H,MATCH(Q$1,'Fielding Data'!$A$1:$H$1,0),0),"Other")</f>
        <v>16</v>
      </c>
      <c r="R2744" s="13">
        <f>IFERROR(VLOOKUP($A2744,'Fielding Data'!$A:$H,MATCH(R$1,'Fielding Data'!$A$1:$H$1,0),0),"Other")</f>
        <v>0</v>
      </c>
      <c r="S2744" s="13">
        <f>IFERROR(VLOOKUP($A2744,'Fielding Data'!$A:$H,MATCH(S$1,'Fielding Data'!$A$1:$H$1,0),0),"Other")</f>
        <v>0</v>
      </c>
      <c r="T2744" s="13">
        <f>IFERROR(VLOOKUP($A2744,'Fielding Data'!$A:$H,MATCH(T$1,'Fielding Data'!$A$1:$H$1,0),0),"Other")</f>
        <v>0</v>
      </c>
      <c r="U2744" s="13">
        <f>SUMIFS('Fielding Data'!E:E,'Fielding Data'!$A:$A,'Hitting Data'!$A2744)</f>
        <v>17</v>
      </c>
      <c r="V2744" s="13">
        <f>SUMIFS('Fielding Data'!F:F,'Fielding Data'!$A:$A,'Hitting Data'!$A2744)</f>
        <v>0</v>
      </c>
      <c r="W2744" s="13">
        <f>SUMIFS('Fielding Data'!G:G,'Fielding Data'!$A:$A,'Hitting Data'!$A2744)</f>
        <v>0</v>
      </c>
      <c r="X2744" s="13">
        <f>SUMIFS('Fielding Data'!H:H,'Fielding Data'!$A:$A,'Hitting Data'!$A2744)</f>
        <v>0</v>
      </c>
    </row>
    <row r="2745" spans="1:24" x14ac:dyDescent="0.3">
      <c r="A2745" s="13" t="str">
        <f t="shared" si="42"/>
        <v>godfrgr012012</v>
      </c>
      <c r="B2745" s="16" t="s">
        <v>1510</v>
      </c>
      <c r="C2745" s="16">
        <v>2012</v>
      </c>
      <c r="D2745" s="16">
        <v>5</v>
      </c>
      <c r="E2745" s="16">
        <v>0</v>
      </c>
      <c r="F2745" s="16">
        <v>0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3" t="str">
        <f>IFERROR(VLOOKUP($A2745,'Fielding Data'!$A:$H,MATCH(P$1,'Fielding Data'!$A$1:$H$1,0),0),"Other")</f>
        <v>P</v>
      </c>
      <c r="Q2745" s="13">
        <f>IFERROR(VLOOKUP($A2745,'Fielding Data'!$A:$H,MATCH(Q$1,'Fielding Data'!$A$1:$H$1,0),0),"Other")</f>
        <v>1</v>
      </c>
      <c r="R2745" s="13">
        <f>IFERROR(VLOOKUP($A2745,'Fielding Data'!$A:$H,MATCH(R$1,'Fielding Data'!$A$1:$H$1,0),0),"Other")</f>
        <v>3</v>
      </c>
      <c r="S2745" s="13">
        <f>IFERROR(VLOOKUP($A2745,'Fielding Data'!$A:$H,MATCH(S$1,'Fielding Data'!$A$1:$H$1,0),0),"Other")</f>
        <v>0</v>
      </c>
      <c r="T2745" s="13">
        <f>IFERROR(VLOOKUP($A2745,'Fielding Data'!$A:$H,MATCH(T$1,'Fielding Data'!$A$1:$H$1,0),0),"Other")</f>
        <v>1</v>
      </c>
      <c r="U2745" s="13">
        <f>SUMIFS('Fielding Data'!E:E,'Fielding Data'!$A:$A,'Hitting Data'!$A2745)</f>
        <v>1</v>
      </c>
      <c r="V2745" s="13">
        <f>SUMIFS('Fielding Data'!F:F,'Fielding Data'!$A:$A,'Hitting Data'!$A2745)</f>
        <v>3</v>
      </c>
      <c r="W2745" s="13">
        <f>SUMIFS('Fielding Data'!G:G,'Fielding Data'!$A:$A,'Hitting Data'!$A2745)</f>
        <v>0</v>
      </c>
      <c r="X2745" s="13">
        <f>SUMIFS('Fielding Data'!H:H,'Fielding Data'!$A:$A,'Hitting Data'!$A2745)</f>
        <v>1</v>
      </c>
    </row>
    <row r="2746" spans="1:24" x14ac:dyDescent="0.3">
      <c r="A2746" s="13" t="str">
        <f t="shared" si="42"/>
        <v>goldspa012012</v>
      </c>
      <c r="B2746" s="16" t="s">
        <v>1511</v>
      </c>
      <c r="C2746" s="16">
        <v>2012</v>
      </c>
      <c r="D2746" s="16">
        <v>145</v>
      </c>
      <c r="E2746" s="16">
        <v>514</v>
      </c>
      <c r="F2746" s="16">
        <v>82</v>
      </c>
      <c r="G2746" s="16">
        <v>147</v>
      </c>
      <c r="H2746" s="16">
        <v>43</v>
      </c>
      <c r="I2746" s="16">
        <v>1</v>
      </c>
      <c r="J2746" s="16">
        <v>20</v>
      </c>
      <c r="K2746" s="16">
        <v>82</v>
      </c>
      <c r="L2746" s="16">
        <v>18</v>
      </c>
      <c r="M2746" s="16">
        <v>3</v>
      </c>
      <c r="N2746" s="16">
        <v>60</v>
      </c>
      <c r="O2746" s="16">
        <v>130</v>
      </c>
      <c r="P2746" s="13" t="str">
        <f>IFERROR(VLOOKUP($A2746,'Fielding Data'!$A:$H,MATCH(P$1,'Fielding Data'!$A$1:$H$1,0),0),"Other")</f>
        <v>1B</v>
      </c>
      <c r="Q2746" s="13">
        <f>IFERROR(VLOOKUP($A2746,'Fielding Data'!$A:$H,MATCH(Q$1,'Fielding Data'!$A$1:$H$1,0),0),"Other")</f>
        <v>1234</v>
      </c>
      <c r="R2746" s="13">
        <f>IFERROR(VLOOKUP($A2746,'Fielding Data'!$A:$H,MATCH(R$1,'Fielding Data'!$A$1:$H$1,0),0),"Other")</f>
        <v>65</v>
      </c>
      <c r="S2746" s="13">
        <f>IFERROR(VLOOKUP($A2746,'Fielding Data'!$A:$H,MATCH(S$1,'Fielding Data'!$A$1:$H$1,0),0),"Other")</f>
        <v>7</v>
      </c>
      <c r="T2746" s="13">
        <f>IFERROR(VLOOKUP($A2746,'Fielding Data'!$A:$H,MATCH(T$1,'Fielding Data'!$A$1:$H$1,0),0),"Other")</f>
        <v>106</v>
      </c>
      <c r="U2746" s="13">
        <f>SUMIFS('Fielding Data'!E:E,'Fielding Data'!$A:$A,'Hitting Data'!$A2746)</f>
        <v>1234</v>
      </c>
      <c r="V2746" s="13">
        <f>SUMIFS('Fielding Data'!F:F,'Fielding Data'!$A:$A,'Hitting Data'!$A2746)</f>
        <v>65</v>
      </c>
      <c r="W2746" s="13">
        <f>SUMIFS('Fielding Data'!G:G,'Fielding Data'!$A:$A,'Hitting Data'!$A2746)</f>
        <v>7</v>
      </c>
      <c r="X2746" s="13">
        <f>SUMIFS('Fielding Data'!H:H,'Fielding Data'!$A:$A,'Hitting Data'!$A2746)</f>
        <v>106</v>
      </c>
    </row>
    <row r="2747" spans="1:24" x14ac:dyDescent="0.3">
      <c r="A2747" s="13" t="str">
        <f t="shared" si="42"/>
        <v>gomesbr012012</v>
      </c>
      <c r="B2747" s="16" t="s">
        <v>1512</v>
      </c>
      <c r="C2747" s="16">
        <v>2012</v>
      </c>
      <c r="D2747" s="16">
        <v>15</v>
      </c>
      <c r="E2747" s="16">
        <v>1</v>
      </c>
      <c r="F2747" s="16">
        <v>0</v>
      </c>
      <c r="G2747" s="16">
        <v>0</v>
      </c>
      <c r="H2747" s="16">
        <v>0</v>
      </c>
      <c r="I2747" s="16">
        <v>0</v>
      </c>
      <c r="J2747" s="16">
        <v>0</v>
      </c>
      <c r="K2747" s="16">
        <v>1</v>
      </c>
      <c r="L2747" s="16">
        <v>0</v>
      </c>
      <c r="M2747" s="16">
        <v>0</v>
      </c>
      <c r="N2747" s="16">
        <v>1</v>
      </c>
      <c r="O2747" s="16">
        <v>1</v>
      </c>
      <c r="P2747" s="13" t="str">
        <f>IFERROR(VLOOKUP($A2747,'Fielding Data'!$A:$H,MATCH(P$1,'Fielding Data'!$A$1:$H$1,0),0),"Other")</f>
        <v>P</v>
      </c>
      <c r="Q2747" s="13">
        <f>IFERROR(VLOOKUP($A2747,'Fielding Data'!$A:$H,MATCH(Q$1,'Fielding Data'!$A$1:$H$1,0),0),"Other")</f>
        <v>2</v>
      </c>
      <c r="R2747" s="13">
        <f>IFERROR(VLOOKUP($A2747,'Fielding Data'!$A:$H,MATCH(R$1,'Fielding Data'!$A$1:$H$1,0),0),"Other")</f>
        <v>1</v>
      </c>
      <c r="S2747" s="13">
        <f>IFERROR(VLOOKUP($A2747,'Fielding Data'!$A:$H,MATCH(S$1,'Fielding Data'!$A$1:$H$1,0),0),"Other")</f>
        <v>1</v>
      </c>
      <c r="T2747" s="13">
        <f>IFERROR(VLOOKUP($A2747,'Fielding Data'!$A:$H,MATCH(T$1,'Fielding Data'!$A$1:$H$1,0),0),"Other")</f>
        <v>0</v>
      </c>
      <c r="U2747" s="13">
        <f>SUMIFS('Fielding Data'!E:E,'Fielding Data'!$A:$A,'Hitting Data'!$A2747)</f>
        <v>2</v>
      </c>
      <c r="V2747" s="13">
        <f>SUMIFS('Fielding Data'!F:F,'Fielding Data'!$A:$A,'Hitting Data'!$A2747)</f>
        <v>1</v>
      </c>
      <c r="W2747" s="13">
        <f>SUMIFS('Fielding Data'!G:G,'Fielding Data'!$A:$A,'Hitting Data'!$A2747)</f>
        <v>1</v>
      </c>
      <c r="X2747" s="13">
        <f>SUMIFS('Fielding Data'!H:H,'Fielding Data'!$A:$A,'Hitting Data'!$A2747)</f>
        <v>0</v>
      </c>
    </row>
    <row r="2748" spans="1:24" x14ac:dyDescent="0.3">
      <c r="A2748" s="13" t="str">
        <f t="shared" si="42"/>
        <v>gomesjo012012</v>
      </c>
      <c r="B2748" s="16" t="s">
        <v>372</v>
      </c>
      <c r="C2748" s="16">
        <v>2012</v>
      </c>
      <c r="D2748" s="16">
        <v>99</v>
      </c>
      <c r="E2748" s="16">
        <v>279</v>
      </c>
      <c r="F2748" s="16">
        <v>46</v>
      </c>
      <c r="G2748" s="16">
        <v>73</v>
      </c>
      <c r="H2748" s="16">
        <v>10</v>
      </c>
      <c r="I2748" s="16">
        <v>0</v>
      </c>
      <c r="J2748" s="16">
        <v>18</v>
      </c>
      <c r="K2748" s="16">
        <v>47</v>
      </c>
      <c r="L2748" s="16">
        <v>3</v>
      </c>
      <c r="M2748" s="16">
        <v>1</v>
      </c>
      <c r="N2748" s="16">
        <v>44</v>
      </c>
      <c r="O2748" s="16">
        <v>104</v>
      </c>
      <c r="P2748" s="13" t="str">
        <f>IFERROR(VLOOKUP($A2748,'Fielding Data'!$A:$H,MATCH(P$1,'Fielding Data'!$A$1:$H$1,0),0),"Other")</f>
        <v>LF</v>
      </c>
      <c r="Q2748" s="13">
        <f>IFERROR(VLOOKUP($A2748,'Fielding Data'!$A:$H,MATCH(Q$1,'Fielding Data'!$A$1:$H$1,0),0),"Other")</f>
        <v>0</v>
      </c>
      <c r="R2748" s="13">
        <f>IFERROR(VLOOKUP($A2748,'Fielding Data'!$A:$H,MATCH(R$1,'Fielding Data'!$A$1:$H$1,0),0),"Other")</f>
        <v>0</v>
      </c>
      <c r="S2748" s="13">
        <f>IFERROR(VLOOKUP($A2748,'Fielding Data'!$A:$H,MATCH(S$1,'Fielding Data'!$A$1:$H$1,0),0),"Other")</f>
        <v>0</v>
      </c>
      <c r="T2748" s="13">
        <f>IFERROR(VLOOKUP($A2748,'Fielding Data'!$A:$H,MATCH(T$1,'Fielding Data'!$A$1:$H$1,0),0),"Other")</f>
        <v>0</v>
      </c>
      <c r="U2748" s="13">
        <f>SUMIFS('Fielding Data'!E:E,'Fielding Data'!$A:$A,'Hitting Data'!$A2748)</f>
        <v>65</v>
      </c>
      <c r="V2748" s="13">
        <f>SUMIFS('Fielding Data'!F:F,'Fielding Data'!$A:$A,'Hitting Data'!$A2748)</f>
        <v>1</v>
      </c>
      <c r="W2748" s="13">
        <f>SUMIFS('Fielding Data'!G:G,'Fielding Data'!$A:$A,'Hitting Data'!$A2748)</f>
        <v>2</v>
      </c>
      <c r="X2748" s="13">
        <f>SUMIFS('Fielding Data'!H:H,'Fielding Data'!$A:$A,'Hitting Data'!$A2748)</f>
        <v>0</v>
      </c>
    </row>
    <row r="2749" spans="1:24" x14ac:dyDescent="0.3">
      <c r="A2749" s="13" t="str">
        <f t="shared" si="42"/>
        <v>gomesya012012</v>
      </c>
      <c r="B2749" s="16" t="s">
        <v>1722</v>
      </c>
      <c r="C2749" s="16">
        <v>2012</v>
      </c>
      <c r="D2749" s="16">
        <v>43</v>
      </c>
      <c r="E2749" s="16">
        <v>98</v>
      </c>
      <c r="F2749" s="16">
        <v>9</v>
      </c>
      <c r="G2749" s="16">
        <v>20</v>
      </c>
      <c r="H2749" s="16">
        <v>4</v>
      </c>
      <c r="I2749" s="16">
        <v>0</v>
      </c>
      <c r="J2749" s="16">
        <v>4</v>
      </c>
      <c r="K2749" s="16">
        <v>13</v>
      </c>
      <c r="L2749" s="16">
        <v>0</v>
      </c>
      <c r="M2749" s="16">
        <v>0</v>
      </c>
      <c r="N2749" s="16">
        <v>6</v>
      </c>
      <c r="O2749" s="16">
        <v>32</v>
      </c>
      <c r="P2749" s="13" t="str">
        <f>IFERROR(VLOOKUP($A2749,'Fielding Data'!$A:$H,MATCH(P$1,'Fielding Data'!$A$1:$H$1,0),0),"Other")</f>
        <v>1B</v>
      </c>
      <c r="Q2749" s="13">
        <f>IFERROR(VLOOKUP($A2749,'Fielding Data'!$A:$H,MATCH(Q$1,'Fielding Data'!$A$1:$H$1,0),0),"Other")</f>
        <v>106</v>
      </c>
      <c r="R2749" s="13">
        <f>IFERROR(VLOOKUP($A2749,'Fielding Data'!$A:$H,MATCH(R$1,'Fielding Data'!$A$1:$H$1,0),0),"Other")</f>
        <v>7</v>
      </c>
      <c r="S2749" s="13">
        <f>IFERROR(VLOOKUP($A2749,'Fielding Data'!$A:$H,MATCH(S$1,'Fielding Data'!$A$1:$H$1,0),0),"Other")</f>
        <v>1</v>
      </c>
      <c r="T2749" s="13">
        <f>IFERROR(VLOOKUP($A2749,'Fielding Data'!$A:$H,MATCH(T$1,'Fielding Data'!$A$1:$H$1,0),0),"Other")</f>
        <v>7</v>
      </c>
      <c r="U2749" s="13">
        <f>SUMIFS('Fielding Data'!E:E,'Fielding Data'!$A:$A,'Hitting Data'!$A2749)</f>
        <v>148</v>
      </c>
      <c r="V2749" s="13">
        <f>SUMIFS('Fielding Data'!F:F,'Fielding Data'!$A:$A,'Hitting Data'!$A2749)</f>
        <v>19</v>
      </c>
      <c r="W2749" s="13">
        <f>SUMIFS('Fielding Data'!G:G,'Fielding Data'!$A:$A,'Hitting Data'!$A2749)</f>
        <v>1</v>
      </c>
      <c r="X2749" s="13">
        <f>SUMIFS('Fielding Data'!H:H,'Fielding Data'!$A:$A,'Hitting Data'!$A2749)</f>
        <v>9</v>
      </c>
    </row>
    <row r="2750" spans="1:24" x14ac:dyDescent="0.3">
      <c r="A2750" s="13" t="str">
        <f t="shared" si="42"/>
        <v>gomezca012012</v>
      </c>
      <c r="B2750" s="16" t="s">
        <v>792</v>
      </c>
      <c r="C2750" s="16">
        <v>2012</v>
      </c>
      <c r="D2750" s="16">
        <v>137</v>
      </c>
      <c r="E2750" s="16">
        <v>415</v>
      </c>
      <c r="F2750" s="16">
        <v>72</v>
      </c>
      <c r="G2750" s="16">
        <v>108</v>
      </c>
      <c r="H2750" s="16">
        <v>19</v>
      </c>
      <c r="I2750" s="16">
        <v>4</v>
      </c>
      <c r="J2750" s="16">
        <v>19</v>
      </c>
      <c r="K2750" s="16">
        <v>51</v>
      </c>
      <c r="L2750" s="16">
        <v>37</v>
      </c>
      <c r="M2750" s="16">
        <v>6</v>
      </c>
      <c r="N2750" s="16">
        <v>20</v>
      </c>
      <c r="O2750" s="16">
        <v>98</v>
      </c>
      <c r="P2750" s="13" t="str">
        <f>IFERROR(VLOOKUP($A2750,'Fielding Data'!$A:$H,MATCH(P$1,'Fielding Data'!$A$1:$H$1,0),0),"Other")</f>
        <v>CF</v>
      </c>
      <c r="Q2750" s="13">
        <f>IFERROR(VLOOKUP($A2750,'Fielding Data'!$A:$H,MATCH(Q$1,'Fielding Data'!$A$1:$H$1,0),0),"Other")</f>
        <v>0</v>
      </c>
      <c r="R2750" s="13">
        <f>IFERROR(VLOOKUP($A2750,'Fielding Data'!$A:$H,MATCH(R$1,'Fielding Data'!$A$1:$H$1,0),0),"Other")</f>
        <v>0</v>
      </c>
      <c r="S2750" s="13">
        <f>IFERROR(VLOOKUP($A2750,'Fielding Data'!$A:$H,MATCH(S$1,'Fielding Data'!$A$1:$H$1,0),0),"Other")</f>
        <v>0</v>
      </c>
      <c r="T2750" s="13">
        <f>IFERROR(VLOOKUP($A2750,'Fielding Data'!$A:$H,MATCH(T$1,'Fielding Data'!$A$1:$H$1,0),0),"Other")</f>
        <v>0</v>
      </c>
      <c r="U2750" s="13">
        <f>SUMIFS('Fielding Data'!E:E,'Fielding Data'!$A:$A,'Hitting Data'!$A2750)</f>
        <v>255</v>
      </c>
      <c r="V2750" s="13">
        <f>SUMIFS('Fielding Data'!F:F,'Fielding Data'!$A:$A,'Hitting Data'!$A2750)</f>
        <v>9</v>
      </c>
      <c r="W2750" s="13">
        <f>SUMIFS('Fielding Data'!G:G,'Fielding Data'!$A:$A,'Hitting Data'!$A2750)</f>
        <v>5</v>
      </c>
      <c r="X2750" s="13">
        <f>SUMIFS('Fielding Data'!H:H,'Fielding Data'!$A:$A,'Hitting Data'!$A2750)</f>
        <v>4</v>
      </c>
    </row>
    <row r="2751" spans="1:24" x14ac:dyDescent="0.3">
      <c r="A2751" s="13" t="str">
        <f t="shared" si="42"/>
        <v>gomezje012012</v>
      </c>
      <c r="B2751" s="16" t="s">
        <v>1285</v>
      </c>
      <c r="C2751" s="16">
        <v>2012</v>
      </c>
      <c r="D2751" s="16">
        <v>20</v>
      </c>
      <c r="E2751" s="16">
        <v>4</v>
      </c>
      <c r="F2751" s="16">
        <v>0</v>
      </c>
      <c r="G2751" s="16">
        <v>1</v>
      </c>
      <c r="H2751" s="16">
        <v>0</v>
      </c>
      <c r="I2751" s="16">
        <v>0</v>
      </c>
      <c r="J2751" s="16">
        <v>0</v>
      </c>
      <c r="K2751" s="16">
        <v>0</v>
      </c>
      <c r="L2751" s="16">
        <v>0</v>
      </c>
      <c r="M2751" s="16">
        <v>0</v>
      </c>
      <c r="N2751" s="16">
        <v>0</v>
      </c>
      <c r="O2751" s="16">
        <v>1</v>
      </c>
      <c r="P2751" s="13" t="str">
        <f>IFERROR(VLOOKUP($A2751,'Fielding Data'!$A:$H,MATCH(P$1,'Fielding Data'!$A$1:$H$1,0),0),"Other")</f>
        <v>P</v>
      </c>
      <c r="Q2751" s="13">
        <f>IFERROR(VLOOKUP($A2751,'Fielding Data'!$A:$H,MATCH(Q$1,'Fielding Data'!$A$1:$H$1,0),0),"Other")</f>
        <v>8</v>
      </c>
      <c r="R2751" s="13">
        <f>IFERROR(VLOOKUP($A2751,'Fielding Data'!$A:$H,MATCH(R$1,'Fielding Data'!$A$1:$H$1,0),0),"Other")</f>
        <v>10</v>
      </c>
      <c r="S2751" s="13">
        <f>IFERROR(VLOOKUP($A2751,'Fielding Data'!$A:$H,MATCH(S$1,'Fielding Data'!$A$1:$H$1,0),0),"Other")</f>
        <v>0</v>
      </c>
      <c r="T2751" s="13">
        <f>IFERROR(VLOOKUP($A2751,'Fielding Data'!$A:$H,MATCH(T$1,'Fielding Data'!$A$1:$H$1,0),0),"Other")</f>
        <v>2</v>
      </c>
      <c r="U2751" s="13">
        <f>SUMIFS('Fielding Data'!E:E,'Fielding Data'!$A:$A,'Hitting Data'!$A2751)</f>
        <v>8</v>
      </c>
      <c r="V2751" s="13">
        <f>SUMIFS('Fielding Data'!F:F,'Fielding Data'!$A:$A,'Hitting Data'!$A2751)</f>
        <v>10</v>
      </c>
      <c r="W2751" s="13">
        <f>SUMIFS('Fielding Data'!G:G,'Fielding Data'!$A:$A,'Hitting Data'!$A2751)</f>
        <v>0</v>
      </c>
      <c r="X2751" s="13">
        <f>SUMIFS('Fielding Data'!H:H,'Fielding Data'!$A:$A,'Hitting Data'!$A2751)</f>
        <v>2</v>
      </c>
    </row>
    <row r="2752" spans="1:24" x14ac:dyDescent="0.3">
      <c r="A2752" s="13" t="str">
        <f t="shared" si="42"/>
        <v>gomezma012012</v>
      </c>
      <c r="B2752" s="16" t="s">
        <v>1723</v>
      </c>
      <c r="C2752" s="16">
        <v>2012</v>
      </c>
      <c r="D2752" s="16">
        <v>37</v>
      </c>
      <c r="E2752" s="16">
        <v>102</v>
      </c>
      <c r="F2752" s="16">
        <v>14</v>
      </c>
      <c r="G2752" s="16">
        <v>28</v>
      </c>
      <c r="H2752" s="16">
        <v>5</v>
      </c>
      <c r="I2752" s="16">
        <v>2</v>
      </c>
      <c r="J2752" s="16">
        <v>2</v>
      </c>
      <c r="K2752" s="16">
        <v>17</v>
      </c>
      <c r="L2752" s="16">
        <v>0</v>
      </c>
      <c r="M2752" s="16">
        <v>0</v>
      </c>
      <c r="N2752" s="16">
        <v>8</v>
      </c>
      <c r="O2752" s="16">
        <v>26</v>
      </c>
      <c r="P2752" s="13" t="str">
        <f>IFERROR(VLOOKUP($A2752,'Fielding Data'!$A:$H,MATCH(P$1,'Fielding Data'!$A$1:$H$1,0),0),"Other")</f>
        <v>1B</v>
      </c>
      <c r="Q2752" s="13">
        <f>IFERROR(VLOOKUP($A2752,'Fielding Data'!$A:$H,MATCH(Q$1,'Fielding Data'!$A$1:$H$1,0),0),"Other")</f>
        <v>112</v>
      </c>
      <c r="R2752" s="13">
        <f>IFERROR(VLOOKUP($A2752,'Fielding Data'!$A:$H,MATCH(R$1,'Fielding Data'!$A$1:$H$1,0),0),"Other")</f>
        <v>14</v>
      </c>
      <c r="S2752" s="13">
        <f>IFERROR(VLOOKUP($A2752,'Fielding Data'!$A:$H,MATCH(S$1,'Fielding Data'!$A$1:$H$1,0),0),"Other")</f>
        <v>1</v>
      </c>
      <c r="T2752" s="13">
        <f>IFERROR(VLOOKUP($A2752,'Fielding Data'!$A:$H,MATCH(T$1,'Fielding Data'!$A$1:$H$1,0),0),"Other")</f>
        <v>13</v>
      </c>
      <c r="U2752" s="13">
        <f>SUMIFS('Fielding Data'!E:E,'Fielding Data'!$A:$A,'Hitting Data'!$A2752)</f>
        <v>119</v>
      </c>
      <c r="V2752" s="13">
        <f>SUMIFS('Fielding Data'!F:F,'Fielding Data'!$A:$A,'Hitting Data'!$A2752)</f>
        <v>21</v>
      </c>
      <c r="W2752" s="13">
        <f>SUMIFS('Fielding Data'!G:G,'Fielding Data'!$A:$A,'Hitting Data'!$A2752)</f>
        <v>5</v>
      </c>
      <c r="X2752" s="13">
        <f>SUMIFS('Fielding Data'!H:H,'Fielding Data'!$A:$A,'Hitting Data'!$A2752)</f>
        <v>13</v>
      </c>
    </row>
    <row r="2753" spans="1:24" x14ac:dyDescent="0.3">
      <c r="A2753" s="13" t="str">
        <f t="shared" si="42"/>
        <v>gonzaal022012</v>
      </c>
      <c r="B2753" s="16" t="s">
        <v>104</v>
      </c>
      <c r="C2753" s="16">
        <v>2012</v>
      </c>
      <c r="D2753" s="16">
        <v>24</v>
      </c>
      <c r="E2753" s="16">
        <v>81</v>
      </c>
      <c r="F2753" s="16">
        <v>8</v>
      </c>
      <c r="G2753" s="16">
        <v>21</v>
      </c>
      <c r="H2753" s="16">
        <v>4</v>
      </c>
      <c r="I2753" s="16">
        <v>0</v>
      </c>
      <c r="J2753" s="16">
        <v>4</v>
      </c>
      <c r="K2753" s="16">
        <v>15</v>
      </c>
      <c r="L2753" s="16">
        <v>1</v>
      </c>
      <c r="M2753" s="16">
        <v>1</v>
      </c>
      <c r="N2753" s="16">
        <v>6</v>
      </c>
      <c r="O2753" s="16">
        <v>15</v>
      </c>
      <c r="P2753" s="13" t="str">
        <f>IFERROR(VLOOKUP($A2753,'Fielding Data'!$A:$H,MATCH(P$1,'Fielding Data'!$A$1:$H$1,0),0),"Other")</f>
        <v>SS</v>
      </c>
      <c r="Q2753" s="13">
        <f>IFERROR(VLOOKUP($A2753,'Fielding Data'!$A:$H,MATCH(Q$1,'Fielding Data'!$A$1:$H$1,0),0),"Other")</f>
        <v>30</v>
      </c>
      <c r="R2753" s="13">
        <f>IFERROR(VLOOKUP($A2753,'Fielding Data'!$A:$H,MATCH(R$1,'Fielding Data'!$A$1:$H$1,0),0),"Other")</f>
        <v>67</v>
      </c>
      <c r="S2753" s="13">
        <f>IFERROR(VLOOKUP($A2753,'Fielding Data'!$A:$H,MATCH(S$1,'Fielding Data'!$A$1:$H$1,0),0),"Other")</f>
        <v>3</v>
      </c>
      <c r="T2753" s="13">
        <f>IFERROR(VLOOKUP($A2753,'Fielding Data'!$A:$H,MATCH(T$1,'Fielding Data'!$A$1:$H$1,0),0),"Other")</f>
        <v>17</v>
      </c>
      <c r="U2753" s="13">
        <f>SUMIFS('Fielding Data'!E:E,'Fielding Data'!$A:$A,'Hitting Data'!$A2753)</f>
        <v>30</v>
      </c>
      <c r="V2753" s="13">
        <f>SUMIFS('Fielding Data'!F:F,'Fielding Data'!$A:$A,'Hitting Data'!$A2753)</f>
        <v>67</v>
      </c>
      <c r="W2753" s="13">
        <f>SUMIFS('Fielding Data'!G:G,'Fielding Data'!$A:$A,'Hitting Data'!$A2753)</f>
        <v>3</v>
      </c>
      <c r="X2753" s="13">
        <f>SUMIFS('Fielding Data'!H:H,'Fielding Data'!$A:$A,'Hitting Data'!$A2753)</f>
        <v>17</v>
      </c>
    </row>
    <row r="2754" spans="1:24" x14ac:dyDescent="0.3">
      <c r="A2754" s="13" t="str">
        <f t="shared" si="42"/>
        <v>gonzaal032012</v>
      </c>
      <c r="B2754" s="16" t="s">
        <v>793</v>
      </c>
      <c r="C2754" s="16">
        <v>2012</v>
      </c>
      <c r="D2754" s="16">
        <v>24</v>
      </c>
      <c r="E2754" s="16">
        <v>54</v>
      </c>
      <c r="F2754" s="16">
        <v>7</v>
      </c>
      <c r="G2754" s="16">
        <v>13</v>
      </c>
      <c r="H2754" s="16">
        <v>2</v>
      </c>
      <c r="I2754" s="16">
        <v>1</v>
      </c>
      <c r="J2754" s="16">
        <v>0</v>
      </c>
      <c r="K2754" s="16">
        <v>4</v>
      </c>
      <c r="L2754" s="16">
        <v>0</v>
      </c>
      <c r="M2754" s="16">
        <v>0</v>
      </c>
      <c r="N2754" s="16">
        <v>0</v>
      </c>
      <c r="O2754" s="16">
        <v>9</v>
      </c>
      <c r="P2754" s="13" t="str">
        <f>IFERROR(VLOOKUP($A2754,'Fielding Data'!$A:$H,MATCH(P$1,'Fielding Data'!$A$1:$H$1,0),0),"Other")</f>
        <v>2B</v>
      </c>
      <c r="Q2754" s="13">
        <f>IFERROR(VLOOKUP($A2754,'Fielding Data'!$A:$H,MATCH(Q$1,'Fielding Data'!$A$1:$H$1,0),0),"Other")</f>
        <v>4</v>
      </c>
      <c r="R2754" s="13">
        <f>IFERROR(VLOOKUP($A2754,'Fielding Data'!$A:$H,MATCH(R$1,'Fielding Data'!$A$1:$H$1,0),0),"Other")</f>
        <v>7</v>
      </c>
      <c r="S2754" s="13">
        <f>IFERROR(VLOOKUP($A2754,'Fielding Data'!$A:$H,MATCH(S$1,'Fielding Data'!$A$1:$H$1,0),0),"Other")</f>
        <v>0</v>
      </c>
      <c r="T2754" s="13">
        <f>IFERROR(VLOOKUP($A2754,'Fielding Data'!$A:$H,MATCH(T$1,'Fielding Data'!$A$1:$H$1,0),0),"Other")</f>
        <v>2</v>
      </c>
      <c r="U2754" s="13">
        <f>SUMIFS('Fielding Data'!E:E,'Fielding Data'!$A:$A,'Hitting Data'!$A2754)</f>
        <v>15</v>
      </c>
      <c r="V2754" s="13">
        <f>SUMIFS('Fielding Data'!F:F,'Fielding Data'!$A:$A,'Hitting Data'!$A2754)</f>
        <v>35</v>
      </c>
      <c r="W2754" s="13">
        <f>SUMIFS('Fielding Data'!G:G,'Fielding Data'!$A:$A,'Hitting Data'!$A2754)</f>
        <v>2</v>
      </c>
      <c r="X2754" s="13">
        <f>SUMIFS('Fielding Data'!H:H,'Fielding Data'!$A:$A,'Hitting Data'!$A2754)</f>
        <v>6</v>
      </c>
    </row>
    <row r="2755" spans="1:24" x14ac:dyDescent="0.3">
      <c r="A2755" s="13" t="str">
        <f t="shared" ref="A2755:A2818" si="43">(B2755&amp;C2755)</f>
        <v>gonzaca012012</v>
      </c>
      <c r="B2755" s="16" t="s">
        <v>928</v>
      </c>
      <c r="C2755" s="16">
        <v>2012</v>
      </c>
      <c r="D2755" s="16">
        <v>135</v>
      </c>
      <c r="E2755" s="16">
        <v>518</v>
      </c>
      <c r="F2755" s="16">
        <v>89</v>
      </c>
      <c r="G2755" s="16">
        <v>157</v>
      </c>
      <c r="H2755" s="16">
        <v>31</v>
      </c>
      <c r="I2755" s="16">
        <v>5</v>
      </c>
      <c r="J2755" s="16">
        <v>22</v>
      </c>
      <c r="K2755" s="16">
        <v>85</v>
      </c>
      <c r="L2755" s="16">
        <v>20</v>
      </c>
      <c r="M2755" s="16">
        <v>5</v>
      </c>
      <c r="N2755" s="16">
        <v>56</v>
      </c>
      <c r="O2755" s="16">
        <v>115</v>
      </c>
      <c r="P2755" s="13" t="str">
        <f>IFERROR(VLOOKUP($A2755,'Fielding Data'!$A:$H,MATCH(P$1,'Fielding Data'!$A$1:$H$1,0),0),"Other")</f>
        <v>LF</v>
      </c>
      <c r="Q2755" s="13">
        <f>IFERROR(VLOOKUP($A2755,'Fielding Data'!$A:$H,MATCH(Q$1,'Fielding Data'!$A$1:$H$1,0),0),"Other")</f>
        <v>0</v>
      </c>
      <c r="R2755" s="13">
        <f>IFERROR(VLOOKUP($A2755,'Fielding Data'!$A:$H,MATCH(R$1,'Fielding Data'!$A$1:$H$1,0),0),"Other")</f>
        <v>0</v>
      </c>
      <c r="S2755" s="13">
        <f>IFERROR(VLOOKUP($A2755,'Fielding Data'!$A:$H,MATCH(S$1,'Fielding Data'!$A$1:$H$1,0),0),"Other")</f>
        <v>0</v>
      </c>
      <c r="T2755" s="13">
        <f>IFERROR(VLOOKUP($A2755,'Fielding Data'!$A:$H,MATCH(T$1,'Fielding Data'!$A$1:$H$1,0),0),"Other")</f>
        <v>0</v>
      </c>
      <c r="U2755" s="13">
        <f>SUMIFS('Fielding Data'!E:E,'Fielding Data'!$A:$A,'Hitting Data'!$A2755)</f>
        <v>207</v>
      </c>
      <c r="V2755" s="13">
        <f>SUMIFS('Fielding Data'!F:F,'Fielding Data'!$A:$A,'Hitting Data'!$A2755)</f>
        <v>7</v>
      </c>
      <c r="W2755" s="13">
        <f>SUMIFS('Fielding Data'!G:G,'Fielding Data'!$A:$A,'Hitting Data'!$A2755)</f>
        <v>4</v>
      </c>
      <c r="X2755" s="13">
        <f>SUMIFS('Fielding Data'!H:H,'Fielding Data'!$A:$A,'Hitting Data'!$A2755)</f>
        <v>0</v>
      </c>
    </row>
    <row r="2756" spans="1:24" x14ac:dyDescent="0.3">
      <c r="A2756" s="13" t="str">
        <f t="shared" si="43"/>
        <v>gonzaed012012</v>
      </c>
      <c r="B2756" s="16" t="s">
        <v>373</v>
      </c>
      <c r="C2756" s="16">
        <v>2012</v>
      </c>
      <c r="D2756" s="16">
        <v>6</v>
      </c>
      <c r="E2756" s="16">
        <v>9</v>
      </c>
      <c r="F2756" s="16">
        <v>0</v>
      </c>
      <c r="G2756" s="16">
        <v>1</v>
      </c>
      <c r="H2756" s="16">
        <v>0</v>
      </c>
      <c r="I2756" s="16">
        <v>0</v>
      </c>
      <c r="J2756" s="16">
        <v>0</v>
      </c>
      <c r="K2756" s="16">
        <v>1</v>
      </c>
      <c r="L2756" s="16">
        <v>0</v>
      </c>
      <c r="M2756" s="16">
        <v>0</v>
      </c>
      <c r="N2756" s="16">
        <v>2</v>
      </c>
      <c r="O2756" s="16">
        <v>5</v>
      </c>
      <c r="P2756" s="13" t="str">
        <f>IFERROR(VLOOKUP($A2756,'Fielding Data'!$A:$H,MATCH(P$1,'Fielding Data'!$A$1:$H$1,0),0),"Other")</f>
        <v>P</v>
      </c>
      <c r="Q2756" s="13">
        <f>IFERROR(VLOOKUP($A2756,'Fielding Data'!$A:$H,MATCH(Q$1,'Fielding Data'!$A$1:$H$1,0),0),"Other")</f>
        <v>1</v>
      </c>
      <c r="R2756" s="13">
        <f>IFERROR(VLOOKUP($A2756,'Fielding Data'!$A:$H,MATCH(R$1,'Fielding Data'!$A$1:$H$1,0),0),"Other")</f>
        <v>1</v>
      </c>
      <c r="S2756" s="13">
        <f>IFERROR(VLOOKUP($A2756,'Fielding Data'!$A:$H,MATCH(S$1,'Fielding Data'!$A$1:$H$1,0),0),"Other")</f>
        <v>1</v>
      </c>
      <c r="T2756" s="13">
        <f>IFERROR(VLOOKUP($A2756,'Fielding Data'!$A:$H,MATCH(T$1,'Fielding Data'!$A$1:$H$1,0),0),"Other")</f>
        <v>0</v>
      </c>
      <c r="U2756" s="13">
        <f>SUMIFS('Fielding Data'!E:E,'Fielding Data'!$A:$A,'Hitting Data'!$A2756)</f>
        <v>1</v>
      </c>
      <c r="V2756" s="13">
        <f>SUMIFS('Fielding Data'!F:F,'Fielding Data'!$A:$A,'Hitting Data'!$A2756)</f>
        <v>1</v>
      </c>
      <c r="W2756" s="13">
        <f>SUMIFS('Fielding Data'!G:G,'Fielding Data'!$A:$A,'Hitting Data'!$A2756)</f>
        <v>1</v>
      </c>
      <c r="X2756" s="13">
        <f>SUMIFS('Fielding Data'!H:H,'Fielding Data'!$A:$A,'Hitting Data'!$A2756)</f>
        <v>0</v>
      </c>
    </row>
    <row r="2757" spans="1:24" x14ac:dyDescent="0.3">
      <c r="A2757" s="13" t="str">
        <f t="shared" si="43"/>
        <v>gonzagi012012</v>
      </c>
      <c r="B2757" s="16" t="s">
        <v>929</v>
      </c>
      <c r="C2757" s="16">
        <v>2012</v>
      </c>
      <c r="D2757" s="16">
        <v>32</v>
      </c>
      <c r="E2757" s="16">
        <v>64</v>
      </c>
      <c r="F2757" s="16">
        <v>2</v>
      </c>
      <c r="G2757" s="16">
        <v>6</v>
      </c>
      <c r="H2757" s="16">
        <v>1</v>
      </c>
      <c r="I2757" s="16">
        <v>0</v>
      </c>
      <c r="J2757" s="16">
        <v>1</v>
      </c>
      <c r="K2757" s="16">
        <v>4</v>
      </c>
      <c r="L2757" s="16">
        <v>0</v>
      </c>
      <c r="M2757" s="16">
        <v>0</v>
      </c>
      <c r="N2757" s="16">
        <v>1</v>
      </c>
      <c r="O2757" s="16">
        <v>25</v>
      </c>
      <c r="P2757" s="13" t="str">
        <f>IFERROR(VLOOKUP($A2757,'Fielding Data'!$A:$H,MATCH(P$1,'Fielding Data'!$A$1:$H$1,0),0),"Other")</f>
        <v>P</v>
      </c>
      <c r="Q2757" s="13">
        <f>IFERROR(VLOOKUP($A2757,'Fielding Data'!$A:$H,MATCH(Q$1,'Fielding Data'!$A$1:$H$1,0),0),"Other")</f>
        <v>10</v>
      </c>
      <c r="R2757" s="13">
        <f>IFERROR(VLOOKUP($A2757,'Fielding Data'!$A:$H,MATCH(R$1,'Fielding Data'!$A$1:$H$1,0),0),"Other")</f>
        <v>22</v>
      </c>
      <c r="S2757" s="13">
        <f>IFERROR(VLOOKUP($A2757,'Fielding Data'!$A:$H,MATCH(S$1,'Fielding Data'!$A$1:$H$1,0),0),"Other")</f>
        <v>2</v>
      </c>
      <c r="T2757" s="13">
        <f>IFERROR(VLOOKUP($A2757,'Fielding Data'!$A:$H,MATCH(T$1,'Fielding Data'!$A$1:$H$1,0),0),"Other")</f>
        <v>1</v>
      </c>
      <c r="U2757" s="13">
        <f>SUMIFS('Fielding Data'!E:E,'Fielding Data'!$A:$A,'Hitting Data'!$A2757)</f>
        <v>10</v>
      </c>
      <c r="V2757" s="13">
        <f>SUMIFS('Fielding Data'!F:F,'Fielding Data'!$A:$A,'Hitting Data'!$A2757)</f>
        <v>22</v>
      </c>
      <c r="W2757" s="13">
        <f>SUMIFS('Fielding Data'!G:G,'Fielding Data'!$A:$A,'Hitting Data'!$A2757)</f>
        <v>2</v>
      </c>
      <c r="X2757" s="13">
        <f>SUMIFS('Fielding Data'!H:H,'Fielding Data'!$A:$A,'Hitting Data'!$A2757)</f>
        <v>1</v>
      </c>
    </row>
    <row r="2758" spans="1:24" x14ac:dyDescent="0.3">
      <c r="A2758" s="13" t="str">
        <f t="shared" si="43"/>
        <v>gonzama012012</v>
      </c>
      <c r="B2758" s="16" t="s">
        <v>1724</v>
      </c>
      <c r="C2758" s="16">
        <v>2012</v>
      </c>
      <c r="D2758" s="16">
        <v>80</v>
      </c>
      <c r="E2758" s="16">
        <v>205</v>
      </c>
      <c r="F2758" s="16">
        <v>21</v>
      </c>
      <c r="G2758" s="16">
        <v>48</v>
      </c>
      <c r="H2758" s="16">
        <v>13</v>
      </c>
      <c r="I2758" s="16">
        <v>0</v>
      </c>
      <c r="J2758" s="16">
        <v>2</v>
      </c>
      <c r="K2758" s="16">
        <v>12</v>
      </c>
      <c r="L2758" s="16">
        <v>3</v>
      </c>
      <c r="M2758" s="16">
        <v>3</v>
      </c>
      <c r="N2758" s="16">
        <v>13</v>
      </c>
      <c r="O2758" s="16">
        <v>29</v>
      </c>
      <c r="P2758" s="13" t="str">
        <f>IFERROR(VLOOKUP($A2758,'Fielding Data'!$A:$H,MATCH(P$1,'Fielding Data'!$A$1:$H$1,0),0),"Other")</f>
        <v>2B</v>
      </c>
      <c r="Q2758" s="13">
        <f>IFERROR(VLOOKUP($A2758,'Fielding Data'!$A:$H,MATCH(Q$1,'Fielding Data'!$A$1:$H$1,0),0),"Other")</f>
        <v>5</v>
      </c>
      <c r="R2758" s="13">
        <f>IFERROR(VLOOKUP($A2758,'Fielding Data'!$A:$H,MATCH(R$1,'Fielding Data'!$A$1:$H$1,0),0),"Other")</f>
        <v>15</v>
      </c>
      <c r="S2758" s="13">
        <f>IFERROR(VLOOKUP($A2758,'Fielding Data'!$A:$H,MATCH(S$1,'Fielding Data'!$A$1:$H$1,0),0),"Other")</f>
        <v>0</v>
      </c>
      <c r="T2758" s="13">
        <f>IFERROR(VLOOKUP($A2758,'Fielding Data'!$A:$H,MATCH(T$1,'Fielding Data'!$A$1:$H$1,0),0),"Other")</f>
        <v>1</v>
      </c>
      <c r="U2758" s="13">
        <f>SUMIFS('Fielding Data'!E:E,'Fielding Data'!$A:$A,'Hitting Data'!$A2758)</f>
        <v>62</v>
      </c>
      <c r="V2758" s="13">
        <f>SUMIFS('Fielding Data'!F:F,'Fielding Data'!$A:$A,'Hitting Data'!$A2758)</f>
        <v>143</v>
      </c>
      <c r="W2758" s="13">
        <f>SUMIFS('Fielding Data'!G:G,'Fielding Data'!$A:$A,'Hitting Data'!$A2758)</f>
        <v>5</v>
      </c>
      <c r="X2758" s="13">
        <f>SUMIFS('Fielding Data'!H:H,'Fielding Data'!$A:$A,'Hitting Data'!$A2758)</f>
        <v>20</v>
      </c>
    </row>
    <row r="2759" spans="1:24" x14ac:dyDescent="0.3">
      <c r="A2759" s="13" t="str">
        <f t="shared" si="43"/>
        <v>gonzami022012</v>
      </c>
      <c r="B2759" s="16" t="s">
        <v>374</v>
      </c>
      <c r="C2759" s="16">
        <v>2012</v>
      </c>
      <c r="D2759" s="16">
        <v>47</v>
      </c>
      <c r="E2759" s="16">
        <v>0</v>
      </c>
      <c r="F2759" s="16">
        <v>0</v>
      </c>
      <c r="G2759" s="16">
        <v>0</v>
      </c>
      <c r="H2759" s="16">
        <v>0</v>
      </c>
      <c r="I2759" s="16">
        <v>0</v>
      </c>
      <c r="J2759" s="16">
        <v>0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3" t="str">
        <f>IFERROR(VLOOKUP($A2759,'Fielding Data'!$A:$H,MATCH(P$1,'Fielding Data'!$A$1:$H$1,0),0),"Other")</f>
        <v>P</v>
      </c>
      <c r="Q2759" s="13">
        <f>IFERROR(VLOOKUP($A2759,'Fielding Data'!$A:$H,MATCH(Q$1,'Fielding Data'!$A$1:$H$1,0),0),"Other")</f>
        <v>1</v>
      </c>
      <c r="R2759" s="13">
        <f>IFERROR(VLOOKUP($A2759,'Fielding Data'!$A:$H,MATCH(R$1,'Fielding Data'!$A$1:$H$1,0),0),"Other")</f>
        <v>2</v>
      </c>
      <c r="S2759" s="13">
        <f>IFERROR(VLOOKUP($A2759,'Fielding Data'!$A:$H,MATCH(S$1,'Fielding Data'!$A$1:$H$1,0),0),"Other")</f>
        <v>0</v>
      </c>
      <c r="T2759" s="13">
        <f>IFERROR(VLOOKUP($A2759,'Fielding Data'!$A:$H,MATCH(T$1,'Fielding Data'!$A$1:$H$1,0),0),"Other")</f>
        <v>1</v>
      </c>
      <c r="U2759" s="13">
        <f>SUMIFS('Fielding Data'!E:E,'Fielding Data'!$A:$A,'Hitting Data'!$A2759)</f>
        <v>1</v>
      </c>
      <c r="V2759" s="13">
        <f>SUMIFS('Fielding Data'!F:F,'Fielding Data'!$A:$A,'Hitting Data'!$A2759)</f>
        <v>2</v>
      </c>
      <c r="W2759" s="13">
        <f>SUMIFS('Fielding Data'!G:G,'Fielding Data'!$A:$A,'Hitting Data'!$A2759)</f>
        <v>0</v>
      </c>
      <c r="X2759" s="13">
        <f>SUMIFS('Fielding Data'!H:H,'Fielding Data'!$A:$A,'Hitting Data'!$A2759)</f>
        <v>1</v>
      </c>
    </row>
    <row r="2760" spans="1:24" x14ac:dyDescent="0.3">
      <c r="A2760" s="13" t="str">
        <f t="shared" si="43"/>
        <v>gonzami032012</v>
      </c>
      <c r="B2760" s="16" t="s">
        <v>1725</v>
      </c>
      <c r="C2760" s="16">
        <v>2012</v>
      </c>
      <c r="D2760" s="16">
        <v>18</v>
      </c>
      <c r="E2760" s="16">
        <v>0</v>
      </c>
      <c r="F2760" s="16">
        <v>0</v>
      </c>
      <c r="G2760" s="16">
        <v>0</v>
      </c>
      <c r="H2760" s="16">
        <v>0</v>
      </c>
      <c r="I2760" s="16">
        <v>0</v>
      </c>
      <c r="J2760" s="16">
        <v>0</v>
      </c>
      <c r="K2760" s="16">
        <v>0</v>
      </c>
      <c r="L2760" s="16">
        <v>0</v>
      </c>
      <c r="M2760" s="16">
        <v>0</v>
      </c>
      <c r="N2760" s="16">
        <v>0</v>
      </c>
      <c r="O2760" s="16">
        <v>0</v>
      </c>
      <c r="P2760" s="13" t="str">
        <f>IFERROR(VLOOKUP($A2760,'Fielding Data'!$A:$H,MATCH(P$1,'Fielding Data'!$A$1:$H$1,0),0),"Other")</f>
        <v>P</v>
      </c>
      <c r="Q2760" s="13">
        <f>IFERROR(VLOOKUP($A2760,'Fielding Data'!$A:$H,MATCH(Q$1,'Fielding Data'!$A$1:$H$1,0),0),"Other")</f>
        <v>3</v>
      </c>
      <c r="R2760" s="13">
        <f>IFERROR(VLOOKUP($A2760,'Fielding Data'!$A:$H,MATCH(R$1,'Fielding Data'!$A$1:$H$1,0),0),"Other")</f>
        <v>7</v>
      </c>
      <c r="S2760" s="13">
        <f>IFERROR(VLOOKUP($A2760,'Fielding Data'!$A:$H,MATCH(S$1,'Fielding Data'!$A$1:$H$1,0),0),"Other")</f>
        <v>0</v>
      </c>
      <c r="T2760" s="13">
        <f>IFERROR(VLOOKUP($A2760,'Fielding Data'!$A:$H,MATCH(T$1,'Fielding Data'!$A$1:$H$1,0),0),"Other")</f>
        <v>1</v>
      </c>
      <c r="U2760" s="13">
        <f>SUMIFS('Fielding Data'!E:E,'Fielding Data'!$A:$A,'Hitting Data'!$A2760)</f>
        <v>3</v>
      </c>
      <c r="V2760" s="13">
        <f>SUMIFS('Fielding Data'!F:F,'Fielding Data'!$A:$A,'Hitting Data'!$A2760)</f>
        <v>7</v>
      </c>
      <c r="W2760" s="13">
        <f>SUMIFS('Fielding Data'!G:G,'Fielding Data'!$A:$A,'Hitting Data'!$A2760)</f>
        <v>0</v>
      </c>
      <c r="X2760" s="13">
        <f>SUMIFS('Fielding Data'!H:H,'Fielding Data'!$A:$A,'Hitting Data'!$A2760)</f>
        <v>1</v>
      </c>
    </row>
    <row r="2761" spans="1:24" x14ac:dyDescent="0.3">
      <c r="A2761" s="13" t="str">
        <f t="shared" si="43"/>
        <v>gordoal012012</v>
      </c>
      <c r="B2761" s="16" t="s">
        <v>794</v>
      </c>
      <c r="C2761" s="16">
        <v>2012</v>
      </c>
      <c r="D2761" s="16">
        <v>161</v>
      </c>
      <c r="E2761" s="16">
        <v>642</v>
      </c>
      <c r="F2761" s="16">
        <v>93</v>
      </c>
      <c r="G2761" s="16">
        <v>189</v>
      </c>
      <c r="H2761" s="16">
        <v>51</v>
      </c>
      <c r="I2761" s="16">
        <v>5</v>
      </c>
      <c r="J2761" s="16">
        <v>14</v>
      </c>
      <c r="K2761" s="16">
        <v>72</v>
      </c>
      <c r="L2761" s="16">
        <v>10</v>
      </c>
      <c r="M2761" s="16">
        <v>5</v>
      </c>
      <c r="N2761" s="16">
        <v>73</v>
      </c>
      <c r="O2761" s="16">
        <v>140</v>
      </c>
      <c r="P2761" s="13" t="str">
        <f>IFERROR(VLOOKUP($A2761,'Fielding Data'!$A:$H,MATCH(P$1,'Fielding Data'!$A$1:$H$1,0),0),"Other")</f>
        <v>LF</v>
      </c>
      <c r="Q2761" s="13">
        <f>IFERROR(VLOOKUP($A2761,'Fielding Data'!$A:$H,MATCH(Q$1,'Fielding Data'!$A$1:$H$1,0),0),"Other")</f>
        <v>0</v>
      </c>
      <c r="R2761" s="13">
        <f>IFERROR(VLOOKUP($A2761,'Fielding Data'!$A:$H,MATCH(R$1,'Fielding Data'!$A$1:$H$1,0),0),"Other")</f>
        <v>0</v>
      </c>
      <c r="S2761" s="13">
        <f>IFERROR(VLOOKUP($A2761,'Fielding Data'!$A:$H,MATCH(S$1,'Fielding Data'!$A$1:$H$1,0),0),"Other")</f>
        <v>0</v>
      </c>
      <c r="T2761" s="13">
        <f>IFERROR(VLOOKUP($A2761,'Fielding Data'!$A:$H,MATCH(T$1,'Fielding Data'!$A$1:$H$1,0),0),"Other")</f>
        <v>0</v>
      </c>
      <c r="U2761" s="13">
        <f>SUMIFS('Fielding Data'!E:E,'Fielding Data'!$A:$A,'Hitting Data'!$A2761)</f>
        <v>319</v>
      </c>
      <c r="V2761" s="13">
        <f>SUMIFS('Fielding Data'!F:F,'Fielding Data'!$A:$A,'Hitting Data'!$A2761)</f>
        <v>17</v>
      </c>
      <c r="W2761" s="13">
        <f>SUMIFS('Fielding Data'!G:G,'Fielding Data'!$A:$A,'Hitting Data'!$A2761)</f>
        <v>2</v>
      </c>
      <c r="X2761" s="13">
        <f>SUMIFS('Fielding Data'!H:H,'Fielding Data'!$A:$A,'Hitting Data'!$A2761)</f>
        <v>3</v>
      </c>
    </row>
    <row r="2762" spans="1:24" x14ac:dyDescent="0.3">
      <c r="A2762" s="13" t="str">
        <f t="shared" si="43"/>
        <v>gordode012012</v>
      </c>
      <c r="B2762" s="16" t="s">
        <v>1514</v>
      </c>
      <c r="C2762" s="16">
        <v>2012</v>
      </c>
      <c r="D2762" s="16">
        <v>87</v>
      </c>
      <c r="E2762" s="16">
        <v>303</v>
      </c>
      <c r="F2762" s="16">
        <v>38</v>
      </c>
      <c r="G2762" s="16">
        <v>69</v>
      </c>
      <c r="H2762" s="16">
        <v>9</v>
      </c>
      <c r="I2762" s="16">
        <v>2</v>
      </c>
      <c r="J2762" s="16">
        <v>1</v>
      </c>
      <c r="K2762" s="16">
        <v>17</v>
      </c>
      <c r="L2762" s="16">
        <v>32</v>
      </c>
      <c r="M2762" s="16">
        <v>10</v>
      </c>
      <c r="N2762" s="16">
        <v>20</v>
      </c>
      <c r="O2762" s="16">
        <v>62</v>
      </c>
      <c r="P2762" s="13" t="str">
        <f>IFERROR(VLOOKUP($A2762,'Fielding Data'!$A:$H,MATCH(P$1,'Fielding Data'!$A$1:$H$1,0),0),"Other")</f>
        <v>SS</v>
      </c>
      <c r="Q2762" s="13">
        <f>IFERROR(VLOOKUP($A2762,'Fielding Data'!$A:$H,MATCH(Q$1,'Fielding Data'!$A$1:$H$1,0),0),"Other")</f>
        <v>127</v>
      </c>
      <c r="R2762" s="13">
        <f>IFERROR(VLOOKUP($A2762,'Fielding Data'!$A:$H,MATCH(R$1,'Fielding Data'!$A$1:$H$1,0),0),"Other")</f>
        <v>186</v>
      </c>
      <c r="S2762" s="13">
        <f>IFERROR(VLOOKUP($A2762,'Fielding Data'!$A:$H,MATCH(S$1,'Fielding Data'!$A$1:$H$1,0),0),"Other")</f>
        <v>18</v>
      </c>
      <c r="T2762" s="13">
        <f>IFERROR(VLOOKUP($A2762,'Fielding Data'!$A:$H,MATCH(T$1,'Fielding Data'!$A$1:$H$1,0),0),"Other")</f>
        <v>38</v>
      </c>
      <c r="U2762" s="13">
        <f>SUMIFS('Fielding Data'!E:E,'Fielding Data'!$A:$A,'Hitting Data'!$A2762)</f>
        <v>127</v>
      </c>
      <c r="V2762" s="13">
        <f>SUMIFS('Fielding Data'!F:F,'Fielding Data'!$A:$A,'Hitting Data'!$A2762)</f>
        <v>186</v>
      </c>
      <c r="W2762" s="13">
        <f>SUMIFS('Fielding Data'!G:G,'Fielding Data'!$A:$A,'Hitting Data'!$A2762)</f>
        <v>18</v>
      </c>
      <c r="X2762" s="13">
        <f>SUMIFS('Fielding Data'!H:H,'Fielding Data'!$A:$A,'Hitting Data'!$A2762)</f>
        <v>38</v>
      </c>
    </row>
    <row r="2763" spans="1:24" x14ac:dyDescent="0.3">
      <c r="A2763" s="13" t="str">
        <f t="shared" si="43"/>
        <v>gorzeto012012</v>
      </c>
      <c r="B2763" s="16" t="s">
        <v>545</v>
      </c>
      <c r="C2763" s="16">
        <v>2012</v>
      </c>
      <c r="D2763" s="16">
        <v>45</v>
      </c>
      <c r="E2763" s="16">
        <v>6</v>
      </c>
      <c r="F2763" s="16">
        <v>0</v>
      </c>
      <c r="G2763" s="16">
        <v>2</v>
      </c>
      <c r="H2763" s="16">
        <v>0</v>
      </c>
      <c r="I2763" s="16">
        <v>0</v>
      </c>
      <c r="J2763" s="16">
        <v>0</v>
      </c>
      <c r="K2763" s="16">
        <v>1</v>
      </c>
      <c r="L2763" s="16">
        <v>0</v>
      </c>
      <c r="M2763" s="16">
        <v>0</v>
      </c>
      <c r="N2763" s="16">
        <v>1</v>
      </c>
      <c r="O2763" s="16">
        <v>1</v>
      </c>
      <c r="P2763" s="13" t="str">
        <f>IFERROR(VLOOKUP($A2763,'Fielding Data'!$A:$H,MATCH(P$1,'Fielding Data'!$A$1:$H$1,0),0),"Other")</f>
        <v>P</v>
      </c>
      <c r="Q2763" s="13">
        <f>IFERROR(VLOOKUP($A2763,'Fielding Data'!$A:$H,MATCH(Q$1,'Fielding Data'!$A$1:$H$1,0),0),"Other")</f>
        <v>8</v>
      </c>
      <c r="R2763" s="13">
        <f>IFERROR(VLOOKUP($A2763,'Fielding Data'!$A:$H,MATCH(R$1,'Fielding Data'!$A$1:$H$1,0),0),"Other")</f>
        <v>12</v>
      </c>
      <c r="S2763" s="13">
        <f>IFERROR(VLOOKUP($A2763,'Fielding Data'!$A:$H,MATCH(S$1,'Fielding Data'!$A$1:$H$1,0),0),"Other")</f>
        <v>1</v>
      </c>
      <c r="T2763" s="13">
        <f>IFERROR(VLOOKUP($A2763,'Fielding Data'!$A:$H,MATCH(T$1,'Fielding Data'!$A$1:$H$1,0),0),"Other")</f>
        <v>2</v>
      </c>
      <c r="U2763" s="13">
        <f>SUMIFS('Fielding Data'!E:E,'Fielding Data'!$A:$A,'Hitting Data'!$A2763)</f>
        <v>8</v>
      </c>
      <c r="V2763" s="13">
        <f>SUMIFS('Fielding Data'!F:F,'Fielding Data'!$A:$A,'Hitting Data'!$A2763)</f>
        <v>12</v>
      </c>
      <c r="W2763" s="13">
        <f>SUMIFS('Fielding Data'!G:G,'Fielding Data'!$A:$A,'Hitting Data'!$A2763)</f>
        <v>1</v>
      </c>
      <c r="X2763" s="13">
        <f>SUMIFS('Fielding Data'!H:H,'Fielding Data'!$A:$A,'Hitting Data'!$A2763)</f>
        <v>2</v>
      </c>
    </row>
    <row r="2764" spans="1:24" x14ac:dyDescent="0.3">
      <c r="A2764" s="13" t="str">
        <f t="shared" si="43"/>
        <v>gosean012012</v>
      </c>
      <c r="B2764" s="16" t="s">
        <v>1726</v>
      </c>
      <c r="C2764" s="16">
        <v>2012</v>
      </c>
      <c r="D2764" s="16">
        <v>56</v>
      </c>
      <c r="E2764" s="16">
        <v>166</v>
      </c>
      <c r="F2764" s="16">
        <v>25</v>
      </c>
      <c r="G2764" s="16">
        <v>37</v>
      </c>
      <c r="H2764" s="16">
        <v>7</v>
      </c>
      <c r="I2764" s="16">
        <v>3</v>
      </c>
      <c r="J2764" s="16">
        <v>1</v>
      </c>
      <c r="K2764" s="16">
        <v>11</v>
      </c>
      <c r="L2764" s="16">
        <v>15</v>
      </c>
      <c r="M2764" s="16">
        <v>3</v>
      </c>
      <c r="N2764" s="16">
        <v>17</v>
      </c>
      <c r="O2764" s="16">
        <v>59</v>
      </c>
      <c r="P2764" s="13" t="str">
        <f>IFERROR(VLOOKUP($A2764,'Fielding Data'!$A:$H,MATCH(P$1,'Fielding Data'!$A$1:$H$1,0),0),"Other")</f>
        <v>CF</v>
      </c>
      <c r="Q2764" s="13">
        <f>IFERROR(VLOOKUP($A2764,'Fielding Data'!$A:$H,MATCH(Q$1,'Fielding Data'!$A$1:$H$1,0),0),"Other")</f>
        <v>0</v>
      </c>
      <c r="R2764" s="13">
        <f>IFERROR(VLOOKUP($A2764,'Fielding Data'!$A:$H,MATCH(R$1,'Fielding Data'!$A$1:$H$1,0),0),"Other")</f>
        <v>0</v>
      </c>
      <c r="S2764" s="13">
        <f>IFERROR(VLOOKUP($A2764,'Fielding Data'!$A:$H,MATCH(S$1,'Fielding Data'!$A$1:$H$1,0),0),"Other")</f>
        <v>0</v>
      </c>
      <c r="T2764" s="13">
        <f>IFERROR(VLOOKUP($A2764,'Fielding Data'!$A:$H,MATCH(T$1,'Fielding Data'!$A$1:$H$1,0),0),"Other")</f>
        <v>0</v>
      </c>
      <c r="U2764" s="13">
        <f>SUMIFS('Fielding Data'!E:E,'Fielding Data'!$A:$A,'Hitting Data'!$A2764)</f>
        <v>106</v>
      </c>
      <c r="V2764" s="13">
        <f>SUMIFS('Fielding Data'!F:F,'Fielding Data'!$A:$A,'Hitting Data'!$A2764)</f>
        <v>2</v>
      </c>
      <c r="W2764" s="13">
        <f>SUMIFS('Fielding Data'!G:G,'Fielding Data'!$A:$A,'Hitting Data'!$A2764)</f>
        <v>1</v>
      </c>
      <c r="X2764" s="13">
        <f>SUMIFS('Fielding Data'!H:H,'Fielding Data'!$A:$A,'Hitting Data'!$A2764)</f>
        <v>2</v>
      </c>
    </row>
    <row r="2765" spans="1:24" x14ac:dyDescent="0.3">
      <c r="A2765" s="13" t="str">
        <f t="shared" si="43"/>
        <v>grahaty012012</v>
      </c>
      <c r="B2765" s="16" t="s">
        <v>1727</v>
      </c>
      <c r="C2765" s="16">
        <v>2012</v>
      </c>
      <c r="D2765" s="16">
        <v>10</v>
      </c>
      <c r="E2765" s="16">
        <v>2</v>
      </c>
      <c r="F2765" s="16">
        <v>1</v>
      </c>
      <c r="G2765" s="16">
        <v>0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M2765" s="16">
        <v>1</v>
      </c>
      <c r="N2765" s="16">
        <v>0</v>
      </c>
      <c r="O2765" s="16">
        <v>2</v>
      </c>
      <c r="P2765" s="13" t="str">
        <f>IFERROR(VLOOKUP($A2765,'Fielding Data'!$A:$H,MATCH(P$1,'Fielding Data'!$A$1:$H$1,0),0),"Other")</f>
        <v>CF</v>
      </c>
      <c r="Q2765" s="13">
        <f>IFERROR(VLOOKUP($A2765,'Fielding Data'!$A:$H,MATCH(Q$1,'Fielding Data'!$A$1:$H$1,0),0),"Other")</f>
        <v>0</v>
      </c>
      <c r="R2765" s="13">
        <f>IFERROR(VLOOKUP($A2765,'Fielding Data'!$A:$H,MATCH(R$1,'Fielding Data'!$A$1:$H$1,0),0),"Other")</f>
        <v>0</v>
      </c>
      <c r="S2765" s="13">
        <f>IFERROR(VLOOKUP($A2765,'Fielding Data'!$A:$H,MATCH(S$1,'Fielding Data'!$A$1:$H$1,0),0),"Other")</f>
        <v>0</v>
      </c>
      <c r="T2765" s="13">
        <f>IFERROR(VLOOKUP($A2765,'Fielding Data'!$A:$H,MATCH(T$1,'Fielding Data'!$A$1:$H$1,0),0),"Other")</f>
        <v>0</v>
      </c>
      <c r="U2765" s="13">
        <f>SUMIFS('Fielding Data'!E:E,'Fielding Data'!$A:$A,'Hitting Data'!$A2765)</f>
        <v>0</v>
      </c>
      <c r="V2765" s="13">
        <f>SUMIFS('Fielding Data'!F:F,'Fielding Data'!$A:$A,'Hitting Data'!$A2765)</f>
        <v>0</v>
      </c>
      <c r="W2765" s="13">
        <f>SUMIFS('Fielding Data'!G:G,'Fielding Data'!$A:$A,'Hitting Data'!$A2765)</f>
        <v>0</v>
      </c>
      <c r="X2765" s="13">
        <f>SUMIFS('Fielding Data'!H:H,'Fielding Data'!$A:$A,'Hitting Data'!$A2765)</f>
        <v>0</v>
      </c>
    </row>
    <row r="2766" spans="1:24" x14ac:dyDescent="0.3">
      <c r="A2766" s="13" t="str">
        <f t="shared" si="43"/>
        <v>grandcu012012</v>
      </c>
      <c r="B2766" s="16" t="s">
        <v>448</v>
      </c>
      <c r="C2766" s="16">
        <v>2012</v>
      </c>
      <c r="D2766" s="16">
        <v>160</v>
      </c>
      <c r="E2766" s="16">
        <v>596</v>
      </c>
      <c r="F2766" s="16">
        <v>102</v>
      </c>
      <c r="G2766" s="16">
        <v>138</v>
      </c>
      <c r="H2766" s="16">
        <v>18</v>
      </c>
      <c r="I2766" s="16">
        <v>4</v>
      </c>
      <c r="J2766" s="16">
        <v>43</v>
      </c>
      <c r="K2766" s="16">
        <v>106</v>
      </c>
      <c r="L2766" s="16">
        <v>10</v>
      </c>
      <c r="M2766" s="16">
        <v>3</v>
      </c>
      <c r="N2766" s="16">
        <v>75</v>
      </c>
      <c r="O2766" s="16">
        <v>195</v>
      </c>
      <c r="P2766" s="13" t="str">
        <f>IFERROR(VLOOKUP($A2766,'Fielding Data'!$A:$H,MATCH(P$1,'Fielding Data'!$A$1:$H$1,0),0),"Other")</f>
        <v>CF</v>
      </c>
      <c r="Q2766" s="13">
        <f>IFERROR(VLOOKUP($A2766,'Fielding Data'!$A:$H,MATCH(Q$1,'Fielding Data'!$A$1:$H$1,0),0),"Other")</f>
        <v>0</v>
      </c>
      <c r="R2766" s="13">
        <f>IFERROR(VLOOKUP($A2766,'Fielding Data'!$A:$H,MATCH(R$1,'Fielding Data'!$A$1:$H$1,0),0),"Other")</f>
        <v>0</v>
      </c>
      <c r="S2766" s="13">
        <f>IFERROR(VLOOKUP($A2766,'Fielding Data'!$A:$H,MATCH(S$1,'Fielding Data'!$A$1:$H$1,0),0),"Other")</f>
        <v>0</v>
      </c>
      <c r="T2766" s="13">
        <f>IFERROR(VLOOKUP($A2766,'Fielding Data'!$A:$H,MATCH(T$1,'Fielding Data'!$A$1:$H$1,0),0),"Other")</f>
        <v>0</v>
      </c>
      <c r="U2766" s="13">
        <f>SUMIFS('Fielding Data'!E:E,'Fielding Data'!$A:$A,'Hitting Data'!$A2766)</f>
        <v>346</v>
      </c>
      <c r="V2766" s="13">
        <f>SUMIFS('Fielding Data'!F:F,'Fielding Data'!$A:$A,'Hitting Data'!$A2766)</f>
        <v>3</v>
      </c>
      <c r="W2766" s="13">
        <f>SUMIFS('Fielding Data'!G:G,'Fielding Data'!$A:$A,'Hitting Data'!$A2766)</f>
        <v>0</v>
      </c>
      <c r="X2766" s="13">
        <f>SUMIFS('Fielding Data'!H:H,'Fielding Data'!$A:$A,'Hitting Data'!$A2766)</f>
        <v>0</v>
      </c>
    </row>
    <row r="2767" spans="1:24" x14ac:dyDescent="0.3">
      <c r="A2767" s="13" t="str">
        <f t="shared" si="43"/>
        <v>grandya012012</v>
      </c>
      <c r="B2767" s="16" t="s">
        <v>1728</v>
      </c>
      <c r="C2767" s="16">
        <v>2012</v>
      </c>
      <c r="D2767" s="16">
        <v>60</v>
      </c>
      <c r="E2767" s="16">
        <v>192</v>
      </c>
      <c r="F2767" s="16">
        <v>28</v>
      </c>
      <c r="G2767" s="16">
        <v>57</v>
      </c>
      <c r="H2767" s="16">
        <v>7</v>
      </c>
      <c r="I2767" s="16">
        <v>1</v>
      </c>
      <c r="J2767" s="16">
        <v>8</v>
      </c>
      <c r="K2767" s="16">
        <v>36</v>
      </c>
      <c r="L2767" s="16">
        <v>0</v>
      </c>
      <c r="M2767" s="16">
        <v>0</v>
      </c>
      <c r="N2767" s="16">
        <v>31</v>
      </c>
      <c r="O2767" s="16">
        <v>39</v>
      </c>
      <c r="P2767" s="13" t="str">
        <f>IFERROR(VLOOKUP($A2767,'Fielding Data'!$A:$H,MATCH(P$1,'Fielding Data'!$A$1:$H$1,0),0),"Other")</f>
        <v>C</v>
      </c>
      <c r="Q2767" s="13">
        <f>IFERROR(VLOOKUP($A2767,'Fielding Data'!$A:$H,MATCH(Q$1,'Fielding Data'!$A$1:$H$1,0),0),"Other")</f>
        <v>386</v>
      </c>
      <c r="R2767" s="13">
        <f>IFERROR(VLOOKUP($A2767,'Fielding Data'!$A:$H,MATCH(R$1,'Fielding Data'!$A$1:$H$1,0),0),"Other")</f>
        <v>38</v>
      </c>
      <c r="S2767" s="13">
        <f>IFERROR(VLOOKUP($A2767,'Fielding Data'!$A:$H,MATCH(S$1,'Fielding Data'!$A$1:$H$1,0),0),"Other")</f>
        <v>5</v>
      </c>
      <c r="T2767" s="13">
        <f>IFERROR(VLOOKUP($A2767,'Fielding Data'!$A:$H,MATCH(T$1,'Fielding Data'!$A$1:$H$1,0),0),"Other")</f>
        <v>2</v>
      </c>
      <c r="U2767" s="13">
        <f>SUMIFS('Fielding Data'!E:E,'Fielding Data'!$A:$A,'Hitting Data'!$A2767)</f>
        <v>386</v>
      </c>
      <c r="V2767" s="13">
        <f>SUMIFS('Fielding Data'!F:F,'Fielding Data'!$A:$A,'Hitting Data'!$A2767)</f>
        <v>38</v>
      </c>
      <c r="W2767" s="13">
        <f>SUMIFS('Fielding Data'!G:G,'Fielding Data'!$A:$A,'Hitting Data'!$A2767)</f>
        <v>5</v>
      </c>
      <c r="X2767" s="13">
        <f>SUMIFS('Fielding Data'!H:H,'Fielding Data'!$A:$A,'Hitting Data'!$A2767)</f>
        <v>2</v>
      </c>
    </row>
    <row r="2768" spans="1:24" x14ac:dyDescent="0.3">
      <c r="A2768" s="13" t="str">
        <f t="shared" si="43"/>
        <v>grayje022012</v>
      </c>
      <c r="B2768" s="16" t="s">
        <v>931</v>
      </c>
      <c r="C2768" s="16">
        <v>2012</v>
      </c>
      <c r="D2768" s="16">
        <v>49</v>
      </c>
      <c r="E2768" s="16">
        <v>0</v>
      </c>
      <c r="F2768" s="16">
        <v>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M2768" s="16">
        <v>0</v>
      </c>
      <c r="N2768" s="16">
        <v>0</v>
      </c>
      <c r="O2768" s="16">
        <v>0</v>
      </c>
      <c r="P2768" s="13" t="str">
        <f>IFERROR(VLOOKUP($A2768,'Fielding Data'!$A:$H,MATCH(P$1,'Fielding Data'!$A$1:$H$1,0),0),"Other")</f>
        <v>P</v>
      </c>
      <c r="Q2768" s="13">
        <f>IFERROR(VLOOKUP($A2768,'Fielding Data'!$A:$H,MATCH(Q$1,'Fielding Data'!$A$1:$H$1,0),0),"Other")</f>
        <v>3</v>
      </c>
      <c r="R2768" s="13">
        <f>IFERROR(VLOOKUP($A2768,'Fielding Data'!$A:$H,MATCH(R$1,'Fielding Data'!$A$1:$H$1,0),0),"Other")</f>
        <v>5</v>
      </c>
      <c r="S2768" s="13">
        <f>IFERROR(VLOOKUP($A2768,'Fielding Data'!$A:$H,MATCH(S$1,'Fielding Data'!$A$1:$H$1,0),0),"Other")</f>
        <v>0</v>
      </c>
      <c r="T2768" s="13">
        <f>IFERROR(VLOOKUP($A2768,'Fielding Data'!$A:$H,MATCH(T$1,'Fielding Data'!$A$1:$H$1,0),0),"Other")</f>
        <v>0</v>
      </c>
      <c r="U2768" s="13">
        <f>SUMIFS('Fielding Data'!E:E,'Fielding Data'!$A:$A,'Hitting Data'!$A2768)</f>
        <v>3</v>
      </c>
      <c r="V2768" s="13">
        <f>SUMIFS('Fielding Data'!F:F,'Fielding Data'!$A:$A,'Hitting Data'!$A2768)</f>
        <v>5</v>
      </c>
      <c r="W2768" s="13">
        <f>SUMIFS('Fielding Data'!G:G,'Fielding Data'!$A:$A,'Hitting Data'!$A2768)</f>
        <v>0</v>
      </c>
      <c r="X2768" s="13">
        <f>SUMIFS('Fielding Data'!H:H,'Fielding Data'!$A:$A,'Hitting Data'!$A2768)</f>
        <v>0</v>
      </c>
    </row>
    <row r="2769" spans="1:24" x14ac:dyDescent="0.3">
      <c r="A2769" s="13" t="str">
        <f t="shared" si="43"/>
        <v>greenad012012</v>
      </c>
      <c r="B2769" s="16" t="s">
        <v>546</v>
      </c>
      <c r="C2769" s="16">
        <v>2012</v>
      </c>
      <c r="D2769" s="16">
        <v>1</v>
      </c>
      <c r="E2769" s="16">
        <v>1</v>
      </c>
      <c r="F2769" s="16">
        <v>0</v>
      </c>
      <c r="G2769" s="16">
        <v>0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0</v>
      </c>
      <c r="O2769" s="16">
        <v>1</v>
      </c>
      <c r="P2769" s="13" t="str">
        <f>IFERROR(VLOOKUP($A2769,'Fielding Data'!$A:$H,MATCH(P$1,'Fielding Data'!$A$1:$H$1,0),0),"Other")</f>
        <v>Other</v>
      </c>
      <c r="Q2769" s="13" t="str">
        <f>IFERROR(VLOOKUP($A2769,'Fielding Data'!$A:$H,MATCH(Q$1,'Fielding Data'!$A$1:$H$1,0),0),"Other")</f>
        <v>Other</v>
      </c>
      <c r="R2769" s="13" t="str">
        <f>IFERROR(VLOOKUP($A2769,'Fielding Data'!$A:$H,MATCH(R$1,'Fielding Data'!$A$1:$H$1,0),0),"Other")</f>
        <v>Other</v>
      </c>
      <c r="S2769" s="13" t="str">
        <f>IFERROR(VLOOKUP($A2769,'Fielding Data'!$A:$H,MATCH(S$1,'Fielding Data'!$A$1:$H$1,0),0),"Other")</f>
        <v>Other</v>
      </c>
      <c r="T2769" s="13" t="str">
        <f>IFERROR(VLOOKUP($A2769,'Fielding Data'!$A:$H,MATCH(T$1,'Fielding Data'!$A$1:$H$1,0),0),"Other")</f>
        <v>Other</v>
      </c>
      <c r="U2769" s="13">
        <f>SUMIFS('Fielding Data'!E:E,'Fielding Data'!$A:$A,'Hitting Data'!$A2769)</f>
        <v>0</v>
      </c>
      <c r="V2769" s="13">
        <f>SUMIFS('Fielding Data'!F:F,'Fielding Data'!$A:$A,'Hitting Data'!$A2769)</f>
        <v>0</v>
      </c>
      <c r="W2769" s="13">
        <f>SUMIFS('Fielding Data'!G:G,'Fielding Data'!$A:$A,'Hitting Data'!$A2769)</f>
        <v>0</v>
      </c>
      <c r="X2769" s="13">
        <f>SUMIFS('Fielding Data'!H:H,'Fielding Data'!$A:$A,'Hitting Data'!$A2769)</f>
        <v>0</v>
      </c>
    </row>
    <row r="2770" spans="1:24" x14ac:dyDescent="0.3">
      <c r="A2770" s="13" t="str">
        <f t="shared" si="43"/>
        <v>greenni012012</v>
      </c>
      <c r="B2770" s="16" t="s">
        <v>449</v>
      </c>
      <c r="C2770" s="16">
        <v>2012</v>
      </c>
      <c r="D2770" s="16">
        <v>7</v>
      </c>
      <c r="E2770" s="16">
        <v>23</v>
      </c>
      <c r="F2770" s="16">
        <v>1</v>
      </c>
      <c r="G2770" s="16">
        <v>4</v>
      </c>
      <c r="H2770" s="16">
        <v>3</v>
      </c>
      <c r="I2770" s="16">
        <v>0</v>
      </c>
      <c r="J2770" s="16">
        <v>0</v>
      </c>
      <c r="K2770" s="16">
        <v>1</v>
      </c>
      <c r="L2770" s="16">
        <v>0</v>
      </c>
      <c r="M2770" s="16">
        <v>0</v>
      </c>
      <c r="N2770" s="16">
        <v>0</v>
      </c>
      <c r="O2770" s="16">
        <v>6</v>
      </c>
      <c r="P2770" s="13" t="str">
        <f>IFERROR(VLOOKUP($A2770,'Fielding Data'!$A:$H,MATCH(P$1,'Fielding Data'!$A$1:$H$1,0),0),"Other")</f>
        <v>2B</v>
      </c>
      <c r="Q2770" s="13">
        <f>IFERROR(VLOOKUP($A2770,'Fielding Data'!$A:$H,MATCH(Q$1,'Fielding Data'!$A$1:$H$1,0),0),"Other")</f>
        <v>1</v>
      </c>
      <c r="R2770" s="13">
        <f>IFERROR(VLOOKUP($A2770,'Fielding Data'!$A:$H,MATCH(R$1,'Fielding Data'!$A$1:$H$1,0),0),"Other")</f>
        <v>7</v>
      </c>
      <c r="S2770" s="13">
        <f>IFERROR(VLOOKUP($A2770,'Fielding Data'!$A:$H,MATCH(S$1,'Fielding Data'!$A$1:$H$1,0),0),"Other")</f>
        <v>0</v>
      </c>
      <c r="T2770" s="13">
        <f>IFERROR(VLOOKUP($A2770,'Fielding Data'!$A:$H,MATCH(T$1,'Fielding Data'!$A$1:$H$1,0),0),"Other")</f>
        <v>3</v>
      </c>
      <c r="U2770" s="13">
        <f>SUMIFS('Fielding Data'!E:E,'Fielding Data'!$A:$A,'Hitting Data'!$A2770)</f>
        <v>5</v>
      </c>
      <c r="V2770" s="13">
        <f>SUMIFS('Fielding Data'!F:F,'Fielding Data'!$A:$A,'Hitting Data'!$A2770)</f>
        <v>16</v>
      </c>
      <c r="W2770" s="13">
        <f>SUMIFS('Fielding Data'!G:G,'Fielding Data'!$A:$A,'Hitting Data'!$A2770)</f>
        <v>2</v>
      </c>
      <c r="X2770" s="13">
        <f>SUMIFS('Fielding Data'!H:H,'Fielding Data'!$A:$A,'Hitting Data'!$A2770)</f>
        <v>5</v>
      </c>
    </row>
    <row r="2771" spans="1:24" x14ac:dyDescent="0.3">
      <c r="A2771" s="13" t="str">
        <f t="shared" si="43"/>
        <v>greenta012012</v>
      </c>
      <c r="B2771" s="16" t="s">
        <v>1515</v>
      </c>
      <c r="C2771" s="16">
        <v>2012</v>
      </c>
      <c r="D2771" s="16">
        <v>58</v>
      </c>
      <c r="E2771" s="16">
        <v>103</v>
      </c>
      <c r="F2771" s="16">
        <v>8</v>
      </c>
      <c r="G2771" s="16">
        <v>19</v>
      </c>
      <c r="H2771" s="16">
        <v>7</v>
      </c>
      <c r="I2771" s="16">
        <v>0</v>
      </c>
      <c r="J2771" s="16">
        <v>3</v>
      </c>
      <c r="K2771" s="16">
        <v>14</v>
      </c>
      <c r="L2771" s="16">
        <v>0</v>
      </c>
      <c r="M2771" s="16">
        <v>0</v>
      </c>
      <c r="N2771" s="16">
        <v>10</v>
      </c>
      <c r="O2771" s="16">
        <v>24</v>
      </c>
      <c r="P2771" s="13" t="str">
        <f>IFERROR(VLOOKUP($A2771,'Fielding Data'!$A:$H,MATCH(P$1,'Fielding Data'!$A$1:$H$1,0),0),"Other")</f>
        <v>1B</v>
      </c>
      <c r="Q2771" s="13">
        <f>IFERROR(VLOOKUP($A2771,'Fielding Data'!$A:$H,MATCH(Q$1,'Fielding Data'!$A$1:$H$1,0),0),"Other")</f>
        <v>110</v>
      </c>
      <c r="R2771" s="13">
        <f>IFERROR(VLOOKUP($A2771,'Fielding Data'!$A:$H,MATCH(R$1,'Fielding Data'!$A$1:$H$1,0),0),"Other")</f>
        <v>10</v>
      </c>
      <c r="S2771" s="13">
        <f>IFERROR(VLOOKUP($A2771,'Fielding Data'!$A:$H,MATCH(S$1,'Fielding Data'!$A$1:$H$1,0),0),"Other")</f>
        <v>0</v>
      </c>
      <c r="T2771" s="13">
        <f>IFERROR(VLOOKUP($A2771,'Fielding Data'!$A:$H,MATCH(T$1,'Fielding Data'!$A$1:$H$1,0),0),"Other")</f>
        <v>10</v>
      </c>
      <c r="U2771" s="13">
        <f>SUMIFS('Fielding Data'!E:E,'Fielding Data'!$A:$A,'Hitting Data'!$A2771)</f>
        <v>116</v>
      </c>
      <c r="V2771" s="13">
        <f>SUMIFS('Fielding Data'!F:F,'Fielding Data'!$A:$A,'Hitting Data'!$A2771)</f>
        <v>28</v>
      </c>
      <c r="W2771" s="13">
        <f>SUMIFS('Fielding Data'!G:G,'Fielding Data'!$A:$A,'Hitting Data'!$A2771)</f>
        <v>2</v>
      </c>
      <c r="X2771" s="13">
        <f>SUMIFS('Fielding Data'!H:H,'Fielding Data'!$A:$A,'Hitting Data'!$A2771)</f>
        <v>12</v>
      </c>
    </row>
    <row r="2772" spans="1:24" x14ac:dyDescent="0.3">
      <c r="A2772" s="13" t="str">
        <f t="shared" si="43"/>
        <v>gregelu012012</v>
      </c>
      <c r="B2772" s="16" t="s">
        <v>1096</v>
      </c>
      <c r="C2772" s="16">
        <v>2012</v>
      </c>
      <c r="D2772" s="16">
        <v>77</v>
      </c>
      <c r="E2772" s="16">
        <v>1</v>
      </c>
      <c r="F2772" s="16">
        <v>0</v>
      </c>
      <c r="G2772" s="16">
        <v>0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1</v>
      </c>
      <c r="P2772" s="13" t="str">
        <f>IFERROR(VLOOKUP($A2772,'Fielding Data'!$A:$H,MATCH(P$1,'Fielding Data'!$A$1:$H$1,0),0),"Other")</f>
        <v>P</v>
      </c>
      <c r="Q2772" s="13">
        <f>IFERROR(VLOOKUP($A2772,'Fielding Data'!$A:$H,MATCH(Q$1,'Fielding Data'!$A$1:$H$1,0),0),"Other")</f>
        <v>3</v>
      </c>
      <c r="R2772" s="13">
        <f>IFERROR(VLOOKUP($A2772,'Fielding Data'!$A:$H,MATCH(R$1,'Fielding Data'!$A$1:$H$1,0),0),"Other")</f>
        <v>20</v>
      </c>
      <c r="S2772" s="13">
        <f>IFERROR(VLOOKUP($A2772,'Fielding Data'!$A:$H,MATCH(S$1,'Fielding Data'!$A$1:$H$1,0),0),"Other")</f>
        <v>1</v>
      </c>
      <c r="T2772" s="13">
        <f>IFERROR(VLOOKUP($A2772,'Fielding Data'!$A:$H,MATCH(T$1,'Fielding Data'!$A$1:$H$1,0),0),"Other")</f>
        <v>1</v>
      </c>
      <c r="U2772" s="13">
        <f>SUMIFS('Fielding Data'!E:E,'Fielding Data'!$A:$A,'Hitting Data'!$A2772)</f>
        <v>3</v>
      </c>
      <c r="V2772" s="13">
        <f>SUMIFS('Fielding Data'!F:F,'Fielding Data'!$A:$A,'Hitting Data'!$A2772)</f>
        <v>20</v>
      </c>
      <c r="W2772" s="13">
        <f>SUMIFS('Fielding Data'!G:G,'Fielding Data'!$A:$A,'Hitting Data'!$A2772)</f>
        <v>1</v>
      </c>
      <c r="X2772" s="13">
        <f>SUMIFS('Fielding Data'!H:H,'Fielding Data'!$A:$A,'Hitting Data'!$A2772)</f>
        <v>1</v>
      </c>
    </row>
    <row r="2773" spans="1:24" x14ac:dyDescent="0.3">
      <c r="A2773" s="13" t="str">
        <f t="shared" si="43"/>
        <v>greggke012012</v>
      </c>
      <c r="B2773" s="16" t="s">
        <v>376</v>
      </c>
      <c r="C2773" s="16">
        <v>2012</v>
      </c>
      <c r="D2773" s="16">
        <v>40</v>
      </c>
      <c r="E2773" s="16">
        <v>0</v>
      </c>
      <c r="F2773" s="16">
        <v>0</v>
      </c>
      <c r="G2773" s="16">
        <v>0</v>
      </c>
      <c r="H2773" s="16">
        <v>0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3" t="str">
        <f>IFERROR(VLOOKUP($A2773,'Fielding Data'!$A:$H,MATCH(P$1,'Fielding Data'!$A$1:$H$1,0),0),"Other")</f>
        <v>P</v>
      </c>
      <c r="Q2773" s="13">
        <f>IFERROR(VLOOKUP($A2773,'Fielding Data'!$A:$H,MATCH(Q$1,'Fielding Data'!$A$1:$H$1,0),0),"Other")</f>
        <v>4</v>
      </c>
      <c r="R2773" s="13">
        <f>IFERROR(VLOOKUP($A2773,'Fielding Data'!$A:$H,MATCH(R$1,'Fielding Data'!$A$1:$H$1,0),0),"Other")</f>
        <v>5</v>
      </c>
      <c r="S2773" s="13">
        <f>IFERROR(VLOOKUP($A2773,'Fielding Data'!$A:$H,MATCH(S$1,'Fielding Data'!$A$1:$H$1,0),0),"Other")</f>
        <v>0</v>
      </c>
      <c r="T2773" s="13">
        <f>IFERROR(VLOOKUP($A2773,'Fielding Data'!$A:$H,MATCH(T$1,'Fielding Data'!$A$1:$H$1,0),0),"Other")</f>
        <v>1</v>
      </c>
      <c r="U2773" s="13">
        <f>SUMIFS('Fielding Data'!E:E,'Fielding Data'!$A:$A,'Hitting Data'!$A2773)</f>
        <v>4</v>
      </c>
      <c r="V2773" s="13">
        <f>SUMIFS('Fielding Data'!F:F,'Fielding Data'!$A:$A,'Hitting Data'!$A2773)</f>
        <v>5</v>
      </c>
      <c r="W2773" s="13">
        <f>SUMIFS('Fielding Data'!G:G,'Fielding Data'!$A:$A,'Hitting Data'!$A2773)</f>
        <v>0</v>
      </c>
      <c r="X2773" s="13">
        <f>SUMIFS('Fielding Data'!H:H,'Fielding Data'!$A:$A,'Hitting Data'!$A2773)</f>
        <v>1</v>
      </c>
    </row>
    <row r="2774" spans="1:24" x14ac:dyDescent="0.3">
      <c r="A2774" s="13" t="str">
        <f t="shared" si="43"/>
        <v>gregodi012012</v>
      </c>
      <c r="B2774" s="16" t="s">
        <v>1729</v>
      </c>
      <c r="C2774" s="16">
        <v>2012</v>
      </c>
      <c r="D2774" s="16">
        <v>8</v>
      </c>
      <c r="E2774" s="16">
        <v>20</v>
      </c>
      <c r="F2774" s="16">
        <v>1</v>
      </c>
      <c r="G2774" s="16">
        <v>6</v>
      </c>
      <c r="H2774" s="16">
        <v>0</v>
      </c>
      <c r="I2774" s="16">
        <v>0</v>
      </c>
      <c r="J2774" s="16">
        <v>0</v>
      </c>
      <c r="K2774" s="16">
        <v>2</v>
      </c>
      <c r="L2774" s="16">
        <v>0</v>
      </c>
      <c r="M2774" s="16">
        <v>0</v>
      </c>
      <c r="N2774" s="16">
        <v>0</v>
      </c>
      <c r="O2774" s="16">
        <v>5</v>
      </c>
      <c r="P2774" s="13" t="str">
        <f>IFERROR(VLOOKUP($A2774,'Fielding Data'!$A:$H,MATCH(P$1,'Fielding Data'!$A$1:$H$1,0),0),"Other")</f>
        <v>SS</v>
      </c>
      <c r="Q2774" s="13">
        <f>IFERROR(VLOOKUP($A2774,'Fielding Data'!$A:$H,MATCH(Q$1,'Fielding Data'!$A$1:$H$1,0),0),"Other")</f>
        <v>8</v>
      </c>
      <c r="R2774" s="13">
        <f>IFERROR(VLOOKUP($A2774,'Fielding Data'!$A:$H,MATCH(R$1,'Fielding Data'!$A$1:$H$1,0),0),"Other")</f>
        <v>10</v>
      </c>
      <c r="S2774" s="13">
        <f>IFERROR(VLOOKUP($A2774,'Fielding Data'!$A:$H,MATCH(S$1,'Fielding Data'!$A$1:$H$1,0),0),"Other")</f>
        <v>0</v>
      </c>
      <c r="T2774" s="13">
        <f>IFERROR(VLOOKUP($A2774,'Fielding Data'!$A:$H,MATCH(T$1,'Fielding Data'!$A$1:$H$1,0),0),"Other")</f>
        <v>4</v>
      </c>
      <c r="U2774" s="13">
        <f>SUMIFS('Fielding Data'!E:E,'Fielding Data'!$A:$A,'Hitting Data'!$A2774)</f>
        <v>8</v>
      </c>
      <c r="V2774" s="13">
        <f>SUMIFS('Fielding Data'!F:F,'Fielding Data'!$A:$A,'Hitting Data'!$A2774)</f>
        <v>10</v>
      </c>
      <c r="W2774" s="13">
        <f>SUMIFS('Fielding Data'!G:G,'Fielding Data'!$A:$A,'Hitting Data'!$A2774)</f>
        <v>0</v>
      </c>
      <c r="X2774" s="13">
        <f>SUMIFS('Fielding Data'!H:H,'Fielding Data'!$A:$A,'Hitting Data'!$A2774)</f>
        <v>4</v>
      </c>
    </row>
    <row r="2775" spans="1:24" x14ac:dyDescent="0.3">
      <c r="A2775" s="13" t="str">
        <f t="shared" si="43"/>
        <v>griffaj012012</v>
      </c>
      <c r="B2775" s="16" t="s">
        <v>1730</v>
      </c>
      <c r="C2775" s="16">
        <v>2012</v>
      </c>
      <c r="D2775" s="16">
        <v>15</v>
      </c>
      <c r="E2775" s="16">
        <v>0</v>
      </c>
      <c r="F2775" s="16">
        <v>0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3" t="str">
        <f>IFERROR(VLOOKUP($A2775,'Fielding Data'!$A:$H,MATCH(P$1,'Fielding Data'!$A$1:$H$1,0),0),"Other")</f>
        <v>P</v>
      </c>
      <c r="Q2775" s="13">
        <f>IFERROR(VLOOKUP($A2775,'Fielding Data'!$A:$H,MATCH(Q$1,'Fielding Data'!$A$1:$H$1,0),0),"Other")</f>
        <v>4</v>
      </c>
      <c r="R2775" s="13">
        <f>IFERROR(VLOOKUP($A2775,'Fielding Data'!$A:$H,MATCH(R$1,'Fielding Data'!$A$1:$H$1,0),0),"Other")</f>
        <v>7</v>
      </c>
      <c r="S2775" s="13">
        <f>IFERROR(VLOOKUP($A2775,'Fielding Data'!$A:$H,MATCH(S$1,'Fielding Data'!$A$1:$H$1,0),0),"Other")</f>
        <v>0</v>
      </c>
      <c r="T2775" s="13">
        <f>IFERROR(VLOOKUP($A2775,'Fielding Data'!$A:$H,MATCH(T$1,'Fielding Data'!$A$1:$H$1,0),0),"Other")</f>
        <v>0</v>
      </c>
      <c r="U2775" s="13">
        <f>SUMIFS('Fielding Data'!E:E,'Fielding Data'!$A:$A,'Hitting Data'!$A2775)</f>
        <v>4</v>
      </c>
      <c r="V2775" s="13">
        <f>SUMIFS('Fielding Data'!F:F,'Fielding Data'!$A:$A,'Hitting Data'!$A2775)</f>
        <v>7</v>
      </c>
      <c r="W2775" s="13">
        <f>SUMIFS('Fielding Data'!G:G,'Fielding Data'!$A:$A,'Hitting Data'!$A2775)</f>
        <v>0</v>
      </c>
      <c r="X2775" s="13">
        <f>SUMIFS('Fielding Data'!H:H,'Fielding Data'!$A:$A,'Hitting Data'!$A2775)</f>
        <v>0</v>
      </c>
    </row>
    <row r="2776" spans="1:24" x14ac:dyDescent="0.3">
      <c r="A2776" s="13" t="str">
        <f t="shared" si="43"/>
        <v>grillja012012</v>
      </c>
      <c r="B2776" s="16" t="s">
        <v>106</v>
      </c>
      <c r="C2776" s="16">
        <v>2012</v>
      </c>
      <c r="D2776" s="16">
        <v>64</v>
      </c>
      <c r="E2776" s="16">
        <v>0</v>
      </c>
      <c r="F2776" s="16">
        <v>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3" t="str">
        <f>IFERROR(VLOOKUP($A2776,'Fielding Data'!$A:$H,MATCH(P$1,'Fielding Data'!$A$1:$H$1,0),0),"Other")</f>
        <v>P</v>
      </c>
      <c r="Q2776" s="13">
        <f>IFERROR(VLOOKUP($A2776,'Fielding Data'!$A:$H,MATCH(Q$1,'Fielding Data'!$A$1:$H$1,0),0),"Other")</f>
        <v>5</v>
      </c>
      <c r="R2776" s="13">
        <f>IFERROR(VLOOKUP($A2776,'Fielding Data'!$A:$H,MATCH(R$1,'Fielding Data'!$A$1:$H$1,0),0),"Other")</f>
        <v>4</v>
      </c>
      <c r="S2776" s="13">
        <f>IFERROR(VLOOKUP($A2776,'Fielding Data'!$A:$H,MATCH(S$1,'Fielding Data'!$A$1:$H$1,0),0),"Other")</f>
        <v>0</v>
      </c>
      <c r="T2776" s="13">
        <f>IFERROR(VLOOKUP($A2776,'Fielding Data'!$A:$H,MATCH(T$1,'Fielding Data'!$A$1:$H$1,0),0),"Other")</f>
        <v>0</v>
      </c>
      <c r="U2776" s="13">
        <f>SUMIFS('Fielding Data'!E:E,'Fielding Data'!$A:$A,'Hitting Data'!$A2776)</f>
        <v>5</v>
      </c>
      <c r="V2776" s="13">
        <f>SUMIFS('Fielding Data'!F:F,'Fielding Data'!$A:$A,'Hitting Data'!$A2776)</f>
        <v>4</v>
      </c>
      <c r="W2776" s="13">
        <f>SUMIFS('Fielding Data'!G:G,'Fielding Data'!$A:$A,'Hitting Data'!$A2776)</f>
        <v>0</v>
      </c>
      <c r="X2776" s="13">
        <f>SUMIFS('Fielding Data'!H:H,'Fielding Data'!$A:$A,'Hitting Data'!$A2776)</f>
        <v>0</v>
      </c>
    </row>
    <row r="2777" spans="1:24" x14ac:dyDescent="0.3">
      <c r="A2777" s="13" t="str">
        <f t="shared" si="43"/>
        <v>grimmju012012</v>
      </c>
      <c r="B2777" s="16" t="s">
        <v>1731</v>
      </c>
      <c r="C2777" s="16">
        <v>2012</v>
      </c>
      <c r="D2777" s="16">
        <v>5</v>
      </c>
      <c r="E2777" s="16">
        <v>0</v>
      </c>
      <c r="F2777" s="16">
        <v>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3" t="str">
        <f>IFERROR(VLOOKUP($A2777,'Fielding Data'!$A:$H,MATCH(P$1,'Fielding Data'!$A$1:$H$1,0),0),"Other")</f>
        <v>P</v>
      </c>
      <c r="Q2777" s="13">
        <f>IFERROR(VLOOKUP($A2777,'Fielding Data'!$A:$H,MATCH(Q$1,'Fielding Data'!$A$1:$H$1,0),0),"Other")</f>
        <v>1</v>
      </c>
      <c r="R2777" s="13">
        <f>IFERROR(VLOOKUP($A2777,'Fielding Data'!$A:$H,MATCH(R$1,'Fielding Data'!$A$1:$H$1,0),0),"Other")</f>
        <v>4</v>
      </c>
      <c r="S2777" s="13">
        <f>IFERROR(VLOOKUP($A2777,'Fielding Data'!$A:$H,MATCH(S$1,'Fielding Data'!$A$1:$H$1,0),0),"Other")</f>
        <v>0</v>
      </c>
      <c r="T2777" s="13">
        <f>IFERROR(VLOOKUP($A2777,'Fielding Data'!$A:$H,MATCH(T$1,'Fielding Data'!$A$1:$H$1,0),0),"Other")</f>
        <v>0</v>
      </c>
      <c r="U2777" s="13">
        <f>SUMIFS('Fielding Data'!E:E,'Fielding Data'!$A:$A,'Hitting Data'!$A2777)</f>
        <v>1</v>
      </c>
      <c r="V2777" s="13">
        <f>SUMIFS('Fielding Data'!F:F,'Fielding Data'!$A:$A,'Hitting Data'!$A2777)</f>
        <v>4</v>
      </c>
      <c r="W2777" s="13">
        <f>SUMIFS('Fielding Data'!G:G,'Fielding Data'!$A:$A,'Hitting Data'!$A2777)</f>
        <v>0</v>
      </c>
      <c r="X2777" s="13">
        <f>SUMIFS('Fielding Data'!H:H,'Fielding Data'!$A:$A,'Hitting Data'!$A2777)</f>
        <v>0</v>
      </c>
    </row>
    <row r="2778" spans="1:24" x14ac:dyDescent="0.3">
      <c r="A2778" s="13" t="str">
        <f t="shared" si="43"/>
        <v>guerrja012012</v>
      </c>
      <c r="B2778" s="16" t="s">
        <v>1516</v>
      </c>
      <c r="C2778" s="16">
        <v>2012</v>
      </c>
      <c r="D2778" s="16">
        <v>45</v>
      </c>
      <c r="E2778" s="16">
        <v>0</v>
      </c>
      <c r="F2778" s="16">
        <v>0</v>
      </c>
      <c r="G2778" s="16">
        <v>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3" t="str">
        <f>IFERROR(VLOOKUP($A2778,'Fielding Data'!$A:$H,MATCH(P$1,'Fielding Data'!$A$1:$H$1,0),0),"Other")</f>
        <v>P</v>
      </c>
      <c r="Q2778" s="13">
        <f>IFERROR(VLOOKUP($A2778,'Fielding Data'!$A:$H,MATCH(Q$1,'Fielding Data'!$A$1:$H$1,0),0),"Other")</f>
        <v>0</v>
      </c>
      <c r="R2778" s="13">
        <f>IFERROR(VLOOKUP($A2778,'Fielding Data'!$A:$H,MATCH(R$1,'Fielding Data'!$A$1:$H$1,0),0),"Other")</f>
        <v>6</v>
      </c>
      <c r="S2778" s="13">
        <f>IFERROR(VLOOKUP($A2778,'Fielding Data'!$A:$H,MATCH(S$1,'Fielding Data'!$A$1:$H$1,0),0),"Other")</f>
        <v>0</v>
      </c>
      <c r="T2778" s="13">
        <f>IFERROR(VLOOKUP($A2778,'Fielding Data'!$A:$H,MATCH(T$1,'Fielding Data'!$A$1:$H$1,0),0),"Other")</f>
        <v>0</v>
      </c>
      <c r="U2778" s="13">
        <f>SUMIFS('Fielding Data'!E:E,'Fielding Data'!$A:$A,'Hitting Data'!$A2778)</f>
        <v>0</v>
      </c>
      <c r="V2778" s="13">
        <f>SUMIFS('Fielding Data'!F:F,'Fielding Data'!$A:$A,'Hitting Data'!$A2778)</f>
        <v>6</v>
      </c>
      <c r="W2778" s="13">
        <f>SUMIFS('Fielding Data'!G:G,'Fielding Data'!$A:$A,'Hitting Data'!$A2778)</f>
        <v>0</v>
      </c>
      <c r="X2778" s="13">
        <f>SUMIFS('Fielding Data'!H:H,'Fielding Data'!$A:$A,'Hitting Data'!$A2778)</f>
        <v>0</v>
      </c>
    </row>
    <row r="2779" spans="1:24" x14ac:dyDescent="0.3">
      <c r="A2779" s="13" t="str">
        <f t="shared" si="43"/>
        <v>guerrma022012</v>
      </c>
      <c r="B2779" s="16" t="s">
        <v>452</v>
      </c>
      <c r="C2779" s="16">
        <v>2012</v>
      </c>
      <c r="D2779" s="16">
        <v>16</v>
      </c>
      <c r="E2779" s="16">
        <v>0</v>
      </c>
      <c r="F2779" s="16">
        <v>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3" t="str">
        <f>IFERROR(VLOOKUP($A2779,'Fielding Data'!$A:$H,MATCH(P$1,'Fielding Data'!$A$1:$H$1,0),0),"Other")</f>
        <v>P</v>
      </c>
      <c r="Q2779" s="13">
        <f>IFERROR(VLOOKUP($A2779,'Fielding Data'!$A:$H,MATCH(Q$1,'Fielding Data'!$A$1:$H$1,0),0),"Other")</f>
        <v>1</v>
      </c>
      <c r="R2779" s="13">
        <f>IFERROR(VLOOKUP($A2779,'Fielding Data'!$A:$H,MATCH(R$1,'Fielding Data'!$A$1:$H$1,0),0),"Other")</f>
        <v>3</v>
      </c>
      <c r="S2779" s="13">
        <f>IFERROR(VLOOKUP($A2779,'Fielding Data'!$A:$H,MATCH(S$1,'Fielding Data'!$A$1:$H$1,0),0),"Other")</f>
        <v>0</v>
      </c>
      <c r="T2779" s="13">
        <f>IFERROR(VLOOKUP($A2779,'Fielding Data'!$A:$H,MATCH(T$1,'Fielding Data'!$A$1:$H$1,0),0),"Other")</f>
        <v>0</v>
      </c>
      <c r="U2779" s="13">
        <f>SUMIFS('Fielding Data'!E:E,'Fielding Data'!$A:$A,'Hitting Data'!$A2779)</f>
        <v>1</v>
      </c>
      <c r="V2779" s="13">
        <f>SUMIFS('Fielding Data'!F:F,'Fielding Data'!$A:$A,'Hitting Data'!$A2779)</f>
        <v>3</v>
      </c>
      <c r="W2779" s="13">
        <f>SUMIFS('Fielding Data'!G:G,'Fielding Data'!$A:$A,'Hitting Data'!$A2779)</f>
        <v>0</v>
      </c>
      <c r="X2779" s="13">
        <f>SUMIFS('Fielding Data'!H:H,'Fielding Data'!$A:$A,'Hitting Data'!$A2779)</f>
        <v>0</v>
      </c>
    </row>
    <row r="2780" spans="1:24" x14ac:dyDescent="0.3">
      <c r="A2780" s="13" t="str">
        <f t="shared" si="43"/>
        <v>gutiefr012012</v>
      </c>
      <c r="B2780" s="16" t="s">
        <v>547</v>
      </c>
      <c r="C2780" s="16">
        <v>2012</v>
      </c>
      <c r="D2780" s="16">
        <v>40</v>
      </c>
      <c r="E2780" s="16">
        <v>150</v>
      </c>
      <c r="F2780" s="16">
        <v>18</v>
      </c>
      <c r="G2780" s="16">
        <v>39</v>
      </c>
      <c r="H2780" s="16">
        <v>10</v>
      </c>
      <c r="I2780" s="16">
        <v>1</v>
      </c>
      <c r="J2780" s="16">
        <v>4</v>
      </c>
      <c r="K2780" s="16">
        <v>17</v>
      </c>
      <c r="L2780" s="16">
        <v>3</v>
      </c>
      <c r="M2780" s="16">
        <v>1</v>
      </c>
      <c r="N2780" s="16">
        <v>9</v>
      </c>
      <c r="O2780" s="16">
        <v>31</v>
      </c>
      <c r="P2780" s="13" t="str">
        <f>IFERROR(VLOOKUP($A2780,'Fielding Data'!$A:$H,MATCH(P$1,'Fielding Data'!$A$1:$H$1,0),0),"Other")</f>
        <v>CF</v>
      </c>
      <c r="Q2780" s="13">
        <f>IFERROR(VLOOKUP($A2780,'Fielding Data'!$A:$H,MATCH(Q$1,'Fielding Data'!$A$1:$H$1,0),0),"Other")</f>
        <v>0</v>
      </c>
      <c r="R2780" s="13">
        <f>IFERROR(VLOOKUP($A2780,'Fielding Data'!$A:$H,MATCH(R$1,'Fielding Data'!$A$1:$H$1,0),0),"Other")</f>
        <v>0</v>
      </c>
      <c r="S2780" s="13">
        <f>IFERROR(VLOOKUP($A2780,'Fielding Data'!$A:$H,MATCH(S$1,'Fielding Data'!$A$1:$H$1,0),0),"Other")</f>
        <v>0</v>
      </c>
      <c r="T2780" s="13">
        <f>IFERROR(VLOOKUP($A2780,'Fielding Data'!$A:$H,MATCH(T$1,'Fielding Data'!$A$1:$H$1,0),0),"Other")</f>
        <v>0</v>
      </c>
      <c r="U2780" s="13">
        <f>SUMIFS('Fielding Data'!E:E,'Fielding Data'!$A:$A,'Hitting Data'!$A2780)</f>
        <v>98</v>
      </c>
      <c r="V2780" s="13">
        <f>SUMIFS('Fielding Data'!F:F,'Fielding Data'!$A:$A,'Hitting Data'!$A2780)</f>
        <v>1</v>
      </c>
      <c r="W2780" s="13">
        <f>SUMIFS('Fielding Data'!G:G,'Fielding Data'!$A:$A,'Hitting Data'!$A2780)</f>
        <v>1</v>
      </c>
      <c r="X2780" s="13">
        <f>SUMIFS('Fielding Data'!H:H,'Fielding Data'!$A:$A,'Hitting Data'!$A2780)</f>
        <v>0</v>
      </c>
    </row>
    <row r="2781" spans="1:24" x14ac:dyDescent="0.3">
      <c r="A2781" s="13" t="str">
        <f t="shared" si="43"/>
        <v>guyerbr012012</v>
      </c>
      <c r="B2781" s="16" t="s">
        <v>1517</v>
      </c>
      <c r="C2781" s="16">
        <v>2012</v>
      </c>
      <c r="D2781" s="16">
        <v>3</v>
      </c>
      <c r="E2781" s="16">
        <v>7</v>
      </c>
      <c r="F2781" s="16">
        <v>2</v>
      </c>
      <c r="G2781" s="16">
        <v>1</v>
      </c>
      <c r="H2781" s="16">
        <v>0</v>
      </c>
      <c r="I2781" s="16">
        <v>0</v>
      </c>
      <c r="J2781" s="16">
        <v>1</v>
      </c>
      <c r="K2781" s="16">
        <v>1</v>
      </c>
      <c r="L2781" s="16">
        <v>0</v>
      </c>
      <c r="M2781" s="16">
        <v>0</v>
      </c>
      <c r="N2781" s="16">
        <v>0</v>
      </c>
      <c r="O2781" s="16">
        <v>1</v>
      </c>
      <c r="P2781" s="13" t="str">
        <f>IFERROR(VLOOKUP($A2781,'Fielding Data'!$A:$H,MATCH(P$1,'Fielding Data'!$A$1:$H$1,0),0),"Other")</f>
        <v>LF</v>
      </c>
      <c r="Q2781" s="13">
        <f>IFERROR(VLOOKUP($A2781,'Fielding Data'!$A:$H,MATCH(Q$1,'Fielding Data'!$A$1:$H$1,0),0),"Other")</f>
        <v>0</v>
      </c>
      <c r="R2781" s="13">
        <f>IFERROR(VLOOKUP($A2781,'Fielding Data'!$A:$H,MATCH(R$1,'Fielding Data'!$A$1:$H$1,0),0),"Other")</f>
        <v>0</v>
      </c>
      <c r="S2781" s="13">
        <f>IFERROR(VLOOKUP($A2781,'Fielding Data'!$A:$H,MATCH(S$1,'Fielding Data'!$A$1:$H$1,0),0),"Other")</f>
        <v>0</v>
      </c>
      <c r="T2781" s="13">
        <f>IFERROR(VLOOKUP($A2781,'Fielding Data'!$A:$H,MATCH(T$1,'Fielding Data'!$A$1:$H$1,0),0),"Other")</f>
        <v>0</v>
      </c>
      <c r="U2781" s="13">
        <f>SUMIFS('Fielding Data'!E:E,'Fielding Data'!$A:$A,'Hitting Data'!$A2781)</f>
        <v>2</v>
      </c>
      <c r="V2781" s="13">
        <f>SUMIFS('Fielding Data'!F:F,'Fielding Data'!$A:$A,'Hitting Data'!$A2781)</f>
        <v>0</v>
      </c>
      <c r="W2781" s="13">
        <f>SUMIFS('Fielding Data'!G:G,'Fielding Data'!$A:$A,'Hitting Data'!$A2781)</f>
        <v>1</v>
      </c>
      <c r="X2781" s="13">
        <f>SUMIFS('Fielding Data'!H:H,'Fielding Data'!$A:$A,'Hitting Data'!$A2781)</f>
        <v>0</v>
      </c>
    </row>
    <row r="2782" spans="1:24" x14ac:dyDescent="0.3">
      <c r="A2782" s="13" t="str">
        <f t="shared" si="43"/>
        <v>guzmaje012012</v>
      </c>
      <c r="B2782" s="16" t="s">
        <v>1097</v>
      </c>
      <c r="C2782" s="16">
        <v>2012</v>
      </c>
      <c r="D2782" s="16">
        <v>120</v>
      </c>
      <c r="E2782" s="16">
        <v>287</v>
      </c>
      <c r="F2782" s="16">
        <v>32</v>
      </c>
      <c r="G2782" s="16">
        <v>71</v>
      </c>
      <c r="H2782" s="16">
        <v>18</v>
      </c>
      <c r="I2782" s="16">
        <v>2</v>
      </c>
      <c r="J2782" s="16">
        <v>9</v>
      </c>
      <c r="K2782" s="16">
        <v>48</v>
      </c>
      <c r="L2782" s="16">
        <v>3</v>
      </c>
      <c r="M2782" s="16">
        <v>3</v>
      </c>
      <c r="N2782" s="16">
        <v>29</v>
      </c>
      <c r="O2782" s="16">
        <v>71</v>
      </c>
      <c r="P2782" s="13" t="str">
        <f>IFERROR(VLOOKUP($A2782,'Fielding Data'!$A:$H,MATCH(P$1,'Fielding Data'!$A$1:$H$1,0),0),"Other")</f>
        <v>1B</v>
      </c>
      <c r="Q2782" s="13">
        <f>IFERROR(VLOOKUP($A2782,'Fielding Data'!$A:$H,MATCH(Q$1,'Fielding Data'!$A$1:$H$1,0),0),"Other")</f>
        <v>116</v>
      </c>
      <c r="R2782" s="13">
        <f>IFERROR(VLOOKUP($A2782,'Fielding Data'!$A:$H,MATCH(R$1,'Fielding Data'!$A$1:$H$1,0),0),"Other")</f>
        <v>12</v>
      </c>
      <c r="S2782" s="13">
        <f>IFERROR(VLOOKUP($A2782,'Fielding Data'!$A:$H,MATCH(S$1,'Fielding Data'!$A$1:$H$1,0),0),"Other")</f>
        <v>0</v>
      </c>
      <c r="T2782" s="13">
        <f>IFERROR(VLOOKUP($A2782,'Fielding Data'!$A:$H,MATCH(T$1,'Fielding Data'!$A$1:$H$1,0),0),"Other")</f>
        <v>8</v>
      </c>
      <c r="U2782" s="13">
        <f>SUMIFS('Fielding Data'!E:E,'Fielding Data'!$A:$A,'Hitting Data'!$A2782)</f>
        <v>201</v>
      </c>
      <c r="V2782" s="13">
        <f>SUMIFS('Fielding Data'!F:F,'Fielding Data'!$A:$A,'Hitting Data'!$A2782)</f>
        <v>17</v>
      </c>
      <c r="W2782" s="13">
        <f>SUMIFS('Fielding Data'!G:G,'Fielding Data'!$A:$A,'Hitting Data'!$A2782)</f>
        <v>2</v>
      </c>
      <c r="X2782" s="13">
        <f>SUMIFS('Fielding Data'!H:H,'Fielding Data'!$A:$A,'Hitting Data'!$A2782)</f>
        <v>9</v>
      </c>
    </row>
    <row r="2783" spans="1:24" x14ac:dyDescent="0.3">
      <c r="A2783" s="13" t="str">
        <f t="shared" si="43"/>
        <v>gwynnto022012</v>
      </c>
      <c r="B2783" s="16" t="s">
        <v>651</v>
      </c>
      <c r="C2783" s="16">
        <v>2012</v>
      </c>
      <c r="D2783" s="16">
        <v>103</v>
      </c>
      <c r="E2783" s="16">
        <v>259</v>
      </c>
      <c r="F2783" s="16">
        <v>29</v>
      </c>
      <c r="G2783" s="16">
        <v>60</v>
      </c>
      <c r="H2783" s="16">
        <v>8</v>
      </c>
      <c r="I2783" s="16">
        <v>4</v>
      </c>
      <c r="J2783" s="16">
        <v>0</v>
      </c>
      <c r="K2783" s="16">
        <v>17</v>
      </c>
      <c r="L2783" s="16">
        <v>13</v>
      </c>
      <c r="M2783" s="16">
        <v>6</v>
      </c>
      <c r="N2783" s="16">
        <v>16</v>
      </c>
      <c r="O2783" s="16">
        <v>52</v>
      </c>
      <c r="P2783" s="13" t="str">
        <f>IFERROR(VLOOKUP($A2783,'Fielding Data'!$A:$H,MATCH(P$1,'Fielding Data'!$A$1:$H$1,0),0),"Other")</f>
        <v>CF</v>
      </c>
      <c r="Q2783" s="13">
        <f>IFERROR(VLOOKUP($A2783,'Fielding Data'!$A:$H,MATCH(Q$1,'Fielding Data'!$A$1:$H$1,0),0),"Other")</f>
        <v>0</v>
      </c>
      <c r="R2783" s="13">
        <f>IFERROR(VLOOKUP($A2783,'Fielding Data'!$A:$H,MATCH(R$1,'Fielding Data'!$A$1:$H$1,0),0),"Other")</f>
        <v>0</v>
      </c>
      <c r="S2783" s="13">
        <f>IFERROR(VLOOKUP($A2783,'Fielding Data'!$A:$H,MATCH(S$1,'Fielding Data'!$A$1:$H$1,0),0),"Other")</f>
        <v>0</v>
      </c>
      <c r="T2783" s="13">
        <f>IFERROR(VLOOKUP($A2783,'Fielding Data'!$A:$H,MATCH(T$1,'Fielding Data'!$A$1:$H$1,0),0),"Other")</f>
        <v>0</v>
      </c>
      <c r="U2783" s="13">
        <f>SUMIFS('Fielding Data'!E:E,'Fielding Data'!$A:$A,'Hitting Data'!$A2783)</f>
        <v>149</v>
      </c>
      <c r="V2783" s="13">
        <f>SUMIFS('Fielding Data'!F:F,'Fielding Data'!$A:$A,'Hitting Data'!$A2783)</f>
        <v>6</v>
      </c>
      <c r="W2783" s="13">
        <f>SUMIFS('Fielding Data'!G:G,'Fielding Data'!$A:$A,'Hitting Data'!$A2783)</f>
        <v>1</v>
      </c>
      <c r="X2783" s="13">
        <f>SUMIFS('Fielding Data'!H:H,'Fielding Data'!$A:$A,'Hitting Data'!$A2783)</f>
        <v>0</v>
      </c>
    </row>
    <row r="2784" spans="1:24" x14ac:dyDescent="0.3">
      <c r="A2784" s="13" t="str">
        <f t="shared" si="43"/>
        <v>hackeer012012</v>
      </c>
      <c r="B2784" s="16" t="s">
        <v>1098</v>
      </c>
      <c r="C2784" s="16">
        <v>2012</v>
      </c>
      <c r="D2784" s="16">
        <v>4</v>
      </c>
      <c r="E2784" s="16">
        <v>3</v>
      </c>
      <c r="F2784" s="16">
        <v>0</v>
      </c>
      <c r="G2784" s="16">
        <v>0</v>
      </c>
      <c r="H2784" s="16">
        <v>0</v>
      </c>
      <c r="I2784" s="16">
        <v>0</v>
      </c>
      <c r="J2784" s="16">
        <v>0</v>
      </c>
      <c r="K2784" s="16">
        <v>0</v>
      </c>
      <c r="L2784" s="16">
        <v>0</v>
      </c>
      <c r="M2784" s="16">
        <v>0</v>
      </c>
      <c r="N2784" s="16">
        <v>0</v>
      </c>
      <c r="O2784" s="16">
        <v>1</v>
      </c>
      <c r="P2784" s="13" t="str">
        <f>IFERROR(VLOOKUP($A2784,'Fielding Data'!$A:$H,MATCH(P$1,'Fielding Data'!$A$1:$H$1,0),0),"Other")</f>
        <v>P</v>
      </c>
      <c r="Q2784" s="13">
        <f>IFERROR(VLOOKUP($A2784,'Fielding Data'!$A:$H,MATCH(Q$1,'Fielding Data'!$A$1:$H$1,0),0),"Other")</f>
        <v>0</v>
      </c>
      <c r="R2784" s="13">
        <f>IFERROR(VLOOKUP($A2784,'Fielding Data'!$A:$H,MATCH(R$1,'Fielding Data'!$A$1:$H$1,0),0),"Other")</f>
        <v>2</v>
      </c>
      <c r="S2784" s="13">
        <f>IFERROR(VLOOKUP($A2784,'Fielding Data'!$A:$H,MATCH(S$1,'Fielding Data'!$A$1:$H$1,0),0),"Other")</f>
        <v>0</v>
      </c>
      <c r="T2784" s="13">
        <f>IFERROR(VLOOKUP($A2784,'Fielding Data'!$A:$H,MATCH(T$1,'Fielding Data'!$A$1:$H$1,0),0),"Other")</f>
        <v>0</v>
      </c>
      <c r="U2784" s="13">
        <f>SUMIFS('Fielding Data'!E:E,'Fielding Data'!$A:$A,'Hitting Data'!$A2784)</f>
        <v>0</v>
      </c>
      <c r="V2784" s="13">
        <f>SUMIFS('Fielding Data'!F:F,'Fielding Data'!$A:$A,'Hitting Data'!$A2784)</f>
        <v>2</v>
      </c>
      <c r="W2784" s="13">
        <f>SUMIFS('Fielding Data'!G:G,'Fielding Data'!$A:$A,'Hitting Data'!$A2784)</f>
        <v>0</v>
      </c>
      <c r="X2784" s="13">
        <f>SUMIFS('Fielding Data'!H:H,'Fielding Data'!$A:$A,'Hitting Data'!$A2784)</f>
        <v>0</v>
      </c>
    </row>
    <row r="2785" spans="1:24" x14ac:dyDescent="0.3">
      <c r="A2785" s="13" t="str">
        <f t="shared" si="43"/>
        <v>hafnetr012012</v>
      </c>
      <c r="B2785" s="16" t="s">
        <v>303</v>
      </c>
      <c r="C2785" s="16">
        <v>2012</v>
      </c>
      <c r="D2785" s="16">
        <v>66</v>
      </c>
      <c r="E2785" s="16">
        <v>219</v>
      </c>
      <c r="F2785" s="16">
        <v>23</v>
      </c>
      <c r="G2785" s="16">
        <v>50</v>
      </c>
      <c r="H2785" s="16">
        <v>6</v>
      </c>
      <c r="I2785" s="16">
        <v>2</v>
      </c>
      <c r="J2785" s="16">
        <v>12</v>
      </c>
      <c r="K2785" s="16">
        <v>34</v>
      </c>
      <c r="L2785" s="16">
        <v>0</v>
      </c>
      <c r="M2785" s="16">
        <v>0</v>
      </c>
      <c r="N2785" s="16">
        <v>32</v>
      </c>
      <c r="O2785" s="16">
        <v>47</v>
      </c>
      <c r="P2785" s="13" t="str">
        <f>IFERROR(VLOOKUP($A2785,'Fielding Data'!$A:$H,MATCH(P$1,'Fielding Data'!$A$1:$H$1,0),0),"Other")</f>
        <v>Other</v>
      </c>
      <c r="Q2785" s="13" t="str">
        <f>IFERROR(VLOOKUP($A2785,'Fielding Data'!$A:$H,MATCH(Q$1,'Fielding Data'!$A$1:$H$1,0),0),"Other")</f>
        <v>Other</v>
      </c>
      <c r="R2785" s="13" t="str">
        <f>IFERROR(VLOOKUP($A2785,'Fielding Data'!$A:$H,MATCH(R$1,'Fielding Data'!$A$1:$H$1,0),0),"Other")</f>
        <v>Other</v>
      </c>
      <c r="S2785" s="13" t="str">
        <f>IFERROR(VLOOKUP($A2785,'Fielding Data'!$A:$H,MATCH(S$1,'Fielding Data'!$A$1:$H$1,0),0),"Other")</f>
        <v>Other</v>
      </c>
      <c r="T2785" s="13" t="str">
        <f>IFERROR(VLOOKUP($A2785,'Fielding Data'!$A:$H,MATCH(T$1,'Fielding Data'!$A$1:$H$1,0),0),"Other")</f>
        <v>Other</v>
      </c>
      <c r="U2785" s="13">
        <f>SUMIFS('Fielding Data'!E:E,'Fielding Data'!$A:$A,'Hitting Data'!$A2785)</f>
        <v>0</v>
      </c>
      <c r="V2785" s="13">
        <f>SUMIFS('Fielding Data'!F:F,'Fielding Data'!$A:$A,'Hitting Data'!$A2785)</f>
        <v>0</v>
      </c>
      <c r="W2785" s="13">
        <f>SUMIFS('Fielding Data'!G:G,'Fielding Data'!$A:$A,'Hitting Data'!$A2785)</f>
        <v>0</v>
      </c>
      <c r="X2785" s="13">
        <f>SUMIFS('Fielding Data'!H:H,'Fielding Data'!$A:$A,'Hitting Data'!$A2785)</f>
        <v>0</v>
      </c>
    </row>
    <row r="2786" spans="1:24" x14ac:dyDescent="0.3">
      <c r="A2786" s="13" t="str">
        <f t="shared" si="43"/>
        <v>hagadni012012</v>
      </c>
      <c r="B2786" s="16" t="s">
        <v>1518</v>
      </c>
      <c r="C2786" s="16">
        <v>2012</v>
      </c>
      <c r="D2786" s="16">
        <v>27</v>
      </c>
      <c r="E2786" s="16">
        <v>0</v>
      </c>
      <c r="F2786" s="16">
        <v>0</v>
      </c>
      <c r="G2786" s="16">
        <v>0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3" t="str">
        <f>IFERROR(VLOOKUP($A2786,'Fielding Data'!$A:$H,MATCH(P$1,'Fielding Data'!$A$1:$H$1,0),0),"Other")</f>
        <v>P</v>
      </c>
      <c r="Q2786" s="13">
        <f>IFERROR(VLOOKUP($A2786,'Fielding Data'!$A:$H,MATCH(Q$1,'Fielding Data'!$A$1:$H$1,0),0),"Other")</f>
        <v>0</v>
      </c>
      <c r="R2786" s="13">
        <f>IFERROR(VLOOKUP($A2786,'Fielding Data'!$A:$H,MATCH(R$1,'Fielding Data'!$A$1:$H$1,0),0),"Other")</f>
        <v>1</v>
      </c>
      <c r="S2786" s="13">
        <f>IFERROR(VLOOKUP($A2786,'Fielding Data'!$A:$H,MATCH(S$1,'Fielding Data'!$A$1:$H$1,0),0),"Other")</f>
        <v>0</v>
      </c>
      <c r="T2786" s="13">
        <f>IFERROR(VLOOKUP($A2786,'Fielding Data'!$A:$H,MATCH(T$1,'Fielding Data'!$A$1:$H$1,0),0),"Other")</f>
        <v>0</v>
      </c>
      <c r="U2786" s="13">
        <f>SUMIFS('Fielding Data'!E:E,'Fielding Data'!$A:$A,'Hitting Data'!$A2786)</f>
        <v>0</v>
      </c>
      <c r="V2786" s="13">
        <f>SUMIFS('Fielding Data'!F:F,'Fielding Data'!$A:$A,'Hitting Data'!$A2786)</f>
        <v>1</v>
      </c>
      <c r="W2786" s="13">
        <f>SUMIFS('Fielding Data'!G:G,'Fielding Data'!$A:$A,'Hitting Data'!$A2786)</f>
        <v>0</v>
      </c>
      <c r="X2786" s="13">
        <f>SUMIFS('Fielding Data'!H:H,'Fielding Data'!$A:$A,'Hitting Data'!$A2786)</f>
        <v>0</v>
      </c>
    </row>
    <row r="2787" spans="1:24" x14ac:dyDescent="0.3">
      <c r="A2787" s="13" t="str">
        <f t="shared" si="43"/>
        <v>haguema012012</v>
      </c>
      <c r="B2787" s="16" t="s">
        <v>1732</v>
      </c>
      <c r="C2787" s="16">
        <v>2012</v>
      </c>
      <c r="D2787" s="16">
        <v>30</v>
      </c>
      <c r="E2787" s="16">
        <v>70</v>
      </c>
      <c r="F2787" s="16">
        <v>5</v>
      </c>
      <c r="G2787" s="16">
        <v>16</v>
      </c>
      <c r="H2787" s="16">
        <v>2</v>
      </c>
      <c r="I2787" s="16">
        <v>0</v>
      </c>
      <c r="J2787" s="16">
        <v>0</v>
      </c>
      <c r="K2787" s="16">
        <v>7</v>
      </c>
      <c r="L2787" s="16">
        <v>1</v>
      </c>
      <c r="M2787" s="16">
        <v>0</v>
      </c>
      <c r="N2787" s="16">
        <v>3</v>
      </c>
      <c r="O2787" s="16">
        <v>14</v>
      </c>
      <c r="P2787" s="13" t="str">
        <f>IFERROR(VLOOKUP($A2787,'Fielding Data'!$A:$H,MATCH(P$1,'Fielding Data'!$A$1:$H$1,0),0),"Other")</f>
        <v>1B</v>
      </c>
      <c r="Q2787" s="13">
        <f>IFERROR(VLOOKUP($A2787,'Fielding Data'!$A:$H,MATCH(Q$1,'Fielding Data'!$A$1:$H$1,0),0),"Other")</f>
        <v>114</v>
      </c>
      <c r="R2787" s="13">
        <f>IFERROR(VLOOKUP($A2787,'Fielding Data'!$A:$H,MATCH(R$1,'Fielding Data'!$A$1:$H$1,0),0),"Other")</f>
        <v>12</v>
      </c>
      <c r="S2787" s="13">
        <f>IFERROR(VLOOKUP($A2787,'Fielding Data'!$A:$H,MATCH(S$1,'Fielding Data'!$A$1:$H$1,0),0),"Other")</f>
        <v>1</v>
      </c>
      <c r="T2787" s="13">
        <f>IFERROR(VLOOKUP($A2787,'Fielding Data'!$A:$H,MATCH(T$1,'Fielding Data'!$A$1:$H$1,0),0),"Other")</f>
        <v>13</v>
      </c>
      <c r="U2787" s="13">
        <f>SUMIFS('Fielding Data'!E:E,'Fielding Data'!$A:$A,'Hitting Data'!$A2787)</f>
        <v>114</v>
      </c>
      <c r="V2787" s="13">
        <f>SUMIFS('Fielding Data'!F:F,'Fielding Data'!$A:$A,'Hitting Data'!$A2787)</f>
        <v>12</v>
      </c>
      <c r="W2787" s="13">
        <f>SUMIFS('Fielding Data'!G:G,'Fielding Data'!$A:$A,'Hitting Data'!$A2787)</f>
        <v>1</v>
      </c>
      <c r="X2787" s="13">
        <f>SUMIFS('Fielding Data'!H:H,'Fielding Data'!$A:$A,'Hitting Data'!$A2787)</f>
        <v>13</v>
      </c>
    </row>
    <row r="2788" spans="1:24" x14ac:dyDescent="0.3">
      <c r="A2788" s="13" t="str">
        <f t="shared" si="43"/>
        <v>hairsje022012</v>
      </c>
      <c r="B2788" s="16" t="s">
        <v>112</v>
      </c>
      <c r="C2788" s="16">
        <v>2012</v>
      </c>
      <c r="D2788" s="16">
        <v>78</v>
      </c>
      <c r="E2788" s="16">
        <v>238</v>
      </c>
      <c r="F2788" s="16">
        <v>19</v>
      </c>
      <c r="G2788" s="16">
        <v>65</v>
      </c>
      <c r="H2788" s="16">
        <v>13</v>
      </c>
      <c r="I2788" s="16">
        <v>1</v>
      </c>
      <c r="J2788" s="16">
        <v>4</v>
      </c>
      <c r="K2788" s="16">
        <v>26</v>
      </c>
      <c r="L2788" s="16">
        <v>1</v>
      </c>
      <c r="M2788" s="16">
        <v>2</v>
      </c>
      <c r="N2788" s="16">
        <v>23</v>
      </c>
      <c r="O2788" s="16">
        <v>27</v>
      </c>
      <c r="P2788" s="13" t="str">
        <f>IFERROR(VLOOKUP($A2788,'Fielding Data'!$A:$H,MATCH(P$1,'Fielding Data'!$A$1:$H$1,0),0),"Other")</f>
        <v>1B</v>
      </c>
      <c r="Q2788" s="13">
        <f>IFERROR(VLOOKUP($A2788,'Fielding Data'!$A:$H,MATCH(Q$1,'Fielding Data'!$A$1:$H$1,0),0),"Other")</f>
        <v>0</v>
      </c>
      <c r="R2788" s="13">
        <f>IFERROR(VLOOKUP($A2788,'Fielding Data'!$A:$H,MATCH(R$1,'Fielding Data'!$A$1:$H$1,0),0),"Other")</f>
        <v>0</v>
      </c>
      <c r="S2788" s="13">
        <f>IFERROR(VLOOKUP($A2788,'Fielding Data'!$A:$H,MATCH(S$1,'Fielding Data'!$A$1:$H$1,0),0),"Other")</f>
        <v>0</v>
      </c>
      <c r="T2788" s="13">
        <f>IFERROR(VLOOKUP($A2788,'Fielding Data'!$A:$H,MATCH(T$1,'Fielding Data'!$A$1:$H$1,0),0),"Other")</f>
        <v>0</v>
      </c>
      <c r="U2788" s="13">
        <f>SUMIFS('Fielding Data'!E:E,'Fielding Data'!$A:$A,'Hitting Data'!$A2788)</f>
        <v>95</v>
      </c>
      <c r="V2788" s="13">
        <f>SUMIFS('Fielding Data'!F:F,'Fielding Data'!$A:$A,'Hitting Data'!$A2788)</f>
        <v>124</v>
      </c>
      <c r="W2788" s="13">
        <f>SUMIFS('Fielding Data'!G:G,'Fielding Data'!$A:$A,'Hitting Data'!$A2788)</f>
        <v>9</v>
      </c>
      <c r="X2788" s="13">
        <f>SUMIFS('Fielding Data'!H:H,'Fielding Data'!$A:$A,'Hitting Data'!$A2788)</f>
        <v>18</v>
      </c>
    </row>
    <row r="2789" spans="1:24" x14ac:dyDescent="0.3">
      <c r="A2789" s="13" t="str">
        <f t="shared" si="43"/>
        <v>hairssc012012</v>
      </c>
      <c r="B2789" s="16" t="s">
        <v>455</v>
      </c>
      <c r="C2789" s="16">
        <v>2012</v>
      </c>
      <c r="D2789" s="16">
        <v>134</v>
      </c>
      <c r="E2789" s="16">
        <v>377</v>
      </c>
      <c r="F2789" s="16">
        <v>52</v>
      </c>
      <c r="G2789" s="16">
        <v>99</v>
      </c>
      <c r="H2789" s="16">
        <v>25</v>
      </c>
      <c r="I2789" s="16">
        <v>3</v>
      </c>
      <c r="J2789" s="16">
        <v>20</v>
      </c>
      <c r="K2789" s="16">
        <v>57</v>
      </c>
      <c r="L2789" s="16">
        <v>8</v>
      </c>
      <c r="M2789" s="16">
        <v>2</v>
      </c>
      <c r="N2789" s="16">
        <v>19</v>
      </c>
      <c r="O2789" s="16">
        <v>83</v>
      </c>
      <c r="P2789" s="13" t="str">
        <f>IFERROR(VLOOKUP($A2789,'Fielding Data'!$A:$H,MATCH(P$1,'Fielding Data'!$A$1:$H$1,0),0),"Other")</f>
        <v>CF</v>
      </c>
      <c r="Q2789" s="13">
        <f>IFERROR(VLOOKUP($A2789,'Fielding Data'!$A:$H,MATCH(Q$1,'Fielding Data'!$A$1:$H$1,0),0),"Other")</f>
        <v>0</v>
      </c>
      <c r="R2789" s="13">
        <f>IFERROR(VLOOKUP($A2789,'Fielding Data'!$A:$H,MATCH(R$1,'Fielding Data'!$A$1:$H$1,0),0),"Other")</f>
        <v>0</v>
      </c>
      <c r="S2789" s="13">
        <f>IFERROR(VLOOKUP($A2789,'Fielding Data'!$A:$H,MATCH(S$1,'Fielding Data'!$A$1:$H$1,0),0),"Other")</f>
        <v>0</v>
      </c>
      <c r="T2789" s="13">
        <f>IFERROR(VLOOKUP($A2789,'Fielding Data'!$A:$H,MATCH(T$1,'Fielding Data'!$A$1:$H$1,0),0),"Other")</f>
        <v>0</v>
      </c>
      <c r="U2789" s="13">
        <f>SUMIFS('Fielding Data'!E:E,'Fielding Data'!$A:$A,'Hitting Data'!$A2789)</f>
        <v>152</v>
      </c>
      <c r="V2789" s="13">
        <f>SUMIFS('Fielding Data'!F:F,'Fielding Data'!$A:$A,'Hitting Data'!$A2789)</f>
        <v>1</v>
      </c>
      <c r="W2789" s="13">
        <f>SUMIFS('Fielding Data'!G:G,'Fielding Data'!$A:$A,'Hitting Data'!$A2789)</f>
        <v>1</v>
      </c>
      <c r="X2789" s="13">
        <f>SUMIFS('Fielding Data'!H:H,'Fielding Data'!$A:$A,'Hitting Data'!$A2789)</f>
        <v>0</v>
      </c>
    </row>
    <row r="2790" spans="1:24" x14ac:dyDescent="0.3">
      <c r="A2790" s="13" t="str">
        <f t="shared" si="43"/>
        <v>hallaro012012</v>
      </c>
      <c r="B2790" s="16" t="s">
        <v>113</v>
      </c>
      <c r="C2790" s="16">
        <v>2012</v>
      </c>
      <c r="D2790" s="16">
        <v>25</v>
      </c>
      <c r="E2790" s="16">
        <v>53</v>
      </c>
      <c r="F2790" s="16">
        <v>4</v>
      </c>
      <c r="G2790" s="16">
        <v>9</v>
      </c>
      <c r="H2790" s="16">
        <v>0</v>
      </c>
      <c r="I2790" s="16">
        <v>0</v>
      </c>
      <c r="J2790" s="16">
        <v>0</v>
      </c>
      <c r="K2790" s="16">
        <v>2</v>
      </c>
      <c r="L2790" s="16">
        <v>0</v>
      </c>
      <c r="M2790" s="16">
        <v>0</v>
      </c>
      <c r="N2790" s="16">
        <v>0</v>
      </c>
      <c r="O2790" s="16">
        <v>26</v>
      </c>
      <c r="P2790" s="13" t="str">
        <f>IFERROR(VLOOKUP($A2790,'Fielding Data'!$A:$H,MATCH(P$1,'Fielding Data'!$A$1:$H$1,0),0),"Other")</f>
        <v>P</v>
      </c>
      <c r="Q2790" s="13">
        <f>IFERROR(VLOOKUP($A2790,'Fielding Data'!$A:$H,MATCH(Q$1,'Fielding Data'!$A$1:$H$1,0),0),"Other")</f>
        <v>8</v>
      </c>
      <c r="R2790" s="13">
        <f>IFERROR(VLOOKUP($A2790,'Fielding Data'!$A:$H,MATCH(R$1,'Fielding Data'!$A$1:$H$1,0),0),"Other")</f>
        <v>20</v>
      </c>
      <c r="S2790" s="13">
        <f>IFERROR(VLOOKUP($A2790,'Fielding Data'!$A:$H,MATCH(S$1,'Fielding Data'!$A$1:$H$1,0),0),"Other")</f>
        <v>2</v>
      </c>
      <c r="T2790" s="13">
        <f>IFERROR(VLOOKUP($A2790,'Fielding Data'!$A:$H,MATCH(T$1,'Fielding Data'!$A$1:$H$1,0),0),"Other")</f>
        <v>2</v>
      </c>
      <c r="U2790" s="13">
        <f>SUMIFS('Fielding Data'!E:E,'Fielding Data'!$A:$A,'Hitting Data'!$A2790)</f>
        <v>8</v>
      </c>
      <c r="V2790" s="13">
        <f>SUMIFS('Fielding Data'!F:F,'Fielding Data'!$A:$A,'Hitting Data'!$A2790)</f>
        <v>20</v>
      </c>
      <c r="W2790" s="13">
        <f>SUMIFS('Fielding Data'!G:G,'Fielding Data'!$A:$A,'Hitting Data'!$A2790)</f>
        <v>2</v>
      </c>
      <c r="X2790" s="13">
        <f>SUMIFS('Fielding Data'!H:H,'Fielding Data'!$A:$A,'Hitting Data'!$A2790)</f>
        <v>2</v>
      </c>
    </row>
    <row r="2791" spans="1:24" x14ac:dyDescent="0.3">
      <c r="A2791" s="13" t="str">
        <f t="shared" si="43"/>
        <v>hallbi032012</v>
      </c>
      <c r="B2791" s="16" t="s">
        <v>304</v>
      </c>
      <c r="C2791" s="16">
        <v>2012</v>
      </c>
      <c r="D2791" s="16">
        <v>7</v>
      </c>
      <c r="E2791" s="16">
        <v>9</v>
      </c>
      <c r="F2791" s="16">
        <v>2</v>
      </c>
      <c r="G2791" s="16">
        <v>2</v>
      </c>
      <c r="H2791" s="16">
        <v>0</v>
      </c>
      <c r="I2791" s="16">
        <v>0</v>
      </c>
      <c r="J2791" s="16">
        <v>1</v>
      </c>
      <c r="K2791" s="16">
        <v>1</v>
      </c>
      <c r="L2791" s="16">
        <v>0</v>
      </c>
      <c r="M2791" s="16">
        <v>0</v>
      </c>
      <c r="N2791" s="16">
        <v>5</v>
      </c>
      <c r="O2791" s="16">
        <v>7</v>
      </c>
      <c r="P2791" s="13" t="str">
        <f>IFERROR(VLOOKUP($A2791,'Fielding Data'!$A:$H,MATCH(P$1,'Fielding Data'!$A$1:$H$1,0),0),"Other")</f>
        <v>LF</v>
      </c>
      <c r="Q2791" s="13">
        <f>IFERROR(VLOOKUP($A2791,'Fielding Data'!$A:$H,MATCH(Q$1,'Fielding Data'!$A$1:$H$1,0),0),"Other")</f>
        <v>0</v>
      </c>
      <c r="R2791" s="13">
        <f>IFERROR(VLOOKUP($A2791,'Fielding Data'!$A:$H,MATCH(R$1,'Fielding Data'!$A$1:$H$1,0),0),"Other")</f>
        <v>0</v>
      </c>
      <c r="S2791" s="13">
        <f>IFERROR(VLOOKUP($A2791,'Fielding Data'!$A:$H,MATCH(S$1,'Fielding Data'!$A$1:$H$1,0),0),"Other")</f>
        <v>0</v>
      </c>
      <c r="T2791" s="13">
        <f>IFERROR(VLOOKUP($A2791,'Fielding Data'!$A:$H,MATCH(T$1,'Fielding Data'!$A$1:$H$1,0),0),"Other")</f>
        <v>0</v>
      </c>
      <c r="U2791" s="13">
        <f>SUMIFS('Fielding Data'!E:E,'Fielding Data'!$A:$A,'Hitting Data'!$A2791)</f>
        <v>1</v>
      </c>
      <c r="V2791" s="13">
        <f>SUMIFS('Fielding Data'!F:F,'Fielding Data'!$A:$A,'Hitting Data'!$A2791)</f>
        <v>0</v>
      </c>
      <c r="W2791" s="13">
        <f>SUMIFS('Fielding Data'!G:G,'Fielding Data'!$A:$A,'Hitting Data'!$A2791)</f>
        <v>0</v>
      </c>
      <c r="X2791" s="13">
        <f>SUMIFS('Fielding Data'!H:H,'Fielding Data'!$A:$A,'Hitting Data'!$A2791)</f>
        <v>0</v>
      </c>
    </row>
    <row r="2792" spans="1:24" x14ac:dyDescent="0.3">
      <c r="A2792" s="13" t="str">
        <f t="shared" si="43"/>
        <v>hamelco012012</v>
      </c>
      <c r="B2792" s="16" t="s">
        <v>653</v>
      </c>
      <c r="C2792" s="16">
        <v>2012</v>
      </c>
      <c r="D2792" s="16">
        <v>31</v>
      </c>
      <c r="E2792" s="16">
        <v>69</v>
      </c>
      <c r="F2792" s="16">
        <v>5</v>
      </c>
      <c r="G2792" s="16">
        <v>15</v>
      </c>
      <c r="H2792" s="16">
        <v>2</v>
      </c>
      <c r="I2792" s="16">
        <v>0</v>
      </c>
      <c r="J2792" s="16">
        <v>1</v>
      </c>
      <c r="K2792" s="16">
        <v>5</v>
      </c>
      <c r="L2792" s="16">
        <v>0</v>
      </c>
      <c r="M2792" s="16">
        <v>1</v>
      </c>
      <c r="N2792" s="16">
        <v>4</v>
      </c>
      <c r="O2792" s="16">
        <v>27</v>
      </c>
      <c r="P2792" s="13" t="str">
        <f>IFERROR(VLOOKUP($A2792,'Fielding Data'!$A:$H,MATCH(P$1,'Fielding Data'!$A$1:$H$1,0),0),"Other")</f>
        <v>P</v>
      </c>
      <c r="Q2792" s="13">
        <f>IFERROR(VLOOKUP($A2792,'Fielding Data'!$A:$H,MATCH(Q$1,'Fielding Data'!$A$1:$H$1,0),0),"Other")</f>
        <v>10</v>
      </c>
      <c r="R2792" s="13">
        <f>IFERROR(VLOOKUP($A2792,'Fielding Data'!$A:$H,MATCH(R$1,'Fielding Data'!$A$1:$H$1,0),0),"Other")</f>
        <v>25</v>
      </c>
      <c r="S2792" s="13">
        <f>IFERROR(VLOOKUP($A2792,'Fielding Data'!$A:$H,MATCH(S$1,'Fielding Data'!$A$1:$H$1,0),0),"Other")</f>
        <v>4</v>
      </c>
      <c r="T2792" s="13">
        <f>IFERROR(VLOOKUP($A2792,'Fielding Data'!$A:$H,MATCH(T$1,'Fielding Data'!$A$1:$H$1,0),0),"Other")</f>
        <v>0</v>
      </c>
      <c r="U2792" s="13">
        <f>SUMIFS('Fielding Data'!E:E,'Fielding Data'!$A:$A,'Hitting Data'!$A2792)</f>
        <v>10</v>
      </c>
      <c r="V2792" s="13">
        <f>SUMIFS('Fielding Data'!F:F,'Fielding Data'!$A:$A,'Hitting Data'!$A2792)</f>
        <v>25</v>
      </c>
      <c r="W2792" s="13">
        <f>SUMIFS('Fielding Data'!G:G,'Fielding Data'!$A:$A,'Hitting Data'!$A2792)</f>
        <v>4</v>
      </c>
      <c r="X2792" s="13">
        <f>SUMIFS('Fielding Data'!H:H,'Fielding Data'!$A:$A,'Hitting Data'!$A2792)</f>
        <v>0</v>
      </c>
    </row>
    <row r="2793" spans="1:24" x14ac:dyDescent="0.3">
      <c r="A2793" s="13" t="str">
        <f t="shared" si="43"/>
        <v>hamiljo032012</v>
      </c>
      <c r="B2793" s="16" t="s">
        <v>796</v>
      </c>
      <c r="C2793" s="16">
        <v>2012</v>
      </c>
      <c r="D2793" s="16">
        <v>148</v>
      </c>
      <c r="E2793" s="16">
        <v>562</v>
      </c>
      <c r="F2793" s="16">
        <v>103</v>
      </c>
      <c r="G2793" s="16">
        <v>160</v>
      </c>
      <c r="H2793" s="16">
        <v>31</v>
      </c>
      <c r="I2793" s="16">
        <v>2</v>
      </c>
      <c r="J2793" s="16">
        <v>43</v>
      </c>
      <c r="K2793" s="16">
        <v>128</v>
      </c>
      <c r="L2793" s="16">
        <v>7</v>
      </c>
      <c r="M2793" s="16">
        <v>4</v>
      </c>
      <c r="N2793" s="16">
        <v>60</v>
      </c>
      <c r="O2793" s="16">
        <v>162</v>
      </c>
      <c r="P2793" s="13" t="str">
        <f>IFERROR(VLOOKUP($A2793,'Fielding Data'!$A:$H,MATCH(P$1,'Fielding Data'!$A$1:$H$1,0),0),"Other")</f>
        <v>CF</v>
      </c>
      <c r="Q2793" s="13">
        <f>IFERROR(VLOOKUP($A2793,'Fielding Data'!$A:$H,MATCH(Q$1,'Fielding Data'!$A$1:$H$1,0),0),"Other")</f>
        <v>0</v>
      </c>
      <c r="R2793" s="13">
        <f>IFERROR(VLOOKUP($A2793,'Fielding Data'!$A:$H,MATCH(R$1,'Fielding Data'!$A$1:$H$1,0),0),"Other")</f>
        <v>0</v>
      </c>
      <c r="S2793" s="13">
        <f>IFERROR(VLOOKUP($A2793,'Fielding Data'!$A:$H,MATCH(S$1,'Fielding Data'!$A$1:$H$1,0),0),"Other")</f>
        <v>0</v>
      </c>
      <c r="T2793" s="13">
        <f>IFERROR(VLOOKUP($A2793,'Fielding Data'!$A:$H,MATCH(T$1,'Fielding Data'!$A$1:$H$1,0),0),"Other")</f>
        <v>0</v>
      </c>
      <c r="U2793" s="13">
        <f>SUMIFS('Fielding Data'!E:E,'Fielding Data'!$A:$A,'Hitting Data'!$A2793)</f>
        <v>273</v>
      </c>
      <c r="V2793" s="13">
        <f>SUMIFS('Fielding Data'!F:F,'Fielding Data'!$A:$A,'Hitting Data'!$A2793)</f>
        <v>5</v>
      </c>
      <c r="W2793" s="13">
        <f>SUMIFS('Fielding Data'!G:G,'Fielding Data'!$A:$A,'Hitting Data'!$A2793)</f>
        <v>7</v>
      </c>
      <c r="X2793" s="13">
        <f>SUMIFS('Fielding Data'!H:H,'Fielding Data'!$A:$A,'Hitting Data'!$A2793)</f>
        <v>2</v>
      </c>
    </row>
    <row r="2794" spans="1:24" x14ac:dyDescent="0.3">
      <c r="A2794" s="13" t="str">
        <f t="shared" si="43"/>
        <v>hammeja012012</v>
      </c>
      <c r="B2794" s="16" t="s">
        <v>654</v>
      </c>
      <c r="C2794" s="16">
        <v>2012</v>
      </c>
      <c r="D2794" s="16">
        <v>20</v>
      </c>
      <c r="E2794" s="16">
        <v>4</v>
      </c>
      <c r="F2794" s="16">
        <v>0</v>
      </c>
      <c r="G2794" s="16">
        <v>0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0</v>
      </c>
      <c r="O2794" s="16">
        <v>3</v>
      </c>
      <c r="P2794" s="13" t="str">
        <f>IFERROR(VLOOKUP($A2794,'Fielding Data'!$A:$H,MATCH(P$1,'Fielding Data'!$A$1:$H$1,0),0),"Other")</f>
        <v>P</v>
      </c>
      <c r="Q2794" s="13">
        <f>IFERROR(VLOOKUP($A2794,'Fielding Data'!$A:$H,MATCH(Q$1,'Fielding Data'!$A$1:$H$1,0),0),"Other")</f>
        <v>4</v>
      </c>
      <c r="R2794" s="13">
        <f>IFERROR(VLOOKUP($A2794,'Fielding Data'!$A:$H,MATCH(R$1,'Fielding Data'!$A$1:$H$1,0),0),"Other")</f>
        <v>23</v>
      </c>
      <c r="S2794" s="13">
        <f>IFERROR(VLOOKUP($A2794,'Fielding Data'!$A:$H,MATCH(S$1,'Fielding Data'!$A$1:$H$1,0),0),"Other")</f>
        <v>1</v>
      </c>
      <c r="T2794" s="13">
        <f>IFERROR(VLOOKUP($A2794,'Fielding Data'!$A:$H,MATCH(T$1,'Fielding Data'!$A$1:$H$1,0),0),"Other")</f>
        <v>1</v>
      </c>
      <c r="U2794" s="13">
        <f>SUMIFS('Fielding Data'!E:E,'Fielding Data'!$A:$A,'Hitting Data'!$A2794)</f>
        <v>4</v>
      </c>
      <c r="V2794" s="13">
        <f>SUMIFS('Fielding Data'!F:F,'Fielding Data'!$A:$A,'Hitting Data'!$A2794)</f>
        <v>23</v>
      </c>
      <c r="W2794" s="13">
        <f>SUMIFS('Fielding Data'!G:G,'Fielding Data'!$A:$A,'Hitting Data'!$A2794)</f>
        <v>1</v>
      </c>
      <c r="X2794" s="13">
        <f>SUMIFS('Fielding Data'!H:H,'Fielding Data'!$A:$A,'Hitting Data'!$A2794)</f>
        <v>1</v>
      </c>
    </row>
    <row r="2795" spans="1:24" x14ac:dyDescent="0.3">
      <c r="A2795" s="13" t="str">
        <f t="shared" si="43"/>
        <v>hampsju012012</v>
      </c>
      <c r="B2795" s="16" t="s">
        <v>655</v>
      </c>
      <c r="C2795" s="16">
        <v>2012</v>
      </c>
      <c r="D2795" s="16">
        <v>13</v>
      </c>
      <c r="E2795" s="16">
        <v>1</v>
      </c>
      <c r="F2795" s="16">
        <v>0</v>
      </c>
      <c r="G2795" s="16">
        <v>0</v>
      </c>
      <c r="H2795" s="16">
        <v>0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3" t="str">
        <f>IFERROR(VLOOKUP($A2795,'Fielding Data'!$A:$H,MATCH(P$1,'Fielding Data'!$A$1:$H$1,0),0),"Other")</f>
        <v>P</v>
      </c>
      <c r="Q2795" s="13">
        <f>IFERROR(VLOOKUP($A2795,'Fielding Data'!$A:$H,MATCH(Q$1,'Fielding Data'!$A$1:$H$1,0),0),"Other")</f>
        <v>0</v>
      </c>
      <c r="R2795" s="13">
        <f>IFERROR(VLOOKUP($A2795,'Fielding Data'!$A:$H,MATCH(R$1,'Fielding Data'!$A$1:$H$1,0),0),"Other")</f>
        <v>3</v>
      </c>
      <c r="S2795" s="13">
        <f>IFERROR(VLOOKUP($A2795,'Fielding Data'!$A:$H,MATCH(S$1,'Fielding Data'!$A$1:$H$1,0),0),"Other")</f>
        <v>0</v>
      </c>
      <c r="T2795" s="13">
        <f>IFERROR(VLOOKUP($A2795,'Fielding Data'!$A:$H,MATCH(T$1,'Fielding Data'!$A$1:$H$1,0),0),"Other")</f>
        <v>0</v>
      </c>
      <c r="U2795" s="13">
        <f>SUMIFS('Fielding Data'!E:E,'Fielding Data'!$A:$A,'Hitting Data'!$A2795)</f>
        <v>0</v>
      </c>
      <c r="V2795" s="13">
        <f>SUMIFS('Fielding Data'!F:F,'Fielding Data'!$A:$A,'Hitting Data'!$A2795)</f>
        <v>3</v>
      </c>
      <c r="W2795" s="13">
        <f>SUMIFS('Fielding Data'!G:G,'Fielding Data'!$A:$A,'Hitting Data'!$A2795)</f>
        <v>0</v>
      </c>
      <c r="X2795" s="13">
        <f>SUMIFS('Fielding Data'!H:H,'Fielding Data'!$A:$A,'Hitting Data'!$A2795)</f>
        <v>0</v>
      </c>
    </row>
    <row r="2796" spans="1:24" x14ac:dyDescent="0.3">
      <c r="A2796" s="13" t="str">
        <f t="shared" si="43"/>
        <v>handbr012012</v>
      </c>
      <c r="B2796" s="16" t="s">
        <v>1521</v>
      </c>
      <c r="C2796" s="16">
        <v>2012</v>
      </c>
      <c r="D2796" s="16">
        <v>1</v>
      </c>
      <c r="E2796" s="16">
        <v>1</v>
      </c>
      <c r="F2796" s="16">
        <v>0</v>
      </c>
      <c r="G2796" s="16">
        <v>0</v>
      </c>
      <c r="H2796" s="16">
        <v>0</v>
      </c>
      <c r="I2796" s="16">
        <v>0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3" t="str">
        <f>IFERROR(VLOOKUP($A2796,'Fielding Data'!$A:$H,MATCH(P$1,'Fielding Data'!$A$1:$H$1,0),0),"Other")</f>
        <v>P</v>
      </c>
      <c r="Q2796" s="13">
        <f>IFERROR(VLOOKUP($A2796,'Fielding Data'!$A:$H,MATCH(Q$1,'Fielding Data'!$A$1:$H$1,0),0),"Other")</f>
        <v>0</v>
      </c>
      <c r="R2796" s="13">
        <f>IFERROR(VLOOKUP($A2796,'Fielding Data'!$A:$H,MATCH(R$1,'Fielding Data'!$A$1:$H$1,0),0),"Other")</f>
        <v>0</v>
      </c>
      <c r="S2796" s="13">
        <f>IFERROR(VLOOKUP($A2796,'Fielding Data'!$A:$H,MATCH(S$1,'Fielding Data'!$A$1:$H$1,0),0),"Other")</f>
        <v>0</v>
      </c>
      <c r="T2796" s="13">
        <f>IFERROR(VLOOKUP($A2796,'Fielding Data'!$A:$H,MATCH(T$1,'Fielding Data'!$A$1:$H$1,0),0),"Other")</f>
        <v>0</v>
      </c>
      <c r="U2796" s="13">
        <f>SUMIFS('Fielding Data'!E:E,'Fielding Data'!$A:$A,'Hitting Data'!$A2796)</f>
        <v>0</v>
      </c>
      <c r="V2796" s="13">
        <f>SUMIFS('Fielding Data'!F:F,'Fielding Data'!$A:$A,'Hitting Data'!$A2796)</f>
        <v>0</v>
      </c>
      <c r="W2796" s="13">
        <f>SUMIFS('Fielding Data'!G:G,'Fielding Data'!$A:$A,'Hitting Data'!$A2796)</f>
        <v>0</v>
      </c>
      <c r="X2796" s="13">
        <f>SUMIFS('Fielding Data'!H:H,'Fielding Data'!$A:$A,'Hitting Data'!$A2796)</f>
        <v>0</v>
      </c>
    </row>
    <row r="2797" spans="1:24" x14ac:dyDescent="0.3">
      <c r="A2797" s="13" t="str">
        <f t="shared" si="43"/>
        <v>hanigry012012</v>
      </c>
      <c r="B2797" s="16" t="s">
        <v>797</v>
      </c>
      <c r="C2797" s="16">
        <v>2012</v>
      </c>
      <c r="D2797" s="16">
        <v>112</v>
      </c>
      <c r="E2797" s="16">
        <v>317</v>
      </c>
      <c r="F2797" s="16">
        <v>25</v>
      </c>
      <c r="G2797" s="16">
        <v>87</v>
      </c>
      <c r="H2797" s="16">
        <v>14</v>
      </c>
      <c r="I2797" s="16">
        <v>0</v>
      </c>
      <c r="J2797" s="16">
        <v>2</v>
      </c>
      <c r="K2797" s="16">
        <v>24</v>
      </c>
      <c r="L2797" s="16">
        <v>0</v>
      </c>
      <c r="M2797" s="16">
        <v>0</v>
      </c>
      <c r="N2797" s="16">
        <v>44</v>
      </c>
      <c r="O2797" s="16">
        <v>37</v>
      </c>
      <c r="P2797" s="13" t="str">
        <f>IFERROR(VLOOKUP($A2797,'Fielding Data'!$A:$H,MATCH(P$1,'Fielding Data'!$A$1:$H$1,0),0),"Other")</f>
        <v>C</v>
      </c>
      <c r="Q2797" s="13">
        <f>IFERROR(VLOOKUP($A2797,'Fielding Data'!$A:$H,MATCH(Q$1,'Fielding Data'!$A$1:$H$1,0),0),"Other")</f>
        <v>781</v>
      </c>
      <c r="R2797" s="13">
        <f>IFERROR(VLOOKUP($A2797,'Fielding Data'!$A:$H,MATCH(R$1,'Fielding Data'!$A$1:$H$1,0),0),"Other")</f>
        <v>48</v>
      </c>
      <c r="S2797" s="13">
        <f>IFERROR(VLOOKUP($A2797,'Fielding Data'!$A:$H,MATCH(S$1,'Fielding Data'!$A$1:$H$1,0),0),"Other")</f>
        <v>4</v>
      </c>
      <c r="T2797" s="13">
        <f>IFERROR(VLOOKUP($A2797,'Fielding Data'!$A:$H,MATCH(T$1,'Fielding Data'!$A$1:$H$1,0),0),"Other")</f>
        <v>6</v>
      </c>
      <c r="U2797" s="13">
        <f>SUMIFS('Fielding Data'!E:E,'Fielding Data'!$A:$A,'Hitting Data'!$A2797)</f>
        <v>781</v>
      </c>
      <c r="V2797" s="13">
        <f>SUMIFS('Fielding Data'!F:F,'Fielding Data'!$A:$A,'Hitting Data'!$A2797)</f>
        <v>48</v>
      </c>
      <c r="W2797" s="13">
        <f>SUMIFS('Fielding Data'!G:G,'Fielding Data'!$A:$A,'Hitting Data'!$A2797)</f>
        <v>4</v>
      </c>
      <c r="X2797" s="13">
        <f>SUMIFS('Fielding Data'!H:H,'Fielding Data'!$A:$A,'Hitting Data'!$A2797)</f>
        <v>6</v>
      </c>
    </row>
    <row r="2798" spans="1:24" x14ac:dyDescent="0.3">
      <c r="A2798" s="13" t="str">
        <f t="shared" si="43"/>
        <v>hannaja012012</v>
      </c>
      <c r="B2798" s="16" t="s">
        <v>656</v>
      </c>
      <c r="C2798" s="16">
        <v>2012</v>
      </c>
      <c r="D2798" s="16">
        <v>105</v>
      </c>
      <c r="E2798" s="16">
        <v>287</v>
      </c>
      <c r="F2798" s="16">
        <v>23</v>
      </c>
      <c r="G2798" s="16">
        <v>70</v>
      </c>
      <c r="H2798" s="16">
        <v>16</v>
      </c>
      <c r="I2798" s="16">
        <v>0</v>
      </c>
      <c r="J2798" s="16">
        <v>4</v>
      </c>
      <c r="K2798" s="16">
        <v>29</v>
      </c>
      <c r="L2798" s="16">
        <v>0</v>
      </c>
      <c r="M2798" s="16">
        <v>2</v>
      </c>
      <c r="N2798" s="16">
        <v>27</v>
      </c>
      <c r="O2798" s="16">
        <v>63</v>
      </c>
      <c r="P2798" s="13" t="str">
        <f>IFERROR(VLOOKUP($A2798,'Fielding Data'!$A:$H,MATCH(P$1,'Fielding Data'!$A$1:$H$1,0),0),"Other")</f>
        <v>1B</v>
      </c>
      <c r="Q2798" s="13">
        <f>IFERROR(VLOOKUP($A2798,'Fielding Data'!$A:$H,MATCH(Q$1,'Fielding Data'!$A$1:$H$1,0),0),"Other")</f>
        <v>9</v>
      </c>
      <c r="R2798" s="13">
        <f>IFERROR(VLOOKUP($A2798,'Fielding Data'!$A:$H,MATCH(R$1,'Fielding Data'!$A$1:$H$1,0),0),"Other")</f>
        <v>1</v>
      </c>
      <c r="S2798" s="13">
        <f>IFERROR(VLOOKUP($A2798,'Fielding Data'!$A:$H,MATCH(S$1,'Fielding Data'!$A$1:$H$1,0),0),"Other")</f>
        <v>1</v>
      </c>
      <c r="T2798" s="13">
        <f>IFERROR(VLOOKUP($A2798,'Fielding Data'!$A:$H,MATCH(T$1,'Fielding Data'!$A$1:$H$1,0),0),"Other")</f>
        <v>3</v>
      </c>
      <c r="U2798" s="13">
        <f>SUMIFS('Fielding Data'!E:E,'Fielding Data'!$A:$A,'Hitting Data'!$A2798)</f>
        <v>76</v>
      </c>
      <c r="V2798" s="13">
        <f>SUMIFS('Fielding Data'!F:F,'Fielding Data'!$A:$A,'Hitting Data'!$A2798)</f>
        <v>187</v>
      </c>
      <c r="W2798" s="13">
        <f>SUMIFS('Fielding Data'!G:G,'Fielding Data'!$A:$A,'Hitting Data'!$A2798)</f>
        <v>14</v>
      </c>
      <c r="X2798" s="13">
        <f>SUMIFS('Fielding Data'!H:H,'Fielding Data'!$A:$A,'Hitting Data'!$A2798)</f>
        <v>22</v>
      </c>
    </row>
    <row r="2799" spans="1:24" x14ac:dyDescent="0.3">
      <c r="A2799" s="13" t="str">
        <f t="shared" si="43"/>
        <v>hanrajo012012</v>
      </c>
      <c r="B2799" s="16" t="s">
        <v>798</v>
      </c>
      <c r="C2799" s="16">
        <v>2012</v>
      </c>
      <c r="D2799" s="16">
        <v>63</v>
      </c>
      <c r="E2799" s="16">
        <v>0</v>
      </c>
      <c r="F2799" s="16">
        <v>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3" t="str">
        <f>IFERROR(VLOOKUP($A2799,'Fielding Data'!$A:$H,MATCH(P$1,'Fielding Data'!$A$1:$H$1,0),0),"Other")</f>
        <v>P</v>
      </c>
      <c r="Q2799" s="13">
        <f>IFERROR(VLOOKUP($A2799,'Fielding Data'!$A:$H,MATCH(Q$1,'Fielding Data'!$A$1:$H$1,0),0),"Other")</f>
        <v>2</v>
      </c>
      <c r="R2799" s="13">
        <f>IFERROR(VLOOKUP($A2799,'Fielding Data'!$A:$H,MATCH(R$1,'Fielding Data'!$A$1:$H$1,0),0),"Other")</f>
        <v>6</v>
      </c>
      <c r="S2799" s="13">
        <f>IFERROR(VLOOKUP($A2799,'Fielding Data'!$A:$H,MATCH(S$1,'Fielding Data'!$A$1:$H$1,0),0),"Other")</f>
        <v>0</v>
      </c>
      <c r="T2799" s="13">
        <f>IFERROR(VLOOKUP($A2799,'Fielding Data'!$A:$H,MATCH(T$1,'Fielding Data'!$A$1:$H$1,0),0),"Other")</f>
        <v>0</v>
      </c>
      <c r="U2799" s="13">
        <f>SUMIFS('Fielding Data'!E:E,'Fielding Data'!$A:$A,'Hitting Data'!$A2799)</f>
        <v>2</v>
      </c>
      <c r="V2799" s="13">
        <f>SUMIFS('Fielding Data'!F:F,'Fielding Data'!$A:$A,'Hitting Data'!$A2799)</f>
        <v>6</v>
      </c>
      <c r="W2799" s="13">
        <f>SUMIFS('Fielding Data'!G:G,'Fielding Data'!$A:$A,'Hitting Data'!$A2799)</f>
        <v>0</v>
      </c>
      <c r="X2799" s="13">
        <f>SUMIFS('Fielding Data'!H:H,'Fielding Data'!$A:$A,'Hitting Data'!$A2799)</f>
        <v>0</v>
      </c>
    </row>
    <row r="2800" spans="1:24" x14ac:dyDescent="0.3">
      <c r="A2800" s="13" t="str">
        <f t="shared" si="43"/>
        <v>hansoto012012</v>
      </c>
      <c r="B2800" s="16" t="s">
        <v>1099</v>
      </c>
      <c r="C2800" s="16">
        <v>2012</v>
      </c>
      <c r="D2800" s="16">
        <v>31</v>
      </c>
      <c r="E2800" s="16">
        <v>49</v>
      </c>
      <c r="F2800" s="16">
        <v>0</v>
      </c>
      <c r="G2800" s="16">
        <v>1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0</v>
      </c>
      <c r="N2800" s="16">
        <v>2</v>
      </c>
      <c r="O2800" s="16">
        <v>30</v>
      </c>
      <c r="P2800" s="13" t="str">
        <f>IFERROR(VLOOKUP($A2800,'Fielding Data'!$A:$H,MATCH(P$1,'Fielding Data'!$A$1:$H$1,0),0),"Other")</f>
        <v>P</v>
      </c>
      <c r="Q2800" s="13">
        <f>IFERROR(VLOOKUP($A2800,'Fielding Data'!$A:$H,MATCH(Q$1,'Fielding Data'!$A$1:$H$1,0),0),"Other")</f>
        <v>2</v>
      </c>
      <c r="R2800" s="13">
        <f>IFERROR(VLOOKUP($A2800,'Fielding Data'!$A:$H,MATCH(R$1,'Fielding Data'!$A$1:$H$1,0),0),"Other")</f>
        <v>15</v>
      </c>
      <c r="S2800" s="13">
        <f>IFERROR(VLOOKUP($A2800,'Fielding Data'!$A:$H,MATCH(S$1,'Fielding Data'!$A$1:$H$1,0),0),"Other")</f>
        <v>5</v>
      </c>
      <c r="T2800" s="13">
        <f>IFERROR(VLOOKUP($A2800,'Fielding Data'!$A:$H,MATCH(T$1,'Fielding Data'!$A$1:$H$1,0),0),"Other")</f>
        <v>1</v>
      </c>
      <c r="U2800" s="13">
        <f>SUMIFS('Fielding Data'!E:E,'Fielding Data'!$A:$A,'Hitting Data'!$A2800)</f>
        <v>2</v>
      </c>
      <c r="V2800" s="13">
        <f>SUMIFS('Fielding Data'!F:F,'Fielding Data'!$A:$A,'Hitting Data'!$A2800)</f>
        <v>15</v>
      </c>
      <c r="W2800" s="13">
        <f>SUMIFS('Fielding Data'!G:G,'Fielding Data'!$A:$A,'Hitting Data'!$A2800)</f>
        <v>5</v>
      </c>
      <c r="X2800" s="13">
        <f>SUMIFS('Fielding Data'!H:H,'Fielding Data'!$A:$A,'Hitting Data'!$A2800)</f>
        <v>1</v>
      </c>
    </row>
    <row r="2801" spans="1:24" x14ac:dyDescent="0.3">
      <c r="A2801" s="13" t="str">
        <f t="shared" si="43"/>
        <v>haranaa012012</v>
      </c>
      <c r="B2801" s="16" t="s">
        <v>305</v>
      </c>
      <c r="C2801" s="16">
        <v>2012</v>
      </c>
      <c r="D2801" s="16">
        <v>31</v>
      </c>
      <c r="E2801" s="16">
        <v>56</v>
      </c>
      <c r="F2801" s="16">
        <v>1</v>
      </c>
      <c r="G2801" s="16">
        <v>4</v>
      </c>
      <c r="H2801" s="16">
        <v>1</v>
      </c>
      <c r="I2801" s="16">
        <v>0</v>
      </c>
      <c r="J2801" s="16">
        <v>0</v>
      </c>
      <c r="K2801" s="16">
        <v>2</v>
      </c>
      <c r="L2801" s="16">
        <v>0</v>
      </c>
      <c r="M2801" s="16">
        <v>0</v>
      </c>
      <c r="N2801" s="16">
        <v>0</v>
      </c>
      <c r="O2801" s="16">
        <v>23</v>
      </c>
      <c r="P2801" s="13" t="str">
        <f>IFERROR(VLOOKUP($A2801,'Fielding Data'!$A:$H,MATCH(P$1,'Fielding Data'!$A$1:$H$1,0),0),"Other")</f>
        <v>P</v>
      </c>
      <c r="Q2801" s="13">
        <f>IFERROR(VLOOKUP($A2801,'Fielding Data'!$A:$H,MATCH(Q$1,'Fielding Data'!$A$1:$H$1,0),0),"Other")</f>
        <v>10</v>
      </c>
      <c r="R2801" s="13">
        <f>IFERROR(VLOOKUP($A2801,'Fielding Data'!$A:$H,MATCH(R$1,'Fielding Data'!$A$1:$H$1,0),0),"Other")</f>
        <v>31</v>
      </c>
      <c r="S2801" s="13">
        <f>IFERROR(VLOOKUP($A2801,'Fielding Data'!$A:$H,MATCH(S$1,'Fielding Data'!$A$1:$H$1,0),0),"Other")</f>
        <v>2</v>
      </c>
      <c r="T2801" s="13">
        <f>IFERROR(VLOOKUP($A2801,'Fielding Data'!$A:$H,MATCH(T$1,'Fielding Data'!$A$1:$H$1,0),0),"Other")</f>
        <v>1</v>
      </c>
      <c r="U2801" s="13">
        <f>SUMIFS('Fielding Data'!E:E,'Fielding Data'!$A:$A,'Hitting Data'!$A2801)</f>
        <v>10</v>
      </c>
      <c r="V2801" s="13">
        <f>SUMIFS('Fielding Data'!F:F,'Fielding Data'!$A:$A,'Hitting Data'!$A2801)</f>
        <v>31</v>
      </c>
      <c r="W2801" s="13">
        <f>SUMIFS('Fielding Data'!G:G,'Fielding Data'!$A:$A,'Hitting Data'!$A2801)</f>
        <v>2</v>
      </c>
      <c r="X2801" s="13">
        <f>SUMIFS('Fielding Data'!H:H,'Fielding Data'!$A:$A,'Hitting Data'!$A2801)</f>
        <v>1</v>
      </c>
    </row>
    <row r="2802" spans="1:24" x14ac:dyDescent="0.3">
      <c r="A2802" s="13" t="str">
        <f t="shared" si="43"/>
        <v>hardyjj012012</v>
      </c>
      <c r="B2802" s="16" t="s">
        <v>548</v>
      </c>
      <c r="C2802" s="16">
        <v>2012</v>
      </c>
      <c r="D2802" s="16">
        <v>158</v>
      </c>
      <c r="E2802" s="16">
        <v>663</v>
      </c>
      <c r="F2802" s="16">
        <v>85</v>
      </c>
      <c r="G2802" s="16">
        <v>158</v>
      </c>
      <c r="H2802" s="16">
        <v>30</v>
      </c>
      <c r="I2802" s="16">
        <v>2</v>
      </c>
      <c r="J2802" s="16">
        <v>22</v>
      </c>
      <c r="K2802" s="16">
        <v>68</v>
      </c>
      <c r="L2802" s="16">
        <v>0</v>
      </c>
      <c r="M2802" s="16">
        <v>0</v>
      </c>
      <c r="N2802" s="16">
        <v>38</v>
      </c>
      <c r="O2802" s="16">
        <v>106</v>
      </c>
      <c r="P2802" s="13" t="str">
        <f>IFERROR(VLOOKUP($A2802,'Fielding Data'!$A:$H,MATCH(P$1,'Fielding Data'!$A$1:$H$1,0),0),"Other")</f>
        <v>SS</v>
      </c>
      <c r="Q2802" s="13">
        <f>IFERROR(VLOOKUP($A2802,'Fielding Data'!$A:$H,MATCH(Q$1,'Fielding Data'!$A$1:$H$1,0),0),"Other")</f>
        <v>244</v>
      </c>
      <c r="R2802" s="13">
        <f>IFERROR(VLOOKUP($A2802,'Fielding Data'!$A:$H,MATCH(R$1,'Fielding Data'!$A$1:$H$1,0),0),"Other")</f>
        <v>529</v>
      </c>
      <c r="S2802" s="13">
        <f>IFERROR(VLOOKUP($A2802,'Fielding Data'!$A:$H,MATCH(S$1,'Fielding Data'!$A$1:$H$1,0),0),"Other")</f>
        <v>6</v>
      </c>
      <c r="T2802" s="13">
        <f>IFERROR(VLOOKUP($A2802,'Fielding Data'!$A:$H,MATCH(T$1,'Fielding Data'!$A$1:$H$1,0),0),"Other")</f>
        <v>113</v>
      </c>
      <c r="U2802" s="13">
        <f>SUMIFS('Fielding Data'!E:E,'Fielding Data'!$A:$A,'Hitting Data'!$A2802)</f>
        <v>244</v>
      </c>
      <c r="V2802" s="13">
        <f>SUMIFS('Fielding Data'!F:F,'Fielding Data'!$A:$A,'Hitting Data'!$A2802)</f>
        <v>529</v>
      </c>
      <c r="W2802" s="13">
        <f>SUMIFS('Fielding Data'!G:G,'Fielding Data'!$A:$A,'Hitting Data'!$A2802)</f>
        <v>6</v>
      </c>
      <c r="X2802" s="13">
        <f>SUMIFS('Fielding Data'!H:H,'Fielding Data'!$A:$A,'Hitting Data'!$A2802)</f>
        <v>113</v>
      </c>
    </row>
    <row r="2803" spans="1:24" x14ac:dyDescent="0.3">
      <c r="A2803" s="13" t="str">
        <f t="shared" si="43"/>
        <v>harenda012012</v>
      </c>
      <c r="B2803" s="16" t="s">
        <v>379</v>
      </c>
      <c r="C2803" s="16">
        <v>2012</v>
      </c>
      <c r="D2803" s="16">
        <v>31</v>
      </c>
      <c r="E2803" s="16">
        <v>4</v>
      </c>
      <c r="F2803" s="16">
        <v>0</v>
      </c>
      <c r="G2803" s="16">
        <v>0</v>
      </c>
      <c r="H2803" s="16">
        <v>0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2</v>
      </c>
      <c r="P2803" s="13" t="str">
        <f>IFERROR(VLOOKUP($A2803,'Fielding Data'!$A:$H,MATCH(P$1,'Fielding Data'!$A$1:$H$1,0),0),"Other")</f>
        <v>P</v>
      </c>
      <c r="Q2803" s="13">
        <f>IFERROR(VLOOKUP($A2803,'Fielding Data'!$A:$H,MATCH(Q$1,'Fielding Data'!$A$1:$H$1,0),0),"Other")</f>
        <v>11</v>
      </c>
      <c r="R2803" s="13">
        <f>IFERROR(VLOOKUP($A2803,'Fielding Data'!$A:$H,MATCH(R$1,'Fielding Data'!$A$1:$H$1,0),0),"Other")</f>
        <v>19</v>
      </c>
      <c r="S2803" s="13">
        <f>IFERROR(VLOOKUP($A2803,'Fielding Data'!$A:$H,MATCH(S$1,'Fielding Data'!$A$1:$H$1,0),0),"Other")</f>
        <v>3</v>
      </c>
      <c r="T2803" s="13">
        <f>IFERROR(VLOOKUP($A2803,'Fielding Data'!$A:$H,MATCH(T$1,'Fielding Data'!$A$1:$H$1,0),0),"Other")</f>
        <v>3</v>
      </c>
      <c r="U2803" s="13">
        <f>SUMIFS('Fielding Data'!E:E,'Fielding Data'!$A:$A,'Hitting Data'!$A2803)</f>
        <v>11</v>
      </c>
      <c r="V2803" s="13">
        <f>SUMIFS('Fielding Data'!F:F,'Fielding Data'!$A:$A,'Hitting Data'!$A2803)</f>
        <v>19</v>
      </c>
      <c r="W2803" s="13">
        <f>SUMIFS('Fielding Data'!G:G,'Fielding Data'!$A:$A,'Hitting Data'!$A2803)</f>
        <v>3</v>
      </c>
      <c r="X2803" s="13">
        <f>SUMIFS('Fielding Data'!H:H,'Fielding Data'!$A:$A,'Hitting Data'!$A2803)</f>
        <v>3</v>
      </c>
    </row>
    <row r="2804" spans="1:24" x14ac:dyDescent="0.3">
      <c r="A2804" s="13" t="str">
        <f t="shared" si="43"/>
        <v>harpebr032012</v>
      </c>
      <c r="B2804" s="16" t="s">
        <v>1733</v>
      </c>
      <c r="C2804" s="16">
        <v>2012</v>
      </c>
      <c r="D2804" s="16">
        <v>139</v>
      </c>
      <c r="E2804" s="16">
        <v>533</v>
      </c>
      <c r="F2804" s="16">
        <v>98</v>
      </c>
      <c r="G2804" s="16">
        <v>144</v>
      </c>
      <c r="H2804" s="16">
        <v>26</v>
      </c>
      <c r="I2804" s="16">
        <v>9</v>
      </c>
      <c r="J2804" s="16">
        <v>22</v>
      </c>
      <c r="K2804" s="16">
        <v>59</v>
      </c>
      <c r="L2804" s="16">
        <v>18</v>
      </c>
      <c r="M2804" s="16">
        <v>6</v>
      </c>
      <c r="N2804" s="16">
        <v>56</v>
      </c>
      <c r="O2804" s="16">
        <v>120</v>
      </c>
      <c r="P2804" s="13" t="str">
        <f>IFERROR(VLOOKUP($A2804,'Fielding Data'!$A:$H,MATCH(P$1,'Fielding Data'!$A$1:$H$1,0),0),"Other")</f>
        <v>CF</v>
      </c>
      <c r="Q2804" s="13">
        <f>IFERROR(VLOOKUP($A2804,'Fielding Data'!$A:$H,MATCH(Q$1,'Fielding Data'!$A$1:$H$1,0),0),"Other")</f>
        <v>0</v>
      </c>
      <c r="R2804" s="13">
        <f>IFERROR(VLOOKUP($A2804,'Fielding Data'!$A:$H,MATCH(R$1,'Fielding Data'!$A$1:$H$1,0),0),"Other")</f>
        <v>0</v>
      </c>
      <c r="S2804" s="13">
        <f>IFERROR(VLOOKUP($A2804,'Fielding Data'!$A:$H,MATCH(S$1,'Fielding Data'!$A$1:$H$1,0),0),"Other")</f>
        <v>0</v>
      </c>
      <c r="T2804" s="13">
        <f>IFERROR(VLOOKUP($A2804,'Fielding Data'!$A:$H,MATCH(T$1,'Fielding Data'!$A$1:$H$1,0),0),"Other")</f>
        <v>0</v>
      </c>
      <c r="U2804" s="13">
        <f>SUMIFS('Fielding Data'!E:E,'Fielding Data'!$A:$A,'Hitting Data'!$A2804)</f>
        <v>311</v>
      </c>
      <c r="V2804" s="13">
        <f>SUMIFS('Fielding Data'!F:F,'Fielding Data'!$A:$A,'Hitting Data'!$A2804)</f>
        <v>8</v>
      </c>
      <c r="W2804" s="13">
        <f>SUMIFS('Fielding Data'!G:G,'Fielding Data'!$A:$A,'Hitting Data'!$A2804)</f>
        <v>7</v>
      </c>
      <c r="X2804" s="13">
        <f>SUMIFS('Fielding Data'!H:H,'Fielding Data'!$A:$A,'Hitting Data'!$A2804)</f>
        <v>3</v>
      </c>
    </row>
    <row r="2805" spans="1:24" x14ac:dyDescent="0.3">
      <c r="A2805" s="13" t="str">
        <f t="shared" si="43"/>
        <v>harrelu012012</v>
      </c>
      <c r="B2805" s="16" t="s">
        <v>1288</v>
      </c>
      <c r="C2805" s="16">
        <v>2012</v>
      </c>
      <c r="D2805" s="16">
        <v>35</v>
      </c>
      <c r="E2805" s="16">
        <v>59</v>
      </c>
      <c r="F2805" s="16">
        <v>5</v>
      </c>
      <c r="G2805" s="16">
        <v>9</v>
      </c>
      <c r="H2805" s="16">
        <v>0</v>
      </c>
      <c r="I2805" s="16">
        <v>0</v>
      </c>
      <c r="J2805" s="16">
        <v>0</v>
      </c>
      <c r="K2805" s="16">
        <v>1</v>
      </c>
      <c r="L2805" s="16">
        <v>0</v>
      </c>
      <c r="M2805" s="16">
        <v>0</v>
      </c>
      <c r="N2805" s="16">
        <v>1</v>
      </c>
      <c r="O2805" s="16">
        <v>32</v>
      </c>
      <c r="P2805" s="13" t="str">
        <f>IFERROR(VLOOKUP($A2805,'Fielding Data'!$A:$H,MATCH(P$1,'Fielding Data'!$A$1:$H$1,0),0),"Other")</f>
        <v>P</v>
      </c>
      <c r="Q2805" s="13">
        <f>IFERROR(VLOOKUP($A2805,'Fielding Data'!$A:$H,MATCH(Q$1,'Fielding Data'!$A$1:$H$1,0),0),"Other")</f>
        <v>12</v>
      </c>
      <c r="R2805" s="13">
        <f>IFERROR(VLOOKUP($A2805,'Fielding Data'!$A:$H,MATCH(R$1,'Fielding Data'!$A$1:$H$1,0),0),"Other")</f>
        <v>39</v>
      </c>
      <c r="S2805" s="13">
        <f>IFERROR(VLOOKUP($A2805,'Fielding Data'!$A:$H,MATCH(S$1,'Fielding Data'!$A$1:$H$1,0),0),"Other")</f>
        <v>0</v>
      </c>
      <c r="T2805" s="13">
        <f>IFERROR(VLOOKUP($A2805,'Fielding Data'!$A:$H,MATCH(T$1,'Fielding Data'!$A$1:$H$1,0),0),"Other")</f>
        <v>2</v>
      </c>
      <c r="U2805" s="13">
        <f>SUMIFS('Fielding Data'!E:E,'Fielding Data'!$A:$A,'Hitting Data'!$A2805)</f>
        <v>12</v>
      </c>
      <c r="V2805" s="13">
        <f>SUMIFS('Fielding Data'!F:F,'Fielding Data'!$A:$A,'Hitting Data'!$A2805)</f>
        <v>39</v>
      </c>
      <c r="W2805" s="13">
        <f>SUMIFS('Fielding Data'!G:G,'Fielding Data'!$A:$A,'Hitting Data'!$A2805)</f>
        <v>0</v>
      </c>
      <c r="X2805" s="13">
        <f>SUMIFS('Fielding Data'!H:H,'Fielding Data'!$A:$A,'Hitting Data'!$A2805)</f>
        <v>2</v>
      </c>
    </row>
    <row r="2806" spans="1:24" x14ac:dyDescent="0.3">
      <c r="A2806" s="13" t="str">
        <f t="shared" si="43"/>
        <v>harrijo052012</v>
      </c>
      <c r="B2806" s="16" t="s">
        <v>1522</v>
      </c>
      <c r="C2806" s="16">
        <v>2012</v>
      </c>
      <c r="D2806" s="16">
        <v>104</v>
      </c>
      <c r="E2806" s="16">
        <v>249</v>
      </c>
      <c r="F2806" s="16">
        <v>34</v>
      </c>
      <c r="G2806" s="16">
        <v>58</v>
      </c>
      <c r="H2806" s="16">
        <v>9</v>
      </c>
      <c r="I2806" s="16">
        <v>5</v>
      </c>
      <c r="J2806" s="16">
        <v>3</v>
      </c>
      <c r="K2806" s="16">
        <v>16</v>
      </c>
      <c r="L2806" s="16">
        <v>7</v>
      </c>
      <c r="M2806" s="16">
        <v>3</v>
      </c>
      <c r="N2806" s="16">
        <v>10</v>
      </c>
      <c r="O2806" s="16">
        <v>37</v>
      </c>
      <c r="P2806" s="13" t="str">
        <f>IFERROR(VLOOKUP($A2806,'Fielding Data'!$A:$H,MATCH(P$1,'Fielding Data'!$A$1:$H$1,0),0),"Other")</f>
        <v>2B</v>
      </c>
      <c r="Q2806" s="13">
        <f>IFERROR(VLOOKUP($A2806,'Fielding Data'!$A:$H,MATCH(Q$1,'Fielding Data'!$A$1:$H$1,0),0),"Other")</f>
        <v>34</v>
      </c>
      <c r="R2806" s="13">
        <f>IFERROR(VLOOKUP($A2806,'Fielding Data'!$A:$H,MATCH(R$1,'Fielding Data'!$A$1:$H$1,0),0),"Other")</f>
        <v>52</v>
      </c>
      <c r="S2806" s="13">
        <f>IFERROR(VLOOKUP($A2806,'Fielding Data'!$A:$H,MATCH(S$1,'Fielding Data'!$A$1:$H$1,0),0),"Other")</f>
        <v>1</v>
      </c>
      <c r="T2806" s="13">
        <f>IFERROR(VLOOKUP($A2806,'Fielding Data'!$A:$H,MATCH(T$1,'Fielding Data'!$A$1:$H$1,0),0),"Other")</f>
        <v>5</v>
      </c>
      <c r="U2806" s="13">
        <f>SUMIFS('Fielding Data'!E:E,'Fielding Data'!$A:$A,'Hitting Data'!$A2806)</f>
        <v>81</v>
      </c>
      <c r="V2806" s="13">
        <f>SUMIFS('Fielding Data'!F:F,'Fielding Data'!$A:$A,'Hitting Data'!$A2806)</f>
        <v>109</v>
      </c>
      <c r="W2806" s="13">
        <f>SUMIFS('Fielding Data'!G:G,'Fielding Data'!$A:$A,'Hitting Data'!$A2806)</f>
        <v>6</v>
      </c>
      <c r="X2806" s="13">
        <f>SUMIFS('Fielding Data'!H:H,'Fielding Data'!$A:$A,'Hitting Data'!$A2806)</f>
        <v>12</v>
      </c>
    </row>
    <row r="2807" spans="1:24" x14ac:dyDescent="0.3">
      <c r="A2807" s="13" t="str">
        <f t="shared" si="43"/>
        <v>harrima012012</v>
      </c>
      <c r="B2807" s="16" t="s">
        <v>932</v>
      </c>
      <c r="C2807" s="16">
        <v>2012</v>
      </c>
      <c r="D2807" s="16">
        <v>33</v>
      </c>
      <c r="E2807" s="16">
        <v>5</v>
      </c>
      <c r="F2807" s="16">
        <v>0</v>
      </c>
      <c r="G2807" s="16">
        <v>0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0</v>
      </c>
      <c r="O2807" s="16">
        <v>3</v>
      </c>
      <c r="P2807" s="13" t="str">
        <f>IFERROR(VLOOKUP($A2807,'Fielding Data'!$A:$H,MATCH(P$1,'Fielding Data'!$A$1:$H$1,0),0),"Other")</f>
        <v>P</v>
      </c>
      <c r="Q2807" s="13">
        <f>IFERROR(VLOOKUP($A2807,'Fielding Data'!$A:$H,MATCH(Q$1,'Fielding Data'!$A$1:$H$1,0),0),"Other")</f>
        <v>13</v>
      </c>
      <c r="R2807" s="13">
        <f>IFERROR(VLOOKUP($A2807,'Fielding Data'!$A:$H,MATCH(R$1,'Fielding Data'!$A$1:$H$1,0),0),"Other")</f>
        <v>25</v>
      </c>
      <c r="S2807" s="13">
        <f>IFERROR(VLOOKUP($A2807,'Fielding Data'!$A:$H,MATCH(S$1,'Fielding Data'!$A$1:$H$1,0),0),"Other")</f>
        <v>1</v>
      </c>
      <c r="T2807" s="13">
        <f>IFERROR(VLOOKUP($A2807,'Fielding Data'!$A:$H,MATCH(T$1,'Fielding Data'!$A$1:$H$1,0),0),"Other")</f>
        <v>3</v>
      </c>
      <c r="U2807" s="13">
        <f>SUMIFS('Fielding Data'!E:E,'Fielding Data'!$A:$A,'Hitting Data'!$A2807)</f>
        <v>13</v>
      </c>
      <c r="V2807" s="13">
        <f>SUMIFS('Fielding Data'!F:F,'Fielding Data'!$A:$A,'Hitting Data'!$A2807)</f>
        <v>25</v>
      </c>
      <c r="W2807" s="13">
        <f>SUMIFS('Fielding Data'!G:G,'Fielding Data'!$A:$A,'Hitting Data'!$A2807)</f>
        <v>1</v>
      </c>
      <c r="X2807" s="13">
        <f>SUMIFS('Fielding Data'!H:H,'Fielding Data'!$A:$A,'Hitting Data'!$A2807)</f>
        <v>3</v>
      </c>
    </row>
    <row r="2808" spans="1:24" x14ac:dyDescent="0.3">
      <c r="A2808" s="13" t="str">
        <f t="shared" si="43"/>
        <v>harriwi012012</v>
      </c>
      <c r="B2808" s="16" t="s">
        <v>248</v>
      </c>
      <c r="C2808" s="16">
        <v>2012</v>
      </c>
      <c r="D2808" s="16">
        <v>25</v>
      </c>
      <c r="E2808" s="16">
        <v>44</v>
      </c>
      <c r="F2808" s="16">
        <v>5</v>
      </c>
      <c r="G2808" s="16">
        <v>5</v>
      </c>
      <c r="H2808" s="16">
        <v>4</v>
      </c>
      <c r="I2808" s="16">
        <v>0</v>
      </c>
      <c r="J2808" s="16">
        <v>0</v>
      </c>
      <c r="K2808" s="16">
        <v>2</v>
      </c>
      <c r="L2808" s="16">
        <v>1</v>
      </c>
      <c r="M2808" s="16">
        <v>1</v>
      </c>
      <c r="N2808" s="16">
        <v>3</v>
      </c>
      <c r="O2808" s="16">
        <v>8</v>
      </c>
      <c r="P2808" s="13" t="str">
        <f>IFERROR(VLOOKUP($A2808,'Fielding Data'!$A:$H,MATCH(P$1,'Fielding Data'!$A$1:$H$1,0),0),"Other")</f>
        <v>2B</v>
      </c>
      <c r="Q2808" s="13">
        <f>IFERROR(VLOOKUP($A2808,'Fielding Data'!$A:$H,MATCH(Q$1,'Fielding Data'!$A$1:$H$1,0),0),"Other")</f>
        <v>8</v>
      </c>
      <c r="R2808" s="13">
        <f>IFERROR(VLOOKUP($A2808,'Fielding Data'!$A:$H,MATCH(R$1,'Fielding Data'!$A$1:$H$1,0),0),"Other")</f>
        <v>18</v>
      </c>
      <c r="S2808" s="13">
        <f>IFERROR(VLOOKUP($A2808,'Fielding Data'!$A:$H,MATCH(S$1,'Fielding Data'!$A$1:$H$1,0),0),"Other")</f>
        <v>1</v>
      </c>
      <c r="T2808" s="13">
        <f>IFERROR(VLOOKUP($A2808,'Fielding Data'!$A:$H,MATCH(T$1,'Fielding Data'!$A$1:$H$1,0),0),"Other")</f>
        <v>4</v>
      </c>
      <c r="U2808" s="13">
        <f>SUMIFS('Fielding Data'!E:E,'Fielding Data'!$A:$A,'Hitting Data'!$A2808)</f>
        <v>9</v>
      </c>
      <c r="V2808" s="13">
        <f>SUMIFS('Fielding Data'!F:F,'Fielding Data'!$A:$A,'Hitting Data'!$A2808)</f>
        <v>20</v>
      </c>
      <c r="W2808" s="13">
        <f>SUMIFS('Fielding Data'!G:G,'Fielding Data'!$A:$A,'Hitting Data'!$A2808)</f>
        <v>1</v>
      </c>
      <c r="X2808" s="13">
        <f>SUMIFS('Fielding Data'!H:H,'Fielding Data'!$A:$A,'Hitting Data'!$A2808)</f>
        <v>5</v>
      </c>
    </row>
    <row r="2809" spans="1:24" x14ac:dyDescent="0.3">
      <c r="A2809" s="13" t="str">
        <f t="shared" si="43"/>
        <v>harriwi022012</v>
      </c>
      <c r="B2809" s="16" t="s">
        <v>1734</v>
      </c>
      <c r="C2809" s="16">
        <v>2012</v>
      </c>
      <c r="D2809" s="16">
        <v>20</v>
      </c>
      <c r="E2809" s="16">
        <v>0</v>
      </c>
      <c r="F2809" s="16">
        <v>0</v>
      </c>
      <c r="G2809" s="16">
        <v>0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3" t="str">
        <f>IFERROR(VLOOKUP($A2809,'Fielding Data'!$A:$H,MATCH(P$1,'Fielding Data'!$A$1:$H$1,0),0),"Other")</f>
        <v>P</v>
      </c>
      <c r="Q2809" s="13">
        <f>IFERROR(VLOOKUP($A2809,'Fielding Data'!$A:$H,MATCH(Q$1,'Fielding Data'!$A$1:$H$1,0),0),"Other")</f>
        <v>1</v>
      </c>
      <c r="R2809" s="13">
        <f>IFERROR(VLOOKUP($A2809,'Fielding Data'!$A:$H,MATCH(R$1,'Fielding Data'!$A$1:$H$1,0),0),"Other")</f>
        <v>3</v>
      </c>
      <c r="S2809" s="13">
        <f>IFERROR(VLOOKUP($A2809,'Fielding Data'!$A:$H,MATCH(S$1,'Fielding Data'!$A$1:$H$1,0),0),"Other")</f>
        <v>0</v>
      </c>
      <c r="T2809" s="13">
        <f>IFERROR(VLOOKUP($A2809,'Fielding Data'!$A:$H,MATCH(T$1,'Fielding Data'!$A$1:$H$1,0),0),"Other")</f>
        <v>0</v>
      </c>
      <c r="U2809" s="13">
        <f>SUMIFS('Fielding Data'!E:E,'Fielding Data'!$A:$A,'Hitting Data'!$A2809)</f>
        <v>1</v>
      </c>
      <c r="V2809" s="13">
        <f>SUMIFS('Fielding Data'!F:F,'Fielding Data'!$A:$A,'Hitting Data'!$A2809)</f>
        <v>3</v>
      </c>
      <c r="W2809" s="13">
        <f>SUMIFS('Fielding Data'!G:G,'Fielding Data'!$A:$A,'Hitting Data'!$A2809)</f>
        <v>0</v>
      </c>
      <c r="X2809" s="13">
        <f>SUMIFS('Fielding Data'!H:H,'Fielding Data'!$A:$A,'Hitting Data'!$A2809)</f>
        <v>0</v>
      </c>
    </row>
    <row r="2810" spans="1:24" x14ac:dyDescent="0.3">
      <c r="A2810" s="13" t="str">
        <f t="shared" si="43"/>
        <v>hartco012012</v>
      </c>
      <c r="B2810" s="16" t="s">
        <v>457</v>
      </c>
      <c r="C2810" s="16">
        <v>2012</v>
      </c>
      <c r="D2810" s="16">
        <v>149</v>
      </c>
      <c r="E2810" s="16">
        <v>562</v>
      </c>
      <c r="F2810" s="16">
        <v>91</v>
      </c>
      <c r="G2810" s="16">
        <v>152</v>
      </c>
      <c r="H2810" s="16">
        <v>35</v>
      </c>
      <c r="I2810" s="16">
        <v>4</v>
      </c>
      <c r="J2810" s="16">
        <v>30</v>
      </c>
      <c r="K2810" s="16">
        <v>83</v>
      </c>
      <c r="L2810" s="16">
        <v>5</v>
      </c>
      <c r="M2810" s="16">
        <v>0</v>
      </c>
      <c r="N2810" s="16">
        <v>44</v>
      </c>
      <c r="O2810" s="16">
        <v>151</v>
      </c>
      <c r="P2810" s="13" t="str">
        <f>IFERROR(VLOOKUP($A2810,'Fielding Data'!$A:$H,MATCH(P$1,'Fielding Data'!$A$1:$H$1,0),0),"Other")</f>
        <v>1B</v>
      </c>
      <c r="Q2810" s="13">
        <f>IFERROR(VLOOKUP($A2810,'Fielding Data'!$A:$H,MATCH(Q$1,'Fielding Data'!$A$1:$H$1,0),0),"Other")</f>
        <v>733</v>
      </c>
      <c r="R2810" s="13">
        <f>IFERROR(VLOOKUP($A2810,'Fielding Data'!$A:$H,MATCH(R$1,'Fielding Data'!$A$1:$H$1,0),0),"Other")</f>
        <v>64</v>
      </c>
      <c r="S2810" s="13">
        <f>IFERROR(VLOOKUP($A2810,'Fielding Data'!$A:$H,MATCH(S$1,'Fielding Data'!$A$1:$H$1,0),0),"Other")</f>
        <v>4</v>
      </c>
      <c r="T2810" s="13">
        <f>IFERROR(VLOOKUP($A2810,'Fielding Data'!$A:$H,MATCH(T$1,'Fielding Data'!$A$1:$H$1,0),0),"Other")</f>
        <v>67</v>
      </c>
      <c r="U2810" s="13">
        <f>SUMIFS('Fielding Data'!E:E,'Fielding Data'!$A:$A,'Hitting Data'!$A2810)</f>
        <v>813</v>
      </c>
      <c r="V2810" s="13">
        <f>SUMIFS('Fielding Data'!F:F,'Fielding Data'!$A:$A,'Hitting Data'!$A2810)</f>
        <v>64</v>
      </c>
      <c r="W2810" s="13">
        <f>SUMIFS('Fielding Data'!G:G,'Fielding Data'!$A:$A,'Hitting Data'!$A2810)</f>
        <v>6</v>
      </c>
      <c r="X2810" s="13">
        <f>SUMIFS('Fielding Data'!H:H,'Fielding Data'!$A:$A,'Hitting Data'!$A2810)</f>
        <v>67</v>
      </c>
    </row>
    <row r="2811" spans="1:24" x14ac:dyDescent="0.3">
      <c r="A2811" s="13" t="str">
        <f t="shared" si="43"/>
        <v>harvema012012</v>
      </c>
      <c r="B2811" s="16" t="s">
        <v>1735</v>
      </c>
      <c r="C2811" s="16">
        <v>2012</v>
      </c>
      <c r="D2811" s="16">
        <v>10</v>
      </c>
      <c r="E2811" s="16">
        <v>18</v>
      </c>
      <c r="F2811" s="16">
        <v>0</v>
      </c>
      <c r="G2811" s="16">
        <v>6</v>
      </c>
      <c r="H2811" s="16">
        <v>2</v>
      </c>
      <c r="I2811" s="16">
        <v>0</v>
      </c>
      <c r="J2811" s="16">
        <v>0</v>
      </c>
      <c r="K2811" s="16">
        <v>3</v>
      </c>
      <c r="L2811" s="16">
        <v>0</v>
      </c>
      <c r="M2811" s="16">
        <v>0</v>
      </c>
      <c r="N2811" s="16">
        <v>0</v>
      </c>
      <c r="O2811" s="16">
        <v>7</v>
      </c>
      <c r="P2811" s="13" t="str">
        <f>IFERROR(VLOOKUP($A2811,'Fielding Data'!$A:$H,MATCH(P$1,'Fielding Data'!$A$1:$H$1,0),0),"Other")</f>
        <v>P</v>
      </c>
      <c r="Q2811" s="13">
        <f>IFERROR(VLOOKUP($A2811,'Fielding Data'!$A:$H,MATCH(Q$1,'Fielding Data'!$A$1:$H$1,0),0),"Other")</f>
        <v>1</v>
      </c>
      <c r="R2811" s="13">
        <f>IFERROR(VLOOKUP($A2811,'Fielding Data'!$A:$H,MATCH(R$1,'Fielding Data'!$A$1:$H$1,0),0),"Other")</f>
        <v>13</v>
      </c>
      <c r="S2811" s="13">
        <f>IFERROR(VLOOKUP($A2811,'Fielding Data'!$A:$H,MATCH(S$1,'Fielding Data'!$A$1:$H$1,0),0),"Other")</f>
        <v>0</v>
      </c>
      <c r="T2811" s="13">
        <f>IFERROR(VLOOKUP($A2811,'Fielding Data'!$A:$H,MATCH(T$1,'Fielding Data'!$A$1:$H$1,0),0),"Other")</f>
        <v>0</v>
      </c>
      <c r="U2811" s="13">
        <f>SUMIFS('Fielding Data'!E:E,'Fielding Data'!$A:$A,'Hitting Data'!$A2811)</f>
        <v>1</v>
      </c>
      <c r="V2811" s="13">
        <f>SUMIFS('Fielding Data'!F:F,'Fielding Data'!$A:$A,'Hitting Data'!$A2811)</f>
        <v>13</v>
      </c>
      <c r="W2811" s="13">
        <f>SUMIFS('Fielding Data'!G:G,'Fielding Data'!$A:$A,'Hitting Data'!$A2811)</f>
        <v>0</v>
      </c>
      <c r="X2811" s="13">
        <f>SUMIFS('Fielding Data'!H:H,'Fielding Data'!$A:$A,'Hitting Data'!$A2811)</f>
        <v>0</v>
      </c>
    </row>
    <row r="2812" spans="1:24" x14ac:dyDescent="0.3">
      <c r="A2812" s="13" t="str">
        <f t="shared" si="43"/>
        <v>hatchch022012</v>
      </c>
      <c r="B2812" s="16" t="s">
        <v>1289</v>
      </c>
      <c r="C2812" s="16">
        <v>2012</v>
      </c>
      <c r="D2812" s="16">
        <v>11</v>
      </c>
      <c r="E2812" s="16">
        <v>1</v>
      </c>
      <c r="F2812" s="16">
        <v>0</v>
      </c>
      <c r="G2812" s="16">
        <v>0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1</v>
      </c>
      <c r="P2812" s="13" t="str">
        <f>IFERROR(VLOOKUP($A2812,'Fielding Data'!$A:$H,MATCH(P$1,'Fielding Data'!$A$1:$H$1,0),0),"Other")</f>
        <v>P</v>
      </c>
      <c r="Q2812" s="13">
        <f>IFERROR(VLOOKUP($A2812,'Fielding Data'!$A:$H,MATCH(Q$1,'Fielding Data'!$A$1:$H$1,0),0),"Other")</f>
        <v>1</v>
      </c>
      <c r="R2812" s="13">
        <f>IFERROR(VLOOKUP($A2812,'Fielding Data'!$A:$H,MATCH(R$1,'Fielding Data'!$A$1:$H$1,0),0),"Other")</f>
        <v>1</v>
      </c>
      <c r="S2812" s="13">
        <f>IFERROR(VLOOKUP($A2812,'Fielding Data'!$A:$H,MATCH(S$1,'Fielding Data'!$A$1:$H$1,0),0),"Other")</f>
        <v>0</v>
      </c>
      <c r="T2812" s="13">
        <f>IFERROR(VLOOKUP($A2812,'Fielding Data'!$A:$H,MATCH(T$1,'Fielding Data'!$A$1:$H$1,0),0),"Other")</f>
        <v>0</v>
      </c>
      <c r="U2812" s="13">
        <f>SUMIFS('Fielding Data'!E:E,'Fielding Data'!$A:$A,'Hitting Data'!$A2812)</f>
        <v>1</v>
      </c>
      <c r="V2812" s="13">
        <f>SUMIFS('Fielding Data'!F:F,'Fielding Data'!$A:$A,'Hitting Data'!$A2812)</f>
        <v>1</v>
      </c>
      <c r="W2812" s="13">
        <f>SUMIFS('Fielding Data'!G:G,'Fielding Data'!$A:$A,'Hitting Data'!$A2812)</f>
        <v>0</v>
      </c>
      <c r="X2812" s="13">
        <f>SUMIFS('Fielding Data'!H:H,'Fielding Data'!$A:$A,'Hitting Data'!$A2812)</f>
        <v>0</v>
      </c>
    </row>
    <row r="2813" spans="1:24" x14ac:dyDescent="0.3">
      <c r="A2813" s="13" t="str">
        <f t="shared" si="43"/>
        <v>hawkila012012</v>
      </c>
      <c r="B2813" s="16" t="s">
        <v>115</v>
      </c>
      <c r="C2813" s="16">
        <v>2012</v>
      </c>
      <c r="D2813" s="16">
        <v>48</v>
      </c>
      <c r="E2813" s="16">
        <v>0</v>
      </c>
      <c r="F2813" s="16">
        <v>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3" t="str">
        <f>IFERROR(VLOOKUP($A2813,'Fielding Data'!$A:$H,MATCH(P$1,'Fielding Data'!$A$1:$H$1,0),0),"Other")</f>
        <v>P</v>
      </c>
      <c r="Q2813" s="13">
        <f>IFERROR(VLOOKUP($A2813,'Fielding Data'!$A:$H,MATCH(Q$1,'Fielding Data'!$A$1:$H$1,0),0),"Other")</f>
        <v>3</v>
      </c>
      <c r="R2813" s="13">
        <f>IFERROR(VLOOKUP($A2813,'Fielding Data'!$A:$H,MATCH(R$1,'Fielding Data'!$A$1:$H$1,0),0),"Other")</f>
        <v>5</v>
      </c>
      <c r="S2813" s="13">
        <f>IFERROR(VLOOKUP($A2813,'Fielding Data'!$A:$H,MATCH(S$1,'Fielding Data'!$A$1:$H$1,0),0),"Other")</f>
        <v>1</v>
      </c>
      <c r="T2813" s="13">
        <f>IFERROR(VLOOKUP($A2813,'Fielding Data'!$A:$H,MATCH(T$1,'Fielding Data'!$A$1:$H$1,0),0),"Other")</f>
        <v>2</v>
      </c>
      <c r="U2813" s="13">
        <f>SUMIFS('Fielding Data'!E:E,'Fielding Data'!$A:$A,'Hitting Data'!$A2813)</f>
        <v>3</v>
      </c>
      <c r="V2813" s="13">
        <f>SUMIFS('Fielding Data'!F:F,'Fielding Data'!$A:$A,'Hitting Data'!$A2813)</f>
        <v>5</v>
      </c>
      <c r="W2813" s="13">
        <f>SUMIFS('Fielding Data'!G:G,'Fielding Data'!$A:$A,'Hitting Data'!$A2813)</f>
        <v>1</v>
      </c>
      <c r="X2813" s="13">
        <f>SUMIFS('Fielding Data'!H:H,'Fielding Data'!$A:$A,'Hitting Data'!$A2813)</f>
        <v>2</v>
      </c>
    </row>
    <row r="2814" spans="1:24" x14ac:dyDescent="0.3">
      <c r="A2814" s="13" t="str">
        <f t="shared" si="43"/>
        <v>hayesbr012012</v>
      </c>
      <c r="B2814" s="16" t="s">
        <v>1101</v>
      </c>
      <c r="C2814" s="16">
        <v>2012</v>
      </c>
      <c r="D2814" s="16">
        <v>39</v>
      </c>
      <c r="E2814" s="16">
        <v>114</v>
      </c>
      <c r="F2814" s="16">
        <v>7</v>
      </c>
      <c r="G2814" s="16">
        <v>23</v>
      </c>
      <c r="H2814" s="16">
        <v>6</v>
      </c>
      <c r="I2814" s="16">
        <v>0</v>
      </c>
      <c r="J2814" s="16">
        <v>0</v>
      </c>
      <c r="K2814" s="16">
        <v>3</v>
      </c>
      <c r="L2814" s="16">
        <v>1</v>
      </c>
      <c r="M2814" s="16">
        <v>0</v>
      </c>
      <c r="N2814" s="16">
        <v>4</v>
      </c>
      <c r="O2814" s="16">
        <v>49</v>
      </c>
      <c r="P2814" s="13" t="str">
        <f>IFERROR(VLOOKUP($A2814,'Fielding Data'!$A:$H,MATCH(P$1,'Fielding Data'!$A$1:$H$1,0),0),"Other")</f>
        <v>C</v>
      </c>
      <c r="Q2814" s="13">
        <f>IFERROR(VLOOKUP($A2814,'Fielding Data'!$A:$H,MATCH(Q$1,'Fielding Data'!$A$1:$H$1,0),0),"Other")</f>
        <v>221</v>
      </c>
      <c r="R2814" s="13">
        <f>IFERROR(VLOOKUP($A2814,'Fielding Data'!$A:$H,MATCH(R$1,'Fielding Data'!$A$1:$H$1,0),0),"Other")</f>
        <v>21</v>
      </c>
      <c r="S2814" s="13">
        <f>IFERROR(VLOOKUP($A2814,'Fielding Data'!$A:$H,MATCH(S$1,'Fielding Data'!$A$1:$H$1,0),0),"Other")</f>
        <v>5</v>
      </c>
      <c r="T2814" s="13">
        <f>IFERROR(VLOOKUP($A2814,'Fielding Data'!$A:$H,MATCH(T$1,'Fielding Data'!$A$1:$H$1,0),0),"Other")</f>
        <v>1</v>
      </c>
      <c r="U2814" s="13">
        <f>SUMIFS('Fielding Data'!E:E,'Fielding Data'!$A:$A,'Hitting Data'!$A2814)</f>
        <v>221</v>
      </c>
      <c r="V2814" s="13">
        <f>SUMIFS('Fielding Data'!F:F,'Fielding Data'!$A:$A,'Hitting Data'!$A2814)</f>
        <v>21</v>
      </c>
      <c r="W2814" s="13">
        <f>SUMIFS('Fielding Data'!G:G,'Fielding Data'!$A:$A,'Hitting Data'!$A2814)</f>
        <v>5</v>
      </c>
      <c r="X2814" s="13">
        <f>SUMIFS('Fielding Data'!H:H,'Fielding Data'!$A:$A,'Hitting Data'!$A2814)</f>
        <v>1</v>
      </c>
    </row>
    <row r="2815" spans="1:24" x14ac:dyDescent="0.3">
      <c r="A2815" s="13" t="str">
        <f t="shared" si="43"/>
        <v>headlch012012</v>
      </c>
      <c r="B2815" s="16" t="s">
        <v>800</v>
      </c>
      <c r="C2815" s="16">
        <v>2012</v>
      </c>
      <c r="D2815" s="16">
        <v>161</v>
      </c>
      <c r="E2815" s="16">
        <v>604</v>
      </c>
      <c r="F2815" s="16">
        <v>95</v>
      </c>
      <c r="G2815" s="16">
        <v>173</v>
      </c>
      <c r="H2815" s="16">
        <v>31</v>
      </c>
      <c r="I2815" s="16">
        <v>2</v>
      </c>
      <c r="J2815" s="16">
        <v>31</v>
      </c>
      <c r="K2815" s="16">
        <v>115</v>
      </c>
      <c r="L2815" s="16">
        <v>17</v>
      </c>
      <c r="M2815" s="16">
        <v>6</v>
      </c>
      <c r="N2815" s="16">
        <v>86</v>
      </c>
      <c r="O2815" s="16">
        <v>157</v>
      </c>
      <c r="P2815" s="13" t="str">
        <f>IFERROR(VLOOKUP($A2815,'Fielding Data'!$A:$H,MATCH(P$1,'Fielding Data'!$A$1:$H$1,0),0),"Other")</f>
        <v>1B</v>
      </c>
      <c r="Q2815" s="13">
        <f>IFERROR(VLOOKUP($A2815,'Fielding Data'!$A:$H,MATCH(Q$1,'Fielding Data'!$A$1:$H$1,0),0),"Other")</f>
        <v>0</v>
      </c>
      <c r="R2815" s="13">
        <f>IFERROR(VLOOKUP($A2815,'Fielding Data'!$A:$H,MATCH(R$1,'Fielding Data'!$A$1:$H$1,0),0),"Other")</f>
        <v>0</v>
      </c>
      <c r="S2815" s="13">
        <f>IFERROR(VLOOKUP($A2815,'Fielding Data'!$A:$H,MATCH(S$1,'Fielding Data'!$A$1:$H$1,0),0),"Other")</f>
        <v>0</v>
      </c>
      <c r="T2815" s="13">
        <f>IFERROR(VLOOKUP($A2815,'Fielding Data'!$A:$H,MATCH(T$1,'Fielding Data'!$A$1:$H$1,0),0),"Other")</f>
        <v>0</v>
      </c>
      <c r="U2815" s="13">
        <f>SUMIFS('Fielding Data'!E:E,'Fielding Data'!$A:$A,'Hitting Data'!$A2815)</f>
        <v>100</v>
      </c>
      <c r="V2815" s="13">
        <f>SUMIFS('Fielding Data'!F:F,'Fielding Data'!$A:$A,'Hitting Data'!$A2815)</f>
        <v>315</v>
      </c>
      <c r="W2815" s="13">
        <f>SUMIFS('Fielding Data'!G:G,'Fielding Data'!$A:$A,'Hitting Data'!$A2815)</f>
        <v>10</v>
      </c>
      <c r="X2815" s="13">
        <f>SUMIFS('Fielding Data'!H:H,'Fielding Data'!$A:$A,'Hitting Data'!$A2815)</f>
        <v>20</v>
      </c>
    </row>
    <row r="2816" spans="1:24" x14ac:dyDescent="0.3">
      <c r="A2816" s="13" t="str">
        <f t="shared" si="43"/>
        <v>heathde012012</v>
      </c>
      <c r="B2816" s="16" t="s">
        <v>1736</v>
      </c>
      <c r="C2816" s="16">
        <v>2012</v>
      </c>
      <c r="D2816" s="16">
        <v>3</v>
      </c>
      <c r="E2816" s="16">
        <v>0</v>
      </c>
      <c r="F2816" s="16">
        <v>0</v>
      </c>
      <c r="G2816" s="16">
        <v>0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3" t="str">
        <f>IFERROR(VLOOKUP($A2816,'Fielding Data'!$A:$H,MATCH(P$1,'Fielding Data'!$A$1:$H$1,0),0),"Other")</f>
        <v>P</v>
      </c>
      <c r="Q2816" s="13">
        <f>IFERROR(VLOOKUP($A2816,'Fielding Data'!$A:$H,MATCH(Q$1,'Fielding Data'!$A$1:$H$1,0),0),"Other")</f>
        <v>0</v>
      </c>
      <c r="R2816" s="13">
        <f>IFERROR(VLOOKUP($A2816,'Fielding Data'!$A:$H,MATCH(R$1,'Fielding Data'!$A$1:$H$1,0),0),"Other")</f>
        <v>0</v>
      </c>
      <c r="S2816" s="13">
        <f>IFERROR(VLOOKUP($A2816,'Fielding Data'!$A:$H,MATCH(S$1,'Fielding Data'!$A$1:$H$1,0),0),"Other")</f>
        <v>0</v>
      </c>
      <c r="T2816" s="13">
        <f>IFERROR(VLOOKUP($A2816,'Fielding Data'!$A:$H,MATCH(T$1,'Fielding Data'!$A$1:$H$1,0),0),"Other")</f>
        <v>0</v>
      </c>
      <c r="U2816" s="13">
        <f>SUMIFS('Fielding Data'!E:E,'Fielding Data'!$A:$A,'Hitting Data'!$A2816)</f>
        <v>0</v>
      </c>
      <c r="V2816" s="13">
        <f>SUMIFS('Fielding Data'!F:F,'Fielding Data'!$A:$A,'Hitting Data'!$A2816)</f>
        <v>0</v>
      </c>
      <c r="W2816" s="13">
        <f>SUMIFS('Fielding Data'!G:G,'Fielding Data'!$A:$A,'Hitting Data'!$A2816)</f>
        <v>0</v>
      </c>
      <c r="X2816" s="13">
        <f>SUMIFS('Fielding Data'!H:H,'Fielding Data'!$A:$A,'Hitting Data'!$A2816)</f>
        <v>0</v>
      </c>
    </row>
    <row r="2817" spans="1:24" x14ac:dyDescent="0.3">
      <c r="A2817" s="13" t="str">
        <f t="shared" si="43"/>
        <v>hechaad012012</v>
      </c>
      <c r="B2817" s="16" t="s">
        <v>1737</v>
      </c>
      <c r="C2817" s="16">
        <v>2012</v>
      </c>
      <c r="D2817" s="16">
        <v>41</v>
      </c>
      <c r="E2817" s="16">
        <v>126</v>
      </c>
      <c r="F2817" s="16">
        <v>10</v>
      </c>
      <c r="G2817" s="16">
        <v>32</v>
      </c>
      <c r="H2817" s="16">
        <v>8</v>
      </c>
      <c r="I2817" s="16">
        <v>0</v>
      </c>
      <c r="J2817" s="16">
        <v>2</v>
      </c>
      <c r="K2817" s="16">
        <v>15</v>
      </c>
      <c r="L2817" s="16">
        <v>0</v>
      </c>
      <c r="M2817" s="16">
        <v>0</v>
      </c>
      <c r="N2817" s="16">
        <v>4</v>
      </c>
      <c r="O2817" s="16">
        <v>32</v>
      </c>
      <c r="P2817" s="13" t="str">
        <f>IFERROR(VLOOKUP($A2817,'Fielding Data'!$A:$H,MATCH(P$1,'Fielding Data'!$A$1:$H$1,0),0),"Other")</f>
        <v>2B</v>
      </c>
      <c r="Q2817" s="13">
        <f>IFERROR(VLOOKUP($A2817,'Fielding Data'!$A:$H,MATCH(Q$1,'Fielding Data'!$A$1:$H$1,0),0),"Other")</f>
        <v>17</v>
      </c>
      <c r="R2817" s="13">
        <f>IFERROR(VLOOKUP($A2817,'Fielding Data'!$A:$H,MATCH(R$1,'Fielding Data'!$A$1:$H$1,0),0),"Other")</f>
        <v>20</v>
      </c>
      <c r="S2817" s="13">
        <f>IFERROR(VLOOKUP($A2817,'Fielding Data'!$A:$H,MATCH(S$1,'Fielding Data'!$A$1:$H$1,0),0),"Other")</f>
        <v>0</v>
      </c>
      <c r="T2817" s="13">
        <f>IFERROR(VLOOKUP($A2817,'Fielding Data'!$A:$H,MATCH(T$1,'Fielding Data'!$A$1:$H$1,0),0),"Other")</f>
        <v>4</v>
      </c>
      <c r="U2817" s="13">
        <f>SUMIFS('Fielding Data'!E:E,'Fielding Data'!$A:$A,'Hitting Data'!$A2817)</f>
        <v>40</v>
      </c>
      <c r="V2817" s="13">
        <f>SUMIFS('Fielding Data'!F:F,'Fielding Data'!$A:$A,'Hitting Data'!$A2817)</f>
        <v>92</v>
      </c>
      <c r="W2817" s="13">
        <f>SUMIFS('Fielding Data'!G:G,'Fielding Data'!$A:$A,'Hitting Data'!$A2817)</f>
        <v>3</v>
      </c>
      <c r="X2817" s="13">
        <f>SUMIFS('Fielding Data'!H:H,'Fielding Data'!$A:$A,'Hitting Data'!$A2817)</f>
        <v>21</v>
      </c>
    </row>
    <row r="2818" spans="1:24" x14ac:dyDescent="0.3">
      <c r="A2818" s="13" t="str">
        <f t="shared" si="43"/>
        <v>hefneje012012</v>
      </c>
      <c r="B2818" s="16" t="s">
        <v>1738</v>
      </c>
      <c r="C2818" s="16">
        <v>2012</v>
      </c>
      <c r="D2818" s="16">
        <v>26</v>
      </c>
      <c r="E2818" s="16">
        <v>20</v>
      </c>
      <c r="F2818" s="16">
        <v>1</v>
      </c>
      <c r="G2818" s="16">
        <v>2</v>
      </c>
      <c r="H2818" s="16">
        <v>0</v>
      </c>
      <c r="I2818" s="16">
        <v>0</v>
      </c>
      <c r="J2818" s="16">
        <v>1</v>
      </c>
      <c r="K2818" s="16">
        <v>1</v>
      </c>
      <c r="L2818" s="16">
        <v>0</v>
      </c>
      <c r="M2818" s="16">
        <v>0</v>
      </c>
      <c r="N2818" s="16">
        <v>0</v>
      </c>
      <c r="O2818" s="16">
        <v>11</v>
      </c>
      <c r="P2818" s="13" t="str">
        <f>IFERROR(VLOOKUP($A2818,'Fielding Data'!$A:$H,MATCH(P$1,'Fielding Data'!$A$1:$H$1,0),0),"Other")</f>
        <v>P</v>
      </c>
      <c r="Q2818" s="13">
        <f>IFERROR(VLOOKUP($A2818,'Fielding Data'!$A:$H,MATCH(Q$1,'Fielding Data'!$A$1:$H$1,0),0),"Other")</f>
        <v>8</v>
      </c>
      <c r="R2818" s="13">
        <f>IFERROR(VLOOKUP($A2818,'Fielding Data'!$A:$H,MATCH(R$1,'Fielding Data'!$A$1:$H$1,0),0),"Other")</f>
        <v>11</v>
      </c>
      <c r="S2818" s="13">
        <f>IFERROR(VLOOKUP($A2818,'Fielding Data'!$A:$H,MATCH(S$1,'Fielding Data'!$A$1:$H$1,0),0),"Other")</f>
        <v>0</v>
      </c>
      <c r="T2818" s="13">
        <f>IFERROR(VLOOKUP($A2818,'Fielding Data'!$A:$H,MATCH(T$1,'Fielding Data'!$A$1:$H$1,0),0),"Other")</f>
        <v>1</v>
      </c>
      <c r="U2818" s="13">
        <f>SUMIFS('Fielding Data'!E:E,'Fielding Data'!$A:$A,'Hitting Data'!$A2818)</f>
        <v>8</v>
      </c>
      <c r="V2818" s="13">
        <f>SUMIFS('Fielding Data'!F:F,'Fielding Data'!$A:$A,'Hitting Data'!$A2818)</f>
        <v>11</v>
      </c>
      <c r="W2818" s="13">
        <f>SUMIFS('Fielding Data'!G:G,'Fielding Data'!$A:$A,'Hitting Data'!$A2818)</f>
        <v>0</v>
      </c>
      <c r="X2818" s="13">
        <f>SUMIFS('Fielding Data'!H:H,'Fielding Data'!$A:$A,'Hitting Data'!$A2818)</f>
        <v>1</v>
      </c>
    </row>
    <row r="2819" spans="1:24" x14ac:dyDescent="0.3">
      <c r="A2819" s="13" t="str">
        <f t="shared" ref="A2819:A2882" si="44">(B2819&amp;C2819)</f>
        <v>heisech012012</v>
      </c>
      <c r="B2819" s="16" t="s">
        <v>1290</v>
      </c>
      <c r="C2819" s="16">
        <v>2012</v>
      </c>
      <c r="D2819" s="16">
        <v>120</v>
      </c>
      <c r="E2819" s="16">
        <v>347</v>
      </c>
      <c r="F2819" s="16">
        <v>44</v>
      </c>
      <c r="G2819" s="16">
        <v>92</v>
      </c>
      <c r="H2819" s="16">
        <v>16</v>
      </c>
      <c r="I2819" s="16">
        <v>5</v>
      </c>
      <c r="J2819" s="16">
        <v>7</v>
      </c>
      <c r="K2819" s="16">
        <v>31</v>
      </c>
      <c r="L2819" s="16">
        <v>6</v>
      </c>
      <c r="M2819" s="16">
        <v>3</v>
      </c>
      <c r="N2819" s="16">
        <v>18</v>
      </c>
      <c r="O2819" s="16">
        <v>81</v>
      </c>
      <c r="P2819" s="13" t="str">
        <f>IFERROR(VLOOKUP($A2819,'Fielding Data'!$A:$H,MATCH(P$1,'Fielding Data'!$A$1:$H$1,0),0),"Other")</f>
        <v>CF</v>
      </c>
      <c r="Q2819" s="13">
        <f>IFERROR(VLOOKUP($A2819,'Fielding Data'!$A:$H,MATCH(Q$1,'Fielding Data'!$A$1:$H$1,0),0),"Other")</f>
        <v>0</v>
      </c>
      <c r="R2819" s="13">
        <f>IFERROR(VLOOKUP($A2819,'Fielding Data'!$A:$H,MATCH(R$1,'Fielding Data'!$A$1:$H$1,0),0),"Other")</f>
        <v>0</v>
      </c>
      <c r="S2819" s="13">
        <f>IFERROR(VLOOKUP($A2819,'Fielding Data'!$A:$H,MATCH(S$1,'Fielding Data'!$A$1:$H$1,0),0),"Other")</f>
        <v>0</v>
      </c>
      <c r="T2819" s="13">
        <f>IFERROR(VLOOKUP($A2819,'Fielding Data'!$A:$H,MATCH(T$1,'Fielding Data'!$A$1:$H$1,0),0),"Other")</f>
        <v>0</v>
      </c>
      <c r="U2819" s="13">
        <f>SUMIFS('Fielding Data'!E:E,'Fielding Data'!$A:$A,'Hitting Data'!$A2819)</f>
        <v>181</v>
      </c>
      <c r="V2819" s="13">
        <f>SUMIFS('Fielding Data'!F:F,'Fielding Data'!$A:$A,'Hitting Data'!$A2819)</f>
        <v>4</v>
      </c>
      <c r="W2819" s="13">
        <f>SUMIFS('Fielding Data'!G:G,'Fielding Data'!$A:$A,'Hitting Data'!$A2819)</f>
        <v>3</v>
      </c>
      <c r="X2819" s="13">
        <f>SUMIFS('Fielding Data'!H:H,'Fielding Data'!$A:$A,'Hitting Data'!$A2819)</f>
        <v>0</v>
      </c>
    </row>
    <row r="2820" spans="1:24" x14ac:dyDescent="0.3">
      <c r="A2820" s="13" t="str">
        <f t="shared" si="44"/>
        <v>hellije012012</v>
      </c>
      <c r="B2820" s="16" t="s">
        <v>1291</v>
      </c>
      <c r="C2820" s="16">
        <v>2012</v>
      </c>
      <c r="D2820" s="16">
        <v>31</v>
      </c>
      <c r="E2820" s="16">
        <v>1</v>
      </c>
      <c r="F2820" s="16">
        <v>0</v>
      </c>
      <c r="G2820" s="16">
        <v>0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3" t="str">
        <f>IFERROR(VLOOKUP($A2820,'Fielding Data'!$A:$H,MATCH(P$1,'Fielding Data'!$A$1:$H$1,0),0),"Other")</f>
        <v>P</v>
      </c>
      <c r="Q2820" s="13">
        <f>IFERROR(VLOOKUP($A2820,'Fielding Data'!$A:$H,MATCH(Q$1,'Fielding Data'!$A$1:$H$1,0),0),"Other")</f>
        <v>17</v>
      </c>
      <c r="R2820" s="13">
        <f>IFERROR(VLOOKUP($A2820,'Fielding Data'!$A:$H,MATCH(R$1,'Fielding Data'!$A$1:$H$1,0),0),"Other")</f>
        <v>21</v>
      </c>
      <c r="S2820" s="13">
        <f>IFERROR(VLOOKUP($A2820,'Fielding Data'!$A:$H,MATCH(S$1,'Fielding Data'!$A$1:$H$1,0),0),"Other")</f>
        <v>2</v>
      </c>
      <c r="T2820" s="13">
        <f>IFERROR(VLOOKUP($A2820,'Fielding Data'!$A:$H,MATCH(T$1,'Fielding Data'!$A$1:$H$1,0),0),"Other")</f>
        <v>2</v>
      </c>
      <c r="U2820" s="13">
        <f>SUMIFS('Fielding Data'!E:E,'Fielding Data'!$A:$A,'Hitting Data'!$A2820)</f>
        <v>17</v>
      </c>
      <c r="V2820" s="13">
        <f>SUMIFS('Fielding Data'!F:F,'Fielding Data'!$A:$A,'Hitting Data'!$A2820)</f>
        <v>21</v>
      </c>
      <c r="W2820" s="13">
        <f>SUMIFS('Fielding Data'!G:G,'Fielding Data'!$A:$A,'Hitting Data'!$A2820)</f>
        <v>2</v>
      </c>
      <c r="X2820" s="13">
        <f>SUMIFS('Fielding Data'!H:H,'Fielding Data'!$A:$A,'Hitting Data'!$A2820)</f>
        <v>2</v>
      </c>
    </row>
    <row r="2821" spans="1:24" x14ac:dyDescent="0.3">
      <c r="A2821" s="13" t="str">
        <f t="shared" si="44"/>
        <v>heltoto012012</v>
      </c>
      <c r="B2821" s="16" t="s">
        <v>117</v>
      </c>
      <c r="C2821" s="16">
        <v>2012</v>
      </c>
      <c r="D2821" s="16">
        <v>69</v>
      </c>
      <c r="E2821" s="16">
        <v>240</v>
      </c>
      <c r="F2821" s="16">
        <v>31</v>
      </c>
      <c r="G2821" s="16">
        <v>57</v>
      </c>
      <c r="H2821" s="16">
        <v>16</v>
      </c>
      <c r="I2821" s="16">
        <v>1</v>
      </c>
      <c r="J2821" s="16">
        <v>7</v>
      </c>
      <c r="K2821" s="16">
        <v>37</v>
      </c>
      <c r="L2821" s="16">
        <v>1</v>
      </c>
      <c r="M2821" s="16">
        <v>1</v>
      </c>
      <c r="N2821" s="16">
        <v>39</v>
      </c>
      <c r="O2821" s="16">
        <v>44</v>
      </c>
      <c r="P2821" s="13" t="str">
        <f>IFERROR(VLOOKUP($A2821,'Fielding Data'!$A:$H,MATCH(P$1,'Fielding Data'!$A$1:$H$1,0),0),"Other")</f>
        <v>1B</v>
      </c>
      <c r="Q2821" s="13">
        <f>IFERROR(VLOOKUP($A2821,'Fielding Data'!$A:$H,MATCH(Q$1,'Fielding Data'!$A$1:$H$1,0),0),"Other")</f>
        <v>566</v>
      </c>
      <c r="R2821" s="13">
        <f>IFERROR(VLOOKUP($A2821,'Fielding Data'!$A:$H,MATCH(R$1,'Fielding Data'!$A$1:$H$1,0),0),"Other")</f>
        <v>57</v>
      </c>
      <c r="S2821" s="13">
        <f>IFERROR(VLOOKUP($A2821,'Fielding Data'!$A:$H,MATCH(S$1,'Fielding Data'!$A$1:$H$1,0),0),"Other")</f>
        <v>2</v>
      </c>
      <c r="T2821" s="13">
        <f>IFERROR(VLOOKUP($A2821,'Fielding Data'!$A:$H,MATCH(T$1,'Fielding Data'!$A$1:$H$1,0),0),"Other")</f>
        <v>53</v>
      </c>
      <c r="U2821" s="13">
        <f>SUMIFS('Fielding Data'!E:E,'Fielding Data'!$A:$A,'Hitting Data'!$A2821)</f>
        <v>566</v>
      </c>
      <c r="V2821" s="13">
        <f>SUMIFS('Fielding Data'!F:F,'Fielding Data'!$A:$A,'Hitting Data'!$A2821)</f>
        <v>57</v>
      </c>
      <c r="W2821" s="13">
        <f>SUMIFS('Fielding Data'!G:G,'Fielding Data'!$A:$A,'Hitting Data'!$A2821)</f>
        <v>2</v>
      </c>
      <c r="X2821" s="13">
        <f>SUMIFS('Fielding Data'!H:H,'Fielding Data'!$A:$A,'Hitting Data'!$A2821)</f>
        <v>53</v>
      </c>
    </row>
    <row r="2822" spans="1:24" x14ac:dyDescent="0.3">
      <c r="A2822" s="13" t="str">
        <f t="shared" si="44"/>
        <v>hendeji012012</v>
      </c>
      <c r="B2822" s="16" t="s">
        <v>1739</v>
      </c>
      <c r="C2822" s="16">
        <v>2012</v>
      </c>
      <c r="D2822" s="16">
        <v>36</v>
      </c>
      <c r="E2822" s="16">
        <v>0</v>
      </c>
      <c r="F2822" s="16">
        <v>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3" t="str">
        <f>IFERROR(VLOOKUP($A2822,'Fielding Data'!$A:$H,MATCH(P$1,'Fielding Data'!$A$1:$H$1,0),0),"Other")</f>
        <v>P</v>
      </c>
      <c r="Q2822" s="13">
        <f>IFERROR(VLOOKUP($A2822,'Fielding Data'!$A:$H,MATCH(Q$1,'Fielding Data'!$A$1:$H$1,0),0),"Other")</f>
        <v>0</v>
      </c>
      <c r="R2822" s="13">
        <f>IFERROR(VLOOKUP($A2822,'Fielding Data'!$A:$H,MATCH(R$1,'Fielding Data'!$A$1:$H$1,0),0),"Other")</f>
        <v>3</v>
      </c>
      <c r="S2822" s="13">
        <f>IFERROR(VLOOKUP($A2822,'Fielding Data'!$A:$H,MATCH(S$1,'Fielding Data'!$A$1:$H$1,0),0),"Other")</f>
        <v>0</v>
      </c>
      <c r="T2822" s="13">
        <f>IFERROR(VLOOKUP($A2822,'Fielding Data'!$A:$H,MATCH(T$1,'Fielding Data'!$A$1:$H$1,0),0),"Other")</f>
        <v>0</v>
      </c>
      <c r="U2822" s="13">
        <f>SUMIFS('Fielding Data'!E:E,'Fielding Data'!$A:$A,'Hitting Data'!$A2822)</f>
        <v>0</v>
      </c>
      <c r="V2822" s="13">
        <f>SUMIFS('Fielding Data'!F:F,'Fielding Data'!$A:$A,'Hitting Data'!$A2822)</f>
        <v>3</v>
      </c>
      <c r="W2822" s="13">
        <f>SUMIFS('Fielding Data'!G:G,'Fielding Data'!$A:$A,'Hitting Data'!$A2822)</f>
        <v>0</v>
      </c>
      <c r="X2822" s="13">
        <f>SUMIFS('Fielding Data'!H:H,'Fielding Data'!$A:$A,'Hitting Data'!$A2822)</f>
        <v>0</v>
      </c>
    </row>
    <row r="2823" spans="1:24" x14ac:dyDescent="0.3">
      <c r="A2823" s="13" t="str">
        <f t="shared" si="44"/>
        <v>hendrli012012</v>
      </c>
      <c r="B2823" s="16" t="s">
        <v>1524</v>
      </c>
      <c r="C2823" s="16">
        <v>2012</v>
      </c>
      <c r="D2823" s="16">
        <v>17</v>
      </c>
      <c r="E2823" s="16">
        <v>2</v>
      </c>
      <c r="F2823" s="16">
        <v>0</v>
      </c>
      <c r="G2823" s="16">
        <v>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0</v>
      </c>
      <c r="O2823" s="16">
        <v>1</v>
      </c>
      <c r="P2823" s="13" t="str">
        <f>IFERROR(VLOOKUP($A2823,'Fielding Data'!$A:$H,MATCH(P$1,'Fielding Data'!$A$1:$H$1,0),0),"Other")</f>
        <v>P</v>
      </c>
      <c r="Q2823" s="13">
        <f>IFERROR(VLOOKUP($A2823,'Fielding Data'!$A:$H,MATCH(Q$1,'Fielding Data'!$A$1:$H$1,0),0),"Other")</f>
        <v>5</v>
      </c>
      <c r="R2823" s="13">
        <f>IFERROR(VLOOKUP($A2823,'Fielding Data'!$A:$H,MATCH(R$1,'Fielding Data'!$A$1:$H$1,0),0),"Other")</f>
        <v>7</v>
      </c>
      <c r="S2823" s="13">
        <f>IFERROR(VLOOKUP($A2823,'Fielding Data'!$A:$H,MATCH(S$1,'Fielding Data'!$A$1:$H$1,0),0),"Other")</f>
        <v>0</v>
      </c>
      <c r="T2823" s="13">
        <f>IFERROR(VLOOKUP($A2823,'Fielding Data'!$A:$H,MATCH(T$1,'Fielding Data'!$A$1:$H$1,0),0),"Other")</f>
        <v>1</v>
      </c>
      <c r="U2823" s="13">
        <f>SUMIFS('Fielding Data'!E:E,'Fielding Data'!$A:$A,'Hitting Data'!$A2823)</f>
        <v>5</v>
      </c>
      <c r="V2823" s="13">
        <f>SUMIFS('Fielding Data'!F:F,'Fielding Data'!$A:$A,'Hitting Data'!$A2823)</f>
        <v>7</v>
      </c>
      <c r="W2823" s="13">
        <f>SUMIFS('Fielding Data'!G:G,'Fielding Data'!$A:$A,'Hitting Data'!$A2823)</f>
        <v>0</v>
      </c>
      <c r="X2823" s="13">
        <f>SUMIFS('Fielding Data'!H:H,'Fielding Data'!$A:$A,'Hitting Data'!$A2823)</f>
        <v>1</v>
      </c>
    </row>
    <row r="2824" spans="1:24" x14ac:dyDescent="0.3">
      <c r="A2824" s="13" t="str">
        <f t="shared" si="44"/>
        <v>henslcl012012</v>
      </c>
      <c r="B2824" s="16" t="s">
        <v>550</v>
      </c>
      <c r="C2824" s="16">
        <v>2012</v>
      </c>
      <c r="D2824" s="16">
        <v>60</v>
      </c>
      <c r="E2824" s="16">
        <v>1</v>
      </c>
      <c r="F2824" s="16">
        <v>0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3" t="str">
        <f>IFERROR(VLOOKUP($A2824,'Fielding Data'!$A:$H,MATCH(P$1,'Fielding Data'!$A$1:$H$1,0),0),"Other")</f>
        <v>P</v>
      </c>
      <c r="Q2824" s="13">
        <f>IFERROR(VLOOKUP($A2824,'Fielding Data'!$A:$H,MATCH(Q$1,'Fielding Data'!$A$1:$H$1,0),0),"Other")</f>
        <v>4</v>
      </c>
      <c r="R2824" s="13">
        <f>IFERROR(VLOOKUP($A2824,'Fielding Data'!$A:$H,MATCH(R$1,'Fielding Data'!$A$1:$H$1,0),0),"Other")</f>
        <v>5</v>
      </c>
      <c r="S2824" s="13">
        <f>IFERROR(VLOOKUP($A2824,'Fielding Data'!$A:$H,MATCH(S$1,'Fielding Data'!$A$1:$H$1,0),0),"Other")</f>
        <v>1</v>
      </c>
      <c r="T2824" s="13">
        <f>IFERROR(VLOOKUP($A2824,'Fielding Data'!$A:$H,MATCH(T$1,'Fielding Data'!$A$1:$H$1,0),0),"Other")</f>
        <v>2</v>
      </c>
      <c r="U2824" s="13">
        <f>SUMIFS('Fielding Data'!E:E,'Fielding Data'!$A:$A,'Hitting Data'!$A2824)</f>
        <v>4</v>
      </c>
      <c r="V2824" s="13">
        <f>SUMIFS('Fielding Data'!F:F,'Fielding Data'!$A:$A,'Hitting Data'!$A2824)</f>
        <v>5</v>
      </c>
      <c r="W2824" s="13">
        <f>SUMIFS('Fielding Data'!G:G,'Fielding Data'!$A:$A,'Hitting Data'!$A2824)</f>
        <v>1</v>
      </c>
      <c r="X2824" s="13">
        <f>SUMIFS('Fielding Data'!H:H,'Fielding Data'!$A:$A,'Hitting Data'!$A2824)</f>
        <v>2</v>
      </c>
    </row>
    <row r="2825" spans="1:24" x14ac:dyDescent="0.3">
      <c r="A2825" s="13" t="str">
        <f t="shared" si="44"/>
        <v>hermije012012</v>
      </c>
      <c r="B2825" s="16" t="s">
        <v>551</v>
      </c>
      <c r="C2825" s="16">
        <v>2012</v>
      </c>
      <c r="D2825" s="16">
        <v>13</v>
      </c>
      <c r="E2825" s="16">
        <v>24</v>
      </c>
      <c r="F2825" s="16">
        <v>2</v>
      </c>
      <c r="G2825" s="16">
        <v>6</v>
      </c>
      <c r="H2825" s="16">
        <v>1</v>
      </c>
      <c r="I2825" s="16">
        <v>1</v>
      </c>
      <c r="J2825" s="16">
        <v>0</v>
      </c>
      <c r="K2825" s="16">
        <v>2</v>
      </c>
      <c r="L2825" s="16">
        <v>1</v>
      </c>
      <c r="M2825" s="16">
        <v>0</v>
      </c>
      <c r="N2825" s="16">
        <v>3</v>
      </c>
      <c r="O2825" s="16">
        <v>7</v>
      </c>
      <c r="P2825" s="13" t="str">
        <f>IFERROR(VLOOKUP($A2825,'Fielding Data'!$A:$H,MATCH(P$1,'Fielding Data'!$A$1:$H$1,0),0),"Other")</f>
        <v>LF</v>
      </c>
      <c r="Q2825" s="13">
        <f>IFERROR(VLOOKUP($A2825,'Fielding Data'!$A:$H,MATCH(Q$1,'Fielding Data'!$A$1:$H$1,0),0),"Other")</f>
        <v>0</v>
      </c>
      <c r="R2825" s="13">
        <f>IFERROR(VLOOKUP($A2825,'Fielding Data'!$A:$H,MATCH(R$1,'Fielding Data'!$A$1:$H$1,0),0),"Other")</f>
        <v>0</v>
      </c>
      <c r="S2825" s="13">
        <f>IFERROR(VLOOKUP($A2825,'Fielding Data'!$A:$H,MATCH(S$1,'Fielding Data'!$A$1:$H$1,0),0),"Other")</f>
        <v>0</v>
      </c>
      <c r="T2825" s="13">
        <f>IFERROR(VLOOKUP($A2825,'Fielding Data'!$A:$H,MATCH(T$1,'Fielding Data'!$A$1:$H$1,0),0),"Other")</f>
        <v>0</v>
      </c>
      <c r="U2825" s="13">
        <f>SUMIFS('Fielding Data'!E:E,'Fielding Data'!$A:$A,'Hitting Data'!$A2825)</f>
        <v>11</v>
      </c>
      <c r="V2825" s="13">
        <f>SUMIFS('Fielding Data'!F:F,'Fielding Data'!$A:$A,'Hitting Data'!$A2825)</f>
        <v>0</v>
      </c>
      <c r="W2825" s="13">
        <f>SUMIFS('Fielding Data'!G:G,'Fielding Data'!$A:$A,'Hitting Data'!$A2825)</f>
        <v>0</v>
      </c>
      <c r="X2825" s="13">
        <f>SUMIFS('Fielding Data'!H:H,'Fielding Data'!$A:$A,'Hitting Data'!$A2825)</f>
        <v>0</v>
      </c>
    </row>
    <row r="2826" spans="1:24" x14ac:dyDescent="0.3">
      <c r="A2826" s="13" t="str">
        <f t="shared" si="44"/>
        <v>hernada012012</v>
      </c>
      <c r="B2826" s="16" t="s">
        <v>1102</v>
      </c>
      <c r="C2826" s="16">
        <v>2012</v>
      </c>
      <c r="D2826" s="16">
        <v>72</v>
      </c>
      <c r="E2826" s="16">
        <v>1</v>
      </c>
      <c r="F2826" s="16">
        <v>0</v>
      </c>
      <c r="G2826" s="16">
        <v>1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3" t="str">
        <f>IFERROR(VLOOKUP($A2826,'Fielding Data'!$A:$H,MATCH(P$1,'Fielding Data'!$A$1:$H$1,0),0),"Other")</f>
        <v>P</v>
      </c>
      <c r="Q2826" s="13">
        <f>IFERROR(VLOOKUP($A2826,'Fielding Data'!$A:$H,MATCH(Q$1,'Fielding Data'!$A$1:$H$1,0),0),"Other")</f>
        <v>0</v>
      </c>
      <c r="R2826" s="13">
        <f>IFERROR(VLOOKUP($A2826,'Fielding Data'!$A:$H,MATCH(R$1,'Fielding Data'!$A$1:$H$1,0),0),"Other")</f>
        <v>1</v>
      </c>
      <c r="S2826" s="13">
        <f>IFERROR(VLOOKUP($A2826,'Fielding Data'!$A:$H,MATCH(S$1,'Fielding Data'!$A$1:$H$1,0),0),"Other")</f>
        <v>1</v>
      </c>
      <c r="T2826" s="13">
        <f>IFERROR(VLOOKUP($A2826,'Fielding Data'!$A:$H,MATCH(T$1,'Fielding Data'!$A$1:$H$1,0),0),"Other")</f>
        <v>0</v>
      </c>
      <c r="U2826" s="13">
        <f>SUMIFS('Fielding Data'!E:E,'Fielding Data'!$A:$A,'Hitting Data'!$A2826)</f>
        <v>0</v>
      </c>
      <c r="V2826" s="13">
        <f>SUMIFS('Fielding Data'!F:F,'Fielding Data'!$A:$A,'Hitting Data'!$A2826)</f>
        <v>1</v>
      </c>
      <c r="W2826" s="13">
        <f>SUMIFS('Fielding Data'!G:G,'Fielding Data'!$A:$A,'Hitting Data'!$A2826)</f>
        <v>1</v>
      </c>
      <c r="X2826" s="13">
        <f>SUMIFS('Fielding Data'!H:H,'Fielding Data'!$A:$A,'Hitting Data'!$A2826)</f>
        <v>0</v>
      </c>
    </row>
    <row r="2827" spans="1:24" x14ac:dyDescent="0.3">
      <c r="A2827" s="13" t="str">
        <f t="shared" si="44"/>
        <v>hernafe022012</v>
      </c>
      <c r="B2827" s="16" t="s">
        <v>553</v>
      </c>
      <c r="C2827" s="16">
        <v>2012</v>
      </c>
      <c r="D2827" s="16">
        <v>33</v>
      </c>
      <c r="E2827" s="16">
        <v>3</v>
      </c>
      <c r="F2827" s="16">
        <v>0</v>
      </c>
      <c r="G2827" s="16">
        <v>1</v>
      </c>
      <c r="H2827" s="16">
        <v>1</v>
      </c>
      <c r="I2827" s="16">
        <v>0</v>
      </c>
      <c r="J2827" s="16">
        <v>0</v>
      </c>
      <c r="K2827" s="16">
        <v>2</v>
      </c>
      <c r="L2827" s="16">
        <v>0</v>
      </c>
      <c r="M2827" s="16">
        <v>0</v>
      </c>
      <c r="N2827" s="16">
        <v>0</v>
      </c>
      <c r="O2827" s="16">
        <v>1</v>
      </c>
      <c r="P2827" s="13" t="str">
        <f>IFERROR(VLOOKUP($A2827,'Fielding Data'!$A:$H,MATCH(P$1,'Fielding Data'!$A$1:$H$1,0),0),"Other")</f>
        <v>P</v>
      </c>
      <c r="Q2827" s="13">
        <f>IFERROR(VLOOKUP($A2827,'Fielding Data'!$A:$H,MATCH(Q$1,'Fielding Data'!$A$1:$H$1,0),0),"Other")</f>
        <v>11</v>
      </c>
      <c r="R2827" s="13">
        <f>IFERROR(VLOOKUP($A2827,'Fielding Data'!$A:$H,MATCH(R$1,'Fielding Data'!$A$1:$H$1,0),0),"Other")</f>
        <v>24</v>
      </c>
      <c r="S2827" s="13">
        <f>IFERROR(VLOOKUP($A2827,'Fielding Data'!$A:$H,MATCH(S$1,'Fielding Data'!$A$1:$H$1,0),0),"Other")</f>
        <v>2</v>
      </c>
      <c r="T2827" s="13">
        <f>IFERROR(VLOOKUP($A2827,'Fielding Data'!$A:$H,MATCH(T$1,'Fielding Data'!$A$1:$H$1,0),0),"Other")</f>
        <v>3</v>
      </c>
      <c r="U2827" s="13">
        <f>SUMIFS('Fielding Data'!E:E,'Fielding Data'!$A:$A,'Hitting Data'!$A2827)</f>
        <v>11</v>
      </c>
      <c r="V2827" s="13">
        <f>SUMIFS('Fielding Data'!F:F,'Fielding Data'!$A:$A,'Hitting Data'!$A2827)</f>
        <v>24</v>
      </c>
      <c r="W2827" s="13">
        <f>SUMIFS('Fielding Data'!G:G,'Fielding Data'!$A:$A,'Hitting Data'!$A2827)</f>
        <v>2</v>
      </c>
      <c r="X2827" s="13">
        <f>SUMIFS('Fielding Data'!H:H,'Fielding Data'!$A:$A,'Hitting Data'!$A2827)</f>
        <v>3</v>
      </c>
    </row>
    <row r="2828" spans="1:24" x14ac:dyDescent="0.3">
      <c r="A2828" s="13" t="str">
        <f t="shared" si="44"/>
        <v>hernalu012012</v>
      </c>
      <c r="B2828" s="16" t="s">
        <v>801</v>
      </c>
      <c r="C2828" s="16">
        <v>2012</v>
      </c>
      <c r="D2828" s="16">
        <v>2</v>
      </c>
      <c r="E2828" s="16">
        <v>2</v>
      </c>
      <c r="F2828" s="16">
        <v>0</v>
      </c>
      <c r="G2828" s="16">
        <v>0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3" t="str">
        <f>IFERROR(VLOOKUP($A2828,'Fielding Data'!$A:$H,MATCH(P$1,'Fielding Data'!$A$1:$H$1,0),0),"Other")</f>
        <v>3B</v>
      </c>
      <c r="Q2828" s="13">
        <f>IFERROR(VLOOKUP($A2828,'Fielding Data'!$A:$H,MATCH(Q$1,'Fielding Data'!$A$1:$H$1,0),0),"Other")</f>
        <v>0</v>
      </c>
      <c r="R2828" s="13">
        <f>IFERROR(VLOOKUP($A2828,'Fielding Data'!$A:$H,MATCH(R$1,'Fielding Data'!$A$1:$H$1,0),0),"Other")</f>
        <v>0</v>
      </c>
      <c r="S2828" s="13">
        <f>IFERROR(VLOOKUP($A2828,'Fielding Data'!$A:$H,MATCH(S$1,'Fielding Data'!$A$1:$H$1,0),0),"Other")</f>
        <v>0</v>
      </c>
      <c r="T2828" s="13">
        <f>IFERROR(VLOOKUP($A2828,'Fielding Data'!$A:$H,MATCH(T$1,'Fielding Data'!$A$1:$H$1,0),0),"Other")</f>
        <v>0</v>
      </c>
      <c r="U2828" s="13">
        <f>SUMIFS('Fielding Data'!E:E,'Fielding Data'!$A:$A,'Hitting Data'!$A2828)</f>
        <v>1</v>
      </c>
      <c r="V2828" s="13">
        <f>SUMIFS('Fielding Data'!F:F,'Fielding Data'!$A:$A,'Hitting Data'!$A2828)</f>
        <v>2</v>
      </c>
      <c r="W2828" s="13">
        <f>SUMIFS('Fielding Data'!G:G,'Fielding Data'!$A:$A,'Hitting Data'!$A2828)</f>
        <v>0</v>
      </c>
      <c r="X2828" s="13">
        <f>SUMIFS('Fielding Data'!H:H,'Fielding Data'!$A:$A,'Hitting Data'!$A2828)</f>
        <v>0</v>
      </c>
    </row>
    <row r="2829" spans="1:24" x14ac:dyDescent="0.3">
      <c r="A2829" s="13" t="str">
        <f t="shared" si="44"/>
        <v>hernape022012</v>
      </c>
      <c r="B2829" s="16" t="s">
        <v>1741</v>
      </c>
      <c r="C2829" s="16">
        <v>2012</v>
      </c>
      <c r="D2829" s="16">
        <v>1</v>
      </c>
      <c r="E2829" s="16">
        <v>0</v>
      </c>
      <c r="F2829" s="16">
        <v>0</v>
      </c>
      <c r="G2829" s="16">
        <v>0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3" t="str">
        <f>IFERROR(VLOOKUP($A2829,'Fielding Data'!$A:$H,MATCH(P$1,'Fielding Data'!$A$1:$H$1,0),0),"Other")</f>
        <v>P</v>
      </c>
      <c r="Q2829" s="13">
        <f>IFERROR(VLOOKUP($A2829,'Fielding Data'!$A:$H,MATCH(Q$1,'Fielding Data'!$A$1:$H$1,0),0),"Other")</f>
        <v>0</v>
      </c>
      <c r="R2829" s="13">
        <f>IFERROR(VLOOKUP($A2829,'Fielding Data'!$A:$H,MATCH(R$1,'Fielding Data'!$A$1:$H$1,0),0),"Other")</f>
        <v>0</v>
      </c>
      <c r="S2829" s="13">
        <f>IFERROR(VLOOKUP($A2829,'Fielding Data'!$A:$H,MATCH(S$1,'Fielding Data'!$A$1:$H$1,0),0),"Other")</f>
        <v>0</v>
      </c>
      <c r="T2829" s="13">
        <f>IFERROR(VLOOKUP($A2829,'Fielding Data'!$A:$H,MATCH(T$1,'Fielding Data'!$A$1:$H$1,0),0),"Other")</f>
        <v>0</v>
      </c>
      <c r="U2829" s="13">
        <f>SUMIFS('Fielding Data'!E:E,'Fielding Data'!$A:$A,'Hitting Data'!$A2829)</f>
        <v>0</v>
      </c>
      <c r="V2829" s="13">
        <f>SUMIFS('Fielding Data'!F:F,'Fielding Data'!$A:$A,'Hitting Data'!$A2829)</f>
        <v>0</v>
      </c>
      <c r="W2829" s="13">
        <f>SUMIFS('Fielding Data'!G:G,'Fielding Data'!$A:$A,'Hitting Data'!$A2829)</f>
        <v>0</v>
      </c>
      <c r="X2829" s="13">
        <f>SUMIFS('Fielding Data'!H:H,'Fielding Data'!$A:$A,'Hitting Data'!$A2829)</f>
        <v>0</v>
      </c>
    </row>
    <row r="2830" spans="1:24" x14ac:dyDescent="0.3">
      <c r="A2830" s="13" t="str">
        <f t="shared" si="44"/>
        <v>hernara022012</v>
      </c>
      <c r="B2830" s="16" t="s">
        <v>119</v>
      </c>
      <c r="C2830" s="16">
        <v>2012</v>
      </c>
      <c r="D2830" s="16">
        <v>52</v>
      </c>
      <c r="E2830" s="16">
        <v>184</v>
      </c>
      <c r="F2830" s="16">
        <v>16</v>
      </c>
      <c r="G2830" s="16">
        <v>40</v>
      </c>
      <c r="H2830" s="16">
        <v>10</v>
      </c>
      <c r="I2830" s="16">
        <v>0</v>
      </c>
      <c r="J2830" s="16">
        <v>5</v>
      </c>
      <c r="K2830" s="16">
        <v>28</v>
      </c>
      <c r="L2830" s="16">
        <v>0</v>
      </c>
      <c r="M2830" s="16">
        <v>1</v>
      </c>
      <c r="N2830" s="16">
        <v>6</v>
      </c>
      <c r="O2830" s="16">
        <v>32</v>
      </c>
      <c r="P2830" s="13" t="str">
        <f>IFERROR(VLOOKUP($A2830,'Fielding Data'!$A:$H,MATCH(P$1,'Fielding Data'!$A$1:$H$1,0),0),"Other")</f>
        <v>1B</v>
      </c>
      <c r="Q2830" s="13">
        <f>IFERROR(VLOOKUP($A2830,'Fielding Data'!$A:$H,MATCH(Q$1,'Fielding Data'!$A$1:$H$1,0),0),"Other")</f>
        <v>1</v>
      </c>
      <c r="R2830" s="13">
        <f>IFERROR(VLOOKUP($A2830,'Fielding Data'!$A:$H,MATCH(R$1,'Fielding Data'!$A$1:$H$1,0),0),"Other")</f>
        <v>0</v>
      </c>
      <c r="S2830" s="13">
        <f>IFERROR(VLOOKUP($A2830,'Fielding Data'!$A:$H,MATCH(S$1,'Fielding Data'!$A$1:$H$1,0),0),"Other")</f>
        <v>0</v>
      </c>
      <c r="T2830" s="13">
        <f>IFERROR(VLOOKUP($A2830,'Fielding Data'!$A:$H,MATCH(T$1,'Fielding Data'!$A$1:$H$1,0),0),"Other")</f>
        <v>0</v>
      </c>
      <c r="U2830" s="13">
        <f>SUMIFS('Fielding Data'!E:E,'Fielding Data'!$A:$A,'Hitting Data'!$A2830)</f>
        <v>337</v>
      </c>
      <c r="V2830" s="13">
        <f>SUMIFS('Fielding Data'!F:F,'Fielding Data'!$A:$A,'Hitting Data'!$A2830)</f>
        <v>17</v>
      </c>
      <c r="W2830" s="13">
        <f>SUMIFS('Fielding Data'!G:G,'Fielding Data'!$A:$A,'Hitting Data'!$A2830)</f>
        <v>2</v>
      </c>
      <c r="X2830" s="13">
        <f>SUMIFS('Fielding Data'!H:H,'Fielding Data'!$A:$A,'Hitting Data'!$A2830)</f>
        <v>4</v>
      </c>
    </row>
    <row r="2831" spans="1:24" x14ac:dyDescent="0.3">
      <c r="A2831" s="13" t="str">
        <f t="shared" si="44"/>
        <v>herndda012012</v>
      </c>
      <c r="B2831" s="16" t="s">
        <v>1292</v>
      </c>
      <c r="C2831" s="16">
        <v>2012</v>
      </c>
      <c r="D2831" s="16">
        <v>5</v>
      </c>
      <c r="E2831" s="16">
        <v>1</v>
      </c>
      <c r="F2831" s="16">
        <v>0</v>
      </c>
      <c r="G2831" s="16">
        <v>0</v>
      </c>
      <c r="H2831" s="16">
        <v>0</v>
      </c>
      <c r="I2831" s="16">
        <v>0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1</v>
      </c>
      <c r="P2831" s="13" t="str">
        <f>IFERROR(VLOOKUP($A2831,'Fielding Data'!$A:$H,MATCH(P$1,'Fielding Data'!$A$1:$H$1,0),0),"Other")</f>
        <v>P</v>
      </c>
      <c r="Q2831" s="13">
        <f>IFERROR(VLOOKUP($A2831,'Fielding Data'!$A:$H,MATCH(Q$1,'Fielding Data'!$A$1:$H$1,0),0),"Other")</f>
        <v>1</v>
      </c>
      <c r="R2831" s="13">
        <f>IFERROR(VLOOKUP($A2831,'Fielding Data'!$A:$H,MATCH(R$1,'Fielding Data'!$A$1:$H$1,0),0),"Other")</f>
        <v>2</v>
      </c>
      <c r="S2831" s="13">
        <f>IFERROR(VLOOKUP($A2831,'Fielding Data'!$A:$H,MATCH(S$1,'Fielding Data'!$A$1:$H$1,0),0),"Other")</f>
        <v>0</v>
      </c>
      <c r="T2831" s="13">
        <f>IFERROR(VLOOKUP($A2831,'Fielding Data'!$A:$H,MATCH(T$1,'Fielding Data'!$A$1:$H$1,0),0),"Other")</f>
        <v>0</v>
      </c>
      <c r="U2831" s="13">
        <f>SUMIFS('Fielding Data'!E:E,'Fielding Data'!$A:$A,'Hitting Data'!$A2831)</f>
        <v>1</v>
      </c>
      <c r="V2831" s="13">
        <f>SUMIFS('Fielding Data'!F:F,'Fielding Data'!$A:$A,'Hitting Data'!$A2831)</f>
        <v>2</v>
      </c>
      <c r="W2831" s="13">
        <f>SUMIFS('Fielding Data'!G:G,'Fielding Data'!$A:$A,'Hitting Data'!$A2831)</f>
        <v>0</v>
      </c>
      <c r="X2831" s="13">
        <f>SUMIFS('Fielding Data'!H:H,'Fielding Data'!$A:$A,'Hitting Data'!$A2831)</f>
        <v>0</v>
      </c>
    </row>
    <row r="2832" spans="1:24" x14ac:dyDescent="0.3">
      <c r="A2832" s="13" t="str">
        <f t="shared" si="44"/>
        <v>herreel012012</v>
      </c>
      <c r="B2832" s="16" t="s">
        <v>1742</v>
      </c>
      <c r="C2832" s="16">
        <v>2012</v>
      </c>
      <c r="D2832" s="16">
        <v>67</v>
      </c>
      <c r="E2832" s="16">
        <v>187</v>
      </c>
      <c r="F2832" s="16">
        <v>26</v>
      </c>
      <c r="G2832" s="16">
        <v>47</v>
      </c>
      <c r="H2832" s="16">
        <v>10</v>
      </c>
      <c r="I2832" s="16">
        <v>1</v>
      </c>
      <c r="J2832" s="16">
        <v>1</v>
      </c>
      <c r="K2832" s="16">
        <v>17</v>
      </c>
      <c r="L2832" s="16">
        <v>4</v>
      </c>
      <c r="M2832" s="16">
        <v>2</v>
      </c>
      <c r="N2832" s="16">
        <v>23</v>
      </c>
      <c r="O2832" s="16">
        <v>50</v>
      </c>
      <c r="P2832" s="13" t="str">
        <f>IFERROR(VLOOKUP($A2832,'Fielding Data'!$A:$H,MATCH(P$1,'Fielding Data'!$A$1:$H$1,0),0),"Other")</f>
        <v>2B</v>
      </c>
      <c r="Q2832" s="13">
        <f>IFERROR(VLOOKUP($A2832,'Fielding Data'!$A:$H,MATCH(Q$1,'Fielding Data'!$A$1:$H$1,0),0),"Other")</f>
        <v>21</v>
      </c>
      <c r="R2832" s="13">
        <f>IFERROR(VLOOKUP($A2832,'Fielding Data'!$A:$H,MATCH(R$1,'Fielding Data'!$A$1:$H$1,0),0),"Other")</f>
        <v>23</v>
      </c>
      <c r="S2832" s="13">
        <f>IFERROR(VLOOKUP($A2832,'Fielding Data'!$A:$H,MATCH(S$1,'Fielding Data'!$A$1:$H$1,0),0),"Other")</f>
        <v>1</v>
      </c>
      <c r="T2832" s="13">
        <f>IFERROR(VLOOKUP($A2832,'Fielding Data'!$A:$H,MATCH(T$1,'Fielding Data'!$A$1:$H$1,0),0),"Other")</f>
        <v>7</v>
      </c>
      <c r="U2832" s="13">
        <f>SUMIFS('Fielding Data'!E:E,'Fielding Data'!$A:$A,'Hitting Data'!$A2832)</f>
        <v>80</v>
      </c>
      <c r="V2832" s="13">
        <f>SUMIFS('Fielding Data'!F:F,'Fielding Data'!$A:$A,'Hitting Data'!$A2832)</f>
        <v>44</v>
      </c>
      <c r="W2832" s="13">
        <f>SUMIFS('Fielding Data'!G:G,'Fielding Data'!$A:$A,'Hitting Data'!$A2832)</f>
        <v>3</v>
      </c>
      <c r="X2832" s="13">
        <f>SUMIFS('Fielding Data'!H:H,'Fielding Data'!$A:$A,'Hitting Data'!$A2832)</f>
        <v>11</v>
      </c>
    </row>
    <row r="2833" spans="1:24" x14ac:dyDescent="0.3">
      <c r="A2833" s="13" t="str">
        <f t="shared" si="44"/>
        <v>herrejo032012</v>
      </c>
      <c r="B2833" s="16" t="s">
        <v>934</v>
      </c>
      <c r="C2833" s="16">
        <v>2012</v>
      </c>
      <c r="D2833" s="16">
        <v>86</v>
      </c>
      <c r="E2833" s="16">
        <v>225</v>
      </c>
      <c r="F2833" s="16">
        <v>29</v>
      </c>
      <c r="G2833" s="16">
        <v>59</v>
      </c>
      <c r="H2833" s="16">
        <v>9</v>
      </c>
      <c r="I2833" s="16">
        <v>1</v>
      </c>
      <c r="J2833" s="16">
        <v>3</v>
      </c>
      <c r="K2833" s="16">
        <v>12</v>
      </c>
      <c r="L2833" s="16">
        <v>4</v>
      </c>
      <c r="M2833" s="16">
        <v>1</v>
      </c>
      <c r="N2833" s="16">
        <v>16</v>
      </c>
      <c r="O2833" s="16">
        <v>39</v>
      </c>
      <c r="P2833" s="13" t="str">
        <f>IFERROR(VLOOKUP($A2833,'Fielding Data'!$A:$H,MATCH(P$1,'Fielding Data'!$A$1:$H$1,0),0),"Other")</f>
        <v>2B</v>
      </c>
      <c r="Q2833" s="13">
        <f>IFERROR(VLOOKUP($A2833,'Fielding Data'!$A:$H,MATCH(Q$1,'Fielding Data'!$A$1:$H$1,0),0),"Other")</f>
        <v>26</v>
      </c>
      <c r="R2833" s="13">
        <f>IFERROR(VLOOKUP($A2833,'Fielding Data'!$A:$H,MATCH(R$1,'Fielding Data'!$A$1:$H$1,0),0),"Other")</f>
        <v>32</v>
      </c>
      <c r="S2833" s="13">
        <f>IFERROR(VLOOKUP($A2833,'Fielding Data'!$A:$H,MATCH(S$1,'Fielding Data'!$A$1:$H$1,0),0),"Other")</f>
        <v>0</v>
      </c>
      <c r="T2833" s="13">
        <f>IFERROR(VLOOKUP($A2833,'Fielding Data'!$A:$H,MATCH(T$1,'Fielding Data'!$A$1:$H$1,0),0),"Other")</f>
        <v>6</v>
      </c>
      <c r="U2833" s="13">
        <f>SUMIFS('Fielding Data'!E:E,'Fielding Data'!$A:$A,'Hitting Data'!$A2833)</f>
        <v>86</v>
      </c>
      <c r="V2833" s="13">
        <f>SUMIFS('Fielding Data'!F:F,'Fielding Data'!$A:$A,'Hitting Data'!$A2833)</f>
        <v>146</v>
      </c>
      <c r="W2833" s="13">
        <f>SUMIFS('Fielding Data'!G:G,'Fielding Data'!$A:$A,'Hitting Data'!$A2833)</f>
        <v>3</v>
      </c>
      <c r="X2833" s="13">
        <f>SUMIFS('Fielding Data'!H:H,'Fielding Data'!$A:$A,'Hitting Data'!$A2833)</f>
        <v>23</v>
      </c>
    </row>
    <row r="2834" spans="1:24" x14ac:dyDescent="0.3">
      <c r="A2834" s="13" t="str">
        <f t="shared" si="44"/>
        <v>herreke012012</v>
      </c>
      <c r="B2834" s="16" t="s">
        <v>1525</v>
      </c>
      <c r="C2834" s="16">
        <v>2012</v>
      </c>
      <c r="D2834" s="16">
        <v>76</v>
      </c>
      <c r="E2834" s="16">
        <v>0</v>
      </c>
      <c r="F2834" s="16">
        <v>0</v>
      </c>
      <c r="G2834" s="16">
        <v>0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16">
        <v>0</v>
      </c>
      <c r="P2834" s="13" t="str">
        <f>IFERROR(VLOOKUP($A2834,'Fielding Data'!$A:$H,MATCH(P$1,'Fielding Data'!$A$1:$H$1,0),0),"Other")</f>
        <v>P</v>
      </c>
      <c r="Q2834" s="13">
        <f>IFERROR(VLOOKUP($A2834,'Fielding Data'!$A:$H,MATCH(Q$1,'Fielding Data'!$A$1:$H$1,0),0),"Other")</f>
        <v>8</v>
      </c>
      <c r="R2834" s="13">
        <f>IFERROR(VLOOKUP($A2834,'Fielding Data'!$A:$H,MATCH(R$1,'Fielding Data'!$A$1:$H$1,0),0),"Other")</f>
        <v>9</v>
      </c>
      <c r="S2834" s="13">
        <f>IFERROR(VLOOKUP($A2834,'Fielding Data'!$A:$H,MATCH(S$1,'Fielding Data'!$A$1:$H$1,0),0),"Other")</f>
        <v>0</v>
      </c>
      <c r="T2834" s="13">
        <f>IFERROR(VLOOKUP($A2834,'Fielding Data'!$A:$H,MATCH(T$1,'Fielding Data'!$A$1:$H$1,0),0),"Other")</f>
        <v>1</v>
      </c>
      <c r="U2834" s="13">
        <f>SUMIFS('Fielding Data'!E:E,'Fielding Data'!$A:$A,'Hitting Data'!$A2834)</f>
        <v>8</v>
      </c>
      <c r="V2834" s="13">
        <f>SUMIFS('Fielding Data'!F:F,'Fielding Data'!$A:$A,'Hitting Data'!$A2834)</f>
        <v>9</v>
      </c>
      <c r="W2834" s="13">
        <f>SUMIFS('Fielding Data'!G:G,'Fielding Data'!$A:$A,'Hitting Data'!$A2834)</f>
        <v>0</v>
      </c>
      <c r="X2834" s="13">
        <f>SUMIFS('Fielding Data'!H:H,'Fielding Data'!$A:$A,'Hitting Data'!$A2834)</f>
        <v>1</v>
      </c>
    </row>
    <row r="2835" spans="1:24" x14ac:dyDescent="0.3">
      <c r="A2835" s="13" t="str">
        <f t="shared" si="44"/>
        <v>herrmch012012</v>
      </c>
      <c r="B2835" s="16" t="s">
        <v>1743</v>
      </c>
      <c r="C2835" s="16">
        <v>2012</v>
      </c>
      <c r="D2835" s="16">
        <v>7</v>
      </c>
      <c r="E2835" s="16">
        <v>18</v>
      </c>
      <c r="F2835" s="16">
        <v>0</v>
      </c>
      <c r="G2835" s="16">
        <v>1</v>
      </c>
      <c r="H2835" s="16">
        <v>0</v>
      </c>
      <c r="I2835" s="16">
        <v>0</v>
      </c>
      <c r="J2835" s="16">
        <v>0</v>
      </c>
      <c r="K2835" s="16">
        <v>1</v>
      </c>
      <c r="L2835" s="16">
        <v>0</v>
      </c>
      <c r="M2835" s="16">
        <v>0</v>
      </c>
      <c r="N2835" s="16">
        <v>1</v>
      </c>
      <c r="O2835" s="16">
        <v>5</v>
      </c>
      <c r="P2835" s="13" t="str">
        <f>IFERROR(VLOOKUP($A2835,'Fielding Data'!$A:$H,MATCH(P$1,'Fielding Data'!$A$1:$H$1,0),0),"Other")</f>
        <v>C</v>
      </c>
      <c r="Q2835" s="13">
        <f>IFERROR(VLOOKUP($A2835,'Fielding Data'!$A:$H,MATCH(Q$1,'Fielding Data'!$A$1:$H$1,0),0),"Other")</f>
        <v>9</v>
      </c>
      <c r="R2835" s="13">
        <f>IFERROR(VLOOKUP($A2835,'Fielding Data'!$A:$H,MATCH(R$1,'Fielding Data'!$A$1:$H$1,0),0),"Other")</f>
        <v>0</v>
      </c>
      <c r="S2835" s="13">
        <f>IFERROR(VLOOKUP($A2835,'Fielding Data'!$A:$H,MATCH(S$1,'Fielding Data'!$A$1:$H$1,0),0),"Other")</f>
        <v>0</v>
      </c>
      <c r="T2835" s="13">
        <f>IFERROR(VLOOKUP($A2835,'Fielding Data'!$A:$H,MATCH(T$1,'Fielding Data'!$A$1:$H$1,0),0),"Other")</f>
        <v>0</v>
      </c>
      <c r="U2835" s="13">
        <f>SUMIFS('Fielding Data'!E:E,'Fielding Data'!$A:$A,'Hitting Data'!$A2835)</f>
        <v>10</v>
      </c>
      <c r="V2835" s="13">
        <f>SUMIFS('Fielding Data'!F:F,'Fielding Data'!$A:$A,'Hitting Data'!$A2835)</f>
        <v>0</v>
      </c>
      <c r="W2835" s="13">
        <f>SUMIFS('Fielding Data'!G:G,'Fielding Data'!$A:$A,'Hitting Data'!$A2835)</f>
        <v>0</v>
      </c>
      <c r="X2835" s="13">
        <f>SUMIFS('Fielding Data'!H:H,'Fielding Data'!$A:$A,'Hitting Data'!$A2835)</f>
        <v>0</v>
      </c>
    </row>
    <row r="2836" spans="1:24" x14ac:dyDescent="0.3">
      <c r="A2836" s="13" t="str">
        <f t="shared" si="44"/>
        <v>herrmfr012012</v>
      </c>
      <c r="B2836" s="16" t="s">
        <v>1293</v>
      </c>
      <c r="C2836" s="16">
        <v>2012</v>
      </c>
      <c r="D2836" s="16">
        <v>15</v>
      </c>
      <c r="E2836" s="16">
        <v>0</v>
      </c>
      <c r="F2836" s="16">
        <v>0</v>
      </c>
      <c r="G2836" s="16">
        <v>0</v>
      </c>
      <c r="H2836" s="16">
        <v>0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3" t="str">
        <f>IFERROR(VLOOKUP($A2836,'Fielding Data'!$A:$H,MATCH(P$1,'Fielding Data'!$A$1:$H$1,0),0),"Other")</f>
        <v>P</v>
      </c>
      <c r="Q2836" s="13">
        <f>IFERROR(VLOOKUP($A2836,'Fielding Data'!$A:$H,MATCH(Q$1,'Fielding Data'!$A$1:$H$1,0),0),"Other")</f>
        <v>0</v>
      </c>
      <c r="R2836" s="13">
        <f>IFERROR(VLOOKUP($A2836,'Fielding Data'!$A:$H,MATCH(R$1,'Fielding Data'!$A$1:$H$1,0),0),"Other")</f>
        <v>1</v>
      </c>
      <c r="S2836" s="13">
        <f>IFERROR(VLOOKUP($A2836,'Fielding Data'!$A:$H,MATCH(S$1,'Fielding Data'!$A$1:$H$1,0),0),"Other")</f>
        <v>0</v>
      </c>
      <c r="T2836" s="13">
        <f>IFERROR(VLOOKUP($A2836,'Fielding Data'!$A:$H,MATCH(T$1,'Fielding Data'!$A$1:$H$1,0),0),"Other")</f>
        <v>0</v>
      </c>
      <c r="U2836" s="13">
        <f>SUMIFS('Fielding Data'!E:E,'Fielding Data'!$A:$A,'Hitting Data'!$A2836)</f>
        <v>0</v>
      </c>
      <c r="V2836" s="13">
        <f>SUMIFS('Fielding Data'!F:F,'Fielding Data'!$A:$A,'Hitting Data'!$A2836)</f>
        <v>1</v>
      </c>
      <c r="W2836" s="13">
        <f>SUMIFS('Fielding Data'!G:G,'Fielding Data'!$A:$A,'Hitting Data'!$A2836)</f>
        <v>0</v>
      </c>
      <c r="X2836" s="13">
        <f>SUMIFS('Fielding Data'!H:H,'Fielding Data'!$A:$A,'Hitting Data'!$A2836)</f>
        <v>0</v>
      </c>
    </row>
    <row r="2837" spans="1:24" x14ac:dyDescent="0.3">
      <c r="A2837" s="13" t="str">
        <f t="shared" si="44"/>
        <v>hestejo012012</v>
      </c>
      <c r="B2837" s="16" t="s">
        <v>1104</v>
      </c>
      <c r="C2837" s="16">
        <v>2012</v>
      </c>
      <c r="D2837" s="16">
        <v>39</v>
      </c>
      <c r="E2837" s="16">
        <v>85</v>
      </c>
      <c r="F2837" s="16">
        <v>14</v>
      </c>
      <c r="G2837" s="16">
        <v>18</v>
      </c>
      <c r="H2837" s="16">
        <v>1</v>
      </c>
      <c r="I2837" s="16">
        <v>0</v>
      </c>
      <c r="J2837" s="16">
        <v>3</v>
      </c>
      <c r="K2837" s="16">
        <v>4</v>
      </c>
      <c r="L2837" s="16">
        <v>0</v>
      </c>
      <c r="M2837" s="16">
        <v>0</v>
      </c>
      <c r="N2837" s="16">
        <v>8</v>
      </c>
      <c r="O2837" s="16">
        <v>25</v>
      </c>
      <c r="P2837" s="13" t="str">
        <f>IFERROR(VLOOKUP($A2837,'Fielding Data'!$A:$H,MATCH(P$1,'Fielding Data'!$A$1:$H$1,0),0),"Other")</f>
        <v>C</v>
      </c>
      <c r="Q2837" s="13">
        <f>IFERROR(VLOOKUP($A2837,'Fielding Data'!$A:$H,MATCH(Q$1,'Fielding Data'!$A$1:$H$1,0),0),"Other")</f>
        <v>195</v>
      </c>
      <c r="R2837" s="13">
        <f>IFERROR(VLOOKUP($A2837,'Fielding Data'!$A:$H,MATCH(R$1,'Fielding Data'!$A$1:$H$1,0),0),"Other")</f>
        <v>9</v>
      </c>
      <c r="S2837" s="13">
        <f>IFERROR(VLOOKUP($A2837,'Fielding Data'!$A:$H,MATCH(S$1,'Fielding Data'!$A$1:$H$1,0),0),"Other")</f>
        <v>0</v>
      </c>
      <c r="T2837" s="13">
        <f>IFERROR(VLOOKUP($A2837,'Fielding Data'!$A:$H,MATCH(T$1,'Fielding Data'!$A$1:$H$1,0),0),"Other")</f>
        <v>2</v>
      </c>
      <c r="U2837" s="13">
        <f>SUMIFS('Fielding Data'!E:E,'Fielding Data'!$A:$A,'Hitting Data'!$A2837)</f>
        <v>195</v>
      </c>
      <c r="V2837" s="13">
        <f>SUMIFS('Fielding Data'!F:F,'Fielding Data'!$A:$A,'Hitting Data'!$A2837)</f>
        <v>9</v>
      </c>
      <c r="W2837" s="13">
        <f>SUMIFS('Fielding Data'!G:G,'Fielding Data'!$A:$A,'Hitting Data'!$A2837)</f>
        <v>0</v>
      </c>
      <c r="X2837" s="13">
        <f>SUMIFS('Fielding Data'!H:H,'Fielding Data'!$A:$A,'Hitting Data'!$A2837)</f>
        <v>2</v>
      </c>
    </row>
    <row r="2838" spans="1:24" x14ac:dyDescent="0.3">
      <c r="A2838" s="13" t="str">
        <f t="shared" si="44"/>
        <v>heywaja012012</v>
      </c>
      <c r="B2838" s="16" t="s">
        <v>1294</v>
      </c>
      <c r="C2838" s="16">
        <v>2012</v>
      </c>
      <c r="D2838" s="16">
        <v>158</v>
      </c>
      <c r="E2838" s="16">
        <v>587</v>
      </c>
      <c r="F2838" s="16">
        <v>93</v>
      </c>
      <c r="G2838" s="16">
        <v>158</v>
      </c>
      <c r="H2838" s="16">
        <v>30</v>
      </c>
      <c r="I2838" s="16">
        <v>6</v>
      </c>
      <c r="J2838" s="16">
        <v>27</v>
      </c>
      <c r="K2838" s="16">
        <v>82</v>
      </c>
      <c r="L2838" s="16">
        <v>21</v>
      </c>
      <c r="M2838" s="16">
        <v>8</v>
      </c>
      <c r="N2838" s="16">
        <v>58</v>
      </c>
      <c r="O2838" s="16">
        <v>152</v>
      </c>
      <c r="P2838" s="13" t="str">
        <f>IFERROR(VLOOKUP($A2838,'Fielding Data'!$A:$H,MATCH(P$1,'Fielding Data'!$A$1:$H$1,0),0),"Other")</f>
        <v>CF</v>
      </c>
      <c r="Q2838" s="13">
        <f>IFERROR(VLOOKUP($A2838,'Fielding Data'!$A:$H,MATCH(Q$1,'Fielding Data'!$A$1:$H$1,0),0),"Other")</f>
        <v>0</v>
      </c>
      <c r="R2838" s="13">
        <f>IFERROR(VLOOKUP($A2838,'Fielding Data'!$A:$H,MATCH(R$1,'Fielding Data'!$A$1:$H$1,0),0),"Other")</f>
        <v>0</v>
      </c>
      <c r="S2838" s="13">
        <f>IFERROR(VLOOKUP($A2838,'Fielding Data'!$A:$H,MATCH(S$1,'Fielding Data'!$A$1:$H$1,0),0),"Other")</f>
        <v>0</v>
      </c>
      <c r="T2838" s="13">
        <f>IFERROR(VLOOKUP($A2838,'Fielding Data'!$A:$H,MATCH(T$1,'Fielding Data'!$A$1:$H$1,0),0),"Other")</f>
        <v>0</v>
      </c>
      <c r="U2838" s="13">
        <f>SUMIFS('Fielding Data'!E:E,'Fielding Data'!$A:$A,'Hitting Data'!$A2838)</f>
        <v>335</v>
      </c>
      <c r="V2838" s="13">
        <f>SUMIFS('Fielding Data'!F:F,'Fielding Data'!$A:$A,'Hitting Data'!$A2838)</f>
        <v>11</v>
      </c>
      <c r="W2838" s="13">
        <f>SUMIFS('Fielding Data'!G:G,'Fielding Data'!$A:$A,'Hitting Data'!$A2838)</f>
        <v>5</v>
      </c>
      <c r="X2838" s="13">
        <f>SUMIFS('Fielding Data'!H:H,'Fielding Data'!$A:$A,'Hitting Data'!$A2838)</f>
        <v>4</v>
      </c>
    </row>
    <row r="2839" spans="1:24" x14ac:dyDescent="0.3">
      <c r="A2839" s="13" t="str">
        <f t="shared" si="44"/>
        <v>hicksbr012012</v>
      </c>
      <c r="B2839" s="16" t="s">
        <v>1295</v>
      </c>
      <c r="C2839" s="16">
        <v>2012</v>
      </c>
      <c r="D2839" s="16">
        <v>22</v>
      </c>
      <c r="E2839" s="16">
        <v>64</v>
      </c>
      <c r="F2839" s="16">
        <v>8</v>
      </c>
      <c r="G2839" s="16">
        <v>11</v>
      </c>
      <c r="H2839" s="16">
        <v>5</v>
      </c>
      <c r="I2839" s="16">
        <v>0</v>
      </c>
      <c r="J2839" s="16">
        <v>3</v>
      </c>
      <c r="K2839" s="16">
        <v>7</v>
      </c>
      <c r="L2839" s="16">
        <v>1</v>
      </c>
      <c r="M2839" s="16">
        <v>0</v>
      </c>
      <c r="N2839" s="16">
        <v>6</v>
      </c>
      <c r="O2839" s="16">
        <v>31</v>
      </c>
      <c r="P2839" s="13" t="str">
        <f>IFERROR(VLOOKUP($A2839,'Fielding Data'!$A:$H,MATCH(P$1,'Fielding Data'!$A$1:$H$1,0),0),"Other")</f>
        <v>1B</v>
      </c>
      <c r="Q2839" s="13">
        <f>IFERROR(VLOOKUP($A2839,'Fielding Data'!$A:$H,MATCH(Q$1,'Fielding Data'!$A$1:$H$1,0),0),"Other")</f>
        <v>3</v>
      </c>
      <c r="R2839" s="13">
        <f>IFERROR(VLOOKUP($A2839,'Fielding Data'!$A:$H,MATCH(R$1,'Fielding Data'!$A$1:$H$1,0),0),"Other")</f>
        <v>1</v>
      </c>
      <c r="S2839" s="13">
        <f>IFERROR(VLOOKUP($A2839,'Fielding Data'!$A:$H,MATCH(S$1,'Fielding Data'!$A$1:$H$1,0),0),"Other")</f>
        <v>0</v>
      </c>
      <c r="T2839" s="13">
        <f>IFERROR(VLOOKUP($A2839,'Fielding Data'!$A:$H,MATCH(T$1,'Fielding Data'!$A$1:$H$1,0),0),"Other")</f>
        <v>1</v>
      </c>
      <c r="U2839" s="13">
        <f>SUMIFS('Fielding Data'!E:E,'Fielding Data'!$A:$A,'Hitting Data'!$A2839)</f>
        <v>28</v>
      </c>
      <c r="V2839" s="13">
        <f>SUMIFS('Fielding Data'!F:F,'Fielding Data'!$A:$A,'Hitting Data'!$A2839)</f>
        <v>41</v>
      </c>
      <c r="W2839" s="13">
        <f>SUMIFS('Fielding Data'!G:G,'Fielding Data'!$A:$A,'Hitting Data'!$A2839)</f>
        <v>3</v>
      </c>
      <c r="X2839" s="13">
        <f>SUMIFS('Fielding Data'!H:H,'Fielding Data'!$A:$A,'Hitting Data'!$A2839)</f>
        <v>5</v>
      </c>
    </row>
    <row r="2840" spans="1:24" x14ac:dyDescent="0.3">
      <c r="A2840" s="13" t="str">
        <f t="shared" si="44"/>
        <v>hillaa012012</v>
      </c>
      <c r="B2840" s="16" t="s">
        <v>554</v>
      </c>
      <c r="C2840" s="16">
        <v>2012</v>
      </c>
      <c r="D2840" s="16">
        <v>156</v>
      </c>
      <c r="E2840" s="16">
        <v>609</v>
      </c>
      <c r="F2840" s="16">
        <v>93</v>
      </c>
      <c r="G2840" s="16">
        <v>184</v>
      </c>
      <c r="H2840" s="16">
        <v>44</v>
      </c>
      <c r="I2840" s="16">
        <v>6</v>
      </c>
      <c r="J2840" s="16">
        <v>26</v>
      </c>
      <c r="K2840" s="16">
        <v>85</v>
      </c>
      <c r="L2840" s="16">
        <v>14</v>
      </c>
      <c r="M2840" s="16">
        <v>5</v>
      </c>
      <c r="N2840" s="16">
        <v>52</v>
      </c>
      <c r="O2840" s="16">
        <v>86</v>
      </c>
      <c r="P2840" s="13" t="str">
        <f>IFERROR(VLOOKUP($A2840,'Fielding Data'!$A:$H,MATCH(P$1,'Fielding Data'!$A$1:$H$1,0),0),"Other")</f>
        <v>2B</v>
      </c>
      <c r="Q2840" s="13">
        <f>IFERROR(VLOOKUP($A2840,'Fielding Data'!$A:$H,MATCH(Q$1,'Fielding Data'!$A$1:$H$1,0),0),"Other")</f>
        <v>264</v>
      </c>
      <c r="R2840" s="13">
        <f>IFERROR(VLOOKUP($A2840,'Fielding Data'!$A:$H,MATCH(R$1,'Fielding Data'!$A$1:$H$1,0),0),"Other")</f>
        <v>487</v>
      </c>
      <c r="S2840" s="13">
        <f>IFERROR(VLOOKUP($A2840,'Fielding Data'!$A:$H,MATCH(S$1,'Fielding Data'!$A$1:$H$1,0),0),"Other")</f>
        <v>6</v>
      </c>
      <c r="T2840" s="13">
        <f>IFERROR(VLOOKUP($A2840,'Fielding Data'!$A:$H,MATCH(T$1,'Fielding Data'!$A$1:$H$1,0),0),"Other")</f>
        <v>94</v>
      </c>
      <c r="U2840" s="13">
        <f>SUMIFS('Fielding Data'!E:E,'Fielding Data'!$A:$A,'Hitting Data'!$A2840)</f>
        <v>264</v>
      </c>
      <c r="V2840" s="13">
        <f>SUMIFS('Fielding Data'!F:F,'Fielding Data'!$A:$A,'Hitting Data'!$A2840)</f>
        <v>487</v>
      </c>
      <c r="W2840" s="13">
        <f>SUMIFS('Fielding Data'!G:G,'Fielding Data'!$A:$A,'Hitting Data'!$A2840)</f>
        <v>6</v>
      </c>
      <c r="X2840" s="13">
        <f>SUMIFS('Fielding Data'!H:H,'Fielding Data'!$A:$A,'Hitting Data'!$A2840)</f>
        <v>94</v>
      </c>
    </row>
    <row r="2841" spans="1:24" x14ac:dyDescent="0.3">
      <c r="A2841" s="13" t="str">
        <f t="shared" si="44"/>
        <v>hillko012012</v>
      </c>
      <c r="B2841" s="16" t="s">
        <v>382</v>
      </c>
      <c r="C2841" s="16">
        <v>2012</v>
      </c>
      <c r="D2841" s="16">
        <v>11</v>
      </c>
      <c r="E2841" s="16">
        <v>39</v>
      </c>
      <c r="F2841" s="16">
        <v>3</v>
      </c>
      <c r="G2841" s="16">
        <v>7</v>
      </c>
      <c r="H2841" s="16">
        <v>1</v>
      </c>
      <c r="I2841" s="16">
        <v>0</v>
      </c>
      <c r="J2841" s="16">
        <v>0</v>
      </c>
      <c r="K2841" s="16">
        <v>1</v>
      </c>
      <c r="L2841" s="16">
        <v>0</v>
      </c>
      <c r="M2841" s="16">
        <v>0</v>
      </c>
      <c r="N2841" s="16">
        <v>0</v>
      </c>
      <c r="O2841" s="16">
        <v>7</v>
      </c>
      <c r="P2841" s="13" t="str">
        <f>IFERROR(VLOOKUP($A2841,'Fielding Data'!$A:$H,MATCH(P$1,'Fielding Data'!$A$1:$H$1,0),0),"Other")</f>
        <v>C</v>
      </c>
      <c r="Q2841" s="13">
        <f>IFERROR(VLOOKUP($A2841,'Fielding Data'!$A:$H,MATCH(Q$1,'Fielding Data'!$A$1:$H$1,0),0),"Other")</f>
        <v>71</v>
      </c>
      <c r="R2841" s="13">
        <f>IFERROR(VLOOKUP($A2841,'Fielding Data'!$A:$H,MATCH(R$1,'Fielding Data'!$A$1:$H$1,0),0),"Other")</f>
        <v>8</v>
      </c>
      <c r="S2841" s="13">
        <f>IFERROR(VLOOKUP($A2841,'Fielding Data'!$A:$H,MATCH(S$1,'Fielding Data'!$A$1:$H$1,0),0),"Other")</f>
        <v>1</v>
      </c>
      <c r="T2841" s="13">
        <f>IFERROR(VLOOKUP($A2841,'Fielding Data'!$A:$H,MATCH(T$1,'Fielding Data'!$A$1:$H$1,0),0),"Other")</f>
        <v>0</v>
      </c>
      <c r="U2841" s="13">
        <f>SUMIFS('Fielding Data'!E:E,'Fielding Data'!$A:$A,'Hitting Data'!$A2841)</f>
        <v>71</v>
      </c>
      <c r="V2841" s="13">
        <f>SUMIFS('Fielding Data'!F:F,'Fielding Data'!$A:$A,'Hitting Data'!$A2841)</f>
        <v>8</v>
      </c>
      <c r="W2841" s="13">
        <f>SUMIFS('Fielding Data'!G:G,'Fielding Data'!$A:$A,'Hitting Data'!$A2841)</f>
        <v>1</v>
      </c>
      <c r="X2841" s="13">
        <f>SUMIFS('Fielding Data'!H:H,'Fielding Data'!$A:$A,'Hitting Data'!$A2841)</f>
        <v>0</v>
      </c>
    </row>
    <row r="2842" spans="1:24" x14ac:dyDescent="0.3">
      <c r="A2842" s="13" t="str">
        <f t="shared" si="44"/>
        <v>hillri012012</v>
      </c>
      <c r="B2842" s="16" t="s">
        <v>555</v>
      </c>
      <c r="C2842" s="16">
        <v>2012</v>
      </c>
      <c r="D2842" s="16">
        <v>25</v>
      </c>
      <c r="E2842" s="16">
        <v>0</v>
      </c>
      <c r="F2842" s="16">
        <v>0</v>
      </c>
      <c r="G2842" s="16">
        <v>0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 s="16">
        <v>0</v>
      </c>
      <c r="P2842" s="13" t="str">
        <f>IFERROR(VLOOKUP($A2842,'Fielding Data'!$A:$H,MATCH(P$1,'Fielding Data'!$A$1:$H$1,0),0),"Other")</f>
        <v>P</v>
      </c>
      <c r="Q2842" s="13">
        <f>IFERROR(VLOOKUP($A2842,'Fielding Data'!$A:$H,MATCH(Q$1,'Fielding Data'!$A$1:$H$1,0),0),"Other")</f>
        <v>4</v>
      </c>
      <c r="R2842" s="13">
        <f>IFERROR(VLOOKUP($A2842,'Fielding Data'!$A:$H,MATCH(R$1,'Fielding Data'!$A$1:$H$1,0),0),"Other")</f>
        <v>4</v>
      </c>
      <c r="S2842" s="13">
        <f>IFERROR(VLOOKUP($A2842,'Fielding Data'!$A:$H,MATCH(S$1,'Fielding Data'!$A$1:$H$1,0),0),"Other")</f>
        <v>0</v>
      </c>
      <c r="T2842" s="13">
        <f>IFERROR(VLOOKUP($A2842,'Fielding Data'!$A:$H,MATCH(T$1,'Fielding Data'!$A$1:$H$1,0),0),"Other")</f>
        <v>1</v>
      </c>
      <c r="U2842" s="13">
        <f>SUMIFS('Fielding Data'!E:E,'Fielding Data'!$A:$A,'Hitting Data'!$A2842)</f>
        <v>4</v>
      </c>
      <c r="V2842" s="13">
        <f>SUMIFS('Fielding Data'!F:F,'Fielding Data'!$A:$A,'Hitting Data'!$A2842)</f>
        <v>4</v>
      </c>
      <c r="W2842" s="13">
        <f>SUMIFS('Fielding Data'!G:G,'Fielding Data'!$A:$A,'Hitting Data'!$A2842)</f>
        <v>0</v>
      </c>
      <c r="X2842" s="13">
        <f>SUMIFS('Fielding Data'!H:H,'Fielding Data'!$A:$A,'Hitting Data'!$A2842)</f>
        <v>1</v>
      </c>
    </row>
    <row r="2843" spans="1:24" x14ac:dyDescent="0.3">
      <c r="A2843" s="13" t="str">
        <f t="shared" si="44"/>
        <v>hillsh012012</v>
      </c>
      <c r="B2843" s="16" t="s">
        <v>459</v>
      </c>
      <c r="C2843" s="16">
        <v>2012</v>
      </c>
      <c r="D2843" s="16">
        <v>1</v>
      </c>
      <c r="E2843" s="16">
        <v>0</v>
      </c>
      <c r="F2843" s="16">
        <v>0</v>
      </c>
      <c r="G2843" s="16">
        <v>0</v>
      </c>
      <c r="H2843" s="16">
        <v>0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16">
        <v>0</v>
      </c>
      <c r="O2843" s="16">
        <v>0</v>
      </c>
      <c r="P2843" s="13" t="str">
        <f>IFERROR(VLOOKUP($A2843,'Fielding Data'!$A:$H,MATCH(P$1,'Fielding Data'!$A$1:$H$1,0),0),"Other")</f>
        <v>P</v>
      </c>
      <c r="Q2843" s="13">
        <f>IFERROR(VLOOKUP($A2843,'Fielding Data'!$A:$H,MATCH(Q$1,'Fielding Data'!$A$1:$H$1,0),0),"Other")</f>
        <v>0</v>
      </c>
      <c r="R2843" s="13">
        <f>IFERROR(VLOOKUP($A2843,'Fielding Data'!$A:$H,MATCH(R$1,'Fielding Data'!$A$1:$H$1,0),0),"Other")</f>
        <v>0</v>
      </c>
      <c r="S2843" s="13">
        <f>IFERROR(VLOOKUP($A2843,'Fielding Data'!$A:$H,MATCH(S$1,'Fielding Data'!$A$1:$H$1,0),0),"Other")</f>
        <v>1</v>
      </c>
      <c r="T2843" s="13">
        <f>IFERROR(VLOOKUP($A2843,'Fielding Data'!$A:$H,MATCH(T$1,'Fielding Data'!$A$1:$H$1,0),0),"Other")</f>
        <v>0</v>
      </c>
      <c r="U2843" s="13">
        <f>SUMIFS('Fielding Data'!E:E,'Fielding Data'!$A:$A,'Hitting Data'!$A2843)</f>
        <v>0</v>
      </c>
      <c r="V2843" s="13">
        <f>SUMIFS('Fielding Data'!F:F,'Fielding Data'!$A:$A,'Hitting Data'!$A2843)</f>
        <v>0</v>
      </c>
      <c r="W2843" s="13">
        <f>SUMIFS('Fielding Data'!G:G,'Fielding Data'!$A:$A,'Hitting Data'!$A2843)</f>
        <v>1</v>
      </c>
      <c r="X2843" s="13">
        <f>SUMIFS('Fielding Data'!H:H,'Fielding Data'!$A:$A,'Hitting Data'!$A2843)</f>
        <v>0</v>
      </c>
    </row>
    <row r="2844" spans="1:24" x14ac:dyDescent="0.3">
      <c r="A2844" s="13" t="str">
        <f t="shared" si="44"/>
        <v>hillst012012</v>
      </c>
      <c r="B2844" s="16" t="s">
        <v>1296</v>
      </c>
      <c r="C2844" s="16">
        <v>2012</v>
      </c>
      <c r="D2844" s="16">
        <v>9</v>
      </c>
      <c r="E2844" s="16">
        <v>10</v>
      </c>
      <c r="F2844" s="16">
        <v>1</v>
      </c>
      <c r="G2844" s="16">
        <v>2</v>
      </c>
      <c r="H2844" s="16">
        <v>1</v>
      </c>
      <c r="I2844" s="16">
        <v>0</v>
      </c>
      <c r="J2844" s="16">
        <v>0</v>
      </c>
      <c r="K2844" s="16">
        <v>0</v>
      </c>
      <c r="L2844" s="16">
        <v>0</v>
      </c>
      <c r="M2844" s="16">
        <v>0</v>
      </c>
      <c r="N2844" s="16">
        <v>0</v>
      </c>
      <c r="O2844" s="16">
        <v>3</v>
      </c>
      <c r="P2844" s="13" t="str">
        <f>IFERROR(VLOOKUP($A2844,'Fielding Data'!$A:$H,MATCH(P$1,'Fielding Data'!$A$1:$H$1,0),0),"Other")</f>
        <v>1B</v>
      </c>
      <c r="Q2844" s="13">
        <f>IFERROR(VLOOKUP($A2844,'Fielding Data'!$A:$H,MATCH(Q$1,'Fielding Data'!$A$1:$H$1,0),0),"Other")</f>
        <v>1</v>
      </c>
      <c r="R2844" s="13">
        <f>IFERROR(VLOOKUP($A2844,'Fielding Data'!$A:$H,MATCH(R$1,'Fielding Data'!$A$1:$H$1,0),0),"Other")</f>
        <v>0</v>
      </c>
      <c r="S2844" s="13">
        <f>IFERROR(VLOOKUP($A2844,'Fielding Data'!$A:$H,MATCH(S$1,'Fielding Data'!$A$1:$H$1,0),0),"Other")</f>
        <v>0</v>
      </c>
      <c r="T2844" s="13">
        <f>IFERROR(VLOOKUP($A2844,'Fielding Data'!$A:$H,MATCH(T$1,'Fielding Data'!$A$1:$H$1,0),0),"Other")</f>
        <v>0</v>
      </c>
      <c r="U2844" s="13">
        <f>SUMIFS('Fielding Data'!E:E,'Fielding Data'!$A:$A,'Hitting Data'!$A2844)</f>
        <v>1</v>
      </c>
      <c r="V2844" s="13">
        <f>SUMIFS('Fielding Data'!F:F,'Fielding Data'!$A:$A,'Hitting Data'!$A2844)</f>
        <v>0</v>
      </c>
      <c r="W2844" s="13">
        <f>SUMIFS('Fielding Data'!G:G,'Fielding Data'!$A:$A,'Hitting Data'!$A2844)</f>
        <v>0</v>
      </c>
      <c r="X2844" s="13">
        <f>SUMIFS('Fielding Data'!H:H,'Fielding Data'!$A:$A,'Hitting Data'!$A2844)</f>
        <v>0</v>
      </c>
    </row>
    <row r="2845" spans="1:24" x14ac:dyDescent="0.3">
      <c r="A2845" s="13" t="str">
        <f t="shared" si="44"/>
        <v>hinsker012012</v>
      </c>
      <c r="B2845" s="16" t="s">
        <v>307</v>
      </c>
      <c r="C2845" s="16">
        <v>2012</v>
      </c>
      <c r="D2845" s="16">
        <v>91</v>
      </c>
      <c r="E2845" s="16">
        <v>132</v>
      </c>
      <c r="F2845" s="16">
        <v>9</v>
      </c>
      <c r="G2845" s="16">
        <v>26</v>
      </c>
      <c r="H2845" s="16">
        <v>7</v>
      </c>
      <c r="I2845" s="16">
        <v>1</v>
      </c>
      <c r="J2845" s="16">
        <v>2</v>
      </c>
      <c r="K2845" s="16">
        <v>13</v>
      </c>
      <c r="L2845" s="16">
        <v>0</v>
      </c>
      <c r="M2845" s="16">
        <v>0</v>
      </c>
      <c r="N2845" s="16">
        <v>14</v>
      </c>
      <c r="O2845" s="16">
        <v>41</v>
      </c>
      <c r="P2845" s="13" t="str">
        <f>IFERROR(VLOOKUP($A2845,'Fielding Data'!$A:$H,MATCH(P$1,'Fielding Data'!$A$1:$H$1,0),0),"Other")</f>
        <v>1B</v>
      </c>
      <c r="Q2845" s="13">
        <f>IFERROR(VLOOKUP($A2845,'Fielding Data'!$A:$H,MATCH(Q$1,'Fielding Data'!$A$1:$H$1,0),0),"Other")</f>
        <v>95</v>
      </c>
      <c r="R2845" s="13">
        <f>IFERROR(VLOOKUP($A2845,'Fielding Data'!$A:$H,MATCH(R$1,'Fielding Data'!$A$1:$H$1,0),0),"Other")</f>
        <v>8</v>
      </c>
      <c r="S2845" s="13">
        <f>IFERROR(VLOOKUP($A2845,'Fielding Data'!$A:$H,MATCH(S$1,'Fielding Data'!$A$1:$H$1,0),0),"Other")</f>
        <v>2</v>
      </c>
      <c r="T2845" s="13">
        <f>IFERROR(VLOOKUP($A2845,'Fielding Data'!$A:$H,MATCH(T$1,'Fielding Data'!$A$1:$H$1,0),0),"Other")</f>
        <v>6</v>
      </c>
      <c r="U2845" s="13">
        <f>SUMIFS('Fielding Data'!E:E,'Fielding Data'!$A:$A,'Hitting Data'!$A2845)</f>
        <v>104</v>
      </c>
      <c r="V2845" s="13">
        <f>SUMIFS('Fielding Data'!F:F,'Fielding Data'!$A:$A,'Hitting Data'!$A2845)</f>
        <v>8</v>
      </c>
      <c r="W2845" s="13">
        <f>SUMIFS('Fielding Data'!G:G,'Fielding Data'!$A:$A,'Hitting Data'!$A2845)</f>
        <v>2</v>
      </c>
      <c r="X2845" s="13">
        <f>SUMIFS('Fielding Data'!H:H,'Fielding Data'!$A:$A,'Hitting Data'!$A2845)</f>
        <v>6</v>
      </c>
    </row>
    <row r="2846" spans="1:24" x14ac:dyDescent="0.3">
      <c r="A2846" s="13" t="str">
        <f t="shared" si="44"/>
        <v>hochelu012012</v>
      </c>
      <c r="B2846" s="16" t="s">
        <v>802</v>
      </c>
      <c r="C2846" s="16">
        <v>2012</v>
      </c>
      <c r="D2846" s="16">
        <v>32</v>
      </c>
      <c r="E2846" s="16">
        <v>5</v>
      </c>
      <c r="F2846" s="16">
        <v>0</v>
      </c>
      <c r="G2846" s="16">
        <v>1</v>
      </c>
      <c r="H2846" s="16">
        <v>0</v>
      </c>
      <c r="I2846" s="16">
        <v>0</v>
      </c>
      <c r="J2846" s="16">
        <v>0</v>
      </c>
      <c r="K2846" s="16">
        <v>0</v>
      </c>
      <c r="L2846" s="16">
        <v>0</v>
      </c>
      <c r="M2846" s="16">
        <v>0</v>
      </c>
      <c r="N2846" s="16">
        <v>0</v>
      </c>
      <c r="O2846" s="16">
        <v>1</v>
      </c>
      <c r="P2846" s="13" t="str">
        <f>IFERROR(VLOOKUP($A2846,'Fielding Data'!$A:$H,MATCH(P$1,'Fielding Data'!$A$1:$H$1,0),0),"Other")</f>
        <v>P</v>
      </c>
      <c r="Q2846" s="13">
        <f>IFERROR(VLOOKUP($A2846,'Fielding Data'!$A:$H,MATCH(Q$1,'Fielding Data'!$A$1:$H$1,0),0),"Other")</f>
        <v>6</v>
      </c>
      <c r="R2846" s="13">
        <f>IFERROR(VLOOKUP($A2846,'Fielding Data'!$A:$H,MATCH(R$1,'Fielding Data'!$A$1:$H$1,0),0),"Other")</f>
        <v>28</v>
      </c>
      <c r="S2846" s="13">
        <f>IFERROR(VLOOKUP($A2846,'Fielding Data'!$A:$H,MATCH(S$1,'Fielding Data'!$A$1:$H$1,0),0),"Other")</f>
        <v>0</v>
      </c>
      <c r="T2846" s="13">
        <f>IFERROR(VLOOKUP($A2846,'Fielding Data'!$A:$H,MATCH(T$1,'Fielding Data'!$A$1:$H$1,0),0),"Other")</f>
        <v>1</v>
      </c>
      <c r="U2846" s="13">
        <f>SUMIFS('Fielding Data'!E:E,'Fielding Data'!$A:$A,'Hitting Data'!$A2846)</f>
        <v>6</v>
      </c>
      <c r="V2846" s="13">
        <f>SUMIFS('Fielding Data'!F:F,'Fielding Data'!$A:$A,'Hitting Data'!$A2846)</f>
        <v>28</v>
      </c>
      <c r="W2846" s="13">
        <f>SUMIFS('Fielding Data'!G:G,'Fielding Data'!$A:$A,'Hitting Data'!$A2846)</f>
        <v>0</v>
      </c>
      <c r="X2846" s="13">
        <f>SUMIFS('Fielding Data'!H:H,'Fielding Data'!$A:$A,'Hitting Data'!$A2846)</f>
        <v>1</v>
      </c>
    </row>
    <row r="2847" spans="1:24" x14ac:dyDescent="0.3">
      <c r="A2847" s="13" t="str">
        <f t="shared" si="44"/>
        <v>hoeslj012012</v>
      </c>
      <c r="B2847" s="16" t="s">
        <v>1744</v>
      </c>
      <c r="C2847" s="16">
        <v>2012</v>
      </c>
      <c r="D2847" s="16">
        <v>2</v>
      </c>
      <c r="E2847" s="16">
        <v>1</v>
      </c>
      <c r="F2847" s="16">
        <v>0</v>
      </c>
      <c r="G2847" s="16">
        <v>0</v>
      </c>
      <c r="H2847" s="16">
        <v>0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3" t="str">
        <f>IFERROR(VLOOKUP($A2847,'Fielding Data'!$A:$H,MATCH(P$1,'Fielding Data'!$A$1:$H$1,0),0),"Other")</f>
        <v>LF</v>
      </c>
      <c r="Q2847" s="13">
        <f>IFERROR(VLOOKUP($A2847,'Fielding Data'!$A:$H,MATCH(Q$1,'Fielding Data'!$A$1:$H$1,0),0),"Other")</f>
        <v>0</v>
      </c>
      <c r="R2847" s="13">
        <f>IFERROR(VLOOKUP($A2847,'Fielding Data'!$A:$H,MATCH(R$1,'Fielding Data'!$A$1:$H$1,0),0),"Other")</f>
        <v>0</v>
      </c>
      <c r="S2847" s="13">
        <f>IFERROR(VLOOKUP($A2847,'Fielding Data'!$A:$H,MATCH(S$1,'Fielding Data'!$A$1:$H$1,0),0),"Other")</f>
        <v>0</v>
      </c>
      <c r="T2847" s="13">
        <f>IFERROR(VLOOKUP($A2847,'Fielding Data'!$A:$H,MATCH(T$1,'Fielding Data'!$A$1:$H$1,0),0),"Other")</f>
        <v>0</v>
      </c>
      <c r="U2847" s="13">
        <f>SUMIFS('Fielding Data'!E:E,'Fielding Data'!$A:$A,'Hitting Data'!$A2847)</f>
        <v>0</v>
      </c>
      <c r="V2847" s="13">
        <f>SUMIFS('Fielding Data'!F:F,'Fielding Data'!$A:$A,'Hitting Data'!$A2847)</f>
        <v>0</v>
      </c>
      <c r="W2847" s="13">
        <f>SUMIFS('Fielding Data'!G:G,'Fielding Data'!$A:$A,'Hitting Data'!$A2847)</f>
        <v>0</v>
      </c>
      <c r="X2847" s="13">
        <f>SUMIFS('Fielding Data'!H:H,'Fielding Data'!$A:$A,'Hitting Data'!$A2847)</f>
        <v>0</v>
      </c>
    </row>
    <row r="2848" spans="1:24" x14ac:dyDescent="0.3">
      <c r="A2848" s="13" t="str">
        <f t="shared" si="44"/>
        <v>holadbr012012</v>
      </c>
      <c r="B2848" s="16" t="s">
        <v>1745</v>
      </c>
      <c r="C2848" s="16">
        <v>2012</v>
      </c>
      <c r="D2848" s="16">
        <v>6</v>
      </c>
      <c r="E2848" s="16">
        <v>12</v>
      </c>
      <c r="F2848" s="16">
        <v>3</v>
      </c>
      <c r="G2848" s="16">
        <v>3</v>
      </c>
      <c r="H2848" s="16">
        <v>1</v>
      </c>
      <c r="I2848" s="16">
        <v>0</v>
      </c>
      <c r="J2848" s="16">
        <v>0</v>
      </c>
      <c r="K2848" s="16">
        <v>0</v>
      </c>
      <c r="L2848" s="16">
        <v>0</v>
      </c>
      <c r="M2848" s="16">
        <v>0</v>
      </c>
      <c r="N2848" s="16">
        <v>0</v>
      </c>
      <c r="O2848" s="16">
        <v>2</v>
      </c>
      <c r="P2848" s="13" t="str">
        <f>IFERROR(VLOOKUP($A2848,'Fielding Data'!$A:$H,MATCH(P$1,'Fielding Data'!$A$1:$H$1,0),0),"Other")</f>
        <v>C</v>
      </c>
      <c r="Q2848" s="13">
        <f>IFERROR(VLOOKUP($A2848,'Fielding Data'!$A:$H,MATCH(Q$1,'Fielding Data'!$A$1:$H$1,0),0),"Other")</f>
        <v>25</v>
      </c>
      <c r="R2848" s="13">
        <f>IFERROR(VLOOKUP($A2848,'Fielding Data'!$A:$H,MATCH(R$1,'Fielding Data'!$A$1:$H$1,0),0),"Other")</f>
        <v>2</v>
      </c>
      <c r="S2848" s="13">
        <f>IFERROR(VLOOKUP($A2848,'Fielding Data'!$A:$H,MATCH(S$1,'Fielding Data'!$A$1:$H$1,0),0),"Other")</f>
        <v>0</v>
      </c>
      <c r="T2848" s="13">
        <f>IFERROR(VLOOKUP($A2848,'Fielding Data'!$A:$H,MATCH(T$1,'Fielding Data'!$A$1:$H$1,0),0),"Other")</f>
        <v>1</v>
      </c>
      <c r="U2848" s="13">
        <f>SUMIFS('Fielding Data'!E:E,'Fielding Data'!$A:$A,'Hitting Data'!$A2848)</f>
        <v>25</v>
      </c>
      <c r="V2848" s="13">
        <f>SUMIFS('Fielding Data'!F:F,'Fielding Data'!$A:$A,'Hitting Data'!$A2848)</f>
        <v>2</v>
      </c>
      <c r="W2848" s="13">
        <f>SUMIFS('Fielding Data'!G:G,'Fielding Data'!$A:$A,'Hitting Data'!$A2848)</f>
        <v>0</v>
      </c>
      <c r="X2848" s="13">
        <f>SUMIFS('Fielding Data'!H:H,'Fielding Data'!$A:$A,'Hitting Data'!$A2848)</f>
        <v>1</v>
      </c>
    </row>
    <row r="2849" spans="1:24" x14ac:dyDescent="0.3">
      <c r="A2849" s="13" t="str">
        <f t="shared" si="44"/>
        <v>hollade012012</v>
      </c>
      <c r="B2849" s="16" t="s">
        <v>1107</v>
      </c>
      <c r="C2849" s="16">
        <v>2012</v>
      </c>
      <c r="D2849" s="16">
        <v>29</v>
      </c>
      <c r="E2849" s="16">
        <v>2</v>
      </c>
      <c r="F2849" s="16">
        <v>0</v>
      </c>
      <c r="G2849" s="16">
        <v>0</v>
      </c>
      <c r="H2849" s="16">
        <v>0</v>
      </c>
      <c r="I2849" s="16">
        <v>0</v>
      </c>
      <c r="J2849" s="16">
        <v>0</v>
      </c>
      <c r="K2849" s="16">
        <v>0</v>
      </c>
      <c r="L2849" s="16">
        <v>0</v>
      </c>
      <c r="M2849" s="16">
        <v>0</v>
      </c>
      <c r="N2849" s="16">
        <v>0</v>
      </c>
      <c r="O2849" s="16">
        <v>1</v>
      </c>
      <c r="P2849" s="13" t="str">
        <f>IFERROR(VLOOKUP($A2849,'Fielding Data'!$A:$H,MATCH(P$1,'Fielding Data'!$A$1:$H$1,0),0),"Other")</f>
        <v>P</v>
      </c>
      <c r="Q2849" s="13">
        <f>IFERROR(VLOOKUP($A2849,'Fielding Data'!$A:$H,MATCH(Q$1,'Fielding Data'!$A$1:$H$1,0),0),"Other")</f>
        <v>9</v>
      </c>
      <c r="R2849" s="13">
        <f>IFERROR(VLOOKUP($A2849,'Fielding Data'!$A:$H,MATCH(R$1,'Fielding Data'!$A$1:$H$1,0),0),"Other")</f>
        <v>28</v>
      </c>
      <c r="S2849" s="13">
        <f>IFERROR(VLOOKUP($A2849,'Fielding Data'!$A:$H,MATCH(S$1,'Fielding Data'!$A$1:$H$1,0),0),"Other")</f>
        <v>2</v>
      </c>
      <c r="T2849" s="13">
        <f>IFERROR(VLOOKUP($A2849,'Fielding Data'!$A:$H,MATCH(T$1,'Fielding Data'!$A$1:$H$1,0),0),"Other")</f>
        <v>1</v>
      </c>
      <c r="U2849" s="13">
        <f>SUMIFS('Fielding Data'!E:E,'Fielding Data'!$A:$A,'Hitting Data'!$A2849)</f>
        <v>9</v>
      </c>
      <c r="V2849" s="13">
        <f>SUMIFS('Fielding Data'!F:F,'Fielding Data'!$A:$A,'Hitting Data'!$A2849)</f>
        <v>28</v>
      </c>
      <c r="W2849" s="13">
        <f>SUMIFS('Fielding Data'!G:G,'Fielding Data'!$A:$A,'Hitting Data'!$A2849)</f>
        <v>2</v>
      </c>
      <c r="X2849" s="13">
        <f>SUMIFS('Fielding Data'!H:H,'Fielding Data'!$A:$A,'Hitting Data'!$A2849)</f>
        <v>1</v>
      </c>
    </row>
    <row r="2850" spans="1:24" x14ac:dyDescent="0.3">
      <c r="A2850" s="13" t="str">
        <f t="shared" si="44"/>
        <v>hollagr012012</v>
      </c>
      <c r="B2850" s="16" t="s">
        <v>1297</v>
      </c>
      <c r="C2850" s="16">
        <v>2012</v>
      </c>
      <c r="D2850" s="16">
        <v>67</v>
      </c>
      <c r="E2850" s="16">
        <v>0</v>
      </c>
      <c r="F2850" s="16">
        <v>0</v>
      </c>
      <c r="G2850" s="16">
        <v>0</v>
      </c>
      <c r="H2850" s="16">
        <v>0</v>
      </c>
      <c r="I2850" s="16">
        <v>0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s="16">
        <v>0</v>
      </c>
      <c r="P2850" s="13" t="str">
        <f>IFERROR(VLOOKUP($A2850,'Fielding Data'!$A:$H,MATCH(P$1,'Fielding Data'!$A$1:$H$1,0),0),"Other")</f>
        <v>P</v>
      </c>
      <c r="Q2850" s="13">
        <f>IFERROR(VLOOKUP($A2850,'Fielding Data'!$A:$H,MATCH(Q$1,'Fielding Data'!$A$1:$H$1,0),0),"Other")</f>
        <v>2</v>
      </c>
      <c r="R2850" s="13">
        <f>IFERROR(VLOOKUP($A2850,'Fielding Data'!$A:$H,MATCH(R$1,'Fielding Data'!$A$1:$H$1,0),0),"Other")</f>
        <v>3</v>
      </c>
      <c r="S2850" s="13">
        <f>IFERROR(VLOOKUP($A2850,'Fielding Data'!$A:$H,MATCH(S$1,'Fielding Data'!$A$1:$H$1,0),0),"Other")</f>
        <v>0</v>
      </c>
      <c r="T2850" s="13">
        <f>IFERROR(VLOOKUP($A2850,'Fielding Data'!$A:$H,MATCH(T$1,'Fielding Data'!$A$1:$H$1,0),0),"Other")</f>
        <v>1</v>
      </c>
      <c r="U2850" s="13">
        <f>SUMIFS('Fielding Data'!E:E,'Fielding Data'!$A:$A,'Hitting Data'!$A2850)</f>
        <v>2</v>
      </c>
      <c r="V2850" s="13">
        <f>SUMIFS('Fielding Data'!F:F,'Fielding Data'!$A:$A,'Hitting Data'!$A2850)</f>
        <v>3</v>
      </c>
      <c r="W2850" s="13">
        <f>SUMIFS('Fielding Data'!G:G,'Fielding Data'!$A:$A,'Hitting Data'!$A2850)</f>
        <v>0</v>
      </c>
      <c r="X2850" s="13">
        <f>SUMIFS('Fielding Data'!H:H,'Fielding Data'!$A:$A,'Hitting Data'!$A2850)</f>
        <v>1</v>
      </c>
    </row>
    <row r="2851" spans="1:24" x14ac:dyDescent="0.3">
      <c r="A2851" s="13" t="str">
        <f t="shared" si="44"/>
        <v>hollima012012</v>
      </c>
      <c r="B2851" s="16" t="s">
        <v>460</v>
      </c>
      <c r="C2851" s="16">
        <v>2012</v>
      </c>
      <c r="D2851" s="16">
        <v>157</v>
      </c>
      <c r="E2851" s="16">
        <v>599</v>
      </c>
      <c r="F2851" s="16">
        <v>95</v>
      </c>
      <c r="G2851" s="16">
        <v>177</v>
      </c>
      <c r="H2851" s="16">
        <v>36</v>
      </c>
      <c r="I2851" s="16">
        <v>2</v>
      </c>
      <c r="J2851" s="16">
        <v>27</v>
      </c>
      <c r="K2851" s="16">
        <v>102</v>
      </c>
      <c r="L2851" s="16">
        <v>4</v>
      </c>
      <c r="M2851" s="16">
        <v>4</v>
      </c>
      <c r="N2851" s="16">
        <v>75</v>
      </c>
      <c r="O2851" s="16">
        <v>132</v>
      </c>
      <c r="P2851" s="13" t="str">
        <f>IFERROR(VLOOKUP($A2851,'Fielding Data'!$A:$H,MATCH(P$1,'Fielding Data'!$A$1:$H$1,0),0),"Other")</f>
        <v>LF</v>
      </c>
      <c r="Q2851" s="13">
        <f>IFERROR(VLOOKUP($A2851,'Fielding Data'!$A:$H,MATCH(Q$1,'Fielding Data'!$A$1:$H$1,0),0),"Other")</f>
        <v>0</v>
      </c>
      <c r="R2851" s="13">
        <f>IFERROR(VLOOKUP($A2851,'Fielding Data'!$A:$H,MATCH(R$1,'Fielding Data'!$A$1:$H$1,0),0),"Other")</f>
        <v>0</v>
      </c>
      <c r="S2851" s="13">
        <f>IFERROR(VLOOKUP($A2851,'Fielding Data'!$A:$H,MATCH(S$1,'Fielding Data'!$A$1:$H$1,0),0),"Other")</f>
        <v>0</v>
      </c>
      <c r="T2851" s="13">
        <f>IFERROR(VLOOKUP($A2851,'Fielding Data'!$A:$H,MATCH(T$1,'Fielding Data'!$A$1:$H$1,0),0),"Other")</f>
        <v>0</v>
      </c>
      <c r="U2851" s="13">
        <f>SUMIFS('Fielding Data'!E:E,'Fielding Data'!$A:$A,'Hitting Data'!$A2851)</f>
        <v>226</v>
      </c>
      <c r="V2851" s="13">
        <f>SUMIFS('Fielding Data'!F:F,'Fielding Data'!$A:$A,'Hitting Data'!$A2851)</f>
        <v>6</v>
      </c>
      <c r="W2851" s="13">
        <f>SUMIFS('Fielding Data'!G:G,'Fielding Data'!$A:$A,'Hitting Data'!$A2851)</f>
        <v>3</v>
      </c>
      <c r="X2851" s="13">
        <f>SUMIFS('Fielding Data'!H:H,'Fielding Data'!$A:$A,'Hitting Data'!$A2851)</f>
        <v>1</v>
      </c>
    </row>
    <row r="2852" spans="1:24" x14ac:dyDescent="0.3">
      <c r="A2852" s="13" t="str">
        <f t="shared" si="44"/>
        <v>holtbr012012</v>
      </c>
      <c r="B2852" s="16" t="s">
        <v>1746</v>
      </c>
      <c r="C2852" s="16">
        <v>2012</v>
      </c>
      <c r="D2852" s="16">
        <v>24</v>
      </c>
      <c r="E2852" s="16">
        <v>65</v>
      </c>
      <c r="F2852" s="16">
        <v>6</v>
      </c>
      <c r="G2852" s="16">
        <v>19</v>
      </c>
      <c r="H2852" s="16">
        <v>2</v>
      </c>
      <c r="I2852" s="16">
        <v>1</v>
      </c>
      <c r="J2852" s="16">
        <v>0</v>
      </c>
      <c r="K2852" s="16">
        <v>3</v>
      </c>
      <c r="L2852" s="16">
        <v>0</v>
      </c>
      <c r="M2852" s="16">
        <v>0</v>
      </c>
      <c r="N2852" s="16">
        <v>4</v>
      </c>
      <c r="O2852" s="16">
        <v>14</v>
      </c>
      <c r="P2852" s="13" t="str">
        <f>IFERROR(VLOOKUP($A2852,'Fielding Data'!$A:$H,MATCH(P$1,'Fielding Data'!$A$1:$H$1,0),0),"Other")</f>
        <v>2B</v>
      </c>
      <c r="Q2852" s="13">
        <f>IFERROR(VLOOKUP($A2852,'Fielding Data'!$A:$H,MATCH(Q$1,'Fielding Data'!$A$1:$H$1,0),0),"Other")</f>
        <v>22</v>
      </c>
      <c r="R2852" s="13">
        <f>IFERROR(VLOOKUP($A2852,'Fielding Data'!$A:$H,MATCH(R$1,'Fielding Data'!$A$1:$H$1,0),0),"Other")</f>
        <v>38</v>
      </c>
      <c r="S2852" s="13">
        <f>IFERROR(VLOOKUP($A2852,'Fielding Data'!$A:$H,MATCH(S$1,'Fielding Data'!$A$1:$H$1,0),0),"Other")</f>
        <v>4</v>
      </c>
      <c r="T2852" s="13">
        <f>IFERROR(VLOOKUP($A2852,'Fielding Data'!$A:$H,MATCH(T$1,'Fielding Data'!$A$1:$H$1,0),0),"Other")</f>
        <v>3</v>
      </c>
      <c r="U2852" s="13">
        <f>SUMIFS('Fielding Data'!E:E,'Fielding Data'!$A:$A,'Hitting Data'!$A2852)</f>
        <v>22</v>
      </c>
      <c r="V2852" s="13">
        <f>SUMIFS('Fielding Data'!F:F,'Fielding Data'!$A:$A,'Hitting Data'!$A2852)</f>
        <v>38</v>
      </c>
      <c r="W2852" s="13">
        <f>SUMIFS('Fielding Data'!G:G,'Fielding Data'!$A:$A,'Hitting Data'!$A2852)</f>
        <v>4</v>
      </c>
      <c r="X2852" s="13">
        <f>SUMIFS('Fielding Data'!H:H,'Fielding Data'!$A:$A,'Hitting Data'!$A2852)</f>
        <v>3</v>
      </c>
    </row>
    <row r="2853" spans="1:24" x14ac:dyDescent="0.3">
      <c r="A2853" s="13" t="str">
        <f t="shared" si="44"/>
        <v>hoovejj012012</v>
      </c>
      <c r="B2853" s="16" t="s">
        <v>1747</v>
      </c>
      <c r="C2853" s="16">
        <v>2012</v>
      </c>
      <c r="D2853" s="16">
        <v>28</v>
      </c>
      <c r="E2853" s="16">
        <v>0</v>
      </c>
      <c r="F2853" s="16">
        <v>0</v>
      </c>
      <c r="G2853" s="16">
        <v>0</v>
      </c>
      <c r="H2853" s="16">
        <v>0</v>
      </c>
      <c r="I2853" s="16">
        <v>0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3" t="str">
        <f>IFERROR(VLOOKUP($A2853,'Fielding Data'!$A:$H,MATCH(P$1,'Fielding Data'!$A$1:$H$1,0),0),"Other")</f>
        <v>P</v>
      </c>
      <c r="Q2853" s="13">
        <f>IFERROR(VLOOKUP($A2853,'Fielding Data'!$A:$H,MATCH(Q$1,'Fielding Data'!$A$1:$H$1,0),0),"Other")</f>
        <v>0</v>
      </c>
      <c r="R2853" s="13">
        <f>IFERROR(VLOOKUP($A2853,'Fielding Data'!$A:$H,MATCH(R$1,'Fielding Data'!$A$1:$H$1,0),0),"Other")</f>
        <v>1</v>
      </c>
      <c r="S2853" s="13">
        <f>IFERROR(VLOOKUP($A2853,'Fielding Data'!$A:$H,MATCH(S$1,'Fielding Data'!$A$1:$H$1,0),0),"Other")</f>
        <v>0</v>
      </c>
      <c r="T2853" s="13">
        <f>IFERROR(VLOOKUP($A2853,'Fielding Data'!$A:$H,MATCH(T$1,'Fielding Data'!$A$1:$H$1,0),0),"Other")</f>
        <v>0</v>
      </c>
      <c r="U2853" s="13">
        <f>SUMIFS('Fielding Data'!E:E,'Fielding Data'!$A:$A,'Hitting Data'!$A2853)</f>
        <v>0</v>
      </c>
      <c r="V2853" s="13">
        <f>SUMIFS('Fielding Data'!F:F,'Fielding Data'!$A:$A,'Hitting Data'!$A2853)</f>
        <v>1</v>
      </c>
      <c r="W2853" s="13">
        <f>SUMIFS('Fielding Data'!G:G,'Fielding Data'!$A:$A,'Hitting Data'!$A2853)</f>
        <v>0</v>
      </c>
      <c r="X2853" s="13">
        <f>SUMIFS('Fielding Data'!H:H,'Fielding Data'!$A:$A,'Hitting Data'!$A2853)</f>
        <v>0</v>
      </c>
    </row>
    <row r="2854" spans="1:24" x14ac:dyDescent="0.3">
      <c r="A2854" s="13" t="str">
        <f t="shared" si="44"/>
        <v>horstje012012</v>
      </c>
      <c r="B2854" s="16" t="s">
        <v>1526</v>
      </c>
      <c r="C2854" s="16">
        <v>2012</v>
      </c>
      <c r="D2854" s="16">
        <v>32</v>
      </c>
      <c r="E2854" s="16">
        <v>0</v>
      </c>
      <c r="F2854" s="16">
        <v>0</v>
      </c>
      <c r="G2854" s="16">
        <v>0</v>
      </c>
      <c r="H2854" s="16">
        <v>0</v>
      </c>
      <c r="I2854" s="16">
        <v>0</v>
      </c>
      <c r="J2854" s="16">
        <v>0</v>
      </c>
      <c r="K2854" s="16">
        <v>0</v>
      </c>
      <c r="L2854" s="16">
        <v>0</v>
      </c>
      <c r="M2854" s="16">
        <v>0</v>
      </c>
      <c r="N2854" s="16">
        <v>0</v>
      </c>
      <c r="O2854" s="16">
        <v>0</v>
      </c>
      <c r="P2854" s="13" t="str">
        <f>IFERROR(VLOOKUP($A2854,'Fielding Data'!$A:$H,MATCH(P$1,'Fielding Data'!$A$1:$H$1,0),0),"Other")</f>
        <v>P</v>
      </c>
      <c r="Q2854" s="13">
        <f>IFERROR(VLOOKUP($A2854,'Fielding Data'!$A:$H,MATCH(Q$1,'Fielding Data'!$A$1:$H$1,0),0),"Other")</f>
        <v>3</v>
      </c>
      <c r="R2854" s="13">
        <f>IFERROR(VLOOKUP($A2854,'Fielding Data'!$A:$H,MATCH(R$1,'Fielding Data'!$A$1:$H$1,0),0),"Other")</f>
        <v>4</v>
      </c>
      <c r="S2854" s="13">
        <f>IFERROR(VLOOKUP($A2854,'Fielding Data'!$A:$H,MATCH(S$1,'Fielding Data'!$A$1:$H$1,0),0),"Other")</f>
        <v>0</v>
      </c>
      <c r="T2854" s="13">
        <f>IFERROR(VLOOKUP($A2854,'Fielding Data'!$A:$H,MATCH(T$1,'Fielding Data'!$A$1:$H$1,0),0),"Other")</f>
        <v>1</v>
      </c>
      <c r="U2854" s="13">
        <f>SUMIFS('Fielding Data'!E:E,'Fielding Data'!$A:$A,'Hitting Data'!$A2854)</f>
        <v>3</v>
      </c>
      <c r="V2854" s="13">
        <f>SUMIFS('Fielding Data'!F:F,'Fielding Data'!$A:$A,'Hitting Data'!$A2854)</f>
        <v>4</v>
      </c>
      <c r="W2854" s="13">
        <f>SUMIFS('Fielding Data'!G:G,'Fielding Data'!$A:$A,'Hitting Data'!$A2854)</f>
        <v>0</v>
      </c>
      <c r="X2854" s="13">
        <f>SUMIFS('Fielding Data'!H:H,'Fielding Data'!$A:$A,'Hitting Data'!$A2854)</f>
        <v>1</v>
      </c>
    </row>
    <row r="2855" spans="1:24" x14ac:dyDescent="0.3">
      <c r="A2855" s="13" t="str">
        <f t="shared" si="44"/>
        <v>hosmeer012012</v>
      </c>
      <c r="B2855" s="16" t="s">
        <v>1527</v>
      </c>
      <c r="C2855" s="16">
        <v>2012</v>
      </c>
      <c r="D2855" s="16">
        <v>152</v>
      </c>
      <c r="E2855" s="16">
        <v>535</v>
      </c>
      <c r="F2855" s="16">
        <v>65</v>
      </c>
      <c r="G2855" s="16">
        <v>124</v>
      </c>
      <c r="H2855" s="16">
        <v>22</v>
      </c>
      <c r="I2855" s="16">
        <v>2</v>
      </c>
      <c r="J2855" s="16">
        <v>14</v>
      </c>
      <c r="K2855" s="16">
        <v>60</v>
      </c>
      <c r="L2855" s="16">
        <v>16</v>
      </c>
      <c r="M2855" s="16">
        <v>1</v>
      </c>
      <c r="N2855" s="16">
        <v>56</v>
      </c>
      <c r="O2855" s="16">
        <v>95</v>
      </c>
      <c r="P2855" s="13" t="str">
        <f>IFERROR(VLOOKUP($A2855,'Fielding Data'!$A:$H,MATCH(P$1,'Fielding Data'!$A$1:$H$1,0),0),"Other")</f>
        <v>1B</v>
      </c>
      <c r="Q2855" s="13">
        <f>IFERROR(VLOOKUP($A2855,'Fielding Data'!$A:$H,MATCH(Q$1,'Fielding Data'!$A$1:$H$1,0),0),"Other")</f>
        <v>1183</v>
      </c>
      <c r="R2855" s="13">
        <f>IFERROR(VLOOKUP($A2855,'Fielding Data'!$A:$H,MATCH(R$1,'Fielding Data'!$A$1:$H$1,0),0),"Other")</f>
        <v>103</v>
      </c>
      <c r="S2855" s="13">
        <f>IFERROR(VLOOKUP($A2855,'Fielding Data'!$A:$H,MATCH(S$1,'Fielding Data'!$A$1:$H$1,0),0),"Other")</f>
        <v>9</v>
      </c>
      <c r="T2855" s="13">
        <f>IFERROR(VLOOKUP($A2855,'Fielding Data'!$A:$H,MATCH(T$1,'Fielding Data'!$A$1:$H$1,0),0),"Other")</f>
        <v>132</v>
      </c>
      <c r="U2855" s="13">
        <f>SUMIFS('Fielding Data'!E:E,'Fielding Data'!$A:$A,'Hitting Data'!$A2855)</f>
        <v>1184</v>
      </c>
      <c r="V2855" s="13">
        <f>SUMIFS('Fielding Data'!F:F,'Fielding Data'!$A:$A,'Hitting Data'!$A2855)</f>
        <v>104</v>
      </c>
      <c r="W2855" s="13">
        <f>SUMIFS('Fielding Data'!G:G,'Fielding Data'!$A:$A,'Hitting Data'!$A2855)</f>
        <v>10</v>
      </c>
      <c r="X2855" s="13">
        <f>SUMIFS('Fielding Data'!H:H,'Fielding Data'!$A:$A,'Hitting Data'!$A2855)</f>
        <v>132</v>
      </c>
    </row>
    <row r="2856" spans="1:24" x14ac:dyDescent="0.3">
      <c r="A2856" s="13" t="str">
        <f t="shared" si="44"/>
        <v>hottoto012012</v>
      </c>
      <c r="B2856" s="16" t="s">
        <v>1528</v>
      </c>
      <c r="C2856" s="16">
        <v>2012</v>
      </c>
      <c r="D2856" s="16">
        <v>9</v>
      </c>
      <c r="E2856" s="16">
        <v>0</v>
      </c>
      <c r="F2856" s="16">
        <v>0</v>
      </c>
      <c r="G2856" s="16">
        <v>0</v>
      </c>
      <c r="H2856" s="16">
        <v>0</v>
      </c>
      <c r="I2856" s="16">
        <v>0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3" t="str">
        <f>IFERROR(VLOOKUP($A2856,'Fielding Data'!$A:$H,MATCH(P$1,'Fielding Data'!$A$1:$H$1,0),0),"Other")</f>
        <v>P</v>
      </c>
      <c r="Q2856" s="13">
        <f>IFERROR(VLOOKUP($A2856,'Fielding Data'!$A:$H,MATCH(Q$1,'Fielding Data'!$A$1:$H$1,0),0),"Other")</f>
        <v>1</v>
      </c>
      <c r="R2856" s="13">
        <f>IFERROR(VLOOKUP($A2856,'Fielding Data'!$A:$H,MATCH(R$1,'Fielding Data'!$A$1:$H$1,0),0),"Other")</f>
        <v>1</v>
      </c>
      <c r="S2856" s="13">
        <f>IFERROR(VLOOKUP($A2856,'Fielding Data'!$A:$H,MATCH(S$1,'Fielding Data'!$A$1:$H$1,0),0),"Other")</f>
        <v>0</v>
      </c>
      <c r="T2856" s="13">
        <f>IFERROR(VLOOKUP($A2856,'Fielding Data'!$A:$H,MATCH(T$1,'Fielding Data'!$A$1:$H$1,0),0),"Other")</f>
        <v>0</v>
      </c>
      <c r="U2856" s="13">
        <f>SUMIFS('Fielding Data'!E:E,'Fielding Data'!$A:$A,'Hitting Data'!$A2856)</f>
        <v>1</v>
      </c>
      <c r="V2856" s="13">
        <f>SUMIFS('Fielding Data'!F:F,'Fielding Data'!$A:$A,'Hitting Data'!$A2856)</f>
        <v>1</v>
      </c>
      <c r="W2856" s="13">
        <f>SUMIFS('Fielding Data'!G:G,'Fielding Data'!$A:$A,'Hitting Data'!$A2856)</f>
        <v>0</v>
      </c>
      <c r="X2856" s="13">
        <f>SUMIFS('Fielding Data'!H:H,'Fielding Data'!$A:$A,'Hitting Data'!$A2856)</f>
        <v>0</v>
      </c>
    </row>
    <row r="2857" spans="1:24" x14ac:dyDescent="0.3">
      <c r="A2857" s="13" t="str">
        <f t="shared" si="44"/>
        <v>howarry012012</v>
      </c>
      <c r="B2857" s="16" t="s">
        <v>461</v>
      </c>
      <c r="C2857" s="16">
        <v>2012</v>
      </c>
      <c r="D2857" s="16">
        <v>71</v>
      </c>
      <c r="E2857" s="16">
        <v>260</v>
      </c>
      <c r="F2857" s="16">
        <v>28</v>
      </c>
      <c r="G2857" s="16">
        <v>57</v>
      </c>
      <c r="H2857" s="16">
        <v>11</v>
      </c>
      <c r="I2857" s="16">
        <v>0</v>
      </c>
      <c r="J2857" s="16">
        <v>14</v>
      </c>
      <c r="K2857" s="16">
        <v>56</v>
      </c>
      <c r="L2857" s="16">
        <v>0</v>
      </c>
      <c r="M2857" s="16">
        <v>0</v>
      </c>
      <c r="N2857" s="16">
        <v>25</v>
      </c>
      <c r="O2857" s="16">
        <v>99</v>
      </c>
      <c r="P2857" s="13" t="str">
        <f>IFERROR(VLOOKUP($A2857,'Fielding Data'!$A:$H,MATCH(P$1,'Fielding Data'!$A$1:$H$1,0),0),"Other")</f>
        <v>1B</v>
      </c>
      <c r="Q2857" s="13">
        <f>IFERROR(VLOOKUP($A2857,'Fielding Data'!$A:$H,MATCH(Q$1,'Fielding Data'!$A$1:$H$1,0),0),"Other")</f>
        <v>495</v>
      </c>
      <c r="R2857" s="13">
        <f>IFERROR(VLOOKUP($A2857,'Fielding Data'!$A:$H,MATCH(R$1,'Fielding Data'!$A$1:$H$1,0),0),"Other")</f>
        <v>30</v>
      </c>
      <c r="S2857" s="13">
        <f>IFERROR(VLOOKUP($A2857,'Fielding Data'!$A:$H,MATCH(S$1,'Fielding Data'!$A$1:$H$1,0),0),"Other")</f>
        <v>5</v>
      </c>
      <c r="T2857" s="13">
        <f>IFERROR(VLOOKUP($A2857,'Fielding Data'!$A:$H,MATCH(T$1,'Fielding Data'!$A$1:$H$1,0),0),"Other")</f>
        <v>37</v>
      </c>
      <c r="U2857" s="13">
        <f>SUMIFS('Fielding Data'!E:E,'Fielding Data'!$A:$A,'Hitting Data'!$A2857)</f>
        <v>495</v>
      </c>
      <c r="V2857" s="13">
        <f>SUMIFS('Fielding Data'!F:F,'Fielding Data'!$A:$A,'Hitting Data'!$A2857)</f>
        <v>30</v>
      </c>
      <c r="W2857" s="13">
        <f>SUMIFS('Fielding Data'!G:G,'Fielding Data'!$A:$A,'Hitting Data'!$A2857)</f>
        <v>5</v>
      </c>
      <c r="X2857" s="13">
        <f>SUMIFS('Fielding Data'!H:H,'Fielding Data'!$A:$A,'Hitting Data'!$A2857)</f>
        <v>37</v>
      </c>
    </row>
    <row r="2858" spans="1:24" x14ac:dyDescent="0.3">
      <c r="A2858" s="13" t="str">
        <f t="shared" si="44"/>
        <v>howeljp012012</v>
      </c>
      <c r="B2858" s="16" t="s">
        <v>556</v>
      </c>
      <c r="C2858" s="16">
        <v>2012</v>
      </c>
      <c r="D2858" s="16">
        <v>55</v>
      </c>
      <c r="E2858" s="16">
        <v>0</v>
      </c>
      <c r="F2858" s="16">
        <v>0</v>
      </c>
      <c r="G2858" s="16">
        <v>0</v>
      </c>
      <c r="H2858" s="16">
        <v>0</v>
      </c>
      <c r="I2858" s="16">
        <v>0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3" t="str">
        <f>IFERROR(VLOOKUP($A2858,'Fielding Data'!$A:$H,MATCH(P$1,'Fielding Data'!$A$1:$H$1,0),0),"Other")</f>
        <v>P</v>
      </c>
      <c r="Q2858" s="13">
        <f>IFERROR(VLOOKUP($A2858,'Fielding Data'!$A:$H,MATCH(Q$1,'Fielding Data'!$A$1:$H$1,0),0),"Other")</f>
        <v>2</v>
      </c>
      <c r="R2858" s="13">
        <f>IFERROR(VLOOKUP($A2858,'Fielding Data'!$A:$H,MATCH(R$1,'Fielding Data'!$A$1:$H$1,0),0),"Other")</f>
        <v>8</v>
      </c>
      <c r="S2858" s="13">
        <f>IFERROR(VLOOKUP($A2858,'Fielding Data'!$A:$H,MATCH(S$1,'Fielding Data'!$A$1:$H$1,0),0),"Other")</f>
        <v>0</v>
      </c>
      <c r="T2858" s="13">
        <f>IFERROR(VLOOKUP($A2858,'Fielding Data'!$A:$H,MATCH(T$1,'Fielding Data'!$A$1:$H$1,0),0),"Other")</f>
        <v>0</v>
      </c>
      <c r="U2858" s="13">
        <f>SUMIFS('Fielding Data'!E:E,'Fielding Data'!$A:$A,'Hitting Data'!$A2858)</f>
        <v>2</v>
      </c>
      <c r="V2858" s="13">
        <f>SUMIFS('Fielding Data'!F:F,'Fielding Data'!$A:$A,'Hitting Data'!$A2858)</f>
        <v>8</v>
      </c>
      <c r="W2858" s="13">
        <f>SUMIFS('Fielding Data'!G:G,'Fielding Data'!$A:$A,'Hitting Data'!$A2858)</f>
        <v>0</v>
      </c>
      <c r="X2858" s="13">
        <f>SUMIFS('Fielding Data'!H:H,'Fielding Data'!$A:$A,'Hitting Data'!$A2858)</f>
        <v>0</v>
      </c>
    </row>
    <row r="2859" spans="1:24" x14ac:dyDescent="0.3">
      <c r="A2859" s="13" t="str">
        <f t="shared" si="44"/>
        <v>hudsoda012012</v>
      </c>
      <c r="B2859" s="16" t="s">
        <v>1108</v>
      </c>
      <c r="C2859" s="16">
        <v>2012</v>
      </c>
      <c r="D2859" s="16">
        <v>9</v>
      </c>
      <c r="E2859" s="16">
        <v>13</v>
      </c>
      <c r="F2859" s="16">
        <v>1</v>
      </c>
      <c r="G2859" s="16">
        <v>2</v>
      </c>
      <c r="H2859" s="16">
        <v>0</v>
      </c>
      <c r="I2859" s="16">
        <v>0</v>
      </c>
      <c r="J2859" s="16">
        <v>0</v>
      </c>
      <c r="K2859" s="16">
        <v>1</v>
      </c>
      <c r="L2859" s="16">
        <v>0</v>
      </c>
      <c r="M2859" s="16">
        <v>0</v>
      </c>
      <c r="N2859" s="16">
        <v>2</v>
      </c>
      <c r="O2859" s="16">
        <v>6</v>
      </c>
      <c r="P2859" s="13" t="str">
        <f>IFERROR(VLOOKUP($A2859,'Fielding Data'!$A:$H,MATCH(P$1,'Fielding Data'!$A$1:$H$1,0),0),"Other")</f>
        <v>P</v>
      </c>
      <c r="Q2859" s="13">
        <f>IFERROR(VLOOKUP($A2859,'Fielding Data'!$A:$H,MATCH(Q$1,'Fielding Data'!$A$1:$H$1,0),0),"Other")</f>
        <v>0</v>
      </c>
      <c r="R2859" s="13">
        <f>IFERROR(VLOOKUP($A2859,'Fielding Data'!$A:$H,MATCH(R$1,'Fielding Data'!$A$1:$H$1,0),0),"Other")</f>
        <v>5</v>
      </c>
      <c r="S2859" s="13">
        <f>IFERROR(VLOOKUP($A2859,'Fielding Data'!$A:$H,MATCH(S$1,'Fielding Data'!$A$1:$H$1,0),0),"Other")</f>
        <v>0</v>
      </c>
      <c r="T2859" s="13">
        <f>IFERROR(VLOOKUP($A2859,'Fielding Data'!$A:$H,MATCH(T$1,'Fielding Data'!$A$1:$H$1,0),0),"Other")</f>
        <v>1</v>
      </c>
      <c r="U2859" s="13">
        <f>SUMIFS('Fielding Data'!E:E,'Fielding Data'!$A:$A,'Hitting Data'!$A2859)</f>
        <v>0</v>
      </c>
      <c r="V2859" s="13">
        <f>SUMIFS('Fielding Data'!F:F,'Fielding Data'!$A:$A,'Hitting Data'!$A2859)</f>
        <v>5</v>
      </c>
      <c r="W2859" s="13">
        <f>SUMIFS('Fielding Data'!G:G,'Fielding Data'!$A:$A,'Hitting Data'!$A2859)</f>
        <v>0</v>
      </c>
      <c r="X2859" s="13">
        <f>SUMIFS('Fielding Data'!H:H,'Fielding Data'!$A:$A,'Hitting Data'!$A2859)</f>
        <v>1</v>
      </c>
    </row>
    <row r="2860" spans="1:24" x14ac:dyDescent="0.3">
      <c r="A2860" s="13" t="str">
        <f t="shared" si="44"/>
        <v>hudsoti012012</v>
      </c>
      <c r="B2860" s="16" t="s">
        <v>122</v>
      </c>
      <c r="C2860" s="16">
        <v>2012</v>
      </c>
      <c r="D2860" s="16">
        <v>29</v>
      </c>
      <c r="E2860" s="16">
        <v>55</v>
      </c>
      <c r="F2860" s="16">
        <v>4</v>
      </c>
      <c r="G2860" s="16">
        <v>12</v>
      </c>
      <c r="H2860" s="16">
        <v>3</v>
      </c>
      <c r="I2860" s="16">
        <v>0</v>
      </c>
      <c r="J2860" s="16">
        <v>0</v>
      </c>
      <c r="K2860" s="16">
        <v>6</v>
      </c>
      <c r="L2860" s="16">
        <v>0</v>
      </c>
      <c r="M2860" s="16">
        <v>0</v>
      </c>
      <c r="N2860" s="16">
        <v>2</v>
      </c>
      <c r="O2860" s="16">
        <v>18</v>
      </c>
      <c r="P2860" s="13" t="str">
        <f>IFERROR(VLOOKUP($A2860,'Fielding Data'!$A:$H,MATCH(P$1,'Fielding Data'!$A$1:$H$1,0),0),"Other")</f>
        <v>P</v>
      </c>
      <c r="Q2860" s="13">
        <f>IFERROR(VLOOKUP($A2860,'Fielding Data'!$A:$H,MATCH(Q$1,'Fielding Data'!$A$1:$H$1,0),0),"Other")</f>
        <v>13</v>
      </c>
      <c r="R2860" s="13">
        <f>IFERROR(VLOOKUP($A2860,'Fielding Data'!$A:$H,MATCH(R$1,'Fielding Data'!$A$1:$H$1,0),0),"Other")</f>
        <v>20</v>
      </c>
      <c r="S2860" s="13">
        <f>IFERROR(VLOOKUP($A2860,'Fielding Data'!$A:$H,MATCH(S$1,'Fielding Data'!$A$1:$H$1,0),0),"Other")</f>
        <v>1</v>
      </c>
      <c r="T2860" s="13">
        <f>IFERROR(VLOOKUP($A2860,'Fielding Data'!$A:$H,MATCH(T$1,'Fielding Data'!$A$1:$H$1,0),0),"Other")</f>
        <v>0</v>
      </c>
      <c r="U2860" s="13">
        <f>SUMIFS('Fielding Data'!E:E,'Fielding Data'!$A:$A,'Hitting Data'!$A2860)</f>
        <v>13</v>
      </c>
      <c r="V2860" s="13">
        <f>SUMIFS('Fielding Data'!F:F,'Fielding Data'!$A:$A,'Hitting Data'!$A2860)</f>
        <v>20</v>
      </c>
      <c r="W2860" s="13">
        <f>SUMIFS('Fielding Data'!G:G,'Fielding Data'!$A:$A,'Hitting Data'!$A2860)</f>
        <v>1</v>
      </c>
      <c r="X2860" s="13">
        <f>SUMIFS('Fielding Data'!H:H,'Fielding Data'!$A:$A,'Hitting Data'!$A2860)</f>
        <v>0</v>
      </c>
    </row>
    <row r="2861" spans="1:24" x14ac:dyDescent="0.3">
      <c r="A2861" s="13" t="str">
        <f t="shared" si="44"/>
        <v>huffau012012</v>
      </c>
      <c r="B2861" s="16" t="s">
        <v>123</v>
      </c>
      <c r="C2861" s="16">
        <v>2012</v>
      </c>
      <c r="D2861" s="16">
        <v>52</v>
      </c>
      <c r="E2861" s="16">
        <v>78</v>
      </c>
      <c r="F2861" s="16">
        <v>7</v>
      </c>
      <c r="G2861" s="16">
        <v>15</v>
      </c>
      <c r="H2861" s="16">
        <v>4</v>
      </c>
      <c r="I2861" s="16">
        <v>0</v>
      </c>
      <c r="J2861" s="16">
        <v>1</v>
      </c>
      <c r="K2861" s="16">
        <v>7</v>
      </c>
      <c r="L2861" s="16">
        <v>0</v>
      </c>
      <c r="M2861" s="16">
        <v>0</v>
      </c>
      <c r="N2861" s="16">
        <v>16</v>
      </c>
      <c r="O2861" s="16">
        <v>12</v>
      </c>
      <c r="P2861" s="13" t="str">
        <f>IFERROR(VLOOKUP($A2861,'Fielding Data'!$A:$H,MATCH(P$1,'Fielding Data'!$A$1:$H$1,0),0),"Other")</f>
        <v>1B</v>
      </c>
      <c r="Q2861" s="13">
        <f>IFERROR(VLOOKUP($A2861,'Fielding Data'!$A:$H,MATCH(Q$1,'Fielding Data'!$A$1:$H$1,0),0),"Other")</f>
        <v>83</v>
      </c>
      <c r="R2861" s="13">
        <f>IFERROR(VLOOKUP($A2861,'Fielding Data'!$A:$H,MATCH(R$1,'Fielding Data'!$A$1:$H$1,0),0),"Other")</f>
        <v>7</v>
      </c>
      <c r="S2861" s="13">
        <f>IFERROR(VLOOKUP($A2861,'Fielding Data'!$A:$H,MATCH(S$1,'Fielding Data'!$A$1:$H$1,0),0),"Other")</f>
        <v>1</v>
      </c>
      <c r="T2861" s="13">
        <f>IFERROR(VLOOKUP($A2861,'Fielding Data'!$A:$H,MATCH(T$1,'Fielding Data'!$A$1:$H$1,0),0),"Other")</f>
        <v>3</v>
      </c>
      <c r="U2861" s="13">
        <f>SUMIFS('Fielding Data'!E:E,'Fielding Data'!$A:$A,'Hitting Data'!$A2861)</f>
        <v>91</v>
      </c>
      <c r="V2861" s="13">
        <f>SUMIFS('Fielding Data'!F:F,'Fielding Data'!$A:$A,'Hitting Data'!$A2861)</f>
        <v>7</v>
      </c>
      <c r="W2861" s="13">
        <f>SUMIFS('Fielding Data'!G:G,'Fielding Data'!$A:$A,'Hitting Data'!$A2861)</f>
        <v>1</v>
      </c>
      <c r="X2861" s="13">
        <f>SUMIFS('Fielding Data'!H:H,'Fielding Data'!$A:$A,'Hitting Data'!$A2861)</f>
        <v>3</v>
      </c>
    </row>
    <row r="2862" spans="1:24" x14ac:dyDescent="0.3">
      <c r="A2862" s="13" t="str">
        <f t="shared" si="44"/>
        <v>huffda012012</v>
      </c>
      <c r="B2862" s="16" t="s">
        <v>1109</v>
      </c>
      <c r="C2862" s="16">
        <v>2012</v>
      </c>
      <c r="D2862" s="16">
        <v>6</v>
      </c>
      <c r="E2862" s="16">
        <v>0</v>
      </c>
      <c r="F2862" s="16">
        <v>0</v>
      </c>
      <c r="G2862" s="16">
        <v>0</v>
      </c>
      <c r="H2862" s="16">
        <v>0</v>
      </c>
      <c r="I2862" s="16">
        <v>0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16">
        <v>0</v>
      </c>
      <c r="P2862" s="13" t="str">
        <f>IFERROR(VLOOKUP($A2862,'Fielding Data'!$A:$H,MATCH(P$1,'Fielding Data'!$A$1:$H$1,0),0),"Other")</f>
        <v>P</v>
      </c>
      <c r="Q2862" s="13">
        <f>IFERROR(VLOOKUP($A2862,'Fielding Data'!$A:$H,MATCH(Q$1,'Fielding Data'!$A$1:$H$1,0),0),"Other")</f>
        <v>0</v>
      </c>
      <c r="R2862" s="13">
        <f>IFERROR(VLOOKUP($A2862,'Fielding Data'!$A:$H,MATCH(R$1,'Fielding Data'!$A$1:$H$1,0),0),"Other")</f>
        <v>2</v>
      </c>
      <c r="S2862" s="13">
        <f>IFERROR(VLOOKUP($A2862,'Fielding Data'!$A:$H,MATCH(S$1,'Fielding Data'!$A$1:$H$1,0),0),"Other")</f>
        <v>0</v>
      </c>
      <c r="T2862" s="13">
        <f>IFERROR(VLOOKUP($A2862,'Fielding Data'!$A:$H,MATCH(T$1,'Fielding Data'!$A$1:$H$1,0),0),"Other")</f>
        <v>1</v>
      </c>
      <c r="U2862" s="13">
        <f>SUMIFS('Fielding Data'!E:E,'Fielding Data'!$A:$A,'Hitting Data'!$A2862)</f>
        <v>0</v>
      </c>
      <c r="V2862" s="13">
        <f>SUMIFS('Fielding Data'!F:F,'Fielding Data'!$A:$A,'Hitting Data'!$A2862)</f>
        <v>2</v>
      </c>
      <c r="W2862" s="13">
        <f>SUMIFS('Fielding Data'!G:G,'Fielding Data'!$A:$A,'Hitting Data'!$A2862)</f>
        <v>0</v>
      </c>
      <c r="X2862" s="13">
        <f>SUMIFS('Fielding Data'!H:H,'Fielding Data'!$A:$A,'Hitting Data'!$A2862)</f>
        <v>1</v>
      </c>
    </row>
    <row r="2863" spans="1:24" x14ac:dyDescent="0.3">
      <c r="A2863" s="13" t="str">
        <f t="shared" si="44"/>
        <v>hugheja022012</v>
      </c>
      <c r="B2863" s="16" t="s">
        <v>1530</v>
      </c>
      <c r="C2863" s="16">
        <v>2012</v>
      </c>
      <c r="D2863" s="16">
        <v>66</v>
      </c>
      <c r="E2863" s="16">
        <v>1</v>
      </c>
      <c r="F2863" s="16">
        <v>0</v>
      </c>
      <c r="G2863" s="16">
        <v>0</v>
      </c>
      <c r="H2863" s="16">
        <v>0</v>
      </c>
      <c r="I2863" s="16">
        <v>0</v>
      </c>
      <c r="J2863" s="16">
        <v>0</v>
      </c>
      <c r="K2863" s="16">
        <v>0</v>
      </c>
      <c r="L2863" s="16">
        <v>0</v>
      </c>
      <c r="M2863" s="16">
        <v>0</v>
      </c>
      <c r="N2863" s="16">
        <v>0</v>
      </c>
      <c r="O2863" s="16">
        <v>1</v>
      </c>
      <c r="P2863" s="13" t="str">
        <f>IFERROR(VLOOKUP($A2863,'Fielding Data'!$A:$H,MATCH(P$1,'Fielding Data'!$A$1:$H$1,0),0),"Other")</f>
        <v>P</v>
      </c>
      <c r="Q2863" s="13">
        <f>IFERROR(VLOOKUP($A2863,'Fielding Data'!$A:$H,MATCH(Q$1,'Fielding Data'!$A$1:$H$1,0),0),"Other")</f>
        <v>8</v>
      </c>
      <c r="R2863" s="13">
        <f>IFERROR(VLOOKUP($A2863,'Fielding Data'!$A:$H,MATCH(R$1,'Fielding Data'!$A$1:$H$1,0),0),"Other")</f>
        <v>15</v>
      </c>
      <c r="S2863" s="13">
        <f>IFERROR(VLOOKUP($A2863,'Fielding Data'!$A:$H,MATCH(S$1,'Fielding Data'!$A$1:$H$1,0),0),"Other")</f>
        <v>1</v>
      </c>
      <c r="T2863" s="13">
        <f>IFERROR(VLOOKUP($A2863,'Fielding Data'!$A:$H,MATCH(T$1,'Fielding Data'!$A$1:$H$1,0),0),"Other")</f>
        <v>2</v>
      </c>
      <c r="U2863" s="13">
        <f>SUMIFS('Fielding Data'!E:E,'Fielding Data'!$A:$A,'Hitting Data'!$A2863)</f>
        <v>8</v>
      </c>
      <c r="V2863" s="13">
        <f>SUMIFS('Fielding Data'!F:F,'Fielding Data'!$A:$A,'Hitting Data'!$A2863)</f>
        <v>15</v>
      </c>
      <c r="W2863" s="13">
        <f>SUMIFS('Fielding Data'!G:G,'Fielding Data'!$A:$A,'Hitting Data'!$A2863)</f>
        <v>1</v>
      </c>
      <c r="X2863" s="13">
        <f>SUMIFS('Fielding Data'!H:H,'Fielding Data'!$A:$A,'Hitting Data'!$A2863)</f>
        <v>2</v>
      </c>
    </row>
    <row r="2864" spans="1:24" x14ac:dyDescent="0.3">
      <c r="A2864" s="13" t="str">
        <f t="shared" si="44"/>
        <v>hugheph012012</v>
      </c>
      <c r="B2864" s="16" t="s">
        <v>804</v>
      </c>
      <c r="C2864" s="16">
        <v>2012</v>
      </c>
      <c r="D2864" s="16">
        <v>32</v>
      </c>
      <c r="E2864" s="16">
        <v>2</v>
      </c>
      <c r="F2864" s="16">
        <v>0</v>
      </c>
      <c r="G2864" s="16">
        <v>0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M2864" s="16">
        <v>0</v>
      </c>
      <c r="N2864" s="16">
        <v>0</v>
      </c>
      <c r="O2864" s="16">
        <v>1</v>
      </c>
      <c r="P2864" s="13" t="str">
        <f>IFERROR(VLOOKUP($A2864,'Fielding Data'!$A:$H,MATCH(P$1,'Fielding Data'!$A$1:$H$1,0),0),"Other")</f>
        <v>P</v>
      </c>
      <c r="Q2864" s="13">
        <f>IFERROR(VLOOKUP($A2864,'Fielding Data'!$A:$H,MATCH(Q$1,'Fielding Data'!$A$1:$H$1,0),0),"Other")</f>
        <v>7</v>
      </c>
      <c r="R2864" s="13">
        <f>IFERROR(VLOOKUP($A2864,'Fielding Data'!$A:$H,MATCH(R$1,'Fielding Data'!$A$1:$H$1,0),0),"Other")</f>
        <v>14</v>
      </c>
      <c r="S2864" s="13">
        <f>IFERROR(VLOOKUP($A2864,'Fielding Data'!$A:$H,MATCH(S$1,'Fielding Data'!$A$1:$H$1,0),0),"Other")</f>
        <v>1</v>
      </c>
      <c r="T2864" s="13">
        <f>IFERROR(VLOOKUP($A2864,'Fielding Data'!$A:$H,MATCH(T$1,'Fielding Data'!$A$1:$H$1,0),0),"Other")</f>
        <v>0</v>
      </c>
      <c r="U2864" s="13">
        <f>SUMIFS('Fielding Data'!E:E,'Fielding Data'!$A:$A,'Hitting Data'!$A2864)</f>
        <v>7</v>
      </c>
      <c r="V2864" s="13">
        <f>SUMIFS('Fielding Data'!F:F,'Fielding Data'!$A:$A,'Hitting Data'!$A2864)</f>
        <v>14</v>
      </c>
      <c r="W2864" s="13">
        <f>SUMIFS('Fielding Data'!G:G,'Fielding Data'!$A:$A,'Hitting Data'!$A2864)</f>
        <v>1</v>
      </c>
      <c r="X2864" s="13">
        <f>SUMIFS('Fielding Data'!H:H,'Fielding Data'!$A:$A,'Hitting Data'!$A2864)</f>
        <v>0</v>
      </c>
    </row>
    <row r="2865" spans="1:24" x14ac:dyDescent="0.3">
      <c r="A2865" s="13" t="str">
        <f t="shared" si="44"/>
        <v>humbeph012012</v>
      </c>
      <c r="B2865" s="16" t="s">
        <v>658</v>
      </c>
      <c r="C2865" s="16">
        <v>2012</v>
      </c>
      <c r="D2865" s="16">
        <v>26</v>
      </c>
      <c r="E2865" s="16">
        <v>5</v>
      </c>
      <c r="F2865" s="16">
        <v>0</v>
      </c>
      <c r="G2865" s="16">
        <v>1</v>
      </c>
      <c r="H2865" s="16">
        <v>0</v>
      </c>
      <c r="I2865" s="16">
        <v>0</v>
      </c>
      <c r="J2865" s="16">
        <v>0</v>
      </c>
      <c r="K2865" s="16">
        <v>1</v>
      </c>
      <c r="L2865" s="16">
        <v>0</v>
      </c>
      <c r="M2865" s="16">
        <v>0</v>
      </c>
      <c r="N2865" s="16">
        <v>0</v>
      </c>
      <c r="O2865" s="16">
        <v>2</v>
      </c>
      <c r="P2865" s="13" t="str">
        <f>IFERROR(VLOOKUP($A2865,'Fielding Data'!$A:$H,MATCH(P$1,'Fielding Data'!$A$1:$H$1,0),0),"Other")</f>
        <v>P</v>
      </c>
      <c r="Q2865" s="13">
        <f>IFERROR(VLOOKUP($A2865,'Fielding Data'!$A:$H,MATCH(Q$1,'Fielding Data'!$A$1:$H$1,0),0),"Other")</f>
        <v>8</v>
      </c>
      <c r="R2865" s="13">
        <f>IFERROR(VLOOKUP($A2865,'Fielding Data'!$A:$H,MATCH(R$1,'Fielding Data'!$A$1:$H$1,0),0),"Other")</f>
        <v>5</v>
      </c>
      <c r="S2865" s="13">
        <f>IFERROR(VLOOKUP($A2865,'Fielding Data'!$A:$H,MATCH(S$1,'Fielding Data'!$A$1:$H$1,0),0),"Other")</f>
        <v>0</v>
      </c>
      <c r="T2865" s="13">
        <f>IFERROR(VLOOKUP($A2865,'Fielding Data'!$A:$H,MATCH(T$1,'Fielding Data'!$A$1:$H$1,0),0),"Other")</f>
        <v>0</v>
      </c>
      <c r="U2865" s="13">
        <f>SUMIFS('Fielding Data'!E:E,'Fielding Data'!$A:$A,'Hitting Data'!$A2865)</f>
        <v>8</v>
      </c>
      <c r="V2865" s="13">
        <f>SUMIFS('Fielding Data'!F:F,'Fielding Data'!$A:$A,'Hitting Data'!$A2865)</f>
        <v>5</v>
      </c>
      <c r="W2865" s="13">
        <f>SUMIFS('Fielding Data'!G:G,'Fielding Data'!$A:$A,'Hitting Data'!$A2865)</f>
        <v>0</v>
      </c>
      <c r="X2865" s="13">
        <f>SUMIFS('Fielding Data'!H:H,'Fielding Data'!$A:$A,'Hitting Data'!$A2865)</f>
        <v>0</v>
      </c>
    </row>
    <row r="2866" spans="1:24" x14ac:dyDescent="0.3">
      <c r="A2866" s="13" t="str">
        <f t="shared" si="44"/>
        <v>hundlni012012</v>
      </c>
      <c r="B2866" s="16" t="s">
        <v>939</v>
      </c>
      <c r="C2866" s="16">
        <v>2012</v>
      </c>
      <c r="D2866" s="16">
        <v>58</v>
      </c>
      <c r="E2866" s="16">
        <v>204</v>
      </c>
      <c r="F2866" s="16">
        <v>14</v>
      </c>
      <c r="G2866" s="16">
        <v>32</v>
      </c>
      <c r="H2866" s="16">
        <v>7</v>
      </c>
      <c r="I2866" s="16">
        <v>1</v>
      </c>
      <c r="J2866" s="16">
        <v>3</v>
      </c>
      <c r="K2866" s="16">
        <v>22</v>
      </c>
      <c r="L2866" s="16">
        <v>0</v>
      </c>
      <c r="M2866" s="16">
        <v>3</v>
      </c>
      <c r="N2866" s="16">
        <v>15</v>
      </c>
      <c r="O2866" s="16">
        <v>56</v>
      </c>
      <c r="P2866" s="13" t="str">
        <f>IFERROR(VLOOKUP($A2866,'Fielding Data'!$A:$H,MATCH(P$1,'Fielding Data'!$A$1:$H$1,0),0),"Other")</f>
        <v>C</v>
      </c>
      <c r="Q2866" s="13">
        <f>IFERROR(VLOOKUP($A2866,'Fielding Data'!$A:$H,MATCH(Q$1,'Fielding Data'!$A$1:$H$1,0),0),"Other")</f>
        <v>426</v>
      </c>
      <c r="R2866" s="13">
        <f>IFERROR(VLOOKUP($A2866,'Fielding Data'!$A:$H,MATCH(R$1,'Fielding Data'!$A$1:$H$1,0),0),"Other")</f>
        <v>48</v>
      </c>
      <c r="S2866" s="13">
        <f>IFERROR(VLOOKUP($A2866,'Fielding Data'!$A:$H,MATCH(S$1,'Fielding Data'!$A$1:$H$1,0),0),"Other")</f>
        <v>4</v>
      </c>
      <c r="T2866" s="13">
        <f>IFERROR(VLOOKUP($A2866,'Fielding Data'!$A:$H,MATCH(T$1,'Fielding Data'!$A$1:$H$1,0),0),"Other")</f>
        <v>1</v>
      </c>
      <c r="U2866" s="13">
        <f>SUMIFS('Fielding Data'!E:E,'Fielding Data'!$A:$A,'Hitting Data'!$A2866)</f>
        <v>426</v>
      </c>
      <c r="V2866" s="13">
        <f>SUMIFS('Fielding Data'!F:F,'Fielding Data'!$A:$A,'Hitting Data'!$A2866)</f>
        <v>48</v>
      </c>
      <c r="W2866" s="13">
        <f>SUMIFS('Fielding Data'!G:G,'Fielding Data'!$A:$A,'Hitting Data'!$A2866)</f>
        <v>4</v>
      </c>
      <c r="X2866" s="13">
        <f>SUMIFS('Fielding Data'!H:H,'Fielding Data'!$A:$A,'Hitting Data'!$A2866)</f>
        <v>1</v>
      </c>
    </row>
    <row r="2867" spans="1:24" x14ac:dyDescent="0.3">
      <c r="A2867" s="13" t="str">
        <f t="shared" si="44"/>
        <v>hunteto012012</v>
      </c>
      <c r="B2867" s="16" t="s">
        <v>124</v>
      </c>
      <c r="C2867" s="16">
        <v>2012</v>
      </c>
      <c r="D2867" s="16">
        <v>140</v>
      </c>
      <c r="E2867" s="16">
        <v>534</v>
      </c>
      <c r="F2867" s="16">
        <v>81</v>
      </c>
      <c r="G2867" s="16">
        <v>167</v>
      </c>
      <c r="H2867" s="16">
        <v>24</v>
      </c>
      <c r="I2867" s="16">
        <v>1</v>
      </c>
      <c r="J2867" s="16">
        <v>16</v>
      </c>
      <c r="K2867" s="16">
        <v>92</v>
      </c>
      <c r="L2867" s="16">
        <v>9</v>
      </c>
      <c r="M2867" s="16">
        <v>1</v>
      </c>
      <c r="N2867" s="16">
        <v>38</v>
      </c>
      <c r="O2867" s="16">
        <v>133</v>
      </c>
      <c r="P2867" s="13" t="str">
        <f>IFERROR(VLOOKUP($A2867,'Fielding Data'!$A:$H,MATCH(P$1,'Fielding Data'!$A$1:$H$1,0),0),"Other")</f>
        <v>OF</v>
      </c>
      <c r="Q2867" s="13">
        <f>IFERROR(VLOOKUP($A2867,'Fielding Data'!$A:$H,MATCH(Q$1,'Fielding Data'!$A$1:$H$1,0),0),"Other")</f>
        <v>240</v>
      </c>
      <c r="R2867" s="13">
        <f>IFERROR(VLOOKUP($A2867,'Fielding Data'!$A:$H,MATCH(R$1,'Fielding Data'!$A$1:$H$1,0),0),"Other")</f>
        <v>14</v>
      </c>
      <c r="S2867" s="13">
        <f>IFERROR(VLOOKUP($A2867,'Fielding Data'!$A:$H,MATCH(S$1,'Fielding Data'!$A$1:$H$1,0),0),"Other")</f>
        <v>4</v>
      </c>
      <c r="T2867" s="13">
        <f>IFERROR(VLOOKUP($A2867,'Fielding Data'!$A:$H,MATCH(T$1,'Fielding Data'!$A$1:$H$1,0),0),"Other")</f>
        <v>5</v>
      </c>
      <c r="U2867" s="13">
        <f>SUMIFS('Fielding Data'!E:E,'Fielding Data'!$A:$A,'Hitting Data'!$A2867)</f>
        <v>240</v>
      </c>
      <c r="V2867" s="13">
        <f>SUMIFS('Fielding Data'!F:F,'Fielding Data'!$A:$A,'Hitting Data'!$A2867)</f>
        <v>14</v>
      </c>
      <c r="W2867" s="13">
        <f>SUMIFS('Fielding Data'!G:G,'Fielding Data'!$A:$A,'Hitting Data'!$A2867)</f>
        <v>4</v>
      </c>
      <c r="X2867" s="13">
        <f>SUMIFS('Fielding Data'!H:H,'Fielding Data'!$A:$A,'Hitting Data'!$A2867)</f>
        <v>5</v>
      </c>
    </row>
    <row r="2868" spans="1:24" x14ac:dyDescent="0.3">
      <c r="A2868" s="13" t="str">
        <f t="shared" si="44"/>
        <v>hunteto022012</v>
      </c>
      <c r="B2868" s="16" t="s">
        <v>940</v>
      </c>
      <c r="C2868" s="16">
        <v>2012</v>
      </c>
      <c r="D2868" s="16">
        <v>33</v>
      </c>
      <c r="E2868" s="16">
        <v>2</v>
      </c>
      <c r="F2868" s="16">
        <v>0</v>
      </c>
      <c r="G2868" s="16">
        <v>0</v>
      </c>
      <c r="H2868" s="16">
        <v>0</v>
      </c>
      <c r="I2868" s="16">
        <v>0</v>
      </c>
      <c r="J2868" s="16">
        <v>0</v>
      </c>
      <c r="K2868" s="16">
        <v>0</v>
      </c>
      <c r="L2868" s="16">
        <v>0</v>
      </c>
      <c r="M2868" s="16">
        <v>0</v>
      </c>
      <c r="N2868" s="16">
        <v>0</v>
      </c>
      <c r="O2868" s="16">
        <v>1</v>
      </c>
      <c r="P2868" s="13" t="str">
        <f>IFERROR(VLOOKUP($A2868,'Fielding Data'!$A:$H,MATCH(P$1,'Fielding Data'!$A$1:$H$1,0),0),"Other")</f>
        <v>P</v>
      </c>
      <c r="Q2868" s="13">
        <f>IFERROR(VLOOKUP($A2868,'Fielding Data'!$A:$H,MATCH(Q$1,'Fielding Data'!$A$1:$H$1,0),0),"Other")</f>
        <v>8</v>
      </c>
      <c r="R2868" s="13">
        <f>IFERROR(VLOOKUP($A2868,'Fielding Data'!$A:$H,MATCH(R$1,'Fielding Data'!$A$1:$H$1,0),0),"Other")</f>
        <v>29</v>
      </c>
      <c r="S2868" s="13">
        <f>IFERROR(VLOOKUP($A2868,'Fielding Data'!$A:$H,MATCH(S$1,'Fielding Data'!$A$1:$H$1,0),0),"Other")</f>
        <v>0</v>
      </c>
      <c r="T2868" s="13">
        <f>IFERROR(VLOOKUP($A2868,'Fielding Data'!$A:$H,MATCH(T$1,'Fielding Data'!$A$1:$H$1,0),0),"Other")</f>
        <v>4</v>
      </c>
      <c r="U2868" s="13">
        <f>SUMIFS('Fielding Data'!E:E,'Fielding Data'!$A:$A,'Hitting Data'!$A2868)</f>
        <v>8</v>
      </c>
      <c r="V2868" s="13">
        <f>SUMIFS('Fielding Data'!F:F,'Fielding Data'!$A:$A,'Hitting Data'!$A2868)</f>
        <v>29</v>
      </c>
      <c r="W2868" s="13">
        <f>SUMIFS('Fielding Data'!G:G,'Fielding Data'!$A:$A,'Hitting Data'!$A2868)</f>
        <v>0</v>
      </c>
      <c r="X2868" s="13">
        <f>SUMIFS('Fielding Data'!H:H,'Fielding Data'!$A:$A,'Hitting Data'!$A2868)</f>
        <v>4</v>
      </c>
    </row>
    <row r="2869" spans="1:24" x14ac:dyDescent="0.3">
      <c r="A2869" s="13" t="str">
        <f t="shared" si="44"/>
        <v>hutchdr012012</v>
      </c>
      <c r="B2869" s="16" t="s">
        <v>1748</v>
      </c>
      <c r="C2869" s="16">
        <v>2012</v>
      </c>
      <c r="D2869" s="16">
        <v>11</v>
      </c>
      <c r="E2869" s="16">
        <v>2</v>
      </c>
      <c r="F2869" s="16">
        <v>0</v>
      </c>
      <c r="G2869" s="16">
        <v>0</v>
      </c>
      <c r="H2869" s="16">
        <v>0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3" t="str">
        <f>IFERROR(VLOOKUP($A2869,'Fielding Data'!$A:$H,MATCH(P$1,'Fielding Data'!$A$1:$H$1,0),0),"Other")</f>
        <v>P</v>
      </c>
      <c r="Q2869" s="13">
        <f>IFERROR(VLOOKUP($A2869,'Fielding Data'!$A:$H,MATCH(Q$1,'Fielding Data'!$A$1:$H$1,0),0),"Other")</f>
        <v>2</v>
      </c>
      <c r="R2869" s="13">
        <f>IFERROR(VLOOKUP($A2869,'Fielding Data'!$A:$H,MATCH(R$1,'Fielding Data'!$A$1:$H$1,0),0),"Other")</f>
        <v>7</v>
      </c>
      <c r="S2869" s="13">
        <f>IFERROR(VLOOKUP($A2869,'Fielding Data'!$A:$H,MATCH(S$1,'Fielding Data'!$A$1:$H$1,0),0),"Other")</f>
        <v>0</v>
      </c>
      <c r="T2869" s="13">
        <f>IFERROR(VLOOKUP($A2869,'Fielding Data'!$A:$H,MATCH(T$1,'Fielding Data'!$A$1:$H$1,0),0),"Other")</f>
        <v>0</v>
      </c>
      <c r="U2869" s="13">
        <f>SUMIFS('Fielding Data'!E:E,'Fielding Data'!$A:$A,'Hitting Data'!$A2869)</f>
        <v>2</v>
      </c>
      <c r="V2869" s="13">
        <f>SUMIFS('Fielding Data'!F:F,'Fielding Data'!$A:$A,'Hitting Data'!$A2869)</f>
        <v>7</v>
      </c>
      <c r="W2869" s="13">
        <f>SUMIFS('Fielding Data'!G:G,'Fielding Data'!$A:$A,'Hitting Data'!$A2869)</f>
        <v>0</v>
      </c>
      <c r="X2869" s="13">
        <f>SUMIFS('Fielding Data'!H:H,'Fielding Data'!$A:$A,'Hitting Data'!$A2869)</f>
        <v>0</v>
      </c>
    </row>
    <row r="2870" spans="1:24" x14ac:dyDescent="0.3">
      <c r="A2870" s="13" t="str">
        <f t="shared" si="44"/>
        <v>iannech012012</v>
      </c>
      <c r="B2870" s="16" t="s">
        <v>659</v>
      </c>
      <c r="C2870" s="16">
        <v>2012</v>
      </c>
      <c r="D2870" s="16">
        <v>79</v>
      </c>
      <c r="E2870" s="16">
        <v>221</v>
      </c>
      <c r="F2870" s="16">
        <v>27</v>
      </c>
      <c r="G2870" s="16">
        <v>53</v>
      </c>
      <c r="H2870" s="16">
        <v>6</v>
      </c>
      <c r="I2870" s="16">
        <v>1</v>
      </c>
      <c r="J2870" s="16">
        <v>9</v>
      </c>
      <c r="K2870" s="16">
        <v>26</v>
      </c>
      <c r="L2870" s="16">
        <v>1</v>
      </c>
      <c r="M2870" s="16">
        <v>3</v>
      </c>
      <c r="N2870" s="16">
        <v>29</v>
      </c>
      <c r="O2870" s="16">
        <v>60</v>
      </c>
      <c r="P2870" s="13" t="str">
        <f>IFERROR(VLOOKUP($A2870,'Fielding Data'!$A:$H,MATCH(P$1,'Fielding Data'!$A$1:$H$1,0),0),"Other")</f>
        <v>C</v>
      </c>
      <c r="Q2870" s="13">
        <f>IFERROR(VLOOKUP($A2870,'Fielding Data'!$A:$H,MATCH(Q$1,'Fielding Data'!$A$1:$H$1,0),0),"Other")</f>
        <v>495</v>
      </c>
      <c r="R2870" s="13">
        <f>IFERROR(VLOOKUP($A2870,'Fielding Data'!$A:$H,MATCH(R$1,'Fielding Data'!$A$1:$H$1,0),0),"Other")</f>
        <v>35</v>
      </c>
      <c r="S2870" s="13">
        <f>IFERROR(VLOOKUP($A2870,'Fielding Data'!$A:$H,MATCH(S$1,'Fielding Data'!$A$1:$H$1,0),0),"Other")</f>
        <v>2</v>
      </c>
      <c r="T2870" s="13">
        <f>IFERROR(VLOOKUP($A2870,'Fielding Data'!$A:$H,MATCH(T$1,'Fielding Data'!$A$1:$H$1,0),0),"Other")</f>
        <v>3</v>
      </c>
      <c r="U2870" s="13">
        <f>SUMIFS('Fielding Data'!E:E,'Fielding Data'!$A:$A,'Hitting Data'!$A2870)</f>
        <v>495</v>
      </c>
      <c r="V2870" s="13">
        <f>SUMIFS('Fielding Data'!F:F,'Fielding Data'!$A:$A,'Hitting Data'!$A2870)</f>
        <v>35</v>
      </c>
      <c r="W2870" s="13">
        <f>SUMIFS('Fielding Data'!G:G,'Fielding Data'!$A:$A,'Hitting Data'!$A2870)</f>
        <v>2</v>
      </c>
      <c r="X2870" s="13">
        <f>SUMIFS('Fielding Data'!H:H,'Fielding Data'!$A:$A,'Hitting Data'!$A2870)</f>
        <v>3</v>
      </c>
    </row>
    <row r="2871" spans="1:24" x14ac:dyDescent="0.3">
      <c r="A2871" s="13" t="str">
        <f t="shared" si="44"/>
        <v>ibanera012012</v>
      </c>
      <c r="B2871" s="16" t="s">
        <v>125</v>
      </c>
      <c r="C2871" s="16">
        <v>2012</v>
      </c>
      <c r="D2871" s="16">
        <v>130</v>
      </c>
      <c r="E2871" s="16">
        <v>384</v>
      </c>
      <c r="F2871" s="16">
        <v>50</v>
      </c>
      <c r="G2871" s="16">
        <v>92</v>
      </c>
      <c r="H2871" s="16">
        <v>19</v>
      </c>
      <c r="I2871" s="16">
        <v>3</v>
      </c>
      <c r="J2871" s="16">
        <v>19</v>
      </c>
      <c r="K2871" s="16">
        <v>62</v>
      </c>
      <c r="L2871" s="16">
        <v>3</v>
      </c>
      <c r="M2871" s="16">
        <v>0</v>
      </c>
      <c r="N2871" s="16">
        <v>35</v>
      </c>
      <c r="O2871" s="16">
        <v>67</v>
      </c>
      <c r="P2871" s="13" t="str">
        <f>IFERROR(VLOOKUP($A2871,'Fielding Data'!$A:$H,MATCH(P$1,'Fielding Data'!$A$1:$H$1,0),0),"Other")</f>
        <v>LF</v>
      </c>
      <c r="Q2871" s="13">
        <f>IFERROR(VLOOKUP($A2871,'Fielding Data'!$A:$H,MATCH(Q$1,'Fielding Data'!$A$1:$H$1,0),0),"Other")</f>
        <v>0</v>
      </c>
      <c r="R2871" s="13">
        <f>IFERROR(VLOOKUP($A2871,'Fielding Data'!$A:$H,MATCH(R$1,'Fielding Data'!$A$1:$H$1,0),0),"Other")</f>
        <v>0</v>
      </c>
      <c r="S2871" s="13">
        <f>IFERROR(VLOOKUP($A2871,'Fielding Data'!$A:$H,MATCH(S$1,'Fielding Data'!$A$1:$H$1,0),0),"Other")</f>
        <v>0</v>
      </c>
      <c r="T2871" s="13">
        <f>IFERROR(VLOOKUP($A2871,'Fielding Data'!$A:$H,MATCH(T$1,'Fielding Data'!$A$1:$H$1,0),0),"Other")</f>
        <v>0</v>
      </c>
      <c r="U2871" s="13">
        <f>SUMIFS('Fielding Data'!E:E,'Fielding Data'!$A:$A,'Hitting Data'!$A2871)</f>
        <v>131</v>
      </c>
      <c r="V2871" s="13">
        <f>SUMIFS('Fielding Data'!F:F,'Fielding Data'!$A:$A,'Hitting Data'!$A2871)</f>
        <v>2</v>
      </c>
      <c r="W2871" s="13">
        <f>SUMIFS('Fielding Data'!G:G,'Fielding Data'!$A:$A,'Hitting Data'!$A2871)</f>
        <v>1</v>
      </c>
      <c r="X2871" s="13">
        <f>SUMIFS('Fielding Data'!H:H,'Fielding Data'!$A:$A,'Hitting Data'!$A2871)</f>
        <v>0</v>
      </c>
    </row>
    <row r="2872" spans="1:24" x14ac:dyDescent="0.3">
      <c r="A2872" s="13" t="str">
        <f t="shared" si="44"/>
        <v>iglesjo012012</v>
      </c>
      <c r="B2872" s="16" t="s">
        <v>1532</v>
      </c>
      <c r="C2872" s="16">
        <v>2012</v>
      </c>
      <c r="D2872" s="16">
        <v>25</v>
      </c>
      <c r="E2872" s="16">
        <v>68</v>
      </c>
      <c r="F2872" s="16">
        <v>5</v>
      </c>
      <c r="G2872" s="16">
        <v>8</v>
      </c>
      <c r="H2872" s="16">
        <v>2</v>
      </c>
      <c r="I2872" s="16">
        <v>0</v>
      </c>
      <c r="J2872" s="16">
        <v>1</v>
      </c>
      <c r="K2872" s="16">
        <v>2</v>
      </c>
      <c r="L2872" s="16">
        <v>1</v>
      </c>
      <c r="M2872" s="16">
        <v>0</v>
      </c>
      <c r="N2872" s="16">
        <v>4</v>
      </c>
      <c r="O2872" s="16">
        <v>16</v>
      </c>
      <c r="P2872" s="13" t="str">
        <f>IFERROR(VLOOKUP($A2872,'Fielding Data'!$A:$H,MATCH(P$1,'Fielding Data'!$A$1:$H$1,0),0),"Other")</f>
        <v>SS</v>
      </c>
      <c r="Q2872" s="13">
        <f>IFERROR(VLOOKUP($A2872,'Fielding Data'!$A:$H,MATCH(Q$1,'Fielding Data'!$A$1:$H$1,0),0),"Other")</f>
        <v>27</v>
      </c>
      <c r="R2872" s="13">
        <f>IFERROR(VLOOKUP($A2872,'Fielding Data'!$A:$H,MATCH(R$1,'Fielding Data'!$A$1:$H$1,0),0),"Other")</f>
        <v>71</v>
      </c>
      <c r="S2872" s="13">
        <f>IFERROR(VLOOKUP($A2872,'Fielding Data'!$A:$H,MATCH(S$1,'Fielding Data'!$A$1:$H$1,0),0),"Other")</f>
        <v>2</v>
      </c>
      <c r="T2872" s="13">
        <f>IFERROR(VLOOKUP($A2872,'Fielding Data'!$A:$H,MATCH(T$1,'Fielding Data'!$A$1:$H$1,0),0),"Other")</f>
        <v>16</v>
      </c>
      <c r="U2872" s="13">
        <f>SUMIFS('Fielding Data'!E:E,'Fielding Data'!$A:$A,'Hitting Data'!$A2872)</f>
        <v>27</v>
      </c>
      <c r="V2872" s="13">
        <f>SUMIFS('Fielding Data'!F:F,'Fielding Data'!$A:$A,'Hitting Data'!$A2872)</f>
        <v>71</v>
      </c>
      <c r="W2872" s="13">
        <f>SUMIFS('Fielding Data'!G:G,'Fielding Data'!$A:$A,'Hitting Data'!$A2872)</f>
        <v>2</v>
      </c>
      <c r="X2872" s="13">
        <f>SUMIFS('Fielding Data'!H:H,'Fielding Data'!$A:$A,'Hitting Data'!$A2872)</f>
        <v>16</v>
      </c>
    </row>
    <row r="2873" spans="1:24" x14ac:dyDescent="0.3">
      <c r="A2873" s="13" t="str">
        <f t="shared" si="44"/>
        <v>ishiktr012012</v>
      </c>
      <c r="B2873" s="16" t="s">
        <v>661</v>
      </c>
      <c r="C2873" s="16">
        <v>2012</v>
      </c>
      <c r="D2873" s="16">
        <v>94</v>
      </c>
      <c r="E2873" s="16">
        <v>152</v>
      </c>
      <c r="F2873" s="16">
        <v>19</v>
      </c>
      <c r="G2873" s="16">
        <v>39</v>
      </c>
      <c r="H2873" s="16">
        <v>12</v>
      </c>
      <c r="I2873" s="16">
        <v>1</v>
      </c>
      <c r="J2873" s="16">
        <v>4</v>
      </c>
      <c r="K2873" s="16">
        <v>30</v>
      </c>
      <c r="L2873" s="16">
        <v>0</v>
      </c>
      <c r="M2873" s="16">
        <v>0</v>
      </c>
      <c r="N2873" s="16">
        <v>13</v>
      </c>
      <c r="O2873" s="16">
        <v>42</v>
      </c>
      <c r="P2873" s="13" t="str">
        <f>IFERROR(VLOOKUP($A2873,'Fielding Data'!$A:$H,MATCH(P$1,'Fielding Data'!$A$1:$H$1,0),0),"Other")</f>
        <v>1B</v>
      </c>
      <c r="Q2873" s="13">
        <f>IFERROR(VLOOKUP($A2873,'Fielding Data'!$A:$H,MATCH(Q$1,'Fielding Data'!$A$1:$H$1,0),0),"Other")</f>
        <v>269</v>
      </c>
      <c r="R2873" s="13">
        <f>IFERROR(VLOOKUP($A2873,'Fielding Data'!$A:$H,MATCH(R$1,'Fielding Data'!$A$1:$H$1,0),0),"Other")</f>
        <v>17</v>
      </c>
      <c r="S2873" s="13">
        <f>IFERROR(VLOOKUP($A2873,'Fielding Data'!$A:$H,MATCH(S$1,'Fielding Data'!$A$1:$H$1,0),0),"Other")</f>
        <v>2</v>
      </c>
      <c r="T2873" s="13">
        <f>IFERROR(VLOOKUP($A2873,'Fielding Data'!$A:$H,MATCH(T$1,'Fielding Data'!$A$1:$H$1,0),0),"Other")</f>
        <v>21</v>
      </c>
      <c r="U2873" s="13">
        <f>SUMIFS('Fielding Data'!E:E,'Fielding Data'!$A:$A,'Hitting Data'!$A2873)</f>
        <v>269</v>
      </c>
      <c r="V2873" s="13">
        <f>SUMIFS('Fielding Data'!F:F,'Fielding Data'!$A:$A,'Hitting Data'!$A2873)</f>
        <v>17</v>
      </c>
      <c r="W2873" s="13">
        <f>SUMIFS('Fielding Data'!G:G,'Fielding Data'!$A:$A,'Hitting Data'!$A2873)</f>
        <v>2</v>
      </c>
      <c r="X2873" s="13">
        <f>SUMIFS('Fielding Data'!H:H,'Fielding Data'!$A:$A,'Hitting Data'!$A2873)</f>
        <v>21</v>
      </c>
    </row>
    <row r="2874" spans="1:24" x14ac:dyDescent="0.3">
      <c r="A2874" s="13" t="str">
        <f t="shared" si="44"/>
        <v>isrinja012012</v>
      </c>
      <c r="B2874" s="16" t="s">
        <v>126</v>
      </c>
      <c r="C2874" s="16">
        <v>2012</v>
      </c>
      <c r="D2874" s="16">
        <v>50</v>
      </c>
      <c r="E2874" s="16">
        <v>0</v>
      </c>
      <c r="F2874" s="16">
        <v>0</v>
      </c>
      <c r="G2874" s="16">
        <v>0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3" t="str">
        <f>IFERROR(VLOOKUP($A2874,'Fielding Data'!$A:$H,MATCH(P$1,'Fielding Data'!$A$1:$H$1,0),0),"Other")</f>
        <v>P</v>
      </c>
      <c r="Q2874" s="13">
        <f>IFERROR(VLOOKUP($A2874,'Fielding Data'!$A:$H,MATCH(Q$1,'Fielding Data'!$A$1:$H$1,0),0),"Other")</f>
        <v>3</v>
      </c>
      <c r="R2874" s="13">
        <f>IFERROR(VLOOKUP($A2874,'Fielding Data'!$A:$H,MATCH(R$1,'Fielding Data'!$A$1:$H$1,0),0),"Other")</f>
        <v>5</v>
      </c>
      <c r="S2874" s="13">
        <f>IFERROR(VLOOKUP($A2874,'Fielding Data'!$A:$H,MATCH(S$1,'Fielding Data'!$A$1:$H$1,0),0),"Other")</f>
        <v>1</v>
      </c>
      <c r="T2874" s="13">
        <f>IFERROR(VLOOKUP($A2874,'Fielding Data'!$A:$H,MATCH(T$1,'Fielding Data'!$A$1:$H$1,0),0),"Other")</f>
        <v>0</v>
      </c>
      <c r="U2874" s="13">
        <f>SUMIFS('Fielding Data'!E:E,'Fielding Data'!$A:$A,'Hitting Data'!$A2874)</f>
        <v>3</v>
      </c>
      <c r="V2874" s="13">
        <f>SUMIFS('Fielding Data'!F:F,'Fielding Data'!$A:$A,'Hitting Data'!$A2874)</f>
        <v>5</v>
      </c>
      <c r="W2874" s="13">
        <f>SUMIFS('Fielding Data'!G:G,'Fielding Data'!$A:$A,'Hitting Data'!$A2874)</f>
        <v>1</v>
      </c>
      <c r="X2874" s="13">
        <f>SUMIFS('Fielding Data'!H:H,'Fielding Data'!$A:$A,'Hitting Data'!$A2874)</f>
        <v>0</v>
      </c>
    </row>
    <row r="2875" spans="1:24" x14ac:dyDescent="0.3">
      <c r="A2875" s="13" t="str">
        <f t="shared" si="44"/>
        <v>iwakuhi012012</v>
      </c>
      <c r="B2875" s="16" t="s">
        <v>1749</v>
      </c>
      <c r="C2875" s="16">
        <v>2012</v>
      </c>
      <c r="D2875" s="16">
        <v>30</v>
      </c>
      <c r="E2875" s="16">
        <v>0</v>
      </c>
      <c r="F2875" s="16">
        <v>0</v>
      </c>
      <c r="G2875" s="16">
        <v>0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3" t="str">
        <f>IFERROR(VLOOKUP($A2875,'Fielding Data'!$A:$H,MATCH(P$1,'Fielding Data'!$A$1:$H$1,0),0),"Other")</f>
        <v>P</v>
      </c>
      <c r="Q2875" s="13">
        <f>IFERROR(VLOOKUP($A2875,'Fielding Data'!$A:$H,MATCH(Q$1,'Fielding Data'!$A$1:$H$1,0),0),"Other")</f>
        <v>7</v>
      </c>
      <c r="R2875" s="13">
        <f>IFERROR(VLOOKUP($A2875,'Fielding Data'!$A:$H,MATCH(R$1,'Fielding Data'!$A$1:$H$1,0),0),"Other")</f>
        <v>10</v>
      </c>
      <c r="S2875" s="13">
        <f>IFERROR(VLOOKUP($A2875,'Fielding Data'!$A:$H,MATCH(S$1,'Fielding Data'!$A$1:$H$1,0),0),"Other")</f>
        <v>1</v>
      </c>
      <c r="T2875" s="13">
        <f>IFERROR(VLOOKUP($A2875,'Fielding Data'!$A:$H,MATCH(T$1,'Fielding Data'!$A$1:$H$1,0),0),"Other")</f>
        <v>1</v>
      </c>
      <c r="U2875" s="13">
        <f>SUMIFS('Fielding Data'!E:E,'Fielding Data'!$A:$A,'Hitting Data'!$A2875)</f>
        <v>7</v>
      </c>
      <c r="V2875" s="13">
        <f>SUMIFS('Fielding Data'!F:F,'Fielding Data'!$A:$A,'Hitting Data'!$A2875)</f>
        <v>10</v>
      </c>
      <c r="W2875" s="13">
        <f>SUMIFS('Fielding Data'!G:G,'Fielding Data'!$A:$A,'Hitting Data'!$A2875)</f>
        <v>1</v>
      </c>
      <c r="X2875" s="13">
        <f>SUMIFS('Fielding Data'!H:H,'Fielding Data'!$A:$A,'Hitting Data'!$A2875)</f>
        <v>1</v>
      </c>
    </row>
    <row r="2876" spans="1:24" x14ac:dyDescent="0.3">
      <c r="A2876" s="13" t="str">
        <f t="shared" si="44"/>
        <v>izturma012012</v>
      </c>
      <c r="B2876" s="16" t="s">
        <v>462</v>
      </c>
      <c r="C2876" s="16">
        <v>2012</v>
      </c>
      <c r="D2876" s="16">
        <v>100</v>
      </c>
      <c r="E2876" s="16">
        <v>289</v>
      </c>
      <c r="F2876" s="16">
        <v>35</v>
      </c>
      <c r="G2876" s="16">
        <v>74</v>
      </c>
      <c r="H2876" s="16">
        <v>11</v>
      </c>
      <c r="I2876" s="16">
        <v>0</v>
      </c>
      <c r="J2876" s="16">
        <v>2</v>
      </c>
      <c r="K2876" s="16">
        <v>20</v>
      </c>
      <c r="L2876" s="16">
        <v>17</v>
      </c>
      <c r="M2876" s="16">
        <v>2</v>
      </c>
      <c r="N2876" s="16">
        <v>25</v>
      </c>
      <c r="O2876" s="16">
        <v>38</v>
      </c>
      <c r="P2876" s="13" t="str">
        <f>IFERROR(VLOOKUP($A2876,'Fielding Data'!$A:$H,MATCH(P$1,'Fielding Data'!$A$1:$H$1,0),0),"Other")</f>
        <v>2B</v>
      </c>
      <c r="Q2876" s="13">
        <f>IFERROR(VLOOKUP($A2876,'Fielding Data'!$A:$H,MATCH(Q$1,'Fielding Data'!$A$1:$H$1,0),0),"Other")</f>
        <v>26</v>
      </c>
      <c r="R2876" s="13">
        <f>IFERROR(VLOOKUP($A2876,'Fielding Data'!$A:$H,MATCH(R$1,'Fielding Data'!$A$1:$H$1,0),0),"Other")</f>
        <v>68</v>
      </c>
      <c r="S2876" s="13">
        <f>IFERROR(VLOOKUP($A2876,'Fielding Data'!$A:$H,MATCH(S$1,'Fielding Data'!$A$1:$H$1,0),0),"Other")</f>
        <v>0</v>
      </c>
      <c r="T2876" s="13">
        <f>IFERROR(VLOOKUP($A2876,'Fielding Data'!$A:$H,MATCH(T$1,'Fielding Data'!$A$1:$H$1,0),0),"Other")</f>
        <v>14</v>
      </c>
      <c r="U2876" s="13">
        <f>SUMIFS('Fielding Data'!E:E,'Fielding Data'!$A:$A,'Hitting Data'!$A2876)</f>
        <v>67</v>
      </c>
      <c r="V2876" s="13">
        <f>SUMIFS('Fielding Data'!F:F,'Fielding Data'!$A:$A,'Hitting Data'!$A2876)</f>
        <v>164</v>
      </c>
      <c r="W2876" s="13">
        <f>SUMIFS('Fielding Data'!G:G,'Fielding Data'!$A:$A,'Hitting Data'!$A2876)</f>
        <v>10</v>
      </c>
      <c r="X2876" s="13">
        <f>SUMIFS('Fielding Data'!H:H,'Fielding Data'!$A:$A,'Hitting Data'!$A2876)</f>
        <v>26</v>
      </c>
    </row>
    <row r="2877" spans="1:24" x14ac:dyDescent="0.3">
      <c r="A2877" s="13" t="str">
        <f t="shared" si="44"/>
        <v>jacksau012012</v>
      </c>
      <c r="B2877" s="16" t="s">
        <v>1304</v>
      </c>
      <c r="C2877" s="16">
        <v>2012</v>
      </c>
      <c r="D2877" s="16">
        <v>137</v>
      </c>
      <c r="E2877" s="16">
        <v>543</v>
      </c>
      <c r="F2877" s="16">
        <v>103</v>
      </c>
      <c r="G2877" s="16">
        <v>163</v>
      </c>
      <c r="H2877" s="16">
        <v>29</v>
      </c>
      <c r="I2877" s="16">
        <v>10</v>
      </c>
      <c r="J2877" s="16">
        <v>16</v>
      </c>
      <c r="K2877" s="16">
        <v>66</v>
      </c>
      <c r="L2877" s="16">
        <v>12</v>
      </c>
      <c r="M2877" s="16">
        <v>9</v>
      </c>
      <c r="N2877" s="16">
        <v>67</v>
      </c>
      <c r="O2877" s="16">
        <v>134</v>
      </c>
      <c r="P2877" s="13" t="str">
        <f>IFERROR(VLOOKUP($A2877,'Fielding Data'!$A:$H,MATCH(P$1,'Fielding Data'!$A$1:$H$1,0),0),"Other")</f>
        <v>CF</v>
      </c>
      <c r="Q2877" s="13">
        <f>IFERROR(VLOOKUP($A2877,'Fielding Data'!$A:$H,MATCH(Q$1,'Fielding Data'!$A$1:$H$1,0),0),"Other")</f>
        <v>0</v>
      </c>
      <c r="R2877" s="13">
        <f>IFERROR(VLOOKUP($A2877,'Fielding Data'!$A:$H,MATCH(R$1,'Fielding Data'!$A$1:$H$1,0),0),"Other")</f>
        <v>0</v>
      </c>
      <c r="S2877" s="13">
        <f>IFERROR(VLOOKUP($A2877,'Fielding Data'!$A:$H,MATCH(S$1,'Fielding Data'!$A$1:$H$1,0),0),"Other")</f>
        <v>0</v>
      </c>
      <c r="T2877" s="13">
        <f>IFERROR(VLOOKUP($A2877,'Fielding Data'!$A:$H,MATCH(T$1,'Fielding Data'!$A$1:$H$1,0),0),"Other")</f>
        <v>0</v>
      </c>
      <c r="U2877" s="13">
        <f>SUMIFS('Fielding Data'!E:E,'Fielding Data'!$A:$A,'Hitting Data'!$A2877)</f>
        <v>339</v>
      </c>
      <c r="V2877" s="13">
        <f>SUMIFS('Fielding Data'!F:F,'Fielding Data'!$A:$A,'Hitting Data'!$A2877)</f>
        <v>5</v>
      </c>
      <c r="W2877" s="13">
        <f>SUMIFS('Fielding Data'!G:G,'Fielding Data'!$A:$A,'Hitting Data'!$A2877)</f>
        <v>1</v>
      </c>
      <c r="X2877" s="13">
        <f>SUMIFS('Fielding Data'!H:H,'Fielding Data'!$A:$A,'Hitting Data'!$A2877)</f>
        <v>1</v>
      </c>
    </row>
    <row r="2878" spans="1:24" x14ac:dyDescent="0.3">
      <c r="A2878" s="13" t="str">
        <f t="shared" si="44"/>
        <v>jacksbr012012</v>
      </c>
      <c r="B2878" s="16" t="s">
        <v>1750</v>
      </c>
      <c r="C2878" s="16">
        <v>2012</v>
      </c>
      <c r="D2878" s="16">
        <v>44</v>
      </c>
      <c r="E2878" s="16">
        <v>120</v>
      </c>
      <c r="F2878" s="16">
        <v>14</v>
      </c>
      <c r="G2878" s="16">
        <v>21</v>
      </c>
      <c r="H2878" s="16">
        <v>6</v>
      </c>
      <c r="I2878" s="16">
        <v>1</v>
      </c>
      <c r="J2878" s="16">
        <v>4</v>
      </c>
      <c r="K2878" s="16">
        <v>9</v>
      </c>
      <c r="L2878" s="16">
        <v>0</v>
      </c>
      <c r="M2878" s="16">
        <v>3</v>
      </c>
      <c r="N2878" s="16">
        <v>22</v>
      </c>
      <c r="O2878" s="16">
        <v>59</v>
      </c>
      <c r="P2878" s="13" t="str">
        <f>IFERROR(VLOOKUP($A2878,'Fielding Data'!$A:$H,MATCH(P$1,'Fielding Data'!$A$1:$H$1,0),0),"Other")</f>
        <v>CF</v>
      </c>
      <c r="Q2878" s="13">
        <f>IFERROR(VLOOKUP($A2878,'Fielding Data'!$A:$H,MATCH(Q$1,'Fielding Data'!$A$1:$H$1,0),0),"Other")</f>
        <v>0</v>
      </c>
      <c r="R2878" s="13">
        <f>IFERROR(VLOOKUP($A2878,'Fielding Data'!$A:$H,MATCH(R$1,'Fielding Data'!$A$1:$H$1,0),0),"Other")</f>
        <v>0</v>
      </c>
      <c r="S2878" s="13">
        <f>IFERROR(VLOOKUP($A2878,'Fielding Data'!$A:$H,MATCH(S$1,'Fielding Data'!$A$1:$H$1,0),0),"Other")</f>
        <v>0</v>
      </c>
      <c r="T2878" s="13">
        <f>IFERROR(VLOOKUP($A2878,'Fielding Data'!$A:$H,MATCH(T$1,'Fielding Data'!$A$1:$H$1,0),0),"Other")</f>
        <v>0</v>
      </c>
      <c r="U2878" s="13">
        <f>SUMIFS('Fielding Data'!E:E,'Fielding Data'!$A:$A,'Hitting Data'!$A2878)</f>
        <v>94</v>
      </c>
      <c r="V2878" s="13">
        <f>SUMIFS('Fielding Data'!F:F,'Fielding Data'!$A:$A,'Hitting Data'!$A2878)</f>
        <v>0</v>
      </c>
      <c r="W2878" s="13">
        <f>SUMIFS('Fielding Data'!G:G,'Fielding Data'!$A:$A,'Hitting Data'!$A2878)</f>
        <v>2</v>
      </c>
      <c r="X2878" s="13">
        <f>SUMIFS('Fielding Data'!H:H,'Fielding Data'!$A:$A,'Hitting Data'!$A2878)</f>
        <v>0</v>
      </c>
    </row>
    <row r="2879" spans="1:24" x14ac:dyDescent="0.3">
      <c r="A2879" s="13" t="str">
        <f t="shared" si="44"/>
        <v>jacksed012012</v>
      </c>
      <c r="B2879" s="16" t="s">
        <v>383</v>
      </c>
      <c r="C2879" s="16">
        <v>2012</v>
      </c>
      <c r="D2879" s="16">
        <v>34</v>
      </c>
      <c r="E2879" s="16">
        <v>57</v>
      </c>
      <c r="F2879" s="16">
        <v>6</v>
      </c>
      <c r="G2879" s="16">
        <v>13</v>
      </c>
      <c r="H2879" s="16">
        <v>0</v>
      </c>
      <c r="I2879" s="16">
        <v>0</v>
      </c>
      <c r="J2879" s="16">
        <v>0</v>
      </c>
      <c r="K2879" s="16">
        <v>0</v>
      </c>
      <c r="L2879" s="16">
        <v>0</v>
      </c>
      <c r="M2879" s="16">
        <v>0</v>
      </c>
      <c r="N2879" s="16">
        <v>3</v>
      </c>
      <c r="O2879" s="16">
        <v>21</v>
      </c>
      <c r="P2879" s="13" t="str">
        <f>IFERROR(VLOOKUP($A2879,'Fielding Data'!$A:$H,MATCH(P$1,'Fielding Data'!$A$1:$H$1,0),0),"Other")</f>
        <v>P</v>
      </c>
      <c r="Q2879" s="13">
        <f>IFERROR(VLOOKUP($A2879,'Fielding Data'!$A:$H,MATCH(Q$1,'Fielding Data'!$A$1:$H$1,0),0),"Other")</f>
        <v>17</v>
      </c>
      <c r="R2879" s="13">
        <f>IFERROR(VLOOKUP($A2879,'Fielding Data'!$A:$H,MATCH(R$1,'Fielding Data'!$A$1:$H$1,0),0),"Other")</f>
        <v>20</v>
      </c>
      <c r="S2879" s="13">
        <f>IFERROR(VLOOKUP($A2879,'Fielding Data'!$A:$H,MATCH(S$1,'Fielding Data'!$A$1:$H$1,0),0),"Other")</f>
        <v>3</v>
      </c>
      <c r="T2879" s="13">
        <f>IFERROR(VLOOKUP($A2879,'Fielding Data'!$A:$H,MATCH(T$1,'Fielding Data'!$A$1:$H$1,0),0),"Other")</f>
        <v>1</v>
      </c>
      <c r="U2879" s="13">
        <f>SUMIFS('Fielding Data'!E:E,'Fielding Data'!$A:$A,'Hitting Data'!$A2879)</f>
        <v>17</v>
      </c>
      <c r="V2879" s="13">
        <f>SUMIFS('Fielding Data'!F:F,'Fielding Data'!$A:$A,'Hitting Data'!$A2879)</f>
        <v>20</v>
      </c>
      <c r="W2879" s="13">
        <f>SUMIFS('Fielding Data'!G:G,'Fielding Data'!$A:$A,'Hitting Data'!$A2879)</f>
        <v>3</v>
      </c>
      <c r="X2879" s="13">
        <f>SUMIFS('Fielding Data'!H:H,'Fielding Data'!$A:$A,'Hitting Data'!$A2879)</f>
        <v>1</v>
      </c>
    </row>
    <row r="2880" spans="1:24" x14ac:dyDescent="0.3">
      <c r="A2880" s="13" t="str">
        <f t="shared" si="44"/>
        <v>jacksry022012</v>
      </c>
      <c r="B2880" s="16" t="s">
        <v>1751</v>
      </c>
      <c r="C2880" s="16">
        <v>2012</v>
      </c>
      <c r="D2880" s="16">
        <v>13</v>
      </c>
      <c r="E2880" s="16">
        <v>17</v>
      </c>
      <c r="F2880" s="16">
        <v>2</v>
      </c>
      <c r="G2880" s="16">
        <v>2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1</v>
      </c>
      <c r="O2880" s="16">
        <v>3</v>
      </c>
      <c r="P2880" s="13" t="str">
        <f>IFERROR(VLOOKUP($A2880,'Fielding Data'!$A:$H,MATCH(P$1,'Fielding Data'!$A$1:$H$1,0),0),"Other")</f>
        <v>2B</v>
      </c>
      <c r="Q2880" s="13">
        <f>IFERROR(VLOOKUP($A2880,'Fielding Data'!$A:$H,MATCH(Q$1,'Fielding Data'!$A$1:$H$1,0),0),"Other")</f>
        <v>2</v>
      </c>
      <c r="R2880" s="13">
        <f>IFERROR(VLOOKUP($A2880,'Fielding Data'!$A:$H,MATCH(R$1,'Fielding Data'!$A$1:$H$1,0),0),"Other")</f>
        <v>11</v>
      </c>
      <c r="S2880" s="13">
        <f>IFERROR(VLOOKUP($A2880,'Fielding Data'!$A:$H,MATCH(S$1,'Fielding Data'!$A$1:$H$1,0),0),"Other")</f>
        <v>1</v>
      </c>
      <c r="T2880" s="13">
        <f>IFERROR(VLOOKUP($A2880,'Fielding Data'!$A:$H,MATCH(T$1,'Fielding Data'!$A$1:$H$1,0),0),"Other")</f>
        <v>1</v>
      </c>
      <c r="U2880" s="13">
        <f>SUMIFS('Fielding Data'!E:E,'Fielding Data'!$A:$A,'Hitting Data'!$A2880)</f>
        <v>2</v>
      </c>
      <c r="V2880" s="13">
        <f>SUMIFS('Fielding Data'!F:F,'Fielding Data'!$A:$A,'Hitting Data'!$A2880)</f>
        <v>11</v>
      </c>
      <c r="W2880" s="13">
        <f>SUMIFS('Fielding Data'!G:G,'Fielding Data'!$A:$A,'Hitting Data'!$A2880)</f>
        <v>1</v>
      </c>
      <c r="X2880" s="13">
        <f>SUMIFS('Fielding Data'!H:H,'Fielding Data'!$A:$A,'Hitting Data'!$A2880)</f>
        <v>1</v>
      </c>
    </row>
    <row r="2881" spans="1:24" x14ac:dyDescent="0.3">
      <c r="A2881" s="13" t="str">
        <f t="shared" si="44"/>
        <v>jacobmi022012</v>
      </c>
      <c r="B2881" s="16" t="s">
        <v>558</v>
      </c>
      <c r="C2881" s="16">
        <v>2012</v>
      </c>
      <c r="D2881" s="16">
        <v>13</v>
      </c>
      <c r="E2881" s="16">
        <v>19</v>
      </c>
      <c r="F2881" s="16">
        <v>4</v>
      </c>
      <c r="G2881" s="16">
        <v>4</v>
      </c>
      <c r="H2881" s="16">
        <v>1</v>
      </c>
      <c r="I2881" s="16">
        <v>0</v>
      </c>
      <c r="J2881" s="16">
        <v>0</v>
      </c>
      <c r="K2881" s="16">
        <v>2</v>
      </c>
      <c r="L2881" s="16">
        <v>0</v>
      </c>
      <c r="M2881" s="16">
        <v>0</v>
      </c>
      <c r="N2881" s="16">
        <v>4</v>
      </c>
      <c r="O2881" s="16">
        <v>6</v>
      </c>
      <c r="P2881" s="13" t="str">
        <f>IFERROR(VLOOKUP($A2881,'Fielding Data'!$A:$H,MATCH(P$1,'Fielding Data'!$A$1:$H$1,0),0),"Other")</f>
        <v>1B</v>
      </c>
      <c r="Q2881" s="13">
        <f>IFERROR(VLOOKUP($A2881,'Fielding Data'!$A:$H,MATCH(Q$1,'Fielding Data'!$A$1:$H$1,0),0),"Other")</f>
        <v>26</v>
      </c>
      <c r="R2881" s="13">
        <f>IFERROR(VLOOKUP($A2881,'Fielding Data'!$A:$H,MATCH(R$1,'Fielding Data'!$A$1:$H$1,0),0),"Other")</f>
        <v>3</v>
      </c>
      <c r="S2881" s="13">
        <f>IFERROR(VLOOKUP($A2881,'Fielding Data'!$A:$H,MATCH(S$1,'Fielding Data'!$A$1:$H$1,0),0),"Other")</f>
        <v>1</v>
      </c>
      <c r="T2881" s="13">
        <f>IFERROR(VLOOKUP($A2881,'Fielding Data'!$A:$H,MATCH(T$1,'Fielding Data'!$A$1:$H$1,0),0),"Other")</f>
        <v>4</v>
      </c>
      <c r="U2881" s="13">
        <f>SUMIFS('Fielding Data'!E:E,'Fielding Data'!$A:$A,'Hitting Data'!$A2881)</f>
        <v>26</v>
      </c>
      <c r="V2881" s="13">
        <f>SUMIFS('Fielding Data'!F:F,'Fielding Data'!$A:$A,'Hitting Data'!$A2881)</f>
        <v>3</v>
      </c>
      <c r="W2881" s="13">
        <f>SUMIFS('Fielding Data'!G:G,'Fielding Data'!$A:$A,'Hitting Data'!$A2881)</f>
        <v>1</v>
      </c>
      <c r="X2881" s="13">
        <f>SUMIFS('Fielding Data'!H:H,'Fielding Data'!$A:$A,'Hitting Data'!$A2881)</f>
        <v>4</v>
      </c>
    </row>
    <row r="2882" spans="1:24" x14ac:dyDescent="0.3">
      <c r="A2882" s="13" t="str">
        <f t="shared" si="44"/>
        <v>janispa012012</v>
      </c>
      <c r="B2882" s="16" t="s">
        <v>941</v>
      </c>
      <c r="C2882" s="16">
        <v>2012</v>
      </c>
      <c r="D2882" s="16">
        <v>55</v>
      </c>
      <c r="E2882" s="16">
        <v>167</v>
      </c>
      <c r="F2882" s="16">
        <v>18</v>
      </c>
      <c r="G2882" s="16">
        <v>31</v>
      </c>
      <c r="H2882" s="16">
        <v>6</v>
      </c>
      <c r="I2882" s="16">
        <v>1</v>
      </c>
      <c r="J2882" s="16">
        <v>0</v>
      </c>
      <c r="K2882" s="16">
        <v>9</v>
      </c>
      <c r="L2882" s="16">
        <v>1</v>
      </c>
      <c r="M2882" s="16">
        <v>0</v>
      </c>
      <c r="N2882" s="16">
        <v>17</v>
      </c>
      <c r="O2882" s="16">
        <v>30</v>
      </c>
      <c r="P2882" s="13" t="str">
        <f>IFERROR(VLOOKUP($A2882,'Fielding Data'!$A:$H,MATCH(P$1,'Fielding Data'!$A$1:$H$1,0),0),"Other")</f>
        <v>SS</v>
      </c>
      <c r="Q2882" s="13">
        <f>IFERROR(VLOOKUP($A2882,'Fielding Data'!$A:$H,MATCH(Q$1,'Fielding Data'!$A$1:$H$1,0),0),"Other")</f>
        <v>63</v>
      </c>
      <c r="R2882" s="13">
        <f>IFERROR(VLOOKUP($A2882,'Fielding Data'!$A:$H,MATCH(R$1,'Fielding Data'!$A$1:$H$1,0),0),"Other")</f>
        <v>166</v>
      </c>
      <c r="S2882" s="13">
        <f>IFERROR(VLOOKUP($A2882,'Fielding Data'!$A:$H,MATCH(S$1,'Fielding Data'!$A$1:$H$1,0),0),"Other")</f>
        <v>2</v>
      </c>
      <c r="T2882" s="13">
        <f>IFERROR(VLOOKUP($A2882,'Fielding Data'!$A:$H,MATCH(T$1,'Fielding Data'!$A$1:$H$1,0),0),"Other")</f>
        <v>34</v>
      </c>
      <c r="U2882" s="13">
        <f>SUMIFS('Fielding Data'!E:E,'Fielding Data'!$A:$A,'Hitting Data'!$A2882)</f>
        <v>63</v>
      </c>
      <c r="V2882" s="13">
        <f>SUMIFS('Fielding Data'!F:F,'Fielding Data'!$A:$A,'Hitting Data'!$A2882)</f>
        <v>166</v>
      </c>
      <c r="W2882" s="13">
        <f>SUMIFS('Fielding Data'!G:G,'Fielding Data'!$A:$A,'Hitting Data'!$A2882)</f>
        <v>2</v>
      </c>
      <c r="X2882" s="13">
        <f>SUMIFS('Fielding Data'!H:H,'Fielding Data'!$A:$A,'Hitting Data'!$A2882)</f>
        <v>34</v>
      </c>
    </row>
    <row r="2883" spans="1:24" x14ac:dyDescent="0.3">
      <c r="A2883" s="13" t="str">
        <f t="shared" ref="A2883:A2946" si="45">(B2883&amp;C2883)</f>
        <v>janseke012012</v>
      </c>
      <c r="B2883" s="16" t="s">
        <v>1306</v>
      </c>
      <c r="C2883" s="16">
        <v>2012</v>
      </c>
      <c r="D2883" s="16">
        <v>65</v>
      </c>
      <c r="E2883" s="16">
        <v>0</v>
      </c>
      <c r="F2883" s="16">
        <v>0</v>
      </c>
      <c r="G2883" s="16">
        <v>0</v>
      </c>
      <c r="H2883" s="16">
        <v>0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3" t="str">
        <f>IFERROR(VLOOKUP($A2883,'Fielding Data'!$A:$H,MATCH(P$1,'Fielding Data'!$A$1:$H$1,0),0),"Other")</f>
        <v>P</v>
      </c>
      <c r="Q2883" s="13">
        <f>IFERROR(VLOOKUP($A2883,'Fielding Data'!$A:$H,MATCH(Q$1,'Fielding Data'!$A$1:$H$1,0),0),"Other")</f>
        <v>1</v>
      </c>
      <c r="R2883" s="13">
        <f>IFERROR(VLOOKUP($A2883,'Fielding Data'!$A:$H,MATCH(R$1,'Fielding Data'!$A$1:$H$1,0),0),"Other")</f>
        <v>5</v>
      </c>
      <c r="S2883" s="13">
        <f>IFERROR(VLOOKUP($A2883,'Fielding Data'!$A:$H,MATCH(S$1,'Fielding Data'!$A$1:$H$1,0),0),"Other")</f>
        <v>1</v>
      </c>
      <c r="T2883" s="13">
        <f>IFERROR(VLOOKUP($A2883,'Fielding Data'!$A:$H,MATCH(T$1,'Fielding Data'!$A$1:$H$1,0),0),"Other")</f>
        <v>0</v>
      </c>
      <c r="U2883" s="13">
        <f>SUMIFS('Fielding Data'!E:E,'Fielding Data'!$A:$A,'Hitting Data'!$A2883)</f>
        <v>1</v>
      </c>
      <c r="V2883" s="13">
        <f>SUMIFS('Fielding Data'!F:F,'Fielding Data'!$A:$A,'Hitting Data'!$A2883)</f>
        <v>5</v>
      </c>
      <c r="W2883" s="13">
        <f>SUMIFS('Fielding Data'!G:G,'Fielding Data'!$A:$A,'Hitting Data'!$A2883)</f>
        <v>1</v>
      </c>
      <c r="X2883" s="13">
        <f>SUMIFS('Fielding Data'!H:H,'Fielding Data'!$A:$A,'Hitting Data'!$A2883)</f>
        <v>0</v>
      </c>
    </row>
    <row r="2884" spans="1:24" x14ac:dyDescent="0.3">
      <c r="A2884" s="13" t="str">
        <f t="shared" si="45"/>
        <v>janssca012012</v>
      </c>
      <c r="B2884" s="16" t="s">
        <v>662</v>
      </c>
      <c r="C2884" s="16">
        <v>2012</v>
      </c>
      <c r="D2884" s="16">
        <v>62</v>
      </c>
      <c r="E2884" s="16">
        <v>0</v>
      </c>
      <c r="F2884" s="16">
        <v>0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3" t="str">
        <f>IFERROR(VLOOKUP($A2884,'Fielding Data'!$A:$H,MATCH(P$1,'Fielding Data'!$A$1:$H$1,0),0),"Other")</f>
        <v>P</v>
      </c>
      <c r="Q2884" s="13">
        <f>IFERROR(VLOOKUP($A2884,'Fielding Data'!$A:$H,MATCH(Q$1,'Fielding Data'!$A$1:$H$1,0),0),"Other")</f>
        <v>7</v>
      </c>
      <c r="R2884" s="13">
        <f>IFERROR(VLOOKUP($A2884,'Fielding Data'!$A:$H,MATCH(R$1,'Fielding Data'!$A$1:$H$1,0),0),"Other")</f>
        <v>6</v>
      </c>
      <c r="S2884" s="13">
        <f>IFERROR(VLOOKUP($A2884,'Fielding Data'!$A:$H,MATCH(S$1,'Fielding Data'!$A$1:$H$1,0),0),"Other")</f>
        <v>0</v>
      </c>
      <c r="T2884" s="13">
        <f>IFERROR(VLOOKUP($A2884,'Fielding Data'!$A:$H,MATCH(T$1,'Fielding Data'!$A$1:$H$1,0),0),"Other")</f>
        <v>0</v>
      </c>
      <c r="U2884" s="13">
        <f>SUMIFS('Fielding Data'!E:E,'Fielding Data'!$A:$A,'Hitting Data'!$A2884)</f>
        <v>7</v>
      </c>
      <c r="V2884" s="13">
        <f>SUMIFS('Fielding Data'!F:F,'Fielding Data'!$A:$A,'Hitting Data'!$A2884)</f>
        <v>6</v>
      </c>
      <c r="W2884" s="13">
        <f>SUMIFS('Fielding Data'!G:G,'Fielding Data'!$A:$A,'Hitting Data'!$A2884)</f>
        <v>0</v>
      </c>
      <c r="X2884" s="13">
        <f>SUMIFS('Fielding Data'!H:H,'Fielding Data'!$A:$A,'Hitting Data'!$A2884)</f>
        <v>0</v>
      </c>
    </row>
    <row r="2885" spans="1:24" x14ac:dyDescent="0.3">
      <c r="A2885" s="13" t="str">
        <f t="shared" si="45"/>
        <v>jasojo012012</v>
      </c>
      <c r="B2885" s="16" t="s">
        <v>942</v>
      </c>
      <c r="C2885" s="16">
        <v>2012</v>
      </c>
      <c r="D2885" s="16">
        <v>108</v>
      </c>
      <c r="E2885" s="16">
        <v>294</v>
      </c>
      <c r="F2885" s="16">
        <v>41</v>
      </c>
      <c r="G2885" s="16">
        <v>81</v>
      </c>
      <c r="H2885" s="16">
        <v>19</v>
      </c>
      <c r="I2885" s="16">
        <v>2</v>
      </c>
      <c r="J2885" s="16">
        <v>10</v>
      </c>
      <c r="K2885" s="16">
        <v>50</v>
      </c>
      <c r="L2885" s="16">
        <v>5</v>
      </c>
      <c r="M2885" s="16">
        <v>0</v>
      </c>
      <c r="N2885" s="16">
        <v>56</v>
      </c>
      <c r="O2885" s="16">
        <v>51</v>
      </c>
      <c r="P2885" s="13" t="str">
        <f>IFERROR(VLOOKUP($A2885,'Fielding Data'!$A:$H,MATCH(P$1,'Fielding Data'!$A$1:$H$1,0),0),"Other")</f>
        <v>C</v>
      </c>
      <c r="Q2885" s="13">
        <f>IFERROR(VLOOKUP($A2885,'Fielding Data'!$A:$H,MATCH(Q$1,'Fielding Data'!$A$1:$H$1,0),0),"Other")</f>
        <v>263</v>
      </c>
      <c r="R2885" s="13">
        <f>IFERROR(VLOOKUP($A2885,'Fielding Data'!$A:$H,MATCH(R$1,'Fielding Data'!$A$1:$H$1,0),0),"Other")</f>
        <v>15</v>
      </c>
      <c r="S2885" s="13">
        <f>IFERROR(VLOOKUP($A2885,'Fielding Data'!$A:$H,MATCH(S$1,'Fielding Data'!$A$1:$H$1,0),0),"Other")</f>
        <v>0</v>
      </c>
      <c r="T2885" s="13">
        <f>IFERROR(VLOOKUP($A2885,'Fielding Data'!$A:$H,MATCH(T$1,'Fielding Data'!$A$1:$H$1,0),0),"Other")</f>
        <v>1</v>
      </c>
      <c r="U2885" s="13">
        <f>SUMIFS('Fielding Data'!E:E,'Fielding Data'!$A:$A,'Hitting Data'!$A2885)</f>
        <v>263</v>
      </c>
      <c r="V2885" s="13">
        <f>SUMIFS('Fielding Data'!F:F,'Fielding Data'!$A:$A,'Hitting Data'!$A2885)</f>
        <v>15</v>
      </c>
      <c r="W2885" s="13">
        <f>SUMIFS('Fielding Data'!G:G,'Fielding Data'!$A:$A,'Hitting Data'!$A2885)</f>
        <v>0</v>
      </c>
      <c r="X2885" s="13">
        <f>SUMIFS('Fielding Data'!H:H,'Fielding Data'!$A:$A,'Hitting Data'!$A2885)</f>
        <v>1</v>
      </c>
    </row>
    <row r="2886" spans="1:24" x14ac:dyDescent="0.3">
      <c r="A2886" s="13" t="str">
        <f t="shared" si="45"/>
        <v>jayjo022012</v>
      </c>
      <c r="B2886" s="16" t="s">
        <v>1307</v>
      </c>
      <c r="C2886" s="16">
        <v>2012</v>
      </c>
      <c r="D2886" s="16">
        <v>117</v>
      </c>
      <c r="E2886" s="16">
        <v>443</v>
      </c>
      <c r="F2886" s="16">
        <v>70</v>
      </c>
      <c r="G2886" s="16">
        <v>135</v>
      </c>
      <c r="H2886" s="16">
        <v>22</v>
      </c>
      <c r="I2886" s="16">
        <v>4</v>
      </c>
      <c r="J2886" s="16">
        <v>4</v>
      </c>
      <c r="K2886" s="16">
        <v>40</v>
      </c>
      <c r="L2886" s="16">
        <v>19</v>
      </c>
      <c r="M2886" s="16">
        <v>7</v>
      </c>
      <c r="N2886" s="16">
        <v>34</v>
      </c>
      <c r="O2886" s="16">
        <v>71</v>
      </c>
      <c r="P2886" s="13" t="str">
        <f>IFERROR(VLOOKUP($A2886,'Fielding Data'!$A:$H,MATCH(P$1,'Fielding Data'!$A$1:$H$1,0),0),"Other")</f>
        <v>CF</v>
      </c>
      <c r="Q2886" s="13">
        <f>IFERROR(VLOOKUP($A2886,'Fielding Data'!$A:$H,MATCH(Q$1,'Fielding Data'!$A$1:$H$1,0),0),"Other")</f>
        <v>0</v>
      </c>
      <c r="R2886" s="13">
        <f>IFERROR(VLOOKUP($A2886,'Fielding Data'!$A:$H,MATCH(R$1,'Fielding Data'!$A$1:$H$1,0),0),"Other")</f>
        <v>0</v>
      </c>
      <c r="S2886" s="13">
        <f>IFERROR(VLOOKUP($A2886,'Fielding Data'!$A:$H,MATCH(S$1,'Fielding Data'!$A$1:$H$1,0),0),"Other")</f>
        <v>0</v>
      </c>
      <c r="T2886" s="13">
        <f>IFERROR(VLOOKUP($A2886,'Fielding Data'!$A:$H,MATCH(T$1,'Fielding Data'!$A$1:$H$1,0),0),"Other")</f>
        <v>0</v>
      </c>
      <c r="U2886" s="13">
        <f>SUMIFS('Fielding Data'!E:E,'Fielding Data'!$A:$A,'Hitting Data'!$A2886)</f>
        <v>291</v>
      </c>
      <c r="V2886" s="13">
        <f>SUMIFS('Fielding Data'!F:F,'Fielding Data'!$A:$A,'Hitting Data'!$A2886)</f>
        <v>1</v>
      </c>
      <c r="W2886" s="13">
        <f>SUMIFS('Fielding Data'!G:G,'Fielding Data'!$A:$A,'Hitting Data'!$A2886)</f>
        <v>0</v>
      </c>
      <c r="X2886" s="13">
        <f>SUMIFS('Fielding Data'!H:H,'Fielding Data'!$A:$A,'Hitting Data'!$A2886)</f>
        <v>0</v>
      </c>
    </row>
    <row r="2887" spans="1:24" x14ac:dyDescent="0.3">
      <c r="A2887" s="13" t="str">
        <f t="shared" si="45"/>
        <v>jeffrje012012</v>
      </c>
      <c r="B2887" s="16" t="s">
        <v>1308</v>
      </c>
      <c r="C2887" s="16">
        <v>2012</v>
      </c>
      <c r="D2887" s="16">
        <v>13</v>
      </c>
      <c r="E2887" s="16">
        <v>0</v>
      </c>
      <c r="F2887" s="16">
        <v>0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3" t="str">
        <f>IFERROR(VLOOKUP($A2887,'Fielding Data'!$A:$H,MATCH(P$1,'Fielding Data'!$A$1:$H$1,0),0),"Other")</f>
        <v>P</v>
      </c>
      <c r="Q2887" s="13">
        <f>IFERROR(VLOOKUP($A2887,'Fielding Data'!$A:$H,MATCH(Q$1,'Fielding Data'!$A$1:$H$1,0),0),"Other")</f>
        <v>2</v>
      </c>
      <c r="R2887" s="13">
        <f>IFERROR(VLOOKUP($A2887,'Fielding Data'!$A:$H,MATCH(R$1,'Fielding Data'!$A$1:$H$1,0),0),"Other")</f>
        <v>3</v>
      </c>
      <c r="S2887" s="13">
        <f>IFERROR(VLOOKUP($A2887,'Fielding Data'!$A:$H,MATCH(S$1,'Fielding Data'!$A$1:$H$1,0),0),"Other")</f>
        <v>0</v>
      </c>
      <c r="T2887" s="13">
        <f>IFERROR(VLOOKUP($A2887,'Fielding Data'!$A:$H,MATCH(T$1,'Fielding Data'!$A$1:$H$1,0),0),"Other")</f>
        <v>0</v>
      </c>
      <c r="U2887" s="13">
        <f>SUMIFS('Fielding Data'!E:E,'Fielding Data'!$A:$A,'Hitting Data'!$A2887)</f>
        <v>2</v>
      </c>
      <c r="V2887" s="13">
        <f>SUMIFS('Fielding Data'!F:F,'Fielding Data'!$A:$A,'Hitting Data'!$A2887)</f>
        <v>3</v>
      </c>
      <c r="W2887" s="13">
        <f>SUMIFS('Fielding Data'!G:G,'Fielding Data'!$A:$A,'Hitting Data'!$A2887)</f>
        <v>0</v>
      </c>
      <c r="X2887" s="13">
        <f>SUMIFS('Fielding Data'!H:H,'Fielding Data'!$A:$A,'Hitting Data'!$A2887)</f>
        <v>0</v>
      </c>
    </row>
    <row r="2888" spans="1:24" x14ac:dyDescent="0.3">
      <c r="A2888" s="13" t="str">
        <f t="shared" si="45"/>
        <v>jenkich012012</v>
      </c>
      <c r="B2888" s="16" t="s">
        <v>1752</v>
      </c>
      <c r="C2888" s="16">
        <v>2012</v>
      </c>
      <c r="D2888" s="16">
        <v>13</v>
      </c>
      <c r="E2888" s="16">
        <v>0</v>
      </c>
      <c r="F2888" s="16">
        <v>0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3" t="str">
        <f>IFERROR(VLOOKUP($A2888,'Fielding Data'!$A:$H,MATCH(P$1,'Fielding Data'!$A$1:$H$1,0),0),"Other")</f>
        <v>P</v>
      </c>
      <c r="Q2888" s="13">
        <f>IFERROR(VLOOKUP($A2888,'Fielding Data'!$A:$H,MATCH(Q$1,'Fielding Data'!$A$1:$H$1,0),0),"Other")</f>
        <v>5</v>
      </c>
      <c r="R2888" s="13">
        <f>IFERROR(VLOOKUP($A2888,'Fielding Data'!$A:$H,MATCH(R$1,'Fielding Data'!$A$1:$H$1,0),0),"Other")</f>
        <v>3</v>
      </c>
      <c r="S2888" s="13">
        <f>IFERROR(VLOOKUP($A2888,'Fielding Data'!$A:$H,MATCH(S$1,'Fielding Data'!$A$1:$H$1,0),0),"Other")</f>
        <v>1</v>
      </c>
      <c r="T2888" s="13">
        <f>IFERROR(VLOOKUP($A2888,'Fielding Data'!$A:$H,MATCH(T$1,'Fielding Data'!$A$1:$H$1,0),0),"Other")</f>
        <v>0</v>
      </c>
      <c r="U2888" s="13">
        <f>SUMIFS('Fielding Data'!E:E,'Fielding Data'!$A:$A,'Hitting Data'!$A2888)</f>
        <v>5</v>
      </c>
      <c r="V2888" s="13">
        <f>SUMIFS('Fielding Data'!F:F,'Fielding Data'!$A:$A,'Hitting Data'!$A2888)</f>
        <v>3</v>
      </c>
      <c r="W2888" s="13">
        <f>SUMIFS('Fielding Data'!G:G,'Fielding Data'!$A:$A,'Hitting Data'!$A2888)</f>
        <v>1</v>
      </c>
      <c r="X2888" s="13">
        <f>SUMIFS('Fielding Data'!H:H,'Fielding Data'!$A:$A,'Hitting Data'!$A2888)</f>
        <v>0</v>
      </c>
    </row>
    <row r="2889" spans="1:24" x14ac:dyDescent="0.3">
      <c r="A2889" s="13" t="str">
        <f t="shared" si="45"/>
        <v>jennida012012</v>
      </c>
      <c r="B2889" s="16" t="s">
        <v>1753</v>
      </c>
      <c r="C2889" s="16">
        <v>2012</v>
      </c>
      <c r="D2889" s="16">
        <v>22</v>
      </c>
      <c r="E2889" s="16">
        <v>1</v>
      </c>
      <c r="F2889" s="16">
        <v>0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3" t="str">
        <f>IFERROR(VLOOKUP($A2889,'Fielding Data'!$A:$H,MATCH(P$1,'Fielding Data'!$A$1:$H$1,0),0),"Other")</f>
        <v>P</v>
      </c>
      <c r="Q2889" s="13">
        <f>IFERROR(VLOOKUP($A2889,'Fielding Data'!$A:$H,MATCH(Q$1,'Fielding Data'!$A$1:$H$1,0),0),"Other")</f>
        <v>2</v>
      </c>
      <c r="R2889" s="13">
        <f>IFERROR(VLOOKUP($A2889,'Fielding Data'!$A:$H,MATCH(R$1,'Fielding Data'!$A$1:$H$1,0),0),"Other")</f>
        <v>2</v>
      </c>
      <c r="S2889" s="13">
        <f>IFERROR(VLOOKUP($A2889,'Fielding Data'!$A:$H,MATCH(S$1,'Fielding Data'!$A$1:$H$1,0),0),"Other")</f>
        <v>0</v>
      </c>
      <c r="T2889" s="13">
        <f>IFERROR(VLOOKUP($A2889,'Fielding Data'!$A:$H,MATCH(T$1,'Fielding Data'!$A$1:$H$1,0),0),"Other")</f>
        <v>1</v>
      </c>
      <c r="U2889" s="13">
        <f>SUMIFS('Fielding Data'!E:E,'Fielding Data'!$A:$A,'Hitting Data'!$A2889)</f>
        <v>2</v>
      </c>
      <c r="V2889" s="13">
        <f>SUMIFS('Fielding Data'!F:F,'Fielding Data'!$A:$A,'Hitting Data'!$A2889)</f>
        <v>2</v>
      </c>
      <c r="W2889" s="13">
        <f>SUMIFS('Fielding Data'!G:G,'Fielding Data'!$A:$A,'Hitting Data'!$A2889)</f>
        <v>0</v>
      </c>
      <c r="X2889" s="13">
        <f>SUMIFS('Fielding Data'!H:H,'Fielding Data'!$A:$A,'Hitting Data'!$A2889)</f>
        <v>1</v>
      </c>
    </row>
    <row r="2890" spans="1:24" x14ac:dyDescent="0.3">
      <c r="A2890" s="13" t="str">
        <f t="shared" si="45"/>
        <v>jennide012012</v>
      </c>
      <c r="B2890" s="16" t="s">
        <v>1309</v>
      </c>
      <c r="C2890" s="16">
        <v>2012</v>
      </c>
      <c r="D2890" s="16">
        <v>132</v>
      </c>
      <c r="E2890" s="16">
        <v>505</v>
      </c>
      <c r="F2890" s="16">
        <v>85</v>
      </c>
      <c r="G2890" s="16">
        <v>124</v>
      </c>
      <c r="H2890" s="16">
        <v>19</v>
      </c>
      <c r="I2890" s="16">
        <v>7</v>
      </c>
      <c r="J2890" s="16">
        <v>13</v>
      </c>
      <c r="K2890" s="16">
        <v>47</v>
      </c>
      <c r="L2890" s="16">
        <v>31</v>
      </c>
      <c r="M2890" s="16">
        <v>2</v>
      </c>
      <c r="N2890" s="16">
        <v>46</v>
      </c>
      <c r="O2890" s="16">
        <v>120</v>
      </c>
      <c r="P2890" s="13" t="str">
        <f>IFERROR(VLOOKUP($A2890,'Fielding Data'!$A:$H,MATCH(P$1,'Fielding Data'!$A$1:$H$1,0),0),"Other")</f>
        <v>CF</v>
      </c>
      <c r="Q2890" s="13">
        <f>IFERROR(VLOOKUP($A2890,'Fielding Data'!$A:$H,MATCH(Q$1,'Fielding Data'!$A$1:$H$1,0),0),"Other")</f>
        <v>0</v>
      </c>
      <c r="R2890" s="13">
        <f>IFERROR(VLOOKUP($A2890,'Fielding Data'!$A:$H,MATCH(R$1,'Fielding Data'!$A$1:$H$1,0),0),"Other")</f>
        <v>0</v>
      </c>
      <c r="S2890" s="13">
        <f>IFERROR(VLOOKUP($A2890,'Fielding Data'!$A:$H,MATCH(S$1,'Fielding Data'!$A$1:$H$1,0),0),"Other")</f>
        <v>0</v>
      </c>
      <c r="T2890" s="13">
        <f>IFERROR(VLOOKUP($A2890,'Fielding Data'!$A:$H,MATCH(T$1,'Fielding Data'!$A$1:$H$1,0),0),"Other")</f>
        <v>0</v>
      </c>
      <c r="U2890" s="13">
        <f>SUMIFS('Fielding Data'!E:E,'Fielding Data'!$A:$A,'Hitting Data'!$A2890)</f>
        <v>220</v>
      </c>
      <c r="V2890" s="13">
        <f>SUMIFS('Fielding Data'!F:F,'Fielding Data'!$A:$A,'Hitting Data'!$A2890)</f>
        <v>4</v>
      </c>
      <c r="W2890" s="13">
        <f>SUMIFS('Fielding Data'!G:G,'Fielding Data'!$A:$A,'Hitting Data'!$A2890)</f>
        <v>0</v>
      </c>
      <c r="X2890" s="13">
        <f>SUMIFS('Fielding Data'!H:H,'Fielding Data'!$A:$A,'Hitting Data'!$A2890)</f>
        <v>0</v>
      </c>
    </row>
    <row r="2891" spans="1:24" x14ac:dyDescent="0.3">
      <c r="A2891" s="13" t="str">
        <f t="shared" si="45"/>
        <v>jepseke012012</v>
      </c>
      <c r="B2891" s="16" t="s">
        <v>943</v>
      </c>
      <c r="C2891" s="16">
        <v>2012</v>
      </c>
      <c r="D2891" s="16">
        <v>49</v>
      </c>
      <c r="E2891" s="16">
        <v>0</v>
      </c>
      <c r="F2891" s="16">
        <v>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 s="16">
        <v>0</v>
      </c>
      <c r="P2891" s="13" t="str">
        <f>IFERROR(VLOOKUP($A2891,'Fielding Data'!$A:$H,MATCH(P$1,'Fielding Data'!$A$1:$H$1,0),0),"Other")</f>
        <v>P</v>
      </c>
      <c r="Q2891" s="13">
        <f>IFERROR(VLOOKUP($A2891,'Fielding Data'!$A:$H,MATCH(Q$1,'Fielding Data'!$A$1:$H$1,0),0),"Other")</f>
        <v>2</v>
      </c>
      <c r="R2891" s="13">
        <f>IFERROR(VLOOKUP($A2891,'Fielding Data'!$A:$H,MATCH(R$1,'Fielding Data'!$A$1:$H$1,0),0),"Other")</f>
        <v>3</v>
      </c>
      <c r="S2891" s="13">
        <f>IFERROR(VLOOKUP($A2891,'Fielding Data'!$A:$H,MATCH(S$1,'Fielding Data'!$A$1:$H$1,0),0),"Other")</f>
        <v>1</v>
      </c>
      <c r="T2891" s="13">
        <f>IFERROR(VLOOKUP($A2891,'Fielding Data'!$A:$H,MATCH(T$1,'Fielding Data'!$A$1:$H$1,0),0),"Other")</f>
        <v>0</v>
      </c>
      <c r="U2891" s="13">
        <f>SUMIFS('Fielding Data'!E:E,'Fielding Data'!$A:$A,'Hitting Data'!$A2891)</f>
        <v>2</v>
      </c>
      <c r="V2891" s="13">
        <f>SUMIFS('Fielding Data'!F:F,'Fielding Data'!$A:$A,'Hitting Data'!$A2891)</f>
        <v>3</v>
      </c>
      <c r="W2891" s="13">
        <f>SUMIFS('Fielding Data'!G:G,'Fielding Data'!$A:$A,'Hitting Data'!$A2891)</f>
        <v>1</v>
      </c>
      <c r="X2891" s="13">
        <f>SUMIFS('Fielding Data'!H:H,'Fielding Data'!$A:$A,'Hitting Data'!$A2891)</f>
        <v>0</v>
      </c>
    </row>
    <row r="2892" spans="1:24" x14ac:dyDescent="0.3">
      <c r="A2892" s="13" t="str">
        <f t="shared" si="45"/>
        <v>jeterde012012</v>
      </c>
      <c r="B2892" s="16" t="s">
        <v>127</v>
      </c>
      <c r="C2892" s="16">
        <v>2012</v>
      </c>
      <c r="D2892" s="16">
        <v>159</v>
      </c>
      <c r="E2892" s="16">
        <v>683</v>
      </c>
      <c r="F2892" s="16">
        <v>99</v>
      </c>
      <c r="G2892" s="16">
        <v>216</v>
      </c>
      <c r="H2892" s="16">
        <v>32</v>
      </c>
      <c r="I2892" s="16">
        <v>0</v>
      </c>
      <c r="J2892" s="16">
        <v>15</v>
      </c>
      <c r="K2892" s="16">
        <v>58</v>
      </c>
      <c r="L2892" s="16">
        <v>9</v>
      </c>
      <c r="M2892" s="16">
        <v>4</v>
      </c>
      <c r="N2892" s="16">
        <v>45</v>
      </c>
      <c r="O2892" s="16">
        <v>90</v>
      </c>
      <c r="P2892" s="13" t="str">
        <f>IFERROR(VLOOKUP($A2892,'Fielding Data'!$A:$H,MATCH(P$1,'Fielding Data'!$A$1:$H$1,0),0),"Other")</f>
        <v>SS</v>
      </c>
      <c r="Q2892" s="13">
        <f>IFERROR(VLOOKUP($A2892,'Fielding Data'!$A:$H,MATCH(Q$1,'Fielding Data'!$A$1:$H$1,0),0),"Other")</f>
        <v>172</v>
      </c>
      <c r="R2892" s="13">
        <f>IFERROR(VLOOKUP($A2892,'Fielding Data'!$A:$H,MATCH(R$1,'Fielding Data'!$A$1:$H$1,0),0),"Other")</f>
        <v>324</v>
      </c>
      <c r="S2892" s="13">
        <f>IFERROR(VLOOKUP($A2892,'Fielding Data'!$A:$H,MATCH(S$1,'Fielding Data'!$A$1:$H$1,0),0),"Other")</f>
        <v>10</v>
      </c>
      <c r="T2892" s="13">
        <f>IFERROR(VLOOKUP($A2892,'Fielding Data'!$A:$H,MATCH(T$1,'Fielding Data'!$A$1:$H$1,0),0),"Other")</f>
        <v>67</v>
      </c>
      <c r="U2892" s="13">
        <f>SUMIFS('Fielding Data'!E:E,'Fielding Data'!$A:$A,'Hitting Data'!$A2892)</f>
        <v>172</v>
      </c>
      <c r="V2892" s="13">
        <f>SUMIFS('Fielding Data'!F:F,'Fielding Data'!$A:$A,'Hitting Data'!$A2892)</f>
        <v>324</v>
      </c>
      <c r="W2892" s="13">
        <f>SUMIFS('Fielding Data'!G:G,'Fielding Data'!$A:$A,'Hitting Data'!$A2892)</f>
        <v>10</v>
      </c>
      <c r="X2892" s="13">
        <f>SUMIFS('Fielding Data'!H:H,'Fielding Data'!$A:$A,'Hitting Data'!$A2892)</f>
        <v>67</v>
      </c>
    </row>
    <row r="2893" spans="1:24" x14ac:dyDescent="0.3">
      <c r="A2893" s="13" t="str">
        <f t="shared" si="45"/>
        <v>jimenlu012012</v>
      </c>
      <c r="B2893" s="16" t="s">
        <v>1754</v>
      </c>
      <c r="C2893" s="16">
        <v>2012</v>
      </c>
      <c r="D2893" s="16">
        <v>7</v>
      </c>
      <c r="E2893" s="16">
        <v>17</v>
      </c>
      <c r="F2893" s="16">
        <v>0</v>
      </c>
      <c r="G2893" s="16">
        <v>1</v>
      </c>
      <c r="H2893" s="16">
        <v>0</v>
      </c>
      <c r="I2893" s="16">
        <v>0</v>
      </c>
      <c r="J2893" s="16">
        <v>0</v>
      </c>
      <c r="K2893" s="16">
        <v>0</v>
      </c>
      <c r="L2893" s="16">
        <v>0</v>
      </c>
      <c r="M2893" s="16">
        <v>0</v>
      </c>
      <c r="N2893" s="16">
        <v>1</v>
      </c>
      <c r="O2893" s="16">
        <v>4</v>
      </c>
      <c r="P2893" s="13" t="str">
        <f>IFERROR(VLOOKUP($A2893,'Fielding Data'!$A:$H,MATCH(P$1,'Fielding Data'!$A$1:$H$1,0),0),"Other")</f>
        <v>Other</v>
      </c>
      <c r="Q2893" s="13" t="str">
        <f>IFERROR(VLOOKUP($A2893,'Fielding Data'!$A:$H,MATCH(Q$1,'Fielding Data'!$A$1:$H$1,0),0),"Other")</f>
        <v>Other</v>
      </c>
      <c r="R2893" s="13" t="str">
        <f>IFERROR(VLOOKUP($A2893,'Fielding Data'!$A:$H,MATCH(R$1,'Fielding Data'!$A$1:$H$1,0),0),"Other")</f>
        <v>Other</v>
      </c>
      <c r="S2893" s="13" t="str">
        <f>IFERROR(VLOOKUP($A2893,'Fielding Data'!$A:$H,MATCH(S$1,'Fielding Data'!$A$1:$H$1,0),0),"Other")</f>
        <v>Other</v>
      </c>
      <c r="T2893" s="13" t="str">
        <f>IFERROR(VLOOKUP($A2893,'Fielding Data'!$A:$H,MATCH(T$1,'Fielding Data'!$A$1:$H$1,0),0),"Other")</f>
        <v>Other</v>
      </c>
      <c r="U2893" s="13">
        <f>SUMIFS('Fielding Data'!E:E,'Fielding Data'!$A:$A,'Hitting Data'!$A2893)</f>
        <v>0</v>
      </c>
      <c r="V2893" s="13">
        <f>SUMIFS('Fielding Data'!F:F,'Fielding Data'!$A:$A,'Hitting Data'!$A2893)</f>
        <v>0</v>
      </c>
      <c r="W2893" s="13">
        <f>SUMIFS('Fielding Data'!G:G,'Fielding Data'!$A:$A,'Hitting Data'!$A2893)</f>
        <v>0</v>
      </c>
      <c r="X2893" s="13">
        <f>SUMIFS('Fielding Data'!H:H,'Fielding Data'!$A:$A,'Hitting Data'!$A2893)</f>
        <v>0</v>
      </c>
    </row>
    <row r="2894" spans="1:24" x14ac:dyDescent="0.3">
      <c r="A2894" s="13" t="str">
        <f t="shared" si="45"/>
        <v>jimenub012012</v>
      </c>
      <c r="B2894" s="16" t="s">
        <v>664</v>
      </c>
      <c r="C2894" s="16">
        <v>2012</v>
      </c>
      <c r="D2894" s="16">
        <v>31</v>
      </c>
      <c r="E2894" s="16">
        <v>5</v>
      </c>
      <c r="F2894" s="16">
        <v>0</v>
      </c>
      <c r="G2894" s="16">
        <v>0</v>
      </c>
      <c r="H2894" s="16">
        <v>0</v>
      </c>
      <c r="I2894" s="16">
        <v>0</v>
      </c>
      <c r="J2894" s="16">
        <v>0</v>
      </c>
      <c r="K2894" s="16">
        <v>0</v>
      </c>
      <c r="L2894" s="16">
        <v>0</v>
      </c>
      <c r="M2894" s="16">
        <v>0</v>
      </c>
      <c r="N2894" s="16">
        <v>0</v>
      </c>
      <c r="O2894" s="16">
        <v>5</v>
      </c>
      <c r="P2894" s="13" t="str">
        <f>IFERROR(VLOOKUP($A2894,'Fielding Data'!$A:$H,MATCH(P$1,'Fielding Data'!$A$1:$H$1,0),0),"Other")</f>
        <v>P</v>
      </c>
      <c r="Q2894" s="13">
        <f>IFERROR(VLOOKUP($A2894,'Fielding Data'!$A:$H,MATCH(Q$1,'Fielding Data'!$A$1:$H$1,0),0),"Other")</f>
        <v>12</v>
      </c>
      <c r="R2894" s="13">
        <f>IFERROR(VLOOKUP($A2894,'Fielding Data'!$A:$H,MATCH(R$1,'Fielding Data'!$A$1:$H$1,0),0),"Other")</f>
        <v>16</v>
      </c>
      <c r="S2894" s="13">
        <f>IFERROR(VLOOKUP($A2894,'Fielding Data'!$A:$H,MATCH(S$1,'Fielding Data'!$A$1:$H$1,0),0),"Other")</f>
        <v>1</v>
      </c>
      <c r="T2894" s="13">
        <f>IFERROR(VLOOKUP($A2894,'Fielding Data'!$A:$H,MATCH(T$1,'Fielding Data'!$A$1:$H$1,0),0),"Other")</f>
        <v>3</v>
      </c>
      <c r="U2894" s="13">
        <f>SUMIFS('Fielding Data'!E:E,'Fielding Data'!$A:$A,'Hitting Data'!$A2894)</f>
        <v>12</v>
      </c>
      <c r="V2894" s="13">
        <f>SUMIFS('Fielding Data'!F:F,'Fielding Data'!$A:$A,'Hitting Data'!$A2894)</f>
        <v>16</v>
      </c>
      <c r="W2894" s="13">
        <f>SUMIFS('Fielding Data'!G:G,'Fielding Data'!$A:$A,'Hitting Data'!$A2894)</f>
        <v>1</v>
      </c>
      <c r="X2894" s="13">
        <f>SUMIFS('Fielding Data'!H:H,'Fielding Data'!$A:$A,'Hitting Data'!$A2894)</f>
        <v>3</v>
      </c>
    </row>
    <row r="2895" spans="1:24" x14ac:dyDescent="0.3">
      <c r="A2895" s="13" t="str">
        <f t="shared" si="45"/>
        <v>johnsda062012</v>
      </c>
      <c r="B2895" s="16" t="s">
        <v>561</v>
      </c>
      <c r="C2895" s="16">
        <v>2012</v>
      </c>
      <c r="D2895" s="16">
        <v>14</v>
      </c>
      <c r="E2895" s="16">
        <v>22</v>
      </c>
      <c r="F2895" s="16">
        <v>8</v>
      </c>
      <c r="G2895" s="16">
        <v>8</v>
      </c>
      <c r="H2895" s="16">
        <v>1</v>
      </c>
      <c r="I2895" s="16">
        <v>0</v>
      </c>
      <c r="J2895" s="16">
        <v>3</v>
      </c>
      <c r="K2895" s="16">
        <v>6</v>
      </c>
      <c r="L2895" s="16">
        <v>0</v>
      </c>
      <c r="M2895" s="16">
        <v>0</v>
      </c>
      <c r="N2895" s="16">
        <v>9</v>
      </c>
      <c r="O2895" s="16">
        <v>3</v>
      </c>
      <c r="P2895" s="13" t="str">
        <f>IFERROR(VLOOKUP($A2895,'Fielding Data'!$A:$H,MATCH(P$1,'Fielding Data'!$A$1:$H$1,0),0),"Other")</f>
        <v>1B</v>
      </c>
      <c r="Q2895" s="13">
        <f>IFERROR(VLOOKUP($A2895,'Fielding Data'!$A:$H,MATCH(Q$1,'Fielding Data'!$A$1:$H$1,0),0),"Other")</f>
        <v>12</v>
      </c>
      <c r="R2895" s="13">
        <f>IFERROR(VLOOKUP($A2895,'Fielding Data'!$A:$H,MATCH(R$1,'Fielding Data'!$A$1:$H$1,0),0),"Other")</f>
        <v>1</v>
      </c>
      <c r="S2895" s="13">
        <f>IFERROR(VLOOKUP($A2895,'Fielding Data'!$A:$H,MATCH(S$1,'Fielding Data'!$A$1:$H$1,0),0),"Other")</f>
        <v>0</v>
      </c>
      <c r="T2895" s="13">
        <f>IFERROR(VLOOKUP($A2895,'Fielding Data'!$A:$H,MATCH(T$1,'Fielding Data'!$A$1:$H$1,0),0),"Other")</f>
        <v>2</v>
      </c>
      <c r="U2895" s="13">
        <f>SUMIFS('Fielding Data'!E:E,'Fielding Data'!$A:$A,'Hitting Data'!$A2895)</f>
        <v>12</v>
      </c>
      <c r="V2895" s="13">
        <f>SUMIFS('Fielding Data'!F:F,'Fielding Data'!$A:$A,'Hitting Data'!$A2895)</f>
        <v>1</v>
      </c>
      <c r="W2895" s="13">
        <f>SUMIFS('Fielding Data'!G:G,'Fielding Data'!$A:$A,'Hitting Data'!$A2895)</f>
        <v>0</v>
      </c>
      <c r="X2895" s="13">
        <f>SUMIFS('Fielding Data'!H:H,'Fielding Data'!$A:$A,'Hitting Data'!$A2895)</f>
        <v>2</v>
      </c>
    </row>
    <row r="2896" spans="1:24" x14ac:dyDescent="0.3">
      <c r="A2896" s="13" t="str">
        <f t="shared" si="45"/>
        <v>johnsel022012</v>
      </c>
      <c r="B2896" s="16" t="s">
        <v>944</v>
      </c>
      <c r="C2896" s="16">
        <v>2012</v>
      </c>
      <c r="D2896" s="16">
        <v>123</v>
      </c>
      <c r="E2896" s="16">
        <v>297</v>
      </c>
      <c r="F2896" s="16">
        <v>32</v>
      </c>
      <c r="G2896" s="16">
        <v>72</v>
      </c>
      <c r="H2896" s="16">
        <v>10</v>
      </c>
      <c r="I2896" s="16">
        <v>2</v>
      </c>
      <c r="J2896" s="16">
        <v>6</v>
      </c>
      <c r="K2896" s="16">
        <v>33</v>
      </c>
      <c r="L2896" s="16">
        <v>18</v>
      </c>
      <c r="M2896" s="16">
        <v>6</v>
      </c>
      <c r="N2896" s="16">
        <v>24</v>
      </c>
      <c r="O2896" s="16">
        <v>84</v>
      </c>
      <c r="P2896" s="13" t="str">
        <f>IFERROR(VLOOKUP($A2896,'Fielding Data'!$A:$H,MATCH(P$1,'Fielding Data'!$A$1:$H$1,0),0),"Other")</f>
        <v>2B</v>
      </c>
      <c r="Q2896" s="13">
        <f>IFERROR(VLOOKUP($A2896,'Fielding Data'!$A:$H,MATCH(Q$1,'Fielding Data'!$A$1:$H$1,0),0),"Other")</f>
        <v>20</v>
      </c>
      <c r="R2896" s="13">
        <f>IFERROR(VLOOKUP($A2896,'Fielding Data'!$A:$H,MATCH(R$1,'Fielding Data'!$A$1:$H$1,0),0),"Other")</f>
        <v>25</v>
      </c>
      <c r="S2896" s="13">
        <f>IFERROR(VLOOKUP($A2896,'Fielding Data'!$A:$H,MATCH(S$1,'Fielding Data'!$A$1:$H$1,0),0),"Other")</f>
        <v>1</v>
      </c>
      <c r="T2896" s="13">
        <f>IFERROR(VLOOKUP($A2896,'Fielding Data'!$A:$H,MATCH(T$1,'Fielding Data'!$A$1:$H$1,0),0),"Other")</f>
        <v>5</v>
      </c>
      <c r="U2896" s="13">
        <f>SUMIFS('Fielding Data'!E:E,'Fielding Data'!$A:$A,'Hitting Data'!$A2896)</f>
        <v>129</v>
      </c>
      <c r="V2896" s="13">
        <f>SUMIFS('Fielding Data'!F:F,'Fielding Data'!$A:$A,'Hitting Data'!$A2896)</f>
        <v>241</v>
      </c>
      <c r="W2896" s="13">
        <f>SUMIFS('Fielding Data'!G:G,'Fielding Data'!$A:$A,'Hitting Data'!$A2896)</f>
        <v>14</v>
      </c>
      <c r="X2896" s="13">
        <f>SUMIFS('Fielding Data'!H:H,'Fielding Data'!$A:$A,'Hitting Data'!$A2896)</f>
        <v>55</v>
      </c>
    </row>
    <row r="2897" spans="1:24" x14ac:dyDescent="0.3">
      <c r="A2897" s="13" t="str">
        <f t="shared" si="45"/>
        <v>johnsji042012</v>
      </c>
      <c r="B2897" s="16" t="s">
        <v>665</v>
      </c>
      <c r="C2897" s="16">
        <v>2012</v>
      </c>
      <c r="D2897" s="16">
        <v>71</v>
      </c>
      <c r="E2897" s="16">
        <v>0</v>
      </c>
      <c r="F2897" s="16">
        <v>0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3" t="str">
        <f>IFERROR(VLOOKUP($A2897,'Fielding Data'!$A:$H,MATCH(P$1,'Fielding Data'!$A$1:$H$1,0),0),"Other")</f>
        <v>P</v>
      </c>
      <c r="Q2897" s="13">
        <f>IFERROR(VLOOKUP($A2897,'Fielding Data'!$A:$H,MATCH(Q$1,'Fielding Data'!$A$1:$H$1,0),0),"Other")</f>
        <v>6</v>
      </c>
      <c r="R2897" s="13">
        <f>IFERROR(VLOOKUP($A2897,'Fielding Data'!$A:$H,MATCH(R$1,'Fielding Data'!$A$1:$H$1,0),0),"Other")</f>
        <v>12</v>
      </c>
      <c r="S2897" s="13">
        <f>IFERROR(VLOOKUP($A2897,'Fielding Data'!$A:$H,MATCH(S$1,'Fielding Data'!$A$1:$H$1,0),0),"Other")</f>
        <v>0</v>
      </c>
      <c r="T2897" s="13">
        <f>IFERROR(VLOOKUP($A2897,'Fielding Data'!$A:$H,MATCH(T$1,'Fielding Data'!$A$1:$H$1,0),0),"Other")</f>
        <v>1</v>
      </c>
      <c r="U2897" s="13">
        <f>SUMIFS('Fielding Data'!E:E,'Fielding Data'!$A:$A,'Hitting Data'!$A2897)</f>
        <v>6</v>
      </c>
      <c r="V2897" s="13">
        <f>SUMIFS('Fielding Data'!F:F,'Fielding Data'!$A:$A,'Hitting Data'!$A2897)</f>
        <v>12</v>
      </c>
      <c r="W2897" s="13">
        <f>SUMIFS('Fielding Data'!G:G,'Fielding Data'!$A:$A,'Hitting Data'!$A2897)</f>
        <v>0</v>
      </c>
      <c r="X2897" s="13">
        <f>SUMIFS('Fielding Data'!H:H,'Fielding Data'!$A:$A,'Hitting Data'!$A2897)</f>
        <v>1</v>
      </c>
    </row>
    <row r="2898" spans="1:24" x14ac:dyDescent="0.3">
      <c r="A2898" s="13" t="str">
        <f t="shared" si="45"/>
        <v>johnsjo092012</v>
      </c>
      <c r="B2898" s="16" t="s">
        <v>562</v>
      </c>
      <c r="C2898" s="16">
        <v>2012</v>
      </c>
      <c r="D2898" s="16">
        <v>31</v>
      </c>
      <c r="E2898" s="16">
        <v>53</v>
      </c>
      <c r="F2898" s="16">
        <v>2</v>
      </c>
      <c r="G2898" s="16">
        <v>5</v>
      </c>
      <c r="H2898" s="16">
        <v>0</v>
      </c>
      <c r="I2898" s="16">
        <v>0</v>
      </c>
      <c r="J2898" s="16">
        <v>0</v>
      </c>
      <c r="K2898" s="16">
        <v>2</v>
      </c>
      <c r="L2898" s="16">
        <v>0</v>
      </c>
      <c r="M2898" s="16">
        <v>0</v>
      </c>
      <c r="N2898" s="16">
        <v>2</v>
      </c>
      <c r="O2898" s="16">
        <v>34</v>
      </c>
      <c r="P2898" s="13" t="str">
        <f>IFERROR(VLOOKUP($A2898,'Fielding Data'!$A:$H,MATCH(P$1,'Fielding Data'!$A$1:$H$1,0),0),"Other")</f>
        <v>P</v>
      </c>
      <c r="Q2898" s="13">
        <f>IFERROR(VLOOKUP($A2898,'Fielding Data'!$A:$H,MATCH(Q$1,'Fielding Data'!$A$1:$H$1,0),0),"Other")</f>
        <v>25</v>
      </c>
      <c r="R2898" s="13">
        <f>IFERROR(VLOOKUP($A2898,'Fielding Data'!$A:$H,MATCH(R$1,'Fielding Data'!$A$1:$H$1,0),0),"Other")</f>
        <v>33</v>
      </c>
      <c r="S2898" s="13">
        <f>IFERROR(VLOOKUP($A2898,'Fielding Data'!$A:$H,MATCH(S$1,'Fielding Data'!$A$1:$H$1,0),0),"Other")</f>
        <v>1</v>
      </c>
      <c r="T2898" s="13">
        <f>IFERROR(VLOOKUP($A2898,'Fielding Data'!$A:$H,MATCH(T$1,'Fielding Data'!$A$1:$H$1,0),0),"Other")</f>
        <v>3</v>
      </c>
      <c r="U2898" s="13">
        <f>SUMIFS('Fielding Data'!E:E,'Fielding Data'!$A:$A,'Hitting Data'!$A2898)</f>
        <v>25</v>
      </c>
      <c r="V2898" s="13">
        <f>SUMIFS('Fielding Data'!F:F,'Fielding Data'!$A:$A,'Hitting Data'!$A2898)</f>
        <v>33</v>
      </c>
      <c r="W2898" s="13">
        <f>SUMIFS('Fielding Data'!G:G,'Fielding Data'!$A:$A,'Hitting Data'!$A2898)</f>
        <v>1</v>
      </c>
      <c r="X2898" s="13">
        <f>SUMIFS('Fielding Data'!H:H,'Fielding Data'!$A:$A,'Hitting Data'!$A2898)</f>
        <v>3</v>
      </c>
    </row>
    <row r="2899" spans="1:24" x14ac:dyDescent="0.3">
      <c r="A2899" s="13" t="str">
        <f t="shared" si="45"/>
        <v>johnske052012</v>
      </c>
      <c r="B2899" s="16" t="s">
        <v>563</v>
      </c>
      <c r="C2899" s="16">
        <v>2012</v>
      </c>
      <c r="D2899" s="16">
        <v>142</v>
      </c>
      <c r="E2899" s="16">
        <v>507</v>
      </c>
      <c r="F2899" s="16">
        <v>61</v>
      </c>
      <c r="G2899" s="16">
        <v>114</v>
      </c>
      <c r="H2899" s="16">
        <v>19</v>
      </c>
      <c r="I2899" s="16">
        <v>2</v>
      </c>
      <c r="J2899" s="16">
        <v>16</v>
      </c>
      <c r="K2899" s="16">
        <v>55</v>
      </c>
      <c r="L2899" s="16">
        <v>14</v>
      </c>
      <c r="M2899" s="16">
        <v>2</v>
      </c>
      <c r="N2899" s="16">
        <v>62</v>
      </c>
      <c r="O2899" s="16">
        <v>159</v>
      </c>
      <c r="P2899" s="13" t="str">
        <f>IFERROR(VLOOKUP($A2899,'Fielding Data'!$A:$H,MATCH(P$1,'Fielding Data'!$A$1:$H$1,0),0),"Other")</f>
        <v>2B</v>
      </c>
      <c r="Q2899" s="13">
        <f>IFERROR(VLOOKUP($A2899,'Fielding Data'!$A:$H,MATCH(Q$1,'Fielding Data'!$A$1:$H$1,0),0),"Other")</f>
        <v>247</v>
      </c>
      <c r="R2899" s="13">
        <f>IFERROR(VLOOKUP($A2899,'Fielding Data'!$A:$H,MATCH(R$1,'Fielding Data'!$A$1:$H$1,0),0),"Other")</f>
        <v>386</v>
      </c>
      <c r="S2899" s="13">
        <f>IFERROR(VLOOKUP($A2899,'Fielding Data'!$A:$H,MATCH(S$1,'Fielding Data'!$A$1:$H$1,0),0),"Other")</f>
        <v>11</v>
      </c>
      <c r="T2899" s="13">
        <f>IFERROR(VLOOKUP($A2899,'Fielding Data'!$A:$H,MATCH(T$1,'Fielding Data'!$A$1:$H$1,0),0),"Other")</f>
        <v>100</v>
      </c>
      <c r="U2899" s="13">
        <f>SUMIFS('Fielding Data'!E:E,'Fielding Data'!$A:$A,'Hitting Data'!$A2899)</f>
        <v>247</v>
      </c>
      <c r="V2899" s="13">
        <f>SUMIFS('Fielding Data'!F:F,'Fielding Data'!$A:$A,'Hitting Data'!$A2899)</f>
        <v>386</v>
      </c>
      <c r="W2899" s="13">
        <f>SUMIFS('Fielding Data'!G:G,'Fielding Data'!$A:$A,'Hitting Data'!$A2899)</f>
        <v>11</v>
      </c>
      <c r="X2899" s="13">
        <f>SUMIFS('Fielding Data'!H:H,'Fielding Data'!$A:$A,'Hitting Data'!$A2899)</f>
        <v>100</v>
      </c>
    </row>
    <row r="2900" spans="1:24" x14ac:dyDescent="0.3">
      <c r="A2900" s="13" t="str">
        <f t="shared" si="45"/>
        <v>johnsni012012</v>
      </c>
      <c r="B2900" s="16" t="s">
        <v>252</v>
      </c>
      <c r="C2900" s="16">
        <v>2012</v>
      </c>
      <c r="D2900" s="16">
        <v>38</v>
      </c>
      <c r="E2900" s="16">
        <v>87</v>
      </c>
      <c r="F2900" s="16">
        <v>9</v>
      </c>
      <c r="G2900" s="16">
        <v>18</v>
      </c>
      <c r="H2900" s="16">
        <v>4</v>
      </c>
      <c r="I2900" s="16">
        <v>0</v>
      </c>
      <c r="J2900" s="16">
        <v>4</v>
      </c>
      <c r="K2900" s="16">
        <v>11</v>
      </c>
      <c r="L2900" s="16">
        <v>2</v>
      </c>
      <c r="M2900" s="16">
        <v>0</v>
      </c>
      <c r="N2900" s="16">
        <v>11</v>
      </c>
      <c r="O2900" s="16">
        <v>26</v>
      </c>
      <c r="P2900" s="13" t="str">
        <f>IFERROR(VLOOKUP($A2900,'Fielding Data'!$A:$H,MATCH(P$1,'Fielding Data'!$A$1:$H$1,0),0),"Other")</f>
        <v>1B</v>
      </c>
      <c r="Q2900" s="13">
        <f>IFERROR(VLOOKUP($A2900,'Fielding Data'!$A:$H,MATCH(Q$1,'Fielding Data'!$A$1:$H$1,0),0),"Other")</f>
        <v>51</v>
      </c>
      <c r="R2900" s="13">
        <f>IFERROR(VLOOKUP($A2900,'Fielding Data'!$A:$H,MATCH(R$1,'Fielding Data'!$A$1:$H$1,0),0),"Other")</f>
        <v>3</v>
      </c>
      <c r="S2900" s="13">
        <f>IFERROR(VLOOKUP($A2900,'Fielding Data'!$A:$H,MATCH(S$1,'Fielding Data'!$A$1:$H$1,0),0),"Other")</f>
        <v>1</v>
      </c>
      <c r="T2900" s="13">
        <f>IFERROR(VLOOKUP($A2900,'Fielding Data'!$A:$H,MATCH(T$1,'Fielding Data'!$A$1:$H$1,0),0),"Other")</f>
        <v>7</v>
      </c>
      <c r="U2900" s="13">
        <f>SUMIFS('Fielding Data'!E:E,'Fielding Data'!$A:$A,'Hitting Data'!$A2900)</f>
        <v>51</v>
      </c>
      <c r="V2900" s="13">
        <f>SUMIFS('Fielding Data'!F:F,'Fielding Data'!$A:$A,'Hitting Data'!$A2900)</f>
        <v>3</v>
      </c>
      <c r="W2900" s="13">
        <f>SUMIFS('Fielding Data'!G:G,'Fielding Data'!$A:$A,'Hitting Data'!$A2900)</f>
        <v>1</v>
      </c>
      <c r="X2900" s="13">
        <f>SUMIFS('Fielding Data'!H:H,'Fielding Data'!$A:$A,'Hitting Data'!$A2900)</f>
        <v>7</v>
      </c>
    </row>
    <row r="2901" spans="1:24" x14ac:dyDescent="0.3">
      <c r="A2901" s="13" t="str">
        <f t="shared" si="45"/>
        <v>johnsro072012</v>
      </c>
      <c r="B2901" s="16" t="s">
        <v>806</v>
      </c>
      <c r="C2901" s="16">
        <v>2012</v>
      </c>
      <c r="D2901" s="16">
        <v>17</v>
      </c>
      <c r="E2901" s="16">
        <v>52</v>
      </c>
      <c r="F2901" s="16">
        <v>3</v>
      </c>
      <c r="G2901" s="16">
        <v>13</v>
      </c>
      <c r="H2901" s="16">
        <v>2</v>
      </c>
      <c r="I2901" s="16">
        <v>0</v>
      </c>
      <c r="J2901" s="16">
        <v>0</v>
      </c>
      <c r="K2901" s="16">
        <v>4</v>
      </c>
      <c r="L2901" s="16">
        <v>0</v>
      </c>
      <c r="M2901" s="16">
        <v>0</v>
      </c>
      <c r="N2901" s="16">
        <v>4</v>
      </c>
      <c r="O2901" s="16">
        <v>10</v>
      </c>
      <c r="P2901" s="13" t="str">
        <f>IFERROR(VLOOKUP($A2901,'Fielding Data'!$A:$H,MATCH(P$1,'Fielding Data'!$A$1:$H$1,0),0),"Other")</f>
        <v>C</v>
      </c>
      <c r="Q2901" s="13">
        <f>IFERROR(VLOOKUP($A2901,'Fielding Data'!$A:$H,MATCH(Q$1,'Fielding Data'!$A$1:$H$1,0),0),"Other")</f>
        <v>130</v>
      </c>
      <c r="R2901" s="13">
        <f>IFERROR(VLOOKUP($A2901,'Fielding Data'!$A:$H,MATCH(R$1,'Fielding Data'!$A$1:$H$1,0),0),"Other")</f>
        <v>6</v>
      </c>
      <c r="S2901" s="13">
        <f>IFERROR(VLOOKUP($A2901,'Fielding Data'!$A:$H,MATCH(S$1,'Fielding Data'!$A$1:$H$1,0),0),"Other")</f>
        <v>0</v>
      </c>
      <c r="T2901" s="13">
        <f>IFERROR(VLOOKUP($A2901,'Fielding Data'!$A:$H,MATCH(T$1,'Fielding Data'!$A$1:$H$1,0),0),"Other")</f>
        <v>0</v>
      </c>
      <c r="U2901" s="13">
        <f>SUMIFS('Fielding Data'!E:E,'Fielding Data'!$A:$A,'Hitting Data'!$A2901)</f>
        <v>130</v>
      </c>
      <c r="V2901" s="13">
        <f>SUMIFS('Fielding Data'!F:F,'Fielding Data'!$A:$A,'Hitting Data'!$A2901)</f>
        <v>6</v>
      </c>
      <c r="W2901" s="13">
        <f>SUMIFS('Fielding Data'!G:G,'Fielding Data'!$A:$A,'Hitting Data'!$A2901)</f>
        <v>0</v>
      </c>
      <c r="X2901" s="13">
        <f>SUMIFS('Fielding Data'!H:H,'Fielding Data'!$A:$A,'Hitting Data'!$A2901)</f>
        <v>0</v>
      </c>
    </row>
    <row r="2902" spans="1:24" x14ac:dyDescent="0.3">
      <c r="A2902" s="13" t="str">
        <f t="shared" si="45"/>
        <v>johnsst022012</v>
      </c>
      <c r="B2902" s="16" t="s">
        <v>1755</v>
      </c>
      <c r="C2902" s="16">
        <v>2012</v>
      </c>
      <c r="D2902" s="16">
        <v>12</v>
      </c>
      <c r="E2902" s="16">
        <v>0</v>
      </c>
      <c r="F2902" s="16">
        <v>0</v>
      </c>
      <c r="G2902" s="16">
        <v>0</v>
      </c>
      <c r="H2902" s="16">
        <v>0</v>
      </c>
      <c r="I2902" s="16">
        <v>0</v>
      </c>
      <c r="J2902" s="16">
        <v>0</v>
      </c>
      <c r="K2902" s="16">
        <v>0</v>
      </c>
      <c r="L2902" s="16">
        <v>0</v>
      </c>
      <c r="M2902" s="16">
        <v>0</v>
      </c>
      <c r="N2902" s="16">
        <v>0</v>
      </c>
      <c r="O2902" s="16">
        <v>0</v>
      </c>
      <c r="P2902" s="13" t="str">
        <f>IFERROR(VLOOKUP($A2902,'Fielding Data'!$A:$H,MATCH(P$1,'Fielding Data'!$A$1:$H$1,0),0),"Other")</f>
        <v>P</v>
      </c>
      <c r="Q2902" s="13">
        <f>IFERROR(VLOOKUP($A2902,'Fielding Data'!$A:$H,MATCH(Q$1,'Fielding Data'!$A$1:$H$1,0),0),"Other")</f>
        <v>0</v>
      </c>
      <c r="R2902" s="13">
        <f>IFERROR(VLOOKUP($A2902,'Fielding Data'!$A:$H,MATCH(R$1,'Fielding Data'!$A$1:$H$1,0),0),"Other")</f>
        <v>2</v>
      </c>
      <c r="S2902" s="13">
        <f>IFERROR(VLOOKUP($A2902,'Fielding Data'!$A:$H,MATCH(S$1,'Fielding Data'!$A$1:$H$1,0),0),"Other")</f>
        <v>0</v>
      </c>
      <c r="T2902" s="13">
        <f>IFERROR(VLOOKUP($A2902,'Fielding Data'!$A:$H,MATCH(T$1,'Fielding Data'!$A$1:$H$1,0),0),"Other")</f>
        <v>0</v>
      </c>
      <c r="U2902" s="13">
        <f>SUMIFS('Fielding Data'!E:E,'Fielding Data'!$A:$A,'Hitting Data'!$A2902)</f>
        <v>0</v>
      </c>
      <c r="V2902" s="13">
        <f>SUMIFS('Fielding Data'!F:F,'Fielding Data'!$A:$A,'Hitting Data'!$A2902)</f>
        <v>2</v>
      </c>
      <c r="W2902" s="13">
        <f>SUMIFS('Fielding Data'!G:G,'Fielding Data'!$A:$A,'Hitting Data'!$A2902)</f>
        <v>0</v>
      </c>
      <c r="X2902" s="13">
        <f>SUMIFS('Fielding Data'!H:H,'Fielding Data'!$A:$A,'Hitting Data'!$A2902)</f>
        <v>0</v>
      </c>
    </row>
    <row r="2903" spans="1:24" x14ac:dyDescent="0.3">
      <c r="A2903" s="13" t="str">
        <f t="shared" si="45"/>
        <v>jonesad012012</v>
      </c>
      <c r="B2903" s="16" t="s">
        <v>666</v>
      </c>
      <c r="C2903" s="16">
        <v>2012</v>
      </c>
      <c r="D2903" s="16">
        <v>162</v>
      </c>
      <c r="E2903" s="16">
        <v>648</v>
      </c>
      <c r="F2903" s="16">
        <v>103</v>
      </c>
      <c r="G2903" s="16">
        <v>186</v>
      </c>
      <c r="H2903" s="16">
        <v>39</v>
      </c>
      <c r="I2903" s="16">
        <v>3</v>
      </c>
      <c r="J2903" s="16">
        <v>32</v>
      </c>
      <c r="K2903" s="16">
        <v>82</v>
      </c>
      <c r="L2903" s="16">
        <v>16</v>
      </c>
      <c r="M2903" s="16">
        <v>7</v>
      </c>
      <c r="N2903" s="16">
        <v>34</v>
      </c>
      <c r="O2903" s="16">
        <v>126</v>
      </c>
      <c r="P2903" s="13" t="str">
        <f>IFERROR(VLOOKUP($A2903,'Fielding Data'!$A:$H,MATCH(P$1,'Fielding Data'!$A$1:$H$1,0),0),"Other")</f>
        <v>CF</v>
      </c>
      <c r="Q2903" s="13">
        <f>IFERROR(VLOOKUP($A2903,'Fielding Data'!$A:$H,MATCH(Q$1,'Fielding Data'!$A$1:$H$1,0),0),"Other")</f>
        <v>0</v>
      </c>
      <c r="R2903" s="13">
        <f>IFERROR(VLOOKUP($A2903,'Fielding Data'!$A:$H,MATCH(R$1,'Fielding Data'!$A$1:$H$1,0),0),"Other")</f>
        <v>0</v>
      </c>
      <c r="S2903" s="13">
        <f>IFERROR(VLOOKUP($A2903,'Fielding Data'!$A:$H,MATCH(S$1,'Fielding Data'!$A$1:$H$1,0),0),"Other")</f>
        <v>0</v>
      </c>
      <c r="T2903" s="13">
        <f>IFERROR(VLOOKUP($A2903,'Fielding Data'!$A:$H,MATCH(T$1,'Fielding Data'!$A$1:$H$1,0),0),"Other")</f>
        <v>0</v>
      </c>
      <c r="U2903" s="13">
        <f>SUMIFS('Fielding Data'!E:E,'Fielding Data'!$A:$A,'Hitting Data'!$A2903)</f>
        <v>439</v>
      </c>
      <c r="V2903" s="13">
        <f>SUMIFS('Fielding Data'!F:F,'Fielding Data'!$A:$A,'Hitting Data'!$A2903)</f>
        <v>7</v>
      </c>
      <c r="W2903" s="13">
        <f>SUMIFS('Fielding Data'!G:G,'Fielding Data'!$A:$A,'Hitting Data'!$A2903)</f>
        <v>8</v>
      </c>
      <c r="X2903" s="13">
        <f>SUMIFS('Fielding Data'!H:H,'Fielding Data'!$A:$A,'Hitting Data'!$A2903)</f>
        <v>0</v>
      </c>
    </row>
    <row r="2904" spans="1:24" x14ac:dyDescent="0.3">
      <c r="A2904" s="13" t="str">
        <f t="shared" si="45"/>
        <v>jonesan012012</v>
      </c>
      <c r="B2904" s="16" t="s">
        <v>128</v>
      </c>
      <c r="C2904" s="16">
        <v>2012</v>
      </c>
      <c r="D2904" s="16">
        <v>94</v>
      </c>
      <c r="E2904" s="16">
        <v>233</v>
      </c>
      <c r="F2904" s="16">
        <v>27</v>
      </c>
      <c r="G2904" s="16">
        <v>46</v>
      </c>
      <c r="H2904" s="16">
        <v>7</v>
      </c>
      <c r="I2904" s="16">
        <v>0</v>
      </c>
      <c r="J2904" s="16">
        <v>14</v>
      </c>
      <c r="K2904" s="16">
        <v>34</v>
      </c>
      <c r="L2904" s="16">
        <v>0</v>
      </c>
      <c r="M2904" s="16">
        <v>0</v>
      </c>
      <c r="N2904" s="16">
        <v>28</v>
      </c>
      <c r="O2904" s="16">
        <v>71</v>
      </c>
      <c r="P2904" s="13" t="str">
        <f>IFERROR(VLOOKUP($A2904,'Fielding Data'!$A:$H,MATCH(P$1,'Fielding Data'!$A$1:$H$1,0),0),"Other")</f>
        <v>LF</v>
      </c>
      <c r="Q2904" s="13">
        <f>IFERROR(VLOOKUP($A2904,'Fielding Data'!$A:$H,MATCH(Q$1,'Fielding Data'!$A$1:$H$1,0),0),"Other")</f>
        <v>0</v>
      </c>
      <c r="R2904" s="13">
        <f>IFERROR(VLOOKUP($A2904,'Fielding Data'!$A:$H,MATCH(R$1,'Fielding Data'!$A$1:$H$1,0),0),"Other")</f>
        <v>0</v>
      </c>
      <c r="S2904" s="13">
        <f>IFERROR(VLOOKUP($A2904,'Fielding Data'!$A:$H,MATCH(S$1,'Fielding Data'!$A$1:$H$1,0),0),"Other")</f>
        <v>0</v>
      </c>
      <c r="T2904" s="13">
        <f>IFERROR(VLOOKUP($A2904,'Fielding Data'!$A:$H,MATCH(T$1,'Fielding Data'!$A$1:$H$1,0),0),"Other")</f>
        <v>0</v>
      </c>
      <c r="U2904" s="13">
        <f>SUMIFS('Fielding Data'!E:E,'Fielding Data'!$A:$A,'Hitting Data'!$A2904)</f>
        <v>81</v>
      </c>
      <c r="V2904" s="13">
        <f>SUMIFS('Fielding Data'!F:F,'Fielding Data'!$A:$A,'Hitting Data'!$A2904)</f>
        <v>3</v>
      </c>
      <c r="W2904" s="13">
        <f>SUMIFS('Fielding Data'!G:G,'Fielding Data'!$A:$A,'Hitting Data'!$A2904)</f>
        <v>1</v>
      </c>
      <c r="X2904" s="13">
        <f>SUMIFS('Fielding Data'!H:H,'Fielding Data'!$A:$A,'Hitting Data'!$A2904)</f>
        <v>2</v>
      </c>
    </row>
    <row r="2905" spans="1:24" x14ac:dyDescent="0.3">
      <c r="A2905" s="13" t="str">
        <f t="shared" si="45"/>
        <v>jonesch062012</v>
      </c>
      <c r="B2905" s="16" t="s">
        <v>129</v>
      </c>
      <c r="C2905" s="16">
        <v>2012</v>
      </c>
      <c r="D2905" s="16">
        <v>112</v>
      </c>
      <c r="E2905" s="16">
        <v>387</v>
      </c>
      <c r="F2905" s="16">
        <v>58</v>
      </c>
      <c r="G2905" s="16">
        <v>111</v>
      </c>
      <c r="H2905" s="16">
        <v>23</v>
      </c>
      <c r="I2905" s="16">
        <v>0</v>
      </c>
      <c r="J2905" s="16">
        <v>14</v>
      </c>
      <c r="K2905" s="16">
        <v>62</v>
      </c>
      <c r="L2905" s="16">
        <v>1</v>
      </c>
      <c r="M2905" s="16">
        <v>0</v>
      </c>
      <c r="N2905" s="16">
        <v>57</v>
      </c>
      <c r="O2905" s="16">
        <v>51</v>
      </c>
      <c r="P2905" s="13" t="str">
        <f>IFERROR(VLOOKUP($A2905,'Fielding Data'!$A:$H,MATCH(P$1,'Fielding Data'!$A$1:$H$1,0),0),"Other")</f>
        <v>3B</v>
      </c>
      <c r="Q2905" s="13">
        <f>IFERROR(VLOOKUP($A2905,'Fielding Data'!$A:$H,MATCH(Q$1,'Fielding Data'!$A$1:$H$1,0),0),"Other")</f>
        <v>41</v>
      </c>
      <c r="R2905" s="13">
        <f>IFERROR(VLOOKUP($A2905,'Fielding Data'!$A:$H,MATCH(R$1,'Fielding Data'!$A$1:$H$1,0),0),"Other")</f>
        <v>181</v>
      </c>
      <c r="S2905" s="13">
        <f>IFERROR(VLOOKUP($A2905,'Fielding Data'!$A:$H,MATCH(S$1,'Fielding Data'!$A$1:$H$1,0),0),"Other")</f>
        <v>11</v>
      </c>
      <c r="T2905" s="13">
        <f>IFERROR(VLOOKUP($A2905,'Fielding Data'!$A:$H,MATCH(T$1,'Fielding Data'!$A$1:$H$1,0),0),"Other")</f>
        <v>8</v>
      </c>
      <c r="U2905" s="13">
        <f>SUMIFS('Fielding Data'!E:E,'Fielding Data'!$A:$A,'Hitting Data'!$A2905)</f>
        <v>41</v>
      </c>
      <c r="V2905" s="13">
        <f>SUMIFS('Fielding Data'!F:F,'Fielding Data'!$A:$A,'Hitting Data'!$A2905)</f>
        <v>181</v>
      </c>
      <c r="W2905" s="13">
        <f>SUMIFS('Fielding Data'!G:G,'Fielding Data'!$A:$A,'Hitting Data'!$A2905)</f>
        <v>11</v>
      </c>
      <c r="X2905" s="13">
        <f>SUMIFS('Fielding Data'!H:H,'Fielding Data'!$A:$A,'Hitting Data'!$A2905)</f>
        <v>8</v>
      </c>
    </row>
    <row r="2906" spans="1:24" x14ac:dyDescent="0.3">
      <c r="A2906" s="13" t="str">
        <f t="shared" si="45"/>
        <v>jonesga022012</v>
      </c>
      <c r="B2906" s="16" t="s">
        <v>807</v>
      </c>
      <c r="C2906" s="16">
        <v>2012</v>
      </c>
      <c r="D2906" s="16">
        <v>145</v>
      </c>
      <c r="E2906" s="16">
        <v>475</v>
      </c>
      <c r="F2906" s="16">
        <v>68</v>
      </c>
      <c r="G2906" s="16">
        <v>130</v>
      </c>
      <c r="H2906" s="16">
        <v>28</v>
      </c>
      <c r="I2906" s="16">
        <v>3</v>
      </c>
      <c r="J2906" s="16">
        <v>27</v>
      </c>
      <c r="K2906" s="16">
        <v>86</v>
      </c>
      <c r="L2906" s="16">
        <v>2</v>
      </c>
      <c r="M2906" s="16">
        <v>0</v>
      </c>
      <c r="N2906" s="16">
        <v>33</v>
      </c>
      <c r="O2906" s="16">
        <v>103</v>
      </c>
      <c r="P2906" s="13" t="str">
        <f>IFERROR(VLOOKUP($A2906,'Fielding Data'!$A:$H,MATCH(P$1,'Fielding Data'!$A$1:$H$1,0),0),"Other")</f>
        <v>1B</v>
      </c>
      <c r="Q2906" s="13">
        <f>IFERROR(VLOOKUP($A2906,'Fielding Data'!$A:$H,MATCH(Q$1,'Fielding Data'!$A$1:$H$1,0),0),"Other")</f>
        <v>500</v>
      </c>
      <c r="R2906" s="13">
        <f>IFERROR(VLOOKUP($A2906,'Fielding Data'!$A:$H,MATCH(R$1,'Fielding Data'!$A$1:$H$1,0),0),"Other")</f>
        <v>48</v>
      </c>
      <c r="S2906" s="13">
        <f>IFERROR(VLOOKUP($A2906,'Fielding Data'!$A:$H,MATCH(S$1,'Fielding Data'!$A$1:$H$1,0),0),"Other")</f>
        <v>5</v>
      </c>
      <c r="T2906" s="13">
        <f>IFERROR(VLOOKUP($A2906,'Fielding Data'!$A:$H,MATCH(T$1,'Fielding Data'!$A$1:$H$1,0),0),"Other")</f>
        <v>46</v>
      </c>
      <c r="U2906" s="13">
        <f>SUMIFS('Fielding Data'!E:E,'Fielding Data'!$A:$A,'Hitting Data'!$A2906)</f>
        <v>603</v>
      </c>
      <c r="V2906" s="13">
        <f>SUMIFS('Fielding Data'!F:F,'Fielding Data'!$A:$A,'Hitting Data'!$A2906)</f>
        <v>51</v>
      </c>
      <c r="W2906" s="13">
        <f>SUMIFS('Fielding Data'!G:G,'Fielding Data'!$A:$A,'Hitting Data'!$A2906)</f>
        <v>9</v>
      </c>
      <c r="X2906" s="13">
        <f>SUMIFS('Fielding Data'!H:H,'Fielding Data'!$A:$A,'Hitting Data'!$A2906)</f>
        <v>47</v>
      </c>
    </row>
    <row r="2907" spans="1:24" x14ac:dyDescent="0.3">
      <c r="A2907" s="13" t="str">
        <f t="shared" si="45"/>
        <v>jonesna012012</v>
      </c>
      <c r="B2907" s="16" t="s">
        <v>1756</v>
      </c>
      <c r="C2907" s="16">
        <v>2012</v>
      </c>
      <c r="D2907" s="16">
        <v>65</v>
      </c>
      <c r="E2907" s="16">
        <v>0</v>
      </c>
      <c r="F2907" s="16">
        <v>0</v>
      </c>
      <c r="G2907" s="16">
        <v>0</v>
      </c>
      <c r="H2907" s="16">
        <v>0</v>
      </c>
      <c r="I2907" s="16">
        <v>0</v>
      </c>
      <c r="J2907" s="16">
        <v>0</v>
      </c>
      <c r="K2907" s="16">
        <v>0</v>
      </c>
      <c r="L2907" s="16">
        <v>0</v>
      </c>
      <c r="M2907" s="16">
        <v>0</v>
      </c>
      <c r="N2907" s="16">
        <v>0</v>
      </c>
      <c r="O2907" s="16">
        <v>0</v>
      </c>
      <c r="P2907" s="13" t="str">
        <f>IFERROR(VLOOKUP($A2907,'Fielding Data'!$A:$H,MATCH(P$1,'Fielding Data'!$A$1:$H$1,0),0),"Other")</f>
        <v>P</v>
      </c>
      <c r="Q2907" s="13">
        <f>IFERROR(VLOOKUP($A2907,'Fielding Data'!$A:$H,MATCH(Q$1,'Fielding Data'!$A$1:$H$1,0),0),"Other")</f>
        <v>6</v>
      </c>
      <c r="R2907" s="13">
        <f>IFERROR(VLOOKUP($A2907,'Fielding Data'!$A:$H,MATCH(R$1,'Fielding Data'!$A$1:$H$1,0),0),"Other")</f>
        <v>6</v>
      </c>
      <c r="S2907" s="13">
        <f>IFERROR(VLOOKUP($A2907,'Fielding Data'!$A:$H,MATCH(S$1,'Fielding Data'!$A$1:$H$1,0),0),"Other")</f>
        <v>1</v>
      </c>
      <c r="T2907" s="13">
        <f>IFERROR(VLOOKUP($A2907,'Fielding Data'!$A:$H,MATCH(T$1,'Fielding Data'!$A$1:$H$1,0),0),"Other")</f>
        <v>1</v>
      </c>
      <c r="U2907" s="13">
        <f>SUMIFS('Fielding Data'!E:E,'Fielding Data'!$A:$A,'Hitting Data'!$A2907)</f>
        <v>6</v>
      </c>
      <c r="V2907" s="13">
        <f>SUMIFS('Fielding Data'!F:F,'Fielding Data'!$A:$A,'Hitting Data'!$A2907)</f>
        <v>6</v>
      </c>
      <c r="W2907" s="13">
        <f>SUMIFS('Fielding Data'!G:G,'Fielding Data'!$A:$A,'Hitting Data'!$A2907)</f>
        <v>1</v>
      </c>
      <c r="X2907" s="13">
        <f>SUMIFS('Fielding Data'!H:H,'Fielding Data'!$A:$A,'Hitting Data'!$A2907)</f>
        <v>1</v>
      </c>
    </row>
    <row r="2908" spans="1:24" x14ac:dyDescent="0.3">
      <c r="A2908" s="13" t="str">
        <f t="shared" si="45"/>
        <v>joycema012012</v>
      </c>
      <c r="B2908" s="16" t="s">
        <v>945</v>
      </c>
      <c r="C2908" s="16">
        <v>2012</v>
      </c>
      <c r="D2908" s="16">
        <v>124</v>
      </c>
      <c r="E2908" s="16">
        <v>399</v>
      </c>
      <c r="F2908" s="16">
        <v>55</v>
      </c>
      <c r="G2908" s="16">
        <v>96</v>
      </c>
      <c r="H2908" s="16">
        <v>18</v>
      </c>
      <c r="I2908" s="16">
        <v>3</v>
      </c>
      <c r="J2908" s="16">
        <v>17</v>
      </c>
      <c r="K2908" s="16">
        <v>59</v>
      </c>
      <c r="L2908" s="16">
        <v>4</v>
      </c>
      <c r="M2908" s="16">
        <v>3</v>
      </c>
      <c r="N2908" s="16">
        <v>55</v>
      </c>
      <c r="O2908" s="16">
        <v>102</v>
      </c>
      <c r="P2908" s="13" t="str">
        <f>IFERROR(VLOOKUP($A2908,'Fielding Data'!$A:$H,MATCH(P$1,'Fielding Data'!$A$1:$H$1,0),0),"Other")</f>
        <v>LF</v>
      </c>
      <c r="Q2908" s="13">
        <f>IFERROR(VLOOKUP($A2908,'Fielding Data'!$A:$H,MATCH(Q$1,'Fielding Data'!$A$1:$H$1,0),0),"Other")</f>
        <v>0</v>
      </c>
      <c r="R2908" s="13">
        <f>IFERROR(VLOOKUP($A2908,'Fielding Data'!$A:$H,MATCH(R$1,'Fielding Data'!$A$1:$H$1,0),0),"Other")</f>
        <v>0</v>
      </c>
      <c r="S2908" s="13">
        <f>IFERROR(VLOOKUP($A2908,'Fielding Data'!$A:$H,MATCH(S$1,'Fielding Data'!$A$1:$H$1,0),0),"Other")</f>
        <v>0</v>
      </c>
      <c r="T2908" s="13">
        <f>IFERROR(VLOOKUP($A2908,'Fielding Data'!$A:$H,MATCH(T$1,'Fielding Data'!$A$1:$H$1,0),0),"Other")</f>
        <v>0</v>
      </c>
      <c r="U2908" s="13">
        <f>SUMIFS('Fielding Data'!E:E,'Fielding Data'!$A:$A,'Hitting Data'!$A2908)</f>
        <v>181</v>
      </c>
      <c r="V2908" s="13">
        <f>SUMIFS('Fielding Data'!F:F,'Fielding Data'!$A:$A,'Hitting Data'!$A2908)</f>
        <v>2</v>
      </c>
      <c r="W2908" s="13">
        <f>SUMIFS('Fielding Data'!G:G,'Fielding Data'!$A:$A,'Hitting Data'!$A2908)</f>
        <v>2</v>
      </c>
      <c r="X2908" s="13">
        <f>SUMIFS('Fielding Data'!H:H,'Fielding Data'!$A:$A,'Hitting Data'!$A2908)</f>
        <v>0</v>
      </c>
    </row>
    <row r="2909" spans="1:24" x14ac:dyDescent="0.3">
      <c r="A2909" s="13" t="str">
        <f t="shared" si="45"/>
        <v>jurrjja012012</v>
      </c>
      <c r="B2909" s="16" t="s">
        <v>808</v>
      </c>
      <c r="C2909" s="16">
        <v>2012</v>
      </c>
      <c r="D2909" s="16">
        <v>11</v>
      </c>
      <c r="E2909" s="16">
        <v>13</v>
      </c>
      <c r="F2909" s="16">
        <v>1</v>
      </c>
      <c r="G2909" s="16">
        <v>1</v>
      </c>
      <c r="H2909" s="16">
        <v>0</v>
      </c>
      <c r="I2909" s="16">
        <v>0</v>
      </c>
      <c r="J2909" s="16">
        <v>0</v>
      </c>
      <c r="K2909" s="16">
        <v>0</v>
      </c>
      <c r="L2909" s="16">
        <v>0</v>
      </c>
      <c r="M2909" s="16">
        <v>0</v>
      </c>
      <c r="N2909" s="16">
        <v>1</v>
      </c>
      <c r="O2909" s="16">
        <v>6</v>
      </c>
      <c r="P2909" s="13" t="str">
        <f>IFERROR(VLOOKUP($A2909,'Fielding Data'!$A:$H,MATCH(P$1,'Fielding Data'!$A$1:$H$1,0),0),"Other")</f>
        <v>P</v>
      </c>
      <c r="Q2909" s="13">
        <f>IFERROR(VLOOKUP($A2909,'Fielding Data'!$A:$H,MATCH(Q$1,'Fielding Data'!$A$1:$H$1,0),0),"Other")</f>
        <v>2</v>
      </c>
      <c r="R2909" s="13">
        <f>IFERROR(VLOOKUP($A2909,'Fielding Data'!$A:$H,MATCH(R$1,'Fielding Data'!$A$1:$H$1,0),0),"Other")</f>
        <v>13</v>
      </c>
      <c r="S2909" s="13">
        <f>IFERROR(VLOOKUP($A2909,'Fielding Data'!$A:$H,MATCH(S$1,'Fielding Data'!$A$1:$H$1,0),0),"Other")</f>
        <v>0</v>
      </c>
      <c r="T2909" s="13">
        <f>IFERROR(VLOOKUP($A2909,'Fielding Data'!$A:$H,MATCH(T$1,'Fielding Data'!$A$1:$H$1,0),0),"Other")</f>
        <v>1</v>
      </c>
      <c r="U2909" s="13">
        <f>SUMIFS('Fielding Data'!E:E,'Fielding Data'!$A:$A,'Hitting Data'!$A2909)</f>
        <v>2</v>
      </c>
      <c r="V2909" s="13">
        <f>SUMIFS('Fielding Data'!F:F,'Fielding Data'!$A:$A,'Hitting Data'!$A2909)</f>
        <v>13</v>
      </c>
      <c r="W2909" s="13">
        <f>SUMIFS('Fielding Data'!G:G,'Fielding Data'!$A:$A,'Hitting Data'!$A2909)</f>
        <v>0</v>
      </c>
      <c r="X2909" s="13">
        <f>SUMIFS('Fielding Data'!H:H,'Fielding Data'!$A:$A,'Hitting Data'!$A2909)</f>
        <v>1</v>
      </c>
    </row>
    <row r="2910" spans="1:24" x14ac:dyDescent="0.3">
      <c r="A2910" s="13" t="str">
        <f t="shared" si="45"/>
        <v>kaaihki012012</v>
      </c>
      <c r="B2910" s="16" t="s">
        <v>946</v>
      </c>
      <c r="C2910" s="16">
        <v>2012</v>
      </c>
      <c r="D2910" s="16">
        <v>39</v>
      </c>
      <c r="E2910" s="16">
        <v>128</v>
      </c>
      <c r="F2910" s="16">
        <v>13</v>
      </c>
      <c r="G2910" s="16">
        <v>30</v>
      </c>
      <c r="H2910" s="16">
        <v>9</v>
      </c>
      <c r="I2910" s="16">
        <v>0</v>
      </c>
      <c r="J2910" s="16">
        <v>4</v>
      </c>
      <c r="K2910" s="16">
        <v>14</v>
      </c>
      <c r="L2910" s="16">
        <v>1</v>
      </c>
      <c r="M2910" s="16">
        <v>0</v>
      </c>
      <c r="N2910" s="16">
        <v>10</v>
      </c>
      <c r="O2910" s="16">
        <v>28</v>
      </c>
      <c r="P2910" s="13" t="str">
        <f>IFERROR(VLOOKUP($A2910,'Fielding Data'!$A:$H,MATCH(P$1,'Fielding Data'!$A$1:$H$1,0),0),"Other")</f>
        <v>1B</v>
      </c>
      <c r="Q2910" s="13">
        <f>IFERROR(VLOOKUP($A2910,'Fielding Data'!$A:$H,MATCH(Q$1,'Fielding Data'!$A$1:$H$1,0),0),"Other")</f>
        <v>160</v>
      </c>
      <c r="R2910" s="13">
        <f>IFERROR(VLOOKUP($A2910,'Fielding Data'!$A:$H,MATCH(R$1,'Fielding Data'!$A$1:$H$1,0),0),"Other")</f>
        <v>12</v>
      </c>
      <c r="S2910" s="13">
        <f>IFERROR(VLOOKUP($A2910,'Fielding Data'!$A:$H,MATCH(S$1,'Fielding Data'!$A$1:$H$1,0),0),"Other")</f>
        <v>2</v>
      </c>
      <c r="T2910" s="13">
        <f>IFERROR(VLOOKUP($A2910,'Fielding Data'!$A:$H,MATCH(T$1,'Fielding Data'!$A$1:$H$1,0),0),"Other")</f>
        <v>24</v>
      </c>
      <c r="U2910" s="13">
        <f>SUMIFS('Fielding Data'!E:E,'Fielding Data'!$A:$A,'Hitting Data'!$A2910)</f>
        <v>160</v>
      </c>
      <c r="V2910" s="13">
        <f>SUMIFS('Fielding Data'!F:F,'Fielding Data'!$A:$A,'Hitting Data'!$A2910)</f>
        <v>12</v>
      </c>
      <c r="W2910" s="13">
        <f>SUMIFS('Fielding Data'!G:G,'Fielding Data'!$A:$A,'Hitting Data'!$A2910)</f>
        <v>2</v>
      </c>
      <c r="X2910" s="13">
        <f>SUMIFS('Fielding Data'!H:H,'Fielding Data'!$A:$A,'Hitting Data'!$A2910)</f>
        <v>24</v>
      </c>
    </row>
    <row r="2911" spans="1:24" x14ac:dyDescent="0.3">
      <c r="A2911" s="13" t="str">
        <f t="shared" si="45"/>
        <v>kalisry012012</v>
      </c>
      <c r="B2911" s="16" t="s">
        <v>1310</v>
      </c>
      <c r="C2911" s="16">
        <v>2012</v>
      </c>
      <c r="D2911" s="16">
        <v>36</v>
      </c>
      <c r="E2911" s="16">
        <v>96</v>
      </c>
      <c r="F2911" s="16">
        <v>12</v>
      </c>
      <c r="G2911" s="16">
        <v>22</v>
      </c>
      <c r="H2911" s="16">
        <v>3</v>
      </c>
      <c r="I2911" s="16">
        <v>0</v>
      </c>
      <c r="J2911" s="16">
        <v>0</v>
      </c>
      <c r="K2911" s="16">
        <v>5</v>
      </c>
      <c r="L2911" s="16">
        <v>3</v>
      </c>
      <c r="M2911" s="16">
        <v>2</v>
      </c>
      <c r="N2911" s="16">
        <v>6</v>
      </c>
      <c r="O2911" s="16">
        <v>26</v>
      </c>
      <c r="P2911" s="13" t="str">
        <f>IFERROR(VLOOKUP($A2911,'Fielding Data'!$A:$H,MATCH(P$1,'Fielding Data'!$A$1:$H$1,0),0),"Other")</f>
        <v>CF</v>
      </c>
      <c r="Q2911" s="13">
        <f>IFERROR(VLOOKUP($A2911,'Fielding Data'!$A:$H,MATCH(Q$1,'Fielding Data'!$A$1:$H$1,0),0),"Other")</f>
        <v>0</v>
      </c>
      <c r="R2911" s="13">
        <f>IFERROR(VLOOKUP($A2911,'Fielding Data'!$A:$H,MATCH(R$1,'Fielding Data'!$A$1:$H$1,0),0),"Other")</f>
        <v>0</v>
      </c>
      <c r="S2911" s="13">
        <f>IFERROR(VLOOKUP($A2911,'Fielding Data'!$A:$H,MATCH(S$1,'Fielding Data'!$A$1:$H$1,0),0),"Other")</f>
        <v>0</v>
      </c>
      <c r="T2911" s="13">
        <f>IFERROR(VLOOKUP($A2911,'Fielding Data'!$A:$H,MATCH(T$1,'Fielding Data'!$A$1:$H$1,0),0),"Other")</f>
        <v>0</v>
      </c>
      <c r="U2911" s="13">
        <f>SUMIFS('Fielding Data'!E:E,'Fielding Data'!$A:$A,'Hitting Data'!$A2911)</f>
        <v>62</v>
      </c>
      <c r="V2911" s="13">
        <f>SUMIFS('Fielding Data'!F:F,'Fielding Data'!$A:$A,'Hitting Data'!$A2911)</f>
        <v>0</v>
      </c>
      <c r="W2911" s="13">
        <f>SUMIFS('Fielding Data'!G:G,'Fielding Data'!$A:$A,'Hitting Data'!$A2911)</f>
        <v>4</v>
      </c>
      <c r="X2911" s="13">
        <f>SUMIFS('Fielding Data'!H:H,'Fielding Data'!$A:$A,'Hitting Data'!$A2911)</f>
        <v>0</v>
      </c>
    </row>
    <row r="2912" spans="1:24" x14ac:dyDescent="0.3">
      <c r="A2912" s="13" t="str">
        <f t="shared" si="45"/>
        <v>karstje012012</v>
      </c>
      <c r="B2912" s="16" t="s">
        <v>667</v>
      </c>
      <c r="C2912" s="16">
        <v>2012</v>
      </c>
      <c r="D2912" s="16">
        <v>19</v>
      </c>
      <c r="E2912" s="16">
        <v>28</v>
      </c>
      <c r="F2912" s="16">
        <v>3</v>
      </c>
      <c r="G2912" s="16">
        <v>3</v>
      </c>
      <c r="H2912" s="16">
        <v>0</v>
      </c>
      <c r="I2912" s="16">
        <v>0</v>
      </c>
      <c r="J2912" s="16">
        <v>0</v>
      </c>
      <c r="K2912" s="16">
        <v>2</v>
      </c>
      <c r="L2912" s="16">
        <v>0</v>
      </c>
      <c r="M2912" s="16">
        <v>0</v>
      </c>
      <c r="N2912" s="16">
        <v>0</v>
      </c>
      <c r="O2912" s="16">
        <v>15</v>
      </c>
      <c r="P2912" s="13" t="str">
        <f>IFERROR(VLOOKUP($A2912,'Fielding Data'!$A:$H,MATCH(P$1,'Fielding Data'!$A$1:$H$1,0),0),"Other")</f>
        <v>P</v>
      </c>
      <c r="Q2912" s="13">
        <f>IFERROR(VLOOKUP($A2912,'Fielding Data'!$A:$H,MATCH(Q$1,'Fielding Data'!$A$1:$H$1,0),0),"Other")</f>
        <v>4</v>
      </c>
      <c r="R2912" s="13">
        <f>IFERROR(VLOOKUP($A2912,'Fielding Data'!$A:$H,MATCH(R$1,'Fielding Data'!$A$1:$H$1,0),0),"Other")</f>
        <v>8</v>
      </c>
      <c r="S2912" s="13">
        <f>IFERROR(VLOOKUP($A2912,'Fielding Data'!$A:$H,MATCH(S$1,'Fielding Data'!$A$1:$H$1,0),0),"Other")</f>
        <v>1</v>
      </c>
      <c r="T2912" s="13">
        <f>IFERROR(VLOOKUP($A2912,'Fielding Data'!$A:$H,MATCH(T$1,'Fielding Data'!$A$1:$H$1,0),0),"Other")</f>
        <v>0</v>
      </c>
      <c r="U2912" s="13">
        <f>SUMIFS('Fielding Data'!E:E,'Fielding Data'!$A:$A,'Hitting Data'!$A2912)</f>
        <v>4</v>
      </c>
      <c r="V2912" s="13">
        <f>SUMIFS('Fielding Data'!F:F,'Fielding Data'!$A:$A,'Hitting Data'!$A2912)</f>
        <v>8</v>
      </c>
      <c r="W2912" s="13">
        <f>SUMIFS('Fielding Data'!G:G,'Fielding Data'!$A:$A,'Hitting Data'!$A2912)</f>
        <v>1</v>
      </c>
      <c r="X2912" s="13">
        <f>SUMIFS('Fielding Data'!H:H,'Fielding Data'!$A:$A,'Hitting Data'!$A2912)</f>
        <v>0</v>
      </c>
    </row>
    <row r="2913" spans="1:24" x14ac:dyDescent="0.3">
      <c r="A2913" s="13" t="str">
        <f t="shared" si="45"/>
        <v>kawasmu012012</v>
      </c>
      <c r="B2913" s="16" t="s">
        <v>1757</v>
      </c>
      <c r="C2913" s="16">
        <v>2012</v>
      </c>
      <c r="D2913" s="16">
        <v>61</v>
      </c>
      <c r="E2913" s="16">
        <v>104</v>
      </c>
      <c r="F2913" s="16">
        <v>13</v>
      </c>
      <c r="G2913" s="16">
        <v>20</v>
      </c>
      <c r="H2913" s="16">
        <v>1</v>
      </c>
      <c r="I2913" s="16">
        <v>0</v>
      </c>
      <c r="J2913" s="16">
        <v>0</v>
      </c>
      <c r="K2913" s="16">
        <v>7</v>
      </c>
      <c r="L2913" s="16">
        <v>2</v>
      </c>
      <c r="M2913" s="16">
        <v>2</v>
      </c>
      <c r="N2913" s="16">
        <v>8</v>
      </c>
      <c r="O2913" s="16">
        <v>18</v>
      </c>
      <c r="P2913" s="13" t="str">
        <f>IFERROR(VLOOKUP($A2913,'Fielding Data'!$A:$H,MATCH(P$1,'Fielding Data'!$A$1:$H$1,0),0),"Other")</f>
        <v>2B</v>
      </c>
      <c r="Q2913" s="13">
        <f>IFERROR(VLOOKUP($A2913,'Fielding Data'!$A:$H,MATCH(Q$1,'Fielding Data'!$A$1:$H$1,0),0),"Other")</f>
        <v>6</v>
      </c>
      <c r="R2913" s="13">
        <f>IFERROR(VLOOKUP($A2913,'Fielding Data'!$A:$H,MATCH(R$1,'Fielding Data'!$A$1:$H$1,0),0),"Other")</f>
        <v>13</v>
      </c>
      <c r="S2913" s="13">
        <f>IFERROR(VLOOKUP($A2913,'Fielding Data'!$A:$H,MATCH(S$1,'Fielding Data'!$A$1:$H$1,0),0),"Other")</f>
        <v>0</v>
      </c>
      <c r="T2913" s="13">
        <f>IFERROR(VLOOKUP($A2913,'Fielding Data'!$A:$H,MATCH(T$1,'Fielding Data'!$A$1:$H$1,0),0),"Other")</f>
        <v>3</v>
      </c>
      <c r="U2913" s="13">
        <f>SUMIFS('Fielding Data'!E:E,'Fielding Data'!$A:$A,'Hitting Data'!$A2913)</f>
        <v>56</v>
      </c>
      <c r="V2913" s="13">
        <f>SUMIFS('Fielding Data'!F:F,'Fielding Data'!$A:$A,'Hitting Data'!$A2913)</f>
        <v>78</v>
      </c>
      <c r="W2913" s="13">
        <f>SUMIFS('Fielding Data'!G:G,'Fielding Data'!$A:$A,'Hitting Data'!$A2913)</f>
        <v>0</v>
      </c>
      <c r="X2913" s="13">
        <f>SUMIFS('Fielding Data'!H:H,'Fielding Data'!$A:$A,'Hitting Data'!$A2913)</f>
        <v>16</v>
      </c>
    </row>
    <row r="2914" spans="1:24" x14ac:dyDescent="0.3">
      <c r="A2914" s="13" t="str">
        <f t="shared" si="45"/>
        <v>kearnau012012</v>
      </c>
      <c r="B2914" s="16" t="s">
        <v>310</v>
      </c>
      <c r="C2914" s="16">
        <v>2012</v>
      </c>
      <c r="D2914" s="16">
        <v>87</v>
      </c>
      <c r="E2914" s="16">
        <v>147</v>
      </c>
      <c r="F2914" s="16">
        <v>21</v>
      </c>
      <c r="G2914" s="16">
        <v>36</v>
      </c>
      <c r="H2914" s="16">
        <v>6</v>
      </c>
      <c r="I2914" s="16">
        <v>0</v>
      </c>
      <c r="J2914" s="16">
        <v>4</v>
      </c>
      <c r="K2914" s="16">
        <v>16</v>
      </c>
      <c r="L2914" s="16">
        <v>2</v>
      </c>
      <c r="M2914" s="16">
        <v>1</v>
      </c>
      <c r="N2914" s="16">
        <v>22</v>
      </c>
      <c r="O2914" s="16">
        <v>44</v>
      </c>
      <c r="P2914" s="13" t="str">
        <f>IFERROR(VLOOKUP($A2914,'Fielding Data'!$A:$H,MATCH(P$1,'Fielding Data'!$A$1:$H$1,0),0),"Other")</f>
        <v>1B</v>
      </c>
      <c r="Q2914" s="13">
        <f>IFERROR(VLOOKUP($A2914,'Fielding Data'!$A:$H,MATCH(Q$1,'Fielding Data'!$A$1:$H$1,0),0),"Other")</f>
        <v>14</v>
      </c>
      <c r="R2914" s="13">
        <f>IFERROR(VLOOKUP($A2914,'Fielding Data'!$A:$H,MATCH(R$1,'Fielding Data'!$A$1:$H$1,0),0),"Other")</f>
        <v>1</v>
      </c>
      <c r="S2914" s="13">
        <f>IFERROR(VLOOKUP($A2914,'Fielding Data'!$A:$H,MATCH(S$1,'Fielding Data'!$A$1:$H$1,0),0),"Other")</f>
        <v>0</v>
      </c>
      <c r="T2914" s="13">
        <f>IFERROR(VLOOKUP($A2914,'Fielding Data'!$A:$H,MATCH(T$1,'Fielding Data'!$A$1:$H$1,0),0),"Other")</f>
        <v>2</v>
      </c>
      <c r="U2914" s="13">
        <f>SUMIFS('Fielding Data'!E:E,'Fielding Data'!$A:$A,'Hitting Data'!$A2914)</f>
        <v>104</v>
      </c>
      <c r="V2914" s="13">
        <f>SUMIFS('Fielding Data'!F:F,'Fielding Data'!$A:$A,'Hitting Data'!$A2914)</f>
        <v>1</v>
      </c>
      <c r="W2914" s="13">
        <f>SUMIFS('Fielding Data'!G:G,'Fielding Data'!$A:$A,'Hitting Data'!$A2914)</f>
        <v>1</v>
      </c>
      <c r="X2914" s="13">
        <f>SUMIFS('Fielding Data'!H:H,'Fielding Data'!$A:$A,'Hitting Data'!$A2914)</f>
        <v>2</v>
      </c>
    </row>
    <row r="2915" spans="1:24" x14ac:dyDescent="0.3">
      <c r="A2915" s="13" t="str">
        <f t="shared" si="45"/>
        <v>kellesh012012</v>
      </c>
      <c r="B2915" s="16" t="s">
        <v>1118</v>
      </c>
      <c r="C2915" s="16">
        <v>2012</v>
      </c>
      <c r="D2915" s="16">
        <v>47</v>
      </c>
      <c r="E2915" s="16">
        <v>0</v>
      </c>
      <c r="F2915" s="16">
        <v>0</v>
      </c>
      <c r="G2915" s="16">
        <v>0</v>
      </c>
      <c r="H2915" s="16">
        <v>0</v>
      </c>
      <c r="I2915" s="16">
        <v>0</v>
      </c>
      <c r="J2915" s="16">
        <v>0</v>
      </c>
      <c r="K2915" s="16">
        <v>0</v>
      </c>
      <c r="L2915" s="16">
        <v>0</v>
      </c>
      <c r="M2915" s="16">
        <v>0</v>
      </c>
      <c r="N2915" s="16">
        <v>0</v>
      </c>
      <c r="O2915" s="16">
        <v>0</v>
      </c>
      <c r="P2915" s="13" t="str">
        <f>IFERROR(VLOOKUP($A2915,'Fielding Data'!$A:$H,MATCH(P$1,'Fielding Data'!$A$1:$H$1,0),0),"Other")</f>
        <v>P</v>
      </c>
      <c r="Q2915" s="13">
        <f>IFERROR(VLOOKUP($A2915,'Fielding Data'!$A:$H,MATCH(Q$1,'Fielding Data'!$A$1:$H$1,0),0),"Other")</f>
        <v>2</v>
      </c>
      <c r="R2915" s="13">
        <f>IFERROR(VLOOKUP($A2915,'Fielding Data'!$A:$H,MATCH(R$1,'Fielding Data'!$A$1:$H$1,0),0),"Other")</f>
        <v>8</v>
      </c>
      <c r="S2915" s="13">
        <f>IFERROR(VLOOKUP($A2915,'Fielding Data'!$A:$H,MATCH(S$1,'Fielding Data'!$A$1:$H$1,0),0),"Other")</f>
        <v>0</v>
      </c>
      <c r="T2915" s="13">
        <f>IFERROR(VLOOKUP($A2915,'Fielding Data'!$A:$H,MATCH(T$1,'Fielding Data'!$A$1:$H$1,0),0),"Other")</f>
        <v>0</v>
      </c>
      <c r="U2915" s="13">
        <f>SUMIFS('Fielding Data'!E:E,'Fielding Data'!$A:$A,'Hitting Data'!$A2915)</f>
        <v>2</v>
      </c>
      <c r="V2915" s="13">
        <f>SUMIFS('Fielding Data'!F:F,'Fielding Data'!$A:$A,'Hitting Data'!$A2915)</f>
        <v>8</v>
      </c>
      <c r="W2915" s="13">
        <f>SUMIFS('Fielding Data'!G:G,'Fielding Data'!$A:$A,'Hitting Data'!$A2915)</f>
        <v>0</v>
      </c>
      <c r="X2915" s="13">
        <f>SUMIFS('Fielding Data'!H:H,'Fielding Data'!$A:$A,'Hitting Data'!$A2915)</f>
        <v>0</v>
      </c>
    </row>
    <row r="2916" spans="1:24" x14ac:dyDescent="0.3">
      <c r="A2916" s="13" t="str">
        <f t="shared" si="45"/>
        <v>kellyca012012</v>
      </c>
      <c r="B2916" s="16" t="s">
        <v>1758</v>
      </c>
      <c r="C2916" s="16">
        <v>2012</v>
      </c>
      <c r="D2916" s="16">
        <v>7</v>
      </c>
      <c r="E2916" s="16">
        <v>10</v>
      </c>
      <c r="F2916" s="16">
        <v>0</v>
      </c>
      <c r="G2916" s="16">
        <v>2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0</v>
      </c>
      <c r="O2916" s="16">
        <v>4</v>
      </c>
      <c r="P2916" s="13" t="str">
        <f>IFERROR(VLOOKUP($A2916,'Fielding Data'!$A:$H,MATCH(P$1,'Fielding Data'!$A$1:$H$1,0),0),"Other")</f>
        <v>P</v>
      </c>
      <c r="Q2916" s="13">
        <f>IFERROR(VLOOKUP($A2916,'Fielding Data'!$A:$H,MATCH(Q$1,'Fielding Data'!$A$1:$H$1,0),0),"Other")</f>
        <v>2</v>
      </c>
      <c r="R2916" s="13">
        <f>IFERROR(VLOOKUP($A2916,'Fielding Data'!$A:$H,MATCH(R$1,'Fielding Data'!$A$1:$H$1,0),0),"Other")</f>
        <v>6</v>
      </c>
      <c r="S2916" s="13">
        <f>IFERROR(VLOOKUP($A2916,'Fielding Data'!$A:$H,MATCH(S$1,'Fielding Data'!$A$1:$H$1,0),0),"Other")</f>
        <v>0</v>
      </c>
      <c r="T2916" s="13">
        <f>IFERROR(VLOOKUP($A2916,'Fielding Data'!$A:$H,MATCH(T$1,'Fielding Data'!$A$1:$H$1,0),0),"Other")</f>
        <v>1</v>
      </c>
      <c r="U2916" s="13">
        <f>SUMIFS('Fielding Data'!E:E,'Fielding Data'!$A:$A,'Hitting Data'!$A2916)</f>
        <v>2</v>
      </c>
      <c r="V2916" s="13">
        <f>SUMIFS('Fielding Data'!F:F,'Fielding Data'!$A:$A,'Hitting Data'!$A2916)</f>
        <v>6</v>
      </c>
      <c r="W2916" s="13">
        <f>SUMIFS('Fielding Data'!G:G,'Fielding Data'!$A:$A,'Hitting Data'!$A2916)</f>
        <v>0</v>
      </c>
      <c r="X2916" s="13">
        <f>SUMIFS('Fielding Data'!H:H,'Fielding Data'!$A:$A,'Hitting Data'!$A2916)</f>
        <v>1</v>
      </c>
    </row>
    <row r="2917" spans="1:24" x14ac:dyDescent="0.3">
      <c r="A2917" s="13" t="str">
        <f t="shared" si="45"/>
        <v>kellydo012012</v>
      </c>
      <c r="B2917" s="16" t="s">
        <v>809</v>
      </c>
      <c r="C2917" s="16">
        <v>2012</v>
      </c>
      <c r="D2917" s="16">
        <v>75</v>
      </c>
      <c r="E2917" s="16">
        <v>113</v>
      </c>
      <c r="F2917" s="16">
        <v>14</v>
      </c>
      <c r="G2917" s="16">
        <v>21</v>
      </c>
      <c r="H2917" s="16">
        <v>2</v>
      </c>
      <c r="I2917" s="16">
        <v>1</v>
      </c>
      <c r="J2917" s="16">
        <v>1</v>
      </c>
      <c r="K2917" s="16">
        <v>7</v>
      </c>
      <c r="L2917" s="16">
        <v>2</v>
      </c>
      <c r="M2917" s="16">
        <v>0</v>
      </c>
      <c r="N2917" s="16">
        <v>14</v>
      </c>
      <c r="O2917" s="16">
        <v>22</v>
      </c>
      <c r="P2917" s="13" t="str">
        <f>IFERROR(VLOOKUP($A2917,'Fielding Data'!$A:$H,MATCH(P$1,'Fielding Data'!$A$1:$H$1,0),0),"Other")</f>
        <v>1B</v>
      </c>
      <c r="Q2917" s="13">
        <f>IFERROR(VLOOKUP($A2917,'Fielding Data'!$A:$H,MATCH(Q$1,'Fielding Data'!$A$1:$H$1,0),0),"Other")</f>
        <v>30</v>
      </c>
      <c r="R2917" s="13">
        <f>IFERROR(VLOOKUP($A2917,'Fielding Data'!$A:$H,MATCH(R$1,'Fielding Data'!$A$1:$H$1,0),0),"Other")</f>
        <v>2</v>
      </c>
      <c r="S2917" s="13">
        <f>IFERROR(VLOOKUP($A2917,'Fielding Data'!$A:$H,MATCH(S$1,'Fielding Data'!$A$1:$H$1,0),0),"Other")</f>
        <v>0</v>
      </c>
      <c r="T2917" s="13">
        <f>IFERROR(VLOOKUP($A2917,'Fielding Data'!$A:$H,MATCH(T$1,'Fielding Data'!$A$1:$H$1,0),0),"Other")</f>
        <v>3</v>
      </c>
      <c r="U2917" s="13">
        <f>SUMIFS('Fielding Data'!E:E,'Fielding Data'!$A:$A,'Hitting Data'!$A2917)</f>
        <v>92</v>
      </c>
      <c r="V2917" s="13">
        <f>SUMIFS('Fielding Data'!F:F,'Fielding Data'!$A:$A,'Hitting Data'!$A2917)</f>
        <v>8</v>
      </c>
      <c r="W2917" s="13">
        <f>SUMIFS('Fielding Data'!G:G,'Fielding Data'!$A:$A,'Hitting Data'!$A2917)</f>
        <v>3</v>
      </c>
      <c r="X2917" s="13">
        <f>SUMIFS('Fielding Data'!H:H,'Fielding Data'!$A:$A,'Hitting Data'!$A2917)</f>
        <v>3</v>
      </c>
    </row>
    <row r="2918" spans="1:24" x14ac:dyDescent="0.3">
      <c r="A2918" s="13" t="str">
        <f t="shared" si="45"/>
        <v>kellyjo052012</v>
      </c>
      <c r="B2918" s="16" t="s">
        <v>1759</v>
      </c>
      <c r="C2918" s="16">
        <v>2012</v>
      </c>
      <c r="D2918" s="16">
        <v>29</v>
      </c>
      <c r="E2918" s="16">
        <v>33</v>
      </c>
      <c r="F2918" s="16">
        <v>3</v>
      </c>
      <c r="G2918" s="16">
        <v>5</v>
      </c>
      <c r="H2918" s="16">
        <v>2</v>
      </c>
      <c r="I2918" s="16">
        <v>0</v>
      </c>
      <c r="J2918" s="16">
        <v>0</v>
      </c>
      <c r="K2918" s="16">
        <v>2</v>
      </c>
      <c r="L2918" s="16">
        <v>0</v>
      </c>
      <c r="M2918" s="16">
        <v>0</v>
      </c>
      <c r="N2918" s="16">
        <v>0</v>
      </c>
      <c r="O2918" s="16">
        <v>13</v>
      </c>
      <c r="P2918" s="13" t="str">
        <f>IFERROR(VLOOKUP($A2918,'Fielding Data'!$A:$H,MATCH(P$1,'Fielding Data'!$A$1:$H$1,0),0),"Other")</f>
        <v>P</v>
      </c>
      <c r="Q2918" s="13">
        <f>IFERROR(VLOOKUP($A2918,'Fielding Data'!$A:$H,MATCH(Q$1,'Fielding Data'!$A$1:$H$1,0),0),"Other")</f>
        <v>11</v>
      </c>
      <c r="R2918" s="13">
        <f>IFERROR(VLOOKUP($A2918,'Fielding Data'!$A:$H,MATCH(R$1,'Fielding Data'!$A$1:$H$1,0),0),"Other")</f>
        <v>19</v>
      </c>
      <c r="S2918" s="13">
        <f>IFERROR(VLOOKUP($A2918,'Fielding Data'!$A:$H,MATCH(S$1,'Fielding Data'!$A$1:$H$1,0),0),"Other")</f>
        <v>2</v>
      </c>
      <c r="T2918" s="13">
        <f>IFERROR(VLOOKUP($A2918,'Fielding Data'!$A:$H,MATCH(T$1,'Fielding Data'!$A$1:$H$1,0),0),"Other")</f>
        <v>3</v>
      </c>
      <c r="U2918" s="13">
        <f>SUMIFS('Fielding Data'!E:E,'Fielding Data'!$A:$A,'Hitting Data'!$A2918)</f>
        <v>11</v>
      </c>
      <c r="V2918" s="13">
        <f>SUMIFS('Fielding Data'!F:F,'Fielding Data'!$A:$A,'Hitting Data'!$A2918)</f>
        <v>19</v>
      </c>
      <c r="W2918" s="13">
        <f>SUMIFS('Fielding Data'!G:G,'Fielding Data'!$A:$A,'Hitting Data'!$A2918)</f>
        <v>2</v>
      </c>
      <c r="X2918" s="13">
        <f>SUMIFS('Fielding Data'!H:H,'Fielding Data'!$A:$A,'Hitting Data'!$A2918)</f>
        <v>3</v>
      </c>
    </row>
    <row r="2919" spans="1:24" x14ac:dyDescent="0.3">
      <c r="A2919" s="13" t="str">
        <f t="shared" si="45"/>
        <v>kempma012012</v>
      </c>
      <c r="B2919" s="16" t="s">
        <v>668</v>
      </c>
      <c r="C2919" s="16">
        <v>2012</v>
      </c>
      <c r="D2919" s="16">
        <v>106</v>
      </c>
      <c r="E2919" s="16">
        <v>403</v>
      </c>
      <c r="F2919" s="16">
        <v>74</v>
      </c>
      <c r="G2919" s="16">
        <v>122</v>
      </c>
      <c r="H2919" s="16">
        <v>22</v>
      </c>
      <c r="I2919" s="16">
        <v>2</v>
      </c>
      <c r="J2919" s="16">
        <v>23</v>
      </c>
      <c r="K2919" s="16">
        <v>69</v>
      </c>
      <c r="L2919" s="16">
        <v>9</v>
      </c>
      <c r="M2919" s="16">
        <v>4</v>
      </c>
      <c r="N2919" s="16">
        <v>40</v>
      </c>
      <c r="O2919" s="16">
        <v>103</v>
      </c>
      <c r="P2919" s="13" t="str">
        <f>IFERROR(VLOOKUP($A2919,'Fielding Data'!$A:$H,MATCH(P$1,'Fielding Data'!$A$1:$H$1,0),0),"Other")</f>
        <v>CF</v>
      </c>
      <c r="Q2919" s="13">
        <f>IFERROR(VLOOKUP($A2919,'Fielding Data'!$A:$H,MATCH(Q$1,'Fielding Data'!$A$1:$H$1,0),0),"Other")</f>
        <v>0</v>
      </c>
      <c r="R2919" s="13">
        <f>IFERROR(VLOOKUP($A2919,'Fielding Data'!$A:$H,MATCH(R$1,'Fielding Data'!$A$1:$H$1,0),0),"Other")</f>
        <v>0</v>
      </c>
      <c r="S2919" s="13">
        <f>IFERROR(VLOOKUP($A2919,'Fielding Data'!$A:$H,MATCH(S$1,'Fielding Data'!$A$1:$H$1,0),0),"Other")</f>
        <v>0</v>
      </c>
      <c r="T2919" s="13">
        <f>IFERROR(VLOOKUP($A2919,'Fielding Data'!$A:$H,MATCH(T$1,'Fielding Data'!$A$1:$H$1,0),0),"Other")</f>
        <v>0</v>
      </c>
      <c r="U2919" s="13">
        <f>SUMIFS('Fielding Data'!E:E,'Fielding Data'!$A:$A,'Hitting Data'!$A2919)</f>
        <v>208</v>
      </c>
      <c r="V2919" s="13">
        <f>SUMIFS('Fielding Data'!F:F,'Fielding Data'!$A:$A,'Hitting Data'!$A2919)</f>
        <v>7</v>
      </c>
      <c r="W2919" s="13">
        <f>SUMIFS('Fielding Data'!G:G,'Fielding Data'!$A:$A,'Hitting Data'!$A2919)</f>
        <v>1</v>
      </c>
      <c r="X2919" s="13">
        <f>SUMIFS('Fielding Data'!H:H,'Fielding Data'!$A:$A,'Hitting Data'!$A2919)</f>
        <v>1</v>
      </c>
    </row>
    <row r="2920" spans="1:24" x14ac:dyDescent="0.3">
      <c r="A2920" s="13" t="str">
        <f t="shared" si="45"/>
        <v>kendrho012012</v>
      </c>
      <c r="B2920" s="16" t="s">
        <v>669</v>
      </c>
      <c r="C2920" s="16">
        <v>2012</v>
      </c>
      <c r="D2920" s="16">
        <v>147</v>
      </c>
      <c r="E2920" s="16">
        <v>550</v>
      </c>
      <c r="F2920" s="16">
        <v>57</v>
      </c>
      <c r="G2920" s="16">
        <v>158</v>
      </c>
      <c r="H2920" s="16">
        <v>32</v>
      </c>
      <c r="I2920" s="16">
        <v>3</v>
      </c>
      <c r="J2920" s="16">
        <v>8</v>
      </c>
      <c r="K2920" s="16">
        <v>67</v>
      </c>
      <c r="L2920" s="16">
        <v>14</v>
      </c>
      <c r="M2920" s="16">
        <v>6</v>
      </c>
      <c r="N2920" s="16">
        <v>29</v>
      </c>
      <c r="O2920" s="16">
        <v>115</v>
      </c>
      <c r="P2920" s="13" t="str">
        <f>IFERROR(VLOOKUP($A2920,'Fielding Data'!$A:$H,MATCH(P$1,'Fielding Data'!$A$1:$H$1,0),0),"Other")</f>
        <v>1B</v>
      </c>
      <c r="Q2920" s="13">
        <f>IFERROR(VLOOKUP($A2920,'Fielding Data'!$A:$H,MATCH(Q$1,'Fielding Data'!$A$1:$H$1,0),0),"Other")</f>
        <v>4</v>
      </c>
      <c r="R2920" s="13">
        <f>IFERROR(VLOOKUP($A2920,'Fielding Data'!$A:$H,MATCH(R$1,'Fielding Data'!$A$1:$H$1,0),0),"Other")</f>
        <v>1</v>
      </c>
      <c r="S2920" s="13">
        <f>IFERROR(VLOOKUP($A2920,'Fielding Data'!$A:$H,MATCH(S$1,'Fielding Data'!$A$1:$H$1,0),0),"Other")</f>
        <v>0</v>
      </c>
      <c r="T2920" s="13">
        <f>IFERROR(VLOOKUP($A2920,'Fielding Data'!$A:$H,MATCH(T$1,'Fielding Data'!$A$1:$H$1,0),0),"Other")</f>
        <v>0</v>
      </c>
      <c r="U2920" s="13">
        <f>SUMIFS('Fielding Data'!E:E,'Fielding Data'!$A:$A,'Hitting Data'!$A2920)</f>
        <v>244</v>
      </c>
      <c r="V2920" s="13">
        <f>SUMIFS('Fielding Data'!F:F,'Fielding Data'!$A:$A,'Hitting Data'!$A2920)</f>
        <v>408</v>
      </c>
      <c r="W2920" s="13">
        <f>SUMIFS('Fielding Data'!G:G,'Fielding Data'!$A:$A,'Hitting Data'!$A2920)</f>
        <v>15</v>
      </c>
      <c r="X2920" s="13">
        <f>SUMIFS('Fielding Data'!H:H,'Fielding Data'!$A:$A,'Hitting Data'!$A2920)</f>
        <v>81</v>
      </c>
    </row>
    <row r="2921" spans="1:24" x14ac:dyDescent="0.3">
      <c r="A2921" s="13" t="str">
        <f t="shared" si="45"/>
        <v>kendrky012012</v>
      </c>
      <c r="B2921" s="16" t="s">
        <v>810</v>
      </c>
      <c r="C2921" s="16">
        <v>2012</v>
      </c>
      <c r="D2921" s="16">
        <v>37</v>
      </c>
      <c r="E2921" s="16">
        <v>36</v>
      </c>
      <c r="F2921" s="16">
        <v>2</v>
      </c>
      <c r="G2921" s="16">
        <v>5</v>
      </c>
      <c r="H2921" s="16">
        <v>2</v>
      </c>
      <c r="I2921" s="16">
        <v>0</v>
      </c>
      <c r="J2921" s="16">
        <v>0</v>
      </c>
      <c r="K2921" s="16">
        <v>0</v>
      </c>
      <c r="L2921" s="16">
        <v>0</v>
      </c>
      <c r="M2921" s="16">
        <v>0</v>
      </c>
      <c r="N2921" s="16">
        <v>3</v>
      </c>
      <c r="O2921" s="16">
        <v>19</v>
      </c>
      <c r="P2921" s="13" t="str">
        <f>IFERROR(VLOOKUP($A2921,'Fielding Data'!$A:$H,MATCH(P$1,'Fielding Data'!$A$1:$H$1,0),0),"Other")</f>
        <v>P</v>
      </c>
      <c r="Q2921" s="13">
        <f>IFERROR(VLOOKUP($A2921,'Fielding Data'!$A:$H,MATCH(Q$1,'Fielding Data'!$A$1:$H$1,0),0),"Other")</f>
        <v>11</v>
      </c>
      <c r="R2921" s="13">
        <f>IFERROR(VLOOKUP($A2921,'Fielding Data'!$A:$H,MATCH(R$1,'Fielding Data'!$A$1:$H$1,0),0),"Other")</f>
        <v>22</v>
      </c>
      <c r="S2921" s="13">
        <f>IFERROR(VLOOKUP($A2921,'Fielding Data'!$A:$H,MATCH(S$1,'Fielding Data'!$A$1:$H$1,0),0),"Other")</f>
        <v>1</v>
      </c>
      <c r="T2921" s="13">
        <f>IFERROR(VLOOKUP($A2921,'Fielding Data'!$A:$H,MATCH(T$1,'Fielding Data'!$A$1:$H$1,0),0),"Other")</f>
        <v>1</v>
      </c>
      <c r="U2921" s="13">
        <f>SUMIFS('Fielding Data'!E:E,'Fielding Data'!$A:$A,'Hitting Data'!$A2921)</f>
        <v>11</v>
      </c>
      <c r="V2921" s="13">
        <f>SUMIFS('Fielding Data'!F:F,'Fielding Data'!$A:$A,'Hitting Data'!$A2921)</f>
        <v>22</v>
      </c>
      <c r="W2921" s="13">
        <f>SUMIFS('Fielding Data'!G:G,'Fielding Data'!$A:$A,'Hitting Data'!$A2921)</f>
        <v>1</v>
      </c>
      <c r="X2921" s="13">
        <f>SUMIFS('Fielding Data'!H:H,'Fielding Data'!$A:$A,'Hitting Data'!$A2921)</f>
        <v>1</v>
      </c>
    </row>
    <row r="2922" spans="1:24" x14ac:dyDescent="0.3">
      <c r="A2922" s="13" t="str">
        <f t="shared" si="45"/>
        <v>kennead012012</v>
      </c>
      <c r="B2922" s="16" t="s">
        <v>132</v>
      </c>
      <c r="C2922" s="16">
        <v>2012</v>
      </c>
      <c r="D2922" s="16">
        <v>86</v>
      </c>
      <c r="E2922" s="16">
        <v>168</v>
      </c>
      <c r="F2922" s="16">
        <v>22</v>
      </c>
      <c r="G2922" s="16">
        <v>44</v>
      </c>
      <c r="H2922" s="16">
        <v>8</v>
      </c>
      <c r="I2922" s="16">
        <v>1</v>
      </c>
      <c r="J2922" s="16">
        <v>2</v>
      </c>
      <c r="K2922" s="16">
        <v>16</v>
      </c>
      <c r="L2922" s="16">
        <v>1</v>
      </c>
      <c r="M2922" s="16">
        <v>1</v>
      </c>
      <c r="N2922" s="16">
        <v>23</v>
      </c>
      <c r="O2922" s="16">
        <v>33</v>
      </c>
      <c r="P2922" s="13" t="str">
        <f>IFERROR(VLOOKUP($A2922,'Fielding Data'!$A:$H,MATCH(P$1,'Fielding Data'!$A$1:$H$1,0),0),"Other")</f>
        <v>1B</v>
      </c>
      <c r="Q2922" s="13">
        <f>IFERROR(VLOOKUP($A2922,'Fielding Data'!$A:$H,MATCH(Q$1,'Fielding Data'!$A$1:$H$1,0),0),"Other")</f>
        <v>3</v>
      </c>
      <c r="R2922" s="13">
        <f>IFERROR(VLOOKUP($A2922,'Fielding Data'!$A:$H,MATCH(R$1,'Fielding Data'!$A$1:$H$1,0),0),"Other")</f>
        <v>1</v>
      </c>
      <c r="S2922" s="13">
        <f>IFERROR(VLOOKUP($A2922,'Fielding Data'!$A:$H,MATCH(S$1,'Fielding Data'!$A$1:$H$1,0),0),"Other")</f>
        <v>0</v>
      </c>
      <c r="T2922" s="13">
        <f>IFERROR(VLOOKUP($A2922,'Fielding Data'!$A:$H,MATCH(T$1,'Fielding Data'!$A$1:$H$1,0),0),"Other")</f>
        <v>0</v>
      </c>
      <c r="U2922" s="13">
        <f>SUMIFS('Fielding Data'!E:E,'Fielding Data'!$A:$A,'Hitting Data'!$A2922)</f>
        <v>58</v>
      </c>
      <c r="V2922" s="13">
        <f>SUMIFS('Fielding Data'!F:F,'Fielding Data'!$A:$A,'Hitting Data'!$A2922)</f>
        <v>102</v>
      </c>
      <c r="W2922" s="13">
        <f>SUMIFS('Fielding Data'!G:G,'Fielding Data'!$A:$A,'Hitting Data'!$A2922)</f>
        <v>6</v>
      </c>
      <c r="X2922" s="13">
        <f>SUMIFS('Fielding Data'!H:H,'Fielding Data'!$A:$A,'Hitting Data'!$A2922)</f>
        <v>8</v>
      </c>
    </row>
    <row r="2923" spans="1:24" x14ac:dyDescent="0.3">
      <c r="A2923" s="13" t="str">
        <f t="shared" si="45"/>
        <v>kenneia012012</v>
      </c>
      <c r="B2923" s="16" t="s">
        <v>811</v>
      </c>
      <c r="C2923" s="16">
        <v>2012</v>
      </c>
      <c r="D2923" s="16">
        <v>33</v>
      </c>
      <c r="E2923" s="16">
        <v>51</v>
      </c>
      <c r="F2923" s="16">
        <v>4</v>
      </c>
      <c r="G2923" s="16">
        <v>4</v>
      </c>
      <c r="H2923" s="16">
        <v>0</v>
      </c>
      <c r="I2923" s="16">
        <v>1</v>
      </c>
      <c r="J2923" s="16">
        <v>0</v>
      </c>
      <c r="K2923" s="16">
        <v>6</v>
      </c>
      <c r="L2923" s="16">
        <v>0</v>
      </c>
      <c r="M2923" s="16">
        <v>0</v>
      </c>
      <c r="N2923" s="16">
        <v>11</v>
      </c>
      <c r="O2923" s="16">
        <v>29</v>
      </c>
      <c r="P2923" s="13" t="str">
        <f>IFERROR(VLOOKUP($A2923,'Fielding Data'!$A:$H,MATCH(P$1,'Fielding Data'!$A$1:$H$1,0),0),"Other")</f>
        <v>P</v>
      </c>
      <c r="Q2923" s="13">
        <f>IFERROR(VLOOKUP($A2923,'Fielding Data'!$A:$H,MATCH(Q$1,'Fielding Data'!$A$1:$H$1,0),0),"Other")</f>
        <v>9</v>
      </c>
      <c r="R2923" s="13">
        <f>IFERROR(VLOOKUP($A2923,'Fielding Data'!$A:$H,MATCH(R$1,'Fielding Data'!$A$1:$H$1,0),0),"Other")</f>
        <v>22</v>
      </c>
      <c r="S2923" s="13">
        <f>IFERROR(VLOOKUP($A2923,'Fielding Data'!$A:$H,MATCH(S$1,'Fielding Data'!$A$1:$H$1,0),0),"Other")</f>
        <v>4</v>
      </c>
      <c r="T2923" s="13">
        <f>IFERROR(VLOOKUP($A2923,'Fielding Data'!$A:$H,MATCH(T$1,'Fielding Data'!$A$1:$H$1,0),0),"Other")</f>
        <v>1</v>
      </c>
      <c r="U2923" s="13">
        <f>SUMIFS('Fielding Data'!E:E,'Fielding Data'!$A:$A,'Hitting Data'!$A2923)</f>
        <v>9</v>
      </c>
      <c r="V2923" s="13">
        <f>SUMIFS('Fielding Data'!F:F,'Fielding Data'!$A:$A,'Hitting Data'!$A2923)</f>
        <v>22</v>
      </c>
      <c r="W2923" s="13">
        <f>SUMIFS('Fielding Data'!G:G,'Fielding Data'!$A:$A,'Hitting Data'!$A2923)</f>
        <v>4</v>
      </c>
      <c r="X2923" s="13">
        <f>SUMIFS('Fielding Data'!H:H,'Fielding Data'!$A:$A,'Hitting Data'!$A2923)</f>
        <v>1</v>
      </c>
    </row>
    <row r="2924" spans="1:24" x14ac:dyDescent="0.3">
      <c r="A2924" s="13" t="str">
        <f t="shared" si="45"/>
        <v>keppije012012</v>
      </c>
      <c r="B2924" s="16" t="s">
        <v>465</v>
      </c>
      <c r="C2924" s="16">
        <v>2012</v>
      </c>
      <c r="D2924" s="16">
        <v>115</v>
      </c>
      <c r="E2924" s="16">
        <v>385</v>
      </c>
      <c r="F2924" s="16">
        <v>46</v>
      </c>
      <c r="G2924" s="16">
        <v>125</v>
      </c>
      <c r="H2924" s="16">
        <v>15</v>
      </c>
      <c r="I2924" s="16">
        <v>1</v>
      </c>
      <c r="J2924" s="16">
        <v>9</v>
      </c>
      <c r="K2924" s="16">
        <v>40</v>
      </c>
      <c r="L2924" s="16">
        <v>1</v>
      </c>
      <c r="M2924" s="16">
        <v>0</v>
      </c>
      <c r="N2924" s="16">
        <v>24</v>
      </c>
      <c r="O2924" s="16">
        <v>31</v>
      </c>
      <c r="P2924" s="13" t="str">
        <f>IFERROR(VLOOKUP($A2924,'Fielding Data'!$A:$H,MATCH(P$1,'Fielding Data'!$A$1:$H$1,0),0),"Other")</f>
        <v>1B</v>
      </c>
      <c r="Q2924" s="13">
        <f>IFERROR(VLOOKUP($A2924,'Fielding Data'!$A:$H,MATCH(Q$1,'Fielding Data'!$A$1:$H$1,0),0),"Other")</f>
        <v>157</v>
      </c>
      <c r="R2924" s="13">
        <f>IFERROR(VLOOKUP($A2924,'Fielding Data'!$A:$H,MATCH(R$1,'Fielding Data'!$A$1:$H$1,0),0),"Other")</f>
        <v>7</v>
      </c>
      <c r="S2924" s="13">
        <f>IFERROR(VLOOKUP($A2924,'Fielding Data'!$A:$H,MATCH(S$1,'Fielding Data'!$A$1:$H$1,0),0),"Other")</f>
        <v>1</v>
      </c>
      <c r="T2924" s="13">
        <f>IFERROR(VLOOKUP($A2924,'Fielding Data'!$A:$H,MATCH(T$1,'Fielding Data'!$A$1:$H$1,0),0),"Other")</f>
        <v>13</v>
      </c>
      <c r="U2924" s="13">
        <f>SUMIFS('Fielding Data'!E:E,'Fielding Data'!$A:$A,'Hitting Data'!$A2924)</f>
        <v>212</v>
      </c>
      <c r="V2924" s="13">
        <f>SUMIFS('Fielding Data'!F:F,'Fielding Data'!$A:$A,'Hitting Data'!$A2924)</f>
        <v>118</v>
      </c>
      <c r="W2924" s="13">
        <f>SUMIFS('Fielding Data'!G:G,'Fielding Data'!$A:$A,'Hitting Data'!$A2924)</f>
        <v>3</v>
      </c>
      <c r="X2924" s="13">
        <f>SUMIFS('Fielding Data'!H:H,'Fielding Data'!$A:$A,'Hitting Data'!$A2924)</f>
        <v>35</v>
      </c>
    </row>
    <row r="2925" spans="1:24" x14ac:dyDescent="0.3">
      <c r="A2925" s="13" t="str">
        <f t="shared" si="45"/>
        <v>kershcl012012</v>
      </c>
      <c r="B2925" s="16" t="s">
        <v>947</v>
      </c>
      <c r="C2925" s="16">
        <v>2012</v>
      </c>
      <c r="D2925" s="16">
        <v>34</v>
      </c>
      <c r="E2925" s="16">
        <v>58</v>
      </c>
      <c r="F2925" s="16">
        <v>2</v>
      </c>
      <c r="G2925" s="16">
        <v>12</v>
      </c>
      <c r="H2925" s="16">
        <v>1</v>
      </c>
      <c r="I2925" s="16">
        <v>0</v>
      </c>
      <c r="J2925" s="16">
        <v>0</v>
      </c>
      <c r="K2925" s="16">
        <v>2</v>
      </c>
      <c r="L2925" s="16">
        <v>0</v>
      </c>
      <c r="M2925" s="16">
        <v>0</v>
      </c>
      <c r="N2925" s="16">
        <v>2</v>
      </c>
      <c r="O2925" s="16">
        <v>19</v>
      </c>
      <c r="P2925" s="13" t="str">
        <f>IFERROR(VLOOKUP($A2925,'Fielding Data'!$A:$H,MATCH(P$1,'Fielding Data'!$A$1:$H$1,0),0),"Other")</f>
        <v>P</v>
      </c>
      <c r="Q2925" s="13">
        <f>IFERROR(VLOOKUP($A2925,'Fielding Data'!$A:$H,MATCH(Q$1,'Fielding Data'!$A$1:$H$1,0),0),"Other")</f>
        <v>9</v>
      </c>
      <c r="R2925" s="13">
        <f>IFERROR(VLOOKUP($A2925,'Fielding Data'!$A:$H,MATCH(R$1,'Fielding Data'!$A$1:$H$1,0),0),"Other")</f>
        <v>42</v>
      </c>
      <c r="S2925" s="13">
        <f>IFERROR(VLOOKUP($A2925,'Fielding Data'!$A:$H,MATCH(S$1,'Fielding Data'!$A$1:$H$1,0),0),"Other")</f>
        <v>0</v>
      </c>
      <c r="T2925" s="13">
        <f>IFERROR(VLOOKUP($A2925,'Fielding Data'!$A:$H,MATCH(T$1,'Fielding Data'!$A$1:$H$1,0),0),"Other")</f>
        <v>1</v>
      </c>
      <c r="U2925" s="13">
        <f>SUMIFS('Fielding Data'!E:E,'Fielding Data'!$A:$A,'Hitting Data'!$A2925)</f>
        <v>9</v>
      </c>
      <c r="V2925" s="13">
        <f>SUMIFS('Fielding Data'!F:F,'Fielding Data'!$A:$A,'Hitting Data'!$A2925)</f>
        <v>42</v>
      </c>
      <c r="W2925" s="13">
        <f>SUMIFS('Fielding Data'!G:G,'Fielding Data'!$A:$A,'Hitting Data'!$A2925)</f>
        <v>0</v>
      </c>
      <c r="X2925" s="13">
        <f>SUMIFS('Fielding Data'!H:H,'Fielding Data'!$A:$A,'Hitting Data'!$A2925)</f>
        <v>1</v>
      </c>
    </row>
    <row r="2926" spans="1:24" x14ac:dyDescent="0.3">
      <c r="A2926" s="13" t="str">
        <f t="shared" si="45"/>
        <v>keuchda012012</v>
      </c>
      <c r="B2926" s="16" t="s">
        <v>1760</v>
      </c>
      <c r="C2926" s="16">
        <v>2012</v>
      </c>
      <c r="D2926" s="16">
        <v>17</v>
      </c>
      <c r="E2926" s="16">
        <v>20</v>
      </c>
      <c r="F2926" s="16">
        <v>1</v>
      </c>
      <c r="G2926" s="16">
        <v>2</v>
      </c>
      <c r="H2926" s="16">
        <v>0</v>
      </c>
      <c r="I2926" s="16">
        <v>0</v>
      </c>
      <c r="J2926" s="16">
        <v>0</v>
      </c>
      <c r="K2926" s="16">
        <v>1</v>
      </c>
      <c r="L2926" s="16">
        <v>0</v>
      </c>
      <c r="M2926" s="16">
        <v>0</v>
      </c>
      <c r="N2926" s="16">
        <v>1</v>
      </c>
      <c r="O2926" s="16">
        <v>10</v>
      </c>
      <c r="P2926" s="13" t="str">
        <f>IFERROR(VLOOKUP($A2926,'Fielding Data'!$A:$H,MATCH(P$1,'Fielding Data'!$A$1:$H$1,0),0),"Other")</f>
        <v>P</v>
      </c>
      <c r="Q2926" s="13">
        <f>IFERROR(VLOOKUP($A2926,'Fielding Data'!$A:$H,MATCH(Q$1,'Fielding Data'!$A$1:$H$1,0),0),"Other")</f>
        <v>8</v>
      </c>
      <c r="R2926" s="13">
        <f>IFERROR(VLOOKUP($A2926,'Fielding Data'!$A:$H,MATCH(R$1,'Fielding Data'!$A$1:$H$1,0),0),"Other")</f>
        <v>19</v>
      </c>
      <c r="S2926" s="13">
        <f>IFERROR(VLOOKUP($A2926,'Fielding Data'!$A:$H,MATCH(S$1,'Fielding Data'!$A$1:$H$1,0),0),"Other")</f>
        <v>2</v>
      </c>
      <c r="T2926" s="13">
        <f>IFERROR(VLOOKUP($A2926,'Fielding Data'!$A:$H,MATCH(T$1,'Fielding Data'!$A$1:$H$1,0),0),"Other")</f>
        <v>2</v>
      </c>
      <c r="U2926" s="13">
        <f>SUMIFS('Fielding Data'!E:E,'Fielding Data'!$A:$A,'Hitting Data'!$A2926)</f>
        <v>8</v>
      </c>
      <c r="V2926" s="13">
        <f>SUMIFS('Fielding Data'!F:F,'Fielding Data'!$A:$A,'Hitting Data'!$A2926)</f>
        <v>19</v>
      </c>
      <c r="W2926" s="13">
        <f>SUMIFS('Fielding Data'!G:G,'Fielding Data'!$A:$A,'Hitting Data'!$A2926)</f>
        <v>2</v>
      </c>
      <c r="X2926" s="13">
        <f>SUMIFS('Fielding Data'!H:H,'Fielding Data'!$A:$A,'Hitting Data'!$A2926)</f>
        <v>2</v>
      </c>
    </row>
    <row r="2927" spans="1:24" x14ac:dyDescent="0.3">
      <c r="A2927" s="13" t="str">
        <f t="shared" si="45"/>
        <v>kimbrcr012012</v>
      </c>
      <c r="B2927" s="16" t="s">
        <v>1311</v>
      </c>
      <c r="C2927" s="16">
        <v>2012</v>
      </c>
      <c r="D2927" s="16">
        <v>63</v>
      </c>
      <c r="E2927" s="16">
        <v>0</v>
      </c>
      <c r="F2927" s="16">
        <v>0</v>
      </c>
      <c r="G2927" s="16">
        <v>0</v>
      </c>
      <c r="H2927" s="16">
        <v>0</v>
      </c>
      <c r="I2927" s="16">
        <v>0</v>
      </c>
      <c r="J2927" s="16">
        <v>0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3" t="str">
        <f>IFERROR(VLOOKUP($A2927,'Fielding Data'!$A:$H,MATCH(P$1,'Fielding Data'!$A$1:$H$1,0),0),"Other")</f>
        <v>P</v>
      </c>
      <c r="Q2927" s="13">
        <f>IFERROR(VLOOKUP($A2927,'Fielding Data'!$A:$H,MATCH(Q$1,'Fielding Data'!$A$1:$H$1,0),0),"Other")</f>
        <v>0</v>
      </c>
      <c r="R2927" s="13">
        <f>IFERROR(VLOOKUP($A2927,'Fielding Data'!$A:$H,MATCH(R$1,'Fielding Data'!$A$1:$H$1,0),0),"Other")</f>
        <v>5</v>
      </c>
      <c r="S2927" s="13">
        <f>IFERROR(VLOOKUP($A2927,'Fielding Data'!$A:$H,MATCH(S$1,'Fielding Data'!$A$1:$H$1,0),0),"Other")</f>
        <v>0</v>
      </c>
      <c r="T2927" s="13">
        <f>IFERROR(VLOOKUP($A2927,'Fielding Data'!$A:$H,MATCH(T$1,'Fielding Data'!$A$1:$H$1,0),0),"Other")</f>
        <v>0</v>
      </c>
      <c r="U2927" s="13">
        <f>SUMIFS('Fielding Data'!E:E,'Fielding Data'!$A:$A,'Hitting Data'!$A2927)</f>
        <v>0</v>
      </c>
      <c r="V2927" s="13">
        <f>SUMIFS('Fielding Data'!F:F,'Fielding Data'!$A:$A,'Hitting Data'!$A2927)</f>
        <v>5</v>
      </c>
      <c r="W2927" s="13">
        <f>SUMIFS('Fielding Data'!G:G,'Fielding Data'!$A:$A,'Hitting Data'!$A2927)</f>
        <v>0</v>
      </c>
      <c r="X2927" s="13">
        <f>SUMIFS('Fielding Data'!H:H,'Fielding Data'!$A:$A,'Hitting Data'!$A2927)</f>
        <v>0</v>
      </c>
    </row>
    <row r="2928" spans="1:24" x14ac:dyDescent="0.3">
      <c r="A2928" s="13" t="str">
        <f t="shared" si="45"/>
        <v>kinnejo012012</v>
      </c>
      <c r="B2928" s="16" t="s">
        <v>670</v>
      </c>
      <c r="C2928" s="16">
        <v>2012</v>
      </c>
      <c r="D2928" s="16">
        <v>35</v>
      </c>
      <c r="E2928" s="16">
        <v>0</v>
      </c>
      <c r="F2928" s="16">
        <v>0</v>
      </c>
      <c r="G2928" s="16">
        <v>0</v>
      </c>
      <c r="H2928" s="16">
        <v>0</v>
      </c>
      <c r="I2928" s="16">
        <v>0</v>
      </c>
      <c r="J2928" s="16">
        <v>0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3" t="str">
        <f>IFERROR(VLOOKUP($A2928,'Fielding Data'!$A:$H,MATCH(P$1,'Fielding Data'!$A$1:$H$1,0),0),"Other")</f>
        <v>P</v>
      </c>
      <c r="Q2928" s="13">
        <f>IFERROR(VLOOKUP($A2928,'Fielding Data'!$A:$H,MATCH(Q$1,'Fielding Data'!$A$1:$H$1,0),0),"Other")</f>
        <v>2</v>
      </c>
      <c r="R2928" s="13">
        <f>IFERROR(VLOOKUP($A2928,'Fielding Data'!$A:$H,MATCH(R$1,'Fielding Data'!$A$1:$H$1,0),0),"Other")</f>
        <v>6</v>
      </c>
      <c r="S2928" s="13">
        <f>IFERROR(VLOOKUP($A2928,'Fielding Data'!$A:$H,MATCH(S$1,'Fielding Data'!$A$1:$H$1,0),0),"Other")</f>
        <v>0</v>
      </c>
      <c r="T2928" s="13">
        <f>IFERROR(VLOOKUP($A2928,'Fielding Data'!$A:$H,MATCH(T$1,'Fielding Data'!$A$1:$H$1,0),0),"Other")</f>
        <v>1</v>
      </c>
      <c r="U2928" s="13">
        <f>SUMIFS('Fielding Data'!E:E,'Fielding Data'!$A:$A,'Hitting Data'!$A2928)</f>
        <v>2</v>
      </c>
      <c r="V2928" s="13">
        <f>SUMIFS('Fielding Data'!F:F,'Fielding Data'!$A:$A,'Hitting Data'!$A2928)</f>
        <v>6</v>
      </c>
      <c r="W2928" s="13">
        <f>SUMIFS('Fielding Data'!G:G,'Fielding Data'!$A:$A,'Hitting Data'!$A2928)</f>
        <v>0</v>
      </c>
      <c r="X2928" s="13">
        <f>SUMIFS('Fielding Data'!H:H,'Fielding Data'!$A:$A,'Hitting Data'!$A2928)</f>
        <v>1</v>
      </c>
    </row>
    <row r="2929" spans="1:24" x14ac:dyDescent="0.3">
      <c r="A2929" s="13" t="str">
        <f t="shared" si="45"/>
        <v>kinslia012012</v>
      </c>
      <c r="B2929" s="16" t="s">
        <v>671</v>
      </c>
      <c r="C2929" s="16">
        <v>2012</v>
      </c>
      <c r="D2929" s="16">
        <v>157</v>
      </c>
      <c r="E2929" s="16">
        <v>655</v>
      </c>
      <c r="F2929" s="16">
        <v>105</v>
      </c>
      <c r="G2929" s="16">
        <v>168</v>
      </c>
      <c r="H2929" s="16">
        <v>42</v>
      </c>
      <c r="I2929" s="16">
        <v>5</v>
      </c>
      <c r="J2929" s="16">
        <v>19</v>
      </c>
      <c r="K2929" s="16">
        <v>72</v>
      </c>
      <c r="L2929" s="16">
        <v>21</v>
      </c>
      <c r="M2929" s="16">
        <v>9</v>
      </c>
      <c r="N2929" s="16">
        <v>60</v>
      </c>
      <c r="O2929" s="16">
        <v>90</v>
      </c>
      <c r="P2929" s="13" t="str">
        <f>IFERROR(VLOOKUP($A2929,'Fielding Data'!$A:$H,MATCH(P$1,'Fielding Data'!$A$1:$H$1,0),0),"Other")</f>
        <v>2B</v>
      </c>
      <c r="Q2929" s="13">
        <f>IFERROR(VLOOKUP($A2929,'Fielding Data'!$A:$H,MATCH(Q$1,'Fielding Data'!$A$1:$H$1,0),0),"Other")</f>
        <v>203</v>
      </c>
      <c r="R2929" s="13">
        <f>IFERROR(VLOOKUP($A2929,'Fielding Data'!$A:$H,MATCH(R$1,'Fielding Data'!$A$1:$H$1,0),0),"Other")</f>
        <v>386</v>
      </c>
      <c r="S2929" s="13">
        <f>IFERROR(VLOOKUP($A2929,'Fielding Data'!$A:$H,MATCH(S$1,'Fielding Data'!$A$1:$H$1,0),0),"Other")</f>
        <v>18</v>
      </c>
      <c r="T2929" s="13">
        <f>IFERROR(VLOOKUP($A2929,'Fielding Data'!$A:$H,MATCH(T$1,'Fielding Data'!$A$1:$H$1,0),0),"Other")</f>
        <v>81</v>
      </c>
      <c r="U2929" s="13">
        <f>SUMIFS('Fielding Data'!E:E,'Fielding Data'!$A:$A,'Hitting Data'!$A2929)</f>
        <v>203</v>
      </c>
      <c r="V2929" s="13">
        <f>SUMIFS('Fielding Data'!F:F,'Fielding Data'!$A:$A,'Hitting Data'!$A2929)</f>
        <v>386</v>
      </c>
      <c r="W2929" s="13">
        <f>SUMIFS('Fielding Data'!G:G,'Fielding Data'!$A:$A,'Hitting Data'!$A2929)</f>
        <v>18</v>
      </c>
      <c r="X2929" s="13">
        <f>SUMIFS('Fielding Data'!H:H,'Fielding Data'!$A:$A,'Hitting Data'!$A2929)</f>
        <v>81</v>
      </c>
    </row>
    <row r="2930" spans="1:24" x14ac:dyDescent="0.3">
      <c r="A2930" s="13" t="str">
        <f t="shared" si="45"/>
        <v>kintzbr012012</v>
      </c>
      <c r="B2930" s="16" t="s">
        <v>1312</v>
      </c>
      <c r="C2930" s="16">
        <v>2012</v>
      </c>
      <c r="D2930" s="16">
        <v>14</v>
      </c>
      <c r="E2930" s="16">
        <v>0</v>
      </c>
      <c r="F2930" s="16">
        <v>0</v>
      </c>
      <c r="G2930" s="16">
        <v>0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3" t="str">
        <f>IFERROR(VLOOKUP($A2930,'Fielding Data'!$A:$H,MATCH(P$1,'Fielding Data'!$A$1:$H$1,0),0),"Other")</f>
        <v>P</v>
      </c>
      <c r="Q2930" s="13">
        <f>IFERROR(VLOOKUP($A2930,'Fielding Data'!$A:$H,MATCH(Q$1,'Fielding Data'!$A$1:$H$1,0),0),"Other")</f>
        <v>2</v>
      </c>
      <c r="R2930" s="13">
        <f>IFERROR(VLOOKUP($A2930,'Fielding Data'!$A:$H,MATCH(R$1,'Fielding Data'!$A$1:$H$1,0),0),"Other")</f>
        <v>4</v>
      </c>
      <c r="S2930" s="13">
        <f>IFERROR(VLOOKUP($A2930,'Fielding Data'!$A:$H,MATCH(S$1,'Fielding Data'!$A$1:$H$1,0),0),"Other")</f>
        <v>0</v>
      </c>
      <c r="T2930" s="13">
        <f>IFERROR(VLOOKUP($A2930,'Fielding Data'!$A:$H,MATCH(T$1,'Fielding Data'!$A$1:$H$1,0),0),"Other")</f>
        <v>0</v>
      </c>
      <c r="U2930" s="13">
        <f>SUMIFS('Fielding Data'!E:E,'Fielding Data'!$A:$A,'Hitting Data'!$A2930)</f>
        <v>2</v>
      </c>
      <c r="V2930" s="13">
        <f>SUMIFS('Fielding Data'!F:F,'Fielding Data'!$A:$A,'Hitting Data'!$A2930)</f>
        <v>4</v>
      </c>
      <c r="W2930" s="13">
        <f>SUMIFS('Fielding Data'!G:G,'Fielding Data'!$A:$A,'Hitting Data'!$A2930)</f>
        <v>0</v>
      </c>
      <c r="X2930" s="13">
        <f>SUMIFS('Fielding Data'!H:H,'Fielding Data'!$A:$A,'Hitting Data'!$A2930)</f>
        <v>0</v>
      </c>
    </row>
    <row r="2931" spans="1:24" x14ac:dyDescent="0.3">
      <c r="A2931" s="13" t="str">
        <f t="shared" si="45"/>
        <v>kipnija012012</v>
      </c>
      <c r="B2931" s="16" t="s">
        <v>1536</v>
      </c>
      <c r="C2931" s="16">
        <v>2012</v>
      </c>
      <c r="D2931" s="16">
        <v>152</v>
      </c>
      <c r="E2931" s="16">
        <v>591</v>
      </c>
      <c r="F2931" s="16">
        <v>86</v>
      </c>
      <c r="G2931" s="16">
        <v>152</v>
      </c>
      <c r="H2931" s="16">
        <v>22</v>
      </c>
      <c r="I2931" s="16">
        <v>4</v>
      </c>
      <c r="J2931" s="16">
        <v>14</v>
      </c>
      <c r="K2931" s="16">
        <v>76</v>
      </c>
      <c r="L2931" s="16">
        <v>31</v>
      </c>
      <c r="M2931" s="16">
        <v>7</v>
      </c>
      <c r="N2931" s="16">
        <v>67</v>
      </c>
      <c r="O2931" s="16">
        <v>109</v>
      </c>
      <c r="P2931" s="13" t="str">
        <f>IFERROR(VLOOKUP($A2931,'Fielding Data'!$A:$H,MATCH(P$1,'Fielding Data'!$A$1:$H$1,0),0),"Other")</f>
        <v>2B</v>
      </c>
      <c r="Q2931" s="13">
        <f>IFERROR(VLOOKUP($A2931,'Fielding Data'!$A:$H,MATCH(Q$1,'Fielding Data'!$A$1:$H$1,0),0),"Other")</f>
        <v>241</v>
      </c>
      <c r="R2931" s="13">
        <f>IFERROR(VLOOKUP($A2931,'Fielding Data'!$A:$H,MATCH(R$1,'Fielding Data'!$A$1:$H$1,0),0),"Other")</f>
        <v>440</v>
      </c>
      <c r="S2931" s="13">
        <f>IFERROR(VLOOKUP($A2931,'Fielding Data'!$A:$H,MATCH(S$1,'Fielding Data'!$A$1:$H$1,0),0),"Other")</f>
        <v>6</v>
      </c>
      <c r="T2931" s="13">
        <f>IFERROR(VLOOKUP($A2931,'Fielding Data'!$A:$H,MATCH(T$1,'Fielding Data'!$A$1:$H$1,0),0),"Other")</f>
        <v>94</v>
      </c>
      <c r="U2931" s="13">
        <f>SUMIFS('Fielding Data'!E:E,'Fielding Data'!$A:$A,'Hitting Data'!$A2931)</f>
        <v>241</v>
      </c>
      <c r="V2931" s="13">
        <f>SUMIFS('Fielding Data'!F:F,'Fielding Data'!$A:$A,'Hitting Data'!$A2931)</f>
        <v>440</v>
      </c>
      <c r="W2931" s="13">
        <f>SUMIFS('Fielding Data'!G:G,'Fielding Data'!$A:$A,'Hitting Data'!$A2931)</f>
        <v>6</v>
      </c>
      <c r="X2931" s="13">
        <f>SUMIFS('Fielding Data'!H:H,'Fielding Data'!$A:$A,'Hitting Data'!$A2931)</f>
        <v>94</v>
      </c>
    </row>
    <row r="2932" spans="1:24" x14ac:dyDescent="0.3">
      <c r="A2932" s="13" t="str">
        <f t="shared" si="45"/>
        <v>kirkmmi012012</v>
      </c>
      <c r="B2932" s="16" t="s">
        <v>1313</v>
      </c>
      <c r="C2932" s="16">
        <v>2012</v>
      </c>
      <c r="D2932" s="16">
        <v>28</v>
      </c>
      <c r="E2932" s="16">
        <v>0</v>
      </c>
      <c r="F2932" s="16">
        <v>0</v>
      </c>
      <c r="G2932" s="16">
        <v>0</v>
      </c>
      <c r="H2932" s="16">
        <v>0</v>
      </c>
      <c r="I2932" s="16">
        <v>0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3" t="str">
        <f>IFERROR(VLOOKUP($A2932,'Fielding Data'!$A:$H,MATCH(P$1,'Fielding Data'!$A$1:$H$1,0),0),"Other")</f>
        <v>P</v>
      </c>
      <c r="Q2932" s="13">
        <f>IFERROR(VLOOKUP($A2932,'Fielding Data'!$A:$H,MATCH(Q$1,'Fielding Data'!$A$1:$H$1,0),0),"Other")</f>
        <v>3</v>
      </c>
      <c r="R2932" s="13">
        <f>IFERROR(VLOOKUP($A2932,'Fielding Data'!$A:$H,MATCH(R$1,'Fielding Data'!$A$1:$H$1,0),0),"Other")</f>
        <v>1</v>
      </c>
      <c r="S2932" s="13">
        <f>IFERROR(VLOOKUP($A2932,'Fielding Data'!$A:$H,MATCH(S$1,'Fielding Data'!$A$1:$H$1,0),0),"Other")</f>
        <v>0</v>
      </c>
      <c r="T2932" s="13">
        <f>IFERROR(VLOOKUP($A2932,'Fielding Data'!$A:$H,MATCH(T$1,'Fielding Data'!$A$1:$H$1,0),0),"Other")</f>
        <v>0</v>
      </c>
      <c r="U2932" s="13">
        <f>SUMIFS('Fielding Data'!E:E,'Fielding Data'!$A:$A,'Hitting Data'!$A2932)</f>
        <v>3</v>
      </c>
      <c r="V2932" s="13">
        <f>SUMIFS('Fielding Data'!F:F,'Fielding Data'!$A:$A,'Hitting Data'!$A2932)</f>
        <v>1</v>
      </c>
      <c r="W2932" s="13">
        <f>SUMIFS('Fielding Data'!G:G,'Fielding Data'!$A:$A,'Hitting Data'!$A2932)</f>
        <v>0</v>
      </c>
      <c r="X2932" s="13">
        <f>SUMIFS('Fielding Data'!H:H,'Fielding Data'!$A:$A,'Hitting Data'!$A2932)</f>
        <v>0</v>
      </c>
    </row>
    <row r="2933" spans="1:24" x14ac:dyDescent="0.3">
      <c r="A2933" s="13" t="str">
        <f t="shared" si="45"/>
        <v>klubeco012012</v>
      </c>
      <c r="B2933" s="16" t="s">
        <v>1537</v>
      </c>
      <c r="C2933" s="16">
        <v>2012</v>
      </c>
      <c r="D2933" s="16">
        <v>12</v>
      </c>
      <c r="E2933" s="16">
        <v>0</v>
      </c>
      <c r="F2933" s="16">
        <v>0</v>
      </c>
      <c r="G2933" s="16">
        <v>0</v>
      </c>
      <c r="H2933" s="16">
        <v>0</v>
      </c>
      <c r="I2933" s="16">
        <v>0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3" t="str">
        <f>IFERROR(VLOOKUP($A2933,'Fielding Data'!$A:$H,MATCH(P$1,'Fielding Data'!$A$1:$H$1,0),0),"Other")</f>
        <v>P</v>
      </c>
      <c r="Q2933" s="13">
        <f>IFERROR(VLOOKUP($A2933,'Fielding Data'!$A:$H,MATCH(Q$1,'Fielding Data'!$A$1:$H$1,0),0),"Other")</f>
        <v>9</v>
      </c>
      <c r="R2933" s="13">
        <f>IFERROR(VLOOKUP($A2933,'Fielding Data'!$A:$H,MATCH(R$1,'Fielding Data'!$A$1:$H$1,0),0),"Other")</f>
        <v>5</v>
      </c>
      <c r="S2933" s="13">
        <f>IFERROR(VLOOKUP($A2933,'Fielding Data'!$A:$H,MATCH(S$1,'Fielding Data'!$A$1:$H$1,0),0),"Other")</f>
        <v>0</v>
      </c>
      <c r="T2933" s="13">
        <f>IFERROR(VLOOKUP($A2933,'Fielding Data'!$A:$H,MATCH(T$1,'Fielding Data'!$A$1:$H$1,0),0),"Other")</f>
        <v>1</v>
      </c>
      <c r="U2933" s="13">
        <f>SUMIFS('Fielding Data'!E:E,'Fielding Data'!$A:$A,'Hitting Data'!$A2933)</f>
        <v>9</v>
      </c>
      <c r="V2933" s="13">
        <f>SUMIFS('Fielding Data'!F:F,'Fielding Data'!$A:$A,'Hitting Data'!$A2933)</f>
        <v>5</v>
      </c>
      <c r="W2933" s="13">
        <f>SUMIFS('Fielding Data'!G:G,'Fielding Data'!$A:$A,'Hitting Data'!$A2933)</f>
        <v>0</v>
      </c>
      <c r="X2933" s="13">
        <f>SUMIFS('Fielding Data'!H:H,'Fielding Data'!$A:$A,'Hitting Data'!$A2933)</f>
        <v>1</v>
      </c>
    </row>
    <row r="2934" spans="1:24" x14ac:dyDescent="0.3">
      <c r="A2934" s="13" t="str">
        <f t="shared" si="45"/>
        <v>koehlto012012</v>
      </c>
      <c r="B2934" s="16" t="s">
        <v>1761</v>
      </c>
      <c r="C2934" s="16">
        <v>2012</v>
      </c>
      <c r="D2934" s="16">
        <v>8</v>
      </c>
      <c r="E2934" s="16">
        <v>1</v>
      </c>
      <c r="F2934" s="16">
        <v>0</v>
      </c>
      <c r="G2934" s="16">
        <v>0</v>
      </c>
      <c r="H2934" s="16">
        <v>0</v>
      </c>
      <c r="I2934" s="16">
        <v>0</v>
      </c>
      <c r="J2934" s="16">
        <v>0</v>
      </c>
      <c r="K2934" s="16">
        <v>0</v>
      </c>
      <c r="L2934" s="16">
        <v>0</v>
      </c>
      <c r="M2934" s="16">
        <v>0</v>
      </c>
      <c r="N2934" s="16">
        <v>0</v>
      </c>
      <c r="O2934" s="16">
        <v>1</v>
      </c>
      <c r="P2934" s="13" t="str">
        <f>IFERROR(VLOOKUP($A2934,'Fielding Data'!$A:$H,MATCH(P$1,'Fielding Data'!$A$1:$H$1,0),0),"Other")</f>
        <v>P</v>
      </c>
      <c r="Q2934" s="13">
        <f>IFERROR(VLOOKUP($A2934,'Fielding Data'!$A:$H,MATCH(Q$1,'Fielding Data'!$A$1:$H$1,0),0),"Other")</f>
        <v>0</v>
      </c>
      <c r="R2934" s="13">
        <f>IFERROR(VLOOKUP($A2934,'Fielding Data'!$A:$H,MATCH(R$1,'Fielding Data'!$A$1:$H$1,0),0),"Other")</f>
        <v>1</v>
      </c>
      <c r="S2934" s="13">
        <f>IFERROR(VLOOKUP($A2934,'Fielding Data'!$A:$H,MATCH(S$1,'Fielding Data'!$A$1:$H$1,0),0),"Other")</f>
        <v>0</v>
      </c>
      <c r="T2934" s="13">
        <f>IFERROR(VLOOKUP($A2934,'Fielding Data'!$A:$H,MATCH(T$1,'Fielding Data'!$A$1:$H$1,0),0),"Other")</f>
        <v>0</v>
      </c>
      <c r="U2934" s="13">
        <f>SUMIFS('Fielding Data'!E:E,'Fielding Data'!$A:$A,'Hitting Data'!$A2934)</f>
        <v>0</v>
      </c>
      <c r="V2934" s="13">
        <f>SUMIFS('Fielding Data'!F:F,'Fielding Data'!$A:$A,'Hitting Data'!$A2934)</f>
        <v>1</v>
      </c>
      <c r="W2934" s="13">
        <f>SUMIFS('Fielding Data'!G:G,'Fielding Data'!$A:$A,'Hitting Data'!$A2934)</f>
        <v>0</v>
      </c>
      <c r="X2934" s="13">
        <f>SUMIFS('Fielding Data'!H:H,'Fielding Data'!$A:$A,'Hitting Data'!$A2934)</f>
        <v>0</v>
      </c>
    </row>
    <row r="2935" spans="1:24" x14ac:dyDescent="0.3">
      <c r="A2935" s="13" t="str">
        <f t="shared" si="45"/>
        <v>konerpa012012</v>
      </c>
      <c r="B2935" s="16" t="s">
        <v>133</v>
      </c>
      <c r="C2935" s="16">
        <v>2012</v>
      </c>
      <c r="D2935" s="16">
        <v>144</v>
      </c>
      <c r="E2935" s="16">
        <v>533</v>
      </c>
      <c r="F2935" s="16">
        <v>66</v>
      </c>
      <c r="G2935" s="16">
        <v>159</v>
      </c>
      <c r="H2935" s="16">
        <v>22</v>
      </c>
      <c r="I2935" s="16">
        <v>0</v>
      </c>
      <c r="J2935" s="16">
        <v>26</v>
      </c>
      <c r="K2935" s="16">
        <v>75</v>
      </c>
      <c r="L2935" s="16">
        <v>0</v>
      </c>
      <c r="M2935" s="16">
        <v>0</v>
      </c>
      <c r="N2935" s="16">
        <v>56</v>
      </c>
      <c r="O2935" s="16">
        <v>83</v>
      </c>
      <c r="P2935" s="13" t="str">
        <f>IFERROR(VLOOKUP($A2935,'Fielding Data'!$A:$H,MATCH(P$1,'Fielding Data'!$A$1:$H$1,0),0),"Other")</f>
        <v>1B</v>
      </c>
      <c r="Q2935" s="13">
        <f>IFERROR(VLOOKUP($A2935,'Fielding Data'!$A:$H,MATCH(Q$1,'Fielding Data'!$A$1:$H$1,0),0),"Other")</f>
        <v>818</v>
      </c>
      <c r="R2935" s="13">
        <f>IFERROR(VLOOKUP($A2935,'Fielding Data'!$A:$H,MATCH(R$1,'Fielding Data'!$A$1:$H$1,0),0),"Other")</f>
        <v>60</v>
      </c>
      <c r="S2935" s="13">
        <f>IFERROR(VLOOKUP($A2935,'Fielding Data'!$A:$H,MATCH(S$1,'Fielding Data'!$A$1:$H$1,0),0),"Other")</f>
        <v>1</v>
      </c>
      <c r="T2935" s="13">
        <f>IFERROR(VLOOKUP($A2935,'Fielding Data'!$A:$H,MATCH(T$1,'Fielding Data'!$A$1:$H$1,0),0),"Other")</f>
        <v>96</v>
      </c>
      <c r="U2935" s="13">
        <f>SUMIFS('Fielding Data'!E:E,'Fielding Data'!$A:$A,'Hitting Data'!$A2935)</f>
        <v>818</v>
      </c>
      <c r="V2935" s="13">
        <f>SUMIFS('Fielding Data'!F:F,'Fielding Data'!$A:$A,'Hitting Data'!$A2935)</f>
        <v>60</v>
      </c>
      <c r="W2935" s="13">
        <f>SUMIFS('Fielding Data'!G:G,'Fielding Data'!$A:$A,'Hitting Data'!$A2935)</f>
        <v>1</v>
      </c>
      <c r="X2935" s="13">
        <f>SUMIFS('Fielding Data'!H:H,'Fielding Data'!$A:$A,'Hitting Data'!$A2935)</f>
        <v>96</v>
      </c>
    </row>
    <row r="2936" spans="1:24" x14ac:dyDescent="0.3">
      <c r="A2936" s="13" t="str">
        <f t="shared" si="45"/>
        <v>kontoge012012</v>
      </c>
      <c r="B2936" s="16" t="s">
        <v>1538</v>
      </c>
      <c r="C2936" s="16">
        <v>2012</v>
      </c>
      <c r="D2936" s="16">
        <v>44</v>
      </c>
      <c r="E2936" s="16">
        <v>1</v>
      </c>
      <c r="F2936" s="16">
        <v>0</v>
      </c>
      <c r="G2936" s="16">
        <v>0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3" t="str">
        <f>IFERROR(VLOOKUP($A2936,'Fielding Data'!$A:$H,MATCH(P$1,'Fielding Data'!$A$1:$H$1,0),0),"Other")</f>
        <v>P</v>
      </c>
      <c r="Q2936" s="13">
        <f>IFERROR(VLOOKUP($A2936,'Fielding Data'!$A:$H,MATCH(Q$1,'Fielding Data'!$A$1:$H$1,0),0),"Other")</f>
        <v>4</v>
      </c>
      <c r="R2936" s="13">
        <f>IFERROR(VLOOKUP($A2936,'Fielding Data'!$A:$H,MATCH(R$1,'Fielding Data'!$A$1:$H$1,0),0),"Other")</f>
        <v>4</v>
      </c>
      <c r="S2936" s="13">
        <f>IFERROR(VLOOKUP($A2936,'Fielding Data'!$A:$H,MATCH(S$1,'Fielding Data'!$A$1:$H$1,0),0),"Other")</f>
        <v>1</v>
      </c>
      <c r="T2936" s="13">
        <f>IFERROR(VLOOKUP($A2936,'Fielding Data'!$A:$H,MATCH(T$1,'Fielding Data'!$A$1:$H$1,0),0),"Other")</f>
        <v>0</v>
      </c>
      <c r="U2936" s="13">
        <f>SUMIFS('Fielding Data'!E:E,'Fielding Data'!$A:$A,'Hitting Data'!$A2936)</f>
        <v>4</v>
      </c>
      <c r="V2936" s="13">
        <f>SUMIFS('Fielding Data'!F:F,'Fielding Data'!$A:$A,'Hitting Data'!$A2936)</f>
        <v>4</v>
      </c>
      <c r="W2936" s="13">
        <f>SUMIFS('Fielding Data'!G:G,'Fielding Data'!$A:$A,'Hitting Data'!$A2936)</f>
        <v>1</v>
      </c>
      <c r="X2936" s="13">
        <f>SUMIFS('Fielding Data'!H:H,'Fielding Data'!$A:$A,'Hitting Data'!$A2936)</f>
        <v>0</v>
      </c>
    </row>
    <row r="2937" spans="1:24" x14ac:dyDescent="0.3">
      <c r="A2937" s="13" t="str">
        <f t="shared" si="45"/>
        <v>korecbo012012</v>
      </c>
      <c r="B2937" s="16" t="s">
        <v>948</v>
      </c>
      <c r="C2937" s="16">
        <v>2012</v>
      </c>
      <c r="D2937" s="16">
        <v>1</v>
      </c>
      <c r="E2937" s="16">
        <v>0</v>
      </c>
      <c r="F2937" s="16">
        <v>0</v>
      </c>
      <c r="G2937" s="16">
        <v>0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3" t="str">
        <f>IFERROR(VLOOKUP($A2937,'Fielding Data'!$A:$H,MATCH(P$1,'Fielding Data'!$A$1:$H$1,0),0),"Other")</f>
        <v>P</v>
      </c>
      <c r="Q2937" s="13">
        <f>IFERROR(VLOOKUP($A2937,'Fielding Data'!$A:$H,MATCH(Q$1,'Fielding Data'!$A$1:$H$1,0),0),"Other")</f>
        <v>0</v>
      </c>
      <c r="R2937" s="13">
        <f>IFERROR(VLOOKUP($A2937,'Fielding Data'!$A:$H,MATCH(R$1,'Fielding Data'!$A$1:$H$1,0),0),"Other")</f>
        <v>1</v>
      </c>
      <c r="S2937" s="13">
        <f>IFERROR(VLOOKUP($A2937,'Fielding Data'!$A:$H,MATCH(S$1,'Fielding Data'!$A$1:$H$1,0),0),"Other")</f>
        <v>0</v>
      </c>
      <c r="T2937" s="13">
        <f>IFERROR(VLOOKUP($A2937,'Fielding Data'!$A:$H,MATCH(T$1,'Fielding Data'!$A$1:$H$1,0),0),"Other")</f>
        <v>0</v>
      </c>
      <c r="U2937" s="13">
        <f>SUMIFS('Fielding Data'!E:E,'Fielding Data'!$A:$A,'Hitting Data'!$A2937)</f>
        <v>0</v>
      </c>
      <c r="V2937" s="13">
        <f>SUMIFS('Fielding Data'!F:F,'Fielding Data'!$A:$A,'Hitting Data'!$A2937)</f>
        <v>1</v>
      </c>
      <c r="W2937" s="13">
        <f>SUMIFS('Fielding Data'!G:G,'Fielding Data'!$A:$A,'Hitting Data'!$A2937)</f>
        <v>0</v>
      </c>
      <c r="X2937" s="13">
        <f>SUMIFS('Fielding Data'!H:H,'Fielding Data'!$A:$A,'Hitting Data'!$A2937)</f>
        <v>0</v>
      </c>
    </row>
    <row r="2938" spans="1:24" x14ac:dyDescent="0.3">
      <c r="A2938" s="13" t="str">
        <f t="shared" si="45"/>
        <v>kotchca012012</v>
      </c>
      <c r="B2938" s="16" t="s">
        <v>466</v>
      </c>
      <c r="C2938" s="16">
        <v>2012</v>
      </c>
      <c r="D2938" s="16">
        <v>142</v>
      </c>
      <c r="E2938" s="16">
        <v>463</v>
      </c>
      <c r="F2938" s="16">
        <v>46</v>
      </c>
      <c r="G2938" s="16">
        <v>106</v>
      </c>
      <c r="H2938" s="16">
        <v>12</v>
      </c>
      <c r="I2938" s="16">
        <v>0</v>
      </c>
      <c r="J2938" s="16">
        <v>12</v>
      </c>
      <c r="K2938" s="16">
        <v>55</v>
      </c>
      <c r="L2938" s="16">
        <v>3</v>
      </c>
      <c r="M2938" s="16">
        <v>0</v>
      </c>
      <c r="N2938" s="16">
        <v>26</v>
      </c>
      <c r="O2938" s="16">
        <v>49</v>
      </c>
      <c r="P2938" s="13" t="str">
        <f>IFERROR(VLOOKUP($A2938,'Fielding Data'!$A:$H,MATCH(P$1,'Fielding Data'!$A$1:$H$1,0),0),"Other")</f>
        <v>1B</v>
      </c>
      <c r="Q2938" s="13">
        <f>IFERROR(VLOOKUP($A2938,'Fielding Data'!$A:$H,MATCH(Q$1,'Fielding Data'!$A$1:$H$1,0),0),"Other")</f>
        <v>1099</v>
      </c>
      <c r="R2938" s="13">
        <f>IFERROR(VLOOKUP($A2938,'Fielding Data'!$A:$H,MATCH(R$1,'Fielding Data'!$A$1:$H$1,0),0),"Other")</f>
        <v>108</v>
      </c>
      <c r="S2938" s="13">
        <f>IFERROR(VLOOKUP($A2938,'Fielding Data'!$A:$H,MATCH(S$1,'Fielding Data'!$A$1:$H$1,0),0),"Other")</f>
        <v>6</v>
      </c>
      <c r="T2938" s="13">
        <f>IFERROR(VLOOKUP($A2938,'Fielding Data'!$A:$H,MATCH(T$1,'Fielding Data'!$A$1:$H$1,0),0),"Other")</f>
        <v>114</v>
      </c>
      <c r="U2938" s="13">
        <f>SUMIFS('Fielding Data'!E:E,'Fielding Data'!$A:$A,'Hitting Data'!$A2938)</f>
        <v>1099</v>
      </c>
      <c r="V2938" s="13">
        <f>SUMIFS('Fielding Data'!F:F,'Fielding Data'!$A:$A,'Hitting Data'!$A2938)</f>
        <v>108</v>
      </c>
      <c r="W2938" s="13">
        <f>SUMIFS('Fielding Data'!G:G,'Fielding Data'!$A:$A,'Hitting Data'!$A2938)</f>
        <v>6</v>
      </c>
      <c r="X2938" s="13">
        <f>SUMIFS('Fielding Data'!H:H,'Fielding Data'!$A:$A,'Hitting Data'!$A2938)</f>
        <v>114</v>
      </c>
    </row>
    <row r="2939" spans="1:24" x14ac:dyDescent="0.3">
      <c r="A2939" s="13" t="str">
        <f t="shared" si="45"/>
        <v>kotsama012012</v>
      </c>
      <c r="B2939" s="16" t="s">
        <v>134</v>
      </c>
      <c r="C2939" s="16">
        <v>2012</v>
      </c>
      <c r="D2939" s="16">
        <v>82</v>
      </c>
      <c r="E2939" s="16">
        <v>143</v>
      </c>
      <c r="F2939" s="16">
        <v>9</v>
      </c>
      <c r="G2939" s="16">
        <v>37</v>
      </c>
      <c r="H2939" s="16">
        <v>8</v>
      </c>
      <c r="I2939" s="16">
        <v>0</v>
      </c>
      <c r="J2939" s="16">
        <v>2</v>
      </c>
      <c r="K2939" s="16">
        <v>14</v>
      </c>
      <c r="L2939" s="16">
        <v>0</v>
      </c>
      <c r="M2939" s="16">
        <v>2</v>
      </c>
      <c r="N2939" s="16">
        <v>11</v>
      </c>
      <c r="O2939" s="16">
        <v>14</v>
      </c>
      <c r="P2939" s="13" t="str">
        <f>IFERROR(VLOOKUP($A2939,'Fielding Data'!$A:$H,MATCH(P$1,'Fielding Data'!$A$1:$H$1,0),0),"Other")</f>
        <v>1B</v>
      </c>
      <c r="Q2939" s="13">
        <f>IFERROR(VLOOKUP($A2939,'Fielding Data'!$A:$H,MATCH(Q$1,'Fielding Data'!$A$1:$H$1,0),0),"Other")</f>
        <v>26</v>
      </c>
      <c r="R2939" s="13">
        <f>IFERROR(VLOOKUP($A2939,'Fielding Data'!$A:$H,MATCH(R$1,'Fielding Data'!$A$1:$H$1,0),0),"Other")</f>
        <v>0</v>
      </c>
      <c r="S2939" s="13">
        <f>IFERROR(VLOOKUP($A2939,'Fielding Data'!$A:$H,MATCH(S$1,'Fielding Data'!$A$1:$H$1,0),0),"Other")</f>
        <v>0</v>
      </c>
      <c r="T2939" s="13">
        <f>IFERROR(VLOOKUP($A2939,'Fielding Data'!$A:$H,MATCH(T$1,'Fielding Data'!$A$1:$H$1,0),0),"Other")</f>
        <v>2</v>
      </c>
      <c r="U2939" s="13">
        <f>SUMIFS('Fielding Data'!E:E,'Fielding Data'!$A:$A,'Hitting Data'!$A2939)</f>
        <v>67</v>
      </c>
      <c r="V2939" s="13">
        <f>SUMIFS('Fielding Data'!F:F,'Fielding Data'!$A:$A,'Hitting Data'!$A2939)</f>
        <v>2</v>
      </c>
      <c r="W2939" s="13">
        <f>SUMIFS('Fielding Data'!G:G,'Fielding Data'!$A:$A,'Hitting Data'!$A2939)</f>
        <v>1</v>
      </c>
      <c r="X2939" s="13">
        <f>SUMIFS('Fielding Data'!H:H,'Fielding Data'!$A:$A,'Hitting Data'!$A2939)</f>
        <v>4</v>
      </c>
    </row>
    <row r="2940" spans="1:24" x14ac:dyDescent="0.3">
      <c r="A2940" s="13" t="str">
        <f t="shared" si="45"/>
        <v>kozmape012012</v>
      </c>
      <c r="B2940" s="16" t="s">
        <v>1539</v>
      </c>
      <c r="C2940" s="16">
        <v>2012</v>
      </c>
      <c r="D2940" s="16">
        <v>26</v>
      </c>
      <c r="E2940" s="16">
        <v>72</v>
      </c>
      <c r="F2940" s="16">
        <v>11</v>
      </c>
      <c r="G2940" s="16">
        <v>24</v>
      </c>
      <c r="H2940" s="16">
        <v>5</v>
      </c>
      <c r="I2940" s="16">
        <v>3</v>
      </c>
      <c r="J2940" s="16">
        <v>2</v>
      </c>
      <c r="K2940" s="16">
        <v>14</v>
      </c>
      <c r="L2940" s="16">
        <v>2</v>
      </c>
      <c r="M2940" s="16">
        <v>0</v>
      </c>
      <c r="N2940" s="16">
        <v>7</v>
      </c>
      <c r="O2940" s="16">
        <v>19</v>
      </c>
      <c r="P2940" s="13" t="str">
        <f>IFERROR(VLOOKUP($A2940,'Fielding Data'!$A:$H,MATCH(P$1,'Fielding Data'!$A$1:$H$1,0),0),"Other")</f>
        <v>2B</v>
      </c>
      <c r="Q2940" s="13">
        <f>IFERROR(VLOOKUP($A2940,'Fielding Data'!$A:$H,MATCH(Q$1,'Fielding Data'!$A$1:$H$1,0),0),"Other")</f>
        <v>3</v>
      </c>
      <c r="R2940" s="13">
        <f>IFERROR(VLOOKUP($A2940,'Fielding Data'!$A:$H,MATCH(R$1,'Fielding Data'!$A$1:$H$1,0),0),"Other")</f>
        <v>0</v>
      </c>
      <c r="S2940" s="13">
        <f>IFERROR(VLOOKUP($A2940,'Fielding Data'!$A:$H,MATCH(S$1,'Fielding Data'!$A$1:$H$1,0),0),"Other")</f>
        <v>0</v>
      </c>
      <c r="T2940" s="13">
        <f>IFERROR(VLOOKUP($A2940,'Fielding Data'!$A:$H,MATCH(T$1,'Fielding Data'!$A$1:$H$1,0),0),"Other")</f>
        <v>0</v>
      </c>
      <c r="U2940" s="13">
        <f>SUMIFS('Fielding Data'!E:E,'Fielding Data'!$A:$A,'Hitting Data'!$A2940)</f>
        <v>25</v>
      </c>
      <c r="V2940" s="13">
        <f>SUMIFS('Fielding Data'!F:F,'Fielding Data'!$A:$A,'Hitting Data'!$A2940)</f>
        <v>60</v>
      </c>
      <c r="W2940" s="13">
        <f>SUMIFS('Fielding Data'!G:G,'Fielding Data'!$A:$A,'Hitting Data'!$A2940)</f>
        <v>3</v>
      </c>
      <c r="X2940" s="13">
        <f>SUMIFS('Fielding Data'!H:H,'Fielding Data'!$A:$A,'Hitting Data'!$A2940)</f>
        <v>10</v>
      </c>
    </row>
    <row r="2941" spans="1:24" x14ac:dyDescent="0.3">
      <c r="A2941" s="13" t="str">
        <f t="shared" si="45"/>
        <v>kratzer012012</v>
      </c>
      <c r="B2941" s="16" t="s">
        <v>1315</v>
      </c>
      <c r="C2941" s="16">
        <v>2012</v>
      </c>
      <c r="D2941" s="16">
        <v>50</v>
      </c>
      <c r="E2941" s="16">
        <v>141</v>
      </c>
      <c r="F2941" s="16">
        <v>14</v>
      </c>
      <c r="G2941" s="16">
        <v>35</v>
      </c>
      <c r="H2941" s="16">
        <v>9</v>
      </c>
      <c r="I2941" s="16">
        <v>0</v>
      </c>
      <c r="J2941" s="16">
        <v>9</v>
      </c>
      <c r="K2941" s="16">
        <v>26</v>
      </c>
      <c r="L2941" s="16">
        <v>0</v>
      </c>
      <c r="M2941" s="16">
        <v>0</v>
      </c>
      <c r="N2941" s="16">
        <v>11</v>
      </c>
      <c r="O2941" s="16">
        <v>34</v>
      </c>
      <c r="P2941" s="13" t="str">
        <f>IFERROR(VLOOKUP($A2941,'Fielding Data'!$A:$H,MATCH(P$1,'Fielding Data'!$A$1:$H$1,0),0),"Other")</f>
        <v>C</v>
      </c>
      <c r="Q2941" s="13">
        <f>IFERROR(VLOOKUP($A2941,'Fielding Data'!$A:$H,MATCH(Q$1,'Fielding Data'!$A$1:$H$1,0),0),"Other")</f>
        <v>339</v>
      </c>
      <c r="R2941" s="13">
        <f>IFERROR(VLOOKUP($A2941,'Fielding Data'!$A:$H,MATCH(R$1,'Fielding Data'!$A$1:$H$1,0),0),"Other")</f>
        <v>26</v>
      </c>
      <c r="S2941" s="13">
        <f>IFERROR(VLOOKUP($A2941,'Fielding Data'!$A:$H,MATCH(S$1,'Fielding Data'!$A$1:$H$1,0),0),"Other")</f>
        <v>1</v>
      </c>
      <c r="T2941" s="13">
        <f>IFERROR(VLOOKUP($A2941,'Fielding Data'!$A:$H,MATCH(T$1,'Fielding Data'!$A$1:$H$1,0),0),"Other")</f>
        <v>3</v>
      </c>
      <c r="U2941" s="13">
        <f>SUMIFS('Fielding Data'!E:E,'Fielding Data'!$A:$A,'Hitting Data'!$A2941)</f>
        <v>339</v>
      </c>
      <c r="V2941" s="13">
        <f>SUMIFS('Fielding Data'!F:F,'Fielding Data'!$A:$A,'Hitting Data'!$A2941)</f>
        <v>26</v>
      </c>
      <c r="W2941" s="13">
        <f>SUMIFS('Fielding Data'!G:G,'Fielding Data'!$A:$A,'Hitting Data'!$A2941)</f>
        <v>1</v>
      </c>
      <c r="X2941" s="13">
        <f>SUMIFS('Fielding Data'!H:H,'Fielding Data'!$A:$A,'Hitting Data'!$A2941)</f>
        <v>3</v>
      </c>
    </row>
    <row r="2942" spans="1:24" x14ac:dyDescent="0.3">
      <c r="A2942" s="13" t="str">
        <f t="shared" si="45"/>
        <v>kubelja012012</v>
      </c>
      <c r="B2942" s="16" t="s">
        <v>467</v>
      </c>
      <c r="C2942" s="16">
        <v>2012</v>
      </c>
      <c r="D2942" s="16">
        <v>141</v>
      </c>
      <c r="E2942" s="16">
        <v>506</v>
      </c>
      <c r="F2942" s="16">
        <v>75</v>
      </c>
      <c r="G2942" s="16">
        <v>128</v>
      </c>
      <c r="H2942" s="16">
        <v>30</v>
      </c>
      <c r="I2942" s="16">
        <v>4</v>
      </c>
      <c r="J2942" s="16">
        <v>30</v>
      </c>
      <c r="K2942" s="16">
        <v>90</v>
      </c>
      <c r="L2942" s="16">
        <v>1</v>
      </c>
      <c r="M2942" s="16">
        <v>1</v>
      </c>
      <c r="N2942" s="16">
        <v>57</v>
      </c>
      <c r="O2942" s="16">
        <v>151</v>
      </c>
      <c r="P2942" s="13" t="str">
        <f>IFERROR(VLOOKUP($A2942,'Fielding Data'!$A:$H,MATCH(P$1,'Fielding Data'!$A$1:$H$1,0),0),"Other")</f>
        <v>LF</v>
      </c>
      <c r="Q2942" s="13">
        <f>IFERROR(VLOOKUP($A2942,'Fielding Data'!$A:$H,MATCH(Q$1,'Fielding Data'!$A$1:$H$1,0),0),"Other")</f>
        <v>0</v>
      </c>
      <c r="R2942" s="13">
        <f>IFERROR(VLOOKUP($A2942,'Fielding Data'!$A:$H,MATCH(R$1,'Fielding Data'!$A$1:$H$1,0),0),"Other")</f>
        <v>0</v>
      </c>
      <c r="S2942" s="13">
        <f>IFERROR(VLOOKUP($A2942,'Fielding Data'!$A:$H,MATCH(S$1,'Fielding Data'!$A$1:$H$1,0),0),"Other")</f>
        <v>0</v>
      </c>
      <c r="T2942" s="13">
        <f>IFERROR(VLOOKUP($A2942,'Fielding Data'!$A:$H,MATCH(T$1,'Fielding Data'!$A$1:$H$1,0),0),"Other")</f>
        <v>0</v>
      </c>
      <c r="U2942" s="13">
        <f>SUMIFS('Fielding Data'!E:E,'Fielding Data'!$A:$A,'Hitting Data'!$A2942)</f>
        <v>185</v>
      </c>
      <c r="V2942" s="13">
        <f>SUMIFS('Fielding Data'!F:F,'Fielding Data'!$A:$A,'Hitting Data'!$A2942)</f>
        <v>14</v>
      </c>
      <c r="W2942" s="13">
        <f>SUMIFS('Fielding Data'!G:G,'Fielding Data'!$A:$A,'Hitting Data'!$A2942)</f>
        <v>1</v>
      </c>
      <c r="X2942" s="13">
        <f>SUMIFS('Fielding Data'!H:H,'Fielding Data'!$A:$A,'Hitting Data'!$A2942)</f>
        <v>3</v>
      </c>
    </row>
    <row r="2943" spans="1:24" x14ac:dyDescent="0.3">
      <c r="A2943" s="13" t="str">
        <f t="shared" si="45"/>
        <v>kurodhi012012</v>
      </c>
      <c r="B2943" s="16" t="s">
        <v>950</v>
      </c>
      <c r="C2943" s="16">
        <v>2012</v>
      </c>
      <c r="D2943" s="16">
        <v>33</v>
      </c>
      <c r="E2943" s="16">
        <v>2</v>
      </c>
      <c r="F2943" s="16">
        <v>0</v>
      </c>
      <c r="G2943" s="16">
        <v>0</v>
      </c>
      <c r="H2943" s="16">
        <v>0</v>
      </c>
      <c r="I2943" s="16">
        <v>0</v>
      </c>
      <c r="J2943" s="16">
        <v>0</v>
      </c>
      <c r="K2943" s="16">
        <v>0</v>
      </c>
      <c r="L2943" s="16">
        <v>0</v>
      </c>
      <c r="M2943" s="16">
        <v>0</v>
      </c>
      <c r="N2943" s="16">
        <v>0</v>
      </c>
      <c r="O2943" s="16">
        <v>1</v>
      </c>
      <c r="P2943" s="13" t="str">
        <f>IFERROR(VLOOKUP($A2943,'Fielding Data'!$A:$H,MATCH(P$1,'Fielding Data'!$A$1:$H$1,0),0),"Other")</f>
        <v>P</v>
      </c>
      <c r="Q2943" s="13">
        <f>IFERROR(VLOOKUP($A2943,'Fielding Data'!$A:$H,MATCH(Q$1,'Fielding Data'!$A$1:$H$1,0),0),"Other")</f>
        <v>11</v>
      </c>
      <c r="R2943" s="13">
        <f>IFERROR(VLOOKUP($A2943,'Fielding Data'!$A:$H,MATCH(R$1,'Fielding Data'!$A$1:$H$1,0),0),"Other")</f>
        <v>31</v>
      </c>
      <c r="S2943" s="13">
        <f>IFERROR(VLOOKUP($A2943,'Fielding Data'!$A:$H,MATCH(S$1,'Fielding Data'!$A$1:$H$1,0),0),"Other")</f>
        <v>0</v>
      </c>
      <c r="T2943" s="13">
        <f>IFERROR(VLOOKUP($A2943,'Fielding Data'!$A:$H,MATCH(T$1,'Fielding Data'!$A$1:$H$1,0),0),"Other")</f>
        <v>3</v>
      </c>
      <c r="U2943" s="13">
        <f>SUMIFS('Fielding Data'!E:E,'Fielding Data'!$A:$A,'Hitting Data'!$A2943)</f>
        <v>11</v>
      </c>
      <c r="V2943" s="13">
        <f>SUMIFS('Fielding Data'!F:F,'Fielding Data'!$A:$A,'Hitting Data'!$A2943)</f>
        <v>31</v>
      </c>
      <c r="W2943" s="13">
        <f>SUMIFS('Fielding Data'!G:G,'Fielding Data'!$A:$A,'Hitting Data'!$A2943)</f>
        <v>0</v>
      </c>
      <c r="X2943" s="13">
        <f>SUMIFS('Fielding Data'!H:H,'Fielding Data'!$A:$A,'Hitting Data'!$A2943)</f>
        <v>3</v>
      </c>
    </row>
    <row r="2944" spans="1:24" x14ac:dyDescent="0.3">
      <c r="A2944" s="13" t="str">
        <f t="shared" si="45"/>
        <v>laffeaa012012</v>
      </c>
      <c r="B2944" s="16" t="s">
        <v>812</v>
      </c>
      <c r="C2944" s="16">
        <v>2012</v>
      </c>
      <c r="D2944" s="16">
        <v>22</v>
      </c>
      <c r="E2944" s="16">
        <v>1</v>
      </c>
      <c r="F2944" s="16">
        <v>0</v>
      </c>
      <c r="G2944" s="16">
        <v>0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3" t="str">
        <f>IFERROR(VLOOKUP($A2944,'Fielding Data'!$A:$H,MATCH(P$1,'Fielding Data'!$A$1:$H$1,0),0),"Other")</f>
        <v>P</v>
      </c>
      <c r="Q2944" s="13">
        <f>IFERROR(VLOOKUP($A2944,'Fielding Data'!$A:$H,MATCH(Q$1,'Fielding Data'!$A$1:$H$1,0),0),"Other")</f>
        <v>5</v>
      </c>
      <c r="R2944" s="13">
        <f>IFERROR(VLOOKUP($A2944,'Fielding Data'!$A:$H,MATCH(R$1,'Fielding Data'!$A$1:$H$1,0),0),"Other")</f>
        <v>22</v>
      </c>
      <c r="S2944" s="13">
        <f>IFERROR(VLOOKUP($A2944,'Fielding Data'!$A:$H,MATCH(S$1,'Fielding Data'!$A$1:$H$1,0),0),"Other")</f>
        <v>0</v>
      </c>
      <c r="T2944" s="13">
        <f>IFERROR(VLOOKUP($A2944,'Fielding Data'!$A:$H,MATCH(T$1,'Fielding Data'!$A$1:$H$1,0),0),"Other")</f>
        <v>2</v>
      </c>
      <c r="U2944" s="13">
        <f>SUMIFS('Fielding Data'!E:E,'Fielding Data'!$A:$A,'Hitting Data'!$A2944)</f>
        <v>5</v>
      </c>
      <c r="V2944" s="13">
        <f>SUMIFS('Fielding Data'!F:F,'Fielding Data'!$A:$A,'Hitting Data'!$A2944)</f>
        <v>22</v>
      </c>
      <c r="W2944" s="13">
        <f>SUMIFS('Fielding Data'!G:G,'Fielding Data'!$A:$A,'Hitting Data'!$A2944)</f>
        <v>0</v>
      </c>
      <c r="X2944" s="13">
        <f>SUMIFS('Fielding Data'!H:H,'Fielding Data'!$A:$A,'Hitting Data'!$A2944)</f>
        <v>2</v>
      </c>
    </row>
    <row r="2945" spans="1:24" x14ac:dyDescent="0.3">
      <c r="A2945" s="13" t="str">
        <f t="shared" si="45"/>
        <v>lahaibr012012</v>
      </c>
      <c r="B2945" s="16" t="s">
        <v>951</v>
      </c>
      <c r="C2945" s="16">
        <v>2012</v>
      </c>
      <c r="D2945" s="16">
        <v>130</v>
      </c>
      <c r="E2945" s="16">
        <v>340</v>
      </c>
      <c r="F2945" s="16">
        <v>42</v>
      </c>
      <c r="G2945" s="16">
        <v>88</v>
      </c>
      <c r="H2945" s="16">
        <v>17</v>
      </c>
      <c r="I2945" s="16">
        <v>0</v>
      </c>
      <c r="J2945" s="16">
        <v>16</v>
      </c>
      <c r="K2945" s="16">
        <v>40</v>
      </c>
      <c r="L2945" s="16">
        <v>4</v>
      </c>
      <c r="M2945" s="16">
        <v>2</v>
      </c>
      <c r="N2945" s="16">
        <v>39</v>
      </c>
      <c r="O2945" s="16">
        <v>124</v>
      </c>
      <c r="P2945" s="13" t="str">
        <f>IFERROR(VLOOKUP($A2945,'Fielding Data'!$A:$H,MATCH(P$1,'Fielding Data'!$A$1:$H$1,0),0),"Other")</f>
        <v>1B</v>
      </c>
      <c r="Q2945" s="13">
        <f>IFERROR(VLOOKUP($A2945,'Fielding Data'!$A:$H,MATCH(Q$1,'Fielding Data'!$A$1:$H$1,0),0),"Other")</f>
        <v>445</v>
      </c>
      <c r="R2945" s="13">
        <f>IFERROR(VLOOKUP($A2945,'Fielding Data'!$A:$H,MATCH(R$1,'Fielding Data'!$A$1:$H$1,0),0),"Other")</f>
        <v>18</v>
      </c>
      <c r="S2945" s="13">
        <f>IFERROR(VLOOKUP($A2945,'Fielding Data'!$A:$H,MATCH(S$1,'Fielding Data'!$A$1:$H$1,0),0),"Other")</f>
        <v>3</v>
      </c>
      <c r="T2945" s="13">
        <f>IFERROR(VLOOKUP($A2945,'Fielding Data'!$A:$H,MATCH(T$1,'Fielding Data'!$A$1:$H$1,0),0),"Other")</f>
        <v>44</v>
      </c>
      <c r="U2945" s="13">
        <f>SUMIFS('Fielding Data'!E:E,'Fielding Data'!$A:$A,'Hitting Data'!$A2945)</f>
        <v>504</v>
      </c>
      <c r="V2945" s="13">
        <f>SUMIFS('Fielding Data'!F:F,'Fielding Data'!$A:$A,'Hitting Data'!$A2945)</f>
        <v>18</v>
      </c>
      <c r="W2945" s="13">
        <f>SUMIFS('Fielding Data'!G:G,'Fielding Data'!$A:$A,'Hitting Data'!$A2945)</f>
        <v>5</v>
      </c>
      <c r="X2945" s="13">
        <f>SUMIFS('Fielding Data'!H:H,'Fielding Data'!$A:$A,'Hitting Data'!$A2945)</f>
        <v>44</v>
      </c>
    </row>
    <row r="2946" spans="1:24" x14ac:dyDescent="0.3">
      <c r="A2946" s="13" t="str">
        <f t="shared" si="45"/>
        <v>lairdbr012012</v>
      </c>
      <c r="B2946" s="16" t="s">
        <v>1540</v>
      </c>
      <c r="C2946" s="16">
        <v>2012</v>
      </c>
      <c r="D2946" s="16">
        <v>17</v>
      </c>
      <c r="E2946" s="16">
        <v>35</v>
      </c>
      <c r="F2946" s="16">
        <v>2</v>
      </c>
      <c r="G2946" s="16">
        <v>9</v>
      </c>
      <c r="H2946" s="16">
        <v>1</v>
      </c>
      <c r="I2946" s="16">
        <v>0</v>
      </c>
      <c r="J2946" s="16">
        <v>1</v>
      </c>
      <c r="K2946" s="16">
        <v>4</v>
      </c>
      <c r="L2946" s="16">
        <v>0</v>
      </c>
      <c r="M2946" s="16">
        <v>0</v>
      </c>
      <c r="N2946" s="16">
        <v>2</v>
      </c>
      <c r="O2946" s="16">
        <v>8</v>
      </c>
      <c r="P2946" s="13" t="str">
        <f>IFERROR(VLOOKUP($A2946,'Fielding Data'!$A:$H,MATCH(P$1,'Fielding Data'!$A$1:$H$1,0),0),"Other")</f>
        <v>1B</v>
      </c>
      <c r="Q2946" s="13">
        <f>IFERROR(VLOOKUP($A2946,'Fielding Data'!$A:$H,MATCH(Q$1,'Fielding Data'!$A$1:$H$1,0),0),"Other")</f>
        <v>21</v>
      </c>
      <c r="R2946" s="13">
        <f>IFERROR(VLOOKUP($A2946,'Fielding Data'!$A:$H,MATCH(R$1,'Fielding Data'!$A$1:$H$1,0),0),"Other")</f>
        <v>0</v>
      </c>
      <c r="S2946" s="13">
        <f>IFERROR(VLOOKUP($A2946,'Fielding Data'!$A:$H,MATCH(S$1,'Fielding Data'!$A$1:$H$1,0),0),"Other")</f>
        <v>0</v>
      </c>
      <c r="T2946" s="13">
        <f>IFERROR(VLOOKUP($A2946,'Fielding Data'!$A:$H,MATCH(T$1,'Fielding Data'!$A$1:$H$1,0),0),"Other")</f>
        <v>1</v>
      </c>
      <c r="U2946" s="13">
        <f>SUMIFS('Fielding Data'!E:E,'Fielding Data'!$A:$A,'Hitting Data'!$A2946)</f>
        <v>23</v>
      </c>
      <c r="V2946" s="13">
        <f>SUMIFS('Fielding Data'!F:F,'Fielding Data'!$A:$A,'Hitting Data'!$A2946)</f>
        <v>10</v>
      </c>
      <c r="W2946" s="13">
        <f>SUMIFS('Fielding Data'!G:G,'Fielding Data'!$A:$A,'Hitting Data'!$A2946)</f>
        <v>1</v>
      </c>
      <c r="X2946" s="13">
        <f>SUMIFS('Fielding Data'!H:H,'Fielding Data'!$A:$A,'Hitting Data'!$A2946)</f>
        <v>1</v>
      </c>
    </row>
    <row r="2947" spans="1:24" x14ac:dyDescent="0.3">
      <c r="A2947" s="13" t="str">
        <f t="shared" ref="A2947:A3010" si="46">(B2947&amp;C2947)</f>
        <v>lairdge012012</v>
      </c>
      <c r="B2947" s="16" t="s">
        <v>385</v>
      </c>
      <c r="C2947" s="16">
        <v>2012</v>
      </c>
      <c r="D2947" s="16">
        <v>63</v>
      </c>
      <c r="E2947" s="16">
        <v>174</v>
      </c>
      <c r="F2947" s="16">
        <v>24</v>
      </c>
      <c r="G2947" s="16">
        <v>49</v>
      </c>
      <c r="H2947" s="16">
        <v>8</v>
      </c>
      <c r="I2947" s="16">
        <v>1</v>
      </c>
      <c r="J2947" s="16">
        <v>2</v>
      </c>
      <c r="K2947" s="16">
        <v>11</v>
      </c>
      <c r="L2947" s="16">
        <v>0</v>
      </c>
      <c r="M2947" s="16">
        <v>0</v>
      </c>
      <c r="N2947" s="16">
        <v>14</v>
      </c>
      <c r="O2947" s="16">
        <v>21</v>
      </c>
      <c r="P2947" s="13" t="str">
        <f>IFERROR(VLOOKUP($A2947,'Fielding Data'!$A:$H,MATCH(P$1,'Fielding Data'!$A$1:$H$1,0),0),"Other")</f>
        <v>C</v>
      </c>
      <c r="Q2947" s="13">
        <f>IFERROR(VLOOKUP($A2947,'Fielding Data'!$A:$H,MATCH(Q$1,'Fielding Data'!$A$1:$H$1,0),0),"Other")</f>
        <v>393</v>
      </c>
      <c r="R2947" s="13">
        <f>IFERROR(VLOOKUP($A2947,'Fielding Data'!$A:$H,MATCH(R$1,'Fielding Data'!$A$1:$H$1,0),0),"Other")</f>
        <v>22</v>
      </c>
      <c r="S2947" s="13">
        <f>IFERROR(VLOOKUP($A2947,'Fielding Data'!$A:$H,MATCH(S$1,'Fielding Data'!$A$1:$H$1,0),0),"Other")</f>
        <v>4</v>
      </c>
      <c r="T2947" s="13">
        <f>IFERROR(VLOOKUP($A2947,'Fielding Data'!$A:$H,MATCH(T$1,'Fielding Data'!$A$1:$H$1,0),0),"Other")</f>
        <v>2</v>
      </c>
      <c r="U2947" s="13">
        <f>SUMIFS('Fielding Data'!E:E,'Fielding Data'!$A:$A,'Hitting Data'!$A2947)</f>
        <v>393</v>
      </c>
      <c r="V2947" s="13">
        <f>SUMIFS('Fielding Data'!F:F,'Fielding Data'!$A:$A,'Hitting Data'!$A2947)</f>
        <v>22</v>
      </c>
      <c r="W2947" s="13">
        <f>SUMIFS('Fielding Data'!G:G,'Fielding Data'!$A:$A,'Hitting Data'!$A2947)</f>
        <v>4</v>
      </c>
      <c r="X2947" s="13">
        <f>SUMIFS('Fielding Data'!H:H,'Fielding Data'!$A:$A,'Hitting Data'!$A2947)</f>
        <v>2</v>
      </c>
    </row>
    <row r="2948" spans="1:24" x14ac:dyDescent="0.3">
      <c r="A2948" s="13" t="str">
        <f t="shared" si="46"/>
        <v>lallibl012012</v>
      </c>
      <c r="B2948" s="16" t="s">
        <v>1763</v>
      </c>
      <c r="C2948" s="16">
        <v>2012</v>
      </c>
      <c r="D2948" s="16">
        <v>6</v>
      </c>
      <c r="E2948" s="16">
        <v>15</v>
      </c>
      <c r="F2948" s="16">
        <v>1</v>
      </c>
      <c r="G2948" s="16">
        <v>2</v>
      </c>
      <c r="H2948" s="16">
        <v>0</v>
      </c>
      <c r="I2948" s="16">
        <v>0</v>
      </c>
      <c r="J2948" s="16">
        <v>0</v>
      </c>
      <c r="K2948" s="16">
        <v>2</v>
      </c>
      <c r="L2948" s="16">
        <v>0</v>
      </c>
      <c r="M2948" s="16">
        <v>0</v>
      </c>
      <c r="N2948" s="16">
        <v>1</v>
      </c>
      <c r="O2948" s="16">
        <v>3</v>
      </c>
      <c r="P2948" s="13" t="str">
        <f>IFERROR(VLOOKUP($A2948,'Fielding Data'!$A:$H,MATCH(P$1,'Fielding Data'!$A$1:$H$1,0),0),"Other")</f>
        <v>1B</v>
      </c>
      <c r="Q2948" s="13">
        <f>IFERROR(VLOOKUP($A2948,'Fielding Data'!$A:$H,MATCH(Q$1,'Fielding Data'!$A$1:$H$1,0),0),"Other")</f>
        <v>4</v>
      </c>
      <c r="R2948" s="13">
        <f>IFERROR(VLOOKUP($A2948,'Fielding Data'!$A:$H,MATCH(R$1,'Fielding Data'!$A$1:$H$1,0),0),"Other")</f>
        <v>0</v>
      </c>
      <c r="S2948" s="13">
        <f>IFERROR(VLOOKUP($A2948,'Fielding Data'!$A:$H,MATCH(S$1,'Fielding Data'!$A$1:$H$1,0),0),"Other")</f>
        <v>0</v>
      </c>
      <c r="T2948" s="13">
        <f>IFERROR(VLOOKUP($A2948,'Fielding Data'!$A:$H,MATCH(T$1,'Fielding Data'!$A$1:$H$1,0),0),"Other")</f>
        <v>1</v>
      </c>
      <c r="U2948" s="13">
        <f>SUMIFS('Fielding Data'!E:E,'Fielding Data'!$A:$A,'Hitting Data'!$A2948)</f>
        <v>24</v>
      </c>
      <c r="V2948" s="13">
        <f>SUMIFS('Fielding Data'!F:F,'Fielding Data'!$A:$A,'Hitting Data'!$A2948)</f>
        <v>0</v>
      </c>
      <c r="W2948" s="13">
        <f>SUMIFS('Fielding Data'!G:G,'Fielding Data'!$A:$A,'Hitting Data'!$A2948)</f>
        <v>0</v>
      </c>
      <c r="X2948" s="13">
        <f>SUMIFS('Fielding Data'!H:H,'Fielding Data'!$A:$A,'Hitting Data'!$A2948)</f>
        <v>1</v>
      </c>
    </row>
    <row r="2949" spans="1:24" x14ac:dyDescent="0.3">
      <c r="A2949" s="13" t="str">
        <f t="shared" si="46"/>
        <v>langery012012</v>
      </c>
      <c r="B2949" s="16" t="s">
        <v>313</v>
      </c>
      <c r="C2949" s="16">
        <v>2012</v>
      </c>
      <c r="D2949" s="16">
        <v>2</v>
      </c>
      <c r="E2949" s="16">
        <v>1</v>
      </c>
      <c r="F2949" s="16">
        <v>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0</v>
      </c>
      <c r="N2949" s="16">
        <v>0</v>
      </c>
      <c r="O2949" s="16">
        <v>1</v>
      </c>
      <c r="P2949" s="13" t="str">
        <f>IFERROR(VLOOKUP($A2949,'Fielding Data'!$A:$H,MATCH(P$1,'Fielding Data'!$A$1:$H$1,0),0),"Other")</f>
        <v>LF</v>
      </c>
      <c r="Q2949" s="13">
        <f>IFERROR(VLOOKUP($A2949,'Fielding Data'!$A:$H,MATCH(Q$1,'Fielding Data'!$A$1:$H$1,0),0),"Other")</f>
        <v>0</v>
      </c>
      <c r="R2949" s="13">
        <f>IFERROR(VLOOKUP($A2949,'Fielding Data'!$A:$H,MATCH(R$1,'Fielding Data'!$A$1:$H$1,0),0),"Other")</f>
        <v>0</v>
      </c>
      <c r="S2949" s="13">
        <f>IFERROR(VLOOKUP($A2949,'Fielding Data'!$A:$H,MATCH(S$1,'Fielding Data'!$A$1:$H$1,0),0),"Other")</f>
        <v>0</v>
      </c>
      <c r="T2949" s="13">
        <f>IFERROR(VLOOKUP($A2949,'Fielding Data'!$A:$H,MATCH(T$1,'Fielding Data'!$A$1:$H$1,0),0),"Other")</f>
        <v>0</v>
      </c>
      <c r="U2949" s="13">
        <f>SUMIFS('Fielding Data'!E:E,'Fielding Data'!$A:$A,'Hitting Data'!$A2949)</f>
        <v>0</v>
      </c>
      <c r="V2949" s="13">
        <f>SUMIFS('Fielding Data'!F:F,'Fielding Data'!$A:$A,'Hitting Data'!$A2949)</f>
        <v>0</v>
      </c>
      <c r="W2949" s="13">
        <f>SUMIFS('Fielding Data'!G:G,'Fielding Data'!$A:$A,'Hitting Data'!$A2949)</f>
        <v>0</v>
      </c>
      <c r="X2949" s="13">
        <f>SUMIFS('Fielding Data'!H:H,'Fielding Data'!$A:$A,'Hitting Data'!$A2949)</f>
        <v>0</v>
      </c>
    </row>
    <row r="2950" spans="1:24" x14ac:dyDescent="0.3">
      <c r="A2950" s="13" t="str">
        <f t="shared" si="46"/>
        <v>lannajo012012</v>
      </c>
      <c r="B2950" s="16" t="s">
        <v>813</v>
      </c>
      <c r="C2950" s="16">
        <v>2012</v>
      </c>
      <c r="D2950" s="16">
        <v>6</v>
      </c>
      <c r="E2950" s="16">
        <v>9</v>
      </c>
      <c r="F2950" s="16">
        <v>0</v>
      </c>
      <c r="G2950" s="16">
        <v>1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1</v>
      </c>
      <c r="O2950" s="16">
        <v>4</v>
      </c>
      <c r="P2950" s="13" t="str">
        <f>IFERROR(VLOOKUP($A2950,'Fielding Data'!$A:$H,MATCH(P$1,'Fielding Data'!$A$1:$H$1,0),0),"Other")</f>
        <v>P</v>
      </c>
      <c r="Q2950" s="13">
        <f>IFERROR(VLOOKUP($A2950,'Fielding Data'!$A:$H,MATCH(Q$1,'Fielding Data'!$A$1:$H$1,0),0),"Other")</f>
        <v>0</v>
      </c>
      <c r="R2950" s="13">
        <f>IFERROR(VLOOKUP($A2950,'Fielding Data'!$A:$H,MATCH(R$1,'Fielding Data'!$A$1:$H$1,0),0),"Other")</f>
        <v>9</v>
      </c>
      <c r="S2950" s="13">
        <f>IFERROR(VLOOKUP($A2950,'Fielding Data'!$A:$H,MATCH(S$1,'Fielding Data'!$A$1:$H$1,0),0),"Other")</f>
        <v>0</v>
      </c>
      <c r="T2950" s="13">
        <f>IFERROR(VLOOKUP($A2950,'Fielding Data'!$A:$H,MATCH(T$1,'Fielding Data'!$A$1:$H$1,0),0),"Other")</f>
        <v>1</v>
      </c>
      <c r="U2950" s="13">
        <f>SUMIFS('Fielding Data'!E:E,'Fielding Data'!$A:$A,'Hitting Data'!$A2950)</f>
        <v>0</v>
      </c>
      <c r="V2950" s="13">
        <f>SUMIFS('Fielding Data'!F:F,'Fielding Data'!$A:$A,'Hitting Data'!$A2950)</f>
        <v>9</v>
      </c>
      <c r="W2950" s="13">
        <f>SUMIFS('Fielding Data'!G:G,'Fielding Data'!$A:$A,'Hitting Data'!$A2950)</f>
        <v>0</v>
      </c>
      <c r="X2950" s="13">
        <f>SUMIFS('Fielding Data'!H:H,'Fielding Data'!$A:$A,'Hitting Data'!$A2950)</f>
        <v>1</v>
      </c>
    </row>
    <row r="2951" spans="1:24" x14ac:dyDescent="0.3">
      <c r="A2951" s="13" t="str">
        <f t="shared" si="46"/>
        <v>laporma012012</v>
      </c>
      <c r="B2951" s="16" t="s">
        <v>1120</v>
      </c>
      <c r="C2951" s="16">
        <v>2012</v>
      </c>
      <c r="D2951" s="16">
        <v>22</v>
      </c>
      <c r="E2951" s="16">
        <v>58</v>
      </c>
      <c r="F2951" s="16">
        <v>2</v>
      </c>
      <c r="G2951" s="16">
        <v>14</v>
      </c>
      <c r="H2951" s="16">
        <v>2</v>
      </c>
      <c r="I2951" s="16">
        <v>0</v>
      </c>
      <c r="J2951" s="16">
        <v>1</v>
      </c>
      <c r="K2951" s="16">
        <v>5</v>
      </c>
      <c r="L2951" s="16">
        <v>0</v>
      </c>
      <c r="M2951" s="16">
        <v>0</v>
      </c>
      <c r="N2951" s="16">
        <v>1</v>
      </c>
      <c r="O2951" s="16">
        <v>17</v>
      </c>
      <c r="P2951" s="13" t="str">
        <f>IFERROR(VLOOKUP($A2951,'Fielding Data'!$A:$H,MATCH(P$1,'Fielding Data'!$A$1:$H$1,0),0),"Other")</f>
        <v>1B</v>
      </c>
      <c r="Q2951" s="13">
        <f>IFERROR(VLOOKUP($A2951,'Fielding Data'!$A:$H,MATCH(Q$1,'Fielding Data'!$A$1:$H$1,0),0),"Other")</f>
        <v>56</v>
      </c>
      <c r="R2951" s="13">
        <f>IFERROR(VLOOKUP($A2951,'Fielding Data'!$A:$H,MATCH(R$1,'Fielding Data'!$A$1:$H$1,0),0),"Other")</f>
        <v>6</v>
      </c>
      <c r="S2951" s="13">
        <f>IFERROR(VLOOKUP($A2951,'Fielding Data'!$A:$H,MATCH(S$1,'Fielding Data'!$A$1:$H$1,0),0),"Other")</f>
        <v>0</v>
      </c>
      <c r="T2951" s="13">
        <f>IFERROR(VLOOKUP($A2951,'Fielding Data'!$A:$H,MATCH(T$1,'Fielding Data'!$A$1:$H$1,0),0),"Other")</f>
        <v>5</v>
      </c>
      <c r="U2951" s="13">
        <f>SUMIFS('Fielding Data'!E:E,'Fielding Data'!$A:$A,'Hitting Data'!$A2951)</f>
        <v>56</v>
      </c>
      <c r="V2951" s="13">
        <f>SUMIFS('Fielding Data'!F:F,'Fielding Data'!$A:$A,'Hitting Data'!$A2951)</f>
        <v>6</v>
      </c>
      <c r="W2951" s="13">
        <f>SUMIFS('Fielding Data'!G:G,'Fielding Data'!$A:$A,'Hitting Data'!$A2951)</f>
        <v>0</v>
      </c>
      <c r="X2951" s="13">
        <f>SUMIFS('Fielding Data'!H:H,'Fielding Data'!$A:$A,'Hitting Data'!$A2951)</f>
        <v>5</v>
      </c>
    </row>
    <row r="2952" spans="1:24" x14ac:dyDescent="0.3">
      <c r="A2952" s="13" t="str">
        <f t="shared" si="46"/>
        <v>larocad012012</v>
      </c>
      <c r="B2952" s="16" t="s">
        <v>468</v>
      </c>
      <c r="C2952" s="16">
        <v>2012</v>
      </c>
      <c r="D2952" s="16">
        <v>154</v>
      </c>
      <c r="E2952" s="16">
        <v>571</v>
      </c>
      <c r="F2952" s="16">
        <v>76</v>
      </c>
      <c r="G2952" s="16">
        <v>155</v>
      </c>
      <c r="H2952" s="16">
        <v>35</v>
      </c>
      <c r="I2952" s="16">
        <v>1</v>
      </c>
      <c r="J2952" s="16">
        <v>33</v>
      </c>
      <c r="K2952" s="16">
        <v>100</v>
      </c>
      <c r="L2952" s="16">
        <v>1</v>
      </c>
      <c r="M2952" s="16">
        <v>1</v>
      </c>
      <c r="N2952" s="16">
        <v>67</v>
      </c>
      <c r="O2952" s="16">
        <v>138</v>
      </c>
      <c r="P2952" s="13" t="str">
        <f>IFERROR(VLOOKUP($A2952,'Fielding Data'!$A:$H,MATCH(P$1,'Fielding Data'!$A$1:$H$1,0),0),"Other")</f>
        <v>1B</v>
      </c>
      <c r="Q2952" s="13">
        <f>IFERROR(VLOOKUP($A2952,'Fielding Data'!$A:$H,MATCH(Q$1,'Fielding Data'!$A$1:$H$1,0),0),"Other")</f>
        <v>1260</v>
      </c>
      <c r="R2952" s="13">
        <f>IFERROR(VLOOKUP($A2952,'Fielding Data'!$A:$H,MATCH(R$1,'Fielding Data'!$A$1:$H$1,0),0),"Other")</f>
        <v>100</v>
      </c>
      <c r="S2952" s="13">
        <f>IFERROR(VLOOKUP($A2952,'Fielding Data'!$A:$H,MATCH(S$1,'Fielding Data'!$A$1:$H$1,0),0),"Other")</f>
        <v>7</v>
      </c>
      <c r="T2952" s="13">
        <f>IFERROR(VLOOKUP($A2952,'Fielding Data'!$A:$H,MATCH(T$1,'Fielding Data'!$A$1:$H$1,0),0),"Other")</f>
        <v>113</v>
      </c>
      <c r="U2952" s="13">
        <f>SUMIFS('Fielding Data'!E:E,'Fielding Data'!$A:$A,'Hitting Data'!$A2952)</f>
        <v>1260</v>
      </c>
      <c r="V2952" s="13">
        <f>SUMIFS('Fielding Data'!F:F,'Fielding Data'!$A:$A,'Hitting Data'!$A2952)</f>
        <v>100</v>
      </c>
      <c r="W2952" s="13">
        <f>SUMIFS('Fielding Data'!G:G,'Fielding Data'!$A:$A,'Hitting Data'!$A2952)</f>
        <v>7</v>
      </c>
      <c r="X2952" s="13">
        <f>SUMIFS('Fielding Data'!H:H,'Fielding Data'!$A:$A,'Hitting Data'!$A2952)</f>
        <v>113</v>
      </c>
    </row>
    <row r="2953" spans="1:24" x14ac:dyDescent="0.3">
      <c r="A2953" s="13" t="str">
        <f t="shared" si="46"/>
        <v>latosma012012</v>
      </c>
      <c r="B2953" s="16" t="s">
        <v>1121</v>
      </c>
      <c r="C2953" s="16">
        <v>2012</v>
      </c>
      <c r="D2953" s="16">
        <v>33</v>
      </c>
      <c r="E2953" s="16">
        <v>65</v>
      </c>
      <c r="F2953" s="16">
        <v>2</v>
      </c>
      <c r="G2953" s="16">
        <v>12</v>
      </c>
      <c r="H2953" s="16">
        <v>1</v>
      </c>
      <c r="I2953" s="16">
        <v>0</v>
      </c>
      <c r="J2953" s="16">
        <v>1</v>
      </c>
      <c r="K2953" s="16">
        <v>4</v>
      </c>
      <c r="L2953" s="16">
        <v>0</v>
      </c>
      <c r="M2953" s="16">
        <v>0</v>
      </c>
      <c r="N2953" s="16">
        <v>3</v>
      </c>
      <c r="O2953" s="16">
        <v>32</v>
      </c>
      <c r="P2953" s="13" t="str">
        <f>IFERROR(VLOOKUP($A2953,'Fielding Data'!$A:$H,MATCH(P$1,'Fielding Data'!$A$1:$H$1,0),0),"Other")</f>
        <v>P</v>
      </c>
      <c r="Q2953" s="13">
        <f>IFERROR(VLOOKUP($A2953,'Fielding Data'!$A:$H,MATCH(Q$1,'Fielding Data'!$A$1:$H$1,0),0),"Other")</f>
        <v>18</v>
      </c>
      <c r="R2953" s="13">
        <f>IFERROR(VLOOKUP($A2953,'Fielding Data'!$A:$H,MATCH(R$1,'Fielding Data'!$A$1:$H$1,0),0),"Other")</f>
        <v>22</v>
      </c>
      <c r="S2953" s="13">
        <f>IFERROR(VLOOKUP($A2953,'Fielding Data'!$A:$H,MATCH(S$1,'Fielding Data'!$A$1:$H$1,0),0),"Other")</f>
        <v>0</v>
      </c>
      <c r="T2953" s="13">
        <f>IFERROR(VLOOKUP($A2953,'Fielding Data'!$A:$H,MATCH(T$1,'Fielding Data'!$A$1:$H$1,0),0),"Other")</f>
        <v>0</v>
      </c>
      <c r="U2953" s="13">
        <f>SUMIFS('Fielding Data'!E:E,'Fielding Data'!$A:$A,'Hitting Data'!$A2953)</f>
        <v>18</v>
      </c>
      <c r="V2953" s="13">
        <f>SUMIFS('Fielding Data'!F:F,'Fielding Data'!$A:$A,'Hitting Data'!$A2953)</f>
        <v>22</v>
      </c>
      <c r="W2953" s="13">
        <f>SUMIFS('Fielding Data'!G:G,'Fielding Data'!$A:$A,'Hitting Data'!$A2953)</f>
        <v>0</v>
      </c>
      <c r="X2953" s="13">
        <f>SUMIFS('Fielding Data'!H:H,'Fielding Data'!$A:$A,'Hitting Data'!$A2953)</f>
        <v>0</v>
      </c>
    </row>
    <row r="2954" spans="1:24" x14ac:dyDescent="0.3">
      <c r="A2954" s="13" t="str">
        <f t="shared" si="46"/>
        <v>lavarry012012</v>
      </c>
      <c r="B2954" s="16" t="s">
        <v>1541</v>
      </c>
      <c r="C2954" s="16">
        <v>2012</v>
      </c>
      <c r="D2954" s="16">
        <v>46</v>
      </c>
      <c r="E2954" s="16">
        <v>153</v>
      </c>
      <c r="F2954" s="16">
        <v>11</v>
      </c>
      <c r="G2954" s="16">
        <v>24</v>
      </c>
      <c r="H2954" s="16">
        <v>8</v>
      </c>
      <c r="I2954" s="16">
        <v>0</v>
      </c>
      <c r="J2954" s="16">
        <v>2</v>
      </c>
      <c r="K2954" s="16">
        <v>12</v>
      </c>
      <c r="L2954" s="16">
        <v>0</v>
      </c>
      <c r="M2954" s="16">
        <v>0</v>
      </c>
      <c r="N2954" s="16">
        <v>11</v>
      </c>
      <c r="O2954" s="16">
        <v>41</v>
      </c>
      <c r="P2954" s="13" t="str">
        <f>IFERROR(VLOOKUP($A2954,'Fielding Data'!$A:$H,MATCH(P$1,'Fielding Data'!$A$1:$H$1,0),0),"Other")</f>
        <v>C</v>
      </c>
      <c r="Q2954" s="13">
        <f>IFERROR(VLOOKUP($A2954,'Fielding Data'!$A:$H,MATCH(Q$1,'Fielding Data'!$A$1:$H$1,0),0),"Other")</f>
        <v>183</v>
      </c>
      <c r="R2954" s="13">
        <f>IFERROR(VLOOKUP($A2954,'Fielding Data'!$A:$H,MATCH(R$1,'Fielding Data'!$A$1:$H$1,0),0),"Other")</f>
        <v>11</v>
      </c>
      <c r="S2954" s="13">
        <f>IFERROR(VLOOKUP($A2954,'Fielding Data'!$A:$H,MATCH(S$1,'Fielding Data'!$A$1:$H$1,0),0),"Other")</f>
        <v>2</v>
      </c>
      <c r="T2954" s="13">
        <f>IFERROR(VLOOKUP($A2954,'Fielding Data'!$A:$H,MATCH(T$1,'Fielding Data'!$A$1:$H$1,0),0),"Other")</f>
        <v>0</v>
      </c>
      <c r="U2954" s="13">
        <f>SUMIFS('Fielding Data'!E:E,'Fielding Data'!$A:$A,'Hitting Data'!$A2954)</f>
        <v>183</v>
      </c>
      <c r="V2954" s="13">
        <f>SUMIFS('Fielding Data'!F:F,'Fielding Data'!$A:$A,'Hitting Data'!$A2954)</f>
        <v>11</v>
      </c>
      <c r="W2954" s="13">
        <f>SUMIFS('Fielding Data'!G:G,'Fielding Data'!$A:$A,'Hitting Data'!$A2954)</f>
        <v>2</v>
      </c>
      <c r="X2954" s="13">
        <f>SUMIFS('Fielding Data'!H:H,'Fielding Data'!$A:$A,'Hitting Data'!$A2954)</f>
        <v>0</v>
      </c>
    </row>
    <row r="2955" spans="1:24" x14ac:dyDescent="0.3">
      <c r="A2955" s="13" t="str">
        <f t="shared" si="46"/>
        <v>lawribr012012</v>
      </c>
      <c r="B2955" s="16" t="s">
        <v>1542</v>
      </c>
      <c r="C2955" s="16">
        <v>2012</v>
      </c>
      <c r="D2955" s="16">
        <v>125</v>
      </c>
      <c r="E2955" s="16">
        <v>494</v>
      </c>
      <c r="F2955" s="16">
        <v>73</v>
      </c>
      <c r="G2955" s="16">
        <v>135</v>
      </c>
      <c r="H2955" s="16">
        <v>26</v>
      </c>
      <c r="I2955" s="16">
        <v>3</v>
      </c>
      <c r="J2955" s="16">
        <v>11</v>
      </c>
      <c r="K2955" s="16">
        <v>48</v>
      </c>
      <c r="L2955" s="16">
        <v>13</v>
      </c>
      <c r="M2955" s="16">
        <v>8</v>
      </c>
      <c r="N2955" s="16">
        <v>33</v>
      </c>
      <c r="O2955" s="16">
        <v>86</v>
      </c>
      <c r="P2955" s="13" t="str">
        <f>IFERROR(VLOOKUP($A2955,'Fielding Data'!$A:$H,MATCH(P$1,'Fielding Data'!$A$1:$H$1,0),0),"Other")</f>
        <v>3B</v>
      </c>
      <c r="Q2955" s="13">
        <f>IFERROR(VLOOKUP($A2955,'Fielding Data'!$A:$H,MATCH(Q$1,'Fielding Data'!$A$1:$H$1,0),0),"Other")</f>
        <v>84</v>
      </c>
      <c r="R2955" s="13">
        <f>IFERROR(VLOOKUP($A2955,'Fielding Data'!$A:$H,MATCH(R$1,'Fielding Data'!$A$1:$H$1,0),0),"Other")</f>
        <v>273</v>
      </c>
      <c r="S2955" s="13">
        <f>IFERROR(VLOOKUP($A2955,'Fielding Data'!$A:$H,MATCH(S$1,'Fielding Data'!$A$1:$H$1,0),0),"Other")</f>
        <v>17</v>
      </c>
      <c r="T2955" s="13">
        <f>IFERROR(VLOOKUP($A2955,'Fielding Data'!$A:$H,MATCH(T$1,'Fielding Data'!$A$1:$H$1,0),0),"Other")</f>
        <v>23</v>
      </c>
      <c r="U2955" s="13">
        <f>SUMIFS('Fielding Data'!E:E,'Fielding Data'!$A:$A,'Hitting Data'!$A2955)</f>
        <v>85</v>
      </c>
      <c r="V2955" s="13">
        <f>SUMIFS('Fielding Data'!F:F,'Fielding Data'!$A:$A,'Hitting Data'!$A2955)</f>
        <v>273</v>
      </c>
      <c r="W2955" s="13">
        <f>SUMIFS('Fielding Data'!G:G,'Fielding Data'!$A:$A,'Hitting Data'!$A2955)</f>
        <v>17</v>
      </c>
      <c r="X2955" s="13">
        <f>SUMIFS('Fielding Data'!H:H,'Fielding Data'!$A:$A,'Hitting Data'!$A2955)</f>
        <v>23</v>
      </c>
    </row>
    <row r="2956" spans="1:24" x14ac:dyDescent="0.3">
      <c r="A2956" s="13" t="str">
        <f t="shared" si="46"/>
        <v>layneto012012</v>
      </c>
      <c r="B2956" s="16" t="s">
        <v>1764</v>
      </c>
      <c r="C2956" s="16">
        <v>2012</v>
      </c>
      <c r="D2956" s="16">
        <v>26</v>
      </c>
      <c r="E2956" s="16">
        <v>0</v>
      </c>
      <c r="F2956" s="16">
        <v>0</v>
      </c>
      <c r="G2956" s="16">
        <v>0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s="16">
        <v>0</v>
      </c>
      <c r="P2956" s="13" t="str">
        <f>IFERROR(VLOOKUP($A2956,'Fielding Data'!$A:$H,MATCH(P$1,'Fielding Data'!$A$1:$H$1,0),0),"Other")</f>
        <v>P</v>
      </c>
      <c r="Q2956" s="13">
        <f>IFERROR(VLOOKUP($A2956,'Fielding Data'!$A:$H,MATCH(Q$1,'Fielding Data'!$A$1:$H$1,0),0),"Other")</f>
        <v>1</v>
      </c>
      <c r="R2956" s="13">
        <f>IFERROR(VLOOKUP($A2956,'Fielding Data'!$A:$H,MATCH(R$1,'Fielding Data'!$A$1:$H$1,0),0),"Other")</f>
        <v>1</v>
      </c>
      <c r="S2956" s="13">
        <f>IFERROR(VLOOKUP($A2956,'Fielding Data'!$A:$H,MATCH(S$1,'Fielding Data'!$A$1:$H$1,0),0),"Other")</f>
        <v>2</v>
      </c>
      <c r="T2956" s="13">
        <f>IFERROR(VLOOKUP($A2956,'Fielding Data'!$A:$H,MATCH(T$1,'Fielding Data'!$A$1:$H$1,0),0),"Other")</f>
        <v>0</v>
      </c>
      <c r="U2956" s="13">
        <f>SUMIFS('Fielding Data'!E:E,'Fielding Data'!$A:$A,'Hitting Data'!$A2956)</f>
        <v>1</v>
      </c>
      <c r="V2956" s="13">
        <f>SUMIFS('Fielding Data'!F:F,'Fielding Data'!$A:$A,'Hitting Data'!$A2956)</f>
        <v>1</v>
      </c>
      <c r="W2956" s="13">
        <f>SUMIFS('Fielding Data'!G:G,'Fielding Data'!$A:$A,'Hitting Data'!$A2956)</f>
        <v>2</v>
      </c>
      <c r="X2956" s="13">
        <f>SUMIFS('Fielding Data'!H:H,'Fielding Data'!$A:$A,'Hitting Data'!$A2956)</f>
        <v>0</v>
      </c>
    </row>
    <row r="2957" spans="1:24" x14ac:dyDescent="0.3">
      <c r="A2957" s="13" t="str">
        <f t="shared" si="46"/>
        <v>leakemi012012</v>
      </c>
      <c r="B2957" s="16" t="s">
        <v>1317</v>
      </c>
      <c r="C2957" s="16">
        <v>2012</v>
      </c>
      <c r="D2957" s="16">
        <v>35</v>
      </c>
      <c r="E2957" s="16">
        <v>61</v>
      </c>
      <c r="F2957" s="16">
        <v>8</v>
      </c>
      <c r="G2957" s="16">
        <v>18</v>
      </c>
      <c r="H2957" s="16">
        <v>3</v>
      </c>
      <c r="I2957" s="16">
        <v>0</v>
      </c>
      <c r="J2957" s="16">
        <v>2</v>
      </c>
      <c r="K2957" s="16">
        <v>3</v>
      </c>
      <c r="L2957" s="16">
        <v>0</v>
      </c>
      <c r="M2957" s="16">
        <v>0</v>
      </c>
      <c r="N2957" s="16">
        <v>1</v>
      </c>
      <c r="O2957" s="16">
        <v>20</v>
      </c>
      <c r="P2957" s="13" t="str">
        <f>IFERROR(VLOOKUP($A2957,'Fielding Data'!$A:$H,MATCH(P$1,'Fielding Data'!$A$1:$H$1,0),0),"Other")</f>
        <v>P</v>
      </c>
      <c r="Q2957" s="13">
        <f>IFERROR(VLOOKUP($A2957,'Fielding Data'!$A:$H,MATCH(Q$1,'Fielding Data'!$A$1:$H$1,0),0),"Other")</f>
        <v>25</v>
      </c>
      <c r="R2957" s="13">
        <f>IFERROR(VLOOKUP($A2957,'Fielding Data'!$A:$H,MATCH(R$1,'Fielding Data'!$A$1:$H$1,0),0),"Other")</f>
        <v>30</v>
      </c>
      <c r="S2957" s="13">
        <f>IFERROR(VLOOKUP($A2957,'Fielding Data'!$A:$H,MATCH(S$1,'Fielding Data'!$A$1:$H$1,0),0),"Other")</f>
        <v>2</v>
      </c>
      <c r="T2957" s="13">
        <f>IFERROR(VLOOKUP($A2957,'Fielding Data'!$A:$H,MATCH(T$1,'Fielding Data'!$A$1:$H$1,0),0),"Other")</f>
        <v>3</v>
      </c>
      <c r="U2957" s="13">
        <f>SUMIFS('Fielding Data'!E:E,'Fielding Data'!$A:$A,'Hitting Data'!$A2957)</f>
        <v>25</v>
      </c>
      <c r="V2957" s="13">
        <f>SUMIFS('Fielding Data'!F:F,'Fielding Data'!$A:$A,'Hitting Data'!$A2957)</f>
        <v>30</v>
      </c>
      <c r="W2957" s="13">
        <f>SUMIFS('Fielding Data'!G:G,'Fielding Data'!$A:$A,'Hitting Data'!$A2957)</f>
        <v>2</v>
      </c>
      <c r="X2957" s="13">
        <f>SUMIFS('Fielding Data'!H:H,'Fielding Data'!$A:$A,'Hitting Data'!$A2957)</f>
        <v>3</v>
      </c>
    </row>
    <row r="2958" spans="1:24" x14ac:dyDescent="0.3">
      <c r="A2958" s="13" t="str">
        <f t="shared" si="46"/>
        <v>leblawa012012</v>
      </c>
      <c r="B2958" s="16" t="s">
        <v>953</v>
      </c>
      <c r="C2958" s="16">
        <v>2012</v>
      </c>
      <c r="D2958" s="16">
        <v>25</v>
      </c>
      <c r="E2958" s="16">
        <v>12</v>
      </c>
      <c r="F2958" s="16">
        <v>0</v>
      </c>
      <c r="G2958" s="16">
        <v>1</v>
      </c>
      <c r="H2958" s="16">
        <v>1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0</v>
      </c>
      <c r="O2958" s="16">
        <v>1</v>
      </c>
      <c r="P2958" s="13" t="str">
        <f>IFERROR(VLOOKUP($A2958,'Fielding Data'!$A:$H,MATCH(P$1,'Fielding Data'!$A$1:$H$1,0),0),"Other")</f>
        <v>P</v>
      </c>
      <c r="Q2958" s="13">
        <f>IFERROR(VLOOKUP($A2958,'Fielding Data'!$A:$H,MATCH(Q$1,'Fielding Data'!$A$1:$H$1,0),0),"Other")</f>
        <v>3</v>
      </c>
      <c r="R2958" s="13">
        <f>IFERROR(VLOOKUP($A2958,'Fielding Data'!$A:$H,MATCH(R$1,'Fielding Data'!$A$1:$H$1,0),0),"Other")</f>
        <v>13</v>
      </c>
      <c r="S2958" s="13">
        <f>IFERROR(VLOOKUP($A2958,'Fielding Data'!$A:$H,MATCH(S$1,'Fielding Data'!$A$1:$H$1,0),0),"Other")</f>
        <v>0</v>
      </c>
      <c r="T2958" s="13">
        <f>IFERROR(VLOOKUP($A2958,'Fielding Data'!$A:$H,MATCH(T$1,'Fielding Data'!$A$1:$H$1,0),0),"Other")</f>
        <v>0</v>
      </c>
      <c r="U2958" s="13">
        <f>SUMIFS('Fielding Data'!E:E,'Fielding Data'!$A:$A,'Hitting Data'!$A2958)</f>
        <v>3</v>
      </c>
      <c r="V2958" s="13">
        <f>SUMIFS('Fielding Data'!F:F,'Fielding Data'!$A:$A,'Hitting Data'!$A2958)</f>
        <v>13</v>
      </c>
      <c r="W2958" s="13">
        <f>SUMIFS('Fielding Data'!G:G,'Fielding Data'!$A:$A,'Hitting Data'!$A2958)</f>
        <v>0</v>
      </c>
      <c r="X2958" s="13">
        <f>SUMIFS('Fielding Data'!H:H,'Fielding Data'!$A:$A,'Hitting Data'!$A2958)</f>
        <v>0</v>
      </c>
    </row>
    <row r="2959" spans="1:24" x14ac:dyDescent="0.3">
      <c r="A2959" s="13" t="str">
        <f t="shared" si="46"/>
        <v>lecursa012012</v>
      </c>
      <c r="B2959" s="16" t="s">
        <v>1318</v>
      </c>
      <c r="C2959" s="16">
        <v>2012</v>
      </c>
      <c r="D2959" s="16">
        <v>48</v>
      </c>
      <c r="E2959" s="16">
        <v>1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0</v>
      </c>
      <c r="O2959" s="16">
        <v>1</v>
      </c>
      <c r="P2959" s="13" t="str">
        <f>IFERROR(VLOOKUP($A2959,'Fielding Data'!$A:$H,MATCH(P$1,'Fielding Data'!$A$1:$H$1,0),0),"Other")</f>
        <v>P</v>
      </c>
      <c r="Q2959" s="13">
        <f>IFERROR(VLOOKUP($A2959,'Fielding Data'!$A:$H,MATCH(Q$1,'Fielding Data'!$A$1:$H$1,0),0),"Other")</f>
        <v>7</v>
      </c>
      <c r="R2959" s="13">
        <f>IFERROR(VLOOKUP($A2959,'Fielding Data'!$A:$H,MATCH(R$1,'Fielding Data'!$A$1:$H$1,0),0),"Other")</f>
        <v>9</v>
      </c>
      <c r="S2959" s="13">
        <f>IFERROR(VLOOKUP($A2959,'Fielding Data'!$A:$H,MATCH(S$1,'Fielding Data'!$A$1:$H$1,0),0),"Other")</f>
        <v>0</v>
      </c>
      <c r="T2959" s="13">
        <f>IFERROR(VLOOKUP($A2959,'Fielding Data'!$A:$H,MATCH(T$1,'Fielding Data'!$A$1:$H$1,0),0),"Other")</f>
        <v>2</v>
      </c>
      <c r="U2959" s="13">
        <f>SUMIFS('Fielding Data'!E:E,'Fielding Data'!$A:$A,'Hitting Data'!$A2959)</f>
        <v>7</v>
      </c>
      <c r="V2959" s="13">
        <f>SUMIFS('Fielding Data'!F:F,'Fielding Data'!$A:$A,'Hitting Data'!$A2959)</f>
        <v>9</v>
      </c>
      <c r="W2959" s="13">
        <f>SUMIFS('Fielding Data'!G:G,'Fielding Data'!$A:$A,'Hitting Data'!$A2959)</f>
        <v>0</v>
      </c>
      <c r="X2959" s="13">
        <f>SUMIFS('Fielding Data'!H:H,'Fielding Data'!$A:$A,'Hitting Data'!$A2959)</f>
        <v>2</v>
      </c>
    </row>
    <row r="2960" spans="1:24" x14ac:dyDescent="0.3">
      <c r="A2960" s="13" t="str">
        <f t="shared" si="46"/>
        <v>leecl022012</v>
      </c>
      <c r="B2960" s="16" t="s">
        <v>314</v>
      </c>
      <c r="C2960" s="16">
        <v>2012</v>
      </c>
      <c r="D2960" s="16">
        <v>33</v>
      </c>
      <c r="E2960" s="16">
        <v>64</v>
      </c>
      <c r="F2960" s="16">
        <v>3</v>
      </c>
      <c r="G2960" s="16">
        <v>10</v>
      </c>
      <c r="H2960" s="16">
        <v>2</v>
      </c>
      <c r="I2960" s="16">
        <v>0</v>
      </c>
      <c r="J2960" s="16">
        <v>0</v>
      </c>
      <c r="K2960" s="16">
        <v>4</v>
      </c>
      <c r="L2960" s="16">
        <v>1</v>
      </c>
      <c r="M2960" s="16">
        <v>0</v>
      </c>
      <c r="N2960" s="16">
        <v>1</v>
      </c>
      <c r="O2960" s="16">
        <v>23</v>
      </c>
      <c r="P2960" s="13" t="str">
        <f>IFERROR(VLOOKUP($A2960,'Fielding Data'!$A:$H,MATCH(P$1,'Fielding Data'!$A$1:$H$1,0),0),"Other")</f>
        <v>P</v>
      </c>
      <c r="Q2960" s="13">
        <f>IFERROR(VLOOKUP($A2960,'Fielding Data'!$A:$H,MATCH(Q$1,'Fielding Data'!$A$1:$H$1,0),0),"Other")</f>
        <v>6</v>
      </c>
      <c r="R2960" s="13">
        <f>IFERROR(VLOOKUP($A2960,'Fielding Data'!$A:$H,MATCH(R$1,'Fielding Data'!$A$1:$H$1,0),0),"Other")</f>
        <v>22</v>
      </c>
      <c r="S2960" s="13">
        <f>IFERROR(VLOOKUP($A2960,'Fielding Data'!$A:$H,MATCH(S$1,'Fielding Data'!$A$1:$H$1,0),0),"Other")</f>
        <v>3</v>
      </c>
      <c r="T2960" s="13">
        <f>IFERROR(VLOOKUP($A2960,'Fielding Data'!$A:$H,MATCH(T$1,'Fielding Data'!$A$1:$H$1,0),0),"Other")</f>
        <v>3</v>
      </c>
      <c r="U2960" s="13">
        <f>SUMIFS('Fielding Data'!E:E,'Fielding Data'!$A:$A,'Hitting Data'!$A2960)</f>
        <v>6</v>
      </c>
      <c r="V2960" s="13">
        <f>SUMIFS('Fielding Data'!F:F,'Fielding Data'!$A:$A,'Hitting Data'!$A2960)</f>
        <v>22</v>
      </c>
      <c r="W2960" s="13">
        <f>SUMIFS('Fielding Data'!G:G,'Fielding Data'!$A:$A,'Hitting Data'!$A2960)</f>
        <v>3</v>
      </c>
      <c r="X2960" s="13">
        <f>SUMIFS('Fielding Data'!H:H,'Fielding Data'!$A:$A,'Hitting Data'!$A2960)</f>
        <v>3</v>
      </c>
    </row>
    <row r="2961" spans="1:24" x14ac:dyDescent="0.3">
      <c r="A2961" s="13" t="str">
        <f t="shared" si="46"/>
        <v>lemahdj012012</v>
      </c>
      <c r="B2961" s="16" t="s">
        <v>1543</v>
      </c>
      <c r="C2961" s="16">
        <v>2012</v>
      </c>
      <c r="D2961" s="16">
        <v>81</v>
      </c>
      <c r="E2961" s="16">
        <v>229</v>
      </c>
      <c r="F2961" s="16">
        <v>26</v>
      </c>
      <c r="G2961" s="16">
        <v>68</v>
      </c>
      <c r="H2961" s="16">
        <v>12</v>
      </c>
      <c r="I2961" s="16">
        <v>4</v>
      </c>
      <c r="J2961" s="16">
        <v>2</v>
      </c>
      <c r="K2961" s="16">
        <v>22</v>
      </c>
      <c r="L2961" s="16">
        <v>1</v>
      </c>
      <c r="M2961" s="16">
        <v>2</v>
      </c>
      <c r="N2961" s="16">
        <v>13</v>
      </c>
      <c r="O2961" s="16">
        <v>42</v>
      </c>
      <c r="P2961" s="13" t="str">
        <f>IFERROR(VLOOKUP($A2961,'Fielding Data'!$A:$H,MATCH(P$1,'Fielding Data'!$A$1:$H$1,0),0),"Other")</f>
        <v>1B</v>
      </c>
      <c r="Q2961" s="13">
        <f>IFERROR(VLOOKUP($A2961,'Fielding Data'!$A:$H,MATCH(Q$1,'Fielding Data'!$A$1:$H$1,0),0),"Other")</f>
        <v>1</v>
      </c>
      <c r="R2961" s="13">
        <f>IFERROR(VLOOKUP($A2961,'Fielding Data'!$A:$H,MATCH(R$1,'Fielding Data'!$A$1:$H$1,0),0),"Other")</f>
        <v>0</v>
      </c>
      <c r="S2961" s="13">
        <f>IFERROR(VLOOKUP($A2961,'Fielding Data'!$A:$H,MATCH(S$1,'Fielding Data'!$A$1:$H$1,0),0),"Other")</f>
        <v>0</v>
      </c>
      <c r="T2961" s="13">
        <f>IFERROR(VLOOKUP($A2961,'Fielding Data'!$A:$H,MATCH(T$1,'Fielding Data'!$A$1:$H$1,0),0),"Other")</f>
        <v>0</v>
      </c>
      <c r="U2961" s="13">
        <f>SUMIFS('Fielding Data'!E:E,'Fielding Data'!$A:$A,'Hitting Data'!$A2961)</f>
        <v>108</v>
      </c>
      <c r="V2961" s="13">
        <f>SUMIFS('Fielding Data'!F:F,'Fielding Data'!$A:$A,'Hitting Data'!$A2961)</f>
        <v>212</v>
      </c>
      <c r="W2961" s="13">
        <f>SUMIFS('Fielding Data'!G:G,'Fielding Data'!$A:$A,'Hitting Data'!$A2961)</f>
        <v>2</v>
      </c>
      <c r="X2961" s="13">
        <f>SUMIFS('Fielding Data'!H:H,'Fielding Data'!$A:$A,'Hitting Data'!$A2961)</f>
        <v>33</v>
      </c>
    </row>
    <row r="2962" spans="1:24" x14ac:dyDescent="0.3">
      <c r="A2962" s="13" t="str">
        <f t="shared" si="46"/>
        <v>leonsa012012</v>
      </c>
      <c r="B2962" s="16" t="s">
        <v>1765</v>
      </c>
      <c r="C2962" s="16">
        <v>2012</v>
      </c>
      <c r="D2962" s="16">
        <v>12</v>
      </c>
      <c r="E2962" s="16">
        <v>30</v>
      </c>
      <c r="F2962" s="16">
        <v>2</v>
      </c>
      <c r="G2962" s="16">
        <v>8</v>
      </c>
      <c r="H2962" s="16">
        <v>2</v>
      </c>
      <c r="I2962" s="16">
        <v>0</v>
      </c>
      <c r="J2962" s="16">
        <v>0</v>
      </c>
      <c r="K2962" s="16">
        <v>2</v>
      </c>
      <c r="L2962" s="16">
        <v>0</v>
      </c>
      <c r="M2962" s="16">
        <v>0</v>
      </c>
      <c r="N2962" s="16">
        <v>4</v>
      </c>
      <c r="O2962" s="16">
        <v>11</v>
      </c>
      <c r="P2962" s="13" t="str">
        <f>IFERROR(VLOOKUP($A2962,'Fielding Data'!$A:$H,MATCH(P$1,'Fielding Data'!$A$1:$H$1,0),0),"Other")</f>
        <v>C</v>
      </c>
      <c r="Q2962" s="13">
        <f>IFERROR(VLOOKUP($A2962,'Fielding Data'!$A:$H,MATCH(Q$1,'Fielding Data'!$A$1:$H$1,0),0),"Other")</f>
        <v>73</v>
      </c>
      <c r="R2962" s="13">
        <f>IFERROR(VLOOKUP($A2962,'Fielding Data'!$A:$H,MATCH(R$1,'Fielding Data'!$A$1:$H$1,0),0),"Other")</f>
        <v>5</v>
      </c>
      <c r="S2962" s="13">
        <f>IFERROR(VLOOKUP($A2962,'Fielding Data'!$A:$H,MATCH(S$1,'Fielding Data'!$A$1:$H$1,0),0),"Other")</f>
        <v>1</v>
      </c>
      <c r="T2962" s="13">
        <f>IFERROR(VLOOKUP($A2962,'Fielding Data'!$A:$H,MATCH(T$1,'Fielding Data'!$A$1:$H$1,0),0),"Other")</f>
        <v>1</v>
      </c>
      <c r="U2962" s="13">
        <f>SUMIFS('Fielding Data'!E:E,'Fielding Data'!$A:$A,'Hitting Data'!$A2962)</f>
        <v>73</v>
      </c>
      <c r="V2962" s="13">
        <f>SUMIFS('Fielding Data'!F:F,'Fielding Data'!$A:$A,'Hitting Data'!$A2962)</f>
        <v>5</v>
      </c>
      <c r="W2962" s="13">
        <f>SUMIFS('Fielding Data'!G:G,'Fielding Data'!$A:$A,'Hitting Data'!$A2962)</f>
        <v>1</v>
      </c>
      <c r="X2962" s="13">
        <f>SUMIFS('Fielding Data'!H:H,'Fielding Data'!$A:$A,'Hitting Data'!$A2962)</f>
        <v>1</v>
      </c>
    </row>
    <row r="2963" spans="1:24" x14ac:dyDescent="0.3">
      <c r="A2963" s="13" t="str">
        <f t="shared" si="46"/>
        <v>lerouch012012</v>
      </c>
      <c r="B2963" s="16" t="s">
        <v>1122</v>
      </c>
      <c r="C2963" s="16">
        <v>2012</v>
      </c>
      <c r="D2963" s="16">
        <v>10</v>
      </c>
      <c r="E2963" s="16">
        <v>1</v>
      </c>
      <c r="F2963" s="16">
        <v>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3" t="str">
        <f>IFERROR(VLOOKUP($A2963,'Fielding Data'!$A:$H,MATCH(P$1,'Fielding Data'!$A$1:$H$1,0),0),"Other")</f>
        <v>P</v>
      </c>
      <c r="Q2963" s="13">
        <f>IFERROR(VLOOKUP($A2963,'Fielding Data'!$A:$H,MATCH(Q$1,'Fielding Data'!$A$1:$H$1,0),0),"Other")</f>
        <v>0</v>
      </c>
      <c r="R2963" s="13">
        <f>IFERROR(VLOOKUP($A2963,'Fielding Data'!$A:$H,MATCH(R$1,'Fielding Data'!$A$1:$H$1,0),0),"Other")</f>
        <v>2</v>
      </c>
      <c r="S2963" s="13">
        <f>IFERROR(VLOOKUP($A2963,'Fielding Data'!$A:$H,MATCH(S$1,'Fielding Data'!$A$1:$H$1,0),0),"Other")</f>
        <v>0</v>
      </c>
      <c r="T2963" s="13">
        <f>IFERROR(VLOOKUP($A2963,'Fielding Data'!$A:$H,MATCH(T$1,'Fielding Data'!$A$1:$H$1,0),0),"Other")</f>
        <v>0</v>
      </c>
      <c r="U2963" s="13">
        <f>SUMIFS('Fielding Data'!E:E,'Fielding Data'!$A:$A,'Hitting Data'!$A2963)</f>
        <v>0</v>
      </c>
      <c r="V2963" s="13">
        <f>SUMIFS('Fielding Data'!F:F,'Fielding Data'!$A:$A,'Hitting Data'!$A2963)</f>
        <v>2</v>
      </c>
      <c r="W2963" s="13">
        <f>SUMIFS('Fielding Data'!G:G,'Fielding Data'!$A:$A,'Hitting Data'!$A2963)</f>
        <v>0</v>
      </c>
      <c r="X2963" s="13">
        <f>SUMIFS('Fielding Data'!H:H,'Fielding Data'!$A:$A,'Hitting Data'!$A2963)</f>
        <v>0</v>
      </c>
    </row>
    <row r="2964" spans="1:24" x14ac:dyDescent="0.3">
      <c r="A2964" s="13" t="str">
        <f t="shared" si="46"/>
        <v>lerudst012012</v>
      </c>
      <c r="B2964" s="16" t="s">
        <v>1766</v>
      </c>
      <c r="C2964" s="16">
        <v>2012</v>
      </c>
      <c r="D2964" s="16">
        <v>3</v>
      </c>
      <c r="E2964" s="16">
        <v>10</v>
      </c>
      <c r="F2964" s="16">
        <v>1</v>
      </c>
      <c r="G2964" s="16">
        <v>2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 s="16">
        <v>2</v>
      </c>
      <c r="P2964" s="13" t="str">
        <f>IFERROR(VLOOKUP($A2964,'Fielding Data'!$A:$H,MATCH(P$1,'Fielding Data'!$A$1:$H$1,0),0),"Other")</f>
        <v>C</v>
      </c>
      <c r="Q2964" s="13">
        <f>IFERROR(VLOOKUP($A2964,'Fielding Data'!$A:$H,MATCH(Q$1,'Fielding Data'!$A$1:$H$1,0),0),"Other")</f>
        <v>21</v>
      </c>
      <c r="R2964" s="13">
        <f>IFERROR(VLOOKUP($A2964,'Fielding Data'!$A:$H,MATCH(R$1,'Fielding Data'!$A$1:$H$1,0),0),"Other")</f>
        <v>0</v>
      </c>
      <c r="S2964" s="13">
        <f>IFERROR(VLOOKUP($A2964,'Fielding Data'!$A:$H,MATCH(S$1,'Fielding Data'!$A$1:$H$1,0),0),"Other")</f>
        <v>0</v>
      </c>
      <c r="T2964" s="13">
        <f>IFERROR(VLOOKUP($A2964,'Fielding Data'!$A:$H,MATCH(T$1,'Fielding Data'!$A$1:$H$1,0),0),"Other")</f>
        <v>0</v>
      </c>
      <c r="U2964" s="13">
        <f>SUMIFS('Fielding Data'!E:E,'Fielding Data'!$A:$A,'Hitting Data'!$A2964)</f>
        <v>21</v>
      </c>
      <c r="V2964" s="13">
        <f>SUMIFS('Fielding Data'!F:F,'Fielding Data'!$A:$A,'Hitting Data'!$A2964)</f>
        <v>0</v>
      </c>
      <c r="W2964" s="13">
        <f>SUMIFS('Fielding Data'!G:G,'Fielding Data'!$A:$A,'Hitting Data'!$A2964)</f>
        <v>0</v>
      </c>
      <c r="X2964" s="13">
        <f>SUMIFS('Fielding Data'!H:H,'Fielding Data'!$A:$A,'Hitting Data'!$A2964)</f>
        <v>0</v>
      </c>
    </row>
    <row r="2965" spans="1:24" x14ac:dyDescent="0.3">
      <c r="A2965" s="13" t="str">
        <f t="shared" si="46"/>
        <v>lestejo012012</v>
      </c>
      <c r="B2965" s="16" t="s">
        <v>673</v>
      </c>
      <c r="C2965" s="16">
        <v>2012</v>
      </c>
      <c r="D2965" s="16">
        <v>33</v>
      </c>
      <c r="E2965" s="16">
        <v>5</v>
      </c>
      <c r="F2965" s="16">
        <v>0</v>
      </c>
      <c r="G2965" s="16">
        <v>0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3</v>
      </c>
      <c r="P2965" s="13" t="str">
        <f>IFERROR(VLOOKUP($A2965,'Fielding Data'!$A:$H,MATCH(P$1,'Fielding Data'!$A$1:$H$1,0),0),"Other")</f>
        <v>P</v>
      </c>
      <c r="Q2965" s="13">
        <f>IFERROR(VLOOKUP($A2965,'Fielding Data'!$A:$H,MATCH(Q$1,'Fielding Data'!$A$1:$H$1,0),0),"Other")</f>
        <v>14</v>
      </c>
      <c r="R2965" s="13">
        <f>IFERROR(VLOOKUP($A2965,'Fielding Data'!$A:$H,MATCH(R$1,'Fielding Data'!$A$1:$H$1,0),0),"Other")</f>
        <v>21</v>
      </c>
      <c r="S2965" s="13">
        <f>IFERROR(VLOOKUP($A2965,'Fielding Data'!$A:$H,MATCH(S$1,'Fielding Data'!$A$1:$H$1,0),0),"Other")</f>
        <v>2</v>
      </c>
      <c r="T2965" s="13">
        <f>IFERROR(VLOOKUP($A2965,'Fielding Data'!$A:$H,MATCH(T$1,'Fielding Data'!$A$1:$H$1,0),0),"Other")</f>
        <v>3</v>
      </c>
      <c r="U2965" s="13">
        <f>SUMIFS('Fielding Data'!E:E,'Fielding Data'!$A:$A,'Hitting Data'!$A2965)</f>
        <v>14</v>
      </c>
      <c r="V2965" s="13">
        <f>SUMIFS('Fielding Data'!F:F,'Fielding Data'!$A:$A,'Hitting Data'!$A2965)</f>
        <v>21</v>
      </c>
      <c r="W2965" s="13">
        <f>SUMIFS('Fielding Data'!G:G,'Fielding Data'!$A:$A,'Hitting Data'!$A2965)</f>
        <v>2</v>
      </c>
      <c r="X2965" s="13">
        <f>SUMIFS('Fielding Data'!H:H,'Fielding Data'!$A:$A,'Hitting Data'!$A2965)</f>
        <v>3</v>
      </c>
    </row>
    <row r="2966" spans="1:24" x14ac:dyDescent="0.3">
      <c r="A2966" s="13" t="str">
        <f t="shared" si="46"/>
        <v>lewisco012012</v>
      </c>
      <c r="B2966" s="16" t="s">
        <v>315</v>
      </c>
      <c r="C2966" s="16">
        <v>2012</v>
      </c>
      <c r="D2966" s="16">
        <v>16</v>
      </c>
      <c r="E2966" s="16">
        <v>4</v>
      </c>
      <c r="F2966" s="16">
        <v>0</v>
      </c>
      <c r="G2966" s="16">
        <v>2</v>
      </c>
      <c r="H2966" s="16">
        <v>0</v>
      </c>
      <c r="I2966" s="16">
        <v>0</v>
      </c>
      <c r="J2966" s="16">
        <v>0</v>
      </c>
      <c r="K2966" s="16">
        <v>2</v>
      </c>
      <c r="L2966" s="16">
        <v>0</v>
      </c>
      <c r="M2966" s="16">
        <v>0</v>
      </c>
      <c r="N2966" s="16">
        <v>0</v>
      </c>
      <c r="O2966" s="16">
        <v>2</v>
      </c>
      <c r="P2966" s="13" t="str">
        <f>IFERROR(VLOOKUP($A2966,'Fielding Data'!$A:$H,MATCH(P$1,'Fielding Data'!$A$1:$H$1,0),0),"Other")</f>
        <v>P</v>
      </c>
      <c r="Q2966" s="13">
        <f>IFERROR(VLOOKUP($A2966,'Fielding Data'!$A:$H,MATCH(Q$1,'Fielding Data'!$A$1:$H$1,0),0),"Other")</f>
        <v>4</v>
      </c>
      <c r="R2966" s="13">
        <f>IFERROR(VLOOKUP($A2966,'Fielding Data'!$A:$H,MATCH(R$1,'Fielding Data'!$A$1:$H$1,0),0),"Other")</f>
        <v>7</v>
      </c>
      <c r="S2966" s="13">
        <f>IFERROR(VLOOKUP($A2966,'Fielding Data'!$A:$H,MATCH(S$1,'Fielding Data'!$A$1:$H$1,0),0),"Other")</f>
        <v>2</v>
      </c>
      <c r="T2966" s="13">
        <f>IFERROR(VLOOKUP($A2966,'Fielding Data'!$A:$H,MATCH(T$1,'Fielding Data'!$A$1:$H$1,0),0),"Other")</f>
        <v>0</v>
      </c>
      <c r="U2966" s="13">
        <f>SUMIFS('Fielding Data'!E:E,'Fielding Data'!$A:$A,'Hitting Data'!$A2966)</f>
        <v>4</v>
      </c>
      <c r="V2966" s="13">
        <f>SUMIFS('Fielding Data'!F:F,'Fielding Data'!$A:$A,'Hitting Data'!$A2966)</f>
        <v>7</v>
      </c>
      <c r="W2966" s="13">
        <f>SUMIFS('Fielding Data'!G:G,'Fielding Data'!$A:$A,'Hitting Data'!$A2966)</f>
        <v>2</v>
      </c>
      <c r="X2966" s="13">
        <f>SUMIFS('Fielding Data'!H:H,'Fielding Data'!$A:$A,'Hitting Data'!$A2966)</f>
        <v>0</v>
      </c>
    </row>
    <row r="2967" spans="1:24" x14ac:dyDescent="0.3">
      <c r="A2967" s="13" t="str">
        <f t="shared" si="46"/>
        <v>lewisfr022012</v>
      </c>
      <c r="B2967" s="16" t="s">
        <v>674</v>
      </c>
      <c r="C2967" s="16">
        <v>2012</v>
      </c>
      <c r="D2967" s="16">
        <v>18</v>
      </c>
      <c r="E2967" s="16">
        <v>20</v>
      </c>
      <c r="F2967" s="16">
        <v>2</v>
      </c>
      <c r="G2967" s="16">
        <v>3</v>
      </c>
      <c r="H2967" s="16">
        <v>0</v>
      </c>
      <c r="I2967" s="16">
        <v>0</v>
      </c>
      <c r="J2967" s="16">
        <v>0</v>
      </c>
      <c r="K2967" s="16">
        <v>0</v>
      </c>
      <c r="L2967" s="16">
        <v>0</v>
      </c>
      <c r="M2967" s="16">
        <v>0</v>
      </c>
      <c r="N2967" s="16">
        <v>4</v>
      </c>
      <c r="O2967" s="16">
        <v>5</v>
      </c>
      <c r="P2967" s="13" t="str">
        <f>IFERROR(VLOOKUP($A2967,'Fielding Data'!$A:$H,MATCH(P$1,'Fielding Data'!$A$1:$H$1,0),0),"Other")</f>
        <v>CF</v>
      </c>
      <c r="Q2967" s="13">
        <f>IFERROR(VLOOKUP($A2967,'Fielding Data'!$A:$H,MATCH(Q$1,'Fielding Data'!$A$1:$H$1,0),0),"Other")</f>
        <v>0</v>
      </c>
      <c r="R2967" s="13">
        <f>IFERROR(VLOOKUP($A2967,'Fielding Data'!$A:$H,MATCH(R$1,'Fielding Data'!$A$1:$H$1,0),0),"Other")</f>
        <v>0</v>
      </c>
      <c r="S2967" s="13">
        <f>IFERROR(VLOOKUP($A2967,'Fielding Data'!$A:$H,MATCH(S$1,'Fielding Data'!$A$1:$H$1,0),0),"Other")</f>
        <v>0</v>
      </c>
      <c r="T2967" s="13">
        <f>IFERROR(VLOOKUP($A2967,'Fielding Data'!$A:$H,MATCH(T$1,'Fielding Data'!$A$1:$H$1,0),0),"Other")</f>
        <v>0</v>
      </c>
      <c r="U2967" s="13">
        <f>SUMIFS('Fielding Data'!E:E,'Fielding Data'!$A:$A,'Hitting Data'!$A2967)</f>
        <v>4</v>
      </c>
      <c r="V2967" s="13">
        <f>SUMIFS('Fielding Data'!F:F,'Fielding Data'!$A:$A,'Hitting Data'!$A2967)</f>
        <v>0</v>
      </c>
      <c r="W2967" s="13">
        <f>SUMIFS('Fielding Data'!G:G,'Fielding Data'!$A:$A,'Hitting Data'!$A2967)</f>
        <v>0</v>
      </c>
      <c r="X2967" s="13">
        <f>SUMIFS('Fielding Data'!H:H,'Fielding Data'!$A:$A,'Hitting Data'!$A2967)</f>
        <v>0</v>
      </c>
    </row>
    <row r="2968" spans="1:24" x14ac:dyDescent="0.3">
      <c r="A2968" s="13" t="str">
        <f t="shared" si="46"/>
        <v>liddial012012</v>
      </c>
      <c r="B2968" s="16" t="s">
        <v>1544</v>
      </c>
      <c r="C2968" s="16">
        <v>2012</v>
      </c>
      <c r="D2968" s="16">
        <v>38</v>
      </c>
      <c r="E2968" s="16">
        <v>116</v>
      </c>
      <c r="F2968" s="16">
        <v>8</v>
      </c>
      <c r="G2968" s="16">
        <v>26</v>
      </c>
      <c r="H2968" s="16">
        <v>4</v>
      </c>
      <c r="I2968" s="16">
        <v>1</v>
      </c>
      <c r="J2968" s="16">
        <v>3</v>
      </c>
      <c r="K2968" s="16">
        <v>10</v>
      </c>
      <c r="L2968" s="16">
        <v>2</v>
      </c>
      <c r="M2968" s="16">
        <v>1</v>
      </c>
      <c r="N2968" s="16">
        <v>9</v>
      </c>
      <c r="O2968" s="16">
        <v>49</v>
      </c>
      <c r="P2968" s="13" t="str">
        <f>IFERROR(VLOOKUP($A2968,'Fielding Data'!$A:$H,MATCH(P$1,'Fielding Data'!$A$1:$H$1,0),0),"Other")</f>
        <v>1B</v>
      </c>
      <c r="Q2968" s="13">
        <f>IFERROR(VLOOKUP($A2968,'Fielding Data'!$A:$H,MATCH(Q$1,'Fielding Data'!$A$1:$H$1,0),0),"Other")</f>
        <v>45</v>
      </c>
      <c r="R2968" s="13">
        <f>IFERROR(VLOOKUP($A2968,'Fielding Data'!$A:$H,MATCH(R$1,'Fielding Data'!$A$1:$H$1,0),0),"Other")</f>
        <v>3</v>
      </c>
      <c r="S2968" s="13">
        <f>IFERROR(VLOOKUP($A2968,'Fielding Data'!$A:$H,MATCH(S$1,'Fielding Data'!$A$1:$H$1,0),0),"Other")</f>
        <v>1</v>
      </c>
      <c r="T2968" s="13">
        <f>IFERROR(VLOOKUP($A2968,'Fielding Data'!$A:$H,MATCH(T$1,'Fielding Data'!$A$1:$H$1,0),0),"Other")</f>
        <v>3</v>
      </c>
      <c r="U2968" s="13">
        <f>SUMIFS('Fielding Data'!E:E,'Fielding Data'!$A:$A,'Hitting Data'!$A2968)</f>
        <v>62</v>
      </c>
      <c r="V2968" s="13">
        <f>SUMIFS('Fielding Data'!F:F,'Fielding Data'!$A:$A,'Hitting Data'!$A2968)</f>
        <v>36</v>
      </c>
      <c r="W2968" s="13">
        <f>SUMIFS('Fielding Data'!G:G,'Fielding Data'!$A:$A,'Hitting Data'!$A2968)</f>
        <v>5</v>
      </c>
      <c r="X2968" s="13">
        <f>SUMIFS('Fielding Data'!H:H,'Fielding Data'!$A:$A,'Hitting Data'!$A2968)</f>
        <v>7</v>
      </c>
    </row>
    <row r="2969" spans="1:24" x14ac:dyDescent="0.3">
      <c r="A2969" s="13" t="str">
        <f t="shared" si="46"/>
        <v>lidgebr012012</v>
      </c>
      <c r="B2969" s="16" t="s">
        <v>316</v>
      </c>
      <c r="C2969" s="16">
        <v>2012</v>
      </c>
      <c r="D2969" s="16">
        <v>11</v>
      </c>
      <c r="E2969" s="16">
        <v>0</v>
      </c>
      <c r="F2969" s="16">
        <v>0</v>
      </c>
      <c r="G2969" s="16">
        <v>0</v>
      </c>
      <c r="H2969" s="16">
        <v>0</v>
      </c>
      <c r="I2969" s="16">
        <v>0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3" t="str">
        <f>IFERROR(VLOOKUP($A2969,'Fielding Data'!$A:$H,MATCH(P$1,'Fielding Data'!$A$1:$H$1,0),0),"Other")</f>
        <v>P</v>
      </c>
      <c r="Q2969" s="13">
        <f>IFERROR(VLOOKUP($A2969,'Fielding Data'!$A:$H,MATCH(Q$1,'Fielding Data'!$A$1:$H$1,0),0),"Other")</f>
        <v>0</v>
      </c>
      <c r="R2969" s="13">
        <f>IFERROR(VLOOKUP($A2969,'Fielding Data'!$A:$H,MATCH(R$1,'Fielding Data'!$A$1:$H$1,0),0),"Other")</f>
        <v>1</v>
      </c>
      <c r="S2969" s="13">
        <f>IFERROR(VLOOKUP($A2969,'Fielding Data'!$A:$H,MATCH(S$1,'Fielding Data'!$A$1:$H$1,0),0),"Other")</f>
        <v>0</v>
      </c>
      <c r="T2969" s="13">
        <f>IFERROR(VLOOKUP($A2969,'Fielding Data'!$A:$H,MATCH(T$1,'Fielding Data'!$A$1:$H$1,0),0),"Other")</f>
        <v>0</v>
      </c>
      <c r="U2969" s="13">
        <f>SUMIFS('Fielding Data'!E:E,'Fielding Data'!$A:$A,'Hitting Data'!$A2969)</f>
        <v>0</v>
      </c>
      <c r="V2969" s="13">
        <f>SUMIFS('Fielding Data'!F:F,'Fielding Data'!$A:$A,'Hitting Data'!$A2969)</f>
        <v>1</v>
      </c>
      <c r="W2969" s="13">
        <f>SUMIFS('Fielding Data'!G:G,'Fielding Data'!$A:$A,'Hitting Data'!$A2969)</f>
        <v>0</v>
      </c>
      <c r="X2969" s="13">
        <f>SUMIFS('Fielding Data'!H:H,'Fielding Data'!$A:$A,'Hitting Data'!$A2969)</f>
        <v>0</v>
      </c>
    </row>
    <row r="2970" spans="1:24" x14ac:dyDescent="0.3">
      <c r="A2970" s="13" t="str">
        <f t="shared" si="46"/>
        <v>lillyte012012</v>
      </c>
      <c r="B2970" s="16" t="s">
        <v>139</v>
      </c>
      <c r="C2970" s="16">
        <v>2012</v>
      </c>
      <c r="D2970" s="16">
        <v>8</v>
      </c>
      <c r="E2970" s="16">
        <v>15</v>
      </c>
      <c r="F2970" s="16">
        <v>0</v>
      </c>
      <c r="G2970" s="16">
        <v>1</v>
      </c>
      <c r="H2970" s="16">
        <v>0</v>
      </c>
      <c r="I2970" s="16">
        <v>0</v>
      </c>
      <c r="J2970" s="16">
        <v>0</v>
      </c>
      <c r="K2970" s="16">
        <v>0</v>
      </c>
      <c r="L2970" s="16">
        <v>0</v>
      </c>
      <c r="M2970" s="16">
        <v>0</v>
      </c>
      <c r="N2970" s="16">
        <v>1</v>
      </c>
      <c r="O2970" s="16">
        <v>7</v>
      </c>
      <c r="P2970" s="13" t="str">
        <f>IFERROR(VLOOKUP($A2970,'Fielding Data'!$A:$H,MATCH(P$1,'Fielding Data'!$A$1:$H$1,0),0),"Other")</f>
        <v>P</v>
      </c>
      <c r="Q2970" s="13">
        <f>IFERROR(VLOOKUP($A2970,'Fielding Data'!$A:$H,MATCH(Q$1,'Fielding Data'!$A$1:$H$1,0),0),"Other")</f>
        <v>0</v>
      </c>
      <c r="R2970" s="13">
        <f>IFERROR(VLOOKUP($A2970,'Fielding Data'!$A:$H,MATCH(R$1,'Fielding Data'!$A$1:$H$1,0),0),"Other")</f>
        <v>4</v>
      </c>
      <c r="S2970" s="13">
        <f>IFERROR(VLOOKUP($A2970,'Fielding Data'!$A:$H,MATCH(S$1,'Fielding Data'!$A$1:$H$1,0),0),"Other")</f>
        <v>0</v>
      </c>
      <c r="T2970" s="13">
        <f>IFERROR(VLOOKUP($A2970,'Fielding Data'!$A:$H,MATCH(T$1,'Fielding Data'!$A$1:$H$1,0),0),"Other")</f>
        <v>0</v>
      </c>
      <c r="U2970" s="13">
        <f>SUMIFS('Fielding Data'!E:E,'Fielding Data'!$A:$A,'Hitting Data'!$A2970)</f>
        <v>0</v>
      </c>
      <c r="V2970" s="13">
        <f>SUMIFS('Fielding Data'!F:F,'Fielding Data'!$A:$A,'Hitting Data'!$A2970)</f>
        <v>4</v>
      </c>
      <c r="W2970" s="13">
        <f>SUMIFS('Fielding Data'!G:G,'Fielding Data'!$A:$A,'Hitting Data'!$A2970)</f>
        <v>0</v>
      </c>
      <c r="X2970" s="13">
        <f>SUMIFS('Fielding Data'!H:H,'Fielding Data'!$A:$A,'Hitting Data'!$A2970)</f>
        <v>0</v>
      </c>
    </row>
    <row r="2971" spans="1:24" x14ac:dyDescent="0.3">
      <c r="A2971" s="13" t="str">
        <f t="shared" si="46"/>
        <v>linceti012012</v>
      </c>
      <c r="B2971" s="16" t="s">
        <v>816</v>
      </c>
      <c r="C2971" s="16">
        <v>2012</v>
      </c>
      <c r="D2971" s="16">
        <v>33</v>
      </c>
      <c r="E2971" s="16">
        <v>45</v>
      </c>
      <c r="F2971" s="16">
        <v>2</v>
      </c>
      <c r="G2971" s="16">
        <v>4</v>
      </c>
      <c r="H2971" s="16">
        <v>0</v>
      </c>
      <c r="I2971" s="16">
        <v>0</v>
      </c>
      <c r="J2971" s="16">
        <v>0</v>
      </c>
      <c r="K2971" s="16">
        <v>3</v>
      </c>
      <c r="L2971" s="16">
        <v>0</v>
      </c>
      <c r="M2971" s="16">
        <v>0</v>
      </c>
      <c r="N2971" s="16">
        <v>6</v>
      </c>
      <c r="O2971" s="16">
        <v>26</v>
      </c>
      <c r="P2971" s="13" t="str">
        <f>IFERROR(VLOOKUP($A2971,'Fielding Data'!$A:$H,MATCH(P$1,'Fielding Data'!$A$1:$H$1,0),0),"Other")</f>
        <v>P</v>
      </c>
      <c r="Q2971" s="13">
        <f>IFERROR(VLOOKUP($A2971,'Fielding Data'!$A:$H,MATCH(Q$1,'Fielding Data'!$A$1:$H$1,0),0),"Other")</f>
        <v>15</v>
      </c>
      <c r="R2971" s="13">
        <f>IFERROR(VLOOKUP($A2971,'Fielding Data'!$A:$H,MATCH(R$1,'Fielding Data'!$A$1:$H$1,0),0),"Other")</f>
        <v>22</v>
      </c>
      <c r="S2971" s="13">
        <f>IFERROR(VLOOKUP($A2971,'Fielding Data'!$A:$H,MATCH(S$1,'Fielding Data'!$A$1:$H$1,0),0),"Other")</f>
        <v>0</v>
      </c>
      <c r="T2971" s="13">
        <f>IFERROR(VLOOKUP($A2971,'Fielding Data'!$A:$H,MATCH(T$1,'Fielding Data'!$A$1:$H$1,0),0),"Other")</f>
        <v>0</v>
      </c>
      <c r="U2971" s="13">
        <f>SUMIFS('Fielding Data'!E:E,'Fielding Data'!$A:$A,'Hitting Data'!$A2971)</f>
        <v>15</v>
      </c>
      <c r="V2971" s="13">
        <f>SUMIFS('Fielding Data'!F:F,'Fielding Data'!$A:$A,'Hitting Data'!$A2971)</f>
        <v>22</v>
      </c>
      <c r="W2971" s="13">
        <f>SUMIFS('Fielding Data'!G:G,'Fielding Data'!$A:$A,'Hitting Data'!$A2971)</f>
        <v>0</v>
      </c>
      <c r="X2971" s="13">
        <f>SUMIFS('Fielding Data'!H:H,'Fielding Data'!$A:$A,'Hitting Data'!$A2971)</f>
        <v>0</v>
      </c>
    </row>
    <row r="2972" spans="1:24" x14ac:dyDescent="0.3">
      <c r="A2972" s="13" t="str">
        <f t="shared" si="46"/>
        <v>linch012012</v>
      </c>
      <c r="B2972" s="16" t="s">
        <v>1767</v>
      </c>
      <c r="C2972" s="16">
        <v>2012</v>
      </c>
      <c r="D2972" s="16">
        <v>9</v>
      </c>
      <c r="E2972" s="16">
        <v>12</v>
      </c>
      <c r="F2972" s="16">
        <v>1</v>
      </c>
      <c r="G2972" s="16">
        <v>3</v>
      </c>
      <c r="H2972" s="16">
        <v>0</v>
      </c>
      <c r="I2972" s="16">
        <v>0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 s="16">
        <v>5</v>
      </c>
      <c r="P2972" s="13" t="str">
        <f>IFERROR(VLOOKUP($A2972,'Fielding Data'!$A:$H,MATCH(P$1,'Fielding Data'!$A$1:$H$1,0),0),"Other")</f>
        <v>CF</v>
      </c>
      <c r="Q2972" s="13">
        <f>IFERROR(VLOOKUP($A2972,'Fielding Data'!$A:$H,MATCH(Q$1,'Fielding Data'!$A$1:$H$1,0),0),"Other")</f>
        <v>0</v>
      </c>
      <c r="R2972" s="13">
        <f>IFERROR(VLOOKUP($A2972,'Fielding Data'!$A:$H,MATCH(R$1,'Fielding Data'!$A$1:$H$1,0),0),"Other")</f>
        <v>0</v>
      </c>
      <c r="S2972" s="13">
        <f>IFERROR(VLOOKUP($A2972,'Fielding Data'!$A:$H,MATCH(S$1,'Fielding Data'!$A$1:$H$1,0),0),"Other")</f>
        <v>0</v>
      </c>
      <c r="T2972" s="13">
        <f>IFERROR(VLOOKUP($A2972,'Fielding Data'!$A:$H,MATCH(T$1,'Fielding Data'!$A$1:$H$1,0),0),"Other")</f>
        <v>0</v>
      </c>
      <c r="U2972" s="13">
        <f>SUMIFS('Fielding Data'!E:E,'Fielding Data'!$A:$A,'Hitting Data'!$A2972)</f>
        <v>6</v>
      </c>
      <c r="V2972" s="13">
        <f>SUMIFS('Fielding Data'!F:F,'Fielding Data'!$A:$A,'Hitting Data'!$A2972)</f>
        <v>0</v>
      </c>
      <c r="W2972" s="13">
        <f>SUMIFS('Fielding Data'!G:G,'Fielding Data'!$A:$A,'Hitting Data'!$A2972)</f>
        <v>0</v>
      </c>
      <c r="X2972" s="13">
        <f>SUMIFS('Fielding Data'!H:H,'Fielding Data'!$A:$A,'Hitting Data'!$A2972)</f>
        <v>0</v>
      </c>
    </row>
    <row r="2973" spans="1:24" x14ac:dyDescent="0.3">
      <c r="A2973" s="13" t="str">
        <f t="shared" si="46"/>
        <v>lindad012012</v>
      </c>
      <c r="B2973" s="16" t="s">
        <v>675</v>
      </c>
      <c r="C2973" s="16">
        <v>2012</v>
      </c>
      <c r="D2973" s="16">
        <v>93</v>
      </c>
      <c r="E2973" s="16">
        <v>321</v>
      </c>
      <c r="F2973" s="16">
        <v>28</v>
      </c>
      <c r="G2973" s="16">
        <v>82</v>
      </c>
      <c r="H2973" s="16">
        <v>14</v>
      </c>
      <c r="I2973" s="16">
        <v>2</v>
      </c>
      <c r="J2973" s="16">
        <v>11</v>
      </c>
      <c r="K2973" s="16">
        <v>45</v>
      </c>
      <c r="L2973" s="16">
        <v>0</v>
      </c>
      <c r="M2973" s="16">
        <v>0</v>
      </c>
      <c r="N2973" s="16">
        <v>29</v>
      </c>
      <c r="O2973" s="16">
        <v>61</v>
      </c>
      <c r="P2973" s="13" t="str">
        <f>IFERROR(VLOOKUP($A2973,'Fielding Data'!$A:$H,MATCH(P$1,'Fielding Data'!$A$1:$H$1,0),0),"Other")</f>
        <v>1B</v>
      </c>
      <c r="Q2973" s="13">
        <f>IFERROR(VLOOKUP($A2973,'Fielding Data'!$A:$H,MATCH(Q$1,'Fielding Data'!$A$1:$H$1,0),0),"Other")</f>
        <v>545</v>
      </c>
      <c r="R2973" s="13">
        <f>IFERROR(VLOOKUP($A2973,'Fielding Data'!$A:$H,MATCH(R$1,'Fielding Data'!$A$1:$H$1,0),0),"Other")</f>
        <v>37</v>
      </c>
      <c r="S2973" s="13">
        <f>IFERROR(VLOOKUP($A2973,'Fielding Data'!$A:$H,MATCH(S$1,'Fielding Data'!$A$1:$H$1,0),0),"Other")</f>
        <v>5</v>
      </c>
      <c r="T2973" s="13">
        <f>IFERROR(VLOOKUP($A2973,'Fielding Data'!$A:$H,MATCH(T$1,'Fielding Data'!$A$1:$H$1,0),0),"Other")</f>
        <v>64</v>
      </c>
      <c r="U2973" s="13">
        <f>SUMIFS('Fielding Data'!E:E,'Fielding Data'!$A:$A,'Hitting Data'!$A2973)</f>
        <v>545</v>
      </c>
      <c r="V2973" s="13">
        <f>SUMIFS('Fielding Data'!F:F,'Fielding Data'!$A:$A,'Hitting Data'!$A2973)</f>
        <v>37</v>
      </c>
      <c r="W2973" s="13">
        <f>SUMIFS('Fielding Data'!G:G,'Fielding Data'!$A:$A,'Hitting Data'!$A2973)</f>
        <v>5</v>
      </c>
      <c r="X2973" s="13">
        <f>SUMIFS('Fielding Data'!H:H,'Fielding Data'!$A:$A,'Hitting Data'!$A2973)</f>
        <v>64</v>
      </c>
    </row>
    <row r="2974" spans="1:24" x14ac:dyDescent="0.3">
      <c r="A2974" s="13" t="str">
        <f t="shared" si="46"/>
        <v>lobatjo012012</v>
      </c>
      <c r="B2974" s="16" t="s">
        <v>1123</v>
      </c>
      <c r="C2974" s="16">
        <v>2012</v>
      </c>
      <c r="D2974" s="16">
        <v>69</v>
      </c>
      <c r="E2974" s="16">
        <v>167</v>
      </c>
      <c r="F2974" s="16">
        <v>16</v>
      </c>
      <c r="G2974" s="16">
        <v>37</v>
      </c>
      <c r="H2974" s="16">
        <v>10</v>
      </c>
      <c r="I2974" s="16">
        <v>0</v>
      </c>
      <c r="J2974" s="16">
        <v>2</v>
      </c>
      <c r="K2974" s="16">
        <v>20</v>
      </c>
      <c r="L2974" s="16">
        <v>0</v>
      </c>
      <c r="M2974" s="16">
        <v>1</v>
      </c>
      <c r="N2974" s="16">
        <v>24</v>
      </c>
      <c r="O2974" s="16">
        <v>46</v>
      </c>
      <c r="P2974" s="13" t="str">
        <f>IFERROR(VLOOKUP($A2974,'Fielding Data'!$A:$H,MATCH(P$1,'Fielding Data'!$A$1:$H$1,0),0),"Other")</f>
        <v>C</v>
      </c>
      <c r="Q2974" s="13">
        <f>IFERROR(VLOOKUP($A2974,'Fielding Data'!$A:$H,MATCH(Q$1,'Fielding Data'!$A$1:$H$1,0),0),"Other")</f>
        <v>448</v>
      </c>
      <c r="R2974" s="13">
        <f>IFERROR(VLOOKUP($A2974,'Fielding Data'!$A:$H,MATCH(R$1,'Fielding Data'!$A$1:$H$1,0),0),"Other")</f>
        <v>28</v>
      </c>
      <c r="S2974" s="13">
        <f>IFERROR(VLOOKUP($A2974,'Fielding Data'!$A:$H,MATCH(S$1,'Fielding Data'!$A$1:$H$1,0),0),"Other")</f>
        <v>4</v>
      </c>
      <c r="T2974" s="13">
        <f>IFERROR(VLOOKUP($A2974,'Fielding Data'!$A:$H,MATCH(T$1,'Fielding Data'!$A$1:$H$1,0),0),"Other")</f>
        <v>3</v>
      </c>
      <c r="U2974" s="13">
        <f>SUMIFS('Fielding Data'!E:E,'Fielding Data'!$A:$A,'Hitting Data'!$A2974)</f>
        <v>448</v>
      </c>
      <c r="V2974" s="13">
        <f>SUMIFS('Fielding Data'!F:F,'Fielding Data'!$A:$A,'Hitting Data'!$A2974)</f>
        <v>28</v>
      </c>
      <c r="W2974" s="13">
        <f>SUMIFS('Fielding Data'!G:G,'Fielding Data'!$A:$A,'Hitting Data'!$A2974)</f>
        <v>4</v>
      </c>
      <c r="X2974" s="13">
        <f>SUMIFS('Fielding Data'!H:H,'Fielding Data'!$A:$A,'Hitting Data'!$A2974)</f>
        <v>3</v>
      </c>
    </row>
    <row r="2975" spans="1:24" x14ac:dyDescent="0.3">
      <c r="A2975" s="13" t="str">
        <f t="shared" si="46"/>
        <v>lockeje012012</v>
      </c>
      <c r="B2975" s="16" t="s">
        <v>1547</v>
      </c>
      <c r="C2975" s="16">
        <v>2012</v>
      </c>
      <c r="D2975" s="16">
        <v>8</v>
      </c>
      <c r="E2975" s="16">
        <v>11</v>
      </c>
      <c r="F2975" s="16">
        <v>0</v>
      </c>
      <c r="G2975" s="16">
        <v>1</v>
      </c>
      <c r="H2975" s="16">
        <v>0</v>
      </c>
      <c r="I2975" s="16">
        <v>0</v>
      </c>
      <c r="J2975" s="16">
        <v>0</v>
      </c>
      <c r="K2975" s="16">
        <v>0</v>
      </c>
      <c r="L2975" s="16">
        <v>0</v>
      </c>
      <c r="M2975" s="16">
        <v>0</v>
      </c>
      <c r="N2975" s="16">
        <v>0</v>
      </c>
      <c r="O2975" s="16">
        <v>7</v>
      </c>
      <c r="P2975" s="13" t="str">
        <f>IFERROR(VLOOKUP($A2975,'Fielding Data'!$A:$H,MATCH(P$1,'Fielding Data'!$A$1:$H$1,0),0),"Other")</f>
        <v>P</v>
      </c>
      <c r="Q2975" s="13">
        <f>IFERROR(VLOOKUP($A2975,'Fielding Data'!$A:$H,MATCH(Q$1,'Fielding Data'!$A$1:$H$1,0),0),"Other")</f>
        <v>2</v>
      </c>
      <c r="R2975" s="13">
        <f>IFERROR(VLOOKUP($A2975,'Fielding Data'!$A:$H,MATCH(R$1,'Fielding Data'!$A$1:$H$1,0),0),"Other")</f>
        <v>2</v>
      </c>
      <c r="S2975" s="13">
        <f>IFERROR(VLOOKUP($A2975,'Fielding Data'!$A:$H,MATCH(S$1,'Fielding Data'!$A$1:$H$1,0),0),"Other")</f>
        <v>0</v>
      </c>
      <c r="T2975" s="13">
        <f>IFERROR(VLOOKUP($A2975,'Fielding Data'!$A:$H,MATCH(T$1,'Fielding Data'!$A$1:$H$1,0),0),"Other")</f>
        <v>1</v>
      </c>
      <c r="U2975" s="13">
        <f>SUMIFS('Fielding Data'!E:E,'Fielding Data'!$A:$A,'Hitting Data'!$A2975)</f>
        <v>2</v>
      </c>
      <c r="V2975" s="13">
        <f>SUMIFS('Fielding Data'!F:F,'Fielding Data'!$A:$A,'Hitting Data'!$A2975)</f>
        <v>2</v>
      </c>
      <c r="W2975" s="13">
        <f>SUMIFS('Fielding Data'!G:G,'Fielding Data'!$A:$A,'Hitting Data'!$A2975)</f>
        <v>0</v>
      </c>
      <c r="X2975" s="13">
        <f>SUMIFS('Fielding Data'!H:H,'Fielding Data'!$A:$A,'Hitting Data'!$A2975)</f>
        <v>1</v>
      </c>
    </row>
    <row r="2976" spans="1:24" x14ac:dyDescent="0.3">
      <c r="A2976" s="13" t="str">
        <f t="shared" si="46"/>
        <v>loeka012012</v>
      </c>
      <c r="B2976" s="16" t="s">
        <v>470</v>
      </c>
      <c r="C2976" s="16">
        <v>2012</v>
      </c>
      <c r="D2976" s="16">
        <v>70</v>
      </c>
      <c r="E2976" s="16">
        <v>0</v>
      </c>
      <c r="F2976" s="16">
        <v>0</v>
      </c>
      <c r="G2976" s="16">
        <v>0</v>
      </c>
      <c r="H2976" s="16">
        <v>0</v>
      </c>
      <c r="I2976" s="16">
        <v>0</v>
      </c>
      <c r="J2976" s="16">
        <v>0</v>
      </c>
      <c r="K2976" s="16">
        <v>0</v>
      </c>
      <c r="L2976" s="16">
        <v>0</v>
      </c>
      <c r="M2976" s="16">
        <v>0</v>
      </c>
      <c r="N2976" s="16">
        <v>0</v>
      </c>
      <c r="O2976" s="16">
        <v>0</v>
      </c>
      <c r="P2976" s="13" t="str">
        <f>IFERROR(VLOOKUP($A2976,'Fielding Data'!$A:$H,MATCH(P$1,'Fielding Data'!$A$1:$H$1,0),0),"Other")</f>
        <v>P</v>
      </c>
      <c r="Q2976" s="13">
        <f>IFERROR(VLOOKUP($A2976,'Fielding Data'!$A:$H,MATCH(Q$1,'Fielding Data'!$A$1:$H$1,0),0),"Other")</f>
        <v>5</v>
      </c>
      <c r="R2976" s="13">
        <f>IFERROR(VLOOKUP($A2976,'Fielding Data'!$A:$H,MATCH(R$1,'Fielding Data'!$A$1:$H$1,0),0),"Other")</f>
        <v>15</v>
      </c>
      <c r="S2976" s="13">
        <f>IFERROR(VLOOKUP($A2976,'Fielding Data'!$A:$H,MATCH(S$1,'Fielding Data'!$A$1:$H$1,0),0),"Other")</f>
        <v>2</v>
      </c>
      <c r="T2976" s="13">
        <f>IFERROR(VLOOKUP($A2976,'Fielding Data'!$A:$H,MATCH(T$1,'Fielding Data'!$A$1:$H$1,0),0),"Other")</f>
        <v>0</v>
      </c>
      <c r="U2976" s="13">
        <f>SUMIFS('Fielding Data'!E:E,'Fielding Data'!$A:$A,'Hitting Data'!$A2976)</f>
        <v>5</v>
      </c>
      <c r="V2976" s="13">
        <f>SUMIFS('Fielding Data'!F:F,'Fielding Data'!$A:$A,'Hitting Data'!$A2976)</f>
        <v>15</v>
      </c>
      <c r="W2976" s="13">
        <f>SUMIFS('Fielding Data'!G:G,'Fielding Data'!$A:$A,'Hitting Data'!$A2976)</f>
        <v>2</v>
      </c>
      <c r="X2976" s="13">
        <f>SUMIFS('Fielding Data'!H:H,'Fielding Data'!$A:$A,'Hitting Data'!$A2976)</f>
        <v>0</v>
      </c>
    </row>
    <row r="2977" spans="1:24" x14ac:dyDescent="0.3">
      <c r="A2977" s="13" t="str">
        <f t="shared" si="46"/>
        <v>loganbo022012</v>
      </c>
      <c r="B2977" s="16" t="s">
        <v>677</v>
      </c>
      <c r="C2977" s="16">
        <v>2012</v>
      </c>
      <c r="D2977" s="16">
        <v>80</v>
      </c>
      <c r="E2977" s="16">
        <v>0</v>
      </c>
      <c r="F2977" s="16">
        <v>0</v>
      </c>
      <c r="G2977" s="16">
        <v>0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M2977" s="16">
        <v>0</v>
      </c>
      <c r="N2977" s="16">
        <v>0</v>
      </c>
      <c r="O2977" s="16">
        <v>0</v>
      </c>
      <c r="P2977" s="13" t="str">
        <f>IFERROR(VLOOKUP($A2977,'Fielding Data'!$A:$H,MATCH(P$1,'Fielding Data'!$A$1:$H$1,0),0),"Other")</f>
        <v>P</v>
      </c>
      <c r="Q2977" s="13">
        <f>IFERROR(VLOOKUP($A2977,'Fielding Data'!$A:$H,MATCH(Q$1,'Fielding Data'!$A$1:$H$1,0),0),"Other")</f>
        <v>2</v>
      </c>
      <c r="R2977" s="13">
        <f>IFERROR(VLOOKUP($A2977,'Fielding Data'!$A:$H,MATCH(R$1,'Fielding Data'!$A$1:$H$1,0),0),"Other")</f>
        <v>8</v>
      </c>
      <c r="S2977" s="13">
        <f>IFERROR(VLOOKUP($A2977,'Fielding Data'!$A:$H,MATCH(S$1,'Fielding Data'!$A$1:$H$1,0),0),"Other")</f>
        <v>0</v>
      </c>
      <c r="T2977" s="13">
        <f>IFERROR(VLOOKUP($A2977,'Fielding Data'!$A:$H,MATCH(T$1,'Fielding Data'!$A$1:$H$1,0),0),"Other")</f>
        <v>0</v>
      </c>
      <c r="U2977" s="13">
        <f>SUMIFS('Fielding Data'!E:E,'Fielding Data'!$A:$A,'Hitting Data'!$A2977)</f>
        <v>2</v>
      </c>
      <c r="V2977" s="13">
        <f>SUMIFS('Fielding Data'!F:F,'Fielding Data'!$A:$A,'Hitting Data'!$A2977)</f>
        <v>8</v>
      </c>
      <c r="W2977" s="13">
        <f>SUMIFS('Fielding Data'!G:G,'Fielding Data'!$A:$A,'Hitting Data'!$A2977)</f>
        <v>0</v>
      </c>
      <c r="X2977" s="13">
        <f>SUMIFS('Fielding Data'!H:H,'Fielding Data'!$A:$A,'Hitting Data'!$A2977)</f>
        <v>0</v>
      </c>
    </row>
    <row r="2978" spans="1:24" x14ac:dyDescent="0.3">
      <c r="A2978" s="13" t="str">
        <f t="shared" si="46"/>
        <v>lohseky012012</v>
      </c>
      <c r="B2978" s="16" t="s">
        <v>253</v>
      </c>
      <c r="C2978" s="16">
        <v>2012</v>
      </c>
      <c r="D2978" s="16">
        <v>34</v>
      </c>
      <c r="E2978" s="16">
        <v>64</v>
      </c>
      <c r="F2978" s="16">
        <v>4</v>
      </c>
      <c r="G2978" s="16">
        <v>6</v>
      </c>
      <c r="H2978" s="16">
        <v>1</v>
      </c>
      <c r="I2978" s="16">
        <v>0</v>
      </c>
      <c r="J2978" s="16">
        <v>0</v>
      </c>
      <c r="K2978" s="16">
        <v>3</v>
      </c>
      <c r="L2978" s="16">
        <v>0</v>
      </c>
      <c r="M2978" s="16">
        <v>0</v>
      </c>
      <c r="N2978" s="16">
        <v>2</v>
      </c>
      <c r="O2978" s="16">
        <v>19</v>
      </c>
      <c r="P2978" s="13" t="str">
        <f>IFERROR(VLOOKUP($A2978,'Fielding Data'!$A:$H,MATCH(P$1,'Fielding Data'!$A$1:$H$1,0),0),"Other")</f>
        <v>P</v>
      </c>
      <c r="Q2978" s="13">
        <f>IFERROR(VLOOKUP($A2978,'Fielding Data'!$A:$H,MATCH(Q$1,'Fielding Data'!$A$1:$H$1,0),0),"Other")</f>
        <v>17</v>
      </c>
      <c r="R2978" s="13">
        <f>IFERROR(VLOOKUP($A2978,'Fielding Data'!$A:$H,MATCH(R$1,'Fielding Data'!$A$1:$H$1,0),0),"Other")</f>
        <v>26</v>
      </c>
      <c r="S2978" s="13">
        <f>IFERROR(VLOOKUP($A2978,'Fielding Data'!$A:$H,MATCH(S$1,'Fielding Data'!$A$1:$H$1,0),0),"Other")</f>
        <v>0</v>
      </c>
      <c r="T2978" s="13">
        <f>IFERROR(VLOOKUP($A2978,'Fielding Data'!$A:$H,MATCH(T$1,'Fielding Data'!$A$1:$H$1,0),0),"Other")</f>
        <v>2</v>
      </c>
      <c r="U2978" s="13">
        <f>SUMIFS('Fielding Data'!E:E,'Fielding Data'!$A:$A,'Hitting Data'!$A2978)</f>
        <v>17</v>
      </c>
      <c r="V2978" s="13">
        <f>SUMIFS('Fielding Data'!F:F,'Fielding Data'!$A:$A,'Hitting Data'!$A2978)</f>
        <v>26</v>
      </c>
      <c r="W2978" s="13">
        <f>SUMIFS('Fielding Data'!G:G,'Fielding Data'!$A:$A,'Hitting Data'!$A2978)</f>
        <v>0</v>
      </c>
      <c r="X2978" s="13">
        <f>SUMIFS('Fielding Data'!H:H,'Fielding Data'!$A:$A,'Hitting Data'!$A2978)</f>
        <v>2</v>
      </c>
    </row>
    <row r="2979" spans="1:24" x14ac:dyDescent="0.3">
      <c r="A2979" s="13" t="str">
        <f t="shared" si="46"/>
        <v>lombast022012</v>
      </c>
      <c r="B2979" s="16" t="s">
        <v>1548</v>
      </c>
      <c r="C2979" s="16">
        <v>2012</v>
      </c>
      <c r="D2979" s="16">
        <v>126</v>
      </c>
      <c r="E2979" s="16">
        <v>384</v>
      </c>
      <c r="F2979" s="16">
        <v>40</v>
      </c>
      <c r="G2979" s="16">
        <v>105</v>
      </c>
      <c r="H2979" s="16">
        <v>16</v>
      </c>
      <c r="I2979" s="16">
        <v>3</v>
      </c>
      <c r="J2979" s="16">
        <v>3</v>
      </c>
      <c r="K2979" s="16">
        <v>27</v>
      </c>
      <c r="L2979" s="16">
        <v>5</v>
      </c>
      <c r="M2979" s="16">
        <v>3</v>
      </c>
      <c r="N2979" s="16">
        <v>19</v>
      </c>
      <c r="O2979" s="16">
        <v>46</v>
      </c>
      <c r="P2979" s="13" t="str">
        <f>IFERROR(VLOOKUP($A2979,'Fielding Data'!$A:$H,MATCH(P$1,'Fielding Data'!$A$1:$H$1,0),0),"Other")</f>
        <v>2B</v>
      </c>
      <c r="Q2979" s="13">
        <f>IFERROR(VLOOKUP($A2979,'Fielding Data'!$A:$H,MATCH(Q$1,'Fielding Data'!$A$1:$H$1,0),0),"Other")</f>
        <v>95</v>
      </c>
      <c r="R2979" s="13">
        <f>IFERROR(VLOOKUP($A2979,'Fielding Data'!$A:$H,MATCH(R$1,'Fielding Data'!$A$1:$H$1,0),0),"Other")</f>
        <v>141</v>
      </c>
      <c r="S2979" s="13">
        <f>IFERROR(VLOOKUP($A2979,'Fielding Data'!$A:$H,MATCH(S$1,'Fielding Data'!$A$1:$H$1,0),0),"Other")</f>
        <v>2</v>
      </c>
      <c r="T2979" s="13">
        <f>IFERROR(VLOOKUP($A2979,'Fielding Data'!$A:$H,MATCH(T$1,'Fielding Data'!$A$1:$H$1,0),0),"Other")</f>
        <v>27</v>
      </c>
      <c r="U2979" s="13">
        <f>SUMIFS('Fielding Data'!E:E,'Fielding Data'!$A:$A,'Hitting Data'!$A2979)</f>
        <v>146</v>
      </c>
      <c r="V2979" s="13">
        <f>SUMIFS('Fielding Data'!F:F,'Fielding Data'!$A:$A,'Hitting Data'!$A2979)</f>
        <v>164</v>
      </c>
      <c r="W2979" s="13">
        <f>SUMIFS('Fielding Data'!G:G,'Fielding Data'!$A:$A,'Hitting Data'!$A2979)</f>
        <v>4</v>
      </c>
      <c r="X2979" s="13">
        <f>SUMIFS('Fielding Data'!H:H,'Fielding Data'!$A:$A,'Hitting Data'!$A2979)</f>
        <v>29</v>
      </c>
    </row>
    <row r="2980" spans="1:24" x14ac:dyDescent="0.3">
      <c r="A2980" s="13" t="str">
        <f t="shared" si="46"/>
        <v>longoev012012</v>
      </c>
      <c r="B2980" s="16" t="s">
        <v>955</v>
      </c>
      <c r="C2980" s="16">
        <v>2012</v>
      </c>
      <c r="D2980" s="16">
        <v>74</v>
      </c>
      <c r="E2980" s="16">
        <v>273</v>
      </c>
      <c r="F2980" s="16">
        <v>39</v>
      </c>
      <c r="G2980" s="16">
        <v>79</v>
      </c>
      <c r="H2980" s="16">
        <v>14</v>
      </c>
      <c r="I2980" s="16">
        <v>0</v>
      </c>
      <c r="J2980" s="16">
        <v>17</v>
      </c>
      <c r="K2980" s="16">
        <v>55</v>
      </c>
      <c r="L2980" s="16">
        <v>2</v>
      </c>
      <c r="M2980" s="16">
        <v>3</v>
      </c>
      <c r="N2980" s="16">
        <v>33</v>
      </c>
      <c r="O2980" s="16">
        <v>61</v>
      </c>
      <c r="P2980" s="13" t="str">
        <f>IFERROR(VLOOKUP($A2980,'Fielding Data'!$A:$H,MATCH(P$1,'Fielding Data'!$A$1:$H$1,0),0),"Other")</f>
        <v>3B</v>
      </c>
      <c r="Q2980" s="13">
        <f>IFERROR(VLOOKUP($A2980,'Fielding Data'!$A:$H,MATCH(Q$1,'Fielding Data'!$A$1:$H$1,0),0),"Other")</f>
        <v>37</v>
      </c>
      <c r="R2980" s="13">
        <f>IFERROR(VLOOKUP($A2980,'Fielding Data'!$A:$H,MATCH(R$1,'Fielding Data'!$A$1:$H$1,0),0),"Other")</f>
        <v>81</v>
      </c>
      <c r="S2980" s="13">
        <f>IFERROR(VLOOKUP($A2980,'Fielding Data'!$A:$H,MATCH(S$1,'Fielding Data'!$A$1:$H$1,0),0),"Other")</f>
        <v>8</v>
      </c>
      <c r="T2980" s="13">
        <f>IFERROR(VLOOKUP($A2980,'Fielding Data'!$A:$H,MATCH(T$1,'Fielding Data'!$A$1:$H$1,0),0),"Other")</f>
        <v>7</v>
      </c>
      <c r="U2980" s="13">
        <f>SUMIFS('Fielding Data'!E:E,'Fielding Data'!$A:$A,'Hitting Data'!$A2980)</f>
        <v>37</v>
      </c>
      <c r="V2980" s="13">
        <f>SUMIFS('Fielding Data'!F:F,'Fielding Data'!$A:$A,'Hitting Data'!$A2980)</f>
        <v>81</v>
      </c>
      <c r="W2980" s="13">
        <f>SUMIFS('Fielding Data'!G:G,'Fielding Data'!$A:$A,'Hitting Data'!$A2980)</f>
        <v>8</v>
      </c>
      <c r="X2980" s="13">
        <f>SUMIFS('Fielding Data'!H:H,'Fielding Data'!$A:$A,'Hitting Data'!$A2980)</f>
        <v>7</v>
      </c>
    </row>
    <row r="2981" spans="1:24" x14ac:dyDescent="0.3">
      <c r="A2981" s="13" t="str">
        <f t="shared" si="46"/>
        <v>lopezja022012</v>
      </c>
      <c r="B2981" s="16" t="s">
        <v>387</v>
      </c>
      <c r="C2981" s="16">
        <v>2012</v>
      </c>
      <c r="D2981" s="16">
        <v>70</v>
      </c>
      <c r="E2981" s="16">
        <v>0</v>
      </c>
      <c r="F2981" s="16">
        <v>0</v>
      </c>
      <c r="G2981" s="16">
        <v>0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3" t="str">
        <f>IFERROR(VLOOKUP($A2981,'Fielding Data'!$A:$H,MATCH(P$1,'Fielding Data'!$A$1:$H$1,0),0),"Other")</f>
        <v>P</v>
      </c>
      <c r="Q2981" s="13">
        <f>IFERROR(VLOOKUP($A2981,'Fielding Data'!$A:$H,MATCH(Q$1,'Fielding Data'!$A$1:$H$1,0),0),"Other")</f>
        <v>5</v>
      </c>
      <c r="R2981" s="13">
        <f>IFERROR(VLOOKUP($A2981,'Fielding Data'!$A:$H,MATCH(R$1,'Fielding Data'!$A$1:$H$1,0),0),"Other")</f>
        <v>8</v>
      </c>
      <c r="S2981" s="13">
        <f>IFERROR(VLOOKUP($A2981,'Fielding Data'!$A:$H,MATCH(S$1,'Fielding Data'!$A$1:$H$1,0),0),"Other")</f>
        <v>0</v>
      </c>
      <c r="T2981" s="13">
        <f>IFERROR(VLOOKUP($A2981,'Fielding Data'!$A:$H,MATCH(T$1,'Fielding Data'!$A$1:$H$1,0),0),"Other")</f>
        <v>0</v>
      </c>
      <c r="U2981" s="13">
        <f>SUMIFS('Fielding Data'!E:E,'Fielding Data'!$A:$A,'Hitting Data'!$A2981)</f>
        <v>5</v>
      </c>
      <c r="V2981" s="13">
        <f>SUMIFS('Fielding Data'!F:F,'Fielding Data'!$A:$A,'Hitting Data'!$A2981)</f>
        <v>8</v>
      </c>
      <c r="W2981" s="13">
        <f>SUMIFS('Fielding Data'!G:G,'Fielding Data'!$A:$A,'Hitting Data'!$A2981)</f>
        <v>0</v>
      </c>
      <c r="X2981" s="13">
        <f>SUMIFS('Fielding Data'!H:H,'Fielding Data'!$A:$A,'Hitting Data'!$A2981)</f>
        <v>0</v>
      </c>
    </row>
    <row r="2982" spans="1:24" x14ac:dyDescent="0.3">
      <c r="A2982" s="13" t="str">
        <f t="shared" si="46"/>
        <v>lopezro012012</v>
      </c>
      <c r="B2982" s="16" t="s">
        <v>142</v>
      </c>
      <c r="C2982" s="16">
        <v>2012</v>
      </c>
      <c r="D2982" s="16">
        <v>4</v>
      </c>
      <c r="E2982" s="16">
        <v>0</v>
      </c>
      <c r="F2982" s="16">
        <v>0</v>
      </c>
      <c r="G2982" s="16">
        <v>0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M2982" s="16">
        <v>0</v>
      </c>
      <c r="N2982" s="16">
        <v>0</v>
      </c>
      <c r="O2982" s="16">
        <v>0</v>
      </c>
      <c r="P2982" s="13" t="str">
        <f>IFERROR(VLOOKUP($A2982,'Fielding Data'!$A:$H,MATCH(P$1,'Fielding Data'!$A$1:$H$1,0),0),"Other")</f>
        <v>P</v>
      </c>
      <c r="Q2982" s="13">
        <f>IFERROR(VLOOKUP($A2982,'Fielding Data'!$A:$H,MATCH(Q$1,'Fielding Data'!$A$1:$H$1,0),0),"Other")</f>
        <v>1</v>
      </c>
      <c r="R2982" s="13">
        <f>IFERROR(VLOOKUP($A2982,'Fielding Data'!$A:$H,MATCH(R$1,'Fielding Data'!$A$1:$H$1,0),0),"Other")</f>
        <v>0</v>
      </c>
      <c r="S2982" s="13">
        <f>IFERROR(VLOOKUP($A2982,'Fielding Data'!$A:$H,MATCH(S$1,'Fielding Data'!$A$1:$H$1,0),0),"Other")</f>
        <v>0</v>
      </c>
      <c r="T2982" s="13">
        <f>IFERROR(VLOOKUP($A2982,'Fielding Data'!$A:$H,MATCH(T$1,'Fielding Data'!$A$1:$H$1,0),0),"Other")</f>
        <v>0</v>
      </c>
      <c r="U2982" s="13">
        <f>SUMIFS('Fielding Data'!E:E,'Fielding Data'!$A:$A,'Hitting Data'!$A2982)</f>
        <v>1</v>
      </c>
      <c r="V2982" s="13">
        <f>SUMIFS('Fielding Data'!F:F,'Fielding Data'!$A:$A,'Hitting Data'!$A2982)</f>
        <v>0</v>
      </c>
      <c r="W2982" s="13">
        <f>SUMIFS('Fielding Data'!G:G,'Fielding Data'!$A:$A,'Hitting Data'!$A2982)</f>
        <v>0</v>
      </c>
      <c r="X2982" s="13">
        <f>SUMIFS('Fielding Data'!H:H,'Fielding Data'!$A:$A,'Hitting Data'!$A2982)</f>
        <v>0</v>
      </c>
    </row>
    <row r="2983" spans="1:24" x14ac:dyDescent="0.3">
      <c r="A2983" s="13" t="str">
        <f t="shared" si="46"/>
        <v>lopezwi012012</v>
      </c>
      <c r="B2983" s="16" t="s">
        <v>1124</v>
      </c>
      <c r="C2983" s="16">
        <v>2012</v>
      </c>
      <c r="D2983" s="16">
        <v>64</v>
      </c>
      <c r="E2983" s="16">
        <v>0</v>
      </c>
      <c r="F2983" s="16">
        <v>0</v>
      </c>
      <c r="G2983" s="16">
        <v>0</v>
      </c>
      <c r="H2983" s="16">
        <v>0</v>
      </c>
      <c r="I2983" s="16">
        <v>0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3" t="str">
        <f>IFERROR(VLOOKUP($A2983,'Fielding Data'!$A:$H,MATCH(P$1,'Fielding Data'!$A$1:$H$1,0),0),"Other")</f>
        <v>P</v>
      </c>
      <c r="Q2983" s="13">
        <f>IFERROR(VLOOKUP($A2983,'Fielding Data'!$A:$H,MATCH(Q$1,'Fielding Data'!$A$1:$H$1,0),0),"Other")</f>
        <v>10</v>
      </c>
      <c r="R2983" s="13">
        <f>IFERROR(VLOOKUP($A2983,'Fielding Data'!$A:$H,MATCH(R$1,'Fielding Data'!$A$1:$H$1,0),0),"Other")</f>
        <v>12</v>
      </c>
      <c r="S2983" s="13">
        <f>IFERROR(VLOOKUP($A2983,'Fielding Data'!$A:$H,MATCH(S$1,'Fielding Data'!$A$1:$H$1,0),0),"Other")</f>
        <v>1</v>
      </c>
      <c r="T2983" s="13">
        <f>IFERROR(VLOOKUP($A2983,'Fielding Data'!$A:$H,MATCH(T$1,'Fielding Data'!$A$1:$H$1,0),0),"Other")</f>
        <v>1</v>
      </c>
      <c r="U2983" s="13">
        <f>SUMIFS('Fielding Data'!E:E,'Fielding Data'!$A:$A,'Hitting Data'!$A2983)</f>
        <v>10</v>
      </c>
      <c r="V2983" s="13">
        <f>SUMIFS('Fielding Data'!F:F,'Fielding Data'!$A:$A,'Hitting Data'!$A2983)</f>
        <v>12</v>
      </c>
      <c r="W2983" s="13">
        <f>SUMIFS('Fielding Data'!G:G,'Fielding Data'!$A:$A,'Hitting Data'!$A2983)</f>
        <v>1</v>
      </c>
      <c r="X2983" s="13">
        <f>SUMIFS('Fielding Data'!H:H,'Fielding Data'!$A:$A,'Hitting Data'!$A2983)</f>
        <v>1</v>
      </c>
    </row>
    <row r="2984" spans="1:24" x14ac:dyDescent="0.3">
      <c r="A2984" s="13" t="str">
        <f t="shared" si="46"/>
        <v>loughda012012</v>
      </c>
      <c r="B2984" s="16" t="s">
        <v>1768</v>
      </c>
      <c r="C2984" s="16">
        <v>2012</v>
      </c>
      <c r="D2984" s="16">
        <v>20</v>
      </c>
      <c r="E2984" s="16">
        <v>59</v>
      </c>
      <c r="F2984" s="16">
        <v>9</v>
      </c>
      <c r="G2984" s="16">
        <v>14</v>
      </c>
      <c r="H2984" s="16">
        <v>2</v>
      </c>
      <c r="I2984" s="16">
        <v>1</v>
      </c>
      <c r="J2984" s="16">
        <v>0</v>
      </c>
      <c r="K2984" s="16">
        <v>2</v>
      </c>
      <c r="L2984" s="16">
        <v>1</v>
      </c>
      <c r="M2984" s="16">
        <v>0</v>
      </c>
      <c r="N2984" s="16">
        <v>4</v>
      </c>
      <c r="O2984" s="16">
        <v>9</v>
      </c>
      <c r="P2984" s="13" t="str">
        <f>IFERROR(VLOOKUP($A2984,'Fielding Data'!$A:$H,MATCH(P$1,'Fielding Data'!$A$1:$H$1,0),0),"Other")</f>
        <v>CF</v>
      </c>
      <c r="Q2984" s="13">
        <f>IFERROR(VLOOKUP($A2984,'Fielding Data'!$A:$H,MATCH(Q$1,'Fielding Data'!$A$1:$H$1,0),0),"Other")</f>
        <v>0</v>
      </c>
      <c r="R2984" s="13">
        <f>IFERROR(VLOOKUP($A2984,'Fielding Data'!$A:$H,MATCH(R$1,'Fielding Data'!$A$1:$H$1,0),0),"Other")</f>
        <v>0</v>
      </c>
      <c r="S2984" s="13">
        <f>IFERROR(VLOOKUP($A2984,'Fielding Data'!$A:$H,MATCH(S$1,'Fielding Data'!$A$1:$H$1,0),0),"Other")</f>
        <v>0</v>
      </c>
      <c r="T2984" s="13">
        <f>IFERROR(VLOOKUP($A2984,'Fielding Data'!$A:$H,MATCH(T$1,'Fielding Data'!$A$1:$H$1,0),0),"Other")</f>
        <v>0</v>
      </c>
      <c r="U2984" s="13">
        <f>SUMIFS('Fielding Data'!E:E,'Fielding Data'!$A:$A,'Hitting Data'!$A2984)</f>
        <v>30</v>
      </c>
      <c r="V2984" s="13">
        <f>SUMIFS('Fielding Data'!F:F,'Fielding Data'!$A:$A,'Hitting Data'!$A2984)</f>
        <v>0</v>
      </c>
      <c r="W2984" s="13">
        <f>SUMIFS('Fielding Data'!G:G,'Fielding Data'!$A:$A,'Hitting Data'!$A2984)</f>
        <v>1</v>
      </c>
      <c r="X2984" s="13">
        <f>SUMIFS('Fielding Data'!H:H,'Fielding Data'!$A:$A,'Hitting Data'!$A2984)</f>
        <v>0</v>
      </c>
    </row>
    <row r="2985" spans="1:24" x14ac:dyDescent="0.3">
      <c r="A2985" s="13" t="str">
        <f t="shared" si="46"/>
        <v>loupaa012012</v>
      </c>
      <c r="B2985" s="16" t="s">
        <v>1769</v>
      </c>
      <c r="C2985" s="16">
        <v>2012</v>
      </c>
      <c r="D2985" s="16">
        <v>33</v>
      </c>
      <c r="E2985" s="16">
        <v>1</v>
      </c>
      <c r="F2985" s="16">
        <v>0</v>
      </c>
      <c r="G2985" s="16">
        <v>0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0</v>
      </c>
      <c r="O2985" s="16">
        <v>0</v>
      </c>
      <c r="P2985" s="13" t="str">
        <f>IFERROR(VLOOKUP($A2985,'Fielding Data'!$A:$H,MATCH(P$1,'Fielding Data'!$A$1:$H$1,0),0),"Other")</f>
        <v>P</v>
      </c>
      <c r="Q2985" s="13">
        <f>IFERROR(VLOOKUP($A2985,'Fielding Data'!$A:$H,MATCH(Q$1,'Fielding Data'!$A$1:$H$1,0),0),"Other")</f>
        <v>2</v>
      </c>
      <c r="R2985" s="13">
        <f>IFERROR(VLOOKUP($A2985,'Fielding Data'!$A:$H,MATCH(R$1,'Fielding Data'!$A$1:$H$1,0),0),"Other")</f>
        <v>7</v>
      </c>
      <c r="S2985" s="13">
        <f>IFERROR(VLOOKUP($A2985,'Fielding Data'!$A:$H,MATCH(S$1,'Fielding Data'!$A$1:$H$1,0),0),"Other")</f>
        <v>0</v>
      </c>
      <c r="T2985" s="13">
        <f>IFERROR(VLOOKUP($A2985,'Fielding Data'!$A:$H,MATCH(T$1,'Fielding Data'!$A$1:$H$1,0),0),"Other")</f>
        <v>0</v>
      </c>
      <c r="U2985" s="13">
        <f>SUMIFS('Fielding Data'!E:E,'Fielding Data'!$A:$A,'Hitting Data'!$A2985)</f>
        <v>2</v>
      </c>
      <c r="V2985" s="13">
        <f>SUMIFS('Fielding Data'!F:F,'Fielding Data'!$A:$A,'Hitting Data'!$A2985)</f>
        <v>7</v>
      </c>
      <c r="W2985" s="13">
        <f>SUMIFS('Fielding Data'!G:G,'Fielding Data'!$A:$A,'Hitting Data'!$A2985)</f>
        <v>0</v>
      </c>
      <c r="X2985" s="13">
        <f>SUMIFS('Fielding Data'!H:H,'Fielding Data'!$A:$A,'Hitting Data'!$A2985)</f>
        <v>0</v>
      </c>
    </row>
    <row r="2986" spans="1:24" x14ac:dyDescent="0.3">
      <c r="A2986" s="13" t="str">
        <f t="shared" si="46"/>
        <v>louxsh012012</v>
      </c>
      <c r="B2986" s="16" t="s">
        <v>317</v>
      </c>
      <c r="C2986" s="16">
        <v>2012</v>
      </c>
      <c r="D2986" s="16">
        <v>19</v>
      </c>
      <c r="E2986" s="16">
        <v>1</v>
      </c>
      <c r="F2986" s="16">
        <v>0</v>
      </c>
      <c r="G2986" s="16">
        <v>0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3" t="str">
        <f>IFERROR(VLOOKUP($A2986,'Fielding Data'!$A:$H,MATCH(P$1,'Fielding Data'!$A$1:$H$1,0),0),"Other")</f>
        <v>P</v>
      </c>
      <c r="Q2986" s="13">
        <f>IFERROR(VLOOKUP($A2986,'Fielding Data'!$A:$H,MATCH(Q$1,'Fielding Data'!$A$1:$H$1,0),0),"Other")</f>
        <v>3</v>
      </c>
      <c r="R2986" s="13">
        <f>IFERROR(VLOOKUP($A2986,'Fielding Data'!$A:$H,MATCH(R$1,'Fielding Data'!$A$1:$H$1,0),0),"Other")</f>
        <v>2</v>
      </c>
      <c r="S2986" s="13">
        <f>IFERROR(VLOOKUP($A2986,'Fielding Data'!$A:$H,MATCH(S$1,'Fielding Data'!$A$1:$H$1,0),0),"Other")</f>
        <v>1</v>
      </c>
      <c r="T2986" s="13">
        <f>IFERROR(VLOOKUP($A2986,'Fielding Data'!$A:$H,MATCH(T$1,'Fielding Data'!$A$1:$H$1,0),0),"Other")</f>
        <v>1</v>
      </c>
      <c r="U2986" s="13">
        <f>SUMIFS('Fielding Data'!E:E,'Fielding Data'!$A:$A,'Hitting Data'!$A2986)</f>
        <v>3</v>
      </c>
      <c r="V2986" s="13">
        <f>SUMIFS('Fielding Data'!F:F,'Fielding Data'!$A:$A,'Hitting Data'!$A2986)</f>
        <v>2</v>
      </c>
      <c r="W2986" s="13">
        <f>SUMIFS('Fielding Data'!G:G,'Fielding Data'!$A:$A,'Hitting Data'!$A2986)</f>
        <v>1</v>
      </c>
      <c r="X2986" s="13">
        <f>SUMIFS('Fielding Data'!H:H,'Fielding Data'!$A:$A,'Hitting Data'!$A2986)</f>
        <v>1</v>
      </c>
    </row>
    <row r="2987" spans="1:24" x14ac:dyDescent="0.3">
      <c r="A2987" s="13" t="str">
        <f t="shared" si="46"/>
        <v>lowema012012</v>
      </c>
      <c r="B2987" s="16" t="s">
        <v>679</v>
      </c>
      <c r="C2987" s="16">
        <v>2012</v>
      </c>
      <c r="D2987" s="16">
        <v>36</v>
      </c>
      <c r="E2987" s="16">
        <v>0</v>
      </c>
      <c r="F2987" s="16">
        <v>0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3" t="str">
        <f>IFERROR(VLOOKUP($A2987,'Fielding Data'!$A:$H,MATCH(P$1,'Fielding Data'!$A$1:$H$1,0),0),"Other")</f>
        <v>P</v>
      </c>
      <c r="Q2987" s="13">
        <f>IFERROR(VLOOKUP($A2987,'Fielding Data'!$A:$H,MATCH(Q$1,'Fielding Data'!$A$1:$H$1,0),0),"Other")</f>
        <v>2</v>
      </c>
      <c r="R2987" s="13">
        <f>IFERROR(VLOOKUP($A2987,'Fielding Data'!$A:$H,MATCH(R$1,'Fielding Data'!$A$1:$H$1,0),0),"Other")</f>
        <v>2</v>
      </c>
      <c r="S2987" s="13">
        <f>IFERROR(VLOOKUP($A2987,'Fielding Data'!$A:$H,MATCH(S$1,'Fielding Data'!$A$1:$H$1,0),0),"Other")</f>
        <v>0</v>
      </c>
      <c r="T2987" s="13">
        <f>IFERROR(VLOOKUP($A2987,'Fielding Data'!$A:$H,MATCH(T$1,'Fielding Data'!$A$1:$H$1,0),0),"Other")</f>
        <v>1</v>
      </c>
      <c r="U2987" s="13">
        <f>SUMIFS('Fielding Data'!E:E,'Fielding Data'!$A:$A,'Hitting Data'!$A2987)</f>
        <v>2</v>
      </c>
      <c r="V2987" s="13">
        <f>SUMIFS('Fielding Data'!F:F,'Fielding Data'!$A:$A,'Hitting Data'!$A2987)</f>
        <v>2</v>
      </c>
      <c r="W2987" s="13">
        <f>SUMIFS('Fielding Data'!G:G,'Fielding Data'!$A:$A,'Hitting Data'!$A2987)</f>
        <v>0</v>
      </c>
      <c r="X2987" s="13">
        <f>SUMIFS('Fielding Data'!H:H,'Fielding Data'!$A:$A,'Hitting Data'!$A2987)</f>
        <v>1</v>
      </c>
    </row>
    <row r="2988" spans="1:24" x14ac:dyDescent="0.3">
      <c r="A2988" s="13" t="str">
        <f t="shared" si="46"/>
        <v>lowrije012012</v>
      </c>
      <c r="B2988" s="16" t="s">
        <v>956</v>
      </c>
      <c r="C2988" s="16">
        <v>2012</v>
      </c>
      <c r="D2988" s="16">
        <v>97</v>
      </c>
      <c r="E2988" s="16">
        <v>340</v>
      </c>
      <c r="F2988" s="16">
        <v>43</v>
      </c>
      <c r="G2988" s="16">
        <v>83</v>
      </c>
      <c r="H2988" s="16">
        <v>18</v>
      </c>
      <c r="I2988" s="16">
        <v>0</v>
      </c>
      <c r="J2988" s="16">
        <v>16</v>
      </c>
      <c r="K2988" s="16">
        <v>42</v>
      </c>
      <c r="L2988" s="16">
        <v>2</v>
      </c>
      <c r="M2988" s="16">
        <v>0</v>
      </c>
      <c r="N2988" s="16">
        <v>43</v>
      </c>
      <c r="O2988" s="16">
        <v>65</v>
      </c>
      <c r="P2988" s="13" t="str">
        <f>IFERROR(VLOOKUP($A2988,'Fielding Data'!$A:$H,MATCH(P$1,'Fielding Data'!$A$1:$H$1,0),0),"Other")</f>
        <v>SS</v>
      </c>
      <c r="Q2988" s="13">
        <f>IFERROR(VLOOKUP($A2988,'Fielding Data'!$A:$H,MATCH(Q$1,'Fielding Data'!$A$1:$H$1,0),0),"Other")</f>
        <v>102</v>
      </c>
      <c r="R2988" s="13">
        <f>IFERROR(VLOOKUP($A2988,'Fielding Data'!$A:$H,MATCH(R$1,'Fielding Data'!$A$1:$H$1,0),0),"Other")</f>
        <v>284</v>
      </c>
      <c r="S2988" s="13">
        <f>IFERROR(VLOOKUP($A2988,'Fielding Data'!$A:$H,MATCH(S$1,'Fielding Data'!$A$1:$H$1,0),0),"Other")</f>
        <v>8</v>
      </c>
      <c r="T2988" s="13">
        <f>IFERROR(VLOOKUP($A2988,'Fielding Data'!$A:$H,MATCH(T$1,'Fielding Data'!$A$1:$H$1,0),0),"Other")</f>
        <v>48</v>
      </c>
      <c r="U2988" s="13">
        <f>SUMIFS('Fielding Data'!E:E,'Fielding Data'!$A:$A,'Hitting Data'!$A2988)</f>
        <v>102</v>
      </c>
      <c r="V2988" s="13">
        <f>SUMIFS('Fielding Data'!F:F,'Fielding Data'!$A:$A,'Hitting Data'!$A2988)</f>
        <v>284</v>
      </c>
      <c r="W2988" s="13">
        <f>SUMIFS('Fielding Data'!G:G,'Fielding Data'!$A:$A,'Hitting Data'!$A2988)</f>
        <v>8</v>
      </c>
      <c r="X2988" s="13">
        <f>SUMIFS('Fielding Data'!H:H,'Fielding Data'!$A:$A,'Hitting Data'!$A2988)</f>
        <v>48</v>
      </c>
    </row>
    <row r="2989" spans="1:24" x14ac:dyDescent="0.3">
      <c r="A2989" s="13" t="str">
        <f t="shared" si="46"/>
        <v>lucrojo012012</v>
      </c>
      <c r="B2989" s="16" t="s">
        <v>1323</v>
      </c>
      <c r="C2989" s="16">
        <v>2012</v>
      </c>
      <c r="D2989" s="16">
        <v>96</v>
      </c>
      <c r="E2989" s="16">
        <v>316</v>
      </c>
      <c r="F2989" s="16">
        <v>46</v>
      </c>
      <c r="G2989" s="16">
        <v>101</v>
      </c>
      <c r="H2989" s="16">
        <v>17</v>
      </c>
      <c r="I2989" s="16">
        <v>4</v>
      </c>
      <c r="J2989" s="16">
        <v>12</v>
      </c>
      <c r="K2989" s="16">
        <v>58</v>
      </c>
      <c r="L2989" s="16">
        <v>4</v>
      </c>
      <c r="M2989" s="16">
        <v>1</v>
      </c>
      <c r="N2989" s="16">
        <v>22</v>
      </c>
      <c r="O2989" s="16">
        <v>44</v>
      </c>
      <c r="P2989" s="13" t="str">
        <f>IFERROR(VLOOKUP($A2989,'Fielding Data'!$A:$H,MATCH(P$1,'Fielding Data'!$A$1:$H$1,0),0),"Other")</f>
        <v>C</v>
      </c>
      <c r="Q2989" s="13">
        <f>IFERROR(VLOOKUP($A2989,'Fielding Data'!$A:$H,MATCH(Q$1,'Fielding Data'!$A$1:$H$1,0),0),"Other")</f>
        <v>714</v>
      </c>
      <c r="R2989" s="13">
        <f>IFERROR(VLOOKUP($A2989,'Fielding Data'!$A:$H,MATCH(R$1,'Fielding Data'!$A$1:$H$1,0),0),"Other")</f>
        <v>34</v>
      </c>
      <c r="S2989" s="13">
        <f>IFERROR(VLOOKUP($A2989,'Fielding Data'!$A:$H,MATCH(S$1,'Fielding Data'!$A$1:$H$1,0),0),"Other")</f>
        <v>7</v>
      </c>
      <c r="T2989" s="13">
        <f>IFERROR(VLOOKUP($A2989,'Fielding Data'!$A:$H,MATCH(T$1,'Fielding Data'!$A$1:$H$1,0),0),"Other")</f>
        <v>4</v>
      </c>
      <c r="U2989" s="13">
        <f>SUMIFS('Fielding Data'!E:E,'Fielding Data'!$A:$A,'Hitting Data'!$A2989)</f>
        <v>714</v>
      </c>
      <c r="V2989" s="13">
        <f>SUMIFS('Fielding Data'!F:F,'Fielding Data'!$A:$A,'Hitting Data'!$A2989)</f>
        <v>34</v>
      </c>
      <c r="W2989" s="13">
        <f>SUMIFS('Fielding Data'!G:G,'Fielding Data'!$A:$A,'Hitting Data'!$A2989)</f>
        <v>7</v>
      </c>
      <c r="X2989" s="13">
        <f>SUMIFS('Fielding Data'!H:H,'Fielding Data'!$A:$A,'Hitting Data'!$A2989)</f>
        <v>4</v>
      </c>
    </row>
    <row r="2990" spans="1:24" x14ac:dyDescent="0.3">
      <c r="A2990" s="13" t="str">
        <f t="shared" si="46"/>
        <v>ludwiry012012</v>
      </c>
      <c r="B2990" s="16" t="s">
        <v>318</v>
      </c>
      <c r="C2990" s="16">
        <v>2012</v>
      </c>
      <c r="D2990" s="16">
        <v>125</v>
      </c>
      <c r="E2990" s="16">
        <v>422</v>
      </c>
      <c r="F2990" s="16">
        <v>53</v>
      </c>
      <c r="G2990" s="16">
        <v>116</v>
      </c>
      <c r="H2990" s="16">
        <v>28</v>
      </c>
      <c r="I2990" s="16">
        <v>1</v>
      </c>
      <c r="J2990" s="16">
        <v>26</v>
      </c>
      <c r="K2990" s="16">
        <v>80</v>
      </c>
      <c r="L2990" s="16">
        <v>0</v>
      </c>
      <c r="M2990" s="16">
        <v>1</v>
      </c>
      <c r="N2990" s="16">
        <v>42</v>
      </c>
      <c r="O2990" s="16">
        <v>97</v>
      </c>
      <c r="P2990" s="13" t="str">
        <f>IFERROR(VLOOKUP($A2990,'Fielding Data'!$A:$H,MATCH(P$1,'Fielding Data'!$A$1:$H$1,0),0),"Other")</f>
        <v>LF</v>
      </c>
      <c r="Q2990" s="13">
        <f>IFERROR(VLOOKUP($A2990,'Fielding Data'!$A:$H,MATCH(Q$1,'Fielding Data'!$A$1:$H$1,0),0),"Other")</f>
        <v>0</v>
      </c>
      <c r="R2990" s="13">
        <f>IFERROR(VLOOKUP($A2990,'Fielding Data'!$A:$H,MATCH(R$1,'Fielding Data'!$A$1:$H$1,0),0),"Other")</f>
        <v>0</v>
      </c>
      <c r="S2990" s="13">
        <f>IFERROR(VLOOKUP($A2990,'Fielding Data'!$A:$H,MATCH(S$1,'Fielding Data'!$A$1:$H$1,0),0),"Other")</f>
        <v>0</v>
      </c>
      <c r="T2990" s="13">
        <f>IFERROR(VLOOKUP($A2990,'Fielding Data'!$A:$H,MATCH(T$1,'Fielding Data'!$A$1:$H$1,0),0),"Other")</f>
        <v>0</v>
      </c>
      <c r="U2990" s="13">
        <f>SUMIFS('Fielding Data'!E:E,'Fielding Data'!$A:$A,'Hitting Data'!$A2990)</f>
        <v>191</v>
      </c>
      <c r="V2990" s="13">
        <f>SUMIFS('Fielding Data'!F:F,'Fielding Data'!$A:$A,'Hitting Data'!$A2990)</f>
        <v>0</v>
      </c>
      <c r="W2990" s="13">
        <f>SUMIFS('Fielding Data'!G:G,'Fielding Data'!$A:$A,'Hitting Data'!$A2990)</f>
        <v>1</v>
      </c>
      <c r="X2990" s="13">
        <f>SUMIFS('Fielding Data'!H:H,'Fielding Data'!$A:$A,'Hitting Data'!$A2990)</f>
        <v>0</v>
      </c>
    </row>
    <row r="2991" spans="1:24" x14ac:dyDescent="0.3">
      <c r="A2991" s="13" t="str">
        <f t="shared" si="46"/>
        <v>luebkco012012</v>
      </c>
      <c r="B2991" s="16" t="s">
        <v>1324</v>
      </c>
      <c r="C2991" s="16">
        <v>2012</v>
      </c>
      <c r="D2991" s="16">
        <v>5</v>
      </c>
      <c r="E2991" s="16">
        <v>11</v>
      </c>
      <c r="F2991" s="16">
        <v>0</v>
      </c>
      <c r="G2991" s="16">
        <v>0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0</v>
      </c>
      <c r="O2991" s="16">
        <v>6</v>
      </c>
      <c r="P2991" s="13" t="str">
        <f>IFERROR(VLOOKUP($A2991,'Fielding Data'!$A:$H,MATCH(P$1,'Fielding Data'!$A$1:$H$1,0),0),"Other")</f>
        <v>P</v>
      </c>
      <c r="Q2991" s="13">
        <f>IFERROR(VLOOKUP($A2991,'Fielding Data'!$A:$H,MATCH(Q$1,'Fielding Data'!$A$1:$H$1,0),0),"Other")</f>
        <v>2</v>
      </c>
      <c r="R2991" s="13">
        <f>IFERROR(VLOOKUP($A2991,'Fielding Data'!$A:$H,MATCH(R$1,'Fielding Data'!$A$1:$H$1,0),0),"Other")</f>
        <v>7</v>
      </c>
      <c r="S2991" s="13">
        <f>IFERROR(VLOOKUP($A2991,'Fielding Data'!$A:$H,MATCH(S$1,'Fielding Data'!$A$1:$H$1,0),0),"Other")</f>
        <v>1</v>
      </c>
      <c r="T2991" s="13">
        <f>IFERROR(VLOOKUP($A2991,'Fielding Data'!$A:$H,MATCH(T$1,'Fielding Data'!$A$1:$H$1,0),0),"Other")</f>
        <v>0</v>
      </c>
      <c r="U2991" s="13">
        <f>SUMIFS('Fielding Data'!E:E,'Fielding Data'!$A:$A,'Hitting Data'!$A2991)</f>
        <v>2</v>
      </c>
      <c r="V2991" s="13">
        <f>SUMIFS('Fielding Data'!F:F,'Fielding Data'!$A:$A,'Hitting Data'!$A2991)</f>
        <v>7</v>
      </c>
      <c r="W2991" s="13">
        <f>SUMIFS('Fielding Data'!G:G,'Fielding Data'!$A:$A,'Hitting Data'!$A2991)</f>
        <v>1</v>
      </c>
      <c r="X2991" s="13">
        <f>SUMIFS('Fielding Data'!H:H,'Fielding Data'!$A:$A,'Hitting Data'!$A2991)</f>
        <v>0</v>
      </c>
    </row>
    <row r="2992" spans="1:24" x14ac:dyDescent="0.3">
      <c r="A2992" s="13" t="str">
        <f t="shared" si="46"/>
        <v>luekejo012012</v>
      </c>
      <c r="B2992" s="16" t="s">
        <v>1549</v>
      </c>
      <c r="C2992" s="16">
        <v>2012</v>
      </c>
      <c r="D2992" s="16">
        <v>3</v>
      </c>
      <c r="E2992" s="16">
        <v>0</v>
      </c>
      <c r="F2992" s="16">
        <v>0</v>
      </c>
      <c r="G2992" s="16">
        <v>0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3" t="str">
        <f>IFERROR(VLOOKUP($A2992,'Fielding Data'!$A:$H,MATCH(P$1,'Fielding Data'!$A$1:$H$1,0),0),"Other")</f>
        <v>P</v>
      </c>
      <c r="Q2992" s="13">
        <f>IFERROR(VLOOKUP($A2992,'Fielding Data'!$A:$H,MATCH(Q$1,'Fielding Data'!$A$1:$H$1,0),0),"Other")</f>
        <v>0</v>
      </c>
      <c r="R2992" s="13">
        <f>IFERROR(VLOOKUP($A2992,'Fielding Data'!$A:$H,MATCH(R$1,'Fielding Data'!$A$1:$H$1,0),0),"Other")</f>
        <v>0</v>
      </c>
      <c r="S2992" s="13">
        <f>IFERROR(VLOOKUP($A2992,'Fielding Data'!$A:$H,MATCH(S$1,'Fielding Data'!$A$1:$H$1,0),0),"Other")</f>
        <v>0</v>
      </c>
      <c r="T2992" s="13">
        <f>IFERROR(VLOOKUP($A2992,'Fielding Data'!$A:$H,MATCH(T$1,'Fielding Data'!$A$1:$H$1,0),0),"Other")</f>
        <v>0</v>
      </c>
      <c r="U2992" s="13">
        <f>SUMIFS('Fielding Data'!E:E,'Fielding Data'!$A:$A,'Hitting Data'!$A2992)</f>
        <v>0</v>
      </c>
      <c r="V2992" s="13">
        <f>SUMIFS('Fielding Data'!F:F,'Fielding Data'!$A:$A,'Hitting Data'!$A2992)</f>
        <v>0</v>
      </c>
      <c r="W2992" s="13">
        <f>SUMIFS('Fielding Data'!G:G,'Fielding Data'!$A:$A,'Hitting Data'!$A2992)</f>
        <v>0</v>
      </c>
      <c r="X2992" s="13">
        <f>SUMIFS('Fielding Data'!H:H,'Fielding Data'!$A:$A,'Hitting Data'!$A2992)</f>
        <v>0</v>
      </c>
    </row>
    <row r="2993" spans="1:24" x14ac:dyDescent="0.3">
      <c r="A2993" s="13" t="str">
        <f t="shared" si="46"/>
        <v>luetglu012012</v>
      </c>
      <c r="B2993" s="16" t="s">
        <v>1770</v>
      </c>
      <c r="C2993" s="16">
        <v>2012</v>
      </c>
      <c r="D2993" s="16">
        <v>63</v>
      </c>
      <c r="E2993" s="16">
        <v>0</v>
      </c>
      <c r="F2993" s="16">
        <v>0</v>
      </c>
      <c r="G2993" s="16">
        <v>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3" t="str">
        <f>IFERROR(VLOOKUP($A2993,'Fielding Data'!$A:$H,MATCH(P$1,'Fielding Data'!$A$1:$H$1,0),0),"Other")</f>
        <v>P</v>
      </c>
      <c r="Q2993" s="13">
        <f>IFERROR(VLOOKUP($A2993,'Fielding Data'!$A:$H,MATCH(Q$1,'Fielding Data'!$A$1:$H$1,0),0),"Other")</f>
        <v>1</v>
      </c>
      <c r="R2993" s="13">
        <f>IFERROR(VLOOKUP($A2993,'Fielding Data'!$A:$H,MATCH(R$1,'Fielding Data'!$A$1:$H$1,0),0),"Other")</f>
        <v>1</v>
      </c>
      <c r="S2993" s="13">
        <f>IFERROR(VLOOKUP($A2993,'Fielding Data'!$A:$H,MATCH(S$1,'Fielding Data'!$A$1:$H$1,0),0),"Other")</f>
        <v>0</v>
      </c>
      <c r="T2993" s="13">
        <f>IFERROR(VLOOKUP($A2993,'Fielding Data'!$A:$H,MATCH(T$1,'Fielding Data'!$A$1:$H$1,0),0),"Other")</f>
        <v>1</v>
      </c>
      <c r="U2993" s="13">
        <f>SUMIFS('Fielding Data'!E:E,'Fielding Data'!$A:$A,'Hitting Data'!$A2993)</f>
        <v>1</v>
      </c>
      <c r="V2993" s="13">
        <f>SUMIFS('Fielding Data'!F:F,'Fielding Data'!$A:$A,'Hitting Data'!$A2993)</f>
        <v>1</v>
      </c>
      <c r="W2993" s="13">
        <f>SUMIFS('Fielding Data'!G:G,'Fielding Data'!$A:$A,'Hitting Data'!$A2993)</f>
        <v>0</v>
      </c>
      <c r="X2993" s="13">
        <f>SUMIFS('Fielding Data'!H:H,'Fielding Data'!$A:$A,'Hitting Data'!$A2993)</f>
        <v>1</v>
      </c>
    </row>
    <row r="2994" spans="1:24" x14ac:dyDescent="0.3">
      <c r="A2994" s="13" t="str">
        <f t="shared" si="46"/>
        <v>lunahe012012</v>
      </c>
      <c r="B2994" s="16" t="s">
        <v>472</v>
      </c>
      <c r="C2994" s="16">
        <v>2012</v>
      </c>
      <c r="D2994" s="16">
        <v>28</v>
      </c>
      <c r="E2994" s="16">
        <v>62</v>
      </c>
      <c r="F2994" s="16">
        <v>5</v>
      </c>
      <c r="G2994" s="16">
        <v>14</v>
      </c>
      <c r="H2994" s="16">
        <v>2</v>
      </c>
      <c r="I2994" s="16">
        <v>0</v>
      </c>
      <c r="J2994" s="16">
        <v>2</v>
      </c>
      <c r="K2994" s="16">
        <v>10</v>
      </c>
      <c r="L2994" s="16">
        <v>0</v>
      </c>
      <c r="M2994" s="16">
        <v>0</v>
      </c>
      <c r="N2994" s="16">
        <v>4</v>
      </c>
      <c r="O2994" s="16">
        <v>14</v>
      </c>
      <c r="P2994" s="13" t="str">
        <f>IFERROR(VLOOKUP($A2994,'Fielding Data'!$A:$H,MATCH(P$1,'Fielding Data'!$A$1:$H$1,0),0),"Other")</f>
        <v>1B</v>
      </c>
      <c r="Q2994" s="13">
        <f>IFERROR(VLOOKUP($A2994,'Fielding Data'!$A:$H,MATCH(Q$1,'Fielding Data'!$A$1:$H$1,0),0),"Other")</f>
        <v>72</v>
      </c>
      <c r="R2994" s="13">
        <f>IFERROR(VLOOKUP($A2994,'Fielding Data'!$A:$H,MATCH(R$1,'Fielding Data'!$A$1:$H$1,0),0),"Other")</f>
        <v>6</v>
      </c>
      <c r="S2994" s="13">
        <f>IFERROR(VLOOKUP($A2994,'Fielding Data'!$A:$H,MATCH(S$1,'Fielding Data'!$A$1:$H$1,0),0),"Other")</f>
        <v>0</v>
      </c>
      <c r="T2994" s="13">
        <f>IFERROR(VLOOKUP($A2994,'Fielding Data'!$A:$H,MATCH(T$1,'Fielding Data'!$A$1:$H$1,0),0),"Other")</f>
        <v>7</v>
      </c>
      <c r="U2994" s="13">
        <f>SUMIFS('Fielding Data'!E:E,'Fielding Data'!$A:$A,'Hitting Data'!$A2994)</f>
        <v>78</v>
      </c>
      <c r="V2994" s="13">
        <f>SUMIFS('Fielding Data'!F:F,'Fielding Data'!$A:$A,'Hitting Data'!$A2994)</f>
        <v>7</v>
      </c>
      <c r="W2994" s="13">
        <f>SUMIFS('Fielding Data'!G:G,'Fielding Data'!$A:$A,'Hitting Data'!$A2994)</f>
        <v>0</v>
      </c>
      <c r="X2994" s="13">
        <f>SUMIFS('Fielding Data'!H:H,'Fielding Data'!$A:$A,'Hitting Data'!$A2994)</f>
        <v>7</v>
      </c>
    </row>
    <row r="2995" spans="1:24" x14ac:dyDescent="0.3">
      <c r="A2995" s="13" t="str">
        <f t="shared" si="46"/>
        <v>lutzza012012</v>
      </c>
      <c r="B2995" s="16" t="s">
        <v>1771</v>
      </c>
      <c r="C2995" s="16">
        <v>2012</v>
      </c>
      <c r="D2995" s="16">
        <v>7</v>
      </c>
      <c r="E2995" s="16">
        <v>11</v>
      </c>
      <c r="F2995" s="16">
        <v>1</v>
      </c>
      <c r="G2995" s="16">
        <v>1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0</v>
      </c>
      <c r="O2995" s="16">
        <v>5</v>
      </c>
      <c r="P2995" s="13" t="str">
        <f>IFERROR(VLOOKUP($A2995,'Fielding Data'!$A:$H,MATCH(P$1,'Fielding Data'!$A$1:$H$1,0),0),"Other")</f>
        <v>1B</v>
      </c>
      <c r="Q2995" s="13">
        <f>IFERROR(VLOOKUP($A2995,'Fielding Data'!$A:$H,MATCH(Q$1,'Fielding Data'!$A$1:$H$1,0),0),"Other")</f>
        <v>10</v>
      </c>
      <c r="R2995" s="13">
        <f>IFERROR(VLOOKUP($A2995,'Fielding Data'!$A:$H,MATCH(R$1,'Fielding Data'!$A$1:$H$1,0),0),"Other")</f>
        <v>1</v>
      </c>
      <c r="S2995" s="13">
        <f>IFERROR(VLOOKUP($A2995,'Fielding Data'!$A:$H,MATCH(S$1,'Fielding Data'!$A$1:$H$1,0),0),"Other")</f>
        <v>1</v>
      </c>
      <c r="T2995" s="13">
        <f>IFERROR(VLOOKUP($A2995,'Fielding Data'!$A:$H,MATCH(T$1,'Fielding Data'!$A$1:$H$1,0),0),"Other")</f>
        <v>0</v>
      </c>
      <c r="U2995" s="13">
        <f>SUMIFS('Fielding Data'!E:E,'Fielding Data'!$A:$A,'Hitting Data'!$A2995)</f>
        <v>10</v>
      </c>
      <c r="V2995" s="13">
        <f>SUMIFS('Fielding Data'!F:F,'Fielding Data'!$A:$A,'Hitting Data'!$A2995)</f>
        <v>1</v>
      </c>
      <c r="W2995" s="13">
        <f>SUMIFS('Fielding Data'!G:G,'Fielding Data'!$A:$A,'Hitting Data'!$A2995)</f>
        <v>1</v>
      </c>
      <c r="X2995" s="13">
        <f>SUMIFS('Fielding Data'!H:H,'Fielding Data'!$A:$A,'Hitting Data'!$A2995)</f>
        <v>0</v>
      </c>
    </row>
    <row r="2996" spans="1:24" x14ac:dyDescent="0.3">
      <c r="A2996" s="13" t="str">
        <f t="shared" si="46"/>
        <v>lylesjo012012</v>
      </c>
      <c r="B2996" s="16" t="s">
        <v>1550</v>
      </c>
      <c r="C2996" s="16">
        <v>2012</v>
      </c>
      <c r="D2996" s="16">
        <v>26</v>
      </c>
      <c r="E2996" s="16">
        <v>38</v>
      </c>
      <c r="F2996" s="16">
        <v>3</v>
      </c>
      <c r="G2996" s="16">
        <v>6</v>
      </c>
      <c r="H2996" s="16">
        <v>1</v>
      </c>
      <c r="I2996" s="16">
        <v>0</v>
      </c>
      <c r="J2996" s="16">
        <v>1</v>
      </c>
      <c r="K2996" s="16">
        <v>4</v>
      </c>
      <c r="L2996" s="16">
        <v>0</v>
      </c>
      <c r="M2996" s="16">
        <v>0</v>
      </c>
      <c r="N2996" s="16">
        <v>1</v>
      </c>
      <c r="O2996" s="16">
        <v>18</v>
      </c>
      <c r="P2996" s="13" t="str">
        <f>IFERROR(VLOOKUP($A2996,'Fielding Data'!$A:$H,MATCH(P$1,'Fielding Data'!$A$1:$H$1,0),0),"Other")</f>
        <v>P</v>
      </c>
      <c r="Q2996" s="13">
        <f>IFERROR(VLOOKUP($A2996,'Fielding Data'!$A:$H,MATCH(Q$1,'Fielding Data'!$A$1:$H$1,0),0),"Other")</f>
        <v>7</v>
      </c>
      <c r="R2996" s="13">
        <f>IFERROR(VLOOKUP($A2996,'Fielding Data'!$A:$H,MATCH(R$1,'Fielding Data'!$A$1:$H$1,0),0),"Other")</f>
        <v>19</v>
      </c>
      <c r="S2996" s="13">
        <f>IFERROR(VLOOKUP($A2996,'Fielding Data'!$A:$H,MATCH(S$1,'Fielding Data'!$A$1:$H$1,0),0),"Other")</f>
        <v>1</v>
      </c>
      <c r="T2996" s="13">
        <f>IFERROR(VLOOKUP($A2996,'Fielding Data'!$A:$H,MATCH(T$1,'Fielding Data'!$A$1:$H$1,0),0),"Other")</f>
        <v>2</v>
      </c>
      <c r="U2996" s="13">
        <f>SUMIFS('Fielding Data'!E:E,'Fielding Data'!$A:$A,'Hitting Data'!$A2996)</f>
        <v>7</v>
      </c>
      <c r="V2996" s="13">
        <f>SUMIFS('Fielding Data'!F:F,'Fielding Data'!$A:$A,'Hitting Data'!$A2996)</f>
        <v>19</v>
      </c>
      <c r="W2996" s="13">
        <f>SUMIFS('Fielding Data'!G:G,'Fielding Data'!$A:$A,'Hitting Data'!$A2996)</f>
        <v>1</v>
      </c>
      <c r="X2996" s="13">
        <f>SUMIFS('Fielding Data'!H:H,'Fielding Data'!$A:$A,'Hitting Data'!$A2996)</f>
        <v>2</v>
      </c>
    </row>
    <row r="2997" spans="1:24" x14ac:dyDescent="0.3">
      <c r="A2997" s="13" t="str">
        <f t="shared" si="46"/>
        <v>lynnla012012</v>
      </c>
      <c r="B2997" s="16" t="s">
        <v>1551</v>
      </c>
      <c r="C2997" s="16">
        <v>2012</v>
      </c>
      <c r="D2997" s="16">
        <v>35</v>
      </c>
      <c r="E2997" s="16">
        <v>50</v>
      </c>
      <c r="F2997" s="16">
        <v>4</v>
      </c>
      <c r="G2997" s="16">
        <v>3</v>
      </c>
      <c r="H2997" s="16">
        <v>0</v>
      </c>
      <c r="I2997" s="16">
        <v>0</v>
      </c>
      <c r="J2997" s="16">
        <v>0</v>
      </c>
      <c r="K2997" s="16">
        <v>1</v>
      </c>
      <c r="L2997" s="16">
        <v>0</v>
      </c>
      <c r="M2997" s="16">
        <v>0</v>
      </c>
      <c r="N2997" s="16">
        <v>2</v>
      </c>
      <c r="O2997" s="16">
        <v>36</v>
      </c>
      <c r="P2997" s="13" t="str">
        <f>IFERROR(VLOOKUP($A2997,'Fielding Data'!$A:$H,MATCH(P$1,'Fielding Data'!$A$1:$H$1,0),0),"Other")</f>
        <v>P</v>
      </c>
      <c r="Q2997" s="13">
        <f>IFERROR(VLOOKUP($A2997,'Fielding Data'!$A:$H,MATCH(Q$1,'Fielding Data'!$A$1:$H$1,0),0),"Other")</f>
        <v>5</v>
      </c>
      <c r="R2997" s="13">
        <f>IFERROR(VLOOKUP($A2997,'Fielding Data'!$A:$H,MATCH(R$1,'Fielding Data'!$A$1:$H$1,0),0),"Other")</f>
        <v>16</v>
      </c>
      <c r="S2997" s="13">
        <f>IFERROR(VLOOKUP($A2997,'Fielding Data'!$A:$H,MATCH(S$1,'Fielding Data'!$A$1:$H$1,0),0),"Other")</f>
        <v>1</v>
      </c>
      <c r="T2997" s="13">
        <f>IFERROR(VLOOKUP($A2997,'Fielding Data'!$A:$H,MATCH(T$1,'Fielding Data'!$A$1:$H$1,0),0),"Other")</f>
        <v>1</v>
      </c>
      <c r="U2997" s="13">
        <f>SUMIFS('Fielding Data'!E:E,'Fielding Data'!$A:$A,'Hitting Data'!$A2997)</f>
        <v>5</v>
      </c>
      <c r="V2997" s="13">
        <f>SUMIFS('Fielding Data'!F:F,'Fielding Data'!$A:$A,'Hitting Data'!$A2997)</f>
        <v>16</v>
      </c>
      <c r="W2997" s="13">
        <f>SUMIFS('Fielding Data'!G:G,'Fielding Data'!$A:$A,'Hitting Data'!$A2997)</f>
        <v>1</v>
      </c>
      <c r="X2997" s="13">
        <f>SUMIFS('Fielding Data'!H:H,'Fielding Data'!$A:$A,'Hitting Data'!$A2997)</f>
        <v>1</v>
      </c>
    </row>
    <row r="2998" spans="1:24" x14ac:dyDescent="0.3">
      <c r="A2998" s="13" t="str">
        <f t="shared" si="46"/>
        <v>macdomi012012</v>
      </c>
      <c r="B2998" s="16" t="s">
        <v>256</v>
      </c>
      <c r="C2998" s="16">
        <v>2012</v>
      </c>
      <c r="D2998" s="16">
        <v>7</v>
      </c>
      <c r="E2998" s="16">
        <v>0</v>
      </c>
      <c r="F2998" s="16">
        <v>0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3" t="str">
        <f>IFERROR(VLOOKUP($A2998,'Fielding Data'!$A:$H,MATCH(P$1,'Fielding Data'!$A$1:$H$1,0),0),"Other")</f>
        <v>P</v>
      </c>
      <c r="Q2998" s="13">
        <f>IFERROR(VLOOKUP($A2998,'Fielding Data'!$A:$H,MATCH(Q$1,'Fielding Data'!$A$1:$H$1,0),0),"Other")</f>
        <v>0</v>
      </c>
      <c r="R2998" s="13">
        <f>IFERROR(VLOOKUP($A2998,'Fielding Data'!$A:$H,MATCH(R$1,'Fielding Data'!$A$1:$H$1,0),0),"Other")</f>
        <v>0</v>
      </c>
      <c r="S2998" s="13">
        <f>IFERROR(VLOOKUP($A2998,'Fielding Data'!$A:$H,MATCH(S$1,'Fielding Data'!$A$1:$H$1,0),0),"Other")</f>
        <v>0</v>
      </c>
      <c r="T2998" s="13">
        <f>IFERROR(VLOOKUP($A2998,'Fielding Data'!$A:$H,MATCH(T$1,'Fielding Data'!$A$1:$H$1,0),0),"Other")</f>
        <v>0</v>
      </c>
      <c r="U2998" s="13">
        <f>SUMIFS('Fielding Data'!E:E,'Fielding Data'!$A:$A,'Hitting Data'!$A2998)</f>
        <v>0</v>
      </c>
      <c r="V2998" s="13">
        <f>SUMIFS('Fielding Data'!F:F,'Fielding Data'!$A:$A,'Hitting Data'!$A2998)</f>
        <v>0</v>
      </c>
      <c r="W2998" s="13">
        <f>SUMIFS('Fielding Data'!G:G,'Fielding Data'!$A:$A,'Hitting Data'!$A2998)</f>
        <v>0</v>
      </c>
      <c r="X2998" s="13">
        <f>SUMIFS('Fielding Data'!H:H,'Fielding Data'!$A:$A,'Hitting Data'!$A2998)</f>
        <v>0</v>
      </c>
    </row>
    <row r="2999" spans="1:24" x14ac:dyDescent="0.3">
      <c r="A2999" s="13" t="str">
        <f t="shared" si="46"/>
        <v>machama012012</v>
      </c>
      <c r="B2999" s="16" t="s">
        <v>1772</v>
      </c>
      <c r="C2999" s="16">
        <v>2012</v>
      </c>
      <c r="D2999" s="16">
        <v>51</v>
      </c>
      <c r="E2999" s="16">
        <v>191</v>
      </c>
      <c r="F2999" s="16">
        <v>24</v>
      </c>
      <c r="G2999" s="16">
        <v>50</v>
      </c>
      <c r="H2999" s="16">
        <v>8</v>
      </c>
      <c r="I2999" s="16">
        <v>3</v>
      </c>
      <c r="J2999" s="16">
        <v>7</v>
      </c>
      <c r="K2999" s="16">
        <v>26</v>
      </c>
      <c r="L2999" s="16">
        <v>2</v>
      </c>
      <c r="M2999" s="16">
        <v>0</v>
      </c>
      <c r="N2999" s="16">
        <v>9</v>
      </c>
      <c r="O2999" s="16">
        <v>38</v>
      </c>
      <c r="P2999" s="13" t="str">
        <f>IFERROR(VLOOKUP($A2999,'Fielding Data'!$A:$H,MATCH(P$1,'Fielding Data'!$A$1:$H$1,0),0),"Other")</f>
        <v>3B</v>
      </c>
      <c r="Q2999" s="13">
        <f>IFERROR(VLOOKUP($A2999,'Fielding Data'!$A:$H,MATCH(Q$1,'Fielding Data'!$A$1:$H$1,0),0),"Other")</f>
        <v>44</v>
      </c>
      <c r="R2999" s="13">
        <f>IFERROR(VLOOKUP($A2999,'Fielding Data'!$A:$H,MATCH(R$1,'Fielding Data'!$A$1:$H$1,0),0),"Other")</f>
        <v>102</v>
      </c>
      <c r="S2999" s="13">
        <f>IFERROR(VLOOKUP($A2999,'Fielding Data'!$A:$H,MATCH(S$1,'Fielding Data'!$A$1:$H$1,0),0),"Other")</f>
        <v>5</v>
      </c>
      <c r="T2999" s="13">
        <f>IFERROR(VLOOKUP($A2999,'Fielding Data'!$A:$H,MATCH(T$1,'Fielding Data'!$A$1:$H$1,0),0),"Other")</f>
        <v>4</v>
      </c>
      <c r="U2999" s="13">
        <f>SUMIFS('Fielding Data'!E:E,'Fielding Data'!$A:$A,'Hitting Data'!$A2999)</f>
        <v>44</v>
      </c>
      <c r="V2999" s="13">
        <f>SUMIFS('Fielding Data'!F:F,'Fielding Data'!$A:$A,'Hitting Data'!$A2999)</f>
        <v>102</v>
      </c>
      <c r="W2999" s="13">
        <f>SUMIFS('Fielding Data'!G:G,'Fielding Data'!$A:$A,'Hitting Data'!$A2999)</f>
        <v>5</v>
      </c>
      <c r="X2999" s="13">
        <f>SUMIFS('Fielding Data'!H:H,'Fielding Data'!$A:$A,'Hitting Data'!$A2999)</f>
        <v>4</v>
      </c>
    </row>
    <row r="3000" spans="1:24" x14ac:dyDescent="0.3">
      <c r="A3000" s="13" t="str">
        <f t="shared" si="46"/>
        <v>machije012012</v>
      </c>
      <c r="B3000" s="16" t="s">
        <v>1773</v>
      </c>
      <c r="C3000" s="16">
        <v>2012</v>
      </c>
      <c r="D3000" s="16">
        <v>8</v>
      </c>
      <c r="E3000" s="16">
        <v>0</v>
      </c>
      <c r="F3000" s="16">
        <v>0</v>
      </c>
      <c r="G3000" s="16">
        <v>0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16">
        <v>0</v>
      </c>
      <c r="P3000" s="13" t="str">
        <f>IFERROR(VLOOKUP($A3000,'Fielding Data'!$A:$H,MATCH(P$1,'Fielding Data'!$A$1:$H$1,0),0),"Other")</f>
        <v>P</v>
      </c>
      <c r="Q3000" s="13">
        <f>IFERROR(VLOOKUP($A3000,'Fielding Data'!$A:$H,MATCH(Q$1,'Fielding Data'!$A$1:$H$1,0),0),"Other")</f>
        <v>0</v>
      </c>
      <c r="R3000" s="13">
        <f>IFERROR(VLOOKUP($A3000,'Fielding Data'!$A:$H,MATCH(R$1,'Fielding Data'!$A$1:$H$1,0),0),"Other")</f>
        <v>2</v>
      </c>
      <c r="S3000" s="13">
        <f>IFERROR(VLOOKUP($A3000,'Fielding Data'!$A:$H,MATCH(S$1,'Fielding Data'!$A$1:$H$1,0),0),"Other")</f>
        <v>0</v>
      </c>
      <c r="T3000" s="13">
        <f>IFERROR(VLOOKUP($A3000,'Fielding Data'!$A:$H,MATCH(T$1,'Fielding Data'!$A$1:$H$1,0),0),"Other")</f>
        <v>0</v>
      </c>
      <c r="U3000" s="13">
        <f>SUMIFS('Fielding Data'!E:E,'Fielding Data'!$A:$A,'Hitting Data'!$A3000)</f>
        <v>0</v>
      </c>
      <c r="V3000" s="13">
        <f>SUMIFS('Fielding Data'!F:F,'Fielding Data'!$A:$A,'Hitting Data'!$A3000)</f>
        <v>2</v>
      </c>
      <c r="W3000" s="13">
        <f>SUMIFS('Fielding Data'!G:G,'Fielding Data'!$A:$A,'Hitting Data'!$A3000)</f>
        <v>0</v>
      </c>
      <c r="X3000" s="13">
        <f>SUMIFS('Fielding Data'!H:H,'Fielding Data'!$A:$A,'Hitting Data'!$A3000)</f>
        <v>0</v>
      </c>
    </row>
    <row r="3001" spans="1:24" x14ac:dyDescent="0.3">
      <c r="A3001" s="13" t="str">
        <f t="shared" si="46"/>
        <v>mahonjo012012</v>
      </c>
      <c r="B3001" s="16" t="s">
        <v>1774</v>
      </c>
      <c r="C3001" s="16">
        <v>2012</v>
      </c>
      <c r="D3001" s="16">
        <v>2</v>
      </c>
      <c r="E3001" s="16">
        <v>4</v>
      </c>
      <c r="F3001" s="16">
        <v>0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3" t="str">
        <f>IFERROR(VLOOKUP($A3001,'Fielding Data'!$A:$H,MATCH(P$1,'Fielding Data'!$A$1:$H$1,0),0),"Other")</f>
        <v>1B</v>
      </c>
      <c r="Q3001" s="13">
        <f>IFERROR(VLOOKUP($A3001,'Fielding Data'!$A:$H,MATCH(Q$1,'Fielding Data'!$A$1:$H$1,0),0),"Other")</f>
        <v>10</v>
      </c>
      <c r="R3001" s="13">
        <f>IFERROR(VLOOKUP($A3001,'Fielding Data'!$A:$H,MATCH(R$1,'Fielding Data'!$A$1:$H$1,0),0),"Other")</f>
        <v>0</v>
      </c>
      <c r="S3001" s="13">
        <f>IFERROR(VLOOKUP($A3001,'Fielding Data'!$A:$H,MATCH(S$1,'Fielding Data'!$A$1:$H$1,0),0),"Other")</f>
        <v>0</v>
      </c>
      <c r="T3001" s="13">
        <f>IFERROR(VLOOKUP($A3001,'Fielding Data'!$A:$H,MATCH(T$1,'Fielding Data'!$A$1:$H$1,0),0),"Other")</f>
        <v>0</v>
      </c>
      <c r="U3001" s="13">
        <f>SUMIFS('Fielding Data'!E:E,'Fielding Data'!$A:$A,'Hitting Data'!$A3001)</f>
        <v>10</v>
      </c>
      <c r="V3001" s="13">
        <f>SUMIFS('Fielding Data'!F:F,'Fielding Data'!$A:$A,'Hitting Data'!$A3001)</f>
        <v>0</v>
      </c>
      <c r="W3001" s="13">
        <f>SUMIFS('Fielding Data'!G:G,'Fielding Data'!$A:$A,'Hitting Data'!$A3001)</f>
        <v>0</v>
      </c>
      <c r="X3001" s="13">
        <f>SUMIFS('Fielding Data'!H:H,'Fielding Data'!$A:$A,'Hitting Data'!$A3001)</f>
        <v>0</v>
      </c>
    </row>
    <row r="3002" spans="1:24" x14ac:dyDescent="0.3">
      <c r="A3002" s="13" t="str">
        <f t="shared" si="46"/>
        <v>maiermi012012</v>
      </c>
      <c r="B3002" s="16" t="s">
        <v>680</v>
      </c>
      <c r="C3002" s="16">
        <v>2012</v>
      </c>
      <c r="D3002" s="16">
        <v>32</v>
      </c>
      <c r="E3002" s="16">
        <v>64</v>
      </c>
      <c r="F3002" s="16">
        <v>8</v>
      </c>
      <c r="G3002" s="16">
        <v>11</v>
      </c>
      <c r="H3002" s="16">
        <v>1</v>
      </c>
      <c r="I3002" s="16">
        <v>1</v>
      </c>
      <c r="J3002" s="16">
        <v>2</v>
      </c>
      <c r="K3002" s="16">
        <v>7</v>
      </c>
      <c r="L3002" s="16">
        <v>2</v>
      </c>
      <c r="M3002" s="16">
        <v>0</v>
      </c>
      <c r="N3002" s="16">
        <v>8</v>
      </c>
      <c r="O3002" s="16">
        <v>24</v>
      </c>
      <c r="P3002" s="13" t="str">
        <f>IFERROR(VLOOKUP($A3002,'Fielding Data'!$A:$H,MATCH(P$1,'Fielding Data'!$A$1:$H$1,0),0),"Other")</f>
        <v>CF</v>
      </c>
      <c r="Q3002" s="13">
        <f>IFERROR(VLOOKUP($A3002,'Fielding Data'!$A:$H,MATCH(Q$1,'Fielding Data'!$A$1:$H$1,0),0),"Other")</f>
        <v>0</v>
      </c>
      <c r="R3002" s="13">
        <f>IFERROR(VLOOKUP($A3002,'Fielding Data'!$A:$H,MATCH(R$1,'Fielding Data'!$A$1:$H$1,0),0),"Other")</f>
        <v>0</v>
      </c>
      <c r="S3002" s="13">
        <f>IFERROR(VLOOKUP($A3002,'Fielding Data'!$A:$H,MATCH(S$1,'Fielding Data'!$A$1:$H$1,0),0),"Other")</f>
        <v>0</v>
      </c>
      <c r="T3002" s="13">
        <f>IFERROR(VLOOKUP($A3002,'Fielding Data'!$A:$H,MATCH(T$1,'Fielding Data'!$A$1:$H$1,0),0),"Other")</f>
        <v>0</v>
      </c>
      <c r="U3002" s="13">
        <f>SUMIFS('Fielding Data'!E:E,'Fielding Data'!$A:$A,'Hitting Data'!$A3002)</f>
        <v>38</v>
      </c>
      <c r="V3002" s="13">
        <f>SUMIFS('Fielding Data'!F:F,'Fielding Data'!$A:$A,'Hitting Data'!$A3002)</f>
        <v>0</v>
      </c>
      <c r="W3002" s="13">
        <f>SUMIFS('Fielding Data'!G:G,'Fielding Data'!$A:$A,'Hitting Data'!$A3002)</f>
        <v>0</v>
      </c>
      <c r="X3002" s="13">
        <f>SUMIFS('Fielding Data'!H:H,'Fielding Data'!$A:$A,'Hitting Data'!$A3002)</f>
        <v>0</v>
      </c>
    </row>
    <row r="3003" spans="1:24" x14ac:dyDescent="0.3">
      <c r="A3003" s="13" t="str">
        <f t="shared" si="46"/>
        <v>maldoca032012</v>
      </c>
      <c r="B3003" s="16" t="s">
        <v>681</v>
      </c>
      <c r="C3003" s="16">
        <v>2012</v>
      </c>
      <c r="D3003" s="16">
        <v>4</v>
      </c>
      <c r="E3003" s="16">
        <v>9</v>
      </c>
      <c r="F3003" s="16">
        <v>0</v>
      </c>
      <c r="G3003" s="16">
        <v>0</v>
      </c>
      <c r="H3003" s="16">
        <v>0</v>
      </c>
      <c r="I3003" s="16">
        <v>0</v>
      </c>
      <c r="J3003" s="16">
        <v>0</v>
      </c>
      <c r="K3003" s="16">
        <v>1</v>
      </c>
      <c r="L3003" s="16">
        <v>0</v>
      </c>
      <c r="M3003" s="16">
        <v>0</v>
      </c>
      <c r="N3003" s="16">
        <v>2</v>
      </c>
      <c r="O3003" s="16">
        <v>4</v>
      </c>
      <c r="P3003" s="13" t="str">
        <f>IFERROR(VLOOKUP($A3003,'Fielding Data'!$A:$H,MATCH(P$1,'Fielding Data'!$A$1:$H$1,0),0),"Other")</f>
        <v>C</v>
      </c>
      <c r="Q3003" s="13">
        <f>IFERROR(VLOOKUP($A3003,'Fielding Data'!$A:$H,MATCH(Q$1,'Fielding Data'!$A$1:$H$1,0),0),"Other")</f>
        <v>24</v>
      </c>
      <c r="R3003" s="13">
        <f>IFERROR(VLOOKUP($A3003,'Fielding Data'!$A:$H,MATCH(R$1,'Fielding Data'!$A$1:$H$1,0),0),"Other")</f>
        <v>0</v>
      </c>
      <c r="S3003" s="13">
        <f>IFERROR(VLOOKUP($A3003,'Fielding Data'!$A:$H,MATCH(S$1,'Fielding Data'!$A$1:$H$1,0),0),"Other")</f>
        <v>0</v>
      </c>
      <c r="T3003" s="13">
        <f>IFERROR(VLOOKUP($A3003,'Fielding Data'!$A:$H,MATCH(T$1,'Fielding Data'!$A$1:$H$1,0),0),"Other")</f>
        <v>0</v>
      </c>
      <c r="U3003" s="13">
        <f>SUMIFS('Fielding Data'!E:E,'Fielding Data'!$A:$A,'Hitting Data'!$A3003)</f>
        <v>24</v>
      </c>
      <c r="V3003" s="13">
        <f>SUMIFS('Fielding Data'!F:F,'Fielding Data'!$A:$A,'Hitting Data'!$A3003)</f>
        <v>0</v>
      </c>
      <c r="W3003" s="13">
        <f>SUMIFS('Fielding Data'!G:G,'Fielding Data'!$A:$A,'Hitting Data'!$A3003)</f>
        <v>0</v>
      </c>
      <c r="X3003" s="13">
        <f>SUMIFS('Fielding Data'!H:H,'Fielding Data'!$A:$A,'Hitting Data'!$A3003)</f>
        <v>0</v>
      </c>
    </row>
    <row r="3004" spans="1:24" x14ac:dyDescent="0.3">
      <c r="A3004" s="13" t="str">
        <f t="shared" si="46"/>
        <v>maldoma012012</v>
      </c>
      <c r="B3004" s="16" t="s">
        <v>1553</v>
      </c>
      <c r="C3004" s="16">
        <v>2012</v>
      </c>
      <c r="D3004" s="16">
        <v>78</v>
      </c>
      <c r="E3004" s="16">
        <v>233</v>
      </c>
      <c r="F3004" s="16">
        <v>22</v>
      </c>
      <c r="G3004" s="16">
        <v>62</v>
      </c>
      <c r="H3004" s="16">
        <v>9</v>
      </c>
      <c r="I3004" s="16">
        <v>0</v>
      </c>
      <c r="J3004" s="16">
        <v>8</v>
      </c>
      <c r="K3004" s="16">
        <v>30</v>
      </c>
      <c r="L3004" s="16">
        <v>1</v>
      </c>
      <c r="M3004" s="16">
        <v>1</v>
      </c>
      <c r="N3004" s="16">
        <v>17</v>
      </c>
      <c r="O3004" s="16">
        <v>56</v>
      </c>
      <c r="P3004" s="13" t="str">
        <f>IFERROR(VLOOKUP($A3004,'Fielding Data'!$A:$H,MATCH(P$1,'Fielding Data'!$A$1:$H$1,0),0),"Other")</f>
        <v>1B</v>
      </c>
      <c r="Q3004" s="13">
        <f>IFERROR(VLOOKUP($A3004,'Fielding Data'!$A:$H,MATCH(Q$1,'Fielding Data'!$A$1:$H$1,0),0),"Other")</f>
        <v>9</v>
      </c>
      <c r="R3004" s="13">
        <f>IFERROR(VLOOKUP($A3004,'Fielding Data'!$A:$H,MATCH(R$1,'Fielding Data'!$A$1:$H$1,0),0),"Other")</f>
        <v>0</v>
      </c>
      <c r="S3004" s="13">
        <f>IFERROR(VLOOKUP($A3004,'Fielding Data'!$A:$H,MATCH(S$1,'Fielding Data'!$A$1:$H$1,0),0),"Other")</f>
        <v>0</v>
      </c>
      <c r="T3004" s="13">
        <f>IFERROR(VLOOKUP($A3004,'Fielding Data'!$A:$H,MATCH(T$1,'Fielding Data'!$A$1:$H$1,0),0),"Other")</f>
        <v>1</v>
      </c>
      <c r="U3004" s="13">
        <f>SUMIFS('Fielding Data'!E:E,'Fielding Data'!$A:$A,'Hitting Data'!$A3004)</f>
        <v>532</v>
      </c>
      <c r="V3004" s="13">
        <f>SUMIFS('Fielding Data'!F:F,'Fielding Data'!$A:$A,'Hitting Data'!$A3004)</f>
        <v>47</v>
      </c>
      <c r="W3004" s="13">
        <f>SUMIFS('Fielding Data'!G:G,'Fielding Data'!$A:$A,'Hitting Data'!$A3004)</f>
        <v>6</v>
      </c>
      <c r="X3004" s="13">
        <f>SUMIFS('Fielding Data'!H:H,'Fielding Data'!$A:$A,'Hitting Data'!$A3004)</f>
        <v>7</v>
      </c>
    </row>
    <row r="3005" spans="1:24" x14ac:dyDescent="0.3">
      <c r="A3005" s="13" t="str">
        <f t="shared" si="46"/>
        <v>malonma022012</v>
      </c>
      <c r="B3005" s="16" t="s">
        <v>1125</v>
      </c>
      <c r="C3005" s="16">
        <v>2012</v>
      </c>
      <c r="D3005" s="16">
        <v>9</v>
      </c>
      <c r="E3005" s="16">
        <v>0</v>
      </c>
      <c r="F3005" s="16">
        <v>0</v>
      </c>
      <c r="G3005" s="16">
        <v>0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3" t="str">
        <f>IFERROR(VLOOKUP($A3005,'Fielding Data'!$A:$H,MATCH(P$1,'Fielding Data'!$A$1:$H$1,0),0),"Other")</f>
        <v>P</v>
      </c>
      <c r="Q3005" s="13">
        <f>IFERROR(VLOOKUP($A3005,'Fielding Data'!$A:$H,MATCH(Q$1,'Fielding Data'!$A$1:$H$1,0),0),"Other")</f>
        <v>0</v>
      </c>
      <c r="R3005" s="13">
        <f>IFERROR(VLOOKUP($A3005,'Fielding Data'!$A:$H,MATCH(R$1,'Fielding Data'!$A$1:$H$1,0),0),"Other")</f>
        <v>3</v>
      </c>
      <c r="S3005" s="13">
        <f>IFERROR(VLOOKUP($A3005,'Fielding Data'!$A:$H,MATCH(S$1,'Fielding Data'!$A$1:$H$1,0),0),"Other")</f>
        <v>0</v>
      </c>
      <c r="T3005" s="13">
        <f>IFERROR(VLOOKUP($A3005,'Fielding Data'!$A:$H,MATCH(T$1,'Fielding Data'!$A$1:$H$1,0),0),"Other")</f>
        <v>0</v>
      </c>
      <c r="U3005" s="13">
        <f>SUMIFS('Fielding Data'!E:E,'Fielding Data'!$A:$A,'Hitting Data'!$A3005)</f>
        <v>0</v>
      </c>
      <c r="V3005" s="13">
        <f>SUMIFS('Fielding Data'!F:F,'Fielding Data'!$A:$A,'Hitting Data'!$A3005)</f>
        <v>3</v>
      </c>
      <c r="W3005" s="13">
        <f>SUMIFS('Fielding Data'!G:G,'Fielding Data'!$A:$A,'Hitting Data'!$A3005)</f>
        <v>0</v>
      </c>
      <c r="X3005" s="13">
        <f>SUMIFS('Fielding Data'!H:H,'Fielding Data'!$A:$A,'Hitting Data'!$A3005)</f>
        <v>0</v>
      </c>
    </row>
    <row r="3006" spans="1:24" x14ac:dyDescent="0.3">
      <c r="A3006" s="13" t="str">
        <f t="shared" si="46"/>
        <v>manshje012012</v>
      </c>
      <c r="B3006" s="16" t="s">
        <v>1126</v>
      </c>
      <c r="C3006" s="16">
        <v>2012</v>
      </c>
      <c r="D3006" s="16">
        <v>12</v>
      </c>
      <c r="E3006" s="16">
        <v>0</v>
      </c>
      <c r="F3006" s="16">
        <v>0</v>
      </c>
      <c r="G3006" s="16">
        <v>0</v>
      </c>
      <c r="H3006" s="16">
        <v>0</v>
      </c>
      <c r="I3006" s="16">
        <v>0</v>
      </c>
      <c r="J3006" s="16">
        <v>0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3" t="str">
        <f>IFERROR(VLOOKUP($A3006,'Fielding Data'!$A:$H,MATCH(P$1,'Fielding Data'!$A$1:$H$1,0),0),"Other")</f>
        <v>P</v>
      </c>
      <c r="Q3006" s="13">
        <f>IFERROR(VLOOKUP($A3006,'Fielding Data'!$A:$H,MATCH(Q$1,'Fielding Data'!$A$1:$H$1,0),0),"Other")</f>
        <v>1</v>
      </c>
      <c r="R3006" s="13">
        <f>IFERROR(VLOOKUP($A3006,'Fielding Data'!$A:$H,MATCH(R$1,'Fielding Data'!$A$1:$H$1,0),0),"Other")</f>
        <v>3</v>
      </c>
      <c r="S3006" s="13">
        <f>IFERROR(VLOOKUP($A3006,'Fielding Data'!$A:$H,MATCH(S$1,'Fielding Data'!$A$1:$H$1,0),0),"Other")</f>
        <v>0</v>
      </c>
      <c r="T3006" s="13">
        <f>IFERROR(VLOOKUP($A3006,'Fielding Data'!$A:$H,MATCH(T$1,'Fielding Data'!$A$1:$H$1,0),0),"Other")</f>
        <v>1</v>
      </c>
      <c r="U3006" s="13">
        <f>SUMIFS('Fielding Data'!E:E,'Fielding Data'!$A:$A,'Hitting Data'!$A3006)</f>
        <v>1</v>
      </c>
      <c r="V3006" s="13">
        <f>SUMIFS('Fielding Data'!F:F,'Fielding Data'!$A:$A,'Hitting Data'!$A3006)</f>
        <v>3</v>
      </c>
      <c r="W3006" s="13">
        <f>SUMIFS('Fielding Data'!G:G,'Fielding Data'!$A:$A,'Hitting Data'!$A3006)</f>
        <v>0</v>
      </c>
      <c r="X3006" s="13">
        <f>SUMIFS('Fielding Data'!H:H,'Fielding Data'!$A:$A,'Hitting Data'!$A3006)</f>
        <v>1</v>
      </c>
    </row>
    <row r="3007" spans="1:24" x14ac:dyDescent="0.3">
      <c r="A3007" s="13" t="str">
        <f t="shared" si="46"/>
        <v>marcush012012</v>
      </c>
      <c r="B3007" s="16" t="s">
        <v>568</v>
      </c>
      <c r="C3007" s="16">
        <v>2012</v>
      </c>
      <c r="D3007" s="16">
        <v>22</v>
      </c>
      <c r="E3007" s="16">
        <v>38</v>
      </c>
      <c r="F3007" s="16">
        <v>1</v>
      </c>
      <c r="G3007" s="16">
        <v>4</v>
      </c>
      <c r="H3007" s="16">
        <v>1</v>
      </c>
      <c r="I3007" s="16">
        <v>0</v>
      </c>
      <c r="J3007" s="16">
        <v>0</v>
      </c>
      <c r="K3007" s="16">
        <v>1</v>
      </c>
      <c r="L3007" s="16">
        <v>0</v>
      </c>
      <c r="M3007" s="16">
        <v>0</v>
      </c>
      <c r="N3007" s="16">
        <v>3</v>
      </c>
      <c r="O3007" s="16">
        <v>14</v>
      </c>
      <c r="P3007" s="13" t="str">
        <f>IFERROR(VLOOKUP($A3007,'Fielding Data'!$A:$H,MATCH(P$1,'Fielding Data'!$A$1:$H$1,0),0),"Other")</f>
        <v>P</v>
      </c>
      <c r="Q3007" s="13">
        <f>IFERROR(VLOOKUP($A3007,'Fielding Data'!$A:$H,MATCH(Q$1,'Fielding Data'!$A$1:$H$1,0),0),"Other")</f>
        <v>11</v>
      </c>
      <c r="R3007" s="13">
        <f>IFERROR(VLOOKUP($A3007,'Fielding Data'!$A:$H,MATCH(R$1,'Fielding Data'!$A$1:$H$1,0),0),"Other")</f>
        <v>16</v>
      </c>
      <c r="S3007" s="13">
        <f>IFERROR(VLOOKUP($A3007,'Fielding Data'!$A:$H,MATCH(S$1,'Fielding Data'!$A$1:$H$1,0),0),"Other")</f>
        <v>1</v>
      </c>
      <c r="T3007" s="13">
        <f>IFERROR(VLOOKUP($A3007,'Fielding Data'!$A:$H,MATCH(T$1,'Fielding Data'!$A$1:$H$1,0),0),"Other")</f>
        <v>0</v>
      </c>
      <c r="U3007" s="13">
        <f>SUMIFS('Fielding Data'!E:E,'Fielding Data'!$A:$A,'Hitting Data'!$A3007)</f>
        <v>11</v>
      </c>
      <c r="V3007" s="13">
        <f>SUMIFS('Fielding Data'!F:F,'Fielding Data'!$A:$A,'Hitting Data'!$A3007)</f>
        <v>16</v>
      </c>
      <c r="W3007" s="13">
        <f>SUMIFS('Fielding Data'!G:G,'Fielding Data'!$A:$A,'Hitting Data'!$A3007)</f>
        <v>1</v>
      </c>
      <c r="X3007" s="13">
        <f>SUMIFS('Fielding Data'!H:H,'Fielding Data'!$A:$A,'Hitting Data'!$A3007)</f>
        <v>0</v>
      </c>
    </row>
    <row r="3008" spans="1:24" x14ac:dyDescent="0.3">
      <c r="A3008" s="13" t="str">
        <f t="shared" si="46"/>
        <v>marinjh012012</v>
      </c>
      <c r="B3008" s="16" t="s">
        <v>1328</v>
      </c>
      <c r="C3008" s="16">
        <v>2012</v>
      </c>
      <c r="D3008" s="16">
        <v>2</v>
      </c>
      <c r="E3008" s="16">
        <v>0</v>
      </c>
      <c r="F3008" s="16">
        <v>0</v>
      </c>
      <c r="G3008" s="16">
        <v>0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3" t="str">
        <f>IFERROR(VLOOKUP($A3008,'Fielding Data'!$A:$H,MATCH(P$1,'Fielding Data'!$A$1:$H$1,0),0),"Other")</f>
        <v>P</v>
      </c>
      <c r="Q3008" s="13">
        <f>IFERROR(VLOOKUP($A3008,'Fielding Data'!$A:$H,MATCH(Q$1,'Fielding Data'!$A$1:$H$1,0),0),"Other")</f>
        <v>0</v>
      </c>
      <c r="R3008" s="13">
        <f>IFERROR(VLOOKUP($A3008,'Fielding Data'!$A:$H,MATCH(R$1,'Fielding Data'!$A$1:$H$1,0),0),"Other")</f>
        <v>1</v>
      </c>
      <c r="S3008" s="13">
        <f>IFERROR(VLOOKUP($A3008,'Fielding Data'!$A:$H,MATCH(S$1,'Fielding Data'!$A$1:$H$1,0),0),"Other")</f>
        <v>0</v>
      </c>
      <c r="T3008" s="13">
        <f>IFERROR(VLOOKUP($A3008,'Fielding Data'!$A:$H,MATCH(T$1,'Fielding Data'!$A$1:$H$1,0),0),"Other")</f>
        <v>0</v>
      </c>
      <c r="U3008" s="13">
        <f>SUMIFS('Fielding Data'!E:E,'Fielding Data'!$A:$A,'Hitting Data'!$A3008)</f>
        <v>0</v>
      </c>
      <c r="V3008" s="13">
        <f>SUMIFS('Fielding Data'!F:F,'Fielding Data'!$A:$A,'Hitting Data'!$A3008)</f>
        <v>1</v>
      </c>
      <c r="W3008" s="13">
        <f>SUMIFS('Fielding Data'!G:G,'Fielding Data'!$A:$A,'Hitting Data'!$A3008)</f>
        <v>0</v>
      </c>
      <c r="X3008" s="13">
        <f>SUMIFS('Fielding Data'!H:H,'Fielding Data'!$A:$A,'Hitting Data'!$A3008)</f>
        <v>0</v>
      </c>
    </row>
    <row r="3009" spans="1:24" x14ac:dyDescent="0.3">
      <c r="A3009" s="13" t="str">
        <f t="shared" si="46"/>
        <v>markani012012</v>
      </c>
      <c r="B3009" s="16" t="s">
        <v>682</v>
      </c>
      <c r="C3009" s="16">
        <v>2012</v>
      </c>
      <c r="D3009" s="16">
        <v>104</v>
      </c>
      <c r="E3009" s="16">
        <v>420</v>
      </c>
      <c r="F3009" s="16">
        <v>59</v>
      </c>
      <c r="G3009" s="16">
        <v>125</v>
      </c>
      <c r="H3009" s="16">
        <v>28</v>
      </c>
      <c r="I3009" s="16">
        <v>3</v>
      </c>
      <c r="J3009" s="16">
        <v>13</v>
      </c>
      <c r="K3009" s="16">
        <v>54</v>
      </c>
      <c r="L3009" s="16">
        <v>1</v>
      </c>
      <c r="M3009" s="16">
        <v>1</v>
      </c>
      <c r="N3009" s="16">
        <v>42</v>
      </c>
      <c r="O3009" s="16">
        <v>51</v>
      </c>
      <c r="P3009" s="13" t="str">
        <f>IFERROR(VLOOKUP($A3009,'Fielding Data'!$A:$H,MATCH(P$1,'Fielding Data'!$A$1:$H$1,0),0),"Other")</f>
        <v>OF</v>
      </c>
      <c r="Q3009" s="13">
        <f>IFERROR(VLOOKUP($A3009,'Fielding Data'!$A:$H,MATCH(Q$1,'Fielding Data'!$A$1:$H$1,0),0),"Other")</f>
        <v>187</v>
      </c>
      <c r="R3009" s="13">
        <f>IFERROR(VLOOKUP($A3009,'Fielding Data'!$A:$H,MATCH(R$1,'Fielding Data'!$A$1:$H$1,0),0),"Other")</f>
        <v>3</v>
      </c>
      <c r="S3009" s="13">
        <f>IFERROR(VLOOKUP($A3009,'Fielding Data'!$A:$H,MATCH(S$1,'Fielding Data'!$A$1:$H$1,0),0),"Other")</f>
        <v>2</v>
      </c>
      <c r="T3009" s="13">
        <f>IFERROR(VLOOKUP($A3009,'Fielding Data'!$A:$H,MATCH(T$1,'Fielding Data'!$A$1:$H$1,0),0),"Other")</f>
        <v>0</v>
      </c>
      <c r="U3009" s="13">
        <f>SUMIFS('Fielding Data'!E:E,'Fielding Data'!$A:$A,'Hitting Data'!$A3009)</f>
        <v>187</v>
      </c>
      <c r="V3009" s="13">
        <f>SUMIFS('Fielding Data'!F:F,'Fielding Data'!$A:$A,'Hitting Data'!$A3009)</f>
        <v>3</v>
      </c>
      <c r="W3009" s="13">
        <f>SUMIFS('Fielding Data'!G:G,'Fielding Data'!$A:$A,'Hitting Data'!$A3009)</f>
        <v>2</v>
      </c>
      <c r="X3009" s="13">
        <f>SUMIFS('Fielding Data'!H:H,'Fielding Data'!$A:$A,'Hitting Data'!$A3009)</f>
        <v>0</v>
      </c>
    </row>
    <row r="3010" spans="1:24" x14ac:dyDescent="0.3">
      <c r="A3010" s="13" t="str">
        <f t="shared" si="46"/>
        <v>marmoca012012</v>
      </c>
      <c r="B3010" s="16" t="s">
        <v>683</v>
      </c>
      <c r="C3010" s="16">
        <v>2012</v>
      </c>
      <c r="D3010" s="16">
        <v>61</v>
      </c>
      <c r="E3010" s="16">
        <v>0</v>
      </c>
      <c r="F3010" s="16">
        <v>0</v>
      </c>
      <c r="G3010" s="16">
        <v>0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3" t="str">
        <f>IFERROR(VLOOKUP($A3010,'Fielding Data'!$A:$H,MATCH(P$1,'Fielding Data'!$A$1:$H$1,0),0),"Other")</f>
        <v>P</v>
      </c>
      <c r="Q3010" s="13">
        <f>IFERROR(VLOOKUP($A3010,'Fielding Data'!$A:$H,MATCH(Q$1,'Fielding Data'!$A$1:$H$1,0),0),"Other")</f>
        <v>5</v>
      </c>
      <c r="R3010" s="13">
        <f>IFERROR(VLOOKUP($A3010,'Fielding Data'!$A:$H,MATCH(R$1,'Fielding Data'!$A$1:$H$1,0),0),"Other")</f>
        <v>5</v>
      </c>
      <c r="S3010" s="13">
        <f>IFERROR(VLOOKUP($A3010,'Fielding Data'!$A:$H,MATCH(S$1,'Fielding Data'!$A$1:$H$1,0),0),"Other")</f>
        <v>1</v>
      </c>
      <c r="T3010" s="13">
        <f>IFERROR(VLOOKUP($A3010,'Fielding Data'!$A:$H,MATCH(T$1,'Fielding Data'!$A$1:$H$1,0),0),"Other")</f>
        <v>4</v>
      </c>
      <c r="U3010" s="13">
        <f>SUMIFS('Fielding Data'!E:E,'Fielding Data'!$A:$A,'Hitting Data'!$A3010)</f>
        <v>5</v>
      </c>
      <c r="V3010" s="13">
        <f>SUMIFS('Fielding Data'!F:F,'Fielding Data'!$A:$A,'Hitting Data'!$A3010)</f>
        <v>5</v>
      </c>
      <c r="W3010" s="13">
        <f>SUMIFS('Fielding Data'!G:G,'Fielding Data'!$A:$A,'Hitting Data'!$A3010)</f>
        <v>1</v>
      </c>
      <c r="X3010" s="13">
        <f>SUMIFS('Fielding Data'!H:H,'Fielding Data'!$A:$A,'Hitting Data'!$A3010)</f>
        <v>4</v>
      </c>
    </row>
    <row r="3011" spans="1:24" x14ac:dyDescent="0.3">
      <c r="A3011" s="13" t="str">
        <f t="shared" ref="A3011:A3074" si="47">(B3011&amp;C3011)</f>
        <v>maronni012012</v>
      </c>
      <c r="B3011" s="16" t="s">
        <v>1775</v>
      </c>
      <c r="C3011" s="16">
        <v>2012</v>
      </c>
      <c r="D3011" s="16">
        <v>12</v>
      </c>
      <c r="E3011" s="16">
        <v>0</v>
      </c>
      <c r="F3011" s="16">
        <v>0</v>
      </c>
      <c r="G3011" s="16">
        <v>0</v>
      </c>
      <c r="H3011" s="16">
        <v>0</v>
      </c>
      <c r="I3011" s="16">
        <v>0</v>
      </c>
      <c r="J3011" s="16">
        <v>0</v>
      </c>
      <c r="K3011" s="16">
        <v>0</v>
      </c>
      <c r="L3011" s="16">
        <v>0</v>
      </c>
      <c r="M3011" s="16">
        <v>0</v>
      </c>
      <c r="N3011" s="16">
        <v>0</v>
      </c>
      <c r="O3011" s="16">
        <v>0</v>
      </c>
      <c r="P3011" s="13" t="str">
        <f>IFERROR(VLOOKUP($A3011,'Fielding Data'!$A:$H,MATCH(P$1,'Fielding Data'!$A$1:$H$1,0),0),"Other")</f>
        <v>P</v>
      </c>
      <c r="Q3011" s="13">
        <f>IFERROR(VLOOKUP($A3011,'Fielding Data'!$A:$H,MATCH(Q$1,'Fielding Data'!$A$1:$H$1,0),0),"Other")</f>
        <v>0</v>
      </c>
      <c r="R3011" s="13">
        <f>IFERROR(VLOOKUP($A3011,'Fielding Data'!$A:$H,MATCH(R$1,'Fielding Data'!$A$1:$H$1,0),0),"Other")</f>
        <v>1</v>
      </c>
      <c r="S3011" s="13">
        <f>IFERROR(VLOOKUP($A3011,'Fielding Data'!$A:$H,MATCH(S$1,'Fielding Data'!$A$1:$H$1,0),0),"Other")</f>
        <v>0</v>
      </c>
      <c r="T3011" s="13">
        <f>IFERROR(VLOOKUP($A3011,'Fielding Data'!$A:$H,MATCH(T$1,'Fielding Data'!$A$1:$H$1,0),0),"Other")</f>
        <v>0</v>
      </c>
      <c r="U3011" s="13">
        <f>SUMIFS('Fielding Data'!E:E,'Fielding Data'!$A:$A,'Hitting Data'!$A3011)</f>
        <v>0</v>
      </c>
      <c r="V3011" s="13">
        <f>SUMIFS('Fielding Data'!F:F,'Fielding Data'!$A:$A,'Hitting Data'!$A3011)</f>
        <v>1</v>
      </c>
      <c r="W3011" s="13">
        <f>SUMIFS('Fielding Data'!G:G,'Fielding Data'!$A:$A,'Hitting Data'!$A3011)</f>
        <v>0</v>
      </c>
      <c r="X3011" s="13">
        <f>SUMIFS('Fielding Data'!H:H,'Fielding Data'!$A:$A,'Hitting Data'!$A3011)</f>
        <v>0</v>
      </c>
    </row>
    <row r="3012" spans="1:24" x14ac:dyDescent="0.3">
      <c r="A3012" s="13" t="str">
        <f t="shared" si="47"/>
        <v>marshse012012</v>
      </c>
      <c r="B3012" s="16" t="s">
        <v>684</v>
      </c>
      <c r="C3012" s="16">
        <v>2012</v>
      </c>
      <c r="D3012" s="16">
        <v>73</v>
      </c>
      <c r="E3012" s="16">
        <v>0</v>
      </c>
      <c r="F3012" s="16">
        <v>0</v>
      </c>
      <c r="G3012" s="16">
        <v>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3" t="str">
        <f>IFERROR(VLOOKUP($A3012,'Fielding Data'!$A:$H,MATCH(P$1,'Fielding Data'!$A$1:$H$1,0),0),"Other")</f>
        <v>P</v>
      </c>
      <c r="Q3012" s="13">
        <f>IFERROR(VLOOKUP($A3012,'Fielding Data'!$A:$H,MATCH(Q$1,'Fielding Data'!$A$1:$H$1,0),0),"Other")</f>
        <v>4</v>
      </c>
      <c r="R3012" s="13">
        <f>IFERROR(VLOOKUP($A3012,'Fielding Data'!$A:$H,MATCH(R$1,'Fielding Data'!$A$1:$H$1,0),0),"Other")</f>
        <v>11</v>
      </c>
      <c r="S3012" s="13">
        <f>IFERROR(VLOOKUP($A3012,'Fielding Data'!$A:$H,MATCH(S$1,'Fielding Data'!$A$1:$H$1,0),0),"Other")</f>
        <v>0</v>
      </c>
      <c r="T3012" s="13">
        <f>IFERROR(VLOOKUP($A3012,'Fielding Data'!$A:$H,MATCH(T$1,'Fielding Data'!$A$1:$H$1,0),0),"Other")</f>
        <v>0</v>
      </c>
      <c r="U3012" s="13">
        <f>SUMIFS('Fielding Data'!E:E,'Fielding Data'!$A:$A,'Hitting Data'!$A3012)</f>
        <v>4</v>
      </c>
      <c r="V3012" s="13">
        <f>SUMIFS('Fielding Data'!F:F,'Fielding Data'!$A:$A,'Hitting Data'!$A3012)</f>
        <v>11</v>
      </c>
      <c r="W3012" s="13">
        <f>SUMIFS('Fielding Data'!G:G,'Fielding Data'!$A:$A,'Hitting Data'!$A3012)</f>
        <v>0</v>
      </c>
      <c r="X3012" s="13">
        <f>SUMIFS('Fielding Data'!H:H,'Fielding Data'!$A:$A,'Hitting Data'!$A3012)</f>
        <v>0</v>
      </c>
    </row>
    <row r="3013" spans="1:24" x14ac:dyDescent="0.3">
      <c r="A3013" s="13" t="str">
        <f t="shared" si="47"/>
        <v>marsolo012012</v>
      </c>
      <c r="B3013" s="16" t="s">
        <v>957</v>
      </c>
      <c r="C3013" s="16">
        <v>2012</v>
      </c>
      <c r="D3013" s="16">
        <v>70</v>
      </c>
      <c r="E3013" s="16">
        <v>195</v>
      </c>
      <c r="F3013" s="16">
        <v>27</v>
      </c>
      <c r="G3013" s="16">
        <v>44</v>
      </c>
      <c r="H3013" s="16">
        <v>8</v>
      </c>
      <c r="I3013" s="16">
        <v>2</v>
      </c>
      <c r="J3013" s="16">
        <v>0</v>
      </c>
      <c r="K3013" s="16">
        <v>13</v>
      </c>
      <c r="L3013" s="16">
        <v>4</v>
      </c>
      <c r="M3013" s="16">
        <v>2</v>
      </c>
      <c r="N3013" s="16">
        <v>36</v>
      </c>
      <c r="O3013" s="16">
        <v>44</v>
      </c>
      <c r="P3013" s="13" t="str">
        <f>IFERROR(VLOOKUP($A3013,'Fielding Data'!$A:$H,MATCH(P$1,'Fielding Data'!$A$1:$H$1,0),0),"Other")</f>
        <v>C</v>
      </c>
      <c r="Q3013" s="13">
        <f>IFERROR(VLOOKUP($A3013,'Fielding Data'!$A:$H,MATCH(Q$1,'Fielding Data'!$A$1:$H$1,0),0),"Other")</f>
        <v>433</v>
      </c>
      <c r="R3013" s="13">
        <f>IFERROR(VLOOKUP($A3013,'Fielding Data'!$A:$H,MATCH(R$1,'Fielding Data'!$A$1:$H$1,0),0),"Other")</f>
        <v>18</v>
      </c>
      <c r="S3013" s="13">
        <f>IFERROR(VLOOKUP($A3013,'Fielding Data'!$A:$H,MATCH(S$1,'Fielding Data'!$A$1:$H$1,0),0),"Other")</f>
        <v>2</v>
      </c>
      <c r="T3013" s="13">
        <f>IFERROR(VLOOKUP($A3013,'Fielding Data'!$A:$H,MATCH(T$1,'Fielding Data'!$A$1:$H$1,0),0),"Other")</f>
        <v>3</v>
      </c>
      <c r="U3013" s="13">
        <f>SUMIFS('Fielding Data'!E:E,'Fielding Data'!$A:$A,'Hitting Data'!$A3013)</f>
        <v>433</v>
      </c>
      <c r="V3013" s="13">
        <f>SUMIFS('Fielding Data'!F:F,'Fielding Data'!$A:$A,'Hitting Data'!$A3013)</f>
        <v>18</v>
      </c>
      <c r="W3013" s="13">
        <f>SUMIFS('Fielding Data'!G:G,'Fielding Data'!$A:$A,'Hitting Data'!$A3013)</f>
        <v>2</v>
      </c>
      <c r="X3013" s="13">
        <f>SUMIFS('Fielding Data'!H:H,'Fielding Data'!$A:$A,'Hitting Data'!$A3013)</f>
        <v>3</v>
      </c>
    </row>
    <row r="3014" spans="1:24" x14ac:dyDescent="0.3">
      <c r="A3014" s="13" t="str">
        <f t="shared" si="47"/>
        <v>martelu012012</v>
      </c>
      <c r="B3014" s="16" t="s">
        <v>1555</v>
      </c>
      <c r="C3014" s="16">
        <v>2012</v>
      </c>
      <c r="D3014" s="16">
        <v>13</v>
      </c>
      <c r="E3014" s="16">
        <v>1</v>
      </c>
      <c r="F3014" s="16">
        <v>0</v>
      </c>
      <c r="G3014" s="16">
        <v>0</v>
      </c>
      <c r="H3014" s="16">
        <v>0</v>
      </c>
      <c r="I3014" s="16">
        <v>0</v>
      </c>
      <c r="J3014" s="16">
        <v>0</v>
      </c>
      <c r="K3014" s="16">
        <v>0</v>
      </c>
      <c r="L3014" s="16">
        <v>0</v>
      </c>
      <c r="M3014" s="16">
        <v>0</v>
      </c>
      <c r="N3014" s="16">
        <v>0</v>
      </c>
      <c r="O3014" s="16">
        <v>0</v>
      </c>
      <c r="P3014" s="13" t="str">
        <f>IFERROR(VLOOKUP($A3014,'Fielding Data'!$A:$H,MATCH(P$1,'Fielding Data'!$A$1:$H$1,0),0),"Other")</f>
        <v>P</v>
      </c>
      <c r="Q3014" s="13">
        <f>IFERROR(VLOOKUP($A3014,'Fielding Data'!$A:$H,MATCH(Q$1,'Fielding Data'!$A$1:$H$1,0),0),"Other")</f>
        <v>1</v>
      </c>
      <c r="R3014" s="13">
        <f>IFERROR(VLOOKUP($A3014,'Fielding Data'!$A:$H,MATCH(R$1,'Fielding Data'!$A$1:$H$1,0),0),"Other")</f>
        <v>3</v>
      </c>
      <c r="S3014" s="13">
        <f>IFERROR(VLOOKUP($A3014,'Fielding Data'!$A:$H,MATCH(S$1,'Fielding Data'!$A$1:$H$1,0),0),"Other")</f>
        <v>0</v>
      </c>
      <c r="T3014" s="13">
        <f>IFERROR(VLOOKUP($A3014,'Fielding Data'!$A:$H,MATCH(T$1,'Fielding Data'!$A$1:$H$1,0),0),"Other")</f>
        <v>0</v>
      </c>
      <c r="U3014" s="13">
        <f>SUMIFS('Fielding Data'!E:E,'Fielding Data'!$A:$A,'Hitting Data'!$A3014)</f>
        <v>1</v>
      </c>
      <c r="V3014" s="13">
        <f>SUMIFS('Fielding Data'!F:F,'Fielding Data'!$A:$A,'Hitting Data'!$A3014)</f>
        <v>3</v>
      </c>
      <c r="W3014" s="13">
        <f>SUMIFS('Fielding Data'!G:G,'Fielding Data'!$A:$A,'Hitting Data'!$A3014)</f>
        <v>0</v>
      </c>
      <c r="X3014" s="13">
        <f>SUMIFS('Fielding Data'!H:H,'Fielding Data'!$A:$A,'Hitting Data'!$A3014)</f>
        <v>0</v>
      </c>
    </row>
    <row r="3015" spans="1:24" x14ac:dyDescent="0.3">
      <c r="A3015" s="13" t="str">
        <f t="shared" si="47"/>
        <v>martest012012</v>
      </c>
      <c r="B3015" s="16" t="s">
        <v>1776</v>
      </c>
      <c r="C3015" s="16">
        <v>2012</v>
      </c>
      <c r="D3015" s="16">
        <v>47</v>
      </c>
      <c r="E3015" s="16">
        <v>167</v>
      </c>
      <c r="F3015" s="16">
        <v>18</v>
      </c>
      <c r="G3015" s="16">
        <v>43</v>
      </c>
      <c r="H3015" s="16">
        <v>3</v>
      </c>
      <c r="I3015" s="16">
        <v>6</v>
      </c>
      <c r="J3015" s="16">
        <v>5</v>
      </c>
      <c r="K3015" s="16">
        <v>17</v>
      </c>
      <c r="L3015" s="16">
        <v>12</v>
      </c>
      <c r="M3015" s="16">
        <v>5</v>
      </c>
      <c r="N3015" s="16">
        <v>8</v>
      </c>
      <c r="O3015" s="16">
        <v>50</v>
      </c>
      <c r="P3015" s="13" t="str">
        <f>IFERROR(VLOOKUP($A3015,'Fielding Data'!$A:$H,MATCH(P$1,'Fielding Data'!$A$1:$H$1,0),0),"Other")</f>
        <v>CF</v>
      </c>
      <c r="Q3015" s="13">
        <f>IFERROR(VLOOKUP($A3015,'Fielding Data'!$A:$H,MATCH(Q$1,'Fielding Data'!$A$1:$H$1,0),0),"Other")</f>
        <v>0</v>
      </c>
      <c r="R3015" s="13">
        <f>IFERROR(VLOOKUP($A3015,'Fielding Data'!$A:$H,MATCH(R$1,'Fielding Data'!$A$1:$H$1,0),0),"Other")</f>
        <v>0</v>
      </c>
      <c r="S3015" s="13">
        <f>IFERROR(VLOOKUP($A3015,'Fielding Data'!$A:$H,MATCH(S$1,'Fielding Data'!$A$1:$H$1,0),0),"Other")</f>
        <v>0</v>
      </c>
      <c r="T3015" s="13">
        <f>IFERROR(VLOOKUP($A3015,'Fielding Data'!$A:$H,MATCH(T$1,'Fielding Data'!$A$1:$H$1,0),0),"Other")</f>
        <v>0</v>
      </c>
      <c r="U3015" s="13">
        <f>SUMIFS('Fielding Data'!E:E,'Fielding Data'!$A:$A,'Hitting Data'!$A3015)</f>
        <v>66</v>
      </c>
      <c r="V3015" s="13">
        <f>SUMIFS('Fielding Data'!F:F,'Fielding Data'!$A:$A,'Hitting Data'!$A3015)</f>
        <v>3</v>
      </c>
      <c r="W3015" s="13">
        <f>SUMIFS('Fielding Data'!G:G,'Fielding Data'!$A:$A,'Hitting Data'!$A3015)</f>
        <v>3</v>
      </c>
      <c r="X3015" s="13">
        <f>SUMIFS('Fielding Data'!H:H,'Fielding Data'!$A:$A,'Hitting Data'!$A3015)</f>
        <v>0</v>
      </c>
    </row>
    <row r="3016" spans="1:24" x14ac:dyDescent="0.3">
      <c r="A3016" s="13" t="str">
        <f t="shared" si="47"/>
        <v>martevi012012</v>
      </c>
      <c r="B3016" s="16" t="s">
        <v>1129</v>
      </c>
      <c r="C3016" s="16">
        <v>2012</v>
      </c>
      <c r="D3016" s="16">
        <v>48</v>
      </c>
      <c r="E3016" s="16">
        <v>0</v>
      </c>
      <c r="F3016" s="16">
        <v>0</v>
      </c>
      <c r="G3016" s="16">
        <v>0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0</v>
      </c>
      <c r="O3016" s="16">
        <v>0</v>
      </c>
      <c r="P3016" s="13" t="str">
        <f>IFERROR(VLOOKUP($A3016,'Fielding Data'!$A:$H,MATCH(P$1,'Fielding Data'!$A$1:$H$1,0),0),"Other")</f>
        <v>P</v>
      </c>
      <c r="Q3016" s="13">
        <f>IFERROR(VLOOKUP($A3016,'Fielding Data'!$A:$H,MATCH(Q$1,'Fielding Data'!$A$1:$H$1,0),0),"Other")</f>
        <v>2</v>
      </c>
      <c r="R3016" s="13">
        <f>IFERROR(VLOOKUP($A3016,'Fielding Data'!$A:$H,MATCH(R$1,'Fielding Data'!$A$1:$H$1,0),0),"Other")</f>
        <v>5</v>
      </c>
      <c r="S3016" s="13">
        <f>IFERROR(VLOOKUP($A3016,'Fielding Data'!$A:$H,MATCH(S$1,'Fielding Data'!$A$1:$H$1,0),0),"Other")</f>
        <v>0</v>
      </c>
      <c r="T3016" s="13">
        <f>IFERROR(VLOOKUP($A3016,'Fielding Data'!$A:$H,MATCH(T$1,'Fielding Data'!$A$1:$H$1,0),0),"Other")</f>
        <v>0</v>
      </c>
      <c r="U3016" s="13">
        <f>SUMIFS('Fielding Data'!E:E,'Fielding Data'!$A:$A,'Hitting Data'!$A3016)</f>
        <v>2</v>
      </c>
      <c r="V3016" s="13">
        <f>SUMIFS('Fielding Data'!F:F,'Fielding Data'!$A:$A,'Hitting Data'!$A3016)</f>
        <v>5</v>
      </c>
      <c r="W3016" s="13">
        <f>SUMIFS('Fielding Data'!G:G,'Fielding Data'!$A:$A,'Hitting Data'!$A3016)</f>
        <v>0</v>
      </c>
      <c r="X3016" s="13">
        <f>SUMIFS('Fielding Data'!H:H,'Fielding Data'!$A:$A,'Hitting Data'!$A3016)</f>
        <v>0</v>
      </c>
    </row>
    <row r="3017" spans="1:24" x14ac:dyDescent="0.3">
      <c r="A3017" s="13" t="str">
        <f t="shared" si="47"/>
        <v>marticr012012</v>
      </c>
      <c r="B3017" s="16" t="s">
        <v>1130</v>
      </c>
      <c r="C3017" s="16">
        <v>2012</v>
      </c>
      <c r="D3017" s="16">
        <v>54</v>
      </c>
      <c r="E3017" s="16">
        <v>3</v>
      </c>
      <c r="F3017" s="16">
        <v>0</v>
      </c>
      <c r="G3017" s="16">
        <v>0</v>
      </c>
      <c r="H3017" s="16">
        <v>0</v>
      </c>
      <c r="I3017" s="16">
        <v>0</v>
      </c>
      <c r="J3017" s="16">
        <v>0</v>
      </c>
      <c r="K3017" s="16">
        <v>0</v>
      </c>
      <c r="L3017" s="16">
        <v>0</v>
      </c>
      <c r="M3017" s="16">
        <v>0</v>
      </c>
      <c r="N3017" s="16">
        <v>0</v>
      </c>
      <c r="O3017" s="16">
        <v>1</v>
      </c>
      <c r="P3017" s="13" t="str">
        <f>IFERROR(VLOOKUP($A3017,'Fielding Data'!$A:$H,MATCH(P$1,'Fielding Data'!$A$1:$H$1,0),0),"Other")</f>
        <v>P</v>
      </c>
      <c r="Q3017" s="13">
        <f>IFERROR(VLOOKUP($A3017,'Fielding Data'!$A:$H,MATCH(Q$1,'Fielding Data'!$A$1:$H$1,0),0),"Other")</f>
        <v>8</v>
      </c>
      <c r="R3017" s="13">
        <f>IFERROR(VLOOKUP($A3017,'Fielding Data'!$A:$H,MATCH(R$1,'Fielding Data'!$A$1:$H$1,0),0),"Other")</f>
        <v>7</v>
      </c>
      <c r="S3017" s="13">
        <f>IFERROR(VLOOKUP($A3017,'Fielding Data'!$A:$H,MATCH(S$1,'Fielding Data'!$A$1:$H$1,0),0),"Other")</f>
        <v>0</v>
      </c>
      <c r="T3017" s="13">
        <f>IFERROR(VLOOKUP($A3017,'Fielding Data'!$A:$H,MATCH(T$1,'Fielding Data'!$A$1:$H$1,0),0),"Other")</f>
        <v>1</v>
      </c>
      <c r="U3017" s="13">
        <f>SUMIFS('Fielding Data'!E:E,'Fielding Data'!$A:$A,'Hitting Data'!$A3017)</f>
        <v>8</v>
      </c>
      <c r="V3017" s="13">
        <f>SUMIFS('Fielding Data'!F:F,'Fielding Data'!$A:$A,'Hitting Data'!$A3017)</f>
        <v>7</v>
      </c>
      <c r="W3017" s="13">
        <f>SUMIFS('Fielding Data'!G:G,'Fielding Data'!$A:$A,'Hitting Data'!$A3017)</f>
        <v>0</v>
      </c>
      <c r="X3017" s="13">
        <f>SUMIFS('Fielding Data'!H:H,'Fielding Data'!$A:$A,'Hitting Data'!$A3017)</f>
        <v>1</v>
      </c>
    </row>
    <row r="3018" spans="1:24" x14ac:dyDescent="0.3">
      <c r="A3018" s="13" t="str">
        <f t="shared" si="47"/>
        <v>martife022012</v>
      </c>
      <c r="B3018" s="16" t="s">
        <v>1131</v>
      </c>
      <c r="C3018" s="16">
        <v>2012</v>
      </c>
      <c r="D3018" s="16">
        <v>41</v>
      </c>
      <c r="E3018" s="16">
        <v>118</v>
      </c>
      <c r="F3018" s="16">
        <v>12</v>
      </c>
      <c r="G3018" s="16">
        <v>28</v>
      </c>
      <c r="H3018" s="16">
        <v>7</v>
      </c>
      <c r="I3018" s="16">
        <v>1</v>
      </c>
      <c r="J3018" s="16">
        <v>6</v>
      </c>
      <c r="K3018" s="16">
        <v>14</v>
      </c>
      <c r="L3018" s="16">
        <v>0</v>
      </c>
      <c r="M3018" s="16">
        <v>1</v>
      </c>
      <c r="N3018" s="16">
        <v>6</v>
      </c>
      <c r="O3018" s="16">
        <v>34</v>
      </c>
      <c r="P3018" s="13" t="str">
        <f>IFERROR(VLOOKUP($A3018,'Fielding Data'!$A:$H,MATCH(P$1,'Fielding Data'!$A$1:$H$1,0),0),"Other")</f>
        <v>LF</v>
      </c>
      <c r="Q3018" s="13">
        <f>IFERROR(VLOOKUP($A3018,'Fielding Data'!$A:$H,MATCH(Q$1,'Fielding Data'!$A$1:$H$1,0),0),"Other")</f>
        <v>0</v>
      </c>
      <c r="R3018" s="13">
        <f>IFERROR(VLOOKUP($A3018,'Fielding Data'!$A:$H,MATCH(R$1,'Fielding Data'!$A$1:$H$1,0),0),"Other")</f>
        <v>0</v>
      </c>
      <c r="S3018" s="13">
        <f>IFERROR(VLOOKUP($A3018,'Fielding Data'!$A:$H,MATCH(S$1,'Fielding Data'!$A$1:$H$1,0),0),"Other")</f>
        <v>0</v>
      </c>
      <c r="T3018" s="13">
        <f>IFERROR(VLOOKUP($A3018,'Fielding Data'!$A:$H,MATCH(T$1,'Fielding Data'!$A$1:$H$1,0),0),"Other")</f>
        <v>0</v>
      </c>
      <c r="U3018" s="13">
        <f>SUMIFS('Fielding Data'!E:E,'Fielding Data'!$A:$A,'Hitting Data'!$A3018)</f>
        <v>49</v>
      </c>
      <c r="V3018" s="13">
        <f>SUMIFS('Fielding Data'!F:F,'Fielding Data'!$A:$A,'Hitting Data'!$A3018)</f>
        <v>1</v>
      </c>
      <c r="W3018" s="13">
        <f>SUMIFS('Fielding Data'!G:G,'Fielding Data'!$A:$A,'Hitting Data'!$A3018)</f>
        <v>0</v>
      </c>
      <c r="X3018" s="13">
        <f>SUMIFS('Fielding Data'!H:H,'Fielding Data'!$A:$A,'Hitting Data'!$A3018)</f>
        <v>0</v>
      </c>
    </row>
    <row r="3019" spans="1:24" x14ac:dyDescent="0.3">
      <c r="A3019" s="13" t="str">
        <f t="shared" si="47"/>
        <v>martijd022012</v>
      </c>
      <c r="B3019" s="16" t="s">
        <v>1556</v>
      </c>
      <c r="C3019" s="16">
        <v>2012</v>
      </c>
      <c r="D3019" s="16">
        <v>113</v>
      </c>
      <c r="E3019" s="16">
        <v>395</v>
      </c>
      <c r="F3019" s="16">
        <v>34</v>
      </c>
      <c r="G3019" s="16">
        <v>95</v>
      </c>
      <c r="H3019" s="16">
        <v>14</v>
      </c>
      <c r="I3019" s="16">
        <v>3</v>
      </c>
      <c r="J3019" s="16">
        <v>11</v>
      </c>
      <c r="K3019" s="16">
        <v>55</v>
      </c>
      <c r="L3019" s="16">
        <v>0</v>
      </c>
      <c r="M3019" s="16">
        <v>2</v>
      </c>
      <c r="N3019" s="16">
        <v>40</v>
      </c>
      <c r="O3019" s="16">
        <v>96</v>
      </c>
      <c r="P3019" s="13" t="str">
        <f>IFERROR(VLOOKUP($A3019,'Fielding Data'!$A:$H,MATCH(P$1,'Fielding Data'!$A$1:$H$1,0),0),"Other")</f>
        <v>LF</v>
      </c>
      <c r="Q3019" s="13">
        <f>IFERROR(VLOOKUP($A3019,'Fielding Data'!$A:$H,MATCH(Q$1,'Fielding Data'!$A$1:$H$1,0),0),"Other")</f>
        <v>0</v>
      </c>
      <c r="R3019" s="13">
        <f>IFERROR(VLOOKUP($A3019,'Fielding Data'!$A:$H,MATCH(R$1,'Fielding Data'!$A$1:$H$1,0),0),"Other")</f>
        <v>0</v>
      </c>
      <c r="S3019" s="13">
        <f>IFERROR(VLOOKUP($A3019,'Fielding Data'!$A:$H,MATCH(S$1,'Fielding Data'!$A$1:$H$1,0),0),"Other")</f>
        <v>0</v>
      </c>
      <c r="T3019" s="13">
        <f>IFERROR(VLOOKUP($A3019,'Fielding Data'!$A:$H,MATCH(T$1,'Fielding Data'!$A$1:$H$1,0),0),"Other")</f>
        <v>0</v>
      </c>
      <c r="U3019" s="13">
        <f>SUMIFS('Fielding Data'!E:E,'Fielding Data'!$A:$A,'Hitting Data'!$A3019)</f>
        <v>131</v>
      </c>
      <c r="V3019" s="13">
        <f>SUMIFS('Fielding Data'!F:F,'Fielding Data'!$A:$A,'Hitting Data'!$A3019)</f>
        <v>9</v>
      </c>
      <c r="W3019" s="13">
        <f>SUMIFS('Fielding Data'!G:G,'Fielding Data'!$A:$A,'Hitting Data'!$A3019)</f>
        <v>2</v>
      </c>
      <c r="X3019" s="13">
        <f>SUMIFS('Fielding Data'!H:H,'Fielding Data'!$A:$A,'Hitting Data'!$A3019)</f>
        <v>0</v>
      </c>
    </row>
    <row r="3020" spans="1:24" x14ac:dyDescent="0.3">
      <c r="A3020" s="13" t="str">
        <f t="shared" si="47"/>
        <v>martijo072012</v>
      </c>
      <c r="B3020" s="16" t="s">
        <v>1133</v>
      </c>
      <c r="C3020" s="16">
        <v>2012</v>
      </c>
      <c r="D3020" s="16">
        <v>1</v>
      </c>
      <c r="E3020" s="16">
        <v>0</v>
      </c>
      <c r="F3020" s="16">
        <v>0</v>
      </c>
      <c r="G3020" s="16">
        <v>0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3" t="str">
        <f>IFERROR(VLOOKUP($A3020,'Fielding Data'!$A:$H,MATCH(P$1,'Fielding Data'!$A$1:$H$1,0),0),"Other")</f>
        <v>P</v>
      </c>
      <c r="Q3020" s="13">
        <f>IFERROR(VLOOKUP($A3020,'Fielding Data'!$A:$H,MATCH(Q$1,'Fielding Data'!$A$1:$H$1,0),0),"Other")</f>
        <v>0</v>
      </c>
      <c r="R3020" s="13">
        <f>IFERROR(VLOOKUP($A3020,'Fielding Data'!$A:$H,MATCH(R$1,'Fielding Data'!$A$1:$H$1,0),0),"Other")</f>
        <v>0</v>
      </c>
      <c r="S3020" s="13">
        <f>IFERROR(VLOOKUP($A3020,'Fielding Data'!$A:$H,MATCH(S$1,'Fielding Data'!$A$1:$H$1,0),0),"Other")</f>
        <v>0</v>
      </c>
      <c r="T3020" s="13">
        <f>IFERROR(VLOOKUP($A3020,'Fielding Data'!$A:$H,MATCH(T$1,'Fielding Data'!$A$1:$H$1,0),0),"Other")</f>
        <v>0</v>
      </c>
      <c r="U3020" s="13">
        <f>SUMIFS('Fielding Data'!E:E,'Fielding Data'!$A:$A,'Hitting Data'!$A3020)</f>
        <v>0</v>
      </c>
      <c r="V3020" s="13">
        <f>SUMIFS('Fielding Data'!F:F,'Fielding Data'!$A:$A,'Hitting Data'!$A3020)</f>
        <v>0</v>
      </c>
      <c r="W3020" s="13">
        <f>SUMIFS('Fielding Data'!G:G,'Fielding Data'!$A:$A,'Hitting Data'!$A3020)</f>
        <v>0</v>
      </c>
      <c r="X3020" s="13">
        <f>SUMIFS('Fielding Data'!H:H,'Fielding Data'!$A:$A,'Hitting Data'!$A3020)</f>
        <v>0</v>
      </c>
    </row>
    <row r="3021" spans="1:24" x14ac:dyDescent="0.3">
      <c r="A3021" s="13" t="str">
        <f t="shared" si="47"/>
        <v>martile012012</v>
      </c>
      <c r="B3021" s="16" t="s">
        <v>1557</v>
      </c>
      <c r="C3021" s="16">
        <v>2012</v>
      </c>
      <c r="D3021" s="16">
        <v>24</v>
      </c>
      <c r="E3021" s="16">
        <v>46</v>
      </c>
      <c r="F3021" s="16">
        <v>6</v>
      </c>
      <c r="G3021" s="16">
        <v>8</v>
      </c>
      <c r="H3021" s="16">
        <v>5</v>
      </c>
      <c r="I3021" s="16">
        <v>2</v>
      </c>
      <c r="J3021" s="16">
        <v>0</v>
      </c>
      <c r="K3021" s="16">
        <v>6</v>
      </c>
      <c r="L3021" s="16">
        <v>3</v>
      </c>
      <c r="M3021" s="16">
        <v>0</v>
      </c>
      <c r="N3021" s="16">
        <v>4</v>
      </c>
      <c r="O3021" s="16">
        <v>12</v>
      </c>
      <c r="P3021" s="13" t="str">
        <f>IFERROR(VLOOKUP($A3021,'Fielding Data'!$A:$H,MATCH(P$1,'Fielding Data'!$A$1:$H$1,0),0),"Other")</f>
        <v>CF</v>
      </c>
      <c r="Q3021" s="13">
        <f>IFERROR(VLOOKUP($A3021,'Fielding Data'!$A:$H,MATCH(Q$1,'Fielding Data'!$A$1:$H$1,0),0),"Other")</f>
        <v>0</v>
      </c>
      <c r="R3021" s="13">
        <f>IFERROR(VLOOKUP($A3021,'Fielding Data'!$A:$H,MATCH(R$1,'Fielding Data'!$A$1:$H$1,0),0),"Other")</f>
        <v>0</v>
      </c>
      <c r="S3021" s="13">
        <f>IFERROR(VLOOKUP($A3021,'Fielding Data'!$A:$H,MATCH(S$1,'Fielding Data'!$A$1:$H$1,0),0),"Other")</f>
        <v>0</v>
      </c>
      <c r="T3021" s="13">
        <f>IFERROR(VLOOKUP($A3021,'Fielding Data'!$A:$H,MATCH(T$1,'Fielding Data'!$A$1:$H$1,0),0),"Other")</f>
        <v>0</v>
      </c>
      <c r="U3021" s="13">
        <f>SUMIFS('Fielding Data'!E:E,'Fielding Data'!$A:$A,'Hitting Data'!$A3021)</f>
        <v>39</v>
      </c>
      <c r="V3021" s="13">
        <f>SUMIFS('Fielding Data'!F:F,'Fielding Data'!$A:$A,'Hitting Data'!$A3021)</f>
        <v>1</v>
      </c>
      <c r="W3021" s="13">
        <f>SUMIFS('Fielding Data'!G:G,'Fielding Data'!$A:$A,'Hitting Data'!$A3021)</f>
        <v>0</v>
      </c>
      <c r="X3021" s="13">
        <f>SUMIFS('Fielding Data'!H:H,'Fielding Data'!$A:$A,'Hitting Data'!$A3021)</f>
        <v>1</v>
      </c>
    </row>
    <row r="3022" spans="1:24" x14ac:dyDescent="0.3">
      <c r="A3022" s="13" t="str">
        <f t="shared" si="47"/>
        <v>martilu022012</v>
      </c>
      <c r="B3022" s="16" t="s">
        <v>1558</v>
      </c>
      <c r="C3022" s="16">
        <v>2012</v>
      </c>
      <c r="D3022" s="16">
        <v>10</v>
      </c>
      <c r="E3022" s="16">
        <v>18</v>
      </c>
      <c r="F3022" s="16">
        <v>1</v>
      </c>
      <c r="G3022" s="16">
        <v>2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0</v>
      </c>
      <c r="O3022" s="16">
        <v>4</v>
      </c>
      <c r="P3022" s="13" t="str">
        <f>IFERROR(VLOOKUP($A3022,'Fielding Data'!$A:$H,MATCH(P$1,'Fielding Data'!$A$1:$H$1,0),0),"Other")</f>
        <v>C</v>
      </c>
      <c r="Q3022" s="13">
        <f>IFERROR(VLOOKUP($A3022,'Fielding Data'!$A:$H,MATCH(Q$1,'Fielding Data'!$A$1:$H$1,0),0),"Other")</f>
        <v>54</v>
      </c>
      <c r="R3022" s="13">
        <f>IFERROR(VLOOKUP($A3022,'Fielding Data'!$A:$H,MATCH(R$1,'Fielding Data'!$A$1:$H$1,0),0),"Other")</f>
        <v>1</v>
      </c>
      <c r="S3022" s="13">
        <f>IFERROR(VLOOKUP($A3022,'Fielding Data'!$A:$H,MATCH(S$1,'Fielding Data'!$A$1:$H$1,0),0),"Other")</f>
        <v>0</v>
      </c>
      <c r="T3022" s="13">
        <f>IFERROR(VLOOKUP($A3022,'Fielding Data'!$A:$H,MATCH(T$1,'Fielding Data'!$A$1:$H$1,0),0),"Other")</f>
        <v>0</v>
      </c>
      <c r="U3022" s="13">
        <f>SUMIFS('Fielding Data'!E:E,'Fielding Data'!$A:$A,'Hitting Data'!$A3022)</f>
        <v>54</v>
      </c>
      <c r="V3022" s="13">
        <f>SUMIFS('Fielding Data'!F:F,'Fielding Data'!$A:$A,'Hitting Data'!$A3022)</f>
        <v>1</v>
      </c>
      <c r="W3022" s="13">
        <f>SUMIFS('Fielding Data'!G:G,'Fielding Data'!$A:$A,'Hitting Data'!$A3022)</f>
        <v>0</v>
      </c>
      <c r="X3022" s="13">
        <f>SUMIFS('Fielding Data'!H:H,'Fielding Data'!$A:$A,'Hitting Data'!$A3022)</f>
        <v>0</v>
      </c>
    </row>
    <row r="3023" spans="1:24" x14ac:dyDescent="0.3">
      <c r="A3023" s="13" t="str">
        <f t="shared" si="47"/>
        <v>martimi022012</v>
      </c>
      <c r="B3023" s="16" t="s">
        <v>1559</v>
      </c>
      <c r="C3023" s="16">
        <v>2012</v>
      </c>
      <c r="D3023" s="16">
        <v>45</v>
      </c>
      <c r="E3023" s="16">
        <v>115</v>
      </c>
      <c r="F3023" s="16">
        <v>10</v>
      </c>
      <c r="G3023" s="16">
        <v>20</v>
      </c>
      <c r="H3023" s="16">
        <v>3</v>
      </c>
      <c r="I3023" s="16">
        <v>0</v>
      </c>
      <c r="J3023" s="16">
        <v>2</v>
      </c>
      <c r="K3023" s="16">
        <v>7</v>
      </c>
      <c r="L3023" s="16">
        <v>0</v>
      </c>
      <c r="M3023" s="16">
        <v>0</v>
      </c>
      <c r="N3023" s="16">
        <v>5</v>
      </c>
      <c r="O3023" s="16">
        <v>21</v>
      </c>
      <c r="P3023" s="13" t="str">
        <f>IFERROR(VLOOKUP($A3023,'Fielding Data'!$A:$H,MATCH(P$1,'Fielding Data'!$A$1:$H$1,0),0),"Other")</f>
        <v>2B</v>
      </c>
      <c r="Q3023" s="13">
        <f>IFERROR(VLOOKUP($A3023,'Fielding Data'!$A:$H,MATCH(Q$1,'Fielding Data'!$A$1:$H$1,0),0),"Other")</f>
        <v>24</v>
      </c>
      <c r="R3023" s="13">
        <f>IFERROR(VLOOKUP($A3023,'Fielding Data'!$A:$H,MATCH(R$1,'Fielding Data'!$A$1:$H$1,0),0),"Other")</f>
        <v>26</v>
      </c>
      <c r="S3023" s="13">
        <f>IFERROR(VLOOKUP($A3023,'Fielding Data'!$A:$H,MATCH(S$1,'Fielding Data'!$A$1:$H$1,0),0),"Other")</f>
        <v>2</v>
      </c>
      <c r="T3023" s="13">
        <f>IFERROR(VLOOKUP($A3023,'Fielding Data'!$A:$H,MATCH(T$1,'Fielding Data'!$A$1:$H$1,0),0),"Other")</f>
        <v>9</v>
      </c>
      <c r="U3023" s="13">
        <f>SUMIFS('Fielding Data'!E:E,'Fielding Data'!$A:$A,'Hitting Data'!$A3023)</f>
        <v>45</v>
      </c>
      <c r="V3023" s="13">
        <f>SUMIFS('Fielding Data'!F:F,'Fielding Data'!$A:$A,'Hitting Data'!$A3023)</f>
        <v>62</v>
      </c>
      <c r="W3023" s="13">
        <f>SUMIFS('Fielding Data'!G:G,'Fielding Data'!$A:$A,'Hitting Data'!$A3023)</f>
        <v>4</v>
      </c>
      <c r="X3023" s="13">
        <f>SUMIFS('Fielding Data'!H:H,'Fielding Data'!$A:$A,'Hitting Data'!$A3023)</f>
        <v>14</v>
      </c>
    </row>
    <row r="3024" spans="1:24" x14ac:dyDescent="0.3">
      <c r="A3024" s="13" t="str">
        <f t="shared" si="47"/>
        <v>martiru012012</v>
      </c>
      <c r="B3024" s="16" t="s">
        <v>685</v>
      </c>
      <c r="C3024" s="16">
        <v>2012</v>
      </c>
      <c r="D3024" s="16">
        <v>133</v>
      </c>
      <c r="E3024" s="16">
        <v>422</v>
      </c>
      <c r="F3024" s="16">
        <v>50</v>
      </c>
      <c r="G3024" s="16">
        <v>89</v>
      </c>
      <c r="H3024" s="16">
        <v>18</v>
      </c>
      <c r="I3024" s="16">
        <v>0</v>
      </c>
      <c r="J3024" s="16">
        <v>21</v>
      </c>
      <c r="K3024" s="16">
        <v>53</v>
      </c>
      <c r="L3024" s="16">
        <v>6</v>
      </c>
      <c r="M3024" s="16">
        <v>1</v>
      </c>
      <c r="N3024" s="16">
        <v>53</v>
      </c>
      <c r="O3024" s="16">
        <v>95</v>
      </c>
      <c r="P3024" s="13" t="str">
        <f>IFERROR(VLOOKUP($A3024,'Fielding Data'!$A:$H,MATCH(P$1,'Fielding Data'!$A$1:$H$1,0),0),"Other")</f>
        <v>C</v>
      </c>
      <c r="Q3024" s="13">
        <f>IFERROR(VLOOKUP($A3024,'Fielding Data'!$A:$H,MATCH(Q$1,'Fielding Data'!$A$1:$H$1,0),0),"Other")</f>
        <v>924</v>
      </c>
      <c r="R3024" s="13">
        <f>IFERROR(VLOOKUP($A3024,'Fielding Data'!$A:$H,MATCH(R$1,'Fielding Data'!$A$1:$H$1,0),0),"Other")</f>
        <v>61</v>
      </c>
      <c r="S3024" s="13">
        <f>IFERROR(VLOOKUP($A3024,'Fielding Data'!$A:$H,MATCH(S$1,'Fielding Data'!$A$1:$H$1,0),0),"Other")</f>
        <v>6</v>
      </c>
      <c r="T3024" s="13">
        <f>IFERROR(VLOOKUP($A3024,'Fielding Data'!$A:$H,MATCH(T$1,'Fielding Data'!$A$1:$H$1,0),0),"Other")</f>
        <v>3</v>
      </c>
      <c r="U3024" s="13">
        <f>SUMIFS('Fielding Data'!E:E,'Fielding Data'!$A:$A,'Hitting Data'!$A3024)</f>
        <v>924</v>
      </c>
      <c r="V3024" s="13">
        <f>SUMIFS('Fielding Data'!F:F,'Fielding Data'!$A:$A,'Hitting Data'!$A3024)</f>
        <v>61</v>
      </c>
      <c r="W3024" s="13">
        <f>SUMIFS('Fielding Data'!G:G,'Fielding Data'!$A:$A,'Hitting Data'!$A3024)</f>
        <v>6</v>
      </c>
      <c r="X3024" s="13">
        <f>SUMIFS('Fielding Data'!H:H,'Fielding Data'!$A:$A,'Hitting Data'!$A3024)</f>
        <v>3</v>
      </c>
    </row>
    <row r="3025" spans="1:24" x14ac:dyDescent="0.3">
      <c r="A3025" s="13" t="str">
        <f t="shared" si="47"/>
        <v>masteju012012</v>
      </c>
      <c r="B3025" s="16" t="s">
        <v>959</v>
      </c>
      <c r="C3025" s="16">
        <v>2012</v>
      </c>
      <c r="D3025" s="16">
        <v>34</v>
      </c>
      <c r="E3025" s="16">
        <v>2</v>
      </c>
      <c r="F3025" s="16">
        <v>0</v>
      </c>
      <c r="G3025" s="16">
        <v>0</v>
      </c>
      <c r="H3025" s="16">
        <v>0</v>
      </c>
      <c r="I3025" s="16">
        <v>0</v>
      </c>
      <c r="J3025" s="16">
        <v>0</v>
      </c>
      <c r="K3025" s="16">
        <v>0</v>
      </c>
      <c r="L3025" s="16">
        <v>0</v>
      </c>
      <c r="M3025" s="16">
        <v>0</v>
      </c>
      <c r="N3025" s="16">
        <v>0</v>
      </c>
      <c r="O3025" s="16">
        <v>1</v>
      </c>
      <c r="P3025" s="13" t="str">
        <f>IFERROR(VLOOKUP($A3025,'Fielding Data'!$A:$H,MATCH(P$1,'Fielding Data'!$A$1:$H$1,0),0),"Other")</f>
        <v>P</v>
      </c>
      <c r="Q3025" s="13">
        <f>IFERROR(VLOOKUP($A3025,'Fielding Data'!$A:$H,MATCH(Q$1,'Fielding Data'!$A$1:$H$1,0),0),"Other")</f>
        <v>24</v>
      </c>
      <c r="R3025" s="13">
        <f>IFERROR(VLOOKUP($A3025,'Fielding Data'!$A:$H,MATCH(R$1,'Fielding Data'!$A$1:$H$1,0),0),"Other")</f>
        <v>34</v>
      </c>
      <c r="S3025" s="13">
        <f>IFERROR(VLOOKUP($A3025,'Fielding Data'!$A:$H,MATCH(S$1,'Fielding Data'!$A$1:$H$1,0),0),"Other")</f>
        <v>1</v>
      </c>
      <c r="T3025" s="13">
        <f>IFERROR(VLOOKUP($A3025,'Fielding Data'!$A:$H,MATCH(T$1,'Fielding Data'!$A$1:$H$1,0),0),"Other")</f>
        <v>2</v>
      </c>
      <c r="U3025" s="13">
        <f>SUMIFS('Fielding Data'!E:E,'Fielding Data'!$A:$A,'Hitting Data'!$A3025)</f>
        <v>24</v>
      </c>
      <c r="V3025" s="13">
        <f>SUMIFS('Fielding Data'!F:F,'Fielding Data'!$A:$A,'Hitting Data'!$A3025)</f>
        <v>34</v>
      </c>
      <c r="W3025" s="13">
        <f>SUMIFS('Fielding Data'!G:G,'Fielding Data'!$A:$A,'Hitting Data'!$A3025)</f>
        <v>1</v>
      </c>
      <c r="X3025" s="13">
        <f>SUMIFS('Fielding Data'!H:H,'Fielding Data'!$A:$A,'Hitting Data'!$A3025)</f>
        <v>2</v>
      </c>
    </row>
    <row r="3026" spans="1:24" x14ac:dyDescent="0.3">
      <c r="A3026" s="13" t="str">
        <f t="shared" si="47"/>
        <v>mastrda012012</v>
      </c>
      <c r="B3026" s="16" t="s">
        <v>1560</v>
      </c>
      <c r="C3026" s="16">
        <v>2012</v>
      </c>
      <c r="D3026" s="16">
        <v>77</v>
      </c>
      <c r="E3026" s="16">
        <v>163</v>
      </c>
      <c r="F3026" s="16">
        <v>22</v>
      </c>
      <c r="G3026" s="16">
        <v>41</v>
      </c>
      <c r="H3026" s="16">
        <v>3</v>
      </c>
      <c r="I3026" s="16">
        <v>2</v>
      </c>
      <c r="J3026" s="16">
        <v>3</v>
      </c>
      <c r="K3026" s="16">
        <v>17</v>
      </c>
      <c r="L3026" s="16">
        <v>21</v>
      </c>
      <c r="M3026" s="16">
        <v>3</v>
      </c>
      <c r="N3026" s="16">
        <v>18</v>
      </c>
      <c r="O3026" s="16">
        <v>45</v>
      </c>
      <c r="P3026" s="13" t="str">
        <f>IFERROR(VLOOKUP($A3026,'Fielding Data'!$A:$H,MATCH(P$1,'Fielding Data'!$A$1:$H$1,0),0),"Other")</f>
        <v>2B</v>
      </c>
      <c r="Q3026" s="13">
        <f>IFERROR(VLOOKUP($A3026,'Fielding Data'!$A:$H,MATCH(Q$1,'Fielding Data'!$A$1:$H$1,0),0),"Other")</f>
        <v>0</v>
      </c>
      <c r="R3026" s="13">
        <f>IFERROR(VLOOKUP($A3026,'Fielding Data'!$A:$H,MATCH(R$1,'Fielding Data'!$A$1:$H$1,0),0),"Other")</f>
        <v>0</v>
      </c>
      <c r="S3026" s="13">
        <f>IFERROR(VLOOKUP($A3026,'Fielding Data'!$A:$H,MATCH(S$1,'Fielding Data'!$A$1:$H$1,0),0),"Other")</f>
        <v>0</v>
      </c>
      <c r="T3026" s="13">
        <f>IFERROR(VLOOKUP($A3026,'Fielding Data'!$A:$H,MATCH(T$1,'Fielding Data'!$A$1:$H$1,0),0),"Other")</f>
        <v>0</v>
      </c>
      <c r="U3026" s="13">
        <f>SUMIFS('Fielding Data'!E:E,'Fielding Data'!$A:$A,'Hitting Data'!$A3026)</f>
        <v>100</v>
      </c>
      <c r="V3026" s="13">
        <f>SUMIFS('Fielding Data'!F:F,'Fielding Data'!$A:$A,'Hitting Data'!$A3026)</f>
        <v>2</v>
      </c>
      <c r="W3026" s="13">
        <f>SUMIFS('Fielding Data'!G:G,'Fielding Data'!$A:$A,'Hitting Data'!$A3026)</f>
        <v>3</v>
      </c>
      <c r="X3026" s="13">
        <f>SUMIFS('Fielding Data'!H:H,'Fielding Data'!$A:$A,'Hitting Data'!$A3026)</f>
        <v>0</v>
      </c>
    </row>
    <row r="3027" spans="1:24" x14ac:dyDescent="0.3">
      <c r="A3027" s="13" t="str">
        <f t="shared" si="47"/>
        <v>mathejo022012</v>
      </c>
      <c r="B3027" s="16" t="s">
        <v>960</v>
      </c>
      <c r="C3027" s="16">
        <v>2012</v>
      </c>
      <c r="D3027" s="16">
        <v>103</v>
      </c>
      <c r="E3027" s="16">
        <v>225</v>
      </c>
      <c r="F3027" s="16">
        <v>18</v>
      </c>
      <c r="G3027" s="16">
        <v>47</v>
      </c>
      <c r="H3027" s="16">
        <v>11</v>
      </c>
      <c r="I3027" s="16">
        <v>0</v>
      </c>
      <c r="J3027" s="16">
        <v>5</v>
      </c>
      <c r="K3027" s="16">
        <v>19</v>
      </c>
      <c r="L3027" s="16">
        <v>5</v>
      </c>
      <c r="M3027" s="16">
        <v>2</v>
      </c>
      <c r="N3027" s="16">
        <v>14</v>
      </c>
      <c r="O3027" s="16">
        <v>46</v>
      </c>
      <c r="P3027" s="13" t="str">
        <f>IFERROR(VLOOKUP($A3027,'Fielding Data'!$A:$H,MATCH(P$1,'Fielding Data'!$A$1:$H$1,0),0),"Other")</f>
        <v>1B</v>
      </c>
      <c r="Q3027" s="13">
        <f>IFERROR(VLOOKUP($A3027,'Fielding Data'!$A:$H,MATCH(Q$1,'Fielding Data'!$A$1:$H$1,0),0),"Other")</f>
        <v>3</v>
      </c>
      <c r="R3027" s="13">
        <f>IFERROR(VLOOKUP($A3027,'Fielding Data'!$A:$H,MATCH(R$1,'Fielding Data'!$A$1:$H$1,0),0),"Other")</f>
        <v>1</v>
      </c>
      <c r="S3027" s="13">
        <f>IFERROR(VLOOKUP($A3027,'Fielding Data'!$A:$H,MATCH(S$1,'Fielding Data'!$A$1:$H$1,0),0),"Other")</f>
        <v>0</v>
      </c>
      <c r="T3027" s="13">
        <f>IFERROR(VLOOKUP($A3027,'Fielding Data'!$A:$H,MATCH(T$1,'Fielding Data'!$A$1:$H$1,0),0),"Other")</f>
        <v>0</v>
      </c>
      <c r="U3027" s="13">
        <f>SUMIFS('Fielding Data'!E:E,'Fielding Data'!$A:$A,'Hitting Data'!$A3027)</f>
        <v>96</v>
      </c>
      <c r="V3027" s="13">
        <f>SUMIFS('Fielding Data'!F:F,'Fielding Data'!$A:$A,'Hitting Data'!$A3027)</f>
        <v>19</v>
      </c>
      <c r="W3027" s="13">
        <f>SUMIFS('Fielding Data'!G:G,'Fielding Data'!$A:$A,'Hitting Data'!$A3027)</f>
        <v>3</v>
      </c>
      <c r="X3027" s="13">
        <f>SUMIFS('Fielding Data'!H:H,'Fielding Data'!$A:$A,'Hitting Data'!$A3027)</f>
        <v>3</v>
      </c>
    </row>
    <row r="3028" spans="1:24" x14ac:dyDescent="0.3">
      <c r="A3028" s="13" t="str">
        <f t="shared" si="47"/>
        <v>mathije012012</v>
      </c>
      <c r="B3028" s="16" t="s">
        <v>570</v>
      </c>
      <c r="C3028" s="16">
        <v>2012</v>
      </c>
      <c r="D3028" s="16">
        <v>71</v>
      </c>
      <c r="E3028" s="16">
        <v>211</v>
      </c>
      <c r="F3028" s="16">
        <v>25</v>
      </c>
      <c r="G3028" s="16">
        <v>46</v>
      </c>
      <c r="H3028" s="16">
        <v>13</v>
      </c>
      <c r="I3028" s="16">
        <v>0</v>
      </c>
      <c r="J3028" s="16">
        <v>8</v>
      </c>
      <c r="K3028" s="16">
        <v>27</v>
      </c>
      <c r="L3028" s="16">
        <v>1</v>
      </c>
      <c r="M3028" s="16">
        <v>0</v>
      </c>
      <c r="N3028" s="16">
        <v>9</v>
      </c>
      <c r="O3028" s="16">
        <v>68</v>
      </c>
      <c r="P3028" s="13" t="str">
        <f>IFERROR(VLOOKUP($A3028,'Fielding Data'!$A:$H,MATCH(P$1,'Fielding Data'!$A$1:$H$1,0),0),"Other")</f>
        <v>C</v>
      </c>
      <c r="Q3028" s="13">
        <f>IFERROR(VLOOKUP($A3028,'Fielding Data'!$A:$H,MATCH(Q$1,'Fielding Data'!$A$1:$H$1,0),0),"Other")</f>
        <v>433</v>
      </c>
      <c r="R3028" s="13">
        <f>IFERROR(VLOOKUP($A3028,'Fielding Data'!$A:$H,MATCH(R$1,'Fielding Data'!$A$1:$H$1,0),0),"Other")</f>
        <v>38</v>
      </c>
      <c r="S3028" s="13">
        <f>IFERROR(VLOOKUP($A3028,'Fielding Data'!$A:$H,MATCH(S$1,'Fielding Data'!$A$1:$H$1,0),0),"Other")</f>
        <v>2</v>
      </c>
      <c r="T3028" s="13">
        <f>IFERROR(VLOOKUP($A3028,'Fielding Data'!$A:$H,MATCH(T$1,'Fielding Data'!$A$1:$H$1,0),0),"Other")</f>
        <v>5</v>
      </c>
      <c r="U3028" s="13">
        <f>SUMIFS('Fielding Data'!E:E,'Fielding Data'!$A:$A,'Hitting Data'!$A3028)</f>
        <v>433</v>
      </c>
      <c r="V3028" s="13">
        <f>SUMIFS('Fielding Data'!F:F,'Fielding Data'!$A:$A,'Hitting Data'!$A3028)</f>
        <v>38</v>
      </c>
      <c r="W3028" s="13">
        <f>SUMIFS('Fielding Data'!G:G,'Fielding Data'!$A:$A,'Hitting Data'!$A3028)</f>
        <v>2</v>
      </c>
      <c r="X3028" s="13">
        <f>SUMIFS('Fielding Data'!H:H,'Fielding Data'!$A:$A,'Hitting Data'!$A3028)</f>
        <v>5</v>
      </c>
    </row>
    <row r="3029" spans="1:24" x14ac:dyDescent="0.3">
      <c r="A3029" s="13" t="str">
        <f t="shared" si="47"/>
        <v>matsuda012012</v>
      </c>
      <c r="B3029" s="16" t="s">
        <v>820</v>
      </c>
      <c r="C3029" s="16">
        <v>2012</v>
      </c>
      <c r="D3029" s="16">
        <v>11</v>
      </c>
      <c r="E3029" s="16">
        <v>2</v>
      </c>
      <c r="F3029" s="16">
        <v>0</v>
      </c>
      <c r="G3029" s="16">
        <v>0</v>
      </c>
      <c r="H3029" s="16">
        <v>0</v>
      </c>
      <c r="I3029" s="16">
        <v>0</v>
      </c>
      <c r="J3029" s="16">
        <v>0</v>
      </c>
      <c r="K3029" s="16">
        <v>0</v>
      </c>
      <c r="L3029" s="16">
        <v>0</v>
      </c>
      <c r="M3029" s="16">
        <v>0</v>
      </c>
      <c r="N3029" s="16">
        <v>0</v>
      </c>
      <c r="O3029" s="16">
        <v>1</v>
      </c>
      <c r="P3029" s="13" t="str">
        <f>IFERROR(VLOOKUP($A3029,'Fielding Data'!$A:$H,MATCH(P$1,'Fielding Data'!$A$1:$H$1,0),0),"Other")</f>
        <v>P</v>
      </c>
      <c r="Q3029" s="13">
        <f>IFERROR(VLOOKUP($A3029,'Fielding Data'!$A:$H,MATCH(Q$1,'Fielding Data'!$A$1:$H$1,0),0),"Other")</f>
        <v>6</v>
      </c>
      <c r="R3029" s="13">
        <f>IFERROR(VLOOKUP($A3029,'Fielding Data'!$A:$H,MATCH(R$1,'Fielding Data'!$A$1:$H$1,0),0),"Other")</f>
        <v>2</v>
      </c>
      <c r="S3029" s="13">
        <f>IFERROR(VLOOKUP($A3029,'Fielding Data'!$A:$H,MATCH(S$1,'Fielding Data'!$A$1:$H$1,0),0),"Other")</f>
        <v>0</v>
      </c>
      <c r="T3029" s="13">
        <f>IFERROR(VLOOKUP($A3029,'Fielding Data'!$A:$H,MATCH(T$1,'Fielding Data'!$A$1:$H$1,0),0),"Other")</f>
        <v>0</v>
      </c>
      <c r="U3029" s="13">
        <f>SUMIFS('Fielding Data'!E:E,'Fielding Data'!$A:$A,'Hitting Data'!$A3029)</f>
        <v>6</v>
      </c>
      <c r="V3029" s="13">
        <f>SUMIFS('Fielding Data'!F:F,'Fielding Data'!$A:$A,'Hitting Data'!$A3029)</f>
        <v>2</v>
      </c>
      <c r="W3029" s="13">
        <f>SUMIFS('Fielding Data'!G:G,'Fielding Data'!$A:$A,'Hitting Data'!$A3029)</f>
        <v>0</v>
      </c>
      <c r="X3029" s="13">
        <f>SUMIFS('Fielding Data'!H:H,'Fielding Data'!$A:$A,'Hitting Data'!$A3029)</f>
        <v>0</v>
      </c>
    </row>
    <row r="3030" spans="1:24" x14ac:dyDescent="0.3">
      <c r="A3030" s="13" t="str">
        <f t="shared" si="47"/>
        <v>matsuhi012012</v>
      </c>
      <c r="B3030" s="16" t="s">
        <v>389</v>
      </c>
      <c r="C3030" s="16">
        <v>2012</v>
      </c>
      <c r="D3030" s="16">
        <v>34</v>
      </c>
      <c r="E3030" s="16">
        <v>95</v>
      </c>
      <c r="F3030" s="16">
        <v>7</v>
      </c>
      <c r="G3030" s="16">
        <v>14</v>
      </c>
      <c r="H3030" s="16">
        <v>1</v>
      </c>
      <c r="I3030" s="16">
        <v>0</v>
      </c>
      <c r="J3030" s="16">
        <v>2</v>
      </c>
      <c r="K3030" s="16">
        <v>7</v>
      </c>
      <c r="L3030" s="16">
        <v>0</v>
      </c>
      <c r="M3030" s="16">
        <v>0</v>
      </c>
      <c r="N3030" s="16">
        <v>8</v>
      </c>
      <c r="O3030" s="16">
        <v>22</v>
      </c>
      <c r="P3030" s="13" t="str">
        <f>IFERROR(VLOOKUP($A3030,'Fielding Data'!$A:$H,MATCH(P$1,'Fielding Data'!$A$1:$H$1,0),0),"Other")</f>
        <v>LF</v>
      </c>
      <c r="Q3030" s="13">
        <f>IFERROR(VLOOKUP($A3030,'Fielding Data'!$A:$H,MATCH(Q$1,'Fielding Data'!$A$1:$H$1,0),0),"Other")</f>
        <v>0</v>
      </c>
      <c r="R3030" s="13">
        <f>IFERROR(VLOOKUP($A3030,'Fielding Data'!$A:$H,MATCH(R$1,'Fielding Data'!$A$1:$H$1,0),0),"Other")</f>
        <v>0</v>
      </c>
      <c r="S3030" s="13">
        <f>IFERROR(VLOOKUP($A3030,'Fielding Data'!$A:$H,MATCH(S$1,'Fielding Data'!$A$1:$H$1,0),0),"Other")</f>
        <v>0</v>
      </c>
      <c r="T3030" s="13">
        <f>IFERROR(VLOOKUP($A3030,'Fielding Data'!$A:$H,MATCH(T$1,'Fielding Data'!$A$1:$H$1,0),0),"Other")</f>
        <v>0</v>
      </c>
      <c r="U3030" s="13">
        <f>SUMIFS('Fielding Data'!E:E,'Fielding Data'!$A:$A,'Hitting Data'!$A3030)</f>
        <v>14</v>
      </c>
      <c r="V3030" s="13">
        <f>SUMIFS('Fielding Data'!F:F,'Fielding Data'!$A:$A,'Hitting Data'!$A3030)</f>
        <v>0</v>
      </c>
      <c r="W3030" s="13">
        <f>SUMIFS('Fielding Data'!G:G,'Fielding Data'!$A:$A,'Hitting Data'!$A3030)</f>
        <v>0</v>
      </c>
      <c r="X3030" s="13">
        <f>SUMIFS('Fielding Data'!H:H,'Fielding Data'!$A:$A,'Hitting Data'!$A3030)</f>
        <v>0</v>
      </c>
    </row>
    <row r="3031" spans="1:24" x14ac:dyDescent="0.3">
      <c r="A3031" s="13" t="str">
        <f t="shared" si="47"/>
        <v>matthry012012</v>
      </c>
      <c r="B3031" s="16" t="s">
        <v>1561</v>
      </c>
      <c r="C3031" s="16">
        <v>2012</v>
      </c>
      <c r="D3031" s="16">
        <v>66</v>
      </c>
      <c r="E3031" s="16">
        <v>1</v>
      </c>
      <c r="F3031" s="16">
        <v>0</v>
      </c>
      <c r="G3031" s="16">
        <v>0</v>
      </c>
      <c r="H3031" s="16">
        <v>0</v>
      </c>
      <c r="I3031" s="16">
        <v>0</v>
      </c>
      <c r="J3031" s="16">
        <v>0</v>
      </c>
      <c r="K3031" s="16">
        <v>0</v>
      </c>
      <c r="L3031" s="16">
        <v>0</v>
      </c>
      <c r="M3031" s="16">
        <v>0</v>
      </c>
      <c r="N3031" s="16">
        <v>0</v>
      </c>
      <c r="O3031" s="16">
        <v>1</v>
      </c>
      <c r="P3031" s="13" t="str">
        <f>IFERROR(VLOOKUP($A3031,'Fielding Data'!$A:$H,MATCH(P$1,'Fielding Data'!$A$1:$H$1,0),0),"Other")</f>
        <v>P</v>
      </c>
      <c r="Q3031" s="13">
        <f>IFERROR(VLOOKUP($A3031,'Fielding Data'!$A:$H,MATCH(Q$1,'Fielding Data'!$A$1:$H$1,0),0),"Other")</f>
        <v>7</v>
      </c>
      <c r="R3031" s="13">
        <f>IFERROR(VLOOKUP($A3031,'Fielding Data'!$A:$H,MATCH(R$1,'Fielding Data'!$A$1:$H$1,0),0),"Other")</f>
        <v>7</v>
      </c>
      <c r="S3031" s="13">
        <f>IFERROR(VLOOKUP($A3031,'Fielding Data'!$A:$H,MATCH(S$1,'Fielding Data'!$A$1:$H$1,0),0),"Other")</f>
        <v>0</v>
      </c>
      <c r="T3031" s="13">
        <f>IFERROR(VLOOKUP($A3031,'Fielding Data'!$A:$H,MATCH(T$1,'Fielding Data'!$A$1:$H$1,0),0),"Other")</f>
        <v>0</v>
      </c>
      <c r="U3031" s="13">
        <f>SUMIFS('Fielding Data'!E:E,'Fielding Data'!$A:$A,'Hitting Data'!$A3031)</f>
        <v>7</v>
      </c>
      <c r="V3031" s="13">
        <f>SUMIFS('Fielding Data'!F:F,'Fielding Data'!$A:$A,'Hitting Data'!$A3031)</f>
        <v>7</v>
      </c>
      <c r="W3031" s="13">
        <f>SUMIFS('Fielding Data'!G:G,'Fielding Data'!$A:$A,'Hitting Data'!$A3031)</f>
        <v>0</v>
      </c>
      <c r="X3031" s="13">
        <f>SUMIFS('Fielding Data'!H:H,'Fielding Data'!$A:$A,'Hitting Data'!$A3031)</f>
        <v>0</v>
      </c>
    </row>
    <row r="3032" spans="1:24" x14ac:dyDescent="0.3">
      <c r="A3032" s="13" t="str">
        <f t="shared" si="47"/>
        <v>mattike012012</v>
      </c>
      <c r="B3032" s="16" t="s">
        <v>1777</v>
      </c>
      <c r="C3032" s="16">
        <v>2012</v>
      </c>
      <c r="D3032" s="16">
        <v>3</v>
      </c>
      <c r="E3032" s="16">
        <v>5</v>
      </c>
      <c r="F3032" s="16">
        <v>0</v>
      </c>
      <c r="G3032" s="16">
        <v>0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0</v>
      </c>
      <c r="N3032" s="16">
        <v>0</v>
      </c>
      <c r="O3032" s="16">
        <v>2</v>
      </c>
      <c r="P3032" s="13" t="str">
        <f>IFERROR(VLOOKUP($A3032,'Fielding Data'!$A:$H,MATCH(P$1,'Fielding Data'!$A$1:$H$1,0),0),"Other")</f>
        <v>LF</v>
      </c>
      <c r="Q3032" s="13">
        <f>IFERROR(VLOOKUP($A3032,'Fielding Data'!$A:$H,MATCH(Q$1,'Fielding Data'!$A$1:$H$1,0),0),"Other")</f>
        <v>0</v>
      </c>
      <c r="R3032" s="13">
        <f>IFERROR(VLOOKUP($A3032,'Fielding Data'!$A:$H,MATCH(R$1,'Fielding Data'!$A$1:$H$1,0),0),"Other")</f>
        <v>0</v>
      </c>
      <c r="S3032" s="13">
        <f>IFERROR(VLOOKUP($A3032,'Fielding Data'!$A:$H,MATCH(S$1,'Fielding Data'!$A$1:$H$1,0),0),"Other")</f>
        <v>0</v>
      </c>
      <c r="T3032" s="13">
        <f>IFERROR(VLOOKUP($A3032,'Fielding Data'!$A:$H,MATCH(T$1,'Fielding Data'!$A$1:$H$1,0),0),"Other")</f>
        <v>0</v>
      </c>
      <c r="U3032" s="13">
        <f>SUMIFS('Fielding Data'!E:E,'Fielding Data'!$A:$A,'Hitting Data'!$A3032)</f>
        <v>0</v>
      </c>
      <c r="V3032" s="13">
        <f>SUMIFS('Fielding Data'!F:F,'Fielding Data'!$A:$A,'Hitting Data'!$A3032)</f>
        <v>0</v>
      </c>
      <c r="W3032" s="13">
        <f>SUMIFS('Fielding Data'!G:G,'Fielding Data'!$A:$A,'Hitting Data'!$A3032)</f>
        <v>0</v>
      </c>
      <c r="X3032" s="13">
        <f>SUMIFS('Fielding Data'!H:H,'Fielding Data'!$A:$A,'Hitting Data'!$A3032)</f>
        <v>0</v>
      </c>
    </row>
    <row r="3033" spans="1:24" x14ac:dyDescent="0.3">
      <c r="A3033" s="13" t="str">
        <f t="shared" si="47"/>
        <v>matusbr012012</v>
      </c>
      <c r="B3033" s="16" t="s">
        <v>1134</v>
      </c>
      <c r="C3033" s="16">
        <v>2012</v>
      </c>
      <c r="D3033" s="16">
        <v>34</v>
      </c>
      <c r="E3033" s="16">
        <v>4</v>
      </c>
      <c r="F3033" s="16">
        <v>0</v>
      </c>
      <c r="G3033" s="16">
        <v>1</v>
      </c>
      <c r="H3033" s="16">
        <v>0</v>
      </c>
      <c r="I3033" s="16">
        <v>0</v>
      </c>
      <c r="J3033" s="16">
        <v>0</v>
      </c>
      <c r="K3033" s="16">
        <v>0</v>
      </c>
      <c r="L3033" s="16">
        <v>0</v>
      </c>
      <c r="M3033" s="16">
        <v>0</v>
      </c>
      <c r="N3033" s="16">
        <v>0</v>
      </c>
      <c r="O3033" s="16">
        <v>2</v>
      </c>
      <c r="P3033" s="13" t="str">
        <f>IFERROR(VLOOKUP($A3033,'Fielding Data'!$A:$H,MATCH(P$1,'Fielding Data'!$A$1:$H$1,0),0),"Other")</f>
        <v>P</v>
      </c>
      <c r="Q3033" s="13">
        <f>IFERROR(VLOOKUP($A3033,'Fielding Data'!$A:$H,MATCH(Q$1,'Fielding Data'!$A$1:$H$1,0),0),"Other")</f>
        <v>2</v>
      </c>
      <c r="R3033" s="13">
        <f>IFERROR(VLOOKUP($A3033,'Fielding Data'!$A:$H,MATCH(R$1,'Fielding Data'!$A$1:$H$1,0),0),"Other")</f>
        <v>10</v>
      </c>
      <c r="S3033" s="13">
        <f>IFERROR(VLOOKUP($A3033,'Fielding Data'!$A:$H,MATCH(S$1,'Fielding Data'!$A$1:$H$1,0),0),"Other")</f>
        <v>0</v>
      </c>
      <c r="T3033" s="13">
        <f>IFERROR(VLOOKUP($A3033,'Fielding Data'!$A:$H,MATCH(T$1,'Fielding Data'!$A$1:$H$1,0),0),"Other")</f>
        <v>0</v>
      </c>
      <c r="U3033" s="13">
        <f>SUMIFS('Fielding Data'!E:E,'Fielding Data'!$A:$A,'Hitting Data'!$A3033)</f>
        <v>2</v>
      </c>
      <c r="V3033" s="13">
        <f>SUMIFS('Fielding Data'!F:F,'Fielding Data'!$A:$A,'Hitting Data'!$A3033)</f>
        <v>10</v>
      </c>
      <c r="W3033" s="13">
        <f>SUMIFS('Fielding Data'!G:G,'Fielding Data'!$A:$A,'Hitting Data'!$A3033)</f>
        <v>0</v>
      </c>
      <c r="X3033" s="13">
        <f>SUMIFS('Fielding Data'!H:H,'Fielding Data'!$A:$A,'Hitting Data'!$A3033)</f>
        <v>0</v>
      </c>
    </row>
    <row r="3034" spans="1:24" x14ac:dyDescent="0.3">
      <c r="A3034" s="13" t="str">
        <f t="shared" si="47"/>
        <v>mauerjo012012</v>
      </c>
      <c r="B3034" s="16" t="s">
        <v>476</v>
      </c>
      <c r="C3034" s="16">
        <v>2012</v>
      </c>
      <c r="D3034" s="16">
        <v>147</v>
      </c>
      <c r="E3034" s="16">
        <v>545</v>
      </c>
      <c r="F3034" s="16">
        <v>81</v>
      </c>
      <c r="G3034" s="16">
        <v>174</v>
      </c>
      <c r="H3034" s="16">
        <v>31</v>
      </c>
      <c r="I3034" s="16">
        <v>4</v>
      </c>
      <c r="J3034" s="16">
        <v>10</v>
      </c>
      <c r="K3034" s="16">
        <v>85</v>
      </c>
      <c r="L3034" s="16">
        <v>8</v>
      </c>
      <c r="M3034" s="16">
        <v>4</v>
      </c>
      <c r="N3034" s="16">
        <v>90</v>
      </c>
      <c r="O3034" s="16">
        <v>88</v>
      </c>
      <c r="P3034" s="13" t="str">
        <f>IFERROR(VLOOKUP($A3034,'Fielding Data'!$A:$H,MATCH(P$1,'Fielding Data'!$A$1:$H$1,0),0),"Other")</f>
        <v>1B</v>
      </c>
      <c r="Q3034" s="13">
        <f>IFERROR(VLOOKUP($A3034,'Fielding Data'!$A:$H,MATCH(Q$1,'Fielding Data'!$A$1:$H$1,0),0),"Other")</f>
        <v>265</v>
      </c>
      <c r="R3034" s="13">
        <f>IFERROR(VLOOKUP($A3034,'Fielding Data'!$A:$H,MATCH(R$1,'Fielding Data'!$A$1:$H$1,0),0),"Other")</f>
        <v>17</v>
      </c>
      <c r="S3034" s="13">
        <f>IFERROR(VLOOKUP($A3034,'Fielding Data'!$A:$H,MATCH(S$1,'Fielding Data'!$A$1:$H$1,0),0),"Other")</f>
        <v>2</v>
      </c>
      <c r="T3034" s="13">
        <f>IFERROR(VLOOKUP($A3034,'Fielding Data'!$A:$H,MATCH(T$1,'Fielding Data'!$A$1:$H$1,0),0),"Other")</f>
        <v>22</v>
      </c>
      <c r="U3034" s="13">
        <f>SUMIFS('Fielding Data'!E:E,'Fielding Data'!$A:$A,'Hitting Data'!$A3034)</f>
        <v>690</v>
      </c>
      <c r="V3034" s="13">
        <f>SUMIFS('Fielding Data'!F:F,'Fielding Data'!$A:$A,'Hitting Data'!$A3034)</f>
        <v>42</v>
      </c>
      <c r="W3034" s="13">
        <f>SUMIFS('Fielding Data'!G:G,'Fielding Data'!$A:$A,'Hitting Data'!$A3034)</f>
        <v>5</v>
      </c>
      <c r="X3034" s="13">
        <f>SUMIFS('Fielding Data'!H:H,'Fielding Data'!$A:$A,'Hitting Data'!$A3034)</f>
        <v>27</v>
      </c>
    </row>
    <row r="3035" spans="1:24" x14ac:dyDescent="0.3">
      <c r="A3035" s="13" t="str">
        <f t="shared" si="47"/>
        <v>maxweju012012</v>
      </c>
      <c r="B3035" s="16" t="s">
        <v>821</v>
      </c>
      <c r="C3035" s="16">
        <v>2012</v>
      </c>
      <c r="D3035" s="16">
        <v>124</v>
      </c>
      <c r="E3035" s="16">
        <v>315</v>
      </c>
      <c r="F3035" s="16">
        <v>46</v>
      </c>
      <c r="G3035" s="16">
        <v>72</v>
      </c>
      <c r="H3035" s="16">
        <v>13</v>
      </c>
      <c r="I3035" s="16">
        <v>3</v>
      </c>
      <c r="J3035" s="16">
        <v>18</v>
      </c>
      <c r="K3035" s="16">
        <v>53</v>
      </c>
      <c r="L3035" s="16">
        <v>9</v>
      </c>
      <c r="M3035" s="16">
        <v>4</v>
      </c>
      <c r="N3035" s="16">
        <v>32</v>
      </c>
      <c r="O3035" s="16">
        <v>114</v>
      </c>
      <c r="P3035" s="13" t="str">
        <f>IFERROR(VLOOKUP($A3035,'Fielding Data'!$A:$H,MATCH(P$1,'Fielding Data'!$A$1:$H$1,0),0),"Other")</f>
        <v>CF</v>
      </c>
      <c r="Q3035" s="13">
        <f>IFERROR(VLOOKUP($A3035,'Fielding Data'!$A:$H,MATCH(Q$1,'Fielding Data'!$A$1:$H$1,0),0),"Other")</f>
        <v>0</v>
      </c>
      <c r="R3035" s="13">
        <f>IFERROR(VLOOKUP($A3035,'Fielding Data'!$A:$H,MATCH(R$1,'Fielding Data'!$A$1:$H$1,0),0),"Other")</f>
        <v>0</v>
      </c>
      <c r="S3035" s="13">
        <f>IFERROR(VLOOKUP($A3035,'Fielding Data'!$A:$H,MATCH(S$1,'Fielding Data'!$A$1:$H$1,0),0),"Other")</f>
        <v>0</v>
      </c>
      <c r="T3035" s="13">
        <f>IFERROR(VLOOKUP($A3035,'Fielding Data'!$A:$H,MATCH(T$1,'Fielding Data'!$A$1:$H$1,0),0),"Other")</f>
        <v>0</v>
      </c>
      <c r="U3035" s="13">
        <f>SUMIFS('Fielding Data'!E:E,'Fielding Data'!$A:$A,'Hitting Data'!$A3035)</f>
        <v>185</v>
      </c>
      <c r="V3035" s="13">
        <f>SUMIFS('Fielding Data'!F:F,'Fielding Data'!$A:$A,'Hitting Data'!$A3035)</f>
        <v>5</v>
      </c>
      <c r="W3035" s="13">
        <f>SUMIFS('Fielding Data'!G:G,'Fielding Data'!$A:$A,'Hitting Data'!$A3035)</f>
        <v>2</v>
      </c>
      <c r="X3035" s="13">
        <f>SUMIFS('Fielding Data'!H:H,'Fielding Data'!$A:$A,'Hitting Data'!$A3035)</f>
        <v>2</v>
      </c>
    </row>
    <row r="3036" spans="1:24" x14ac:dyDescent="0.3">
      <c r="A3036" s="13" t="str">
        <f t="shared" si="47"/>
        <v>maybejo022012</v>
      </c>
      <c r="B3036" s="16" t="s">
        <v>1135</v>
      </c>
      <c r="C3036" s="16">
        <v>2012</v>
      </c>
      <c r="D3036" s="16">
        <v>149</v>
      </c>
      <c r="E3036" s="16">
        <v>441</v>
      </c>
      <c r="F3036" s="16">
        <v>53</v>
      </c>
      <c r="G3036" s="16">
        <v>108</v>
      </c>
      <c r="H3036" s="16">
        <v>24</v>
      </c>
      <c r="I3036" s="16">
        <v>0</v>
      </c>
      <c r="J3036" s="16">
        <v>14</v>
      </c>
      <c r="K3036" s="16">
        <v>46</v>
      </c>
      <c r="L3036" s="16">
        <v>1</v>
      </c>
      <c r="M3036" s="16">
        <v>0</v>
      </c>
      <c r="N3036" s="16">
        <v>34</v>
      </c>
      <c r="O3036" s="16">
        <v>111</v>
      </c>
      <c r="P3036" s="13" t="str">
        <f>IFERROR(VLOOKUP($A3036,'Fielding Data'!$A:$H,MATCH(P$1,'Fielding Data'!$A$1:$H$1,0),0),"Other")</f>
        <v>1B</v>
      </c>
      <c r="Q3036" s="13">
        <f>IFERROR(VLOOKUP($A3036,'Fielding Data'!$A:$H,MATCH(Q$1,'Fielding Data'!$A$1:$H$1,0),0),"Other")</f>
        <v>175</v>
      </c>
      <c r="R3036" s="13">
        <f>IFERROR(VLOOKUP($A3036,'Fielding Data'!$A:$H,MATCH(R$1,'Fielding Data'!$A$1:$H$1,0),0),"Other")</f>
        <v>11</v>
      </c>
      <c r="S3036" s="13">
        <f>IFERROR(VLOOKUP($A3036,'Fielding Data'!$A:$H,MATCH(S$1,'Fielding Data'!$A$1:$H$1,0),0),"Other")</f>
        <v>1</v>
      </c>
      <c r="T3036" s="13">
        <f>IFERROR(VLOOKUP($A3036,'Fielding Data'!$A:$H,MATCH(T$1,'Fielding Data'!$A$1:$H$1,0),0),"Other")</f>
        <v>13</v>
      </c>
      <c r="U3036" s="13">
        <f>SUMIFS('Fielding Data'!E:E,'Fielding Data'!$A:$A,'Hitting Data'!$A3036)</f>
        <v>385</v>
      </c>
      <c r="V3036" s="13">
        <f>SUMIFS('Fielding Data'!F:F,'Fielding Data'!$A:$A,'Hitting Data'!$A3036)</f>
        <v>17</v>
      </c>
      <c r="W3036" s="13">
        <f>SUMIFS('Fielding Data'!G:G,'Fielding Data'!$A:$A,'Hitting Data'!$A3036)</f>
        <v>3</v>
      </c>
      <c r="X3036" s="13">
        <f>SUMIFS('Fielding Data'!H:H,'Fielding Data'!$A:$A,'Hitting Data'!$A3036)</f>
        <v>15</v>
      </c>
    </row>
    <row r="3037" spans="1:24" x14ac:dyDescent="0.3">
      <c r="A3037" s="13" t="str">
        <f t="shared" si="47"/>
        <v>maybica012012</v>
      </c>
      <c r="B3037" s="16" t="s">
        <v>822</v>
      </c>
      <c r="C3037" s="16">
        <v>2012</v>
      </c>
      <c r="D3037" s="16">
        <v>147</v>
      </c>
      <c r="E3037" s="16">
        <v>507</v>
      </c>
      <c r="F3037" s="16">
        <v>67</v>
      </c>
      <c r="G3037" s="16">
        <v>123</v>
      </c>
      <c r="H3037" s="16">
        <v>20</v>
      </c>
      <c r="I3037" s="16">
        <v>5</v>
      </c>
      <c r="J3037" s="16">
        <v>8</v>
      </c>
      <c r="K3037" s="16">
        <v>45</v>
      </c>
      <c r="L3037" s="16">
        <v>26</v>
      </c>
      <c r="M3037" s="16">
        <v>7</v>
      </c>
      <c r="N3037" s="16">
        <v>44</v>
      </c>
      <c r="O3037" s="16">
        <v>110</v>
      </c>
      <c r="P3037" s="13" t="str">
        <f>IFERROR(VLOOKUP($A3037,'Fielding Data'!$A:$H,MATCH(P$1,'Fielding Data'!$A$1:$H$1,0),0),"Other")</f>
        <v>CF</v>
      </c>
      <c r="Q3037" s="13">
        <f>IFERROR(VLOOKUP($A3037,'Fielding Data'!$A:$H,MATCH(Q$1,'Fielding Data'!$A$1:$H$1,0),0),"Other")</f>
        <v>0</v>
      </c>
      <c r="R3037" s="13">
        <f>IFERROR(VLOOKUP($A3037,'Fielding Data'!$A:$H,MATCH(R$1,'Fielding Data'!$A$1:$H$1,0),0),"Other")</f>
        <v>0</v>
      </c>
      <c r="S3037" s="13">
        <f>IFERROR(VLOOKUP($A3037,'Fielding Data'!$A:$H,MATCH(S$1,'Fielding Data'!$A$1:$H$1,0),0),"Other")</f>
        <v>0</v>
      </c>
      <c r="T3037" s="13">
        <f>IFERROR(VLOOKUP($A3037,'Fielding Data'!$A:$H,MATCH(T$1,'Fielding Data'!$A$1:$H$1,0),0),"Other")</f>
        <v>0</v>
      </c>
      <c r="U3037" s="13">
        <f>SUMIFS('Fielding Data'!E:E,'Fielding Data'!$A:$A,'Hitting Data'!$A3037)</f>
        <v>330</v>
      </c>
      <c r="V3037" s="13">
        <f>SUMIFS('Fielding Data'!F:F,'Fielding Data'!$A:$A,'Hitting Data'!$A3037)</f>
        <v>4</v>
      </c>
      <c r="W3037" s="13">
        <f>SUMIFS('Fielding Data'!G:G,'Fielding Data'!$A:$A,'Hitting Data'!$A3037)</f>
        <v>3</v>
      </c>
      <c r="X3037" s="13">
        <f>SUMIFS('Fielding Data'!H:H,'Fielding Data'!$A:$A,'Hitting Data'!$A3037)</f>
        <v>1</v>
      </c>
    </row>
    <row r="3038" spans="1:24" x14ac:dyDescent="0.3">
      <c r="A3038" s="13" t="str">
        <f t="shared" si="47"/>
        <v>maysoed012012</v>
      </c>
      <c r="B3038" s="16" t="s">
        <v>962</v>
      </c>
      <c r="C3038" s="16">
        <v>2012</v>
      </c>
      <c r="D3038" s="16">
        <v>30</v>
      </c>
      <c r="E3038" s="16">
        <v>60</v>
      </c>
      <c r="F3038" s="16">
        <v>7</v>
      </c>
      <c r="G3038" s="16">
        <v>15</v>
      </c>
      <c r="H3038" s="16">
        <v>1</v>
      </c>
      <c r="I3038" s="16">
        <v>1</v>
      </c>
      <c r="J3038" s="16">
        <v>1</v>
      </c>
      <c r="K3038" s="16">
        <v>4</v>
      </c>
      <c r="L3038" s="16">
        <v>1</v>
      </c>
      <c r="M3038" s="16">
        <v>0</v>
      </c>
      <c r="N3038" s="16">
        <v>3</v>
      </c>
      <c r="O3038" s="16">
        <v>9</v>
      </c>
      <c r="P3038" s="13" t="str">
        <f>IFERROR(VLOOKUP($A3038,'Fielding Data'!$A:$H,MATCH(P$1,'Fielding Data'!$A$1:$H$1,0),0),"Other")</f>
        <v>2B</v>
      </c>
      <c r="Q3038" s="13">
        <f>IFERROR(VLOOKUP($A3038,'Fielding Data'!$A:$H,MATCH(Q$1,'Fielding Data'!$A$1:$H$1,0),0),"Other")</f>
        <v>3</v>
      </c>
      <c r="R3038" s="13">
        <f>IFERROR(VLOOKUP($A3038,'Fielding Data'!$A:$H,MATCH(R$1,'Fielding Data'!$A$1:$H$1,0),0),"Other")</f>
        <v>10</v>
      </c>
      <c r="S3038" s="13">
        <f>IFERROR(VLOOKUP($A3038,'Fielding Data'!$A:$H,MATCH(S$1,'Fielding Data'!$A$1:$H$1,0),0),"Other")</f>
        <v>1</v>
      </c>
      <c r="T3038" s="13">
        <f>IFERROR(VLOOKUP($A3038,'Fielding Data'!$A:$H,MATCH(T$1,'Fielding Data'!$A$1:$H$1,0),0),"Other")</f>
        <v>2</v>
      </c>
      <c r="U3038" s="13">
        <f>SUMIFS('Fielding Data'!E:E,'Fielding Data'!$A:$A,'Hitting Data'!$A3038)</f>
        <v>28</v>
      </c>
      <c r="V3038" s="13">
        <f>SUMIFS('Fielding Data'!F:F,'Fielding Data'!$A:$A,'Hitting Data'!$A3038)</f>
        <v>57</v>
      </c>
      <c r="W3038" s="13">
        <f>SUMIFS('Fielding Data'!G:G,'Fielding Data'!$A:$A,'Hitting Data'!$A3038)</f>
        <v>4</v>
      </c>
      <c r="X3038" s="13">
        <f>SUMIFS('Fielding Data'!H:H,'Fielding Data'!$A:$A,'Hitting Data'!$A3038)</f>
        <v>16</v>
      </c>
    </row>
    <row r="3039" spans="1:24" x14ac:dyDescent="0.3">
      <c r="A3039" s="13" t="str">
        <f t="shared" si="47"/>
        <v>mazzavi012012</v>
      </c>
      <c r="B3039" s="16" t="s">
        <v>1136</v>
      </c>
      <c r="C3039" s="16">
        <v>2012</v>
      </c>
      <c r="D3039" s="16">
        <v>18</v>
      </c>
      <c r="E3039" s="16">
        <v>4</v>
      </c>
      <c r="F3039" s="16">
        <v>0</v>
      </c>
      <c r="G3039" s="16">
        <v>2</v>
      </c>
      <c r="H3039" s="16">
        <v>0</v>
      </c>
      <c r="I3039" s="16">
        <v>0</v>
      </c>
      <c r="J3039" s="16">
        <v>0</v>
      </c>
      <c r="K3039" s="16">
        <v>1</v>
      </c>
      <c r="L3039" s="16">
        <v>0</v>
      </c>
      <c r="M3039" s="16">
        <v>0</v>
      </c>
      <c r="N3039" s="16">
        <v>0</v>
      </c>
      <c r="O3039" s="16">
        <v>2</v>
      </c>
      <c r="P3039" s="13" t="str">
        <f>IFERROR(VLOOKUP($A3039,'Fielding Data'!$A:$H,MATCH(P$1,'Fielding Data'!$A$1:$H$1,0),0),"Other")</f>
        <v>P</v>
      </c>
      <c r="Q3039" s="13">
        <f>IFERROR(VLOOKUP($A3039,'Fielding Data'!$A:$H,MATCH(Q$1,'Fielding Data'!$A$1:$H$1,0),0),"Other")</f>
        <v>3</v>
      </c>
      <c r="R3039" s="13">
        <f>IFERROR(VLOOKUP($A3039,'Fielding Data'!$A:$H,MATCH(R$1,'Fielding Data'!$A$1:$H$1,0),0),"Other")</f>
        <v>6</v>
      </c>
      <c r="S3039" s="13">
        <f>IFERROR(VLOOKUP($A3039,'Fielding Data'!$A:$H,MATCH(S$1,'Fielding Data'!$A$1:$H$1,0),0),"Other")</f>
        <v>0</v>
      </c>
      <c r="T3039" s="13">
        <f>IFERROR(VLOOKUP($A3039,'Fielding Data'!$A:$H,MATCH(T$1,'Fielding Data'!$A$1:$H$1,0),0),"Other")</f>
        <v>0</v>
      </c>
      <c r="U3039" s="13">
        <f>SUMIFS('Fielding Data'!E:E,'Fielding Data'!$A:$A,'Hitting Data'!$A3039)</f>
        <v>3</v>
      </c>
      <c r="V3039" s="13">
        <f>SUMIFS('Fielding Data'!F:F,'Fielding Data'!$A:$A,'Hitting Data'!$A3039)</f>
        <v>6</v>
      </c>
      <c r="W3039" s="13">
        <f>SUMIFS('Fielding Data'!G:G,'Fielding Data'!$A:$A,'Hitting Data'!$A3039)</f>
        <v>0</v>
      </c>
      <c r="X3039" s="13">
        <f>SUMIFS('Fielding Data'!H:H,'Fielding Data'!$A:$A,'Hitting Data'!$A3039)</f>
        <v>0</v>
      </c>
    </row>
    <row r="3040" spans="1:24" x14ac:dyDescent="0.3">
      <c r="A3040" s="13" t="str">
        <f t="shared" si="47"/>
        <v>mcallza012012</v>
      </c>
      <c r="B3040" s="16" t="s">
        <v>1562</v>
      </c>
      <c r="C3040" s="16">
        <v>2012</v>
      </c>
      <c r="D3040" s="16">
        <v>22</v>
      </c>
      <c r="E3040" s="16">
        <v>0</v>
      </c>
      <c r="F3040" s="16">
        <v>0</v>
      </c>
      <c r="G3040" s="16">
        <v>0</v>
      </c>
      <c r="H3040" s="16">
        <v>0</v>
      </c>
      <c r="I3040" s="16">
        <v>0</v>
      </c>
      <c r="J3040" s="16">
        <v>0</v>
      </c>
      <c r="K3040" s="16">
        <v>0</v>
      </c>
      <c r="L3040" s="16">
        <v>0</v>
      </c>
      <c r="M3040" s="16">
        <v>0</v>
      </c>
      <c r="N3040" s="16">
        <v>0</v>
      </c>
      <c r="O3040" s="16">
        <v>0</v>
      </c>
      <c r="P3040" s="13" t="str">
        <f>IFERROR(VLOOKUP($A3040,'Fielding Data'!$A:$H,MATCH(P$1,'Fielding Data'!$A$1:$H$1,0),0),"Other")</f>
        <v>P</v>
      </c>
      <c r="Q3040" s="13">
        <f>IFERROR(VLOOKUP($A3040,'Fielding Data'!$A:$H,MATCH(Q$1,'Fielding Data'!$A$1:$H$1,0),0),"Other")</f>
        <v>4</v>
      </c>
      <c r="R3040" s="13">
        <f>IFERROR(VLOOKUP($A3040,'Fielding Data'!$A:$H,MATCH(R$1,'Fielding Data'!$A$1:$H$1,0),0),"Other")</f>
        <v>5</v>
      </c>
      <c r="S3040" s="13">
        <f>IFERROR(VLOOKUP($A3040,'Fielding Data'!$A:$H,MATCH(S$1,'Fielding Data'!$A$1:$H$1,0),0),"Other")</f>
        <v>1</v>
      </c>
      <c r="T3040" s="13">
        <f>IFERROR(VLOOKUP($A3040,'Fielding Data'!$A:$H,MATCH(T$1,'Fielding Data'!$A$1:$H$1,0),0),"Other")</f>
        <v>0</v>
      </c>
      <c r="U3040" s="13">
        <f>SUMIFS('Fielding Data'!E:E,'Fielding Data'!$A:$A,'Hitting Data'!$A3040)</f>
        <v>4</v>
      </c>
      <c r="V3040" s="13">
        <f>SUMIFS('Fielding Data'!F:F,'Fielding Data'!$A:$A,'Hitting Data'!$A3040)</f>
        <v>5</v>
      </c>
      <c r="W3040" s="13">
        <f>SUMIFS('Fielding Data'!G:G,'Fielding Data'!$A:$A,'Hitting Data'!$A3040)</f>
        <v>1</v>
      </c>
      <c r="X3040" s="13">
        <f>SUMIFS('Fielding Data'!H:H,'Fielding Data'!$A:$A,'Hitting Data'!$A3040)</f>
        <v>0</v>
      </c>
    </row>
    <row r="3041" spans="1:24" x14ac:dyDescent="0.3">
      <c r="A3041" s="13" t="str">
        <f t="shared" si="47"/>
        <v>mcbrima022012</v>
      </c>
      <c r="B3041" s="16" t="s">
        <v>1778</v>
      </c>
      <c r="C3041" s="16">
        <v>2012</v>
      </c>
      <c r="D3041" s="16">
        <v>31</v>
      </c>
      <c r="E3041" s="16">
        <v>78</v>
      </c>
      <c r="F3041" s="16">
        <v>8</v>
      </c>
      <c r="G3041" s="16">
        <v>16</v>
      </c>
      <c r="H3041" s="16">
        <v>2</v>
      </c>
      <c r="I3041" s="16">
        <v>0</v>
      </c>
      <c r="J3041" s="16">
        <v>2</v>
      </c>
      <c r="K3041" s="16">
        <v>11</v>
      </c>
      <c r="L3041" s="16">
        <v>0</v>
      </c>
      <c r="M3041" s="16">
        <v>0</v>
      </c>
      <c r="N3041" s="16">
        <v>1</v>
      </c>
      <c r="O3041" s="16">
        <v>17</v>
      </c>
      <c r="P3041" s="13" t="str">
        <f>IFERROR(VLOOKUP($A3041,'Fielding Data'!$A:$H,MATCH(P$1,'Fielding Data'!$A$1:$H$1,0),0),"Other")</f>
        <v>1B</v>
      </c>
      <c r="Q3041" s="13">
        <f>IFERROR(VLOOKUP($A3041,'Fielding Data'!$A:$H,MATCH(Q$1,'Fielding Data'!$A$1:$H$1,0),0),"Other")</f>
        <v>59</v>
      </c>
      <c r="R3041" s="13">
        <f>IFERROR(VLOOKUP($A3041,'Fielding Data'!$A:$H,MATCH(R$1,'Fielding Data'!$A$1:$H$1,0),0),"Other")</f>
        <v>0</v>
      </c>
      <c r="S3041" s="13">
        <f>IFERROR(VLOOKUP($A3041,'Fielding Data'!$A:$H,MATCH(S$1,'Fielding Data'!$A$1:$H$1,0),0),"Other")</f>
        <v>2</v>
      </c>
      <c r="T3041" s="13">
        <f>IFERROR(VLOOKUP($A3041,'Fielding Data'!$A:$H,MATCH(T$1,'Fielding Data'!$A$1:$H$1,0),0),"Other")</f>
        <v>3</v>
      </c>
      <c r="U3041" s="13">
        <f>SUMIFS('Fielding Data'!E:E,'Fielding Data'!$A:$A,'Hitting Data'!$A3041)</f>
        <v>79</v>
      </c>
      <c r="V3041" s="13">
        <f>SUMIFS('Fielding Data'!F:F,'Fielding Data'!$A:$A,'Hitting Data'!$A3041)</f>
        <v>0</v>
      </c>
      <c r="W3041" s="13">
        <f>SUMIFS('Fielding Data'!G:G,'Fielding Data'!$A:$A,'Hitting Data'!$A3041)</f>
        <v>2</v>
      </c>
      <c r="X3041" s="13">
        <f>SUMIFS('Fielding Data'!H:H,'Fielding Data'!$A:$A,'Hitting Data'!$A3041)</f>
        <v>3</v>
      </c>
    </row>
    <row r="3042" spans="1:24" x14ac:dyDescent="0.3">
      <c r="A3042" s="13" t="str">
        <f t="shared" si="47"/>
        <v>mccanbr012012</v>
      </c>
      <c r="B3042" s="16" t="s">
        <v>572</v>
      </c>
      <c r="C3042" s="16">
        <v>2012</v>
      </c>
      <c r="D3042" s="16">
        <v>121</v>
      </c>
      <c r="E3042" s="16">
        <v>439</v>
      </c>
      <c r="F3042" s="16">
        <v>44</v>
      </c>
      <c r="G3042" s="16">
        <v>101</v>
      </c>
      <c r="H3042" s="16">
        <v>14</v>
      </c>
      <c r="I3042" s="16">
        <v>0</v>
      </c>
      <c r="J3042" s="16">
        <v>20</v>
      </c>
      <c r="K3042" s="16">
        <v>67</v>
      </c>
      <c r="L3042" s="16">
        <v>3</v>
      </c>
      <c r="M3042" s="16">
        <v>0</v>
      </c>
      <c r="N3042" s="16">
        <v>44</v>
      </c>
      <c r="O3042" s="16">
        <v>76</v>
      </c>
      <c r="P3042" s="13" t="str">
        <f>IFERROR(VLOOKUP($A3042,'Fielding Data'!$A:$H,MATCH(P$1,'Fielding Data'!$A$1:$H$1,0),0),"Other")</f>
        <v>C</v>
      </c>
      <c r="Q3042" s="13">
        <f>IFERROR(VLOOKUP($A3042,'Fielding Data'!$A:$H,MATCH(Q$1,'Fielding Data'!$A$1:$H$1,0),0),"Other")</f>
        <v>845</v>
      </c>
      <c r="R3042" s="13">
        <f>IFERROR(VLOOKUP($A3042,'Fielding Data'!$A:$H,MATCH(R$1,'Fielding Data'!$A$1:$H$1,0),0),"Other")</f>
        <v>51</v>
      </c>
      <c r="S3042" s="13">
        <f>IFERROR(VLOOKUP($A3042,'Fielding Data'!$A:$H,MATCH(S$1,'Fielding Data'!$A$1:$H$1,0),0),"Other")</f>
        <v>2</v>
      </c>
      <c r="T3042" s="13">
        <f>IFERROR(VLOOKUP($A3042,'Fielding Data'!$A:$H,MATCH(T$1,'Fielding Data'!$A$1:$H$1,0),0),"Other")</f>
        <v>4</v>
      </c>
      <c r="U3042" s="13">
        <f>SUMIFS('Fielding Data'!E:E,'Fielding Data'!$A:$A,'Hitting Data'!$A3042)</f>
        <v>845</v>
      </c>
      <c r="V3042" s="13">
        <f>SUMIFS('Fielding Data'!F:F,'Fielding Data'!$A:$A,'Hitting Data'!$A3042)</f>
        <v>51</v>
      </c>
      <c r="W3042" s="13">
        <f>SUMIFS('Fielding Data'!G:G,'Fielding Data'!$A:$A,'Hitting Data'!$A3042)</f>
        <v>2</v>
      </c>
      <c r="X3042" s="13">
        <f>SUMIFS('Fielding Data'!H:H,'Fielding Data'!$A:$A,'Hitting Data'!$A3042)</f>
        <v>4</v>
      </c>
    </row>
    <row r="3043" spans="1:24" x14ac:dyDescent="0.3">
      <c r="A3043" s="13" t="str">
        <f t="shared" si="47"/>
        <v>mccarbr012012</v>
      </c>
      <c r="B3043" s="16" t="s">
        <v>573</v>
      </c>
      <c r="C3043" s="16">
        <v>2012</v>
      </c>
      <c r="D3043" s="16">
        <v>18</v>
      </c>
      <c r="E3043" s="16">
        <v>0</v>
      </c>
      <c r="F3043" s="16">
        <v>0</v>
      </c>
      <c r="G3043" s="16">
        <v>0</v>
      </c>
      <c r="H3043" s="16">
        <v>0</v>
      </c>
      <c r="I3043" s="16">
        <v>0</v>
      </c>
      <c r="J3043" s="16">
        <v>0</v>
      </c>
      <c r="K3043" s="16">
        <v>0</v>
      </c>
      <c r="L3043" s="16">
        <v>0</v>
      </c>
      <c r="M3043" s="16">
        <v>0</v>
      </c>
      <c r="N3043" s="16">
        <v>0</v>
      </c>
      <c r="O3043" s="16">
        <v>0</v>
      </c>
      <c r="P3043" s="13" t="str">
        <f>IFERROR(VLOOKUP($A3043,'Fielding Data'!$A:$H,MATCH(P$1,'Fielding Data'!$A$1:$H$1,0),0),"Other")</f>
        <v>P</v>
      </c>
      <c r="Q3043" s="13">
        <f>IFERROR(VLOOKUP($A3043,'Fielding Data'!$A:$H,MATCH(Q$1,'Fielding Data'!$A$1:$H$1,0),0),"Other")</f>
        <v>7</v>
      </c>
      <c r="R3043" s="13">
        <f>IFERROR(VLOOKUP($A3043,'Fielding Data'!$A:$H,MATCH(R$1,'Fielding Data'!$A$1:$H$1,0),0),"Other")</f>
        <v>14</v>
      </c>
      <c r="S3043" s="13">
        <f>IFERROR(VLOOKUP($A3043,'Fielding Data'!$A:$H,MATCH(S$1,'Fielding Data'!$A$1:$H$1,0),0),"Other")</f>
        <v>0</v>
      </c>
      <c r="T3043" s="13">
        <f>IFERROR(VLOOKUP($A3043,'Fielding Data'!$A:$H,MATCH(T$1,'Fielding Data'!$A$1:$H$1,0),0),"Other")</f>
        <v>1</v>
      </c>
      <c r="U3043" s="13">
        <f>SUMIFS('Fielding Data'!E:E,'Fielding Data'!$A:$A,'Hitting Data'!$A3043)</f>
        <v>7</v>
      </c>
      <c r="V3043" s="13">
        <f>SUMIFS('Fielding Data'!F:F,'Fielding Data'!$A:$A,'Hitting Data'!$A3043)</f>
        <v>14</v>
      </c>
      <c r="W3043" s="13">
        <f>SUMIFS('Fielding Data'!G:G,'Fielding Data'!$A:$A,'Hitting Data'!$A3043)</f>
        <v>0</v>
      </c>
      <c r="X3043" s="13">
        <f>SUMIFS('Fielding Data'!H:H,'Fielding Data'!$A:$A,'Hitting Data'!$A3043)</f>
        <v>1</v>
      </c>
    </row>
    <row r="3044" spans="1:24" x14ac:dyDescent="0.3">
      <c r="A3044" s="13" t="str">
        <f t="shared" si="47"/>
        <v>mccleky012012</v>
      </c>
      <c r="B3044" s="16" t="s">
        <v>963</v>
      </c>
      <c r="C3044" s="16">
        <v>2012</v>
      </c>
      <c r="D3044" s="16">
        <v>16</v>
      </c>
      <c r="E3044" s="16">
        <v>1</v>
      </c>
      <c r="F3044" s="16">
        <v>0</v>
      </c>
      <c r="G3044" s="16">
        <v>0</v>
      </c>
      <c r="H3044" s="16">
        <v>0</v>
      </c>
      <c r="I3044" s="16">
        <v>0</v>
      </c>
      <c r="J3044" s="16">
        <v>0</v>
      </c>
      <c r="K3044" s="16">
        <v>0</v>
      </c>
      <c r="L3044" s="16">
        <v>0</v>
      </c>
      <c r="M3044" s="16">
        <v>0</v>
      </c>
      <c r="N3044" s="16">
        <v>0</v>
      </c>
      <c r="O3044" s="16">
        <v>1</v>
      </c>
      <c r="P3044" s="13" t="str">
        <f>IFERROR(VLOOKUP($A3044,'Fielding Data'!$A:$H,MATCH(P$1,'Fielding Data'!$A$1:$H$1,0),0),"Other")</f>
        <v>P</v>
      </c>
      <c r="Q3044" s="13">
        <f>IFERROR(VLOOKUP($A3044,'Fielding Data'!$A:$H,MATCH(Q$1,'Fielding Data'!$A$1:$H$1,0),0),"Other")</f>
        <v>0</v>
      </c>
      <c r="R3044" s="13">
        <f>IFERROR(VLOOKUP($A3044,'Fielding Data'!$A:$H,MATCH(R$1,'Fielding Data'!$A$1:$H$1,0),0),"Other")</f>
        <v>2</v>
      </c>
      <c r="S3044" s="13">
        <f>IFERROR(VLOOKUP($A3044,'Fielding Data'!$A:$H,MATCH(S$1,'Fielding Data'!$A$1:$H$1,0),0),"Other")</f>
        <v>0</v>
      </c>
      <c r="T3044" s="13">
        <f>IFERROR(VLOOKUP($A3044,'Fielding Data'!$A:$H,MATCH(T$1,'Fielding Data'!$A$1:$H$1,0),0),"Other")</f>
        <v>0</v>
      </c>
      <c r="U3044" s="13">
        <f>SUMIFS('Fielding Data'!E:E,'Fielding Data'!$A:$A,'Hitting Data'!$A3044)</f>
        <v>0</v>
      </c>
      <c r="V3044" s="13">
        <f>SUMIFS('Fielding Data'!F:F,'Fielding Data'!$A:$A,'Hitting Data'!$A3044)</f>
        <v>2</v>
      </c>
      <c r="W3044" s="13">
        <f>SUMIFS('Fielding Data'!G:G,'Fielding Data'!$A:$A,'Hitting Data'!$A3044)</f>
        <v>0</v>
      </c>
      <c r="X3044" s="13">
        <f>SUMIFS('Fielding Data'!H:H,'Fielding Data'!$A:$A,'Hitting Data'!$A3044)</f>
        <v>0</v>
      </c>
    </row>
    <row r="3045" spans="1:24" x14ac:dyDescent="0.3">
      <c r="A3045" s="13" t="str">
        <f t="shared" si="47"/>
        <v>mcclemi012012</v>
      </c>
      <c r="B3045" s="16" t="s">
        <v>1335</v>
      </c>
      <c r="C3045" s="16">
        <v>2012</v>
      </c>
      <c r="D3045" s="16">
        <v>9</v>
      </c>
      <c r="E3045" s="16">
        <v>2</v>
      </c>
      <c r="F3045" s="16">
        <v>0</v>
      </c>
      <c r="G3045" s="16">
        <v>0</v>
      </c>
      <c r="H3045" s="16">
        <v>0</v>
      </c>
      <c r="I3045" s="16">
        <v>0</v>
      </c>
      <c r="J3045" s="16">
        <v>0</v>
      </c>
      <c r="K3045" s="16">
        <v>0</v>
      </c>
      <c r="L3045" s="16">
        <v>0</v>
      </c>
      <c r="M3045" s="16">
        <v>0</v>
      </c>
      <c r="N3045" s="16">
        <v>0</v>
      </c>
      <c r="O3045" s="16">
        <v>1</v>
      </c>
      <c r="P3045" s="13" t="str">
        <f>IFERROR(VLOOKUP($A3045,'Fielding Data'!$A:$H,MATCH(P$1,'Fielding Data'!$A$1:$H$1,0),0),"Other")</f>
        <v>P</v>
      </c>
      <c r="Q3045" s="13">
        <f>IFERROR(VLOOKUP($A3045,'Fielding Data'!$A:$H,MATCH(Q$1,'Fielding Data'!$A$1:$H$1,0),0),"Other")</f>
        <v>0</v>
      </c>
      <c r="R3045" s="13">
        <f>IFERROR(VLOOKUP($A3045,'Fielding Data'!$A:$H,MATCH(R$1,'Fielding Data'!$A$1:$H$1,0),0),"Other")</f>
        <v>5</v>
      </c>
      <c r="S3045" s="13">
        <f>IFERROR(VLOOKUP($A3045,'Fielding Data'!$A:$H,MATCH(S$1,'Fielding Data'!$A$1:$H$1,0),0),"Other")</f>
        <v>0</v>
      </c>
      <c r="T3045" s="13">
        <f>IFERROR(VLOOKUP($A3045,'Fielding Data'!$A:$H,MATCH(T$1,'Fielding Data'!$A$1:$H$1,0),0),"Other")</f>
        <v>0</v>
      </c>
      <c r="U3045" s="13">
        <f>SUMIFS('Fielding Data'!E:E,'Fielding Data'!$A:$A,'Hitting Data'!$A3045)</f>
        <v>0</v>
      </c>
      <c r="V3045" s="13">
        <f>SUMIFS('Fielding Data'!F:F,'Fielding Data'!$A:$A,'Hitting Data'!$A3045)</f>
        <v>5</v>
      </c>
      <c r="W3045" s="13">
        <f>SUMIFS('Fielding Data'!G:G,'Fielding Data'!$A:$A,'Hitting Data'!$A3045)</f>
        <v>0</v>
      </c>
      <c r="X3045" s="13">
        <f>SUMIFS('Fielding Data'!H:H,'Fielding Data'!$A:$A,'Hitting Data'!$A3045)</f>
        <v>0</v>
      </c>
    </row>
    <row r="3046" spans="1:24" x14ac:dyDescent="0.3">
      <c r="A3046" s="13" t="str">
        <f t="shared" si="47"/>
        <v>mccoymi012012</v>
      </c>
      <c r="B3046" s="16" t="s">
        <v>1137</v>
      </c>
      <c r="C3046" s="16">
        <v>2012</v>
      </c>
      <c r="D3046" s="16">
        <v>32</v>
      </c>
      <c r="E3046" s="16">
        <v>52</v>
      </c>
      <c r="F3046" s="16">
        <v>10</v>
      </c>
      <c r="G3046" s="16">
        <v>9</v>
      </c>
      <c r="H3046" s="16">
        <v>1</v>
      </c>
      <c r="I3046" s="16">
        <v>0</v>
      </c>
      <c r="J3046" s="16">
        <v>1</v>
      </c>
      <c r="K3046" s="16">
        <v>7</v>
      </c>
      <c r="L3046" s="16">
        <v>2</v>
      </c>
      <c r="M3046" s="16">
        <v>1</v>
      </c>
      <c r="N3046" s="16">
        <v>4</v>
      </c>
      <c r="O3046" s="16">
        <v>6</v>
      </c>
      <c r="P3046" s="13" t="str">
        <f>IFERROR(VLOOKUP($A3046,'Fielding Data'!$A:$H,MATCH(P$1,'Fielding Data'!$A$1:$H$1,0),0),"Other")</f>
        <v>2B</v>
      </c>
      <c r="Q3046" s="13">
        <f>IFERROR(VLOOKUP($A3046,'Fielding Data'!$A:$H,MATCH(Q$1,'Fielding Data'!$A$1:$H$1,0),0),"Other")</f>
        <v>6</v>
      </c>
      <c r="R3046" s="13">
        <f>IFERROR(VLOOKUP($A3046,'Fielding Data'!$A:$H,MATCH(R$1,'Fielding Data'!$A$1:$H$1,0),0),"Other")</f>
        <v>12</v>
      </c>
      <c r="S3046" s="13">
        <f>IFERROR(VLOOKUP($A3046,'Fielding Data'!$A:$H,MATCH(S$1,'Fielding Data'!$A$1:$H$1,0),0),"Other")</f>
        <v>0</v>
      </c>
      <c r="T3046" s="13">
        <f>IFERROR(VLOOKUP($A3046,'Fielding Data'!$A:$H,MATCH(T$1,'Fielding Data'!$A$1:$H$1,0),0),"Other")</f>
        <v>2</v>
      </c>
      <c r="U3046" s="13">
        <f>SUMIFS('Fielding Data'!E:E,'Fielding Data'!$A:$A,'Hitting Data'!$A3046)</f>
        <v>16</v>
      </c>
      <c r="V3046" s="13">
        <f>SUMIFS('Fielding Data'!F:F,'Fielding Data'!$A:$A,'Hitting Data'!$A3046)</f>
        <v>25</v>
      </c>
      <c r="W3046" s="13">
        <f>SUMIFS('Fielding Data'!G:G,'Fielding Data'!$A:$A,'Hitting Data'!$A3046)</f>
        <v>0</v>
      </c>
      <c r="X3046" s="13">
        <f>SUMIFS('Fielding Data'!H:H,'Fielding Data'!$A:$A,'Hitting Data'!$A3046)</f>
        <v>3</v>
      </c>
    </row>
    <row r="3047" spans="1:24" x14ac:dyDescent="0.3">
      <c r="A3047" s="13" t="str">
        <f t="shared" si="47"/>
        <v>mccutan012012</v>
      </c>
      <c r="B3047" s="16" t="s">
        <v>1138</v>
      </c>
      <c r="C3047" s="16">
        <v>2012</v>
      </c>
      <c r="D3047" s="16">
        <v>157</v>
      </c>
      <c r="E3047" s="16">
        <v>593</v>
      </c>
      <c r="F3047" s="16">
        <v>107</v>
      </c>
      <c r="G3047" s="16">
        <v>194</v>
      </c>
      <c r="H3047" s="16">
        <v>29</v>
      </c>
      <c r="I3047" s="16">
        <v>6</v>
      </c>
      <c r="J3047" s="16">
        <v>31</v>
      </c>
      <c r="K3047" s="16">
        <v>96</v>
      </c>
      <c r="L3047" s="16">
        <v>20</v>
      </c>
      <c r="M3047" s="16">
        <v>12</v>
      </c>
      <c r="N3047" s="16">
        <v>70</v>
      </c>
      <c r="O3047" s="16">
        <v>132</v>
      </c>
      <c r="P3047" s="13" t="str">
        <f>IFERROR(VLOOKUP($A3047,'Fielding Data'!$A:$H,MATCH(P$1,'Fielding Data'!$A$1:$H$1,0),0),"Other")</f>
        <v>CF</v>
      </c>
      <c r="Q3047" s="13">
        <f>IFERROR(VLOOKUP($A3047,'Fielding Data'!$A:$H,MATCH(Q$1,'Fielding Data'!$A$1:$H$1,0),0),"Other")</f>
        <v>0</v>
      </c>
      <c r="R3047" s="13">
        <f>IFERROR(VLOOKUP($A3047,'Fielding Data'!$A:$H,MATCH(R$1,'Fielding Data'!$A$1:$H$1,0),0),"Other")</f>
        <v>0</v>
      </c>
      <c r="S3047" s="13">
        <f>IFERROR(VLOOKUP($A3047,'Fielding Data'!$A:$H,MATCH(S$1,'Fielding Data'!$A$1:$H$1,0),0),"Other")</f>
        <v>0</v>
      </c>
      <c r="T3047" s="13">
        <f>IFERROR(VLOOKUP($A3047,'Fielding Data'!$A:$H,MATCH(T$1,'Fielding Data'!$A$1:$H$1,0),0),"Other")</f>
        <v>0</v>
      </c>
      <c r="U3047" s="13">
        <f>SUMIFS('Fielding Data'!E:E,'Fielding Data'!$A:$A,'Hitting Data'!$A3047)</f>
        <v>367</v>
      </c>
      <c r="V3047" s="13">
        <f>SUMIFS('Fielding Data'!F:F,'Fielding Data'!$A:$A,'Hitting Data'!$A3047)</f>
        <v>3</v>
      </c>
      <c r="W3047" s="13">
        <f>SUMIFS('Fielding Data'!G:G,'Fielding Data'!$A:$A,'Hitting Data'!$A3047)</f>
        <v>1</v>
      </c>
      <c r="X3047" s="13">
        <f>SUMIFS('Fielding Data'!H:H,'Fielding Data'!$A:$A,'Hitting Data'!$A3047)</f>
        <v>1</v>
      </c>
    </row>
    <row r="3048" spans="1:24" x14ac:dyDescent="0.3">
      <c r="A3048" s="13" t="str">
        <f t="shared" si="47"/>
        <v>mccutda012012</v>
      </c>
      <c r="B3048" s="16" t="s">
        <v>1139</v>
      </c>
      <c r="C3048" s="16">
        <v>2012</v>
      </c>
      <c r="D3048" s="16">
        <v>1</v>
      </c>
      <c r="E3048" s="16">
        <v>0</v>
      </c>
      <c r="F3048" s="16">
        <v>0</v>
      </c>
      <c r="G3048" s="16">
        <v>0</v>
      </c>
      <c r="H3048" s="16">
        <v>0</v>
      </c>
      <c r="I3048" s="16">
        <v>0</v>
      </c>
      <c r="J3048" s="16">
        <v>0</v>
      </c>
      <c r="K3048" s="16">
        <v>0</v>
      </c>
      <c r="L3048" s="16">
        <v>0</v>
      </c>
      <c r="M3048" s="16">
        <v>0</v>
      </c>
      <c r="N3048" s="16">
        <v>0</v>
      </c>
      <c r="O3048" s="16">
        <v>0</v>
      </c>
      <c r="P3048" s="13" t="str">
        <f>IFERROR(VLOOKUP($A3048,'Fielding Data'!$A:$H,MATCH(P$1,'Fielding Data'!$A$1:$H$1,0),0),"Other")</f>
        <v>P</v>
      </c>
      <c r="Q3048" s="13">
        <f>IFERROR(VLOOKUP($A3048,'Fielding Data'!$A:$H,MATCH(Q$1,'Fielding Data'!$A$1:$H$1,0),0),"Other")</f>
        <v>0</v>
      </c>
      <c r="R3048" s="13">
        <f>IFERROR(VLOOKUP($A3048,'Fielding Data'!$A:$H,MATCH(R$1,'Fielding Data'!$A$1:$H$1,0),0),"Other")</f>
        <v>0</v>
      </c>
      <c r="S3048" s="13">
        <f>IFERROR(VLOOKUP($A3048,'Fielding Data'!$A:$H,MATCH(S$1,'Fielding Data'!$A$1:$H$1,0),0),"Other")</f>
        <v>0</v>
      </c>
      <c r="T3048" s="13">
        <f>IFERROR(VLOOKUP($A3048,'Fielding Data'!$A:$H,MATCH(T$1,'Fielding Data'!$A$1:$H$1,0),0),"Other")</f>
        <v>0</v>
      </c>
      <c r="U3048" s="13">
        <f>SUMIFS('Fielding Data'!E:E,'Fielding Data'!$A:$A,'Hitting Data'!$A3048)</f>
        <v>0</v>
      </c>
      <c r="V3048" s="13">
        <f>SUMIFS('Fielding Data'!F:F,'Fielding Data'!$A:$A,'Hitting Data'!$A3048)</f>
        <v>0</v>
      </c>
      <c r="W3048" s="13">
        <f>SUMIFS('Fielding Data'!G:G,'Fielding Data'!$A:$A,'Hitting Data'!$A3048)</f>
        <v>0</v>
      </c>
      <c r="X3048" s="13">
        <f>SUMIFS('Fielding Data'!H:H,'Fielding Data'!$A:$A,'Hitting Data'!$A3048)</f>
        <v>0</v>
      </c>
    </row>
    <row r="3049" spans="1:24" x14ac:dyDescent="0.3">
      <c r="A3049" s="13" t="str">
        <f t="shared" si="47"/>
        <v>mcdonja032012</v>
      </c>
      <c r="B3049" s="16" t="s">
        <v>964</v>
      </c>
      <c r="C3049" s="16">
        <v>2012</v>
      </c>
      <c r="D3049" s="16">
        <v>33</v>
      </c>
      <c r="E3049" s="16">
        <v>49</v>
      </c>
      <c r="F3049" s="16">
        <v>8</v>
      </c>
      <c r="G3049" s="16">
        <v>7</v>
      </c>
      <c r="H3049" s="16">
        <v>0</v>
      </c>
      <c r="I3049" s="16">
        <v>0</v>
      </c>
      <c r="J3049" s="16">
        <v>0</v>
      </c>
      <c r="K3049" s="16">
        <v>1</v>
      </c>
      <c r="L3049" s="16">
        <v>0</v>
      </c>
      <c r="M3049" s="16">
        <v>0</v>
      </c>
      <c r="N3049" s="16">
        <v>8</v>
      </c>
      <c r="O3049" s="16">
        <v>23</v>
      </c>
      <c r="P3049" s="13" t="str">
        <f>IFERROR(VLOOKUP($A3049,'Fielding Data'!$A:$H,MATCH(P$1,'Fielding Data'!$A$1:$H$1,0),0),"Other")</f>
        <v>P</v>
      </c>
      <c r="Q3049" s="13">
        <f>IFERROR(VLOOKUP($A3049,'Fielding Data'!$A:$H,MATCH(Q$1,'Fielding Data'!$A$1:$H$1,0),0),"Other")</f>
        <v>14</v>
      </c>
      <c r="R3049" s="13">
        <f>IFERROR(VLOOKUP($A3049,'Fielding Data'!$A:$H,MATCH(R$1,'Fielding Data'!$A$1:$H$1,0),0),"Other")</f>
        <v>15</v>
      </c>
      <c r="S3049" s="13">
        <f>IFERROR(VLOOKUP($A3049,'Fielding Data'!$A:$H,MATCH(S$1,'Fielding Data'!$A$1:$H$1,0),0),"Other")</f>
        <v>1</v>
      </c>
      <c r="T3049" s="13">
        <f>IFERROR(VLOOKUP($A3049,'Fielding Data'!$A:$H,MATCH(T$1,'Fielding Data'!$A$1:$H$1,0),0),"Other")</f>
        <v>1</v>
      </c>
      <c r="U3049" s="13">
        <f>SUMIFS('Fielding Data'!E:E,'Fielding Data'!$A:$A,'Hitting Data'!$A3049)</f>
        <v>14</v>
      </c>
      <c r="V3049" s="13">
        <f>SUMIFS('Fielding Data'!F:F,'Fielding Data'!$A:$A,'Hitting Data'!$A3049)</f>
        <v>15</v>
      </c>
      <c r="W3049" s="13">
        <f>SUMIFS('Fielding Data'!G:G,'Fielding Data'!$A:$A,'Hitting Data'!$A3049)</f>
        <v>1</v>
      </c>
      <c r="X3049" s="13">
        <f>SUMIFS('Fielding Data'!H:H,'Fielding Data'!$A:$A,'Hitting Data'!$A3049)</f>
        <v>1</v>
      </c>
    </row>
    <row r="3050" spans="1:24" x14ac:dyDescent="0.3">
      <c r="A3050" s="13" t="str">
        <f t="shared" si="47"/>
        <v>mcdonjo032012</v>
      </c>
      <c r="B3050" s="16" t="s">
        <v>149</v>
      </c>
      <c r="C3050" s="16">
        <v>2012</v>
      </c>
      <c r="D3050" s="16">
        <v>70</v>
      </c>
      <c r="E3050" s="16">
        <v>197</v>
      </c>
      <c r="F3050" s="16">
        <v>16</v>
      </c>
      <c r="G3050" s="16">
        <v>49</v>
      </c>
      <c r="H3050" s="16">
        <v>9</v>
      </c>
      <c r="I3050" s="16">
        <v>0</v>
      </c>
      <c r="J3050" s="16">
        <v>6</v>
      </c>
      <c r="K3050" s="16">
        <v>22</v>
      </c>
      <c r="L3050" s="16">
        <v>0</v>
      </c>
      <c r="M3050" s="16">
        <v>1</v>
      </c>
      <c r="N3050" s="16">
        <v>12</v>
      </c>
      <c r="O3050" s="16">
        <v>33</v>
      </c>
      <c r="P3050" s="13" t="str">
        <f>IFERROR(VLOOKUP($A3050,'Fielding Data'!$A:$H,MATCH(P$1,'Fielding Data'!$A$1:$H$1,0),0),"Other")</f>
        <v>2B</v>
      </c>
      <c r="Q3050" s="13">
        <f>IFERROR(VLOOKUP($A3050,'Fielding Data'!$A:$H,MATCH(Q$1,'Fielding Data'!$A$1:$H$1,0),0),"Other")</f>
        <v>6</v>
      </c>
      <c r="R3050" s="13">
        <f>IFERROR(VLOOKUP($A3050,'Fielding Data'!$A:$H,MATCH(R$1,'Fielding Data'!$A$1:$H$1,0),0),"Other")</f>
        <v>10</v>
      </c>
      <c r="S3050" s="13">
        <f>IFERROR(VLOOKUP($A3050,'Fielding Data'!$A:$H,MATCH(S$1,'Fielding Data'!$A$1:$H$1,0),0),"Other")</f>
        <v>0</v>
      </c>
      <c r="T3050" s="13">
        <f>IFERROR(VLOOKUP($A3050,'Fielding Data'!$A:$H,MATCH(T$1,'Fielding Data'!$A$1:$H$1,0),0),"Other")</f>
        <v>2</v>
      </c>
      <c r="U3050" s="13">
        <f>SUMIFS('Fielding Data'!E:E,'Fielding Data'!$A:$A,'Hitting Data'!$A3050)</f>
        <v>75</v>
      </c>
      <c r="V3050" s="13">
        <f>SUMIFS('Fielding Data'!F:F,'Fielding Data'!$A:$A,'Hitting Data'!$A3050)</f>
        <v>155</v>
      </c>
      <c r="W3050" s="13">
        <f>SUMIFS('Fielding Data'!G:G,'Fielding Data'!$A:$A,'Hitting Data'!$A3050)</f>
        <v>1</v>
      </c>
      <c r="X3050" s="13">
        <f>SUMIFS('Fielding Data'!H:H,'Fielding Data'!$A:$A,'Hitting Data'!$A3050)</f>
        <v>33</v>
      </c>
    </row>
    <row r="3051" spans="1:24" x14ac:dyDescent="0.3">
      <c r="A3051" s="13" t="str">
        <f t="shared" si="47"/>
        <v>mcgeeja012012</v>
      </c>
      <c r="B3051" s="16" t="s">
        <v>1336</v>
      </c>
      <c r="C3051" s="16">
        <v>2012</v>
      </c>
      <c r="D3051" s="16">
        <v>69</v>
      </c>
      <c r="E3051" s="16">
        <v>0</v>
      </c>
      <c r="F3051" s="16">
        <v>0</v>
      </c>
      <c r="G3051" s="16">
        <v>0</v>
      </c>
      <c r="H3051" s="16">
        <v>0</v>
      </c>
      <c r="I3051" s="16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 s="16">
        <v>0</v>
      </c>
      <c r="P3051" s="13" t="str">
        <f>IFERROR(VLOOKUP($A3051,'Fielding Data'!$A:$H,MATCH(P$1,'Fielding Data'!$A$1:$H$1,0),0),"Other")</f>
        <v>P</v>
      </c>
      <c r="Q3051" s="13">
        <f>IFERROR(VLOOKUP($A3051,'Fielding Data'!$A:$H,MATCH(Q$1,'Fielding Data'!$A$1:$H$1,0),0),"Other")</f>
        <v>2</v>
      </c>
      <c r="R3051" s="13">
        <f>IFERROR(VLOOKUP($A3051,'Fielding Data'!$A:$H,MATCH(R$1,'Fielding Data'!$A$1:$H$1,0),0),"Other")</f>
        <v>7</v>
      </c>
      <c r="S3051" s="13">
        <f>IFERROR(VLOOKUP($A3051,'Fielding Data'!$A:$H,MATCH(S$1,'Fielding Data'!$A$1:$H$1,0),0),"Other")</f>
        <v>0</v>
      </c>
      <c r="T3051" s="13">
        <f>IFERROR(VLOOKUP($A3051,'Fielding Data'!$A:$H,MATCH(T$1,'Fielding Data'!$A$1:$H$1,0),0),"Other")</f>
        <v>1</v>
      </c>
      <c r="U3051" s="13">
        <f>SUMIFS('Fielding Data'!E:E,'Fielding Data'!$A:$A,'Hitting Data'!$A3051)</f>
        <v>2</v>
      </c>
      <c r="V3051" s="13">
        <f>SUMIFS('Fielding Data'!F:F,'Fielding Data'!$A:$A,'Hitting Data'!$A3051)</f>
        <v>7</v>
      </c>
      <c r="W3051" s="13">
        <f>SUMIFS('Fielding Data'!G:G,'Fielding Data'!$A:$A,'Hitting Data'!$A3051)</f>
        <v>0</v>
      </c>
      <c r="X3051" s="13">
        <f>SUMIFS('Fielding Data'!H:H,'Fielding Data'!$A:$A,'Hitting Data'!$A3051)</f>
        <v>1</v>
      </c>
    </row>
    <row r="3052" spans="1:24" x14ac:dyDescent="0.3">
      <c r="A3052" s="13" t="str">
        <f t="shared" si="47"/>
        <v>mchugco012012</v>
      </c>
      <c r="B3052" s="16" t="s">
        <v>1779</v>
      </c>
      <c r="C3052" s="16">
        <v>2012</v>
      </c>
      <c r="D3052" s="16">
        <v>8</v>
      </c>
      <c r="E3052" s="16">
        <v>4</v>
      </c>
      <c r="F3052" s="16">
        <v>0</v>
      </c>
      <c r="G3052" s="16">
        <v>0</v>
      </c>
      <c r="H3052" s="16">
        <v>0</v>
      </c>
      <c r="I3052" s="16">
        <v>0</v>
      </c>
      <c r="J3052" s="16">
        <v>0</v>
      </c>
      <c r="K3052" s="16">
        <v>0</v>
      </c>
      <c r="L3052" s="16">
        <v>0</v>
      </c>
      <c r="M3052" s="16">
        <v>0</v>
      </c>
      <c r="N3052" s="16">
        <v>0</v>
      </c>
      <c r="O3052" s="16">
        <v>2</v>
      </c>
      <c r="P3052" s="13" t="str">
        <f>IFERROR(VLOOKUP($A3052,'Fielding Data'!$A:$H,MATCH(P$1,'Fielding Data'!$A$1:$H$1,0),0),"Other")</f>
        <v>P</v>
      </c>
      <c r="Q3052" s="13">
        <f>IFERROR(VLOOKUP($A3052,'Fielding Data'!$A:$H,MATCH(Q$1,'Fielding Data'!$A$1:$H$1,0),0),"Other")</f>
        <v>0</v>
      </c>
      <c r="R3052" s="13">
        <f>IFERROR(VLOOKUP($A3052,'Fielding Data'!$A:$H,MATCH(R$1,'Fielding Data'!$A$1:$H$1,0),0),"Other")</f>
        <v>3</v>
      </c>
      <c r="S3052" s="13">
        <f>IFERROR(VLOOKUP($A3052,'Fielding Data'!$A:$H,MATCH(S$1,'Fielding Data'!$A$1:$H$1,0),0),"Other")</f>
        <v>0</v>
      </c>
      <c r="T3052" s="13">
        <f>IFERROR(VLOOKUP($A3052,'Fielding Data'!$A:$H,MATCH(T$1,'Fielding Data'!$A$1:$H$1,0),0),"Other")</f>
        <v>1</v>
      </c>
      <c r="U3052" s="13">
        <f>SUMIFS('Fielding Data'!E:E,'Fielding Data'!$A:$A,'Hitting Data'!$A3052)</f>
        <v>0</v>
      </c>
      <c r="V3052" s="13">
        <f>SUMIFS('Fielding Data'!F:F,'Fielding Data'!$A:$A,'Hitting Data'!$A3052)</f>
        <v>3</v>
      </c>
      <c r="W3052" s="13">
        <f>SUMIFS('Fielding Data'!G:G,'Fielding Data'!$A:$A,'Hitting Data'!$A3052)</f>
        <v>0</v>
      </c>
      <c r="X3052" s="13">
        <f>SUMIFS('Fielding Data'!H:H,'Fielding Data'!$A:$A,'Hitting Data'!$A3052)</f>
        <v>1</v>
      </c>
    </row>
    <row r="3053" spans="1:24" x14ac:dyDescent="0.3">
      <c r="A3053" s="13" t="str">
        <f t="shared" si="47"/>
        <v>mckenmi012012</v>
      </c>
      <c r="B3053" s="16" t="s">
        <v>1337</v>
      </c>
      <c r="C3053" s="16">
        <v>2012</v>
      </c>
      <c r="D3053" s="16">
        <v>88</v>
      </c>
      <c r="E3053" s="16">
        <v>240</v>
      </c>
      <c r="F3053" s="16">
        <v>25</v>
      </c>
      <c r="G3053" s="16">
        <v>56</v>
      </c>
      <c r="H3053" s="16">
        <v>14</v>
      </c>
      <c r="I3053" s="16">
        <v>0</v>
      </c>
      <c r="J3053" s="16">
        <v>12</v>
      </c>
      <c r="K3053" s="16">
        <v>39</v>
      </c>
      <c r="L3053" s="16">
        <v>0</v>
      </c>
      <c r="M3053" s="16">
        <v>0</v>
      </c>
      <c r="N3053" s="16">
        <v>29</v>
      </c>
      <c r="O3053" s="16">
        <v>73</v>
      </c>
      <c r="P3053" s="13" t="str">
        <f>IFERROR(VLOOKUP($A3053,'Fielding Data'!$A:$H,MATCH(P$1,'Fielding Data'!$A$1:$H$1,0),0),"Other")</f>
        <v>C</v>
      </c>
      <c r="Q3053" s="13">
        <f>IFERROR(VLOOKUP($A3053,'Fielding Data'!$A:$H,MATCH(Q$1,'Fielding Data'!$A$1:$H$1,0),0),"Other")</f>
        <v>495</v>
      </c>
      <c r="R3053" s="13">
        <f>IFERROR(VLOOKUP($A3053,'Fielding Data'!$A:$H,MATCH(R$1,'Fielding Data'!$A$1:$H$1,0),0),"Other")</f>
        <v>41</v>
      </c>
      <c r="S3053" s="13">
        <f>IFERROR(VLOOKUP($A3053,'Fielding Data'!$A:$H,MATCH(S$1,'Fielding Data'!$A$1:$H$1,0),0),"Other")</f>
        <v>3</v>
      </c>
      <c r="T3053" s="13">
        <f>IFERROR(VLOOKUP($A3053,'Fielding Data'!$A:$H,MATCH(T$1,'Fielding Data'!$A$1:$H$1,0),0),"Other")</f>
        <v>1</v>
      </c>
      <c r="U3053" s="13">
        <f>SUMIFS('Fielding Data'!E:E,'Fielding Data'!$A:$A,'Hitting Data'!$A3053)</f>
        <v>495</v>
      </c>
      <c r="V3053" s="13">
        <f>SUMIFS('Fielding Data'!F:F,'Fielding Data'!$A:$A,'Hitting Data'!$A3053)</f>
        <v>41</v>
      </c>
      <c r="W3053" s="13">
        <f>SUMIFS('Fielding Data'!G:G,'Fielding Data'!$A:$A,'Hitting Data'!$A3053)</f>
        <v>3</v>
      </c>
      <c r="X3053" s="13">
        <f>SUMIFS('Fielding Data'!H:H,'Fielding Data'!$A:$A,'Hitting Data'!$A3053)</f>
        <v>1</v>
      </c>
    </row>
    <row r="3054" spans="1:24" x14ac:dyDescent="0.3">
      <c r="A3054" s="13" t="str">
        <f t="shared" si="47"/>
        <v>mcpheky012012</v>
      </c>
      <c r="B3054" s="16" t="s">
        <v>1780</v>
      </c>
      <c r="C3054" s="16">
        <v>2012</v>
      </c>
      <c r="D3054" s="16">
        <v>10</v>
      </c>
      <c r="E3054" s="16">
        <v>5</v>
      </c>
      <c r="F3054" s="16">
        <v>0</v>
      </c>
      <c r="G3054" s="16">
        <v>0</v>
      </c>
      <c r="H3054" s="16">
        <v>0</v>
      </c>
      <c r="I3054" s="16">
        <v>0</v>
      </c>
      <c r="J3054" s="16">
        <v>0</v>
      </c>
      <c r="K3054" s="16">
        <v>0</v>
      </c>
      <c r="L3054" s="16">
        <v>0</v>
      </c>
      <c r="M3054" s="16">
        <v>0</v>
      </c>
      <c r="N3054" s="16">
        <v>1</v>
      </c>
      <c r="O3054" s="16">
        <v>3</v>
      </c>
      <c r="P3054" s="13" t="str">
        <f>IFERROR(VLOOKUP($A3054,'Fielding Data'!$A:$H,MATCH(P$1,'Fielding Data'!$A$1:$H$1,0),0),"Other")</f>
        <v>P</v>
      </c>
      <c r="Q3054" s="13">
        <f>IFERROR(VLOOKUP($A3054,'Fielding Data'!$A:$H,MATCH(Q$1,'Fielding Data'!$A$1:$H$1,0),0),"Other")</f>
        <v>3</v>
      </c>
      <c r="R3054" s="13">
        <f>IFERROR(VLOOKUP($A3054,'Fielding Data'!$A:$H,MATCH(R$1,'Fielding Data'!$A$1:$H$1,0),0),"Other")</f>
        <v>1</v>
      </c>
      <c r="S3054" s="13">
        <f>IFERROR(VLOOKUP($A3054,'Fielding Data'!$A:$H,MATCH(S$1,'Fielding Data'!$A$1:$H$1,0),0),"Other")</f>
        <v>0</v>
      </c>
      <c r="T3054" s="13">
        <f>IFERROR(VLOOKUP($A3054,'Fielding Data'!$A:$H,MATCH(T$1,'Fielding Data'!$A$1:$H$1,0),0),"Other")</f>
        <v>0</v>
      </c>
      <c r="U3054" s="13">
        <f>SUMIFS('Fielding Data'!E:E,'Fielding Data'!$A:$A,'Hitting Data'!$A3054)</f>
        <v>3</v>
      </c>
      <c r="V3054" s="13">
        <f>SUMIFS('Fielding Data'!F:F,'Fielding Data'!$A:$A,'Hitting Data'!$A3054)</f>
        <v>1</v>
      </c>
      <c r="W3054" s="13">
        <f>SUMIFS('Fielding Data'!G:G,'Fielding Data'!$A:$A,'Hitting Data'!$A3054)</f>
        <v>0</v>
      </c>
      <c r="X3054" s="13">
        <f>SUMIFS('Fielding Data'!H:H,'Fielding Data'!$A:$A,'Hitting Data'!$A3054)</f>
        <v>0</v>
      </c>
    </row>
    <row r="3055" spans="1:24" x14ac:dyDescent="0.3">
      <c r="A3055" s="13" t="str">
        <f t="shared" si="47"/>
        <v>medlekr012012</v>
      </c>
      <c r="B3055" s="16" t="s">
        <v>1140</v>
      </c>
      <c r="C3055" s="16">
        <v>2012</v>
      </c>
      <c r="D3055" s="16">
        <v>50</v>
      </c>
      <c r="E3055" s="16">
        <v>33</v>
      </c>
      <c r="F3055" s="16">
        <v>3</v>
      </c>
      <c r="G3055" s="16">
        <v>4</v>
      </c>
      <c r="H3055" s="16">
        <v>1</v>
      </c>
      <c r="I3055" s="16">
        <v>0</v>
      </c>
      <c r="J3055" s="16">
        <v>0</v>
      </c>
      <c r="K3055" s="16">
        <v>2</v>
      </c>
      <c r="L3055" s="16">
        <v>0</v>
      </c>
      <c r="M3055" s="16">
        <v>0</v>
      </c>
      <c r="N3055" s="16">
        <v>4</v>
      </c>
      <c r="O3055" s="16">
        <v>15</v>
      </c>
      <c r="P3055" s="13" t="str">
        <f>IFERROR(VLOOKUP($A3055,'Fielding Data'!$A:$H,MATCH(P$1,'Fielding Data'!$A$1:$H$1,0),0),"Other")</f>
        <v>P</v>
      </c>
      <c r="Q3055" s="13">
        <f>IFERROR(VLOOKUP($A3055,'Fielding Data'!$A:$H,MATCH(Q$1,'Fielding Data'!$A$1:$H$1,0),0),"Other")</f>
        <v>12</v>
      </c>
      <c r="R3055" s="13">
        <f>IFERROR(VLOOKUP($A3055,'Fielding Data'!$A:$H,MATCH(R$1,'Fielding Data'!$A$1:$H$1,0),0),"Other")</f>
        <v>26</v>
      </c>
      <c r="S3055" s="13">
        <f>IFERROR(VLOOKUP($A3055,'Fielding Data'!$A:$H,MATCH(S$1,'Fielding Data'!$A$1:$H$1,0),0),"Other")</f>
        <v>1</v>
      </c>
      <c r="T3055" s="13">
        <f>IFERROR(VLOOKUP($A3055,'Fielding Data'!$A:$H,MATCH(T$1,'Fielding Data'!$A$1:$H$1,0),0),"Other")</f>
        <v>1</v>
      </c>
      <c r="U3055" s="13">
        <f>SUMIFS('Fielding Data'!E:E,'Fielding Data'!$A:$A,'Hitting Data'!$A3055)</f>
        <v>12</v>
      </c>
      <c r="V3055" s="13">
        <f>SUMIFS('Fielding Data'!F:F,'Fielding Data'!$A:$A,'Hitting Data'!$A3055)</f>
        <v>26</v>
      </c>
      <c r="W3055" s="13">
        <f>SUMIFS('Fielding Data'!G:G,'Fielding Data'!$A:$A,'Hitting Data'!$A3055)</f>
        <v>1</v>
      </c>
      <c r="X3055" s="13">
        <f>SUMIFS('Fielding Data'!H:H,'Fielding Data'!$A:$A,'Hitting Data'!$A3055)</f>
        <v>1</v>
      </c>
    </row>
    <row r="3056" spans="1:24" x14ac:dyDescent="0.3">
      <c r="A3056" s="13" t="str">
        <f t="shared" si="47"/>
        <v>meekev012012</v>
      </c>
      <c r="B3056" s="16" t="s">
        <v>966</v>
      </c>
      <c r="C3056" s="16">
        <v>2012</v>
      </c>
      <c r="D3056" s="16">
        <v>12</v>
      </c>
      <c r="E3056" s="16">
        <v>0</v>
      </c>
      <c r="F3056" s="16">
        <v>0</v>
      </c>
      <c r="G3056" s="16">
        <v>0</v>
      </c>
      <c r="H3056" s="16">
        <v>0</v>
      </c>
      <c r="I3056" s="16">
        <v>0</v>
      </c>
      <c r="J3056" s="16">
        <v>0</v>
      </c>
      <c r="K3056" s="16">
        <v>0</v>
      </c>
      <c r="L3056" s="16">
        <v>0</v>
      </c>
      <c r="M3056" s="16">
        <v>0</v>
      </c>
      <c r="N3056" s="16">
        <v>0</v>
      </c>
      <c r="O3056" s="16">
        <v>0</v>
      </c>
      <c r="P3056" s="13" t="str">
        <f>IFERROR(VLOOKUP($A3056,'Fielding Data'!$A:$H,MATCH(P$1,'Fielding Data'!$A$1:$H$1,0),0),"Other")</f>
        <v>P</v>
      </c>
      <c r="Q3056" s="13">
        <f>IFERROR(VLOOKUP($A3056,'Fielding Data'!$A:$H,MATCH(Q$1,'Fielding Data'!$A$1:$H$1,0),0),"Other")</f>
        <v>3</v>
      </c>
      <c r="R3056" s="13">
        <f>IFERROR(VLOOKUP($A3056,'Fielding Data'!$A:$H,MATCH(R$1,'Fielding Data'!$A$1:$H$1,0),0),"Other")</f>
        <v>1</v>
      </c>
      <c r="S3056" s="13">
        <f>IFERROR(VLOOKUP($A3056,'Fielding Data'!$A:$H,MATCH(S$1,'Fielding Data'!$A$1:$H$1,0),0),"Other")</f>
        <v>0</v>
      </c>
      <c r="T3056" s="13">
        <f>IFERROR(VLOOKUP($A3056,'Fielding Data'!$A:$H,MATCH(T$1,'Fielding Data'!$A$1:$H$1,0),0),"Other")</f>
        <v>0</v>
      </c>
      <c r="U3056" s="13">
        <f>SUMIFS('Fielding Data'!E:E,'Fielding Data'!$A:$A,'Hitting Data'!$A3056)</f>
        <v>3</v>
      </c>
      <c r="V3056" s="13">
        <f>SUMIFS('Fielding Data'!F:F,'Fielding Data'!$A:$A,'Hitting Data'!$A3056)</f>
        <v>1</v>
      </c>
      <c r="W3056" s="13">
        <f>SUMIFS('Fielding Data'!G:G,'Fielding Data'!$A:$A,'Hitting Data'!$A3056)</f>
        <v>0</v>
      </c>
      <c r="X3056" s="13">
        <f>SUMIFS('Fielding Data'!H:H,'Fielding Data'!$A:$A,'Hitting Data'!$A3056)</f>
        <v>0</v>
      </c>
    </row>
    <row r="3057" spans="1:24" x14ac:dyDescent="0.3">
      <c r="A3057" s="13" t="str">
        <f t="shared" si="47"/>
        <v>mejiaje012012</v>
      </c>
      <c r="B3057" s="16" t="s">
        <v>1338</v>
      </c>
      <c r="C3057" s="16">
        <v>2012</v>
      </c>
      <c r="D3057" s="16">
        <v>5</v>
      </c>
      <c r="E3057" s="16">
        <v>3</v>
      </c>
      <c r="F3057" s="16">
        <v>0</v>
      </c>
      <c r="G3057" s="16">
        <v>0</v>
      </c>
      <c r="H3057" s="16">
        <v>0</v>
      </c>
      <c r="I3057" s="16">
        <v>0</v>
      </c>
      <c r="J3057" s="16">
        <v>0</v>
      </c>
      <c r="K3057" s="16">
        <v>1</v>
      </c>
      <c r="L3057" s="16">
        <v>0</v>
      </c>
      <c r="M3057" s="16">
        <v>0</v>
      </c>
      <c r="N3057" s="16">
        <v>0</v>
      </c>
      <c r="O3057" s="16">
        <v>2</v>
      </c>
      <c r="P3057" s="13" t="str">
        <f>IFERROR(VLOOKUP($A3057,'Fielding Data'!$A:$H,MATCH(P$1,'Fielding Data'!$A$1:$H$1,0),0),"Other")</f>
        <v>P</v>
      </c>
      <c r="Q3057" s="13">
        <f>IFERROR(VLOOKUP($A3057,'Fielding Data'!$A:$H,MATCH(Q$1,'Fielding Data'!$A$1:$H$1,0),0),"Other")</f>
        <v>0</v>
      </c>
      <c r="R3057" s="13">
        <f>IFERROR(VLOOKUP($A3057,'Fielding Data'!$A:$H,MATCH(R$1,'Fielding Data'!$A$1:$H$1,0),0),"Other")</f>
        <v>2</v>
      </c>
      <c r="S3057" s="13">
        <f>IFERROR(VLOOKUP($A3057,'Fielding Data'!$A:$H,MATCH(S$1,'Fielding Data'!$A$1:$H$1,0),0),"Other")</f>
        <v>1</v>
      </c>
      <c r="T3057" s="13">
        <f>IFERROR(VLOOKUP($A3057,'Fielding Data'!$A:$H,MATCH(T$1,'Fielding Data'!$A$1:$H$1,0),0),"Other")</f>
        <v>0</v>
      </c>
      <c r="U3057" s="13">
        <f>SUMIFS('Fielding Data'!E:E,'Fielding Data'!$A:$A,'Hitting Data'!$A3057)</f>
        <v>0</v>
      </c>
      <c r="V3057" s="13">
        <f>SUMIFS('Fielding Data'!F:F,'Fielding Data'!$A:$A,'Hitting Data'!$A3057)</f>
        <v>2</v>
      </c>
      <c r="W3057" s="13">
        <f>SUMIFS('Fielding Data'!G:G,'Fielding Data'!$A:$A,'Hitting Data'!$A3057)</f>
        <v>1</v>
      </c>
      <c r="X3057" s="13">
        <f>SUMIFS('Fielding Data'!H:H,'Fielding Data'!$A:$A,'Hitting Data'!$A3057)</f>
        <v>0</v>
      </c>
    </row>
    <row r="3058" spans="1:24" x14ac:dyDescent="0.3">
      <c r="A3058" s="13" t="str">
        <f t="shared" si="47"/>
        <v>melanma012012</v>
      </c>
      <c r="B3058" s="16" t="s">
        <v>1141</v>
      </c>
      <c r="C3058" s="16">
        <v>2012</v>
      </c>
      <c r="D3058" s="16">
        <v>41</v>
      </c>
      <c r="E3058" s="16">
        <v>0</v>
      </c>
      <c r="F3058" s="16">
        <v>0</v>
      </c>
      <c r="G3058" s="16">
        <v>0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M3058" s="16">
        <v>0</v>
      </c>
      <c r="N3058" s="16">
        <v>0</v>
      </c>
      <c r="O3058" s="16">
        <v>0</v>
      </c>
      <c r="P3058" s="13" t="str">
        <f>IFERROR(VLOOKUP($A3058,'Fielding Data'!$A:$H,MATCH(P$1,'Fielding Data'!$A$1:$H$1,0),0),"Other")</f>
        <v>P</v>
      </c>
      <c r="Q3058" s="13">
        <f>IFERROR(VLOOKUP($A3058,'Fielding Data'!$A:$H,MATCH(Q$1,'Fielding Data'!$A$1:$H$1,0),0),"Other")</f>
        <v>5</v>
      </c>
      <c r="R3058" s="13">
        <f>IFERROR(VLOOKUP($A3058,'Fielding Data'!$A:$H,MATCH(R$1,'Fielding Data'!$A$1:$H$1,0),0),"Other")</f>
        <v>8</v>
      </c>
      <c r="S3058" s="13">
        <f>IFERROR(VLOOKUP($A3058,'Fielding Data'!$A:$H,MATCH(S$1,'Fielding Data'!$A$1:$H$1,0),0),"Other")</f>
        <v>0</v>
      </c>
      <c r="T3058" s="13">
        <f>IFERROR(VLOOKUP($A3058,'Fielding Data'!$A:$H,MATCH(T$1,'Fielding Data'!$A$1:$H$1,0),0),"Other")</f>
        <v>0</v>
      </c>
      <c r="U3058" s="13">
        <f>SUMIFS('Fielding Data'!E:E,'Fielding Data'!$A:$A,'Hitting Data'!$A3058)</f>
        <v>5</v>
      </c>
      <c r="V3058" s="13">
        <f>SUMIFS('Fielding Data'!F:F,'Fielding Data'!$A:$A,'Hitting Data'!$A3058)</f>
        <v>8</v>
      </c>
      <c r="W3058" s="13">
        <f>SUMIFS('Fielding Data'!G:G,'Fielding Data'!$A:$A,'Hitting Data'!$A3058)</f>
        <v>0</v>
      </c>
      <c r="X3058" s="13">
        <f>SUMIFS('Fielding Data'!H:H,'Fielding Data'!$A:$A,'Hitting Data'!$A3058)</f>
        <v>0</v>
      </c>
    </row>
    <row r="3059" spans="1:24" x14ac:dyDescent="0.3">
      <c r="A3059" s="13" t="str">
        <f t="shared" si="47"/>
        <v>mendolu012012</v>
      </c>
      <c r="B3059" s="16" t="s">
        <v>823</v>
      </c>
      <c r="C3059" s="16">
        <v>2012</v>
      </c>
      <c r="D3059" s="16">
        <v>30</v>
      </c>
      <c r="E3059" s="16">
        <v>2</v>
      </c>
      <c r="F3059" s="16">
        <v>0</v>
      </c>
      <c r="G3059" s="16">
        <v>0</v>
      </c>
      <c r="H3059" s="16">
        <v>0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16">
        <v>0</v>
      </c>
      <c r="O3059" s="16">
        <v>2</v>
      </c>
      <c r="P3059" s="13" t="str">
        <f>IFERROR(VLOOKUP($A3059,'Fielding Data'!$A:$H,MATCH(P$1,'Fielding Data'!$A$1:$H$1,0),0),"Other")</f>
        <v>P</v>
      </c>
      <c r="Q3059" s="13">
        <f>IFERROR(VLOOKUP($A3059,'Fielding Data'!$A:$H,MATCH(Q$1,'Fielding Data'!$A$1:$H$1,0),0),"Other")</f>
        <v>19</v>
      </c>
      <c r="R3059" s="13">
        <f>IFERROR(VLOOKUP($A3059,'Fielding Data'!$A:$H,MATCH(R$1,'Fielding Data'!$A$1:$H$1,0),0),"Other")</f>
        <v>25</v>
      </c>
      <c r="S3059" s="13">
        <f>IFERROR(VLOOKUP($A3059,'Fielding Data'!$A:$H,MATCH(S$1,'Fielding Data'!$A$1:$H$1,0),0),"Other")</f>
        <v>1</v>
      </c>
      <c r="T3059" s="13">
        <f>IFERROR(VLOOKUP($A3059,'Fielding Data'!$A:$H,MATCH(T$1,'Fielding Data'!$A$1:$H$1,0),0),"Other")</f>
        <v>1</v>
      </c>
      <c r="U3059" s="13">
        <f>SUMIFS('Fielding Data'!E:E,'Fielding Data'!$A:$A,'Hitting Data'!$A3059)</f>
        <v>19</v>
      </c>
      <c r="V3059" s="13">
        <f>SUMIFS('Fielding Data'!F:F,'Fielding Data'!$A:$A,'Hitting Data'!$A3059)</f>
        <v>25</v>
      </c>
      <c r="W3059" s="13">
        <f>SUMIFS('Fielding Data'!G:G,'Fielding Data'!$A:$A,'Hitting Data'!$A3059)</f>
        <v>1</v>
      </c>
      <c r="X3059" s="13">
        <f>SUMIFS('Fielding Data'!H:H,'Fielding Data'!$A:$A,'Hitting Data'!$A3059)</f>
        <v>1</v>
      </c>
    </row>
    <row r="3060" spans="1:24" x14ac:dyDescent="0.3">
      <c r="A3060" s="13" t="str">
        <f t="shared" si="47"/>
        <v>mercejo032012</v>
      </c>
      <c r="B3060" s="16" t="s">
        <v>1781</v>
      </c>
      <c r="C3060" s="16">
        <v>2012</v>
      </c>
      <c r="D3060" s="16">
        <v>42</v>
      </c>
      <c r="E3060" s="16">
        <v>62</v>
      </c>
      <c r="F3060" s="16">
        <v>7</v>
      </c>
      <c r="G3060" s="16">
        <v>13</v>
      </c>
      <c r="H3060" s="16">
        <v>5</v>
      </c>
      <c r="I3060" s="16">
        <v>1</v>
      </c>
      <c r="J3060" s="16">
        <v>1</v>
      </c>
      <c r="K3060" s="16">
        <v>5</v>
      </c>
      <c r="L3060" s="16">
        <v>0</v>
      </c>
      <c r="M3060" s="16">
        <v>1</v>
      </c>
      <c r="N3060" s="16">
        <v>4</v>
      </c>
      <c r="O3060" s="16">
        <v>14</v>
      </c>
      <c r="P3060" s="13" t="str">
        <f>IFERROR(VLOOKUP($A3060,'Fielding Data'!$A:$H,MATCH(P$1,'Fielding Data'!$A$1:$H$1,0),0),"Other")</f>
        <v>2B</v>
      </c>
      <c r="Q3060" s="13">
        <f>IFERROR(VLOOKUP($A3060,'Fielding Data'!$A:$H,MATCH(Q$1,'Fielding Data'!$A$1:$H$1,0),0),"Other")</f>
        <v>4</v>
      </c>
      <c r="R3060" s="13">
        <f>IFERROR(VLOOKUP($A3060,'Fielding Data'!$A:$H,MATCH(R$1,'Fielding Data'!$A$1:$H$1,0),0),"Other")</f>
        <v>19</v>
      </c>
      <c r="S3060" s="13">
        <f>IFERROR(VLOOKUP($A3060,'Fielding Data'!$A:$H,MATCH(S$1,'Fielding Data'!$A$1:$H$1,0),0),"Other")</f>
        <v>0</v>
      </c>
      <c r="T3060" s="13">
        <f>IFERROR(VLOOKUP($A3060,'Fielding Data'!$A:$H,MATCH(T$1,'Fielding Data'!$A$1:$H$1,0),0),"Other")</f>
        <v>4</v>
      </c>
      <c r="U3060" s="13">
        <f>SUMIFS('Fielding Data'!E:E,'Fielding Data'!$A:$A,'Hitting Data'!$A3060)</f>
        <v>20</v>
      </c>
      <c r="V3060" s="13">
        <f>SUMIFS('Fielding Data'!F:F,'Fielding Data'!$A:$A,'Hitting Data'!$A3060)</f>
        <v>58</v>
      </c>
      <c r="W3060" s="13">
        <f>SUMIFS('Fielding Data'!G:G,'Fielding Data'!$A:$A,'Hitting Data'!$A3060)</f>
        <v>1</v>
      </c>
      <c r="X3060" s="13">
        <f>SUMIFS('Fielding Data'!H:H,'Fielding Data'!$A:$A,'Hitting Data'!$A3060)</f>
        <v>8</v>
      </c>
    </row>
    <row r="3061" spans="1:24" x14ac:dyDescent="0.3">
      <c r="A3061" s="13" t="str">
        <f t="shared" si="47"/>
        <v>mesame012012</v>
      </c>
      <c r="B3061" s="16" t="s">
        <v>1782</v>
      </c>
      <c r="C3061" s="16">
        <v>2012</v>
      </c>
      <c r="D3061" s="16">
        <v>3</v>
      </c>
      <c r="E3061" s="16">
        <v>2</v>
      </c>
      <c r="F3061" s="16">
        <v>0</v>
      </c>
      <c r="G3061" s="16">
        <v>1</v>
      </c>
      <c r="H3061" s="16">
        <v>0</v>
      </c>
      <c r="I3061" s="16">
        <v>0</v>
      </c>
      <c r="J3061" s="16">
        <v>0</v>
      </c>
      <c r="K3061" s="16">
        <v>1</v>
      </c>
      <c r="L3061" s="16">
        <v>0</v>
      </c>
      <c r="M3061" s="16">
        <v>0</v>
      </c>
      <c r="N3061" s="16">
        <v>0</v>
      </c>
      <c r="O3061" s="16">
        <v>0</v>
      </c>
      <c r="P3061" s="13" t="str">
        <f>IFERROR(VLOOKUP($A3061,'Fielding Data'!$A:$H,MATCH(P$1,'Fielding Data'!$A$1:$H$1,0),0),"Other")</f>
        <v>CF</v>
      </c>
      <c r="Q3061" s="13">
        <f>IFERROR(VLOOKUP($A3061,'Fielding Data'!$A:$H,MATCH(Q$1,'Fielding Data'!$A$1:$H$1,0),0),"Other")</f>
        <v>0</v>
      </c>
      <c r="R3061" s="13">
        <f>IFERROR(VLOOKUP($A3061,'Fielding Data'!$A:$H,MATCH(R$1,'Fielding Data'!$A$1:$H$1,0),0),"Other")</f>
        <v>0</v>
      </c>
      <c r="S3061" s="13">
        <f>IFERROR(VLOOKUP($A3061,'Fielding Data'!$A:$H,MATCH(S$1,'Fielding Data'!$A$1:$H$1,0),0),"Other")</f>
        <v>0</v>
      </c>
      <c r="T3061" s="13">
        <f>IFERROR(VLOOKUP($A3061,'Fielding Data'!$A:$H,MATCH(T$1,'Fielding Data'!$A$1:$H$1,0),0),"Other")</f>
        <v>0</v>
      </c>
      <c r="U3061" s="13">
        <f>SUMIFS('Fielding Data'!E:E,'Fielding Data'!$A:$A,'Hitting Data'!$A3061)</f>
        <v>0</v>
      </c>
      <c r="V3061" s="13">
        <f>SUMIFS('Fielding Data'!F:F,'Fielding Data'!$A:$A,'Hitting Data'!$A3061)</f>
        <v>0</v>
      </c>
      <c r="W3061" s="13">
        <f>SUMIFS('Fielding Data'!G:G,'Fielding Data'!$A:$A,'Hitting Data'!$A3061)</f>
        <v>0</v>
      </c>
      <c r="X3061" s="13">
        <f>SUMIFS('Fielding Data'!H:H,'Fielding Data'!$A:$A,'Hitting Data'!$A3061)</f>
        <v>0</v>
      </c>
    </row>
    <row r="3062" spans="1:24" x14ac:dyDescent="0.3">
      <c r="A3062" s="13" t="str">
        <f t="shared" si="47"/>
        <v>mesorde012012</v>
      </c>
      <c r="B3062" s="16" t="s">
        <v>1563</v>
      </c>
      <c r="C3062" s="16">
        <v>2012</v>
      </c>
      <c r="D3062" s="16">
        <v>54</v>
      </c>
      <c r="E3062" s="16">
        <v>165</v>
      </c>
      <c r="F3062" s="16">
        <v>17</v>
      </c>
      <c r="G3062" s="16">
        <v>35</v>
      </c>
      <c r="H3062" s="16">
        <v>8</v>
      </c>
      <c r="I3062" s="16">
        <v>0</v>
      </c>
      <c r="J3062" s="16">
        <v>5</v>
      </c>
      <c r="K3062" s="16">
        <v>14</v>
      </c>
      <c r="L3062" s="16">
        <v>1</v>
      </c>
      <c r="M3062" s="16">
        <v>1</v>
      </c>
      <c r="N3062" s="16">
        <v>17</v>
      </c>
      <c r="O3062" s="16">
        <v>33</v>
      </c>
      <c r="P3062" s="13" t="str">
        <f>IFERROR(VLOOKUP($A3062,'Fielding Data'!$A:$H,MATCH(P$1,'Fielding Data'!$A$1:$H$1,0),0),"Other")</f>
        <v>C</v>
      </c>
      <c r="Q3062" s="13">
        <f>IFERROR(VLOOKUP($A3062,'Fielding Data'!$A:$H,MATCH(Q$1,'Fielding Data'!$A$1:$H$1,0),0),"Other")</f>
        <v>368</v>
      </c>
      <c r="R3062" s="13">
        <f>IFERROR(VLOOKUP($A3062,'Fielding Data'!$A:$H,MATCH(R$1,'Fielding Data'!$A$1:$H$1,0),0),"Other")</f>
        <v>24</v>
      </c>
      <c r="S3062" s="13">
        <f>IFERROR(VLOOKUP($A3062,'Fielding Data'!$A:$H,MATCH(S$1,'Fielding Data'!$A$1:$H$1,0),0),"Other")</f>
        <v>1</v>
      </c>
      <c r="T3062" s="13">
        <f>IFERROR(VLOOKUP($A3062,'Fielding Data'!$A:$H,MATCH(T$1,'Fielding Data'!$A$1:$H$1,0),0),"Other")</f>
        <v>1</v>
      </c>
      <c r="U3062" s="13">
        <f>SUMIFS('Fielding Data'!E:E,'Fielding Data'!$A:$A,'Hitting Data'!$A3062)</f>
        <v>368</v>
      </c>
      <c r="V3062" s="13">
        <f>SUMIFS('Fielding Data'!F:F,'Fielding Data'!$A:$A,'Hitting Data'!$A3062)</f>
        <v>24</v>
      </c>
      <c r="W3062" s="13">
        <f>SUMIFS('Fielding Data'!G:G,'Fielding Data'!$A:$A,'Hitting Data'!$A3062)</f>
        <v>1</v>
      </c>
      <c r="X3062" s="13">
        <f>SUMIFS('Fielding Data'!H:H,'Fielding Data'!$A:$A,'Hitting Data'!$A3062)</f>
        <v>1</v>
      </c>
    </row>
    <row r="3063" spans="1:24" x14ac:dyDescent="0.3">
      <c r="A3063" s="13" t="str">
        <f t="shared" si="47"/>
        <v>middlwi012012</v>
      </c>
      <c r="B3063" s="16" t="s">
        <v>1783</v>
      </c>
      <c r="C3063" s="16">
        <v>2012</v>
      </c>
      <c r="D3063" s="16">
        <v>75</v>
      </c>
      <c r="E3063" s="16">
        <v>267</v>
      </c>
      <c r="F3063" s="16">
        <v>34</v>
      </c>
      <c r="G3063" s="16">
        <v>77</v>
      </c>
      <c r="H3063" s="16">
        <v>14</v>
      </c>
      <c r="I3063" s="16">
        <v>0</v>
      </c>
      <c r="J3063" s="16">
        <v>15</v>
      </c>
      <c r="K3063" s="16">
        <v>54</v>
      </c>
      <c r="L3063" s="16">
        <v>4</v>
      </c>
      <c r="M3063" s="16">
        <v>1</v>
      </c>
      <c r="N3063" s="16">
        <v>13</v>
      </c>
      <c r="O3063" s="16">
        <v>70</v>
      </c>
      <c r="P3063" s="13" t="str">
        <f>IFERROR(VLOOKUP($A3063,'Fielding Data'!$A:$H,MATCH(P$1,'Fielding Data'!$A$1:$H$1,0),0),"Other")</f>
        <v>3B</v>
      </c>
      <c r="Q3063" s="13">
        <f>IFERROR(VLOOKUP($A3063,'Fielding Data'!$A:$H,MATCH(Q$1,'Fielding Data'!$A$1:$H$1,0),0),"Other")</f>
        <v>32</v>
      </c>
      <c r="R3063" s="13">
        <f>IFERROR(VLOOKUP($A3063,'Fielding Data'!$A:$H,MATCH(R$1,'Fielding Data'!$A$1:$H$1,0),0),"Other")</f>
        <v>134</v>
      </c>
      <c r="S3063" s="13">
        <f>IFERROR(VLOOKUP($A3063,'Fielding Data'!$A:$H,MATCH(S$1,'Fielding Data'!$A$1:$H$1,0),0),"Other")</f>
        <v>9</v>
      </c>
      <c r="T3063" s="13">
        <f>IFERROR(VLOOKUP($A3063,'Fielding Data'!$A:$H,MATCH(T$1,'Fielding Data'!$A$1:$H$1,0),0),"Other")</f>
        <v>13</v>
      </c>
      <c r="U3063" s="13">
        <f>SUMIFS('Fielding Data'!E:E,'Fielding Data'!$A:$A,'Hitting Data'!$A3063)</f>
        <v>32</v>
      </c>
      <c r="V3063" s="13">
        <f>SUMIFS('Fielding Data'!F:F,'Fielding Data'!$A:$A,'Hitting Data'!$A3063)</f>
        <v>134</v>
      </c>
      <c r="W3063" s="13">
        <f>SUMIFS('Fielding Data'!G:G,'Fielding Data'!$A:$A,'Hitting Data'!$A3063)</f>
        <v>9</v>
      </c>
      <c r="X3063" s="13">
        <f>SUMIFS('Fielding Data'!H:H,'Fielding Data'!$A:$A,'Hitting Data'!$A3063)</f>
        <v>13</v>
      </c>
    </row>
    <row r="3064" spans="1:24" x14ac:dyDescent="0.3">
      <c r="A3064" s="13" t="str">
        <f t="shared" si="47"/>
        <v>mikolmi012012</v>
      </c>
      <c r="B3064" s="16" t="s">
        <v>1784</v>
      </c>
      <c r="C3064" s="16">
        <v>2012</v>
      </c>
      <c r="D3064" s="16">
        <v>25</v>
      </c>
      <c r="E3064" s="16">
        <v>3</v>
      </c>
      <c r="F3064" s="16">
        <v>0</v>
      </c>
      <c r="G3064" s="16">
        <v>0</v>
      </c>
      <c r="H3064" s="16">
        <v>0</v>
      </c>
      <c r="I3064" s="16">
        <v>0</v>
      </c>
      <c r="J3064" s="16">
        <v>0</v>
      </c>
      <c r="K3064" s="16">
        <v>0</v>
      </c>
      <c r="L3064" s="16">
        <v>0</v>
      </c>
      <c r="M3064" s="16">
        <v>0</v>
      </c>
      <c r="N3064" s="16">
        <v>0</v>
      </c>
      <c r="O3064" s="16">
        <v>1</v>
      </c>
      <c r="P3064" s="13" t="str">
        <f>IFERROR(VLOOKUP($A3064,'Fielding Data'!$A:$H,MATCH(P$1,'Fielding Data'!$A$1:$H$1,0),0),"Other")</f>
        <v>P</v>
      </c>
      <c r="Q3064" s="13">
        <f>IFERROR(VLOOKUP($A3064,'Fielding Data'!$A:$H,MATCH(Q$1,'Fielding Data'!$A$1:$H$1,0),0),"Other")</f>
        <v>0</v>
      </c>
      <c r="R3064" s="13">
        <f>IFERROR(VLOOKUP($A3064,'Fielding Data'!$A:$H,MATCH(R$1,'Fielding Data'!$A$1:$H$1,0),0),"Other")</f>
        <v>7</v>
      </c>
      <c r="S3064" s="13">
        <f>IFERROR(VLOOKUP($A3064,'Fielding Data'!$A:$H,MATCH(S$1,'Fielding Data'!$A$1:$H$1,0),0),"Other")</f>
        <v>1</v>
      </c>
      <c r="T3064" s="13">
        <f>IFERROR(VLOOKUP($A3064,'Fielding Data'!$A:$H,MATCH(T$1,'Fielding Data'!$A$1:$H$1,0),0),"Other")</f>
        <v>0</v>
      </c>
      <c r="U3064" s="13">
        <f>SUMIFS('Fielding Data'!E:E,'Fielding Data'!$A:$A,'Hitting Data'!$A3064)</f>
        <v>0</v>
      </c>
      <c r="V3064" s="13">
        <f>SUMIFS('Fielding Data'!F:F,'Fielding Data'!$A:$A,'Hitting Data'!$A3064)</f>
        <v>7</v>
      </c>
      <c r="W3064" s="13">
        <f>SUMIFS('Fielding Data'!G:G,'Fielding Data'!$A:$A,'Hitting Data'!$A3064)</f>
        <v>1</v>
      </c>
      <c r="X3064" s="13">
        <f>SUMIFS('Fielding Data'!H:H,'Fielding Data'!$A:$A,'Hitting Data'!$A3064)</f>
        <v>0</v>
      </c>
    </row>
    <row r="3065" spans="1:24" x14ac:dyDescent="0.3">
      <c r="A3065" s="13" t="str">
        <f t="shared" si="47"/>
        <v>mileywa012012</v>
      </c>
      <c r="B3065" s="16" t="s">
        <v>1564</v>
      </c>
      <c r="C3065" s="16">
        <v>2012</v>
      </c>
      <c r="D3065" s="16">
        <v>32</v>
      </c>
      <c r="E3065" s="16">
        <v>65</v>
      </c>
      <c r="F3065" s="16">
        <v>4</v>
      </c>
      <c r="G3065" s="16">
        <v>11</v>
      </c>
      <c r="H3065" s="16">
        <v>2</v>
      </c>
      <c r="I3065" s="16">
        <v>0</v>
      </c>
      <c r="J3065" s="16">
        <v>0</v>
      </c>
      <c r="K3065" s="16">
        <v>2</v>
      </c>
      <c r="L3065" s="16">
        <v>0</v>
      </c>
      <c r="M3065" s="16">
        <v>0</v>
      </c>
      <c r="N3065" s="16">
        <v>2</v>
      </c>
      <c r="O3065" s="16">
        <v>20</v>
      </c>
      <c r="P3065" s="13" t="str">
        <f>IFERROR(VLOOKUP($A3065,'Fielding Data'!$A:$H,MATCH(P$1,'Fielding Data'!$A$1:$H$1,0),0),"Other")</f>
        <v>P</v>
      </c>
      <c r="Q3065" s="13">
        <f>IFERROR(VLOOKUP($A3065,'Fielding Data'!$A:$H,MATCH(Q$1,'Fielding Data'!$A$1:$H$1,0),0),"Other")</f>
        <v>2</v>
      </c>
      <c r="R3065" s="13">
        <f>IFERROR(VLOOKUP($A3065,'Fielding Data'!$A:$H,MATCH(R$1,'Fielding Data'!$A$1:$H$1,0),0),"Other")</f>
        <v>28</v>
      </c>
      <c r="S3065" s="13">
        <f>IFERROR(VLOOKUP($A3065,'Fielding Data'!$A:$H,MATCH(S$1,'Fielding Data'!$A$1:$H$1,0),0),"Other")</f>
        <v>1</v>
      </c>
      <c r="T3065" s="13">
        <f>IFERROR(VLOOKUP($A3065,'Fielding Data'!$A:$H,MATCH(T$1,'Fielding Data'!$A$1:$H$1,0),0),"Other")</f>
        <v>1</v>
      </c>
      <c r="U3065" s="13">
        <f>SUMIFS('Fielding Data'!E:E,'Fielding Data'!$A:$A,'Hitting Data'!$A3065)</f>
        <v>2</v>
      </c>
      <c r="V3065" s="13">
        <f>SUMIFS('Fielding Data'!F:F,'Fielding Data'!$A:$A,'Hitting Data'!$A3065)</f>
        <v>28</v>
      </c>
      <c r="W3065" s="13">
        <f>SUMIFS('Fielding Data'!G:G,'Fielding Data'!$A:$A,'Hitting Data'!$A3065)</f>
        <v>1</v>
      </c>
      <c r="X3065" s="13">
        <f>SUMIFS('Fielding Data'!H:H,'Fielding Data'!$A:$A,'Hitting Data'!$A3065)</f>
        <v>1</v>
      </c>
    </row>
    <row r="3066" spans="1:24" x14ac:dyDescent="0.3">
      <c r="A3066" s="13" t="str">
        <f t="shared" si="47"/>
        <v>millean012012</v>
      </c>
      <c r="B3066" s="16" t="s">
        <v>688</v>
      </c>
      <c r="C3066" s="16">
        <v>2012</v>
      </c>
      <c r="D3066" s="16">
        <v>53</v>
      </c>
      <c r="E3066" s="16">
        <v>0</v>
      </c>
      <c r="F3066" s="16">
        <v>0</v>
      </c>
      <c r="G3066" s="16">
        <v>0</v>
      </c>
      <c r="H3066" s="16">
        <v>0</v>
      </c>
      <c r="I3066" s="16">
        <v>0</v>
      </c>
      <c r="J3066" s="16">
        <v>0</v>
      </c>
      <c r="K3066" s="16">
        <v>0</v>
      </c>
      <c r="L3066" s="16">
        <v>0</v>
      </c>
      <c r="M3066" s="16">
        <v>0</v>
      </c>
      <c r="N3066" s="16">
        <v>0</v>
      </c>
      <c r="O3066" s="16">
        <v>0</v>
      </c>
      <c r="P3066" s="13" t="str">
        <f>IFERROR(VLOOKUP($A3066,'Fielding Data'!$A:$H,MATCH(P$1,'Fielding Data'!$A$1:$H$1,0),0),"Other")</f>
        <v>P</v>
      </c>
      <c r="Q3066" s="13">
        <f>IFERROR(VLOOKUP($A3066,'Fielding Data'!$A:$H,MATCH(Q$1,'Fielding Data'!$A$1:$H$1,0),0),"Other")</f>
        <v>1</v>
      </c>
      <c r="R3066" s="13">
        <f>IFERROR(VLOOKUP($A3066,'Fielding Data'!$A:$H,MATCH(R$1,'Fielding Data'!$A$1:$H$1,0),0),"Other")</f>
        <v>2</v>
      </c>
      <c r="S3066" s="13">
        <f>IFERROR(VLOOKUP($A3066,'Fielding Data'!$A:$H,MATCH(S$1,'Fielding Data'!$A$1:$H$1,0),0),"Other")</f>
        <v>1</v>
      </c>
      <c r="T3066" s="13">
        <f>IFERROR(VLOOKUP($A3066,'Fielding Data'!$A:$H,MATCH(T$1,'Fielding Data'!$A$1:$H$1,0),0),"Other")</f>
        <v>0</v>
      </c>
      <c r="U3066" s="13">
        <f>SUMIFS('Fielding Data'!E:E,'Fielding Data'!$A:$A,'Hitting Data'!$A3066)</f>
        <v>1</v>
      </c>
      <c r="V3066" s="13">
        <f>SUMIFS('Fielding Data'!F:F,'Fielding Data'!$A:$A,'Hitting Data'!$A3066)</f>
        <v>2</v>
      </c>
      <c r="W3066" s="13">
        <f>SUMIFS('Fielding Data'!G:G,'Fielding Data'!$A:$A,'Hitting Data'!$A3066)</f>
        <v>1</v>
      </c>
      <c r="X3066" s="13">
        <f>SUMIFS('Fielding Data'!H:H,'Fielding Data'!$A:$A,'Hitting Data'!$A3066)</f>
        <v>0</v>
      </c>
    </row>
    <row r="3067" spans="1:24" x14ac:dyDescent="0.3">
      <c r="A3067" s="13" t="str">
        <f t="shared" si="47"/>
        <v>milleji022012</v>
      </c>
      <c r="B3067" s="16" t="s">
        <v>970</v>
      </c>
      <c r="C3067" s="16">
        <v>2012</v>
      </c>
      <c r="D3067" s="16">
        <v>33</v>
      </c>
      <c r="E3067" s="16">
        <v>0</v>
      </c>
      <c r="F3067" s="16">
        <v>0</v>
      </c>
      <c r="G3067" s="16">
        <v>0</v>
      </c>
      <c r="H3067" s="16">
        <v>0</v>
      </c>
      <c r="I3067" s="16">
        <v>0</v>
      </c>
      <c r="J3067" s="16">
        <v>0</v>
      </c>
      <c r="K3067" s="16">
        <v>0</v>
      </c>
      <c r="L3067" s="16">
        <v>0</v>
      </c>
      <c r="M3067" s="16">
        <v>0</v>
      </c>
      <c r="N3067" s="16">
        <v>0</v>
      </c>
      <c r="O3067" s="16">
        <v>0</v>
      </c>
      <c r="P3067" s="13" t="str">
        <f>IFERROR(VLOOKUP($A3067,'Fielding Data'!$A:$H,MATCH(P$1,'Fielding Data'!$A$1:$H$1,0),0),"Other")</f>
        <v>P</v>
      </c>
      <c r="Q3067" s="13">
        <f>IFERROR(VLOOKUP($A3067,'Fielding Data'!$A:$H,MATCH(Q$1,'Fielding Data'!$A$1:$H$1,0),0),"Other")</f>
        <v>5</v>
      </c>
      <c r="R3067" s="13">
        <f>IFERROR(VLOOKUP($A3067,'Fielding Data'!$A:$H,MATCH(R$1,'Fielding Data'!$A$1:$H$1,0),0),"Other")</f>
        <v>4</v>
      </c>
      <c r="S3067" s="13">
        <f>IFERROR(VLOOKUP($A3067,'Fielding Data'!$A:$H,MATCH(S$1,'Fielding Data'!$A$1:$H$1,0),0),"Other")</f>
        <v>0</v>
      </c>
      <c r="T3067" s="13">
        <f>IFERROR(VLOOKUP($A3067,'Fielding Data'!$A:$H,MATCH(T$1,'Fielding Data'!$A$1:$H$1,0),0),"Other")</f>
        <v>1</v>
      </c>
      <c r="U3067" s="13">
        <f>SUMIFS('Fielding Data'!E:E,'Fielding Data'!$A:$A,'Hitting Data'!$A3067)</f>
        <v>5</v>
      </c>
      <c r="V3067" s="13">
        <f>SUMIFS('Fielding Data'!F:F,'Fielding Data'!$A:$A,'Hitting Data'!$A3067)</f>
        <v>4</v>
      </c>
      <c r="W3067" s="13">
        <f>SUMIFS('Fielding Data'!G:G,'Fielding Data'!$A:$A,'Hitting Data'!$A3067)</f>
        <v>0</v>
      </c>
      <c r="X3067" s="13">
        <f>SUMIFS('Fielding Data'!H:H,'Fielding Data'!$A:$A,'Hitting Data'!$A3067)</f>
        <v>1</v>
      </c>
    </row>
    <row r="3068" spans="1:24" x14ac:dyDescent="0.3">
      <c r="A3068" s="13" t="str">
        <f t="shared" si="47"/>
        <v>millesh012012</v>
      </c>
      <c r="B3068" s="16" t="s">
        <v>1785</v>
      </c>
      <c r="C3068" s="16">
        <v>2012</v>
      </c>
      <c r="D3068" s="16">
        <v>6</v>
      </c>
      <c r="E3068" s="16">
        <v>3</v>
      </c>
      <c r="F3068" s="16">
        <v>0</v>
      </c>
      <c r="G3068" s="16">
        <v>2</v>
      </c>
      <c r="H3068" s="16">
        <v>1</v>
      </c>
      <c r="I3068" s="16">
        <v>0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 s="16">
        <v>0</v>
      </c>
      <c r="P3068" s="13" t="str">
        <f>IFERROR(VLOOKUP($A3068,'Fielding Data'!$A:$H,MATCH(P$1,'Fielding Data'!$A$1:$H$1,0),0),"Other")</f>
        <v>P</v>
      </c>
      <c r="Q3068" s="13">
        <f>IFERROR(VLOOKUP($A3068,'Fielding Data'!$A:$H,MATCH(Q$1,'Fielding Data'!$A$1:$H$1,0),0),"Other")</f>
        <v>0</v>
      </c>
      <c r="R3068" s="13">
        <f>IFERROR(VLOOKUP($A3068,'Fielding Data'!$A:$H,MATCH(R$1,'Fielding Data'!$A$1:$H$1,0),0),"Other")</f>
        <v>1</v>
      </c>
      <c r="S3068" s="13">
        <f>IFERROR(VLOOKUP($A3068,'Fielding Data'!$A:$H,MATCH(S$1,'Fielding Data'!$A$1:$H$1,0),0),"Other")</f>
        <v>0</v>
      </c>
      <c r="T3068" s="13">
        <f>IFERROR(VLOOKUP($A3068,'Fielding Data'!$A:$H,MATCH(T$1,'Fielding Data'!$A$1:$H$1,0),0),"Other")</f>
        <v>0</v>
      </c>
      <c r="U3068" s="13">
        <f>SUMIFS('Fielding Data'!E:E,'Fielding Data'!$A:$A,'Hitting Data'!$A3068)</f>
        <v>0</v>
      </c>
      <c r="V3068" s="13">
        <f>SUMIFS('Fielding Data'!F:F,'Fielding Data'!$A:$A,'Hitting Data'!$A3068)</f>
        <v>1</v>
      </c>
      <c r="W3068" s="13">
        <f>SUMIFS('Fielding Data'!G:G,'Fielding Data'!$A:$A,'Hitting Data'!$A3068)</f>
        <v>0</v>
      </c>
      <c r="X3068" s="13">
        <f>SUMIFS('Fielding Data'!H:H,'Fielding Data'!$A:$A,'Hitting Data'!$A3068)</f>
        <v>0</v>
      </c>
    </row>
    <row r="3069" spans="1:24" x14ac:dyDescent="0.3">
      <c r="A3069" s="13" t="str">
        <f t="shared" si="47"/>
        <v>millsbr022012</v>
      </c>
      <c r="B3069" s="16" t="s">
        <v>1142</v>
      </c>
      <c r="C3069" s="16">
        <v>2012</v>
      </c>
      <c r="D3069" s="16">
        <v>1</v>
      </c>
      <c r="E3069" s="16">
        <v>0</v>
      </c>
      <c r="F3069" s="16">
        <v>0</v>
      </c>
      <c r="G3069" s="16">
        <v>0</v>
      </c>
      <c r="H3069" s="16">
        <v>0</v>
      </c>
      <c r="I3069" s="16">
        <v>0</v>
      </c>
      <c r="J3069" s="16">
        <v>0</v>
      </c>
      <c r="K3069" s="16">
        <v>0</v>
      </c>
      <c r="L3069" s="16">
        <v>0</v>
      </c>
      <c r="M3069" s="16">
        <v>0</v>
      </c>
      <c r="N3069" s="16">
        <v>0</v>
      </c>
      <c r="O3069" s="16">
        <v>0</v>
      </c>
      <c r="P3069" s="13" t="str">
        <f>IFERROR(VLOOKUP($A3069,'Fielding Data'!$A:$H,MATCH(P$1,'Fielding Data'!$A$1:$H$1,0),0),"Other")</f>
        <v>P</v>
      </c>
      <c r="Q3069" s="13">
        <f>IFERROR(VLOOKUP($A3069,'Fielding Data'!$A:$H,MATCH(Q$1,'Fielding Data'!$A$1:$H$1,0),0),"Other")</f>
        <v>0</v>
      </c>
      <c r="R3069" s="13">
        <f>IFERROR(VLOOKUP($A3069,'Fielding Data'!$A:$H,MATCH(R$1,'Fielding Data'!$A$1:$H$1,0),0),"Other")</f>
        <v>0</v>
      </c>
      <c r="S3069" s="13">
        <f>IFERROR(VLOOKUP($A3069,'Fielding Data'!$A:$H,MATCH(S$1,'Fielding Data'!$A$1:$H$1,0),0),"Other")</f>
        <v>0</v>
      </c>
      <c r="T3069" s="13">
        <f>IFERROR(VLOOKUP($A3069,'Fielding Data'!$A:$H,MATCH(T$1,'Fielding Data'!$A$1:$H$1,0),0),"Other")</f>
        <v>0</v>
      </c>
      <c r="U3069" s="13">
        <f>SUMIFS('Fielding Data'!E:E,'Fielding Data'!$A:$A,'Hitting Data'!$A3069)</f>
        <v>0</v>
      </c>
      <c r="V3069" s="13">
        <f>SUMIFS('Fielding Data'!F:F,'Fielding Data'!$A:$A,'Hitting Data'!$A3069)</f>
        <v>0</v>
      </c>
      <c r="W3069" s="13">
        <f>SUMIFS('Fielding Data'!G:G,'Fielding Data'!$A:$A,'Hitting Data'!$A3069)</f>
        <v>0</v>
      </c>
      <c r="X3069" s="13">
        <f>SUMIFS('Fielding Data'!H:H,'Fielding Data'!$A:$A,'Hitting Data'!$A3069)</f>
        <v>0</v>
      </c>
    </row>
    <row r="3070" spans="1:24" x14ac:dyDescent="0.3">
      <c r="A3070" s="13" t="str">
        <f t="shared" si="47"/>
        <v>millwke012012</v>
      </c>
      <c r="B3070" s="16" t="s">
        <v>152</v>
      </c>
      <c r="C3070" s="16">
        <v>2012</v>
      </c>
      <c r="D3070" s="16">
        <v>28</v>
      </c>
      <c r="E3070" s="16">
        <v>5</v>
      </c>
      <c r="F3070" s="16">
        <v>0</v>
      </c>
      <c r="G3070" s="16">
        <v>0</v>
      </c>
      <c r="H3070" s="16">
        <v>0</v>
      </c>
      <c r="I3070" s="16">
        <v>0</v>
      </c>
      <c r="J3070" s="16">
        <v>0</v>
      </c>
      <c r="K3070" s="16">
        <v>0</v>
      </c>
      <c r="L3070" s="16">
        <v>0</v>
      </c>
      <c r="M3070" s="16">
        <v>0</v>
      </c>
      <c r="N3070" s="16">
        <v>0</v>
      </c>
      <c r="O3070" s="16">
        <v>4</v>
      </c>
      <c r="P3070" s="13" t="str">
        <f>IFERROR(VLOOKUP($A3070,'Fielding Data'!$A:$H,MATCH(P$1,'Fielding Data'!$A$1:$H$1,0),0),"Other")</f>
        <v>P</v>
      </c>
      <c r="Q3070" s="13">
        <f>IFERROR(VLOOKUP($A3070,'Fielding Data'!$A:$H,MATCH(Q$1,'Fielding Data'!$A$1:$H$1,0),0),"Other")</f>
        <v>11</v>
      </c>
      <c r="R3070" s="13">
        <f>IFERROR(VLOOKUP($A3070,'Fielding Data'!$A:$H,MATCH(R$1,'Fielding Data'!$A$1:$H$1,0),0),"Other")</f>
        <v>17</v>
      </c>
      <c r="S3070" s="13">
        <f>IFERROR(VLOOKUP($A3070,'Fielding Data'!$A:$H,MATCH(S$1,'Fielding Data'!$A$1:$H$1,0),0),"Other")</f>
        <v>0</v>
      </c>
      <c r="T3070" s="13">
        <f>IFERROR(VLOOKUP($A3070,'Fielding Data'!$A:$H,MATCH(T$1,'Fielding Data'!$A$1:$H$1,0),0),"Other")</f>
        <v>2</v>
      </c>
      <c r="U3070" s="13">
        <f>SUMIFS('Fielding Data'!E:E,'Fielding Data'!$A:$A,'Hitting Data'!$A3070)</f>
        <v>11</v>
      </c>
      <c r="V3070" s="13">
        <f>SUMIFS('Fielding Data'!F:F,'Fielding Data'!$A:$A,'Hitting Data'!$A3070)</f>
        <v>17</v>
      </c>
      <c r="W3070" s="13">
        <f>SUMIFS('Fielding Data'!G:G,'Fielding Data'!$A:$A,'Hitting Data'!$A3070)</f>
        <v>0</v>
      </c>
      <c r="X3070" s="13">
        <f>SUMIFS('Fielding Data'!H:H,'Fielding Data'!$A:$A,'Hitting Data'!$A3070)</f>
        <v>2</v>
      </c>
    </row>
    <row r="3071" spans="1:24" x14ac:dyDescent="0.3">
      <c r="A3071" s="13" t="str">
        <f t="shared" si="47"/>
        <v>milonto012012</v>
      </c>
      <c r="B3071" s="16" t="s">
        <v>1565</v>
      </c>
      <c r="C3071" s="16">
        <v>2012</v>
      </c>
      <c r="D3071" s="16">
        <v>31</v>
      </c>
      <c r="E3071" s="16">
        <v>5</v>
      </c>
      <c r="F3071" s="16">
        <v>1</v>
      </c>
      <c r="G3071" s="16">
        <v>1</v>
      </c>
      <c r="H3071" s="16">
        <v>0</v>
      </c>
      <c r="I3071" s="16">
        <v>0</v>
      </c>
      <c r="J3071" s="16">
        <v>0</v>
      </c>
      <c r="K3071" s="16">
        <v>2</v>
      </c>
      <c r="L3071" s="16">
        <v>0</v>
      </c>
      <c r="M3071" s="16">
        <v>0</v>
      </c>
      <c r="N3071" s="16">
        <v>0</v>
      </c>
      <c r="O3071" s="16">
        <v>1</v>
      </c>
      <c r="P3071" s="13" t="str">
        <f>IFERROR(VLOOKUP($A3071,'Fielding Data'!$A:$H,MATCH(P$1,'Fielding Data'!$A$1:$H$1,0),0),"Other")</f>
        <v>P</v>
      </c>
      <c r="Q3071" s="13">
        <f>IFERROR(VLOOKUP($A3071,'Fielding Data'!$A:$H,MATCH(Q$1,'Fielding Data'!$A$1:$H$1,0),0),"Other")</f>
        <v>5</v>
      </c>
      <c r="R3071" s="13">
        <f>IFERROR(VLOOKUP($A3071,'Fielding Data'!$A:$H,MATCH(R$1,'Fielding Data'!$A$1:$H$1,0),0),"Other")</f>
        <v>18</v>
      </c>
      <c r="S3071" s="13">
        <f>IFERROR(VLOOKUP($A3071,'Fielding Data'!$A:$H,MATCH(S$1,'Fielding Data'!$A$1:$H$1,0),0),"Other")</f>
        <v>1</v>
      </c>
      <c r="T3071" s="13">
        <f>IFERROR(VLOOKUP($A3071,'Fielding Data'!$A:$H,MATCH(T$1,'Fielding Data'!$A$1:$H$1,0),0),"Other")</f>
        <v>1</v>
      </c>
      <c r="U3071" s="13">
        <f>SUMIFS('Fielding Data'!E:E,'Fielding Data'!$A:$A,'Hitting Data'!$A3071)</f>
        <v>5</v>
      </c>
      <c r="V3071" s="13">
        <f>SUMIFS('Fielding Data'!F:F,'Fielding Data'!$A:$A,'Hitting Data'!$A3071)</f>
        <v>18</v>
      </c>
      <c r="W3071" s="13">
        <f>SUMIFS('Fielding Data'!G:G,'Fielding Data'!$A:$A,'Hitting Data'!$A3071)</f>
        <v>1</v>
      </c>
      <c r="X3071" s="13">
        <f>SUMIFS('Fielding Data'!H:H,'Fielding Data'!$A:$A,'Hitting Data'!$A3071)</f>
        <v>1</v>
      </c>
    </row>
    <row r="3072" spans="1:24" x14ac:dyDescent="0.3">
      <c r="A3072" s="13" t="str">
        <f t="shared" si="47"/>
        <v>minormi012012</v>
      </c>
      <c r="B3072" s="16" t="s">
        <v>1340</v>
      </c>
      <c r="C3072" s="16">
        <v>2012</v>
      </c>
      <c r="D3072" s="16">
        <v>30</v>
      </c>
      <c r="E3072" s="16">
        <v>55</v>
      </c>
      <c r="F3072" s="16">
        <v>5</v>
      </c>
      <c r="G3072" s="16">
        <v>4</v>
      </c>
      <c r="H3072" s="16">
        <v>1</v>
      </c>
      <c r="I3072" s="16">
        <v>0</v>
      </c>
      <c r="J3072" s="16">
        <v>0</v>
      </c>
      <c r="K3072" s="16">
        <v>0</v>
      </c>
      <c r="L3072" s="16">
        <v>0</v>
      </c>
      <c r="M3072" s="16">
        <v>0</v>
      </c>
      <c r="N3072" s="16">
        <v>2</v>
      </c>
      <c r="O3072" s="16">
        <v>26</v>
      </c>
      <c r="P3072" s="13" t="str">
        <f>IFERROR(VLOOKUP($A3072,'Fielding Data'!$A:$H,MATCH(P$1,'Fielding Data'!$A$1:$H$1,0),0),"Other")</f>
        <v>P</v>
      </c>
      <c r="Q3072" s="13">
        <f>IFERROR(VLOOKUP($A3072,'Fielding Data'!$A:$H,MATCH(Q$1,'Fielding Data'!$A$1:$H$1,0),0),"Other")</f>
        <v>2</v>
      </c>
      <c r="R3072" s="13">
        <f>IFERROR(VLOOKUP($A3072,'Fielding Data'!$A:$H,MATCH(R$1,'Fielding Data'!$A$1:$H$1,0),0),"Other")</f>
        <v>22</v>
      </c>
      <c r="S3072" s="13">
        <f>IFERROR(VLOOKUP($A3072,'Fielding Data'!$A:$H,MATCH(S$1,'Fielding Data'!$A$1:$H$1,0),0),"Other")</f>
        <v>0</v>
      </c>
      <c r="T3072" s="13">
        <f>IFERROR(VLOOKUP($A3072,'Fielding Data'!$A:$H,MATCH(T$1,'Fielding Data'!$A$1:$H$1,0),0),"Other")</f>
        <v>1</v>
      </c>
      <c r="U3072" s="13">
        <f>SUMIFS('Fielding Data'!E:E,'Fielding Data'!$A:$A,'Hitting Data'!$A3072)</f>
        <v>2</v>
      </c>
      <c r="V3072" s="13">
        <f>SUMIFS('Fielding Data'!F:F,'Fielding Data'!$A:$A,'Hitting Data'!$A3072)</f>
        <v>22</v>
      </c>
      <c r="W3072" s="13">
        <f>SUMIFS('Fielding Data'!G:G,'Fielding Data'!$A:$A,'Hitting Data'!$A3072)</f>
        <v>0</v>
      </c>
      <c r="X3072" s="13">
        <f>SUMIFS('Fielding Data'!H:H,'Fielding Data'!$A:$A,'Hitting Data'!$A3072)</f>
        <v>1</v>
      </c>
    </row>
    <row r="3073" spans="1:24" x14ac:dyDescent="0.3">
      <c r="A3073" s="13" t="str">
        <f t="shared" si="47"/>
        <v>mitchdj012012</v>
      </c>
      <c r="B3073" s="16" t="s">
        <v>1786</v>
      </c>
      <c r="C3073" s="16">
        <v>2012</v>
      </c>
      <c r="D3073" s="16">
        <v>4</v>
      </c>
      <c r="E3073" s="16">
        <v>0</v>
      </c>
      <c r="F3073" s="16">
        <v>0</v>
      </c>
      <c r="G3073" s="16">
        <v>0</v>
      </c>
      <c r="H3073" s="16">
        <v>0</v>
      </c>
      <c r="I3073" s="16">
        <v>0</v>
      </c>
      <c r="J3073" s="16">
        <v>0</v>
      </c>
      <c r="K3073" s="16">
        <v>0</v>
      </c>
      <c r="L3073" s="16">
        <v>0</v>
      </c>
      <c r="M3073" s="16">
        <v>0</v>
      </c>
      <c r="N3073" s="16">
        <v>0</v>
      </c>
      <c r="O3073" s="16">
        <v>0</v>
      </c>
      <c r="P3073" s="13" t="str">
        <f>IFERROR(VLOOKUP($A3073,'Fielding Data'!$A:$H,MATCH(P$1,'Fielding Data'!$A$1:$H$1,0),0),"Other")</f>
        <v>P</v>
      </c>
      <c r="Q3073" s="13">
        <f>IFERROR(VLOOKUP($A3073,'Fielding Data'!$A:$H,MATCH(Q$1,'Fielding Data'!$A$1:$H$1,0),0),"Other")</f>
        <v>0</v>
      </c>
      <c r="R3073" s="13">
        <f>IFERROR(VLOOKUP($A3073,'Fielding Data'!$A:$H,MATCH(R$1,'Fielding Data'!$A$1:$H$1,0),0),"Other")</f>
        <v>1</v>
      </c>
      <c r="S3073" s="13">
        <f>IFERROR(VLOOKUP($A3073,'Fielding Data'!$A:$H,MATCH(S$1,'Fielding Data'!$A$1:$H$1,0),0),"Other")</f>
        <v>1</v>
      </c>
      <c r="T3073" s="13">
        <f>IFERROR(VLOOKUP($A3073,'Fielding Data'!$A:$H,MATCH(T$1,'Fielding Data'!$A$1:$H$1,0),0),"Other")</f>
        <v>0</v>
      </c>
      <c r="U3073" s="13">
        <f>SUMIFS('Fielding Data'!E:E,'Fielding Data'!$A:$A,'Hitting Data'!$A3073)</f>
        <v>0</v>
      </c>
      <c r="V3073" s="13">
        <f>SUMIFS('Fielding Data'!F:F,'Fielding Data'!$A:$A,'Hitting Data'!$A3073)</f>
        <v>1</v>
      </c>
      <c r="W3073" s="13">
        <f>SUMIFS('Fielding Data'!G:G,'Fielding Data'!$A:$A,'Hitting Data'!$A3073)</f>
        <v>1</v>
      </c>
      <c r="X3073" s="13">
        <f>SUMIFS('Fielding Data'!H:H,'Fielding Data'!$A:$A,'Hitting Data'!$A3073)</f>
        <v>0</v>
      </c>
    </row>
    <row r="3074" spans="1:24" x14ac:dyDescent="0.3">
      <c r="A3074" s="13" t="str">
        <f t="shared" si="47"/>
        <v>molinjo012012</v>
      </c>
      <c r="B3074" s="16" t="s">
        <v>260</v>
      </c>
      <c r="C3074" s="16">
        <v>2012</v>
      </c>
      <c r="D3074" s="16">
        <v>102</v>
      </c>
      <c r="E3074" s="16">
        <v>251</v>
      </c>
      <c r="F3074" s="16">
        <v>27</v>
      </c>
      <c r="G3074" s="16">
        <v>56</v>
      </c>
      <c r="H3074" s="16">
        <v>9</v>
      </c>
      <c r="I3074" s="16">
        <v>0</v>
      </c>
      <c r="J3074" s="16">
        <v>8</v>
      </c>
      <c r="K3074" s="16">
        <v>32</v>
      </c>
      <c r="L3074" s="16">
        <v>3</v>
      </c>
      <c r="M3074" s="16">
        <v>1</v>
      </c>
      <c r="N3074" s="16">
        <v>20</v>
      </c>
      <c r="O3074" s="16">
        <v>60</v>
      </c>
      <c r="P3074" s="13" t="str">
        <f>IFERROR(VLOOKUP($A3074,'Fielding Data'!$A:$H,MATCH(P$1,'Fielding Data'!$A$1:$H$1,0),0),"Other")</f>
        <v>C</v>
      </c>
      <c r="Q3074" s="13">
        <f>IFERROR(VLOOKUP($A3074,'Fielding Data'!$A:$H,MATCH(Q$1,'Fielding Data'!$A$1:$H$1,0),0),"Other")</f>
        <v>657</v>
      </c>
      <c r="R3074" s="13">
        <f>IFERROR(VLOOKUP($A3074,'Fielding Data'!$A:$H,MATCH(R$1,'Fielding Data'!$A$1:$H$1,0),0),"Other")</f>
        <v>41</v>
      </c>
      <c r="S3074" s="13">
        <f>IFERROR(VLOOKUP($A3074,'Fielding Data'!$A:$H,MATCH(S$1,'Fielding Data'!$A$1:$H$1,0),0),"Other")</f>
        <v>4</v>
      </c>
      <c r="T3074" s="13">
        <f>IFERROR(VLOOKUP($A3074,'Fielding Data'!$A:$H,MATCH(T$1,'Fielding Data'!$A$1:$H$1,0),0),"Other")</f>
        <v>8</v>
      </c>
      <c r="U3074" s="13">
        <f>SUMIFS('Fielding Data'!E:E,'Fielding Data'!$A:$A,'Hitting Data'!$A3074)</f>
        <v>657</v>
      </c>
      <c r="V3074" s="13">
        <f>SUMIFS('Fielding Data'!F:F,'Fielding Data'!$A:$A,'Hitting Data'!$A3074)</f>
        <v>41</v>
      </c>
      <c r="W3074" s="13">
        <f>SUMIFS('Fielding Data'!G:G,'Fielding Data'!$A:$A,'Hitting Data'!$A3074)</f>
        <v>4</v>
      </c>
      <c r="X3074" s="13">
        <f>SUMIFS('Fielding Data'!H:H,'Fielding Data'!$A:$A,'Hitting Data'!$A3074)</f>
        <v>8</v>
      </c>
    </row>
    <row r="3075" spans="1:24" x14ac:dyDescent="0.3">
      <c r="A3075" s="13" t="str">
        <f t="shared" ref="A3075:A3138" si="48">(B3075&amp;C3075)</f>
        <v>molinya012012</v>
      </c>
      <c r="B3075" s="16" t="s">
        <v>480</v>
      </c>
      <c r="C3075" s="16">
        <v>2012</v>
      </c>
      <c r="D3075" s="16">
        <v>138</v>
      </c>
      <c r="E3075" s="16">
        <v>505</v>
      </c>
      <c r="F3075" s="16">
        <v>65</v>
      </c>
      <c r="G3075" s="16">
        <v>159</v>
      </c>
      <c r="H3075" s="16">
        <v>28</v>
      </c>
      <c r="I3075" s="16">
        <v>0</v>
      </c>
      <c r="J3075" s="16">
        <v>22</v>
      </c>
      <c r="K3075" s="16">
        <v>76</v>
      </c>
      <c r="L3075" s="16">
        <v>12</v>
      </c>
      <c r="M3075" s="16">
        <v>3</v>
      </c>
      <c r="N3075" s="16">
        <v>45</v>
      </c>
      <c r="O3075" s="16">
        <v>55</v>
      </c>
      <c r="P3075" s="13" t="str">
        <f>IFERROR(VLOOKUP($A3075,'Fielding Data'!$A:$H,MATCH(P$1,'Fielding Data'!$A$1:$H$1,0),0),"Other")</f>
        <v>1B</v>
      </c>
      <c r="Q3075" s="13">
        <f>IFERROR(VLOOKUP($A3075,'Fielding Data'!$A:$H,MATCH(Q$1,'Fielding Data'!$A$1:$H$1,0),0),"Other")</f>
        <v>11</v>
      </c>
      <c r="R3075" s="13">
        <f>IFERROR(VLOOKUP($A3075,'Fielding Data'!$A:$H,MATCH(R$1,'Fielding Data'!$A$1:$H$1,0),0),"Other")</f>
        <v>2</v>
      </c>
      <c r="S3075" s="13">
        <f>IFERROR(VLOOKUP($A3075,'Fielding Data'!$A:$H,MATCH(S$1,'Fielding Data'!$A$1:$H$1,0),0),"Other")</f>
        <v>0</v>
      </c>
      <c r="T3075" s="13">
        <f>IFERROR(VLOOKUP($A3075,'Fielding Data'!$A:$H,MATCH(T$1,'Fielding Data'!$A$1:$H$1,0),0),"Other")</f>
        <v>0</v>
      </c>
      <c r="U3075" s="13">
        <f>SUMIFS('Fielding Data'!E:E,'Fielding Data'!$A:$A,'Hitting Data'!$A3075)</f>
        <v>973</v>
      </c>
      <c r="V3075" s="13">
        <f>SUMIFS('Fielding Data'!F:F,'Fielding Data'!$A:$A,'Hitting Data'!$A3075)</f>
        <v>90</v>
      </c>
      <c r="W3075" s="13">
        <f>SUMIFS('Fielding Data'!G:G,'Fielding Data'!$A:$A,'Hitting Data'!$A3075)</f>
        <v>3</v>
      </c>
      <c r="X3075" s="13">
        <f>SUMIFS('Fielding Data'!H:H,'Fielding Data'!$A:$A,'Hitting Data'!$A3075)</f>
        <v>12</v>
      </c>
    </row>
    <row r="3076" spans="1:24" x14ac:dyDescent="0.3">
      <c r="A3076" s="13" t="str">
        <f t="shared" si="48"/>
        <v>monteje012012</v>
      </c>
      <c r="B3076" s="16" t="s">
        <v>1566</v>
      </c>
      <c r="C3076" s="16">
        <v>2012</v>
      </c>
      <c r="D3076" s="16">
        <v>135</v>
      </c>
      <c r="E3076" s="16">
        <v>515</v>
      </c>
      <c r="F3076" s="16">
        <v>46</v>
      </c>
      <c r="G3076" s="16">
        <v>134</v>
      </c>
      <c r="H3076" s="16">
        <v>20</v>
      </c>
      <c r="I3076" s="16">
        <v>0</v>
      </c>
      <c r="J3076" s="16">
        <v>15</v>
      </c>
      <c r="K3076" s="16">
        <v>62</v>
      </c>
      <c r="L3076" s="16">
        <v>0</v>
      </c>
      <c r="M3076" s="16">
        <v>2</v>
      </c>
      <c r="N3076" s="16">
        <v>29</v>
      </c>
      <c r="O3076" s="16">
        <v>99</v>
      </c>
      <c r="P3076" s="13" t="str">
        <f>IFERROR(VLOOKUP($A3076,'Fielding Data'!$A:$H,MATCH(P$1,'Fielding Data'!$A$1:$H$1,0),0),"Other")</f>
        <v>C</v>
      </c>
      <c r="Q3076" s="13">
        <f>IFERROR(VLOOKUP($A3076,'Fielding Data'!$A:$H,MATCH(Q$1,'Fielding Data'!$A$1:$H$1,0),0),"Other")</f>
        <v>409</v>
      </c>
      <c r="R3076" s="13">
        <f>IFERROR(VLOOKUP($A3076,'Fielding Data'!$A:$H,MATCH(R$1,'Fielding Data'!$A$1:$H$1,0),0),"Other")</f>
        <v>22</v>
      </c>
      <c r="S3076" s="13">
        <f>IFERROR(VLOOKUP($A3076,'Fielding Data'!$A:$H,MATCH(S$1,'Fielding Data'!$A$1:$H$1,0),0),"Other")</f>
        <v>3</v>
      </c>
      <c r="T3076" s="13">
        <f>IFERROR(VLOOKUP($A3076,'Fielding Data'!$A:$H,MATCH(T$1,'Fielding Data'!$A$1:$H$1,0),0),"Other")</f>
        <v>3</v>
      </c>
      <c r="U3076" s="13">
        <f>SUMIFS('Fielding Data'!E:E,'Fielding Data'!$A:$A,'Hitting Data'!$A3076)</f>
        <v>409</v>
      </c>
      <c r="V3076" s="13">
        <f>SUMIFS('Fielding Data'!F:F,'Fielding Data'!$A:$A,'Hitting Data'!$A3076)</f>
        <v>22</v>
      </c>
      <c r="W3076" s="13">
        <f>SUMIFS('Fielding Data'!G:G,'Fielding Data'!$A:$A,'Hitting Data'!$A3076)</f>
        <v>3</v>
      </c>
      <c r="X3076" s="13">
        <f>SUMIFS('Fielding Data'!H:H,'Fielding Data'!$A:$A,'Hitting Data'!$A3076)</f>
        <v>3</v>
      </c>
    </row>
    <row r="3077" spans="1:24" x14ac:dyDescent="0.3">
      <c r="A3077" s="13" t="str">
        <f t="shared" si="48"/>
        <v>montemi012012</v>
      </c>
      <c r="B3077" s="16" t="s">
        <v>692</v>
      </c>
      <c r="C3077" s="16">
        <v>2012</v>
      </c>
      <c r="D3077" s="16">
        <v>141</v>
      </c>
      <c r="E3077" s="16">
        <v>486</v>
      </c>
      <c r="F3077" s="16">
        <v>65</v>
      </c>
      <c r="G3077" s="16">
        <v>139</v>
      </c>
      <c r="H3077" s="16">
        <v>25</v>
      </c>
      <c r="I3077" s="16">
        <v>2</v>
      </c>
      <c r="J3077" s="16">
        <v>15</v>
      </c>
      <c r="K3077" s="16">
        <v>88</v>
      </c>
      <c r="L3077" s="16">
        <v>0</v>
      </c>
      <c r="M3077" s="16">
        <v>0</v>
      </c>
      <c r="N3077" s="16">
        <v>73</v>
      </c>
      <c r="O3077" s="16">
        <v>130</v>
      </c>
      <c r="P3077" s="13" t="str">
        <f>IFERROR(VLOOKUP($A3077,'Fielding Data'!$A:$H,MATCH(P$1,'Fielding Data'!$A$1:$H$1,0),0),"Other")</f>
        <v>C</v>
      </c>
      <c r="Q3077" s="13">
        <f>IFERROR(VLOOKUP($A3077,'Fielding Data'!$A:$H,MATCH(Q$1,'Fielding Data'!$A$1:$H$1,0),0),"Other")</f>
        <v>1008</v>
      </c>
      <c r="R3077" s="13">
        <f>IFERROR(VLOOKUP($A3077,'Fielding Data'!$A:$H,MATCH(R$1,'Fielding Data'!$A$1:$H$1,0),0),"Other")</f>
        <v>78</v>
      </c>
      <c r="S3077" s="13">
        <f>IFERROR(VLOOKUP($A3077,'Fielding Data'!$A:$H,MATCH(S$1,'Fielding Data'!$A$1:$H$1,0),0),"Other")</f>
        <v>9</v>
      </c>
      <c r="T3077" s="13">
        <f>IFERROR(VLOOKUP($A3077,'Fielding Data'!$A:$H,MATCH(T$1,'Fielding Data'!$A$1:$H$1,0),0),"Other")</f>
        <v>8</v>
      </c>
      <c r="U3077" s="13">
        <f>SUMIFS('Fielding Data'!E:E,'Fielding Data'!$A:$A,'Hitting Data'!$A3077)</f>
        <v>1008</v>
      </c>
      <c r="V3077" s="13">
        <f>SUMIFS('Fielding Data'!F:F,'Fielding Data'!$A:$A,'Hitting Data'!$A3077)</f>
        <v>78</v>
      </c>
      <c r="W3077" s="13">
        <f>SUMIFS('Fielding Data'!G:G,'Fielding Data'!$A:$A,'Hitting Data'!$A3077)</f>
        <v>9</v>
      </c>
      <c r="X3077" s="13">
        <f>SUMIFS('Fielding Data'!H:H,'Fielding Data'!$A:$A,'Hitting Data'!$A3077)</f>
        <v>8</v>
      </c>
    </row>
    <row r="3078" spans="1:24" x14ac:dyDescent="0.3">
      <c r="A3078" s="13" t="str">
        <f t="shared" si="48"/>
        <v>mooread012012</v>
      </c>
      <c r="B3078" s="16" t="s">
        <v>1143</v>
      </c>
      <c r="C3078" s="16">
        <v>2012</v>
      </c>
      <c r="D3078" s="16">
        <v>4</v>
      </c>
      <c r="E3078" s="16">
        <v>11</v>
      </c>
      <c r="F3078" s="16">
        <v>1</v>
      </c>
      <c r="G3078" s="16">
        <v>2</v>
      </c>
      <c r="H3078" s="16">
        <v>1</v>
      </c>
      <c r="I3078" s="16">
        <v>0</v>
      </c>
      <c r="J3078" s="16">
        <v>1</v>
      </c>
      <c r="K3078" s="16">
        <v>2</v>
      </c>
      <c r="L3078" s="16">
        <v>0</v>
      </c>
      <c r="M3078" s="16">
        <v>0</v>
      </c>
      <c r="N3078" s="16">
        <v>1</v>
      </c>
      <c r="O3078" s="16">
        <v>3</v>
      </c>
      <c r="P3078" s="13" t="str">
        <f>IFERROR(VLOOKUP($A3078,'Fielding Data'!$A:$H,MATCH(P$1,'Fielding Data'!$A$1:$H$1,0),0),"Other")</f>
        <v>C</v>
      </c>
      <c r="Q3078" s="13">
        <f>IFERROR(VLOOKUP($A3078,'Fielding Data'!$A:$H,MATCH(Q$1,'Fielding Data'!$A$1:$H$1,0),0),"Other")</f>
        <v>11</v>
      </c>
      <c r="R3078" s="13">
        <f>IFERROR(VLOOKUP($A3078,'Fielding Data'!$A:$H,MATCH(R$1,'Fielding Data'!$A$1:$H$1,0),0),"Other")</f>
        <v>1</v>
      </c>
      <c r="S3078" s="13">
        <f>IFERROR(VLOOKUP($A3078,'Fielding Data'!$A:$H,MATCH(S$1,'Fielding Data'!$A$1:$H$1,0),0),"Other")</f>
        <v>1</v>
      </c>
      <c r="T3078" s="13">
        <f>IFERROR(VLOOKUP($A3078,'Fielding Data'!$A:$H,MATCH(T$1,'Fielding Data'!$A$1:$H$1,0),0),"Other")</f>
        <v>0</v>
      </c>
      <c r="U3078" s="13">
        <f>SUMIFS('Fielding Data'!E:E,'Fielding Data'!$A:$A,'Hitting Data'!$A3078)</f>
        <v>11</v>
      </c>
      <c r="V3078" s="13">
        <f>SUMIFS('Fielding Data'!F:F,'Fielding Data'!$A:$A,'Hitting Data'!$A3078)</f>
        <v>1</v>
      </c>
      <c r="W3078" s="13">
        <f>SUMIFS('Fielding Data'!G:G,'Fielding Data'!$A:$A,'Hitting Data'!$A3078)</f>
        <v>1</v>
      </c>
      <c r="X3078" s="13">
        <f>SUMIFS('Fielding Data'!H:H,'Fielding Data'!$A:$A,'Hitting Data'!$A3078)</f>
        <v>0</v>
      </c>
    </row>
    <row r="3079" spans="1:24" x14ac:dyDescent="0.3">
      <c r="A3079" s="13" t="str">
        <f t="shared" si="48"/>
        <v>moorema022012</v>
      </c>
      <c r="B3079" s="16" t="s">
        <v>1568</v>
      </c>
      <c r="C3079" s="16">
        <v>2012</v>
      </c>
      <c r="D3079" s="16">
        <v>31</v>
      </c>
      <c r="E3079" s="16">
        <v>4</v>
      </c>
      <c r="F3079" s="16">
        <v>0</v>
      </c>
      <c r="G3079" s="16">
        <v>0</v>
      </c>
      <c r="H3079" s="16">
        <v>0</v>
      </c>
      <c r="I3079" s="16">
        <v>0</v>
      </c>
      <c r="J3079" s="16">
        <v>0</v>
      </c>
      <c r="K3079" s="16">
        <v>1</v>
      </c>
      <c r="L3079" s="16">
        <v>0</v>
      </c>
      <c r="M3079" s="16">
        <v>0</v>
      </c>
      <c r="N3079" s="16">
        <v>0</v>
      </c>
      <c r="O3079" s="16">
        <v>2</v>
      </c>
      <c r="P3079" s="13" t="str">
        <f>IFERROR(VLOOKUP($A3079,'Fielding Data'!$A:$H,MATCH(P$1,'Fielding Data'!$A$1:$H$1,0),0),"Other")</f>
        <v>P</v>
      </c>
      <c r="Q3079" s="13">
        <f>IFERROR(VLOOKUP($A3079,'Fielding Data'!$A:$H,MATCH(Q$1,'Fielding Data'!$A$1:$H$1,0),0),"Other")</f>
        <v>6</v>
      </c>
      <c r="R3079" s="13">
        <f>IFERROR(VLOOKUP($A3079,'Fielding Data'!$A:$H,MATCH(R$1,'Fielding Data'!$A$1:$H$1,0),0),"Other")</f>
        <v>20</v>
      </c>
      <c r="S3079" s="13">
        <f>IFERROR(VLOOKUP($A3079,'Fielding Data'!$A:$H,MATCH(S$1,'Fielding Data'!$A$1:$H$1,0),0),"Other")</f>
        <v>2</v>
      </c>
      <c r="T3079" s="13">
        <f>IFERROR(VLOOKUP($A3079,'Fielding Data'!$A:$H,MATCH(T$1,'Fielding Data'!$A$1:$H$1,0),0),"Other")</f>
        <v>3</v>
      </c>
      <c r="U3079" s="13">
        <f>SUMIFS('Fielding Data'!E:E,'Fielding Data'!$A:$A,'Hitting Data'!$A3079)</f>
        <v>6</v>
      </c>
      <c r="V3079" s="13">
        <f>SUMIFS('Fielding Data'!F:F,'Fielding Data'!$A:$A,'Hitting Data'!$A3079)</f>
        <v>20</v>
      </c>
      <c r="W3079" s="13">
        <f>SUMIFS('Fielding Data'!G:G,'Fielding Data'!$A:$A,'Hitting Data'!$A3079)</f>
        <v>2</v>
      </c>
      <c r="X3079" s="13">
        <f>SUMIFS('Fielding Data'!H:H,'Fielding Data'!$A:$A,'Hitting Data'!$A3079)</f>
        <v>3</v>
      </c>
    </row>
    <row r="3080" spans="1:24" x14ac:dyDescent="0.3">
      <c r="A3080" s="13" t="str">
        <f t="shared" si="48"/>
        <v>mooresc022012</v>
      </c>
      <c r="B3080" s="16" t="s">
        <v>693</v>
      </c>
      <c r="C3080" s="16">
        <v>2012</v>
      </c>
      <c r="D3080" s="16">
        <v>72</v>
      </c>
      <c r="E3080" s="16">
        <v>201</v>
      </c>
      <c r="F3080" s="16">
        <v>23</v>
      </c>
      <c r="G3080" s="16">
        <v>52</v>
      </c>
      <c r="H3080" s="16">
        <v>11</v>
      </c>
      <c r="I3080" s="16">
        <v>0</v>
      </c>
      <c r="J3080" s="16">
        <v>9</v>
      </c>
      <c r="K3080" s="16">
        <v>26</v>
      </c>
      <c r="L3080" s="16">
        <v>0</v>
      </c>
      <c r="M3080" s="16">
        <v>1</v>
      </c>
      <c r="N3080" s="16">
        <v>16</v>
      </c>
      <c r="O3080" s="16">
        <v>56</v>
      </c>
      <c r="P3080" s="13" t="str">
        <f>IFERROR(VLOOKUP($A3080,'Fielding Data'!$A:$H,MATCH(P$1,'Fielding Data'!$A$1:$H$1,0),0),"Other")</f>
        <v>1B</v>
      </c>
      <c r="Q3080" s="13">
        <f>IFERROR(VLOOKUP($A3080,'Fielding Data'!$A:$H,MATCH(Q$1,'Fielding Data'!$A$1:$H$1,0),0),"Other")</f>
        <v>136</v>
      </c>
      <c r="R3080" s="13">
        <f>IFERROR(VLOOKUP($A3080,'Fielding Data'!$A:$H,MATCH(R$1,'Fielding Data'!$A$1:$H$1,0),0),"Other")</f>
        <v>9</v>
      </c>
      <c r="S3080" s="13">
        <f>IFERROR(VLOOKUP($A3080,'Fielding Data'!$A:$H,MATCH(S$1,'Fielding Data'!$A$1:$H$1,0),0),"Other")</f>
        <v>1</v>
      </c>
      <c r="T3080" s="13">
        <f>IFERROR(VLOOKUP($A3080,'Fielding Data'!$A:$H,MATCH(T$1,'Fielding Data'!$A$1:$H$1,0),0),"Other")</f>
        <v>10</v>
      </c>
      <c r="U3080" s="13">
        <f>SUMIFS('Fielding Data'!E:E,'Fielding Data'!$A:$A,'Hitting Data'!$A3080)</f>
        <v>178</v>
      </c>
      <c r="V3080" s="13">
        <f>SUMIFS('Fielding Data'!F:F,'Fielding Data'!$A:$A,'Hitting Data'!$A3080)</f>
        <v>62</v>
      </c>
      <c r="W3080" s="13">
        <f>SUMIFS('Fielding Data'!G:G,'Fielding Data'!$A:$A,'Hitting Data'!$A3080)</f>
        <v>6</v>
      </c>
      <c r="X3080" s="13">
        <f>SUMIFS('Fielding Data'!H:H,'Fielding Data'!$A:$A,'Hitting Data'!$A3080)</f>
        <v>16</v>
      </c>
    </row>
    <row r="3081" spans="1:24" x14ac:dyDescent="0.3">
      <c r="A3081" s="13" t="str">
        <f t="shared" si="48"/>
        <v>moorety012012</v>
      </c>
      <c r="B3081" s="16" t="s">
        <v>1787</v>
      </c>
      <c r="C3081" s="16">
        <v>2012</v>
      </c>
      <c r="D3081" s="16">
        <v>75</v>
      </c>
      <c r="E3081" s="16">
        <v>156</v>
      </c>
      <c r="F3081" s="16">
        <v>20</v>
      </c>
      <c r="G3081" s="16">
        <v>41</v>
      </c>
      <c r="H3081" s="16">
        <v>9</v>
      </c>
      <c r="I3081" s="16">
        <v>0</v>
      </c>
      <c r="J3081" s="16">
        <v>10</v>
      </c>
      <c r="K3081" s="16">
        <v>29</v>
      </c>
      <c r="L3081" s="16">
        <v>3</v>
      </c>
      <c r="M3081" s="16">
        <v>0</v>
      </c>
      <c r="N3081" s="16">
        <v>14</v>
      </c>
      <c r="O3081" s="16">
        <v>46</v>
      </c>
      <c r="P3081" s="13" t="str">
        <f>IFERROR(VLOOKUP($A3081,'Fielding Data'!$A:$H,MATCH(P$1,'Fielding Data'!$A$1:$H$1,0),0),"Other")</f>
        <v>1B</v>
      </c>
      <c r="Q3081" s="13">
        <f>IFERROR(VLOOKUP($A3081,'Fielding Data'!$A:$H,MATCH(Q$1,'Fielding Data'!$A$1:$H$1,0),0),"Other")</f>
        <v>70</v>
      </c>
      <c r="R3081" s="13">
        <f>IFERROR(VLOOKUP($A3081,'Fielding Data'!$A:$H,MATCH(R$1,'Fielding Data'!$A$1:$H$1,0),0),"Other")</f>
        <v>6</v>
      </c>
      <c r="S3081" s="13">
        <f>IFERROR(VLOOKUP($A3081,'Fielding Data'!$A:$H,MATCH(S$1,'Fielding Data'!$A$1:$H$1,0),0),"Other")</f>
        <v>0</v>
      </c>
      <c r="T3081" s="13">
        <f>IFERROR(VLOOKUP($A3081,'Fielding Data'!$A:$H,MATCH(T$1,'Fielding Data'!$A$1:$H$1,0),0),"Other")</f>
        <v>7</v>
      </c>
      <c r="U3081" s="13">
        <f>SUMIFS('Fielding Data'!E:E,'Fielding Data'!$A:$A,'Hitting Data'!$A3081)</f>
        <v>99</v>
      </c>
      <c r="V3081" s="13">
        <f>SUMIFS('Fielding Data'!F:F,'Fielding Data'!$A:$A,'Hitting Data'!$A3081)</f>
        <v>7</v>
      </c>
      <c r="W3081" s="13">
        <f>SUMIFS('Fielding Data'!G:G,'Fielding Data'!$A:$A,'Hitting Data'!$A3081)</f>
        <v>0</v>
      </c>
      <c r="X3081" s="13">
        <f>SUMIFS('Fielding Data'!H:H,'Fielding Data'!$A:$A,'Hitting Data'!$A3081)</f>
        <v>7</v>
      </c>
    </row>
    <row r="3082" spans="1:24" x14ac:dyDescent="0.3">
      <c r="A3082" s="13" t="str">
        <f t="shared" si="48"/>
        <v>moralfr012012</v>
      </c>
      <c r="B3082" s="16" t="s">
        <v>825</v>
      </c>
      <c r="C3082" s="16">
        <v>2012</v>
      </c>
      <c r="D3082" s="16">
        <v>37</v>
      </c>
      <c r="E3082" s="16">
        <v>2</v>
      </c>
      <c r="F3082" s="16">
        <v>0</v>
      </c>
      <c r="G3082" s="16">
        <v>1</v>
      </c>
      <c r="H3082" s="16">
        <v>0</v>
      </c>
      <c r="I3082" s="16">
        <v>0</v>
      </c>
      <c r="J3082" s="16">
        <v>0</v>
      </c>
      <c r="K3082" s="16">
        <v>0</v>
      </c>
      <c r="L3082" s="16">
        <v>0</v>
      </c>
      <c r="M3082" s="16">
        <v>0</v>
      </c>
      <c r="N3082" s="16">
        <v>0</v>
      </c>
      <c r="O3082" s="16">
        <v>1</v>
      </c>
      <c r="P3082" s="13" t="str">
        <f>IFERROR(VLOOKUP($A3082,'Fielding Data'!$A:$H,MATCH(P$1,'Fielding Data'!$A$1:$H$1,0),0),"Other")</f>
        <v>P</v>
      </c>
      <c r="Q3082" s="13">
        <f>IFERROR(VLOOKUP($A3082,'Fielding Data'!$A:$H,MATCH(Q$1,'Fielding Data'!$A$1:$H$1,0),0),"Other")</f>
        <v>5</v>
      </c>
      <c r="R3082" s="13">
        <f>IFERROR(VLOOKUP($A3082,'Fielding Data'!$A:$H,MATCH(R$1,'Fielding Data'!$A$1:$H$1,0),0),"Other")</f>
        <v>6</v>
      </c>
      <c r="S3082" s="13">
        <f>IFERROR(VLOOKUP($A3082,'Fielding Data'!$A:$H,MATCH(S$1,'Fielding Data'!$A$1:$H$1,0),0),"Other")</f>
        <v>1</v>
      </c>
      <c r="T3082" s="13">
        <f>IFERROR(VLOOKUP($A3082,'Fielding Data'!$A:$H,MATCH(T$1,'Fielding Data'!$A$1:$H$1,0),0),"Other")</f>
        <v>0</v>
      </c>
      <c r="U3082" s="13">
        <f>SUMIFS('Fielding Data'!E:E,'Fielding Data'!$A:$A,'Hitting Data'!$A3082)</f>
        <v>5</v>
      </c>
      <c r="V3082" s="13">
        <f>SUMIFS('Fielding Data'!F:F,'Fielding Data'!$A:$A,'Hitting Data'!$A3082)</f>
        <v>6</v>
      </c>
      <c r="W3082" s="13">
        <f>SUMIFS('Fielding Data'!G:G,'Fielding Data'!$A:$A,'Hitting Data'!$A3082)</f>
        <v>1</v>
      </c>
      <c r="X3082" s="13">
        <f>SUMIFS('Fielding Data'!H:H,'Fielding Data'!$A:$A,'Hitting Data'!$A3082)</f>
        <v>0</v>
      </c>
    </row>
    <row r="3083" spans="1:24" x14ac:dyDescent="0.3">
      <c r="A3083" s="13" t="str">
        <f t="shared" si="48"/>
        <v>moralke012012</v>
      </c>
      <c r="B3083" s="16" t="s">
        <v>694</v>
      </c>
      <c r="C3083" s="16">
        <v>2012</v>
      </c>
      <c r="D3083" s="16">
        <v>134</v>
      </c>
      <c r="E3083" s="16">
        <v>484</v>
      </c>
      <c r="F3083" s="16">
        <v>61</v>
      </c>
      <c r="G3083" s="16">
        <v>132</v>
      </c>
      <c r="H3083" s="16">
        <v>26</v>
      </c>
      <c r="I3083" s="16">
        <v>1</v>
      </c>
      <c r="J3083" s="16">
        <v>22</v>
      </c>
      <c r="K3083" s="16">
        <v>73</v>
      </c>
      <c r="L3083" s="16">
        <v>0</v>
      </c>
      <c r="M3083" s="16">
        <v>1</v>
      </c>
      <c r="N3083" s="16">
        <v>31</v>
      </c>
      <c r="O3083" s="16">
        <v>116</v>
      </c>
      <c r="P3083" s="13" t="str">
        <f>IFERROR(VLOOKUP($A3083,'Fielding Data'!$A:$H,MATCH(P$1,'Fielding Data'!$A$1:$H$1,0),0),"Other")</f>
        <v>1B</v>
      </c>
      <c r="Q3083" s="13">
        <f>IFERROR(VLOOKUP($A3083,'Fielding Data'!$A:$H,MATCH(Q$1,'Fielding Data'!$A$1:$H$1,0),0),"Other")</f>
        <v>199</v>
      </c>
      <c r="R3083" s="13">
        <f>IFERROR(VLOOKUP($A3083,'Fielding Data'!$A:$H,MATCH(R$1,'Fielding Data'!$A$1:$H$1,0),0),"Other")</f>
        <v>13</v>
      </c>
      <c r="S3083" s="13">
        <f>IFERROR(VLOOKUP($A3083,'Fielding Data'!$A:$H,MATCH(S$1,'Fielding Data'!$A$1:$H$1,0),0),"Other")</f>
        <v>1</v>
      </c>
      <c r="T3083" s="13">
        <f>IFERROR(VLOOKUP($A3083,'Fielding Data'!$A:$H,MATCH(T$1,'Fielding Data'!$A$1:$H$1,0),0),"Other")</f>
        <v>18</v>
      </c>
      <c r="U3083" s="13">
        <f>SUMIFS('Fielding Data'!E:E,'Fielding Data'!$A:$A,'Hitting Data'!$A3083)</f>
        <v>199</v>
      </c>
      <c r="V3083" s="13">
        <f>SUMIFS('Fielding Data'!F:F,'Fielding Data'!$A:$A,'Hitting Data'!$A3083)</f>
        <v>13</v>
      </c>
      <c r="W3083" s="13">
        <f>SUMIFS('Fielding Data'!G:G,'Fielding Data'!$A:$A,'Hitting Data'!$A3083)</f>
        <v>1</v>
      </c>
      <c r="X3083" s="13">
        <f>SUMIFS('Fielding Data'!H:H,'Fielding Data'!$A:$A,'Hitting Data'!$A3083)</f>
        <v>18</v>
      </c>
    </row>
    <row r="3084" spans="1:24" x14ac:dyDescent="0.3">
      <c r="A3084" s="13" t="str">
        <f t="shared" si="48"/>
        <v>morelbr012012</v>
      </c>
      <c r="B3084" s="16" t="s">
        <v>1343</v>
      </c>
      <c r="C3084" s="16">
        <v>2012</v>
      </c>
      <c r="D3084" s="16">
        <v>35</v>
      </c>
      <c r="E3084" s="16">
        <v>113</v>
      </c>
      <c r="F3084" s="16">
        <v>14</v>
      </c>
      <c r="G3084" s="16">
        <v>20</v>
      </c>
      <c r="H3084" s="16">
        <v>2</v>
      </c>
      <c r="I3084" s="16">
        <v>0</v>
      </c>
      <c r="J3084" s="16">
        <v>0</v>
      </c>
      <c r="K3084" s="16">
        <v>5</v>
      </c>
      <c r="L3084" s="16">
        <v>4</v>
      </c>
      <c r="M3084" s="16">
        <v>1</v>
      </c>
      <c r="N3084" s="16">
        <v>7</v>
      </c>
      <c r="O3084" s="16">
        <v>39</v>
      </c>
      <c r="P3084" s="13" t="str">
        <f>IFERROR(VLOOKUP($A3084,'Fielding Data'!$A:$H,MATCH(P$1,'Fielding Data'!$A$1:$H$1,0),0),"Other")</f>
        <v>3B</v>
      </c>
      <c r="Q3084" s="13">
        <f>IFERROR(VLOOKUP($A3084,'Fielding Data'!$A:$H,MATCH(Q$1,'Fielding Data'!$A$1:$H$1,0),0),"Other")</f>
        <v>25</v>
      </c>
      <c r="R3084" s="13">
        <f>IFERROR(VLOOKUP($A3084,'Fielding Data'!$A:$H,MATCH(R$1,'Fielding Data'!$A$1:$H$1,0),0),"Other")</f>
        <v>51</v>
      </c>
      <c r="S3084" s="13">
        <f>IFERROR(VLOOKUP($A3084,'Fielding Data'!$A:$H,MATCH(S$1,'Fielding Data'!$A$1:$H$1,0),0),"Other")</f>
        <v>3</v>
      </c>
      <c r="T3084" s="13">
        <f>IFERROR(VLOOKUP($A3084,'Fielding Data'!$A:$H,MATCH(T$1,'Fielding Data'!$A$1:$H$1,0),0),"Other")</f>
        <v>2</v>
      </c>
      <c r="U3084" s="13">
        <f>SUMIFS('Fielding Data'!E:E,'Fielding Data'!$A:$A,'Hitting Data'!$A3084)</f>
        <v>25</v>
      </c>
      <c r="V3084" s="13">
        <f>SUMIFS('Fielding Data'!F:F,'Fielding Data'!$A:$A,'Hitting Data'!$A3084)</f>
        <v>51</v>
      </c>
      <c r="W3084" s="13">
        <f>SUMIFS('Fielding Data'!G:G,'Fielding Data'!$A:$A,'Hitting Data'!$A3084)</f>
        <v>3</v>
      </c>
      <c r="X3084" s="13">
        <f>SUMIFS('Fielding Data'!H:H,'Fielding Data'!$A:$A,'Hitting Data'!$A3084)</f>
        <v>2</v>
      </c>
    </row>
    <row r="3085" spans="1:24" x14ac:dyDescent="0.3">
      <c r="A3085" s="13" t="str">
        <f t="shared" si="48"/>
        <v>morelmi012012</v>
      </c>
      <c r="B3085" s="16" t="s">
        <v>1344</v>
      </c>
      <c r="C3085" s="16">
        <v>2012</v>
      </c>
      <c r="D3085" s="16">
        <v>114</v>
      </c>
      <c r="E3085" s="16">
        <v>327</v>
      </c>
      <c r="F3085" s="16">
        <v>41</v>
      </c>
      <c r="G3085" s="16">
        <v>90</v>
      </c>
      <c r="H3085" s="16">
        <v>18</v>
      </c>
      <c r="I3085" s="16">
        <v>0</v>
      </c>
      <c r="J3085" s="16">
        <v>15</v>
      </c>
      <c r="K3085" s="16">
        <v>50</v>
      </c>
      <c r="L3085" s="16">
        <v>1</v>
      </c>
      <c r="M3085" s="16">
        <v>1</v>
      </c>
      <c r="N3085" s="16">
        <v>23</v>
      </c>
      <c r="O3085" s="16">
        <v>71</v>
      </c>
      <c r="P3085" s="13" t="str">
        <f>IFERROR(VLOOKUP($A3085,'Fielding Data'!$A:$H,MATCH(P$1,'Fielding Data'!$A$1:$H$1,0),0),"Other")</f>
        <v>1B</v>
      </c>
      <c r="Q3085" s="13">
        <f>IFERROR(VLOOKUP($A3085,'Fielding Data'!$A:$H,MATCH(Q$1,'Fielding Data'!$A$1:$H$1,0),0),"Other")</f>
        <v>691</v>
      </c>
      <c r="R3085" s="13">
        <f>IFERROR(VLOOKUP($A3085,'Fielding Data'!$A:$H,MATCH(R$1,'Fielding Data'!$A$1:$H$1,0),0),"Other")</f>
        <v>57</v>
      </c>
      <c r="S3085" s="13">
        <f>IFERROR(VLOOKUP($A3085,'Fielding Data'!$A:$H,MATCH(S$1,'Fielding Data'!$A$1:$H$1,0),0),"Other")</f>
        <v>3</v>
      </c>
      <c r="T3085" s="13">
        <f>IFERROR(VLOOKUP($A3085,'Fielding Data'!$A:$H,MATCH(T$1,'Fielding Data'!$A$1:$H$1,0),0),"Other")</f>
        <v>68</v>
      </c>
      <c r="U3085" s="13">
        <f>SUMIFS('Fielding Data'!E:E,'Fielding Data'!$A:$A,'Hitting Data'!$A3085)</f>
        <v>694</v>
      </c>
      <c r="V3085" s="13">
        <f>SUMIFS('Fielding Data'!F:F,'Fielding Data'!$A:$A,'Hitting Data'!$A3085)</f>
        <v>57</v>
      </c>
      <c r="W3085" s="13">
        <f>SUMIFS('Fielding Data'!G:G,'Fielding Data'!$A:$A,'Hitting Data'!$A3085)</f>
        <v>3</v>
      </c>
      <c r="X3085" s="13">
        <f>SUMIFS('Fielding Data'!H:H,'Fielding Data'!$A:$A,'Hitting Data'!$A3085)</f>
        <v>68</v>
      </c>
    </row>
    <row r="3086" spans="1:24" x14ac:dyDescent="0.3">
      <c r="A3086" s="13" t="str">
        <f t="shared" si="48"/>
        <v>morgany012012</v>
      </c>
      <c r="B3086" s="16" t="s">
        <v>827</v>
      </c>
      <c r="C3086" s="16">
        <v>2012</v>
      </c>
      <c r="D3086" s="16">
        <v>122</v>
      </c>
      <c r="E3086" s="16">
        <v>289</v>
      </c>
      <c r="F3086" s="16">
        <v>44</v>
      </c>
      <c r="G3086" s="16">
        <v>69</v>
      </c>
      <c r="H3086" s="16">
        <v>5</v>
      </c>
      <c r="I3086" s="16">
        <v>3</v>
      </c>
      <c r="J3086" s="16">
        <v>3</v>
      </c>
      <c r="K3086" s="16">
        <v>16</v>
      </c>
      <c r="L3086" s="16">
        <v>12</v>
      </c>
      <c r="M3086" s="16">
        <v>5</v>
      </c>
      <c r="N3086" s="16">
        <v>20</v>
      </c>
      <c r="O3086" s="16">
        <v>63</v>
      </c>
      <c r="P3086" s="13" t="str">
        <f>IFERROR(VLOOKUP($A3086,'Fielding Data'!$A:$H,MATCH(P$1,'Fielding Data'!$A$1:$H$1,0),0),"Other")</f>
        <v>CF</v>
      </c>
      <c r="Q3086" s="13">
        <f>IFERROR(VLOOKUP($A3086,'Fielding Data'!$A:$H,MATCH(Q$1,'Fielding Data'!$A$1:$H$1,0),0),"Other")</f>
        <v>0</v>
      </c>
      <c r="R3086" s="13">
        <f>IFERROR(VLOOKUP($A3086,'Fielding Data'!$A:$H,MATCH(R$1,'Fielding Data'!$A$1:$H$1,0),0),"Other")</f>
        <v>0</v>
      </c>
      <c r="S3086" s="13">
        <f>IFERROR(VLOOKUP($A3086,'Fielding Data'!$A:$H,MATCH(S$1,'Fielding Data'!$A$1:$H$1,0),0),"Other")</f>
        <v>0</v>
      </c>
      <c r="T3086" s="13">
        <f>IFERROR(VLOOKUP($A3086,'Fielding Data'!$A:$H,MATCH(T$1,'Fielding Data'!$A$1:$H$1,0),0),"Other")</f>
        <v>0</v>
      </c>
      <c r="U3086" s="13">
        <f>SUMIFS('Fielding Data'!E:E,'Fielding Data'!$A:$A,'Hitting Data'!$A3086)</f>
        <v>153</v>
      </c>
      <c r="V3086" s="13">
        <f>SUMIFS('Fielding Data'!F:F,'Fielding Data'!$A:$A,'Hitting Data'!$A3086)</f>
        <v>2</v>
      </c>
      <c r="W3086" s="13">
        <f>SUMIFS('Fielding Data'!G:G,'Fielding Data'!$A:$A,'Hitting Data'!$A3086)</f>
        <v>0</v>
      </c>
      <c r="X3086" s="13">
        <f>SUMIFS('Fielding Data'!H:H,'Fielding Data'!$A:$A,'Hitting Data'!$A3086)</f>
        <v>1</v>
      </c>
    </row>
    <row r="3087" spans="1:24" x14ac:dyDescent="0.3">
      <c r="A3087" s="13" t="str">
        <f t="shared" si="48"/>
        <v>morneju012012</v>
      </c>
      <c r="B3087" s="16" t="s">
        <v>392</v>
      </c>
      <c r="C3087" s="16">
        <v>2012</v>
      </c>
      <c r="D3087" s="16">
        <v>134</v>
      </c>
      <c r="E3087" s="16">
        <v>505</v>
      </c>
      <c r="F3087" s="16">
        <v>63</v>
      </c>
      <c r="G3087" s="16">
        <v>135</v>
      </c>
      <c r="H3087" s="16">
        <v>26</v>
      </c>
      <c r="I3087" s="16">
        <v>2</v>
      </c>
      <c r="J3087" s="16">
        <v>19</v>
      </c>
      <c r="K3087" s="16">
        <v>77</v>
      </c>
      <c r="L3087" s="16">
        <v>1</v>
      </c>
      <c r="M3087" s="16">
        <v>0</v>
      </c>
      <c r="N3087" s="16">
        <v>49</v>
      </c>
      <c r="O3087" s="16">
        <v>102</v>
      </c>
      <c r="P3087" s="13" t="str">
        <f>IFERROR(VLOOKUP($A3087,'Fielding Data'!$A:$H,MATCH(P$1,'Fielding Data'!$A$1:$H$1,0),0),"Other")</f>
        <v>1B</v>
      </c>
      <c r="Q3087" s="13">
        <f>IFERROR(VLOOKUP($A3087,'Fielding Data'!$A:$H,MATCH(Q$1,'Fielding Data'!$A$1:$H$1,0),0),"Other")</f>
        <v>879</v>
      </c>
      <c r="R3087" s="13">
        <f>IFERROR(VLOOKUP($A3087,'Fielding Data'!$A:$H,MATCH(R$1,'Fielding Data'!$A$1:$H$1,0),0),"Other")</f>
        <v>72</v>
      </c>
      <c r="S3087" s="13">
        <f>IFERROR(VLOOKUP($A3087,'Fielding Data'!$A:$H,MATCH(S$1,'Fielding Data'!$A$1:$H$1,0),0),"Other")</f>
        <v>6</v>
      </c>
      <c r="T3087" s="13">
        <f>IFERROR(VLOOKUP($A3087,'Fielding Data'!$A:$H,MATCH(T$1,'Fielding Data'!$A$1:$H$1,0),0),"Other")</f>
        <v>105</v>
      </c>
      <c r="U3087" s="13">
        <f>SUMIFS('Fielding Data'!E:E,'Fielding Data'!$A:$A,'Hitting Data'!$A3087)</f>
        <v>879</v>
      </c>
      <c r="V3087" s="13">
        <f>SUMIFS('Fielding Data'!F:F,'Fielding Data'!$A:$A,'Hitting Data'!$A3087)</f>
        <v>72</v>
      </c>
      <c r="W3087" s="13">
        <f>SUMIFS('Fielding Data'!G:G,'Fielding Data'!$A:$A,'Hitting Data'!$A3087)</f>
        <v>6</v>
      </c>
      <c r="X3087" s="13">
        <f>SUMIFS('Fielding Data'!H:H,'Fielding Data'!$A:$A,'Hitting Data'!$A3087)</f>
        <v>105</v>
      </c>
    </row>
    <row r="3088" spans="1:24" x14ac:dyDescent="0.3">
      <c r="A3088" s="13" t="str">
        <f t="shared" si="48"/>
        <v>morribr012012</v>
      </c>
      <c r="B3088" s="16" t="s">
        <v>1788</v>
      </c>
      <c r="C3088" s="16">
        <v>2012</v>
      </c>
      <c r="D3088" s="16">
        <v>5</v>
      </c>
      <c r="E3088" s="16">
        <v>0</v>
      </c>
      <c r="F3088" s="16">
        <v>0</v>
      </c>
      <c r="G3088" s="16">
        <v>0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3" t="str">
        <f>IFERROR(VLOOKUP($A3088,'Fielding Data'!$A:$H,MATCH(P$1,'Fielding Data'!$A$1:$H$1,0),0),"Other")</f>
        <v>P</v>
      </c>
      <c r="Q3088" s="13">
        <f>IFERROR(VLOOKUP($A3088,'Fielding Data'!$A:$H,MATCH(Q$1,'Fielding Data'!$A$1:$H$1,0),0),"Other")</f>
        <v>1</v>
      </c>
      <c r="R3088" s="13">
        <f>IFERROR(VLOOKUP($A3088,'Fielding Data'!$A:$H,MATCH(R$1,'Fielding Data'!$A$1:$H$1,0),0),"Other")</f>
        <v>1</v>
      </c>
      <c r="S3088" s="13">
        <f>IFERROR(VLOOKUP($A3088,'Fielding Data'!$A:$H,MATCH(S$1,'Fielding Data'!$A$1:$H$1,0),0),"Other")</f>
        <v>0</v>
      </c>
      <c r="T3088" s="13">
        <f>IFERROR(VLOOKUP($A3088,'Fielding Data'!$A:$H,MATCH(T$1,'Fielding Data'!$A$1:$H$1,0),0),"Other")</f>
        <v>0</v>
      </c>
      <c r="U3088" s="13">
        <f>SUMIFS('Fielding Data'!E:E,'Fielding Data'!$A:$A,'Hitting Data'!$A3088)</f>
        <v>1</v>
      </c>
      <c r="V3088" s="13">
        <f>SUMIFS('Fielding Data'!F:F,'Fielding Data'!$A:$A,'Hitting Data'!$A3088)</f>
        <v>1</v>
      </c>
      <c r="W3088" s="13">
        <f>SUMIFS('Fielding Data'!G:G,'Fielding Data'!$A:$A,'Hitting Data'!$A3088)</f>
        <v>0</v>
      </c>
      <c r="X3088" s="13">
        <f>SUMIFS('Fielding Data'!H:H,'Fielding Data'!$A:$A,'Hitting Data'!$A3088)</f>
        <v>0</v>
      </c>
    </row>
    <row r="3089" spans="1:24" x14ac:dyDescent="0.3">
      <c r="A3089" s="13" t="str">
        <f t="shared" si="48"/>
        <v>morrilo012012</v>
      </c>
      <c r="B3089" s="16" t="s">
        <v>1345</v>
      </c>
      <c r="C3089" s="16">
        <v>2012</v>
      </c>
      <c r="D3089" s="16">
        <v>93</v>
      </c>
      <c r="E3089" s="16">
        <v>296</v>
      </c>
      <c r="F3089" s="16">
        <v>30</v>
      </c>
      <c r="G3089" s="16">
        <v>68</v>
      </c>
      <c r="H3089" s="16">
        <v>15</v>
      </c>
      <c r="I3089" s="16">
        <v>1</v>
      </c>
      <c r="J3089" s="16">
        <v>11</v>
      </c>
      <c r="K3089" s="16">
        <v>36</v>
      </c>
      <c r="L3089" s="16">
        <v>1</v>
      </c>
      <c r="M3089" s="16">
        <v>0</v>
      </c>
      <c r="N3089" s="16">
        <v>31</v>
      </c>
      <c r="O3089" s="16">
        <v>58</v>
      </c>
      <c r="P3089" s="13" t="str">
        <f>IFERROR(VLOOKUP($A3089,'Fielding Data'!$A:$H,MATCH(P$1,'Fielding Data'!$A$1:$H$1,0),0),"Other")</f>
        <v>1B</v>
      </c>
      <c r="Q3089" s="13">
        <f>IFERROR(VLOOKUP($A3089,'Fielding Data'!$A:$H,MATCH(Q$1,'Fielding Data'!$A$1:$H$1,0),0),"Other")</f>
        <v>148</v>
      </c>
      <c r="R3089" s="13">
        <f>IFERROR(VLOOKUP($A3089,'Fielding Data'!$A:$H,MATCH(R$1,'Fielding Data'!$A$1:$H$1,0),0),"Other")</f>
        <v>26</v>
      </c>
      <c r="S3089" s="13">
        <f>IFERROR(VLOOKUP($A3089,'Fielding Data'!$A:$H,MATCH(S$1,'Fielding Data'!$A$1:$H$1,0),0),"Other")</f>
        <v>1</v>
      </c>
      <c r="T3089" s="13">
        <f>IFERROR(VLOOKUP($A3089,'Fielding Data'!$A:$H,MATCH(T$1,'Fielding Data'!$A$1:$H$1,0),0),"Other")</f>
        <v>18</v>
      </c>
      <c r="U3089" s="13">
        <f>SUMIFS('Fielding Data'!E:E,'Fielding Data'!$A:$A,'Hitting Data'!$A3089)</f>
        <v>237</v>
      </c>
      <c r="V3089" s="13">
        <f>SUMIFS('Fielding Data'!F:F,'Fielding Data'!$A:$A,'Hitting Data'!$A3089)</f>
        <v>30</v>
      </c>
      <c r="W3089" s="13">
        <f>SUMIFS('Fielding Data'!G:G,'Fielding Data'!$A:$A,'Hitting Data'!$A3089)</f>
        <v>5</v>
      </c>
      <c r="X3089" s="13">
        <f>SUMIFS('Fielding Data'!H:H,'Fielding Data'!$A:$A,'Hitting Data'!$A3089)</f>
        <v>20</v>
      </c>
    </row>
    <row r="3090" spans="1:24" x14ac:dyDescent="0.3">
      <c r="A3090" s="13" t="str">
        <f t="shared" si="48"/>
        <v>morrobr012012</v>
      </c>
      <c r="B3090" s="16" t="s">
        <v>828</v>
      </c>
      <c r="C3090" s="16">
        <v>2012</v>
      </c>
      <c r="D3090" s="16">
        <v>21</v>
      </c>
      <c r="E3090" s="16">
        <v>0</v>
      </c>
      <c r="F3090" s="16">
        <v>0</v>
      </c>
      <c r="G3090" s="16">
        <v>0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 s="16">
        <v>0</v>
      </c>
      <c r="P3090" s="13" t="str">
        <f>IFERROR(VLOOKUP($A3090,'Fielding Data'!$A:$H,MATCH(P$1,'Fielding Data'!$A$1:$H$1,0),0),"Other")</f>
        <v>P</v>
      </c>
      <c r="Q3090" s="13">
        <f>IFERROR(VLOOKUP($A3090,'Fielding Data'!$A:$H,MATCH(Q$1,'Fielding Data'!$A$1:$H$1,0),0),"Other")</f>
        <v>4</v>
      </c>
      <c r="R3090" s="13">
        <f>IFERROR(VLOOKUP($A3090,'Fielding Data'!$A:$H,MATCH(R$1,'Fielding Data'!$A$1:$H$1,0),0),"Other")</f>
        <v>8</v>
      </c>
      <c r="S3090" s="13">
        <f>IFERROR(VLOOKUP($A3090,'Fielding Data'!$A:$H,MATCH(S$1,'Fielding Data'!$A$1:$H$1,0),0),"Other")</f>
        <v>1</v>
      </c>
      <c r="T3090" s="13">
        <f>IFERROR(VLOOKUP($A3090,'Fielding Data'!$A:$H,MATCH(T$1,'Fielding Data'!$A$1:$H$1,0),0),"Other")</f>
        <v>0</v>
      </c>
      <c r="U3090" s="13">
        <f>SUMIFS('Fielding Data'!E:E,'Fielding Data'!$A:$A,'Hitting Data'!$A3090)</f>
        <v>4</v>
      </c>
      <c r="V3090" s="13">
        <f>SUMIFS('Fielding Data'!F:F,'Fielding Data'!$A:$A,'Hitting Data'!$A3090)</f>
        <v>8</v>
      </c>
      <c r="W3090" s="13">
        <f>SUMIFS('Fielding Data'!G:G,'Fielding Data'!$A:$A,'Hitting Data'!$A3090)</f>
        <v>1</v>
      </c>
      <c r="X3090" s="13">
        <f>SUMIFS('Fielding Data'!H:H,'Fielding Data'!$A:$A,'Hitting Data'!$A3090)</f>
        <v>0</v>
      </c>
    </row>
    <row r="3091" spans="1:24" x14ac:dyDescent="0.3">
      <c r="A3091" s="13" t="str">
        <f t="shared" si="48"/>
        <v>morsemi012012</v>
      </c>
      <c r="B3091" s="16" t="s">
        <v>578</v>
      </c>
      <c r="C3091" s="16">
        <v>2012</v>
      </c>
      <c r="D3091" s="16">
        <v>102</v>
      </c>
      <c r="E3091" s="16">
        <v>406</v>
      </c>
      <c r="F3091" s="16">
        <v>53</v>
      </c>
      <c r="G3091" s="16">
        <v>118</v>
      </c>
      <c r="H3091" s="16">
        <v>17</v>
      </c>
      <c r="I3091" s="16">
        <v>1</v>
      </c>
      <c r="J3091" s="16">
        <v>18</v>
      </c>
      <c r="K3091" s="16">
        <v>62</v>
      </c>
      <c r="L3091" s="16">
        <v>0</v>
      </c>
      <c r="M3091" s="16">
        <v>1</v>
      </c>
      <c r="N3091" s="16">
        <v>16</v>
      </c>
      <c r="O3091" s="16">
        <v>97</v>
      </c>
      <c r="P3091" s="13" t="str">
        <f>IFERROR(VLOOKUP($A3091,'Fielding Data'!$A:$H,MATCH(P$1,'Fielding Data'!$A$1:$H$1,0),0),"Other")</f>
        <v>1B</v>
      </c>
      <c r="Q3091" s="13">
        <f>IFERROR(VLOOKUP($A3091,'Fielding Data'!$A:$H,MATCH(Q$1,'Fielding Data'!$A$1:$H$1,0),0),"Other")</f>
        <v>8</v>
      </c>
      <c r="R3091" s="13">
        <f>IFERROR(VLOOKUP($A3091,'Fielding Data'!$A:$H,MATCH(R$1,'Fielding Data'!$A$1:$H$1,0),0),"Other")</f>
        <v>1</v>
      </c>
      <c r="S3091" s="13">
        <f>IFERROR(VLOOKUP($A3091,'Fielding Data'!$A:$H,MATCH(S$1,'Fielding Data'!$A$1:$H$1,0),0),"Other")</f>
        <v>0</v>
      </c>
      <c r="T3091" s="13">
        <f>IFERROR(VLOOKUP($A3091,'Fielding Data'!$A:$H,MATCH(T$1,'Fielding Data'!$A$1:$H$1,0),0),"Other")</f>
        <v>0</v>
      </c>
      <c r="U3091" s="13">
        <f>SUMIFS('Fielding Data'!E:E,'Fielding Data'!$A:$A,'Hitting Data'!$A3091)</f>
        <v>154</v>
      </c>
      <c r="V3091" s="13">
        <f>SUMIFS('Fielding Data'!F:F,'Fielding Data'!$A:$A,'Hitting Data'!$A3091)</f>
        <v>4</v>
      </c>
      <c r="W3091" s="13">
        <f>SUMIFS('Fielding Data'!G:G,'Fielding Data'!$A:$A,'Hitting Data'!$A3091)</f>
        <v>1</v>
      </c>
      <c r="X3091" s="13">
        <f>SUMIFS('Fielding Data'!H:H,'Fielding Data'!$A:$A,'Hitting Data'!$A3091)</f>
        <v>0</v>
      </c>
    </row>
    <row r="3092" spans="1:24" x14ac:dyDescent="0.3">
      <c r="A3092" s="13" t="str">
        <f t="shared" si="48"/>
        <v>mortecl012012</v>
      </c>
      <c r="B3092" s="16" t="s">
        <v>1144</v>
      </c>
      <c r="C3092" s="16">
        <v>2012</v>
      </c>
      <c r="D3092" s="16">
        <v>26</v>
      </c>
      <c r="E3092" s="16">
        <v>1</v>
      </c>
      <c r="F3092" s="16">
        <v>0</v>
      </c>
      <c r="G3092" s="16">
        <v>0</v>
      </c>
      <c r="H3092" s="16">
        <v>0</v>
      </c>
      <c r="I3092" s="16">
        <v>0</v>
      </c>
      <c r="J3092" s="16">
        <v>0</v>
      </c>
      <c r="K3092" s="16">
        <v>0</v>
      </c>
      <c r="L3092" s="16">
        <v>0</v>
      </c>
      <c r="M3092" s="16">
        <v>0</v>
      </c>
      <c r="N3092" s="16">
        <v>0</v>
      </c>
      <c r="O3092" s="16">
        <v>1</v>
      </c>
      <c r="P3092" s="13" t="str">
        <f>IFERROR(VLOOKUP($A3092,'Fielding Data'!$A:$H,MATCH(P$1,'Fielding Data'!$A$1:$H$1,0),0),"Other")</f>
        <v>P</v>
      </c>
      <c r="Q3092" s="13">
        <f>IFERROR(VLOOKUP($A3092,'Fielding Data'!$A:$H,MATCH(Q$1,'Fielding Data'!$A$1:$H$1,0),0),"Other")</f>
        <v>5</v>
      </c>
      <c r="R3092" s="13">
        <f>IFERROR(VLOOKUP($A3092,'Fielding Data'!$A:$H,MATCH(R$1,'Fielding Data'!$A$1:$H$1,0),0),"Other")</f>
        <v>8</v>
      </c>
      <c r="S3092" s="13">
        <f>IFERROR(VLOOKUP($A3092,'Fielding Data'!$A:$H,MATCH(S$1,'Fielding Data'!$A$1:$H$1,0),0),"Other")</f>
        <v>0</v>
      </c>
      <c r="T3092" s="13">
        <f>IFERROR(VLOOKUP($A3092,'Fielding Data'!$A:$H,MATCH(T$1,'Fielding Data'!$A$1:$H$1,0),0),"Other")</f>
        <v>0</v>
      </c>
      <c r="U3092" s="13">
        <f>SUMIFS('Fielding Data'!E:E,'Fielding Data'!$A:$A,'Hitting Data'!$A3092)</f>
        <v>5</v>
      </c>
      <c r="V3092" s="13">
        <f>SUMIFS('Fielding Data'!F:F,'Fielding Data'!$A:$A,'Hitting Data'!$A3092)</f>
        <v>8</v>
      </c>
      <c r="W3092" s="13">
        <f>SUMIFS('Fielding Data'!G:G,'Fielding Data'!$A:$A,'Hitting Data'!$A3092)</f>
        <v>0</v>
      </c>
      <c r="X3092" s="13">
        <f>SUMIFS('Fielding Data'!H:H,'Fielding Data'!$A:$A,'Hitting Data'!$A3092)</f>
        <v>0</v>
      </c>
    </row>
    <row r="3093" spans="1:24" x14ac:dyDescent="0.3">
      <c r="A3093" s="13" t="str">
        <f t="shared" si="48"/>
        <v>mortoch022012</v>
      </c>
      <c r="B3093" s="16" t="s">
        <v>975</v>
      </c>
      <c r="C3093" s="16">
        <v>2012</v>
      </c>
      <c r="D3093" s="16">
        <v>9</v>
      </c>
      <c r="E3093" s="16">
        <v>13</v>
      </c>
      <c r="F3093" s="16">
        <v>0</v>
      </c>
      <c r="G3093" s="16">
        <v>0</v>
      </c>
      <c r="H3093" s="16">
        <v>0</v>
      </c>
      <c r="I3093" s="16">
        <v>0</v>
      </c>
      <c r="J3093" s="16">
        <v>0</v>
      </c>
      <c r="K3093" s="16">
        <v>0</v>
      </c>
      <c r="L3093" s="16">
        <v>0</v>
      </c>
      <c r="M3093" s="16">
        <v>0</v>
      </c>
      <c r="N3093" s="16">
        <v>0</v>
      </c>
      <c r="O3093" s="16">
        <v>8</v>
      </c>
      <c r="P3093" s="13" t="str">
        <f>IFERROR(VLOOKUP($A3093,'Fielding Data'!$A:$H,MATCH(P$1,'Fielding Data'!$A$1:$H$1,0),0),"Other")</f>
        <v>P</v>
      </c>
      <c r="Q3093" s="13">
        <f>IFERROR(VLOOKUP($A3093,'Fielding Data'!$A:$H,MATCH(Q$1,'Fielding Data'!$A$1:$H$1,0),0),"Other")</f>
        <v>3</v>
      </c>
      <c r="R3093" s="13">
        <f>IFERROR(VLOOKUP($A3093,'Fielding Data'!$A:$H,MATCH(R$1,'Fielding Data'!$A$1:$H$1,0),0),"Other")</f>
        <v>6</v>
      </c>
      <c r="S3093" s="13">
        <f>IFERROR(VLOOKUP($A3093,'Fielding Data'!$A:$H,MATCH(S$1,'Fielding Data'!$A$1:$H$1,0),0),"Other")</f>
        <v>3</v>
      </c>
      <c r="T3093" s="13">
        <f>IFERROR(VLOOKUP($A3093,'Fielding Data'!$A:$H,MATCH(T$1,'Fielding Data'!$A$1:$H$1,0),0),"Other")</f>
        <v>0</v>
      </c>
      <c r="U3093" s="13">
        <f>SUMIFS('Fielding Data'!E:E,'Fielding Data'!$A:$A,'Hitting Data'!$A3093)</f>
        <v>3</v>
      </c>
      <c r="V3093" s="13">
        <f>SUMIFS('Fielding Data'!F:F,'Fielding Data'!$A:$A,'Hitting Data'!$A3093)</f>
        <v>6</v>
      </c>
      <c r="W3093" s="13">
        <f>SUMIFS('Fielding Data'!G:G,'Fielding Data'!$A:$A,'Hitting Data'!$A3093)</f>
        <v>3</v>
      </c>
      <c r="X3093" s="13">
        <f>SUMIFS('Fielding Data'!H:H,'Fielding Data'!$A:$A,'Hitting Data'!$A3093)</f>
        <v>0</v>
      </c>
    </row>
    <row r="3094" spans="1:24" x14ac:dyDescent="0.3">
      <c r="A3094" s="13" t="str">
        <f t="shared" si="48"/>
        <v>moscogu012012</v>
      </c>
      <c r="B3094" s="16" t="s">
        <v>1145</v>
      </c>
      <c r="C3094" s="16">
        <v>2012</v>
      </c>
      <c r="D3094" s="16">
        <v>23</v>
      </c>
      <c r="E3094" s="16">
        <v>11</v>
      </c>
      <c r="F3094" s="16">
        <v>0</v>
      </c>
      <c r="G3094" s="16">
        <v>2</v>
      </c>
      <c r="H3094" s="16">
        <v>1</v>
      </c>
      <c r="I3094" s="16">
        <v>0</v>
      </c>
      <c r="J3094" s="16">
        <v>0</v>
      </c>
      <c r="K3094" s="16">
        <v>1</v>
      </c>
      <c r="L3094" s="16">
        <v>0</v>
      </c>
      <c r="M3094" s="16">
        <v>0</v>
      </c>
      <c r="N3094" s="16">
        <v>0</v>
      </c>
      <c r="O3094" s="16">
        <v>5</v>
      </c>
      <c r="P3094" s="13" t="str">
        <f>IFERROR(VLOOKUP($A3094,'Fielding Data'!$A:$H,MATCH(P$1,'Fielding Data'!$A$1:$H$1,0),0),"Other")</f>
        <v>P</v>
      </c>
      <c r="Q3094" s="13">
        <f>IFERROR(VLOOKUP($A3094,'Fielding Data'!$A:$H,MATCH(Q$1,'Fielding Data'!$A$1:$H$1,0),0),"Other")</f>
        <v>3</v>
      </c>
      <c r="R3094" s="13">
        <f>IFERROR(VLOOKUP($A3094,'Fielding Data'!$A:$H,MATCH(R$1,'Fielding Data'!$A$1:$H$1,0),0),"Other")</f>
        <v>9</v>
      </c>
      <c r="S3094" s="13">
        <f>IFERROR(VLOOKUP($A3094,'Fielding Data'!$A:$H,MATCH(S$1,'Fielding Data'!$A$1:$H$1,0),0),"Other")</f>
        <v>0</v>
      </c>
      <c r="T3094" s="13">
        <f>IFERROR(VLOOKUP($A3094,'Fielding Data'!$A:$H,MATCH(T$1,'Fielding Data'!$A$1:$H$1,0),0),"Other")</f>
        <v>2</v>
      </c>
      <c r="U3094" s="13">
        <f>SUMIFS('Fielding Data'!E:E,'Fielding Data'!$A:$A,'Hitting Data'!$A3094)</f>
        <v>3</v>
      </c>
      <c r="V3094" s="13">
        <f>SUMIFS('Fielding Data'!F:F,'Fielding Data'!$A:$A,'Hitting Data'!$A3094)</f>
        <v>9</v>
      </c>
      <c r="W3094" s="13">
        <f>SUMIFS('Fielding Data'!G:G,'Fielding Data'!$A:$A,'Hitting Data'!$A3094)</f>
        <v>0</v>
      </c>
      <c r="X3094" s="13">
        <f>SUMIFS('Fielding Data'!H:H,'Fielding Data'!$A:$A,'Hitting Data'!$A3094)</f>
        <v>2</v>
      </c>
    </row>
    <row r="3095" spans="1:24" x14ac:dyDescent="0.3">
      <c r="A3095" s="13" t="str">
        <f t="shared" si="48"/>
        <v>moseldu012012</v>
      </c>
      <c r="B3095" s="16" t="s">
        <v>695</v>
      </c>
      <c r="C3095" s="16">
        <v>2012</v>
      </c>
      <c r="D3095" s="16">
        <v>1</v>
      </c>
      <c r="E3095" s="16">
        <v>1</v>
      </c>
      <c r="F3095" s="16">
        <v>0</v>
      </c>
      <c r="G3095" s="16">
        <v>0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3" t="str">
        <f>IFERROR(VLOOKUP($A3095,'Fielding Data'!$A:$H,MATCH(P$1,'Fielding Data'!$A$1:$H$1,0),0),"Other")</f>
        <v>P</v>
      </c>
      <c r="Q3095" s="13">
        <f>IFERROR(VLOOKUP($A3095,'Fielding Data'!$A:$H,MATCH(Q$1,'Fielding Data'!$A$1:$H$1,0),0),"Other")</f>
        <v>0</v>
      </c>
      <c r="R3095" s="13">
        <f>IFERROR(VLOOKUP($A3095,'Fielding Data'!$A:$H,MATCH(R$1,'Fielding Data'!$A$1:$H$1,0),0),"Other")</f>
        <v>0</v>
      </c>
      <c r="S3095" s="13">
        <f>IFERROR(VLOOKUP($A3095,'Fielding Data'!$A:$H,MATCH(S$1,'Fielding Data'!$A$1:$H$1,0),0),"Other")</f>
        <v>0</v>
      </c>
      <c r="T3095" s="13">
        <f>IFERROR(VLOOKUP($A3095,'Fielding Data'!$A:$H,MATCH(T$1,'Fielding Data'!$A$1:$H$1,0),0),"Other")</f>
        <v>0</v>
      </c>
      <c r="U3095" s="13">
        <f>SUMIFS('Fielding Data'!E:E,'Fielding Data'!$A:$A,'Hitting Data'!$A3095)</f>
        <v>0</v>
      </c>
      <c r="V3095" s="13">
        <f>SUMIFS('Fielding Data'!F:F,'Fielding Data'!$A:$A,'Hitting Data'!$A3095)</f>
        <v>0</v>
      </c>
      <c r="W3095" s="13">
        <f>SUMIFS('Fielding Data'!G:G,'Fielding Data'!$A:$A,'Hitting Data'!$A3095)</f>
        <v>0</v>
      </c>
      <c r="X3095" s="13">
        <f>SUMIFS('Fielding Data'!H:H,'Fielding Data'!$A:$A,'Hitting Data'!$A3095)</f>
        <v>0</v>
      </c>
    </row>
    <row r="3096" spans="1:24" x14ac:dyDescent="0.3">
      <c r="A3096" s="13" t="str">
        <f t="shared" si="48"/>
        <v>mossbr012012</v>
      </c>
      <c r="B3096" s="16" t="s">
        <v>829</v>
      </c>
      <c r="C3096" s="16">
        <v>2012</v>
      </c>
      <c r="D3096" s="16">
        <v>84</v>
      </c>
      <c r="E3096" s="16">
        <v>265</v>
      </c>
      <c r="F3096" s="16">
        <v>48</v>
      </c>
      <c r="G3096" s="16">
        <v>77</v>
      </c>
      <c r="H3096" s="16">
        <v>18</v>
      </c>
      <c r="I3096" s="16">
        <v>0</v>
      </c>
      <c r="J3096" s="16">
        <v>21</v>
      </c>
      <c r="K3096" s="16">
        <v>52</v>
      </c>
      <c r="L3096" s="16">
        <v>1</v>
      </c>
      <c r="M3096" s="16">
        <v>1</v>
      </c>
      <c r="N3096" s="16">
        <v>26</v>
      </c>
      <c r="O3096" s="16">
        <v>90</v>
      </c>
      <c r="P3096" s="13" t="str">
        <f>IFERROR(VLOOKUP($A3096,'Fielding Data'!$A:$H,MATCH(P$1,'Fielding Data'!$A$1:$H$1,0),0),"Other")</f>
        <v>1B</v>
      </c>
      <c r="Q3096" s="13">
        <f>IFERROR(VLOOKUP($A3096,'Fielding Data'!$A:$H,MATCH(Q$1,'Fielding Data'!$A$1:$H$1,0),0),"Other")</f>
        <v>407</v>
      </c>
      <c r="R3096" s="13">
        <f>IFERROR(VLOOKUP($A3096,'Fielding Data'!$A:$H,MATCH(R$1,'Fielding Data'!$A$1:$H$1,0),0),"Other")</f>
        <v>24</v>
      </c>
      <c r="S3096" s="13">
        <f>IFERROR(VLOOKUP($A3096,'Fielding Data'!$A:$H,MATCH(S$1,'Fielding Data'!$A$1:$H$1,0),0),"Other")</f>
        <v>8</v>
      </c>
      <c r="T3096" s="13">
        <f>IFERROR(VLOOKUP($A3096,'Fielding Data'!$A:$H,MATCH(T$1,'Fielding Data'!$A$1:$H$1,0),0),"Other")</f>
        <v>38</v>
      </c>
      <c r="U3096" s="13">
        <f>SUMIFS('Fielding Data'!E:E,'Fielding Data'!$A:$A,'Hitting Data'!$A3096)</f>
        <v>442</v>
      </c>
      <c r="V3096" s="13">
        <f>SUMIFS('Fielding Data'!F:F,'Fielding Data'!$A:$A,'Hitting Data'!$A3096)</f>
        <v>26</v>
      </c>
      <c r="W3096" s="13">
        <f>SUMIFS('Fielding Data'!G:G,'Fielding Data'!$A:$A,'Hitting Data'!$A3096)</f>
        <v>9</v>
      </c>
      <c r="X3096" s="13">
        <f>SUMIFS('Fielding Data'!H:H,'Fielding Data'!$A:$A,'Hitting Data'!$A3096)</f>
        <v>38</v>
      </c>
    </row>
    <row r="3097" spans="1:24" x14ac:dyDescent="0.3">
      <c r="A3097" s="13" t="str">
        <f t="shared" si="48"/>
        <v>motagu012012</v>
      </c>
      <c r="B3097" s="16" t="s">
        <v>157</v>
      </c>
      <c r="C3097" s="16">
        <v>2012</v>
      </c>
      <c r="D3097" s="16">
        <v>26</v>
      </c>
      <c r="E3097" s="16">
        <v>0</v>
      </c>
      <c r="F3097" s="16">
        <v>0</v>
      </c>
      <c r="G3097" s="16">
        <v>0</v>
      </c>
      <c r="H3097" s="16">
        <v>0</v>
      </c>
      <c r="I3097" s="16">
        <v>0</v>
      </c>
      <c r="J3097" s="16">
        <v>0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3" t="str">
        <f>IFERROR(VLOOKUP($A3097,'Fielding Data'!$A:$H,MATCH(P$1,'Fielding Data'!$A$1:$H$1,0),0),"Other")</f>
        <v>P</v>
      </c>
      <c r="Q3097" s="13">
        <f>IFERROR(VLOOKUP($A3097,'Fielding Data'!$A:$H,MATCH(Q$1,'Fielding Data'!$A$1:$H$1,0),0),"Other")</f>
        <v>2</v>
      </c>
      <c r="R3097" s="13">
        <f>IFERROR(VLOOKUP($A3097,'Fielding Data'!$A:$H,MATCH(R$1,'Fielding Data'!$A$1:$H$1,0),0),"Other")</f>
        <v>3</v>
      </c>
      <c r="S3097" s="13">
        <f>IFERROR(VLOOKUP($A3097,'Fielding Data'!$A:$H,MATCH(S$1,'Fielding Data'!$A$1:$H$1,0),0),"Other")</f>
        <v>0</v>
      </c>
      <c r="T3097" s="13">
        <f>IFERROR(VLOOKUP($A3097,'Fielding Data'!$A:$H,MATCH(T$1,'Fielding Data'!$A$1:$H$1,0),0),"Other")</f>
        <v>0</v>
      </c>
      <c r="U3097" s="13">
        <f>SUMIFS('Fielding Data'!E:E,'Fielding Data'!$A:$A,'Hitting Data'!$A3097)</f>
        <v>2</v>
      </c>
      <c r="V3097" s="13">
        <f>SUMIFS('Fielding Data'!F:F,'Fielding Data'!$A:$A,'Hitting Data'!$A3097)</f>
        <v>3</v>
      </c>
      <c r="W3097" s="13">
        <f>SUMIFS('Fielding Data'!G:G,'Fielding Data'!$A:$A,'Hitting Data'!$A3097)</f>
        <v>0</v>
      </c>
      <c r="X3097" s="13">
        <f>SUMIFS('Fielding Data'!H:H,'Fielding Data'!$A:$A,'Hitting Data'!$A3097)</f>
        <v>0</v>
      </c>
    </row>
    <row r="3098" spans="1:24" x14ac:dyDescent="0.3">
      <c r="A3098" s="13" t="str">
        <f t="shared" si="48"/>
        <v>motteja012012</v>
      </c>
      <c r="B3098" s="16" t="s">
        <v>976</v>
      </c>
      <c r="C3098" s="16">
        <v>2012</v>
      </c>
      <c r="D3098" s="16">
        <v>67</v>
      </c>
      <c r="E3098" s="16">
        <v>0</v>
      </c>
      <c r="F3098" s="16">
        <v>0</v>
      </c>
      <c r="G3098" s="16">
        <v>0</v>
      </c>
      <c r="H3098" s="16">
        <v>0</v>
      </c>
      <c r="I3098" s="16">
        <v>0</v>
      </c>
      <c r="J3098" s="16">
        <v>0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3" t="str">
        <f>IFERROR(VLOOKUP($A3098,'Fielding Data'!$A:$H,MATCH(P$1,'Fielding Data'!$A$1:$H$1,0),0),"Other")</f>
        <v>P</v>
      </c>
      <c r="Q3098" s="13">
        <f>IFERROR(VLOOKUP($A3098,'Fielding Data'!$A:$H,MATCH(Q$1,'Fielding Data'!$A$1:$H$1,0),0),"Other")</f>
        <v>3</v>
      </c>
      <c r="R3098" s="13">
        <f>IFERROR(VLOOKUP($A3098,'Fielding Data'!$A:$H,MATCH(R$1,'Fielding Data'!$A$1:$H$1,0),0),"Other")</f>
        <v>9</v>
      </c>
      <c r="S3098" s="13">
        <f>IFERROR(VLOOKUP($A3098,'Fielding Data'!$A:$H,MATCH(S$1,'Fielding Data'!$A$1:$H$1,0),0),"Other")</f>
        <v>0</v>
      </c>
      <c r="T3098" s="13">
        <f>IFERROR(VLOOKUP($A3098,'Fielding Data'!$A:$H,MATCH(T$1,'Fielding Data'!$A$1:$H$1,0),0),"Other")</f>
        <v>0</v>
      </c>
      <c r="U3098" s="13">
        <f>SUMIFS('Fielding Data'!E:E,'Fielding Data'!$A:$A,'Hitting Data'!$A3098)</f>
        <v>3</v>
      </c>
      <c r="V3098" s="13">
        <f>SUMIFS('Fielding Data'!F:F,'Fielding Data'!$A:$A,'Hitting Data'!$A3098)</f>
        <v>9</v>
      </c>
      <c r="W3098" s="13">
        <f>SUMIFS('Fielding Data'!G:G,'Fielding Data'!$A:$A,'Hitting Data'!$A3098)</f>
        <v>0</v>
      </c>
      <c r="X3098" s="13">
        <f>SUMIFS('Fielding Data'!H:H,'Fielding Data'!$A:$A,'Hitting Data'!$A3098)</f>
        <v>0</v>
      </c>
    </row>
    <row r="3099" spans="1:24" x14ac:dyDescent="0.3">
      <c r="A3099" s="13" t="str">
        <f t="shared" si="48"/>
        <v>moustmi012012</v>
      </c>
      <c r="B3099" s="16" t="s">
        <v>1570</v>
      </c>
      <c r="C3099" s="16">
        <v>2012</v>
      </c>
      <c r="D3099" s="16">
        <v>149</v>
      </c>
      <c r="E3099" s="16">
        <v>563</v>
      </c>
      <c r="F3099" s="16">
        <v>69</v>
      </c>
      <c r="G3099" s="16">
        <v>136</v>
      </c>
      <c r="H3099" s="16">
        <v>34</v>
      </c>
      <c r="I3099" s="16">
        <v>1</v>
      </c>
      <c r="J3099" s="16">
        <v>20</v>
      </c>
      <c r="K3099" s="16">
        <v>73</v>
      </c>
      <c r="L3099" s="16">
        <v>5</v>
      </c>
      <c r="M3099" s="16">
        <v>2</v>
      </c>
      <c r="N3099" s="16">
        <v>39</v>
      </c>
      <c r="O3099" s="16">
        <v>124</v>
      </c>
      <c r="P3099" s="13" t="str">
        <f>IFERROR(VLOOKUP($A3099,'Fielding Data'!$A:$H,MATCH(P$1,'Fielding Data'!$A$1:$H$1,0),0),"Other")</f>
        <v>3B</v>
      </c>
      <c r="Q3099" s="13">
        <f>IFERROR(VLOOKUP($A3099,'Fielding Data'!$A:$H,MATCH(Q$1,'Fielding Data'!$A$1:$H$1,0),0),"Other")</f>
        <v>127</v>
      </c>
      <c r="R3099" s="13">
        <f>IFERROR(VLOOKUP($A3099,'Fielding Data'!$A:$H,MATCH(R$1,'Fielding Data'!$A$1:$H$1,0),0),"Other")</f>
        <v>312</v>
      </c>
      <c r="S3099" s="13">
        <f>IFERROR(VLOOKUP($A3099,'Fielding Data'!$A:$H,MATCH(S$1,'Fielding Data'!$A$1:$H$1,0),0),"Other")</f>
        <v>15</v>
      </c>
      <c r="T3099" s="13">
        <f>IFERROR(VLOOKUP($A3099,'Fielding Data'!$A:$H,MATCH(T$1,'Fielding Data'!$A$1:$H$1,0),0),"Other")</f>
        <v>41</v>
      </c>
      <c r="U3099" s="13">
        <f>SUMIFS('Fielding Data'!E:E,'Fielding Data'!$A:$A,'Hitting Data'!$A3099)</f>
        <v>127</v>
      </c>
      <c r="V3099" s="13">
        <f>SUMIFS('Fielding Data'!F:F,'Fielding Data'!$A:$A,'Hitting Data'!$A3099)</f>
        <v>312</v>
      </c>
      <c r="W3099" s="13">
        <f>SUMIFS('Fielding Data'!G:G,'Fielding Data'!$A:$A,'Hitting Data'!$A3099)</f>
        <v>15</v>
      </c>
      <c r="X3099" s="13">
        <f>SUMIFS('Fielding Data'!H:H,'Fielding Data'!$A:$A,'Hitting Data'!$A3099)</f>
        <v>41</v>
      </c>
    </row>
    <row r="3100" spans="1:24" x14ac:dyDescent="0.3">
      <c r="A3100" s="13" t="str">
        <f t="shared" si="48"/>
        <v>moyerja012012</v>
      </c>
      <c r="B3100" s="16" t="s">
        <v>158</v>
      </c>
      <c r="C3100" s="16">
        <v>2012</v>
      </c>
      <c r="D3100" s="16">
        <v>10</v>
      </c>
      <c r="E3100" s="16">
        <v>13</v>
      </c>
      <c r="F3100" s="16">
        <v>1</v>
      </c>
      <c r="G3100" s="16">
        <v>2</v>
      </c>
      <c r="H3100" s="16">
        <v>0</v>
      </c>
      <c r="I3100" s="16">
        <v>0</v>
      </c>
      <c r="J3100" s="16">
        <v>0</v>
      </c>
      <c r="K3100" s="16">
        <v>2</v>
      </c>
      <c r="L3100" s="16">
        <v>0</v>
      </c>
      <c r="M3100" s="16">
        <v>0</v>
      </c>
      <c r="N3100" s="16">
        <v>1</v>
      </c>
      <c r="O3100" s="16">
        <v>10</v>
      </c>
      <c r="P3100" s="13" t="str">
        <f>IFERROR(VLOOKUP($A3100,'Fielding Data'!$A:$H,MATCH(P$1,'Fielding Data'!$A$1:$H$1,0),0),"Other")</f>
        <v>P</v>
      </c>
      <c r="Q3100" s="13">
        <f>IFERROR(VLOOKUP($A3100,'Fielding Data'!$A:$H,MATCH(Q$1,'Fielding Data'!$A$1:$H$1,0),0),"Other")</f>
        <v>3</v>
      </c>
      <c r="R3100" s="13">
        <f>IFERROR(VLOOKUP($A3100,'Fielding Data'!$A:$H,MATCH(R$1,'Fielding Data'!$A$1:$H$1,0),0),"Other")</f>
        <v>11</v>
      </c>
      <c r="S3100" s="13">
        <f>IFERROR(VLOOKUP($A3100,'Fielding Data'!$A:$H,MATCH(S$1,'Fielding Data'!$A$1:$H$1,0),0),"Other")</f>
        <v>0</v>
      </c>
      <c r="T3100" s="13">
        <f>IFERROR(VLOOKUP($A3100,'Fielding Data'!$A:$H,MATCH(T$1,'Fielding Data'!$A$1:$H$1,0),0),"Other")</f>
        <v>0</v>
      </c>
      <c r="U3100" s="13">
        <f>SUMIFS('Fielding Data'!E:E,'Fielding Data'!$A:$A,'Hitting Data'!$A3100)</f>
        <v>3</v>
      </c>
      <c r="V3100" s="13">
        <f>SUMIFS('Fielding Data'!F:F,'Fielding Data'!$A:$A,'Hitting Data'!$A3100)</f>
        <v>11</v>
      </c>
      <c r="W3100" s="13">
        <f>SUMIFS('Fielding Data'!G:G,'Fielding Data'!$A:$A,'Hitting Data'!$A3100)</f>
        <v>0</v>
      </c>
      <c r="X3100" s="13">
        <f>SUMIFS('Fielding Data'!H:H,'Fielding Data'!$A:$A,'Hitting Data'!$A3100)</f>
        <v>0</v>
      </c>
    </row>
    <row r="3101" spans="1:24" x14ac:dyDescent="0.3">
      <c r="A3101" s="13" t="str">
        <f t="shared" si="48"/>
        <v>moylape012012</v>
      </c>
      <c r="B3101" s="16" t="s">
        <v>696</v>
      </c>
      <c r="C3101" s="16">
        <v>2012</v>
      </c>
      <c r="D3101" s="16">
        <v>8</v>
      </c>
      <c r="E3101" s="16">
        <v>0</v>
      </c>
      <c r="F3101" s="16">
        <v>0</v>
      </c>
      <c r="G3101" s="16">
        <v>0</v>
      </c>
      <c r="H3101" s="16">
        <v>0</v>
      </c>
      <c r="I3101" s="16">
        <v>0</v>
      </c>
      <c r="J3101" s="16">
        <v>0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3" t="str">
        <f>IFERROR(VLOOKUP($A3101,'Fielding Data'!$A:$H,MATCH(P$1,'Fielding Data'!$A$1:$H$1,0),0),"Other")</f>
        <v>P</v>
      </c>
      <c r="Q3101" s="13">
        <f>IFERROR(VLOOKUP($A3101,'Fielding Data'!$A:$H,MATCH(Q$1,'Fielding Data'!$A$1:$H$1,0),0),"Other")</f>
        <v>0</v>
      </c>
      <c r="R3101" s="13">
        <f>IFERROR(VLOOKUP($A3101,'Fielding Data'!$A:$H,MATCH(R$1,'Fielding Data'!$A$1:$H$1,0),0),"Other")</f>
        <v>3</v>
      </c>
      <c r="S3101" s="13">
        <f>IFERROR(VLOOKUP($A3101,'Fielding Data'!$A:$H,MATCH(S$1,'Fielding Data'!$A$1:$H$1,0),0),"Other")</f>
        <v>0</v>
      </c>
      <c r="T3101" s="13">
        <f>IFERROR(VLOOKUP($A3101,'Fielding Data'!$A:$H,MATCH(T$1,'Fielding Data'!$A$1:$H$1,0),0),"Other")</f>
        <v>0</v>
      </c>
      <c r="U3101" s="13">
        <f>SUMIFS('Fielding Data'!E:E,'Fielding Data'!$A:$A,'Hitting Data'!$A3101)</f>
        <v>0</v>
      </c>
      <c r="V3101" s="13">
        <f>SUMIFS('Fielding Data'!F:F,'Fielding Data'!$A:$A,'Hitting Data'!$A3101)</f>
        <v>3</v>
      </c>
      <c r="W3101" s="13">
        <f>SUMIFS('Fielding Data'!G:G,'Fielding Data'!$A:$A,'Hitting Data'!$A3101)</f>
        <v>0</v>
      </c>
      <c r="X3101" s="13">
        <f>SUMIFS('Fielding Data'!H:H,'Fielding Data'!$A:$A,'Hitting Data'!$A3101)</f>
        <v>0</v>
      </c>
    </row>
    <row r="3102" spans="1:24" x14ac:dyDescent="0.3">
      <c r="A3102" s="13" t="str">
        <f t="shared" si="48"/>
        <v>murphda072012</v>
      </c>
      <c r="B3102" s="16" t="s">
        <v>698</v>
      </c>
      <c r="C3102" s="16">
        <v>2012</v>
      </c>
      <c r="D3102" s="16">
        <v>147</v>
      </c>
      <c r="E3102" s="16">
        <v>457</v>
      </c>
      <c r="F3102" s="16">
        <v>65</v>
      </c>
      <c r="G3102" s="16">
        <v>139</v>
      </c>
      <c r="H3102" s="16">
        <v>29</v>
      </c>
      <c r="I3102" s="16">
        <v>3</v>
      </c>
      <c r="J3102" s="16">
        <v>15</v>
      </c>
      <c r="K3102" s="16">
        <v>61</v>
      </c>
      <c r="L3102" s="16">
        <v>10</v>
      </c>
      <c r="M3102" s="16">
        <v>5</v>
      </c>
      <c r="N3102" s="16">
        <v>54</v>
      </c>
      <c r="O3102" s="16">
        <v>74</v>
      </c>
      <c r="P3102" s="13" t="str">
        <f>IFERROR(VLOOKUP($A3102,'Fielding Data'!$A:$H,MATCH(P$1,'Fielding Data'!$A$1:$H$1,0),0),"Other")</f>
        <v>CF</v>
      </c>
      <c r="Q3102" s="13">
        <f>IFERROR(VLOOKUP($A3102,'Fielding Data'!$A:$H,MATCH(Q$1,'Fielding Data'!$A$1:$H$1,0),0),"Other")</f>
        <v>0</v>
      </c>
      <c r="R3102" s="13">
        <f>IFERROR(VLOOKUP($A3102,'Fielding Data'!$A:$H,MATCH(R$1,'Fielding Data'!$A$1:$H$1,0),0),"Other")</f>
        <v>0</v>
      </c>
      <c r="S3102" s="13">
        <f>IFERROR(VLOOKUP($A3102,'Fielding Data'!$A:$H,MATCH(S$1,'Fielding Data'!$A$1:$H$1,0),0),"Other")</f>
        <v>0</v>
      </c>
      <c r="T3102" s="13">
        <f>IFERROR(VLOOKUP($A3102,'Fielding Data'!$A:$H,MATCH(T$1,'Fielding Data'!$A$1:$H$1,0),0),"Other")</f>
        <v>0</v>
      </c>
      <c r="U3102" s="13">
        <f>SUMIFS('Fielding Data'!E:E,'Fielding Data'!$A:$A,'Hitting Data'!$A3102)</f>
        <v>197</v>
      </c>
      <c r="V3102" s="13">
        <f>SUMIFS('Fielding Data'!F:F,'Fielding Data'!$A:$A,'Hitting Data'!$A3102)</f>
        <v>4</v>
      </c>
      <c r="W3102" s="13">
        <f>SUMIFS('Fielding Data'!G:G,'Fielding Data'!$A:$A,'Hitting Data'!$A3102)</f>
        <v>1</v>
      </c>
      <c r="X3102" s="13">
        <f>SUMIFS('Fielding Data'!H:H,'Fielding Data'!$A:$A,'Hitting Data'!$A3102)</f>
        <v>2</v>
      </c>
    </row>
    <row r="3103" spans="1:24" x14ac:dyDescent="0.3">
      <c r="A3103" s="13" t="str">
        <f t="shared" si="48"/>
        <v>murphda082012</v>
      </c>
      <c r="B3103" s="16" t="s">
        <v>977</v>
      </c>
      <c r="C3103" s="16">
        <v>2012</v>
      </c>
      <c r="D3103" s="16">
        <v>156</v>
      </c>
      <c r="E3103" s="16">
        <v>571</v>
      </c>
      <c r="F3103" s="16">
        <v>62</v>
      </c>
      <c r="G3103" s="16">
        <v>166</v>
      </c>
      <c r="H3103" s="16">
        <v>40</v>
      </c>
      <c r="I3103" s="16">
        <v>3</v>
      </c>
      <c r="J3103" s="16">
        <v>6</v>
      </c>
      <c r="K3103" s="16">
        <v>65</v>
      </c>
      <c r="L3103" s="16">
        <v>10</v>
      </c>
      <c r="M3103" s="16">
        <v>2</v>
      </c>
      <c r="N3103" s="16">
        <v>36</v>
      </c>
      <c r="O3103" s="16">
        <v>82</v>
      </c>
      <c r="P3103" s="13" t="str">
        <f>IFERROR(VLOOKUP($A3103,'Fielding Data'!$A:$H,MATCH(P$1,'Fielding Data'!$A$1:$H$1,0),0),"Other")</f>
        <v>1B</v>
      </c>
      <c r="Q3103" s="13">
        <f>IFERROR(VLOOKUP($A3103,'Fielding Data'!$A:$H,MATCH(Q$1,'Fielding Data'!$A$1:$H$1,0),0),"Other")</f>
        <v>46</v>
      </c>
      <c r="R3103" s="13">
        <f>IFERROR(VLOOKUP($A3103,'Fielding Data'!$A:$H,MATCH(R$1,'Fielding Data'!$A$1:$H$1,0),0),"Other")</f>
        <v>4</v>
      </c>
      <c r="S3103" s="13">
        <f>IFERROR(VLOOKUP($A3103,'Fielding Data'!$A:$H,MATCH(S$1,'Fielding Data'!$A$1:$H$1,0),0),"Other")</f>
        <v>0</v>
      </c>
      <c r="T3103" s="13">
        <f>IFERROR(VLOOKUP($A3103,'Fielding Data'!$A:$H,MATCH(T$1,'Fielding Data'!$A$1:$H$1,0),0),"Other")</f>
        <v>5</v>
      </c>
      <c r="U3103" s="13">
        <f>SUMIFS('Fielding Data'!E:E,'Fielding Data'!$A:$A,'Hitting Data'!$A3103)</f>
        <v>274</v>
      </c>
      <c r="V3103" s="13">
        <f>SUMIFS('Fielding Data'!F:F,'Fielding Data'!$A:$A,'Hitting Data'!$A3103)</f>
        <v>329</v>
      </c>
      <c r="W3103" s="13">
        <f>SUMIFS('Fielding Data'!G:G,'Fielding Data'!$A:$A,'Hitting Data'!$A3103)</f>
        <v>15</v>
      </c>
      <c r="X3103" s="13">
        <f>SUMIFS('Fielding Data'!H:H,'Fielding Data'!$A:$A,'Hitting Data'!$A3103)</f>
        <v>74</v>
      </c>
    </row>
    <row r="3104" spans="1:24" x14ac:dyDescent="0.3">
      <c r="A3104" s="13" t="str">
        <f t="shared" si="48"/>
        <v>murphdo012012</v>
      </c>
      <c r="B3104" s="16" t="s">
        <v>481</v>
      </c>
      <c r="C3104" s="16">
        <v>2012</v>
      </c>
      <c r="D3104" s="16">
        <v>52</v>
      </c>
      <c r="E3104" s="16">
        <v>116</v>
      </c>
      <c r="F3104" s="16">
        <v>13</v>
      </c>
      <c r="G3104" s="16">
        <v>25</v>
      </c>
      <c r="H3104" s="16">
        <v>6</v>
      </c>
      <c r="I3104" s="16">
        <v>2</v>
      </c>
      <c r="J3104" s="16">
        <v>3</v>
      </c>
      <c r="K3104" s="16">
        <v>12</v>
      </c>
      <c r="L3104" s="16">
        <v>1</v>
      </c>
      <c r="M3104" s="16">
        <v>1</v>
      </c>
      <c r="N3104" s="16">
        <v>9</v>
      </c>
      <c r="O3104" s="16">
        <v>35</v>
      </c>
      <c r="P3104" s="13" t="str">
        <f>IFERROR(VLOOKUP($A3104,'Fielding Data'!$A:$H,MATCH(P$1,'Fielding Data'!$A$1:$H$1,0),0),"Other")</f>
        <v>2B</v>
      </c>
      <c r="Q3104" s="13">
        <f>IFERROR(VLOOKUP($A3104,'Fielding Data'!$A:$H,MATCH(Q$1,'Fielding Data'!$A$1:$H$1,0),0),"Other")</f>
        <v>16</v>
      </c>
      <c r="R3104" s="13">
        <f>IFERROR(VLOOKUP($A3104,'Fielding Data'!$A:$H,MATCH(R$1,'Fielding Data'!$A$1:$H$1,0),0),"Other")</f>
        <v>25</v>
      </c>
      <c r="S3104" s="13">
        <f>IFERROR(VLOOKUP($A3104,'Fielding Data'!$A:$H,MATCH(S$1,'Fielding Data'!$A$1:$H$1,0),0),"Other")</f>
        <v>0</v>
      </c>
      <c r="T3104" s="13">
        <f>IFERROR(VLOOKUP($A3104,'Fielding Data'!$A:$H,MATCH(T$1,'Fielding Data'!$A$1:$H$1,0),0),"Other")</f>
        <v>3</v>
      </c>
      <c r="U3104" s="13">
        <f>SUMIFS('Fielding Data'!E:E,'Fielding Data'!$A:$A,'Hitting Data'!$A3104)</f>
        <v>28</v>
      </c>
      <c r="V3104" s="13">
        <f>SUMIFS('Fielding Data'!F:F,'Fielding Data'!$A:$A,'Hitting Data'!$A3104)</f>
        <v>49</v>
      </c>
      <c r="W3104" s="13">
        <f>SUMIFS('Fielding Data'!G:G,'Fielding Data'!$A:$A,'Hitting Data'!$A3104)</f>
        <v>1</v>
      </c>
      <c r="X3104" s="13">
        <f>SUMIFS('Fielding Data'!H:H,'Fielding Data'!$A:$A,'Hitting Data'!$A3104)</f>
        <v>6</v>
      </c>
    </row>
    <row r="3105" spans="1:24" x14ac:dyDescent="0.3">
      <c r="A3105" s="13" t="str">
        <f t="shared" si="48"/>
        <v>napolmi012012</v>
      </c>
      <c r="B3105" s="16" t="s">
        <v>699</v>
      </c>
      <c r="C3105" s="16">
        <v>2012</v>
      </c>
      <c r="D3105" s="16">
        <v>108</v>
      </c>
      <c r="E3105" s="16">
        <v>352</v>
      </c>
      <c r="F3105" s="16">
        <v>53</v>
      </c>
      <c r="G3105" s="16">
        <v>80</v>
      </c>
      <c r="H3105" s="16">
        <v>9</v>
      </c>
      <c r="I3105" s="16">
        <v>2</v>
      </c>
      <c r="J3105" s="16">
        <v>24</v>
      </c>
      <c r="K3105" s="16">
        <v>56</v>
      </c>
      <c r="L3105" s="16">
        <v>1</v>
      </c>
      <c r="M3105" s="16">
        <v>0</v>
      </c>
      <c r="N3105" s="16">
        <v>56</v>
      </c>
      <c r="O3105" s="16">
        <v>125</v>
      </c>
      <c r="P3105" s="13" t="str">
        <f>IFERROR(VLOOKUP($A3105,'Fielding Data'!$A:$H,MATCH(P$1,'Fielding Data'!$A$1:$H$1,0),0),"Other")</f>
        <v>1B</v>
      </c>
      <c r="Q3105" s="13">
        <f>IFERROR(VLOOKUP($A3105,'Fielding Data'!$A:$H,MATCH(Q$1,'Fielding Data'!$A$1:$H$1,0),0),"Other")</f>
        <v>174</v>
      </c>
      <c r="R3105" s="13">
        <f>IFERROR(VLOOKUP($A3105,'Fielding Data'!$A:$H,MATCH(R$1,'Fielding Data'!$A$1:$H$1,0),0),"Other")</f>
        <v>15</v>
      </c>
      <c r="S3105" s="13">
        <f>IFERROR(VLOOKUP($A3105,'Fielding Data'!$A:$H,MATCH(S$1,'Fielding Data'!$A$1:$H$1,0),0),"Other")</f>
        <v>3</v>
      </c>
      <c r="T3105" s="13">
        <f>IFERROR(VLOOKUP($A3105,'Fielding Data'!$A:$H,MATCH(T$1,'Fielding Data'!$A$1:$H$1,0),0),"Other")</f>
        <v>13</v>
      </c>
      <c r="U3105" s="13">
        <f>SUMIFS('Fielding Data'!E:E,'Fielding Data'!$A:$A,'Hitting Data'!$A3105)</f>
        <v>685</v>
      </c>
      <c r="V3105" s="13">
        <f>SUMIFS('Fielding Data'!F:F,'Fielding Data'!$A:$A,'Hitting Data'!$A3105)</f>
        <v>52</v>
      </c>
      <c r="W3105" s="13">
        <f>SUMIFS('Fielding Data'!G:G,'Fielding Data'!$A:$A,'Hitting Data'!$A3105)</f>
        <v>7</v>
      </c>
      <c r="X3105" s="13">
        <f>SUMIFS('Fielding Data'!H:H,'Fielding Data'!$A:$A,'Hitting Data'!$A3105)</f>
        <v>14</v>
      </c>
    </row>
    <row r="3106" spans="1:24" x14ac:dyDescent="0.3">
      <c r="A3106" s="13" t="str">
        <f t="shared" si="48"/>
        <v>narvech012012</v>
      </c>
      <c r="B3106" s="16" t="s">
        <v>700</v>
      </c>
      <c r="C3106" s="16">
        <v>2012</v>
      </c>
      <c r="D3106" s="16">
        <v>2</v>
      </c>
      <c r="E3106" s="16">
        <v>3</v>
      </c>
      <c r="F3106" s="16">
        <v>0</v>
      </c>
      <c r="G3106" s="16">
        <v>0</v>
      </c>
      <c r="H3106" s="16">
        <v>0</v>
      </c>
      <c r="I3106" s="16">
        <v>0</v>
      </c>
      <c r="J3106" s="16">
        <v>0</v>
      </c>
      <c r="K3106" s="16">
        <v>0</v>
      </c>
      <c r="L3106" s="16">
        <v>0</v>
      </c>
      <c r="M3106" s="16">
        <v>0</v>
      </c>
      <c r="N3106" s="16">
        <v>0</v>
      </c>
      <c r="O3106" s="16">
        <v>2</v>
      </c>
      <c r="P3106" s="13" t="str">
        <f>IFERROR(VLOOKUP($A3106,'Fielding Data'!$A:$H,MATCH(P$1,'Fielding Data'!$A$1:$H$1,0),0),"Other")</f>
        <v>P</v>
      </c>
      <c r="Q3106" s="13">
        <f>IFERROR(VLOOKUP($A3106,'Fielding Data'!$A:$H,MATCH(Q$1,'Fielding Data'!$A$1:$H$1,0),0),"Other")</f>
        <v>0</v>
      </c>
      <c r="R3106" s="13">
        <f>IFERROR(VLOOKUP($A3106,'Fielding Data'!$A:$H,MATCH(R$1,'Fielding Data'!$A$1:$H$1,0),0),"Other")</f>
        <v>1</v>
      </c>
      <c r="S3106" s="13">
        <f>IFERROR(VLOOKUP($A3106,'Fielding Data'!$A:$H,MATCH(S$1,'Fielding Data'!$A$1:$H$1,0),0),"Other")</f>
        <v>0</v>
      </c>
      <c r="T3106" s="13">
        <f>IFERROR(VLOOKUP($A3106,'Fielding Data'!$A:$H,MATCH(T$1,'Fielding Data'!$A$1:$H$1,0),0),"Other")</f>
        <v>0</v>
      </c>
      <c r="U3106" s="13">
        <f>SUMIFS('Fielding Data'!E:E,'Fielding Data'!$A:$A,'Hitting Data'!$A3106)</f>
        <v>0</v>
      </c>
      <c r="V3106" s="13">
        <f>SUMIFS('Fielding Data'!F:F,'Fielding Data'!$A:$A,'Hitting Data'!$A3106)</f>
        <v>1</v>
      </c>
      <c r="W3106" s="13">
        <f>SUMIFS('Fielding Data'!G:G,'Fielding Data'!$A:$A,'Hitting Data'!$A3106)</f>
        <v>0</v>
      </c>
      <c r="X3106" s="13">
        <f>SUMIFS('Fielding Data'!H:H,'Fielding Data'!$A:$A,'Hitting Data'!$A3106)</f>
        <v>0</v>
      </c>
    </row>
    <row r="3107" spans="1:24" x14ac:dyDescent="0.3">
      <c r="A3107" s="13" t="str">
        <f t="shared" si="48"/>
        <v>nathajo012012</v>
      </c>
      <c r="B3107" s="16" t="s">
        <v>160</v>
      </c>
      <c r="C3107" s="16">
        <v>2012</v>
      </c>
      <c r="D3107" s="16">
        <v>66</v>
      </c>
      <c r="E3107" s="16">
        <v>0</v>
      </c>
      <c r="F3107" s="16">
        <v>0</v>
      </c>
      <c r="G3107" s="16">
        <v>0</v>
      </c>
      <c r="H3107" s="16">
        <v>0</v>
      </c>
      <c r="I3107" s="16">
        <v>0</v>
      </c>
      <c r="J3107" s="16">
        <v>0</v>
      </c>
      <c r="K3107" s="16">
        <v>0</v>
      </c>
      <c r="L3107" s="16">
        <v>0</v>
      </c>
      <c r="M3107" s="16">
        <v>0</v>
      </c>
      <c r="N3107" s="16">
        <v>0</v>
      </c>
      <c r="O3107" s="16">
        <v>0</v>
      </c>
      <c r="P3107" s="13" t="str">
        <f>IFERROR(VLOOKUP($A3107,'Fielding Data'!$A:$H,MATCH(P$1,'Fielding Data'!$A$1:$H$1,0),0),"Other")</f>
        <v>P</v>
      </c>
      <c r="Q3107" s="13">
        <f>IFERROR(VLOOKUP($A3107,'Fielding Data'!$A:$H,MATCH(Q$1,'Fielding Data'!$A$1:$H$1,0),0),"Other")</f>
        <v>3</v>
      </c>
      <c r="R3107" s="13">
        <f>IFERROR(VLOOKUP($A3107,'Fielding Data'!$A:$H,MATCH(R$1,'Fielding Data'!$A$1:$H$1,0),0),"Other")</f>
        <v>4</v>
      </c>
      <c r="S3107" s="13">
        <f>IFERROR(VLOOKUP($A3107,'Fielding Data'!$A:$H,MATCH(S$1,'Fielding Data'!$A$1:$H$1,0),0),"Other")</f>
        <v>1</v>
      </c>
      <c r="T3107" s="13">
        <f>IFERROR(VLOOKUP($A3107,'Fielding Data'!$A:$H,MATCH(T$1,'Fielding Data'!$A$1:$H$1,0),0),"Other")</f>
        <v>1</v>
      </c>
      <c r="U3107" s="13">
        <f>SUMIFS('Fielding Data'!E:E,'Fielding Data'!$A:$A,'Hitting Data'!$A3107)</f>
        <v>3</v>
      </c>
      <c r="V3107" s="13">
        <f>SUMIFS('Fielding Data'!F:F,'Fielding Data'!$A:$A,'Hitting Data'!$A3107)</f>
        <v>4</v>
      </c>
      <c r="W3107" s="13">
        <f>SUMIFS('Fielding Data'!G:G,'Fielding Data'!$A:$A,'Hitting Data'!$A3107)</f>
        <v>1</v>
      </c>
      <c r="X3107" s="13">
        <f>SUMIFS('Fielding Data'!H:H,'Fielding Data'!$A:$A,'Hitting Data'!$A3107)</f>
        <v>1</v>
      </c>
    </row>
    <row r="3108" spans="1:24" x14ac:dyDescent="0.3">
      <c r="A3108" s="13" t="str">
        <f t="shared" si="48"/>
        <v>navada012012</v>
      </c>
      <c r="B3108" s="16" t="s">
        <v>1346</v>
      </c>
      <c r="C3108" s="16">
        <v>2012</v>
      </c>
      <c r="D3108" s="16">
        <v>88</v>
      </c>
      <c r="E3108" s="16">
        <v>267</v>
      </c>
      <c r="F3108" s="16">
        <v>38</v>
      </c>
      <c r="G3108" s="16">
        <v>65</v>
      </c>
      <c r="H3108" s="16">
        <v>21</v>
      </c>
      <c r="I3108" s="16">
        <v>0</v>
      </c>
      <c r="J3108" s="16">
        <v>6</v>
      </c>
      <c r="K3108" s="16">
        <v>33</v>
      </c>
      <c r="L3108" s="16">
        <v>3</v>
      </c>
      <c r="M3108" s="16">
        <v>0</v>
      </c>
      <c r="N3108" s="16">
        <v>37</v>
      </c>
      <c r="O3108" s="16">
        <v>63</v>
      </c>
      <c r="P3108" s="13" t="str">
        <f>IFERROR(VLOOKUP($A3108,'Fielding Data'!$A:$H,MATCH(P$1,'Fielding Data'!$A$1:$H$1,0),0),"Other")</f>
        <v>LF</v>
      </c>
      <c r="Q3108" s="13">
        <f>IFERROR(VLOOKUP($A3108,'Fielding Data'!$A:$H,MATCH(Q$1,'Fielding Data'!$A$1:$H$1,0),0),"Other")</f>
        <v>0</v>
      </c>
      <c r="R3108" s="13">
        <f>IFERROR(VLOOKUP($A3108,'Fielding Data'!$A:$H,MATCH(R$1,'Fielding Data'!$A$1:$H$1,0),0),"Other")</f>
        <v>0</v>
      </c>
      <c r="S3108" s="13">
        <f>IFERROR(VLOOKUP($A3108,'Fielding Data'!$A:$H,MATCH(S$1,'Fielding Data'!$A$1:$H$1,0),0),"Other")</f>
        <v>0</v>
      </c>
      <c r="T3108" s="13">
        <f>IFERROR(VLOOKUP($A3108,'Fielding Data'!$A:$H,MATCH(T$1,'Fielding Data'!$A$1:$H$1,0),0),"Other")</f>
        <v>0</v>
      </c>
      <c r="U3108" s="13">
        <f>SUMIFS('Fielding Data'!E:E,'Fielding Data'!$A:$A,'Hitting Data'!$A3108)</f>
        <v>111</v>
      </c>
      <c r="V3108" s="13">
        <f>SUMIFS('Fielding Data'!F:F,'Fielding Data'!$A:$A,'Hitting Data'!$A3108)</f>
        <v>5</v>
      </c>
      <c r="W3108" s="13">
        <f>SUMIFS('Fielding Data'!G:G,'Fielding Data'!$A:$A,'Hitting Data'!$A3108)</f>
        <v>2</v>
      </c>
      <c r="X3108" s="13">
        <f>SUMIFS('Fielding Data'!H:H,'Fielding Data'!$A:$A,'Hitting Data'!$A3108)</f>
        <v>0</v>
      </c>
    </row>
    <row r="3109" spans="1:24" x14ac:dyDescent="0.3">
      <c r="A3109" s="13" t="str">
        <f t="shared" si="48"/>
        <v>navardi012012</v>
      </c>
      <c r="B3109" s="16" t="s">
        <v>482</v>
      </c>
      <c r="C3109" s="16">
        <v>2012</v>
      </c>
      <c r="D3109" s="16">
        <v>24</v>
      </c>
      <c r="E3109" s="16">
        <v>69</v>
      </c>
      <c r="F3109" s="16">
        <v>6</v>
      </c>
      <c r="G3109" s="16">
        <v>20</v>
      </c>
      <c r="H3109" s="16">
        <v>3</v>
      </c>
      <c r="I3109" s="16">
        <v>1</v>
      </c>
      <c r="J3109" s="16">
        <v>2</v>
      </c>
      <c r="K3109" s="16">
        <v>12</v>
      </c>
      <c r="L3109" s="16">
        <v>0</v>
      </c>
      <c r="M3109" s="16">
        <v>0</v>
      </c>
      <c r="N3109" s="16">
        <v>2</v>
      </c>
      <c r="O3109" s="16">
        <v>12</v>
      </c>
      <c r="P3109" s="13" t="str">
        <f>IFERROR(VLOOKUP($A3109,'Fielding Data'!$A:$H,MATCH(P$1,'Fielding Data'!$A$1:$H$1,0),0),"Other")</f>
        <v>C</v>
      </c>
      <c r="Q3109" s="13">
        <f>IFERROR(VLOOKUP($A3109,'Fielding Data'!$A:$H,MATCH(Q$1,'Fielding Data'!$A$1:$H$1,0),0),"Other")</f>
        <v>131</v>
      </c>
      <c r="R3109" s="13">
        <f>IFERROR(VLOOKUP($A3109,'Fielding Data'!$A:$H,MATCH(R$1,'Fielding Data'!$A$1:$H$1,0),0),"Other")</f>
        <v>9</v>
      </c>
      <c r="S3109" s="13">
        <f>IFERROR(VLOOKUP($A3109,'Fielding Data'!$A:$H,MATCH(S$1,'Fielding Data'!$A$1:$H$1,0),0),"Other")</f>
        <v>1</v>
      </c>
      <c r="T3109" s="13">
        <f>IFERROR(VLOOKUP($A3109,'Fielding Data'!$A:$H,MATCH(T$1,'Fielding Data'!$A$1:$H$1,0),0),"Other")</f>
        <v>0</v>
      </c>
      <c r="U3109" s="13">
        <f>SUMIFS('Fielding Data'!E:E,'Fielding Data'!$A:$A,'Hitting Data'!$A3109)</f>
        <v>131</v>
      </c>
      <c r="V3109" s="13">
        <f>SUMIFS('Fielding Data'!F:F,'Fielding Data'!$A:$A,'Hitting Data'!$A3109)</f>
        <v>9</v>
      </c>
      <c r="W3109" s="13">
        <f>SUMIFS('Fielding Data'!G:G,'Fielding Data'!$A:$A,'Hitting Data'!$A3109)</f>
        <v>1</v>
      </c>
      <c r="X3109" s="13">
        <f>SUMIFS('Fielding Data'!H:H,'Fielding Data'!$A:$A,'Hitting Data'!$A3109)</f>
        <v>0</v>
      </c>
    </row>
    <row r="3110" spans="1:24" x14ac:dyDescent="0.3">
      <c r="A3110" s="13" t="str">
        <f t="shared" si="48"/>
        <v>navarya012012</v>
      </c>
      <c r="B3110" s="16" t="s">
        <v>1347</v>
      </c>
      <c r="C3110" s="16">
        <v>2012</v>
      </c>
      <c r="D3110" s="16">
        <v>29</v>
      </c>
      <c r="E3110" s="16">
        <v>50</v>
      </c>
      <c r="F3110" s="16">
        <v>4</v>
      </c>
      <c r="G3110" s="16">
        <v>8</v>
      </c>
      <c r="H3110" s="16">
        <v>0</v>
      </c>
      <c r="I3110" s="16">
        <v>0</v>
      </c>
      <c r="J3110" s="16">
        <v>1</v>
      </c>
      <c r="K3110" s="16">
        <v>4</v>
      </c>
      <c r="L3110" s="16">
        <v>0</v>
      </c>
      <c r="M3110" s="16">
        <v>2</v>
      </c>
      <c r="N3110" s="16">
        <v>5</v>
      </c>
      <c r="O3110" s="16">
        <v>13</v>
      </c>
      <c r="P3110" s="13" t="str">
        <f>IFERROR(VLOOKUP($A3110,'Fielding Data'!$A:$H,MATCH(P$1,'Fielding Data'!$A$1:$H$1,0),0),"Other")</f>
        <v>2B</v>
      </c>
      <c r="Q3110" s="13">
        <f>IFERROR(VLOOKUP($A3110,'Fielding Data'!$A:$H,MATCH(Q$1,'Fielding Data'!$A$1:$H$1,0),0),"Other")</f>
        <v>2</v>
      </c>
      <c r="R3110" s="13">
        <f>IFERROR(VLOOKUP($A3110,'Fielding Data'!$A:$H,MATCH(R$1,'Fielding Data'!$A$1:$H$1,0),0),"Other")</f>
        <v>3</v>
      </c>
      <c r="S3110" s="13">
        <f>IFERROR(VLOOKUP($A3110,'Fielding Data'!$A:$H,MATCH(S$1,'Fielding Data'!$A$1:$H$1,0),0),"Other")</f>
        <v>0</v>
      </c>
      <c r="T3110" s="13">
        <f>IFERROR(VLOOKUP($A3110,'Fielding Data'!$A:$H,MATCH(T$1,'Fielding Data'!$A$1:$H$1,0),0),"Other")</f>
        <v>1</v>
      </c>
      <c r="U3110" s="13">
        <f>SUMIFS('Fielding Data'!E:E,'Fielding Data'!$A:$A,'Hitting Data'!$A3110)</f>
        <v>14</v>
      </c>
      <c r="V3110" s="13">
        <f>SUMIFS('Fielding Data'!F:F,'Fielding Data'!$A:$A,'Hitting Data'!$A3110)</f>
        <v>10</v>
      </c>
      <c r="W3110" s="13">
        <f>SUMIFS('Fielding Data'!G:G,'Fielding Data'!$A:$A,'Hitting Data'!$A3110)</f>
        <v>0</v>
      </c>
      <c r="X3110" s="13">
        <f>SUMIFS('Fielding Data'!H:H,'Fielding Data'!$A:$A,'Hitting Data'!$A3110)</f>
        <v>3</v>
      </c>
    </row>
    <row r="3111" spans="1:24" x14ac:dyDescent="0.3">
      <c r="A3111" s="13" t="str">
        <f t="shared" si="48"/>
        <v>nealth012012</v>
      </c>
      <c r="B3111" s="16" t="s">
        <v>1789</v>
      </c>
      <c r="C3111" s="16">
        <v>2012</v>
      </c>
      <c r="D3111" s="16">
        <v>9</v>
      </c>
      <c r="E3111" s="16">
        <v>23</v>
      </c>
      <c r="F3111" s="16">
        <v>2</v>
      </c>
      <c r="G3111" s="16">
        <v>5</v>
      </c>
      <c r="H3111" s="16">
        <v>1</v>
      </c>
      <c r="I3111" s="16">
        <v>0</v>
      </c>
      <c r="J3111" s="16">
        <v>0</v>
      </c>
      <c r="K3111" s="16">
        <v>2</v>
      </c>
      <c r="L3111" s="16">
        <v>0</v>
      </c>
      <c r="M3111" s="16">
        <v>0</v>
      </c>
      <c r="N3111" s="16">
        <v>0</v>
      </c>
      <c r="O3111" s="16">
        <v>6</v>
      </c>
      <c r="P3111" s="13" t="str">
        <f>IFERROR(VLOOKUP($A3111,'Fielding Data'!$A:$H,MATCH(P$1,'Fielding Data'!$A$1:$H$1,0),0),"Other")</f>
        <v>LF</v>
      </c>
      <c r="Q3111" s="13">
        <f>IFERROR(VLOOKUP($A3111,'Fielding Data'!$A:$H,MATCH(Q$1,'Fielding Data'!$A$1:$H$1,0),0),"Other")</f>
        <v>0</v>
      </c>
      <c r="R3111" s="13">
        <f>IFERROR(VLOOKUP($A3111,'Fielding Data'!$A:$H,MATCH(R$1,'Fielding Data'!$A$1:$H$1,0),0),"Other")</f>
        <v>0</v>
      </c>
      <c r="S3111" s="13">
        <f>IFERROR(VLOOKUP($A3111,'Fielding Data'!$A:$H,MATCH(S$1,'Fielding Data'!$A$1:$H$1,0),0),"Other")</f>
        <v>0</v>
      </c>
      <c r="T3111" s="13">
        <f>IFERROR(VLOOKUP($A3111,'Fielding Data'!$A:$H,MATCH(T$1,'Fielding Data'!$A$1:$H$1,0),0),"Other")</f>
        <v>0</v>
      </c>
      <c r="U3111" s="13">
        <f>SUMIFS('Fielding Data'!E:E,'Fielding Data'!$A:$A,'Hitting Data'!$A3111)</f>
        <v>11</v>
      </c>
      <c r="V3111" s="13">
        <f>SUMIFS('Fielding Data'!F:F,'Fielding Data'!$A:$A,'Hitting Data'!$A3111)</f>
        <v>1</v>
      </c>
      <c r="W3111" s="13">
        <f>SUMIFS('Fielding Data'!G:G,'Fielding Data'!$A:$A,'Hitting Data'!$A3111)</f>
        <v>1</v>
      </c>
      <c r="X3111" s="13">
        <f>SUMIFS('Fielding Data'!H:H,'Fielding Data'!$A:$A,'Hitting Data'!$A3111)</f>
        <v>1</v>
      </c>
    </row>
    <row r="3112" spans="1:24" x14ac:dyDescent="0.3">
      <c r="A3112" s="13" t="str">
        <f t="shared" si="48"/>
        <v>negrokr012012</v>
      </c>
      <c r="B3112" s="16" t="s">
        <v>1790</v>
      </c>
      <c r="C3112" s="16">
        <v>2012</v>
      </c>
      <c r="D3112" s="16">
        <v>4</v>
      </c>
      <c r="E3112" s="16">
        <v>4</v>
      </c>
      <c r="F3112" s="16">
        <v>2</v>
      </c>
      <c r="G3112" s="16">
        <v>1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M3112" s="16">
        <v>0</v>
      </c>
      <c r="N3112" s="16">
        <v>1</v>
      </c>
      <c r="O3112" s="16">
        <v>2</v>
      </c>
      <c r="P3112" s="13" t="str">
        <f>IFERROR(VLOOKUP($A3112,'Fielding Data'!$A:$H,MATCH(P$1,'Fielding Data'!$A$1:$H$1,0),0),"Other")</f>
        <v>CF</v>
      </c>
      <c r="Q3112" s="13">
        <f>IFERROR(VLOOKUP($A3112,'Fielding Data'!$A:$H,MATCH(Q$1,'Fielding Data'!$A$1:$H$1,0),0),"Other")</f>
        <v>0</v>
      </c>
      <c r="R3112" s="13">
        <f>IFERROR(VLOOKUP($A3112,'Fielding Data'!$A:$H,MATCH(R$1,'Fielding Data'!$A$1:$H$1,0),0),"Other")</f>
        <v>0</v>
      </c>
      <c r="S3112" s="13">
        <f>IFERROR(VLOOKUP($A3112,'Fielding Data'!$A:$H,MATCH(S$1,'Fielding Data'!$A$1:$H$1,0),0),"Other")</f>
        <v>0</v>
      </c>
      <c r="T3112" s="13">
        <f>IFERROR(VLOOKUP($A3112,'Fielding Data'!$A:$H,MATCH(T$1,'Fielding Data'!$A$1:$H$1,0),0),"Other")</f>
        <v>0</v>
      </c>
      <c r="U3112" s="13">
        <f>SUMIFS('Fielding Data'!E:E,'Fielding Data'!$A:$A,'Hitting Data'!$A3112)</f>
        <v>0</v>
      </c>
      <c r="V3112" s="13">
        <f>SUMIFS('Fielding Data'!F:F,'Fielding Data'!$A:$A,'Hitting Data'!$A3112)</f>
        <v>0</v>
      </c>
      <c r="W3112" s="13">
        <f>SUMIFS('Fielding Data'!G:G,'Fielding Data'!$A:$A,'Hitting Data'!$A3112)</f>
        <v>0</v>
      </c>
      <c r="X3112" s="13">
        <f>SUMIFS('Fielding Data'!H:H,'Fielding Data'!$A:$A,'Hitting Data'!$A3112)</f>
        <v>0</v>
      </c>
    </row>
    <row r="3113" spans="1:24" x14ac:dyDescent="0.3">
      <c r="A3113" s="13" t="str">
        <f t="shared" si="48"/>
        <v>nelsoch012012</v>
      </c>
      <c r="B3113" s="16" t="s">
        <v>1348</v>
      </c>
      <c r="C3113" s="16">
        <v>2012</v>
      </c>
      <c r="D3113" s="16">
        <v>111</v>
      </c>
      <c r="E3113" s="16">
        <v>345</v>
      </c>
      <c r="F3113" s="16">
        <v>45</v>
      </c>
      <c r="G3113" s="16">
        <v>104</v>
      </c>
      <c r="H3113" s="16">
        <v>21</v>
      </c>
      <c r="I3113" s="16">
        <v>3</v>
      </c>
      <c r="J3113" s="16">
        <v>9</v>
      </c>
      <c r="K3113" s="16">
        <v>53</v>
      </c>
      <c r="L3113" s="16">
        <v>2</v>
      </c>
      <c r="M3113" s="16">
        <v>1</v>
      </c>
      <c r="N3113" s="16">
        <v>27</v>
      </c>
      <c r="O3113" s="16">
        <v>84</v>
      </c>
      <c r="P3113" s="13" t="str">
        <f>IFERROR(VLOOKUP($A3113,'Fielding Data'!$A:$H,MATCH(P$1,'Fielding Data'!$A$1:$H$1,0),0),"Other")</f>
        <v>2B</v>
      </c>
      <c r="Q3113" s="13">
        <f>IFERROR(VLOOKUP($A3113,'Fielding Data'!$A:$H,MATCH(Q$1,'Fielding Data'!$A$1:$H$1,0),0),"Other")</f>
        <v>39</v>
      </c>
      <c r="R3113" s="13">
        <f>IFERROR(VLOOKUP($A3113,'Fielding Data'!$A:$H,MATCH(R$1,'Fielding Data'!$A$1:$H$1,0),0),"Other")</f>
        <v>54</v>
      </c>
      <c r="S3113" s="13">
        <f>IFERROR(VLOOKUP($A3113,'Fielding Data'!$A:$H,MATCH(S$1,'Fielding Data'!$A$1:$H$1,0),0),"Other")</f>
        <v>1</v>
      </c>
      <c r="T3113" s="13">
        <f>IFERROR(VLOOKUP($A3113,'Fielding Data'!$A:$H,MATCH(T$1,'Fielding Data'!$A$1:$H$1,0),0),"Other")</f>
        <v>13</v>
      </c>
      <c r="U3113" s="13">
        <f>SUMIFS('Fielding Data'!E:E,'Fielding Data'!$A:$A,'Hitting Data'!$A3113)</f>
        <v>85</v>
      </c>
      <c r="V3113" s="13">
        <f>SUMIFS('Fielding Data'!F:F,'Fielding Data'!$A:$A,'Hitting Data'!$A3113)</f>
        <v>172</v>
      </c>
      <c r="W3113" s="13">
        <f>SUMIFS('Fielding Data'!G:G,'Fielding Data'!$A:$A,'Hitting Data'!$A3113)</f>
        <v>13</v>
      </c>
      <c r="X3113" s="13">
        <f>SUMIFS('Fielding Data'!H:H,'Fielding Data'!$A:$A,'Hitting Data'!$A3113)</f>
        <v>27</v>
      </c>
    </row>
    <row r="3114" spans="1:24" x14ac:dyDescent="0.3">
      <c r="A3114" s="13" t="str">
        <f t="shared" si="48"/>
        <v>neshepa012012</v>
      </c>
      <c r="B3114" s="16" t="s">
        <v>702</v>
      </c>
      <c r="C3114" s="16">
        <v>2012</v>
      </c>
      <c r="D3114" s="16">
        <v>24</v>
      </c>
      <c r="E3114" s="16">
        <v>0</v>
      </c>
      <c r="F3114" s="16">
        <v>0</v>
      </c>
      <c r="G3114" s="16">
        <v>0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3" t="str">
        <f>IFERROR(VLOOKUP($A3114,'Fielding Data'!$A:$H,MATCH(P$1,'Fielding Data'!$A$1:$H$1,0),0),"Other")</f>
        <v>P</v>
      </c>
      <c r="Q3114" s="13">
        <f>IFERROR(VLOOKUP($A3114,'Fielding Data'!$A:$H,MATCH(Q$1,'Fielding Data'!$A$1:$H$1,0),0),"Other")</f>
        <v>0</v>
      </c>
      <c r="R3114" s="13">
        <f>IFERROR(VLOOKUP($A3114,'Fielding Data'!$A:$H,MATCH(R$1,'Fielding Data'!$A$1:$H$1,0),0),"Other")</f>
        <v>1</v>
      </c>
      <c r="S3114" s="13">
        <f>IFERROR(VLOOKUP($A3114,'Fielding Data'!$A:$H,MATCH(S$1,'Fielding Data'!$A$1:$H$1,0),0),"Other")</f>
        <v>0</v>
      </c>
      <c r="T3114" s="13">
        <f>IFERROR(VLOOKUP($A3114,'Fielding Data'!$A:$H,MATCH(T$1,'Fielding Data'!$A$1:$H$1,0),0),"Other")</f>
        <v>0</v>
      </c>
      <c r="U3114" s="13">
        <f>SUMIFS('Fielding Data'!E:E,'Fielding Data'!$A:$A,'Hitting Data'!$A3114)</f>
        <v>0</v>
      </c>
      <c r="V3114" s="13">
        <f>SUMIFS('Fielding Data'!F:F,'Fielding Data'!$A:$A,'Hitting Data'!$A3114)</f>
        <v>1</v>
      </c>
      <c r="W3114" s="13">
        <f>SUMIFS('Fielding Data'!G:G,'Fielding Data'!$A:$A,'Hitting Data'!$A3114)</f>
        <v>0</v>
      </c>
      <c r="X3114" s="13">
        <f>SUMIFS('Fielding Data'!H:H,'Fielding Data'!$A:$A,'Hitting Data'!$A3114)</f>
        <v>0</v>
      </c>
    </row>
    <row r="3115" spans="1:24" x14ac:dyDescent="0.3">
      <c r="A3115" s="13" t="str">
        <f t="shared" si="48"/>
        <v>nicasju012012</v>
      </c>
      <c r="B3115" s="16" t="s">
        <v>1572</v>
      </c>
      <c r="C3115" s="16">
        <v>2012</v>
      </c>
      <c r="D3115" s="16">
        <v>11</v>
      </c>
      <c r="E3115" s="16">
        <v>18</v>
      </c>
      <c r="F3115" s="16">
        <v>0</v>
      </c>
      <c r="G3115" s="16">
        <v>2</v>
      </c>
      <c r="H3115" s="16">
        <v>0</v>
      </c>
      <c r="I3115" s="16">
        <v>0</v>
      </c>
      <c r="J3115" s="16">
        <v>0</v>
      </c>
      <c r="K3115" s="16">
        <v>1</v>
      </c>
      <c r="L3115" s="16">
        <v>0</v>
      </c>
      <c r="M3115" s="16">
        <v>0</v>
      </c>
      <c r="N3115" s="16">
        <v>2</v>
      </c>
      <c r="O3115" s="16">
        <v>13</v>
      </c>
      <c r="P3115" s="13" t="str">
        <f>IFERROR(VLOOKUP($A3115,'Fielding Data'!$A:$H,MATCH(P$1,'Fielding Data'!$A$1:$H$1,0),0),"Other")</f>
        <v>P</v>
      </c>
      <c r="Q3115" s="13">
        <f>IFERROR(VLOOKUP($A3115,'Fielding Data'!$A:$H,MATCH(Q$1,'Fielding Data'!$A$1:$H$1,0),0),"Other")</f>
        <v>5</v>
      </c>
      <c r="R3115" s="13">
        <f>IFERROR(VLOOKUP($A3115,'Fielding Data'!$A:$H,MATCH(R$1,'Fielding Data'!$A$1:$H$1,0),0),"Other")</f>
        <v>6</v>
      </c>
      <c r="S3115" s="13">
        <f>IFERROR(VLOOKUP($A3115,'Fielding Data'!$A:$H,MATCH(S$1,'Fielding Data'!$A$1:$H$1,0),0),"Other")</f>
        <v>0</v>
      </c>
      <c r="T3115" s="13">
        <f>IFERROR(VLOOKUP($A3115,'Fielding Data'!$A:$H,MATCH(T$1,'Fielding Data'!$A$1:$H$1,0),0),"Other")</f>
        <v>0</v>
      </c>
      <c r="U3115" s="13">
        <f>SUMIFS('Fielding Data'!E:E,'Fielding Data'!$A:$A,'Hitting Data'!$A3115)</f>
        <v>5</v>
      </c>
      <c r="V3115" s="13">
        <f>SUMIFS('Fielding Data'!F:F,'Fielding Data'!$A:$A,'Hitting Data'!$A3115)</f>
        <v>6</v>
      </c>
      <c r="W3115" s="13">
        <f>SUMIFS('Fielding Data'!G:G,'Fielding Data'!$A:$A,'Hitting Data'!$A3115)</f>
        <v>0</v>
      </c>
      <c r="X3115" s="13">
        <f>SUMIFS('Fielding Data'!H:H,'Fielding Data'!$A:$A,'Hitting Data'!$A3115)</f>
        <v>0</v>
      </c>
    </row>
    <row r="3116" spans="1:24" x14ac:dyDescent="0.3">
      <c r="A3116" s="13" t="str">
        <f t="shared" si="48"/>
        <v>nickemi012012</v>
      </c>
      <c r="B3116" s="16" t="s">
        <v>1349</v>
      </c>
      <c r="C3116" s="16">
        <v>2012</v>
      </c>
      <c r="D3116" s="16">
        <v>47</v>
      </c>
      <c r="E3116" s="16">
        <v>109</v>
      </c>
      <c r="F3116" s="16">
        <v>8</v>
      </c>
      <c r="G3116" s="16">
        <v>19</v>
      </c>
      <c r="H3116" s="16">
        <v>3</v>
      </c>
      <c r="I3116" s="16">
        <v>0</v>
      </c>
      <c r="J3116" s="16">
        <v>1</v>
      </c>
      <c r="K3116" s="16">
        <v>13</v>
      </c>
      <c r="L3116" s="16">
        <v>0</v>
      </c>
      <c r="M3116" s="16">
        <v>0</v>
      </c>
      <c r="N3116" s="16">
        <v>8</v>
      </c>
      <c r="O3116" s="16">
        <v>27</v>
      </c>
      <c r="P3116" s="13" t="str">
        <f>IFERROR(VLOOKUP($A3116,'Fielding Data'!$A:$H,MATCH(P$1,'Fielding Data'!$A$1:$H$1,0),0),"Other")</f>
        <v>C</v>
      </c>
      <c r="Q3116" s="13">
        <f>IFERROR(VLOOKUP($A3116,'Fielding Data'!$A:$H,MATCH(Q$1,'Fielding Data'!$A$1:$H$1,0),0),"Other")</f>
        <v>280</v>
      </c>
      <c r="R3116" s="13">
        <f>IFERROR(VLOOKUP($A3116,'Fielding Data'!$A:$H,MATCH(R$1,'Fielding Data'!$A$1:$H$1,0),0),"Other")</f>
        <v>20</v>
      </c>
      <c r="S3116" s="13">
        <f>IFERROR(VLOOKUP($A3116,'Fielding Data'!$A:$H,MATCH(S$1,'Fielding Data'!$A$1:$H$1,0),0),"Other")</f>
        <v>2</v>
      </c>
      <c r="T3116" s="13">
        <f>IFERROR(VLOOKUP($A3116,'Fielding Data'!$A:$H,MATCH(T$1,'Fielding Data'!$A$1:$H$1,0),0),"Other")</f>
        <v>3</v>
      </c>
      <c r="U3116" s="13">
        <f>SUMIFS('Fielding Data'!E:E,'Fielding Data'!$A:$A,'Hitting Data'!$A3116)</f>
        <v>280</v>
      </c>
      <c r="V3116" s="13">
        <f>SUMIFS('Fielding Data'!F:F,'Fielding Data'!$A:$A,'Hitting Data'!$A3116)</f>
        <v>20</v>
      </c>
      <c r="W3116" s="13">
        <f>SUMIFS('Fielding Data'!G:G,'Fielding Data'!$A:$A,'Hitting Data'!$A3116)</f>
        <v>2</v>
      </c>
      <c r="X3116" s="13">
        <f>SUMIFS('Fielding Data'!H:H,'Fielding Data'!$A:$A,'Hitting Data'!$A3116)</f>
        <v>3</v>
      </c>
    </row>
    <row r="3117" spans="1:24" x14ac:dyDescent="0.3">
      <c r="A3117" s="13" t="str">
        <f t="shared" si="48"/>
        <v>niemaje012012</v>
      </c>
      <c r="B3117" s="16" t="s">
        <v>978</v>
      </c>
      <c r="C3117" s="16">
        <v>2012</v>
      </c>
      <c r="D3117" s="16">
        <v>8</v>
      </c>
      <c r="E3117" s="16">
        <v>0</v>
      </c>
      <c r="F3117" s="16">
        <v>0</v>
      </c>
      <c r="G3117" s="16">
        <v>0</v>
      </c>
      <c r="H3117" s="16">
        <v>0</v>
      </c>
      <c r="I3117" s="16">
        <v>0</v>
      </c>
      <c r="J3117" s="16">
        <v>0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3" t="str">
        <f>IFERROR(VLOOKUP($A3117,'Fielding Data'!$A:$H,MATCH(P$1,'Fielding Data'!$A$1:$H$1,0),0),"Other")</f>
        <v>P</v>
      </c>
      <c r="Q3117" s="13">
        <f>IFERROR(VLOOKUP($A3117,'Fielding Data'!$A:$H,MATCH(Q$1,'Fielding Data'!$A$1:$H$1,0),0),"Other")</f>
        <v>2</v>
      </c>
      <c r="R3117" s="13">
        <f>IFERROR(VLOOKUP($A3117,'Fielding Data'!$A:$H,MATCH(R$1,'Fielding Data'!$A$1:$H$1,0),0),"Other")</f>
        <v>6</v>
      </c>
      <c r="S3117" s="13">
        <f>IFERROR(VLOOKUP($A3117,'Fielding Data'!$A:$H,MATCH(S$1,'Fielding Data'!$A$1:$H$1,0),0),"Other")</f>
        <v>0</v>
      </c>
      <c r="T3117" s="13">
        <f>IFERROR(VLOOKUP($A3117,'Fielding Data'!$A:$H,MATCH(T$1,'Fielding Data'!$A$1:$H$1,0),0),"Other")</f>
        <v>2</v>
      </c>
      <c r="U3117" s="13">
        <f>SUMIFS('Fielding Data'!E:E,'Fielding Data'!$A:$A,'Hitting Data'!$A3117)</f>
        <v>2</v>
      </c>
      <c r="V3117" s="13">
        <f>SUMIFS('Fielding Data'!F:F,'Fielding Data'!$A:$A,'Hitting Data'!$A3117)</f>
        <v>6</v>
      </c>
      <c r="W3117" s="13">
        <f>SUMIFS('Fielding Data'!G:G,'Fielding Data'!$A:$A,'Hitting Data'!$A3117)</f>
        <v>0</v>
      </c>
      <c r="X3117" s="13">
        <f>SUMIFS('Fielding Data'!H:H,'Fielding Data'!$A:$A,'Hitting Data'!$A3117)</f>
        <v>2</v>
      </c>
    </row>
    <row r="3118" spans="1:24" x14ac:dyDescent="0.3">
      <c r="A3118" s="13" t="str">
        <f t="shared" si="48"/>
        <v>niesejo012012</v>
      </c>
      <c r="B3118" s="16" t="s">
        <v>979</v>
      </c>
      <c r="C3118" s="16">
        <v>2012</v>
      </c>
      <c r="D3118" s="16">
        <v>30</v>
      </c>
      <c r="E3118" s="16">
        <v>55</v>
      </c>
      <c r="F3118" s="16">
        <v>8</v>
      </c>
      <c r="G3118" s="16">
        <v>12</v>
      </c>
      <c r="H3118" s="16">
        <v>0</v>
      </c>
      <c r="I3118" s="16">
        <v>0</v>
      </c>
      <c r="J3118" s="16">
        <v>0</v>
      </c>
      <c r="K3118" s="16">
        <v>2</v>
      </c>
      <c r="L3118" s="16">
        <v>0</v>
      </c>
      <c r="M3118" s="16">
        <v>0</v>
      </c>
      <c r="N3118" s="16">
        <v>6</v>
      </c>
      <c r="O3118" s="16">
        <v>19</v>
      </c>
      <c r="P3118" s="13" t="str">
        <f>IFERROR(VLOOKUP($A3118,'Fielding Data'!$A:$H,MATCH(P$1,'Fielding Data'!$A$1:$H$1,0),0),"Other")</f>
        <v>P</v>
      </c>
      <c r="Q3118" s="13">
        <f>IFERROR(VLOOKUP($A3118,'Fielding Data'!$A:$H,MATCH(Q$1,'Fielding Data'!$A$1:$H$1,0),0),"Other")</f>
        <v>5</v>
      </c>
      <c r="R3118" s="13">
        <f>IFERROR(VLOOKUP($A3118,'Fielding Data'!$A:$H,MATCH(R$1,'Fielding Data'!$A$1:$H$1,0),0),"Other")</f>
        <v>26</v>
      </c>
      <c r="S3118" s="13">
        <f>IFERROR(VLOOKUP($A3118,'Fielding Data'!$A:$H,MATCH(S$1,'Fielding Data'!$A$1:$H$1,0),0),"Other")</f>
        <v>2</v>
      </c>
      <c r="T3118" s="13">
        <f>IFERROR(VLOOKUP($A3118,'Fielding Data'!$A:$H,MATCH(T$1,'Fielding Data'!$A$1:$H$1,0),0),"Other")</f>
        <v>2</v>
      </c>
      <c r="U3118" s="13">
        <f>SUMIFS('Fielding Data'!E:E,'Fielding Data'!$A:$A,'Hitting Data'!$A3118)</f>
        <v>5</v>
      </c>
      <c r="V3118" s="13">
        <f>SUMIFS('Fielding Data'!F:F,'Fielding Data'!$A:$A,'Hitting Data'!$A3118)</f>
        <v>26</v>
      </c>
      <c r="W3118" s="13">
        <f>SUMIFS('Fielding Data'!G:G,'Fielding Data'!$A:$A,'Hitting Data'!$A3118)</f>
        <v>2</v>
      </c>
      <c r="X3118" s="13">
        <f>SUMIFS('Fielding Data'!H:H,'Fielding Data'!$A:$A,'Hitting Data'!$A3118)</f>
        <v>2</v>
      </c>
    </row>
    <row r="3119" spans="1:24" x14ac:dyDescent="0.3">
      <c r="A3119" s="13" t="str">
        <f t="shared" si="48"/>
        <v>nieuwki012012</v>
      </c>
      <c r="B3119" s="16" t="s">
        <v>1791</v>
      </c>
      <c r="C3119" s="16">
        <v>2012</v>
      </c>
      <c r="D3119" s="16">
        <v>91</v>
      </c>
      <c r="E3119" s="16">
        <v>282</v>
      </c>
      <c r="F3119" s="16">
        <v>40</v>
      </c>
      <c r="G3119" s="16">
        <v>71</v>
      </c>
      <c r="H3119" s="16">
        <v>12</v>
      </c>
      <c r="I3119" s="16">
        <v>1</v>
      </c>
      <c r="J3119" s="16">
        <v>7</v>
      </c>
      <c r="K3119" s="16">
        <v>28</v>
      </c>
      <c r="L3119" s="16">
        <v>4</v>
      </c>
      <c r="M3119" s="16">
        <v>4</v>
      </c>
      <c r="N3119" s="16">
        <v>25</v>
      </c>
      <c r="O3119" s="16">
        <v>98</v>
      </c>
      <c r="P3119" s="13" t="str">
        <f>IFERROR(VLOOKUP($A3119,'Fielding Data'!$A:$H,MATCH(P$1,'Fielding Data'!$A$1:$H$1,0),0),"Other")</f>
        <v>CF</v>
      </c>
      <c r="Q3119" s="13">
        <f>IFERROR(VLOOKUP($A3119,'Fielding Data'!$A:$H,MATCH(Q$1,'Fielding Data'!$A$1:$H$1,0),0),"Other")</f>
        <v>0</v>
      </c>
      <c r="R3119" s="13">
        <f>IFERROR(VLOOKUP($A3119,'Fielding Data'!$A:$H,MATCH(R$1,'Fielding Data'!$A$1:$H$1,0),0),"Other")</f>
        <v>0</v>
      </c>
      <c r="S3119" s="13">
        <f>IFERROR(VLOOKUP($A3119,'Fielding Data'!$A:$H,MATCH(S$1,'Fielding Data'!$A$1:$H$1,0),0),"Other")</f>
        <v>0</v>
      </c>
      <c r="T3119" s="13">
        <f>IFERROR(VLOOKUP($A3119,'Fielding Data'!$A:$H,MATCH(T$1,'Fielding Data'!$A$1:$H$1,0),0),"Other")</f>
        <v>0</v>
      </c>
      <c r="U3119" s="13">
        <f>SUMIFS('Fielding Data'!E:E,'Fielding Data'!$A:$A,'Hitting Data'!$A3119)</f>
        <v>174</v>
      </c>
      <c r="V3119" s="13">
        <f>SUMIFS('Fielding Data'!F:F,'Fielding Data'!$A:$A,'Hitting Data'!$A3119)</f>
        <v>0</v>
      </c>
      <c r="W3119" s="13">
        <f>SUMIFS('Fielding Data'!G:G,'Fielding Data'!$A:$A,'Hitting Data'!$A3119)</f>
        <v>4</v>
      </c>
      <c r="X3119" s="13">
        <f>SUMIFS('Fielding Data'!H:H,'Fielding Data'!$A:$A,'Hitting Data'!$A3119)</f>
        <v>0</v>
      </c>
    </row>
    <row r="3120" spans="1:24" x14ac:dyDescent="0.3">
      <c r="A3120" s="13" t="str">
        <f t="shared" si="48"/>
        <v>nishits012012</v>
      </c>
      <c r="B3120" s="16" t="s">
        <v>1573</v>
      </c>
      <c r="C3120" s="16">
        <v>2012</v>
      </c>
      <c r="D3120" s="16">
        <v>3</v>
      </c>
      <c r="E3120" s="16">
        <v>12</v>
      </c>
      <c r="F3120" s="16">
        <v>0</v>
      </c>
      <c r="G3120" s="16">
        <v>0</v>
      </c>
      <c r="H3120" s="16">
        <v>0</v>
      </c>
      <c r="I3120" s="16">
        <v>0</v>
      </c>
      <c r="J3120" s="16">
        <v>0</v>
      </c>
      <c r="K3120" s="16">
        <v>1</v>
      </c>
      <c r="L3120" s="16">
        <v>0</v>
      </c>
      <c r="M3120" s="16">
        <v>0</v>
      </c>
      <c r="N3120" s="16">
        <v>1</v>
      </c>
      <c r="O3120" s="16">
        <v>1</v>
      </c>
      <c r="P3120" s="13" t="str">
        <f>IFERROR(VLOOKUP($A3120,'Fielding Data'!$A:$H,MATCH(P$1,'Fielding Data'!$A$1:$H$1,0),0),"Other")</f>
        <v>2B</v>
      </c>
      <c r="Q3120" s="13">
        <f>IFERROR(VLOOKUP($A3120,'Fielding Data'!$A:$H,MATCH(Q$1,'Fielding Data'!$A$1:$H$1,0),0),"Other")</f>
        <v>6</v>
      </c>
      <c r="R3120" s="13">
        <f>IFERROR(VLOOKUP($A3120,'Fielding Data'!$A:$H,MATCH(R$1,'Fielding Data'!$A$1:$H$1,0),0),"Other")</f>
        <v>11</v>
      </c>
      <c r="S3120" s="13">
        <f>IFERROR(VLOOKUP($A3120,'Fielding Data'!$A:$H,MATCH(S$1,'Fielding Data'!$A$1:$H$1,0),0),"Other")</f>
        <v>2</v>
      </c>
      <c r="T3120" s="13">
        <f>IFERROR(VLOOKUP($A3120,'Fielding Data'!$A:$H,MATCH(T$1,'Fielding Data'!$A$1:$H$1,0),0),"Other")</f>
        <v>6</v>
      </c>
      <c r="U3120" s="13">
        <f>SUMIFS('Fielding Data'!E:E,'Fielding Data'!$A:$A,'Hitting Data'!$A3120)</f>
        <v>6</v>
      </c>
      <c r="V3120" s="13">
        <f>SUMIFS('Fielding Data'!F:F,'Fielding Data'!$A:$A,'Hitting Data'!$A3120)</f>
        <v>11</v>
      </c>
      <c r="W3120" s="13">
        <f>SUMIFS('Fielding Data'!G:G,'Fielding Data'!$A:$A,'Hitting Data'!$A3120)</f>
        <v>2</v>
      </c>
      <c r="X3120" s="13">
        <f>SUMIFS('Fielding Data'!H:H,'Fielding Data'!$A:$A,'Hitting Data'!$A3120)</f>
        <v>6</v>
      </c>
    </row>
    <row r="3121" spans="1:24" x14ac:dyDescent="0.3">
      <c r="A3121" s="13" t="str">
        <f t="shared" si="48"/>
        <v>nixja012012</v>
      </c>
      <c r="B3121" s="16" t="s">
        <v>980</v>
      </c>
      <c r="C3121" s="16">
        <v>2012</v>
      </c>
      <c r="D3121" s="16">
        <v>74</v>
      </c>
      <c r="E3121" s="16">
        <v>177</v>
      </c>
      <c r="F3121" s="16">
        <v>24</v>
      </c>
      <c r="G3121" s="16">
        <v>43</v>
      </c>
      <c r="H3121" s="16">
        <v>13</v>
      </c>
      <c r="I3121" s="16">
        <v>0</v>
      </c>
      <c r="J3121" s="16">
        <v>4</v>
      </c>
      <c r="K3121" s="16">
        <v>18</v>
      </c>
      <c r="L3121" s="16">
        <v>6</v>
      </c>
      <c r="M3121" s="16">
        <v>3</v>
      </c>
      <c r="N3121" s="16">
        <v>14</v>
      </c>
      <c r="O3121" s="16">
        <v>53</v>
      </c>
      <c r="P3121" s="13" t="str">
        <f>IFERROR(VLOOKUP($A3121,'Fielding Data'!$A:$H,MATCH(P$1,'Fielding Data'!$A$1:$H$1,0),0),"Other")</f>
        <v>2B</v>
      </c>
      <c r="Q3121" s="13">
        <f>IFERROR(VLOOKUP($A3121,'Fielding Data'!$A:$H,MATCH(Q$1,'Fielding Data'!$A$1:$H$1,0),0),"Other")</f>
        <v>16</v>
      </c>
      <c r="R3121" s="13">
        <f>IFERROR(VLOOKUP($A3121,'Fielding Data'!$A:$H,MATCH(R$1,'Fielding Data'!$A$1:$H$1,0),0),"Other")</f>
        <v>24</v>
      </c>
      <c r="S3121" s="13">
        <f>IFERROR(VLOOKUP($A3121,'Fielding Data'!$A:$H,MATCH(S$1,'Fielding Data'!$A$1:$H$1,0),0),"Other")</f>
        <v>0</v>
      </c>
      <c r="T3121" s="13">
        <f>IFERROR(VLOOKUP($A3121,'Fielding Data'!$A:$H,MATCH(T$1,'Fielding Data'!$A$1:$H$1,0),0),"Other")</f>
        <v>4</v>
      </c>
      <c r="U3121" s="13">
        <f>SUMIFS('Fielding Data'!E:E,'Fielding Data'!$A:$A,'Hitting Data'!$A3121)</f>
        <v>66</v>
      </c>
      <c r="V3121" s="13">
        <f>SUMIFS('Fielding Data'!F:F,'Fielding Data'!$A:$A,'Hitting Data'!$A3121)</f>
        <v>97</v>
      </c>
      <c r="W3121" s="13">
        <f>SUMIFS('Fielding Data'!G:G,'Fielding Data'!$A:$A,'Hitting Data'!$A3121)</f>
        <v>4</v>
      </c>
      <c r="X3121" s="13">
        <f>SUMIFS('Fielding Data'!H:H,'Fielding Data'!$A:$A,'Hitting Data'!$A3121)</f>
        <v>18</v>
      </c>
    </row>
    <row r="3122" spans="1:24" x14ac:dyDescent="0.3">
      <c r="A3122" s="13" t="str">
        <f t="shared" si="48"/>
        <v>nixla012012</v>
      </c>
      <c r="B3122" s="16" t="s">
        <v>393</v>
      </c>
      <c r="C3122" s="16">
        <v>2012</v>
      </c>
      <c r="D3122" s="16">
        <v>70</v>
      </c>
      <c r="E3122" s="16">
        <v>114</v>
      </c>
      <c r="F3122" s="16">
        <v>13</v>
      </c>
      <c r="G3122" s="16">
        <v>28</v>
      </c>
      <c r="H3122" s="16">
        <v>10</v>
      </c>
      <c r="I3122" s="16">
        <v>0</v>
      </c>
      <c r="J3122" s="16">
        <v>3</v>
      </c>
      <c r="K3122" s="16">
        <v>16</v>
      </c>
      <c r="L3122" s="16">
        <v>0</v>
      </c>
      <c r="M3122" s="16">
        <v>0</v>
      </c>
      <c r="N3122" s="16">
        <v>12</v>
      </c>
      <c r="O3122" s="16">
        <v>42</v>
      </c>
      <c r="P3122" s="13" t="str">
        <f>IFERROR(VLOOKUP($A3122,'Fielding Data'!$A:$H,MATCH(P$1,'Fielding Data'!$A$1:$H$1,0),0),"Other")</f>
        <v>1B</v>
      </c>
      <c r="Q3122" s="13">
        <f>IFERROR(VLOOKUP($A3122,'Fielding Data'!$A:$H,MATCH(Q$1,'Fielding Data'!$A$1:$H$1,0),0),"Other")</f>
        <v>68</v>
      </c>
      <c r="R3122" s="13">
        <f>IFERROR(VLOOKUP($A3122,'Fielding Data'!$A:$H,MATCH(R$1,'Fielding Data'!$A$1:$H$1,0),0),"Other")</f>
        <v>6</v>
      </c>
      <c r="S3122" s="13">
        <f>IFERROR(VLOOKUP($A3122,'Fielding Data'!$A:$H,MATCH(S$1,'Fielding Data'!$A$1:$H$1,0),0),"Other")</f>
        <v>2</v>
      </c>
      <c r="T3122" s="13">
        <f>IFERROR(VLOOKUP($A3122,'Fielding Data'!$A:$H,MATCH(T$1,'Fielding Data'!$A$1:$H$1,0),0),"Other")</f>
        <v>8</v>
      </c>
      <c r="U3122" s="13">
        <f>SUMIFS('Fielding Data'!E:E,'Fielding Data'!$A:$A,'Hitting Data'!$A3122)</f>
        <v>100</v>
      </c>
      <c r="V3122" s="13">
        <f>SUMIFS('Fielding Data'!F:F,'Fielding Data'!$A:$A,'Hitting Data'!$A3122)</f>
        <v>6</v>
      </c>
      <c r="W3122" s="13">
        <f>SUMIFS('Fielding Data'!G:G,'Fielding Data'!$A:$A,'Hitting Data'!$A3122)</f>
        <v>3</v>
      </c>
      <c r="X3122" s="13">
        <f>SUMIFS('Fielding Data'!H:H,'Fielding Data'!$A:$A,'Hitting Data'!$A3122)</f>
        <v>8</v>
      </c>
    </row>
    <row r="3123" spans="1:24" x14ac:dyDescent="0.3">
      <c r="A3123" s="13" t="str">
        <f t="shared" si="48"/>
        <v>noesihe012012</v>
      </c>
      <c r="B3123" s="16" t="s">
        <v>1574</v>
      </c>
      <c r="C3123" s="16">
        <v>2012</v>
      </c>
      <c r="D3123" s="16">
        <v>22</v>
      </c>
      <c r="E3123" s="16">
        <v>4</v>
      </c>
      <c r="F3123" s="16">
        <v>0</v>
      </c>
      <c r="G3123" s="16">
        <v>2</v>
      </c>
      <c r="H3123" s="16">
        <v>0</v>
      </c>
      <c r="I3123" s="16">
        <v>0</v>
      </c>
      <c r="J3123" s="16">
        <v>0</v>
      </c>
      <c r="K3123" s="16">
        <v>0</v>
      </c>
      <c r="L3123" s="16">
        <v>0</v>
      </c>
      <c r="M3123" s="16">
        <v>0</v>
      </c>
      <c r="N3123" s="16">
        <v>0</v>
      </c>
      <c r="O3123" s="16">
        <v>2</v>
      </c>
      <c r="P3123" s="13" t="str">
        <f>IFERROR(VLOOKUP($A3123,'Fielding Data'!$A:$H,MATCH(P$1,'Fielding Data'!$A$1:$H$1,0),0),"Other")</f>
        <v>P</v>
      </c>
      <c r="Q3123" s="13">
        <f>IFERROR(VLOOKUP($A3123,'Fielding Data'!$A:$H,MATCH(Q$1,'Fielding Data'!$A$1:$H$1,0),0),"Other")</f>
        <v>9</v>
      </c>
      <c r="R3123" s="13">
        <f>IFERROR(VLOOKUP($A3123,'Fielding Data'!$A:$H,MATCH(R$1,'Fielding Data'!$A$1:$H$1,0),0),"Other")</f>
        <v>5</v>
      </c>
      <c r="S3123" s="13">
        <f>IFERROR(VLOOKUP($A3123,'Fielding Data'!$A:$H,MATCH(S$1,'Fielding Data'!$A$1:$H$1,0),0),"Other")</f>
        <v>1</v>
      </c>
      <c r="T3123" s="13">
        <f>IFERROR(VLOOKUP($A3123,'Fielding Data'!$A:$H,MATCH(T$1,'Fielding Data'!$A$1:$H$1,0),0),"Other")</f>
        <v>0</v>
      </c>
      <c r="U3123" s="13">
        <f>SUMIFS('Fielding Data'!E:E,'Fielding Data'!$A:$A,'Hitting Data'!$A3123)</f>
        <v>9</v>
      </c>
      <c r="V3123" s="13">
        <f>SUMIFS('Fielding Data'!F:F,'Fielding Data'!$A:$A,'Hitting Data'!$A3123)</f>
        <v>5</v>
      </c>
      <c r="W3123" s="13">
        <f>SUMIFS('Fielding Data'!G:G,'Fielding Data'!$A:$A,'Hitting Data'!$A3123)</f>
        <v>1</v>
      </c>
      <c r="X3123" s="13">
        <f>SUMIFS('Fielding Data'!H:H,'Fielding Data'!$A:$A,'Hitting Data'!$A3123)</f>
        <v>0</v>
      </c>
    </row>
    <row r="3124" spans="1:24" x14ac:dyDescent="0.3">
      <c r="A3124" s="13" t="str">
        <f t="shared" si="48"/>
        <v>nolasri012012</v>
      </c>
      <c r="B3124" s="16" t="s">
        <v>704</v>
      </c>
      <c r="C3124" s="16">
        <v>2012</v>
      </c>
      <c r="D3124" s="16">
        <v>31</v>
      </c>
      <c r="E3124" s="16">
        <v>56</v>
      </c>
      <c r="F3124" s="16">
        <v>4</v>
      </c>
      <c r="G3124" s="16">
        <v>9</v>
      </c>
      <c r="H3124" s="16">
        <v>3</v>
      </c>
      <c r="I3124" s="16">
        <v>0</v>
      </c>
      <c r="J3124" s="16">
        <v>0</v>
      </c>
      <c r="K3124" s="16">
        <v>8</v>
      </c>
      <c r="L3124" s="16">
        <v>0</v>
      </c>
      <c r="M3124" s="16">
        <v>0</v>
      </c>
      <c r="N3124" s="16">
        <v>4</v>
      </c>
      <c r="O3124" s="16">
        <v>27</v>
      </c>
      <c r="P3124" s="13" t="str">
        <f>IFERROR(VLOOKUP($A3124,'Fielding Data'!$A:$H,MATCH(P$1,'Fielding Data'!$A$1:$H$1,0),0),"Other")</f>
        <v>P</v>
      </c>
      <c r="Q3124" s="13">
        <f>IFERROR(VLOOKUP($A3124,'Fielding Data'!$A:$H,MATCH(Q$1,'Fielding Data'!$A$1:$H$1,0),0),"Other")</f>
        <v>22</v>
      </c>
      <c r="R3124" s="13">
        <f>IFERROR(VLOOKUP($A3124,'Fielding Data'!$A:$H,MATCH(R$1,'Fielding Data'!$A$1:$H$1,0),0),"Other")</f>
        <v>21</v>
      </c>
      <c r="S3124" s="13">
        <f>IFERROR(VLOOKUP($A3124,'Fielding Data'!$A:$H,MATCH(S$1,'Fielding Data'!$A$1:$H$1,0),0),"Other")</f>
        <v>1</v>
      </c>
      <c r="T3124" s="13">
        <f>IFERROR(VLOOKUP($A3124,'Fielding Data'!$A:$H,MATCH(T$1,'Fielding Data'!$A$1:$H$1,0),0),"Other")</f>
        <v>3</v>
      </c>
      <c r="U3124" s="13">
        <f>SUMIFS('Fielding Data'!E:E,'Fielding Data'!$A:$A,'Hitting Data'!$A3124)</f>
        <v>22</v>
      </c>
      <c r="V3124" s="13">
        <f>SUMIFS('Fielding Data'!F:F,'Fielding Data'!$A:$A,'Hitting Data'!$A3124)</f>
        <v>21</v>
      </c>
      <c r="W3124" s="13">
        <f>SUMIFS('Fielding Data'!G:G,'Fielding Data'!$A:$A,'Hitting Data'!$A3124)</f>
        <v>1</v>
      </c>
      <c r="X3124" s="13">
        <f>SUMIFS('Fielding Data'!H:H,'Fielding Data'!$A:$A,'Hitting Data'!$A3124)</f>
        <v>3</v>
      </c>
    </row>
    <row r="3125" spans="1:24" x14ac:dyDescent="0.3">
      <c r="A3125" s="13" t="str">
        <f t="shared" si="48"/>
        <v>norbejo012012</v>
      </c>
      <c r="B3125" s="16" t="s">
        <v>1350</v>
      </c>
      <c r="C3125" s="16">
        <v>2012</v>
      </c>
      <c r="D3125" s="16">
        <v>39</v>
      </c>
      <c r="E3125" s="16">
        <v>0</v>
      </c>
      <c r="F3125" s="16">
        <v>0</v>
      </c>
      <c r="G3125" s="16">
        <v>0</v>
      </c>
      <c r="H3125" s="16">
        <v>0</v>
      </c>
      <c r="I3125" s="16">
        <v>0</v>
      </c>
      <c r="J3125" s="16">
        <v>0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3" t="str">
        <f>IFERROR(VLOOKUP($A3125,'Fielding Data'!$A:$H,MATCH(P$1,'Fielding Data'!$A$1:$H$1,0),0),"Other")</f>
        <v>P</v>
      </c>
      <c r="Q3125" s="13">
        <f>IFERROR(VLOOKUP($A3125,'Fielding Data'!$A:$H,MATCH(Q$1,'Fielding Data'!$A$1:$H$1,0),0),"Other")</f>
        <v>1</v>
      </c>
      <c r="R3125" s="13">
        <f>IFERROR(VLOOKUP($A3125,'Fielding Data'!$A:$H,MATCH(R$1,'Fielding Data'!$A$1:$H$1,0),0),"Other")</f>
        <v>6</v>
      </c>
      <c r="S3125" s="13">
        <f>IFERROR(VLOOKUP($A3125,'Fielding Data'!$A:$H,MATCH(S$1,'Fielding Data'!$A$1:$H$1,0),0),"Other")</f>
        <v>1</v>
      </c>
      <c r="T3125" s="13">
        <f>IFERROR(VLOOKUP($A3125,'Fielding Data'!$A:$H,MATCH(T$1,'Fielding Data'!$A$1:$H$1,0),0),"Other")</f>
        <v>0</v>
      </c>
      <c r="U3125" s="13">
        <f>SUMIFS('Fielding Data'!E:E,'Fielding Data'!$A:$A,'Hitting Data'!$A3125)</f>
        <v>1</v>
      </c>
      <c r="V3125" s="13">
        <f>SUMIFS('Fielding Data'!F:F,'Fielding Data'!$A:$A,'Hitting Data'!$A3125)</f>
        <v>6</v>
      </c>
      <c r="W3125" s="13">
        <f>SUMIFS('Fielding Data'!G:G,'Fielding Data'!$A:$A,'Hitting Data'!$A3125)</f>
        <v>1</v>
      </c>
      <c r="X3125" s="13">
        <f>SUMIFS('Fielding Data'!H:H,'Fielding Data'!$A:$A,'Hitting Data'!$A3125)</f>
        <v>0</v>
      </c>
    </row>
    <row r="3126" spans="1:24" x14ac:dyDescent="0.3">
      <c r="A3126" s="13" t="str">
        <f t="shared" si="48"/>
        <v>norribu012012</v>
      </c>
      <c r="B3126" s="16" t="s">
        <v>1148</v>
      </c>
      <c r="C3126" s="16">
        <v>2012</v>
      </c>
      <c r="D3126" s="16">
        <v>30</v>
      </c>
      <c r="E3126" s="16">
        <v>50</v>
      </c>
      <c r="F3126" s="16">
        <v>2</v>
      </c>
      <c r="G3126" s="16">
        <v>5</v>
      </c>
      <c r="H3126" s="16">
        <v>1</v>
      </c>
      <c r="I3126" s="16">
        <v>0</v>
      </c>
      <c r="J3126" s="16">
        <v>0</v>
      </c>
      <c r="K3126" s="16">
        <v>3</v>
      </c>
      <c r="L3126" s="16">
        <v>0</v>
      </c>
      <c r="M3126" s="16">
        <v>0</v>
      </c>
      <c r="N3126" s="16">
        <v>1</v>
      </c>
      <c r="O3126" s="16">
        <v>15</v>
      </c>
      <c r="P3126" s="13" t="str">
        <f>IFERROR(VLOOKUP($A3126,'Fielding Data'!$A:$H,MATCH(P$1,'Fielding Data'!$A$1:$H$1,0),0),"Other")</f>
        <v>P</v>
      </c>
      <c r="Q3126" s="13">
        <f>IFERROR(VLOOKUP($A3126,'Fielding Data'!$A:$H,MATCH(Q$1,'Fielding Data'!$A$1:$H$1,0),0),"Other")</f>
        <v>16</v>
      </c>
      <c r="R3126" s="13">
        <f>IFERROR(VLOOKUP($A3126,'Fielding Data'!$A:$H,MATCH(R$1,'Fielding Data'!$A$1:$H$1,0),0),"Other")</f>
        <v>17</v>
      </c>
      <c r="S3126" s="13">
        <f>IFERROR(VLOOKUP($A3126,'Fielding Data'!$A:$H,MATCH(S$1,'Fielding Data'!$A$1:$H$1,0),0),"Other")</f>
        <v>2</v>
      </c>
      <c r="T3126" s="13">
        <f>IFERROR(VLOOKUP($A3126,'Fielding Data'!$A:$H,MATCH(T$1,'Fielding Data'!$A$1:$H$1,0),0),"Other")</f>
        <v>2</v>
      </c>
      <c r="U3126" s="13">
        <f>SUMIFS('Fielding Data'!E:E,'Fielding Data'!$A:$A,'Hitting Data'!$A3126)</f>
        <v>16</v>
      </c>
      <c r="V3126" s="13">
        <f>SUMIFS('Fielding Data'!F:F,'Fielding Data'!$A:$A,'Hitting Data'!$A3126)</f>
        <v>17</v>
      </c>
      <c r="W3126" s="13">
        <f>SUMIFS('Fielding Data'!G:G,'Fielding Data'!$A:$A,'Hitting Data'!$A3126)</f>
        <v>2</v>
      </c>
      <c r="X3126" s="13">
        <f>SUMIFS('Fielding Data'!H:H,'Fielding Data'!$A:$A,'Hitting Data'!$A3126)</f>
        <v>2</v>
      </c>
    </row>
    <row r="3127" spans="1:24" x14ac:dyDescent="0.3">
      <c r="A3127" s="13" t="str">
        <f t="shared" si="48"/>
        <v>norride012012</v>
      </c>
      <c r="B3127" s="16" t="s">
        <v>1792</v>
      </c>
      <c r="C3127" s="16">
        <v>2012</v>
      </c>
      <c r="D3127" s="16">
        <v>60</v>
      </c>
      <c r="E3127" s="16">
        <v>209</v>
      </c>
      <c r="F3127" s="16">
        <v>19</v>
      </c>
      <c r="G3127" s="16">
        <v>42</v>
      </c>
      <c r="H3127" s="16">
        <v>8</v>
      </c>
      <c r="I3127" s="16">
        <v>1</v>
      </c>
      <c r="J3127" s="16">
        <v>7</v>
      </c>
      <c r="K3127" s="16">
        <v>34</v>
      </c>
      <c r="L3127" s="16">
        <v>5</v>
      </c>
      <c r="M3127" s="16">
        <v>1</v>
      </c>
      <c r="N3127" s="16">
        <v>21</v>
      </c>
      <c r="O3127" s="16">
        <v>66</v>
      </c>
      <c r="P3127" s="13" t="str">
        <f>IFERROR(VLOOKUP($A3127,'Fielding Data'!$A:$H,MATCH(P$1,'Fielding Data'!$A$1:$H$1,0),0),"Other")</f>
        <v>C</v>
      </c>
      <c r="Q3127" s="13">
        <f>IFERROR(VLOOKUP($A3127,'Fielding Data'!$A:$H,MATCH(Q$1,'Fielding Data'!$A$1:$H$1,0),0),"Other")</f>
        <v>438</v>
      </c>
      <c r="R3127" s="13">
        <f>IFERROR(VLOOKUP($A3127,'Fielding Data'!$A:$H,MATCH(R$1,'Fielding Data'!$A$1:$H$1,0),0),"Other")</f>
        <v>19</v>
      </c>
      <c r="S3127" s="13">
        <f>IFERROR(VLOOKUP($A3127,'Fielding Data'!$A:$H,MATCH(S$1,'Fielding Data'!$A$1:$H$1,0),0),"Other")</f>
        <v>5</v>
      </c>
      <c r="T3127" s="13">
        <f>IFERROR(VLOOKUP($A3127,'Fielding Data'!$A:$H,MATCH(T$1,'Fielding Data'!$A$1:$H$1,0),0),"Other")</f>
        <v>0</v>
      </c>
      <c r="U3127" s="13">
        <f>SUMIFS('Fielding Data'!E:E,'Fielding Data'!$A:$A,'Hitting Data'!$A3127)</f>
        <v>438</v>
      </c>
      <c r="V3127" s="13">
        <f>SUMIFS('Fielding Data'!F:F,'Fielding Data'!$A:$A,'Hitting Data'!$A3127)</f>
        <v>19</v>
      </c>
      <c r="W3127" s="13">
        <f>SUMIFS('Fielding Data'!G:G,'Fielding Data'!$A:$A,'Hitting Data'!$A3127)</f>
        <v>5</v>
      </c>
      <c r="X3127" s="13">
        <f>SUMIFS('Fielding Data'!H:H,'Fielding Data'!$A:$A,'Hitting Data'!$A3127)</f>
        <v>0</v>
      </c>
    </row>
    <row r="3128" spans="1:24" x14ac:dyDescent="0.3">
      <c r="A3128" s="13" t="str">
        <f t="shared" si="48"/>
        <v>novaiv012012</v>
      </c>
      <c r="B3128" s="16" t="s">
        <v>1351</v>
      </c>
      <c r="C3128" s="16">
        <v>2012</v>
      </c>
      <c r="D3128" s="16">
        <v>28</v>
      </c>
      <c r="E3128" s="16">
        <v>7</v>
      </c>
      <c r="F3128" s="16">
        <v>0</v>
      </c>
      <c r="G3128" s="16">
        <v>1</v>
      </c>
      <c r="H3128" s="16">
        <v>0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0</v>
      </c>
      <c r="O3128" s="16">
        <v>6</v>
      </c>
      <c r="P3128" s="13" t="str">
        <f>IFERROR(VLOOKUP($A3128,'Fielding Data'!$A:$H,MATCH(P$1,'Fielding Data'!$A$1:$H$1,0),0),"Other")</f>
        <v>P</v>
      </c>
      <c r="Q3128" s="13">
        <f>IFERROR(VLOOKUP($A3128,'Fielding Data'!$A:$H,MATCH(Q$1,'Fielding Data'!$A$1:$H$1,0),0),"Other")</f>
        <v>9</v>
      </c>
      <c r="R3128" s="13">
        <f>IFERROR(VLOOKUP($A3128,'Fielding Data'!$A:$H,MATCH(R$1,'Fielding Data'!$A$1:$H$1,0),0),"Other")</f>
        <v>9</v>
      </c>
      <c r="S3128" s="13">
        <f>IFERROR(VLOOKUP($A3128,'Fielding Data'!$A:$H,MATCH(S$1,'Fielding Data'!$A$1:$H$1,0),0),"Other")</f>
        <v>1</v>
      </c>
      <c r="T3128" s="13">
        <f>IFERROR(VLOOKUP($A3128,'Fielding Data'!$A:$H,MATCH(T$1,'Fielding Data'!$A$1:$H$1,0),0),"Other")</f>
        <v>2</v>
      </c>
      <c r="U3128" s="13">
        <f>SUMIFS('Fielding Data'!E:E,'Fielding Data'!$A:$A,'Hitting Data'!$A3128)</f>
        <v>9</v>
      </c>
      <c r="V3128" s="13">
        <f>SUMIFS('Fielding Data'!F:F,'Fielding Data'!$A:$A,'Hitting Data'!$A3128)</f>
        <v>9</v>
      </c>
      <c r="W3128" s="13">
        <f>SUMIFS('Fielding Data'!G:G,'Fielding Data'!$A:$A,'Hitting Data'!$A3128)</f>
        <v>1</v>
      </c>
      <c r="X3128" s="13">
        <f>SUMIFS('Fielding Data'!H:H,'Fielding Data'!$A:$A,'Hitting Data'!$A3128)</f>
        <v>2</v>
      </c>
    </row>
    <row r="3129" spans="1:24" x14ac:dyDescent="0.3">
      <c r="A3129" s="13" t="str">
        <f t="shared" si="48"/>
        <v>nunezed022012</v>
      </c>
      <c r="B3129" s="16" t="s">
        <v>1352</v>
      </c>
      <c r="C3129" s="16">
        <v>2012</v>
      </c>
      <c r="D3129" s="16">
        <v>38</v>
      </c>
      <c r="E3129" s="16">
        <v>89</v>
      </c>
      <c r="F3129" s="16">
        <v>14</v>
      </c>
      <c r="G3129" s="16">
        <v>26</v>
      </c>
      <c r="H3129" s="16">
        <v>4</v>
      </c>
      <c r="I3129" s="16">
        <v>1</v>
      </c>
      <c r="J3129" s="16">
        <v>1</v>
      </c>
      <c r="K3129" s="16">
        <v>11</v>
      </c>
      <c r="L3129" s="16">
        <v>11</v>
      </c>
      <c r="M3129" s="16">
        <v>2</v>
      </c>
      <c r="N3129" s="16">
        <v>6</v>
      </c>
      <c r="O3129" s="16">
        <v>12</v>
      </c>
      <c r="P3129" s="13" t="str">
        <f>IFERROR(VLOOKUP($A3129,'Fielding Data'!$A:$H,MATCH(P$1,'Fielding Data'!$A$1:$H$1,0),0),"Other")</f>
        <v>2B</v>
      </c>
      <c r="Q3129" s="13">
        <f>IFERROR(VLOOKUP($A3129,'Fielding Data'!$A:$H,MATCH(Q$1,'Fielding Data'!$A$1:$H$1,0),0),"Other")</f>
        <v>0</v>
      </c>
      <c r="R3129" s="13">
        <f>IFERROR(VLOOKUP($A3129,'Fielding Data'!$A:$H,MATCH(R$1,'Fielding Data'!$A$1:$H$1,0),0),"Other")</f>
        <v>2</v>
      </c>
      <c r="S3129" s="13">
        <f>IFERROR(VLOOKUP($A3129,'Fielding Data'!$A:$H,MATCH(S$1,'Fielding Data'!$A$1:$H$1,0),0),"Other")</f>
        <v>1</v>
      </c>
      <c r="T3129" s="13">
        <f>IFERROR(VLOOKUP($A3129,'Fielding Data'!$A:$H,MATCH(T$1,'Fielding Data'!$A$1:$H$1,0),0),"Other")</f>
        <v>0</v>
      </c>
      <c r="U3129" s="13">
        <f>SUMIFS('Fielding Data'!E:E,'Fielding Data'!$A:$A,'Hitting Data'!$A3129)</f>
        <v>34</v>
      </c>
      <c r="V3129" s="13">
        <f>SUMIFS('Fielding Data'!F:F,'Fielding Data'!$A:$A,'Hitting Data'!$A3129)</f>
        <v>48</v>
      </c>
      <c r="W3129" s="13">
        <f>SUMIFS('Fielding Data'!G:G,'Fielding Data'!$A:$A,'Hitting Data'!$A3129)</f>
        <v>7</v>
      </c>
      <c r="X3129" s="13">
        <f>SUMIFS('Fielding Data'!H:H,'Fielding Data'!$A:$A,'Hitting Data'!$A3129)</f>
        <v>8</v>
      </c>
    </row>
    <row r="3130" spans="1:24" x14ac:dyDescent="0.3">
      <c r="A3130" s="13" t="str">
        <f t="shared" si="48"/>
        <v>odayda012012</v>
      </c>
      <c r="B3130" s="16" t="s">
        <v>981</v>
      </c>
      <c r="C3130" s="16">
        <v>2012</v>
      </c>
      <c r="D3130" s="16">
        <v>69</v>
      </c>
      <c r="E3130" s="16">
        <v>0</v>
      </c>
      <c r="F3130" s="16">
        <v>0</v>
      </c>
      <c r="G3130" s="16">
        <v>0</v>
      </c>
      <c r="H3130" s="16">
        <v>0</v>
      </c>
      <c r="I3130" s="16">
        <v>0</v>
      </c>
      <c r="J3130" s="16">
        <v>0</v>
      </c>
      <c r="K3130" s="16">
        <v>0</v>
      </c>
      <c r="L3130" s="16">
        <v>0</v>
      </c>
      <c r="M3130" s="16">
        <v>0</v>
      </c>
      <c r="N3130" s="16">
        <v>0</v>
      </c>
      <c r="O3130" s="16">
        <v>0</v>
      </c>
      <c r="P3130" s="13" t="str">
        <f>IFERROR(VLOOKUP($A3130,'Fielding Data'!$A:$H,MATCH(P$1,'Fielding Data'!$A$1:$H$1,0),0),"Other")</f>
        <v>P</v>
      </c>
      <c r="Q3130" s="13">
        <f>IFERROR(VLOOKUP($A3130,'Fielding Data'!$A:$H,MATCH(Q$1,'Fielding Data'!$A$1:$H$1,0),0),"Other")</f>
        <v>3</v>
      </c>
      <c r="R3130" s="13">
        <f>IFERROR(VLOOKUP($A3130,'Fielding Data'!$A:$H,MATCH(R$1,'Fielding Data'!$A$1:$H$1,0),0),"Other")</f>
        <v>6</v>
      </c>
      <c r="S3130" s="13">
        <f>IFERROR(VLOOKUP($A3130,'Fielding Data'!$A:$H,MATCH(S$1,'Fielding Data'!$A$1:$H$1,0),0),"Other")</f>
        <v>0</v>
      </c>
      <c r="T3130" s="13">
        <f>IFERROR(VLOOKUP($A3130,'Fielding Data'!$A:$H,MATCH(T$1,'Fielding Data'!$A$1:$H$1,0),0),"Other")</f>
        <v>0</v>
      </c>
      <c r="U3130" s="13">
        <f>SUMIFS('Fielding Data'!E:E,'Fielding Data'!$A:$A,'Hitting Data'!$A3130)</f>
        <v>3</v>
      </c>
      <c r="V3130" s="13">
        <f>SUMIFS('Fielding Data'!F:F,'Fielding Data'!$A:$A,'Hitting Data'!$A3130)</f>
        <v>6</v>
      </c>
      <c r="W3130" s="13">
        <f>SUMIFS('Fielding Data'!G:G,'Fielding Data'!$A:$A,'Hitting Data'!$A3130)</f>
        <v>0</v>
      </c>
      <c r="X3130" s="13">
        <f>SUMIFS('Fielding Data'!H:H,'Fielding Data'!$A:$A,'Hitting Data'!$A3130)</f>
        <v>0</v>
      </c>
    </row>
    <row r="3131" spans="1:24" x14ac:dyDescent="0.3">
      <c r="A3131" s="13" t="str">
        <f t="shared" si="48"/>
        <v>odorija012012</v>
      </c>
      <c r="B3131" s="16" t="s">
        <v>1793</v>
      </c>
      <c r="C3131" s="16">
        <v>2012</v>
      </c>
      <c r="D3131" s="16">
        <v>2</v>
      </c>
      <c r="E3131" s="16">
        <v>0</v>
      </c>
      <c r="F3131" s="16">
        <v>0</v>
      </c>
      <c r="G3131" s="16">
        <v>0</v>
      </c>
      <c r="H3131" s="16">
        <v>0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3" t="str">
        <f>IFERROR(VLOOKUP($A3131,'Fielding Data'!$A:$H,MATCH(P$1,'Fielding Data'!$A$1:$H$1,0),0),"Other")</f>
        <v>P</v>
      </c>
      <c r="Q3131" s="13">
        <f>IFERROR(VLOOKUP($A3131,'Fielding Data'!$A:$H,MATCH(Q$1,'Fielding Data'!$A$1:$H$1,0),0),"Other")</f>
        <v>2</v>
      </c>
      <c r="R3131" s="13">
        <f>IFERROR(VLOOKUP($A3131,'Fielding Data'!$A:$H,MATCH(R$1,'Fielding Data'!$A$1:$H$1,0),0),"Other")</f>
        <v>1</v>
      </c>
      <c r="S3131" s="13">
        <f>IFERROR(VLOOKUP($A3131,'Fielding Data'!$A:$H,MATCH(S$1,'Fielding Data'!$A$1:$H$1,0),0),"Other")</f>
        <v>0</v>
      </c>
      <c r="T3131" s="13">
        <f>IFERROR(VLOOKUP($A3131,'Fielding Data'!$A:$H,MATCH(T$1,'Fielding Data'!$A$1:$H$1,0),0),"Other")</f>
        <v>0</v>
      </c>
      <c r="U3131" s="13">
        <f>SUMIFS('Fielding Data'!E:E,'Fielding Data'!$A:$A,'Hitting Data'!$A3131)</f>
        <v>2</v>
      </c>
      <c r="V3131" s="13">
        <f>SUMIFS('Fielding Data'!F:F,'Fielding Data'!$A:$A,'Hitting Data'!$A3131)</f>
        <v>1</v>
      </c>
      <c r="W3131" s="13">
        <f>SUMIFS('Fielding Data'!G:G,'Fielding Data'!$A:$A,'Hitting Data'!$A3131)</f>
        <v>0</v>
      </c>
      <c r="X3131" s="13">
        <f>SUMIFS('Fielding Data'!H:H,'Fielding Data'!$A:$A,'Hitting Data'!$A3131)</f>
        <v>0</v>
      </c>
    </row>
    <row r="3132" spans="1:24" x14ac:dyDescent="0.3">
      <c r="A3132" s="13" t="str">
        <f t="shared" si="48"/>
        <v>oflaher012012</v>
      </c>
      <c r="B3132" s="16" t="s">
        <v>706</v>
      </c>
      <c r="C3132" s="16">
        <v>2012</v>
      </c>
      <c r="D3132" s="16">
        <v>64</v>
      </c>
      <c r="E3132" s="16">
        <v>0</v>
      </c>
      <c r="F3132" s="16">
        <v>0</v>
      </c>
      <c r="G3132" s="16">
        <v>0</v>
      </c>
      <c r="H3132" s="16">
        <v>0</v>
      </c>
      <c r="I3132" s="16">
        <v>0</v>
      </c>
      <c r="J3132" s="16">
        <v>0</v>
      </c>
      <c r="K3132" s="16">
        <v>0</v>
      </c>
      <c r="L3132" s="16">
        <v>0</v>
      </c>
      <c r="M3132" s="16">
        <v>0</v>
      </c>
      <c r="N3132" s="16">
        <v>0</v>
      </c>
      <c r="O3132" s="16">
        <v>0</v>
      </c>
      <c r="P3132" s="13" t="str">
        <f>IFERROR(VLOOKUP($A3132,'Fielding Data'!$A:$H,MATCH(P$1,'Fielding Data'!$A$1:$H$1,0),0),"Other")</f>
        <v>P</v>
      </c>
      <c r="Q3132" s="13">
        <f>IFERROR(VLOOKUP($A3132,'Fielding Data'!$A:$H,MATCH(Q$1,'Fielding Data'!$A$1:$H$1,0),0),"Other")</f>
        <v>1</v>
      </c>
      <c r="R3132" s="13">
        <f>IFERROR(VLOOKUP($A3132,'Fielding Data'!$A:$H,MATCH(R$1,'Fielding Data'!$A$1:$H$1,0),0),"Other")</f>
        <v>6</v>
      </c>
      <c r="S3132" s="13">
        <f>IFERROR(VLOOKUP($A3132,'Fielding Data'!$A:$H,MATCH(S$1,'Fielding Data'!$A$1:$H$1,0),0),"Other")</f>
        <v>0</v>
      </c>
      <c r="T3132" s="13">
        <f>IFERROR(VLOOKUP($A3132,'Fielding Data'!$A:$H,MATCH(T$1,'Fielding Data'!$A$1:$H$1,0),0),"Other")</f>
        <v>0</v>
      </c>
      <c r="U3132" s="13">
        <f>SUMIFS('Fielding Data'!E:E,'Fielding Data'!$A:$A,'Hitting Data'!$A3132)</f>
        <v>1</v>
      </c>
      <c r="V3132" s="13">
        <f>SUMIFS('Fielding Data'!F:F,'Fielding Data'!$A:$A,'Hitting Data'!$A3132)</f>
        <v>6</v>
      </c>
      <c r="W3132" s="13">
        <f>SUMIFS('Fielding Data'!G:G,'Fielding Data'!$A:$A,'Hitting Data'!$A3132)</f>
        <v>0</v>
      </c>
      <c r="X3132" s="13">
        <f>SUMIFS('Fielding Data'!H:H,'Fielding Data'!$A:$A,'Hitting Data'!$A3132)</f>
        <v>0</v>
      </c>
    </row>
    <row r="3133" spans="1:24" x14ac:dyDescent="0.3">
      <c r="A3133" s="13" t="str">
        <f t="shared" si="48"/>
        <v>ogandal012012</v>
      </c>
      <c r="B3133" s="16" t="s">
        <v>1353</v>
      </c>
      <c r="C3133" s="16">
        <v>2012</v>
      </c>
      <c r="D3133" s="16">
        <v>58</v>
      </c>
      <c r="E3133" s="16">
        <v>2</v>
      </c>
      <c r="F3133" s="16">
        <v>0</v>
      </c>
      <c r="G3133" s="16">
        <v>1</v>
      </c>
      <c r="H3133" s="16">
        <v>0</v>
      </c>
      <c r="I3133" s="16">
        <v>0</v>
      </c>
      <c r="J3133" s="16">
        <v>0</v>
      </c>
      <c r="K3133" s="16">
        <v>0</v>
      </c>
      <c r="L3133" s="16">
        <v>0</v>
      </c>
      <c r="M3133" s="16">
        <v>0</v>
      </c>
      <c r="N3133" s="16">
        <v>0</v>
      </c>
      <c r="O3133" s="16">
        <v>1</v>
      </c>
      <c r="P3133" s="13" t="str">
        <f>IFERROR(VLOOKUP($A3133,'Fielding Data'!$A:$H,MATCH(P$1,'Fielding Data'!$A$1:$H$1,0),0),"Other")</f>
        <v>P</v>
      </c>
      <c r="Q3133" s="13">
        <f>IFERROR(VLOOKUP($A3133,'Fielding Data'!$A:$H,MATCH(Q$1,'Fielding Data'!$A$1:$H$1,0),0),"Other")</f>
        <v>3</v>
      </c>
      <c r="R3133" s="13">
        <f>IFERROR(VLOOKUP($A3133,'Fielding Data'!$A:$H,MATCH(R$1,'Fielding Data'!$A$1:$H$1,0),0),"Other")</f>
        <v>7</v>
      </c>
      <c r="S3133" s="13">
        <f>IFERROR(VLOOKUP($A3133,'Fielding Data'!$A:$H,MATCH(S$1,'Fielding Data'!$A$1:$H$1,0),0),"Other")</f>
        <v>0</v>
      </c>
      <c r="T3133" s="13">
        <f>IFERROR(VLOOKUP($A3133,'Fielding Data'!$A:$H,MATCH(T$1,'Fielding Data'!$A$1:$H$1,0),0),"Other")</f>
        <v>0</v>
      </c>
      <c r="U3133" s="13">
        <f>SUMIFS('Fielding Data'!E:E,'Fielding Data'!$A:$A,'Hitting Data'!$A3133)</f>
        <v>3</v>
      </c>
      <c r="V3133" s="13">
        <f>SUMIFS('Fielding Data'!F:F,'Fielding Data'!$A:$A,'Hitting Data'!$A3133)</f>
        <v>7</v>
      </c>
      <c r="W3133" s="13">
        <f>SUMIFS('Fielding Data'!G:G,'Fielding Data'!$A:$A,'Hitting Data'!$A3133)</f>
        <v>0</v>
      </c>
      <c r="X3133" s="13">
        <f>SUMIFS('Fielding Data'!H:H,'Fielding Data'!$A:$A,'Hitting Data'!$A3133)</f>
        <v>0</v>
      </c>
    </row>
    <row r="3134" spans="1:24" x14ac:dyDescent="0.3">
      <c r="A3134" s="13" t="str">
        <f t="shared" si="48"/>
        <v>ohlenro012012</v>
      </c>
      <c r="B3134" s="16" t="s">
        <v>830</v>
      </c>
      <c r="C3134" s="16">
        <v>2012</v>
      </c>
      <c r="D3134" s="16">
        <v>13</v>
      </c>
      <c r="E3134" s="16">
        <v>16</v>
      </c>
      <c r="F3134" s="16">
        <v>2</v>
      </c>
      <c r="G3134" s="16">
        <v>1</v>
      </c>
      <c r="H3134" s="16">
        <v>0</v>
      </c>
      <c r="I3134" s="16">
        <v>0</v>
      </c>
      <c r="J3134" s="16">
        <v>0</v>
      </c>
      <c r="K3134" s="16">
        <v>0</v>
      </c>
      <c r="L3134" s="16">
        <v>0</v>
      </c>
      <c r="M3134" s="16">
        <v>0</v>
      </c>
      <c r="N3134" s="16">
        <v>0</v>
      </c>
      <c r="O3134" s="16">
        <v>8</v>
      </c>
      <c r="P3134" s="13" t="str">
        <f>IFERROR(VLOOKUP($A3134,'Fielding Data'!$A:$H,MATCH(P$1,'Fielding Data'!$A$1:$H$1,0),0),"Other")</f>
        <v>P</v>
      </c>
      <c r="Q3134" s="13">
        <f>IFERROR(VLOOKUP($A3134,'Fielding Data'!$A:$H,MATCH(Q$1,'Fielding Data'!$A$1:$H$1,0),0),"Other")</f>
        <v>3</v>
      </c>
      <c r="R3134" s="13">
        <f>IFERROR(VLOOKUP($A3134,'Fielding Data'!$A:$H,MATCH(R$1,'Fielding Data'!$A$1:$H$1,0),0),"Other")</f>
        <v>6</v>
      </c>
      <c r="S3134" s="13">
        <f>IFERROR(VLOOKUP($A3134,'Fielding Data'!$A:$H,MATCH(S$1,'Fielding Data'!$A$1:$H$1,0),0),"Other")</f>
        <v>1</v>
      </c>
      <c r="T3134" s="13">
        <f>IFERROR(VLOOKUP($A3134,'Fielding Data'!$A:$H,MATCH(T$1,'Fielding Data'!$A$1:$H$1,0),0),"Other")</f>
        <v>0</v>
      </c>
      <c r="U3134" s="13">
        <f>SUMIFS('Fielding Data'!E:E,'Fielding Data'!$A:$A,'Hitting Data'!$A3134)</f>
        <v>3</v>
      </c>
      <c r="V3134" s="13">
        <f>SUMIFS('Fielding Data'!F:F,'Fielding Data'!$A:$A,'Hitting Data'!$A3134)</f>
        <v>6</v>
      </c>
      <c r="W3134" s="13">
        <f>SUMIFS('Fielding Data'!G:G,'Fielding Data'!$A:$A,'Hitting Data'!$A3134)</f>
        <v>1</v>
      </c>
      <c r="X3134" s="13">
        <f>SUMIFS('Fielding Data'!H:H,'Fielding Data'!$A:$A,'Hitting Data'!$A3134)</f>
        <v>0</v>
      </c>
    </row>
    <row r="3135" spans="1:24" x14ac:dyDescent="0.3">
      <c r="A3135" s="13" t="str">
        <f t="shared" si="48"/>
        <v>ohmanwi012012</v>
      </c>
      <c r="B3135" s="16" t="s">
        <v>161</v>
      </c>
      <c r="C3135" s="16">
        <v>2012</v>
      </c>
      <c r="D3135" s="16">
        <v>32</v>
      </c>
      <c r="E3135" s="16">
        <v>0</v>
      </c>
      <c r="F3135" s="16">
        <v>0</v>
      </c>
      <c r="G3135" s="16">
        <v>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3" t="str">
        <f>IFERROR(VLOOKUP($A3135,'Fielding Data'!$A:$H,MATCH(P$1,'Fielding Data'!$A$1:$H$1,0),0),"Other")</f>
        <v>P</v>
      </c>
      <c r="Q3135" s="13">
        <f>IFERROR(VLOOKUP($A3135,'Fielding Data'!$A:$H,MATCH(Q$1,'Fielding Data'!$A$1:$H$1,0),0),"Other")</f>
        <v>0</v>
      </c>
      <c r="R3135" s="13">
        <f>IFERROR(VLOOKUP($A3135,'Fielding Data'!$A:$H,MATCH(R$1,'Fielding Data'!$A$1:$H$1,0),0),"Other")</f>
        <v>1</v>
      </c>
      <c r="S3135" s="13">
        <f>IFERROR(VLOOKUP($A3135,'Fielding Data'!$A:$H,MATCH(S$1,'Fielding Data'!$A$1:$H$1,0),0),"Other")</f>
        <v>0</v>
      </c>
      <c r="T3135" s="13">
        <f>IFERROR(VLOOKUP($A3135,'Fielding Data'!$A:$H,MATCH(T$1,'Fielding Data'!$A$1:$H$1,0),0),"Other")</f>
        <v>1</v>
      </c>
      <c r="U3135" s="13">
        <f>SUMIFS('Fielding Data'!E:E,'Fielding Data'!$A:$A,'Hitting Data'!$A3135)</f>
        <v>0</v>
      </c>
      <c r="V3135" s="13">
        <f>SUMIFS('Fielding Data'!F:F,'Fielding Data'!$A:$A,'Hitting Data'!$A3135)</f>
        <v>1</v>
      </c>
      <c r="W3135" s="13">
        <f>SUMIFS('Fielding Data'!G:G,'Fielding Data'!$A:$A,'Hitting Data'!$A3135)</f>
        <v>0</v>
      </c>
      <c r="X3135" s="13">
        <f>SUMIFS('Fielding Data'!H:H,'Fielding Data'!$A:$A,'Hitting Data'!$A3135)</f>
        <v>1</v>
      </c>
    </row>
    <row r="3136" spans="1:24" x14ac:dyDescent="0.3">
      <c r="A3136" s="13" t="str">
        <f t="shared" si="48"/>
        <v>oliveda022012</v>
      </c>
      <c r="B3136" s="16" t="s">
        <v>163</v>
      </c>
      <c r="C3136" s="16">
        <v>2012</v>
      </c>
      <c r="D3136" s="16">
        <v>62</v>
      </c>
      <c r="E3136" s="16">
        <v>0</v>
      </c>
      <c r="F3136" s="16">
        <v>0</v>
      </c>
      <c r="G3136" s="16">
        <v>0</v>
      </c>
      <c r="H3136" s="16">
        <v>0</v>
      </c>
      <c r="I3136" s="16">
        <v>0</v>
      </c>
      <c r="J3136" s="16">
        <v>0</v>
      </c>
      <c r="K3136" s="16">
        <v>0</v>
      </c>
      <c r="L3136" s="16">
        <v>0</v>
      </c>
      <c r="M3136" s="16">
        <v>0</v>
      </c>
      <c r="N3136" s="16">
        <v>0</v>
      </c>
      <c r="O3136" s="16">
        <v>0</v>
      </c>
      <c r="P3136" s="13" t="str">
        <f>IFERROR(VLOOKUP($A3136,'Fielding Data'!$A:$H,MATCH(P$1,'Fielding Data'!$A$1:$H$1,0),0),"Other")</f>
        <v>P</v>
      </c>
      <c r="Q3136" s="13">
        <f>IFERROR(VLOOKUP($A3136,'Fielding Data'!$A:$H,MATCH(Q$1,'Fielding Data'!$A$1:$H$1,0),0),"Other")</f>
        <v>1</v>
      </c>
      <c r="R3136" s="13">
        <f>IFERROR(VLOOKUP($A3136,'Fielding Data'!$A:$H,MATCH(R$1,'Fielding Data'!$A$1:$H$1,0),0),"Other")</f>
        <v>3</v>
      </c>
      <c r="S3136" s="13">
        <f>IFERROR(VLOOKUP($A3136,'Fielding Data'!$A:$H,MATCH(S$1,'Fielding Data'!$A$1:$H$1,0),0),"Other")</f>
        <v>0</v>
      </c>
      <c r="T3136" s="13">
        <f>IFERROR(VLOOKUP($A3136,'Fielding Data'!$A:$H,MATCH(T$1,'Fielding Data'!$A$1:$H$1,0),0),"Other")</f>
        <v>0</v>
      </c>
      <c r="U3136" s="13">
        <f>SUMIFS('Fielding Data'!E:E,'Fielding Data'!$A:$A,'Hitting Data'!$A3136)</f>
        <v>1</v>
      </c>
      <c r="V3136" s="13">
        <f>SUMIFS('Fielding Data'!F:F,'Fielding Data'!$A:$A,'Hitting Data'!$A3136)</f>
        <v>3</v>
      </c>
      <c r="W3136" s="13">
        <f>SUMIFS('Fielding Data'!G:G,'Fielding Data'!$A:$A,'Hitting Data'!$A3136)</f>
        <v>0</v>
      </c>
      <c r="X3136" s="13">
        <f>SUMIFS('Fielding Data'!H:H,'Fielding Data'!$A:$A,'Hitting Data'!$A3136)</f>
        <v>0</v>
      </c>
    </row>
    <row r="3137" spans="1:24" x14ac:dyDescent="0.3">
      <c r="A3137" s="13" t="str">
        <f t="shared" si="48"/>
        <v>olivele012012</v>
      </c>
      <c r="B3137" s="16" t="s">
        <v>1575</v>
      </c>
      <c r="C3137" s="16">
        <v>2012</v>
      </c>
      <c r="D3137" s="16">
        <v>1</v>
      </c>
      <c r="E3137" s="16">
        <v>0</v>
      </c>
      <c r="F3137" s="16">
        <v>0</v>
      </c>
      <c r="G3137" s="16">
        <v>0</v>
      </c>
      <c r="H3137" s="16">
        <v>0</v>
      </c>
      <c r="I3137" s="16">
        <v>0</v>
      </c>
      <c r="J3137" s="16">
        <v>0</v>
      </c>
      <c r="K3137" s="16">
        <v>0</v>
      </c>
      <c r="L3137" s="16">
        <v>0</v>
      </c>
      <c r="M3137" s="16">
        <v>0</v>
      </c>
      <c r="N3137" s="16">
        <v>0</v>
      </c>
      <c r="O3137" s="16">
        <v>0</v>
      </c>
      <c r="P3137" s="13" t="str">
        <f>IFERROR(VLOOKUP($A3137,'Fielding Data'!$A:$H,MATCH(P$1,'Fielding Data'!$A$1:$H$1,0),0),"Other")</f>
        <v>P</v>
      </c>
      <c r="Q3137" s="13">
        <f>IFERROR(VLOOKUP($A3137,'Fielding Data'!$A:$H,MATCH(Q$1,'Fielding Data'!$A$1:$H$1,0),0),"Other")</f>
        <v>0</v>
      </c>
      <c r="R3137" s="13">
        <f>IFERROR(VLOOKUP($A3137,'Fielding Data'!$A:$H,MATCH(R$1,'Fielding Data'!$A$1:$H$1,0),0),"Other")</f>
        <v>0</v>
      </c>
      <c r="S3137" s="13">
        <f>IFERROR(VLOOKUP($A3137,'Fielding Data'!$A:$H,MATCH(S$1,'Fielding Data'!$A$1:$H$1,0),0),"Other")</f>
        <v>0</v>
      </c>
      <c r="T3137" s="13">
        <f>IFERROR(VLOOKUP($A3137,'Fielding Data'!$A:$H,MATCH(T$1,'Fielding Data'!$A$1:$H$1,0),0),"Other")</f>
        <v>0</v>
      </c>
      <c r="U3137" s="13">
        <f>SUMIFS('Fielding Data'!E:E,'Fielding Data'!$A:$A,'Hitting Data'!$A3137)</f>
        <v>0</v>
      </c>
      <c r="V3137" s="13">
        <f>SUMIFS('Fielding Data'!F:F,'Fielding Data'!$A:$A,'Hitting Data'!$A3137)</f>
        <v>0</v>
      </c>
      <c r="W3137" s="13">
        <f>SUMIFS('Fielding Data'!G:G,'Fielding Data'!$A:$A,'Hitting Data'!$A3137)</f>
        <v>0</v>
      </c>
      <c r="X3137" s="13">
        <f>SUMIFS('Fielding Data'!H:H,'Fielding Data'!$A:$A,'Hitting Data'!$A3137)</f>
        <v>0</v>
      </c>
    </row>
    <row r="3138" spans="1:24" x14ac:dyDescent="0.3">
      <c r="A3138" s="13" t="str">
        <f t="shared" si="48"/>
        <v>olivomi012012</v>
      </c>
      <c r="B3138" s="16" t="s">
        <v>324</v>
      </c>
      <c r="C3138" s="16">
        <v>2012</v>
      </c>
      <c r="D3138" s="16">
        <v>87</v>
      </c>
      <c r="E3138" s="16">
        <v>315</v>
      </c>
      <c r="F3138" s="16">
        <v>27</v>
      </c>
      <c r="G3138" s="16">
        <v>70</v>
      </c>
      <c r="H3138" s="16">
        <v>14</v>
      </c>
      <c r="I3138" s="16">
        <v>0</v>
      </c>
      <c r="J3138" s="16">
        <v>12</v>
      </c>
      <c r="K3138" s="16">
        <v>29</v>
      </c>
      <c r="L3138" s="16">
        <v>3</v>
      </c>
      <c r="M3138" s="16">
        <v>6</v>
      </c>
      <c r="N3138" s="16">
        <v>7</v>
      </c>
      <c r="O3138" s="16">
        <v>85</v>
      </c>
      <c r="P3138" s="13" t="str">
        <f>IFERROR(VLOOKUP($A3138,'Fielding Data'!$A:$H,MATCH(P$1,'Fielding Data'!$A$1:$H$1,0),0),"Other")</f>
        <v>C</v>
      </c>
      <c r="Q3138" s="13">
        <f>IFERROR(VLOOKUP($A3138,'Fielding Data'!$A:$H,MATCH(Q$1,'Fielding Data'!$A$1:$H$1,0),0),"Other")</f>
        <v>505</v>
      </c>
      <c r="R3138" s="13">
        <f>IFERROR(VLOOKUP($A3138,'Fielding Data'!$A:$H,MATCH(R$1,'Fielding Data'!$A$1:$H$1,0),0),"Other")</f>
        <v>46</v>
      </c>
      <c r="S3138" s="13">
        <f>IFERROR(VLOOKUP($A3138,'Fielding Data'!$A:$H,MATCH(S$1,'Fielding Data'!$A$1:$H$1,0),0),"Other")</f>
        <v>5</v>
      </c>
      <c r="T3138" s="13">
        <f>IFERROR(VLOOKUP($A3138,'Fielding Data'!$A:$H,MATCH(T$1,'Fielding Data'!$A$1:$H$1,0),0),"Other")</f>
        <v>5</v>
      </c>
      <c r="U3138" s="13">
        <f>SUMIFS('Fielding Data'!E:E,'Fielding Data'!$A:$A,'Hitting Data'!$A3138)</f>
        <v>505</v>
      </c>
      <c r="V3138" s="13">
        <f>SUMIFS('Fielding Data'!F:F,'Fielding Data'!$A:$A,'Hitting Data'!$A3138)</f>
        <v>46</v>
      </c>
      <c r="W3138" s="13">
        <f>SUMIFS('Fielding Data'!G:G,'Fielding Data'!$A:$A,'Hitting Data'!$A3138)</f>
        <v>5</v>
      </c>
      <c r="X3138" s="13">
        <f>SUMIFS('Fielding Data'!H:H,'Fielding Data'!$A:$A,'Hitting Data'!$A3138)</f>
        <v>5</v>
      </c>
    </row>
    <row r="3139" spans="1:24" x14ac:dyDescent="0.3">
      <c r="A3139" s="13" t="str">
        <f t="shared" ref="A3139:A3202" si="49">(B3139&amp;C3139)</f>
        <v>olmedra012012</v>
      </c>
      <c r="B3139" s="16" t="s">
        <v>394</v>
      </c>
      <c r="C3139" s="16">
        <v>2012</v>
      </c>
      <c r="D3139" s="16">
        <v>20</v>
      </c>
      <c r="E3139" s="16">
        <v>41</v>
      </c>
      <c r="F3139" s="16">
        <v>8</v>
      </c>
      <c r="G3139" s="16">
        <v>10</v>
      </c>
      <c r="H3139" s="16">
        <v>2</v>
      </c>
      <c r="I3139" s="16">
        <v>0</v>
      </c>
      <c r="J3139" s="16">
        <v>0</v>
      </c>
      <c r="K3139" s="16">
        <v>1</v>
      </c>
      <c r="L3139" s="16">
        <v>0</v>
      </c>
      <c r="M3139" s="16">
        <v>0</v>
      </c>
      <c r="N3139" s="16">
        <v>0</v>
      </c>
      <c r="O3139" s="16">
        <v>9</v>
      </c>
      <c r="P3139" s="13" t="str">
        <f>IFERROR(VLOOKUP($A3139,'Fielding Data'!$A:$H,MATCH(P$1,'Fielding Data'!$A$1:$H$1,0),0),"Other")</f>
        <v>2B</v>
      </c>
      <c r="Q3139" s="13">
        <f>IFERROR(VLOOKUP($A3139,'Fielding Data'!$A:$H,MATCH(Q$1,'Fielding Data'!$A$1:$H$1,0),0),"Other")</f>
        <v>4</v>
      </c>
      <c r="R3139" s="13">
        <f>IFERROR(VLOOKUP($A3139,'Fielding Data'!$A:$H,MATCH(R$1,'Fielding Data'!$A$1:$H$1,0),0),"Other")</f>
        <v>6</v>
      </c>
      <c r="S3139" s="13">
        <f>IFERROR(VLOOKUP($A3139,'Fielding Data'!$A:$H,MATCH(S$1,'Fielding Data'!$A$1:$H$1,0),0),"Other")</f>
        <v>0</v>
      </c>
      <c r="T3139" s="13">
        <f>IFERROR(VLOOKUP($A3139,'Fielding Data'!$A:$H,MATCH(T$1,'Fielding Data'!$A$1:$H$1,0),0),"Other")</f>
        <v>2</v>
      </c>
      <c r="U3139" s="13">
        <f>SUMIFS('Fielding Data'!E:E,'Fielding Data'!$A:$A,'Hitting Data'!$A3139)</f>
        <v>10</v>
      </c>
      <c r="V3139" s="13">
        <f>SUMIFS('Fielding Data'!F:F,'Fielding Data'!$A:$A,'Hitting Data'!$A3139)</f>
        <v>21</v>
      </c>
      <c r="W3139" s="13">
        <f>SUMIFS('Fielding Data'!G:G,'Fielding Data'!$A:$A,'Hitting Data'!$A3139)</f>
        <v>1</v>
      </c>
      <c r="X3139" s="13">
        <f>SUMIFS('Fielding Data'!H:H,'Fielding Data'!$A:$A,'Hitting Data'!$A3139)</f>
        <v>3</v>
      </c>
    </row>
    <row r="3140" spans="1:24" x14ac:dyDescent="0.3">
      <c r="A3140" s="13" t="str">
        <f t="shared" si="49"/>
        <v>olsonga012012</v>
      </c>
      <c r="B3140" s="16" t="s">
        <v>832</v>
      </c>
      <c r="C3140" s="16">
        <v>2012</v>
      </c>
      <c r="D3140" s="16">
        <v>1</v>
      </c>
      <c r="E3140" s="16">
        <v>0</v>
      </c>
      <c r="F3140" s="16">
        <v>0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3" t="str">
        <f>IFERROR(VLOOKUP($A3140,'Fielding Data'!$A:$H,MATCH(P$1,'Fielding Data'!$A$1:$H$1,0),0),"Other")</f>
        <v>P</v>
      </c>
      <c r="Q3140" s="13">
        <f>IFERROR(VLOOKUP($A3140,'Fielding Data'!$A:$H,MATCH(Q$1,'Fielding Data'!$A$1:$H$1,0),0),"Other")</f>
        <v>0</v>
      </c>
      <c r="R3140" s="13">
        <f>IFERROR(VLOOKUP($A3140,'Fielding Data'!$A:$H,MATCH(R$1,'Fielding Data'!$A$1:$H$1,0),0),"Other")</f>
        <v>0</v>
      </c>
      <c r="S3140" s="13">
        <f>IFERROR(VLOOKUP($A3140,'Fielding Data'!$A:$H,MATCH(S$1,'Fielding Data'!$A$1:$H$1,0),0),"Other")</f>
        <v>0</v>
      </c>
      <c r="T3140" s="13">
        <f>IFERROR(VLOOKUP($A3140,'Fielding Data'!$A:$H,MATCH(T$1,'Fielding Data'!$A$1:$H$1,0),0),"Other")</f>
        <v>0</v>
      </c>
      <c r="U3140" s="13">
        <f>SUMIFS('Fielding Data'!E:E,'Fielding Data'!$A:$A,'Hitting Data'!$A3140)</f>
        <v>0</v>
      </c>
      <c r="V3140" s="13">
        <f>SUMIFS('Fielding Data'!F:F,'Fielding Data'!$A:$A,'Hitting Data'!$A3140)</f>
        <v>0</v>
      </c>
      <c r="W3140" s="13">
        <f>SUMIFS('Fielding Data'!G:G,'Fielding Data'!$A:$A,'Hitting Data'!$A3140)</f>
        <v>0</v>
      </c>
      <c r="X3140" s="13">
        <f>SUMIFS('Fielding Data'!H:H,'Fielding Data'!$A:$A,'Hitting Data'!$A3140)</f>
        <v>0</v>
      </c>
    </row>
    <row r="3141" spans="1:24" x14ac:dyDescent="0.3">
      <c r="A3141" s="13" t="str">
        <f t="shared" si="49"/>
        <v>oltmi012012</v>
      </c>
      <c r="B3141" s="16" t="s">
        <v>1794</v>
      </c>
      <c r="C3141" s="16">
        <v>2012</v>
      </c>
      <c r="D3141" s="16">
        <v>16</v>
      </c>
      <c r="E3141" s="16">
        <v>33</v>
      </c>
      <c r="F3141" s="16">
        <v>2</v>
      </c>
      <c r="G3141" s="16">
        <v>5</v>
      </c>
      <c r="H3141" s="16">
        <v>1</v>
      </c>
      <c r="I3141" s="16">
        <v>0</v>
      </c>
      <c r="J3141" s="16">
        <v>0</v>
      </c>
      <c r="K3141" s="16">
        <v>5</v>
      </c>
      <c r="L3141" s="16">
        <v>1</v>
      </c>
      <c r="M3141" s="16">
        <v>1</v>
      </c>
      <c r="N3141" s="16">
        <v>5</v>
      </c>
      <c r="O3141" s="16">
        <v>13</v>
      </c>
      <c r="P3141" s="13" t="str">
        <f>IFERROR(VLOOKUP($A3141,'Fielding Data'!$A:$H,MATCH(P$1,'Fielding Data'!$A$1:$H$1,0),0),"Other")</f>
        <v>1B</v>
      </c>
      <c r="Q3141" s="13">
        <f>IFERROR(VLOOKUP($A3141,'Fielding Data'!$A:$H,MATCH(Q$1,'Fielding Data'!$A$1:$H$1,0),0),"Other")</f>
        <v>46</v>
      </c>
      <c r="R3141" s="13">
        <f>IFERROR(VLOOKUP($A3141,'Fielding Data'!$A:$H,MATCH(R$1,'Fielding Data'!$A$1:$H$1,0),0),"Other")</f>
        <v>6</v>
      </c>
      <c r="S3141" s="13">
        <f>IFERROR(VLOOKUP($A3141,'Fielding Data'!$A:$H,MATCH(S$1,'Fielding Data'!$A$1:$H$1,0),0),"Other")</f>
        <v>1</v>
      </c>
      <c r="T3141" s="13">
        <f>IFERROR(VLOOKUP($A3141,'Fielding Data'!$A:$H,MATCH(T$1,'Fielding Data'!$A$1:$H$1,0),0),"Other")</f>
        <v>2</v>
      </c>
      <c r="U3141" s="13">
        <f>SUMIFS('Fielding Data'!E:E,'Fielding Data'!$A:$A,'Hitting Data'!$A3141)</f>
        <v>49</v>
      </c>
      <c r="V3141" s="13">
        <f>SUMIFS('Fielding Data'!F:F,'Fielding Data'!$A:$A,'Hitting Data'!$A3141)</f>
        <v>14</v>
      </c>
      <c r="W3141" s="13">
        <f>SUMIFS('Fielding Data'!G:G,'Fielding Data'!$A:$A,'Hitting Data'!$A3141)</f>
        <v>3</v>
      </c>
      <c r="X3141" s="13">
        <f>SUMIFS('Fielding Data'!H:H,'Fielding Data'!$A:$A,'Hitting Data'!$A3141)</f>
        <v>2</v>
      </c>
    </row>
    <row r="3142" spans="1:24" x14ac:dyDescent="0.3">
      <c r="A3142" s="13" t="str">
        <f t="shared" si="49"/>
        <v>omogrbr012012</v>
      </c>
      <c r="B3142" s="16" t="s">
        <v>1795</v>
      </c>
      <c r="C3142" s="16">
        <v>2012</v>
      </c>
      <c r="D3142" s="16">
        <v>17</v>
      </c>
      <c r="E3142" s="16">
        <v>0</v>
      </c>
      <c r="F3142" s="16">
        <v>0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3" t="str">
        <f>IFERROR(VLOOKUP($A3142,'Fielding Data'!$A:$H,MATCH(P$1,'Fielding Data'!$A$1:$H$1,0),0),"Other")</f>
        <v>P</v>
      </c>
      <c r="Q3142" s="13">
        <f>IFERROR(VLOOKUP($A3142,'Fielding Data'!$A:$H,MATCH(Q$1,'Fielding Data'!$A$1:$H$1,0),0),"Other")</f>
        <v>0</v>
      </c>
      <c r="R3142" s="13">
        <f>IFERROR(VLOOKUP($A3142,'Fielding Data'!$A:$H,MATCH(R$1,'Fielding Data'!$A$1:$H$1,0),0),"Other")</f>
        <v>0</v>
      </c>
      <c r="S3142" s="13">
        <f>IFERROR(VLOOKUP($A3142,'Fielding Data'!$A:$H,MATCH(S$1,'Fielding Data'!$A$1:$H$1,0),0),"Other")</f>
        <v>0</v>
      </c>
      <c r="T3142" s="13">
        <f>IFERROR(VLOOKUP($A3142,'Fielding Data'!$A:$H,MATCH(T$1,'Fielding Data'!$A$1:$H$1,0),0),"Other")</f>
        <v>0</v>
      </c>
      <c r="U3142" s="13">
        <f>SUMIFS('Fielding Data'!E:E,'Fielding Data'!$A:$A,'Hitting Data'!$A3142)</f>
        <v>0</v>
      </c>
      <c r="V3142" s="13">
        <f>SUMIFS('Fielding Data'!F:F,'Fielding Data'!$A:$A,'Hitting Data'!$A3142)</f>
        <v>0</v>
      </c>
      <c r="W3142" s="13">
        <f>SUMIFS('Fielding Data'!G:G,'Fielding Data'!$A:$A,'Hitting Data'!$A3142)</f>
        <v>0</v>
      </c>
      <c r="X3142" s="13">
        <f>SUMIFS('Fielding Data'!H:H,'Fielding Data'!$A:$A,'Hitting Data'!$A3142)</f>
        <v>0</v>
      </c>
    </row>
    <row r="3143" spans="1:24" x14ac:dyDescent="0.3">
      <c r="A3143" s="13" t="str">
        <f t="shared" si="49"/>
        <v>ondrulo012012</v>
      </c>
      <c r="B3143" s="16" t="s">
        <v>1355</v>
      </c>
      <c r="C3143" s="16">
        <v>2012</v>
      </c>
      <c r="D3143" s="16">
        <v>63</v>
      </c>
      <c r="E3143" s="16">
        <v>0</v>
      </c>
      <c r="F3143" s="16">
        <v>0</v>
      </c>
      <c r="G3143" s="16">
        <v>0</v>
      </c>
      <c r="H3143" s="16">
        <v>0</v>
      </c>
      <c r="I3143" s="16">
        <v>0</v>
      </c>
      <c r="J3143" s="16">
        <v>0</v>
      </c>
      <c r="K3143" s="16">
        <v>0</v>
      </c>
      <c r="L3143" s="16">
        <v>0</v>
      </c>
      <c r="M3143" s="16">
        <v>0</v>
      </c>
      <c r="N3143" s="16">
        <v>0</v>
      </c>
      <c r="O3143" s="16">
        <v>0</v>
      </c>
      <c r="P3143" s="13" t="str">
        <f>IFERROR(VLOOKUP($A3143,'Fielding Data'!$A:$H,MATCH(P$1,'Fielding Data'!$A$1:$H$1,0),0),"Other")</f>
        <v>P</v>
      </c>
      <c r="Q3143" s="13">
        <f>IFERROR(VLOOKUP($A3143,'Fielding Data'!$A:$H,MATCH(Q$1,'Fielding Data'!$A$1:$H$1,0),0),"Other")</f>
        <v>4</v>
      </c>
      <c r="R3143" s="13">
        <f>IFERROR(VLOOKUP($A3143,'Fielding Data'!$A:$H,MATCH(R$1,'Fielding Data'!$A$1:$H$1,0),0),"Other")</f>
        <v>5</v>
      </c>
      <c r="S3143" s="13">
        <f>IFERROR(VLOOKUP($A3143,'Fielding Data'!$A:$H,MATCH(S$1,'Fielding Data'!$A$1:$H$1,0),0),"Other")</f>
        <v>0</v>
      </c>
      <c r="T3143" s="13">
        <f>IFERROR(VLOOKUP($A3143,'Fielding Data'!$A:$H,MATCH(T$1,'Fielding Data'!$A$1:$H$1,0),0),"Other")</f>
        <v>1</v>
      </c>
      <c r="U3143" s="13">
        <f>SUMIFS('Fielding Data'!E:E,'Fielding Data'!$A:$A,'Hitting Data'!$A3143)</f>
        <v>4</v>
      </c>
      <c r="V3143" s="13">
        <f>SUMIFS('Fielding Data'!F:F,'Fielding Data'!$A:$A,'Hitting Data'!$A3143)</f>
        <v>5</v>
      </c>
      <c r="W3143" s="13">
        <f>SUMIFS('Fielding Data'!G:G,'Fielding Data'!$A:$A,'Hitting Data'!$A3143)</f>
        <v>0</v>
      </c>
      <c r="X3143" s="13">
        <f>SUMIFS('Fielding Data'!H:H,'Fielding Data'!$A:$A,'Hitting Data'!$A3143)</f>
        <v>1</v>
      </c>
    </row>
    <row r="3144" spans="1:24" x14ac:dyDescent="0.3">
      <c r="A3144" s="13" t="str">
        <f t="shared" si="49"/>
        <v>orrpe012012</v>
      </c>
      <c r="B3144" s="16" t="s">
        <v>582</v>
      </c>
      <c r="C3144" s="16">
        <v>2012</v>
      </c>
      <c r="D3144" s="16">
        <v>35</v>
      </c>
      <c r="E3144" s="16">
        <v>54</v>
      </c>
      <c r="F3144" s="16">
        <v>6</v>
      </c>
      <c r="G3144" s="16">
        <v>17</v>
      </c>
      <c r="H3144" s="16">
        <v>5</v>
      </c>
      <c r="I3144" s="16">
        <v>1</v>
      </c>
      <c r="J3144" s="16">
        <v>0</v>
      </c>
      <c r="K3144" s="16">
        <v>7</v>
      </c>
      <c r="L3144" s="16">
        <v>3</v>
      </c>
      <c r="M3144" s="16">
        <v>1</v>
      </c>
      <c r="N3144" s="16">
        <v>1</v>
      </c>
      <c r="O3144" s="16">
        <v>18</v>
      </c>
      <c r="P3144" s="13" t="str">
        <f>IFERROR(VLOOKUP($A3144,'Fielding Data'!$A:$H,MATCH(P$1,'Fielding Data'!$A$1:$H$1,0),0),"Other")</f>
        <v>2B</v>
      </c>
      <c r="Q3144" s="13">
        <f>IFERROR(VLOOKUP($A3144,'Fielding Data'!$A:$H,MATCH(Q$1,'Fielding Data'!$A$1:$H$1,0),0),"Other")</f>
        <v>12</v>
      </c>
      <c r="R3144" s="13">
        <f>IFERROR(VLOOKUP($A3144,'Fielding Data'!$A:$H,MATCH(R$1,'Fielding Data'!$A$1:$H$1,0),0),"Other")</f>
        <v>20</v>
      </c>
      <c r="S3144" s="13">
        <f>IFERROR(VLOOKUP($A3144,'Fielding Data'!$A:$H,MATCH(S$1,'Fielding Data'!$A$1:$H$1,0),0),"Other")</f>
        <v>3</v>
      </c>
      <c r="T3144" s="13">
        <f>IFERROR(VLOOKUP($A3144,'Fielding Data'!$A:$H,MATCH(T$1,'Fielding Data'!$A$1:$H$1,0),0),"Other")</f>
        <v>4</v>
      </c>
      <c r="U3144" s="13">
        <f>SUMIFS('Fielding Data'!E:E,'Fielding Data'!$A:$A,'Hitting Data'!$A3144)</f>
        <v>13</v>
      </c>
      <c r="V3144" s="13">
        <f>SUMIFS('Fielding Data'!F:F,'Fielding Data'!$A:$A,'Hitting Data'!$A3144)</f>
        <v>23</v>
      </c>
      <c r="W3144" s="13">
        <f>SUMIFS('Fielding Data'!G:G,'Fielding Data'!$A:$A,'Hitting Data'!$A3144)</f>
        <v>3</v>
      </c>
      <c r="X3144" s="13">
        <f>SUMIFS('Fielding Data'!H:H,'Fielding Data'!$A:$A,'Hitting Data'!$A3144)</f>
        <v>4</v>
      </c>
    </row>
    <row r="3145" spans="1:24" x14ac:dyDescent="0.3">
      <c r="A3145" s="13" t="str">
        <f t="shared" si="49"/>
        <v>ortegjo012012</v>
      </c>
      <c r="B3145" s="16" t="s">
        <v>1796</v>
      </c>
      <c r="C3145" s="16">
        <v>2012</v>
      </c>
      <c r="D3145" s="16">
        <v>2</v>
      </c>
      <c r="E3145" s="16">
        <v>0</v>
      </c>
      <c r="F3145" s="16">
        <v>0</v>
      </c>
      <c r="G3145" s="16">
        <v>0</v>
      </c>
      <c r="H3145" s="16">
        <v>0</v>
      </c>
      <c r="I3145" s="16">
        <v>0</v>
      </c>
      <c r="J3145" s="16">
        <v>0</v>
      </c>
      <c r="K3145" s="16">
        <v>0</v>
      </c>
      <c r="L3145" s="16">
        <v>0</v>
      </c>
      <c r="M3145" s="16">
        <v>0</v>
      </c>
      <c r="N3145" s="16">
        <v>0</v>
      </c>
      <c r="O3145" s="16">
        <v>0</v>
      </c>
      <c r="P3145" s="13" t="str">
        <f>IFERROR(VLOOKUP($A3145,'Fielding Data'!$A:$H,MATCH(P$1,'Fielding Data'!$A$1:$H$1,0),0),"Other")</f>
        <v>P</v>
      </c>
      <c r="Q3145" s="13">
        <f>IFERROR(VLOOKUP($A3145,'Fielding Data'!$A:$H,MATCH(Q$1,'Fielding Data'!$A$1:$H$1,0),0),"Other")</f>
        <v>0</v>
      </c>
      <c r="R3145" s="13">
        <f>IFERROR(VLOOKUP($A3145,'Fielding Data'!$A:$H,MATCH(R$1,'Fielding Data'!$A$1:$H$1,0),0),"Other")</f>
        <v>0</v>
      </c>
      <c r="S3145" s="13">
        <f>IFERROR(VLOOKUP($A3145,'Fielding Data'!$A:$H,MATCH(S$1,'Fielding Data'!$A$1:$H$1,0),0),"Other")</f>
        <v>0</v>
      </c>
      <c r="T3145" s="13">
        <f>IFERROR(VLOOKUP($A3145,'Fielding Data'!$A:$H,MATCH(T$1,'Fielding Data'!$A$1:$H$1,0),0),"Other")</f>
        <v>0</v>
      </c>
      <c r="U3145" s="13">
        <f>SUMIFS('Fielding Data'!E:E,'Fielding Data'!$A:$A,'Hitting Data'!$A3145)</f>
        <v>0</v>
      </c>
      <c r="V3145" s="13">
        <f>SUMIFS('Fielding Data'!F:F,'Fielding Data'!$A:$A,'Hitting Data'!$A3145)</f>
        <v>0</v>
      </c>
      <c r="W3145" s="13">
        <f>SUMIFS('Fielding Data'!G:G,'Fielding Data'!$A:$A,'Hitting Data'!$A3145)</f>
        <v>0</v>
      </c>
      <c r="X3145" s="13">
        <f>SUMIFS('Fielding Data'!H:H,'Fielding Data'!$A:$A,'Hitting Data'!$A3145)</f>
        <v>0</v>
      </c>
    </row>
    <row r="3146" spans="1:24" x14ac:dyDescent="0.3">
      <c r="A3146" s="13" t="str">
        <f t="shared" si="49"/>
        <v>ortegra012012</v>
      </c>
      <c r="B3146" s="16" t="s">
        <v>1797</v>
      </c>
      <c r="C3146" s="16">
        <v>2012</v>
      </c>
      <c r="D3146" s="16">
        <v>2</v>
      </c>
      <c r="E3146" s="16">
        <v>4</v>
      </c>
      <c r="F3146" s="16">
        <v>0</v>
      </c>
      <c r="G3146" s="16">
        <v>2</v>
      </c>
      <c r="H3146" s="16">
        <v>0</v>
      </c>
      <c r="I3146" s="16">
        <v>0</v>
      </c>
      <c r="J3146" s="16">
        <v>0</v>
      </c>
      <c r="K3146" s="16">
        <v>0</v>
      </c>
      <c r="L3146" s="16">
        <v>1</v>
      </c>
      <c r="M3146" s="16">
        <v>0</v>
      </c>
      <c r="N3146" s="16">
        <v>1</v>
      </c>
      <c r="O3146" s="16">
        <v>2</v>
      </c>
      <c r="P3146" s="13" t="str">
        <f>IFERROR(VLOOKUP($A3146,'Fielding Data'!$A:$H,MATCH(P$1,'Fielding Data'!$A$1:$H$1,0),0),"Other")</f>
        <v>CF</v>
      </c>
      <c r="Q3146" s="13">
        <f>IFERROR(VLOOKUP($A3146,'Fielding Data'!$A:$H,MATCH(Q$1,'Fielding Data'!$A$1:$H$1,0),0),"Other")</f>
        <v>0</v>
      </c>
      <c r="R3146" s="13">
        <f>IFERROR(VLOOKUP($A3146,'Fielding Data'!$A:$H,MATCH(R$1,'Fielding Data'!$A$1:$H$1,0),0),"Other")</f>
        <v>0</v>
      </c>
      <c r="S3146" s="13">
        <f>IFERROR(VLOOKUP($A3146,'Fielding Data'!$A:$H,MATCH(S$1,'Fielding Data'!$A$1:$H$1,0),0),"Other")</f>
        <v>0</v>
      </c>
      <c r="T3146" s="13">
        <f>IFERROR(VLOOKUP($A3146,'Fielding Data'!$A:$H,MATCH(T$1,'Fielding Data'!$A$1:$H$1,0),0),"Other")</f>
        <v>0</v>
      </c>
      <c r="U3146" s="13">
        <f>SUMIFS('Fielding Data'!E:E,'Fielding Data'!$A:$A,'Hitting Data'!$A3146)</f>
        <v>3</v>
      </c>
      <c r="V3146" s="13">
        <f>SUMIFS('Fielding Data'!F:F,'Fielding Data'!$A:$A,'Hitting Data'!$A3146)</f>
        <v>0</v>
      </c>
      <c r="W3146" s="13">
        <f>SUMIFS('Fielding Data'!G:G,'Fielding Data'!$A:$A,'Hitting Data'!$A3146)</f>
        <v>0</v>
      </c>
      <c r="X3146" s="13">
        <f>SUMIFS('Fielding Data'!H:H,'Fielding Data'!$A:$A,'Hitting Data'!$A3146)</f>
        <v>0</v>
      </c>
    </row>
    <row r="3147" spans="1:24" x14ac:dyDescent="0.3">
      <c r="A3147" s="13" t="str">
        <f t="shared" si="49"/>
        <v>ortizda012012</v>
      </c>
      <c r="B3147" s="16" t="s">
        <v>165</v>
      </c>
      <c r="C3147" s="16">
        <v>2012</v>
      </c>
      <c r="D3147" s="16">
        <v>90</v>
      </c>
      <c r="E3147" s="16">
        <v>324</v>
      </c>
      <c r="F3147" s="16">
        <v>65</v>
      </c>
      <c r="G3147" s="16">
        <v>103</v>
      </c>
      <c r="H3147" s="16">
        <v>26</v>
      </c>
      <c r="I3147" s="16">
        <v>0</v>
      </c>
      <c r="J3147" s="16">
        <v>23</v>
      </c>
      <c r="K3147" s="16">
        <v>60</v>
      </c>
      <c r="L3147" s="16">
        <v>0</v>
      </c>
      <c r="M3147" s="16">
        <v>1</v>
      </c>
      <c r="N3147" s="16">
        <v>56</v>
      </c>
      <c r="O3147" s="16">
        <v>51</v>
      </c>
      <c r="P3147" s="13" t="str">
        <f>IFERROR(VLOOKUP($A3147,'Fielding Data'!$A:$H,MATCH(P$1,'Fielding Data'!$A$1:$H$1,0),0),"Other")</f>
        <v>1B</v>
      </c>
      <c r="Q3147" s="13">
        <f>IFERROR(VLOOKUP($A3147,'Fielding Data'!$A:$H,MATCH(Q$1,'Fielding Data'!$A$1:$H$1,0),0),"Other")</f>
        <v>54</v>
      </c>
      <c r="R3147" s="13">
        <f>IFERROR(VLOOKUP($A3147,'Fielding Data'!$A:$H,MATCH(R$1,'Fielding Data'!$A$1:$H$1,0),0),"Other")</f>
        <v>2</v>
      </c>
      <c r="S3147" s="13">
        <f>IFERROR(VLOOKUP($A3147,'Fielding Data'!$A:$H,MATCH(S$1,'Fielding Data'!$A$1:$H$1,0),0),"Other")</f>
        <v>0</v>
      </c>
      <c r="T3147" s="13">
        <f>IFERROR(VLOOKUP($A3147,'Fielding Data'!$A:$H,MATCH(T$1,'Fielding Data'!$A$1:$H$1,0),0),"Other")</f>
        <v>4</v>
      </c>
      <c r="U3147" s="13">
        <f>SUMIFS('Fielding Data'!E:E,'Fielding Data'!$A:$A,'Hitting Data'!$A3147)</f>
        <v>54</v>
      </c>
      <c r="V3147" s="13">
        <f>SUMIFS('Fielding Data'!F:F,'Fielding Data'!$A:$A,'Hitting Data'!$A3147)</f>
        <v>2</v>
      </c>
      <c r="W3147" s="13">
        <f>SUMIFS('Fielding Data'!G:G,'Fielding Data'!$A:$A,'Hitting Data'!$A3147)</f>
        <v>0</v>
      </c>
      <c r="X3147" s="13">
        <f>SUMIFS('Fielding Data'!H:H,'Fielding Data'!$A:$A,'Hitting Data'!$A3147)</f>
        <v>4</v>
      </c>
    </row>
    <row r="3148" spans="1:24" x14ac:dyDescent="0.3">
      <c r="A3148" s="13" t="str">
        <f t="shared" si="49"/>
        <v>oswalro012012</v>
      </c>
      <c r="B3148" s="16" t="s">
        <v>262</v>
      </c>
      <c r="C3148" s="16">
        <v>2012</v>
      </c>
      <c r="D3148" s="16">
        <v>17</v>
      </c>
      <c r="E3148" s="16">
        <v>0</v>
      </c>
      <c r="F3148" s="16">
        <v>0</v>
      </c>
      <c r="G3148" s="16">
        <v>0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3" t="str">
        <f>IFERROR(VLOOKUP($A3148,'Fielding Data'!$A:$H,MATCH(P$1,'Fielding Data'!$A$1:$H$1,0),0),"Other")</f>
        <v>P</v>
      </c>
      <c r="Q3148" s="13">
        <f>IFERROR(VLOOKUP($A3148,'Fielding Data'!$A:$H,MATCH(Q$1,'Fielding Data'!$A$1:$H$1,0),0),"Other")</f>
        <v>2</v>
      </c>
      <c r="R3148" s="13">
        <f>IFERROR(VLOOKUP($A3148,'Fielding Data'!$A:$H,MATCH(R$1,'Fielding Data'!$A$1:$H$1,0),0),"Other")</f>
        <v>4</v>
      </c>
      <c r="S3148" s="13">
        <f>IFERROR(VLOOKUP($A3148,'Fielding Data'!$A:$H,MATCH(S$1,'Fielding Data'!$A$1:$H$1,0),0),"Other")</f>
        <v>0</v>
      </c>
      <c r="T3148" s="13">
        <f>IFERROR(VLOOKUP($A3148,'Fielding Data'!$A:$H,MATCH(T$1,'Fielding Data'!$A$1:$H$1,0),0),"Other")</f>
        <v>1</v>
      </c>
      <c r="U3148" s="13">
        <f>SUMIFS('Fielding Data'!E:E,'Fielding Data'!$A:$A,'Hitting Data'!$A3148)</f>
        <v>2</v>
      </c>
      <c r="V3148" s="13">
        <f>SUMIFS('Fielding Data'!F:F,'Fielding Data'!$A:$A,'Hitting Data'!$A3148)</f>
        <v>4</v>
      </c>
      <c r="W3148" s="13">
        <f>SUMIFS('Fielding Data'!G:G,'Fielding Data'!$A:$A,'Hitting Data'!$A3148)</f>
        <v>0</v>
      </c>
      <c r="X3148" s="13">
        <f>SUMIFS('Fielding Data'!H:H,'Fielding Data'!$A:$A,'Hitting Data'!$A3148)</f>
        <v>1</v>
      </c>
    </row>
    <row r="3149" spans="1:24" x14ac:dyDescent="0.3">
      <c r="A3149" s="13" t="str">
        <f t="shared" si="49"/>
        <v>oteroda012012</v>
      </c>
      <c r="B3149" s="16" t="s">
        <v>1798</v>
      </c>
      <c r="C3149" s="16">
        <v>2012</v>
      </c>
      <c r="D3149" s="16">
        <v>12</v>
      </c>
      <c r="E3149" s="16">
        <v>1</v>
      </c>
      <c r="F3149" s="16">
        <v>0</v>
      </c>
      <c r="G3149" s="16">
        <v>0</v>
      </c>
      <c r="H3149" s="16">
        <v>0</v>
      </c>
      <c r="I3149" s="16">
        <v>0</v>
      </c>
      <c r="J3149" s="16">
        <v>0</v>
      </c>
      <c r="K3149" s="16">
        <v>0</v>
      </c>
      <c r="L3149" s="16">
        <v>0</v>
      </c>
      <c r="M3149" s="16">
        <v>0</v>
      </c>
      <c r="N3149" s="16">
        <v>0</v>
      </c>
      <c r="O3149" s="16">
        <v>1</v>
      </c>
      <c r="P3149" s="13" t="str">
        <f>IFERROR(VLOOKUP($A3149,'Fielding Data'!$A:$H,MATCH(P$1,'Fielding Data'!$A$1:$H$1,0),0),"Other")</f>
        <v>P</v>
      </c>
      <c r="Q3149" s="13">
        <f>IFERROR(VLOOKUP($A3149,'Fielding Data'!$A:$H,MATCH(Q$1,'Fielding Data'!$A$1:$H$1,0),0),"Other")</f>
        <v>0</v>
      </c>
      <c r="R3149" s="13">
        <f>IFERROR(VLOOKUP($A3149,'Fielding Data'!$A:$H,MATCH(R$1,'Fielding Data'!$A$1:$H$1,0),0),"Other")</f>
        <v>3</v>
      </c>
      <c r="S3149" s="13">
        <f>IFERROR(VLOOKUP($A3149,'Fielding Data'!$A:$H,MATCH(S$1,'Fielding Data'!$A$1:$H$1,0),0),"Other")</f>
        <v>0</v>
      </c>
      <c r="T3149" s="13">
        <f>IFERROR(VLOOKUP($A3149,'Fielding Data'!$A:$H,MATCH(T$1,'Fielding Data'!$A$1:$H$1,0),0),"Other")</f>
        <v>0</v>
      </c>
      <c r="U3149" s="13">
        <f>SUMIFS('Fielding Data'!E:E,'Fielding Data'!$A:$A,'Hitting Data'!$A3149)</f>
        <v>0</v>
      </c>
      <c r="V3149" s="13">
        <f>SUMIFS('Fielding Data'!F:F,'Fielding Data'!$A:$A,'Hitting Data'!$A3149)</f>
        <v>3</v>
      </c>
      <c r="W3149" s="13">
        <f>SUMIFS('Fielding Data'!G:G,'Fielding Data'!$A:$A,'Hitting Data'!$A3149)</f>
        <v>0</v>
      </c>
      <c r="X3149" s="13">
        <f>SUMIFS('Fielding Data'!H:H,'Fielding Data'!$A:$A,'Hitting Data'!$A3149)</f>
        <v>0</v>
      </c>
    </row>
    <row r="3150" spans="1:24" x14ac:dyDescent="0.3">
      <c r="A3150" s="13" t="str">
        <f t="shared" si="49"/>
        <v>ottavad012012</v>
      </c>
      <c r="B3150" s="16" t="s">
        <v>1356</v>
      </c>
      <c r="C3150" s="16">
        <v>2012</v>
      </c>
      <c r="D3150" s="16">
        <v>53</v>
      </c>
      <c r="E3150" s="16">
        <v>9</v>
      </c>
      <c r="F3150" s="16">
        <v>1</v>
      </c>
      <c r="G3150" s="16">
        <v>1</v>
      </c>
      <c r="H3150" s="16">
        <v>0</v>
      </c>
      <c r="I3150" s="16">
        <v>0</v>
      </c>
      <c r="J3150" s="16">
        <v>0</v>
      </c>
      <c r="K3150" s="16">
        <v>0</v>
      </c>
      <c r="L3150" s="16">
        <v>0</v>
      </c>
      <c r="M3150" s="16">
        <v>0</v>
      </c>
      <c r="N3150" s="16">
        <v>0</v>
      </c>
      <c r="O3150" s="16">
        <v>7</v>
      </c>
      <c r="P3150" s="13" t="str">
        <f>IFERROR(VLOOKUP($A3150,'Fielding Data'!$A:$H,MATCH(P$1,'Fielding Data'!$A$1:$H$1,0),0),"Other")</f>
        <v>P</v>
      </c>
      <c r="Q3150" s="13">
        <f>IFERROR(VLOOKUP($A3150,'Fielding Data'!$A:$H,MATCH(Q$1,'Fielding Data'!$A$1:$H$1,0),0),"Other")</f>
        <v>5</v>
      </c>
      <c r="R3150" s="13">
        <f>IFERROR(VLOOKUP($A3150,'Fielding Data'!$A:$H,MATCH(R$1,'Fielding Data'!$A$1:$H$1,0),0),"Other")</f>
        <v>10</v>
      </c>
      <c r="S3150" s="13">
        <f>IFERROR(VLOOKUP($A3150,'Fielding Data'!$A:$H,MATCH(S$1,'Fielding Data'!$A$1:$H$1,0),0),"Other")</f>
        <v>0</v>
      </c>
      <c r="T3150" s="13">
        <f>IFERROR(VLOOKUP($A3150,'Fielding Data'!$A:$H,MATCH(T$1,'Fielding Data'!$A$1:$H$1,0),0),"Other")</f>
        <v>0</v>
      </c>
      <c r="U3150" s="13">
        <f>SUMIFS('Fielding Data'!E:E,'Fielding Data'!$A:$A,'Hitting Data'!$A3150)</f>
        <v>5</v>
      </c>
      <c r="V3150" s="13">
        <f>SUMIFS('Fielding Data'!F:F,'Fielding Data'!$A:$A,'Hitting Data'!$A3150)</f>
        <v>10</v>
      </c>
      <c r="W3150" s="13">
        <f>SUMIFS('Fielding Data'!G:G,'Fielding Data'!$A:$A,'Hitting Data'!$A3150)</f>
        <v>0</v>
      </c>
      <c r="X3150" s="13">
        <f>SUMIFS('Fielding Data'!H:H,'Fielding Data'!$A:$A,'Hitting Data'!$A3150)</f>
        <v>0</v>
      </c>
    </row>
    <row r="3151" spans="1:24" x14ac:dyDescent="0.3">
      <c r="A3151" s="13" t="str">
        <f t="shared" si="49"/>
        <v>outmajo012012</v>
      </c>
      <c r="B3151" s="16" t="s">
        <v>982</v>
      </c>
      <c r="C3151" s="16">
        <v>2012</v>
      </c>
      <c r="D3151" s="16">
        <v>28</v>
      </c>
      <c r="E3151" s="16">
        <v>12</v>
      </c>
      <c r="F3151" s="16">
        <v>0</v>
      </c>
      <c r="G3151" s="16">
        <v>1</v>
      </c>
      <c r="H3151" s="16">
        <v>0</v>
      </c>
      <c r="I3151" s="16">
        <v>0</v>
      </c>
      <c r="J3151" s="16">
        <v>0</v>
      </c>
      <c r="K3151" s="16">
        <v>1</v>
      </c>
      <c r="L3151" s="16">
        <v>0</v>
      </c>
      <c r="M3151" s="16">
        <v>0</v>
      </c>
      <c r="N3151" s="16">
        <v>1</v>
      </c>
      <c r="O3151" s="16">
        <v>8</v>
      </c>
      <c r="P3151" s="13" t="str">
        <f>IFERROR(VLOOKUP($A3151,'Fielding Data'!$A:$H,MATCH(P$1,'Fielding Data'!$A$1:$H$1,0),0),"Other")</f>
        <v>P</v>
      </c>
      <c r="Q3151" s="13">
        <f>IFERROR(VLOOKUP($A3151,'Fielding Data'!$A:$H,MATCH(Q$1,'Fielding Data'!$A$1:$H$1,0),0),"Other")</f>
        <v>1</v>
      </c>
      <c r="R3151" s="13">
        <f>IFERROR(VLOOKUP($A3151,'Fielding Data'!$A:$H,MATCH(R$1,'Fielding Data'!$A$1:$H$1,0),0),"Other")</f>
        <v>5</v>
      </c>
      <c r="S3151" s="13">
        <f>IFERROR(VLOOKUP($A3151,'Fielding Data'!$A:$H,MATCH(S$1,'Fielding Data'!$A$1:$H$1,0),0),"Other")</f>
        <v>0</v>
      </c>
      <c r="T3151" s="13">
        <f>IFERROR(VLOOKUP($A3151,'Fielding Data'!$A:$H,MATCH(T$1,'Fielding Data'!$A$1:$H$1,0),0),"Other")</f>
        <v>0</v>
      </c>
      <c r="U3151" s="13">
        <f>SUMIFS('Fielding Data'!E:E,'Fielding Data'!$A:$A,'Hitting Data'!$A3151)</f>
        <v>1</v>
      </c>
      <c r="V3151" s="13">
        <f>SUMIFS('Fielding Data'!F:F,'Fielding Data'!$A:$A,'Hitting Data'!$A3151)</f>
        <v>5</v>
      </c>
      <c r="W3151" s="13">
        <f>SUMIFS('Fielding Data'!G:G,'Fielding Data'!$A:$A,'Hitting Data'!$A3151)</f>
        <v>0</v>
      </c>
      <c r="X3151" s="13">
        <f>SUMIFS('Fielding Data'!H:H,'Fielding Data'!$A:$A,'Hitting Data'!$A3151)</f>
        <v>0</v>
      </c>
    </row>
    <row r="3152" spans="1:24" x14ac:dyDescent="0.3">
      <c r="A3152" s="13" t="str">
        <f t="shared" si="49"/>
        <v>owingmi012012</v>
      </c>
      <c r="B3152" s="16" t="s">
        <v>833</v>
      </c>
      <c r="C3152" s="16">
        <v>2012</v>
      </c>
      <c r="D3152" s="16">
        <v>6</v>
      </c>
      <c r="E3152" s="16">
        <v>2</v>
      </c>
      <c r="F3152" s="16">
        <v>0</v>
      </c>
      <c r="G3152" s="16">
        <v>0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M3152" s="16">
        <v>0</v>
      </c>
      <c r="N3152" s="16">
        <v>0</v>
      </c>
      <c r="O3152" s="16">
        <v>2</v>
      </c>
      <c r="P3152" s="13" t="str">
        <f>IFERROR(VLOOKUP($A3152,'Fielding Data'!$A:$H,MATCH(P$1,'Fielding Data'!$A$1:$H$1,0),0),"Other")</f>
        <v>P</v>
      </c>
      <c r="Q3152" s="13">
        <f>IFERROR(VLOOKUP($A3152,'Fielding Data'!$A:$H,MATCH(Q$1,'Fielding Data'!$A$1:$H$1,0),0),"Other")</f>
        <v>0</v>
      </c>
      <c r="R3152" s="13">
        <f>IFERROR(VLOOKUP($A3152,'Fielding Data'!$A:$H,MATCH(R$1,'Fielding Data'!$A$1:$H$1,0),0),"Other")</f>
        <v>3</v>
      </c>
      <c r="S3152" s="13">
        <f>IFERROR(VLOOKUP($A3152,'Fielding Data'!$A:$H,MATCH(S$1,'Fielding Data'!$A$1:$H$1,0),0),"Other")</f>
        <v>0</v>
      </c>
      <c r="T3152" s="13">
        <f>IFERROR(VLOOKUP($A3152,'Fielding Data'!$A:$H,MATCH(T$1,'Fielding Data'!$A$1:$H$1,0),0),"Other")</f>
        <v>0</v>
      </c>
      <c r="U3152" s="13">
        <f>SUMIFS('Fielding Data'!E:E,'Fielding Data'!$A:$A,'Hitting Data'!$A3152)</f>
        <v>0</v>
      </c>
      <c r="V3152" s="13">
        <f>SUMIFS('Fielding Data'!F:F,'Fielding Data'!$A:$A,'Hitting Data'!$A3152)</f>
        <v>3</v>
      </c>
      <c r="W3152" s="13">
        <f>SUMIFS('Fielding Data'!G:G,'Fielding Data'!$A:$A,'Hitting Data'!$A3152)</f>
        <v>0</v>
      </c>
      <c r="X3152" s="13">
        <f>SUMIFS('Fielding Data'!H:H,'Fielding Data'!$A:$A,'Hitting Data'!$A3152)</f>
        <v>0</v>
      </c>
    </row>
    <row r="3153" spans="1:24" x14ac:dyDescent="0.3">
      <c r="A3153" s="13" t="str">
        <f t="shared" si="49"/>
        <v>pachejo012012</v>
      </c>
      <c r="B3153" s="16" t="s">
        <v>1576</v>
      </c>
      <c r="C3153" s="16">
        <v>2012</v>
      </c>
      <c r="D3153" s="16">
        <v>132</v>
      </c>
      <c r="E3153" s="16">
        <v>475</v>
      </c>
      <c r="F3153" s="16">
        <v>51</v>
      </c>
      <c r="G3153" s="16">
        <v>147</v>
      </c>
      <c r="H3153" s="16">
        <v>32</v>
      </c>
      <c r="I3153" s="16">
        <v>3</v>
      </c>
      <c r="J3153" s="16">
        <v>5</v>
      </c>
      <c r="K3153" s="16">
        <v>54</v>
      </c>
      <c r="L3153" s="16">
        <v>7</v>
      </c>
      <c r="M3153" s="16">
        <v>2</v>
      </c>
      <c r="N3153" s="16">
        <v>22</v>
      </c>
      <c r="O3153" s="16">
        <v>61</v>
      </c>
      <c r="P3153" s="13" t="str">
        <f>IFERROR(VLOOKUP($A3153,'Fielding Data'!$A:$H,MATCH(P$1,'Fielding Data'!$A$1:$H$1,0),0),"Other")</f>
        <v>1B</v>
      </c>
      <c r="Q3153" s="13">
        <f>IFERROR(VLOOKUP($A3153,'Fielding Data'!$A:$H,MATCH(Q$1,'Fielding Data'!$A$1:$H$1,0),0),"Other")</f>
        <v>324</v>
      </c>
      <c r="R3153" s="13">
        <f>IFERROR(VLOOKUP($A3153,'Fielding Data'!$A:$H,MATCH(R$1,'Fielding Data'!$A$1:$H$1,0),0),"Other")</f>
        <v>10</v>
      </c>
      <c r="S3153" s="13">
        <f>IFERROR(VLOOKUP($A3153,'Fielding Data'!$A:$H,MATCH(S$1,'Fielding Data'!$A$1:$H$1,0),0),"Other")</f>
        <v>4</v>
      </c>
      <c r="T3153" s="13">
        <f>IFERROR(VLOOKUP($A3153,'Fielding Data'!$A:$H,MATCH(T$1,'Fielding Data'!$A$1:$H$1,0),0),"Other")</f>
        <v>26</v>
      </c>
      <c r="U3153" s="13">
        <f>SUMIFS('Fielding Data'!E:E,'Fielding Data'!$A:$A,'Hitting Data'!$A3153)</f>
        <v>374</v>
      </c>
      <c r="V3153" s="13">
        <f>SUMIFS('Fielding Data'!F:F,'Fielding Data'!$A:$A,'Hitting Data'!$A3153)</f>
        <v>153</v>
      </c>
      <c r="W3153" s="13">
        <f>SUMIFS('Fielding Data'!G:G,'Fielding Data'!$A:$A,'Hitting Data'!$A3153)</f>
        <v>14</v>
      </c>
      <c r="X3153" s="13">
        <f>SUMIFS('Fielding Data'!H:H,'Fielding Data'!$A:$A,'Hitting Data'!$A3153)</f>
        <v>41</v>
      </c>
    </row>
    <row r="3154" spans="1:24" x14ac:dyDescent="0.3">
      <c r="A3154" s="13" t="str">
        <f t="shared" si="49"/>
        <v>padilvi012012</v>
      </c>
      <c r="B3154" s="16" t="s">
        <v>168</v>
      </c>
      <c r="C3154" s="16">
        <v>2012</v>
      </c>
      <c r="D3154" s="16">
        <v>56</v>
      </c>
      <c r="E3154" s="16">
        <v>1</v>
      </c>
      <c r="F3154" s="16">
        <v>0</v>
      </c>
      <c r="G3154" s="16">
        <v>0</v>
      </c>
      <c r="H3154" s="16">
        <v>0</v>
      </c>
      <c r="I3154" s="16">
        <v>0</v>
      </c>
      <c r="J3154" s="16">
        <v>0</v>
      </c>
      <c r="K3154" s="16">
        <v>0</v>
      </c>
      <c r="L3154" s="16">
        <v>0</v>
      </c>
      <c r="M3154" s="16">
        <v>0</v>
      </c>
      <c r="N3154" s="16">
        <v>0</v>
      </c>
      <c r="O3154" s="16">
        <v>0</v>
      </c>
      <c r="P3154" s="13" t="str">
        <f>IFERROR(VLOOKUP($A3154,'Fielding Data'!$A:$H,MATCH(P$1,'Fielding Data'!$A$1:$H$1,0),0),"Other")</f>
        <v>P</v>
      </c>
      <c r="Q3154" s="13">
        <f>IFERROR(VLOOKUP($A3154,'Fielding Data'!$A:$H,MATCH(Q$1,'Fielding Data'!$A$1:$H$1,0),0),"Other")</f>
        <v>4</v>
      </c>
      <c r="R3154" s="13">
        <f>IFERROR(VLOOKUP($A3154,'Fielding Data'!$A:$H,MATCH(R$1,'Fielding Data'!$A$1:$H$1,0),0),"Other")</f>
        <v>3</v>
      </c>
      <c r="S3154" s="13">
        <f>IFERROR(VLOOKUP($A3154,'Fielding Data'!$A:$H,MATCH(S$1,'Fielding Data'!$A$1:$H$1,0),0),"Other")</f>
        <v>1</v>
      </c>
      <c r="T3154" s="13">
        <f>IFERROR(VLOOKUP($A3154,'Fielding Data'!$A:$H,MATCH(T$1,'Fielding Data'!$A$1:$H$1,0),0),"Other")</f>
        <v>0</v>
      </c>
      <c r="U3154" s="13">
        <f>SUMIFS('Fielding Data'!E:E,'Fielding Data'!$A:$A,'Hitting Data'!$A3154)</f>
        <v>4</v>
      </c>
      <c r="V3154" s="13">
        <f>SUMIFS('Fielding Data'!F:F,'Fielding Data'!$A:$A,'Hitting Data'!$A3154)</f>
        <v>3</v>
      </c>
      <c r="W3154" s="13">
        <f>SUMIFS('Fielding Data'!G:G,'Fielding Data'!$A:$A,'Hitting Data'!$A3154)</f>
        <v>1</v>
      </c>
      <c r="X3154" s="13">
        <f>SUMIFS('Fielding Data'!H:H,'Fielding Data'!$A:$A,'Hitting Data'!$A3154)</f>
        <v>0</v>
      </c>
    </row>
    <row r="3155" spans="1:24" x14ac:dyDescent="0.3">
      <c r="A3155" s="13" t="str">
        <f t="shared" si="49"/>
        <v>paganan012012</v>
      </c>
      <c r="B3155" s="16" t="s">
        <v>707</v>
      </c>
      <c r="C3155" s="16">
        <v>2012</v>
      </c>
      <c r="D3155" s="16">
        <v>154</v>
      </c>
      <c r="E3155" s="16">
        <v>605</v>
      </c>
      <c r="F3155" s="16">
        <v>95</v>
      </c>
      <c r="G3155" s="16">
        <v>174</v>
      </c>
      <c r="H3155" s="16">
        <v>38</v>
      </c>
      <c r="I3155" s="16">
        <v>15</v>
      </c>
      <c r="J3155" s="16">
        <v>8</v>
      </c>
      <c r="K3155" s="16">
        <v>56</v>
      </c>
      <c r="L3155" s="16">
        <v>29</v>
      </c>
      <c r="M3155" s="16">
        <v>7</v>
      </c>
      <c r="N3155" s="16">
        <v>48</v>
      </c>
      <c r="O3155" s="16">
        <v>97</v>
      </c>
      <c r="P3155" s="13" t="str">
        <f>IFERROR(VLOOKUP($A3155,'Fielding Data'!$A:$H,MATCH(P$1,'Fielding Data'!$A$1:$H$1,0),0),"Other")</f>
        <v>CF</v>
      </c>
      <c r="Q3155" s="13">
        <f>IFERROR(VLOOKUP($A3155,'Fielding Data'!$A:$H,MATCH(Q$1,'Fielding Data'!$A$1:$H$1,0),0),"Other")</f>
        <v>0</v>
      </c>
      <c r="R3155" s="13">
        <f>IFERROR(VLOOKUP($A3155,'Fielding Data'!$A:$H,MATCH(R$1,'Fielding Data'!$A$1:$H$1,0),0),"Other")</f>
        <v>0</v>
      </c>
      <c r="S3155" s="13">
        <f>IFERROR(VLOOKUP($A3155,'Fielding Data'!$A:$H,MATCH(S$1,'Fielding Data'!$A$1:$H$1,0),0),"Other")</f>
        <v>0</v>
      </c>
      <c r="T3155" s="13">
        <f>IFERROR(VLOOKUP($A3155,'Fielding Data'!$A:$H,MATCH(T$1,'Fielding Data'!$A$1:$H$1,0),0),"Other")</f>
        <v>0</v>
      </c>
      <c r="U3155" s="13">
        <f>SUMIFS('Fielding Data'!E:E,'Fielding Data'!$A:$A,'Hitting Data'!$A3155)</f>
        <v>377</v>
      </c>
      <c r="V3155" s="13">
        <f>SUMIFS('Fielding Data'!F:F,'Fielding Data'!$A:$A,'Hitting Data'!$A3155)</f>
        <v>7</v>
      </c>
      <c r="W3155" s="13">
        <f>SUMIFS('Fielding Data'!G:G,'Fielding Data'!$A:$A,'Hitting Data'!$A3155)</f>
        <v>5</v>
      </c>
      <c r="X3155" s="13">
        <f>SUMIFS('Fielding Data'!H:H,'Fielding Data'!$A:$A,'Hitting Data'!$A3155)</f>
        <v>2</v>
      </c>
    </row>
    <row r="3156" spans="1:24" x14ac:dyDescent="0.3">
      <c r="A3156" s="13" t="str">
        <f t="shared" si="49"/>
        <v>palmema012012</v>
      </c>
      <c r="B3156" s="16" t="s">
        <v>983</v>
      </c>
      <c r="C3156" s="16">
        <v>2012</v>
      </c>
      <c r="D3156" s="16">
        <v>3</v>
      </c>
      <c r="E3156" s="16">
        <v>0</v>
      </c>
      <c r="F3156" s="16">
        <v>0</v>
      </c>
      <c r="G3156" s="16">
        <v>0</v>
      </c>
      <c r="H3156" s="16">
        <v>0</v>
      </c>
      <c r="I3156" s="16">
        <v>0</v>
      </c>
      <c r="J3156" s="16">
        <v>0</v>
      </c>
      <c r="K3156" s="16">
        <v>0</v>
      </c>
      <c r="L3156" s="16">
        <v>0</v>
      </c>
      <c r="M3156" s="16">
        <v>0</v>
      </c>
      <c r="N3156" s="16">
        <v>0</v>
      </c>
      <c r="O3156" s="16">
        <v>0</v>
      </c>
      <c r="P3156" s="13" t="str">
        <f>IFERROR(VLOOKUP($A3156,'Fielding Data'!$A:$H,MATCH(P$1,'Fielding Data'!$A$1:$H$1,0),0),"Other")</f>
        <v>P</v>
      </c>
      <c r="Q3156" s="13">
        <f>IFERROR(VLOOKUP($A3156,'Fielding Data'!$A:$H,MATCH(Q$1,'Fielding Data'!$A$1:$H$1,0),0),"Other")</f>
        <v>0</v>
      </c>
      <c r="R3156" s="13">
        <f>IFERROR(VLOOKUP($A3156,'Fielding Data'!$A:$H,MATCH(R$1,'Fielding Data'!$A$1:$H$1,0),0),"Other")</f>
        <v>1</v>
      </c>
      <c r="S3156" s="13">
        <f>IFERROR(VLOOKUP($A3156,'Fielding Data'!$A:$H,MATCH(S$1,'Fielding Data'!$A$1:$H$1,0),0),"Other")</f>
        <v>0</v>
      </c>
      <c r="T3156" s="13">
        <f>IFERROR(VLOOKUP($A3156,'Fielding Data'!$A:$H,MATCH(T$1,'Fielding Data'!$A$1:$H$1,0),0),"Other")</f>
        <v>0</v>
      </c>
      <c r="U3156" s="13">
        <f>SUMIFS('Fielding Data'!E:E,'Fielding Data'!$A:$A,'Hitting Data'!$A3156)</f>
        <v>0</v>
      </c>
      <c r="V3156" s="13">
        <f>SUMIFS('Fielding Data'!F:F,'Fielding Data'!$A:$A,'Hitting Data'!$A3156)</f>
        <v>1</v>
      </c>
      <c r="W3156" s="13">
        <f>SUMIFS('Fielding Data'!G:G,'Fielding Data'!$A:$A,'Hitting Data'!$A3156)</f>
        <v>0</v>
      </c>
      <c r="X3156" s="13">
        <f>SUMIFS('Fielding Data'!H:H,'Fielding Data'!$A:$A,'Hitting Data'!$A3156)</f>
        <v>0</v>
      </c>
    </row>
    <row r="3157" spans="1:24" x14ac:dyDescent="0.3">
      <c r="A3157" s="13" t="str">
        <f t="shared" si="49"/>
        <v>papeljo012012</v>
      </c>
      <c r="B3157" s="16" t="s">
        <v>583</v>
      </c>
      <c r="C3157" s="16">
        <v>2012</v>
      </c>
      <c r="D3157" s="16">
        <v>70</v>
      </c>
      <c r="E3157" s="16">
        <v>0</v>
      </c>
      <c r="F3157" s="16">
        <v>0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3" t="str">
        <f>IFERROR(VLOOKUP($A3157,'Fielding Data'!$A:$H,MATCH(P$1,'Fielding Data'!$A$1:$H$1,0),0),"Other")</f>
        <v>P</v>
      </c>
      <c r="Q3157" s="13">
        <f>IFERROR(VLOOKUP($A3157,'Fielding Data'!$A:$H,MATCH(Q$1,'Fielding Data'!$A$1:$H$1,0),0),"Other")</f>
        <v>1</v>
      </c>
      <c r="R3157" s="13">
        <f>IFERROR(VLOOKUP($A3157,'Fielding Data'!$A:$H,MATCH(R$1,'Fielding Data'!$A$1:$H$1,0),0),"Other")</f>
        <v>9</v>
      </c>
      <c r="S3157" s="13">
        <f>IFERROR(VLOOKUP($A3157,'Fielding Data'!$A:$H,MATCH(S$1,'Fielding Data'!$A$1:$H$1,0),0),"Other")</f>
        <v>0</v>
      </c>
      <c r="T3157" s="13">
        <f>IFERROR(VLOOKUP($A3157,'Fielding Data'!$A:$H,MATCH(T$1,'Fielding Data'!$A$1:$H$1,0),0),"Other")</f>
        <v>0</v>
      </c>
      <c r="U3157" s="13">
        <f>SUMIFS('Fielding Data'!E:E,'Fielding Data'!$A:$A,'Hitting Data'!$A3157)</f>
        <v>1</v>
      </c>
      <c r="V3157" s="13">
        <f>SUMIFS('Fielding Data'!F:F,'Fielding Data'!$A:$A,'Hitting Data'!$A3157)</f>
        <v>9</v>
      </c>
      <c r="W3157" s="13">
        <f>SUMIFS('Fielding Data'!G:G,'Fielding Data'!$A:$A,'Hitting Data'!$A3157)</f>
        <v>0</v>
      </c>
      <c r="X3157" s="13">
        <f>SUMIFS('Fielding Data'!H:H,'Fielding Data'!$A:$A,'Hitting Data'!$A3157)</f>
        <v>0</v>
      </c>
    </row>
    <row r="3158" spans="1:24" x14ac:dyDescent="0.3">
      <c r="A3158" s="13" t="str">
        <f t="shared" si="49"/>
        <v>paredji012012</v>
      </c>
      <c r="B3158" s="16" t="s">
        <v>1577</v>
      </c>
      <c r="C3158" s="16">
        <v>2012</v>
      </c>
      <c r="D3158" s="16">
        <v>24</v>
      </c>
      <c r="E3158" s="16">
        <v>74</v>
      </c>
      <c r="F3158" s="16">
        <v>7</v>
      </c>
      <c r="G3158" s="16">
        <v>14</v>
      </c>
      <c r="H3158" s="16">
        <v>1</v>
      </c>
      <c r="I3158" s="16">
        <v>1</v>
      </c>
      <c r="J3158" s="16">
        <v>0</v>
      </c>
      <c r="K3158" s="16">
        <v>3</v>
      </c>
      <c r="L3158" s="16">
        <v>2</v>
      </c>
      <c r="M3158" s="16">
        <v>1</v>
      </c>
      <c r="N3158" s="16">
        <v>6</v>
      </c>
      <c r="O3158" s="16">
        <v>21</v>
      </c>
      <c r="P3158" s="13" t="str">
        <f>IFERROR(VLOOKUP($A3158,'Fielding Data'!$A:$H,MATCH(P$1,'Fielding Data'!$A$1:$H$1,0),0),"Other")</f>
        <v>2B</v>
      </c>
      <c r="Q3158" s="13">
        <f>IFERROR(VLOOKUP($A3158,'Fielding Data'!$A:$H,MATCH(Q$1,'Fielding Data'!$A$1:$H$1,0),0),"Other")</f>
        <v>5</v>
      </c>
      <c r="R3158" s="13">
        <f>IFERROR(VLOOKUP($A3158,'Fielding Data'!$A:$H,MATCH(R$1,'Fielding Data'!$A$1:$H$1,0),0),"Other")</f>
        <v>13</v>
      </c>
      <c r="S3158" s="13">
        <f>IFERROR(VLOOKUP($A3158,'Fielding Data'!$A:$H,MATCH(S$1,'Fielding Data'!$A$1:$H$1,0),0),"Other")</f>
        <v>3</v>
      </c>
      <c r="T3158" s="13">
        <f>IFERROR(VLOOKUP($A3158,'Fielding Data'!$A:$H,MATCH(T$1,'Fielding Data'!$A$1:$H$1,0),0),"Other")</f>
        <v>2</v>
      </c>
      <c r="U3158" s="13">
        <f>SUMIFS('Fielding Data'!E:E,'Fielding Data'!$A:$A,'Hitting Data'!$A3158)</f>
        <v>28</v>
      </c>
      <c r="V3158" s="13">
        <f>SUMIFS('Fielding Data'!F:F,'Fielding Data'!$A:$A,'Hitting Data'!$A3158)</f>
        <v>14</v>
      </c>
      <c r="W3158" s="13">
        <f>SUMIFS('Fielding Data'!G:G,'Fielding Data'!$A:$A,'Hitting Data'!$A3158)</f>
        <v>5</v>
      </c>
      <c r="X3158" s="13">
        <f>SUMIFS('Fielding Data'!H:H,'Fielding Data'!$A:$A,'Hitting Data'!$A3158)</f>
        <v>2</v>
      </c>
    </row>
    <row r="3159" spans="1:24" x14ac:dyDescent="0.3">
      <c r="A3159" s="13" t="str">
        <f t="shared" si="49"/>
        <v>parkebl012012</v>
      </c>
      <c r="B3159" s="16" t="s">
        <v>1799</v>
      </c>
      <c r="C3159" s="16">
        <v>2012</v>
      </c>
      <c r="D3159" s="16">
        <v>7</v>
      </c>
      <c r="E3159" s="16">
        <v>0</v>
      </c>
      <c r="F3159" s="16">
        <v>0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3" t="str">
        <f>IFERROR(VLOOKUP($A3159,'Fielding Data'!$A:$H,MATCH(P$1,'Fielding Data'!$A$1:$H$1,0),0),"Other")</f>
        <v>P</v>
      </c>
      <c r="Q3159" s="13">
        <f>IFERROR(VLOOKUP($A3159,'Fielding Data'!$A:$H,MATCH(Q$1,'Fielding Data'!$A$1:$H$1,0),0),"Other")</f>
        <v>0</v>
      </c>
      <c r="R3159" s="13">
        <f>IFERROR(VLOOKUP($A3159,'Fielding Data'!$A:$H,MATCH(R$1,'Fielding Data'!$A$1:$H$1,0),0),"Other")</f>
        <v>0</v>
      </c>
      <c r="S3159" s="13">
        <f>IFERROR(VLOOKUP($A3159,'Fielding Data'!$A:$H,MATCH(S$1,'Fielding Data'!$A$1:$H$1,0),0),"Other")</f>
        <v>1</v>
      </c>
      <c r="T3159" s="13">
        <f>IFERROR(VLOOKUP($A3159,'Fielding Data'!$A:$H,MATCH(T$1,'Fielding Data'!$A$1:$H$1,0),0),"Other")</f>
        <v>0</v>
      </c>
      <c r="U3159" s="13">
        <f>SUMIFS('Fielding Data'!E:E,'Fielding Data'!$A:$A,'Hitting Data'!$A3159)</f>
        <v>0</v>
      </c>
      <c r="V3159" s="13">
        <f>SUMIFS('Fielding Data'!F:F,'Fielding Data'!$A:$A,'Hitting Data'!$A3159)</f>
        <v>0</v>
      </c>
      <c r="W3159" s="13">
        <f>SUMIFS('Fielding Data'!G:G,'Fielding Data'!$A:$A,'Hitting Data'!$A3159)</f>
        <v>1</v>
      </c>
      <c r="X3159" s="13">
        <f>SUMIFS('Fielding Data'!H:H,'Fielding Data'!$A:$A,'Hitting Data'!$A3159)</f>
        <v>0</v>
      </c>
    </row>
    <row r="3160" spans="1:24" x14ac:dyDescent="0.3">
      <c r="A3160" s="13" t="str">
        <f t="shared" si="49"/>
        <v>parkeja022012</v>
      </c>
      <c r="B3160" s="16" t="s">
        <v>1578</v>
      </c>
      <c r="C3160" s="16">
        <v>2012</v>
      </c>
      <c r="D3160" s="16">
        <v>29</v>
      </c>
      <c r="E3160" s="16">
        <v>6</v>
      </c>
      <c r="F3160" s="16">
        <v>0</v>
      </c>
      <c r="G3160" s="16">
        <v>0</v>
      </c>
      <c r="H3160" s="16">
        <v>0</v>
      </c>
      <c r="I3160" s="16">
        <v>0</v>
      </c>
      <c r="J3160" s="16">
        <v>0</v>
      </c>
      <c r="K3160" s="16">
        <v>0</v>
      </c>
      <c r="L3160" s="16">
        <v>0</v>
      </c>
      <c r="M3160" s="16">
        <v>0</v>
      </c>
      <c r="N3160" s="16">
        <v>0</v>
      </c>
      <c r="O3160" s="16">
        <v>4</v>
      </c>
      <c r="P3160" s="13" t="str">
        <f>IFERROR(VLOOKUP($A3160,'Fielding Data'!$A:$H,MATCH(P$1,'Fielding Data'!$A$1:$H$1,0),0),"Other")</f>
        <v>P</v>
      </c>
      <c r="Q3160" s="13">
        <f>IFERROR(VLOOKUP($A3160,'Fielding Data'!$A:$H,MATCH(Q$1,'Fielding Data'!$A$1:$H$1,0),0),"Other")</f>
        <v>9</v>
      </c>
      <c r="R3160" s="13">
        <f>IFERROR(VLOOKUP($A3160,'Fielding Data'!$A:$H,MATCH(R$1,'Fielding Data'!$A$1:$H$1,0),0),"Other")</f>
        <v>15</v>
      </c>
      <c r="S3160" s="13">
        <f>IFERROR(VLOOKUP($A3160,'Fielding Data'!$A:$H,MATCH(S$1,'Fielding Data'!$A$1:$H$1,0),0),"Other")</f>
        <v>3</v>
      </c>
      <c r="T3160" s="13">
        <f>IFERROR(VLOOKUP($A3160,'Fielding Data'!$A:$H,MATCH(T$1,'Fielding Data'!$A$1:$H$1,0),0),"Other")</f>
        <v>2</v>
      </c>
      <c r="U3160" s="13">
        <f>SUMIFS('Fielding Data'!E:E,'Fielding Data'!$A:$A,'Hitting Data'!$A3160)</f>
        <v>9</v>
      </c>
      <c r="V3160" s="13">
        <f>SUMIFS('Fielding Data'!F:F,'Fielding Data'!$A:$A,'Hitting Data'!$A3160)</f>
        <v>15</v>
      </c>
      <c r="W3160" s="13">
        <f>SUMIFS('Fielding Data'!G:G,'Fielding Data'!$A:$A,'Hitting Data'!$A3160)</f>
        <v>3</v>
      </c>
      <c r="X3160" s="13">
        <f>SUMIFS('Fielding Data'!H:H,'Fielding Data'!$A:$A,'Hitting Data'!$A3160)</f>
        <v>2</v>
      </c>
    </row>
    <row r="3161" spans="1:24" x14ac:dyDescent="0.3">
      <c r="A3161" s="13" t="str">
        <f t="shared" si="49"/>
        <v>parmech012012</v>
      </c>
      <c r="B3161" s="16" t="s">
        <v>1579</v>
      </c>
      <c r="C3161" s="16">
        <v>2012</v>
      </c>
      <c r="D3161" s="16">
        <v>64</v>
      </c>
      <c r="E3161" s="16">
        <v>192</v>
      </c>
      <c r="F3161" s="16">
        <v>18</v>
      </c>
      <c r="G3161" s="16">
        <v>44</v>
      </c>
      <c r="H3161" s="16">
        <v>10</v>
      </c>
      <c r="I3161" s="16">
        <v>2</v>
      </c>
      <c r="J3161" s="16">
        <v>5</v>
      </c>
      <c r="K3161" s="16">
        <v>19</v>
      </c>
      <c r="L3161" s="16">
        <v>0</v>
      </c>
      <c r="M3161" s="16">
        <v>0</v>
      </c>
      <c r="N3161" s="16">
        <v>13</v>
      </c>
      <c r="O3161" s="16">
        <v>52</v>
      </c>
      <c r="P3161" s="13" t="str">
        <f>IFERROR(VLOOKUP($A3161,'Fielding Data'!$A:$H,MATCH(P$1,'Fielding Data'!$A$1:$H$1,0),0),"Other")</f>
        <v>1B</v>
      </c>
      <c r="Q3161" s="13">
        <f>IFERROR(VLOOKUP($A3161,'Fielding Data'!$A:$H,MATCH(Q$1,'Fielding Data'!$A$1:$H$1,0),0),"Other")</f>
        <v>295</v>
      </c>
      <c r="R3161" s="13">
        <f>IFERROR(VLOOKUP($A3161,'Fielding Data'!$A:$H,MATCH(R$1,'Fielding Data'!$A$1:$H$1,0),0),"Other")</f>
        <v>25</v>
      </c>
      <c r="S3161" s="13">
        <f>IFERROR(VLOOKUP($A3161,'Fielding Data'!$A:$H,MATCH(S$1,'Fielding Data'!$A$1:$H$1,0),0),"Other")</f>
        <v>2</v>
      </c>
      <c r="T3161" s="13">
        <f>IFERROR(VLOOKUP($A3161,'Fielding Data'!$A:$H,MATCH(T$1,'Fielding Data'!$A$1:$H$1,0),0),"Other")</f>
        <v>43</v>
      </c>
      <c r="U3161" s="13">
        <f>SUMIFS('Fielding Data'!E:E,'Fielding Data'!$A:$A,'Hitting Data'!$A3161)</f>
        <v>325</v>
      </c>
      <c r="V3161" s="13">
        <f>SUMIFS('Fielding Data'!F:F,'Fielding Data'!$A:$A,'Hitting Data'!$A3161)</f>
        <v>26</v>
      </c>
      <c r="W3161" s="13">
        <f>SUMIFS('Fielding Data'!G:G,'Fielding Data'!$A:$A,'Hitting Data'!$A3161)</f>
        <v>2</v>
      </c>
      <c r="X3161" s="13">
        <f>SUMIFS('Fielding Data'!H:H,'Fielding Data'!$A:$A,'Hitting Data'!$A3161)</f>
        <v>43</v>
      </c>
    </row>
    <row r="3162" spans="1:24" x14ac:dyDescent="0.3">
      <c r="A3162" s="13" t="str">
        <f t="shared" si="49"/>
        <v>parnebo012012</v>
      </c>
      <c r="B3162" s="16" t="s">
        <v>984</v>
      </c>
      <c r="C3162" s="16">
        <v>2012</v>
      </c>
      <c r="D3162" s="16">
        <v>74</v>
      </c>
      <c r="E3162" s="16">
        <v>0</v>
      </c>
      <c r="F3162" s="16">
        <v>0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3" t="str">
        <f>IFERROR(VLOOKUP($A3162,'Fielding Data'!$A:$H,MATCH(P$1,'Fielding Data'!$A$1:$H$1,0),0),"Other")</f>
        <v>P</v>
      </c>
      <c r="Q3162" s="13">
        <f>IFERROR(VLOOKUP($A3162,'Fielding Data'!$A:$H,MATCH(Q$1,'Fielding Data'!$A$1:$H$1,0),0),"Other")</f>
        <v>7</v>
      </c>
      <c r="R3162" s="13">
        <f>IFERROR(VLOOKUP($A3162,'Fielding Data'!$A:$H,MATCH(R$1,'Fielding Data'!$A$1:$H$1,0),0),"Other")</f>
        <v>18</v>
      </c>
      <c r="S3162" s="13">
        <f>IFERROR(VLOOKUP($A3162,'Fielding Data'!$A:$H,MATCH(S$1,'Fielding Data'!$A$1:$H$1,0),0),"Other")</f>
        <v>0</v>
      </c>
      <c r="T3162" s="13">
        <f>IFERROR(VLOOKUP($A3162,'Fielding Data'!$A:$H,MATCH(T$1,'Fielding Data'!$A$1:$H$1,0),0),"Other")</f>
        <v>2</v>
      </c>
      <c r="U3162" s="13">
        <f>SUMIFS('Fielding Data'!E:E,'Fielding Data'!$A:$A,'Hitting Data'!$A3162)</f>
        <v>7</v>
      </c>
      <c r="V3162" s="13">
        <f>SUMIFS('Fielding Data'!F:F,'Fielding Data'!$A:$A,'Hitting Data'!$A3162)</f>
        <v>18</v>
      </c>
      <c r="W3162" s="13">
        <f>SUMIFS('Fielding Data'!G:G,'Fielding Data'!$A:$A,'Hitting Data'!$A3162)</f>
        <v>0</v>
      </c>
      <c r="X3162" s="13">
        <f>SUMIFS('Fielding Data'!H:H,'Fielding Data'!$A:$A,'Hitting Data'!$A3162)</f>
        <v>2</v>
      </c>
    </row>
    <row r="3163" spans="1:24" x14ac:dyDescent="0.3">
      <c r="A3163" s="13" t="str">
        <f t="shared" si="49"/>
        <v>parrage012012</v>
      </c>
      <c r="B3163" s="16" t="s">
        <v>1152</v>
      </c>
      <c r="C3163" s="16">
        <v>2012</v>
      </c>
      <c r="D3163" s="16">
        <v>133</v>
      </c>
      <c r="E3163" s="16">
        <v>385</v>
      </c>
      <c r="F3163" s="16">
        <v>58</v>
      </c>
      <c r="G3163" s="16">
        <v>105</v>
      </c>
      <c r="H3163" s="16">
        <v>21</v>
      </c>
      <c r="I3163" s="16">
        <v>2</v>
      </c>
      <c r="J3163" s="16">
        <v>7</v>
      </c>
      <c r="K3163" s="16">
        <v>36</v>
      </c>
      <c r="L3163" s="16">
        <v>15</v>
      </c>
      <c r="M3163" s="16">
        <v>9</v>
      </c>
      <c r="N3163" s="16">
        <v>33</v>
      </c>
      <c r="O3163" s="16">
        <v>77</v>
      </c>
      <c r="P3163" s="13" t="str">
        <f>IFERROR(VLOOKUP($A3163,'Fielding Data'!$A:$H,MATCH(P$1,'Fielding Data'!$A$1:$H$1,0),0),"Other")</f>
        <v>CF</v>
      </c>
      <c r="Q3163" s="13">
        <f>IFERROR(VLOOKUP($A3163,'Fielding Data'!$A:$H,MATCH(Q$1,'Fielding Data'!$A$1:$H$1,0),0),"Other")</f>
        <v>0</v>
      </c>
      <c r="R3163" s="13">
        <f>IFERROR(VLOOKUP($A3163,'Fielding Data'!$A:$H,MATCH(R$1,'Fielding Data'!$A$1:$H$1,0),0),"Other")</f>
        <v>0</v>
      </c>
      <c r="S3163" s="13">
        <f>IFERROR(VLOOKUP($A3163,'Fielding Data'!$A:$H,MATCH(S$1,'Fielding Data'!$A$1:$H$1,0),0),"Other")</f>
        <v>0</v>
      </c>
      <c r="T3163" s="13">
        <f>IFERROR(VLOOKUP($A3163,'Fielding Data'!$A:$H,MATCH(T$1,'Fielding Data'!$A$1:$H$1,0),0),"Other")</f>
        <v>0</v>
      </c>
      <c r="U3163" s="13">
        <f>SUMIFS('Fielding Data'!E:E,'Fielding Data'!$A:$A,'Hitting Data'!$A3163)</f>
        <v>189</v>
      </c>
      <c r="V3163" s="13">
        <f>SUMIFS('Fielding Data'!F:F,'Fielding Data'!$A:$A,'Hitting Data'!$A3163)</f>
        <v>8</v>
      </c>
      <c r="W3163" s="13">
        <f>SUMIFS('Fielding Data'!G:G,'Fielding Data'!$A:$A,'Hitting Data'!$A3163)</f>
        <v>4</v>
      </c>
      <c r="X3163" s="13">
        <f>SUMIFS('Fielding Data'!H:H,'Fielding Data'!$A:$A,'Hitting Data'!$A3163)</f>
        <v>1</v>
      </c>
    </row>
    <row r="3164" spans="1:24" x14ac:dyDescent="0.3">
      <c r="A3164" s="13" t="str">
        <f t="shared" si="49"/>
        <v>parrama012012</v>
      </c>
      <c r="B3164" s="16" t="s">
        <v>834</v>
      </c>
      <c r="C3164" s="16">
        <v>2012</v>
      </c>
      <c r="D3164" s="16">
        <v>62</v>
      </c>
      <c r="E3164" s="16">
        <v>1</v>
      </c>
      <c r="F3164" s="16">
        <v>0</v>
      </c>
      <c r="G3164" s="16">
        <v>0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M3164" s="16">
        <v>0</v>
      </c>
      <c r="N3164" s="16">
        <v>0</v>
      </c>
      <c r="O3164" s="16">
        <v>1</v>
      </c>
      <c r="P3164" s="13" t="str">
        <f>IFERROR(VLOOKUP($A3164,'Fielding Data'!$A:$H,MATCH(P$1,'Fielding Data'!$A$1:$H$1,0),0),"Other")</f>
        <v>P</v>
      </c>
      <c r="Q3164" s="13">
        <f>IFERROR(VLOOKUP($A3164,'Fielding Data'!$A:$H,MATCH(Q$1,'Fielding Data'!$A$1:$H$1,0),0),"Other")</f>
        <v>4</v>
      </c>
      <c r="R3164" s="13">
        <f>IFERROR(VLOOKUP($A3164,'Fielding Data'!$A:$H,MATCH(R$1,'Fielding Data'!$A$1:$H$1,0),0),"Other")</f>
        <v>6</v>
      </c>
      <c r="S3164" s="13">
        <f>IFERROR(VLOOKUP($A3164,'Fielding Data'!$A:$H,MATCH(S$1,'Fielding Data'!$A$1:$H$1,0),0),"Other")</f>
        <v>0</v>
      </c>
      <c r="T3164" s="13">
        <f>IFERROR(VLOOKUP($A3164,'Fielding Data'!$A:$H,MATCH(T$1,'Fielding Data'!$A$1:$H$1,0),0),"Other")</f>
        <v>0</v>
      </c>
      <c r="U3164" s="13">
        <f>SUMIFS('Fielding Data'!E:E,'Fielding Data'!$A:$A,'Hitting Data'!$A3164)</f>
        <v>4</v>
      </c>
      <c r="V3164" s="13">
        <f>SUMIFS('Fielding Data'!F:F,'Fielding Data'!$A:$A,'Hitting Data'!$A3164)</f>
        <v>6</v>
      </c>
      <c r="W3164" s="13">
        <f>SUMIFS('Fielding Data'!G:G,'Fielding Data'!$A:$A,'Hitting Data'!$A3164)</f>
        <v>0</v>
      </c>
      <c r="X3164" s="13">
        <f>SUMIFS('Fielding Data'!H:H,'Fielding Data'!$A:$A,'Hitting Data'!$A3164)</f>
        <v>0</v>
      </c>
    </row>
    <row r="3165" spans="1:24" x14ac:dyDescent="0.3">
      <c r="A3165" s="13" t="str">
        <f t="shared" si="49"/>
        <v>parrian012012</v>
      </c>
      <c r="B3165" s="16" t="s">
        <v>1580</v>
      </c>
      <c r="C3165" s="16">
        <v>2012</v>
      </c>
      <c r="D3165" s="16">
        <v>55</v>
      </c>
      <c r="E3165" s="16">
        <v>116</v>
      </c>
      <c r="F3165" s="16">
        <v>9</v>
      </c>
      <c r="G3165" s="16">
        <v>24</v>
      </c>
      <c r="H3165" s="16">
        <v>5</v>
      </c>
      <c r="I3165" s="16">
        <v>0</v>
      </c>
      <c r="J3165" s="16">
        <v>1</v>
      </c>
      <c r="K3165" s="16">
        <v>6</v>
      </c>
      <c r="L3165" s="16">
        <v>1</v>
      </c>
      <c r="M3165" s="16">
        <v>0</v>
      </c>
      <c r="N3165" s="16">
        <v>17</v>
      </c>
      <c r="O3165" s="16">
        <v>35</v>
      </c>
      <c r="P3165" s="13" t="str">
        <f>IFERROR(VLOOKUP($A3165,'Fielding Data'!$A:$H,MATCH(P$1,'Fielding Data'!$A$1:$H$1,0),0),"Other")</f>
        <v>2B</v>
      </c>
      <c r="Q3165" s="13">
        <f>IFERROR(VLOOKUP($A3165,'Fielding Data'!$A:$H,MATCH(Q$1,'Fielding Data'!$A$1:$H$1,0),0),"Other")</f>
        <v>18</v>
      </c>
      <c r="R3165" s="13">
        <f>IFERROR(VLOOKUP($A3165,'Fielding Data'!$A:$H,MATCH(R$1,'Fielding Data'!$A$1:$H$1,0),0),"Other")</f>
        <v>20</v>
      </c>
      <c r="S3165" s="13">
        <f>IFERROR(VLOOKUP($A3165,'Fielding Data'!$A:$H,MATCH(S$1,'Fielding Data'!$A$1:$H$1,0),0),"Other")</f>
        <v>0</v>
      </c>
      <c r="T3165" s="13">
        <f>IFERROR(VLOOKUP($A3165,'Fielding Data'!$A:$H,MATCH(T$1,'Fielding Data'!$A$1:$H$1,0),0),"Other")</f>
        <v>5</v>
      </c>
      <c r="U3165" s="13">
        <f>SUMIFS('Fielding Data'!E:E,'Fielding Data'!$A:$A,'Hitting Data'!$A3165)</f>
        <v>44</v>
      </c>
      <c r="V3165" s="13">
        <f>SUMIFS('Fielding Data'!F:F,'Fielding Data'!$A:$A,'Hitting Data'!$A3165)</f>
        <v>92</v>
      </c>
      <c r="W3165" s="13">
        <f>SUMIFS('Fielding Data'!G:G,'Fielding Data'!$A:$A,'Hitting Data'!$A3165)</f>
        <v>6</v>
      </c>
      <c r="X3165" s="13">
        <f>SUMIFS('Fielding Data'!H:H,'Fielding Data'!$A:$A,'Hitting Data'!$A3165)</f>
        <v>16</v>
      </c>
    </row>
    <row r="3166" spans="1:24" x14ac:dyDescent="0.3">
      <c r="A3166" s="13" t="str">
        <f t="shared" si="49"/>
        <v>pastoty012012</v>
      </c>
      <c r="B3166" s="16" t="s">
        <v>1800</v>
      </c>
      <c r="C3166" s="16">
        <v>2012</v>
      </c>
      <c r="D3166" s="16">
        <v>76</v>
      </c>
      <c r="E3166" s="16">
        <v>169</v>
      </c>
      <c r="F3166" s="16">
        <v>21</v>
      </c>
      <c r="G3166" s="16">
        <v>41</v>
      </c>
      <c r="H3166" s="16">
        <v>6</v>
      </c>
      <c r="I3166" s="16">
        <v>1</v>
      </c>
      <c r="J3166" s="16">
        <v>2</v>
      </c>
      <c r="K3166" s="16">
        <v>13</v>
      </c>
      <c r="L3166" s="16">
        <v>2</v>
      </c>
      <c r="M3166" s="16">
        <v>0</v>
      </c>
      <c r="N3166" s="16">
        <v>10</v>
      </c>
      <c r="O3166" s="16">
        <v>32</v>
      </c>
      <c r="P3166" s="13" t="str">
        <f>IFERROR(VLOOKUP($A3166,'Fielding Data'!$A:$H,MATCH(P$1,'Fielding Data'!$A$1:$H$1,0),0),"Other")</f>
        <v>2B</v>
      </c>
      <c r="Q3166" s="13">
        <f>IFERROR(VLOOKUP($A3166,'Fielding Data'!$A:$H,MATCH(Q$1,'Fielding Data'!$A$1:$H$1,0),0),"Other")</f>
        <v>3</v>
      </c>
      <c r="R3166" s="13">
        <f>IFERROR(VLOOKUP($A3166,'Fielding Data'!$A:$H,MATCH(R$1,'Fielding Data'!$A$1:$H$1,0),0),"Other")</f>
        <v>5</v>
      </c>
      <c r="S3166" s="13">
        <f>IFERROR(VLOOKUP($A3166,'Fielding Data'!$A:$H,MATCH(S$1,'Fielding Data'!$A$1:$H$1,0),0),"Other")</f>
        <v>0</v>
      </c>
      <c r="T3166" s="13">
        <f>IFERROR(VLOOKUP($A3166,'Fielding Data'!$A:$H,MATCH(T$1,'Fielding Data'!$A$1:$H$1,0),0),"Other")</f>
        <v>1</v>
      </c>
      <c r="U3166" s="13">
        <f>SUMIFS('Fielding Data'!E:E,'Fielding Data'!$A:$A,'Hitting Data'!$A3166)</f>
        <v>46</v>
      </c>
      <c r="V3166" s="13">
        <f>SUMIFS('Fielding Data'!F:F,'Fielding Data'!$A:$A,'Hitting Data'!$A3166)</f>
        <v>89</v>
      </c>
      <c r="W3166" s="13">
        <f>SUMIFS('Fielding Data'!G:G,'Fielding Data'!$A:$A,'Hitting Data'!$A3166)</f>
        <v>7</v>
      </c>
      <c r="X3166" s="13">
        <f>SUMIFS('Fielding Data'!H:H,'Fielding Data'!$A:$A,'Hitting Data'!$A3166)</f>
        <v>22</v>
      </c>
    </row>
    <row r="3167" spans="1:24" x14ac:dyDescent="0.3">
      <c r="A3167" s="13" t="str">
        <f t="shared" si="49"/>
        <v>paterjo012012</v>
      </c>
      <c r="B3167" s="16" t="s">
        <v>1581</v>
      </c>
      <c r="C3167" s="16">
        <v>2012</v>
      </c>
      <c r="D3167" s="16">
        <v>6</v>
      </c>
      <c r="E3167" s="16">
        <v>0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3" t="str">
        <f>IFERROR(VLOOKUP($A3167,'Fielding Data'!$A:$H,MATCH(P$1,'Fielding Data'!$A$1:$H$1,0),0),"Other")</f>
        <v>P</v>
      </c>
      <c r="Q3167" s="13">
        <f>IFERROR(VLOOKUP($A3167,'Fielding Data'!$A:$H,MATCH(Q$1,'Fielding Data'!$A$1:$H$1,0),0),"Other")</f>
        <v>0</v>
      </c>
      <c r="R3167" s="13">
        <f>IFERROR(VLOOKUP($A3167,'Fielding Data'!$A:$H,MATCH(R$1,'Fielding Data'!$A$1:$H$1,0),0),"Other")</f>
        <v>0</v>
      </c>
      <c r="S3167" s="13">
        <f>IFERROR(VLOOKUP($A3167,'Fielding Data'!$A:$H,MATCH(S$1,'Fielding Data'!$A$1:$H$1,0),0),"Other")</f>
        <v>0</v>
      </c>
      <c r="T3167" s="13">
        <f>IFERROR(VLOOKUP($A3167,'Fielding Data'!$A:$H,MATCH(T$1,'Fielding Data'!$A$1:$H$1,0),0),"Other")</f>
        <v>0</v>
      </c>
      <c r="U3167" s="13">
        <f>SUMIFS('Fielding Data'!E:E,'Fielding Data'!$A:$A,'Hitting Data'!$A3167)</f>
        <v>0</v>
      </c>
      <c r="V3167" s="13">
        <f>SUMIFS('Fielding Data'!F:F,'Fielding Data'!$A:$A,'Hitting Data'!$A3167)</f>
        <v>0</v>
      </c>
      <c r="W3167" s="13">
        <f>SUMIFS('Fielding Data'!G:G,'Fielding Data'!$A:$A,'Hitting Data'!$A3167)</f>
        <v>0</v>
      </c>
      <c r="X3167" s="13">
        <f>SUMIFS('Fielding Data'!H:H,'Fielding Data'!$A:$A,'Hitting Data'!$A3167)</f>
        <v>0</v>
      </c>
    </row>
    <row r="3168" spans="1:24" x14ac:dyDescent="0.3">
      <c r="A3168" s="13" t="str">
        <f t="shared" si="49"/>
        <v>pattotr012012</v>
      </c>
      <c r="B3168" s="16" t="s">
        <v>836</v>
      </c>
      <c r="C3168" s="16">
        <v>2012</v>
      </c>
      <c r="D3168" s="16">
        <v>54</v>
      </c>
      <c r="E3168" s="16">
        <v>0</v>
      </c>
      <c r="F3168" s="16">
        <v>0</v>
      </c>
      <c r="G3168" s="16">
        <v>0</v>
      </c>
      <c r="H3168" s="16">
        <v>0</v>
      </c>
      <c r="I3168" s="16">
        <v>0</v>
      </c>
      <c r="J3168" s="16">
        <v>0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3" t="str">
        <f>IFERROR(VLOOKUP($A3168,'Fielding Data'!$A:$H,MATCH(P$1,'Fielding Data'!$A$1:$H$1,0),0),"Other")</f>
        <v>P</v>
      </c>
      <c r="Q3168" s="13">
        <f>IFERROR(VLOOKUP($A3168,'Fielding Data'!$A:$H,MATCH(Q$1,'Fielding Data'!$A$1:$H$1,0),0),"Other")</f>
        <v>3</v>
      </c>
      <c r="R3168" s="13">
        <f>IFERROR(VLOOKUP($A3168,'Fielding Data'!$A:$H,MATCH(R$1,'Fielding Data'!$A$1:$H$1,0),0),"Other")</f>
        <v>1</v>
      </c>
      <c r="S3168" s="13">
        <f>IFERROR(VLOOKUP($A3168,'Fielding Data'!$A:$H,MATCH(S$1,'Fielding Data'!$A$1:$H$1,0),0),"Other")</f>
        <v>1</v>
      </c>
      <c r="T3168" s="13">
        <f>IFERROR(VLOOKUP($A3168,'Fielding Data'!$A:$H,MATCH(T$1,'Fielding Data'!$A$1:$H$1,0),0),"Other")</f>
        <v>1</v>
      </c>
      <c r="U3168" s="13">
        <f>SUMIFS('Fielding Data'!E:E,'Fielding Data'!$A:$A,'Hitting Data'!$A3168)</f>
        <v>3</v>
      </c>
      <c r="V3168" s="13">
        <f>SUMIFS('Fielding Data'!F:F,'Fielding Data'!$A:$A,'Hitting Data'!$A3168)</f>
        <v>1</v>
      </c>
      <c r="W3168" s="13">
        <f>SUMIFS('Fielding Data'!G:G,'Fielding Data'!$A:$A,'Hitting Data'!$A3168)</f>
        <v>1</v>
      </c>
      <c r="X3168" s="13">
        <f>SUMIFS('Fielding Data'!H:H,'Fielding Data'!$A:$A,'Hitting Data'!$A3168)</f>
        <v>1</v>
      </c>
    </row>
    <row r="3169" spans="1:24" x14ac:dyDescent="0.3">
      <c r="A3169" s="13" t="str">
        <f t="shared" si="49"/>
        <v>paulife012012</v>
      </c>
      <c r="B3169" s="16" t="s">
        <v>837</v>
      </c>
      <c r="C3169" s="16">
        <v>2012</v>
      </c>
      <c r="D3169" s="16">
        <v>7</v>
      </c>
      <c r="E3169" s="16">
        <v>0</v>
      </c>
      <c r="F3169" s="16">
        <v>0</v>
      </c>
      <c r="G3169" s="16">
        <v>0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3" t="str">
        <f>IFERROR(VLOOKUP($A3169,'Fielding Data'!$A:$H,MATCH(P$1,'Fielding Data'!$A$1:$H$1,0),0),"Other")</f>
        <v>P</v>
      </c>
      <c r="Q3169" s="13">
        <f>IFERROR(VLOOKUP($A3169,'Fielding Data'!$A:$H,MATCH(Q$1,'Fielding Data'!$A$1:$H$1,0),0),"Other")</f>
        <v>3</v>
      </c>
      <c r="R3169" s="13">
        <f>IFERROR(VLOOKUP($A3169,'Fielding Data'!$A:$H,MATCH(R$1,'Fielding Data'!$A$1:$H$1,0),0),"Other")</f>
        <v>6</v>
      </c>
      <c r="S3169" s="13">
        <f>IFERROR(VLOOKUP($A3169,'Fielding Data'!$A:$H,MATCH(S$1,'Fielding Data'!$A$1:$H$1,0),0),"Other")</f>
        <v>0</v>
      </c>
      <c r="T3169" s="13">
        <f>IFERROR(VLOOKUP($A3169,'Fielding Data'!$A:$H,MATCH(T$1,'Fielding Data'!$A$1:$H$1,0),0),"Other")</f>
        <v>0</v>
      </c>
      <c r="U3169" s="13">
        <f>SUMIFS('Fielding Data'!E:E,'Fielding Data'!$A:$A,'Hitting Data'!$A3169)</f>
        <v>3</v>
      </c>
      <c r="V3169" s="13">
        <f>SUMIFS('Fielding Data'!F:F,'Fielding Data'!$A:$A,'Hitting Data'!$A3169)</f>
        <v>6</v>
      </c>
      <c r="W3169" s="13">
        <f>SUMIFS('Fielding Data'!G:G,'Fielding Data'!$A:$A,'Hitting Data'!$A3169)</f>
        <v>0</v>
      </c>
      <c r="X3169" s="13">
        <f>SUMIFS('Fielding Data'!H:H,'Fielding Data'!$A:$A,'Hitting Data'!$A3169)</f>
        <v>0</v>
      </c>
    </row>
    <row r="3170" spans="1:24" x14ac:dyDescent="0.3">
      <c r="A3170" s="13" t="str">
        <f t="shared" si="49"/>
        <v>pauliro012012</v>
      </c>
      <c r="B3170" s="16" t="s">
        <v>584</v>
      </c>
      <c r="C3170" s="16">
        <v>2012</v>
      </c>
      <c r="D3170" s="16">
        <v>20</v>
      </c>
      <c r="E3170" s="16">
        <v>63</v>
      </c>
      <c r="F3170" s="16">
        <v>5</v>
      </c>
      <c r="G3170" s="16">
        <v>16</v>
      </c>
      <c r="H3170" s="16">
        <v>3</v>
      </c>
      <c r="I3170" s="16">
        <v>0</v>
      </c>
      <c r="J3170" s="16">
        <v>0</v>
      </c>
      <c r="K3170" s="16">
        <v>5</v>
      </c>
      <c r="L3170" s="16">
        <v>0</v>
      </c>
      <c r="M3170" s="16">
        <v>0</v>
      </c>
      <c r="N3170" s="16">
        <v>1</v>
      </c>
      <c r="O3170" s="16">
        <v>9</v>
      </c>
      <c r="P3170" s="13" t="str">
        <f>IFERROR(VLOOKUP($A3170,'Fielding Data'!$A:$H,MATCH(P$1,'Fielding Data'!$A$1:$H$1,0),0),"Other")</f>
        <v>C</v>
      </c>
      <c r="Q3170" s="13">
        <f>IFERROR(VLOOKUP($A3170,'Fielding Data'!$A:$H,MATCH(Q$1,'Fielding Data'!$A$1:$H$1,0),0),"Other")</f>
        <v>62</v>
      </c>
      <c r="R3170" s="13">
        <f>IFERROR(VLOOKUP($A3170,'Fielding Data'!$A:$H,MATCH(R$1,'Fielding Data'!$A$1:$H$1,0),0),"Other")</f>
        <v>4</v>
      </c>
      <c r="S3170" s="13">
        <f>IFERROR(VLOOKUP($A3170,'Fielding Data'!$A:$H,MATCH(S$1,'Fielding Data'!$A$1:$H$1,0),0),"Other")</f>
        <v>0</v>
      </c>
      <c r="T3170" s="13">
        <f>IFERROR(VLOOKUP($A3170,'Fielding Data'!$A:$H,MATCH(T$1,'Fielding Data'!$A$1:$H$1,0),0),"Other")</f>
        <v>1</v>
      </c>
      <c r="U3170" s="13">
        <f>SUMIFS('Fielding Data'!E:E,'Fielding Data'!$A:$A,'Hitting Data'!$A3170)</f>
        <v>62</v>
      </c>
      <c r="V3170" s="13">
        <f>SUMIFS('Fielding Data'!F:F,'Fielding Data'!$A:$A,'Hitting Data'!$A3170)</f>
        <v>4</v>
      </c>
      <c r="W3170" s="13">
        <f>SUMIFS('Fielding Data'!G:G,'Fielding Data'!$A:$A,'Hitting Data'!$A3170)</f>
        <v>0</v>
      </c>
      <c r="X3170" s="13">
        <f>SUMIFS('Fielding Data'!H:H,'Fielding Data'!$A:$A,'Hitting Data'!$A3170)</f>
        <v>1</v>
      </c>
    </row>
    <row r="3171" spans="1:24" x14ac:dyDescent="0.3">
      <c r="A3171" s="13" t="str">
        <f t="shared" si="49"/>
        <v>paulxa012012</v>
      </c>
      <c r="B3171" s="16" t="s">
        <v>1153</v>
      </c>
      <c r="C3171" s="16">
        <v>2012</v>
      </c>
      <c r="D3171" s="16">
        <v>55</v>
      </c>
      <c r="E3171" s="16">
        <v>86</v>
      </c>
      <c r="F3171" s="16">
        <v>8</v>
      </c>
      <c r="G3171" s="16">
        <v>27</v>
      </c>
      <c r="H3171" s="16">
        <v>5</v>
      </c>
      <c r="I3171" s="16">
        <v>1</v>
      </c>
      <c r="J3171" s="16">
        <v>2</v>
      </c>
      <c r="K3171" s="16">
        <v>7</v>
      </c>
      <c r="L3171" s="16">
        <v>4</v>
      </c>
      <c r="M3171" s="16">
        <v>2</v>
      </c>
      <c r="N3171" s="16">
        <v>9</v>
      </c>
      <c r="O3171" s="16">
        <v>18</v>
      </c>
      <c r="P3171" s="13" t="str">
        <f>IFERROR(VLOOKUP($A3171,'Fielding Data'!$A:$H,MATCH(P$1,'Fielding Data'!$A$1:$H$1,0),0),"Other")</f>
        <v>LF</v>
      </c>
      <c r="Q3171" s="13">
        <f>IFERROR(VLOOKUP($A3171,'Fielding Data'!$A:$H,MATCH(Q$1,'Fielding Data'!$A$1:$H$1,0),0),"Other")</f>
        <v>0</v>
      </c>
      <c r="R3171" s="13">
        <f>IFERROR(VLOOKUP($A3171,'Fielding Data'!$A:$H,MATCH(R$1,'Fielding Data'!$A$1:$H$1,0),0),"Other")</f>
        <v>0</v>
      </c>
      <c r="S3171" s="13">
        <f>IFERROR(VLOOKUP($A3171,'Fielding Data'!$A:$H,MATCH(S$1,'Fielding Data'!$A$1:$H$1,0),0),"Other")</f>
        <v>0</v>
      </c>
      <c r="T3171" s="13">
        <f>IFERROR(VLOOKUP($A3171,'Fielding Data'!$A:$H,MATCH(T$1,'Fielding Data'!$A$1:$H$1,0),0),"Other")</f>
        <v>0</v>
      </c>
      <c r="U3171" s="13">
        <f>SUMIFS('Fielding Data'!E:E,'Fielding Data'!$A:$A,'Hitting Data'!$A3171)</f>
        <v>15</v>
      </c>
      <c r="V3171" s="13">
        <f>SUMIFS('Fielding Data'!F:F,'Fielding Data'!$A:$A,'Hitting Data'!$A3171)</f>
        <v>2</v>
      </c>
      <c r="W3171" s="13">
        <f>SUMIFS('Fielding Data'!G:G,'Fielding Data'!$A:$A,'Hitting Data'!$A3171)</f>
        <v>0</v>
      </c>
      <c r="X3171" s="13">
        <f>SUMIFS('Fielding Data'!H:H,'Fielding Data'!$A:$A,'Hitting Data'!$A3171)</f>
        <v>0</v>
      </c>
    </row>
    <row r="3172" spans="1:24" x14ac:dyDescent="0.3">
      <c r="A3172" s="13" t="str">
        <f t="shared" si="49"/>
        <v>pavanca012012</v>
      </c>
      <c r="B3172" s="16" t="s">
        <v>172</v>
      </c>
      <c r="C3172" s="16">
        <v>2012</v>
      </c>
      <c r="D3172" s="16">
        <v>11</v>
      </c>
      <c r="E3172" s="16">
        <v>2</v>
      </c>
      <c r="F3172" s="16">
        <v>0</v>
      </c>
      <c r="G3172" s="16">
        <v>0</v>
      </c>
      <c r="H3172" s="16">
        <v>0</v>
      </c>
      <c r="I3172" s="16">
        <v>0</v>
      </c>
      <c r="J3172" s="16">
        <v>0</v>
      </c>
      <c r="K3172" s="16">
        <v>0</v>
      </c>
      <c r="L3172" s="16">
        <v>0</v>
      </c>
      <c r="M3172" s="16">
        <v>0</v>
      </c>
      <c r="N3172" s="16">
        <v>0</v>
      </c>
      <c r="O3172" s="16">
        <v>1</v>
      </c>
      <c r="P3172" s="13" t="str">
        <f>IFERROR(VLOOKUP($A3172,'Fielding Data'!$A:$H,MATCH(P$1,'Fielding Data'!$A$1:$H$1,0),0),"Other")</f>
        <v>P</v>
      </c>
      <c r="Q3172" s="13">
        <f>IFERROR(VLOOKUP($A3172,'Fielding Data'!$A:$H,MATCH(Q$1,'Fielding Data'!$A$1:$H$1,0),0),"Other")</f>
        <v>5</v>
      </c>
      <c r="R3172" s="13">
        <f>IFERROR(VLOOKUP($A3172,'Fielding Data'!$A:$H,MATCH(R$1,'Fielding Data'!$A$1:$H$1,0),0),"Other")</f>
        <v>5</v>
      </c>
      <c r="S3172" s="13">
        <f>IFERROR(VLOOKUP($A3172,'Fielding Data'!$A:$H,MATCH(S$1,'Fielding Data'!$A$1:$H$1,0),0),"Other")</f>
        <v>0</v>
      </c>
      <c r="T3172" s="13">
        <f>IFERROR(VLOOKUP($A3172,'Fielding Data'!$A:$H,MATCH(T$1,'Fielding Data'!$A$1:$H$1,0),0),"Other")</f>
        <v>0</v>
      </c>
      <c r="U3172" s="13">
        <f>SUMIFS('Fielding Data'!E:E,'Fielding Data'!$A:$A,'Hitting Data'!$A3172)</f>
        <v>5</v>
      </c>
      <c r="V3172" s="13">
        <f>SUMIFS('Fielding Data'!F:F,'Fielding Data'!$A:$A,'Hitting Data'!$A3172)</f>
        <v>5</v>
      </c>
      <c r="W3172" s="13">
        <f>SUMIFS('Fielding Data'!G:G,'Fielding Data'!$A:$A,'Hitting Data'!$A3172)</f>
        <v>0</v>
      </c>
      <c r="X3172" s="13">
        <f>SUMIFS('Fielding Data'!H:H,'Fielding Data'!$A:$A,'Hitting Data'!$A3172)</f>
        <v>0</v>
      </c>
    </row>
    <row r="3173" spans="1:24" x14ac:dyDescent="0.3">
      <c r="A3173" s="13" t="str">
        <f t="shared" si="49"/>
        <v>peavyja012012</v>
      </c>
      <c r="B3173" s="16" t="s">
        <v>325</v>
      </c>
      <c r="C3173" s="16">
        <v>2012</v>
      </c>
      <c r="D3173" s="16">
        <v>32</v>
      </c>
      <c r="E3173" s="16">
        <v>5</v>
      </c>
      <c r="F3173" s="16">
        <v>1</v>
      </c>
      <c r="G3173" s="16">
        <v>0</v>
      </c>
      <c r="H3173" s="16">
        <v>0</v>
      </c>
      <c r="I3173" s="16">
        <v>0</v>
      </c>
      <c r="J3173" s="16">
        <v>0</v>
      </c>
      <c r="K3173" s="16">
        <v>1</v>
      </c>
      <c r="L3173" s="16">
        <v>0</v>
      </c>
      <c r="M3173" s="16">
        <v>0</v>
      </c>
      <c r="N3173" s="16">
        <v>0</v>
      </c>
      <c r="O3173" s="16">
        <v>3</v>
      </c>
      <c r="P3173" s="13" t="str">
        <f>IFERROR(VLOOKUP($A3173,'Fielding Data'!$A:$H,MATCH(P$1,'Fielding Data'!$A$1:$H$1,0),0),"Other")</f>
        <v>P</v>
      </c>
      <c r="Q3173" s="13">
        <f>IFERROR(VLOOKUP($A3173,'Fielding Data'!$A:$H,MATCH(Q$1,'Fielding Data'!$A$1:$H$1,0),0),"Other")</f>
        <v>14</v>
      </c>
      <c r="R3173" s="13">
        <f>IFERROR(VLOOKUP($A3173,'Fielding Data'!$A:$H,MATCH(R$1,'Fielding Data'!$A$1:$H$1,0),0),"Other")</f>
        <v>22</v>
      </c>
      <c r="S3173" s="13">
        <f>IFERROR(VLOOKUP($A3173,'Fielding Data'!$A:$H,MATCH(S$1,'Fielding Data'!$A$1:$H$1,0),0),"Other")</f>
        <v>1</v>
      </c>
      <c r="T3173" s="13">
        <f>IFERROR(VLOOKUP($A3173,'Fielding Data'!$A:$H,MATCH(T$1,'Fielding Data'!$A$1:$H$1,0),0),"Other")</f>
        <v>3</v>
      </c>
      <c r="U3173" s="13">
        <f>SUMIFS('Fielding Data'!E:E,'Fielding Data'!$A:$A,'Hitting Data'!$A3173)</f>
        <v>14</v>
      </c>
      <c r="V3173" s="13">
        <f>SUMIFS('Fielding Data'!F:F,'Fielding Data'!$A:$A,'Hitting Data'!$A3173)</f>
        <v>22</v>
      </c>
      <c r="W3173" s="13">
        <f>SUMIFS('Fielding Data'!G:G,'Fielding Data'!$A:$A,'Hitting Data'!$A3173)</f>
        <v>1</v>
      </c>
      <c r="X3173" s="13">
        <f>SUMIFS('Fielding Data'!H:H,'Fielding Data'!$A:$A,'Hitting Data'!$A3173)</f>
        <v>3</v>
      </c>
    </row>
    <row r="3174" spans="1:24" x14ac:dyDescent="0.3">
      <c r="A3174" s="13" t="str">
        <f t="shared" si="49"/>
        <v>pedrodu012012</v>
      </c>
      <c r="B3174" s="16" t="s">
        <v>709</v>
      </c>
      <c r="C3174" s="16">
        <v>2012</v>
      </c>
      <c r="D3174" s="16">
        <v>141</v>
      </c>
      <c r="E3174" s="16">
        <v>563</v>
      </c>
      <c r="F3174" s="16">
        <v>81</v>
      </c>
      <c r="G3174" s="16">
        <v>163</v>
      </c>
      <c r="H3174" s="16">
        <v>39</v>
      </c>
      <c r="I3174" s="16">
        <v>3</v>
      </c>
      <c r="J3174" s="16">
        <v>15</v>
      </c>
      <c r="K3174" s="16">
        <v>65</v>
      </c>
      <c r="L3174" s="16">
        <v>20</v>
      </c>
      <c r="M3174" s="16">
        <v>6</v>
      </c>
      <c r="N3174" s="16">
        <v>48</v>
      </c>
      <c r="O3174" s="16">
        <v>60</v>
      </c>
      <c r="P3174" s="13" t="str">
        <f>IFERROR(VLOOKUP($A3174,'Fielding Data'!$A:$H,MATCH(P$1,'Fielding Data'!$A$1:$H$1,0),0),"Other")</f>
        <v>2B</v>
      </c>
      <c r="Q3174" s="13">
        <f>IFERROR(VLOOKUP($A3174,'Fielding Data'!$A:$H,MATCH(Q$1,'Fielding Data'!$A$1:$H$1,0),0),"Other")</f>
        <v>228</v>
      </c>
      <c r="R3174" s="13">
        <f>IFERROR(VLOOKUP($A3174,'Fielding Data'!$A:$H,MATCH(R$1,'Fielding Data'!$A$1:$H$1,0),0),"Other")</f>
        <v>392</v>
      </c>
      <c r="S3174" s="13">
        <f>IFERROR(VLOOKUP($A3174,'Fielding Data'!$A:$H,MATCH(S$1,'Fielding Data'!$A$1:$H$1,0),0),"Other")</f>
        <v>5</v>
      </c>
      <c r="T3174" s="13">
        <f>IFERROR(VLOOKUP($A3174,'Fielding Data'!$A:$H,MATCH(T$1,'Fielding Data'!$A$1:$H$1,0),0),"Other")</f>
        <v>100</v>
      </c>
      <c r="U3174" s="13">
        <f>SUMIFS('Fielding Data'!E:E,'Fielding Data'!$A:$A,'Hitting Data'!$A3174)</f>
        <v>228</v>
      </c>
      <c r="V3174" s="13">
        <f>SUMIFS('Fielding Data'!F:F,'Fielding Data'!$A:$A,'Hitting Data'!$A3174)</f>
        <v>392</v>
      </c>
      <c r="W3174" s="13">
        <f>SUMIFS('Fielding Data'!G:G,'Fielding Data'!$A:$A,'Hitting Data'!$A3174)</f>
        <v>5</v>
      </c>
      <c r="X3174" s="13">
        <f>SUMIFS('Fielding Data'!H:H,'Fielding Data'!$A:$A,'Hitting Data'!$A3174)</f>
        <v>100</v>
      </c>
    </row>
    <row r="3175" spans="1:24" x14ac:dyDescent="0.3">
      <c r="A3175" s="13" t="str">
        <f t="shared" si="49"/>
        <v>pegueca012012</v>
      </c>
      <c r="B3175" s="16" t="s">
        <v>1583</v>
      </c>
      <c r="C3175" s="16">
        <v>2012</v>
      </c>
      <c r="D3175" s="16">
        <v>17</v>
      </c>
      <c r="E3175" s="16">
        <v>56</v>
      </c>
      <c r="F3175" s="16">
        <v>2</v>
      </c>
      <c r="G3175" s="16">
        <v>10</v>
      </c>
      <c r="H3175" s="16">
        <v>2</v>
      </c>
      <c r="I3175" s="16">
        <v>1</v>
      </c>
      <c r="J3175" s="16">
        <v>2</v>
      </c>
      <c r="K3175" s="16">
        <v>7</v>
      </c>
      <c r="L3175" s="16">
        <v>0</v>
      </c>
      <c r="M3175" s="16">
        <v>0</v>
      </c>
      <c r="N3175" s="16">
        <v>1</v>
      </c>
      <c r="O3175" s="16">
        <v>28</v>
      </c>
      <c r="P3175" s="13" t="str">
        <f>IFERROR(VLOOKUP($A3175,'Fielding Data'!$A:$H,MATCH(P$1,'Fielding Data'!$A$1:$H$1,0),0),"Other")</f>
        <v>LF</v>
      </c>
      <c r="Q3175" s="13">
        <f>IFERROR(VLOOKUP($A3175,'Fielding Data'!$A:$H,MATCH(Q$1,'Fielding Data'!$A$1:$H$1,0),0),"Other")</f>
        <v>0</v>
      </c>
      <c r="R3175" s="13">
        <f>IFERROR(VLOOKUP($A3175,'Fielding Data'!$A:$H,MATCH(R$1,'Fielding Data'!$A$1:$H$1,0),0),"Other")</f>
        <v>0</v>
      </c>
      <c r="S3175" s="13">
        <f>IFERROR(VLOOKUP($A3175,'Fielding Data'!$A:$H,MATCH(S$1,'Fielding Data'!$A$1:$H$1,0),0),"Other")</f>
        <v>0</v>
      </c>
      <c r="T3175" s="13">
        <f>IFERROR(VLOOKUP($A3175,'Fielding Data'!$A:$H,MATCH(T$1,'Fielding Data'!$A$1:$H$1,0),0),"Other")</f>
        <v>0</v>
      </c>
      <c r="U3175" s="13">
        <f>SUMIFS('Fielding Data'!E:E,'Fielding Data'!$A:$A,'Hitting Data'!$A3175)</f>
        <v>28</v>
      </c>
      <c r="V3175" s="13">
        <f>SUMIFS('Fielding Data'!F:F,'Fielding Data'!$A:$A,'Hitting Data'!$A3175)</f>
        <v>0</v>
      </c>
      <c r="W3175" s="13">
        <f>SUMIFS('Fielding Data'!G:G,'Fielding Data'!$A:$A,'Hitting Data'!$A3175)</f>
        <v>0</v>
      </c>
      <c r="X3175" s="13">
        <f>SUMIFS('Fielding Data'!H:H,'Fielding Data'!$A:$A,'Hitting Data'!$A3175)</f>
        <v>0</v>
      </c>
    </row>
    <row r="3176" spans="1:24" x14ac:dyDescent="0.3">
      <c r="A3176" s="13" t="str">
        <f t="shared" si="49"/>
        <v>peguefr012012</v>
      </c>
      <c r="B3176" s="16" t="s">
        <v>1801</v>
      </c>
      <c r="C3176" s="16">
        <v>2012</v>
      </c>
      <c r="D3176" s="16">
        <v>17</v>
      </c>
      <c r="E3176" s="16">
        <v>16</v>
      </c>
      <c r="F3176" s="16">
        <v>6</v>
      </c>
      <c r="G3176" s="16">
        <v>3</v>
      </c>
      <c r="H3176" s="16">
        <v>0</v>
      </c>
      <c r="I3176" s="16">
        <v>0</v>
      </c>
      <c r="J3176" s="16">
        <v>0</v>
      </c>
      <c r="K3176" s="16">
        <v>0</v>
      </c>
      <c r="L3176" s="16">
        <v>3</v>
      </c>
      <c r="M3176" s="16">
        <v>0</v>
      </c>
      <c r="N3176" s="16">
        <v>0</v>
      </c>
      <c r="O3176" s="16">
        <v>7</v>
      </c>
      <c r="P3176" s="13" t="str">
        <f>IFERROR(VLOOKUP($A3176,'Fielding Data'!$A:$H,MATCH(P$1,'Fielding Data'!$A$1:$H$1,0),0),"Other")</f>
        <v>LF</v>
      </c>
      <c r="Q3176" s="13">
        <f>IFERROR(VLOOKUP($A3176,'Fielding Data'!$A:$H,MATCH(Q$1,'Fielding Data'!$A$1:$H$1,0),0),"Other")</f>
        <v>0</v>
      </c>
      <c r="R3176" s="13">
        <f>IFERROR(VLOOKUP($A3176,'Fielding Data'!$A:$H,MATCH(R$1,'Fielding Data'!$A$1:$H$1,0),0),"Other")</f>
        <v>0</v>
      </c>
      <c r="S3176" s="13">
        <f>IFERROR(VLOOKUP($A3176,'Fielding Data'!$A:$H,MATCH(S$1,'Fielding Data'!$A$1:$H$1,0),0),"Other")</f>
        <v>0</v>
      </c>
      <c r="T3176" s="13">
        <f>IFERROR(VLOOKUP($A3176,'Fielding Data'!$A:$H,MATCH(T$1,'Fielding Data'!$A$1:$H$1,0),0),"Other")</f>
        <v>0</v>
      </c>
      <c r="U3176" s="13">
        <f>SUMIFS('Fielding Data'!E:E,'Fielding Data'!$A:$A,'Hitting Data'!$A3176)</f>
        <v>14</v>
      </c>
      <c r="V3176" s="13">
        <f>SUMIFS('Fielding Data'!F:F,'Fielding Data'!$A:$A,'Hitting Data'!$A3176)</f>
        <v>1</v>
      </c>
      <c r="W3176" s="13">
        <f>SUMIFS('Fielding Data'!G:G,'Fielding Data'!$A:$A,'Hitting Data'!$A3176)</f>
        <v>0</v>
      </c>
      <c r="X3176" s="13">
        <f>SUMIFS('Fielding Data'!H:H,'Fielding Data'!$A:$A,'Hitting Data'!$A3176)</f>
        <v>0</v>
      </c>
    </row>
    <row r="3177" spans="1:24" x14ac:dyDescent="0.3">
      <c r="A3177" s="13" t="str">
        <f t="shared" si="49"/>
        <v>pelfrmi012012</v>
      </c>
      <c r="B3177" s="16" t="s">
        <v>710</v>
      </c>
      <c r="C3177" s="16">
        <v>2012</v>
      </c>
      <c r="D3177" s="16">
        <v>3</v>
      </c>
      <c r="E3177" s="16">
        <v>6</v>
      </c>
      <c r="F3177" s="16">
        <v>1</v>
      </c>
      <c r="G3177" s="16">
        <v>1</v>
      </c>
      <c r="H3177" s="16">
        <v>1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0</v>
      </c>
      <c r="O3177" s="16">
        <v>0</v>
      </c>
      <c r="P3177" s="13" t="str">
        <f>IFERROR(VLOOKUP($A3177,'Fielding Data'!$A:$H,MATCH(P$1,'Fielding Data'!$A$1:$H$1,0),0),"Other")</f>
        <v>P</v>
      </c>
      <c r="Q3177" s="13">
        <f>IFERROR(VLOOKUP($A3177,'Fielding Data'!$A:$H,MATCH(Q$1,'Fielding Data'!$A$1:$H$1,0),0),"Other")</f>
        <v>3</v>
      </c>
      <c r="R3177" s="13">
        <f>IFERROR(VLOOKUP($A3177,'Fielding Data'!$A:$H,MATCH(R$1,'Fielding Data'!$A$1:$H$1,0),0),"Other")</f>
        <v>4</v>
      </c>
      <c r="S3177" s="13">
        <f>IFERROR(VLOOKUP($A3177,'Fielding Data'!$A:$H,MATCH(S$1,'Fielding Data'!$A$1:$H$1,0),0),"Other")</f>
        <v>1</v>
      </c>
      <c r="T3177" s="13">
        <f>IFERROR(VLOOKUP($A3177,'Fielding Data'!$A:$H,MATCH(T$1,'Fielding Data'!$A$1:$H$1,0),0),"Other")</f>
        <v>0</v>
      </c>
      <c r="U3177" s="13">
        <f>SUMIFS('Fielding Data'!E:E,'Fielding Data'!$A:$A,'Hitting Data'!$A3177)</f>
        <v>3</v>
      </c>
      <c r="V3177" s="13">
        <f>SUMIFS('Fielding Data'!F:F,'Fielding Data'!$A:$A,'Hitting Data'!$A3177)</f>
        <v>4</v>
      </c>
      <c r="W3177" s="13">
        <f>SUMIFS('Fielding Data'!G:G,'Fielding Data'!$A:$A,'Hitting Data'!$A3177)</f>
        <v>1</v>
      </c>
      <c r="X3177" s="13">
        <f>SUMIFS('Fielding Data'!H:H,'Fielding Data'!$A:$A,'Hitting Data'!$A3177)</f>
        <v>0</v>
      </c>
    </row>
    <row r="3178" spans="1:24" x14ac:dyDescent="0.3">
      <c r="A3178" s="13" t="str">
        <f t="shared" si="49"/>
        <v>penabr012012</v>
      </c>
      <c r="B3178" s="16" t="s">
        <v>585</v>
      </c>
      <c r="C3178" s="16">
        <v>2012</v>
      </c>
      <c r="D3178" s="16">
        <v>68</v>
      </c>
      <c r="E3178" s="16">
        <v>212</v>
      </c>
      <c r="F3178" s="16">
        <v>16</v>
      </c>
      <c r="G3178" s="16">
        <v>50</v>
      </c>
      <c r="H3178" s="16">
        <v>10</v>
      </c>
      <c r="I3178" s="16">
        <v>1</v>
      </c>
      <c r="J3178" s="16">
        <v>2</v>
      </c>
      <c r="K3178" s="16">
        <v>25</v>
      </c>
      <c r="L3178" s="16">
        <v>0</v>
      </c>
      <c r="M3178" s="16">
        <v>1</v>
      </c>
      <c r="N3178" s="16">
        <v>9</v>
      </c>
      <c r="O3178" s="16">
        <v>24</v>
      </c>
      <c r="P3178" s="13" t="str">
        <f>IFERROR(VLOOKUP($A3178,'Fielding Data'!$A:$H,MATCH(P$1,'Fielding Data'!$A$1:$H$1,0),0),"Other")</f>
        <v>1B</v>
      </c>
      <c r="Q3178" s="13">
        <f>IFERROR(VLOOKUP($A3178,'Fielding Data'!$A:$H,MATCH(Q$1,'Fielding Data'!$A$1:$H$1,0),0),"Other")</f>
        <v>8</v>
      </c>
      <c r="R3178" s="13">
        <f>IFERROR(VLOOKUP($A3178,'Fielding Data'!$A:$H,MATCH(R$1,'Fielding Data'!$A$1:$H$1,0),0),"Other")</f>
        <v>0</v>
      </c>
      <c r="S3178" s="13">
        <f>IFERROR(VLOOKUP($A3178,'Fielding Data'!$A:$H,MATCH(S$1,'Fielding Data'!$A$1:$H$1,0),0),"Other")</f>
        <v>0</v>
      </c>
      <c r="T3178" s="13">
        <f>IFERROR(VLOOKUP($A3178,'Fielding Data'!$A:$H,MATCH(T$1,'Fielding Data'!$A$1:$H$1,0),0),"Other")</f>
        <v>0</v>
      </c>
      <c r="U3178" s="13">
        <f>SUMIFS('Fielding Data'!E:E,'Fielding Data'!$A:$A,'Hitting Data'!$A3178)</f>
        <v>352</v>
      </c>
      <c r="V3178" s="13">
        <f>SUMIFS('Fielding Data'!F:F,'Fielding Data'!$A:$A,'Hitting Data'!$A3178)</f>
        <v>18</v>
      </c>
      <c r="W3178" s="13">
        <f>SUMIFS('Fielding Data'!G:G,'Fielding Data'!$A:$A,'Hitting Data'!$A3178)</f>
        <v>4</v>
      </c>
      <c r="X3178" s="13">
        <f>SUMIFS('Fielding Data'!H:H,'Fielding Data'!$A:$A,'Hitting Data'!$A3178)</f>
        <v>4</v>
      </c>
    </row>
    <row r="3179" spans="1:24" x14ac:dyDescent="0.3">
      <c r="A3179" s="13" t="str">
        <f t="shared" si="49"/>
        <v>penaca012012</v>
      </c>
      <c r="B3179" s="16" t="s">
        <v>264</v>
      </c>
      <c r="C3179" s="16">
        <v>2012</v>
      </c>
      <c r="D3179" s="16">
        <v>160</v>
      </c>
      <c r="E3179" s="16">
        <v>497</v>
      </c>
      <c r="F3179" s="16">
        <v>72</v>
      </c>
      <c r="G3179" s="16">
        <v>98</v>
      </c>
      <c r="H3179" s="16">
        <v>17</v>
      </c>
      <c r="I3179" s="16">
        <v>2</v>
      </c>
      <c r="J3179" s="16">
        <v>19</v>
      </c>
      <c r="K3179" s="16">
        <v>61</v>
      </c>
      <c r="L3179" s="16">
        <v>2</v>
      </c>
      <c r="M3179" s="16">
        <v>3</v>
      </c>
      <c r="N3179" s="16">
        <v>87</v>
      </c>
      <c r="O3179" s="16">
        <v>182</v>
      </c>
      <c r="P3179" s="13" t="str">
        <f>IFERROR(VLOOKUP($A3179,'Fielding Data'!$A:$H,MATCH(P$1,'Fielding Data'!$A$1:$H$1,0),0),"Other")</f>
        <v>1B</v>
      </c>
      <c r="Q3179" s="13">
        <f>IFERROR(VLOOKUP($A3179,'Fielding Data'!$A:$H,MATCH(Q$1,'Fielding Data'!$A$1:$H$1,0),0),"Other")</f>
        <v>1182</v>
      </c>
      <c r="R3179" s="13">
        <f>IFERROR(VLOOKUP($A3179,'Fielding Data'!$A:$H,MATCH(R$1,'Fielding Data'!$A$1:$H$1,0),0),"Other")</f>
        <v>95</v>
      </c>
      <c r="S3179" s="13">
        <f>IFERROR(VLOOKUP($A3179,'Fielding Data'!$A:$H,MATCH(S$1,'Fielding Data'!$A$1:$H$1,0),0),"Other")</f>
        <v>7</v>
      </c>
      <c r="T3179" s="13">
        <f>IFERROR(VLOOKUP($A3179,'Fielding Data'!$A:$H,MATCH(T$1,'Fielding Data'!$A$1:$H$1,0),0),"Other")</f>
        <v>119</v>
      </c>
      <c r="U3179" s="13">
        <f>SUMIFS('Fielding Data'!E:E,'Fielding Data'!$A:$A,'Hitting Data'!$A3179)</f>
        <v>1182</v>
      </c>
      <c r="V3179" s="13">
        <f>SUMIFS('Fielding Data'!F:F,'Fielding Data'!$A:$A,'Hitting Data'!$A3179)</f>
        <v>95</v>
      </c>
      <c r="W3179" s="13">
        <f>SUMIFS('Fielding Data'!G:G,'Fielding Data'!$A:$A,'Hitting Data'!$A3179)</f>
        <v>7</v>
      </c>
      <c r="X3179" s="13">
        <f>SUMIFS('Fielding Data'!H:H,'Fielding Data'!$A:$A,'Hitting Data'!$A3179)</f>
        <v>119</v>
      </c>
    </row>
    <row r="3180" spans="1:24" x14ac:dyDescent="0.3">
      <c r="A3180" s="13" t="str">
        <f t="shared" si="49"/>
        <v>penara022012</v>
      </c>
      <c r="B3180" s="16" t="s">
        <v>1154</v>
      </c>
      <c r="C3180" s="16">
        <v>2012</v>
      </c>
      <c r="D3180" s="16">
        <v>3</v>
      </c>
      <c r="E3180" s="16">
        <v>4</v>
      </c>
      <c r="F3180" s="16">
        <v>0</v>
      </c>
      <c r="G3180" s="16">
        <v>1</v>
      </c>
      <c r="H3180" s="16">
        <v>0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3" t="str">
        <f>IFERROR(VLOOKUP($A3180,'Fielding Data'!$A:$H,MATCH(P$1,'Fielding Data'!$A$1:$H$1,0),0),"Other")</f>
        <v>SS</v>
      </c>
      <c r="Q3180" s="13">
        <f>IFERROR(VLOOKUP($A3180,'Fielding Data'!$A:$H,MATCH(Q$1,'Fielding Data'!$A$1:$H$1,0),0),"Other")</f>
        <v>0</v>
      </c>
      <c r="R3180" s="13">
        <f>IFERROR(VLOOKUP($A3180,'Fielding Data'!$A:$H,MATCH(R$1,'Fielding Data'!$A$1:$H$1,0),0),"Other")</f>
        <v>4</v>
      </c>
      <c r="S3180" s="13">
        <f>IFERROR(VLOOKUP($A3180,'Fielding Data'!$A:$H,MATCH(S$1,'Fielding Data'!$A$1:$H$1,0),0),"Other")</f>
        <v>0</v>
      </c>
      <c r="T3180" s="13">
        <f>IFERROR(VLOOKUP($A3180,'Fielding Data'!$A:$H,MATCH(T$1,'Fielding Data'!$A$1:$H$1,0),0),"Other")</f>
        <v>0</v>
      </c>
      <c r="U3180" s="13">
        <f>SUMIFS('Fielding Data'!E:E,'Fielding Data'!$A:$A,'Hitting Data'!$A3180)</f>
        <v>0</v>
      </c>
      <c r="V3180" s="13">
        <f>SUMIFS('Fielding Data'!F:F,'Fielding Data'!$A:$A,'Hitting Data'!$A3180)</f>
        <v>4</v>
      </c>
      <c r="W3180" s="13">
        <f>SUMIFS('Fielding Data'!G:G,'Fielding Data'!$A:$A,'Hitting Data'!$A3180)</f>
        <v>0</v>
      </c>
      <c r="X3180" s="13">
        <f>SUMIFS('Fielding Data'!H:H,'Fielding Data'!$A:$A,'Hitting Data'!$A3180)</f>
        <v>0</v>
      </c>
    </row>
    <row r="3181" spans="1:24" x14ac:dyDescent="0.3">
      <c r="A3181" s="13" t="str">
        <f t="shared" si="49"/>
        <v>pennicl012012</v>
      </c>
      <c r="B3181" s="16" t="s">
        <v>985</v>
      </c>
      <c r="C3181" s="16">
        <v>2012</v>
      </c>
      <c r="D3181" s="16">
        <v>125</v>
      </c>
      <c r="E3181" s="16">
        <v>418</v>
      </c>
      <c r="F3181" s="16">
        <v>50</v>
      </c>
      <c r="G3181" s="16">
        <v>90</v>
      </c>
      <c r="H3181" s="16">
        <v>18</v>
      </c>
      <c r="I3181" s="16">
        <v>2</v>
      </c>
      <c r="J3181" s="16">
        <v>6</v>
      </c>
      <c r="K3181" s="16">
        <v>28</v>
      </c>
      <c r="L3181" s="16">
        <v>15</v>
      </c>
      <c r="M3181" s="16">
        <v>6</v>
      </c>
      <c r="N3181" s="16">
        <v>35</v>
      </c>
      <c r="O3181" s="16">
        <v>90</v>
      </c>
      <c r="P3181" s="13" t="str">
        <f>IFERROR(VLOOKUP($A3181,'Fielding Data'!$A:$H,MATCH(P$1,'Fielding Data'!$A$1:$H$1,0),0),"Other")</f>
        <v>2B</v>
      </c>
      <c r="Q3181" s="13">
        <f>IFERROR(VLOOKUP($A3181,'Fielding Data'!$A:$H,MATCH(Q$1,'Fielding Data'!$A$1:$H$1,0),0),"Other")</f>
        <v>67</v>
      </c>
      <c r="R3181" s="13">
        <f>IFERROR(VLOOKUP($A3181,'Fielding Data'!$A:$H,MATCH(R$1,'Fielding Data'!$A$1:$H$1,0),0),"Other")</f>
        <v>85</v>
      </c>
      <c r="S3181" s="13">
        <f>IFERROR(VLOOKUP($A3181,'Fielding Data'!$A:$H,MATCH(S$1,'Fielding Data'!$A$1:$H$1,0),0),"Other")</f>
        <v>2</v>
      </c>
      <c r="T3181" s="13">
        <f>IFERROR(VLOOKUP($A3181,'Fielding Data'!$A:$H,MATCH(T$1,'Fielding Data'!$A$1:$H$1,0),0),"Other")</f>
        <v>12</v>
      </c>
      <c r="U3181" s="13">
        <f>SUMIFS('Fielding Data'!E:E,'Fielding Data'!$A:$A,'Hitting Data'!$A3181)</f>
        <v>217</v>
      </c>
      <c r="V3181" s="13">
        <f>SUMIFS('Fielding Data'!F:F,'Fielding Data'!$A:$A,'Hitting Data'!$A3181)</f>
        <v>357</v>
      </c>
      <c r="W3181" s="13">
        <f>SUMIFS('Fielding Data'!G:G,'Fielding Data'!$A:$A,'Hitting Data'!$A3181)</f>
        <v>11</v>
      </c>
      <c r="X3181" s="13">
        <f>SUMIFS('Fielding Data'!H:H,'Fielding Data'!$A:$A,'Hitting Data'!$A3181)</f>
        <v>70</v>
      </c>
    </row>
    <row r="3182" spans="1:24" x14ac:dyDescent="0.3">
      <c r="A3182" s="13" t="str">
        <f t="shared" si="49"/>
        <v>pennybr012012</v>
      </c>
      <c r="B3182" s="16" t="s">
        <v>174</v>
      </c>
      <c r="C3182" s="16">
        <v>2012</v>
      </c>
      <c r="D3182" s="16">
        <v>22</v>
      </c>
      <c r="E3182" s="16">
        <v>1</v>
      </c>
      <c r="F3182" s="16">
        <v>0</v>
      </c>
      <c r="G3182" s="16">
        <v>0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0</v>
      </c>
      <c r="O3182" s="16">
        <v>0</v>
      </c>
      <c r="P3182" s="13" t="str">
        <f>IFERROR(VLOOKUP($A3182,'Fielding Data'!$A:$H,MATCH(P$1,'Fielding Data'!$A$1:$H$1,0),0),"Other")</f>
        <v>P</v>
      </c>
      <c r="Q3182" s="13">
        <f>IFERROR(VLOOKUP($A3182,'Fielding Data'!$A:$H,MATCH(Q$1,'Fielding Data'!$A$1:$H$1,0),0),"Other")</f>
        <v>3</v>
      </c>
      <c r="R3182" s="13">
        <f>IFERROR(VLOOKUP($A3182,'Fielding Data'!$A:$H,MATCH(R$1,'Fielding Data'!$A$1:$H$1,0),0),"Other")</f>
        <v>4</v>
      </c>
      <c r="S3182" s="13">
        <f>IFERROR(VLOOKUP($A3182,'Fielding Data'!$A:$H,MATCH(S$1,'Fielding Data'!$A$1:$H$1,0),0),"Other")</f>
        <v>0</v>
      </c>
      <c r="T3182" s="13">
        <f>IFERROR(VLOOKUP($A3182,'Fielding Data'!$A:$H,MATCH(T$1,'Fielding Data'!$A$1:$H$1,0),0),"Other")</f>
        <v>2</v>
      </c>
      <c r="U3182" s="13">
        <f>SUMIFS('Fielding Data'!E:E,'Fielding Data'!$A:$A,'Hitting Data'!$A3182)</f>
        <v>3</v>
      </c>
      <c r="V3182" s="13">
        <f>SUMIFS('Fielding Data'!F:F,'Fielding Data'!$A:$A,'Hitting Data'!$A3182)</f>
        <v>4</v>
      </c>
      <c r="W3182" s="13">
        <f>SUMIFS('Fielding Data'!G:G,'Fielding Data'!$A:$A,'Hitting Data'!$A3182)</f>
        <v>0</v>
      </c>
      <c r="X3182" s="13">
        <f>SUMIFS('Fielding Data'!H:H,'Fielding Data'!$A:$A,'Hitting Data'!$A3182)</f>
        <v>2</v>
      </c>
    </row>
    <row r="3183" spans="1:24" x14ac:dyDescent="0.3">
      <c r="A3183" s="13" t="str">
        <f t="shared" si="49"/>
        <v>peraljh012012</v>
      </c>
      <c r="B3183" s="16" t="s">
        <v>395</v>
      </c>
      <c r="C3183" s="16">
        <v>2012</v>
      </c>
      <c r="D3183" s="16">
        <v>150</v>
      </c>
      <c r="E3183" s="16">
        <v>531</v>
      </c>
      <c r="F3183" s="16">
        <v>58</v>
      </c>
      <c r="G3183" s="16">
        <v>127</v>
      </c>
      <c r="H3183" s="16">
        <v>32</v>
      </c>
      <c r="I3183" s="16">
        <v>3</v>
      </c>
      <c r="J3183" s="16">
        <v>13</v>
      </c>
      <c r="K3183" s="16">
        <v>63</v>
      </c>
      <c r="L3183" s="16">
        <v>1</v>
      </c>
      <c r="M3183" s="16">
        <v>2</v>
      </c>
      <c r="N3183" s="16">
        <v>49</v>
      </c>
      <c r="O3183" s="16">
        <v>105</v>
      </c>
      <c r="P3183" s="13" t="str">
        <f>IFERROR(VLOOKUP($A3183,'Fielding Data'!$A:$H,MATCH(P$1,'Fielding Data'!$A$1:$H$1,0),0),"Other")</f>
        <v>SS</v>
      </c>
      <c r="Q3183" s="13">
        <f>IFERROR(VLOOKUP($A3183,'Fielding Data'!$A:$H,MATCH(Q$1,'Fielding Data'!$A$1:$H$1,0),0),"Other")</f>
        <v>229</v>
      </c>
      <c r="R3183" s="13">
        <f>IFERROR(VLOOKUP($A3183,'Fielding Data'!$A:$H,MATCH(R$1,'Fielding Data'!$A$1:$H$1,0),0),"Other")</f>
        <v>359</v>
      </c>
      <c r="S3183" s="13">
        <f>IFERROR(VLOOKUP($A3183,'Fielding Data'!$A:$H,MATCH(S$1,'Fielding Data'!$A$1:$H$1,0),0),"Other")</f>
        <v>7</v>
      </c>
      <c r="T3183" s="13">
        <f>IFERROR(VLOOKUP($A3183,'Fielding Data'!$A:$H,MATCH(T$1,'Fielding Data'!$A$1:$H$1,0),0),"Other")</f>
        <v>75</v>
      </c>
      <c r="U3183" s="13">
        <f>SUMIFS('Fielding Data'!E:E,'Fielding Data'!$A:$A,'Hitting Data'!$A3183)</f>
        <v>229</v>
      </c>
      <c r="V3183" s="13">
        <f>SUMIFS('Fielding Data'!F:F,'Fielding Data'!$A:$A,'Hitting Data'!$A3183)</f>
        <v>359</v>
      </c>
      <c r="W3183" s="13">
        <f>SUMIFS('Fielding Data'!G:G,'Fielding Data'!$A:$A,'Hitting Data'!$A3183)</f>
        <v>7</v>
      </c>
      <c r="X3183" s="13">
        <f>SUMIFS('Fielding Data'!H:H,'Fielding Data'!$A:$A,'Hitting Data'!$A3183)</f>
        <v>75</v>
      </c>
    </row>
    <row r="3184" spans="1:24" x14ac:dyDescent="0.3">
      <c r="A3184" s="13" t="str">
        <f t="shared" si="49"/>
        <v>peraljo012012</v>
      </c>
      <c r="B3184" s="16" t="s">
        <v>587</v>
      </c>
      <c r="C3184" s="16">
        <v>2012</v>
      </c>
      <c r="D3184" s="16">
        <v>77</v>
      </c>
      <c r="E3184" s="16">
        <v>0</v>
      </c>
      <c r="F3184" s="16">
        <v>0</v>
      </c>
      <c r="G3184" s="16">
        <v>0</v>
      </c>
      <c r="H3184" s="16">
        <v>0</v>
      </c>
      <c r="I3184" s="16">
        <v>0</v>
      </c>
      <c r="J3184" s="16">
        <v>0</v>
      </c>
      <c r="K3184" s="16">
        <v>0</v>
      </c>
      <c r="L3184" s="16">
        <v>0</v>
      </c>
      <c r="M3184" s="16">
        <v>0</v>
      </c>
      <c r="N3184" s="16">
        <v>0</v>
      </c>
      <c r="O3184" s="16">
        <v>0</v>
      </c>
      <c r="P3184" s="13" t="str">
        <f>IFERROR(VLOOKUP($A3184,'Fielding Data'!$A:$H,MATCH(P$1,'Fielding Data'!$A$1:$H$1,0),0),"Other")</f>
        <v>P</v>
      </c>
      <c r="Q3184" s="13">
        <f>IFERROR(VLOOKUP($A3184,'Fielding Data'!$A:$H,MATCH(Q$1,'Fielding Data'!$A$1:$H$1,0),0),"Other")</f>
        <v>6</v>
      </c>
      <c r="R3184" s="13">
        <f>IFERROR(VLOOKUP($A3184,'Fielding Data'!$A:$H,MATCH(R$1,'Fielding Data'!$A$1:$H$1,0),0),"Other")</f>
        <v>2</v>
      </c>
      <c r="S3184" s="13">
        <f>IFERROR(VLOOKUP($A3184,'Fielding Data'!$A:$H,MATCH(S$1,'Fielding Data'!$A$1:$H$1,0),0),"Other")</f>
        <v>0</v>
      </c>
      <c r="T3184" s="13">
        <f>IFERROR(VLOOKUP($A3184,'Fielding Data'!$A:$H,MATCH(T$1,'Fielding Data'!$A$1:$H$1,0),0),"Other")</f>
        <v>1</v>
      </c>
      <c r="U3184" s="13">
        <f>SUMIFS('Fielding Data'!E:E,'Fielding Data'!$A:$A,'Hitting Data'!$A3184)</f>
        <v>6</v>
      </c>
      <c r="V3184" s="13">
        <f>SUMIFS('Fielding Data'!F:F,'Fielding Data'!$A:$A,'Hitting Data'!$A3184)</f>
        <v>2</v>
      </c>
      <c r="W3184" s="13">
        <f>SUMIFS('Fielding Data'!G:G,'Fielding Data'!$A:$A,'Hitting Data'!$A3184)</f>
        <v>0</v>
      </c>
      <c r="X3184" s="13">
        <f>SUMIFS('Fielding Data'!H:H,'Fielding Data'!$A:$A,'Hitting Data'!$A3184)</f>
        <v>1</v>
      </c>
    </row>
    <row r="3185" spans="1:24" x14ac:dyDescent="0.3">
      <c r="A3185" s="13" t="str">
        <f t="shared" si="49"/>
        <v>peralwi012012</v>
      </c>
      <c r="B3185" s="16" t="s">
        <v>1802</v>
      </c>
      <c r="C3185" s="16">
        <v>2012</v>
      </c>
      <c r="D3185" s="16">
        <v>6</v>
      </c>
      <c r="E3185" s="16">
        <v>11</v>
      </c>
      <c r="F3185" s="16">
        <v>0</v>
      </c>
      <c r="G3185" s="16">
        <v>1</v>
      </c>
      <c r="H3185" s="16">
        <v>1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0</v>
      </c>
      <c r="O3185" s="16">
        <v>5</v>
      </c>
      <c r="P3185" s="13" t="str">
        <f>IFERROR(VLOOKUP($A3185,'Fielding Data'!$A:$H,MATCH(P$1,'Fielding Data'!$A$1:$H$1,0),0),"Other")</f>
        <v>P</v>
      </c>
      <c r="Q3185" s="13">
        <f>IFERROR(VLOOKUP($A3185,'Fielding Data'!$A:$H,MATCH(Q$1,'Fielding Data'!$A$1:$H$1,0),0),"Other")</f>
        <v>4</v>
      </c>
      <c r="R3185" s="13">
        <f>IFERROR(VLOOKUP($A3185,'Fielding Data'!$A:$H,MATCH(R$1,'Fielding Data'!$A$1:$H$1,0),0),"Other")</f>
        <v>4</v>
      </c>
      <c r="S3185" s="13">
        <f>IFERROR(VLOOKUP($A3185,'Fielding Data'!$A:$H,MATCH(S$1,'Fielding Data'!$A$1:$H$1,0),0),"Other")</f>
        <v>1</v>
      </c>
      <c r="T3185" s="13">
        <f>IFERROR(VLOOKUP($A3185,'Fielding Data'!$A:$H,MATCH(T$1,'Fielding Data'!$A$1:$H$1,0),0),"Other")</f>
        <v>0</v>
      </c>
      <c r="U3185" s="13">
        <f>SUMIFS('Fielding Data'!E:E,'Fielding Data'!$A:$A,'Hitting Data'!$A3185)</f>
        <v>4</v>
      </c>
      <c r="V3185" s="13">
        <f>SUMIFS('Fielding Data'!F:F,'Fielding Data'!$A:$A,'Hitting Data'!$A3185)</f>
        <v>4</v>
      </c>
      <c r="W3185" s="13">
        <f>SUMIFS('Fielding Data'!G:G,'Fielding Data'!$A:$A,'Hitting Data'!$A3185)</f>
        <v>1</v>
      </c>
      <c r="X3185" s="13">
        <f>SUMIFS('Fielding Data'!H:H,'Fielding Data'!$A:$A,'Hitting Data'!$A3185)</f>
        <v>0</v>
      </c>
    </row>
    <row r="3186" spans="1:24" x14ac:dyDescent="0.3">
      <c r="A3186" s="13" t="str">
        <f t="shared" si="49"/>
        <v>perdolu012012</v>
      </c>
      <c r="B3186" s="16" t="s">
        <v>1155</v>
      </c>
      <c r="C3186" s="16">
        <v>2012</v>
      </c>
      <c r="D3186" s="16">
        <v>15</v>
      </c>
      <c r="E3186" s="16">
        <v>0</v>
      </c>
      <c r="F3186" s="16">
        <v>0</v>
      </c>
      <c r="G3186" s="16">
        <v>0</v>
      </c>
      <c r="H3186" s="16">
        <v>0</v>
      </c>
      <c r="I3186" s="16">
        <v>0</v>
      </c>
      <c r="J3186" s="16">
        <v>0</v>
      </c>
      <c r="K3186" s="16">
        <v>0</v>
      </c>
      <c r="L3186" s="16">
        <v>0</v>
      </c>
      <c r="M3186" s="16">
        <v>0</v>
      </c>
      <c r="N3186" s="16">
        <v>0</v>
      </c>
      <c r="O3186" s="16">
        <v>0</v>
      </c>
      <c r="P3186" s="13" t="str">
        <f>IFERROR(VLOOKUP($A3186,'Fielding Data'!$A:$H,MATCH(P$1,'Fielding Data'!$A$1:$H$1,0),0),"Other")</f>
        <v>P</v>
      </c>
      <c r="Q3186" s="13">
        <f>IFERROR(VLOOKUP($A3186,'Fielding Data'!$A:$H,MATCH(Q$1,'Fielding Data'!$A$1:$H$1,0),0),"Other")</f>
        <v>6</v>
      </c>
      <c r="R3186" s="13">
        <f>IFERROR(VLOOKUP($A3186,'Fielding Data'!$A:$H,MATCH(R$1,'Fielding Data'!$A$1:$H$1,0),0),"Other")</f>
        <v>3</v>
      </c>
      <c r="S3186" s="13">
        <f>IFERROR(VLOOKUP($A3186,'Fielding Data'!$A:$H,MATCH(S$1,'Fielding Data'!$A$1:$H$1,0),0),"Other")</f>
        <v>0</v>
      </c>
      <c r="T3186" s="13">
        <f>IFERROR(VLOOKUP($A3186,'Fielding Data'!$A:$H,MATCH(T$1,'Fielding Data'!$A$1:$H$1,0),0),"Other")</f>
        <v>1</v>
      </c>
      <c r="U3186" s="13">
        <f>SUMIFS('Fielding Data'!E:E,'Fielding Data'!$A:$A,'Hitting Data'!$A3186)</f>
        <v>6</v>
      </c>
      <c r="V3186" s="13">
        <f>SUMIFS('Fielding Data'!F:F,'Fielding Data'!$A:$A,'Hitting Data'!$A3186)</f>
        <v>3</v>
      </c>
      <c r="W3186" s="13">
        <f>SUMIFS('Fielding Data'!G:G,'Fielding Data'!$A:$A,'Hitting Data'!$A3186)</f>
        <v>0</v>
      </c>
      <c r="X3186" s="13">
        <f>SUMIFS('Fielding Data'!H:H,'Fielding Data'!$A:$A,'Hitting Data'!$A3186)</f>
        <v>1</v>
      </c>
    </row>
    <row r="3187" spans="1:24" x14ac:dyDescent="0.3">
      <c r="A3187" s="13" t="str">
        <f t="shared" si="49"/>
        <v>perezch012012</v>
      </c>
      <c r="B3187" s="16" t="s">
        <v>986</v>
      </c>
      <c r="C3187" s="16">
        <v>2012</v>
      </c>
      <c r="D3187" s="16">
        <v>61</v>
      </c>
      <c r="E3187" s="16">
        <v>0</v>
      </c>
      <c r="F3187" s="16">
        <v>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3" t="str">
        <f>IFERROR(VLOOKUP($A3187,'Fielding Data'!$A:$H,MATCH(P$1,'Fielding Data'!$A$1:$H$1,0),0),"Other")</f>
        <v>P</v>
      </c>
      <c r="Q3187" s="13">
        <f>IFERROR(VLOOKUP($A3187,'Fielding Data'!$A:$H,MATCH(Q$1,'Fielding Data'!$A$1:$H$1,0),0),"Other")</f>
        <v>7</v>
      </c>
      <c r="R3187" s="13">
        <f>IFERROR(VLOOKUP($A3187,'Fielding Data'!$A:$H,MATCH(R$1,'Fielding Data'!$A$1:$H$1,0),0),"Other")</f>
        <v>2</v>
      </c>
      <c r="S3187" s="13">
        <f>IFERROR(VLOOKUP($A3187,'Fielding Data'!$A:$H,MATCH(S$1,'Fielding Data'!$A$1:$H$1,0),0),"Other")</f>
        <v>0</v>
      </c>
      <c r="T3187" s="13">
        <f>IFERROR(VLOOKUP($A3187,'Fielding Data'!$A:$H,MATCH(T$1,'Fielding Data'!$A$1:$H$1,0),0),"Other")</f>
        <v>1</v>
      </c>
      <c r="U3187" s="13">
        <f>SUMIFS('Fielding Data'!E:E,'Fielding Data'!$A:$A,'Hitting Data'!$A3187)</f>
        <v>7</v>
      </c>
      <c r="V3187" s="13">
        <f>SUMIFS('Fielding Data'!F:F,'Fielding Data'!$A:$A,'Hitting Data'!$A3187)</f>
        <v>2</v>
      </c>
      <c r="W3187" s="13">
        <f>SUMIFS('Fielding Data'!G:G,'Fielding Data'!$A:$A,'Hitting Data'!$A3187)</f>
        <v>0</v>
      </c>
      <c r="X3187" s="13">
        <f>SUMIFS('Fielding Data'!H:H,'Fielding Data'!$A:$A,'Hitting Data'!$A3187)</f>
        <v>1</v>
      </c>
    </row>
    <row r="3188" spans="1:24" x14ac:dyDescent="0.3">
      <c r="A3188" s="13" t="str">
        <f t="shared" si="49"/>
        <v>perezeu012012</v>
      </c>
      <c r="B3188" s="16" t="s">
        <v>1803</v>
      </c>
      <c r="C3188" s="16">
        <v>2012</v>
      </c>
      <c r="D3188" s="16">
        <v>13</v>
      </c>
      <c r="E3188" s="16">
        <v>5</v>
      </c>
      <c r="F3188" s="16">
        <v>3</v>
      </c>
      <c r="G3188" s="16">
        <v>1</v>
      </c>
      <c r="H3188" s="16">
        <v>0</v>
      </c>
      <c r="I3188" s="16">
        <v>0</v>
      </c>
      <c r="J3188" s="16">
        <v>0</v>
      </c>
      <c r="K3188" s="16">
        <v>0</v>
      </c>
      <c r="L3188" s="16">
        <v>3</v>
      </c>
      <c r="M3188" s="16">
        <v>0</v>
      </c>
      <c r="N3188" s="16">
        <v>0</v>
      </c>
      <c r="O3188" s="16">
        <v>0</v>
      </c>
      <c r="P3188" s="13" t="str">
        <f>IFERROR(VLOOKUP($A3188,'Fielding Data'!$A:$H,MATCH(P$1,'Fielding Data'!$A$1:$H$1,0),0),"Other")</f>
        <v>CF</v>
      </c>
      <c r="Q3188" s="13">
        <f>IFERROR(VLOOKUP($A3188,'Fielding Data'!$A:$H,MATCH(Q$1,'Fielding Data'!$A$1:$H$1,0),0),"Other")</f>
        <v>0</v>
      </c>
      <c r="R3188" s="13">
        <f>IFERROR(VLOOKUP($A3188,'Fielding Data'!$A:$H,MATCH(R$1,'Fielding Data'!$A$1:$H$1,0),0),"Other")</f>
        <v>0</v>
      </c>
      <c r="S3188" s="13">
        <f>IFERROR(VLOOKUP($A3188,'Fielding Data'!$A:$H,MATCH(S$1,'Fielding Data'!$A$1:$H$1,0),0),"Other")</f>
        <v>0</v>
      </c>
      <c r="T3188" s="13">
        <f>IFERROR(VLOOKUP($A3188,'Fielding Data'!$A:$H,MATCH(T$1,'Fielding Data'!$A$1:$H$1,0),0),"Other")</f>
        <v>0</v>
      </c>
      <c r="U3188" s="13">
        <f>SUMIFS('Fielding Data'!E:E,'Fielding Data'!$A:$A,'Hitting Data'!$A3188)</f>
        <v>1</v>
      </c>
      <c r="V3188" s="13">
        <f>SUMIFS('Fielding Data'!F:F,'Fielding Data'!$A:$A,'Hitting Data'!$A3188)</f>
        <v>0</v>
      </c>
      <c r="W3188" s="13">
        <f>SUMIFS('Fielding Data'!G:G,'Fielding Data'!$A:$A,'Hitting Data'!$A3188)</f>
        <v>0</v>
      </c>
      <c r="X3188" s="13">
        <f>SUMIFS('Fielding Data'!H:H,'Fielding Data'!$A:$A,'Hitting Data'!$A3188)</f>
        <v>0</v>
      </c>
    </row>
    <row r="3189" spans="1:24" x14ac:dyDescent="0.3">
      <c r="A3189" s="13" t="str">
        <f t="shared" si="49"/>
        <v>perezhe012012</v>
      </c>
      <c r="B3189" s="16" t="s">
        <v>1804</v>
      </c>
      <c r="C3189" s="16">
        <v>2012</v>
      </c>
      <c r="D3189" s="16">
        <v>2</v>
      </c>
      <c r="E3189" s="16">
        <v>2</v>
      </c>
      <c r="F3189" s="16">
        <v>1</v>
      </c>
      <c r="G3189" s="16">
        <v>1</v>
      </c>
      <c r="H3189" s="16">
        <v>0</v>
      </c>
      <c r="I3189" s="16">
        <v>0</v>
      </c>
      <c r="J3189" s="16">
        <v>0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3" t="str">
        <f>IFERROR(VLOOKUP($A3189,'Fielding Data'!$A:$H,MATCH(P$1,'Fielding Data'!$A$1:$H$1,0),0),"Other")</f>
        <v>2B</v>
      </c>
      <c r="Q3189" s="13">
        <f>IFERROR(VLOOKUP($A3189,'Fielding Data'!$A:$H,MATCH(Q$1,'Fielding Data'!$A$1:$H$1,0),0),"Other")</f>
        <v>1</v>
      </c>
      <c r="R3189" s="13">
        <f>IFERROR(VLOOKUP($A3189,'Fielding Data'!$A:$H,MATCH(R$1,'Fielding Data'!$A$1:$H$1,0),0),"Other")</f>
        <v>0</v>
      </c>
      <c r="S3189" s="13">
        <f>IFERROR(VLOOKUP($A3189,'Fielding Data'!$A:$H,MATCH(S$1,'Fielding Data'!$A$1:$H$1,0),0),"Other")</f>
        <v>0</v>
      </c>
      <c r="T3189" s="13">
        <f>IFERROR(VLOOKUP($A3189,'Fielding Data'!$A:$H,MATCH(T$1,'Fielding Data'!$A$1:$H$1,0),0),"Other")</f>
        <v>0</v>
      </c>
      <c r="U3189" s="13">
        <f>SUMIFS('Fielding Data'!E:E,'Fielding Data'!$A:$A,'Hitting Data'!$A3189)</f>
        <v>1</v>
      </c>
      <c r="V3189" s="13">
        <f>SUMIFS('Fielding Data'!F:F,'Fielding Data'!$A:$A,'Hitting Data'!$A3189)</f>
        <v>0</v>
      </c>
      <c r="W3189" s="13">
        <f>SUMIFS('Fielding Data'!G:G,'Fielding Data'!$A:$A,'Hitting Data'!$A3189)</f>
        <v>0</v>
      </c>
      <c r="X3189" s="13">
        <f>SUMIFS('Fielding Data'!H:H,'Fielding Data'!$A:$A,'Hitting Data'!$A3189)</f>
        <v>0</v>
      </c>
    </row>
    <row r="3190" spans="1:24" x14ac:dyDescent="0.3">
      <c r="A3190" s="13" t="str">
        <f t="shared" si="49"/>
        <v>perezju012012</v>
      </c>
      <c r="B3190" s="16" t="s">
        <v>712</v>
      </c>
      <c r="C3190" s="16">
        <v>2012</v>
      </c>
      <c r="D3190" s="16">
        <v>10</v>
      </c>
      <c r="E3190" s="16">
        <v>1</v>
      </c>
      <c r="F3190" s="16">
        <v>0</v>
      </c>
      <c r="G3190" s="16">
        <v>0</v>
      </c>
      <c r="H3190" s="16">
        <v>0</v>
      </c>
      <c r="I3190" s="16">
        <v>0</v>
      </c>
      <c r="J3190" s="16">
        <v>0</v>
      </c>
      <c r="K3190" s="16">
        <v>0</v>
      </c>
      <c r="L3190" s="16">
        <v>0</v>
      </c>
      <c r="M3190" s="16">
        <v>0</v>
      </c>
      <c r="N3190" s="16">
        <v>0</v>
      </c>
      <c r="O3190" s="16">
        <v>1</v>
      </c>
      <c r="P3190" s="13" t="str">
        <f>IFERROR(VLOOKUP($A3190,'Fielding Data'!$A:$H,MATCH(P$1,'Fielding Data'!$A$1:$H$1,0),0),"Other")</f>
        <v>P</v>
      </c>
      <c r="Q3190" s="13">
        <f>IFERROR(VLOOKUP($A3190,'Fielding Data'!$A:$H,MATCH(Q$1,'Fielding Data'!$A$1:$H$1,0),0),"Other")</f>
        <v>0</v>
      </c>
      <c r="R3190" s="13">
        <f>IFERROR(VLOOKUP($A3190,'Fielding Data'!$A:$H,MATCH(R$1,'Fielding Data'!$A$1:$H$1,0),0),"Other")</f>
        <v>0</v>
      </c>
      <c r="S3190" s="13">
        <f>IFERROR(VLOOKUP($A3190,'Fielding Data'!$A:$H,MATCH(S$1,'Fielding Data'!$A$1:$H$1,0),0),"Other")</f>
        <v>0</v>
      </c>
      <c r="T3190" s="13">
        <f>IFERROR(VLOOKUP($A3190,'Fielding Data'!$A:$H,MATCH(T$1,'Fielding Data'!$A$1:$H$1,0),0),"Other")</f>
        <v>0</v>
      </c>
      <c r="U3190" s="13">
        <f>SUMIFS('Fielding Data'!E:E,'Fielding Data'!$A:$A,'Hitting Data'!$A3190)</f>
        <v>0</v>
      </c>
      <c r="V3190" s="13">
        <f>SUMIFS('Fielding Data'!F:F,'Fielding Data'!$A:$A,'Hitting Data'!$A3190)</f>
        <v>0</v>
      </c>
      <c r="W3190" s="13">
        <f>SUMIFS('Fielding Data'!G:G,'Fielding Data'!$A:$A,'Hitting Data'!$A3190)</f>
        <v>0</v>
      </c>
      <c r="X3190" s="13">
        <f>SUMIFS('Fielding Data'!H:H,'Fielding Data'!$A:$A,'Hitting Data'!$A3190)</f>
        <v>0</v>
      </c>
    </row>
    <row r="3191" spans="1:24" x14ac:dyDescent="0.3">
      <c r="A3191" s="13" t="str">
        <f t="shared" si="49"/>
        <v>perezlu012012</v>
      </c>
      <c r="B3191" s="16" t="s">
        <v>1585</v>
      </c>
      <c r="C3191" s="16">
        <v>2012</v>
      </c>
      <c r="D3191" s="16">
        <v>35</v>
      </c>
      <c r="E3191" s="16">
        <v>0</v>
      </c>
      <c r="F3191" s="16">
        <v>0</v>
      </c>
      <c r="G3191" s="16">
        <v>0</v>
      </c>
      <c r="H3191" s="16">
        <v>0</v>
      </c>
      <c r="I3191" s="16">
        <v>0</v>
      </c>
      <c r="J3191" s="16">
        <v>0</v>
      </c>
      <c r="K3191" s="16">
        <v>0</v>
      </c>
      <c r="L3191" s="16">
        <v>0</v>
      </c>
      <c r="M3191" s="16">
        <v>0</v>
      </c>
      <c r="N3191" s="16">
        <v>0</v>
      </c>
      <c r="O3191" s="16">
        <v>0</v>
      </c>
      <c r="P3191" s="13" t="str">
        <f>IFERROR(VLOOKUP($A3191,'Fielding Data'!$A:$H,MATCH(P$1,'Fielding Data'!$A$1:$H$1,0),0),"Other")</f>
        <v>P</v>
      </c>
      <c r="Q3191" s="13">
        <f>IFERROR(VLOOKUP($A3191,'Fielding Data'!$A:$H,MATCH(Q$1,'Fielding Data'!$A$1:$H$1,0),0),"Other")</f>
        <v>1</v>
      </c>
      <c r="R3191" s="13">
        <f>IFERROR(VLOOKUP($A3191,'Fielding Data'!$A:$H,MATCH(R$1,'Fielding Data'!$A$1:$H$1,0),0),"Other")</f>
        <v>3</v>
      </c>
      <c r="S3191" s="13">
        <f>IFERROR(VLOOKUP($A3191,'Fielding Data'!$A:$H,MATCH(S$1,'Fielding Data'!$A$1:$H$1,0),0),"Other")</f>
        <v>1</v>
      </c>
      <c r="T3191" s="13">
        <f>IFERROR(VLOOKUP($A3191,'Fielding Data'!$A:$H,MATCH(T$1,'Fielding Data'!$A$1:$H$1,0),0),"Other")</f>
        <v>0</v>
      </c>
      <c r="U3191" s="13">
        <f>SUMIFS('Fielding Data'!E:E,'Fielding Data'!$A:$A,'Hitting Data'!$A3191)</f>
        <v>1</v>
      </c>
      <c r="V3191" s="13">
        <f>SUMIFS('Fielding Data'!F:F,'Fielding Data'!$A:$A,'Hitting Data'!$A3191)</f>
        <v>3</v>
      </c>
      <c r="W3191" s="13">
        <f>SUMIFS('Fielding Data'!G:G,'Fielding Data'!$A:$A,'Hitting Data'!$A3191)</f>
        <v>1</v>
      </c>
      <c r="X3191" s="13">
        <f>SUMIFS('Fielding Data'!H:H,'Fielding Data'!$A:$A,'Hitting Data'!$A3191)</f>
        <v>0</v>
      </c>
    </row>
    <row r="3192" spans="1:24" x14ac:dyDescent="0.3">
      <c r="A3192" s="13" t="str">
        <f t="shared" si="49"/>
        <v>perezma022012</v>
      </c>
      <c r="B3192" s="16" t="s">
        <v>1805</v>
      </c>
      <c r="C3192" s="16">
        <v>2012</v>
      </c>
      <c r="D3192" s="16">
        <v>12</v>
      </c>
      <c r="E3192" s="16">
        <v>0</v>
      </c>
      <c r="F3192" s="16">
        <v>0</v>
      </c>
      <c r="G3192" s="16">
        <v>0</v>
      </c>
      <c r="H3192" s="16">
        <v>0</v>
      </c>
      <c r="I3192" s="16">
        <v>0</v>
      </c>
      <c r="J3192" s="16">
        <v>0</v>
      </c>
      <c r="K3192" s="16">
        <v>0</v>
      </c>
      <c r="L3192" s="16">
        <v>0</v>
      </c>
      <c r="M3192" s="16">
        <v>0</v>
      </c>
      <c r="N3192" s="16">
        <v>0</v>
      </c>
      <c r="O3192" s="16">
        <v>0</v>
      </c>
      <c r="P3192" s="13" t="str">
        <f>IFERROR(VLOOKUP($A3192,'Fielding Data'!$A:$H,MATCH(P$1,'Fielding Data'!$A$1:$H$1,0),0),"Other")</f>
        <v>P</v>
      </c>
      <c r="Q3192" s="13">
        <f>IFERROR(VLOOKUP($A3192,'Fielding Data'!$A:$H,MATCH(Q$1,'Fielding Data'!$A$1:$H$1,0),0),"Other")</f>
        <v>1</v>
      </c>
      <c r="R3192" s="13">
        <f>IFERROR(VLOOKUP($A3192,'Fielding Data'!$A:$H,MATCH(R$1,'Fielding Data'!$A$1:$H$1,0),0),"Other")</f>
        <v>2</v>
      </c>
      <c r="S3192" s="13">
        <f>IFERROR(VLOOKUP($A3192,'Fielding Data'!$A:$H,MATCH(S$1,'Fielding Data'!$A$1:$H$1,0),0),"Other")</f>
        <v>0</v>
      </c>
      <c r="T3192" s="13">
        <f>IFERROR(VLOOKUP($A3192,'Fielding Data'!$A:$H,MATCH(T$1,'Fielding Data'!$A$1:$H$1,0),0),"Other")</f>
        <v>0</v>
      </c>
      <c r="U3192" s="13">
        <f>SUMIFS('Fielding Data'!E:E,'Fielding Data'!$A:$A,'Hitting Data'!$A3192)</f>
        <v>1</v>
      </c>
      <c r="V3192" s="13">
        <f>SUMIFS('Fielding Data'!F:F,'Fielding Data'!$A:$A,'Hitting Data'!$A3192)</f>
        <v>2</v>
      </c>
      <c r="W3192" s="13">
        <f>SUMIFS('Fielding Data'!G:G,'Fielding Data'!$A:$A,'Hitting Data'!$A3192)</f>
        <v>0</v>
      </c>
      <c r="X3192" s="13">
        <f>SUMIFS('Fielding Data'!H:H,'Fielding Data'!$A:$A,'Hitting Data'!$A3192)</f>
        <v>0</v>
      </c>
    </row>
    <row r="3193" spans="1:24" x14ac:dyDescent="0.3">
      <c r="A3193" s="13" t="str">
        <f t="shared" si="49"/>
        <v>perezol012012</v>
      </c>
      <c r="B3193" s="16" t="s">
        <v>327</v>
      </c>
      <c r="C3193" s="16">
        <v>2012</v>
      </c>
      <c r="D3193" s="16">
        <v>33</v>
      </c>
      <c r="E3193" s="16">
        <v>0</v>
      </c>
      <c r="F3193" s="16">
        <v>0</v>
      </c>
      <c r="G3193" s="16">
        <v>0</v>
      </c>
      <c r="H3193" s="16">
        <v>0</v>
      </c>
      <c r="I3193" s="16">
        <v>0</v>
      </c>
      <c r="J3193" s="16">
        <v>0</v>
      </c>
      <c r="K3193" s="16">
        <v>0</v>
      </c>
      <c r="L3193" s="16">
        <v>0</v>
      </c>
      <c r="M3193" s="16">
        <v>0</v>
      </c>
      <c r="N3193" s="16">
        <v>0</v>
      </c>
      <c r="O3193" s="16">
        <v>0</v>
      </c>
      <c r="P3193" s="13" t="str">
        <f>IFERROR(VLOOKUP($A3193,'Fielding Data'!$A:$H,MATCH(P$1,'Fielding Data'!$A$1:$H$1,0),0),"Other")</f>
        <v>P</v>
      </c>
      <c r="Q3193" s="13">
        <f>IFERROR(VLOOKUP($A3193,'Fielding Data'!$A:$H,MATCH(Q$1,'Fielding Data'!$A$1:$H$1,0),0),"Other")</f>
        <v>2</v>
      </c>
      <c r="R3193" s="13">
        <f>IFERROR(VLOOKUP($A3193,'Fielding Data'!$A:$H,MATCH(R$1,'Fielding Data'!$A$1:$H$1,0),0),"Other")</f>
        <v>5</v>
      </c>
      <c r="S3193" s="13">
        <f>IFERROR(VLOOKUP($A3193,'Fielding Data'!$A:$H,MATCH(S$1,'Fielding Data'!$A$1:$H$1,0),0),"Other")</f>
        <v>0</v>
      </c>
      <c r="T3193" s="13">
        <f>IFERROR(VLOOKUP($A3193,'Fielding Data'!$A:$H,MATCH(T$1,'Fielding Data'!$A$1:$H$1,0),0),"Other")</f>
        <v>1</v>
      </c>
      <c r="U3193" s="13">
        <f>SUMIFS('Fielding Data'!E:E,'Fielding Data'!$A:$A,'Hitting Data'!$A3193)</f>
        <v>2</v>
      </c>
      <c r="V3193" s="13">
        <f>SUMIFS('Fielding Data'!F:F,'Fielding Data'!$A:$A,'Hitting Data'!$A3193)</f>
        <v>5</v>
      </c>
      <c r="W3193" s="13">
        <f>SUMIFS('Fielding Data'!G:G,'Fielding Data'!$A:$A,'Hitting Data'!$A3193)</f>
        <v>0</v>
      </c>
      <c r="X3193" s="13">
        <f>SUMIFS('Fielding Data'!H:H,'Fielding Data'!$A:$A,'Hitting Data'!$A3193)</f>
        <v>1</v>
      </c>
    </row>
    <row r="3194" spans="1:24" x14ac:dyDescent="0.3">
      <c r="A3194" s="13" t="str">
        <f t="shared" si="49"/>
        <v>perezra012012</v>
      </c>
      <c r="B3194" s="16" t="s">
        <v>713</v>
      </c>
      <c r="C3194" s="16">
        <v>2012</v>
      </c>
      <c r="D3194" s="16">
        <v>8</v>
      </c>
      <c r="E3194" s="16">
        <v>0</v>
      </c>
      <c r="F3194" s="16">
        <v>0</v>
      </c>
      <c r="G3194" s="16">
        <v>0</v>
      </c>
      <c r="H3194" s="16">
        <v>0</v>
      </c>
      <c r="I3194" s="16">
        <v>0</v>
      </c>
      <c r="J3194" s="16">
        <v>0</v>
      </c>
      <c r="K3194" s="16">
        <v>0</v>
      </c>
      <c r="L3194" s="16">
        <v>0</v>
      </c>
      <c r="M3194" s="16">
        <v>0</v>
      </c>
      <c r="N3194" s="16">
        <v>0</v>
      </c>
      <c r="O3194" s="16">
        <v>0</v>
      </c>
      <c r="P3194" s="13" t="str">
        <f>IFERROR(VLOOKUP($A3194,'Fielding Data'!$A:$H,MATCH(P$1,'Fielding Data'!$A$1:$H$1,0),0),"Other")</f>
        <v>P</v>
      </c>
      <c r="Q3194" s="13">
        <f>IFERROR(VLOOKUP($A3194,'Fielding Data'!$A:$H,MATCH(Q$1,'Fielding Data'!$A$1:$H$1,0),0),"Other")</f>
        <v>2</v>
      </c>
      <c r="R3194" s="13">
        <f>IFERROR(VLOOKUP($A3194,'Fielding Data'!$A:$H,MATCH(R$1,'Fielding Data'!$A$1:$H$1,0),0),"Other")</f>
        <v>0</v>
      </c>
      <c r="S3194" s="13">
        <f>IFERROR(VLOOKUP($A3194,'Fielding Data'!$A:$H,MATCH(S$1,'Fielding Data'!$A$1:$H$1,0),0),"Other")</f>
        <v>0</v>
      </c>
      <c r="T3194" s="13">
        <f>IFERROR(VLOOKUP($A3194,'Fielding Data'!$A:$H,MATCH(T$1,'Fielding Data'!$A$1:$H$1,0),0),"Other")</f>
        <v>0</v>
      </c>
      <c r="U3194" s="13">
        <f>SUMIFS('Fielding Data'!E:E,'Fielding Data'!$A:$A,'Hitting Data'!$A3194)</f>
        <v>2</v>
      </c>
      <c r="V3194" s="13">
        <f>SUMIFS('Fielding Data'!F:F,'Fielding Data'!$A:$A,'Hitting Data'!$A3194)</f>
        <v>0</v>
      </c>
      <c r="W3194" s="13">
        <f>SUMIFS('Fielding Data'!G:G,'Fielding Data'!$A:$A,'Hitting Data'!$A3194)</f>
        <v>0</v>
      </c>
      <c r="X3194" s="13">
        <f>SUMIFS('Fielding Data'!H:H,'Fielding Data'!$A:$A,'Hitting Data'!$A3194)</f>
        <v>0</v>
      </c>
    </row>
    <row r="3195" spans="1:24" x14ac:dyDescent="0.3">
      <c r="A3195" s="13" t="str">
        <f t="shared" si="49"/>
        <v>perezsa022012</v>
      </c>
      <c r="B3195" s="16" t="s">
        <v>1586</v>
      </c>
      <c r="C3195" s="16">
        <v>2012</v>
      </c>
      <c r="D3195" s="16">
        <v>76</v>
      </c>
      <c r="E3195" s="16">
        <v>289</v>
      </c>
      <c r="F3195" s="16">
        <v>38</v>
      </c>
      <c r="G3195" s="16">
        <v>87</v>
      </c>
      <c r="H3195" s="16">
        <v>16</v>
      </c>
      <c r="I3195" s="16">
        <v>0</v>
      </c>
      <c r="J3195" s="16">
        <v>11</v>
      </c>
      <c r="K3195" s="16">
        <v>39</v>
      </c>
      <c r="L3195" s="16">
        <v>0</v>
      </c>
      <c r="M3195" s="16">
        <v>0</v>
      </c>
      <c r="N3195" s="16">
        <v>12</v>
      </c>
      <c r="O3195" s="16">
        <v>27</v>
      </c>
      <c r="P3195" s="13" t="str">
        <f>IFERROR(VLOOKUP($A3195,'Fielding Data'!$A:$H,MATCH(P$1,'Fielding Data'!$A$1:$H$1,0),0),"Other")</f>
        <v>C</v>
      </c>
      <c r="Q3195" s="13">
        <f>IFERROR(VLOOKUP($A3195,'Fielding Data'!$A:$H,MATCH(Q$1,'Fielding Data'!$A$1:$H$1,0),0),"Other")</f>
        <v>522</v>
      </c>
      <c r="R3195" s="13">
        <f>IFERROR(VLOOKUP($A3195,'Fielding Data'!$A:$H,MATCH(R$1,'Fielding Data'!$A$1:$H$1,0),0),"Other")</f>
        <v>53</v>
      </c>
      <c r="S3195" s="13">
        <f>IFERROR(VLOOKUP($A3195,'Fielding Data'!$A:$H,MATCH(S$1,'Fielding Data'!$A$1:$H$1,0),0),"Other")</f>
        <v>4</v>
      </c>
      <c r="T3195" s="13">
        <f>IFERROR(VLOOKUP($A3195,'Fielding Data'!$A:$H,MATCH(T$1,'Fielding Data'!$A$1:$H$1,0),0),"Other")</f>
        <v>4</v>
      </c>
      <c r="U3195" s="13">
        <f>SUMIFS('Fielding Data'!E:E,'Fielding Data'!$A:$A,'Hitting Data'!$A3195)</f>
        <v>522</v>
      </c>
      <c r="V3195" s="13">
        <f>SUMIFS('Fielding Data'!F:F,'Fielding Data'!$A:$A,'Hitting Data'!$A3195)</f>
        <v>53</v>
      </c>
      <c r="W3195" s="13">
        <f>SUMIFS('Fielding Data'!G:G,'Fielding Data'!$A:$A,'Hitting Data'!$A3195)</f>
        <v>4</v>
      </c>
      <c r="X3195" s="13">
        <f>SUMIFS('Fielding Data'!H:H,'Fielding Data'!$A:$A,'Hitting Data'!$A3195)</f>
        <v>4</v>
      </c>
    </row>
    <row r="3196" spans="1:24" x14ac:dyDescent="0.3">
      <c r="A3196" s="13" t="str">
        <f t="shared" si="49"/>
        <v>perkigl012012</v>
      </c>
      <c r="B3196" s="16" t="s">
        <v>714</v>
      </c>
      <c r="C3196" s="16">
        <v>2012</v>
      </c>
      <c r="D3196" s="16">
        <v>70</v>
      </c>
      <c r="E3196" s="16">
        <v>0</v>
      </c>
      <c r="F3196" s="16">
        <v>0</v>
      </c>
      <c r="G3196" s="16">
        <v>0</v>
      </c>
      <c r="H3196" s="16">
        <v>0</v>
      </c>
      <c r="I3196" s="16">
        <v>0</v>
      </c>
      <c r="J3196" s="16">
        <v>0</v>
      </c>
      <c r="K3196" s="16">
        <v>0</v>
      </c>
      <c r="L3196" s="16">
        <v>0</v>
      </c>
      <c r="M3196" s="16">
        <v>0</v>
      </c>
      <c r="N3196" s="16">
        <v>0</v>
      </c>
      <c r="O3196" s="16">
        <v>0</v>
      </c>
      <c r="P3196" s="13" t="str">
        <f>IFERROR(VLOOKUP($A3196,'Fielding Data'!$A:$H,MATCH(P$1,'Fielding Data'!$A$1:$H$1,0),0),"Other")</f>
        <v>P</v>
      </c>
      <c r="Q3196" s="13">
        <f>IFERROR(VLOOKUP($A3196,'Fielding Data'!$A:$H,MATCH(Q$1,'Fielding Data'!$A$1:$H$1,0),0),"Other")</f>
        <v>2</v>
      </c>
      <c r="R3196" s="13">
        <f>IFERROR(VLOOKUP($A3196,'Fielding Data'!$A:$H,MATCH(R$1,'Fielding Data'!$A$1:$H$1,0),0),"Other")</f>
        <v>13</v>
      </c>
      <c r="S3196" s="13">
        <f>IFERROR(VLOOKUP($A3196,'Fielding Data'!$A:$H,MATCH(S$1,'Fielding Data'!$A$1:$H$1,0),0),"Other")</f>
        <v>1</v>
      </c>
      <c r="T3196" s="13">
        <f>IFERROR(VLOOKUP($A3196,'Fielding Data'!$A:$H,MATCH(T$1,'Fielding Data'!$A$1:$H$1,0),0),"Other")</f>
        <v>0</v>
      </c>
      <c r="U3196" s="13">
        <f>SUMIFS('Fielding Data'!E:E,'Fielding Data'!$A:$A,'Hitting Data'!$A3196)</f>
        <v>2</v>
      </c>
      <c r="V3196" s="13">
        <f>SUMIFS('Fielding Data'!F:F,'Fielding Data'!$A:$A,'Hitting Data'!$A3196)</f>
        <v>13</v>
      </c>
      <c r="W3196" s="13">
        <f>SUMIFS('Fielding Data'!G:G,'Fielding Data'!$A:$A,'Hitting Data'!$A3196)</f>
        <v>1</v>
      </c>
      <c r="X3196" s="13">
        <f>SUMIFS('Fielding Data'!H:H,'Fielding Data'!$A:$A,'Hitting Data'!$A3196)</f>
        <v>0</v>
      </c>
    </row>
    <row r="3197" spans="1:24" x14ac:dyDescent="0.3">
      <c r="A3197" s="13" t="str">
        <f t="shared" si="49"/>
        <v>perryry012012</v>
      </c>
      <c r="B3197" s="16" t="s">
        <v>1156</v>
      </c>
      <c r="C3197" s="16">
        <v>2012</v>
      </c>
      <c r="D3197" s="16">
        <v>7</v>
      </c>
      <c r="E3197" s="16">
        <v>0</v>
      </c>
      <c r="F3197" s="16">
        <v>0</v>
      </c>
      <c r="G3197" s="16">
        <v>0</v>
      </c>
      <c r="H3197" s="16">
        <v>0</v>
      </c>
      <c r="I3197" s="16">
        <v>0</v>
      </c>
      <c r="J3197" s="16">
        <v>0</v>
      </c>
      <c r="K3197" s="16">
        <v>0</v>
      </c>
      <c r="L3197" s="16">
        <v>0</v>
      </c>
      <c r="M3197" s="16">
        <v>0</v>
      </c>
      <c r="N3197" s="16">
        <v>0</v>
      </c>
      <c r="O3197" s="16">
        <v>0</v>
      </c>
      <c r="P3197" s="13" t="str">
        <f>IFERROR(VLOOKUP($A3197,'Fielding Data'!$A:$H,MATCH(P$1,'Fielding Data'!$A$1:$H$1,0),0),"Other")</f>
        <v>P</v>
      </c>
      <c r="Q3197" s="13">
        <f>IFERROR(VLOOKUP($A3197,'Fielding Data'!$A:$H,MATCH(Q$1,'Fielding Data'!$A$1:$H$1,0),0),"Other")</f>
        <v>0</v>
      </c>
      <c r="R3197" s="13">
        <f>IFERROR(VLOOKUP($A3197,'Fielding Data'!$A:$H,MATCH(R$1,'Fielding Data'!$A$1:$H$1,0),0),"Other")</f>
        <v>1</v>
      </c>
      <c r="S3197" s="13">
        <f>IFERROR(VLOOKUP($A3197,'Fielding Data'!$A:$H,MATCH(S$1,'Fielding Data'!$A$1:$H$1,0),0),"Other")</f>
        <v>0</v>
      </c>
      <c r="T3197" s="13">
        <f>IFERROR(VLOOKUP($A3197,'Fielding Data'!$A:$H,MATCH(T$1,'Fielding Data'!$A$1:$H$1,0),0),"Other")</f>
        <v>0</v>
      </c>
      <c r="U3197" s="13">
        <f>SUMIFS('Fielding Data'!E:E,'Fielding Data'!$A:$A,'Hitting Data'!$A3197)</f>
        <v>0</v>
      </c>
      <c r="V3197" s="13">
        <f>SUMIFS('Fielding Data'!F:F,'Fielding Data'!$A:$A,'Hitting Data'!$A3197)</f>
        <v>1</v>
      </c>
      <c r="W3197" s="13">
        <f>SUMIFS('Fielding Data'!G:G,'Fielding Data'!$A:$A,'Hitting Data'!$A3197)</f>
        <v>0</v>
      </c>
      <c r="X3197" s="13">
        <f>SUMIFS('Fielding Data'!H:H,'Fielding Data'!$A:$A,'Hitting Data'!$A3197)</f>
        <v>0</v>
      </c>
    </row>
    <row r="3198" spans="1:24" x14ac:dyDescent="0.3">
      <c r="A3198" s="13" t="str">
        <f t="shared" si="49"/>
        <v>pestavi012012</v>
      </c>
      <c r="B3198" s="16" t="s">
        <v>1357</v>
      </c>
      <c r="C3198" s="16">
        <v>2012</v>
      </c>
      <c r="D3198" s="16">
        <v>70</v>
      </c>
      <c r="E3198" s="16">
        <v>0</v>
      </c>
      <c r="F3198" s="16">
        <v>0</v>
      </c>
      <c r="G3198" s="16">
        <v>0</v>
      </c>
      <c r="H3198" s="16">
        <v>0</v>
      </c>
      <c r="I3198" s="16">
        <v>0</v>
      </c>
      <c r="J3198" s="16">
        <v>0</v>
      </c>
      <c r="K3198" s="16">
        <v>0</v>
      </c>
      <c r="L3198" s="16">
        <v>0</v>
      </c>
      <c r="M3198" s="16">
        <v>0</v>
      </c>
      <c r="N3198" s="16">
        <v>0</v>
      </c>
      <c r="O3198" s="16">
        <v>0</v>
      </c>
      <c r="P3198" s="13" t="str">
        <f>IFERROR(VLOOKUP($A3198,'Fielding Data'!$A:$H,MATCH(P$1,'Fielding Data'!$A$1:$H$1,0),0),"Other")</f>
        <v>P</v>
      </c>
      <c r="Q3198" s="13">
        <f>IFERROR(VLOOKUP($A3198,'Fielding Data'!$A:$H,MATCH(Q$1,'Fielding Data'!$A$1:$H$1,0),0),"Other")</f>
        <v>3</v>
      </c>
      <c r="R3198" s="13">
        <f>IFERROR(VLOOKUP($A3198,'Fielding Data'!$A:$H,MATCH(R$1,'Fielding Data'!$A$1:$H$1,0),0),"Other")</f>
        <v>7</v>
      </c>
      <c r="S3198" s="13">
        <f>IFERROR(VLOOKUP($A3198,'Fielding Data'!$A:$H,MATCH(S$1,'Fielding Data'!$A$1:$H$1,0),0),"Other")</f>
        <v>0</v>
      </c>
      <c r="T3198" s="13">
        <f>IFERROR(VLOOKUP($A3198,'Fielding Data'!$A:$H,MATCH(T$1,'Fielding Data'!$A$1:$H$1,0),0),"Other")</f>
        <v>1</v>
      </c>
      <c r="U3198" s="13">
        <f>SUMIFS('Fielding Data'!E:E,'Fielding Data'!$A:$A,'Hitting Data'!$A3198)</f>
        <v>3</v>
      </c>
      <c r="V3198" s="13">
        <f>SUMIFS('Fielding Data'!F:F,'Fielding Data'!$A:$A,'Hitting Data'!$A3198)</f>
        <v>7</v>
      </c>
      <c r="W3198" s="13">
        <f>SUMIFS('Fielding Data'!G:G,'Fielding Data'!$A:$A,'Hitting Data'!$A3198)</f>
        <v>0</v>
      </c>
      <c r="X3198" s="13">
        <f>SUMIFS('Fielding Data'!H:H,'Fielding Data'!$A:$A,'Hitting Data'!$A3198)</f>
        <v>1</v>
      </c>
    </row>
    <row r="3199" spans="1:24" x14ac:dyDescent="0.3">
      <c r="A3199" s="13" t="str">
        <f t="shared" si="49"/>
        <v>peterbr012012</v>
      </c>
      <c r="B3199" s="16" t="s">
        <v>1358</v>
      </c>
      <c r="C3199" s="16">
        <v>2012</v>
      </c>
      <c r="D3199" s="16">
        <v>84</v>
      </c>
      <c r="E3199" s="16">
        <v>241</v>
      </c>
      <c r="F3199" s="16">
        <v>29</v>
      </c>
      <c r="G3199" s="16">
        <v>47</v>
      </c>
      <c r="H3199" s="16">
        <v>9</v>
      </c>
      <c r="I3199" s="16">
        <v>3</v>
      </c>
      <c r="J3199" s="16">
        <v>0</v>
      </c>
      <c r="K3199" s="16">
        <v>17</v>
      </c>
      <c r="L3199" s="16">
        <v>8</v>
      </c>
      <c r="M3199" s="16">
        <v>2</v>
      </c>
      <c r="N3199" s="16">
        <v>25</v>
      </c>
      <c r="O3199" s="16">
        <v>58</v>
      </c>
      <c r="P3199" s="13" t="str">
        <f>IFERROR(VLOOKUP($A3199,'Fielding Data'!$A:$H,MATCH(P$1,'Fielding Data'!$A$1:$H$1,0),0),"Other")</f>
        <v>CF</v>
      </c>
      <c r="Q3199" s="13">
        <f>IFERROR(VLOOKUP($A3199,'Fielding Data'!$A:$H,MATCH(Q$1,'Fielding Data'!$A$1:$H$1,0),0),"Other")</f>
        <v>0</v>
      </c>
      <c r="R3199" s="13">
        <f>IFERROR(VLOOKUP($A3199,'Fielding Data'!$A:$H,MATCH(R$1,'Fielding Data'!$A$1:$H$1,0),0),"Other")</f>
        <v>0</v>
      </c>
      <c r="S3199" s="13">
        <f>IFERROR(VLOOKUP($A3199,'Fielding Data'!$A:$H,MATCH(S$1,'Fielding Data'!$A$1:$H$1,0),0),"Other")</f>
        <v>0</v>
      </c>
      <c r="T3199" s="13">
        <f>IFERROR(VLOOKUP($A3199,'Fielding Data'!$A:$H,MATCH(T$1,'Fielding Data'!$A$1:$H$1,0),0),"Other")</f>
        <v>0</v>
      </c>
      <c r="U3199" s="13">
        <f>SUMIFS('Fielding Data'!E:E,'Fielding Data'!$A:$A,'Hitting Data'!$A3199)</f>
        <v>115</v>
      </c>
      <c r="V3199" s="13">
        <f>SUMIFS('Fielding Data'!F:F,'Fielding Data'!$A:$A,'Hitting Data'!$A3199)</f>
        <v>4</v>
      </c>
      <c r="W3199" s="13">
        <f>SUMIFS('Fielding Data'!G:G,'Fielding Data'!$A:$A,'Hitting Data'!$A3199)</f>
        <v>1</v>
      </c>
      <c r="X3199" s="13">
        <f>SUMIFS('Fielding Data'!H:H,'Fielding Data'!$A:$A,'Hitting Data'!$A3199)</f>
        <v>1</v>
      </c>
    </row>
    <row r="3200" spans="1:24" x14ac:dyDescent="0.3">
      <c r="A3200" s="13" t="str">
        <f t="shared" si="49"/>
        <v>petityu012012</v>
      </c>
      <c r="B3200" s="16" t="s">
        <v>715</v>
      </c>
      <c r="C3200" s="16">
        <v>2012</v>
      </c>
      <c r="D3200" s="16">
        <v>1</v>
      </c>
      <c r="E3200" s="16">
        <v>1</v>
      </c>
      <c r="F3200" s="16">
        <v>0</v>
      </c>
      <c r="G3200" s="16">
        <v>0</v>
      </c>
      <c r="H3200" s="16">
        <v>0</v>
      </c>
      <c r="I3200" s="16">
        <v>0</v>
      </c>
      <c r="J3200" s="16">
        <v>0</v>
      </c>
      <c r="K3200" s="16">
        <v>0</v>
      </c>
      <c r="L3200" s="16">
        <v>0</v>
      </c>
      <c r="M3200" s="16">
        <v>0</v>
      </c>
      <c r="N3200" s="16">
        <v>0</v>
      </c>
      <c r="O3200" s="16">
        <v>1</v>
      </c>
      <c r="P3200" s="13" t="str">
        <f>IFERROR(VLOOKUP($A3200,'Fielding Data'!$A:$H,MATCH(P$1,'Fielding Data'!$A$1:$H$1,0),0),"Other")</f>
        <v>P</v>
      </c>
      <c r="Q3200" s="13">
        <f>IFERROR(VLOOKUP($A3200,'Fielding Data'!$A:$H,MATCH(Q$1,'Fielding Data'!$A$1:$H$1,0),0),"Other")</f>
        <v>0</v>
      </c>
      <c r="R3200" s="13">
        <f>IFERROR(VLOOKUP($A3200,'Fielding Data'!$A:$H,MATCH(R$1,'Fielding Data'!$A$1:$H$1,0),0),"Other")</f>
        <v>2</v>
      </c>
      <c r="S3200" s="13">
        <f>IFERROR(VLOOKUP($A3200,'Fielding Data'!$A:$H,MATCH(S$1,'Fielding Data'!$A$1:$H$1,0),0),"Other")</f>
        <v>0</v>
      </c>
      <c r="T3200" s="13">
        <f>IFERROR(VLOOKUP($A3200,'Fielding Data'!$A:$H,MATCH(T$1,'Fielding Data'!$A$1:$H$1,0),0),"Other")</f>
        <v>0</v>
      </c>
      <c r="U3200" s="13">
        <f>SUMIFS('Fielding Data'!E:E,'Fielding Data'!$A:$A,'Hitting Data'!$A3200)</f>
        <v>0</v>
      </c>
      <c r="V3200" s="13">
        <f>SUMIFS('Fielding Data'!F:F,'Fielding Data'!$A:$A,'Hitting Data'!$A3200)</f>
        <v>2</v>
      </c>
      <c r="W3200" s="13">
        <f>SUMIFS('Fielding Data'!G:G,'Fielding Data'!$A:$A,'Hitting Data'!$A3200)</f>
        <v>0</v>
      </c>
      <c r="X3200" s="13">
        <f>SUMIFS('Fielding Data'!H:H,'Fielding Data'!$A:$A,'Hitting Data'!$A3200)</f>
        <v>0</v>
      </c>
    </row>
    <row r="3201" spans="1:24" x14ac:dyDescent="0.3">
      <c r="A3201" s="13" t="str">
        <f t="shared" si="49"/>
        <v>pettian012012</v>
      </c>
      <c r="B3201" s="16" t="s">
        <v>175</v>
      </c>
      <c r="C3201" s="16">
        <v>2012</v>
      </c>
      <c r="D3201" s="16">
        <v>12</v>
      </c>
      <c r="E3201" s="16">
        <v>4</v>
      </c>
      <c r="F3201" s="16">
        <v>0</v>
      </c>
      <c r="G3201" s="16">
        <v>1</v>
      </c>
      <c r="H3201" s="16">
        <v>0</v>
      </c>
      <c r="I3201" s="16">
        <v>0</v>
      </c>
      <c r="J3201" s="16">
        <v>0</v>
      </c>
      <c r="K3201" s="16">
        <v>0</v>
      </c>
      <c r="L3201" s="16">
        <v>0</v>
      </c>
      <c r="M3201" s="16">
        <v>0</v>
      </c>
      <c r="N3201" s="16">
        <v>0</v>
      </c>
      <c r="O3201" s="16">
        <v>2</v>
      </c>
      <c r="P3201" s="13" t="str">
        <f>IFERROR(VLOOKUP($A3201,'Fielding Data'!$A:$H,MATCH(P$1,'Fielding Data'!$A$1:$H$1,0),0),"Other")</f>
        <v>P</v>
      </c>
      <c r="Q3201" s="13">
        <f>IFERROR(VLOOKUP($A3201,'Fielding Data'!$A:$H,MATCH(Q$1,'Fielding Data'!$A$1:$H$1,0),0),"Other")</f>
        <v>1</v>
      </c>
      <c r="R3201" s="13">
        <f>IFERROR(VLOOKUP($A3201,'Fielding Data'!$A:$H,MATCH(R$1,'Fielding Data'!$A$1:$H$1,0),0),"Other")</f>
        <v>12</v>
      </c>
      <c r="S3201" s="13">
        <f>IFERROR(VLOOKUP($A3201,'Fielding Data'!$A:$H,MATCH(S$1,'Fielding Data'!$A$1:$H$1,0),0),"Other")</f>
        <v>0</v>
      </c>
      <c r="T3201" s="13">
        <f>IFERROR(VLOOKUP($A3201,'Fielding Data'!$A:$H,MATCH(T$1,'Fielding Data'!$A$1:$H$1,0),0),"Other")</f>
        <v>0</v>
      </c>
      <c r="U3201" s="13">
        <f>SUMIFS('Fielding Data'!E:E,'Fielding Data'!$A:$A,'Hitting Data'!$A3201)</f>
        <v>1</v>
      </c>
      <c r="V3201" s="13">
        <f>SUMIFS('Fielding Data'!F:F,'Fielding Data'!$A:$A,'Hitting Data'!$A3201)</f>
        <v>12</v>
      </c>
      <c r="W3201" s="13">
        <f>SUMIFS('Fielding Data'!G:G,'Fielding Data'!$A:$A,'Hitting Data'!$A3201)</f>
        <v>0</v>
      </c>
      <c r="X3201" s="13">
        <f>SUMIFS('Fielding Data'!H:H,'Fielding Data'!$A:$A,'Hitting Data'!$A3201)</f>
        <v>0</v>
      </c>
    </row>
    <row r="3202" spans="1:24" x14ac:dyDescent="0.3">
      <c r="A3202" s="13" t="str">
        <f t="shared" si="49"/>
        <v>phelpco012012</v>
      </c>
      <c r="B3202" s="16" t="s">
        <v>1587</v>
      </c>
      <c r="C3202" s="16">
        <v>2012</v>
      </c>
      <c r="D3202" s="16">
        <v>14</v>
      </c>
      <c r="E3202" s="16">
        <v>33</v>
      </c>
      <c r="F3202" s="16">
        <v>2</v>
      </c>
      <c r="G3202" s="16">
        <v>7</v>
      </c>
      <c r="H3202" s="16">
        <v>0</v>
      </c>
      <c r="I3202" s="16">
        <v>0</v>
      </c>
      <c r="J3202" s="16">
        <v>1</v>
      </c>
      <c r="K3202" s="16">
        <v>5</v>
      </c>
      <c r="L3202" s="16">
        <v>0</v>
      </c>
      <c r="M3202" s="16">
        <v>0</v>
      </c>
      <c r="N3202" s="16">
        <v>1</v>
      </c>
      <c r="O3202" s="16">
        <v>10</v>
      </c>
      <c r="P3202" s="13" t="str">
        <f>IFERROR(VLOOKUP($A3202,'Fielding Data'!$A:$H,MATCH(P$1,'Fielding Data'!$A$1:$H$1,0),0),"Other")</f>
        <v>2B</v>
      </c>
      <c r="Q3202" s="13">
        <f>IFERROR(VLOOKUP($A3202,'Fielding Data'!$A:$H,MATCH(Q$1,'Fielding Data'!$A$1:$H$1,0),0),"Other")</f>
        <v>4</v>
      </c>
      <c r="R3202" s="13">
        <f>IFERROR(VLOOKUP($A3202,'Fielding Data'!$A:$H,MATCH(R$1,'Fielding Data'!$A$1:$H$1,0),0),"Other")</f>
        <v>12</v>
      </c>
      <c r="S3202" s="13">
        <f>IFERROR(VLOOKUP($A3202,'Fielding Data'!$A:$H,MATCH(S$1,'Fielding Data'!$A$1:$H$1,0),0),"Other")</f>
        <v>0</v>
      </c>
      <c r="T3202" s="13">
        <f>IFERROR(VLOOKUP($A3202,'Fielding Data'!$A:$H,MATCH(T$1,'Fielding Data'!$A$1:$H$1,0),0),"Other")</f>
        <v>2</v>
      </c>
      <c r="U3202" s="13">
        <f>SUMIFS('Fielding Data'!E:E,'Fielding Data'!$A:$A,'Hitting Data'!$A3202)</f>
        <v>6</v>
      </c>
      <c r="V3202" s="13">
        <f>SUMIFS('Fielding Data'!F:F,'Fielding Data'!$A:$A,'Hitting Data'!$A3202)</f>
        <v>18</v>
      </c>
      <c r="W3202" s="13">
        <f>SUMIFS('Fielding Data'!G:G,'Fielding Data'!$A:$A,'Hitting Data'!$A3202)</f>
        <v>0</v>
      </c>
      <c r="X3202" s="13">
        <f>SUMIFS('Fielding Data'!H:H,'Fielding Data'!$A:$A,'Hitting Data'!$A3202)</f>
        <v>5</v>
      </c>
    </row>
    <row r="3203" spans="1:24" x14ac:dyDescent="0.3">
      <c r="A3203" s="13" t="str">
        <f t="shared" ref="A3203:A3266" si="50">(B3203&amp;C3203)</f>
        <v>phelpda012012</v>
      </c>
      <c r="B3203" s="16" t="s">
        <v>1806</v>
      </c>
      <c r="C3203" s="16">
        <v>2012</v>
      </c>
      <c r="D3203" s="16">
        <v>33</v>
      </c>
      <c r="E3203" s="16">
        <v>0</v>
      </c>
      <c r="F3203" s="16">
        <v>0</v>
      </c>
      <c r="G3203" s="16">
        <v>0</v>
      </c>
      <c r="H3203" s="16">
        <v>0</v>
      </c>
      <c r="I3203" s="16">
        <v>0</v>
      </c>
      <c r="J3203" s="16">
        <v>0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3" t="str">
        <f>IFERROR(VLOOKUP($A3203,'Fielding Data'!$A:$H,MATCH(P$1,'Fielding Data'!$A$1:$H$1,0),0),"Other")</f>
        <v>P</v>
      </c>
      <c r="Q3203" s="13">
        <f>IFERROR(VLOOKUP($A3203,'Fielding Data'!$A:$H,MATCH(Q$1,'Fielding Data'!$A$1:$H$1,0),0),"Other")</f>
        <v>4</v>
      </c>
      <c r="R3203" s="13">
        <f>IFERROR(VLOOKUP($A3203,'Fielding Data'!$A:$H,MATCH(R$1,'Fielding Data'!$A$1:$H$1,0),0),"Other")</f>
        <v>10</v>
      </c>
      <c r="S3203" s="13">
        <f>IFERROR(VLOOKUP($A3203,'Fielding Data'!$A:$H,MATCH(S$1,'Fielding Data'!$A$1:$H$1,0),0),"Other")</f>
        <v>3</v>
      </c>
      <c r="T3203" s="13">
        <f>IFERROR(VLOOKUP($A3203,'Fielding Data'!$A:$H,MATCH(T$1,'Fielding Data'!$A$1:$H$1,0),0),"Other")</f>
        <v>0</v>
      </c>
      <c r="U3203" s="13">
        <f>SUMIFS('Fielding Data'!E:E,'Fielding Data'!$A:$A,'Hitting Data'!$A3203)</f>
        <v>4</v>
      </c>
      <c r="V3203" s="13">
        <f>SUMIFS('Fielding Data'!F:F,'Fielding Data'!$A:$A,'Hitting Data'!$A3203)</f>
        <v>10</v>
      </c>
      <c r="W3203" s="13">
        <f>SUMIFS('Fielding Data'!G:G,'Fielding Data'!$A:$A,'Hitting Data'!$A3203)</f>
        <v>3</v>
      </c>
      <c r="X3203" s="13">
        <f>SUMIFS('Fielding Data'!H:H,'Fielding Data'!$A:$A,'Hitting Data'!$A3203)</f>
        <v>0</v>
      </c>
    </row>
    <row r="3204" spans="1:24" x14ac:dyDescent="0.3">
      <c r="A3204" s="13" t="str">
        <f t="shared" si="50"/>
        <v>phillbr012012</v>
      </c>
      <c r="B3204" s="16" t="s">
        <v>328</v>
      </c>
      <c r="C3204" s="16">
        <v>2012</v>
      </c>
      <c r="D3204" s="16">
        <v>147</v>
      </c>
      <c r="E3204" s="16">
        <v>580</v>
      </c>
      <c r="F3204" s="16">
        <v>86</v>
      </c>
      <c r="G3204" s="16">
        <v>163</v>
      </c>
      <c r="H3204" s="16">
        <v>30</v>
      </c>
      <c r="I3204" s="16">
        <v>1</v>
      </c>
      <c r="J3204" s="16">
        <v>18</v>
      </c>
      <c r="K3204" s="16">
        <v>77</v>
      </c>
      <c r="L3204" s="16">
        <v>15</v>
      </c>
      <c r="M3204" s="16">
        <v>2</v>
      </c>
      <c r="N3204" s="16">
        <v>28</v>
      </c>
      <c r="O3204" s="16">
        <v>79</v>
      </c>
      <c r="P3204" s="13" t="str">
        <f>IFERROR(VLOOKUP($A3204,'Fielding Data'!$A:$H,MATCH(P$1,'Fielding Data'!$A$1:$H$1,0),0),"Other")</f>
        <v>2B</v>
      </c>
      <c r="Q3204" s="13">
        <f>IFERROR(VLOOKUP($A3204,'Fielding Data'!$A:$H,MATCH(Q$1,'Fielding Data'!$A$1:$H$1,0),0),"Other")</f>
        <v>241</v>
      </c>
      <c r="R3204" s="13">
        <f>IFERROR(VLOOKUP($A3204,'Fielding Data'!$A:$H,MATCH(R$1,'Fielding Data'!$A$1:$H$1,0),0),"Other")</f>
        <v>391</v>
      </c>
      <c r="S3204" s="13">
        <f>IFERROR(VLOOKUP($A3204,'Fielding Data'!$A:$H,MATCH(S$1,'Fielding Data'!$A$1:$H$1,0),0),"Other")</f>
        <v>5</v>
      </c>
      <c r="T3204" s="13">
        <f>IFERROR(VLOOKUP($A3204,'Fielding Data'!$A:$H,MATCH(T$1,'Fielding Data'!$A$1:$H$1,0),0),"Other")</f>
        <v>73</v>
      </c>
      <c r="U3204" s="13">
        <f>SUMIFS('Fielding Data'!E:E,'Fielding Data'!$A:$A,'Hitting Data'!$A3204)</f>
        <v>241</v>
      </c>
      <c r="V3204" s="13">
        <f>SUMIFS('Fielding Data'!F:F,'Fielding Data'!$A:$A,'Hitting Data'!$A3204)</f>
        <v>391</v>
      </c>
      <c r="W3204" s="13">
        <f>SUMIFS('Fielding Data'!G:G,'Fielding Data'!$A:$A,'Hitting Data'!$A3204)</f>
        <v>5</v>
      </c>
      <c r="X3204" s="13">
        <f>SUMIFS('Fielding Data'!H:H,'Fielding Data'!$A:$A,'Hitting Data'!$A3204)</f>
        <v>73</v>
      </c>
    </row>
    <row r="3205" spans="1:24" x14ac:dyDescent="0.3">
      <c r="A3205" s="13" t="str">
        <f t="shared" si="50"/>
        <v>phillza012012</v>
      </c>
      <c r="B3205" s="16" t="s">
        <v>1588</v>
      </c>
      <c r="C3205" s="16">
        <v>2012</v>
      </c>
      <c r="D3205" s="16">
        <v>6</v>
      </c>
      <c r="E3205" s="16">
        <v>0</v>
      </c>
      <c r="F3205" s="16">
        <v>0</v>
      </c>
      <c r="G3205" s="16">
        <v>0</v>
      </c>
      <c r="H3205" s="16">
        <v>0</v>
      </c>
      <c r="I3205" s="16">
        <v>0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16">
        <v>0</v>
      </c>
      <c r="P3205" s="13" t="str">
        <f>IFERROR(VLOOKUP($A3205,'Fielding Data'!$A:$H,MATCH(P$1,'Fielding Data'!$A$1:$H$1,0),0),"Other")</f>
        <v>P</v>
      </c>
      <c r="Q3205" s="13">
        <f>IFERROR(VLOOKUP($A3205,'Fielding Data'!$A:$H,MATCH(Q$1,'Fielding Data'!$A$1:$H$1,0),0),"Other")</f>
        <v>0</v>
      </c>
      <c r="R3205" s="13">
        <f>IFERROR(VLOOKUP($A3205,'Fielding Data'!$A:$H,MATCH(R$1,'Fielding Data'!$A$1:$H$1,0),0),"Other")</f>
        <v>1</v>
      </c>
      <c r="S3205" s="13">
        <f>IFERROR(VLOOKUP($A3205,'Fielding Data'!$A:$H,MATCH(S$1,'Fielding Data'!$A$1:$H$1,0),0),"Other")</f>
        <v>0</v>
      </c>
      <c r="T3205" s="13">
        <f>IFERROR(VLOOKUP($A3205,'Fielding Data'!$A:$H,MATCH(T$1,'Fielding Data'!$A$1:$H$1,0),0),"Other")</f>
        <v>0</v>
      </c>
      <c r="U3205" s="13">
        <f>SUMIFS('Fielding Data'!E:E,'Fielding Data'!$A:$A,'Hitting Data'!$A3205)</f>
        <v>0</v>
      </c>
      <c r="V3205" s="13">
        <f>SUMIFS('Fielding Data'!F:F,'Fielding Data'!$A:$A,'Hitting Data'!$A3205)</f>
        <v>1</v>
      </c>
      <c r="W3205" s="13">
        <f>SUMIFS('Fielding Data'!G:G,'Fielding Data'!$A:$A,'Hitting Data'!$A3205)</f>
        <v>0</v>
      </c>
      <c r="X3205" s="13">
        <f>SUMIFS('Fielding Data'!H:H,'Fielding Data'!$A:$A,'Hitting Data'!$A3205)</f>
        <v>0</v>
      </c>
    </row>
    <row r="3206" spans="1:24" x14ac:dyDescent="0.3">
      <c r="A3206" s="13" t="str">
        <f t="shared" si="50"/>
        <v>phippde012012</v>
      </c>
      <c r="B3206" s="16" t="s">
        <v>1807</v>
      </c>
      <c r="C3206" s="16">
        <v>2012</v>
      </c>
      <c r="D3206" s="16">
        <v>8</v>
      </c>
      <c r="E3206" s="16">
        <v>10</v>
      </c>
      <c r="F3206" s="16">
        <v>4</v>
      </c>
      <c r="G3206" s="16">
        <v>3</v>
      </c>
      <c r="H3206" s="16">
        <v>1</v>
      </c>
      <c r="I3206" s="16">
        <v>0</v>
      </c>
      <c r="J3206" s="16">
        <v>1</v>
      </c>
      <c r="K3206" s="16">
        <v>2</v>
      </c>
      <c r="L3206" s="16">
        <v>0</v>
      </c>
      <c r="M3206" s="16">
        <v>0</v>
      </c>
      <c r="N3206" s="16">
        <v>1</v>
      </c>
      <c r="O3206" s="16">
        <v>4</v>
      </c>
      <c r="P3206" s="13" t="str">
        <f>IFERROR(VLOOKUP($A3206,'Fielding Data'!$A:$H,MATCH(P$1,'Fielding Data'!$A$1:$H$1,0),0),"Other")</f>
        <v>CF</v>
      </c>
      <c r="Q3206" s="13">
        <f>IFERROR(VLOOKUP($A3206,'Fielding Data'!$A:$H,MATCH(Q$1,'Fielding Data'!$A$1:$H$1,0),0),"Other")</f>
        <v>0</v>
      </c>
      <c r="R3206" s="13">
        <f>IFERROR(VLOOKUP($A3206,'Fielding Data'!$A:$H,MATCH(R$1,'Fielding Data'!$A$1:$H$1,0),0),"Other")</f>
        <v>0</v>
      </c>
      <c r="S3206" s="13">
        <f>IFERROR(VLOOKUP($A3206,'Fielding Data'!$A:$H,MATCH(S$1,'Fielding Data'!$A$1:$H$1,0),0),"Other")</f>
        <v>0</v>
      </c>
      <c r="T3206" s="13">
        <f>IFERROR(VLOOKUP($A3206,'Fielding Data'!$A:$H,MATCH(T$1,'Fielding Data'!$A$1:$H$1,0),0),"Other")</f>
        <v>0</v>
      </c>
      <c r="U3206" s="13">
        <f>SUMIFS('Fielding Data'!E:E,'Fielding Data'!$A:$A,'Hitting Data'!$A3206)</f>
        <v>4</v>
      </c>
      <c r="V3206" s="13">
        <f>SUMIFS('Fielding Data'!F:F,'Fielding Data'!$A:$A,'Hitting Data'!$A3206)</f>
        <v>0</v>
      </c>
      <c r="W3206" s="13">
        <f>SUMIFS('Fielding Data'!G:G,'Fielding Data'!$A:$A,'Hitting Data'!$A3206)</f>
        <v>0</v>
      </c>
      <c r="X3206" s="13">
        <f>SUMIFS('Fielding Data'!H:H,'Fielding Data'!$A:$A,'Hitting Data'!$A3206)</f>
        <v>0</v>
      </c>
    </row>
    <row r="3207" spans="1:24" x14ac:dyDescent="0.3">
      <c r="A3207" s="13" t="str">
        <f t="shared" si="50"/>
        <v>pierrju012012</v>
      </c>
      <c r="B3207" s="16" t="s">
        <v>176</v>
      </c>
      <c r="C3207" s="16">
        <v>2012</v>
      </c>
      <c r="D3207" s="16">
        <v>130</v>
      </c>
      <c r="E3207" s="16">
        <v>394</v>
      </c>
      <c r="F3207" s="16">
        <v>59</v>
      </c>
      <c r="G3207" s="16">
        <v>121</v>
      </c>
      <c r="H3207" s="16">
        <v>10</v>
      </c>
      <c r="I3207" s="16">
        <v>6</v>
      </c>
      <c r="J3207" s="16">
        <v>1</v>
      </c>
      <c r="K3207" s="16">
        <v>25</v>
      </c>
      <c r="L3207" s="16">
        <v>37</v>
      </c>
      <c r="M3207" s="16">
        <v>7</v>
      </c>
      <c r="N3207" s="16">
        <v>23</v>
      </c>
      <c r="O3207" s="16">
        <v>27</v>
      </c>
      <c r="P3207" s="13" t="str">
        <f>IFERROR(VLOOKUP($A3207,'Fielding Data'!$A:$H,MATCH(P$1,'Fielding Data'!$A$1:$H$1,0),0),"Other")</f>
        <v>LF</v>
      </c>
      <c r="Q3207" s="13">
        <f>IFERROR(VLOOKUP($A3207,'Fielding Data'!$A:$H,MATCH(Q$1,'Fielding Data'!$A$1:$H$1,0),0),"Other")</f>
        <v>0</v>
      </c>
      <c r="R3207" s="13">
        <f>IFERROR(VLOOKUP($A3207,'Fielding Data'!$A:$H,MATCH(R$1,'Fielding Data'!$A$1:$H$1,0),0),"Other")</f>
        <v>0</v>
      </c>
      <c r="S3207" s="13">
        <f>IFERROR(VLOOKUP($A3207,'Fielding Data'!$A:$H,MATCH(S$1,'Fielding Data'!$A$1:$H$1,0),0),"Other")</f>
        <v>0</v>
      </c>
      <c r="T3207" s="13">
        <f>IFERROR(VLOOKUP($A3207,'Fielding Data'!$A:$H,MATCH(T$1,'Fielding Data'!$A$1:$H$1,0),0),"Other")</f>
        <v>0</v>
      </c>
      <c r="U3207" s="13">
        <f>SUMIFS('Fielding Data'!E:E,'Fielding Data'!$A:$A,'Hitting Data'!$A3207)</f>
        <v>156</v>
      </c>
      <c r="V3207" s="13">
        <f>SUMIFS('Fielding Data'!F:F,'Fielding Data'!$A:$A,'Hitting Data'!$A3207)</f>
        <v>1</v>
      </c>
      <c r="W3207" s="13">
        <f>SUMIFS('Fielding Data'!G:G,'Fielding Data'!$A:$A,'Hitting Data'!$A3207)</f>
        <v>1</v>
      </c>
      <c r="X3207" s="13">
        <f>SUMIFS('Fielding Data'!H:H,'Fielding Data'!$A:$A,'Hitting Data'!$A3207)</f>
        <v>0</v>
      </c>
    </row>
    <row r="3208" spans="1:24" x14ac:dyDescent="0.3">
      <c r="A3208" s="13" t="str">
        <f t="shared" si="50"/>
        <v>pierzaj012012</v>
      </c>
      <c r="B3208" s="16" t="s">
        <v>177</v>
      </c>
      <c r="C3208" s="16">
        <v>2012</v>
      </c>
      <c r="D3208" s="16">
        <v>135</v>
      </c>
      <c r="E3208" s="16">
        <v>479</v>
      </c>
      <c r="F3208" s="16">
        <v>68</v>
      </c>
      <c r="G3208" s="16">
        <v>133</v>
      </c>
      <c r="H3208" s="16">
        <v>18</v>
      </c>
      <c r="I3208" s="16">
        <v>4</v>
      </c>
      <c r="J3208" s="16">
        <v>27</v>
      </c>
      <c r="K3208" s="16">
        <v>77</v>
      </c>
      <c r="L3208" s="16">
        <v>0</v>
      </c>
      <c r="M3208" s="16">
        <v>0</v>
      </c>
      <c r="N3208" s="16">
        <v>28</v>
      </c>
      <c r="O3208" s="16">
        <v>78</v>
      </c>
      <c r="P3208" s="13" t="str">
        <f>IFERROR(VLOOKUP($A3208,'Fielding Data'!$A:$H,MATCH(P$1,'Fielding Data'!$A$1:$H$1,0),0),"Other")</f>
        <v>C</v>
      </c>
      <c r="Q3208" s="13">
        <f>IFERROR(VLOOKUP($A3208,'Fielding Data'!$A:$H,MATCH(Q$1,'Fielding Data'!$A$1:$H$1,0),0),"Other")</f>
        <v>899</v>
      </c>
      <c r="R3208" s="13">
        <f>IFERROR(VLOOKUP($A3208,'Fielding Data'!$A:$H,MATCH(R$1,'Fielding Data'!$A$1:$H$1,0),0),"Other")</f>
        <v>71</v>
      </c>
      <c r="S3208" s="13">
        <f>IFERROR(VLOOKUP($A3208,'Fielding Data'!$A:$H,MATCH(S$1,'Fielding Data'!$A$1:$H$1,0),0),"Other")</f>
        <v>6</v>
      </c>
      <c r="T3208" s="13">
        <f>IFERROR(VLOOKUP($A3208,'Fielding Data'!$A:$H,MATCH(T$1,'Fielding Data'!$A$1:$H$1,0),0),"Other")</f>
        <v>8</v>
      </c>
      <c r="U3208" s="13">
        <f>SUMIFS('Fielding Data'!E:E,'Fielding Data'!$A:$A,'Hitting Data'!$A3208)</f>
        <v>899</v>
      </c>
      <c r="V3208" s="13">
        <f>SUMIFS('Fielding Data'!F:F,'Fielding Data'!$A:$A,'Hitting Data'!$A3208)</f>
        <v>71</v>
      </c>
      <c r="W3208" s="13">
        <f>SUMIFS('Fielding Data'!G:G,'Fielding Data'!$A:$A,'Hitting Data'!$A3208)</f>
        <v>6</v>
      </c>
      <c r="X3208" s="13">
        <f>SUMIFS('Fielding Data'!H:H,'Fielding Data'!$A:$A,'Hitting Data'!$A3208)</f>
        <v>8</v>
      </c>
    </row>
    <row r="3209" spans="1:24" x14ac:dyDescent="0.3">
      <c r="A3209" s="13" t="str">
        <f t="shared" si="50"/>
        <v>pillbr012012</v>
      </c>
      <c r="B3209" s="16" t="s">
        <v>1589</v>
      </c>
      <c r="C3209" s="16">
        <v>2012</v>
      </c>
      <c r="D3209" s="16">
        <v>48</v>
      </c>
      <c r="E3209" s="16">
        <v>105</v>
      </c>
      <c r="F3209" s="16">
        <v>10</v>
      </c>
      <c r="G3209" s="16">
        <v>22</v>
      </c>
      <c r="H3209" s="16">
        <v>3</v>
      </c>
      <c r="I3209" s="16">
        <v>0</v>
      </c>
      <c r="J3209" s="16">
        <v>4</v>
      </c>
      <c r="K3209" s="16">
        <v>11</v>
      </c>
      <c r="L3209" s="16">
        <v>1</v>
      </c>
      <c r="M3209" s="16">
        <v>0</v>
      </c>
      <c r="N3209" s="16">
        <v>6</v>
      </c>
      <c r="O3209" s="16">
        <v>19</v>
      </c>
      <c r="P3209" s="13" t="str">
        <f>IFERROR(VLOOKUP($A3209,'Fielding Data'!$A:$H,MATCH(P$1,'Fielding Data'!$A$1:$H$1,0),0),"Other")</f>
        <v>1B</v>
      </c>
      <c r="Q3209" s="13">
        <f>IFERROR(VLOOKUP($A3209,'Fielding Data'!$A:$H,MATCH(Q$1,'Fielding Data'!$A$1:$H$1,0),0),"Other")</f>
        <v>157</v>
      </c>
      <c r="R3209" s="13">
        <f>IFERROR(VLOOKUP($A3209,'Fielding Data'!$A:$H,MATCH(R$1,'Fielding Data'!$A$1:$H$1,0),0),"Other")</f>
        <v>13</v>
      </c>
      <c r="S3209" s="13">
        <f>IFERROR(VLOOKUP($A3209,'Fielding Data'!$A:$H,MATCH(S$1,'Fielding Data'!$A$1:$H$1,0),0),"Other")</f>
        <v>2</v>
      </c>
      <c r="T3209" s="13">
        <f>IFERROR(VLOOKUP($A3209,'Fielding Data'!$A:$H,MATCH(T$1,'Fielding Data'!$A$1:$H$1,0),0),"Other")</f>
        <v>15</v>
      </c>
      <c r="U3209" s="13">
        <f>SUMIFS('Fielding Data'!E:E,'Fielding Data'!$A:$A,'Hitting Data'!$A3209)</f>
        <v>166</v>
      </c>
      <c r="V3209" s="13">
        <f>SUMIFS('Fielding Data'!F:F,'Fielding Data'!$A:$A,'Hitting Data'!$A3209)</f>
        <v>13</v>
      </c>
      <c r="W3209" s="13">
        <f>SUMIFS('Fielding Data'!G:G,'Fielding Data'!$A:$A,'Hitting Data'!$A3209)</f>
        <v>2</v>
      </c>
      <c r="X3209" s="13">
        <f>SUMIFS('Fielding Data'!H:H,'Fielding Data'!$A:$A,'Hitting Data'!$A3209)</f>
        <v>15</v>
      </c>
    </row>
    <row r="3210" spans="1:24" x14ac:dyDescent="0.3">
      <c r="A3210" s="13" t="str">
        <f t="shared" si="50"/>
        <v>pinama012012</v>
      </c>
      <c r="B3210" s="16" t="s">
        <v>1590</v>
      </c>
      <c r="C3210" s="16">
        <v>2012</v>
      </c>
      <c r="D3210" s="16">
        <v>1</v>
      </c>
      <c r="E3210" s="16">
        <v>2</v>
      </c>
      <c r="F3210" s="16">
        <v>0</v>
      </c>
      <c r="G3210" s="16">
        <v>0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3" t="str">
        <f>IFERROR(VLOOKUP($A3210,'Fielding Data'!$A:$H,MATCH(P$1,'Fielding Data'!$A$1:$H$1,0),0),"Other")</f>
        <v>C</v>
      </c>
      <c r="Q3210" s="13">
        <f>IFERROR(VLOOKUP($A3210,'Fielding Data'!$A:$H,MATCH(Q$1,'Fielding Data'!$A$1:$H$1,0),0),"Other")</f>
        <v>4</v>
      </c>
      <c r="R3210" s="13">
        <f>IFERROR(VLOOKUP($A3210,'Fielding Data'!$A:$H,MATCH(R$1,'Fielding Data'!$A$1:$H$1,0),0),"Other")</f>
        <v>0</v>
      </c>
      <c r="S3210" s="13">
        <f>IFERROR(VLOOKUP($A3210,'Fielding Data'!$A:$H,MATCH(S$1,'Fielding Data'!$A$1:$H$1,0),0),"Other")</f>
        <v>0</v>
      </c>
      <c r="T3210" s="13">
        <f>IFERROR(VLOOKUP($A3210,'Fielding Data'!$A:$H,MATCH(T$1,'Fielding Data'!$A$1:$H$1,0),0),"Other")</f>
        <v>0</v>
      </c>
      <c r="U3210" s="13">
        <f>SUMIFS('Fielding Data'!E:E,'Fielding Data'!$A:$A,'Hitting Data'!$A3210)</f>
        <v>4</v>
      </c>
      <c r="V3210" s="13">
        <f>SUMIFS('Fielding Data'!F:F,'Fielding Data'!$A:$A,'Hitting Data'!$A3210)</f>
        <v>0</v>
      </c>
      <c r="W3210" s="13">
        <f>SUMIFS('Fielding Data'!G:G,'Fielding Data'!$A:$A,'Hitting Data'!$A3210)</f>
        <v>0</v>
      </c>
      <c r="X3210" s="13">
        <f>SUMIFS('Fielding Data'!H:H,'Fielding Data'!$A:$A,'Hitting Data'!$A3210)</f>
        <v>0</v>
      </c>
    </row>
    <row r="3211" spans="1:24" x14ac:dyDescent="0.3">
      <c r="A3211" s="13" t="str">
        <f t="shared" si="50"/>
        <v>plouftr012012</v>
      </c>
      <c r="B3211" s="16" t="s">
        <v>1359</v>
      </c>
      <c r="C3211" s="16">
        <v>2012</v>
      </c>
      <c r="D3211" s="16">
        <v>119</v>
      </c>
      <c r="E3211" s="16">
        <v>422</v>
      </c>
      <c r="F3211" s="16">
        <v>56</v>
      </c>
      <c r="G3211" s="16">
        <v>99</v>
      </c>
      <c r="H3211" s="16">
        <v>19</v>
      </c>
      <c r="I3211" s="16">
        <v>1</v>
      </c>
      <c r="J3211" s="16">
        <v>24</v>
      </c>
      <c r="K3211" s="16">
        <v>55</v>
      </c>
      <c r="L3211" s="16">
        <v>1</v>
      </c>
      <c r="M3211" s="16">
        <v>3</v>
      </c>
      <c r="N3211" s="16">
        <v>37</v>
      </c>
      <c r="O3211" s="16">
        <v>92</v>
      </c>
      <c r="P3211" s="13" t="str">
        <f>IFERROR(VLOOKUP($A3211,'Fielding Data'!$A:$H,MATCH(P$1,'Fielding Data'!$A$1:$H$1,0),0),"Other")</f>
        <v>1B</v>
      </c>
      <c r="Q3211" s="13">
        <f>IFERROR(VLOOKUP($A3211,'Fielding Data'!$A:$H,MATCH(Q$1,'Fielding Data'!$A$1:$H$1,0),0),"Other")</f>
        <v>14</v>
      </c>
      <c r="R3211" s="13">
        <f>IFERROR(VLOOKUP($A3211,'Fielding Data'!$A:$H,MATCH(R$1,'Fielding Data'!$A$1:$H$1,0),0),"Other")</f>
        <v>0</v>
      </c>
      <c r="S3211" s="13">
        <f>IFERROR(VLOOKUP($A3211,'Fielding Data'!$A:$H,MATCH(S$1,'Fielding Data'!$A$1:$H$1,0),0),"Other")</f>
        <v>0</v>
      </c>
      <c r="T3211" s="13">
        <f>IFERROR(VLOOKUP($A3211,'Fielding Data'!$A:$H,MATCH(T$1,'Fielding Data'!$A$1:$H$1,0),0),"Other")</f>
        <v>2</v>
      </c>
      <c r="U3211" s="13">
        <f>SUMIFS('Fielding Data'!E:E,'Fielding Data'!$A:$A,'Hitting Data'!$A3211)</f>
        <v>108</v>
      </c>
      <c r="V3211" s="13">
        <f>SUMIFS('Fielding Data'!F:F,'Fielding Data'!$A:$A,'Hitting Data'!$A3211)</f>
        <v>191</v>
      </c>
      <c r="W3211" s="13">
        <f>SUMIFS('Fielding Data'!G:G,'Fielding Data'!$A:$A,'Hitting Data'!$A3211)</f>
        <v>19</v>
      </c>
      <c r="X3211" s="13">
        <f>SUMIFS('Fielding Data'!H:H,'Fielding Data'!$A:$A,'Hitting Data'!$A3211)</f>
        <v>18</v>
      </c>
    </row>
    <row r="3212" spans="1:24" x14ac:dyDescent="0.3">
      <c r="A3212" s="13" t="str">
        <f t="shared" si="50"/>
        <v>podsesc012012</v>
      </c>
      <c r="B3212" s="16" t="s">
        <v>265</v>
      </c>
      <c r="C3212" s="16">
        <v>2012</v>
      </c>
      <c r="D3212" s="16">
        <v>63</v>
      </c>
      <c r="E3212" s="16">
        <v>199</v>
      </c>
      <c r="F3212" s="16">
        <v>19</v>
      </c>
      <c r="G3212" s="16">
        <v>60</v>
      </c>
      <c r="H3212" s="16">
        <v>7</v>
      </c>
      <c r="I3212" s="16">
        <v>0</v>
      </c>
      <c r="J3212" s="16">
        <v>1</v>
      </c>
      <c r="K3212" s="16">
        <v>12</v>
      </c>
      <c r="L3212" s="16">
        <v>8</v>
      </c>
      <c r="M3212" s="16">
        <v>2</v>
      </c>
      <c r="N3212" s="16">
        <v>6</v>
      </c>
      <c r="O3212" s="16">
        <v>35</v>
      </c>
      <c r="P3212" s="13" t="str">
        <f>IFERROR(VLOOKUP($A3212,'Fielding Data'!$A:$H,MATCH(P$1,'Fielding Data'!$A$1:$H$1,0),0),"Other")</f>
        <v>CF</v>
      </c>
      <c r="Q3212" s="13">
        <f>IFERROR(VLOOKUP($A3212,'Fielding Data'!$A:$H,MATCH(Q$1,'Fielding Data'!$A$1:$H$1,0),0),"Other")</f>
        <v>0</v>
      </c>
      <c r="R3212" s="13">
        <f>IFERROR(VLOOKUP($A3212,'Fielding Data'!$A:$H,MATCH(R$1,'Fielding Data'!$A$1:$H$1,0),0),"Other")</f>
        <v>0</v>
      </c>
      <c r="S3212" s="13">
        <f>IFERROR(VLOOKUP($A3212,'Fielding Data'!$A:$H,MATCH(S$1,'Fielding Data'!$A$1:$H$1,0),0),"Other")</f>
        <v>0</v>
      </c>
      <c r="T3212" s="13">
        <f>IFERROR(VLOOKUP($A3212,'Fielding Data'!$A:$H,MATCH(T$1,'Fielding Data'!$A$1:$H$1,0),0),"Other")</f>
        <v>0</v>
      </c>
      <c r="U3212" s="13">
        <f>SUMIFS('Fielding Data'!E:E,'Fielding Data'!$A:$A,'Hitting Data'!$A3212)</f>
        <v>88</v>
      </c>
      <c r="V3212" s="13">
        <f>SUMIFS('Fielding Data'!F:F,'Fielding Data'!$A:$A,'Hitting Data'!$A3212)</f>
        <v>3</v>
      </c>
      <c r="W3212" s="13">
        <f>SUMIFS('Fielding Data'!G:G,'Fielding Data'!$A:$A,'Hitting Data'!$A3212)</f>
        <v>1</v>
      </c>
      <c r="X3212" s="13">
        <f>SUMIFS('Fielding Data'!H:H,'Fielding Data'!$A:$A,'Hitting Data'!$A3212)</f>
        <v>0</v>
      </c>
    </row>
    <row r="3213" spans="1:24" x14ac:dyDescent="0.3">
      <c r="A3213" s="13" t="str">
        <f t="shared" si="50"/>
        <v>polanpl012012</v>
      </c>
      <c r="B3213" s="16" t="s">
        <v>179</v>
      </c>
      <c r="C3213" s="16">
        <v>2012</v>
      </c>
      <c r="D3213" s="16">
        <v>90</v>
      </c>
      <c r="E3213" s="16">
        <v>303</v>
      </c>
      <c r="F3213" s="16">
        <v>28</v>
      </c>
      <c r="G3213" s="16">
        <v>78</v>
      </c>
      <c r="H3213" s="16">
        <v>15</v>
      </c>
      <c r="I3213" s="16">
        <v>0</v>
      </c>
      <c r="J3213" s="16">
        <v>2</v>
      </c>
      <c r="K3213" s="16">
        <v>19</v>
      </c>
      <c r="L3213" s="16">
        <v>0</v>
      </c>
      <c r="M3213" s="16">
        <v>0</v>
      </c>
      <c r="N3213" s="16">
        <v>18</v>
      </c>
      <c r="O3213" s="16">
        <v>25</v>
      </c>
      <c r="P3213" s="13" t="str">
        <f>IFERROR(VLOOKUP($A3213,'Fielding Data'!$A:$H,MATCH(P$1,'Fielding Data'!$A$1:$H$1,0),0),"Other")</f>
        <v>3B</v>
      </c>
      <c r="Q3213" s="13">
        <f>IFERROR(VLOOKUP($A3213,'Fielding Data'!$A:$H,MATCH(Q$1,'Fielding Data'!$A$1:$H$1,0),0),"Other")</f>
        <v>57</v>
      </c>
      <c r="R3213" s="13">
        <f>IFERROR(VLOOKUP($A3213,'Fielding Data'!$A:$H,MATCH(R$1,'Fielding Data'!$A$1:$H$1,0),0),"Other")</f>
        <v>148</v>
      </c>
      <c r="S3213" s="13">
        <f>IFERROR(VLOOKUP($A3213,'Fielding Data'!$A:$H,MATCH(S$1,'Fielding Data'!$A$1:$H$1,0),0),"Other")</f>
        <v>2</v>
      </c>
      <c r="T3213" s="13">
        <f>IFERROR(VLOOKUP($A3213,'Fielding Data'!$A:$H,MATCH(T$1,'Fielding Data'!$A$1:$H$1,0),0),"Other")</f>
        <v>10</v>
      </c>
      <c r="U3213" s="13">
        <f>SUMIFS('Fielding Data'!E:E,'Fielding Data'!$A:$A,'Hitting Data'!$A3213)</f>
        <v>57</v>
      </c>
      <c r="V3213" s="13">
        <f>SUMIFS('Fielding Data'!F:F,'Fielding Data'!$A:$A,'Hitting Data'!$A3213)</f>
        <v>148</v>
      </c>
      <c r="W3213" s="13">
        <f>SUMIFS('Fielding Data'!G:G,'Fielding Data'!$A:$A,'Hitting Data'!$A3213)</f>
        <v>2</v>
      </c>
      <c r="X3213" s="13">
        <f>SUMIFS('Fielding Data'!H:H,'Fielding Data'!$A:$A,'Hitting Data'!$A3213)</f>
        <v>10</v>
      </c>
    </row>
    <row r="3214" spans="1:24" x14ac:dyDescent="0.3">
      <c r="A3214" s="13" t="str">
        <f t="shared" si="50"/>
        <v>polloaj012012</v>
      </c>
      <c r="B3214" s="16" t="s">
        <v>1808</v>
      </c>
      <c r="C3214" s="16">
        <v>2012</v>
      </c>
      <c r="D3214" s="16">
        <v>31</v>
      </c>
      <c r="E3214" s="16">
        <v>81</v>
      </c>
      <c r="F3214" s="16">
        <v>8</v>
      </c>
      <c r="G3214" s="16">
        <v>20</v>
      </c>
      <c r="H3214" s="16">
        <v>4</v>
      </c>
      <c r="I3214" s="16">
        <v>1</v>
      </c>
      <c r="J3214" s="16">
        <v>2</v>
      </c>
      <c r="K3214" s="16">
        <v>8</v>
      </c>
      <c r="L3214" s="16">
        <v>1</v>
      </c>
      <c r="M3214" s="16">
        <v>2</v>
      </c>
      <c r="N3214" s="16">
        <v>9</v>
      </c>
      <c r="O3214" s="16">
        <v>11</v>
      </c>
      <c r="P3214" s="13" t="str">
        <f>IFERROR(VLOOKUP($A3214,'Fielding Data'!$A:$H,MATCH(P$1,'Fielding Data'!$A$1:$H$1,0),0),"Other")</f>
        <v>CF</v>
      </c>
      <c r="Q3214" s="13">
        <f>IFERROR(VLOOKUP($A3214,'Fielding Data'!$A:$H,MATCH(Q$1,'Fielding Data'!$A$1:$H$1,0),0),"Other")</f>
        <v>0</v>
      </c>
      <c r="R3214" s="13">
        <f>IFERROR(VLOOKUP($A3214,'Fielding Data'!$A:$H,MATCH(R$1,'Fielding Data'!$A$1:$H$1,0),0),"Other")</f>
        <v>0</v>
      </c>
      <c r="S3214" s="13">
        <f>IFERROR(VLOOKUP($A3214,'Fielding Data'!$A:$H,MATCH(S$1,'Fielding Data'!$A$1:$H$1,0),0),"Other")</f>
        <v>0</v>
      </c>
      <c r="T3214" s="13">
        <f>IFERROR(VLOOKUP($A3214,'Fielding Data'!$A:$H,MATCH(T$1,'Fielding Data'!$A$1:$H$1,0),0),"Other")</f>
        <v>0</v>
      </c>
      <c r="U3214" s="13">
        <f>SUMIFS('Fielding Data'!E:E,'Fielding Data'!$A:$A,'Hitting Data'!$A3214)</f>
        <v>58</v>
      </c>
      <c r="V3214" s="13">
        <f>SUMIFS('Fielding Data'!F:F,'Fielding Data'!$A:$A,'Hitting Data'!$A3214)</f>
        <v>0</v>
      </c>
      <c r="W3214" s="13">
        <f>SUMIFS('Fielding Data'!G:G,'Fielding Data'!$A:$A,'Hitting Data'!$A3214)</f>
        <v>0</v>
      </c>
      <c r="X3214" s="13">
        <f>SUMIFS('Fielding Data'!H:H,'Fielding Data'!$A:$A,'Hitting Data'!$A3214)</f>
        <v>0</v>
      </c>
    </row>
    <row r="3215" spans="1:24" x14ac:dyDescent="0.3">
      <c r="A3215" s="13" t="str">
        <f t="shared" si="50"/>
        <v>pomerdr012012</v>
      </c>
      <c r="B3215" s="16" t="s">
        <v>1592</v>
      </c>
      <c r="C3215" s="16">
        <v>2012</v>
      </c>
      <c r="D3215" s="16">
        <v>22</v>
      </c>
      <c r="E3215" s="16">
        <v>26</v>
      </c>
      <c r="F3215" s="16">
        <v>2</v>
      </c>
      <c r="G3215" s="16">
        <v>6</v>
      </c>
      <c r="H3215" s="16">
        <v>2</v>
      </c>
      <c r="I3215" s="16">
        <v>0</v>
      </c>
      <c r="J3215" s="16">
        <v>1</v>
      </c>
      <c r="K3215" s="16">
        <v>1</v>
      </c>
      <c r="L3215" s="16">
        <v>0</v>
      </c>
      <c r="M3215" s="16">
        <v>0</v>
      </c>
      <c r="N3215" s="16">
        <v>1</v>
      </c>
      <c r="O3215" s="16">
        <v>15</v>
      </c>
      <c r="P3215" s="13" t="str">
        <f>IFERROR(VLOOKUP($A3215,'Fielding Data'!$A:$H,MATCH(P$1,'Fielding Data'!$A$1:$H$1,0),0),"Other")</f>
        <v>P</v>
      </c>
      <c r="Q3215" s="13">
        <f>IFERROR(VLOOKUP($A3215,'Fielding Data'!$A:$H,MATCH(Q$1,'Fielding Data'!$A$1:$H$1,0),0),"Other")</f>
        <v>6</v>
      </c>
      <c r="R3215" s="13">
        <f>IFERROR(VLOOKUP($A3215,'Fielding Data'!$A:$H,MATCH(R$1,'Fielding Data'!$A$1:$H$1,0),0),"Other")</f>
        <v>14</v>
      </c>
      <c r="S3215" s="13">
        <f>IFERROR(VLOOKUP($A3215,'Fielding Data'!$A:$H,MATCH(S$1,'Fielding Data'!$A$1:$H$1,0),0),"Other")</f>
        <v>1</v>
      </c>
      <c r="T3215" s="13">
        <f>IFERROR(VLOOKUP($A3215,'Fielding Data'!$A:$H,MATCH(T$1,'Fielding Data'!$A$1:$H$1,0),0),"Other")</f>
        <v>0</v>
      </c>
      <c r="U3215" s="13">
        <f>SUMIFS('Fielding Data'!E:E,'Fielding Data'!$A:$A,'Hitting Data'!$A3215)</f>
        <v>6</v>
      </c>
      <c r="V3215" s="13">
        <f>SUMIFS('Fielding Data'!F:F,'Fielding Data'!$A:$A,'Hitting Data'!$A3215)</f>
        <v>14</v>
      </c>
      <c r="W3215" s="13">
        <f>SUMIFS('Fielding Data'!G:G,'Fielding Data'!$A:$A,'Hitting Data'!$A3215)</f>
        <v>1</v>
      </c>
      <c r="X3215" s="13">
        <f>SUMIFS('Fielding Data'!H:H,'Fielding Data'!$A:$A,'Hitting Data'!$A3215)</f>
        <v>0</v>
      </c>
    </row>
    <row r="3216" spans="1:24" x14ac:dyDescent="0.3">
      <c r="A3216" s="13" t="str">
        <f t="shared" si="50"/>
        <v>pomerst012012</v>
      </c>
      <c r="B3216" s="16" t="s">
        <v>1809</v>
      </c>
      <c r="C3216" s="16">
        <v>2012</v>
      </c>
      <c r="D3216" s="16">
        <v>3</v>
      </c>
      <c r="E3216" s="16">
        <v>0</v>
      </c>
      <c r="F3216" s="16">
        <v>0</v>
      </c>
      <c r="G3216" s="16">
        <v>0</v>
      </c>
      <c r="H3216" s="16">
        <v>0</v>
      </c>
      <c r="I3216" s="16">
        <v>0</v>
      </c>
      <c r="J3216" s="16">
        <v>0</v>
      </c>
      <c r="K3216" s="16">
        <v>0</v>
      </c>
      <c r="L3216" s="16">
        <v>0</v>
      </c>
      <c r="M3216" s="16">
        <v>0</v>
      </c>
      <c r="N3216" s="16">
        <v>0</v>
      </c>
      <c r="O3216" s="16">
        <v>0</v>
      </c>
      <c r="P3216" s="13" t="str">
        <f>IFERROR(VLOOKUP($A3216,'Fielding Data'!$A:$H,MATCH(P$1,'Fielding Data'!$A$1:$H$1,0),0),"Other")</f>
        <v>P</v>
      </c>
      <c r="Q3216" s="13">
        <f>IFERROR(VLOOKUP($A3216,'Fielding Data'!$A:$H,MATCH(Q$1,'Fielding Data'!$A$1:$H$1,0),0),"Other")</f>
        <v>0</v>
      </c>
      <c r="R3216" s="13">
        <f>IFERROR(VLOOKUP($A3216,'Fielding Data'!$A:$H,MATCH(R$1,'Fielding Data'!$A$1:$H$1,0),0),"Other")</f>
        <v>0</v>
      </c>
      <c r="S3216" s="13">
        <f>IFERROR(VLOOKUP($A3216,'Fielding Data'!$A:$H,MATCH(S$1,'Fielding Data'!$A$1:$H$1,0),0),"Other")</f>
        <v>0</v>
      </c>
      <c r="T3216" s="13">
        <f>IFERROR(VLOOKUP($A3216,'Fielding Data'!$A:$H,MATCH(T$1,'Fielding Data'!$A$1:$H$1,0),0),"Other")</f>
        <v>0</v>
      </c>
      <c r="U3216" s="13">
        <f>SUMIFS('Fielding Data'!E:E,'Fielding Data'!$A:$A,'Hitting Data'!$A3216)</f>
        <v>0</v>
      </c>
      <c r="V3216" s="13">
        <f>SUMIFS('Fielding Data'!F:F,'Fielding Data'!$A:$A,'Hitting Data'!$A3216)</f>
        <v>0</v>
      </c>
      <c r="W3216" s="13">
        <f>SUMIFS('Fielding Data'!G:G,'Fielding Data'!$A:$A,'Hitting Data'!$A3216)</f>
        <v>0</v>
      </c>
      <c r="X3216" s="13">
        <f>SUMIFS('Fielding Data'!H:H,'Fielding Data'!$A:$A,'Hitting Data'!$A3216)</f>
        <v>0</v>
      </c>
    </row>
    <row r="3217" spans="1:24" x14ac:dyDescent="0.3">
      <c r="A3217" s="13" t="str">
        <f t="shared" si="50"/>
        <v>porceri012012</v>
      </c>
      <c r="B3217" s="16" t="s">
        <v>1159</v>
      </c>
      <c r="C3217" s="16">
        <v>2012</v>
      </c>
      <c r="D3217" s="16">
        <v>31</v>
      </c>
      <c r="E3217" s="16">
        <v>2</v>
      </c>
      <c r="F3217" s="16">
        <v>0</v>
      </c>
      <c r="G3217" s="16">
        <v>0</v>
      </c>
      <c r="H3217" s="16">
        <v>0</v>
      </c>
      <c r="I3217" s="16">
        <v>0</v>
      </c>
      <c r="J3217" s="16">
        <v>0</v>
      </c>
      <c r="K3217" s="16">
        <v>0</v>
      </c>
      <c r="L3217" s="16">
        <v>0</v>
      </c>
      <c r="M3217" s="16">
        <v>0</v>
      </c>
      <c r="N3217" s="16">
        <v>0</v>
      </c>
      <c r="O3217" s="16">
        <v>1</v>
      </c>
      <c r="P3217" s="13" t="str">
        <f>IFERROR(VLOOKUP($A3217,'Fielding Data'!$A:$H,MATCH(P$1,'Fielding Data'!$A$1:$H$1,0),0),"Other")</f>
        <v>P</v>
      </c>
      <c r="Q3217" s="13">
        <f>IFERROR(VLOOKUP($A3217,'Fielding Data'!$A:$H,MATCH(Q$1,'Fielding Data'!$A$1:$H$1,0),0),"Other")</f>
        <v>12</v>
      </c>
      <c r="R3217" s="13">
        <f>IFERROR(VLOOKUP($A3217,'Fielding Data'!$A:$H,MATCH(R$1,'Fielding Data'!$A$1:$H$1,0),0),"Other")</f>
        <v>30</v>
      </c>
      <c r="S3217" s="13">
        <f>IFERROR(VLOOKUP($A3217,'Fielding Data'!$A:$H,MATCH(S$1,'Fielding Data'!$A$1:$H$1,0),0),"Other")</f>
        <v>5</v>
      </c>
      <c r="T3217" s="13">
        <f>IFERROR(VLOOKUP($A3217,'Fielding Data'!$A:$H,MATCH(T$1,'Fielding Data'!$A$1:$H$1,0),0),"Other")</f>
        <v>0</v>
      </c>
      <c r="U3217" s="13">
        <f>SUMIFS('Fielding Data'!E:E,'Fielding Data'!$A:$A,'Hitting Data'!$A3217)</f>
        <v>12</v>
      </c>
      <c r="V3217" s="13">
        <f>SUMIFS('Fielding Data'!F:F,'Fielding Data'!$A:$A,'Hitting Data'!$A3217)</f>
        <v>30</v>
      </c>
      <c r="W3217" s="13">
        <f>SUMIFS('Fielding Data'!G:G,'Fielding Data'!$A:$A,'Hitting Data'!$A3217)</f>
        <v>5</v>
      </c>
      <c r="X3217" s="13">
        <f>SUMIFS('Fielding Data'!H:H,'Fielding Data'!$A:$A,'Hitting Data'!$A3217)</f>
        <v>0</v>
      </c>
    </row>
    <row r="3218" spans="1:24" x14ac:dyDescent="0.3">
      <c r="A3218" s="13" t="str">
        <f t="shared" si="50"/>
        <v>poseybu012012</v>
      </c>
      <c r="B3218" s="16" t="s">
        <v>1161</v>
      </c>
      <c r="C3218" s="16">
        <v>2012</v>
      </c>
      <c r="D3218" s="16">
        <v>148</v>
      </c>
      <c r="E3218" s="16">
        <v>530</v>
      </c>
      <c r="F3218" s="16">
        <v>78</v>
      </c>
      <c r="G3218" s="16">
        <v>178</v>
      </c>
      <c r="H3218" s="16">
        <v>39</v>
      </c>
      <c r="I3218" s="16">
        <v>1</v>
      </c>
      <c r="J3218" s="16">
        <v>24</v>
      </c>
      <c r="K3218" s="16">
        <v>103</v>
      </c>
      <c r="L3218" s="16">
        <v>1</v>
      </c>
      <c r="M3218" s="16">
        <v>1</v>
      </c>
      <c r="N3218" s="16">
        <v>69</v>
      </c>
      <c r="O3218" s="16">
        <v>96</v>
      </c>
      <c r="P3218" s="13" t="str">
        <f>IFERROR(VLOOKUP($A3218,'Fielding Data'!$A:$H,MATCH(P$1,'Fielding Data'!$A$1:$H$1,0),0),"Other")</f>
        <v>1B</v>
      </c>
      <c r="Q3218" s="13">
        <f>IFERROR(VLOOKUP($A3218,'Fielding Data'!$A:$H,MATCH(Q$1,'Fielding Data'!$A$1:$H$1,0),0),"Other")</f>
        <v>204</v>
      </c>
      <c r="R3218" s="13">
        <f>IFERROR(VLOOKUP($A3218,'Fielding Data'!$A:$H,MATCH(R$1,'Fielding Data'!$A$1:$H$1,0),0),"Other")</f>
        <v>6</v>
      </c>
      <c r="S3218" s="13">
        <f>IFERROR(VLOOKUP($A3218,'Fielding Data'!$A:$H,MATCH(S$1,'Fielding Data'!$A$1:$H$1,0),0),"Other")</f>
        <v>2</v>
      </c>
      <c r="T3218" s="13">
        <f>IFERROR(VLOOKUP($A3218,'Fielding Data'!$A:$H,MATCH(T$1,'Fielding Data'!$A$1:$H$1,0),0),"Other")</f>
        <v>13</v>
      </c>
      <c r="U3218" s="13">
        <f>SUMIFS('Fielding Data'!E:E,'Fielding Data'!$A:$A,'Hitting Data'!$A3218)</f>
        <v>1059</v>
      </c>
      <c r="V3218" s="13">
        <f>SUMIFS('Fielding Data'!F:F,'Fielding Data'!$A:$A,'Hitting Data'!$A3218)</f>
        <v>75</v>
      </c>
      <c r="W3218" s="13">
        <f>SUMIFS('Fielding Data'!G:G,'Fielding Data'!$A:$A,'Hitting Data'!$A3218)</f>
        <v>10</v>
      </c>
      <c r="X3218" s="13">
        <f>SUMIFS('Fielding Data'!H:H,'Fielding Data'!$A:$A,'Hitting Data'!$A3218)</f>
        <v>22</v>
      </c>
    </row>
    <row r="3219" spans="1:24" x14ac:dyDescent="0.3">
      <c r="A3219" s="13" t="str">
        <f t="shared" si="50"/>
        <v>pradoma012012</v>
      </c>
      <c r="B3219" s="16" t="s">
        <v>717</v>
      </c>
      <c r="C3219" s="16">
        <v>2012</v>
      </c>
      <c r="D3219" s="16">
        <v>156</v>
      </c>
      <c r="E3219" s="16">
        <v>617</v>
      </c>
      <c r="F3219" s="16">
        <v>81</v>
      </c>
      <c r="G3219" s="16">
        <v>186</v>
      </c>
      <c r="H3219" s="16">
        <v>42</v>
      </c>
      <c r="I3219" s="16">
        <v>6</v>
      </c>
      <c r="J3219" s="16">
        <v>10</v>
      </c>
      <c r="K3219" s="16">
        <v>70</v>
      </c>
      <c r="L3219" s="16">
        <v>17</v>
      </c>
      <c r="M3219" s="16">
        <v>4</v>
      </c>
      <c r="N3219" s="16">
        <v>58</v>
      </c>
      <c r="O3219" s="16">
        <v>69</v>
      </c>
      <c r="P3219" s="13" t="str">
        <f>IFERROR(VLOOKUP($A3219,'Fielding Data'!$A:$H,MATCH(P$1,'Fielding Data'!$A$1:$H$1,0),0),"Other")</f>
        <v>1B</v>
      </c>
      <c r="Q3219" s="13">
        <f>IFERROR(VLOOKUP($A3219,'Fielding Data'!$A:$H,MATCH(Q$1,'Fielding Data'!$A$1:$H$1,0),0),"Other")</f>
        <v>35</v>
      </c>
      <c r="R3219" s="13">
        <f>IFERROR(VLOOKUP($A3219,'Fielding Data'!$A:$H,MATCH(R$1,'Fielding Data'!$A$1:$H$1,0),0),"Other")</f>
        <v>7</v>
      </c>
      <c r="S3219" s="13">
        <f>IFERROR(VLOOKUP($A3219,'Fielding Data'!$A:$H,MATCH(S$1,'Fielding Data'!$A$1:$H$1,0),0),"Other")</f>
        <v>0</v>
      </c>
      <c r="T3219" s="13">
        <f>IFERROR(VLOOKUP($A3219,'Fielding Data'!$A:$H,MATCH(T$1,'Fielding Data'!$A$1:$H$1,0),0),"Other")</f>
        <v>8</v>
      </c>
      <c r="U3219" s="13">
        <f>SUMIFS('Fielding Data'!E:E,'Fielding Data'!$A:$A,'Hitting Data'!$A3219)</f>
        <v>250</v>
      </c>
      <c r="V3219" s="13">
        <f>SUMIFS('Fielding Data'!F:F,'Fielding Data'!$A:$A,'Hitting Data'!$A3219)</f>
        <v>99</v>
      </c>
      <c r="W3219" s="13">
        <f>SUMIFS('Fielding Data'!G:G,'Fielding Data'!$A:$A,'Hitting Data'!$A3219)</f>
        <v>4</v>
      </c>
      <c r="X3219" s="13">
        <f>SUMIFS('Fielding Data'!H:H,'Fielding Data'!$A:$A,'Hitting Data'!$A3219)</f>
        <v>23</v>
      </c>
    </row>
    <row r="3220" spans="1:24" x14ac:dyDescent="0.3">
      <c r="A3220" s="13" t="str">
        <f t="shared" si="50"/>
        <v>preslal012012</v>
      </c>
      <c r="B3220" s="16" t="s">
        <v>1360</v>
      </c>
      <c r="C3220" s="16">
        <v>2012</v>
      </c>
      <c r="D3220" s="16">
        <v>104</v>
      </c>
      <c r="E3220" s="16">
        <v>346</v>
      </c>
      <c r="F3220" s="16">
        <v>46</v>
      </c>
      <c r="G3220" s="16">
        <v>82</v>
      </c>
      <c r="H3220" s="16">
        <v>14</v>
      </c>
      <c r="I3220" s="16">
        <v>7</v>
      </c>
      <c r="J3220" s="16">
        <v>10</v>
      </c>
      <c r="K3220" s="16">
        <v>25</v>
      </c>
      <c r="L3220" s="16">
        <v>9</v>
      </c>
      <c r="M3220" s="16">
        <v>7</v>
      </c>
      <c r="N3220" s="16">
        <v>18</v>
      </c>
      <c r="O3220" s="16">
        <v>72</v>
      </c>
      <c r="P3220" s="13" t="str">
        <f>IFERROR(VLOOKUP($A3220,'Fielding Data'!$A:$H,MATCH(P$1,'Fielding Data'!$A$1:$H$1,0),0),"Other")</f>
        <v>CF</v>
      </c>
      <c r="Q3220" s="13">
        <f>IFERROR(VLOOKUP($A3220,'Fielding Data'!$A:$H,MATCH(Q$1,'Fielding Data'!$A$1:$H$1,0),0),"Other")</f>
        <v>0</v>
      </c>
      <c r="R3220" s="13">
        <f>IFERROR(VLOOKUP($A3220,'Fielding Data'!$A:$H,MATCH(R$1,'Fielding Data'!$A$1:$H$1,0),0),"Other")</f>
        <v>0</v>
      </c>
      <c r="S3220" s="13">
        <f>IFERROR(VLOOKUP($A3220,'Fielding Data'!$A:$H,MATCH(S$1,'Fielding Data'!$A$1:$H$1,0),0),"Other")</f>
        <v>0</v>
      </c>
      <c r="T3220" s="13">
        <f>IFERROR(VLOOKUP($A3220,'Fielding Data'!$A:$H,MATCH(T$1,'Fielding Data'!$A$1:$H$1,0),0),"Other")</f>
        <v>0</v>
      </c>
      <c r="U3220" s="13">
        <f>SUMIFS('Fielding Data'!E:E,'Fielding Data'!$A:$A,'Hitting Data'!$A3220)</f>
        <v>153</v>
      </c>
      <c r="V3220" s="13">
        <f>SUMIFS('Fielding Data'!F:F,'Fielding Data'!$A:$A,'Hitting Data'!$A3220)</f>
        <v>2</v>
      </c>
      <c r="W3220" s="13">
        <f>SUMIFS('Fielding Data'!G:G,'Fielding Data'!$A:$A,'Hitting Data'!$A3220)</f>
        <v>3</v>
      </c>
      <c r="X3220" s="13">
        <f>SUMIFS('Fielding Data'!H:H,'Fielding Data'!$A:$A,'Hitting Data'!$A3220)</f>
        <v>1</v>
      </c>
    </row>
    <row r="3221" spans="1:24" x14ac:dyDescent="0.3">
      <c r="A3221" s="13" t="str">
        <f t="shared" si="50"/>
        <v>priceda012012</v>
      </c>
      <c r="B3221" s="16" t="s">
        <v>988</v>
      </c>
      <c r="C3221" s="16">
        <v>2012</v>
      </c>
      <c r="D3221" s="16">
        <v>31</v>
      </c>
      <c r="E3221" s="16">
        <v>4</v>
      </c>
      <c r="F3221" s="16">
        <v>0</v>
      </c>
      <c r="G3221" s="16">
        <v>0</v>
      </c>
      <c r="H3221" s="16">
        <v>0</v>
      </c>
      <c r="I3221" s="16">
        <v>0</v>
      </c>
      <c r="J3221" s="16">
        <v>0</v>
      </c>
      <c r="K3221" s="16">
        <v>0</v>
      </c>
      <c r="L3221" s="16">
        <v>0</v>
      </c>
      <c r="M3221" s="16">
        <v>0</v>
      </c>
      <c r="N3221" s="16">
        <v>1</v>
      </c>
      <c r="O3221" s="16">
        <v>2</v>
      </c>
      <c r="P3221" s="13" t="str">
        <f>IFERROR(VLOOKUP($A3221,'Fielding Data'!$A:$H,MATCH(P$1,'Fielding Data'!$A$1:$H$1,0),0),"Other")</f>
        <v>P</v>
      </c>
      <c r="Q3221" s="13">
        <f>IFERROR(VLOOKUP($A3221,'Fielding Data'!$A:$H,MATCH(Q$1,'Fielding Data'!$A$1:$H$1,0),0),"Other")</f>
        <v>6</v>
      </c>
      <c r="R3221" s="13">
        <f>IFERROR(VLOOKUP($A3221,'Fielding Data'!$A:$H,MATCH(R$1,'Fielding Data'!$A$1:$H$1,0),0),"Other")</f>
        <v>28</v>
      </c>
      <c r="S3221" s="13">
        <f>IFERROR(VLOOKUP($A3221,'Fielding Data'!$A:$H,MATCH(S$1,'Fielding Data'!$A$1:$H$1,0),0),"Other")</f>
        <v>3</v>
      </c>
      <c r="T3221" s="13">
        <f>IFERROR(VLOOKUP($A3221,'Fielding Data'!$A:$H,MATCH(T$1,'Fielding Data'!$A$1:$H$1,0),0),"Other")</f>
        <v>4</v>
      </c>
      <c r="U3221" s="13">
        <f>SUMIFS('Fielding Data'!E:E,'Fielding Data'!$A:$A,'Hitting Data'!$A3221)</f>
        <v>6</v>
      </c>
      <c r="V3221" s="13">
        <f>SUMIFS('Fielding Data'!F:F,'Fielding Data'!$A:$A,'Hitting Data'!$A3221)</f>
        <v>28</v>
      </c>
      <c r="W3221" s="13">
        <f>SUMIFS('Fielding Data'!G:G,'Fielding Data'!$A:$A,'Hitting Data'!$A3221)</f>
        <v>3</v>
      </c>
      <c r="X3221" s="13">
        <f>SUMIFS('Fielding Data'!H:H,'Fielding Data'!$A:$A,'Hitting Data'!$A3221)</f>
        <v>4</v>
      </c>
    </row>
    <row r="3222" spans="1:24" x14ac:dyDescent="0.3">
      <c r="A3222" s="13" t="str">
        <f t="shared" si="50"/>
        <v>pridija012012</v>
      </c>
      <c r="B3222" s="16" t="s">
        <v>989</v>
      </c>
      <c r="C3222" s="16">
        <v>2012</v>
      </c>
      <c r="D3222" s="16">
        <v>9</v>
      </c>
      <c r="E3222" s="16">
        <v>10</v>
      </c>
      <c r="F3222" s="16">
        <v>1</v>
      </c>
      <c r="G3222" s="16">
        <v>3</v>
      </c>
      <c r="H3222" s="16">
        <v>1</v>
      </c>
      <c r="I3222" s="16">
        <v>0</v>
      </c>
      <c r="J3222" s="16">
        <v>1</v>
      </c>
      <c r="K3222" s="16">
        <v>3</v>
      </c>
      <c r="L3222" s="16">
        <v>0</v>
      </c>
      <c r="M3222" s="16">
        <v>0</v>
      </c>
      <c r="N3222" s="16">
        <v>0</v>
      </c>
      <c r="O3222" s="16">
        <v>0</v>
      </c>
      <c r="P3222" s="13" t="str">
        <f>IFERROR(VLOOKUP($A3222,'Fielding Data'!$A:$H,MATCH(P$1,'Fielding Data'!$A$1:$H$1,0),0),"Other")</f>
        <v>CF</v>
      </c>
      <c r="Q3222" s="13">
        <f>IFERROR(VLOOKUP($A3222,'Fielding Data'!$A:$H,MATCH(Q$1,'Fielding Data'!$A$1:$H$1,0),0),"Other")</f>
        <v>0</v>
      </c>
      <c r="R3222" s="13">
        <f>IFERROR(VLOOKUP($A3222,'Fielding Data'!$A:$H,MATCH(R$1,'Fielding Data'!$A$1:$H$1,0),0),"Other")</f>
        <v>0</v>
      </c>
      <c r="S3222" s="13">
        <f>IFERROR(VLOOKUP($A3222,'Fielding Data'!$A:$H,MATCH(S$1,'Fielding Data'!$A$1:$H$1,0),0),"Other")</f>
        <v>0</v>
      </c>
      <c r="T3222" s="13">
        <f>IFERROR(VLOOKUP($A3222,'Fielding Data'!$A:$H,MATCH(T$1,'Fielding Data'!$A$1:$H$1,0),0),"Other")</f>
        <v>0</v>
      </c>
      <c r="U3222" s="13">
        <f>SUMIFS('Fielding Data'!E:E,'Fielding Data'!$A:$A,'Hitting Data'!$A3222)</f>
        <v>2</v>
      </c>
      <c r="V3222" s="13">
        <f>SUMIFS('Fielding Data'!F:F,'Fielding Data'!$A:$A,'Hitting Data'!$A3222)</f>
        <v>0</v>
      </c>
      <c r="W3222" s="13">
        <f>SUMIFS('Fielding Data'!G:G,'Fielding Data'!$A:$A,'Hitting Data'!$A3222)</f>
        <v>0</v>
      </c>
      <c r="X3222" s="13">
        <f>SUMIFS('Fielding Data'!H:H,'Fielding Data'!$A:$A,'Hitting Data'!$A3222)</f>
        <v>0</v>
      </c>
    </row>
    <row r="3223" spans="1:24" x14ac:dyDescent="0.3">
      <c r="A3223" s="13" t="str">
        <f t="shared" si="50"/>
        <v>profaju012012</v>
      </c>
      <c r="B3223" s="16" t="s">
        <v>1810</v>
      </c>
      <c r="C3223" s="16">
        <v>2012</v>
      </c>
      <c r="D3223" s="16">
        <v>9</v>
      </c>
      <c r="E3223" s="16">
        <v>17</v>
      </c>
      <c r="F3223" s="16">
        <v>2</v>
      </c>
      <c r="G3223" s="16">
        <v>3</v>
      </c>
      <c r="H3223" s="16">
        <v>2</v>
      </c>
      <c r="I3223" s="16">
        <v>0</v>
      </c>
      <c r="J3223" s="16">
        <v>1</v>
      </c>
      <c r="K3223" s="16">
        <v>2</v>
      </c>
      <c r="L3223" s="16">
        <v>0</v>
      </c>
      <c r="M3223" s="16">
        <v>0</v>
      </c>
      <c r="N3223" s="16">
        <v>0</v>
      </c>
      <c r="O3223" s="16">
        <v>4</v>
      </c>
      <c r="P3223" s="13" t="str">
        <f>IFERROR(VLOOKUP($A3223,'Fielding Data'!$A:$H,MATCH(P$1,'Fielding Data'!$A$1:$H$1,0),0),"Other")</f>
        <v>2B</v>
      </c>
      <c r="Q3223" s="13">
        <f>IFERROR(VLOOKUP($A3223,'Fielding Data'!$A:$H,MATCH(Q$1,'Fielding Data'!$A$1:$H$1,0),0),"Other")</f>
        <v>3</v>
      </c>
      <c r="R3223" s="13">
        <f>IFERROR(VLOOKUP($A3223,'Fielding Data'!$A:$H,MATCH(R$1,'Fielding Data'!$A$1:$H$1,0),0),"Other")</f>
        <v>5</v>
      </c>
      <c r="S3223" s="13">
        <f>IFERROR(VLOOKUP($A3223,'Fielding Data'!$A:$H,MATCH(S$1,'Fielding Data'!$A$1:$H$1,0),0),"Other")</f>
        <v>0</v>
      </c>
      <c r="T3223" s="13">
        <f>IFERROR(VLOOKUP($A3223,'Fielding Data'!$A:$H,MATCH(T$1,'Fielding Data'!$A$1:$H$1,0),0),"Other")</f>
        <v>1</v>
      </c>
      <c r="U3223" s="13">
        <f>SUMIFS('Fielding Data'!E:E,'Fielding Data'!$A:$A,'Hitting Data'!$A3223)</f>
        <v>3</v>
      </c>
      <c r="V3223" s="13">
        <f>SUMIFS('Fielding Data'!F:F,'Fielding Data'!$A:$A,'Hitting Data'!$A3223)</f>
        <v>8</v>
      </c>
      <c r="W3223" s="13">
        <f>SUMIFS('Fielding Data'!G:G,'Fielding Data'!$A:$A,'Hitting Data'!$A3223)</f>
        <v>0</v>
      </c>
      <c r="X3223" s="13">
        <f>SUMIFS('Fielding Data'!H:H,'Fielding Data'!$A:$A,'Hitting Data'!$A3223)</f>
        <v>1</v>
      </c>
    </row>
    <row r="3224" spans="1:24" x14ac:dyDescent="0.3">
      <c r="A3224" s="13" t="str">
        <f t="shared" si="50"/>
        <v>pryorst012012</v>
      </c>
      <c r="B3224" s="16" t="s">
        <v>1811</v>
      </c>
      <c r="C3224" s="16">
        <v>2012</v>
      </c>
      <c r="D3224" s="16">
        <v>27</v>
      </c>
      <c r="E3224" s="16">
        <v>0</v>
      </c>
      <c r="F3224" s="16">
        <v>0</v>
      </c>
      <c r="G3224" s="16">
        <v>0</v>
      </c>
      <c r="H3224" s="16">
        <v>0</v>
      </c>
      <c r="I3224" s="16">
        <v>0</v>
      </c>
      <c r="J3224" s="16">
        <v>0</v>
      </c>
      <c r="K3224" s="16">
        <v>0</v>
      </c>
      <c r="L3224" s="16">
        <v>0</v>
      </c>
      <c r="M3224" s="16">
        <v>0</v>
      </c>
      <c r="N3224" s="16">
        <v>0</v>
      </c>
      <c r="O3224" s="16">
        <v>0</v>
      </c>
      <c r="P3224" s="13" t="str">
        <f>IFERROR(VLOOKUP($A3224,'Fielding Data'!$A:$H,MATCH(P$1,'Fielding Data'!$A$1:$H$1,0),0),"Other")</f>
        <v>P</v>
      </c>
      <c r="Q3224" s="13">
        <f>IFERROR(VLOOKUP($A3224,'Fielding Data'!$A:$H,MATCH(Q$1,'Fielding Data'!$A$1:$H$1,0),0),"Other")</f>
        <v>2</v>
      </c>
      <c r="R3224" s="13">
        <f>IFERROR(VLOOKUP($A3224,'Fielding Data'!$A:$H,MATCH(R$1,'Fielding Data'!$A$1:$H$1,0),0),"Other")</f>
        <v>2</v>
      </c>
      <c r="S3224" s="13">
        <f>IFERROR(VLOOKUP($A3224,'Fielding Data'!$A:$H,MATCH(S$1,'Fielding Data'!$A$1:$H$1,0),0),"Other")</f>
        <v>0</v>
      </c>
      <c r="T3224" s="13">
        <f>IFERROR(VLOOKUP($A3224,'Fielding Data'!$A:$H,MATCH(T$1,'Fielding Data'!$A$1:$H$1,0),0),"Other")</f>
        <v>1</v>
      </c>
      <c r="U3224" s="13">
        <f>SUMIFS('Fielding Data'!E:E,'Fielding Data'!$A:$A,'Hitting Data'!$A3224)</f>
        <v>2</v>
      </c>
      <c r="V3224" s="13">
        <f>SUMIFS('Fielding Data'!F:F,'Fielding Data'!$A:$A,'Hitting Data'!$A3224)</f>
        <v>2</v>
      </c>
      <c r="W3224" s="13">
        <f>SUMIFS('Fielding Data'!G:G,'Fielding Data'!$A:$A,'Hitting Data'!$A3224)</f>
        <v>0</v>
      </c>
      <c r="X3224" s="13">
        <f>SUMIFS('Fielding Data'!H:H,'Fielding Data'!$A:$A,'Hitting Data'!$A3224)</f>
        <v>1</v>
      </c>
    </row>
    <row r="3225" spans="1:24" x14ac:dyDescent="0.3">
      <c r="A3225" s="13" t="str">
        <f t="shared" si="50"/>
        <v>pujolal012012</v>
      </c>
      <c r="B3225" s="16" t="s">
        <v>266</v>
      </c>
      <c r="C3225" s="16">
        <v>2012</v>
      </c>
      <c r="D3225" s="16">
        <v>154</v>
      </c>
      <c r="E3225" s="16">
        <v>607</v>
      </c>
      <c r="F3225" s="16">
        <v>85</v>
      </c>
      <c r="G3225" s="16">
        <v>173</v>
      </c>
      <c r="H3225" s="16">
        <v>50</v>
      </c>
      <c r="I3225" s="16">
        <v>0</v>
      </c>
      <c r="J3225" s="16">
        <v>30</v>
      </c>
      <c r="K3225" s="16">
        <v>105</v>
      </c>
      <c r="L3225" s="16">
        <v>8</v>
      </c>
      <c r="M3225" s="16">
        <v>1</v>
      </c>
      <c r="N3225" s="16">
        <v>52</v>
      </c>
      <c r="O3225" s="16">
        <v>76</v>
      </c>
      <c r="P3225" s="13" t="str">
        <f>IFERROR(VLOOKUP($A3225,'Fielding Data'!$A:$H,MATCH(P$1,'Fielding Data'!$A$1:$H$1,0),0),"Other")</f>
        <v>1B</v>
      </c>
      <c r="Q3225" s="13">
        <f>IFERROR(VLOOKUP($A3225,'Fielding Data'!$A:$H,MATCH(Q$1,'Fielding Data'!$A$1:$H$1,0),0),"Other")</f>
        <v>1013</v>
      </c>
      <c r="R3225" s="13">
        <f>IFERROR(VLOOKUP($A3225,'Fielding Data'!$A:$H,MATCH(R$1,'Fielding Data'!$A$1:$H$1,0),0),"Other")</f>
        <v>97</v>
      </c>
      <c r="S3225" s="13">
        <f>IFERROR(VLOOKUP($A3225,'Fielding Data'!$A:$H,MATCH(S$1,'Fielding Data'!$A$1:$H$1,0),0),"Other")</f>
        <v>7</v>
      </c>
      <c r="T3225" s="13">
        <f>IFERROR(VLOOKUP($A3225,'Fielding Data'!$A:$H,MATCH(T$1,'Fielding Data'!$A$1:$H$1,0),0),"Other")</f>
        <v>95</v>
      </c>
      <c r="U3225" s="13">
        <f>SUMIFS('Fielding Data'!E:E,'Fielding Data'!$A:$A,'Hitting Data'!$A3225)</f>
        <v>1014</v>
      </c>
      <c r="V3225" s="13">
        <f>SUMIFS('Fielding Data'!F:F,'Fielding Data'!$A:$A,'Hitting Data'!$A3225)</f>
        <v>100</v>
      </c>
      <c r="W3225" s="13">
        <f>SUMIFS('Fielding Data'!G:G,'Fielding Data'!$A:$A,'Hitting Data'!$A3225)</f>
        <v>7</v>
      </c>
      <c r="X3225" s="13">
        <f>SUMIFS('Fielding Data'!H:H,'Fielding Data'!$A:$A,'Hitting Data'!$A3225)</f>
        <v>97</v>
      </c>
    </row>
    <row r="3226" spans="1:24" x14ac:dyDescent="0.3">
      <c r="A3226" s="13" t="str">
        <f t="shared" si="50"/>
        <v>putkolu012012</v>
      </c>
      <c r="B3226" s="16" t="s">
        <v>1812</v>
      </c>
      <c r="C3226" s="16">
        <v>2012</v>
      </c>
      <c r="D3226" s="16">
        <v>12</v>
      </c>
      <c r="E3226" s="16">
        <v>0</v>
      </c>
      <c r="F3226" s="16">
        <v>0</v>
      </c>
      <c r="G3226" s="16">
        <v>0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3" t="str">
        <f>IFERROR(VLOOKUP($A3226,'Fielding Data'!$A:$H,MATCH(P$1,'Fielding Data'!$A$1:$H$1,0),0),"Other")</f>
        <v>P</v>
      </c>
      <c r="Q3226" s="13">
        <f>IFERROR(VLOOKUP($A3226,'Fielding Data'!$A:$H,MATCH(Q$1,'Fielding Data'!$A$1:$H$1,0),0),"Other")</f>
        <v>2</v>
      </c>
      <c r="R3226" s="13">
        <f>IFERROR(VLOOKUP($A3226,'Fielding Data'!$A:$H,MATCH(R$1,'Fielding Data'!$A$1:$H$1,0),0),"Other")</f>
        <v>2</v>
      </c>
      <c r="S3226" s="13">
        <f>IFERROR(VLOOKUP($A3226,'Fielding Data'!$A:$H,MATCH(S$1,'Fielding Data'!$A$1:$H$1,0),0),"Other")</f>
        <v>0</v>
      </c>
      <c r="T3226" s="13">
        <f>IFERROR(VLOOKUP($A3226,'Fielding Data'!$A:$H,MATCH(T$1,'Fielding Data'!$A$1:$H$1,0),0),"Other")</f>
        <v>0</v>
      </c>
      <c r="U3226" s="13">
        <f>SUMIFS('Fielding Data'!E:E,'Fielding Data'!$A:$A,'Hitting Data'!$A3226)</f>
        <v>2</v>
      </c>
      <c r="V3226" s="13">
        <f>SUMIFS('Fielding Data'!F:F,'Fielding Data'!$A:$A,'Hitting Data'!$A3226)</f>
        <v>2</v>
      </c>
      <c r="W3226" s="13">
        <f>SUMIFS('Fielding Data'!G:G,'Fielding Data'!$A:$A,'Hitting Data'!$A3226)</f>
        <v>0</v>
      </c>
      <c r="X3226" s="13">
        <f>SUMIFS('Fielding Data'!H:H,'Fielding Data'!$A:$A,'Hitting Data'!$A3226)</f>
        <v>0</v>
      </c>
    </row>
    <row r="3227" spans="1:24" x14ac:dyDescent="0.3">
      <c r="A3227" s="13" t="str">
        <f t="shared" si="50"/>
        <v>putnaza012012</v>
      </c>
      <c r="B3227" s="16" t="s">
        <v>1593</v>
      </c>
      <c r="C3227" s="16">
        <v>2012</v>
      </c>
      <c r="D3227" s="16">
        <v>2</v>
      </c>
      <c r="E3227" s="16">
        <v>0</v>
      </c>
      <c r="F3227" s="16">
        <v>0</v>
      </c>
      <c r="G3227" s="16">
        <v>0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 s="16">
        <v>0</v>
      </c>
      <c r="P3227" s="13" t="str">
        <f>IFERROR(VLOOKUP($A3227,'Fielding Data'!$A:$H,MATCH(P$1,'Fielding Data'!$A$1:$H$1,0),0),"Other")</f>
        <v>P</v>
      </c>
      <c r="Q3227" s="13">
        <f>IFERROR(VLOOKUP($A3227,'Fielding Data'!$A:$H,MATCH(Q$1,'Fielding Data'!$A$1:$H$1,0),0),"Other")</f>
        <v>0</v>
      </c>
      <c r="R3227" s="13">
        <f>IFERROR(VLOOKUP($A3227,'Fielding Data'!$A:$H,MATCH(R$1,'Fielding Data'!$A$1:$H$1,0),0),"Other")</f>
        <v>0</v>
      </c>
      <c r="S3227" s="13">
        <f>IFERROR(VLOOKUP($A3227,'Fielding Data'!$A:$H,MATCH(S$1,'Fielding Data'!$A$1:$H$1,0),0),"Other")</f>
        <v>0</v>
      </c>
      <c r="T3227" s="13">
        <f>IFERROR(VLOOKUP($A3227,'Fielding Data'!$A:$H,MATCH(T$1,'Fielding Data'!$A$1:$H$1,0),0),"Other")</f>
        <v>0</v>
      </c>
      <c r="U3227" s="13">
        <f>SUMIFS('Fielding Data'!E:E,'Fielding Data'!$A:$A,'Hitting Data'!$A3227)</f>
        <v>0</v>
      </c>
      <c r="V3227" s="13">
        <f>SUMIFS('Fielding Data'!F:F,'Fielding Data'!$A:$A,'Hitting Data'!$A3227)</f>
        <v>0</v>
      </c>
      <c r="W3227" s="13">
        <f>SUMIFS('Fielding Data'!G:G,'Fielding Data'!$A:$A,'Hitting Data'!$A3227)</f>
        <v>0</v>
      </c>
      <c r="X3227" s="13">
        <f>SUMIFS('Fielding Data'!H:H,'Fielding Data'!$A:$A,'Hitting Data'!$A3227)</f>
        <v>0</v>
      </c>
    </row>
    <row r="3228" spans="1:24" x14ac:dyDescent="0.3">
      <c r="A3228" s="13" t="str">
        <f t="shared" si="50"/>
        <v>putzjj012012</v>
      </c>
      <c r="B3228" s="16" t="s">
        <v>396</v>
      </c>
      <c r="C3228" s="16">
        <v>2012</v>
      </c>
      <c r="D3228" s="16">
        <v>57</v>
      </c>
      <c r="E3228" s="16">
        <v>0</v>
      </c>
      <c r="F3228" s="16">
        <v>0</v>
      </c>
      <c r="G3228" s="16">
        <v>0</v>
      </c>
      <c r="H3228" s="16">
        <v>0</v>
      </c>
      <c r="I3228" s="16">
        <v>0</v>
      </c>
      <c r="J3228" s="16">
        <v>0</v>
      </c>
      <c r="K3228" s="16">
        <v>0</v>
      </c>
      <c r="L3228" s="16">
        <v>0</v>
      </c>
      <c r="M3228" s="16">
        <v>0</v>
      </c>
      <c r="N3228" s="16">
        <v>0</v>
      </c>
      <c r="O3228" s="16">
        <v>0</v>
      </c>
      <c r="P3228" s="13" t="str">
        <f>IFERROR(VLOOKUP($A3228,'Fielding Data'!$A:$H,MATCH(P$1,'Fielding Data'!$A$1:$H$1,0),0),"Other")</f>
        <v>P</v>
      </c>
      <c r="Q3228" s="13">
        <f>IFERROR(VLOOKUP($A3228,'Fielding Data'!$A:$H,MATCH(Q$1,'Fielding Data'!$A$1:$H$1,0),0),"Other")</f>
        <v>1</v>
      </c>
      <c r="R3228" s="13">
        <f>IFERROR(VLOOKUP($A3228,'Fielding Data'!$A:$H,MATCH(R$1,'Fielding Data'!$A$1:$H$1,0),0),"Other")</f>
        <v>6</v>
      </c>
      <c r="S3228" s="13">
        <f>IFERROR(VLOOKUP($A3228,'Fielding Data'!$A:$H,MATCH(S$1,'Fielding Data'!$A$1:$H$1,0),0),"Other")</f>
        <v>0</v>
      </c>
      <c r="T3228" s="13">
        <f>IFERROR(VLOOKUP($A3228,'Fielding Data'!$A:$H,MATCH(T$1,'Fielding Data'!$A$1:$H$1,0),0),"Other")</f>
        <v>0</v>
      </c>
      <c r="U3228" s="13">
        <f>SUMIFS('Fielding Data'!E:E,'Fielding Data'!$A:$A,'Hitting Data'!$A3228)</f>
        <v>1</v>
      </c>
      <c r="V3228" s="13">
        <f>SUMIFS('Fielding Data'!F:F,'Fielding Data'!$A:$A,'Hitting Data'!$A3228)</f>
        <v>6</v>
      </c>
      <c r="W3228" s="13">
        <f>SUMIFS('Fielding Data'!G:G,'Fielding Data'!$A:$A,'Hitting Data'!$A3228)</f>
        <v>0</v>
      </c>
      <c r="X3228" s="13">
        <f>SUMIFS('Fielding Data'!H:H,'Fielding Data'!$A:$A,'Hitting Data'!$A3228)</f>
        <v>0</v>
      </c>
    </row>
    <row r="3229" spans="1:24" x14ac:dyDescent="0.3">
      <c r="A3229" s="13" t="str">
        <f t="shared" si="50"/>
        <v>quentca012012</v>
      </c>
      <c r="B3229" s="16" t="s">
        <v>718</v>
      </c>
      <c r="C3229" s="16">
        <v>2012</v>
      </c>
      <c r="D3229" s="16">
        <v>86</v>
      </c>
      <c r="E3229" s="16">
        <v>284</v>
      </c>
      <c r="F3229" s="16">
        <v>44</v>
      </c>
      <c r="G3229" s="16">
        <v>74</v>
      </c>
      <c r="H3229" s="16">
        <v>21</v>
      </c>
      <c r="I3229" s="16">
        <v>0</v>
      </c>
      <c r="J3229" s="16">
        <v>16</v>
      </c>
      <c r="K3229" s="16">
        <v>46</v>
      </c>
      <c r="L3229" s="16">
        <v>0</v>
      </c>
      <c r="M3229" s="16">
        <v>1</v>
      </c>
      <c r="N3229" s="16">
        <v>36</v>
      </c>
      <c r="O3229" s="16">
        <v>41</v>
      </c>
      <c r="P3229" s="13" t="str">
        <f>IFERROR(VLOOKUP($A3229,'Fielding Data'!$A:$H,MATCH(P$1,'Fielding Data'!$A$1:$H$1,0),0),"Other")</f>
        <v>LF</v>
      </c>
      <c r="Q3229" s="13">
        <f>IFERROR(VLOOKUP($A3229,'Fielding Data'!$A:$H,MATCH(Q$1,'Fielding Data'!$A$1:$H$1,0),0),"Other")</f>
        <v>0</v>
      </c>
      <c r="R3229" s="13">
        <f>IFERROR(VLOOKUP($A3229,'Fielding Data'!$A:$H,MATCH(R$1,'Fielding Data'!$A$1:$H$1,0),0),"Other")</f>
        <v>0</v>
      </c>
      <c r="S3229" s="13">
        <f>IFERROR(VLOOKUP($A3229,'Fielding Data'!$A:$H,MATCH(S$1,'Fielding Data'!$A$1:$H$1,0),0),"Other")</f>
        <v>0</v>
      </c>
      <c r="T3229" s="13">
        <f>IFERROR(VLOOKUP($A3229,'Fielding Data'!$A:$H,MATCH(T$1,'Fielding Data'!$A$1:$H$1,0),0),"Other")</f>
        <v>0</v>
      </c>
      <c r="U3229" s="13">
        <f>SUMIFS('Fielding Data'!E:E,'Fielding Data'!$A:$A,'Hitting Data'!$A3229)</f>
        <v>96</v>
      </c>
      <c r="V3229" s="13">
        <f>SUMIFS('Fielding Data'!F:F,'Fielding Data'!$A:$A,'Hitting Data'!$A3229)</f>
        <v>2</v>
      </c>
      <c r="W3229" s="13">
        <f>SUMIFS('Fielding Data'!G:G,'Fielding Data'!$A:$A,'Hitting Data'!$A3229)</f>
        <v>3</v>
      </c>
      <c r="X3229" s="13">
        <f>SUMIFS('Fielding Data'!H:H,'Fielding Data'!$A:$A,'Hitting Data'!$A3229)</f>
        <v>0</v>
      </c>
    </row>
    <row r="3230" spans="1:24" x14ac:dyDescent="0.3">
      <c r="A3230" s="13" t="str">
        <f t="shared" si="50"/>
        <v>quinthu012012</v>
      </c>
      <c r="B3230" s="16" t="s">
        <v>398</v>
      </c>
      <c r="C3230" s="16">
        <v>2012</v>
      </c>
      <c r="D3230" s="16">
        <v>43</v>
      </c>
      <c r="E3230" s="16">
        <v>138</v>
      </c>
      <c r="F3230" s="16">
        <v>7</v>
      </c>
      <c r="G3230" s="16">
        <v>32</v>
      </c>
      <c r="H3230" s="16">
        <v>12</v>
      </c>
      <c r="I3230" s="16">
        <v>0</v>
      </c>
      <c r="J3230" s="16">
        <v>1</v>
      </c>
      <c r="K3230" s="16">
        <v>19</v>
      </c>
      <c r="L3230" s="16">
        <v>0</v>
      </c>
      <c r="M3230" s="16">
        <v>1</v>
      </c>
      <c r="N3230" s="16">
        <v>4</v>
      </c>
      <c r="O3230" s="16">
        <v>28</v>
      </c>
      <c r="P3230" s="13" t="str">
        <f>IFERROR(VLOOKUP($A3230,'Fielding Data'!$A:$H,MATCH(P$1,'Fielding Data'!$A$1:$H$1,0),0),"Other")</f>
        <v>C</v>
      </c>
      <c r="Q3230" s="13">
        <f>IFERROR(VLOOKUP($A3230,'Fielding Data'!$A:$H,MATCH(Q$1,'Fielding Data'!$A$1:$H$1,0),0),"Other")</f>
        <v>310</v>
      </c>
      <c r="R3230" s="13">
        <f>IFERROR(VLOOKUP($A3230,'Fielding Data'!$A:$H,MATCH(R$1,'Fielding Data'!$A$1:$H$1,0),0),"Other")</f>
        <v>28</v>
      </c>
      <c r="S3230" s="13">
        <f>IFERROR(VLOOKUP($A3230,'Fielding Data'!$A:$H,MATCH(S$1,'Fielding Data'!$A$1:$H$1,0),0),"Other")</f>
        <v>5</v>
      </c>
      <c r="T3230" s="13">
        <f>IFERROR(VLOOKUP($A3230,'Fielding Data'!$A:$H,MATCH(T$1,'Fielding Data'!$A$1:$H$1,0),0),"Other")</f>
        <v>5</v>
      </c>
      <c r="U3230" s="13">
        <f>SUMIFS('Fielding Data'!E:E,'Fielding Data'!$A:$A,'Hitting Data'!$A3230)</f>
        <v>310</v>
      </c>
      <c r="V3230" s="13">
        <f>SUMIFS('Fielding Data'!F:F,'Fielding Data'!$A:$A,'Hitting Data'!$A3230)</f>
        <v>28</v>
      </c>
      <c r="W3230" s="13">
        <f>SUMIFS('Fielding Data'!G:G,'Fielding Data'!$A:$A,'Hitting Data'!$A3230)</f>
        <v>5</v>
      </c>
      <c r="X3230" s="13">
        <f>SUMIFS('Fielding Data'!H:H,'Fielding Data'!$A:$A,'Hitting Data'!$A3230)</f>
        <v>5</v>
      </c>
    </row>
    <row r="3231" spans="1:24" x14ac:dyDescent="0.3">
      <c r="A3231" s="13" t="str">
        <f t="shared" si="50"/>
        <v>quintjo012012</v>
      </c>
      <c r="B3231" s="16" t="s">
        <v>1813</v>
      </c>
      <c r="C3231" s="16">
        <v>2012</v>
      </c>
      <c r="D3231" s="16">
        <v>25</v>
      </c>
      <c r="E3231" s="16">
        <v>3</v>
      </c>
      <c r="F3231" s="16">
        <v>0</v>
      </c>
      <c r="G3231" s="16">
        <v>0</v>
      </c>
      <c r="H3231" s="16">
        <v>0</v>
      </c>
      <c r="I3231" s="16">
        <v>0</v>
      </c>
      <c r="J3231" s="16">
        <v>0</v>
      </c>
      <c r="K3231" s="16">
        <v>0</v>
      </c>
      <c r="L3231" s="16">
        <v>0</v>
      </c>
      <c r="M3231" s="16">
        <v>0</v>
      </c>
      <c r="N3231" s="16">
        <v>1</v>
      </c>
      <c r="O3231" s="16">
        <v>3</v>
      </c>
      <c r="P3231" s="13" t="str">
        <f>IFERROR(VLOOKUP($A3231,'Fielding Data'!$A:$H,MATCH(P$1,'Fielding Data'!$A$1:$H$1,0),0),"Other")</f>
        <v>P</v>
      </c>
      <c r="Q3231" s="13">
        <f>IFERROR(VLOOKUP($A3231,'Fielding Data'!$A:$H,MATCH(Q$1,'Fielding Data'!$A$1:$H$1,0),0),"Other")</f>
        <v>7</v>
      </c>
      <c r="R3231" s="13">
        <f>IFERROR(VLOOKUP($A3231,'Fielding Data'!$A:$H,MATCH(R$1,'Fielding Data'!$A$1:$H$1,0),0),"Other")</f>
        <v>21</v>
      </c>
      <c r="S3231" s="13">
        <f>IFERROR(VLOOKUP($A3231,'Fielding Data'!$A:$H,MATCH(S$1,'Fielding Data'!$A$1:$H$1,0),0),"Other")</f>
        <v>1</v>
      </c>
      <c r="T3231" s="13">
        <f>IFERROR(VLOOKUP($A3231,'Fielding Data'!$A:$H,MATCH(T$1,'Fielding Data'!$A$1:$H$1,0),0),"Other")</f>
        <v>2</v>
      </c>
      <c r="U3231" s="13">
        <f>SUMIFS('Fielding Data'!E:E,'Fielding Data'!$A:$A,'Hitting Data'!$A3231)</f>
        <v>7</v>
      </c>
      <c r="V3231" s="13">
        <f>SUMIFS('Fielding Data'!F:F,'Fielding Data'!$A:$A,'Hitting Data'!$A3231)</f>
        <v>21</v>
      </c>
      <c r="W3231" s="13">
        <f>SUMIFS('Fielding Data'!G:G,'Fielding Data'!$A:$A,'Hitting Data'!$A3231)</f>
        <v>1</v>
      </c>
      <c r="X3231" s="13">
        <f>SUMIFS('Fielding Data'!H:H,'Fielding Data'!$A:$A,'Hitting Data'!$A3231)</f>
        <v>2</v>
      </c>
    </row>
    <row r="3232" spans="1:24" x14ac:dyDescent="0.3">
      <c r="A3232" s="13" t="str">
        <f t="shared" si="50"/>
        <v>quirogu012012</v>
      </c>
      <c r="B3232" s="16" t="s">
        <v>487</v>
      </c>
      <c r="C3232" s="16">
        <v>2012</v>
      </c>
      <c r="D3232" s="16">
        <v>2</v>
      </c>
      <c r="E3232" s="16">
        <v>2</v>
      </c>
      <c r="F3232" s="16">
        <v>0</v>
      </c>
      <c r="G3232" s="16">
        <v>0</v>
      </c>
      <c r="H3232" s="16">
        <v>0</v>
      </c>
      <c r="I3232" s="16">
        <v>0</v>
      </c>
      <c r="J3232" s="16">
        <v>0</v>
      </c>
      <c r="K3232" s="16">
        <v>0</v>
      </c>
      <c r="L3232" s="16">
        <v>0</v>
      </c>
      <c r="M3232" s="16">
        <v>0</v>
      </c>
      <c r="N3232" s="16">
        <v>0</v>
      </c>
      <c r="O3232" s="16">
        <v>1</v>
      </c>
      <c r="P3232" s="13" t="str">
        <f>IFERROR(VLOOKUP($A3232,'Fielding Data'!$A:$H,MATCH(P$1,'Fielding Data'!$A$1:$H$1,0),0),"Other")</f>
        <v>C</v>
      </c>
      <c r="Q3232" s="13">
        <f>IFERROR(VLOOKUP($A3232,'Fielding Data'!$A:$H,MATCH(Q$1,'Fielding Data'!$A$1:$H$1,0),0),"Other")</f>
        <v>1</v>
      </c>
      <c r="R3232" s="13">
        <f>IFERROR(VLOOKUP($A3232,'Fielding Data'!$A:$H,MATCH(R$1,'Fielding Data'!$A$1:$H$1,0),0),"Other")</f>
        <v>1</v>
      </c>
      <c r="S3232" s="13">
        <f>IFERROR(VLOOKUP($A3232,'Fielding Data'!$A:$H,MATCH(S$1,'Fielding Data'!$A$1:$H$1,0),0),"Other")</f>
        <v>0</v>
      </c>
      <c r="T3232" s="13">
        <f>IFERROR(VLOOKUP($A3232,'Fielding Data'!$A:$H,MATCH(T$1,'Fielding Data'!$A$1:$H$1,0),0),"Other")</f>
        <v>0</v>
      </c>
      <c r="U3232" s="13">
        <f>SUMIFS('Fielding Data'!E:E,'Fielding Data'!$A:$A,'Hitting Data'!$A3232)</f>
        <v>1</v>
      </c>
      <c r="V3232" s="13">
        <f>SUMIFS('Fielding Data'!F:F,'Fielding Data'!$A:$A,'Hitting Data'!$A3232)</f>
        <v>1</v>
      </c>
      <c r="W3232" s="13">
        <f>SUMIFS('Fielding Data'!G:G,'Fielding Data'!$A:$A,'Hitting Data'!$A3232)</f>
        <v>0</v>
      </c>
      <c r="X3232" s="13">
        <f>SUMIFS('Fielding Data'!H:H,'Fielding Data'!$A:$A,'Hitting Data'!$A3232)</f>
        <v>0</v>
      </c>
    </row>
    <row r="3233" spans="1:24" x14ac:dyDescent="0.3">
      <c r="A3233" s="13" t="str">
        <f t="shared" si="50"/>
        <v>raburry012012</v>
      </c>
      <c r="B3233" s="16" t="s">
        <v>488</v>
      </c>
      <c r="C3233" s="16">
        <v>2012</v>
      </c>
      <c r="D3233" s="16">
        <v>66</v>
      </c>
      <c r="E3233" s="16">
        <v>205</v>
      </c>
      <c r="F3233" s="16">
        <v>14</v>
      </c>
      <c r="G3233" s="16">
        <v>35</v>
      </c>
      <c r="H3233" s="16">
        <v>14</v>
      </c>
      <c r="I3233" s="16">
        <v>0</v>
      </c>
      <c r="J3233" s="16">
        <v>1</v>
      </c>
      <c r="K3233" s="16">
        <v>12</v>
      </c>
      <c r="L3233" s="16">
        <v>1</v>
      </c>
      <c r="M3233" s="16">
        <v>1</v>
      </c>
      <c r="N3233" s="16">
        <v>13</v>
      </c>
      <c r="O3233" s="16">
        <v>53</v>
      </c>
      <c r="P3233" s="13" t="str">
        <f>IFERROR(VLOOKUP($A3233,'Fielding Data'!$A:$H,MATCH(P$1,'Fielding Data'!$A$1:$H$1,0),0),"Other")</f>
        <v>2B</v>
      </c>
      <c r="Q3233" s="13">
        <f>IFERROR(VLOOKUP($A3233,'Fielding Data'!$A:$H,MATCH(Q$1,'Fielding Data'!$A$1:$H$1,0),0),"Other")</f>
        <v>36</v>
      </c>
      <c r="R3233" s="13">
        <f>IFERROR(VLOOKUP($A3233,'Fielding Data'!$A:$H,MATCH(R$1,'Fielding Data'!$A$1:$H$1,0),0),"Other")</f>
        <v>63</v>
      </c>
      <c r="S3233" s="13">
        <f>IFERROR(VLOOKUP($A3233,'Fielding Data'!$A:$H,MATCH(S$1,'Fielding Data'!$A$1:$H$1,0),0),"Other")</f>
        <v>3</v>
      </c>
      <c r="T3233" s="13">
        <f>IFERROR(VLOOKUP($A3233,'Fielding Data'!$A:$H,MATCH(T$1,'Fielding Data'!$A$1:$H$1,0),0),"Other")</f>
        <v>13</v>
      </c>
      <c r="U3233" s="13">
        <f>SUMIFS('Fielding Data'!E:E,'Fielding Data'!$A:$A,'Hitting Data'!$A3233)</f>
        <v>80</v>
      </c>
      <c r="V3233" s="13">
        <f>SUMIFS('Fielding Data'!F:F,'Fielding Data'!$A:$A,'Hitting Data'!$A3233)</f>
        <v>65</v>
      </c>
      <c r="W3233" s="13">
        <f>SUMIFS('Fielding Data'!G:G,'Fielding Data'!$A:$A,'Hitting Data'!$A3233)</f>
        <v>4</v>
      </c>
      <c r="X3233" s="13">
        <f>SUMIFS('Fielding Data'!H:H,'Fielding Data'!$A:$A,'Hitting Data'!$A3233)</f>
        <v>13</v>
      </c>
    </row>
    <row r="3234" spans="1:24" x14ac:dyDescent="0.3">
      <c r="A3234" s="13" t="str">
        <f t="shared" si="50"/>
        <v>raleybr012012</v>
      </c>
      <c r="B3234" s="16" t="s">
        <v>1814</v>
      </c>
      <c r="C3234" s="16">
        <v>2012</v>
      </c>
      <c r="D3234" s="16">
        <v>5</v>
      </c>
      <c r="E3234" s="16">
        <v>10</v>
      </c>
      <c r="F3234" s="16">
        <v>0</v>
      </c>
      <c r="G3234" s="16">
        <v>2</v>
      </c>
      <c r="H3234" s="16">
        <v>0</v>
      </c>
      <c r="I3234" s="16">
        <v>0</v>
      </c>
      <c r="J3234" s="16">
        <v>0</v>
      </c>
      <c r="K3234" s="16">
        <v>0</v>
      </c>
      <c r="L3234" s="16">
        <v>0</v>
      </c>
      <c r="M3234" s="16">
        <v>0</v>
      </c>
      <c r="N3234" s="16">
        <v>0</v>
      </c>
      <c r="O3234" s="16">
        <v>1</v>
      </c>
      <c r="P3234" s="13" t="str">
        <f>IFERROR(VLOOKUP($A3234,'Fielding Data'!$A:$H,MATCH(P$1,'Fielding Data'!$A$1:$H$1,0),0),"Other")</f>
        <v>P</v>
      </c>
      <c r="Q3234" s="13">
        <f>IFERROR(VLOOKUP($A3234,'Fielding Data'!$A:$H,MATCH(Q$1,'Fielding Data'!$A$1:$H$1,0),0),"Other")</f>
        <v>1</v>
      </c>
      <c r="R3234" s="13">
        <f>IFERROR(VLOOKUP($A3234,'Fielding Data'!$A:$H,MATCH(R$1,'Fielding Data'!$A$1:$H$1,0),0),"Other")</f>
        <v>3</v>
      </c>
      <c r="S3234" s="13">
        <f>IFERROR(VLOOKUP($A3234,'Fielding Data'!$A:$H,MATCH(S$1,'Fielding Data'!$A$1:$H$1,0),0),"Other")</f>
        <v>0</v>
      </c>
      <c r="T3234" s="13">
        <f>IFERROR(VLOOKUP($A3234,'Fielding Data'!$A:$H,MATCH(T$1,'Fielding Data'!$A$1:$H$1,0),0),"Other")</f>
        <v>0</v>
      </c>
      <c r="U3234" s="13">
        <f>SUMIFS('Fielding Data'!E:E,'Fielding Data'!$A:$A,'Hitting Data'!$A3234)</f>
        <v>1</v>
      </c>
      <c r="V3234" s="13">
        <f>SUMIFS('Fielding Data'!F:F,'Fielding Data'!$A:$A,'Hitting Data'!$A3234)</f>
        <v>3</v>
      </c>
      <c r="W3234" s="13">
        <f>SUMIFS('Fielding Data'!G:G,'Fielding Data'!$A:$A,'Hitting Data'!$A3234)</f>
        <v>0</v>
      </c>
      <c r="X3234" s="13">
        <f>SUMIFS('Fielding Data'!H:H,'Fielding Data'!$A:$A,'Hitting Data'!$A3234)</f>
        <v>0</v>
      </c>
    </row>
    <row r="3235" spans="1:24" x14ac:dyDescent="0.3">
      <c r="A3235" s="13" t="str">
        <f t="shared" si="50"/>
        <v>ramiral032012</v>
      </c>
      <c r="B3235" s="16" t="s">
        <v>991</v>
      </c>
      <c r="C3235" s="16">
        <v>2012</v>
      </c>
      <c r="D3235" s="16">
        <v>158</v>
      </c>
      <c r="E3235" s="16">
        <v>593</v>
      </c>
      <c r="F3235" s="16">
        <v>59</v>
      </c>
      <c r="G3235" s="16">
        <v>157</v>
      </c>
      <c r="H3235" s="16">
        <v>24</v>
      </c>
      <c r="I3235" s="16">
        <v>4</v>
      </c>
      <c r="J3235" s="16">
        <v>9</v>
      </c>
      <c r="K3235" s="16">
        <v>73</v>
      </c>
      <c r="L3235" s="16">
        <v>20</v>
      </c>
      <c r="M3235" s="16">
        <v>7</v>
      </c>
      <c r="N3235" s="16">
        <v>16</v>
      </c>
      <c r="O3235" s="16">
        <v>77</v>
      </c>
      <c r="P3235" s="13" t="str">
        <f>IFERROR(VLOOKUP($A3235,'Fielding Data'!$A:$H,MATCH(P$1,'Fielding Data'!$A$1:$H$1,0),0),"Other")</f>
        <v>SS</v>
      </c>
      <c r="Q3235" s="13">
        <f>IFERROR(VLOOKUP($A3235,'Fielding Data'!$A:$H,MATCH(Q$1,'Fielding Data'!$A$1:$H$1,0),0),"Other")</f>
        <v>227</v>
      </c>
      <c r="R3235" s="13">
        <f>IFERROR(VLOOKUP($A3235,'Fielding Data'!$A:$H,MATCH(R$1,'Fielding Data'!$A$1:$H$1,0),0),"Other")</f>
        <v>434</v>
      </c>
      <c r="S3235" s="13">
        <f>IFERROR(VLOOKUP($A3235,'Fielding Data'!$A:$H,MATCH(S$1,'Fielding Data'!$A$1:$H$1,0),0),"Other")</f>
        <v>12</v>
      </c>
      <c r="T3235" s="13">
        <f>IFERROR(VLOOKUP($A3235,'Fielding Data'!$A:$H,MATCH(T$1,'Fielding Data'!$A$1:$H$1,0),0),"Other")</f>
        <v>93</v>
      </c>
      <c r="U3235" s="13">
        <f>SUMIFS('Fielding Data'!E:E,'Fielding Data'!$A:$A,'Hitting Data'!$A3235)</f>
        <v>227</v>
      </c>
      <c r="V3235" s="13">
        <f>SUMIFS('Fielding Data'!F:F,'Fielding Data'!$A:$A,'Hitting Data'!$A3235)</f>
        <v>434</v>
      </c>
      <c r="W3235" s="13">
        <f>SUMIFS('Fielding Data'!G:G,'Fielding Data'!$A:$A,'Hitting Data'!$A3235)</f>
        <v>12</v>
      </c>
      <c r="X3235" s="13">
        <f>SUMIFS('Fielding Data'!H:H,'Fielding Data'!$A:$A,'Hitting Data'!$A3235)</f>
        <v>93</v>
      </c>
    </row>
    <row r="3236" spans="1:24" x14ac:dyDescent="0.3">
      <c r="A3236" s="13" t="str">
        <f t="shared" si="50"/>
        <v>ramirar012012</v>
      </c>
      <c r="B3236" s="16" t="s">
        <v>181</v>
      </c>
      <c r="C3236" s="16">
        <v>2012</v>
      </c>
      <c r="D3236" s="16">
        <v>149</v>
      </c>
      <c r="E3236" s="16">
        <v>570</v>
      </c>
      <c r="F3236" s="16">
        <v>92</v>
      </c>
      <c r="G3236" s="16">
        <v>171</v>
      </c>
      <c r="H3236" s="16">
        <v>50</v>
      </c>
      <c r="I3236" s="16">
        <v>3</v>
      </c>
      <c r="J3236" s="16">
        <v>27</v>
      </c>
      <c r="K3236" s="16">
        <v>105</v>
      </c>
      <c r="L3236" s="16">
        <v>9</v>
      </c>
      <c r="M3236" s="16">
        <v>2</v>
      </c>
      <c r="N3236" s="16">
        <v>44</v>
      </c>
      <c r="O3236" s="16">
        <v>82</v>
      </c>
      <c r="P3236" s="13" t="str">
        <f>IFERROR(VLOOKUP($A3236,'Fielding Data'!$A:$H,MATCH(P$1,'Fielding Data'!$A$1:$H$1,0),0),"Other")</f>
        <v>3B</v>
      </c>
      <c r="Q3236" s="13">
        <f>IFERROR(VLOOKUP($A3236,'Fielding Data'!$A:$H,MATCH(Q$1,'Fielding Data'!$A$1:$H$1,0),0),"Other")</f>
        <v>71</v>
      </c>
      <c r="R3236" s="13">
        <f>IFERROR(VLOOKUP($A3236,'Fielding Data'!$A:$H,MATCH(R$1,'Fielding Data'!$A$1:$H$1,0),0),"Other")</f>
        <v>222</v>
      </c>
      <c r="S3236" s="13">
        <f>IFERROR(VLOOKUP($A3236,'Fielding Data'!$A:$H,MATCH(S$1,'Fielding Data'!$A$1:$H$1,0),0),"Other")</f>
        <v>7</v>
      </c>
      <c r="T3236" s="13">
        <f>IFERROR(VLOOKUP($A3236,'Fielding Data'!$A:$H,MATCH(T$1,'Fielding Data'!$A$1:$H$1,0),0),"Other")</f>
        <v>14</v>
      </c>
      <c r="U3236" s="13">
        <f>SUMIFS('Fielding Data'!E:E,'Fielding Data'!$A:$A,'Hitting Data'!$A3236)</f>
        <v>71</v>
      </c>
      <c r="V3236" s="13">
        <f>SUMIFS('Fielding Data'!F:F,'Fielding Data'!$A:$A,'Hitting Data'!$A3236)</f>
        <v>222</v>
      </c>
      <c r="W3236" s="13">
        <f>SUMIFS('Fielding Data'!G:G,'Fielding Data'!$A:$A,'Hitting Data'!$A3236)</f>
        <v>7</v>
      </c>
      <c r="X3236" s="13">
        <f>SUMIFS('Fielding Data'!H:H,'Fielding Data'!$A:$A,'Hitting Data'!$A3236)</f>
        <v>14</v>
      </c>
    </row>
    <row r="3237" spans="1:24" x14ac:dyDescent="0.3">
      <c r="A3237" s="13" t="str">
        <f t="shared" si="50"/>
        <v>ramirel022012</v>
      </c>
      <c r="B3237" s="16" t="s">
        <v>1815</v>
      </c>
      <c r="C3237" s="16">
        <v>2012</v>
      </c>
      <c r="D3237" s="16">
        <v>20</v>
      </c>
      <c r="E3237" s="16">
        <v>1</v>
      </c>
      <c r="F3237" s="16">
        <v>0</v>
      </c>
      <c r="G3237" s="16">
        <v>0</v>
      </c>
      <c r="H3237" s="16">
        <v>0</v>
      </c>
      <c r="I3237" s="16">
        <v>0</v>
      </c>
      <c r="J3237" s="16">
        <v>0</v>
      </c>
      <c r="K3237" s="16">
        <v>0</v>
      </c>
      <c r="L3237" s="16">
        <v>0</v>
      </c>
      <c r="M3237" s="16">
        <v>0</v>
      </c>
      <c r="N3237" s="16">
        <v>0</v>
      </c>
      <c r="O3237" s="16">
        <v>1</v>
      </c>
      <c r="P3237" s="13" t="str">
        <f>IFERROR(VLOOKUP($A3237,'Fielding Data'!$A:$H,MATCH(P$1,'Fielding Data'!$A$1:$H$1,0),0),"Other")</f>
        <v>P</v>
      </c>
      <c r="Q3237" s="13">
        <f>IFERROR(VLOOKUP($A3237,'Fielding Data'!$A:$H,MATCH(Q$1,'Fielding Data'!$A$1:$H$1,0),0),"Other")</f>
        <v>0</v>
      </c>
      <c r="R3237" s="13">
        <f>IFERROR(VLOOKUP($A3237,'Fielding Data'!$A:$H,MATCH(R$1,'Fielding Data'!$A$1:$H$1,0),0),"Other")</f>
        <v>2</v>
      </c>
      <c r="S3237" s="13">
        <f>IFERROR(VLOOKUP($A3237,'Fielding Data'!$A:$H,MATCH(S$1,'Fielding Data'!$A$1:$H$1,0),0),"Other")</f>
        <v>0</v>
      </c>
      <c r="T3237" s="13">
        <f>IFERROR(VLOOKUP($A3237,'Fielding Data'!$A:$H,MATCH(T$1,'Fielding Data'!$A$1:$H$1,0),0),"Other")</f>
        <v>0</v>
      </c>
      <c r="U3237" s="13">
        <f>SUMIFS('Fielding Data'!E:E,'Fielding Data'!$A:$A,'Hitting Data'!$A3237)</f>
        <v>0</v>
      </c>
      <c r="V3237" s="13">
        <f>SUMIFS('Fielding Data'!F:F,'Fielding Data'!$A:$A,'Hitting Data'!$A3237)</f>
        <v>2</v>
      </c>
      <c r="W3237" s="13">
        <f>SUMIFS('Fielding Data'!G:G,'Fielding Data'!$A:$A,'Hitting Data'!$A3237)</f>
        <v>0</v>
      </c>
      <c r="X3237" s="13">
        <f>SUMIFS('Fielding Data'!H:H,'Fielding Data'!$A:$A,'Hitting Data'!$A3237)</f>
        <v>0</v>
      </c>
    </row>
    <row r="3238" spans="1:24" x14ac:dyDescent="0.3">
      <c r="A3238" s="13" t="str">
        <f t="shared" si="50"/>
        <v>ramirer022012</v>
      </c>
      <c r="B3238" s="16" t="s">
        <v>1816</v>
      </c>
      <c r="C3238" s="16">
        <v>2012</v>
      </c>
      <c r="D3238" s="16">
        <v>16</v>
      </c>
      <c r="E3238" s="16">
        <v>3</v>
      </c>
      <c r="F3238" s="16">
        <v>0</v>
      </c>
      <c r="G3238" s="16">
        <v>0</v>
      </c>
      <c r="H3238" s="16">
        <v>0</v>
      </c>
      <c r="I3238" s="16">
        <v>0</v>
      </c>
      <c r="J3238" s="16">
        <v>0</v>
      </c>
      <c r="K3238" s="16">
        <v>0</v>
      </c>
      <c r="L3238" s="16">
        <v>0</v>
      </c>
      <c r="M3238" s="16">
        <v>0</v>
      </c>
      <c r="N3238" s="16">
        <v>0</v>
      </c>
      <c r="O3238" s="16">
        <v>1</v>
      </c>
      <c r="P3238" s="13" t="str">
        <f>IFERROR(VLOOKUP($A3238,'Fielding Data'!$A:$H,MATCH(P$1,'Fielding Data'!$A$1:$H$1,0),0),"Other")</f>
        <v>P</v>
      </c>
      <c r="Q3238" s="13">
        <f>IFERROR(VLOOKUP($A3238,'Fielding Data'!$A:$H,MATCH(Q$1,'Fielding Data'!$A$1:$H$1,0),0),"Other")</f>
        <v>3</v>
      </c>
      <c r="R3238" s="13">
        <f>IFERROR(VLOOKUP($A3238,'Fielding Data'!$A:$H,MATCH(R$1,'Fielding Data'!$A$1:$H$1,0),0),"Other")</f>
        <v>9</v>
      </c>
      <c r="S3238" s="13">
        <f>IFERROR(VLOOKUP($A3238,'Fielding Data'!$A:$H,MATCH(S$1,'Fielding Data'!$A$1:$H$1,0),0),"Other")</f>
        <v>0</v>
      </c>
      <c r="T3238" s="13">
        <f>IFERROR(VLOOKUP($A3238,'Fielding Data'!$A:$H,MATCH(T$1,'Fielding Data'!$A$1:$H$1,0),0),"Other")</f>
        <v>0</v>
      </c>
      <c r="U3238" s="13">
        <f>SUMIFS('Fielding Data'!E:E,'Fielding Data'!$A:$A,'Hitting Data'!$A3238)</f>
        <v>3</v>
      </c>
      <c r="V3238" s="13">
        <f>SUMIFS('Fielding Data'!F:F,'Fielding Data'!$A:$A,'Hitting Data'!$A3238)</f>
        <v>9</v>
      </c>
      <c r="W3238" s="13">
        <f>SUMIFS('Fielding Data'!G:G,'Fielding Data'!$A:$A,'Hitting Data'!$A3238)</f>
        <v>0</v>
      </c>
      <c r="X3238" s="13">
        <f>SUMIFS('Fielding Data'!H:H,'Fielding Data'!$A:$A,'Hitting Data'!$A3238)</f>
        <v>0</v>
      </c>
    </row>
    <row r="3239" spans="1:24" x14ac:dyDescent="0.3">
      <c r="A3239" s="13" t="str">
        <f t="shared" si="50"/>
        <v>ramirra022012</v>
      </c>
      <c r="B3239" s="16" t="s">
        <v>719</v>
      </c>
      <c r="C3239" s="16">
        <v>2012</v>
      </c>
      <c r="D3239" s="16">
        <v>58</v>
      </c>
      <c r="E3239" s="16">
        <v>0</v>
      </c>
      <c r="F3239" s="16">
        <v>0</v>
      </c>
      <c r="G3239" s="16">
        <v>0</v>
      </c>
      <c r="H3239" s="16">
        <v>0</v>
      </c>
      <c r="I3239" s="16">
        <v>0</v>
      </c>
      <c r="J3239" s="16">
        <v>0</v>
      </c>
      <c r="K3239" s="16">
        <v>0</v>
      </c>
      <c r="L3239" s="16">
        <v>0</v>
      </c>
      <c r="M3239" s="16">
        <v>0</v>
      </c>
      <c r="N3239" s="16">
        <v>0</v>
      </c>
      <c r="O3239" s="16">
        <v>0</v>
      </c>
      <c r="P3239" s="13" t="str">
        <f>IFERROR(VLOOKUP($A3239,'Fielding Data'!$A:$H,MATCH(P$1,'Fielding Data'!$A$1:$H$1,0),0),"Other")</f>
        <v>P</v>
      </c>
      <c r="Q3239" s="13">
        <f>IFERROR(VLOOKUP($A3239,'Fielding Data'!$A:$H,MATCH(Q$1,'Fielding Data'!$A$1:$H$1,0),0),"Other")</f>
        <v>3</v>
      </c>
      <c r="R3239" s="13">
        <f>IFERROR(VLOOKUP($A3239,'Fielding Data'!$A:$H,MATCH(R$1,'Fielding Data'!$A$1:$H$1,0),0),"Other")</f>
        <v>6</v>
      </c>
      <c r="S3239" s="13">
        <f>IFERROR(VLOOKUP($A3239,'Fielding Data'!$A:$H,MATCH(S$1,'Fielding Data'!$A$1:$H$1,0),0),"Other")</f>
        <v>0</v>
      </c>
      <c r="T3239" s="13">
        <f>IFERROR(VLOOKUP($A3239,'Fielding Data'!$A:$H,MATCH(T$1,'Fielding Data'!$A$1:$H$1,0),0),"Other")</f>
        <v>0</v>
      </c>
      <c r="U3239" s="13">
        <f>SUMIFS('Fielding Data'!E:E,'Fielding Data'!$A:$A,'Hitting Data'!$A3239)</f>
        <v>3</v>
      </c>
      <c r="V3239" s="13">
        <f>SUMIFS('Fielding Data'!F:F,'Fielding Data'!$A:$A,'Hitting Data'!$A3239)</f>
        <v>6</v>
      </c>
      <c r="W3239" s="13">
        <f>SUMIFS('Fielding Data'!G:G,'Fielding Data'!$A:$A,'Hitting Data'!$A3239)</f>
        <v>0</v>
      </c>
      <c r="X3239" s="13">
        <f>SUMIFS('Fielding Data'!H:H,'Fielding Data'!$A:$A,'Hitting Data'!$A3239)</f>
        <v>0</v>
      </c>
    </row>
    <row r="3240" spans="1:24" x14ac:dyDescent="0.3">
      <c r="A3240" s="13" t="str">
        <f t="shared" si="50"/>
        <v>ramosaj012012</v>
      </c>
      <c r="B3240" s="16" t="s">
        <v>1817</v>
      </c>
      <c r="C3240" s="16">
        <v>2012</v>
      </c>
      <c r="D3240" s="16">
        <v>11</v>
      </c>
      <c r="E3240" s="16">
        <v>0</v>
      </c>
      <c r="F3240" s="16">
        <v>0</v>
      </c>
      <c r="G3240" s="16">
        <v>0</v>
      </c>
      <c r="H3240" s="16">
        <v>0</v>
      </c>
      <c r="I3240" s="16">
        <v>0</v>
      </c>
      <c r="J3240" s="16">
        <v>0</v>
      </c>
      <c r="K3240" s="16">
        <v>0</v>
      </c>
      <c r="L3240" s="16">
        <v>0</v>
      </c>
      <c r="M3240" s="16">
        <v>0</v>
      </c>
      <c r="N3240" s="16">
        <v>0</v>
      </c>
      <c r="O3240" s="16">
        <v>0</v>
      </c>
      <c r="P3240" s="13" t="str">
        <f>IFERROR(VLOOKUP($A3240,'Fielding Data'!$A:$H,MATCH(P$1,'Fielding Data'!$A$1:$H$1,0),0),"Other")</f>
        <v>P</v>
      </c>
      <c r="Q3240" s="13">
        <f>IFERROR(VLOOKUP($A3240,'Fielding Data'!$A:$H,MATCH(Q$1,'Fielding Data'!$A$1:$H$1,0),0),"Other")</f>
        <v>0</v>
      </c>
      <c r="R3240" s="13">
        <f>IFERROR(VLOOKUP($A3240,'Fielding Data'!$A:$H,MATCH(R$1,'Fielding Data'!$A$1:$H$1,0),0),"Other")</f>
        <v>1</v>
      </c>
      <c r="S3240" s="13">
        <f>IFERROR(VLOOKUP($A3240,'Fielding Data'!$A:$H,MATCH(S$1,'Fielding Data'!$A$1:$H$1,0),0),"Other")</f>
        <v>0</v>
      </c>
      <c r="T3240" s="13">
        <f>IFERROR(VLOOKUP($A3240,'Fielding Data'!$A:$H,MATCH(T$1,'Fielding Data'!$A$1:$H$1,0),0),"Other")</f>
        <v>0</v>
      </c>
      <c r="U3240" s="13">
        <f>SUMIFS('Fielding Data'!E:E,'Fielding Data'!$A:$A,'Hitting Data'!$A3240)</f>
        <v>0</v>
      </c>
      <c r="V3240" s="13">
        <f>SUMIFS('Fielding Data'!F:F,'Fielding Data'!$A:$A,'Hitting Data'!$A3240)</f>
        <v>1</v>
      </c>
      <c r="W3240" s="13">
        <f>SUMIFS('Fielding Data'!G:G,'Fielding Data'!$A:$A,'Hitting Data'!$A3240)</f>
        <v>0</v>
      </c>
      <c r="X3240" s="13">
        <f>SUMIFS('Fielding Data'!H:H,'Fielding Data'!$A:$A,'Hitting Data'!$A3240)</f>
        <v>0</v>
      </c>
    </row>
    <row r="3241" spans="1:24" x14ac:dyDescent="0.3">
      <c r="A3241" s="13" t="str">
        <f t="shared" si="50"/>
        <v>ramosce012012</v>
      </c>
      <c r="B3241" s="16" t="s">
        <v>1164</v>
      </c>
      <c r="C3241" s="16">
        <v>2012</v>
      </c>
      <c r="D3241" s="16">
        <v>17</v>
      </c>
      <c r="E3241" s="16">
        <v>1</v>
      </c>
      <c r="F3241" s="16">
        <v>0</v>
      </c>
      <c r="G3241" s="16">
        <v>0</v>
      </c>
      <c r="H3241" s="16">
        <v>0</v>
      </c>
      <c r="I3241" s="16">
        <v>0</v>
      </c>
      <c r="J3241" s="16">
        <v>0</v>
      </c>
      <c r="K3241" s="16">
        <v>0</v>
      </c>
      <c r="L3241" s="16">
        <v>0</v>
      </c>
      <c r="M3241" s="16">
        <v>0</v>
      </c>
      <c r="N3241" s="16">
        <v>0</v>
      </c>
      <c r="O3241" s="16">
        <v>1</v>
      </c>
      <c r="P3241" s="13" t="str">
        <f>IFERROR(VLOOKUP($A3241,'Fielding Data'!$A:$H,MATCH(P$1,'Fielding Data'!$A$1:$H$1,0),0),"Other")</f>
        <v>P</v>
      </c>
      <c r="Q3241" s="13">
        <f>IFERROR(VLOOKUP($A3241,'Fielding Data'!$A:$H,MATCH(Q$1,'Fielding Data'!$A$1:$H$1,0),0),"Other")</f>
        <v>5</v>
      </c>
      <c r="R3241" s="13">
        <f>IFERROR(VLOOKUP($A3241,'Fielding Data'!$A:$H,MATCH(R$1,'Fielding Data'!$A$1:$H$1,0),0),"Other")</f>
        <v>4</v>
      </c>
      <c r="S3241" s="13">
        <f>IFERROR(VLOOKUP($A3241,'Fielding Data'!$A:$H,MATCH(S$1,'Fielding Data'!$A$1:$H$1,0),0),"Other")</f>
        <v>0</v>
      </c>
      <c r="T3241" s="13">
        <f>IFERROR(VLOOKUP($A3241,'Fielding Data'!$A:$H,MATCH(T$1,'Fielding Data'!$A$1:$H$1,0),0),"Other")</f>
        <v>1</v>
      </c>
      <c r="U3241" s="13">
        <f>SUMIFS('Fielding Data'!E:E,'Fielding Data'!$A:$A,'Hitting Data'!$A3241)</f>
        <v>5</v>
      </c>
      <c r="V3241" s="13">
        <f>SUMIFS('Fielding Data'!F:F,'Fielding Data'!$A:$A,'Hitting Data'!$A3241)</f>
        <v>4</v>
      </c>
      <c r="W3241" s="13">
        <f>SUMIFS('Fielding Data'!G:G,'Fielding Data'!$A:$A,'Hitting Data'!$A3241)</f>
        <v>0</v>
      </c>
      <c r="X3241" s="13">
        <f>SUMIFS('Fielding Data'!H:H,'Fielding Data'!$A:$A,'Hitting Data'!$A3241)</f>
        <v>1</v>
      </c>
    </row>
    <row r="3242" spans="1:24" x14ac:dyDescent="0.3">
      <c r="A3242" s="13" t="str">
        <f t="shared" si="50"/>
        <v>ramoswi012012</v>
      </c>
      <c r="B3242" s="16" t="s">
        <v>1361</v>
      </c>
      <c r="C3242" s="16">
        <v>2012</v>
      </c>
      <c r="D3242" s="16">
        <v>25</v>
      </c>
      <c r="E3242" s="16">
        <v>83</v>
      </c>
      <c r="F3242" s="16">
        <v>11</v>
      </c>
      <c r="G3242" s="16">
        <v>22</v>
      </c>
      <c r="H3242" s="16">
        <v>2</v>
      </c>
      <c r="I3242" s="16">
        <v>0</v>
      </c>
      <c r="J3242" s="16">
        <v>3</v>
      </c>
      <c r="K3242" s="16">
        <v>10</v>
      </c>
      <c r="L3242" s="16">
        <v>0</v>
      </c>
      <c r="M3242" s="16">
        <v>0</v>
      </c>
      <c r="N3242" s="16">
        <v>12</v>
      </c>
      <c r="O3242" s="16">
        <v>19</v>
      </c>
      <c r="P3242" s="13" t="str">
        <f>IFERROR(VLOOKUP($A3242,'Fielding Data'!$A:$H,MATCH(P$1,'Fielding Data'!$A$1:$H$1,0),0),"Other")</f>
        <v>C</v>
      </c>
      <c r="Q3242" s="13">
        <f>IFERROR(VLOOKUP($A3242,'Fielding Data'!$A:$H,MATCH(Q$1,'Fielding Data'!$A$1:$H$1,0),0),"Other")</f>
        <v>189</v>
      </c>
      <c r="R3242" s="13">
        <f>IFERROR(VLOOKUP($A3242,'Fielding Data'!$A:$H,MATCH(R$1,'Fielding Data'!$A$1:$H$1,0),0),"Other")</f>
        <v>14</v>
      </c>
      <c r="S3242" s="13">
        <f>IFERROR(VLOOKUP($A3242,'Fielding Data'!$A:$H,MATCH(S$1,'Fielding Data'!$A$1:$H$1,0),0),"Other")</f>
        <v>1</v>
      </c>
      <c r="T3242" s="13">
        <f>IFERROR(VLOOKUP($A3242,'Fielding Data'!$A:$H,MATCH(T$1,'Fielding Data'!$A$1:$H$1,0),0),"Other")</f>
        <v>1</v>
      </c>
      <c r="U3242" s="13">
        <f>SUMIFS('Fielding Data'!E:E,'Fielding Data'!$A:$A,'Hitting Data'!$A3242)</f>
        <v>189</v>
      </c>
      <c r="V3242" s="13">
        <f>SUMIFS('Fielding Data'!F:F,'Fielding Data'!$A:$A,'Hitting Data'!$A3242)</f>
        <v>14</v>
      </c>
      <c r="W3242" s="13">
        <f>SUMIFS('Fielding Data'!G:G,'Fielding Data'!$A:$A,'Hitting Data'!$A3242)</f>
        <v>1</v>
      </c>
      <c r="X3242" s="13">
        <f>SUMIFS('Fielding Data'!H:H,'Fielding Data'!$A:$A,'Hitting Data'!$A3242)</f>
        <v>1</v>
      </c>
    </row>
    <row r="3243" spans="1:24" x14ac:dyDescent="0.3">
      <c r="A3243" s="13" t="str">
        <f t="shared" si="50"/>
        <v>rapadcl012012</v>
      </c>
      <c r="B3243" s="16" t="s">
        <v>842</v>
      </c>
      <c r="C3243" s="16">
        <v>2012</v>
      </c>
      <c r="D3243" s="16">
        <v>70</v>
      </c>
      <c r="E3243" s="16">
        <v>0</v>
      </c>
      <c r="F3243" s="16">
        <v>0</v>
      </c>
      <c r="G3243" s="16">
        <v>0</v>
      </c>
      <c r="H3243" s="16">
        <v>0</v>
      </c>
      <c r="I3243" s="16">
        <v>0</v>
      </c>
      <c r="J3243" s="16">
        <v>0</v>
      </c>
      <c r="K3243" s="16">
        <v>0</v>
      </c>
      <c r="L3243" s="16">
        <v>0</v>
      </c>
      <c r="M3243" s="16">
        <v>0</v>
      </c>
      <c r="N3243" s="16">
        <v>0</v>
      </c>
      <c r="O3243" s="16">
        <v>0</v>
      </c>
      <c r="P3243" s="13" t="str">
        <f>IFERROR(VLOOKUP($A3243,'Fielding Data'!$A:$H,MATCH(P$1,'Fielding Data'!$A$1:$H$1,0),0),"Other")</f>
        <v>P</v>
      </c>
      <c r="Q3243" s="13">
        <f>IFERROR(VLOOKUP($A3243,'Fielding Data'!$A:$H,MATCH(Q$1,'Fielding Data'!$A$1:$H$1,0),0),"Other")</f>
        <v>0</v>
      </c>
      <c r="R3243" s="13">
        <f>IFERROR(VLOOKUP($A3243,'Fielding Data'!$A:$H,MATCH(R$1,'Fielding Data'!$A$1:$H$1,0),0),"Other")</f>
        <v>8</v>
      </c>
      <c r="S3243" s="13">
        <f>IFERROR(VLOOKUP($A3243,'Fielding Data'!$A:$H,MATCH(S$1,'Fielding Data'!$A$1:$H$1,0),0),"Other")</f>
        <v>3</v>
      </c>
      <c r="T3243" s="13">
        <f>IFERROR(VLOOKUP($A3243,'Fielding Data'!$A:$H,MATCH(T$1,'Fielding Data'!$A$1:$H$1,0),0),"Other")</f>
        <v>1</v>
      </c>
      <c r="U3243" s="13">
        <f>SUMIFS('Fielding Data'!E:E,'Fielding Data'!$A:$A,'Hitting Data'!$A3243)</f>
        <v>0</v>
      </c>
      <c r="V3243" s="13">
        <f>SUMIFS('Fielding Data'!F:F,'Fielding Data'!$A:$A,'Hitting Data'!$A3243)</f>
        <v>8</v>
      </c>
      <c r="W3243" s="13">
        <f>SUMIFS('Fielding Data'!G:G,'Fielding Data'!$A:$A,'Hitting Data'!$A3243)</f>
        <v>3</v>
      </c>
      <c r="X3243" s="13">
        <f>SUMIFS('Fielding Data'!H:H,'Fielding Data'!$A:$A,'Hitting Data'!$A3243)</f>
        <v>1</v>
      </c>
    </row>
    <row r="3244" spans="1:24" x14ac:dyDescent="0.3">
      <c r="A3244" s="13" t="str">
        <f t="shared" si="50"/>
        <v>rasmuco012012</v>
      </c>
      <c r="B3244" s="16" t="s">
        <v>1165</v>
      </c>
      <c r="C3244" s="16">
        <v>2012</v>
      </c>
      <c r="D3244" s="16">
        <v>151</v>
      </c>
      <c r="E3244" s="16">
        <v>565</v>
      </c>
      <c r="F3244" s="16">
        <v>75</v>
      </c>
      <c r="G3244" s="16">
        <v>126</v>
      </c>
      <c r="H3244" s="16">
        <v>21</v>
      </c>
      <c r="I3244" s="16">
        <v>5</v>
      </c>
      <c r="J3244" s="16">
        <v>23</v>
      </c>
      <c r="K3244" s="16">
        <v>75</v>
      </c>
      <c r="L3244" s="16">
        <v>4</v>
      </c>
      <c r="M3244" s="16">
        <v>3</v>
      </c>
      <c r="N3244" s="16">
        <v>47</v>
      </c>
      <c r="O3244" s="16">
        <v>149</v>
      </c>
      <c r="P3244" s="13" t="str">
        <f>IFERROR(VLOOKUP($A3244,'Fielding Data'!$A:$H,MATCH(P$1,'Fielding Data'!$A$1:$H$1,0),0),"Other")</f>
        <v>CF</v>
      </c>
      <c r="Q3244" s="13">
        <f>IFERROR(VLOOKUP($A3244,'Fielding Data'!$A:$H,MATCH(Q$1,'Fielding Data'!$A$1:$H$1,0),0),"Other")</f>
        <v>0</v>
      </c>
      <c r="R3244" s="13">
        <f>IFERROR(VLOOKUP($A3244,'Fielding Data'!$A:$H,MATCH(R$1,'Fielding Data'!$A$1:$H$1,0),0),"Other")</f>
        <v>0</v>
      </c>
      <c r="S3244" s="13">
        <f>IFERROR(VLOOKUP($A3244,'Fielding Data'!$A:$H,MATCH(S$1,'Fielding Data'!$A$1:$H$1,0),0),"Other")</f>
        <v>0</v>
      </c>
      <c r="T3244" s="13">
        <f>IFERROR(VLOOKUP($A3244,'Fielding Data'!$A:$H,MATCH(T$1,'Fielding Data'!$A$1:$H$1,0),0),"Other")</f>
        <v>0</v>
      </c>
      <c r="U3244" s="13">
        <f>SUMIFS('Fielding Data'!E:E,'Fielding Data'!$A:$A,'Hitting Data'!$A3244)</f>
        <v>304</v>
      </c>
      <c r="V3244" s="13">
        <f>SUMIFS('Fielding Data'!F:F,'Fielding Data'!$A:$A,'Hitting Data'!$A3244)</f>
        <v>7</v>
      </c>
      <c r="W3244" s="13">
        <f>SUMIFS('Fielding Data'!G:G,'Fielding Data'!$A:$A,'Hitting Data'!$A3244)</f>
        <v>6</v>
      </c>
      <c r="X3244" s="13">
        <f>SUMIFS('Fielding Data'!H:H,'Fielding Data'!$A:$A,'Hitting Data'!$A3244)</f>
        <v>1</v>
      </c>
    </row>
    <row r="3245" spans="1:24" x14ac:dyDescent="0.3">
      <c r="A3245" s="13" t="str">
        <f t="shared" si="50"/>
        <v>rauchjo012012</v>
      </c>
      <c r="B3245" s="16" t="s">
        <v>329</v>
      </c>
      <c r="C3245" s="16">
        <v>2012</v>
      </c>
      <c r="D3245" s="16">
        <v>73</v>
      </c>
      <c r="E3245" s="16">
        <v>0</v>
      </c>
      <c r="F3245" s="16">
        <v>0</v>
      </c>
      <c r="G3245" s="16">
        <v>0</v>
      </c>
      <c r="H3245" s="16">
        <v>0</v>
      </c>
      <c r="I3245" s="16">
        <v>0</v>
      </c>
      <c r="J3245" s="16">
        <v>0</v>
      </c>
      <c r="K3245" s="16">
        <v>0</v>
      </c>
      <c r="L3245" s="16">
        <v>0</v>
      </c>
      <c r="M3245" s="16">
        <v>0</v>
      </c>
      <c r="N3245" s="16">
        <v>0</v>
      </c>
      <c r="O3245" s="16">
        <v>0</v>
      </c>
      <c r="P3245" s="13" t="str">
        <f>IFERROR(VLOOKUP($A3245,'Fielding Data'!$A:$H,MATCH(P$1,'Fielding Data'!$A$1:$H$1,0),0),"Other")</f>
        <v>P</v>
      </c>
      <c r="Q3245" s="13">
        <f>IFERROR(VLOOKUP($A3245,'Fielding Data'!$A:$H,MATCH(Q$1,'Fielding Data'!$A$1:$H$1,0),0),"Other")</f>
        <v>2</v>
      </c>
      <c r="R3245" s="13">
        <f>IFERROR(VLOOKUP($A3245,'Fielding Data'!$A:$H,MATCH(R$1,'Fielding Data'!$A$1:$H$1,0),0),"Other")</f>
        <v>7</v>
      </c>
      <c r="S3245" s="13">
        <f>IFERROR(VLOOKUP($A3245,'Fielding Data'!$A:$H,MATCH(S$1,'Fielding Data'!$A$1:$H$1,0),0),"Other")</f>
        <v>0</v>
      </c>
      <c r="T3245" s="13">
        <f>IFERROR(VLOOKUP($A3245,'Fielding Data'!$A:$H,MATCH(T$1,'Fielding Data'!$A$1:$H$1,0),0),"Other")</f>
        <v>0</v>
      </c>
      <c r="U3245" s="13">
        <f>SUMIFS('Fielding Data'!E:E,'Fielding Data'!$A:$A,'Hitting Data'!$A3245)</f>
        <v>2</v>
      </c>
      <c r="V3245" s="13">
        <f>SUMIFS('Fielding Data'!F:F,'Fielding Data'!$A:$A,'Hitting Data'!$A3245)</f>
        <v>7</v>
      </c>
      <c r="W3245" s="13">
        <f>SUMIFS('Fielding Data'!G:G,'Fielding Data'!$A:$A,'Hitting Data'!$A3245)</f>
        <v>0</v>
      </c>
      <c r="X3245" s="13">
        <f>SUMIFS('Fielding Data'!H:H,'Fielding Data'!$A:$A,'Hitting Data'!$A3245)</f>
        <v>0</v>
      </c>
    </row>
    <row r="3246" spans="1:24" x14ac:dyDescent="0.3">
      <c r="A3246" s="13" t="str">
        <f t="shared" si="50"/>
        <v>reddijo012012</v>
      </c>
      <c r="B3246" s="16" t="s">
        <v>1167</v>
      </c>
      <c r="C3246" s="16">
        <v>2012</v>
      </c>
      <c r="D3246" s="16">
        <v>156</v>
      </c>
      <c r="E3246" s="16">
        <v>611</v>
      </c>
      <c r="F3246" s="16">
        <v>85</v>
      </c>
      <c r="G3246" s="16">
        <v>148</v>
      </c>
      <c r="H3246" s="16">
        <v>29</v>
      </c>
      <c r="I3246" s="16">
        <v>5</v>
      </c>
      <c r="J3246" s="16">
        <v>32</v>
      </c>
      <c r="K3246" s="16">
        <v>85</v>
      </c>
      <c r="L3246" s="16">
        <v>11</v>
      </c>
      <c r="M3246" s="16">
        <v>1</v>
      </c>
      <c r="N3246" s="16">
        <v>55</v>
      </c>
      <c r="O3246" s="16">
        <v>151</v>
      </c>
      <c r="P3246" s="13" t="str">
        <f>IFERROR(VLOOKUP($A3246,'Fielding Data'!$A:$H,MATCH(P$1,'Fielding Data'!$A$1:$H$1,0),0),"Other")</f>
        <v>CF</v>
      </c>
      <c r="Q3246" s="13">
        <f>IFERROR(VLOOKUP($A3246,'Fielding Data'!$A:$H,MATCH(Q$1,'Fielding Data'!$A$1:$H$1,0),0),"Other")</f>
        <v>0</v>
      </c>
      <c r="R3246" s="13">
        <f>IFERROR(VLOOKUP($A3246,'Fielding Data'!$A:$H,MATCH(R$1,'Fielding Data'!$A$1:$H$1,0),0),"Other")</f>
        <v>0</v>
      </c>
      <c r="S3246" s="13">
        <f>IFERROR(VLOOKUP($A3246,'Fielding Data'!$A:$H,MATCH(S$1,'Fielding Data'!$A$1:$H$1,0),0),"Other")</f>
        <v>0</v>
      </c>
      <c r="T3246" s="13">
        <f>IFERROR(VLOOKUP($A3246,'Fielding Data'!$A:$H,MATCH(T$1,'Fielding Data'!$A$1:$H$1,0),0),"Other")</f>
        <v>0</v>
      </c>
      <c r="U3246" s="13">
        <f>SUMIFS('Fielding Data'!E:E,'Fielding Data'!$A:$A,'Hitting Data'!$A3246)</f>
        <v>310</v>
      </c>
      <c r="V3246" s="13">
        <f>SUMIFS('Fielding Data'!F:F,'Fielding Data'!$A:$A,'Hitting Data'!$A3246)</f>
        <v>15</v>
      </c>
      <c r="W3246" s="13">
        <f>SUMIFS('Fielding Data'!G:G,'Fielding Data'!$A:$A,'Hitting Data'!$A3246)</f>
        <v>6</v>
      </c>
      <c r="X3246" s="13">
        <f>SUMIFS('Fielding Data'!H:H,'Fielding Data'!$A:$A,'Hitting Data'!$A3246)</f>
        <v>3</v>
      </c>
    </row>
    <row r="3247" spans="1:24" x14ac:dyDescent="0.3">
      <c r="A3247" s="13" t="str">
        <f t="shared" si="50"/>
        <v>redmoto012012</v>
      </c>
      <c r="B3247" s="16" t="s">
        <v>1818</v>
      </c>
      <c r="C3247" s="16">
        <v>2012</v>
      </c>
      <c r="D3247" s="16">
        <v>1</v>
      </c>
      <c r="E3247" s="16">
        <v>1</v>
      </c>
      <c r="F3247" s="16">
        <v>0</v>
      </c>
      <c r="G3247" s="16">
        <v>0</v>
      </c>
      <c r="H3247" s="16">
        <v>0</v>
      </c>
      <c r="I3247" s="16">
        <v>0</v>
      </c>
      <c r="J3247" s="16">
        <v>0</v>
      </c>
      <c r="K3247" s="16">
        <v>0</v>
      </c>
      <c r="L3247" s="16">
        <v>0</v>
      </c>
      <c r="M3247" s="16">
        <v>0</v>
      </c>
      <c r="N3247" s="16">
        <v>0</v>
      </c>
      <c r="O3247" s="16">
        <v>1</v>
      </c>
      <c r="P3247" s="13" t="str">
        <f>IFERROR(VLOOKUP($A3247,'Fielding Data'!$A:$H,MATCH(P$1,'Fielding Data'!$A$1:$H$1,0),0),"Other")</f>
        <v>P</v>
      </c>
      <c r="Q3247" s="13">
        <f>IFERROR(VLOOKUP($A3247,'Fielding Data'!$A:$H,MATCH(Q$1,'Fielding Data'!$A$1:$H$1,0),0),"Other")</f>
        <v>0</v>
      </c>
      <c r="R3247" s="13">
        <f>IFERROR(VLOOKUP($A3247,'Fielding Data'!$A:$H,MATCH(R$1,'Fielding Data'!$A$1:$H$1,0),0),"Other")</f>
        <v>1</v>
      </c>
      <c r="S3247" s="13">
        <f>IFERROR(VLOOKUP($A3247,'Fielding Data'!$A:$H,MATCH(S$1,'Fielding Data'!$A$1:$H$1,0),0),"Other")</f>
        <v>1</v>
      </c>
      <c r="T3247" s="13">
        <f>IFERROR(VLOOKUP($A3247,'Fielding Data'!$A:$H,MATCH(T$1,'Fielding Data'!$A$1:$H$1,0),0),"Other")</f>
        <v>0</v>
      </c>
      <c r="U3247" s="13">
        <f>SUMIFS('Fielding Data'!E:E,'Fielding Data'!$A:$A,'Hitting Data'!$A3247)</f>
        <v>0</v>
      </c>
      <c r="V3247" s="13">
        <f>SUMIFS('Fielding Data'!F:F,'Fielding Data'!$A:$A,'Hitting Data'!$A3247)</f>
        <v>1</v>
      </c>
      <c r="W3247" s="13">
        <f>SUMIFS('Fielding Data'!G:G,'Fielding Data'!$A:$A,'Hitting Data'!$A3247)</f>
        <v>1</v>
      </c>
      <c r="X3247" s="13">
        <f>SUMIFS('Fielding Data'!H:H,'Fielding Data'!$A:$A,'Hitting Data'!$A3247)</f>
        <v>0</v>
      </c>
    </row>
    <row r="3248" spans="1:24" x14ac:dyDescent="0.3">
      <c r="A3248" s="13" t="str">
        <f t="shared" si="50"/>
        <v>reedad012012</v>
      </c>
      <c r="B3248" s="16" t="s">
        <v>1595</v>
      </c>
      <c r="C3248" s="16">
        <v>2012</v>
      </c>
      <c r="D3248" s="16">
        <v>62</v>
      </c>
      <c r="E3248" s="16">
        <v>0</v>
      </c>
      <c r="F3248" s="16">
        <v>0</v>
      </c>
      <c r="G3248" s="16">
        <v>0</v>
      </c>
      <c r="H3248" s="16">
        <v>0</v>
      </c>
      <c r="I3248" s="16">
        <v>0</v>
      </c>
      <c r="J3248" s="16">
        <v>0</v>
      </c>
      <c r="K3248" s="16">
        <v>0</v>
      </c>
      <c r="L3248" s="16">
        <v>0</v>
      </c>
      <c r="M3248" s="16">
        <v>0</v>
      </c>
      <c r="N3248" s="16">
        <v>0</v>
      </c>
      <c r="O3248" s="16">
        <v>0</v>
      </c>
      <c r="P3248" s="13" t="str">
        <f>IFERROR(VLOOKUP($A3248,'Fielding Data'!$A:$H,MATCH(P$1,'Fielding Data'!$A$1:$H$1,0),0),"Other")</f>
        <v>P</v>
      </c>
      <c r="Q3248" s="13">
        <f>IFERROR(VLOOKUP($A3248,'Fielding Data'!$A:$H,MATCH(Q$1,'Fielding Data'!$A$1:$H$1,0),0),"Other")</f>
        <v>5</v>
      </c>
      <c r="R3248" s="13">
        <f>IFERROR(VLOOKUP($A3248,'Fielding Data'!$A:$H,MATCH(R$1,'Fielding Data'!$A$1:$H$1,0),0),"Other")</f>
        <v>4</v>
      </c>
      <c r="S3248" s="13">
        <f>IFERROR(VLOOKUP($A3248,'Fielding Data'!$A:$H,MATCH(S$1,'Fielding Data'!$A$1:$H$1,0),0),"Other")</f>
        <v>0</v>
      </c>
      <c r="T3248" s="13">
        <f>IFERROR(VLOOKUP($A3248,'Fielding Data'!$A:$H,MATCH(T$1,'Fielding Data'!$A$1:$H$1,0),0),"Other")</f>
        <v>2</v>
      </c>
      <c r="U3248" s="13">
        <f>SUMIFS('Fielding Data'!E:E,'Fielding Data'!$A:$A,'Hitting Data'!$A3248)</f>
        <v>5</v>
      </c>
      <c r="V3248" s="13">
        <f>SUMIFS('Fielding Data'!F:F,'Fielding Data'!$A:$A,'Hitting Data'!$A3248)</f>
        <v>4</v>
      </c>
      <c r="W3248" s="13">
        <f>SUMIFS('Fielding Data'!G:G,'Fielding Data'!$A:$A,'Hitting Data'!$A3248)</f>
        <v>0</v>
      </c>
      <c r="X3248" s="13">
        <f>SUMIFS('Fielding Data'!H:H,'Fielding Data'!$A:$A,'Hitting Data'!$A3248)</f>
        <v>2</v>
      </c>
    </row>
    <row r="3249" spans="1:24" x14ac:dyDescent="0.3">
      <c r="A3249" s="13" t="str">
        <f t="shared" si="50"/>
        <v>reimono012012</v>
      </c>
      <c r="B3249" s="16" t="s">
        <v>1168</v>
      </c>
      <c r="C3249" s="16">
        <v>2012</v>
      </c>
      <c r="D3249" s="16">
        <v>16</v>
      </c>
      <c r="E3249" s="16">
        <v>67</v>
      </c>
      <c r="F3249" s="16">
        <v>10</v>
      </c>
      <c r="G3249" s="16">
        <v>21</v>
      </c>
      <c r="H3249" s="16">
        <v>6</v>
      </c>
      <c r="I3249" s="16">
        <v>0</v>
      </c>
      <c r="J3249" s="16">
        <v>5</v>
      </c>
      <c r="K3249" s="16">
        <v>10</v>
      </c>
      <c r="L3249" s="16">
        <v>1</v>
      </c>
      <c r="M3249" s="16">
        <v>0</v>
      </c>
      <c r="N3249" s="16">
        <v>2</v>
      </c>
      <c r="O3249" s="16">
        <v>14</v>
      </c>
      <c r="P3249" s="13" t="str">
        <f>IFERROR(VLOOKUP($A3249,'Fielding Data'!$A:$H,MATCH(P$1,'Fielding Data'!$A$1:$H$1,0),0),"Other")</f>
        <v>LF</v>
      </c>
      <c r="Q3249" s="13">
        <f>IFERROR(VLOOKUP($A3249,'Fielding Data'!$A:$H,MATCH(Q$1,'Fielding Data'!$A$1:$H$1,0),0),"Other")</f>
        <v>0</v>
      </c>
      <c r="R3249" s="13">
        <f>IFERROR(VLOOKUP($A3249,'Fielding Data'!$A:$H,MATCH(R$1,'Fielding Data'!$A$1:$H$1,0),0),"Other")</f>
        <v>0</v>
      </c>
      <c r="S3249" s="13">
        <f>IFERROR(VLOOKUP($A3249,'Fielding Data'!$A:$H,MATCH(S$1,'Fielding Data'!$A$1:$H$1,0),0),"Other")</f>
        <v>0</v>
      </c>
      <c r="T3249" s="13">
        <f>IFERROR(VLOOKUP($A3249,'Fielding Data'!$A:$H,MATCH(T$1,'Fielding Data'!$A$1:$H$1,0),0),"Other")</f>
        <v>0</v>
      </c>
      <c r="U3249" s="13">
        <f>SUMIFS('Fielding Data'!E:E,'Fielding Data'!$A:$A,'Hitting Data'!$A3249)</f>
        <v>26</v>
      </c>
      <c r="V3249" s="13">
        <f>SUMIFS('Fielding Data'!F:F,'Fielding Data'!$A:$A,'Hitting Data'!$A3249)</f>
        <v>0</v>
      </c>
      <c r="W3249" s="13">
        <f>SUMIFS('Fielding Data'!G:G,'Fielding Data'!$A:$A,'Hitting Data'!$A3249)</f>
        <v>3</v>
      </c>
      <c r="X3249" s="13">
        <f>SUMIFS('Fielding Data'!H:H,'Fielding Data'!$A:$A,'Hitting Data'!$A3249)</f>
        <v>0</v>
      </c>
    </row>
    <row r="3250" spans="1:24" x14ac:dyDescent="0.3">
      <c r="A3250" s="13" t="str">
        <f t="shared" si="50"/>
        <v>repkoja012012</v>
      </c>
      <c r="B3250" s="16" t="s">
        <v>591</v>
      </c>
      <c r="C3250" s="16">
        <v>2012</v>
      </c>
      <c r="D3250" s="16">
        <v>5</v>
      </c>
      <c r="E3250" s="16">
        <v>11</v>
      </c>
      <c r="F3250" s="16">
        <v>0</v>
      </c>
      <c r="G3250" s="16">
        <v>1</v>
      </c>
      <c r="H3250" s="16">
        <v>0</v>
      </c>
      <c r="I3250" s="16">
        <v>0</v>
      </c>
      <c r="J3250" s="16">
        <v>0</v>
      </c>
      <c r="K3250" s="16">
        <v>0</v>
      </c>
      <c r="L3250" s="16">
        <v>0</v>
      </c>
      <c r="M3250" s="16">
        <v>0</v>
      </c>
      <c r="N3250" s="16">
        <v>0</v>
      </c>
      <c r="O3250" s="16">
        <v>4</v>
      </c>
      <c r="P3250" s="13" t="str">
        <f>IFERROR(VLOOKUP($A3250,'Fielding Data'!$A:$H,MATCH(P$1,'Fielding Data'!$A$1:$H$1,0),0),"Other")</f>
        <v>CF</v>
      </c>
      <c r="Q3250" s="13">
        <f>IFERROR(VLOOKUP($A3250,'Fielding Data'!$A:$H,MATCH(Q$1,'Fielding Data'!$A$1:$H$1,0),0),"Other")</f>
        <v>0</v>
      </c>
      <c r="R3250" s="13">
        <f>IFERROR(VLOOKUP($A3250,'Fielding Data'!$A:$H,MATCH(R$1,'Fielding Data'!$A$1:$H$1,0),0),"Other")</f>
        <v>0</v>
      </c>
      <c r="S3250" s="13">
        <f>IFERROR(VLOOKUP($A3250,'Fielding Data'!$A:$H,MATCH(S$1,'Fielding Data'!$A$1:$H$1,0),0),"Other")</f>
        <v>0</v>
      </c>
      <c r="T3250" s="13">
        <f>IFERROR(VLOOKUP($A3250,'Fielding Data'!$A:$H,MATCH(T$1,'Fielding Data'!$A$1:$H$1,0),0),"Other")</f>
        <v>0</v>
      </c>
      <c r="U3250" s="13">
        <f>SUMIFS('Fielding Data'!E:E,'Fielding Data'!$A:$A,'Hitting Data'!$A3250)</f>
        <v>12</v>
      </c>
      <c r="V3250" s="13">
        <f>SUMIFS('Fielding Data'!F:F,'Fielding Data'!$A:$A,'Hitting Data'!$A3250)</f>
        <v>0</v>
      </c>
      <c r="W3250" s="13">
        <f>SUMIFS('Fielding Data'!G:G,'Fielding Data'!$A:$A,'Hitting Data'!$A3250)</f>
        <v>0</v>
      </c>
      <c r="X3250" s="13">
        <f>SUMIFS('Fielding Data'!H:H,'Fielding Data'!$A:$A,'Hitting Data'!$A3250)</f>
        <v>0</v>
      </c>
    </row>
    <row r="3251" spans="1:24" x14ac:dyDescent="0.3">
      <c r="A3251" s="13" t="str">
        <f t="shared" si="50"/>
        <v>resopch012012</v>
      </c>
      <c r="B3251" s="16" t="s">
        <v>592</v>
      </c>
      <c r="C3251" s="16">
        <v>2012</v>
      </c>
      <c r="D3251" s="16">
        <v>61</v>
      </c>
      <c r="E3251" s="16">
        <v>3</v>
      </c>
      <c r="F3251" s="16">
        <v>0</v>
      </c>
      <c r="G3251" s="16">
        <v>0</v>
      </c>
      <c r="H3251" s="16">
        <v>0</v>
      </c>
      <c r="I3251" s="16">
        <v>0</v>
      </c>
      <c r="J3251" s="16">
        <v>0</v>
      </c>
      <c r="K3251" s="16">
        <v>0</v>
      </c>
      <c r="L3251" s="16">
        <v>0</v>
      </c>
      <c r="M3251" s="16">
        <v>0</v>
      </c>
      <c r="N3251" s="16">
        <v>1</v>
      </c>
      <c r="O3251" s="16">
        <v>2</v>
      </c>
      <c r="P3251" s="13" t="str">
        <f>IFERROR(VLOOKUP($A3251,'Fielding Data'!$A:$H,MATCH(P$1,'Fielding Data'!$A$1:$H$1,0),0),"Other")</f>
        <v>P</v>
      </c>
      <c r="Q3251" s="13">
        <f>IFERROR(VLOOKUP($A3251,'Fielding Data'!$A:$H,MATCH(Q$1,'Fielding Data'!$A$1:$H$1,0),0),"Other")</f>
        <v>7</v>
      </c>
      <c r="R3251" s="13">
        <f>IFERROR(VLOOKUP($A3251,'Fielding Data'!$A:$H,MATCH(R$1,'Fielding Data'!$A$1:$H$1,0),0),"Other")</f>
        <v>10</v>
      </c>
      <c r="S3251" s="13">
        <f>IFERROR(VLOOKUP($A3251,'Fielding Data'!$A:$H,MATCH(S$1,'Fielding Data'!$A$1:$H$1,0),0),"Other")</f>
        <v>3</v>
      </c>
      <c r="T3251" s="13">
        <f>IFERROR(VLOOKUP($A3251,'Fielding Data'!$A:$H,MATCH(T$1,'Fielding Data'!$A$1:$H$1,0),0),"Other")</f>
        <v>1</v>
      </c>
      <c r="U3251" s="13">
        <f>SUMIFS('Fielding Data'!E:E,'Fielding Data'!$A:$A,'Hitting Data'!$A3251)</f>
        <v>7</v>
      </c>
      <c r="V3251" s="13">
        <f>SUMIFS('Fielding Data'!F:F,'Fielding Data'!$A:$A,'Hitting Data'!$A3251)</f>
        <v>10</v>
      </c>
      <c r="W3251" s="13">
        <f>SUMIFS('Fielding Data'!G:G,'Fielding Data'!$A:$A,'Hitting Data'!$A3251)</f>
        <v>3</v>
      </c>
      <c r="X3251" s="13">
        <f>SUMIFS('Fielding Data'!H:H,'Fielding Data'!$A:$A,'Hitting Data'!$A3251)</f>
        <v>1</v>
      </c>
    </row>
    <row r="3252" spans="1:24" x14ac:dyDescent="0.3">
      <c r="A3252" s="13" t="str">
        <f t="shared" si="50"/>
        <v>reverbe012012</v>
      </c>
      <c r="B3252" s="16" t="s">
        <v>1363</v>
      </c>
      <c r="C3252" s="16">
        <v>2012</v>
      </c>
      <c r="D3252" s="16">
        <v>124</v>
      </c>
      <c r="E3252" s="16">
        <v>511</v>
      </c>
      <c r="F3252" s="16">
        <v>70</v>
      </c>
      <c r="G3252" s="16">
        <v>150</v>
      </c>
      <c r="H3252" s="16">
        <v>13</v>
      </c>
      <c r="I3252" s="16">
        <v>6</v>
      </c>
      <c r="J3252" s="16">
        <v>0</v>
      </c>
      <c r="K3252" s="16">
        <v>32</v>
      </c>
      <c r="L3252" s="16">
        <v>40</v>
      </c>
      <c r="M3252" s="16">
        <v>9</v>
      </c>
      <c r="N3252" s="16">
        <v>29</v>
      </c>
      <c r="O3252" s="16">
        <v>54</v>
      </c>
      <c r="P3252" s="13" t="str">
        <f>IFERROR(VLOOKUP($A3252,'Fielding Data'!$A:$H,MATCH(P$1,'Fielding Data'!$A$1:$H$1,0),0),"Other")</f>
        <v>CF</v>
      </c>
      <c r="Q3252" s="13">
        <f>IFERROR(VLOOKUP($A3252,'Fielding Data'!$A:$H,MATCH(Q$1,'Fielding Data'!$A$1:$H$1,0),0),"Other")</f>
        <v>0</v>
      </c>
      <c r="R3252" s="13">
        <f>IFERROR(VLOOKUP($A3252,'Fielding Data'!$A:$H,MATCH(R$1,'Fielding Data'!$A$1:$H$1,0),0),"Other")</f>
        <v>0</v>
      </c>
      <c r="S3252" s="13">
        <f>IFERROR(VLOOKUP($A3252,'Fielding Data'!$A:$H,MATCH(S$1,'Fielding Data'!$A$1:$H$1,0),0),"Other")</f>
        <v>0</v>
      </c>
      <c r="T3252" s="13">
        <f>IFERROR(VLOOKUP($A3252,'Fielding Data'!$A:$H,MATCH(T$1,'Fielding Data'!$A$1:$H$1,0),0),"Other")</f>
        <v>0</v>
      </c>
      <c r="U3252" s="13">
        <f>SUMIFS('Fielding Data'!E:E,'Fielding Data'!$A:$A,'Hitting Data'!$A3252)</f>
        <v>274</v>
      </c>
      <c r="V3252" s="13">
        <f>SUMIFS('Fielding Data'!F:F,'Fielding Data'!$A:$A,'Hitting Data'!$A3252)</f>
        <v>8</v>
      </c>
      <c r="W3252" s="13">
        <f>SUMIFS('Fielding Data'!G:G,'Fielding Data'!$A:$A,'Hitting Data'!$A3252)</f>
        <v>0</v>
      </c>
      <c r="X3252" s="13">
        <f>SUMIFS('Fielding Data'!H:H,'Fielding Data'!$A:$A,'Hitting Data'!$A3252)</f>
        <v>3</v>
      </c>
    </row>
    <row r="3253" spans="1:24" x14ac:dyDescent="0.3">
      <c r="A3253" s="13" t="str">
        <f t="shared" si="50"/>
        <v>reyesjo012012</v>
      </c>
      <c r="B3253" s="16" t="s">
        <v>400</v>
      </c>
      <c r="C3253" s="16">
        <v>2012</v>
      </c>
      <c r="D3253" s="16">
        <v>160</v>
      </c>
      <c r="E3253" s="16">
        <v>642</v>
      </c>
      <c r="F3253" s="16">
        <v>86</v>
      </c>
      <c r="G3253" s="16">
        <v>184</v>
      </c>
      <c r="H3253" s="16">
        <v>37</v>
      </c>
      <c r="I3253" s="16">
        <v>12</v>
      </c>
      <c r="J3253" s="16">
        <v>11</v>
      </c>
      <c r="K3253" s="16">
        <v>57</v>
      </c>
      <c r="L3253" s="16">
        <v>40</v>
      </c>
      <c r="M3253" s="16">
        <v>11</v>
      </c>
      <c r="N3253" s="16">
        <v>63</v>
      </c>
      <c r="O3253" s="16">
        <v>56</v>
      </c>
      <c r="P3253" s="13" t="str">
        <f>IFERROR(VLOOKUP($A3253,'Fielding Data'!$A:$H,MATCH(P$1,'Fielding Data'!$A$1:$H$1,0),0),"Other")</f>
        <v>SS</v>
      </c>
      <c r="Q3253" s="13">
        <f>IFERROR(VLOOKUP($A3253,'Fielding Data'!$A:$H,MATCH(Q$1,'Fielding Data'!$A$1:$H$1,0),0),"Other")</f>
        <v>226</v>
      </c>
      <c r="R3253" s="13">
        <f>IFERROR(VLOOKUP($A3253,'Fielding Data'!$A:$H,MATCH(R$1,'Fielding Data'!$A$1:$H$1,0),0),"Other")</f>
        <v>419</v>
      </c>
      <c r="S3253" s="13">
        <f>IFERROR(VLOOKUP($A3253,'Fielding Data'!$A:$H,MATCH(S$1,'Fielding Data'!$A$1:$H$1,0),0),"Other")</f>
        <v>18</v>
      </c>
      <c r="T3253" s="13">
        <f>IFERROR(VLOOKUP($A3253,'Fielding Data'!$A:$H,MATCH(T$1,'Fielding Data'!$A$1:$H$1,0),0),"Other")</f>
        <v>105</v>
      </c>
      <c r="U3253" s="13">
        <f>SUMIFS('Fielding Data'!E:E,'Fielding Data'!$A:$A,'Hitting Data'!$A3253)</f>
        <v>226</v>
      </c>
      <c r="V3253" s="13">
        <f>SUMIFS('Fielding Data'!F:F,'Fielding Data'!$A:$A,'Hitting Data'!$A3253)</f>
        <v>419</v>
      </c>
      <c r="W3253" s="13">
        <f>SUMIFS('Fielding Data'!G:G,'Fielding Data'!$A:$A,'Hitting Data'!$A3253)</f>
        <v>18</v>
      </c>
      <c r="X3253" s="13">
        <f>SUMIFS('Fielding Data'!H:H,'Fielding Data'!$A:$A,'Hitting Data'!$A3253)</f>
        <v>105</v>
      </c>
    </row>
    <row r="3254" spans="1:24" x14ac:dyDescent="0.3">
      <c r="A3254" s="13" t="str">
        <f t="shared" si="50"/>
        <v>reynoma012012</v>
      </c>
      <c r="B3254" s="16" t="s">
        <v>844</v>
      </c>
      <c r="C3254" s="16">
        <v>2012</v>
      </c>
      <c r="D3254" s="16">
        <v>135</v>
      </c>
      <c r="E3254" s="16">
        <v>457</v>
      </c>
      <c r="F3254" s="16">
        <v>65</v>
      </c>
      <c r="G3254" s="16">
        <v>101</v>
      </c>
      <c r="H3254" s="16">
        <v>26</v>
      </c>
      <c r="I3254" s="16">
        <v>0</v>
      </c>
      <c r="J3254" s="16">
        <v>23</v>
      </c>
      <c r="K3254" s="16">
        <v>69</v>
      </c>
      <c r="L3254" s="16">
        <v>1</v>
      </c>
      <c r="M3254" s="16">
        <v>3</v>
      </c>
      <c r="N3254" s="16">
        <v>73</v>
      </c>
      <c r="O3254" s="16">
        <v>159</v>
      </c>
      <c r="P3254" s="13" t="str">
        <f>IFERROR(VLOOKUP($A3254,'Fielding Data'!$A:$H,MATCH(P$1,'Fielding Data'!$A$1:$H$1,0),0),"Other")</f>
        <v>1B</v>
      </c>
      <c r="Q3254" s="13">
        <f>IFERROR(VLOOKUP($A3254,'Fielding Data'!$A:$H,MATCH(Q$1,'Fielding Data'!$A$1:$H$1,0),0),"Other")</f>
        <v>926</v>
      </c>
      <c r="R3254" s="13">
        <f>IFERROR(VLOOKUP($A3254,'Fielding Data'!$A:$H,MATCH(R$1,'Fielding Data'!$A$1:$H$1,0),0),"Other")</f>
        <v>40</v>
      </c>
      <c r="S3254" s="13">
        <f>IFERROR(VLOOKUP($A3254,'Fielding Data'!$A:$H,MATCH(S$1,'Fielding Data'!$A$1:$H$1,0),0),"Other")</f>
        <v>5</v>
      </c>
      <c r="T3254" s="13">
        <f>IFERROR(VLOOKUP($A3254,'Fielding Data'!$A:$H,MATCH(T$1,'Fielding Data'!$A$1:$H$1,0),0),"Other")</f>
        <v>84</v>
      </c>
      <c r="U3254" s="13">
        <f>SUMIFS('Fielding Data'!E:E,'Fielding Data'!$A:$A,'Hitting Data'!$A3254)</f>
        <v>936</v>
      </c>
      <c r="V3254" s="13">
        <f>SUMIFS('Fielding Data'!F:F,'Fielding Data'!$A:$A,'Hitting Data'!$A3254)</f>
        <v>64</v>
      </c>
      <c r="W3254" s="13">
        <f>SUMIFS('Fielding Data'!G:G,'Fielding Data'!$A:$A,'Hitting Data'!$A3254)</f>
        <v>11</v>
      </c>
      <c r="X3254" s="13">
        <f>SUMIFS('Fielding Data'!H:H,'Fielding Data'!$A:$A,'Hitting Data'!$A3254)</f>
        <v>89</v>
      </c>
    </row>
    <row r="3255" spans="1:24" x14ac:dyDescent="0.3">
      <c r="A3255" s="13" t="str">
        <f t="shared" si="50"/>
        <v>reynoma022012</v>
      </c>
      <c r="B3255" s="16" t="s">
        <v>1364</v>
      </c>
      <c r="C3255" s="16">
        <v>2012</v>
      </c>
      <c r="D3255" s="16">
        <v>71</v>
      </c>
      <c r="E3255" s="16">
        <v>3</v>
      </c>
      <c r="F3255" s="16">
        <v>0</v>
      </c>
      <c r="G3255" s="16">
        <v>0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M3255" s="16">
        <v>0</v>
      </c>
      <c r="N3255" s="16">
        <v>0</v>
      </c>
      <c r="O3255" s="16">
        <v>2</v>
      </c>
      <c r="P3255" s="13" t="str">
        <f>IFERROR(VLOOKUP($A3255,'Fielding Data'!$A:$H,MATCH(P$1,'Fielding Data'!$A$1:$H$1,0),0),"Other")</f>
        <v>P</v>
      </c>
      <c r="Q3255" s="13">
        <f>IFERROR(VLOOKUP($A3255,'Fielding Data'!$A:$H,MATCH(Q$1,'Fielding Data'!$A$1:$H$1,0),0),"Other")</f>
        <v>5</v>
      </c>
      <c r="R3255" s="13">
        <f>IFERROR(VLOOKUP($A3255,'Fielding Data'!$A:$H,MATCH(R$1,'Fielding Data'!$A$1:$H$1,0),0),"Other")</f>
        <v>11</v>
      </c>
      <c r="S3255" s="13">
        <f>IFERROR(VLOOKUP($A3255,'Fielding Data'!$A:$H,MATCH(S$1,'Fielding Data'!$A$1:$H$1,0),0),"Other")</f>
        <v>2</v>
      </c>
      <c r="T3255" s="13">
        <f>IFERROR(VLOOKUP($A3255,'Fielding Data'!$A:$H,MATCH(T$1,'Fielding Data'!$A$1:$H$1,0),0),"Other")</f>
        <v>1</v>
      </c>
      <c r="U3255" s="13">
        <f>SUMIFS('Fielding Data'!E:E,'Fielding Data'!$A:$A,'Hitting Data'!$A3255)</f>
        <v>5</v>
      </c>
      <c r="V3255" s="13">
        <f>SUMIFS('Fielding Data'!F:F,'Fielding Data'!$A:$A,'Hitting Data'!$A3255)</f>
        <v>11</v>
      </c>
      <c r="W3255" s="13">
        <f>SUMIFS('Fielding Data'!G:G,'Fielding Data'!$A:$A,'Hitting Data'!$A3255)</f>
        <v>2</v>
      </c>
      <c r="X3255" s="13">
        <f>SUMIFS('Fielding Data'!H:H,'Fielding Data'!$A:$A,'Hitting Data'!$A3255)</f>
        <v>1</v>
      </c>
    </row>
    <row r="3256" spans="1:24" x14ac:dyDescent="0.3">
      <c r="A3256" s="13" t="str">
        <f t="shared" si="50"/>
        <v>rhymewi012012</v>
      </c>
      <c r="B3256" s="16" t="s">
        <v>1365</v>
      </c>
      <c r="C3256" s="16">
        <v>2012</v>
      </c>
      <c r="D3256" s="16">
        <v>47</v>
      </c>
      <c r="E3256" s="16">
        <v>123</v>
      </c>
      <c r="F3256" s="16">
        <v>11</v>
      </c>
      <c r="G3256" s="16">
        <v>28</v>
      </c>
      <c r="H3256" s="16">
        <v>2</v>
      </c>
      <c r="I3256" s="16">
        <v>1</v>
      </c>
      <c r="J3256" s="16">
        <v>1</v>
      </c>
      <c r="K3256" s="16">
        <v>8</v>
      </c>
      <c r="L3256" s="16">
        <v>1</v>
      </c>
      <c r="M3256" s="16">
        <v>2</v>
      </c>
      <c r="N3256" s="16">
        <v>10</v>
      </c>
      <c r="O3256" s="16">
        <v>17</v>
      </c>
      <c r="P3256" s="13" t="str">
        <f>IFERROR(VLOOKUP($A3256,'Fielding Data'!$A:$H,MATCH(P$1,'Fielding Data'!$A$1:$H$1,0),0),"Other")</f>
        <v>2B</v>
      </c>
      <c r="Q3256" s="13">
        <f>IFERROR(VLOOKUP($A3256,'Fielding Data'!$A:$H,MATCH(Q$1,'Fielding Data'!$A$1:$H$1,0),0),"Other")</f>
        <v>40</v>
      </c>
      <c r="R3256" s="13">
        <f>IFERROR(VLOOKUP($A3256,'Fielding Data'!$A:$H,MATCH(R$1,'Fielding Data'!$A$1:$H$1,0),0),"Other")</f>
        <v>83</v>
      </c>
      <c r="S3256" s="13">
        <f>IFERROR(VLOOKUP($A3256,'Fielding Data'!$A:$H,MATCH(S$1,'Fielding Data'!$A$1:$H$1,0),0),"Other")</f>
        <v>5</v>
      </c>
      <c r="T3256" s="13">
        <f>IFERROR(VLOOKUP($A3256,'Fielding Data'!$A:$H,MATCH(T$1,'Fielding Data'!$A$1:$H$1,0),0),"Other")</f>
        <v>27</v>
      </c>
      <c r="U3256" s="13">
        <f>SUMIFS('Fielding Data'!E:E,'Fielding Data'!$A:$A,'Hitting Data'!$A3256)</f>
        <v>43</v>
      </c>
      <c r="V3256" s="13">
        <f>SUMIFS('Fielding Data'!F:F,'Fielding Data'!$A:$A,'Hitting Data'!$A3256)</f>
        <v>104</v>
      </c>
      <c r="W3256" s="13">
        <f>SUMIFS('Fielding Data'!G:G,'Fielding Data'!$A:$A,'Hitting Data'!$A3256)</f>
        <v>8</v>
      </c>
      <c r="X3256" s="13">
        <f>SUMIFS('Fielding Data'!H:H,'Fielding Data'!$A:$A,'Hitting Data'!$A3256)</f>
        <v>28</v>
      </c>
    </row>
    <row r="3257" spans="1:24" x14ac:dyDescent="0.3">
      <c r="A3257" s="13" t="str">
        <f t="shared" si="50"/>
        <v>richacl012012</v>
      </c>
      <c r="B3257" s="16" t="s">
        <v>995</v>
      </c>
      <c r="C3257" s="16">
        <v>2012</v>
      </c>
      <c r="D3257" s="16">
        <v>36</v>
      </c>
      <c r="E3257" s="16">
        <v>69</v>
      </c>
      <c r="F3257" s="16">
        <v>5</v>
      </c>
      <c r="G3257" s="16">
        <v>6</v>
      </c>
      <c r="H3257" s="16">
        <v>2</v>
      </c>
      <c r="I3257" s="16">
        <v>0</v>
      </c>
      <c r="J3257" s="16">
        <v>1</v>
      </c>
      <c r="K3257" s="16">
        <v>7</v>
      </c>
      <c r="L3257" s="16">
        <v>0</v>
      </c>
      <c r="M3257" s="16">
        <v>0</v>
      </c>
      <c r="N3257" s="16">
        <v>1</v>
      </c>
      <c r="O3257" s="16">
        <v>40</v>
      </c>
      <c r="P3257" s="13" t="str">
        <f>IFERROR(VLOOKUP($A3257,'Fielding Data'!$A:$H,MATCH(P$1,'Fielding Data'!$A$1:$H$1,0),0),"Other")</f>
        <v>P</v>
      </c>
      <c r="Q3257" s="13">
        <f>IFERROR(VLOOKUP($A3257,'Fielding Data'!$A:$H,MATCH(Q$1,'Fielding Data'!$A$1:$H$1,0),0),"Other")</f>
        <v>17</v>
      </c>
      <c r="R3257" s="13">
        <f>IFERROR(VLOOKUP($A3257,'Fielding Data'!$A:$H,MATCH(R$1,'Fielding Data'!$A$1:$H$1,0),0),"Other")</f>
        <v>42</v>
      </c>
      <c r="S3257" s="13">
        <f>IFERROR(VLOOKUP($A3257,'Fielding Data'!$A:$H,MATCH(S$1,'Fielding Data'!$A$1:$H$1,0),0),"Other")</f>
        <v>6</v>
      </c>
      <c r="T3257" s="13">
        <f>IFERROR(VLOOKUP($A3257,'Fielding Data'!$A:$H,MATCH(T$1,'Fielding Data'!$A$1:$H$1,0),0),"Other")</f>
        <v>1</v>
      </c>
      <c r="U3257" s="13">
        <f>SUMIFS('Fielding Data'!E:E,'Fielding Data'!$A:$A,'Hitting Data'!$A3257)</f>
        <v>17</v>
      </c>
      <c r="V3257" s="13">
        <f>SUMIFS('Fielding Data'!F:F,'Fielding Data'!$A:$A,'Hitting Data'!$A3257)</f>
        <v>42</v>
      </c>
      <c r="W3257" s="13">
        <f>SUMIFS('Fielding Data'!G:G,'Fielding Data'!$A:$A,'Hitting Data'!$A3257)</f>
        <v>6</v>
      </c>
      <c r="X3257" s="13">
        <f>SUMIFS('Fielding Data'!H:H,'Fielding Data'!$A:$A,'Hitting Data'!$A3257)</f>
        <v>1</v>
      </c>
    </row>
    <row r="3258" spans="1:24" x14ac:dyDescent="0.3">
      <c r="A3258" s="13" t="str">
        <f t="shared" si="50"/>
        <v>richaga012012</v>
      </c>
      <c r="B3258" s="16" t="s">
        <v>1597</v>
      </c>
      <c r="C3258" s="16">
        <v>2012</v>
      </c>
      <c r="D3258" s="16">
        <v>30</v>
      </c>
      <c r="E3258" s="16">
        <v>2</v>
      </c>
      <c r="F3258" s="16">
        <v>0</v>
      </c>
      <c r="G3258" s="16">
        <v>0</v>
      </c>
      <c r="H3258" s="16">
        <v>0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0</v>
      </c>
      <c r="O3258" s="16">
        <v>1</v>
      </c>
      <c r="P3258" s="13" t="str">
        <f>IFERROR(VLOOKUP($A3258,'Fielding Data'!$A:$H,MATCH(P$1,'Fielding Data'!$A$1:$H$1,0),0),"Other")</f>
        <v>P</v>
      </c>
      <c r="Q3258" s="13">
        <f>IFERROR(VLOOKUP($A3258,'Fielding Data'!$A:$H,MATCH(Q$1,'Fielding Data'!$A$1:$H$1,0),0),"Other")</f>
        <v>1</v>
      </c>
      <c r="R3258" s="13">
        <f>IFERROR(VLOOKUP($A3258,'Fielding Data'!$A:$H,MATCH(R$1,'Fielding Data'!$A$1:$H$1,0),0),"Other")</f>
        <v>5</v>
      </c>
      <c r="S3258" s="13">
        <f>IFERROR(VLOOKUP($A3258,'Fielding Data'!$A:$H,MATCH(S$1,'Fielding Data'!$A$1:$H$1,0),0),"Other")</f>
        <v>1</v>
      </c>
      <c r="T3258" s="13">
        <f>IFERROR(VLOOKUP($A3258,'Fielding Data'!$A:$H,MATCH(T$1,'Fielding Data'!$A$1:$H$1,0),0),"Other")</f>
        <v>0</v>
      </c>
      <c r="U3258" s="13">
        <f>SUMIFS('Fielding Data'!E:E,'Fielding Data'!$A:$A,'Hitting Data'!$A3258)</f>
        <v>1</v>
      </c>
      <c r="V3258" s="13">
        <f>SUMIFS('Fielding Data'!F:F,'Fielding Data'!$A:$A,'Hitting Data'!$A3258)</f>
        <v>5</v>
      </c>
      <c r="W3258" s="13">
        <f>SUMIFS('Fielding Data'!G:G,'Fielding Data'!$A:$A,'Hitting Data'!$A3258)</f>
        <v>1</v>
      </c>
      <c r="X3258" s="13">
        <f>SUMIFS('Fielding Data'!H:H,'Fielding Data'!$A:$A,'Hitting Data'!$A3258)</f>
        <v>0</v>
      </c>
    </row>
    <row r="3259" spans="1:24" x14ac:dyDescent="0.3">
      <c r="A3259" s="13" t="str">
        <f t="shared" si="50"/>
        <v>richmsc012012</v>
      </c>
      <c r="B3259" s="16" t="s">
        <v>996</v>
      </c>
      <c r="C3259" s="16">
        <v>2012</v>
      </c>
      <c r="D3259" s="16">
        <v>3</v>
      </c>
      <c r="E3259" s="16">
        <v>0</v>
      </c>
      <c r="F3259" s="16">
        <v>0</v>
      </c>
      <c r="G3259" s="16">
        <v>0</v>
      </c>
      <c r="H3259" s="16">
        <v>0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3" t="str">
        <f>IFERROR(VLOOKUP($A3259,'Fielding Data'!$A:$H,MATCH(P$1,'Fielding Data'!$A$1:$H$1,0),0),"Other")</f>
        <v>P</v>
      </c>
      <c r="Q3259" s="13">
        <f>IFERROR(VLOOKUP($A3259,'Fielding Data'!$A:$H,MATCH(Q$1,'Fielding Data'!$A$1:$H$1,0),0),"Other")</f>
        <v>0</v>
      </c>
      <c r="R3259" s="13">
        <f>IFERROR(VLOOKUP($A3259,'Fielding Data'!$A:$H,MATCH(R$1,'Fielding Data'!$A$1:$H$1,0),0),"Other")</f>
        <v>0</v>
      </c>
      <c r="S3259" s="13">
        <f>IFERROR(VLOOKUP($A3259,'Fielding Data'!$A:$H,MATCH(S$1,'Fielding Data'!$A$1:$H$1,0),0),"Other")</f>
        <v>1</v>
      </c>
      <c r="T3259" s="13">
        <f>IFERROR(VLOOKUP($A3259,'Fielding Data'!$A:$H,MATCH(T$1,'Fielding Data'!$A$1:$H$1,0),0),"Other")</f>
        <v>0</v>
      </c>
      <c r="U3259" s="13">
        <f>SUMIFS('Fielding Data'!E:E,'Fielding Data'!$A:$A,'Hitting Data'!$A3259)</f>
        <v>0</v>
      </c>
      <c r="V3259" s="13">
        <f>SUMIFS('Fielding Data'!F:F,'Fielding Data'!$A:$A,'Hitting Data'!$A3259)</f>
        <v>0</v>
      </c>
      <c r="W3259" s="13">
        <f>SUMIFS('Fielding Data'!G:G,'Fielding Data'!$A:$A,'Hitting Data'!$A3259)</f>
        <v>1</v>
      </c>
      <c r="X3259" s="13">
        <f>SUMIFS('Fielding Data'!H:H,'Fielding Data'!$A:$A,'Hitting Data'!$A3259)</f>
        <v>0</v>
      </c>
    </row>
    <row r="3260" spans="1:24" x14ac:dyDescent="0.3">
      <c r="A3260" s="13" t="str">
        <f t="shared" si="50"/>
        <v>riosal012012</v>
      </c>
      <c r="B3260" s="16" t="s">
        <v>490</v>
      </c>
      <c r="C3260" s="16">
        <v>2012</v>
      </c>
      <c r="D3260" s="16">
        <v>157</v>
      </c>
      <c r="E3260" s="16">
        <v>605</v>
      </c>
      <c r="F3260" s="16">
        <v>93</v>
      </c>
      <c r="G3260" s="16">
        <v>184</v>
      </c>
      <c r="H3260" s="16">
        <v>37</v>
      </c>
      <c r="I3260" s="16">
        <v>8</v>
      </c>
      <c r="J3260" s="16">
        <v>25</v>
      </c>
      <c r="K3260" s="16">
        <v>91</v>
      </c>
      <c r="L3260" s="16">
        <v>23</v>
      </c>
      <c r="M3260" s="16">
        <v>6</v>
      </c>
      <c r="N3260" s="16">
        <v>26</v>
      </c>
      <c r="O3260" s="16">
        <v>92</v>
      </c>
      <c r="P3260" s="13" t="str">
        <f>IFERROR(VLOOKUP($A3260,'Fielding Data'!$A:$H,MATCH(P$1,'Fielding Data'!$A$1:$H$1,0),0),"Other")</f>
        <v>OF</v>
      </c>
      <c r="Q3260" s="13">
        <f>IFERROR(VLOOKUP($A3260,'Fielding Data'!$A:$H,MATCH(Q$1,'Fielding Data'!$A$1:$H$1,0),0),"Other")</f>
        <v>333</v>
      </c>
      <c r="R3260" s="13">
        <f>IFERROR(VLOOKUP($A3260,'Fielding Data'!$A:$H,MATCH(R$1,'Fielding Data'!$A$1:$H$1,0),0),"Other")</f>
        <v>9</v>
      </c>
      <c r="S3260" s="13">
        <f>IFERROR(VLOOKUP($A3260,'Fielding Data'!$A:$H,MATCH(S$1,'Fielding Data'!$A$1:$H$1,0),0),"Other")</f>
        <v>7</v>
      </c>
      <c r="T3260" s="13">
        <f>IFERROR(VLOOKUP($A3260,'Fielding Data'!$A:$H,MATCH(T$1,'Fielding Data'!$A$1:$H$1,0),0),"Other")</f>
        <v>2</v>
      </c>
      <c r="U3260" s="13">
        <f>SUMIFS('Fielding Data'!E:E,'Fielding Data'!$A:$A,'Hitting Data'!$A3260)</f>
        <v>333</v>
      </c>
      <c r="V3260" s="13">
        <f>SUMIFS('Fielding Data'!F:F,'Fielding Data'!$A:$A,'Hitting Data'!$A3260)</f>
        <v>9</v>
      </c>
      <c r="W3260" s="13">
        <f>SUMIFS('Fielding Data'!G:G,'Fielding Data'!$A:$A,'Hitting Data'!$A3260)</f>
        <v>7</v>
      </c>
      <c r="X3260" s="13">
        <f>SUMIFS('Fielding Data'!H:H,'Fielding Data'!$A:$A,'Hitting Data'!$A3260)</f>
        <v>2</v>
      </c>
    </row>
    <row r="3261" spans="1:24" x14ac:dyDescent="0.3">
      <c r="A3261" s="13" t="str">
        <f t="shared" si="50"/>
        <v>riverju012012</v>
      </c>
      <c r="B3261" s="16" t="s">
        <v>271</v>
      </c>
      <c r="C3261" s="16">
        <v>2012</v>
      </c>
      <c r="D3261" s="16">
        <v>109</v>
      </c>
      <c r="E3261" s="16">
        <v>312</v>
      </c>
      <c r="F3261" s="16">
        <v>30</v>
      </c>
      <c r="G3261" s="16">
        <v>76</v>
      </c>
      <c r="H3261" s="16">
        <v>14</v>
      </c>
      <c r="I3261" s="16">
        <v>0</v>
      </c>
      <c r="J3261" s="16">
        <v>9</v>
      </c>
      <c r="K3261" s="16">
        <v>47</v>
      </c>
      <c r="L3261" s="16">
        <v>1</v>
      </c>
      <c r="M3261" s="16">
        <v>3</v>
      </c>
      <c r="N3261" s="16">
        <v>18</v>
      </c>
      <c r="O3261" s="16">
        <v>35</v>
      </c>
      <c r="P3261" s="13" t="str">
        <f>IFERROR(VLOOKUP($A3261,'Fielding Data'!$A:$H,MATCH(P$1,'Fielding Data'!$A$1:$H$1,0),0),"Other")</f>
        <v>1B</v>
      </c>
      <c r="Q3261" s="13">
        <f>IFERROR(VLOOKUP($A3261,'Fielding Data'!$A:$H,MATCH(Q$1,'Fielding Data'!$A$1:$H$1,0),0),"Other")</f>
        <v>301</v>
      </c>
      <c r="R3261" s="13">
        <f>IFERROR(VLOOKUP($A3261,'Fielding Data'!$A:$H,MATCH(R$1,'Fielding Data'!$A$1:$H$1,0),0),"Other")</f>
        <v>19</v>
      </c>
      <c r="S3261" s="13">
        <f>IFERROR(VLOOKUP($A3261,'Fielding Data'!$A:$H,MATCH(S$1,'Fielding Data'!$A$1:$H$1,0),0),"Other")</f>
        <v>5</v>
      </c>
      <c r="T3261" s="13">
        <f>IFERROR(VLOOKUP($A3261,'Fielding Data'!$A:$H,MATCH(T$1,'Fielding Data'!$A$1:$H$1,0),0),"Other")</f>
        <v>20</v>
      </c>
      <c r="U3261" s="13">
        <f>SUMIFS('Fielding Data'!E:E,'Fielding Data'!$A:$A,'Hitting Data'!$A3261)</f>
        <v>353</v>
      </c>
      <c r="V3261" s="13">
        <f>SUMIFS('Fielding Data'!F:F,'Fielding Data'!$A:$A,'Hitting Data'!$A3261)</f>
        <v>22</v>
      </c>
      <c r="W3261" s="13">
        <f>SUMIFS('Fielding Data'!G:G,'Fielding Data'!$A:$A,'Hitting Data'!$A3261)</f>
        <v>5</v>
      </c>
      <c r="X3261" s="13">
        <f>SUMIFS('Fielding Data'!H:H,'Fielding Data'!$A:$A,'Hitting Data'!$A3261)</f>
        <v>20</v>
      </c>
    </row>
    <row r="3262" spans="1:24" x14ac:dyDescent="0.3">
      <c r="A3262" s="13" t="str">
        <f t="shared" si="50"/>
        <v>riverma012012</v>
      </c>
      <c r="B3262" s="16" t="s">
        <v>187</v>
      </c>
      <c r="C3262" s="16">
        <v>2012</v>
      </c>
      <c r="D3262" s="16">
        <v>9</v>
      </c>
      <c r="E3262" s="16">
        <v>0</v>
      </c>
      <c r="F3262" s="16">
        <v>0</v>
      </c>
      <c r="G3262" s="16">
        <v>0</v>
      </c>
      <c r="H3262" s="16">
        <v>0</v>
      </c>
      <c r="I3262" s="16">
        <v>0</v>
      </c>
      <c r="J3262" s="16">
        <v>0</v>
      </c>
      <c r="K3262" s="16">
        <v>0</v>
      </c>
      <c r="L3262" s="16">
        <v>0</v>
      </c>
      <c r="M3262" s="16">
        <v>0</v>
      </c>
      <c r="N3262" s="16">
        <v>0</v>
      </c>
      <c r="O3262" s="16">
        <v>0</v>
      </c>
      <c r="P3262" s="13" t="str">
        <f>IFERROR(VLOOKUP($A3262,'Fielding Data'!$A:$H,MATCH(P$1,'Fielding Data'!$A$1:$H$1,0),0),"Other")</f>
        <v>P</v>
      </c>
      <c r="Q3262" s="13">
        <f>IFERROR(VLOOKUP($A3262,'Fielding Data'!$A:$H,MATCH(Q$1,'Fielding Data'!$A$1:$H$1,0),0),"Other")</f>
        <v>1</v>
      </c>
      <c r="R3262" s="13">
        <f>IFERROR(VLOOKUP($A3262,'Fielding Data'!$A:$H,MATCH(R$1,'Fielding Data'!$A$1:$H$1,0),0),"Other")</f>
        <v>2</v>
      </c>
      <c r="S3262" s="13">
        <f>IFERROR(VLOOKUP($A3262,'Fielding Data'!$A:$H,MATCH(S$1,'Fielding Data'!$A$1:$H$1,0),0),"Other")</f>
        <v>0</v>
      </c>
      <c r="T3262" s="13">
        <f>IFERROR(VLOOKUP($A3262,'Fielding Data'!$A:$H,MATCH(T$1,'Fielding Data'!$A$1:$H$1,0),0),"Other")</f>
        <v>0</v>
      </c>
      <c r="U3262" s="13">
        <f>SUMIFS('Fielding Data'!E:E,'Fielding Data'!$A:$A,'Hitting Data'!$A3262)</f>
        <v>1</v>
      </c>
      <c r="V3262" s="13">
        <f>SUMIFS('Fielding Data'!F:F,'Fielding Data'!$A:$A,'Hitting Data'!$A3262)</f>
        <v>2</v>
      </c>
      <c r="W3262" s="13">
        <f>SUMIFS('Fielding Data'!G:G,'Fielding Data'!$A:$A,'Hitting Data'!$A3262)</f>
        <v>0</v>
      </c>
      <c r="X3262" s="13">
        <f>SUMIFS('Fielding Data'!H:H,'Fielding Data'!$A:$A,'Hitting Data'!$A3262)</f>
        <v>0</v>
      </c>
    </row>
    <row r="3263" spans="1:24" x14ac:dyDescent="0.3">
      <c r="A3263" s="13" t="str">
        <f t="shared" si="50"/>
        <v>rizzoan012012</v>
      </c>
      <c r="B3263" s="16" t="s">
        <v>1598</v>
      </c>
      <c r="C3263" s="16">
        <v>2012</v>
      </c>
      <c r="D3263" s="16">
        <v>87</v>
      </c>
      <c r="E3263" s="16">
        <v>337</v>
      </c>
      <c r="F3263" s="16">
        <v>44</v>
      </c>
      <c r="G3263" s="16">
        <v>96</v>
      </c>
      <c r="H3263" s="16">
        <v>15</v>
      </c>
      <c r="I3263" s="16">
        <v>0</v>
      </c>
      <c r="J3263" s="16">
        <v>15</v>
      </c>
      <c r="K3263" s="16">
        <v>48</v>
      </c>
      <c r="L3263" s="16">
        <v>3</v>
      </c>
      <c r="M3263" s="16">
        <v>2</v>
      </c>
      <c r="N3263" s="16">
        <v>27</v>
      </c>
      <c r="O3263" s="16">
        <v>62</v>
      </c>
      <c r="P3263" s="13" t="str">
        <f>IFERROR(VLOOKUP($A3263,'Fielding Data'!$A:$H,MATCH(P$1,'Fielding Data'!$A$1:$H$1,0),0),"Other")</f>
        <v>1B</v>
      </c>
      <c r="Q3263" s="13">
        <f>IFERROR(VLOOKUP($A3263,'Fielding Data'!$A:$H,MATCH(Q$1,'Fielding Data'!$A$1:$H$1,0),0),"Other")</f>
        <v>685</v>
      </c>
      <c r="R3263" s="13">
        <f>IFERROR(VLOOKUP($A3263,'Fielding Data'!$A:$H,MATCH(R$1,'Fielding Data'!$A$1:$H$1,0),0),"Other")</f>
        <v>46</v>
      </c>
      <c r="S3263" s="13">
        <f>IFERROR(VLOOKUP($A3263,'Fielding Data'!$A:$H,MATCH(S$1,'Fielding Data'!$A$1:$H$1,0),0),"Other")</f>
        <v>4</v>
      </c>
      <c r="T3263" s="13">
        <f>IFERROR(VLOOKUP($A3263,'Fielding Data'!$A:$H,MATCH(T$1,'Fielding Data'!$A$1:$H$1,0),0),"Other")</f>
        <v>76</v>
      </c>
      <c r="U3263" s="13">
        <f>SUMIFS('Fielding Data'!E:E,'Fielding Data'!$A:$A,'Hitting Data'!$A3263)</f>
        <v>685</v>
      </c>
      <c r="V3263" s="13">
        <f>SUMIFS('Fielding Data'!F:F,'Fielding Data'!$A:$A,'Hitting Data'!$A3263)</f>
        <v>46</v>
      </c>
      <c r="W3263" s="13">
        <f>SUMIFS('Fielding Data'!G:G,'Fielding Data'!$A:$A,'Hitting Data'!$A3263)</f>
        <v>4</v>
      </c>
      <c r="X3263" s="13">
        <f>SUMIFS('Fielding Data'!H:H,'Fielding Data'!$A:$A,'Hitting Data'!$A3263)</f>
        <v>76</v>
      </c>
    </row>
    <row r="3264" spans="1:24" x14ac:dyDescent="0.3">
      <c r="A3264" s="13" t="str">
        <f t="shared" si="50"/>
        <v>roberbr012012</v>
      </c>
      <c r="B3264" s="16" t="s">
        <v>273</v>
      </c>
      <c r="C3264" s="16">
        <v>2012</v>
      </c>
      <c r="D3264" s="16">
        <v>17</v>
      </c>
      <c r="E3264" s="16">
        <v>66</v>
      </c>
      <c r="F3264" s="16">
        <v>2</v>
      </c>
      <c r="G3264" s="16">
        <v>12</v>
      </c>
      <c r="H3264" s="16">
        <v>0</v>
      </c>
      <c r="I3264" s="16">
        <v>0</v>
      </c>
      <c r="J3264" s="16">
        <v>0</v>
      </c>
      <c r="K3264" s="16">
        <v>5</v>
      </c>
      <c r="L3264" s="16">
        <v>1</v>
      </c>
      <c r="M3264" s="16">
        <v>1</v>
      </c>
      <c r="N3264" s="16">
        <v>5</v>
      </c>
      <c r="O3264" s="16">
        <v>12</v>
      </c>
      <c r="P3264" s="13" t="str">
        <f>IFERROR(VLOOKUP($A3264,'Fielding Data'!$A:$H,MATCH(P$1,'Fielding Data'!$A$1:$H$1,0),0),"Other")</f>
        <v>2B</v>
      </c>
      <c r="Q3264" s="13">
        <f>IFERROR(VLOOKUP($A3264,'Fielding Data'!$A:$H,MATCH(Q$1,'Fielding Data'!$A$1:$H$1,0),0),"Other")</f>
        <v>30</v>
      </c>
      <c r="R3264" s="13">
        <f>IFERROR(VLOOKUP($A3264,'Fielding Data'!$A:$H,MATCH(R$1,'Fielding Data'!$A$1:$H$1,0),0),"Other")</f>
        <v>48</v>
      </c>
      <c r="S3264" s="13">
        <f>IFERROR(VLOOKUP($A3264,'Fielding Data'!$A:$H,MATCH(S$1,'Fielding Data'!$A$1:$H$1,0),0),"Other")</f>
        <v>1</v>
      </c>
      <c r="T3264" s="13">
        <f>IFERROR(VLOOKUP($A3264,'Fielding Data'!$A:$H,MATCH(T$1,'Fielding Data'!$A$1:$H$1,0),0),"Other")</f>
        <v>9</v>
      </c>
      <c r="U3264" s="13">
        <f>SUMIFS('Fielding Data'!E:E,'Fielding Data'!$A:$A,'Hitting Data'!$A3264)</f>
        <v>30</v>
      </c>
      <c r="V3264" s="13">
        <f>SUMIFS('Fielding Data'!F:F,'Fielding Data'!$A:$A,'Hitting Data'!$A3264)</f>
        <v>48</v>
      </c>
      <c r="W3264" s="13">
        <f>SUMIFS('Fielding Data'!G:G,'Fielding Data'!$A:$A,'Hitting Data'!$A3264)</f>
        <v>1</v>
      </c>
      <c r="X3264" s="13">
        <f>SUMIFS('Fielding Data'!H:H,'Fielding Data'!$A:$A,'Hitting Data'!$A3264)</f>
        <v>9</v>
      </c>
    </row>
    <row r="3265" spans="1:24" x14ac:dyDescent="0.3">
      <c r="A3265" s="13" t="str">
        <f t="shared" si="50"/>
        <v>roberda082012</v>
      </c>
      <c r="B3265" s="16" t="s">
        <v>997</v>
      </c>
      <c r="C3265" s="16">
        <v>2012</v>
      </c>
      <c r="D3265" s="16">
        <v>65</v>
      </c>
      <c r="E3265" s="16">
        <v>0</v>
      </c>
      <c r="F3265" s="16">
        <v>0</v>
      </c>
      <c r="G3265" s="16">
        <v>0</v>
      </c>
      <c r="H3265" s="16">
        <v>0</v>
      </c>
      <c r="I3265" s="16">
        <v>0</v>
      </c>
      <c r="J3265" s="16">
        <v>0</v>
      </c>
      <c r="K3265" s="16">
        <v>0</v>
      </c>
      <c r="L3265" s="16">
        <v>0</v>
      </c>
      <c r="M3265" s="16">
        <v>0</v>
      </c>
      <c r="N3265" s="16">
        <v>0</v>
      </c>
      <c r="O3265" s="16">
        <v>0</v>
      </c>
      <c r="P3265" s="13" t="str">
        <f>IFERROR(VLOOKUP($A3265,'Fielding Data'!$A:$H,MATCH(P$1,'Fielding Data'!$A$1:$H$1,0),0),"Other")</f>
        <v>P</v>
      </c>
      <c r="Q3265" s="13">
        <f>IFERROR(VLOOKUP($A3265,'Fielding Data'!$A:$H,MATCH(Q$1,'Fielding Data'!$A$1:$H$1,0),0),"Other")</f>
        <v>4</v>
      </c>
      <c r="R3265" s="13">
        <f>IFERROR(VLOOKUP($A3265,'Fielding Data'!$A:$H,MATCH(R$1,'Fielding Data'!$A$1:$H$1,0),0),"Other")</f>
        <v>1</v>
      </c>
      <c r="S3265" s="13">
        <f>IFERROR(VLOOKUP($A3265,'Fielding Data'!$A:$H,MATCH(S$1,'Fielding Data'!$A$1:$H$1,0),0),"Other")</f>
        <v>0</v>
      </c>
      <c r="T3265" s="13">
        <f>IFERROR(VLOOKUP($A3265,'Fielding Data'!$A:$H,MATCH(T$1,'Fielding Data'!$A$1:$H$1,0),0),"Other")</f>
        <v>0</v>
      </c>
      <c r="U3265" s="13">
        <f>SUMIFS('Fielding Data'!E:E,'Fielding Data'!$A:$A,'Hitting Data'!$A3265)</f>
        <v>4</v>
      </c>
      <c r="V3265" s="13">
        <f>SUMIFS('Fielding Data'!F:F,'Fielding Data'!$A:$A,'Hitting Data'!$A3265)</f>
        <v>1</v>
      </c>
      <c r="W3265" s="13">
        <f>SUMIFS('Fielding Data'!G:G,'Fielding Data'!$A:$A,'Hitting Data'!$A3265)</f>
        <v>0</v>
      </c>
      <c r="X3265" s="13">
        <f>SUMIFS('Fielding Data'!H:H,'Fielding Data'!$A:$A,'Hitting Data'!$A3265)</f>
        <v>0</v>
      </c>
    </row>
    <row r="3266" spans="1:24" x14ac:dyDescent="0.3">
      <c r="A3266" s="13" t="str">
        <f t="shared" si="50"/>
        <v>roberty012012</v>
      </c>
      <c r="B3266" s="16" t="s">
        <v>1819</v>
      </c>
      <c r="C3266" s="16">
        <v>2012</v>
      </c>
      <c r="D3266" s="16">
        <v>40</v>
      </c>
      <c r="E3266" s="16">
        <v>0</v>
      </c>
      <c r="F3266" s="16">
        <v>0</v>
      </c>
      <c r="G3266" s="16">
        <v>0</v>
      </c>
      <c r="H3266" s="16">
        <v>0</v>
      </c>
      <c r="I3266" s="16">
        <v>0</v>
      </c>
      <c r="J3266" s="16">
        <v>0</v>
      </c>
      <c r="K3266" s="16">
        <v>0</v>
      </c>
      <c r="L3266" s="16">
        <v>0</v>
      </c>
      <c r="M3266" s="16">
        <v>0</v>
      </c>
      <c r="N3266" s="16">
        <v>0</v>
      </c>
      <c r="O3266" s="16">
        <v>0</v>
      </c>
      <c r="P3266" s="13" t="str">
        <f>IFERROR(VLOOKUP($A3266,'Fielding Data'!$A:$H,MATCH(P$1,'Fielding Data'!$A$1:$H$1,0),0),"Other")</f>
        <v>P</v>
      </c>
      <c r="Q3266" s="13">
        <f>IFERROR(VLOOKUP($A3266,'Fielding Data'!$A:$H,MATCH(Q$1,'Fielding Data'!$A$1:$H$1,0),0),"Other")</f>
        <v>1</v>
      </c>
      <c r="R3266" s="13">
        <f>IFERROR(VLOOKUP($A3266,'Fielding Data'!$A:$H,MATCH(R$1,'Fielding Data'!$A$1:$H$1,0),0),"Other")</f>
        <v>5</v>
      </c>
      <c r="S3266" s="13">
        <f>IFERROR(VLOOKUP($A3266,'Fielding Data'!$A:$H,MATCH(S$1,'Fielding Data'!$A$1:$H$1,0),0),"Other")</f>
        <v>1</v>
      </c>
      <c r="T3266" s="13">
        <f>IFERROR(VLOOKUP($A3266,'Fielding Data'!$A:$H,MATCH(T$1,'Fielding Data'!$A$1:$H$1,0),0),"Other")</f>
        <v>0</v>
      </c>
      <c r="U3266" s="13">
        <f>SUMIFS('Fielding Data'!E:E,'Fielding Data'!$A:$A,'Hitting Data'!$A3266)</f>
        <v>1</v>
      </c>
      <c r="V3266" s="13">
        <f>SUMIFS('Fielding Data'!F:F,'Fielding Data'!$A:$A,'Hitting Data'!$A3266)</f>
        <v>5</v>
      </c>
      <c r="W3266" s="13">
        <f>SUMIFS('Fielding Data'!G:G,'Fielding Data'!$A:$A,'Hitting Data'!$A3266)</f>
        <v>1</v>
      </c>
      <c r="X3266" s="13">
        <f>SUMIFS('Fielding Data'!H:H,'Fielding Data'!$A:$A,'Hitting Data'!$A3266)</f>
        <v>0</v>
      </c>
    </row>
    <row r="3267" spans="1:24" x14ac:dyDescent="0.3">
      <c r="A3267" s="13" t="str">
        <f t="shared" ref="A3267:A3330" si="51">(B3267&amp;C3267)</f>
        <v>robincl012012</v>
      </c>
      <c r="B3267" s="16" t="s">
        <v>1820</v>
      </c>
      <c r="C3267" s="16">
        <v>2012</v>
      </c>
      <c r="D3267" s="16">
        <v>4</v>
      </c>
      <c r="E3267" s="16">
        <v>4</v>
      </c>
      <c r="F3267" s="16">
        <v>0</v>
      </c>
      <c r="G3267" s="16">
        <v>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0</v>
      </c>
      <c r="O3267" s="16">
        <v>2</v>
      </c>
      <c r="P3267" s="13" t="str">
        <f>IFERROR(VLOOKUP($A3267,'Fielding Data'!$A:$H,MATCH(P$1,'Fielding Data'!$A$1:$H$1,0),0),"Other")</f>
        <v>Other</v>
      </c>
      <c r="Q3267" s="13" t="str">
        <f>IFERROR(VLOOKUP($A3267,'Fielding Data'!$A:$H,MATCH(Q$1,'Fielding Data'!$A$1:$H$1,0),0),"Other")</f>
        <v>Other</v>
      </c>
      <c r="R3267" s="13" t="str">
        <f>IFERROR(VLOOKUP($A3267,'Fielding Data'!$A:$H,MATCH(R$1,'Fielding Data'!$A$1:$H$1,0),0),"Other")</f>
        <v>Other</v>
      </c>
      <c r="S3267" s="13" t="str">
        <f>IFERROR(VLOOKUP($A3267,'Fielding Data'!$A:$H,MATCH(S$1,'Fielding Data'!$A$1:$H$1,0),0),"Other")</f>
        <v>Other</v>
      </c>
      <c r="T3267" s="13" t="str">
        <f>IFERROR(VLOOKUP($A3267,'Fielding Data'!$A:$H,MATCH(T$1,'Fielding Data'!$A$1:$H$1,0),0),"Other")</f>
        <v>Other</v>
      </c>
      <c r="U3267" s="13">
        <f>SUMIFS('Fielding Data'!E:E,'Fielding Data'!$A:$A,'Hitting Data'!$A3267)</f>
        <v>0</v>
      </c>
      <c r="V3267" s="13">
        <f>SUMIFS('Fielding Data'!F:F,'Fielding Data'!$A:$A,'Hitting Data'!$A3267)</f>
        <v>0</v>
      </c>
      <c r="W3267" s="13">
        <f>SUMIFS('Fielding Data'!G:G,'Fielding Data'!$A:$A,'Hitting Data'!$A3267)</f>
        <v>0</v>
      </c>
      <c r="X3267" s="13">
        <f>SUMIFS('Fielding Data'!H:H,'Fielding Data'!$A:$A,'Hitting Data'!$A3267)</f>
        <v>0</v>
      </c>
    </row>
    <row r="3268" spans="1:24" x14ac:dyDescent="0.3">
      <c r="A3268" s="13" t="str">
        <f t="shared" si="51"/>
        <v>robinsh012012</v>
      </c>
      <c r="B3268" s="16" t="s">
        <v>1170</v>
      </c>
      <c r="C3268" s="16">
        <v>2012</v>
      </c>
      <c r="D3268" s="16">
        <v>102</v>
      </c>
      <c r="E3268" s="16">
        <v>166</v>
      </c>
      <c r="F3268" s="16">
        <v>20</v>
      </c>
      <c r="G3268" s="16">
        <v>42</v>
      </c>
      <c r="H3268" s="16">
        <v>8</v>
      </c>
      <c r="I3268" s="16">
        <v>0</v>
      </c>
      <c r="J3268" s="16">
        <v>3</v>
      </c>
      <c r="K3268" s="16">
        <v>16</v>
      </c>
      <c r="L3268" s="16">
        <v>1</v>
      </c>
      <c r="M3268" s="16">
        <v>0</v>
      </c>
      <c r="N3268" s="16">
        <v>14</v>
      </c>
      <c r="O3268" s="16">
        <v>32</v>
      </c>
      <c r="P3268" s="13" t="str">
        <f>IFERROR(VLOOKUP($A3268,'Fielding Data'!$A:$H,MATCH(P$1,'Fielding Data'!$A$1:$H$1,0),0),"Other")</f>
        <v>CF</v>
      </c>
      <c r="Q3268" s="13">
        <f>IFERROR(VLOOKUP($A3268,'Fielding Data'!$A:$H,MATCH(Q$1,'Fielding Data'!$A$1:$H$1,0),0),"Other")</f>
        <v>0</v>
      </c>
      <c r="R3268" s="13">
        <f>IFERROR(VLOOKUP($A3268,'Fielding Data'!$A:$H,MATCH(R$1,'Fielding Data'!$A$1:$H$1,0),0),"Other")</f>
        <v>0</v>
      </c>
      <c r="S3268" s="13">
        <f>IFERROR(VLOOKUP($A3268,'Fielding Data'!$A:$H,MATCH(S$1,'Fielding Data'!$A$1:$H$1,0),0),"Other")</f>
        <v>0</v>
      </c>
      <c r="T3268" s="13">
        <f>IFERROR(VLOOKUP($A3268,'Fielding Data'!$A:$H,MATCH(T$1,'Fielding Data'!$A$1:$H$1,0),0),"Other")</f>
        <v>0</v>
      </c>
      <c r="U3268" s="13">
        <f>SUMIFS('Fielding Data'!E:E,'Fielding Data'!$A:$A,'Hitting Data'!$A3268)</f>
        <v>74</v>
      </c>
      <c r="V3268" s="13">
        <f>SUMIFS('Fielding Data'!F:F,'Fielding Data'!$A:$A,'Hitting Data'!$A3268)</f>
        <v>3</v>
      </c>
      <c r="W3268" s="13">
        <f>SUMIFS('Fielding Data'!G:G,'Fielding Data'!$A:$A,'Hitting Data'!$A3268)</f>
        <v>2</v>
      </c>
      <c r="X3268" s="13">
        <f>SUMIFS('Fielding Data'!H:H,'Fielding Data'!$A:$A,'Hitting Data'!$A3268)</f>
        <v>1</v>
      </c>
    </row>
    <row r="3269" spans="1:24" x14ac:dyDescent="0.3">
      <c r="A3269" s="13" t="str">
        <f t="shared" si="51"/>
        <v>robintr012012</v>
      </c>
      <c r="B3269" s="16" t="s">
        <v>1599</v>
      </c>
      <c r="C3269" s="16">
        <v>2012</v>
      </c>
      <c r="D3269" s="16">
        <v>46</v>
      </c>
      <c r="E3269" s="16">
        <v>145</v>
      </c>
      <c r="F3269" s="16">
        <v>16</v>
      </c>
      <c r="G3269" s="16">
        <v>32</v>
      </c>
      <c r="H3269" s="16">
        <v>4</v>
      </c>
      <c r="I3269" s="16">
        <v>1</v>
      </c>
      <c r="J3269" s="16">
        <v>3</v>
      </c>
      <c r="K3269" s="16">
        <v>12</v>
      </c>
      <c r="L3269" s="16">
        <v>6</v>
      </c>
      <c r="M3269" s="16">
        <v>3</v>
      </c>
      <c r="N3269" s="16">
        <v>14</v>
      </c>
      <c r="O3269" s="16">
        <v>43</v>
      </c>
      <c r="P3269" s="13" t="str">
        <f>IFERROR(VLOOKUP($A3269,'Fielding Data'!$A:$H,MATCH(P$1,'Fielding Data'!$A$1:$H$1,0),0),"Other")</f>
        <v>LF</v>
      </c>
      <c r="Q3269" s="13">
        <f>IFERROR(VLOOKUP($A3269,'Fielding Data'!$A:$H,MATCH(Q$1,'Fielding Data'!$A$1:$H$1,0),0),"Other")</f>
        <v>0</v>
      </c>
      <c r="R3269" s="13">
        <f>IFERROR(VLOOKUP($A3269,'Fielding Data'!$A:$H,MATCH(R$1,'Fielding Data'!$A$1:$H$1,0),0),"Other")</f>
        <v>0</v>
      </c>
      <c r="S3269" s="13">
        <f>IFERROR(VLOOKUP($A3269,'Fielding Data'!$A:$H,MATCH(S$1,'Fielding Data'!$A$1:$H$1,0),0),"Other")</f>
        <v>0</v>
      </c>
      <c r="T3269" s="13">
        <f>IFERROR(VLOOKUP($A3269,'Fielding Data'!$A:$H,MATCH(T$1,'Fielding Data'!$A$1:$H$1,0),0),"Other")</f>
        <v>0</v>
      </c>
      <c r="U3269" s="13">
        <f>SUMIFS('Fielding Data'!E:E,'Fielding Data'!$A:$A,'Hitting Data'!$A3269)</f>
        <v>100</v>
      </c>
      <c r="V3269" s="13">
        <f>SUMIFS('Fielding Data'!F:F,'Fielding Data'!$A:$A,'Hitting Data'!$A3269)</f>
        <v>0</v>
      </c>
      <c r="W3269" s="13">
        <f>SUMIFS('Fielding Data'!G:G,'Fielding Data'!$A:$A,'Hitting Data'!$A3269)</f>
        <v>2</v>
      </c>
      <c r="X3269" s="13">
        <f>SUMIFS('Fielding Data'!H:H,'Fielding Data'!$A:$A,'Hitting Data'!$A3269)</f>
        <v>0</v>
      </c>
    </row>
    <row r="3270" spans="1:24" x14ac:dyDescent="0.3">
      <c r="A3270" s="13" t="str">
        <f t="shared" si="51"/>
        <v>rodnefe012012</v>
      </c>
      <c r="B3270" s="16" t="s">
        <v>331</v>
      </c>
      <c r="C3270" s="16">
        <v>2012</v>
      </c>
      <c r="D3270" s="16">
        <v>76</v>
      </c>
      <c r="E3270" s="16">
        <v>0</v>
      </c>
      <c r="F3270" s="16">
        <v>0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0</v>
      </c>
      <c r="N3270" s="16">
        <v>0</v>
      </c>
      <c r="O3270" s="16">
        <v>0</v>
      </c>
      <c r="P3270" s="13" t="str">
        <f>IFERROR(VLOOKUP($A3270,'Fielding Data'!$A:$H,MATCH(P$1,'Fielding Data'!$A$1:$H$1,0),0),"Other")</f>
        <v>P</v>
      </c>
      <c r="Q3270" s="13">
        <f>IFERROR(VLOOKUP($A3270,'Fielding Data'!$A:$H,MATCH(Q$1,'Fielding Data'!$A$1:$H$1,0),0),"Other")</f>
        <v>13</v>
      </c>
      <c r="R3270" s="13">
        <f>IFERROR(VLOOKUP($A3270,'Fielding Data'!$A:$H,MATCH(R$1,'Fielding Data'!$A$1:$H$1,0),0),"Other")</f>
        <v>13</v>
      </c>
      <c r="S3270" s="13">
        <f>IFERROR(VLOOKUP($A3270,'Fielding Data'!$A:$H,MATCH(S$1,'Fielding Data'!$A$1:$H$1,0),0),"Other")</f>
        <v>0</v>
      </c>
      <c r="T3270" s="13">
        <f>IFERROR(VLOOKUP($A3270,'Fielding Data'!$A:$H,MATCH(T$1,'Fielding Data'!$A$1:$H$1,0),0),"Other")</f>
        <v>1</v>
      </c>
      <c r="U3270" s="13">
        <f>SUMIFS('Fielding Data'!E:E,'Fielding Data'!$A:$A,'Hitting Data'!$A3270)</f>
        <v>13</v>
      </c>
      <c r="V3270" s="13">
        <f>SUMIFS('Fielding Data'!F:F,'Fielding Data'!$A:$A,'Hitting Data'!$A3270)</f>
        <v>13</v>
      </c>
      <c r="W3270" s="13">
        <f>SUMIFS('Fielding Data'!G:G,'Fielding Data'!$A:$A,'Hitting Data'!$A3270)</f>
        <v>0</v>
      </c>
      <c r="X3270" s="13">
        <f>SUMIFS('Fielding Data'!H:H,'Fielding Data'!$A:$A,'Hitting Data'!$A3270)</f>
        <v>1</v>
      </c>
    </row>
    <row r="3271" spans="1:24" x14ac:dyDescent="0.3">
      <c r="A3271" s="13" t="str">
        <f t="shared" si="51"/>
        <v>rodrial012012</v>
      </c>
      <c r="B3271" s="16" t="s">
        <v>188</v>
      </c>
      <c r="C3271" s="16">
        <v>2012</v>
      </c>
      <c r="D3271" s="16">
        <v>122</v>
      </c>
      <c r="E3271" s="16">
        <v>463</v>
      </c>
      <c r="F3271" s="16">
        <v>74</v>
      </c>
      <c r="G3271" s="16">
        <v>126</v>
      </c>
      <c r="H3271" s="16">
        <v>17</v>
      </c>
      <c r="I3271" s="16">
        <v>1</v>
      </c>
      <c r="J3271" s="16">
        <v>18</v>
      </c>
      <c r="K3271" s="16">
        <v>57</v>
      </c>
      <c r="L3271" s="16">
        <v>13</v>
      </c>
      <c r="M3271" s="16">
        <v>1</v>
      </c>
      <c r="N3271" s="16">
        <v>51</v>
      </c>
      <c r="O3271" s="16">
        <v>116</v>
      </c>
      <c r="P3271" s="13" t="str">
        <f>IFERROR(VLOOKUP($A3271,'Fielding Data'!$A:$H,MATCH(P$1,'Fielding Data'!$A$1:$H$1,0),0),"Other")</f>
        <v>3B</v>
      </c>
      <c r="Q3271" s="13">
        <f>IFERROR(VLOOKUP($A3271,'Fielding Data'!$A:$H,MATCH(Q$1,'Fielding Data'!$A$1:$H$1,0),0),"Other")</f>
        <v>57</v>
      </c>
      <c r="R3271" s="13">
        <f>IFERROR(VLOOKUP($A3271,'Fielding Data'!$A:$H,MATCH(R$1,'Fielding Data'!$A$1:$H$1,0),0),"Other")</f>
        <v>119</v>
      </c>
      <c r="S3271" s="13">
        <f>IFERROR(VLOOKUP($A3271,'Fielding Data'!$A:$H,MATCH(S$1,'Fielding Data'!$A$1:$H$1,0),0),"Other")</f>
        <v>8</v>
      </c>
      <c r="T3271" s="13">
        <f>IFERROR(VLOOKUP($A3271,'Fielding Data'!$A:$H,MATCH(T$1,'Fielding Data'!$A$1:$H$1,0),0),"Other")</f>
        <v>13</v>
      </c>
      <c r="U3271" s="13">
        <f>SUMIFS('Fielding Data'!E:E,'Fielding Data'!$A:$A,'Hitting Data'!$A3271)</f>
        <v>57</v>
      </c>
      <c r="V3271" s="13">
        <f>SUMIFS('Fielding Data'!F:F,'Fielding Data'!$A:$A,'Hitting Data'!$A3271)</f>
        <v>119</v>
      </c>
      <c r="W3271" s="13">
        <f>SUMIFS('Fielding Data'!G:G,'Fielding Data'!$A:$A,'Hitting Data'!$A3271)</f>
        <v>8</v>
      </c>
      <c r="X3271" s="13">
        <f>SUMIFS('Fielding Data'!H:H,'Fielding Data'!$A:$A,'Hitting Data'!$A3271)</f>
        <v>13</v>
      </c>
    </row>
    <row r="3272" spans="1:24" x14ac:dyDescent="0.3">
      <c r="A3272" s="13" t="str">
        <f t="shared" si="51"/>
        <v>rodrian012012</v>
      </c>
      <c r="B3272" s="16" t="s">
        <v>1600</v>
      </c>
      <c r="C3272" s="16">
        <v>2012</v>
      </c>
      <c r="D3272" s="16">
        <v>1</v>
      </c>
      <c r="E3272" s="16">
        <v>1</v>
      </c>
      <c r="F3272" s="16">
        <v>0</v>
      </c>
      <c r="G3272" s="16">
        <v>1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16">
        <v>0</v>
      </c>
      <c r="P3272" s="13" t="str">
        <f>IFERROR(VLOOKUP($A3272,'Fielding Data'!$A:$H,MATCH(P$1,'Fielding Data'!$A$1:$H$1,0),0),"Other")</f>
        <v>P</v>
      </c>
      <c r="Q3272" s="13">
        <f>IFERROR(VLOOKUP($A3272,'Fielding Data'!$A:$H,MATCH(Q$1,'Fielding Data'!$A$1:$H$1,0),0),"Other")</f>
        <v>0</v>
      </c>
      <c r="R3272" s="13">
        <f>IFERROR(VLOOKUP($A3272,'Fielding Data'!$A:$H,MATCH(R$1,'Fielding Data'!$A$1:$H$1,0),0),"Other")</f>
        <v>0</v>
      </c>
      <c r="S3272" s="13">
        <f>IFERROR(VLOOKUP($A3272,'Fielding Data'!$A:$H,MATCH(S$1,'Fielding Data'!$A$1:$H$1,0),0),"Other")</f>
        <v>0</v>
      </c>
      <c r="T3272" s="13">
        <f>IFERROR(VLOOKUP($A3272,'Fielding Data'!$A:$H,MATCH(T$1,'Fielding Data'!$A$1:$H$1,0),0),"Other")</f>
        <v>0</v>
      </c>
      <c r="U3272" s="13">
        <f>SUMIFS('Fielding Data'!E:E,'Fielding Data'!$A:$A,'Hitting Data'!$A3272)</f>
        <v>0</v>
      </c>
      <c r="V3272" s="13">
        <f>SUMIFS('Fielding Data'!F:F,'Fielding Data'!$A:$A,'Hitting Data'!$A3272)</f>
        <v>0</v>
      </c>
      <c r="W3272" s="13">
        <f>SUMIFS('Fielding Data'!G:G,'Fielding Data'!$A:$A,'Hitting Data'!$A3272)</f>
        <v>0</v>
      </c>
      <c r="X3272" s="13">
        <f>SUMIFS('Fielding Data'!H:H,'Fielding Data'!$A:$A,'Hitting Data'!$A3272)</f>
        <v>0</v>
      </c>
    </row>
    <row r="3273" spans="1:24" x14ac:dyDescent="0.3">
      <c r="A3273" s="13" t="str">
        <f t="shared" si="51"/>
        <v>rodried042012</v>
      </c>
      <c r="B3273" s="16" t="s">
        <v>1821</v>
      </c>
      <c r="C3273" s="16">
        <v>2012</v>
      </c>
      <c r="D3273" s="16">
        <v>2</v>
      </c>
      <c r="E3273" s="16">
        <v>5</v>
      </c>
      <c r="F3273" s="16">
        <v>1</v>
      </c>
      <c r="G3273" s="16">
        <v>1</v>
      </c>
      <c r="H3273" s="16">
        <v>0</v>
      </c>
      <c r="I3273" s="16">
        <v>0</v>
      </c>
      <c r="J3273" s="16">
        <v>1</v>
      </c>
      <c r="K3273" s="16">
        <v>1</v>
      </c>
      <c r="L3273" s="16">
        <v>0</v>
      </c>
      <c r="M3273" s="16">
        <v>0</v>
      </c>
      <c r="N3273" s="16">
        <v>2</v>
      </c>
      <c r="O3273" s="16">
        <v>3</v>
      </c>
      <c r="P3273" s="13" t="str">
        <f>IFERROR(VLOOKUP($A3273,'Fielding Data'!$A:$H,MATCH(P$1,'Fielding Data'!$A$1:$H$1,0),0),"Other")</f>
        <v>C</v>
      </c>
      <c r="Q3273" s="13">
        <f>IFERROR(VLOOKUP($A3273,'Fielding Data'!$A:$H,MATCH(Q$1,'Fielding Data'!$A$1:$H$1,0),0),"Other")</f>
        <v>20</v>
      </c>
      <c r="R3273" s="13">
        <f>IFERROR(VLOOKUP($A3273,'Fielding Data'!$A:$H,MATCH(R$1,'Fielding Data'!$A$1:$H$1,0),0),"Other")</f>
        <v>1</v>
      </c>
      <c r="S3273" s="13">
        <f>IFERROR(VLOOKUP($A3273,'Fielding Data'!$A:$H,MATCH(S$1,'Fielding Data'!$A$1:$H$1,0),0),"Other")</f>
        <v>0</v>
      </c>
      <c r="T3273" s="13">
        <f>IFERROR(VLOOKUP($A3273,'Fielding Data'!$A:$H,MATCH(T$1,'Fielding Data'!$A$1:$H$1,0),0),"Other")</f>
        <v>0</v>
      </c>
      <c r="U3273" s="13">
        <f>SUMIFS('Fielding Data'!E:E,'Fielding Data'!$A:$A,'Hitting Data'!$A3273)</f>
        <v>20</v>
      </c>
      <c r="V3273" s="13">
        <f>SUMIFS('Fielding Data'!F:F,'Fielding Data'!$A:$A,'Hitting Data'!$A3273)</f>
        <v>1</v>
      </c>
      <c r="W3273" s="13">
        <f>SUMIFS('Fielding Data'!G:G,'Fielding Data'!$A:$A,'Hitting Data'!$A3273)</f>
        <v>0</v>
      </c>
      <c r="X3273" s="13">
        <f>SUMIFS('Fielding Data'!H:H,'Fielding Data'!$A:$A,'Hitting Data'!$A3273)</f>
        <v>0</v>
      </c>
    </row>
    <row r="3274" spans="1:24" x14ac:dyDescent="0.3">
      <c r="A3274" s="13" t="str">
        <f t="shared" si="51"/>
        <v>rodrife022012</v>
      </c>
      <c r="B3274" s="16" t="s">
        <v>1171</v>
      </c>
      <c r="C3274" s="16">
        <v>2012</v>
      </c>
      <c r="D3274" s="16">
        <v>71</v>
      </c>
      <c r="E3274" s="16">
        <v>3</v>
      </c>
      <c r="F3274" s="16">
        <v>0</v>
      </c>
      <c r="G3274" s="16">
        <v>0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0</v>
      </c>
      <c r="O3274" s="16">
        <v>2</v>
      </c>
      <c r="P3274" s="13" t="str">
        <f>IFERROR(VLOOKUP($A3274,'Fielding Data'!$A:$H,MATCH(P$1,'Fielding Data'!$A$1:$H$1,0),0),"Other")</f>
        <v>P</v>
      </c>
      <c r="Q3274" s="13">
        <f>IFERROR(VLOOKUP($A3274,'Fielding Data'!$A:$H,MATCH(Q$1,'Fielding Data'!$A$1:$H$1,0),0),"Other")</f>
        <v>3</v>
      </c>
      <c r="R3274" s="13">
        <f>IFERROR(VLOOKUP($A3274,'Fielding Data'!$A:$H,MATCH(R$1,'Fielding Data'!$A$1:$H$1,0),0),"Other")</f>
        <v>5</v>
      </c>
      <c r="S3274" s="13">
        <f>IFERROR(VLOOKUP($A3274,'Fielding Data'!$A:$H,MATCH(S$1,'Fielding Data'!$A$1:$H$1,0),0),"Other")</f>
        <v>2</v>
      </c>
      <c r="T3274" s="13">
        <f>IFERROR(VLOOKUP($A3274,'Fielding Data'!$A:$H,MATCH(T$1,'Fielding Data'!$A$1:$H$1,0),0),"Other")</f>
        <v>0</v>
      </c>
      <c r="U3274" s="13">
        <f>SUMIFS('Fielding Data'!E:E,'Fielding Data'!$A:$A,'Hitting Data'!$A3274)</f>
        <v>3</v>
      </c>
      <c r="V3274" s="13">
        <f>SUMIFS('Fielding Data'!F:F,'Fielding Data'!$A:$A,'Hitting Data'!$A3274)</f>
        <v>5</v>
      </c>
      <c r="W3274" s="13">
        <f>SUMIFS('Fielding Data'!G:G,'Fielding Data'!$A:$A,'Hitting Data'!$A3274)</f>
        <v>2</v>
      </c>
      <c r="X3274" s="13">
        <f>SUMIFS('Fielding Data'!H:H,'Fielding Data'!$A:$A,'Hitting Data'!$A3274)</f>
        <v>0</v>
      </c>
    </row>
    <row r="3275" spans="1:24" x14ac:dyDescent="0.3">
      <c r="A3275" s="13" t="str">
        <f t="shared" si="51"/>
        <v>rodrifr032012</v>
      </c>
      <c r="B3275" s="16" t="s">
        <v>332</v>
      </c>
      <c r="C3275" s="16">
        <v>2012</v>
      </c>
      <c r="D3275" s="16">
        <v>78</v>
      </c>
      <c r="E3275" s="16">
        <v>0</v>
      </c>
      <c r="F3275" s="16">
        <v>0</v>
      </c>
      <c r="G3275" s="16">
        <v>0</v>
      </c>
      <c r="H3275" s="16">
        <v>0</v>
      </c>
      <c r="I3275" s="16">
        <v>0</v>
      </c>
      <c r="J3275" s="16">
        <v>0</v>
      </c>
      <c r="K3275" s="16">
        <v>0</v>
      </c>
      <c r="L3275" s="16">
        <v>0</v>
      </c>
      <c r="M3275" s="16">
        <v>0</v>
      </c>
      <c r="N3275" s="16">
        <v>0</v>
      </c>
      <c r="O3275" s="16">
        <v>0</v>
      </c>
      <c r="P3275" s="13" t="str">
        <f>IFERROR(VLOOKUP($A3275,'Fielding Data'!$A:$H,MATCH(P$1,'Fielding Data'!$A$1:$H$1,0),0),"Other")</f>
        <v>P</v>
      </c>
      <c r="Q3275" s="13">
        <f>IFERROR(VLOOKUP($A3275,'Fielding Data'!$A:$H,MATCH(Q$1,'Fielding Data'!$A$1:$H$1,0),0),"Other")</f>
        <v>3</v>
      </c>
      <c r="R3275" s="13">
        <f>IFERROR(VLOOKUP($A3275,'Fielding Data'!$A:$H,MATCH(R$1,'Fielding Data'!$A$1:$H$1,0),0),"Other")</f>
        <v>2</v>
      </c>
      <c r="S3275" s="13">
        <f>IFERROR(VLOOKUP($A3275,'Fielding Data'!$A:$H,MATCH(S$1,'Fielding Data'!$A$1:$H$1,0),0),"Other")</f>
        <v>0</v>
      </c>
      <c r="T3275" s="13">
        <f>IFERROR(VLOOKUP($A3275,'Fielding Data'!$A:$H,MATCH(T$1,'Fielding Data'!$A$1:$H$1,0),0),"Other")</f>
        <v>0</v>
      </c>
      <c r="U3275" s="13">
        <f>SUMIFS('Fielding Data'!E:E,'Fielding Data'!$A:$A,'Hitting Data'!$A3275)</f>
        <v>3</v>
      </c>
      <c r="V3275" s="13">
        <f>SUMIFS('Fielding Data'!F:F,'Fielding Data'!$A:$A,'Hitting Data'!$A3275)</f>
        <v>2</v>
      </c>
      <c r="W3275" s="13">
        <f>SUMIFS('Fielding Data'!G:G,'Fielding Data'!$A:$A,'Hitting Data'!$A3275)</f>
        <v>0</v>
      </c>
      <c r="X3275" s="13">
        <f>SUMIFS('Fielding Data'!H:H,'Fielding Data'!$A:$A,'Hitting Data'!$A3275)</f>
        <v>0</v>
      </c>
    </row>
    <row r="3276" spans="1:24" x14ac:dyDescent="0.3">
      <c r="A3276" s="13" t="str">
        <f t="shared" si="51"/>
        <v>rodrihe032012</v>
      </c>
      <c r="B3276" s="16" t="s">
        <v>1172</v>
      </c>
      <c r="C3276" s="16">
        <v>2012</v>
      </c>
      <c r="D3276" s="16">
        <v>35</v>
      </c>
      <c r="E3276" s="16">
        <v>0</v>
      </c>
      <c r="F3276" s="16">
        <v>0</v>
      </c>
      <c r="G3276" s="16">
        <v>0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3" t="str">
        <f>IFERROR(VLOOKUP($A3276,'Fielding Data'!$A:$H,MATCH(P$1,'Fielding Data'!$A$1:$H$1,0),0),"Other")</f>
        <v>P</v>
      </c>
      <c r="Q3276" s="13">
        <f>IFERROR(VLOOKUP($A3276,'Fielding Data'!$A:$H,MATCH(Q$1,'Fielding Data'!$A$1:$H$1,0),0),"Other")</f>
        <v>0</v>
      </c>
      <c r="R3276" s="13">
        <f>IFERROR(VLOOKUP($A3276,'Fielding Data'!$A:$H,MATCH(R$1,'Fielding Data'!$A$1:$H$1,0),0),"Other")</f>
        <v>3</v>
      </c>
      <c r="S3276" s="13">
        <f>IFERROR(VLOOKUP($A3276,'Fielding Data'!$A:$H,MATCH(S$1,'Fielding Data'!$A$1:$H$1,0),0),"Other")</f>
        <v>1</v>
      </c>
      <c r="T3276" s="13">
        <f>IFERROR(VLOOKUP($A3276,'Fielding Data'!$A:$H,MATCH(T$1,'Fielding Data'!$A$1:$H$1,0),0),"Other")</f>
        <v>0</v>
      </c>
      <c r="U3276" s="13">
        <f>SUMIFS('Fielding Data'!E:E,'Fielding Data'!$A:$A,'Hitting Data'!$A3276)</f>
        <v>0</v>
      </c>
      <c r="V3276" s="13">
        <f>SUMIFS('Fielding Data'!F:F,'Fielding Data'!$A:$A,'Hitting Data'!$A3276)</f>
        <v>3</v>
      </c>
      <c r="W3276" s="13">
        <f>SUMIFS('Fielding Data'!G:G,'Fielding Data'!$A:$A,'Hitting Data'!$A3276)</f>
        <v>1</v>
      </c>
      <c r="X3276" s="13">
        <f>SUMIFS('Fielding Data'!H:H,'Fielding Data'!$A:$A,'Hitting Data'!$A3276)</f>
        <v>0</v>
      </c>
    </row>
    <row r="3277" spans="1:24" x14ac:dyDescent="0.3">
      <c r="A3277" s="13" t="str">
        <f t="shared" si="51"/>
        <v>rodrihe042012</v>
      </c>
      <c r="B3277" s="16" t="s">
        <v>1822</v>
      </c>
      <c r="C3277" s="16">
        <v>2012</v>
      </c>
      <c r="D3277" s="16">
        <v>12</v>
      </c>
      <c r="E3277" s="16">
        <v>14</v>
      </c>
      <c r="F3277" s="16">
        <v>0</v>
      </c>
      <c r="G3277" s="16">
        <v>3</v>
      </c>
      <c r="H3277" s="16">
        <v>1</v>
      </c>
      <c r="I3277" s="16">
        <v>0</v>
      </c>
      <c r="J3277" s="16">
        <v>0</v>
      </c>
      <c r="K3277" s="16">
        <v>2</v>
      </c>
      <c r="L3277" s="16">
        <v>0</v>
      </c>
      <c r="M3277" s="16">
        <v>0</v>
      </c>
      <c r="N3277" s="16">
        <v>2</v>
      </c>
      <c r="O3277" s="16">
        <v>2</v>
      </c>
      <c r="P3277" s="13" t="str">
        <f>IFERROR(VLOOKUP($A3277,'Fielding Data'!$A:$H,MATCH(P$1,'Fielding Data'!$A$1:$H$1,0),0),"Other")</f>
        <v>2B</v>
      </c>
      <c r="Q3277" s="13">
        <f>IFERROR(VLOOKUP($A3277,'Fielding Data'!$A:$H,MATCH(Q$1,'Fielding Data'!$A$1:$H$1,0),0),"Other")</f>
        <v>5</v>
      </c>
      <c r="R3277" s="13">
        <f>IFERROR(VLOOKUP($A3277,'Fielding Data'!$A:$H,MATCH(R$1,'Fielding Data'!$A$1:$H$1,0),0),"Other")</f>
        <v>5</v>
      </c>
      <c r="S3277" s="13">
        <f>IFERROR(VLOOKUP($A3277,'Fielding Data'!$A:$H,MATCH(S$1,'Fielding Data'!$A$1:$H$1,0),0),"Other")</f>
        <v>0</v>
      </c>
      <c r="T3277" s="13">
        <f>IFERROR(VLOOKUP($A3277,'Fielding Data'!$A:$H,MATCH(T$1,'Fielding Data'!$A$1:$H$1,0),0),"Other")</f>
        <v>2</v>
      </c>
      <c r="U3277" s="13">
        <f>SUMIFS('Fielding Data'!E:E,'Fielding Data'!$A:$A,'Hitting Data'!$A3277)</f>
        <v>5</v>
      </c>
      <c r="V3277" s="13">
        <f>SUMIFS('Fielding Data'!F:F,'Fielding Data'!$A:$A,'Hitting Data'!$A3277)</f>
        <v>5</v>
      </c>
      <c r="W3277" s="13">
        <f>SUMIFS('Fielding Data'!G:G,'Fielding Data'!$A:$A,'Hitting Data'!$A3277)</f>
        <v>0</v>
      </c>
      <c r="X3277" s="13">
        <f>SUMIFS('Fielding Data'!H:H,'Fielding Data'!$A:$A,'Hitting Data'!$A3277)</f>
        <v>2</v>
      </c>
    </row>
    <row r="3278" spans="1:24" x14ac:dyDescent="0.3">
      <c r="A3278" s="13" t="str">
        <f t="shared" si="51"/>
        <v>rodrise012012</v>
      </c>
      <c r="B3278" s="16" t="s">
        <v>998</v>
      </c>
      <c r="C3278" s="16">
        <v>2012</v>
      </c>
      <c r="D3278" s="16">
        <v>112</v>
      </c>
      <c r="E3278" s="16">
        <v>301</v>
      </c>
      <c r="F3278" s="16">
        <v>36</v>
      </c>
      <c r="G3278" s="16">
        <v>64</v>
      </c>
      <c r="H3278" s="16">
        <v>14</v>
      </c>
      <c r="I3278" s="16">
        <v>1</v>
      </c>
      <c r="J3278" s="16">
        <v>6</v>
      </c>
      <c r="K3278" s="16">
        <v>32</v>
      </c>
      <c r="L3278" s="16">
        <v>5</v>
      </c>
      <c r="M3278" s="16">
        <v>0</v>
      </c>
      <c r="N3278" s="16">
        <v>27</v>
      </c>
      <c r="O3278" s="16">
        <v>75</v>
      </c>
      <c r="P3278" s="13" t="str">
        <f>IFERROR(VLOOKUP($A3278,'Fielding Data'!$A:$H,MATCH(P$1,'Fielding Data'!$A$1:$H$1,0),0),"Other")</f>
        <v>2B</v>
      </c>
      <c r="Q3278" s="13">
        <f>IFERROR(VLOOKUP($A3278,'Fielding Data'!$A:$H,MATCH(Q$1,'Fielding Data'!$A$1:$H$1,0),0),"Other")</f>
        <v>40</v>
      </c>
      <c r="R3278" s="13">
        <f>IFERROR(VLOOKUP($A3278,'Fielding Data'!$A:$H,MATCH(R$1,'Fielding Data'!$A$1:$H$1,0),0),"Other")</f>
        <v>63</v>
      </c>
      <c r="S3278" s="13">
        <f>IFERROR(VLOOKUP($A3278,'Fielding Data'!$A:$H,MATCH(S$1,'Fielding Data'!$A$1:$H$1,0),0),"Other")</f>
        <v>0</v>
      </c>
      <c r="T3278" s="13">
        <f>IFERROR(VLOOKUP($A3278,'Fielding Data'!$A:$H,MATCH(T$1,'Fielding Data'!$A$1:$H$1,0),0),"Other")</f>
        <v>15</v>
      </c>
      <c r="U3278" s="13">
        <f>SUMIFS('Fielding Data'!E:E,'Fielding Data'!$A:$A,'Hitting Data'!$A3278)</f>
        <v>113</v>
      </c>
      <c r="V3278" s="13">
        <f>SUMIFS('Fielding Data'!F:F,'Fielding Data'!$A:$A,'Hitting Data'!$A3278)</f>
        <v>248</v>
      </c>
      <c r="W3278" s="13">
        <f>SUMIFS('Fielding Data'!G:G,'Fielding Data'!$A:$A,'Hitting Data'!$A3278)</f>
        <v>18</v>
      </c>
      <c r="X3278" s="13">
        <f>SUMIFS('Fielding Data'!H:H,'Fielding Data'!$A:$A,'Hitting Data'!$A3278)</f>
        <v>41</v>
      </c>
    </row>
    <row r="3279" spans="1:24" x14ac:dyDescent="0.3">
      <c r="A3279" s="13" t="str">
        <f t="shared" si="51"/>
        <v>rodrist022012</v>
      </c>
      <c r="B3279" s="16" t="s">
        <v>1823</v>
      </c>
      <c r="C3279" s="16">
        <v>2012</v>
      </c>
      <c r="D3279" s="16">
        <v>11</v>
      </c>
      <c r="E3279" s="16">
        <v>0</v>
      </c>
      <c r="F3279" s="16">
        <v>0</v>
      </c>
      <c r="G3279" s="16">
        <v>0</v>
      </c>
      <c r="H3279" s="16">
        <v>0</v>
      </c>
      <c r="I3279" s="16">
        <v>0</v>
      </c>
      <c r="J3279" s="16">
        <v>0</v>
      </c>
      <c r="K3279" s="16">
        <v>0</v>
      </c>
      <c r="L3279" s="16">
        <v>0</v>
      </c>
      <c r="M3279" s="16">
        <v>0</v>
      </c>
      <c r="N3279" s="16">
        <v>0</v>
      </c>
      <c r="O3279" s="16">
        <v>0</v>
      </c>
      <c r="P3279" s="13" t="str">
        <f>IFERROR(VLOOKUP($A3279,'Fielding Data'!$A:$H,MATCH(P$1,'Fielding Data'!$A$1:$H$1,0),0),"Other")</f>
        <v>P</v>
      </c>
      <c r="Q3279" s="13">
        <f>IFERROR(VLOOKUP($A3279,'Fielding Data'!$A:$H,MATCH(Q$1,'Fielding Data'!$A$1:$H$1,0),0),"Other")</f>
        <v>3</v>
      </c>
      <c r="R3279" s="13">
        <f>IFERROR(VLOOKUP($A3279,'Fielding Data'!$A:$H,MATCH(R$1,'Fielding Data'!$A$1:$H$1,0),0),"Other")</f>
        <v>0</v>
      </c>
      <c r="S3279" s="13">
        <f>IFERROR(VLOOKUP($A3279,'Fielding Data'!$A:$H,MATCH(S$1,'Fielding Data'!$A$1:$H$1,0),0),"Other")</f>
        <v>0</v>
      </c>
      <c r="T3279" s="13">
        <f>IFERROR(VLOOKUP($A3279,'Fielding Data'!$A:$H,MATCH(T$1,'Fielding Data'!$A$1:$H$1,0),0),"Other")</f>
        <v>0</v>
      </c>
      <c r="U3279" s="13">
        <f>SUMIFS('Fielding Data'!E:E,'Fielding Data'!$A:$A,'Hitting Data'!$A3279)</f>
        <v>3</v>
      </c>
      <c r="V3279" s="13">
        <f>SUMIFS('Fielding Data'!F:F,'Fielding Data'!$A:$A,'Hitting Data'!$A3279)</f>
        <v>0</v>
      </c>
      <c r="W3279" s="13">
        <f>SUMIFS('Fielding Data'!G:G,'Fielding Data'!$A:$A,'Hitting Data'!$A3279)</f>
        <v>0</v>
      </c>
      <c r="X3279" s="13">
        <f>SUMIFS('Fielding Data'!H:H,'Fielding Data'!$A:$A,'Hitting Data'!$A3279)</f>
        <v>0</v>
      </c>
    </row>
    <row r="3280" spans="1:24" x14ac:dyDescent="0.3">
      <c r="A3280" s="13" t="str">
        <f t="shared" si="51"/>
        <v>roenijo012012</v>
      </c>
      <c r="B3280" s="16" t="s">
        <v>999</v>
      </c>
      <c r="C3280" s="16">
        <v>2012</v>
      </c>
      <c r="D3280" s="16">
        <v>63</v>
      </c>
      <c r="E3280" s="16">
        <v>12</v>
      </c>
      <c r="F3280" s="16">
        <v>1</v>
      </c>
      <c r="G3280" s="16">
        <v>1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0</v>
      </c>
      <c r="N3280" s="16">
        <v>0</v>
      </c>
      <c r="O3280" s="16">
        <v>6</v>
      </c>
      <c r="P3280" s="13" t="str">
        <f>IFERROR(VLOOKUP($A3280,'Fielding Data'!$A:$H,MATCH(P$1,'Fielding Data'!$A$1:$H$1,0),0),"Other")</f>
        <v>P</v>
      </c>
      <c r="Q3280" s="13">
        <f>IFERROR(VLOOKUP($A3280,'Fielding Data'!$A:$H,MATCH(Q$1,'Fielding Data'!$A$1:$H$1,0),0),"Other")</f>
        <v>3</v>
      </c>
      <c r="R3280" s="13">
        <f>IFERROR(VLOOKUP($A3280,'Fielding Data'!$A:$H,MATCH(R$1,'Fielding Data'!$A$1:$H$1,0),0),"Other")</f>
        <v>20</v>
      </c>
      <c r="S3280" s="13">
        <f>IFERROR(VLOOKUP($A3280,'Fielding Data'!$A:$H,MATCH(S$1,'Fielding Data'!$A$1:$H$1,0),0),"Other")</f>
        <v>1</v>
      </c>
      <c r="T3280" s="13">
        <f>IFERROR(VLOOKUP($A3280,'Fielding Data'!$A:$H,MATCH(T$1,'Fielding Data'!$A$1:$H$1,0),0),"Other")</f>
        <v>0</v>
      </c>
      <c r="U3280" s="13">
        <f>SUMIFS('Fielding Data'!E:E,'Fielding Data'!$A:$A,'Hitting Data'!$A3280)</f>
        <v>3</v>
      </c>
      <c r="V3280" s="13">
        <f>SUMIFS('Fielding Data'!F:F,'Fielding Data'!$A:$A,'Hitting Data'!$A3280)</f>
        <v>20</v>
      </c>
      <c r="W3280" s="13">
        <f>SUMIFS('Fielding Data'!G:G,'Fielding Data'!$A:$A,'Hitting Data'!$A3280)</f>
        <v>1</v>
      </c>
      <c r="X3280" s="13">
        <f>SUMIFS('Fielding Data'!H:H,'Fielding Data'!$A:$A,'Hitting Data'!$A3280)</f>
        <v>0</v>
      </c>
    </row>
    <row r="3281" spans="1:24" x14ac:dyDescent="0.3">
      <c r="A3281" s="13" t="str">
        <f t="shared" si="51"/>
        <v>rogerma012012</v>
      </c>
      <c r="B3281" s="16" t="s">
        <v>1367</v>
      </c>
      <c r="C3281" s="16">
        <v>2012</v>
      </c>
      <c r="D3281" s="16">
        <v>8</v>
      </c>
      <c r="E3281" s="16">
        <v>14</v>
      </c>
      <c r="F3281" s="16">
        <v>1</v>
      </c>
      <c r="G3281" s="16">
        <v>3</v>
      </c>
      <c r="H3281" s="16">
        <v>2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0</v>
      </c>
      <c r="O3281" s="16">
        <v>5</v>
      </c>
      <c r="P3281" s="13" t="str">
        <f>IFERROR(VLOOKUP($A3281,'Fielding Data'!$A:$H,MATCH(P$1,'Fielding Data'!$A$1:$H$1,0),0),"Other")</f>
        <v>P</v>
      </c>
      <c r="Q3281" s="13">
        <f>IFERROR(VLOOKUP($A3281,'Fielding Data'!$A:$H,MATCH(Q$1,'Fielding Data'!$A$1:$H$1,0),0),"Other")</f>
        <v>4</v>
      </c>
      <c r="R3281" s="13">
        <f>IFERROR(VLOOKUP($A3281,'Fielding Data'!$A:$H,MATCH(R$1,'Fielding Data'!$A$1:$H$1,0),0),"Other")</f>
        <v>6</v>
      </c>
      <c r="S3281" s="13">
        <f>IFERROR(VLOOKUP($A3281,'Fielding Data'!$A:$H,MATCH(S$1,'Fielding Data'!$A$1:$H$1,0),0),"Other")</f>
        <v>0</v>
      </c>
      <c r="T3281" s="13">
        <f>IFERROR(VLOOKUP($A3281,'Fielding Data'!$A:$H,MATCH(T$1,'Fielding Data'!$A$1:$H$1,0),0),"Other")</f>
        <v>1</v>
      </c>
      <c r="U3281" s="13">
        <f>SUMIFS('Fielding Data'!E:E,'Fielding Data'!$A:$A,'Hitting Data'!$A3281)</f>
        <v>4</v>
      </c>
      <c r="V3281" s="13">
        <f>SUMIFS('Fielding Data'!F:F,'Fielding Data'!$A:$A,'Hitting Data'!$A3281)</f>
        <v>6</v>
      </c>
      <c r="W3281" s="13">
        <f>SUMIFS('Fielding Data'!G:G,'Fielding Data'!$A:$A,'Hitting Data'!$A3281)</f>
        <v>0</v>
      </c>
      <c r="X3281" s="13">
        <f>SUMIFS('Fielding Data'!H:H,'Fielding Data'!$A:$A,'Hitting Data'!$A3281)</f>
        <v>1</v>
      </c>
    </row>
    <row r="3282" spans="1:24" x14ac:dyDescent="0.3">
      <c r="A3282" s="13" t="str">
        <f t="shared" si="51"/>
        <v>rolensc012012</v>
      </c>
      <c r="B3282" s="16" t="s">
        <v>190</v>
      </c>
      <c r="C3282" s="16">
        <v>2012</v>
      </c>
      <c r="D3282" s="16">
        <v>92</v>
      </c>
      <c r="E3282" s="16">
        <v>294</v>
      </c>
      <c r="F3282" s="16">
        <v>26</v>
      </c>
      <c r="G3282" s="16">
        <v>72</v>
      </c>
      <c r="H3282" s="16">
        <v>17</v>
      </c>
      <c r="I3282" s="16">
        <v>2</v>
      </c>
      <c r="J3282" s="16">
        <v>8</v>
      </c>
      <c r="K3282" s="16">
        <v>39</v>
      </c>
      <c r="L3282" s="16">
        <v>2</v>
      </c>
      <c r="M3282" s="16">
        <v>1</v>
      </c>
      <c r="N3282" s="16">
        <v>30</v>
      </c>
      <c r="O3282" s="16">
        <v>62</v>
      </c>
      <c r="P3282" s="13" t="str">
        <f>IFERROR(VLOOKUP($A3282,'Fielding Data'!$A:$H,MATCH(P$1,'Fielding Data'!$A$1:$H$1,0),0),"Other")</f>
        <v>3B</v>
      </c>
      <c r="Q3282" s="13">
        <f>IFERROR(VLOOKUP($A3282,'Fielding Data'!$A:$H,MATCH(Q$1,'Fielding Data'!$A$1:$H$1,0),0),"Other")</f>
        <v>45</v>
      </c>
      <c r="R3282" s="13">
        <f>IFERROR(VLOOKUP($A3282,'Fielding Data'!$A:$H,MATCH(R$1,'Fielding Data'!$A$1:$H$1,0),0),"Other")</f>
        <v>139</v>
      </c>
      <c r="S3282" s="13">
        <f>IFERROR(VLOOKUP($A3282,'Fielding Data'!$A:$H,MATCH(S$1,'Fielding Data'!$A$1:$H$1,0),0),"Other")</f>
        <v>10</v>
      </c>
      <c r="T3282" s="13">
        <f>IFERROR(VLOOKUP($A3282,'Fielding Data'!$A:$H,MATCH(T$1,'Fielding Data'!$A$1:$H$1,0),0),"Other")</f>
        <v>6</v>
      </c>
      <c r="U3282" s="13">
        <f>SUMIFS('Fielding Data'!E:E,'Fielding Data'!$A:$A,'Hitting Data'!$A3282)</f>
        <v>45</v>
      </c>
      <c r="V3282" s="13">
        <f>SUMIFS('Fielding Data'!F:F,'Fielding Data'!$A:$A,'Hitting Data'!$A3282)</f>
        <v>139</v>
      </c>
      <c r="W3282" s="13">
        <f>SUMIFS('Fielding Data'!G:G,'Fielding Data'!$A:$A,'Hitting Data'!$A3282)</f>
        <v>10</v>
      </c>
      <c r="X3282" s="13">
        <f>SUMIFS('Fielding Data'!H:H,'Fielding Data'!$A:$A,'Hitting Data'!$A3282)</f>
        <v>6</v>
      </c>
    </row>
    <row r="3283" spans="1:24" x14ac:dyDescent="0.3">
      <c r="A3283" s="13" t="str">
        <f t="shared" si="51"/>
        <v>rolliji012012</v>
      </c>
      <c r="B3283" s="16" t="s">
        <v>191</v>
      </c>
      <c r="C3283" s="16">
        <v>2012</v>
      </c>
      <c r="D3283" s="16">
        <v>156</v>
      </c>
      <c r="E3283" s="16">
        <v>632</v>
      </c>
      <c r="F3283" s="16">
        <v>102</v>
      </c>
      <c r="G3283" s="16">
        <v>158</v>
      </c>
      <c r="H3283" s="16">
        <v>33</v>
      </c>
      <c r="I3283" s="16">
        <v>5</v>
      </c>
      <c r="J3283" s="16">
        <v>23</v>
      </c>
      <c r="K3283" s="16">
        <v>68</v>
      </c>
      <c r="L3283" s="16">
        <v>30</v>
      </c>
      <c r="M3283" s="16">
        <v>5</v>
      </c>
      <c r="N3283" s="16">
        <v>62</v>
      </c>
      <c r="O3283" s="16">
        <v>96</v>
      </c>
      <c r="P3283" s="13" t="str">
        <f>IFERROR(VLOOKUP($A3283,'Fielding Data'!$A:$H,MATCH(P$1,'Fielding Data'!$A$1:$H$1,0),0),"Other")</f>
        <v>SS</v>
      </c>
      <c r="Q3283" s="13">
        <f>IFERROR(VLOOKUP($A3283,'Fielding Data'!$A:$H,MATCH(Q$1,'Fielding Data'!$A$1:$H$1,0),0),"Other")</f>
        <v>204</v>
      </c>
      <c r="R3283" s="13">
        <f>IFERROR(VLOOKUP($A3283,'Fielding Data'!$A:$H,MATCH(R$1,'Fielding Data'!$A$1:$H$1,0),0),"Other")</f>
        <v>377</v>
      </c>
      <c r="S3283" s="13">
        <f>IFERROR(VLOOKUP($A3283,'Fielding Data'!$A:$H,MATCH(S$1,'Fielding Data'!$A$1:$H$1,0),0),"Other")</f>
        <v>13</v>
      </c>
      <c r="T3283" s="13">
        <f>IFERROR(VLOOKUP($A3283,'Fielding Data'!$A:$H,MATCH(T$1,'Fielding Data'!$A$1:$H$1,0),0),"Other")</f>
        <v>74</v>
      </c>
      <c r="U3283" s="13">
        <f>SUMIFS('Fielding Data'!E:E,'Fielding Data'!$A:$A,'Hitting Data'!$A3283)</f>
        <v>204</v>
      </c>
      <c r="V3283" s="13">
        <f>SUMIFS('Fielding Data'!F:F,'Fielding Data'!$A:$A,'Hitting Data'!$A3283)</f>
        <v>377</v>
      </c>
      <c r="W3283" s="13">
        <f>SUMIFS('Fielding Data'!G:G,'Fielding Data'!$A:$A,'Hitting Data'!$A3283)</f>
        <v>13</v>
      </c>
      <c r="X3283" s="13">
        <f>SUMIFS('Fielding Data'!H:H,'Fielding Data'!$A:$A,'Hitting Data'!$A3283)</f>
        <v>74</v>
      </c>
    </row>
    <row r="3284" spans="1:24" x14ac:dyDescent="0.3">
      <c r="A3284" s="13" t="str">
        <f t="shared" si="51"/>
        <v>romerri012012</v>
      </c>
      <c r="B3284" s="16" t="s">
        <v>1176</v>
      </c>
      <c r="C3284" s="16">
        <v>2012</v>
      </c>
      <c r="D3284" s="16">
        <v>32</v>
      </c>
      <c r="E3284" s="16">
        <v>5</v>
      </c>
      <c r="F3284" s="16">
        <v>1</v>
      </c>
      <c r="G3284" s="16">
        <v>1</v>
      </c>
      <c r="H3284" s="16">
        <v>0</v>
      </c>
      <c r="I3284" s="16">
        <v>0</v>
      </c>
      <c r="J3284" s="16">
        <v>0</v>
      </c>
      <c r="K3284" s="16">
        <v>0</v>
      </c>
      <c r="L3284" s="16">
        <v>0</v>
      </c>
      <c r="M3284" s="16">
        <v>0</v>
      </c>
      <c r="N3284" s="16">
        <v>0</v>
      </c>
      <c r="O3284" s="16">
        <v>2</v>
      </c>
      <c r="P3284" s="13" t="str">
        <f>IFERROR(VLOOKUP($A3284,'Fielding Data'!$A:$H,MATCH(P$1,'Fielding Data'!$A$1:$H$1,0),0),"Other")</f>
        <v>P</v>
      </c>
      <c r="Q3284" s="13">
        <f>IFERROR(VLOOKUP($A3284,'Fielding Data'!$A:$H,MATCH(Q$1,'Fielding Data'!$A$1:$H$1,0),0),"Other")</f>
        <v>5</v>
      </c>
      <c r="R3284" s="13">
        <f>IFERROR(VLOOKUP($A3284,'Fielding Data'!$A:$H,MATCH(R$1,'Fielding Data'!$A$1:$H$1,0),0),"Other")</f>
        <v>34</v>
      </c>
      <c r="S3284" s="13">
        <f>IFERROR(VLOOKUP($A3284,'Fielding Data'!$A:$H,MATCH(S$1,'Fielding Data'!$A$1:$H$1,0),0),"Other")</f>
        <v>2</v>
      </c>
      <c r="T3284" s="13">
        <f>IFERROR(VLOOKUP($A3284,'Fielding Data'!$A:$H,MATCH(T$1,'Fielding Data'!$A$1:$H$1,0),0),"Other")</f>
        <v>2</v>
      </c>
      <c r="U3284" s="13">
        <f>SUMIFS('Fielding Data'!E:E,'Fielding Data'!$A:$A,'Hitting Data'!$A3284)</f>
        <v>5</v>
      </c>
      <c r="V3284" s="13">
        <f>SUMIFS('Fielding Data'!F:F,'Fielding Data'!$A:$A,'Hitting Data'!$A3284)</f>
        <v>34</v>
      </c>
      <c r="W3284" s="13">
        <f>SUMIFS('Fielding Data'!G:G,'Fielding Data'!$A:$A,'Hitting Data'!$A3284)</f>
        <v>2</v>
      </c>
      <c r="X3284" s="13">
        <f>SUMIFS('Fielding Data'!H:H,'Fielding Data'!$A:$A,'Hitting Data'!$A3284)</f>
        <v>2</v>
      </c>
    </row>
    <row r="3285" spans="1:24" x14ac:dyDescent="0.3">
      <c r="A3285" s="13" t="str">
        <f t="shared" si="51"/>
        <v>rominan012012</v>
      </c>
      <c r="B3285" s="16" t="s">
        <v>1368</v>
      </c>
      <c r="C3285" s="16">
        <v>2012</v>
      </c>
      <c r="D3285" s="16">
        <v>12</v>
      </c>
      <c r="E3285" s="16">
        <v>17</v>
      </c>
      <c r="F3285" s="16">
        <v>2</v>
      </c>
      <c r="G3285" s="16">
        <v>7</v>
      </c>
      <c r="H3285" s="16">
        <v>0</v>
      </c>
      <c r="I3285" s="16">
        <v>0</v>
      </c>
      <c r="J3285" s="16">
        <v>0</v>
      </c>
      <c r="K3285" s="16">
        <v>1</v>
      </c>
      <c r="L3285" s="16">
        <v>1</v>
      </c>
      <c r="M3285" s="16">
        <v>0</v>
      </c>
      <c r="N3285" s="16">
        <v>3</v>
      </c>
      <c r="O3285" s="16">
        <v>3</v>
      </c>
      <c r="P3285" s="13" t="str">
        <f>IFERROR(VLOOKUP($A3285,'Fielding Data'!$A:$H,MATCH(P$1,'Fielding Data'!$A$1:$H$1,0),0),"Other")</f>
        <v>2B</v>
      </c>
      <c r="Q3285" s="13">
        <f>IFERROR(VLOOKUP($A3285,'Fielding Data'!$A:$H,MATCH(Q$1,'Fielding Data'!$A$1:$H$1,0),0),"Other")</f>
        <v>0</v>
      </c>
      <c r="R3285" s="13">
        <f>IFERROR(VLOOKUP($A3285,'Fielding Data'!$A:$H,MATCH(R$1,'Fielding Data'!$A$1:$H$1,0),0),"Other")</f>
        <v>0</v>
      </c>
      <c r="S3285" s="13">
        <f>IFERROR(VLOOKUP($A3285,'Fielding Data'!$A:$H,MATCH(S$1,'Fielding Data'!$A$1:$H$1,0),0),"Other")</f>
        <v>0</v>
      </c>
      <c r="T3285" s="13">
        <f>IFERROR(VLOOKUP($A3285,'Fielding Data'!$A:$H,MATCH(T$1,'Fielding Data'!$A$1:$H$1,0),0),"Other")</f>
        <v>0</v>
      </c>
      <c r="U3285" s="13">
        <f>SUMIFS('Fielding Data'!E:E,'Fielding Data'!$A:$A,'Hitting Data'!$A3285)</f>
        <v>9</v>
      </c>
      <c r="V3285" s="13">
        <f>SUMIFS('Fielding Data'!F:F,'Fielding Data'!$A:$A,'Hitting Data'!$A3285)</f>
        <v>20</v>
      </c>
      <c r="W3285" s="13">
        <f>SUMIFS('Fielding Data'!G:G,'Fielding Data'!$A:$A,'Hitting Data'!$A3285)</f>
        <v>2</v>
      </c>
      <c r="X3285" s="13">
        <f>SUMIFS('Fielding Data'!H:H,'Fielding Data'!$A:$A,'Hitting Data'!$A3285)</f>
        <v>6</v>
      </c>
    </row>
    <row r="3286" spans="1:24" x14ac:dyDescent="0.3">
      <c r="A3286" s="13" t="str">
        <f t="shared" si="51"/>
        <v>romose012012</v>
      </c>
      <c r="B3286" s="16" t="s">
        <v>1001</v>
      </c>
      <c r="C3286" s="16">
        <v>2012</v>
      </c>
      <c r="D3286" s="16">
        <v>69</v>
      </c>
      <c r="E3286" s="16">
        <v>0</v>
      </c>
      <c r="F3286" s="16">
        <v>0</v>
      </c>
      <c r="G3286" s="16">
        <v>0</v>
      </c>
      <c r="H3286" s="16">
        <v>0</v>
      </c>
      <c r="I3286" s="16">
        <v>0</v>
      </c>
      <c r="J3286" s="16">
        <v>0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3" t="str">
        <f>IFERROR(VLOOKUP($A3286,'Fielding Data'!$A:$H,MATCH(P$1,'Fielding Data'!$A$1:$H$1,0),0),"Other")</f>
        <v>P</v>
      </c>
      <c r="Q3286" s="13">
        <f>IFERROR(VLOOKUP($A3286,'Fielding Data'!$A:$H,MATCH(Q$1,'Fielding Data'!$A$1:$H$1,0),0),"Other")</f>
        <v>1</v>
      </c>
      <c r="R3286" s="13">
        <f>IFERROR(VLOOKUP($A3286,'Fielding Data'!$A:$H,MATCH(R$1,'Fielding Data'!$A$1:$H$1,0),0),"Other")</f>
        <v>5</v>
      </c>
      <c r="S3286" s="13">
        <f>IFERROR(VLOOKUP($A3286,'Fielding Data'!$A:$H,MATCH(S$1,'Fielding Data'!$A$1:$H$1,0),0),"Other")</f>
        <v>0</v>
      </c>
      <c r="T3286" s="13">
        <f>IFERROR(VLOOKUP($A3286,'Fielding Data'!$A:$H,MATCH(T$1,'Fielding Data'!$A$1:$H$1,0),0),"Other")</f>
        <v>0</v>
      </c>
      <c r="U3286" s="13">
        <f>SUMIFS('Fielding Data'!E:E,'Fielding Data'!$A:$A,'Hitting Data'!$A3286)</f>
        <v>1</v>
      </c>
      <c r="V3286" s="13">
        <f>SUMIFS('Fielding Data'!F:F,'Fielding Data'!$A:$A,'Hitting Data'!$A3286)</f>
        <v>5</v>
      </c>
      <c r="W3286" s="13">
        <f>SUMIFS('Fielding Data'!G:G,'Fielding Data'!$A:$A,'Hitting Data'!$A3286)</f>
        <v>0</v>
      </c>
      <c r="X3286" s="13">
        <f>SUMIFS('Fielding Data'!H:H,'Fielding Data'!$A:$A,'Hitting Data'!$A3286)</f>
        <v>0</v>
      </c>
    </row>
    <row r="3287" spans="1:24" x14ac:dyDescent="0.3">
      <c r="A3287" s="13" t="str">
        <f t="shared" si="51"/>
        <v>rosalad012012</v>
      </c>
      <c r="B3287" s="16" t="s">
        <v>1003</v>
      </c>
      <c r="C3287" s="16">
        <v>2012</v>
      </c>
      <c r="D3287" s="16">
        <v>42</v>
      </c>
      <c r="E3287" s="16">
        <v>99</v>
      </c>
      <c r="F3287" s="16">
        <v>12</v>
      </c>
      <c r="G3287" s="16">
        <v>22</v>
      </c>
      <c r="H3287" s="16">
        <v>5</v>
      </c>
      <c r="I3287" s="16">
        <v>0</v>
      </c>
      <c r="J3287" s="16">
        <v>2</v>
      </c>
      <c r="K3287" s="16">
        <v>8</v>
      </c>
      <c r="L3287" s="16">
        <v>0</v>
      </c>
      <c r="M3287" s="16">
        <v>0</v>
      </c>
      <c r="N3287" s="16">
        <v>11</v>
      </c>
      <c r="O3287" s="16">
        <v>24</v>
      </c>
      <c r="P3287" s="13" t="str">
        <f>IFERROR(VLOOKUP($A3287,'Fielding Data'!$A:$H,MATCH(P$1,'Fielding Data'!$A$1:$H$1,0),0),"Other")</f>
        <v>1B</v>
      </c>
      <c r="Q3287" s="13">
        <f>IFERROR(VLOOKUP($A3287,'Fielding Data'!$A:$H,MATCH(Q$1,'Fielding Data'!$A$1:$H$1,0),0),"Other")</f>
        <v>26</v>
      </c>
      <c r="R3287" s="13">
        <f>IFERROR(VLOOKUP($A3287,'Fielding Data'!$A:$H,MATCH(R$1,'Fielding Data'!$A$1:$H$1,0),0),"Other")</f>
        <v>7</v>
      </c>
      <c r="S3287" s="13">
        <f>IFERROR(VLOOKUP($A3287,'Fielding Data'!$A:$H,MATCH(S$1,'Fielding Data'!$A$1:$H$1,0),0),"Other")</f>
        <v>0</v>
      </c>
      <c r="T3287" s="13">
        <f>IFERROR(VLOOKUP($A3287,'Fielding Data'!$A:$H,MATCH(T$1,'Fielding Data'!$A$1:$H$1,0),0),"Other")</f>
        <v>1</v>
      </c>
      <c r="U3287" s="13">
        <f>SUMIFS('Fielding Data'!E:E,'Fielding Data'!$A:$A,'Hitting Data'!$A3287)</f>
        <v>88</v>
      </c>
      <c r="V3287" s="13">
        <f>SUMIFS('Fielding Data'!F:F,'Fielding Data'!$A:$A,'Hitting Data'!$A3287)</f>
        <v>79</v>
      </c>
      <c r="W3287" s="13">
        <f>SUMIFS('Fielding Data'!G:G,'Fielding Data'!$A:$A,'Hitting Data'!$A3287)</f>
        <v>0</v>
      </c>
      <c r="X3287" s="13">
        <f>SUMIFS('Fielding Data'!H:H,'Fielding Data'!$A:$A,'Hitting Data'!$A3287)</f>
        <v>18</v>
      </c>
    </row>
    <row r="3288" spans="1:24" x14ac:dyDescent="0.3">
      <c r="A3288" s="13" t="str">
        <f t="shared" si="51"/>
        <v>rosarsa022012</v>
      </c>
      <c r="B3288" s="16" t="s">
        <v>1369</v>
      </c>
      <c r="C3288" s="16">
        <v>2012</v>
      </c>
      <c r="D3288" s="16">
        <v>4</v>
      </c>
      <c r="E3288" s="16">
        <v>0</v>
      </c>
      <c r="F3288" s="16">
        <v>0</v>
      </c>
      <c r="G3288" s="16">
        <v>0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16">
        <v>0</v>
      </c>
      <c r="P3288" s="13" t="str">
        <f>IFERROR(VLOOKUP($A3288,'Fielding Data'!$A:$H,MATCH(P$1,'Fielding Data'!$A$1:$H$1,0),0),"Other")</f>
        <v>P</v>
      </c>
      <c r="Q3288" s="13">
        <f>IFERROR(VLOOKUP($A3288,'Fielding Data'!$A:$H,MATCH(Q$1,'Fielding Data'!$A$1:$H$1,0),0),"Other")</f>
        <v>0</v>
      </c>
      <c r="R3288" s="13">
        <f>IFERROR(VLOOKUP($A3288,'Fielding Data'!$A:$H,MATCH(R$1,'Fielding Data'!$A$1:$H$1,0),0),"Other")</f>
        <v>0</v>
      </c>
      <c r="S3288" s="13">
        <f>IFERROR(VLOOKUP($A3288,'Fielding Data'!$A:$H,MATCH(S$1,'Fielding Data'!$A$1:$H$1,0),0),"Other")</f>
        <v>0</v>
      </c>
      <c r="T3288" s="13">
        <f>IFERROR(VLOOKUP($A3288,'Fielding Data'!$A:$H,MATCH(T$1,'Fielding Data'!$A$1:$H$1,0),0),"Other")</f>
        <v>0</v>
      </c>
      <c r="U3288" s="13">
        <f>SUMIFS('Fielding Data'!E:E,'Fielding Data'!$A:$A,'Hitting Data'!$A3288)</f>
        <v>0</v>
      </c>
      <c r="V3288" s="13">
        <f>SUMIFS('Fielding Data'!F:F,'Fielding Data'!$A:$A,'Hitting Data'!$A3288)</f>
        <v>0</v>
      </c>
      <c r="W3288" s="13">
        <f>SUMIFS('Fielding Data'!G:G,'Fielding Data'!$A:$A,'Hitting Data'!$A3288)</f>
        <v>0</v>
      </c>
      <c r="X3288" s="13">
        <f>SUMIFS('Fielding Data'!H:H,'Fielding Data'!$A:$A,'Hitting Data'!$A3288)</f>
        <v>0</v>
      </c>
    </row>
    <row r="3289" spans="1:24" x14ac:dyDescent="0.3">
      <c r="A3289" s="13" t="str">
        <f t="shared" si="51"/>
        <v>rosarwi012012</v>
      </c>
      <c r="B3289" s="16" t="s">
        <v>1603</v>
      </c>
      <c r="C3289" s="16">
        <v>2012</v>
      </c>
      <c r="D3289" s="16">
        <v>117</v>
      </c>
      <c r="E3289" s="16">
        <v>396</v>
      </c>
      <c r="F3289" s="16">
        <v>67</v>
      </c>
      <c r="G3289" s="16">
        <v>107</v>
      </c>
      <c r="H3289" s="16">
        <v>19</v>
      </c>
      <c r="I3289" s="16">
        <v>0</v>
      </c>
      <c r="J3289" s="16">
        <v>28</v>
      </c>
      <c r="K3289" s="16">
        <v>71</v>
      </c>
      <c r="L3289" s="16">
        <v>4</v>
      </c>
      <c r="M3289" s="16">
        <v>5</v>
      </c>
      <c r="N3289" s="16">
        <v>25</v>
      </c>
      <c r="O3289" s="16">
        <v>99</v>
      </c>
      <c r="P3289" s="13" t="str">
        <f>IFERROR(VLOOKUP($A3289,'Fielding Data'!$A:$H,MATCH(P$1,'Fielding Data'!$A$1:$H$1,0),0),"Other")</f>
        <v>1B</v>
      </c>
      <c r="Q3289" s="13">
        <f>IFERROR(VLOOKUP($A3289,'Fielding Data'!$A:$H,MATCH(Q$1,'Fielding Data'!$A$1:$H$1,0),0),"Other")</f>
        <v>8</v>
      </c>
      <c r="R3289" s="13">
        <f>IFERROR(VLOOKUP($A3289,'Fielding Data'!$A:$H,MATCH(R$1,'Fielding Data'!$A$1:$H$1,0),0),"Other")</f>
        <v>0</v>
      </c>
      <c r="S3289" s="13">
        <f>IFERROR(VLOOKUP($A3289,'Fielding Data'!$A:$H,MATCH(S$1,'Fielding Data'!$A$1:$H$1,0),0),"Other")</f>
        <v>1</v>
      </c>
      <c r="T3289" s="13">
        <f>IFERROR(VLOOKUP($A3289,'Fielding Data'!$A:$H,MATCH(T$1,'Fielding Data'!$A$1:$H$1,0),0),"Other")</f>
        <v>1</v>
      </c>
      <c r="U3289" s="13">
        <f>SUMIFS('Fielding Data'!E:E,'Fielding Data'!$A:$A,'Hitting Data'!$A3289)</f>
        <v>702</v>
      </c>
      <c r="V3289" s="13">
        <f>SUMIFS('Fielding Data'!F:F,'Fielding Data'!$A:$A,'Hitting Data'!$A3289)</f>
        <v>79</v>
      </c>
      <c r="W3289" s="13">
        <f>SUMIFS('Fielding Data'!G:G,'Fielding Data'!$A:$A,'Hitting Data'!$A3289)</f>
        <v>15</v>
      </c>
      <c r="X3289" s="13">
        <f>SUMIFS('Fielding Data'!H:H,'Fielding Data'!$A:$A,'Hitting Data'!$A3289)</f>
        <v>6</v>
      </c>
    </row>
    <row r="3290" spans="1:24" x14ac:dyDescent="0.3">
      <c r="A3290" s="13" t="str">
        <f t="shared" si="51"/>
        <v>rosenbj012012</v>
      </c>
      <c r="B3290" s="16" t="s">
        <v>1824</v>
      </c>
      <c r="C3290" s="16">
        <v>2012</v>
      </c>
      <c r="D3290" s="16">
        <v>22</v>
      </c>
      <c r="E3290" s="16">
        <v>3</v>
      </c>
      <c r="F3290" s="16">
        <v>0</v>
      </c>
      <c r="G3290" s="16">
        <v>1</v>
      </c>
      <c r="H3290" s="16">
        <v>0</v>
      </c>
      <c r="I3290" s="16">
        <v>0</v>
      </c>
      <c r="J3290" s="16">
        <v>0</v>
      </c>
      <c r="K3290" s="16">
        <v>1</v>
      </c>
      <c r="L3290" s="16">
        <v>0</v>
      </c>
      <c r="M3290" s="16">
        <v>0</v>
      </c>
      <c r="N3290" s="16">
        <v>0</v>
      </c>
      <c r="O3290" s="16">
        <v>1</v>
      </c>
      <c r="P3290" s="13" t="str">
        <f>IFERROR(VLOOKUP($A3290,'Fielding Data'!$A:$H,MATCH(P$1,'Fielding Data'!$A$1:$H$1,0),0),"Other")</f>
        <v>P</v>
      </c>
      <c r="Q3290" s="13">
        <f>IFERROR(VLOOKUP($A3290,'Fielding Data'!$A:$H,MATCH(Q$1,'Fielding Data'!$A$1:$H$1,0),0),"Other")</f>
        <v>3</v>
      </c>
      <c r="R3290" s="13">
        <f>IFERROR(VLOOKUP($A3290,'Fielding Data'!$A:$H,MATCH(R$1,'Fielding Data'!$A$1:$H$1,0),0),"Other")</f>
        <v>2</v>
      </c>
      <c r="S3290" s="13">
        <f>IFERROR(VLOOKUP($A3290,'Fielding Data'!$A:$H,MATCH(S$1,'Fielding Data'!$A$1:$H$1,0),0),"Other")</f>
        <v>0</v>
      </c>
      <c r="T3290" s="13">
        <f>IFERROR(VLOOKUP($A3290,'Fielding Data'!$A:$H,MATCH(T$1,'Fielding Data'!$A$1:$H$1,0),0),"Other")</f>
        <v>0</v>
      </c>
      <c r="U3290" s="13">
        <f>SUMIFS('Fielding Data'!E:E,'Fielding Data'!$A:$A,'Hitting Data'!$A3290)</f>
        <v>3</v>
      </c>
      <c r="V3290" s="13">
        <f>SUMIFS('Fielding Data'!F:F,'Fielding Data'!$A:$A,'Hitting Data'!$A3290)</f>
        <v>2</v>
      </c>
      <c r="W3290" s="13">
        <f>SUMIFS('Fielding Data'!G:G,'Fielding Data'!$A:$A,'Hitting Data'!$A3290)</f>
        <v>0</v>
      </c>
      <c r="X3290" s="13">
        <f>SUMIFS('Fielding Data'!H:H,'Fielding Data'!$A:$A,'Hitting Data'!$A3290)</f>
        <v>0</v>
      </c>
    </row>
    <row r="3291" spans="1:24" x14ac:dyDescent="0.3">
      <c r="A3291" s="13" t="str">
        <f t="shared" si="51"/>
        <v>rosentr012012</v>
      </c>
      <c r="B3291" s="16" t="s">
        <v>1825</v>
      </c>
      <c r="C3291" s="16">
        <v>2012</v>
      </c>
      <c r="D3291" s="16">
        <v>19</v>
      </c>
      <c r="E3291" s="16">
        <v>0</v>
      </c>
      <c r="F3291" s="16">
        <v>0</v>
      </c>
      <c r="G3291" s="16">
        <v>0</v>
      </c>
      <c r="H3291" s="16">
        <v>0</v>
      </c>
      <c r="I3291" s="16">
        <v>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3" t="str">
        <f>IFERROR(VLOOKUP($A3291,'Fielding Data'!$A:$H,MATCH(P$1,'Fielding Data'!$A$1:$H$1,0),0),"Other")</f>
        <v>P</v>
      </c>
      <c r="Q3291" s="13">
        <f>IFERROR(VLOOKUP($A3291,'Fielding Data'!$A:$H,MATCH(Q$1,'Fielding Data'!$A$1:$H$1,0),0),"Other")</f>
        <v>1</v>
      </c>
      <c r="R3291" s="13">
        <f>IFERROR(VLOOKUP($A3291,'Fielding Data'!$A:$H,MATCH(R$1,'Fielding Data'!$A$1:$H$1,0),0),"Other")</f>
        <v>1</v>
      </c>
      <c r="S3291" s="13">
        <f>IFERROR(VLOOKUP($A3291,'Fielding Data'!$A:$H,MATCH(S$1,'Fielding Data'!$A$1:$H$1,0),0),"Other")</f>
        <v>0</v>
      </c>
      <c r="T3291" s="13">
        <f>IFERROR(VLOOKUP($A3291,'Fielding Data'!$A:$H,MATCH(T$1,'Fielding Data'!$A$1:$H$1,0),0),"Other")</f>
        <v>0</v>
      </c>
      <c r="U3291" s="13">
        <f>SUMIFS('Fielding Data'!E:E,'Fielding Data'!$A:$A,'Hitting Data'!$A3291)</f>
        <v>1</v>
      </c>
      <c r="V3291" s="13">
        <f>SUMIFS('Fielding Data'!F:F,'Fielding Data'!$A:$A,'Hitting Data'!$A3291)</f>
        <v>1</v>
      </c>
      <c r="W3291" s="13">
        <f>SUMIFS('Fielding Data'!G:G,'Fielding Data'!$A:$A,'Hitting Data'!$A3291)</f>
        <v>0</v>
      </c>
      <c r="X3291" s="13">
        <f>SUMIFS('Fielding Data'!H:H,'Fielding Data'!$A:$A,'Hitting Data'!$A3291)</f>
        <v>0</v>
      </c>
    </row>
    <row r="3292" spans="1:24" x14ac:dyDescent="0.3">
      <c r="A3292" s="13" t="str">
        <f t="shared" si="51"/>
        <v>rossco012012</v>
      </c>
      <c r="B3292" s="16" t="s">
        <v>401</v>
      </c>
      <c r="C3292" s="16">
        <v>2012</v>
      </c>
      <c r="D3292" s="16">
        <v>130</v>
      </c>
      <c r="E3292" s="16">
        <v>476</v>
      </c>
      <c r="F3292" s="16">
        <v>70</v>
      </c>
      <c r="G3292" s="16">
        <v>127</v>
      </c>
      <c r="H3292" s="16">
        <v>34</v>
      </c>
      <c r="I3292" s="16">
        <v>1</v>
      </c>
      <c r="J3292" s="16">
        <v>22</v>
      </c>
      <c r="K3292" s="16">
        <v>81</v>
      </c>
      <c r="L3292" s="16">
        <v>2</v>
      </c>
      <c r="M3292" s="16">
        <v>3</v>
      </c>
      <c r="N3292" s="16">
        <v>42</v>
      </c>
      <c r="O3292" s="16">
        <v>129</v>
      </c>
      <c r="P3292" s="13" t="str">
        <f>IFERROR(VLOOKUP($A3292,'Fielding Data'!$A:$H,MATCH(P$1,'Fielding Data'!$A$1:$H$1,0),0),"Other")</f>
        <v>CF</v>
      </c>
      <c r="Q3292" s="13">
        <f>IFERROR(VLOOKUP($A3292,'Fielding Data'!$A:$H,MATCH(Q$1,'Fielding Data'!$A$1:$H$1,0),0),"Other")</f>
        <v>0</v>
      </c>
      <c r="R3292" s="13">
        <f>IFERROR(VLOOKUP($A3292,'Fielding Data'!$A:$H,MATCH(R$1,'Fielding Data'!$A$1:$H$1,0),0),"Other")</f>
        <v>0</v>
      </c>
      <c r="S3292" s="13">
        <f>IFERROR(VLOOKUP($A3292,'Fielding Data'!$A:$H,MATCH(S$1,'Fielding Data'!$A$1:$H$1,0),0),"Other")</f>
        <v>0</v>
      </c>
      <c r="T3292" s="13">
        <f>IFERROR(VLOOKUP($A3292,'Fielding Data'!$A:$H,MATCH(T$1,'Fielding Data'!$A$1:$H$1,0),0),"Other")</f>
        <v>0</v>
      </c>
      <c r="U3292" s="13">
        <f>SUMIFS('Fielding Data'!E:E,'Fielding Data'!$A:$A,'Hitting Data'!$A3292)</f>
        <v>198</v>
      </c>
      <c r="V3292" s="13">
        <f>SUMIFS('Fielding Data'!F:F,'Fielding Data'!$A:$A,'Hitting Data'!$A3292)</f>
        <v>9</v>
      </c>
      <c r="W3292" s="13">
        <f>SUMIFS('Fielding Data'!G:G,'Fielding Data'!$A:$A,'Hitting Data'!$A3292)</f>
        <v>1</v>
      </c>
      <c r="X3292" s="13">
        <f>SUMIFS('Fielding Data'!H:H,'Fielding Data'!$A:$A,'Hitting Data'!$A3292)</f>
        <v>2</v>
      </c>
    </row>
    <row r="3293" spans="1:24" x14ac:dyDescent="0.3">
      <c r="A3293" s="13" t="str">
        <f t="shared" si="51"/>
        <v>rossda012012</v>
      </c>
      <c r="B3293" s="16" t="s">
        <v>333</v>
      </c>
      <c r="C3293" s="16">
        <v>2012</v>
      </c>
      <c r="D3293" s="16">
        <v>62</v>
      </c>
      <c r="E3293" s="16">
        <v>176</v>
      </c>
      <c r="F3293" s="16">
        <v>18</v>
      </c>
      <c r="G3293" s="16">
        <v>45</v>
      </c>
      <c r="H3293" s="16">
        <v>7</v>
      </c>
      <c r="I3293" s="16">
        <v>0</v>
      </c>
      <c r="J3293" s="16">
        <v>9</v>
      </c>
      <c r="K3293" s="16">
        <v>23</v>
      </c>
      <c r="L3293" s="16">
        <v>1</v>
      </c>
      <c r="M3293" s="16">
        <v>0</v>
      </c>
      <c r="N3293" s="16">
        <v>18</v>
      </c>
      <c r="O3293" s="16">
        <v>60</v>
      </c>
      <c r="P3293" s="13" t="str">
        <f>IFERROR(VLOOKUP($A3293,'Fielding Data'!$A:$H,MATCH(P$1,'Fielding Data'!$A$1:$H$1,0),0),"Other")</f>
        <v>C</v>
      </c>
      <c r="Q3293" s="13">
        <f>IFERROR(VLOOKUP($A3293,'Fielding Data'!$A:$H,MATCH(Q$1,'Fielding Data'!$A$1:$H$1,0),0),"Other")</f>
        <v>366</v>
      </c>
      <c r="R3293" s="13">
        <f>IFERROR(VLOOKUP($A3293,'Fielding Data'!$A:$H,MATCH(R$1,'Fielding Data'!$A$1:$H$1,0),0),"Other")</f>
        <v>27</v>
      </c>
      <c r="S3293" s="13">
        <f>IFERROR(VLOOKUP($A3293,'Fielding Data'!$A:$H,MATCH(S$1,'Fielding Data'!$A$1:$H$1,0),0),"Other")</f>
        <v>2</v>
      </c>
      <c r="T3293" s="13">
        <f>IFERROR(VLOOKUP($A3293,'Fielding Data'!$A:$H,MATCH(T$1,'Fielding Data'!$A$1:$H$1,0),0),"Other")</f>
        <v>4</v>
      </c>
      <c r="U3293" s="13">
        <f>SUMIFS('Fielding Data'!E:E,'Fielding Data'!$A:$A,'Hitting Data'!$A3293)</f>
        <v>366</v>
      </c>
      <c r="V3293" s="13">
        <f>SUMIFS('Fielding Data'!F:F,'Fielding Data'!$A:$A,'Hitting Data'!$A3293)</f>
        <v>27</v>
      </c>
      <c r="W3293" s="13">
        <f>SUMIFS('Fielding Data'!G:G,'Fielding Data'!$A:$A,'Hitting Data'!$A3293)</f>
        <v>2</v>
      </c>
      <c r="X3293" s="13">
        <f>SUMIFS('Fielding Data'!H:H,'Fielding Data'!$A:$A,'Hitting Data'!$A3293)</f>
        <v>4</v>
      </c>
    </row>
    <row r="3294" spans="1:24" x14ac:dyDescent="0.3">
      <c r="A3294" s="13" t="str">
        <f t="shared" si="51"/>
        <v>rossro012012</v>
      </c>
      <c r="B3294" s="16" t="s">
        <v>1826</v>
      </c>
      <c r="C3294" s="16">
        <v>2012</v>
      </c>
      <c r="D3294" s="16">
        <v>58</v>
      </c>
      <c r="E3294" s="16">
        <v>2</v>
      </c>
      <c r="F3294" s="16">
        <v>1</v>
      </c>
      <c r="G3294" s="16">
        <v>0</v>
      </c>
      <c r="H3294" s="16">
        <v>0</v>
      </c>
      <c r="I3294" s="16">
        <v>0</v>
      </c>
      <c r="J3294" s="16">
        <v>0</v>
      </c>
      <c r="K3294" s="16">
        <v>0</v>
      </c>
      <c r="L3294" s="16">
        <v>0</v>
      </c>
      <c r="M3294" s="16">
        <v>0</v>
      </c>
      <c r="N3294" s="16">
        <v>0</v>
      </c>
      <c r="O3294" s="16">
        <v>1</v>
      </c>
      <c r="P3294" s="13" t="str">
        <f>IFERROR(VLOOKUP($A3294,'Fielding Data'!$A:$H,MATCH(P$1,'Fielding Data'!$A$1:$H$1,0),0),"Other")</f>
        <v>P</v>
      </c>
      <c r="Q3294" s="13">
        <f>IFERROR(VLOOKUP($A3294,'Fielding Data'!$A:$H,MATCH(Q$1,'Fielding Data'!$A$1:$H$1,0),0),"Other")</f>
        <v>4</v>
      </c>
      <c r="R3294" s="13">
        <f>IFERROR(VLOOKUP($A3294,'Fielding Data'!$A:$H,MATCH(R$1,'Fielding Data'!$A$1:$H$1,0),0),"Other")</f>
        <v>12</v>
      </c>
      <c r="S3294" s="13">
        <f>IFERROR(VLOOKUP($A3294,'Fielding Data'!$A:$H,MATCH(S$1,'Fielding Data'!$A$1:$H$1,0),0),"Other")</f>
        <v>0</v>
      </c>
      <c r="T3294" s="13">
        <f>IFERROR(VLOOKUP($A3294,'Fielding Data'!$A:$H,MATCH(T$1,'Fielding Data'!$A$1:$H$1,0),0),"Other")</f>
        <v>3</v>
      </c>
      <c r="U3294" s="13">
        <f>SUMIFS('Fielding Data'!E:E,'Fielding Data'!$A:$A,'Hitting Data'!$A3294)</f>
        <v>4</v>
      </c>
      <c r="V3294" s="13">
        <f>SUMIFS('Fielding Data'!F:F,'Fielding Data'!$A:$A,'Hitting Data'!$A3294)</f>
        <v>12</v>
      </c>
      <c r="W3294" s="13">
        <f>SUMIFS('Fielding Data'!G:G,'Fielding Data'!$A:$A,'Hitting Data'!$A3294)</f>
        <v>0</v>
      </c>
      <c r="X3294" s="13">
        <f>SUMIFS('Fielding Data'!H:H,'Fielding Data'!$A:$A,'Hitting Data'!$A3294)</f>
        <v>3</v>
      </c>
    </row>
    <row r="3295" spans="1:24" x14ac:dyDescent="0.3">
      <c r="A3295" s="13" t="str">
        <f t="shared" si="51"/>
        <v>rossty012012</v>
      </c>
      <c r="B3295" s="16" t="s">
        <v>1370</v>
      </c>
      <c r="C3295" s="16">
        <v>2012</v>
      </c>
      <c r="D3295" s="16">
        <v>18</v>
      </c>
      <c r="E3295" s="16">
        <v>2</v>
      </c>
      <c r="F3295" s="16">
        <v>0</v>
      </c>
      <c r="G3295" s="16">
        <v>0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0</v>
      </c>
      <c r="N3295" s="16">
        <v>0</v>
      </c>
      <c r="O3295" s="16">
        <v>1</v>
      </c>
      <c r="P3295" s="13" t="str">
        <f>IFERROR(VLOOKUP($A3295,'Fielding Data'!$A:$H,MATCH(P$1,'Fielding Data'!$A$1:$H$1,0),0),"Other")</f>
        <v>P</v>
      </c>
      <c r="Q3295" s="13">
        <f>IFERROR(VLOOKUP($A3295,'Fielding Data'!$A:$H,MATCH(Q$1,'Fielding Data'!$A$1:$H$1,0),0),"Other")</f>
        <v>8</v>
      </c>
      <c r="R3295" s="13">
        <f>IFERROR(VLOOKUP($A3295,'Fielding Data'!$A:$H,MATCH(R$1,'Fielding Data'!$A$1:$H$1,0),0),"Other")</f>
        <v>16</v>
      </c>
      <c r="S3295" s="13">
        <f>IFERROR(VLOOKUP($A3295,'Fielding Data'!$A:$H,MATCH(S$1,'Fielding Data'!$A$1:$H$1,0),0),"Other")</f>
        <v>0</v>
      </c>
      <c r="T3295" s="13">
        <f>IFERROR(VLOOKUP($A3295,'Fielding Data'!$A:$H,MATCH(T$1,'Fielding Data'!$A$1:$H$1,0),0),"Other")</f>
        <v>1</v>
      </c>
      <c r="U3295" s="13">
        <f>SUMIFS('Fielding Data'!E:E,'Fielding Data'!$A:$A,'Hitting Data'!$A3295)</f>
        <v>8</v>
      </c>
      <c r="V3295" s="13">
        <f>SUMIFS('Fielding Data'!F:F,'Fielding Data'!$A:$A,'Hitting Data'!$A3295)</f>
        <v>16</v>
      </c>
      <c r="W3295" s="13">
        <f>SUMIFS('Fielding Data'!G:G,'Fielding Data'!$A:$A,'Hitting Data'!$A3295)</f>
        <v>0</v>
      </c>
      <c r="X3295" s="13">
        <f>SUMIFS('Fielding Data'!H:H,'Fielding Data'!$A:$A,'Hitting Data'!$A3295)</f>
        <v>1</v>
      </c>
    </row>
    <row r="3296" spans="1:24" x14ac:dyDescent="0.3">
      <c r="A3296" s="13" t="str">
        <f t="shared" si="51"/>
        <v>rufda012012</v>
      </c>
      <c r="B3296" s="16" t="s">
        <v>1827</v>
      </c>
      <c r="C3296" s="16">
        <v>2012</v>
      </c>
      <c r="D3296" s="16">
        <v>12</v>
      </c>
      <c r="E3296" s="16">
        <v>33</v>
      </c>
      <c r="F3296" s="16">
        <v>4</v>
      </c>
      <c r="G3296" s="16">
        <v>11</v>
      </c>
      <c r="H3296" s="16">
        <v>2</v>
      </c>
      <c r="I3296" s="16">
        <v>1</v>
      </c>
      <c r="J3296" s="16">
        <v>3</v>
      </c>
      <c r="K3296" s="16">
        <v>10</v>
      </c>
      <c r="L3296" s="16">
        <v>0</v>
      </c>
      <c r="M3296" s="16">
        <v>0</v>
      </c>
      <c r="N3296" s="16">
        <v>2</v>
      </c>
      <c r="O3296" s="16">
        <v>12</v>
      </c>
      <c r="P3296" s="13" t="str">
        <f>IFERROR(VLOOKUP($A3296,'Fielding Data'!$A:$H,MATCH(P$1,'Fielding Data'!$A$1:$H$1,0),0),"Other")</f>
        <v>1B</v>
      </c>
      <c r="Q3296" s="13">
        <f>IFERROR(VLOOKUP($A3296,'Fielding Data'!$A:$H,MATCH(Q$1,'Fielding Data'!$A$1:$H$1,0),0),"Other")</f>
        <v>16</v>
      </c>
      <c r="R3296" s="13">
        <f>IFERROR(VLOOKUP($A3296,'Fielding Data'!$A:$H,MATCH(R$1,'Fielding Data'!$A$1:$H$1,0),0),"Other")</f>
        <v>0</v>
      </c>
      <c r="S3296" s="13">
        <f>IFERROR(VLOOKUP($A3296,'Fielding Data'!$A:$H,MATCH(S$1,'Fielding Data'!$A$1:$H$1,0),0),"Other")</f>
        <v>0</v>
      </c>
      <c r="T3296" s="13">
        <f>IFERROR(VLOOKUP($A3296,'Fielding Data'!$A:$H,MATCH(T$1,'Fielding Data'!$A$1:$H$1,0),0),"Other")</f>
        <v>0</v>
      </c>
      <c r="U3296" s="13">
        <f>SUMIFS('Fielding Data'!E:E,'Fielding Data'!$A:$A,'Hitting Data'!$A3296)</f>
        <v>21</v>
      </c>
      <c r="V3296" s="13">
        <f>SUMIFS('Fielding Data'!F:F,'Fielding Data'!$A:$A,'Hitting Data'!$A3296)</f>
        <v>0</v>
      </c>
      <c r="W3296" s="13">
        <f>SUMIFS('Fielding Data'!G:G,'Fielding Data'!$A:$A,'Hitting Data'!$A3296)</f>
        <v>0</v>
      </c>
      <c r="X3296" s="13">
        <f>SUMIFS('Fielding Data'!H:H,'Fielding Data'!$A:$A,'Hitting Data'!$A3296)</f>
        <v>0</v>
      </c>
    </row>
    <row r="3297" spans="1:24" x14ac:dyDescent="0.3">
      <c r="A3297" s="13" t="str">
        <f t="shared" si="51"/>
        <v>ruggiju012012</v>
      </c>
      <c r="B3297" s="16" t="s">
        <v>846</v>
      </c>
      <c r="C3297" s="16">
        <v>2012</v>
      </c>
      <c r="D3297" s="16">
        <v>91</v>
      </c>
      <c r="E3297" s="16">
        <v>288</v>
      </c>
      <c r="F3297" s="16">
        <v>38</v>
      </c>
      <c r="G3297" s="16">
        <v>90</v>
      </c>
      <c r="H3297" s="16">
        <v>23</v>
      </c>
      <c r="I3297" s="16">
        <v>1</v>
      </c>
      <c r="J3297" s="16">
        <v>13</v>
      </c>
      <c r="K3297" s="16">
        <v>36</v>
      </c>
      <c r="L3297" s="16">
        <v>14</v>
      </c>
      <c r="M3297" s="16">
        <v>8</v>
      </c>
      <c r="N3297" s="16">
        <v>29</v>
      </c>
      <c r="O3297" s="16">
        <v>84</v>
      </c>
      <c r="P3297" s="13" t="str">
        <f>IFERROR(VLOOKUP($A3297,'Fielding Data'!$A:$H,MATCH(P$1,'Fielding Data'!$A$1:$H$1,0),0),"Other")</f>
        <v>CF</v>
      </c>
      <c r="Q3297" s="13">
        <f>IFERROR(VLOOKUP($A3297,'Fielding Data'!$A:$H,MATCH(Q$1,'Fielding Data'!$A$1:$H$1,0),0),"Other")</f>
        <v>0</v>
      </c>
      <c r="R3297" s="13">
        <f>IFERROR(VLOOKUP($A3297,'Fielding Data'!$A:$H,MATCH(R$1,'Fielding Data'!$A$1:$H$1,0),0),"Other")</f>
        <v>0</v>
      </c>
      <c r="S3297" s="13">
        <f>IFERROR(VLOOKUP($A3297,'Fielding Data'!$A:$H,MATCH(S$1,'Fielding Data'!$A$1:$H$1,0),0),"Other")</f>
        <v>0</v>
      </c>
      <c r="T3297" s="13">
        <f>IFERROR(VLOOKUP($A3297,'Fielding Data'!$A:$H,MATCH(T$1,'Fielding Data'!$A$1:$H$1,0),0),"Other")</f>
        <v>0</v>
      </c>
      <c r="U3297" s="13">
        <f>SUMIFS('Fielding Data'!E:E,'Fielding Data'!$A:$A,'Hitting Data'!$A3297)</f>
        <v>180</v>
      </c>
      <c r="V3297" s="13">
        <f>SUMIFS('Fielding Data'!F:F,'Fielding Data'!$A:$A,'Hitting Data'!$A3297)</f>
        <v>3</v>
      </c>
      <c r="W3297" s="13">
        <f>SUMIFS('Fielding Data'!G:G,'Fielding Data'!$A:$A,'Hitting Data'!$A3297)</f>
        <v>3</v>
      </c>
      <c r="X3297" s="13">
        <f>SUMIFS('Fielding Data'!H:H,'Fielding Data'!$A:$A,'Hitting Data'!$A3297)</f>
        <v>0</v>
      </c>
    </row>
    <row r="3298" spans="1:24" x14ac:dyDescent="0.3">
      <c r="A3298" s="13" t="str">
        <f t="shared" si="51"/>
        <v>ruizca012012</v>
      </c>
      <c r="B3298" s="16" t="s">
        <v>723</v>
      </c>
      <c r="C3298" s="16">
        <v>2012</v>
      </c>
      <c r="D3298" s="16">
        <v>114</v>
      </c>
      <c r="E3298" s="16">
        <v>372</v>
      </c>
      <c r="F3298" s="16">
        <v>56</v>
      </c>
      <c r="G3298" s="16">
        <v>121</v>
      </c>
      <c r="H3298" s="16">
        <v>32</v>
      </c>
      <c r="I3298" s="16">
        <v>0</v>
      </c>
      <c r="J3298" s="16">
        <v>16</v>
      </c>
      <c r="K3298" s="16">
        <v>68</v>
      </c>
      <c r="L3298" s="16">
        <v>4</v>
      </c>
      <c r="M3298" s="16">
        <v>0</v>
      </c>
      <c r="N3298" s="16">
        <v>29</v>
      </c>
      <c r="O3298" s="16">
        <v>50</v>
      </c>
      <c r="P3298" s="13" t="str">
        <f>IFERROR(VLOOKUP($A3298,'Fielding Data'!$A:$H,MATCH(P$1,'Fielding Data'!$A$1:$H$1,0),0),"Other")</f>
        <v>C</v>
      </c>
      <c r="Q3298" s="13">
        <f>IFERROR(VLOOKUP($A3298,'Fielding Data'!$A:$H,MATCH(Q$1,'Fielding Data'!$A$1:$H$1,0),0),"Other")</f>
        <v>856</v>
      </c>
      <c r="R3298" s="13">
        <f>IFERROR(VLOOKUP($A3298,'Fielding Data'!$A:$H,MATCH(R$1,'Fielding Data'!$A$1:$H$1,0),0),"Other")</f>
        <v>73</v>
      </c>
      <c r="S3298" s="13">
        <f>IFERROR(VLOOKUP($A3298,'Fielding Data'!$A:$H,MATCH(S$1,'Fielding Data'!$A$1:$H$1,0),0),"Other")</f>
        <v>6</v>
      </c>
      <c r="T3298" s="13">
        <f>IFERROR(VLOOKUP($A3298,'Fielding Data'!$A:$H,MATCH(T$1,'Fielding Data'!$A$1:$H$1,0),0),"Other")</f>
        <v>8</v>
      </c>
      <c r="U3298" s="13">
        <f>SUMIFS('Fielding Data'!E:E,'Fielding Data'!$A:$A,'Hitting Data'!$A3298)</f>
        <v>856</v>
      </c>
      <c r="V3298" s="13">
        <f>SUMIFS('Fielding Data'!F:F,'Fielding Data'!$A:$A,'Hitting Data'!$A3298)</f>
        <v>73</v>
      </c>
      <c r="W3298" s="13">
        <f>SUMIFS('Fielding Data'!G:G,'Fielding Data'!$A:$A,'Hitting Data'!$A3298)</f>
        <v>6</v>
      </c>
      <c r="X3298" s="13">
        <f>SUMIFS('Fielding Data'!H:H,'Fielding Data'!$A:$A,'Hitting Data'!$A3298)</f>
        <v>8</v>
      </c>
    </row>
    <row r="3299" spans="1:24" x14ac:dyDescent="0.3">
      <c r="A3299" s="13" t="str">
        <f t="shared" si="51"/>
        <v>runzlda012012</v>
      </c>
      <c r="B3299" s="16" t="s">
        <v>1177</v>
      </c>
      <c r="C3299" s="16">
        <v>2012</v>
      </c>
      <c r="D3299" s="16">
        <v>6</v>
      </c>
      <c r="E3299" s="16">
        <v>0</v>
      </c>
      <c r="F3299" s="16">
        <v>0</v>
      </c>
      <c r="G3299" s="16">
        <v>0</v>
      </c>
      <c r="H3299" s="16">
        <v>0</v>
      </c>
      <c r="I3299" s="16">
        <v>0</v>
      </c>
      <c r="J3299" s="16">
        <v>0</v>
      </c>
      <c r="K3299" s="16">
        <v>0</v>
      </c>
      <c r="L3299" s="16">
        <v>0</v>
      </c>
      <c r="M3299" s="16">
        <v>0</v>
      </c>
      <c r="N3299" s="16">
        <v>0</v>
      </c>
      <c r="O3299" s="16">
        <v>0</v>
      </c>
      <c r="P3299" s="13" t="str">
        <f>IFERROR(VLOOKUP($A3299,'Fielding Data'!$A:$H,MATCH(P$1,'Fielding Data'!$A$1:$H$1,0),0),"Other")</f>
        <v>P</v>
      </c>
      <c r="Q3299" s="13">
        <f>IFERROR(VLOOKUP($A3299,'Fielding Data'!$A:$H,MATCH(Q$1,'Fielding Data'!$A$1:$H$1,0),0),"Other")</f>
        <v>0</v>
      </c>
      <c r="R3299" s="13">
        <f>IFERROR(VLOOKUP($A3299,'Fielding Data'!$A:$H,MATCH(R$1,'Fielding Data'!$A$1:$H$1,0),0),"Other")</f>
        <v>0</v>
      </c>
      <c r="S3299" s="13">
        <f>IFERROR(VLOOKUP($A3299,'Fielding Data'!$A:$H,MATCH(S$1,'Fielding Data'!$A$1:$H$1,0),0),"Other")</f>
        <v>0</v>
      </c>
      <c r="T3299" s="13">
        <f>IFERROR(VLOOKUP($A3299,'Fielding Data'!$A:$H,MATCH(T$1,'Fielding Data'!$A$1:$H$1,0),0),"Other")</f>
        <v>0</v>
      </c>
      <c r="U3299" s="13">
        <f>SUMIFS('Fielding Data'!E:E,'Fielding Data'!$A:$A,'Hitting Data'!$A3299)</f>
        <v>0</v>
      </c>
      <c r="V3299" s="13">
        <f>SUMIFS('Fielding Data'!F:F,'Fielding Data'!$A:$A,'Hitting Data'!$A3299)</f>
        <v>0</v>
      </c>
      <c r="W3299" s="13">
        <f>SUMIFS('Fielding Data'!G:G,'Fielding Data'!$A:$A,'Hitting Data'!$A3299)</f>
        <v>0</v>
      </c>
      <c r="X3299" s="13">
        <f>SUMIFS('Fielding Data'!H:H,'Fielding Data'!$A:$A,'Hitting Data'!$A3299)</f>
        <v>0</v>
      </c>
    </row>
    <row r="3300" spans="1:24" x14ac:dyDescent="0.3">
      <c r="A3300" s="13" t="str">
        <f t="shared" si="51"/>
        <v>rusinch012012</v>
      </c>
      <c r="B3300" s="16" t="s">
        <v>1828</v>
      </c>
      <c r="C3300" s="16">
        <v>2012</v>
      </c>
      <c r="D3300" s="16">
        <v>7</v>
      </c>
      <c r="E3300" s="16">
        <v>12</v>
      </c>
      <c r="F3300" s="16">
        <v>0</v>
      </c>
      <c r="G3300" s="16">
        <v>2</v>
      </c>
      <c r="H3300" s="16">
        <v>0</v>
      </c>
      <c r="I3300" s="16">
        <v>1</v>
      </c>
      <c r="J3300" s="16">
        <v>0</v>
      </c>
      <c r="K3300" s="16">
        <v>0</v>
      </c>
      <c r="L3300" s="16">
        <v>0</v>
      </c>
      <c r="M3300" s="16">
        <v>0</v>
      </c>
      <c r="N3300" s="16">
        <v>0</v>
      </c>
      <c r="O3300" s="16">
        <v>5</v>
      </c>
      <c r="P3300" s="13" t="str">
        <f>IFERROR(VLOOKUP($A3300,'Fielding Data'!$A:$H,MATCH(P$1,'Fielding Data'!$A$1:$H$1,0),0),"Other")</f>
        <v>P</v>
      </c>
      <c r="Q3300" s="13">
        <f>IFERROR(VLOOKUP($A3300,'Fielding Data'!$A:$H,MATCH(Q$1,'Fielding Data'!$A$1:$H$1,0),0),"Other")</f>
        <v>1</v>
      </c>
      <c r="R3300" s="13">
        <f>IFERROR(VLOOKUP($A3300,'Fielding Data'!$A:$H,MATCH(R$1,'Fielding Data'!$A$1:$H$1,0),0),"Other")</f>
        <v>6</v>
      </c>
      <c r="S3300" s="13">
        <f>IFERROR(VLOOKUP($A3300,'Fielding Data'!$A:$H,MATCH(S$1,'Fielding Data'!$A$1:$H$1,0),0),"Other")</f>
        <v>0</v>
      </c>
      <c r="T3300" s="13">
        <f>IFERROR(VLOOKUP($A3300,'Fielding Data'!$A:$H,MATCH(T$1,'Fielding Data'!$A$1:$H$1,0),0),"Other")</f>
        <v>0</v>
      </c>
      <c r="U3300" s="13">
        <f>SUMIFS('Fielding Data'!E:E,'Fielding Data'!$A:$A,'Hitting Data'!$A3300)</f>
        <v>1</v>
      </c>
      <c r="V3300" s="13">
        <f>SUMIFS('Fielding Data'!F:F,'Fielding Data'!$A:$A,'Hitting Data'!$A3300)</f>
        <v>6</v>
      </c>
      <c r="W3300" s="13">
        <f>SUMIFS('Fielding Data'!G:G,'Fielding Data'!$A:$A,'Hitting Data'!$A3300)</f>
        <v>0</v>
      </c>
      <c r="X3300" s="13">
        <f>SUMIFS('Fielding Data'!H:H,'Fielding Data'!$A:$A,'Hitting Data'!$A3300)</f>
        <v>0</v>
      </c>
    </row>
    <row r="3301" spans="1:24" x14ac:dyDescent="0.3">
      <c r="A3301" s="13" t="str">
        <f t="shared" si="51"/>
        <v>russeja022012</v>
      </c>
      <c r="B3301" s="16" t="s">
        <v>1371</v>
      </c>
      <c r="C3301" s="16">
        <v>2012</v>
      </c>
      <c r="D3301" s="16">
        <v>77</v>
      </c>
      <c r="E3301" s="16">
        <v>1</v>
      </c>
      <c r="F3301" s="16">
        <v>0</v>
      </c>
      <c r="G3301" s="16">
        <v>0</v>
      </c>
      <c r="H3301" s="16">
        <v>0</v>
      </c>
      <c r="I3301" s="16">
        <v>0</v>
      </c>
      <c r="J3301" s="16">
        <v>0</v>
      </c>
      <c r="K3301" s="16">
        <v>0</v>
      </c>
      <c r="L3301" s="16">
        <v>0</v>
      </c>
      <c r="M3301" s="16">
        <v>0</v>
      </c>
      <c r="N3301" s="16">
        <v>0</v>
      </c>
      <c r="O3301" s="16">
        <v>0</v>
      </c>
      <c r="P3301" s="13" t="str">
        <f>IFERROR(VLOOKUP($A3301,'Fielding Data'!$A:$H,MATCH(P$1,'Fielding Data'!$A$1:$H$1,0),0),"Other")</f>
        <v>P</v>
      </c>
      <c r="Q3301" s="13">
        <f>IFERROR(VLOOKUP($A3301,'Fielding Data'!$A:$H,MATCH(Q$1,'Fielding Data'!$A$1:$H$1,0),0),"Other")</f>
        <v>1</v>
      </c>
      <c r="R3301" s="13">
        <f>IFERROR(VLOOKUP($A3301,'Fielding Data'!$A:$H,MATCH(R$1,'Fielding Data'!$A$1:$H$1,0),0),"Other")</f>
        <v>9</v>
      </c>
      <c r="S3301" s="13">
        <f>IFERROR(VLOOKUP($A3301,'Fielding Data'!$A:$H,MATCH(S$1,'Fielding Data'!$A$1:$H$1,0),0),"Other")</f>
        <v>0</v>
      </c>
      <c r="T3301" s="13">
        <f>IFERROR(VLOOKUP($A3301,'Fielding Data'!$A:$H,MATCH(T$1,'Fielding Data'!$A$1:$H$1,0),0),"Other")</f>
        <v>0</v>
      </c>
      <c r="U3301" s="13">
        <f>SUMIFS('Fielding Data'!E:E,'Fielding Data'!$A:$A,'Hitting Data'!$A3301)</f>
        <v>1</v>
      </c>
      <c r="V3301" s="13">
        <f>SUMIFS('Fielding Data'!F:F,'Fielding Data'!$A:$A,'Hitting Data'!$A3301)</f>
        <v>9</v>
      </c>
      <c r="W3301" s="13">
        <f>SUMIFS('Fielding Data'!G:G,'Fielding Data'!$A:$A,'Hitting Data'!$A3301)</f>
        <v>0</v>
      </c>
      <c r="X3301" s="13">
        <f>SUMIFS('Fielding Data'!H:H,'Fielding Data'!$A:$A,'Hitting Data'!$A3301)</f>
        <v>0</v>
      </c>
    </row>
    <row r="3302" spans="1:24" x14ac:dyDescent="0.3">
      <c r="A3302" s="13" t="str">
        <f t="shared" si="51"/>
        <v>rutlejo012012</v>
      </c>
      <c r="B3302" s="16" t="s">
        <v>1829</v>
      </c>
      <c r="C3302" s="16">
        <v>2012</v>
      </c>
      <c r="D3302" s="16">
        <v>73</v>
      </c>
      <c r="E3302" s="16">
        <v>277</v>
      </c>
      <c r="F3302" s="16">
        <v>37</v>
      </c>
      <c r="G3302" s="16">
        <v>76</v>
      </c>
      <c r="H3302" s="16">
        <v>20</v>
      </c>
      <c r="I3302" s="16">
        <v>5</v>
      </c>
      <c r="J3302" s="16">
        <v>8</v>
      </c>
      <c r="K3302" s="16">
        <v>37</v>
      </c>
      <c r="L3302" s="16">
        <v>7</v>
      </c>
      <c r="M3302" s="16">
        <v>0</v>
      </c>
      <c r="N3302" s="16">
        <v>9</v>
      </c>
      <c r="O3302" s="16">
        <v>54</v>
      </c>
      <c r="P3302" s="13" t="str">
        <f>IFERROR(VLOOKUP($A3302,'Fielding Data'!$A:$H,MATCH(P$1,'Fielding Data'!$A$1:$H$1,0),0),"Other")</f>
        <v>2B</v>
      </c>
      <c r="Q3302" s="13">
        <f>IFERROR(VLOOKUP($A3302,'Fielding Data'!$A:$H,MATCH(Q$1,'Fielding Data'!$A$1:$H$1,0),0),"Other")</f>
        <v>15</v>
      </c>
      <c r="R3302" s="13">
        <f>IFERROR(VLOOKUP($A3302,'Fielding Data'!$A:$H,MATCH(R$1,'Fielding Data'!$A$1:$H$1,0),0),"Other")</f>
        <v>18</v>
      </c>
      <c r="S3302" s="13">
        <f>IFERROR(VLOOKUP($A3302,'Fielding Data'!$A:$H,MATCH(S$1,'Fielding Data'!$A$1:$H$1,0),0),"Other")</f>
        <v>0</v>
      </c>
      <c r="T3302" s="13">
        <f>IFERROR(VLOOKUP($A3302,'Fielding Data'!$A:$H,MATCH(T$1,'Fielding Data'!$A$1:$H$1,0),0),"Other")</f>
        <v>4</v>
      </c>
      <c r="U3302" s="13">
        <f>SUMIFS('Fielding Data'!E:E,'Fielding Data'!$A:$A,'Hitting Data'!$A3302)</f>
        <v>98</v>
      </c>
      <c r="V3302" s="13">
        <f>SUMIFS('Fielding Data'!F:F,'Fielding Data'!$A:$A,'Hitting Data'!$A3302)</f>
        <v>175</v>
      </c>
      <c r="W3302" s="13">
        <f>SUMIFS('Fielding Data'!G:G,'Fielding Data'!$A:$A,'Hitting Data'!$A3302)</f>
        <v>11</v>
      </c>
      <c r="X3302" s="13">
        <f>SUMIFS('Fielding Data'!H:H,'Fielding Data'!$A:$A,'Hitting Data'!$A3302)</f>
        <v>37</v>
      </c>
    </row>
    <row r="3303" spans="1:24" x14ac:dyDescent="0.3">
      <c r="A3303" s="13" t="str">
        <f t="shared" si="51"/>
        <v>ryanbr012012</v>
      </c>
      <c r="B3303" s="16" t="s">
        <v>847</v>
      </c>
      <c r="C3303" s="16">
        <v>2012</v>
      </c>
      <c r="D3303" s="16">
        <v>141</v>
      </c>
      <c r="E3303" s="16">
        <v>407</v>
      </c>
      <c r="F3303" s="16">
        <v>42</v>
      </c>
      <c r="G3303" s="16">
        <v>79</v>
      </c>
      <c r="H3303" s="16">
        <v>19</v>
      </c>
      <c r="I3303" s="16">
        <v>3</v>
      </c>
      <c r="J3303" s="16">
        <v>3</v>
      </c>
      <c r="K3303" s="16">
        <v>31</v>
      </c>
      <c r="L3303" s="16">
        <v>11</v>
      </c>
      <c r="M3303" s="16">
        <v>5</v>
      </c>
      <c r="N3303" s="16">
        <v>44</v>
      </c>
      <c r="O3303" s="16">
        <v>98</v>
      </c>
      <c r="P3303" s="13" t="str">
        <f>IFERROR(VLOOKUP($A3303,'Fielding Data'!$A:$H,MATCH(P$1,'Fielding Data'!$A$1:$H$1,0),0),"Other")</f>
        <v>SS</v>
      </c>
      <c r="Q3303" s="13">
        <f>IFERROR(VLOOKUP($A3303,'Fielding Data'!$A:$H,MATCH(Q$1,'Fielding Data'!$A$1:$H$1,0),0),"Other")</f>
        <v>196</v>
      </c>
      <c r="R3303" s="13">
        <f>IFERROR(VLOOKUP($A3303,'Fielding Data'!$A:$H,MATCH(R$1,'Fielding Data'!$A$1:$H$1,0),0),"Other")</f>
        <v>396</v>
      </c>
      <c r="S3303" s="13">
        <f>IFERROR(VLOOKUP($A3303,'Fielding Data'!$A:$H,MATCH(S$1,'Fielding Data'!$A$1:$H$1,0),0),"Other")</f>
        <v>9</v>
      </c>
      <c r="T3303" s="13">
        <f>IFERROR(VLOOKUP($A3303,'Fielding Data'!$A:$H,MATCH(T$1,'Fielding Data'!$A$1:$H$1,0),0),"Other")</f>
        <v>104</v>
      </c>
      <c r="U3303" s="13">
        <f>SUMIFS('Fielding Data'!E:E,'Fielding Data'!$A:$A,'Hitting Data'!$A3303)</f>
        <v>196</v>
      </c>
      <c r="V3303" s="13">
        <f>SUMIFS('Fielding Data'!F:F,'Fielding Data'!$A:$A,'Hitting Data'!$A3303)</f>
        <v>396</v>
      </c>
      <c r="W3303" s="13">
        <f>SUMIFS('Fielding Data'!G:G,'Fielding Data'!$A:$A,'Hitting Data'!$A3303)</f>
        <v>9</v>
      </c>
      <c r="X3303" s="13">
        <f>SUMIFS('Fielding Data'!H:H,'Fielding Data'!$A:$A,'Hitting Data'!$A3303)</f>
        <v>104</v>
      </c>
    </row>
    <row r="3304" spans="1:24" x14ac:dyDescent="0.3">
      <c r="A3304" s="13" t="str">
        <f t="shared" si="51"/>
        <v>rzepcma012012</v>
      </c>
      <c r="B3304" s="16" t="s">
        <v>1179</v>
      </c>
      <c r="C3304" s="16">
        <v>2012</v>
      </c>
      <c r="D3304" s="16">
        <v>70</v>
      </c>
      <c r="E3304" s="16">
        <v>0</v>
      </c>
      <c r="F3304" s="16">
        <v>0</v>
      </c>
      <c r="G3304" s="16">
        <v>0</v>
      </c>
      <c r="H3304" s="16">
        <v>0</v>
      </c>
      <c r="I3304" s="16">
        <v>0</v>
      </c>
      <c r="J3304" s="16">
        <v>0</v>
      </c>
      <c r="K3304" s="16">
        <v>0</v>
      </c>
      <c r="L3304" s="16">
        <v>0</v>
      </c>
      <c r="M3304" s="16">
        <v>0</v>
      </c>
      <c r="N3304" s="16">
        <v>0</v>
      </c>
      <c r="O3304" s="16">
        <v>0</v>
      </c>
      <c r="P3304" s="13" t="str">
        <f>IFERROR(VLOOKUP($A3304,'Fielding Data'!$A:$H,MATCH(P$1,'Fielding Data'!$A$1:$H$1,0),0),"Other")</f>
        <v>P</v>
      </c>
      <c r="Q3304" s="13">
        <f>IFERROR(VLOOKUP($A3304,'Fielding Data'!$A:$H,MATCH(Q$1,'Fielding Data'!$A$1:$H$1,0),0),"Other")</f>
        <v>2</v>
      </c>
      <c r="R3304" s="13">
        <f>IFERROR(VLOOKUP($A3304,'Fielding Data'!$A:$H,MATCH(R$1,'Fielding Data'!$A$1:$H$1,0),0),"Other")</f>
        <v>10</v>
      </c>
      <c r="S3304" s="13">
        <f>IFERROR(VLOOKUP($A3304,'Fielding Data'!$A:$H,MATCH(S$1,'Fielding Data'!$A$1:$H$1,0),0),"Other")</f>
        <v>0</v>
      </c>
      <c r="T3304" s="13">
        <f>IFERROR(VLOOKUP($A3304,'Fielding Data'!$A:$H,MATCH(T$1,'Fielding Data'!$A$1:$H$1,0),0),"Other")</f>
        <v>1</v>
      </c>
      <c r="U3304" s="13">
        <f>SUMIFS('Fielding Data'!E:E,'Fielding Data'!$A:$A,'Hitting Data'!$A3304)</f>
        <v>2</v>
      </c>
      <c r="V3304" s="13">
        <f>SUMIFS('Fielding Data'!F:F,'Fielding Data'!$A:$A,'Hitting Data'!$A3304)</f>
        <v>10</v>
      </c>
      <c r="W3304" s="13">
        <f>SUMIFS('Fielding Data'!G:G,'Fielding Data'!$A:$A,'Hitting Data'!$A3304)</f>
        <v>0</v>
      </c>
      <c r="X3304" s="13">
        <f>SUMIFS('Fielding Data'!H:H,'Fielding Data'!$A:$A,'Hitting Data'!$A3304)</f>
        <v>1</v>
      </c>
    </row>
    <row r="3305" spans="1:24" x14ac:dyDescent="0.3">
      <c r="A3305" s="13" t="str">
        <f t="shared" si="51"/>
        <v>sabatcc012012</v>
      </c>
      <c r="B3305" s="16" t="s">
        <v>275</v>
      </c>
      <c r="C3305" s="16">
        <v>2012</v>
      </c>
      <c r="D3305" s="16">
        <v>28</v>
      </c>
      <c r="E3305" s="16">
        <v>5</v>
      </c>
      <c r="F3305" s="16">
        <v>0</v>
      </c>
      <c r="G3305" s="16">
        <v>0</v>
      </c>
      <c r="H3305" s="16">
        <v>0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0</v>
      </c>
      <c r="O3305" s="16">
        <v>1</v>
      </c>
      <c r="P3305" s="13" t="str">
        <f>IFERROR(VLOOKUP($A3305,'Fielding Data'!$A:$H,MATCH(P$1,'Fielding Data'!$A$1:$H$1,0),0),"Other")</f>
        <v>P</v>
      </c>
      <c r="Q3305" s="13">
        <f>IFERROR(VLOOKUP($A3305,'Fielding Data'!$A:$H,MATCH(Q$1,'Fielding Data'!$A$1:$H$1,0),0),"Other")</f>
        <v>1</v>
      </c>
      <c r="R3305" s="13">
        <f>IFERROR(VLOOKUP($A3305,'Fielding Data'!$A:$H,MATCH(R$1,'Fielding Data'!$A$1:$H$1,0),0),"Other")</f>
        <v>27</v>
      </c>
      <c r="S3305" s="13">
        <f>IFERROR(VLOOKUP($A3305,'Fielding Data'!$A:$H,MATCH(S$1,'Fielding Data'!$A$1:$H$1,0),0),"Other")</f>
        <v>0</v>
      </c>
      <c r="T3305" s="13">
        <f>IFERROR(VLOOKUP($A3305,'Fielding Data'!$A:$H,MATCH(T$1,'Fielding Data'!$A$1:$H$1,0),0),"Other")</f>
        <v>0</v>
      </c>
      <c r="U3305" s="13">
        <f>SUMIFS('Fielding Data'!E:E,'Fielding Data'!$A:$A,'Hitting Data'!$A3305)</f>
        <v>1</v>
      </c>
      <c r="V3305" s="13">
        <f>SUMIFS('Fielding Data'!F:F,'Fielding Data'!$A:$A,'Hitting Data'!$A3305)</f>
        <v>27</v>
      </c>
      <c r="W3305" s="13">
        <f>SUMIFS('Fielding Data'!G:G,'Fielding Data'!$A:$A,'Hitting Data'!$A3305)</f>
        <v>0</v>
      </c>
      <c r="X3305" s="13">
        <f>SUMIFS('Fielding Data'!H:H,'Fielding Data'!$A:$A,'Hitting Data'!$A3305)</f>
        <v>0</v>
      </c>
    </row>
    <row r="3306" spans="1:24" x14ac:dyDescent="0.3">
      <c r="A3306" s="13" t="str">
        <f t="shared" si="51"/>
        <v>saitota012012</v>
      </c>
      <c r="B3306" s="16" t="s">
        <v>724</v>
      </c>
      <c r="C3306" s="16">
        <v>2012</v>
      </c>
      <c r="D3306" s="16">
        <v>16</v>
      </c>
      <c r="E3306" s="16">
        <v>0</v>
      </c>
      <c r="F3306" s="16">
        <v>0</v>
      </c>
      <c r="G3306" s="16">
        <v>0</v>
      </c>
      <c r="H3306" s="16">
        <v>0</v>
      </c>
      <c r="I3306" s="16">
        <v>0</v>
      </c>
      <c r="J3306" s="16">
        <v>0</v>
      </c>
      <c r="K3306" s="16">
        <v>0</v>
      </c>
      <c r="L3306" s="16">
        <v>0</v>
      </c>
      <c r="M3306" s="16">
        <v>0</v>
      </c>
      <c r="N3306" s="16">
        <v>0</v>
      </c>
      <c r="O3306" s="16">
        <v>0</v>
      </c>
      <c r="P3306" s="13" t="str">
        <f>IFERROR(VLOOKUP($A3306,'Fielding Data'!$A:$H,MATCH(P$1,'Fielding Data'!$A$1:$H$1,0),0),"Other")</f>
        <v>P</v>
      </c>
      <c r="Q3306" s="13">
        <f>IFERROR(VLOOKUP($A3306,'Fielding Data'!$A:$H,MATCH(Q$1,'Fielding Data'!$A$1:$H$1,0),0),"Other")</f>
        <v>1</v>
      </c>
      <c r="R3306" s="13">
        <f>IFERROR(VLOOKUP($A3306,'Fielding Data'!$A:$H,MATCH(R$1,'Fielding Data'!$A$1:$H$1,0),0),"Other")</f>
        <v>0</v>
      </c>
      <c r="S3306" s="13">
        <f>IFERROR(VLOOKUP($A3306,'Fielding Data'!$A:$H,MATCH(S$1,'Fielding Data'!$A$1:$H$1,0),0),"Other")</f>
        <v>0</v>
      </c>
      <c r="T3306" s="13">
        <f>IFERROR(VLOOKUP($A3306,'Fielding Data'!$A:$H,MATCH(T$1,'Fielding Data'!$A$1:$H$1,0),0),"Other")</f>
        <v>0</v>
      </c>
      <c r="U3306" s="13">
        <f>SUMIFS('Fielding Data'!E:E,'Fielding Data'!$A:$A,'Hitting Data'!$A3306)</f>
        <v>1</v>
      </c>
      <c r="V3306" s="13">
        <f>SUMIFS('Fielding Data'!F:F,'Fielding Data'!$A:$A,'Hitting Data'!$A3306)</f>
        <v>0</v>
      </c>
      <c r="W3306" s="13">
        <f>SUMIFS('Fielding Data'!G:G,'Fielding Data'!$A:$A,'Hitting Data'!$A3306)</f>
        <v>0</v>
      </c>
      <c r="X3306" s="13">
        <f>SUMIFS('Fielding Data'!H:H,'Fielding Data'!$A:$A,'Hitting Data'!$A3306)</f>
        <v>0</v>
      </c>
    </row>
    <row r="3307" spans="1:24" x14ac:dyDescent="0.3">
      <c r="A3307" s="13" t="str">
        <f t="shared" si="51"/>
        <v>salasfe012012</v>
      </c>
      <c r="B3307" s="16" t="s">
        <v>1373</v>
      </c>
      <c r="C3307" s="16">
        <v>2012</v>
      </c>
      <c r="D3307" s="16">
        <v>65</v>
      </c>
      <c r="E3307" s="16">
        <v>1</v>
      </c>
      <c r="F3307" s="16">
        <v>0</v>
      </c>
      <c r="G3307" s="16">
        <v>0</v>
      </c>
      <c r="H3307" s="16">
        <v>0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0</v>
      </c>
      <c r="O3307" s="16">
        <v>1</v>
      </c>
      <c r="P3307" s="13" t="str">
        <f>IFERROR(VLOOKUP($A3307,'Fielding Data'!$A:$H,MATCH(P$1,'Fielding Data'!$A$1:$H$1,0),0),"Other")</f>
        <v>P</v>
      </c>
      <c r="Q3307" s="13">
        <f>IFERROR(VLOOKUP($A3307,'Fielding Data'!$A:$H,MATCH(Q$1,'Fielding Data'!$A$1:$H$1,0),0),"Other")</f>
        <v>3</v>
      </c>
      <c r="R3307" s="13">
        <f>IFERROR(VLOOKUP($A3307,'Fielding Data'!$A:$H,MATCH(R$1,'Fielding Data'!$A$1:$H$1,0),0),"Other")</f>
        <v>9</v>
      </c>
      <c r="S3307" s="13">
        <f>IFERROR(VLOOKUP($A3307,'Fielding Data'!$A:$H,MATCH(S$1,'Fielding Data'!$A$1:$H$1,0),0),"Other")</f>
        <v>0</v>
      </c>
      <c r="T3307" s="13">
        <f>IFERROR(VLOOKUP($A3307,'Fielding Data'!$A:$H,MATCH(T$1,'Fielding Data'!$A$1:$H$1,0),0),"Other")</f>
        <v>0</v>
      </c>
      <c r="U3307" s="13">
        <f>SUMIFS('Fielding Data'!E:E,'Fielding Data'!$A:$A,'Hitting Data'!$A3307)</f>
        <v>3</v>
      </c>
      <c r="V3307" s="13">
        <f>SUMIFS('Fielding Data'!F:F,'Fielding Data'!$A:$A,'Hitting Data'!$A3307)</f>
        <v>9</v>
      </c>
      <c r="W3307" s="13">
        <f>SUMIFS('Fielding Data'!G:G,'Fielding Data'!$A:$A,'Hitting Data'!$A3307)</f>
        <v>0</v>
      </c>
      <c r="X3307" s="13">
        <f>SUMIFS('Fielding Data'!H:H,'Fielding Data'!$A:$A,'Hitting Data'!$A3307)</f>
        <v>0</v>
      </c>
    </row>
    <row r="3308" spans="1:24" x14ac:dyDescent="0.3">
      <c r="A3308" s="13" t="str">
        <f t="shared" si="51"/>
        <v>salech012012</v>
      </c>
      <c r="B3308" s="16" t="s">
        <v>1374</v>
      </c>
      <c r="C3308" s="16">
        <v>2012</v>
      </c>
      <c r="D3308" s="16">
        <v>30</v>
      </c>
      <c r="E3308" s="16">
        <v>2</v>
      </c>
      <c r="F3308" s="16">
        <v>0</v>
      </c>
      <c r="G3308" s="16">
        <v>0</v>
      </c>
      <c r="H3308" s="16">
        <v>0</v>
      </c>
      <c r="I3308" s="16">
        <v>0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s="16">
        <v>2</v>
      </c>
      <c r="P3308" s="13" t="str">
        <f>IFERROR(VLOOKUP($A3308,'Fielding Data'!$A:$H,MATCH(P$1,'Fielding Data'!$A$1:$H$1,0),0),"Other")</f>
        <v>P</v>
      </c>
      <c r="Q3308" s="13">
        <f>IFERROR(VLOOKUP($A3308,'Fielding Data'!$A:$H,MATCH(Q$1,'Fielding Data'!$A$1:$H$1,0),0),"Other")</f>
        <v>8</v>
      </c>
      <c r="R3308" s="13">
        <f>IFERROR(VLOOKUP($A3308,'Fielding Data'!$A:$H,MATCH(R$1,'Fielding Data'!$A$1:$H$1,0),0),"Other")</f>
        <v>25</v>
      </c>
      <c r="S3308" s="13">
        <f>IFERROR(VLOOKUP($A3308,'Fielding Data'!$A:$H,MATCH(S$1,'Fielding Data'!$A$1:$H$1,0),0),"Other")</f>
        <v>1</v>
      </c>
      <c r="T3308" s="13">
        <f>IFERROR(VLOOKUP($A3308,'Fielding Data'!$A:$H,MATCH(T$1,'Fielding Data'!$A$1:$H$1,0),0),"Other")</f>
        <v>1</v>
      </c>
      <c r="U3308" s="13">
        <f>SUMIFS('Fielding Data'!E:E,'Fielding Data'!$A:$A,'Hitting Data'!$A3308)</f>
        <v>8</v>
      </c>
      <c r="V3308" s="13">
        <f>SUMIFS('Fielding Data'!F:F,'Fielding Data'!$A:$A,'Hitting Data'!$A3308)</f>
        <v>25</v>
      </c>
      <c r="W3308" s="13">
        <f>SUMIFS('Fielding Data'!G:G,'Fielding Data'!$A:$A,'Hitting Data'!$A3308)</f>
        <v>1</v>
      </c>
      <c r="X3308" s="13">
        <f>SUMIFS('Fielding Data'!H:H,'Fielding Data'!$A:$A,'Hitting Data'!$A3308)</f>
        <v>1</v>
      </c>
    </row>
    <row r="3309" spans="1:24" x14ac:dyDescent="0.3">
      <c r="A3309" s="13" t="str">
        <f t="shared" si="51"/>
        <v>saltaja012012</v>
      </c>
      <c r="B3309" s="16" t="s">
        <v>848</v>
      </c>
      <c r="C3309" s="16">
        <v>2012</v>
      </c>
      <c r="D3309" s="16">
        <v>121</v>
      </c>
      <c r="E3309" s="16">
        <v>405</v>
      </c>
      <c r="F3309" s="16">
        <v>55</v>
      </c>
      <c r="G3309" s="16">
        <v>90</v>
      </c>
      <c r="H3309" s="16">
        <v>17</v>
      </c>
      <c r="I3309" s="16">
        <v>1</v>
      </c>
      <c r="J3309" s="16">
        <v>25</v>
      </c>
      <c r="K3309" s="16">
        <v>59</v>
      </c>
      <c r="L3309" s="16">
        <v>0</v>
      </c>
      <c r="M3309" s="16">
        <v>1</v>
      </c>
      <c r="N3309" s="16">
        <v>38</v>
      </c>
      <c r="O3309" s="16">
        <v>139</v>
      </c>
      <c r="P3309" s="13" t="str">
        <f>IFERROR(VLOOKUP($A3309,'Fielding Data'!$A:$H,MATCH(P$1,'Fielding Data'!$A$1:$H$1,0),0),"Other")</f>
        <v>1B</v>
      </c>
      <c r="Q3309" s="13">
        <f>IFERROR(VLOOKUP($A3309,'Fielding Data'!$A:$H,MATCH(Q$1,'Fielding Data'!$A$1:$H$1,0),0),"Other")</f>
        <v>1</v>
      </c>
      <c r="R3309" s="13">
        <f>IFERROR(VLOOKUP($A3309,'Fielding Data'!$A:$H,MATCH(R$1,'Fielding Data'!$A$1:$H$1,0),0),"Other")</f>
        <v>0</v>
      </c>
      <c r="S3309" s="13">
        <f>IFERROR(VLOOKUP($A3309,'Fielding Data'!$A:$H,MATCH(S$1,'Fielding Data'!$A$1:$H$1,0),0),"Other")</f>
        <v>0</v>
      </c>
      <c r="T3309" s="13">
        <f>IFERROR(VLOOKUP($A3309,'Fielding Data'!$A:$H,MATCH(T$1,'Fielding Data'!$A$1:$H$1,0),0),"Other")</f>
        <v>0</v>
      </c>
      <c r="U3309" s="13">
        <f>SUMIFS('Fielding Data'!E:E,'Fielding Data'!$A:$A,'Hitting Data'!$A3309)</f>
        <v>716</v>
      </c>
      <c r="V3309" s="13">
        <f>SUMIFS('Fielding Data'!F:F,'Fielding Data'!$A:$A,'Hitting Data'!$A3309)</f>
        <v>41</v>
      </c>
      <c r="W3309" s="13">
        <f>SUMIFS('Fielding Data'!G:G,'Fielding Data'!$A:$A,'Hitting Data'!$A3309)</f>
        <v>7</v>
      </c>
      <c r="X3309" s="13">
        <f>SUMIFS('Fielding Data'!H:H,'Fielding Data'!$A:$A,'Hitting Data'!$A3309)</f>
        <v>3</v>
      </c>
    </row>
    <row r="3310" spans="1:24" x14ac:dyDescent="0.3">
      <c r="A3310" s="13" t="str">
        <f t="shared" si="51"/>
        <v>samarje012012</v>
      </c>
      <c r="B3310" s="16" t="s">
        <v>1007</v>
      </c>
      <c r="C3310" s="16">
        <v>2012</v>
      </c>
      <c r="D3310" s="16">
        <v>31</v>
      </c>
      <c r="E3310" s="16">
        <v>50</v>
      </c>
      <c r="F3310" s="16">
        <v>0</v>
      </c>
      <c r="G3310" s="16">
        <v>5</v>
      </c>
      <c r="H3310" s="16">
        <v>0</v>
      </c>
      <c r="I3310" s="16">
        <v>0</v>
      </c>
      <c r="J3310" s="16">
        <v>0</v>
      </c>
      <c r="K3310" s="16">
        <v>3</v>
      </c>
      <c r="L3310" s="16">
        <v>0</v>
      </c>
      <c r="M3310" s="16">
        <v>0</v>
      </c>
      <c r="N3310" s="16">
        <v>3</v>
      </c>
      <c r="O3310" s="16">
        <v>16</v>
      </c>
      <c r="P3310" s="13" t="str">
        <f>IFERROR(VLOOKUP($A3310,'Fielding Data'!$A:$H,MATCH(P$1,'Fielding Data'!$A$1:$H$1,0),0),"Other")</f>
        <v>P</v>
      </c>
      <c r="Q3310" s="13">
        <f>IFERROR(VLOOKUP($A3310,'Fielding Data'!$A:$H,MATCH(Q$1,'Fielding Data'!$A$1:$H$1,0),0),"Other")</f>
        <v>13</v>
      </c>
      <c r="R3310" s="13">
        <f>IFERROR(VLOOKUP($A3310,'Fielding Data'!$A:$H,MATCH(R$1,'Fielding Data'!$A$1:$H$1,0),0),"Other")</f>
        <v>25</v>
      </c>
      <c r="S3310" s="13">
        <f>IFERROR(VLOOKUP($A3310,'Fielding Data'!$A:$H,MATCH(S$1,'Fielding Data'!$A$1:$H$1,0),0),"Other")</f>
        <v>2</v>
      </c>
      <c r="T3310" s="13">
        <f>IFERROR(VLOOKUP($A3310,'Fielding Data'!$A:$H,MATCH(T$1,'Fielding Data'!$A$1:$H$1,0),0),"Other")</f>
        <v>1</v>
      </c>
      <c r="U3310" s="13">
        <f>SUMIFS('Fielding Data'!E:E,'Fielding Data'!$A:$A,'Hitting Data'!$A3310)</f>
        <v>13</v>
      </c>
      <c r="V3310" s="13">
        <f>SUMIFS('Fielding Data'!F:F,'Fielding Data'!$A:$A,'Hitting Data'!$A3310)</f>
        <v>25</v>
      </c>
      <c r="W3310" s="13">
        <f>SUMIFS('Fielding Data'!G:G,'Fielding Data'!$A:$A,'Hitting Data'!$A3310)</f>
        <v>2</v>
      </c>
      <c r="X3310" s="13">
        <f>SUMIFS('Fielding Data'!H:H,'Fielding Data'!$A:$A,'Hitting Data'!$A3310)</f>
        <v>1</v>
      </c>
    </row>
    <row r="3311" spans="1:24" x14ac:dyDescent="0.3">
      <c r="A3311" s="13" t="str">
        <f t="shared" si="51"/>
        <v>sanchbr012012</v>
      </c>
      <c r="B3311" s="16" t="s">
        <v>728</v>
      </c>
      <c r="C3311" s="16">
        <v>2012</v>
      </c>
      <c r="D3311" s="16">
        <v>6</v>
      </c>
      <c r="E3311" s="16">
        <v>1</v>
      </c>
      <c r="F3311" s="16">
        <v>0</v>
      </c>
      <c r="G3311" s="16">
        <v>0</v>
      </c>
      <c r="H3311" s="16">
        <v>0</v>
      </c>
      <c r="I3311" s="16">
        <v>0</v>
      </c>
      <c r="J3311" s="16">
        <v>0</v>
      </c>
      <c r="K3311" s="16">
        <v>0</v>
      </c>
      <c r="L3311" s="16">
        <v>0</v>
      </c>
      <c r="M3311" s="16">
        <v>0</v>
      </c>
      <c r="N3311" s="16">
        <v>0</v>
      </c>
      <c r="O3311" s="16">
        <v>1</v>
      </c>
      <c r="P3311" s="13" t="str">
        <f>IFERROR(VLOOKUP($A3311,'Fielding Data'!$A:$H,MATCH(P$1,'Fielding Data'!$A$1:$H$1,0),0),"Other")</f>
        <v>P</v>
      </c>
      <c r="Q3311" s="13">
        <f>IFERROR(VLOOKUP($A3311,'Fielding Data'!$A:$H,MATCH(Q$1,'Fielding Data'!$A$1:$H$1,0),0),"Other")</f>
        <v>0</v>
      </c>
      <c r="R3311" s="13">
        <f>IFERROR(VLOOKUP($A3311,'Fielding Data'!$A:$H,MATCH(R$1,'Fielding Data'!$A$1:$H$1,0),0),"Other")</f>
        <v>0</v>
      </c>
      <c r="S3311" s="13">
        <f>IFERROR(VLOOKUP($A3311,'Fielding Data'!$A:$H,MATCH(S$1,'Fielding Data'!$A$1:$H$1,0),0),"Other")</f>
        <v>0</v>
      </c>
      <c r="T3311" s="13">
        <f>IFERROR(VLOOKUP($A3311,'Fielding Data'!$A:$H,MATCH(T$1,'Fielding Data'!$A$1:$H$1,0),0),"Other")</f>
        <v>0</v>
      </c>
      <c r="U3311" s="13">
        <f>SUMIFS('Fielding Data'!E:E,'Fielding Data'!$A:$A,'Hitting Data'!$A3311)</f>
        <v>0</v>
      </c>
      <c r="V3311" s="13">
        <f>SUMIFS('Fielding Data'!F:F,'Fielding Data'!$A:$A,'Hitting Data'!$A3311)</f>
        <v>0</v>
      </c>
      <c r="W3311" s="13">
        <f>SUMIFS('Fielding Data'!G:G,'Fielding Data'!$A:$A,'Hitting Data'!$A3311)</f>
        <v>0</v>
      </c>
      <c r="X3311" s="13">
        <f>SUMIFS('Fielding Data'!H:H,'Fielding Data'!$A:$A,'Hitting Data'!$A3311)</f>
        <v>0</v>
      </c>
    </row>
    <row r="3312" spans="1:24" x14ac:dyDescent="0.3">
      <c r="A3312" s="13" t="str">
        <f t="shared" si="51"/>
        <v>sanched012012</v>
      </c>
      <c r="B3312" s="16" t="s">
        <v>1605</v>
      </c>
      <c r="C3312" s="16">
        <v>2012</v>
      </c>
      <c r="D3312" s="16">
        <v>17</v>
      </c>
      <c r="E3312" s="16">
        <v>0</v>
      </c>
      <c r="F3312" s="16">
        <v>0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3" t="str">
        <f>IFERROR(VLOOKUP($A3312,'Fielding Data'!$A:$H,MATCH(P$1,'Fielding Data'!$A$1:$H$1,0),0),"Other")</f>
        <v>P</v>
      </c>
      <c r="Q3312" s="13">
        <f>IFERROR(VLOOKUP($A3312,'Fielding Data'!$A:$H,MATCH(Q$1,'Fielding Data'!$A$1:$H$1,0),0),"Other")</f>
        <v>1</v>
      </c>
      <c r="R3312" s="13">
        <f>IFERROR(VLOOKUP($A3312,'Fielding Data'!$A:$H,MATCH(R$1,'Fielding Data'!$A$1:$H$1,0),0),"Other")</f>
        <v>0</v>
      </c>
      <c r="S3312" s="13">
        <f>IFERROR(VLOOKUP($A3312,'Fielding Data'!$A:$H,MATCH(S$1,'Fielding Data'!$A$1:$H$1,0),0),"Other")</f>
        <v>0</v>
      </c>
      <c r="T3312" s="13">
        <f>IFERROR(VLOOKUP($A3312,'Fielding Data'!$A:$H,MATCH(T$1,'Fielding Data'!$A$1:$H$1,0),0),"Other")</f>
        <v>0</v>
      </c>
      <c r="U3312" s="13">
        <f>SUMIFS('Fielding Data'!E:E,'Fielding Data'!$A:$A,'Hitting Data'!$A3312)</f>
        <v>1</v>
      </c>
      <c r="V3312" s="13">
        <f>SUMIFS('Fielding Data'!F:F,'Fielding Data'!$A:$A,'Hitting Data'!$A3312)</f>
        <v>0</v>
      </c>
      <c r="W3312" s="13">
        <f>SUMIFS('Fielding Data'!G:G,'Fielding Data'!$A:$A,'Hitting Data'!$A3312)</f>
        <v>0</v>
      </c>
      <c r="X3312" s="13">
        <f>SUMIFS('Fielding Data'!H:H,'Fielding Data'!$A:$A,'Hitting Data'!$A3312)</f>
        <v>0</v>
      </c>
    </row>
    <row r="3313" spans="1:24" x14ac:dyDescent="0.3">
      <c r="A3313" s="13" t="str">
        <f t="shared" si="51"/>
        <v>sanchhe012012</v>
      </c>
      <c r="B3313" s="16" t="s">
        <v>1606</v>
      </c>
      <c r="C3313" s="16">
        <v>2012</v>
      </c>
      <c r="D3313" s="16">
        <v>74</v>
      </c>
      <c r="E3313" s="16">
        <v>218</v>
      </c>
      <c r="F3313" s="16">
        <v>22</v>
      </c>
      <c r="G3313" s="16">
        <v>61</v>
      </c>
      <c r="H3313" s="16">
        <v>15</v>
      </c>
      <c r="I3313" s="16">
        <v>0</v>
      </c>
      <c r="J3313" s="16">
        <v>3</v>
      </c>
      <c r="K3313" s="16">
        <v>34</v>
      </c>
      <c r="L3313" s="16">
        <v>0</v>
      </c>
      <c r="M3313" s="16">
        <v>0</v>
      </c>
      <c r="N3313" s="16">
        <v>5</v>
      </c>
      <c r="O3313" s="16">
        <v>52</v>
      </c>
      <c r="P3313" s="13" t="str">
        <f>IFERROR(VLOOKUP($A3313,'Fielding Data'!$A:$H,MATCH(P$1,'Fielding Data'!$A$1:$H$1,0),0),"Other")</f>
        <v>C</v>
      </c>
      <c r="Q3313" s="13">
        <f>IFERROR(VLOOKUP($A3313,'Fielding Data'!$A:$H,MATCH(Q$1,'Fielding Data'!$A$1:$H$1,0),0),"Other")</f>
        <v>350</v>
      </c>
      <c r="R3313" s="13">
        <f>IFERROR(VLOOKUP($A3313,'Fielding Data'!$A:$H,MATCH(R$1,'Fielding Data'!$A$1:$H$1,0),0),"Other")</f>
        <v>26</v>
      </c>
      <c r="S3313" s="13">
        <f>IFERROR(VLOOKUP($A3313,'Fielding Data'!$A:$H,MATCH(S$1,'Fielding Data'!$A$1:$H$1,0),0),"Other")</f>
        <v>7</v>
      </c>
      <c r="T3313" s="13">
        <f>IFERROR(VLOOKUP($A3313,'Fielding Data'!$A:$H,MATCH(T$1,'Fielding Data'!$A$1:$H$1,0),0),"Other")</f>
        <v>4</v>
      </c>
      <c r="U3313" s="13">
        <f>SUMIFS('Fielding Data'!E:E,'Fielding Data'!$A:$A,'Hitting Data'!$A3313)</f>
        <v>350</v>
      </c>
      <c r="V3313" s="13">
        <f>SUMIFS('Fielding Data'!F:F,'Fielding Data'!$A:$A,'Hitting Data'!$A3313)</f>
        <v>26</v>
      </c>
      <c r="W3313" s="13">
        <f>SUMIFS('Fielding Data'!G:G,'Fielding Data'!$A:$A,'Hitting Data'!$A3313)</f>
        <v>7</v>
      </c>
      <c r="X3313" s="13">
        <f>SUMIFS('Fielding Data'!H:H,'Fielding Data'!$A:$A,'Hitting Data'!$A3313)</f>
        <v>4</v>
      </c>
    </row>
    <row r="3314" spans="1:24" x14ac:dyDescent="0.3">
      <c r="A3314" s="13" t="str">
        <f t="shared" si="51"/>
        <v>sandopa012012</v>
      </c>
      <c r="B3314" s="16" t="s">
        <v>1009</v>
      </c>
      <c r="C3314" s="16">
        <v>2012</v>
      </c>
      <c r="D3314" s="16">
        <v>108</v>
      </c>
      <c r="E3314" s="16">
        <v>396</v>
      </c>
      <c r="F3314" s="16">
        <v>59</v>
      </c>
      <c r="G3314" s="16">
        <v>112</v>
      </c>
      <c r="H3314" s="16">
        <v>25</v>
      </c>
      <c r="I3314" s="16">
        <v>2</v>
      </c>
      <c r="J3314" s="16">
        <v>12</v>
      </c>
      <c r="K3314" s="16">
        <v>63</v>
      </c>
      <c r="L3314" s="16">
        <v>1</v>
      </c>
      <c r="M3314" s="16">
        <v>1</v>
      </c>
      <c r="N3314" s="16">
        <v>38</v>
      </c>
      <c r="O3314" s="16">
        <v>59</v>
      </c>
      <c r="P3314" s="13" t="str">
        <f>IFERROR(VLOOKUP($A3314,'Fielding Data'!$A:$H,MATCH(P$1,'Fielding Data'!$A$1:$H$1,0),0),"Other")</f>
        <v>1B</v>
      </c>
      <c r="Q3314" s="13">
        <f>IFERROR(VLOOKUP($A3314,'Fielding Data'!$A:$H,MATCH(Q$1,'Fielding Data'!$A$1:$H$1,0),0),"Other")</f>
        <v>10</v>
      </c>
      <c r="R3314" s="13">
        <f>IFERROR(VLOOKUP($A3314,'Fielding Data'!$A:$H,MATCH(R$1,'Fielding Data'!$A$1:$H$1,0),0),"Other")</f>
        <v>1</v>
      </c>
      <c r="S3314" s="13">
        <f>IFERROR(VLOOKUP($A3314,'Fielding Data'!$A:$H,MATCH(S$1,'Fielding Data'!$A$1:$H$1,0),0),"Other")</f>
        <v>0</v>
      </c>
      <c r="T3314" s="13">
        <f>IFERROR(VLOOKUP($A3314,'Fielding Data'!$A:$H,MATCH(T$1,'Fielding Data'!$A$1:$H$1,0),0),"Other")</f>
        <v>1</v>
      </c>
      <c r="U3314" s="13">
        <f>SUMIFS('Fielding Data'!E:E,'Fielding Data'!$A:$A,'Hitting Data'!$A3314)</f>
        <v>73</v>
      </c>
      <c r="V3314" s="13">
        <f>SUMIFS('Fielding Data'!F:F,'Fielding Data'!$A:$A,'Hitting Data'!$A3314)</f>
        <v>208</v>
      </c>
      <c r="W3314" s="13">
        <f>SUMIFS('Fielding Data'!G:G,'Fielding Data'!$A:$A,'Hitting Data'!$A3314)</f>
        <v>13</v>
      </c>
      <c r="X3314" s="13">
        <f>SUMIFS('Fielding Data'!H:H,'Fielding Data'!$A:$A,'Hitting Data'!$A3314)</f>
        <v>14</v>
      </c>
    </row>
    <row r="3315" spans="1:24" x14ac:dyDescent="0.3">
      <c r="A3315" s="13" t="str">
        <f t="shared" si="51"/>
        <v>sandsje012012</v>
      </c>
      <c r="B3315" s="16" t="s">
        <v>1607</v>
      </c>
      <c r="C3315" s="16">
        <v>2012</v>
      </c>
      <c r="D3315" s="16">
        <v>9</v>
      </c>
      <c r="E3315" s="16">
        <v>23</v>
      </c>
      <c r="F3315" s="16">
        <v>2</v>
      </c>
      <c r="G3315" s="16">
        <v>4</v>
      </c>
      <c r="H3315" s="16">
        <v>2</v>
      </c>
      <c r="I3315" s="16">
        <v>0</v>
      </c>
      <c r="J3315" s="16">
        <v>0</v>
      </c>
      <c r="K3315" s="16">
        <v>1</v>
      </c>
      <c r="L3315" s="16">
        <v>0</v>
      </c>
      <c r="M3315" s="16">
        <v>0</v>
      </c>
      <c r="N3315" s="16">
        <v>1</v>
      </c>
      <c r="O3315" s="16">
        <v>9</v>
      </c>
      <c r="P3315" s="13" t="str">
        <f>IFERROR(VLOOKUP($A3315,'Fielding Data'!$A:$H,MATCH(P$1,'Fielding Data'!$A$1:$H$1,0),0),"Other")</f>
        <v>1B</v>
      </c>
      <c r="Q3315" s="13">
        <f>IFERROR(VLOOKUP($A3315,'Fielding Data'!$A:$H,MATCH(Q$1,'Fielding Data'!$A$1:$H$1,0),0),"Other")</f>
        <v>9</v>
      </c>
      <c r="R3315" s="13">
        <f>IFERROR(VLOOKUP($A3315,'Fielding Data'!$A:$H,MATCH(R$1,'Fielding Data'!$A$1:$H$1,0),0),"Other")</f>
        <v>1</v>
      </c>
      <c r="S3315" s="13">
        <f>IFERROR(VLOOKUP($A3315,'Fielding Data'!$A:$H,MATCH(S$1,'Fielding Data'!$A$1:$H$1,0),0),"Other")</f>
        <v>0</v>
      </c>
      <c r="T3315" s="13">
        <f>IFERROR(VLOOKUP($A3315,'Fielding Data'!$A:$H,MATCH(T$1,'Fielding Data'!$A$1:$H$1,0),0),"Other")</f>
        <v>1</v>
      </c>
      <c r="U3315" s="13">
        <f>SUMIFS('Fielding Data'!E:E,'Fielding Data'!$A:$A,'Hitting Data'!$A3315)</f>
        <v>17</v>
      </c>
      <c r="V3315" s="13">
        <f>SUMIFS('Fielding Data'!F:F,'Fielding Data'!$A:$A,'Hitting Data'!$A3315)</f>
        <v>1</v>
      </c>
      <c r="W3315" s="13">
        <f>SUMIFS('Fielding Data'!G:G,'Fielding Data'!$A:$A,'Hitting Data'!$A3315)</f>
        <v>0</v>
      </c>
      <c r="X3315" s="13">
        <f>SUMIFS('Fielding Data'!H:H,'Fielding Data'!$A:$A,'Hitting Data'!$A3315)</f>
        <v>1</v>
      </c>
    </row>
    <row r="3316" spans="1:24" x14ac:dyDescent="0.3">
      <c r="A3316" s="13" t="str">
        <f t="shared" si="51"/>
        <v>santaca012012</v>
      </c>
      <c r="B3316" s="16" t="s">
        <v>1376</v>
      </c>
      <c r="C3316" s="16">
        <v>2012</v>
      </c>
      <c r="D3316" s="16">
        <v>143</v>
      </c>
      <c r="E3316" s="16">
        <v>507</v>
      </c>
      <c r="F3316" s="16">
        <v>72</v>
      </c>
      <c r="G3316" s="16">
        <v>128</v>
      </c>
      <c r="H3316" s="16">
        <v>27</v>
      </c>
      <c r="I3316" s="16">
        <v>2</v>
      </c>
      <c r="J3316" s="16">
        <v>18</v>
      </c>
      <c r="K3316" s="16">
        <v>76</v>
      </c>
      <c r="L3316" s="16">
        <v>3</v>
      </c>
      <c r="M3316" s="16">
        <v>5</v>
      </c>
      <c r="N3316" s="16">
        <v>91</v>
      </c>
      <c r="O3316" s="16">
        <v>101</v>
      </c>
      <c r="P3316" s="13" t="str">
        <f>IFERROR(VLOOKUP($A3316,'Fielding Data'!$A:$H,MATCH(P$1,'Fielding Data'!$A$1:$H$1,0),0),"Other")</f>
        <v>1B</v>
      </c>
      <c r="Q3316" s="13">
        <f>IFERROR(VLOOKUP($A3316,'Fielding Data'!$A:$H,MATCH(Q$1,'Fielding Data'!$A$1:$H$1,0),0),"Other")</f>
        <v>160</v>
      </c>
      <c r="R3316" s="13">
        <f>IFERROR(VLOOKUP($A3316,'Fielding Data'!$A:$H,MATCH(R$1,'Fielding Data'!$A$1:$H$1,0),0),"Other")</f>
        <v>13</v>
      </c>
      <c r="S3316" s="13">
        <f>IFERROR(VLOOKUP($A3316,'Fielding Data'!$A:$H,MATCH(S$1,'Fielding Data'!$A$1:$H$1,0),0),"Other")</f>
        <v>2</v>
      </c>
      <c r="T3316" s="13">
        <f>IFERROR(VLOOKUP($A3316,'Fielding Data'!$A:$H,MATCH(T$1,'Fielding Data'!$A$1:$H$1,0),0),"Other")</f>
        <v>21</v>
      </c>
      <c r="U3316" s="13">
        <f>SUMIFS('Fielding Data'!E:E,'Fielding Data'!$A:$A,'Hitting Data'!$A3316)</f>
        <v>790</v>
      </c>
      <c r="V3316" s="13">
        <f>SUMIFS('Fielding Data'!F:F,'Fielding Data'!$A:$A,'Hitting Data'!$A3316)</f>
        <v>78</v>
      </c>
      <c r="W3316" s="13">
        <f>SUMIFS('Fielding Data'!G:G,'Fielding Data'!$A:$A,'Hitting Data'!$A3316)</f>
        <v>9</v>
      </c>
      <c r="X3316" s="13">
        <f>SUMIFS('Fielding Data'!H:H,'Fielding Data'!$A:$A,'Hitting Data'!$A3316)</f>
        <v>24</v>
      </c>
    </row>
    <row r="3317" spans="1:24" x14ac:dyDescent="0.3">
      <c r="A3317" s="13" t="str">
        <f t="shared" si="51"/>
        <v>santaer012012</v>
      </c>
      <c r="B3317" s="16" t="s">
        <v>597</v>
      </c>
      <c r="C3317" s="16">
        <v>2012</v>
      </c>
      <c r="D3317" s="16">
        <v>30</v>
      </c>
      <c r="E3317" s="16">
        <v>4</v>
      </c>
      <c r="F3317" s="16">
        <v>0</v>
      </c>
      <c r="G3317" s="16">
        <v>0</v>
      </c>
      <c r="H3317" s="16">
        <v>0</v>
      </c>
      <c r="I3317" s="16">
        <v>0</v>
      </c>
      <c r="J3317" s="16">
        <v>0</v>
      </c>
      <c r="K3317" s="16">
        <v>0</v>
      </c>
      <c r="L3317" s="16">
        <v>0</v>
      </c>
      <c r="M3317" s="16">
        <v>0</v>
      </c>
      <c r="N3317" s="16">
        <v>0</v>
      </c>
      <c r="O3317" s="16">
        <v>4</v>
      </c>
      <c r="P3317" s="13" t="str">
        <f>IFERROR(VLOOKUP($A3317,'Fielding Data'!$A:$H,MATCH(P$1,'Fielding Data'!$A$1:$H$1,0),0),"Other")</f>
        <v>P</v>
      </c>
      <c r="Q3317" s="13">
        <f>IFERROR(VLOOKUP($A3317,'Fielding Data'!$A:$H,MATCH(Q$1,'Fielding Data'!$A$1:$H$1,0),0),"Other")</f>
        <v>17</v>
      </c>
      <c r="R3317" s="13">
        <f>IFERROR(VLOOKUP($A3317,'Fielding Data'!$A:$H,MATCH(R$1,'Fielding Data'!$A$1:$H$1,0),0),"Other")</f>
        <v>16</v>
      </c>
      <c r="S3317" s="13">
        <f>IFERROR(VLOOKUP($A3317,'Fielding Data'!$A:$H,MATCH(S$1,'Fielding Data'!$A$1:$H$1,0),0),"Other")</f>
        <v>1</v>
      </c>
      <c r="T3317" s="13">
        <f>IFERROR(VLOOKUP($A3317,'Fielding Data'!$A:$H,MATCH(T$1,'Fielding Data'!$A$1:$H$1,0),0),"Other")</f>
        <v>1</v>
      </c>
      <c r="U3317" s="13">
        <f>SUMIFS('Fielding Data'!E:E,'Fielding Data'!$A:$A,'Hitting Data'!$A3317)</f>
        <v>17</v>
      </c>
      <c r="V3317" s="13">
        <f>SUMIFS('Fielding Data'!F:F,'Fielding Data'!$A:$A,'Hitting Data'!$A3317)</f>
        <v>16</v>
      </c>
      <c r="W3317" s="13">
        <f>SUMIFS('Fielding Data'!G:G,'Fielding Data'!$A:$A,'Hitting Data'!$A3317)</f>
        <v>1</v>
      </c>
      <c r="X3317" s="13">
        <f>SUMIFS('Fielding Data'!H:H,'Fielding Data'!$A:$A,'Hitting Data'!$A3317)</f>
        <v>1</v>
      </c>
    </row>
    <row r="3318" spans="1:24" x14ac:dyDescent="0.3">
      <c r="A3318" s="13" t="str">
        <f t="shared" si="51"/>
        <v>santajo012012</v>
      </c>
      <c r="B3318" s="16" t="s">
        <v>193</v>
      </c>
      <c r="C3318" s="16">
        <v>2012</v>
      </c>
      <c r="D3318" s="16">
        <v>21</v>
      </c>
      <c r="E3318" s="16">
        <v>35</v>
      </c>
      <c r="F3318" s="16">
        <v>0</v>
      </c>
      <c r="G3318" s="16">
        <v>3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M3318" s="16">
        <v>0</v>
      </c>
      <c r="N3318" s="16">
        <v>0</v>
      </c>
      <c r="O3318" s="16">
        <v>14</v>
      </c>
      <c r="P3318" s="13" t="str">
        <f>IFERROR(VLOOKUP($A3318,'Fielding Data'!$A:$H,MATCH(P$1,'Fielding Data'!$A$1:$H$1,0),0),"Other")</f>
        <v>P</v>
      </c>
      <c r="Q3318" s="13">
        <f>IFERROR(VLOOKUP($A3318,'Fielding Data'!$A:$H,MATCH(Q$1,'Fielding Data'!$A$1:$H$1,0),0),"Other")</f>
        <v>7</v>
      </c>
      <c r="R3318" s="13">
        <f>IFERROR(VLOOKUP($A3318,'Fielding Data'!$A:$H,MATCH(R$1,'Fielding Data'!$A$1:$H$1,0),0),"Other")</f>
        <v>16</v>
      </c>
      <c r="S3318" s="13">
        <f>IFERROR(VLOOKUP($A3318,'Fielding Data'!$A:$H,MATCH(S$1,'Fielding Data'!$A$1:$H$1,0),0),"Other")</f>
        <v>0</v>
      </c>
      <c r="T3318" s="13">
        <f>IFERROR(VLOOKUP($A3318,'Fielding Data'!$A:$H,MATCH(T$1,'Fielding Data'!$A$1:$H$1,0),0),"Other")</f>
        <v>2</v>
      </c>
      <c r="U3318" s="13">
        <f>SUMIFS('Fielding Data'!E:E,'Fielding Data'!$A:$A,'Hitting Data'!$A3318)</f>
        <v>7</v>
      </c>
      <c r="V3318" s="13">
        <f>SUMIFS('Fielding Data'!F:F,'Fielding Data'!$A:$A,'Hitting Data'!$A3318)</f>
        <v>16</v>
      </c>
      <c r="W3318" s="13">
        <f>SUMIFS('Fielding Data'!G:G,'Fielding Data'!$A:$A,'Hitting Data'!$A3318)</f>
        <v>0</v>
      </c>
      <c r="X3318" s="13">
        <f>SUMIFS('Fielding Data'!H:H,'Fielding Data'!$A:$A,'Hitting Data'!$A3318)</f>
        <v>2</v>
      </c>
    </row>
    <row r="3319" spans="1:24" x14ac:dyDescent="0.3">
      <c r="A3319" s="13" t="str">
        <f t="shared" si="51"/>
        <v>santihe012012</v>
      </c>
      <c r="B3319" s="16" t="s">
        <v>1609</v>
      </c>
      <c r="C3319" s="16">
        <v>2012</v>
      </c>
      <c r="D3319" s="16">
        <v>42</v>
      </c>
      <c r="E3319" s="16">
        <v>0</v>
      </c>
      <c r="F3319" s="16">
        <v>0</v>
      </c>
      <c r="G3319" s="16">
        <v>0</v>
      </c>
      <c r="H3319" s="16">
        <v>0</v>
      </c>
      <c r="I3319" s="16">
        <v>0</v>
      </c>
      <c r="J3319" s="16">
        <v>0</v>
      </c>
      <c r="K3319" s="16">
        <v>0</v>
      </c>
      <c r="L3319" s="16">
        <v>0</v>
      </c>
      <c r="M3319" s="16">
        <v>0</v>
      </c>
      <c r="N3319" s="16">
        <v>0</v>
      </c>
      <c r="O3319" s="16">
        <v>0</v>
      </c>
      <c r="P3319" s="13" t="str">
        <f>IFERROR(VLOOKUP($A3319,'Fielding Data'!$A:$H,MATCH(P$1,'Fielding Data'!$A$1:$H$1,0),0),"Other")</f>
        <v>P</v>
      </c>
      <c r="Q3319" s="13">
        <f>IFERROR(VLOOKUP($A3319,'Fielding Data'!$A:$H,MATCH(Q$1,'Fielding Data'!$A$1:$H$1,0),0),"Other")</f>
        <v>4</v>
      </c>
      <c r="R3319" s="13">
        <f>IFERROR(VLOOKUP($A3319,'Fielding Data'!$A:$H,MATCH(R$1,'Fielding Data'!$A$1:$H$1,0),0),"Other")</f>
        <v>8</v>
      </c>
      <c r="S3319" s="13">
        <f>IFERROR(VLOOKUP($A3319,'Fielding Data'!$A:$H,MATCH(S$1,'Fielding Data'!$A$1:$H$1,0),0),"Other")</f>
        <v>0</v>
      </c>
      <c r="T3319" s="13">
        <f>IFERROR(VLOOKUP($A3319,'Fielding Data'!$A:$H,MATCH(T$1,'Fielding Data'!$A$1:$H$1,0),0),"Other")</f>
        <v>2</v>
      </c>
      <c r="U3319" s="13">
        <f>SUMIFS('Fielding Data'!E:E,'Fielding Data'!$A:$A,'Hitting Data'!$A3319)</f>
        <v>4</v>
      </c>
      <c r="V3319" s="13">
        <f>SUMIFS('Fielding Data'!F:F,'Fielding Data'!$A:$A,'Hitting Data'!$A3319)</f>
        <v>8</v>
      </c>
      <c r="W3319" s="13">
        <f>SUMIFS('Fielding Data'!G:G,'Fielding Data'!$A:$A,'Hitting Data'!$A3319)</f>
        <v>0</v>
      </c>
      <c r="X3319" s="13">
        <f>SUMIFS('Fielding Data'!H:H,'Fielding Data'!$A:$A,'Hitting Data'!$A3319)</f>
        <v>2</v>
      </c>
    </row>
    <row r="3320" spans="1:24" x14ac:dyDescent="0.3">
      <c r="A3320" s="13" t="str">
        <f t="shared" si="51"/>
        <v>santira012012</v>
      </c>
      <c r="B3320" s="16" t="s">
        <v>337</v>
      </c>
      <c r="C3320" s="16">
        <v>2012</v>
      </c>
      <c r="D3320" s="16">
        <v>93</v>
      </c>
      <c r="E3320" s="16">
        <v>228</v>
      </c>
      <c r="F3320" s="16">
        <v>19</v>
      </c>
      <c r="G3320" s="16">
        <v>47</v>
      </c>
      <c r="H3320" s="16">
        <v>7</v>
      </c>
      <c r="I3320" s="16">
        <v>1</v>
      </c>
      <c r="J3320" s="16">
        <v>2</v>
      </c>
      <c r="K3320" s="16">
        <v>17</v>
      </c>
      <c r="L3320" s="16">
        <v>1</v>
      </c>
      <c r="M3320" s="16">
        <v>0</v>
      </c>
      <c r="N3320" s="16">
        <v>20</v>
      </c>
      <c r="O3320" s="16">
        <v>39</v>
      </c>
      <c r="P3320" s="13" t="str">
        <f>IFERROR(VLOOKUP($A3320,'Fielding Data'!$A:$H,MATCH(P$1,'Fielding Data'!$A$1:$H$1,0),0),"Other")</f>
        <v>2B</v>
      </c>
      <c r="Q3320" s="13">
        <f>IFERROR(VLOOKUP($A3320,'Fielding Data'!$A:$H,MATCH(Q$1,'Fielding Data'!$A$1:$H$1,0),0),"Other")</f>
        <v>75</v>
      </c>
      <c r="R3320" s="13">
        <f>IFERROR(VLOOKUP($A3320,'Fielding Data'!$A:$H,MATCH(R$1,'Fielding Data'!$A$1:$H$1,0),0),"Other")</f>
        <v>149</v>
      </c>
      <c r="S3320" s="13">
        <f>IFERROR(VLOOKUP($A3320,'Fielding Data'!$A:$H,MATCH(S$1,'Fielding Data'!$A$1:$H$1,0),0),"Other")</f>
        <v>1</v>
      </c>
      <c r="T3320" s="13">
        <f>IFERROR(VLOOKUP($A3320,'Fielding Data'!$A:$H,MATCH(T$1,'Fielding Data'!$A$1:$H$1,0),0),"Other")</f>
        <v>32</v>
      </c>
      <c r="U3320" s="13">
        <f>SUMIFS('Fielding Data'!E:E,'Fielding Data'!$A:$A,'Hitting Data'!$A3320)</f>
        <v>88</v>
      </c>
      <c r="V3320" s="13">
        <f>SUMIFS('Fielding Data'!F:F,'Fielding Data'!$A:$A,'Hitting Data'!$A3320)</f>
        <v>188</v>
      </c>
      <c r="W3320" s="13">
        <f>SUMIFS('Fielding Data'!G:G,'Fielding Data'!$A:$A,'Hitting Data'!$A3320)</f>
        <v>6</v>
      </c>
      <c r="X3320" s="13">
        <f>SUMIFS('Fielding Data'!H:H,'Fielding Data'!$A:$A,'Hitting Data'!$A3320)</f>
        <v>36</v>
      </c>
    </row>
    <row r="3321" spans="1:24" x14ac:dyDescent="0.3">
      <c r="A3321" s="13" t="str">
        <f t="shared" si="51"/>
        <v>santoom012012</v>
      </c>
      <c r="B3321" s="16" t="s">
        <v>1010</v>
      </c>
      <c r="C3321" s="16">
        <v>2012</v>
      </c>
      <c r="D3321" s="16">
        <v>3</v>
      </c>
      <c r="E3321" s="16">
        <v>8</v>
      </c>
      <c r="F3321" s="16">
        <v>0</v>
      </c>
      <c r="G3321" s="16">
        <v>1</v>
      </c>
      <c r="H3321" s="16">
        <v>0</v>
      </c>
      <c r="I3321" s="16">
        <v>0</v>
      </c>
      <c r="J3321" s="16">
        <v>0</v>
      </c>
      <c r="K3321" s="16">
        <v>1</v>
      </c>
      <c r="L3321" s="16">
        <v>0</v>
      </c>
      <c r="M3321" s="16">
        <v>0</v>
      </c>
      <c r="N3321" s="16">
        <v>0</v>
      </c>
      <c r="O3321" s="16">
        <v>1</v>
      </c>
      <c r="P3321" s="13" t="str">
        <f>IFERROR(VLOOKUP($A3321,'Fielding Data'!$A:$H,MATCH(P$1,'Fielding Data'!$A$1:$H$1,0),0),"Other")</f>
        <v>C</v>
      </c>
      <c r="Q3321" s="13">
        <f>IFERROR(VLOOKUP($A3321,'Fielding Data'!$A:$H,MATCH(Q$1,'Fielding Data'!$A$1:$H$1,0),0),"Other")</f>
        <v>21</v>
      </c>
      <c r="R3321" s="13">
        <f>IFERROR(VLOOKUP($A3321,'Fielding Data'!$A:$H,MATCH(R$1,'Fielding Data'!$A$1:$H$1,0),0),"Other")</f>
        <v>0</v>
      </c>
      <c r="S3321" s="13">
        <f>IFERROR(VLOOKUP($A3321,'Fielding Data'!$A:$H,MATCH(S$1,'Fielding Data'!$A$1:$H$1,0),0),"Other")</f>
        <v>2</v>
      </c>
      <c r="T3321" s="13">
        <f>IFERROR(VLOOKUP($A3321,'Fielding Data'!$A:$H,MATCH(T$1,'Fielding Data'!$A$1:$H$1,0),0),"Other")</f>
        <v>0</v>
      </c>
      <c r="U3321" s="13">
        <f>SUMIFS('Fielding Data'!E:E,'Fielding Data'!$A:$A,'Hitting Data'!$A3321)</f>
        <v>21</v>
      </c>
      <c r="V3321" s="13">
        <f>SUMIFS('Fielding Data'!F:F,'Fielding Data'!$A:$A,'Hitting Data'!$A3321)</f>
        <v>0</v>
      </c>
      <c r="W3321" s="13">
        <f>SUMIFS('Fielding Data'!G:G,'Fielding Data'!$A:$A,'Hitting Data'!$A3321)</f>
        <v>2</v>
      </c>
      <c r="X3321" s="13">
        <f>SUMIFS('Fielding Data'!H:H,'Fielding Data'!$A:$A,'Hitting Data'!$A3321)</f>
        <v>0</v>
      </c>
    </row>
    <row r="3322" spans="1:24" x14ac:dyDescent="0.3">
      <c r="A3322" s="13" t="str">
        <f t="shared" si="51"/>
        <v>santose012012</v>
      </c>
      <c r="B3322" s="16" t="s">
        <v>1377</v>
      </c>
      <c r="C3322" s="16">
        <v>2012</v>
      </c>
      <c r="D3322" s="16">
        <v>6</v>
      </c>
      <c r="E3322" s="16">
        <v>0</v>
      </c>
      <c r="F3322" s="16">
        <v>0</v>
      </c>
      <c r="G3322" s="16">
        <v>0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3" t="str">
        <f>IFERROR(VLOOKUP($A3322,'Fielding Data'!$A:$H,MATCH(P$1,'Fielding Data'!$A$1:$H$1,0),0),"Other")</f>
        <v>P</v>
      </c>
      <c r="Q3322" s="13">
        <f>IFERROR(VLOOKUP($A3322,'Fielding Data'!$A:$H,MATCH(Q$1,'Fielding Data'!$A$1:$H$1,0),0),"Other")</f>
        <v>0</v>
      </c>
      <c r="R3322" s="13">
        <f>IFERROR(VLOOKUP($A3322,'Fielding Data'!$A:$H,MATCH(R$1,'Fielding Data'!$A$1:$H$1,0),0),"Other")</f>
        <v>2</v>
      </c>
      <c r="S3322" s="13">
        <f>IFERROR(VLOOKUP($A3322,'Fielding Data'!$A:$H,MATCH(S$1,'Fielding Data'!$A$1:$H$1,0),0),"Other")</f>
        <v>0</v>
      </c>
      <c r="T3322" s="13">
        <f>IFERROR(VLOOKUP($A3322,'Fielding Data'!$A:$H,MATCH(T$1,'Fielding Data'!$A$1:$H$1,0),0),"Other")</f>
        <v>0</v>
      </c>
      <c r="U3322" s="13">
        <f>SUMIFS('Fielding Data'!E:E,'Fielding Data'!$A:$A,'Hitting Data'!$A3322)</f>
        <v>0</v>
      </c>
      <c r="V3322" s="13">
        <f>SUMIFS('Fielding Data'!F:F,'Fielding Data'!$A:$A,'Hitting Data'!$A3322)</f>
        <v>2</v>
      </c>
      <c r="W3322" s="13">
        <f>SUMIFS('Fielding Data'!G:G,'Fielding Data'!$A:$A,'Hitting Data'!$A3322)</f>
        <v>0</v>
      </c>
      <c r="X3322" s="13">
        <f>SUMIFS('Fielding Data'!H:H,'Fielding Data'!$A:$A,'Hitting Data'!$A3322)</f>
        <v>0</v>
      </c>
    </row>
    <row r="3323" spans="1:24" x14ac:dyDescent="0.3">
      <c r="A3323" s="13" t="str">
        <f t="shared" si="51"/>
        <v>sappeda012012</v>
      </c>
      <c r="B3323" s="16" t="s">
        <v>1610</v>
      </c>
      <c r="C3323" s="16">
        <v>2012</v>
      </c>
      <c r="D3323" s="16">
        <v>26</v>
      </c>
      <c r="E3323" s="16">
        <v>69</v>
      </c>
      <c r="F3323" s="16">
        <v>8</v>
      </c>
      <c r="G3323" s="16">
        <v>19</v>
      </c>
      <c r="H3323" s="16">
        <v>6</v>
      </c>
      <c r="I3323" s="16">
        <v>0</v>
      </c>
      <c r="J3323" s="16">
        <v>2</v>
      </c>
      <c r="K3323" s="16">
        <v>8</v>
      </c>
      <c r="L3323" s="16">
        <v>0</v>
      </c>
      <c r="M3323" s="16">
        <v>0</v>
      </c>
      <c r="N3323" s="16">
        <v>7</v>
      </c>
      <c r="O3323" s="16">
        <v>9</v>
      </c>
      <c r="P3323" s="13" t="str">
        <f>IFERROR(VLOOKUP($A3323,'Fielding Data'!$A:$H,MATCH(P$1,'Fielding Data'!$A$1:$H$1,0),0),"Other")</f>
        <v>LF</v>
      </c>
      <c r="Q3323" s="13">
        <f>IFERROR(VLOOKUP($A3323,'Fielding Data'!$A:$H,MATCH(Q$1,'Fielding Data'!$A$1:$H$1,0),0),"Other")</f>
        <v>0</v>
      </c>
      <c r="R3323" s="13">
        <f>IFERROR(VLOOKUP($A3323,'Fielding Data'!$A:$H,MATCH(R$1,'Fielding Data'!$A$1:$H$1,0),0),"Other")</f>
        <v>0</v>
      </c>
      <c r="S3323" s="13">
        <f>IFERROR(VLOOKUP($A3323,'Fielding Data'!$A:$H,MATCH(S$1,'Fielding Data'!$A$1:$H$1,0),0),"Other")</f>
        <v>0</v>
      </c>
      <c r="T3323" s="13">
        <f>IFERROR(VLOOKUP($A3323,'Fielding Data'!$A:$H,MATCH(T$1,'Fielding Data'!$A$1:$H$1,0),0),"Other")</f>
        <v>0</v>
      </c>
      <c r="U3323" s="13">
        <f>SUMIFS('Fielding Data'!E:E,'Fielding Data'!$A:$A,'Hitting Data'!$A3323)</f>
        <v>37</v>
      </c>
      <c r="V3323" s="13">
        <f>SUMIFS('Fielding Data'!F:F,'Fielding Data'!$A:$A,'Hitting Data'!$A3323)</f>
        <v>2</v>
      </c>
      <c r="W3323" s="13">
        <f>SUMIFS('Fielding Data'!G:G,'Fielding Data'!$A:$A,'Hitting Data'!$A3323)</f>
        <v>0</v>
      </c>
      <c r="X3323" s="13">
        <f>SUMIFS('Fielding Data'!H:H,'Fielding Data'!$A:$A,'Hitting Data'!$A3323)</f>
        <v>1</v>
      </c>
    </row>
    <row r="3324" spans="1:24" x14ac:dyDescent="0.3">
      <c r="A3324" s="13" t="str">
        <f t="shared" si="51"/>
        <v>satinjo012012</v>
      </c>
      <c r="B3324" s="16" t="s">
        <v>1611</v>
      </c>
      <c r="C3324" s="16">
        <v>2012</v>
      </c>
      <c r="D3324" s="16">
        <v>1</v>
      </c>
      <c r="E3324" s="16">
        <v>1</v>
      </c>
      <c r="F3324" s="16">
        <v>0</v>
      </c>
      <c r="G3324" s="16">
        <v>0</v>
      </c>
      <c r="H3324" s="16">
        <v>0</v>
      </c>
      <c r="I3324" s="16">
        <v>0</v>
      </c>
      <c r="J3324" s="16">
        <v>0</v>
      </c>
      <c r="K3324" s="16">
        <v>0</v>
      </c>
      <c r="L3324" s="16">
        <v>0</v>
      </c>
      <c r="M3324" s="16">
        <v>0</v>
      </c>
      <c r="N3324" s="16">
        <v>0</v>
      </c>
      <c r="O3324" s="16">
        <v>1</v>
      </c>
      <c r="P3324" s="13" t="str">
        <f>IFERROR(VLOOKUP($A3324,'Fielding Data'!$A:$H,MATCH(P$1,'Fielding Data'!$A$1:$H$1,0),0),"Other")</f>
        <v>Other</v>
      </c>
      <c r="Q3324" s="13" t="str">
        <f>IFERROR(VLOOKUP($A3324,'Fielding Data'!$A:$H,MATCH(Q$1,'Fielding Data'!$A$1:$H$1,0),0),"Other")</f>
        <v>Other</v>
      </c>
      <c r="R3324" s="13" t="str">
        <f>IFERROR(VLOOKUP($A3324,'Fielding Data'!$A:$H,MATCH(R$1,'Fielding Data'!$A$1:$H$1,0),0),"Other")</f>
        <v>Other</v>
      </c>
      <c r="S3324" s="13" t="str">
        <f>IFERROR(VLOOKUP($A3324,'Fielding Data'!$A:$H,MATCH(S$1,'Fielding Data'!$A$1:$H$1,0),0),"Other")</f>
        <v>Other</v>
      </c>
      <c r="T3324" s="13" t="str">
        <f>IFERROR(VLOOKUP($A3324,'Fielding Data'!$A:$H,MATCH(T$1,'Fielding Data'!$A$1:$H$1,0),0),"Other")</f>
        <v>Other</v>
      </c>
      <c r="U3324" s="13">
        <f>SUMIFS('Fielding Data'!E:E,'Fielding Data'!$A:$A,'Hitting Data'!$A3324)</f>
        <v>0</v>
      </c>
      <c r="V3324" s="13">
        <f>SUMIFS('Fielding Data'!F:F,'Fielding Data'!$A:$A,'Hitting Data'!$A3324)</f>
        <v>0</v>
      </c>
      <c r="W3324" s="13">
        <f>SUMIFS('Fielding Data'!G:G,'Fielding Data'!$A:$A,'Hitting Data'!$A3324)</f>
        <v>0</v>
      </c>
      <c r="X3324" s="13">
        <f>SUMIFS('Fielding Data'!H:H,'Fielding Data'!$A:$A,'Hitting Data'!$A3324)</f>
        <v>0</v>
      </c>
    </row>
    <row r="3325" spans="1:24" x14ac:dyDescent="0.3">
      <c r="A3325" s="13" t="str">
        <f t="shared" si="51"/>
        <v>saundmi012012</v>
      </c>
      <c r="B3325" s="16" t="s">
        <v>1180</v>
      </c>
      <c r="C3325" s="16">
        <v>2012</v>
      </c>
      <c r="D3325" s="16">
        <v>139</v>
      </c>
      <c r="E3325" s="16">
        <v>507</v>
      </c>
      <c r="F3325" s="16">
        <v>71</v>
      </c>
      <c r="G3325" s="16">
        <v>125</v>
      </c>
      <c r="H3325" s="16">
        <v>31</v>
      </c>
      <c r="I3325" s="16">
        <v>3</v>
      </c>
      <c r="J3325" s="16">
        <v>19</v>
      </c>
      <c r="K3325" s="16">
        <v>57</v>
      </c>
      <c r="L3325" s="16">
        <v>21</v>
      </c>
      <c r="M3325" s="16">
        <v>4</v>
      </c>
      <c r="N3325" s="16">
        <v>43</v>
      </c>
      <c r="O3325" s="16">
        <v>132</v>
      </c>
      <c r="P3325" s="13" t="str">
        <f>IFERROR(VLOOKUP($A3325,'Fielding Data'!$A:$H,MATCH(P$1,'Fielding Data'!$A$1:$H$1,0),0),"Other")</f>
        <v>CF</v>
      </c>
      <c r="Q3325" s="13">
        <f>IFERROR(VLOOKUP($A3325,'Fielding Data'!$A:$H,MATCH(Q$1,'Fielding Data'!$A$1:$H$1,0),0),"Other")</f>
        <v>0</v>
      </c>
      <c r="R3325" s="13">
        <f>IFERROR(VLOOKUP($A3325,'Fielding Data'!$A:$H,MATCH(R$1,'Fielding Data'!$A$1:$H$1,0),0),"Other")</f>
        <v>0</v>
      </c>
      <c r="S3325" s="13">
        <f>IFERROR(VLOOKUP($A3325,'Fielding Data'!$A:$H,MATCH(S$1,'Fielding Data'!$A$1:$H$1,0),0),"Other")</f>
        <v>0</v>
      </c>
      <c r="T3325" s="13">
        <f>IFERROR(VLOOKUP($A3325,'Fielding Data'!$A:$H,MATCH(T$1,'Fielding Data'!$A$1:$H$1,0),0),"Other")</f>
        <v>0</v>
      </c>
      <c r="U3325" s="13">
        <f>SUMIFS('Fielding Data'!E:E,'Fielding Data'!$A:$A,'Hitting Data'!$A3325)</f>
        <v>315</v>
      </c>
      <c r="V3325" s="13">
        <f>SUMIFS('Fielding Data'!F:F,'Fielding Data'!$A:$A,'Hitting Data'!$A3325)</f>
        <v>4</v>
      </c>
      <c r="W3325" s="13">
        <f>SUMIFS('Fielding Data'!G:G,'Fielding Data'!$A:$A,'Hitting Data'!$A3325)</f>
        <v>4</v>
      </c>
      <c r="X3325" s="13">
        <f>SUMIFS('Fielding Data'!H:H,'Fielding Data'!$A:$A,'Hitting Data'!$A3325)</f>
        <v>1</v>
      </c>
    </row>
    <row r="3326" spans="1:24" x14ac:dyDescent="0.3">
      <c r="A3326" s="13" t="str">
        <f t="shared" si="51"/>
        <v>saverjo012012</v>
      </c>
      <c r="B3326" s="16" t="s">
        <v>1612</v>
      </c>
      <c r="C3326" s="16">
        <v>2012</v>
      </c>
      <c r="D3326" s="16">
        <v>19</v>
      </c>
      <c r="E3326" s="16">
        <v>2</v>
      </c>
      <c r="F3326" s="16">
        <v>0</v>
      </c>
      <c r="G3326" s="16">
        <v>0</v>
      </c>
      <c r="H3326" s="16">
        <v>0</v>
      </c>
      <c r="I3326" s="16">
        <v>0</v>
      </c>
      <c r="J3326" s="16">
        <v>0</v>
      </c>
      <c r="K3326" s="16">
        <v>0</v>
      </c>
      <c r="L3326" s="16">
        <v>0</v>
      </c>
      <c r="M3326" s="16">
        <v>0</v>
      </c>
      <c r="N3326" s="16">
        <v>0</v>
      </c>
      <c r="O3326" s="16">
        <v>1</v>
      </c>
      <c r="P3326" s="13" t="str">
        <f>IFERROR(VLOOKUP($A3326,'Fielding Data'!$A:$H,MATCH(P$1,'Fielding Data'!$A$1:$H$1,0),0),"Other")</f>
        <v>P</v>
      </c>
      <c r="Q3326" s="13">
        <f>IFERROR(VLOOKUP($A3326,'Fielding Data'!$A:$H,MATCH(Q$1,'Fielding Data'!$A$1:$H$1,0),0),"Other")</f>
        <v>1</v>
      </c>
      <c r="R3326" s="13">
        <f>IFERROR(VLOOKUP($A3326,'Fielding Data'!$A:$H,MATCH(R$1,'Fielding Data'!$A$1:$H$1,0),0),"Other")</f>
        <v>7</v>
      </c>
      <c r="S3326" s="13">
        <f>IFERROR(VLOOKUP($A3326,'Fielding Data'!$A:$H,MATCH(S$1,'Fielding Data'!$A$1:$H$1,0),0),"Other")</f>
        <v>1</v>
      </c>
      <c r="T3326" s="13">
        <f>IFERROR(VLOOKUP($A3326,'Fielding Data'!$A:$H,MATCH(T$1,'Fielding Data'!$A$1:$H$1,0),0),"Other")</f>
        <v>0</v>
      </c>
      <c r="U3326" s="13">
        <f>SUMIFS('Fielding Data'!E:E,'Fielding Data'!$A:$A,'Hitting Data'!$A3326)</f>
        <v>1</v>
      </c>
      <c r="V3326" s="13">
        <f>SUMIFS('Fielding Data'!F:F,'Fielding Data'!$A:$A,'Hitting Data'!$A3326)</f>
        <v>7</v>
      </c>
      <c r="W3326" s="13">
        <f>SUMIFS('Fielding Data'!G:G,'Fielding Data'!$A:$A,'Hitting Data'!$A3326)</f>
        <v>1</v>
      </c>
      <c r="X3326" s="13">
        <f>SUMIFS('Fielding Data'!H:H,'Fielding Data'!$A:$A,'Hitting Data'!$A3326)</f>
        <v>0</v>
      </c>
    </row>
    <row r="3327" spans="1:24" x14ac:dyDescent="0.3">
      <c r="A3327" s="13" t="str">
        <f t="shared" si="51"/>
        <v>scahiro012012</v>
      </c>
      <c r="B3327" s="16" t="s">
        <v>1830</v>
      </c>
      <c r="C3327" s="16">
        <v>2012</v>
      </c>
      <c r="D3327" s="16">
        <v>6</v>
      </c>
      <c r="E3327" s="16">
        <v>1</v>
      </c>
      <c r="F3327" s="16">
        <v>0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M3327" s="16">
        <v>0</v>
      </c>
      <c r="N3327" s="16">
        <v>1</v>
      </c>
      <c r="O3327" s="16">
        <v>0</v>
      </c>
      <c r="P3327" s="13" t="str">
        <f>IFERROR(VLOOKUP($A3327,'Fielding Data'!$A:$H,MATCH(P$1,'Fielding Data'!$A$1:$H$1,0),0),"Other")</f>
        <v>P</v>
      </c>
      <c r="Q3327" s="13">
        <f>IFERROR(VLOOKUP($A3327,'Fielding Data'!$A:$H,MATCH(Q$1,'Fielding Data'!$A$1:$H$1,0),0),"Other")</f>
        <v>0</v>
      </c>
      <c r="R3327" s="13">
        <f>IFERROR(VLOOKUP($A3327,'Fielding Data'!$A:$H,MATCH(R$1,'Fielding Data'!$A$1:$H$1,0),0),"Other")</f>
        <v>1</v>
      </c>
      <c r="S3327" s="13">
        <f>IFERROR(VLOOKUP($A3327,'Fielding Data'!$A:$H,MATCH(S$1,'Fielding Data'!$A$1:$H$1,0),0),"Other")</f>
        <v>0</v>
      </c>
      <c r="T3327" s="13">
        <f>IFERROR(VLOOKUP($A3327,'Fielding Data'!$A:$H,MATCH(T$1,'Fielding Data'!$A$1:$H$1,0),0),"Other")</f>
        <v>0</v>
      </c>
      <c r="U3327" s="13">
        <f>SUMIFS('Fielding Data'!E:E,'Fielding Data'!$A:$A,'Hitting Data'!$A3327)</f>
        <v>0</v>
      </c>
      <c r="V3327" s="13">
        <f>SUMIFS('Fielding Data'!F:F,'Fielding Data'!$A:$A,'Hitting Data'!$A3327)</f>
        <v>1</v>
      </c>
      <c r="W3327" s="13">
        <f>SUMIFS('Fielding Data'!G:G,'Fielding Data'!$A:$A,'Hitting Data'!$A3327)</f>
        <v>0</v>
      </c>
      <c r="X3327" s="13">
        <f>SUMIFS('Fielding Data'!H:H,'Fielding Data'!$A:$A,'Hitting Data'!$A3327)</f>
        <v>0</v>
      </c>
    </row>
    <row r="3328" spans="1:24" x14ac:dyDescent="0.3">
      <c r="A3328" s="13" t="str">
        <f t="shared" si="51"/>
        <v>schafjo022012</v>
      </c>
      <c r="B3328" s="16" t="s">
        <v>1182</v>
      </c>
      <c r="C3328" s="16">
        <v>2012</v>
      </c>
      <c r="D3328" s="16">
        <v>106</v>
      </c>
      <c r="E3328" s="16">
        <v>313</v>
      </c>
      <c r="F3328" s="16">
        <v>40</v>
      </c>
      <c r="G3328" s="16">
        <v>66</v>
      </c>
      <c r="H3328" s="16">
        <v>10</v>
      </c>
      <c r="I3328" s="16">
        <v>2</v>
      </c>
      <c r="J3328" s="16">
        <v>4</v>
      </c>
      <c r="K3328" s="16">
        <v>23</v>
      </c>
      <c r="L3328" s="16">
        <v>27</v>
      </c>
      <c r="M3328" s="16">
        <v>9</v>
      </c>
      <c r="N3328" s="16">
        <v>36</v>
      </c>
      <c r="O3328" s="16">
        <v>106</v>
      </c>
      <c r="P3328" s="13" t="str">
        <f>IFERROR(VLOOKUP($A3328,'Fielding Data'!$A:$H,MATCH(P$1,'Fielding Data'!$A$1:$H$1,0),0),"Other")</f>
        <v>CF</v>
      </c>
      <c r="Q3328" s="13">
        <f>IFERROR(VLOOKUP($A3328,'Fielding Data'!$A:$H,MATCH(Q$1,'Fielding Data'!$A$1:$H$1,0),0),"Other")</f>
        <v>0</v>
      </c>
      <c r="R3328" s="13">
        <f>IFERROR(VLOOKUP($A3328,'Fielding Data'!$A:$H,MATCH(R$1,'Fielding Data'!$A$1:$H$1,0),0),"Other")</f>
        <v>0</v>
      </c>
      <c r="S3328" s="13">
        <f>IFERROR(VLOOKUP($A3328,'Fielding Data'!$A:$H,MATCH(S$1,'Fielding Data'!$A$1:$H$1,0),0),"Other")</f>
        <v>0</v>
      </c>
      <c r="T3328" s="13">
        <f>IFERROR(VLOOKUP($A3328,'Fielding Data'!$A:$H,MATCH(T$1,'Fielding Data'!$A$1:$H$1,0),0),"Other")</f>
        <v>0</v>
      </c>
      <c r="U3328" s="13">
        <f>SUMIFS('Fielding Data'!E:E,'Fielding Data'!$A:$A,'Hitting Data'!$A3328)</f>
        <v>178</v>
      </c>
      <c r="V3328" s="13">
        <f>SUMIFS('Fielding Data'!F:F,'Fielding Data'!$A:$A,'Hitting Data'!$A3328)</f>
        <v>4</v>
      </c>
      <c r="W3328" s="13">
        <f>SUMIFS('Fielding Data'!G:G,'Fielding Data'!$A:$A,'Hitting Data'!$A3328)</f>
        <v>2</v>
      </c>
      <c r="X3328" s="13">
        <f>SUMIFS('Fielding Data'!H:H,'Fielding Data'!$A:$A,'Hitting Data'!$A3328)</f>
        <v>1</v>
      </c>
    </row>
    <row r="3329" spans="1:24" x14ac:dyDescent="0.3">
      <c r="A3329" s="13" t="str">
        <f t="shared" si="51"/>
        <v>schaflo012012</v>
      </c>
      <c r="B3329" s="16" t="s">
        <v>1613</v>
      </c>
      <c r="C3329" s="16">
        <v>2012</v>
      </c>
      <c r="D3329" s="16">
        <v>16</v>
      </c>
      <c r="E3329" s="16">
        <v>23</v>
      </c>
      <c r="F3329" s="16">
        <v>3</v>
      </c>
      <c r="G3329" s="16">
        <v>7</v>
      </c>
      <c r="H3329" s="16">
        <v>1</v>
      </c>
      <c r="I3329" s="16">
        <v>2</v>
      </c>
      <c r="J3329" s="16">
        <v>0</v>
      </c>
      <c r="K3329" s="16">
        <v>5</v>
      </c>
      <c r="L3329" s="16">
        <v>0</v>
      </c>
      <c r="M3329" s="16">
        <v>1</v>
      </c>
      <c r="N3329" s="16">
        <v>1</v>
      </c>
      <c r="O3329" s="16">
        <v>3</v>
      </c>
      <c r="P3329" s="13" t="str">
        <f>IFERROR(VLOOKUP($A3329,'Fielding Data'!$A:$H,MATCH(P$1,'Fielding Data'!$A$1:$H$1,0),0),"Other")</f>
        <v>CF</v>
      </c>
      <c r="Q3329" s="13">
        <f>IFERROR(VLOOKUP($A3329,'Fielding Data'!$A:$H,MATCH(Q$1,'Fielding Data'!$A$1:$H$1,0),0),"Other")</f>
        <v>0</v>
      </c>
      <c r="R3329" s="13">
        <f>IFERROR(VLOOKUP($A3329,'Fielding Data'!$A:$H,MATCH(R$1,'Fielding Data'!$A$1:$H$1,0),0),"Other")</f>
        <v>0</v>
      </c>
      <c r="S3329" s="13">
        <f>IFERROR(VLOOKUP($A3329,'Fielding Data'!$A:$H,MATCH(S$1,'Fielding Data'!$A$1:$H$1,0),0),"Other")</f>
        <v>0</v>
      </c>
      <c r="T3329" s="13">
        <f>IFERROR(VLOOKUP($A3329,'Fielding Data'!$A:$H,MATCH(T$1,'Fielding Data'!$A$1:$H$1,0),0),"Other")</f>
        <v>0</v>
      </c>
      <c r="U3329" s="13">
        <f>SUMIFS('Fielding Data'!E:E,'Fielding Data'!$A:$A,'Hitting Data'!$A3329)</f>
        <v>17</v>
      </c>
      <c r="V3329" s="13">
        <f>SUMIFS('Fielding Data'!F:F,'Fielding Data'!$A:$A,'Hitting Data'!$A3329)</f>
        <v>0</v>
      </c>
      <c r="W3329" s="13">
        <f>SUMIFS('Fielding Data'!G:G,'Fielding Data'!$A:$A,'Hitting Data'!$A3329)</f>
        <v>0</v>
      </c>
      <c r="X3329" s="13">
        <f>SUMIFS('Fielding Data'!H:H,'Fielding Data'!$A:$A,'Hitting Data'!$A3329)</f>
        <v>0</v>
      </c>
    </row>
    <row r="3330" spans="1:24" x14ac:dyDescent="0.3">
      <c r="A3330" s="13" t="str">
        <f t="shared" si="51"/>
        <v>schepta012012</v>
      </c>
      <c r="B3330" s="16" t="s">
        <v>1831</v>
      </c>
      <c r="C3330" s="16">
        <v>2012</v>
      </c>
      <c r="D3330" s="16">
        <v>39</v>
      </c>
      <c r="E3330" s="16">
        <v>0</v>
      </c>
      <c r="F3330" s="16">
        <v>0</v>
      </c>
      <c r="G3330" s="16">
        <v>0</v>
      </c>
      <c r="H3330" s="16">
        <v>0</v>
      </c>
      <c r="I3330" s="16">
        <v>0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3" t="str">
        <f>IFERROR(VLOOKUP($A3330,'Fielding Data'!$A:$H,MATCH(P$1,'Fielding Data'!$A$1:$H$1,0),0),"Other")</f>
        <v>P</v>
      </c>
      <c r="Q3330" s="13">
        <f>IFERROR(VLOOKUP($A3330,'Fielding Data'!$A:$H,MATCH(Q$1,'Fielding Data'!$A$1:$H$1,0),0),"Other")</f>
        <v>2</v>
      </c>
      <c r="R3330" s="13">
        <f>IFERROR(VLOOKUP($A3330,'Fielding Data'!$A:$H,MATCH(R$1,'Fielding Data'!$A$1:$H$1,0),0),"Other")</f>
        <v>5</v>
      </c>
      <c r="S3330" s="13">
        <f>IFERROR(VLOOKUP($A3330,'Fielding Data'!$A:$H,MATCH(S$1,'Fielding Data'!$A$1:$H$1,0),0),"Other")</f>
        <v>0</v>
      </c>
      <c r="T3330" s="13">
        <f>IFERROR(VLOOKUP($A3330,'Fielding Data'!$A:$H,MATCH(T$1,'Fielding Data'!$A$1:$H$1,0),0),"Other")</f>
        <v>2</v>
      </c>
      <c r="U3330" s="13">
        <f>SUMIFS('Fielding Data'!E:E,'Fielding Data'!$A:$A,'Hitting Data'!$A3330)</f>
        <v>2</v>
      </c>
      <c r="V3330" s="13">
        <f>SUMIFS('Fielding Data'!F:F,'Fielding Data'!$A:$A,'Hitting Data'!$A3330)</f>
        <v>5</v>
      </c>
      <c r="W3330" s="13">
        <f>SUMIFS('Fielding Data'!G:G,'Fielding Data'!$A:$A,'Hitting Data'!$A3330)</f>
        <v>0</v>
      </c>
      <c r="X3330" s="13">
        <f>SUMIFS('Fielding Data'!H:H,'Fielding Data'!$A:$A,'Hitting Data'!$A3330)</f>
        <v>2</v>
      </c>
    </row>
    <row r="3331" spans="1:24" x14ac:dyDescent="0.3">
      <c r="A3331" s="13" t="str">
        <f t="shared" ref="A3331:A3394" si="52">(B3331&amp;C3331)</f>
        <v>scherma012012</v>
      </c>
      <c r="B3331" s="16" t="s">
        <v>1011</v>
      </c>
      <c r="C3331" s="16">
        <v>2012</v>
      </c>
      <c r="D3331" s="16">
        <v>32</v>
      </c>
      <c r="E3331" s="16">
        <v>2</v>
      </c>
      <c r="F3331" s="16">
        <v>0</v>
      </c>
      <c r="G3331" s="16">
        <v>0</v>
      </c>
      <c r="H3331" s="16">
        <v>0</v>
      </c>
      <c r="I3331" s="16">
        <v>0</v>
      </c>
      <c r="J3331" s="16">
        <v>0</v>
      </c>
      <c r="K3331" s="16">
        <v>0</v>
      </c>
      <c r="L3331" s="16">
        <v>0</v>
      </c>
      <c r="M3331" s="16">
        <v>0</v>
      </c>
      <c r="N3331" s="16">
        <v>0</v>
      </c>
      <c r="O3331" s="16">
        <v>1</v>
      </c>
      <c r="P3331" s="13" t="str">
        <f>IFERROR(VLOOKUP($A3331,'Fielding Data'!$A:$H,MATCH(P$1,'Fielding Data'!$A$1:$H$1,0),0),"Other")</f>
        <v>P</v>
      </c>
      <c r="Q3331" s="13">
        <f>IFERROR(VLOOKUP($A3331,'Fielding Data'!$A:$H,MATCH(Q$1,'Fielding Data'!$A$1:$H$1,0),0),"Other")</f>
        <v>8</v>
      </c>
      <c r="R3331" s="13">
        <f>IFERROR(VLOOKUP($A3331,'Fielding Data'!$A:$H,MATCH(R$1,'Fielding Data'!$A$1:$H$1,0),0),"Other")</f>
        <v>13</v>
      </c>
      <c r="S3331" s="13">
        <f>IFERROR(VLOOKUP($A3331,'Fielding Data'!$A:$H,MATCH(S$1,'Fielding Data'!$A$1:$H$1,0),0),"Other")</f>
        <v>1</v>
      </c>
      <c r="T3331" s="13">
        <f>IFERROR(VLOOKUP($A3331,'Fielding Data'!$A:$H,MATCH(T$1,'Fielding Data'!$A$1:$H$1,0),0),"Other")</f>
        <v>0</v>
      </c>
      <c r="U3331" s="13">
        <f>SUMIFS('Fielding Data'!E:E,'Fielding Data'!$A:$A,'Hitting Data'!$A3331)</f>
        <v>8</v>
      </c>
      <c r="V3331" s="13">
        <f>SUMIFS('Fielding Data'!F:F,'Fielding Data'!$A:$A,'Hitting Data'!$A3331)</f>
        <v>13</v>
      </c>
      <c r="W3331" s="13">
        <f>SUMIFS('Fielding Data'!G:G,'Fielding Data'!$A:$A,'Hitting Data'!$A3331)</f>
        <v>1</v>
      </c>
      <c r="X3331" s="13">
        <f>SUMIFS('Fielding Data'!H:H,'Fielding Data'!$A:$A,'Hitting Data'!$A3331)</f>
        <v>0</v>
      </c>
    </row>
    <row r="3332" spans="1:24" x14ac:dyDescent="0.3">
      <c r="A3332" s="13" t="str">
        <f t="shared" si="52"/>
        <v>schleda012012</v>
      </c>
      <c r="B3332" s="16" t="s">
        <v>1183</v>
      </c>
      <c r="C3332" s="16">
        <v>2012</v>
      </c>
      <c r="D3332" s="16">
        <v>6</v>
      </c>
      <c r="E3332" s="16">
        <v>0</v>
      </c>
      <c r="F3332" s="16">
        <v>0</v>
      </c>
      <c r="G3332" s="16">
        <v>0</v>
      </c>
      <c r="H3332" s="16">
        <v>0</v>
      </c>
      <c r="I3332" s="16">
        <v>0</v>
      </c>
      <c r="J3332" s="16">
        <v>0</v>
      </c>
      <c r="K3332" s="16">
        <v>0</v>
      </c>
      <c r="L3332" s="16">
        <v>0</v>
      </c>
      <c r="M3332" s="16">
        <v>0</v>
      </c>
      <c r="N3332" s="16">
        <v>0</v>
      </c>
      <c r="O3332" s="16">
        <v>0</v>
      </c>
      <c r="P3332" s="13" t="str">
        <f>IFERROR(VLOOKUP($A3332,'Fielding Data'!$A:$H,MATCH(P$1,'Fielding Data'!$A$1:$H$1,0),0),"Other")</f>
        <v>P</v>
      </c>
      <c r="Q3332" s="13">
        <f>IFERROR(VLOOKUP($A3332,'Fielding Data'!$A:$H,MATCH(Q$1,'Fielding Data'!$A$1:$H$1,0),0),"Other")</f>
        <v>0</v>
      </c>
      <c r="R3332" s="13">
        <f>IFERROR(VLOOKUP($A3332,'Fielding Data'!$A:$H,MATCH(R$1,'Fielding Data'!$A$1:$H$1,0),0),"Other")</f>
        <v>0</v>
      </c>
      <c r="S3332" s="13">
        <f>IFERROR(VLOOKUP($A3332,'Fielding Data'!$A:$H,MATCH(S$1,'Fielding Data'!$A$1:$H$1,0),0),"Other")</f>
        <v>0</v>
      </c>
      <c r="T3332" s="13">
        <f>IFERROR(VLOOKUP($A3332,'Fielding Data'!$A:$H,MATCH(T$1,'Fielding Data'!$A$1:$H$1,0),0),"Other")</f>
        <v>0</v>
      </c>
      <c r="U3332" s="13">
        <f>SUMIFS('Fielding Data'!E:E,'Fielding Data'!$A:$A,'Hitting Data'!$A3332)</f>
        <v>0</v>
      </c>
      <c r="V3332" s="13">
        <f>SUMIFS('Fielding Data'!F:F,'Fielding Data'!$A:$A,'Hitting Data'!$A3332)</f>
        <v>0</v>
      </c>
      <c r="W3332" s="13">
        <f>SUMIFS('Fielding Data'!G:G,'Fielding Data'!$A:$A,'Hitting Data'!$A3332)</f>
        <v>0</v>
      </c>
      <c r="X3332" s="13">
        <f>SUMIFS('Fielding Data'!H:H,'Fielding Data'!$A:$A,'Hitting Data'!$A3332)</f>
        <v>0</v>
      </c>
    </row>
    <row r="3333" spans="1:24" x14ac:dyDescent="0.3">
      <c r="A3333" s="13" t="str">
        <f t="shared" si="52"/>
        <v>schmiko012012</v>
      </c>
      <c r="B3333" s="16" t="s">
        <v>1380</v>
      </c>
      <c r="C3333" s="16">
        <v>2012</v>
      </c>
      <c r="D3333" s="16">
        <v>4</v>
      </c>
      <c r="E3333" s="16">
        <v>7</v>
      </c>
      <c r="F3333" s="16">
        <v>1</v>
      </c>
      <c r="G3333" s="16">
        <v>0</v>
      </c>
      <c r="H3333" s="16">
        <v>0</v>
      </c>
      <c r="I3333" s="16">
        <v>0</v>
      </c>
      <c r="J3333" s="16">
        <v>0</v>
      </c>
      <c r="K3333" s="16">
        <v>2</v>
      </c>
      <c r="L3333" s="16">
        <v>0</v>
      </c>
      <c r="M3333" s="16">
        <v>0</v>
      </c>
      <c r="N3333" s="16">
        <v>1</v>
      </c>
      <c r="O3333" s="16">
        <v>2</v>
      </c>
      <c r="P3333" s="13" t="str">
        <f>IFERROR(VLOOKUP($A3333,'Fielding Data'!$A:$H,MATCH(P$1,'Fielding Data'!$A$1:$H$1,0),0),"Other")</f>
        <v>C</v>
      </c>
      <c r="Q3333" s="13">
        <f>IFERROR(VLOOKUP($A3333,'Fielding Data'!$A:$H,MATCH(Q$1,'Fielding Data'!$A$1:$H$1,0),0),"Other")</f>
        <v>11</v>
      </c>
      <c r="R3333" s="13">
        <f>IFERROR(VLOOKUP($A3333,'Fielding Data'!$A:$H,MATCH(R$1,'Fielding Data'!$A$1:$H$1,0),0),"Other")</f>
        <v>3</v>
      </c>
      <c r="S3333" s="13">
        <f>IFERROR(VLOOKUP($A3333,'Fielding Data'!$A:$H,MATCH(S$1,'Fielding Data'!$A$1:$H$1,0),0),"Other")</f>
        <v>0</v>
      </c>
      <c r="T3333" s="13">
        <f>IFERROR(VLOOKUP($A3333,'Fielding Data'!$A:$H,MATCH(T$1,'Fielding Data'!$A$1:$H$1,0),0),"Other")</f>
        <v>0</v>
      </c>
      <c r="U3333" s="13">
        <f>SUMIFS('Fielding Data'!E:E,'Fielding Data'!$A:$A,'Hitting Data'!$A3333)</f>
        <v>11</v>
      </c>
      <c r="V3333" s="13">
        <f>SUMIFS('Fielding Data'!F:F,'Fielding Data'!$A:$A,'Hitting Data'!$A3333)</f>
        <v>3</v>
      </c>
      <c r="W3333" s="13">
        <f>SUMIFS('Fielding Data'!G:G,'Fielding Data'!$A:$A,'Hitting Data'!$A3333)</f>
        <v>0</v>
      </c>
      <c r="X3333" s="13">
        <f>SUMIFS('Fielding Data'!H:H,'Fielding Data'!$A:$A,'Hitting Data'!$A3333)</f>
        <v>0</v>
      </c>
    </row>
    <row r="3334" spans="1:24" x14ac:dyDescent="0.3">
      <c r="A3334" s="13" t="str">
        <f t="shared" si="52"/>
        <v>schnebr012012</v>
      </c>
      <c r="B3334" s="16" t="s">
        <v>194</v>
      </c>
      <c r="C3334" s="16">
        <v>2012</v>
      </c>
      <c r="D3334" s="16">
        <v>34</v>
      </c>
      <c r="E3334" s="16">
        <v>89</v>
      </c>
      <c r="F3334" s="16">
        <v>9</v>
      </c>
      <c r="G3334" s="16">
        <v>20</v>
      </c>
      <c r="H3334" s="16">
        <v>5</v>
      </c>
      <c r="I3334" s="16">
        <v>0</v>
      </c>
      <c r="J3334" s="16">
        <v>2</v>
      </c>
      <c r="K3334" s="16">
        <v>7</v>
      </c>
      <c r="L3334" s="16">
        <v>0</v>
      </c>
      <c r="M3334" s="16">
        <v>0</v>
      </c>
      <c r="N3334" s="16">
        <v>5</v>
      </c>
      <c r="O3334" s="16">
        <v>15</v>
      </c>
      <c r="P3334" s="13" t="str">
        <f>IFERROR(VLOOKUP($A3334,'Fielding Data'!$A:$H,MATCH(P$1,'Fielding Data'!$A$1:$H$1,0),0),"Other")</f>
        <v>C</v>
      </c>
      <c r="Q3334" s="13">
        <f>IFERROR(VLOOKUP($A3334,'Fielding Data'!$A:$H,MATCH(Q$1,'Fielding Data'!$A$1:$H$1,0),0),"Other")</f>
        <v>197</v>
      </c>
      <c r="R3334" s="13">
        <f>IFERROR(VLOOKUP($A3334,'Fielding Data'!$A:$H,MATCH(R$1,'Fielding Data'!$A$1:$H$1,0),0),"Other")</f>
        <v>21</v>
      </c>
      <c r="S3334" s="13">
        <f>IFERROR(VLOOKUP($A3334,'Fielding Data'!$A:$H,MATCH(S$1,'Fielding Data'!$A$1:$H$1,0),0),"Other")</f>
        <v>0</v>
      </c>
      <c r="T3334" s="13">
        <f>IFERROR(VLOOKUP($A3334,'Fielding Data'!$A:$H,MATCH(T$1,'Fielding Data'!$A$1:$H$1,0),0),"Other")</f>
        <v>2</v>
      </c>
      <c r="U3334" s="13">
        <f>SUMIFS('Fielding Data'!E:E,'Fielding Data'!$A:$A,'Hitting Data'!$A3334)</f>
        <v>197</v>
      </c>
      <c r="V3334" s="13">
        <f>SUMIFS('Fielding Data'!F:F,'Fielding Data'!$A:$A,'Hitting Data'!$A3334)</f>
        <v>21</v>
      </c>
      <c r="W3334" s="13">
        <f>SUMIFS('Fielding Data'!G:G,'Fielding Data'!$A:$A,'Hitting Data'!$A3334)</f>
        <v>0</v>
      </c>
      <c r="X3334" s="13">
        <f>SUMIFS('Fielding Data'!H:H,'Fielding Data'!$A:$A,'Hitting Data'!$A3334)</f>
        <v>2</v>
      </c>
    </row>
    <row r="3335" spans="1:24" x14ac:dyDescent="0.3">
      <c r="A3335" s="13" t="str">
        <f t="shared" si="52"/>
        <v>schumsk012012</v>
      </c>
      <c r="B3335" s="16" t="s">
        <v>599</v>
      </c>
      <c r="C3335" s="16">
        <v>2012</v>
      </c>
      <c r="D3335" s="16">
        <v>107</v>
      </c>
      <c r="E3335" s="16">
        <v>272</v>
      </c>
      <c r="F3335" s="16">
        <v>37</v>
      </c>
      <c r="G3335" s="16">
        <v>75</v>
      </c>
      <c r="H3335" s="16">
        <v>14</v>
      </c>
      <c r="I3335" s="16">
        <v>4</v>
      </c>
      <c r="J3335" s="16">
        <v>1</v>
      </c>
      <c r="K3335" s="16">
        <v>28</v>
      </c>
      <c r="L3335" s="16">
        <v>1</v>
      </c>
      <c r="M3335" s="16">
        <v>1</v>
      </c>
      <c r="N3335" s="16">
        <v>27</v>
      </c>
      <c r="O3335" s="16">
        <v>50</v>
      </c>
      <c r="P3335" s="13" t="str">
        <f>IFERROR(VLOOKUP($A3335,'Fielding Data'!$A:$H,MATCH(P$1,'Fielding Data'!$A$1:$H$1,0),0),"Other")</f>
        <v>2B</v>
      </c>
      <c r="Q3335" s="13">
        <f>IFERROR(VLOOKUP($A3335,'Fielding Data'!$A:$H,MATCH(Q$1,'Fielding Data'!$A$1:$H$1,0),0),"Other")</f>
        <v>101</v>
      </c>
      <c r="R3335" s="13">
        <f>IFERROR(VLOOKUP($A3335,'Fielding Data'!$A:$H,MATCH(R$1,'Fielding Data'!$A$1:$H$1,0),0),"Other")</f>
        <v>143</v>
      </c>
      <c r="S3335" s="13">
        <f>IFERROR(VLOOKUP($A3335,'Fielding Data'!$A:$H,MATCH(S$1,'Fielding Data'!$A$1:$H$1,0),0),"Other")</f>
        <v>4</v>
      </c>
      <c r="T3335" s="13">
        <f>IFERROR(VLOOKUP($A3335,'Fielding Data'!$A:$H,MATCH(T$1,'Fielding Data'!$A$1:$H$1,0),0),"Other")</f>
        <v>35</v>
      </c>
      <c r="U3335" s="13">
        <f>SUMIFS('Fielding Data'!E:E,'Fielding Data'!$A:$A,'Hitting Data'!$A3335)</f>
        <v>137</v>
      </c>
      <c r="V3335" s="13">
        <f>SUMIFS('Fielding Data'!F:F,'Fielding Data'!$A:$A,'Hitting Data'!$A3335)</f>
        <v>144</v>
      </c>
      <c r="W3335" s="13">
        <f>SUMIFS('Fielding Data'!G:G,'Fielding Data'!$A:$A,'Hitting Data'!$A3335)</f>
        <v>4</v>
      </c>
      <c r="X3335" s="13">
        <f>SUMIFS('Fielding Data'!H:H,'Fielding Data'!$A:$A,'Hitting Data'!$A3335)</f>
        <v>35</v>
      </c>
    </row>
    <row r="3336" spans="1:24" x14ac:dyDescent="0.3">
      <c r="A3336" s="13" t="str">
        <f t="shared" si="52"/>
        <v>schwich012012</v>
      </c>
      <c r="B3336" s="16" t="s">
        <v>1614</v>
      </c>
      <c r="C3336" s="16">
        <v>2012</v>
      </c>
      <c r="D3336" s="16">
        <v>3</v>
      </c>
      <c r="E3336" s="16">
        <v>4</v>
      </c>
      <c r="F3336" s="16">
        <v>0</v>
      </c>
      <c r="G3336" s="16">
        <v>1</v>
      </c>
      <c r="H3336" s="16">
        <v>0</v>
      </c>
      <c r="I3336" s="16">
        <v>0</v>
      </c>
      <c r="J3336" s="16">
        <v>0</v>
      </c>
      <c r="K3336" s="16">
        <v>1</v>
      </c>
      <c r="L3336" s="16">
        <v>0</v>
      </c>
      <c r="M3336" s="16">
        <v>0</v>
      </c>
      <c r="N3336" s="16">
        <v>0</v>
      </c>
      <c r="O3336" s="16">
        <v>1</v>
      </c>
      <c r="P3336" s="13" t="str">
        <f>IFERROR(VLOOKUP($A3336,'Fielding Data'!$A:$H,MATCH(P$1,'Fielding Data'!$A$1:$H$1,0),0),"Other")</f>
        <v>P</v>
      </c>
      <c r="Q3336" s="13">
        <f>IFERROR(VLOOKUP($A3336,'Fielding Data'!$A:$H,MATCH(Q$1,'Fielding Data'!$A$1:$H$1,0),0),"Other")</f>
        <v>2</v>
      </c>
      <c r="R3336" s="13">
        <f>IFERROR(VLOOKUP($A3336,'Fielding Data'!$A:$H,MATCH(R$1,'Fielding Data'!$A$1:$H$1,0),0),"Other")</f>
        <v>2</v>
      </c>
      <c r="S3336" s="13">
        <f>IFERROR(VLOOKUP($A3336,'Fielding Data'!$A:$H,MATCH(S$1,'Fielding Data'!$A$1:$H$1,0),0),"Other")</f>
        <v>1</v>
      </c>
      <c r="T3336" s="13">
        <f>IFERROR(VLOOKUP($A3336,'Fielding Data'!$A:$H,MATCH(T$1,'Fielding Data'!$A$1:$H$1,0),0),"Other")</f>
        <v>0</v>
      </c>
      <c r="U3336" s="13">
        <f>SUMIFS('Fielding Data'!E:E,'Fielding Data'!$A:$A,'Hitting Data'!$A3336)</f>
        <v>2</v>
      </c>
      <c r="V3336" s="13">
        <f>SUMIFS('Fielding Data'!F:F,'Fielding Data'!$A:$A,'Hitting Data'!$A3336)</f>
        <v>2</v>
      </c>
      <c r="W3336" s="13">
        <f>SUMIFS('Fielding Data'!G:G,'Fielding Data'!$A:$A,'Hitting Data'!$A3336)</f>
        <v>1</v>
      </c>
      <c r="X3336" s="13">
        <f>SUMIFS('Fielding Data'!H:H,'Fielding Data'!$A:$A,'Hitting Data'!$A3336)</f>
        <v>0</v>
      </c>
    </row>
    <row r="3337" spans="1:24" x14ac:dyDescent="0.3">
      <c r="A3337" s="13" t="str">
        <f t="shared" si="52"/>
        <v>schwimi012012</v>
      </c>
      <c r="B3337" s="16" t="s">
        <v>1615</v>
      </c>
      <c r="C3337" s="16">
        <v>2012</v>
      </c>
      <c r="D3337" s="16">
        <v>35</v>
      </c>
      <c r="E3337" s="16">
        <v>0</v>
      </c>
      <c r="F3337" s="16">
        <v>0</v>
      </c>
      <c r="G3337" s="16">
        <v>0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M3337" s="16">
        <v>0</v>
      </c>
      <c r="N3337" s="16">
        <v>0</v>
      </c>
      <c r="O3337" s="16">
        <v>0</v>
      </c>
      <c r="P3337" s="13" t="str">
        <f>IFERROR(VLOOKUP($A3337,'Fielding Data'!$A:$H,MATCH(P$1,'Fielding Data'!$A$1:$H$1,0),0),"Other")</f>
        <v>P</v>
      </c>
      <c r="Q3337" s="13">
        <f>IFERROR(VLOOKUP($A3337,'Fielding Data'!$A:$H,MATCH(Q$1,'Fielding Data'!$A$1:$H$1,0),0),"Other")</f>
        <v>1</v>
      </c>
      <c r="R3337" s="13">
        <f>IFERROR(VLOOKUP($A3337,'Fielding Data'!$A:$H,MATCH(R$1,'Fielding Data'!$A$1:$H$1,0),0),"Other")</f>
        <v>4</v>
      </c>
      <c r="S3337" s="13">
        <f>IFERROR(VLOOKUP($A3337,'Fielding Data'!$A:$H,MATCH(S$1,'Fielding Data'!$A$1:$H$1,0),0),"Other")</f>
        <v>0</v>
      </c>
      <c r="T3337" s="13">
        <f>IFERROR(VLOOKUP($A3337,'Fielding Data'!$A:$H,MATCH(T$1,'Fielding Data'!$A$1:$H$1,0),0),"Other")</f>
        <v>0</v>
      </c>
      <c r="U3337" s="13">
        <f>SUMIFS('Fielding Data'!E:E,'Fielding Data'!$A:$A,'Hitting Data'!$A3337)</f>
        <v>1</v>
      </c>
      <c r="V3337" s="13">
        <f>SUMIFS('Fielding Data'!F:F,'Fielding Data'!$A:$A,'Hitting Data'!$A3337)</f>
        <v>4</v>
      </c>
      <c r="W3337" s="13">
        <f>SUMIFS('Fielding Data'!G:G,'Fielding Data'!$A:$A,'Hitting Data'!$A3337)</f>
        <v>0</v>
      </c>
      <c r="X3337" s="13">
        <f>SUMIFS('Fielding Data'!H:H,'Fielding Data'!$A:$A,'Hitting Data'!$A3337)</f>
        <v>0</v>
      </c>
    </row>
    <row r="3338" spans="1:24" x14ac:dyDescent="0.3">
      <c r="A3338" s="13" t="str">
        <f t="shared" si="52"/>
        <v>scottlu012012</v>
      </c>
      <c r="B3338" s="16" t="s">
        <v>600</v>
      </c>
      <c r="C3338" s="16">
        <v>2012</v>
      </c>
      <c r="D3338" s="16">
        <v>96</v>
      </c>
      <c r="E3338" s="16">
        <v>314</v>
      </c>
      <c r="F3338" s="16">
        <v>35</v>
      </c>
      <c r="G3338" s="16">
        <v>72</v>
      </c>
      <c r="H3338" s="16">
        <v>22</v>
      </c>
      <c r="I3338" s="16">
        <v>1</v>
      </c>
      <c r="J3338" s="16">
        <v>14</v>
      </c>
      <c r="K3338" s="16">
        <v>55</v>
      </c>
      <c r="L3338" s="16">
        <v>5</v>
      </c>
      <c r="M3338" s="16">
        <v>0</v>
      </c>
      <c r="N3338" s="16">
        <v>21</v>
      </c>
      <c r="O3338" s="16">
        <v>80</v>
      </c>
      <c r="P3338" s="13" t="str">
        <f>IFERROR(VLOOKUP($A3338,'Fielding Data'!$A:$H,MATCH(P$1,'Fielding Data'!$A$1:$H$1,0),0),"Other")</f>
        <v>1B</v>
      </c>
      <c r="Q3338" s="13">
        <f>IFERROR(VLOOKUP($A3338,'Fielding Data'!$A:$H,MATCH(Q$1,'Fielding Data'!$A$1:$H$1,0),0),"Other")</f>
        <v>28</v>
      </c>
      <c r="R3338" s="13">
        <f>IFERROR(VLOOKUP($A3338,'Fielding Data'!$A:$H,MATCH(R$1,'Fielding Data'!$A$1:$H$1,0),0),"Other")</f>
        <v>2</v>
      </c>
      <c r="S3338" s="13">
        <f>IFERROR(VLOOKUP($A3338,'Fielding Data'!$A:$H,MATCH(S$1,'Fielding Data'!$A$1:$H$1,0),0),"Other")</f>
        <v>0</v>
      </c>
      <c r="T3338" s="13">
        <f>IFERROR(VLOOKUP($A3338,'Fielding Data'!$A:$H,MATCH(T$1,'Fielding Data'!$A$1:$H$1,0),0),"Other")</f>
        <v>3</v>
      </c>
      <c r="U3338" s="13">
        <f>SUMIFS('Fielding Data'!E:E,'Fielding Data'!$A:$A,'Hitting Data'!$A3338)</f>
        <v>28</v>
      </c>
      <c r="V3338" s="13">
        <f>SUMIFS('Fielding Data'!F:F,'Fielding Data'!$A:$A,'Hitting Data'!$A3338)</f>
        <v>2</v>
      </c>
      <c r="W3338" s="13">
        <f>SUMIFS('Fielding Data'!G:G,'Fielding Data'!$A:$A,'Hitting Data'!$A3338)</f>
        <v>0</v>
      </c>
      <c r="X3338" s="13">
        <f>SUMIFS('Fielding Data'!H:H,'Fielding Data'!$A:$A,'Hitting Data'!$A3338)</f>
        <v>3</v>
      </c>
    </row>
    <row r="3339" spans="1:24" x14ac:dyDescent="0.3">
      <c r="A3339" s="13" t="str">
        <f t="shared" si="52"/>
        <v>scribev012012</v>
      </c>
      <c r="B3339" s="16" t="s">
        <v>1616</v>
      </c>
      <c r="C3339" s="16">
        <v>2012</v>
      </c>
      <c r="D3339" s="16">
        <v>30</v>
      </c>
      <c r="E3339" s="16">
        <v>0</v>
      </c>
      <c r="F3339" s="16">
        <v>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3" t="str">
        <f>IFERROR(VLOOKUP($A3339,'Fielding Data'!$A:$H,MATCH(P$1,'Fielding Data'!$A$1:$H$1,0),0),"Other")</f>
        <v>P</v>
      </c>
      <c r="Q3339" s="13">
        <f>IFERROR(VLOOKUP($A3339,'Fielding Data'!$A:$H,MATCH(Q$1,'Fielding Data'!$A$1:$H$1,0),0),"Other")</f>
        <v>0</v>
      </c>
      <c r="R3339" s="13">
        <f>IFERROR(VLOOKUP($A3339,'Fielding Data'!$A:$H,MATCH(R$1,'Fielding Data'!$A$1:$H$1,0),0),"Other")</f>
        <v>2</v>
      </c>
      <c r="S3339" s="13">
        <f>IFERROR(VLOOKUP($A3339,'Fielding Data'!$A:$H,MATCH(S$1,'Fielding Data'!$A$1:$H$1,0),0),"Other")</f>
        <v>0</v>
      </c>
      <c r="T3339" s="13">
        <f>IFERROR(VLOOKUP($A3339,'Fielding Data'!$A:$H,MATCH(T$1,'Fielding Data'!$A$1:$H$1,0),0),"Other")</f>
        <v>0</v>
      </c>
      <c r="U3339" s="13">
        <f>SUMIFS('Fielding Data'!E:E,'Fielding Data'!$A:$A,'Hitting Data'!$A3339)</f>
        <v>0</v>
      </c>
      <c r="V3339" s="13">
        <f>SUMIFS('Fielding Data'!F:F,'Fielding Data'!$A:$A,'Hitting Data'!$A3339)</f>
        <v>2</v>
      </c>
      <c r="W3339" s="13">
        <f>SUMIFS('Fielding Data'!G:G,'Fielding Data'!$A:$A,'Hitting Data'!$A3339)</f>
        <v>0</v>
      </c>
      <c r="X3339" s="13">
        <f>SUMIFS('Fielding Data'!H:H,'Fielding Data'!$A:$A,'Hitting Data'!$A3339)</f>
        <v>0</v>
      </c>
    </row>
    <row r="3340" spans="1:24" x14ac:dyDescent="0.3">
      <c r="A3340" s="13" t="str">
        <f t="shared" si="52"/>
        <v>seageky012012</v>
      </c>
      <c r="B3340" s="16" t="s">
        <v>1617</v>
      </c>
      <c r="C3340" s="16">
        <v>2012</v>
      </c>
      <c r="D3340" s="16">
        <v>155</v>
      </c>
      <c r="E3340" s="16">
        <v>594</v>
      </c>
      <c r="F3340" s="16">
        <v>62</v>
      </c>
      <c r="G3340" s="16">
        <v>154</v>
      </c>
      <c r="H3340" s="16">
        <v>35</v>
      </c>
      <c r="I3340" s="16">
        <v>1</v>
      </c>
      <c r="J3340" s="16">
        <v>20</v>
      </c>
      <c r="K3340" s="16">
        <v>86</v>
      </c>
      <c r="L3340" s="16">
        <v>13</v>
      </c>
      <c r="M3340" s="16">
        <v>5</v>
      </c>
      <c r="N3340" s="16">
        <v>46</v>
      </c>
      <c r="O3340" s="16">
        <v>110</v>
      </c>
      <c r="P3340" s="13" t="str">
        <f>IFERROR(VLOOKUP($A3340,'Fielding Data'!$A:$H,MATCH(P$1,'Fielding Data'!$A$1:$H$1,0),0),"Other")</f>
        <v>2B</v>
      </c>
      <c r="Q3340" s="13">
        <f>IFERROR(VLOOKUP($A3340,'Fielding Data'!$A:$H,MATCH(Q$1,'Fielding Data'!$A$1:$H$1,0),0),"Other")</f>
        <v>40</v>
      </c>
      <c r="R3340" s="13">
        <f>IFERROR(VLOOKUP($A3340,'Fielding Data'!$A:$H,MATCH(R$1,'Fielding Data'!$A$1:$H$1,0),0),"Other")</f>
        <v>52</v>
      </c>
      <c r="S3340" s="13">
        <f>IFERROR(VLOOKUP($A3340,'Fielding Data'!$A:$H,MATCH(S$1,'Fielding Data'!$A$1:$H$1,0),0),"Other")</f>
        <v>0</v>
      </c>
      <c r="T3340" s="13">
        <f>IFERROR(VLOOKUP($A3340,'Fielding Data'!$A:$H,MATCH(T$1,'Fielding Data'!$A$1:$H$1,0),0),"Other")</f>
        <v>17</v>
      </c>
      <c r="U3340" s="13">
        <f>SUMIFS('Fielding Data'!E:E,'Fielding Data'!$A:$A,'Hitting Data'!$A3340)</f>
        <v>139</v>
      </c>
      <c r="V3340" s="13">
        <f>SUMIFS('Fielding Data'!F:F,'Fielding Data'!$A:$A,'Hitting Data'!$A3340)</f>
        <v>278</v>
      </c>
      <c r="W3340" s="13">
        <f>SUMIFS('Fielding Data'!G:G,'Fielding Data'!$A:$A,'Hitting Data'!$A3340)</f>
        <v>13</v>
      </c>
      <c r="X3340" s="13">
        <f>SUMIFS('Fielding Data'!H:H,'Fielding Data'!$A:$A,'Hitting Data'!$A3340)</f>
        <v>37</v>
      </c>
    </row>
    <row r="3341" spans="1:24" x14ac:dyDescent="0.3">
      <c r="A3341" s="13" t="str">
        <f t="shared" si="52"/>
        <v>seddoch012012</v>
      </c>
      <c r="B3341" s="16" t="s">
        <v>851</v>
      </c>
      <c r="C3341" s="16">
        <v>2012</v>
      </c>
      <c r="D3341" s="16">
        <v>17</v>
      </c>
      <c r="E3341" s="16">
        <v>0</v>
      </c>
      <c r="F3341" s="16">
        <v>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3" t="str">
        <f>IFERROR(VLOOKUP($A3341,'Fielding Data'!$A:$H,MATCH(P$1,'Fielding Data'!$A$1:$H$1,0),0),"Other")</f>
        <v>P</v>
      </c>
      <c r="Q3341" s="13">
        <f>IFERROR(VLOOKUP($A3341,'Fielding Data'!$A:$H,MATCH(Q$1,'Fielding Data'!$A$1:$H$1,0),0),"Other")</f>
        <v>2</v>
      </c>
      <c r="R3341" s="13">
        <f>IFERROR(VLOOKUP($A3341,'Fielding Data'!$A:$H,MATCH(R$1,'Fielding Data'!$A$1:$H$1,0),0),"Other")</f>
        <v>1</v>
      </c>
      <c r="S3341" s="13">
        <f>IFERROR(VLOOKUP($A3341,'Fielding Data'!$A:$H,MATCH(S$1,'Fielding Data'!$A$1:$H$1,0),0),"Other")</f>
        <v>1</v>
      </c>
      <c r="T3341" s="13">
        <f>IFERROR(VLOOKUP($A3341,'Fielding Data'!$A:$H,MATCH(T$1,'Fielding Data'!$A$1:$H$1,0),0),"Other")</f>
        <v>0</v>
      </c>
      <c r="U3341" s="13">
        <f>SUMIFS('Fielding Data'!E:E,'Fielding Data'!$A:$A,'Hitting Data'!$A3341)</f>
        <v>2</v>
      </c>
      <c r="V3341" s="13">
        <f>SUMIFS('Fielding Data'!F:F,'Fielding Data'!$A:$A,'Hitting Data'!$A3341)</f>
        <v>1</v>
      </c>
      <c r="W3341" s="13">
        <f>SUMIFS('Fielding Data'!G:G,'Fielding Data'!$A:$A,'Hitting Data'!$A3341)</f>
        <v>1</v>
      </c>
      <c r="X3341" s="13">
        <f>SUMIFS('Fielding Data'!H:H,'Fielding Data'!$A:$A,'Hitting Data'!$A3341)</f>
        <v>0</v>
      </c>
    </row>
    <row r="3342" spans="1:24" x14ac:dyDescent="0.3">
      <c r="A3342" s="13" t="str">
        <f t="shared" si="52"/>
        <v>selleju012012</v>
      </c>
      <c r="B3342" s="16" t="s">
        <v>1618</v>
      </c>
      <c r="C3342" s="16">
        <v>2012</v>
      </c>
      <c r="D3342" s="16">
        <v>19</v>
      </c>
      <c r="E3342" s="16">
        <v>44</v>
      </c>
      <c r="F3342" s="16">
        <v>6</v>
      </c>
      <c r="G3342" s="16">
        <v>9</v>
      </c>
      <c r="H3342" s="16">
        <v>3</v>
      </c>
      <c r="I3342" s="16">
        <v>1</v>
      </c>
      <c r="J3342" s="16">
        <v>1</v>
      </c>
      <c r="K3342" s="16">
        <v>2</v>
      </c>
      <c r="L3342" s="16">
        <v>0</v>
      </c>
      <c r="M3342" s="16">
        <v>0</v>
      </c>
      <c r="N3342" s="16">
        <v>5</v>
      </c>
      <c r="O3342" s="16">
        <v>14</v>
      </c>
      <c r="P3342" s="13" t="str">
        <f>IFERROR(VLOOKUP($A3342,'Fielding Data'!$A:$H,MATCH(P$1,'Fielding Data'!$A$1:$H$1,0),0),"Other")</f>
        <v>2B</v>
      </c>
      <c r="Q3342" s="13">
        <f>IFERROR(VLOOKUP($A3342,'Fielding Data'!$A:$H,MATCH(Q$1,'Fielding Data'!$A$1:$H$1,0),0),"Other")</f>
        <v>1</v>
      </c>
      <c r="R3342" s="13">
        <f>IFERROR(VLOOKUP($A3342,'Fielding Data'!$A:$H,MATCH(R$1,'Fielding Data'!$A$1:$H$1,0),0),"Other")</f>
        <v>1</v>
      </c>
      <c r="S3342" s="13">
        <f>IFERROR(VLOOKUP($A3342,'Fielding Data'!$A:$H,MATCH(S$1,'Fielding Data'!$A$1:$H$1,0),0),"Other")</f>
        <v>0</v>
      </c>
      <c r="T3342" s="13">
        <f>IFERROR(VLOOKUP($A3342,'Fielding Data'!$A:$H,MATCH(T$1,'Fielding Data'!$A$1:$H$1,0),0),"Other")</f>
        <v>0</v>
      </c>
      <c r="U3342" s="13">
        <f>SUMIFS('Fielding Data'!E:E,'Fielding Data'!$A:$A,'Hitting Data'!$A3342)</f>
        <v>20</v>
      </c>
      <c r="V3342" s="13">
        <f>SUMIFS('Fielding Data'!F:F,'Fielding Data'!$A:$A,'Hitting Data'!$A3342)</f>
        <v>28</v>
      </c>
      <c r="W3342" s="13">
        <f>SUMIFS('Fielding Data'!G:G,'Fielding Data'!$A:$A,'Hitting Data'!$A3342)</f>
        <v>1</v>
      </c>
      <c r="X3342" s="13">
        <f>SUMIFS('Fielding Data'!H:H,'Fielding Data'!$A:$A,'Hitting Data'!$A3342)</f>
        <v>6</v>
      </c>
    </row>
    <row r="3343" spans="1:24" x14ac:dyDescent="0.3">
      <c r="A3343" s="13" t="str">
        <f t="shared" si="52"/>
        <v>septile012012</v>
      </c>
      <c r="B3343" s="16" t="s">
        <v>1833</v>
      </c>
      <c r="C3343" s="16">
        <v>2012</v>
      </c>
      <c r="D3343" s="16">
        <v>21</v>
      </c>
      <c r="E3343" s="16">
        <v>0</v>
      </c>
      <c r="F3343" s="16">
        <v>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0</v>
      </c>
      <c r="P3343" s="13" t="str">
        <f>IFERROR(VLOOKUP($A3343,'Fielding Data'!$A:$H,MATCH(P$1,'Fielding Data'!$A$1:$H$1,0),0),"Other")</f>
        <v>P</v>
      </c>
      <c r="Q3343" s="13">
        <f>IFERROR(VLOOKUP($A3343,'Fielding Data'!$A:$H,MATCH(Q$1,'Fielding Data'!$A$1:$H$1,0),0),"Other")</f>
        <v>0</v>
      </c>
      <c r="R3343" s="13">
        <f>IFERROR(VLOOKUP($A3343,'Fielding Data'!$A:$H,MATCH(R$1,'Fielding Data'!$A$1:$H$1,0),0),"Other")</f>
        <v>1</v>
      </c>
      <c r="S3343" s="13">
        <f>IFERROR(VLOOKUP($A3343,'Fielding Data'!$A:$H,MATCH(S$1,'Fielding Data'!$A$1:$H$1,0),0),"Other")</f>
        <v>1</v>
      </c>
      <c r="T3343" s="13">
        <f>IFERROR(VLOOKUP($A3343,'Fielding Data'!$A:$H,MATCH(T$1,'Fielding Data'!$A$1:$H$1,0),0),"Other")</f>
        <v>0</v>
      </c>
      <c r="U3343" s="13">
        <f>SUMIFS('Fielding Data'!E:E,'Fielding Data'!$A:$A,'Hitting Data'!$A3343)</f>
        <v>0</v>
      </c>
      <c r="V3343" s="13">
        <f>SUMIFS('Fielding Data'!F:F,'Fielding Data'!$A:$A,'Hitting Data'!$A3343)</f>
        <v>1</v>
      </c>
      <c r="W3343" s="13">
        <f>SUMIFS('Fielding Data'!G:G,'Fielding Data'!$A:$A,'Hitting Data'!$A3343)</f>
        <v>1</v>
      </c>
      <c r="X3343" s="13">
        <f>SUMIFS('Fielding Data'!H:H,'Fielding Data'!$A:$A,'Hitting Data'!$A3343)</f>
        <v>0</v>
      </c>
    </row>
    <row r="3344" spans="1:24" x14ac:dyDescent="0.3">
      <c r="A3344" s="13" t="str">
        <f t="shared" si="52"/>
        <v>shawbr012012</v>
      </c>
      <c r="B3344" s="16" t="s">
        <v>1620</v>
      </c>
      <c r="C3344" s="16">
        <v>2012</v>
      </c>
      <c r="D3344" s="16">
        <v>64</v>
      </c>
      <c r="E3344" s="16">
        <v>0</v>
      </c>
      <c r="F3344" s="16">
        <v>0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3" t="str">
        <f>IFERROR(VLOOKUP($A3344,'Fielding Data'!$A:$H,MATCH(P$1,'Fielding Data'!$A$1:$H$1,0),0),"Other")</f>
        <v>P</v>
      </c>
      <c r="Q3344" s="13">
        <f>IFERROR(VLOOKUP($A3344,'Fielding Data'!$A:$H,MATCH(Q$1,'Fielding Data'!$A$1:$H$1,0),0),"Other")</f>
        <v>2</v>
      </c>
      <c r="R3344" s="13">
        <f>IFERROR(VLOOKUP($A3344,'Fielding Data'!$A:$H,MATCH(R$1,'Fielding Data'!$A$1:$H$1,0),0),"Other")</f>
        <v>9</v>
      </c>
      <c r="S3344" s="13">
        <f>IFERROR(VLOOKUP($A3344,'Fielding Data'!$A:$H,MATCH(S$1,'Fielding Data'!$A$1:$H$1,0),0),"Other")</f>
        <v>1</v>
      </c>
      <c r="T3344" s="13">
        <f>IFERROR(VLOOKUP($A3344,'Fielding Data'!$A:$H,MATCH(T$1,'Fielding Data'!$A$1:$H$1,0),0),"Other")</f>
        <v>1</v>
      </c>
      <c r="U3344" s="13">
        <f>SUMIFS('Fielding Data'!E:E,'Fielding Data'!$A:$A,'Hitting Data'!$A3344)</f>
        <v>2</v>
      </c>
      <c r="V3344" s="13">
        <f>SUMIFS('Fielding Data'!F:F,'Fielding Data'!$A:$A,'Hitting Data'!$A3344)</f>
        <v>9</v>
      </c>
      <c r="W3344" s="13">
        <f>SUMIFS('Fielding Data'!G:G,'Fielding Data'!$A:$A,'Hitting Data'!$A3344)</f>
        <v>1</v>
      </c>
      <c r="X3344" s="13">
        <f>SUMIFS('Fielding Data'!H:H,'Fielding Data'!$A:$A,'Hitting Data'!$A3344)</f>
        <v>1</v>
      </c>
    </row>
    <row r="3345" spans="1:24" x14ac:dyDescent="0.3">
      <c r="A3345" s="13" t="str">
        <f t="shared" si="52"/>
        <v>sheetbe012012</v>
      </c>
      <c r="B3345" s="16" t="s">
        <v>276</v>
      </c>
      <c r="C3345" s="16">
        <v>2012</v>
      </c>
      <c r="D3345" s="16">
        <v>9</v>
      </c>
      <c r="E3345" s="16">
        <v>13</v>
      </c>
      <c r="F3345" s="16">
        <v>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16">
        <v>1</v>
      </c>
      <c r="O3345" s="16">
        <v>6</v>
      </c>
      <c r="P3345" s="13" t="str">
        <f>IFERROR(VLOOKUP($A3345,'Fielding Data'!$A:$H,MATCH(P$1,'Fielding Data'!$A$1:$H$1,0),0),"Other")</f>
        <v>P</v>
      </c>
      <c r="Q3345" s="13">
        <f>IFERROR(VLOOKUP($A3345,'Fielding Data'!$A:$H,MATCH(Q$1,'Fielding Data'!$A$1:$H$1,0),0),"Other")</f>
        <v>5</v>
      </c>
      <c r="R3345" s="13">
        <f>IFERROR(VLOOKUP($A3345,'Fielding Data'!$A:$H,MATCH(R$1,'Fielding Data'!$A$1:$H$1,0),0),"Other")</f>
        <v>6</v>
      </c>
      <c r="S3345" s="13">
        <f>IFERROR(VLOOKUP($A3345,'Fielding Data'!$A:$H,MATCH(S$1,'Fielding Data'!$A$1:$H$1,0),0),"Other")</f>
        <v>0</v>
      </c>
      <c r="T3345" s="13">
        <f>IFERROR(VLOOKUP($A3345,'Fielding Data'!$A:$H,MATCH(T$1,'Fielding Data'!$A$1:$H$1,0),0),"Other")</f>
        <v>0</v>
      </c>
      <c r="U3345" s="13">
        <f>SUMIFS('Fielding Data'!E:E,'Fielding Data'!$A:$A,'Hitting Data'!$A3345)</f>
        <v>5</v>
      </c>
      <c r="V3345" s="13">
        <f>SUMIFS('Fielding Data'!F:F,'Fielding Data'!$A:$A,'Hitting Data'!$A3345)</f>
        <v>6</v>
      </c>
      <c r="W3345" s="13">
        <f>SUMIFS('Fielding Data'!G:G,'Fielding Data'!$A:$A,'Hitting Data'!$A3345)</f>
        <v>0</v>
      </c>
      <c r="X3345" s="13">
        <f>SUMIFS('Fielding Data'!H:H,'Fielding Data'!$A:$A,'Hitting Data'!$A3345)</f>
        <v>0</v>
      </c>
    </row>
    <row r="3346" spans="1:24" x14ac:dyDescent="0.3">
      <c r="A3346" s="13" t="str">
        <f t="shared" si="52"/>
        <v>sherrge012012</v>
      </c>
      <c r="B3346" s="16" t="s">
        <v>492</v>
      </c>
      <c r="C3346" s="16">
        <v>2012</v>
      </c>
      <c r="D3346" s="16">
        <v>2</v>
      </c>
      <c r="E3346" s="16">
        <v>0</v>
      </c>
      <c r="F3346" s="16">
        <v>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3" t="str">
        <f>IFERROR(VLOOKUP($A3346,'Fielding Data'!$A:$H,MATCH(P$1,'Fielding Data'!$A$1:$H$1,0),0),"Other")</f>
        <v>P</v>
      </c>
      <c r="Q3346" s="13">
        <f>IFERROR(VLOOKUP($A3346,'Fielding Data'!$A:$H,MATCH(Q$1,'Fielding Data'!$A$1:$H$1,0),0),"Other")</f>
        <v>0</v>
      </c>
      <c r="R3346" s="13">
        <f>IFERROR(VLOOKUP($A3346,'Fielding Data'!$A:$H,MATCH(R$1,'Fielding Data'!$A$1:$H$1,0),0),"Other")</f>
        <v>0</v>
      </c>
      <c r="S3346" s="13">
        <f>IFERROR(VLOOKUP($A3346,'Fielding Data'!$A:$H,MATCH(S$1,'Fielding Data'!$A$1:$H$1,0),0),"Other")</f>
        <v>0</v>
      </c>
      <c r="T3346" s="13">
        <f>IFERROR(VLOOKUP($A3346,'Fielding Data'!$A:$H,MATCH(T$1,'Fielding Data'!$A$1:$H$1,0),0),"Other")</f>
        <v>0</v>
      </c>
      <c r="U3346" s="13">
        <f>SUMIFS('Fielding Data'!E:E,'Fielding Data'!$A:$A,'Hitting Data'!$A3346)</f>
        <v>0</v>
      </c>
      <c r="V3346" s="13">
        <f>SUMIFS('Fielding Data'!F:F,'Fielding Data'!$A:$A,'Hitting Data'!$A3346)</f>
        <v>0</v>
      </c>
      <c r="W3346" s="13">
        <f>SUMIFS('Fielding Data'!G:G,'Fielding Data'!$A:$A,'Hitting Data'!$A3346)</f>
        <v>0</v>
      </c>
      <c r="X3346" s="13">
        <f>SUMIFS('Fielding Data'!H:H,'Fielding Data'!$A:$A,'Hitting Data'!$A3346)</f>
        <v>0</v>
      </c>
    </row>
    <row r="3347" spans="1:24" x14ac:dyDescent="0.3">
      <c r="A3347" s="13" t="str">
        <f t="shared" si="52"/>
        <v>shielja022012</v>
      </c>
      <c r="B3347" s="16" t="s">
        <v>730</v>
      </c>
      <c r="C3347" s="16">
        <v>2012</v>
      </c>
      <c r="D3347" s="16">
        <v>33</v>
      </c>
      <c r="E3347" s="16">
        <v>5</v>
      </c>
      <c r="F3347" s="16">
        <v>0</v>
      </c>
      <c r="G3347" s="16">
        <v>1</v>
      </c>
      <c r="H3347" s="16">
        <v>0</v>
      </c>
      <c r="I3347" s="16">
        <v>0</v>
      </c>
      <c r="J3347" s="16">
        <v>0</v>
      </c>
      <c r="K3347" s="16">
        <v>1</v>
      </c>
      <c r="L3347" s="16">
        <v>0</v>
      </c>
      <c r="M3347" s="16">
        <v>0</v>
      </c>
      <c r="N3347" s="16">
        <v>0</v>
      </c>
      <c r="O3347" s="16">
        <v>1</v>
      </c>
      <c r="P3347" s="13" t="str">
        <f>IFERROR(VLOOKUP($A3347,'Fielding Data'!$A:$H,MATCH(P$1,'Fielding Data'!$A$1:$H$1,0),0),"Other")</f>
        <v>P</v>
      </c>
      <c r="Q3347" s="13">
        <f>IFERROR(VLOOKUP($A3347,'Fielding Data'!$A:$H,MATCH(Q$1,'Fielding Data'!$A$1:$H$1,0),0),"Other")</f>
        <v>16</v>
      </c>
      <c r="R3347" s="13">
        <f>IFERROR(VLOOKUP($A3347,'Fielding Data'!$A:$H,MATCH(R$1,'Fielding Data'!$A$1:$H$1,0),0),"Other")</f>
        <v>21</v>
      </c>
      <c r="S3347" s="13">
        <f>IFERROR(VLOOKUP($A3347,'Fielding Data'!$A:$H,MATCH(S$1,'Fielding Data'!$A$1:$H$1,0),0),"Other")</f>
        <v>5</v>
      </c>
      <c r="T3347" s="13">
        <f>IFERROR(VLOOKUP($A3347,'Fielding Data'!$A:$H,MATCH(T$1,'Fielding Data'!$A$1:$H$1,0),0),"Other")</f>
        <v>0</v>
      </c>
      <c r="U3347" s="13">
        <f>SUMIFS('Fielding Data'!E:E,'Fielding Data'!$A:$A,'Hitting Data'!$A3347)</f>
        <v>16</v>
      </c>
      <c r="V3347" s="13">
        <f>SUMIFS('Fielding Data'!F:F,'Fielding Data'!$A:$A,'Hitting Data'!$A3347)</f>
        <v>21</v>
      </c>
      <c r="W3347" s="13">
        <f>SUMIFS('Fielding Data'!G:G,'Fielding Data'!$A:$A,'Hitting Data'!$A3347)</f>
        <v>5</v>
      </c>
      <c r="X3347" s="13">
        <f>SUMIFS('Fielding Data'!H:H,'Fielding Data'!$A:$A,'Hitting Data'!$A3347)</f>
        <v>0</v>
      </c>
    </row>
    <row r="3348" spans="1:24" x14ac:dyDescent="0.3">
      <c r="A3348" s="13" t="str">
        <f t="shared" si="52"/>
        <v>sierrmo012012</v>
      </c>
      <c r="B3348" s="16" t="s">
        <v>1834</v>
      </c>
      <c r="C3348" s="16">
        <v>2012</v>
      </c>
      <c r="D3348" s="16">
        <v>49</v>
      </c>
      <c r="E3348" s="16">
        <v>147</v>
      </c>
      <c r="F3348" s="16">
        <v>14</v>
      </c>
      <c r="G3348" s="16">
        <v>33</v>
      </c>
      <c r="H3348" s="16">
        <v>4</v>
      </c>
      <c r="I3348" s="16">
        <v>0</v>
      </c>
      <c r="J3348" s="16">
        <v>6</v>
      </c>
      <c r="K3348" s="16">
        <v>15</v>
      </c>
      <c r="L3348" s="16">
        <v>1</v>
      </c>
      <c r="M3348" s="16">
        <v>0</v>
      </c>
      <c r="N3348" s="16">
        <v>8</v>
      </c>
      <c r="O3348" s="16">
        <v>44</v>
      </c>
      <c r="P3348" s="13" t="str">
        <f>IFERROR(VLOOKUP($A3348,'Fielding Data'!$A:$H,MATCH(P$1,'Fielding Data'!$A$1:$H$1,0),0),"Other")</f>
        <v>OF</v>
      </c>
      <c r="Q3348" s="13">
        <f>IFERROR(VLOOKUP($A3348,'Fielding Data'!$A:$H,MATCH(Q$1,'Fielding Data'!$A$1:$H$1,0),0),"Other")</f>
        <v>67</v>
      </c>
      <c r="R3348" s="13">
        <f>IFERROR(VLOOKUP($A3348,'Fielding Data'!$A:$H,MATCH(R$1,'Fielding Data'!$A$1:$H$1,0),0),"Other")</f>
        <v>3</v>
      </c>
      <c r="S3348" s="13">
        <f>IFERROR(VLOOKUP($A3348,'Fielding Data'!$A:$H,MATCH(S$1,'Fielding Data'!$A$1:$H$1,0),0),"Other")</f>
        <v>0</v>
      </c>
      <c r="T3348" s="13">
        <f>IFERROR(VLOOKUP($A3348,'Fielding Data'!$A:$H,MATCH(T$1,'Fielding Data'!$A$1:$H$1,0),0),"Other")</f>
        <v>0</v>
      </c>
      <c r="U3348" s="13">
        <f>SUMIFS('Fielding Data'!E:E,'Fielding Data'!$A:$A,'Hitting Data'!$A3348)</f>
        <v>67</v>
      </c>
      <c r="V3348" s="13">
        <f>SUMIFS('Fielding Data'!F:F,'Fielding Data'!$A:$A,'Hitting Data'!$A3348)</f>
        <v>3</v>
      </c>
      <c r="W3348" s="13">
        <f>SUMIFS('Fielding Data'!G:G,'Fielding Data'!$A:$A,'Hitting Data'!$A3348)</f>
        <v>0</v>
      </c>
      <c r="X3348" s="13">
        <f>SUMIFS('Fielding Data'!H:H,'Fielding Data'!$A:$A,'Hitting Data'!$A3348)</f>
        <v>0</v>
      </c>
    </row>
    <row r="3349" spans="1:24" x14ac:dyDescent="0.3">
      <c r="A3349" s="13" t="str">
        <f t="shared" si="52"/>
        <v>simmoan012012</v>
      </c>
      <c r="B3349" s="16" t="s">
        <v>1835</v>
      </c>
      <c r="C3349" s="16">
        <v>2012</v>
      </c>
      <c r="D3349" s="16">
        <v>49</v>
      </c>
      <c r="E3349" s="16">
        <v>166</v>
      </c>
      <c r="F3349" s="16">
        <v>17</v>
      </c>
      <c r="G3349" s="16">
        <v>48</v>
      </c>
      <c r="H3349" s="16">
        <v>8</v>
      </c>
      <c r="I3349" s="16">
        <v>2</v>
      </c>
      <c r="J3349" s="16">
        <v>3</v>
      </c>
      <c r="K3349" s="16">
        <v>19</v>
      </c>
      <c r="L3349" s="16">
        <v>1</v>
      </c>
      <c r="M3349" s="16">
        <v>0</v>
      </c>
      <c r="N3349" s="16">
        <v>12</v>
      </c>
      <c r="O3349" s="16">
        <v>21</v>
      </c>
      <c r="P3349" s="13" t="str">
        <f>IFERROR(VLOOKUP($A3349,'Fielding Data'!$A:$H,MATCH(P$1,'Fielding Data'!$A$1:$H$1,0),0),"Other")</f>
        <v>SS</v>
      </c>
      <c r="Q3349" s="13">
        <f>IFERROR(VLOOKUP($A3349,'Fielding Data'!$A:$H,MATCH(Q$1,'Fielding Data'!$A$1:$H$1,0),0),"Other")</f>
        <v>67</v>
      </c>
      <c r="R3349" s="13">
        <f>IFERROR(VLOOKUP($A3349,'Fielding Data'!$A:$H,MATCH(R$1,'Fielding Data'!$A$1:$H$1,0),0),"Other")</f>
        <v>158</v>
      </c>
      <c r="S3349" s="13">
        <f>IFERROR(VLOOKUP($A3349,'Fielding Data'!$A:$H,MATCH(S$1,'Fielding Data'!$A$1:$H$1,0),0),"Other")</f>
        <v>3</v>
      </c>
      <c r="T3349" s="13">
        <f>IFERROR(VLOOKUP($A3349,'Fielding Data'!$A:$H,MATCH(T$1,'Fielding Data'!$A$1:$H$1,0),0),"Other")</f>
        <v>31</v>
      </c>
      <c r="U3349" s="13">
        <f>SUMIFS('Fielding Data'!E:E,'Fielding Data'!$A:$A,'Hitting Data'!$A3349)</f>
        <v>67</v>
      </c>
      <c r="V3349" s="13">
        <f>SUMIFS('Fielding Data'!F:F,'Fielding Data'!$A:$A,'Hitting Data'!$A3349)</f>
        <v>158</v>
      </c>
      <c r="W3349" s="13">
        <f>SUMIFS('Fielding Data'!G:G,'Fielding Data'!$A:$A,'Hitting Data'!$A3349)</f>
        <v>3</v>
      </c>
      <c r="X3349" s="13">
        <f>SUMIFS('Fielding Data'!H:H,'Fielding Data'!$A:$A,'Hitting Data'!$A3349)</f>
        <v>31</v>
      </c>
    </row>
    <row r="3350" spans="1:24" x14ac:dyDescent="0.3">
      <c r="A3350" s="13" t="str">
        <f t="shared" si="52"/>
        <v>simonal012012</v>
      </c>
      <c r="B3350" s="16" t="s">
        <v>1012</v>
      </c>
      <c r="C3350" s="16">
        <v>2012</v>
      </c>
      <c r="D3350" s="16">
        <v>36</v>
      </c>
      <c r="E3350" s="16">
        <v>4</v>
      </c>
      <c r="F3350" s="16">
        <v>0</v>
      </c>
      <c r="G3350" s="16">
        <v>0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M3350" s="16">
        <v>0</v>
      </c>
      <c r="N3350" s="16">
        <v>0</v>
      </c>
      <c r="O3350" s="16">
        <v>2</v>
      </c>
      <c r="P3350" s="13" t="str">
        <f>IFERROR(VLOOKUP($A3350,'Fielding Data'!$A:$H,MATCH(P$1,'Fielding Data'!$A$1:$H$1,0),0),"Other")</f>
        <v>P</v>
      </c>
      <c r="Q3350" s="13">
        <f>IFERROR(VLOOKUP($A3350,'Fielding Data'!$A:$H,MATCH(Q$1,'Fielding Data'!$A$1:$H$1,0),0),"Other")</f>
        <v>6</v>
      </c>
      <c r="R3350" s="13">
        <f>IFERROR(VLOOKUP($A3350,'Fielding Data'!$A:$H,MATCH(R$1,'Fielding Data'!$A$1:$H$1,0),0),"Other")</f>
        <v>6</v>
      </c>
      <c r="S3350" s="13">
        <f>IFERROR(VLOOKUP($A3350,'Fielding Data'!$A:$H,MATCH(S$1,'Fielding Data'!$A$1:$H$1,0),0),"Other")</f>
        <v>1</v>
      </c>
      <c r="T3350" s="13">
        <f>IFERROR(VLOOKUP($A3350,'Fielding Data'!$A:$H,MATCH(T$1,'Fielding Data'!$A$1:$H$1,0),0),"Other")</f>
        <v>0</v>
      </c>
      <c r="U3350" s="13">
        <f>SUMIFS('Fielding Data'!E:E,'Fielding Data'!$A:$A,'Hitting Data'!$A3350)</f>
        <v>6</v>
      </c>
      <c r="V3350" s="13">
        <f>SUMIFS('Fielding Data'!F:F,'Fielding Data'!$A:$A,'Hitting Data'!$A3350)</f>
        <v>6</v>
      </c>
      <c r="W3350" s="13">
        <f>SUMIFS('Fielding Data'!G:G,'Fielding Data'!$A:$A,'Hitting Data'!$A3350)</f>
        <v>1</v>
      </c>
      <c r="X3350" s="13">
        <f>SUMIFS('Fielding Data'!H:H,'Fielding Data'!$A:$A,'Hitting Data'!$A3350)</f>
        <v>0</v>
      </c>
    </row>
    <row r="3351" spans="1:24" x14ac:dyDescent="0.3">
      <c r="A3351" s="13" t="str">
        <f t="shared" si="52"/>
        <v>sippto012012</v>
      </c>
      <c r="B3351" s="16" t="s">
        <v>1185</v>
      </c>
      <c r="C3351" s="16">
        <v>2012</v>
      </c>
      <c r="D3351" s="16">
        <v>63</v>
      </c>
      <c r="E3351" s="16">
        <v>0</v>
      </c>
      <c r="F3351" s="16">
        <v>0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0</v>
      </c>
      <c r="P3351" s="13" t="str">
        <f>IFERROR(VLOOKUP($A3351,'Fielding Data'!$A:$H,MATCH(P$1,'Fielding Data'!$A$1:$H$1,0),0),"Other")</f>
        <v>P</v>
      </c>
      <c r="Q3351" s="13">
        <f>IFERROR(VLOOKUP($A3351,'Fielding Data'!$A:$H,MATCH(Q$1,'Fielding Data'!$A$1:$H$1,0),0),"Other")</f>
        <v>5</v>
      </c>
      <c r="R3351" s="13">
        <f>IFERROR(VLOOKUP($A3351,'Fielding Data'!$A:$H,MATCH(R$1,'Fielding Data'!$A$1:$H$1,0),0),"Other")</f>
        <v>8</v>
      </c>
      <c r="S3351" s="13">
        <f>IFERROR(VLOOKUP($A3351,'Fielding Data'!$A:$H,MATCH(S$1,'Fielding Data'!$A$1:$H$1,0),0),"Other")</f>
        <v>0</v>
      </c>
      <c r="T3351" s="13">
        <f>IFERROR(VLOOKUP($A3351,'Fielding Data'!$A:$H,MATCH(T$1,'Fielding Data'!$A$1:$H$1,0),0),"Other")</f>
        <v>0</v>
      </c>
      <c r="U3351" s="13">
        <f>SUMIFS('Fielding Data'!E:E,'Fielding Data'!$A:$A,'Hitting Data'!$A3351)</f>
        <v>5</v>
      </c>
      <c r="V3351" s="13">
        <f>SUMIFS('Fielding Data'!F:F,'Fielding Data'!$A:$A,'Hitting Data'!$A3351)</f>
        <v>8</v>
      </c>
      <c r="W3351" s="13">
        <f>SUMIFS('Fielding Data'!G:G,'Fielding Data'!$A:$A,'Hitting Data'!$A3351)</f>
        <v>0</v>
      </c>
      <c r="X3351" s="13">
        <f>SUMIFS('Fielding Data'!H:H,'Fielding Data'!$A:$A,'Hitting Data'!$A3351)</f>
        <v>0</v>
      </c>
    </row>
    <row r="3352" spans="1:24" x14ac:dyDescent="0.3">
      <c r="A3352" s="13" t="str">
        <f t="shared" si="52"/>
        <v>skaggty012012</v>
      </c>
      <c r="B3352" s="16" t="s">
        <v>1836</v>
      </c>
      <c r="C3352" s="16">
        <v>2012</v>
      </c>
      <c r="D3352" s="16">
        <v>6</v>
      </c>
      <c r="E3352" s="16">
        <v>7</v>
      </c>
      <c r="F3352" s="16">
        <v>0</v>
      </c>
      <c r="G3352" s="16">
        <v>0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4</v>
      </c>
      <c r="P3352" s="13" t="str">
        <f>IFERROR(VLOOKUP($A3352,'Fielding Data'!$A:$H,MATCH(P$1,'Fielding Data'!$A$1:$H$1,0),0),"Other")</f>
        <v>P</v>
      </c>
      <c r="Q3352" s="13">
        <f>IFERROR(VLOOKUP($A3352,'Fielding Data'!$A:$H,MATCH(Q$1,'Fielding Data'!$A$1:$H$1,0),0),"Other")</f>
        <v>0</v>
      </c>
      <c r="R3352" s="13">
        <f>IFERROR(VLOOKUP($A3352,'Fielding Data'!$A:$H,MATCH(R$1,'Fielding Data'!$A$1:$H$1,0),0),"Other")</f>
        <v>8</v>
      </c>
      <c r="S3352" s="13">
        <f>IFERROR(VLOOKUP($A3352,'Fielding Data'!$A:$H,MATCH(S$1,'Fielding Data'!$A$1:$H$1,0),0),"Other")</f>
        <v>0</v>
      </c>
      <c r="T3352" s="13">
        <f>IFERROR(VLOOKUP($A3352,'Fielding Data'!$A:$H,MATCH(T$1,'Fielding Data'!$A$1:$H$1,0),0),"Other")</f>
        <v>0</v>
      </c>
      <c r="U3352" s="13">
        <f>SUMIFS('Fielding Data'!E:E,'Fielding Data'!$A:$A,'Hitting Data'!$A3352)</f>
        <v>0</v>
      </c>
      <c r="V3352" s="13">
        <f>SUMIFS('Fielding Data'!F:F,'Fielding Data'!$A:$A,'Hitting Data'!$A3352)</f>
        <v>8</v>
      </c>
      <c r="W3352" s="13">
        <f>SUMIFS('Fielding Data'!G:G,'Fielding Data'!$A:$A,'Hitting Data'!$A3352)</f>
        <v>0</v>
      </c>
      <c r="X3352" s="13">
        <f>SUMIFS('Fielding Data'!H:H,'Fielding Data'!$A:$A,'Hitting Data'!$A3352)</f>
        <v>0</v>
      </c>
    </row>
    <row r="3353" spans="1:24" x14ac:dyDescent="0.3">
      <c r="A3353" s="13" t="str">
        <f t="shared" si="52"/>
        <v>slatedo012012</v>
      </c>
      <c r="B3353" s="16" t="s">
        <v>731</v>
      </c>
      <c r="C3353" s="16">
        <v>2012</v>
      </c>
      <c r="D3353" s="16">
        <v>10</v>
      </c>
      <c r="E3353" s="16">
        <v>0</v>
      </c>
      <c r="F3353" s="16">
        <v>0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3" t="str">
        <f>IFERROR(VLOOKUP($A3353,'Fielding Data'!$A:$H,MATCH(P$1,'Fielding Data'!$A$1:$H$1,0),0),"Other")</f>
        <v>P</v>
      </c>
      <c r="Q3353" s="13">
        <f>IFERROR(VLOOKUP($A3353,'Fielding Data'!$A:$H,MATCH(Q$1,'Fielding Data'!$A$1:$H$1,0),0),"Other")</f>
        <v>0</v>
      </c>
      <c r="R3353" s="13">
        <f>IFERROR(VLOOKUP($A3353,'Fielding Data'!$A:$H,MATCH(R$1,'Fielding Data'!$A$1:$H$1,0),0),"Other")</f>
        <v>1</v>
      </c>
      <c r="S3353" s="13">
        <f>IFERROR(VLOOKUP($A3353,'Fielding Data'!$A:$H,MATCH(S$1,'Fielding Data'!$A$1:$H$1,0),0),"Other")</f>
        <v>0</v>
      </c>
      <c r="T3353" s="13">
        <f>IFERROR(VLOOKUP($A3353,'Fielding Data'!$A:$H,MATCH(T$1,'Fielding Data'!$A$1:$H$1,0),0),"Other")</f>
        <v>0</v>
      </c>
      <c r="U3353" s="13">
        <f>SUMIFS('Fielding Data'!E:E,'Fielding Data'!$A:$A,'Hitting Data'!$A3353)</f>
        <v>0</v>
      </c>
      <c r="V3353" s="13">
        <f>SUMIFS('Fielding Data'!F:F,'Fielding Data'!$A:$A,'Hitting Data'!$A3353)</f>
        <v>1</v>
      </c>
      <c r="W3353" s="13">
        <f>SUMIFS('Fielding Data'!G:G,'Fielding Data'!$A:$A,'Hitting Data'!$A3353)</f>
        <v>0</v>
      </c>
      <c r="X3353" s="13">
        <f>SUMIFS('Fielding Data'!H:H,'Fielding Data'!$A:$A,'Hitting Data'!$A3353)</f>
        <v>0</v>
      </c>
    </row>
    <row r="3354" spans="1:24" x14ac:dyDescent="0.3">
      <c r="A3354" s="13" t="str">
        <f t="shared" si="52"/>
        <v>smithjo052012</v>
      </c>
      <c r="B3354" s="16" t="s">
        <v>853</v>
      </c>
      <c r="C3354" s="16">
        <v>2012</v>
      </c>
      <c r="D3354" s="16">
        <v>72</v>
      </c>
      <c r="E3354" s="16">
        <v>0</v>
      </c>
      <c r="F3354" s="16">
        <v>0</v>
      </c>
      <c r="G3354" s="16">
        <v>0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3" t="str">
        <f>IFERROR(VLOOKUP($A3354,'Fielding Data'!$A:$H,MATCH(P$1,'Fielding Data'!$A$1:$H$1,0),0),"Other")</f>
        <v>P</v>
      </c>
      <c r="Q3354" s="13">
        <f>IFERROR(VLOOKUP($A3354,'Fielding Data'!$A:$H,MATCH(Q$1,'Fielding Data'!$A$1:$H$1,0),0),"Other")</f>
        <v>1</v>
      </c>
      <c r="R3354" s="13">
        <f>IFERROR(VLOOKUP($A3354,'Fielding Data'!$A:$H,MATCH(R$1,'Fielding Data'!$A$1:$H$1,0),0),"Other")</f>
        <v>15</v>
      </c>
      <c r="S3354" s="13">
        <f>IFERROR(VLOOKUP($A3354,'Fielding Data'!$A:$H,MATCH(S$1,'Fielding Data'!$A$1:$H$1,0),0),"Other")</f>
        <v>1</v>
      </c>
      <c r="T3354" s="13">
        <f>IFERROR(VLOOKUP($A3354,'Fielding Data'!$A:$H,MATCH(T$1,'Fielding Data'!$A$1:$H$1,0),0),"Other")</f>
        <v>1</v>
      </c>
      <c r="U3354" s="13">
        <f>SUMIFS('Fielding Data'!E:E,'Fielding Data'!$A:$A,'Hitting Data'!$A3354)</f>
        <v>1</v>
      </c>
      <c r="V3354" s="13">
        <f>SUMIFS('Fielding Data'!F:F,'Fielding Data'!$A:$A,'Hitting Data'!$A3354)</f>
        <v>15</v>
      </c>
      <c r="W3354" s="13">
        <f>SUMIFS('Fielding Data'!G:G,'Fielding Data'!$A:$A,'Hitting Data'!$A3354)</f>
        <v>1</v>
      </c>
      <c r="X3354" s="13">
        <f>SUMIFS('Fielding Data'!H:H,'Fielding Data'!$A:$A,'Hitting Data'!$A3354)</f>
        <v>1</v>
      </c>
    </row>
    <row r="3355" spans="1:24" x14ac:dyDescent="0.3">
      <c r="A3355" s="13" t="str">
        <f t="shared" si="52"/>
        <v>smithse012012</v>
      </c>
      <c r="B3355" s="16" t="s">
        <v>854</v>
      </c>
      <c r="C3355" s="16">
        <v>2012</v>
      </c>
      <c r="D3355" s="16">
        <v>125</v>
      </c>
      <c r="E3355" s="16">
        <v>383</v>
      </c>
      <c r="F3355" s="16">
        <v>55</v>
      </c>
      <c r="G3355" s="16">
        <v>92</v>
      </c>
      <c r="H3355" s="16">
        <v>23</v>
      </c>
      <c r="I3355" s="16">
        <v>2</v>
      </c>
      <c r="J3355" s="16">
        <v>14</v>
      </c>
      <c r="K3355" s="16">
        <v>52</v>
      </c>
      <c r="L3355" s="16">
        <v>2</v>
      </c>
      <c r="M3355" s="16">
        <v>2</v>
      </c>
      <c r="N3355" s="16">
        <v>50</v>
      </c>
      <c r="O3355" s="16">
        <v>98</v>
      </c>
      <c r="P3355" s="13" t="str">
        <f>IFERROR(VLOOKUP($A3355,'Fielding Data'!$A:$H,MATCH(P$1,'Fielding Data'!$A$1:$H$1,0),0),"Other")</f>
        <v>LF</v>
      </c>
      <c r="Q3355" s="13">
        <f>IFERROR(VLOOKUP($A3355,'Fielding Data'!$A:$H,MATCH(Q$1,'Fielding Data'!$A$1:$H$1,0),0),"Other")</f>
        <v>0</v>
      </c>
      <c r="R3355" s="13">
        <f>IFERROR(VLOOKUP($A3355,'Fielding Data'!$A:$H,MATCH(R$1,'Fielding Data'!$A$1:$H$1,0),0),"Other")</f>
        <v>0</v>
      </c>
      <c r="S3355" s="13">
        <f>IFERROR(VLOOKUP($A3355,'Fielding Data'!$A:$H,MATCH(S$1,'Fielding Data'!$A$1:$H$1,0),0),"Other")</f>
        <v>0</v>
      </c>
      <c r="T3355" s="13">
        <f>IFERROR(VLOOKUP($A3355,'Fielding Data'!$A:$H,MATCH(T$1,'Fielding Data'!$A$1:$H$1,0),0),"Other")</f>
        <v>0</v>
      </c>
      <c r="U3355" s="13">
        <f>SUMIFS('Fielding Data'!E:E,'Fielding Data'!$A:$A,'Hitting Data'!$A3355)</f>
        <v>115</v>
      </c>
      <c r="V3355" s="13">
        <f>SUMIFS('Fielding Data'!F:F,'Fielding Data'!$A:$A,'Hitting Data'!$A3355)</f>
        <v>3</v>
      </c>
      <c r="W3355" s="13">
        <f>SUMIFS('Fielding Data'!G:G,'Fielding Data'!$A:$A,'Hitting Data'!$A3355)</f>
        <v>2</v>
      </c>
      <c r="X3355" s="13">
        <f>SUMIFS('Fielding Data'!H:H,'Fielding Data'!$A:$A,'Hitting Data'!$A3355)</f>
        <v>0</v>
      </c>
    </row>
    <row r="3356" spans="1:24" x14ac:dyDescent="0.3">
      <c r="A3356" s="13" t="str">
        <f t="shared" si="52"/>
        <v>smithwi042012</v>
      </c>
      <c r="B3356" s="16" t="s">
        <v>1837</v>
      </c>
      <c r="C3356" s="16">
        <v>2012</v>
      </c>
      <c r="D3356" s="16">
        <v>16</v>
      </c>
      <c r="E3356" s="16">
        <v>0</v>
      </c>
      <c r="F3356" s="16">
        <v>0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3" t="str">
        <f>IFERROR(VLOOKUP($A3356,'Fielding Data'!$A:$H,MATCH(P$1,'Fielding Data'!$A$1:$H$1,0),0),"Other")</f>
        <v>P</v>
      </c>
      <c r="Q3356" s="13">
        <f>IFERROR(VLOOKUP($A3356,'Fielding Data'!$A:$H,MATCH(Q$1,'Fielding Data'!$A$1:$H$1,0),0),"Other")</f>
        <v>2</v>
      </c>
      <c r="R3356" s="13">
        <f>IFERROR(VLOOKUP($A3356,'Fielding Data'!$A:$H,MATCH(R$1,'Fielding Data'!$A$1:$H$1,0),0),"Other")</f>
        <v>8</v>
      </c>
      <c r="S3356" s="13">
        <f>IFERROR(VLOOKUP($A3356,'Fielding Data'!$A:$H,MATCH(S$1,'Fielding Data'!$A$1:$H$1,0),0),"Other")</f>
        <v>0</v>
      </c>
      <c r="T3356" s="13">
        <f>IFERROR(VLOOKUP($A3356,'Fielding Data'!$A:$H,MATCH(T$1,'Fielding Data'!$A$1:$H$1,0),0),"Other")</f>
        <v>1</v>
      </c>
      <c r="U3356" s="13">
        <f>SUMIFS('Fielding Data'!E:E,'Fielding Data'!$A:$A,'Hitting Data'!$A3356)</f>
        <v>2</v>
      </c>
      <c r="V3356" s="13">
        <f>SUMIFS('Fielding Data'!F:F,'Fielding Data'!$A:$A,'Hitting Data'!$A3356)</f>
        <v>8</v>
      </c>
      <c r="W3356" s="13">
        <f>SUMIFS('Fielding Data'!G:G,'Fielding Data'!$A:$A,'Hitting Data'!$A3356)</f>
        <v>0</v>
      </c>
      <c r="X3356" s="13">
        <f>SUMIFS('Fielding Data'!H:H,'Fielding Data'!$A:$A,'Hitting Data'!$A3356)</f>
        <v>1</v>
      </c>
    </row>
    <row r="3357" spans="1:24" x14ac:dyDescent="0.3">
      <c r="A3357" s="13" t="str">
        <f t="shared" si="52"/>
        <v>smoakju012012</v>
      </c>
      <c r="B3357" s="16" t="s">
        <v>1385</v>
      </c>
      <c r="C3357" s="16">
        <v>2012</v>
      </c>
      <c r="D3357" s="16">
        <v>132</v>
      </c>
      <c r="E3357" s="16">
        <v>483</v>
      </c>
      <c r="F3357" s="16">
        <v>49</v>
      </c>
      <c r="G3357" s="16">
        <v>105</v>
      </c>
      <c r="H3357" s="16">
        <v>14</v>
      </c>
      <c r="I3357" s="16">
        <v>0</v>
      </c>
      <c r="J3357" s="16">
        <v>19</v>
      </c>
      <c r="K3357" s="16">
        <v>51</v>
      </c>
      <c r="L3357" s="16">
        <v>1</v>
      </c>
      <c r="M3357" s="16">
        <v>0</v>
      </c>
      <c r="N3357" s="16">
        <v>49</v>
      </c>
      <c r="O3357" s="16">
        <v>111</v>
      </c>
      <c r="P3357" s="13" t="str">
        <f>IFERROR(VLOOKUP($A3357,'Fielding Data'!$A:$H,MATCH(P$1,'Fielding Data'!$A$1:$H$1,0),0),"Other")</f>
        <v>1B</v>
      </c>
      <c r="Q3357" s="13">
        <f>IFERROR(VLOOKUP($A3357,'Fielding Data'!$A:$H,MATCH(Q$1,'Fielding Data'!$A$1:$H$1,0),0),"Other")</f>
        <v>1094</v>
      </c>
      <c r="R3357" s="13">
        <f>IFERROR(VLOOKUP($A3357,'Fielding Data'!$A:$H,MATCH(R$1,'Fielding Data'!$A$1:$H$1,0),0),"Other")</f>
        <v>70</v>
      </c>
      <c r="S3357" s="13">
        <f>IFERROR(VLOOKUP($A3357,'Fielding Data'!$A:$H,MATCH(S$1,'Fielding Data'!$A$1:$H$1,0),0),"Other")</f>
        <v>4</v>
      </c>
      <c r="T3357" s="13">
        <f>IFERROR(VLOOKUP($A3357,'Fielding Data'!$A:$H,MATCH(T$1,'Fielding Data'!$A$1:$H$1,0),0),"Other")</f>
        <v>119</v>
      </c>
      <c r="U3357" s="13">
        <f>SUMIFS('Fielding Data'!E:E,'Fielding Data'!$A:$A,'Hitting Data'!$A3357)</f>
        <v>1094</v>
      </c>
      <c r="V3357" s="13">
        <f>SUMIFS('Fielding Data'!F:F,'Fielding Data'!$A:$A,'Hitting Data'!$A3357)</f>
        <v>70</v>
      </c>
      <c r="W3357" s="13">
        <f>SUMIFS('Fielding Data'!G:G,'Fielding Data'!$A:$A,'Hitting Data'!$A3357)</f>
        <v>4</v>
      </c>
      <c r="X3357" s="13">
        <f>SUMIFS('Fielding Data'!H:H,'Fielding Data'!$A:$A,'Hitting Data'!$A3357)</f>
        <v>119</v>
      </c>
    </row>
    <row r="3358" spans="1:24" x14ac:dyDescent="0.3">
      <c r="A3358" s="13" t="str">
        <f t="shared" si="52"/>
        <v>smylydr012012</v>
      </c>
      <c r="B3358" s="16" t="s">
        <v>1838</v>
      </c>
      <c r="C3358" s="16">
        <v>2012</v>
      </c>
      <c r="D3358" s="16">
        <v>23</v>
      </c>
      <c r="E3358" s="16">
        <v>1</v>
      </c>
      <c r="F3358" s="16">
        <v>0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3" t="str">
        <f>IFERROR(VLOOKUP($A3358,'Fielding Data'!$A:$H,MATCH(P$1,'Fielding Data'!$A$1:$H$1,0),0),"Other")</f>
        <v>P</v>
      </c>
      <c r="Q3358" s="13">
        <f>IFERROR(VLOOKUP($A3358,'Fielding Data'!$A:$H,MATCH(Q$1,'Fielding Data'!$A$1:$H$1,0),0),"Other")</f>
        <v>3</v>
      </c>
      <c r="R3358" s="13">
        <f>IFERROR(VLOOKUP($A3358,'Fielding Data'!$A:$H,MATCH(R$1,'Fielding Data'!$A$1:$H$1,0),0),"Other")</f>
        <v>12</v>
      </c>
      <c r="S3358" s="13">
        <f>IFERROR(VLOOKUP($A3358,'Fielding Data'!$A:$H,MATCH(S$1,'Fielding Data'!$A$1:$H$1,0),0),"Other")</f>
        <v>3</v>
      </c>
      <c r="T3358" s="13">
        <f>IFERROR(VLOOKUP($A3358,'Fielding Data'!$A:$H,MATCH(T$1,'Fielding Data'!$A$1:$H$1,0),0),"Other")</f>
        <v>1</v>
      </c>
      <c r="U3358" s="13">
        <f>SUMIFS('Fielding Data'!E:E,'Fielding Data'!$A:$A,'Hitting Data'!$A3358)</f>
        <v>3</v>
      </c>
      <c r="V3358" s="13">
        <f>SUMIFS('Fielding Data'!F:F,'Fielding Data'!$A:$A,'Hitting Data'!$A3358)</f>
        <v>12</v>
      </c>
      <c r="W3358" s="13">
        <f>SUMIFS('Fielding Data'!G:G,'Fielding Data'!$A:$A,'Hitting Data'!$A3358)</f>
        <v>3</v>
      </c>
      <c r="X3358" s="13">
        <f>SUMIFS('Fielding Data'!H:H,'Fielding Data'!$A:$A,'Hitting Data'!$A3358)</f>
        <v>1</v>
      </c>
    </row>
    <row r="3359" spans="1:24" x14ac:dyDescent="0.3">
      <c r="A3359" s="13" t="str">
        <f t="shared" si="52"/>
        <v>snydebr032012</v>
      </c>
      <c r="B3359" s="16" t="s">
        <v>1387</v>
      </c>
      <c r="C3359" s="16">
        <v>2012</v>
      </c>
      <c r="D3359" s="16">
        <v>40</v>
      </c>
      <c r="E3359" s="16">
        <v>65</v>
      </c>
      <c r="F3359" s="16">
        <v>11</v>
      </c>
      <c r="G3359" s="16">
        <v>18</v>
      </c>
      <c r="H3359" s="16">
        <v>2</v>
      </c>
      <c r="I3359" s="16">
        <v>0</v>
      </c>
      <c r="J3359" s="16">
        <v>3</v>
      </c>
      <c r="K3359" s="16">
        <v>9</v>
      </c>
      <c r="L3359" s="16">
        <v>0</v>
      </c>
      <c r="M3359" s="16">
        <v>0</v>
      </c>
      <c r="N3359" s="16">
        <v>3</v>
      </c>
      <c r="O3359" s="16">
        <v>26</v>
      </c>
      <c r="P3359" s="13" t="str">
        <f>IFERROR(VLOOKUP($A3359,'Fielding Data'!$A:$H,MATCH(P$1,'Fielding Data'!$A$1:$H$1,0),0),"Other")</f>
        <v>1B</v>
      </c>
      <c r="Q3359" s="13">
        <f>IFERROR(VLOOKUP($A3359,'Fielding Data'!$A:$H,MATCH(Q$1,'Fielding Data'!$A$1:$H$1,0),0),"Other")</f>
        <v>67</v>
      </c>
      <c r="R3359" s="13">
        <f>IFERROR(VLOOKUP($A3359,'Fielding Data'!$A:$H,MATCH(R$1,'Fielding Data'!$A$1:$H$1,0),0),"Other")</f>
        <v>6</v>
      </c>
      <c r="S3359" s="13">
        <f>IFERROR(VLOOKUP($A3359,'Fielding Data'!$A:$H,MATCH(S$1,'Fielding Data'!$A$1:$H$1,0),0),"Other")</f>
        <v>0</v>
      </c>
      <c r="T3359" s="13">
        <f>IFERROR(VLOOKUP($A3359,'Fielding Data'!$A:$H,MATCH(T$1,'Fielding Data'!$A$1:$H$1,0),0),"Other")</f>
        <v>5</v>
      </c>
      <c r="U3359" s="13">
        <f>SUMIFS('Fielding Data'!E:E,'Fielding Data'!$A:$A,'Hitting Data'!$A3359)</f>
        <v>78</v>
      </c>
      <c r="V3359" s="13">
        <f>SUMIFS('Fielding Data'!F:F,'Fielding Data'!$A:$A,'Hitting Data'!$A3359)</f>
        <v>7</v>
      </c>
      <c r="W3359" s="13">
        <f>SUMIFS('Fielding Data'!G:G,'Fielding Data'!$A:$A,'Hitting Data'!$A3359)</f>
        <v>0</v>
      </c>
      <c r="X3359" s="13">
        <f>SUMIFS('Fielding Data'!H:H,'Fielding Data'!$A:$A,'Hitting Data'!$A3359)</f>
        <v>5</v>
      </c>
    </row>
    <row r="3360" spans="1:24" x14ac:dyDescent="0.3">
      <c r="A3360" s="13" t="str">
        <f t="shared" si="52"/>
        <v>snydech022012</v>
      </c>
      <c r="B3360" s="16" t="s">
        <v>495</v>
      </c>
      <c r="C3360" s="16">
        <v>2012</v>
      </c>
      <c r="D3360" s="16">
        <v>76</v>
      </c>
      <c r="E3360" s="16">
        <v>221</v>
      </c>
      <c r="F3360" s="16">
        <v>23</v>
      </c>
      <c r="G3360" s="16">
        <v>39</v>
      </c>
      <c r="H3360" s="16">
        <v>8</v>
      </c>
      <c r="I3360" s="16">
        <v>0</v>
      </c>
      <c r="J3360" s="16">
        <v>7</v>
      </c>
      <c r="K3360" s="16">
        <v>24</v>
      </c>
      <c r="L3360" s="16">
        <v>0</v>
      </c>
      <c r="M3360" s="16">
        <v>0</v>
      </c>
      <c r="N3360" s="16">
        <v>33</v>
      </c>
      <c r="O3360" s="16">
        <v>70</v>
      </c>
      <c r="P3360" s="13" t="str">
        <f>IFERROR(VLOOKUP($A3360,'Fielding Data'!$A:$H,MATCH(P$1,'Fielding Data'!$A$1:$H$1,0),0),"Other")</f>
        <v>1B</v>
      </c>
      <c r="Q3360" s="13">
        <f>IFERROR(VLOOKUP($A3360,'Fielding Data'!$A:$H,MATCH(Q$1,'Fielding Data'!$A$1:$H$1,0),0),"Other")</f>
        <v>0</v>
      </c>
      <c r="R3360" s="13">
        <f>IFERROR(VLOOKUP($A3360,'Fielding Data'!$A:$H,MATCH(R$1,'Fielding Data'!$A$1:$H$1,0),0),"Other")</f>
        <v>0</v>
      </c>
      <c r="S3360" s="13">
        <f>IFERROR(VLOOKUP($A3360,'Fielding Data'!$A:$H,MATCH(S$1,'Fielding Data'!$A$1:$H$1,0),0),"Other")</f>
        <v>1</v>
      </c>
      <c r="T3360" s="13">
        <f>IFERROR(VLOOKUP($A3360,'Fielding Data'!$A:$H,MATCH(T$1,'Fielding Data'!$A$1:$H$1,0),0),"Other")</f>
        <v>0</v>
      </c>
      <c r="U3360" s="13">
        <f>SUMIFS('Fielding Data'!E:E,'Fielding Data'!$A:$A,'Hitting Data'!$A3360)</f>
        <v>498</v>
      </c>
      <c r="V3360" s="13">
        <f>SUMIFS('Fielding Data'!F:F,'Fielding Data'!$A:$A,'Hitting Data'!$A3360)</f>
        <v>39</v>
      </c>
      <c r="W3360" s="13">
        <f>SUMIFS('Fielding Data'!G:G,'Fielding Data'!$A:$A,'Hitting Data'!$A3360)</f>
        <v>4</v>
      </c>
      <c r="X3360" s="13">
        <f>SUMIFS('Fielding Data'!H:H,'Fielding Data'!$A:$A,'Hitting Data'!$A3360)</f>
        <v>5</v>
      </c>
    </row>
    <row r="3361" spans="1:24" x14ac:dyDescent="0.3">
      <c r="A3361" s="13" t="str">
        <f t="shared" si="52"/>
        <v>sogarer012012</v>
      </c>
      <c r="B3361" s="16" t="s">
        <v>1388</v>
      </c>
      <c r="C3361" s="16">
        <v>2012</v>
      </c>
      <c r="D3361" s="16">
        <v>37</v>
      </c>
      <c r="E3361" s="16">
        <v>102</v>
      </c>
      <c r="F3361" s="16">
        <v>8</v>
      </c>
      <c r="G3361" s="16">
        <v>17</v>
      </c>
      <c r="H3361" s="16">
        <v>3</v>
      </c>
      <c r="I3361" s="16">
        <v>1</v>
      </c>
      <c r="J3361" s="16">
        <v>2</v>
      </c>
      <c r="K3361" s="16">
        <v>7</v>
      </c>
      <c r="L3361" s="16">
        <v>2</v>
      </c>
      <c r="M3361" s="16">
        <v>0</v>
      </c>
      <c r="N3361" s="16">
        <v>5</v>
      </c>
      <c r="O3361" s="16">
        <v>17</v>
      </c>
      <c r="P3361" s="13" t="str">
        <f>IFERROR(VLOOKUP($A3361,'Fielding Data'!$A:$H,MATCH(P$1,'Fielding Data'!$A$1:$H$1,0),0),"Other")</f>
        <v>2B</v>
      </c>
      <c r="Q3361" s="13">
        <f>IFERROR(VLOOKUP($A3361,'Fielding Data'!$A:$H,MATCH(Q$1,'Fielding Data'!$A$1:$H$1,0),0),"Other")</f>
        <v>10</v>
      </c>
      <c r="R3361" s="13">
        <f>IFERROR(VLOOKUP($A3361,'Fielding Data'!$A:$H,MATCH(R$1,'Fielding Data'!$A$1:$H$1,0),0),"Other")</f>
        <v>17</v>
      </c>
      <c r="S3361" s="13">
        <f>IFERROR(VLOOKUP($A3361,'Fielding Data'!$A:$H,MATCH(S$1,'Fielding Data'!$A$1:$H$1,0),0),"Other")</f>
        <v>0</v>
      </c>
      <c r="T3361" s="13">
        <f>IFERROR(VLOOKUP($A3361,'Fielding Data'!$A:$H,MATCH(T$1,'Fielding Data'!$A$1:$H$1,0),0),"Other")</f>
        <v>4</v>
      </c>
      <c r="U3361" s="13">
        <f>SUMIFS('Fielding Data'!E:E,'Fielding Data'!$A:$A,'Hitting Data'!$A3361)</f>
        <v>35</v>
      </c>
      <c r="V3361" s="13">
        <f>SUMIFS('Fielding Data'!F:F,'Fielding Data'!$A:$A,'Hitting Data'!$A3361)</f>
        <v>75</v>
      </c>
      <c r="W3361" s="13">
        <f>SUMIFS('Fielding Data'!G:G,'Fielding Data'!$A:$A,'Hitting Data'!$A3361)</f>
        <v>2</v>
      </c>
      <c r="X3361" s="13">
        <f>SUMIFS('Fielding Data'!H:H,'Fielding Data'!$A:$A,'Hitting Data'!$A3361)</f>
        <v>12</v>
      </c>
    </row>
    <row r="3362" spans="1:24" x14ac:dyDescent="0.3">
      <c r="A3362" s="13" t="str">
        <f t="shared" si="52"/>
        <v>solando012012</v>
      </c>
      <c r="B3362" s="16" t="s">
        <v>1840</v>
      </c>
      <c r="C3362" s="16">
        <v>2012</v>
      </c>
      <c r="D3362" s="16">
        <v>93</v>
      </c>
      <c r="E3362" s="16">
        <v>285</v>
      </c>
      <c r="F3362" s="16">
        <v>29</v>
      </c>
      <c r="G3362" s="16">
        <v>84</v>
      </c>
      <c r="H3362" s="16">
        <v>11</v>
      </c>
      <c r="I3362" s="16">
        <v>3</v>
      </c>
      <c r="J3362" s="16">
        <v>2</v>
      </c>
      <c r="K3362" s="16">
        <v>28</v>
      </c>
      <c r="L3362" s="16">
        <v>7</v>
      </c>
      <c r="M3362" s="16">
        <v>0</v>
      </c>
      <c r="N3362" s="16">
        <v>21</v>
      </c>
      <c r="O3362" s="16">
        <v>58</v>
      </c>
      <c r="P3362" s="13" t="str">
        <f>IFERROR(VLOOKUP($A3362,'Fielding Data'!$A:$H,MATCH(P$1,'Fielding Data'!$A$1:$H$1,0),0),"Other")</f>
        <v>2B</v>
      </c>
      <c r="Q3362" s="13">
        <f>IFERROR(VLOOKUP($A3362,'Fielding Data'!$A:$H,MATCH(Q$1,'Fielding Data'!$A$1:$H$1,0),0),"Other")</f>
        <v>88</v>
      </c>
      <c r="R3362" s="13">
        <f>IFERROR(VLOOKUP($A3362,'Fielding Data'!$A:$H,MATCH(R$1,'Fielding Data'!$A$1:$H$1,0),0),"Other")</f>
        <v>166</v>
      </c>
      <c r="S3362" s="13">
        <f>IFERROR(VLOOKUP($A3362,'Fielding Data'!$A:$H,MATCH(S$1,'Fielding Data'!$A$1:$H$1,0),0),"Other")</f>
        <v>2</v>
      </c>
      <c r="T3362" s="13">
        <f>IFERROR(VLOOKUP($A3362,'Fielding Data'!$A:$H,MATCH(T$1,'Fielding Data'!$A$1:$H$1,0),0),"Other")</f>
        <v>28</v>
      </c>
      <c r="U3362" s="13">
        <f>SUMIFS('Fielding Data'!E:E,'Fielding Data'!$A:$A,'Hitting Data'!$A3362)</f>
        <v>107</v>
      </c>
      <c r="V3362" s="13">
        <f>SUMIFS('Fielding Data'!F:F,'Fielding Data'!$A:$A,'Hitting Data'!$A3362)</f>
        <v>184</v>
      </c>
      <c r="W3362" s="13">
        <f>SUMIFS('Fielding Data'!G:G,'Fielding Data'!$A:$A,'Hitting Data'!$A3362)</f>
        <v>4</v>
      </c>
      <c r="X3362" s="13">
        <f>SUMIFS('Fielding Data'!H:H,'Fielding Data'!$A:$A,'Hitting Data'!$A3362)</f>
        <v>32</v>
      </c>
    </row>
    <row r="3363" spans="1:24" x14ac:dyDescent="0.3">
      <c r="A3363" s="13" t="str">
        <f t="shared" si="52"/>
        <v>solanjh012012</v>
      </c>
      <c r="B3363" s="16" t="s">
        <v>1841</v>
      </c>
      <c r="C3363" s="16">
        <v>2012</v>
      </c>
      <c r="D3363" s="16">
        <v>12</v>
      </c>
      <c r="E3363" s="16">
        <v>35</v>
      </c>
      <c r="F3363" s="16">
        <v>6</v>
      </c>
      <c r="G3363" s="16">
        <v>11</v>
      </c>
      <c r="H3363" s="16">
        <v>3</v>
      </c>
      <c r="I3363" s="16">
        <v>0</v>
      </c>
      <c r="J3363" s="16">
        <v>2</v>
      </c>
      <c r="K3363" s="16">
        <v>6</v>
      </c>
      <c r="L3363" s="16">
        <v>1</v>
      </c>
      <c r="M3363" s="16">
        <v>0</v>
      </c>
      <c r="N3363" s="16">
        <v>2</v>
      </c>
      <c r="O3363" s="16">
        <v>5</v>
      </c>
      <c r="P3363" s="13" t="str">
        <f>IFERROR(VLOOKUP($A3363,'Fielding Data'!$A:$H,MATCH(P$1,'Fielding Data'!$A$1:$H$1,0),0),"Other")</f>
        <v>C</v>
      </c>
      <c r="Q3363" s="13">
        <f>IFERROR(VLOOKUP($A3363,'Fielding Data'!$A:$H,MATCH(Q$1,'Fielding Data'!$A$1:$H$1,0),0),"Other")</f>
        <v>55</v>
      </c>
      <c r="R3363" s="13">
        <f>IFERROR(VLOOKUP($A3363,'Fielding Data'!$A:$H,MATCH(R$1,'Fielding Data'!$A$1:$H$1,0),0),"Other")</f>
        <v>10</v>
      </c>
      <c r="S3363" s="13">
        <f>IFERROR(VLOOKUP($A3363,'Fielding Data'!$A:$H,MATCH(S$1,'Fielding Data'!$A$1:$H$1,0),0),"Other")</f>
        <v>0</v>
      </c>
      <c r="T3363" s="13">
        <f>IFERROR(VLOOKUP($A3363,'Fielding Data'!$A:$H,MATCH(T$1,'Fielding Data'!$A$1:$H$1,0),0),"Other")</f>
        <v>2</v>
      </c>
      <c r="U3363" s="13">
        <f>SUMIFS('Fielding Data'!E:E,'Fielding Data'!$A:$A,'Hitting Data'!$A3363)</f>
        <v>55</v>
      </c>
      <c r="V3363" s="13">
        <f>SUMIFS('Fielding Data'!F:F,'Fielding Data'!$A:$A,'Hitting Data'!$A3363)</f>
        <v>10</v>
      </c>
      <c r="W3363" s="13">
        <f>SUMIFS('Fielding Data'!G:G,'Fielding Data'!$A:$A,'Hitting Data'!$A3363)</f>
        <v>0</v>
      </c>
      <c r="X3363" s="13">
        <f>SUMIFS('Fielding Data'!H:H,'Fielding Data'!$A:$A,'Hitting Data'!$A3363)</f>
        <v>2</v>
      </c>
    </row>
    <row r="3364" spans="1:24" x14ac:dyDescent="0.3">
      <c r="A3364" s="13" t="str">
        <f t="shared" si="52"/>
        <v>solisal012012</v>
      </c>
      <c r="B3364" s="16" t="s">
        <v>1842</v>
      </c>
      <c r="C3364" s="16">
        <v>2012</v>
      </c>
      <c r="D3364" s="16">
        <v>5</v>
      </c>
      <c r="E3364" s="16">
        <v>4</v>
      </c>
      <c r="F3364" s="16">
        <v>0</v>
      </c>
      <c r="G3364" s="16">
        <v>0</v>
      </c>
      <c r="H3364" s="16">
        <v>0</v>
      </c>
      <c r="I3364" s="16">
        <v>0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 s="16">
        <v>2</v>
      </c>
      <c r="P3364" s="13" t="str">
        <f>IFERROR(VLOOKUP($A3364,'Fielding Data'!$A:$H,MATCH(P$1,'Fielding Data'!$A$1:$H$1,0),0),"Other")</f>
        <v>C</v>
      </c>
      <c r="Q3364" s="13">
        <f>IFERROR(VLOOKUP($A3364,'Fielding Data'!$A:$H,MATCH(Q$1,'Fielding Data'!$A$1:$H$1,0),0),"Other")</f>
        <v>8</v>
      </c>
      <c r="R3364" s="13">
        <f>IFERROR(VLOOKUP($A3364,'Fielding Data'!$A:$H,MATCH(R$1,'Fielding Data'!$A$1:$H$1,0),0),"Other")</f>
        <v>0</v>
      </c>
      <c r="S3364" s="13">
        <f>IFERROR(VLOOKUP($A3364,'Fielding Data'!$A:$H,MATCH(S$1,'Fielding Data'!$A$1:$H$1,0),0),"Other")</f>
        <v>1</v>
      </c>
      <c r="T3364" s="13">
        <f>IFERROR(VLOOKUP($A3364,'Fielding Data'!$A:$H,MATCH(T$1,'Fielding Data'!$A$1:$H$1,0),0),"Other")</f>
        <v>0</v>
      </c>
      <c r="U3364" s="13">
        <f>SUMIFS('Fielding Data'!E:E,'Fielding Data'!$A:$A,'Hitting Data'!$A3364)</f>
        <v>8</v>
      </c>
      <c r="V3364" s="13">
        <f>SUMIFS('Fielding Data'!F:F,'Fielding Data'!$A:$A,'Hitting Data'!$A3364)</f>
        <v>0</v>
      </c>
      <c r="W3364" s="13">
        <f>SUMIFS('Fielding Data'!G:G,'Fielding Data'!$A:$A,'Hitting Data'!$A3364)</f>
        <v>1</v>
      </c>
      <c r="X3364" s="13">
        <f>SUMIFS('Fielding Data'!H:H,'Fielding Data'!$A:$A,'Hitting Data'!$A3364)</f>
        <v>0</v>
      </c>
    </row>
    <row r="3365" spans="1:24" x14ac:dyDescent="0.3">
      <c r="A3365" s="13" t="str">
        <f t="shared" si="52"/>
        <v>soriaal012012</v>
      </c>
      <c r="B3365" s="16" t="s">
        <v>196</v>
      </c>
      <c r="C3365" s="16">
        <v>2012</v>
      </c>
      <c r="D3365" s="16">
        <v>151</v>
      </c>
      <c r="E3365" s="16">
        <v>561</v>
      </c>
      <c r="F3365" s="16">
        <v>68</v>
      </c>
      <c r="G3365" s="16">
        <v>147</v>
      </c>
      <c r="H3365" s="16">
        <v>33</v>
      </c>
      <c r="I3365" s="16">
        <v>2</v>
      </c>
      <c r="J3365" s="16">
        <v>32</v>
      </c>
      <c r="K3365" s="16">
        <v>108</v>
      </c>
      <c r="L3365" s="16">
        <v>6</v>
      </c>
      <c r="M3365" s="16">
        <v>2</v>
      </c>
      <c r="N3365" s="16">
        <v>44</v>
      </c>
      <c r="O3365" s="16">
        <v>153</v>
      </c>
      <c r="P3365" s="13" t="str">
        <f>IFERROR(VLOOKUP($A3365,'Fielding Data'!$A:$H,MATCH(P$1,'Fielding Data'!$A$1:$H$1,0),0),"Other")</f>
        <v>LF</v>
      </c>
      <c r="Q3365" s="13">
        <f>IFERROR(VLOOKUP($A3365,'Fielding Data'!$A:$H,MATCH(Q$1,'Fielding Data'!$A$1:$H$1,0),0),"Other")</f>
        <v>0</v>
      </c>
      <c r="R3365" s="13">
        <f>IFERROR(VLOOKUP($A3365,'Fielding Data'!$A:$H,MATCH(R$1,'Fielding Data'!$A$1:$H$1,0),0),"Other")</f>
        <v>0</v>
      </c>
      <c r="S3365" s="13">
        <f>IFERROR(VLOOKUP($A3365,'Fielding Data'!$A:$H,MATCH(S$1,'Fielding Data'!$A$1:$H$1,0),0),"Other")</f>
        <v>0</v>
      </c>
      <c r="T3365" s="13">
        <f>IFERROR(VLOOKUP($A3365,'Fielding Data'!$A:$H,MATCH(T$1,'Fielding Data'!$A$1:$H$1,0),0),"Other")</f>
        <v>0</v>
      </c>
      <c r="U3365" s="13">
        <f>SUMIFS('Fielding Data'!E:E,'Fielding Data'!$A:$A,'Hitting Data'!$A3365)</f>
        <v>253</v>
      </c>
      <c r="V3365" s="13">
        <f>SUMIFS('Fielding Data'!F:F,'Fielding Data'!$A:$A,'Hitting Data'!$A3365)</f>
        <v>12</v>
      </c>
      <c r="W3365" s="13">
        <f>SUMIFS('Fielding Data'!G:G,'Fielding Data'!$A:$A,'Hitting Data'!$A3365)</f>
        <v>1</v>
      </c>
      <c r="X3365" s="13">
        <f>SUMIFS('Fielding Data'!H:H,'Fielding Data'!$A:$A,'Hitting Data'!$A3365)</f>
        <v>6</v>
      </c>
    </row>
    <row r="3366" spans="1:24" x14ac:dyDescent="0.3">
      <c r="A3366" s="13" t="str">
        <f t="shared" si="52"/>
        <v>soriara012012</v>
      </c>
      <c r="B3366" s="16" t="s">
        <v>340</v>
      </c>
      <c r="C3366" s="16">
        <v>2012</v>
      </c>
      <c r="D3366" s="16">
        <v>69</v>
      </c>
      <c r="E3366" s="16">
        <v>0</v>
      </c>
      <c r="F3366" s="16">
        <v>0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16">
        <v>0</v>
      </c>
      <c r="P3366" s="13" t="str">
        <f>IFERROR(VLOOKUP($A3366,'Fielding Data'!$A:$H,MATCH(P$1,'Fielding Data'!$A$1:$H$1,0),0),"Other")</f>
        <v>P</v>
      </c>
      <c r="Q3366" s="13">
        <f>IFERROR(VLOOKUP($A3366,'Fielding Data'!$A:$H,MATCH(Q$1,'Fielding Data'!$A$1:$H$1,0),0),"Other")</f>
        <v>1</v>
      </c>
      <c r="R3366" s="13">
        <f>IFERROR(VLOOKUP($A3366,'Fielding Data'!$A:$H,MATCH(R$1,'Fielding Data'!$A$1:$H$1,0),0),"Other")</f>
        <v>4</v>
      </c>
      <c r="S3366" s="13">
        <f>IFERROR(VLOOKUP($A3366,'Fielding Data'!$A:$H,MATCH(S$1,'Fielding Data'!$A$1:$H$1,0),0),"Other")</f>
        <v>1</v>
      </c>
      <c r="T3366" s="13">
        <f>IFERROR(VLOOKUP($A3366,'Fielding Data'!$A:$H,MATCH(T$1,'Fielding Data'!$A$1:$H$1,0),0),"Other")</f>
        <v>0</v>
      </c>
      <c r="U3366" s="13">
        <f>SUMIFS('Fielding Data'!E:E,'Fielding Data'!$A:$A,'Hitting Data'!$A3366)</f>
        <v>1</v>
      </c>
      <c r="V3366" s="13">
        <f>SUMIFS('Fielding Data'!F:F,'Fielding Data'!$A:$A,'Hitting Data'!$A3366)</f>
        <v>4</v>
      </c>
      <c r="W3366" s="13">
        <f>SUMIFS('Fielding Data'!G:G,'Fielding Data'!$A:$A,'Hitting Data'!$A3366)</f>
        <v>1</v>
      </c>
      <c r="X3366" s="13">
        <f>SUMIFS('Fielding Data'!H:H,'Fielding Data'!$A:$A,'Hitting Data'!$A3366)</f>
        <v>0</v>
      </c>
    </row>
    <row r="3367" spans="1:24" x14ac:dyDescent="0.3">
      <c r="A3367" s="13" t="str">
        <f t="shared" si="52"/>
        <v>spande012012</v>
      </c>
      <c r="B3367" s="16" t="s">
        <v>1016</v>
      </c>
      <c r="C3367" s="16">
        <v>2012</v>
      </c>
      <c r="D3367" s="16">
        <v>128</v>
      </c>
      <c r="E3367" s="16">
        <v>516</v>
      </c>
      <c r="F3367" s="16">
        <v>71</v>
      </c>
      <c r="G3367" s="16">
        <v>146</v>
      </c>
      <c r="H3367" s="16">
        <v>38</v>
      </c>
      <c r="I3367" s="16">
        <v>4</v>
      </c>
      <c r="J3367" s="16">
        <v>4</v>
      </c>
      <c r="K3367" s="16">
        <v>41</v>
      </c>
      <c r="L3367" s="16">
        <v>17</v>
      </c>
      <c r="M3367" s="16">
        <v>6</v>
      </c>
      <c r="N3367" s="16">
        <v>47</v>
      </c>
      <c r="O3367" s="16">
        <v>62</v>
      </c>
      <c r="P3367" s="13" t="str">
        <f>IFERROR(VLOOKUP($A3367,'Fielding Data'!$A:$H,MATCH(P$1,'Fielding Data'!$A$1:$H$1,0),0),"Other")</f>
        <v>CF</v>
      </c>
      <c r="Q3367" s="13">
        <f>IFERROR(VLOOKUP($A3367,'Fielding Data'!$A:$H,MATCH(Q$1,'Fielding Data'!$A$1:$H$1,0),0),"Other")</f>
        <v>0</v>
      </c>
      <c r="R3367" s="13">
        <f>IFERROR(VLOOKUP($A3367,'Fielding Data'!$A:$H,MATCH(R$1,'Fielding Data'!$A$1:$H$1,0),0),"Other")</f>
        <v>0</v>
      </c>
      <c r="S3367" s="13">
        <f>IFERROR(VLOOKUP($A3367,'Fielding Data'!$A:$H,MATCH(S$1,'Fielding Data'!$A$1:$H$1,0),0),"Other")</f>
        <v>0</v>
      </c>
      <c r="T3367" s="13">
        <f>IFERROR(VLOOKUP($A3367,'Fielding Data'!$A:$H,MATCH(T$1,'Fielding Data'!$A$1:$H$1,0),0),"Other")</f>
        <v>0</v>
      </c>
      <c r="U3367" s="13">
        <f>SUMIFS('Fielding Data'!E:E,'Fielding Data'!$A:$A,'Hitting Data'!$A3367)</f>
        <v>339</v>
      </c>
      <c r="V3367" s="13">
        <f>SUMIFS('Fielding Data'!F:F,'Fielding Data'!$A:$A,'Hitting Data'!$A3367)</f>
        <v>6</v>
      </c>
      <c r="W3367" s="13">
        <f>SUMIFS('Fielding Data'!G:G,'Fielding Data'!$A:$A,'Hitting Data'!$A3367)</f>
        <v>4</v>
      </c>
      <c r="X3367" s="13">
        <f>SUMIFS('Fielding Data'!H:H,'Fielding Data'!$A:$A,'Hitting Data'!$A3367)</f>
        <v>3</v>
      </c>
    </row>
    <row r="3368" spans="1:24" x14ac:dyDescent="0.3">
      <c r="A3368" s="13" t="str">
        <f t="shared" si="52"/>
        <v>spearna012012</v>
      </c>
      <c r="B3368" s="16" t="s">
        <v>1623</v>
      </c>
      <c r="C3368" s="16">
        <v>2012</v>
      </c>
      <c r="D3368" s="16">
        <v>4</v>
      </c>
      <c r="E3368" s="16">
        <v>4</v>
      </c>
      <c r="F3368" s="16">
        <v>0</v>
      </c>
      <c r="G3368" s="16">
        <v>0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M3368" s="16">
        <v>0</v>
      </c>
      <c r="N3368" s="16">
        <v>0</v>
      </c>
      <c r="O3368" s="16">
        <v>3</v>
      </c>
      <c r="P3368" s="13" t="str">
        <f>IFERROR(VLOOKUP($A3368,'Fielding Data'!$A:$H,MATCH(P$1,'Fielding Data'!$A$1:$H$1,0),0),"Other")</f>
        <v>2B</v>
      </c>
      <c r="Q3368" s="13">
        <f>IFERROR(VLOOKUP($A3368,'Fielding Data'!$A:$H,MATCH(Q$1,'Fielding Data'!$A$1:$H$1,0),0),"Other")</f>
        <v>0</v>
      </c>
      <c r="R3368" s="13">
        <f>IFERROR(VLOOKUP($A3368,'Fielding Data'!$A:$H,MATCH(R$1,'Fielding Data'!$A$1:$H$1,0),0),"Other")</f>
        <v>1</v>
      </c>
      <c r="S3368" s="13">
        <f>IFERROR(VLOOKUP($A3368,'Fielding Data'!$A:$H,MATCH(S$1,'Fielding Data'!$A$1:$H$1,0),0),"Other")</f>
        <v>0</v>
      </c>
      <c r="T3368" s="13">
        <f>IFERROR(VLOOKUP($A3368,'Fielding Data'!$A:$H,MATCH(T$1,'Fielding Data'!$A$1:$H$1,0),0),"Other")</f>
        <v>0</v>
      </c>
      <c r="U3368" s="13">
        <f>SUMIFS('Fielding Data'!E:E,'Fielding Data'!$A:$A,'Hitting Data'!$A3368)</f>
        <v>1</v>
      </c>
      <c r="V3368" s="13">
        <f>SUMIFS('Fielding Data'!F:F,'Fielding Data'!$A:$A,'Hitting Data'!$A3368)</f>
        <v>2</v>
      </c>
      <c r="W3368" s="13">
        <f>SUMIFS('Fielding Data'!G:G,'Fielding Data'!$A:$A,'Hitting Data'!$A3368)</f>
        <v>0</v>
      </c>
      <c r="X3368" s="13">
        <f>SUMIFS('Fielding Data'!H:H,'Fielding Data'!$A:$A,'Hitting Data'!$A3368)</f>
        <v>0</v>
      </c>
    </row>
    <row r="3369" spans="1:24" x14ac:dyDescent="0.3">
      <c r="A3369" s="13" t="str">
        <f t="shared" si="52"/>
        <v>spencjo012012</v>
      </c>
      <c r="B3369" s="16" t="s">
        <v>1624</v>
      </c>
      <c r="C3369" s="16">
        <v>2012</v>
      </c>
      <c r="D3369" s="16">
        <v>11</v>
      </c>
      <c r="E3369" s="16">
        <v>0</v>
      </c>
      <c r="F3369" s="16">
        <v>0</v>
      </c>
      <c r="G3369" s="16">
        <v>0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3" t="str">
        <f>IFERROR(VLOOKUP($A3369,'Fielding Data'!$A:$H,MATCH(P$1,'Fielding Data'!$A$1:$H$1,0),0),"Other")</f>
        <v>P</v>
      </c>
      <c r="Q3369" s="13">
        <f>IFERROR(VLOOKUP($A3369,'Fielding Data'!$A:$H,MATCH(Q$1,'Fielding Data'!$A$1:$H$1,0),0),"Other")</f>
        <v>1</v>
      </c>
      <c r="R3369" s="13">
        <f>IFERROR(VLOOKUP($A3369,'Fielding Data'!$A:$H,MATCH(R$1,'Fielding Data'!$A$1:$H$1,0),0),"Other")</f>
        <v>5</v>
      </c>
      <c r="S3369" s="13">
        <f>IFERROR(VLOOKUP($A3369,'Fielding Data'!$A:$H,MATCH(S$1,'Fielding Data'!$A$1:$H$1,0),0),"Other")</f>
        <v>0</v>
      </c>
      <c r="T3369" s="13">
        <f>IFERROR(VLOOKUP($A3369,'Fielding Data'!$A:$H,MATCH(T$1,'Fielding Data'!$A$1:$H$1,0),0),"Other")</f>
        <v>0</v>
      </c>
      <c r="U3369" s="13">
        <f>SUMIFS('Fielding Data'!E:E,'Fielding Data'!$A:$A,'Hitting Data'!$A3369)</f>
        <v>1</v>
      </c>
      <c r="V3369" s="13">
        <f>SUMIFS('Fielding Data'!F:F,'Fielding Data'!$A:$A,'Hitting Data'!$A3369)</f>
        <v>5</v>
      </c>
      <c r="W3369" s="13">
        <f>SUMIFS('Fielding Data'!G:G,'Fielding Data'!$A:$A,'Hitting Data'!$A3369)</f>
        <v>0</v>
      </c>
      <c r="X3369" s="13">
        <f>SUMIFS('Fielding Data'!H:H,'Fielding Data'!$A:$A,'Hitting Data'!$A3369)</f>
        <v>0</v>
      </c>
    </row>
    <row r="3370" spans="1:24" x14ac:dyDescent="0.3">
      <c r="A3370" s="13" t="str">
        <f t="shared" si="52"/>
        <v>stammcr012012</v>
      </c>
      <c r="B3370" s="16" t="s">
        <v>1186</v>
      </c>
      <c r="C3370" s="16">
        <v>2012</v>
      </c>
      <c r="D3370" s="16">
        <v>59</v>
      </c>
      <c r="E3370" s="16">
        <v>6</v>
      </c>
      <c r="F3370" s="16">
        <v>0</v>
      </c>
      <c r="G3370" s="16">
        <v>0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 s="16">
        <v>4</v>
      </c>
      <c r="P3370" s="13" t="str">
        <f>IFERROR(VLOOKUP($A3370,'Fielding Data'!$A:$H,MATCH(P$1,'Fielding Data'!$A$1:$H$1,0),0),"Other")</f>
        <v>P</v>
      </c>
      <c r="Q3370" s="13">
        <f>IFERROR(VLOOKUP($A3370,'Fielding Data'!$A:$H,MATCH(Q$1,'Fielding Data'!$A$1:$H$1,0),0),"Other")</f>
        <v>5</v>
      </c>
      <c r="R3370" s="13">
        <f>IFERROR(VLOOKUP($A3370,'Fielding Data'!$A:$H,MATCH(R$1,'Fielding Data'!$A$1:$H$1,0),0),"Other")</f>
        <v>8</v>
      </c>
      <c r="S3370" s="13">
        <f>IFERROR(VLOOKUP($A3370,'Fielding Data'!$A:$H,MATCH(S$1,'Fielding Data'!$A$1:$H$1,0),0),"Other")</f>
        <v>1</v>
      </c>
      <c r="T3370" s="13">
        <f>IFERROR(VLOOKUP($A3370,'Fielding Data'!$A:$H,MATCH(T$1,'Fielding Data'!$A$1:$H$1,0),0),"Other")</f>
        <v>0</v>
      </c>
      <c r="U3370" s="13">
        <f>SUMIFS('Fielding Data'!E:E,'Fielding Data'!$A:$A,'Hitting Data'!$A3370)</f>
        <v>5</v>
      </c>
      <c r="V3370" s="13">
        <f>SUMIFS('Fielding Data'!F:F,'Fielding Data'!$A:$A,'Hitting Data'!$A3370)</f>
        <v>8</v>
      </c>
      <c r="W3370" s="13">
        <f>SUMIFS('Fielding Data'!G:G,'Fielding Data'!$A:$A,'Hitting Data'!$A3370)</f>
        <v>1</v>
      </c>
      <c r="X3370" s="13">
        <f>SUMIFS('Fielding Data'!H:H,'Fielding Data'!$A:$A,'Hitting Data'!$A3370)</f>
        <v>0</v>
      </c>
    </row>
    <row r="3371" spans="1:24" x14ac:dyDescent="0.3">
      <c r="A3371" s="13" t="str">
        <f t="shared" si="52"/>
        <v>stantmi032012</v>
      </c>
      <c r="B3371" s="16" t="s">
        <v>1390</v>
      </c>
      <c r="C3371" s="16">
        <v>2012</v>
      </c>
      <c r="D3371" s="16">
        <v>123</v>
      </c>
      <c r="E3371" s="16">
        <v>449</v>
      </c>
      <c r="F3371" s="16">
        <v>75</v>
      </c>
      <c r="G3371" s="16">
        <v>130</v>
      </c>
      <c r="H3371" s="16">
        <v>30</v>
      </c>
      <c r="I3371" s="16">
        <v>1</v>
      </c>
      <c r="J3371" s="16">
        <v>37</v>
      </c>
      <c r="K3371" s="16">
        <v>86</v>
      </c>
      <c r="L3371" s="16">
        <v>6</v>
      </c>
      <c r="M3371" s="16">
        <v>2</v>
      </c>
      <c r="N3371" s="16">
        <v>46</v>
      </c>
      <c r="O3371" s="16">
        <v>143</v>
      </c>
      <c r="P3371" s="13" t="str">
        <f>IFERROR(VLOOKUP($A3371,'Fielding Data'!$A:$H,MATCH(P$1,'Fielding Data'!$A$1:$H$1,0),0),"Other")</f>
        <v>OF</v>
      </c>
      <c r="Q3371" s="13">
        <f>IFERROR(VLOOKUP($A3371,'Fielding Data'!$A:$H,MATCH(Q$1,'Fielding Data'!$A$1:$H$1,0),0),"Other")</f>
        <v>257</v>
      </c>
      <c r="R3371" s="13">
        <f>IFERROR(VLOOKUP($A3371,'Fielding Data'!$A:$H,MATCH(R$1,'Fielding Data'!$A$1:$H$1,0),0),"Other")</f>
        <v>6</v>
      </c>
      <c r="S3371" s="13">
        <f>IFERROR(VLOOKUP($A3371,'Fielding Data'!$A:$H,MATCH(S$1,'Fielding Data'!$A$1:$H$1,0),0),"Other")</f>
        <v>7</v>
      </c>
      <c r="T3371" s="13">
        <f>IFERROR(VLOOKUP($A3371,'Fielding Data'!$A:$H,MATCH(T$1,'Fielding Data'!$A$1:$H$1,0),0),"Other")</f>
        <v>1</v>
      </c>
      <c r="U3371" s="13">
        <f>SUMIFS('Fielding Data'!E:E,'Fielding Data'!$A:$A,'Hitting Data'!$A3371)</f>
        <v>257</v>
      </c>
      <c r="V3371" s="13">
        <f>SUMIFS('Fielding Data'!F:F,'Fielding Data'!$A:$A,'Hitting Data'!$A3371)</f>
        <v>6</v>
      </c>
      <c r="W3371" s="13">
        <f>SUMIFS('Fielding Data'!G:G,'Fielding Data'!$A:$A,'Hitting Data'!$A3371)</f>
        <v>7</v>
      </c>
      <c r="X3371" s="13">
        <f>SUMIFS('Fielding Data'!H:H,'Fielding Data'!$A:$A,'Hitting Data'!$A3371)</f>
        <v>1</v>
      </c>
    </row>
    <row r="3372" spans="1:24" x14ac:dyDescent="0.3">
      <c r="A3372" s="13" t="str">
        <f t="shared" si="52"/>
        <v>staufti012012</v>
      </c>
      <c r="B3372" s="16" t="s">
        <v>605</v>
      </c>
      <c r="C3372" s="16">
        <v>2012</v>
      </c>
      <c r="D3372" s="16">
        <v>1</v>
      </c>
      <c r="E3372" s="16">
        <v>1</v>
      </c>
      <c r="F3372" s="16">
        <v>0</v>
      </c>
      <c r="G3372" s="16">
        <v>0</v>
      </c>
      <c r="H3372" s="16">
        <v>0</v>
      </c>
      <c r="I3372" s="16">
        <v>0</v>
      </c>
      <c r="J3372" s="16">
        <v>0</v>
      </c>
      <c r="K3372" s="16">
        <v>1</v>
      </c>
      <c r="L3372" s="16">
        <v>0</v>
      </c>
      <c r="M3372" s="16">
        <v>0</v>
      </c>
      <c r="N3372" s="16">
        <v>0</v>
      </c>
      <c r="O3372" s="16">
        <v>0</v>
      </c>
      <c r="P3372" s="13" t="str">
        <f>IFERROR(VLOOKUP($A3372,'Fielding Data'!$A:$H,MATCH(P$1,'Fielding Data'!$A$1:$H$1,0),0),"Other")</f>
        <v>P</v>
      </c>
      <c r="Q3372" s="13">
        <f>IFERROR(VLOOKUP($A3372,'Fielding Data'!$A:$H,MATCH(Q$1,'Fielding Data'!$A$1:$H$1,0),0),"Other")</f>
        <v>1</v>
      </c>
      <c r="R3372" s="13">
        <f>IFERROR(VLOOKUP($A3372,'Fielding Data'!$A:$H,MATCH(R$1,'Fielding Data'!$A$1:$H$1,0),0),"Other")</f>
        <v>0</v>
      </c>
      <c r="S3372" s="13">
        <f>IFERROR(VLOOKUP($A3372,'Fielding Data'!$A:$H,MATCH(S$1,'Fielding Data'!$A$1:$H$1,0),0),"Other")</f>
        <v>0</v>
      </c>
      <c r="T3372" s="13">
        <f>IFERROR(VLOOKUP($A3372,'Fielding Data'!$A:$H,MATCH(T$1,'Fielding Data'!$A$1:$H$1,0),0),"Other")</f>
        <v>0</v>
      </c>
      <c r="U3372" s="13">
        <f>SUMIFS('Fielding Data'!E:E,'Fielding Data'!$A:$A,'Hitting Data'!$A3372)</f>
        <v>1</v>
      </c>
      <c r="V3372" s="13">
        <f>SUMIFS('Fielding Data'!F:F,'Fielding Data'!$A:$A,'Hitting Data'!$A3372)</f>
        <v>0</v>
      </c>
      <c r="W3372" s="13">
        <f>SUMIFS('Fielding Data'!G:G,'Fielding Data'!$A:$A,'Hitting Data'!$A3372)</f>
        <v>0</v>
      </c>
      <c r="X3372" s="13">
        <f>SUMIFS('Fielding Data'!H:H,'Fielding Data'!$A:$A,'Hitting Data'!$A3372)</f>
        <v>0</v>
      </c>
    </row>
    <row r="3373" spans="1:24" x14ac:dyDescent="0.3">
      <c r="A3373" s="13" t="str">
        <f t="shared" si="52"/>
        <v>stewach012012</v>
      </c>
      <c r="B3373" s="16" t="s">
        <v>732</v>
      </c>
      <c r="C3373" s="16">
        <v>2012</v>
      </c>
      <c r="D3373" s="16">
        <v>55</v>
      </c>
      <c r="E3373" s="16">
        <v>141</v>
      </c>
      <c r="F3373" s="16">
        <v>15</v>
      </c>
      <c r="G3373" s="16">
        <v>34</v>
      </c>
      <c r="H3373" s="16">
        <v>8</v>
      </c>
      <c r="I3373" s="16">
        <v>0</v>
      </c>
      <c r="J3373" s="16">
        <v>1</v>
      </c>
      <c r="K3373" s="16">
        <v>13</v>
      </c>
      <c r="L3373" s="16">
        <v>2</v>
      </c>
      <c r="M3373" s="16">
        <v>0</v>
      </c>
      <c r="N3373" s="16">
        <v>10</v>
      </c>
      <c r="O3373" s="16">
        <v>21</v>
      </c>
      <c r="P3373" s="13" t="str">
        <f>IFERROR(VLOOKUP($A3373,'Fielding Data'!$A:$H,MATCH(P$1,'Fielding Data'!$A$1:$H$1,0),0),"Other")</f>
        <v>C</v>
      </c>
      <c r="Q3373" s="13">
        <f>IFERROR(VLOOKUP($A3373,'Fielding Data'!$A:$H,MATCH(Q$1,'Fielding Data'!$A$1:$H$1,0),0),"Other")</f>
        <v>379</v>
      </c>
      <c r="R3373" s="13">
        <f>IFERROR(VLOOKUP($A3373,'Fielding Data'!$A:$H,MATCH(R$1,'Fielding Data'!$A$1:$H$1,0),0),"Other")</f>
        <v>25</v>
      </c>
      <c r="S3373" s="13">
        <f>IFERROR(VLOOKUP($A3373,'Fielding Data'!$A:$H,MATCH(S$1,'Fielding Data'!$A$1:$H$1,0),0),"Other")</f>
        <v>4</v>
      </c>
      <c r="T3373" s="13">
        <f>IFERROR(VLOOKUP($A3373,'Fielding Data'!$A:$H,MATCH(T$1,'Fielding Data'!$A$1:$H$1,0),0),"Other")</f>
        <v>3</v>
      </c>
      <c r="U3373" s="13">
        <f>SUMIFS('Fielding Data'!E:E,'Fielding Data'!$A:$A,'Hitting Data'!$A3373)</f>
        <v>379</v>
      </c>
      <c r="V3373" s="13">
        <f>SUMIFS('Fielding Data'!F:F,'Fielding Data'!$A:$A,'Hitting Data'!$A3373)</f>
        <v>25</v>
      </c>
      <c r="W3373" s="13">
        <f>SUMIFS('Fielding Data'!G:G,'Fielding Data'!$A:$A,'Hitting Data'!$A3373)</f>
        <v>4</v>
      </c>
      <c r="X3373" s="13">
        <f>SUMIFS('Fielding Data'!H:H,'Fielding Data'!$A:$A,'Hitting Data'!$A3373)</f>
        <v>3</v>
      </c>
    </row>
    <row r="3374" spans="1:24" x14ac:dyDescent="0.3">
      <c r="A3374" s="13" t="str">
        <f t="shared" si="52"/>
        <v>stewaia012012</v>
      </c>
      <c r="B3374" s="16" t="s">
        <v>858</v>
      </c>
      <c r="C3374" s="16">
        <v>2012</v>
      </c>
      <c r="D3374" s="16">
        <v>55</v>
      </c>
      <c r="E3374" s="16">
        <v>179</v>
      </c>
      <c r="F3374" s="16">
        <v>16</v>
      </c>
      <c r="G3374" s="16">
        <v>36</v>
      </c>
      <c r="H3374" s="16">
        <v>5</v>
      </c>
      <c r="I3374" s="16">
        <v>2</v>
      </c>
      <c r="J3374" s="16">
        <v>5</v>
      </c>
      <c r="K3374" s="16">
        <v>17</v>
      </c>
      <c r="L3374" s="16">
        <v>0</v>
      </c>
      <c r="M3374" s="16">
        <v>3</v>
      </c>
      <c r="N3374" s="16">
        <v>21</v>
      </c>
      <c r="O3374" s="16">
        <v>46</v>
      </c>
      <c r="P3374" s="13" t="str">
        <f>IFERROR(VLOOKUP($A3374,'Fielding Data'!$A:$H,MATCH(P$1,'Fielding Data'!$A$1:$H$1,0),0),"Other")</f>
        <v>3B</v>
      </c>
      <c r="Q3374" s="13">
        <f>IFERROR(VLOOKUP($A3374,'Fielding Data'!$A:$H,MATCH(Q$1,'Fielding Data'!$A$1:$H$1,0),0),"Other")</f>
        <v>21</v>
      </c>
      <c r="R3374" s="13">
        <f>IFERROR(VLOOKUP($A3374,'Fielding Data'!$A:$H,MATCH(R$1,'Fielding Data'!$A$1:$H$1,0),0),"Other")</f>
        <v>86</v>
      </c>
      <c r="S3374" s="13">
        <f>IFERROR(VLOOKUP($A3374,'Fielding Data'!$A:$H,MATCH(S$1,'Fielding Data'!$A$1:$H$1,0),0),"Other")</f>
        <v>5</v>
      </c>
      <c r="T3374" s="13">
        <f>IFERROR(VLOOKUP($A3374,'Fielding Data'!$A:$H,MATCH(T$1,'Fielding Data'!$A$1:$H$1,0),0),"Other")</f>
        <v>4</v>
      </c>
      <c r="U3374" s="13">
        <f>SUMIFS('Fielding Data'!E:E,'Fielding Data'!$A:$A,'Hitting Data'!$A3374)</f>
        <v>21</v>
      </c>
      <c r="V3374" s="13">
        <f>SUMIFS('Fielding Data'!F:F,'Fielding Data'!$A:$A,'Hitting Data'!$A3374)</f>
        <v>86</v>
      </c>
      <c r="W3374" s="13">
        <f>SUMIFS('Fielding Data'!G:G,'Fielding Data'!$A:$A,'Hitting Data'!$A3374)</f>
        <v>5</v>
      </c>
      <c r="X3374" s="13">
        <f>SUMIFS('Fielding Data'!H:H,'Fielding Data'!$A:$A,'Hitting Data'!$A3374)</f>
        <v>4</v>
      </c>
    </row>
    <row r="3375" spans="1:24" x14ac:dyDescent="0.3">
      <c r="A3375" s="13" t="str">
        <f t="shared" si="52"/>
        <v>stinsjo012012</v>
      </c>
      <c r="B3375" s="16" t="s">
        <v>1626</v>
      </c>
      <c r="C3375" s="16">
        <v>2012</v>
      </c>
      <c r="D3375" s="16">
        <v>6</v>
      </c>
      <c r="E3375" s="16">
        <v>1</v>
      </c>
      <c r="F3375" s="16">
        <v>0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1</v>
      </c>
      <c r="P3375" s="13" t="str">
        <f>IFERROR(VLOOKUP($A3375,'Fielding Data'!$A:$H,MATCH(P$1,'Fielding Data'!$A$1:$H$1,0),0),"Other")</f>
        <v>P</v>
      </c>
      <c r="Q3375" s="13">
        <f>IFERROR(VLOOKUP($A3375,'Fielding Data'!$A:$H,MATCH(Q$1,'Fielding Data'!$A$1:$H$1,0),0),"Other")</f>
        <v>0</v>
      </c>
      <c r="R3375" s="13">
        <f>IFERROR(VLOOKUP($A3375,'Fielding Data'!$A:$H,MATCH(R$1,'Fielding Data'!$A$1:$H$1,0),0),"Other")</f>
        <v>0</v>
      </c>
      <c r="S3375" s="13">
        <f>IFERROR(VLOOKUP($A3375,'Fielding Data'!$A:$H,MATCH(S$1,'Fielding Data'!$A$1:$H$1,0),0),"Other")</f>
        <v>0</v>
      </c>
      <c r="T3375" s="13">
        <f>IFERROR(VLOOKUP($A3375,'Fielding Data'!$A:$H,MATCH(T$1,'Fielding Data'!$A$1:$H$1,0),0),"Other")</f>
        <v>0</v>
      </c>
      <c r="U3375" s="13">
        <f>SUMIFS('Fielding Data'!E:E,'Fielding Data'!$A:$A,'Hitting Data'!$A3375)</f>
        <v>0</v>
      </c>
      <c r="V3375" s="13">
        <f>SUMIFS('Fielding Data'!F:F,'Fielding Data'!$A:$A,'Hitting Data'!$A3375)</f>
        <v>0</v>
      </c>
      <c r="W3375" s="13">
        <f>SUMIFS('Fielding Data'!G:G,'Fielding Data'!$A:$A,'Hitting Data'!$A3375)</f>
        <v>0</v>
      </c>
      <c r="X3375" s="13">
        <f>SUMIFS('Fielding Data'!H:H,'Fielding Data'!$A:$A,'Hitting Data'!$A3375)</f>
        <v>0</v>
      </c>
    </row>
    <row r="3376" spans="1:24" x14ac:dyDescent="0.3">
      <c r="A3376" s="13" t="str">
        <f t="shared" si="52"/>
        <v>storedr012012</v>
      </c>
      <c r="B3376" s="16" t="s">
        <v>1391</v>
      </c>
      <c r="C3376" s="16">
        <v>2012</v>
      </c>
      <c r="D3376" s="16">
        <v>37</v>
      </c>
      <c r="E3376" s="16">
        <v>0</v>
      </c>
      <c r="F3376" s="16">
        <v>0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0</v>
      </c>
      <c r="P3376" s="13" t="str">
        <f>IFERROR(VLOOKUP($A3376,'Fielding Data'!$A:$H,MATCH(P$1,'Fielding Data'!$A$1:$H$1,0),0),"Other")</f>
        <v>P</v>
      </c>
      <c r="Q3376" s="13">
        <f>IFERROR(VLOOKUP($A3376,'Fielding Data'!$A:$H,MATCH(Q$1,'Fielding Data'!$A$1:$H$1,0),0),"Other")</f>
        <v>1</v>
      </c>
      <c r="R3376" s="13">
        <f>IFERROR(VLOOKUP($A3376,'Fielding Data'!$A:$H,MATCH(R$1,'Fielding Data'!$A$1:$H$1,0),0),"Other")</f>
        <v>2</v>
      </c>
      <c r="S3376" s="13">
        <f>IFERROR(VLOOKUP($A3376,'Fielding Data'!$A:$H,MATCH(S$1,'Fielding Data'!$A$1:$H$1,0),0),"Other")</f>
        <v>0</v>
      </c>
      <c r="T3376" s="13">
        <f>IFERROR(VLOOKUP($A3376,'Fielding Data'!$A:$H,MATCH(T$1,'Fielding Data'!$A$1:$H$1,0),0),"Other")</f>
        <v>0</v>
      </c>
      <c r="U3376" s="13">
        <f>SUMIFS('Fielding Data'!E:E,'Fielding Data'!$A:$A,'Hitting Data'!$A3376)</f>
        <v>1</v>
      </c>
      <c r="V3376" s="13">
        <f>SUMIFS('Fielding Data'!F:F,'Fielding Data'!$A:$A,'Hitting Data'!$A3376)</f>
        <v>2</v>
      </c>
      <c r="W3376" s="13">
        <f>SUMIFS('Fielding Data'!G:G,'Fielding Data'!$A:$A,'Hitting Data'!$A3376)</f>
        <v>0</v>
      </c>
      <c r="X3376" s="13">
        <f>SUMIFS('Fielding Data'!H:H,'Fielding Data'!$A:$A,'Hitting Data'!$A3376)</f>
        <v>0</v>
      </c>
    </row>
    <row r="3377" spans="1:24" x14ac:dyDescent="0.3">
      <c r="A3377" s="13" t="str">
        <f t="shared" si="52"/>
        <v>storemi012012</v>
      </c>
      <c r="B3377" s="16" t="s">
        <v>1843</v>
      </c>
      <c r="C3377" s="16">
        <v>2012</v>
      </c>
      <c r="D3377" s="16">
        <v>26</v>
      </c>
      <c r="E3377" s="16">
        <v>0</v>
      </c>
      <c r="F3377" s="16">
        <v>0</v>
      </c>
      <c r="G3377" s="16">
        <v>0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M3377" s="16">
        <v>0</v>
      </c>
      <c r="N3377" s="16">
        <v>0</v>
      </c>
      <c r="O3377" s="16">
        <v>0</v>
      </c>
      <c r="P3377" s="13" t="str">
        <f>IFERROR(VLOOKUP($A3377,'Fielding Data'!$A:$H,MATCH(P$1,'Fielding Data'!$A$1:$H$1,0),0),"Other")</f>
        <v>P</v>
      </c>
      <c r="Q3377" s="13">
        <f>IFERROR(VLOOKUP($A3377,'Fielding Data'!$A:$H,MATCH(Q$1,'Fielding Data'!$A$1:$H$1,0),0),"Other")</f>
        <v>1</v>
      </c>
      <c r="R3377" s="13">
        <f>IFERROR(VLOOKUP($A3377,'Fielding Data'!$A:$H,MATCH(R$1,'Fielding Data'!$A$1:$H$1,0),0),"Other")</f>
        <v>2</v>
      </c>
      <c r="S3377" s="13">
        <f>IFERROR(VLOOKUP($A3377,'Fielding Data'!$A:$H,MATCH(S$1,'Fielding Data'!$A$1:$H$1,0),0),"Other")</f>
        <v>1</v>
      </c>
      <c r="T3377" s="13">
        <f>IFERROR(VLOOKUP($A3377,'Fielding Data'!$A:$H,MATCH(T$1,'Fielding Data'!$A$1:$H$1,0),0),"Other")</f>
        <v>0</v>
      </c>
      <c r="U3377" s="13">
        <f>SUMIFS('Fielding Data'!E:E,'Fielding Data'!$A:$A,'Hitting Data'!$A3377)</f>
        <v>1</v>
      </c>
      <c r="V3377" s="13">
        <f>SUMIFS('Fielding Data'!F:F,'Fielding Data'!$A:$A,'Hitting Data'!$A3377)</f>
        <v>2</v>
      </c>
      <c r="W3377" s="13">
        <f>SUMIFS('Fielding Data'!G:G,'Fielding Data'!$A:$A,'Hitting Data'!$A3377)</f>
        <v>1</v>
      </c>
      <c r="X3377" s="13">
        <f>SUMIFS('Fielding Data'!H:H,'Fielding Data'!$A:$A,'Hitting Data'!$A3377)</f>
        <v>0</v>
      </c>
    </row>
    <row r="3378" spans="1:24" x14ac:dyDescent="0.3">
      <c r="A3378" s="13" t="str">
        <f t="shared" si="52"/>
        <v>straida012012</v>
      </c>
      <c r="B3378" s="16" t="s">
        <v>1844</v>
      </c>
      <c r="C3378" s="16">
        <v>2012</v>
      </c>
      <c r="D3378" s="16">
        <v>7</v>
      </c>
      <c r="E3378" s="16">
        <v>0</v>
      </c>
      <c r="F3378" s="16">
        <v>0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0</v>
      </c>
      <c r="P3378" s="13" t="str">
        <f>IFERROR(VLOOKUP($A3378,'Fielding Data'!$A:$H,MATCH(P$1,'Fielding Data'!$A$1:$H$1,0),0),"Other")</f>
        <v>P</v>
      </c>
      <c r="Q3378" s="13">
        <f>IFERROR(VLOOKUP($A3378,'Fielding Data'!$A:$H,MATCH(Q$1,'Fielding Data'!$A$1:$H$1,0),0),"Other")</f>
        <v>1</v>
      </c>
      <c r="R3378" s="13">
        <f>IFERROR(VLOOKUP($A3378,'Fielding Data'!$A:$H,MATCH(R$1,'Fielding Data'!$A$1:$H$1,0),0),"Other")</f>
        <v>1</v>
      </c>
      <c r="S3378" s="13">
        <f>IFERROR(VLOOKUP($A3378,'Fielding Data'!$A:$H,MATCH(S$1,'Fielding Data'!$A$1:$H$1,0),0),"Other")</f>
        <v>0</v>
      </c>
      <c r="T3378" s="13">
        <f>IFERROR(VLOOKUP($A3378,'Fielding Data'!$A:$H,MATCH(T$1,'Fielding Data'!$A$1:$H$1,0),0),"Other")</f>
        <v>0</v>
      </c>
      <c r="U3378" s="13">
        <f>SUMIFS('Fielding Data'!E:E,'Fielding Data'!$A:$A,'Hitting Data'!$A3378)</f>
        <v>1</v>
      </c>
      <c r="V3378" s="13">
        <f>SUMIFS('Fielding Data'!F:F,'Fielding Data'!$A:$A,'Hitting Data'!$A3378)</f>
        <v>1</v>
      </c>
      <c r="W3378" s="13">
        <f>SUMIFS('Fielding Data'!G:G,'Fielding Data'!$A:$A,'Hitting Data'!$A3378)</f>
        <v>0</v>
      </c>
      <c r="X3378" s="13">
        <f>SUMIFS('Fielding Data'!H:H,'Fielding Data'!$A:$A,'Hitting Data'!$A3378)</f>
        <v>0</v>
      </c>
    </row>
    <row r="3379" spans="1:24" x14ac:dyDescent="0.3">
      <c r="A3379" s="13" t="str">
        <f t="shared" si="52"/>
        <v>strasst012012</v>
      </c>
      <c r="B3379" s="16" t="s">
        <v>1393</v>
      </c>
      <c r="C3379" s="16">
        <v>2012</v>
      </c>
      <c r="D3379" s="16">
        <v>28</v>
      </c>
      <c r="E3379" s="16">
        <v>47</v>
      </c>
      <c r="F3379" s="16">
        <v>4</v>
      </c>
      <c r="G3379" s="16">
        <v>13</v>
      </c>
      <c r="H3379" s="16">
        <v>4</v>
      </c>
      <c r="I3379" s="16">
        <v>0</v>
      </c>
      <c r="J3379" s="16">
        <v>1</v>
      </c>
      <c r="K3379" s="16">
        <v>7</v>
      </c>
      <c r="L3379" s="16">
        <v>0</v>
      </c>
      <c r="M3379" s="16">
        <v>0</v>
      </c>
      <c r="N3379" s="16">
        <v>3</v>
      </c>
      <c r="O3379" s="16">
        <v>13</v>
      </c>
      <c r="P3379" s="13" t="str">
        <f>IFERROR(VLOOKUP($A3379,'Fielding Data'!$A:$H,MATCH(P$1,'Fielding Data'!$A$1:$H$1,0),0),"Other")</f>
        <v>P</v>
      </c>
      <c r="Q3379" s="13">
        <f>IFERROR(VLOOKUP($A3379,'Fielding Data'!$A:$H,MATCH(Q$1,'Fielding Data'!$A$1:$H$1,0),0),"Other")</f>
        <v>15</v>
      </c>
      <c r="R3379" s="13">
        <f>IFERROR(VLOOKUP($A3379,'Fielding Data'!$A:$H,MATCH(R$1,'Fielding Data'!$A$1:$H$1,0),0),"Other")</f>
        <v>13</v>
      </c>
      <c r="S3379" s="13">
        <f>IFERROR(VLOOKUP($A3379,'Fielding Data'!$A:$H,MATCH(S$1,'Fielding Data'!$A$1:$H$1,0),0),"Other")</f>
        <v>0</v>
      </c>
      <c r="T3379" s="13">
        <f>IFERROR(VLOOKUP($A3379,'Fielding Data'!$A:$H,MATCH(T$1,'Fielding Data'!$A$1:$H$1,0),0),"Other")</f>
        <v>0</v>
      </c>
      <c r="U3379" s="13">
        <f>SUMIFS('Fielding Data'!E:E,'Fielding Data'!$A:$A,'Hitting Data'!$A3379)</f>
        <v>15</v>
      </c>
      <c r="V3379" s="13">
        <f>SUMIFS('Fielding Data'!F:F,'Fielding Data'!$A:$A,'Hitting Data'!$A3379)</f>
        <v>13</v>
      </c>
      <c r="W3379" s="13">
        <f>SUMIFS('Fielding Data'!G:G,'Fielding Data'!$A:$A,'Hitting Data'!$A3379)</f>
        <v>0</v>
      </c>
      <c r="X3379" s="13">
        <f>SUMIFS('Fielding Data'!H:H,'Fielding Data'!$A:$A,'Hitting Data'!$A3379)</f>
        <v>0</v>
      </c>
    </row>
    <row r="3380" spans="1:24" x14ac:dyDescent="0.3">
      <c r="A3380" s="13" t="str">
        <f t="shared" si="52"/>
        <v>streehu012012</v>
      </c>
      <c r="B3380" s="16" t="s">
        <v>607</v>
      </c>
      <c r="C3380" s="16">
        <v>2012</v>
      </c>
      <c r="D3380" s="16">
        <v>40</v>
      </c>
      <c r="E3380" s="16">
        <v>0</v>
      </c>
      <c r="F3380" s="16">
        <v>0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3" t="str">
        <f>IFERROR(VLOOKUP($A3380,'Fielding Data'!$A:$H,MATCH(P$1,'Fielding Data'!$A$1:$H$1,0),0),"Other")</f>
        <v>P</v>
      </c>
      <c r="Q3380" s="13">
        <f>IFERROR(VLOOKUP($A3380,'Fielding Data'!$A:$H,MATCH(Q$1,'Fielding Data'!$A$1:$H$1,0),0),"Other")</f>
        <v>4</v>
      </c>
      <c r="R3380" s="13">
        <f>IFERROR(VLOOKUP($A3380,'Fielding Data'!$A:$H,MATCH(R$1,'Fielding Data'!$A$1:$H$1,0),0),"Other")</f>
        <v>7</v>
      </c>
      <c r="S3380" s="13">
        <f>IFERROR(VLOOKUP($A3380,'Fielding Data'!$A:$H,MATCH(S$1,'Fielding Data'!$A$1:$H$1,0),0),"Other")</f>
        <v>0</v>
      </c>
      <c r="T3380" s="13">
        <f>IFERROR(VLOOKUP($A3380,'Fielding Data'!$A:$H,MATCH(T$1,'Fielding Data'!$A$1:$H$1,0),0),"Other")</f>
        <v>0</v>
      </c>
      <c r="U3380" s="13">
        <f>SUMIFS('Fielding Data'!E:E,'Fielding Data'!$A:$A,'Hitting Data'!$A3380)</f>
        <v>4</v>
      </c>
      <c r="V3380" s="13">
        <f>SUMIFS('Fielding Data'!F:F,'Fielding Data'!$A:$A,'Hitting Data'!$A3380)</f>
        <v>7</v>
      </c>
      <c r="W3380" s="13">
        <f>SUMIFS('Fielding Data'!G:G,'Fielding Data'!$A:$A,'Hitting Data'!$A3380)</f>
        <v>0</v>
      </c>
      <c r="X3380" s="13">
        <f>SUMIFS('Fielding Data'!H:H,'Fielding Data'!$A:$A,'Hitting Data'!$A3380)</f>
        <v>0</v>
      </c>
    </row>
    <row r="3381" spans="1:24" x14ac:dyDescent="0.3">
      <c r="A3381" s="13" t="str">
        <f t="shared" si="52"/>
        <v>stroppe012012</v>
      </c>
      <c r="B3381" s="16" t="s">
        <v>1189</v>
      </c>
      <c r="C3381" s="16">
        <v>2012</v>
      </c>
      <c r="D3381" s="16">
        <v>70</v>
      </c>
      <c r="E3381" s="16">
        <v>0</v>
      </c>
      <c r="F3381" s="16">
        <v>0</v>
      </c>
      <c r="G3381" s="16">
        <v>0</v>
      </c>
      <c r="H3381" s="16">
        <v>0</v>
      </c>
      <c r="I3381" s="16">
        <v>0</v>
      </c>
      <c r="J3381" s="16">
        <v>0</v>
      </c>
      <c r="K3381" s="16">
        <v>0</v>
      </c>
      <c r="L3381" s="16">
        <v>0</v>
      </c>
      <c r="M3381" s="16">
        <v>0</v>
      </c>
      <c r="N3381" s="16">
        <v>0</v>
      </c>
      <c r="O3381" s="16">
        <v>0</v>
      </c>
      <c r="P3381" s="13" t="str">
        <f>IFERROR(VLOOKUP($A3381,'Fielding Data'!$A:$H,MATCH(P$1,'Fielding Data'!$A$1:$H$1,0),0),"Other")</f>
        <v>P</v>
      </c>
      <c r="Q3381" s="13">
        <f>IFERROR(VLOOKUP($A3381,'Fielding Data'!$A:$H,MATCH(Q$1,'Fielding Data'!$A$1:$H$1,0),0),"Other")</f>
        <v>6</v>
      </c>
      <c r="R3381" s="13">
        <f>IFERROR(VLOOKUP($A3381,'Fielding Data'!$A:$H,MATCH(R$1,'Fielding Data'!$A$1:$H$1,0),0),"Other")</f>
        <v>12</v>
      </c>
      <c r="S3381" s="13">
        <f>IFERROR(VLOOKUP($A3381,'Fielding Data'!$A:$H,MATCH(S$1,'Fielding Data'!$A$1:$H$1,0),0),"Other")</f>
        <v>0</v>
      </c>
      <c r="T3381" s="13">
        <f>IFERROR(VLOOKUP($A3381,'Fielding Data'!$A:$H,MATCH(T$1,'Fielding Data'!$A$1:$H$1,0),0),"Other")</f>
        <v>1</v>
      </c>
      <c r="U3381" s="13">
        <f>SUMIFS('Fielding Data'!E:E,'Fielding Data'!$A:$A,'Hitting Data'!$A3381)</f>
        <v>6</v>
      </c>
      <c r="V3381" s="13">
        <f>SUMIFS('Fielding Data'!F:F,'Fielding Data'!$A:$A,'Hitting Data'!$A3381)</f>
        <v>12</v>
      </c>
      <c r="W3381" s="13">
        <f>SUMIFS('Fielding Data'!G:G,'Fielding Data'!$A:$A,'Hitting Data'!$A3381)</f>
        <v>0</v>
      </c>
      <c r="X3381" s="13">
        <f>SUMIFS('Fielding Data'!H:H,'Fielding Data'!$A:$A,'Hitting Data'!$A3381)</f>
        <v>1</v>
      </c>
    </row>
    <row r="3382" spans="1:24" x14ac:dyDescent="0.3">
      <c r="A3382" s="13" t="str">
        <f t="shared" si="52"/>
        <v>stubbdr012012</v>
      </c>
      <c r="B3382" s="16" t="s">
        <v>1190</v>
      </c>
      <c r="C3382" s="16">
        <v>2012</v>
      </c>
      <c r="D3382" s="16">
        <v>136</v>
      </c>
      <c r="E3382" s="16">
        <v>493</v>
      </c>
      <c r="F3382" s="16">
        <v>75</v>
      </c>
      <c r="G3382" s="16">
        <v>105</v>
      </c>
      <c r="H3382" s="16">
        <v>13</v>
      </c>
      <c r="I3382" s="16">
        <v>2</v>
      </c>
      <c r="J3382" s="16">
        <v>14</v>
      </c>
      <c r="K3382" s="16">
        <v>40</v>
      </c>
      <c r="L3382" s="16">
        <v>30</v>
      </c>
      <c r="M3382" s="16">
        <v>7</v>
      </c>
      <c r="N3382" s="16">
        <v>42</v>
      </c>
      <c r="O3382" s="16">
        <v>166</v>
      </c>
      <c r="P3382" s="13" t="str">
        <f>IFERROR(VLOOKUP($A3382,'Fielding Data'!$A:$H,MATCH(P$1,'Fielding Data'!$A$1:$H$1,0),0),"Other")</f>
        <v>CF</v>
      </c>
      <c r="Q3382" s="13">
        <f>IFERROR(VLOOKUP($A3382,'Fielding Data'!$A:$H,MATCH(Q$1,'Fielding Data'!$A$1:$H$1,0),0),"Other")</f>
        <v>0</v>
      </c>
      <c r="R3382" s="13">
        <f>IFERROR(VLOOKUP($A3382,'Fielding Data'!$A:$H,MATCH(R$1,'Fielding Data'!$A$1:$H$1,0),0),"Other")</f>
        <v>0</v>
      </c>
      <c r="S3382" s="13">
        <f>IFERROR(VLOOKUP($A3382,'Fielding Data'!$A:$H,MATCH(S$1,'Fielding Data'!$A$1:$H$1,0),0),"Other")</f>
        <v>0</v>
      </c>
      <c r="T3382" s="13">
        <f>IFERROR(VLOOKUP($A3382,'Fielding Data'!$A:$H,MATCH(T$1,'Fielding Data'!$A$1:$H$1,0),0),"Other")</f>
        <v>0</v>
      </c>
      <c r="U3382" s="13">
        <f>SUMIFS('Fielding Data'!E:E,'Fielding Data'!$A:$A,'Hitting Data'!$A3382)</f>
        <v>272</v>
      </c>
      <c r="V3382" s="13">
        <f>SUMIFS('Fielding Data'!F:F,'Fielding Data'!$A:$A,'Hitting Data'!$A3382)</f>
        <v>5</v>
      </c>
      <c r="W3382" s="13">
        <f>SUMIFS('Fielding Data'!G:G,'Fielding Data'!$A:$A,'Hitting Data'!$A3382)</f>
        <v>5</v>
      </c>
      <c r="X3382" s="13">
        <f>SUMIFS('Fielding Data'!H:H,'Fielding Data'!$A:$A,'Hitting Data'!$A3382)</f>
        <v>1</v>
      </c>
    </row>
    <row r="3383" spans="1:24" x14ac:dyDescent="0.3">
      <c r="A3383" s="13" t="str">
        <f t="shared" si="52"/>
        <v>stutemi012012</v>
      </c>
      <c r="B3383" s="16" t="s">
        <v>1627</v>
      </c>
      <c r="C3383" s="16">
        <v>2012</v>
      </c>
      <c r="D3383" s="16">
        <v>6</v>
      </c>
      <c r="E3383" s="16">
        <v>0</v>
      </c>
      <c r="F3383" s="16">
        <v>0</v>
      </c>
      <c r="G3383" s="16">
        <v>0</v>
      </c>
      <c r="H3383" s="16">
        <v>0</v>
      </c>
      <c r="I3383" s="16">
        <v>0</v>
      </c>
      <c r="J3383" s="16">
        <v>0</v>
      </c>
      <c r="K3383" s="16">
        <v>0</v>
      </c>
      <c r="L3383" s="16">
        <v>0</v>
      </c>
      <c r="M3383" s="16">
        <v>0</v>
      </c>
      <c r="N3383" s="16">
        <v>0</v>
      </c>
      <c r="O3383" s="16">
        <v>0</v>
      </c>
      <c r="P3383" s="13" t="str">
        <f>IFERROR(VLOOKUP($A3383,'Fielding Data'!$A:$H,MATCH(P$1,'Fielding Data'!$A$1:$H$1,0),0),"Other")</f>
        <v>P</v>
      </c>
      <c r="Q3383" s="13">
        <f>IFERROR(VLOOKUP($A3383,'Fielding Data'!$A:$H,MATCH(Q$1,'Fielding Data'!$A$1:$H$1,0),0),"Other")</f>
        <v>0</v>
      </c>
      <c r="R3383" s="13">
        <f>IFERROR(VLOOKUP($A3383,'Fielding Data'!$A:$H,MATCH(R$1,'Fielding Data'!$A$1:$H$1,0),0),"Other")</f>
        <v>0</v>
      </c>
      <c r="S3383" s="13">
        <f>IFERROR(VLOOKUP($A3383,'Fielding Data'!$A:$H,MATCH(S$1,'Fielding Data'!$A$1:$H$1,0),0),"Other")</f>
        <v>0</v>
      </c>
      <c r="T3383" s="13">
        <f>IFERROR(VLOOKUP($A3383,'Fielding Data'!$A:$H,MATCH(T$1,'Fielding Data'!$A$1:$H$1,0),0),"Other")</f>
        <v>0</v>
      </c>
      <c r="U3383" s="13">
        <f>SUMIFS('Fielding Data'!E:E,'Fielding Data'!$A:$A,'Hitting Data'!$A3383)</f>
        <v>0</v>
      </c>
      <c r="V3383" s="13">
        <f>SUMIFS('Fielding Data'!F:F,'Fielding Data'!$A:$A,'Hitting Data'!$A3383)</f>
        <v>0</v>
      </c>
      <c r="W3383" s="13">
        <f>SUMIFS('Fielding Data'!G:G,'Fielding Data'!$A:$A,'Hitting Data'!$A3383)</f>
        <v>0</v>
      </c>
      <c r="X3383" s="13">
        <f>SUMIFS('Fielding Data'!H:H,'Fielding Data'!$A:$A,'Hitting Data'!$A3383)</f>
        <v>0</v>
      </c>
    </row>
    <row r="3384" spans="1:24" x14ac:dyDescent="0.3">
      <c r="A3384" s="13" t="str">
        <f t="shared" si="52"/>
        <v>suppaje012012</v>
      </c>
      <c r="B3384" s="16" t="s">
        <v>200</v>
      </c>
      <c r="C3384" s="16">
        <v>2012</v>
      </c>
      <c r="D3384" s="16">
        <v>8</v>
      </c>
      <c r="E3384" s="16">
        <v>10</v>
      </c>
      <c r="F3384" s="16">
        <v>0</v>
      </c>
      <c r="G3384" s="16">
        <v>1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M3384" s="16">
        <v>0</v>
      </c>
      <c r="N3384" s="16">
        <v>1</v>
      </c>
      <c r="O3384" s="16">
        <v>1</v>
      </c>
      <c r="P3384" s="13" t="str">
        <f>IFERROR(VLOOKUP($A3384,'Fielding Data'!$A:$H,MATCH(P$1,'Fielding Data'!$A$1:$H$1,0),0),"Other")</f>
        <v>P</v>
      </c>
      <c r="Q3384" s="13">
        <f>IFERROR(VLOOKUP($A3384,'Fielding Data'!$A:$H,MATCH(Q$1,'Fielding Data'!$A$1:$H$1,0),0),"Other")</f>
        <v>5</v>
      </c>
      <c r="R3384" s="13">
        <f>IFERROR(VLOOKUP($A3384,'Fielding Data'!$A:$H,MATCH(R$1,'Fielding Data'!$A$1:$H$1,0),0),"Other")</f>
        <v>7</v>
      </c>
      <c r="S3384" s="13">
        <f>IFERROR(VLOOKUP($A3384,'Fielding Data'!$A:$H,MATCH(S$1,'Fielding Data'!$A$1:$H$1,0),0),"Other")</f>
        <v>0</v>
      </c>
      <c r="T3384" s="13">
        <f>IFERROR(VLOOKUP($A3384,'Fielding Data'!$A:$H,MATCH(T$1,'Fielding Data'!$A$1:$H$1,0),0),"Other")</f>
        <v>1</v>
      </c>
      <c r="U3384" s="13">
        <f>SUMIFS('Fielding Data'!E:E,'Fielding Data'!$A:$A,'Hitting Data'!$A3384)</f>
        <v>5</v>
      </c>
      <c r="V3384" s="13">
        <f>SUMIFS('Fielding Data'!F:F,'Fielding Data'!$A:$A,'Hitting Data'!$A3384)</f>
        <v>7</v>
      </c>
      <c r="W3384" s="13">
        <f>SUMIFS('Fielding Data'!G:G,'Fielding Data'!$A:$A,'Hitting Data'!$A3384)</f>
        <v>0</v>
      </c>
      <c r="X3384" s="13">
        <f>SUMIFS('Fielding Data'!H:H,'Fielding Data'!$A:$A,'Hitting Data'!$A3384)</f>
        <v>1</v>
      </c>
    </row>
    <row r="3385" spans="1:24" x14ac:dyDescent="0.3">
      <c r="A3385" s="13" t="str">
        <f t="shared" si="52"/>
        <v>swarzan012012</v>
      </c>
      <c r="B3385" s="16" t="s">
        <v>1192</v>
      </c>
      <c r="C3385" s="16">
        <v>2012</v>
      </c>
      <c r="D3385" s="16">
        <v>44</v>
      </c>
      <c r="E3385" s="16">
        <v>2</v>
      </c>
      <c r="F3385" s="16">
        <v>0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1</v>
      </c>
      <c r="P3385" s="13" t="str">
        <f>IFERROR(VLOOKUP($A3385,'Fielding Data'!$A:$H,MATCH(P$1,'Fielding Data'!$A$1:$H$1,0),0),"Other")</f>
        <v>P</v>
      </c>
      <c r="Q3385" s="13">
        <f>IFERROR(VLOOKUP($A3385,'Fielding Data'!$A:$H,MATCH(Q$1,'Fielding Data'!$A$1:$H$1,0),0),"Other")</f>
        <v>6</v>
      </c>
      <c r="R3385" s="13">
        <f>IFERROR(VLOOKUP($A3385,'Fielding Data'!$A:$H,MATCH(R$1,'Fielding Data'!$A$1:$H$1,0),0),"Other")</f>
        <v>9</v>
      </c>
      <c r="S3385" s="13">
        <f>IFERROR(VLOOKUP($A3385,'Fielding Data'!$A:$H,MATCH(S$1,'Fielding Data'!$A$1:$H$1,0),0),"Other")</f>
        <v>0</v>
      </c>
      <c r="T3385" s="13">
        <f>IFERROR(VLOOKUP($A3385,'Fielding Data'!$A:$H,MATCH(T$1,'Fielding Data'!$A$1:$H$1,0),0),"Other")</f>
        <v>1</v>
      </c>
      <c r="U3385" s="13">
        <f>SUMIFS('Fielding Data'!E:E,'Fielding Data'!$A:$A,'Hitting Data'!$A3385)</f>
        <v>6</v>
      </c>
      <c r="V3385" s="13">
        <f>SUMIFS('Fielding Data'!F:F,'Fielding Data'!$A:$A,'Hitting Data'!$A3385)</f>
        <v>9</v>
      </c>
      <c r="W3385" s="13">
        <f>SUMIFS('Fielding Data'!G:G,'Fielding Data'!$A:$A,'Hitting Data'!$A3385)</f>
        <v>0</v>
      </c>
      <c r="X3385" s="13">
        <f>SUMIFS('Fielding Data'!H:H,'Fielding Data'!$A:$A,'Hitting Data'!$A3385)</f>
        <v>1</v>
      </c>
    </row>
    <row r="3386" spans="1:24" x14ac:dyDescent="0.3">
      <c r="A3386" s="13" t="str">
        <f t="shared" si="52"/>
        <v>sweenry012012</v>
      </c>
      <c r="B3386" s="16" t="s">
        <v>735</v>
      </c>
      <c r="C3386" s="16">
        <v>2012</v>
      </c>
      <c r="D3386" s="16">
        <v>63</v>
      </c>
      <c r="E3386" s="16">
        <v>204</v>
      </c>
      <c r="F3386" s="16">
        <v>22</v>
      </c>
      <c r="G3386" s="16">
        <v>53</v>
      </c>
      <c r="H3386" s="16">
        <v>19</v>
      </c>
      <c r="I3386" s="16">
        <v>2</v>
      </c>
      <c r="J3386" s="16">
        <v>0</v>
      </c>
      <c r="K3386" s="16">
        <v>16</v>
      </c>
      <c r="L3386" s="16">
        <v>0</v>
      </c>
      <c r="M3386" s="16">
        <v>0</v>
      </c>
      <c r="N3386" s="16">
        <v>12</v>
      </c>
      <c r="O3386" s="16">
        <v>43</v>
      </c>
      <c r="P3386" s="13" t="str">
        <f>IFERROR(VLOOKUP($A3386,'Fielding Data'!$A:$H,MATCH(P$1,'Fielding Data'!$A$1:$H$1,0),0),"Other")</f>
        <v>CF</v>
      </c>
      <c r="Q3386" s="13">
        <f>IFERROR(VLOOKUP($A3386,'Fielding Data'!$A:$H,MATCH(Q$1,'Fielding Data'!$A$1:$H$1,0),0),"Other")</f>
        <v>0</v>
      </c>
      <c r="R3386" s="13">
        <f>IFERROR(VLOOKUP($A3386,'Fielding Data'!$A:$H,MATCH(R$1,'Fielding Data'!$A$1:$H$1,0),0),"Other")</f>
        <v>0</v>
      </c>
      <c r="S3386" s="13">
        <f>IFERROR(VLOOKUP($A3386,'Fielding Data'!$A:$H,MATCH(S$1,'Fielding Data'!$A$1:$H$1,0),0),"Other")</f>
        <v>0</v>
      </c>
      <c r="T3386" s="13">
        <f>IFERROR(VLOOKUP($A3386,'Fielding Data'!$A:$H,MATCH(T$1,'Fielding Data'!$A$1:$H$1,0),0),"Other")</f>
        <v>0</v>
      </c>
      <c r="U3386" s="13">
        <f>SUMIFS('Fielding Data'!E:E,'Fielding Data'!$A:$A,'Hitting Data'!$A3386)</f>
        <v>111</v>
      </c>
      <c r="V3386" s="13">
        <f>SUMIFS('Fielding Data'!F:F,'Fielding Data'!$A:$A,'Hitting Data'!$A3386)</f>
        <v>3</v>
      </c>
      <c r="W3386" s="13">
        <f>SUMIFS('Fielding Data'!G:G,'Fielding Data'!$A:$A,'Hitting Data'!$A3386)</f>
        <v>2</v>
      </c>
      <c r="X3386" s="13">
        <f>SUMIFS('Fielding Data'!H:H,'Fielding Data'!$A:$A,'Hitting Data'!$A3386)</f>
        <v>2</v>
      </c>
    </row>
    <row r="3387" spans="1:24" x14ac:dyDescent="0.3">
      <c r="A3387" s="13" t="str">
        <f t="shared" si="52"/>
        <v>swishni012012</v>
      </c>
      <c r="B3387" s="16" t="s">
        <v>496</v>
      </c>
      <c r="C3387" s="16">
        <v>2012</v>
      </c>
      <c r="D3387" s="16">
        <v>148</v>
      </c>
      <c r="E3387" s="16">
        <v>537</v>
      </c>
      <c r="F3387" s="16">
        <v>75</v>
      </c>
      <c r="G3387" s="16">
        <v>146</v>
      </c>
      <c r="H3387" s="16">
        <v>36</v>
      </c>
      <c r="I3387" s="16">
        <v>0</v>
      </c>
      <c r="J3387" s="16">
        <v>24</v>
      </c>
      <c r="K3387" s="16">
        <v>93</v>
      </c>
      <c r="L3387" s="16">
        <v>2</v>
      </c>
      <c r="M3387" s="16">
        <v>3</v>
      </c>
      <c r="N3387" s="16">
        <v>77</v>
      </c>
      <c r="O3387" s="16">
        <v>141</v>
      </c>
      <c r="P3387" s="13" t="str">
        <f>IFERROR(VLOOKUP($A3387,'Fielding Data'!$A:$H,MATCH(P$1,'Fielding Data'!$A$1:$H$1,0),0),"Other")</f>
        <v>1B</v>
      </c>
      <c r="Q3387" s="13">
        <f>IFERROR(VLOOKUP($A3387,'Fielding Data'!$A:$H,MATCH(Q$1,'Fielding Data'!$A$1:$H$1,0),0),"Other")</f>
        <v>255</v>
      </c>
      <c r="R3387" s="13">
        <f>IFERROR(VLOOKUP($A3387,'Fielding Data'!$A:$H,MATCH(R$1,'Fielding Data'!$A$1:$H$1,0),0),"Other")</f>
        <v>18</v>
      </c>
      <c r="S3387" s="13">
        <f>IFERROR(VLOOKUP($A3387,'Fielding Data'!$A:$H,MATCH(S$1,'Fielding Data'!$A$1:$H$1,0),0),"Other")</f>
        <v>3</v>
      </c>
      <c r="T3387" s="13">
        <f>IFERROR(VLOOKUP($A3387,'Fielding Data'!$A:$H,MATCH(T$1,'Fielding Data'!$A$1:$H$1,0),0),"Other")</f>
        <v>23</v>
      </c>
      <c r="U3387" s="13">
        <f>SUMIFS('Fielding Data'!E:E,'Fielding Data'!$A:$A,'Hitting Data'!$A3387)</f>
        <v>469</v>
      </c>
      <c r="V3387" s="13">
        <f>SUMIFS('Fielding Data'!F:F,'Fielding Data'!$A:$A,'Hitting Data'!$A3387)</f>
        <v>22</v>
      </c>
      <c r="W3387" s="13">
        <f>SUMIFS('Fielding Data'!G:G,'Fielding Data'!$A:$A,'Hitting Data'!$A3387)</f>
        <v>6</v>
      </c>
      <c r="X3387" s="13">
        <f>SUMIFS('Fielding Data'!H:H,'Fielding Data'!$A:$A,'Hitting Data'!$A3387)</f>
        <v>23</v>
      </c>
    </row>
    <row r="3388" spans="1:24" x14ac:dyDescent="0.3">
      <c r="A3388" s="13" t="str">
        <f t="shared" si="52"/>
        <v>tabatjo012012</v>
      </c>
      <c r="B3388" s="16" t="s">
        <v>1394</v>
      </c>
      <c r="C3388" s="16">
        <v>2012</v>
      </c>
      <c r="D3388" s="16">
        <v>103</v>
      </c>
      <c r="E3388" s="16">
        <v>333</v>
      </c>
      <c r="F3388" s="16">
        <v>43</v>
      </c>
      <c r="G3388" s="16">
        <v>81</v>
      </c>
      <c r="H3388" s="16">
        <v>20</v>
      </c>
      <c r="I3388" s="16">
        <v>3</v>
      </c>
      <c r="J3388" s="16">
        <v>3</v>
      </c>
      <c r="K3388" s="16">
        <v>16</v>
      </c>
      <c r="L3388" s="16">
        <v>8</v>
      </c>
      <c r="M3388" s="16">
        <v>12</v>
      </c>
      <c r="N3388" s="16">
        <v>29</v>
      </c>
      <c r="O3388" s="16">
        <v>58</v>
      </c>
      <c r="P3388" s="13" t="str">
        <f>IFERROR(VLOOKUP($A3388,'Fielding Data'!$A:$H,MATCH(P$1,'Fielding Data'!$A$1:$H$1,0),0),"Other")</f>
        <v>LF</v>
      </c>
      <c r="Q3388" s="13">
        <f>IFERROR(VLOOKUP($A3388,'Fielding Data'!$A:$H,MATCH(Q$1,'Fielding Data'!$A$1:$H$1,0),0),"Other")</f>
        <v>0</v>
      </c>
      <c r="R3388" s="13">
        <f>IFERROR(VLOOKUP($A3388,'Fielding Data'!$A:$H,MATCH(R$1,'Fielding Data'!$A$1:$H$1,0),0),"Other")</f>
        <v>0</v>
      </c>
      <c r="S3388" s="13">
        <f>IFERROR(VLOOKUP($A3388,'Fielding Data'!$A:$H,MATCH(S$1,'Fielding Data'!$A$1:$H$1,0),0),"Other")</f>
        <v>0</v>
      </c>
      <c r="T3388" s="13">
        <f>IFERROR(VLOOKUP($A3388,'Fielding Data'!$A:$H,MATCH(T$1,'Fielding Data'!$A$1:$H$1,0),0),"Other")</f>
        <v>0</v>
      </c>
      <c r="U3388" s="13">
        <f>SUMIFS('Fielding Data'!E:E,'Fielding Data'!$A:$A,'Hitting Data'!$A3388)</f>
        <v>166</v>
      </c>
      <c r="V3388" s="13">
        <f>SUMIFS('Fielding Data'!F:F,'Fielding Data'!$A:$A,'Hitting Data'!$A3388)</f>
        <v>6</v>
      </c>
      <c r="W3388" s="13">
        <f>SUMIFS('Fielding Data'!G:G,'Fielding Data'!$A:$A,'Hitting Data'!$A3388)</f>
        <v>3</v>
      </c>
      <c r="X3388" s="13">
        <f>SUMIFS('Fielding Data'!H:H,'Fielding Data'!$A:$A,'Hitting Data'!$A3388)</f>
        <v>0</v>
      </c>
    </row>
    <row r="3389" spans="1:24" x14ac:dyDescent="0.3">
      <c r="A3389" s="13" t="str">
        <f t="shared" si="52"/>
        <v>tateyyo012012</v>
      </c>
      <c r="B3389" s="16" t="s">
        <v>1629</v>
      </c>
      <c r="C3389" s="16">
        <v>2012</v>
      </c>
      <c r="D3389" s="16">
        <v>14</v>
      </c>
      <c r="E3389" s="16">
        <v>0</v>
      </c>
      <c r="F3389" s="16">
        <v>0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3" t="str">
        <f>IFERROR(VLOOKUP($A3389,'Fielding Data'!$A:$H,MATCH(P$1,'Fielding Data'!$A$1:$H$1,0),0),"Other")</f>
        <v>P</v>
      </c>
      <c r="Q3389" s="13">
        <f>IFERROR(VLOOKUP($A3389,'Fielding Data'!$A:$H,MATCH(Q$1,'Fielding Data'!$A$1:$H$1,0),0),"Other")</f>
        <v>2</v>
      </c>
      <c r="R3389" s="13">
        <f>IFERROR(VLOOKUP($A3389,'Fielding Data'!$A:$H,MATCH(R$1,'Fielding Data'!$A$1:$H$1,0),0),"Other")</f>
        <v>0</v>
      </c>
      <c r="S3389" s="13">
        <f>IFERROR(VLOOKUP($A3389,'Fielding Data'!$A:$H,MATCH(S$1,'Fielding Data'!$A$1:$H$1,0),0),"Other")</f>
        <v>0</v>
      </c>
      <c r="T3389" s="13">
        <f>IFERROR(VLOOKUP($A3389,'Fielding Data'!$A:$H,MATCH(T$1,'Fielding Data'!$A$1:$H$1,0),0),"Other")</f>
        <v>0</v>
      </c>
      <c r="U3389" s="13">
        <f>SUMIFS('Fielding Data'!E:E,'Fielding Data'!$A:$A,'Hitting Data'!$A3389)</f>
        <v>2</v>
      </c>
      <c r="V3389" s="13">
        <f>SUMIFS('Fielding Data'!F:F,'Fielding Data'!$A:$A,'Hitting Data'!$A3389)</f>
        <v>0</v>
      </c>
      <c r="W3389" s="13">
        <f>SUMIFS('Fielding Data'!G:G,'Fielding Data'!$A:$A,'Hitting Data'!$A3389)</f>
        <v>0</v>
      </c>
      <c r="X3389" s="13">
        <f>SUMIFS('Fielding Data'!H:H,'Fielding Data'!$A:$A,'Hitting Data'!$A3389)</f>
        <v>0</v>
      </c>
    </row>
    <row r="3390" spans="1:24" x14ac:dyDescent="0.3">
      <c r="A3390" s="13" t="str">
        <f t="shared" si="52"/>
        <v>tayloan012012</v>
      </c>
      <c r="B3390" s="16" t="s">
        <v>1845</v>
      </c>
      <c r="C3390" s="16">
        <v>2012</v>
      </c>
      <c r="D3390" s="16">
        <v>3</v>
      </c>
      <c r="E3390" s="16">
        <v>0</v>
      </c>
      <c r="F3390" s="16">
        <v>0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3" t="str">
        <f>IFERROR(VLOOKUP($A3390,'Fielding Data'!$A:$H,MATCH(P$1,'Fielding Data'!$A$1:$H$1,0),0),"Other")</f>
        <v>P</v>
      </c>
      <c r="Q3390" s="13">
        <f>IFERROR(VLOOKUP($A3390,'Fielding Data'!$A:$H,MATCH(Q$1,'Fielding Data'!$A$1:$H$1,0),0),"Other")</f>
        <v>0</v>
      </c>
      <c r="R3390" s="13">
        <f>IFERROR(VLOOKUP($A3390,'Fielding Data'!$A:$H,MATCH(R$1,'Fielding Data'!$A$1:$H$1,0),0),"Other")</f>
        <v>0</v>
      </c>
      <c r="S3390" s="13">
        <f>IFERROR(VLOOKUP($A3390,'Fielding Data'!$A:$H,MATCH(S$1,'Fielding Data'!$A$1:$H$1,0),0),"Other")</f>
        <v>0</v>
      </c>
      <c r="T3390" s="13">
        <f>IFERROR(VLOOKUP($A3390,'Fielding Data'!$A:$H,MATCH(T$1,'Fielding Data'!$A$1:$H$1,0),0),"Other")</f>
        <v>0</v>
      </c>
      <c r="U3390" s="13">
        <f>SUMIFS('Fielding Data'!E:E,'Fielding Data'!$A:$A,'Hitting Data'!$A3390)</f>
        <v>0</v>
      </c>
      <c r="V3390" s="13">
        <f>SUMIFS('Fielding Data'!F:F,'Fielding Data'!$A:$A,'Hitting Data'!$A3390)</f>
        <v>0</v>
      </c>
      <c r="W3390" s="13">
        <f>SUMIFS('Fielding Data'!G:G,'Fielding Data'!$A:$A,'Hitting Data'!$A3390)</f>
        <v>0</v>
      </c>
      <c r="X3390" s="13">
        <f>SUMIFS('Fielding Data'!H:H,'Fielding Data'!$A:$A,'Hitting Data'!$A3390)</f>
        <v>0</v>
      </c>
    </row>
    <row r="3391" spans="1:24" x14ac:dyDescent="0.3">
      <c r="A3391" s="13" t="str">
        <f t="shared" si="52"/>
        <v>taylomi012012</v>
      </c>
      <c r="B3391" s="16" t="s">
        <v>1630</v>
      </c>
      <c r="C3391" s="16">
        <v>2012</v>
      </c>
      <c r="D3391" s="16">
        <v>6</v>
      </c>
      <c r="E3391" s="16">
        <v>21</v>
      </c>
      <c r="F3391" s="16">
        <v>2</v>
      </c>
      <c r="G3391" s="16">
        <v>3</v>
      </c>
      <c r="H3391" s="16">
        <v>1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10</v>
      </c>
      <c r="P3391" s="13" t="str">
        <f>IFERROR(VLOOKUP($A3391,'Fielding Data'!$A:$H,MATCH(P$1,'Fielding Data'!$A$1:$H$1,0),0),"Other")</f>
        <v>LF</v>
      </c>
      <c r="Q3391" s="13">
        <f>IFERROR(VLOOKUP($A3391,'Fielding Data'!$A:$H,MATCH(Q$1,'Fielding Data'!$A$1:$H$1,0),0),"Other")</f>
        <v>0</v>
      </c>
      <c r="R3391" s="13">
        <f>IFERROR(VLOOKUP($A3391,'Fielding Data'!$A:$H,MATCH(R$1,'Fielding Data'!$A$1:$H$1,0),0),"Other")</f>
        <v>0</v>
      </c>
      <c r="S3391" s="13">
        <f>IFERROR(VLOOKUP($A3391,'Fielding Data'!$A:$H,MATCH(S$1,'Fielding Data'!$A$1:$H$1,0),0),"Other")</f>
        <v>0</v>
      </c>
      <c r="T3391" s="13">
        <f>IFERROR(VLOOKUP($A3391,'Fielding Data'!$A:$H,MATCH(T$1,'Fielding Data'!$A$1:$H$1,0),0),"Other")</f>
        <v>0</v>
      </c>
      <c r="U3391" s="13">
        <f>SUMIFS('Fielding Data'!E:E,'Fielding Data'!$A:$A,'Hitting Data'!$A3391)</f>
        <v>14</v>
      </c>
      <c r="V3391" s="13">
        <f>SUMIFS('Fielding Data'!F:F,'Fielding Data'!$A:$A,'Hitting Data'!$A3391)</f>
        <v>0</v>
      </c>
      <c r="W3391" s="13">
        <f>SUMIFS('Fielding Data'!G:G,'Fielding Data'!$A:$A,'Hitting Data'!$A3391)</f>
        <v>0</v>
      </c>
      <c r="X3391" s="13">
        <f>SUMIFS('Fielding Data'!H:H,'Fielding Data'!$A:$A,'Hitting Data'!$A3391)</f>
        <v>0</v>
      </c>
    </row>
    <row r="3392" spans="1:24" x14ac:dyDescent="0.3">
      <c r="A3392" s="13" t="str">
        <f t="shared" si="52"/>
        <v>tazawju012012</v>
      </c>
      <c r="B3392" s="16" t="s">
        <v>1194</v>
      </c>
      <c r="C3392" s="16">
        <v>2012</v>
      </c>
      <c r="D3392" s="16">
        <v>37</v>
      </c>
      <c r="E3392" s="16">
        <v>0</v>
      </c>
      <c r="F3392" s="16">
        <v>0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3" t="str">
        <f>IFERROR(VLOOKUP($A3392,'Fielding Data'!$A:$H,MATCH(P$1,'Fielding Data'!$A$1:$H$1,0),0),"Other")</f>
        <v>P</v>
      </c>
      <c r="Q3392" s="13">
        <f>IFERROR(VLOOKUP($A3392,'Fielding Data'!$A:$H,MATCH(Q$1,'Fielding Data'!$A$1:$H$1,0),0),"Other")</f>
        <v>2</v>
      </c>
      <c r="R3392" s="13">
        <f>IFERROR(VLOOKUP($A3392,'Fielding Data'!$A:$H,MATCH(R$1,'Fielding Data'!$A$1:$H$1,0),0),"Other")</f>
        <v>4</v>
      </c>
      <c r="S3392" s="13">
        <f>IFERROR(VLOOKUP($A3392,'Fielding Data'!$A:$H,MATCH(S$1,'Fielding Data'!$A$1:$H$1,0),0),"Other")</f>
        <v>0</v>
      </c>
      <c r="T3392" s="13">
        <f>IFERROR(VLOOKUP($A3392,'Fielding Data'!$A:$H,MATCH(T$1,'Fielding Data'!$A$1:$H$1,0),0),"Other")</f>
        <v>0</v>
      </c>
      <c r="U3392" s="13">
        <f>SUMIFS('Fielding Data'!E:E,'Fielding Data'!$A:$A,'Hitting Data'!$A3392)</f>
        <v>2</v>
      </c>
      <c r="V3392" s="13">
        <f>SUMIFS('Fielding Data'!F:F,'Fielding Data'!$A:$A,'Hitting Data'!$A3392)</f>
        <v>4</v>
      </c>
      <c r="W3392" s="13">
        <f>SUMIFS('Fielding Data'!G:G,'Fielding Data'!$A:$A,'Hitting Data'!$A3392)</f>
        <v>0</v>
      </c>
      <c r="X3392" s="13">
        <f>SUMIFS('Fielding Data'!H:H,'Fielding Data'!$A:$A,'Hitting Data'!$A3392)</f>
        <v>0</v>
      </c>
    </row>
    <row r="3393" spans="1:24" x14ac:dyDescent="0.3">
      <c r="A3393" s="13" t="str">
        <f t="shared" si="52"/>
        <v>teafoev012012</v>
      </c>
      <c r="B3393" s="16" t="s">
        <v>1631</v>
      </c>
      <c r="C3393" s="16">
        <v>2012</v>
      </c>
      <c r="D3393" s="16">
        <v>18</v>
      </c>
      <c r="E3393" s="16">
        <v>0</v>
      </c>
      <c r="F3393" s="16">
        <v>0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3" t="str">
        <f>IFERROR(VLOOKUP($A3393,'Fielding Data'!$A:$H,MATCH(P$1,'Fielding Data'!$A$1:$H$1,0),0),"Other")</f>
        <v>P</v>
      </c>
      <c r="Q3393" s="13">
        <f>IFERROR(VLOOKUP($A3393,'Fielding Data'!$A:$H,MATCH(Q$1,'Fielding Data'!$A$1:$H$1,0),0),"Other")</f>
        <v>1</v>
      </c>
      <c r="R3393" s="13">
        <f>IFERROR(VLOOKUP($A3393,'Fielding Data'!$A:$H,MATCH(R$1,'Fielding Data'!$A$1:$H$1,0),0),"Other")</f>
        <v>8</v>
      </c>
      <c r="S3393" s="13">
        <f>IFERROR(VLOOKUP($A3393,'Fielding Data'!$A:$H,MATCH(S$1,'Fielding Data'!$A$1:$H$1,0),0),"Other")</f>
        <v>0</v>
      </c>
      <c r="T3393" s="13">
        <f>IFERROR(VLOOKUP($A3393,'Fielding Data'!$A:$H,MATCH(T$1,'Fielding Data'!$A$1:$H$1,0),0),"Other")</f>
        <v>2</v>
      </c>
      <c r="U3393" s="13">
        <f>SUMIFS('Fielding Data'!E:E,'Fielding Data'!$A:$A,'Hitting Data'!$A3393)</f>
        <v>1</v>
      </c>
      <c r="V3393" s="13">
        <f>SUMIFS('Fielding Data'!F:F,'Fielding Data'!$A:$A,'Hitting Data'!$A3393)</f>
        <v>8</v>
      </c>
      <c r="W3393" s="13">
        <f>SUMIFS('Fielding Data'!G:G,'Fielding Data'!$A:$A,'Hitting Data'!$A3393)</f>
        <v>0</v>
      </c>
      <c r="X3393" s="13">
        <f>SUMIFS('Fielding Data'!H:H,'Fielding Data'!$A:$A,'Hitting Data'!$A3393)</f>
        <v>2</v>
      </c>
    </row>
    <row r="3394" spans="1:24" x14ac:dyDescent="0.3">
      <c r="A3394" s="13" t="str">
        <f t="shared" si="52"/>
        <v>teagata012012</v>
      </c>
      <c r="B3394" s="16" t="s">
        <v>1019</v>
      </c>
      <c r="C3394" s="16">
        <v>2012</v>
      </c>
      <c r="D3394" s="16">
        <v>22</v>
      </c>
      <c r="E3394" s="16">
        <v>57</v>
      </c>
      <c r="F3394" s="16">
        <v>4</v>
      </c>
      <c r="G3394" s="16">
        <v>9</v>
      </c>
      <c r="H3394" s="16">
        <v>3</v>
      </c>
      <c r="I3394" s="16">
        <v>0</v>
      </c>
      <c r="J3394" s="16">
        <v>2</v>
      </c>
      <c r="K3394" s="16">
        <v>9</v>
      </c>
      <c r="L3394" s="16">
        <v>0</v>
      </c>
      <c r="M3394" s="16">
        <v>0</v>
      </c>
      <c r="N3394" s="16">
        <v>5</v>
      </c>
      <c r="O3394" s="16">
        <v>23</v>
      </c>
      <c r="P3394" s="13" t="str">
        <f>IFERROR(VLOOKUP($A3394,'Fielding Data'!$A:$H,MATCH(P$1,'Fielding Data'!$A$1:$H$1,0),0),"Other")</f>
        <v>C</v>
      </c>
      <c r="Q3394" s="13">
        <f>IFERROR(VLOOKUP($A3394,'Fielding Data'!$A:$H,MATCH(Q$1,'Fielding Data'!$A$1:$H$1,0),0),"Other")</f>
        <v>110</v>
      </c>
      <c r="R3394" s="13">
        <f>IFERROR(VLOOKUP($A3394,'Fielding Data'!$A:$H,MATCH(R$1,'Fielding Data'!$A$1:$H$1,0),0),"Other")</f>
        <v>7</v>
      </c>
      <c r="S3394" s="13">
        <f>IFERROR(VLOOKUP($A3394,'Fielding Data'!$A:$H,MATCH(S$1,'Fielding Data'!$A$1:$H$1,0),0),"Other")</f>
        <v>0</v>
      </c>
      <c r="T3394" s="13">
        <f>IFERROR(VLOOKUP($A3394,'Fielding Data'!$A:$H,MATCH(T$1,'Fielding Data'!$A$1:$H$1,0),0),"Other")</f>
        <v>0</v>
      </c>
      <c r="U3394" s="13">
        <f>SUMIFS('Fielding Data'!E:E,'Fielding Data'!$A:$A,'Hitting Data'!$A3394)</f>
        <v>110</v>
      </c>
      <c r="V3394" s="13">
        <f>SUMIFS('Fielding Data'!F:F,'Fielding Data'!$A:$A,'Hitting Data'!$A3394)</f>
        <v>7</v>
      </c>
      <c r="W3394" s="13">
        <f>SUMIFS('Fielding Data'!G:G,'Fielding Data'!$A:$A,'Hitting Data'!$A3394)</f>
        <v>0</v>
      </c>
      <c r="X3394" s="13">
        <f>SUMIFS('Fielding Data'!H:H,'Fielding Data'!$A:$A,'Hitting Data'!$A3394)</f>
        <v>0</v>
      </c>
    </row>
    <row r="3395" spans="1:24" x14ac:dyDescent="0.3">
      <c r="A3395" s="13" t="str">
        <f t="shared" ref="A3395:A3458" si="53">(B3395&amp;C3395)</f>
        <v>teherju012012</v>
      </c>
      <c r="B3395" s="16" t="s">
        <v>1632</v>
      </c>
      <c r="C3395" s="16">
        <v>2012</v>
      </c>
      <c r="D3395" s="16">
        <v>2</v>
      </c>
      <c r="E3395" s="16">
        <v>1</v>
      </c>
      <c r="F3395" s="16">
        <v>0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1</v>
      </c>
      <c r="O3395" s="16">
        <v>0</v>
      </c>
      <c r="P3395" s="13" t="str">
        <f>IFERROR(VLOOKUP($A3395,'Fielding Data'!$A:$H,MATCH(P$1,'Fielding Data'!$A$1:$H$1,0),0),"Other")</f>
        <v>P</v>
      </c>
      <c r="Q3395" s="13">
        <f>IFERROR(VLOOKUP($A3395,'Fielding Data'!$A:$H,MATCH(Q$1,'Fielding Data'!$A$1:$H$1,0),0),"Other")</f>
        <v>1</v>
      </c>
      <c r="R3395" s="13">
        <f>IFERROR(VLOOKUP($A3395,'Fielding Data'!$A:$H,MATCH(R$1,'Fielding Data'!$A$1:$H$1,0),0),"Other")</f>
        <v>1</v>
      </c>
      <c r="S3395" s="13">
        <f>IFERROR(VLOOKUP($A3395,'Fielding Data'!$A:$H,MATCH(S$1,'Fielding Data'!$A$1:$H$1,0),0),"Other")</f>
        <v>0</v>
      </c>
      <c r="T3395" s="13">
        <f>IFERROR(VLOOKUP($A3395,'Fielding Data'!$A:$H,MATCH(T$1,'Fielding Data'!$A$1:$H$1,0),0),"Other")</f>
        <v>0</v>
      </c>
      <c r="U3395" s="13">
        <f>SUMIFS('Fielding Data'!E:E,'Fielding Data'!$A:$A,'Hitting Data'!$A3395)</f>
        <v>1</v>
      </c>
      <c r="V3395" s="13">
        <f>SUMIFS('Fielding Data'!F:F,'Fielding Data'!$A:$A,'Hitting Data'!$A3395)</f>
        <v>1</v>
      </c>
      <c r="W3395" s="13">
        <f>SUMIFS('Fielding Data'!G:G,'Fielding Data'!$A:$A,'Hitting Data'!$A3395)</f>
        <v>0</v>
      </c>
      <c r="X3395" s="13">
        <f>SUMIFS('Fielding Data'!H:H,'Fielding Data'!$A:$A,'Hitting Data'!$A3395)</f>
        <v>0</v>
      </c>
    </row>
    <row r="3396" spans="1:24" x14ac:dyDescent="0.3">
      <c r="A3396" s="13" t="str">
        <f t="shared" si="53"/>
        <v>teixema012012</v>
      </c>
      <c r="B3396" s="16" t="s">
        <v>404</v>
      </c>
      <c r="C3396" s="16">
        <v>2012</v>
      </c>
      <c r="D3396" s="16">
        <v>123</v>
      </c>
      <c r="E3396" s="16">
        <v>451</v>
      </c>
      <c r="F3396" s="16">
        <v>66</v>
      </c>
      <c r="G3396" s="16">
        <v>113</v>
      </c>
      <c r="H3396" s="16">
        <v>27</v>
      </c>
      <c r="I3396" s="16">
        <v>1</v>
      </c>
      <c r="J3396" s="16">
        <v>24</v>
      </c>
      <c r="K3396" s="16">
        <v>84</v>
      </c>
      <c r="L3396" s="16">
        <v>2</v>
      </c>
      <c r="M3396" s="16">
        <v>1</v>
      </c>
      <c r="N3396" s="16">
        <v>54</v>
      </c>
      <c r="O3396" s="16">
        <v>83</v>
      </c>
      <c r="P3396" s="13" t="str">
        <f>IFERROR(VLOOKUP($A3396,'Fielding Data'!$A:$H,MATCH(P$1,'Fielding Data'!$A$1:$H$1,0),0),"Other")</f>
        <v>1B</v>
      </c>
      <c r="Q3396" s="13">
        <f>IFERROR(VLOOKUP($A3396,'Fielding Data'!$A:$H,MATCH(Q$1,'Fielding Data'!$A$1:$H$1,0),0),"Other")</f>
        <v>985</v>
      </c>
      <c r="R3396" s="13">
        <f>IFERROR(VLOOKUP($A3396,'Fielding Data'!$A:$H,MATCH(R$1,'Fielding Data'!$A$1:$H$1,0),0),"Other")</f>
        <v>69</v>
      </c>
      <c r="S3396" s="13">
        <f>IFERROR(VLOOKUP($A3396,'Fielding Data'!$A:$H,MATCH(S$1,'Fielding Data'!$A$1:$H$1,0),0),"Other")</f>
        <v>1</v>
      </c>
      <c r="T3396" s="13">
        <f>IFERROR(VLOOKUP($A3396,'Fielding Data'!$A:$H,MATCH(T$1,'Fielding Data'!$A$1:$H$1,0),0),"Other")</f>
        <v>91</v>
      </c>
      <c r="U3396" s="13">
        <f>SUMIFS('Fielding Data'!E:E,'Fielding Data'!$A:$A,'Hitting Data'!$A3396)</f>
        <v>985</v>
      </c>
      <c r="V3396" s="13">
        <f>SUMIFS('Fielding Data'!F:F,'Fielding Data'!$A:$A,'Hitting Data'!$A3396)</f>
        <v>69</v>
      </c>
      <c r="W3396" s="13">
        <f>SUMIFS('Fielding Data'!G:G,'Fielding Data'!$A:$A,'Hitting Data'!$A3396)</f>
        <v>1</v>
      </c>
      <c r="X3396" s="13">
        <f>SUMIFS('Fielding Data'!H:H,'Fielding Data'!$A:$A,'Hitting Data'!$A3396)</f>
        <v>91</v>
      </c>
    </row>
    <row r="3397" spans="1:24" x14ac:dyDescent="0.3">
      <c r="A3397" s="13" t="str">
        <f t="shared" si="53"/>
        <v>tejadru012012</v>
      </c>
      <c r="B3397" s="16" t="s">
        <v>1396</v>
      </c>
      <c r="C3397" s="16">
        <v>2012</v>
      </c>
      <c r="D3397" s="16">
        <v>114</v>
      </c>
      <c r="E3397" s="16">
        <v>464</v>
      </c>
      <c r="F3397" s="16">
        <v>53</v>
      </c>
      <c r="G3397" s="16">
        <v>134</v>
      </c>
      <c r="H3397" s="16">
        <v>26</v>
      </c>
      <c r="I3397" s="16">
        <v>0</v>
      </c>
      <c r="J3397" s="16">
        <v>1</v>
      </c>
      <c r="K3397" s="16">
        <v>25</v>
      </c>
      <c r="L3397" s="16">
        <v>4</v>
      </c>
      <c r="M3397" s="16">
        <v>4</v>
      </c>
      <c r="N3397" s="16">
        <v>27</v>
      </c>
      <c r="O3397" s="16">
        <v>73</v>
      </c>
      <c r="P3397" s="13" t="str">
        <f>IFERROR(VLOOKUP($A3397,'Fielding Data'!$A:$H,MATCH(P$1,'Fielding Data'!$A$1:$H$1,0),0),"Other")</f>
        <v>SS</v>
      </c>
      <c r="Q3397" s="13">
        <f>IFERROR(VLOOKUP($A3397,'Fielding Data'!$A:$H,MATCH(Q$1,'Fielding Data'!$A$1:$H$1,0),0),"Other")</f>
        <v>164</v>
      </c>
      <c r="R3397" s="13">
        <f>IFERROR(VLOOKUP($A3397,'Fielding Data'!$A:$H,MATCH(R$1,'Fielding Data'!$A$1:$H$1,0),0),"Other")</f>
        <v>280</v>
      </c>
      <c r="S3397" s="13">
        <f>IFERROR(VLOOKUP($A3397,'Fielding Data'!$A:$H,MATCH(S$1,'Fielding Data'!$A$1:$H$1,0),0),"Other")</f>
        <v>12</v>
      </c>
      <c r="T3397" s="13">
        <f>IFERROR(VLOOKUP($A3397,'Fielding Data'!$A:$H,MATCH(T$1,'Fielding Data'!$A$1:$H$1,0),0),"Other")</f>
        <v>72</v>
      </c>
      <c r="U3397" s="13">
        <f>SUMIFS('Fielding Data'!E:E,'Fielding Data'!$A:$A,'Hitting Data'!$A3397)</f>
        <v>164</v>
      </c>
      <c r="V3397" s="13">
        <f>SUMIFS('Fielding Data'!F:F,'Fielding Data'!$A:$A,'Hitting Data'!$A3397)</f>
        <v>280</v>
      </c>
      <c r="W3397" s="13">
        <f>SUMIFS('Fielding Data'!G:G,'Fielding Data'!$A:$A,'Hitting Data'!$A3397)</f>
        <v>12</v>
      </c>
      <c r="X3397" s="13">
        <f>SUMIFS('Fielding Data'!H:H,'Fielding Data'!$A:$A,'Hitting Data'!$A3397)</f>
        <v>72</v>
      </c>
    </row>
    <row r="3398" spans="1:24" x14ac:dyDescent="0.3">
      <c r="A3398" s="13" t="str">
        <f t="shared" si="53"/>
        <v>tekotbl012012</v>
      </c>
      <c r="B3398" s="16" t="s">
        <v>1633</v>
      </c>
      <c r="C3398" s="16">
        <v>2012</v>
      </c>
      <c r="D3398" s="16">
        <v>11</v>
      </c>
      <c r="E3398" s="16">
        <v>15</v>
      </c>
      <c r="F3398" s="16">
        <v>0</v>
      </c>
      <c r="G3398" s="16">
        <v>2</v>
      </c>
      <c r="H3398" s="16">
        <v>0</v>
      </c>
      <c r="I3398" s="16">
        <v>0</v>
      </c>
      <c r="J3398" s="16">
        <v>0</v>
      </c>
      <c r="K3398" s="16">
        <v>0</v>
      </c>
      <c r="L3398" s="16">
        <v>1</v>
      </c>
      <c r="M3398" s="16">
        <v>0</v>
      </c>
      <c r="N3398" s="16">
        <v>0</v>
      </c>
      <c r="O3398" s="16">
        <v>4</v>
      </c>
      <c r="P3398" s="13" t="str">
        <f>IFERROR(VLOOKUP($A3398,'Fielding Data'!$A:$H,MATCH(P$1,'Fielding Data'!$A$1:$H$1,0),0),"Other")</f>
        <v>CF</v>
      </c>
      <c r="Q3398" s="13">
        <f>IFERROR(VLOOKUP($A3398,'Fielding Data'!$A:$H,MATCH(Q$1,'Fielding Data'!$A$1:$H$1,0),0),"Other")</f>
        <v>0</v>
      </c>
      <c r="R3398" s="13">
        <f>IFERROR(VLOOKUP($A3398,'Fielding Data'!$A:$H,MATCH(R$1,'Fielding Data'!$A$1:$H$1,0),0),"Other")</f>
        <v>0</v>
      </c>
      <c r="S3398" s="13">
        <f>IFERROR(VLOOKUP($A3398,'Fielding Data'!$A:$H,MATCH(S$1,'Fielding Data'!$A$1:$H$1,0),0),"Other")</f>
        <v>0</v>
      </c>
      <c r="T3398" s="13">
        <f>IFERROR(VLOOKUP($A3398,'Fielding Data'!$A:$H,MATCH(T$1,'Fielding Data'!$A$1:$H$1,0),0),"Other")</f>
        <v>0</v>
      </c>
      <c r="U3398" s="13">
        <f>SUMIFS('Fielding Data'!E:E,'Fielding Data'!$A:$A,'Hitting Data'!$A3398)</f>
        <v>3</v>
      </c>
      <c r="V3398" s="13">
        <f>SUMIFS('Fielding Data'!F:F,'Fielding Data'!$A:$A,'Hitting Data'!$A3398)</f>
        <v>0</v>
      </c>
      <c r="W3398" s="13">
        <f>SUMIFS('Fielding Data'!G:G,'Fielding Data'!$A:$A,'Hitting Data'!$A3398)</f>
        <v>0</v>
      </c>
      <c r="X3398" s="13">
        <f>SUMIFS('Fielding Data'!H:H,'Fielding Data'!$A:$A,'Hitting Data'!$A3398)</f>
        <v>0</v>
      </c>
    </row>
    <row r="3399" spans="1:24" x14ac:dyDescent="0.3">
      <c r="A3399" s="13" t="str">
        <f t="shared" si="53"/>
        <v>thatcjo012012</v>
      </c>
      <c r="B3399" s="16" t="s">
        <v>860</v>
      </c>
      <c r="C3399" s="16">
        <v>2012</v>
      </c>
      <c r="D3399" s="16">
        <v>55</v>
      </c>
      <c r="E3399" s="16">
        <v>0</v>
      </c>
      <c r="F3399" s="16">
        <v>0</v>
      </c>
      <c r="G3399" s="16">
        <v>0</v>
      </c>
      <c r="H3399" s="16">
        <v>0</v>
      </c>
      <c r="I3399" s="16">
        <v>0</v>
      </c>
      <c r="J3399" s="16">
        <v>0</v>
      </c>
      <c r="K3399" s="16">
        <v>0</v>
      </c>
      <c r="L3399" s="16">
        <v>0</v>
      </c>
      <c r="M3399" s="16">
        <v>0</v>
      </c>
      <c r="N3399" s="16">
        <v>0</v>
      </c>
      <c r="O3399" s="16">
        <v>0</v>
      </c>
      <c r="P3399" s="13" t="str">
        <f>IFERROR(VLOOKUP($A3399,'Fielding Data'!$A:$H,MATCH(P$1,'Fielding Data'!$A$1:$H$1,0),0),"Other")</f>
        <v>P</v>
      </c>
      <c r="Q3399" s="13">
        <f>IFERROR(VLOOKUP($A3399,'Fielding Data'!$A:$H,MATCH(Q$1,'Fielding Data'!$A$1:$H$1,0),0),"Other")</f>
        <v>0</v>
      </c>
      <c r="R3399" s="13">
        <f>IFERROR(VLOOKUP($A3399,'Fielding Data'!$A:$H,MATCH(R$1,'Fielding Data'!$A$1:$H$1,0),0),"Other")</f>
        <v>3</v>
      </c>
      <c r="S3399" s="13">
        <f>IFERROR(VLOOKUP($A3399,'Fielding Data'!$A:$H,MATCH(S$1,'Fielding Data'!$A$1:$H$1,0),0),"Other")</f>
        <v>0</v>
      </c>
      <c r="T3399" s="13">
        <f>IFERROR(VLOOKUP($A3399,'Fielding Data'!$A:$H,MATCH(T$1,'Fielding Data'!$A$1:$H$1,0),0),"Other")</f>
        <v>0</v>
      </c>
      <c r="U3399" s="13">
        <f>SUMIFS('Fielding Data'!E:E,'Fielding Data'!$A:$A,'Hitting Data'!$A3399)</f>
        <v>0</v>
      </c>
      <c r="V3399" s="13">
        <f>SUMIFS('Fielding Data'!F:F,'Fielding Data'!$A:$A,'Hitting Data'!$A3399)</f>
        <v>3</v>
      </c>
      <c r="W3399" s="13">
        <f>SUMIFS('Fielding Data'!G:G,'Fielding Data'!$A:$A,'Hitting Data'!$A3399)</f>
        <v>0</v>
      </c>
      <c r="X3399" s="13">
        <f>SUMIFS('Fielding Data'!H:H,'Fielding Data'!$A:$A,'Hitting Data'!$A3399)</f>
        <v>0</v>
      </c>
    </row>
    <row r="3400" spans="1:24" x14ac:dyDescent="0.3">
      <c r="A3400" s="13" t="str">
        <f t="shared" si="53"/>
        <v>thayeda012012</v>
      </c>
      <c r="B3400" s="16" t="s">
        <v>1195</v>
      </c>
      <c r="C3400" s="16">
        <v>2012</v>
      </c>
      <c r="D3400" s="16">
        <v>64</v>
      </c>
      <c r="E3400" s="16">
        <v>0</v>
      </c>
      <c r="F3400" s="16">
        <v>0</v>
      </c>
      <c r="G3400" s="16">
        <v>0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M3400" s="16">
        <v>0</v>
      </c>
      <c r="N3400" s="16">
        <v>0</v>
      </c>
      <c r="O3400" s="16">
        <v>0</v>
      </c>
      <c r="P3400" s="13" t="str">
        <f>IFERROR(VLOOKUP($A3400,'Fielding Data'!$A:$H,MATCH(P$1,'Fielding Data'!$A$1:$H$1,0),0),"Other")</f>
        <v>P</v>
      </c>
      <c r="Q3400" s="13">
        <f>IFERROR(VLOOKUP($A3400,'Fielding Data'!$A:$H,MATCH(Q$1,'Fielding Data'!$A$1:$H$1,0),0),"Other")</f>
        <v>1</v>
      </c>
      <c r="R3400" s="13">
        <f>IFERROR(VLOOKUP($A3400,'Fielding Data'!$A:$H,MATCH(R$1,'Fielding Data'!$A$1:$H$1,0),0),"Other")</f>
        <v>3</v>
      </c>
      <c r="S3400" s="13">
        <f>IFERROR(VLOOKUP($A3400,'Fielding Data'!$A:$H,MATCH(S$1,'Fielding Data'!$A$1:$H$1,0),0),"Other")</f>
        <v>0</v>
      </c>
      <c r="T3400" s="13">
        <f>IFERROR(VLOOKUP($A3400,'Fielding Data'!$A:$H,MATCH(T$1,'Fielding Data'!$A$1:$H$1,0),0),"Other")</f>
        <v>0</v>
      </c>
      <c r="U3400" s="13">
        <f>SUMIFS('Fielding Data'!E:E,'Fielding Data'!$A:$A,'Hitting Data'!$A3400)</f>
        <v>1</v>
      </c>
      <c r="V3400" s="13">
        <f>SUMIFS('Fielding Data'!F:F,'Fielding Data'!$A:$A,'Hitting Data'!$A3400)</f>
        <v>3</v>
      </c>
      <c r="W3400" s="13">
        <f>SUMIFS('Fielding Data'!G:G,'Fielding Data'!$A:$A,'Hitting Data'!$A3400)</f>
        <v>0</v>
      </c>
      <c r="X3400" s="13">
        <f>SUMIFS('Fielding Data'!H:H,'Fielding Data'!$A:$A,'Hitting Data'!$A3400)</f>
        <v>0</v>
      </c>
    </row>
    <row r="3401" spans="1:24" x14ac:dyDescent="0.3">
      <c r="A3401" s="13" t="str">
        <f t="shared" si="53"/>
        <v>theriry012012</v>
      </c>
      <c r="B3401" s="16" t="s">
        <v>612</v>
      </c>
      <c r="C3401" s="16">
        <v>2012</v>
      </c>
      <c r="D3401" s="16">
        <v>104</v>
      </c>
      <c r="E3401" s="16">
        <v>352</v>
      </c>
      <c r="F3401" s="16">
        <v>45</v>
      </c>
      <c r="G3401" s="16">
        <v>95</v>
      </c>
      <c r="H3401" s="16">
        <v>16</v>
      </c>
      <c r="I3401" s="16">
        <v>1</v>
      </c>
      <c r="J3401" s="16">
        <v>0</v>
      </c>
      <c r="K3401" s="16">
        <v>28</v>
      </c>
      <c r="L3401" s="16">
        <v>13</v>
      </c>
      <c r="M3401" s="16">
        <v>5</v>
      </c>
      <c r="N3401" s="16">
        <v>24</v>
      </c>
      <c r="O3401" s="16">
        <v>47</v>
      </c>
      <c r="P3401" s="13" t="str">
        <f>IFERROR(VLOOKUP($A3401,'Fielding Data'!$A:$H,MATCH(P$1,'Fielding Data'!$A$1:$H$1,0),0),"Other")</f>
        <v>2B</v>
      </c>
      <c r="Q3401" s="13">
        <f>IFERROR(VLOOKUP($A3401,'Fielding Data'!$A:$H,MATCH(Q$1,'Fielding Data'!$A$1:$H$1,0),0),"Other")</f>
        <v>152</v>
      </c>
      <c r="R3401" s="13">
        <f>IFERROR(VLOOKUP($A3401,'Fielding Data'!$A:$H,MATCH(R$1,'Fielding Data'!$A$1:$H$1,0),0),"Other")</f>
        <v>202</v>
      </c>
      <c r="S3401" s="13">
        <f>IFERROR(VLOOKUP($A3401,'Fielding Data'!$A:$H,MATCH(S$1,'Fielding Data'!$A$1:$H$1,0),0),"Other")</f>
        <v>9</v>
      </c>
      <c r="T3401" s="13">
        <f>IFERROR(VLOOKUP($A3401,'Fielding Data'!$A:$H,MATCH(T$1,'Fielding Data'!$A$1:$H$1,0),0),"Other")</f>
        <v>53</v>
      </c>
      <c r="U3401" s="13">
        <f>SUMIFS('Fielding Data'!E:E,'Fielding Data'!$A:$A,'Hitting Data'!$A3401)</f>
        <v>153</v>
      </c>
      <c r="V3401" s="13">
        <f>SUMIFS('Fielding Data'!F:F,'Fielding Data'!$A:$A,'Hitting Data'!$A3401)</f>
        <v>202</v>
      </c>
      <c r="W3401" s="13">
        <f>SUMIFS('Fielding Data'!G:G,'Fielding Data'!$A:$A,'Hitting Data'!$A3401)</f>
        <v>9</v>
      </c>
      <c r="X3401" s="13">
        <f>SUMIFS('Fielding Data'!H:H,'Fielding Data'!$A:$A,'Hitting Data'!$A3401)</f>
        <v>53</v>
      </c>
    </row>
    <row r="3402" spans="1:24" x14ac:dyDescent="0.3">
      <c r="A3402" s="13" t="str">
        <f t="shared" si="53"/>
        <v>tholejo012012</v>
      </c>
      <c r="B3402" s="16" t="s">
        <v>1196</v>
      </c>
      <c r="C3402" s="16">
        <v>2012</v>
      </c>
      <c r="D3402" s="16">
        <v>104</v>
      </c>
      <c r="E3402" s="16">
        <v>321</v>
      </c>
      <c r="F3402" s="16">
        <v>24</v>
      </c>
      <c r="G3402" s="16">
        <v>75</v>
      </c>
      <c r="H3402" s="16">
        <v>15</v>
      </c>
      <c r="I3402" s="16">
        <v>0</v>
      </c>
      <c r="J3402" s="16">
        <v>1</v>
      </c>
      <c r="K3402" s="16">
        <v>21</v>
      </c>
      <c r="L3402" s="16">
        <v>0</v>
      </c>
      <c r="M3402" s="16">
        <v>0</v>
      </c>
      <c r="N3402" s="16">
        <v>27</v>
      </c>
      <c r="O3402" s="16">
        <v>50</v>
      </c>
      <c r="P3402" s="13" t="str">
        <f>IFERROR(VLOOKUP($A3402,'Fielding Data'!$A:$H,MATCH(P$1,'Fielding Data'!$A$1:$H$1,0),0),"Other")</f>
        <v>C</v>
      </c>
      <c r="Q3402" s="13">
        <f>IFERROR(VLOOKUP($A3402,'Fielding Data'!$A:$H,MATCH(Q$1,'Fielding Data'!$A$1:$H$1,0),0),"Other")</f>
        <v>690</v>
      </c>
      <c r="R3402" s="13">
        <f>IFERROR(VLOOKUP($A3402,'Fielding Data'!$A:$H,MATCH(R$1,'Fielding Data'!$A$1:$H$1,0),0),"Other")</f>
        <v>50</v>
      </c>
      <c r="S3402" s="13">
        <f>IFERROR(VLOOKUP($A3402,'Fielding Data'!$A:$H,MATCH(S$1,'Fielding Data'!$A$1:$H$1,0),0),"Other")</f>
        <v>6</v>
      </c>
      <c r="T3402" s="13">
        <f>IFERROR(VLOOKUP($A3402,'Fielding Data'!$A:$H,MATCH(T$1,'Fielding Data'!$A$1:$H$1,0),0),"Other")</f>
        <v>3</v>
      </c>
      <c r="U3402" s="13">
        <f>SUMIFS('Fielding Data'!E:E,'Fielding Data'!$A:$A,'Hitting Data'!$A3402)</f>
        <v>690</v>
      </c>
      <c r="V3402" s="13">
        <f>SUMIFS('Fielding Data'!F:F,'Fielding Data'!$A:$A,'Hitting Data'!$A3402)</f>
        <v>50</v>
      </c>
      <c r="W3402" s="13">
        <f>SUMIFS('Fielding Data'!G:G,'Fielding Data'!$A:$A,'Hitting Data'!$A3402)</f>
        <v>6</v>
      </c>
      <c r="X3402" s="13">
        <f>SUMIFS('Fielding Data'!H:H,'Fielding Data'!$A:$A,'Hitting Data'!$A3402)</f>
        <v>3</v>
      </c>
    </row>
    <row r="3403" spans="1:24" x14ac:dyDescent="0.3">
      <c r="A3403" s="13" t="str">
        <f t="shared" si="53"/>
        <v>thompri022012</v>
      </c>
      <c r="B3403" s="16" t="s">
        <v>498</v>
      </c>
      <c r="C3403" s="16">
        <v>2012</v>
      </c>
      <c r="D3403" s="16">
        <v>23</v>
      </c>
      <c r="E3403" s="16">
        <v>22</v>
      </c>
      <c r="F3403" s="16">
        <v>5</v>
      </c>
      <c r="G3403" s="16">
        <v>2</v>
      </c>
      <c r="H3403" s="16">
        <v>0</v>
      </c>
      <c r="I3403" s="16">
        <v>0</v>
      </c>
      <c r="J3403" s="16">
        <v>0</v>
      </c>
      <c r="K3403" s="16">
        <v>1</v>
      </c>
      <c r="L3403" s="16">
        <v>6</v>
      </c>
      <c r="M3403" s="16">
        <v>2</v>
      </c>
      <c r="N3403" s="16">
        <v>0</v>
      </c>
      <c r="O3403" s="16">
        <v>5</v>
      </c>
      <c r="P3403" s="13" t="str">
        <f>IFERROR(VLOOKUP($A3403,'Fielding Data'!$A:$H,MATCH(P$1,'Fielding Data'!$A$1:$H$1,0),0),"Other")</f>
        <v>CF</v>
      </c>
      <c r="Q3403" s="13">
        <f>IFERROR(VLOOKUP($A3403,'Fielding Data'!$A:$H,MATCH(Q$1,'Fielding Data'!$A$1:$H$1,0),0),"Other")</f>
        <v>0</v>
      </c>
      <c r="R3403" s="13">
        <f>IFERROR(VLOOKUP($A3403,'Fielding Data'!$A:$H,MATCH(R$1,'Fielding Data'!$A$1:$H$1,0),0),"Other")</f>
        <v>0</v>
      </c>
      <c r="S3403" s="13">
        <f>IFERROR(VLOOKUP($A3403,'Fielding Data'!$A:$H,MATCH(S$1,'Fielding Data'!$A$1:$H$1,0),0),"Other")</f>
        <v>0</v>
      </c>
      <c r="T3403" s="13">
        <f>IFERROR(VLOOKUP($A3403,'Fielding Data'!$A:$H,MATCH(T$1,'Fielding Data'!$A$1:$H$1,0),0),"Other")</f>
        <v>0</v>
      </c>
      <c r="U3403" s="13">
        <f>SUMIFS('Fielding Data'!E:E,'Fielding Data'!$A:$A,'Hitting Data'!$A3403)</f>
        <v>8</v>
      </c>
      <c r="V3403" s="13">
        <f>SUMIFS('Fielding Data'!F:F,'Fielding Data'!$A:$A,'Hitting Data'!$A3403)</f>
        <v>0</v>
      </c>
      <c r="W3403" s="13">
        <f>SUMIFS('Fielding Data'!G:G,'Fielding Data'!$A:$A,'Hitting Data'!$A3403)</f>
        <v>0</v>
      </c>
      <c r="X3403" s="13">
        <f>SUMIFS('Fielding Data'!H:H,'Fielding Data'!$A:$A,'Hitting Data'!$A3403)</f>
        <v>0</v>
      </c>
    </row>
    <row r="3404" spans="1:24" x14ac:dyDescent="0.3">
      <c r="A3404" s="13" t="str">
        <f t="shared" si="53"/>
        <v>thornma012012</v>
      </c>
      <c r="B3404" s="16" t="s">
        <v>499</v>
      </c>
      <c r="C3404" s="16">
        <v>2012</v>
      </c>
      <c r="D3404" s="16">
        <v>74</v>
      </c>
      <c r="E3404" s="16">
        <v>0</v>
      </c>
      <c r="F3404" s="16">
        <v>0</v>
      </c>
      <c r="G3404" s="16">
        <v>0</v>
      </c>
      <c r="H3404" s="16">
        <v>0</v>
      </c>
      <c r="I3404" s="16">
        <v>0</v>
      </c>
      <c r="J3404" s="16">
        <v>0</v>
      </c>
      <c r="K3404" s="16">
        <v>0</v>
      </c>
      <c r="L3404" s="16">
        <v>0</v>
      </c>
      <c r="M3404" s="16">
        <v>0</v>
      </c>
      <c r="N3404" s="16">
        <v>0</v>
      </c>
      <c r="O3404" s="16">
        <v>0</v>
      </c>
      <c r="P3404" s="13" t="str">
        <f>IFERROR(VLOOKUP($A3404,'Fielding Data'!$A:$H,MATCH(P$1,'Fielding Data'!$A$1:$H$1,0),0),"Other")</f>
        <v>P</v>
      </c>
      <c r="Q3404" s="13">
        <f>IFERROR(VLOOKUP($A3404,'Fielding Data'!$A:$H,MATCH(Q$1,'Fielding Data'!$A$1:$H$1,0),0),"Other")</f>
        <v>2</v>
      </c>
      <c r="R3404" s="13">
        <f>IFERROR(VLOOKUP($A3404,'Fielding Data'!$A:$H,MATCH(R$1,'Fielding Data'!$A$1:$H$1,0),0),"Other")</f>
        <v>14</v>
      </c>
      <c r="S3404" s="13">
        <f>IFERROR(VLOOKUP($A3404,'Fielding Data'!$A:$H,MATCH(S$1,'Fielding Data'!$A$1:$H$1,0),0),"Other")</f>
        <v>0</v>
      </c>
      <c r="T3404" s="13">
        <f>IFERROR(VLOOKUP($A3404,'Fielding Data'!$A:$H,MATCH(T$1,'Fielding Data'!$A$1:$H$1,0),0),"Other")</f>
        <v>2</v>
      </c>
      <c r="U3404" s="13">
        <f>SUMIFS('Fielding Data'!E:E,'Fielding Data'!$A:$A,'Hitting Data'!$A3404)</f>
        <v>2</v>
      </c>
      <c r="V3404" s="13">
        <f>SUMIFS('Fielding Data'!F:F,'Fielding Data'!$A:$A,'Hitting Data'!$A3404)</f>
        <v>14</v>
      </c>
      <c r="W3404" s="13">
        <f>SUMIFS('Fielding Data'!G:G,'Fielding Data'!$A:$A,'Hitting Data'!$A3404)</f>
        <v>0</v>
      </c>
      <c r="X3404" s="13">
        <f>SUMIFS('Fielding Data'!H:H,'Fielding Data'!$A:$A,'Hitting Data'!$A3404)</f>
        <v>2</v>
      </c>
    </row>
    <row r="3405" spans="1:24" x14ac:dyDescent="0.3">
      <c r="A3405" s="13" t="str">
        <f t="shared" si="53"/>
        <v>thornty012012</v>
      </c>
      <c r="B3405" s="16" t="s">
        <v>1846</v>
      </c>
      <c r="C3405" s="16">
        <v>2012</v>
      </c>
      <c r="D3405" s="16">
        <v>8</v>
      </c>
      <c r="E3405" s="16">
        <v>5</v>
      </c>
      <c r="F3405" s="16">
        <v>1</v>
      </c>
      <c r="G3405" s="16">
        <v>1</v>
      </c>
      <c r="H3405" s="16">
        <v>1</v>
      </c>
      <c r="I3405" s="16">
        <v>0</v>
      </c>
      <c r="J3405" s="16">
        <v>0</v>
      </c>
      <c r="K3405" s="16">
        <v>0</v>
      </c>
      <c r="L3405" s="16">
        <v>0</v>
      </c>
      <c r="M3405" s="16">
        <v>0</v>
      </c>
      <c r="N3405" s="16">
        <v>0</v>
      </c>
      <c r="O3405" s="16">
        <v>2</v>
      </c>
      <c r="P3405" s="13" t="str">
        <f>IFERROR(VLOOKUP($A3405,'Fielding Data'!$A:$H,MATCH(P$1,'Fielding Data'!$A$1:$H$1,0),0),"Other")</f>
        <v>P</v>
      </c>
      <c r="Q3405" s="13">
        <f>IFERROR(VLOOKUP($A3405,'Fielding Data'!$A:$H,MATCH(Q$1,'Fielding Data'!$A$1:$H$1,0),0),"Other")</f>
        <v>1</v>
      </c>
      <c r="R3405" s="13">
        <f>IFERROR(VLOOKUP($A3405,'Fielding Data'!$A:$H,MATCH(R$1,'Fielding Data'!$A$1:$H$1,0),0),"Other")</f>
        <v>5</v>
      </c>
      <c r="S3405" s="13">
        <f>IFERROR(VLOOKUP($A3405,'Fielding Data'!$A:$H,MATCH(S$1,'Fielding Data'!$A$1:$H$1,0),0),"Other")</f>
        <v>0</v>
      </c>
      <c r="T3405" s="13">
        <f>IFERROR(VLOOKUP($A3405,'Fielding Data'!$A:$H,MATCH(T$1,'Fielding Data'!$A$1:$H$1,0),0),"Other")</f>
        <v>1</v>
      </c>
      <c r="U3405" s="13">
        <f>SUMIFS('Fielding Data'!E:E,'Fielding Data'!$A:$A,'Hitting Data'!$A3405)</f>
        <v>1</v>
      </c>
      <c r="V3405" s="13">
        <f>SUMIFS('Fielding Data'!F:F,'Fielding Data'!$A:$A,'Hitting Data'!$A3405)</f>
        <v>5</v>
      </c>
      <c r="W3405" s="13">
        <f>SUMIFS('Fielding Data'!G:G,'Fielding Data'!$A:$A,'Hitting Data'!$A3405)</f>
        <v>0</v>
      </c>
      <c r="X3405" s="13">
        <f>SUMIFS('Fielding Data'!H:H,'Fielding Data'!$A:$A,'Hitting Data'!$A3405)</f>
        <v>1</v>
      </c>
    </row>
    <row r="3406" spans="1:24" x14ac:dyDescent="0.3">
      <c r="A3406" s="13" t="str">
        <f t="shared" si="53"/>
        <v>tillmch012012</v>
      </c>
      <c r="B3406" s="16" t="s">
        <v>1197</v>
      </c>
      <c r="C3406" s="16">
        <v>2012</v>
      </c>
      <c r="D3406" s="16">
        <v>15</v>
      </c>
      <c r="E3406" s="16">
        <v>0</v>
      </c>
      <c r="F3406" s="16">
        <v>0</v>
      </c>
      <c r="G3406" s="16">
        <v>0</v>
      </c>
      <c r="H3406" s="16">
        <v>0</v>
      </c>
      <c r="I3406" s="16">
        <v>0</v>
      </c>
      <c r="J3406" s="16">
        <v>0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3" t="str">
        <f>IFERROR(VLOOKUP($A3406,'Fielding Data'!$A:$H,MATCH(P$1,'Fielding Data'!$A$1:$H$1,0),0),"Other")</f>
        <v>P</v>
      </c>
      <c r="Q3406" s="13">
        <f>IFERROR(VLOOKUP($A3406,'Fielding Data'!$A:$H,MATCH(Q$1,'Fielding Data'!$A$1:$H$1,0),0),"Other")</f>
        <v>2</v>
      </c>
      <c r="R3406" s="13">
        <f>IFERROR(VLOOKUP($A3406,'Fielding Data'!$A:$H,MATCH(R$1,'Fielding Data'!$A$1:$H$1,0),0),"Other")</f>
        <v>7</v>
      </c>
      <c r="S3406" s="13">
        <f>IFERROR(VLOOKUP($A3406,'Fielding Data'!$A:$H,MATCH(S$1,'Fielding Data'!$A$1:$H$1,0),0),"Other")</f>
        <v>1</v>
      </c>
      <c r="T3406" s="13">
        <f>IFERROR(VLOOKUP($A3406,'Fielding Data'!$A:$H,MATCH(T$1,'Fielding Data'!$A$1:$H$1,0),0),"Other")</f>
        <v>0</v>
      </c>
      <c r="U3406" s="13">
        <f>SUMIFS('Fielding Data'!E:E,'Fielding Data'!$A:$A,'Hitting Data'!$A3406)</f>
        <v>2</v>
      </c>
      <c r="V3406" s="13">
        <f>SUMIFS('Fielding Data'!F:F,'Fielding Data'!$A:$A,'Hitting Data'!$A3406)</f>
        <v>7</v>
      </c>
      <c r="W3406" s="13">
        <f>SUMIFS('Fielding Data'!G:G,'Fielding Data'!$A:$A,'Hitting Data'!$A3406)</f>
        <v>1</v>
      </c>
      <c r="X3406" s="13">
        <f>SUMIFS('Fielding Data'!H:H,'Fielding Data'!$A:$A,'Hitting Data'!$A3406)</f>
        <v>0</v>
      </c>
    </row>
    <row r="3407" spans="1:24" x14ac:dyDescent="0.3">
      <c r="A3407" s="13" t="str">
        <f t="shared" si="53"/>
        <v>tollesh012012</v>
      </c>
      <c r="B3407" s="16" t="s">
        <v>1847</v>
      </c>
      <c r="C3407" s="16">
        <v>2012</v>
      </c>
      <c r="D3407" s="16">
        <v>40</v>
      </c>
      <c r="E3407" s="16">
        <v>0</v>
      </c>
      <c r="F3407" s="16">
        <v>0</v>
      </c>
      <c r="G3407" s="16">
        <v>0</v>
      </c>
      <c r="H3407" s="16">
        <v>0</v>
      </c>
      <c r="I3407" s="16">
        <v>0</v>
      </c>
      <c r="J3407" s="16">
        <v>0</v>
      </c>
      <c r="K3407" s="16">
        <v>0</v>
      </c>
      <c r="L3407" s="16">
        <v>0</v>
      </c>
      <c r="M3407" s="16">
        <v>0</v>
      </c>
      <c r="N3407" s="16">
        <v>0</v>
      </c>
      <c r="O3407" s="16">
        <v>0</v>
      </c>
      <c r="P3407" s="13" t="str">
        <f>IFERROR(VLOOKUP($A3407,'Fielding Data'!$A:$H,MATCH(P$1,'Fielding Data'!$A$1:$H$1,0),0),"Other")</f>
        <v>P</v>
      </c>
      <c r="Q3407" s="13">
        <f>IFERROR(VLOOKUP($A3407,'Fielding Data'!$A:$H,MATCH(Q$1,'Fielding Data'!$A$1:$H$1,0),0),"Other")</f>
        <v>1</v>
      </c>
      <c r="R3407" s="13">
        <f>IFERROR(VLOOKUP($A3407,'Fielding Data'!$A:$H,MATCH(R$1,'Fielding Data'!$A$1:$H$1,0),0),"Other")</f>
        <v>3</v>
      </c>
      <c r="S3407" s="13">
        <f>IFERROR(VLOOKUP($A3407,'Fielding Data'!$A:$H,MATCH(S$1,'Fielding Data'!$A$1:$H$1,0),0),"Other")</f>
        <v>0</v>
      </c>
      <c r="T3407" s="13">
        <f>IFERROR(VLOOKUP($A3407,'Fielding Data'!$A:$H,MATCH(T$1,'Fielding Data'!$A$1:$H$1,0),0),"Other")</f>
        <v>0</v>
      </c>
      <c r="U3407" s="13">
        <f>SUMIFS('Fielding Data'!E:E,'Fielding Data'!$A:$A,'Hitting Data'!$A3407)</f>
        <v>1</v>
      </c>
      <c r="V3407" s="13">
        <f>SUMIFS('Fielding Data'!F:F,'Fielding Data'!$A:$A,'Hitting Data'!$A3407)</f>
        <v>3</v>
      </c>
      <c r="W3407" s="13">
        <f>SUMIFS('Fielding Data'!G:G,'Fielding Data'!$A:$A,'Hitting Data'!$A3407)</f>
        <v>0</v>
      </c>
      <c r="X3407" s="13">
        <f>SUMIFS('Fielding Data'!H:H,'Fielding Data'!$A:$A,'Hitting Data'!$A3407)</f>
        <v>0</v>
      </c>
    </row>
    <row r="3408" spans="1:24" x14ac:dyDescent="0.3">
      <c r="A3408" s="13" t="str">
        <f t="shared" si="53"/>
        <v>tollest012012</v>
      </c>
      <c r="B3408" s="16" t="s">
        <v>1398</v>
      </c>
      <c r="C3408" s="16">
        <v>2012</v>
      </c>
      <c r="D3408" s="16">
        <v>29</v>
      </c>
      <c r="E3408" s="16">
        <v>71</v>
      </c>
      <c r="F3408" s="16">
        <v>4</v>
      </c>
      <c r="G3408" s="16">
        <v>13</v>
      </c>
      <c r="H3408" s="16">
        <v>3</v>
      </c>
      <c r="I3408" s="16">
        <v>0</v>
      </c>
      <c r="J3408" s="16">
        <v>2</v>
      </c>
      <c r="K3408" s="16">
        <v>6</v>
      </c>
      <c r="L3408" s="16">
        <v>1</v>
      </c>
      <c r="M3408" s="16">
        <v>0</v>
      </c>
      <c r="N3408" s="16">
        <v>4</v>
      </c>
      <c r="O3408" s="16">
        <v>17</v>
      </c>
      <c r="P3408" s="13" t="str">
        <f>IFERROR(VLOOKUP($A3408,'Fielding Data'!$A:$H,MATCH(P$1,'Fielding Data'!$A$1:$H$1,0),0),"Other")</f>
        <v>2B</v>
      </c>
      <c r="Q3408" s="13">
        <f>IFERROR(VLOOKUP($A3408,'Fielding Data'!$A:$H,MATCH(Q$1,'Fielding Data'!$A$1:$H$1,0),0),"Other")</f>
        <v>7</v>
      </c>
      <c r="R3408" s="13">
        <f>IFERROR(VLOOKUP($A3408,'Fielding Data'!$A:$H,MATCH(R$1,'Fielding Data'!$A$1:$H$1,0),0),"Other")</f>
        <v>6</v>
      </c>
      <c r="S3408" s="13">
        <f>IFERROR(VLOOKUP($A3408,'Fielding Data'!$A:$H,MATCH(S$1,'Fielding Data'!$A$1:$H$1,0),0),"Other")</f>
        <v>0</v>
      </c>
      <c r="T3408" s="13">
        <f>IFERROR(VLOOKUP($A3408,'Fielding Data'!$A:$H,MATCH(T$1,'Fielding Data'!$A$1:$H$1,0),0),"Other")</f>
        <v>2</v>
      </c>
      <c r="U3408" s="13">
        <f>SUMIFS('Fielding Data'!E:E,'Fielding Data'!$A:$A,'Hitting Data'!$A3408)</f>
        <v>21</v>
      </c>
      <c r="V3408" s="13">
        <f>SUMIFS('Fielding Data'!F:F,'Fielding Data'!$A:$A,'Hitting Data'!$A3408)</f>
        <v>34</v>
      </c>
      <c r="W3408" s="13">
        <f>SUMIFS('Fielding Data'!G:G,'Fielding Data'!$A:$A,'Hitting Data'!$A3408)</f>
        <v>4</v>
      </c>
      <c r="X3408" s="13">
        <f>SUMIFS('Fielding Data'!H:H,'Fielding Data'!$A:$A,'Hitting Data'!$A3408)</f>
        <v>3</v>
      </c>
    </row>
    <row r="3409" spans="1:24" x14ac:dyDescent="0.3">
      <c r="A3409" s="13" t="str">
        <f t="shared" si="53"/>
        <v>tomlijo012012</v>
      </c>
      <c r="B3409" s="16" t="s">
        <v>1399</v>
      </c>
      <c r="C3409" s="16">
        <v>2012</v>
      </c>
      <c r="D3409" s="16">
        <v>21</v>
      </c>
      <c r="E3409" s="16">
        <v>5</v>
      </c>
      <c r="F3409" s="16">
        <v>0</v>
      </c>
      <c r="G3409" s="16">
        <v>2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M3409" s="16">
        <v>0</v>
      </c>
      <c r="N3409" s="16">
        <v>0</v>
      </c>
      <c r="O3409" s="16">
        <v>3</v>
      </c>
      <c r="P3409" s="13" t="str">
        <f>IFERROR(VLOOKUP($A3409,'Fielding Data'!$A:$H,MATCH(P$1,'Fielding Data'!$A$1:$H$1,0),0),"Other")</f>
        <v>P</v>
      </c>
      <c r="Q3409" s="13">
        <f>IFERROR(VLOOKUP($A3409,'Fielding Data'!$A:$H,MATCH(Q$1,'Fielding Data'!$A$1:$H$1,0),0),"Other")</f>
        <v>14</v>
      </c>
      <c r="R3409" s="13">
        <f>IFERROR(VLOOKUP($A3409,'Fielding Data'!$A:$H,MATCH(R$1,'Fielding Data'!$A$1:$H$1,0),0),"Other")</f>
        <v>8</v>
      </c>
      <c r="S3409" s="13">
        <f>IFERROR(VLOOKUP($A3409,'Fielding Data'!$A:$H,MATCH(S$1,'Fielding Data'!$A$1:$H$1,0),0),"Other")</f>
        <v>0</v>
      </c>
      <c r="T3409" s="13">
        <f>IFERROR(VLOOKUP($A3409,'Fielding Data'!$A:$H,MATCH(T$1,'Fielding Data'!$A$1:$H$1,0),0),"Other")</f>
        <v>1</v>
      </c>
      <c r="U3409" s="13">
        <f>SUMIFS('Fielding Data'!E:E,'Fielding Data'!$A:$A,'Hitting Data'!$A3409)</f>
        <v>14</v>
      </c>
      <c r="V3409" s="13">
        <f>SUMIFS('Fielding Data'!F:F,'Fielding Data'!$A:$A,'Hitting Data'!$A3409)</f>
        <v>8</v>
      </c>
      <c r="W3409" s="13">
        <f>SUMIFS('Fielding Data'!G:G,'Fielding Data'!$A:$A,'Hitting Data'!$A3409)</f>
        <v>0</v>
      </c>
      <c r="X3409" s="13">
        <f>SUMIFS('Fielding Data'!H:H,'Fielding Data'!$A:$A,'Hitting Data'!$A3409)</f>
        <v>1</v>
      </c>
    </row>
    <row r="3410" spans="1:24" x14ac:dyDescent="0.3">
      <c r="A3410" s="13" t="str">
        <f t="shared" si="53"/>
        <v>torrean022012</v>
      </c>
      <c r="B3410" s="16" t="s">
        <v>345</v>
      </c>
      <c r="C3410" s="16">
        <v>2012</v>
      </c>
      <c r="D3410" s="16">
        <v>132</v>
      </c>
      <c r="E3410" s="16">
        <v>374</v>
      </c>
      <c r="F3410" s="16">
        <v>47</v>
      </c>
      <c r="G3410" s="16">
        <v>86</v>
      </c>
      <c r="H3410" s="16">
        <v>17</v>
      </c>
      <c r="I3410" s="16">
        <v>7</v>
      </c>
      <c r="J3410" s="16">
        <v>3</v>
      </c>
      <c r="K3410" s="16">
        <v>35</v>
      </c>
      <c r="L3410" s="16">
        <v>13</v>
      </c>
      <c r="M3410" s="16">
        <v>5</v>
      </c>
      <c r="N3410" s="16">
        <v>52</v>
      </c>
      <c r="O3410" s="16">
        <v>90</v>
      </c>
      <c r="P3410" s="13" t="str">
        <f>IFERROR(VLOOKUP($A3410,'Fielding Data'!$A:$H,MATCH(P$1,'Fielding Data'!$A$1:$H$1,0),0),"Other")</f>
        <v>CF</v>
      </c>
      <c r="Q3410" s="13">
        <f>IFERROR(VLOOKUP($A3410,'Fielding Data'!$A:$H,MATCH(Q$1,'Fielding Data'!$A$1:$H$1,0),0),"Other")</f>
        <v>0</v>
      </c>
      <c r="R3410" s="13">
        <f>IFERROR(VLOOKUP($A3410,'Fielding Data'!$A:$H,MATCH(R$1,'Fielding Data'!$A$1:$H$1,0),0),"Other")</f>
        <v>0</v>
      </c>
      <c r="S3410" s="13">
        <f>IFERROR(VLOOKUP($A3410,'Fielding Data'!$A:$H,MATCH(S$1,'Fielding Data'!$A$1:$H$1,0),0),"Other")</f>
        <v>0</v>
      </c>
      <c r="T3410" s="13">
        <f>IFERROR(VLOOKUP($A3410,'Fielding Data'!$A:$H,MATCH(T$1,'Fielding Data'!$A$1:$H$1,0),0),"Other")</f>
        <v>0</v>
      </c>
      <c r="U3410" s="13">
        <f>SUMIFS('Fielding Data'!E:E,'Fielding Data'!$A:$A,'Hitting Data'!$A3410)</f>
        <v>261</v>
      </c>
      <c r="V3410" s="13">
        <f>SUMIFS('Fielding Data'!F:F,'Fielding Data'!$A:$A,'Hitting Data'!$A3410)</f>
        <v>6</v>
      </c>
      <c r="W3410" s="13">
        <f>SUMIFS('Fielding Data'!G:G,'Fielding Data'!$A:$A,'Hitting Data'!$A3410)</f>
        <v>2</v>
      </c>
      <c r="X3410" s="13">
        <f>SUMIFS('Fielding Data'!H:H,'Fielding Data'!$A:$A,'Hitting Data'!$A3410)</f>
        <v>1</v>
      </c>
    </row>
    <row r="3411" spans="1:24" x14ac:dyDescent="0.3">
      <c r="A3411" s="13" t="str">
        <f t="shared" si="53"/>
        <v>torreca012012</v>
      </c>
      <c r="B3411" s="16" t="s">
        <v>1200</v>
      </c>
      <c r="C3411" s="16">
        <v>2012</v>
      </c>
      <c r="D3411" s="16">
        <v>32</v>
      </c>
      <c r="E3411" s="16">
        <v>9</v>
      </c>
      <c r="F3411" s="16">
        <v>1</v>
      </c>
      <c r="G3411" s="16">
        <v>2</v>
      </c>
      <c r="H3411" s="16">
        <v>0</v>
      </c>
      <c r="I3411" s="16">
        <v>0</v>
      </c>
      <c r="J3411" s="16">
        <v>0</v>
      </c>
      <c r="K3411" s="16">
        <v>1</v>
      </c>
      <c r="L3411" s="16">
        <v>0</v>
      </c>
      <c r="M3411" s="16">
        <v>0</v>
      </c>
      <c r="N3411" s="16">
        <v>1</v>
      </c>
      <c r="O3411" s="16">
        <v>4</v>
      </c>
      <c r="P3411" s="13" t="str">
        <f>IFERROR(VLOOKUP($A3411,'Fielding Data'!$A:$H,MATCH(P$1,'Fielding Data'!$A$1:$H$1,0),0),"Other")</f>
        <v>P</v>
      </c>
      <c r="Q3411" s="13">
        <f>IFERROR(VLOOKUP($A3411,'Fielding Data'!$A:$H,MATCH(Q$1,'Fielding Data'!$A$1:$H$1,0),0),"Other")</f>
        <v>1</v>
      </c>
      <c r="R3411" s="13">
        <f>IFERROR(VLOOKUP($A3411,'Fielding Data'!$A:$H,MATCH(R$1,'Fielding Data'!$A$1:$H$1,0),0),"Other")</f>
        <v>9</v>
      </c>
      <c r="S3411" s="13">
        <f>IFERROR(VLOOKUP($A3411,'Fielding Data'!$A:$H,MATCH(S$1,'Fielding Data'!$A$1:$H$1,0),0),"Other")</f>
        <v>1</v>
      </c>
      <c r="T3411" s="13">
        <f>IFERROR(VLOOKUP($A3411,'Fielding Data'!$A:$H,MATCH(T$1,'Fielding Data'!$A$1:$H$1,0),0),"Other")</f>
        <v>0</v>
      </c>
      <c r="U3411" s="13">
        <f>SUMIFS('Fielding Data'!E:E,'Fielding Data'!$A:$A,'Hitting Data'!$A3411)</f>
        <v>1</v>
      </c>
      <c r="V3411" s="13">
        <f>SUMIFS('Fielding Data'!F:F,'Fielding Data'!$A:$A,'Hitting Data'!$A3411)</f>
        <v>9</v>
      </c>
      <c r="W3411" s="13">
        <f>SUMIFS('Fielding Data'!G:G,'Fielding Data'!$A:$A,'Hitting Data'!$A3411)</f>
        <v>1</v>
      </c>
      <c r="X3411" s="13">
        <f>SUMIFS('Fielding Data'!H:H,'Fielding Data'!$A:$A,'Hitting Data'!$A3411)</f>
        <v>0</v>
      </c>
    </row>
    <row r="3412" spans="1:24" x14ac:dyDescent="0.3">
      <c r="A3412" s="13" t="str">
        <f t="shared" si="53"/>
        <v>tracych012012</v>
      </c>
      <c r="B3412" s="16" t="s">
        <v>500</v>
      </c>
      <c r="C3412" s="16">
        <v>2012</v>
      </c>
      <c r="D3412" s="16">
        <v>73</v>
      </c>
      <c r="E3412" s="16">
        <v>93</v>
      </c>
      <c r="F3412" s="16">
        <v>7</v>
      </c>
      <c r="G3412" s="16">
        <v>25</v>
      </c>
      <c r="H3412" s="16">
        <v>7</v>
      </c>
      <c r="I3412" s="16">
        <v>0</v>
      </c>
      <c r="J3412" s="16">
        <v>3</v>
      </c>
      <c r="K3412" s="16">
        <v>14</v>
      </c>
      <c r="L3412" s="16">
        <v>0</v>
      </c>
      <c r="M3412" s="16">
        <v>0</v>
      </c>
      <c r="N3412" s="16">
        <v>10</v>
      </c>
      <c r="O3412" s="16">
        <v>15</v>
      </c>
      <c r="P3412" s="13" t="str">
        <f>IFERROR(VLOOKUP($A3412,'Fielding Data'!$A:$H,MATCH(P$1,'Fielding Data'!$A$1:$H$1,0),0),"Other")</f>
        <v>1B</v>
      </c>
      <c r="Q3412" s="13">
        <f>IFERROR(VLOOKUP($A3412,'Fielding Data'!$A:$H,MATCH(Q$1,'Fielding Data'!$A$1:$H$1,0),0),"Other")</f>
        <v>64</v>
      </c>
      <c r="R3412" s="13">
        <f>IFERROR(VLOOKUP($A3412,'Fielding Data'!$A:$H,MATCH(R$1,'Fielding Data'!$A$1:$H$1,0),0),"Other")</f>
        <v>4</v>
      </c>
      <c r="S3412" s="13">
        <f>IFERROR(VLOOKUP($A3412,'Fielding Data'!$A:$H,MATCH(S$1,'Fielding Data'!$A$1:$H$1,0),0),"Other")</f>
        <v>1</v>
      </c>
      <c r="T3412" s="13">
        <f>IFERROR(VLOOKUP($A3412,'Fielding Data'!$A:$H,MATCH(T$1,'Fielding Data'!$A$1:$H$1,0),0),"Other")</f>
        <v>6</v>
      </c>
      <c r="U3412" s="13">
        <f>SUMIFS('Fielding Data'!E:E,'Fielding Data'!$A:$A,'Hitting Data'!$A3412)</f>
        <v>67</v>
      </c>
      <c r="V3412" s="13">
        <f>SUMIFS('Fielding Data'!F:F,'Fielding Data'!$A:$A,'Hitting Data'!$A3412)</f>
        <v>17</v>
      </c>
      <c r="W3412" s="13">
        <f>SUMIFS('Fielding Data'!G:G,'Fielding Data'!$A:$A,'Hitting Data'!$A3412)</f>
        <v>1</v>
      </c>
      <c r="X3412" s="13">
        <f>SUMIFS('Fielding Data'!H:H,'Fielding Data'!$A:$A,'Hitting Data'!$A3412)</f>
        <v>6</v>
      </c>
    </row>
    <row r="3413" spans="1:24" x14ac:dyDescent="0.3">
      <c r="A3413" s="13" t="str">
        <f t="shared" si="53"/>
        <v>treanma012012</v>
      </c>
      <c r="B3413" s="16" t="s">
        <v>501</v>
      </c>
      <c r="C3413" s="16">
        <v>2012</v>
      </c>
      <c r="D3413" s="16">
        <v>36</v>
      </c>
      <c r="E3413" s="16">
        <v>103</v>
      </c>
      <c r="F3413" s="16">
        <v>11</v>
      </c>
      <c r="G3413" s="16">
        <v>18</v>
      </c>
      <c r="H3413" s="16">
        <v>3</v>
      </c>
      <c r="I3413" s="16">
        <v>1</v>
      </c>
      <c r="J3413" s="16">
        <v>2</v>
      </c>
      <c r="K3413" s="16">
        <v>10</v>
      </c>
      <c r="L3413" s="16">
        <v>1</v>
      </c>
      <c r="M3413" s="16">
        <v>1</v>
      </c>
      <c r="N3413" s="16">
        <v>14</v>
      </c>
      <c r="O3413" s="16">
        <v>29</v>
      </c>
      <c r="P3413" s="13" t="str">
        <f>IFERROR(VLOOKUP($A3413,'Fielding Data'!$A:$H,MATCH(P$1,'Fielding Data'!$A$1:$H$1,0),0),"Other")</f>
        <v>C</v>
      </c>
      <c r="Q3413" s="13">
        <f>IFERROR(VLOOKUP($A3413,'Fielding Data'!$A:$H,MATCH(Q$1,'Fielding Data'!$A$1:$H$1,0),0),"Other")</f>
        <v>261</v>
      </c>
      <c r="R3413" s="13">
        <f>IFERROR(VLOOKUP($A3413,'Fielding Data'!$A:$H,MATCH(R$1,'Fielding Data'!$A$1:$H$1,0),0),"Other")</f>
        <v>21</v>
      </c>
      <c r="S3413" s="13">
        <f>IFERROR(VLOOKUP($A3413,'Fielding Data'!$A:$H,MATCH(S$1,'Fielding Data'!$A$1:$H$1,0),0),"Other")</f>
        <v>3</v>
      </c>
      <c r="T3413" s="13">
        <f>IFERROR(VLOOKUP($A3413,'Fielding Data'!$A:$H,MATCH(T$1,'Fielding Data'!$A$1:$H$1,0),0),"Other")</f>
        <v>3</v>
      </c>
      <c r="U3413" s="13">
        <f>SUMIFS('Fielding Data'!E:E,'Fielding Data'!$A:$A,'Hitting Data'!$A3413)</f>
        <v>261</v>
      </c>
      <c r="V3413" s="13">
        <f>SUMIFS('Fielding Data'!F:F,'Fielding Data'!$A:$A,'Hitting Data'!$A3413)</f>
        <v>21</v>
      </c>
      <c r="W3413" s="13">
        <f>SUMIFS('Fielding Data'!G:G,'Fielding Data'!$A:$A,'Hitting Data'!$A3413)</f>
        <v>3</v>
      </c>
      <c r="X3413" s="13">
        <f>SUMIFS('Fielding Data'!H:H,'Fielding Data'!$A:$A,'Hitting Data'!$A3413)</f>
        <v>3</v>
      </c>
    </row>
    <row r="3414" spans="1:24" x14ac:dyDescent="0.3">
      <c r="A3414" s="13" t="str">
        <f t="shared" si="53"/>
        <v>triunca012012</v>
      </c>
      <c r="B3414" s="16" t="s">
        <v>1848</v>
      </c>
      <c r="C3414" s="16">
        <v>2012</v>
      </c>
      <c r="D3414" s="16">
        <v>10</v>
      </c>
      <c r="E3414" s="16">
        <v>22</v>
      </c>
      <c r="F3414" s="16">
        <v>2</v>
      </c>
      <c r="G3414" s="16">
        <v>5</v>
      </c>
      <c r="H3414" s="16">
        <v>2</v>
      </c>
      <c r="I3414" s="16">
        <v>0</v>
      </c>
      <c r="J3414" s="16">
        <v>0</v>
      </c>
      <c r="K3414" s="16">
        <v>3</v>
      </c>
      <c r="L3414" s="16">
        <v>0</v>
      </c>
      <c r="M3414" s="16">
        <v>0</v>
      </c>
      <c r="N3414" s="16">
        <v>1</v>
      </c>
      <c r="O3414" s="16">
        <v>4</v>
      </c>
      <c r="P3414" s="13" t="str">
        <f>IFERROR(VLOOKUP($A3414,'Fielding Data'!$A:$H,MATCH(P$1,'Fielding Data'!$A$1:$H$1,0),0),"Other")</f>
        <v>2B</v>
      </c>
      <c r="Q3414" s="13">
        <f>IFERROR(VLOOKUP($A3414,'Fielding Data'!$A:$H,MATCH(Q$1,'Fielding Data'!$A$1:$H$1,0),0),"Other")</f>
        <v>1</v>
      </c>
      <c r="R3414" s="13">
        <f>IFERROR(VLOOKUP($A3414,'Fielding Data'!$A:$H,MATCH(R$1,'Fielding Data'!$A$1:$H$1,0),0),"Other")</f>
        <v>8</v>
      </c>
      <c r="S3414" s="13">
        <f>IFERROR(VLOOKUP($A3414,'Fielding Data'!$A:$H,MATCH(S$1,'Fielding Data'!$A$1:$H$1,0),0),"Other")</f>
        <v>0</v>
      </c>
      <c r="T3414" s="13">
        <f>IFERROR(VLOOKUP($A3414,'Fielding Data'!$A:$H,MATCH(T$1,'Fielding Data'!$A$1:$H$1,0),0),"Other")</f>
        <v>1</v>
      </c>
      <c r="U3414" s="13">
        <f>SUMIFS('Fielding Data'!E:E,'Fielding Data'!$A:$A,'Hitting Data'!$A3414)</f>
        <v>12</v>
      </c>
      <c r="V3414" s="13">
        <f>SUMIFS('Fielding Data'!F:F,'Fielding Data'!$A:$A,'Hitting Data'!$A3414)</f>
        <v>23</v>
      </c>
      <c r="W3414" s="13">
        <f>SUMIFS('Fielding Data'!G:G,'Fielding Data'!$A:$A,'Hitting Data'!$A3414)</f>
        <v>1</v>
      </c>
      <c r="X3414" s="13">
        <f>SUMIFS('Fielding Data'!H:H,'Fielding Data'!$A:$A,'Hitting Data'!$A3414)</f>
        <v>6</v>
      </c>
    </row>
    <row r="3415" spans="1:24" x14ac:dyDescent="0.3">
      <c r="A3415" s="13" t="str">
        <f t="shared" si="53"/>
        <v>troutmi012012</v>
      </c>
      <c r="B3415" s="16" t="s">
        <v>1639</v>
      </c>
      <c r="C3415" s="16">
        <v>2012</v>
      </c>
      <c r="D3415" s="16">
        <v>139</v>
      </c>
      <c r="E3415" s="16">
        <v>559</v>
      </c>
      <c r="F3415" s="16">
        <v>129</v>
      </c>
      <c r="G3415" s="16">
        <v>182</v>
      </c>
      <c r="H3415" s="16">
        <v>27</v>
      </c>
      <c r="I3415" s="16">
        <v>8</v>
      </c>
      <c r="J3415" s="16">
        <v>30</v>
      </c>
      <c r="K3415" s="16">
        <v>83</v>
      </c>
      <c r="L3415" s="16">
        <v>49</v>
      </c>
      <c r="M3415" s="16">
        <v>5</v>
      </c>
      <c r="N3415" s="16">
        <v>67</v>
      </c>
      <c r="O3415" s="16">
        <v>139</v>
      </c>
      <c r="P3415" s="13" t="str">
        <f>IFERROR(VLOOKUP($A3415,'Fielding Data'!$A:$H,MATCH(P$1,'Fielding Data'!$A$1:$H$1,0),0),"Other")</f>
        <v>CF</v>
      </c>
      <c r="Q3415" s="13">
        <f>IFERROR(VLOOKUP($A3415,'Fielding Data'!$A:$H,MATCH(Q$1,'Fielding Data'!$A$1:$H$1,0),0),"Other")</f>
        <v>0</v>
      </c>
      <c r="R3415" s="13">
        <f>IFERROR(VLOOKUP($A3415,'Fielding Data'!$A:$H,MATCH(R$1,'Fielding Data'!$A$1:$H$1,0),0),"Other")</f>
        <v>0</v>
      </c>
      <c r="S3415" s="13">
        <f>IFERROR(VLOOKUP($A3415,'Fielding Data'!$A:$H,MATCH(S$1,'Fielding Data'!$A$1:$H$1,0),0),"Other")</f>
        <v>0</v>
      </c>
      <c r="T3415" s="13">
        <f>IFERROR(VLOOKUP($A3415,'Fielding Data'!$A:$H,MATCH(T$1,'Fielding Data'!$A$1:$H$1,0),0),"Other")</f>
        <v>0</v>
      </c>
      <c r="U3415" s="13">
        <f>SUMIFS('Fielding Data'!E:E,'Fielding Data'!$A:$A,'Hitting Data'!$A3415)</f>
        <v>340</v>
      </c>
      <c r="V3415" s="13">
        <f>SUMIFS('Fielding Data'!F:F,'Fielding Data'!$A:$A,'Hitting Data'!$A3415)</f>
        <v>3</v>
      </c>
      <c r="W3415" s="13">
        <f>SUMIFS('Fielding Data'!G:G,'Fielding Data'!$A:$A,'Hitting Data'!$A3415)</f>
        <v>4</v>
      </c>
      <c r="X3415" s="13">
        <f>SUMIFS('Fielding Data'!H:H,'Fielding Data'!$A:$A,'Hitting Data'!$A3415)</f>
        <v>1</v>
      </c>
    </row>
    <row r="3416" spans="1:24" x14ac:dyDescent="0.3">
      <c r="A3416" s="13" t="str">
        <f t="shared" si="53"/>
        <v>trumbma012012</v>
      </c>
      <c r="B3416" s="16" t="s">
        <v>1400</v>
      </c>
      <c r="C3416" s="16">
        <v>2012</v>
      </c>
      <c r="D3416" s="16">
        <v>144</v>
      </c>
      <c r="E3416" s="16">
        <v>544</v>
      </c>
      <c r="F3416" s="16">
        <v>66</v>
      </c>
      <c r="G3416" s="16">
        <v>146</v>
      </c>
      <c r="H3416" s="16">
        <v>19</v>
      </c>
      <c r="I3416" s="16">
        <v>3</v>
      </c>
      <c r="J3416" s="16">
        <v>32</v>
      </c>
      <c r="K3416" s="16">
        <v>95</v>
      </c>
      <c r="L3416" s="16">
        <v>4</v>
      </c>
      <c r="M3416" s="16">
        <v>5</v>
      </c>
      <c r="N3416" s="16">
        <v>36</v>
      </c>
      <c r="O3416" s="16">
        <v>153</v>
      </c>
      <c r="P3416" s="13" t="str">
        <f>IFERROR(VLOOKUP($A3416,'Fielding Data'!$A:$H,MATCH(P$1,'Fielding Data'!$A$1:$H$1,0),0),"Other")</f>
        <v>1B</v>
      </c>
      <c r="Q3416" s="13">
        <f>IFERROR(VLOOKUP($A3416,'Fielding Data'!$A:$H,MATCH(Q$1,'Fielding Data'!$A$1:$H$1,0),0),"Other")</f>
        <v>145</v>
      </c>
      <c r="R3416" s="13">
        <f>IFERROR(VLOOKUP($A3416,'Fielding Data'!$A:$H,MATCH(R$1,'Fielding Data'!$A$1:$H$1,0),0),"Other")</f>
        <v>5</v>
      </c>
      <c r="S3416" s="13">
        <f>IFERROR(VLOOKUP($A3416,'Fielding Data'!$A:$H,MATCH(S$1,'Fielding Data'!$A$1:$H$1,0),0),"Other")</f>
        <v>0</v>
      </c>
      <c r="T3416" s="13">
        <f>IFERROR(VLOOKUP($A3416,'Fielding Data'!$A:$H,MATCH(T$1,'Fielding Data'!$A$1:$H$1,0),0),"Other")</f>
        <v>8</v>
      </c>
      <c r="U3416" s="13">
        <f>SUMIFS('Fielding Data'!E:E,'Fielding Data'!$A:$A,'Hitting Data'!$A3416)</f>
        <v>294</v>
      </c>
      <c r="V3416" s="13">
        <f>SUMIFS('Fielding Data'!F:F,'Fielding Data'!$A:$A,'Hitting Data'!$A3416)</f>
        <v>14</v>
      </c>
      <c r="W3416" s="13">
        <f>SUMIFS('Fielding Data'!G:G,'Fielding Data'!$A:$A,'Hitting Data'!$A3416)</f>
        <v>7</v>
      </c>
      <c r="X3416" s="13">
        <f>SUMIFS('Fielding Data'!H:H,'Fielding Data'!$A:$A,'Hitting Data'!$A3416)</f>
        <v>8</v>
      </c>
    </row>
    <row r="3417" spans="1:24" x14ac:dyDescent="0.3">
      <c r="A3417" s="13" t="str">
        <f t="shared" si="53"/>
        <v>tulowtr012012</v>
      </c>
      <c r="B3417" s="16" t="s">
        <v>737</v>
      </c>
      <c r="C3417" s="16">
        <v>2012</v>
      </c>
      <c r="D3417" s="16">
        <v>47</v>
      </c>
      <c r="E3417" s="16">
        <v>181</v>
      </c>
      <c r="F3417" s="16">
        <v>33</v>
      </c>
      <c r="G3417" s="16">
        <v>52</v>
      </c>
      <c r="H3417" s="16">
        <v>8</v>
      </c>
      <c r="I3417" s="16">
        <v>2</v>
      </c>
      <c r="J3417" s="16">
        <v>8</v>
      </c>
      <c r="K3417" s="16">
        <v>27</v>
      </c>
      <c r="L3417" s="16">
        <v>2</v>
      </c>
      <c r="M3417" s="16">
        <v>2</v>
      </c>
      <c r="N3417" s="16">
        <v>19</v>
      </c>
      <c r="O3417" s="16">
        <v>19</v>
      </c>
      <c r="P3417" s="13" t="str">
        <f>IFERROR(VLOOKUP($A3417,'Fielding Data'!$A:$H,MATCH(P$1,'Fielding Data'!$A$1:$H$1,0),0),"Other")</f>
        <v>SS</v>
      </c>
      <c r="Q3417" s="13">
        <f>IFERROR(VLOOKUP($A3417,'Fielding Data'!$A:$H,MATCH(Q$1,'Fielding Data'!$A$1:$H$1,0),0),"Other")</f>
        <v>76</v>
      </c>
      <c r="R3417" s="13">
        <f>IFERROR(VLOOKUP($A3417,'Fielding Data'!$A:$H,MATCH(R$1,'Fielding Data'!$A$1:$H$1,0),0),"Other")</f>
        <v>140</v>
      </c>
      <c r="S3417" s="13">
        <f>IFERROR(VLOOKUP($A3417,'Fielding Data'!$A:$H,MATCH(S$1,'Fielding Data'!$A$1:$H$1,0),0),"Other")</f>
        <v>8</v>
      </c>
      <c r="T3417" s="13">
        <f>IFERROR(VLOOKUP($A3417,'Fielding Data'!$A:$H,MATCH(T$1,'Fielding Data'!$A$1:$H$1,0),0),"Other")</f>
        <v>31</v>
      </c>
      <c r="U3417" s="13">
        <f>SUMIFS('Fielding Data'!E:E,'Fielding Data'!$A:$A,'Hitting Data'!$A3417)</f>
        <v>76</v>
      </c>
      <c r="V3417" s="13">
        <f>SUMIFS('Fielding Data'!F:F,'Fielding Data'!$A:$A,'Hitting Data'!$A3417)</f>
        <v>140</v>
      </c>
      <c r="W3417" s="13">
        <f>SUMIFS('Fielding Data'!G:G,'Fielding Data'!$A:$A,'Hitting Data'!$A3417)</f>
        <v>8</v>
      </c>
      <c r="X3417" s="13">
        <f>SUMIFS('Fielding Data'!H:H,'Fielding Data'!$A:$A,'Hitting Data'!$A3417)</f>
        <v>31</v>
      </c>
    </row>
    <row r="3418" spans="1:24" x14ac:dyDescent="0.3">
      <c r="A3418" s="13" t="str">
        <f t="shared" si="53"/>
        <v>turneju012012</v>
      </c>
      <c r="B3418" s="16" t="s">
        <v>1201</v>
      </c>
      <c r="C3418" s="16">
        <v>2012</v>
      </c>
      <c r="D3418" s="16">
        <v>94</v>
      </c>
      <c r="E3418" s="16">
        <v>171</v>
      </c>
      <c r="F3418" s="16">
        <v>20</v>
      </c>
      <c r="G3418" s="16">
        <v>46</v>
      </c>
      <c r="H3418" s="16">
        <v>13</v>
      </c>
      <c r="I3418" s="16">
        <v>1</v>
      </c>
      <c r="J3418" s="16">
        <v>2</v>
      </c>
      <c r="K3418" s="16">
        <v>19</v>
      </c>
      <c r="L3418" s="16">
        <v>1</v>
      </c>
      <c r="M3418" s="16">
        <v>1</v>
      </c>
      <c r="N3418" s="16">
        <v>9</v>
      </c>
      <c r="O3418" s="16">
        <v>24</v>
      </c>
      <c r="P3418" s="13" t="str">
        <f>IFERROR(VLOOKUP($A3418,'Fielding Data'!$A:$H,MATCH(P$1,'Fielding Data'!$A$1:$H$1,0),0),"Other")</f>
        <v>1B</v>
      </c>
      <c r="Q3418" s="13">
        <f>IFERROR(VLOOKUP($A3418,'Fielding Data'!$A:$H,MATCH(Q$1,'Fielding Data'!$A$1:$H$1,0),0),"Other")</f>
        <v>53</v>
      </c>
      <c r="R3418" s="13">
        <f>IFERROR(VLOOKUP($A3418,'Fielding Data'!$A:$H,MATCH(R$1,'Fielding Data'!$A$1:$H$1,0),0),"Other")</f>
        <v>2</v>
      </c>
      <c r="S3418" s="13">
        <f>IFERROR(VLOOKUP($A3418,'Fielding Data'!$A:$H,MATCH(S$1,'Fielding Data'!$A$1:$H$1,0),0),"Other")</f>
        <v>1</v>
      </c>
      <c r="T3418" s="13">
        <f>IFERROR(VLOOKUP($A3418,'Fielding Data'!$A:$H,MATCH(T$1,'Fielding Data'!$A$1:$H$1,0),0),"Other")</f>
        <v>6</v>
      </c>
      <c r="U3418" s="13">
        <f>SUMIFS('Fielding Data'!E:E,'Fielding Data'!$A:$A,'Hitting Data'!$A3418)</f>
        <v>96</v>
      </c>
      <c r="V3418" s="13">
        <f>SUMIFS('Fielding Data'!F:F,'Fielding Data'!$A:$A,'Hitting Data'!$A3418)</f>
        <v>56</v>
      </c>
      <c r="W3418" s="13">
        <f>SUMIFS('Fielding Data'!G:G,'Fielding Data'!$A:$A,'Hitting Data'!$A3418)</f>
        <v>2</v>
      </c>
      <c r="X3418" s="13">
        <f>SUMIFS('Fielding Data'!H:H,'Fielding Data'!$A:$A,'Hitting Data'!$A3418)</f>
        <v>19</v>
      </c>
    </row>
    <row r="3419" spans="1:24" x14ac:dyDescent="0.3">
      <c r="A3419" s="13" t="str">
        <f t="shared" si="53"/>
        <v>ueharko012012</v>
      </c>
      <c r="B3419" s="16" t="s">
        <v>1202</v>
      </c>
      <c r="C3419" s="16">
        <v>2012</v>
      </c>
      <c r="D3419" s="16">
        <v>37</v>
      </c>
      <c r="E3419" s="16">
        <v>0</v>
      </c>
      <c r="F3419" s="16">
        <v>0</v>
      </c>
      <c r="G3419" s="16">
        <v>0</v>
      </c>
      <c r="H3419" s="16">
        <v>0</v>
      </c>
      <c r="I3419" s="16">
        <v>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 s="16">
        <v>0</v>
      </c>
      <c r="P3419" s="13" t="str">
        <f>IFERROR(VLOOKUP($A3419,'Fielding Data'!$A:$H,MATCH(P$1,'Fielding Data'!$A$1:$H$1,0),0),"Other")</f>
        <v>P</v>
      </c>
      <c r="Q3419" s="13">
        <f>IFERROR(VLOOKUP($A3419,'Fielding Data'!$A:$H,MATCH(Q$1,'Fielding Data'!$A$1:$H$1,0),0),"Other")</f>
        <v>4</v>
      </c>
      <c r="R3419" s="13">
        <f>IFERROR(VLOOKUP($A3419,'Fielding Data'!$A:$H,MATCH(R$1,'Fielding Data'!$A$1:$H$1,0),0),"Other")</f>
        <v>1</v>
      </c>
      <c r="S3419" s="13">
        <f>IFERROR(VLOOKUP($A3419,'Fielding Data'!$A:$H,MATCH(S$1,'Fielding Data'!$A$1:$H$1,0),0),"Other")</f>
        <v>1</v>
      </c>
      <c r="T3419" s="13">
        <f>IFERROR(VLOOKUP($A3419,'Fielding Data'!$A:$H,MATCH(T$1,'Fielding Data'!$A$1:$H$1,0),0),"Other")</f>
        <v>0</v>
      </c>
      <c r="U3419" s="13">
        <f>SUMIFS('Fielding Data'!E:E,'Fielding Data'!$A:$A,'Hitting Data'!$A3419)</f>
        <v>4</v>
      </c>
      <c r="V3419" s="13">
        <f>SUMIFS('Fielding Data'!F:F,'Fielding Data'!$A:$A,'Hitting Data'!$A3419)</f>
        <v>1</v>
      </c>
      <c r="W3419" s="13">
        <f>SUMIFS('Fielding Data'!G:G,'Fielding Data'!$A:$A,'Hitting Data'!$A3419)</f>
        <v>1</v>
      </c>
      <c r="X3419" s="13">
        <f>SUMIFS('Fielding Data'!H:H,'Fielding Data'!$A:$A,'Hitting Data'!$A3419)</f>
        <v>0</v>
      </c>
    </row>
    <row r="3420" spans="1:24" x14ac:dyDescent="0.3">
      <c r="A3420" s="13" t="str">
        <f t="shared" si="53"/>
        <v>ugglada012012</v>
      </c>
      <c r="B3420" s="16" t="s">
        <v>738</v>
      </c>
      <c r="C3420" s="16">
        <v>2012</v>
      </c>
      <c r="D3420" s="16">
        <v>154</v>
      </c>
      <c r="E3420" s="16">
        <v>523</v>
      </c>
      <c r="F3420" s="16">
        <v>86</v>
      </c>
      <c r="G3420" s="16">
        <v>115</v>
      </c>
      <c r="H3420" s="16">
        <v>29</v>
      </c>
      <c r="I3420" s="16">
        <v>0</v>
      </c>
      <c r="J3420" s="16">
        <v>19</v>
      </c>
      <c r="K3420" s="16">
        <v>78</v>
      </c>
      <c r="L3420" s="16">
        <v>4</v>
      </c>
      <c r="M3420" s="16">
        <v>3</v>
      </c>
      <c r="N3420" s="16">
        <v>94</v>
      </c>
      <c r="O3420" s="16">
        <v>168</v>
      </c>
      <c r="P3420" s="13" t="str">
        <f>IFERROR(VLOOKUP($A3420,'Fielding Data'!$A:$H,MATCH(P$1,'Fielding Data'!$A$1:$H$1,0),0),"Other")</f>
        <v>2B</v>
      </c>
      <c r="Q3420" s="13">
        <f>IFERROR(VLOOKUP($A3420,'Fielding Data'!$A:$H,MATCH(Q$1,'Fielding Data'!$A$1:$H$1,0),0),"Other")</f>
        <v>258</v>
      </c>
      <c r="R3420" s="13">
        <f>IFERROR(VLOOKUP($A3420,'Fielding Data'!$A:$H,MATCH(R$1,'Fielding Data'!$A$1:$H$1,0),0),"Other")</f>
        <v>471</v>
      </c>
      <c r="S3420" s="13">
        <f>IFERROR(VLOOKUP($A3420,'Fielding Data'!$A:$H,MATCH(S$1,'Fielding Data'!$A$1:$H$1,0),0),"Other")</f>
        <v>12</v>
      </c>
      <c r="T3420" s="13">
        <f>IFERROR(VLOOKUP($A3420,'Fielding Data'!$A:$H,MATCH(T$1,'Fielding Data'!$A$1:$H$1,0),0),"Other")</f>
        <v>103</v>
      </c>
      <c r="U3420" s="13">
        <f>SUMIFS('Fielding Data'!E:E,'Fielding Data'!$A:$A,'Hitting Data'!$A3420)</f>
        <v>258</v>
      </c>
      <c r="V3420" s="13">
        <f>SUMIFS('Fielding Data'!F:F,'Fielding Data'!$A:$A,'Hitting Data'!$A3420)</f>
        <v>471</v>
      </c>
      <c r="W3420" s="13">
        <f>SUMIFS('Fielding Data'!G:G,'Fielding Data'!$A:$A,'Hitting Data'!$A3420)</f>
        <v>12</v>
      </c>
      <c r="X3420" s="13">
        <f>SUMIFS('Fielding Data'!H:H,'Fielding Data'!$A:$A,'Hitting Data'!$A3420)</f>
        <v>103</v>
      </c>
    </row>
    <row r="3421" spans="1:24" x14ac:dyDescent="0.3">
      <c r="A3421" s="13" t="str">
        <f t="shared" si="53"/>
        <v>uptonbj012012</v>
      </c>
      <c r="B3421" s="16" t="s">
        <v>502</v>
      </c>
      <c r="C3421" s="16">
        <v>2012</v>
      </c>
      <c r="D3421" s="16">
        <v>146</v>
      </c>
      <c r="E3421" s="16">
        <v>573</v>
      </c>
      <c r="F3421" s="16">
        <v>79</v>
      </c>
      <c r="G3421" s="16">
        <v>141</v>
      </c>
      <c r="H3421" s="16">
        <v>29</v>
      </c>
      <c r="I3421" s="16">
        <v>3</v>
      </c>
      <c r="J3421" s="16">
        <v>28</v>
      </c>
      <c r="K3421" s="16">
        <v>78</v>
      </c>
      <c r="L3421" s="16">
        <v>31</v>
      </c>
      <c r="M3421" s="16">
        <v>6</v>
      </c>
      <c r="N3421" s="16">
        <v>45</v>
      </c>
      <c r="O3421" s="16">
        <v>169</v>
      </c>
      <c r="P3421" s="13" t="str">
        <f>IFERROR(VLOOKUP($A3421,'Fielding Data'!$A:$H,MATCH(P$1,'Fielding Data'!$A$1:$H$1,0),0),"Other")</f>
        <v>CF</v>
      </c>
      <c r="Q3421" s="13">
        <f>IFERROR(VLOOKUP($A3421,'Fielding Data'!$A:$H,MATCH(Q$1,'Fielding Data'!$A$1:$H$1,0),0),"Other")</f>
        <v>0</v>
      </c>
      <c r="R3421" s="13">
        <f>IFERROR(VLOOKUP($A3421,'Fielding Data'!$A:$H,MATCH(R$1,'Fielding Data'!$A$1:$H$1,0),0),"Other")</f>
        <v>0</v>
      </c>
      <c r="S3421" s="13">
        <f>IFERROR(VLOOKUP($A3421,'Fielding Data'!$A:$H,MATCH(S$1,'Fielding Data'!$A$1:$H$1,0),0),"Other")</f>
        <v>0</v>
      </c>
      <c r="T3421" s="13">
        <f>IFERROR(VLOOKUP($A3421,'Fielding Data'!$A:$H,MATCH(T$1,'Fielding Data'!$A$1:$H$1,0),0),"Other")</f>
        <v>0</v>
      </c>
      <c r="U3421" s="13">
        <f>SUMIFS('Fielding Data'!E:E,'Fielding Data'!$A:$A,'Hitting Data'!$A3421)</f>
        <v>290</v>
      </c>
      <c r="V3421" s="13">
        <f>SUMIFS('Fielding Data'!F:F,'Fielding Data'!$A:$A,'Hitting Data'!$A3421)</f>
        <v>10</v>
      </c>
      <c r="W3421" s="13">
        <f>SUMIFS('Fielding Data'!G:G,'Fielding Data'!$A:$A,'Hitting Data'!$A3421)</f>
        <v>3</v>
      </c>
      <c r="X3421" s="13">
        <f>SUMIFS('Fielding Data'!H:H,'Fielding Data'!$A:$A,'Hitting Data'!$A3421)</f>
        <v>4</v>
      </c>
    </row>
    <row r="3422" spans="1:24" x14ac:dyDescent="0.3">
      <c r="A3422" s="13" t="str">
        <f t="shared" si="53"/>
        <v>uptonju012012</v>
      </c>
      <c r="B3422" s="16" t="s">
        <v>864</v>
      </c>
      <c r="C3422" s="16">
        <v>2012</v>
      </c>
      <c r="D3422" s="16">
        <v>150</v>
      </c>
      <c r="E3422" s="16">
        <v>554</v>
      </c>
      <c r="F3422" s="16">
        <v>107</v>
      </c>
      <c r="G3422" s="16">
        <v>155</v>
      </c>
      <c r="H3422" s="16">
        <v>24</v>
      </c>
      <c r="I3422" s="16">
        <v>4</v>
      </c>
      <c r="J3422" s="16">
        <v>17</v>
      </c>
      <c r="K3422" s="16">
        <v>67</v>
      </c>
      <c r="L3422" s="16">
        <v>18</v>
      </c>
      <c r="M3422" s="16">
        <v>8</v>
      </c>
      <c r="N3422" s="16">
        <v>63</v>
      </c>
      <c r="O3422" s="16">
        <v>121</v>
      </c>
      <c r="P3422" s="13" t="str">
        <f>IFERROR(VLOOKUP($A3422,'Fielding Data'!$A:$H,MATCH(P$1,'Fielding Data'!$A$1:$H$1,0),0),"Other")</f>
        <v>OF</v>
      </c>
      <c r="Q3422" s="13">
        <f>IFERROR(VLOOKUP($A3422,'Fielding Data'!$A:$H,MATCH(Q$1,'Fielding Data'!$A$1:$H$1,0),0),"Other")</f>
        <v>309</v>
      </c>
      <c r="R3422" s="13">
        <f>IFERROR(VLOOKUP($A3422,'Fielding Data'!$A:$H,MATCH(R$1,'Fielding Data'!$A$1:$H$1,0),0),"Other")</f>
        <v>6</v>
      </c>
      <c r="S3422" s="13">
        <f>IFERROR(VLOOKUP($A3422,'Fielding Data'!$A:$H,MATCH(S$1,'Fielding Data'!$A$1:$H$1,0),0),"Other")</f>
        <v>5</v>
      </c>
      <c r="T3422" s="13">
        <f>IFERROR(VLOOKUP($A3422,'Fielding Data'!$A:$H,MATCH(T$1,'Fielding Data'!$A$1:$H$1,0),0),"Other")</f>
        <v>2</v>
      </c>
      <c r="U3422" s="13">
        <f>SUMIFS('Fielding Data'!E:E,'Fielding Data'!$A:$A,'Hitting Data'!$A3422)</f>
        <v>309</v>
      </c>
      <c r="V3422" s="13">
        <f>SUMIFS('Fielding Data'!F:F,'Fielding Data'!$A:$A,'Hitting Data'!$A3422)</f>
        <v>6</v>
      </c>
      <c r="W3422" s="13">
        <f>SUMIFS('Fielding Data'!G:G,'Fielding Data'!$A:$A,'Hitting Data'!$A3422)</f>
        <v>5</v>
      </c>
      <c r="X3422" s="13">
        <f>SUMIFS('Fielding Data'!H:H,'Fielding Data'!$A:$A,'Hitting Data'!$A3422)</f>
        <v>2</v>
      </c>
    </row>
    <row r="3423" spans="1:24" x14ac:dyDescent="0.3">
      <c r="A3423" s="13" t="str">
        <f t="shared" si="53"/>
        <v>uribeju012012</v>
      </c>
      <c r="B3423" s="16" t="s">
        <v>281</v>
      </c>
      <c r="C3423" s="16">
        <v>2012</v>
      </c>
      <c r="D3423" s="16">
        <v>66</v>
      </c>
      <c r="E3423" s="16">
        <v>162</v>
      </c>
      <c r="F3423" s="16">
        <v>15</v>
      </c>
      <c r="G3423" s="16">
        <v>31</v>
      </c>
      <c r="H3423" s="16">
        <v>9</v>
      </c>
      <c r="I3423" s="16">
        <v>0</v>
      </c>
      <c r="J3423" s="16">
        <v>2</v>
      </c>
      <c r="K3423" s="16">
        <v>17</v>
      </c>
      <c r="L3423" s="16">
        <v>0</v>
      </c>
      <c r="M3423" s="16">
        <v>1</v>
      </c>
      <c r="N3423" s="16">
        <v>13</v>
      </c>
      <c r="O3423" s="16">
        <v>37</v>
      </c>
      <c r="P3423" s="13" t="str">
        <f>IFERROR(VLOOKUP($A3423,'Fielding Data'!$A:$H,MATCH(P$1,'Fielding Data'!$A$1:$H$1,0),0),"Other")</f>
        <v>3B</v>
      </c>
      <c r="Q3423" s="13">
        <f>IFERROR(VLOOKUP($A3423,'Fielding Data'!$A:$H,MATCH(Q$1,'Fielding Data'!$A$1:$H$1,0),0),"Other")</f>
        <v>21</v>
      </c>
      <c r="R3423" s="13">
        <f>IFERROR(VLOOKUP($A3423,'Fielding Data'!$A:$H,MATCH(R$1,'Fielding Data'!$A$1:$H$1,0),0),"Other")</f>
        <v>84</v>
      </c>
      <c r="S3423" s="13">
        <f>IFERROR(VLOOKUP($A3423,'Fielding Data'!$A:$H,MATCH(S$1,'Fielding Data'!$A$1:$H$1,0),0),"Other")</f>
        <v>4</v>
      </c>
      <c r="T3423" s="13">
        <f>IFERROR(VLOOKUP($A3423,'Fielding Data'!$A:$H,MATCH(T$1,'Fielding Data'!$A$1:$H$1,0),0),"Other")</f>
        <v>7</v>
      </c>
      <c r="U3423" s="13">
        <f>SUMIFS('Fielding Data'!E:E,'Fielding Data'!$A:$A,'Hitting Data'!$A3423)</f>
        <v>23</v>
      </c>
      <c r="V3423" s="13">
        <f>SUMIFS('Fielding Data'!F:F,'Fielding Data'!$A:$A,'Hitting Data'!$A3423)</f>
        <v>86</v>
      </c>
      <c r="W3423" s="13">
        <f>SUMIFS('Fielding Data'!G:G,'Fielding Data'!$A:$A,'Hitting Data'!$A3423)</f>
        <v>5</v>
      </c>
      <c r="X3423" s="13">
        <f>SUMIFS('Fielding Data'!H:H,'Fielding Data'!$A:$A,'Hitting Data'!$A3423)</f>
        <v>8</v>
      </c>
    </row>
    <row r="3424" spans="1:24" x14ac:dyDescent="0.3">
      <c r="A3424" s="13" t="str">
        <f t="shared" si="53"/>
        <v>utleych012012</v>
      </c>
      <c r="B3424" s="16" t="s">
        <v>405</v>
      </c>
      <c r="C3424" s="16">
        <v>2012</v>
      </c>
      <c r="D3424" s="16">
        <v>83</v>
      </c>
      <c r="E3424" s="16">
        <v>301</v>
      </c>
      <c r="F3424" s="16">
        <v>48</v>
      </c>
      <c r="G3424" s="16">
        <v>77</v>
      </c>
      <c r="H3424" s="16">
        <v>15</v>
      </c>
      <c r="I3424" s="16">
        <v>2</v>
      </c>
      <c r="J3424" s="16">
        <v>11</v>
      </c>
      <c r="K3424" s="16">
        <v>45</v>
      </c>
      <c r="L3424" s="16">
        <v>11</v>
      </c>
      <c r="M3424" s="16">
        <v>1</v>
      </c>
      <c r="N3424" s="16">
        <v>43</v>
      </c>
      <c r="O3424" s="16">
        <v>43</v>
      </c>
      <c r="P3424" s="13" t="str">
        <f>IFERROR(VLOOKUP($A3424,'Fielding Data'!$A:$H,MATCH(P$1,'Fielding Data'!$A$1:$H$1,0),0),"Other")</f>
        <v>2B</v>
      </c>
      <c r="Q3424" s="13">
        <f>IFERROR(VLOOKUP($A3424,'Fielding Data'!$A:$H,MATCH(Q$1,'Fielding Data'!$A$1:$H$1,0),0),"Other")</f>
        <v>156</v>
      </c>
      <c r="R3424" s="13">
        <f>IFERROR(VLOOKUP($A3424,'Fielding Data'!$A:$H,MATCH(R$1,'Fielding Data'!$A$1:$H$1,0),0),"Other")</f>
        <v>209</v>
      </c>
      <c r="S3424" s="13">
        <f>IFERROR(VLOOKUP($A3424,'Fielding Data'!$A:$H,MATCH(S$1,'Fielding Data'!$A$1:$H$1,0),0),"Other")</f>
        <v>7</v>
      </c>
      <c r="T3424" s="13">
        <f>IFERROR(VLOOKUP($A3424,'Fielding Data'!$A:$H,MATCH(T$1,'Fielding Data'!$A$1:$H$1,0),0),"Other")</f>
        <v>32</v>
      </c>
      <c r="U3424" s="13">
        <f>SUMIFS('Fielding Data'!E:E,'Fielding Data'!$A:$A,'Hitting Data'!$A3424)</f>
        <v>156</v>
      </c>
      <c r="V3424" s="13">
        <f>SUMIFS('Fielding Data'!F:F,'Fielding Data'!$A:$A,'Hitting Data'!$A3424)</f>
        <v>209</v>
      </c>
      <c r="W3424" s="13">
        <f>SUMIFS('Fielding Data'!G:G,'Fielding Data'!$A:$A,'Hitting Data'!$A3424)</f>
        <v>7</v>
      </c>
      <c r="X3424" s="13">
        <f>SUMIFS('Fielding Data'!H:H,'Fielding Data'!$A:$A,'Hitting Data'!$A3424)</f>
        <v>32</v>
      </c>
    </row>
    <row r="3425" spans="1:24" x14ac:dyDescent="0.3">
      <c r="A3425" s="13" t="str">
        <f t="shared" si="53"/>
        <v>valbulu012012</v>
      </c>
      <c r="B3425" s="16" t="s">
        <v>1027</v>
      </c>
      <c r="C3425" s="16">
        <v>2012</v>
      </c>
      <c r="D3425" s="16">
        <v>90</v>
      </c>
      <c r="E3425" s="16">
        <v>265</v>
      </c>
      <c r="F3425" s="16">
        <v>26</v>
      </c>
      <c r="G3425" s="16">
        <v>58</v>
      </c>
      <c r="H3425" s="16">
        <v>20</v>
      </c>
      <c r="I3425" s="16">
        <v>0</v>
      </c>
      <c r="J3425" s="16">
        <v>4</v>
      </c>
      <c r="K3425" s="16">
        <v>28</v>
      </c>
      <c r="L3425" s="16">
        <v>0</v>
      </c>
      <c r="M3425" s="16">
        <v>2</v>
      </c>
      <c r="N3425" s="16">
        <v>36</v>
      </c>
      <c r="O3425" s="16">
        <v>55</v>
      </c>
      <c r="P3425" s="13" t="str">
        <f>IFERROR(VLOOKUP($A3425,'Fielding Data'!$A:$H,MATCH(P$1,'Fielding Data'!$A$1:$H$1,0),0),"Other")</f>
        <v>2B</v>
      </c>
      <c r="Q3425" s="13">
        <f>IFERROR(VLOOKUP($A3425,'Fielding Data'!$A:$H,MATCH(Q$1,'Fielding Data'!$A$1:$H$1,0),0),"Other")</f>
        <v>2</v>
      </c>
      <c r="R3425" s="13">
        <f>IFERROR(VLOOKUP($A3425,'Fielding Data'!$A:$H,MATCH(R$1,'Fielding Data'!$A$1:$H$1,0),0),"Other")</f>
        <v>4</v>
      </c>
      <c r="S3425" s="13">
        <f>IFERROR(VLOOKUP($A3425,'Fielding Data'!$A:$H,MATCH(S$1,'Fielding Data'!$A$1:$H$1,0),0),"Other")</f>
        <v>0</v>
      </c>
      <c r="T3425" s="13">
        <f>IFERROR(VLOOKUP($A3425,'Fielding Data'!$A:$H,MATCH(T$1,'Fielding Data'!$A$1:$H$1,0),0),"Other")</f>
        <v>1</v>
      </c>
      <c r="U3425" s="13">
        <f>SUMIFS('Fielding Data'!E:E,'Fielding Data'!$A:$A,'Hitting Data'!$A3425)</f>
        <v>47</v>
      </c>
      <c r="V3425" s="13">
        <f>SUMIFS('Fielding Data'!F:F,'Fielding Data'!$A:$A,'Hitting Data'!$A3425)</f>
        <v>141</v>
      </c>
      <c r="W3425" s="13">
        <f>SUMIFS('Fielding Data'!G:G,'Fielding Data'!$A:$A,'Hitting Data'!$A3425)</f>
        <v>7</v>
      </c>
      <c r="X3425" s="13">
        <f>SUMIFS('Fielding Data'!H:H,'Fielding Data'!$A:$A,'Hitting Data'!$A3425)</f>
        <v>19</v>
      </c>
    </row>
    <row r="3426" spans="1:24" x14ac:dyDescent="0.3">
      <c r="A3426" s="13" t="str">
        <f t="shared" si="53"/>
        <v>valdejo012012</v>
      </c>
      <c r="B3426" s="16" t="s">
        <v>1641</v>
      </c>
      <c r="C3426" s="16">
        <v>2012</v>
      </c>
      <c r="D3426" s="16">
        <v>12</v>
      </c>
      <c r="E3426" s="16">
        <v>0</v>
      </c>
      <c r="F3426" s="16">
        <v>0</v>
      </c>
      <c r="G3426" s="16">
        <v>0</v>
      </c>
      <c r="H3426" s="16">
        <v>0</v>
      </c>
      <c r="I3426" s="16">
        <v>0</v>
      </c>
      <c r="J3426" s="16">
        <v>0</v>
      </c>
      <c r="K3426" s="16">
        <v>0</v>
      </c>
      <c r="L3426" s="16">
        <v>0</v>
      </c>
      <c r="M3426" s="16">
        <v>0</v>
      </c>
      <c r="N3426" s="16">
        <v>0</v>
      </c>
      <c r="O3426" s="16">
        <v>0</v>
      </c>
      <c r="P3426" s="13" t="str">
        <f>IFERROR(VLOOKUP($A3426,'Fielding Data'!$A:$H,MATCH(P$1,'Fielding Data'!$A$1:$H$1,0),0),"Other")</f>
        <v>P</v>
      </c>
      <c r="Q3426" s="13">
        <f>IFERROR(VLOOKUP($A3426,'Fielding Data'!$A:$H,MATCH(Q$1,'Fielding Data'!$A$1:$H$1,0),0),"Other")</f>
        <v>0</v>
      </c>
      <c r="R3426" s="13">
        <f>IFERROR(VLOOKUP($A3426,'Fielding Data'!$A:$H,MATCH(R$1,'Fielding Data'!$A$1:$H$1,0),0),"Other")</f>
        <v>1</v>
      </c>
      <c r="S3426" s="13">
        <f>IFERROR(VLOOKUP($A3426,'Fielding Data'!$A:$H,MATCH(S$1,'Fielding Data'!$A$1:$H$1,0),0),"Other")</f>
        <v>0</v>
      </c>
      <c r="T3426" s="13">
        <f>IFERROR(VLOOKUP($A3426,'Fielding Data'!$A:$H,MATCH(T$1,'Fielding Data'!$A$1:$H$1,0),0),"Other")</f>
        <v>0</v>
      </c>
      <c r="U3426" s="13">
        <f>SUMIFS('Fielding Data'!E:E,'Fielding Data'!$A:$A,'Hitting Data'!$A3426)</f>
        <v>0</v>
      </c>
      <c r="V3426" s="13">
        <f>SUMIFS('Fielding Data'!F:F,'Fielding Data'!$A:$A,'Hitting Data'!$A3426)</f>
        <v>1</v>
      </c>
      <c r="W3426" s="13">
        <f>SUMIFS('Fielding Data'!G:G,'Fielding Data'!$A:$A,'Hitting Data'!$A3426)</f>
        <v>0</v>
      </c>
      <c r="X3426" s="13">
        <f>SUMIFS('Fielding Data'!H:H,'Fielding Data'!$A:$A,'Hitting Data'!$A3426)</f>
        <v>0</v>
      </c>
    </row>
    <row r="3427" spans="1:24" x14ac:dyDescent="0.3">
      <c r="A3427" s="13" t="str">
        <f t="shared" si="53"/>
        <v>valdejo022012</v>
      </c>
      <c r="B3427" s="16" t="s">
        <v>1849</v>
      </c>
      <c r="C3427" s="16">
        <v>2012</v>
      </c>
      <c r="D3427" s="16">
        <v>94</v>
      </c>
      <c r="E3427" s="16">
        <v>191</v>
      </c>
      <c r="F3427" s="16">
        <v>28</v>
      </c>
      <c r="G3427" s="16">
        <v>46</v>
      </c>
      <c r="H3427" s="16">
        <v>9</v>
      </c>
      <c r="I3427" s="16">
        <v>1</v>
      </c>
      <c r="J3427" s="16">
        <v>8</v>
      </c>
      <c r="K3427" s="16">
        <v>26</v>
      </c>
      <c r="L3427" s="16">
        <v>10</v>
      </c>
      <c r="M3427" s="16">
        <v>3</v>
      </c>
      <c r="N3427" s="16">
        <v>10</v>
      </c>
      <c r="O3427" s="16">
        <v>44</v>
      </c>
      <c r="P3427" s="13" t="str">
        <f>IFERROR(VLOOKUP($A3427,'Fielding Data'!$A:$H,MATCH(P$1,'Fielding Data'!$A$1:$H$1,0),0),"Other")</f>
        <v>2B</v>
      </c>
      <c r="Q3427" s="13">
        <f>IFERROR(VLOOKUP($A3427,'Fielding Data'!$A:$H,MATCH(Q$1,'Fielding Data'!$A$1:$H$1,0),0),"Other")</f>
        <v>19</v>
      </c>
      <c r="R3427" s="13">
        <f>IFERROR(VLOOKUP($A3427,'Fielding Data'!$A:$H,MATCH(R$1,'Fielding Data'!$A$1:$H$1,0),0),"Other")</f>
        <v>19</v>
      </c>
      <c r="S3427" s="13">
        <f>IFERROR(VLOOKUP($A3427,'Fielding Data'!$A:$H,MATCH(S$1,'Fielding Data'!$A$1:$H$1,0),0),"Other")</f>
        <v>0</v>
      </c>
      <c r="T3427" s="13">
        <f>IFERROR(VLOOKUP($A3427,'Fielding Data'!$A:$H,MATCH(T$1,'Fielding Data'!$A$1:$H$1,0),0),"Other")</f>
        <v>9</v>
      </c>
      <c r="U3427" s="13">
        <f>SUMIFS('Fielding Data'!E:E,'Fielding Data'!$A:$A,'Hitting Data'!$A3427)</f>
        <v>82</v>
      </c>
      <c r="V3427" s="13">
        <f>SUMIFS('Fielding Data'!F:F,'Fielding Data'!$A:$A,'Hitting Data'!$A3427)</f>
        <v>25</v>
      </c>
      <c r="W3427" s="13">
        <f>SUMIFS('Fielding Data'!G:G,'Fielding Data'!$A:$A,'Hitting Data'!$A3427)</f>
        <v>3</v>
      </c>
      <c r="X3427" s="13">
        <f>SUMIFS('Fielding Data'!H:H,'Fielding Data'!$A:$A,'Hitting Data'!$A3427)</f>
        <v>11</v>
      </c>
    </row>
    <row r="3428" spans="1:24" x14ac:dyDescent="0.3">
      <c r="A3428" s="13" t="str">
        <f t="shared" si="53"/>
        <v>valdera022012</v>
      </c>
      <c r="B3428" s="16" t="s">
        <v>1403</v>
      </c>
      <c r="C3428" s="16">
        <v>2012</v>
      </c>
      <c r="D3428" s="16">
        <v>27</v>
      </c>
      <c r="E3428" s="16">
        <v>0</v>
      </c>
      <c r="F3428" s="16">
        <v>0</v>
      </c>
      <c r="G3428" s="16">
        <v>0</v>
      </c>
      <c r="H3428" s="16">
        <v>0</v>
      </c>
      <c r="I3428" s="16">
        <v>0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 s="16">
        <v>0</v>
      </c>
      <c r="P3428" s="13" t="str">
        <f>IFERROR(VLOOKUP($A3428,'Fielding Data'!$A:$H,MATCH(P$1,'Fielding Data'!$A$1:$H$1,0),0),"Other")</f>
        <v>P</v>
      </c>
      <c r="Q3428" s="13">
        <f>IFERROR(VLOOKUP($A3428,'Fielding Data'!$A:$H,MATCH(Q$1,'Fielding Data'!$A$1:$H$1,0),0),"Other")</f>
        <v>1</v>
      </c>
      <c r="R3428" s="13">
        <f>IFERROR(VLOOKUP($A3428,'Fielding Data'!$A:$H,MATCH(R$1,'Fielding Data'!$A$1:$H$1,0),0),"Other")</f>
        <v>1</v>
      </c>
      <c r="S3428" s="13">
        <f>IFERROR(VLOOKUP($A3428,'Fielding Data'!$A:$H,MATCH(S$1,'Fielding Data'!$A$1:$H$1,0),0),"Other")</f>
        <v>0</v>
      </c>
      <c r="T3428" s="13">
        <f>IFERROR(VLOOKUP($A3428,'Fielding Data'!$A:$H,MATCH(T$1,'Fielding Data'!$A$1:$H$1,0),0),"Other")</f>
        <v>0</v>
      </c>
      <c r="U3428" s="13">
        <f>SUMIFS('Fielding Data'!E:E,'Fielding Data'!$A:$A,'Hitting Data'!$A3428)</f>
        <v>1</v>
      </c>
      <c r="V3428" s="13">
        <f>SUMIFS('Fielding Data'!F:F,'Fielding Data'!$A:$A,'Hitting Data'!$A3428)</f>
        <v>1</v>
      </c>
      <c r="W3428" s="13">
        <f>SUMIFS('Fielding Data'!G:G,'Fielding Data'!$A:$A,'Hitting Data'!$A3428)</f>
        <v>0</v>
      </c>
      <c r="X3428" s="13">
        <f>SUMIFS('Fielding Data'!H:H,'Fielding Data'!$A:$A,'Hitting Data'!$A3428)</f>
        <v>0</v>
      </c>
    </row>
    <row r="3429" spans="1:24" x14ac:dyDescent="0.3">
      <c r="A3429" s="13" t="str">
        <f t="shared" si="53"/>
        <v>valdewi012012</v>
      </c>
      <c r="B3429" s="16" t="s">
        <v>504</v>
      </c>
      <c r="C3429" s="16">
        <v>2012</v>
      </c>
      <c r="D3429" s="16">
        <v>77</v>
      </c>
      <c r="E3429" s="16">
        <v>194</v>
      </c>
      <c r="F3429" s="16">
        <v>15</v>
      </c>
      <c r="G3429" s="16">
        <v>40</v>
      </c>
      <c r="H3429" s="16">
        <v>4</v>
      </c>
      <c r="I3429" s="16">
        <v>0</v>
      </c>
      <c r="J3429" s="16">
        <v>0</v>
      </c>
      <c r="K3429" s="16">
        <v>15</v>
      </c>
      <c r="L3429" s="16">
        <v>3</v>
      </c>
      <c r="M3429" s="16">
        <v>1</v>
      </c>
      <c r="N3429" s="16">
        <v>8</v>
      </c>
      <c r="O3429" s="16">
        <v>36</v>
      </c>
      <c r="P3429" s="13" t="str">
        <f>IFERROR(VLOOKUP($A3429,'Fielding Data'!$A:$H,MATCH(P$1,'Fielding Data'!$A$1:$H$1,0),0),"Other")</f>
        <v>2B</v>
      </c>
      <c r="Q3429" s="13">
        <f>IFERROR(VLOOKUP($A3429,'Fielding Data'!$A:$H,MATCH(Q$1,'Fielding Data'!$A$1:$H$1,0),0),"Other")</f>
        <v>14</v>
      </c>
      <c r="R3429" s="13">
        <f>IFERROR(VLOOKUP($A3429,'Fielding Data'!$A:$H,MATCH(R$1,'Fielding Data'!$A$1:$H$1,0),0),"Other")</f>
        <v>27</v>
      </c>
      <c r="S3429" s="13">
        <f>IFERROR(VLOOKUP($A3429,'Fielding Data'!$A:$H,MATCH(S$1,'Fielding Data'!$A$1:$H$1,0),0),"Other")</f>
        <v>1</v>
      </c>
      <c r="T3429" s="13">
        <f>IFERROR(VLOOKUP($A3429,'Fielding Data'!$A:$H,MATCH(T$1,'Fielding Data'!$A$1:$H$1,0),0),"Other")</f>
        <v>3</v>
      </c>
      <c r="U3429" s="13">
        <f>SUMIFS('Fielding Data'!E:E,'Fielding Data'!$A:$A,'Hitting Data'!$A3429)</f>
        <v>72</v>
      </c>
      <c r="V3429" s="13">
        <f>SUMIFS('Fielding Data'!F:F,'Fielding Data'!$A:$A,'Hitting Data'!$A3429)</f>
        <v>94</v>
      </c>
      <c r="W3429" s="13">
        <f>SUMIFS('Fielding Data'!G:G,'Fielding Data'!$A:$A,'Hitting Data'!$A3429)</f>
        <v>4</v>
      </c>
      <c r="X3429" s="13">
        <f>SUMIFS('Fielding Data'!H:H,'Fielding Data'!$A:$A,'Hitting Data'!$A3429)</f>
        <v>19</v>
      </c>
    </row>
    <row r="3430" spans="1:24" x14ac:dyDescent="0.3">
      <c r="A3430" s="13" t="str">
        <f t="shared" si="53"/>
        <v>valvejo012012</v>
      </c>
      <c r="B3430" s="16" t="s">
        <v>406</v>
      </c>
      <c r="C3430" s="16">
        <v>2012</v>
      </c>
      <c r="D3430" s="16">
        <v>71</v>
      </c>
      <c r="E3430" s="16">
        <v>0</v>
      </c>
      <c r="F3430" s="16">
        <v>0</v>
      </c>
      <c r="G3430" s="16">
        <v>0</v>
      </c>
      <c r="H3430" s="16">
        <v>0</v>
      </c>
      <c r="I3430" s="16">
        <v>0</v>
      </c>
      <c r="J3430" s="16">
        <v>0</v>
      </c>
      <c r="K3430" s="16">
        <v>0</v>
      </c>
      <c r="L3430" s="16">
        <v>0</v>
      </c>
      <c r="M3430" s="16">
        <v>0</v>
      </c>
      <c r="N3430" s="16">
        <v>0</v>
      </c>
      <c r="O3430" s="16">
        <v>0</v>
      </c>
      <c r="P3430" s="13" t="str">
        <f>IFERROR(VLOOKUP($A3430,'Fielding Data'!$A:$H,MATCH(P$1,'Fielding Data'!$A$1:$H$1,0),0),"Other")</f>
        <v>P</v>
      </c>
      <c r="Q3430" s="13">
        <f>IFERROR(VLOOKUP($A3430,'Fielding Data'!$A:$H,MATCH(Q$1,'Fielding Data'!$A$1:$H$1,0),0),"Other")</f>
        <v>4</v>
      </c>
      <c r="R3430" s="13">
        <f>IFERROR(VLOOKUP($A3430,'Fielding Data'!$A:$H,MATCH(R$1,'Fielding Data'!$A$1:$H$1,0),0),"Other")</f>
        <v>0</v>
      </c>
      <c r="S3430" s="13">
        <f>IFERROR(VLOOKUP($A3430,'Fielding Data'!$A:$H,MATCH(S$1,'Fielding Data'!$A$1:$H$1,0),0),"Other")</f>
        <v>1</v>
      </c>
      <c r="T3430" s="13">
        <f>IFERROR(VLOOKUP($A3430,'Fielding Data'!$A:$H,MATCH(T$1,'Fielding Data'!$A$1:$H$1,0),0),"Other")</f>
        <v>0</v>
      </c>
      <c r="U3430" s="13">
        <f>SUMIFS('Fielding Data'!E:E,'Fielding Data'!$A:$A,'Hitting Data'!$A3430)</f>
        <v>4</v>
      </c>
      <c r="V3430" s="13">
        <f>SUMIFS('Fielding Data'!F:F,'Fielding Data'!$A:$A,'Hitting Data'!$A3430)</f>
        <v>0</v>
      </c>
      <c r="W3430" s="13">
        <f>SUMIFS('Fielding Data'!G:G,'Fielding Data'!$A:$A,'Hitting Data'!$A3430)</f>
        <v>1</v>
      </c>
      <c r="X3430" s="13">
        <f>SUMIFS('Fielding Data'!H:H,'Fielding Data'!$A:$A,'Hitting Data'!$A3430)</f>
        <v>0</v>
      </c>
    </row>
    <row r="3431" spans="1:24" x14ac:dyDescent="0.3">
      <c r="A3431" s="13" t="str">
        <f t="shared" si="53"/>
        <v>vanderi012012</v>
      </c>
      <c r="B3431" s="16" t="s">
        <v>865</v>
      </c>
      <c r="C3431" s="16">
        <v>2012</v>
      </c>
      <c r="D3431" s="16">
        <v>4</v>
      </c>
      <c r="E3431" s="16">
        <v>0</v>
      </c>
      <c r="F3431" s="16">
        <v>0</v>
      </c>
      <c r="G3431" s="16">
        <v>0</v>
      </c>
      <c r="H3431" s="16">
        <v>0</v>
      </c>
      <c r="I3431" s="16">
        <v>0</v>
      </c>
      <c r="J3431" s="16">
        <v>0</v>
      </c>
      <c r="K3431" s="16">
        <v>0</v>
      </c>
      <c r="L3431" s="16">
        <v>0</v>
      </c>
      <c r="M3431" s="16">
        <v>0</v>
      </c>
      <c r="N3431" s="16">
        <v>0</v>
      </c>
      <c r="O3431" s="16">
        <v>0</v>
      </c>
      <c r="P3431" s="13" t="str">
        <f>IFERROR(VLOOKUP($A3431,'Fielding Data'!$A:$H,MATCH(P$1,'Fielding Data'!$A$1:$H$1,0),0),"Other")</f>
        <v>P</v>
      </c>
      <c r="Q3431" s="13">
        <f>IFERROR(VLOOKUP($A3431,'Fielding Data'!$A:$H,MATCH(Q$1,'Fielding Data'!$A$1:$H$1,0),0),"Other")</f>
        <v>0</v>
      </c>
      <c r="R3431" s="13">
        <f>IFERROR(VLOOKUP($A3431,'Fielding Data'!$A:$H,MATCH(R$1,'Fielding Data'!$A$1:$H$1,0),0),"Other")</f>
        <v>0</v>
      </c>
      <c r="S3431" s="13">
        <f>IFERROR(VLOOKUP($A3431,'Fielding Data'!$A:$H,MATCH(S$1,'Fielding Data'!$A$1:$H$1,0),0),"Other")</f>
        <v>0</v>
      </c>
      <c r="T3431" s="13">
        <f>IFERROR(VLOOKUP($A3431,'Fielding Data'!$A:$H,MATCH(T$1,'Fielding Data'!$A$1:$H$1,0),0),"Other")</f>
        <v>0</v>
      </c>
      <c r="U3431" s="13">
        <f>SUMIFS('Fielding Data'!E:E,'Fielding Data'!$A:$A,'Hitting Data'!$A3431)</f>
        <v>0</v>
      </c>
      <c r="V3431" s="13">
        <f>SUMIFS('Fielding Data'!F:F,'Fielding Data'!$A:$A,'Hitting Data'!$A3431)</f>
        <v>0</v>
      </c>
      <c r="W3431" s="13">
        <f>SUMIFS('Fielding Data'!G:G,'Fielding Data'!$A:$A,'Hitting Data'!$A3431)</f>
        <v>0</v>
      </c>
      <c r="X3431" s="13">
        <f>SUMIFS('Fielding Data'!H:H,'Fielding Data'!$A:$A,'Hitting Data'!$A3431)</f>
        <v>0</v>
      </c>
    </row>
    <row r="3432" spans="1:24" x14ac:dyDescent="0.3">
      <c r="A3432" s="13" t="str">
        <f t="shared" si="53"/>
        <v>vanslsc012012</v>
      </c>
      <c r="B3432" s="16" t="s">
        <v>1850</v>
      </c>
      <c r="C3432" s="16">
        <v>2012</v>
      </c>
      <c r="D3432" s="16">
        <v>27</v>
      </c>
      <c r="E3432" s="16">
        <v>54</v>
      </c>
      <c r="F3432" s="16">
        <v>4</v>
      </c>
      <c r="G3432" s="16">
        <v>9</v>
      </c>
      <c r="H3432" s="16">
        <v>2</v>
      </c>
      <c r="I3432" s="16">
        <v>0</v>
      </c>
      <c r="J3432" s="16">
        <v>2</v>
      </c>
      <c r="K3432" s="16">
        <v>7</v>
      </c>
      <c r="L3432" s="16">
        <v>1</v>
      </c>
      <c r="M3432" s="16">
        <v>0</v>
      </c>
      <c r="N3432" s="16">
        <v>2</v>
      </c>
      <c r="O3432" s="16">
        <v>14</v>
      </c>
      <c r="P3432" s="13" t="str">
        <f>IFERROR(VLOOKUP($A3432,'Fielding Data'!$A:$H,MATCH(P$1,'Fielding Data'!$A$1:$H$1,0),0),"Other")</f>
        <v>1B</v>
      </c>
      <c r="Q3432" s="13">
        <f>IFERROR(VLOOKUP($A3432,'Fielding Data'!$A:$H,MATCH(Q$1,'Fielding Data'!$A$1:$H$1,0),0),"Other")</f>
        <v>23</v>
      </c>
      <c r="R3432" s="13">
        <f>IFERROR(VLOOKUP($A3432,'Fielding Data'!$A:$H,MATCH(R$1,'Fielding Data'!$A$1:$H$1,0),0),"Other")</f>
        <v>4</v>
      </c>
      <c r="S3432" s="13">
        <f>IFERROR(VLOOKUP($A3432,'Fielding Data'!$A:$H,MATCH(S$1,'Fielding Data'!$A$1:$H$1,0),0),"Other")</f>
        <v>0</v>
      </c>
      <c r="T3432" s="13">
        <f>IFERROR(VLOOKUP($A3432,'Fielding Data'!$A:$H,MATCH(T$1,'Fielding Data'!$A$1:$H$1,0),0),"Other")</f>
        <v>2</v>
      </c>
      <c r="U3432" s="13">
        <f>SUMIFS('Fielding Data'!E:E,'Fielding Data'!$A:$A,'Hitting Data'!$A3432)</f>
        <v>45</v>
      </c>
      <c r="V3432" s="13">
        <f>SUMIFS('Fielding Data'!F:F,'Fielding Data'!$A:$A,'Hitting Data'!$A3432)</f>
        <v>5</v>
      </c>
      <c r="W3432" s="13">
        <f>SUMIFS('Fielding Data'!G:G,'Fielding Data'!$A:$A,'Hitting Data'!$A3432)</f>
        <v>0</v>
      </c>
      <c r="X3432" s="13">
        <f>SUMIFS('Fielding Data'!H:H,'Fielding Data'!$A:$A,'Hitting Data'!$A3432)</f>
        <v>3</v>
      </c>
    </row>
    <row r="3433" spans="1:24" x14ac:dyDescent="0.3">
      <c r="A3433" s="13" t="str">
        <f t="shared" si="53"/>
        <v>vargaja012012</v>
      </c>
      <c r="B3433" s="16" t="s">
        <v>614</v>
      </c>
      <c r="C3433" s="16">
        <v>2012</v>
      </c>
      <c r="D3433" s="16">
        <v>33</v>
      </c>
      <c r="E3433" s="16">
        <v>5</v>
      </c>
      <c r="F3433" s="16">
        <v>2</v>
      </c>
      <c r="G3433" s="16">
        <v>2</v>
      </c>
      <c r="H3433" s="16">
        <v>0</v>
      </c>
      <c r="I3433" s="16">
        <v>0</v>
      </c>
      <c r="J3433" s="16">
        <v>0</v>
      </c>
      <c r="K3433" s="16">
        <v>1</v>
      </c>
      <c r="L3433" s="16">
        <v>0</v>
      </c>
      <c r="M3433" s="16">
        <v>0</v>
      </c>
      <c r="N3433" s="16">
        <v>1</v>
      </c>
      <c r="O3433" s="16">
        <v>2</v>
      </c>
      <c r="P3433" s="13" t="str">
        <f>IFERROR(VLOOKUP($A3433,'Fielding Data'!$A:$H,MATCH(P$1,'Fielding Data'!$A$1:$H$1,0),0),"Other")</f>
        <v>P</v>
      </c>
      <c r="Q3433" s="13">
        <f>IFERROR(VLOOKUP($A3433,'Fielding Data'!$A:$H,MATCH(Q$1,'Fielding Data'!$A$1:$H$1,0),0),"Other")</f>
        <v>7</v>
      </c>
      <c r="R3433" s="13">
        <f>IFERROR(VLOOKUP($A3433,'Fielding Data'!$A:$H,MATCH(R$1,'Fielding Data'!$A$1:$H$1,0),0),"Other")</f>
        <v>28</v>
      </c>
      <c r="S3433" s="13">
        <f>IFERROR(VLOOKUP($A3433,'Fielding Data'!$A:$H,MATCH(S$1,'Fielding Data'!$A$1:$H$1,0),0),"Other")</f>
        <v>2</v>
      </c>
      <c r="T3433" s="13">
        <f>IFERROR(VLOOKUP($A3433,'Fielding Data'!$A:$H,MATCH(T$1,'Fielding Data'!$A$1:$H$1,0),0),"Other")</f>
        <v>0</v>
      </c>
      <c r="U3433" s="13">
        <f>SUMIFS('Fielding Data'!E:E,'Fielding Data'!$A:$A,'Hitting Data'!$A3433)</f>
        <v>7</v>
      </c>
      <c r="V3433" s="13">
        <f>SUMIFS('Fielding Data'!F:F,'Fielding Data'!$A:$A,'Hitting Data'!$A3433)</f>
        <v>28</v>
      </c>
      <c r="W3433" s="13">
        <f>SUMIFS('Fielding Data'!G:G,'Fielding Data'!$A:$A,'Hitting Data'!$A3433)</f>
        <v>2</v>
      </c>
      <c r="X3433" s="13">
        <f>SUMIFS('Fielding Data'!H:H,'Fielding Data'!$A:$A,'Hitting Data'!$A3433)</f>
        <v>0</v>
      </c>
    </row>
    <row r="3434" spans="1:24" x14ac:dyDescent="0.3">
      <c r="A3434" s="13" t="str">
        <f t="shared" si="53"/>
        <v>varvaan012012</v>
      </c>
      <c r="B3434" s="16" t="s">
        <v>1405</v>
      </c>
      <c r="C3434" s="16">
        <v>2012</v>
      </c>
      <c r="D3434" s="16">
        <v>12</v>
      </c>
      <c r="E3434" s="16">
        <v>0</v>
      </c>
      <c r="F3434" s="16">
        <v>0</v>
      </c>
      <c r="G3434" s="16">
        <v>0</v>
      </c>
      <c r="H3434" s="16">
        <v>0</v>
      </c>
      <c r="I3434" s="16">
        <v>0</v>
      </c>
      <c r="J3434" s="16">
        <v>0</v>
      </c>
      <c r="K3434" s="16">
        <v>0</v>
      </c>
      <c r="L3434" s="16">
        <v>0</v>
      </c>
      <c r="M3434" s="16">
        <v>0</v>
      </c>
      <c r="N3434" s="16">
        <v>0</v>
      </c>
      <c r="O3434" s="16">
        <v>0</v>
      </c>
      <c r="P3434" s="13" t="str">
        <f>IFERROR(VLOOKUP($A3434,'Fielding Data'!$A:$H,MATCH(P$1,'Fielding Data'!$A$1:$H$1,0),0),"Other")</f>
        <v>P</v>
      </c>
      <c r="Q3434" s="13">
        <f>IFERROR(VLOOKUP($A3434,'Fielding Data'!$A:$H,MATCH(Q$1,'Fielding Data'!$A$1:$H$1,0),0),"Other")</f>
        <v>0</v>
      </c>
      <c r="R3434" s="13">
        <f>IFERROR(VLOOKUP($A3434,'Fielding Data'!$A:$H,MATCH(R$1,'Fielding Data'!$A$1:$H$1,0),0),"Other")</f>
        <v>1</v>
      </c>
      <c r="S3434" s="13">
        <f>IFERROR(VLOOKUP($A3434,'Fielding Data'!$A:$H,MATCH(S$1,'Fielding Data'!$A$1:$H$1,0),0),"Other")</f>
        <v>0</v>
      </c>
      <c r="T3434" s="13">
        <f>IFERROR(VLOOKUP($A3434,'Fielding Data'!$A:$H,MATCH(T$1,'Fielding Data'!$A$1:$H$1,0),0),"Other")</f>
        <v>0</v>
      </c>
      <c r="U3434" s="13">
        <f>SUMIFS('Fielding Data'!E:E,'Fielding Data'!$A:$A,'Hitting Data'!$A3434)</f>
        <v>0</v>
      </c>
      <c r="V3434" s="13">
        <f>SUMIFS('Fielding Data'!F:F,'Fielding Data'!$A:$A,'Hitting Data'!$A3434)</f>
        <v>1</v>
      </c>
      <c r="W3434" s="13">
        <f>SUMIFS('Fielding Data'!G:G,'Fielding Data'!$A:$A,'Hitting Data'!$A3434)</f>
        <v>0</v>
      </c>
      <c r="X3434" s="13">
        <f>SUMIFS('Fielding Data'!H:H,'Fielding Data'!$A:$A,'Hitting Data'!$A3434)</f>
        <v>0</v>
      </c>
    </row>
    <row r="3435" spans="1:24" x14ac:dyDescent="0.3">
      <c r="A3435" s="13" t="str">
        <f t="shared" si="53"/>
        <v>vasques012012</v>
      </c>
      <c r="B3435" s="16" t="s">
        <v>1204</v>
      </c>
      <c r="C3435" s="16">
        <v>2012</v>
      </c>
      <c r="D3435" s="16">
        <v>6</v>
      </c>
      <c r="E3435" s="16">
        <v>0</v>
      </c>
      <c r="F3435" s="16">
        <v>0</v>
      </c>
      <c r="G3435" s="16">
        <v>0</v>
      </c>
      <c r="H3435" s="16">
        <v>0</v>
      </c>
      <c r="I3435" s="16">
        <v>0</v>
      </c>
      <c r="J3435" s="16">
        <v>0</v>
      </c>
      <c r="K3435" s="16">
        <v>0</v>
      </c>
      <c r="L3435" s="16">
        <v>0</v>
      </c>
      <c r="M3435" s="16">
        <v>0</v>
      </c>
      <c r="N3435" s="16">
        <v>0</v>
      </c>
      <c r="O3435" s="16">
        <v>0</v>
      </c>
      <c r="P3435" s="13" t="str">
        <f>IFERROR(VLOOKUP($A3435,'Fielding Data'!$A:$H,MATCH(P$1,'Fielding Data'!$A$1:$H$1,0),0),"Other")</f>
        <v>P</v>
      </c>
      <c r="Q3435" s="13">
        <f>IFERROR(VLOOKUP($A3435,'Fielding Data'!$A:$H,MATCH(Q$1,'Fielding Data'!$A$1:$H$1,0),0),"Other")</f>
        <v>0</v>
      </c>
      <c r="R3435" s="13">
        <f>IFERROR(VLOOKUP($A3435,'Fielding Data'!$A:$H,MATCH(R$1,'Fielding Data'!$A$1:$H$1,0),0),"Other")</f>
        <v>6</v>
      </c>
      <c r="S3435" s="13">
        <f>IFERROR(VLOOKUP($A3435,'Fielding Data'!$A:$H,MATCH(S$1,'Fielding Data'!$A$1:$H$1,0),0),"Other")</f>
        <v>0</v>
      </c>
      <c r="T3435" s="13">
        <f>IFERROR(VLOOKUP($A3435,'Fielding Data'!$A:$H,MATCH(T$1,'Fielding Data'!$A$1:$H$1,0),0),"Other")</f>
        <v>0</v>
      </c>
      <c r="U3435" s="13">
        <f>SUMIFS('Fielding Data'!E:E,'Fielding Data'!$A:$A,'Hitting Data'!$A3435)</f>
        <v>0</v>
      </c>
      <c r="V3435" s="13">
        <f>SUMIFS('Fielding Data'!F:F,'Fielding Data'!$A:$A,'Hitting Data'!$A3435)</f>
        <v>6</v>
      </c>
      <c r="W3435" s="13">
        <f>SUMIFS('Fielding Data'!G:G,'Fielding Data'!$A:$A,'Hitting Data'!$A3435)</f>
        <v>0</v>
      </c>
      <c r="X3435" s="13">
        <f>SUMIFS('Fielding Data'!H:H,'Fielding Data'!$A:$A,'Hitting Data'!$A3435)</f>
        <v>0</v>
      </c>
    </row>
    <row r="3436" spans="1:24" x14ac:dyDescent="0.3">
      <c r="A3436" s="13" t="str">
        <f t="shared" si="53"/>
        <v>vealdo012012</v>
      </c>
      <c r="B3436" s="16" t="s">
        <v>1205</v>
      </c>
      <c r="C3436" s="16">
        <v>2012</v>
      </c>
      <c r="D3436" s="16">
        <v>24</v>
      </c>
      <c r="E3436" s="16">
        <v>0</v>
      </c>
      <c r="F3436" s="16">
        <v>0</v>
      </c>
      <c r="G3436" s="16">
        <v>0</v>
      </c>
      <c r="H3436" s="16">
        <v>0</v>
      </c>
      <c r="I3436" s="16">
        <v>0</v>
      </c>
      <c r="J3436" s="16">
        <v>0</v>
      </c>
      <c r="K3436" s="16">
        <v>0</v>
      </c>
      <c r="L3436" s="16">
        <v>0</v>
      </c>
      <c r="M3436" s="16">
        <v>0</v>
      </c>
      <c r="N3436" s="16">
        <v>0</v>
      </c>
      <c r="O3436" s="16">
        <v>0</v>
      </c>
      <c r="P3436" s="13" t="str">
        <f>IFERROR(VLOOKUP($A3436,'Fielding Data'!$A:$H,MATCH(P$1,'Fielding Data'!$A$1:$H$1,0),0),"Other")</f>
        <v>P</v>
      </c>
      <c r="Q3436" s="13">
        <f>IFERROR(VLOOKUP($A3436,'Fielding Data'!$A:$H,MATCH(Q$1,'Fielding Data'!$A$1:$H$1,0),0),"Other")</f>
        <v>0</v>
      </c>
      <c r="R3436" s="13">
        <f>IFERROR(VLOOKUP($A3436,'Fielding Data'!$A:$H,MATCH(R$1,'Fielding Data'!$A$1:$H$1,0),0),"Other")</f>
        <v>1</v>
      </c>
      <c r="S3436" s="13">
        <f>IFERROR(VLOOKUP($A3436,'Fielding Data'!$A:$H,MATCH(S$1,'Fielding Data'!$A$1:$H$1,0),0),"Other")</f>
        <v>1</v>
      </c>
      <c r="T3436" s="13">
        <f>IFERROR(VLOOKUP($A3436,'Fielding Data'!$A:$H,MATCH(T$1,'Fielding Data'!$A$1:$H$1,0),0),"Other")</f>
        <v>0</v>
      </c>
      <c r="U3436" s="13">
        <f>SUMIFS('Fielding Data'!E:E,'Fielding Data'!$A:$A,'Hitting Data'!$A3436)</f>
        <v>0</v>
      </c>
      <c r="V3436" s="13">
        <f>SUMIFS('Fielding Data'!F:F,'Fielding Data'!$A:$A,'Hitting Data'!$A3436)</f>
        <v>1</v>
      </c>
      <c r="W3436" s="13">
        <f>SUMIFS('Fielding Data'!G:G,'Fielding Data'!$A:$A,'Hitting Data'!$A3436)</f>
        <v>1</v>
      </c>
      <c r="X3436" s="13">
        <f>SUMIFS('Fielding Data'!H:H,'Fielding Data'!$A:$A,'Hitting Data'!$A3436)</f>
        <v>0</v>
      </c>
    </row>
    <row r="3437" spans="1:24" x14ac:dyDescent="0.3">
      <c r="A3437" s="13" t="str">
        <f t="shared" si="53"/>
        <v>velazgi012012</v>
      </c>
      <c r="B3437" s="16" t="s">
        <v>1029</v>
      </c>
      <c r="C3437" s="16">
        <v>2012</v>
      </c>
      <c r="D3437" s="16">
        <v>19</v>
      </c>
      <c r="E3437" s="16">
        <v>56</v>
      </c>
      <c r="F3437" s="16">
        <v>2</v>
      </c>
      <c r="G3437" s="16">
        <v>13</v>
      </c>
      <c r="H3437" s="16">
        <v>1</v>
      </c>
      <c r="I3437" s="16">
        <v>0</v>
      </c>
      <c r="J3437" s="16">
        <v>0</v>
      </c>
      <c r="K3437" s="16">
        <v>2</v>
      </c>
      <c r="L3437" s="16">
        <v>0</v>
      </c>
      <c r="M3437" s="16">
        <v>0</v>
      </c>
      <c r="N3437" s="16">
        <v>1</v>
      </c>
      <c r="O3437" s="16">
        <v>11</v>
      </c>
      <c r="P3437" s="13" t="str">
        <f>IFERROR(VLOOKUP($A3437,'Fielding Data'!$A:$H,MATCH(P$1,'Fielding Data'!$A$1:$H$1,0),0),"Other")</f>
        <v>3B</v>
      </c>
      <c r="Q3437" s="13">
        <f>IFERROR(VLOOKUP($A3437,'Fielding Data'!$A:$H,MATCH(Q$1,'Fielding Data'!$A$1:$H$1,0),0),"Other")</f>
        <v>16</v>
      </c>
      <c r="R3437" s="13">
        <f>IFERROR(VLOOKUP($A3437,'Fielding Data'!$A:$H,MATCH(R$1,'Fielding Data'!$A$1:$H$1,0),0),"Other")</f>
        <v>31</v>
      </c>
      <c r="S3437" s="13">
        <f>IFERROR(VLOOKUP($A3437,'Fielding Data'!$A:$H,MATCH(S$1,'Fielding Data'!$A$1:$H$1,0),0),"Other")</f>
        <v>2</v>
      </c>
      <c r="T3437" s="13">
        <f>IFERROR(VLOOKUP($A3437,'Fielding Data'!$A:$H,MATCH(T$1,'Fielding Data'!$A$1:$H$1,0),0),"Other")</f>
        <v>3</v>
      </c>
      <c r="U3437" s="13">
        <f>SUMIFS('Fielding Data'!E:E,'Fielding Data'!$A:$A,'Hitting Data'!$A3437)</f>
        <v>16</v>
      </c>
      <c r="V3437" s="13">
        <f>SUMIFS('Fielding Data'!F:F,'Fielding Data'!$A:$A,'Hitting Data'!$A3437)</f>
        <v>31</v>
      </c>
      <c r="W3437" s="13">
        <f>SUMIFS('Fielding Data'!G:G,'Fielding Data'!$A:$A,'Hitting Data'!$A3437)</f>
        <v>2</v>
      </c>
      <c r="X3437" s="13">
        <f>SUMIFS('Fielding Data'!H:H,'Fielding Data'!$A:$A,'Hitting Data'!$A3437)</f>
        <v>3</v>
      </c>
    </row>
    <row r="3438" spans="1:24" x14ac:dyDescent="0.3">
      <c r="A3438" s="13" t="str">
        <f t="shared" si="53"/>
        <v>venabwi012012</v>
      </c>
      <c r="B3438" s="16" t="s">
        <v>1030</v>
      </c>
      <c r="C3438" s="16">
        <v>2012</v>
      </c>
      <c r="D3438" s="16">
        <v>148</v>
      </c>
      <c r="E3438" s="16">
        <v>417</v>
      </c>
      <c r="F3438" s="16">
        <v>62</v>
      </c>
      <c r="G3438" s="16">
        <v>110</v>
      </c>
      <c r="H3438" s="16">
        <v>26</v>
      </c>
      <c r="I3438" s="16">
        <v>8</v>
      </c>
      <c r="J3438" s="16">
        <v>9</v>
      </c>
      <c r="K3438" s="16">
        <v>45</v>
      </c>
      <c r="L3438" s="16">
        <v>24</v>
      </c>
      <c r="M3438" s="16">
        <v>6</v>
      </c>
      <c r="N3438" s="16">
        <v>41</v>
      </c>
      <c r="O3438" s="16">
        <v>94</v>
      </c>
      <c r="P3438" s="13" t="str">
        <f>IFERROR(VLOOKUP($A3438,'Fielding Data'!$A:$H,MATCH(P$1,'Fielding Data'!$A$1:$H$1,0),0),"Other")</f>
        <v>CF</v>
      </c>
      <c r="Q3438" s="13">
        <f>IFERROR(VLOOKUP($A3438,'Fielding Data'!$A:$H,MATCH(Q$1,'Fielding Data'!$A$1:$H$1,0),0),"Other")</f>
        <v>0</v>
      </c>
      <c r="R3438" s="13">
        <f>IFERROR(VLOOKUP($A3438,'Fielding Data'!$A:$H,MATCH(R$1,'Fielding Data'!$A$1:$H$1,0),0),"Other")</f>
        <v>0</v>
      </c>
      <c r="S3438" s="13">
        <f>IFERROR(VLOOKUP($A3438,'Fielding Data'!$A:$H,MATCH(S$1,'Fielding Data'!$A$1:$H$1,0),0),"Other")</f>
        <v>0</v>
      </c>
      <c r="T3438" s="13">
        <f>IFERROR(VLOOKUP($A3438,'Fielding Data'!$A:$H,MATCH(T$1,'Fielding Data'!$A$1:$H$1,0),0),"Other")</f>
        <v>0</v>
      </c>
      <c r="U3438" s="13">
        <f>SUMIFS('Fielding Data'!E:E,'Fielding Data'!$A:$A,'Hitting Data'!$A3438)</f>
        <v>209</v>
      </c>
      <c r="V3438" s="13">
        <f>SUMIFS('Fielding Data'!F:F,'Fielding Data'!$A:$A,'Hitting Data'!$A3438)</f>
        <v>1</v>
      </c>
      <c r="W3438" s="13">
        <f>SUMIFS('Fielding Data'!G:G,'Fielding Data'!$A:$A,'Hitting Data'!$A3438)</f>
        <v>7</v>
      </c>
      <c r="X3438" s="13">
        <f>SUMIFS('Fielding Data'!H:H,'Fielding Data'!$A:$A,'Hitting Data'!$A3438)</f>
        <v>0</v>
      </c>
    </row>
    <row r="3439" spans="1:24" x14ac:dyDescent="0.3">
      <c r="A3439" s="13" t="str">
        <f t="shared" si="53"/>
        <v>ventejo012012</v>
      </c>
      <c r="B3439" s="16" t="s">
        <v>1406</v>
      </c>
      <c r="C3439" s="16">
        <v>2012</v>
      </c>
      <c r="D3439" s="16">
        <v>66</v>
      </c>
      <c r="E3439" s="16">
        <v>0</v>
      </c>
      <c r="F3439" s="16">
        <v>0</v>
      </c>
      <c r="G3439" s="16">
        <v>0</v>
      </c>
      <c r="H3439" s="16">
        <v>0</v>
      </c>
      <c r="I3439" s="16">
        <v>0</v>
      </c>
      <c r="J3439" s="16">
        <v>0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3" t="str">
        <f>IFERROR(VLOOKUP($A3439,'Fielding Data'!$A:$H,MATCH(P$1,'Fielding Data'!$A$1:$H$1,0),0),"Other")</f>
        <v>P</v>
      </c>
      <c r="Q3439" s="13">
        <f>IFERROR(VLOOKUP($A3439,'Fielding Data'!$A:$H,MATCH(Q$1,'Fielding Data'!$A$1:$H$1,0),0),"Other")</f>
        <v>1</v>
      </c>
      <c r="R3439" s="13">
        <f>IFERROR(VLOOKUP($A3439,'Fielding Data'!$A:$H,MATCH(R$1,'Fielding Data'!$A$1:$H$1,0),0),"Other")</f>
        <v>9</v>
      </c>
      <c r="S3439" s="13">
        <f>IFERROR(VLOOKUP($A3439,'Fielding Data'!$A:$H,MATCH(S$1,'Fielding Data'!$A$1:$H$1,0),0),"Other")</f>
        <v>2</v>
      </c>
      <c r="T3439" s="13">
        <f>IFERROR(VLOOKUP($A3439,'Fielding Data'!$A:$H,MATCH(T$1,'Fielding Data'!$A$1:$H$1,0),0),"Other")</f>
        <v>0</v>
      </c>
      <c r="U3439" s="13">
        <f>SUMIFS('Fielding Data'!E:E,'Fielding Data'!$A:$A,'Hitting Data'!$A3439)</f>
        <v>1</v>
      </c>
      <c r="V3439" s="13">
        <f>SUMIFS('Fielding Data'!F:F,'Fielding Data'!$A:$A,'Hitting Data'!$A3439)</f>
        <v>9</v>
      </c>
      <c r="W3439" s="13">
        <f>SUMIFS('Fielding Data'!G:G,'Fielding Data'!$A:$A,'Hitting Data'!$A3439)</f>
        <v>2</v>
      </c>
      <c r="X3439" s="13">
        <f>SUMIFS('Fielding Data'!H:H,'Fielding Data'!$A:$A,'Hitting Data'!$A3439)</f>
        <v>0</v>
      </c>
    </row>
    <row r="3440" spans="1:24" x14ac:dyDescent="0.3">
      <c r="A3440" s="13" t="str">
        <f t="shared" si="53"/>
        <v>verasjo012012</v>
      </c>
      <c r="B3440" s="16" t="s">
        <v>739</v>
      </c>
      <c r="C3440" s="16">
        <v>2012</v>
      </c>
      <c r="D3440" s="16">
        <v>72</v>
      </c>
      <c r="E3440" s="16">
        <v>0</v>
      </c>
      <c r="F3440" s="16">
        <v>0</v>
      </c>
      <c r="G3440" s="16">
        <v>0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0</v>
      </c>
      <c r="N3440" s="16">
        <v>0</v>
      </c>
      <c r="O3440" s="16">
        <v>0</v>
      </c>
      <c r="P3440" s="13" t="str">
        <f>IFERROR(VLOOKUP($A3440,'Fielding Data'!$A:$H,MATCH(P$1,'Fielding Data'!$A$1:$H$1,0),0),"Other")</f>
        <v>P</v>
      </c>
      <c r="Q3440" s="13">
        <f>IFERROR(VLOOKUP($A3440,'Fielding Data'!$A:$H,MATCH(Q$1,'Fielding Data'!$A$1:$H$1,0),0),"Other")</f>
        <v>2</v>
      </c>
      <c r="R3440" s="13">
        <f>IFERROR(VLOOKUP($A3440,'Fielding Data'!$A:$H,MATCH(R$1,'Fielding Data'!$A$1:$H$1,0),0),"Other")</f>
        <v>6</v>
      </c>
      <c r="S3440" s="13">
        <f>IFERROR(VLOOKUP($A3440,'Fielding Data'!$A:$H,MATCH(S$1,'Fielding Data'!$A$1:$H$1,0),0),"Other")</f>
        <v>0</v>
      </c>
      <c r="T3440" s="13">
        <f>IFERROR(VLOOKUP($A3440,'Fielding Data'!$A:$H,MATCH(T$1,'Fielding Data'!$A$1:$H$1,0),0),"Other")</f>
        <v>0</v>
      </c>
      <c r="U3440" s="13">
        <f>SUMIFS('Fielding Data'!E:E,'Fielding Data'!$A:$A,'Hitting Data'!$A3440)</f>
        <v>2</v>
      </c>
      <c r="V3440" s="13">
        <f>SUMIFS('Fielding Data'!F:F,'Fielding Data'!$A:$A,'Hitting Data'!$A3440)</f>
        <v>6</v>
      </c>
      <c r="W3440" s="13">
        <f>SUMIFS('Fielding Data'!G:G,'Fielding Data'!$A:$A,'Hitting Data'!$A3440)</f>
        <v>0</v>
      </c>
      <c r="X3440" s="13">
        <f>SUMIFS('Fielding Data'!H:H,'Fielding Data'!$A:$A,'Hitting Data'!$A3440)</f>
        <v>0</v>
      </c>
    </row>
    <row r="3441" spans="1:24" x14ac:dyDescent="0.3">
      <c r="A3441" s="13" t="str">
        <f t="shared" si="53"/>
        <v>verdury012012</v>
      </c>
      <c r="B3441" s="16" t="s">
        <v>1851</v>
      </c>
      <c r="C3441" s="16">
        <v>2012</v>
      </c>
      <c r="D3441" s="16">
        <v>1</v>
      </c>
      <c r="E3441" s="16">
        <v>0</v>
      </c>
      <c r="F3441" s="16">
        <v>0</v>
      </c>
      <c r="G3441" s="16">
        <v>0</v>
      </c>
      <c r="H3441" s="16">
        <v>0</v>
      </c>
      <c r="I3441" s="16">
        <v>0</v>
      </c>
      <c r="J3441" s="16">
        <v>0</v>
      </c>
      <c r="K3441" s="16">
        <v>0</v>
      </c>
      <c r="L3441" s="16">
        <v>0</v>
      </c>
      <c r="M3441" s="16">
        <v>0</v>
      </c>
      <c r="N3441" s="16">
        <v>0</v>
      </c>
      <c r="O3441" s="16">
        <v>0</v>
      </c>
      <c r="P3441" s="13" t="str">
        <f>IFERROR(VLOOKUP($A3441,'Fielding Data'!$A:$H,MATCH(P$1,'Fielding Data'!$A$1:$H$1,0),0),"Other")</f>
        <v>P</v>
      </c>
      <c r="Q3441" s="13">
        <f>IFERROR(VLOOKUP($A3441,'Fielding Data'!$A:$H,MATCH(Q$1,'Fielding Data'!$A$1:$H$1,0),0),"Other")</f>
        <v>0</v>
      </c>
      <c r="R3441" s="13">
        <f>IFERROR(VLOOKUP($A3441,'Fielding Data'!$A:$H,MATCH(R$1,'Fielding Data'!$A$1:$H$1,0),0),"Other")</f>
        <v>0</v>
      </c>
      <c r="S3441" s="13">
        <f>IFERROR(VLOOKUP($A3441,'Fielding Data'!$A:$H,MATCH(S$1,'Fielding Data'!$A$1:$H$1,0),0),"Other")</f>
        <v>0</v>
      </c>
      <c r="T3441" s="13">
        <f>IFERROR(VLOOKUP($A3441,'Fielding Data'!$A:$H,MATCH(T$1,'Fielding Data'!$A$1:$H$1,0),0),"Other")</f>
        <v>0</v>
      </c>
      <c r="U3441" s="13">
        <f>SUMIFS('Fielding Data'!E:E,'Fielding Data'!$A:$A,'Hitting Data'!$A3441)</f>
        <v>0</v>
      </c>
      <c r="V3441" s="13">
        <f>SUMIFS('Fielding Data'!F:F,'Fielding Data'!$A:$A,'Hitting Data'!$A3441)</f>
        <v>0</v>
      </c>
      <c r="W3441" s="13">
        <f>SUMIFS('Fielding Data'!G:G,'Fielding Data'!$A:$A,'Hitting Data'!$A3441)</f>
        <v>0</v>
      </c>
      <c r="X3441" s="13">
        <f>SUMIFS('Fielding Data'!H:H,'Fielding Data'!$A:$A,'Hitting Data'!$A3441)</f>
        <v>0</v>
      </c>
    </row>
    <row r="3442" spans="1:24" x14ac:dyDescent="0.3">
      <c r="A3442" s="13" t="str">
        <f t="shared" si="53"/>
        <v>verlaju012012</v>
      </c>
      <c r="B3442" s="16" t="s">
        <v>615</v>
      </c>
      <c r="C3442" s="16">
        <v>2012</v>
      </c>
      <c r="D3442" s="16">
        <v>33</v>
      </c>
      <c r="E3442" s="16">
        <v>4</v>
      </c>
      <c r="F3442" s="16">
        <v>0</v>
      </c>
      <c r="G3442" s="16">
        <v>0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0</v>
      </c>
      <c r="O3442" s="16">
        <v>1</v>
      </c>
      <c r="P3442" s="13" t="str">
        <f>IFERROR(VLOOKUP($A3442,'Fielding Data'!$A:$H,MATCH(P$1,'Fielding Data'!$A$1:$H$1,0),0),"Other")</f>
        <v>P</v>
      </c>
      <c r="Q3442" s="13">
        <f>IFERROR(VLOOKUP($A3442,'Fielding Data'!$A:$H,MATCH(Q$1,'Fielding Data'!$A$1:$H$1,0),0),"Other")</f>
        <v>25</v>
      </c>
      <c r="R3442" s="13">
        <f>IFERROR(VLOOKUP($A3442,'Fielding Data'!$A:$H,MATCH(R$1,'Fielding Data'!$A$1:$H$1,0),0),"Other")</f>
        <v>24</v>
      </c>
      <c r="S3442" s="13">
        <f>IFERROR(VLOOKUP($A3442,'Fielding Data'!$A:$H,MATCH(S$1,'Fielding Data'!$A$1:$H$1,0),0),"Other")</f>
        <v>4</v>
      </c>
      <c r="T3442" s="13">
        <f>IFERROR(VLOOKUP($A3442,'Fielding Data'!$A:$H,MATCH(T$1,'Fielding Data'!$A$1:$H$1,0),0),"Other")</f>
        <v>3</v>
      </c>
      <c r="U3442" s="13">
        <f>SUMIFS('Fielding Data'!E:E,'Fielding Data'!$A:$A,'Hitting Data'!$A3442)</f>
        <v>25</v>
      </c>
      <c r="V3442" s="13">
        <f>SUMIFS('Fielding Data'!F:F,'Fielding Data'!$A:$A,'Hitting Data'!$A3442)</f>
        <v>24</v>
      </c>
      <c r="W3442" s="13">
        <f>SUMIFS('Fielding Data'!G:G,'Fielding Data'!$A:$A,'Hitting Data'!$A3442)</f>
        <v>4</v>
      </c>
      <c r="X3442" s="13">
        <f>SUMIFS('Fielding Data'!H:H,'Fielding Data'!$A:$A,'Hitting Data'!$A3442)</f>
        <v>3</v>
      </c>
    </row>
    <row r="3443" spans="1:24" x14ac:dyDescent="0.3">
      <c r="A3443" s="13" t="str">
        <f t="shared" si="53"/>
        <v>vicieda012012</v>
      </c>
      <c r="B3443" s="16" t="s">
        <v>1407</v>
      </c>
      <c r="C3443" s="16">
        <v>2012</v>
      </c>
      <c r="D3443" s="16">
        <v>147</v>
      </c>
      <c r="E3443" s="16">
        <v>505</v>
      </c>
      <c r="F3443" s="16">
        <v>64</v>
      </c>
      <c r="G3443" s="16">
        <v>129</v>
      </c>
      <c r="H3443" s="16">
        <v>18</v>
      </c>
      <c r="I3443" s="16">
        <v>1</v>
      </c>
      <c r="J3443" s="16">
        <v>25</v>
      </c>
      <c r="K3443" s="16">
        <v>78</v>
      </c>
      <c r="L3443" s="16">
        <v>0</v>
      </c>
      <c r="M3443" s="16">
        <v>2</v>
      </c>
      <c r="N3443" s="16">
        <v>28</v>
      </c>
      <c r="O3443" s="16">
        <v>120</v>
      </c>
      <c r="P3443" s="13" t="str">
        <f>IFERROR(VLOOKUP($A3443,'Fielding Data'!$A:$H,MATCH(P$1,'Fielding Data'!$A$1:$H$1,0),0),"Other")</f>
        <v>LF</v>
      </c>
      <c r="Q3443" s="13">
        <f>IFERROR(VLOOKUP($A3443,'Fielding Data'!$A:$H,MATCH(Q$1,'Fielding Data'!$A$1:$H$1,0),0),"Other")</f>
        <v>0</v>
      </c>
      <c r="R3443" s="13">
        <f>IFERROR(VLOOKUP($A3443,'Fielding Data'!$A:$H,MATCH(R$1,'Fielding Data'!$A$1:$H$1,0),0),"Other")</f>
        <v>0</v>
      </c>
      <c r="S3443" s="13">
        <f>IFERROR(VLOOKUP($A3443,'Fielding Data'!$A:$H,MATCH(S$1,'Fielding Data'!$A$1:$H$1,0),0),"Other")</f>
        <v>0</v>
      </c>
      <c r="T3443" s="13">
        <f>IFERROR(VLOOKUP($A3443,'Fielding Data'!$A:$H,MATCH(T$1,'Fielding Data'!$A$1:$H$1,0),0),"Other")</f>
        <v>0</v>
      </c>
      <c r="U3443" s="13">
        <f>SUMIFS('Fielding Data'!E:E,'Fielding Data'!$A:$A,'Hitting Data'!$A3443)</f>
        <v>233</v>
      </c>
      <c r="V3443" s="13">
        <f>SUMIFS('Fielding Data'!F:F,'Fielding Data'!$A:$A,'Hitting Data'!$A3443)</f>
        <v>13</v>
      </c>
      <c r="W3443" s="13">
        <f>SUMIFS('Fielding Data'!G:G,'Fielding Data'!$A:$A,'Hitting Data'!$A3443)</f>
        <v>2</v>
      </c>
      <c r="X3443" s="13">
        <f>SUMIFS('Fielding Data'!H:H,'Fielding Data'!$A:$A,'Hitting Data'!$A3443)</f>
        <v>0</v>
      </c>
    </row>
    <row r="3444" spans="1:24" x14ac:dyDescent="0.3">
      <c r="A3444" s="13" t="str">
        <f t="shared" si="53"/>
        <v>villabr022012</v>
      </c>
      <c r="B3444" s="16" t="s">
        <v>1643</v>
      </c>
      <c r="C3444" s="16">
        <v>2012</v>
      </c>
      <c r="D3444" s="16">
        <v>50</v>
      </c>
      <c r="E3444" s="16">
        <v>0</v>
      </c>
      <c r="F3444" s="16">
        <v>0</v>
      </c>
      <c r="G3444" s="16">
        <v>0</v>
      </c>
      <c r="H3444" s="16">
        <v>0</v>
      </c>
      <c r="I3444" s="16">
        <v>0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s="16">
        <v>0</v>
      </c>
      <c r="P3444" s="13" t="str">
        <f>IFERROR(VLOOKUP($A3444,'Fielding Data'!$A:$H,MATCH(P$1,'Fielding Data'!$A$1:$H$1,0),0),"Other")</f>
        <v>P</v>
      </c>
      <c r="Q3444" s="13">
        <f>IFERROR(VLOOKUP($A3444,'Fielding Data'!$A:$H,MATCH(Q$1,'Fielding Data'!$A$1:$H$1,0),0),"Other")</f>
        <v>1</v>
      </c>
      <c r="R3444" s="13">
        <f>IFERROR(VLOOKUP($A3444,'Fielding Data'!$A:$H,MATCH(R$1,'Fielding Data'!$A$1:$H$1,0),0),"Other")</f>
        <v>4</v>
      </c>
      <c r="S3444" s="13">
        <f>IFERROR(VLOOKUP($A3444,'Fielding Data'!$A:$H,MATCH(S$1,'Fielding Data'!$A$1:$H$1,0),0),"Other")</f>
        <v>2</v>
      </c>
      <c r="T3444" s="13">
        <f>IFERROR(VLOOKUP($A3444,'Fielding Data'!$A:$H,MATCH(T$1,'Fielding Data'!$A$1:$H$1,0),0),"Other")</f>
        <v>1</v>
      </c>
      <c r="U3444" s="13">
        <f>SUMIFS('Fielding Data'!E:E,'Fielding Data'!$A:$A,'Hitting Data'!$A3444)</f>
        <v>1</v>
      </c>
      <c r="V3444" s="13">
        <f>SUMIFS('Fielding Data'!F:F,'Fielding Data'!$A:$A,'Hitting Data'!$A3444)</f>
        <v>4</v>
      </c>
      <c r="W3444" s="13">
        <f>SUMIFS('Fielding Data'!G:G,'Fielding Data'!$A:$A,'Hitting Data'!$A3444)</f>
        <v>2</v>
      </c>
      <c r="X3444" s="13">
        <f>SUMIFS('Fielding Data'!H:H,'Fielding Data'!$A:$A,'Hitting Data'!$A3444)</f>
        <v>1</v>
      </c>
    </row>
    <row r="3445" spans="1:24" x14ac:dyDescent="0.3">
      <c r="A3445" s="13" t="str">
        <f t="shared" si="53"/>
        <v>villaca012012</v>
      </c>
      <c r="B3445" s="16" t="s">
        <v>740</v>
      </c>
      <c r="C3445" s="16">
        <v>2012</v>
      </c>
      <c r="D3445" s="16">
        <v>38</v>
      </c>
      <c r="E3445" s="16">
        <v>2</v>
      </c>
      <c r="F3445" s="16">
        <v>1</v>
      </c>
      <c r="G3445" s="16">
        <v>1</v>
      </c>
      <c r="H3445" s="16">
        <v>0</v>
      </c>
      <c r="I3445" s="16">
        <v>0</v>
      </c>
      <c r="J3445" s="16">
        <v>0</v>
      </c>
      <c r="K3445" s="16">
        <v>0</v>
      </c>
      <c r="L3445" s="16">
        <v>0</v>
      </c>
      <c r="M3445" s="16">
        <v>0</v>
      </c>
      <c r="N3445" s="16">
        <v>0</v>
      </c>
      <c r="O3445" s="16">
        <v>0</v>
      </c>
      <c r="P3445" s="13" t="str">
        <f>IFERROR(VLOOKUP($A3445,'Fielding Data'!$A:$H,MATCH(P$1,'Fielding Data'!$A$1:$H$1,0),0),"Other")</f>
        <v>P</v>
      </c>
      <c r="Q3445" s="13">
        <f>IFERROR(VLOOKUP($A3445,'Fielding Data'!$A:$H,MATCH(Q$1,'Fielding Data'!$A$1:$H$1,0),0),"Other")</f>
        <v>7</v>
      </c>
      <c r="R3445" s="13">
        <f>IFERROR(VLOOKUP($A3445,'Fielding Data'!$A:$H,MATCH(R$1,'Fielding Data'!$A$1:$H$1,0),0),"Other")</f>
        <v>11</v>
      </c>
      <c r="S3445" s="13">
        <f>IFERROR(VLOOKUP($A3445,'Fielding Data'!$A:$H,MATCH(S$1,'Fielding Data'!$A$1:$H$1,0),0),"Other")</f>
        <v>0</v>
      </c>
      <c r="T3445" s="13">
        <f>IFERROR(VLOOKUP($A3445,'Fielding Data'!$A:$H,MATCH(T$1,'Fielding Data'!$A$1:$H$1,0),0),"Other")</f>
        <v>0</v>
      </c>
      <c r="U3445" s="13">
        <f>SUMIFS('Fielding Data'!E:E,'Fielding Data'!$A:$A,'Hitting Data'!$A3445)</f>
        <v>7</v>
      </c>
      <c r="V3445" s="13">
        <f>SUMIFS('Fielding Data'!F:F,'Fielding Data'!$A:$A,'Hitting Data'!$A3445)</f>
        <v>11</v>
      </c>
      <c r="W3445" s="13">
        <f>SUMIFS('Fielding Data'!G:G,'Fielding Data'!$A:$A,'Hitting Data'!$A3445)</f>
        <v>0</v>
      </c>
      <c r="X3445" s="13">
        <f>SUMIFS('Fielding Data'!H:H,'Fielding Data'!$A:$A,'Hitting Data'!$A3445)</f>
        <v>0</v>
      </c>
    </row>
    <row r="3446" spans="1:24" x14ac:dyDescent="0.3">
      <c r="A3446" s="13" t="str">
        <f t="shared" si="53"/>
        <v>villape012012</v>
      </c>
      <c r="B3446" s="16" t="s">
        <v>1852</v>
      </c>
      <c r="C3446" s="16">
        <v>2012</v>
      </c>
      <c r="D3446" s="16">
        <v>1</v>
      </c>
      <c r="E3446" s="16">
        <v>0</v>
      </c>
      <c r="F3446" s="16">
        <v>0</v>
      </c>
      <c r="G3446" s="16">
        <v>0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3" t="str">
        <f>IFERROR(VLOOKUP($A3446,'Fielding Data'!$A:$H,MATCH(P$1,'Fielding Data'!$A$1:$H$1,0),0),"Other")</f>
        <v>P</v>
      </c>
      <c r="Q3446" s="13">
        <f>IFERROR(VLOOKUP($A3446,'Fielding Data'!$A:$H,MATCH(Q$1,'Fielding Data'!$A$1:$H$1,0),0),"Other")</f>
        <v>0</v>
      </c>
      <c r="R3446" s="13">
        <f>IFERROR(VLOOKUP($A3446,'Fielding Data'!$A:$H,MATCH(R$1,'Fielding Data'!$A$1:$H$1,0),0),"Other")</f>
        <v>0</v>
      </c>
      <c r="S3446" s="13">
        <f>IFERROR(VLOOKUP($A3446,'Fielding Data'!$A:$H,MATCH(S$1,'Fielding Data'!$A$1:$H$1,0),0),"Other")</f>
        <v>0</v>
      </c>
      <c r="T3446" s="13">
        <f>IFERROR(VLOOKUP($A3446,'Fielding Data'!$A:$H,MATCH(T$1,'Fielding Data'!$A$1:$H$1,0),0),"Other")</f>
        <v>0</v>
      </c>
      <c r="U3446" s="13">
        <f>SUMIFS('Fielding Data'!E:E,'Fielding Data'!$A:$A,'Hitting Data'!$A3446)</f>
        <v>0</v>
      </c>
      <c r="V3446" s="13">
        <f>SUMIFS('Fielding Data'!F:F,'Fielding Data'!$A:$A,'Hitting Data'!$A3446)</f>
        <v>0</v>
      </c>
      <c r="W3446" s="13">
        <f>SUMIFS('Fielding Data'!G:G,'Fielding Data'!$A:$A,'Hitting Data'!$A3446)</f>
        <v>0</v>
      </c>
      <c r="X3446" s="13">
        <f>SUMIFS('Fielding Data'!H:H,'Fielding Data'!$A:$A,'Hitting Data'!$A3446)</f>
        <v>0</v>
      </c>
    </row>
    <row r="3447" spans="1:24" x14ac:dyDescent="0.3">
      <c r="A3447" s="13" t="str">
        <f t="shared" si="53"/>
        <v>vinceni012012</v>
      </c>
      <c r="B3447" s="16" t="s">
        <v>1853</v>
      </c>
      <c r="C3447" s="16">
        <v>2012</v>
      </c>
      <c r="D3447" s="16">
        <v>27</v>
      </c>
      <c r="E3447" s="16">
        <v>1</v>
      </c>
      <c r="F3447" s="16">
        <v>0</v>
      </c>
      <c r="G3447" s="16">
        <v>0</v>
      </c>
      <c r="H3447" s="16">
        <v>0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0</v>
      </c>
      <c r="O3447" s="16">
        <v>1</v>
      </c>
      <c r="P3447" s="13" t="str">
        <f>IFERROR(VLOOKUP($A3447,'Fielding Data'!$A:$H,MATCH(P$1,'Fielding Data'!$A$1:$H$1,0),0),"Other")</f>
        <v>P</v>
      </c>
      <c r="Q3447" s="13">
        <f>IFERROR(VLOOKUP($A3447,'Fielding Data'!$A:$H,MATCH(Q$1,'Fielding Data'!$A$1:$H$1,0),0),"Other")</f>
        <v>1</v>
      </c>
      <c r="R3447" s="13">
        <f>IFERROR(VLOOKUP($A3447,'Fielding Data'!$A:$H,MATCH(R$1,'Fielding Data'!$A$1:$H$1,0),0),"Other")</f>
        <v>3</v>
      </c>
      <c r="S3447" s="13">
        <f>IFERROR(VLOOKUP($A3447,'Fielding Data'!$A:$H,MATCH(S$1,'Fielding Data'!$A$1:$H$1,0),0),"Other")</f>
        <v>0</v>
      </c>
      <c r="T3447" s="13">
        <f>IFERROR(VLOOKUP($A3447,'Fielding Data'!$A:$H,MATCH(T$1,'Fielding Data'!$A$1:$H$1,0),0),"Other")</f>
        <v>0</v>
      </c>
      <c r="U3447" s="13">
        <f>SUMIFS('Fielding Data'!E:E,'Fielding Data'!$A:$A,'Hitting Data'!$A3447)</f>
        <v>1</v>
      </c>
      <c r="V3447" s="13">
        <f>SUMIFS('Fielding Data'!F:F,'Fielding Data'!$A:$A,'Hitting Data'!$A3447)</f>
        <v>3</v>
      </c>
      <c r="W3447" s="13">
        <f>SUMIFS('Fielding Data'!G:G,'Fielding Data'!$A:$A,'Hitting Data'!$A3447)</f>
        <v>0</v>
      </c>
      <c r="X3447" s="13">
        <f>SUMIFS('Fielding Data'!H:H,'Fielding Data'!$A:$A,'Hitting Data'!$A3447)</f>
        <v>0</v>
      </c>
    </row>
    <row r="3448" spans="1:24" x14ac:dyDescent="0.3">
      <c r="A3448" s="13" t="str">
        <f t="shared" si="53"/>
        <v>vittejo012012</v>
      </c>
      <c r="B3448" s="16" t="s">
        <v>1854</v>
      </c>
      <c r="C3448" s="16">
        <v>2012</v>
      </c>
      <c r="D3448" s="16">
        <v>36</v>
      </c>
      <c r="E3448" s="16">
        <v>99</v>
      </c>
      <c r="F3448" s="16">
        <v>7</v>
      </c>
      <c r="G3448" s="16">
        <v>12</v>
      </c>
      <c r="H3448" s="16">
        <v>2</v>
      </c>
      <c r="I3448" s="16">
        <v>0</v>
      </c>
      <c r="J3448" s="16">
        <v>2</v>
      </c>
      <c r="K3448" s="16">
        <v>5</v>
      </c>
      <c r="L3448" s="16">
        <v>2</v>
      </c>
      <c r="M3448" s="16">
        <v>0</v>
      </c>
      <c r="N3448" s="16">
        <v>7</v>
      </c>
      <c r="O3448" s="16">
        <v>33</v>
      </c>
      <c r="P3448" s="13" t="str">
        <f>IFERROR(VLOOKUP($A3448,'Fielding Data'!$A:$H,MATCH(P$1,'Fielding Data'!$A$1:$H$1,0),0),"Other")</f>
        <v>3B</v>
      </c>
      <c r="Q3448" s="13">
        <f>IFERROR(VLOOKUP($A3448,'Fielding Data'!$A:$H,MATCH(Q$1,'Fielding Data'!$A$1:$H$1,0),0),"Other")</f>
        <v>9</v>
      </c>
      <c r="R3448" s="13">
        <f>IFERROR(VLOOKUP($A3448,'Fielding Data'!$A:$H,MATCH(R$1,'Fielding Data'!$A$1:$H$1,0),0),"Other")</f>
        <v>41</v>
      </c>
      <c r="S3448" s="13">
        <f>IFERROR(VLOOKUP($A3448,'Fielding Data'!$A:$H,MATCH(S$1,'Fielding Data'!$A$1:$H$1,0),0),"Other")</f>
        <v>4</v>
      </c>
      <c r="T3448" s="13">
        <f>IFERROR(VLOOKUP($A3448,'Fielding Data'!$A:$H,MATCH(T$1,'Fielding Data'!$A$1:$H$1,0),0),"Other")</f>
        <v>4</v>
      </c>
      <c r="U3448" s="13">
        <f>SUMIFS('Fielding Data'!E:E,'Fielding Data'!$A:$A,'Hitting Data'!$A3448)</f>
        <v>9</v>
      </c>
      <c r="V3448" s="13">
        <f>SUMIFS('Fielding Data'!F:F,'Fielding Data'!$A:$A,'Hitting Data'!$A3448)</f>
        <v>41</v>
      </c>
      <c r="W3448" s="13">
        <f>SUMIFS('Fielding Data'!G:G,'Fielding Data'!$A:$A,'Hitting Data'!$A3448)</f>
        <v>4</v>
      </c>
      <c r="X3448" s="13">
        <f>SUMIFS('Fielding Data'!H:H,'Fielding Data'!$A:$A,'Hitting Data'!$A3448)</f>
        <v>4</v>
      </c>
    </row>
    <row r="3449" spans="1:24" x14ac:dyDescent="0.3">
      <c r="A3449" s="13" t="str">
        <f t="shared" si="53"/>
        <v>vizquom012012</v>
      </c>
      <c r="B3449" s="16" t="s">
        <v>208</v>
      </c>
      <c r="C3449" s="16">
        <v>2012</v>
      </c>
      <c r="D3449" s="16">
        <v>60</v>
      </c>
      <c r="E3449" s="16">
        <v>153</v>
      </c>
      <c r="F3449" s="16">
        <v>13</v>
      </c>
      <c r="G3449" s="16">
        <v>36</v>
      </c>
      <c r="H3449" s="16">
        <v>5</v>
      </c>
      <c r="I3449" s="16">
        <v>1</v>
      </c>
      <c r="J3449" s="16">
        <v>0</v>
      </c>
      <c r="K3449" s="16">
        <v>7</v>
      </c>
      <c r="L3449" s="16">
        <v>3</v>
      </c>
      <c r="M3449" s="16">
        <v>2</v>
      </c>
      <c r="N3449" s="16">
        <v>7</v>
      </c>
      <c r="O3449" s="16">
        <v>17</v>
      </c>
      <c r="P3449" s="13" t="str">
        <f>IFERROR(VLOOKUP($A3449,'Fielding Data'!$A:$H,MATCH(P$1,'Fielding Data'!$A$1:$H$1,0),0),"Other")</f>
        <v>1B</v>
      </c>
      <c r="Q3449" s="13">
        <f>IFERROR(VLOOKUP($A3449,'Fielding Data'!$A:$H,MATCH(Q$1,'Fielding Data'!$A$1:$H$1,0),0),"Other")</f>
        <v>6</v>
      </c>
      <c r="R3449" s="13">
        <f>IFERROR(VLOOKUP($A3449,'Fielding Data'!$A:$H,MATCH(R$1,'Fielding Data'!$A$1:$H$1,0),0),"Other")</f>
        <v>0</v>
      </c>
      <c r="S3449" s="13">
        <f>IFERROR(VLOOKUP($A3449,'Fielding Data'!$A:$H,MATCH(S$1,'Fielding Data'!$A$1:$H$1,0),0),"Other")</f>
        <v>0</v>
      </c>
      <c r="T3449" s="13">
        <f>IFERROR(VLOOKUP($A3449,'Fielding Data'!$A:$H,MATCH(T$1,'Fielding Data'!$A$1:$H$1,0),0),"Other")</f>
        <v>0</v>
      </c>
      <c r="U3449" s="13">
        <f>SUMIFS('Fielding Data'!E:E,'Fielding Data'!$A:$A,'Hitting Data'!$A3449)</f>
        <v>58</v>
      </c>
      <c r="V3449" s="13">
        <f>SUMIFS('Fielding Data'!F:F,'Fielding Data'!$A:$A,'Hitting Data'!$A3449)</f>
        <v>103</v>
      </c>
      <c r="W3449" s="13">
        <f>SUMIFS('Fielding Data'!G:G,'Fielding Data'!$A:$A,'Hitting Data'!$A3449)</f>
        <v>3</v>
      </c>
      <c r="X3449" s="13">
        <f>SUMIFS('Fielding Data'!H:H,'Fielding Data'!$A:$A,'Hitting Data'!$A3449)</f>
        <v>19</v>
      </c>
    </row>
    <row r="3450" spans="1:24" x14ac:dyDescent="0.3">
      <c r="A3450" s="13" t="str">
        <f t="shared" si="53"/>
        <v>vogelry012012</v>
      </c>
      <c r="B3450" s="16" t="s">
        <v>209</v>
      </c>
      <c r="C3450" s="16">
        <v>2012</v>
      </c>
      <c r="D3450" s="16">
        <v>31</v>
      </c>
      <c r="E3450" s="16">
        <v>54</v>
      </c>
      <c r="F3450" s="16">
        <v>5</v>
      </c>
      <c r="G3450" s="16">
        <v>5</v>
      </c>
      <c r="H3450" s="16">
        <v>1</v>
      </c>
      <c r="I3450" s="16">
        <v>0</v>
      </c>
      <c r="J3450" s="16">
        <v>0</v>
      </c>
      <c r="K3450" s="16">
        <v>0</v>
      </c>
      <c r="L3450" s="16">
        <v>0</v>
      </c>
      <c r="M3450" s="16">
        <v>0</v>
      </c>
      <c r="N3450" s="16">
        <v>3</v>
      </c>
      <c r="O3450" s="16">
        <v>31</v>
      </c>
      <c r="P3450" s="13" t="str">
        <f>IFERROR(VLOOKUP($A3450,'Fielding Data'!$A:$H,MATCH(P$1,'Fielding Data'!$A$1:$H$1,0),0),"Other")</f>
        <v>P</v>
      </c>
      <c r="Q3450" s="13">
        <f>IFERROR(VLOOKUP($A3450,'Fielding Data'!$A:$H,MATCH(Q$1,'Fielding Data'!$A$1:$H$1,0),0),"Other")</f>
        <v>6</v>
      </c>
      <c r="R3450" s="13">
        <f>IFERROR(VLOOKUP($A3450,'Fielding Data'!$A:$H,MATCH(R$1,'Fielding Data'!$A$1:$H$1,0),0),"Other")</f>
        <v>20</v>
      </c>
      <c r="S3450" s="13">
        <f>IFERROR(VLOOKUP($A3450,'Fielding Data'!$A:$H,MATCH(S$1,'Fielding Data'!$A$1:$H$1,0),0),"Other")</f>
        <v>0</v>
      </c>
      <c r="T3450" s="13">
        <f>IFERROR(VLOOKUP($A3450,'Fielding Data'!$A:$H,MATCH(T$1,'Fielding Data'!$A$1:$H$1,0),0),"Other")</f>
        <v>3</v>
      </c>
      <c r="U3450" s="13">
        <f>SUMIFS('Fielding Data'!E:E,'Fielding Data'!$A:$A,'Hitting Data'!$A3450)</f>
        <v>6</v>
      </c>
      <c r="V3450" s="13">
        <f>SUMIFS('Fielding Data'!F:F,'Fielding Data'!$A:$A,'Hitting Data'!$A3450)</f>
        <v>20</v>
      </c>
      <c r="W3450" s="13">
        <f>SUMIFS('Fielding Data'!G:G,'Fielding Data'!$A:$A,'Hitting Data'!$A3450)</f>
        <v>0</v>
      </c>
      <c r="X3450" s="13">
        <f>SUMIFS('Fielding Data'!H:H,'Fielding Data'!$A:$A,'Hitting Data'!$A3450)</f>
        <v>3</v>
      </c>
    </row>
    <row r="3451" spans="1:24" x14ac:dyDescent="0.3">
      <c r="A3451" s="13" t="str">
        <f t="shared" si="53"/>
        <v>vogtst012012</v>
      </c>
      <c r="B3451" s="16" t="s">
        <v>1855</v>
      </c>
      <c r="C3451" s="16">
        <v>2012</v>
      </c>
      <c r="D3451" s="16">
        <v>18</v>
      </c>
      <c r="E3451" s="16">
        <v>25</v>
      </c>
      <c r="F3451" s="16">
        <v>0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M3451" s="16">
        <v>0</v>
      </c>
      <c r="N3451" s="16">
        <v>2</v>
      </c>
      <c r="O3451" s="16">
        <v>2</v>
      </c>
      <c r="P3451" s="13" t="str">
        <f>IFERROR(VLOOKUP($A3451,'Fielding Data'!$A:$H,MATCH(P$1,'Fielding Data'!$A$1:$H$1,0),0),"Other")</f>
        <v>C</v>
      </c>
      <c r="Q3451" s="13">
        <f>IFERROR(VLOOKUP($A3451,'Fielding Data'!$A:$H,MATCH(Q$1,'Fielding Data'!$A$1:$H$1,0),0),"Other")</f>
        <v>19</v>
      </c>
      <c r="R3451" s="13">
        <f>IFERROR(VLOOKUP($A3451,'Fielding Data'!$A:$H,MATCH(R$1,'Fielding Data'!$A$1:$H$1,0),0),"Other")</f>
        <v>2</v>
      </c>
      <c r="S3451" s="13">
        <f>IFERROR(VLOOKUP($A3451,'Fielding Data'!$A:$H,MATCH(S$1,'Fielding Data'!$A$1:$H$1,0),0),"Other")</f>
        <v>0</v>
      </c>
      <c r="T3451" s="13">
        <f>IFERROR(VLOOKUP($A3451,'Fielding Data'!$A:$H,MATCH(T$1,'Fielding Data'!$A$1:$H$1,0),0),"Other")</f>
        <v>0</v>
      </c>
      <c r="U3451" s="13">
        <f>SUMIFS('Fielding Data'!E:E,'Fielding Data'!$A:$A,'Hitting Data'!$A3451)</f>
        <v>20</v>
      </c>
      <c r="V3451" s="13">
        <f>SUMIFS('Fielding Data'!F:F,'Fielding Data'!$A:$A,'Hitting Data'!$A3451)</f>
        <v>2</v>
      </c>
      <c r="W3451" s="13">
        <f>SUMIFS('Fielding Data'!G:G,'Fielding Data'!$A:$A,'Hitting Data'!$A3451)</f>
        <v>0</v>
      </c>
      <c r="X3451" s="13">
        <f>SUMIFS('Fielding Data'!H:H,'Fielding Data'!$A:$A,'Hitting Data'!$A3451)</f>
        <v>0</v>
      </c>
    </row>
    <row r="3452" spans="1:24" x14ac:dyDescent="0.3">
      <c r="A3452" s="13" t="str">
        <f t="shared" si="53"/>
        <v>volqued012012</v>
      </c>
      <c r="B3452" s="16" t="s">
        <v>616</v>
      </c>
      <c r="C3452" s="16">
        <v>2012</v>
      </c>
      <c r="D3452" s="16">
        <v>32</v>
      </c>
      <c r="E3452" s="16">
        <v>56</v>
      </c>
      <c r="F3452" s="16">
        <v>2</v>
      </c>
      <c r="G3452" s="16">
        <v>4</v>
      </c>
      <c r="H3452" s="16">
        <v>1</v>
      </c>
      <c r="I3452" s="16">
        <v>0</v>
      </c>
      <c r="J3452" s="16">
        <v>0</v>
      </c>
      <c r="K3452" s="16">
        <v>1</v>
      </c>
      <c r="L3452" s="16">
        <v>0</v>
      </c>
      <c r="M3452" s="16">
        <v>0</v>
      </c>
      <c r="N3452" s="16">
        <v>1</v>
      </c>
      <c r="O3452" s="16">
        <v>29</v>
      </c>
      <c r="P3452" s="13" t="str">
        <f>IFERROR(VLOOKUP($A3452,'Fielding Data'!$A:$H,MATCH(P$1,'Fielding Data'!$A$1:$H$1,0),0),"Other")</f>
        <v>P</v>
      </c>
      <c r="Q3452" s="13">
        <f>IFERROR(VLOOKUP($A3452,'Fielding Data'!$A:$H,MATCH(Q$1,'Fielding Data'!$A$1:$H$1,0),0),"Other")</f>
        <v>9</v>
      </c>
      <c r="R3452" s="13">
        <f>IFERROR(VLOOKUP($A3452,'Fielding Data'!$A:$H,MATCH(R$1,'Fielding Data'!$A$1:$H$1,0),0),"Other")</f>
        <v>18</v>
      </c>
      <c r="S3452" s="13">
        <f>IFERROR(VLOOKUP($A3452,'Fielding Data'!$A:$H,MATCH(S$1,'Fielding Data'!$A$1:$H$1,0),0),"Other")</f>
        <v>0</v>
      </c>
      <c r="T3452" s="13">
        <f>IFERROR(VLOOKUP($A3452,'Fielding Data'!$A:$H,MATCH(T$1,'Fielding Data'!$A$1:$H$1,0),0),"Other")</f>
        <v>1</v>
      </c>
      <c r="U3452" s="13">
        <f>SUMIFS('Fielding Data'!E:E,'Fielding Data'!$A:$A,'Hitting Data'!$A3452)</f>
        <v>9</v>
      </c>
      <c r="V3452" s="13">
        <f>SUMIFS('Fielding Data'!F:F,'Fielding Data'!$A:$A,'Hitting Data'!$A3452)</f>
        <v>18</v>
      </c>
      <c r="W3452" s="13">
        <f>SUMIFS('Fielding Data'!G:G,'Fielding Data'!$A:$A,'Hitting Data'!$A3452)</f>
        <v>0</v>
      </c>
      <c r="X3452" s="13">
        <f>SUMIFS('Fielding Data'!H:H,'Fielding Data'!$A:$A,'Hitting Data'!$A3452)</f>
        <v>1</v>
      </c>
    </row>
    <row r="3453" spans="1:24" x14ac:dyDescent="0.3">
      <c r="A3453" s="13" t="str">
        <f t="shared" si="53"/>
        <v>volstch012012</v>
      </c>
      <c r="B3453" s="16" t="s">
        <v>1031</v>
      </c>
      <c r="C3453" s="16">
        <v>2012</v>
      </c>
      <c r="D3453" s="16">
        <v>21</v>
      </c>
      <c r="E3453" s="16">
        <v>28</v>
      </c>
      <c r="F3453" s="16">
        <v>0</v>
      </c>
      <c r="G3453" s="16">
        <v>5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0</v>
      </c>
      <c r="O3453" s="16">
        <v>10</v>
      </c>
      <c r="P3453" s="13" t="str">
        <f>IFERROR(VLOOKUP($A3453,'Fielding Data'!$A:$H,MATCH(P$1,'Fielding Data'!$A$1:$H$1,0),0),"Other")</f>
        <v>P</v>
      </c>
      <c r="Q3453" s="13">
        <f>IFERROR(VLOOKUP($A3453,'Fielding Data'!$A:$H,MATCH(Q$1,'Fielding Data'!$A$1:$H$1,0),0),"Other")</f>
        <v>4</v>
      </c>
      <c r="R3453" s="13">
        <f>IFERROR(VLOOKUP($A3453,'Fielding Data'!$A:$H,MATCH(R$1,'Fielding Data'!$A$1:$H$1,0),0),"Other")</f>
        <v>21</v>
      </c>
      <c r="S3453" s="13">
        <f>IFERROR(VLOOKUP($A3453,'Fielding Data'!$A:$H,MATCH(S$1,'Fielding Data'!$A$1:$H$1,0),0),"Other")</f>
        <v>1</v>
      </c>
      <c r="T3453" s="13">
        <f>IFERROR(VLOOKUP($A3453,'Fielding Data'!$A:$H,MATCH(T$1,'Fielding Data'!$A$1:$H$1,0),0),"Other")</f>
        <v>2</v>
      </c>
      <c r="U3453" s="13">
        <f>SUMIFS('Fielding Data'!E:E,'Fielding Data'!$A:$A,'Hitting Data'!$A3453)</f>
        <v>4</v>
      </c>
      <c r="V3453" s="13">
        <f>SUMIFS('Fielding Data'!F:F,'Fielding Data'!$A:$A,'Hitting Data'!$A3453)</f>
        <v>21</v>
      </c>
      <c r="W3453" s="13">
        <f>SUMIFS('Fielding Data'!G:G,'Fielding Data'!$A:$A,'Hitting Data'!$A3453)</f>
        <v>1</v>
      </c>
      <c r="X3453" s="13">
        <f>SUMIFS('Fielding Data'!H:H,'Fielding Data'!$A:$A,'Hitting Data'!$A3453)</f>
        <v>2</v>
      </c>
    </row>
    <row r="3454" spans="1:24" x14ac:dyDescent="0.3">
      <c r="A3454" s="13" t="str">
        <f t="shared" si="53"/>
        <v>vottojo012012</v>
      </c>
      <c r="B3454" s="16" t="s">
        <v>867</v>
      </c>
      <c r="C3454" s="16">
        <v>2012</v>
      </c>
      <c r="D3454" s="16">
        <v>111</v>
      </c>
      <c r="E3454" s="16">
        <v>374</v>
      </c>
      <c r="F3454" s="16">
        <v>59</v>
      </c>
      <c r="G3454" s="16">
        <v>126</v>
      </c>
      <c r="H3454" s="16">
        <v>44</v>
      </c>
      <c r="I3454" s="16">
        <v>0</v>
      </c>
      <c r="J3454" s="16">
        <v>14</v>
      </c>
      <c r="K3454" s="16">
        <v>56</v>
      </c>
      <c r="L3454" s="16">
        <v>5</v>
      </c>
      <c r="M3454" s="16">
        <v>3</v>
      </c>
      <c r="N3454" s="16">
        <v>94</v>
      </c>
      <c r="O3454" s="16">
        <v>85</v>
      </c>
      <c r="P3454" s="13" t="str">
        <f>IFERROR(VLOOKUP($A3454,'Fielding Data'!$A:$H,MATCH(P$1,'Fielding Data'!$A$1:$H$1,0),0),"Other")</f>
        <v>1B</v>
      </c>
      <c r="Q3454" s="13">
        <f>IFERROR(VLOOKUP($A3454,'Fielding Data'!$A:$H,MATCH(Q$1,'Fielding Data'!$A$1:$H$1,0),0),"Other")</f>
        <v>850</v>
      </c>
      <c r="R3454" s="13">
        <f>IFERROR(VLOOKUP($A3454,'Fielding Data'!$A:$H,MATCH(R$1,'Fielding Data'!$A$1:$H$1,0),0),"Other")</f>
        <v>116</v>
      </c>
      <c r="S3454" s="13">
        <f>IFERROR(VLOOKUP($A3454,'Fielding Data'!$A:$H,MATCH(S$1,'Fielding Data'!$A$1:$H$1,0),0),"Other")</f>
        <v>6</v>
      </c>
      <c r="T3454" s="13">
        <f>IFERROR(VLOOKUP($A3454,'Fielding Data'!$A:$H,MATCH(T$1,'Fielding Data'!$A$1:$H$1,0),0),"Other")</f>
        <v>69</v>
      </c>
      <c r="U3454" s="13">
        <f>SUMIFS('Fielding Data'!E:E,'Fielding Data'!$A:$A,'Hitting Data'!$A3454)</f>
        <v>850</v>
      </c>
      <c r="V3454" s="13">
        <f>SUMIFS('Fielding Data'!F:F,'Fielding Data'!$A:$A,'Hitting Data'!$A3454)</f>
        <v>116</v>
      </c>
      <c r="W3454" s="13">
        <f>SUMIFS('Fielding Data'!G:G,'Fielding Data'!$A:$A,'Hitting Data'!$A3454)</f>
        <v>6</v>
      </c>
      <c r="X3454" s="13">
        <f>SUMIFS('Fielding Data'!H:H,'Fielding Data'!$A:$A,'Hitting Data'!$A3454)</f>
        <v>69</v>
      </c>
    </row>
    <row r="3455" spans="1:24" x14ac:dyDescent="0.3">
      <c r="A3455" s="13" t="str">
        <f t="shared" si="53"/>
        <v>wadeco012012</v>
      </c>
      <c r="B3455" s="16" t="s">
        <v>1032</v>
      </c>
      <c r="C3455" s="16">
        <v>2012</v>
      </c>
      <c r="D3455" s="16">
        <v>39</v>
      </c>
      <c r="E3455" s="16">
        <v>0</v>
      </c>
      <c r="F3455" s="16">
        <v>0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0</v>
      </c>
      <c r="P3455" s="13" t="str">
        <f>IFERROR(VLOOKUP($A3455,'Fielding Data'!$A:$H,MATCH(P$1,'Fielding Data'!$A$1:$H$1,0),0),"Other")</f>
        <v>P</v>
      </c>
      <c r="Q3455" s="13">
        <f>IFERROR(VLOOKUP($A3455,'Fielding Data'!$A:$H,MATCH(Q$1,'Fielding Data'!$A$1:$H$1,0),0),"Other")</f>
        <v>2</v>
      </c>
      <c r="R3455" s="13">
        <f>IFERROR(VLOOKUP($A3455,'Fielding Data'!$A:$H,MATCH(R$1,'Fielding Data'!$A$1:$H$1,0),0),"Other")</f>
        <v>3</v>
      </c>
      <c r="S3455" s="13">
        <f>IFERROR(VLOOKUP($A3455,'Fielding Data'!$A:$H,MATCH(S$1,'Fielding Data'!$A$1:$H$1,0),0),"Other")</f>
        <v>1</v>
      </c>
      <c r="T3455" s="13">
        <f>IFERROR(VLOOKUP($A3455,'Fielding Data'!$A:$H,MATCH(T$1,'Fielding Data'!$A$1:$H$1,0),0),"Other")</f>
        <v>0</v>
      </c>
      <c r="U3455" s="13">
        <f>SUMIFS('Fielding Data'!E:E,'Fielding Data'!$A:$A,'Hitting Data'!$A3455)</f>
        <v>2</v>
      </c>
      <c r="V3455" s="13">
        <f>SUMIFS('Fielding Data'!F:F,'Fielding Data'!$A:$A,'Hitting Data'!$A3455)</f>
        <v>3</v>
      </c>
      <c r="W3455" s="13">
        <f>SUMIFS('Fielding Data'!G:G,'Fielding Data'!$A:$A,'Hitting Data'!$A3455)</f>
        <v>1</v>
      </c>
      <c r="X3455" s="13">
        <f>SUMIFS('Fielding Data'!H:H,'Fielding Data'!$A:$A,'Hitting Data'!$A3455)</f>
        <v>0</v>
      </c>
    </row>
    <row r="3456" spans="1:24" x14ac:dyDescent="0.3">
      <c r="A3456" s="13" t="str">
        <f t="shared" si="53"/>
        <v>wainwad012012</v>
      </c>
      <c r="B3456" s="16" t="s">
        <v>617</v>
      </c>
      <c r="C3456" s="16">
        <v>2012</v>
      </c>
      <c r="D3456" s="16">
        <v>33</v>
      </c>
      <c r="E3456" s="16">
        <v>66</v>
      </c>
      <c r="F3456" s="16">
        <v>5</v>
      </c>
      <c r="G3456" s="16">
        <v>8</v>
      </c>
      <c r="H3456" s="16">
        <v>2</v>
      </c>
      <c r="I3456" s="16">
        <v>0</v>
      </c>
      <c r="J3456" s="16">
        <v>1</v>
      </c>
      <c r="K3456" s="16">
        <v>4</v>
      </c>
      <c r="L3456" s="16">
        <v>0</v>
      </c>
      <c r="M3456" s="16">
        <v>0</v>
      </c>
      <c r="N3456" s="16">
        <v>3</v>
      </c>
      <c r="O3456" s="16">
        <v>32</v>
      </c>
      <c r="P3456" s="13" t="str">
        <f>IFERROR(VLOOKUP($A3456,'Fielding Data'!$A:$H,MATCH(P$1,'Fielding Data'!$A$1:$H$1,0),0),"Other")</f>
        <v>P</v>
      </c>
      <c r="Q3456" s="13">
        <f>IFERROR(VLOOKUP($A3456,'Fielding Data'!$A:$H,MATCH(Q$1,'Fielding Data'!$A$1:$H$1,0),0),"Other")</f>
        <v>15</v>
      </c>
      <c r="R3456" s="13">
        <f>IFERROR(VLOOKUP($A3456,'Fielding Data'!$A:$H,MATCH(R$1,'Fielding Data'!$A$1:$H$1,0),0),"Other")</f>
        <v>19</v>
      </c>
      <c r="S3456" s="13">
        <f>IFERROR(VLOOKUP($A3456,'Fielding Data'!$A:$H,MATCH(S$1,'Fielding Data'!$A$1:$H$1,0),0),"Other")</f>
        <v>1</v>
      </c>
      <c r="T3456" s="13">
        <f>IFERROR(VLOOKUP($A3456,'Fielding Data'!$A:$H,MATCH(T$1,'Fielding Data'!$A$1:$H$1,0),0),"Other")</f>
        <v>2</v>
      </c>
      <c r="U3456" s="13">
        <f>SUMIFS('Fielding Data'!E:E,'Fielding Data'!$A:$A,'Hitting Data'!$A3456)</f>
        <v>15</v>
      </c>
      <c r="V3456" s="13">
        <f>SUMIFS('Fielding Data'!F:F,'Fielding Data'!$A:$A,'Hitting Data'!$A3456)</f>
        <v>19</v>
      </c>
      <c r="W3456" s="13">
        <f>SUMIFS('Fielding Data'!G:G,'Fielding Data'!$A:$A,'Hitting Data'!$A3456)</f>
        <v>1</v>
      </c>
      <c r="X3456" s="13">
        <f>SUMIFS('Fielding Data'!H:H,'Fielding Data'!$A:$A,'Hitting Data'!$A3456)</f>
        <v>2</v>
      </c>
    </row>
    <row r="3457" spans="1:24" x14ac:dyDescent="0.3">
      <c r="A3457" s="13" t="str">
        <f t="shared" si="53"/>
        <v>waldejo012012</v>
      </c>
      <c r="B3457" s="16" t="s">
        <v>1409</v>
      </c>
      <c r="C3457" s="16">
        <v>2012</v>
      </c>
      <c r="D3457" s="16">
        <v>45</v>
      </c>
      <c r="E3457" s="16">
        <v>0</v>
      </c>
      <c r="F3457" s="16">
        <v>0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3" t="str">
        <f>IFERROR(VLOOKUP($A3457,'Fielding Data'!$A:$H,MATCH(P$1,'Fielding Data'!$A$1:$H$1,0),0),"Other")</f>
        <v>P</v>
      </c>
      <c r="Q3457" s="13">
        <f>IFERROR(VLOOKUP($A3457,'Fielding Data'!$A:$H,MATCH(Q$1,'Fielding Data'!$A$1:$H$1,0),0),"Other")</f>
        <v>1</v>
      </c>
      <c r="R3457" s="13">
        <f>IFERROR(VLOOKUP($A3457,'Fielding Data'!$A:$H,MATCH(R$1,'Fielding Data'!$A$1:$H$1,0),0),"Other")</f>
        <v>3</v>
      </c>
      <c r="S3457" s="13">
        <f>IFERROR(VLOOKUP($A3457,'Fielding Data'!$A:$H,MATCH(S$1,'Fielding Data'!$A$1:$H$1,0),0),"Other")</f>
        <v>0</v>
      </c>
      <c r="T3457" s="13">
        <f>IFERROR(VLOOKUP($A3457,'Fielding Data'!$A:$H,MATCH(T$1,'Fielding Data'!$A$1:$H$1,0),0),"Other")</f>
        <v>0</v>
      </c>
      <c r="U3457" s="13">
        <f>SUMIFS('Fielding Data'!E:E,'Fielding Data'!$A:$A,'Hitting Data'!$A3457)</f>
        <v>1</v>
      </c>
      <c r="V3457" s="13">
        <f>SUMIFS('Fielding Data'!F:F,'Fielding Data'!$A:$A,'Hitting Data'!$A3457)</f>
        <v>3</v>
      </c>
      <c r="W3457" s="13">
        <f>SUMIFS('Fielding Data'!G:G,'Fielding Data'!$A:$A,'Hitting Data'!$A3457)</f>
        <v>0</v>
      </c>
      <c r="X3457" s="13">
        <f>SUMIFS('Fielding Data'!H:H,'Fielding Data'!$A:$A,'Hitting Data'!$A3457)</f>
        <v>0</v>
      </c>
    </row>
    <row r="3458" spans="1:24" x14ac:dyDescent="0.3">
      <c r="A3458" s="13" t="str">
        <f t="shared" si="53"/>
        <v>waldrky012012</v>
      </c>
      <c r="B3458" s="16" t="s">
        <v>1647</v>
      </c>
      <c r="C3458" s="16">
        <v>2012</v>
      </c>
      <c r="D3458" s="16">
        <v>17</v>
      </c>
      <c r="E3458" s="16">
        <v>0</v>
      </c>
      <c r="F3458" s="16">
        <v>0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0</v>
      </c>
      <c r="P3458" s="13" t="str">
        <f>IFERROR(VLOOKUP($A3458,'Fielding Data'!$A:$H,MATCH(P$1,'Fielding Data'!$A$1:$H$1,0),0),"Other")</f>
        <v>P</v>
      </c>
      <c r="Q3458" s="13">
        <f>IFERROR(VLOOKUP($A3458,'Fielding Data'!$A:$H,MATCH(Q$1,'Fielding Data'!$A$1:$H$1,0),0),"Other")</f>
        <v>3</v>
      </c>
      <c r="R3458" s="13">
        <f>IFERROR(VLOOKUP($A3458,'Fielding Data'!$A:$H,MATCH(R$1,'Fielding Data'!$A$1:$H$1,0),0),"Other")</f>
        <v>7</v>
      </c>
      <c r="S3458" s="13">
        <f>IFERROR(VLOOKUP($A3458,'Fielding Data'!$A:$H,MATCH(S$1,'Fielding Data'!$A$1:$H$1,0),0),"Other")</f>
        <v>0</v>
      </c>
      <c r="T3458" s="13">
        <f>IFERROR(VLOOKUP($A3458,'Fielding Data'!$A:$H,MATCH(T$1,'Fielding Data'!$A$1:$H$1,0),0),"Other")</f>
        <v>2</v>
      </c>
      <c r="U3458" s="13">
        <f>SUMIFS('Fielding Data'!E:E,'Fielding Data'!$A:$A,'Hitting Data'!$A3458)</f>
        <v>3</v>
      </c>
      <c r="V3458" s="13">
        <f>SUMIFS('Fielding Data'!F:F,'Fielding Data'!$A:$A,'Hitting Data'!$A3458)</f>
        <v>7</v>
      </c>
      <c r="W3458" s="13">
        <f>SUMIFS('Fielding Data'!G:G,'Fielding Data'!$A:$A,'Hitting Data'!$A3458)</f>
        <v>0</v>
      </c>
      <c r="X3458" s="13">
        <f>SUMIFS('Fielding Data'!H:H,'Fielding Data'!$A:$A,'Hitting Data'!$A3458)</f>
        <v>2</v>
      </c>
    </row>
    <row r="3459" spans="1:24" x14ac:dyDescent="0.3">
      <c r="A3459" s="13" t="str">
        <f t="shared" ref="A3459:A3522" si="54">(B3459&amp;C3459)</f>
        <v>walkene012012</v>
      </c>
      <c r="B3459" s="16" t="s">
        <v>1207</v>
      </c>
      <c r="C3459" s="16">
        <v>2012</v>
      </c>
      <c r="D3459" s="16">
        <v>129</v>
      </c>
      <c r="E3459" s="16">
        <v>472</v>
      </c>
      <c r="F3459" s="16">
        <v>62</v>
      </c>
      <c r="G3459" s="16">
        <v>132</v>
      </c>
      <c r="H3459" s="16">
        <v>27</v>
      </c>
      <c r="I3459" s="16">
        <v>0</v>
      </c>
      <c r="J3459" s="16">
        <v>14</v>
      </c>
      <c r="K3459" s="16">
        <v>69</v>
      </c>
      <c r="L3459" s="16">
        <v>7</v>
      </c>
      <c r="M3459" s="16">
        <v>5</v>
      </c>
      <c r="N3459" s="16">
        <v>47</v>
      </c>
      <c r="O3459" s="16">
        <v>104</v>
      </c>
      <c r="P3459" s="13" t="str">
        <f>IFERROR(VLOOKUP($A3459,'Fielding Data'!$A:$H,MATCH(P$1,'Fielding Data'!$A$1:$H$1,0),0),"Other")</f>
        <v>2B</v>
      </c>
      <c r="Q3459" s="13">
        <f>IFERROR(VLOOKUP($A3459,'Fielding Data'!$A:$H,MATCH(Q$1,'Fielding Data'!$A$1:$H$1,0),0),"Other")</f>
        <v>234</v>
      </c>
      <c r="R3459" s="13">
        <f>IFERROR(VLOOKUP($A3459,'Fielding Data'!$A:$H,MATCH(R$1,'Fielding Data'!$A$1:$H$1,0),0),"Other")</f>
        <v>361</v>
      </c>
      <c r="S3459" s="13">
        <f>IFERROR(VLOOKUP($A3459,'Fielding Data'!$A:$H,MATCH(S$1,'Fielding Data'!$A$1:$H$1,0),0),"Other")</f>
        <v>9</v>
      </c>
      <c r="T3459" s="13">
        <f>IFERROR(VLOOKUP($A3459,'Fielding Data'!$A:$H,MATCH(T$1,'Fielding Data'!$A$1:$H$1,0),0),"Other")</f>
        <v>76</v>
      </c>
      <c r="U3459" s="13">
        <f>SUMIFS('Fielding Data'!E:E,'Fielding Data'!$A:$A,'Hitting Data'!$A3459)</f>
        <v>234</v>
      </c>
      <c r="V3459" s="13">
        <f>SUMIFS('Fielding Data'!F:F,'Fielding Data'!$A:$A,'Hitting Data'!$A3459)</f>
        <v>361</v>
      </c>
      <c r="W3459" s="13">
        <f>SUMIFS('Fielding Data'!G:G,'Fielding Data'!$A:$A,'Hitting Data'!$A3459)</f>
        <v>9</v>
      </c>
      <c r="X3459" s="13">
        <f>SUMIFS('Fielding Data'!H:H,'Fielding Data'!$A:$A,'Hitting Data'!$A3459)</f>
        <v>76</v>
      </c>
    </row>
    <row r="3460" spans="1:24" x14ac:dyDescent="0.3">
      <c r="A3460" s="13" t="str">
        <f t="shared" si="54"/>
        <v>wallabr012012</v>
      </c>
      <c r="B3460" s="16" t="s">
        <v>1410</v>
      </c>
      <c r="C3460" s="16">
        <v>2012</v>
      </c>
      <c r="D3460" s="16">
        <v>66</v>
      </c>
      <c r="E3460" s="16">
        <v>229</v>
      </c>
      <c r="F3460" s="16">
        <v>24</v>
      </c>
      <c r="G3460" s="16">
        <v>58</v>
      </c>
      <c r="H3460" s="16">
        <v>10</v>
      </c>
      <c r="I3460" s="16">
        <v>1</v>
      </c>
      <c r="J3460" s="16">
        <v>9</v>
      </c>
      <c r="K3460" s="16">
        <v>24</v>
      </c>
      <c r="L3460" s="16">
        <v>0</v>
      </c>
      <c r="M3460" s="16">
        <v>0</v>
      </c>
      <c r="N3460" s="16">
        <v>18</v>
      </c>
      <c r="O3460" s="16">
        <v>73</v>
      </c>
      <c r="P3460" s="13" t="str">
        <f>IFERROR(VLOOKUP($A3460,'Fielding Data'!$A:$H,MATCH(P$1,'Fielding Data'!$A$1:$H$1,0),0),"Other")</f>
        <v>1B</v>
      </c>
      <c r="Q3460" s="13">
        <f>IFERROR(VLOOKUP($A3460,'Fielding Data'!$A:$H,MATCH(Q$1,'Fielding Data'!$A$1:$H$1,0),0),"Other")</f>
        <v>455</v>
      </c>
      <c r="R3460" s="13">
        <f>IFERROR(VLOOKUP($A3460,'Fielding Data'!$A:$H,MATCH(R$1,'Fielding Data'!$A$1:$H$1,0),0),"Other")</f>
        <v>39</v>
      </c>
      <c r="S3460" s="13">
        <f>IFERROR(VLOOKUP($A3460,'Fielding Data'!$A:$H,MATCH(S$1,'Fielding Data'!$A$1:$H$1,0),0),"Other")</f>
        <v>7</v>
      </c>
      <c r="T3460" s="13">
        <f>IFERROR(VLOOKUP($A3460,'Fielding Data'!$A:$H,MATCH(T$1,'Fielding Data'!$A$1:$H$1,0),0),"Other")</f>
        <v>41</v>
      </c>
      <c r="U3460" s="13">
        <f>SUMIFS('Fielding Data'!E:E,'Fielding Data'!$A:$A,'Hitting Data'!$A3460)</f>
        <v>457</v>
      </c>
      <c r="V3460" s="13">
        <f>SUMIFS('Fielding Data'!F:F,'Fielding Data'!$A:$A,'Hitting Data'!$A3460)</f>
        <v>47</v>
      </c>
      <c r="W3460" s="13">
        <f>SUMIFS('Fielding Data'!G:G,'Fielding Data'!$A:$A,'Hitting Data'!$A3460)</f>
        <v>9</v>
      </c>
      <c r="X3460" s="13">
        <f>SUMIFS('Fielding Data'!H:H,'Fielding Data'!$A:$A,'Hitting Data'!$A3460)</f>
        <v>44</v>
      </c>
    </row>
    <row r="3461" spans="1:24" x14ac:dyDescent="0.3">
      <c r="A3461" s="13" t="str">
        <f t="shared" si="54"/>
        <v>walljo022012</v>
      </c>
      <c r="B3461" s="16" t="s">
        <v>1856</v>
      </c>
      <c r="C3461" s="16">
        <v>2012</v>
      </c>
      <c r="D3461" s="16">
        <v>7</v>
      </c>
      <c r="E3461" s="16">
        <v>0</v>
      </c>
      <c r="F3461" s="16">
        <v>0</v>
      </c>
      <c r="G3461" s="16">
        <v>0</v>
      </c>
      <c r="H3461" s="16">
        <v>0</v>
      </c>
      <c r="I3461" s="16">
        <v>0</v>
      </c>
      <c r="J3461" s="16">
        <v>0</v>
      </c>
      <c r="K3461" s="16">
        <v>0</v>
      </c>
      <c r="L3461" s="16">
        <v>0</v>
      </c>
      <c r="M3461" s="16">
        <v>0</v>
      </c>
      <c r="N3461" s="16">
        <v>0</v>
      </c>
      <c r="O3461" s="16">
        <v>0</v>
      </c>
      <c r="P3461" s="13" t="str">
        <f>IFERROR(VLOOKUP($A3461,'Fielding Data'!$A:$H,MATCH(P$1,'Fielding Data'!$A$1:$H$1,0),0),"Other")</f>
        <v>P</v>
      </c>
      <c r="Q3461" s="13">
        <f>IFERROR(VLOOKUP($A3461,'Fielding Data'!$A:$H,MATCH(Q$1,'Fielding Data'!$A$1:$H$1,0),0),"Other")</f>
        <v>0</v>
      </c>
      <c r="R3461" s="13">
        <f>IFERROR(VLOOKUP($A3461,'Fielding Data'!$A:$H,MATCH(R$1,'Fielding Data'!$A$1:$H$1,0),0),"Other")</f>
        <v>1</v>
      </c>
      <c r="S3461" s="13">
        <f>IFERROR(VLOOKUP($A3461,'Fielding Data'!$A:$H,MATCH(S$1,'Fielding Data'!$A$1:$H$1,0),0),"Other")</f>
        <v>0</v>
      </c>
      <c r="T3461" s="13">
        <f>IFERROR(VLOOKUP($A3461,'Fielding Data'!$A:$H,MATCH(T$1,'Fielding Data'!$A$1:$H$1,0),0),"Other")</f>
        <v>0</v>
      </c>
      <c r="U3461" s="13">
        <f>SUMIFS('Fielding Data'!E:E,'Fielding Data'!$A:$A,'Hitting Data'!$A3461)</f>
        <v>0</v>
      </c>
      <c r="V3461" s="13">
        <f>SUMIFS('Fielding Data'!F:F,'Fielding Data'!$A:$A,'Hitting Data'!$A3461)</f>
        <v>1</v>
      </c>
      <c r="W3461" s="13">
        <f>SUMIFS('Fielding Data'!G:G,'Fielding Data'!$A:$A,'Hitting Data'!$A3461)</f>
        <v>0</v>
      </c>
      <c r="X3461" s="13">
        <f>SUMIFS('Fielding Data'!H:H,'Fielding Data'!$A:$A,'Hitting Data'!$A3461)</f>
        <v>0</v>
      </c>
    </row>
    <row r="3462" spans="1:24" x14ac:dyDescent="0.3">
      <c r="A3462" s="13" t="str">
        <f t="shared" si="54"/>
        <v>waltepj012012</v>
      </c>
      <c r="B3462" s="16" t="s">
        <v>1208</v>
      </c>
      <c r="C3462" s="16">
        <v>2012</v>
      </c>
      <c r="D3462" s="16">
        <v>12</v>
      </c>
      <c r="E3462" s="16">
        <v>0</v>
      </c>
      <c r="F3462" s="16">
        <v>0</v>
      </c>
      <c r="G3462" s="16">
        <v>0</v>
      </c>
      <c r="H3462" s="16">
        <v>0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3" t="str">
        <f>IFERROR(VLOOKUP($A3462,'Fielding Data'!$A:$H,MATCH(P$1,'Fielding Data'!$A$1:$H$1,0),0),"Other")</f>
        <v>P</v>
      </c>
      <c r="Q3462" s="13">
        <f>IFERROR(VLOOKUP($A3462,'Fielding Data'!$A:$H,MATCH(Q$1,'Fielding Data'!$A$1:$H$1,0),0),"Other")</f>
        <v>5</v>
      </c>
      <c r="R3462" s="13">
        <f>IFERROR(VLOOKUP($A3462,'Fielding Data'!$A:$H,MATCH(R$1,'Fielding Data'!$A$1:$H$1,0),0),"Other")</f>
        <v>7</v>
      </c>
      <c r="S3462" s="13">
        <f>IFERROR(VLOOKUP($A3462,'Fielding Data'!$A:$H,MATCH(S$1,'Fielding Data'!$A$1:$H$1,0),0),"Other")</f>
        <v>1</v>
      </c>
      <c r="T3462" s="13">
        <f>IFERROR(VLOOKUP($A3462,'Fielding Data'!$A:$H,MATCH(T$1,'Fielding Data'!$A$1:$H$1,0),0),"Other")</f>
        <v>1</v>
      </c>
      <c r="U3462" s="13">
        <f>SUMIFS('Fielding Data'!E:E,'Fielding Data'!$A:$A,'Hitting Data'!$A3462)</f>
        <v>5</v>
      </c>
      <c r="V3462" s="13">
        <f>SUMIFS('Fielding Data'!F:F,'Fielding Data'!$A:$A,'Hitting Data'!$A3462)</f>
        <v>7</v>
      </c>
      <c r="W3462" s="13">
        <f>SUMIFS('Fielding Data'!G:G,'Fielding Data'!$A:$A,'Hitting Data'!$A3462)</f>
        <v>1</v>
      </c>
      <c r="X3462" s="13">
        <f>SUMIFS('Fielding Data'!H:H,'Fielding Data'!$A:$A,'Hitting Data'!$A3462)</f>
        <v>1</v>
      </c>
    </row>
    <row r="3463" spans="1:24" x14ac:dyDescent="0.3">
      <c r="A3463" s="13" t="str">
        <f t="shared" si="54"/>
        <v>wangch012012</v>
      </c>
      <c r="B3463" s="16" t="s">
        <v>618</v>
      </c>
      <c r="C3463" s="16">
        <v>2012</v>
      </c>
      <c r="D3463" s="16">
        <v>10</v>
      </c>
      <c r="E3463" s="16">
        <v>6</v>
      </c>
      <c r="F3463" s="16">
        <v>1</v>
      </c>
      <c r="G3463" s="16">
        <v>1</v>
      </c>
      <c r="H3463" s="16">
        <v>1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1</v>
      </c>
      <c r="O3463" s="16">
        <v>3</v>
      </c>
      <c r="P3463" s="13" t="str">
        <f>IFERROR(VLOOKUP($A3463,'Fielding Data'!$A:$H,MATCH(P$1,'Fielding Data'!$A$1:$H$1,0),0),"Other")</f>
        <v>P</v>
      </c>
      <c r="Q3463" s="13">
        <f>IFERROR(VLOOKUP($A3463,'Fielding Data'!$A:$H,MATCH(Q$1,'Fielding Data'!$A$1:$H$1,0),0),"Other")</f>
        <v>2</v>
      </c>
      <c r="R3463" s="13">
        <f>IFERROR(VLOOKUP($A3463,'Fielding Data'!$A:$H,MATCH(R$1,'Fielding Data'!$A$1:$H$1,0),0),"Other")</f>
        <v>8</v>
      </c>
      <c r="S3463" s="13">
        <f>IFERROR(VLOOKUP($A3463,'Fielding Data'!$A:$H,MATCH(S$1,'Fielding Data'!$A$1:$H$1,0),0),"Other")</f>
        <v>0</v>
      </c>
      <c r="T3463" s="13">
        <f>IFERROR(VLOOKUP($A3463,'Fielding Data'!$A:$H,MATCH(T$1,'Fielding Data'!$A$1:$H$1,0),0),"Other")</f>
        <v>2</v>
      </c>
      <c r="U3463" s="13">
        <f>SUMIFS('Fielding Data'!E:E,'Fielding Data'!$A:$A,'Hitting Data'!$A3463)</f>
        <v>2</v>
      </c>
      <c r="V3463" s="13">
        <f>SUMIFS('Fielding Data'!F:F,'Fielding Data'!$A:$A,'Hitting Data'!$A3463)</f>
        <v>8</v>
      </c>
      <c r="W3463" s="13">
        <f>SUMIFS('Fielding Data'!G:G,'Fielding Data'!$A:$A,'Hitting Data'!$A3463)</f>
        <v>0</v>
      </c>
      <c r="X3463" s="13">
        <f>SUMIFS('Fielding Data'!H:H,'Fielding Data'!$A:$A,'Hitting Data'!$A3463)</f>
        <v>2</v>
      </c>
    </row>
    <row r="3464" spans="1:24" x14ac:dyDescent="0.3">
      <c r="A3464" s="13" t="str">
        <f t="shared" si="54"/>
        <v>warread012012</v>
      </c>
      <c r="B3464" s="16" t="s">
        <v>1857</v>
      </c>
      <c r="C3464" s="16">
        <v>2012</v>
      </c>
      <c r="D3464" s="16">
        <v>1</v>
      </c>
      <c r="E3464" s="16">
        <v>0</v>
      </c>
      <c r="F3464" s="16">
        <v>0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16">
        <v>0</v>
      </c>
      <c r="P3464" s="13" t="str">
        <f>IFERROR(VLOOKUP($A3464,'Fielding Data'!$A:$H,MATCH(P$1,'Fielding Data'!$A$1:$H$1,0),0),"Other")</f>
        <v>P</v>
      </c>
      <c r="Q3464" s="13">
        <f>IFERROR(VLOOKUP($A3464,'Fielding Data'!$A:$H,MATCH(Q$1,'Fielding Data'!$A$1:$H$1,0),0),"Other")</f>
        <v>0</v>
      </c>
      <c r="R3464" s="13">
        <f>IFERROR(VLOOKUP($A3464,'Fielding Data'!$A:$H,MATCH(R$1,'Fielding Data'!$A$1:$H$1,0),0),"Other")</f>
        <v>0</v>
      </c>
      <c r="S3464" s="13">
        <f>IFERROR(VLOOKUP($A3464,'Fielding Data'!$A:$H,MATCH(S$1,'Fielding Data'!$A$1:$H$1,0),0),"Other")</f>
        <v>0</v>
      </c>
      <c r="T3464" s="13">
        <f>IFERROR(VLOOKUP($A3464,'Fielding Data'!$A:$H,MATCH(T$1,'Fielding Data'!$A$1:$H$1,0),0),"Other")</f>
        <v>0</v>
      </c>
      <c r="U3464" s="13">
        <f>SUMIFS('Fielding Data'!E:E,'Fielding Data'!$A:$A,'Hitting Data'!$A3464)</f>
        <v>0</v>
      </c>
      <c r="V3464" s="13">
        <f>SUMIFS('Fielding Data'!F:F,'Fielding Data'!$A:$A,'Hitting Data'!$A3464)</f>
        <v>0</v>
      </c>
      <c r="W3464" s="13">
        <f>SUMIFS('Fielding Data'!G:G,'Fielding Data'!$A:$A,'Hitting Data'!$A3464)</f>
        <v>0</v>
      </c>
      <c r="X3464" s="13">
        <f>SUMIFS('Fielding Data'!H:H,'Fielding Data'!$A:$A,'Hitting Data'!$A3464)</f>
        <v>0</v>
      </c>
    </row>
    <row r="3465" spans="1:24" x14ac:dyDescent="0.3">
      <c r="A3465" s="13" t="str">
        <f t="shared" si="54"/>
        <v>watsoto012012</v>
      </c>
      <c r="B3465" s="16" t="s">
        <v>1648</v>
      </c>
      <c r="C3465" s="16">
        <v>2012</v>
      </c>
      <c r="D3465" s="16">
        <v>68</v>
      </c>
      <c r="E3465" s="16">
        <v>1</v>
      </c>
      <c r="F3465" s="16">
        <v>0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0</v>
      </c>
      <c r="O3465" s="16">
        <v>1</v>
      </c>
      <c r="P3465" s="13" t="str">
        <f>IFERROR(VLOOKUP($A3465,'Fielding Data'!$A:$H,MATCH(P$1,'Fielding Data'!$A$1:$H$1,0),0),"Other")</f>
        <v>P</v>
      </c>
      <c r="Q3465" s="13">
        <f>IFERROR(VLOOKUP($A3465,'Fielding Data'!$A:$H,MATCH(Q$1,'Fielding Data'!$A$1:$H$1,0),0),"Other")</f>
        <v>1</v>
      </c>
      <c r="R3465" s="13">
        <f>IFERROR(VLOOKUP($A3465,'Fielding Data'!$A:$H,MATCH(R$1,'Fielding Data'!$A$1:$H$1,0),0),"Other")</f>
        <v>8</v>
      </c>
      <c r="S3465" s="13">
        <f>IFERROR(VLOOKUP($A3465,'Fielding Data'!$A:$H,MATCH(S$1,'Fielding Data'!$A$1:$H$1,0),0),"Other")</f>
        <v>2</v>
      </c>
      <c r="T3465" s="13">
        <f>IFERROR(VLOOKUP($A3465,'Fielding Data'!$A:$H,MATCH(T$1,'Fielding Data'!$A$1:$H$1,0),0),"Other")</f>
        <v>0</v>
      </c>
      <c r="U3465" s="13">
        <f>SUMIFS('Fielding Data'!E:E,'Fielding Data'!$A:$A,'Hitting Data'!$A3465)</f>
        <v>1</v>
      </c>
      <c r="V3465" s="13">
        <f>SUMIFS('Fielding Data'!F:F,'Fielding Data'!$A:$A,'Hitting Data'!$A3465)</f>
        <v>8</v>
      </c>
      <c r="W3465" s="13">
        <f>SUMIFS('Fielding Data'!G:G,'Fielding Data'!$A:$A,'Hitting Data'!$A3465)</f>
        <v>2</v>
      </c>
      <c r="X3465" s="13">
        <f>SUMIFS('Fielding Data'!H:H,'Fielding Data'!$A:$A,'Hitting Data'!$A3465)</f>
        <v>0</v>
      </c>
    </row>
    <row r="3466" spans="1:24" x14ac:dyDescent="0.3">
      <c r="A3466" s="13" t="str">
        <f t="shared" si="54"/>
        <v>weaveje022012</v>
      </c>
      <c r="B3466" s="16" t="s">
        <v>741</v>
      </c>
      <c r="C3466" s="16">
        <v>2012</v>
      </c>
      <c r="D3466" s="16">
        <v>30</v>
      </c>
      <c r="E3466" s="16">
        <v>2</v>
      </c>
      <c r="F3466" s="16">
        <v>1</v>
      </c>
      <c r="G3466" s="16">
        <v>1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1</v>
      </c>
      <c r="O3466" s="16">
        <v>1</v>
      </c>
      <c r="P3466" s="13" t="str">
        <f>IFERROR(VLOOKUP($A3466,'Fielding Data'!$A:$H,MATCH(P$1,'Fielding Data'!$A$1:$H$1,0),0),"Other")</f>
        <v>P</v>
      </c>
      <c r="Q3466" s="13">
        <f>IFERROR(VLOOKUP($A3466,'Fielding Data'!$A:$H,MATCH(Q$1,'Fielding Data'!$A$1:$H$1,0),0),"Other")</f>
        <v>12</v>
      </c>
      <c r="R3466" s="13">
        <f>IFERROR(VLOOKUP($A3466,'Fielding Data'!$A:$H,MATCH(R$1,'Fielding Data'!$A$1:$H$1,0),0),"Other")</f>
        <v>14</v>
      </c>
      <c r="S3466" s="13">
        <f>IFERROR(VLOOKUP($A3466,'Fielding Data'!$A:$H,MATCH(S$1,'Fielding Data'!$A$1:$H$1,0),0),"Other")</f>
        <v>0</v>
      </c>
      <c r="T3466" s="13">
        <f>IFERROR(VLOOKUP($A3466,'Fielding Data'!$A:$H,MATCH(T$1,'Fielding Data'!$A$1:$H$1,0),0),"Other")</f>
        <v>4</v>
      </c>
      <c r="U3466" s="13">
        <f>SUMIFS('Fielding Data'!E:E,'Fielding Data'!$A:$A,'Hitting Data'!$A3466)</f>
        <v>12</v>
      </c>
      <c r="V3466" s="13">
        <f>SUMIFS('Fielding Data'!F:F,'Fielding Data'!$A:$A,'Hitting Data'!$A3466)</f>
        <v>14</v>
      </c>
      <c r="W3466" s="13">
        <f>SUMIFS('Fielding Data'!G:G,'Fielding Data'!$A:$A,'Hitting Data'!$A3466)</f>
        <v>0</v>
      </c>
      <c r="X3466" s="13">
        <f>SUMIFS('Fielding Data'!H:H,'Fielding Data'!$A:$A,'Hitting Data'!$A3466)</f>
        <v>4</v>
      </c>
    </row>
    <row r="3467" spans="1:24" x14ac:dyDescent="0.3">
      <c r="A3467" s="13" t="str">
        <f t="shared" si="54"/>
        <v>webbry012012</v>
      </c>
      <c r="B3467" s="16" t="s">
        <v>1209</v>
      </c>
      <c r="C3467" s="16">
        <v>2012</v>
      </c>
      <c r="D3467" s="16">
        <v>65</v>
      </c>
      <c r="E3467" s="16">
        <v>1</v>
      </c>
      <c r="F3467" s="16">
        <v>0</v>
      </c>
      <c r="G3467" s="16">
        <v>0</v>
      </c>
      <c r="H3467" s="16">
        <v>0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1</v>
      </c>
      <c r="P3467" s="13" t="str">
        <f>IFERROR(VLOOKUP($A3467,'Fielding Data'!$A:$H,MATCH(P$1,'Fielding Data'!$A$1:$H$1,0),0),"Other")</f>
        <v>P</v>
      </c>
      <c r="Q3467" s="13">
        <f>IFERROR(VLOOKUP($A3467,'Fielding Data'!$A:$H,MATCH(Q$1,'Fielding Data'!$A$1:$H$1,0),0),"Other")</f>
        <v>5</v>
      </c>
      <c r="R3467" s="13">
        <f>IFERROR(VLOOKUP($A3467,'Fielding Data'!$A:$H,MATCH(R$1,'Fielding Data'!$A$1:$H$1,0),0),"Other")</f>
        <v>1</v>
      </c>
      <c r="S3467" s="13">
        <f>IFERROR(VLOOKUP($A3467,'Fielding Data'!$A:$H,MATCH(S$1,'Fielding Data'!$A$1:$H$1,0),0),"Other")</f>
        <v>1</v>
      </c>
      <c r="T3467" s="13">
        <f>IFERROR(VLOOKUP($A3467,'Fielding Data'!$A:$H,MATCH(T$1,'Fielding Data'!$A$1:$H$1,0),0),"Other")</f>
        <v>0</v>
      </c>
      <c r="U3467" s="13">
        <f>SUMIFS('Fielding Data'!E:E,'Fielding Data'!$A:$A,'Hitting Data'!$A3467)</f>
        <v>5</v>
      </c>
      <c r="V3467" s="13">
        <f>SUMIFS('Fielding Data'!F:F,'Fielding Data'!$A:$A,'Hitting Data'!$A3467)</f>
        <v>1</v>
      </c>
      <c r="W3467" s="13">
        <f>SUMIFS('Fielding Data'!G:G,'Fielding Data'!$A:$A,'Hitting Data'!$A3467)</f>
        <v>1</v>
      </c>
      <c r="X3467" s="13">
        <f>SUMIFS('Fielding Data'!H:H,'Fielding Data'!$A:$A,'Hitting Data'!$A3467)</f>
        <v>0</v>
      </c>
    </row>
    <row r="3468" spans="1:24" x14ac:dyDescent="0.3">
      <c r="A3468" s="13" t="str">
        <f t="shared" si="54"/>
        <v>weberth012012</v>
      </c>
      <c r="B3468" s="16" t="s">
        <v>1858</v>
      </c>
      <c r="C3468" s="16">
        <v>2012</v>
      </c>
      <c r="D3468" s="16">
        <v>2</v>
      </c>
      <c r="E3468" s="16">
        <v>0</v>
      </c>
      <c r="F3468" s="16">
        <v>0</v>
      </c>
      <c r="G3468" s="16">
        <v>0</v>
      </c>
      <c r="H3468" s="16">
        <v>0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3" t="str">
        <f>IFERROR(VLOOKUP($A3468,'Fielding Data'!$A:$H,MATCH(P$1,'Fielding Data'!$A$1:$H$1,0),0),"Other")</f>
        <v>P</v>
      </c>
      <c r="Q3468" s="13">
        <f>IFERROR(VLOOKUP($A3468,'Fielding Data'!$A:$H,MATCH(Q$1,'Fielding Data'!$A$1:$H$1,0),0),"Other")</f>
        <v>0</v>
      </c>
      <c r="R3468" s="13">
        <f>IFERROR(VLOOKUP($A3468,'Fielding Data'!$A:$H,MATCH(R$1,'Fielding Data'!$A$1:$H$1,0),0),"Other")</f>
        <v>1</v>
      </c>
      <c r="S3468" s="13">
        <f>IFERROR(VLOOKUP($A3468,'Fielding Data'!$A:$H,MATCH(S$1,'Fielding Data'!$A$1:$H$1,0),0),"Other")</f>
        <v>0</v>
      </c>
      <c r="T3468" s="13">
        <f>IFERROR(VLOOKUP($A3468,'Fielding Data'!$A:$H,MATCH(T$1,'Fielding Data'!$A$1:$H$1,0),0),"Other")</f>
        <v>0</v>
      </c>
      <c r="U3468" s="13">
        <f>SUMIFS('Fielding Data'!E:E,'Fielding Data'!$A:$A,'Hitting Data'!$A3468)</f>
        <v>0</v>
      </c>
      <c r="V3468" s="13">
        <f>SUMIFS('Fielding Data'!F:F,'Fielding Data'!$A:$A,'Hitting Data'!$A3468)</f>
        <v>1</v>
      </c>
      <c r="W3468" s="13">
        <f>SUMIFS('Fielding Data'!G:G,'Fielding Data'!$A:$A,'Hitting Data'!$A3468)</f>
        <v>0</v>
      </c>
      <c r="X3468" s="13">
        <f>SUMIFS('Fielding Data'!H:H,'Fielding Data'!$A:$A,'Hitting Data'!$A3468)</f>
        <v>0</v>
      </c>
    </row>
    <row r="3469" spans="1:24" x14ac:dyDescent="0.3">
      <c r="A3469" s="13" t="str">
        <f t="shared" si="54"/>
        <v>weeksje012012</v>
      </c>
      <c r="B3469" s="16" t="s">
        <v>1649</v>
      </c>
      <c r="C3469" s="16">
        <v>2012</v>
      </c>
      <c r="D3469" s="16">
        <v>118</v>
      </c>
      <c r="E3469" s="16">
        <v>444</v>
      </c>
      <c r="F3469" s="16">
        <v>54</v>
      </c>
      <c r="G3469" s="16">
        <v>98</v>
      </c>
      <c r="H3469" s="16">
        <v>15</v>
      </c>
      <c r="I3469" s="16">
        <v>8</v>
      </c>
      <c r="J3469" s="16">
        <v>2</v>
      </c>
      <c r="K3469" s="16">
        <v>20</v>
      </c>
      <c r="L3469" s="16">
        <v>16</v>
      </c>
      <c r="M3469" s="16">
        <v>5</v>
      </c>
      <c r="N3469" s="16">
        <v>50</v>
      </c>
      <c r="O3469" s="16">
        <v>70</v>
      </c>
      <c r="P3469" s="13" t="str">
        <f>IFERROR(VLOOKUP($A3469,'Fielding Data'!$A:$H,MATCH(P$1,'Fielding Data'!$A$1:$H$1,0),0),"Other")</f>
        <v>2B</v>
      </c>
      <c r="Q3469" s="13">
        <f>IFERROR(VLOOKUP($A3469,'Fielding Data'!$A:$H,MATCH(Q$1,'Fielding Data'!$A$1:$H$1,0),0),"Other")</f>
        <v>181</v>
      </c>
      <c r="R3469" s="13">
        <f>IFERROR(VLOOKUP($A3469,'Fielding Data'!$A:$H,MATCH(R$1,'Fielding Data'!$A$1:$H$1,0),0),"Other")</f>
        <v>293</v>
      </c>
      <c r="S3469" s="13">
        <f>IFERROR(VLOOKUP($A3469,'Fielding Data'!$A:$H,MATCH(S$1,'Fielding Data'!$A$1:$H$1,0),0),"Other")</f>
        <v>11</v>
      </c>
      <c r="T3469" s="13">
        <f>IFERROR(VLOOKUP($A3469,'Fielding Data'!$A:$H,MATCH(T$1,'Fielding Data'!$A$1:$H$1,0),0),"Other")</f>
        <v>63</v>
      </c>
      <c r="U3469" s="13">
        <f>SUMIFS('Fielding Data'!E:E,'Fielding Data'!$A:$A,'Hitting Data'!$A3469)</f>
        <v>181</v>
      </c>
      <c r="V3469" s="13">
        <f>SUMIFS('Fielding Data'!F:F,'Fielding Data'!$A:$A,'Hitting Data'!$A3469)</f>
        <v>293</v>
      </c>
      <c r="W3469" s="13">
        <f>SUMIFS('Fielding Data'!G:G,'Fielding Data'!$A:$A,'Hitting Data'!$A3469)</f>
        <v>11</v>
      </c>
      <c r="X3469" s="13">
        <f>SUMIFS('Fielding Data'!H:H,'Fielding Data'!$A:$A,'Hitting Data'!$A3469)</f>
        <v>63</v>
      </c>
    </row>
    <row r="3470" spans="1:24" x14ac:dyDescent="0.3">
      <c r="A3470" s="13" t="str">
        <f t="shared" si="54"/>
        <v>weeksri012012</v>
      </c>
      <c r="B3470" s="16" t="s">
        <v>410</v>
      </c>
      <c r="C3470" s="16">
        <v>2012</v>
      </c>
      <c r="D3470" s="16">
        <v>157</v>
      </c>
      <c r="E3470" s="16">
        <v>588</v>
      </c>
      <c r="F3470" s="16">
        <v>85</v>
      </c>
      <c r="G3470" s="16">
        <v>135</v>
      </c>
      <c r="H3470" s="16">
        <v>29</v>
      </c>
      <c r="I3470" s="16">
        <v>4</v>
      </c>
      <c r="J3470" s="16">
        <v>21</v>
      </c>
      <c r="K3470" s="16">
        <v>63</v>
      </c>
      <c r="L3470" s="16">
        <v>16</v>
      </c>
      <c r="M3470" s="16">
        <v>3</v>
      </c>
      <c r="N3470" s="16">
        <v>74</v>
      </c>
      <c r="O3470" s="16">
        <v>169</v>
      </c>
      <c r="P3470" s="13" t="str">
        <f>IFERROR(VLOOKUP($A3470,'Fielding Data'!$A:$H,MATCH(P$1,'Fielding Data'!$A$1:$H$1,0),0),"Other")</f>
        <v>2B</v>
      </c>
      <c r="Q3470" s="13">
        <f>IFERROR(VLOOKUP($A3470,'Fielding Data'!$A:$H,MATCH(Q$1,'Fielding Data'!$A$1:$H$1,0),0),"Other")</f>
        <v>236</v>
      </c>
      <c r="R3470" s="13">
        <f>IFERROR(VLOOKUP($A3470,'Fielding Data'!$A:$H,MATCH(R$1,'Fielding Data'!$A$1:$H$1,0),0),"Other")</f>
        <v>374</v>
      </c>
      <c r="S3470" s="13">
        <f>IFERROR(VLOOKUP($A3470,'Fielding Data'!$A:$H,MATCH(S$1,'Fielding Data'!$A$1:$H$1,0),0),"Other")</f>
        <v>16</v>
      </c>
      <c r="T3470" s="13">
        <f>IFERROR(VLOOKUP($A3470,'Fielding Data'!$A:$H,MATCH(T$1,'Fielding Data'!$A$1:$H$1,0),0),"Other")</f>
        <v>78</v>
      </c>
      <c r="U3470" s="13">
        <f>SUMIFS('Fielding Data'!E:E,'Fielding Data'!$A:$A,'Hitting Data'!$A3470)</f>
        <v>236</v>
      </c>
      <c r="V3470" s="13">
        <f>SUMIFS('Fielding Data'!F:F,'Fielding Data'!$A:$A,'Hitting Data'!$A3470)</f>
        <v>374</v>
      </c>
      <c r="W3470" s="13">
        <f>SUMIFS('Fielding Data'!G:G,'Fielding Data'!$A:$A,'Hitting Data'!$A3470)</f>
        <v>16</v>
      </c>
      <c r="X3470" s="13">
        <f>SUMIFS('Fielding Data'!H:H,'Fielding Data'!$A:$A,'Hitting Data'!$A3470)</f>
        <v>78</v>
      </c>
    </row>
    <row r="3471" spans="1:24" x14ac:dyDescent="0.3">
      <c r="A3471" s="13" t="str">
        <f t="shared" si="54"/>
        <v>weilaky012012</v>
      </c>
      <c r="B3471" s="16" t="s">
        <v>1650</v>
      </c>
      <c r="C3471" s="16">
        <v>2012</v>
      </c>
      <c r="D3471" s="16">
        <v>4</v>
      </c>
      <c r="E3471" s="16">
        <v>5</v>
      </c>
      <c r="F3471" s="16">
        <v>1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1</v>
      </c>
      <c r="P3471" s="13" t="str">
        <f>IFERROR(VLOOKUP($A3471,'Fielding Data'!$A:$H,MATCH(P$1,'Fielding Data'!$A$1:$H$1,0),0),"Other")</f>
        <v>P</v>
      </c>
      <c r="Q3471" s="13">
        <f>IFERROR(VLOOKUP($A3471,'Fielding Data'!$A:$H,MATCH(Q$1,'Fielding Data'!$A$1:$H$1,0),0),"Other")</f>
        <v>1</v>
      </c>
      <c r="R3471" s="13">
        <f>IFERROR(VLOOKUP($A3471,'Fielding Data'!$A:$H,MATCH(R$1,'Fielding Data'!$A$1:$H$1,0),0),"Other")</f>
        <v>0</v>
      </c>
      <c r="S3471" s="13">
        <f>IFERROR(VLOOKUP($A3471,'Fielding Data'!$A:$H,MATCH(S$1,'Fielding Data'!$A$1:$H$1,0),0),"Other")</f>
        <v>2</v>
      </c>
      <c r="T3471" s="13">
        <f>IFERROR(VLOOKUP($A3471,'Fielding Data'!$A:$H,MATCH(T$1,'Fielding Data'!$A$1:$H$1,0),0),"Other")</f>
        <v>0</v>
      </c>
      <c r="U3471" s="13">
        <f>SUMIFS('Fielding Data'!E:E,'Fielding Data'!$A:$A,'Hitting Data'!$A3471)</f>
        <v>1</v>
      </c>
      <c r="V3471" s="13">
        <f>SUMIFS('Fielding Data'!F:F,'Fielding Data'!$A:$A,'Hitting Data'!$A3471)</f>
        <v>0</v>
      </c>
      <c r="W3471" s="13">
        <f>SUMIFS('Fielding Data'!G:G,'Fielding Data'!$A:$A,'Hitting Data'!$A3471)</f>
        <v>2</v>
      </c>
      <c r="X3471" s="13">
        <f>SUMIFS('Fielding Data'!H:H,'Fielding Data'!$A:$A,'Hitting Data'!$A3471)</f>
        <v>0</v>
      </c>
    </row>
    <row r="3472" spans="1:24" x14ac:dyDescent="0.3">
      <c r="A3472" s="13" t="str">
        <f t="shared" si="54"/>
        <v>wellsca012012</v>
      </c>
      <c r="B3472" s="16" t="s">
        <v>1412</v>
      </c>
      <c r="C3472" s="16">
        <v>2012</v>
      </c>
      <c r="D3472" s="16">
        <v>93</v>
      </c>
      <c r="E3472" s="16">
        <v>285</v>
      </c>
      <c r="F3472" s="16">
        <v>42</v>
      </c>
      <c r="G3472" s="16">
        <v>65</v>
      </c>
      <c r="H3472" s="16">
        <v>12</v>
      </c>
      <c r="I3472" s="16">
        <v>3</v>
      </c>
      <c r="J3472" s="16">
        <v>10</v>
      </c>
      <c r="K3472" s="16">
        <v>36</v>
      </c>
      <c r="L3472" s="16">
        <v>3</v>
      </c>
      <c r="M3472" s="16">
        <v>0</v>
      </c>
      <c r="N3472" s="16">
        <v>26</v>
      </c>
      <c r="O3472" s="16">
        <v>80</v>
      </c>
      <c r="P3472" s="13" t="str">
        <f>IFERROR(VLOOKUP($A3472,'Fielding Data'!$A:$H,MATCH(P$1,'Fielding Data'!$A$1:$H$1,0),0),"Other")</f>
        <v>CF</v>
      </c>
      <c r="Q3472" s="13">
        <f>IFERROR(VLOOKUP($A3472,'Fielding Data'!$A:$H,MATCH(Q$1,'Fielding Data'!$A$1:$H$1,0),0),"Other")</f>
        <v>0</v>
      </c>
      <c r="R3472" s="13">
        <f>IFERROR(VLOOKUP($A3472,'Fielding Data'!$A:$H,MATCH(R$1,'Fielding Data'!$A$1:$H$1,0),0),"Other")</f>
        <v>0</v>
      </c>
      <c r="S3472" s="13">
        <f>IFERROR(VLOOKUP($A3472,'Fielding Data'!$A:$H,MATCH(S$1,'Fielding Data'!$A$1:$H$1,0),0),"Other")</f>
        <v>0</v>
      </c>
      <c r="T3472" s="13">
        <f>IFERROR(VLOOKUP($A3472,'Fielding Data'!$A:$H,MATCH(T$1,'Fielding Data'!$A$1:$H$1,0),0),"Other")</f>
        <v>0</v>
      </c>
      <c r="U3472" s="13">
        <f>SUMIFS('Fielding Data'!E:E,'Fielding Data'!$A:$A,'Hitting Data'!$A3472)</f>
        <v>151</v>
      </c>
      <c r="V3472" s="13">
        <f>SUMIFS('Fielding Data'!F:F,'Fielding Data'!$A:$A,'Hitting Data'!$A3472)</f>
        <v>8</v>
      </c>
      <c r="W3472" s="13">
        <f>SUMIFS('Fielding Data'!G:G,'Fielding Data'!$A:$A,'Hitting Data'!$A3472)</f>
        <v>0</v>
      </c>
      <c r="X3472" s="13">
        <f>SUMIFS('Fielding Data'!H:H,'Fielding Data'!$A:$A,'Hitting Data'!$A3472)</f>
        <v>2</v>
      </c>
    </row>
    <row r="3473" spans="1:24" x14ac:dyDescent="0.3">
      <c r="A3473" s="13" t="str">
        <f t="shared" si="54"/>
        <v>wellski012012</v>
      </c>
      <c r="B3473" s="16" t="s">
        <v>213</v>
      </c>
      <c r="C3473" s="16">
        <v>2012</v>
      </c>
      <c r="D3473" s="16">
        <v>8</v>
      </c>
      <c r="E3473" s="16">
        <v>12</v>
      </c>
      <c r="F3473" s="16">
        <v>1</v>
      </c>
      <c r="G3473" s="16">
        <v>1</v>
      </c>
      <c r="H3473" s="16">
        <v>0</v>
      </c>
      <c r="I3473" s="16">
        <v>0</v>
      </c>
      <c r="J3473" s="16">
        <v>0</v>
      </c>
      <c r="K3473" s="16">
        <v>0</v>
      </c>
      <c r="L3473" s="16">
        <v>0</v>
      </c>
      <c r="M3473" s="16">
        <v>0</v>
      </c>
      <c r="N3473" s="16">
        <v>0</v>
      </c>
      <c r="O3473" s="16">
        <v>5</v>
      </c>
      <c r="P3473" s="13" t="str">
        <f>IFERROR(VLOOKUP($A3473,'Fielding Data'!$A:$H,MATCH(P$1,'Fielding Data'!$A$1:$H$1,0),0),"Other")</f>
        <v>P</v>
      </c>
      <c r="Q3473" s="13">
        <f>IFERROR(VLOOKUP($A3473,'Fielding Data'!$A:$H,MATCH(Q$1,'Fielding Data'!$A$1:$H$1,0),0),"Other")</f>
        <v>2</v>
      </c>
      <c r="R3473" s="13">
        <f>IFERROR(VLOOKUP($A3473,'Fielding Data'!$A:$H,MATCH(R$1,'Fielding Data'!$A$1:$H$1,0),0),"Other")</f>
        <v>2</v>
      </c>
      <c r="S3473" s="13">
        <f>IFERROR(VLOOKUP($A3473,'Fielding Data'!$A:$H,MATCH(S$1,'Fielding Data'!$A$1:$H$1,0),0),"Other")</f>
        <v>1</v>
      </c>
      <c r="T3473" s="13">
        <f>IFERROR(VLOOKUP($A3473,'Fielding Data'!$A:$H,MATCH(T$1,'Fielding Data'!$A$1:$H$1,0),0),"Other")</f>
        <v>0</v>
      </c>
      <c r="U3473" s="13">
        <f>SUMIFS('Fielding Data'!E:E,'Fielding Data'!$A:$A,'Hitting Data'!$A3473)</f>
        <v>2</v>
      </c>
      <c r="V3473" s="13">
        <f>SUMIFS('Fielding Data'!F:F,'Fielding Data'!$A:$A,'Hitting Data'!$A3473)</f>
        <v>2</v>
      </c>
      <c r="W3473" s="13">
        <f>SUMIFS('Fielding Data'!G:G,'Fielding Data'!$A:$A,'Hitting Data'!$A3473)</f>
        <v>1</v>
      </c>
      <c r="X3473" s="13">
        <f>SUMIFS('Fielding Data'!H:H,'Fielding Data'!$A:$A,'Hitting Data'!$A3473)</f>
        <v>0</v>
      </c>
    </row>
    <row r="3474" spans="1:24" x14ac:dyDescent="0.3">
      <c r="A3474" s="13" t="str">
        <f t="shared" si="54"/>
        <v>wellsra012012</v>
      </c>
      <c r="B3474" s="16" t="s">
        <v>1033</v>
      </c>
      <c r="C3474" s="16">
        <v>2012</v>
      </c>
      <c r="D3474" s="16">
        <v>12</v>
      </c>
      <c r="E3474" s="16">
        <v>4</v>
      </c>
      <c r="F3474" s="16">
        <v>0</v>
      </c>
      <c r="G3474" s="16">
        <v>1</v>
      </c>
      <c r="H3474" s="16">
        <v>0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0</v>
      </c>
      <c r="O3474" s="16">
        <v>2</v>
      </c>
      <c r="P3474" s="13" t="str">
        <f>IFERROR(VLOOKUP($A3474,'Fielding Data'!$A:$H,MATCH(P$1,'Fielding Data'!$A$1:$H$1,0),0),"Other")</f>
        <v>P</v>
      </c>
      <c r="Q3474" s="13">
        <f>IFERROR(VLOOKUP($A3474,'Fielding Data'!$A:$H,MATCH(Q$1,'Fielding Data'!$A$1:$H$1,0),0),"Other")</f>
        <v>2</v>
      </c>
      <c r="R3474" s="13">
        <f>IFERROR(VLOOKUP($A3474,'Fielding Data'!$A:$H,MATCH(R$1,'Fielding Data'!$A$1:$H$1,0),0),"Other")</f>
        <v>7</v>
      </c>
      <c r="S3474" s="13">
        <f>IFERROR(VLOOKUP($A3474,'Fielding Data'!$A:$H,MATCH(S$1,'Fielding Data'!$A$1:$H$1,0),0),"Other")</f>
        <v>0</v>
      </c>
      <c r="T3474" s="13">
        <f>IFERROR(VLOOKUP($A3474,'Fielding Data'!$A:$H,MATCH(T$1,'Fielding Data'!$A$1:$H$1,0),0),"Other")</f>
        <v>0</v>
      </c>
      <c r="U3474" s="13">
        <f>SUMIFS('Fielding Data'!E:E,'Fielding Data'!$A:$A,'Hitting Data'!$A3474)</f>
        <v>2</v>
      </c>
      <c r="V3474" s="13">
        <f>SUMIFS('Fielding Data'!F:F,'Fielding Data'!$A:$A,'Hitting Data'!$A3474)</f>
        <v>7</v>
      </c>
      <c r="W3474" s="13">
        <f>SUMIFS('Fielding Data'!G:G,'Fielding Data'!$A:$A,'Hitting Data'!$A3474)</f>
        <v>0</v>
      </c>
      <c r="X3474" s="13">
        <f>SUMIFS('Fielding Data'!H:H,'Fielding Data'!$A:$A,'Hitting Data'!$A3474)</f>
        <v>0</v>
      </c>
    </row>
    <row r="3475" spans="1:24" x14ac:dyDescent="0.3">
      <c r="A3475" s="13" t="str">
        <f t="shared" si="54"/>
        <v>wellsve012012</v>
      </c>
      <c r="B3475" s="16" t="s">
        <v>214</v>
      </c>
      <c r="C3475" s="16">
        <v>2012</v>
      </c>
      <c r="D3475" s="16">
        <v>77</v>
      </c>
      <c r="E3475" s="16">
        <v>243</v>
      </c>
      <c r="F3475" s="16">
        <v>36</v>
      </c>
      <c r="G3475" s="16">
        <v>56</v>
      </c>
      <c r="H3475" s="16">
        <v>9</v>
      </c>
      <c r="I3475" s="16">
        <v>0</v>
      </c>
      <c r="J3475" s="16">
        <v>11</v>
      </c>
      <c r="K3475" s="16">
        <v>29</v>
      </c>
      <c r="L3475" s="16">
        <v>3</v>
      </c>
      <c r="M3475" s="16">
        <v>1</v>
      </c>
      <c r="N3475" s="16">
        <v>16</v>
      </c>
      <c r="O3475" s="16">
        <v>35</v>
      </c>
      <c r="P3475" s="13" t="str">
        <f>IFERROR(VLOOKUP($A3475,'Fielding Data'!$A:$H,MATCH(P$1,'Fielding Data'!$A$1:$H$1,0),0),"Other")</f>
        <v>CF</v>
      </c>
      <c r="Q3475" s="13">
        <f>IFERROR(VLOOKUP($A3475,'Fielding Data'!$A:$H,MATCH(Q$1,'Fielding Data'!$A$1:$H$1,0),0),"Other")</f>
        <v>0</v>
      </c>
      <c r="R3475" s="13">
        <f>IFERROR(VLOOKUP($A3475,'Fielding Data'!$A:$H,MATCH(R$1,'Fielding Data'!$A$1:$H$1,0),0),"Other")</f>
        <v>0</v>
      </c>
      <c r="S3475" s="13">
        <f>IFERROR(VLOOKUP($A3475,'Fielding Data'!$A:$H,MATCH(S$1,'Fielding Data'!$A$1:$H$1,0),0),"Other")</f>
        <v>0</v>
      </c>
      <c r="T3475" s="13">
        <f>IFERROR(VLOOKUP($A3475,'Fielding Data'!$A:$H,MATCH(T$1,'Fielding Data'!$A$1:$H$1,0),0),"Other")</f>
        <v>0</v>
      </c>
      <c r="U3475" s="13">
        <f>SUMIFS('Fielding Data'!E:E,'Fielding Data'!$A:$A,'Hitting Data'!$A3475)</f>
        <v>137</v>
      </c>
      <c r="V3475" s="13">
        <f>SUMIFS('Fielding Data'!F:F,'Fielding Data'!$A:$A,'Hitting Data'!$A3475)</f>
        <v>0</v>
      </c>
      <c r="W3475" s="13">
        <f>SUMIFS('Fielding Data'!G:G,'Fielding Data'!$A:$A,'Hitting Data'!$A3475)</f>
        <v>1</v>
      </c>
      <c r="X3475" s="13">
        <f>SUMIFS('Fielding Data'!H:H,'Fielding Data'!$A:$A,'Hitting Data'!$A3475)</f>
        <v>0</v>
      </c>
    </row>
    <row r="3476" spans="1:24" x14ac:dyDescent="0.3">
      <c r="A3476" s="13" t="str">
        <f t="shared" si="54"/>
        <v>wernean012012</v>
      </c>
      <c r="B3476" s="16" t="s">
        <v>1859</v>
      </c>
      <c r="C3476" s="16">
        <v>2012</v>
      </c>
      <c r="D3476" s="16">
        <v>8</v>
      </c>
      <c r="E3476" s="16">
        <v>12</v>
      </c>
      <c r="F3476" s="16">
        <v>0</v>
      </c>
      <c r="G3476" s="16">
        <v>1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 s="16">
        <v>4</v>
      </c>
      <c r="P3476" s="13" t="str">
        <f>IFERROR(VLOOKUP($A3476,'Fielding Data'!$A:$H,MATCH(P$1,'Fielding Data'!$A$1:$H$1,0),0),"Other")</f>
        <v>P</v>
      </c>
      <c r="Q3476" s="13">
        <f>IFERROR(VLOOKUP($A3476,'Fielding Data'!$A:$H,MATCH(Q$1,'Fielding Data'!$A$1:$H$1,0),0),"Other")</f>
        <v>0</v>
      </c>
      <c r="R3476" s="13">
        <f>IFERROR(VLOOKUP($A3476,'Fielding Data'!$A:$H,MATCH(R$1,'Fielding Data'!$A$1:$H$1,0),0),"Other")</f>
        <v>3</v>
      </c>
      <c r="S3476" s="13">
        <f>IFERROR(VLOOKUP($A3476,'Fielding Data'!$A:$H,MATCH(S$1,'Fielding Data'!$A$1:$H$1,0),0),"Other")</f>
        <v>1</v>
      </c>
      <c r="T3476" s="13">
        <f>IFERROR(VLOOKUP($A3476,'Fielding Data'!$A:$H,MATCH(T$1,'Fielding Data'!$A$1:$H$1,0),0),"Other")</f>
        <v>1</v>
      </c>
      <c r="U3476" s="13">
        <f>SUMIFS('Fielding Data'!E:E,'Fielding Data'!$A:$A,'Hitting Data'!$A3476)</f>
        <v>0</v>
      </c>
      <c r="V3476" s="13">
        <f>SUMIFS('Fielding Data'!F:F,'Fielding Data'!$A:$A,'Hitting Data'!$A3476)</f>
        <v>3</v>
      </c>
      <c r="W3476" s="13">
        <f>SUMIFS('Fielding Data'!G:G,'Fielding Data'!$A:$A,'Hitting Data'!$A3476)</f>
        <v>1</v>
      </c>
      <c r="X3476" s="13">
        <f>SUMIFS('Fielding Data'!H:H,'Fielding Data'!$A:$A,'Hitting Data'!$A3476)</f>
        <v>1</v>
      </c>
    </row>
    <row r="3477" spans="1:24" x14ac:dyDescent="0.3">
      <c r="A3477" s="13" t="str">
        <f t="shared" si="54"/>
        <v>werthja012012</v>
      </c>
      <c r="B3477" s="16" t="s">
        <v>347</v>
      </c>
      <c r="C3477" s="16">
        <v>2012</v>
      </c>
      <c r="D3477" s="16">
        <v>81</v>
      </c>
      <c r="E3477" s="16">
        <v>300</v>
      </c>
      <c r="F3477" s="16">
        <v>42</v>
      </c>
      <c r="G3477" s="16">
        <v>90</v>
      </c>
      <c r="H3477" s="16">
        <v>21</v>
      </c>
      <c r="I3477" s="16">
        <v>3</v>
      </c>
      <c r="J3477" s="16">
        <v>5</v>
      </c>
      <c r="K3477" s="16">
        <v>31</v>
      </c>
      <c r="L3477" s="16">
        <v>8</v>
      </c>
      <c r="M3477" s="16">
        <v>2</v>
      </c>
      <c r="N3477" s="16">
        <v>42</v>
      </c>
      <c r="O3477" s="16">
        <v>57</v>
      </c>
      <c r="P3477" s="13" t="str">
        <f>IFERROR(VLOOKUP($A3477,'Fielding Data'!$A:$H,MATCH(P$1,'Fielding Data'!$A$1:$H$1,0),0),"Other")</f>
        <v>CF</v>
      </c>
      <c r="Q3477" s="13">
        <f>IFERROR(VLOOKUP($A3477,'Fielding Data'!$A:$H,MATCH(Q$1,'Fielding Data'!$A$1:$H$1,0),0),"Other")</f>
        <v>0</v>
      </c>
      <c r="R3477" s="13">
        <f>IFERROR(VLOOKUP($A3477,'Fielding Data'!$A:$H,MATCH(R$1,'Fielding Data'!$A$1:$H$1,0),0),"Other")</f>
        <v>0</v>
      </c>
      <c r="S3477" s="13">
        <f>IFERROR(VLOOKUP($A3477,'Fielding Data'!$A:$H,MATCH(S$1,'Fielding Data'!$A$1:$H$1,0),0),"Other")</f>
        <v>0</v>
      </c>
      <c r="T3477" s="13">
        <f>IFERROR(VLOOKUP($A3477,'Fielding Data'!$A:$H,MATCH(T$1,'Fielding Data'!$A$1:$H$1,0),0),"Other")</f>
        <v>0</v>
      </c>
      <c r="U3477" s="13">
        <f>SUMIFS('Fielding Data'!E:E,'Fielding Data'!$A:$A,'Hitting Data'!$A3477)</f>
        <v>166</v>
      </c>
      <c r="V3477" s="13">
        <f>SUMIFS('Fielding Data'!F:F,'Fielding Data'!$A:$A,'Hitting Data'!$A3477)</f>
        <v>4</v>
      </c>
      <c r="W3477" s="13">
        <f>SUMIFS('Fielding Data'!G:G,'Fielding Data'!$A:$A,'Hitting Data'!$A3477)</f>
        <v>1</v>
      </c>
      <c r="X3477" s="13">
        <f>SUMIFS('Fielding Data'!H:H,'Fielding Data'!$A:$A,'Hitting Data'!$A3477)</f>
        <v>1</v>
      </c>
    </row>
    <row r="3478" spans="1:24" x14ac:dyDescent="0.3">
      <c r="A3478" s="13" t="str">
        <f t="shared" si="54"/>
        <v>westbja012012</v>
      </c>
      <c r="B3478" s="16" t="s">
        <v>215</v>
      </c>
      <c r="C3478" s="16">
        <v>2012</v>
      </c>
      <c r="D3478" s="16">
        <v>30</v>
      </c>
      <c r="E3478" s="16">
        <v>49</v>
      </c>
      <c r="F3478" s="16">
        <v>2</v>
      </c>
      <c r="G3478" s="16">
        <v>6</v>
      </c>
      <c r="H3478" s="16">
        <v>1</v>
      </c>
      <c r="I3478" s="16">
        <v>0</v>
      </c>
      <c r="J3478" s="16">
        <v>0</v>
      </c>
      <c r="K3478" s="16">
        <v>0</v>
      </c>
      <c r="L3478" s="16">
        <v>1</v>
      </c>
      <c r="M3478" s="16">
        <v>0</v>
      </c>
      <c r="N3478" s="16">
        <v>4</v>
      </c>
      <c r="O3478" s="16">
        <v>24</v>
      </c>
      <c r="P3478" s="13" t="str">
        <f>IFERROR(VLOOKUP($A3478,'Fielding Data'!$A:$H,MATCH(P$1,'Fielding Data'!$A$1:$H$1,0),0),"Other")</f>
        <v>P</v>
      </c>
      <c r="Q3478" s="13">
        <f>IFERROR(VLOOKUP($A3478,'Fielding Data'!$A:$H,MATCH(Q$1,'Fielding Data'!$A$1:$H$1,0),0),"Other")</f>
        <v>12</v>
      </c>
      <c r="R3478" s="13">
        <f>IFERROR(VLOOKUP($A3478,'Fielding Data'!$A:$H,MATCH(R$1,'Fielding Data'!$A$1:$H$1,0),0),"Other")</f>
        <v>43</v>
      </c>
      <c r="S3478" s="13">
        <f>IFERROR(VLOOKUP($A3478,'Fielding Data'!$A:$H,MATCH(S$1,'Fielding Data'!$A$1:$H$1,0),0),"Other")</f>
        <v>5</v>
      </c>
      <c r="T3478" s="13">
        <f>IFERROR(VLOOKUP($A3478,'Fielding Data'!$A:$H,MATCH(T$1,'Fielding Data'!$A$1:$H$1,0),0),"Other")</f>
        <v>1</v>
      </c>
      <c r="U3478" s="13">
        <f>SUMIFS('Fielding Data'!E:E,'Fielding Data'!$A:$A,'Hitting Data'!$A3478)</f>
        <v>12</v>
      </c>
      <c r="V3478" s="13">
        <f>SUMIFS('Fielding Data'!F:F,'Fielding Data'!$A:$A,'Hitting Data'!$A3478)</f>
        <v>43</v>
      </c>
      <c r="W3478" s="13">
        <f>SUMIFS('Fielding Data'!G:G,'Fielding Data'!$A:$A,'Hitting Data'!$A3478)</f>
        <v>5</v>
      </c>
      <c r="X3478" s="13">
        <f>SUMIFS('Fielding Data'!H:H,'Fielding Data'!$A:$A,'Hitting Data'!$A3478)</f>
        <v>1</v>
      </c>
    </row>
    <row r="3479" spans="1:24" x14ac:dyDescent="0.3">
      <c r="A3479" s="13" t="str">
        <f t="shared" si="54"/>
        <v>wheelda012012</v>
      </c>
      <c r="B3479" s="16" t="s">
        <v>216</v>
      </c>
      <c r="C3479" s="16">
        <v>2012</v>
      </c>
      <c r="D3479" s="16">
        <v>13</v>
      </c>
      <c r="E3479" s="16">
        <v>0</v>
      </c>
      <c r="F3479" s="16">
        <v>0</v>
      </c>
      <c r="G3479" s="16">
        <v>0</v>
      </c>
      <c r="H3479" s="16">
        <v>0</v>
      </c>
      <c r="I3479" s="16">
        <v>0</v>
      </c>
      <c r="J3479" s="16">
        <v>0</v>
      </c>
      <c r="K3479" s="16">
        <v>0</v>
      </c>
      <c r="L3479" s="16">
        <v>0</v>
      </c>
      <c r="M3479" s="16">
        <v>0</v>
      </c>
      <c r="N3479" s="16">
        <v>0</v>
      </c>
      <c r="O3479" s="16">
        <v>0</v>
      </c>
      <c r="P3479" s="13" t="str">
        <f>IFERROR(VLOOKUP($A3479,'Fielding Data'!$A:$H,MATCH(P$1,'Fielding Data'!$A$1:$H$1,0),0),"Other")</f>
        <v>P</v>
      </c>
      <c r="Q3479" s="13">
        <f>IFERROR(VLOOKUP($A3479,'Fielding Data'!$A:$H,MATCH(Q$1,'Fielding Data'!$A$1:$H$1,0),0),"Other")</f>
        <v>1</v>
      </c>
      <c r="R3479" s="13">
        <f>IFERROR(VLOOKUP($A3479,'Fielding Data'!$A:$H,MATCH(R$1,'Fielding Data'!$A$1:$H$1,0),0),"Other")</f>
        <v>0</v>
      </c>
      <c r="S3479" s="13">
        <f>IFERROR(VLOOKUP($A3479,'Fielding Data'!$A:$H,MATCH(S$1,'Fielding Data'!$A$1:$H$1,0),0),"Other")</f>
        <v>0</v>
      </c>
      <c r="T3479" s="13">
        <f>IFERROR(VLOOKUP($A3479,'Fielding Data'!$A:$H,MATCH(T$1,'Fielding Data'!$A$1:$H$1,0),0),"Other")</f>
        <v>0</v>
      </c>
      <c r="U3479" s="13">
        <f>SUMIFS('Fielding Data'!E:E,'Fielding Data'!$A:$A,'Hitting Data'!$A3479)</f>
        <v>1</v>
      </c>
      <c r="V3479" s="13">
        <f>SUMIFS('Fielding Data'!F:F,'Fielding Data'!$A:$A,'Hitting Data'!$A3479)</f>
        <v>0</v>
      </c>
      <c r="W3479" s="13">
        <f>SUMIFS('Fielding Data'!G:G,'Fielding Data'!$A:$A,'Hitting Data'!$A3479)</f>
        <v>0</v>
      </c>
      <c r="X3479" s="13">
        <f>SUMIFS('Fielding Data'!H:H,'Fielding Data'!$A:$A,'Hitting Data'!$A3479)</f>
        <v>0</v>
      </c>
    </row>
    <row r="3480" spans="1:24" x14ac:dyDescent="0.3">
      <c r="A3480" s="13" t="str">
        <f t="shared" si="54"/>
        <v>wheelry012012</v>
      </c>
      <c r="B3480" s="16" t="s">
        <v>1860</v>
      </c>
      <c r="C3480" s="16">
        <v>2012</v>
      </c>
      <c r="D3480" s="16">
        <v>50</v>
      </c>
      <c r="E3480" s="16">
        <v>109</v>
      </c>
      <c r="F3480" s="16">
        <v>11</v>
      </c>
      <c r="G3480" s="16">
        <v>26</v>
      </c>
      <c r="H3480" s="16">
        <v>6</v>
      </c>
      <c r="I3480" s="16">
        <v>1</v>
      </c>
      <c r="J3480" s="16">
        <v>1</v>
      </c>
      <c r="K3480" s="16">
        <v>10</v>
      </c>
      <c r="L3480" s="16">
        <v>1</v>
      </c>
      <c r="M3480" s="16">
        <v>0</v>
      </c>
      <c r="N3480" s="16">
        <v>9</v>
      </c>
      <c r="O3480" s="16">
        <v>22</v>
      </c>
      <c r="P3480" s="13" t="str">
        <f>IFERROR(VLOOKUP($A3480,'Fielding Data'!$A:$H,MATCH(P$1,'Fielding Data'!$A$1:$H$1,0),0),"Other")</f>
        <v>1B</v>
      </c>
      <c r="Q3480" s="13">
        <f>IFERROR(VLOOKUP($A3480,'Fielding Data'!$A:$H,MATCH(Q$1,'Fielding Data'!$A$1:$H$1,0),0),"Other")</f>
        <v>21</v>
      </c>
      <c r="R3480" s="13">
        <f>IFERROR(VLOOKUP($A3480,'Fielding Data'!$A:$H,MATCH(R$1,'Fielding Data'!$A$1:$H$1,0),0),"Other")</f>
        <v>1</v>
      </c>
      <c r="S3480" s="13">
        <f>IFERROR(VLOOKUP($A3480,'Fielding Data'!$A:$H,MATCH(S$1,'Fielding Data'!$A$1:$H$1,0),0),"Other")</f>
        <v>0</v>
      </c>
      <c r="T3480" s="13">
        <f>IFERROR(VLOOKUP($A3480,'Fielding Data'!$A:$H,MATCH(T$1,'Fielding Data'!$A$1:$H$1,0),0),"Other")</f>
        <v>1</v>
      </c>
      <c r="U3480" s="13">
        <f>SUMIFS('Fielding Data'!E:E,'Fielding Data'!$A:$A,'Hitting Data'!$A3480)</f>
        <v>32</v>
      </c>
      <c r="V3480" s="13">
        <f>SUMIFS('Fielding Data'!F:F,'Fielding Data'!$A:$A,'Hitting Data'!$A3480)</f>
        <v>37</v>
      </c>
      <c r="W3480" s="13">
        <f>SUMIFS('Fielding Data'!G:G,'Fielding Data'!$A:$A,'Hitting Data'!$A3480)</f>
        <v>2</v>
      </c>
      <c r="X3480" s="13">
        <f>SUMIFS('Fielding Data'!H:H,'Fielding Data'!$A:$A,'Hitting Data'!$A3480)</f>
        <v>5</v>
      </c>
    </row>
    <row r="3481" spans="1:24" x14ac:dyDescent="0.3">
      <c r="A3481" s="13" t="str">
        <f t="shared" si="54"/>
        <v>whiteal012012</v>
      </c>
      <c r="B3481" s="16" t="s">
        <v>1652</v>
      </c>
      <c r="C3481" s="16">
        <v>2012</v>
      </c>
      <c r="D3481" s="16">
        <v>28</v>
      </c>
      <c r="E3481" s="16">
        <v>28</v>
      </c>
      <c r="F3481" s="16">
        <v>2</v>
      </c>
      <c r="G3481" s="16">
        <v>5</v>
      </c>
      <c r="H3481" s="16">
        <v>1</v>
      </c>
      <c r="I3481" s="16">
        <v>0</v>
      </c>
      <c r="J3481" s="16">
        <v>2</v>
      </c>
      <c r="K3481" s="16">
        <v>5</v>
      </c>
      <c r="L3481" s="16">
        <v>0</v>
      </c>
      <c r="M3481" s="16">
        <v>0</v>
      </c>
      <c r="N3481" s="16">
        <v>0</v>
      </c>
      <c r="O3481" s="16">
        <v>12</v>
      </c>
      <c r="P3481" s="13" t="str">
        <f>IFERROR(VLOOKUP($A3481,'Fielding Data'!$A:$H,MATCH(P$1,'Fielding Data'!$A$1:$H$1,0),0),"Other")</f>
        <v>P</v>
      </c>
      <c r="Q3481" s="13">
        <f>IFERROR(VLOOKUP($A3481,'Fielding Data'!$A:$H,MATCH(Q$1,'Fielding Data'!$A$1:$H$1,0),0),"Other")</f>
        <v>8</v>
      </c>
      <c r="R3481" s="13">
        <f>IFERROR(VLOOKUP($A3481,'Fielding Data'!$A:$H,MATCH(R$1,'Fielding Data'!$A$1:$H$1,0),0),"Other")</f>
        <v>20</v>
      </c>
      <c r="S3481" s="13">
        <f>IFERROR(VLOOKUP($A3481,'Fielding Data'!$A:$H,MATCH(S$1,'Fielding Data'!$A$1:$H$1,0),0),"Other")</f>
        <v>2</v>
      </c>
      <c r="T3481" s="13">
        <f>IFERROR(VLOOKUP($A3481,'Fielding Data'!$A:$H,MATCH(T$1,'Fielding Data'!$A$1:$H$1,0),0),"Other")</f>
        <v>0</v>
      </c>
      <c r="U3481" s="13">
        <f>SUMIFS('Fielding Data'!E:E,'Fielding Data'!$A:$A,'Hitting Data'!$A3481)</f>
        <v>8</v>
      </c>
      <c r="V3481" s="13">
        <f>SUMIFS('Fielding Data'!F:F,'Fielding Data'!$A:$A,'Hitting Data'!$A3481)</f>
        <v>20</v>
      </c>
      <c r="W3481" s="13">
        <f>SUMIFS('Fielding Data'!G:G,'Fielding Data'!$A:$A,'Hitting Data'!$A3481)</f>
        <v>2</v>
      </c>
      <c r="X3481" s="13">
        <f>SUMIFS('Fielding Data'!H:H,'Fielding Data'!$A:$A,'Hitting Data'!$A3481)</f>
        <v>0</v>
      </c>
    </row>
    <row r="3482" spans="1:24" x14ac:dyDescent="0.3">
      <c r="A3482" s="13" t="str">
        <f t="shared" si="54"/>
        <v>whiteel032012</v>
      </c>
      <c r="B3482" s="16" t="s">
        <v>619</v>
      </c>
      <c r="C3482" s="16">
        <v>2012</v>
      </c>
      <c r="D3482" s="16">
        <v>12</v>
      </c>
      <c r="E3482" s="16">
        <v>11</v>
      </c>
      <c r="F3482" s="16">
        <v>3</v>
      </c>
      <c r="G3482" s="16">
        <v>1</v>
      </c>
      <c r="H3482" s="16">
        <v>1</v>
      </c>
      <c r="I3482" s="16">
        <v>0</v>
      </c>
      <c r="J3482" s="16">
        <v>0</v>
      </c>
      <c r="K3482" s="16">
        <v>2</v>
      </c>
      <c r="L3482" s="16">
        <v>0</v>
      </c>
      <c r="M3482" s="16">
        <v>0</v>
      </c>
      <c r="N3482" s="16">
        <v>1</v>
      </c>
      <c r="O3482" s="16">
        <v>4</v>
      </c>
      <c r="P3482" s="13" t="str">
        <f>IFERROR(VLOOKUP($A3482,'Fielding Data'!$A:$H,MATCH(P$1,'Fielding Data'!$A$1:$H$1,0),0),"Other")</f>
        <v>C</v>
      </c>
      <c r="Q3482" s="13">
        <f>IFERROR(VLOOKUP($A3482,'Fielding Data'!$A:$H,MATCH(Q$1,'Fielding Data'!$A$1:$H$1,0),0),"Other")</f>
        <v>32</v>
      </c>
      <c r="R3482" s="13">
        <f>IFERROR(VLOOKUP($A3482,'Fielding Data'!$A:$H,MATCH(R$1,'Fielding Data'!$A$1:$H$1,0),0),"Other")</f>
        <v>5</v>
      </c>
      <c r="S3482" s="13">
        <f>IFERROR(VLOOKUP($A3482,'Fielding Data'!$A:$H,MATCH(S$1,'Fielding Data'!$A$1:$H$1,0),0),"Other")</f>
        <v>0</v>
      </c>
      <c r="T3482" s="13">
        <f>IFERROR(VLOOKUP($A3482,'Fielding Data'!$A:$H,MATCH(T$1,'Fielding Data'!$A$1:$H$1,0),0),"Other")</f>
        <v>0</v>
      </c>
      <c r="U3482" s="13">
        <f>SUMIFS('Fielding Data'!E:E,'Fielding Data'!$A:$A,'Hitting Data'!$A3482)</f>
        <v>32</v>
      </c>
      <c r="V3482" s="13">
        <f>SUMIFS('Fielding Data'!F:F,'Fielding Data'!$A:$A,'Hitting Data'!$A3482)</f>
        <v>5</v>
      </c>
      <c r="W3482" s="13">
        <f>SUMIFS('Fielding Data'!G:G,'Fielding Data'!$A:$A,'Hitting Data'!$A3482)</f>
        <v>0</v>
      </c>
      <c r="X3482" s="13">
        <f>SUMIFS('Fielding Data'!H:H,'Fielding Data'!$A:$A,'Hitting Data'!$A3482)</f>
        <v>0</v>
      </c>
    </row>
    <row r="3483" spans="1:24" x14ac:dyDescent="0.3">
      <c r="A3483" s="13" t="str">
        <f t="shared" si="54"/>
        <v>wielajo012012</v>
      </c>
      <c r="B3483" s="16" t="s">
        <v>1861</v>
      </c>
      <c r="C3483" s="16">
        <v>2012</v>
      </c>
      <c r="D3483" s="16">
        <v>5</v>
      </c>
      <c r="E3483" s="16">
        <v>8</v>
      </c>
      <c r="F3483" s="16">
        <v>0</v>
      </c>
      <c r="G3483" s="16">
        <v>2</v>
      </c>
      <c r="H3483" s="16">
        <v>1</v>
      </c>
      <c r="I3483" s="16">
        <v>0</v>
      </c>
      <c r="J3483" s="16">
        <v>0</v>
      </c>
      <c r="K3483" s="16">
        <v>2</v>
      </c>
      <c r="L3483" s="16">
        <v>0</v>
      </c>
      <c r="M3483" s="16">
        <v>0</v>
      </c>
      <c r="N3483" s="16">
        <v>0</v>
      </c>
      <c r="O3483" s="16">
        <v>2</v>
      </c>
      <c r="P3483" s="13" t="str">
        <f>IFERROR(VLOOKUP($A3483,'Fielding Data'!$A:$H,MATCH(P$1,'Fielding Data'!$A$1:$H$1,0),0),"Other")</f>
        <v>P</v>
      </c>
      <c r="Q3483" s="13">
        <f>IFERROR(VLOOKUP($A3483,'Fielding Data'!$A:$H,MATCH(Q$1,'Fielding Data'!$A$1:$H$1,0),0),"Other")</f>
        <v>2</v>
      </c>
      <c r="R3483" s="13">
        <f>IFERROR(VLOOKUP($A3483,'Fielding Data'!$A:$H,MATCH(R$1,'Fielding Data'!$A$1:$H$1,0),0),"Other")</f>
        <v>2</v>
      </c>
      <c r="S3483" s="13">
        <f>IFERROR(VLOOKUP($A3483,'Fielding Data'!$A:$H,MATCH(S$1,'Fielding Data'!$A$1:$H$1,0),0),"Other")</f>
        <v>0</v>
      </c>
      <c r="T3483" s="13">
        <f>IFERROR(VLOOKUP($A3483,'Fielding Data'!$A:$H,MATCH(T$1,'Fielding Data'!$A$1:$H$1,0),0),"Other")</f>
        <v>0</v>
      </c>
      <c r="U3483" s="13">
        <f>SUMIFS('Fielding Data'!E:E,'Fielding Data'!$A:$A,'Hitting Data'!$A3483)</f>
        <v>2</v>
      </c>
      <c r="V3483" s="13">
        <f>SUMIFS('Fielding Data'!F:F,'Fielding Data'!$A:$A,'Hitting Data'!$A3483)</f>
        <v>2</v>
      </c>
      <c r="W3483" s="13">
        <f>SUMIFS('Fielding Data'!G:G,'Fielding Data'!$A:$A,'Hitting Data'!$A3483)</f>
        <v>0</v>
      </c>
      <c r="X3483" s="13">
        <f>SUMIFS('Fielding Data'!H:H,'Fielding Data'!$A:$A,'Hitting Data'!$A3483)</f>
        <v>0</v>
      </c>
    </row>
    <row r="3484" spans="1:24" x14ac:dyDescent="0.3">
      <c r="A3484" s="13" t="str">
        <f t="shared" si="54"/>
        <v>wietema012012</v>
      </c>
      <c r="B3484" s="16" t="s">
        <v>1211</v>
      </c>
      <c r="C3484" s="16">
        <v>2012</v>
      </c>
      <c r="D3484" s="16">
        <v>144</v>
      </c>
      <c r="E3484" s="16">
        <v>526</v>
      </c>
      <c r="F3484" s="16">
        <v>67</v>
      </c>
      <c r="G3484" s="16">
        <v>131</v>
      </c>
      <c r="H3484" s="16">
        <v>27</v>
      </c>
      <c r="I3484" s="16">
        <v>1</v>
      </c>
      <c r="J3484" s="16">
        <v>23</v>
      </c>
      <c r="K3484" s="16">
        <v>83</v>
      </c>
      <c r="L3484" s="16">
        <v>3</v>
      </c>
      <c r="M3484" s="16">
        <v>0</v>
      </c>
      <c r="N3484" s="16">
        <v>60</v>
      </c>
      <c r="O3484" s="16">
        <v>112</v>
      </c>
      <c r="P3484" s="13" t="str">
        <f>IFERROR(VLOOKUP($A3484,'Fielding Data'!$A:$H,MATCH(P$1,'Fielding Data'!$A$1:$H$1,0),0),"Other")</f>
        <v>C</v>
      </c>
      <c r="Q3484" s="13">
        <f>IFERROR(VLOOKUP($A3484,'Fielding Data'!$A:$H,MATCH(Q$1,'Fielding Data'!$A$1:$H$1,0),0),"Other")</f>
        <v>994</v>
      </c>
      <c r="R3484" s="13">
        <f>IFERROR(VLOOKUP($A3484,'Fielding Data'!$A:$H,MATCH(R$1,'Fielding Data'!$A$1:$H$1,0),0),"Other")</f>
        <v>52</v>
      </c>
      <c r="S3484" s="13">
        <f>IFERROR(VLOOKUP($A3484,'Fielding Data'!$A:$H,MATCH(S$1,'Fielding Data'!$A$1:$H$1,0),0),"Other")</f>
        <v>10</v>
      </c>
      <c r="T3484" s="13">
        <f>IFERROR(VLOOKUP($A3484,'Fielding Data'!$A:$H,MATCH(T$1,'Fielding Data'!$A$1:$H$1,0),0),"Other")</f>
        <v>7</v>
      </c>
      <c r="U3484" s="13">
        <f>SUMIFS('Fielding Data'!E:E,'Fielding Data'!$A:$A,'Hitting Data'!$A3484)</f>
        <v>994</v>
      </c>
      <c r="V3484" s="13">
        <f>SUMIFS('Fielding Data'!F:F,'Fielding Data'!$A:$A,'Hitting Data'!$A3484)</f>
        <v>52</v>
      </c>
      <c r="W3484" s="13">
        <f>SUMIFS('Fielding Data'!G:G,'Fielding Data'!$A:$A,'Hitting Data'!$A3484)</f>
        <v>10</v>
      </c>
      <c r="X3484" s="13">
        <f>SUMIFS('Fielding Data'!H:H,'Fielding Data'!$A:$A,'Hitting Data'!$A3484)</f>
        <v>7</v>
      </c>
    </row>
    <row r="3485" spans="1:24" x14ac:dyDescent="0.3">
      <c r="A3485" s="13" t="str">
        <f t="shared" si="54"/>
        <v>wiggity012012</v>
      </c>
      <c r="B3485" s="16" t="s">
        <v>348</v>
      </c>
      <c r="C3485" s="16">
        <v>2012</v>
      </c>
      <c r="D3485" s="16">
        <v>125</v>
      </c>
      <c r="E3485" s="16">
        <v>315</v>
      </c>
      <c r="F3485" s="16">
        <v>40</v>
      </c>
      <c r="G3485" s="16">
        <v>74</v>
      </c>
      <c r="H3485" s="16">
        <v>11</v>
      </c>
      <c r="I3485" s="16">
        <v>0</v>
      </c>
      <c r="J3485" s="16">
        <v>11</v>
      </c>
      <c r="K3485" s="16">
        <v>43</v>
      </c>
      <c r="L3485" s="16">
        <v>1</v>
      </c>
      <c r="M3485" s="16">
        <v>0</v>
      </c>
      <c r="N3485" s="16">
        <v>37</v>
      </c>
      <c r="O3485" s="16">
        <v>81</v>
      </c>
      <c r="P3485" s="13" t="str">
        <f>IFERROR(VLOOKUP($A3485,'Fielding Data'!$A:$H,MATCH(P$1,'Fielding Data'!$A$1:$H$1,0),0),"Other")</f>
        <v>1B</v>
      </c>
      <c r="Q3485" s="13">
        <f>IFERROR(VLOOKUP($A3485,'Fielding Data'!$A:$H,MATCH(Q$1,'Fielding Data'!$A$1:$H$1,0),0),"Other")</f>
        <v>421</v>
      </c>
      <c r="R3485" s="13">
        <f>IFERROR(VLOOKUP($A3485,'Fielding Data'!$A:$H,MATCH(R$1,'Fielding Data'!$A$1:$H$1,0),0),"Other")</f>
        <v>38</v>
      </c>
      <c r="S3485" s="13">
        <f>IFERROR(VLOOKUP($A3485,'Fielding Data'!$A:$H,MATCH(S$1,'Fielding Data'!$A$1:$H$1,0),0),"Other")</f>
        <v>4</v>
      </c>
      <c r="T3485" s="13">
        <f>IFERROR(VLOOKUP($A3485,'Fielding Data'!$A:$H,MATCH(T$1,'Fielding Data'!$A$1:$H$1,0),0),"Other")</f>
        <v>34</v>
      </c>
      <c r="U3485" s="13">
        <f>SUMIFS('Fielding Data'!E:E,'Fielding Data'!$A:$A,'Hitting Data'!$A3485)</f>
        <v>444</v>
      </c>
      <c r="V3485" s="13">
        <f>SUMIFS('Fielding Data'!F:F,'Fielding Data'!$A:$A,'Hitting Data'!$A3485)</f>
        <v>68</v>
      </c>
      <c r="W3485" s="13">
        <f>SUMIFS('Fielding Data'!G:G,'Fielding Data'!$A:$A,'Hitting Data'!$A3485)</f>
        <v>12</v>
      </c>
      <c r="X3485" s="13">
        <f>SUMIFS('Fielding Data'!H:H,'Fielding Data'!$A:$A,'Hitting Data'!$A3485)</f>
        <v>37</v>
      </c>
    </row>
    <row r="3486" spans="1:24" x14ac:dyDescent="0.3">
      <c r="A3486" s="13" t="str">
        <f t="shared" si="54"/>
        <v>wilheto012012</v>
      </c>
      <c r="B3486" s="16" t="s">
        <v>1653</v>
      </c>
      <c r="C3486" s="16">
        <v>2012</v>
      </c>
      <c r="D3486" s="16">
        <v>73</v>
      </c>
      <c r="E3486" s="16">
        <v>0</v>
      </c>
      <c r="F3486" s="16">
        <v>0</v>
      </c>
      <c r="G3486" s="16">
        <v>0</v>
      </c>
      <c r="H3486" s="16">
        <v>0</v>
      </c>
      <c r="I3486" s="16">
        <v>0</v>
      </c>
      <c r="J3486" s="16">
        <v>0</v>
      </c>
      <c r="K3486" s="16">
        <v>0</v>
      </c>
      <c r="L3486" s="16">
        <v>0</v>
      </c>
      <c r="M3486" s="16">
        <v>0</v>
      </c>
      <c r="N3486" s="16">
        <v>0</v>
      </c>
      <c r="O3486" s="16">
        <v>0</v>
      </c>
      <c r="P3486" s="13" t="str">
        <f>IFERROR(VLOOKUP($A3486,'Fielding Data'!$A:$H,MATCH(P$1,'Fielding Data'!$A$1:$H$1,0),0),"Other")</f>
        <v>P</v>
      </c>
      <c r="Q3486" s="13">
        <f>IFERROR(VLOOKUP($A3486,'Fielding Data'!$A:$H,MATCH(Q$1,'Fielding Data'!$A$1:$H$1,0),0),"Other")</f>
        <v>4</v>
      </c>
      <c r="R3486" s="13">
        <f>IFERROR(VLOOKUP($A3486,'Fielding Data'!$A:$H,MATCH(R$1,'Fielding Data'!$A$1:$H$1,0),0),"Other")</f>
        <v>8</v>
      </c>
      <c r="S3486" s="13">
        <f>IFERROR(VLOOKUP($A3486,'Fielding Data'!$A:$H,MATCH(S$1,'Fielding Data'!$A$1:$H$1,0),0),"Other")</f>
        <v>2</v>
      </c>
      <c r="T3486" s="13">
        <f>IFERROR(VLOOKUP($A3486,'Fielding Data'!$A:$H,MATCH(T$1,'Fielding Data'!$A$1:$H$1,0),0),"Other")</f>
        <v>0</v>
      </c>
      <c r="U3486" s="13">
        <f>SUMIFS('Fielding Data'!E:E,'Fielding Data'!$A:$A,'Hitting Data'!$A3486)</f>
        <v>4</v>
      </c>
      <c r="V3486" s="13">
        <f>SUMIFS('Fielding Data'!F:F,'Fielding Data'!$A:$A,'Hitting Data'!$A3486)</f>
        <v>8</v>
      </c>
      <c r="W3486" s="13">
        <f>SUMIFS('Fielding Data'!G:G,'Fielding Data'!$A:$A,'Hitting Data'!$A3486)</f>
        <v>2</v>
      </c>
      <c r="X3486" s="13">
        <f>SUMIFS('Fielding Data'!H:H,'Fielding Data'!$A:$A,'Hitting Data'!$A3486)</f>
        <v>0</v>
      </c>
    </row>
    <row r="3487" spans="1:24" x14ac:dyDescent="0.3">
      <c r="A3487" s="13" t="str">
        <f t="shared" si="54"/>
        <v>wilkad012012</v>
      </c>
      <c r="B3487" s="16" t="s">
        <v>1654</v>
      </c>
      <c r="C3487" s="16">
        <v>2012</v>
      </c>
      <c r="D3487" s="16">
        <v>3</v>
      </c>
      <c r="E3487" s="16">
        <v>0</v>
      </c>
      <c r="F3487" s="16">
        <v>0</v>
      </c>
      <c r="G3487" s="16">
        <v>0</v>
      </c>
      <c r="H3487" s="16">
        <v>0</v>
      </c>
      <c r="I3487" s="16">
        <v>0</v>
      </c>
      <c r="J3487" s="16">
        <v>0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3" t="str">
        <f>IFERROR(VLOOKUP($A3487,'Fielding Data'!$A:$H,MATCH(P$1,'Fielding Data'!$A$1:$H$1,0),0),"Other")</f>
        <v>P</v>
      </c>
      <c r="Q3487" s="13">
        <f>IFERROR(VLOOKUP($A3487,'Fielding Data'!$A:$H,MATCH(Q$1,'Fielding Data'!$A$1:$H$1,0),0),"Other")</f>
        <v>0</v>
      </c>
      <c r="R3487" s="13">
        <f>IFERROR(VLOOKUP($A3487,'Fielding Data'!$A:$H,MATCH(R$1,'Fielding Data'!$A$1:$H$1,0),0),"Other")</f>
        <v>2</v>
      </c>
      <c r="S3487" s="13">
        <f>IFERROR(VLOOKUP($A3487,'Fielding Data'!$A:$H,MATCH(S$1,'Fielding Data'!$A$1:$H$1,0),0),"Other")</f>
        <v>0</v>
      </c>
      <c r="T3487" s="13">
        <f>IFERROR(VLOOKUP($A3487,'Fielding Data'!$A:$H,MATCH(T$1,'Fielding Data'!$A$1:$H$1,0),0),"Other")</f>
        <v>0</v>
      </c>
      <c r="U3487" s="13">
        <f>SUMIFS('Fielding Data'!E:E,'Fielding Data'!$A:$A,'Hitting Data'!$A3487)</f>
        <v>0</v>
      </c>
      <c r="V3487" s="13">
        <f>SUMIFS('Fielding Data'!F:F,'Fielding Data'!$A:$A,'Hitting Data'!$A3487)</f>
        <v>2</v>
      </c>
      <c r="W3487" s="13">
        <f>SUMIFS('Fielding Data'!G:G,'Fielding Data'!$A:$A,'Hitting Data'!$A3487)</f>
        <v>0</v>
      </c>
      <c r="X3487" s="13">
        <f>SUMIFS('Fielding Data'!H:H,'Fielding Data'!$A:$A,'Hitting Data'!$A3487)</f>
        <v>0</v>
      </c>
    </row>
    <row r="3488" spans="1:24" x14ac:dyDescent="0.3">
      <c r="A3488" s="13" t="str">
        <f t="shared" si="54"/>
        <v>willije022012</v>
      </c>
      <c r="B3488" s="16" t="s">
        <v>413</v>
      </c>
      <c r="C3488" s="16">
        <v>2012</v>
      </c>
      <c r="D3488" s="16">
        <v>32</v>
      </c>
      <c r="E3488" s="16">
        <v>4</v>
      </c>
      <c r="F3488" s="16">
        <v>1</v>
      </c>
      <c r="G3488" s="16">
        <v>1</v>
      </c>
      <c r="H3488" s="16">
        <v>1</v>
      </c>
      <c r="I3488" s="16">
        <v>0</v>
      </c>
      <c r="J3488" s="16">
        <v>0</v>
      </c>
      <c r="K3488" s="16">
        <v>0</v>
      </c>
      <c r="L3488" s="16">
        <v>0</v>
      </c>
      <c r="M3488" s="16">
        <v>0</v>
      </c>
      <c r="N3488" s="16">
        <v>0</v>
      </c>
      <c r="O3488" s="16">
        <v>0</v>
      </c>
      <c r="P3488" s="13" t="str">
        <f>IFERROR(VLOOKUP($A3488,'Fielding Data'!$A:$H,MATCH(P$1,'Fielding Data'!$A$1:$H$1,0),0),"Other")</f>
        <v>P</v>
      </c>
      <c r="Q3488" s="13">
        <f>IFERROR(VLOOKUP($A3488,'Fielding Data'!$A:$H,MATCH(Q$1,'Fielding Data'!$A$1:$H$1,0),0),"Other")</f>
        <v>12</v>
      </c>
      <c r="R3488" s="13">
        <f>IFERROR(VLOOKUP($A3488,'Fielding Data'!$A:$H,MATCH(R$1,'Fielding Data'!$A$1:$H$1,0),0),"Other")</f>
        <v>17</v>
      </c>
      <c r="S3488" s="13">
        <f>IFERROR(VLOOKUP($A3488,'Fielding Data'!$A:$H,MATCH(S$1,'Fielding Data'!$A$1:$H$1,0),0),"Other")</f>
        <v>0</v>
      </c>
      <c r="T3488" s="13">
        <f>IFERROR(VLOOKUP($A3488,'Fielding Data'!$A:$H,MATCH(T$1,'Fielding Data'!$A$1:$H$1,0),0),"Other")</f>
        <v>2</v>
      </c>
      <c r="U3488" s="13">
        <f>SUMIFS('Fielding Data'!E:E,'Fielding Data'!$A:$A,'Hitting Data'!$A3488)</f>
        <v>12</v>
      </c>
      <c r="V3488" s="13">
        <f>SUMIFS('Fielding Data'!F:F,'Fielding Data'!$A:$A,'Hitting Data'!$A3488)</f>
        <v>17</v>
      </c>
      <c r="W3488" s="13">
        <f>SUMIFS('Fielding Data'!G:G,'Fielding Data'!$A:$A,'Hitting Data'!$A3488)</f>
        <v>0</v>
      </c>
      <c r="X3488" s="13">
        <f>SUMIFS('Fielding Data'!H:H,'Fielding Data'!$A:$A,'Hitting Data'!$A3488)</f>
        <v>2</v>
      </c>
    </row>
    <row r="3489" spans="1:24" x14ac:dyDescent="0.3">
      <c r="A3489" s="13" t="str">
        <f t="shared" si="54"/>
        <v>willijo032012</v>
      </c>
      <c r="B3489" s="16" t="s">
        <v>505</v>
      </c>
      <c r="C3489" s="16">
        <v>2012</v>
      </c>
      <c r="D3489" s="16">
        <v>145</v>
      </c>
      <c r="E3489" s="16">
        <v>519</v>
      </c>
      <c r="F3489" s="16">
        <v>85</v>
      </c>
      <c r="G3489" s="16">
        <v>135</v>
      </c>
      <c r="H3489" s="16">
        <v>30</v>
      </c>
      <c r="I3489" s="16">
        <v>1</v>
      </c>
      <c r="J3489" s="16">
        <v>35</v>
      </c>
      <c r="K3489" s="16">
        <v>110</v>
      </c>
      <c r="L3489" s="16">
        <v>3</v>
      </c>
      <c r="M3489" s="16">
        <v>2</v>
      </c>
      <c r="N3489" s="16">
        <v>76</v>
      </c>
      <c r="O3489" s="16">
        <v>141</v>
      </c>
      <c r="P3489" s="13" t="str">
        <f>IFERROR(VLOOKUP($A3489,'Fielding Data'!$A:$H,MATCH(P$1,'Fielding Data'!$A$1:$H$1,0),0),"Other")</f>
        <v>LF</v>
      </c>
      <c r="Q3489" s="13">
        <f>IFERROR(VLOOKUP($A3489,'Fielding Data'!$A:$H,MATCH(Q$1,'Fielding Data'!$A$1:$H$1,0),0),"Other")</f>
        <v>0</v>
      </c>
      <c r="R3489" s="13">
        <f>IFERROR(VLOOKUP($A3489,'Fielding Data'!$A:$H,MATCH(R$1,'Fielding Data'!$A$1:$H$1,0),0),"Other")</f>
        <v>0</v>
      </c>
      <c r="S3489" s="13">
        <f>IFERROR(VLOOKUP($A3489,'Fielding Data'!$A:$H,MATCH(S$1,'Fielding Data'!$A$1:$H$1,0),0),"Other")</f>
        <v>0</v>
      </c>
      <c r="T3489" s="13">
        <f>IFERROR(VLOOKUP($A3489,'Fielding Data'!$A:$H,MATCH(T$1,'Fielding Data'!$A$1:$H$1,0),0),"Other")</f>
        <v>0</v>
      </c>
      <c r="U3489" s="13">
        <f>SUMIFS('Fielding Data'!E:E,'Fielding Data'!$A:$A,'Hitting Data'!$A3489)</f>
        <v>237</v>
      </c>
      <c r="V3489" s="13">
        <f>SUMIFS('Fielding Data'!F:F,'Fielding Data'!$A:$A,'Hitting Data'!$A3489)</f>
        <v>6</v>
      </c>
      <c r="W3489" s="13">
        <f>SUMIFS('Fielding Data'!G:G,'Fielding Data'!$A:$A,'Hitting Data'!$A3489)</f>
        <v>4</v>
      </c>
      <c r="X3489" s="13">
        <f>SUMIFS('Fielding Data'!H:H,'Fielding Data'!$A:$A,'Hitting Data'!$A3489)</f>
        <v>2</v>
      </c>
    </row>
    <row r="3490" spans="1:24" x14ac:dyDescent="0.3">
      <c r="A3490" s="13" t="str">
        <f t="shared" si="54"/>
        <v>wilsobo022012</v>
      </c>
      <c r="B3490" s="16" t="s">
        <v>1034</v>
      </c>
      <c r="C3490" s="16">
        <v>2012</v>
      </c>
      <c r="D3490" s="16">
        <v>75</v>
      </c>
      <c r="E3490" s="16">
        <v>171</v>
      </c>
      <c r="F3490" s="16">
        <v>19</v>
      </c>
      <c r="G3490" s="16">
        <v>36</v>
      </c>
      <c r="H3490" s="16">
        <v>5</v>
      </c>
      <c r="I3490" s="16">
        <v>0</v>
      </c>
      <c r="J3490" s="16">
        <v>3</v>
      </c>
      <c r="K3490" s="16">
        <v>13</v>
      </c>
      <c r="L3490" s="16">
        <v>0</v>
      </c>
      <c r="M3490" s="16">
        <v>0</v>
      </c>
      <c r="N3490" s="16">
        <v>15</v>
      </c>
      <c r="O3490" s="16">
        <v>33</v>
      </c>
      <c r="P3490" s="13" t="str">
        <f>IFERROR(VLOOKUP($A3490,'Fielding Data'!$A:$H,MATCH(P$1,'Fielding Data'!$A$1:$H$1,0),0),"Other")</f>
        <v>1B</v>
      </c>
      <c r="Q3490" s="13">
        <f>IFERROR(VLOOKUP($A3490,'Fielding Data'!$A:$H,MATCH(Q$1,'Fielding Data'!$A$1:$H$1,0),0),"Other")</f>
        <v>10</v>
      </c>
      <c r="R3490" s="13">
        <f>IFERROR(VLOOKUP($A3490,'Fielding Data'!$A:$H,MATCH(R$1,'Fielding Data'!$A$1:$H$1,0),0),"Other")</f>
        <v>2</v>
      </c>
      <c r="S3490" s="13">
        <f>IFERROR(VLOOKUP($A3490,'Fielding Data'!$A:$H,MATCH(S$1,'Fielding Data'!$A$1:$H$1,0),0),"Other")</f>
        <v>0</v>
      </c>
      <c r="T3490" s="13">
        <f>IFERROR(VLOOKUP($A3490,'Fielding Data'!$A:$H,MATCH(T$1,'Fielding Data'!$A$1:$H$1,0),0),"Other")</f>
        <v>1</v>
      </c>
      <c r="U3490" s="13">
        <f>SUMIFS('Fielding Data'!E:E,'Fielding Data'!$A:$A,'Hitting Data'!$A3490)</f>
        <v>430</v>
      </c>
      <c r="V3490" s="13">
        <f>SUMIFS('Fielding Data'!F:F,'Fielding Data'!$A:$A,'Hitting Data'!$A3490)</f>
        <v>34</v>
      </c>
      <c r="W3490" s="13">
        <f>SUMIFS('Fielding Data'!G:G,'Fielding Data'!$A:$A,'Hitting Data'!$A3490)</f>
        <v>4</v>
      </c>
      <c r="X3490" s="13">
        <f>SUMIFS('Fielding Data'!H:H,'Fielding Data'!$A:$A,'Hitting Data'!$A3490)</f>
        <v>7</v>
      </c>
    </row>
    <row r="3491" spans="1:24" x14ac:dyDescent="0.3">
      <c r="A3491" s="13" t="str">
        <f t="shared" si="54"/>
        <v>wilsobr012012</v>
      </c>
      <c r="B3491" s="16" t="s">
        <v>743</v>
      </c>
      <c r="C3491" s="16">
        <v>2012</v>
      </c>
      <c r="D3491" s="16">
        <v>2</v>
      </c>
      <c r="E3491" s="16">
        <v>0</v>
      </c>
      <c r="F3491" s="16">
        <v>0</v>
      </c>
      <c r="G3491" s="16">
        <v>0</v>
      </c>
      <c r="H3491" s="16">
        <v>0</v>
      </c>
      <c r="I3491" s="16">
        <v>0</v>
      </c>
      <c r="J3491" s="16">
        <v>0</v>
      </c>
      <c r="K3491" s="16">
        <v>0</v>
      </c>
      <c r="L3491" s="16">
        <v>0</v>
      </c>
      <c r="M3491" s="16">
        <v>0</v>
      </c>
      <c r="N3491" s="16">
        <v>0</v>
      </c>
      <c r="O3491" s="16">
        <v>0</v>
      </c>
      <c r="P3491" s="13" t="str">
        <f>IFERROR(VLOOKUP($A3491,'Fielding Data'!$A:$H,MATCH(P$1,'Fielding Data'!$A$1:$H$1,0),0),"Other")</f>
        <v>P</v>
      </c>
      <c r="Q3491" s="13">
        <f>IFERROR(VLOOKUP($A3491,'Fielding Data'!$A:$H,MATCH(Q$1,'Fielding Data'!$A$1:$H$1,0),0),"Other")</f>
        <v>0</v>
      </c>
      <c r="R3491" s="13">
        <f>IFERROR(VLOOKUP($A3491,'Fielding Data'!$A:$H,MATCH(R$1,'Fielding Data'!$A$1:$H$1,0),0),"Other")</f>
        <v>0</v>
      </c>
      <c r="S3491" s="13">
        <f>IFERROR(VLOOKUP($A3491,'Fielding Data'!$A:$H,MATCH(S$1,'Fielding Data'!$A$1:$H$1,0),0),"Other")</f>
        <v>0</v>
      </c>
      <c r="T3491" s="13">
        <f>IFERROR(VLOOKUP($A3491,'Fielding Data'!$A:$H,MATCH(T$1,'Fielding Data'!$A$1:$H$1,0),0),"Other")</f>
        <v>0</v>
      </c>
      <c r="U3491" s="13">
        <f>SUMIFS('Fielding Data'!E:E,'Fielding Data'!$A:$A,'Hitting Data'!$A3491)</f>
        <v>0</v>
      </c>
      <c r="V3491" s="13">
        <f>SUMIFS('Fielding Data'!F:F,'Fielding Data'!$A:$A,'Hitting Data'!$A3491)</f>
        <v>0</v>
      </c>
      <c r="W3491" s="13">
        <f>SUMIFS('Fielding Data'!G:G,'Fielding Data'!$A:$A,'Hitting Data'!$A3491)</f>
        <v>0</v>
      </c>
      <c r="X3491" s="13">
        <f>SUMIFS('Fielding Data'!H:H,'Fielding Data'!$A:$A,'Hitting Data'!$A3491)</f>
        <v>0</v>
      </c>
    </row>
    <row r="3492" spans="1:24" x14ac:dyDescent="0.3">
      <c r="A3492" s="13" t="str">
        <f t="shared" si="54"/>
        <v>wilsocj012012</v>
      </c>
      <c r="B3492" s="16" t="s">
        <v>620</v>
      </c>
      <c r="C3492" s="16">
        <v>2012</v>
      </c>
      <c r="D3492" s="16">
        <v>34</v>
      </c>
      <c r="E3492" s="16">
        <v>5</v>
      </c>
      <c r="F3492" s="16">
        <v>0</v>
      </c>
      <c r="G3492" s="16">
        <v>0</v>
      </c>
      <c r="H3492" s="16">
        <v>0</v>
      </c>
      <c r="I3492" s="16">
        <v>0</v>
      </c>
      <c r="J3492" s="16">
        <v>0</v>
      </c>
      <c r="K3492" s="16">
        <v>0</v>
      </c>
      <c r="L3492" s="16">
        <v>0</v>
      </c>
      <c r="M3492" s="16">
        <v>0</v>
      </c>
      <c r="N3492" s="16">
        <v>1</v>
      </c>
      <c r="O3492" s="16">
        <v>1</v>
      </c>
      <c r="P3492" s="13" t="str">
        <f>IFERROR(VLOOKUP($A3492,'Fielding Data'!$A:$H,MATCH(P$1,'Fielding Data'!$A$1:$H$1,0),0),"Other")</f>
        <v>P</v>
      </c>
      <c r="Q3492" s="13">
        <f>IFERROR(VLOOKUP($A3492,'Fielding Data'!$A:$H,MATCH(Q$1,'Fielding Data'!$A$1:$H$1,0),0),"Other")</f>
        <v>7</v>
      </c>
      <c r="R3492" s="13">
        <f>IFERROR(VLOOKUP($A3492,'Fielding Data'!$A:$H,MATCH(R$1,'Fielding Data'!$A$1:$H$1,0),0),"Other")</f>
        <v>33</v>
      </c>
      <c r="S3492" s="13">
        <f>IFERROR(VLOOKUP($A3492,'Fielding Data'!$A:$H,MATCH(S$1,'Fielding Data'!$A$1:$H$1,0),0),"Other")</f>
        <v>2</v>
      </c>
      <c r="T3492" s="13">
        <f>IFERROR(VLOOKUP($A3492,'Fielding Data'!$A:$H,MATCH(T$1,'Fielding Data'!$A$1:$H$1,0),0),"Other")</f>
        <v>0</v>
      </c>
      <c r="U3492" s="13">
        <f>SUMIFS('Fielding Data'!E:E,'Fielding Data'!$A:$A,'Hitting Data'!$A3492)</f>
        <v>7</v>
      </c>
      <c r="V3492" s="13">
        <f>SUMIFS('Fielding Data'!F:F,'Fielding Data'!$A:$A,'Hitting Data'!$A3492)</f>
        <v>33</v>
      </c>
      <c r="W3492" s="13">
        <f>SUMIFS('Fielding Data'!G:G,'Fielding Data'!$A:$A,'Hitting Data'!$A3492)</f>
        <v>2</v>
      </c>
      <c r="X3492" s="13">
        <f>SUMIFS('Fielding Data'!H:H,'Fielding Data'!$A:$A,'Hitting Data'!$A3492)</f>
        <v>0</v>
      </c>
    </row>
    <row r="3493" spans="1:24" x14ac:dyDescent="0.3">
      <c r="A3493" s="13" t="str">
        <f t="shared" si="54"/>
        <v>wilsoja022012</v>
      </c>
      <c r="B3493" s="16" t="s">
        <v>282</v>
      </c>
      <c r="C3493" s="16">
        <v>2012</v>
      </c>
      <c r="D3493" s="16">
        <v>40</v>
      </c>
      <c r="E3493" s="16">
        <v>71</v>
      </c>
      <c r="F3493" s="16">
        <v>4</v>
      </c>
      <c r="G3493" s="16">
        <v>12</v>
      </c>
      <c r="H3493" s="16">
        <v>1</v>
      </c>
      <c r="I3493" s="16">
        <v>1</v>
      </c>
      <c r="J3493" s="16">
        <v>0</v>
      </c>
      <c r="K3493" s="16">
        <v>4</v>
      </c>
      <c r="L3493" s="16">
        <v>0</v>
      </c>
      <c r="M3493" s="16">
        <v>0</v>
      </c>
      <c r="N3493" s="16">
        <v>2</v>
      </c>
      <c r="O3493" s="16">
        <v>12</v>
      </c>
      <c r="P3493" s="13" t="str">
        <f>IFERROR(VLOOKUP($A3493,'Fielding Data'!$A:$H,MATCH(P$1,'Fielding Data'!$A$1:$H$1,0),0),"Other")</f>
        <v>2B</v>
      </c>
      <c r="Q3493" s="13">
        <f>IFERROR(VLOOKUP($A3493,'Fielding Data'!$A:$H,MATCH(Q$1,'Fielding Data'!$A$1:$H$1,0),0),"Other")</f>
        <v>1</v>
      </c>
      <c r="R3493" s="13">
        <f>IFERROR(VLOOKUP($A3493,'Fielding Data'!$A:$H,MATCH(R$1,'Fielding Data'!$A$1:$H$1,0),0),"Other")</f>
        <v>5</v>
      </c>
      <c r="S3493" s="13">
        <f>IFERROR(VLOOKUP($A3493,'Fielding Data'!$A:$H,MATCH(S$1,'Fielding Data'!$A$1:$H$1,0),0),"Other")</f>
        <v>1</v>
      </c>
      <c r="T3493" s="13">
        <f>IFERROR(VLOOKUP($A3493,'Fielding Data'!$A:$H,MATCH(T$1,'Fielding Data'!$A$1:$H$1,0),0),"Other")</f>
        <v>1</v>
      </c>
      <c r="U3493" s="13">
        <f>SUMIFS('Fielding Data'!E:E,'Fielding Data'!$A:$A,'Hitting Data'!$A3493)</f>
        <v>22</v>
      </c>
      <c r="V3493" s="13">
        <f>SUMIFS('Fielding Data'!F:F,'Fielding Data'!$A:$A,'Hitting Data'!$A3493)</f>
        <v>54</v>
      </c>
      <c r="W3493" s="13">
        <f>SUMIFS('Fielding Data'!G:G,'Fielding Data'!$A:$A,'Hitting Data'!$A3493)</f>
        <v>2</v>
      </c>
      <c r="X3493" s="13">
        <f>SUMIFS('Fielding Data'!H:H,'Fielding Data'!$A:$A,'Hitting Data'!$A3493)</f>
        <v>15</v>
      </c>
    </row>
    <row r="3494" spans="1:24" x14ac:dyDescent="0.3">
      <c r="A3494" s="13" t="str">
        <f t="shared" si="54"/>
        <v>wilsoju102012</v>
      </c>
      <c r="B3494" s="16" t="s">
        <v>1862</v>
      </c>
      <c r="C3494" s="16">
        <v>2012</v>
      </c>
      <c r="D3494" s="16">
        <v>8</v>
      </c>
      <c r="E3494" s="16">
        <v>0</v>
      </c>
      <c r="F3494" s="16">
        <v>0</v>
      </c>
      <c r="G3494" s="16">
        <v>0</v>
      </c>
      <c r="H3494" s="16">
        <v>0</v>
      </c>
      <c r="I3494" s="16">
        <v>0</v>
      </c>
      <c r="J3494" s="16">
        <v>0</v>
      </c>
      <c r="K3494" s="16">
        <v>0</v>
      </c>
      <c r="L3494" s="16">
        <v>0</v>
      </c>
      <c r="M3494" s="16">
        <v>0</v>
      </c>
      <c r="N3494" s="16">
        <v>0</v>
      </c>
      <c r="O3494" s="16">
        <v>0</v>
      </c>
      <c r="P3494" s="13" t="str">
        <f>IFERROR(VLOOKUP($A3494,'Fielding Data'!$A:$H,MATCH(P$1,'Fielding Data'!$A$1:$H$1,0),0),"Other")</f>
        <v>P</v>
      </c>
      <c r="Q3494" s="13">
        <f>IFERROR(VLOOKUP($A3494,'Fielding Data'!$A:$H,MATCH(Q$1,'Fielding Data'!$A$1:$H$1,0),0),"Other")</f>
        <v>0</v>
      </c>
      <c r="R3494" s="13">
        <f>IFERROR(VLOOKUP($A3494,'Fielding Data'!$A:$H,MATCH(R$1,'Fielding Data'!$A$1:$H$1,0),0),"Other")</f>
        <v>1</v>
      </c>
      <c r="S3494" s="13">
        <f>IFERROR(VLOOKUP($A3494,'Fielding Data'!$A:$H,MATCH(S$1,'Fielding Data'!$A$1:$H$1,0),0),"Other")</f>
        <v>0</v>
      </c>
      <c r="T3494" s="13">
        <f>IFERROR(VLOOKUP($A3494,'Fielding Data'!$A:$H,MATCH(T$1,'Fielding Data'!$A$1:$H$1,0),0),"Other")</f>
        <v>0</v>
      </c>
      <c r="U3494" s="13">
        <f>SUMIFS('Fielding Data'!E:E,'Fielding Data'!$A:$A,'Hitting Data'!$A3494)</f>
        <v>0</v>
      </c>
      <c r="V3494" s="13">
        <f>SUMIFS('Fielding Data'!F:F,'Fielding Data'!$A:$A,'Hitting Data'!$A3494)</f>
        <v>1</v>
      </c>
      <c r="W3494" s="13">
        <f>SUMIFS('Fielding Data'!G:G,'Fielding Data'!$A:$A,'Hitting Data'!$A3494)</f>
        <v>0</v>
      </c>
      <c r="X3494" s="13">
        <f>SUMIFS('Fielding Data'!H:H,'Fielding Data'!$A:$A,'Hitting Data'!$A3494)</f>
        <v>0</v>
      </c>
    </row>
    <row r="3495" spans="1:24" x14ac:dyDescent="0.3">
      <c r="A3495" s="13" t="str">
        <f t="shared" si="54"/>
        <v>woodke022012</v>
      </c>
      <c r="B3495" s="16" t="s">
        <v>220</v>
      </c>
      <c r="C3495" s="16">
        <v>2012</v>
      </c>
      <c r="D3495" s="16">
        <v>10</v>
      </c>
      <c r="E3495" s="16">
        <v>1</v>
      </c>
      <c r="F3495" s="16">
        <v>0</v>
      </c>
      <c r="G3495" s="16">
        <v>0</v>
      </c>
      <c r="H3495" s="16">
        <v>0</v>
      </c>
      <c r="I3495" s="16">
        <v>0</v>
      </c>
      <c r="J3495" s="16">
        <v>0</v>
      </c>
      <c r="K3495" s="16">
        <v>0</v>
      </c>
      <c r="L3495" s="16">
        <v>0</v>
      </c>
      <c r="M3495" s="16">
        <v>0</v>
      </c>
      <c r="N3495" s="16">
        <v>0</v>
      </c>
      <c r="O3495" s="16">
        <v>1</v>
      </c>
      <c r="P3495" s="13" t="str">
        <f>IFERROR(VLOOKUP($A3495,'Fielding Data'!$A:$H,MATCH(P$1,'Fielding Data'!$A$1:$H$1,0),0),"Other")</f>
        <v>P</v>
      </c>
      <c r="Q3495" s="13">
        <f>IFERROR(VLOOKUP($A3495,'Fielding Data'!$A:$H,MATCH(Q$1,'Fielding Data'!$A$1:$H$1,0),0),"Other")</f>
        <v>1</v>
      </c>
      <c r="R3495" s="13">
        <f>IFERROR(VLOOKUP($A3495,'Fielding Data'!$A:$H,MATCH(R$1,'Fielding Data'!$A$1:$H$1,0),0),"Other")</f>
        <v>1</v>
      </c>
      <c r="S3495" s="13">
        <f>IFERROR(VLOOKUP($A3495,'Fielding Data'!$A:$H,MATCH(S$1,'Fielding Data'!$A$1:$H$1,0),0),"Other")</f>
        <v>0</v>
      </c>
      <c r="T3495" s="13">
        <f>IFERROR(VLOOKUP($A3495,'Fielding Data'!$A:$H,MATCH(T$1,'Fielding Data'!$A$1:$H$1,0),0),"Other")</f>
        <v>0</v>
      </c>
      <c r="U3495" s="13">
        <f>SUMIFS('Fielding Data'!E:E,'Fielding Data'!$A:$A,'Hitting Data'!$A3495)</f>
        <v>1</v>
      </c>
      <c r="V3495" s="13">
        <f>SUMIFS('Fielding Data'!F:F,'Fielding Data'!$A:$A,'Hitting Data'!$A3495)</f>
        <v>1</v>
      </c>
      <c r="W3495" s="13">
        <f>SUMIFS('Fielding Data'!G:G,'Fielding Data'!$A:$A,'Hitting Data'!$A3495)</f>
        <v>0</v>
      </c>
      <c r="X3495" s="13">
        <f>SUMIFS('Fielding Data'!H:H,'Fielding Data'!$A:$A,'Hitting Data'!$A3495)</f>
        <v>0</v>
      </c>
    </row>
    <row r="3496" spans="1:24" x14ac:dyDescent="0.3">
      <c r="A3496" s="13" t="str">
        <f t="shared" si="54"/>
        <v>woodtr012012</v>
      </c>
      <c r="B3496" s="16" t="s">
        <v>1414</v>
      </c>
      <c r="C3496" s="16">
        <v>2012</v>
      </c>
      <c r="D3496" s="16">
        <v>28</v>
      </c>
      <c r="E3496" s="16">
        <v>53</v>
      </c>
      <c r="F3496" s="16">
        <v>5</v>
      </c>
      <c r="G3496" s="16">
        <v>10</v>
      </c>
      <c r="H3496" s="16">
        <v>3</v>
      </c>
      <c r="I3496" s="16">
        <v>0</v>
      </c>
      <c r="J3496" s="16">
        <v>1</v>
      </c>
      <c r="K3496" s="16">
        <v>4</v>
      </c>
      <c r="L3496" s="16">
        <v>0</v>
      </c>
      <c r="M3496" s="16">
        <v>0</v>
      </c>
      <c r="N3496" s="16">
        <v>0</v>
      </c>
      <c r="O3496" s="16">
        <v>20</v>
      </c>
      <c r="P3496" s="13" t="str">
        <f>IFERROR(VLOOKUP($A3496,'Fielding Data'!$A:$H,MATCH(P$1,'Fielding Data'!$A$1:$H$1,0),0),"Other")</f>
        <v>P</v>
      </c>
      <c r="Q3496" s="13">
        <f>IFERROR(VLOOKUP($A3496,'Fielding Data'!$A:$H,MATCH(Q$1,'Fielding Data'!$A$1:$H$1,0),0),"Other")</f>
        <v>10</v>
      </c>
      <c r="R3496" s="13">
        <f>IFERROR(VLOOKUP($A3496,'Fielding Data'!$A:$H,MATCH(R$1,'Fielding Data'!$A$1:$H$1,0),0),"Other")</f>
        <v>22</v>
      </c>
      <c r="S3496" s="13">
        <f>IFERROR(VLOOKUP($A3496,'Fielding Data'!$A:$H,MATCH(S$1,'Fielding Data'!$A$1:$H$1,0),0),"Other")</f>
        <v>2</v>
      </c>
      <c r="T3496" s="13">
        <f>IFERROR(VLOOKUP($A3496,'Fielding Data'!$A:$H,MATCH(T$1,'Fielding Data'!$A$1:$H$1,0),0),"Other")</f>
        <v>1</v>
      </c>
      <c r="U3496" s="13">
        <f>SUMIFS('Fielding Data'!E:E,'Fielding Data'!$A:$A,'Hitting Data'!$A3496)</f>
        <v>10</v>
      </c>
      <c r="V3496" s="13">
        <f>SUMIFS('Fielding Data'!F:F,'Fielding Data'!$A:$A,'Hitting Data'!$A3496)</f>
        <v>22</v>
      </c>
      <c r="W3496" s="13">
        <f>SUMIFS('Fielding Data'!G:G,'Fielding Data'!$A:$A,'Hitting Data'!$A3496)</f>
        <v>2</v>
      </c>
      <c r="X3496" s="13">
        <f>SUMIFS('Fielding Data'!H:H,'Fielding Data'!$A:$A,'Hitting Data'!$A3496)</f>
        <v>1</v>
      </c>
    </row>
    <row r="3497" spans="1:24" x14ac:dyDescent="0.3">
      <c r="A3497" s="13" t="str">
        <f t="shared" si="54"/>
        <v>worleva012012</v>
      </c>
      <c r="B3497" s="16" t="s">
        <v>1415</v>
      </c>
      <c r="C3497" s="16">
        <v>2012</v>
      </c>
      <c r="D3497" s="16">
        <v>23</v>
      </c>
      <c r="E3497" s="16">
        <v>37</v>
      </c>
      <c r="F3497" s="16">
        <v>0</v>
      </c>
      <c r="G3497" s="16">
        <v>3</v>
      </c>
      <c r="H3497" s="16">
        <v>1</v>
      </c>
      <c r="I3497" s="16">
        <v>0</v>
      </c>
      <c r="J3497" s="16">
        <v>0</v>
      </c>
      <c r="K3497" s="16">
        <v>2</v>
      </c>
      <c r="L3497" s="16">
        <v>0</v>
      </c>
      <c r="M3497" s="16">
        <v>0</v>
      </c>
      <c r="N3497" s="16">
        <v>0</v>
      </c>
      <c r="O3497" s="16">
        <v>13</v>
      </c>
      <c r="P3497" s="13" t="str">
        <f>IFERROR(VLOOKUP($A3497,'Fielding Data'!$A:$H,MATCH(P$1,'Fielding Data'!$A$1:$H$1,0),0),"Other")</f>
        <v>P</v>
      </c>
      <c r="Q3497" s="13">
        <f>IFERROR(VLOOKUP($A3497,'Fielding Data'!$A:$H,MATCH(Q$1,'Fielding Data'!$A$1:$H$1,0),0),"Other")</f>
        <v>4</v>
      </c>
      <c r="R3497" s="13">
        <f>IFERROR(VLOOKUP($A3497,'Fielding Data'!$A:$H,MATCH(R$1,'Fielding Data'!$A$1:$H$1,0),0),"Other")</f>
        <v>22</v>
      </c>
      <c r="S3497" s="13">
        <f>IFERROR(VLOOKUP($A3497,'Fielding Data'!$A:$H,MATCH(S$1,'Fielding Data'!$A$1:$H$1,0),0),"Other")</f>
        <v>1</v>
      </c>
      <c r="T3497" s="13">
        <f>IFERROR(VLOOKUP($A3497,'Fielding Data'!$A:$H,MATCH(T$1,'Fielding Data'!$A$1:$H$1,0),0),"Other")</f>
        <v>2</v>
      </c>
      <c r="U3497" s="13">
        <f>SUMIFS('Fielding Data'!E:E,'Fielding Data'!$A:$A,'Hitting Data'!$A3497)</f>
        <v>4</v>
      </c>
      <c r="V3497" s="13">
        <f>SUMIFS('Fielding Data'!F:F,'Fielding Data'!$A:$A,'Hitting Data'!$A3497)</f>
        <v>22</v>
      </c>
      <c r="W3497" s="13">
        <f>SUMIFS('Fielding Data'!G:G,'Fielding Data'!$A:$A,'Hitting Data'!$A3497)</f>
        <v>1</v>
      </c>
      <c r="X3497" s="13">
        <f>SUMIFS('Fielding Data'!H:H,'Fielding Data'!$A:$A,'Hitting Data'!$A3497)</f>
        <v>2</v>
      </c>
    </row>
    <row r="3498" spans="1:24" x14ac:dyDescent="0.3">
      <c r="A3498" s="13" t="str">
        <f t="shared" si="54"/>
        <v>worthda012012</v>
      </c>
      <c r="B3498" s="16" t="s">
        <v>1416</v>
      </c>
      <c r="C3498" s="16">
        <v>2012</v>
      </c>
      <c r="D3498" s="16">
        <v>43</v>
      </c>
      <c r="E3498" s="16">
        <v>74</v>
      </c>
      <c r="F3498" s="16">
        <v>9</v>
      </c>
      <c r="G3498" s="16">
        <v>16</v>
      </c>
      <c r="H3498" s="16">
        <v>3</v>
      </c>
      <c r="I3498" s="16">
        <v>0</v>
      </c>
      <c r="J3498" s="16">
        <v>0</v>
      </c>
      <c r="K3498" s="16">
        <v>3</v>
      </c>
      <c r="L3498" s="16">
        <v>0</v>
      </c>
      <c r="M3498" s="16">
        <v>0</v>
      </c>
      <c r="N3498" s="16">
        <v>13</v>
      </c>
      <c r="O3498" s="16">
        <v>23</v>
      </c>
      <c r="P3498" s="13" t="str">
        <f>IFERROR(VLOOKUP($A3498,'Fielding Data'!$A:$H,MATCH(P$1,'Fielding Data'!$A$1:$H$1,0),0),"Other")</f>
        <v>2B</v>
      </c>
      <c r="Q3498" s="13">
        <f>IFERROR(VLOOKUP($A3498,'Fielding Data'!$A:$H,MATCH(Q$1,'Fielding Data'!$A$1:$H$1,0),0),"Other")</f>
        <v>36</v>
      </c>
      <c r="R3498" s="13">
        <f>IFERROR(VLOOKUP($A3498,'Fielding Data'!$A:$H,MATCH(R$1,'Fielding Data'!$A$1:$H$1,0),0),"Other")</f>
        <v>50</v>
      </c>
      <c r="S3498" s="13">
        <f>IFERROR(VLOOKUP($A3498,'Fielding Data'!$A:$H,MATCH(S$1,'Fielding Data'!$A$1:$H$1,0),0),"Other")</f>
        <v>1</v>
      </c>
      <c r="T3498" s="13">
        <f>IFERROR(VLOOKUP($A3498,'Fielding Data'!$A:$H,MATCH(T$1,'Fielding Data'!$A$1:$H$1,0),0),"Other")</f>
        <v>13</v>
      </c>
      <c r="U3498" s="13">
        <f>SUMIFS('Fielding Data'!E:E,'Fielding Data'!$A:$A,'Hitting Data'!$A3498)</f>
        <v>38</v>
      </c>
      <c r="V3498" s="13">
        <f>SUMIFS('Fielding Data'!F:F,'Fielding Data'!$A:$A,'Hitting Data'!$A3498)</f>
        <v>58</v>
      </c>
      <c r="W3498" s="13">
        <f>SUMIFS('Fielding Data'!G:G,'Fielding Data'!$A:$A,'Hitting Data'!$A3498)</f>
        <v>1</v>
      </c>
      <c r="X3498" s="13">
        <f>SUMIFS('Fielding Data'!H:H,'Fielding Data'!$A:$A,'Hitting Data'!$A3498)</f>
        <v>16</v>
      </c>
    </row>
    <row r="3499" spans="1:24" x14ac:dyDescent="0.3">
      <c r="A3499" s="13" t="str">
        <f t="shared" si="54"/>
        <v>wrighda032012</v>
      </c>
      <c r="B3499" s="16" t="s">
        <v>507</v>
      </c>
      <c r="C3499" s="16">
        <v>2012</v>
      </c>
      <c r="D3499" s="16">
        <v>156</v>
      </c>
      <c r="E3499" s="16">
        <v>581</v>
      </c>
      <c r="F3499" s="16">
        <v>91</v>
      </c>
      <c r="G3499" s="16">
        <v>178</v>
      </c>
      <c r="H3499" s="16">
        <v>41</v>
      </c>
      <c r="I3499" s="16">
        <v>2</v>
      </c>
      <c r="J3499" s="16">
        <v>21</v>
      </c>
      <c r="K3499" s="16">
        <v>93</v>
      </c>
      <c r="L3499" s="16">
        <v>15</v>
      </c>
      <c r="M3499" s="16">
        <v>10</v>
      </c>
      <c r="N3499" s="16">
        <v>81</v>
      </c>
      <c r="O3499" s="16">
        <v>112</v>
      </c>
      <c r="P3499" s="13" t="str">
        <f>IFERROR(VLOOKUP($A3499,'Fielding Data'!$A:$H,MATCH(P$1,'Fielding Data'!$A$1:$H$1,0),0),"Other")</f>
        <v>3B</v>
      </c>
      <c r="Q3499" s="13">
        <f>IFERROR(VLOOKUP($A3499,'Fielding Data'!$A:$H,MATCH(Q$1,'Fielding Data'!$A$1:$H$1,0),0),"Other")</f>
        <v>107</v>
      </c>
      <c r="R3499" s="13">
        <f>IFERROR(VLOOKUP($A3499,'Fielding Data'!$A:$H,MATCH(R$1,'Fielding Data'!$A$1:$H$1,0),0),"Other")</f>
        <v>267</v>
      </c>
      <c r="S3499" s="13">
        <f>IFERROR(VLOOKUP($A3499,'Fielding Data'!$A:$H,MATCH(S$1,'Fielding Data'!$A$1:$H$1,0),0),"Other")</f>
        <v>10</v>
      </c>
      <c r="T3499" s="13">
        <f>IFERROR(VLOOKUP($A3499,'Fielding Data'!$A:$H,MATCH(T$1,'Fielding Data'!$A$1:$H$1,0),0),"Other")</f>
        <v>20</v>
      </c>
      <c r="U3499" s="13">
        <f>SUMIFS('Fielding Data'!E:E,'Fielding Data'!$A:$A,'Hitting Data'!$A3499)</f>
        <v>107</v>
      </c>
      <c r="V3499" s="13">
        <f>SUMIFS('Fielding Data'!F:F,'Fielding Data'!$A:$A,'Hitting Data'!$A3499)</f>
        <v>269</v>
      </c>
      <c r="W3499" s="13">
        <f>SUMIFS('Fielding Data'!G:G,'Fielding Data'!$A:$A,'Hitting Data'!$A3499)</f>
        <v>10</v>
      </c>
      <c r="X3499" s="13">
        <f>SUMIFS('Fielding Data'!H:H,'Fielding Data'!$A:$A,'Hitting Data'!$A3499)</f>
        <v>20</v>
      </c>
    </row>
    <row r="3500" spans="1:24" x14ac:dyDescent="0.3">
      <c r="A3500" s="13" t="str">
        <f t="shared" si="54"/>
        <v>wrighja012012</v>
      </c>
      <c r="B3500" s="16" t="s">
        <v>222</v>
      </c>
      <c r="C3500" s="16">
        <v>2012</v>
      </c>
      <c r="D3500" s="16">
        <v>66</v>
      </c>
      <c r="E3500" s="16">
        <v>2</v>
      </c>
      <c r="F3500" s="16">
        <v>0</v>
      </c>
      <c r="G3500" s="16">
        <v>0</v>
      </c>
      <c r="H3500" s="16">
        <v>0</v>
      </c>
      <c r="I3500" s="16">
        <v>0</v>
      </c>
      <c r="J3500" s="16">
        <v>0</v>
      </c>
      <c r="K3500" s="16">
        <v>0</v>
      </c>
      <c r="L3500" s="16">
        <v>0</v>
      </c>
      <c r="M3500" s="16">
        <v>0</v>
      </c>
      <c r="N3500" s="16">
        <v>0</v>
      </c>
      <c r="O3500" s="16">
        <v>1</v>
      </c>
      <c r="P3500" s="13" t="str">
        <f>IFERROR(VLOOKUP($A3500,'Fielding Data'!$A:$H,MATCH(P$1,'Fielding Data'!$A$1:$H$1,0),0),"Other")</f>
        <v>P</v>
      </c>
      <c r="Q3500" s="13">
        <f>IFERROR(VLOOKUP($A3500,'Fielding Data'!$A:$H,MATCH(Q$1,'Fielding Data'!$A$1:$H$1,0),0),"Other")</f>
        <v>9</v>
      </c>
      <c r="R3500" s="13">
        <f>IFERROR(VLOOKUP($A3500,'Fielding Data'!$A:$H,MATCH(R$1,'Fielding Data'!$A$1:$H$1,0),0),"Other")</f>
        <v>10</v>
      </c>
      <c r="S3500" s="13">
        <f>IFERROR(VLOOKUP($A3500,'Fielding Data'!$A:$H,MATCH(S$1,'Fielding Data'!$A$1:$H$1,0),0),"Other")</f>
        <v>5</v>
      </c>
      <c r="T3500" s="13">
        <f>IFERROR(VLOOKUP($A3500,'Fielding Data'!$A:$H,MATCH(T$1,'Fielding Data'!$A$1:$H$1,0),0),"Other")</f>
        <v>1</v>
      </c>
      <c r="U3500" s="13">
        <f>SUMIFS('Fielding Data'!E:E,'Fielding Data'!$A:$A,'Hitting Data'!$A3500)</f>
        <v>9</v>
      </c>
      <c r="V3500" s="13">
        <f>SUMIFS('Fielding Data'!F:F,'Fielding Data'!$A:$A,'Hitting Data'!$A3500)</f>
        <v>10</v>
      </c>
      <c r="W3500" s="13">
        <f>SUMIFS('Fielding Data'!G:G,'Fielding Data'!$A:$A,'Hitting Data'!$A3500)</f>
        <v>5</v>
      </c>
      <c r="X3500" s="13">
        <f>SUMIFS('Fielding Data'!H:H,'Fielding Data'!$A:$A,'Hitting Data'!$A3500)</f>
        <v>1</v>
      </c>
    </row>
    <row r="3501" spans="1:24" x14ac:dyDescent="0.3">
      <c r="A3501" s="13" t="str">
        <f t="shared" si="54"/>
        <v>wrighwe012012</v>
      </c>
      <c r="B3501" s="16" t="s">
        <v>1036</v>
      </c>
      <c r="C3501" s="16">
        <v>2012</v>
      </c>
      <c r="D3501" s="16">
        <v>78</v>
      </c>
      <c r="E3501" s="16">
        <v>2</v>
      </c>
      <c r="F3501" s="16">
        <v>0</v>
      </c>
      <c r="G3501" s="16">
        <v>0</v>
      </c>
      <c r="H3501" s="16">
        <v>0</v>
      </c>
      <c r="I3501" s="16">
        <v>0</v>
      </c>
      <c r="J3501" s="16">
        <v>0</v>
      </c>
      <c r="K3501" s="16">
        <v>0</v>
      </c>
      <c r="L3501" s="16">
        <v>0</v>
      </c>
      <c r="M3501" s="16">
        <v>0</v>
      </c>
      <c r="N3501" s="16">
        <v>0</v>
      </c>
      <c r="O3501" s="16">
        <v>2</v>
      </c>
      <c r="P3501" s="13" t="str">
        <f>IFERROR(VLOOKUP($A3501,'Fielding Data'!$A:$H,MATCH(P$1,'Fielding Data'!$A$1:$H$1,0),0),"Other")</f>
        <v>OF</v>
      </c>
      <c r="Q3501" s="13">
        <f>IFERROR(VLOOKUP($A3501,'Fielding Data'!$A:$H,MATCH(Q$1,'Fielding Data'!$A$1:$H$1,0),0),"Other")</f>
        <v>0</v>
      </c>
      <c r="R3501" s="13">
        <f>IFERROR(VLOOKUP($A3501,'Fielding Data'!$A:$H,MATCH(R$1,'Fielding Data'!$A$1:$H$1,0),0),"Other")</f>
        <v>0</v>
      </c>
      <c r="S3501" s="13">
        <f>IFERROR(VLOOKUP($A3501,'Fielding Data'!$A:$H,MATCH(S$1,'Fielding Data'!$A$1:$H$1,0),0),"Other")</f>
        <v>0</v>
      </c>
      <c r="T3501" s="13">
        <f>IFERROR(VLOOKUP($A3501,'Fielding Data'!$A:$H,MATCH(T$1,'Fielding Data'!$A$1:$H$1,0),0),"Other")</f>
        <v>0</v>
      </c>
      <c r="U3501" s="13">
        <f>SUMIFS('Fielding Data'!E:E,'Fielding Data'!$A:$A,'Hitting Data'!$A3501)</f>
        <v>5</v>
      </c>
      <c r="V3501" s="13">
        <f>SUMIFS('Fielding Data'!F:F,'Fielding Data'!$A:$A,'Hitting Data'!$A3501)</f>
        <v>10</v>
      </c>
      <c r="W3501" s="13">
        <f>SUMIFS('Fielding Data'!G:G,'Fielding Data'!$A:$A,'Hitting Data'!$A3501)</f>
        <v>1</v>
      </c>
      <c r="X3501" s="13">
        <f>SUMIFS('Fielding Data'!H:H,'Fielding Data'!$A:$A,'Hitting Data'!$A3501)</f>
        <v>1</v>
      </c>
    </row>
    <row r="3502" spans="1:24" x14ac:dyDescent="0.3">
      <c r="A3502" s="13" t="str">
        <f t="shared" si="54"/>
        <v>youngch032012</v>
      </c>
      <c r="B3502" s="16" t="s">
        <v>510</v>
      </c>
      <c r="C3502" s="16">
        <v>2012</v>
      </c>
      <c r="D3502" s="16">
        <v>20</v>
      </c>
      <c r="E3502" s="16">
        <v>31</v>
      </c>
      <c r="F3502" s="16">
        <v>0</v>
      </c>
      <c r="G3502" s="16">
        <v>4</v>
      </c>
      <c r="H3502" s="16">
        <v>2</v>
      </c>
      <c r="I3502" s="16">
        <v>0</v>
      </c>
      <c r="J3502" s="16">
        <v>0</v>
      </c>
      <c r="K3502" s="16">
        <v>2</v>
      </c>
      <c r="L3502" s="16">
        <v>0</v>
      </c>
      <c r="M3502" s="16">
        <v>0</v>
      </c>
      <c r="N3502" s="16">
        <v>1</v>
      </c>
      <c r="O3502" s="16">
        <v>11</v>
      </c>
      <c r="P3502" s="13" t="str">
        <f>IFERROR(VLOOKUP($A3502,'Fielding Data'!$A:$H,MATCH(P$1,'Fielding Data'!$A$1:$H$1,0),0),"Other")</f>
        <v>P</v>
      </c>
      <c r="Q3502" s="13">
        <f>IFERROR(VLOOKUP($A3502,'Fielding Data'!$A:$H,MATCH(Q$1,'Fielding Data'!$A$1:$H$1,0),0),"Other")</f>
        <v>6</v>
      </c>
      <c r="R3502" s="13">
        <f>IFERROR(VLOOKUP($A3502,'Fielding Data'!$A:$H,MATCH(R$1,'Fielding Data'!$A$1:$H$1,0),0),"Other")</f>
        <v>8</v>
      </c>
      <c r="S3502" s="13">
        <f>IFERROR(VLOOKUP($A3502,'Fielding Data'!$A:$H,MATCH(S$1,'Fielding Data'!$A$1:$H$1,0),0),"Other")</f>
        <v>1</v>
      </c>
      <c r="T3502" s="13">
        <f>IFERROR(VLOOKUP($A3502,'Fielding Data'!$A:$H,MATCH(T$1,'Fielding Data'!$A$1:$H$1,0),0),"Other")</f>
        <v>0</v>
      </c>
      <c r="U3502" s="13">
        <f>SUMIFS('Fielding Data'!E:E,'Fielding Data'!$A:$A,'Hitting Data'!$A3502)</f>
        <v>6</v>
      </c>
      <c r="V3502" s="13">
        <f>SUMIFS('Fielding Data'!F:F,'Fielding Data'!$A:$A,'Hitting Data'!$A3502)</f>
        <v>8</v>
      </c>
      <c r="W3502" s="13">
        <f>SUMIFS('Fielding Data'!G:G,'Fielding Data'!$A:$A,'Hitting Data'!$A3502)</f>
        <v>1</v>
      </c>
      <c r="X3502" s="13">
        <f>SUMIFS('Fielding Data'!H:H,'Fielding Data'!$A:$A,'Hitting Data'!$A3502)</f>
        <v>0</v>
      </c>
    </row>
    <row r="3503" spans="1:24" x14ac:dyDescent="0.3">
      <c r="A3503" s="13" t="str">
        <f t="shared" si="54"/>
        <v>youngch042012</v>
      </c>
      <c r="B3503" s="16" t="s">
        <v>744</v>
      </c>
      <c r="C3503" s="16">
        <v>2012</v>
      </c>
      <c r="D3503" s="16">
        <v>101</v>
      </c>
      <c r="E3503" s="16">
        <v>325</v>
      </c>
      <c r="F3503" s="16">
        <v>36</v>
      </c>
      <c r="G3503" s="16">
        <v>75</v>
      </c>
      <c r="H3503" s="16">
        <v>24</v>
      </c>
      <c r="I3503" s="16">
        <v>0</v>
      </c>
      <c r="J3503" s="16">
        <v>14</v>
      </c>
      <c r="K3503" s="16">
        <v>41</v>
      </c>
      <c r="L3503" s="16">
        <v>8</v>
      </c>
      <c r="M3503" s="16">
        <v>3</v>
      </c>
      <c r="N3503" s="16">
        <v>36</v>
      </c>
      <c r="O3503" s="16">
        <v>79</v>
      </c>
      <c r="P3503" s="13" t="str">
        <f>IFERROR(VLOOKUP($A3503,'Fielding Data'!$A:$H,MATCH(P$1,'Fielding Data'!$A$1:$H$1,0),0),"Other")</f>
        <v>CF</v>
      </c>
      <c r="Q3503" s="13">
        <f>IFERROR(VLOOKUP($A3503,'Fielding Data'!$A:$H,MATCH(Q$1,'Fielding Data'!$A$1:$H$1,0),0),"Other")</f>
        <v>0</v>
      </c>
      <c r="R3503" s="13">
        <f>IFERROR(VLOOKUP($A3503,'Fielding Data'!$A:$H,MATCH(R$1,'Fielding Data'!$A$1:$H$1,0),0),"Other")</f>
        <v>0</v>
      </c>
      <c r="S3503" s="13">
        <f>IFERROR(VLOOKUP($A3503,'Fielding Data'!$A:$H,MATCH(S$1,'Fielding Data'!$A$1:$H$1,0),0),"Other")</f>
        <v>0</v>
      </c>
      <c r="T3503" s="13">
        <f>IFERROR(VLOOKUP($A3503,'Fielding Data'!$A:$H,MATCH(T$1,'Fielding Data'!$A$1:$H$1,0),0),"Other")</f>
        <v>0</v>
      </c>
      <c r="U3503" s="13">
        <f>SUMIFS('Fielding Data'!E:E,'Fielding Data'!$A:$A,'Hitting Data'!$A3503)</f>
        <v>201</v>
      </c>
      <c r="V3503" s="13">
        <f>SUMIFS('Fielding Data'!F:F,'Fielding Data'!$A:$A,'Hitting Data'!$A3503)</f>
        <v>4</v>
      </c>
      <c r="W3503" s="13">
        <f>SUMIFS('Fielding Data'!G:G,'Fielding Data'!$A:$A,'Hitting Data'!$A3503)</f>
        <v>2</v>
      </c>
      <c r="X3503" s="13">
        <f>SUMIFS('Fielding Data'!H:H,'Fielding Data'!$A:$A,'Hitting Data'!$A3503)</f>
        <v>1</v>
      </c>
    </row>
    <row r="3504" spans="1:24" x14ac:dyDescent="0.3">
      <c r="A3504" s="13" t="str">
        <f t="shared" si="54"/>
        <v>youngde032012</v>
      </c>
      <c r="B3504" s="16" t="s">
        <v>745</v>
      </c>
      <c r="C3504" s="16">
        <v>2012</v>
      </c>
      <c r="D3504" s="16">
        <v>151</v>
      </c>
      <c r="E3504" s="16">
        <v>574</v>
      </c>
      <c r="F3504" s="16">
        <v>54</v>
      </c>
      <c r="G3504" s="16">
        <v>153</v>
      </c>
      <c r="H3504" s="16">
        <v>27</v>
      </c>
      <c r="I3504" s="16">
        <v>1</v>
      </c>
      <c r="J3504" s="16">
        <v>18</v>
      </c>
      <c r="K3504" s="16">
        <v>74</v>
      </c>
      <c r="L3504" s="16">
        <v>0</v>
      </c>
      <c r="M3504" s="16">
        <v>2</v>
      </c>
      <c r="N3504" s="16">
        <v>20</v>
      </c>
      <c r="O3504" s="16">
        <v>112</v>
      </c>
      <c r="P3504" s="13" t="str">
        <f>IFERROR(VLOOKUP($A3504,'Fielding Data'!$A:$H,MATCH(P$1,'Fielding Data'!$A$1:$H$1,0),0),"Other")</f>
        <v>LF</v>
      </c>
      <c r="Q3504" s="13">
        <f>IFERROR(VLOOKUP($A3504,'Fielding Data'!$A:$H,MATCH(Q$1,'Fielding Data'!$A$1:$H$1,0),0),"Other")</f>
        <v>0</v>
      </c>
      <c r="R3504" s="13">
        <f>IFERROR(VLOOKUP($A3504,'Fielding Data'!$A:$H,MATCH(R$1,'Fielding Data'!$A$1:$H$1,0),0),"Other")</f>
        <v>0</v>
      </c>
      <c r="S3504" s="13">
        <f>IFERROR(VLOOKUP($A3504,'Fielding Data'!$A:$H,MATCH(S$1,'Fielding Data'!$A$1:$H$1,0),0),"Other")</f>
        <v>0</v>
      </c>
      <c r="T3504" s="13">
        <f>IFERROR(VLOOKUP($A3504,'Fielding Data'!$A:$H,MATCH(T$1,'Fielding Data'!$A$1:$H$1,0),0),"Other")</f>
        <v>0</v>
      </c>
      <c r="U3504" s="13">
        <f>SUMIFS('Fielding Data'!E:E,'Fielding Data'!$A:$A,'Hitting Data'!$A3504)</f>
        <v>35</v>
      </c>
      <c r="V3504" s="13">
        <f>SUMIFS('Fielding Data'!F:F,'Fielding Data'!$A:$A,'Hitting Data'!$A3504)</f>
        <v>1</v>
      </c>
      <c r="W3504" s="13">
        <f>SUMIFS('Fielding Data'!G:G,'Fielding Data'!$A:$A,'Hitting Data'!$A3504)</f>
        <v>2</v>
      </c>
      <c r="X3504" s="13">
        <f>SUMIFS('Fielding Data'!H:H,'Fielding Data'!$A:$A,'Hitting Data'!$A3504)</f>
        <v>0</v>
      </c>
    </row>
    <row r="3505" spans="1:24" x14ac:dyDescent="0.3">
      <c r="A3505" s="13" t="str">
        <f t="shared" si="54"/>
        <v>younger032012</v>
      </c>
      <c r="B3505" s="16" t="s">
        <v>1213</v>
      </c>
      <c r="C3505" s="16">
        <v>2012</v>
      </c>
      <c r="D3505" s="16">
        <v>98</v>
      </c>
      <c r="E3505" s="16">
        <v>174</v>
      </c>
      <c r="F3505" s="16">
        <v>36</v>
      </c>
      <c r="G3505" s="16">
        <v>55</v>
      </c>
      <c r="H3505" s="16">
        <v>7</v>
      </c>
      <c r="I3505" s="16">
        <v>2</v>
      </c>
      <c r="J3505" s="16">
        <v>4</v>
      </c>
      <c r="K3505" s="16">
        <v>15</v>
      </c>
      <c r="L3505" s="16">
        <v>14</v>
      </c>
      <c r="M3505" s="16">
        <v>2</v>
      </c>
      <c r="N3505" s="16">
        <v>13</v>
      </c>
      <c r="O3505" s="16">
        <v>31</v>
      </c>
      <c r="P3505" s="13" t="str">
        <f>IFERROR(VLOOKUP($A3505,'Fielding Data'!$A:$H,MATCH(P$1,'Fielding Data'!$A$1:$H$1,0),0),"Other")</f>
        <v>CF</v>
      </c>
      <c r="Q3505" s="13">
        <f>IFERROR(VLOOKUP($A3505,'Fielding Data'!$A:$H,MATCH(Q$1,'Fielding Data'!$A$1:$H$1,0),0),"Other")</f>
        <v>0</v>
      </c>
      <c r="R3505" s="13">
        <f>IFERROR(VLOOKUP($A3505,'Fielding Data'!$A:$H,MATCH(R$1,'Fielding Data'!$A$1:$H$1,0),0),"Other")</f>
        <v>0</v>
      </c>
      <c r="S3505" s="13">
        <f>IFERROR(VLOOKUP($A3505,'Fielding Data'!$A:$H,MATCH(S$1,'Fielding Data'!$A$1:$H$1,0),0),"Other")</f>
        <v>0</v>
      </c>
      <c r="T3505" s="13">
        <f>IFERROR(VLOOKUP($A3505,'Fielding Data'!$A:$H,MATCH(T$1,'Fielding Data'!$A$1:$H$1,0),0),"Other")</f>
        <v>0</v>
      </c>
      <c r="U3505" s="13">
        <f>SUMIFS('Fielding Data'!E:E,'Fielding Data'!$A:$A,'Hitting Data'!$A3505)</f>
        <v>64</v>
      </c>
      <c r="V3505" s="13">
        <f>SUMIFS('Fielding Data'!F:F,'Fielding Data'!$A:$A,'Hitting Data'!$A3505)</f>
        <v>0</v>
      </c>
      <c r="W3505" s="13">
        <f>SUMIFS('Fielding Data'!G:G,'Fielding Data'!$A:$A,'Hitting Data'!$A3505)</f>
        <v>0</v>
      </c>
      <c r="X3505" s="13">
        <f>SUMIFS('Fielding Data'!H:H,'Fielding Data'!$A:$A,'Hitting Data'!$A3505)</f>
        <v>0</v>
      </c>
    </row>
    <row r="3506" spans="1:24" x14ac:dyDescent="0.3">
      <c r="A3506" s="13" t="str">
        <f t="shared" si="54"/>
        <v>youngma022012</v>
      </c>
      <c r="B3506" s="16" t="s">
        <v>1656</v>
      </c>
      <c r="C3506" s="16">
        <v>2012</v>
      </c>
      <c r="D3506" s="16">
        <v>5</v>
      </c>
      <c r="E3506" s="16">
        <v>10</v>
      </c>
      <c r="F3506" s="16">
        <v>2</v>
      </c>
      <c r="G3506" s="16">
        <v>1</v>
      </c>
      <c r="H3506" s="16">
        <v>1</v>
      </c>
      <c r="I3506" s="16">
        <v>0</v>
      </c>
      <c r="J3506" s="16">
        <v>0</v>
      </c>
      <c r="K3506" s="16">
        <v>1</v>
      </c>
      <c r="L3506" s="16">
        <v>0</v>
      </c>
      <c r="M3506" s="16">
        <v>0</v>
      </c>
      <c r="N3506" s="16">
        <v>0</v>
      </c>
      <c r="O3506" s="16">
        <v>9</v>
      </c>
      <c r="P3506" s="13" t="str">
        <f>IFERROR(VLOOKUP($A3506,'Fielding Data'!$A:$H,MATCH(P$1,'Fielding Data'!$A$1:$H$1,0),0),"Other")</f>
        <v>2B</v>
      </c>
      <c r="Q3506" s="13">
        <f>IFERROR(VLOOKUP($A3506,'Fielding Data'!$A:$H,MATCH(Q$1,'Fielding Data'!$A$1:$H$1,0),0),"Other")</f>
        <v>1</v>
      </c>
      <c r="R3506" s="13">
        <f>IFERROR(VLOOKUP($A3506,'Fielding Data'!$A:$H,MATCH(R$1,'Fielding Data'!$A$1:$H$1,0),0),"Other")</f>
        <v>1</v>
      </c>
      <c r="S3506" s="13">
        <f>IFERROR(VLOOKUP($A3506,'Fielding Data'!$A:$H,MATCH(S$1,'Fielding Data'!$A$1:$H$1,0),0),"Other")</f>
        <v>0</v>
      </c>
      <c r="T3506" s="13">
        <f>IFERROR(VLOOKUP($A3506,'Fielding Data'!$A:$H,MATCH(T$1,'Fielding Data'!$A$1:$H$1,0),0),"Other")</f>
        <v>1</v>
      </c>
      <c r="U3506" s="13">
        <f>SUMIFS('Fielding Data'!E:E,'Fielding Data'!$A:$A,'Hitting Data'!$A3506)</f>
        <v>8</v>
      </c>
      <c r="V3506" s="13">
        <f>SUMIFS('Fielding Data'!F:F,'Fielding Data'!$A:$A,'Hitting Data'!$A3506)</f>
        <v>1</v>
      </c>
      <c r="W3506" s="13">
        <f>SUMIFS('Fielding Data'!G:G,'Fielding Data'!$A:$A,'Hitting Data'!$A3506)</f>
        <v>0</v>
      </c>
      <c r="X3506" s="13">
        <f>SUMIFS('Fielding Data'!H:H,'Fielding Data'!$A:$A,'Hitting Data'!$A3506)</f>
        <v>1</v>
      </c>
    </row>
    <row r="3507" spans="1:24" x14ac:dyDescent="0.3">
      <c r="A3507" s="13" t="str">
        <f t="shared" si="54"/>
        <v>youngmi022012</v>
      </c>
      <c r="B3507" s="16" t="s">
        <v>223</v>
      </c>
      <c r="C3507" s="16">
        <v>2012</v>
      </c>
      <c r="D3507" s="16">
        <v>156</v>
      </c>
      <c r="E3507" s="16">
        <v>611</v>
      </c>
      <c r="F3507" s="16">
        <v>79</v>
      </c>
      <c r="G3507" s="16">
        <v>169</v>
      </c>
      <c r="H3507" s="16">
        <v>27</v>
      </c>
      <c r="I3507" s="16">
        <v>3</v>
      </c>
      <c r="J3507" s="16">
        <v>8</v>
      </c>
      <c r="K3507" s="16">
        <v>67</v>
      </c>
      <c r="L3507" s="16">
        <v>2</v>
      </c>
      <c r="M3507" s="16">
        <v>2</v>
      </c>
      <c r="N3507" s="16">
        <v>33</v>
      </c>
      <c r="O3507" s="16">
        <v>70</v>
      </c>
      <c r="P3507" s="13" t="str">
        <f>IFERROR(VLOOKUP($A3507,'Fielding Data'!$A:$H,MATCH(P$1,'Fielding Data'!$A$1:$H$1,0),0),"Other")</f>
        <v>1B</v>
      </c>
      <c r="Q3507" s="13">
        <f>IFERROR(VLOOKUP($A3507,'Fielding Data'!$A:$H,MATCH(Q$1,'Fielding Data'!$A$1:$H$1,0),0),"Other")</f>
        <v>358</v>
      </c>
      <c r="R3507" s="13">
        <f>IFERROR(VLOOKUP($A3507,'Fielding Data'!$A:$H,MATCH(R$1,'Fielding Data'!$A$1:$H$1,0),0),"Other")</f>
        <v>24</v>
      </c>
      <c r="S3507" s="13">
        <f>IFERROR(VLOOKUP($A3507,'Fielding Data'!$A:$H,MATCH(S$1,'Fielding Data'!$A$1:$H$1,0),0),"Other")</f>
        <v>2</v>
      </c>
      <c r="T3507" s="13">
        <f>IFERROR(VLOOKUP($A3507,'Fielding Data'!$A:$H,MATCH(T$1,'Fielding Data'!$A$1:$H$1,0),0),"Other")</f>
        <v>37</v>
      </c>
      <c r="U3507" s="13">
        <f>SUMIFS('Fielding Data'!E:E,'Fielding Data'!$A:$A,'Hitting Data'!$A3507)</f>
        <v>406</v>
      </c>
      <c r="V3507" s="13">
        <f>SUMIFS('Fielding Data'!F:F,'Fielding Data'!$A:$A,'Hitting Data'!$A3507)</f>
        <v>99</v>
      </c>
      <c r="W3507" s="13">
        <f>SUMIFS('Fielding Data'!G:G,'Fielding Data'!$A:$A,'Hitting Data'!$A3507)</f>
        <v>6</v>
      </c>
      <c r="X3507" s="13">
        <f>SUMIFS('Fielding Data'!H:H,'Fielding Data'!$A:$A,'Hitting Data'!$A3507)</f>
        <v>48</v>
      </c>
    </row>
    <row r="3508" spans="1:24" x14ac:dyDescent="0.3">
      <c r="A3508" s="13" t="str">
        <f t="shared" si="54"/>
        <v>zagurmi012012</v>
      </c>
      <c r="B3508" s="16" t="s">
        <v>871</v>
      </c>
      <c r="C3508" s="16">
        <v>2012</v>
      </c>
      <c r="D3508" s="16">
        <v>45</v>
      </c>
      <c r="E3508" s="16">
        <v>0</v>
      </c>
      <c r="F3508" s="16">
        <v>0</v>
      </c>
      <c r="G3508" s="16">
        <v>0</v>
      </c>
      <c r="H3508" s="16">
        <v>0</v>
      </c>
      <c r="I3508" s="16">
        <v>0</v>
      </c>
      <c r="J3508" s="16">
        <v>0</v>
      </c>
      <c r="K3508" s="16">
        <v>0</v>
      </c>
      <c r="L3508" s="16">
        <v>0</v>
      </c>
      <c r="M3508" s="16">
        <v>0</v>
      </c>
      <c r="N3508" s="16">
        <v>0</v>
      </c>
      <c r="O3508" s="16">
        <v>0</v>
      </c>
      <c r="P3508" s="13" t="str">
        <f>IFERROR(VLOOKUP($A3508,'Fielding Data'!$A:$H,MATCH(P$1,'Fielding Data'!$A$1:$H$1,0),0),"Other")</f>
        <v>P</v>
      </c>
      <c r="Q3508" s="13">
        <f>IFERROR(VLOOKUP($A3508,'Fielding Data'!$A:$H,MATCH(Q$1,'Fielding Data'!$A$1:$H$1,0),0),"Other")</f>
        <v>0</v>
      </c>
      <c r="R3508" s="13">
        <f>IFERROR(VLOOKUP($A3508,'Fielding Data'!$A:$H,MATCH(R$1,'Fielding Data'!$A$1:$H$1,0),0),"Other")</f>
        <v>6</v>
      </c>
      <c r="S3508" s="13">
        <f>IFERROR(VLOOKUP($A3508,'Fielding Data'!$A:$H,MATCH(S$1,'Fielding Data'!$A$1:$H$1,0),0),"Other")</f>
        <v>0</v>
      </c>
      <c r="T3508" s="13">
        <f>IFERROR(VLOOKUP($A3508,'Fielding Data'!$A:$H,MATCH(T$1,'Fielding Data'!$A$1:$H$1,0),0),"Other")</f>
        <v>0</v>
      </c>
      <c r="U3508" s="13">
        <f>SUMIFS('Fielding Data'!E:E,'Fielding Data'!$A:$A,'Hitting Data'!$A3508)</f>
        <v>0</v>
      </c>
      <c r="V3508" s="13">
        <f>SUMIFS('Fielding Data'!F:F,'Fielding Data'!$A:$A,'Hitting Data'!$A3508)</f>
        <v>6</v>
      </c>
      <c r="W3508" s="13">
        <f>SUMIFS('Fielding Data'!G:G,'Fielding Data'!$A:$A,'Hitting Data'!$A3508)</f>
        <v>0</v>
      </c>
      <c r="X3508" s="13">
        <f>SUMIFS('Fielding Data'!H:H,'Fielding Data'!$A:$A,'Hitting Data'!$A3508)</f>
        <v>0</v>
      </c>
    </row>
    <row r="3509" spans="1:24" x14ac:dyDescent="0.3">
      <c r="A3509" s="13" t="str">
        <f t="shared" si="54"/>
        <v>zambrca012012</v>
      </c>
      <c r="B3509" s="16" t="s">
        <v>283</v>
      </c>
      <c r="C3509" s="16">
        <v>2012</v>
      </c>
      <c r="D3509" s="16">
        <v>35</v>
      </c>
      <c r="E3509" s="16">
        <v>34</v>
      </c>
      <c r="F3509" s="16">
        <v>3</v>
      </c>
      <c r="G3509" s="16">
        <v>6</v>
      </c>
      <c r="H3509" s="16">
        <v>0</v>
      </c>
      <c r="I3509" s="16">
        <v>0</v>
      </c>
      <c r="J3509" s="16">
        <v>1</v>
      </c>
      <c r="K3509" s="16">
        <v>2</v>
      </c>
      <c r="L3509" s="16">
        <v>0</v>
      </c>
      <c r="M3509" s="16">
        <v>0</v>
      </c>
      <c r="N3509" s="16">
        <v>0</v>
      </c>
      <c r="O3509" s="16">
        <v>8</v>
      </c>
      <c r="P3509" s="13" t="str">
        <f>IFERROR(VLOOKUP($A3509,'Fielding Data'!$A:$H,MATCH(P$1,'Fielding Data'!$A$1:$H$1,0),0),"Other")</f>
        <v>P</v>
      </c>
      <c r="Q3509" s="13">
        <f>IFERROR(VLOOKUP($A3509,'Fielding Data'!$A:$H,MATCH(Q$1,'Fielding Data'!$A$1:$H$1,0),0),"Other")</f>
        <v>12</v>
      </c>
      <c r="R3509" s="13">
        <f>IFERROR(VLOOKUP($A3509,'Fielding Data'!$A:$H,MATCH(R$1,'Fielding Data'!$A$1:$H$1,0),0),"Other")</f>
        <v>18</v>
      </c>
      <c r="S3509" s="13">
        <f>IFERROR(VLOOKUP($A3509,'Fielding Data'!$A:$H,MATCH(S$1,'Fielding Data'!$A$1:$H$1,0),0),"Other")</f>
        <v>2</v>
      </c>
      <c r="T3509" s="13">
        <f>IFERROR(VLOOKUP($A3509,'Fielding Data'!$A:$H,MATCH(T$1,'Fielding Data'!$A$1:$H$1,0),0),"Other")</f>
        <v>2</v>
      </c>
      <c r="U3509" s="13">
        <f>SUMIFS('Fielding Data'!E:E,'Fielding Data'!$A:$A,'Hitting Data'!$A3509)</f>
        <v>12</v>
      </c>
      <c r="V3509" s="13">
        <f>SUMIFS('Fielding Data'!F:F,'Fielding Data'!$A:$A,'Hitting Data'!$A3509)</f>
        <v>18</v>
      </c>
      <c r="W3509" s="13">
        <f>SUMIFS('Fielding Data'!G:G,'Fielding Data'!$A:$A,'Hitting Data'!$A3509)</f>
        <v>2</v>
      </c>
      <c r="X3509" s="13">
        <f>SUMIFS('Fielding Data'!H:H,'Fielding Data'!$A:$A,'Hitting Data'!$A3509)</f>
        <v>2</v>
      </c>
    </row>
    <row r="3510" spans="1:24" x14ac:dyDescent="0.3">
      <c r="A3510" s="13" t="str">
        <f t="shared" si="54"/>
        <v>zieglbr012012</v>
      </c>
      <c r="B3510" s="16" t="s">
        <v>1037</v>
      </c>
      <c r="C3510" s="16">
        <v>2012</v>
      </c>
      <c r="D3510" s="16">
        <v>77</v>
      </c>
      <c r="E3510" s="16">
        <v>4</v>
      </c>
      <c r="F3510" s="16">
        <v>1</v>
      </c>
      <c r="G3510" s="16">
        <v>1</v>
      </c>
      <c r="H3510" s="16">
        <v>0</v>
      </c>
      <c r="I3510" s="16">
        <v>0</v>
      </c>
      <c r="J3510" s="16">
        <v>0</v>
      </c>
      <c r="K3510" s="16">
        <v>0</v>
      </c>
      <c r="L3510" s="16">
        <v>0</v>
      </c>
      <c r="M3510" s="16">
        <v>0</v>
      </c>
      <c r="N3510" s="16">
        <v>0</v>
      </c>
      <c r="O3510" s="16">
        <v>2</v>
      </c>
      <c r="P3510" s="13" t="str">
        <f>IFERROR(VLOOKUP($A3510,'Fielding Data'!$A:$H,MATCH(P$1,'Fielding Data'!$A$1:$H$1,0),0),"Other")</f>
        <v>P</v>
      </c>
      <c r="Q3510" s="13">
        <f>IFERROR(VLOOKUP($A3510,'Fielding Data'!$A:$H,MATCH(Q$1,'Fielding Data'!$A$1:$H$1,0),0),"Other")</f>
        <v>3</v>
      </c>
      <c r="R3510" s="13">
        <f>IFERROR(VLOOKUP($A3510,'Fielding Data'!$A:$H,MATCH(R$1,'Fielding Data'!$A$1:$H$1,0),0),"Other")</f>
        <v>21</v>
      </c>
      <c r="S3510" s="13">
        <f>IFERROR(VLOOKUP($A3510,'Fielding Data'!$A:$H,MATCH(S$1,'Fielding Data'!$A$1:$H$1,0),0),"Other")</f>
        <v>1</v>
      </c>
      <c r="T3510" s="13">
        <f>IFERROR(VLOOKUP($A3510,'Fielding Data'!$A:$H,MATCH(T$1,'Fielding Data'!$A$1:$H$1,0),0),"Other")</f>
        <v>2</v>
      </c>
      <c r="U3510" s="13">
        <f>SUMIFS('Fielding Data'!E:E,'Fielding Data'!$A:$A,'Hitting Data'!$A3510)</f>
        <v>3</v>
      </c>
      <c r="V3510" s="13">
        <f>SUMIFS('Fielding Data'!F:F,'Fielding Data'!$A:$A,'Hitting Data'!$A3510)</f>
        <v>21</v>
      </c>
      <c r="W3510" s="13">
        <f>SUMIFS('Fielding Data'!G:G,'Fielding Data'!$A:$A,'Hitting Data'!$A3510)</f>
        <v>1</v>
      </c>
      <c r="X3510" s="13">
        <f>SUMIFS('Fielding Data'!H:H,'Fielding Data'!$A:$A,'Hitting Data'!$A3510)</f>
        <v>2</v>
      </c>
    </row>
    <row r="3511" spans="1:24" x14ac:dyDescent="0.3">
      <c r="A3511" s="13" t="str">
        <f t="shared" si="54"/>
        <v>zimmejo022012</v>
      </c>
      <c r="B3511" s="16" t="s">
        <v>1214</v>
      </c>
      <c r="C3511" s="16">
        <v>2012</v>
      </c>
      <c r="D3511" s="16">
        <v>32</v>
      </c>
      <c r="E3511" s="16">
        <v>57</v>
      </c>
      <c r="F3511" s="16">
        <v>5</v>
      </c>
      <c r="G3511" s="16">
        <v>11</v>
      </c>
      <c r="H3511" s="16">
        <v>2</v>
      </c>
      <c r="I3511" s="16">
        <v>0</v>
      </c>
      <c r="J3511" s="16">
        <v>1</v>
      </c>
      <c r="K3511" s="16">
        <v>4</v>
      </c>
      <c r="L3511" s="16">
        <v>0</v>
      </c>
      <c r="M3511" s="16">
        <v>0</v>
      </c>
      <c r="N3511" s="16">
        <v>4</v>
      </c>
      <c r="O3511" s="16">
        <v>13</v>
      </c>
      <c r="P3511" s="13" t="str">
        <f>IFERROR(VLOOKUP($A3511,'Fielding Data'!$A:$H,MATCH(P$1,'Fielding Data'!$A$1:$H$1,0),0),"Other")</f>
        <v>P</v>
      </c>
      <c r="Q3511" s="13">
        <f>IFERROR(VLOOKUP($A3511,'Fielding Data'!$A:$H,MATCH(Q$1,'Fielding Data'!$A$1:$H$1,0),0),"Other")</f>
        <v>12</v>
      </c>
      <c r="R3511" s="13">
        <f>IFERROR(VLOOKUP($A3511,'Fielding Data'!$A:$H,MATCH(R$1,'Fielding Data'!$A$1:$H$1,0),0),"Other")</f>
        <v>28</v>
      </c>
      <c r="S3511" s="13">
        <f>IFERROR(VLOOKUP($A3511,'Fielding Data'!$A:$H,MATCH(S$1,'Fielding Data'!$A$1:$H$1,0),0),"Other")</f>
        <v>2</v>
      </c>
      <c r="T3511" s="13">
        <f>IFERROR(VLOOKUP($A3511,'Fielding Data'!$A:$H,MATCH(T$1,'Fielding Data'!$A$1:$H$1,0),0),"Other")</f>
        <v>2</v>
      </c>
      <c r="U3511" s="13">
        <f>SUMIFS('Fielding Data'!E:E,'Fielding Data'!$A:$A,'Hitting Data'!$A3511)</f>
        <v>12</v>
      </c>
      <c r="V3511" s="13">
        <f>SUMIFS('Fielding Data'!F:F,'Fielding Data'!$A:$A,'Hitting Data'!$A3511)</f>
        <v>28</v>
      </c>
      <c r="W3511" s="13">
        <f>SUMIFS('Fielding Data'!G:G,'Fielding Data'!$A:$A,'Hitting Data'!$A3511)</f>
        <v>2</v>
      </c>
      <c r="X3511" s="13">
        <f>SUMIFS('Fielding Data'!H:H,'Fielding Data'!$A:$A,'Hitting Data'!$A3511)</f>
        <v>2</v>
      </c>
    </row>
    <row r="3512" spans="1:24" x14ac:dyDescent="0.3">
      <c r="A3512" s="13" t="str">
        <f t="shared" si="54"/>
        <v>zimmery012012</v>
      </c>
      <c r="B3512" s="16" t="s">
        <v>622</v>
      </c>
      <c r="C3512" s="16">
        <v>2012</v>
      </c>
      <c r="D3512" s="16">
        <v>145</v>
      </c>
      <c r="E3512" s="16">
        <v>578</v>
      </c>
      <c r="F3512" s="16">
        <v>93</v>
      </c>
      <c r="G3512" s="16">
        <v>163</v>
      </c>
      <c r="H3512" s="16">
        <v>36</v>
      </c>
      <c r="I3512" s="16">
        <v>1</v>
      </c>
      <c r="J3512" s="16">
        <v>25</v>
      </c>
      <c r="K3512" s="16">
        <v>95</v>
      </c>
      <c r="L3512" s="16">
        <v>5</v>
      </c>
      <c r="M3512" s="16">
        <v>2</v>
      </c>
      <c r="N3512" s="16">
        <v>57</v>
      </c>
      <c r="O3512" s="16">
        <v>116</v>
      </c>
      <c r="P3512" s="13" t="str">
        <f>IFERROR(VLOOKUP($A3512,'Fielding Data'!$A:$H,MATCH(P$1,'Fielding Data'!$A$1:$H$1,0),0),"Other")</f>
        <v>3B</v>
      </c>
      <c r="Q3512" s="13">
        <f>IFERROR(VLOOKUP($A3512,'Fielding Data'!$A:$H,MATCH(Q$1,'Fielding Data'!$A$1:$H$1,0),0),"Other")</f>
        <v>76</v>
      </c>
      <c r="R3512" s="13">
        <f>IFERROR(VLOOKUP($A3512,'Fielding Data'!$A:$H,MATCH(R$1,'Fielding Data'!$A$1:$H$1,0),0),"Other")</f>
        <v>284</v>
      </c>
      <c r="S3512" s="13">
        <f>IFERROR(VLOOKUP($A3512,'Fielding Data'!$A:$H,MATCH(S$1,'Fielding Data'!$A$1:$H$1,0),0),"Other")</f>
        <v>19</v>
      </c>
      <c r="T3512" s="13">
        <f>IFERROR(VLOOKUP($A3512,'Fielding Data'!$A:$H,MATCH(T$1,'Fielding Data'!$A$1:$H$1,0),0),"Other")</f>
        <v>28</v>
      </c>
      <c r="U3512" s="13">
        <f>SUMIFS('Fielding Data'!E:E,'Fielding Data'!$A:$A,'Hitting Data'!$A3512)</f>
        <v>76</v>
      </c>
      <c r="V3512" s="13">
        <f>SUMIFS('Fielding Data'!F:F,'Fielding Data'!$A:$A,'Hitting Data'!$A3512)</f>
        <v>284</v>
      </c>
      <c r="W3512" s="13">
        <f>SUMIFS('Fielding Data'!G:G,'Fielding Data'!$A:$A,'Hitting Data'!$A3512)</f>
        <v>19</v>
      </c>
      <c r="X3512" s="13">
        <f>SUMIFS('Fielding Data'!H:H,'Fielding Data'!$A:$A,'Hitting Data'!$A3512)</f>
        <v>28</v>
      </c>
    </row>
    <row r="3513" spans="1:24" x14ac:dyDescent="0.3">
      <c r="A3513" s="13" t="str">
        <f t="shared" si="54"/>
        <v>zitoba012012</v>
      </c>
      <c r="B3513" s="16" t="s">
        <v>225</v>
      </c>
      <c r="C3513" s="16">
        <v>2012</v>
      </c>
      <c r="D3513" s="16">
        <v>32</v>
      </c>
      <c r="E3513" s="16">
        <v>53</v>
      </c>
      <c r="F3513" s="16">
        <v>3</v>
      </c>
      <c r="G3513" s="16">
        <v>4</v>
      </c>
      <c r="H3513" s="16">
        <v>0</v>
      </c>
      <c r="I3513" s="16">
        <v>0</v>
      </c>
      <c r="J3513" s="16">
        <v>0</v>
      </c>
      <c r="K3513" s="16">
        <v>2</v>
      </c>
      <c r="L3513" s="16">
        <v>0</v>
      </c>
      <c r="M3513" s="16">
        <v>0</v>
      </c>
      <c r="N3513" s="16">
        <v>6</v>
      </c>
      <c r="O3513" s="16">
        <v>12</v>
      </c>
      <c r="P3513" s="13" t="str">
        <f>IFERROR(VLOOKUP($A3513,'Fielding Data'!$A:$H,MATCH(P$1,'Fielding Data'!$A$1:$H$1,0),0),"Other")</f>
        <v>P</v>
      </c>
      <c r="Q3513" s="13">
        <f>IFERROR(VLOOKUP($A3513,'Fielding Data'!$A:$H,MATCH(Q$1,'Fielding Data'!$A$1:$H$1,0),0),"Other")</f>
        <v>2</v>
      </c>
      <c r="R3513" s="13">
        <f>IFERROR(VLOOKUP($A3513,'Fielding Data'!$A:$H,MATCH(R$1,'Fielding Data'!$A$1:$H$1,0),0),"Other")</f>
        <v>26</v>
      </c>
      <c r="S3513" s="13">
        <f>IFERROR(VLOOKUP($A3513,'Fielding Data'!$A:$H,MATCH(S$1,'Fielding Data'!$A$1:$H$1,0),0),"Other")</f>
        <v>1</v>
      </c>
      <c r="T3513" s="13">
        <f>IFERROR(VLOOKUP($A3513,'Fielding Data'!$A:$H,MATCH(T$1,'Fielding Data'!$A$1:$H$1,0),0),"Other")</f>
        <v>1</v>
      </c>
      <c r="U3513" s="13">
        <f>SUMIFS('Fielding Data'!E:E,'Fielding Data'!$A:$A,'Hitting Data'!$A3513)</f>
        <v>2</v>
      </c>
      <c r="V3513" s="13">
        <f>SUMIFS('Fielding Data'!F:F,'Fielding Data'!$A:$A,'Hitting Data'!$A3513)</f>
        <v>26</v>
      </c>
      <c r="W3513" s="13">
        <f>SUMIFS('Fielding Data'!G:G,'Fielding Data'!$A:$A,'Hitting Data'!$A3513)</f>
        <v>1</v>
      </c>
      <c r="X3513" s="13">
        <f>SUMIFS('Fielding Data'!H:H,'Fielding Data'!$A:$A,'Hitting Data'!$A3513)</f>
        <v>1</v>
      </c>
    </row>
    <row r="3514" spans="1:24" x14ac:dyDescent="0.3">
      <c r="A3514" s="13" t="str">
        <f t="shared" si="54"/>
        <v>zobribe012012</v>
      </c>
      <c r="B3514" s="16" t="s">
        <v>747</v>
      </c>
      <c r="C3514" s="16">
        <v>2012</v>
      </c>
      <c r="D3514" s="16">
        <v>157</v>
      </c>
      <c r="E3514" s="16">
        <v>560</v>
      </c>
      <c r="F3514" s="16">
        <v>88</v>
      </c>
      <c r="G3514" s="16">
        <v>151</v>
      </c>
      <c r="H3514" s="16">
        <v>39</v>
      </c>
      <c r="I3514" s="16">
        <v>7</v>
      </c>
      <c r="J3514" s="16">
        <v>20</v>
      </c>
      <c r="K3514" s="16">
        <v>74</v>
      </c>
      <c r="L3514" s="16">
        <v>14</v>
      </c>
      <c r="M3514" s="16">
        <v>9</v>
      </c>
      <c r="N3514" s="16">
        <v>97</v>
      </c>
      <c r="O3514" s="16">
        <v>103</v>
      </c>
      <c r="P3514" s="13" t="str">
        <f>IFERROR(VLOOKUP($A3514,'Fielding Data'!$A:$H,MATCH(P$1,'Fielding Data'!$A$1:$H$1,0),0),"Other")</f>
        <v>2B</v>
      </c>
      <c r="Q3514" s="13">
        <f>IFERROR(VLOOKUP($A3514,'Fielding Data'!$A:$H,MATCH(Q$1,'Fielding Data'!$A$1:$H$1,0),0),"Other")</f>
        <v>73</v>
      </c>
      <c r="R3514" s="13">
        <f>IFERROR(VLOOKUP($A3514,'Fielding Data'!$A:$H,MATCH(R$1,'Fielding Data'!$A$1:$H$1,0),0),"Other")</f>
        <v>107</v>
      </c>
      <c r="S3514" s="13">
        <f>IFERROR(VLOOKUP($A3514,'Fielding Data'!$A:$H,MATCH(S$1,'Fielding Data'!$A$1:$H$1,0),0),"Other")</f>
        <v>6</v>
      </c>
      <c r="T3514" s="13">
        <f>IFERROR(VLOOKUP($A3514,'Fielding Data'!$A:$H,MATCH(T$1,'Fielding Data'!$A$1:$H$1,0),0),"Other")</f>
        <v>27</v>
      </c>
      <c r="U3514" s="13">
        <f>SUMIFS('Fielding Data'!E:E,'Fielding Data'!$A:$A,'Hitting Data'!$A3514)</f>
        <v>232</v>
      </c>
      <c r="V3514" s="13">
        <f>SUMIFS('Fielding Data'!F:F,'Fielding Data'!$A:$A,'Hitting Data'!$A3514)</f>
        <v>252</v>
      </c>
      <c r="W3514" s="13">
        <f>SUMIFS('Fielding Data'!G:G,'Fielding Data'!$A:$A,'Hitting Data'!$A3514)</f>
        <v>12</v>
      </c>
      <c r="X3514" s="13">
        <f>SUMIFS('Fielding Data'!H:H,'Fielding Data'!$A:$A,'Hitting Data'!$A3514)</f>
        <v>55</v>
      </c>
    </row>
    <row r="3515" spans="1:24" x14ac:dyDescent="0.3">
      <c r="A3515" s="13" t="str">
        <f t="shared" si="54"/>
        <v>aardsda012013</v>
      </c>
      <c r="B3515" s="16" t="s">
        <v>414</v>
      </c>
      <c r="C3515" s="16">
        <v>2013</v>
      </c>
      <c r="D3515" s="16">
        <v>43</v>
      </c>
      <c r="E3515" s="16">
        <v>0</v>
      </c>
      <c r="F3515" s="16">
        <v>0</v>
      </c>
      <c r="G3515" s="16">
        <v>0</v>
      </c>
      <c r="H3515" s="16">
        <v>0</v>
      </c>
      <c r="I3515" s="16">
        <v>0</v>
      </c>
      <c r="J3515" s="16">
        <v>0</v>
      </c>
      <c r="K3515" s="16">
        <v>0</v>
      </c>
      <c r="L3515" s="16">
        <v>0</v>
      </c>
      <c r="M3515" s="16">
        <v>0</v>
      </c>
      <c r="N3515" s="16">
        <v>0</v>
      </c>
      <c r="O3515" s="16">
        <v>0</v>
      </c>
      <c r="P3515" s="13" t="str">
        <f>IFERROR(VLOOKUP($A3515,'Fielding Data'!$A:$H,MATCH(P$1,'Fielding Data'!$A$1:$H$1,0),0),"Other")</f>
        <v>P</v>
      </c>
      <c r="Q3515" s="13">
        <f>IFERROR(VLOOKUP($A3515,'Fielding Data'!$A:$H,MATCH(Q$1,'Fielding Data'!$A$1:$H$1,0),0),"Other")</f>
        <v>1</v>
      </c>
      <c r="R3515" s="13">
        <f>IFERROR(VLOOKUP($A3515,'Fielding Data'!$A:$H,MATCH(R$1,'Fielding Data'!$A$1:$H$1,0),0),"Other")</f>
        <v>5</v>
      </c>
      <c r="S3515" s="13">
        <f>IFERROR(VLOOKUP($A3515,'Fielding Data'!$A:$H,MATCH(S$1,'Fielding Data'!$A$1:$H$1,0),0),"Other")</f>
        <v>0</v>
      </c>
      <c r="T3515" s="13">
        <f>IFERROR(VLOOKUP($A3515,'Fielding Data'!$A:$H,MATCH(T$1,'Fielding Data'!$A$1:$H$1,0),0),"Other")</f>
        <v>0</v>
      </c>
      <c r="U3515" s="13">
        <f>SUMIFS('Fielding Data'!E:E,'Fielding Data'!$A:$A,'Hitting Data'!$A3515)</f>
        <v>1</v>
      </c>
      <c r="V3515" s="13">
        <f>SUMIFS('Fielding Data'!F:F,'Fielding Data'!$A:$A,'Hitting Data'!$A3515)</f>
        <v>5</v>
      </c>
      <c r="W3515" s="13">
        <f>SUMIFS('Fielding Data'!G:G,'Fielding Data'!$A:$A,'Hitting Data'!$A3515)</f>
        <v>0</v>
      </c>
      <c r="X3515" s="13">
        <f>SUMIFS('Fielding Data'!H:H,'Fielding Data'!$A:$A,'Hitting Data'!$A3515)</f>
        <v>0</v>
      </c>
    </row>
    <row r="3516" spans="1:24" x14ac:dyDescent="0.3">
      <c r="A3516" s="13" t="str">
        <f t="shared" si="54"/>
        <v>abadfe012013</v>
      </c>
      <c r="B3516" s="16" t="s">
        <v>1215</v>
      </c>
      <c r="C3516" s="16">
        <v>2013</v>
      </c>
      <c r="D3516" s="16">
        <v>39</v>
      </c>
      <c r="E3516" s="16">
        <v>0</v>
      </c>
      <c r="F3516" s="16">
        <v>0</v>
      </c>
      <c r="G3516" s="16">
        <v>0</v>
      </c>
      <c r="H3516" s="16">
        <v>0</v>
      </c>
      <c r="I3516" s="16">
        <v>0</v>
      </c>
      <c r="J3516" s="16">
        <v>0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3" t="str">
        <f>IFERROR(VLOOKUP($A3516,'Fielding Data'!$A:$H,MATCH(P$1,'Fielding Data'!$A$1:$H$1,0),0),"Other")</f>
        <v>P</v>
      </c>
      <c r="Q3516" s="13">
        <f>IFERROR(VLOOKUP($A3516,'Fielding Data'!$A:$H,MATCH(Q$1,'Fielding Data'!$A$1:$H$1,0),0),"Other")</f>
        <v>1</v>
      </c>
      <c r="R3516" s="13">
        <f>IFERROR(VLOOKUP($A3516,'Fielding Data'!$A:$H,MATCH(R$1,'Fielding Data'!$A$1:$H$1,0),0),"Other")</f>
        <v>4</v>
      </c>
      <c r="S3516" s="13">
        <f>IFERROR(VLOOKUP($A3516,'Fielding Data'!$A:$H,MATCH(S$1,'Fielding Data'!$A$1:$H$1,0),0),"Other")</f>
        <v>0</v>
      </c>
      <c r="T3516" s="13">
        <f>IFERROR(VLOOKUP($A3516,'Fielding Data'!$A:$H,MATCH(T$1,'Fielding Data'!$A$1:$H$1,0),0),"Other")</f>
        <v>0</v>
      </c>
      <c r="U3516" s="13">
        <f>SUMIFS('Fielding Data'!E:E,'Fielding Data'!$A:$A,'Hitting Data'!$A3516)</f>
        <v>1</v>
      </c>
      <c r="V3516" s="13">
        <f>SUMIFS('Fielding Data'!F:F,'Fielding Data'!$A:$A,'Hitting Data'!$A3516)</f>
        <v>4</v>
      </c>
      <c r="W3516" s="13">
        <f>SUMIFS('Fielding Data'!G:G,'Fielding Data'!$A:$A,'Hitting Data'!$A3516)</f>
        <v>0</v>
      </c>
      <c r="X3516" s="13">
        <f>SUMIFS('Fielding Data'!H:H,'Fielding Data'!$A:$A,'Hitting Data'!$A3516)</f>
        <v>0</v>
      </c>
    </row>
    <row r="3517" spans="1:24" x14ac:dyDescent="0.3">
      <c r="A3517" s="13" t="str">
        <f t="shared" si="54"/>
        <v>abreuto012013</v>
      </c>
      <c r="B3517" s="16" t="s">
        <v>749</v>
      </c>
      <c r="C3517" s="16">
        <v>2013</v>
      </c>
      <c r="D3517" s="16">
        <v>53</v>
      </c>
      <c r="E3517" s="16">
        <v>138</v>
      </c>
      <c r="F3517" s="16">
        <v>21</v>
      </c>
      <c r="G3517" s="16">
        <v>37</v>
      </c>
      <c r="H3517" s="16">
        <v>12</v>
      </c>
      <c r="I3517" s="16">
        <v>3</v>
      </c>
      <c r="J3517" s="16">
        <v>2</v>
      </c>
      <c r="K3517" s="16">
        <v>14</v>
      </c>
      <c r="L3517" s="16">
        <v>0</v>
      </c>
      <c r="M3517" s="16">
        <v>2</v>
      </c>
      <c r="N3517" s="16">
        <v>6</v>
      </c>
      <c r="O3517" s="16">
        <v>33</v>
      </c>
      <c r="P3517" s="13" t="str">
        <f>IFERROR(VLOOKUP($A3517,'Fielding Data'!$A:$H,MATCH(P$1,'Fielding Data'!$A$1:$H$1,0),0),"Other")</f>
        <v>2B</v>
      </c>
      <c r="Q3517" s="13">
        <f>IFERROR(VLOOKUP($A3517,'Fielding Data'!$A:$H,MATCH(Q$1,'Fielding Data'!$A$1:$H$1,0),0),"Other")</f>
        <v>45</v>
      </c>
      <c r="R3517" s="13">
        <f>IFERROR(VLOOKUP($A3517,'Fielding Data'!$A:$H,MATCH(R$1,'Fielding Data'!$A$1:$H$1,0),0),"Other")</f>
        <v>57</v>
      </c>
      <c r="S3517" s="13">
        <f>IFERROR(VLOOKUP($A3517,'Fielding Data'!$A:$H,MATCH(S$1,'Fielding Data'!$A$1:$H$1,0),0),"Other")</f>
        <v>2</v>
      </c>
      <c r="T3517" s="13">
        <f>IFERROR(VLOOKUP($A3517,'Fielding Data'!$A:$H,MATCH(T$1,'Fielding Data'!$A$1:$H$1,0),0),"Other")</f>
        <v>15</v>
      </c>
      <c r="U3517" s="13">
        <f>SUMIFS('Fielding Data'!E:E,'Fielding Data'!$A:$A,'Hitting Data'!$A3517)</f>
        <v>47</v>
      </c>
      <c r="V3517" s="13">
        <f>SUMIFS('Fielding Data'!F:F,'Fielding Data'!$A:$A,'Hitting Data'!$A3517)</f>
        <v>66</v>
      </c>
      <c r="W3517" s="13">
        <f>SUMIFS('Fielding Data'!G:G,'Fielding Data'!$A:$A,'Hitting Data'!$A3517)</f>
        <v>3</v>
      </c>
      <c r="X3517" s="13">
        <f>SUMIFS('Fielding Data'!H:H,'Fielding Data'!$A:$A,'Hitting Data'!$A3517)</f>
        <v>15</v>
      </c>
    </row>
    <row r="3518" spans="1:24" x14ac:dyDescent="0.3">
      <c r="A3518" s="13" t="str">
        <f t="shared" si="54"/>
        <v>aceveal012013</v>
      </c>
      <c r="B3518" s="16" t="s">
        <v>872</v>
      </c>
      <c r="C3518" s="16">
        <v>2013</v>
      </c>
      <c r="D3518" s="16">
        <v>11</v>
      </c>
      <c r="E3518" s="16">
        <v>0</v>
      </c>
      <c r="F3518" s="16">
        <v>0</v>
      </c>
      <c r="G3518" s="16">
        <v>0</v>
      </c>
      <c r="H3518" s="16">
        <v>0</v>
      </c>
      <c r="I3518" s="16">
        <v>0</v>
      </c>
      <c r="J3518" s="16">
        <v>0</v>
      </c>
      <c r="K3518" s="16">
        <v>0</v>
      </c>
      <c r="L3518" s="16">
        <v>0</v>
      </c>
      <c r="M3518" s="16">
        <v>0</v>
      </c>
      <c r="N3518" s="16">
        <v>0</v>
      </c>
      <c r="O3518" s="16">
        <v>0</v>
      </c>
      <c r="P3518" s="13" t="str">
        <f>IFERROR(VLOOKUP($A3518,'Fielding Data'!$A:$H,MATCH(P$1,'Fielding Data'!$A$1:$H$1,0),0),"Other")</f>
        <v>P</v>
      </c>
      <c r="Q3518" s="13">
        <f>IFERROR(VLOOKUP($A3518,'Fielding Data'!$A:$H,MATCH(Q$1,'Fielding Data'!$A$1:$H$1,0),0),"Other")</f>
        <v>2</v>
      </c>
      <c r="R3518" s="13">
        <f>IFERROR(VLOOKUP($A3518,'Fielding Data'!$A:$H,MATCH(R$1,'Fielding Data'!$A$1:$H$1,0),0),"Other")</f>
        <v>7</v>
      </c>
      <c r="S3518" s="13">
        <f>IFERROR(VLOOKUP($A3518,'Fielding Data'!$A:$H,MATCH(S$1,'Fielding Data'!$A$1:$H$1,0),0),"Other")</f>
        <v>2</v>
      </c>
      <c r="T3518" s="13">
        <f>IFERROR(VLOOKUP($A3518,'Fielding Data'!$A:$H,MATCH(T$1,'Fielding Data'!$A$1:$H$1,0),0),"Other")</f>
        <v>0</v>
      </c>
      <c r="U3518" s="13">
        <f>SUMIFS('Fielding Data'!E:E,'Fielding Data'!$A:$A,'Hitting Data'!$A3518)</f>
        <v>2</v>
      </c>
      <c r="V3518" s="13">
        <f>SUMIFS('Fielding Data'!F:F,'Fielding Data'!$A:$A,'Hitting Data'!$A3518)</f>
        <v>7</v>
      </c>
      <c r="W3518" s="13">
        <f>SUMIFS('Fielding Data'!G:G,'Fielding Data'!$A:$A,'Hitting Data'!$A3518)</f>
        <v>2</v>
      </c>
      <c r="X3518" s="13">
        <f>SUMIFS('Fielding Data'!H:H,'Fielding Data'!$A:$A,'Hitting Data'!$A3518)</f>
        <v>0</v>
      </c>
    </row>
    <row r="3519" spans="1:24" x14ac:dyDescent="0.3">
      <c r="A3519" s="13" t="str">
        <f t="shared" si="54"/>
        <v>ackledu012013</v>
      </c>
      <c r="B3519" s="16" t="s">
        <v>1419</v>
      </c>
      <c r="C3519" s="16">
        <v>2013</v>
      </c>
      <c r="D3519" s="16">
        <v>113</v>
      </c>
      <c r="E3519" s="16">
        <v>384</v>
      </c>
      <c r="F3519" s="16">
        <v>40</v>
      </c>
      <c r="G3519" s="16">
        <v>97</v>
      </c>
      <c r="H3519" s="16">
        <v>18</v>
      </c>
      <c r="I3519" s="16">
        <v>2</v>
      </c>
      <c r="J3519" s="16">
        <v>4</v>
      </c>
      <c r="K3519" s="16">
        <v>31</v>
      </c>
      <c r="L3519" s="16">
        <v>2</v>
      </c>
      <c r="M3519" s="16">
        <v>3</v>
      </c>
      <c r="N3519" s="16">
        <v>37</v>
      </c>
      <c r="O3519" s="16">
        <v>72</v>
      </c>
      <c r="P3519" s="13" t="str">
        <f>IFERROR(VLOOKUP($A3519,'Fielding Data'!$A:$H,MATCH(P$1,'Fielding Data'!$A$1:$H$1,0),0),"Other")</f>
        <v>1B</v>
      </c>
      <c r="Q3519" s="13">
        <f>IFERROR(VLOOKUP($A3519,'Fielding Data'!$A:$H,MATCH(Q$1,'Fielding Data'!$A$1:$H$1,0),0),"Other")</f>
        <v>11</v>
      </c>
      <c r="R3519" s="13">
        <f>IFERROR(VLOOKUP($A3519,'Fielding Data'!$A:$H,MATCH(R$1,'Fielding Data'!$A$1:$H$1,0),0),"Other")</f>
        <v>1</v>
      </c>
      <c r="S3519" s="13">
        <f>IFERROR(VLOOKUP($A3519,'Fielding Data'!$A:$H,MATCH(S$1,'Fielding Data'!$A$1:$H$1,0),0),"Other")</f>
        <v>0</v>
      </c>
      <c r="T3519" s="13">
        <f>IFERROR(VLOOKUP($A3519,'Fielding Data'!$A:$H,MATCH(T$1,'Fielding Data'!$A$1:$H$1,0),0),"Other")</f>
        <v>0</v>
      </c>
      <c r="U3519" s="13">
        <f>SUMIFS('Fielding Data'!E:E,'Fielding Data'!$A:$A,'Hitting Data'!$A3519)</f>
        <v>226</v>
      </c>
      <c r="V3519" s="13">
        <f>SUMIFS('Fielding Data'!F:F,'Fielding Data'!$A:$A,'Hitting Data'!$A3519)</f>
        <v>152</v>
      </c>
      <c r="W3519" s="13">
        <f>SUMIFS('Fielding Data'!G:G,'Fielding Data'!$A:$A,'Hitting Data'!$A3519)</f>
        <v>1</v>
      </c>
      <c r="X3519" s="13">
        <f>SUMIFS('Fielding Data'!H:H,'Fielding Data'!$A:$A,'Hitting Data'!$A3519)</f>
        <v>31</v>
      </c>
    </row>
    <row r="3520" spans="1:24" x14ac:dyDescent="0.3">
      <c r="A3520" s="13" t="str">
        <f t="shared" si="54"/>
        <v>adamsda022013</v>
      </c>
      <c r="B3520" s="16" t="s">
        <v>1863</v>
      </c>
      <c r="C3520" s="16">
        <v>2013</v>
      </c>
      <c r="D3520" s="16">
        <v>43</v>
      </c>
      <c r="E3520" s="16">
        <v>140</v>
      </c>
      <c r="F3520" s="16">
        <v>10</v>
      </c>
      <c r="G3520" s="16">
        <v>27</v>
      </c>
      <c r="H3520" s="16">
        <v>5</v>
      </c>
      <c r="I3520" s="16">
        <v>1</v>
      </c>
      <c r="J3520" s="16">
        <v>2</v>
      </c>
      <c r="K3520" s="16">
        <v>13</v>
      </c>
      <c r="L3520" s="16">
        <v>0</v>
      </c>
      <c r="M3520" s="16">
        <v>0</v>
      </c>
      <c r="N3520" s="16">
        <v>9</v>
      </c>
      <c r="O3520" s="16">
        <v>43</v>
      </c>
      <c r="P3520" s="13" t="str">
        <f>IFERROR(VLOOKUP($A3520,'Fielding Data'!$A:$H,MATCH(P$1,'Fielding Data'!$A$1:$H$1,0),0),"Other")</f>
        <v>1B</v>
      </c>
      <c r="Q3520" s="13">
        <f>IFERROR(VLOOKUP($A3520,'Fielding Data'!$A:$H,MATCH(Q$1,'Fielding Data'!$A$1:$H$1,0),0),"Other")</f>
        <v>26</v>
      </c>
      <c r="R3520" s="13">
        <f>IFERROR(VLOOKUP($A3520,'Fielding Data'!$A:$H,MATCH(R$1,'Fielding Data'!$A$1:$H$1,0),0),"Other")</f>
        <v>4</v>
      </c>
      <c r="S3520" s="13">
        <f>IFERROR(VLOOKUP($A3520,'Fielding Data'!$A:$H,MATCH(S$1,'Fielding Data'!$A$1:$H$1,0),0),"Other")</f>
        <v>0</v>
      </c>
      <c r="T3520" s="13">
        <f>IFERROR(VLOOKUP($A3520,'Fielding Data'!$A:$H,MATCH(T$1,'Fielding Data'!$A$1:$H$1,0),0),"Other")</f>
        <v>2</v>
      </c>
      <c r="U3520" s="13">
        <f>SUMIFS('Fielding Data'!E:E,'Fielding Data'!$A:$A,'Hitting Data'!$A3520)</f>
        <v>56</v>
      </c>
      <c r="V3520" s="13">
        <f>SUMIFS('Fielding Data'!F:F,'Fielding Data'!$A:$A,'Hitting Data'!$A3520)</f>
        <v>76</v>
      </c>
      <c r="W3520" s="13">
        <f>SUMIFS('Fielding Data'!G:G,'Fielding Data'!$A:$A,'Hitting Data'!$A3520)</f>
        <v>1</v>
      </c>
      <c r="X3520" s="13">
        <f>SUMIFS('Fielding Data'!H:H,'Fielding Data'!$A:$A,'Hitting Data'!$A3520)</f>
        <v>12</v>
      </c>
    </row>
    <row r="3521" spans="1:24" x14ac:dyDescent="0.3">
      <c r="A3521" s="13" t="str">
        <f t="shared" si="54"/>
        <v>adamsma012013</v>
      </c>
      <c r="B3521" s="16" t="s">
        <v>1657</v>
      </c>
      <c r="C3521" s="16">
        <v>2013</v>
      </c>
      <c r="D3521" s="16">
        <v>108</v>
      </c>
      <c r="E3521" s="16">
        <v>296</v>
      </c>
      <c r="F3521" s="16">
        <v>46</v>
      </c>
      <c r="G3521" s="16">
        <v>84</v>
      </c>
      <c r="H3521" s="16">
        <v>14</v>
      </c>
      <c r="I3521" s="16">
        <v>0</v>
      </c>
      <c r="J3521" s="16">
        <v>17</v>
      </c>
      <c r="K3521" s="16">
        <v>51</v>
      </c>
      <c r="L3521" s="16">
        <v>0</v>
      </c>
      <c r="M3521" s="16">
        <v>1</v>
      </c>
      <c r="N3521" s="16">
        <v>23</v>
      </c>
      <c r="O3521" s="16">
        <v>80</v>
      </c>
      <c r="P3521" s="13" t="str">
        <f>IFERROR(VLOOKUP($A3521,'Fielding Data'!$A:$H,MATCH(P$1,'Fielding Data'!$A$1:$H$1,0),0),"Other")</f>
        <v>1B</v>
      </c>
      <c r="Q3521" s="13">
        <f>IFERROR(VLOOKUP($A3521,'Fielding Data'!$A:$H,MATCH(Q$1,'Fielding Data'!$A$1:$H$1,0),0),"Other")</f>
        <v>598</v>
      </c>
      <c r="R3521" s="13">
        <f>IFERROR(VLOOKUP($A3521,'Fielding Data'!$A:$H,MATCH(R$1,'Fielding Data'!$A$1:$H$1,0),0),"Other")</f>
        <v>50</v>
      </c>
      <c r="S3521" s="13">
        <f>IFERROR(VLOOKUP($A3521,'Fielding Data'!$A:$H,MATCH(S$1,'Fielding Data'!$A$1:$H$1,0),0),"Other")</f>
        <v>2</v>
      </c>
      <c r="T3521" s="13">
        <f>IFERROR(VLOOKUP($A3521,'Fielding Data'!$A:$H,MATCH(T$1,'Fielding Data'!$A$1:$H$1,0),0),"Other")</f>
        <v>70</v>
      </c>
      <c r="U3521" s="13">
        <f>SUMIFS('Fielding Data'!E:E,'Fielding Data'!$A:$A,'Hitting Data'!$A3521)</f>
        <v>598</v>
      </c>
      <c r="V3521" s="13">
        <f>SUMIFS('Fielding Data'!F:F,'Fielding Data'!$A:$A,'Hitting Data'!$A3521)</f>
        <v>50</v>
      </c>
      <c r="W3521" s="13">
        <f>SUMIFS('Fielding Data'!G:G,'Fielding Data'!$A:$A,'Hitting Data'!$A3521)</f>
        <v>2</v>
      </c>
      <c r="X3521" s="13">
        <f>SUMIFS('Fielding Data'!H:H,'Fielding Data'!$A:$A,'Hitting Data'!$A3521)</f>
        <v>70</v>
      </c>
    </row>
    <row r="3522" spans="1:24" x14ac:dyDescent="0.3">
      <c r="A3522" s="13" t="str">
        <f t="shared" si="54"/>
        <v>adamsmi032013</v>
      </c>
      <c r="B3522" s="16" t="s">
        <v>415</v>
      </c>
      <c r="C3522" s="16">
        <v>2013</v>
      </c>
      <c r="D3522" s="16">
        <v>28</v>
      </c>
      <c r="E3522" s="16">
        <v>0</v>
      </c>
      <c r="F3522" s="16">
        <v>0</v>
      </c>
      <c r="G3522" s="16">
        <v>0</v>
      </c>
      <c r="H3522" s="16">
        <v>0</v>
      </c>
      <c r="I3522" s="16">
        <v>0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  <c r="O3522" s="16">
        <v>0</v>
      </c>
      <c r="P3522" s="13" t="str">
        <f>IFERROR(VLOOKUP($A3522,'Fielding Data'!$A:$H,MATCH(P$1,'Fielding Data'!$A$1:$H$1,0),0),"Other")</f>
        <v>P</v>
      </c>
      <c r="Q3522" s="13">
        <f>IFERROR(VLOOKUP($A3522,'Fielding Data'!$A:$H,MATCH(Q$1,'Fielding Data'!$A$1:$H$1,0),0),"Other")</f>
        <v>5</v>
      </c>
      <c r="R3522" s="13">
        <f>IFERROR(VLOOKUP($A3522,'Fielding Data'!$A:$H,MATCH(R$1,'Fielding Data'!$A$1:$H$1,0),0),"Other")</f>
        <v>3</v>
      </c>
      <c r="S3522" s="13">
        <f>IFERROR(VLOOKUP($A3522,'Fielding Data'!$A:$H,MATCH(S$1,'Fielding Data'!$A$1:$H$1,0),0),"Other")</f>
        <v>1</v>
      </c>
      <c r="T3522" s="13">
        <f>IFERROR(VLOOKUP($A3522,'Fielding Data'!$A:$H,MATCH(T$1,'Fielding Data'!$A$1:$H$1,0),0),"Other")</f>
        <v>0</v>
      </c>
      <c r="U3522" s="13">
        <f>SUMIFS('Fielding Data'!E:E,'Fielding Data'!$A:$A,'Hitting Data'!$A3522)</f>
        <v>5</v>
      </c>
      <c r="V3522" s="13">
        <f>SUMIFS('Fielding Data'!F:F,'Fielding Data'!$A:$A,'Hitting Data'!$A3522)</f>
        <v>3</v>
      </c>
      <c r="W3522" s="13">
        <f>SUMIFS('Fielding Data'!G:G,'Fielding Data'!$A:$A,'Hitting Data'!$A3522)</f>
        <v>1</v>
      </c>
      <c r="X3522" s="13">
        <f>SUMIFS('Fielding Data'!H:H,'Fielding Data'!$A:$A,'Hitting Data'!$A3522)</f>
        <v>0</v>
      </c>
    </row>
    <row r="3523" spans="1:24" x14ac:dyDescent="0.3">
      <c r="A3523" s="13" t="str">
        <f t="shared" ref="A3523:A3586" si="55">(B3523&amp;C3523)</f>
        <v>adducji022013</v>
      </c>
      <c r="B3523" s="16" t="s">
        <v>1864</v>
      </c>
      <c r="C3523" s="16">
        <v>2013</v>
      </c>
      <c r="D3523" s="16">
        <v>17</v>
      </c>
      <c r="E3523" s="16">
        <v>31</v>
      </c>
      <c r="F3523" s="16">
        <v>2</v>
      </c>
      <c r="G3523" s="16">
        <v>8</v>
      </c>
      <c r="H3523" s="16">
        <v>1</v>
      </c>
      <c r="I3523" s="16">
        <v>0</v>
      </c>
      <c r="J3523" s="16">
        <v>0</v>
      </c>
      <c r="K3523" s="16">
        <v>0</v>
      </c>
      <c r="L3523" s="16">
        <v>2</v>
      </c>
      <c r="M3523" s="16">
        <v>0</v>
      </c>
      <c r="N3523" s="16">
        <v>3</v>
      </c>
      <c r="O3523" s="16">
        <v>9</v>
      </c>
      <c r="P3523" s="13" t="str">
        <f>IFERROR(VLOOKUP($A3523,'Fielding Data'!$A:$H,MATCH(P$1,'Fielding Data'!$A$1:$H$1,0),0),"Other")</f>
        <v>1B</v>
      </c>
      <c r="Q3523" s="13">
        <f>IFERROR(VLOOKUP($A3523,'Fielding Data'!$A:$H,MATCH(Q$1,'Fielding Data'!$A$1:$H$1,0),0),"Other")</f>
        <v>12</v>
      </c>
      <c r="R3523" s="13">
        <f>IFERROR(VLOOKUP($A3523,'Fielding Data'!$A:$H,MATCH(R$1,'Fielding Data'!$A$1:$H$1,0),0),"Other")</f>
        <v>0</v>
      </c>
      <c r="S3523" s="13">
        <f>IFERROR(VLOOKUP($A3523,'Fielding Data'!$A:$H,MATCH(S$1,'Fielding Data'!$A$1:$H$1,0),0),"Other")</f>
        <v>1</v>
      </c>
      <c r="T3523" s="13">
        <f>IFERROR(VLOOKUP($A3523,'Fielding Data'!$A:$H,MATCH(T$1,'Fielding Data'!$A$1:$H$1,0),0),"Other")</f>
        <v>3</v>
      </c>
      <c r="U3523" s="13">
        <f>SUMIFS('Fielding Data'!E:E,'Fielding Data'!$A:$A,'Hitting Data'!$A3523)</f>
        <v>22</v>
      </c>
      <c r="V3523" s="13">
        <f>SUMIFS('Fielding Data'!F:F,'Fielding Data'!$A:$A,'Hitting Data'!$A3523)</f>
        <v>0</v>
      </c>
      <c r="W3523" s="13">
        <f>SUMIFS('Fielding Data'!G:G,'Fielding Data'!$A:$A,'Hitting Data'!$A3523)</f>
        <v>1</v>
      </c>
      <c r="X3523" s="13">
        <f>SUMIFS('Fielding Data'!H:H,'Fielding Data'!$A:$A,'Hitting Data'!$A3523)</f>
        <v>3</v>
      </c>
    </row>
    <row r="3524" spans="1:24" x14ac:dyDescent="0.3">
      <c r="A3524" s="13" t="str">
        <f t="shared" si="55"/>
        <v>adriaeh012013</v>
      </c>
      <c r="B3524" s="16" t="s">
        <v>1865</v>
      </c>
      <c r="C3524" s="16">
        <v>2013</v>
      </c>
      <c r="D3524" s="16">
        <v>9</v>
      </c>
      <c r="E3524" s="16">
        <v>18</v>
      </c>
      <c r="F3524" s="16">
        <v>3</v>
      </c>
      <c r="G3524" s="16">
        <v>4</v>
      </c>
      <c r="H3524" s="16">
        <v>1</v>
      </c>
      <c r="I3524" s="16">
        <v>0</v>
      </c>
      <c r="J3524" s="16">
        <v>1</v>
      </c>
      <c r="K3524" s="16">
        <v>3</v>
      </c>
      <c r="L3524" s="16">
        <v>0</v>
      </c>
      <c r="M3524" s="16">
        <v>0</v>
      </c>
      <c r="N3524" s="16">
        <v>1</v>
      </c>
      <c r="O3524" s="16">
        <v>5</v>
      </c>
      <c r="P3524" s="13" t="str">
        <f>IFERROR(VLOOKUP($A3524,'Fielding Data'!$A:$H,MATCH(P$1,'Fielding Data'!$A$1:$H$1,0),0),"Other")</f>
        <v>SS</v>
      </c>
      <c r="Q3524" s="13">
        <f>IFERROR(VLOOKUP($A3524,'Fielding Data'!$A:$H,MATCH(Q$1,'Fielding Data'!$A$1:$H$1,0),0),"Other")</f>
        <v>4</v>
      </c>
      <c r="R3524" s="13">
        <f>IFERROR(VLOOKUP($A3524,'Fielding Data'!$A:$H,MATCH(R$1,'Fielding Data'!$A$1:$H$1,0),0),"Other")</f>
        <v>12</v>
      </c>
      <c r="S3524" s="13">
        <f>IFERROR(VLOOKUP($A3524,'Fielding Data'!$A:$H,MATCH(S$1,'Fielding Data'!$A$1:$H$1,0),0),"Other")</f>
        <v>1</v>
      </c>
      <c r="T3524" s="13">
        <f>IFERROR(VLOOKUP($A3524,'Fielding Data'!$A:$H,MATCH(T$1,'Fielding Data'!$A$1:$H$1,0),0),"Other")</f>
        <v>4</v>
      </c>
      <c r="U3524" s="13">
        <f>SUMIFS('Fielding Data'!E:E,'Fielding Data'!$A:$A,'Hitting Data'!$A3524)</f>
        <v>4</v>
      </c>
      <c r="V3524" s="13">
        <f>SUMIFS('Fielding Data'!F:F,'Fielding Data'!$A:$A,'Hitting Data'!$A3524)</f>
        <v>12</v>
      </c>
      <c r="W3524" s="13">
        <f>SUMIFS('Fielding Data'!G:G,'Fielding Data'!$A:$A,'Hitting Data'!$A3524)</f>
        <v>1</v>
      </c>
      <c r="X3524" s="13">
        <f>SUMIFS('Fielding Data'!H:H,'Fielding Data'!$A:$A,'Hitting Data'!$A3524)</f>
        <v>4</v>
      </c>
    </row>
    <row r="3525" spans="1:24" x14ac:dyDescent="0.3">
      <c r="A3525" s="13" t="str">
        <f t="shared" si="55"/>
        <v>affelje012013</v>
      </c>
      <c r="B3525" s="16" t="s">
        <v>284</v>
      </c>
      <c r="C3525" s="16">
        <v>2013</v>
      </c>
      <c r="D3525" s="16">
        <v>39</v>
      </c>
      <c r="E3525" s="16">
        <v>0</v>
      </c>
      <c r="F3525" s="16">
        <v>0</v>
      </c>
      <c r="G3525" s="16">
        <v>0</v>
      </c>
      <c r="H3525" s="16">
        <v>0</v>
      </c>
      <c r="I3525" s="16">
        <v>0</v>
      </c>
      <c r="J3525" s="16">
        <v>0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3" t="str">
        <f>IFERROR(VLOOKUP($A3525,'Fielding Data'!$A:$H,MATCH(P$1,'Fielding Data'!$A$1:$H$1,0),0),"Other")</f>
        <v>P</v>
      </c>
      <c r="Q3525" s="13">
        <f>IFERROR(VLOOKUP($A3525,'Fielding Data'!$A:$H,MATCH(Q$1,'Fielding Data'!$A$1:$H$1,0),0),"Other")</f>
        <v>1</v>
      </c>
      <c r="R3525" s="13">
        <f>IFERROR(VLOOKUP($A3525,'Fielding Data'!$A:$H,MATCH(R$1,'Fielding Data'!$A$1:$H$1,0),0),"Other")</f>
        <v>9</v>
      </c>
      <c r="S3525" s="13">
        <f>IFERROR(VLOOKUP($A3525,'Fielding Data'!$A:$H,MATCH(S$1,'Fielding Data'!$A$1:$H$1,0),0),"Other")</f>
        <v>0</v>
      </c>
      <c r="T3525" s="13">
        <f>IFERROR(VLOOKUP($A3525,'Fielding Data'!$A:$H,MATCH(T$1,'Fielding Data'!$A$1:$H$1,0),0),"Other")</f>
        <v>0</v>
      </c>
      <c r="U3525" s="13">
        <f>SUMIFS('Fielding Data'!E:E,'Fielding Data'!$A:$A,'Hitting Data'!$A3525)</f>
        <v>1</v>
      </c>
      <c r="V3525" s="13">
        <f>SUMIFS('Fielding Data'!F:F,'Fielding Data'!$A:$A,'Hitting Data'!$A3525)</f>
        <v>9</v>
      </c>
      <c r="W3525" s="13">
        <f>SUMIFS('Fielding Data'!G:G,'Fielding Data'!$A:$A,'Hitting Data'!$A3525)</f>
        <v>0</v>
      </c>
      <c r="X3525" s="13">
        <f>SUMIFS('Fielding Data'!H:H,'Fielding Data'!$A:$A,'Hitting Data'!$A3525)</f>
        <v>0</v>
      </c>
    </row>
    <row r="3526" spans="1:24" x14ac:dyDescent="0.3">
      <c r="A3526" s="13" t="str">
        <f t="shared" si="55"/>
        <v>alberan012013</v>
      </c>
      <c r="B3526" s="16" t="s">
        <v>1866</v>
      </c>
      <c r="C3526" s="16">
        <v>2013</v>
      </c>
      <c r="D3526" s="16">
        <v>10</v>
      </c>
      <c r="E3526" s="16">
        <v>0</v>
      </c>
      <c r="F3526" s="16">
        <v>0</v>
      </c>
      <c r="G3526" s="16">
        <v>0</v>
      </c>
      <c r="H3526" s="16">
        <v>0</v>
      </c>
      <c r="I3526" s="16">
        <v>0</v>
      </c>
      <c r="J3526" s="16">
        <v>0</v>
      </c>
      <c r="K3526" s="16">
        <v>0</v>
      </c>
      <c r="L3526" s="16">
        <v>0</v>
      </c>
      <c r="M3526" s="16">
        <v>0</v>
      </c>
      <c r="N3526" s="16">
        <v>0</v>
      </c>
      <c r="O3526" s="16">
        <v>0</v>
      </c>
      <c r="P3526" s="13" t="str">
        <f>IFERROR(VLOOKUP($A3526,'Fielding Data'!$A:$H,MATCH(P$1,'Fielding Data'!$A$1:$H$1,0),0),"Other")</f>
        <v>P</v>
      </c>
      <c r="Q3526" s="13">
        <f>IFERROR(VLOOKUP($A3526,'Fielding Data'!$A:$H,MATCH(Q$1,'Fielding Data'!$A$1:$H$1,0),0),"Other")</f>
        <v>4</v>
      </c>
      <c r="R3526" s="13">
        <f>IFERROR(VLOOKUP($A3526,'Fielding Data'!$A:$H,MATCH(R$1,'Fielding Data'!$A$1:$H$1,0),0),"Other")</f>
        <v>9</v>
      </c>
      <c r="S3526" s="13">
        <f>IFERROR(VLOOKUP($A3526,'Fielding Data'!$A:$H,MATCH(S$1,'Fielding Data'!$A$1:$H$1,0),0),"Other")</f>
        <v>0</v>
      </c>
      <c r="T3526" s="13">
        <f>IFERROR(VLOOKUP($A3526,'Fielding Data'!$A:$H,MATCH(T$1,'Fielding Data'!$A$1:$H$1,0),0),"Other")</f>
        <v>1</v>
      </c>
      <c r="U3526" s="13">
        <f>SUMIFS('Fielding Data'!E:E,'Fielding Data'!$A:$A,'Hitting Data'!$A3526)</f>
        <v>4</v>
      </c>
      <c r="V3526" s="13">
        <f>SUMIFS('Fielding Data'!F:F,'Fielding Data'!$A:$A,'Hitting Data'!$A3526)</f>
        <v>9</v>
      </c>
      <c r="W3526" s="13">
        <f>SUMIFS('Fielding Data'!G:G,'Fielding Data'!$A:$A,'Hitting Data'!$A3526)</f>
        <v>0</v>
      </c>
      <c r="X3526" s="13">
        <f>SUMIFS('Fielding Data'!H:H,'Fielding Data'!$A:$A,'Hitting Data'!$A3526)</f>
        <v>1</v>
      </c>
    </row>
    <row r="3527" spans="1:24" x14ac:dyDescent="0.3">
      <c r="A3527" s="13" t="str">
        <f t="shared" si="55"/>
        <v>alberma012013</v>
      </c>
      <c r="B3527" s="16" t="s">
        <v>623</v>
      </c>
      <c r="C3527" s="16">
        <v>2013</v>
      </c>
      <c r="D3527" s="16">
        <v>56</v>
      </c>
      <c r="E3527" s="16">
        <v>0</v>
      </c>
      <c r="F3527" s="16">
        <v>0</v>
      </c>
      <c r="G3527" s="16">
        <v>0</v>
      </c>
      <c r="H3527" s="16">
        <v>0</v>
      </c>
      <c r="I3527" s="16">
        <v>0</v>
      </c>
      <c r="J3527" s="16">
        <v>0</v>
      </c>
      <c r="K3527" s="16">
        <v>0</v>
      </c>
      <c r="L3527" s="16">
        <v>0</v>
      </c>
      <c r="M3527" s="16">
        <v>0</v>
      </c>
      <c r="N3527" s="16">
        <v>0</v>
      </c>
      <c r="O3527" s="16">
        <v>0</v>
      </c>
      <c r="P3527" s="13" t="str">
        <f>IFERROR(VLOOKUP($A3527,'Fielding Data'!$A:$H,MATCH(P$1,'Fielding Data'!$A$1:$H$1,0),0),"Other")</f>
        <v>P</v>
      </c>
      <c r="Q3527" s="13">
        <f>IFERROR(VLOOKUP($A3527,'Fielding Data'!$A:$H,MATCH(Q$1,'Fielding Data'!$A$1:$H$1,0),0),"Other")</f>
        <v>4</v>
      </c>
      <c r="R3527" s="13">
        <f>IFERROR(VLOOKUP($A3527,'Fielding Data'!$A:$H,MATCH(R$1,'Fielding Data'!$A$1:$H$1,0),0),"Other")</f>
        <v>11</v>
      </c>
      <c r="S3527" s="13">
        <f>IFERROR(VLOOKUP($A3527,'Fielding Data'!$A:$H,MATCH(S$1,'Fielding Data'!$A$1:$H$1,0),0),"Other")</f>
        <v>1</v>
      </c>
      <c r="T3527" s="13">
        <f>IFERROR(VLOOKUP($A3527,'Fielding Data'!$A:$H,MATCH(T$1,'Fielding Data'!$A$1:$H$1,0),0),"Other")</f>
        <v>1</v>
      </c>
      <c r="U3527" s="13">
        <f>SUMIFS('Fielding Data'!E:E,'Fielding Data'!$A:$A,'Hitting Data'!$A3527)</f>
        <v>4</v>
      </c>
      <c r="V3527" s="13">
        <f>SUMIFS('Fielding Data'!F:F,'Fielding Data'!$A:$A,'Hitting Data'!$A3527)</f>
        <v>11</v>
      </c>
      <c r="W3527" s="13">
        <f>SUMIFS('Fielding Data'!G:G,'Fielding Data'!$A:$A,'Hitting Data'!$A3527)</f>
        <v>1</v>
      </c>
      <c r="X3527" s="13">
        <f>SUMIFS('Fielding Data'!H:H,'Fielding Data'!$A:$A,'Hitting Data'!$A3527)</f>
        <v>1</v>
      </c>
    </row>
    <row r="3528" spans="1:24" x14ac:dyDescent="0.3">
      <c r="A3528" s="13" t="str">
        <f t="shared" si="55"/>
        <v>albural012013</v>
      </c>
      <c r="B3528" s="16" t="s">
        <v>1422</v>
      </c>
      <c r="C3528" s="16">
        <v>2013</v>
      </c>
      <c r="D3528" s="16">
        <v>53</v>
      </c>
      <c r="E3528" s="16">
        <v>0</v>
      </c>
      <c r="F3528" s="16">
        <v>0</v>
      </c>
      <c r="G3528" s="16">
        <v>0</v>
      </c>
      <c r="H3528" s="16">
        <v>0</v>
      </c>
      <c r="I3528" s="16">
        <v>0</v>
      </c>
      <c r="J3528" s="16">
        <v>0</v>
      </c>
      <c r="K3528" s="16">
        <v>0</v>
      </c>
      <c r="L3528" s="16">
        <v>0</v>
      </c>
      <c r="M3528" s="16">
        <v>0</v>
      </c>
      <c r="N3528" s="16">
        <v>0</v>
      </c>
      <c r="O3528" s="16">
        <v>0</v>
      </c>
      <c r="P3528" s="13" t="str">
        <f>IFERROR(VLOOKUP($A3528,'Fielding Data'!$A:$H,MATCH(P$1,'Fielding Data'!$A$1:$H$1,0),0),"Other")</f>
        <v>P</v>
      </c>
      <c r="Q3528" s="13">
        <f>IFERROR(VLOOKUP($A3528,'Fielding Data'!$A:$H,MATCH(Q$1,'Fielding Data'!$A$1:$H$1,0),0),"Other")</f>
        <v>4</v>
      </c>
      <c r="R3528" s="13">
        <f>IFERROR(VLOOKUP($A3528,'Fielding Data'!$A:$H,MATCH(R$1,'Fielding Data'!$A$1:$H$1,0),0),"Other")</f>
        <v>2</v>
      </c>
      <c r="S3528" s="13">
        <f>IFERROR(VLOOKUP($A3528,'Fielding Data'!$A:$H,MATCH(S$1,'Fielding Data'!$A$1:$H$1,0),0),"Other")</f>
        <v>1</v>
      </c>
      <c r="T3528" s="13">
        <f>IFERROR(VLOOKUP($A3528,'Fielding Data'!$A:$H,MATCH(T$1,'Fielding Data'!$A$1:$H$1,0),0),"Other")</f>
        <v>0</v>
      </c>
      <c r="U3528" s="13">
        <f>SUMIFS('Fielding Data'!E:E,'Fielding Data'!$A:$A,'Hitting Data'!$A3528)</f>
        <v>4</v>
      </c>
      <c r="V3528" s="13">
        <f>SUMIFS('Fielding Data'!F:F,'Fielding Data'!$A:$A,'Hitting Data'!$A3528)</f>
        <v>2</v>
      </c>
      <c r="W3528" s="13">
        <f>SUMIFS('Fielding Data'!G:G,'Fielding Data'!$A:$A,'Hitting Data'!$A3528)</f>
        <v>1</v>
      </c>
      <c r="X3528" s="13">
        <f>SUMIFS('Fielding Data'!H:H,'Fielding Data'!$A:$A,'Hitting Data'!$A3528)</f>
        <v>0</v>
      </c>
    </row>
    <row r="3529" spans="1:24" x14ac:dyDescent="0.3">
      <c r="A3529" s="13" t="str">
        <f t="shared" si="55"/>
        <v>allenco012013</v>
      </c>
      <c r="B3529" s="16" t="s">
        <v>1658</v>
      </c>
      <c r="C3529" s="16">
        <v>2013</v>
      </c>
      <c r="D3529" s="16">
        <v>77</v>
      </c>
      <c r="E3529" s="16">
        <v>0</v>
      </c>
      <c r="F3529" s="16">
        <v>0</v>
      </c>
      <c r="G3529" s="16">
        <v>0</v>
      </c>
      <c r="H3529" s="16">
        <v>0</v>
      </c>
      <c r="I3529" s="16">
        <v>0</v>
      </c>
      <c r="J3529" s="16">
        <v>0</v>
      </c>
      <c r="K3529" s="16">
        <v>0</v>
      </c>
      <c r="L3529" s="16">
        <v>0</v>
      </c>
      <c r="M3529" s="16">
        <v>0</v>
      </c>
      <c r="N3529" s="16">
        <v>0</v>
      </c>
      <c r="O3529" s="16">
        <v>0</v>
      </c>
      <c r="P3529" s="13" t="str">
        <f>IFERROR(VLOOKUP($A3529,'Fielding Data'!$A:$H,MATCH(P$1,'Fielding Data'!$A$1:$H$1,0),0),"Other")</f>
        <v>P</v>
      </c>
      <c r="Q3529" s="13">
        <f>IFERROR(VLOOKUP($A3529,'Fielding Data'!$A:$H,MATCH(Q$1,'Fielding Data'!$A$1:$H$1,0),0),"Other")</f>
        <v>0</v>
      </c>
      <c r="R3529" s="13">
        <f>IFERROR(VLOOKUP($A3529,'Fielding Data'!$A:$H,MATCH(R$1,'Fielding Data'!$A$1:$H$1,0),0),"Other")</f>
        <v>5</v>
      </c>
      <c r="S3529" s="13">
        <f>IFERROR(VLOOKUP($A3529,'Fielding Data'!$A:$H,MATCH(S$1,'Fielding Data'!$A$1:$H$1,0),0),"Other")</f>
        <v>3</v>
      </c>
      <c r="T3529" s="13">
        <f>IFERROR(VLOOKUP($A3529,'Fielding Data'!$A:$H,MATCH(T$1,'Fielding Data'!$A$1:$H$1,0),0),"Other")</f>
        <v>0</v>
      </c>
      <c r="U3529" s="13">
        <f>SUMIFS('Fielding Data'!E:E,'Fielding Data'!$A:$A,'Hitting Data'!$A3529)</f>
        <v>0</v>
      </c>
      <c r="V3529" s="13">
        <f>SUMIFS('Fielding Data'!F:F,'Fielding Data'!$A:$A,'Hitting Data'!$A3529)</f>
        <v>5</v>
      </c>
      <c r="W3529" s="13">
        <f>SUMIFS('Fielding Data'!G:G,'Fielding Data'!$A:$A,'Hitting Data'!$A3529)</f>
        <v>3</v>
      </c>
      <c r="X3529" s="13">
        <f>SUMIFS('Fielding Data'!H:H,'Fielding Data'!$A:$A,'Hitting Data'!$A3529)</f>
        <v>0</v>
      </c>
    </row>
    <row r="3530" spans="1:24" x14ac:dyDescent="0.3">
      <c r="A3530" s="13" t="str">
        <f t="shared" si="55"/>
        <v>almonab012013</v>
      </c>
      <c r="B3530" s="16" t="s">
        <v>1867</v>
      </c>
      <c r="C3530" s="16">
        <v>2013</v>
      </c>
      <c r="D3530" s="16">
        <v>25</v>
      </c>
      <c r="E3530" s="16">
        <v>72</v>
      </c>
      <c r="F3530" s="16">
        <v>10</v>
      </c>
      <c r="G3530" s="16">
        <v>19</v>
      </c>
      <c r="H3530" s="16">
        <v>4</v>
      </c>
      <c r="I3530" s="16">
        <v>0</v>
      </c>
      <c r="J3530" s="16">
        <v>2</v>
      </c>
      <c r="K3530" s="16">
        <v>9</v>
      </c>
      <c r="L3530" s="16">
        <v>1</v>
      </c>
      <c r="M3530" s="16">
        <v>0</v>
      </c>
      <c r="N3530" s="16">
        <v>6</v>
      </c>
      <c r="O3530" s="16">
        <v>21</v>
      </c>
      <c r="P3530" s="13" t="str">
        <f>IFERROR(VLOOKUP($A3530,'Fielding Data'!$A:$H,MATCH(P$1,'Fielding Data'!$A$1:$H$1,0),0),"Other")</f>
        <v>CF</v>
      </c>
      <c r="Q3530" s="13">
        <f>IFERROR(VLOOKUP($A3530,'Fielding Data'!$A:$H,MATCH(Q$1,'Fielding Data'!$A$1:$H$1,0),0),"Other")</f>
        <v>0</v>
      </c>
      <c r="R3530" s="13">
        <f>IFERROR(VLOOKUP($A3530,'Fielding Data'!$A:$H,MATCH(R$1,'Fielding Data'!$A$1:$H$1,0),0),"Other")</f>
        <v>0</v>
      </c>
      <c r="S3530" s="13">
        <f>IFERROR(VLOOKUP($A3530,'Fielding Data'!$A:$H,MATCH(S$1,'Fielding Data'!$A$1:$H$1,0),0),"Other")</f>
        <v>0</v>
      </c>
      <c r="T3530" s="13">
        <f>IFERROR(VLOOKUP($A3530,'Fielding Data'!$A:$H,MATCH(T$1,'Fielding Data'!$A$1:$H$1,0),0),"Other")</f>
        <v>0</v>
      </c>
      <c r="U3530" s="13">
        <f>SUMIFS('Fielding Data'!E:E,'Fielding Data'!$A:$A,'Hitting Data'!$A3530)</f>
        <v>33</v>
      </c>
      <c r="V3530" s="13">
        <f>SUMIFS('Fielding Data'!F:F,'Fielding Data'!$A:$A,'Hitting Data'!$A3530)</f>
        <v>1</v>
      </c>
      <c r="W3530" s="13">
        <f>SUMIFS('Fielding Data'!G:G,'Fielding Data'!$A:$A,'Hitting Data'!$A3530)</f>
        <v>4</v>
      </c>
      <c r="X3530" s="13">
        <f>SUMIFS('Fielding Data'!H:H,'Fielding Data'!$A:$A,'Hitting Data'!$A3530)</f>
        <v>0</v>
      </c>
    </row>
    <row r="3531" spans="1:24" x14ac:dyDescent="0.3">
      <c r="A3531" s="13" t="str">
        <f t="shared" si="55"/>
        <v>almonzo012013</v>
      </c>
      <c r="B3531" s="16" t="s">
        <v>1868</v>
      </c>
      <c r="C3531" s="16">
        <v>2013</v>
      </c>
      <c r="D3531" s="16">
        <v>34</v>
      </c>
      <c r="E3531" s="16">
        <v>106</v>
      </c>
      <c r="F3531" s="16">
        <v>9</v>
      </c>
      <c r="G3531" s="16">
        <v>25</v>
      </c>
      <c r="H3531" s="16">
        <v>4</v>
      </c>
      <c r="I3531" s="16">
        <v>0</v>
      </c>
      <c r="J3531" s="16">
        <v>1</v>
      </c>
      <c r="K3531" s="16">
        <v>9</v>
      </c>
      <c r="L3531" s="16">
        <v>3</v>
      </c>
      <c r="M3531" s="16">
        <v>1</v>
      </c>
      <c r="N3531" s="16">
        <v>6</v>
      </c>
      <c r="O3531" s="16">
        <v>19</v>
      </c>
      <c r="P3531" s="13" t="str">
        <f>IFERROR(VLOOKUP($A3531,'Fielding Data'!$A:$H,MATCH(P$1,'Fielding Data'!$A$1:$H$1,0),0),"Other")</f>
        <v>LF</v>
      </c>
      <c r="Q3531" s="13">
        <f>IFERROR(VLOOKUP($A3531,'Fielding Data'!$A:$H,MATCH(Q$1,'Fielding Data'!$A$1:$H$1,0),0),"Other")</f>
        <v>0</v>
      </c>
      <c r="R3531" s="13">
        <f>IFERROR(VLOOKUP($A3531,'Fielding Data'!$A:$H,MATCH(R$1,'Fielding Data'!$A$1:$H$1,0),0),"Other")</f>
        <v>0</v>
      </c>
      <c r="S3531" s="13">
        <f>IFERROR(VLOOKUP($A3531,'Fielding Data'!$A:$H,MATCH(S$1,'Fielding Data'!$A$1:$H$1,0),0),"Other")</f>
        <v>0</v>
      </c>
      <c r="T3531" s="13">
        <f>IFERROR(VLOOKUP($A3531,'Fielding Data'!$A:$H,MATCH(T$1,'Fielding Data'!$A$1:$H$1,0),0),"Other")</f>
        <v>0</v>
      </c>
      <c r="U3531" s="13">
        <f>SUMIFS('Fielding Data'!E:E,'Fielding Data'!$A:$A,'Hitting Data'!$A3531)</f>
        <v>56</v>
      </c>
      <c r="V3531" s="13">
        <f>SUMIFS('Fielding Data'!F:F,'Fielding Data'!$A:$A,'Hitting Data'!$A3531)</f>
        <v>0</v>
      </c>
      <c r="W3531" s="13">
        <f>SUMIFS('Fielding Data'!G:G,'Fielding Data'!$A:$A,'Hitting Data'!$A3531)</f>
        <v>0</v>
      </c>
      <c r="X3531" s="13">
        <f>SUMIFS('Fielding Data'!H:H,'Fielding Data'!$A:$A,'Hitting Data'!$A3531)</f>
        <v>0</v>
      </c>
    </row>
    <row r="3532" spans="1:24" x14ac:dyDescent="0.3">
      <c r="A3532" s="13" t="str">
        <f t="shared" si="55"/>
        <v>alonsyo012013</v>
      </c>
      <c r="B3532" s="16" t="s">
        <v>1216</v>
      </c>
      <c r="C3532" s="16">
        <v>2013</v>
      </c>
      <c r="D3532" s="16">
        <v>97</v>
      </c>
      <c r="E3532" s="16">
        <v>334</v>
      </c>
      <c r="F3532" s="16">
        <v>34</v>
      </c>
      <c r="G3532" s="16">
        <v>94</v>
      </c>
      <c r="H3532" s="16">
        <v>11</v>
      </c>
      <c r="I3532" s="16">
        <v>0</v>
      </c>
      <c r="J3532" s="16">
        <v>6</v>
      </c>
      <c r="K3532" s="16">
        <v>45</v>
      </c>
      <c r="L3532" s="16">
        <v>6</v>
      </c>
      <c r="M3532" s="16">
        <v>0</v>
      </c>
      <c r="N3532" s="16">
        <v>32</v>
      </c>
      <c r="O3532" s="16">
        <v>47</v>
      </c>
      <c r="P3532" s="13" t="str">
        <f>IFERROR(VLOOKUP($A3532,'Fielding Data'!$A:$H,MATCH(P$1,'Fielding Data'!$A$1:$H$1,0),0),"Other")</f>
        <v>1B</v>
      </c>
      <c r="Q3532" s="13">
        <f>IFERROR(VLOOKUP($A3532,'Fielding Data'!$A:$H,MATCH(Q$1,'Fielding Data'!$A$1:$H$1,0),0),"Other")</f>
        <v>761</v>
      </c>
      <c r="R3532" s="13">
        <f>IFERROR(VLOOKUP($A3532,'Fielding Data'!$A:$H,MATCH(R$1,'Fielding Data'!$A$1:$H$1,0),0),"Other")</f>
        <v>58</v>
      </c>
      <c r="S3532" s="13">
        <f>IFERROR(VLOOKUP($A3532,'Fielding Data'!$A:$H,MATCH(S$1,'Fielding Data'!$A$1:$H$1,0),0),"Other")</f>
        <v>3</v>
      </c>
      <c r="T3532" s="13">
        <f>IFERROR(VLOOKUP($A3532,'Fielding Data'!$A:$H,MATCH(T$1,'Fielding Data'!$A$1:$H$1,0),0),"Other")</f>
        <v>72</v>
      </c>
      <c r="U3532" s="13">
        <f>SUMIFS('Fielding Data'!E:E,'Fielding Data'!$A:$A,'Hitting Data'!$A3532)</f>
        <v>761</v>
      </c>
      <c r="V3532" s="13">
        <f>SUMIFS('Fielding Data'!F:F,'Fielding Data'!$A:$A,'Hitting Data'!$A3532)</f>
        <v>58</v>
      </c>
      <c r="W3532" s="13">
        <f>SUMIFS('Fielding Data'!G:G,'Fielding Data'!$A:$A,'Hitting Data'!$A3532)</f>
        <v>3</v>
      </c>
      <c r="X3532" s="13">
        <f>SUMIFS('Fielding Data'!H:H,'Fielding Data'!$A:$A,'Hitting Data'!$A3532)</f>
        <v>72</v>
      </c>
    </row>
    <row r="3533" spans="1:24" x14ac:dyDescent="0.3">
      <c r="A3533" s="13" t="str">
        <f t="shared" si="55"/>
        <v>altuvjo012013</v>
      </c>
      <c r="B3533" s="16" t="s">
        <v>1423</v>
      </c>
      <c r="C3533" s="16">
        <v>2013</v>
      </c>
      <c r="D3533" s="16">
        <v>152</v>
      </c>
      <c r="E3533" s="16">
        <v>626</v>
      </c>
      <c r="F3533" s="16">
        <v>64</v>
      </c>
      <c r="G3533" s="16">
        <v>177</v>
      </c>
      <c r="H3533" s="16">
        <v>31</v>
      </c>
      <c r="I3533" s="16">
        <v>2</v>
      </c>
      <c r="J3533" s="16">
        <v>5</v>
      </c>
      <c r="K3533" s="16">
        <v>52</v>
      </c>
      <c r="L3533" s="16">
        <v>35</v>
      </c>
      <c r="M3533" s="16">
        <v>13</v>
      </c>
      <c r="N3533" s="16">
        <v>32</v>
      </c>
      <c r="O3533" s="16">
        <v>85</v>
      </c>
      <c r="P3533" s="13" t="str">
        <f>IFERROR(VLOOKUP($A3533,'Fielding Data'!$A:$H,MATCH(P$1,'Fielding Data'!$A$1:$H$1,0),0),"Other")</f>
        <v>2B</v>
      </c>
      <c r="Q3533" s="13">
        <f>IFERROR(VLOOKUP($A3533,'Fielding Data'!$A:$H,MATCH(Q$1,'Fielding Data'!$A$1:$H$1,0),0),"Other")</f>
        <v>273</v>
      </c>
      <c r="R3533" s="13">
        <f>IFERROR(VLOOKUP($A3533,'Fielding Data'!$A:$H,MATCH(R$1,'Fielding Data'!$A$1:$H$1,0),0),"Other")</f>
        <v>393</v>
      </c>
      <c r="S3533" s="13">
        <f>IFERROR(VLOOKUP($A3533,'Fielding Data'!$A:$H,MATCH(S$1,'Fielding Data'!$A$1:$H$1,0),0),"Other")</f>
        <v>9</v>
      </c>
      <c r="T3533" s="13">
        <f>IFERROR(VLOOKUP($A3533,'Fielding Data'!$A:$H,MATCH(T$1,'Fielding Data'!$A$1:$H$1,0),0),"Other")</f>
        <v>114</v>
      </c>
      <c r="U3533" s="13">
        <f>SUMIFS('Fielding Data'!E:E,'Fielding Data'!$A:$A,'Hitting Data'!$A3533)</f>
        <v>273</v>
      </c>
      <c r="V3533" s="13">
        <f>SUMIFS('Fielding Data'!F:F,'Fielding Data'!$A:$A,'Hitting Data'!$A3533)</f>
        <v>393</v>
      </c>
      <c r="W3533" s="13">
        <f>SUMIFS('Fielding Data'!G:G,'Fielding Data'!$A:$A,'Hitting Data'!$A3533)</f>
        <v>9</v>
      </c>
      <c r="X3533" s="13">
        <f>SUMIFS('Fielding Data'!H:H,'Fielding Data'!$A:$A,'Hitting Data'!$A3533)</f>
        <v>114</v>
      </c>
    </row>
    <row r="3534" spans="1:24" x14ac:dyDescent="0.3">
      <c r="A3534" s="13" t="str">
        <f t="shared" si="55"/>
        <v>alvarhe012013</v>
      </c>
      <c r="B3534" s="16" t="s">
        <v>1424</v>
      </c>
      <c r="C3534" s="16">
        <v>2013</v>
      </c>
      <c r="D3534" s="16">
        <v>17</v>
      </c>
      <c r="E3534" s="16">
        <v>30</v>
      </c>
      <c r="F3534" s="16">
        <v>2</v>
      </c>
      <c r="G3534" s="16">
        <v>9</v>
      </c>
      <c r="H3534" s="16">
        <v>3</v>
      </c>
      <c r="I3534" s="16">
        <v>0</v>
      </c>
      <c r="J3534" s="16">
        <v>1</v>
      </c>
      <c r="K3534" s="16">
        <v>6</v>
      </c>
      <c r="L3534" s="16">
        <v>0</v>
      </c>
      <c r="M3534" s="16">
        <v>0</v>
      </c>
      <c r="N3534" s="16">
        <v>0</v>
      </c>
      <c r="O3534" s="16">
        <v>12</v>
      </c>
      <c r="P3534" s="13" t="str">
        <f>IFERROR(VLOOKUP($A3534,'Fielding Data'!$A:$H,MATCH(P$1,'Fielding Data'!$A$1:$H$1,0),0),"Other")</f>
        <v>P</v>
      </c>
      <c r="Q3534" s="13">
        <f>IFERROR(VLOOKUP($A3534,'Fielding Data'!$A:$H,MATCH(Q$1,'Fielding Data'!$A$1:$H$1,0),0),"Other")</f>
        <v>14</v>
      </c>
      <c r="R3534" s="13">
        <f>IFERROR(VLOOKUP($A3534,'Fielding Data'!$A:$H,MATCH(R$1,'Fielding Data'!$A$1:$H$1,0),0),"Other")</f>
        <v>19</v>
      </c>
      <c r="S3534" s="13">
        <f>IFERROR(VLOOKUP($A3534,'Fielding Data'!$A:$H,MATCH(S$1,'Fielding Data'!$A$1:$H$1,0),0),"Other")</f>
        <v>1</v>
      </c>
      <c r="T3534" s="13">
        <f>IFERROR(VLOOKUP($A3534,'Fielding Data'!$A:$H,MATCH(T$1,'Fielding Data'!$A$1:$H$1,0),0),"Other")</f>
        <v>1</v>
      </c>
      <c r="U3534" s="13">
        <f>SUMIFS('Fielding Data'!E:E,'Fielding Data'!$A:$A,'Hitting Data'!$A3534)</f>
        <v>14</v>
      </c>
      <c r="V3534" s="13">
        <f>SUMIFS('Fielding Data'!F:F,'Fielding Data'!$A:$A,'Hitting Data'!$A3534)</f>
        <v>19</v>
      </c>
      <c r="W3534" s="13">
        <f>SUMIFS('Fielding Data'!G:G,'Fielding Data'!$A:$A,'Hitting Data'!$A3534)</f>
        <v>1</v>
      </c>
      <c r="X3534" s="13">
        <f>SUMIFS('Fielding Data'!H:H,'Fielding Data'!$A:$A,'Hitting Data'!$A3534)</f>
        <v>1</v>
      </c>
    </row>
    <row r="3535" spans="1:24" x14ac:dyDescent="0.3">
      <c r="A3535" s="13" t="str">
        <f t="shared" si="55"/>
        <v>alvarjo022013</v>
      </c>
      <c r="B3535" s="16" t="s">
        <v>1869</v>
      </c>
      <c r="C3535" s="16">
        <v>2013</v>
      </c>
      <c r="D3535" s="16">
        <v>14</v>
      </c>
      <c r="E3535" s="16">
        <v>1</v>
      </c>
      <c r="F3535" s="16">
        <v>0</v>
      </c>
      <c r="G3535" s="16">
        <v>0</v>
      </c>
      <c r="H3535" s="16">
        <v>0</v>
      </c>
      <c r="I3535" s="16">
        <v>0</v>
      </c>
      <c r="J3535" s="16">
        <v>0</v>
      </c>
      <c r="K3535" s="16">
        <v>0</v>
      </c>
      <c r="L3535" s="16">
        <v>0</v>
      </c>
      <c r="M3535" s="16">
        <v>0</v>
      </c>
      <c r="N3535" s="16">
        <v>1</v>
      </c>
      <c r="O3535" s="16">
        <v>0</v>
      </c>
      <c r="P3535" s="13" t="str">
        <f>IFERROR(VLOOKUP($A3535,'Fielding Data'!$A:$H,MATCH(P$1,'Fielding Data'!$A$1:$H$1,0),0),"Other")</f>
        <v>P</v>
      </c>
      <c r="Q3535" s="13">
        <f>IFERROR(VLOOKUP($A3535,'Fielding Data'!$A:$H,MATCH(Q$1,'Fielding Data'!$A$1:$H$1,0),0),"Other")</f>
        <v>0</v>
      </c>
      <c r="R3535" s="13">
        <f>IFERROR(VLOOKUP($A3535,'Fielding Data'!$A:$H,MATCH(R$1,'Fielding Data'!$A$1:$H$1,0),0),"Other")</f>
        <v>3</v>
      </c>
      <c r="S3535" s="13">
        <f>IFERROR(VLOOKUP($A3535,'Fielding Data'!$A:$H,MATCH(S$1,'Fielding Data'!$A$1:$H$1,0),0),"Other")</f>
        <v>0</v>
      </c>
      <c r="T3535" s="13">
        <f>IFERROR(VLOOKUP($A3535,'Fielding Data'!$A:$H,MATCH(T$1,'Fielding Data'!$A$1:$H$1,0),0),"Other")</f>
        <v>0</v>
      </c>
      <c r="U3535" s="13">
        <f>SUMIFS('Fielding Data'!E:E,'Fielding Data'!$A:$A,'Hitting Data'!$A3535)</f>
        <v>0</v>
      </c>
      <c r="V3535" s="13">
        <f>SUMIFS('Fielding Data'!F:F,'Fielding Data'!$A:$A,'Hitting Data'!$A3535)</f>
        <v>3</v>
      </c>
      <c r="W3535" s="13">
        <f>SUMIFS('Fielding Data'!G:G,'Fielding Data'!$A:$A,'Hitting Data'!$A3535)</f>
        <v>0</v>
      </c>
      <c r="X3535" s="13">
        <f>SUMIFS('Fielding Data'!H:H,'Fielding Data'!$A:$A,'Hitting Data'!$A3535)</f>
        <v>0</v>
      </c>
    </row>
    <row r="3536" spans="1:24" x14ac:dyDescent="0.3">
      <c r="A3536" s="13" t="str">
        <f t="shared" si="55"/>
        <v>alvarpe012013</v>
      </c>
      <c r="B3536" s="16" t="s">
        <v>1217</v>
      </c>
      <c r="C3536" s="16">
        <v>2013</v>
      </c>
      <c r="D3536" s="16">
        <v>152</v>
      </c>
      <c r="E3536" s="16">
        <v>558</v>
      </c>
      <c r="F3536" s="16">
        <v>70</v>
      </c>
      <c r="G3536" s="16">
        <v>130</v>
      </c>
      <c r="H3536" s="16">
        <v>22</v>
      </c>
      <c r="I3536" s="16">
        <v>2</v>
      </c>
      <c r="J3536" s="16">
        <v>36</v>
      </c>
      <c r="K3536" s="16">
        <v>100</v>
      </c>
      <c r="L3536" s="16">
        <v>2</v>
      </c>
      <c r="M3536" s="16">
        <v>0</v>
      </c>
      <c r="N3536" s="16">
        <v>48</v>
      </c>
      <c r="O3536" s="16">
        <v>186</v>
      </c>
      <c r="P3536" s="13" t="str">
        <f>IFERROR(VLOOKUP($A3536,'Fielding Data'!$A:$H,MATCH(P$1,'Fielding Data'!$A$1:$H$1,0),0),"Other")</f>
        <v>3B</v>
      </c>
      <c r="Q3536" s="13">
        <f>IFERROR(VLOOKUP($A3536,'Fielding Data'!$A:$H,MATCH(Q$1,'Fielding Data'!$A$1:$H$1,0),0),"Other")</f>
        <v>72</v>
      </c>
      <c r="R3536" s="13">
        <f>IFERROR(VLOOKUP($A3536,'Fielding Data'!$A:$H,MATCH(R$1,'Fielding Data'!$A$1:$H$1,0),0),"Other")</f>
        <v>359</v>
      </c>
      <c r="S3536" s="13">
        <f>IFERROR(VLOOKUP($A3536,'Fielding Data'!$A:$H,MATCH(S$1,'Fielding Data'!$A$1:$H$1,0),0),"Other")</f>
        <v>27</v>
      </c>
      <c r="T3536" s="13">
        <f>IFERROR(VLOOKUP($A3536,'Fielding Data'!$A:$H,MATCH(T$1,'Fielding Data'!$A$1:$H$1,0),0),"Other")</f>
        <v>27</v>
      </c>
      <c r="U3536" s="13">
        <f>SUMIFS('Fielding Data'!E:E,'Fielding Data'!$A:$A,'Hitting Data'!$A3536)</f>
        <v>72</v>
      </c>
      <c r="V3536" s="13">
        <f>SUMIFS('Fielding Data'!F:F,'Fielding Data'!$A:$A,'Hitting Data'!$A3536)</f>
        <v>359</v>
      </c>
      <c r="W3536" s="13">
        <f>SUMIFS('Fielding Data'!G:G,'Fielding Data'!$A:$A,'Hitting Data'!$A3536)</f>
        <v>27</v>
      </c>
      <c r="X3536" s="13">
        <f>SUMIFS('Fielding Data'!H:H,'Fielding Data'!$A:$A,'Hitting Data'!$A3536)</f>
        <v>27</v>
      </c>
    </row>
    <row r="3537" spans="1:24" x14ac:dyDescent="0.3">
      <c r="A3537" s="13" t="str">
        <f t="shared" si="55"/>
        <v>amarial012013</v>
      </c>
      <c r="B3537" s="16" t="s">
        <v>1425</v>
      </c>
      <c r="C3537" s="16">
        <v>2013</v>
      </c>
      <c r="D3537" s="16">
        <v>146</v>
      </c>
      <c r="E3537" s="16">
        <v>368</v>
      </c>
      <c r="F3537" s="16">
        <v>35</v>
      </c>
      <c r="G3537" s="16">
        <v>87</v>
      </c>
      <c r="H3537" s="16">
        <v>14</v>
      </c>
      <c r="I3537" s="16">
        <v>4</v>
      </c>
      <c r="J3537" s="16">
        <v>5</v>
      </c>
      <c r="K3537" s="16">
        <v>32</v>
      </c>
      <c r="L3537" s="16">
        <v>4</v>
      </c>
      <c r="M3537" s="16">
        <v>2</v>
      </c>
      <c r="N3537" s="16">
        <v>22</v>
      </c>
      <c r="O3537" s="16">
        <v>57</v>
      </c>
      <c r="P3537" s="13" t="str">
        <f>IFERROR(VLOOKUP($A3537,'Fielding Data'!$A:$H,MATCH(P$1,'Fielding Data'!$A$1:$H$1,0),0),"Other")</f>
        <v>2B</v>
      </c>
      <c r="Q3537" s="13">
        <f>IFERROR(VLOOKUP($A3537,'Fielding Data'!$A:$H,MATCH(Q$1,'Fielding Data'!$A$1:$H$1,0),0),"Other")</f>
        <v>40</v>
      </c>
      <c r="R3537" s="13">
        <f>IFERROR(VLOOKUP($A3537,'Fielding Data'!$A:$H,MATCH(R$1,'Fielding Data'!$A$1:$H$1,0),0),"Other")</f>
        <v>48</v>
      </c>
      <c r="S3537" s="13">
        <f>IFERROR(VLOOKUP($A3537,'Fielding Data'!$A:$H,MATCH(S$1,'Fielding Data'!$A$1:$H$1,0),0),"Other")</f>
        <v>1</v>
      </c>
      <c r="T3537" s="13">
        <f>IFERROR(VLOOKUP($A3537,'Fielding Data'!$A:$H,MATCH(T$1,'Fielding Data'!$A$1:$H$1,0),0),"Other")</f>
        <v>10</v>
      </c>
      <c r="U3537" s="13">
        <f>SUMIFS('Fielding Data'!E:E,'Fielding Data'!$A:$A,'Hitting Data'!$A3537)</f>
        <v>214</v>
      </c>
      <c r="V3537" s="13">
        <f>SUMIFS('Fielding Data'!F:F,'Fielding Data'!$A:$A,'Hitting Data'!$A3537)</f>
        <v>84</v>
      </c>
      <c r="W3537" s="13">
        <f>SUMIFS('Fielding Data'!G:G,'Fielding Data'!$A:$A,'Hitting Data'!$A3537)</f>
        <v>5</v>
      </c>
      <c r="X3537" s="13">
        <f>SUMIFS('Fielding Data'!H:H,'Fielding Data'!$A:$A,'Hitting Data'!$A3537)</f>
        <v>17</v>
      </c>
    </row>
    <row r="3538" spans="1:24" x14ac:dyDescent="0.3">
      <c r="A3538" s="13" t="str">
        <f t="shared" si="55"/>
        <v>ambrihe012013</v>
      </c>
      <c r="B3538" s="16" t="s">
        <v>1218</v>
      </c>
      <c r="C3538" s="16">
        <v>2013</v>
      </c>
      <c r="D3538" s="16">
        <v>43</v>
      </c>
      <c r="E3538" s="16">
        <v>0</v>
      </c>
      <c r="F3538" s="16">
        <v>0</v>
      </c>
      <c r="G3538" s="16">
        <v>0</v>
      </c>
      <c r="H3538" s="16">
        <v>0</v>
      </c>
      <c r="I3538" s="16">
        <v>0</v>
      </c>
      <c r="J3538" s="16">
        <v>0</v>
      </c>
      <c r="K3538" s="16">
        <v>0</v>
      </c>
      <c r="L3538" s="16">
        <v>0</v>
      </c>
      <c r="M3538" s="16">
        <v>0</v>
      </c>
      <c r="N3538" s="16">
        <v>0</v>
      </c>
      <c r="O3538" s="16">
        <v>0</v>
      </c>
      <c r="P3538" s="13" t="str">
        <f>IFERROR(VLOOKUP($A3538,'Fielding Data'!$A:$H,MATCH(P$1,'Fielding Data'!$A$1:$H$1,0),0),"Other")</f>
        <v>P</v>
      </c>
      <c r="Q3538" s="13">
        <f>IFERROR(VLOOKUP($A3538,'Fielding Data'!$A:$H,MATCH(Q$1,'Fielding Data'!$A$1:$H$1,0),0),"Other")</f>
        <v>1</v>
      </c>
      <c r="R3538" s="13">
        <f>IFERROR(VLOOKUP($A3538,'Fielding Data'!$A:$H,MATCH(R$1,'Fielding Data'!$A$1:$H$1,0),0),"Other")</f>
        <v>9</v>
      </c>
      <c r="S3538" s="13">
        <f>IFERROR(VLOOKUP($A3538,'Fielding Data'!$A:$H,MATCH(S$1,'Fielding Data'!$A$1:$H$1,0),0),"Other")</f>
        <v>0</v>
      </c>
      <c r="T3538" s="13">
        <f>IFERROR(VLOOKUP($A3538,'Fielding Data'!$A:$H,MATCH(T$1,'Fielding Data'!$A$1:$H$1,0),0),"Other")</f>
        <v>1</v>
      </c>
      <c r="U3538" s="13">
        <f>SUMIFS('Fielding Data'!E:E,'Fielding Data'!$A:$A,'Hitting Data'!$A3538)</f>
        <v>1</v>
      </c>
      <c r="V3538" s="13">
        <f>SUMIFS('Fielding Data'!F:F,'Fielding Data'!$A:$A,'Hitting Data'!$A3538)</f>
        <v>9</v>
      </c>
      <c r="W3538" s="13">
        <f>SUMIFS('Fielding Data'!G:G,'Fielding Data'!$A:$A,'Hitting Data'!$A3538)</f>
        <v>0</v>
      </c>
      <c r="X3538" s="13">
        <f>SUMIFS('Fielding Data'!H:H,'Fielding Data'!$A:$A,'Hitting Data'!$A3538)</f>
        <v>1</v>
      </c>
    </row>
    <row r="3539" spans="1:24" x14ac:dyDescent="0.3">
      <c r="A3539" s="13" t="str">
        <f t="shared" si="55"/>
        <v>amesst012013</v>
      </c>
      <c r="B3539" s="16" t="s">
        <v>1870</v>
      </c>
      <c r="C3539" s="16">
        <v>2013</v>
      </c>
      <c r="D3539" s="16">
        <v>4</v>
      </c>
      <c r="E3539" s="16">
        <v>0</v>
      </c>
      <c r="F3539" s="16">
        <v>0</v>
      </c>
      <c r="G3539" s="16">
        <v>0</v>
      </c>
      <c r="H3539" s="16">
        <v>0</v>
      </c>
      <c r="I3539" s="16">
        <v>0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 s="16">
        <v>0</v>
      </c>
      <c r="P3539" s="13" t="str">
        <f>IFERROR(VLOOKUP($A3539,'Fielding Data'!$A:$H,MATCH(P$1,'Fielding Data'!$A$1:$H$1,0),0),"Other")</f>
        <v>P</v>
      </c>
      <c r="Q3539" s="13">
        <f>IFERROR(VLOOKUP($A3539,'Fielding Data'!$A:$H,MATCH(Q$1,'Fielding Data'!$A$1:$H$1,0),0),"Other")</f>
        <v>1</v>
      </c>
      <c r="R3539" s="13">
        <f>IFERROR(VLOOKUP($A3539,'Fielding Data'!$A:$H,MATCH(R$1,'Fielding Data'!$A$1:$H$1,0),0),"Other")</f>
        <v>0</v>
      </c>
      <c r="S3539" s="13">
        <f>IFERROR(VLOOKUP($A3539,'Fielding Data'!$A:$H,MATCH(S$1,'Fielding Data'!$A$1:$H$1,0),0),"Other")</f>
        <v>0</v>
      </c>
      <c r="T3539" s="13">
        <f>IFERROR(VLOOKUP($A3539,'Fielding Data'!$A:$H,MATCH(T$1,'Fielding Data'!$A$1:$H$1,0),0),"Other")</f>
        <v>0</v>
      </c>
      <c r="U3539" s="13">
        <f>SUMIFS('Fielding Data'!E:E,'Fielding Data'!$A:$A,'Hitting Data'!$A3539)</f>
        <v>1</v>
      </c>
      <c r="V3539" s="13">
        <f>SUMIFS('Fielding Data'!F:F,'Fielding Data'!$A:$A,'Hitting Data'!$A3539)</f>
        <v>0</v>
      </c>
      <c r="W3539" s="13">
        <f>SUMIFS('Fielding Data'!G:G,'Fielding Data'!$A:$A,'Hitting Data'!$A3539)</f>
        <v>0</v>
      </c>
      <c r="X3539" s="13">
        <f>SUMIFS('Fielding Data'!H:H,'Fielding Data'!$A:$A,'Hitting Data'!$A3539)</f>
        <v>0</v>
      </c>
    </row>
    <row r="3540" spans="1:24" x14ac:dyDescent="0.3">
      <c r="A3540" s="13" t="str">
        <f t="shared" si="55"/>
        <v>anderbr042013</v>
      </c>
      <c r="B3540" s="16" t="s">
        <v>1039</v>
      </c>
      <c r="C3540" s="16">
        <v>2013</v>
      </c>
      <c r="D3540" s="16">
        <v>16</v>
      </c>
      <c r="E3540" s="16">
        <v>0</v>
      </c>
      <c r="F3540" s="16">
        <v>0</v>
      </c>
      <c r="G3540" s="16">
        <v>0</v>
      </c>
      <c r="H3540" s="16">
        <v>0</v>
      </c>
      <c r="I3540" s="16">
        <v>0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16">
        <v>0</v>
      </c>
      <c r="P3540" s="13" t="str">
        <f>IFERROR(VLOOKUP($A3540,'Fielding Data'!$A:$H,MATCH(P$1,'Fielding Data'!$A$1:$H$1,0),0),"Other")</f>
        <v>P</v>
      </c>
      <c r="Q3540" s="13">
        <f>IFERROR(VLOOKUP($A3540,'Fielding Data'!$A:$H,MATCH(Q$1,'Fielding Data'!$A$1:$H$1,0),0),"Other")</f>
        <v>0</v>
      </c>
      <c r="R3540" s="13">
        <f>IFERROR(VLOOKUP($A3540,'Fielding Data'!$A:$H,MATCH(R$1,'Fielding Data'!$A$1:$H$1,0),0),"Other")</f>
        <v>4</v>
      </c>
      <c r="S3540" s="13">
        <f>IFERROR(VLOOKUP($A3540,'Fielding Data'!$A:$H,MATCH(S$1,'Fielding Data'!$A$1:$H$1,0),0),"Other")</f>
        <v>0</v>
      </c>
      <c r="T3540" s="13">
        <f>IFERROR(VLOOKUP($A3540,'Fielding Data'!$A:$H,MATCH(T$1,'Fielding Data'!$A$1:$H$1,0),0),"Other")</f>
        <v>0</v>
      </c>
      <c r="U3540" s="13">
        <f>SUMIFS('Fielding Data'!E:E,'Fielding Data'!$A:$A,'Hitting Data'!$A3540)</f>
        <v>0</v>
      </c>
      <c r="V3540" s="13">
        <f>SUMIFS('Fielding Data'!F:F,'Fielding Data'!$A:$A,'Hitting Data'!$A3540)</f>
        <v>4</v>
      </c>
      <c r="W3540" s="13">
        <f>SUMIFS('Fielding Data'!G:G,'Fielding Data'!$A:$A,'Hitting Data'!$A3540)</f>
        <v>0</v>
      </c>
      <c r="X3540" s="13">
        <f>SUMIFS('Fielding Data'!H:H,'Fielding Data'!$A:$A,'Hitting Data'!$A3540)</f>
        <v>0</v>
      </c>
    </row>
    <row r="3541" spans="1:24" x14ac:dyDescent="0.3">
      <c r="A3541" s="13" t="str">
        <f t="shared" si="55"/>
        <v>anderbr052013</v>
      </c>
      <c r="B3541" s="16" t="s">
        <v>1219</v>
      </c>
      <c r="C3541" s="16">
        <v>2013</v>
      </c>
      <c r="D3541" s="16">
        <v>10</v>
      </c>
      <c r="E3541" s="16">
        <v>18</v>
      </c>
      <c r="F3541" s="16">
        <v>1</v>
      </c>
      <c r="G3541" s="16">
        <v>1</v>
      </c>
      <c r="H3541" s="16">
        <v>1</v>
      </c>
      <c r="I3541" s="16">
        <v>0</v>
      </c>
      <c r="J3541" s="16">
        <v>0</v>
      </c>
      <c r="K3541" s="16">
        <v>2</v>
      </c>
      <c r="L3541" s="16">
        <v>0</v>
      </c>
      <c r="M3541" s="16">
        <v>0</v>
      </c>
      <c r="N3541" s="16">
        <v>1</v>
      </c>
      <c r="O3541" s="16">
        <v>5</v>
      </c>
      <c r="P3541" s="13" t="str">
        <f>IFERROR(VLOOKUP($A3541,'Fielding Data'!$A:$H,MATCH(P$1,'Fielding Data'!$A$1:$H$1,0),0),"Other")</f>
        <v>C</v>
      </c>
      <c r="Q3541" s="13">
        <f>IFERROR(VLOOKUP($A3541,'Fielding Data'!$A:$H,MATCH(Q$1,'Fielding Data'!$A$1:$H$1,0),0),"Other")</f>
        <v>49</v>
      </c>
      <c r="R3541" s="13">
        <f>IFERROR(VLOOKUP($A3541,'Fielding Data'!$A:$H,MATCH(R$1,'Fielding Data'!$A$1:$H$1,0),0),"Other")</f>
        <v>2</v>
      </c>
      <c r="S3541" s="13">
        <f>IFERROR(VLOOKUP($A3541,'Fielding Data'!$A:$H,MATCH(S$1,'Fielding Data'!$A$1:$H$1,0),0),"Other")</f>
        <v>1</v>
      </c>
      <c r="T3541" s="13">
        <f>IFERROR(VLOOKUP($A3541,'Fielding Data'!$A:$H,MATCH(T$1,'Fielding Data'!$A$1:$H$1,0),0),"Other")</f>
        <v>0</v>
      </c>
      <c r="U3541" s="13">
        <f>SUMIFS('Fielding Data'!E:E,'Fielding Data'!$A:$A,'Hitting Data'!$A3541)</f>
        <v>49</v>
      </c>
      <c r="V3541" s="13">
        <f>SUMIFS('Fielding Data'!F:F,'Fielding Data'!$A:$A,'Hitting Data'!$A3541)</f>
        <v>2</v>
      </c>
      <c r="W3541" s="13">
        <f>SUMIFS('Fielding Data'!G:G,'Fielding Data'!$A:$A,'Hitting Data'!$A3541)</f>
        <v>1</v>
      </c>
      <c r="X3541" s="13">
        <f>SUMIFS('Fielding Data'!H:H,'Fielding Data'!$A:$A,'Hitting Data'!$A3541)</f>
        <v>0</v>
      </c>
    </row>
    <row r="3542" spans="1:24" x14ac:dyDescent="0.3">
      <c r="A3542" s="13" t="str">
        <f t="shared" si="55"/>
        <v>andinro012013</v>
      </c>
      <c r="B3542" s="16" t="s">
        <v>512</v>
      </c>
      <c r="C3542" s="16">
        <v>2013</v>
      </c>
      <c r="D3542" s="16">
        <v>29</v>
      </c>
      <c r="E3542" s="16">
        <v>76</v>
      </c>
      <c r="F3542" s="16">
        <v>5</v>
      </c>
      <c r="G3542" s="16">
        <v>14</v>
      </c>
      <c r="H3542" s="16">
        <v>4</v>
      </c>
      <c r="I3542" s="16">
        <v>0</v>
      </c>
      <c r="J3542" s="16">
        <v>0</v>
      </c>
      <c r="K3542" s="16">
        <v>4</v>
      </c>
      <c r="L3542" s="16">
        <v>0</v>
      </c>
      <c r="M3542" s="16">
        <v>0</v>
      </c>
      <c r="N3542" s="16">
        <v>7</v>
      </c>
      <c r="O3542" s="16">
        <v>27</v>
      </c>
      <c r="P3542" s="13" t="str">
        <f>IFERROR(VLOOKUP($A3542,'Fielding Data'!$A:$H,MATCH(P$1,'Fielding Data'!$A$1:$H$1,0),0),"Other")</f>
        <v>2B</v>
      </c>
      <c r="Q3542" s="13">
        <f>IFERROR(VLOOKUP($A3542,'Fielding Data'!$A:$H,MATCH(Q$1,'Fielding Data'!$A$1:$H$1,0),0),"Other")</f>
        <v>15</v>
      </c>
      <c r="R3542" s="13">
        <f>IFERROR(VLOOKUP($A3542,'Fielding Data'!$A:$H,MATCH(R$1,'Fielding Data'!$A$1:$H$1,0),0),"Other")</f>
        <v>27</v>
      </c>
      <c r="S3542" s="13">
        <f>IFERROR(VLOOKUP($A3542,'Fielding Data'!$A:$H,MATCH(S$1,'Fielding Data'!$A$1:$H$1,0),0),"Other")</f>
        <v>0</v>
      </c>
      <c r="T3542" s="13">
        <f>IFERROR(VLOOKUP($A3542,'Fielding Data'!$A:$H,MATCH(T$1,'Fielding Data'!$A$1:$H$1,0),0),"Other")</f>
        <v>9</v>
      </c>
      <c r="U3542" s="13">
        <f>SUMIFS('Fielding Data'!E:E,'Fielding Data'!$A:$A,'Hitting Data'!$A3542)</f>
        <v>28</v>
      </c>
      <c r="V3542" s="13">
        <f>SUMIFS('Fielding Data'!F:F,'Fielding Data'!$A:$A,'Hitting Data'!$A3542)</f>
        <v>61</v>
      </c>
      <c r="W3542" s="13">
        <f>SUMIFS('Fielding Data'!G:G,'Fielding Data'!$A:$A,'Hitting Data'!$A3542)</f>
        <v>2</v>
      </c>
      <c r="X3542" s="13">
        <f>SUMIFS('Fielding Data'!H:H,'Fielding Data'!$A:$A,'Hitting Data'!$A3542)</f>
        <v>17</v>
      </c>
    </row>
    <row r="3543" spans="1:24" x14ac:dyDescent="0.3">
      <c r="A3543" s="13" t="str">
        <f t="shared" si="55"/>
        <v>andruel012013</v>
      </c>
      <c r="B3543" s="16" t="s">
        <v>1040</v>
      </c>
      <c r="C3543" s="16">
        <v>2013</v>
      </c>
      <c r="D3543" s="16">
        <v>156</v>
      </c>
      <c r="E3543" s="16">
        <v>620</v>
      </c>
      <c r="F3543" s="16">
        <v>91</v>
      </c>
      <c r="G3543" s="16">
        <v>168</v>
      </c>
      <c r="H3543" s="16">
        <v>17</v>
      </c>
      <c r="I3543" s="16">
        <v>4</v>
      </c>
      <c r="J3543" s="16">
        <v>4</v>
      </c>
      <c r="K3543" s="16">
        <v>67</v>
      </c>
      <c r="L3543" s="16">
        <v>42</v>
      </c>
      <c r="M3543" s="16">
        <v>8</v>
      </c>
      <c r="N3543" s="16">
        <v>52</v>
      </c>
      <c r="O3543" s="16">
        <v>97</v>
      </c>
      <c r="P3543" s="13" t="str">
        <f>IFERROR(VLOOKUP($A3543,'Fielding Data'!$A:$H,MATCH(P$1,'Fielding Data'!$A$1:$H$1,0),0),"Other")</f>
        <v>SS</v>
      </c>
      <c r="Q3543" s="13">
        <f>IFERROR(VLOOKUP($A3543,'Fielding Data'!$A:$H,MATCH(Q$1,'Fielding Data'!$A$1:$H$1,0),0),"Other")</f>
        <v>212</v>
      </c>
      <c r="R3543" s="13">
        <f>IFERROR(VLOOKUP($A3543,'Fielding Data'!$A:$H,MATCH(R$1,'Fielding Data'!$A$1:$H$1,0),0),"Other")</f>
        <v>362</v>
      </c>
      <c r="S3543" s="13">
        <f>IFERROR(VLOOKUP($A3543,'Fielding Data'!$A:$H,MATCH(S$1,'Fielding Data'!$A$1:$H$1,0),0),"Other")</f>
        <v>14</v>
      </c>
      <c r="T3543" s="13">
        <f>IFERROR(VLOOKUP($A3543,'Fielding Data'!$A:$H,MATCH(T$1,'Fielding Data'!$A$1:$H$1,0),0),"Other")</f>
        <v>97</v>
      </c>
      <c r="U3543" s="13">
        <f>SUMIFS('Fielding Data'!E:E,'Fielding Data'!$A:$A,'Hitting Data'!$A3543)</f>
        <v>212</v>
      </c>
      <c r="V3543" s="13">
        <f>SUMIFS('Fielding Data'!F:F,'Fielding Data'!$A:$A,'Hitting Data'!$A3543)</f>
        <v>362</v>
      </c>
      <c r="W3543" s="13">
        <f>SUMIFS('Fielding Data'!G:G,'Fielding Data'!$A:$A,'Hitting Data'!$A3543)</f>
        <v>14</v>
      </c>
      <c r="X3543" s="13">
        <f>SUMIFS('Fielding Data'!H:H,'Fielding Data'!$A:$A,'Hitting Data'!$A3543)</f>
        <v>97</v>
      </c>
    </row>
    <row r="3544" spans="1:24" x14ac:dyDescent="0.3">
      <c r="A3544" s="13" t="str">
        <f t="shared" si="55"/>
        <v>aokino012013</v>
      </c>
      <c r="B3544" s="16" t="s">
        <v>1659</v>
      </c>
      <c r="C3544" s="16">
        <v>2013</v>
      </c>
      <c r="D3544" s="16">
        <v>155</v>
      </c>
      <c r="E3544" s="16">
        <v>597</v>
      </c>
      <c r="F3544" s="16">
        <v>80</v>
      </c>
      <c r="G3544" s="16">
        <v>171</v>
      </c>
      <c r="H3544" s="16">
        <v>20</v>
      </c>
      <c r="I3544" s="16">
        <v>3</v>
      </c>
      <c r="J3544" s="16">
        <v>8</v>
      </c>
      <c r="K3544" s="16">
        <v>37</v>
      </c>
      <c r="L3544" s="16">
        <v>20</v>
      </c>
      <c r="M3544" s="16">
        <v>12</v>
      </c>
      <c r="N3544" s="16">
        <v>55</v>
      </c>
      <c r="O3544" s="16">
        <v>40</v>
      </c>
      <c r="P3544" s="13" t="str">
        <f>IFERROR(VLOOKUP($A3544,'Fielding Data'!$A:$H,MATCH(P$1,'Fielding Data'!$A$1:$H$1,0),0),"Other")</f>
        <v>CF</v>
      </c>
      <c r="Q3544" s="13">
        <f>IFERROR(VLOOKUP($A3544,'Fielding Data'!$A:$H,MATCH(Q$1,'Fielding Data'!$A$1:$H$1,0),0),"Other")</f>
        <v>0</v>
      </c>
      <c r="R3544" s="13">
        <f>IFERROR(VLOOKUP($A3544,'Fielding Data'!$A:$H,MATCH(R$1,'Fielding Data'!$A$1:$H$1,0),0),"Other")</f>
        <v>0</v>
      </c>
      <c r="S3544" s="13">
        <f>IFERROR(VLOOKUP($A3544,'Fielding Data'!$A:$H,MATCH(S$1,'Fielding Data'!$A$1:$H$1,0),0),"Other")</f>
        <v>0</v>
      </c>
      <c r="T3544" s="13">
        <f>IFERROR(VLOOKUP($A3544,'Fielding Data'!$A:$H,MATCH(T$1,'Fielding Data'!$A$1:$H$1,0),0),"Other")</f>
        <v>0</v>
      </c>
      <c r="U3544" s="13">
        <f>SUMIFS('Fielding Data'!E:E,'Fielding Data'!$A:$A,'Hitting Data'!$A3544)</f>
        <v>290</v>
      </c>
      <c r="V3544" s="13">
        <f>SUMIFS('Fielding Data'!F:F,'Fielding Data'!$A:$A,'Hitting Data'!$A3544)</f>
        <v>9</v>
      </c>
      <c r="W3544" s="13">
        <f>SUMIFS('Fielding Data'!G:G,'Fielding Data'!$A:$A,'Hitting Data'!$A3544)</f>
        <v>3</v>
      </c>
      <c r="X3544" s="13">
        <f>SUMIFS('Fielding Data'!H:H,'Fielding Data'!$A:$A,'Hitting Data'!$A3544)</f>
        <v>0</v>
      </c>
    </row>
    <row r="3545" spans="1:24" x14ac:dyDescent="0.3">
      <c r="A3545" s="13" t="str">
        <f t="shared" si="55"/>
        <v>archech012013</v>
      </c>
      <c r="B3545" s="16" t="s">
        <v>1660</v>
      </c>
      <c r="C3545" s="16">
        <v>2013</v>
      </c>
      <c r="D3545" s="16">
        <v>23</v>
      </c>
      <c r="E3545" s="16">
        <v>1</v>
      </c>
      <c r="F3545" s="16">
        <v>0</v>
      </c>
      <c r="G3545" s="16">
        <v>0</v>
      </c>
      <c r="H3545" s="16">
        <v>0</v>
      </c>
      <c r="I3545" s="16">
        <v>0</v>
      </c>
      <c r="J3545" s="16">
        <v>0</v>
      </c>
      <c r="K3545" s="16">
        <v>0</v>
      </c>
      <c r="L3545" s="16">
        <v>0</v>
      </c>
      <c r="M3545" s="16">
        <v>0</v>
      </c>
      <c r="N3545" s="16">
        <v>0</v>
      </c>
      <c r="O3545" s="16">
        <v>1</v>
      </c>
      <c r="P3545" s="13" t="str">
        <f>IFERROR(VLOOKUP($A3545,'Fielding Data'!$A:$H,MATCH(P$1,'Fielding Data'!$A$1:$H$1,0),0),"Other")</f>
        <v>P</v>
      </c>
      <c r="Q3545" s="13">
        <f>IFERROR(VLOOKUP($A3545,'Fielding Data'!$A:$H,MATCH(Q$1,'Fielding Data'!$A$1:$H$1,0),0),"Other")</f>
        <v>6</v>
      </c>
      <c r="R3545" s="13">
        <f>IFERROR(VLOOKUP($A3545,'Fielding Data'!$A:$H,MATCH(R$1,'Fielding Data'!$A$1:$H$1,0),0),"Other")</f>
        <v>13</v>
      </c>
      <c r="S3545" s="13">
        <f>IFERROR(VLOOKUP($A3545,'Fielding Data'!$A:$H,MATCH(S$1,'Fielding Data'!$A$1:$H$1,0),0),"Other")</f>
        <v>2</v>
      </c>
      <c r="T3545" s="13">
        <f>IFERROR(VLOOKUP($A3545,'Fielding Data'!$A:$H,MATCH(T$1,'Fielding Data'!$A$1:$H$1,0),0),"Other")</f>
        <v>1</v>
      </c>
      <c r="U3545" s="13">
        <f>SUMIFS('Fielding Data'!E:E,'Fielding Data'!$A:$A,'Hitting Data'!$A3545)</f>
        <v>6</v>
      </c>
      <c r="V3545" s="13">
        <f>SUMIFS('Fielding Data'!F:F,'Fielding Data'!$A:$A,'Hitting Data'!$A3545)</f>
        <v>13</v>
      </c>
      <c r="W3545" s="13">
        <f>SUMIFS('Fielding Data'!G:G,'Fielding Data'!$A:$A,'Hitting Data'!$A3545)</f>
        <v>2</v>
      </c>
      <c r="X3545" s="13">
        <f>SUMIFS('Fielding Data'!H:H,'Fielding Data'!$A:$A,'Hitting Data'!$A3545)</f>
        <v>1</v>
      </c>
    </row>
    <row r="3546" spans="1:24" x14ac:dyDescent="0.3">
      <c r="A3546" s="13" t="str">
        <f t="shared" si="55"/>
        <v>arciaos012013</v>
      </c>
      <c r="B3546" s="16" t="s">
        <v>1871</v>
      </c>
      <c r="C3546" s="16">
        <v>2013</v>
      </c>
      <c r="D3546" s="16">
        <v>97</v>
      </c>
      <c r="E3546" s="16">
        <v>351</v>
      </c>
      <c r="F3546" s="16">
        <v>34</v>
      </c>
      <c r="G3546" s="16">
        <v>88</v>
      </c>
      <c r="H3546" s="16">
        <v>17</v>
      </c>
      <c r="I3546" s="16">
        <v>2</v>
      </c>
      <c r="J3546" s="16">
        <v>14</v>
      </c>
      <c r="K3546" s="16">
        <v>43</v>
      </c>
      <c r="L3546" s="16">
        <v>1</v>
      </c>
      <c r="M3546" s="16">
        <v>2</v>
      </c>
      <c r="N3546" s="16">
        <v>23</v>
      </c>
      <c r="O3546" s="16">
        <v>117</v>
      </c>
      <c r="P3546" s="13" t="str">
        <f>IFERROR(VLOOKUP($A3546,'Fielding Data'!$A:$H,MATCH(P$1,'Fielding Data'!$A$1:$H$1,0),0),"Other")</f>
        <v>LF</v>
      </c>
      <c r="Q3546" s="13">
        <f>IFERROR(VLOOKUP($A3546,'Fielding Data'!$A:$H,MATCH(Q$1,'Fielding Data'!$A$1:$H$1,0),0),"Other")</f>
        <v>0</v>
      </c>
      <c r="R3546" s="13">
        <f>IFERROR(VLOOKUP($A3546,'Fielding Data'!$A:$H,MATCH(R$1,'Fielding Data'!$A$1:$H$1,0),0),"Other")</f>
        <v>0</v>
      </c>
      <c r="S3546" s="13">
        <f>IFERROR(VLOOKUP($A3546,'Fielding Data'!$A:$H,MATCH(S$1,'Fielding Data'!$A$1:$H$1,0),0),"Other")</f>
        <v>0</v>
      </c>
      <c r="T3546" s="13">
        <f>IFERROR(VLOOKUP($A3546,'Fielding Data'!$A:$H,MATCH(T$1,'Fielding Data'!$A$1:$H$1,0),0),"Other")</f>
        <v>0</v>
      </c>
      <c r="U3546" s="13">
        <f>SUMIFS('Fielding Data'!E:E,'Fielding Data'!$A:$A,'Hitting Data'!$A3546)</f>
        <v>167</v>
      </c>
      <c r="V3546" s="13">
        <f>SUMIFS('Fielding Data'!F:F,'Fielding Data'!$A:$A,'Hitting Data'!$A3546)</f>
        <v>5</v>
      </c>
      <c r="W3546" s="13">
        <f>SUMIFS('Fielding Data'!G:G,'Fielding Data'!$A:$A,'Hitting Data'!$A3546)</f>
        <v>2</v>
      </c>
      <c r="X3546" s="13">
        <f>SUMIFS('Fielding Data'!H:H,'Fielding Data'!$A:$A,'Hitting Data'!$A3546)</f>
        <v>2</v>
      </c>
    </row>
    <row r="3547" spans="1:24" x14ac:dyDescent="0.3">
      <c r="A3547" s="13" t="str">
        <f t="shared" si="55"/>
        <v>arenano012013</v>
      </c>
      <c r="B3547" s="16" t="s">
        <v>1872</v>
      </c>
      <c r="C3547" s="16">
        <v>2013</v>
      </c>
      <c r="D3547" s="16">
        <v>133</v>
      </c>
      <c r="E3547" s="16">
        <v>486</v>
      </c>
      <c r="F3547" s="16">
        <v>49</v>
      </c>
      <c r="G3547" s="16">
        <v>130</v>
      </c>
      <c r="H3547" s="16">
        <v>29</v>
      </c>
      <c r="I3547" s="16">
        <v>4</v>
      </c>
      <c r="J3547" s="16">
        <v>10</v>
      </c>
      <c r="K3547" s="16">
        <v>52</v>
      </c>
      <c r="L3547" s="16">
        <v>2</v>
      </c>
      <c r="M3547" s="16">
        <v>0</v>
      </c>
      <c r="N3547" s="16">
        <v>23</v>
      </c>
      <c r="O3547" s="16">
        <v>72</v>
      </c>
      <c r="P3547" s="13" t="str">
        <f>IFERROR(VLOOKUP($A3547,'Fielding Data'!$A:$H,MATCH(P$1,'Fielding Data'!$A$1:$H$1,0),0),"Other")</f>
        <v>3B</v>
      </c>
      <c r="Q3547" s="13">
        <f>IFERROR(VLOOKUP($A3547,'Fielding Data'!$A:$H,MATCH(Q$1,'Fielding Data'!$A$1:$H$1,0),0),"Other")</f>
        <v>91</v>
      </c>
      <c r="R3547" s="13">
        <f>IFERROR(VLOOKUP($A3547,'Fielding Data'!$A:$H,MATCH(R$1,'Fielding Data'!$A$1:$H$1,0),0),"Other")</f>
        <v>309</v>
      </c>
      <c r="S3547" s="13">
        <f>IFERROR(VLOOKUP($A3547,'Fielding Data'!$A:$H,MATCH(S$1,'Fielding Data'!$A$1:$H$1,0),0),"Other")</f>
        <v>11</v>
      </c>
      <c r="T3547" s="13">
        <f>IFERROR(VLOOKUP($A3547,'Fielding Data'!$A:$H,MATCH(T$1,'Fielding Data'!$A$1:$H$1,0),0),"Other")</f>
        <v>27</v>
      </c>
      <c r="U3547" s="13">
        <f>SUMIFS('Fielding Data'!E:E,'Fielding Data'!$A:$A,'Hitting Data'!$A3547)</f>
        <v>91</v>
      </c>
      <c r="V3547" s="13">
        <f>SUMIFS('Fielding Data'!F:F,'Fielding Data'!$A:$A,'Hitting Data'!$A3547)</f>
        <v>309</v>
      </c>
      <c r="W3547" s="13">
        <f>SUMIFS('Fielding Data'!G:G,'Fielding Data'!$A:$A,'Hitting Data'!$A3547)</f>
        <v>11</v>
      </c>
      <c r="X3547" s="13">
        <f>SUMIFS('Fielding Data'!H:H,'Fielding Data'!$A:$A,'Hitting Data'!$A3547)</f>
        <v>27</v>
      </c>
    </row>
    <row r="3548" spans="1:24" x14ac:dyDescent="0.3">
      <c r="A3548" s="13" t="str">
        <f t="shared" si="55"/>
        <v>arencjp012013</v>
      </c>
      <c r="B3548" s="16" t="s">
        <v>1221</v>
      </c>
      <c r="C3548" s="16">
        <v>2013</v>
      </c>
      <c r="D3548" s="16">
        <v>138</v>
      </c>
      <c r="E3548" s="16">
        <v>474</v>
      </c>
      <c r="F3548" s="16">
        <v>45</v>
      </c>
      <c r="G3548" s="16">
        <v>92</v>
      </c>
      <c r="H3548" s="16">
        <v>18</v>
      </c>
      <c r="I3548" s="16">
        <v>0</v>
      </c>
      <c r="J3548" s="16">
        <v>21</v>
      </c>
      <c r="K3548" s="16">
        <v>55</v>
      </c>
      <c r="L3548" s="16">
        <v>0</v>
      </c>
      <c r="M3548" s="16">
        <v>2</v>
      </c>
      <c r="N3548" s="16">
        <v>18</v>
      </c>
      <c r="O3548" s="16">
        <v>148</v>
      </c>
      <c r="P3548" s="13" t="str">
        <f>IFERROR(VLOOKUP($A3548,'Fielding Data'!$A:$H,MATCH(P$1,'Fielding Data'!$A$1:$H$1,0),0),"Other")</f>
        <v>C</v>
      </c>
      <c r="Q3548" s="13">
        <f>IFERROR(VLOOKUP($A3548,'Fielding Data'!$A:$H,MATCH(Q$1,'Fielding Data'!$A$1:$H$1,0),0),"Other")</f>
        <v>891</v>
      </c>
      <c r="R3548" s="13">
        <f>IFERROR(VLOOKUP($A3548,'Fielding Data'!$A:$H,MATCH(R$1,'Fielding Data'!$A$1:$H$1,0),0),"Other")</f>
        <v>49</v>
      </c>
      <c r="S3548" s="13">
        <f>IFERROR(VLOOKUP($A3548,'Fielding Data'!$A:$H,MATCH(S$1,'Fielding Data'!$A$1:$H$1,0),0),"Other")</f>
        <v>11</v>
      </c>
      <c r="T3548" s="13">
        <f>IFERROR(VLOOKUP($A3548,'Fielding Data'!$A:$H,MATCH(T$1,'Fielding Data'!$A$1:$H$1,0),0),"Other")</f>
        <v>6</v>
      </c>
      <c r="U3548" s="13">
        <f>SUMIFS('Fielding Data'!E:E,'Fielding Data'!$A:$A,'Hitting Data'!$A3548)</f>
        <v>891</v>
      </c>
      <c r="V3548" s="13">
        <f>SUMIFS('Fielding Data'!F:F,'Fielding Data'!$A:$A,'Hitting Data'!$A3548)</f>
        <v>49</v>
      </c>
      <c r="W3548" s="13">
        <f>SUMIFS('Fielding Data'!G:G,'Fielding Data'!$A:$A,'Hitting Data'!$A3548)</f>
        <v>11</v>
      </c>
      <c r="X3548" s="13">
        <f>SUMIFS('Fielding Data'!H:H,'Fielding Data'!$A:$A,'Hitting Data'!$A3548)</f>
        <v>6</v>
      </c>
    </row>
    <row r="3549" spans="1:24" x14ac:dyDescent="0.3">
      <c r="A3549" s="13" t="str">
        <f t="shared" si="55"/>
        <v>ariasjo012013</v>
      </c>
      <c r="B3549" s="16" t="s">
        <v>625</v>
      </c>
      <c r="C3549" s="16">
        <v>2013</v>
      </c>
      <c r="D3549" s="16">
        <v>102</v>
      </c>
      <c r="E3549" s="16">
        <v>225</v>
      </c>
      <c r="F3549" s="16">
        <v>17</v>
      </c>
      <c r="G3549" s="16">
        <v>61</v>
      </c>
      <c r="H3549" s="16">
        <v>9</v>
      </c>
      <c r="I3549" s="16">
        <v>2</v>
      </c>
      <c r="J3549" s="16">
        <v>1</v>
      </c>
      <c r="K3549" s="16">
        <v>19</v>
      </c>
      <c r="L3549" s="16">
        <v>1</v>
      </c>
      <c r="M3549" s="16">
        <v>0</v>
      </c>
      <c r="N3549" s="16">
        <v>4</v>
      </c>
      <c r="O3549" s="16">
        <v>33</v>
      </c>
      <c r="P3549" s="13" t="str">
        <f>IFERROR(VLOOKUP($A3549,'Fielding Data'!$A:$H,MATCH(P$1,'Fielding Data'!$A$1:$H$1,0),0),"Other")</f>
        <v>1B</v>
      </c>
      <c r="Q3549" s="13">
        <f>IFERROR(VLOOKUP($A3549,'Fielding Data'!$A:$H,MATCH(Q$1,'Fielding Data'!$A$1:$H$1,0),0),"Other")</f>
        <v>41</v>
      </c>
      <c r="R3549" s="13">
        <f>IFERROR(VLOOKUP($A3549,'Fielding Data'!$A:$H,MATCH(R$1,'Fielding Data'!$A$1:$H$1,0),0),"Other")</f>
        <v>1</v>
      </c>
      <c r="S3549" s="13">
        <f>IFERROR(VLOOKUP($A3549,'Fielding Data'!$A:$H,MATCH(S$1,'Fielding Data'!$A$1:$H$1,0),0),"Other")</f>
        <v>0</v>
      </c>
      <c r="T3549" s="13">
        <f>IFERROR(VLOOKUP($A3549,'Fielding Data'!$A:$H,MATCH(T$1,'Fielding Data'!$A$1:$H$1,0),0),"Other")</f>
        <v>4</v>
      </c>
      <c r="U3549" s="13">
        <f>SUMIFS('Fielding Data'!E:E,'Fielding Data'!$A:$A,'Hitting Data'!$A3549)</f>
        <v>105</v>
      </c>
      <c r="V3549" s="13">
        <f>SUMIFS('Fielding Data'!F:F,'Fielding Data'!$A:$A,'Hitting Data'!$A3549)</f>
        <v>119</v>
      </c>
      <c r="W3549" s="13">
        <f>SUMIFS('Fielding Data'!G:G,'Fielding Data'!$A:$A,'Hitting Data'!$A3549)</f>
        <v>5</v>
      </c>
      <c r="X3549" s="13">
        <f>SUMIFS('Fielding Data'!H:H,'Fielding Data'!$A:$A,'Hitting Data'!$A3549)</f>
        <v>29</v>
      </c>
    </row>
    <row r="3550" spans="1:24" x14ac:dyDescent="0.3">
      <c r="A3550" s="13" t="str">
        <f t="shared" si="55"/>
        <v>arroybr012013</v>
      </c>
      <c r="B3550" s="16" t="s">
        <v>50</v>
      </c>
      <c r="C3550" s="16">
        <v>2013</v>
      </c>
      <c r="D3550" s="16">
        <v>32</v>
      </c>
      <c r="E3550" s="16">
        <v>59</v>
      </c>
      <c r="F3550" s="16">
        <v>0</v>
      </c>
      <c r="G3550" s="16">
        <v>4</v>
      </c>
      <c r="H3550" s="16">
        <v>0</v>
      </c>
      <c r="I3550" s="16">
        <v>0</v>
      </c>
      <c r="J3550" s="16">
        <v>0</v>
      </c>
      <c r="K3550" s="16">
        <v>0</v>
      </c>
      <c r="L3550" s="16">
        <v>0</v>
      </c>
      <c r="M3550" s="16">
        <v>0</v>
      </c>
      <c r="N3550" s="16">
        <v>0</v>
      </c>
      <c r="O3550" s="16">
        <v>26</v>
      </c>
      <c r="P3550" s="13" t="str">
        <f>IFERROR(VLOOKUP($A3550,'Fielding Data'!$A:$H,MATCH(P$1,'Fielding Data'!$A$1:$H$1,0),0),"Other")</f>
        <v>P</v>
      </c>
      <c r="Q3550" s="13">
        <f>IFERROR(VLOOKUP($A3550,'Fielding Data'!$A:$H,MATCH(Q$1,'Fielding Data'!$A$1:$H$1,0),0),"Other")</f>
        <v>15</v>
      </c>
      <c r="R3550" s="13">
        <f>IFERROR(VLOOKUP($A3550,'Fielding Data'!$A:$H,MATCH(R$1,'Fielding Data'!$A$1:$H$1,0),0),"Other")</f>
        <v>29</v>
      </c>
      <c r="S3550" s="13">
        <f>IFERROR(VLOOKUP($A3550,'Fielding Data'!$A:$H,MATCH(S$1,'Fielding Data'!$A$1:$H$1,0),0),"Other")</f>
        <v>1</v>
      </c>
      <c r="T3550" s="13">
        <f>IFERROR(VLOOKUP($A3550,'Fielding Data'!$A:$H,MATCH(T$1,'Fielding Data'!$A$1:$H$1,0),0),"Other")</f>
        <v>1</v>
      </c>
      <c r="U3550" s="13">
        <f>SUMIFS('Fielding Data'!E:E,'Fielding Data'!$A:$A,'Hitting Data'!$A3550)</f>
        <v>15</v>
      </c>
      <c r="V3550" s="13">
        <f>SUMIFS('Fielding Data'!F:F,'Fielding Data'!$A:$A,'Hitting Data'!$A3550)</f>
        <v>29</v>
      </c>
      <c r="W3550" s="13">
        <f>SUMIFS('Fielding Data'!G:G,'Fielding Data'!$A:$A,'Hitting Data'!$A3550)</f>
        <v>1</v>
      </c>
      <c r="X3550" s="13">
        <f>SUMIFS('Fielding Data'!H:H,'Fielding Data'!$A:$A,'Hitting Data'!$A3550)</f>
        <v>1</v>
      </c>
    </row>
    <row r="3551" spans="1:24" x14ac:dyDescent="0.3">
      <c r="A3551" s="13" t="str">
        <f t="shared" si="55"/>
        <v>ascheco012013</v>
      </c>
      <c r="B3551" s="16" t="s">
        <v>1873</v>
      </c>
      <c r="C3551" s="16">
        <v>2013</v>
      </c>
      <c r="D3551" s="16">
        <v>50</v>
      </c>
      <c r="E3551" s="16">
        <v>162</v>
      </c>
      <c r="F3551" s="16">
        <v>18</v>
      </c>
      <c r="G3551" s="16">
        <v>38</v>
      </c>
      <c r="H3551" s="16">
        <v>8</v>
      </c>
      <c r="I3551" s="16">
        <v>1</v>
      </c>
      <c r="J3551" s="16">
        <v>5</v>
      </c>
      <c r="K3551" s="16">
        <v>22</v>
      </c>
      <c r="L3551" s="16">
        <v>1</v>
      </c>
      <c r="M3551" s="16">
        <v>0</v>
      </c>
      <c r="N3551" s="16">
        <v>15</v>
      </c>
      <c r="O3551" s="16">
        <v>43</v>
      </c>
      <c r="P3551" s="13" t="str">
        <f>IFERROR(VLOOKUP($A3551,'Fielding Data'!$A:$H,MATCH(P$1,'Fielding Data'!$A$1:$H$1,0),0),"Other")</f>
        <v>3B</v>
      </c>
      <c r="Q3551" s="13">
        <f>IFERROR(VLOOKUP($A3551,'Fielding Data'!$A:$H,MATCH(Q$1,'Fielding Data'!$A$1:$H$1,0),0),"Other")</f>
        <v>29</v>
      </c>
      <c r="R3551" s="13">
        <f>IFERROR(VLOOKUP($A3551,'Fielding Data'!$A:$H,MATCH(R$1,'Fielding Data'!$A$1:$H$1,0),0),"Other")</f>
        <v>87</v>
      </c>
      <c r="S3551" s="13">
        <f>IFERROR(VLOOKUP($A3551,'Fielding Data'!$A:$H,MATCH(S$1,'Fielding Data'!$A$1:$H$1,0),0),"Other")</f>
        <v>5</v>
      </c>
      <c r="T3551" s="13">
        <f>IFERROR(VLOOKUP($A3551,'Fielding Data'!$A:$H,MATCH(T$1,'Fielding Data'!$A$1:$H$1,0),0),"Other")</f>
        <v>3</v>
      </c>
      <c r="U3551" s="13">
        <f>SUMIFS('Fielding Data'!E:E,'Fielding Data'!$A:$A,'Hitting Data'!$A3551)</f>
        <v>29</v>
      </c>
      <c r="V3551" s="13">
        <f>SUMIFS('Fielding Data'!F:F,'Fielding Data'!$A:$A,'Hitting Data'!$A3551)</f>
        <v>87</v>
      </c>
      <c r="W3551" s="13">
        <f>SUMIFS('Fielding Data'!G:G,'Fielding Data'!$A:$A,'Hitting Data'!$A3551)</f>
        <v>5</v>
      </c>
      <c r="X3551" s="13">
        <f>SUMIFS('Fielding Data'!H:H,'Fielding Data'!$A:$A,'Hitting Data'!$A3551)</f>
        <v>3</v>
      </c>
    </row>
    <row r="3552" spans="1:24" x14ac:dyDescent="0.3">
      <c r="A3552" s="13" t="str">
        <f t="shared" si="55"/>
        <v>atchisc012013</v>
      </c>
      <c r="B3552" s="16" t="s">
        <v>416</v>
      </c>
      <c r="C3552" s="16">
        <v>2013</v>
      </c>
      <c r="D3552" s="16">
        <v>51</v>
      </c>
      <c r="E3552" s="16">
        <v>0</v>
      </c>
      <c r="F3552" s="16">
        <v>0</v>
      </c>
      <c r="G3552" s="16">
        <v>0</v>
      </c>
      <c r="H3552" s="16">
        <v>0</v>
      </c>
      <c r="I3552" s="16">
        <v>0</v>
      </c>
      <c r="J3552" s="16">
        <v>0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3" t="str">
        <f>IFERROR(VLOOKUP($A3552,'Fielding Data'!$A:$H,MATCH(P$1,'Fielding Data'!$A$1:$H$1,0),0),"Other")</f>
        <v>P</v>
      </c>
      <c r="Q3552" s="13">
        <f>IFERROR(VLOOKUP($A3552,'Fielding Data'!$A:$H,MATCH(Q$1,'Fielding Data'!$A$1:$H$1,0),0),"Other")</f>
        <v>5</v>
      </c>
      <c r="R3552" s="13">
        <f>IFERROR(VLOOKUP($A3552,'Fielding Data'!$A:$H,MATCH(R$1,'Fielding Data'!$A$1:$H$1,0),0),"Other")</f>
        <v>13</v>
      </c>
      <c r="S3552" s="13">
        <f>IFERROR(VLOOKUP($A3552,'Fielding Data'!$A:$H,MATCH(S$1,'Fielding Data'!$A$1:$H$1,0),0),"Other")</f>
        <v>1</v>
      </c>
      <c r="T3552" s="13">
        <f>IFERROR(VLOOKUP($A3552,'Fielding Data'!$A:$H,MATCH(T$1,'Fielding Data'!$A$1:$H$1,0),0),"Other")</f>
        <v>0</v>
      </c>
      <c r="U3552" s="13">
        <f>SUMIFS('Fielding Data'!E:E,'Fielding Data'!$A:$A,'Hitting Data'!$A3552)</f>
        <v>5</v>
      </c>
      <c r="V3552" s="13">
        <f>SUMIFS('Fielding Data'!F:F,'Fielding Data'!$A:$A,'Hitting Data'!$A3552)</f>
        <v>13</v>
      </c>
      <c r="W3552" s="13">
        <f>SUMIFS('Fielding Data'!G:G,'Fielding Data'!$A:$A,'Hitting Data'!$A3552)</f>
        <v>1</v>
      </c>
      <c r="X3552" s="13">
        <f>SUMIFS('Fielding Data'!H:H,'Fielding Data'!$A:$A,'Hitting Data'!$A3552)</f>
        <v>0</v>
      </c>
    </row>
    <row r="3553" spans="1:24" x14ac:dyDescent="0.3">
      <c r="A3553" s="13" t="str">
        <f t="shared" si="55"/>
        <v>aumonph012013</v>
      </c>
      <c r="B3553" s="16" t="s">
        <v>1661</v>
      </c>
      <c r="C3553" s="16">
        <v>2013</v>
      </c>
      <c r="D3553" s="16">
        <v>22</v>
      </c>
      <c r="E3553" s="16">
        <v>0</v>
      </c>
      <c r="F3553" s="16">
        <v>0</v>
      </c>
      <c r="G3553" s="16">
        <v>0</v>
      </c>
      <c r="H3553" s="16">
        <v>0</v>
      </c>
      <c r="I3553" s="16">
        <v>0</v>
      </c>
      <c r="J3553" s="16">
        <v>0</v>
      </c>
      <c r="K3553" s="16">
        <v>0</v>
      </c>
      <c r="L3553" s="16">
        <v>0</v>
      </c>
      <c r="M3553" s="16">
        <v>0</v>
      </c>
      <c r="N3553" s="16">
        <v>0</v>
      </c>
      <c r="O3553" s="16">
        <v>0</v>
      </c>
      <c r="P3553" s="13" t="str">
        <f>IFERROR(VLOOKUP($A3553,'Fielding Data'!$A:$H,MATCH(P$1,'Fielding Data'!$A$1:$H$1,0),0),"Other")</f>
        <v>P</v>
      </c>
      <c r="Q3553" s="13">
        <f>IFERROR(VLOOKUP($A3553,'Fielding Data'!$A:$H,MATCH(Q$1,'Fielding Data'!$A$1:$H$1,0),0),"Other")</f>
        <v>1</v>
      </c>
      <c r="R3553" s="13">
        <f>IFERROR(VLOOKUP($A3553,'Fielding Data'!$A:$H,MATCH(R$1,'Fielding Data'!$A$1:$H$1,0),0),"Other")</f>
        <v>3</v>
      </c>
      <c r="S3553" s="13">
        <f>IFERROR(VLOOKUP($A3553,'Fielding Data'!$A:$H,MATCH(S$1,'Fielding Data'!$A$1:$H$1,0),0),"Other")</f>
        <v>0</v>
      </c>
      <c r="T3553" s="13">
        <f>IFERROR(VLOOKUP($A3553,'Fielding Data'!$A:$H,MATCH(T$1,'Fielding Data'!$A$1:$H$1,0),0),"Other")</f>
        <v>0</v>
      </c>
      <c r="U3553" s="13">
        <f>SUMIFS('Fielding Data'!E:E,'Fielding Data'!$A:$A,'Hitting Data'!$A3553)</f>
        <v>1</v>
      </c>
      <c r="V3553" s="13">
        <f>SUMIFS('Fielding Data'!F:F,'Fielding Data'!$A:$A,'Hitting Data'!$A3553)</f>
        <v>3</v>
      </c>
      <c r="W3553" s="13">
        <f>SUMIFS('Fielding Data'!G:G,'Fielding Data'!$A:$A,'Hitting Data'!$A3553)</f>
        <v>0</v>
      </c>
      <c r="X3553" s="13">
        <f>SUMIFS('Fielding Data'!H:H,'Fielding Data'!$A:$A,'Hitting Data'!$A3553)</f>
        <v>0</v>
      </c>
    </row>
    <row r="3554" spans="1:24" x14ac:dyDescent="0.3">
      <c r="A3554" s="13" t="str">
        <f t="shared" si="55"/>
        <v>avilaal012013</v>
      </c>
      <c r="B3554" s="16" t="s">
        <v>1043</v>
      </c>
      <c r="C3554" s="16">
        <v>2013</v>
      </c>
      <c r="D3554" s="16">
        <v>102</v>
      </c>
      <c r="E3554" s="16">
        <v>330</v>
      </c>
      <c r="F3554" s="16">
        <v>39</v>
      </c>
      <c r="G3554" s="16">
        <v>75</v>
      </c>
      <c r="H3554" s="16">
        <v>14</v>
      </c>
      <c r="I3554" s="16">
        <v>1</v>
      </c>
      <c r="J3554" s="16">
        <v>11</v>
      </c>
      <c r="K3554" s="16">
        <v>47</v>
      </c>
      <c r="L3554" s="16">
        <v>0</v>
      </c>
      <c r="M3554" s="16">
        <v>0</v>
      </c>
      <c r="N3554" s="16">
        <v>44</v>
      </c>
      <c r="O3554" s="16">
        <v>112</v>
      </c>
      <c r="P3554" s="13" t="str">
        <f>IFERROR(VLOOKUP($A3554,'Fielding Data'!$A:$H,MATCH(P$1,'Fielding Data'!$A$1:$H$1,0),0),"Other")</f>
        <v>C</v>
      </c>
      <c r="Q3554" s="13">
        <f>IFERROR(VLOOKUP($A3554,'Fielding Data'!$A:$H,MATCH(Q$1,'Fielding Data'!$A$1:$H$1,0),0),"Other")</f>
        <v>815</v>
      </c>
      <c r="R3554" s="13">
        <f>IFERROR(VLOOKUP($A3554,'Fielding Data'!$A:$H,MATCH(R$1,'Fielding Data'!$A$1:$H$1,0),0),"Other")</f>
        <v>29</v>
      </c>
      <c r="S3554" s="13">
        <f>IFERROR(VLOOKUP($A3554,'Fielding Data'!$A:$H,MATCH(S$1,'Fielding Data'!$A$1:$H$1,0),0),"Other")</f>
        <v>6</v>
      </c>
      <c r="T3554" s="13">
        <f>IFERROR(VLOOKUP($A3554,'Fielding Data'!$A:$H,MATCH(T$1,'Fielding Data'!$A$1:$H$1,0),0),"Other")</f>
        <v>4</v>
      </c>
      <c r="U3554" s="13">
        <f>SUMIFS('Fielding Data'!E:E,'Fielding Data'!$A:$A,'Hitting Data'!$A3554)</f>
        <v>815</v>
      </c>
      <c r="V3554" s="13">
        <f>SUMIFS('Fielding Data'!F:F,'Fielding Data'!$A:$A,'Hitting Data'!$A3554)</f>
        <v>29</v>
      </c>
      <c r="W3554" s="13">
        <f>SUMIFS('Fielding Data'!G:G,'Fielding Data'!$A:$A,'Hitting Data'!$A3554)</f>
        <v>6</v>
      </c>
      <c r="X3554" s="13">
        <f>SUMIFS('Fielding Data'!H:H,'Fielding Data'!$A:$A,'Hitting Data'!$A3554)</f>
        <v>4</v>
      </c>
    </row>
    <row r="3555" spans="1:24" x14ac:dyDescent="0.3">
      <c r="A3555" s="13" t="str">
        <f t="shared" si="55"/>
        <v>avilalu012013</v>
      </c>
      <c r="B3555" s="16" t="s">
        <v>1663</v>
      </c>
      <c r="C3555" s="16">
        <v>2013</v>
      </c>
      <c r="D3555" s="16">
        <v>75</v>
      </c>
      <c r="E3555" s="16">
        <v>0</v>
      </c>
      <c r="F3555" s="16">
        <v>0</v>
      </c>
      <c r="G3555" s="16">
        <v>0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3" t="str">
        <f>IFERROR(VLOOKUP($A3555,'Fielding Data'!$A:$H,MATCH(P$1,'Fielding Data'!$A$1:$H$1,0),0),"Other")</f>
        <v>P</v>
      </c>
      <c r="Q3555" s="13">
        <f>IFERROR(VLOOKUP($A3555,'Fielding Data'!$A:$H,MATCH(Q$1,'Fielding Data'!$A$1:$H$1,0),0),"Other")</f>
        <v>11</v>
      </c>
      <c r="R3555" s="13">
        <f>IFERROR(VLOOKUP($A3555,'Fielding Data'!$A:$H,MATCH(R$1,'Fielding Data'!$A$1:$H$1,0),0),"Other")</f>
        <v>16</v>
      </c>
      <c r="S3555" s="13">
        <f>IFERROR(VLOOKUP($A3555,'Fielding Data'!$A:$H,MATCH(S$1,'Fielding Data'!$A$1:$H$1,0),0),"Other")</f>
        <v>0</v>
      </c>
      <c r="T3555" s="13">
        <f>IFERROR(VLOOKUP($A3555,'Fielding Data'!$A:$H,MATCH(T$1,'Fielding Data'!$A$1:$H$1,0),0),"Other")</f>
        <v>0</v>
      </c>
      <c r="U3555" s="13">
        <f>SUMIFS('Fielding Data'!E:E,'Fielding Data'!$A:$A,'Hitting Data'!$A3555)</f>
        <v>11</v>
      </c>
      <c r="V3555" s="13">
        <f>SUMIFS('Fielding Data'!F:F,'Fielding Data'!$A:$A,'Hitting Data'!$A3555)</f>
        <v>16</v>
      </c>
      <c r="W3555" s="13">
        <f>SUMIFS('Fielding Data'!G:G,'Fielding Data'!$A:$A,'Hitting Data'!$A3555)</f>
        <v>0</v>
      </c>
      <c r="X3555" s="13">
        <f>SUMIFS('Fielding Data'!H:H,'Fielding Data'!$A:$A,'Hitting Data'!$A3555)</f>
        <v>0</v>
      </c>
    </row>
    <row r="3556" spans="1:24" x14ac:dyDescent="0.3">
      <c r="A3556" s="13" t="str">
        <f t="shared" si="55"/>
        <v>avilemi012013</v>
      </c>
      <c r="B3556" s="16" t="s">
        <v>874</v>
      </c>
      <c r="C3556" s="16">
        <v>2013</v>
      </c>
      <c r="D3556" s="16">
        <v>124</v>
      </c>
      <c r="E3556" s="16">
        <v>361</v>
      </c>
      <c r="F3556" s="16">
        <v>54</v>
      </c>
      <c r="G3556" s="16">
        <v>91</v>
      </c>
      <c r="H3556" s="16">
        <v>15</v>
      </c>
      <c r="I3556" s="16">
        <v>0</v>
      </c>
      <c r="J3556" s="16">
        <v>9</v>
      </c>
      <c r="K3556" s="16">
        <v>46</v>
      </c>
      <c r="L3556" s="16">
        <v>8</v>
      </c>
      <c r="M3556" s="16">
        <v>5</v>
      </c>
      <c r="N3556" s="16">
        <v>15</v>
      </c>
      <c r="O3556" s="16">
        <v>41</v>
      </c>
      <c r="P3556" s="13" t="str">
        <f>IFERROR(VLOOKUP($A3556,'Fielding Data'!$A:$H,MATCH(P$1,'Fielding Data'!$A$1:$H$1,0),0),"Other")</f>
        <v>2B</v>
      </c>
      <c r="Q3556" s="13">
        <f>IFERROR(VLOOKUP($A3556,'Fielding Data'!$A:$H,MATCH(Q$1,'Fielding Data'!$A$1:$H$1,0),0),"Other")</f>
        <v>13</v>
      </c>
      <c r="R3556" s="13">
        <f>IFERROR(VLOOKUP($A3556,'Fielding Data'!$A:$H,MATCH(R$1,'Fielding Data'!$A$1:$H$1,0),0),"Other")</f>
        <v>31</v>
      </c>
      <c r="S3556" s="13">
        <f>IFERROR(VLOOKUP($A3556,'Fielding Data'!$A:$H,MATCH(S$1,'Fielding Data'!$A$1:$H$1,0),0),"Other")</f>
        <v>1</v>
      </c>
      <c r="T3556" s="13">
        <f>IFERROR(VLOOKUP($A3556,'Fielding Data'!$A:$H,MATCH(T$1,'Fielding Data'!$A$1:$H$1,0),0),"Other")</f>
        <v>5</v>
      </c>
      <c r="U3556" s="13">
        <f>SUMIFS('Fielding Data'!E:E,'Fielding Data'!$A:$A,'Hitting Data'!$A3556)</f>
        <v>110</v>
      </c>
      <c r="V3556" s="13">
        <f>SUMIFS('Fielding Data'!F:F,'Fielding Data'!$A:$A,'Hitting Data'!$A3556)</f>
        <v>200</v>
      </c>
      <c r="W3556" s="13">
        <f>SUMIFS('Fielding Data'!G:G,'Fielding Data'!$A:$A,'Hitting Data'!$A3556)</f>
        <v>8</v>
      </c>
      <c r="X3556" s="13">
        <f>SUMIFS('Fielding Data'!H:H,'Fielding Data'!$A:$A,'Hitting Data'!$A3556)</f>
        <v>37</v>
      </c>
    </row>
    <row r="3557" spans="1:24" x14ac:dyDescent="0.3">
      <c r="A3557" s="13" t="str">
        <f t="shared" si="55"/>
        <v>axelrdy012013</v>
      </c>
      <c r="B3557" s="16" t="s">
        <v>1427</v>
      </c>
      <c r="C3557" s="16">
        <v>2013</v>
      </c>
      <c r="D3557" s="16">
        <v>30</v>
      </c>
      <c r="E3557" s="16">
        <v>2</v>
      </c>
      <c r="F3557" s="16">
        <v>1</v>
      </c>
      <c r="G3557" s="16">
        <v>1</v>
      </c>
      <c r="H3557" s="16">
        <v>0</v>
      </c>
      <c r="I3557" s="16">
        <v>0</v>
      </c>
      <c r="J3557" s="16">
        <v>0</v>
      </c>
      <c r="K3557" s="16">
        <v>0</v>
      </c>
      <c r="L3557" s="16">
        <v>0</v>
      </c>
      <c r="M3557" s="16">
        <v>0</v>
      </c>
      <c r="N3557" s="16">
        <v>0</v>
      </c>
      <c r="O3557" s="16">
        <v>1</v>
      </c>
      <c r="P3557" s="13" t="str">
        <f>IFERROR(VLOOKUP($A3557,'Fielding Data'!$A:$H,MATCH(P$1,'Fielding Data'!$A$1:$H$1,0),0),"Other")</f>
        <v>P</v>
      </c>
      <c r="Q3557" s="13">
        <f>IFERROR(VLOOKUP($A3557,'Fielding Data'!$A:$H,MATCH(Q$1,'Fielding Data'!$A$1:$H$1,0),0),"Other")</f>
        <v>13</v>
      </c>
      <c r="R3557" s="13">
        <f>IFERROR(VLOOKUP($A3557,'Fielding Data'!$A:$H,MATCH(R$1,'Fielding Data'!$A$1:$H$1,0),0),"Other")</f>
        <v>12</v>
      </c>
      <c r="S3557" s="13">
        <f>IFERROR(VLOOKUP($A3557,'Fielding Data'!$A:$H,MATCH(S$1,'Fielding Data'!$A$1:$H$1,0),0),"Other")</f>
        <v>1</v>
      </c>
      <c r="T3557" s="13">
        <f>IFERROR(VLOOKUP($A3557,'Fielding Data'!$A:$H,MATCH(T$1,'Fielding Data'!$A$1:$H$1,0),0),"Other")</f>
        <v>1</v>
      </c>
      <c r="U3557" s="13">
        <f>SUMIFS('Fielding Data'!E:E,'Fielding Data'!$A:$A,'Hitting Data'!$A3557)</f>
        <v>13</v>
      </c>
      <c r="V3557" s="13">
        <f>SUMIFS('Fielding Data'!F:F,'Fielding Data'!$A:$A,'Hitting Data'!$A3557)</f>
        <v>12</v>
      </c>
      <c r="W3557" s="13">
        <f>SUMIFS('Fielding Data'!G:G,'Fielding Data'!$A:$A,'Hitting Data'!$A3557)</f>
        <v>1</v>
      </c>
      <c r="X3557" s="13">
        <f>SUMIFS('Fielding Data'!H:H,'Fielding Data'!$A:$A,'Hitting Data'!$A3557)</f>
        <v>1</v>
      </c>
    </row>
    <row r="3558" spans="1:24" x14ac:dyDescent="0.3">
      <c r="A3558" s="13" t="str">
        <f t="shared" si="55"/>
        <v>aybarer012013</v>
      </c>
      <c r="B3558" s="16" t="s">
        <v>626</v>
      </c>
      <c r="C3558" s="16">
        <v>2013</v>
      </c>
      <c r="D3558" s="16">
        <v>138</v>
      </c>
      <c r="E3558" s="16">
        <v>550</v>
      </c>
      <c r="F3558" s="16">
        <v>68</v>
      </c>
      <c r="G3558" s="16">
        <v>149</v>
      </c>
      <c r="H3558" s="16">
        <v>33</v>
      </c>
      <c r="I3558" s="16">
        <v>5</v>
      </c>
      <c r="J3558" s="16">
        <v>6</v>
      </c>
      <c r="K3558" s="16">
        <v>54</v>
      </c>
      <c r="L3558" s="16">
        <v>12</v>
      </c>
      <c r="M3558" s="16">
        <v>7</v>
      </c>
      <c r="N3558" s="16">
        <v>23</v>
      </c>
      <c r="O3558" s="16">
        <v>59</v>
      </c>
      <c r="P3558" s="13" t="str">
        <f>IFERROR(VLOOKUP($A3558,'Fielding Data'!$A:$H,MATCH(P$1,'Fielding Data'!$A$1:$H$1,0),0),"Other")</f>
        <v>SS</v>
      </c>
      <c r="Q3558" s="13">
        <f>IFERROR(VLOOKUP($A3558,'Fielding Data'!$A:$H,MATCH(Q$1,'Fielding Data'!$A$1:$H$1,0),0),"Other")</f>
        <v>217</v>
      </c>
      <c r="R3558" s="13">
        <f>IFERROR(VLOOKUP($A3558,'Fielding Data'!$A:$H,MATCH(R$1,'Fielding Data'!$A$1:$H$1,0),0),"Other")</f>
        <v>328</v>
      </c>
      <c r="S3558" s="13">
        <f>IFERROR(VLOOKUP($A3558,'Fielding Data'!$A:$H,MATCH(S$1,'Fielding Data'!$A$1:$H$1,0),0),"Other")</f>
        <v>15</v>
      </c>
      <c r="T3558" s="13">
        <f>IFERROR(VLOOKUP($A3558,'Fielding Data'!$A:$H,MATCH(T$1,'Fielding Data'!$A$1:$H$1,0),0),"Other")</f>
        <v>78</v>
      </c>
      <c r="U3558" s="13">
        <f>SUMIFS('Fielding Data'!E:E,'Fielding Data'!$A:$A,'Hitting Data'!$A3558)</f>
        <v>217</v>
      </c>
      <c r="V3558" s="13">
        <f>SUMIFS('Fielding Data'!F:F,'Fielding Data'!$A:$A,'Hitting Data'!$A3558)</f>
        <v>328</v>
      </c>
      <c r="W3558" s="13">
        <f>SUMIFS('Fielding Data'!G:G,'Fielding Data'!$A:$A,'Hitting Data'!$A3558)</f>
        <v>15</v>
      </c>
      <c r="X3558" s="13">
        <f>SUMIFS('Fielding Data'!H:H,'Fielding Data'!$A:$A,'Hitting Data'!$A3558)</f>
        <v>78</v>
      </c>
    </row>
    <row r="3559" spans="1:24" x14ac:dyDescent="0.3">
      <c r="A3559" s="13" t="str">
        <f t="shared" si="55"/>
        <v>badenbu012013</v>
      </c>
      <c r="B3559" s="16" t="s">
        <v>875</v>
      </c>
      <c r="C3559" s="16">
        <v>2013</v>
      </c>
      <c r="D3559" s="16">
        <v>63</v>
      </c>
      <c r="E3559" s="16">
        <v>1</v>
      </c>
      <c r="F3559" s="16">
        <v>0</v>
      </c>
      <c r="G3559" s="16">
        <v>0</v>
      </c>
      <c r="H3559" s="16">
        <v>0</v>
      </c>
      <c r="I3559" s="16">
        <v>0</v>
      </c>
      <c r="J3559" s="16">
        <v>0</v>
      </c>
      <c r="K3559" s="16">
        <v>0</v>
      </c>
      <c r="L3559" s="16">
        <v>0</v>
      </c>
      <c r="M3559" s="16">
        <v>0</v>
      </c>
      <c r="N3559" s="16">
        <v>0</v>
      </c>
      <c r="O3559" s="16">
        <v>1</v>
      </c>
      <c r="P3559" s="13" t="str">
        <f>IFERROR(VLOOKUP($A3559,'Fielding Data'!$A:$H,MATCH(P$1,'Fielding Data'!$A$1:$H$1,0),0),"Other")</f>
        <v>P</v>
      </c>
      <c r="Q3559" s="13">
        <f>IFERROR(VLOOKUP($A3559,'Fielding Data'!$A:$H,MATCH(Q$1,'Fielding Data'!$A$1:$H$1,0),0),"Other")</f>
        <v>1</v>
      </c>
      <c r="R3559" s="13">
        <f>IFERROR(VLOOKUP($A3559,'Fielding Data'!$A:$H,MATCH(R$1,'Fielding Data'!$A$1:$H$1,0),0),"Other")</f>
        <v>15</v>
      </c>
      <c r="S3559" s="13">
        <f>IFERROR(VLOOKUP($A3559,'Fielding Data'!$A:$H,MATCH(S$1,'Fielding Data'!$A$1:$H$1,0),0),"Other")</f>
        <v>2</v>
      </c>
      <c r="T3559" s="13">
        <f>IFERROR(VLOOKUP($A3559,'Fielding Data'!$A:$H,MATCH(T$1,'Fielding Data'!$A$1:$H$1,0),0),"Other")</f>
        <v>2</v>
      </c>
      <c r="U3559" s="13">
        <f>SUMIFS('Fielding Data'!E:E,'Fielding Data'!$A:$A,'Hitting Data'!$A3559)</f>
        <v>1</v>
      </c>
      <c r="V3559" s="13">
        <f>SUMIFS('Fielding Data'!F:F,'Fielding Data'!$A:$A,'Hitting Data'!$A3559)</f>
        <v>15</v>
      </c>
      <c r="W3559" s="13">
        <f>SUMIFS('Fielding Data'!G:G,'Fielding Data'!$A:$A,'Hitting Data'!$A3559)</f>
        <v>2</v>
      </c>
      <c r="X3559" s="13">
        <f>SUMIFS('Fielding Data'!H:H,'Fielding Data'!$A:$A,'Hitting Data'!$A3559)</f>
        <v>2</v>
      </c>
    </row>
    <row r="3560" spans="1:24" x14ac:dyDescent="0.3">
      <c r="A3560" s="13" t="str">
        <f t="shared" si="55"/>
        <v>bailean012013</v>
      </c>
      <c r="B3560" s="16" t="s">
        <v>1045</v>
      </c>
      <c r="C3560" s="16">
        <v>2013</v>
      </c>
      <c r="D3560" s="16">
        <v>30</v>
      </c>
      <c r="E3560" s="16">
        <v>0</v>
      </c>
      <c r="F3560" s="16">
        <v>0</v>
      </c>
      <c r="G3560" s="16">
        <v>0</v>
      </c>
      <c r="H3560" s="16">
        <v>0</v>
      </c>
      <c r="I3560" s="16">
        <v>0</v>
      </c>
      <c r="J3560" s="16">
        <v>0</v>
      </c>
      <c r="K3560" s="16">
        <v>0</v>
      </c>
      <c r="L3560" s="16">
        <v>0</v>
      </c>
      <c r="M3560" s="16">
        <v>0</v>
      </c>
      <c r="N3560" s="16">
        <v>0</v>
      </c>
      <c r="O3560" s="16">
        <v>0</v>
      </c>
      <c r="P3560" s="13" t="str">
        <f>IFERROR(VLOOKUP($A3560,'Fielding Data'!$A:$H,MATCH(P$1,'Fielding Data'!$A$1:$H$1,0),0),"Other")</f>
        <v>P</v>
      </c>
      <c r="Q3560" s="13">
        <f>IFERROR(VLOOKUP($A3560,'Fielding Data'!$A:$H,MATCH(Q$1,'Fielding Data'!$A$1:$H$1,0),0),"Other")</f>
        <v>1</v>
      </c>
      <c r="R3560" s="13">
        <f>IFERROR(VLOOKUP($A3560,'Fielding Data'!$A:$H,MATCH(R$1,'Fielding Data'!$A$1:$H$1,0),0),"Other")</f>
        <v>0</v>
      </c>
      <c r="S3560" s="13">
        <f>IFERROR(VLOOKUP($A3560,'Fielding Data'!$A:$H,MATCH(S$1,'Fielding Data'!$A$1:$H$1,0),0),"Other")</f>
        <v>0</v>
      </c>
      <c r="T3560" s="13">
        <f>IFERROR(VLOOKUP($A3560,'Fielding Data'!$A:$H,MATCH(T$1,'Fielding Data'!$A$1:$H$1,0),0),"Other")</f>
        <v>1</v>
      </c>
      <c r="U3560" s="13">
        <f>SUMIFS('Fielding Data'!E:E,'Fielding Data'!$A:$A,'Hitting Data'!$A3560)</f>
        <v>1</v>
      </c>
      <c r="V3560" s="13">
        <f>SUMIFS('Fielding Data'!F:F,'Fielding Data'!$A:$A,'Hitting Data'!$A3560)</f>
        <v>0</v>
      </c>
      <c r="W3560" s="13">
        <f>SUMIFS('Fielding Data'!G:G,'Fielding Data'!$A:$A,'Hitting Data'!$A3560)</f>
        <v>0</v>
      </c>
      <c r="X3560" s="13">
        <f>SUMIFS('Fielding Data'!H:H,'Fielding Data'!$A:$A,'Hitting Data'!$A3560)</f>
        <v>1</v>
      </c>
    </row>
    <row r="3561" spans="1:24" x14ac:dyDescent="0.3">
      <c r="A3561" s="13" t="str">
        <f t="shared" si="55"/>
        <v>baileho022013</v>
      </c>
      <c r="B3561" s="16" t="s">
        <v>753</v>
      </c>
      <c r="C3561" s="16">
        <v>2013</v>
      </c>
      <c r="D3561" s="16">
        <v>32</v>
      </c>
      <c r="E3561" s="16">
        <v>58</v>
      </c>
      <c r="F3561" s="16">
        <v>3</v>
      </c>
      <c r="G3561" s="16">
        <v>9</v>
      </c>
      <c r="H3561" s="16">
        <v>1</v>
      </c>
      <c r="I3561" s="16">
        <v>0</v>
      </c>
      <c r="J3561" s="16">
        <v>0</v>
      </c>
      <c r="K3561" s="16">
        <v>1</v>
      </c>
      <c r="L3561" s="16">
        <v>0</v>
      </c>
      <c r="M3561" s="16">
        <v>0</v>
      </c>
      <c r="N3561" s="16">
        <v>3</v>
      </c>
      <c r="O3561" s="16">
        <v>18</v>
      </c>
      <c r="P3561" s="13" t="str">
        <f>IFERROR(VLOOKUP($A3561,'Fielding Data'!$A:$H,MATCH(P$1,'Fielding Data'!$A$1:$H$1,0),0),"Other")</f>
        <v>P</v>
      </c>
      <c r="Q3561" s="13">
        <f>IFERROR(VLOOKUP($A3561,'Fielding Data'!$A:$H,MATCH(Q$1,'Fielding Data'!$A$1:$H$1,0),0),"Other")</f>
        <v>20</v>
      </c>
      <c r="R3561" s="13">
        <f>IFERROR(VLOOKUP($A3561,'Fielding Data'!$A:$H,MATCH(R$1,'Fielding Data'!$A$1:$H$1,0),0),"Other")</f>
        <v>26</v>
      </c>
      <c r="S3561" s="13">
        <f>IFERROR(VLOOKUP($A3561,'Fielding Data'!$A:$H,MATCH(S$1,'Fielding Data'!$A$1:$H$1,0),0),"Other")</f>
        <v>1</v>
      </c>
      <c r="T3561" s="13">
        <f>IFERROR(VLOOKUP($A3561,'Fielding Data'!$A:$H,MATCH(T$1,'Fielding Data'!$A$1:$H$1,0),0),"Other")</f>
        <v>2</v>
      </c>
      <c r="U3561" s="13">
        <f>SUMIFS('Fielding Data'!E:E,'Fielding Data'!$A:$A,'Hitting Data'!$A3561)</f>
        <v>20</v>
      </c>
      <c r="V3561" s="13">
        <f>SUMIFS('Fielding Data'!F:F,'Fielding Data'!$A:$A,'Hitting Data'!$A3561)</f>
        <v>26</v>
      </c>
      <c r="W3561" s="13">
        <f>SUMIFS('Fielding Data'!G:G,'Fielding Data'!$A:$A,'Hitting Data'!$A3561)</f>
        <v>1</v>
      </c>
      <c r="X3561" s="13">
        <f>SUMIFS('Fielding Data'!H:H,'Fielding Data'!$A:$A,'Hitting Data'!$A3561)</f>
        <v>2</v>
      </c>
    </row>
    <row r="3562" spans="1:24" x14ac:dyDescent="0.3">
      <c r="A3562" s="13" t="str">
        <f t="shared" si="55"/>
        <v>bakerje032013</v>
      </c>
      <c r="B3562" s="16" t="s">
        <v>514</v>
      </c>
      <c r="C3562" s="16">
        <v>2013</v>
      </c>
      <c r="D3562" s="16">
        <v>74</v>
      </c>
      <c r="E3562" s="16">
        <v>154</v>
      </c>
      <c r="F3562" s="16">
        <v>21</v>
      </c>
      <c r="G3562" s="16">
        <v>43</v>
      </c>
      <c r="H3562" s="16">
        <v>8</v>
      </c>
      <c r="I3562" s="16">
        <v>0</v>
      </c>
      <c r="J3562" s="16">
        <v>11</v>
      </c>
      <c r="K3562" s="16">
        <v>21</v>
      </c>
      <c r="L3562" s="16">
        <v>1</v>
      </c>
      <c r="M3562" s="16">
        <v>0</v>
      </c>
      <c r="N3562" s="16">
        <v>18</v>
      </c>
      <c r="O3562" s="16">
        <v>48</v>
      </c>
      <c r="P3562" s="13" t="str">
        <f>IFERROR(VLOOKUP($A3562,'Fielding Data'!$A:$H,MATCH(P$1,'Fielding Data'!$A$1:$H$1,0),0),"Other")</f>
        <v>1B</v>
      </c>
      <c r="Q3562" s="13">
        <f>IFERROR(VLOOKUP($A3562,'Fielding Data'!$A:$H,MATCH(Q$1,'Fielding Data'!$A$1:$H$1,0),0),"Other")</f>
        <v>109</v>
      </c>
      <c r="R3562" s="13">
        <f>IFERROR(VLOOKUP($A3562,'Fielding Data'!$A:$H,MATCH(R$1,'Fielding Data'!$A$1:$H$1,0),0),"Other")</f>
        <v>3</v>
      </c>
      <c r="S3562" s="13">
        <f>IFERROR(VLOOKUP($A3562,'Fielding Data'!$A:$H,MATCH(S$1,'Fielding Data'!$A$1:$H$1,0),0),"Other")</f>
        <v>0</v>
      </c>
      <c r="T3562" s="13">
        <f>IFERROR(VLOOKUP($A3562,'Fielding Data'!$A:$H,MATCH(T$1,'Fielding Data'!$A$1:$H$1,0),0),"Other")</f>
        <v>7</v>
      </c>
      <c r="U3562" s="13">
        <f>SUMIFS('Fielding Data'!E:E,'Fielding Data'!$A:$A,'Hitting Data'!$A3562)</f>
        <v>135</v>
      </c>
      <c r="V3562" s="13">
        <f>SUMIFS('Fielding Data'!F:F,'Fielding Data'!$A:$A,'Hitting Data'!$A3562)</f>
        <v>18</v>
      </c>
      <c r="W3562" s="13">
        <f>SUMIFS('Fielding Data'!G:G,'Fielding Data'!$A:$A,'Hitting Data'!$A3562)</f>
        <v>1</v>
      </c>
      <c r="X3562" s="13">
        <f>SUMIFS('Fielding Data'!H:H,'Fielding Data'!$A:$A,'Hitting Data'!$A3562)</f>
        <v>9</v>
      </c>
    </row>
    <row r="3563" spans="1:24" x14ac:dyDescent="0.3">
      <c r="A3563" s="13" t="str">
        <f t="shared" si="55"/>
        <v>bakerjo012013</v>
      </c>
      <c r="B3563" s="16" t="s">
        <v>876</v>
      </c>
      <c r="C3563" s="16">
        <v>2013</v>
      </c>
      <c r="D3563" s="16">
        <v>16</v>
      </c>
      <c r="E3563" s="16">
        <v>40</v>
      </c>
      <c r="F3563" s="16">
        <v>0</v>
      </c>
      <c r="G3563" s="16">
        <v>6</v>
      </c>
      <c r="H3563" s="16">
        <v>0</v>
      </c>
      <c r="I3563" s="16">
        <v>0</v>
      </c>
      <c r="J3563" s="16">
        <v>0</v>
      </c>
      <c r="K3563" s="16">
        <v>2</v>
      </c>
      <c r="L3563" s="16">
        <v>0</v>
      </c>
      <c r="M3563" s="16">
        <v>0</v>
      </c>
      <c r="N3563" s="16">
        <v>6</v>
      </c>
      <c r="O3563" s="16">
        <v>12</v>
      </c>
      <c r="P3563" s="13" t="str">
        <f>IFERROR(VLOOKUP($A3563,'Fielding Data'!$A:$H,MATCH(P$1,'Fielding Data'!$A$1:$H$1,0),0),"Other")</f>
        <v>C</v>
      </c>
      <c r="Q3563" s="13">
        <f>IFERROR(VLOOKUP($A3563,'Fielding Data'!$A:$H,MATCH(Q$1,'Fielding Data'!$A$1:$H$1,0),0),"Other")</f>
        <v>81</v>
      </c>
      <c r="R3563" s="13">
        <f>IFERROR(VLOOKUP($A3563,'Fielding Data'!$A:$H,MATCH(R$1,'Fielding Data'!$A$1:$H$1,0),0),"Other")</f>
        <v>9</v>
      </c>
      <c r="S3563" s="13">
        <f>IFERROR(VLOOKUP($A3563,'Fielding Data'!$A:$H,MATCH(S$1,'Fielding Data'!$A$1:$H$1,0),0),"Other")</f>
        <v>0</v>
      </c>
      <c r="T3563" s="13">
        <f>IFERROR(VLOOKUP($A3563,'Fielding Data'!$A:$H,MATCH(T$1,'Fielding Data'!$A$1:$H$1,0),0),"Other")</f>
        <v>2</v>
      </c>
      <c r="U3563" s="13">
        <f>SUMIFS('Fielding Data'!E:E,'Fielding Data'!$A:$A,'Hitting Data'!$A3563)</f>
        <v>81</v>
      </c>
      <c r="V3563" s="13">
        <f>SUMIFS('Fielding Data'!F:F,'Fielding Data'!$A:$A,'Hitting Data'!$A3563)</f>
        <v>9</v>
      </c>
      <c r="W3563" s="13">
        <f>SUMIFS('Fielding Data'!G:G,'Fielding Data'!$A:$A,'Hitting Data'!$A3563)</f>
        <v>0</v>
      </c>
      <c r="X3563" s="13">
        <f>SUMIFS('Fielding Data'!H:H,'Fielding Data'!$A:$A,'Hitting Data'!$A3563)</f>
        <v>2</v>
      </c>
    </row>
    <row r="3564" spans="1:24" x14ac:dyDescent="0.3">
      <c r="A3564" s="13" t="str">
        <f t="shared" si="55"/>
        <v>bakersc022013</v>
      </c>
      <c r="B3564" s="16" t="s">
        <v>515</v>
      </c>
      <c r="C3564" s="16">
        <v>2013</v>
      </c>
      <c r="D3564" s="16">
        <v>3</v>
      </c>
      <c r="E3564" s="16">
        <v>3</v>
      </c>
      <c r="F3564" s="16">
        <v>0</v>
      </c>
      <c r="G3564" s="16">
        <v>0</v>
      </c>
      <c r="H3564" s="16">
        <v>0</v>
      </c>
      <c r="I3564" s="16">
        <v>0</v>
      </c>
      <c r="J3564" s="16">
        <v>0</v>
      </c>
      <c r="K3564" s="16">
        <v>0</v>
      </c>
      <c r="L3564" s="16">
        <v>0</v>
      </c>
      <c r="M3564" s="16">
        <v>0</v>
      </c>
      <c r="N3564" s="16">
        <v>0</v>
      </c>
      <c r="O3564" s="16">
        <v>2</v>
      </c>
      <c r="P3564" s="13" t="str">
        <f>IFERROR(VLOOKUP($A3564,'Fielding Data'!$A:$H,MATCH(P$1,'Fielding Data'!$A$1:$H$1,0),0),"Other")</f>
        <v>P</v>
      </c>
      <c r="Q3564" s="13">
        <f>IFERROR(VLOOKUP($A3564,'Fielding Data'!$A:$H,MATCH(Q$1,'Fielding Data'!$A$1:$H$1,0),0),"Other")</f>
        <v>2</v>
      </c>
      <c r="R3564" s="13">
        <f>IFERROR(VLOOKUP($A3564,'Fielding Data'!$A:$H,MATCH(R$1,'Fielding Data'!$A$1:$H$1,0),0),"Other")</f>
        <v>1</v>
      </c>
      <c r="S3564" s="13">
        <f>IFERROR(VLOOKUP($A3564,'Fielding Data'!$A:$H,MATCH(S$1,'Fielding Data'!$A$1:$H$1,0),0),"Other")</f>
        <v>0</v>
      </c>
      <c r="T3564" s="13">
        <f>IFERROR(VLOOKUP($A3564,'Fielding Data'!$A:$H,MATCH(T$1,'Fielding Data'!$A$1:$H$1,0),0),"Other")</f>
        <v>0</v>
      </c>
      <c r="U3564" s="13">
        <f>SUMIFS('Fielding Data'!E:E,'Fielding Data'!$A:$A,'Hitting Data'!$A3564)</f>
        <v>2</v>
      </c>
      <c r="V3564" s="13">
        <f>SUMIFS('Fielding Data'!F:F,'Fielding Data'!$A:$A,'Hitting Data'!$A3564)</f>
        <v>1</v>
      </c>
      <c r="W3564" s="13">
        <f>SUMIFS('Fielding Data'!G:G,'Fielding Data'!$A:$A,'Hitting Data'!$A3564)</f>
        <v>0</v>
      </c>
      <c r="X3564" s="13">
        <f>SUMIFS('Fielding Data'!H:H,'Fielding Data'!$A:$A,'Hitting Data'!$A3564)</f>
        <v>0</v>
      </c>
    </row>
    <row r="3565" spans="1:24" x14ac:dyDescent="0.3">
      <c r="A3565" s="13" t="str">
        <f t="shared" si="55"/>
        <v>balfogr012013</v>
      </c>
      <c r="B3565" s="16" t="s">
        <v>229</v>
      </c>
      <c r="C3565" s="16">
        <v>2013</v>
      </c>
      <c r="D3565" s="16">
        <v>65</v>
      </c>
      <c r="E3565" s="16">
        <v>0</v>
      </c>
      <c r="F3565" s="16">
        <v>0</v>
      </c>
      <c r="G3565" s="16">
        <v>0</v>
      </c>
      <c r="H3565" s="16">
        <v>0</v>
      </c>
      <c r="I3565" s="16">
        <v>0</v>
      </c>
      <c r="J3565" s="16">
        <v>0</v>
      </c>
      <c r="K3565" s="16">
        <v>0</v>
      </c>
      <c r="L3565" s="16">
        <v>0</v>
      </c>
      <c r="M3565" s="16">
        <v>0</v>
      </c>
      <c r="N3565" s="16">
        <v>0</v>
      </c>
      <c r="O3565" s="16">
        <v>0</v>
      </c>
      <c r="P3565" s="13" t="str">
        <f>IFERROR(VLOOKUP($A3565,'Fielding Data'!$A:$H,MATCH(P$1,'Fielding Data'!$A$1:$H$1,0),0),"Other")</f>
        <v>P</v>
      </c>
      <c r="Q3565" s="13">
        <f>IFERROR(VLOOKUP($A3565,'Fielding Data'!$A:$H,MATCH(Q$1,'Fielding Data'!$A$1:$H$1,0),0),"Other")</f>
        <v>1</v>
      </c>
      <c r="R3565" s="13">
        <f>IFERROR(VLOOKUP($A3565,'Fielding Data'!$A:$H,MATCH(R$1,'Fielding Data'!$A$1:$H$1,0),0),"Other")</f>
        <v>5</v>
      </c>
      <c r="S3565" s="13">
        <f>IFERROR(VLOOKUP($A3565,'Fielding Data'!$A:$H,MATCH(S$1,'Fielding Data'!$A$1:$H$1,0),0),"Other")</f>
        <v>1</v>
      </c>
      <c r="T3565" s="13">
        <f>IFERROR(VLOOKUP($A3565,'Fielding Data'!$A:$H,MATCH(T$1,'Fielding Data'!$A$1:$H$1,0),0),"Other")</f>
        <v>1</v>
      </c>
      <c r="U3565" s="13">
        <f>SUMIFS('Fielding Data'!E:E,'Fielding Data'!$A:$A,'Hitting Data'!$A3565)</f>
        <v>1</v>
      </c>
      <c r="V3565" s="13">
        <f>SUMIFS('Fielding Data'!F:F,'Fielding Data'!$A:$A,'Hitting Data'!$A3565)</f>
        <v>5</v>
      </c>
      <c r="W3565" s="13">
        <f>SUMIFS('Fielding Data'!G:G,'Fielding Data'!$A:$A,'Hitting Data'!$A3565)</f>
        <v>1</v>
      </c>
      <c r="X3565" s="13">
        <f>SUMIFS('Fielding Data'!H:H,'Fielding Data'!$A:$A,'Hitting Data'!$A3565)</f>
        <v>1</v>
      </c>
    </row>
    <row r="3566" spans="1:24" x14ac:dyDescent="0.3">
      <c r="A3566" s="13" t="str">
        <f t="shared" si="55"/>
        <v>bantzbr012013</v>
      </c>
      <c r="B3566" s="16" t="s">
        <v>1874</v>
      </c>
      <c r="C3566" s="16">
        <v>2013</v>
      </c>
      <c r="D3566" s="16">
        <v>1</v>
      </c>
      <c r="E3566" s="16">
        <v>2</v>
      </c>
      <c r="F3566" s="16">
        <v>0</v>
      </c>
      <c r="G3566" s="16">
        <v>0</v>
      </c>
      <c r="H3566" s="16">
        <v>0</v>
      </c>
      <c r="I3566" s="16">
        <v>0</v>
      </c>
      <c r="J3566" s="16">
        <v>0</v>
      </c>
      <c r="K3566" s="16">
        <v>0</v>
      </c>
      <c r="L3566" s="16">
        <v>0</v>
      </c>
      <c r="M3566" s="16">
        <v>0</v>
      </c>
      <c r="N3566" s="16">
        <v>0</v>
      </c>
      <c r="O3566" s="16">
        <v>1</v>
      </c>
      <c r="P3566" s="13" t="str">
        <f>IFERROR(VLOOKUP($A3566,'Fielding Data'!$A:$H,MATCH(P$1,'Fielding Data'!$A$1:$H$1,0),0),"Other")</f>
        <v>C</v>
      </c>
      <c r="Q3566" s="13">
        <f>IFERROR(VLOOKUP($A3566,'Fielding Data'!$A:$H,MATCH(Q$1,'Fielding Data'!$A$1:$H$1,0),0),"Other")</f>
        <v>5</v>
      </c>
      <c r="R3566" s="13">
        <f>IFERROR(VLOOKUP($A3566,'Fielding Data'!$A:$H,MATCH(R$1,'Fielding Data'!$A$1:$H$1,0),0),"Other")</f>
        <v>0</v>
      </c>
      <c r="S3566" s="13">
        <f>IFERROR(VLOOKUP($A3566,'Fielding Data'!$A:$H,MATCH(S$1,'Fielding Data'!$A$1:$H$1,0),0),"Other")</f>
        <v>0</v>
      </c>
      <c r="T3566" s="13">
        <f>IFERROR(VLOOKUP($A3566,'Fielding Data'!$A:$H,MATCH(T$1,'Fielding Data'!$A$1:$H$1,0),0),"Other")</f>
        <v>0</v>
      </c>
      <c r="U3566" s="13">
        <f>SUMIFS('Fielding Data'!E:E,'Fielding Data'!$A:$A,'Hitting Data'!$A3566)</f>
        <v>5</v>
      </c>
      <c r="V3566" s="13">
        <f>SUMIFS('Fielding Data'!F:F,'Fielding Data'!$A:$A,'Hitting Data'!$A3566)</f>
        <v>0</v>
      </c>
      <c r="W3566" s="13">
        <f>SUMIFS('Fielding Data'!G:G,'Fielding Data'!$A:$A,'Hitting Data'!$A3566)</f>
        <v>0</v>
      </c>
      <c r="X3566" s="13">
        <f>SUMIFS('Fielding Data'!H:H,'Fielding Data'!$A:$A,'Hitting Data'!$A3566)</f>
        <v>0</v>
      </c>
    </row>
    <row r="3567" spans="1:24" x14ac:dyDescent="0.3">
      <c r="A3567" s="13" t="str">
        <f t="shared" si="55"/>
        <v>bardda012013</v>
      </c>
      <c r="B3567" s="16" t="s">
        <v>1046</v>
      </c>
      <c r="C3567" s="16">
        <v>2013</v>
      </c>
      <c r="D3567" s="16">
        <v>2</v>
      </c>
      <c r="E3567" s="16">
        <v>0</v>
      </c>
      <c r="F3567" s="16">
        <v>0</v>
      </c>
      <c r="G3567" s="16">
        <v>0</v>
      </c>
      <c r="H3567" s="16">
        <v>0</v>
      </c>
      <c r="I3567" s="16">
        <v>0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16">
        <v>0</v>
      </c>
      <c r="P3567" s="13" t="str">
        <f>IFERROR(VLOOKUP($A3567,'Fielding Data'!$A:$H,MATCH(P$1,'Fielding Data'!$A$1:$H$1,0),0),"Other")</f>
        <v>P</v>
      </c>
      <c r="Q3567" s="13">
        <f>IFERROR(VLOOKUP($A3567,'Fielding Data'!$A:$H,MATCH(Q$1,'Fielding Data'!$A$1:$H$1,0),0),"Other")</f>
        <v>0</v>
      </c>
      <c r="R3567" s="13">
        <f>IFERROR(VLOOKUP($A3567,'Fielding Data'!$A:$H,MATCH(R$1,'Fielding Data'!$A$1:$H$1,0),0),"Other")</f>
        <v>1</v>
      </c>
      <c r="S3567" s="13">
        <f>IFERROR(VLOOKUP($A3567,'Fielding Data'!$A:$H,MATCH(S$1,'Fielding Data'!$A$1:$H$1,0),0),"Other")</f>
        <v>0</v>
      </c>
      <c r="T3567" s="13">
        <f>IFERROR(VLOOKUP($A3567,'Fielding Data'!$A:$H,MATCH(T$1,'Fielding Data'!$A$1:$H$1,0),0),"Other")</f>
        <v>0</v>
      </c>
      <c r="U3567" s="13">
        <f>SUMIFS('Fielding Data'!E:E,'Fielding Data'!$A:$A,'Hitting Data'!$A3567)</f>
        <v>0</v>
      </c>
      <c r="V3567" s="13">
        <f>SUMIFS('Fielding Data'!F:F,'Fielding Data'!$A:$A,'Hitting Data'!$A3567)</f>
        <v>1</v>
      </c>
      <c r="W3567" s="13">
        <f>SUMIFS('Fielding Data'!G:G,'Fielding Data'!$A:$A,'Hitting Data'!$A3567)</f>
        <v>0</v>
      </c>
      <c r="X3567" s="13">
        <f>SUMIFS('Fielding Data'!H:H,'Fielding Data'!$A:$A,'Hitting Data'!$A3567)</f>
        <v>0</v>
      </c>
    </row>
    <row r="3568" spans="1:24" x14ac:dyDescent="0.3">
      <c r="A3568" s="13" t="str">
        <f t="shared" si="55"/>
        <v>barmecl012013</v>
      </c>
      <c r="B3568" s="16" t="s">
        <v>352</v>
      </c>
      <c r="C3568" s="16">
        <v>2013</v>
      </c>
      <c r="D3568" s="16">
        <v>108</v>
      </c>
      <c r="E3568" s="16">
        <v>304</v>
      </c>
      <c r="F3568" s="16">
        <v>22</v>
      </c>
      <c r="G3568" s="16">
        <v>64</v>
      </c>
      <c r="H3568" s="16">
        <v>15</v>
      </c>
      <c r="I3568" s="16">
        <v>0</v>
      </c>
      <c r="J3568" s="16">
        <v>5</v>
      </c>
      <c r="K3568" s="16">
        <v>23</v>
      </c>
      <c r="L3568" s="16">
        <v>0</v>
      </c>
      <c r="M3568" s="16">
        <v>0</v>
      </c>
      <c r="N3568" s="16">
        <v>14</v>
      </c>
      <c r="O3568" s="16">
        <v>70</v>
      </c>
      <c r="P3568" s="13" t="str">
        <f>IFERROR(VLOOKUP($A3568,'Fielding Data'!$A:$H,MATCH(P$1,'Fielding Data'!$A$1:$H$1,0),0),"Other")</f>
        <v>SS</v>
      </c>
      <c r="Q3568" s="13">
        <f>IFERROR(VLOOKUP($A3568,'Fielding Data'!$A:$H,MATCH(Q$1,'Fielding Data'!$A$1:$H$1,0),0),"Other")</f>
        <v>107</v>
      </c>
      <c r="R3568" s="13">
        <f>IFERROR(VLOOKUP($A3568,'Fielding Data'!$A:$H,MATCH(R$1,'Fielding Data'!$A$1:$H$1,0),0),"Other")</f>
        <v>282</v>
      </c>
      <c r="S3568" s="13">
        <f>IFERROR(VLOOKUP($A3568,'Fielding Data'!$A:$H,MATCH(S$1,'Fielding Data'!$A$1:$H$1,0),0),"Other")</f>
        <v>13</v>
      </c>
      <c r="T3568" s="13">
        <f>IFERROR(VLOOKUP($A3568,'Fielding Data'!$A:$H,MATCH(T$1,'Fielding Data'!$A$1:$H$1,0),0),"Other")</f>
        <v>53</v>
      </c>
      <c r="U3568" s="13">
        <f>SUMIFS('Fielding Data'!E:E,'Fielding Data'!$A:$A,'Hitting Data'!$A3568)</f>
        <v>107</v>
      </c>
      <c r="V3568" s="13">
        <f>SUMIFS('Fielding Data'!F:F,'Fielding Data'!$A:$A,'Hitting Data'!$A3568)</f>
        <v>282</v>
      </c>
      <c r="W3568" s="13">
        <f>SUMIFS('Fielding Data'!G:G,'Fielding Data'!$A:$A,'Hitting Data'!$A3568)</f>
        <v>13</v>
      </c>
      <c r="X3568" s="13">
        <f>SUMIFS('Fielding Data'!H:H,'Fielding Data'!$A:$A,'Hitting Data'!$A3568)</f>
        <v>53</v>
      </c>
    </row>
    <row r="3569" spans="1:24" x14ac:dyDescent="0.3">
      <c r="A3569" s="13" t="str">
        <f t="shared" si="55"/>
        <v>barnebr022013</v>
      </c>
      <c r="B3569" s="16" t="s">
        <v>1664</v>
      </c>
      <c r="C3569" s="16">
        <v>2013</v>
      </c>
      <c r="D3569" s="16">
        <v>136</v>
      </c>
      <c r="E3569" s="16">
        <v>408</v>
      </c>
      <c r="F3569" s="16">
        <v>46</v>
      </c>
      <c r="G3569" s="16">
        <v>98</v>
      </c>
      <c r="H3569" s="16">
        <v>17</v>
      </c>
      <c r="I3569" s="16">
        <v>1</v>
      </c>
      <c r="J3569" s="16">
        <v>8</v>
      </c>
      <c r="K3569" s="16">
        <v>41</v>
      </c>
      <c r="L3569" s="16">
        <v>11</v>
      </c>
      <c r="M3569" s="16">
        <v>11</v>
      </c>
      <c r="N3569" s="16">
        <v>21</v>
      </c>
      <c r="O3569" s="16">
        <v>127</v>
      </c>
      <c r="P3569" s="13" t="str">
        <f>IFERROR(VLOOKUP($A3569,'Fielding Data'!$A:$H,MATCH(P$1,'Fielding Data'!$A$1:$H$1,0),0),"Other")</f>
        <v>CF</v>
      </c>
      <c r="Q3569" s="13">
        <f>IFERROR(VLOOKUP($A3569,'Fielding Data'!$A:$H,MATCH(Q$1,'Fielding Data'!$A$1:$H$1,0),0),"Other")</f>
        <v>0</v>
      </c>
      <c r="R3569" s="13">
        <f>IFERROR(VLOOKUP($A3569,'Fielding Data'!$A:$H,MATCH(R$1,'Fielding Data'!$A$1:$H$1,0),0),"Other")</f>
        <v>0</v>
      </c>
      <c r="S3569" s="13">
        <f>IFERROR(VLOOKUP($A3569,'Fielding Data'!$A:$H,MATCH(S$1,'Fielding Data'!$A$1:$H$1,0),0),"Other")</f>
        <v>0</v>
      </c>
      <c r="T3569" s="13">
        <f>IFERROR(VLOOKUP($A3569,'Fielding Data'!$A:$H,MATCH(T$1,'Fielding Data'!$A$1:$H$1,0),0),"Other")</f>
        <v>0</v>
      </c>
      <c r="U3569" s="13">
        <f>SUMIFS('Fielding Data'!E:E,'Fielding Data'!$A:$A,'Hitting Data'!$A3569)</f>
        <v>328</v>
      </c>
      <c r="V3569" s="13">
        <f>SUMIFS('Fielding Data'!F:F,'Fielding Data'!$A:$A,'Hitting Data'!$A3569)</f>
        <v>9</v>
      </c>
      <c r="W3569" s="13">
        <f>SUMIFS('Fielding Data'!G:G,'Fielding Data'!$A:$A,'Hitting Data'!$A3569)</f>
        <v>3</v>
      </c>
      <c r="X3569" s="13">
        <f>SUMIFS('Fielding Data'!H:H,'Fielding Data'!$A:$A,'Hitting Data'!$A3569)</f>
        <v>4</v>
      </c>
    </row>
    <row r="3570" spans="1:24" x14ac:dyDescent="0.3">
      <c r="A3570" s="13" t="str">
        <f t="shared" si="55"/>
        <v>barneda012013</v>
      </c>
      <c r="B3570" s="16" t="s">
        <v>1224</v>
      </c>
      <c r="C3570" s="16">
        <v>2013</v>
      </c>
      <c r="D3570" s="16">
        <v>141</v>
      </c>
      <c r="E3570" s="16">
        <v>501</v>
      </c>
      <c r="F3570" s="16">
        <v>49</v>
      </c>
      <c r="G3570" s="16">
        <v>104</v>
      </c>
      <c r="H3570" s="16">
        <v>25</v>
      </c>
      <c r="I3570" s="16">
        <v>1</v>
      </c>
      <c r="J3570" s="16">
        <v>7</v>
      </c>
      <c r="K3570" s="16">
        <v>41</v>
      </c>
      <c r="L3570" s="16">
        <v>4</v>
      </c>
      <c r="M3570" s="16">
        <v>2</v>
      </c>
      <c r="N3570" s="16">
        <v>36</v>
      </c>
      <c r="O3570" s="16">
        <v>64</v>
      </c>
      <c r="P3570" s="13" t="str">
        <f>IFERROR(VLOOKUP($A3570,'Fielding Data'!$A:$H,MATCH(P$1,'Fielding Data'!$A$1:$H$1,0),0),"Other")</f>
        <v>2B</v>
      </c>
      <c r="Q3570" s="13">
        <f>IFERROR(VLOOKUP($A3570,'Fielding Data'!$A:$H,MATCH(Q$1,'Fielding Data'!$A$1:$H$1,0),0),"Other")</f>
        <v>236</v>
      </c>
      <c r="R3570" s="13">
        <f>IFERROR(VLOOKUP($A3570,'Fielding Data'!$A:$H,MATCH(R$1,'Fielding Data'!$A$1:$H$1,0),0),"Other")</f>
        <v>363</v>
      </c>
      <c r="S3570" s="13">
        <f>IFERROR(VLOOKUP($A3570,'Fielding Data'!$A:$H,MATCH(S$1,'Fielding Data'!$A$1:$H$1,0),0),"Other")</f>
        <v>4</v>
      </c>
      <c r="T3570" s="13">
        <f>IFERROR(VLOOKUP($A3570,'Fielding Data'!$A:$H,MATCH(T$1,'Fielding Data'!$A$1:$H$1,0),0),"Other")</f>
        <v>72</v>
      </c>
      <c r="U3570" s="13">
        <f>SUMIFS('Fielding Data'!E:E,'Fielding Data'!$A:$A,'Hitting Data'!$A3570)</f>
        <v>236</v>
      </c>
      <c r="V3570" s="13">
        <f>SUMIFS('Fielding Data'!F:F,'Fielding Data'!$A:$A,'Hitting Data'!$A3570)</f>
        <v>363</v>
      </c>
      <c r="W3570" s="13">
        <f>SUMIFS('Fielding Data'!G:G,'Fielding Data'!$A:$A,'Hitting Data'!$A3570)</f>
        <v>4</v>
      </c>
      <c r="X3570" s="13">
        <f>SUMIFS('Fielding Data'!H:H,'Fielding Data'!$A:$A,'Hitting Data'!$A3570)</f>
        <v>72</v>
      </c>
    </row>
    <row r="3571" spans="1:24" x14ac:dyDescent="0.3">
      <c r="A3571" s="13" t="str">
        <f t="shared" si="55"/>
        <v>barnesc012013</v>
      </c>
      <c r="B3571" s="16" t="s">
        <v>1665</v>
      </c>
      <c r="C3571" s="16">
        <v>2013</v>
      </c>
      <c r="D3571" s="16">
        <v>6</v>
      </c>
      <c r="E3571" s="16">
        <v>0</v>
      </c>
      <c r="F3571" s="16">
        <v>0</v>
      </c>
      <c r="G3571" s="16">
        <v>0</v>
      </c>
      <c r="H3571" s="16">
        <v>0</v>
      </c>
      <c r="I3571" s="16">
        <v>0</v>
      </c>
      <c r="J3571" s="16">
        <v>0</v>
      </c>
      <c r="K3571" s="16">
        <v>0</v>
      </c>
      <c r="L3571" s="16">
        <v>0</v>
      </c>
      <c r="M3571" s="16">
        <v>0</v>
      </c>
      <c r="N3571" s="16">
        <v>0</v>
      </c>
      <c r="O3571" s="16">
        <v>0</v>
      </c>
      <c r="P3571" s="13" t="str">
        <f>IFERROR(VLOOKUP($A3571,'Fielding Data'!$A:$H,MATCH(P$1,'Fielding Data'!$A$1:$H$1,0),0),"Other")</f>
        <v>P</v>
      </c>
      <c r="Q3571" s="13">
        <f>IFERROR(VLOOKUP($A3571,'Fielding Data'!$A:$H,MATCH(Q$1,'Fielding Data'!$A$1:$H$1,0),0),"Other")</f>
        <v>1</v>
      </c>
      <c r="R3571" s="13">
        <f>IFERROR(VLOOKUP($A3571,'Fielding Data'!$A:$H,MATCH(R$1,'Fielding Data'!$A$1:$H$1,0),0),"Other")</f>
        <v>3</v>
      </c>
      <c r="S3571" s="13">
        <f>IFERROR(VLOOKUP($A3571,'Fielding Data'!$A:$H,MATCH(S$1,'Fielding Data'!$A$1:$H$1,0),0),"Other")</f>
        <v>0</v>
      </c>
      <c r="T3571" s="13">
        <f>IFERROR(VLOOKUP($A3571,'Fielding Data'!$A:$H,MATCH(T$1,'Fielding Data'!$A$1:$H$1,0),0),"Other")</f>
        <v>0</v>
      </c>
      <c r="U3571" s="13">
        <f>SUMIFS('Fielding Data'!E:E,'Fielding Data'!$A:$A,'Hitting Data'!$A3571)</f>
        <v>1</v>
      </c>
      <c r="V3571" s="13">
        <f>SUMIFS('Fielding Data'!F:F,'Fielding Data'!$A:$A,'Hitting Data'!$A3571)</f>
        <v>3</v>
      </c>
      <c r="W3571" s="13">
        <f>SUMIFS('Fielding Data'!G:G,'Fielding Data'!$A:$A,'Hitting Data'!$A3571)</f>
        <v>0</v>
      </c>
      <c r="X3571" s="13">
        <f>SUMIFS('Fielding Data'!H:H,'Fielding Data'!$A:$A,'Hitting Data'!$A3571)</f>
        <v>0</v>
      </c>
    </row>
    <row r="3572" spans="1:24" x14ac:dyDescent="0.3">
      <c r="A3572" s="13" t="str">
        <f t="shared" si="55"/>
        <v>bartoda022013</v>
      </c>
      <c r="B3572" s="16" t="s">
        <v>756</v>
      </c>
      <c r="C3572" s="16">
        <v>2013</v>
      </c>
      <c r="D3572" s="16">
        <v>37</v>
      </c>
      <c r="E3572" s="16">
        <v>104</v>
      </c>
      <c r="F3572" s="16">
        <v>15</v>
      </c>
      <c r="G3572" s="16">
        <v>28</v>
      </c>
      <c r="H3572" s="16">
        <v>2</v>
      </c>
      <c r="I3572" s="16">
        <v>0</v>
      </c>
      <c r="J3572" s="16">
        <v>3</v>
      </c>
      <c r="K3572" s="16">
        <v>16</v>
      </c>
      <c r="L3572" s="16">
        <v>0</v>
      </c>
      <c r="M3572" s="16">
        <v>0</v>
      </c>
      <c r="N3572" s="16">
        <v>13</v>
      </c>
      <c r="O3572" s="16">
        <v>18</v>
      </c>
      <c r="P3572" s="13" t="str">
        <f>IFERROR(VLOOKUP($A3572,'Fielding Data'!$A:$H,MATCH(P$1,'Fielding Data'!$A$1:$H$1,0),0),"Other")</f>
        <v>1B</v>
      </c>
      <c r="Q3572" s="13">
        <f>IFERROR(VLOOKUP($A3572,'Fielding Data'!$A:$H,MATCH(Q$1,'Fielding Data'!$A$1:$H$1,0),0),"Other")</f>
        <v>232</v>
      </c>
      <c r="R3572" s="13">
        <f>IFERROR(VLOOKUP($A3572,'Fielding Data'!$A:$H,MATCH(R$1,'Fielding Data'!$A$1:$H$1,0),0),"Other")</f>
        <v>23</v>
      </c>
      <c r="S3572" s="13">
        <f>IFERROR(VLOOKUP($A3572,'Fielding Data'!$A:$H,MATCH(S$1,'Fielding Data'!$A$1:$H$1,0),0),"Other")</f>
        <v>1</v>
      </c>
      <c r="T3572" s="13">
        <f>IFERROR(VLOOKUP($A3572,'Fielding Data'!$A:$H,MATCH(T$1,'Fielding Data'!$A$1:$H$1,0),0),"Other")</f>
        <v>25</v>
      </c>
      <c r="U3572" s="13">
        <f>SUMIFS('Fielding Data'!E:E,'Fielding Data'!$A:$A,'Hitting Data'!$A3572)</f>
        <v>232</v>
      </c>
      <c r="V3572" s="13">
        <f>SUMIFS('Fielding Data'!F:F,'Fielding Data'!$A:$A,'Hitting Data'!$A3572)</f>
        <v>23</v>
      </c>
      <c r="W3572" s="13">
        <f>SUMIFS('Fielding Data'!G:G,'Fielding Data'!$A:$A,'Hitting Data'!$A3572)</f>
        <v>1</v>
      </c>
      <c r="X3572" s="13">
        <f>SUMIFS('Fielding Data'!H:H,'Fielding Data'!$A:$A,'Hitting Data'!$A3572)</f>
        <v>25</v>
      </c>
    </row>
    <row r="3573" spans="1:24" x14ac:dyDescent="0.3">
      <c r="A3573" s="13" t="str">
        <f t="shared" si="55"/>
        <v>bassan012013</v>
      </c>
      <c r="B3573" s="16" t="s">
        <v>1428</v>
      </c>
      <c r="C3573" s="16">
        <v>2013</v>
      </c>
      <c r="D3573" s="16">
        <v>24</v>
      </c>
      <c r="E3573" s="16">
        <v>2</v>
      </c>
      <c r="F3573" s="16">
        <v>0</v>
      </c>
      <c r="G3573" s="16">
        <v>0</v>
      </c>
      <c r="H3573" s="16">
        <v>0</v>
      </c>
      <c r="I3573" s="16">
        <v>0</v>
      </c>
      <c r="J3573" s="16">
        <v>0</v>
      </c>
      <c r="K3573" s="16">
        <v>1</v>
      </c>
      <c r="L3573" s="16">
        <v>0</v>
      </c>
      <c r="M3573" s="16">
        <v>0</v>
      </c>
      <c r="N3573" s="16">
        <v>0</v>
      </c>
      <c r="O3573" s="16">
        <v>1</v>
      </c>
      <c r="P3573" s="13" t="str">
        <f>IFERROR(VLOOKUP($A3573,'Fielding Data'!$A:$H,MATCH(P$1,'Fielding Data'!$A$1:$H$1,0),0),"Other")</f>
        <v>P</v>
      </c>
      <c r="Q3573" s="13">
        <f>IFERROR(VLOOKUP($A3573,'Fielding Data'!$A:$H,MATCH(Q$1,'Fielding Data'!$A$1:$H$1,0),0),"Other")</f>
        <v>5</v>
      </c>
      <c r="R3573" s="13">
        <f>IFERROR(VLOOKUP($A3573,'Fielding Data'!$A:$H,MATCH(R$1,'Fielding Data'!$A$1:$H$1,0),0),"Other")</f>
        <v>5</v>
      </c>
      <c r="S3573" s="13">
        <f>IFERROR(VLOOKUP($A3573,'Fielding Data'!$A:$H,MATCH(S$1,'Fielding Data'!$A$1:$H$1,0),0),"Other")</f>
        <v>0</v>
      </c>
      <c r="T3573" s="13">
        <f>IFERROR(VLOOKUP($A3573,'Fielding Data'!$A:$H,MATCH(T$1,'Fielding Data'!$A$1:$H$1,0),0),"Other")</f>
        <v>0</v>
      </c>
      <c r="U3573" s="13">
        <f>SUMIFS('Fielding Data'!E:E,'Fielding Data'!$A:$A,'Hitting Data'!$A3573)</f>
        <v>5</v>
      </c>
      <c r="V3573" s="13">
        <f>SUMIFS('Fielding Data'!F:F,'Fielding Data'!$A:$A,'Hitting Data'!$A3573)</f>
        <v>5</v>
      </c>
      <c r="W3573" s="13">
        <f>SUMIFS('Fielding Data'!G:G,'Fielding Data'!$A:$A,'Hitting Data'!$A3573)</f>
        <v>0</v>
      </c>
      <c r="X3573" s="13">
        <f>SUMIFS('Fielding Data'!H:H,'Fielding Data'!$A:$A,'Hitting Data'!$A3573)</f>
        <v>0</v>
      </c>
    </row>
    <row r="3574" spans="1:24" x14ac:dyDescent="0.3">
      <c r="A3574" s="13" t="str">
        <f t="shared" si="55"/>
        <v>bastaan012013</v>
      </c>
      <c r="B3574" s="16" t="s">
        <v>1047</v>
      </c>
      <c r="C3574" s="16">
        <v>2013</v>
      </c>
      <c r="D3574" s="16">
        <v>48</v>
      </c>
      <c r="E3574" s="16">
        <v>0</v>
      </c>
      <c r="F3574" s="16">
        <v>0</v>
      </c>
      <c r="G3574" s="16">
        <v>0</v>
      </c>
      <c r="H3574" s="16">
        <v>0</v>
      </c>
      <c r="I3574" s="16">
        <v>0</v>
      </c>
      <c r="J3574" s="16">
        <v>0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3" t="str">
        <f>IFERROR(VLOOKUP($A3574,'Fielding Data'!$A:$H,MATCH(P$1,'Fielding Data'!$A$1:$H$1,0),0),"Other")</f>
        <v>P</v>
      </c>
      <c r="Q3574" s="13">
        <f>IFERROR(VLOOKUP($A3574,'Fielding Data'!$A:$H,MATCH(Q$1,'Fielding Data'!$A$1:$H$1,0),0),"Other")</f>
        <v>1</v>
      </c>
      <c r="R3574" s="13">
        <f>IFERROR(VLOOKUP($A3574,'Fielding Data'!$A:$H,MATCH(R$1,'Fielding Data'!$A$1:$H$1,0),0),"Other")</f>
        <v>1</v>
      </c>
      <c r="S3574" s="13">
        <f>IFERROR(VLOOKUP($A3574,'Fielding Data'!$A:$H,MATCH(S$1,'Fielding Data'!$A$1:$H$1,0),0),"Other")</f>
        <v>0</v>
      </c>
      <c r="T3574" s="13">
        <f>IFERROR(VLOOKUP($A3574,'Fielding Data'!$A:$H,MATCH(T$1,'Fielding Data'!$A$1:$H$1,0),0),"Other")</f>
        <v>0</v>
      </c>
      <c r="U3574" s="13">
        <f>SUMIFS('Fielding Data'!E:E,'Fielding Data'!$A:$A,'Hitting Data'!$A3574)</f>
        <v>1</v>
      </c>
      <c r="V3574" s="13">
        <f>SUMIFS('Fielding Data'!F:F,'Fielding Data'!$A:$A,'Hitting Data'!$A3574)</f>
        <v>1</v>
      </c>
      <c r="W3574" s="13">
        <f>SUMIFS('Fielding Data'!G:G,'Fielding Data'!$A:$A,'Hitting Data'!$A3574)</f>
        <v>0</v>
      </c>
      <c r="X3574" s="13">
        <f>SUMIFS('Fielding Data'!H:H,'Fielding Data'!$A:$A,'Hitting Data'!$A3574)</f>
        <v>0</v>
      </c>
    </row>
    <row r="3575" spans="1:24" x14ac:dyDescent="0.3">
      <c r="A3575" s="13" t="str">
        <f t="shared" si="55"/>
        <v>bauertr012013</v>
      </c>
      <c r="B3575" s="16" t="s">
        <v>1666</v>
      </c>
      <c r="C3575" s="16">
        <v>2013</v>
      </c>
      <c r="D3575" s="16">
        <v>4</v>
      </c>
      <c r="E3575" s="16">
        <v>1</v>
      </c>
      <c r="F3575" s="16">
        <v>0</v>
      </c>
      <c r="G3575" s="16">
        <v>0</v>
      </c>
      <c r="H3575" s="16">
        <v>0</v>
      </c>
      <c r="I3575" s="16">
        <v>0</v>
      </c>
      <c r="J3575" s="16">
        <v>0</v>
      </c>
      <c r="K3575" s="16">
        <v>0</v>
      </c>
      <c r="L3575" s="16">
        <v>0</v>
      </c>
      <c r="M3575" s="16">
        <v>0</v>
      </c>
      <c r="N3575" s="16">
        <v>0</v>
      </c>
      <c r="O3575" s="16">
        <v>1</v>
      </c>
      <c r="P3575" s="13" t="str">
        <f>IFERROR(VLOOKUP($A3575,'Fielding Data'!$A:$H,MATCH(P$1,'Fielding Data'!$A$1:$H$1,0),0),"Other")</f>
        <v>P</v>
      </c>
      <c r="Q3575" s="13">
        <f>IFERROR(VLOOKUP($A3575,'Fielding Data'!$A:$H,MATCH(Q$1,'Fielding Data'!$A$1:$H$1,0),0),"Other")</f>
        <v>2</v>
      </c>
      <c r="R3575" s="13">
        <f>IFERROR(VLOOKUP($A3575,'Fielding Data'!$A:$H,MATCH(R$1,'Fielding Data'!$A$1:$H$1,0),0),"Other")</f>
        <v>2</v>
      </c>
      <c r="S3575" s="13">
        <f>IFERROR(VLOOKUP($A3575,'Fielding Data'!$A:$H,MATCH(S$1,'Fielding Data'!$A$1:$H$1,0),0),"Other")</f>
        <v>0</v>
      </c>
      <c r="T3575" s="13">
        <f>IFERROR(VLOOKUP($A3575,'Fielding Data'!$A:$H,MATCH(T$1,'Fielding Data'!$A$1:$H$1,0),0),"Other")</f>
        <v>0</v>
      </c>
      <c r="U3575" s="13">
        <f>SUMIFS('Fielding Data'!E:E,'Fielding Data'!$A:$A,'Hitting Data'!$A3575)</f>
        <v>2</v>
      </c>
      <c r="V3575" s="13">
        <f>SUMIFS('Fielding Data'!F:F,'Fielding Data'!$A:$A,'Hitting Data'!$A3575)</f>
        <v>2</v>
      </c>
      <c r="W3575" s="13">
        <f>SUMIFS('Fielding Data'!G:G,'Fielding Data'!$A:$A,'Hitting Data'!$A3575)</f>
        <v>0</v>
      </c>
      <c r="X3575" s="13">
        <f>SUMIFS('Fielding Data'!H:H,'Fielding Data'!$A:$A,'Hitting Data'!$A3575)</f>
        <v>0</v>
      </c>
    </row>
    <row r="3576" spans="1:24" x14ac:dyDescent="0.3">
      <c r="A3576" s="13" t="str">
        <f t="shared" si="55"/>
        <v>bautijo022013</v>
      </c>
      <c r="B3576" s="16" t="s">
        <v>419</v>
      </c>
      <c r="C3576" s="16">
        <v>2013</v>
      </c>
      <c r="D3576" s="16">
        <v>118</v>
      </c>
      <c r="E3576" s="16">
        <v>452</v>
      </c>
      <c r="F3576" s="16">
        <v>82</v>
      </c>
      <c r="G3576" s="16">
        <v>117</v>
      </c>
      <c r="H3576" s="16">
        <v>24</v>
      </c>
      <c r="I3576" s="16">
        <v>0</v>
      </c>
      <c r="J3576" s="16">
        <v>28</v>
      </c>
      <c r="K3576" s="16">
        <v>73</v>
      </c>
      <c r="L3576" s="16">
        <v>7</v>
      </c>
      <c r="M3576" s="16">
        <v>2</v>
      </c>
      <c r="N3576" s="16">
        <v>69</v>
      </c>
      <c r="O3576" s="16">
        <v>84</v>
      </c>
      <c r="P3576" s="13" t="str">
        <f>IFERROR(VLOOKUP($A3576,'Fielding Data'!$A:$H,MATCH(P$1,'Fielding Data'!$A$1:$H$1,0),0),"Other")</f>
        <v>1B</v>
      </c>
      <c r="Q3576" s="13">
        <f>IFERROR(VLOOKUP($A3576,'Fielding Data'!$A:$H,MATCH(Q$1,'Fielding Data'!$A$1:$H$1,0),0),"Other")</f>
        <v>2</v>
      </c>
      <c r="R3576" s="13">
        <f>IFERROR(VLOOKUP($A3576,'Fielding Data'!$A:$H,MATCH(R$1,'Fielding Data'!$A$1:$H$1,0),0),"Other")</f>
        <v>0</v>
      </c>
      <c r="S3576" s="13">
        <f>IFERROR(VLOOKUP($A3576,'Fielding Data'!$A:$H,MATCH(S$1,'Fielding Data'!$A$1:$H$1,0),0),"Other")</f>
        <v>0</v>
      </c>
      <c r="T3576" s="13">
        <f>IFERROR(VLOOKUP($A3576,'Fielding Data'!$A:$H,MATCH(T$1,'Fielding Data'!$A$1:$H$1,0),0),"Other")</f>
        <v>0</v>
      </c>
      <c r="U3576" s="13">
        <f>SUMIFS('Fielding Data'!E:E,'Fielding Data'!$A:$A,'Hitting Data'!$A3576)</f>
        <v>195</v>
      </c>
      <c r="V3576" s="13">
        <f>SUMIFS('Fielding Data'!F:F,'Fielding Data'!$A:$A,'Hitting Data'!$A3576)</f>
        <v>9</v>
      </c>
      <c r="W3576" s="13">
        <f>SUMIFS('Fielding Data'!G:G,'Fielding Data'!$A:$A,'Hitting Data'!$A3576)</f>
        <v>5</v>
      </c>
      <c r="X3576" s="13">
        <f>SUMIFS('Fielding Data'!H:H,'Fielding Data'!$A:$A,'Hitting Data'!$A3576)</f>
        <v>4</v>
      </c>
    </row>
    <row r="3577" spans="1:24" x14ac:dyDescent="0.3">
      <c r="A3577" s="13" t="str">
        <f t="shared" si="55"/>
        <v>baxtemi012013</v>
      </c>
      <c r="B3577" s="16" t="s">
        <v>1225</v>
      </c>
      <c r="C3577" s="16">
        <v>2013</v>
      </c>
      <c r="D3577" s="16">
        <v>74</v>
      </c>
      <c r="E3577" s="16">
        <v>132</v>
      </c>
      <c r="F3577" s="16">
        <v>14</v>
      </c>
      <c r="G3577" s="16">
        <v>25</v>
      </c>
      <c r="H3577" s="16">
        <v>6</v>
      </c>
      <c r="I3577" s="16">
        <v>1</v>
      </c>
      <c r="J3577" s="16">
        <v>0</v>
      </c>
      <c r="K3577" s="16">
        <v>4</v>
      </c>
      <c r="L3577" s="16">
        <v>5</v>
      </c>
      <c r="M3577" s="16">
        <v>2</v>
      </c>
      <c r="N3577" s="16">
        <v>17</v>
      </c>
      <c r="O3577" s="16">
        <v>28</v>
      </c>
      <c r="P3577" s="13" t="str">
        <f>IFERROR(VLOOKUP($A3577,'Fielding Data'!$A:$H,MATCH(P$1,'Fielding Data'!$A$1:$H$1,0),0),"Other")</f>
        <v>LF</v>
      </c>
      <c r="Q3577" s="13">
        <f>IFERROR(VLOOKUP($A3577,'Fielding Data'!$A:$H,MATCH(Q$1,'Fielding Data'!$A$1:$H$1,0),0),"Other")</f>
        <v>0</v>
      </c>
      <c r="R3577" s="13">
        <f>IFERROR(VLOOKUP($A3577,'Fielding Data'!$A:$H,MATCH(R$1,'Fielding Data'!$A$1:$H$1,0),0),"Other")</f>
        <v>0</v>
      </c>
      <c r="S3577" s="13">
        <f>IFERROR(VLOOKUP($A3577,'Fielding Data'!$A:$H,MATCH(S$1,'Fielding Data'!$A$1:$H$1,0),0),"Other")</f>
        <v>0</v>
      </c>
      <c r="T3577" s="13">
        <f>IFERROR(VLOOKUP($A3577,'Fielding Data'!$A:$H,MATCH(T$1,'Fielding Data'!$A$1:$H$1,0),0),"Other")</f>
        <v>0</v>
      </c>
      <c r="U3577" s="13">
        <f>SUMIFS('Fielding Data'!E:E,'Fielding Data'!$A:$A,'Hitting Data'!$A3577)</f>
        <v>84</v>
      </c>
      <c r="V3577" s="13">
        <f>SUMIFS('Fielding Data'!F:F,'Fielding Data'!$A:$A,'Hitting Data'!$A3577)</f>
        <v>1</v>
      </c>
      <c r="W3577" s="13">
        <f>SUMIFS('Fielding Data'!G:G,'Fielding Data'!$A:$A,'Hitting Data'!$A3577)</f>
        <v>1</v>
      </c>
      <c r="X3577" s="13">
        <f>SUMIFS('Fielding Data'!H:H,'Fielding Data'!$A:$A,'Hitting Data'!$A3577)</f>
        <v>0</v>
      </c>
    </row>
    <row r="3578" spans="1:24" x14ac:dyDescent="0.3">
      <c r="A3578" s="13" t="str">
        <f t="shared" si="55"/>
        <v>bayja012013</v>
      </c>
      <c r="B3578" s="16" t="s">
        <v>353</v>
      </c>
      <c r="C3578" s="16">
        <v>2013</v>
      </c>
      <c r="D3578" s="16">
        <v>68</v>
      </c>
      <c r="E3578" s="16">
        <v>206</v>
      </c>
      <c r="F3578" s="16">
        <v>30</v>
      </c>
      <c r="G3578" s="16">
        <v>42</v>
      </c>
      <c r="H3578" s="16">
        <v>6</v>
      </c>
      <c r="I3578" s="16">
        <v>0</v>
      </c>
      <c r="J3578" s="16">
        <v>11</v>
      </c>
      <c r="K3578" s="16">
        <v>20</v>
      </c>
      <c r="L3578" s="16">
        <v>3</v>
      </c>
      <c r="M3578" s="16">
        <v>1</v>
      </c>
      <c r="N3578" s="16">
        <v>26</v>
      </c>
      <c r="O3578" s="16">
        <v>62</v>
      </c>
      <c r="P3578" s="13" t="str">
        <f>IFERROR(VLOOKUP($A3578,'Fielding Data'!$A:$H,MATCH(P$1,'Fielding Data'!$A$1:$H$1,0),0),"Other")</f>
        <v>CF</v>
      </c>
      <c r="Q3578" s="13">
        <f>IFERROR(VLOOKUP($A3578,'Fielding Data'!$A:$H,MATCH(Q$1,'Fielding Data'!$A$1:$H$1,0),0),"Other")</f>
        <v>0</v>
      </c>
      <c r="R3578" s="13">
        <f>IFERROR(VLOOKUP($A3578,'Fielding Data'!$A:$H,MATCH(R$1,'Fielding Data'!$A$1:$H$1,0),0),"Other")</f>
        <v>0</v>
      </c>
      <c r="S3578" s="13">
        <f>IFERROR(VLOOKUP($A3578,'Fielding Data'!$A:$H,MATCH(S$1,'Fielding Data'!$A$1:$H$1,0),0),"Other")</f>
        <v>0</v>
      </c>
      <c r="T3578" s="13">
        <f>IFERROR(VLOOKUP($A3578,'Fielding Data'!$A:$H,MATCH(T$1,'Fielding Data'!$A$1:$H$1,0),0),"Other")</f>
        <v>0</v>
      </c>
      <c r="U3578" s="13">
        <f>SUMIFS('Fielding Data'!E:E,'Fielding Data'!$A:$A,'Hitting Data'!$A3578)</f>
        <v>103</v>
      </c>
      <c r="V3578" s="13">
        <f>SUMIFS('Fielding Data'!F:F,'Fielding Data'!$A:$A,'Hitting Data'!$A3578)</f>
        <v>2</v>
      </c>
      <c r="W3578" s="13">
        <f>SUMIFS('Fielding Data'!G:G,'Fielding Data'!$A:$A,'Hitting Data'!$A3578)</f>
        <v>0</v>
      </c>
      <c r="X3578" s="13">
        <f>SUMIFS('Fielding Data'!H:H,'Fielding Data'!$A:$A,'Hitting Data'!$A3578)</f>
        <v>0</v>
      </c>
    </row>
    <row r="3579" spans="1:24" x14ac:dyDescent="0.3">
      <c r="A3579" s="13" t="str">
        <f t="shared" si="55"/>
        <v>beachbr012013</v>
      </c>
      <c r="B3579" s="16" t="s">
        <v>1226</v>
      </c>
      <c r="C3579" s="16">
        <v>2013</v>
      </c>
      <c r="D3579" s="16">
        <v>5</v>
      </c>
      <c r="E3579" s="16">
        <v>8</v>
      </c>
      <c r="F3579" s="16">
        <v>1</v>
      </c>
      <c r="G3579" s="16">
        <v>1</v>
      </c>
      <c r="H3579" s="16">
        <v>0</v>
      </c>
      <c r="I3579" s="16">
        <v>0</v>
      </c>
      <c r="J3579" s="16">
        <v>0</v>
      </c>
      <c r="K3579" s="16">
        <v>0</v>
      </c>
      <c r="L3579" s="16">
        <v>0</v>
      </c>
      <c r="M3579" s="16">
        <v>0</v>
      </c>
      <c r="N3579" s="16">
        <v>1</v>
      </c>
      <c r="O3579" s="16">
        <v>3</v>
      </c>
      <c r="P3579" s="13" t="str">
        <f>IFERROR(VLOOKUP($A3579,'Fielding Data'!$A:$H,MATCH(P$1,'Fielding Data'!$A$1:$H$1,0),0),"Other")</f>
        <v>P</v>
      </c>
      <c r="Q3579" s="13">
        <f>IFERROR(VLOOKUP($A3579,'Fielding Data'!$A:$H,MATCH(Q$1,'Fielding Data'!$A$1:$H$1,0),0),"Other")</f>
        <v>2</v>
      </c>
      <c r="R3579" s="13">
        <f>IFERROR(VLOOKUP($A3579,'Fielding Data'!$A:$H,MATCH(R$1,'Fielding Data'!$A$1:$H$1,0),0),"Other")</f>
        <v>8</v>
      </c>
      <c r="S3579" s="13">
        <f>IFERROR(VLOOKUP($A3579,'Fielding Data'!$A:$H,MATCH(S$1,'Fielding Data'!$A$1:$H$1,0),0),"Other")</f>
        <v>0</v>
      </c>
      <c r="T3579" s="13">
        <f>IFERROR(VLOOKUP($A3579,'Fielding Data'!$A:$H,MATCH(T$1,'Fielding Data'!$A$1:$H$1,0),0),"Other")</f>
        <v>1</v>
      </c>
      <c r="U3579" s="13">
        <f>SUMIFS('Fielding Data'!E:E,'Fielding Data'!$A:$A,'Hitting Data'!$A3579)</f>
        <v>2</v>
      </c>
      <c r="V3579" s="13">
        <f>SUMIFS('Fielding Data'!F:F,'Fielding Data'!$A:$A,'Hitting Data'!$A3579)</f>
        <v>8</v>
      </c>
      <c r="W3579" s="13">
        <f>SUMIFS('Fielding Data'!G:G,'Fielding Data'!$A:$A,'Hitting Data'!$A3579)</f>
        <v>0</v>
      </c>
      <c r="X3579" s="13">
        <f>SUMIFS('Fielding Data'!H:H,'Fielding Data'!$A:$A,'Hitting Data'!$A3579)</f>
        <v>1</v>
      </c>
    </row>
    <row r="3580" spans="1:24" x14ac:dyDescent="0.3">
      <c r="A3580" s="13" t="str">
        <f t="shared" si="55"/>
        <v>beatope012013</v>
      </c>
      <c r="B3580" s="16" t="s">
        <v>1429</v>
      </c>
      <c r="C3580" s="16">
        <v>2013</v>
      </c>
      <c r="D3580" s="16">
        <v>10</v>
      </c>
      <c r="E3580" s="16">
        <v>0</v>
      </c>
      <c r="F3580" s="16">
        <v>0</v>
      </c>
      <c r="G3580" s="16">
        <v>0</v>
      </c>
      <c r="H3580" s="16">
        <v>0</v>
      </c>
      <c r="I3580" s="16">
        <v>0</v>
      </c>
      <c r="J3580" s="16">
        <v>0</v>
      </c>
      <c r="K3580" s="16">
        <v>0</v>
      </c>
      <c r="L3580" s="16">
        <v>0</v>
      </c>
      <c r="M3580" s="16">
        <v>0</v>
      </c>
      <c r="N3580" s="16">
        <v>0</v>
      </c>
      <c r="O3580" s="16">
        <v>0</v>
      </c>
      <c r="P3580" s="13" t="str">
        <f>IFERROR(VLOOKUP($A3580,'Fielding Data'!$A:$H,MATCH(P$1,'Fielding Data'!$A$1:$H$1,0),0),"Other")</f>
        <v>P</v>
      </c>
      <c r="Q3580" s="13">
        <f>IFERROR(VLOOKUP($A3580,'Fielding Data'!$A:$H,MATCH(Q$1,'Fielding Data'!$A$1:$H$1,0),0),"Other")</f>
        <v>0</v>
      </c>
      <c r="R3580" s="13">
        <f>IFERROR(VLOOKUP($A3580,'Fielding Data'!$A:$H,MATCH(R$1,'Fielding Data'!$A$1:$H$1,0),0),"Other")</f>
        <v>1</v>
      </c>
      <c r="S3580" s="13">
        <f>IFERROR(VLOOKUP($A3580,'Fielding Data'!$A:$H,MATCH(S$1,'Fielding Data'!$A$1:$H$1,0),0),"Other")</f>
        <v>0</v>
      </c>
      <c r="T3580" s="13">
        <f>IFERROR(VLOOKUP($A3580,'Fielding Data'!$A:$H,MATCH(T$1,'Fielding Data'!$A$1:$H$1,0),0),"Other")</f>
        <v>0</v>
      </c>
      <c r="U3580" s="13">
        <f>SUMIFS('Fielding Data'!E:E,'Fielding Data'!$A:$A,'Hitting Data'!$A3580)</f>
        <v>0</v>
      </c>
      <c r="V3580" s="13">
        <f>SUMIFS('Fielding Data'!F:F,'Fielding Data'!$A:$A,'Hitting Data'!$A3580)</f>
        <v>1</v>
      </c>
      <c r="W3580" s="13">
        <f>SUMIFS('Fielding Data'!G:G,'Fielding Data'!$A:$A,'Hitting Data'!$A3580)</f>
        <v>0</v>
      </c>
      <c r="X3580" s="13">
        <f>SUMIFS('Fielding Data'!H:H,'Fielding Data'!$A:$A,'Hitting Data'!$A3580)</f>
        <v>0</v>
      </c>
    </row>
    <row r="3581" spans="1:24" x14ac:dyDescent="0.3">
      <c r="A3581" s="13" t="str">
        <f t="shared" si="55"/>
        <v>beavabl012013</v>
      </c>
      <c r="B3581" s="16" t="s">
        <v>1430</v>
      </c>
      <c r="C3581" s="16">
        <v>2013</v>
      </c>
      <c r="D3581" s="16">
        <v>12</v>
      </c>
      <c r="E3581" s="16">
        <v>0</v>
      </c>
      <c r="F3581" s="16">
        <v>0</v>
      </c>
      <c r="G3581" s="16">
        <v>0</v>
      </c>
      <c r="H3581" s="16">
        <v>0</v>
      </c>
      <c r="I3581" s="16">
        <v>0</v>
      </c>
      <c r="J3581" s="16">
        <v>0</v>
      </c>
      <c r="K3581" s="16">
        <v>0</v>
      </c>
      <c r="L3581" s="16">
        <v>0</v>
      </c>
      <c r="M3581" s="16">
        <v>0</v>
      </c>
      <c r="N3581" s="16">
        <v>0</v>
      </c>
      <c r="O3581" s="16">
        <v>0</v>
      </c>
      <c r="P3581" s="13" t="str">
        <f>IFERROR(VLOOKUP($A3581,'Fielding Data'!$A:$H,MATCH(P$1,'Fielding Data'!$A$1:$H$1,0),0),"Other")</f>
        <v>P</v>
      </c>
      <c r="Q3581" s="13">
        <f>IFERROR(VLOOKUP($A3581,'Fielding Data'!$A:$H,MATCH(Q$1,'Fielding Data'!$A$1:$H$1,0),0),"Other")</f>
        <v>0</v>
      </c>
      <c r="R3581" s="13">
        <f>IFERROR(VLOOKUP($A3581,'Fielding Data'!$A:$H,MATCH(R$1,'Fielding Data'!$A$1:$H$1,0),0),"Other")</f>
        <v>4</v>
      </c>
      <c r="S3581" s="13">
        <f>IFERROR(VLOOKUP($A3581,'Fielding Data'!$A:$H,MATCH(S$1,'Fielding Data'!$A$1:$H$1,0),0),"Other")</f>
        <v>0</v>
      </c>
      <c r="T3581" s="13">
        <f>IFERROR(VLOOKUP($A3581,'Fielding Data'!$A:$H,MATCH(T$1,'Fielding Data'!$A$1:$H$1,0),0),"Other")</f>
        <v>0</v>
      </c>
      <c r="U3581" s="13">
        <f>SUMIFS('Fielding Data'!E:E,'Fielding Data'!$A:$A,'Hitting Data'!$A3581)</f>
        <v>0</v>
      </c>
      <c r="V3581" s="13">
        <f>SUMIFS('Fielding Data'!F:F,'Fielding Data'!$A:$A,'Hitting Data'!$A3581)</f>
        <v>4</v>
      </c>
      <c r="W3581" s="13">
        <f>SUMIFS('Fielding Data'!G:G,'Fielding Data'!$A:$A,'Hitting Data'!$A3581)</f>
        <v>0</v>
      </c>
      <c r="X3581" s="13">
        <f>SUMIFS('Fielding Data'!H:H,'Fielding Data'!$A:$A,'Hitting Data'!$A3581)</f>
        <v>0</v>
      </c>
    </row>
    <row r="3582" spans="1:24" x14ac:dyDescent="0.3">
      <c r="A3582" s="13" t="str">
        <f t="shared" si="55"/>
        <v>beckejo022013</v>
      </c>
      <c r="B3582" s="16" t="s">
        <v>230</v>
      </c>
      <c r="C3582" s="16">
        <v>2013</v>
      </c>
      <c r="D3582" s="16">
        <v>8</v>
      </c>
      <c r="E3582" s="16">
        <v>8</v>
      </c>
      <c r="F3582" s="16">
        <v>0</v>
      </c>
      <c r="G3582" s="16">
        <v>1</v>
      </c>
      <c r="H3582" s="16">
        <v>0</v>
      </c>
      <c r="I3582" s="16">
        <v>0</v>
      </c>
      <c r="J3582" s="16">
        <v>0</v>
      </c>
      <c r="K3582" s="16">
        <v>0</v>
      </c>
      <c r="L3582" s="16">
        <v>0</v>
      </c>
      <c r="M3582" s="16">
        <v>0</v>
      </c>
      <c r="N3582" s="16">
        <v>1</v>
      </c>
      <c r="O3582" s="16">
        <v>3</v>
      </c>
      <c r="P3582" s="13" t="str">
        <f>IFERROR(VLOOKUP($A3582,'Fielding Data'!$A:$H,MATCH(P$1,'Fielding Data'!$A$1:$H$1,0),0),"Other")</f>
        <v>P</v>
      </c>
      <c r="Q3582" s="13">
        <f>IFERROR(VLOOKUP($A3582,'Fielding Data'!$A:$H,MATCH(Q$1,'Fielding Data'!$A$1:$H$1,0),0),"Other")</f>
        <v>2</v>
      </c>
      <c r="R3582" s="13">
        <f>IFERROR(VLOOKUP($A3582,'Fielding Data'!$A:$H,MATCH(R$1,'Fielding Data'!$A$1:$H$1,0),0),"Other")</f>
        <v>7</v>
      </c>
      <c r="S3582" s="13">
        <f>IFERROR(VLOOKUP($A3582,'Fielding Data'!$A:$H,MATCH(S$1,'Fielding Data'!$A$1:$H$1,0),0),"Other")</f>
        <v>1</v>
      </c>
      <c r="T3582" s="13">
        <f>IFERROR(VLOOKUP($A3582,'Fielding Data'!$A:$H,MATCH(T$1,'Fielding Data'!$A$1:$H$1,0),0),"Other")</f>
        <v>0</v>
      </c>
      <c r="U3582" s="13">
        <f>SUMIFS('Fielding Data'!E:E,'Fielding Data'!$A:$A,'Hitting Data'!$A3582)</f>
        <v>2</v>
      </c>
      <c r="V3582" s="13">
        <f>SUMIFS('Fielding Data'!F:F,'Fielding Data'!$A:$A,'Hitting Data'!$A3582)</f>
        <v>7</v>
      </c>
      <c r="W3582" s="13">
        <f>SUMIFS('Fielding Data'!G:G,'Fielding Data'!$A:$A,'Hitting Data'!$A3582)</f>
        <v>1</v>
      </c>
      <c r="X3582" s="13">
        <f>SUMIFS('Fielding Data'!H:H,'Fielding Data'!$A:$A,'Hitting Data'!$A3582)</f>
        <v>0</v>
      </c>
    </row>
    <row r="3583" spans="1:24" x14ac:dyDescent="0.3">
      <c r="A3583" s="13" t="str">
        <f t="shared" si="55"/>
        <v>beckhgo012013</v>
      </c>
      <c r="B3583" s="16" t="s">
        <v>1048</v>
      </c>
      <c r="C3583" s="16">
        <v>2013</v>
      </c>
      <c r="D3583" s="16">
        <v>103</v>
      </c>
      <c r="E3583" s="16">
        <v>371</v>
      </c>
      <c r="F3583" s="16">
        <v>46</v>
      </c>
      <c r="G3583" s="16">
        <v>99</v>
      </c>
      <c r="H3583" s="16">
        <v>22</v>
      </c>
      <c r="I3583" s="16">
        <v>1</v>
      </c>
      <c r="J3583" s="16">
        <v>5</v>
      </c>
      <c r="K3583" s="16">
        <v>24</v>
      </c>
      <c r="L3583" s="16">
        <v>5</v>
      </c>
      <c r="M3583" s="16">
        <v>1</v>
      </c>
      <c r="N3583" s="16">
        <v>28</v>
      </c>
      <c r="O3583" s="16">
        <v>56</v>
      </c>
      <c r="P3583" s="13" t="str">
        <f>IFERROR(VLOOKUP($A3583,'Fielding Data'!$A:$H,MATCH(P$1,'Fielding Data'!$A$1:$H$1,0),0),"Other")</f>
        <v>2B</v>
      </c>
      <c r="Q3583" s="13">
        <f>IFERROR(VLOOKUP($A3583,'Fielding Data'!$A:$H,MATCH(Q$1,'Fielding Data'!$A$1:$H$1,0),0),"Other")</f>
        <v>212</v>
      </c>
      <c r="R3583" s="13">
        <f>IFERROR(VLOOKUP($A3583,'Fielding Data'!$A:$H,MATCH(R$1,'Fielding Data'!$A$1:$H$1,0),0),"Other")</f>
        <v>255</v>
      </c>
      <c r="S3583" s="13">
        <f>IFERROR(VLOOKUP($A3583,'Fielding Data'!$A:$H,MATCH(S$1,'Fielding Data'!$A$1:$H$1,0),0),"Other")</f>
        <v>12</v>
      </c>
      <c r="T3583" s="13">
        <f>IFERROR(VLOOKUP($A3583,'Fielding Data'!$A:$H,MATCH(T$1,'Fielding Data'!$A$1:$H$1,0),0),"Other")</f>
        <v>69</v>
      </c>
      <c r="U3583" s="13">
        <f>SUMIFS('Fielding Data'!E:E,'Fielding Data'!$A:$A,'Hitting Data'!$A3583)</f>
        <v>214</v>
      </c>
      <c r="V3583" s="13">
        <f>SUMIFS('Fielding Data'!F:F,'Fielding Data'!$A:$A,'Hitting Data'!$A3583)</f>
        <v>255</v>
      </c>
      <c r="W3583" s="13">
        <f>SUMIFS('Fielding Data'!G:G,'Fielding Data'!$A:$A,'Hitting Data'!$A3583)</f>
        <v>12</v>
      </c>
      <c r="X3583" s="13">
        <f>SUMIFS('Fielding Data'!H:H,'Fielding Data'!$A:$A,'Hitting Data'!$A3583)</f>
        <v>69</v>
      </c>
    </row>
    <row r="3584" spans="1:24" x14ac:dyDescent="0.3">
      <c r="A3584" s="13" t="str">
        <f t="shared" si="55"/>
        <v>beckhti012013</v>
      </c>
      <c r="B3584" s="16" t="s">
        <v>1875</v>
      </c>
      <c r="C3584" s="16">
        <v>2013</v>
      </c>
      <c r="D3584" s="16">
        <v>5</v>
      </c>
      <c r="E3584" s="16">
        <v>7</v>
      </c>
      <c r="F3584" s="16">
        <v>1</v>
      </c>
      <c r="G3584" s="16">
        <v>3</v>
      </c>
      <c r="H3584" s="16">
        <v>0</v>
      </c>
      <c r="I3584" s="16">
        <v>0</v>
      </c>
      <c r="J3584" s="16">
        <v>0</v>
      </c>
      <c r="K3584" s="16">
        <v>1</v>
      </c>
      <c r="L3584" s="16">
        <v>0</v>
      </c>
      <c r="M3584" s="16">
        <v>0</v>
      </c>
      <c r="N3584" s="16">
        <v>0</v>
      </c>
      <c r="O3584" s="16">
        <v>0</v>
      </c>
      <c r="P3584" s="13" t="str">
        <f>IFERROR(VLOOKUP($A3584,'Fielding Data'!$A:$H,MATCH(P$1,'Fielding Data'!$A$1:$H$1,0),0),"Other")</f>
        <v>2B</v>
      </c>
      <c r="Q3584" s="13">
        <f>IFERROR(VLOOKUP($A3584,'Fielding Data'!$A:$H,MATCH(Q$1,'Fielding Data'!$A$1:$H$1,0),0),"Other")</f>
        <v>0</v>
      </c>
      <c r="R3584" s="13">
        <f>IFERROR(VLOOKUP($A3584,'Fielding Data'!$A:$H,MATCH(R$1,'Fielding Data'!$A$1:$H$1,0),0),"Other")</f>
        <v>5</v>
      </c>
      <c r="S3584" s="13">
        <f>IFERROR(VLOOKUP($A3584,'Fielding Data'!$A:$H,MATCH(S$1,'Fielding Data'!$A$1:$H$1,0),0),"Other")</f>
        <v>0</v>
      </c>
      <c r="T3584" s="13">
        <f>IFERROR(VLOOKUP($A3584,'Fielding Data'!$A:$H,MATCH(T$1,'Fielding Data'!$A$1:$H$1,0),0),"Other")</f>
        <v>0</v>
      </c>
      <c r="U3584" s="13">
        <f>SUMIFS('Fielding Data'!E:E,'Fielding Data'!$A:$A,'Hitting Data'!$A3584)</f>
        <v>0</v>
      </c>
      <c r="V3584" s="13">
        <f>SUMIFS('Fielding Data'!F:F,'Fielding Data'!$A:$A,'Hitting Data'!$A3584)</f>
        <v>5</v>
      </c>
      <c r="W3584" s="13">
        <f>SUMIFS('Fielding Data'!G:G,'Fielding Data'!$A:$A,'Hitting Data'!$A3584)</f>
        <v>0</v>
      </c>
      <c r="X3584" s="13">
        <f>SUMIFS('Fielding Data'!H:H,'Fielding Data'!$A:$A,'Hitting Data'!$A3584)</f>
        <v>0</v>
      </c>
    </row>
    <row r="3585" spans="1:24" x14ac:dyDescent="0.3">
      <c r="A3585" s="13" t="str">
        <f t="shared" si="55"/>
        <v>bedarer012013</v>
      </c>
      <c r="B3585" s="16" t="s">
        <v>287</v>
      </c>
      <c r="C3585" s="16">
        <v>2013</v>
      </c>
      <c r="D3585" s="16">
        <v>32</v>
      </c>
      <c r="E3585" s="16">
        <v>3</v>
      </c>
      <c r="F3585" s="16">
        <v>0</v>
      </c>
      <c r="G3585" s="16">
        <v>0</v>
      </c>
      <c r="H3585" s="16">
        <v>0</v>
      </c>
      <c r="I3585" s="16">
        <v>0</v>
      </c>
      <c r="J3585" s="16">
        <v>0</v>
      </c>
      <c r="K3585" s="16">
        <v>0</v>
      </c>
      <c r="L3585" s="16">
        <v>0</v>
      </c>
      <c r="M3585" s="16">
        <v>0</v>
      </c>
      <c r="N3585" s="16">
        <v>0</v>
      </c>
      <c r="O3585" s="16">
        <v>1</v>
      </c>
      <c r="P3585" s="13" t="str">
        <f>IFERROR(VLOOKUP($A3585,'Fielding Data'!$A:$H,MATCH(P$1,'Fielding Data'!$A$1:$H$1,0),0),"Other")</f>
        <v>P</v>
      </c>
      <c r="Q3585" s="13">
        <f>IFERROR(VLOOKUP($A3585,'Fielding Data'!$A:$H,MATCH(Q$1,'Fielding Data'!$A$1:$H$1,0),0),"Other")</f>
        <v>3</v>
      </c>
      <c r="R3585" s="13">
        <f>IFERROR(VLOOKUP($A3585,'Fielding Data'!$A:$H,MATCH(R$1,'Fielding Data'!$A$1:$H$1,0),0),"Other")</f>
        <v>9</v>
      </c>
      <c r="S3585" s="13">
        <f>IFERROR(VLOOKUP($A3585,'Fielding Data'!$A:$H,MATCH(S$1,'Fielding Data'!$A$1:$H$1,0),0),"Other")</f>
        <v>3</v>
      </c>
      <c r="T3585" s="13">
        <f>IFERROR(VLOOKUP($A3585,'Fielding Data'!$A:$H,MATCH(T$1,'Fielding Data'!$A$1:$H$1,0),0),"Other")</f>
        <v>0</v>
      </c>
      <c r="U3585" s="13">
        <f>SUMIFS('Fielding Data'!E:E,'Fielding Data'!$A:$A,'Hitting Data'!$A3585)</f>
        <v>3</v>
      </c>
      <c r="V3585" s="13">
        <f>SUMIFS('Fielding Data'!F:F,'Fielding Data'!$A:$A,'Hitting Data'!$A3585)</f>
        <v>9</v>
      </c>
      <c r="W3585" s="13">
        <f>SUMIFS('Fielding Data'!G:G,'Fielding Data'!$A:$A,'Hitting Data'!$A3585)</f>
        <v>3</v>
      </c>
      <c r="X3585" s="13">
        <f>SUMIFS('Fielding Data'!H:H,'Fielding Data'!$A:$A,'Hitting Data'!$A3585)</f>
        <v>0</v>
      </c>
    </row>
    <row r="3586" spans="1:24" x14ac:dyDescent="0.3">
      <c r="A3586" s="13" t="str">
        <f t="shared" si="55"/>
        <v>belfimi012013</v>
      </c>
      <c r="B3586" s="16" t="s">
        <v>1876</v>
      </c>
      <c r="C3586" s="16">
        <v>2013</v>
      </c>
      <c r="D3586" s="16">
        <v>1</v>
      </c>
      <c r="E3586" s="16">
        <v>0</v>
      </c>
      <c r="F3586" s="16">
        <v>0</v>
      </c>
      <c r="G3586" s="16">
        <v>0</v>
      </c>
      <c r="H3586" s="16">
        <v>0</v>
      </c>
      <c r="I3586" s="16">
        <v>0</v>
      </c>
      <c r="J3586" s="16">
        <v>0</v>
      </c>
      <c r="K3586" s="16">
        <v>0</v>
      </c>
      <c r="L3586" s="16">
        <v>0</v>
      </c>
      <c r="M3586" s="16">
        <v>0</v>
      </c>
      <c r="N3586" s="16">
        <v>0</v>
      </c>
      <c r="O3586" s="16">
        <v>0</v>
      </c>
      <c r="P3586" s="13" t="str">
        <f>IFERROR(VLOOKUP($A3586,'Fielding Data'!$A:$H,MATCH(P$1,'Fielding Data'!$A$1:$H$1,0),0),"Other")</f>
        <v>P</v>
      </c>
      <c r="Q3586" s="13">
        <f>IFERROR(VLOOKUP($A3586,'Fielding Data'!$A:$H,MATCH(Q$1,'Fielding Data'!$A$1:$H$1,0),0),"Other")</f>
        <v>0</v>
      </c>
      <c r="R3586" s="13">
        <f>IFERROR(VLOOKUP($A3586,'Fielding Data'!$A:$H,MATCH(R$1,'Fielding Data'!$A$1:$H$1,0),0),"Other")</f>
        <v>0</v>
      </c>
      <c r="S3586" s="13">
        <f>IFERROR(VLOOKUP($A3586,'Fielding Data'!$A:$H,MATCH(S$1,'Fielding Data'!$A$1:$H$1,0),0),"Other")</f>
        <v>0</v>
      </c>
      <c r="T3586" s="13">
        <f>IFERROR(VLOOKUP($A3586,'Fielding Data'!$A:$H,MATCH(T$1,'Fielding Data'!$A$1:$H$1,0),0),"Other")</f>
        <v>0</v>
      </c>
      <c r="U3586" s="13">
        <f>SUMIFS('Fielding Data'!E:E,'Fielding Data'!$A:$A,'Hitting Data'!$A3586)</f>
        <v>0</v>
      </c>
      <c r="V3586" s="13">
        <f>SUMIFS('Fielding Data'!F:F,'Fielding Data'!$A:$A,'Hitting Data'!$A3586)</f>
        <v>0</v>
      </c>
      <c r="W3586" s="13">
        <f>SUMIFS('Fielding Data'!G:G,'Fielding Data'!$A:$A,'Hitting Data'!$A3586)</f>
        <v>0</v>
      </c>
      <c r="X3586" s="13">
        <f>SUMIFS('Fielding Data'!H:H,'Fielding Data'!$A:$A,'Hitting Data'!$A3586)</f>
        <v>0</v>
      </c>
    </row>
    <row r="3587" spans="1:24" x14ac:dyDescent="0.3">
      <c r="A3587" s="13" t="str">
        <f t="shared" ref="A3587:A3650" si="56">(B3587&amp;C3587)</f>
        <v>belisma012013</v>
      </c>
      <c r="B3587" s="16" t="s">
        <v>354</v>
      </c>
      <c r="C3587" s="16">
        <v>2013</v>
      </c>
      <c r="D3587" s="16">
        <v>72</v>
      </c>
      <c r="E3587" s="16">
        <v>1</v>
      </c>
      <c r="F3587" s="16">
        <v>0</v>
      </c>
      <c r="G3587" s="16">
        <v>0</v>
      </c>
      <c r="H3587" s="16">
        <v>0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 s="16">
        <v>1</v>
      </c>
      <c r="P3587" s="13" t="str">
        <f>IFERROR(VLOOKUP($A3587,'Fielding Data'!$A:$H,MATCH(P$1,'Fielding Data'!$A$1:$H$1,0),0),"Other")</f>
        <v>P</v>
      </c>
      <c r="Q3587" s="13">
        <f>IFERROR(VLOOKUP($A3587,'Fielding Data'!$A:$H,MATCH(Q$1,'Fielding Data'!$A$1:$H$1,0),0),"Other")</f>
        <v>8</v>
      </c>
      <c r="R3587" s="13">
        <f>IFERROR(VLOOKUP($A3587,'Fielding Data'!$A:$H,MATCH(R$1,'Fielding Data'!$A$1:$H$1,0),0),"Other")</f>
        <v>13</v>
      </c>
      <c r="S3587" s="13">
        <f>IFERROR(VLOOKUP($A3587,'Fielding Data'!$A:$H,MATCH(S$1,'Fielding Data'!$A$1:$H$1,0),0),"Other")</f>
        <v>0</v>
      </c>
      <c r="T3587" s="13">
        <f>IFERROR(VLOOKUP($A3587,'Fielding Data'!$A:$H,MATCH(T$1,'Fielding Data'!$A$1:$H$1,0),0),"Other")</f>
        <v>2</v>
      </c>
      <c r="U3587" s="13">
        <f>SUMIFS('Fielding Data'!E:E,'Fielding Data'!$A:$A,'Hitting Data'!$A3587)</f>
        <v>8</v>
      </c>
      <c r="V3587" s="13">
        <f>SUMIFS('Fielding Data'!F:F,'Fielding Data'!$A:$A,'Hitting Data'!$A3587)</f>
        <v>13</v>
      </c>
      <c r="W3587" s="13">
        <f>SUMIFS('Fielding Data'!G:G,'Fielding Data'!$A:$A,'Hitting Data'!$A3587)</f>
        <v>0</v>
      </c>
      <c r="X3587" s="13">
        <f>SUMIFS('Fielding Data'!H:H,'Fielding Data'!$A:$A,'Hitting Data'!$A3587)</f>
        <v>2</v>
      </c>
    </row>
    <row r="3588" spans="1:24" x14ac:dyDescent="0.3">
      <c r="A3588" s="13" t="str">
        <f t="shared" si="56"/>
        <v>belisro012013</v>
      </c>
      <c r="B3588" s="16" t="s">
        <v>1049</v>
      </c>
      <c r="C3588" s="16">
        <v>2013</v>
      </c>
      <c r="D3588" s="16">
        <v>77</v>
      </c>
      <c r="E3588" s="16">
        <v>1</v>
      </c>
      <c r="F3588" s="16">
        <v>0</v>
      </c>
      <c r="G3588" s="16">
        <v>0</v>
      </c>
      <c r="H3588" s="16">
        <v>0</v>
      </c>
      <c r="I3588" s="16">
        <v>0</v>
      </c>
      <c r="J3588" s="16">
        <v>0</v>
      </c>
      <c r="K3588" s="16">
        <v>0</v>
      </c>
      <c r="L3588" s="16">
        <v>0</v>
      </c>
      <c r="M3588" s="16">
        <v>0</v>
      </c>
      <c r="N3588" s="16">
        <v>0</v>
      </c>
      <c r="O3588" s="16">
        <v>0</v>
      </c>
      <c r="P3588" s="13" t="str">
        <f>IFERROR(VLOOKUP($A3588,'Fielding Data'!$A:$H,MATCH(P$1,'Fielding Data'!$A$1:$H$1,0),0),"Other")</f>
        <v>P</v>
      </c>
      <c r="Q3588" s="13">
        <f>IFERROR(VLOOKUP($A3588,'Fielding Data'!$A:$H,MATCH(Q$1,'Fielding Data'!$A$1:$H$1,0),0),"Other")</f>
        <v>6</v>
      </c>
      <c r="R3588" s="13">
        <f>IFERROR(VLOOKUP($A3588,'Fielding Data'!$A:$H,MATCH(R$1,'Fielding Data'!$A$1:$H$1,0),0),"Other")</f>
        <v>15</v>
      </c>
      <c r="S3588" s="13">
        <f>IFERROR(VLOOKUP($A3588,'Fielding Data'!$A:$H,MATCH(S$1,'Fielding Data'!$A$1:$H$1,0),0),"Other")</f>
        <v>2</v>
      </c>
      <c r="T3588" s="13">
        <f>IFERROR(VLOOKUP($A3588,'Fielding Data'!$A:$H,MATCH(T$1,'Fielding Data'!$A$1:$H$1,0),0),"Other")</f>
        <v>1</v>
      </c>
      <c r="U3588" s="13">
        <f>SUMIFS('Fielding Data'!E:E,'Fielding Data'!$A:$A,'Hitting Data'!$A3588)</f>
        <v>6</v>
      </c>
      <c r="V3588" s="13">
        <f>SUMIFS('Fielding Data'!F:F,'Fielding Data'!$A:$A,'Hitting Data'!$A3588)</f>
        <v>15</v>
      </c>
      <c r="W3588" s="13">
        <f>SUMIFS('Fielding Data'!G:G,'Fielding Data'!$A:$A,'Hitting Data'!$A3588)</f>
        <v>2</v>
      </c>
      <c r="X3588" s="13">
        <f>SUMIFS('Fielding Data'!H:H,'Fielding Data'!$A:$A,'Hitting Data'!$A3588)</f>
        <v>1</v>
      </c>
    </row>
    <row r="3589" spans="1:24" x14ac:dyDescent="0.3">
      <c r="A3589" s="13" t="str">
        <f t="shared" si="56"/>
        <v>belivje012013</v>
      </c>
      <c r="B3589" s="16" t="s">
        <v>1667</v>
      </c>
      <c r="C3589" s="16">
        <v>2013</v>
      </c>
      <c r="D3589" s="16">
        <v>1</v>
      </c>
      <c r="E3589" s="16">
        <v>0</v>
      </c>
      <c r="F3589" s="16">
        <v>0</v>
      </c>
      <c r="G3589" s="16">
        <v>0</v>
      </c>
      <c r="H3589" s="16">
        <v>0</v>
      </c>
      <c r="I3589" s="16">
        <v>0</v>
      </c>
      <c r="J3589" s="16">
        <v>0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3" t="str">
        <f>IFERROR(VLOOKUP($A3589,'Fielding Data'!$A:$H,MATCH(P$1,'Fielding Data'!$A$1:$H$1,0),0),"Other")</f>
        <v>P</v>
      </c>
      <c r="Q3589" s="13">
        <f>IFERROR(VLOOKUP($A3589,'Fielding Data'!$A:$H,MATCH(Q$1,'Fielding Data'!$A$1:$H$1,0),0),"Other")</f>
        <v>0</v>
      </c>
      <c r="R3589" s="13">
        <f>IFERROR(VLOOKUP($A3589,'Fielding Data'!$A:$H,MATCH(R$1,'Fielding Data'!$A$1:$H$1,0),0),"Other")</f>
        <v>0</v>
      </c>
      <c r="S3589" s="13">
        <f>IFERROR(VLOOKUP($A3589,'Fielding Data'!$A:$H,MATCH(S$1,'Fielding Data'!$A$1:$H$1,0),0),"Other")</f>
        <v>0</v>
      </c>
      <c r="T3589" s="13">
        <f>IFERROR(VLOOKUP($A3589,'Fielding Data'!$A:$H,MATCH(T$1,'Fielding Data'!$A$1:$H$1,0),0),"Other")</f>
        <v>0</v>
      </c>
      <c r="U3589" s="13">
        <f>SUMIFS('Fielding Data'!E:E,'Fielding Data'!$A:$A,'Hitting Data'!$A3589)</f>
        <v>0</v>
      </c>
      <c r="V3589" s="13">
        <f>SUMIFS('Fielding Data'!F:F,'Fielding Data'!$A:$A,'Hitting Data'!$A3589)</f>
        <v>0</v>
      </c>
      <c r="W3589" s="13">
        <f>SUMIFS('Fielding Data'!G:G,'Fielding Data'!$A:$A,'Hitting Data'!$A3589)</f>
        <v>0</v>
      </c>
      <c r="X3589" s="13">
        <f>SUMIFS('Fielding Data'!H:H,'Fielding Data'!$A:$A,'Hitting Data'!$A3589)</f>
        <v>0</v>
      </c>
    </row>
    <row r="3590" spans="1:24" x14ac:dyDescent="0.3">
      <c r="A3590" s="13" t="str">
        <f t="shared" si="56"/>
        <v>bellhe012013</v>
      </c>
      <c r="B3590" s="16" t="s">
        <v>420</v>
      </c>
      <c r="C3590" s="16">
        <v>2013</v>
      </c>
      <c r="D3590" s="16">
        <v>69</v>
      </c>
      <c r="E3590" s="16">
        <v>0</v>
      </c>
      <c r="F3590" s="16">
        <v>0</v>
      </c>
      <c r="G3590" s="16">
        <v>0</v>
      </c>
      <c r="H3590" s="16">
        <v>0</v>
      </c>
      <c r="I3590" s="16">
        <v>0</v>
      </c>
      <c r="J3590" s="16">
        <v>0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3" t="str">
        <f>IFERROR(VLOOKUP($A3590,'Fielding Data'!$A:$H,MATCH(P$1,'Fielding Data'!$A$1:$H$1,0),0),"Other")</f>
        <v>P</v>
      </c>
      <c r="Q3590" s="13">
        <f>IFERROR(VLOOKUP($A3590,'Fielding Data'!$A:$H,MATCH(Q$1,'Fielding Data'!$A$1:$H$1,0),0),"Other")</f>
        <v>8</v>
      </c>
      <c r="R3590" s="13">
        <f>IFERROR(VLOOKUP($A3590,'Fielding Data'!$A:$H,MATCH(R$1,'Fielding Data'!$A$1:$H$1,0),0),"Other")</f>
        <v>7</v>
      </c>
      <c r="S3590" s="13">
        <f>IFERROR(VLOOKUP($A3590,'Fielding Data'!$A:$H,MATCH(S$1,'Fielding Data'!$A$1:$H$1,0),0),"Other")</f>
        <v>1</v>
      </c>
      <c r="T3590" s="13">
        <f>IFERROR(VLOOKUP($A3590,'Fielding Data'!$A:$H,MATCH(T$1,'Fielding Data'!$A$1:$H$1,0),0),"Other")</f>
        <v>1</v>
      </c>
      <c r="U3590" s="13">
        <f>SUMIFS('Fielding Data'!E:E,'Fielding Data'!$A:$A,'Hitting Data'!$A3590)</f>
        <v>8</v>
      </c>
      <c r="V3590" s="13">
        <f>SUMIFS('Fielding Data'!F:F,'Fielding Data'!$A:$A,'Hitting Data'!$A3590)</f>
        <v>7</v>
      </c>
      <c r="W3590" s="13">
        <f>SUMIFS('Fielding Data'!G:G,'Fielding Data'!$A:$A,'Hitting Data'!$A3590)</f>
        <v>1</v>
      </c>
      <c r="X3590" s="13">
        <f>SUMIFS('Fielding Data'!H:H,'Fielding Data'!$A:$A,'Hitting Data'!$A3590)</f>
        <v>1</v>
      </c>
    </row>
    <row r="3591" spans="1:24" x14ac:dyDescent="0.3">
      <c r="A3591" s="13" t="str">
        <f t="shared" si="56"/>
        <v>belowdu012013</v>
      </c>
      <c r="B3591" s="16" t="s">
        <v>1432</v>
      </c>
      <c r="C3591" s="16">
        <v>2013</v>
      </c>
      <c r="D3591" s="16">
        <v>2</v>
      </c>
      <c r="E3591" s="16">
        <v>0</v>
      </c>
      <c r="F3591" s="16">
        <v>0</v>
      </c>
      <c r="G3591" s="16">
        <v>0</v>
      </c>
      <c r="H3591" s="16">
        <v>0</v>
      </c>
      <c r="I3591" s="16">
        <v>0</v>
      </c>
      <c r="J3591" s="16">
        <v>0</v>
      </c>
      <c r="K3591" s="16">
        <v>0</v>
      </c>
      <c r="L3591" s="16">
        <v>0</v>
      </c>
      <c r="M3591" s="16">
        <v>0</v>
      </c>
      <c r="N3591" s="16">
        <v>0</v>
      </c>
      <c r="O3591" s="16">
        <v>0</v>
      </c>
      <c r="P3591" s="13" t="str">
        <f>IFERROR(VLOOKUP($A3591,'Fielding Data'!$A:$H,MATCH(P$1,'Fielding Data'!$A$1:$H$1,0),0),"Other")</f>
        <v>P</v>
      </c>
      <c r="Q3591" s="13">
        <f>IFERROR(VLOOKUP($A3591,'Fielding Data'!$A:$H,MATCH(Q$1,'Fielding Data'!$A$1:$H$1,0),0),"Other")</f>
        <v>0</v>
      </c>
      <c r="R3591" s="13">
        <f>IFERROR(VLOOKUP($A3591,'Fielding Data'!$A:$H,MATCH(R$1,'Fielding Data'!$A$1:$H$1,0),0),"Other")</f>
        <v>1</v>
      </c>
      <c r="S3591" s="13">
        <f>IFERROR(VLOOKUP($A3591,'Fielding Data'!$A:$H,MATCH(S$1,'Fielding Data'!$A$1:$H$1,0),0),"Other")</f>
        <v>0</v>
      </c>
      <c r="T3591" s="13">
        <f>IFERROR(VLOOKUP($A3591,'Fielding Data'!$A:$H,MATCH(T$1,'Fielding Data'!$A$1:$H$1,0),0),"Other")</f>
        <v>0</v>
      </c>
      <c r="U3591" s="13">
        <f>SUMIFS('Fielding Data'!E:E,'Fielding Data'!$A:$A,'Hitting Data'!$A3591)</f>
        <v>0</v>
      </c>
      <c r="V3591" s="13">
        <f>SUMIFS('Fielding Data'!F:F,'Fielding Data'!$A:$A,'Hitting Data'!$A3591)</f>
        <v>1</v>
      </c>
      <c r="W3591" s="13">
        <f>SUMIFS('Fielding Data'!G:G,'Fielding Data'!$A:$A,'Hitting Data'!$A3591)</f>
        <v>0</v>
      </c>
      <c r="X3591" s="13">
        <f>SUMIFS('Fielding Data'!H:H,'Fielding Data'!$A:$A,'Hitting Data'!$A3591)</f>
        <v>0</v>
      </c>
    </row>
    <row r="3592" spans="1:24" x14ac:dyDescent="0.3">
      <c r="A3592" s="13" t="str">
        <f t="shared" si="56"/>
        <v>beltbr012013</v>
      </c>
      <c r="B3592" s="16" t="s">
        <v>1433</v>
      </c>
      <c r="C3592" s="16">
        <v>2013</v>
      </c>
      <c r="D3592" s="16">
        <v>150</v>
      </c>
      <c r="E3592" s="16">
        <v>509</v>
      </c>
      <c r="F3592" s="16">
        <v>76</v>
      </c>
      <c r="G3592" s="16">
        <v>147</v>
      </c>
      <c r="H3592" s="16">
        <v>39</v>
      </c>
      <c r="I3592" s="16">
        <v>4</v>
      </c>
      <c r="J3592" s="16">
        <v>17</v>
      </c>
      <c r="K3592" s="16">
        <v>67</v>
      </c>
      <c r="L3592" s="16">
        <v>5</v>
      </c>
      <c r="M3592" s="16">
        <v>2</v>
      </c>
      <c r="N3592" s="16">
        <v>52</v>
      </c>
      <c r="O3592" s="16">
        <v>125</v>
      </c>
      <c r="P3592" s="13" t="str">
        <f>IFERROR(VLOOKUP($A3592,'Fielding Data'!$A:$H,MATCH(P$1,'Fielding Data'!$A$1:$H$1,0),0),"Other")</f>
        <v>1B</v>
      </c>
      <c r="Q3592" s="13">
        <f>IFERROR(VLOOKUP($A3592,'Fielding Data'!$A:$H,MATCH(Q$1,'Fielding Data'!$A$1:$H$1,0),0),"Other")</f>
        <v>1066</v>
      </c>
      <c r="R3592" s="13">
        <f>IFERROR(VLOOKUP($A3592,'Fielding Data'!$A:$H,MATCH(R$1,'Fielding Data'!$A$1:$H$1,0),0),"Other")</f>
        <v>88</v>
      </c>
      <c r="S3592" s="13">
        <f>IFERROR(VLOOKUP($A3592,'Fielding Data'!$A:$H,MATCH(S$1,'Fielding Data'!$A$1:$H$1,0),0),"Other")</f>
        <v>8</v>
      </c>
      <c r="T3592" s="13">
        <f>IFERROR(VLOOKUP($A3592,'Fielding Data'!$A:$H,MATCH(T$1,'Fielding Data'!$A$1:$H$1,0),0),"Other")</f>
        <v>100</v>
      </c>
      <c r="U3592" s="13">
        <f>SUMIFS('Fielding Data'!E:E,'Fielding Data'!$A:$A,'Hitting Data'!$A3592)</f>
        <v>1066</v>
      </c>
      <c r="V3592" s="13">
        <f>SUMIFS('Fielding Data'!F:F,'Fielding Data'!$A:$A,'Hitting Data'!$A3592)</f>
        <v>88</v>
      </c>
      <c r="W3592" s="13">
        <f>SUMIFS('Fielding Data'!G:G,'Fielding Data'!$A:$A,'Hitting Data'!$A3592)</f>
        <v>8</v>
      </c>
      <c r="X3592" s="13">
        <f>SUMIFS('Fielding Data'!H:H,'Fielding Data'!$A:$A,'Hitting Data'!$A3592)</f>
        <v>100</v>
      </c>
    </row>
    <row r="3593" spans="1:24" x14ac:dyDescent="0.3">
      <c r="A3593" s="13" t="str">
        <f t="shared" si="56"/>
        <v>beltrad012013</v>
      </c>
      <c r="B3593" s="16" t="s">
        <v>55</v>
      </c>
      <c r="C3593" s="16">
        <v>2013</v>
      </c>
      <c r="D3593" s="16">
        <v>161</v>
      </c>
      <c r="E3593" s="16">
        <v>631</v>
      </c>
      <c r="F3593" s="16">
        <v>88</v>
      </c>
      <c r="G3593" s="16">
        <v>199</v>
      </c>
      <c r="H3593" s="16">
        <v>32</v>
      </c>
      <c r="I3593" s="16">
        <v>0</v>
      </c>
      <c r="J3593" s="16">
        <v>30</v>
      </c>
      <c r="K3593" s="16">
        <v>92</v>
      </c>
      <c r="L3593" s="16">
        <v>1</v>
      </c>
      <c r="M3593" s="16">
        <v>0</v>
      </c>
      <c r="N3593" s="16">
        <v>50</v>
      </c>
      <c r="O3593" s="16">
        <v>78</v>
      </c>
      <c r="P3593" s="13" t="str">
        <f>IFERROR(VLOOKUP($A3593,'Fielding Data'!$A:$H,MATCH(P$1,'Fielding Data'!$A$1:$H$1,0),0),"Other")</f>
        <v>3B</v>
      </c>
      <c r="Q3593" s="13">
        <f>IFERROR(VLOOKUP($A3593,'Fielding Data'!$A:$H,MATCH(Q$1,'Fielding Data'!$A$1:$H$1,0),0),"Other")</f>
        <v>93</v>
      </c>
      <c r="R3593" s="13">
        <f>IFERROR(VLOOKUP($A3593,'Fielding Data'!$A:$H,MATCH(R$1,'Fielding Data'!$A$1:$H$1,0),0),"Other")</f>
        <v>232</v>
      </c>
      <c r="S3593" s="13">
        <f>IFERROR(VLOOKUP($A3593,'Fielding Data'!$A:$H,MATCH(S$1,'Fielding Data'!$A$1:$H$1,0),0),"Other")</f>
        <v>14</v>
      </c>
      <c r="T3593" s="13">
        <f>IFERROR(VLOOKUP($A3593,'Fielding Data'!$A:$H,MATCH(T$1,'Fielding Data'!$A$1:$H$1,0),0),"Other")</f>
        <v>25</v>
      </c>
      <c r="U3593" s="13">
        <f>SUMIFS('Fielding Data'!E:E,'Fielding Data'!$A:$A,'Hitting Data'!$A3593)</f>
        <v>93</v>
      </c>
      <c r="V3593" s="13">
        <f>SUMIFS('Fielding Data'!F:F,'Fielding Data'!$A:$A,'Hitting Data'!$A3593)</f>
        <v>232</v>
      </c>
      <c r="W3593" s="13">
        <f>SUMIFS('Fielding Data'!G:G,'Fielding Data'!$A:$A,'Hitting Data'!$A3593)</f>
        <v>14</v>
      </c>
      <c r="X3593" s="13">
        <f>SUMIFS('Fielding Data'!H:H,'Fielding Data'!$A:$A,'Hitting Data'!$A3593)</f>
        <v>25</v>
      </c>
    </row>
    <row r="3594" spans="1:24" x14ac:dyDescent="0.3">
      <c r="A3594" s="13" t="str">
        <f t="shared" si="56"/>
        <v>beltrca012013</v>
      </c>
      <c r="B3594" s="16" t="s">
        <v>56</v>
      </c>
      <c r="C3594" s="16">
        <v>2013</v>
      </c>
      <c r="D3594" s="16">
        <v>145</v>
      </c>
      <c r="E3594" s="16">
        <v>554</v>
      </c>
      <c r="F3594" s="16">
        <v>79</v>
      </c>
      <c r="G3594" s="16">
        <v>164</v>
      </c>
      <c r="H3594" s="16">
        <v>30</v>
      </c>
      <c r="I3594" s="16">
        <v>3</v>
      </c>
      <c r="J3594" s="16">
        <v>24</v>
      </c>
      <c r="K3594" s="16">
        <v>84</v>
      </c>
      <c r="L3594" s="16">
        <v>2</v>
      </c>
      <c r="M3594" s="16">
        <v>1</v>
      </c>
      <c r="N3594" s="16">
        <v>38</v>
      </c>
      <c r="O3594" s="16">
        <v>90</v>
      </c>
      <c r="P3594" s="13" t="str">
        <f>IFERROR(VLOOKUP($A3594,'Fielding Data'!$A:$H,MATCH(P$1,'Fielding Data'!$A$1:$H$1,0),0),"Other")</f>
        <v>OF</v>
      </c>
      <c r="Q3594" s="13">
        <f>IFERROR(VLOOKUP($A3594,'Fielding Data'!$A:$H,MATCH(Q$1,'Fielding Data'!$A$1:$H$1,0),0),"Other")</f>
        <v>242</v>
      </c>
      <c r="R3594" s="13">
        <f>IFERROR(VLOOKUP($A3594,'Fielding Data'!$A:$H,MATCH(R$1,'Fielding Data'!$A$1:$H$1,0),0),"Other")</f>
        <v>4</v>
      </c>
      <c r="S3594" s="13">
        <f>IFERROR(VLOOKUP($A3594,'Fielding Data'!$A:$H,MATCH(S$1,'Fielding Data'!$A$1:$H$1,0),0),"Other")</f>
        <v>5</v>
      </c>
      <c r="T3594" s="13">
        <f>IFERROR(VLOOKUP($A3594,'Fielding Data'!$A:$H,MATCH(T$1,'Fielding Data'!$A$1:$H$1,0),0),"Other")</f>
        <v>1</v>
      </c>
      <c r="U3594" s="13">
        <f>SUMIFS('Fielding Data'!E:E,'Fielding Data'!$A:$A,'Hitting Data'!$A3594)</f>
        <v>242</v>
      </c>
      <c r="V3594" s="13">
        <f>SUMIFS('Fielding Data'!F:F,'Fielding Data'!$A:$A,'Hitting Data'!$A3594)</f>
        <v>4</v>
      </c>
      <c r="W3594" s="13">
        <f>SUMIFS('Fielding Data'!G:G,'Fielding Data'!$A:$A,'Hitting Data'!$A3594)</f>
        <v>5</v>
      </c>
      <c r="X3594" s="13">
        <f>SUMIFS('Fielding Data'!H:H,'Fielding Data'!$A:$A,'Hitting Data'!$A3594)</f>
        <v>1</v>
      </c>
    </row>
    <row r="3595" spans="1:24" x14ac:dyDescent="0.3">
      <c r="A3595" s="13" t="str">
        <f t="shared" si="56"/>
        <v>beltren012013</v>
      </c>
      <c r="B3595" s="16" t="s">
        <v>1877</v>
      </c>
      <c r="C3595" s="16">
        <v>2013</v>
      </c>
      <c r="D3595" s="16">
        <v>22</v>
      </c>
      <c r="E3595" s="16">
        <v>40</v>
      </c>
      <c r="F3595" s="16">
        <v>7</v>
      </c>
      <c r="G3595" s="16">
        <v>10</v>
      </c>
      <c r="H3595" s="16">
        <v>1</v>
      </c>
      <c r="I3595" s="16">
        <v>0</v>
      </c>
      <c r="J3595" s="16">
        <v>0</v>
      </c>
      <c r="K3595" s="16">
        <v>2</v>
      </c>
      <c r="L3595" s="16">
        <v>1</v>
      </c>
      <c r="M3595" s="16">
        <v>2</v>
      </c>
      <c r="N3595" s="16">
        <v>0</v>
      </c>
      <c r="O3595" s="16">
        <v>5</v>
      </c>
      <c r="P3595" s="13" t="str">
        <f>IFERROR(VLOOKUP($A3595,'Fielding Data'!$A:$H,MATCH(P$1,'Fielding Data'!$A$1:$H$1,0),0),"Other")</f>
        <v>CF</v>
      </c>
      <c r="Q3595" s="13">
        <f>IFERROR(VLOOKUP($A3595,'Fielding Data'!$A:$H,MATCH(Q$1,'Fielding Data'!$A$1:$H$1,0),0),"Other")</f>
        <v>0</v>
      </c>
      <c r="R3595" s="13">
        <f>IFERROR(VLOOKUP($A3595,'Fielding Data'!$A:$H,MATCH(R$1,'Fielding Data'!$A$1:$H$1,0),0),"Other")</f>
        <v>0</v>
      </c>
      <c r="S3595" s="13">
        <f>IFERROR(VLOOKUP($A3595,'Fielding Data'!$A:$H,MATCH(S$1,'Fielding Data'!$A$1:$H$1,0),0),"Other")</f>
        <v>0</v>
      </c>
      <c r="T3595" s="13">
        <f>IFERROR(VLOOKUP($A3595,'Fielding Data'!$A:$H,MATCH(T$1,'Fielding Data'!$A$1:$H$1,0),0),"Other")</f>
        <v>0</v>
      </c>
      <c r="U3595" s="13">
        <f>SUMIFS('Fielding Data'!E:E,'Fielding Data'!$A:$A,'Hitting Data'!$A3595)</f>
        <v>26</v>
      </c>
      <c r="V3595" s="13">
        <f>SUMIFS('Fielding Data'!F:F,'Fielding Data'!$A:$A,'Hitting Data'!$A3595)</f>
        <v>0</v>
      </c>
      <c r="W3595" s="13">
        <f>SUMIFS('Fielding Data'!G:G,'Fielding Data'!$A:$A,'Hitting Data'!$A3595)</f>
        <v>0</v>
      </c>
      <c r="X3595" s="13">
        <f>SUMIFS('Fielding Data'!H:H,'Fielding Data'!$A:$A,'Hitting Data'!$A3595)</f>
        <v>0</v>
      </c>
    </row>
    <row r="3596" spans="1:24" x14ac:dyDescent="0.3">
      <c r="A3596" s="13" t="str">
        <f t="shared" si="56"/>
        <v>benoijo012013</v>
      </c>
      <c r="B3596" s="16" t="s">
        <v>232</v>
      </c>
      <c r="C3596" s="16">
        <v>2013</v>
      </c>
      <c r="D3596" s="16">
        <v>66</v>
      </c>
      <c r="E3596" s="16">
        <v>0</v>
      </c>
      <c r="F3596" s="16">
        <v>0</v>
      </c>
      <c r="G3596" s="16">
        <v>0</v>
      </c>
      <c r="H3596" s="16">
        <v>0</v>
      </c>
      <c r="I3596" s="16">
        <v>0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s="16">
        <v>0</v>
      </c>
      <c r="P3596" s="13" t="str">
        <f>IFERROR(VLOOKUP($A3596,'Fielding Data'!$A:$H,MATCH(P$1,'Fielding Data'!$A$1:$H$1,0),0),"Other")</f>
        <v>P</v>
      </c>
      <c r="Q3596" s="13">
        <f>IFERROR(VLOOKUP($A3596,'Fielding Data'!$A:$H,MATCH(Q$1,'Fielding Data'!$A$1:$H$1,0),0),"Other")</f>
        <v>6</v>
      </c>
      <c r="R3596" s="13">
        <f>IFERROR(VLOOKUP($A3596,'Fielding Data'!$A:$H,MATCH(R$1,'Fielding Data'!$A$1:$H$1,0),0),"Other")</f>
        <v>8</v>
      </c>
      <c r="S3596" s="13">
        <f>IFERROR(VLOOKUP($A3596,'Fielding Data'!$A:$H,MATCH(S$1,'Fielding Data'!$A$1:$H$1,0),0),"Other")</f>
        <v>0</v>
      </c>
      <c r="T3596" s="13">
        <f>IFERROR(VLOOKUP($A3596,'Fielding Data'!$A:$H,MATCH(T$1,'Fielding Data'!$A$1:$H$1,0),0),"Other")</f>
        <v>0</v>
      </c>
      <c r="U3596" s="13">
        <f>SUMIFS('Fielding Data'!E:E,'Fielding Data'!$A:$A,'Hitting Data'!$A3596)</f>
        <v>6</v>
      </c>
      <c r="V3596" s="13">
        <f>SUMIFS('Fielding Data'!F:F,'Fielding Data'!$A:$A,'Hitting Data'!$A3596)</f>
        <v>8</v>
      </c>
      <c r="W3596" s="13">
        <f>SUMIFS('Fielding Data'!G:G,'Fielding Data'!$A:$A,'Hitting Data'!$A3596)</f>
        <v>0</v>
      </c>
      <c r="X3596" s="13">
        <f>SUMIFS('Fielding Data'!H:H,'Fielding Data'!$A:$A,'Hitting Data'!$A3596)</f>
        <v>0</v>
      </c>
    </row>
    <row r="3597" spans="1:24" x14ac:dyDescent="0.3">
      <c r="A3597" s="13" t="str">
        <f t="shared" si="56"/>
        <v>berkmla012013</v>
      </c>
      <c r="B3597" s="16" t="s">
        <v>58</v>
      </c>
      <c r="C3597" s="16">
        <v>2013</v>
      </c>
      <c r="D3597" s="16">
        <v>73</v>
      </c>
      <c r="E3597" s="16">
        <v>256</v>
      </c>
      <c r="F3597" s="16">
        <v>27</v>
      </c>
      <c r="G3597" s="16">
        <v>62</v>
      </c>
      <c r="H3597" s="16">
        <v>10</v>
      </c>
      <c r="I3597" s="16">
        <v>1</v>
      </c>
      <c r="J3597" s="16">
        <v>6</v>
      </c>
      <c r="K3597" s="16">
        <v>34</v>
      </c>
      <c r="L3597" s="16">
        <v>0</v>
      </c>
      <c r="M3597" s="16">
        <v>0</v>
      </c>
      <c r="N3597" s="16">
        <v>38</v>
      </c>
      <c r="O3597" s="16">
        <v>52</v>
      </c>
      <c r="P3597" s="13" t="str">
        <f>IFERROR(VLOOKUP($A3597,'Fielding Data'!$A:$H,MATCH(P$1,'Fielding Data'!$A$1:$H$1,0),0),"Other")</f>
        <v>1B</v>
      </c>
      <c r="Q3597" s="13">
        <f>IFERROR(VLOOKUP($A3597,'Fielding Data'!$A:$H,MATCH(Q$1,'Fielding Data'!$A$1:$H$1,0),0),"Other")</f>
        <v>38</v>
      </c>
      <c r="R3597" s="13">
        <f>IFERROR(VLOOKUP($A3597,'Fielding Data'!$A:$H,MATCH(R$1,'Fielding Data'!$A$1:$H$1,0),0),"Other")</f>
        <v>6</v>
      </c>
      <c r="S3597" s="13">
        <f>IFERROR(VLOOKUP($A3597,'Fielding Data'!$A:$H,MATCH(S$1,'Fielding Data'!$A$1:$H$1,0),0),"Other")</f>
        <v>1</v>
      </c>
      <c r="T3597" s="13">
        <f>IFERROR(VLOOKUP($A3597,'Fielding Data'!$A:$H,MATCH(T$1,'Fielding Data'!$A$1:$H$1,0),0),"Other")</f>
        <v>3</v>
      </c>
      <c r="U3597" s="13">
        <f>SUMIFS('Fielding Data'!E:E,'Fielding Data'!$A:$A,'Hitting Data'!$A3597)</f>
        <v>38</v>
      </c>
      <c r="V3597" s="13">
        <f>SUMIFS('Fielding Data'!F:F,'Fielding Data'!$A:$A,'Hitting Data'!$A3597)</f>
        <v>6</v>
      </c>
      <c r="W3597" s="13">
        <f>SUMIFS('Fielding Data'!G:G,'Fielding Data'!$A:$A,'Hitting Data'!$A3597)</f>
        <v>1</v>
      </c>
      <c r="X3597" s="13">
        <f>SUMIFS('Fielding Data'!H:H,'Fielding Data'!$A:$A,'Hitting Data'!$A3597)</f>
        <v>3</v>
      </c>
    </row>
    <row r="3598" spans="1:24" x14ac:dyDescent="0.3">
      <c r="A3598" s="13" t="str">
        <f t="shared" si="56"/>
        <v>bernido012013</v>
      </c>
      <c r="B3598" s="16" t="s">
        <v>880</v>
      </c>
      <c r="C3598" s="16">
        <v>2013</v>
      </c>
      <c r="D3598" s="16">
        <v>33</v>
      </c>
      <c r="E3598" s="16">
        <v>53</v>
      </c>
      <c r="F3598" s="16">
        <v>9</v>
      </c>
      <c r="G3598" s="16">
        <v>12</v>
      </c>
      <c r="H3598" s="16">
        <v>3</v>
      </c>
      <c r="I3598" s="16">
        <v>0</v>
      </c>
      <c r="J3598" s="16">
        <v>0</v>
      </c>
      <c r="K3598" s="16">
        <v>5</v>
      </c>
      <c r="L3598" s="16">
        <v>2</v>
      </c>
      <c r="M3598" s="16">
        <v>1</v>
      </c>
      <c r="N3598" s="16">
        <v>8</v>
      </c>
      <c r="O3598" s="16">
        <v>15</v>
      </c>
      <c r="P3598" s="13" t="str">
        <f>IFERROR(VLOOKUP($A3598,'Fielding Data'!$A:$H,MATCH(P$1,'Fielding Data'!$A$1:$H$1,0),0),"Other")</f>
        <v>2B</v>
      </c>
      <c r="Q3598" s="13">
        <f>IFERROR(VLOOKUP($A3598,'Fielding Data'!$A:$H,MATCH(Q$1,'Fielding Data'!$A$1:$H$1,0),0),"Other")</f>
        <v>1</v>
      </c>
      <c r="R3598" s="13">
        <f>IFERROR(VLOOKUP($A3598,'Fielding Data'!$A:$H,MATCH(R$1,'Fielding Data'!$A$1:$H$1,0),0),"Other")</f>
        <v>2</v>
      </c>
      <c r="S3598" s="13">
        <f>IFERROR(VLOOKUP($A3598,'Fielding Data'!$A:$H,MATCH(S$1,'Fielding Data'!$A$1:$H$1,0),0),"Other")</f>
        <v>0</v>
      </c>
      <c r="T3598" s="13">
        <f>IFERROR(VLOOKUP($A3598,'Fielding Data'!$A:$H,MATCH(T$1,'Fielding Data'!$A$1:$H$1,0),0),"Other")</f>
        <v>0</v>
      </c>
      <c r="U3598" s="13">
        <f>SUMIFS('Fielding Data'!E:E,'Fielding Data'!$A:$A,'Hitting Data'!$A3598)</f>
        <v>18</v>
      </c>
      <c r="V3598" s="13">
        <f>SUMIFS('Fielding Data'!F:F,'Fielding Data'!$A:$A,'Hitting Data'!$A3598)</f>
        <v>50</v>
      </c>
      <c r="W3598" s="13">
        <f>SUMIFS('Fielding Data'!G:G,'Fielding Data'!$A:$A,'Hitting Data'!$A3598)</f>
        <v>0</v>
      </c>
      <c r="X3598" s="13">
        <f>SUMIFS('Fielding Data'!H:H,'Fielding Data'!$A:$A,'Hitting Data'!$A3598)</f>
        <v>9</v>
      </c>
    </row>
    <row r="3599" spans="1:24" x14ac:dyDescent="0.3">
      <c r="A3599" s="13" t="str">
        <f t="shared" si="56"/>
        <v>berryqu012013</v>
      </c>
      <c r="B3599" s="16" t="s">
        <v>1668</v>
      </c>
      <c r="C3599" s="16">
        <v>2013</v>
      </c>
      <c r="D3599" s="16">
        <v>13</v>
      </c>
      <c r="E3599" s="16">
        <v>8</v>
      </c>
      <c r="F3599" s="16">
        <v>5</v>
      </c>
      <c r="G3599" s="16">
        <v>5</v>
      </c>
      <c r="H3599" s="16">
        <v>0</v>
      </c>
      <c r="I3599" s="16">
        <v>0</v>
      </c>
      <c r="J3599" s="16">
        <v>1</v>
      </c>
      <c r="K3599" s="16">
        <v>4</v>
      </c>
      <c r="L3599" s="16">
        <v>3</v>
      </c>
      <c r="M3599" s="16">
        <v>0</v>
      </c>
      <c r="N3599" s="16">
        <v>1</v>
      </c>
      <c r="O3599" s="16">
        <v>2</v>
      </c>
      <c r="P3599" s="13" t="str">
        <f>IFERROR(VLOOKUP($A3599,'Fielding Data'!$A:$H,MATCH(P$1,'Fielding Data'!$A$1:$H$1,0),0),"Other")</f>
        <v>CF</v>
      </c>
      <c r="Q3599" s="13">
        <f>IFERROR(VLOOKUP($A3599,'Fielding Data'!$A:$H,MATCH(Q$1,'Fielding Data'!$A$1:$H$1,0),0),"Other")</f>
        <v>0</v>
      </c>
      <c r="R3599" s="13">
        <f>IFERROR(VLOOKUP($A3599,'Fielding Data'!$A:$H,MATCH(R$1,'Fielding Data'!$A$1:$H$1,0),0),"Other")</f>
        <v>0</v>
      </c>
      <c r="S3599" s="13">
        <f>IFERROR(VLOOKUP($A3599,'Fielding Data'!$A:$H,MATCH(S$1,'Fielding Data'!$A$1:$H$1,0),0),"Other")</f>
        <v>0</v>
      </c>
      <c r="T3599" s="13">
        <f>IFERROR(VLOOKUP($A3599,'Fielding Data'!$A:$H,MATCH(T$1,'Fielding Data'!$A$1:$H$1,0),0),"Other")</f>
        <v>0</v>
      </c>
      <c r="U3599" s="13">
        <f>SUMIFS('Fielding Data'!E:E,'Fielding Data'!$A:$A,'Hitting Data'!$A3599)</f>
        <v>4</v>
      </c>
      <c r="V3599" s="13">
        <f>SUMIFS('Fielding Data'!F:F,'Fielding Data'!$A:$A,'Hitting Data'!$A3599)</f>
        <v>0</v>
      </c>
      <c r="W3599" s="13">
        <f>SUMIFS('Fielding Data'!G:G,'Fielding Data'!$A:$A,'Hitting Data'!$A3599)</f>
        <v>0</v>
      </c>
      <c r="X3599" s="13">
        <f>SUMIFS('Fielding Data'!H:H,'Fielding Data'!$A:$A,'Hitting Data'!$A3599)</f>
        <v>0</v>
      </c>
    </row>
    <row r="3600" spans="1:24" x14ac:dyDescent="0.3">
      <c r="A3600" s="13" t="str">
        <f t="shared" si="56"/>
        <v>betande012013</v>
      </c>
      <c r="B3600" s="16" t="s">
        <v>1435</v>
      </c>
      <c r="C3600" s="16">
        <v>2013</v>
      </c>
      <c r="D3600" s="16">
        <v>6</v>
      </c>
      <c r="E3600" s="16">
        <v>0</v>
      </c>
      <c r="F3600" s="16">
        <v>0</v>
      </c>
      <c r="G3600" s="16">
        <v>0</v>
      </c>
      <c r="H3600" s="16">
        <v>0</v>
      </c>
      <c r="I3600" s="16">
        <v>0</v>
      </c>
      <c r="J3600" s="16">
        <v>0</v>
      </c>
      <c r="K3600" s="16">
        <v>0</v>
      </c>
      <c r="L3600" s="16">
        <v>0</v>
      </c>
      <c r="M3600" s="16">
        <v>0</v>
      </c>
      <c r="N3600" s="16">
        <v>0</v>
      </c>
      <c r="O3600" s="16">
        <v>0</v>
      </c>
      <c r="P3600" s="13" t="str">
        <f>IFERROR(VLOOKUP($A3600,'Fielding Data'!$A:$H,MATCH(P$1,'Fielding Data'!$A$1:$H$1,0),0),"Other")</f>
        <v>P</v>
      </c>
      <c r="Q3600" s="13">
        <f>IFERROR(VLOOKUP($A3600,'Fielding Data'!$A:$H,MATCH(Q$1,'Fielding Data'!$A$1:$H$1,0),0),"Other")</f>
        <v>0</v>
      </c>
      <c r="R3600" s="13">
        <f>IFERROR(VLOOKUP($A3600,'Fielding Data'!$A:$H,MATCH(R$1,'Fielding Data'!$A$1:$H$1,0),0),"Other")</f>
        <v>0</v>
      </c>
      <c r="S3600" s="13">
        <f>IFERROR(VLOOKUP($A3600,'Fielding Data'!$A:$H,MATCH(S$1,'Fielding Data'!$A$1:$H$1,0),0),"Other")</f>
        <v>0</v>
      </c>
      <c r="T3600" s="13">
        <f>IFERROR(VLOOKUP($A3600,'Fielding Data'!$A:$H,MATCH(T$1,'Fielding Data'!$A$1:$H$1,0),0),"Other")</f>
        <v>0</v>
      </c>
      <c r="U3600" s="13">
        <f>SUMIFS('Fielding Data'!E:E,'Fielding Data'!$A:$A,'Hitting Data'!$A3600)</f>
        <v>0</v>
      </c>
      <c r="V3600" s="13">
        <f>SUMIFS('Fielding Data'!F:F,'Fielding Data'!$A:$A,'Hitting Data'!$A3600)</f>
        <v>0</v>
      </c>
      <c r="W3600" s="13">
        <f>SUMIFS('Fielding Data'!G:G,'Fielding Data'!$A:$A,'Hitting Data'!$A3600)</f>
        <v>0</v>
      </c>
      <c r="X3600" s="13">
        <f>SUMIFS('Fielding Data'!H:H,'Fielding Data'!$A:$A,'Hitting Data'!$A3600)</f>
        <v>0</v>
      </c>
    </row>
    <row r="3601" spans="1:24" x14ac:dyDescent="0.3">
      <c r="A3601" s="13" t="str">
        <f t="shared" si="56"/>
        <v>betanra012013</v>
      </c>
      <c r="B3601" s="16" t="s">
        <v>355</v>
      </c>
      <c r="C3601" s="16">
        <v>2013</v>
      </c>
      <c r="D3601" s="16">
        <v>32</v>
      </c>
      <c r="E3601" s="16">
        <v>0</v>
      </c>
      <c r="F3601" s="16">
        <v>0</v>
      </c>
      <c r="G3601" s="16">
        <v>0</v>
      </c>
      <c r="H3601" s="16">
        <v>0</v>
      </c>
      <c r="I3601" s="16">
        <v>0</v>
      </c>
      <c r="J3601" s="16">
        <v>0</v>
      </c>
      <c r="K3601" s="16">
        <v>0</v>
      </c>
      <c r="L3601" s="16">
        <v>0</v>
      </c>
      <c r="M3601" s="16">
        <v>0</v>
      </c>
      <c r="N3601" s="16">
        <v>0</v>
      </c>
      <c r="O3601" s="16">
        <v>0</v>
      </c>
      <c r="P3601" s="13" t="str">
        <f>IFERROR(VLOOKUP($A3601,'Fielding Data'!$A:$H,MATCH(P$1,'Fielding Data'!$A$1:$H$1,0),0),"Other")</f>
        <v>P</v>
      </c>
      <c r="Q3601" s="13">
        <f>IFERROR(VLOOKUP($A3601,'Fielding Data'!$A:$H,MATCH(Q$1,'Fielding Data'!$A$1:$H$1,0),0),"Other")</f>
        <v>0</v>
      </c>
      <c r="R3601" s="13">
        <f>IFERROR(VLOOKUP($A3601,'Fielding Data'!$A:$H,MATCH(R$1,'Fielding Data'!$A$1:$H$1,0),0),"Other")</f>
        <v>6</v>
      </c>
      <c r="S3601" s="13">
        <f>IFERROR(VLOOKUP($A3601,'Fielding Data'!$A:$H,MATCH(S$1,'Fielding Data'!$A$1:$H$1,0),0),"Other")</f>
        <v>0</v>
      </c>
      <c r="T3601" s="13">
        <f>IFERROR(VLOOKUP($A3601,'Fielding Data'!$A:$H,MATCH(T$1,'Fielding Data'!$A$1:$H$1,0),0),"Other")</f>
        <v>0</v>
      </c>
      <c r="U3601" s="13">
        <f>SUMIFS('Fielding Data'!E:E,'Fielding Data'!$A:$A,'Hitting Data'!$A3601)</f>
        <v>0</v>
      </c>
      <c r="V3601" s="13">
        <f>SUMIFS('Fielding Data'!F:F,'Fielding Data'!$A:$A,'Hitting Data'!$A3601)</f>
        <v>6</v>
      </c>
      <c r="W3601" s="13">
        <f>SUMIFS('Fielding Data'!G:G,'Fielding Data'!$A:$A,'Hitting Data'!$A3601)</f>
        <v>0</v>
      </c>
      <c r="X3601" s="13">
        <f>SUMIFS('Fielding Data'!H:H,'Fielding Data'!$A:$A,'Hitting Data'!$A3601)</f>
        <v>0</v>
      </c>
    </row>
    <row r="3602" spans="1:24" x14ac:dyDescent="0.3">
      <c r="A3602" s="13" t="str">
        <f t="shared" si="56"/>
        <v>betanyu012013</v>
      </c>
      <c r="B3602" s="16" t="s">
        <v>517</v>
      </c>
      <c r="C3602" s="16">
        <v>2013</v>
      </c>
      <c r="D3602" s="16">
        <v>137</v>
      </c>
      <c r="E3602" s="16">
        <v>391</v>
      </c>
      <c r="F3602" s="16">
        <v>35</v>
      </c>
      <c r="G3602" s="16">
        <v>83</v>
      </c>
      <c r="H3602" s="16">
        <v>15</v>
      </c>
      <c r="I3602" s="16">
        <v>1</v>
      </c>
      <c r="J3602" s="16">
        <v>13</v>
      </c>
      <c r="K3602" s="16">
        <v>46</v>
      </c>
      <c r="L3602" s="16">
        <v>0</v>
      </c>
      <c r="M3602" s="16">
        <v>0</v>
      </c>
      <c r="N3602" s="16">
        <v>14</v>
      </c>
      <c r="O3602" s="16">
        <v>71</v>
      </c>
      <c r="P3602" s="13" t="str">
        <f>IFERROR(VLOOKUP($A3602,'Fielding Data'!$A:$H,MATCH(P$1,'Fielding Data'!$A$1:$H$1,0),0),"Other")</f>
        <v>1B</v>
      </c>
      <c r="Q3602" s="13">
        <f>IFERROR(VLOOKUP($A3602,'Fielding Data'!$A:$H,MATCH(Q$1,'Fielding Data'!$A$1:$H$1,0),0),"Other")</f>
        <v>389</v>
      </c>
      <c r="R3602" s="13">
        <f>IFERROR(VLOOKUP($A3602,'Fielding Data'!$A:$H,MATCH(R$1,'Fielding Data'!$A$1:$H$1,0),0),"Other")</f>
        <v>25</v>
      </c>
      <c r="S3602" s="13">
        <f>IFERROR(VLOOKUP($A3602,'Fielding Data'!$A:$H,MATCH(S$1,'Fielding Data'!$A$1:$H$1,0),0),"Other")</f>
        <v>3</v>
      </c>
      <c r="T3602" s="13">
        <f>IFERROR(VLOOKUP($A3602,'Fielding Data'!$A:$H,MATCH(T$1,'Fielding Data'!$A$1:$H$1,0),0),"Other")</f>
        <v>38</v>
      </c>
      <c r="U3602" s="13">
        <f>SUMIFS('Fielding Data'!E:E,'Fielding Data'!$A:$A,'Hitting Data'!$A3602)</f>
        <v>426</v>
      </c>
      <c r="V3602" s="13">
        <f>SUMIFS('Fielding Data'!F:F,'Fielding Data'!$A:$A,'Hitting Data'!$A3602)</f>
        <v>117</v>
      </c>
      <c r="W3602" s="13">
        <f>SUMIFS('Fielding Data'!G:G,'Fielding Data'!$A:$A,'Hitting Data'!$A3602)</f>
        <v>11</v>
      </c>
      <c r="X3602" s="13">
        <f>SUMIFS('Fielding Data'!H:H,'Fielding Data'!$A:$A,'Hitting Data'!$A3602)</f>
        <v>41</v>
      </c>
    </row>
    <row r="3603" spans="1:24" x14ac:dyDescent="0.3">
      <c r="A3603" s="13" t="str">
        <f t="shared" si="56"/>
        <v>betemwi012013</v>
      </c>
      <c r="B3603" s="16" t="s">
        <v>233</v>
      </c>
      <c r="C3603" s="16">
        <v>2013</v>
      </c>
      <c r="D3603" s="16">
        <v>6</v>
      </c>
      <c r="E3603" s="16">
        <v>10</v>
      </c>
      <c r="F3603" s="16">
        <v>0</v>
      </c>
      <c r="G3603" s="16">
        <v>0</v>
      </c>
      <c r="H3603" s="16">
        <v>0</v>
      </c>
      <c r="I3603" s="16">
        <v>0</v>
      </c>
      <c r="J3603" s="16">
        <v>0</v>
      </c>
      <c r="K3603" s="16">
        <v>0</v>
      </c>
      <c r="L3603" s="16">
        <v>0</v>
      </c>
      <c r="M3603" s="16">
        <v>0</v>
      </c>
      <c r="N3603" s="16">
        <v>0</v>
      </c>
      <c r="O3603" s="16">
        <v>3</v>
      </c>
      <c r="P3603" s="13" t="str">
        <f>IFERROR(VLOOKUP($A3603,'Fielding Data'!$A:$H,MATCH(P$1,'Fielding Data'!$A$1:$H$1,0),0),"Other")</f>
        <v>1B</v>
      </c>
      <c r="Q3603" s="13">
        <f>IFERROR(VLOOKUP($A3603,'Fielding Data'!$A:$H,MATCH(Q$1,'Fielding Data'!$A$1:$H$1,0),0),"Other")</f>
        <v>1</v>
      </c>
      <c r="R3603" s="13">
        <f>IFERROR(VLOOKUP($A3603,'Fielding Data'!$A:$H,MATCH(R$1,'Fielding Data'!$A$1:$H$1,0),0),"Other")</f>
        <v>0</v>
      </c>
      <c r="S3603" s="13">
        <f>IFERROR(VLOOKUP($A3603,'Fielding Data'!$A:$H,MATCH(S$1,'Fielding Data'!$A$1:$H$1,0),0),"Other")</f>
        <v>0</v>
      </c>
      <c r="T3603" s="13">
        <f>IFERROR(VLOOKUP($A3603,'Fielding Data'!$A:$H,MATCH(T$1,'Fielding Data'!$A$1:$H$1,0),0),"Other")</f>
        <v>0</v>
      </c>
      <c r="U3603" s="13">
        <f>SUMIFS('Fielding Data'!E:E,'Fielding Data'!$A:$A,'Hitting Data'!$A3603)</f>
        <v>1</v>
      </c>
      <c r="V3603" s="13">
        <f>SUMIFS('Fielding Data'!F:F,'Fielding Data'!$A:$A,'Hitting Data'!$A3603)</f>
        <v>0</v>
      </c>
      <c r="W3603" s="13">
        <f>SUMIFS('Fielding Data'!G:G,'Fielding Data'!$A:$A,'Hitting Data'!$A3603)</f>
        <v>0</v>
      </c>
      <c r="X3603" s="13">
        <f>SUMIFS('Fielding Data'!H:H,'Fielding Data'!$A:$A,'Hitting Data'!$A3603)</f>
        <v>0</v>
      </c>
    </row>
    <row r="3604" spans="1:24" x14ac:dyDescent="0.3">
      <c r="A3604" s="13" t="str">
        <f t="shared" si="56"/>
        <v>bethach012013</v>
      </c>
      <c r="B3604" s="16" t="s">
        <v>1878</v>
      </c>
      <c r="C3604" s="16">
        <v>2013</v>
      </c>
      <c r="D3604" s="16">
        <v>1</v>
      </c>
      <c r="E3604" s="16">
        <v>1</v>
      </c>
      <c r="F3604" s="16">
        <v>0</v>
      </c>
      <c r="G3604" s="16">
        <v>0</v>
      </c>
      <c r="H3604" s="16">
        <v>0</v>
      </c>
      <c r="I3604" s="16">
        <v>0</v>
      </c>
      <c r="J3604" s="16">
        <v>0</v>
      </c>
      <c r="K3604" s="16">
        <v>0</v>
      </c>
      <c r="L3604" s="16">
        <v>0</v>
      </c>
      <c r="M3604" s="16">
        <v>0</v>
      </c>
      <c r="N3604" s="16">
        <v>0</v>
      </c>
      <c r="O3604" s="16">
        <v>1</v>
      </c>
      <c r="P3604" s="13" t="str">
        <f>IFERROR(VLOOKUP($A3604,'Fielding Data'!$A:$H,MATCH(P$1,'Fielding Data'!$A$1:$H$1,0),0),"Other")</f>
        <v>Other</v>
      </c>
      <c r="Q3604" s="13" t="str">
        <f>IFERROR(VLOOKUP($A3604,'Fielding Data'!$A:$H,MATCH(Q$1,'Fielding Data'!$A$1:$H$1,0),0),"Other")</f>
        <v>Other</v>
      </c>
      <c r="R3604" s="13" t="str">
        <f>IFERROR(VLOOKUP($A3604,'Fielding Data'!$A:$H,MATCH(R$1,'Fielding Data'!$A$1:$H$1,0),0),"Other")</f>
        <v>Other</v>
      </c>
      <c r="S3604" s="13" t="str">
        <f>IFERROR(VLOOKUP($A3604,'Fielding Data'!$A:$H,MATCH(S$1,'Fielding Data'!$A$1:$H$1,0),0),"Other")</f>
        <v>Other</v>
      </c>
      <c r="T3604" s="13" t="str">
        <f>IFERROR(VLOOKUP($A3604,'Fielding Data'!$A:$H,MATCH(T$1,'Fielding Data'!$A$1:$H$1,0),0),"Other")</f>
        <v>Other</v>
      </c>
      <c r="U3604" s="13">
        <f>SUMIFS('Fielding Data'!E:E,'Fielding Data'!$A:$A,'Hitting Data'!$A3604)</f>
        <v>0</v>
      </c>
      <c r="V3604" s="13">
        <f>SUMIFS('Fielding Data'!F:F,'Fielding Data'!$A:$A,'Hitting Data'!$A3604)</f>
        <v>0</v>
      </c>
      <c r="W3604" s="13">
        <f>SUMIFS('Fielding Data'!G:G,'Fielding Data'!$A:$A,'Hitting Data'!$A3604)</f>
        <v>0</v>
      </c>
      <c r="X3604" s="13">
        <f>SUMIFS('Fielding Data'!H:H,'Fielding Data'!$A:$A,'Hitting Data'!$A3604)</f>
        <v>0</v>
      </c>
    </row>
    <row r="3605" spans="1:24" x14ac:dyDescent="0.3">
      <c r="A3605" s="13" t="str">
        <f t="shared" si="56"/>
        <v>bettich012013</v>
      </c>
      <c r="B3605" s="16" t="s">
        <v>1879</v>
      </c>
      <c r="C3605" s="16">
        <v>2013</v>
      </c>
      <c r="D3605" s="16">
        <v>17</v>
      </c>
      <c r="E3605" s="16">
        <v>11</v>
      </c>
      <c r="F3605" s="16">
        <v>0</v>
      </c>
      <c r="G3605" s="16">
        <v>0</v>
      </c>
      <c r="H3605" s="16">
        <v>0</v>
      </c>
      <c r="I3605" s="16">
        <v>0</v>
      </c>
      <c r="J3605" s="16">
        <v>0</v>
      </c>
      <c r="K3605" s="16">
        <v>0</v>
      </c>
      <c r="L3605" s="16">
        <v>0</v>
      </c>
      <c r="M3605" s="16">
        <v>0</v>
      </c>
      <c r="N3605" s="16">
        <v>0</v>
      </c>
      <c r="O3605" s="16">
        <v>4</v>
      </c>
      <c r="P3605" s="13" t="str">
        <f>IFERROR(VLOOKUP($A3605,'Fielding Data'!$A:$H,MATCH(P$1,'Fielding Data'!$A$1:$H$1,0),0),"Other")</f>
        <v>P</v>
      </c>
      <c r="Q3605" s="13">
        <f>IFERROR(VLOOKUP($A3605,'Fielding Data'!$A:$H,MATCH(Q$1,'Fielding Data'!$A$1:$H$1,0),0),"Other")</f>
        <v>3</v>
      </c>
      <c r="R3605" s="13">
        <f>IFERROR(VLOOKUP($A3605,'Fielding Data'!$A:$H,MATCH(R$1,'Fielding Data'!$A$1:$H$1,0),0),"Other")</f>
        <v>9</v>
      </c>
      <c r="S3605" s="13">
        <f>IFERROR(VLOOKUP($A3605,'Fielding Data'!$A:$H,MATCH(S$1,'Fielding Data'!$A$1:$H$1,0),0),"Other")</f>
        <v>0</v>
      </c>
      <c r="T3605" s="13">
        <f>IFERROR(VLOOKUP($A3605,'Fielding Data'!$A:$H,MATCH(T$1,'Fielding Data'!$A$1:$H$1,0),0),"Other")</f>
        <v>0</v>
      </c>
      <c r="U3605" s="13">
        <f>SUMIFS('Fielding Data'!E:E,'Fielding Data'!$A:$A,'Hitting Data'!$A3605)</f>
        <v>3</v>
      </c>
      <c r="V3605" s="13">
        <f>SUMIFS('Fielding Data'!F:F,'Fielding Data'!$A:$A,'Hitting Data'!$A3605)</f>
        <v>9</v>
      </c>
      <c r="W3605" s="13">
        <f>SUMIFS('Fielding Data'!G:G,'Fielding Data'!$A:$A,'Hitting Data'!$A3605)</f>
        <v>0</v>
      </c>
      <c r="X3605" s="13">
        <f>SUMIFS('Fielding Data'!H:H,'Fielding Data'!$A:$A,'Hitting Data'!$A3605)</f>
        <v>0</v>
      </c>
    </row>
    <row r="3606" spans="1:24" x14ac:dyDescent="0.3">
      <c r="A3606" s="13" t="str">
        <f t="shared" si="56"/>
        <v>biancje012013</v>
      </c>
      <c r="B3606" s="16" t="s">
        <v>1669</v>
      </c>
      <c r="C3606" s="16">
        <v>2013</v>
      </c>
      <c r="D3606" s="16">
        <v>100</v>
      </c>
      <c r="E3606" s="16">
        <v>236</v>
      </c>
      <c r="F3606" s="16">
        <v>22</v>
      </c>
      <c r="G3606" s="16">
        <v>56</v>
      </c>
      <c r="H3606" s="16">
        <v>8</v>
      </c>
      <c r="I3606" s="16">
        <v>1</v>
      </c>
      <c r="J3606" s="16">
        <v>1</v>
      </c>
      <c r="K3606" s="16">
        <v>25</v>
      </c>
      <c r="L3606" s="16">
        <v>4</v>
      </c>
      <c r="M3606" s="16">
        <v>4</v>
      </c>
      <c r="N3606" s="16">
        <v>11</v>
      </c>
      <c r="O3606" s="16">
        <v>46</v>
      </c>
      <c r="P3606" s="13" t="str">
        <f>IFERROR(VLOOKUP($A3606,'Fielding Data'!$A:$H,MATCH(P$1,'Fielding Data'!$A$1:$H$1,0),0),"Other")</f>
        <v>2B</v>
      </c>
      <c r="Q3606" s="13">
        <f>IFERROR(VLOOKUP($A3606,'Fielding Data'!$A:$H,MATCH(Q$1,'Fielding Data'!$A$1:$H$1,0),0),"Other")</f>
        <v>25</v>
      </c>
      <c r="R3606" s="13">
        <f>IFERROR(VLOOKUP($A3606,'Fielding Data'!$A:$H,MATCH(R$1,'Fielding Data'!$A$1:$H$1,0),0),"Other")</f>
        <v>40</v>
      </c>
      <c r="S3606" s="13">
        <f>IFERROR(VLOOKUP($A3606,'Fielding Data'!$A:$H,MATCH(S$1,'Fielding Data'!$A$1:$H$1,0),0),"Other")</f>
        <v>2</v>
      </c>
      <c r="T3606" s="13">
        <f>IFERROR(VLOOKUP($A3606,'Fielding Data'!$A:$H,MATCH(T$1,'Fielding Data'!$A$1:$H$1,0),0),"Other")</f>
        <v>10</v>
      </c>
      <c r="U3606" s="13">
        <f>SUMIFS('Fielding Data'!E:E,'Fielding Data'!$A:$A,'Hitting Data'!$A3606)</f>
        <v>87</v>
      </c>
      <c r="V3606" s="13">
        <f>SUMIFS('Fielding Data'!F:F,'Fielding Data'!$A:$A,'Hitting Data'!$A3606)</f>
        <v>180</v>
      </c>
      <c r="W3606" s="13">
        <f>SUMIFS('Fielding Data'!G:G,'Fielding Data'!$A:$A,'Hitting Data'!$A3606)</f>
        <v>10</v>
      </c>
      <c r="X3606" s="13">
        <f>SUMIFS('Fielding Data'!H:H,'Fielding Data'!$A:$A,'Hitting Data'!$A3606)</f>
        <v>35</v>
      </c>
    </row>
    <row r="3607" spans="1:24" x14ac:dyDescent="0.3">
      <c r="A3607" s="13" t="str">
        <f t="shared" si="56"/>
        <v>billich012013</v>
      </c>
      <c r="B3607" s="16" t="s">
        <v>628</v>
      </c>
      <c r="C3607" s="16">
        <v>2013</v>
      </c>
      <c r="D3607" s="16">
        <v>2</v>
      </c>
      <c r="E3607" s="16">
        <v>3</v>
      </c>
      <c r="F3607" s="16">
        <v>0</v>
      </c>
      <c r="G3607" s="16">
        <v>0</v>
      </c>
      <c r="H3607" s="16">
        <v>0</v>
      </c>
      <c r="I3607" s="16">
        <v>0</v>
      </c>
      <c r="J3607" s="16">
        <v>0</v>
      </c>
      <c r="K3607" s="16">
        <v>0</v>
      </c>
      <c r="L3607" s="16">
        <v>0</v>
      </c>
      <c r="M3607" s="16">
        <v>0</v>
      </c>
      <c r="N3607" s="16">
        <v>0</v>
      </c>
      <c r="O3607" s="16">
        <v>3</v>
      </c>
      <c r="P3607" s="13" t="str">
        <f>IFERROR(VLOOKUP($A3607,'Fielding Data'!$A:$H,MATCH(P$1,'Fielding Data'!$A$1:$H$1,0),0),"Other")</f>
        <v>P</v>
      </c>
      <c r="Q3607" s="13">
        <f>IFERROR(VLOOKUP($A3607,'Fielding Data'!$A:$H,MATCH(Q$1,'Fielding Data'!$A$1:$H$1,0),0),"Other")</f>
        <v>0</v>
      </c>
      <c r="R3607" s="13">
        <f>IFERROR(VLOOKUP($A3607,'Fielding Data'!$A:$H,MATCH(R$1,'Fielding Data'!$A$1:$H$1,0),0),"Other")</f>
        <v>2</v>
      </c>
      <c r="S3607" s="13">
        <f>IFERROR(VLOOKUP($A3607,'Fielding Data'!$A:$H,MATCH(S$1,'Fielding Data'!$A$1:$H$1,0),0),"Other")</f>
        <v>0</v>
      </c>
      <c r="T3607" s="13">
        <f>IFERROR(VLOOKUP($A3607,'Fielding Data'!$A:$H,MATCH(T$1,'Fielding Data'!$A$1:$H$1,0),0),"Other")</f>
        <v>0</v>
      </c>
      <c r="U3607" s="13">
        <f>SUMIFS('Fielding Data'!E:E,'Fielding Data'!$A:$A,'Hitting Data'!$A3607)</f>
        <v>0</v>
      </c>
      <c r="V3607" s="13">
        <f>SUMIFS('Fielding Data'!F:F,'Fielding Data'!$A:$A,'Hitting Data'!$A3607)</f>
        <v>2</v>
      </c>
      <c r="W3607" s="13">
        <f>SUMIFS('Fielding Data'!G:G,'Fielding Data'!$A:$A,'Hitting Data'!$A3607)</f>
        <v>0</v>
      </c>
      <c r="X3607" s="13">
        <f>SUMIFS('Fielding Data'!H:H,'Fielding Data'!$A:$A,'Hitting Data'!$A3607)</f>
        <v>0</v>
      </c>
    </row>
    <row r="3608" spans="1:24" x14ac:dyDescent="0.3">
      <c r="A3608" s="13" t="str">
        <f t="shared" si="56"/>
        <v>blackch022013</v>
      </c>
      <c r="B3608" s="16" t="s">
        <v>1437</v>
      </c>
      <c r="C3608" s="16">
        <v>2013</v>
      </c>
      <c r="D3608" s="16">
        <v>82</v>
      </c>
      <c r="E3608" s="16">
        <v>246</v>
      </c>
      <c r="F3608" s="16">
        <v>35</v>
      </c>
      <c r="G3608" s="16">
        <v>76</v>
      </c>
      <c r="H3608" s="16">
        <v>17</v>
      </c>
      <c r="I3608" s="16">
        <v>2</v>
      </c>
      <c r="J3608" s="16">
        <v>6</v>
      </c>
      <c r="K3608" s="16">
        <v>22</v>
      </c>
      <c r="L3608" s="16">
        <v>7</v>
      </c>
      <c r="M3608" s="16">
        <v>0</v>
      </c>
      <c r="N3608" s="16">
        <v>7</v>
      </c>
      <c r="O3608" s="16">
        <v>49</v>
      </c>
      <c r="P3608" s="13" t="str">
        <f>IFERROR(VLOOKUP($A3608,'Fielding Data'!$A:$H,MATCH(P$1,'Fielding Data'!$A$1:$H$1,0),0),"Other")</f>
        <v>CF</v>
      </c>
      <c r="Q3608" s="13">
        <f>IFERROR(VLOOKUP($A3608,'Fielding Data'!$A:$H,MATCH(Q$1,'Fielding Data'!$A$1:$H$1,0),0),"Other")</f>
        <v>0</v>
      </c>
      <c r="R3608" s="13">
        <f>IFERROR(VLOOKUP($A3608,'Fielding Data'!$A:$H,MATCH(R$1,'Fielding Data'!$A$1:$H$1,0),0),"Other")</f>
        <v>0</v>
      </c>
      <c r="S3608" s="13">
        <f>IFERROR(VLOOKUP($A3608,'Fielding Data'!$A:$H,MATCH(S$1,'Fielding Data'!$A$1:$H$1,0),0),"Other")</f>
        <v>0</v>
      </c>
      <c r="T3608" s="13">
        <f>IFERROR(VLOOKUP($A3608,'Fielding Data'!$A:$H,MATCH(T$1,'Fielding Data'!$A$1:$H$1,0),0),"Other")</f>
        <v>0</v>
      </c>
      <c r="U3608" s="13">
        <f>SUMIFS('Fielding Data'!E:E,'Fielding Data'!$A:$A,'Hitting Data'!$A3608)</f>
        <v>112</v>
      </c>
      <c r="V3608" s="13">
        <f>SUMIFS('Fielding Data'!F:F,'Fielding Data'!$A:$A,'Hitting Data'!$A3608)</f>
        <v>0</v>
      </c>
      <c r="W3608" s="13">
        <f>SUMIFS('Fielding Data'!G:G,'Fielding Data'!$A:$A,'Hitting Data'!$A3608)</f>
        <v>4</v>
      </c>
      <c r="X3608" s="13">
        <f>SUMIFS('Fielding Data'!H:H,'Fielding Data'!$A:$A,'Hitting Data'!$A3608)</f>
        <v>0</v>
      </c>
    </row>
    <row r="3609" spans="1:24" x14ac:dyDescent="0.3">
      <c r="A3609" s="13" t="str">
        <f t="shared" si="56"/>
        <v>blancgr012013</v>
      </c>
      <c r="B3609" s="16" t="s">
        <v>882</v>
      </c>
      <c r="C3609" s="16">
        <v>2013</v>
      </c>
      <c r="D3609" s="16">
        <v>141</v>
      </c>
      <c r="E3609" s="16">
        <v>452</v>
      </c>
      <c r="F3609" s="16">
        <v>50</v>
      </c>
      <c r="G3609" s="16">
        <v>120</v>
      </c>
      <c r="H3609" s="16">
        <v>17</v>
      </c>
      <c r="I3609" s="16">
        <v>6</v>
      </c>
      <c r="J3609" s="16">
        <v>3</v>
      </c>
      <c r="K3609" s="16">
        <v>41</v>
      </c>
      <c r="L3609" s="16">
        <v>14</v>
      </c>
      <c r="M3609" s="16">
        <v>9</v>
      </c>
      <c r="N3609" s="16">
        <v>52</v>
      </c>
      <c r="O3609" s="16">
        <v>95</v>
      </c>
      <c r="P3609" s="13" t="str">
        <f>IFERROR(VLOOKUP($A3609,'Fielding Data'!$A:$H,MATCH(P$1,'Fielding Data'!$A$1:$H$1,0),0),"Other")</f>
        <v>CF</v>
      </c>
      <c r="Q3609" s="13">
        <f>IFERROR(VLOOKUP($A3609,'Fielding Data'!$A:$H,MATCH(Q$1,'Fielding Data'!$A$1:$H$1,0),0),"Other")</f>
        <v>0</v>
      </c>
      <c r="R3609" s="13">
        <f>IFERROR(VLOOKUP($A3609,'Fielding Data'!$A:$H,MATCH(R$1,'Fielding Data'!$A$1:$H$1,0),0),"Other")</f>
        <v>0</v>
      </c>
      <c r="S3609" s="13">
        <f>IFERROR(VLOOKUP($A3609,'Fielding Data'!$A:$H,MATCH(S$1,'Fielding Data'!$A$1:$H$1,0),0),"Other")</f>
        <v>0</v>
      </c>
      <c r="T3609" s="13">
        <f>IFERROR(VLOOKUP($A3609,'Fielding Data'!$A:$H,MATCH(T$1,'Fielding Data'!$A$1:$H$1,0),0),"Other")</f>
        <v>0</v>
      </c>
      <c r="U3609" s="13">
        <f>SUMIFS('Fielding Data'!E:E,'Fielding Data'!$A:$A,'Hitting Data'!$A3609)</f>
        <v>232</v>
      </c>
      <c r="V3609" s="13">
        <f>SUMIFS('Fielding Data'!F:F,'Fielding Data'!$A:$A,'Hitting Data'!$A3609)</f>
        <v>6</v>
      </c>
      <c r="W3609" s="13">
        <f>SUMIFS('Fielding Data'!G:G,'Fielding Data'!$A:$A,'Hitting Data'!$A3609)</f>
        <v>0</v>
      </c>
      <c r="X3609" s="13">
        <f>SUMIFS('Fielding Data'!H:H,'Fielding Data'!$A:$A,'Hitting Data'!$A3609)</f>
        <v>1</v>
      </c>
    </row>
    <row r="3610" spans="1:24" x14ac:dyDescent="0.3">
      <c r="A3610" s="13" t="str">
        <f t="shared" si="56"/>
        <v>blankky012013</v>
      </c>
      <c r="B3610" s="16" t="s">
        <v>1054</v>
      </c>
      <c r="C3610" s="16">
        <v>2013</v>
      </c>
      <c r="D3610" s="16">
        <v>88</v>
      </c>
      <c r="E3610" s="16">
        <v>280</v>
      </c>
      <c r="F3610" s="16">
        <v>31</v>
      </c>
      <c r="G3610" s="16">
        <v>68</v>
      </c>
      <c r="H3610" s="16">
        <v>14</v>
      </c>
      <c r="I3610" s="16">
        <v>0</v>
      </c>
      <c r="J3610" s="16">
        <v>8</v>
      </c>
      <c r="K3610" s="16">
        <v>35</v>
      </c>
      <c r="L3610" s="16">
        <v>1</v>
      </c>
      <c r="M3610" s="16">
        <v>1</v>
      </c>
      <c r="N3610" s="16">
        <v>21</v>
      </c>
      <c r="O3610" s="16">
        <v>85</v>
      </c>
      <c r="P3610" s="13" t="str">
        <f>IFERROR(VLOOKUP($A3610,'Fielding Data'!$A:$H,MATCH(P$1,'Fielding Data'!$A$1:$H$1,0),0),"Other")</f>
        <v>1B</v>
      </c>
      <c r="Q3610" s="13">
        <f>IFERROR(VLOOKUP($A3610,'Fielding Data'!$A:$H,MATCH(Q$1,'Fielding Data'!$A$1:$H$1,0),0),"Other")</f>
        <v>199</v>
      </c>
      <c r="R3610" s="13">
        <f>IFERROR(VLOOKUP($A3610,'Fielding Data'!$A:$H,MATCH(R$1,'Fielding Data'!$A$1:$H$1,0),0),"Other")</f>
        <v>14</v>
      </c>
      <c r="S3610" s="13">
        <f>IFERROR(VLOOKUP($A3610,'Fielding Data'!$A:$H,MATCH(S$1,'Fielding Data'!$A$1:$H$1,0),0),"Other")</f>
        <v>2</v>
      </c>
      <c r="T3610" s="13">
        <f>IFERROR(VLOOKUP($A3610,'Fielding Data'!$A:$H,MATCH(T$1,'Fielding Data'!$A$1:$H$1,0),0),"Other")</f>
        <v>19</v>
      </c>
      <c r="U3610" s="13">
        <f>SUMIFS('Fielding Data'!E:E,'Fielding Data'!$A:$A,'Hitting Data'!$A3610)</f>
        <v>293</v>
      </c>
      <c r="V3610" s="13">
        <f>SUMIFS('Fielding Data'!F:F,'Fielding Data'!$A:$A,'Hitting Data'!$A3610)</f>
        <v>16</v>
      </c>
      <c r="W3610" s="13">
        <f>SUMIFS('Fielding Data'!G:G,'Fielding Data'!$A:$A,'Hitting Data'!$A3610)</f>
        <v>4</v>
      </c>
      <c r="X3610" s="13">
        <f>SUMIFS('Fielding Data'!H:H,'Fielding Data'!$A:$A,'Hitting Data'!$A3610)</f>
        <v>21</v>
      </c>
    </row>
    <row r="3611" spans="1:24" x14ac:dyDescent="0.3">
      <c r="A3611" s="13" t="str">
        <f t="shared" si="56"/>
        <v>blantjo012013</v>
      </c>
      <c r="B3611" s="16" t="s">
        <v>423</v>
      </c>
      <c r="C3611" s="16">
        <v>2013</v>
      </c>
      <c r="D3611" s="16">
        <v>28</v>
      </c>
      <c r="E3611" s="16">
        <v>6</v>
      </c>
      <c r="F3611" s="16">
        <v>0</v>
      </c>
      <c r="G3611" s="16">
        <v>1</v>
      </c>
      <c r="H3611" s="16">
        <v>0</v>
      </c>
      <c r="I3611" s="16">
        <v>0</v>
      </c>
      <c r="J3611" s="16">
        <v>0</v>
      </c>
      <c r="K3611" s="16">
        <v>0</v>
      </c>
      <c r="L3611" s="16">
        <v>0</v>
      </c>
      <c r="M3611" s="16">
        <v>0</v>
      </c>
      <c r="N3611" s="16">
        <v>0</v>
      </c>
      <c r="O3611" s="16">
        <v>2</v>
      </c>
      <c r="P3611" s="13" t="str">
        <f>IFERROR(VLOOKUP($A3611,'Fielding Data'!$A:$H,MATCH(P$1,'Fielding Data'!$A$1:$H$1,0),0),"Other")</f>
        <v>P</v>
      </c>
      <c r="Q3611" s="13">
        <f>IFERROR(VLOOKUP($A3611,'Fielding Data'!$A:$H,MATCH(Q$1,'Fielding Data'!$A$1:$H$1,0),0),"Other")</f>
        <v>12</v>
      </c>
      <c r="R3611" s="13">
        <f>IFERROR(VLOOKUP($A3611,'Fielding Data'!$A:$H,MATCH(R$1,'Fielding Data'!$A$1:$H$1,0),0),"Other")</f>
        <v>10</v>
      </c>
      <c r="S3611" s="13">
        <f>IFERROR(VLOOKUP($A3611,'Fielding Data'!$A:$H,MATCH(S$1,'Fielding Data'!$A$1:$H$1,0),0),"Other")</f>
        <v>2</v>
      </c>
      <c r="T3611" s="13">
        <f>IFERROR(VLOOKUP($A3611,'Fielding Data'!$A:$H,MATCH(T$1,'Fielding Data'!$A$1:$H$1,0),0),"Other")</f>
        <v>2</v>
      </c>
      <c r="U3611" s="13">
        <f>SUMIFS('Fielding Data'!E:E,'Fielding Data'!$A:$A,'Hitting Data'!$A3611)</f>
        <v>12</v>
      </c>
      <c r="V3611" s="13">
        <f>SUMIFS('Fielding Data'!F:F,'Fielding Data'!$A:$A,'Hitting Data'!$A3611)</f>
        <v>10</v>
      </c>
      <c r="W3611" s="13">
        <f>SUMIFS('Fielding Data'!G:G,'Fielding Data'!$A:$A,'Hitting Data'!$A3611)</f>
        <v>2</v>
      </c>
      <c r="X3611" s="13">
        <f>SUMIFS('Fielding Data'!H:H,'Fielding Data'!$A:$A,'Hitting Data'!$A3611)</f>
        <v>2</v>
      </c>
    </row>
    <row r="3612" spans="1:24" x14ac:dyDescent="0.3">
      <c r="A3612" s="13" t="str">
        <f t="shared" si="56"/>
        <v>blevije012013</v>
      </c>
      <c r="B3612" s="16" t="s">
        <v>759</v>
      </c>
      <c r="C3612" s="16">
        <v>2013</v>
      </c>
      <c r="D3612" s="16">
        <v>67</v>
      </c>
      <c r="E3612" s="16">
        <v>1</v>
      </c>
      <c r="F3612" s="16">
        <v>0</v>
      </c>
      <c r="G3612" s="16">
        <v>0</v>
      </c>
      <c r="H3612" s="16">
        <v>0</v>
      </c>
      <c r="I3612" s="16">
        <v>0</v>
      </c>
      <c r="J3612" s="16">
        <v>0</v>
      </c>
      <c r="K3612" s="16">
        <v>0</v>
      </c>
      <c r="L3612" s="16">
        <v>0</v>
      </c>
      <c r="M3612" s="16">
        <v>0</v>
      </c>
      <c r="N3612" s="16">
        <v>0</v>
      </c>
      <c r="O3612" s="16">
        <v>1</v>
      </c>
      <c r="P3612" s="13" t="str">
        <f>IFERROR(VLOOKUP($A3612,'Fielding Data'!$A:$H,MATCH(P$1,'Fielding Data'!$A$1:$H$1,0),0),"Other")</f>
        <v>P</v>
      </c>
      <c r="Q3612" s="13">
        <f>IFERROR(VLOOKUP($A3612,'Fielding Data'!$A:$H,MATCH(Q$1,'Fielding Data'!$A$1:$H$1,0),0),"Other")</f>
        <v>0</v>
      </c>
      <c r="R3612" s="13">
        <f>IFERROR(VLOOKUP($A3612,'Fielding Data'!$A:$H,MATCH(R$1,'Fielding Data'!$A$1:$H$1,0),0),"Other")</f>
        <v>4</v>
      </c>
      <c r="S3612" s="13">
        <f>IFERROR(VLOOKUP($A3612,'Fielding Data'!$A:$H,MATCH(S$1,'Fielding Data'!$A$1:$H$1,0),0),"Other")</f>
        <v>2</v>
      </c>
      <c r="T3612" s="13">
        <f>IFERROR(VLOOKUP($A3612,'Fielding Data'!$A:$H,MATCH(T$1,'Fielding Data'!$A$1:$H$1,0),0),"Other")</f>
        <v>0</v>
      </c>
      <c r="U3612" s="13">
        <f>SUMIFS('Fielding Data'!E:E,'Fielding Data'!$A:$A,'Hitting Data'!$A3612)</f>
        <v>0</v>
      </c>
      <c r="V3612" s="13">
        <f>SUMIFS('Fielding Data'!F:F,'Fielding Data'!$A:$A,'Hitting Data'!$A3612)</f>
        <v>4</v>
      </c>
      <c r="W3612" s="13">
        <f>SUMIFS('Fielding Data'!G:G,'Fielding Data'!$A:$A,'Hitting Data'!$A3612)</f>
        <v>2</v>
      </c>
      <c r="X3612" s="13">
        <f>SUMIFS('Fielding Data'!H:H,'Fielding Data'!$A:$A,'Hitting Data'!$A3612)</f>
        <v>0</v>
      </c>
    </row>
    <row r="3613" spans="1:24" x14ac:dyDescent="0.3">
      <c r="A3613" s="13" t="str">
        <f t="shared" si="56"/>
        <v>bloomwi012013</v>
      </c>
      <c r="B3613" s="16" t="s">
        <v>289</v>
      </c>
      <c r="C3613" s="16">
        <v>2013</v>
      </c>
      <c r="D3613" s="16">
        <v>48</v>
      </c>
      <c r="E3613" s="16">
        <v>139</v>
      </c>
      <c r="F3613" s="16">
        <v>16</v>
      </c>
      <c r="G3613" s="16">
        <v>44</v>
      </c>
      <c r="H3613" s="16">
        <v>5</v>
      </c>
      <c r="I3613" s="16">
        <v>1</v>
      </c>
      <c r="J3613" s="16">
        <v>0</v>
      </c>
      <c r="K3613" s="16">
        <v>14</v>
      </c>
      <c r="L3613" s="16">
        <v>0</v>
      </c>
      <c r="M3613" s="16">
        <v>2</v>
      </c>
      <c r="N3613" s="16">
        <v>8</v>
      </c>
      <c r="O3613" s="16">
        <v>11</v>
      </c>
      <c r="P3613" s="13" t="str">
        <f>IFERROR(VLOOKUP($A3613,'Fielding Data'!$A:$H,MATCH(P$1,'Fielding Data'!$A$1:$H$1,0),0),"Other")</f>
        <v>2B</v>
      </c>
      <c r="Q3613" s="13">
        <f>IFERROR(VLOOKUP($A3613,'Fielding Data'!$A:$H,MATCH(Q$1,'Fielding Data'!$A$1:$H$1,0),0),"Other")</f>
        <v>32</v>
      </c>
      <c r="R3613" s="13">
        <f>IFERROR(VLOOKUP($A3613,'Fielding Data'!$A:$H,MATCH(R$1,'Fielding Data'!$A$1:$H$1,0),0),"Other")</f>
        <v>37</v>
      </c>
      <c r="S3613" s="13">
        <f>IFERROR(VLOOKUP($A3613,'Fielding Data'!$A:$H,MATCH(S$1,'Fielding Data'!$A$1:$H$1,0),0),"Other")</f>
        <v>0</v>
      </c>
      <c r="T3613" s="13">
        <f>IFERROR(VLOOKUP($A3613,'Fielding Data'!$A:$H,MATCH(T$1,'Fielding Data'!$A$1:$H$1,0),0),"Other")</f>
        <v>10</v>
      </c>
      <c r="U3613" s="13">
        <f>SUMIFS('Fielding Data'!E:E,'Fielding Data'!$A:$A,'Hitting Data'!$A3613)</f>
        <v>53</v>
      </c>
      <c r="V3613" s="13">
        <f>SUMIFS('Fielding Data'!F:F,'Fielding Data'!$A:$A,'Hitting Data'!$A3613)</f>
        <v>66</v>
      </c>
      <c r="W3613" s="13">
        <f>SUMIFS('Fielding Data'!G:G,'Fielding Data'!$A:$A,'Hitting Data'!$A3613)</f>
        <v>1</v>
      </c>
      <c r="X3613" s="13">
        <f>SUMIFS('Fielding Data'!H:H,'Fielding Data'!$A:$A,'Hitting Data'!$A3613)</f>
        <v>17</v>
      </c>
    </row>
    <row r="3614" spans="1:24" x14ac:dyDescent="0.3">
      <c r="A3614" s="13" t="str">
        <f t="shared" si="56"/>
        <v>boescbr012013</v>
      </c>
      <c r="B3614" s="16" t="s">
        <v>1229</v>
      </c>
      <c r="C3614" s="16">
        <v>2013</v>
      </c>
      <c r="D3614" s="16">
        <v>23</v>
      </c>
      <c r="E3614" s="16">
        <v>51</v>
      </c>
      <c r="F3614" s="16">
        <v>6</v>
      </c>
      <c r="G3614" s="16">
        <v>14</v>
      </c>
      <c r="H3614" s="16">
        <v>2</v>
      </c>
      <c r="I3614" s="16">
        <v>1</v>
      </c>
      <c r="J3614" s="16">
        <v>3</v>
      </c>
      <c r="K3614" s="16">
        <v>8</v>
      </c>
      <c r="L3614" s="16">
        <v>0</v>
      </c>
      <c r="M3614" s="16">
        <v>0</v>
      </c>
      <c r="N3614" s="16">
        <v>2</v>
      </c>
      <c r="O3614" s="16">
        <v>9</v>
      </c>
      <c r="P3614" s="13" t="str">
        <f>IFERROR(VLOOKUP($A3614,'Fielding Data'!$A:$H,MATCH(P$1,'Fielding Data'!$A$1:$H$1,0),0),"Other")</f>
        <v>OF</v>
      </c>
      <c r="Q3614" s="13">
        <f>IFERROR(VLOOKUP($A3614,'Fielding Data'!$A:$H,MATCH(Q$1,'Fielding Data'!$A$1:$H$1,0),0),"Other")</f>
        <v>28</v>
      </c>
      <c r="R3614" s="13">
        <f>IFERROR(VLOOKUP($A3614,'Fielding Data'!$A:$H,MATCH(R$1,'Fielding Data'!$A$1:$H$1,0),0),"Other")</f>
        <v>1</v>
      </c>
      <c r="S3614" s="13">
        <f>IFERROR(VLOOKUP($A3614,'Fielding Data'!$A:$H,MATCH(S$1,'Fielding Data'!$A$1:$H$1,0),0),"Other")</f>
        <v>1</v>
      </c>
      <c r="T3614" s="13">
        <f>IFERROR(VLOOKUP($A3614,'Fielding Data'!$A:$H,MATCH(T$1,'Fielding Data'!$A$1:$H$1,0),0),"Other")</f>
        <v>1</v>
      </c>
      <c r="U3614" s="13">
        <f>SUMIFS('Fielding Data'!E:E,'Fielding Data'!$A:$A,'Hitting Data'!$A3614)</f>
        <v>28</v>
      </c>
      <c r="V3614" s="13">
        <f>SUMIFS('Fielding Data'!F:F,'Fielding Data'!$A:$A,'Hitting Data'!$A3614)</f>
        <v>1</v>
      </c>
      <c r="W3614" s="13">
        <f>SUMIFS('Fielding Data'!G:G,'Fielding Data'!$A:$A,'Hitting Data'!$A3614)</f>
        <v>1</v>
      </c>
      <c r="X3614" s="13">
        <f>SUMIFS('Fielding Data'!H:H,'Fielding Data'!$A:$A,'Hitting Data'!$A3614)</f>
        <v>1</v>
      </c>
    </row>
    <row r="3615" spans="1:24" x14ac:dyDescent="0.3">
      <c r="A3615" s="13" t="str">
        <f t="shared" si="56"/>
        <v>bogaexa012013</v>
      </c>
      <c r="B3615" s="16" t="s">
        <v>1882</v>
      </c>
      <c r="C3615" s="16">
        <v>2013</v>
      </c>
      <c r="D3615" s="16">
        <v>18</v>
      </c>
      <c r="E3615" s="16">
        <v>44</v>
      </c>
      <c r="F3615" s="16">
        <v>7</v>
      </c>
      <c r="G3615" s="16">
        <v>11</v>
      </c>
      <c r="H3615" s="16">
        <v>2</v>
      </c>
      <c r="I3615" s="16">
        <v>0</v>
      </c>
      <c r="J3615" s="16">
        <v>1</v>
      </c>
      <c r="K3615" s="16">
        <v>5</v>
      </c>
      <c r="L3615" s="16">
        <v>1</v>
      </c>
      <c r="M3615" s="16">
        <v>0</v>
      </c>
      <c r="N3615" s="16">
        <v>5</v>
      </c>
      <c r="O3615" s="16">
        <v>13</v>
      </c>
      <c r="P3615" s="13" t="str">
        <f>IFERROR(VLOOKUP($A3615,'Fielding Data'!$A:$H,MATCH(P$1,'Fielding Data'!$A$1:$H$1,0),0),"Other")</f>
        <v>3B</v>
      </c>
      <c r="Q3615" s="13">
        <f>IFERROR(VLOOKUP($A3615,'Fielding Data'!$A:$H,MATCH(Q$1,'Fielding Data'!$A$1:$H$1,0),0),"Other")</f>
        <v>9</v>
      </c>
      <c r="R3615" s="13">
        <f>IFERROR(VLOOKUP($A3615,'Fielding Data'!$A:$H,MATCH(R$1,'Fielding Data'!$A$1:$H$1,0),0),"Other")</f>
        <v>9</v>
      </c>
      <c r="S3615" s="13">
        <f>IFERROR(VLOOKUP($A3615,'Fielding Data'!$A:$H,MATCH(S$1,'Fielding Data'!$A$1:$H$1,0),0),"Other")</f>
        <v>0</v>
      </c>
      <c r="T3615" s="13">
        <f>IFERROR(VLOOKUP($A3615,'Fielding Data'!$A:$H,MATCH(T$1,'Fielding Data'!$A$1:$H$1,0),0),"Other")</f>
        <v>1</v>
      </c>
      <c r="U3615" s="13">
        <f>SUMIFS('Fielding Data'!E:E,'Fielding Data'!$A:$A,'Hitting Data'!$A3615)</f>
        <v>15</v>
      </c>
      <c r="V3615" s="13">
        <f>SUMIFS('Fielding Data'!F:F,'Fielding Data'!$A:$A,'Hitting Data'!$A3615)</f>
        <v>29</v>
      </c>
      <c r="W3615" s="13">
        <f>SUMIFS('Fielding Data'!G:G,'Fielding Data'!$A:$A,'Hitting Data'!$A3615)</f>
        <v>0</v>
      </c>
      <c r="X3615" s="13">
        <f>SUMIFS('Fielding Data'!H:H,'Fielding Data'!$A:$A,'Hitting Data'!$A3615)</f>
        <v>2</v>
      </c>
    </row>
    <row r="3616" spans="1:24" x14ac:dyDescent="0.3">
      <c r="A3616" s="13" t="str">
        <f t="shared" si="56"/>
        <v>bogusbr012013</v>
      </c>
      <c r="B3616" s="16" t="s">
        <v>1230</v>
      </c>
      <c r="C3616" s="16">
        <v>2013</v>
      </c>
      <c r="D3616" s="16">
        <v>47</v>
      </c>
      <c r="E3616" s="16">
        <v>143</v>
      </c>
      <c r="F3616" s="16">
        <v>18</v>
      </c>
      <c r="G3616" s="16">
        <v>39</v>
      </c>
      <c r="H3616" s="16">
        <v>7</v>
      </c>
      <c r="I3616" s="16">
        <v>1</v>
      </c>
      <c r="J3616" s="16">
        <v>6</v>
      </c>
      <c r="K3616" s="16">
        <v>16</v>
      </c>
      <c r="L3616" s="16">
        <v>2</v>
      </c>
      <c r="M3616" s="16">
        <v>0</v>
      </c>
      <c r="N3616" s="16">
        <v>10</v>
      </c>
      <c r="O3616" s="16">
        <v>35</v>
      </c>
      <c r="P3616" s="13" t="str">
        <f>IFERROR(VLOOKUP($A3616,'Fielding Data'!$A:$H,MATCH(P$1,'Fielding Data'!$A$1:$H$1,0),0),"Other")</f>
        <v>CF</v>
      </c>
      <c r="Q3616" s="13">
        <f>IFERROR(VLOOKUP($A3616,'Fielding Data'!$A:$H,MATCH(Q$1,'Fielding Data'!$A$1:$H$1,0),0),"Other")</f>
        <v>0</v>
      </c>
      <c r="R3616" s="13">
        <f>IFERROR(VLOOKUP($A3616,'Fielding Data'!$A:$H,MATCH(R$1,'Fielding Data'!$A$1:$H$1,0),0),"Other")</f>
        <v>0</v>
      </c>
      <c r="S3616" s="13">
        <f>IFERROR(VLOOKUP($A3616,'Fielding Data'!$A:$H,MATCH(S$1,'Fielding Data'!$A$1:$H$1,0),0),"Other")</f>
        <v>0</v>
      </c>
      <c r="T3616" s="13">
        <f>IFERROR(VLOOKUP($A3616,'Fielding Data'!$A:$H,MATCH(T$1,'Fielding Data'!$A$1:$H$1,0),0),"Other")</f>
        <v>0</v>
      </c>
      <c r="U3616" s="13">
        <f>SUMIFS('Fielding Data'!E:E,'Fielding Data'!$A:$A,'Hitting Data'!$A3616)</f>
        <v>86</v>
      </c>
      <c r="V3616" s="13">
        <f>SUMIFS('Fielding Data'!F:F,'Fielding Data'!$A:$A,'Hitting Data'!$A3616)</f>
        <v>3</v>
      </c>
      <c r="W3616" s="13">
        <f>SUMIFS('Fielding Data'!G:G,'Fielding Data'!$A:$A,'Hitting Data'!$A3616)</f>
        <v>0</v>
      </c>
      <c r="X3616" s="13">
        <f>SUMIFS('Fielding Data'!H:H,'Fielding Data'!$A:$A,'Hitting Data'!$A3616)</f>
        <v>0</v>
      </c>
    </row>
    <row r="3617" spans="1:24" x14ac:dyDescent="0.3">
      <c r="A3617" s="13" t="str">
        <f t="shared" si="56"/>
        <v>bootcch012013</v>
      </c>
      <c r="B3617" s="16" t="s">
        <v>357</v>
      </c>
      <c r="C3617" s="16">
        <v>2013</v>
      </c>
      <c r="D3617" s="16">
        <v>1</v>
      </c>
      <c r="E3617" s="16">
        <v>0</v>
      </c>
      <c r="F3617" s="16">
        <v>0</v>
      </c>
      <c r="G3617" s="16">
        <v>0</v>
      </c>
      <c r="H3617" s="16">
        <v>0</v>
      </c>
      <c r="I3617" s="16">
        <v>0</v>
      </c>
      <c r="J3617" s="16">
        <v>0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3" t="str">
        <f>IFERROR(VLOOKUP($A3617,'Fielding Data'!$A:$H,MATCH(P$1,'Fielding Data'!$A$1:$H$1,0),0),"Other")</f>
        <v>P</v>
      </c>
      <c r="Q3617" s="13">
        <f>IFERROR(VLOOKUP($A3617,'Fielding Data'!$A:$H,MATCH(Q$1,'Fielding Data'!$A$1:$H$1,0),0),"Other")</f>
        <v>0</v>
      </c>
      <c r="R3617" s="13">
        <f>IFERROR(VLOOKUP($A3617,'Fielding Data'!$A:$H,MATCH(R$1,'Fielding Data'!$A$1:$H$1,0),0),"Other")</f>
        <v>0</v>
      </c>
      <c r="S3617" s="13">
        <f>IFERROR(VLOOKUP($A3617,'Fielding Data'!$A:$H,MATCH(S$1,'Fielding Data'!$A$1:$H$1,0),0),"Other")</f>
        <v>0</v>
      </c>
      <c r="T3617" s="13">
        <f>IFERROR(VLOOKUP($A3617,'Fielding Data'!$A:$H,MATCH(T$1,'Fielding Data'!$A$1:$H$1,0),0),"Other")</f>
        <v>0</v>
      </c>
      <c r="U3617" s="13">
        <f>SUMIFS('Fielding Data'!E:E,'Fielding Data'!$A:$A,'Hitting Data'!$A3617)</f>
        <v>0</v>
      </c>
      <c r="V3617" s="13">
        <f>SUMIFS('Fielding Data'!F:F,'Fielding Data'!$A:$A,'Hitting Data'!$A3617)</f>
        <v>0</v>
      </c>
      <c r="W3617" s="13">
        <f>SUMIFS('Fielding Data'!G:G,'Fielding Data'!$A:$A,'Hitting Data'!$A3617)</f>
        <v>0</v>
      </c>
      <c r="X3617" s="13">
        <f>SUMIFS('Fielding Data'!H:H,'Fielding Data'!$A:$A,'Hitting Data'!$A3617)</f>
        <v>0</v>
      </c>
    </row>
    <row r="3618" spans="1:24" x14ac:dyDescent="0.3">
      <c r="A3618" s="13" t="str">
        <f t="shared" si="56"/>
        <v>boscajc012013</v>
      </c>
      <c r="B3618" s="16" t="s">
        <v>1231</v>
      </c>
      <c r="C3618" s="16">
        <v>2013</v>
      </c>
      <c r="D3618" s="16">
        <v>6</v>
      </c>
      <c r="E3618" s="16">
        <v>9</v>
      </c>
      <c r="F3618" s="16">
        <v>1</v>
      </c>
      <c r="G3618" s="16">
        <v>2</v>
      </c>
      <c r="H3618" s="16">
        <v>1</v>
      </c>
      <c r="I3618" s="16">
        <v>0</v>
      </c>
      <c r="J3618" s="16">
        <v>0</v>
      </c>
      <c r="K3618" s="16">
        <v>0</v>
      </c>
      <c r="L3618" s="16">
        <v>0</v>
      </c>
      <c r="M3618" s="16">
        <v>0</v>
      </c>
      <c r="N3618" s="16">
        <v>0</v>
      </c>
      <c r="O3618" s="16">
        <v>2</v>
      </c>
      <c r="P3618" s="13" t="str">
        <f>IFERROR(VLOOKUP($A3618,'Fielding Data'!$A:$H,MATCH(P$1,'Fielding Data'!$A$1:$H$1,0),0),"Other")</f>
        <v>C</v>
      </c>
      <c r="Q3618" s="13">
        <f>IFERROR(VLOOKUP($A3618,'Fielding Data'!$A:$H,MATCH(Q$1,'Fielding Data'!$A$1:$H$1,0),0),"Other")</f>
        <v>19</v>
      </c>
      <c r="R3618" s="13">
        <f>IFERROR(VLOOKUP($A3618,'Fielding Data'!$A:$H,MATCH(R$1,'Fielding Data'!$A$1:$H$1,0),0),"Other")</f>
        <v>2</v>
      </c>
      <c r="S3618" s="13">
        <f>IFERROR(VLOOKUP($A3618,'Fielding Data'!$A:$H,MATCH(S$1,'Fielding Data'!$A$1:$H$1,0),0),"Other")</f>
        <v>0</v>
      </c>
      <c r="T3618" s="13">
        <f>IFERROR(VLOOKUP($A3618,'Fielding Data'!$A:$H,MATCH(T$1,'Fielding Data'!$A$1:$H$1,0),0),"Other")</f>
        <v>0</v>
      </c>
      <c r="U3618" s="13">
        <f>SUMIFS('Fielding Data'!E:E,'Fielding Data'!$A:$A,'Hitting Data'!$A3618)</f>
        <v>19</v>
      </c>
      <c r="V3618" s="13">
        <f>SUMIFS('Fielding Data'!F:F,'Fielding Data'!$A:$A,'Hitting Data'!$A3618)</f>
        <v>2</v>
      </c>
      <c r="W3618" s="13">
        <f>SUMIFS('Fielding Data'!G:G,'Fielding Data'!$A:$A,'Hitting Data'!$A3618)</f>
        <v>0</v>
      </c>
      <c r="X3618" s="13">
        <f>SUMIFS('Fielding Data'!H:H,'Fielding Data'!$A:$A,'Hitting Data'!$A3618)</f>
        <v>0</v>
      </c>
    </row>
    <row r="3619" spans="1:24" x14ac:dyDescent="0.3">
      <c r="A3619" s="13" t="str">
        <f t="shared" si="56"/>
        <v>boshebu012013</v>
      </c>
      <c r="B3619" s="16" t="s">
        <v>1883</v>
      </c>
      <c r="C3619" s="16">
        <v>2013</v>
      </c>
      <c r="D3619" s="16">
        <v>25</v>
      </c>
      <c r="E3619" s="16">
        <v>0</v>
      </c>
      <c r="F3619" s="16">
        <v>0</v>
      </c>
      <c r="G3619" s="16">
        <v>0</v>
      </c>
      <c r="H3619" s="16">
        <v>0</v>
      </c>
      <c r="I3619" s="16">
        <v>0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s="16">
        <v>0</v>
      </c>
      <c r="P3619" s="13" t="str">
        <f>IFERROR(VLOOKUP($A3619,'Fielding Data'!$A:$H,MATCH(P$1,'Fielding Data'!$A$1:$H$1,0),0),"Other")</f>
        <v>P</v>
      </c>
      <c r="Q3619" s="13">
        <f>IFERROR(VLOOKUP($A3619,'Fielding Data'!$A:$H,MATCH(Q$1,'Fielding Data'!$A$1:$H$1,0),0),"Other")</f>
        <v>1</v>
      </c>
      <c r="R3619" s="13">
        <f>IFERROR(VLOOKUP($A3619,'Fielding Data'!$A:$H,MATCH(R$1,'Fielding Data'!$A$1:$H$1,0),0),"Other")</f>
        <v>4</v>
      </c>
      <c r="S3619" s="13">
        <f>IFERROR(VLOOKUP($A3619,'Fielding Data'!$A:$H,MATCH(S$1,'Fielding Data'!$A$1:$H$1,0),0),"Other")</f>
        <v>0</v>
      </c>
      <c r="T3619" s="13">
        <f>IFERROR(VLOOKUP($A3619,'Fielding Data'!$A:$H,MATCH(T$1,'Fielding Data'!$A$1:$H$1,0),0),"Other")</f>
        <v>0</v>
      </c>
      <c r="U3619" s="13">
        <f>SUMIFS('Fielding Data'!E:E,'Fielding Data'!$A:$A,'Hitting Data'!$A3619)</f>
        <v>1</v>
      </c>
      <c r="V3619" s="13">
        <f>SUMIFS('Fielding Data'!F:F,'Fielding Data'!$A:$A,'Hitting Data'!$A3619)</f>
        <v>4</v>
      </c>
      <c r="W3619" s="13">
        <f>SUMIFS('Fielding Data'!G:G,'Fielding Data'!$A:$A,'Hitting Data'!$A3619)</f>
        <v>0</v>
      </c>
      <c r="X3619" s="13">
        <f>SUMIFS('Fielding Data'!H:H,'Fielding Data'!$A:$A,'Hitting Data'!$A3619)</f>
        <v>0</v>
      </c>
    </row>
    <row r="3620" spans="1:24" x14ac:dyDescent="0.3">
      <c r="A3620" s="13" t="str">
        <f t="shared" si="56"/>
        <v>bourgja012013</v>
      </c>
      <c r="B3620" s="16" t="s">
        <v>887</v>
      </c>
      <c r="C3620" s="16">
        <v>2013</v>
      </c>
      <c r="D3620" s="16">
        <v>9</v>
      </c>
      <c r="E3620" s="16">
        <v>16</v>
      </c>
      <c r="F3620" s="16">
        <v>2</v>
      </c>
      <c r="G3620" s="16">
        <v>3</v>
      </c>
      <c r="H3620" s="16">
        <v>0</v>
      </c>
      <c r="I3620" s="16">
        <v>0</v>
      </c>
      <c r="J3620" s="16">
        <v>1</v>
      </c>
      <c r="K3620" s="16">
        <v>2</v>
      </c>
      <c r="L3620" s="16">
        <v>0</v>
      </c>
      <c r="M3620" s="16">
        <v>0</v>
      </c>
      <c r="N3620" s="16">
        <v>2</v>
      </c>
      <c r="O3620" s="16">
        <v>4</v>
      </c>
      <c r="P3620" s="13" t="str">
        <f>IFERROR(VLOOKUP($A3620,'Fielding Data'!$A:$H,MATCH(P$1,'Fielding Data'!$A$1:$H$1,0),0),"Other")</f>
        <v>LF</v>
      </c>
      <c r="Q3620" s="13">
        <f>IFERROR(VLOOKUP($A3620,'Fielding Data'!$A:$H,MATCH(Q$1,'Fielding Data'!$A$1:$H$1,0),0),"Other")</f>
        <v>0</v>
      </c>
      <c r="R3620" s="13">
        <f>IFERROR(VLOOKUP($A3620,'Fielding Data'!$A:$H,MATCH(R$1,'Fielding Data'!$A$1:$H$1,0),0),"Other")</f>
        <v>0</v>
      </c>
      <c r="S3620" s="13">
        <f>IFERROR(VLOOKUP($A3620,'Fielding Data'!$A:$H,MATCH(S$1,'Fielding Data'!$A$1:$H$1,0),0),"Other")</f>
        <v>0</v>
      </c>
      <c r="T3620" s="13">
        <f>IFERROR(VLOOKUP($A3620,'Fielding Data'!$A:$H,MATCH(T$1,'Fielding Data'!$A$1:$H$1,0),0),"Other")</f>
        <v>0</v>
      </c>
      <c r="U3620" s="13">
        <f>SUMIFS('Fielding Data'!E:E,'Fielding Data'!$A:$A,'Hitting Data'!$A3620)</f>
        <v>8</v>
      </c>
      <c r="V3620" s="13">
        <f>SUMIFS('Fielding Data'!F:F,'Fielding Data'!$A:$A,'Hitting Data'!$A3620)</f>
        <v>0</v>
      </c>
      <c r="W3620" s="13">
        <f>SUMIFS('Fielding Data'!G:G,'Fielding Data'!$A:$A,'Hitting Data'!$A3620)</f>
        <v>0</v>
      </c>
      <c r="X3620" s="13">
        <f>SUMIFS('Fielding Data'!H:H,'Fielding Data'!$A:$A,'Hitting Data'!$A3620)</f>
        <v>0</v>
      </c>
    </row>
    <row r="3621" spans="1:24" x14ac:dyDescent="0.3">
      <c r="A3621" s="13" t="str">
        <f t="shared" si="56"/>
        <v>bourjpe012013</v>
      </c>
      <c r="B3621" s="16" t="s">
        <v>1232</v>
      </c>
      <c r="C3621" s="16">
        <v>2013</v>
      </c>
      <c r="D3621" s="16">
        <v>55</v>
      </c>
      <c r="E3621" s="16">
        <v>175</v>
      </c>
      <c r="F3621" s="16">
        <v>26</v>
      </c>
      <c r="G3621" s="16">
        <v>48</v>
      </c>
      <c r="H3621" s="16">
        <v>3</v>
      </c>
      <c r="I3621" s="16">
        <v>3</v>
      </c>
      <c r="J3621" s="16">
        <v>3</v>
      </c>
      <c r="K3621" s="16">
        <v>12</v>
      </c>
      <c r="L3621" s="16">
        <v>6</v>
      </c>
      <c r="M3621" s="16">
        <v>0</v>
      </c>
      <c r="N3621" s="16">
        <v>10</v>
      </c>
      <c r="O3621" s="16">
        <v>43</v>
      </c>
      <c r="P3621" s="13" t="str">
        <f>IFERROR(VLOOKUP($A3621,'Fielding Data'!$A:$H,MATCH(P$1,'Fielding Data'!$A$1:$H$1,0),0),"Other")</f>
        <v>CF</v>
      </c>
      <c r="Q3621" s="13">
        <f>IFERROR(VLOOKUP($A3621,'Fielding Data'!$A:$H,MATCH(Q$1,'Fielding Data'!$A$1:$H$1,0),0),"Other")</f>
        <v>0</v>
      </c>
      <c r="R3621" s="13">
        <f>IFERROR(VLOOKUP($A3621,'Fielding Data'!$A:$H,MATCH(R$1,'Fielding Data'!$A$1:$H$1,0),0),"Other")</f>
        <v>0</v>
      </c>
      <c r="S3621" s="13">
        <f>IFERROR(VLOOKUP($A3621,'Fielding Data'!$A:$H,MATCH(S$1,'Fielding Data'!$A$1:$H$1,0),0),"Other")</f>
        <v>0</v>
      </c>
      <c r="T3621" s="13">
        <f>IFERROR(VLOOKUP($A3621,'Fielding Data'!$A:$H,MATCH(T$1,'Fielding Data'!$A$1:$H$1,0),0),"Other")</f>
        <v>0</v>
      </c>
      <c r="U3621" s="13">
        <f>SUMIFS('Fielding Data'!E:E,'Fielding Data'!$A:$A,'Hitting Data'!$A3621)</f>
        <v>117</v>
      </c>
      <c r="V3621" s="13">
        <f>SUMIFS('Fielding Data'!F:F,'Fielding Data'!$A:$A,'Hitting Data'!$A3621)</f>
        <v>2</v>
      </c>
      <c r="W3621" s="13">
        <f>SUMIFS('Fielding Data'!G:G,'Fielding Data'!$A:$A,'Hitting Data'!$A3621)</f>
        <v>1</v>
      </c>
      <c r="X3621" s="13">
        <f>SUMIFS('Fielding Data'!H:H,'Fielding Data'!$A:$A,'Hitting Data'!$A3621)</f>
        <v>0</v>
      </c>
    </row>
    <row r="3622" spans="1:24" x14ac:dyDescent="0.3">
      <c r="A3622" s="13" t="str">
        <f t="shared" si="56"/>
        <v>bournmi012013</v>
      </c>
      <c r="B3622" s="16" t="s">
        <v>630</v>
      </c>
      <c r="C3622" s="16">
        <v>2013</v>
      </c>
      <c r="D3622" s="16">
        <v>130</v>
      </c>
      <c r="E3622" s="16">
        <v>525</v>
      </c>
      <c r="F3622" s="16">
        <v>75</v>
      </c>
      <c r="G3622" s="16">
        <v>138</v>
      </c>
      <c r="H3622" s="16">
        <v>21</v>
      </c>
      <c r="I3622" s="16">
        <v>6</v>
      </c>
      <c r="J3622" s="16">
        <v>6</v>
      </c>
      <c r="K3622" s="16">
        <v>50</v>
      </c>
      <c r="L3622" s="16">
        <v>23</v>
      </c>
      <c r="M3622" s="16">
        <v>12</v>
      </c>
      <c r="N3622" s="16">
        <v>40</v>
      </c>
      <c r="O3622" s="16">
        <v>132</v>
      </c>
      <c r="P3622" s="13" t="str">
        <f>IFERROR(VLOOKUP($A3622,'Fielding Data'!$A:$H,MATCH(P$1,'Fielding Data'!$A$1:$H$1,0),0),"Other")</f>
        <v>CF</v>
      </c>
      <c r="Q3622" s="13">
        <f>IFERROR(VLOOKUP($A3622,'Fielding Data'!$A:$H,MATCH(Q$1,'Fielding Data'!$A$1:$H$1,0),0),"Other")</f>
        <v>0</v>
      </c>
      <c r="R3622" s="13">
        <f>IFERROR(VLOOKUP($A3622,'Fielding Data'!$A:$H,MATCH(R$1,'Fielding Data'!$A$1:$H$1,0),0),"Other")</f>
        <v>0</v>
      </c>
      <c r="S3622" s="13">
        <f>IFERROR(VLOOKUP($A3622,'Fielding Data'!$A:$H,MATCH(S$1,'Fielding Data'!$A$1:$H$1,0),0),"Other")</f>
        <v>0</v>
      </c>
      <c r="T3622" s="13">
        <f>IFERROR(VLOOKUP($A3622,'Fielding Data'!$A:$H,MATCH(T$1,'Fielding Data'!$A$1:$H$1,0),0),"Other")</f>
        <v>0</v>
      </c>
      <c r="U3622" s="13">
        <f>SUMIFS('Fielding Data'!E:E,'Fielding Data'!$A:$A,'Hitting Data'!$A3622)</f>
        <v>272</v>
      </c>
      <c r="V3622" s="13">
        <f>SUMIFS('Fielding Data'!F:F,'Fielding Data'!$A:$A,'Hitting Data'!$A3622)</f>
        <v>6</v>
      </c>
      <c r="W3622" s="13">
        <f>SUMIFS('Fielding Data'!G:G,'Fielding Data'!$A:$A,'Hitting Data'!$A3622)</f>
        <v>3</v>
      </c>
      <c r="X3622" s="13">
        <f>SUMIFS('Fielding Data'!H:H,'Fielding Data'!$A:$A,'Hitting Data'!$A3622)</f>
        <v>2</v>
      </c>
    </row>
    <row r="3623" spans="1:24" x14ac:dyDescent="0.3">
      <c r="A3623" s="13" t="str">
        <f t="shared" si="56"/>
        <v>bowdemi012013</v>
      </c>
      <c r="B3623" s="16" t="s">
        <v>888</v>
      </c>
      <c r="C3623" s="16">
        <v>2013</v>
      </c>
      <c r="D3623" s="16">
        <v>34</v>
      </c>
      <c r="E3623" s="16">
        <v>0</v>
      </c>
      <c r="F3623" s="16">
        <v>0</v>
      </c>
      <c r="G3623" s="16">
        <v>0</v>
      </c>
      <c r="H3623" s="16">
        <v>0</v>
      </c>
      <c r="I3623" s="16">
        <v>0</v>
      </c>
      <c r="J3623" s="16">
        <v>0</v>
      </c>
      <c r="K3623" s="16">
        <v>0</v>
      </c>
      <c r="L3623" s="16">
        <v>0</v>
      </c>
      <c r="M3623" s="16">
        <v>0</v>
      </c>
      <c r="N3623" s="16">
        <v>0</v>
      </c>
      <c r="O3623" s="16">
        <v>0</v>
      </c>
      <c r="P3623" s="13" t="str">
        <f>IFERROR(VLOOKUP($A3623,'Fielding Data'!$A:$H,MATCH(P$1,'Fielding Data'!$A$1:$H$1,0),0),"Other")</f>
        <v>P</v>
      </c>
      <c r="Q3623" s="13">
        <f>IFERROR(VLOOKUP($A3623,'Fielding Data'!$A:$H,MATCH(Q$1,'Fielding Data'!$A$1:$H$1,0),0),"Other")</f>
        <v>5</v>
      </c>
      <c r="R3623" s="13">
        <f>IFERROR(VLOOKUP($A3623,'Fielding Data'!$A:$H,MATCH(R$1,'Fielding Data'!$A$1:$H$1,0),0),"Other")</f>
        <v>8</v>
      </c>
      <c r="S3623" s="13">
        <f>IFERROR(VLOOKUP($A3623,'Fielding Data'!$A:$H,MATCH(S$1,'Fielding Data'!$A$1:$H$1,0),0),"Other")</f>
        <v>0</v>
      </c>
      <c r="T3623" s="13">
        <f>IFERROR(VLOOKUP($A3623,'Fielding Data'!$A:$H,MATCH(T$1,'Fielding Data'!$A$1:$H$1,0),0),"Other")</f>
        <v>1</v>
      </c>
      <c r="U3623" s="13">
        <f>SUMIFS('Fielding Data'!E:E,'Fielding Data'!$A:$A,'Hitting Data'!$A3623)</f>
        <v>5</v>
      </c>
      <c r="V3623" s="13">
        <f>SUMIFS('Fielding Data'!F:F,'Fielding Data'!$A:$A,'Hitting Data'!$A3623)</f>
        <v>8</v>
      </c>
      <c r="W3623" s="13">
        <f>SUMIFS('Fielding Data'!G:G,'Fielding Data'!$A:$A,'Hitting Data'!$A3623)</f>
        <v>0</v>
      </c>
      <c r="X3623" s="13">
        <f>SUMIFS('Fielding Data'!H:H,'Fielding Data'!$A:$A,'Hitting Data'!$A3623)</f>
        <v>1</v>
      </c>
    </row>
    <row r="3624" spans="1:24" x14ac:dyDescent="0.3">
      <c r="A3624" s="13" t="str">
        <f t="shared" si="56"/>
        <v>boxbebr012013</v>
      </c>
      <c r="B3624" s="16" t="s">
        <v>1670</v>
      </c>
      <c r="C3624" s="16">
        <v>2013</v>
      </c>
      <c r="D3624" s="16">
        <v>18</v>
      </c>
      <c r="E3624" s="16">
        <v>1</v>
      </c>
      <c r="F3624" s="16">
        <v>0</v>
      </c>
      <c r="G3624" s="16">
        <v>0</v>
      </c>
      <c r="H3624" s="16">
        <v>0</v>
      </c>
      <c r="I3624" s="16">
        <v>0</v>
      </c>
      <c r="J3624" s="16">
        <v>0</v>
      </c>
      <c r="K3624" s="16">
        <v>0</v>
      </c>
      <c r="L3624" s="16">
        <v>0</v>
      </c>
      <c r="M3624" s="16">
        <v>0</v>
      </c>
      <c r="N3624" s="16">
        <v>0</v>
      </c>
      <c r="O3624" s="16">
        <v>0</v>
      </c>
      <c r="P3624" s="13" t="str">
        <f>IFERROR(VLOOKUP($A3624,'Fielding Data'!$A:$H,MATCH(P$1,'Fielding Data'!$A$1:$H$1,0),0),"Other")</f>
        <v>P</v>
      </c>
      <c r="Q3624" s="13">
        <f>IFERROR(VLOOKUP($A3624,'Fielding Data'!$A:$H,MATCH(Q$1,'Fielding Data'!$A$1:$H$1,0),0),"Other")</f>
        <v>3</v>
      </c>
      <c r="R3624" s="13">
        <f>IFERROR(VLOOKUP($A3624,'Fielding Data'!$A:$H,MATCH(R$1,'Fielding Data'!$A$1:$H$1,0),0),"Other")</f>
        <v>3</v>
      </c>
      <c r="S3624" s="13">
        <f>IFERROR(VLOOKUP($A3624,'Fielding Data'!$A:$H,MATCH(S$1,'Fielding Data'!$A$1:$H$1,0),0),"Other")</f>
        <v>0</v>
      </c>
      <c r="T3624" s="13">
        <f>IFERROR(VLOOKUP($A3624,'Fielding Data'!$A:$H,MATCH(T$1,'Fielding Data'!$A$1:$H$1,0),0),"Other")</f>
        <v>1</v>
      </c>
      <c r="U3624" s="13">
        <f>SUMIFS('Fielding Data'!E:E,'Fielding Data'!$A:$A,'Hitting Data'!$A3624)</f>
        <v>3</v>
      </c>
      <c r="V3624" s="13">
        <f>SUMIFS('Fielding Data'!F:F,'Fielding Data'!$A:$A,'Hitting Data'!$A3624)</f>
        <v>3</v>
      </c>
      <c r="W3624" s="13">
        <f>SUMIFS('Fielding Data'!G:G,'Fielding Data'!$A:$A,'Hitting Data'!$A3624)</f>
        <v>0</v>
      </c>
      <c r="X3624" s="13">
        <f>SUMIFS('Fielding Data'!H:H,'Fielding Data'!$A:$A,'Hitting Data'!$A3624)</f>
        <v>1</v>
      </c>
    </row>
    <row r="3625" spans="1:24" x14ac:dyDescent="0.3">
      <c r="A3625" s="13" t="str">
        <f t="shared" si="56"/>
        <v>brachbr012013</v>
      </c>
      <c r="B3625" s="16" t="s">
        <v>1438</v>
      </c>
      <c r="C3625" s="16">
        <v>2013</v>
      </c>
      <c r="D3625" s="16">
        <v>33</v>
      </c>
      <c r="E3625" s="16">
        <v>0</v>
      </c>
      <c r="F3625" s="16">
        <v>0</v>
      </c>
      <c r="G3625" s="16">
        <v>0</v>
      </c>
      <c r="H3625" s="16">
        <v>0</v>
      </c>
      <c r="I3625" s="16">
        <v>0</v>
      </c>
      <c r="J3625" s="16">
        <v>0</v>
      </c>
      <c r="K3625" s="16">
        <v>0</v>
      </c>
      <c r="L3625" s="16">
        <v>0</v>
      </c>
      <c r="M3625" s="16">
        <v>0</v>
      </c>
      <c r="N3625" s="16">
        <v>0</v>
      </c>
      <c r="O3625" s="16">
        <v>0</v>
      </c>
      <c r="P3625" s="13" t="str">
        <f>IFERROR(VLOOKUP($A3625,'Fielding Data'!$A:$H,MATCH(P$1,'Fielding Data'!$A$1:$H$1,0),0),"Other")</f>
        <v>P</v>
      </c>
      <c r="Q3625" s="13">
        <f>IFERROR(VLOOKUP($A3625,'Fielding Data'!$A:$H,MATCH(Q$1,'Fielding Data'!$A$1:$H$1,0),0),"Other")</f>
        <v>2</v>
      </c>
      <c r="R3625" s="13">
        <f>IFERROR(VLOOKUP($A3625,'Fielding Data'!$A:$H,MATCH(R$1,'Fielding Data'!$A$1:$H$1,0),0),"Other")</f>
        <v>5</v>
      </c>
      <c r="S3625" s="13">
        <f>IFERROR(VLOOKUP($A3625,'Fielding Data'!$A:$H,MATCH(S$1,'Fielding Data'!$A$1:$H$1,0),0),"Other")</f>
        <v>0</v>
      </c>
      <c r="T3625" s="13">
        <f>IFERROR(VLOOKUP($A3625,'Fielding Data'!$A:$H,MATCH(T$1,'Fielding Data'!$A$1:$H$1,0),0),"Other")</f>
        <v>1</v>
      </c>
      <c r="U3625" s="13">
        <f>SUMIFS('Fielding Data'!E:E,'Fielding Data'!$A:$A,'Hitting Data'!$A3625)</f>
        <v>2</v>
      </c>
      <c r="V3625" s="13">
        <f>SUMIFS('Fielding Data'!F:F,'Fielding Data'!$A:$A,'Hitting Data'!$A3625)</f>
        <v>5</v>
      </c>
      <c r="W3625" s="13">
        <f>SUMIFS('Fielding Data'!G:G,'Fielding Data'!$A:$A,'Hitting Data'!$A3625)</f>
        <v>0</v>
      </c>
      <c r="X3625" s="13">
        <f>SUMIFS('Fielding Data'!H:H,'Fielding Data'!$A:$A,'Hitting Data'!$A3625)</f>
        <v>1</v>
      </c>
    </row>
    <row r="3626" spans="1:24" x14ac:dyDescent="0.3">
      <c r="A3626" s="13" t="str">
        <f t="shared" si="56"/>
        <v>bradlja022013</v>
      </c>
      <c r="B3626" s="16" t="s">
        <v>1884</v>
      </c>
      <c r="C3626" s="16">
        <v>2013</v>
      </c>
      <c r="D3626" s="16">
        <v>37</v>
      </c>
      <c r="E3626" s="16">
        <v>95</v>
      </c>
      <c r="F3626" s="16">
        <v>18</v>
      </c>
      <c r="G3626" s="16">
        <v>18</v>
      </c>
      <c r="H3626" s="16">
        <v>5</v>
      </c>
      <c r="I3626" s="16">
        <v>0</v>
      </c>
      <c r="J3626" s="16">
        <v>3</v>
      </c>
      <c r="K3626" s="16">
        <v>10</v>
      </c>
      <c r="L3626" s="16">
        <v>2</v>
      </c>
      <c r="M3626" s="16">
        <v>0</v>
      </c>
      <c r="N3626" s="16">
        <v>10</v>
      </c>
      <c r="O3626" s="16">
        <v>31</v>
      </c>
      <c r="P3626" s="13" t="str">
        <f>IFERROR(VLOOKUP($A3626,'Fielding Data'!$A:$H,MATCH(P$1,'Fielding Data'!$A$1:$H$1,0),0),"Other")</f>
        <v>CF</v>
      </c>
      <c r="Q3626" s="13">
        <f>IFERROR(VLOOKUP($A3626,'Fielding Data'!$A:$H,MATCH(Q$1,'Fielding Data'!$A$1:$H$1,0),0),"Other")</f>
        <v>0</v>
      </c>
      <c r="R3626" s="13">
        <f>IFERROR(VLOOKUP($A3626,'Fielding Data'!$A:$H,MATCH(R$1,'Fielding Data'!$A$1:$H$1,0),0),"Other")</f>
        <v>0</v>
      </c>
      <c r="S3626" s="13">
        <f>IFERROR(VLOOKUP($A3626,'Fielding Data'!$A:$H,MATCH(S$1,'Fielding Data'!$A$1:$H$1,0),0),"Other")</f>
        <v>0</v>
      </c>
      <c r="T3626" s="13">
        <f>IFERROR(VLOOKUP($A3626,'Fielding Data'!$A:$H,MATCH(T$1,'Fielding Data'!$A$1:$H$1,0),0),"Other")</f>
        <v>0</v>
      </c>
      <c r="U3626" s="13">
        <f>SUMIFS('Fielding Data'!E:E,'Fielding Data'!$A:$A,'Hitting Data'!$A3626)</f>
        <v>57</v>
      </c>
      <c r="V3626" s="13">
        <f>SUMIFS('Fielding Data'!F:F,'Fielding Data'!$A:$A,'Hitting Data'!$A3626)</f>
        <v>1</v>
      </c>
      <c r="W3626" s="13">
        <f>SUMIFS('Fielding Data'!G:G,'Fielding Data'!$A:$A,'Hitting Data'!$A3626)</f>
        <v>1</v>
      </c>
      <c r="X3626" s="13">
        <f>SUMIFS('Fielding Data'!H:H,'Fielding Data'!$A:$A,'Hitting Data'!$A3626)</f>
        <v>0</v>
      </c>
    </row>
    <row r="3627" spans="1:24" x14ac:dyDescent="0.3">
      <c r="A3627" s="13" t="str">
        <f t="shared" si="56"/>
        <v>brantmi022013</v>
      </c>
      <c r="B3627" s="16" t="s">
        <v>1056</v>
      </c>
      <c r="C3627" s="16">
        <v>2013</v>
      </c>
      <c r="D3627" s="16">
        <v>151</v>
      </c>
      <c r="E3627" s="16">
        <v>556</v>
      </c>
      <c r="F3627" s="16">
        <v>66</v>
      </c>
      <c r="G3627" s="16">
        <v>158</v>
      </c>
      <c r="H3627" s="16">
        <v>26</v>
      </c>
      <c r="I3627" s="16">
        <v>3</v>
      </c>
      <c r="J3627" s="16">
        <v>10</v>
      </c>
      <c r="K3627" s="16">
        <v>73</v>
      </c>
      <c r="L3627" s="16">
        <v>17</v>
      </c>
      <c r="M3627" s="16">
        <v>4</v>
      </c>
      <c r="N3627" s="16">
        <v>40</v>
      </c>
      <c r="O3627" s="16">
        <v>67</v>
      </c>
      <c r="P3627" s="13" t="str">
        <f>IFERROR(VLOOKUP($A3627,'Fielding Data'!$A:$H,MATCH(P$1,'Fielding Data'!$A$1:$H$1,0),0),"Other")</f>
        <v>CF</v>
      </c>
      <c r="Q3627" s="13">
        <f>IFERROR(VLOOKUP($A3627,'Fielding Data'!$A:$H,MATCH(Q$1,'Fielding Data'!$A$1:$H$1,0),0),"Other")</f>
        <v>0</v>
      </c>
      <c r="R3627" s="13">
        <f>IFERROR(VLOOKUP($A3627,'Fielding Data'!$A:$H,MATCH(R$1,'Fielding Data'!$A$1:$H$1,0),0),"Other")</f>
        <v>0</v>
      </c>
      <c r="S3627" s="13">
        <f>IFERROR(VLOOKUP($A3627,'Fielding Data'!$A:$H,MATCH(S$1,'Fielding Data'!$A$1:$H$1,0),0),"Other")</f>
        <v>0</v>
      </c>
      <c r="T3627" s="13">
        <f>IFERROR(VLOOKUP($A3627,'Fielding Data'!$A:$H,MATCH(T$1,'Fielding Data'!$A$1:$H$1,0),0),"Other")</f>
        <v>0</v>
      </c>
      <c r="U3627" s="13">
        <f>SUMIFS('Fielding Data'!E:E,'Fielding Data'!$A:$A,'Hitting Data'!$A3627)</f>
        <v>257</v>
      </c>
      <c r="V3627" s="13">
        <f>SUMIFS('Fielding Data'!F:F,'Fielding Data'!$A:$A,'Hitting Data'!$A3627)</f>
        <v>11</v>
      </c>
      <c r="W3627" s="13">
        <f>SUMIFS('Fielding Data'!G:G,'Fielding Data'!$A:$A,'Hitting Data'!$A3627)</f>
        <v>0</v>
      </c>
      <c r="X3627" s="13">
        <f>SUMIFS('Fielding Data'!H:H,'Fielding Data'!$A:$A,'Hitting Data'!$A3627)</f>
        <v>1</v>
      </c>
    </row>
    <row r="3628" spans="1:24" x14ac:dyDescent="0.3">
      <c r="A3628" s="13" t="str">
        <f t="shared" si="56"/>
        <v>brantro012013</v>
      </c>
      <c r="B3628" s="16" t="s">
        <v>1671</v>
      </c>
      <c r="C3628" s="16">
        <v>2013</v>
      </c>
      <c r="D3628" s="16">
        <v>67</v>
      </c>
      <c r="E3628" s="16">
        <v>223</v>
      </c>
      <c r="F3628" s="16">
        <v>11</v>
      </c>
      <c r="G3628" s="16">
        <v>47</v>
      </c>
      <c r="H3628" s="16">
        <v>9</v>
      </c>
      <c r="I3628" s="16">
        <v>0</v>
      </c>
      <c r="J3628" s="16">
        <v>1</v>
      </c>
      <c r="K3628" s="16">
        <v>18</v>
      </c>
      <c r="L3628" s="16">
        <v>0</v>
      </c>
      <c r="M3628" s="16">
        <v>0</v>
      </c>
      <c r="N3628" s="16">
        <v>15</v>
      </c>
      <c r="O3628" s="16">
        <v>53</v>
      </c>
      <c r="P3628" s="13" t="str">
        <f>IFERROR(VLOOKUP($A3628,'Fielding Data'!$A:$H,MATCH(P$1,'Fielding Data'!$A$1:$H$1,0),0),"Other")</f>
        <v>C</v>
      </c>
      <c r="Q3628" s="13">
        <f>IFERROR(VLOOKUP($A3628,'Fielding Data'!$A:$H,MATCH(Q$1,'Fielding Data'!$A$1:$H$1,0),0),"Other")</f>
        <v>440</v>
      </c>
      <c r="R3628" s="13">
        <f>IFERROR(VLOOKUP($A3628,'Fielding Data'!$A:$H,MATCH(R$1,'Fielding Data'!$A$1:$H$1,0),0),"Other")</f>
        <v>42</v>
      </c>
      <c r="S3628" s="13">
        <f>IFERROR(VLOOKUP($A3628,'Fielding Data'!$A:$H,MATCH(S$1,'Fielding Data'!$A$1:$H$1,0),0),"Other")</f>
        <v>5</v>
      </c>
      <c r="T3628" s="13">
        <f>IFERROR(VLOOKUP($A3628,'Fielding Data'!$A:$H,MATCH(T$1,'Fielding Data'!$A$1:$H$1,0),0),"Other")</f>
        <v>5</v>
      </c>
      <c r="U3628" s="13">
        <f>SUMIFS('Fielding Data'!E:E,'Fielding Data'!$A:$A,'Hitting Data'!$A3628)</f>
        <v>440</v>
      </c>
      <c r="V3628" s="13">
        <f>SUMIFS('Fielding Data'!F:F,'Fielding Data'!$A:$A,'Hitting Data'!$A3628)</f>
        <v>42</v>
      </c>
      <c r="W3628" s="13">
        <f>SUMIFS('Fielding Data'!G:G,'Fielding Data'!$A:$A,'Hitting Data'!$A3628)</f>
        <v>5</v>
      </c>
      <c r="X3628" s="13">
        <f>SUMIFS('Fielding Data'!H:H,'Fielding Data'!$A:$A,'Hitting Data'!$A3628)</f>
        <v>5</v>
      </c>
    </row>
    <row r="3629" spans="1:24" x14ac:dyDescent="0.3">
      <c r="A3629" s="13" t="str">
        <f t="shared" si="56"/>
        <v>brasiry012013</v>
      </c>
      <c r="B3629" s="16" t="s">
        <v>1885</v>
      </c>
      <c r="C3629" s="16">
        <v>2013</v>
      </c>
      <c r="D3629" s="16">
        <v>7</v>
      </c>
      <c r="E3629" s="16">
        <v>0</v>
      </c>
      <c r="F3629" s="16">
        <v>0</v>
      </c>
      <c r="G3629" s="16">
        <v>0</v>
      </c>
      <c r="H3629" s="16">
        <v>0</v>
      </c>
      <c r="I3629" s="16">
        <v>0</v>
      </c>
      <c r="J3629" s="16">
        <v>0</v>
      </c>
      <c r="K3629" s="16">
        <v>0</v>
      </c>
      <c r="L3629" s="16">
        <v>0</v>
      </c>
      <c r="M3629" s="16">
        <v>0</v>
      </c>
      <c r="N3629" s="16">
        <v>0</v>
      </c>
      <c r="O3629" s="16">
        <v>0</v>
      </c>
      <c r="P3629" s="13" t="str">
        <f>IFERROR(VLOOKUP($A3629,'Fielding Data'!$A:$H,MATCH(P$1,'Fielding Data'!$A$1:$H$1,0),0),"Other")</f>
        <v>P</v>
      </c>
      <c r="Q3629" s="13">
        <f>IFERROR(VLOOKUP($A3629,'Fielding Data'!$A:$H,MATCH(Q$1,'Fielding Data'!$A$1:$H$1,0),0),"Other")</f>
        <v>0</v>
      </c>
      <c r="R3629" s="13">
        <f>IFERROR(VLOOKUP($A3629,'Fielding Data'!$A:$H,MATCH(R$1,'Fielding Data'!$A$1:$H$1,0),0),"Other")</f>
        <v>1</v>
      </c>
      <c r="S3629" s="13">
        <f>IFERROR(VLOOKUP($A3629,'Fielding Data'!$A:$H,MATCH(S$1,'Fielding Data'!$A$1:$H$1,0),0),"Other")</f>
        <v>0</v>
      </c>
      <c r="T3629" s="13">
        <f>IFERROR(VLOOKUP($A3629,'Fielding Data'!$A:$H,MATCH(T$1,'Fielding Data'!$A$1:$H$1,0),0),"Other")</f>
        <v>0</v>
      </c>
      <c r="U3629" s="13">
        <f>SUMIFS('Fielding Data'!E:E,'Fielding Data'!$A:$A,'Hitting Data'!$A3629)</f>
        <v>0</v>
      </c>
      <c r="V3629" s="13">
        <f>SUMIFS('Fielding Data'!F:F,'Fielding Data'!$A:$A,'Hitting Data'!$A3629)</f>
        <v>1</v>
      </c>
      <c r="W3629" s="13">
        <f>SUMIFS('Fielding Data'!G:G,'Fielding Data'!$A:$A,'Hitting Data'!$A3629)</f>
        <v>0</v>
      </c>
      <c r="X3629" s="13">
        <f>SUMIFS('Fielding Data'!H:H,'Fielding Data'!$A:$A,'Hitting Data'!$A3629)</f>
        <v>0</v>
      </c>
    </row>
    <row r="3630" spans="1:24" x14ac:dyDescent="0.3">
      <c r="A3630" s="13" t="str">
        <f t="shared" si="56"/>
        <v>braunry022013</v>
      </c>
      <c r="B3630" s="16" t="s">
        <v>762</v>
      </c>
      <c r="C3630" s="16">
        <v>2013</v>
      </c>
      <c r="D3630" s="16">
        <v>61</v>
      </c>
      <c r="E3630" s="16">
        <v>225</v>
      </c>
      <c r="F3630" s="16">
        <v>30</v>
      </c>
      <c r="G3630" s="16">
        <v>67</v>
      </c>
      <c r="H3630" s="16">
        <v>14</v>
      </c>
      <c r="I3630" s="16">
        <v>2</v>
      </c>
      <c r="J3630" s="16">
        <v>9</v>
      </c>
      <c r="K3630" s="16">
        <v>38</v>
      </c>
      <c r="L3630" s="16">
        <v>4</v>
      </c>
      <c r="M3630" s="16">
        <v>5</v>
      </c>
      <c r="N3630" s="16">
        <v>27</v>
      </c>
      <c r="O3630" s="16">
        <v>56</v>
      </c>
      <c r="P3630" s="13" t="str">
        <f>IFERROR(VLOOKUP($A3630,'Fielding Data'!$A:$H,MATCH(P$1,'Fielding Data'!$A$1:$H$1,0),0),"Other")</f>
        <v>LF</v>
      </c>
      <c r="Q3630" s="13">
        <f>IFERROR(VLOOKUP($A3630,'Fielding Data'!$A:$H,MATCH(Q$1,'Fielding Data'!$A$1:$H$1,0),0),"Other")</f>
        <v>0</v>
      </c>
      <c r="R3630" s="13">
        <f>IFERROR(VLOOKUP($A3630,'Fielding Data'!$A:$H,MATCH(R$1,'Fielding Data'!$A$1:$H$1,0),0),"Other")</f>
        <v>0</v>
      </c>
      <c r="S3630" s="13">
        <f>IFERROR(VLOOKUP($A3630,'Fielding Data'!$A:$H,MATCH(S$1,'Fielding Data'!$A$1:$H$1,0),0),"Other")</f>
        <v>0</v>
      </c>
      <c r="T3630" s="13">
        <f>IFERROR(VLOOKUP($A3630,'Fielding Data'!$A:$H,MATCH(T$1,'Fielding Data'!$A$1:$H$1,0),0),"Other")</f>
        <v>0</v>
      </c>
      <c r="U3630" s="13">
        <f>SUMIFS('Fielding Data'!E:E,'Fielding Data'!$A:$A,'Hitting Data'!$A3630)</f>
        <v>116</v>
      </c>
      <c r="V3630" s="13">
        <f>SUMIFS('Fielding Data'!F:F,'Fielding Data'!$A:$A,'Hitting Data'!$A3630)</f>
        <v>5</v>
      </c>
      <c r="W3630" s="13">
        <f>SUMIFS('Fielding Data'!G:G,'Fielding Data'!$A:$A,'Hitting Data'!$A3630)</f>
        <v>2</v>
      </c>
      <c r="X3630" s="13">
        <f>SUMIFS('Fielding Data'!H:H,'Fielding Data'!$A:$A,'Hitting Data'!$A3630)</f>
        <v>1</v>
      </c>
    </row>
    <row r="3631" spans="1:24" x14ac:dyDescent="0.3">
      <c r="A3631" s="13" t="str">
        <f t="shared" si="56"/>
        <v>breslcr012013</v>
      </c>
      <c r="B3631" s="16" t="s">
        <v>519</v>
      </c>
      <c r="C3631" s="16">
        <v>2013</v>
      </c>
      <c r="D3631" s="16">
        <v>61</v>
      </c>
      <c r="E3631" s="16">
        <v>0</v>
      </c>
      <c r="F3631" s="16">
        <v>0</v>
      </c>
      <c r="G3631" s="16">
        <v>0</v>
      </c>
      <c r="H3631" s="16">
        <v>0</v>
      </c>
      <c r="I3631" s="16">
        <v>0</v>
      </c>
      <c r="J3631" s="16">
        <v>0</v>
      </c>
      <c r="K3631" s="16">
        <v>0</v>
      </c>
      <c r="L3631" s="16">
        <v>0</v>
      </c>
      <c r="M3631" s="16">
        <v>0</v>
      </c>
      <c r="N3631" s="16">
        <v>0</v>
      </c>
      <c r="O3631" s="16">
        <v>0</v>
      </c>
      <c r="P3631" s="13" t="str">
        <f>IFERROR(VLOOKUP($A3631,'Fielding Data'!$A:$H,MATCH(P$1,'Fielding Data'!$A$1:$H$1,0),0),"Other")</f>
        <v>P</v>
      </c>
      <c r="Q3631" s="13">
        <f>IFERROR(VLOOKUP($A3631,'Fielding Data'!$A:$H,MATCH(Q$1,'Fielding Data'!$A$1:$H$1,0),0),"Other")</f>
        <v>5</v>
      </c>
      <c r="R3631" s="13">
        <f>IFERROR(VLOOKUP($A3631,'Fielding Data'!$A:$H,MATCH(R$1,'Fielding Data'!$A$1:$H$1,0),0),"Other")</f>
        <v>9</v>
      </c>
      <c r="S3631" s="13">
        <f>IFERROR(VLOOKUP($A3631,'Fielding Data'!$A:$H,MATCH(S$1,'Fielding Data'!$A$1:$H$1,0),0),"Other")</f>
        <v>0</v>
      </c>
      <c r="T3631" s="13">
        <f>IFERROR(VLOOKUP($A3631,'Fielding Data'!$A:$H,MATCH(T$1,'Fielding Data'!$A$1:$H$1,0),0),"Other")</f>
        <v>2</v>
      </c>
      <c r="U3631" s="13">
        <f>SUMIFS('Fielding Data'!E:E,'Fielding Data'!$A:$A,'Hitting Data'!$A3631)</f>
        <v>5</v>
      </c>
      <c r="V3631" s="13">
        <f>SUMIFS('Fielding Data'!F:F,'Fielding Data'!$A:$A,'Hitting Data'!$A3631)</f>
        <v>9</v>
      </c>
      <c r="W3631" s="13">
        <f>SUMIFS('Fielding Data'!G:G,'Fielding Data'!$A:$A,'Hitting Data'!$A3631)</f>
        <v>0</v>
      </c>
      <c r="X3631" s="13">
        <f>SUMIFS('Fielding Data'!H:H,'Fielding Data'!$A:$A,'Hitting Data'!$A3631)</f>
        <v>2</v>
      </c>
    </row>
    <row r="3632" spans="1:24" x14ac:dyDescent="0.3">
      <c r="A3632" s="13" t="str">
        <f t="shared" si="56"/>
        <v>brewech012013</v>
      </c>
      <c r="B3632" s="16" t="s">
        <v>1886</v>
      </c>
      <c r="C3632" s="16">
        <v>2013</v>
      </c>
      <c r="D3632" s="16">
        <v>4</v>
      </c>
      <c r="E3632" s="16">
        <v>0</v>
      </c>
      <c r="F3632" s="16">
        <v>0</v>
      </c>
      <c r="G3632" s="16">
        <v>0</v>
      </c>
      <c r="H3632" s="16">
        <v>0</v>
      </c>
      <c r="I3632" s="16">
        <v>0</v>
      </c>
      <c r="J3632" s="16">
        <v>0</v>
      </c>
      <c r="K3632" s="16">
        <v>0</v>
      </c>
      <c r="L3632" s="16">
        <v>0</v>
      </c>
      <c r="M3632" s="16">
        <v>0</v>
      </c>
      <c r="N3632" s="16">
        <v>0</v>
      </c>
      <c r="O3632" s="16">
        <v>0</v>
      </c>
      <c r="P3632" s="13" t="str">
        <f>IFERROR(VLOOKUP($A3632,'Fielding Data'!$A:$H,MATCH(P$1,'Fielding Data'!$A$1:$H$1,0),0),"Other")</f>
        <v>P</v>
      </c>
      <c r="Q3632" s="13">
        <f>IFERROR(VLOOKUP($A3632,'Fielding Data'!$A:$H,MATCH(Q$1,'Fielding Data'!$A$1:$H$1,0),0),"Other")</f>
        <v>0</v>
      </c>
      <c r="R3632" s="13">
        <f>IFERROR(VLOOKUP($A3632,'Fielding Data'!$A:$H,MATCH(R$1,'Fielding Data'!$A$1:$H$1,0),0),"Other")</f>
        <v>2</v>
      </c>
      <c r="S3632" s="13">
        <f>IFERROR(VLOOKUP($A3632,'Fielding Data'!$A:$H,MATCH(S$1,'Fielding Data'!$A$1:$H$1,0),0),"Other")</f>
        <v>0</v>
      </c>
      <c r="T3632" s="13">
        <f>IFERROR(VLOOKUP($A3632,'Fielding Data'!$A:$H,MATCH(T$1,'Fielding Data'!$A$1:$H$1,0),0),"Other")</f>
        <v>0</v>
      </c>
      <c r="U3632" s="13">
        <f>SUMIFS('Fielding Data'!E:E,'Fielding Data'!$A:$A,'Hitting Data'!$A3632)</f>
        <v>0</v>
      </c>
      <c r="V3632" s="13">
        <f>SUMIFS('Fielding Data'!F:F,'Fielding Data'!$A:$A,'Hitting Data'!$A3632)</f>
        <v>2</v>
      </c>
      <c r="W3632" s="13">
        <f>SUMIFS('Fielding Data'!G:G,'Fielding Data'!$A:$A,'Hitting Data'!$A3632)</f>
        <v>0</v>
      </c>
      <c r="X3632" s="13">
        <f>SUMIFS('Fielding Data'!H:H,'Fielding Data'!$A:$A,'Hitting Data'!$A3632)</f>
        <v>0</v>
      </c>
    </row>
    <row r="3633" spans="1:24" x14ac:dyDescent="0.3">
      <c r="A3633" s="13" t="str">
        <f t="shared" si="56"/>
        <v>brittdr012013</v>
      </c>
      <c r="B3633" s="16" t="s">
        <v>1887</v>
      </c>
      <c r="C3633" s="16">
        <v>2013</v>
      </c>
      <c r="D3633" s="16">
        <v>19</v>
      </c>
      <c r="E3633" s="16">
        <v>0</v>
      </c>
      <c r="F3633" s="16">
        <v>1</v>
      </c>
      <c r="G3633" s="16">
        <v>0</v>
      </c>
      <c r="H3633" s="16">
        <v>0</v>
      </c>
      <c r="I3633" s="16">
        <v>0</v>
      </c>
      <c r="J3633" s="16">
        <v>0</v>
      </c>
      <c r="K3633" s="16">
        <v>0</v>
      </c>
      <c r="L3633" s="16">
        <v>0</v>
      </c>
      <c r="M3633" s="16">
        <v>0</v>
      </c>
      <c r="N3633" s="16">
        <v>0</v>
      </c>
      <c r="O3633" s="16">
        <v>0</v>
      </c>
      <c r="P3633" s="13" t="str">
        <f>IFERROR(VLOOKUP($A3633,'Fielding Data'!$A:$H,MATCH(P$1,'Fielding Data'!$A$1:$H$1,0),0),"Other")</f>
        <v>P</v>
      </c>
      <c r="Q3633" s="13">
        <f>IFERROR(VLOOKUP($A3633,'Fielding Data'!$A:$H,MATCH(Q$1,'Fielding Data'!$A$1:$H$1,0),0),"Other")</f>
        <v>0</v>
      </c>
      <c r="R3633" s="13">
        <f>IFERROR(VLOOKUP($A3633,'Fielding Data'!$A:$H,MATCH(R$1,'Fielding Data'!$A$1:$H$1,0),0),"Other")</f>
        <v>3</v>
      </c>
      <c r="S3633" s="13">
        <f>IFERROR(VLOOKUP($A3633,'Fielding Data'!$A:$H,MATCH(S$1,'Fielding Data'!$A$1:$H$1,0),0),"Other")</f>
        <v>0</v>
      </c>
      <c r="T3633" s="13">
        <f>IFERROR(VLOOKUP($A3633,'Fielding Data'!$A:$H,MATCH(T$1,'Fielding Data'!$A$1:$H$1,0),0),"Other")</f>
        <v>1</v>
      </c>
      <c r="U3633" s="13">
        <f>SUMIFS('Fielding Data'!E:E,'Fielding Data'!$A:$A,'Hitting Data'!$A3633)</f>
        <v>0</v>
      </c>
      <c r="V3633" s="13">
        <f>SUMIFS('Fielding Data'!F:F,'Fielding Data'!$A:$A,'Hitting Data'!$A3633)</f>
        <v>3</v>
      </c>
      <c r="W3633" s="13">
        <f>SUMIFS('Fielding Data'!G:G,'Fielding Data'!$A:$A,'Hitting Data'!$A3633)</f>
        <v>0</v>
      </c>
      <c r="X3633" s="13">
        <f>SUMIFS('Fielding Data'!H:H,'Fielding Data'!$A:$A,'Hitting Data'!$A3633)</f>
        <v>1</v>
      </c>
    </row>
    <row r="3634" spans="1:24" x14ac:dyDescent="0.3">
      <c r="A3634" s="13" t="str">
        <f t="shared" si="56"/>
        <v>brittza012013</v>
      </c>
      <c r="B3634" s="16" t="s">
        <v>1440</v>
      </c>
      <c r="C3634" s="16">
        <v>2013</v>
      </c>
      <c r="D3634" s="16">
        <v>8</v>
      </c>
      <c r="E3634" s="16">
        <v>0</v>
      </c>
      <c r="F3634" s="16">
        <v>0</v>
      </c>
      <c r="G3634" s="16">
        <v>0</v>
      </c>
      <c r="H3634" s="16">
        <v>0</v>
      </c>
      <c r="I3634" s="16">
        <v>0</v>
      </c>
      <c r="J3634" s="16">
        <v>0</v>
      </c>
      <c r="K3634" s="16">
        <v>0</v>
      </c>
      <c r="L3634" s="16">
        <v>0</v>
      </c>
      <c r="M3634" s="16">
        <v>0</v>
      </c>
      <c r="N3634" s="16">
        <v>0</v>
      </c>
      <c r="O3634" s="16">
        <v>0</v>
      </c>
      <c r="P3634" s="13" t="str">
        <f>IFERROR(VLOOKUP($A3634,'Fielding Data'!$A:$H,MATCH(P$1,'Fielding Data'!$A$1:$H$1,0),0),"Other")</f>
        <v>P</v>
      </c>
      <c r="Q3634" s="13">
        <f>IFERROR(VLOOKUP($A3634,'Fielding Data'!$A:$H,MATCH(Q$1,'Fielding Data'!$A$1:$H$1,0),0),"Other")</f>
        <v>1</v>
      </c>
      <c r="R3634" s="13">
        <f>IFERROR(VLOOKUP($A3634,'Fielding Data'!$A:$H,MATCH(R$1,'Fielding Data'!$A$1:$H$1,0),0),"Other")</f>
        <v>4</v>
      </c>
      <c r="S3634" s="13">
        <f>IFERROR(VLOOKUP($A3634,'Fielding Data'!$A:$H,MATCH(S$1,'Fielding Data'!$A$1:$H$1,0),0),"Other")</f>
        <v>0</v>
      </c>
      <c r="T3634" s="13">
        <f>IFERROR(VLOOKUP($A3634,'Fielding Data'!$A:$H,MATCH(T$1,'Fielding Data'!$A$1:$H$1,0),0),"Other")</f>
        <v>0</v>
      </c>
      <c r="U3634" s="13">
        <f>SUMIFS('Fielding Data'!E:E,'Fielding Data'!$A:$A,'Hitting Data'!$A3634)</f>
        <v>1</v>
      </c>
      <c r="V3634" s="13">
        <f>SUMIFS('Fielding Data'!F:F,'Fielding Data'!$A:$A,'Hitting Data'!$A3634)</f>
        <v>4</v>
      </c>
      <c r="W3634" s="13">
        <f>SUMIFS('Fielding Data'!G:G,'Fielding Data'!$A:$A,'Hitting Data'!$A3634)</f>
        <v>0</v>
      </c>
      <c r="X3634" s="13">
        <f>SUMIFS('Fielding Data'!H:H,'Fielding Data'!$A:$A,'Hitting Data'!$A3634)</f>
        <v>0</v>
      </c>
    </row>
    <row r="3635" spans="1:24" x14ac:dyDescent="0.3">
      <c r="A3635" s="13" t="str">
        <f t="shared" si="56"/>
        <v>brothre012013</v>
      </c>
      <c r="B3635" s="16" t="s">
        <v>1442</v>
      </c>
      <c r="C3635" s="16">
        <v>2013</v>
      </c>
      <c r="D3635" s="16">
        <v>72</v>
      </c>
      <c r="E3635" s="16">
        <v>1</v>
      </c>
      <c r="F3635" s="16">
        <v>0</v>
      </c>
      <c r="G3635" s="16">
        <v>0</v>
      </c>
      <c r="H3635" s="16">
        <v>0</v>
      </c>
      <c r="I3635" s="16">
        <v>0</v>
      </c>
      <c r="J3635" s="16">
        <v>0</v>
      </c>
      <c r="K3635" s="16">
        <v>0</v>
      </c>
      <c r="L3635" s="16">
        <v>0</v>
      </c>
      <c r="M3635" s="16">
        <v>0</v>
      </c>
      <c r="N3635" s="16">
        <v>0</v>
      </c>
      <c r="O3635" s="16">
        <v>1</v>
      </c>
      <c r="P3635" s="13" t="str">
        <f>IFERROR(VLOOKUP($A3635,'Fielding Data'!$A:$H,MATCH(P$1,'Fielding Data'!$A$1:$H$1,0),0),"Other")</f>
        <v>P</v>
      </c>
      <c r="Q3635" s="13">
        <f>IFERROR(VLOOKUP($A3635,'Fielding Data'!$A:$H,MATCH(Q$1,'Fielding Data'!$A$1:$H$1,0),0),"Other")</f>
        <v>2</v>
      </c>
      <c r="R3635" s="13">
        <f>IFERROR(VLOOKUP($A3635,'Fielding Data'!$A:$H,MATCH(R$1,'Fielding Data'!$A$1:$H$1,0),0),"Other")</f>
        <v>7</v>
      </c>
      <c r="S3635" s="13">
        <f>IFERROR(VLOOKUP($A3635,'Fielding Data'!$A:$H,MATCH(S$1,'Fielding Data'!$A$1:$H$1,0),0),"Other")</f>
        <v>2</v>
      </c>
      <c r="T3635" s="13">
        <f>IFERROR(VLOOKUP($A3635,'Fielding Data'!$A:$H,MATCH(T$1,'Fielding Data'!$A$1:$H$1,0),0),"Other")</f>
        <v>1</v>
      </c>
      <c r="U3635" s="13">
        <f>SUMIFS('Fielding Data'!E:E,'Fielding Data'!$A:$A,'Hitting Data'!$A3635)</f>
        <v>2</v>
      </c>
      <c r="V3635" s="13">
        <f>SUMIFS('Fielding Data'!F:F,'Fielding Data'!$A:$A,'Hitting Data'!$A3635)</f>
        <v>7</v>
      </c>
      <c r="W3635" s="13">
        <f>SUMIFS('Fielding Data'!G:G,'Fielding Data'!$A:$A,'Hitting Data'!$A3635)</f>
        <v>2</v>
      </c>
      <c r="X3635" s="13">
        <f>SUMIFS('Fielding Data'!H:H,'Fielding Data'!$A:$A,'Hitting Data'!$A3635)</f>
        <v>1</v>
      </c>
    </row>
    <row r="3636" spans="1:24" x14ac:dyDescent="0.3">
      <c r="A3636" s="13" t="str">
        <f t="shared" si="56"/>
        <v>brownan022013</v>
      </c>
      <c r="B3636" s="16" t="s">
        <v>1443</v>
      </c>
      <c r="C3636" s="16">
        <v>2013</v>
      </c>
      <c r="D3636" s="16">
        <v>68</v>
      </c>
      <c r="E3636" s="16">
        <v>150</v>
      </c>
      <c r="F3636" s="16">
        <v>16</v>
      </c>
      <c r="G3636" s="16">
        <v>34</v>
      </c>
      <c r="H3636" s="16">
        <v>5</v>
      </c>
      <c r="I3636" s="16">
        <v>0</v>
      </c>
      <c r="J3636" s="16">
        <v>7</v>
      </c>
      <c r="K3636" s="16">
        <v>24</v>
      </c>
      <c r="L3636" s="16">
        <v>1</v>
      </c>
      <c r="M3636" s="16">
        <v>0</v>
      </c>
      <c r="N3636" s="16">
        <v>13</v>
      </c>
      <c r="O3636" s="16">
        <v>44</v>
      </c>
      <c r="P3636" s="13" t="str">
        <f>IFERROR(VLOOKUP($A3636,'Fielding Data'!$A:$H,MATCH(P$1,'Fielding Data'!$A$1:$H$1,0),0),"Other")</f>
        <v>1B</v>
      </c>
      <c r="Q3636" s="13">
        <f>IFERROR(VLOOKUP($A3636,'Fielding Data'!$A:$H,MATCH(Q$1,'Fielding Data'!$A$1:$H$1,0),0),"Other")</f>
        <v>1</v>
      </c>
      <c r="R3636" s="13">
        <f>IFERROR(VLOOKUP($A3636,'Fielding Data'!$A:$H,MATCH(R$1,'Fielding Data'!$A$1:$H$1,0),0),"Other")</f>
        <v>0</v>
      </c>
      <c r="S3636" s="13">
        <f>IFERROR(VLOOKUP($A3636,'Fielding Data'!$A:$H,MATCH(S$1,'Fielding Data'!$A$1:$H$1,0),0),"Other")</f>
        <v>0</v>
      </c>
      <c r="T3636" s="13">
        <f>IFERROR(VLOOKUP($A3636,'Fielding Data'!$A:$H,MATCH(T$1,'Fielding Data'!$A$1:$H$1,0),0),"Other")</f>
        <v>0</v>
      </c>
      <c r="U3636" s="13">
        <f>SUMIFS('Fielding Data'!E:E,'Fielding Data'!$A:$A,'Hitting Data'!$A3636)</f>
        <v>53</v>
      </c>
      <c r="V3636" s="13">
        <f>SUMIFS('Fielding Data'!F:F,'Fielding Data'!$A:$A,'Hitting Data'!$A3636)</f>
        <v>4</v>
      </c>
      <c r="W3636" s="13">
        <f>SUMIFS('Fielding Data'!G:G,'Fielding Data'!$A:$A,'Hitting Data'!$A3636)</f>
        <v>2</v>
      </c>
      <c r="X3636" s="13">
        <f>SUMIFS('Fielding Data'!H:H,'Fielding Data'!$A:$A,'Hitting Data'!$A3636)</f>
        <v>0</v>
      </c>
    </row>
    <row r="3637" spans="1:24" x14ac:dyDescent="0.3">
      <c r="A3637" s="13" t="str">
        <f t="shared" si="56"/>
        <v>brownco012013</v>
      </c>
      <c r="B3637" s="16" t="s">
        <v>1444</v>
      </c>
      <c r="C3637" s="16">
        <v>2013</v>
      </c>
      <c r="D3637" s="16">
        <v>14</v>
      </c>
      <c r="E3637" s="16">
        <v>12</v>
      </c>
      <c r="F3637" s="16">
        <v>2</v>
      </c>
      <c r="G3637" s="16">
        <v>2</v>
      </c>
      <c r="H3637" s="16">
        <v>1</v>
      </c>
      <c r="I3637" s="16">
        <v>0</v>
      </c>
      <c r="J3637" s="16">
        <v>1</v>
      </c>
      <c r="K3637" s="16">
        <v>1</v>
      </c>
      <c r="L3637" s="16">
        <v>1</v>
      </c>
      <c r="M3637" s="16">
        <v>0</v>
      </c>
      <c r="N3637" s="16">
        <v>3</v>
      </c>
      <c r="O3637" s="16">
        <v>4</v>
      </c>
      <c r="P3637" s="13" t="str">
        <f>IFERROR(VLOOKUP($A3637,'Fielding Data'!$A:$H,MATCH(P$1,'Fielding Data'!$A$1:$H$1,0),0),"Other")</f>
        <v>CF</v>
      </c>
      <c r="Q3637" s="13">
        <f>IFERROR(VLOOKUP($A3637,'Fielding Data'!$A:$H,MATCH(Q$1,'Fielding Data'!$A$1:$H$1,0),0),"Other")</f>
        <v>0</v>
      </c>
      <c r="R3637" s="13">
        <f>IFERROR(VLOOKUP($A3637,'Fielding Data'!$A:$H,MATCH(R$1,'Fielding Data'!$A$1:$H$1,0),0),"Other")</f>
        <v>0</v>
      </c>
      <c r="S3637" s="13">
        <f>IFERROR(VLOOKUP($A3637,'Fielding Data'!$A:$H,MATCH(S$1,'Fielding Data'!$A$1:$H$1,0),0),"Other")</f>
        <v>0</v>
      </c>
      <c r="T3637" s="13">
        <f>IFERROR(VLOOKUP($A3637,'Fielding Data'!$A:$H,MATCH(T$1,'Fielding Data'!$A$1:$H$1,0),0),"Other")</f>
        <v>0</v>
      </c>
      <c r="U3637" s="13">
        <f>SUMIFS('Fielding Data'!E:E,'Fielding Data'!$A:$A,'Hitting Data'!$A3637)</f>
        <v>7</v>
      </c>
      <c r="V3637" s="13">
        <f>SUMIFS('Fielding Data'!F:F,'Fielding Data'!$A:$A,'Hitting Data'!$A3637)</f>
        <v>0</v>
      </c>
      <c r="W3637" s="13">
        <f>SUMIFS('Fielding Data'!G:G,'Fielding Data'!$A:$A,'Hitting Data'!$A3637)</f>
        <v>0</v>
      </c>
      <c r="X3637" s="13">
        <f>SUMIFS('Fielding Data'!H:H,'Fielding Data'!$A:$A,'Hitting Data'!$A3637)</f>
        <v>0</v>
      </c>
    </row>
    <row r="3638" spans="1:24" x14ac:dyDescent="0.3">
      <c r="A3638" s="13" t="str">
        <f t="shared" si="56"/>
        <v>browndo012013</v>
      </c>
      <c r="B3638" s="16" t="s">
        <v>1234</v>
      </c>
      <c r="C3638" s="16">
        <v>2013</v>
      </c>
      <c r="D3638" s="16">
        <v>139</v>
      </c>
      <c r="E3638" s="16">
        <v>496</v>
      </c>
      <c r="F3638" s="16">
        <v>65</v>
      </c>
      <c r="G3638" s="16">
        <v>135</v>
      </c>
      <c r="H3638" s="16">
        <v>21</v>
      </c>
      <c r="I3638" s="16">
        <v>4</v>
      </c>
      <c r="J3638" s="16">
        <v>27</v>
      </c>
      <c r="K3638" s="16">
        <v>83</v>
      </c>
      <c r="L3638" s="16">
        <v>8</v>
      </c>
      <c r="M3638" s="16">
        <v>3</v>
      </c>
      <c r="N3638" s="16">
        <v>39</v>
      </c>
      <c r="O3638" s="16">
        <v>97</v>
      </c>
      <c r="P3638" s="13" t="str">
        <f>IFERROR(VLOOKUP($A3638,'Fielding Data'!$A:$H,MATCH(P$1,'Fielding Data'!$A$1:$H$1,0),0),"Other")</f>
        <v>LF</v>
      </c>
      <c r="Q3638" s="13">
        <f>IFERROR(VLOOKUP($A3638,'Fielding Data'!$A:$H,MATCH(Q$1,'Fielding Data'!$A$1:$H$1,0),0),"Other")</f>
        <v>0</v>
      </c>
      <c r="R3638" s="13">
        <f>IFERROR(VLOOKUP($A3638,'Fielding Data'!$A:$H,MATCH(R$1,'Fielding Data'!$A$1:$H$1,0),0),"Other")</f>
        <v>0</v>
      </c>
      <c r="S3638" s="13">
        <f>IFERROR(VLOOKUP($A3638,'Fielding Data'!$A:$H,MATCH(S$1,'Fielding Data'!$A$1:$H$1,0),0),"Other")</f>
        <v>0</v>
      </c>
      <c r="T3638" s="13">
        <f>IFERROR(VLOOKUP($A3638,'Fielding Data'!$A:$H,MATCH(T$1,'Fielding Data'!$A$1:$H$1,0),0),"Other")</f>
        <v>0</v>
      </c>
      <c r="U3638" s="13">
        <f>SUMIFS('Fielding Data'!E:E,'Fielding Data'!$A:$A,'Hitting Data'!$A3638)</f>
        <v>190</v>
      </c>
      <c r="V3638" s="13">
        <f>SUMIFS('Fielding Data'!F:F,'Fielding Data'!$A:$A,'Hitting Data'!$A3638)</f>
        <v>9</v>
      </c>
      <c r="W3638" s="13">
        <f>SUMIFS('Fielding Data'!G:G,'Fielding Data'!$A:$A,'Hitting Data'!$A3638)</f>
        <v>5</v>
      </c>
      <c r="X3638" s="13">
        <f>SUMIFS('Fielding Data'!H:H,'Fielding Data'!$A:$A,'Hitting Data'!$A3638)</f>
        <v>0</v>
      </c>
    </row>
    <row r="3639" spans="1:24" x14ac:dyDescent="0.3">
      <c r="A3639" s="13" t="str">
        <f t="shared" si="56"/>
        <v>brownjo052013</v>
      </c>
      <c r="B3639" s="16" t="s">
        <v>1235</v>
      </c>
      <c r="C3639" s="16">
        <v>2013</v>
      </c>
      <c r="D3639" s="16">
        <v>14</v>
      </c>
      <c r="E3639" s="16">
        <v>15</v>
      </c>
      <c r="F3639" s="16">
        <v>0</v>
      </c>
      <c r="G3639" s="16">
        <v>3</v>
      </c>
      <c r="H3639" s="16">
        <v>1</v>
      </c>
      <c r="I3639" s="16">
        <v>0</v>
      </c>
      <c r="J3639" s="16">
        <v>0</v>
      </c>
      <c r="K3639" s="16">
        <v>5</v>
      </c>
      <c r="L3639" s="16">
        <v>0</v>
      </c>
      <c r="M3639" s="16">
        <v>0</v>
      </c>
      <c r="N3639" s="16">
        <v>1</v>
      </c>
      <c r="O3639" s="16">
        <v>1</v>
      </c>
      <c r="P3639" s="13" t="str">
        <f>IFERROR(VLOOKUP($A3639,'Fielding Data'!$A:$H,MATCH(P$1,'Fielding Data'!$A$1:$H$1,0),0),"Other")</f>
        <v>Other</v>
      </c>
      <c r="Q3639" s="13" t="str">
        <f>IFERROR(VLOOKUP($A3639,'Fielding Data'!$A:$H,MATCH(Q$1,'Fielding Data'!$A$1:$H$1,0),0),"Other")</f>
        <v>Other</v>
      </c>
      <c r="R3639" s="13" t="str">
        <f>IFERROR(VLOOKUP($A3639,'Fielding Data'!$A:$H,MATCH(R$1,'Fielding Data'!$A$1:$H$1,0),0),"Other")</f>
        <v>Other</v>
      </c>
      <c r="S3639" s="13" t="str">
        <f>IFERROR(VLOOKUP($A3639,'Fielding Data'!$A:$H,MATCH(S$1,'Fielding Data'!$A$1:$H$1,0),0),"Other")</f>
        <v>Other</v>
      </c>
      <c r="T3639" s="13" t="str">
        <f>IFERROR(VLOOKUP($A3639,'Fielding Data'!$A:$H,MATCH(T$1,'Fielding Data'!$A$1:$H$1,0),0),"Other")</f>
        <v>Other</v>
      </c>
      <c r="U3639" s="13">
        <f>SUMIFS('Fielding Data'!E:E,'Fielding Data'!$A:$A,'Hitting Data'!$A3639)</f>
        <v>0</v>
      </c>
      <c r="V3639" s="13">
        <f>SUMIFS('Fielding Data'!F:F,'Fielding Data'!$A:$A,'Hitting Data'!$A3639)</f>
        <v>0</v>
      </c>
      <c r="W3639" s="13">
        <f>SUMIFS('Fielding Data'!G:G,'Fielding Data'!$A:$A,'Hitting Data'!$A3639)</f>
        <v>0</v>
      </c>
      <c r="X3639" s="13">
        <f>SUMIFS('Fielding Data'!H:H,'Fielding Data'!$A:$A,'Hitting Data'!$A3639)</f>
        <v>0</v>
      </c>
    </row>
    <row r="3640" spans="1:24" x14ac:dyDescent="0.3">
      <c r="A3640" s="13" t="str">
        <f t="shared" si="56"/>
        <v>broxtjo012013</v>
      </c>
      <c r="B3640" s="16" t="s">
        <v>520</v>
      </c>
      <c r="C3640" s="16">
        <v>2013</v>
      </c>
      <c r="D3640" s="16">
        <v>34</v>
      </c>
      <c r="E3640" s="16">
        <v>0</v>
      </c>
      <c r="F3640" s="16">
        <v>0</v>
      </c>
      <c r="G3640" s="16">
        <v>0</v>
      </c>
      <c r="H3640" s="16">
        <v>0</v>
      </c>
      <c r="I3640" s="16">
        <v>0</v>
      </c>
      <c r="J3640" s="16">
        <v>0</v>
      </c>
      <c r="K3640" s="16">
        <v>0</v>
      </c>
      <c r="L3640" s="16">
        <v>0</v>
      </c>
      <c r="M3640" s="16">
        <v>0</v>
      </c>
      <c r="N3640" s="16">
        <v>0</v>
      </c>
      <c r="O3640" s="16">
        <v>0</v>
      </c>
      <c r="P3640" s="13" t="str">
        <f>IFERROR(VLOOKUP($A3640,'Fielding Data'!$A:$H,MATCH(P$1,'Fielding Data'!$A$1:$H$1,0),0),"Other")</f>
        <v>P</v>
      </c>
      <c r="Q3640" s="13">
        <f>IFERROR(VLOOKUP($A3640,'Fielding Data'!$A:$H,MATCH(Q$1,'Fielding Data'!$A$1:$H$1,0),0),"Other")</f>
        <v>4</v>
      </c>
      <c r="R3640" s="13">
        <f>IFERROR(VLOOKUP($A3640,'Fielding Data'!$A:$H,MATCH(R$1,'Fielding Data'!$A$1:$H$1,0),0),"Other")</f>
        <v>3</v>
      </c>
      <c r="S3640" s="13">
        <f>IFERROR(VLOOKUP($A3640,'Fielding Data'!$A:$H,MATCH(S$1,'Fielding Data'!$A$1:$H$1,0),0),"Other")</f>
        <v>0</v>
      </c>
      <c r="T3640" s="13">
        <f>IFERROR(VLOOKUP($A3640,'Fielding Data'!$A:$H,MATCH(T$1,'Fielding Data'!$A$1:$H$1,0),0),"Other")</f>
        <v>0</v>
      </c>
      <c r="U3640" s="13">
        <f>SUMIFS('Fielding Data'!E:E,'Fielding Data'!$A:$A,'Hitting Data'!$A3640)</f>
        <v>4</v>
      </c>
      <c r="V3640" s="13">
        <f>SUMIFS('Fielding Data'!F:F,'Fielding Data'!$A:$A,'Hitting Data'!$A3640)</f>
        <v>3</v>
      </c>
      <c r="W3640" s="13">
        <f>SUMIFS('Fielding Data'!G:G,'Fielding Data'!$A:$A,'Hitting Data'!$A3640)</f>
        <v>0</v>
      </c>
      <c r="X3640" s="13">
        <f>SUMIFS('Fielding Data'!H:H,'Fielding Data'!$A:$A,'Hitting Data'!$A3640)</f>
        <v>0</v>
      </c>
    </row>
    <row r="3641" spans="1:24" x14ac:dyDescent="0.3">
      <c r="A3641" s="13" t="str">
        <f t="shared" si="56"/>
        <v>bruceja012013</v>
      </c>
      <c r="B3641" s="16" t="s">
        <v>892</v>
      </c>
      <c r="C3641" s="16">
        <v>2013</v>
      </c>
      <c r="D3641" s="16">
        <v>160</v>
      </c>
      <c r="E3641" s="16">
        <v>626</v>
      </c>
      <c r="F3641" s="16">
        <v>89</v>
      </c>
      <c r="G3641" s="16">
        <v>164</v>
      </c>
      <c r="H3641" s="16">
        <v>43</v>
      </c>
      <c r="I3641" s="16">
        <v>1</v>
      </c>
      <c r="J3641" s="16">
        <v>30</v>
      </c>
      <c r="K3641" s="16">
        <v>109</v>
      </c>
      <c r="L3641" s="16">
        <v>7</v>
      </c>
      <c r="M3641" s="16">
        <v>3</v>
      </c>
      <c r="N3641" s="16">
        <v>63</v>
      </c>
      <c r="O3641" s="16">
        <v>185</v>
      </c>
      <c r="P3641" s="13" t="str">
        <f>IFERROR(VLOOKUP($A3641,'Fielding Data'!$A:$H,MATCH(P$1,'Fielding Data'!$A$1:$H$1,0),0),"Other")</f>
        <v>OF</v>
      </c>
      <c r="Q3641" s="13">
        <f>IFERROR(VLOOKUP($A3641,'Fielding Data'!$A:$H,MATCH(Q$1,'Fielding Data'!$A$1:$H$1,0),0),"Other")</f>
        <v>330</v>
      </c>
      <c r="R3641" s="13">
        <f>IFERROR(VLOOKUP($A3641,'Fielding Data'!$A:$H,MATCH(R$1,'Fielding Data'!$A$1:$H$1,0),0),"Other")</f>
        <v>13</v>
      </c>
      <c r="S3641" s="13">
        <f>IFERROR(VLOOKUP($A3641,'Fielding Data'!$A:$H,MATCH(S$1,'Fielding Data'!$A$1:$H$1,0),0),"Other")</f>
        <v>3</v>
      </c>
      <c r="T3641" s="13">
        <f>IFERROR(VLOOKUP($A3641,'Fielding Data'!$A:$H,MATCH(T$1,'Fielding Data'!$A$1:$H$1,0),0),"Other")</f>
        <v>3</v>
      </c>
      <c r="U3641" s="13">
        <f>SUMIFS('Fielding Data'!E:E,'Fielding Data'!$A:$A,'Hitting Data'!$A3641)</f>
        <v>330</v>
      </c>
      <c r="V3641" s="13">
        <f>SUMIFS('Fielding Data'!F:F,'Fielding Data'!$A:$A,'Hitting Data'!$A3641)</f>
        <v>13</v>
      </c>
      <c r="W3641" s="13">
        <f>SUMIFS('Fielding Data'!G:G,'Fielding Data'!$A:$A,'Hitting Data'!$A3641)</f>
        <v>3</v>
      </c>
      <c r="X3641" s="13">
        <f>SUMIFS('Fielding Data'!H:H,'Fielding Data'!$A:$A,'Hitting Data'!$A3641)</f>
        <v>3</v>
      </c>
    </row>
    <row r="3642" spans="1:24" x14ac:dyDescent="0.3">
      <c r="A3642" s="13" t="str">
        <f t="shared" si="56"/>
        <v>buchhcl012013</v>
      </c>
      <c r="B3642" s="16" t="s">
        <v>763</v>
      </c>
      <c r="C3642" s="16">
        <v>2013</v>
      </c>
      <c r="D3642" s="16">
        <v>16</v>
      </c>
      <c r="E3642" s="16">
        <v>0</v>
      </c>
      <c r="F3642" s="16">
        <v>0</v>
      </c>
      <c r="G3642" s="16">
        <v>0</v>
      </c>
      <c r="H3642" s="16">
        <v>0</v>
      </c>
      <c r="I3642" s="16">
        <v>0</v>
      </c>
      <c r="J3642" s="16">
        <v>0</v>
      </c>
      <c r="K3642" s="16">
        <v>0</v>
      </c>
      <c r="L3642" s="16">
        <v>0</v>
      </c>
      <c r="M3642" s="16">
        <v>0</v>
      </c>
      <c r="N3642" s="16">
        <v>0</v>
      </c>
      <c r="O3642" s="16">
        <v>0</v>
      </c>
      <c r="P3642" s="13" t="str">
        <f>IFERROR(VLOOKUP($A3642,'Fielding Data'!$A:$H,MATCH(P$1,'Fielding Data'!$A$1:$H$1,0),0),"Other")</f>
        <v>P</v>
      </c>
      <c r="Q3642" s="13">
        <f>IFERROR(VLOOKUP($A3642,'Fielding Data'!$A:$H,MATCH(Q$1,'Fielding Data'!$A$1:$H$1,0),0),"Other")</f>
        <v>17</v>
      </c>
      <c r="R3642" s="13">
        <f>IFERROR(VLOOKUP($A3642,'Fielding Data'!$A:$H,MATCH(R$1,'Fielding Data'!$A$1:$H$1,0),0),"Other")</f>
        <v>13</v>
      </c>
      <c r="S3642" s="13">
        <f>IFERROR(VLOOKUP($A3642,'Fielding Data'!$A:$H,MATCH(S$1,'Fielding Data'!$A$1:$H$1,0),0),"Other")</f>
        <v>2</v>
      </c>
      <c r="T3642" s="13">
        <f>IFERROR(VLOOKUP($A3642,'Fielding Data'!$A:$H,MATCH(T$1,'Fielding Data'!$A$1:$H$1,0),0),"Other")</f>
        <v>1</v>
      </c>
      <c r="U3642" s="13">
        <f>SUMIFS('Fielding Data'!E:E,'Fielding Data'!$A:$A,'Hitting Data'!$A3642)</f>
        <v>17</v>
      </c>
      <c r="V3642" s="13">
        <f>SUMIFS('Fielding Data'!F:F,'Fielding Data'!$A:$A,'Hitting Data'!$A3642)</f>
        <v>13</v>
      </c>
      <c r="W3642" s="13">
        <f>SUMIFS('Fielding Data'!G:G,'Fielding Data'!$A:$A,'Hitting Data'!$A3642)</f>
        <v>2</v>
      </c>
      <c r="X3642" s="13">
        <f>SUMIFS('Fielding Data'!H:H,'Fielding Data'!$A:$A,'Hitting Data'!$A3642)</f>
        <v>1</v>
      </c>
    </row>
    <row r="3643" spans="1:24" x14ac:dyDescent="0.3">
      <c r="A3643" s="13" t="str">
        <f t="shared" si="56"/>
        <v>bucknbi022013</v>
      </c>
      <c r="B3643" s="16" t="s">
        <v>764</v>
      </c>
      <c r="C3643" s="16">
        <v>2013</v>
      </c>
      <c r="D3643" s="16">
        <v>7</v>
      </c>
      <c r="E3643" s="16">
        <v>0</v>
      </c>
      <c r="F3643" s="16">
        <v>0</v>
      </c>
      <c r="G3643" s="16">
        <v>0</v>
      </c>
      <c r="H3643" s="16">
        <v>0</v>
      </c>
      <c r="I3643" s="16">
        <v>0</v>
      </c>
      <c r="J3643" s="16">
        <v>0</v>
      </c>
      <c r="K3643" s="16">
        <v>0</v>
      </c>
      <c r="L3643" s="16">
        <v>0</v>
      </c>
      <c r="M3643" s="16">
        <v>0</v>
      </c>
      <c r="N3643" s="16">
        <v>0</v>
      </c>
      <c r="O3643" s="16">
        <v>0</v>
      </c>
      <c r="P3643" s="13" t="str">
        <f>IFERROR(VLOOKUP($A3643,'Fielding Data'!$A:$H,MATCH(P$1,'Fielding Data'!$A$1:$H$1,0),0),"Other")</f>
        <v>P</v>
      </c>
      <c r="Q3643" s="13">
        <f>IFERROR(VLOOKUP($A3643,'Fielding Data'!$A:$H,MATCH(Q$1,'Fielding Data'!$A$1:$H$1,0),0),"Other")</f>
        <v>0</v>
      </c>
      <c r="R3643" s="13">
        <f>IFERROR(VLOOKUP($A3643,'Fielding Data'!$A:$H,MATCH(R$1,'Fielding Data'!$A$1:$H$1,0),0),"Other")</f>
        <v>1</v>
      </c>
      <c r="S3643" s="13">
        <f>IFERROR(VLOOKUP($A3643,'Fielding Data'!$A:$H,MATCH(S$1,'Fielding Data'!$A$1:$H$1,0),0),"Other")</f>
        <v>0</v>
      </c>
      <c r="T3643" s="13">
        <f>IFERROR(VLOOKUP($A3643,'Fielding Data'!$A:$H,MATCH(T$1,'Fielding Data'!$A$1:$H$1,0),0),"Other")</f>
        <v>0</v>
      </c>
      <c r="U3643" s="13">
        <f>SUMIFS('Fielding Data'!E:E,'Fielding Data'!$A:$A,'Hitting Data'!$A3643)</f>
        <v>0</v>
      </c>
      <c r="V3643" s="13">
        <f>SUMIFS('Fielding Data'!F:F,'Fielding Data'!$A:$A,'Hitting Data'!$A3643)</f>
        <v>1</v>
      </c>
      <c r="W3643" s="13">
        <f>SUMIFS('Fielding Data'!G:G,'Fielding Data'!$A:$A,'Hitting Data'!$A3643)</f>
        <v>0</v>
      </c>
      <c r="X3643" s="13">
        <f>SUMIFS('Fielding Data'!H:H,'Fielding Data'!$A:$A,'Hitting Data'!$A3643)</f>
        <v>0</v>
      </c>
    </row>
    <row r="3644" spans="1:24" x14ac:dyDescent="0.3">
      <c r="A3644" s="13" t="str">
        <f t="shared" si="56"/>
        <v>buehrma012013</v>
      </c>
      <c r="B3644" s="16" t="s">
        <v>64</v>
      </c>
      <c r="C3644" s="16">
        <v>2013</v>
      </c>
      <c r="D3644" s="16">
        <v>33</v>
      </c>
      <c r="E3644" s="16">
        <v>4</v>
      </c>
      <c r="F3644" s="16">
        <v>0</v>
      </c>
      <c r="G3644" s="16">
        <v>0</v>
      </c>
      <c r="H3644" s="16">
        <v>0</v>
      </c>
      <c r="I3644" s="16">
        <v>0</v>
      </c>
      <c r="J3644" s="16">
        <v>0</v>
      </c>
      <c r="K3644" s="16">
        <v>0</v>
      </c>
      <c r="L3644" s="16">
        <v>0</v>
      </c>
      <c r="M3644" s="16">
        <v>0</v>
      </c>
      <c r="N3644" s="16">
        <v>0</v>
      </c>
      <c r="O3644" s="16">
        <v>1</v>
      </c>
      <c r="P3644" s="13" t="str">
        <f>IFERROR(VLOOKUP($A3644,'Fielding Data'!$A:$H,MATCH(P$1,'Fielding Data'!$A$1:$H$1,0),0),"Other")</f>
        <v>P</v>
      </c>
      <c r="Q3644" s="13">
        <f>IFERROR(VLOOKUP($A3644,'Fielding Data'!$A:$H,MATCH(Q$1,'Fielding Data'!$A$1:$H$1,0),0),"Other")</f>
        <v>12</v>
      </c>
      <c r="R3644" s="13">
        <f>IFERROR(VLOOKUP($A3644,'Fielding Data'!$A:$H,MATCH(R$1,'Fielding Data'!$A$1:$H$1,0),0),"Other")</f>
        <v>35</v>
      </c>
      <c r="S3644" s="13">
        <f>IFERROR(VLOOKUP($A3644,'Fielding Data'!$A:$H,MATCH(S$1,'Fielding Data'!$A$1:$H$1,0),0),"Other")</f>
        <v>2</v>
      </c>
      <c r="T3644" s="13">
        <f>IFERROR(VLOOKUP($A3644,'Fielding Data'!$A:$H,MATCH(T$1,'Fielding Data'!$A$1:$H$1,0),0),"Other")</f>
        <v>1</v>
      </c>
      <c r="U3644" s="13">
        <f>SUMIFS('Fielding Data'!E:E,'Fielding Data'!$A:$A,'Hitting Data'!$A3644)</f>
        <v>12</v>
      </c>
      <c r="V3644" s="13">
        <f>SUMIFS('Fielding Data'!F:F,'Fielding Data'!$A:$A,'Hitting Data'!$A3644)</f>
        <v>35</v>
      </c>
      <c r="W3644" s="13">
        <f>SUMIFS('Fielding Data'!G:G,'Fielding Data'!$A:$A,'Hitting Data'!$A3644)</f>
        <v>2</v>
      </c>
      <c r="X3644" s="13">
        <f>SUMIFS('Fielding Data'!H:H,'Fielding Data'!$A:$A,'Hitting Data'!$A3644)</f>
        <v>1</v>
      </c>
    </row>
    <row r="3645" spans="1:24" x14ac:dyDescent="0.3">
      <c r="A3645" s="13" t="str">
        <f t="shared" si="56"/>
        <v>buenofr012013</v>
      </c>
      <c r="B3645" s="16" t="s">
        <v>893</v>
      </c>
      <c r="C3645" s="16">
        <v>2013</v>
      </c>
      <c r="D3645" s="16">
        <v>7</v>
      </c>
      <c r="E3645" s="16">
        <v>0</v>
      </c>
      <c r="F3645" s="16">
        <v>0</v>
      </c>
      <c r="G3645" s="16">
        <v>0</v>
      </c>
      <c r="H3645" s="16">
        <v>0</v>
      </c>
      <c r="I3645" s="16">
        <v>0</v>
      </c>
      <c r="J3645" s="16">
        <v>0</v>
      </c>
      <c r="K3645" s="16">
        <v>0</v>
      </c>
      <c r="L3645" s="16">
        <v>0</v>
      </c>
      <c r="M3645" s="16">
        <v>0</v>
      </c>
      <c r="N3645" s="16">
        <v>0</v>
      </c>
      <c r="O3645" s="16">
        <v>0</v>
      </c>
      <c r="P3645" s="13" t="str">
        <f>IFERROR(VLOOKUP($A3645,'Fielding Data'!$A:$H,MATCH(P$1,'Fielding Data'!$A$1:$H$1,0),0),"Other")</f>
        <v>P</v>
      </c>
      <c r="Q3645" s="13">
        <f>IFERROR(VLOOKUP($A3645,'Fielding Data'!$A:$H,MATCH(Q$1,'Fielding Data'!$A$1:$H$1,0),0),"Other")</f>
        <v>2</v>
      </c>
      <c r="R3645" s="13">
        <f>IFERROR(VLOOKUP($A3645,'Fielding Data'!$A:$H,MATCH(R$1,'Fielding Data'!$A$1:$H$1,0),0),"Other")</f>
        <v>2</v>
      </c>
      <c r="S3645" s="13">
        <f>IFERROR(VLOOKUP($A3645,'Fielding Data'!$A:$H,MATCH(S$1,'Fielding Data'!$A$1:$H$1,0),0),"Other")</f>
        <v>0</v>
      </c>
      <c r="T3645" s="13">
        <f>IFERROR(VLOOKUP($A3645,'Fielding Data'!$A:$H,MATCH(T$1,'Fielding Data'!$A$1:$H$1,0),0),"Other")</f>
        <v>0</v>
      </c>
      <c r="U3645" s="13">
        <f>SUMIFS('Fielding Data'!E:E,'Fielding Data'!$A:$A,'Hitting Data'!$A3645)</f>
        <v>2</v>
      </c>
      <c r="V3645" s="13">
        <f>SUMIFS('Fielding Data'!F:F,'Fielding Data'!$A:$A,'Hitting Data'!$A3645)</f>
        <v>2</v>
      </c>
      <c r="W3645" s="13">
        <f>SUMIFS('Fielding Data'!G:G,'Fielding Data'!$A:$A,'Hitting Data'!$A3645)</f>
        <v>0</v>
      </c>
      <c r="X3645" s="13">
        <f>SUMIFS('Fielding Data'!H:H,'Fielding Data'!$A:$A,'Hitting Data'!$A3645)</f>
        <v>0</v>
      </c>
    </row>
    <row r="3646" spans="1:24" x14ac:dyDescent="0.3">
      <c r="A3646" s="13" t="str">
        <f t="shared" si="56"/>
        <v>bumgama012013</v>
      </c>
      <c r="B3646" s="16" t="s">
        <v>1058</v>
      </c>
      <c r="C3646" s="16">
        <v>2013</v>
      </c>
      <c r="D3646" s="16">
        <v>31</v>
      </c>
      <c r="E3646" s="16">
        <v>56</v>
      </c>
      <c r="F3646" s="16">
        <v>3</v>
      </c>
      <c r="G3646" s="16">
        <v>6</v>
      </c>
      <c r="H3646" s="16">
        <v>0</v>
      </c>
      <c r="I3646" s="16">
        <v>0</v>
      </c>
      <c r="J3646" s="16">
        <v>0</v>
      </c>
      <c r="K3646" s="16">
        <v>4</v>
      </c>
      <c r="L3646" s="16">
        <v>0</v>
      </c>
      <c r="M3646" s="16">
        <v>0</v>
      </c>
      <c r="N3646" s="16">
        <v>5</v>
      </c>
      <c r="O3646" s="16">
        <v>30</v>
      </c>
      <c r="P3646" s="13" t="str">
        <f>IFERROR(VLOOKUP($A3646,'Fielding Data'!$A:$H,MATCH(P$1,'Fielding Data'!$A$1:$H$1,0),0),"Other")</f>
        <v>P</v>
      </c>
      <c r="Q3646" s="13">
        <f>IFERROR(VLOOKUP($A3646,'Fielding Data'!$A:$H,MATCH(Q$1,'Fielding Data'!$A$1:$H$1,0),0),"Other")</f>
        <v>7</v>
      </c>
      <c r="R3646" s="13">
        <f>IFERROR(VLOOKUP($A3646,'Fielding Data'!$A:$H,MATCH(R$1,'Fielding Data'!$A$1:$H$1,0),0),"Other")</f>
        <v>33</v>
      </c>
      <c r="S3646" s="13">
        <f>IFERROR(VLOOKUP($A3646,'Fielding Data'!$A:$H,MATCH(S$1,'Fielding Data'!$A$1:$H$1,0),0),"Other")</f>
        <v>3</v>
      </c>
      <c r="T3646" s="13">
        <f>IFERROR(VLOOKUP($A3646,'Fielding Data'!$A:$H,MATCH(T$1,'Fielding Data'!$A$1:$H$1,0),0),"Other")</f>
        <v>1</v>
      </c>
      <c r="U3646" s="13">
        <f>SUMIFS('Fielding Data'!E:E,'Fielding Data'!$A:$A,'Hitting Data'!$A3646)</f>
        <v>7</v>
      </c>
      <c r="V3646" s="13">
        <f>SUMIFS('Fielding Data'!F:F,'Fielding Data'!$A:$A,'Hitting Data'!$A3646)</f>
        <v>33</v>
      </c>
      <c r="W3646" s="13">
        <f>SUMIFS('Fielding Data'!G:G,'Fielding Data'!$A:$A,'Hitting Data'!$A3646)</f>
        <v>3</v>
      </c>
      <c r="X3646" s="13">
        <f>SUMIFS('Fielding Data'!H:H,'Fielding Data'!$A:$A,'Hitting Data'!$A3646)</f>
        <v>1</v>
      </c>
    </row>
    <row r="3647" spans="1:24" x14ac:dyDescent="0.3">
      <c r="A3647" s="13" t="str">
        <f t="shared" si="56"/>
        <v>burgohi012013</v>
      </c>
      <c r="B3647" s="16" t="s">
        <v>1888</v>
      </c>
      <c r="C3647" s="16">
        <v>2013</v>
      </c>
      <c r="D3647" s="16">
        <v>6</v>
      </c>
      <c r="E3647" s="16">
        <v>8</v>
      </c>
      <c r="F3647" s="16">
        <v>0</v>
      </c>
      <c r="G3647" s="16">
        <v>1</v>
      </c>
      <c r="H3647" s="16">
        <v>0</v>
      </c>
      <c r="I3647" s="16">
        <v>0</v>
      </c>
      <c r="J3647" s="16">
        <v>0</v>
      </c>
      <c r="K3647" s="16">
        <v>0</v>
      </c>
      <c r="L3647" s="16">
        <v>0</v>
      </c>
      <c r="M3647" s="16">
        <v>0</v>
      </c>
      <c r="N3647" s="16">
        <v>0</v>
      </c>
      <c r="O3647" s="16">
        <v>6</v>
      </c>
      <c r="P3647" s="13" t="str">
        <f>IFERROR(VLOOKUP($A3647,'Fielding Data'!$A:$H,MATCH(P$1,'Fielding Data'!$A$1:$H$1,0),0),"Other")</f>
        <v>P</v>
      </c>
      <c r="Q3647" s="13">
        <f>IFERROR(VLOOKUP($A3647,'Fielding Data'!$A:$H,MATCH(Q$1,'Fielding Data'!$A$1:$H$1,0),0),"Other")</f>
        <v>2</v>
      </c>
      <c r="R3647" s="13">
        <f>IFERROR(VLOOKUP($A3647,'Fielding Data'!$A:$H,MATCH(R$1,'Fielding Data'!$A$1:$H$1,0),0),"Other")</f>
        <v>4</v>
      </c>
      <c r="S3647" s="13">
        <f>IFERROR(VLOOKUP($A3647,'Fielding Data'!$A:$H,MATCH(S$1,'Fielding Data'!$A$1:$H$1,0),0),"Other")</f>
        <v>0</v>
      </c>
      <c r="T3647" s="13">
        <f>IFERROR(VLOOKUP($A3647,'Fielding Data'!$A:$H,MATCH(T$1,'Fielding Data'!$A$1:$H$1,0),0),"Other")</f>
        <v>0</v>
      </c>
      <c r="U3647" s="13">
        <f>SUMIFS('Fielding Data'!E:E,'Fielding Data'!$A:$A,'Hitting Data'!$A3647)</f>
        <v>2</v>
      </c>
      <c r="V3647" s="13">
        <f>SUMIFS('Fielding Data'!F:F,'Fielding Data'!$A:$A,'Hitting Data'!$A3647)</f>
        <v>4</v>
      </c>
      <c r="W3647" s="13">
        <f>SUMIFS('Fielding Data'!G:G,'Fielding Data'!$A:$A,'Hitting Data'!$A3647)</f>
        <v>0</v>
      </c>
      <c r="X3647" s="13">
        <f>SUMIFS('Fielding Data'!H:H,'Fielding Data'!$A:$A,'Hitting Data'!$A3647)</f>
        <v>0</v>
      </c>
    </row>
    <row r="3648" spans="1:24" x14ac:dyDescent="0.3">
      <c r="A3648" s="13" t="str">
        <f t="shared" si="56"/>
        <v>burkegr012013</v>
      </c>
      <c r="B3648" s="16" t="s">
        <v>1059</v>
      </c>
      <c r="C3648" s="16">
        <v>2013</v>
      </c>
      <c r="D3648" s="16">
        <v>32</v>
      </c>
      <c r="E3648" s="16">
        <v>2</v>
      </c>
      <c r="F3648" s="16">
        <v>0</v>
      </c>
      <c r="G3648" s="16">
        <v>0</v>
      </c>
      <c r="H3648" s="16">
        <v>0</v>
      </c>
      <c r="I3648" s="16">
        <v>0</v>
      </c>
      <c r="J3648" s="16">
        <v>0</v>
      </c>
      <c r="K3648" s="16">
        <v>0</v>
      </c>
      <c r="L3648" s="16">
        <v>0</v>
      </c>
      <c r="M3648" s="16">
        <v>0</v>
      </c>
      <c r="N3648" s="16">
        <v>0</v>
      </c>
      <c r="O3648" s="16">
        <v>1</v>
      </c>
      <c r="P3648" s="13" t="str">
        <f>IFERROR(VLOOKUP($A3648,'Fielding Data'!$A:$H,MATCH(P$1,'Fielding Data'!$A$1:$H$1,0),0),"Other")</f>
        <v>P</v>
      </c>
      <c r="Q3648" s="13">
        <f>IFERROR(VLOOKUP($A3648,'Fielding Data'!$A:$H,MATCH(Q$1,'Fielding Data'!$A$1:$H$1,0),0),"Other")</f>
        <v>1</v>
      </c>
      <c r="R3648" s="13">
        <f>IFERROR(VLOOKUP($A3648,'Fielding Data'!$A:$H,MATCH(R$1,'Fielding Data'!$A$1:$H$1,0),0),"Other")</f>
        <v>2</v>
      </c>
      <c r="S3648" s="13">
        <f>IFERROR(VLOOKUP($A3648,'Fielding Data'!$A:$H,MATCH(S$1,'Fielding Data'!$A$1:$H$1,0),0),"Other")</f>
        <v>0</v>
      </c>
      <c r="T3648" s="13">
        <f>IFERROR(VLOOKUP($A3648,'Fielding Data'!$A:$H,MATCH(T$1,'Fielding Data'!$A$1:$H$1,0),0),"Other")</f>
        <v>0</v>
      </c>
      <c r="U3648" s="13">
        <f>SUMIFS('Fielding Data'!E:E,'Fielding Data'!$A:$A,'Hitting Data'!$A3648)</f>
        <v>1</v>
      </c>
      <c r="V3648" s="13">
        <f>SUMIFS('Fielding Data'!F:F,'Fielding Data'!$A:$A,'Hitting Data'!$A3648)</f>
        <v>2</v>
      </c>
      <c r="W3648" s="13">
        <f>SUMIFS('Fielding Data'!G:G,'Fielding Data'!$A:$A,'Hitting Data'!$A3648)</f>
        <v>0</v>
      </c>
      <c r="X3648" s="13">
        <f>SUMIFS('Fielding Data'!H:H,'Fielding Data'!$A:$A,'Hitting Data'!$A3648)</f>
        <v>0</v>
      </c>
    </row>
    <row r="3649" spans="1:24" x14ac:dyDescent="0.3">
      <c r="A3649" s="13" t="str">
        <f t="shared" si="56"/>
        <v>burneaj012013</v>
      </c>
      <c r="B3649" s="16" t="s">
        <v>65</v>
      </c>
      <c r="C3649" s="16">
        <v>2013</v>
      </c>
      <c r="D3649" s="16">
        <v>30</v>
      </c>
      <c r="E3649" s="16">
        <v>59</v>
      </c>
      <c r="F3649" s="16">
        <v>1</v>
      </c>
      <c r="G3649" s="16">
        <v>4</v>
      </c>
      <c r="H3649" s="16">
        <v>0</v>
      </c>
      <c r="I3649" s="16">
        <v>0</v>
      </c>
      <c r="J3649" s="16">
        <v>0</v>
      </c>
      <c r="K3649" s="16">
        <v>2</v>
      </c>
      <c r="L3649" s="16">
        <v>0</v>
      </c>
      <c r="M3649" s="16">
        <v>0</v>
      </c>
      <c r="N3649" s="16">
        <v>2</v>
      </c>
      <c r="O3649" s="16">
        <v>33</v>
      </c>
      <c r="P3649" s="13" t="str">
        <f>IFERROR(VLOOKUP($A3649,'Fielding Data'!$A:$H,MATCH(P$1,'Fielding Data'!$A$1:$H$1,0),0),"Other")</f>
        <v>P</v>
      </c>
      <c r="Q3649" s="13">
        <f>IFERROR(VLOOKUP($A3649,'Fielding Data'!$A:$H,MATCH(Q$1,'Fielding Data'!$A$1:$H$1,0),0),"Other")</f>
        <v>12</v>
      </c>
      <c r="R3649" s="13">
        <f>IFERROR(VLOOKUP($A3649,'Fielding Data'!$A:$H,MATCH(R$1,'Fielding Data'!$A$1:$H$1,0),0),"Other")</f>
        <v>19</v>
      </c>
      <c r="S3649" s="13">
        <f>IFERROR(VLOOKUP($A3649,'Fielding Data'!$A:$H,MATCH(S$1,'Fielding Data'!$A$1:$H$1,0),0),"Other")</f>
        <v>2</v>
      </c>
      <c r="T3649" s="13">
        <f>IFERROR(VLOOKUP($A3649,'Fielding Data'!$A:$H,MATCH(T$1,'Fielding Data'!$A$1:$H$1,0),0),"Other")</f>
        <v>0</v>
      </c>
      <c r="U3649" s="13">
        <f>SUMIFS('Fielding Data'!E:E,'Fielding Data'!$A:$A,'Hitting Data'!$A3649)</f>
        <v>12</v>
      </c>
      <c r="V3649" s="13">
        <f>SUMIFS('Fielding Data'!F:F,'Fielding Data'!$A:$A,'Hitting Data'!$A3649)</f>
        <v>19</v>
      </c>
      <c r="W3649" s="13">
        <f>SUMIFS('Fielding Data'!G:G,'Fielding Data'!$A:$A,'Hitting Data'!$A3649)</f>
        <v>2</v>
      </c>
      <c r="X3649" s="13">
        <f>SUMIFS('Fielding Data'!H:H,'Fielding Data'!$A:$A,'Hitting Data'!$A3649)</f>
        <v>0</v>
      </c>
    </row>
    <row r="3650" spans="1:24" x14ac:dyDescent="0.3">
      <c r="A3650" s="13" t="str">
        <f t="shared" si="56"/>
        <v>burnese012013</v>
      </c>
      <c r="B3650" s="16" t="s">
        <v>427</v>
      </c>
      <c r="C3650" s="16">
        <v>2013</v>
      </c>
      <c r="D3650" s="16">
        <v>13</v>
      </c>
      <c r="E3650" s="16">
        <v>0</v>
      </c>
      <c r="F3650" s="16">
        <v>0</v>
      </c>
      <c r="G3650" s="16">
        <v>0</v>
      </c>
      <c r="H3650" s="16">
        <v>0</v>
      </c>
      <c r="I3650" s="16">
        <v>0</v>
      </c>
      <c r="J3650" s="16">
        <v>0</v>
      </c>
      <c r="K3650" s="16">
        <v>0</v>
      </c>
      <c r="L3650" s="16">
        <v>0</v>
      </c>
      <c r="M3650" s="16">
        <v>0</v>
      </c>
      <c r="N3650" s="16">
        <v>0</v>
      </c>
      <c r="O3650" s="16">
        <v>0</v>
      </c>
      <c r="P3650" s="13" t="str">
        <f>IFERROR(VLOOKUP($A3650,'Fielding Data'!$A:$H,MATCH(P$1,'Fielding Data'!$A$1:$H$1,0),0),"Other")</f>
        <v>P</v>
      </c>
      <c r="Q3650" s="13">
        <f>IFERROR(VLOOKUP($A3650,'Fielding Data'!$A:$H,MATCH(Q$1,'Fielding Data'!$A$1:$H$1,0),0),"Other")</f>
        <v>1</v>
      </c>
      <c r="R3650" s="13">
        <f>IFERROR(VLOOKUP($A3650,'Fielding Data'!$A:$H,MATCH(R$1,'Fielding Data'!$A$1:$H$1,0),0),"Other")</f>
        <v>0</v>
      </c>
      <c r="S3650" s="13">
        <f>IFERROR(VLOOKUP($A3650,'Fielding Data'!$A:$H,MATCH(S$1,'Fielding Data'!$A$1:$H$1,0),0),"Other")</f>
        <v>0</v>
      </c>
      <c r="T3650" s="13">
        <f>IFERROR(VLOOKUP($A3650,'Fielding Data'!$A:$H,MATCH(T$1,'Fielding Data'!$A$1:$H$1,0),0),"Other")</f>
        <v>0</v>
      </c>
      <c r="U3650" s="13">
        <f>SUMIFS('Fielding Data'!E:E,'Fielding Data'!$A:$A,'Hitting Data'!$A3650)</f>
        <v>1</v>
      </c>
      <c r="V3650" s="13">
        <f>SUMIFS('Fielding Data'!F:F,'Fielding Data'!$A:$A,'Hitting Data'!$A3650)</f>
        <v>0</v>
      </c>
      <c r="W3650" s="13">
        <f>SUMIFS('Fielding Data'!G:G,'Fielding Data'!$A:$A,'Hitting Data'!$A3650)</f>
        <v>0</v>
      </c>
      <c r="X3650" s="13">
        <f>SUMIFS('Fielding Data'!H:H,'Fielding Data'!$A:$A,'Hitting Data'!$A3650)</f>
        <v>0</v>
      </c>
    </row>
    <row r="3651" spans="1:24" x14ac:dyDescent="0.3">
      <c r="A3651" s="13" t="str">
        <f t="shared" ref="A3651:A3714" si="57">(B3651&amp;C3651)</f>
        <v>burnsco012013</v>
      </c>
      <c r="B3651" s="16" t="s">
        <v>1675</v>
      </c>
      <c r="C3651" s="16">
        <v>2013</v>
      </c>
      <c r="D3651" s="16">
        <v>10</v>
      </c>
      <c r="E3651" s="16">
        <v>0</v>
      </c>
      <c r="F3651" s="16">
        <v>0</v>
      </c>
      <c r="G3651" s="16">
        <v>0</v>
      </c>
      <c r="H3651" s="16">
        <v>0</v>
      </c>
      <c r="I3651" s="16">
        <v>0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3" t="str">
        <f>IFERROR(VLOOKUP($A3651,'Fielding Data'!$A:$H,MATCH(P$1,'Fielding Data'!$A$1:$H$1,0),0),"Other")</f>
        <v>P</v>
      </c>
      <c r="Q3651" s="13">
        <f>IFERROR(VLOOKUP($A3651,'Fielding Data'!$A:$H,MATCH(Q$1,'Fielding Data'!$A$1:$H$1,0),0),"Other")</f>
        <v>0</v>
      </c>
      <c r="R3651" s="13">
        <f>IFERROR(VLOOKUP($A3651,'Fielding Data'!$A:$H,MATCH(R$1,'Fielding Data'!$A$1:$H$1,0),0),"Other")</f>
        <v>0</v>
      </c>
      <c r="S3651" s="13">
        <f>IFERROR(VLOOKUP($A3651,'Fielding Data'!$A:$H,MATCH(S$1,'Fielding Data'!$A$1:$H$1,0),0),"Other")</f>
        <v>1</v>
      </c>
      <c r="T3651" s="13">
        <f>IFERROR(VLOOKUP($A3651,'Fielding Data'!$A:$H,MATCH(T$1,'Fielding Data'!$A$1:$H$1,0),0),"Other")</f>
        <v>0</v>
      </c>
      <c r="U3651" s="13">
        <f>SUMIFS('Fielding Data'!E:E,'Fielding Data'!$A:$A,'Hitting Data'!$A3651)</f>
        <v>0</v>
      </c>
      <c r="V3651" s="13">
        <f>SUMIFS('Fielding Data'!F:F,'Fielding Data'!$A:$A,'Hitting Data'!$A3651)</f>
        <v>0</v>
      </c>
      <c r="W3651" s="13">
        <f>SUMIFS('Fielding Data'!G:G,'Fielding Data'!$A:$A,'Hitting Data'!$A3651)</f>
        <v>1</v>
      </c>
      <c r="X3651" s="13">
        <f>SUMIFS('Fielding Data'!H:H,'Fielding Data'!$A:$A,'Hitting Data'!$A3651)</f>
        <v>0</v>
      </c>
    </row>
    <row r="3652" spans="1:24" x14ac:dyDescent="0.3">
      <c r="A3652" s="13" t="str">
        <f t="shared" si="57"/>
        <v>burtoja012013</v>
      </c>
      <c r="B3652" s="16" t="s">
        <v>767</v>
      </c>
      <c r="C3652" s="16">
        <v>2013</v>
      </c>
      <c r="D3652" s="16">
        <v>71</v>
      </c>
      <c r="E3652" s="16">
        <v>0</v>
      </c>
      <c r="F3652" s="16">
        <v>0</v>
      </c>
      <c r="G3652" s="16">
        <v>0</v>
      </c>
      <c r="H3652" s="16">
        <v>0</v>
      </c>
      <c r="I3652" s="16">
        <v>0</v>
      </c>
      <c r="J3652" s="16">
        <v>0</v>
      </c>
      <c r="K3652" s="16">
        <v>0</v>
      </c>
      <c r="L3652" s="16">
        <v>0</v>
      </c>
      <c r="M3652" s="16">
        <v>0</v>
      </c>
      <c r="N3652" s="16">
        <v>0</v>
      </c>
      <c r="O3652" s="16">
        <v>0</v>
      </c>
      <c r="P3652" s="13" t="str">
        <f>IFERROR(VLOOKUP($A3652,'Fielding Data'!$A:$H,MATCH(P$1,'Fielding Data'!$A$1:$H$1,0),0),"Other")</f>
        <v>P</v>
      </c>
      <c r="Q3652" s="13">
        <f>IFERROR(VLOOKUP($A3652,'Fielding Data'!$A:$H,MATCH(Q$1,'Fielding Data'!$A$1:$H$1,0),0),"Other")</f>
        <v>6</v>
      </c>
      <c r="R3652" s="13">
        <f>IFERROR(VLOOKUP($A3652,'Fielding Data'!$A:$H,MATCH(R$1,'Fielding Data'!$A$1:$H$1,0),0),"Other")</f>
        <v>10</v>
      </c>
      <c r="S3652" s="13">
        <f>IFERROR(VLOOKUP($A3652,'Fielding Data'!$A:$H,MATCH(S$1,'Fielding Data'!$A$1:$H$1,0),0),"Other")</f>
        <v>1</v>
      </c>
      <c r="T3652" s="13">
        <f>IFERROR(VLOOKUP($A3652,'Fielding Data'!$A:$H,MATCH(T$1,'Fielding Data'!$A$1:$H$1,0),0),"Other")</f>
        <v>0</v>
      </c>
      <c r="U3652" s="13">
        <f>SUMIFS('Fielding Data'!E:E,'Fielding Data'!$A:$A,'Hitting Data'!$A3652)</f>
        <v>6</v>
      </c>
      <c r="V3652" s="13">
        <f>SUMIFS('Fielding Data'!F:F,'Fielding Data'!$A:$A,'Hitting Data'!$A3652)</f>
        <v>10</v>
      </c>
      <c r="W3652" s="13">
        <f>SUMIFS('Fielding Data'!G:G,'Fielding Data'!$A:$A,'Hitting Data'!$A3652)</f>
        <v>1</v>
      </c>
      <c r="X3652" s="13">
        <f>SUMIFS('Fielding Data'!H:H,'Fielding Data'!$A:$A,'Hitting Data'!$A3652)</f>
        <v>0</v>
      </c>
    </row>
    <row r="3653" spans="1:24" x14ac:dyDescent="0.3">
      <c r="A3653" s="13" t="str">
        <f t="shared" si="57"/>
        <v>bushda012013</v>
      </c>
      <c r="B3653" s="16" t="s">
        <v>428</v>
      </c>
      <c r="C3653" s="16">
        <v>2013</v>
      </c>
      <c r="D3653" s="16">
        <v>1</v>
      </c>
      <c r="E3653" s="16">
        <v>0</v>
      </c>
      <c r="F3653" s="16">
        <v>0</v>
      </c>
      <c r="G3653" s="16">
        <v>0</v>
      </c>
      <c r="H3653" s="16">
        <v>0</v>
      </c>
      <c r="I3653" s="16">
        <v>0</v>
      </c>
      <c r="J3653" s="16">
        <v>0</v>
      </c>
      <c r="K3653" s="16">
        <v>0</v>
      </c>
      <c r="L3653" s="16">
        <v>0</v>
      </c>
      <c r="M3653" s="16">
        <v>0</v>
      </c>
      <c r="N3653" s="16">
        <v>0</v>
      </c>
      <c r="O3653" s="16">
        <v>0</v>
      </c>
      <c r="P3653" s="13" t="str">
        <f>IFERROR(VLOOKUP($A3653,'Fielding Data'!$A:$H,MATCH(P$1,'Fielding Data'!$A$1:$H$1,0),0),"Other")</f>
        <v>P</v>
      </c>
      <c r="Q3653" s="13">
        <f>IFERROR(VLOOKUP($A3653,'Fielding Data'!$A:$H,MATCH(Q$1,'Fielding Data'!$A$1:$H$1,0),0),"Other")</f>
        <v>0</v>
      </c>
      <c r="R3653" s="13">
        <f>IFERROR(VLOOKUP($A3653,'Fielding Data'!$A:$H,MATCH(R$1,'Fielding Data'!$A$1:$H$1,0),0),"Other")</f>
        <v>0</v>
      </c>
      <c r="S3653" s="13">
        <f>IFERROR(VLOOKUP($A3653,'Fielding Data'!$A:$H,MATCH(S$1,'Fielding Data'!$A$1:$H$1,0),0),"Other")</f>
        <v>0</v>
      </c>
      <c r="T3653" s="13">
        <f>IFERROR(VLOOKUP($A3653,'Fielding Data'!$A:$H,MATCH(T$1,'Fielding Data'!$A$1:$H$1,0),0),"Other")</f>
        <v>0</v>
      </c>
      <c r="U3653" s="13">
        <f>SUMIFS('Fielding Data'!E:E,'Fielding Data'!$A:$A,'Hitting Data'!$A3653)</f>
        <v>0</v>
      </c>
      <c r="V3653" s="13">
        <f>SUMIFS('Fielding Data'!F:F,'Fielding Data'!$A:$A,'Hitting Data'!$A3653)</f>
        <v>0</v>
      </c>
      <c r="W3653" s="13">
        <f>SUMIFS('Fielding Data'!G:G,'Fielding Data'!$A:$A,'Hitting Data'!$A3653)</f>
        <v>0</v>
      </c>
      <c r="X3653" s="13">
        <f>SUMIFS('Fielding Data'!H:H,'Fielding Data'!$A:$A,'Hitting Data'!$A3653)</f>
        <v>0</v>
      </c>
    </row>
    <row r="3654" spans="1:24" x14ac:dyDescent="0.3">
      <c r="A3654" s="13" t="str">
        <f t="shared" si="57"/>
        <v>bussni012013</v>
      </c>
      <c r="B3654" s="16" t="s">
        <v>1889</v>
      </c>
      <c r="C3654" s="16">
        <v>2013</v>
      </c>
      <c r="D3654" s="16">
        <v>8</v>
      </c>
      <c r="E3654" s="16">
        <v>19</v>
      </c>
      <c r="F3654" s="16">
        <v>0</v>
      </c>
      <c r="G3654" s="16">
        <v>2</v>
      </c>
      <c r="H3654" s="16">
        <v>0</v>
      </c>
      <c r="I3654" s="16">
        <v>0</v>
      </c>
      <c r="J3654" s="16">
        <v>0</v>
      </c>
      <c r="K3654" s="16">
        <v>0</v>
      </c>
      <c r="L3654" s="16">
        <v>0</v>
      </c>
      <c r="M3654" s="16">
        <v>0</v>
      </c>
      <c r="N3654" s="16">
        <v>1</v>
      </c>
      <c r="O3654" s="16">
        <v>1</v>
      </c>
      <c r="P3654" s="13" t="str">
        <f>IFERROR(VLOOKUP($A3654,'Fielding Data'!$A:$H,MATCH(P$1,'Fielding Data'!$A$1:$H$1,0),0),"Other")</f>
        <v>CF</v>
      </c>
      <c r="Q3654" s="13">
        <f>IFERROR(VLOOKUP($A3654,'Fielding Data'!$A:$H,MATCH(Q$1,'Fielding Data'!$A$1:$H$1,0),0),"Other")</f>
        <v>0</v>
      </c>
      <c r="R3654" s="13">
        <f>IFERROR(VLOOKUP($A3654,'Fielding Data'!$A:$H,MATCH(R$1,'Fielding Data'!$A$1:$H$1,0),0),"Other")</f>
        <v>0</v>
      </c>
      <c r="S3654" s="13">
        <f>IFERROR(VLOOKUP($A3654,'Fielding Data'!$A:$H,MATCH(S$1,'Fielding Data'!$A$1:$H$1,0),0),"Other")</f>
        <v>0</v>
      </c>
      <c r="T3654" s="13">
        <f>IFERROR(VLOOKUP($A3654,'Fielding Data'!$A:$H,MATCH(T$1,'Fielding Data'!$A$1:$H$1,0),0),"Other")</f>
        <v>0</v>
      </c>
      <c r="U3654" s="13">
        <f>SUMIFS('Fielding Data'!E:E,'Fielding Data'!$A:$A,'Hitting Data'!$A3654)</f>
        <v>7</v>
      </c>
      <c r="V3654" s="13">
        <f>SUMIFS('Fielding Data'!F:F,'Fielding Data'!$A:$A,'Hitting Data'!$A3654)</f>
        <v>0</v>
      </c>
      <c r="W3654" s="13">
        <f>SUMIFS('Fielding Data'!G:G,'Fielding Data'!$A:$A,'Hitting Data'!$A3654)</f>
        <v>0</v>
      </c>
      <c r="X3654" s="13">
        <f>SUMIFS('Fielding Data'!H:H,'Fielding Data'!$A:$A,'Hitting Data'!$A3654)</f>
        <v>0</v>
      </c>
    </row>
    <row r="3655" spans="1:24" x14ac:dyDescent="0.3">
      <c r="A3655" s="13" t="str">
        <f t="shared" si="57"/>
        <v>butlebi032013</v>
      </c>
      <c r="B3655" s="16" t="s">
        <v>768</v>
      </c>
      <c r="C3655" s="16">
        <v>2013</v>
      </c>
      <c r="D3655" s="16">
        <v>162</v>
      </c>
      <c r="E3655" s="16">
        <v>582</v>
      </c>
      <c r="F3655" s="16">
        <v>62</v>
      </c>
      <c r="G3655" s="16">
        <v>168</v>
      </c>
      <c r="H3655" s="16">
        <v>27</v>
      </c>
      <c r="I3655" s="16">
        <v>0</v>
      </c>
      <c r="J3655" s="16">
        <v>15</v>
      </c>
      <c r="K3655" s="16">
        <v>82</v>
      </c>
      <c r="L3655" s="16">
        <v>0</v>
      </c>
      <c r="M3655" s="16">
        <v>0</v>
      </c>
      <c r="N3655" s="16">
        <v>79</v>
      </c>
      <c r="O3655" s="16">
        <v>102</v>
      </c>
      <c r="P3655" s="13" t="str">
        <f>IFERROR(VLOOKUP($A3655,'Fielding Data'!$A:$H,MATCH(P$1,'Fielding Data'!$A$1:$H$1,0),0),"Other")</f>
        <v>1B</v>
      </c>
      <c r="Q3655" s="13">
        <f>IFERROR(VLOOKUP($A3655,'Fielding Data'!$A:$H,MATCH(Q$1,'Fielding Data'!$A$1:$H$1,0),0),"Other")</f>
        <v>56</v>
      </c>
      <c r="R3655" s="13">
        <f>IFERROR(VLOOKUP($A3655,'Fielding Data'!$A:$H,MATCH(R$1,'Fielding Data'!$A$1:$H$1,0),0),"Other")</f>
        <v>0</v>
      </c>
      <c r="S3655" s="13">
        <f>IFERROR(VLOOKUP($A3655,'Fielding Data'!$A:$H,MATCH(S$1,'Fielding Data'!$A$1:$H$1,0),0),"Other")</f>
        <v>0</v>
      </c>
      <c r="T3655" s="13">
        <f>IFERROR(VLOOKUP($A3655,'Fielding Data'!$A:$H,MATCH(T$1,'Fielding Data'!$A$1:$H$1,0),0),"Other")</f>
        <v>4</v>
      </c>
      <c r="U3655" s="13">
        <f>SUMIFS('Fielding Data'!E:E,'Fielding Data'!$A:$A,'Hitting Data'!$A3655)</f>
        <v>56</v>
      </c>
      <c r="V3655" s="13">
        <f>SUMIFS('Fielding Data'!F:F,'Fielding Data'!$A:$A,'Hitting Data'!$A3655)</f>
        <v>0</v>
      </c>
      <c r="W3655" s="13">
        <f>SUMIFS('Fielding Data'!G:G,'Fielding Data'!$A:$A,'Hitting Data'!$A3655)</f>
        <v>0</v>
      </c>
      <c r="X3655" s="13">
        <f>SUMIFS('Fielding Data'!H:H,'Fielding Data'!$A:$A,'Hitting Data'!$A3655)</f>
        <v>4</v>
      </c>
    </row>
    <row r="3656" spans="1:24" x14ac:dyDescent="0.3">
      <c r="A3656" s="13" t="str">
        <f t="shared" si="57"/>
        <v>butlejo042013</v>
      </c>
      <c r="B3656" s="16" t="s">
        <v>1890</v>
      </c>
      <c r="C3656" s="16">
        <v>2013</v>
      </c>
      <c r="D3656" s="16">
        <v>8</v>
      </c>
      <c r="E3656" s="16">
        <v>12</v>
      </c>
      <c r="F3656" s="16">
        <v>3</v>
      </c>
      <c r="G3656" s="16">
        <v>4</v>
      </c>
      <c r="H3656" s="16">
        <v>2</v>
      </c>
      <c r="I3656" s="16">
        <v>0</v>
      </c>
      <c r="J3656" s="16">
        <v>0</v>
      </c>
      <c r="K3656" s="16">
        <v>1</v>
      </c>
      <c r="L3656" s="16">
        <v>0</v>
      </c>
      <c r="M3656" s="16">
        <v>0</v>
      </c>
      <c r="N3656" s="16">
        <v>3</v>
      </c>
      <c r="O3656" s="16">
        <v>6</v>
      </c>
      <c r="P3656" s="13" t="str">
        <f>IFERROR(VLOOKUP($A3656,'Fielding Data'!$A:$H,MATCH(P$1,'Fielding Data'!$A$1:$H$1,0),0),"Other")</f>
        <v>LF</v>
      </c>
      <c r="Q3656" s="13">
        <f>IFERROR(VLOOKUP($A3656,'Fielding Data'!$A:$H,MATCH(Q$1,'Fielding Data'!$A$1:$H$1,0),0),"Other")</f>
        <v>0</v>
      </c>
      <c r="R3656" s="13">
        <f>IFERROR(VLOOKUP($A3656,'Fielding Data'!$A:$H,MATCH(R$1,'Fielding Data'!$A$1:$H$1,0),0),"Other")</f>
        <v>0</v>
      </c>
      <c r="S3656" s="13">
        <f>IFERROR(VLOOKUP($A3656,'Fielding Data'!$A:$H,MATCH(S$1,'Fielding Data'!$A$1:$H$1,0),0),"Other")</f>
        <v>0</v>
      </c>
      <c r="T3656" s="13">
        <f>IFERROR(VLOOKUP($A3656,'Fielding Data'!$A:$H,MATCH(T$1,'Fielding Data'!$A$1:$H$1,0),0),"Other")</f>
        <v>0</v>
      </c>
      <c r="U3656" s="13">
        <f>SUMIFS('Fielding Data'!E:E,'Fielding Data'!$A:$A,'Hitting Data'!$A3656)</f>
        <v>3</v>
      </c>
      <c r="V3656" s="13">
        <f>SUMIFS('Fielding Data'!F:F,'Fielding Data'!$A:$A,'Hitting Data'!$A3656)</f>
        <v>0</v>
      </c>
      <c r="W3656" s="13">
        <f>SUMIFS('Fielding Data'!G:G,'Fielding Data'!$A:$A,'Hitting Data'!$A3656)</f>
        <v>0</v>
      </c>
      <c r="X3656" s="13">
        <f>SUMIFS('Fielding Data'!H:H,'Fielding Data'!$A:$A,'Hitting Data'!$A3656)</f>
        <v>0</v>
      </c>
    </row>
    <row r="3657" spans="1:24" x14ac:dyDescent="0.3">
      <c r="A3657" s="13" t="str">
        <f t="shared" si="57"/>
        <v>butleke012013</v>
      </c>
      <c r="B3657" s="16" t="s">
        <v>1891</v>
      </c>
      <c r="C3657" s="16">
        <v>2013</v>
      </c>
      <c r="D3657" s="16">
        <v>16</v>
      </c>
      <c r="E3657" s="16">
        <v>0</v>
      </c>
      <c r="F3657" s="16">
        <v>0</v>
      </c>
      <c r="G3657" s="16">
        <v>0</v>
      </c>
      <c r="H3657" s="16">
        <v>0</v>
      </c>
      <c r="I3657" s="16">
        <v>0</v>
      </c>
      <c r="J3657" s="16">
        <v>0</v>
      </c>
      <c r="K3657" s="16">
        <v>0</v>
      </c>
      <c r="L3657" s="16">
        <v>0</v>
      </c>
      <c r="M3657" s="16">
        <v>0</v>
      </c>
      <c r="N3657" s="16">
        <v>0</v>
      </c>
      <c r="O3657" s="16">
        <v>0</v>
      </c>
      <c r="P3657" s="13" t="str">
        <f>IFERROR(VLOOKUP($A3657,'Fielding Data'!$A:$H,MATCH(P$1,'Fielding Data'!$A$1:$H$1,0),0),"Other")</f>
        <v>P</v>
      </c>
      <c r="Q3657" s="13">
        <f>IFERROR(VLOOKUP($A3657,'Fielding Data'!$A:$H,MATCH(Q$1,'Fielding Data'!$A$1:$H$1,0),0),"Other")</f>
        <v>2</v>
      </c>
      <c r="R3657" s="13">
        <f>IFERROR(VLOOKUP($A3657,'Fielding Data'!$A:$H,MATCH(R$1,'Fielding Data'!$A$1:$H$1,0),0),"Other")</f>
        <v>1</v>
      </c>
      <c r="S3657" s="13">
        <f>IFERROR(VLOOKUP($A3657,'Fielding Data'!$A:$H,MATCH(S$1,'Fielding Data'!$A$1:$H$1,0),0),"Other")</f>
        <v>0</v>
      </c>
      <c r="T3657" s="13">
        <f>IFERROR(VLOOKUP($A3657,'Fielding Data'!$A:$H,MATCH(T$1,'Fielding Data'!$A$1:$H$1,0),0),"Other")</f>
        <v>0</v>
      </c>
      <c r="U3657" s="13">
        <f>SUMIFS('Fielding Data'!E:E,'Fielding Data'!$A:$A,'Hitting Data'!$A3657)</f>
        <v>2</v>
      </c>
      <c r="V3657" s="13">
        <f>SUMIFS('Fielding Data'!F:F,'Fielding Data'!$A:$A,'Hitting Data'!$A3657)</f>
        <v>1</v>
      </c>
      <c r="W3657" s="13">
        <f>SUMIFS('Fielding Data'!G:G,'Fielding Data'!$A:$A,'Hitting Data'!$A3657)</f>
        <v>0</v>
      </c>
      <c r="X3657" s="13">
        <f>SUMIFS('Fielding Data'!H:H,'Fielding Data'!$A:$A,'Hitting Data'!$A3657)</f>
        <v>0</v>
      </c>
    </row>
    <row r="3658" spans="1:24" x14ac:dyDescent="0.3">
      <c r="A3658" s="13" t="str">
        <f t="shared" si="57"/>
        <v>byrdati012013</v>
      </c>
      <c r="B3658" s="16" t="s">
        <v>67</v>
      </c>
      <c r="C3658" s="16">
        <v>2013</v>
      </c>
      <c r="D3658" s="16">
        <v>8</v>
      </c>
      <c r="E3658" s="16">
        <v>0</v>
      </c>
      <c r="F3658" s="16">
        <v>0</v>
      </c>
      <c r="G3658" s="16">
        <v>0</v>
      </c>
      <c r="H3658" s="16">
        <v>0</v>
      </c>
      <c r="I3658" s="16">
        <v>0</v>
      </c>
      <c r="J3658" s="16">
        <v>0</v>
      </c>
      <c r="K3658" s="16">
        <v>0</v>
      </c>
      <c r="L3658" s="16">
        <v>0</v>
      </c>
      <c r="M3658" s="16">
        <v>0</v>
      </c>
      <c r="N3658" s="16">
        <v>0</v>
      </c>
      <c r="O3658" s="16">
        <v>0</v>
      </c>
      <c r="P3658" s="13" t="str">
        <f>IFERROR(VLOOKUP($A3658,'Fielding Data'!$A:$H,MATCH(P$1,'Fielding Data'!$A$1:$H$1,0),0),"Other")</f>
        <v>P</v>
      </c>
      <c r="Q3658" s="13">
        <f>IFERROR(VLOOKUP($A3658,'Fielding Data'!$A:$H,MATCH(Q$1,'Fielding Data'!$A$1:$H$1,0),0),"Other")</f>
        <v>0</v>
      </c>
      <c r="R3658" s="13">
        <f>IFERROR(VLOOKUP($A3658,'Fielding Data'!$A:$H,MATCH(R$1,'Fielding Data'!$A$1:$H$1,0),0),"Other")</f>
        <v>0</v>
      </c>
      <c r="S3658" s="13">
        <f>IFERROR(VLOOKUP($A3658,'Fielding Data'!$A:$H,MATCH(S$1,'Fielding Data'!$A$1:$H$1,0),0),"Other")</f>
        <v>0</v>
      </c>
      <c r="T3658" s="13">
        <f>IFERROR(VLOOKUP($A3658,'Fielding Data'!$A:$H,MATCH(T$1,'Fielding Data'!$A$1:$H$1,0),0),"Other")</f>
        <v>0</v>
      </c>
      <c r="U3658" s="13">
        <f>SUMIFS('Fielding Data'!E:E,'Fielding Data'!$A:$A,'Hitting Data'!$A3658)</f>
        <v>0</v>
      </c>
      <c r="V3658" s="13">
        <f>SUMIFS('Fielding Data'!F:F,'Fielding Data'!$A:$A,'Hitting Data'!$A3658)</f>
        <v>0</v>
      </c>
      <c r="W3658" s="13">
        <f>SUMIFS('Fielding Data'!G:G,'Fielding Data'!$A:$A,'Hitting Data'!$A3658)</f>
        <v>0</v>
      </c>
      <c r="X3658" s="13">
        <f>SUMIFS('Fielding Data'!H:H,'Fielding Data'!$A:$A,'Hitting Data'!$A3658)</f>
        <v>0</v>
      </c>
    </row>
    <row r="3659" spans="1:24" x14ac:dyDescent="0.3">
      <c r="A3659" s="13" t="str">
        <f t="shared" si="57"/>
        <v>cabrace012013</v>
      </c>
      <c r="B3659" s="16" t="s">
        <v>1892</v>
      </c>
      <c r="C3659" s="16">
        <v>2013</v>
      </c>
      <c r="D3659" s="16">
        <v>8</v>
      </c>
      <c r="E3659" s="16">
        <v>0</v>
      </c>
      <c r="F3659" s="16">
        <v>0</v>
      </c>
      <c r="G3659" s="16">
        <v>0</v>
      </c>
      <c r="H3659" s="16">
        <v>0</v>
      </c>
      <c r="I3659" s="16">
        <v>0</v>
      </c>
      <c r="J3659" s="16">
        <v>0</v>
      </c>
      <c r="K3659" s="16">
        <v>0</v>
      </c>
      <c r="L3659" s="16">
        <v>0</v>
      </c>
      <c r="M3659" s="16">
        <v>0</v>
      </c>
      <c r="N3659" s="16">
        <v>0</v>
      </c>
      <c r="O3659" s="16">
        <v>0</v>
      </c>
      <c r="P3659" s="13" t="str">
        <f>IFERROR(VLOOKUP($A3659,'Fielding Data'!$A:$H,MATCH(P$1,'Fielding Data'!$A$1:$H$1,0),0),"Other")</f>
        <v>P</v>
      </c>
      <c r="Q3659" s="13">
        <f>IFERROR(VLOOKUP($A3659,'Fielding Data'!$A:$H,MATCH(Q$1,'Fielding Data'!$A$1:$H$1,0),0),"Other")</f>
        <v>0</v>
      </c>
      <c r="R3659" s="13">
        <f>IFERROR(VLOOKUP($A3659,'Fielding Data'!$A:$H,MATCH(R$1,'Fielding Data'!$A$1:$H$1,0),0),"Other")</f>
        <v>0</v>
      </c>
      <c r="S3659" s="13">
        <f>IFERROR(VLOOKUP($A3659,'Fielding Data'!$A:$H,MATCH(S$1,'Fielding Data'!$A$1:$H$1,0),0),"Other")</f>
        <v>0</v>
      </c>
      <c r="T3659" s="13">
        <f>IFERROR(VLOOKUP($A3659,'Fielding Data'!$A:$H,MATCH(T$1,'Fielding Data'!$A$1:$H$1,0),0),"Other")</f>
        <v>0</v>
      </c>
      <c r="U3659" s="13">
        <f>SUMIFS('Fielding Data'!E:E,'Fielding Data'!$A:$A,'Hitting Data'!$A3659)</f>
        <v>0</v>
      </c>
      <c r="V3659" s="13">
        <f>SUMIFS('Fielding Data'!F:F,'Fielding Data'!$A:$A,'Hitting Data'!$A3659)</f>
        <v>0</v>
      </c>
      <c r="W3659" s="13">
        <f>SUMIFS('Fielding Data'!G:G,'Fielding Data'!$A:$A,'Hitting Data'!$A3659)</f>
        <v>0</v>
      </c>
      <c r="X3659" s="13">
        <f>SUMIFS('Fielding Data'!H:H,'Fielding Data'!$A:$A,'Hitting Data'!$A3659)</f>
        <v>0</v>
      </c>
    </row>
    <row r="3660" spans="1:24" x14ac:dyDescent="0.3">
      <c r="A3660" s="13" t="str">
        <f t="shared" si="57"/>
        <v>cabreal032013</v>
      </c>
      <c r="B3660" s="16" t="s">
        <v>1676</v>
      </c>
      <c r="C3660" s="16">
        <v>2013</v>
      </c>
      <c r="D3660" s="16">
        <v>7</v>
      </c>
      <c r="E3660" s="16">
        <v>0</v>
      </c>
      <c r="F3660" s="16">
        <v>0</v>
      </c>
      <c r="G3660" s="16">
        <v>0</v>
      </c>
      <c r="H3660" s="16">
        <v>0</v>
      </c>
      <c r="I3660" s="16">
        <v>0</v>
      </c>
      <c r="J3660" s="16">
        <v>0</v>
      </c>
      <c r="K3660" s="16">
        <v>0</v>
      </c>
      <c r="L3660" s="16">
        <v>0</v>
      </c>
      <c r="M3660" s="16">
        <v>0</v>
      </c>
      <c r="N3660" s="16">
        <v>0</v>
      </c>
      <c r="O3660" s="16">
        <v>0</v>
      </c>
      <c r="P3660" s="13" t="str">
        <f>IFERROR(VLOOKUP($A3660,'Fielding Data'!$A:$H,MATCH(P$1,'Fielding Data'!$A$1:$H$1,0),0),"Other")</f>
        <v>P</v>
      </c>
      <c r="Q3660" s="13">
        <f>IFERROR(VLOOKUP($A3660,'Fielding Data'!$A:$H,MATCH(Q$1,'Fielding Data'!$A$1:$H$1,0),0),"Other")</f>
        <v>1</v>
      </c>
      <c r="R3660" s="13">
        <f>IFERROR(VLOOKUP($A3660,'Fielding Data'!$A:$H,MATCH(R$1,'Fielding Data'!$A$1:$H$1,0),0),"Other")</f>
        <v>2</v>
      </c>
      <c r="S3660" s="13">
        <f>IFERROR(VLOOKUP($A3660,'Fielding Data'!$A:$H,MATCH(S$1,'Fielding Data'!$A$1:$H$1,0),0),"Other")</f>
        <v>0</v>
      </c>
      <c r="T3660" s="13">
        <f>IFERROR(VLOOKUP($A3660,'Fielding Data'!$A:$H,MATCH(T$1,'Fielding Data'!$A$1:$H$1,0),0),"Other")</f>
        <v>0</v>
      </c>
      <c r="U3660" s="13">
        <f>SUMIFS('Fielding Data'!E:E,'Fielding Data'!$A:$A,'Hitting Data'!$A3660)</f>
        <v>1</v>
      </c>
      <c r="V3660" s="13">
        <f>SUMIFS('Fielding Data'!F:F,'Fielding Data'!$A:$A,'Hitting Data'!$A3660)</f>
        <v>2</v>
      </c>
      <c r="W3660" s="13">
        <f>SUMIFS('Fielding Data'!G:G,'Fielding Data'!$A:$A,'Hitting Data'!$A3660)</f>
        <v>0</v>
      </c>
      <c r="X3660" s="13">
        <f>SUMIFS('Fielding Data'!H:H,'Fielding Data'!$A:$A,'Hitting Data'!$A3660)</f>
        <v>0</v>
      </c>
    </row>
    <row r="3661" spans="1:24" x14ac:dyDescent="0.3">
      <c r="A3661" s="13" t="str">
        <f t="shared" si="57"/>
        <v>cabreas012013</v>
      </c>
      <c r="B3661" s="16" t="s">
        <v>769</v>
      </c>
      <c r="C3661" s="16">
        <v>2013</v>
      </c>
      <c r="D3661" s="16">
        <v>136</v>
      </c>
      <c r="E3661" s="16">
        <v>508</v>
      </c>
      <c r="F3661" s="16">
        <v>66</v>
      </c>
      <c r="G3661" s="16">
        <v>123</v>
      </c>
      <c r="H3661" s="16">
        <v>35</v>
      </c>
      <c r="I3661" s="16">
        <v>2</v>
      </c>
      <c r="J3661" s="16">
        <v>14</v>
      </c>
      <c r="K3661" s="16">
        <v>64</v>
      </c>
      <c r="L3661" s="16">
        <v>9</v>
      </c>
      <c r="M3661" s="16">
        <v>3</v>
      </c>
      <c r="N3661" s="16">
        <v>35</v>
      </c>
      <c r="O3661" s="16">
        <v>114</v>
      </c>
      <c r="P3661" s="13" t="str">
        <f>IFERROR(VLOOKUP($A3661,'Fielding Data'!$A:$H,MATCH(P$1,'Fielding Data'!$A$1:$H$1,0),0),"Other")</f>
        <v>SS</v>
      </c>
      <c r="Q3661" s="13">
        <f>IFERROR(VLOOKUP($A3661,'Fielding Data'!$A:$H,MATCH(Q$1,'Fielding Data'!$A$1:$H$1,0),0),"Other")</f>
        <v>180</v>
      </c>
      <c r="R3661" s="13">
        <f>IFERROR(VLOOKUP($A3661,'Fielding Data'!$A:$H,MATCH(R$1,'Fielding Data'!$A$1:$H$1,0),0),"Other")</f>
        <v>314</v>
      </c>
      <c r="S3661" s="13">
        <f>IFERROR(VLOOKUP($A3661,'Fielding Data'!$A:$H,MATCH(S$1,'Fielding Data'!$A$1:$H$1,0),0),"Other")</f>
        <v>9</v>
      </c>
      <c r="T3661" s="13">
        <f>IFERROR(VLOOKUP($A3661,'Fielding Data'!$A:$H,MATCH(T$1,'Fielding Data'!$A$1:$H$1,0),0),"Other")</f>
        <v>70</v>
      </c>
      <c r="U3661" s="13">
        <f>SUMIFS('Fielding Data'!E:E,'Fielding Data'!$A:$A,'Hitting Data'!$A3661)</f>
        <v>180</v>
      </c>
      <c r="V3661" s="13">
        <f>SUMIFS('Fielding Data'!F:F,'Fielding Data'!$A:$A,'Hitting Data'!$A3661)</f>
        <v>314</v>
      </c>
      <c r="W3661" s="13">
        <f>SUMIFS('Fielding Data'!G:G,'Fielding Data'!$A:$A,'Hitting Data'!$A3661)</f>
        <v>9</v>
      </c>
      <c r="X3661" s="13">
        <f>SUMIFS('Fielding Data'!H:H,'Fielding Data'!$A:$A,'Hitting Data'!$A3661)</f>
        <v>70</v>
      </c>
    </row>
    <row r="3662" spans="1:24" x14ac:dyDescent="0.3">
      <c r="A3662" s="13" t="str">
        <f t="shared" si="57"/>
        <v>cabreev012013</v>
      </c>
      <c r="B3662" s="16" t="s">
        <v>1060</v>
      </c>
      <c r="C3662" s="16">
        <v>2013</v>
      </c>
      <c r="D3662" s="16">
        <v>95</v>
      </c>
      <c r="E3662" s="16">
        <v>381</v>
      </c>
      <c r="F3662" s="16">
        <v>54</v>
      </c>
      <c r="G3662" s="16">
        <v>108</v>
      </c>
      <c r="H3662" s="16">
        <v>15</v>
      </c>
      <c r="I3662" s="16">
        <v>5</v>
      </c>
      <c r="J3662" s="16">
        <v>4</v>
      </c>
      <c r="K3662" s="16">
        <v>31</v>
      </c>
      <c r="L3662" s="16">
        <v>37</v>
      </c>
      <c r="M3662" s="16">
        <v>12</v>
      </c>
      <c r="N3662" s="16">
        <v>41</v>
      </c>
      <c r="O3662" s="16">
        <v>69</v>
      </c>
      <c r="P3662" s="13" t="str">
        <f>IFERROR(VLOOKUP($A3662,'Fielding Data'!$A:$H,MATCH(P$1,'Fielding Data'!$A$1:$H$1,0),0),"Other")</f>
        <v>SS</v>
      </c>
      <c r="Q3662" s="13">
        <f>IFERROR(VLOOKUP($A3662,'Fielding Data'!$A:$H,MATCH(Q$1,'Fielding Data'!$A$1:$H$1,0),0),"Other")</f>
        <v>143</v>
      </c>
      <c r="R3662" s="13">
        <f>IFERROR(VLOOKUP($A3662,'Fielding Data'!$A:$H,MATCH(R$1,'Fielding Data'!$A$1:$H$1,0),0),"Other")</f>
        <v>298</v>
      </c>
      <c r="S3662" s="13">
        <f>IFERROR(VLOOKUP($A3662,'Fielding Data'!$A:$H,MATCH(S$1,'Fielding Data'!$A$1:$H$1,0),0),"Other")</f>
        <v>6</v>
      </c>
      <c r="T3662" s="13">
        <f>IFERROR(VLOOKUP($A3662,'Fielding Data'!$A:$H,MATCH(T$1,'Fielding Data'!$A$1:$H$1,0),0),"Other")</f>
        <v>59</v>
      </c>
      <c r="U3662" s="13">
        <f>SUMIFS('Fielding Data'!E:E,'Fielding Data'!$A:$A,'Hitting Data'!$A3662)</f>
        <v>143</v>
      </c>
      <c r="V3662" s="13">
        <f>SUMIFS('Fielding Data'!F:F,'Fielding Data'!$A:$A,'Hitting Data'!$A3662)</f>
        <v>298</v>
      </c>
      <c r="W3662" s="13">
        <f>SUMIFS('Fielding Data'!G:G,'Fielding Data'!$A:$A,'Hitting Data'!$A3662)</f>
        <v>6</v>
      </c>
      <c r="X3662" s="13">
        <f>SUMIFS('Fielding Data'!H:H,'Fielding Data'!$A:$A,'Hitting Data'!$A3662)</f>
        <v>59</v>
      </c>
    </row>
    <row r="3663" spans="1:24" x14ac:dyDescent="0.3">
      <c r="A3663" s="13" t="str">
        <f t="shared" si="57"/>
        <v>cabreme012013</v>
      </c>
      <c r="B3663" s="16" t="s">
        <v>523</v>
      </c>
      <c r="C3663" s="16">
        <v>2013</v>
      </c>
      <c r="D3663" s="16">
        <v>88</v>
      </c>
      <c r="E3663" s="16">
        <v>344</v>
      </c>
      <c r="F3663" s="16">
        <v>39</v>
      </c>
      <c r="G3663" s="16">
        <v>96</v>
      </c>
      <c r="H3663" s="16">
        <v>15</v>
      </c>
      <c r="I3663" s="16">
        <v>2</v>
      </c>
      <c r="J3663" s="16">
        <v>3</v>
      </c>
      <c r="K3663" s="16">
        <v>30</v>
      </c>
      <c r="L3663" s="16">
        <v>2</v>
      </c>
      <c r="M3663" s="16">
        <v>2</v>
      </c>
      <c r="N3663" s="16">
        <v>23</v>
      </c>
      <c r="O3663" s="16">
        <v>47</v>
      </c>
      <c r="P3663" s="13" t="str">
        <f>IFERROR(VLOOKUP($A3663,'Fielding Data'!$A:$H,MATCH(P$1,'Fielding Data'!$A$1:$H$1,0),0),"Other")</f>
        <v>LF</v>
      </c>
      <c r="Q3663" s="13">
        <f>IFERROR(VLOOKUP($A3663,'Fielding Data'!$A:$H,MATCH(Q$1,'Fielding Data'!$A$1:$H$1,0),0),"Other")</f>
        <v>0</v>
      </c>
      <c r="R3663" s="13">
        <f>IFERROR(VLOOKUP($A3663,'Fielding Data'!$A:$H,MATCH(R$1,'Fielding Data'!$A$1:$H$1,0),0),"Other")</f>
        <v>0</v>
      </c>
      <c r="S3663" s="13">
        <f>IFERROR(VLOOKUP($A3663,'Fielding Data'!$A:$H,MATCH(S$1,'Fielding Data'!$A$1:$H$1,0),0),"Other")</f>
        <v>0</v>
      </c>
      <c r="T3663" s="13">
        <f>IFERROR(VLOOKUP($A3663,'Fielding Data'!$A:$H,MATCH(T$1,'Fielding Data'!$A$1:$H$1,0),0),"Other")</f>
        <v>0</v>
      </c>
      <c r="U3663" s="13">
        <f>SUMIFS('Fielding Data'!E:E,'Fielding Data'!$A:$A,'Hitting Data'!$A3663)</f>
        <v>126</v>
      </c>
      <c r="V3663" s="13">
        <f>SUMIFS('Fielding Data'!F:F,'Fielding Data'!$A:$A,'Hitting Data'!$A3663)</f>
        <v>3</v>
      </c>
      <c r="W3663" s="13">
        <f>SUMIFS('Fielding Data'!G:G,'Fielding Data'!$A:$A,'Hitting Data'!$A3663)</f>
        <v>1</v>
      </c>
      <c r="X3663" s="13">
        <f>SUMIFS('Fielding Data'!H:H,'Fielding Data'!$A:$A,'Hitting Data'!$A3663)</f>
        <v>0</v>
      </c>
    </row>
    <row r="3664" spans="1:24" x14ac:dyDescent="0.3">
      <c r="A3664" s="13" t="str">
        <f t="shared" si="57"/>
        <v>cabremi012013</v>
      </c>
      <c r="B3664" s="16" t="s">
        <v>358</v>
      </c>
      <c r="C3664" s="16">
        <v>2013</v>
      </c>
      <c r="D3664" s="16">
        <v>148</v>
      </c>
      <c r="E3664" s="16">
        <v>555</v>
      </c>
      <c r="F3664" s="16">
        <v>103</v>
      </c>
      <c r="G3664" s="16">
        <v>193</v>
      </c>
      <c r="H3664" s="16">
        <v>26</v>
      </c>
      <c r="I3664" s="16">
        <v>1</v>
      </c>
      <c r="J3664" s="16">
        <v>44</v>
      </c>
      <c r="K3664" s="16">
        <v>137</v>
      </c>
      <c r="L3664" s="16">
        <v>3</v>
      </c>
      <c r="M3664" s="16">
        <v>0</v>
      </c>
      <c r="N3664" s="16">
        <v>90</v>
      </c>
      <c r="O3664" s="16">
        <v>94</v>
      </c>
      <c r="P3664" s="13" t="str">
        <f>IFERROR(VLOOKUP($A3664,'Fielding Data'!$A:$H,MATCH(P$1,'Fielding Data'!$A$1:$H$1,0),0),"Other")</f>
        <v>3B</v>
      </c>
      <c r="Q3664" s="13">
        <f>IFERROR(VLOOKUP($A3664,'Fielding Data'!$A:$H,MATCH(Q$1,'Fielding Data'!$A$1:$H$1,0),0),"Other")</f>
        <v>87</v>
      </c>
      <c r="R3664" s="13">
        <f>IFERROR(VLOOKUP($A3664,'Fielding Data'!$A:$H,MATCH(R$1,'Fielding Data'!$A$1:$H$1,0),0),"Other")</f>
        <v>184</v>
      </c>
      <c r="S3664" s="13">
        <f>IFERROR(VLOOKUP($A3664,'Fielding Data'!$A:$H,MATCH(S$1,'Fielding Data'!$A$1:$H$1,0),0),"Other")</f>
        <v>12</v>
      </c>
      <c r="T3664" s="13">
        <f>IFERROR(VLOOKUP($A3664,'Fielding Data'!$A:$H,MATCH(T$1,'Fielding Data'!$A$1:$H$1,0),0),"Other")</f>
        <v>24</v>
      </c>
      <c r="U3664" s="13">
        <f>SUMIFS('Fielding Data'!E:E,'Fielding Data'!$A:$A,'Hitting Data'!$A3664)</f>
        <v>87</v>
      </c>
      <c r="V3664" s="13">
        <f>SUMIFS('Fielding Data'!F:F,'Fielding Data'!$A:$A,'Hitting Data'!$A3664)</f>
        <v>184</v>
      </c>
      <c r="W3664" s="13">
        <f>SUMIFS('Fielding Data'!G:G,'Fielding Data'!$A:$A,'Hitting Data'!$A3664)</f>
        <v>12</v>
      </c>
      <c r="X3664" s="13">
        <f>SUMIFS('Fielding Data'!H:H,'Fielding Data'!$A:$A,'Hitting Data'!$A3664)</f>
        <v>24</v>
      </c>
    </row>
    <row r="3665" spans="1:24" x14ac:dyDescent="0.3">
      <c r="A3665" s="13" t="str">
        <f t="shared" si="57"/>
        <v>cahiltr012013</v>
      </c>
      <c r="B3665" s="16" t="s">
        <v>1061</v>
      </c>
      <c r="C3665" s="16">
        <v>2013</v>
      </c>
      <c r="D3665" s="16">
        <v>26</v>
      </c>
      <c r="E3665" s="16">
        <v>49</v>
      </c>
      <c r="F3665" s="16">
        <v>2</v>
      </c>
      <c r="G3665" s="16">
        <v>4</v>
      </c>
      <c r="H3665" s="16">
        <v>1</v>
      </c>
      <c r="I3665" s="16">
        <v>1</v>
      </c>
      <c r="J3665" s="16">
        <v>0</v>
      </c>
      <c r="K3665" s="16">
        <v>5</v>
      </c>
      <c r="L3665" s="16">
        <v>0</v>
      </c>
      <c r="M3665" s="16">
        <v>0</v>
      </c>
      <c r="N3665" s="16">
        <v>0</v>
      </c>
      <c r="O3665" s="16">
        <v>20</v>
      </c>
      <c r="P3665" s="13" t="str">
        <f>IFERROR(VLOOKUP($A3665,'Fielding Data'!$A:$H,MATCH(P$1,'Fielding Data'!$A$1:$H$1,0),0),"Other")</f>
        <v>P</v>
      </c>
      <c r="Q3665" s="13">
        <f>IFERROR(VLOOKUP($A3665,'Fielding Data'!$A:$H,MATCH(Q$1,'Fielding Data'!$A$1:$H$1,0),0),"Other")</f>
        <v>4</v>
      </c>
      <c r="R3665" s="13">
        <f>IFERROR(VLOOKUP($A3665,'Fielding Data'!$A:$H,MATCH(R$1,'Fielding Data'!$A$1:$H$1,0),0),"Other")</f>
        <v>36</v>
      </c>
      <c r="S3665" s="13">
        <f>IFERROR(VLOOKUP($A3665,'Fielding Data'!$A:$H,MATCH(S$1,'Fielding Data'!$A$1:$H$1,0),0),"Other")</f>
        <v>0</v>
      </c>
      <c r="T3665" s="13">
        <f>IFERROR(VLOOKUP($A3665,'Fielding Data'!$A:$H,MATCH(T$1,'Fielding Data'!$A$1:$H$1,0),0),"Other")</f>
        <v>3</v>
      </c>
      <c r="U3665" s="13">
        <f>SUMIFS('Fielding Data'!E:E,'Fielding Data'!$A:$A,'Hitting Data'!$A3665)</f>
        <v>4</v>
      </c>
      <c r="V3665" s="13">
        <f>SUMIFS('Fielding Data'!F:F,'Fielding Data'!$A:$A,'Hitting Data'!$A3665)</f>
        <v>36</v>
      </c>
      <c r="W3665" s="13">
        <f>SUMIFS('Fielding Data'!G:G,'Fielding Data'!$A:$A,'Hitting Data'!$A3665)</f>
        <v>0</v>
      </c>
      <c r="X3665" s="13">
        <f>SUMIFS('Fielding Data'!H:H,'Fielding Data'!$A:$A,'Hitting Data'!$A3665)</f>
        <v>3</v>
      </c>
    </row>
    <row r="3666" spans="1:24" x14ac:dyDescent="0.3">
      <c r="A3666" s="13" t="str">
        <f t="shared" si="57"/>
        <v>cainlo012013</v>
      </c>
      <c r="B3666" s="16" t="s">
        <v>1239</v>
      </c>
      <c r="C3666" s="16">
        <v>2013</v>
      </c>
      <c r="D3666" s="16">
        <v>115</v>
      </c>
      <c r="E3666" s="16">
        <v>399</v>
      </c>
      <c r="F3666" s="16">
        <v>54</v>
      </c>
      <c r="G3666" s="16">
        <v>100</v>
      </c>
      <c r="H3666" s="16">
        <v>21</v>
      </c>
      <c r="I3666" s="16">
        <v>3</v>
      </c>
      <c r="J3666" s="16">
        <v>4</v>
      </c>
      <c r="K3666" s="16">
        <v>46</v>
      </c>
      <c r="L3666" s="16">
        <v>14</v>
      </c>
      <c r="M3666" s="16">
        <v>6</v>
      </c>
      <c r="N3666" s="16">
        <v>33</v>
      </c>
      <c r="O3666" s="16">
        <v>90</v>
      </c>
      <c r="P3666" s="13" t="str">
        <f>IFERROR(VLOOKUP($A3666,'Fielding Data'!$A:$H,MATCH(P$1,'Fielding Data'!$A$1:$H$1,0),0),"Other")</f>
        <v>CF</v>
      </c>
      <c r="Q3666" s="13">
        <f>IFERROR(VLOOKUP($A3666,'Fielding Data'!$A:$H,MATCH(Q$1,'Fielding Data'!$A$1:$H$1,0),0),"Other")</f>
        <v>0</v>
      </c>
      <c r="R3666" s="13">
        <f>IFERROR(VLOOKUP($A3666,'Fielding Data'!$A:$H,MATCH(R$1,'Fielding Data'!$A$1:$H$1,0),0),"Other")</f>
        <v>0</v>
      </c>
      <c r="S3666" s="13">
        <f>IFERROR(VLOOKUP($A3666,'Fielding Data'!$A:$H,MATCH(S$1,'Fielding Data'!$A$1:$H$1,0),0),"Other")</f>
        <v>0</v>
      </c>
      <c r="T3666" s="13">
        <f>IFERROR(VLOOKUP($A3666,'Fielding Data'!$A:$H,MATCH(T$1,'Fielding Data'!$A$1:$H$1,0),0),"Other")</f>
        <v>0</v>
      </c>
      <c r="U3666" s="13">
        <f>SUMIFS('Fielding Data'!E:E,'Fielding Data'!$A:$A,'Hitting Data'!$A3666)</f>
        <v>296</v>
      </c>
      <c r="V3666" s="13">
        <f>SUMIFS('Fielding Data'!F:F,'Fielding Data'!$A:$A,'Hitting Data'!$A3666)</f>
        <v>7</v>
      </c>
      <c r="W3666" s="13">
        <f>SUMIFS('Fielding Data'!G:G,'Fielding Data'!$A:$A,'Hitting Data'!$A3666)</f>
        <v>3</v>
      </c>
      <c r="X3666" s="13">
        <f>SUMIFS('Fielding Data'!H:H,'Fielding Data'!$A:$A,'Hitting Data'!$A3666)</f>
        <v>0</v>
      </c>
    </row>
    <row r="3667" spans="1:24" x14ac:dyDescent="0.3">
      <c r="A3667" s="13" t="str">
        <f t="shared" si="57"/>
        <v>cainma012013</v>
      </c>
      <c r="B3667" s="16" t="s">
        <v>524</v>
      </c>
      <c r="C3667" s="16">
        <v>2013</v>
      </c>
      <c r="D3667" s="16">
        <v>30</v>
      </c>
      <c r="E3667" s="16">
        <v>52</v>
      </c>
      <c r="F3667" s="16">
        <v>0</v>
      </c>
      <c r="G3667" s="16">
        <v>5</v>
      </c>
      <c r="H3667" s="16">
        <v>0</v>
      </c>
      <c r="I3667" s="16">
        <v>0</v>
      </c>
      <c r="J3667" s="16">
        <v>0</v>
      </c>
      <c r="K3667" s="16">
        <v>2</v>
      </c>
      <c r="L3667" s="16">
        <v>0</v>
      </c>
      <c r="M3667" s="16">
        <v>0</v>
      </c>
      <c r="N3667" s="16">
        <v>2</v>
      </c>
      <c r="O3667" s="16">
        <v>22</v>
      </c>
      <c r="P3667" s="13" t="str">
        <f>IFERROR(VLOOKUP($A3667,'Fielding Data'!$A:$H,MATCH(P$1,'Fielding Data'!$A$1:$H$1,0),0),"Other")</f>
        <v>P</v>
      </c>
      <c r="Q3667" s="13">
        <f>IFERROR(VLOOKUP($A3667,'Fielding Data'!$A:$H,MATCH(Q$1,'Fielding Data'!$A$1:$H$1,0),0),"Other")</f>
        <v>12</v>
      </c>
      <c r="R3667" s="13">
        <f>IFERROR(VLOOKUP($A3667,'Fielding Data'!$A:$H,MATCH(R$1,'Fielding Data'!$A$1:$H$1,0),0),"Other")</f>
        <v>25</v>
      </c>
      <c r="S3667" s="13">
        <f>IFERROR(VLOOKUP($A3667,'Fielding Data'!$A:$H,MATCH(S$1,'Fielding Data'!$A$1:$H$1,0),0),"Other")</f>
        <v>1</v>
      </c>
      <c r="T3667" s="13">
        <f>IFERROR(VLOOKUP($A3667,'Fielding Data'!$A:$H,MATCH(T$1,'Fielding Data'!$A$1:$H$1,0),0),"Other")</f>
        <v>2</v>
      </c>
      <c r="U3667" s="13">
        <f>SUMIFS('Fielding Data'!E:E,'Fielding Data'!$A:$A,'Hitting Data'!$A3667)</f>
        <v>12</v>
      </c>
      <c r="V3667" s="13">
        <f>SUMIFS('Fielding Data'!F:F,'Fielding Data'!$A:$A,'Hitting Data'!$A3667)</f>
        <v>25</v>
      </c>
      <c r="W3667" s="13">
        <f>SUMIFS('Fielding Data'!G:G,'Fielding Data'!$A:$A,'Hitting Data'!$A3667)</f>
        <v>1</v>
      </c>
      <c r="X3667" s="13">
        <f>SUMIFS('Fielding Data'!H:H,'Fielding Data'!$A:$A,'Hitting Data'!$A3667)</f>
        <v>2</v>
      </c>
    </row>
    <row r="3668" spans="1:24" x14ac:dyDescent="0.3">
      <c r="A3668" s="13" t="str">
        <f t="shared" si="57"/>
        <v>calhoko012013</v>
      </c>
      <c r="B3668" s="16" t="s">
        <v>1678</v>
      </c>
      <c r="C3668" s="16">
        <v>2013</v>
      </c>
      <c r="D3668" s="16">
        <v>58</v>
      </c>
      <c r="E3668" s="16">
        <v>195</v>
      </c>
      <c r="F3668" s="16">
        <v>29</v>
      </c>
      <c r="G3668" s="16">
        <v>55</v>
      </c>
      <c r="H3668" s="16">
        <v>7</v>
      </c>
      <c r="I3668" s="16">
        <v>2</v>
      </c>
      <c r="J3668" s="16">
        <v>8</v>
      </c>
      <c r="K3668" s="16">
        <v>32</v>
      </c>
      <c r="L3668" s="16">
        <v>2</v>
      </c>
      <c r="M3668" s="16">
        <v>2</v>
      </c>
      <c r="N3668" s="16">
        <v>21</v>
      </c>
      <c r="O3668" s="16">
        <v>41</v>
      </c>
      <c r="P3668" s="13" t="str">
        <f>IFERROR(VLOOKUP($A3668,'Fielding Data'!$A:$H,MATCH(P$1,'Fielding Data'!$A$1:$H$1,0),0),"Other")</f>
        <v>1B</v>
      </c>
      <c r="Q3668" s="13">
        <f>IFERROR(VLOOKUP($A3668,'Fielding Data'!$A:$H,MATCH(Q$1,'Fielding Data'!$A$1:$H$1,0),0),"Other")</f>
        <v>44</v>
      </c>
      <c r="R3668" s="13">
        <f>IFERROR(VLOOKUP($A3668,'Fielding Data'!$A:$H,MATCH(R$1,'Fielding Data'!$A$1:$H$1,0),0),"Other")</f>
        <v>4</v>
      </c>
      <c r="S3668" s="13">
        <f>IFERROR(VLOOKUP($A3668,'Fielding Data'!$A:$H,MATCH(S$1,'Fielding Data'!$A$1:$H$1,0),0),"Other")</f>
        <v>2</v>
      </c>
      <c r="T3668" s="13">
        <f>IFERROR(VLOOKUP($A3668,'Fielding Data'!$A:$H,MATCH(T$1,'Fielding Data'!$A$1:$H$1,0),0),"Other")</f>
        <v>3</v>
      </c>
      <c r="U3668" s="13">
        <f>SUMIFS('Fielding Data'!E:E,'Fielding Data'!$A:$A,'Hitting Data'!$A3668)</f>
        <v>152</v>
      </c>
      <c r="V3668" s="13">
        <f>SUMIFS('Fielding Data'!F:F,'Fielding Data'!$A:$A,'Hitting Data'!$A3668)</f>
        <v>8</v>
      </c>
      <c r="W3668" s="13">
        <f>SUMIFS('Fielding Data'!G:G,'Fielding Data'!$A:$A,'Hitting Data'!$A3668)</f>
        <v>8</v>
      </c>
      <c r="X3668" s="13">
        <f>SUMIFS('Fielding Data'!H:H,'Fielding Data'!$A:$A,'Hitting Data'!$A3668)</f>
        <v>6</v>
      </c>
    </row>
    <row r="3669" spans="1:24" x14ac:dyDescent="0.3">
      <c r="A3669" s="13" t="str">
        <f t="shared" si="57"/>
        <v>caminar012013</v>
      </c>
      <c r="B3669" s="16" t="s">
        <v>1893</v>
      </c>
      <c r="C3669" s="16">
        <v>2013</v>
      </c>
      <c r="D3669" s="16">
        <v>13</v>
      </c>
      <c r="E3669" s="16">
        <v>0</v>
      </c>
      <c r="F3669" s="16">
        <v>0</v>
      </c>
      <c r="G3669" s="16">
        <v>0</v>
      </c>
      <c r="H3669" s="16">
        <v>0</v>
      </c>
      <c r="I3669" s="16">
        <v>0</v>
      </c>
      <c r="J3669" s="16">
        <v>0</v>
      </c>
      <c r="K3669" s="16">
        <v>0</v>
      </c>
      <c r="L3669" s="16">
        <v>0</v>
      </c>
      <c r="M3669" s="16">
        <v>0</v>
      </c>
      <c r="N3669" s="16">
        <v>0</v>
      </c>
      <c r="O3669" s="16">
        <v>0</v>
      </c>
      <c r="P3669" s="13" t="str">
        <f>IFERROR(VLOOKUP($A3669,'Fielding Data'!$A:$H,MATCH(P$1,'Fielding Data'!$A$1:$H$1,0),0),"Other")</f>
        <v>P</v>
      </c>
      <c r="Q3669" s="13">
        <f>IFERROR(VLOOKUP($A3669,'Fielding Data'!$A:$H,MATCH(Q$1,'Fielding Data'!$A$1:$H$1,0),0),"Other")</f>
        <v>0</v>
      </c>
      <c r="R3669" s="13">
        <f>IFERROR(VLOOKUP($A3669,'Fielding Data'!$A:$H,MATCH(R$1,'Fielding Data'!$A$1:$H$1,0),0),"Other")</f>
        <v>0</v>
      </c>
      <c r="S3669" s="13">
        <f>IFERROR(VLOOKUP($A3669,'Fielding Data'!$A:$H,MATCH(S$1,'Fielding Data'!$A$1:$H$1,0),0),"Other")</f>
        <v>0</v>
      </c>
      <c r="T3669" s="13">
        <f>IFERROR(VLOOKUP($A3669,'Fielding Data'!$A:$H,MATCH(T$1,'Fielding Data'!$A$1:$H$1,0),0),"Other")</f>
        <v>0</v>
      </c>
      <c r="U3669" s="13">
        <f>SUMIFS('Fielding Data'!E:E,'Fielding Data'!$A:$A,'Hitting Data'!$A3669)</f>
        <v>0</v>
      </c>
      <c r="V3669" s="13">
        <f>SUMIFS('Fielding Data'!F:F,'Fielding Data'!$A:$A,'Hitting Data'!$A3669)</f>
        <v>0</v>
      </c>
      <c r="W3669" s="13">
        <f>SUMIFS('Fielding Data'!G:G,'Fielding Data'!$A:$A,'Hitting Data'!$A3669)</f>
        <v>0</v>
      </c>
      <c r="X3669" s="13">
        <f>SUMIFS('Fielding Data'!H:H,'Fielding Data'!$A:$A,'Hitting Data'!$A3669)</f>
        <v>0</v>
      </c>
    </row>
    <row r="3670" spans="1:24" x14ac:dyDescent="0.3">
      <c r="A3670" s="13" t="str">
        <f t="shared" si="57"/>
        <v>campato012013</v>
      </c>
      <c r="B3670" s="16" t="s">
        <v>1445</v>
      </c>
      <c r="C3670" s="16">
        <v>2013</v>
      </c>
      <c r="D3670" s="16">
        <v>29</v>
      </c>
      <c r="E3670" s="16">
        <v>46</v>
      </c>
      <c r="F3670" s="16">
        <v>10</v>
      </c>
      <c r="G3670" s="16">
        <v>12</v>
      </c>
      <c r="H3670" s="16">
        <v>0</v>
      </c>
      <c r="I3670" s="16">
        <v>1</v>
      </c>
      <c r="J3670" s="16">
        <v>0</v>
      </c>
      <c r="K3670" s="16">
        <v>0</v>
      </c>
      <c r="L3670" s="16">
        <v>8</v>
      </c>
      <c r="M3670" s="16">
        <v>2</v>
      </c>
      <c r="N3670" s="16">
        <v>8</v>
      </c>
      <c r="O3670" s="16">
        <v>14</v>
      </c>
      <c r="P3670" s="13" t="str">
        <f>IFERROR(VLOOKUP($A3670,'Fielding Data'!$A:$H,MATCH(P$1,'Fielding Data'!$A$1:$H$1,0),0),"Other")</f>
        <v>CF</v>
      </c>
      <c r="Q3670" s="13">
        <f>IFERROR(VLOOKUP($A3670,'Fielding Data'!$A:$H,MATCH(Q$1,'Fielding Data'!$A$1:$H$1,0),0),"Other")</f>
        <v>0</v>
      </c>
      <c r="R3670" s="13">
        <f>IFERROR(VLOOKUP($A3670,'Fielding Data'!$A:$H,MATCH(R$1,'Fielding Data'!$A$1:$H$1,0),0),"Other")</f>
        <v>0</v>
      </c>
      <c r="S3670" s="13">
        <f>IFERROR(VLOOKUP($A3670,'Fielding Data'!$A:$H,MATCH(S$1,'Fielding Data'!$A$1:$H$1,0),0),"Other")</f>
        <v>0</v>
      </c>
      <c r="T3670" s="13">
        <f>IFERROR(VLOOKUP($A3670,'Fielding Data'!$A:$H,MATCH(T$1,'Fielding Data'!$A$1:$H$1,0),0),"Other")</f>
        <v>0</v>
      </c>
      <c r="U3670" s="13">
        <f>SUMIFS('Fielding Data'!E:E,'Fielding Data'!$A:$A,'Hitting Data'!$A3670)</f>
        <v>14</v>
      </c>
      <c r="V3670" s="13">
        <f>SUMIFS('Fielding Data'!F:F,'Fielding Data'!$A:$A,'Hitting Data'!$A3670)</f>
        <v>1</v>
      </c>
      <c r="W3670" s="13">
        <f>SUMIFS('Fielding Data'!G:G,'Fielding Data'!$A:$A,'Hitting Data'!$A3670)</f>
        <v>1</v>
      </c>
      <c r="X3670" s="13">
        <f>SUMIFS('Fielding Data'!H:H,'Fielding Data'!$A:$A,'Hitting Data'!$A3670)</f>
        <v>0</v>
      </c>
    </row>
    <row r="3671" spans="1:24" x14ac:dyDescent="0.3">
      <c r="A3671" s="13" t="str">
        <f t="shared" si="57"/>
        <v>campsh012013</v>
      </c>
      <c r="B3671" s="16" t="s">
        <v>430</v>
      </c>
      <c r="C3671" s="16">
        <v>2013</v>
      </c>
      <c r="D3671" s="16">
        <v>26</v>
      </c>
      <c r="E3671" s="16">
        <v>0</v>
      </c>
      <c r="F3671" s="16">
        <v>0</v>
      </c>
      <c r="G3671" s="16">
        <v>0</v>
      </c>
      <c r="H3671" s="16">
        <v>0</v>
      </c>
      <c r="I3671" s="16">
        <v>0</v>
      </c>
      <c r="J3671" s="16">
        <v>0</v>
      </c>
      <c r="K3671" s="16">
        <v>0</v>
      </c>
      <c r="L3671" s="16">
        <v>0</v>
      </c>
      <c r="M3671" s="16">
        <v>0</v>
      </c>
      <c r="N3671" s="16">
        <v>0</v>
      </c>
      <c r="O3671" s="16">
        <v>0</v>
      </c>
      <c r="P3671" s="13" t="str">
        <f>IFERROR(VLOOKUP($A3671,'Fielding Data'!$A:$H,MATCH(P$1,'Fielding Data'!$A$1:$H$1,0),0),"Other")</f>
        <v>P</v>
      </c>
      <c r="Q3671" s="13">
        <f>IFERROR(VLOOKUP($A3671,'Fielding Data'!$A:$H,MATCH(Q$1,'Fielding Data'!$A$1:$H$1,0),0),"Other")</f>
        <v>4</v>
      </c>
      <c r="R3671" s="13">
        <f>IFERROR(VLOOKUP($A3671,'Fielding Data'!$A:$H,MATCH(R$1,'Fielding Data'!$A$1:$H$1,0),0),"Other")</f>
        <v>3</v>
      </c>
      <c r="S3671" s="13">
        <f>IFERROR(VLOOKUP($A3671,'Fielding Data'!$A:$H,MATCH(S$1,'Fielding Data'!$A$1:$H$1,0),0),"Other")</f>
        <v>2</v>
      </c>
      <c r="T3671" s="13">
        <f>IFERROR(VLOOKUP($A3671,'Fielding Data'!$A:$H,MATCH(T$1,'Fielding Data'!$A$1:$H$1,0),0),"Other")</f>
        <v>0</v>
      </c>
      <c r="U3671" s="13">
        <f>SUMIFS('Fielding Data'!E:E,'Fielding Data'!$A:$A,'Hitting Data'!$A3671)</f>
        <v>4</v>
      </c>
      <c r="V3671" s="13">
        <f>SUMIFS('Fielding Data'!F:F,'Fielding Data'!$A:$A,'Hitting Data'!$A3671)</f>
        <v>3</v>
      </c>
      <c r="W3671" s="13">
        <f>SUMIFS('Fielding Data'!G:G,'Fielding Data'!$A:$A,'Hitting Data'!$A3671)</f>
        <v>2</v>
      </c>
      <c r="X3671" s="13">
        <f>SUMIFS('Fielding Data'!H:H,'Fielding Data'!$A:$A,'Hitting Data'!$A3671)</f>
        <v>0</v>
      </c>
    </row>
    <row r="3672" spans="1:24" x14ac:dyDescent="0.3">
      <c r="A3672" s="13" t="str">
        <f t="shared" si="57"/>
        <v>canoro012013</v>
      </c>
      <c r="B3672" s="16" t="s">
        <v>525</v>
      </c>
      <c r="C3672" s="16">
        <v>2013</v>
      </c>
      <c r="D3672" s="16">
        <v>160</v>
      </c>
      <c r="E3672" s="16">
        <v>605</v>
      </c>
      <c r="F3672" s="16">
        <v>81</v>
      </c>
      <c r="G3672" s="16">
        <v>190</v>
      </c>
      <c r="H3672" s="16">
        <v>41</v>
      </c>
      <c r="I3672" s="16">
        <v>0</v>
      </c>
      <c r="J3672" s="16">
        <v>27</v>
      </c>
      <c r="K3672" s="16">
        <v>107</v>
      </c>
      <c r="L3672" s="16">
        <v>7</v>
      </c>
      <c r="M3672" s="16">
        <v>1</v>
      </c>
      <c r="N3672" s="16">
        <v>65</v>
      </c>
      <c r="O3672" s="16">
        <v>85</v>
      </c>
      <c r="P3672" s="13" t="str">
        <f>IFERROR(VLOOKUP($A3672,'Fielding Data'!$A:$H,MATCH(P$1,'Fielding Data'!$A$1:$H$1,0),0),"Other")</f>
        <v>2B</v>
      </c>
      <c r="Q3672" s="13">
        <f>IFERROR(VLOOKUP($A3672,'Fielding Data'!$A:$H,MATCH(Q$1,'Fielding Data'!$A$1:$H$1,0),0),"Other")</f>
        <v>247</v>
      </c>
      <c r="R3672" s="13">
        <f>IFERROR(VLOOKUP($A3672,'Fielding Data'!$A:$H,MATCH(R$1,'Fielding Data'!$A$1:$H$1,0),0),"Other")</f>
        <v>404</v>
      </c>
      <c r="S3672" s="13">
        <f>IFERROR(VLOOKUP($A3672,'Fielding Data'!$A:$H,MATCH(S$1,'Fielding Data'!$A$1:$H$1,0),0),"Other")</f>
        <v>6</v>
      </c>
      <c r="T3672" s="13">
        <f>IFERROR(VLOOKUP($A3672,'Fielding Data'!$A:$H,MATCH(T$1,'Fielding Data'!$A$1:$H$1,0),0),"Other")</f>
        <v>88</v>
      </c>
      <c r="U3672" s="13">
        <f>SUMIFS('Fielding Data'!E:E,'Fielding Data'!$A:$A,'Hitting Data'!$A3672)</f>
        <v>247</v>
      </c>
      <c r="V3672" s="13">
        <f>SUMIFS('Fielding Data'!F:F,'Fielding Data'!$A:$A,'Hitting Data'!$A3672)</f>
        <v>404</v>
      </c>
      <c r="W3672" s="13">
        <f>SUMIFS('Fielding Data'!G:G,'Fielding Data'!$A:$A,'Hitting Data'!$A3672)</f>
        <v>6</v>
      </c>
      <c r="X3672" s="13">
        <f>SUMIFS('Fielding Data'!H:H,'Fielding Data'!$A:$A,'Hitting Data'!$A3672)</f>
        <v>88</v>
      </c>
    </row>
    <row r="3673" spans="1:24" x14ac:dyDescent="0.3">
      <c r="A3673" s="13" t="str">
        <f t="shared" si="57"/>
        <v>cappsca012013</v>
      </c>
      <c r="B3673" s="16" t="s">
        <v>1679</v>
      </c>
      <c r="C3673" s="16">
        <v>2013</v>
      </c>
      <c r="D3673" s="16">
        <v>53</v>
      </c>
      <c r="E3673" s="16">
        <v>0</v>
      </c>
      <c r="F3673" s="16">
        <v>0</v>
      </c>
      <c r="G3673" s="16">
        <v>0</v>
      </c>
      <c r="H3673" s="16">
        <v>0</v>
      </c>
      <c r="I3673" s="16">
        <v>0</v>
      </c>
      <c r="J3673" s="16">
        <v>0</v>
      </c>
      <c r="K3673" s="16">
        <v>0</v>
      </c>
      <c r="L3673" s="16">
        <v>0</v>
      </c>
      <c r="M3673" s="16">
        <v>0</v>
      </c>
      <c r="N3673" s="16">
        <v>0</v>
      </c>
      <c r="O3673" s="16">
        <v>0</v>
      </c>
      <c r="P3673" s="13" t="str">
        <f>IFERROR(VLOOKUP($A3673,'Fielding Data'!$A:$H,MATCH(P$1,'Fielding Data'!$A$1:$H$1,0),0),"Other")</f>
        <v>P</v>
      </c>
      <c r="Q3673" s="13">
        <f>IFERROR(VLOOKUP($A3673,'Fielding Data'!$A:$H,MATCH(Q$1,'Fielding Data'!$A$1:$H$1,0),0),"Other")</f>
        <v>2</v>
      </c>
      <c r="R3673" s="13">
        <f>IFERROR(VLOOKUP($A3673,'Fielding Data'!$A:$H,MATCH(R$1,'Fielding Data'!$A$1:$H$1,0),0),"Other")</f>
        <v>6</v>
      </c>
      <c r="S3673" s="13">
        <f>IFERROR(VLOOKUP($A3673,'Fielding Data'!$A:$H,MATCH(S$1,'Fielding Data'!$A$1:$H$1,0),0),"Other")</f>
        <v>0</v>
      </c>
      <c r="T3673" s="13">
        <f>IFERROR(VLOOKUP($A3673,'Fielding Data'!$A:$H,MATCH(T$1,'Fielding Data'!$A$1:$H$1,0),0),"Other")</f>
        <v>0</v>
      </c>
      <c r="U3673" s="13">
        <f>SUMIFS('Fielding Data'!E:E,'Fielding Data'!$A:$A,'Hitting Data'!$A3673)</f>
        <v>2</v>
      </c>
      <c r="V3673" s="13">
        <f>SUMIFS('Fielding Data'!F:F,'Fielding Data'!$A:$A,'Hitting Data'!$A3673)</f>
        <v>6</v>
      </c>
      <c r="W3673" s="13">
        <f>SUMIFS('Fielding Data'!G:G,'Fielding Data'!$A:$A,'Hitting Data'!$A3673)</f>
        <v>0</v>
      </c>
      <c r="X3673" s="13">
        <f>SUMIFS('Fielding Data'!H:H,'Fielding Data'!$A:$A,'Hitting Data'!$A3673)</f>
        <v>0</v>
      </c>
    </row>
    <row r="3674" spans="1:24" x14ac:dyDescent="0.3">
      <c r="A3674" s="13" t="str">
        <f t="shared" si="57"/>
        <v>capuach012013</v>
      </c>
      <c r="B3674" s="16" t="s">
        <v>359</v>
      </c>
      <c r="C3674" s="16">
        <v>2013</v>
      </c>
      <c r="D3674" s="16">
        <v>24</v>
      </c>
      <c r="E3674" s="16">
        <v>24</v>
      </c>
      <c r="F3674" s="16">
        <v>1</v>
      </c>
      <c r="G3674" s="16">
        <v>1</v>
      </c>
      <c r="H3674" s="16">
        <v>0</v>
      </c>
      <c r="I3674" s="16">
        <v>0</v>
      </c>
      <c r="J3674" s="16">
        <v>0</v>
      </c>
      <c r="K3674" s="16">
        <v>0</v>
      </c>
      <c r="L3674" s="16">
        <v>0</v>
      </c>
      <c r="M3674" s="16">
        <v>0</v>
      </c>
      <c r="N3674" s="16">
        <v>1</v>
      </c>
      <c r="O3674" s="16">
        <v>8</v>
      </c>
      <c r="P3674" s="13" t="str">
        <f>IFERROR(VLOOKUP($A3674,'Fielding Data'!$A:$H,MATCH(P$1,'Fielding Data'!$A$1:$H$1,0),0),"Other")</f>
        <v>P</v>
      </c>
      <c r="Q3674" s="13">
        <f>IFERROR(VLOOKUP($A3674,'Fielding Data'!$A:$H,MATCH(Q$1,'Fielding Data'!$A$1:$H$1,0),0),"Other")</f>
        <v>5</v>
      </c>
      <c r="R3674" s="13">
        <f>IFERROR(VLOOKUP($A3674,'Fielding Data'!$A:$H,MATCH(R$1,'Fielding Data'!$A$1:$H$1,0),0),"Other")</f>
        <v>14</v>
      </c>
      <c r="S3674" s="13">
        <f>IFERROR(VLOOKUP($A3674,'Fielding Data'!$A:$H,MATCH(S$1,'Fielding Data'!$A$1:$H$1,0),0),"Other")</f>
        <v>0</v>
      </c>
      <c r="T3674" s="13">
        <f>IFERROR(VLOOKUP($A3674,'Fielding Data'!$A:$H,MATCH(T$1,'Fielding Data'!$A$1:$H$1,0),0),"Other")</f>
        <v>1</v>
      </c>
      <c r="U3674" s="13">
        <f>SUMIFS('Fielding Data'!E:E,'Fielding Data'!$A:$A,'Hitting Data'!$A3674)</f>
        <v>5</v>
      </c>
      <c r="V3674" s="13">
        <f>SUMIFS('Fielding Data'!F:F,'Fielding Data'!$A:$A,'Hitting Data'!$A3674)</f>
        <v>14</v>
      </c>
      <c r="W3674" s="13">
        <f>SUMIFS('Fielding Data'!G:G,'Fielding Data'!$A:$A,'Hitting Data'!$A3674)</f>
        <v>0</v>
      </c>
      <c r="X3674" s="13">
        <f>SUMIFS('Fielding Data'!H:H,'Fielding Data'!$A:$A,'Hitting Data'!$A3674)</f>
        <v>1</v>
      </c>
    </row>
    <row r="3675" spans="1:24" x14ac:dyDescent="0.3">
      <c r="A3675" s="13" t="str">
        <f t="shared" si="57"/>
        <v>carmofa012013</v>
      </c>
      <c r="B3675" s="16" t="s">
        <v>635</v>
      </c>
      <c r="C3675" s="16">
        <v>2013</v>
      </c>
      <c r="D3675" s="16">
        <v>32</v>
      </c>
      <c r="E3675" s="16">
        <v>4</v>
      </c>
      <c r="F3675" s="16">
        <v>0</v>
      </c>
      <c r="G3675" s="16">
        <v>0</v>
      </c>
      <c r="H3675" s="16">
        <v>0</v>
      </c>
      <c r="I3675" s="16">
        <v>0</v>
      </c>
      <c r="J3675" s="16">
        <v>0</v>
      </c>
      <c r="K3675" s="16">
        <v>0</v>
      </c>
      <c r="L3675" s="16">
        <v>0</v>
      </c>
      <c r="M3675" s="16">
        <v>0</v>
      </c>
      <c r="N3675" s="16">
        <v>0</v>
      </c>
      <c r="O3675" s="16">
        <v>3</v>
      </c>
      <c r="P3675" s="13" t="str">
        <f>IFERROR(VLOOKUP($A3675,'Fielding Data'!$A:$H,MATCH(P$1,'Fielding Data'!$A$1:$H$1,0),0),"Other")</f>
        <v>P</v>
      </c>
      <c r="Q3675" s="13">
        <f>IFERROR(VLOOKUP($A3675,'Fielding Data'!$A:$H,MATCH(Q$1,'Fielding Data'!$A$1:$H$1,0),0),"Other")</f>
        <v>8</v>
      </c>
      <c r="R3675" s="13">
        <f>IFERROR(VLOOKUP($A3675,'Fielding Data'!$A:$H,MATCH(R$1,'Fielding Data'!$A$1:$H$1,0),0),"Other")</f>
        <v>15</v>
      </c>
      <c r="S3675" s="13">
        <f>IFERROR(VLOOKUP($A3675,'Fielding Data'!$A:$H,MATCH(S$1,'Fielding Data'!$A$1:$H$1,0),0),"Other")</f>
        <v>0</v>
      </c>
      <c r="T3675" s="13">
        <f>IFERROR(VLOOKUP($A3675,'Fielding Data'!$A:$H,MATCH(T$1,'Fielding Data'!$A$1:$H$1,0),0),"Other")</f>
        <v>2</v>
      </c>
      <c r="U3675" s="13">
        <f>SUMIFS('Fielding Data'!E:E,'Fielding Data'!$A:$A,'Hitting Data'!$A3675)</f>
        <v>8</v>
      </c>
      <c r="V3675" s="13">
        <f>SUMIFS('Fielding Data'!F:F,'Fielding Data'!$A:$A,'Hitting Data'!$A3675)</f>
        <v>15</v>
      </c>
      <c r="W3675" s="13">
        <f>SUMIFS('Fielding Data'!G:G,'Fielding Data'!$A:$A,'Hitting Data'!$A3675)</f>
        <v>0</v>
      </c>
      <c r="X3675" s="13">
        <f>SUMIFS('Fielding Data'!H:H,'Fielding Data'!$A:$A,'Hitting Data'!$A3675)</f>
        <v>2</v>
      </c>
    </row>
    <row r="3676" spans="1:24" x14ac:dyDescent="0.3">
      <c r="A3676" s="13" t="str">
        <f t="shared" si="57"/>
        <v>carpeda012013</v>
      </c>
      <c r="B3676" s="16" t="s">
        <v>1449</v>
      </c>
      <c r="C3676" s="16">
        <v>2013</v>
      </c>
      <c r="D3676" s="16">
        <v>56</v>
      </c>
      <c r="E3676" s="16">
        <v>3</v>
      </c>
      <c r="F3676" s="16">
        <v>0</v>
      </c>
      <c r="G3676" s="16">
        <v>0</v>
      </c>
      <c r="H3676" s="16">
        <v>0</v>
      </c>
      <c r="I3676" s="16">
        <v>0</v>
      </c>
      <c r="J3676" s="16">
        <v>0</v>
      </c>
      <c r="K3676" s="16">
        <v>0</v>
      </c>
      <c r="L3676" s="16">
        <v>0</v>
      </c>
      <c r="M3676" s="16">
        <v>0</v>
      </c>
      <c r="N3676" s="16">
        <v>0</v>
      </c>
      <c r="O3676" s="16">
        <v>1</v>
      </c>
      <c r="P3676" s="13" t="str">
        <f>IFERROR(VLOOKUP($A3676,'Fielding Data'!$A:$H,MATCH(P$1,'Fielding Data'!$A$1:$H$1,0),0),"Other")</f>
        <v>P</v>
      </c>
      <c r="Q3676" s="13">
        <f>IFERROR(VLOOKUP($A3676,'Fielding Data'!$A:$H,MATCH(Q$1,'Fielding Data'!$A$1:$H$1,0),0),"Other")</f>
        <v>1</v>
      </c>
      <c r="R3676" s="13">
        <f>IFERROR(VLOOKUP($A3676,'Fielding Data'!$A:$H,MATCH(R$1,'Fielding Data'!$A$1:$H$1,0),0),"Other")</f>
        <v>3</v>
      </c>
      <c r="S3676" s="13">
        <f>IFERROR(VLOOKUP($A3676,'Fielding Data'!$A:$H,MATCH(S$1,'Fielding Data'!$A$1:$H$1,0),0),"Other")</f>
        <v>0</v>
      </c>
      <c r="T3676" s="13">
        <f>IFERROR(VLOOKUP($A3676,'Fielding Data'!$A:$H,MATCH(T$1,'Fielding Data'!$A$1:$H$1,0),0),"Other")</f>
        <v>0</v>
      </c>
      <c r="U3676" s="13">
        <f>SUMIFS('Fielding Data'!E:E,'Fielding Data'!$A:$A,'Hitting Data'!$A3676)</f>
        <v>1</v>
      </c>
      <c r="V3676" s="13">
        <f>SUMIFS('Fielding Data'!F:F,'Fielding Data'!$A:$A,'Hitting Data'!$A3676)</f>
        <v>3</v>
      </c>
      <c r="W3676" s="13">
        <f>SUMIFS('Fielding Data'!G:G,'Fielding Data'!$A:$A,'Hitting Data'!$A3676)</f>
        <v>0</v>
      </c>
      <c r="X3676" s="13">
        <f>SUMIFS('Fielding Data'!H:H,'Fielding Data'!$A:$A,'Hitting Data'!$A3676)</f>
        <v>0</v>
      </c>
    </row>
    <row r="3677" spans="1:24" x14ac:dyDescent="0.3">
      <c r="A3677" s="13" t="str">
        <f t="shared" si="57"/>
        <v>carpeda022013</v>
      </c>
      <c r="B3677" s="16" t="s">
        <v>1681</v>
      </c>
      <c r="C3677" s="16">
        <v>2013</v>
      </c>
      <c r="D3677" s="16">
        <v>1</v>
      </c>
      <c r="E3677" s="16">
        <v>0</v>
      </c>
      <c r="F3677" s="16">
        <v>0</v>
      </c>
      <c r="G3677" s="16">
        <v>0</v>
      </c>
      <c r="H3677" s="16">
        <v>0</v>
      </c>
      <c r="I3677" s="16">
        <v>0</v>
      </c>
      <c r="J3677" s="16">
        <v>0</v>
      </c>
      <c r="K3677" s="16">
        <v>0</v>
      </c>
      <c r="L3677" s="16">
        <v>0</v>
      </c>
      <c r="M3677" s="16">
        <v>0</v>
      </c>
      <c r="N3677" s="16">
        <v>0</v>
      </c>
      <c r="O3677" s="16">
        <v>0</v>
      </c>
      <c r="P3677" s="13" t="str">
        <f>IFERROR(VLOOKUP($A3677,'Fielding Data'!$A:$H,MATCH(P$1,'Fielding Data'!$A$1:$H$1,0),0),"Other")</f>
        <v>P</v>
      </c>
      <c r="Q3677" s="13">
        <f>IFERROR(VLOOKUP($A3677,'Fielding Data'!$A:$H,MATCH(Q$1,'Fielding Data'!$A$1:$H$1,0),0),"Other")</f>
        <v>0</v>
      </c>
      <c r="R3677" s="13">
        <f>IFERROR(VLOOKUP($A3677,'Fielding Data'!$A:$H,MATCH(R$1,'Fielding Data'!$A$1:$H$1,0),0),"Other")</f>
        <v>0</v>
      </c>
      <c r="S3677" s="13">
        <f>IFERROR(VLOOKUP($A3677,'Fielding Data'!$A:$H,MATCH(S$1,'Fielding Data'!$A$1:$H$1,0),0),"Other")</f>
        <v>0</v>
      </c>
      <c r="T3677" s="13">
        <f>IFERROR(VLOOKUP($A3677,'Fielding Data'!$A:$H,MATCH(T$1,'Fielding Data'!$A$1:$H$1,0),0),"Other")</f>
        <v>0</v>
      </c>
      <c r="U3677" s="13">
        <f>SUMIFS('Fielding Data'!E:E,'Fielding Data'!$A:$A,'Hitting Data'!$A3677)</f>
        <v>0</v>
      </c>
      <c r="V3677" s="13">
        <f>SUMIFS('Fielding Data'!F:F,'Fielding Data'!$A:$A,'Hitting Data'!$A3677)</f>
        <v>0</v>
      </c>
      <c r="W3677" s="13">
        <f>SUMIFS('Fielding Data'!G:G,'Fielding Data'!$A:$A,'Hitting Data'!$A3677)</f>
        <v>0</v>
      </c>
      <c r="X3677" s="13">
        <f>SUMIFS('Fielding Data'!H:H,'Fielding Data'!$A:$A,'Hitting Data'!$A3677)</f>
        <v>0</v>
      </c>
    </row>
    <row r="3678" spans="1:24" x14ac:dyDescent="0.3">
      <c r="A3678" s="13" t="str">
        <f t="shared" si="57"/>
        <v>carpema012013</v>
      </c>
      <c r="B3678" s="16" t="s">
        <v>1450</v>
      </c>
      <c r="C3678" s="16">
        <v>2013</v>
      </c>
      <c r="D3678" s="16">
        <v>157</v>
      </c>
      <c r="E3678" s="16">
        <v>626</v>
      </c>
      <c r="F3678" s="16">
        <v>126</v>
      </c>
      <c r="G3678" s="16">
        <v>199</v>
      </c>
      <c r="H3678" s="16">
        <v>55</v>
      </c>
      <c r="I3678" s="16">
        <v>7</v>
      </c>
      <c r="J3678" s="16">
        <v>11</v>
      </c>
      <c r="K3678" s="16">
        <v>78</v>
      </c>
      <c r="L3678" s="16">
        <v>3</v>
      </c>
      <c r="M3678" s="16">
        <v>3</v>
      </c>
      <c r="N3678" s="16">
        <v>72</v>
      </c>
      <c r="O3678" s="16">
        <v>98</v>
      </c>
      <c r="P3678" s="13" t="str">
        <f>IFERROR(VLOOKUP($A3678,'Fielding Data'!$A:$H,MATCH(P$1,'Fielding Data'!$A$1:$H$1,0),0),"Other")</f>
        <v>1B</v>
      </c>
      <c r="Q3678" s="13">
        <f>IFERROR(VLOOKUP($A3678,'Fielding Data'!$A:$H,MATCH(Q$1,'Fielding Data'!$A$1:$H$1,0),0),"Other")</f>
        <v>10</v>
      </c>
      <c r="R3678" s="13">
        <f>IFERROR(VLOOKUP($A3678,'Fielding Data'!$A:$H,MATCH(R$1,'Fielding Data'!$A$1:$H$1,0),0),"Other")</f>
        <v>0</v>
      </c>
      <c r="S3678" s="13">
        <f>IFERROR(VLOOKUP($A3678,'Fielding Data'!$A:$H,MATCH(S$1,'Fielding Data'!$A$1:$H$1,0),0),"Other")</f>
        <v>0</v>
      </c>
      <c r="T3678" s="13">
        <f>IFERROR(VLOOKUP($A3678,'Fielding Data'!$A:$H,MATCH(T$1,'Fielding Data'!$A$1:$H$1,0),0),"Other")</f>
        <v>0</v>
      </c>
      <c r="U3678" s="13">
        <f>SUMIFS('Fielding Data'!E:E,'Fielding Data'!$A:$A,'Hitting Data'!$A3678)</f>
        <v>233</v>
      </c>
      <c r="V3678" s="13">
        <f>SUMIFS('Fielding Data'!F:F,'Fielding Data'!$A:$A,'Hitting Data'!$A3678)</f>
        <v>429</v>
      </c>
      <c r="W3678" s="13">
        <f>SUMIFS('Fielding Data'!G:G,'Fielding Data'!$A:$A,'Hitting Data'!$A3678)</f>
        <v>12</v>
      </c>
      <c r="X3678" s="13">
        <f>SUMIFS('Fielding Data'!H:H,'Fielding Data'!$A:$A,'Hitting Data'!$A3678)</f>
        <v>106</v>
      </c>
    </row>
    <row r="3679" spans="1:24" x14ac:dyDescent="0.3">
      <c r="A3679" s="13" t="str">
        <f t="shared" si="57"/>
        <v>carpmi012013</v>
      </c>
      <c r="B3679" s="16" t="s">
        <v>1063</v>
      </c>
      <c r="C3679" s="16">
        <v>2013</v>
      </c>
      <c r="D3679" s="16">
        <v>86</v>
      </c>
      <c r="E3679" s="16">
        <v>216</v>
      </c>
      <c r="F3679" s="16">
        <v>34</v>
      </c>
      <c r="G3679" s="16">
        <v>64</v>
      </c>
      <c r="H3679" s="16">
        <v>18</v>
      </c>
      <c r="I3679" s="16">
        <v>2</v>
      </c>
      <c r="J3679" s="16">
        <v>9</v>
      </c>
      <c r="K3679" s="16">
        <v>43</v>
      </c>
      <c r="L3679" s="16">
        <v>1</v>
      </c>
      <c r="M3679" s="16">
        <v>0</v>
      </c>
      <c r="N3679" s="16">
        <v>22</v>
      </c>
      <c r="O3679" s="16">
        <v>67</v>
      </c>
      <c r="P3679" s="13" t="str">
        <f>IFERROR(VLOOKUP($A3679,'Fielding Data'!$A:$H,MATCH(P$1,'Fielding Data'!$A$1:$H$1,0),0),"Other")</f>
        <v>1B</v>
      </c>
      <c r="Q3679" s="13">
        <f>IFERROR(VLOOKUP($A3679,'Fielding Data'!$A:$H,MATCH(Q$1,'Fielding Data'!$A$1:$H$1,0),0),"Other")</f>
        <v>188</v>
      </c>
      <c r="R3679" s="13">
        <f>IFERROR(VLOOKUP($A3679,'Fielding Data'!$A:$H,MATCH(R$1,'Fielding Data'!$A$1:$H$1,0),0),"Other")</f>
        <v>12</v>
      </c>
      <c r="S3679" s="13">
        <f>IFERROR(VLOOKUP($A3679,'Fielding Data'!$A:$H,MATCH(S$1,'Fielding Data'!$A$1:$H$1,0),0),"Other")</f>
        <v>2</v>
      </c>
      <c r="T3679" s="13">
        <f>IFERROR(VLOOKUP($A3679,'Fielding Data'!$A:$H,MATCH(T$1,'Fielding Data'!$A$1:$H$1,0),0),"Other")</f>
        <v>19</v>
      </c>
      <c r="U3679" s="13">
        <f>SUMIFS('Fielding Data'!E:E,'Fielding Data'!$A:$A,'Hitting Data'!$A3679)</f>
        <v>231</v>
      </c>
      <c r="V3679" s="13">
        <f>SUMIFS('Fielding Data'!F:F,'Fielding Data'!$A:$A,'Hitting Data'!$A3679)</f>
        <v>12</v>
      </c>
      <c r="W3679" s="13">
        <f>SUMIFS('Fielding Data'!G:G,'Fielding Data'!$A:$A,'Hitting Data'!$A3679)</f>
        <v>2</v>
      </c>
      <c r="X3679" s="13">
        <f>SUMIFS('Fielding Data'!H:H,'Fielding Data'!$A:$A,'Hitting Data'!$A3679)</f>
        <v>19</v>
      </c>
    </row>
    <row r="3680" spans="1:24" x14ac:dyDescent="0.3">
      <c r="A3680" s="13" t="str">
        <f t="shared" si="57"/>
        <v>carraca012013</v>
      </c>
      <c r="B3680" s="16" t="s">
        <v>1064</v>
      </c>
      <c r="C3680" s="16">
        <v>2013</v>
      </c>
      <c r="D3680" s="16">
        <v>15</v>
      </c>
      <c r="E3680" s="16">
        <v>0</v>
      </c>
      <c r="F3680" s="16">
        <v>0</v>
      </c>
      <c r="G3680" s="16">
        <v>0</v>
      </c>
      <c r="H3680" s="16">
        <v>0</v>
      </c>
      <c r="I3680" s="16">
        <v>0</v>
      </c>
      <c r="J3680" s="16">
        <v>0</v>
      </c>
      <c r="K3680" s="16">
        <v>0</v>
      </c>
      <c r="L3680" s="16">
        <v>0</v>
      </c>
      <c r="M3680" s="16">
        <v>0</v>
      </c>
      <c r="N3680" s="16">
        <v>0</v>
      </c>
      <c r="O3680" s="16">
        <v>0</v>
      </c>
      <c r="P3680" s="13" t="str">
        <f>IFERROR(VLOOKUP($A3680,'Fielding Data'!$A:$H,MATCH(P$1,'Fielding Data'!$A$1:$H$1,0),0),"Other")</f>
        <v>P</v>
      </c>
      <c r="Q3680" s="13">
        <f>IFERROR(VLOOKUP($A3680,'Fielding Data'!$A:$H,MATCH(Q$1,'Fielding Data'!$A$1:$H$1,0),0),"Other")</f>
        <v>3</v>
      </c>
      <c r="R3680" s="13">
        <f>IFERROR(VLOOKUP($A3680,'Fielding Data'!$A:$H,MATCH(R$1,'Fielding Data'!$A$1:$H$1,0),0),"Other")</f>
        <v>7</v>
      </c>
      <c r="S3680" s="13">
        <f>IFERROR(VLOOKUP($A3680,'Fielding Data'!$A:$H,MATCH(S$1,'Fielding Data'!$A$1:$H$1,0),0),"Other")</f>
        <v>2</v>
      </c>
      <c r="T3680" s="13">
        <f>IFERROR(VLOOKUP($A3680,'Fielding Data'!$A:$H,MATCH(T$1,'Fielding Data'!$A$1:$H$1,0),0),"Other")</f>
        <v>0</v>
      </c>
      <c r="U3680" s="13">
        <f>SUMIFS('Fielding Data'!E:E,'Fielding Data'!$A:$A,'Hitting Data'!$A3680)</f>
        <v>3</v>
      </c>
      <c r="V3680" s="13">
        <f>SUMIFS('Fielding Data'!F:F,'Fielding Data'!$A:$A,'Hitting Data'!$A3680)</f>
        <v>7</v>
      </c>
      <c r="W3680" s="13">
        <f>SUMIFS('Fielding Data'!G:G,'Fielding Data'!$A:$A,'Hitting Data'!$A3680)</f>
        <v>2</v>
      </c>
      <c r="X3680" s="13">
        <f>SUMIFS('Fielding Data'!H:H,'Fielding Data'!$A:$A,'Hitting Data'!$A3680)</f>
        <v>0</v>
      </c>
    </row>
    <row r="3681" spans="1:24" x14ac:dyDescent="0.3">
      <c r="A3681" s="13" t="str">
        <f t="shared" si="57"/>
        <v>carsoma012013</v>
      </c>
      <c r="B3681" s="16" t="s">
        <v>1065</v>
      </c>
      <c r="C3681" s="16">
        <v>2013</v>
      </c>
      <c r="D3681" s="16">
        <v>20</v>
      </c>
      <c r="E3681" s="16">
        <v>11</v>
      </c>
      <c r="F3681" s="16">
        <v>5</v>
      </c>
      <c r="G3681" s="16">
        <v>7</v>
      </c>
      <c r="H3681" s="16">
        <v>0</v>
      </c>
      <c r="I3681" s="16">
        <v>0</v>
      </c>
      <c r="J3681" s="16">
        <v>1</v>
      </c>
      <c r="K3681" s="16">
        <v>3</v>
      </c>
      <c r="L3681" s="16">
        <v>3</v>
      </c>
      <c r="M3681" s="16">
        <v>0</v>
      </c>
      <c r="N3681" s="16">
        <v>1</v>
      </c>
      <c r="O3681" s="16">
        <v>1</v>
      </c>
      <c r="P3681" s="13" t="str">
        <f>IFERROR(VLOOKUP($A3681,'Fielding Data'!$A:$H,MATCH(P$1,'Fielding Data'!$A$1:$H$1,0),0),"Other")</f>
        <v>LF</v>
      </c>
      <c r="Q3681" s="13">
        <f>IFERROR(VLOOKUP($A3681,'Fielding Data'!$A:$H,MATCH(Q$1,'Fielding Data'!$A$1:$H$1,0),0),"Other")</f>
        <v>0</v>
      </c>
      <c r="R3681" s="13">
        <f>IFERROR(VLOOKUP($A3681,'Fielding Data'!$A:$H,MATCH(R$1,'Fielding Data'!$A$1:$H$1,0),0),"Other")</f>
        <v>0</v>
      </c>
      <c r="S3681" s="13">
        <f>IFERROR(VLOOKUP($A3681,'Fielding Data'!$A:$H,MATCH(S$1,'Fielding Data'!$A$1:$H$1,0),0),"Other")</f>
        <v>0</v>
      </c>
      <c r="T3681" s="13">
        <f>IFERROR(VLOOKUP($A3681,'Fielding Data'!$A:$H,MATCH(T$1,'Fielding Data'!$A$1:$H$1,0),0),"Other")</f>
        <v>0</v>
      </c>
      <c r="U3681" s="13">
        <f>SUMIFS('Fielding Data'!E:E,'Fielding Data'!$A:$A,'Hitting Data'!$A3681)</f>
        <v>10</v>
      </c>
      <c r="V3681" s="13">
        <f>SUMIFS('Fielding Data'!F:F,'Fielding Data'!$A:$A,'Hitting Data'!$A3681)</f>
        <v>0</v>
      </c>
      <c r="W3681" s="13">
        <f>SUMIFS('Fielding Data'!G:G,'Fielding Data'!$A:$A,'Hitting Data'!$A3681)</f>
        <v>0</v>
      </c>
      <c r="X3681" s="13">
        <f>SUMIFS('Fielding Data'!H:H,'Fielding Data'!$A:$A,'Hitting Data'!$A3681)</f>
        <v>0</v>
      </c>
    </row>
    <row r="3682" spans="1:24" x14ac:dyDescent="0.3">
      <c r="A3682" s="13" t="str">
        <f t="shared" si="57"/>
        <v>carsoro012013</v>
      </c>
      <c r="B3682" s="16" t="s">
        <v>1682</v>
      </c>
      <c r="C3682" s="16">
        <v>2013</v>
      </c>
      <c r="D3682" s="16">
        <v>14</v>
      </c>
      <c r="E3682" s="16">
        <v>0</v>
      </c>
      <c r="F3682" s="16">
        <v>1</v>
      </c>
      <c r="G3682" s="16">
        <v>0</v>
      </c>
      <c r="H3682" s="16">
        <v>0</v>
      </c>
      <c r="I3682" s="16">
        <v>0</v>
      </c>
      <c r="J3682" s="16">
        <v>0</v>
      </c>
      <c r="K3682" s="16">
        <v>0</v>
      </c>
      <c r="L3682" s="16">
        <v>0</v>
      </c>
      <c r="M3682" s="16">
        <v>0</v>
      </c>
      <c r="N3682" s="16">
        <v>1</v>
      </c>
      <c r="O3682" s="16">
        <v>0</v>
      </c>
      <c r="P3682" s="13" t="str">
        <f>IFERROR(VLOOKUP($A3682,'Fielding Data'!$A:$H,MATCH(P$1,'Fielding Data'!$A$1:$H$1,0),0),"Other")</f>
        <v>P</v>
      </c>
      <c r="Q3682" s="13">
        <f>IFERROR(VLOOKUP($A3682,'Fielding Data'!$A:$H,MATCH(Q$1,'Fielding Data'!$A$1:$H$1,0),0),"Other")</f>
        <v>1</v>
      </c>
      <c r="R3682" s="13">
        <f>IFERROR(VLOOKUP($A3682,'Fielding Data'!$A:$H,MATCH(R$1,'Fielding Data'!$A$1:$H$1,0),0),"Other")</f>
        <v>3</v>
      </c>
      <c r="S3682" s="13">
        <f>IFERROR(VLOOKUP($A3682,'Fielding Data'!$A:$H,MATCH(S$1,'Fielding Data'!$A$1:$H$1,0),0),"Other")</f>
        <v>0</v>
      </c>
      <c r="T3682" s="13">
        <f>IFERROR(VLOOKUP($A3682,'Fielding Data'!$A:$H,MATCH(T$1,'Fielding Data'!$A$1:$H$1,0),0),"Other")</f>
        <v>0</v>
      </c>
      <c r="U3682" s="13">
        <f>SUMIFS('Fielding Data'!E:E,'Fielding Data'!$A:$A,'Hitting Data'!$A3682)</f>
        <v>1</v>
      </c>
      <c r="V3682" s="13">
        <f>SUMIFS('Fielding Data'!F:F,'Fielding Data'!$A:$A,'Hitting Data'!$A3682)</f>
        <v>3</v>
      </c>
      <c r="W3682" s="13">
        <f>SUMIFS('Fielding Data'!G:G,'Fielding Data'!$A:$A,'Hitting Data'!$A3682)</f>
        <v>0</v>
      </c>
      <c r="X3682" s="13">
        <f>SUMIFS('Fielding Data'!H:H,'Fielding Data'!$A:$A,'Hitting Data'!$A3682)</f>
        <v>0</v>
      </c>
    </row>
    <row r="3683" spans="1:24" x14ac:dyDescent="0.3">
      <c r="A3683" s="13" t="str">
        <f t="shared" si="57"/>
        <v>cartech022013</v>
      </c>
      <c r="B3683" s="16" t="s">
        <v>1240</v>
      </c>
      <c r="C3683" s="16">
        <v>2013</v>
      </c>
      <c r="D3683" s="16">
        <v>148</v>
      </c>
      <c r="E3683" s="16">
        <v>506</v>
      </c>
      <c r="F3683" s="16">
        <v>64</v>
      </c>
      <c r="G3683" s="16">
        <v>113</v>
      </c>
      <c r="H3683" s="16">
        <v>24</v>
      </c>
      <c r="I3683" s="16">
        <v>2</v>
      </c>
      <c r="J3683" s="16">
        <v>29</v>
      </c>
      <c r="K3683" s="16">
        <v>82</v>
      </c>
      <c r="L3683" s="16">
        <v>2</v>
      </c>
      <c r="M3683" s="16">
        <v>0</v>
      </c>
      <c r="N3683" s="16">
        <v>70</v>
      </c>
      <c r="O3683" s="16">
        <v>212</v>
      </c>
      <c r="P3683" s="13" t="str">
        <f>IFERROR(VLOOKUP($A3683,'Fielding Data'!$A:$H,MATCH(P$1,'Fielding Data'!$A$1:$H$1,0),0),"Other")</f>
        <v>1B</v>
      </c>
      <c r="Q3683" s="13">
        <f>IFERROR(VLOOKUP($A3683,'Fielding Data'!$A:$H,MATCH(Q$1,'Fielding Data'!$A$1:$H$1,0),0),"Other")</f>
        <v>472</v>
      </c>
      <c r="R3683" s="13">
        <f>IFERROR(VLOOKUP($A3683,'Fielding Data'!$A:$H,MATCH(R$1,'Fielding Data'!$A$1:$H$1,0),0),"Other")</f>
        <v>17</v>
      </c>
      <c r="S3683" s="13">
        <f>IFERROR(VLOOKUP($A3683,'Fielding Data'!$A:$H,MATCH(S$1,'Fielding Data'!$A$1:$H$1,0),0),"Other")</f>
        <v>2</v>
      </c>
      <c r="T3683" s="13">
        <f>IFERROR(VLOOKUP($A3683,'Fielding Data'!$A:$H,MATCH(T$1,'Fielding Data'!$A$1:$H$1,0),0),"Other")</f>
        <v>45</v>
      </c>
      <c r="U3683" s="13">
        <f>SUMIFS('Fielding Data'!E:E,'Fielding Data'!$A:$A,'Hitting Data'!$A3683)</f>
        <v>533</v>
      </c>
      <c r="V3683" s="13">
        <f>SUMIFS('Fielding Data'!F:F,'Fielding Data'!$A:$A,'Hitting Data'!$A3683)</f>
        <v>17</v>
      </c>
      <c r="W3683" s="13">
        <f>SUMIFS('Fielding Data'!G:G,'Fielding Data'!$A:$A,'Hitting Data'!$A3683)</f>
        <v>5</v>
      </c>
      <c r="X3683" s="13">
        <f>SUMIFS('Fielding Data'!H:H,'Fielding Data'!$A:$A,'Hitting Data'!$A3683)</f>
        <v>45</v>
      </c>
    </row>
    <row r="3684" spans="1:24" x14ac:dyDescent="0.3">
      <c r="A3684" s="13" t="str">
        <f t="shared" si="57"/>
        <v>cashnan012013</v>
      </c>
      <c r="B3684" s="16" t="s">
        <v>1241</v>
      </c>
      <c r="C3684" s="16">
        <v>2013</v>
      </c>
      <c r="D3684" s="16">
        <v>34</v>
      </c>
      <c r="E3684" s="16">
        <v>53</v>
      </c>
      <c r="F3684" s="16">
        <v>7</v>
      </c>
      <c r="G3684" s="16">
        <v>13</v>
      </c>
      <c r="H3684" s="16">
        <v>1</v>
      </c>
      <c r="I3684" s="16">
        <v>0</v>
      </c>
      <c r="J3684" s="16">
        <v>1</v>
      </c>
      <c r="K3684" s="16">
        <v>3</v>
      </c>
      <c r="L3684" s="16">
        <v>2</v>
      </c>
      <c r="M3684" s="16">
        <v>0</v>
      </c>
      <c r="N3684" s="16">
        <v>1</v>
      </c>
      <c r="O3684" s="16">
        <v>25</v>
      </c>
      <c r="P3684" s="13" t="str">
        <f>IFERROR(VLOOKUP($A3684,'Fielding Data'!$A:$H,MATCH(P$1,'Fielding Data'!$A$1:$H$1,0),0),"Other")</f>
        <v>P</v>
      </c>
      <c r="Q3684" s="13">
        <f>IFERROR(VLOOKUP($A3684,'Fielding Data'!$A:$H,MATCH(Q$1,'Fielding Data'!$A$1:$H$1,0),0),"Other")</f>
        <v>10</v>
      </c>
      <c r="R3684" s="13">
        <f>IFERROR(VLOOKUP($A3684,'Fielding Data'!$A:$H,MATCH(R$1,'Fielding Data'!$A$1:$H$1,0),0),"Other")</f>
        <v>37</v>
      </c>
      <c r="S3684" s="13">
        <f>IFERROR(VLOOKUP($A3684,'Fielding Data'!$A:$H,MATCH(S$1,'Fielding Data'!$A$1:$H$1,0),0),"Other")</f>
        <v>1</v>
      </c>
      <c r="T3684" s="13">
        <f>IFERROR(VLOOKUP($A3684,'Fielding Data'!$A:$H,MATCH(T$1,'Fielding Data'!$A$1:$H$1,0),0),"Other")</f>
        <v>4</v>
      </c>
      <c r="U3684" s="13">
        <f>SUMIFS('Fielding Data'!E:E,'Fielding Data'!$A:$A,'Hitting Data'!$A3684)</f>
        <v>10</v>
      </c>
      <c r="V3684" s="13">
        <f>SUMIFS('Fielding Data'!F:F,'Fielding Data'!$A:$A,'Hitting Data'!$A3684)</f>
        <v>37</v>
      </c>
      <c r="W3684" s="13">
        <f>SUMIFS('Fielding Data'!G:G,'Fielding Data'!$A:$A,'Hitting Data'!$A3684)</f>
        <v>1</v>
      </c>
      <c r="X3684" s="13">
        <f>SUMIFS('Fielding Data'!H:H,'Fielding Data'!$A:$A,'Hitting Data'!$A3684)</f>
        <v>4</v>
      </c>
    </row>
    <row r="3685" spans="1:24" x14ac:dyDescent="0.3">
      <c r="A3685" s="13" t="str">
        <f t="shared" si="57"/>
        <v>casilal012013</v>
      </c>
      <c r="B3685" s="16" t="s">
        <v>636</v>
      </c>
      <c r="C3685" s="16">
        <v>2013</v>
      </c>
      <c r="D3685" s="16">
        <v>62</v>
      </c>
      <c r="E3685" s="16">
        <v>112</v>
      </c>
      <c r="F3685" s="16">
        <v>15</v>
      </c>
      <c r="G3685" s="16">
        <v>24</v>
      </c>
      <c r="H3685" s="16">
        <v>4</v>
      </c>
      <c r="I3685" s="16">
        <v>1</v>
      </c>
      <c r="J3685" s="16">
        <v>1</v>
      </c>
      <c r="K3685" s="16">
        <v>10</v>
      </c>
      <c r="L3685" s="16">
        <v>9</v>
      </c>
      <c r="M3685" s="16">
        <v>2</v>
      </c>
      <c r="N3685" s="16">
        <v>9</v>
      </c>
      <c r="O3685" s="16">
        <v>20</v>
      </c>
      <c r="P3685" s="13" t="str">
        <f>IFERROR(VLOOKUP($A3685,'Fielding Data'!$A:$H,MATCH(P$1,'Fielding Data'!$A$1:$H$1,0),0),"Other")</f>
        <v>2B</v>
      </c>
      <c r="Q3685" s="13">
        <f>IFERROR(VLOOKUP($A3685,'Fielding Data'!$A:$H,MATCH(Q$1,'Fielding Data'!$A$1:$H$1,0),0),"Other")</f>
        <v>70</v>
      </c>
      <c r="R3685" s="13">
        <f>IFERROR(VLOOKUP($A3685,'Fielding Data'!$A:$H,MATCH(R$1,'Fielding Data'!$A$1:$H$1,0),0),"Other")</f>
        <v>99</v>
      </c>
      <c r="S3685" s="13">
        <f>IFERROR(VLOOKUP($A3685,'Fielding Data'!$A:$H,MATCH(S$1,'Fielding Data'!$A$1:$H$1,0),0),"Other")</f>
        <v>0</v>
      </c>
      <c r="T3685" s="13">
        <f>IFERROR(VLOOKUP($A3685,'Fielding Data'!$A:$H,MATCH(T$1,'Fielding Data'!$A$1:$H$1,0),0),"Other")</f>
        <v>22</v>
      </c>
      <c r="U3685" s="13">
        <f>SUMIFS('Fielding Data'!E:E,'Fielding Data'!$A:$A,'Hitting Data'!$A3685)</f>
        <v>70</v>
      </c>
      <c r="V3685" s="13">
        <f>SUMIFS('Fielding Data'!F:F,'Fielding Data'!$A:$A,'Hitting Data'!$A3685)</f>
        <v>100</v>
      </c>
      <c r="W3685" s="13">
        <f>SUMIFS('Fielding Data'!G:G,'Fielding Data'!$A:$A,'Hitting Data'!$A3685)</f>
        <v>0</v>
      </c>
      <c r="X3685" s="13">
        <f>SUMIFS('Fielding Data'!H:H,'Fielding Data'!$A:$A,'Hitting Data'!$A3685)</f>
        <v>22</v>
      </c>
    </row>
    <row r="3686" spans="1:24" x14ac:dyDescent="0.3">
      <c r="A3686" s="13" t="str">
        <f t="shared" si="57"/>
        <v>casteal012013</v>
      </c>
      <c r="B3686" s="16" t="s">
        <v>1683</v>
      </c>
      <c r="C3686" s="16">
        <v>2013</v>
      </c>
      <c r="D3686" s="16">
        <v>8</v>
      </c>
      <c r="E3686" s="16">
        <v>18</v>
      </c>
      <c r="F3686" s="16">
        <v>2</v>
      </c>
      <c r="G3686" s="16">
        <v>3</v>
      </c>
      <c r="H3686" s="16">
        <v>1</v>
      </c>
      <c r="I3686" s="16">
        <v>0</v>
      </c>
      <c r="J3686" s="16">
        <v>1</v>
      </c>
      <c r="K3686" s="16">
        <v>1</v>
      </c>
      <c r="L3686" s="16">
        <v>0</v>
      </c>
      <c r="M3686" s="16">
        <v>0</v>
      </c>
      <c r="N3686" s="16">
        <v>0</v>
      </c>
      <c r="O3686" s="16">
        <v>5</v>
      </c>
      <c r="P3686" s="13" t="str">
        <f>IFERROR(VLOOKUP($A3686,'Fielding Data'!$A:$H,MATCH(P$1,'Fielding Data'!$A$1:$H$1,0),0),"Other")</f>
        <v>LF</v>
      </c>
      <c r="Q3686" s="13">
        <f>IFERROR(VLOOKUP($A3686,'Fielding Data'!$A:$H,MATCH(Q$1,'Fielding Data'!$A$1:$H$1,0),0),"Other")</f>
        <v>0</v>
      </c>
      <c r="R3686" s="13">
        <f>IFERROR(VLOOKUP($A3686,'Fielding Data'!$A:$H,MATCH(R$1,'Fielding Data'!$A$1:$H$1,0),0),"Other")</f>
        <v>0</v>
      </c>
      <c r="S3686" s="13">
        <f>IFERROR(VLOOKUP($A3686,'Fielding Data'!$A:$H,MATCH(S$1,'Fielding Data'!$A$1:$H$1,0),0),"Other")</f>
        <v>0</v>
      </c>
      <c r="T3686" s="13">
        <f>IFERROR(VLOOKUP($A3686,'Fielding Data'!$A:$H,MATCH(T$1,'Fielding Data'!$A$1:$H$1,0),0),"Other")</f>
        <v>0</v>
      </c>
      <c r="U3686" s="13">
        <f>SUMIFS('Fielding Data'!E:E,'Fielding Data'!$A:$A,'Hitting Data'!$A3686)</f>
        <v>2</v>
      </c>
      <c r="V3686" s="13">
        <f>SUMIFS('Fielding Data'!F:F,'Fielding Data'!$A:$A,'Hitting Data'!$A3686)</f>
        <v>0</v>
      </c>
      <c r="W3686" s="13">
        <f>SUMIFS('Fielding Data'!G:G,'Fielding Data'!$A:$A,'Hitting Data'!$A3686)</f>
        <v>0</v>
      </c>
      <c r="X3686" s="13">
        <f>SUMIFS('Fielding Data'!H:H,'Fielding Data'!$A:$A,'Hitting Data'!$A3686)</f>
        <v>0</v>
      </c>
    </row>
    <row r="3687" spans="1:24" x14ac:dyDescent="0.3">
      <c r="A3687" s="13" t="str">
        <f t="shared" si="57"/>
        <v>casteni012013</v>
      </c>
      <c r="B3687" s="16" t="s">
        <v>1894</v>
      </c>
      <c r="C3687" s="16">
        <v>2013</v>
      </c>
      <c r="D3687" s="16">
        <v>11</v>
      </c>
      <c r="E3687" s="16">
        <v>18</v>
      </c>
      <c r="F3687" s="16">
        <v>1</v>
      </c>
      <c r="G3687" s="16">
        <v>5</v>
      </c>
      <c r="H3687" s="16">
        <v>0</v>
      </c>
      <c r="I3687" s="16">
        <v>0</v>
      </c>
      <c r="J3687" s="16">
        <v>0</v>
      </c>
      <c r="K3687" s="16">
        <v>0</v>
      </c>
      <c r="L3687" s="16">
        <v>0</v>
      </c>
      <c r="M3687" s="16">
        <v>0</v>
      </c>
      <c r="N3687" s="16">
        <v>0</v>
      </c>
      <c r="O3687" s="16">
        <v>1</v>
      </c>
      <c r="P3687" s="13" t="str">
        <f>IFERROR(VLOOKUP($A3687,'Fielding Data'!$A:$H,MATCH(P$1,'Fielding Data'!$A$1:$H$1,0),0),"Other")</f>
        <v>LF</v>
      </c>
      <c r="Q3687" s="13">
        <f>IFERROR(VLOOKUP($A3687,'Fielding Data'!$A:$H,MATCH(Q$1,'Fielding Data'!$A$1:$H$1,0),0),"Other")</f>
        <v>0</v>
      </c>
      <c r="R3687" s="13">
        <f>IFERROR(VLOOKUP($A3687,'Fielding Data'!$A:$H,MATCH(R$1,'Fielding Data'!$A$1:$H$1,0),0),"Other")</f>
        <v>0</v>
      </c>
      <c r="S3687" s="13">
        <f>IFERROR(VLOOKUP($A3687,'Fielding Data'!$A:$H,MATCH(S$1,'Fielding Data'!$A$1:$H$1,0),0),"Other")</f>
        <v>0</v>
      </c>
      <c r="T3687" s="13">
        <f>IFERROR(VLOOKUP($A3687,'Fielding Data'!$A:$H,MATCH(T$1,'Fielding Data'!$A$1:$H$1,0),0),"Other")</f>
        <v>0</v>
      </c>
      <c r="U3687" s="13">
        <f>SUMIFS('Fielding Data'!E:E,'Fielding Data'!$A:$A,'Hitting Data'!$A3687)</f>
        <v>5</v>
      </c>
      <c r="V3687" s="13">
        <f>SUMIFS('Fielding Data'!F:F,'Fielding Data'!$A:$A,'Hitting Data'!$A3687)</f>
        <v>0</v>
      </c>
      <c r="W3687" s="13">
        <f>SUMIFS('Fielding Data'!G:G,'Fielding Data'!$A:$A,'Hitting Data'!$A3687)</f>
        <v>0</v>
      </c>
      <c r="X3687" s="13">
        <f>SUMIFS('Fielding Data'!H:H,'Fielding Data'!$A:$A,'Hitting Data'!$A3687)</f>
        <v>0</v>
      </c>
    </row>
    <row r="3688" spans="1:24" x14ac:dyDescent="0.3">
      <c r="A3688" s="13" t="str">
        <f t="shared" si="57"/>
        <v>castiwe012013</v>
      </c>
      <c r="B3688" s="16" t="s">
        <v>1243</v>
      </c>
      <c r="C3688" s="16">
        <v>2013</v>
      </c>
      <c r="D3688" s="16">
        <v>113</v>
      </c>
      <c r="E3688" s="16">
        <v>380</v>
      </c>
      <c r="F3688" s="16">
        <v>41</v>
      </c>
      <c r="G3688" s="16">
        <v>104</v>
      </c>
      <c r="H3688" s="16">
        <v>23</v>
      </c>
      <c r="I3688" s="16">
        <v>0</v>
      </c>
      <c r="J3688" s="16">
        <v>8</v>
      </c>
      <c r="K3688" s="16">
        <v>32</v>
      </c>
      <c r="L3688" s="16">
        <v>2</v>
      </c>
      <c r="M3688" s="16">
        <v>0</v>
      </c>
      <c r="N3688" s="16">
        <v>34</v>
      </c>
      <c r="O3688" s="16">
        <v>97</v>
      </c>
      <c r="P3688" s="13" t="str">
        <f>IFERROR(VLOOKUP($A3688,'Fielding Data'!$A:$H,MATCH(P$1,'Fielding Data'!$A$1:$H$1,0),0),"Other")</f>
        <v>C</v>
      </c>
      <c r="Q3688" s="13">
        <f>IFERROR(VLOOKUP($A3688,'Fielding Data'!$A:$H,MATCH(Q$1,'Fielding Data'!$A$1:$H$1,0),0),"Other")</f>
        <v>730</v>
      </c>
      <c r="R3688" s="13">
        <f>IFERROR(VLOOKUP($A3688,'Fielding Data'!$A:$H,MATCH(R$1,'Fielding Data'!$A$1:$H$1,0),0),"Other")</f>
        <v>85</v>
      </c>
      <c r="S3688" s="13">
        <f>IFERROR(VLOOKUP($A3688,'Fielding Data'!$A:$H,MATCH(S$1,'Fielding Data'!$A$1:$H$1,0),0),"Other")</f>
        <v>10</v>
      </c>
      <c r="T3688" s="13">
        <f>IFERROR(VLOOKUP($A3688,'Fielding Data'!$A:$H,MATCH(T$1,'Fielding Data'!$A$1:$H$1,0),0),"Other")</f>
        <v>3</v>
      </c>
      <c r="U3688" s="13">
        <f>SUMIFS('Fielding Data'!E:E,'Fielding Data'!$A:$A,'Hitting Data'!$A3688)</f>
        <v>730</v>
      </c>
      <c r="V3688" s="13">
        <f>SUMIFS('Fielding Data'!F:F,'Fielding Data'!$A:$A,'Hitting Data'!$A3688)</f>
        <v>85</v>
      </c>
      <c r="W3688" s="13">
        <f>SUMIFS('Fielding Data'!G:G,'Fielding Data'!$A:$A,'Hitting Data'!$A3688)</f>
        <v>10</v>
      </c>
      <c r="X3688" s="13">
        <f>SUMIFS('Fielding Data'!H:H,'Fielding Data'!$A:$A,'Hitting Data'!$A3688)</f>
        <v>3</v>
      </c>
    </row>
    <row r="3689" spans="1:24" x14ac:dyDescent="0.3">
      <c r="A3689" s="13" t="str">
        <f t="shared" si="57"/>
        <v>castrja012013</v>
      </c>
      <c r="B3689" s="16" t="s">
        <v>1244</v>
      </c>
      <c r="C3689" s="16">
        <v>2013</v>
      </c>
      <c r="D3689" s="16">
        <v>120</v>
      </c>
      <c r="E3689" s="16">
        <v>435</v>
      </c>
      <c r="F3689" s="16">
        <v>63</v>
      </c>
      <c r="G3689" s="16">
        <v>120</v>
      </c>
      <c r="H3689" s="16">
        <v>35</v>
      </c>
      <c r="I3689" s="16">
        <v>1</v>
      </c>
      <c r="J3689" s="16">
        <v>18</v>
      </c>
      <c r="K3689" s="16">
        <v>56</v>
      </c>
      <c r="L3689" s="16">
        <v>2</v>
      </c>
      <c r="M3689" s="16">
        <v>1</v>
      </c>
      <c r="N3689" s="16">
        <v>50</v>
      </c>
      <c r="O3689" s="16">
        <v>130</v>
      </c>
      <c r="P3689" s="13" t="str">
        <f>IFERROR(VLOOKUP($A3689,'Fielding Data'!$A:$H,MATCH(P$1,'Fielding Data'!$A$1:$H$1,0),0),"Other")</f>
        <v>C</v>
      </c>
      <c r="Q3689" s="13">
        <f>IFERROR(VLOOKUP($A3689,'Fielding Data'!$A:$H,MATCH(Q$1,'Fielding Data'!$A$1:$H$1,0),0),"Other")</f>
        <v>630</v>
      </c>
      <c r="R3689" s="13">
        <f>IFERROR(VLOOKUP($A3689,'Fielding Data'!$A:$H,MATCH(R$1,'Fielding Data'!$A$1:$H$1,0),0),"Other")</f>
        <v>44</v>
      </c>
      <c r="S3689" s="13">
        <f>IFERROR(VLOOKUP($A3689,'Fielding Data'!$A:$H,MATCH(S$1,'Fielding Data'!$A$1:$H$1,0),0),"Other")</f>
        <v>5</v>
      </c>
      <c r="T3689" s="13">
        <f>IFERROR(VLOOKUP($A3689,'Fielding Data'!$A:$H,MATCH(T$1,'Fielding Data'!$A$1:$H$1,0),0),"Other")</f>
        <v>6</v>
      </c>
      <c r="U3689" s="13">
        <f>SUMIFS('Fielding Data'!E:E,'Fielding Data'!$A:$A,'Hitting Data'!$A3689)</f>
        <v>630</v>
      </c>
      <c r="V3689" s="13">
        <f>SUMIFS('Fielding Data'!F:F,'Fielding Data'!$A:$A,'Hitting Data'!$A3689)</f>
        <v>44</v>
      </c>
      <c r="W3689" s="13">
        <f>SUMIFS('Fielding Data'!G:G,'Fielding Data'!$A:$A,'Hitting Data'!$A3689)</f>
        <v>5</v>
      </c>
      <c r="X3689" s="13">
        <f>SUMIFS('Fielding Data'!H:H,'Fielding Data'!$A:$A,'Hitting Data'!$A3689)</f>
        <v>6</v>
      </c>
    </row>
    <row r="3690" spans="1:24" x14ac:dyDescent="0.3">
      <c r="A3690" s="13" t="str">
        <f t="shared" si="57"/>
        <v>castrsi012013</v>
      </c>
      <c r="B3690" s="16" t="s">
        <v>1895</v>
      </c>
      <c r="C3690" s="16">
        <v>2013</v>
      </c>
      <c r="D3690" s="16">
        <v>4</v>
      </c>
      <c r="E3690" s="16">
        <v>0</v>
      </c>
      <c r="F3690" s="16">
        <v>0</v>
      </c>
      <c r="G3690" s="16">
        <v>0</v>
      </c>
      <c r="H3690" s="16">
        <v>0</v>
      </c>
      <c r="I3690" s="16">
        <v>0</v>
      </c>
      <c r="J3690" s="16">
        <v>0</v>
      </c>
      <c r="K3690" s="16">
        <v>0</v>
      </c>
      <c r="L3690" s="16">
        <v>0</v>
      </c>
      <c r="M3690" s="16">
        <v>0</v>
      </c>
      <c r="N3690" s="16">
        <v>0</v>
      </c>
      <c r="O3690" s="16">
        <v>0</v>
      </c>
      <c r="P3690" s="13" t="str">
        <f>IFERROR(VLOOKUP($A3690,'Fielding Data'!$A:$H,MATCH(P$1,'Fielding Data'!$A$1:$H$1,0),0),"Other")</f>
        <v>P</v>
      </c>
      <c r="Q3690" s="13">
        <f>IFERROR(VLOOKUP($A3690,'Fielding Data'!$A:$H,MATCH(Q$1,'Fielding Data'!$A$1:$H$1,0),0),"Other")</f>
        <v>0</v>
      </c>
      <c r="R3690" s="13">
        <f>IFERROR(VLOOKUP($A3690,'Fielding Data'!$A:$H,MATCH(R$1,'Fielding Data'!$A$1:$H$1,0),0),"Other")</f>
        <v>0</v>
      </c>
      <c r="S3690" s="13">
        <f>IFERROR(VLOOKUP($A3690,'Fielding Data'!$A:$H,MATCH(S$1,'Fielding Data'!$A$1:$H$1,0),0),"Other")</f>
        <v>0</v>
      </c>
      <c r="T3690" s="13">
        <f>IFERROR(VLOOKUP($A3690,'Fielding Data'!$A:$H,MATCH(T$1,'Fielding Data'!$A$1:$H$1,0),0),"Other")</f>
        <v>0</v>
      </c>
      <c r="U3690" s="13">
        <f>SUMIFS('Fielding Data'!E:E,'Fielding Data'!$A:$A,'Hitting Data'!$A3690)</f>
        <v>0</v>
      </c>
      <c r="V3690" s="13">
        <f>SUMIFS('Fielding Data'!F:F,'Fielding Data'!$A:$A,'Hitting Data'!$A3690)</f>
        <v>0</v>
      </c>
      <c r="W3690" s="13">
        <f>SUMIFS('Fielding Data'!G:G,'Fielding Data'!$A:$A,'Hitting Data'!$A3690)</f>
        <v>0</v>
      </c>
      <c r="X3690" s="13">
        <f>SUMIFS('Fielding Data'!H:H,'Fielding Data'!$A:$A,'Hitting Data'!$A3690)</f>
        <v>0</v>
      </c>
    </row>
    <row r="3691" spans="1:24" x14ac:dyDescent="0.3">
      <c r="A3691" s="13" t="str">
        <f t="shared" si="57"/>
        <v>castrst012013</v>
      </c>
      <c r="B3691" s="16" t="s">
        <v>1245</v>
      </c>
      <c r="C3691" s="16">
        <v>2013</v>
      </c>
      <c r="D3691" s="16">
        <v>161</v>
      </c>
      <c r="E3691" s="16">
        <v>666</v>
      </c>
      <c r="F3691" s="16">
        <v>59</v>
      </c>
      <c r="G3691" s="16">
        <v>163</v>
      </c>
      <c r="H3691" s="16">
        <v>34</v>
      </c>
      <c r="I3691" s="16">
        <v>2</v>
      </c>
      <c r="J3691" s="16">
        <v>10</v>
      </c>
      <c r="K3691" s="16">
        <v>44</v>
      </c>
      <c r="L3691" s="16">
        <v>9</v>
      </c>
      <c r="M3691" s="16">
        <v>6</v>
      </c>
      <c r="N3691" s="16">
        <v>30</v>
      </c>
      <c r="O3691" s="16">
        <v>129</v>
      </c>
      <c r="P3691" s="13" t="str">
        <f>IFERROR(VLOOKUP($A3691,'Fielding Data'!$A:$H,MATCH(P$1,'Fielding Data'!$A$1:$H$1,0),0),"Other")</f>
        <v>SS</v>
      </c>
      <c r="Q3691" s="13">
        <f>IFERROR(VLOOKUP($A3691,'Fielding Data'!$A:$H,MATCH(Q$1,'Fielding Data'!$A$1:$H$1,0),0),"Other")</f>
        <v>238</v>
      </c>
      <c r="R3691" s="13">
        <f>IFERROR(VLOOKUP($A3691,'Fielding Data'!$A:$H,MATCH(R$1,'Fielding Data'!$A$1:$H$1,0),0),"Other")</f>
        <v>416</v>
      </c>
      <c r="S3691" s="13">
        <f>IFERROR(VLOOKUP($A3691,'Fielding Data'!$A:$H,MATCH(S$1,'Fielding Data'!$A$1:$H$1,0),0),"Other")</f>
        <v>22</v>
      </c>
      <c r="T3691" s="13">
        <f>IFERROR(VLOOKUP($A3691,'Fielding Data'!$A:$H,MATCH(T$1,'Fielding Data'!$A$1:$H$1,0),0),"Other")</f>
        <v>77</v>
      </c>
      <c r="U3691" s="13">
        <f>SUMIFS('Fielding Data'!E:E,'Fielding Data'!$A:$A,'Hitting Data'!$A3691)</f>
        <v>238</v>
      </c>
      <c r="V3691" s="13">
        <f>SUMIFS('Fielding Data'!F:F,'Fielding Data'!$A:$A,'Hitting Data'!$A3691)</f>
        <v>416</v>
      </c>
      <c r="W3691" s="13">
        <f>SUMIFS('Fielding Data'!G:G,'Fielding Data'!$A:$A,'Hitting Data'!$A3691)</f>
        <v>22</v>
      </c>
      <c r="X3691" s="13">
        <f>SUMIFS('Fielding Data'!H:H,'Fielding Data'!$A:$A,'Hitting Data'!$A3691)</f>
        <v>77</v>
      </c>
    </row>
    <row r="3692" spans="1:24" x14ac:dyDescent="0.3">
      <c r="A3692" s="13" t="str">
        <f t="shared" si="57"/>
        <v>cecilbr012013</v>
      </c>
      <c r="B3692" s="16" t="s">
        <v>1066</v>
      </c>
      <c r="C3692" s="16">
        <v>2013</v>
      </c>
      <c r="D3692" s="16">
        <v>60</v>
      </c>
      <c r="E3692" s="16">
        <v>0</v>
      </c>
      <c r="F3692" s="16">
        <v>0</v>
      </c>
      <c r="G3692" s="16">
        <v>0</v>
      </c>
      <c r="H3692" s="16">
        <v>0</v>
      </c>
      <c r="I3692" s="16">
        <v>0</v>
      </c>
      <c r="J3692" s="16">
        <v>0</v>
      </c>
      <c r="K3692" s="16">
        <v>0</v>
      </c>
      <c r="L3692" s="16">
        <v>0</v>
      </c>
      <c r="M3692" s="16">
        <v>0</v>
      </c>
      <c r="N3692" s="16">
        <v>0</v>
      </c>
      <c r="O3692" s="16">
        <v>0</v>
      </c>
      <c r="P3692" s="13" t="str">
        <f>IFERROR(VLOOKUP($A3692,'Fielding Data'!$A:$H,MATCH(P$1,'Fielding Data'!$A$1:$H$1,0),0),"Other")</f>
        <v>P</v>
      </c>
      <c r="Q3692" s="13">
        <f>IFERROR(VLOOKUP($A3692,'Fielding Data'!$A:$H,MATCH(Q$1,'Fielding Data'!$A$1:$H$1,0),0),"Other")</f>
        <v>0</v>
      </c>
      <c r="R3692" s="13">
        <f>IFERROR(VLOOKUP($A3692,'Fielding Data'!$A:$H,MATCH(R$1,'Fielding Data'!$A$1:$H$1,0),0),"Other")</f>
        <v>3</v>
      </c>
      <c r="S3692" s="13">
        <f>IFERROR(VLOOKUP($A3692,'Fielding Data'!$A:$H,MATCH(S$1,'Fielding Data'!$A$1:$H$1,0),0),"Other")</f>
        <v>0</v>
      </c>
      <c r="T3692" s="13">
        <f>IFERROR(VLOOKUP($A3692,'Fielding Data'!$A:$H,MATCH(T$1,'Fielding Data'!$A$1:$H$1,0),0),"Other")</f>
        <v>0</v>
      </c>
      <c r="U3692" s="13">
        <f>SUMIFS('Fielding Data'!E:E,'Fielding Data'!$A:$A,'Hitting Data'!$A3692)</f>
        <v>0</v>
      </c>
      <c r="V3692" s="13">
        <f>SUMIFS('Fielding Data'!F:F,'Fielding Data'!$A:$A,'Hitting Data'!$A3692)</f>
        <v>3</v>
      </c>
      <c r="W3692" s="13">
        <f>SUMIFS('Fielding Data'!G:G,'Fielding Data'!$A:$A,'Hitting Data'!$A3692)</f>
        <v>0</v>
      </c>
      <c r="X3692" s="13">
        <f>SUMIFS('Fielding Data'!H:H,'Fielding Data'!$A:$A,'Hitting Data'!$A3692)</f>
        <v>0</v>
      </c>
    </row>
    <row r="3693" spans="1:24" x14ac:dyDescent="0.3">
      <c r="A3693" s="13" t="str">
        <f t="shared" si="57"/>
        <v>centeju012013</v>
      </c>
      <c r="B3693" s="16" t="s">
        <v>1896</v>
      </c>
      <c r="C3693" s="16">
        <v>2013</v>
      </c>
      <c r="D3693" s="16">
        <v>4</v>
      </c>
      <c r="E3693" s="16">
        <v>10</v>
      </c>
      <c r="F3693" s="16">
        <v>0</v>
      </c>
      <c r="G3693" s="16">
        <v>3</v>
      </c>
      <c r="H3693" s="16">
        <v>0</v>
      </c>
      <c r="I3693" s="16">
        <v>0</v>
      </c>
      <c r="J3693" s="16">
        <v>0</v>
      </c>
      <c r="K3693" s="16">
        <v>1</v>
      </c>
      <c r="L3693" s="16">
        <v>0</v>
      </c>
      <c r="M3693" s="16">
        <v>0</v>
      </c>
      <c r="N3693" s="16">
        <v>0</v>
      </c>
      <c r="O3693" s="16">
        <v>1</v>
      </c>
      <c r="P3693" s="13" t="str">
        <f>IFERROR(VLOOKUP($A3693,'Fielding Data'!$A:$H,MATCH(P$1,'Fielding Data'!$A$1:$H$1,0),0),"Other")</f>
        <v>C</v>
      </c>
      <c r="Q3693" s="13">
        <f>IFERROR(VLOOKUP($A3693,'Fielding Data'!$A:$H,MATCH(Q$1,'Fielding Data'!$A$1:$H$1,0),0),"Other")</f>
        <v>28</v>
      </c>
      <c r="R3693" s="13">
        <f>IFERROR(VLOOKUP($A3693,'Fielding Data'!$A:$H,MATCH(R$1,'Fielding Data'!$A$1:$H$1,0),0),"Other")</f>
        <v>2</v>
      </c>
      <c r="S3693" s="13">
        <f>IFERROR(VLOOKUP($A3693,'Fielding Data'!$A:$H,MATCH(S$1,'Fielding Data'!$A$1:$H$1,0),0),"Other")</f>
        <v>0</v>
      </c>
      <c r="T3693" s="13">
        <f>IFERROR(VLOOKUP($A3693,'Fielding Data'!$A:$H,MATCH(T$1,'Fielding Data'!$A$1:$H$1,0),0),"Other")</f>
        <v>0</v>
      </c>
      <c r="U3693" s="13">
        <f>SUMIFS('Fielding Data'!E:E,'Fielding Data'!$A:$A,'Hitting Data'!$A3693)</f>
        <v>28</v>
      </c>
      <c r="V3693" s="13">
        <f>SUMIFS('Fielding Data'!F:F,'Fielding Data'!$A:$A,'Hitting Data'!$A3693)</f>
        <v>2</v>
      </c>
      <c r="W3693" s="13">
        <f>SUMIFS('Fielding Data'!G:G,'Fielding Data'!$A:$A,'Hitting Data'!$A3693)</f>
        <v>0</v>
      </c>
      <c r="X3693" s="13">
        <f>SUMIFS('Fielding Data'!H:H,'Fielding Data'!$A:$A,'Hitting Data'!$A3693)</f>
        <v>0</v>
      </c>
    </row>
    <row r="3694" spans="1:24" x14ac:dyDescent="0.3">
      <c r="A3694" s="13" t="str">
        <f t="shared" si="57"/>
        <v>cervefr012013</v>
      </c>
      <c r="B3694" s="16" t="s">
        <v>901</v>
      </c>
      <c r="C3694" s="16">
        <v>2013</v>
      </c>
      <c r="D3694" s="16">
        <v>17</v>
      </c>
      <c r="E3694" s="16">
        <v>52</v>
      </c>
      <c r="F3694" s="16">
        <v>12</v>
      </c>
      <c r="G3694" s="16">
        <v>14</v>
      </c>
      <c r="H3694" s="16">
        <v>3</v>
      </c>
      <c r="I3694" s="16">
        <v>0</v>
      </c>
      <c r="J3694" s="16">
        <v>3</v>
      </c>
      <c r="K3694" s="16">
        <v>8</v>
      </c>
      <c r="L3694" s="16">
        <v>0</v>
      </c>
      <c r="M3694" s="16">
        <v>0</v>
      </c>
      <c r="N3694" s="16">
        <v>8</v>
      </c>
      <c r="O3694" s="16">
        <v>9</v>
      </c>
      <c r="P3694" s="13" t="str">
        <f>IFERROR(VLOOKUP($A3694,'Fielding Data'!$A:$H,MATCH(P$1,'Fielding Data'!$A$1:$H$1,0),0),"Other")</f>
        <v>2B</v>
      </c>
      <c r="Q3694" s="13">
        <f>IFERROR(VLOOKUP($A3694,'Fielding Data'!$A:$H,MATCH(Q$1,'Fielding Data'!$A$1:$H$1,0),0),"Other")</f>
        <v>0</v>
      </c>
      <c r="R3694" s="13">
        <f>IFERROR(VLOOKUP($A3694,'Fielding Data'!$A:$H,MATCH(R$1,'Fielding Data'!$A$1:$H$1,0),0),"Other")</f>
        <v>0</v>
      </c>
      <c r="S3694" s="13">
        <f>IFERROR(VLOOKUP($A3694,'Fielding Data'!$A:$H,MATCH(S$1,'Fielding Data'!$A$1:$H$1,0),0),"Other")</f>
        <v>0</v>
      </c>
      <c r="T3694" s="13">
        <f>IFERROR(VLOOKUP($A3694,'Fielding Data'!$A:$H,MATCH(T$1,'Fielding Data'!$A$1:$H$1,0),0),"Other")</f>
        <v>0</v>
      </c>
      <c r="U3694" s="13">
        <f>SUMIFS('Fielding Data'!E:E,'Fielding Data'!$A:$A,'Hitting Data'!$A3694)</f>
        <v>121</v>
      </c>
      <c r="V3694" s="13">
        <f>SUMIFS('Fielding Data'!F:F,'Fielding Data'!$A:$A,'Hitting Data'!$A3694)</f>
        <v>6</v>
      </c>
      <c r="W3694" s="13">
        <f>SUMIFS('Fielding Data'!G:G,'Fielding Data'!$A:$A,'Hitting Data'!$A3694)</f>
        <v>4</v>
      </c>
      <c r="X3694" s="13">
        <f>SUMIFS('Fielding Data'!H:H,'Fielding Data'!$A:$A,'Hitting Data'!$A3694)</f>
        <v>1</v>
      </c>
    </row>
    <row r="3695" spans="1:24" x14ac:dyDescent="0.3">
      <c r="A3695" s="13" t="str">
        <f t="shared" si="57"/>
        <v>cespeyo012013</v>
      </c>
      <c r="B3695" s="16" t="s">
        <v>1685</v>
      </c>
      <c r="C3695" s="16">
        <v>2013</v>
      </c>
      <c r="D3695" s="16">
        <v>135</v>
      </c>
      <c r="E3695" s="16">
        <v>529</v>
      </c>
      <c r="F3695" s="16">
        <v>74</v>
      </c>
      <c r="G3695" s="16">
        <v>127</v>
      </c>
      <c r="H3695" s="16">
        <v>21</v>
      </c>
      <c r="I3695" s="16">
        <v>4</v>
      </c>
      <c r="J3695" s="16">
        <v>26</v>
      </c>
      <c r="K3695" s="16">
        <v>80</v>
      </c>
      <c r="L3695" s="16">
        <v>7</v>
      </c>
      <c r="M3695" s="16">
        <v>7</v>
      </c>
      <c r="N3695" s="16">
        <v>37</v>
      </c>
      <c r="O3695" s="16">
        <v>137</v>
      </c>
      <c r="P3695" s="13" t="str">
        <f>IFERROR(VLOOKUP($A3695,'Fielding Data'!$A:$H,MATCH(P$1,'Fielding Data'!$A$1:$H$1,0),0),"Other")</f>
        <v>CF</v>
      </c>
      <c r="Q3695" s="13">
        <f>IFERROR(VLOOKUP($A3695,'Fielding Data'!$A:$H,MATCH(Q$1,'Fielding Data'!$A$1:$H$1,0),0),"Other")</f>
        <v>0</v>
      </c>
      <c r="R3695" s="13">
        <f>IFERROR(VLOOKUP($A3695,'Fielding Data'!$A:$H,MATCH(R$1,'Fielding Data'!$A$1:$H$1,0),0),"Other")</f>
        <v>0</v>
      </c>
      <c r="S3695" s="13">
        <f>IFERROR(VLOOKUP($A3695,'Fielding Data'!$A:$H,MATCH(S$1,'Fielding Data'!$A$1:$H$1,0),0),"Other")</f>
        <v>0</v>
      </c>
      <c r="T3695" s="13">
        <f>IFERROR(VLOOKUP($A3695,'Fielding Data'!$A:$H,MATCH(T$1,'Fielding Data'!$A$1:$H$1,0),0),"Other")</f>
        <v>0</v>
      </c>
      <c r="U3695" s="13">
        <f>SUMIFS('Fielding Data'!E:E,'Fielding Data'!$A:$A,'Hitting Data'!$A3695)</f>
        <v>224</v>
      </c>
      <c r="V3695" s="13">
        <f>SUMIFS('Fielding Data'!F:F,'Fielding Data'!$A:$A,'Hitting Data'!$A3695)</f>
        <v>10</v>
      </c>
      <c r="W3695" s="13">
        <f>SUMIFS('Fielding Data'!G:G,'Fielding Data'!$A:$A,'Hitting Data'!$A3695)</f>
        <v>4</v>
      </c>
      <c r="X3695" s="13">
        <f>SUMIFS('Fielding Data'!H:H,'Fielding Data'!$A:$A,'Hitting Data'!$A3695)</f>
        <v>1</v>
      </c>
    </row>
    <row r="3696" spans="1:24" x14ac:dyDescent="0.3">
      <c r="A3696" s="13" t="str">
        <f t="shared" si="57"/>
        <v>chacijh012013</v>
      </c>
      <c r="B3696" s="16" t="s">
        <v>1067</v>
      </c>
      <c r="C3696" s="16">
        <v>2013</v>
      </c>
      <c r="D3696" s="16">
        <v>32</v>
      </c>
      <c r="E3696" s="16">
        <v>63</v>
      </c>
      <c r="F3696" s="16">
        <v>2</v>
      </c>
      <c r="G3696" s="16">
        <v>12</v>
      </c>
      <c r="H3696" s="16">
        <v>1</v>
      </c>
      <c r="I3696" s="16">
        <v>0</v>
      </c>
      <c r="J3696" s="16">
        <v>1</v>
      </c>
      <c r="K3696" s="16">
        <v>7</v>
      </c>
      <c r="L3696" s="16">
        <v>0</v>
      </c>
      <c r="M3696" s="16">
        <v>0</v>
      </c>
      <c r="N3696" s="16">
        <v>3</v>
      </c>
      <c r="O3696" s="16">
        <v>15</v>
      </c>
      <c r="P3696" s="13" t="str">
        <f>IFERROR(VLOOKUP($A3696,'Fielding Data'!$A:$H,MATCH(P$1,'Fielding Data'!$A$1:$H$1,0),0),"Other")</f>
        <v>P</v>
      </c>
      <c r="Q3696" s="13">
        <f>IFERROR(VLOOKUP($A3696,'Fielding Data'!$A:$H,MATCH(Q$1,'Fielding Data'!$A$1:$H$1,0),0),"Other")</f>
        <v>15</v>
      </c>
      <c r="R3696" s="13">
        <f>IFERROR(VLOOKUP($A3696,'Fielding Data'!$A:$H,MATCH(R$1,'Fielding Data'!$A$1:$H$1,0),0),"Other")</f>
        <v>22</v>
      </c>
      <c r="S3696" s="13">
        <f>IFERROR(VLOOKUP($A3696,'Fielding Data'!$A:$H,MATCH(S$1,'Fielding Data'!$A$1:$H$1,0),0),"Other")</f>
        <v>1</v>
      </c>
      <c r="T3696" s="13">
        <f>IFERROR(VLOOKUP($A3696,'Fielding Data'!$A:$H,MATCH(T$1,'Fielding Data'!$A$1:$H$1,0),0),"Other")</f>
        <v>2</v>
      </c>
      <c r="U3696" s="13">
        <f>SUMIFS('Fielding Data'!E:E,'Fielding Data'!$A:$A,'Hitting Data'!$A3696)</f>
        <v>15</v>
      </c>
      <c r="V3696" s="13">
        <f>SUMIFS('Fielding Data'!F:F,'Fielding Data'!$A:$A,'Hitting Data'!$A3696)</f>
        <v>22</v>
      </c>
      <c r="W3696" s="13">
        <f>SUMIFS('Fielding Data'!G:G,'Fielding Data'!$A:$A,'Hitting Data'!$A3696)</f>
        <v>1</v>
      </c>
      <c r="X3696" s="13">
        <f>SUMIFS('Fielding Data'!H:H,'Fielding Data'!$A:$A,'Hitting Data'!$A3696)</f>
        <v>2</v>
      </c>
    </row>
    <row r="3697" spans="1:24" x14ac:dyDescent="0.3">
      <c r="A3697" s="13" t="str">
        <f t="shared" si="57"/>
        <v>chambad012013</v>
      </c>
      <c r="B3697" s="16" t="s">
        <v>1454</v>
      </c>
      <c r="C3697" s="16">
        <v>2013</v>
      </c>
      <c r="D3697" s="16">
        <v>25</v>
      </c>
      <c r="E3697" s="16">
        <v>26</v>
      </c>
      <c r="F3697" s="16">
        <v>5</v>
      </c>
      <c r="G3697" s="16">
        <v>4</v>
      </c>
      <c r="H3697" s="16">
        <v>1</v>
      </c>
      <c r="I3697" s="16">
        <v>0</v>
      </c>
      <c r="J3697" s="16">
        <v>0</v>
      </c>
      <c r="K3697" s="16">
        <v>1</v>
      </c>
      <c r="L3697" s="16">
        <v>0</v>
      </c>
      <c r="M3697" s="16">
        <v>1</v>
      </c>
      <c r="N3697" s="16">
        <v>3</v>
      </c>
      <c r="O3697" s="16">
        <v>11</v>
      </c>
      <c r="P3697" s="13" t="str">
        <f>IFERROR(VLOOKUP($A3697,'Fielding Data'!$A:$H,MATCH(P$1,'Fielding Data'!$A$1:$H$1,0),0),"Other")</f>
        <v>LF</v>
      </c>
      <c r="Q3697" s="13">
        <f>IFERROR(VLOOKUP($A3697,'Fielding Data'!$A:$H,MATCH(Q$1,'Fielding Data'!$A$1:$H$1,0),0),"Other")</f>
        <v>0</v>
      </c>
      <c r="R3697" s="13">
        <f>IFERROR(VLOOKUP($A3697,'Fielding Data'!$A:$H,MATCH(R$1,'Fielding Data'!$A$1:$H$1,0),0),"Other")</f>
        <v>0</v>
      </c>
      <c r="S3697" s="13">
        <f>IFERROR(VLOOKUP($A3697,'Fielding Data'!$A:$H,MATCH(S$1,'Fielding Data'!$A$1:$H$1,0),0),"Other")</f>
        <v>0</v>
      </c>
      <c r="T3697" s="13">
        <f>IFERROR(VLOOKUP($A3697,'Fielding Data'!$A:$H,MATCH(T$1,'Fielding Data'!$A$1:$H$1,0),0),"Other")</f>
        <v>0</v>
      </c>
      <c r="U3697" s="13">
        <f>SUMIFS('Fielding Data'!E:E,'Fielding Data'!$A:$A,'Hitting Data'!$A3697)</f>
        <v>7</v>
      </c>
      <c r="V3697" s="13">
        <f>SUMIFS('Fielding Data'!F:F,'Fielding Data'!$A:$A,'Hitting Data'!$A3697)</f>
        <v>0</v>
      </c>
      <c r="W3697" s="13">
        <f>SUMIFS('Fielding Data'!G:G,'Fielding Data'!$A:$A,'Hitting Data'!$A3697)</f>
        <v>1</v>
      </c>
      <c r="X3697" s="13">
        <f>SUMIFS('Fielding Data'!H:H,'Fielding Data'!$A:$A,'Hitting Data'!$A3697)</f>
        <v>0</v>
      </c>
    </row>
    <row r="3698" spans="1:24" x14ac:dyDescent="0.3">
      <c r="A3698" s="13" t="str">
        <f t="shared" si="57"/>
        <v>chambjo032013</v>
      </c>
      <c r="B3698" s="16" t="s">
        <v>771</v>
      </c>
      <c r="C3698" s="16">
        <v>2013</v>
      </c>
      <c r="D3698" s="16">
        <v>45</v>
      </c>
      <c r="E3698" s="16">
        <v>0</v>
      </c>
      <c r="F3698" s="16">
        <v>0</v>
      </c>
      <c r="G3698" s="16">
        <v>0</v>
      </c>
      <c r="H3698" s="16">
        <v>0</v>
      </c>
      <c r="I3698" s="16">
        <v>0</v>
      </c>
      <c r="J3698" s="16">
        <v>0</v>
      </c>
      <c r="K3698" s="16">
        <v>0</v>
      </c>
      <c r="L3698" s="16">
        <v>0</v>
      </c>
      <c r="M3698" s="16">
        <v>0</v>
      </c>
      <c r="N3698" s="16">
        <v>0</v>
      </c>
      <c r="O3698" s="16">
        <v>0</v>
      </c>
      <c r="P3698" s="13" t="str">
        <f>IFERROR(VLOOKUP($A3698,'Fielding Data'!$A:$H,MATCH(P$1,'Fielding Data'!$A$1:$H$1,0),0),"Other")</f>
        <v>P</v>
      </c>
      <c r="Q3698" s="13">
        <f>IFERROR(VLOOKUP($A3698,'Fielding Data'!$A:$H,MATCH(Q$1,'Fielding Data'!$A$1:$H$1,0),0),"Other")</f>
        <v>3</v>
      </c>
      <c r="R3698" s="13">
        <f>IFERROR(VLOOKUP($A3698,'Fielding Data'!$A:$H,MATCH(R$1,'Fielding Data'!$A$1:$H$1,0),0),"Other")</f>
        <v>4</v>
      </c>
      <c r="S3698" s="13">
        <f>IFERROR(VLOOKUP($A3698,'Fielding Data'!$A:$H,MATCH(S$1,'Fielding Data'!$A$1:$H$1,0),0),"Other")</f>
        <v>0</v>
      </c>
      <c r="T3698" s="13">
        <f>IFERROR(VLOOKUP($A3698,'Fielding Data'!$A:$H,MATCH(T$1,'Fielding Data'!$A$1:$H$1,0),0),"Other")</f>
        <v>0</v>
      </c>
      <c r="U3698" s="13">
        <f>SUMIFS('Fielding Data'!E:E,'Fielding Data'!$A:$A,'Hitting Data'!$A3698)</f>
        <v>3</v>
      </c>
      <c r="V3698" s="13">
        <f>SUMIFS('Fielding Data'!F:F,'Fielding Data'!$A:$A,'Hitting Data'!$A3698)</f>
        <v>4</v>
      </c>
      <c r="W3698" s="13">
        <f>SUMIFS('Fielding Data'!G:G,'Fielding Data'!$A:$A,'Hitting Data'!$A3698)</f>
        <v>0</v>
      </c>
      <c r="X3698" s="13">
        <f>SUMIFS('Fielding Data'!H:H,'Fielding Data'!$A:$A,'Hitting Data'!$A3698)</f>
        <v>0</v>
      </c>
    </row>
    <row r="3699" spans="1:24" x14ac:dyDescent="0.3">
      <c r="A3699" s="13" t="str">
        <f t="shared" si="57"/>
        <v>chapmar012013</v>
      </c>
      <c r="B3699" s="16" t="s">
        <v>1247</v>
      </c>
      <c r="C3699" s="16">
        <v>2013</v>
      </c>
      <c r="D3699" s="16">
        <v>68</v>
      </c>
      <c r="E3699" s="16">
        <v>1</v>
      </c>
      <c r="F3699" s="16">
        <v>0</v>
      </c>
      <c r="G3699" s="16">
        <v>0</v>
      </c>
      <c r="H3699" s="16">
        <v>0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0</v>
      </c>
      <c r="O3699" s="16">
        <v>1</v>
      </c>
      <c r="P3699" s="13" t="str">
        <f>IFERROR(VLOOKUP($A3699,'Fielding Data'!$A:$H,MATCH(P$1,'Fielding Data'!$A$1:$H$1,0),0),"Other")</f>
        <v>P</v>
      </c>
      <c r="Q3699" s="13">
        <f>IFERROR(VLOOKUP($A3699,'Fielding Data'!$A:$H,MATCH(Q$1,'Fielding Data'!$A$1:$H$1,0),0),"Other")</f>
        <v>1</v>
      </c>
      <c r="R3699" s="13">
        <f>IFERROR(VLOOKUP($A3699,'Fielding Data'!$A:$H,MATCH(R$1,'Fielding Data'!$A$1:$H$1,0),0),"Other")</f>
        <v>3</v>
      </c>
      <c r="S3699" s="13">
        <f>IFERROR(VLOOKUP($A3699,'Fielding Data'!$A:$H,MATCH(S$1,'Fielding Data'!$A$1:$H$1,0),0),"Other")</f>
        <v>1</v>
      </c>
      <c r="T3699" s="13">
        <f>IFERROR(VLOOKUP($A3699,'Fielding Data'!$A:$H,MATCH(T$1,'Fielding Data'!$A$1:$H$1,0),0),"Other")</f>
        <v>0</v>
      </c>
      <c r="U3699" s="13">
        <f>SUMIFS('Fielding Data'!E:E,'Fielding Data'!$A:$A,'Hitting Data'!$A3699)</f>
        <v>1</v>
      </c>
      <c r="V3699" s="13">
        <f>SUMIFS('Fielding Data'!F:F,'Fielding Data'!$A:$A,'Hitting Data'!$A3699)</f>
        <v>3</v>
      </c>
      <c r="W3699" s="13">
        <f>SUMIFS('Fielding Data'!G:G,'Fielding Data'!$A:$A,'Hitting Data'!$A3699)</f>
        <v>1</v>
      </c>
      <c r="X3699" s="13">
        <f>SUMIFS('Fielding Data'!H:H,'Fielding Data'!$A:$A,'Hitting Data'!$A3699)</f>
        <v>0</v>
      </c>
    </row>
    <row r="3700" spans="1:24" x14ac:dyDescent="0.3">
      <c r="A3700" s="13" t="str">
        <f t="shared" si="57"/>
        <v>chapmke022013</v>
      </c>
      <c r="B3700" s="16" t="s">
        <v>1897</v>
      </c>
      <c r="C3700" s="16">
        <v>2013</v>
      </c>
      <c r="D3700" s="16">
        <v>25</v>
      </c>
      <c r="E3700" s="16">
        <v>0</v>
      </c>
      <c r="F3700" s="16">
        <v>0</v>
      </c>
      <c r="G3700" s="16">
        <v>0</v>
      </c>
      <c r="H3700" s="16">
        <v>0</v>
      </c>
      <c r="I3700" s="16">
        <v>0</v>
      </c>
      <c r="J3700" s="16">
        <v>0</v>
      </c>
      <c r="K3700" s="16">
        <v>0</v>
      </c>
      <c r="L3700" s="16">
        <v>0</v>
      </c>
      <c r="M3700" s="16">
        <v>0</v>
      </c>
      <c r="N3700" s="16">
        <v>0</v>
      </c>
      <c r="O3700" s="16">
        <v>0</v>
      </c>
      <c r="P3700" s="13" t="str">
        <f>IFERROR(VLOOKUP($A3700,'Fielding Data'!$A:$H,MATCH(P$1,'Fielding Data'!$A$1:$H$1,0),0),"Other")</f>
        <v>P</v>
      </c>
      <c r="Q3700" s="13">
        <f>IFERROR(VLOOKUP($A3700,'Fielding Data'!$A:$H,MATCH(Q$1,'Fielding Data'!$A$1:$H$1,0),0),"Other")</f>
        <v>0</v>
      </c>
      <c r="R3700" s="13">
        <f>IFERROR(VLOOKUP($A3700,'Fielding Data'!$A:$H,MATCH(R$1,'Fielding Data'!$A$1:$H$1,0),0),"Other")</f>
        <v>2</v>
      </c>
      <c r="S3700" s="13">
        <f>IFERROR(VLOOKUP($A3700,'Fielding Data'!$A:$H,MATCH(S$1,'Fielding Data'!$A$1:$H$1,0),0),"Other")</f>
        <v>0</v>
      </c>
      <c r="T3700" s="13">
        <f>IFERROR(VLOOKUP($A3700,'Fielding Data'!$A:$H,MATCH(T$1,'Fielding Data'!$A$1:$H$1,0),0),"Other")</f>
        <v>0</v>
      </c>
      <c r="U3700" s="13">
        <f>SUMIFS('Fielding Data'!E:E,'Fielding Data'!$A:$A,'Hitting Data'!$A3700)</f>
        <v>0</v>
      </c>
      <c r="V3700" s="13">
        <f>SUMIFS('Fielding Data'!F:F,'Fielding Data'!$A:$A,'Hitting Data'!$A3700)</f>
        <v>2</v>
      </c>
      <c r="W3700" s="13">
        <f>SUMIFS('Fielding Data'!G:G,'Fielding Data'!$A:$A,'Hitting Data'!$A3700)</f>
        <v>0</v>
      </c>
      <c r="X3700" s="13">
        <f>SUMIFS('Fielding Data'!H:H,'Fielding Data'!$A:$A,'Hitting Data'!$A3700)</f>
        <v>0</v>
      </c>
    </row>
    <row r="3701" spans="1:24" x14ac:dyDescent="0.3">
      <c r="A3701" s="13" t="str">
        <f t="shared" si="57"/>
        <v>chatwty012013</v>
      </c>
      <c r="B3701" s="16" t="s">
        <v>1455</v>
      </c>
      <c r="C3701" s="16">
        <v>2013</v>
      </c>
      <c r="D3701" s="16">
        <v>26</v>
      </c>
      <c r="E3701" s="16">
        <v>40</v>
      </c>
      <c r="F3701" s="16">
        <v>3</v>
      </c>
      <c r="G3701" s="16">
        <v>12</v>
      </c>
      <c r="H3701" s="16">
        <v>1</v>
      </c>
      <c r="I3701" s="16">
        <v>0</v>
      </c>
      <c r="J3701" s="16">
        <v>0</v>
      </c>
      <c r="K3701" s="16">
        <v>7</v>
      </c>
      <c r="L3701" s="16">
        <v>0</v>
      </c>
      <c r="M3701" s="16">
        <v>0</v>
      </c>
      <c r="N3701" s="16">
        <v>2</v>
      </c>
      <c r="O3701" s="16">
        <v>8</v>
      </c>
      <c r="P3701" s="13" t="str">
        <f>IFERROR(VLOOKUP($A3701,'Fielding Data'!$A:$H,MATCH(P$1,'Fielding Data'!$A$1:$H$1,0),0),"Other")</f>
        <v>P</v>
      </c>
      <c r="Q3701" s="13">
        <f>IFERROR(VLOOKUP($A3701,'Fielding Data'!$A:$H,MATCH(Q$1,'Fielding Data'!$A$1:$H$1,0),0),"Other")</f>
        <v>13</v>
      </c>
      <c r="R3701" s="13">
        <f>IFERROR(VLOOKUP($A3701,'Fielding Data'!$A:$H,MATCH(R$1,'Fielding Data'!$A$1:$H$1,0),0),"Other")</f>
        <v>22</v>
      </c>
      <c r="S3701" s="13">
        <f>IFERROR(VLOOKUP($A3701,'Fielding Data'!$A:$H,MATCH(S$1,'Fielding Data'!$A$1:$H$1,0),0),"Other")</f>
        <v>3</v>
      </c>
      <c r="T3701" s="13">
        <f>IFERROR(VLOOKUP($A3701,'Fielding Data'!$A:$H,MATCH(T$1,'Fielding Data'!$A$1:$H$1,0),0),"Other")</f>
        <v>1</v>
      </c>
      <c r="U3701" s="13">
        <f>SUMIFS('Fielding Data'!E:E,'Fielding Data'!$A:$A,'Hitting Data'!$A3701)</f>
        <v>13</v>
      </c>
      <c r="V3701" s="13">
        <f>SUMIFS('Fielding Data'!F:F,'Fielding Data'!$A:$A,'Hitting Data'!$A3701)</f>
        <v>22</v>
      </c>
      <c r="W3701" s="13">
        <f>SUMIFS('Fielding Data'!G:G,'Fielding Data'!$A:$A,'Hitting Data'!$A3701)</f>
        <v>3</v>
      </c>
      <c r="X3701" s="13">
        <f>SUMIFS('Fielding Data'!H:H,'Fielding Data'!$A:$A,'Hitting Data'!$A3701)</f>
        <v>1</v>
      </c>
    </row>
    <row r="3702" spans="1:24" x14ac:dyDescent="0.3">
      <c r="A3702" s="13" t="str">
        <f t="shared" si="57"/>
        <v>chaveen012013</v>
      </c>
      <c r="B3702" s="16" t="s">
        <v>235</v>
      </c>
      <c r="C3702" s="16">
        <v>2013</v>
      </c>
      <c r="D3702" s="16">
        <v>97</v>
      </c>
      <c r="E3702" s="16">
        <v>266</v>
      </c>
      <c r="F3702" s="16">
        <v>22</v>
      </c>
      <c r="G3702" s="16">
        <v>71</v>
      </c>
      <c r="H3702" s="16">
        <v>10</v>
      </c>
      <c r="I3702" s="16">
        <v>0</v>
      </c>
      <c r="J3702" s="16">
        <v>2</v>
      </c>
      <c r="K3702" s="16">
        <v>14</v>
      </c>
      <c r="L3702" s="16">
        <v>1</v>
      </c>
      <c r="M3702" s="16">
        <v>3</v>
      </c>
      <c r="N3702" s="16">
        <v>9</v>
      </c>
      <c r="O3702" s="16">
        <v>31</v>
      </c>
      <c r="P3702" s="13" t="str">
        <f>IFERROR(VLOOKUP($A3702,'Fielding Data'!$A:$H,MATCH(P$1,'Fielding Data'!$A$1:$H$1,0),0),"Other")</f>
        <v>CF</v>
      </c>
      <c r="Q3702" s="13">
        <f>IFERROR(VLOOKUP($A3702,'Fielding Data'!$A:$H,MATCH(Q$1,'Fielding Data'!$A$1:$H$1,0),0),"Other")</f>
        <v>0</v>
      </c>
      <c r="R3702" s="13">
        <f>IFERROR(VLOOKUP($A3702,'Fielding Data'!$A:$H,MATCH(R$1,'Fielding Data'!$A$1:$H$1,0),0),"Other")</f>
        <v>0</v>
      </c>
      <c r="S3702" s="13">
        <f>IFERROR(VLOOKUP($A3702,'Fielding Data'!$A:$H,MATCH(S$1,'Fielding Data'!$A$1:$H$1,0),0),"Other")</f>
        <v>0</v>
      </c>
      <c r="T3702" s="13">
        <f>IFERROR(VLOOKUP($A3702,'Fielding Data'!$A:$H,MATCH(T$1,'Fielding Data'!$A$1:$H$1,0),0),"Other")</f>
        <v>0</v>
      </c>
      <c r="U3702" s="13">
        <f>SUMIFS('Fielding Data'!E:E,'Fielding Data'!$A:$A,'Hitting Data'!$A3702)</f>
        <v>149</v>
      </c>
      <c r="V3702" s="13">
        <f>SUMIFS('Fielding Data'!F:F,'Fielding Data'!$A:$A,'Hitting Data'!$A3702)</f>
        <v>4</v>
      </c>
      <c r="W3702" s="13">
        <f>SUMIFS('Fielding Data'!G:G,'Fielding Data'!$A:$A,'Hitting Data'!$A3702)</f>
        <v>4</v>
      </c>
      <c r="X3702" s="13">
        <f>SUMIFS('Fielding Data'!H:H,'Fielding Data'!$A:$A,'Hitting Data'!$A3702)</f>
        <v>2</v>
      </c>
    </row>
    <row r="3703" spans="1:24" x14ac:dyDescent="0.3">
      <c r="A3703" s="13" t="str">
        <f t="shared" si="57"/>
        <v>chaveer012013</v>
      </c>
      <c r="B3703" s="16" t="s">
        <v>78</v>
      </c>
      <c r="C3703" s="16">
        <v>2013</v>
      </c>
      <c r="D3703" s="16">
        <v>80</v>
      </c>
      <c r="E3703" s="16">
        <v>228</v>
      </c>
      <c r="F3703" s="16">
        <v>28</v>
      </c>
      <c r="G3703" s="16">
        <v>64</v>
      </c>
      <c r="H3703" s="16">
        <v>14</v>
      </c>
      <c r="I3703" s="16">
        <v>2</v>
      </c>
      <c r="J3703" s="16">
        <v>9</v>
      </c>
      <c r="K3703" s="16">
        <v>44</v>
      </c>
      <c r="L3703" s="16">
        <v>1</v>
      </c>
      <c r="M3703" s="16">
        <v>0</v>
      </c>
      <c r="N3703" s="16">
        <v>19</v>
      </c>
      <c r="O3703" s="16">
        <v>45</v>
      </c>
      <c r="P3703" s="13" t="str">
        <f>IFERROR(VLOOKUP($A3703,'Fielding Data'!$A:$H,MATCH(P$1,'Fielding Data'!$A$1:$H$1,0),0),"Other")</f>
        <v>1B</v>
      </c>
      <c r="Q3703" s="13">
        <f>IFERROR(VLOOKUP($A3703,'Fielding Data'!$A:$H,MATCH(Q$1,'Fielding Data'!$A$1:$H$1,0),0),"Other")</f>
        <v>20</v>
      </c>
      <c r="R3703" s="13">
        <f>IFERROR(VLOOKUP($A3703,'Fielding Data'!$A:$H,MATCH(R$1,'Fielding Data'!$A$1:$H$1,0),0),"Other")</f>
        <v>2</v>
      </c>
      <c r="S3703" s="13">
        <f>IFERROR(VLOOKUP($A3703,'Fielding Data'!$A:$H,MATCH(S$1,'Fielding Data'!$A$1:$H$1,0),0),"Other")</f>
        <v>0</v>
      </c>
      <c r="T3703" s="13">
        <f>IFERROR(VLOOKUP($A3703,'Fielding Data'!$A:$H,MATCH(T$1,'Fielding Data'!$A$1:$H$1,0),0),"Other")</f>
        <v>3</v>
      </c>
      <c r="U3703" s="13">
        <f>SUMIFS('Fielding Data'!E:E,'Fielding Data'!$A:$A,'Hitting Data'!$A3703)</f>
        <v>50</v>
      </c>
      <c r="V3703" s="13">
        <f>SUMIFS('Fielding Data'!F:F,'Fielding Data'!$A:$A,'Hitting Data'!$A3703)</f>
        <v>106</v>
      </c>
      <c r="W3703" s="13">
        <f>SUMIFS('Fielding Data'!G:G,'Fielding Data'!$A:$A,'Hitting Data'!$A3703)</f>
        <v>1</v>
      </c>
      <c r="X3703" s="13">
        <f>SUMIFS('Fielding Data'!H:H,'Fielding Data'!$A:$A,'Hitting Data'!$A3703)</f>
        <v>9</v>
      </c>
    </row>
    <row r="3704" spans="1:24" x14ac:dyDescent="0.3">
      <c r="A3704" s="13" t="str">
        <f t="shared" si="57"/>
        <v>chaveje012013</v>
      </c>
      <c r="B3704" s="16" t="s">
        <v>902</v>
      </c>
      <c r="C3704" s="16">
        <v>2013</v>
      </c>
      <c r="D3704" s="16">
        <v>35</v>
      </c>
      <c r="E3704" s="16">
        <v>1</v>
      </c>
      <c r="F3704" s="16">
        <v>0</v>
      </c>
      <c r="G3704" s="16">
        <v>0</v>
      </c>
      <c r="H3704" s="16">
        <v>0</v>
      </c>
      <c r="I3704" s="16">
        <v>0</v>
      </c>
      <c r="J3704" s="16">
        <v>0</v>
      </c>
      <c r="K3704" s="16">
        <v>0</v>
      </c>
      <c r="L3704" s="16">
        <v>0</v>
      </c>
      <c r="M3704" s="16">
        <v>0</v>
      </c>
      <c r="N3704" s="16">
        <v>0</v>
      </c>
      <c r="O3704" s="16">
        <v>1</v>
      </c>
      <c r="P3704" s="13" t="str">
        <f>IFERROR(VLOOKUP($A3704,'Fielding Data'!$A:$H,MATCH(P$1,'Fielding Data'!$A$1:$H$1,0),0),"Other")</f>
        <v>P</v>
      </c>
      <c r="Q3704" s="13">
        <f>IFERROR(VLOOKUP($A3704,'Fielding Data'!$A:$H,MATCH(Q$1,'Fielding Data'!$A$1:$H$1,0),0),"Other")</f>
        <v>7</v>
      </c>
      <c r="R3704" s="13">
        <f>IFERROR(VLOOKUP($A3704,'Fielding Data'!$A:$H,MATCH(R$1,'Fielding Data'!$A$1:$H$1,0),0),"Other")</f>
        <v>7</v>
      </c>
      <c r="S3704" s="13">
        <f>IFERROR(VLOOKUP($A3704,'Fielding Data'!$A:$H,MATCH(S$1,'Fielding Data'!$A$1:$H$1,0),0),"Other")</f>
        <v>0</v>
      </c>
      <c r="T3704" s="13">
        <f>IFERROR(VLOOKUP($A3704,'Fielding Data'!$A:$H,MATCH(T$1,'Fielding Data'!$A$1:$H$1,0),0),"Other")</f>
        <v>0</v>
      </c>
      <c r="U3704" s="13">
        <f>SUMIFS('Fielding Data'!E:E,'Fielding Data'!$A:$A,'Hitting Data'!$A3704)</f>
        <v>7</v>
      </c>
      <c r="V3704" s="13">
        <f>SUMIFS('Fielding Data'!F:F,'Fielding Data'!$A:$A,'Hitting Data'!$A3704)</f>
        <v>7</v>
      </c>
      <c r="W3704" s="13">
        <f>SUMIFS('Fielding Data'!G:G,'Fielding Data'!$A:$A,'Hitting Data'!$A3704)</f>
        <v>0</v>
      </c>
      <c r="X3704" s="13">
        <f>SUMIFS('Fielding Data'!H:H,'Fielding Data'!$A:$A,'Hitting Data'!$A3704)</f>
        <v>0</v>
      </c>
    </row>
    <row r="3705" spans="1:24" x14ac:dyDescent="0.3">
      <c r="A3705" s="13" t="str">
        <f t="shared" si="57"/>
        <v>chenbr012013</v>
      </c>
      <c r="B3705" s="16" t="s">
        <v>79</v>
      </c>
      <c r="C3705" s="16">
        <v>2013</v>
      </c>
      <c r="D3705" s="16">
        <v>34</v>
      </c>
      <c r="E3705" s="16">
        <v>2</v>
      </c>
      <c r="F3705" s="16">
        <v>1</v>
      </c>
      <c r="G3705" s="16">
        <v>1</v>
      </c>
      <c r="H3705" s="16">
        <v>0</v>
      </c>
      <c r="I3705" s="16">
        <v>0</v>
      </c>
      <c r="J3705" s="16">
        <v>0</v>
      </c>
      <c r="K3705" s="16">
        <v>0</v>
      </c>
      <c r="L3705" s="16">
        <v>0</v>
      </c>
      <c r="M3705" s="16">
        <v>0</v>
      </c>
      <c r="N3705" s="16">
        <v>0</v>
      </c>
      <c r="O3705" s="16">
        <v>1</v>
      </c>
      <c r="P3705" s="13" t="str">
        <f>IFERROR(VLOOKUP($A3705,'Fielding Data'!$A:$H,MATCH(P$1,'Fielding Data'!$A$1:$H$1,0),0),"Other")</f>
        <v>P</v>
      </c>
      <c r="Q3705" s="13">
        <f>IFERROR(VLOOKUP($A3705,'Fielding Data'!$A:$H,MATCH(Q$1,'Fielding Data'!$A$1:$H$1,0),0),"Other")</f>
        <v>5</v>
      </c>
      <c r="R3705" s="13">
        <f>IFERROR(VLOOKUP($A3705,'Fielding Data'!$A:$H,MATCH(R$1,'Fielding Data'!$A$1:$H$1,0),0),"Other")</f>
        <v>15</v>
      </c>
      <c r="S3705" s="13">
        <f>IFERROR(VLOOKUP($A3705,'Fielding Data'!$A:$H,MATCH(S$1,'Fielding Data'!$A$1:$H$1,0),0),"Other")</f>
        <v>0</v>
      </c>
      <c r="T3705" s="13">
        <f>IFERROR(VLOOKUP($A3705,'Fielding Data'!$A:$H,MATCH(T$1,'Fielding Data'!$A$1:$H$1,0),0),"Other")</f>
        <v>0</v>
      </c>
      <c r="U3705" s="13">
        <f>SUMIFS('Fielding Data'!E:E,'Fielding Data'!$A:$A,'Hitting Data'!$A3705)</f>
        <v>5</v>
      </c>
      <c r="V3705" s="13">
        <f>SUMIFS('Fielding Data'!F:F,'Fielding Data'!$A:$A,'Hitting Data'!$A3705)</f>
        <v>15</v>
      </c>
      <c r="W3705" s="13">
        <f>SUMIFS('Fielding Data'!G:G,'Fielding Data'!$A:$A,'Hitting Data'!$A3705)</f>
        <v>0</v>
      </c>
      <c r="X3705" s="13">
        <f>SUMIFS('Fielding Data'!H:H,'Fielding Data'!$A:$A,'Hitting Data'!$A3705)</f>
        <v>0</v>
      </c>
    </row>
    <row r="3706" spans="1:24" x14ac:dyDescent="0.3">
      <c r="A3706" s="13" t="str">
        <f t="shared" si="57"/>
        <v>chenwe022013</v>
      </c>
      <c r="B3706" s="16" t="s">
        <v>1687</v>
      </c>
      <c r="C3706" s="16">
        <v>2013</v>
      </c>
      <c r="D3706" s="16">
        <v>23</v>
      </c>
      <c r="E3706" s="16">
        <v>2</v>
      </c>
      <c r="F3706" s="16">
        <v>0</v>
      </c>
      <c r="G3706" s="16">
        <v>0</v>
      </c>
      <c r="H3706" s="16">
        <v>0</v>
      </c>
      <c r="I3706" s="16">
        <v>0</v>
      </c>
      <c r="J3706" s="16">
        <v>0</v>
      </c>
      <c r="K3706" s="16">
        <v>0</v>
      </c>
      <c r="L3706" s="16">
        <v>0</v>
      </c>
      <c r="M3706" s="16">
        <v>0</v>
      </c>
      <c r="N3706" s="16">
        <v>0</v>
      </c>
      <c r="O3706" s="16">
        <v>0</v>
      </c>
      <c r="P3706" s="13" t="str">
        <f>IFERROR(VLOOKUP($A3706,'Fielding Data'!$A:$H,MATCH(P$1,'Fielding Data'!$A$1:$H$1,0),0),"Other")</f>
        <v>P</v>
      </c>
      <c r="Q3706" s="13">
        <f>IFERROR(VLOOKUP($A3706,'Fielding Data'!$A:$H,MATCH(Q$1,'Fielding Data'!$A$1:$H$1,0),0),"Other")</f>
        <v>4</v>
      </c>
      <c r="R3706" s="13">
        <f>IFERROR(VLOOKUP($A3706,'Fielding Data'!$A:$H,MATCH(R$1,'Fielding Data'!$A$1:$H$1,0),0),"Other")</f>
        <v>16</v>
      </c>
      <c r="S3706" s="13">
        <f>IFERROR(VLOOKUP($A3706,'Fielding Data'!$A:$H,MATCH(S$1,'Fielding Data'!$A$1:$H$1,0),0),"Other")</f>
        <v>0</v>
      </c>
      <c r="T3706" s="13">
        <f>IFERROR(VLOOKUP($A3706,'Fielding Data'!$A:$H,MATCH(T$1,'Fielding Data'!$A$1:$H$1,0),0),"Other")</f>
        <v>3</v>
      </c>
      <c r="U3706" s="13">
        <f>SUMIFS('Fielding Data'!E:E,'Fielding Data'!$A:$A,'Hitting Data'!$A3706)</f>
        <v>4</v>
      </c>
      <c r="V3706" s="13">
        <f>SUMIFS('Fielding Data'!F:F,'Fielding Data'!$A:$A,'Hitting Data'!$A3706)</f>
        <v>16</v>
      </c>
      <c r="W3706" s="13">
        <f>SUMIFS('Fielding Data'!G:G,'Fielding Data'!$A:$A,'Hitting Data'!$A3706)</f>
        <v>0</v>
      </c>
      <c r="X3706" s="13">
        <f>SUMIFS('Fielding Data'!H:H,'Fielding Data'!$A:$A,'Hitting Data'!$A3706)</f>
        <v>3</v>
      </c>
    </row>
    <row r="3707" spans="1:24" x14ac:dyDescent="0.3">
      <c r="A3707" s="13" t="str">
        <f t="shared" si="57"/>
        <v>chiriro012013</v>
      </c>
      <c r="B3707" s="16" t="s">
        <v>1456</v>
      </c>
      <c r="C3707" s="16">
        <v>2013</v>
      </c>
      <c r="D3707" s="16">
        <v>13</v>
      </c>
      <c r="E3707" s="16">
        <v>28</v>
      </c>
      <c r="F3707" s="16">
        <v>3</v>
      </c>
      <c r="G3707" s="16">
        <v>5</v>
      </c>
      <c r="H3707" s="16">
        <v>3</v>
      </c>
      <c r="I3707" s="16">
        <v>0</v>
      </c>
      <c r="J3707" s="16">
        <v>0</v>
      </c>
      <c r="K3707" s="16">
        <v>0</v>
      </c>
      <c r="L3707" s="16">
        <v>0</v>
      </c>
      <c r="M3707" s="16">
        <v>0</v>
      </c>
      <c r="N3707" s="16">
        <v>2</v>
      </c>
      <c r="O3707" s="16">
        <v>6</v>
      </c>
      <c r="P3707" s="13" t="str">
        <f>IFERROR(VLOOKUP($A3707,'Fielding Data'!$A:$H,MATCH(P$1,'Fielding Data'!$A$1:$H$1,0),0),"Other")</f>
        <v>1B</v>
      </c>
      <c r="Q3707" s="13">
        <f>IFERROR(VLOOKUP($A3707,'Fielding Data'!$A:$H,MATCH(Q$1,'Fielding Data'!$A$1:$H$1,0),0),"Other")</f>
        <v>23</v>
      </c>
      <c r="R3707" s="13">
        <f>IFERROR(VLOOKUP($A3707,'Fielding Data'!$A:$H,MATCH(R$1,'Fielding Data'!$A$1:$H$1,0),0),"Other")</f>
        <v>4</v>
      </c>
      <c r="S3707" s="13">
        <f>IFERROR(VLOOKUP($A3707,'Fielding Data'!$A:$H,MATCH(S$1,'Fielding Data'!$A$1:$H$1,0),0),"Other")</f>
        <v>1</v>
      </c>
      <c r="T3707" s="13">
        <f>IFERROR(VLOOKUP($A3707,'Fielding Data'!$A:$H,MATCH(T$1,'Fielding Data'!$A$1:$H$1,0),0),"Other")</f>
        <v>2</v>
      </c>
      <c r="U3707" s="13">
        <f>SUMIFS('Fielding Data'!E:E,'Fielding Data'!$A:$A,'Hitting Data'!$A3707)</f>
        <v>45</v>
      </c>
      <c r="V3707" s="13">
        <f>SUMIFS('Fielding Data'!F:F,'Fielding Data'!$A:$A,'Hitting Data'!$A3707)</f>
        <v>5</v>
      </c>
      <c r="W3707" s="13">
        <f>SUMIFS('Fielding Data'!G:G,'Fielding Data'!$A:$A,'Hitting Data'!$A3707)</f>
        <v>1</v>
      </c>
      <c r="X3707" s="13">
        <f>SUMIFS('Fielding Data'!H:H,'Fielding Data'!$A:$A,'Hitting Data'!$A3707)</f>
        <v>2</v>
      </c>
    </row>
    <row r="3708" spans="1:24" x14ac:dyDescent="0.3">
      <c r="A3708" s="13" t="str">
        <f t="shared" si="57"/>
        <v>chiselo012013</v>
      </c>
      <c r="B3708" s="16" t="s">
        <v>1457</v>
      </c>
      <c r="C3708" s="16">
        <v>2013</v>
      </c>
      <c r="D3708" s="16">
        <v>94</v>
      </c>
      <c r="E3708" s="16">
        <v>289</v>
      </c>
      <c r="F3708" s="16">
        <v>30</v>
      </c>
      <c r="G3708" s="16">
        <v>65</v>
      </c>
      <c r="H3708" s="16">
        <v>17</v>
      </c>
      <c r="I3708" s="16">
        <v>0</v>
      </c>
      <c r="J3708" s="16">
        <v>11</v>
      </c>
      <c r="K3708" s="16">
        <v>36</v>
      </c>
      <c r="L3708" s="16">
        <v>1</v>
      </c>
      <c r="M3708" s="16">
        <v>0</v>
      </c>
      <c r="N3708" s="16">
        <v>16</v>
      </c>
      <c r="O3708" s="16">
        <v>56</v>
      </c>
      <c r="P3708" s="13" t="str">
        <f>IFERROR(VLOOKUP($A3708,'Fielding Data'!$A:$H,MATCH(P$1,'Fielding Data'!$A$1:$H$1,0),0),"Other")</f>
        <v>3B</v>
      </c>
      <c r="Q3708" s="13">
        <f>IFERROR(VLOOKUP($A3708,'Fielding Data'!$A:$H,MATCH(Q$1,'Fielding Data'!$A$1:$H$1,0),0),"Other")</f>
        <v>55</v>
      </c>
      <c r="R3708" s="13">
        <f>IFERROR(VLOOKUP($A3708,'Fielding Data'!$A:$H,MATCH(R$1,'Fielding Data'!$A$1:$H$1,0),0),"Other")</f>
        <v>134</v>
      </c>
      <c r="S3708" s="13">
        <f>IFERROR(VLOOKUP($A3708,'Fielding Data'!$A:$H,MATCH(S$1,'Fielding Data'!$A$1:$H$1,0),0),"Other")</f>
        <v>9</v>
      </c>
      <c r="T3708" s="13">
        <f>IFERROR(VLOOKUP($A3708,'Fielding Data'!$A:$H,MATCH(T$1,'Fielding Data'!$A$1:$H$1,0),0),"Other")</f>
        <v>18</v>
      </c>
      <c r="U3708" s="13">
        <f>SUMIFS('Fielding Data'!E:E,'Fielding Data'!$A:$A,'Hitting Data'!$A3708)</f>
        <v>55</v>
      </c>
      <c r="V3708" s="13">
        <f>SUMIFS('Fielding Data'!F:F,'Fielding Data'!$A:$A,'Hitting Data'!$A3708)</f>
        <v>134</v>
      </c>
      <c r="W3708" s="13">
        <f>SUMIFS('Fielding Data'!G:G,'Fielding Data'!$A:$A,'Hitting Data'!$A3708)</f>
        <v>9</v>
      </c>
      <c r="X3708" s="13">
        <f>SUMIFS('Fielding Data'!H:H,'Fielding Data'!$A:$A,'Hitting Data'!$A3708)</f>
        <v>18</v>
      </c>
    </row>
    <row r="3709" spans="1:24" x14ac:dyDescent="0.3">
      <c r="A3709" s="13" t="str">
        <f t="shared" si="57"/>
        <v>choatra012013</v>
      </c>
      <c r="B3709" s="16" t="s">
        <v>80</v>
      </c>
      <c r="C3709" s="16">
        <v>2013</v>
      </c>
      <c r="D3709" s="16">
        <v>64</v>
      </c>
      <c r="E3709" s="16">
        <v>0</v>
      </c>
      <c r="F3709" s="16">
        <v>0</v>
      </c>
      <c r="G3709" s="16">
        <v>0</v>
      </c>
      <c r="H3709" s="16">
        <v>0</v>
      </c>
      <c r="I3709" s="16">
        <v>0</v>
      </c>
      <c r="J3709" s="16">
        <v>0</v>
      </c>
      <c r="K3709" s="16">
        <v>0</v>
      </c>
      <c r="L3709" s="16">
        <v>0</v>
      </c>
      <c r="M3709" s="16">
        <v>0</v>
      </c>
      <c r="N3709" s="16">
        <v>0</v>
      </c>
      <c r="O3709" s="16">
        <v>0</v>
      </c>
      <c r="P3709" s="13" t="str">
        <f>IFERROR(VLOOKUP($A3709,'Fielding Data'!$A:$H,MATCH(P$1,'Fielding Data'!$A$1:$H$1,0),0),"Other")</f>
        <v>P</v>
      </c>
      <c r="Q3709" s="13">
        <f>IFERROR(VLOOKUP($A3709,'Fielding Data'!$A:$H,MATCH(Q$1,'Fielding Data'!$A$1:$H$1,0),0),"Other")</f>
        <v>4</v>
      </c>
      <c r="R3709" s="13">
        <f>IFERROR(VLOOKUP($A3709,'Fielding Data'!$A:$H,MATCH(R$1,'Fielding Data'!$A$1:$H$1,0),0),"Other")</f>
        <v>5</v>
      </c>
      <c r="S3709" s="13">
        <f>IFERROR(VLOOKUP($A3709,'Fielding Data'!$A:$H,MATCH(S$1,'Fielding Data'!$A$1:$H$1,0),0),"Other")</f>
        <v>0</v>
      </c>
      <c r="T3709" s="13">
        <f>IFERROR(VLOOKUP($A3709,'Fielding Data'!$A:$H,MATCH(T$1,'Fielding Data'!$A$1:$H$1,0),0),"Other")</f>
        <v>0</v>
      </c>
      <c r="U3709" s="13">
        <f>SUMIFS('Fielding Data'!E:E,'Fielding Data'!$A:$A,'Hitting Data'!$A3709)</f>
        <v>4</v>
      </c>
      <c r="V3709" s="13">
        <f>SUMIFS('Fielding Data'!F:F,'Fielding Data'!$A:$A,'Hitting Data'!$A3709)</f>
        <v>5</v>
      </c>
      <c r="W3709" s="13">
        <f>SUMIFS('Fielding Data'!G:G,'Fielding Data'!$A:$A,'Hitting Data'!$A3709)</f>
        <v>0</v>
      </c>
      <c r="X3709" s="13">
        <f>SUMIFS('Fielding Data'!H:H,'Fielding Data'!$A:$A,'Hitting Data'!$A3709)</f>
        <v>0</v>
      </c>
    </row>
    <row r="3710" spans="1:24" x14ac:dyDescent="0.3">
      <c r="A3710" s="13" t="str">
        <f t="shared" si="57"/>
        <v>choicmi012013</v>
      </c>
      <c r="B3710" s="16" t="s">
        <v>1898</v>
      </c>
      <c r="C3710" s="16">
        <v>2013</v>
      </c>
      <c r="D3710" s="16">
        <v>9</v>
      </c>
      <c r="E3710" s="16">
        <v>18</v>
      </c>
      <c r="F3710" s="16">
        <v>2</v>
      </c>
      <c r="G3710" s="16">
        <v>5</v>
      </c>
      <c r="H3710" s="16">
        <v>1</v>
      </c>
      <c r="I3710" s="16">
        <v>0</v>
      </c>
      <c r="J3710" s="16">
        <v>0</v>
      </c>
      <c r="K3710" s="16">
        <v>0</v>
      </c>
      <c r="L3710" s="16">
        <v>0</v>
      </c>
      <c r="M3710" s="16">
        <v>0</v>
      </c>
      <c r="N3710" s="16">
        <v>1</v>
      </c>
      <c r="O3710" s="16">
        <v>6</v>
      </c>
      <c r="P3710" s="13" t="str">
        <f>IFERROR(VLOOKUP($A3710,'Fielding Data'!$A:$H,MATCH(P$1,'Fielding Data'!$A$1:$H$1,0),0),"Other")</f>
        <v>CF</v>
      </c>
      <c r="Q3710" s="13">
        <f>IFERROR(VLOOKUP($A3710,'Fielding Data'!$A:$H,MATCH(Q$1,'Fielding Data'!$A$1:$H$1,0),0),"Other")</f>
        <v>0</v>
      </c>
      <c r="R3710" s="13">
        <f>IFERROR(VLOOKUP($A3710,'Fielding Data'!$A:$H,MATCH(R$1,'Fielding Data'!$A$1:$H$1,0),0),"Other")</f>
        <v>0</v>
      </c>
      <c r="S3710" s="13">
        <f>IFERROR(VLOOKUP($A3710,'Fielding Data'!$A:$H,MATCH(S$1,'Fielding Data'!$A$1:$H$1,0),0),"Other")</f>
        <v>0</v>
      </c>
      <c r="T3710" s="13">
        <f>IFERROR(VLOOKUP($A3710,'Fielding Data'!$A:$H,MATCH(T$1,'Fielding Data'!$A$1:$H$1,0),0),"Other")</f>
        <v>0</v>
      </c>
      <c r="U3710" s="13">
        <f>SUMIFS('Fielding Data'!E:E,'Fielding Data'!$A:$A,'Hitting Data'!$A3710)</f>
        <v>10</v>
      </c>
      <c r="V3710" s="13">
        <f>SUMIFS('Fielding Data'!F:F,'Fielding Data'!$A:$A,'Hitting Data'!$A3710)</f>
        <v>0</v>
      </c>
      <c r="W3710" s="13">
        <f>SUMIFS('Fielding Data'!G:G,'Fielding Data'!$A:$A,'Hitting Data'!$A3710)</f>
        <v>0</v>
      </c>
      <c r="X3710" s="13">
        <f>SUMIFS('Fielding Data'!H:H,'Fielding Data'!$A:$A,'Hitting Data'!$A3710)</f>
        <v>0</v>
      </c>
    </row>
    <row r="3711" spans="1:24" x14ac:dyDescent="0.3">
      <c r="A3711" s="13" t="str">
        <f t="shared" si="57"/>
        <v>choosh012013</v>
      </c>
      <c r="B3711" s="16" t="s">
        <v>528</v>
      </c>
      <c r="C3711" s="16">
        <v>2013</v>
      </c>
      <c r="D3711" s="16">
        <v>154</v>
      </c>
      <c r="E3711" s="16">
        <v>569</v>
      </c>
      <c r="F3711" s="16">
        <v>107</v>
      </c>
      <c r="G3711" s="16">
        <v>162</v>
      </c>
      <c r="H3711" s="16">
        <v>34</v>
      </c>
      <c r="I3711" s="16">
        <v>2</v>
      </c>
      <c r="J3711" s="16">
        <v>21</v>
      </c>
      <c r="K3711" s="16">
        <v>54</v>
      </c>
      <c r="L3711" s="16">
        <v>20</v>
      </c>
      <c r="M3711" s="16">
        <v>11</v>
      </c>
      <c r="N3711" s="16">
        <v>112</v>
      </c>
      <c r="O3711" s="16">
        <v>133</v>
      </c>
      <c r="P3711" s="13" t="str">
        <f>IFERROR(VLOOKUP($A3711,'Fielding Data'!$A:$H,MATCH(P$1,'Fielding Data'!$A$1:$H$1,0),0),"Other")</f>
        <v>CF</v>
      </c>
      <c r="Q3711" s="13">
        <f>IFERROR(VLOOKUP($A3711,'Fielding Data'!$A:$H,MATCH(Q$1,'Fielding Data'!$A$1:$H$1,0),0),"Other")</f>
        <v>0</v>
      </c>
      <c r="R3711" s="13">
        <f>IFERROR(VLOOKUP($A3711,'Fielding Data'!$A:$H,MATCH(R$1,'Fielding Data'!$A$1:$H$1,0),0),"Other")</f>
        <v>0</v>
      </c>
      <c r="S3711" s="13">
        <f>IFERROR(VLOOKUP($A3711,'Fielding Data'!$A:$H,MATCH(S$1,'Fielding Data'!$A$1:$H$1,0),0),"Other")</f>
        <v>0</v>
      </c>
      <c r="T3711" s="13">
        <f>IFERROR(VLOOKUP($A3711,'Fielding Data'!$A:$H,MATCH(T$1,'Fielding Data'!$A$1:$H$1,0),0),"Other")</f>
        <v>0</v>
      </c>
      <c r="U3711" s="13">
        <f>SUMIFS('Fielding Data'!E:E,'Fielding Data'!$A:$A,'Hitting Data'!$A3711)</f>
        <v>353</v>
      </c>
      <c r="V3711" s="13">
        <f>SUMIFS('Fielding Data'!F:F,'Fielding Data'!$A:$A,'Hitting Data'!$A3711)</f>
        <v>9</v>
      </c>
      <c r="W3711" s="13">
        <f>SUMIFS('Fielding Data'!G:G,'Fielding Data'!$A:$A,'Hitting Data'!$A3711)</f>
        <v>4</v>
      </c>
      <c r="X3711" s="13">
        <f>SUMIFS('Fielding Data'!H:H,'Fielding Data'!$A:$A,'Hitting Data'!$A3711)</f>
        <v>0</v>
      </c>
    </row>
    <row r="3712" spans="1:24" x14ac:dyDescent="0.3">
      <c r="A3712" s="13" t="str">
        <f t="shared" si="57"/>
        <v>chrisni012013</v>
      </c>
      <c r="B3712" s="16" t="s">
        <v>1899</v>
      </c>
      <c r="C3712" s="16">
        <v>2013</v>
      </c>
      <c r="D3712" s="16">
        <v>3</v>
      </c>
      <c r="E3712" s="16">
        <v>0</v>
      </c>
      <c r="F3712" s="16">
        <v>0</v>
      </c>
      <c r="G3712" s="16">
        <v>0</v>
      </c>
      <c r="H3712" s="16">
        <v>0</v>
      </c>
      <c r="I3712" s="16">
        <v>0</v>
      </c>
      <c r="J3712" s="16">
        <v>0</v>
      </c>
      <c r="K3712" s="16">
        <v>0</v>
      </c>
      <c r="L3712" s="16">
        <v>0</v>
      </c>
      <c r="M3712" s="16">
        <v>0</v>
      </c>
      <c r="N3712" s="16">
        <v>0</v>
      </c>
      <c r="O3712" s="16">
        <v>0</v>
      </c>
      <c r="P3712" s="13" t="str">
        <f>IFERROR(VLOOKUP($A3712,'Fielding Data'!$A:$H,MATCH(P$1,'Fielding Data'!$A$1:$H$1,0),0),"Other")</f>
        <v>P</v>
      </c>
      <c r="Q3712" s="13">
        <f>IFERROR(VLOOKUP($A3712,'Fielding Data'!$A:$H,MATCH(Q$1,'Fielding Data'!$A$1:$H$1,0),0),"Other")</f>
        <v>0</v>
      </c>
      <c r="R3712" s="13">
        <f>IFERROR(VLOOKUP($A3712,'Fielding Data'!$A:$H,MATCH(R$1,'Fielding Data'!$A$1:$H$1,0),0),"Other")</f>
        <v>0</v>
      </c>
      <c r="S3712" s="13">
        <f>IFERROR(VLOOKUP($A3712,'Fielding Data'!$A:$H,MATCH(S$1,'Fielding Data'!$A$1:$H$1,0),0),"Other")</f>
        <v>0</v>
      </c>
      <c r="T3712" s="13">
        <f>IFERROR(VLOOKUP($A3712,'Fielding Data'!$A:$H,MATCH(T$1,'Fielding Data'!$A$1:$H$1,0),0),"Other")</f>
        <v>0</v>
      </c>
      <c r="U3712" s="13">
        <f>SUMIFS('Fielding Data'!E:E,'Fielding Data'!$A:$A,'Hitting Data'!$A3712)</f>
        <v>0</v>
      </c>
      <c r="V3712" s="13">
        <f>SUMIFS('Fielding Data'!F:F,'Fielding Data'!$A:$A,'Hitting Data'!$A3712)</f>
        <v>0</v>
      </c>
      <c r="W3712" s="13">
        <f>SUMIFS('Fielding Data'!G:G,'Fielding Data'!$A:$A,'Hitting Data'!$A3712)</f>
        <v>0</v>
      </c>
      <c r="X3712" s="13">
        <f>SUMIFS('Fielding Data'!H:H,'Fielding Data'!$A:$A,'Hitting Data'!$A3712)</f>
        <v>0</v>
      </c>
    </row>
    <row r="3713" spans="1:24" x14ac:dyDescent="0.3">
      <c r="A3713" s="13" t="str">
        <f t="shared" si="57"/>
        <v>cingrto012013</v>
      </c>
      <c r="B3713" s="16" t="s">
        <v>1688</v>
      </c>
      <c r="C3713" s="16">
        <v>2013</v>
      </c>
      <c r="D3713" s="16">
        <v>24</v>
      </c>
      <c r="E3713" s="16">
        <v>28</v>
      </c>
      <c r="F3713" s="16">
        <v>4</v>
      </c>
      <c r="G3713" s="16">
        <v>7</v>
      </c>
      <c r="H3713" s="16">
        <v>1</v>
      </c>
      <c r="I3713" s="16">
        <v>0</v>
      </c>
      <c r="J3713" s="16">
        <v>0</v>
      </c>
      <c r="K3713" s="16">
        <v>1</v>
      </c>
      <c r="L3713" s="16">
        <v>1</v>
      </c>
      <c r="M3713" s="16">
        <v>0</v>
      </c>
      <c r="N3713" s="16">
        <v>0</v>
      </c>
      <c r="O3713" s="16">
        <v>9</v>
      </c>
      <c r="P3713" s="13" t="str">
        <f>IFERROR(VLOOKUP($A3713,'Fielding Data'!$A:$H,MATCH(P$1,'Fielding Data'!$A$1:$H$1,0),0),"Other")</f>
        <v>P</v>
      </c>
      <c r="Q3713" s="13">
        <f>IFERROR(VLOOKUP($A3713,'Fielding Data'!$A:$H,MATCH(Q$1,'Fielding Data'!$A$1:$H$1,0),0),"Other")</f>
        <v>9</v>
      </c>
      <c r="R3713" s="13">
        <f>IFERROR(VLOOKUP($A3713,'Fielding Data'!$A:$H,MATCH(R$1,'Fielding Data'!$A$1:$H$1,0),0),"Other")</f>
        <v>13</v>
      </c>
      <c r="S3713" s="13">
        <f>IFERROR(VLOOKUP($A3713,'Fielding Data'!$A:$H,MATCH(S$1,'Fielding Data'!$A$1:$H$1,0),0),"Other")</f>
        <v>0</v>
      </c>
      <c r="T3713" s="13">
        <f>IFERROR(VLOOKUP($A3713,'Fielding Data'!$A:$H,MATCH(T$1,'Fielding Data'!$A$1:$H$1,0),0),"Other")</f>
        <v>1</v>
      </c>
      <c r="U3713" s="13">
        <f>SUMIFS('Fielding Data'!E:E,'Fielding Data'!$A:$A,'Hitting Data'!$A3713)</f>
        <v>9</v>
      </c>
      <c r="V3713" s="13">
        <f>SUMIFS('Fielding Data'!F:F,'Fielding Data'!$A:$A,'Hitting Data'!$A3713)</f>
        <v>13</v>
      </c>
      <c r="W3713" s="13">
        <f>SUMIFS('Fielding Data'!G:G,'Fielding Data'!$A:$A,'Hitting Data'!$A3713)</f>
        <v>0</v>
      </c>
      <c r="X3713" s="13">
        <f>SUMIFS('Fielding Data'!H:H,'Fielding Data'!$A:$A,'Hitting Data'!$A3713)</f>
        <v>1</v>
      </c>
    </row>
    <row r="3714" spans="1:24" x14ac:dyDescent="0.3">
      <c r="A3714" s="13" t="str">
        <f t="shared" si="57"/>
        <v>cishest012013</v>
      </c>
      <c r="B3714" s="16" t="s">
        <v>1249</v>
      </c>
      <c r="C3714" s="16">
        <v>2013</v>
      </c>
      <c r="D3714" s="16">
        <v>69</v>
      </c>
      <c r="E3714" s="16">
        <v>0</v>
      </c>
      <c r="F3714" s="16">
        <v>0</v>
      </c>
      <c r="G3714" s="16">
        <v>0</v>
      </c>
      <c r="H3714" s="16">
        <v>0</v>
      </c>
      <c r="I3714" s="16">
        <v>0</v>
      </c>
      <c r="J3714" s="16">
        <v>0</v>
      </c>
      <c r="K3714" s="16">
        <v>0</v>
      </c>
      <c r="L3714" s="16">
        <v>0</v>
      </c>
      <c r="M3714" s="16">
        <v>0</v>
      </c>
      <c r="N3714" s="16">
        <v>0</v>
      </c>
      <c r="O3714" s="16">
        <v>0</v>
      </c>
      <c r="P3714" s="13" t="str">
        <f>IFERROR(VLOOKUP($A3714,'Fielding Data'!$A:$H,MATCH(P$1,'Fielding Data'!$A$1:$H$1,0),0),"Other")</f>
        <v>P</v>
      </c>
      <c r="Q3714" s="13">
        <f>IFERROR(VLOOKUP($A3714,'Fielding Data'!$A:$H,MATCH(Q$1,'Fielding Data'!$A$1:$H$1,0),0),"Other")</f>
        <v>9</v>
      </c>
      <c r="R3714" s="13">
        <f>IFERROR(VLOOKUP($A3714,'Fielding Data'!$A:$H,MATCH(R$1,'Fielding Data'!$A$1:$H$1,0),0),"Other")</f>
        <v>6</v>
      </c>
      <c r="S3714" s="13">
        <f>IFERROR(VLOOKUP($A3714,'Fielding Data'!$A:$H,MATCH(S$1,'Fielding Data'!$A$1:$H$1,0),0),"Other")</f>
        <v>1</v>
      </c>
      <c r="T3714" s="13">
        <f>IFERROR(VLOOKUP($A3714,'Fielding Data'!$A:$H,MATCH(T$1,'Fielding Data'!$A$1:$H$1,0),0),"Other")</f>
        <v>0</v>
      </c>
      <c r="U3714" s="13">
        <f>SUMIFS('Fielding Data'!E:E,'Fielding Data'!$A:$A,'Hitting Data'!$A3714)</f>
        <v>9</v>
      </c>
      <c r="V3714" s="13">
        <f>SUMIFS('Fielding Data'!F:F,'Fielding Data'!$A:$A,'Hitting Data'!$A3714)</f>
        <v>6</v>
      </c>
      <c r="W3714" s="13">
        <f>SUMIFS('Fielding Data'!G:G,'Fielding Data'!$A:$A,'Hitting Data'!$A3714)</f>
        <v>1</v>
      </c>
      <c r="X3714" s="13">
        <f>SUMIFS('Fielding Data'!H:H,'Fielding Data'!$A:$A,'Hitting Data'!$A3714)</f>
        <v>0</v>
      </c>
    </row>
    <row r="3715" spans="1:24" x14ac:dyDescent="0.3">
      <c r="A3715" s="13" t="str">
        <f t="shared" ref="A3715:A3778" si="58">(B3715&amp;C3715)</f>
        <v>cisnejo012013</v>
      </c>
      <c r="B3715" s="16" t="s">
        <v>1900</v>
      </c>
      <c r="C3715" s="16">
        <v>2013</v>
      </c>
      <c r="D3715" s="16">
        <v>28</v>
      </c>
      <c r="E3715" s="16">
        <v>1</v>
      </c>
      <c r="F3715" s="16">
        <v>0</v>
      </c>
      <c r="G3715" s="16">
        <v>0</v>
      </c>
      <c r="H3715" s="16">
        <v>0</v>
      </c>
      <c r="I3715" s="16">
        <v>0</v>
      </c>
      <c r="J3715" s="16">
        <v>0</v>
      </c>
      <c r="K3715" s="16">
        <v>0</v>
      </c>
      <c r="L3715" s="16">
        <v>0</v>
      </c>
      <c r="M3715" s="16">
        <v>0</v>
      </c>
      <c r="N3715" s="16">
        <v>0</v>
      </c>
      <c r="O3715" s="16">
        <v>1</v>
      </c>
      <c r="P3715" s="13" t="str">
        <f>IFERROR(VLOOKUP($A3715,'Fielding Data'!$A:$H,MATCH(P$1,'Fielding Data'!$A$1:$H$1,0),0),"Other")</f>
        <v>P</v>
      </c>
      <c r="Q3715" s="13">
        <f>IFERROR(VLOOKUP($A3715,'Fielding Data'!$A:$H,MATCH(Q$1,'Fielding Data'!$A$1:$H$1,0),0),"Other")</f>
        <v>4</v>
      </c>
      <c r="R3715" s="13">
        <f>IFERROR(VLOOKUP($A3715,'Fielding Data'!$A:$H,MATCH(R$1,'Fielding Data'!$A$1:$H$1,0),0),"Other")</f>
        <v>3</v>
      </c>
      <c r="S3715" s="13">
        <f>IFERROR(VLOOKUP($A3715,'Fielding Data'!$A:$H,MATCH(S$1,'Fielding Data'!$A$1:$H$1,0),0),"Other")</f>
        <v>0</v>
      </c>
      <c r="T3715" s="13">
        <f>IFERROR(VLOOKUP($A3715,'Fielding Data'!$A:$H,MATCH(T$1,'Fielding Data'!$A$1:$H$1,0),0),"Other")</f>
        <v>0</v>
      </c>
      <c r="U3715" s="13">
        <f>SUMIFS('Fielding Data'!E:E,'Fielding Data'!$A:$A,'Hitting Data'!$A3715)</f>
        <v>4</v>
      </c>
      <c r="V3715" s="13">
        <f>SUMIFS('Fielding Data'!F:F,'Fielding Data'!$A:$A,'Hitting Data'!$A3715)</f>
        <v>3</v>
      </c>
      <c r="W3715" s="13">
        <f>SUMIFS('Fielding Data'!G:G,'Fielding Data'!$A:$A,'Hitting Data'!$A3715)</f>
        <v>0</v>
      </c>
      <c r="X3715" s="13">
        <f>SUMIFS('Fielding Data'!H:H,'Fielding Data'!$A:$A,'Hitting Data'!$A3715)</f>
        <v>0</v>
      </c>
    </row>
    <row r="3716" spans="1:24" x14ac:dyDescent="0.3">
      <c r="A3716" s="13" t="str">
        <f t="shared" si="58"/>
        <v>claibpr012013</v>
      </c>
      <c r="B3716" s="16" t="s">
        <v>1901</v>
      </c>
      <c r="C3716" s="16">
        <v>2013</v>
      </c>
      <c r="D3716" s="16">
        <v>44</v>
      </c>
      <c r="E3716" s="16">
        <v>0</v>
      </c>
      <c r="F3716" s="16">
        <v>0</v>
      </c>
      <c r="G3716" s="16">
        <v>0</v>
      </c>
      <c r="H3716" s="16">
        <v>0</v>
      </c>
      <c r="I3716" s="16">
        <v>0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3" t="str">
        <f>IFERROR(VLOOKUP($A3716,'Fielding Data'!$A:$H,MATCH(P$1,'Fielding Data'!$A$1:$H$1,0),0),"Other")</f>
        <v>P</v>
      </c>
      <c r="Q3716" s="13">
        <f>IFERROR(VLOOKUP($A3716,'Fielding Data'!$A:$H,MATCH(Q$1,'Fielding Data'!$A$1:$H$1,0),0),"Other")</f>
        <v>6</v>
      </c>
      <c r="R3716" s="13">
        <f>IFERROR(VLOOKUP($A3716,'Fielding Data'!$A:$H,MATCH(R$1,'Fielding Data'!$A$1:$H$1,0),0),"Other")</f>
        <v>7</v>
      </c>
      <c r="S3716" s="13">
        <f>IFERROR(VLOOKUP($A3716,'Fielding Data'!$A:$H,MATCH(S$1,'Fielding Data'!$A$1:$H$1,0),0),"Other")</f>
        <v>0</v>
      </c>
      <c r="T3716" s="13">
        <f>IFERROR(VLOOKUP($A3716,'Fielding Data'!$A:$H,MATCH(T$1,'Fielding Data'!$A$1:$H$1,0),0),"Other")</f>
        <v>2</v>
      </c>
      <c r="U3716" s="13">
        <f>SUMIFS('Fielding Data'!E:E,'Fielding Data'!$A:$A,'Hitting Data'!$A3716)</f>
        <v>6</v>
      </c>
      <c r="V3716" s="13">
        <f>SUMIFS('Fielding Data'!F:F,'Fielding Data'!$A:$A,'Hitting Data'!$A3716)</f>
        <v>7</v>
      </c>
      <c r="W3716" s="13">
        <f>SUMIFS('Fielding Data'!G:G,'Fielding Data'!$A:$A,'Hitting Data'!$A3716)</f>
        <v>0</v>
      </c>
      <c r="X3716" s="13">
        <f>SUMIFS('Fielding Data'!H:H,'Fielding Data'!$A:$A,'Hitting Data'!$A3716)</f>
        <v>2</v>
      </c>
    </row>
    <row r="3717" spans="1:24" x14ac:dyDescent="0.3">
      <c r="A3717" s="13" t="str">
        <f t="shared" si="58"/>
        <v>clarkco012013</v>
      </c>
      <c r="B3717" s="16" t="s">
        <v>1902</v>
      </c>
      <c r="C3717" s="16">
        <v>2013</v>
      </c>
      <c r="D3717" s="16">
        <v>16</v>
      </c>
      <c r="E3717" s="16">
        <v>38</v>
      </c>
      <c r="F3717" s="16">
        <v>1</v>
      </c>
      <c r="G3717" s="16">
        <v>4</v>
      </c>
      <c r="H3717" s="16">
        <v>1</v>
      </c>
      <c r="I3717" s="16">
        <v>0</v>
      </c>
      <c r="J3717" s="16">
        <v>0</v>
      </c>
      <c r="K3717" s="16">
        <v>0</v>
      </c>
      <c r="L3717" s="16">
        <v>0</v>
      </c>
      <c r="M3717" s="16">
        <v>0</v>
      </c>
      <c r="N3717" s="16">
        <v>1</v>
      </c>
      <c r="O3717" s="16">
        <v>15</v>
      </c>
      <c r="P3717" s="13" t="str">
        <f>IFERROR(VLOOKUP($A3717,'Fielding Data'!$A:$H,MATCH(P$1,'Fielding Data'!$A$1:$H$1,0),0),"Other")</f>
        <v>C</v>
      </c>
      <c r="Q3717" s="13">
        <f>IFERROR(VLOOKUP($A3717,'Fielding Data'!$A:$H,MATCH(Q$1,'Fielding Data'!$A$1:$H$1,0),0),"Other")</f>
        <v>87</v>
      </c>
      <c r="R3717" s="13">
        <f>IFERROR(VLOOKUP($A3717,'Fielding Data'!$A:$H,MATCH(R$1,'Fielding Data'!$A$1:$H$1,0),0),"Other")</f>
        <v>11</v>
      </c>
      <c r="S3717" s="13">
        <f>IFERROR(VLOOKUP($A3717,'Fielding Data'!$A:$H,MATCH(S$1,'Fielding Data'!$A$1:$H$1,0),0),"Other")</f>
        <v>1</v>
      </c>
      <c r="T3717" s="13">
        <f>IFERROR(VLOOKUP($A3717,'Fielding Data'!$A:$H,MATCH(T$1,'Fielding Data'!$A$1:$H$1,0),0),"Other")</f>
        <v>2</v>
      </c>
      <c r="U3717" s="13">
        <f>SUMIFS('Fielding Data'!E:E,'Fielding Data'!$A:$A,'Hitting Data'!$A3717)</f>
        <v>87</v>
      </c>
      <c r="V3717" s="13">
        <f>SUMIFS('Fielding Data'!F:F,'Fielding Data'!$A:$A,'Hitting Data'!$A3717)</f>
        <v>11</v>
      </c>
      <c r="W3717" s="13">
        <f>SUMIFS('Fielding Data'!G:G,'Fielding Data'!$A:$A,'Hitting Data'!$A3717)</f>
        <v>1</v>
      </c>
      <c r="X3717" s="13">
        <f>SUMIFS('Fielding Data'!H:H,'Fielding Data'!$A:$A,'Hitting Data'!$A3717)</f>
        <v>2</v>
      </c>
    </row>
    <row r="3718" spans="1:24" x14ac:dyDescent="0.3">
      <c r="A3718" s="13" t="str">
        <f t="shared" si="58"/>
        <v>clarkza012013</v>
      </c>
      <c r="B3718" s="16" t="s">
        <v>1903</v>
      </c>
      <c r="C3718" s="16">
        <v>2013</v>
      </c>
      <c r="D3718" s="16">
        <v>1</v>
      </c>
      <c r="E3718" s="16">
        <v>0</v>
      </c>
      <c r="F3718" s="16">
        <v>0</v>
      </c>
      <c r="G3718" s="16">
        <v>0</v>
      </c>
      <c r="H3718" s="16">
        <v>0</v>
      </c>
      <c r="I3718" s="16">
        <v>0</v>
      </c>
      <c r="J3718" s="16">
        <v>0</v>
      </c>
      <c r="K3718" s="16">
        <v>0</v>
      </c>
      <c r="L3718" s="16">
        <v>0</v>
      </c>
      <c r="M3718" s="16">
        <v>0</v>
      </c>
      <c r="N3718" s="16">
        <v>0</v>
      </c>
      <c r="O3718" s="16">
        <v>0</v>
      </c>
      <c r="P3718" s="13" t="str">
        <f>IFERROR(VLOOKUP($A3718,'Fielding Data'!$A:$H,MATCH(P$1,'Fielding Data'!$A$1:$H$1,0),0),"Other")</f>
        <v>P</v>
      </c>
      <c r="Q3718" s="13">
        <f>IFERROR(VLOOKUP($A3718,'Fielding Data'!$A:$H,MATCH(Q$1,'Fielding Data'!$A$1:$H$1,0),0),"Other")</f>
        <v>0</v>
      </c>
      <c r="R3718" s="13">
        <f>IFERROR(VLOOKUP($A3718,'Fielding Data'!$A:$H,MATCH(R$1,'Fielding Data'!$A$1:$H$1,0),0),"Other")</f>
        <v>0</v>
      </c>
      <c r="S3718" s="13">
        <f>IFERROR(VLOOKUP($A3718,'Fielding Data'!$A:$H,MATCH(S$1,'Fielding Data'!$A$1:$H$1,0),0),"Other")</f>
        <v>0</v>
      </c>
      <c r="T3718" s="13">
        <f>IFERROR(VLOOKUP($A3718,'Fielding Data'!$A:$H,MATCH(T$1,'Fielding Data'!$A$1:$H$1,0),0),"Other")</f>
        <v>0</v>
      </c>
      <c r="U3718" s="13">
        <f>SUMIFS('Fielding Data'!E:E,'Fielding Data'!$A:$A,'Hitting Data'!$A3718)</f>
        <v>0</v>
      </c>
      <c r="V3718" s="13">
        <f>SUMIFS('Fielding Data'!F:F,'Fielding Data'!$A:$A,'Hitting Data'!$A3718)</f>
        <v>0</v>
      </c>
      <c r="W3718" s="13">
        <f>SUMIFS('Fielding Data'!G:G,'Fielding Data'!$A:$A,'Hitting Data'!$A3718)</f>
        <v>0</v>
      </c>
      <c r="X3718" s="13">
        <f>SUMIFS('Fielding Data'!H:H,'Fielding Data'!$A:$A,'Hitting Data'!$A3718)</f>
        <v>0</v>
      </c>
    </row>
    <row r="3719" spans="1:24" x14ac:dyDescent="0.3">
      <c r="A3719" s="13" t="str">
        <f t="shared" si="58"/>
        <v>clemepa022013</v>
      </c>
      <c r="B3719" s="16" t="s">
        <v>1904</v>
      </c>
      <c r="C3719" s="16">
        <v>2013</v>
      </c>
      <c r="D3719" s="16">
        <v>35</v>
      </c>
      <c r="E3719" s="16">
        <v>0</v>
      </c>
      <c r="F3719" s="16">
        <v>0</v>
      </c>
      <c r="G3719" s="16">
        <v>0</v>
      </c>
      <c r="H3719" s="16">
        <v>0</v>
      </c>
      <c r="I3719" s="16">
        <v>0</v>
      </c>
      <c r="J3719" s="16">
        <v>0</v>
      </c>
      <c r="K3719" s="16">
        <v>0</v>
      </c>
      <c r="L3719" s="16">
        <v>0</v>
      </c>
      <c r="M3719" s="16">
        <v>0</v>
      </c>
      <c r="N3719" s="16">
        <v>0</v>
      </c>
      <c r="O3719" s="16">
        <v>0</v>
      </c>
      <c r="P3719" s="13" t="str">
        <f>IFERROR(VLOOKUP($A3719,'Fielding Data'!$A:$H,MATCH(P$1,'Fielding Data'!$A$1:$H$1,0),0),"Other")</f>
        <v>P</v>
      </c>
      <c r="Q3719" s="13">
        <f>IFERROR(VLOOKUP($A3719,'Fielding Data'!$A:$H,MATCH(Q$1,'Fielding Data'!$A$1:$H$1,0),0),"Other")</f>
        <v>1</v>
      </c>
      <c r="R3719" s="13">
        <f>IFERROR(VLOOKUP($A3719,'Fielding Data'!$A:$H,MATCH(R$1,'Fielding Data'!$A$1:$H$1,0),0),"Other")</f>
        <v>4</v>
      </c>
      <c r="S3719" s="13">
        <f>IFERROR(VLOOKUP($A3719,'Fielding Data'!$A:$H,MATCH(S$1,'Fielding Data'!$A$1:$H$1,0),0),"Other")</f>
        <v>1</v>
      </c>
      <c r="T3719" s="13">
        <f>IFERROR(VLOOKUP($A3719,'Fielding Data'!$A:$H,MATCH(T$1,'Fielding Data'!$A$1:$H$1,0),0),"Other")</f>
        <v>0</v>
      </c>
      <c r="U3719" s="13">
        <f>SUMIFS('Fielding Data'!E:E,'Fielding Data'!$A:$A,'Hitting Data'!$A3719)</f>
        <v>1</v>
      </c>
      <c r="V3719" s="13">
        <f>SUMIFS('Fielding Data'!F:F,'Fielding Data'!$A:$A,'Hitting Data'!$A3719)</f>
        <v>4</v>
      </c>
      <c r="W3719" s="13">
        <f>SUMIFS('Fielding Data'!G:G,'Fielding Data'!$A:$A,'Hitting Data'!$A3719)</f>
        <v>1</v>
      </c>
      <c r="X3719" s="13">
        <f>SUMIFS('Fielding Data'!H:H,'Fielding Data'!$A:$A,'Hitting Data'!$A3719)</f>
        <v>0</v>
      </c>
    </row>
    <row r="3720" spans="1:24" x14ac:dyDescent="0.3">
      <c r="A3720" s="13" t="str">
        <f t="shared" si="58"/>
        <v>cletoma012013</v>
      </c>
      <c r="B3720" s="16" t="s">
        <v>1458</v>
      </c>
      <c r="C3720" s="16">
        <v>2013</v>
      </c>
      <c r="D3720" s="16">
        <v>1</v>
      </c>
      <c r="E3720" s="16">
        <v>1</v>
      </c>
      <c r="F3720" s="16">
        <v>0</v>
      </c>
      <c r="G3720" s="16">
        <v>0</v>
      </c>
      <c r="H3720" s="16">
        <v>0</v>
      </c>
      <c r="I3720" s="16">
        <v>0</v>
      </c>
      <c r="J3720" s="16">
        <v>0</v>
      </c>
      <c r="K3720" s="16">
        <v>0</v>
      </c>
      <c r="L3720" s="16">
        <v>0</v>
      </c>
      <c r="M3720" s="16">
        <v>0</v>
      </c>
      <c r="N3720" s="16">
        <v>0</v>
      </c>
      <c r="O3720" s="16">
        <v>1</v>
      </c>
      <c r="P3720" s="13" t="str">
        <f>IFERROR(VLOOKUP($A3720,'Fielding Data'!$A:$H,MATCH(P$1,'Fielding Data'!$A$1:$H$1,0),0),"Other")</f>
        <v>P</v>
      </c>
      <c r="Q3720" s="13">
        <f>IFERROR(VLOOKUP($A3720,'Fielding Data'!$A:$H,MATCH(Q$1,'Fielding Data'!$A$1:$H$1,0),0),"Other")</f>
        <v>0</v>
      </c>
      <c r="R3720" s="13">
        <f>IFERROR(VLOOKUP($A3720,'Fielding Data'!$A:$H,MATCH(R$1,'Fielding Data'!$A$1:$H$1,0),0),"Other")</f>
        <v>0</v>
      </c>
      <c r="S3720" s="13">
        <f>IFERROR(VLOOKUP($A3720,'Fielding Data'!$A:$H,MATCH(S$1,'Fielding Data'!$A$1:$H$1,0),0),"Other")</f>
        <v>0</v>
      </c>
      <c r="T3720" s="13">
        <f>IFERROR(VLOOKUP($A3720,'Fielding Data'!$A:$H,MATCH(T$1,'Fielding Data'!$A$1:$H$1,0),0),"Other")</f>
        <v>0</v>
      </c>
      <c r="U3720" s="13">
        <f>SUMIFS('Fielding Data'!E:E,'Fielding Data'!$A:$A,'Hitting Data'!$A3720)</f>
        <v>0</v>
      </c>
      <c r="V3720" s="13">
        <f>SUMIFS('Fielding Data'!F:F,'Fielding Data'!$A:$A,'Hitting Data'!$A3720)</f>
        <v>0</v>
      </c>
      <c r="W3720" s="13">
        <f>SUMIFS('Fielding Data'!G:G,'Fielding Data'!$A:$A,'Hitting Data'!$A3720)</f>
        <v>0</v>
      </c>
      <c r="X3720" s="13">
        <f>SUMIFS('Fielding Data'!H:H,'Fielding Data'!$A:$A,'Hitting Data'!$A3720)</f>
        <v>0</v>
      </c>
    </row>
    <row r="3721" spans="1:24" x14ac:dyDescent="0.3">
      <c r="A3721" s="13" t="str">
        <f t="shared" si="58"/>
        <v>clippty012013</v>
      </c>
      <c r="B3721" s="16" t="s">
        <v>774</v>
      </c>
      <c r="C3721" s="16">
        <v>2013</v>
      </c>
      <c r="D3721" s="16">
        <v>72</v>
      </c>
      <c r="E3721" s="16">
        <v>0</v>
      </c>
      <c r="F3721" s="16">
        <v>0</v>
      </c>
      <c r="G3721" s="16">
        <v>0</v>
      </c>
      <c r="H3721" s="16">
        <v>0</v>
      </c>
      <c r="I3721" s="16">
        <v>0</v>
      </c>
      <c r="J3721" s="16">
        <v>0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3" t="str">
        <f>IFERROR(VLOOKUP($A3721,'Fielding Data'!$A:$H,MATCH(P$1,'Fielding Data'!$A$1:$H$1,0),0),"Other")</f>
        <v>P</v>
      </c>
      <c r="Q3721" s="13">
        <f>IFERROR(VLOOKUP($A3721,'Fielding Data'!$A:$H,MATCH(Q$1,'Fielding Data'!$A$1:$H$1,0),0),"Other")</f>
        <v>3</v>
      </c>
      <c r="R3721" s="13">
        <f>IFERROR(VLOOKUP($A3721,'Fielding Data'!$A:$H,MATCH(R$1,'Fielding Data'!$A$1:$H$1,0),0),"Other")</f>
        <v>5</v>
      </c>
      <c r="S3721" s="13">
        <f>IFERROR(VLOOKUP($A3721,'Fielding Data'!$A:$H,MATCH(S$1,'Fielding Data'!$A$1:$H$1,0),0),"Other")</f>
        <v>0</v>
      </c>
      <c r="T3721" s="13">
        <f>IFERROR(VLOOKUP($A3721,'Fielding Data'!$A:$H,MATCH(T$1,'Fielding Data'!$A$1:$H$1,0),0),"Other")</f>
        <v>2</v>
      </c>
      <c r="U3721" s="13">
        <f>SUMIFS('Fielding Data'!E:E,'Fielding Data'!$A:$A,'Hitting Data'!$A3721)</f>
        <v>3</v>
      </c>
      <c r="V3721" s="13">
        <f>SUMIFS('Fielding Data'!F:F,'Fielding Data'!$A:$A,'Hitting Data'!$A3721)</f>
        <v>5</v>
      </c>
      <c r="W3721" s="13">
        <f>SUMIFS('Fielding Data'!G:G,'Fielding Data'!$A:$A,'Hitting Data'!$A3721)</f>
        <v>0</v>
      </c>
      <c r="X3721" s="13">
        <f>SUMIFS('Fielding Data'!H:H,'Fielding Data'!$A:$A,'Hitting Data'!$A3721)</f>
        <v>2</v>
      </c>
    </row>
    <row r="3722" spans="1:24" x14ac:dyDescent="0.3">
      <c r="A3722" s="13" t="str">
        <f t="shared" si="58"/>
        <v>cloydty012013</v>
      </c>
      <c r="B3722" s="16" t="s">
        <v>1689</v>
      </c>
      <c r="C3722" s="16">
        <v>2013</v>
      </c>
      <c r="D3722" s="16">
        <v>13</v>
      </c>
      <c r="E3722" s="16">
        <v>18</v>
      </c>
      <c r="F3722" s="16">
        <v>1</v>
      </c>
      <c r="G3722" s="16">
        <v>2</v>
      </c>
      <c r="H3722" s="16">
        <v>1</v>
      </c>
      <c r="I3722" s="16">
        <v>0</v>
      </c>
      <c r="J3722" s="16">
        <v>0</v>
      </c>
      <c r="K3722" s="16">
        <v>1</v>
      </c>
      <c r="L3722" s="16">
        <v>0</v>
      </c>
      <c r="M3722" s="16">
        <v>0</v>
      </c>
      <c r="N3722" s="16">
        <v>2</v>
      </c>
      <c r="O3722" s="16">
        <v>4</v>
      </c>
      <c r="P3722" s="13" t="str">
        <f>IFERROR(VLOOKUP($A3722,'Fielding Data'!$A:$H,MATCH(P$1,'Fielding Data'!$A$1:$H$1,0),0),"Other")</f>
        <v>P</v>
      </c>
      <c r="Q3722" s="13">
        <f>IFERROR(VLOOKUP($A3722,'Fielding Data'!$A:$H,MATCH(Q$1,'Fielding Data'!$A$1:$H$1,0),0),"Other")</f>
        <v>5</v>
      </c>
      <c r="R3722" s="13">
        <f>IFERROR(VLOOKUP($A3722,'Fielding Data'!$A:$H,MATCH(R$1,'Fielding Data'!$A$1:$H$1,0),0),"Other")</f>
        <v>10</v>
      </c>
      <c r="S3722" s="13">
        <f>IFERROR(VLOOKUP($A3722,'Fielding Data'!$A:$H,MATCH(S$1,'Fielding Data'!$A$1:$H$1,0),0),"Other")</f>
        <v>0</v>
      </c>
      <c r="T3722" s="13">
        <f>IFERROR(VLOOKUP($A3722,'Fielding Data'!$A:$H,MATCH(T$1,'Fielding Data'!$A$1:$H$1,0),0),"Other")</f>
        <v>0</v>
      </c>
      <c r="U3722" s="13">
        <f>SUMIFS('Fielding Data'!E:E,'Fielding Data'!$A:$A,'Hitting Data'!$A3722)</f>
        <v>5</v>
      </c>
      <c r="V3722" s="13">
        <f>SUMIFS('Fielding Data'!F:F,'Fielding Data'!$A:$A,'Hitting Data'!$A3722)</f>
        <v>10</v>
      </c>
      <c r="W3722" s="13">
        <f>SUMIFS('Fielding Data'!G:G,'Fielding Data'!$A:$A,'Hitting Data'!$A3722)</f>
        <v>0</v>
      </c>
      <c r="X3722" s="13">
        <f>SUMIFS('Fielding Data'!H:H,'Fielding Data'!$A:$A,'Hitting Data'!$A3722)</f>
        <v>0</v>
      </c>
    </row>
    <row r="3723" spans="1:24" x14ac:dyDescent="0.3">
      <c r="A3723" s="13" t="str">
        <f t="shared" si="58"/>
        <v>cobbal012013</v>
      </c>
      <c r="B3723" s="16" t="s">
        <v>1460</v>
      </c>
      <c r="C3723" s="16">
        <v>2013</v>
      </c>
      <c r="D3723" s="16">
        <v>22</v>
      </c>
      <c r="E3723" s="16">
        <v>3</v>
      </c>
      <c r="F3723" s="16">
        <v>0</v>
      </c>
      <c r="G3723" s="16">
        <v>0</v>
      </c>
      <c r="H3723" s="16">
        <v>0</v>
      </c>
      <c r="I3723" s="16">
        <v>0</v>
      </c>
      <c r="J3723" s="16">
        <v>0</v>
      </c>
      <c r="K3723" s="16">
        <v>0</v>
      </c>
      <c r="L3723" s="16">
        <v>0</v>
      </c>
      <c r="M3723" s="16">
        <v>0</v>
      </c>
      <c r="N3723" s="16">
        <v>0</v>
      </c>
      <c r="O3723" s="16">
        <v>0</v>
      </c>
      <c r="P3723" s="13" t="str">
        <f>IFERROR(VLOOKUP($A3723,'Fielding Data'!$A:$H,MATCH(P$1,'Fielding Data'!$A$1:$H$1,0),0),"Other")</f>
        <v>P</v>
      </c>
      <c r="Q3723" s="13">
        <f>IFERROR(VLOOKUP($A3723,'Fielding Data'!$A:$H,MATCH(Q$1,'Fielding Data'!$A$1:$H$1,0),0),"Other")</f>
        <v>7</v>
      </c>
      <c r="R3723" s="13">
        <f>IFERROR(VLOOKUP($A3723,'Fielding Data'!$A:$H,MATCH(R$1,'Fielding Data'!$A$1:$H$1,0),0),"Other")</f>
        <v>20</v>
      </c>
      <c r="S3723" s="13">
        <f>IFERROR(VLOOKUP($A3723,'Fielding Data'!$A:$H,MATCH(S$1,'Fielding Data'!$A$1:$H$1,0),0),"Other")</f>
        <v>1</v>
      </c>
      <c r="T3723" s="13">
        <f>IFERROR(VLOOKUP($A3723,'Fielding Data'!$A:$H,MATCH(T$1,'Fielding Data'!$A$1:$H$1,0),0),"Other")</f>
        <v>1</v>
      </c>
      <c r="U3723" s="13">
        <f>SUMIFS('Fielding Data'!E:E,'Fielding Data'!$A:$A,'Hitting Data'!$A3723)</f>
        <v>7</v>
      </c>
      <c r="V3723" s="13">
        <f>SUMIFS('Fielding Data'!F:F,'Fielding Data'!$A:$A,'Hitting Data'!$A3723)</f>
        <v>20</v>
      </c>
      <c r="W3723" s="13">
        <f>SUMIFS('Fielding Data'!G:G,'Fielding Data'!$A:$A,'Hitting Data'!$A3723)</f>
        <v>1</v>
      </c>
      <c r="X3723" s="13">
        <f>SUMIFS('Fielding Data'!H:H,'Fielding Data'!$A:$A,'Hitting Data'!$A3723)</f>
        <v>1</v>
      </c>
    </row>
    <row r="3724" spans="1:24" x14ac:dyDescent="0.3">
      <c r="A3724" s="13" t="str">
        <f t="shared" si="58"/>
        <v>coellro012013</v>
      </c>
      <c r="B3724" s="16" t="s">
        <v>1250</v>
      </c>
      <c r="C3724" s="16">
        <v>2013</v>
      </c>
      <c r="D3724" s="16">
        <v>16</v>
      </c>
      <c r="E3724" s="16">
        <v>0</v>
      </c>
      <c r="F3724" s="16">
        <v>0</v>
      </c>
      <c r="G3724" s="16">
        <v>0</v>
      </c>
      <c r="H3724" s="16">
        <v>0</v>
      </c>
      <c r="I3724" s="16">
        <v>0</v>
      </c>
      <c r="J3724" s="16">
        <v>0</v>
      </c>
      <c r="K3724" s="16">
        <v>0</v>
      </c>
      <c r="L3724" s="16">
        <v>0</v>
      </c>
      <c r="M3724" s="16">
        <v>0</v>
      </c>
      <c r="N3724" s="16">
        <v>0</v>
      </c>
      <c r="O3724" s="16">
        <v>0</v>
      </c>
      <c r="P3724" s="13" t="str">
        <f>IFERROR(VLOOKUP($A3724,'Fielding Data'!$A:$H,MATCH(P$1,'Fielding Data'!$A$1:$H$1,0),0),"Other")</f>
        <v>P</v>
      </c>
      <c r="Q3724" s="13">
        <f>IFERROR(VLOOKUP($A3724,'Fielding Data'!$A:$H,MATCH(Q$1,'Fielding Data'!$A$1:$H$1,0),0),"Other")</f>
        <v>1</v>
      </c>
      <c r="R3724" s="13">
        <f>IFERROR(VLOOKUP($A3724,'Fielding Data'!$A:$H,MATCH(R$1,'Fielding Data'!$A$1:$H$1,0),0),"Other")</f>
        <v>0</v>
      </c>
      <c r="S3724" s="13">
        <f>IFERROR(VLOOKUP($A3724,'Fielding Data'!$A:$H,MATCH(S$1,'Fielding Data'!$A$1:$H$1,0),0),"Other")</f>
        <v>0</v>
      </c>
      <c r="T3724" s="13">
        <f>IFERROR(VLOOKUP($A3724,'Fielding Data'!$A:$H,MATCH(T$1,'Fielding Data'!$A$1:$H$1,0),0),"Other")</f>
        <v>0</v>
      </c>
      <c r="U3724" s="13">
        <f>SUMIFS('Fielding Data'!E:E,'Fielding Data'!$A:$A,'Hitting Data'!$A3724)</f>
        <v>1</v>
      </c>
      <c r="V3724" s="13">
        <f>SUMIFS('Fielding Data'!F:F,'Fielding Data'!$A:$A,'Hitting Data'!$A3724)</f>
        <v>0</v>
      </c>
      <c r="W3724" s="13">
        <f>SUMIFS('Fielding Data'!G:G,'Fielding Data'!$A:$A,'Hitting Data'!$A3724)</f>
        <v>0</v>
      </c>
      <c r="X3724" s="13">
        <f>SUMIFS('Fielding Data'!H:H,'Fielding Data'!$A:$A,'Hitting Data'!$A3724)</f>
        <v>0</v>
      </c>
    </row>
    <row r="3725" spans="1:24" x14ac:dyDescent="0.3">
      <c r="A3725" s="13" t="str">
        <f t="shared" si="58"/>
        <v>coghlch012013</v>
      </c>
      <c r="B3725" s="16" t="s">
        <v>1068</v>
      </c>
      <c r="C3725" s="16">
        <v>2013</v>
      </c>
      <c r="D3725" s="16">
        <v>70</v>
      </c>
      <c r="E3725" s="16">
        <v>195</v>
      </c>
      <c r="F3725" s="16">
        <v>10</v>
      </c>
      <c r="G3725" s="16">
        <v>50</v>
      </c>
      <c r="H3725" s="16">
        <v>10</v>
      </c>
      <c r="I3725" s="16">
        <v>3</v>
      </c>
      <c r="J3725" s="16">
        <v>1</v>
      </c>
      <c r="K3725" s="16">
        <v>10</v>
      </c>
      <c r="L3725" s="16">
        <v>2</v>
      </c>
      <c r="M3725" s="16">
        <v>0</v>
      </c>
      <c r="N3725" s="16">
        <v>17</v>
      </c>
      <c r="O3725" s="16">
        <v>43</v>
      </c>
      <c r="P3725" s="13" t="str">
        <f>IFERROR(VLOOKUP($A3725,'Fielding Data'!$A:$H,MATCH(P$1,'Fielding Data'!$A$1:$H$1,0),0),"Other")</f>
        <v>2B</v>
      </c>
      <c r="Q3725" s="13">
        <f>IFERROR(VLOOKUP($A3725,'Fielding Data'!$A:$H,MATCH(Q$1,'Fielding Data'!$A$1:$H$1,0),0),"Other")</f>
        <v>0</v>
      </c>
      <c r="R3725" s="13">
        <f>IFERROR(VLOOKUP($A3725,'Fielding Data'!$A:$H,MATCH(R$1,'Fielding Data'!$A$1:$H$1,0),0),"Other")</f>
        <v>1</v>
      </c>
      <c r="S3725" s="13">
        <f>IFERROR(VLOOKUP($A3725,'Fielding Data'!$A:$H,MATCH(S$1,'Fielding Data'!$A$1:$H$1,0),0),"Other")</f>
        <v>0</v>
      </c>
      <c r="T3725" s="13">
        <f>IFERROR(VLOOKUP($A3725,'Fielding Data'!$A:$H,MATCH(T$1,'Fielding Data'!$A$1:$H$1,0),0),"Other")</f>
        <v>0</v>
      </c>
      <c r="U3725" s="13">
        <f>SUMIFS('Fielding Data'!E:E,'Fielding Data'!$A:$A,'Hitting Data'!$A3725)</f>
        <v>103</v>
      </c>
      <c r="V3725" s="13">
        <f>SUMIFS('Fielding Data'!F:F,'Fielding Data'!$A:$A,'Hitting Data'!$A3725)</f>
        <v>21</v>
      </c>
      <c r="W3725" s="13">
        <f>SUMIFS('Fielding Data'!G:G,'Fielding Data'!$A:$A,'Hitting Data'!$A3725)</f>
        <v>3</v>
      </c>
      <c r="X3725" s="13">
        <f>SUMIFS('Fielding Data'!H:H,'Fielding Data'!$A:$A,'Hitting Data'!$A3725)</f>
        <v>3</v>
      </c>
    </row>
    <row r="3726" spans="1:24" x14ac:dyDescent="0.3">
      <c r="A3726" s="13" t="str">
        <f t="shared" si="58"/>
        <v>cokeph012013</v>
      </c>
      <c r="B3726" s="16" t="s">
        <v>904</v>
      </c>
      <c r="C3726" s="16">
        <v>2013</v>
      </c>
      <c r="D3726" s="16">
        <v>49</v>
      </c>
      <c r="E3726" s="16">
        <v>0</v>
      </c>
      <c r="F3726" s="16">
        <v>0</v>
      </c>
      <c r="G3726" s="16">
        <v>0</v>
      </c>
      <c r="H3726" s="16">
        <v>0</v>
      </c>
      <c r="I3726" s="16">
        <v>0</v>
      </c>
      <c r="J3726" s="16">
        <v>0</v>
      </c>
      <c r="K3726" s="16">
        <v>0</v>
      </c>
      <c r="L3726" s="16">
        <v>0</v>
      </c>
      <c r="M3726" s="16">
        <v>0</v>
      </c>
      <c r="N3726" s="16">
        <v>0</v>
      </c>
      <c r="O3726" s="16">
        <v>0</v>
      </c>
      <c r="P3726" s="13" t="str">
        <f>IFERROR(VLOOKUP($A3726,'Fielding Data'!$A:$H,MATCH(P$1,'Fielding Data'!$A$1:$H$1,0),0),"Other")</f>
        <v>P</v>
      </c>
      <c r="Q3726" s="13">
        <f>IFERROR(VLOOKUP($A3726,'Fielding Data'!$A:$H,MATCH(Q$1,'Fielding Data'!$A$1:$H$1,0),0),"Other")</f>
        <v>0</v>
      </c>
      <c r="R3726" s="13">
        <f>IFERROR(VLOOKUP($A3726,'Fielding Data'!$A:$H,MATCH(R$1,'Fielding Data'!$A$1:$H$1,0),0),"Other")</f>
        <v>6</v>
      </c>
      <c r="S3726" s="13">
        <f>IFERROR(VLOOKUP($A3726,'Fielding Data'!$A:$H,MATCH(S$1,'Fielding Data'!$A$1:$H$1,0),0),"Other")</f>
        <v>1</v>
      </c>
      <c r="T3726" s="13">
        <f>IFERROR(VLOOKUP($A3726,'Fielding Data'!$A:$H,MATCH(T$1,'Fielding Data'!$A$1:$H$1,0),0),"Other")</f>
        <v>0</v>
      </c>
      <c r="U3726" s="13">
        <f>SUMIFS('Fielding Data'!E:E,'Fielding Data'!$A:$A,'Hitting Data'!$A3726)</f>
        <v>0</v>
      </c>
      <c r="V3726" s="13">
        <f>SUMIFS('Fielding Data'!F:F,'Fielding Data'!$A:$A,'Hitting Data'!$A3726)</f>
        <v>6</v>
      </c>
      <c r="W3726" s="13">
        <f>SUMIFS('Fielding Data'!G:G,'Fielding Data'!$A:$A,'Hitting Data'!$A3726)</f>
        <v>1</v>
      </c>
      <c r="X3726" s="13">
        <f>SUMIFS('Fielding Data'!H:H,'Fielding Data'!$A:$A,'Hitting Data'!$A3726)</f>
        <v>0</v>
      </c>
    </row>
    <row r="3727" spans="1:24" x14ac:dyDescent="0.3">
      <c r="A3727" s="13" t="str">
        <f t="shared" si="58"/>
        <v>colabch012013</v>
      </c>
      <c r="B3727" s="16" t="s">
        <v>1905</v>
      </c>
      <c r="C3727" s="16">
        <v>2013</v>
      </c>
      <c r="D3727" s="16">
        <v>55</v>
      </c>
      <c r="E3727" s="16">
        <v>160</v>
      </c>
      <c r="F3727" s="16">
        <v>14</v>
      </c>
      <c r="G3727" s="16">
        <v>31</v>
      </c>
      <c r="H3727" s="16">
        <v>3</v>
      </c>
      <c r="I3727" s="16">
        <v>0</v>
      </c>
      <c r="J3727" s="16">
        <v>7</v>
      </c>
      <c r="K3727" s="16">
        <v>17</v>
      </c>
      <c r="L3727" s="16">
        <v>0</v>
      </c>
      <c r="M3727" s="16">
        <v>1</v>
      </c>
      <c r="N3727" s="16">
        <v>20</v>
      </c>
      <c r="O3727" s="16">
        <v>58</v>
      </c>
      <c r="P3727" s="13" t="str">
        <f>IFERROR(VLOOKUP($A3727,'Fielding Data'!$A:$H,MATCH(P$1,'Fielding Data'!$A$1:$H$1,0),0),"Other")</f>
        <v>1B</v>
      </c>
      <c r="Q3727" s="13">
        <f>IFERROR(VLOOKUP($A3727,'Fielding Data'!$A:$H,MATCH(Q$1,'Fielding Data'!$A$1:$H$1,0),0),"Other")</f>
        <v>206</v>
      </c>
      <c r="R3727" s="13">
        <f>IFERROR(VLOOKUP($A3727,'Fielding Data'!$A:$H,MATCH(R$1,'Fielding Data'!$A$1:$H$1,0),0),"Other")</f>
        <v>16</v>
      </c>
      <c r="S3727" s="13">
        <f>IFERROR(VLOOKUP($A3727,'Fielding Data'!$A:$H,MATCH(S$1,'Fielding Data'!$A$1:$H$1,0),0),"Other")</f>
        <v>2</v>
      </c>
      <c r="T3727" s="13">
        <f>IFERROR(VLOOKUP($A3727,'Fielding Data'!$A:$H,MATCH(T$1,'Fielding Data'!$A$1:$H$1,0),0),"Other")</f>
        <v>19</v>
      </c>
      <c r="U3727" s="13">
        <f>SUMIFS('Fielding Data'!E:E,'Fielding Data'!$A:$A,'Hitting Data'!$A3727)</f>
        <v>220</v>
      </c>
      <c r="V3727" s="13">
        <f>SUMIFS('Fielding Data'!F:F,'Fielding Data'!$A:$A,'Hitting Data'!$A3727)</f>
        <v>17</v>
      </c>
      <c r="W3727" s="13">
        <f>SUMIFS('Fielding Data'!G:G,'Fielding Data'!$A:$A,'Hitting Data'!$A3727)</f>
        <v>3</v>
      </c>
      <c r="X3727" s="13">
        <f>SUMIFS('Fielding Data'!H:H,'Fielding Data'!$A:$A,'Hitting Data'!$A3727)</f>
        <v>19</v>
      </c>
    </row>
    <row r="3728" spans="1:24" x14ac:dyDescent="0.3">
      <c r="A3728" s="13" t="str">
        <f t="shared" si="58"/>
        <v>colege012013</v>
      </c>
      <c r="B3728" s="16" t="s">
        <v>1906</v>
      </c>
      <c r="C3728" s="16">
        <v>2013</v>
      </c>
      <c r="D3728" s="16">
        <v>19</v>
      </c>
      <c r="E3728" s="16">
        <v>34</v>
      </c>
      <c r="F3728" s="16">
        <v>3</v>
      </c>
      <c r="G3728" s="16">
        <v>7</v>
      </c>
      <c r="H3728" s="16">
        <v>0</v>
      </c>
      <c r="I3728" s="16">
        <v>0</v>
      </c>
      <c r="J3728" s="16">
        <v>0</v>
      </c>
      <c r="K3728" s="16">
        <v>5</v>
      </c>
      <c r="L3728" s="16">
        <v>0</v>
      </c>
      <c r="M3728" s="16">
        <v>0</v>
      </c>
      <c r="N3728" s="16">
        <v>1</v>
      </c>
      <c r="O3728" s="16">
        <v>14</v>
      </c>
      <c r="P3728" s="13" t="str">
        <f>IFERROR(VLOOKUP($A3728,'Fielding Data'!$A:$H,MATCH(P$1,'Fielding Data'!$A$1:$H$1,0),0),"Other")</f>
        <v>P</v>
      </c>
      <c r="Q3728" s="13">
        <f>IFERROR(VLOOKUP($A3728,'Fielding Data'!$A:$H,MATCH(Q$1,'Fielding Data'!$A$1:$H$1,0),0),"Other")</f>
        <v>7</v>
      </c>
      <c r="R3728" s="13">
        <f>IFERROR(VLOOKUP($A3728,'Fielding Data'!$A:$H,MATCH(R$1,'Fielding Data'!$A$1:$H$1,0),0),"Other")</f>
        <v>13</v>
      </c>
      <c r="S3728" s="13">
        <f>IFERROR(VLOOKUP($A3728,'Fielding Data'!$A:$H,MATCH(S$1,'Fielding Data'!$A$1:$H$1,0),0),"Other")</f>
        <v>1</v>
      </c>
      <c r="T3728" s="13">
        <f>IFERROR(VLOOKUP($A3728,'Fielding Data'!$A:$H,MATCH(T$1,'Fielding Data'!$A$1:$H$1,0),0),"Other")</f>
        <v>2</v>
      </c>
      <c r="U3728" s="13">
        <f>SUMIFS('Fielding Data'!E:E,'Fielding Data'!$A:$A,'Hitting Data'!$A3728)</f>
        <v>7</v>
      </c>
      <c r="V3728" s="13">
        <f>SUMIFS('Fielding Data'!F:F,'Fielding Data'!$A:$A,'Hitting Data'!$A3728)</f>
        <v>13</v>
      </c>
      <c r="W3728" s="13">
        <f>SUMIFS('Fielding Data'!G:G,'Fielding Data'!$A:$A,'Hitting Data'!$A3728)</f>
        <v>1</v>
      </c>
      <c r="X3728" s="13">
        <f>SUMIFS('Fielding Data'!H:H,'Fielding Data'!$A:$A,'Hitting Data'!$A3728)</f>
        <v>2</v>
      </c>
    </row>
    <row r="3729" spans="1:24" x14ac:dyDescent="0.3">
      <c r="A3729" s="13" t="str">
        <f t="shared" si="58"/>
        <v>colemlo012013</v>
      </c>
      <c r="B3729" s="16" t="s">
        <v>1461</v>
      </c>
      <c r="C3729" s="16">
        <v>2013</v>
      </c>
      <c r="D3729" s="16">
        <v>27</v>
      </c>
      <c r="E3729" s="16">
        <v>0</v>
      </c>
      <c r="F3729" s="16">
        <v>0</v>
      </c>
      <c r="G3729" s="16">
        <v>0</v>
      </c>
      <c r="H3729" s="16">
        <v>0</v>
      </c>
      <c r="I3729" s="16">
        <v>0</v>
      </c>
      <c r="J3729" s="16">
        <v>0</v>
      </c>
      <c r="K3729" s="16">
        <v>0</v>
      </c>
      <c r="L3729" s="16">
        <v>0</v>
      </c>
      <c r="M3729" s="16">
        <v>0</v>
      </c>
      <c r="N3729" s="16">
        <v>0</v>
      </c>
      <c r="O3729" s="16">
        <v>0</v>
      </c>
      <c r="P3729" s="13" t="str">
        <f>IFERROR(VLOOKUP($A3729,'Fielding Data'!$A:$H,MATCH(P$1,'Fielding Data'!$A$1:$H$1,0),0),"Other")</f>
        <v>P</v>
      </c>
      <c r="Q3729" s="13">
        <f>IFERROR(VLOOKUP($A3729,'Fielding Data'!$A:$H,MATCH(Q$1,'Fielding Data'!$A$1:$H$1,0),0),"Other")</f>
        <v>1</v>
      </c>
      <c r="R3729" s="13">
        <f>IFERROR(VLOOKUP($A3729,'Fielding Data'!$A:$H,MATCH(R$1,'Fielding Data'!$A$1:$H$1,0),0),"Other")</f>
        <v>2</v>
      </c>
      <c r="S3729" s="13">
        <f>IFERROR(VLOOKUP($A3729,'Fielding Data'!$A:$H,MATCH(S$1,'Fielding Data'!$A$1:$H$1,0),0),"Other")</f>
        <v>0</v>
      </c>
      <c r="T3729" s="13">
        <f>IFERROR(VLOOKUP($A3729,'Fielding Data'!$A:$H,MATCH(T$1,'Fielding Data'!$A$1:$H$1,0),0),"Other")</f>
        <v>2</v>
      </c>
      <c r="U3729" s="13">
        <f>SUMIFS('Fielding Data'!E:E,'Fielding Data'!$A:$A,'Hitting Data'!$A3729)</f>
        <v>1</v>
      </c>
      <c r="V3729" s="13">
        <f>SUMIFS('Fielding Data'!F:F,'Fielding Data'!$A:$A,'Hitting Data'!$A3729)</f>
        <v>2</v>
      </c>
      <c r="W3729" s="13">
        <f>SUMIFS('Fielding Data'!G:G,'Fielding Data'!$A:$A,'Hitting Data'!$A3729)</f>
        <v>0</v>
      </c>
      <c r="X3729" s="13">
        <f>SUMIFS('Fielding Data'!H:H,'Fielding Data'!$A:$A,'Hitting Data'!$A3729)</f>
        <v>2</v>
      </c>
    </row>
    <row r="3730" spans="1:24" x14ac:dyDescent="0.3">
      <c r="A3730" s="13" t="str">
        <f t="shared" si="58"/>
        <v>colliti012013</v>
      </c>
      <c r="B3730" s="16" t="s">
        <v>1462</v>
      </c>
      <c r="C3730" s="16">
        <v>2013</v>
      </c>
      <c r="D3730" s="16">
        <v>66</v>
      </c>
      <c r="E3730" s="16">
        <v>0</v>
      </c>
      <c r="F3730" s="16">
        <v>0</v>
      </c>
      <c r="G3730" s="16">
        <v>0</v>
      </c>
      <c r="H3730" s="16">
        <v>0</v>
      </c>
      <c r="I3730" s="16">
        <v>0</v>
      </c>
      <c r="J3730" s="16">
        <v>0</v>
      </c>
      <c r="K3730" s="16">
        <v>0</v>
      </c>
      <c r="L3730" s="16">
        <v>0</v>
      </c>
      <c r="M3730" s="16">
        <v>0</v>
      </c>
      <c r="N3730" s="16">
        <v>0</v>
      </c>
      <c r="O3730" s="16">
        <v>0</v>
      </c>
      <c r="P3730" s="13" t="str">
        <f>IFERROR(VLOOKUP($A3730,'Fielding Data'!$A:$H,MATCH(P$1,'Fielding Data'!$A$1:$H$1,0),0),"Other")</f>
        <v>P</v>
      </c>
      <c r="Q3730" s="13">
        <f>IFERROR(VLOOKUP($A3730,'Fielding Data'!$A:$H,MATCH(Q$1,'Fielding Data'!$A$1:$H$1,0),0),"Other")</f>
        <v>2</v>
      </c>
      <c r="R3730" s="13">
        <f>IFERROR(VLOOKUP($A3730,'Fielding Data'!$A:$H,MATCH(R$1,'Fielding Data'!$A$1:$H$1,0),0),"Other")</f>
        <v>5</v>
      </c>
      <c r="S3730" s="13">
        <f>IFERROR(VLOOKUP($A3730,'Fielding Data'!$A:$H,MATCH(S$1,'Fielding Data'!$A$1:$H$1,0),0),"Other")</f>
        <v>0</v>
      </c>
      <c r="T3730" s="13">
        <f>IFERROR(VLOOKUP($A3730,'Fielding Data'!$A:$H,MATCH(T$1,'Fielding Data'!$A$1:$H$1,0),0),"Other")</f>
        <v>0</v>
      </c>
      <c r="U3730" s="13">
        <f>SUMIFS('Fielding Data'!E:E,'Fielding Data'!$A:$A,'Hitting Data'!$A3730)</f>
        <v>2</v>
      </c>
      <c r="V3730" s="13">
        <f>SUMIFS('Fielding Data'!F:F,'Fielding Data'!$A:$A,'Hitting Data'!$A3730)</f>
        <v>5</v>
      </c>
      <c r="W3730" s="13">
        <f>SUMIFS('Fielding Data'!G:G,'Fielding Data'!$A:$A,'Hitting Data'!$A3730)</f>
        <v>0</v>
      </c>
      <c r="X3730" s="13">
        <f>SUMIFS('Fielding Data'!H:H,'Fielding Data'!$A:$A,'Hitting Data'!$A3730)</f>
        <v>0</v>
      </c>
    </row>
    <row r="3731" spans="1:24" x14ac:dyDescent="0.3">
      <c r="A3731" s="13" t="str">
        <f t="shared" si="58"/>
        <v>collmjo012013</v>
      </c>
      <c r="B3731" s="16" t="s">
        <v>1463</v>
      </c>
      <c r="C3731" s="16">
        <v>2013</v>
      </c>
      <c r="D3731" s="16">
        <v>49</v>
      </c>
      <c r="E3731" s="16">
        <v>11</v>
      </c>
      <c r="F3731" s="16">
        <v>1</v>
      </c>
      <c r="G3731" s="16">
        <v>1</v>
      </c>
      <c r="H3731" s="16">
        <v>0</v>
      </c>
      <c r="I3731" s="16">
        <v>0</v>
      </c>
      <c r="J3731" s="16">
        <v>0</v>
      </c>
      <c r="K3731" s="16">
        <v>0</v>
      </c>
      <c r="L3731" s="16">
        <v>0</v>
      </c>
      <c r="M3731" s="16">
        <v>0</v>
      </c>
      <c r="N3731" s="16">
        <v>0</v>
      </c>
      <c r="O3731" s="16">
        <v>5</v>
      </c>
      <c r="P3731" s="13" t="str">
        <f>IFERROR(VLOOKUP($A3731,'Fielding Data'!$A:$H,MATCH(P$1,'Fielding Data'!$A$1:$H$1,0),0),"Other")</f>
        <v>P</v>
      </c>
      <c r="Q3731" s="13">
        <f>IFERROR(VLOOKUP($A3731,'Fielding Data'!$A:$H,MATCH(Q$1,'Fielding Data'!$A$1:$H$1,0),0),"Other")</f>
        <v>4</v>
      </c>
      <c r="R3731" s="13">
        <f>IFERROR(VLOOKUP($A3731,'Fielding Data'!$A:$H,MATCH(R$1,'Fielding Data'!$A$1:$H$1,0),0),"Other")</f>
        <v>11</v>
      </c>
      <c r="S3731" s="13">
        <f>IFERROR(VLOOKUP($A3731,'Fielding Data'!$A:$H,MATCH(S$1,'Fielding Data'!$A$1:$H$1,0),0),"Other")</f>
        <v>0</v>
      </c>
      <c r="T3731" s="13">
        <f>IFERROR(VLOOKUP($A3731,'Fielding Data'!$A:$H,MATCH(T$1,'Fielding Data'!$A$1:$H$1,0),0),"Other")</f>
        <v>0</v>
      </c>
      <c r="U3731" s="13">
        <f>SUMIFS('Fielding Data'!E:E,'Fielding Data'!$A:$A,'Hitting Data'!$A3731)</f>
        <v>4</v>
      </c>
      <c r="V3731" s="13">
        <f>SUMIFS('Fielding Data'!F:F,'Fielding Data'!$A:$A,'Hitting Data'!$A3731)</f>
        <v>11</v>
      </c>
      <c r="W3731" s="13">
        <f>SUMIFS('Fielding Data'!G:G,'Fielding Data'!$A:$A,'Hitting Data'!$A3731)</f>
        <v>0</v>
      </c>
      <c r="X3731" s="13">
        <f>SUMIFS('Fielding Data'!H:H,'Fielding Data'!$A:$A,'Hitting Data'!$A3731)</f>
        <v>0</v>
      </c>
    </row>
    <row r="3732" spans="1:24" x14ac:dyDescent="0.3">
      <c r="A3732" s="13" t="str">
        <f t="shared" si="58"/>
        <v>colomal012013</v>
      </c>
      <c r="B3732" s="16" t="s">
        <v>1907</v>
      </c>
      <c r="C3732" s="16">
        <v>2013</v>
      </c>
      <c r="D3732" s="16">
        <v>3</v>
      </c>
      <c r="E3732" s="16">
        <v>2</v>
      </c>
      <c r="F3732" s="16">
        <v>0</v>
      </c>
      <c r="G3732" s="16">
        <v>0</v>
      </c>
      <c r="H3732" s="16">
        <v>0</v>
      </c>
      <c r="I3732" s="16">
        <v>0</v>
      </c>
      <c r="J3732" s="16">
        <v>0</v>
      </c>
      <c r="K3732" s="16">
        <v>0</v>
      </c>
      <c r="L3732" s="16">
        <v>0</v>
      </c>
      <c r="M3732" s="16">
        <v>0</v>
      </c>
      <c r="N3732" s="16">
        <v>0</v>
      </c>
      <c r="O3732" s="16">
        <v>1</v>
      </c>
      <c r="P3732" s="13" t="str">
        <f>IFERROR(VLOOKUP($A3732,'Fielding Data'!$A:$H,MATCH(P$1,'Fielding Data'!$A$1:$H$1,0),0),"Other")</f>
        <v>P</v>
      </c>
      <c r="Q3732" s="13">
        <f>IFERROR(VLOOKUP($A3732,'Fielding Data'!$A:$H,MATCH(Q$1,'Fielding Data'!$A$1:$H$1,0),0),"Other")</f>
        <v>1</v>
      </c>
      <c r="R3732" s="13">
        <f>IFERROR(VLOOKUP($A3732,'Fielding Data'!$A:$H,MATCH(R$1,'Fielding Data'!$A$1:$H$1,0),0),"Other")</f>
        <v>0</v>
      </c>
      <c r="S3732" s="13">
        <f>IFERROR(VLOOKUP($A3732,'Fielding Data'!$A:$H,MATCH(S$1,'Fielding Data'!$A$1:$H$1,0),0),"Other")</f>
        <v>1</v>
      </c>
      <c r="T3732" s="13">
        <f>IFERROR(VLOOKUP($A3732,'Fielding Data'!$A:$H,MATCH(T$1,'Fielding Data'!$A$1:$H$1,0),0),"Other")</f>
        <v>0</v>
      </c>
      <c r="U3732" s="13">
        <f>SUMIFS('Fielding Data'!E:E,'Fielding Data'!$A:$A,'Hitting Data'!$A3732)</f>
        <v>1</v>
      </c>
      <c r="V3732" s="13">
        <f>SUMIFS('Fielding Data'!F:F,'Fielding Data'!$A:$A,'Hitting Data'!$A3732)</f>
        <v>0</v>
      </c>
      <c r="W3732" s="13">
        <f>SUMIFS('Fielding Data'!G:G,'Fielding Data'!$A:$A,'Hitting Data'!$A3732)</f>
        <v>1</v>
      </c>
      <c r="X3732" s="13">
        <f>SUMIFS('Fielding Data'!H:H,'Fielding Data'!$A:$A,'Hitting Data'!$A3732)</f>
        <v>0</v>
      </c>
    </row>
    <row r="3733" spans="1:24" x14ac:dyDescent="0.3">
      <c r="A3733" s="13" t="str">
        <f t="shared" si="58"/>
        <v>colonba012013</v>
      </c>
      <c r="B3733" s="16" t="s">
        <v>81</v>
      </c>
      <c r="C3733" s="16">
        <v>2013</v>
      </c>
      <c r="D3733" s="16">
        <v>30</v>
      </c>
      <c r="E3733" s="16">
        <v>6</v>
      </c>
      <c r="F3733" s="16">
        <v>0</v>
      </c>
      <c r="G3733" s="16">
        <v>0</v>
      </c>
      <c r="H3733" s="16">
        <v>0</v>
      </c>
      <c r="I3733" s="16">
        <v>0</v>
      </c>
      <c r="J3733" s="16">
        <v>0</v>
      </c>
      <c r="K3733" s="16">
        <v>0</v>
      </c>
      <c r="L3733" s="16">
        <v>0</v>
      </c>
      <c r="M3733" s="16">
        <v>0</v>
      </c>
      <c r="N3733" s="16">
        <v>0</v>
      </c>
      <c r="O3733" s="16">
        <v>3</v>
      </c>
      <c r="P3733" s="13" t="str">
        <f>IFERROR(VLOOKUP($A3733,'Fielding Data'!$A:$H,MATCH(P$1,'Fielding Data'!$A$1:$H$1,0),0),"Other")</f>
        <v>P</v>
      </c>
      <c r="Q3733" s="13">
        <f>IFERROR(VLOOKUP($A3733,'Fielding Data'!$A:$H,MATCH(Q$1,'Fielding Data'!$A$1:$H$1,0),0),"Other")</f>
        <v>6</v>
      </c>
      <c r="R3733" s="13">
        <f>IFERROR(VLOOKUP($A3733,'Fielding Data'!$A:$H,MATCH(R$1,'Fielding Data'!$A$1:$H$1,0),0),"Other")</f>
        <v>22</v>
      </c>
      <c r="S3733" s="13">
        <f>IFERROR(VLOOKUP($A3733,'Fielding Data'!$A:$H,MATCH(S$1,'Fielding Data'!$A$1:$H$1,0),0),"Other")</f>
        <v>1</v>
      </c>
      <c r="T3733" s="13">
        <f>IFERROR(VLOOKUP($A3733,'Fielding Data'!$A:$H,MATCH(T$1,'Fielding Data'!$A$1:$H$1,0),0),"Other")</f>
        <v>1</v>
      </c>
      <c r="U3733" s="13">
        <f>SUMIFS('Fielding Data'!E:E,'Fielding Data'!$A:$A,'Hitting Data'!$A3733)</f>
        <v>6</v>
      </c>
      <c r="V3733" s="13">
        <f>SUMIFS('Fielding Data'!F:F,'Fielding Data'!$A:$A,'Hitting Data'!$A3733)</f>
        <v>22</v>
      </c>
      <c r="W3733" s="13">
        <f>SUMIFS('Fielding Data'!G:G,'Fielding Data'!$A:$A,'Hitting Data'!$A3733)</f>
        <v>1</v>
      </c>
      <c r="X3733" s="13">
        <f>SUMIFS('Fielding Data'!H:H,'Fielding Data'!$A:$A,'Hitting Data'!$A3733)</f>
        <v>1</v>
      </c>
    </row>
    <row r="3734" spans="1:24" x14ac:dyDescent="0.3">
      <c r="A3734" s="13" t="str">
        <f t="shared" si="58"/>
        <v>colvity012013</v>
      </c>
      <c r="B3734" s="16" t="s">
        <v>1069</v>
      </c>
      <c r="C3734" s="16">
        <v>2013</v>
      </c>
      <c r="D3734" s="16">
        <v>27</v>
      </c>
      <c r="E3734" s="16">
        <v>75</v>
      </c>
      <c r="F3734" s="16">
        <v>8</v>
      </c>
      <c r="G3734" s="16">
        <v>12</v>
      </c>
      <c r="H3734" s="16">
        <v>0</v>
      </c>
      <c r="I3734" s="16">
        <v>0</v>
      </c>
      <c r="J3734" s="16">
        <v>3</v>
      </c>
      <c r="K3734" s="16">
        <v>10</v>
      </c>
      <c r="L3734" s="16">
        <v>0</v>
      </c>
      <c r="M3734" s="16">
        <v>0</v>
      </c>
      <c r="N3734" s="16">
        <v>3</v>
      </c>
      <c r="O3734" s="16">
        <v>27</v>
      </c>
      <c r="P3734" s="13" t="str">
        <f>IFERROR(VLOOKUP($A3734,'Fielding Data'!$A:$H,MATCH(P$1,'Fielding Data'!$A$1:$H$1,0),0),"Other")</f>
        <v>1B</v>
      </c>
      <c r="Q3734" s="13">
        <f>IFERROR(VLOOKUP($A3734,'Fielding Data'!$A:$H,MATCH(Q$1,'Fielding Data'!$A$1:$H$1,0),0),"Other")</f>
        <v>4</v>
      </c>
      <c r="R3734" s="13">
        <f>IFERROR(VLOOKUP($A3734,'Fielding Data'!$A:$H,MATCH(R$1,'Fielding Data'!$A$1:$H$1,0),0),"Other")</f>
        <v>0</v>
      </c>
      <c r="S3734" s="13">
        <f>IFERROR(VLOOKUP($A3734,'Fielding Data'!$A:$H,MATCH(S$1,'Fielding Data'!$A$1:$H$1,0),0),"Other")</f>
        <v>0</v>
      </c>
      <c r="T3734" s="13">
        <f>IFERROR(VLOOKUP($A3734,'Fielding Data'!$A:$H,MATCH(T$1,'Fielding Data'!$A$1:$H$1,0),0),"Other")</f>
        <v>0</v>
      </c>
      <c r="U3734" s="13">
        <f>SUMIFS('Fielding Data'!E:E,'Fielding Data'!$A:$A,'Hitting Data'!$A3734)</f>
        <v>47</v>
      </c>
      <c r="V3734" s="13">
        <f>SUMIFS('Fielding Data'!F:F,'Fielding Data'!$A:$A,'Hitting Data'!$A3734)</f>
        <v>0</v>
      </c>
      <c r="W3734" s="13">
        <f>SUMIFS('Fielding Data'!G:G,'Fielding Data'!$A:$A,'Hitting Data'!$A3734)</f>
        <v>0</v>
      </c>
      <c r="X3734" s="13">
        <f>SUMIFS('Fielding Data'!H:H,'Fielding Data'!$A:$A,'Hitting Data'!$A3734)</f>
        <v>0</v>
      </c>
    </row>
    <row r="3735" spans="1:24" x14ac:dyDescent="0.3">
      <c r="A3735" s="13" t="str">
        <f t="shared" si="58"/>
        <v>congeha012013</v>
      </c>
      <c r="B3735" s="16" t="s">
        <v>1252</v>
      </c>
      <c r="C3735" s="16">
        <v>2013</v>
      </c>
      <c r="D3735" s="16">
        <v>92</v>
      </c>
      <c r="E3735" s="16">
        <v>233</v>
      </c>
      <c r="F3735" s="16">
        <v>23</v>
      </c>
      <c r="G3735" s="16">
        <v>58</v>
      </c>
      <c r="H3735" s="16">
        <v>13</v>
      </c>
      <c r="I3735" s="16">
        <v>1</v>
      </c>
      <c r="J3735" s="16">
        <v>7</v>
      </c>
      <c r="K3735" s="16">
        <v>21</v>
      </c>
      <c r="L3735" s="16">
        <v>0</v>
      </c>
      <c r="M3735" s="16">
        <v>1</v>
      </c>
      <c r="N3735" s="16">
        <v>17</v>
      </c>
      <c r="O3735" s="16">
        <v>61</v>
      </c>
      <c r="P3735" s="13" t="str">
        <f>IFERROR(VLOOKUP($A3735,'Fielding Data'!$A:$H,MATCH(P$1,'Fielding Data'!$A$1:$H$1,0),0),"Other")</f>
        <v>C</v>
      </c>
      <c r="Q3735" s="13">
        <f>IFERROR(VLOOKUP($A3735,'Fielding Data'!$A:$H,MATCH(Q$1,'Fielding Data'!$A$1:$H$1,0),0),"Other")</f>
        <v>480</v>
      </c>
      <c r="R3735" s="13">
        <f>IFERROR(VLOOKUP($A3735,'Fielding Data'!$A:$H,MATCH(R$1,'Fielding Data'!$A$1:$H$1,0),0),"Other")</f>
        <v>30</v>
      </c>
      <c r="S3735" s="13">
        <f>IFERROR(VLOOKUP($A3735,'Fielding Data'!$A:$H,MATCH(S$1,'Fielding Data'!$A$1:$H$1,0),0),"Other")</f>
        <v>7</v>
      </c>
      <c r="T3735" s="13">
        <f>IFERROR(VLOOKUP($A3735,'Fielding Data'!$A:$H,MATCH(T$1,'Fielding Data'!$A$1:$H$1,0),0),"Other")</f>
        <v>5</v>
      </c>
      <c r="U3735" s="13">
        <f>SUMIFS('Fielding Data'!E:E,'Fielding Data'!$A:$A,'Hitting Data'!$A3735)</f>
        <v>480</v>
      </c>
      <c r="V3735" s="13">
        <f>SUMIFS('Fielding Data'!F:F,'Fielding Data'!$A:$A,'Hitting Data'!$A3735)</f>
        <v>30</v>
      </c>
      <c r="W3735" s="13">
        <f>SUMIFS('Fielding Data'!G:G,'Fielding Data'!$A:$A,'Hitting Data'!$A3735)</f>
        <v>7</v>
      </c>
      <c r="X3735" s="13">
        <f>SUMIFS('Fielding Data'!H:H,'Fielding Data'!$A:$A,'Hitting Data'!$A3735)</f>
        <v>5</v>
      </c>
    </row>
    <row r="3736" spans="1:24" x14ac:dyDescent="0.3">
      <c r="A3736" s="13" t="str">
        <f t="shared" si="58"/>
        <v>constjo012013</v>
      </c>
      <c r="B3736" s="16" t="s">
        <v>1464</v>
      </c>
      <c r="C3736" s="16">
        <v>2013</v>
      </c>
      <c r="D3736" s="16">
        <v>21</v>
      </c>
      <c r="E3736" s="16">
        <v>31</v>
      </c>
      <c r="F3736" s="16">
        <v>2</v>
      </c>
      <c r="G3736" s="16">
        <v>8</v>
      </c>
      <c r="H3736" s="16">
        <v>0</v>
      </c>
      <c r="I3736" s="16">
        <v>0</v>
      </c>
      <c r="J3736" s="16">
        <v>0</v>
      </c>
      <c r="K3736" s="16">
        <v>3</v>
      </c>
      <c r="L3736" s="16">
        <v>0</v>
      </c>
      <c r="M3736" s="16">
        <v>3</v>
      </c>
      <c r="N3736" s="16">
        <v>0</v>
      </c>
      <c r="O3736" s="16">
        <v>5</v>
      </c>
      <c r="P3736" s="13" t="str">
        <f>IFERROR(VLOOKUP($A3736,'Fielding Data'!$A:$H,MATCH(P$1,'Fielding Data'!$A$1:$H$1,0),0),"Other")</f>
        <v>CF</v>
      </c>
      <c r="Q3736" s="13">
        <f>IFERROR(VLOOKUP($A3736,'Fielding Data'!$A:$H,MATCH(Q$1,'Fielding Data'!$A$1:$H$1,0),0),"Other")</f>
        <v>0</v>
      </c>
      <c r="R3736" s="13">
        <f>IFERROR(VLOOKUP($A3736,'Fielding Data'!$A:$H,MATCH(R$1,'Fielding Data'!$A$1:$H$1,0),0),"Other")</f>
        <v>0</v>
      </c>
      <c r="S3736" s="13">
        <f>IFERROR(VLOOKUP($A3736,'Fielding Data'!$A:$H,MATCH(S$1,'Fielding Data'!$A$1:$H$1,0),0),"Other")</f>
        <v>0</v>
      </c>
      <c r="T3736" s="13">
        <f>IFERROR(VLOOKUP($A3736,'Fielding Data'!$A:$H,MATCH(T$1,'Fielding Data'!$A$1:$H$1,0),0),"Other")</f>
        <v>0</v>
      </c>
      <c r="U3736" s="13">
        <f>SUMIFS('Fielding Data'!E:E,'Fielding Data'!$A:$A,'Hitting Data'!$A3736)</f>
        <v>11</v>
      </c>
      <c r="V3736" s="13">
        <f>SUMIFS('Fielding Data'!F:F,'Fielding Data'!$A:$A,'Hitting Data'!$A3736)</f>
        <v>0</v>
      </c>
      <c r="W3736" s="13">
        <f>SUMIFS('Fielding Data'!G:G,'Fielding Data'!$A:$A,'Hitting Data'!$A3736)</f>
        <v>0</v>
      </c>
      <c r="X3736" s="13">
        <f>SUMIFS('Fielding Data'!H:H,'Fielding Data'!$A:$A,'Hitting Data'!$A3736)</f>
        <v>0</v>
      </c>
    </row>
    <row r="3737" spans="1:24" x14ac:dyDescent="0.3">
      <c r="A3737" s="13" t="str">
        <f t="shared" si="58"/>
        <v>contrjo012013</v>
      </c>
      <c r="B3737" s="16" t="s">
        <v>362</v>
      </c>
      <c r="C3737" s="16">
        <v>2013</v>
      </c>
      <c r="D3737" s="16">
        <v>7</v>
      </c>
      <c r="E3737" s="16">
        <v>0</v>
      </c>
      <c r="F3737" s="16">
        <v>0</v>
      </c>
      <c r="G3737" s="16">
        <v>0</v>
      </c>
      <c r="H3737" s="16">
        <v>0</v>
      </c>
      <c r="I3737" s="16">
        <v>0</v>
      </c>
      <c r="J3737" s="16">
        <v>0</v>
      </c>
      <c r="K3737" s="16">
        <v>0</v>
      </c>
      <c r="L3737" s="16">
        <v>0</v>
      </c>
      <c r="M3737" s="16">
        <v>0</v>
      </c>
      <c r="N3737" s="16">
        <v>0</v>
      </c>
      <c r="O3737" s="16">
        <v>0</v>
      </c>
      <c r="P3737" s="13" t="str">
        <f>IFERROR(VLOOKUP($A3737,'Fielding Data'!$A:$H,MATCH(P$1,'Fielding Data'!$A$1:$H$1,0),0),"Other")</f>
        <v>P</v>
      </c>
      <c r="Q3737" s="13">
        <f>IFERROR(VLOOKUP($A3737,'Fielding Data'!$A:$H,MATCH(Q$1,'Fielding Data'!$A$1:$H$1,0),0),"Other")</f>
        <v>1</v>
      </c>
      <c r="R3737" s="13">
        <f>IFERROR(VLOOKUP($A3737,'Fielding Data'!$A:$H,MATCH(R$1,'Fielding Data'!$A$1:$H$1,0),0),"Other")</f>
        <v>2</v>
      </c>
      <c r="S3737" s="13">
        <f>IFERROR(VLOOKUP($A3737,'Fielding Data'!$A:$H,MATCH(S$1,'Fielding Data'!$A$1:$H$1,0),0),"Other")</f>
        <v>0</v>
      </c>
      <c r="T3737" s="13">
        <f>IFERROR(VLOOKUP($A3737,'Fielding Data'!$A:$H,MATCH(T$1,'Fielding Data'!$A$1:$H$1,0),0),"Other")</f>
        <v>0</v>
      </c>
      <c r="U3737" s="13">
        <f>SUMIFS('Fielding Data'!E:E,'Fielding Data'!$A:$A,'Hitting Data'!$A3737)</f>
        <v>1</v>
      </c>
      <c r="V3737" s="13">
        <f>SUMIFS('Fielding Data'!F:F,'Fielding Data'!$A:$A,'Hitting Data'!$A3737)</f>
        <v>2</v>
      </c>
      <c r="W3737" s="13">
        <f>SUMIFS('Fielding Data'!G:G,'Fielding Data'!$A:$A,'Hitting Data'!$A3737)</f>
        <v>0</v>
      </c>
      <c r="X3737" s="13">
        <f>SUMIFS('Fielding Data'!H:H,'Fielding Data'!$A:$A,'Hitting Data'!$A3737)</f>
        <v>0</v>
      </c>
    </row>
    <row r="3738" spans="1:24" x14ac:dyDescent="0.3">
      <c r="A3738" s="13" t="str">
        <f t="shared" si="58"/>
        <v>cookry012013</v>
      </c>
      <c r="B3738" s="16" t="s">
        <v>1465</v>
      </c>
      <c r="C3738" s="16">
        <v>2013</v>
      </c>
      <c r="D3738" s="16">
        <v>71</v>
      </c>
      <c r="E3738" s="16">
        <v>0</v>
      </c>
      <c r="F3738" s="16">
        <v>0</v>
      </c>
      <c r="G3738" s="16">
        <v>0</v>
      </c>
      <c r="H3738" s="16">
        <v>0</v>
      </c>
      <c r="I3738" s="16">
        <v>0</v>
      </c>
      <c r="J3738" s="16">
        <v>0</v>
      </c>
      <c r="K3738" s="16">
        <v>0</v>
      </c>
      <c r="L3738" s="16">
        <v>0</v>
      </c>
      <c r="M3738" s="16">
        <v>0</v>
      </c>
      <c r="N3738" s="16">
        <v>0</v>
      </c>
      <c r="O3738" s="16">
        <v>0</v>
      </c>
      <c r="P3738" s="13" t="str">
        <f>IFERROR(VLOOKUP($A3738,'Fielding Data'!$A:$H,MATCH(P$1,'Fielding Data'!$A$1:$H$1,0),0),"Other")</f>
        <v>P</v>
      </c>
      <c r="Q3738" s="13">
        <f>IFERROR(VLOOKUP($A3738,'Fielding Data'!$A:$H,MATCH(Q$1,'Fielding Data'!$A$1:$H$1,0),0),"Other")</f>
        <v>4</v>
      </c>
      <c r="R3738" s="13">
        <f>IFERROR(VLOOKUP($A3738,'Fielding Data'!$A:$H,MATCH(R$1,'Fielding Data'!$A$1:$H$1,0),0),"Other")</f>
        <v>8</v>
      </c>
      <c r="S3738" s="13">
        <f>IFERROR(VLOOKUP($A3738,'Fielding Data'!$A:$H,MATCH(S$1,'Fielding Data'!$A$1:$H$1,0),0),"Other")</f>
        <v>0</v>
      </c>
      <c r="T3738" s="13">
        <f>IFERROR(VLOOKUP($A3738,'Fielding Data'!$A:$H,MATCH(T$1,'Fielding Data'!$A$1:$H$1,0),0),"Other")</f>
        <v>1</v>
      </c>
      <c r="U3738" s="13">
        <f>SUMIFS('Fielding Data'!E:E,'Fielding Data'!$A:$A,'Hitting Data'!$A3738)</f>
        <v>4</v>
      </c>
      <c r="V3738" s="13">
        <f>SUMIFS('Fielding Data'!F:F,'Fielding Data'!$A:$A,'Hitting Data'!$A3738)</f>
        <v>8</v>
      </c>
      <c r="W3738" s="13">
        <f>SUMIFS('Fielding Data'!G:G,'Fielding Data'!$A:$A,'Hitting Data'!$A3738)</f>
        <v>0</v>
      </c>
      <c r="X3738" s="13">
        <f>SUMIFS('Fielding Data'!H:H,'Fielding Data'!$A:$A,'Hitting Data'!$A3738)</f>
        <v>1</v>
      </c>
    </row>
    <row r="3739" spans="1:24" x14ac:dyDescent="0.3">
      <c r="A3739" s="13" t="str">
        <f t="shared" si="58"/>
        <v>corbipa012013</v>
      </c>
      <c r="B3739" s="16" t="s">
        <v>1690</v>
      </c>
      <c r="C3739" s="16">
        <v>2013</v>
      </c>
      <c r="D3739" s="16">
        <v>33</v>
      </c>
      <c r="E3739" s="16">
        <v>65</v>
      </c>
      <c r="F3739" s="16">
        <v>8</v>
      </c>
      <c r="G3739" s="16">
        <v>8</v>
      </c>
      <c r="H3739" s="16">
        <v>4</v>
      </c>
      <c r="I3739" s="16">
        <v>0</v>
      </c>
      <c r="J3739" s="16">
        <v>0</v>
      </c>
      <c r="K3739" s="16">
        <v>3</v>
      </c>
      <c r="L3739" s="16">
        <v>0</v>
      </c>
      <c r="M3739" s="16">
        <v>0</v>
      </c>
      <c r="N3739" s="16">
        <v>2</v>
      </c>
      <c r="O3739" s="16">
        <v>23</v>
      </c>
      <c r="P3739" s="13" t="str">
        <f>IFERROR(VLOOKUP($A3739,'Fielding Data'!$A:$H,MATCH(P$1,'Fielding Data'!$A$1:$H$1,0),0),"Other")</f>
        <v>P</v>
      </c>
      <c r="Q3739" s="13">
        <f>IFERROR(VLOOKUP($A3739,'Fielding Data'!$A:$H,MATCH(Q$1,'Fielding Data'!$A$1:$H$1,0),0),"Other")</f>
        <v>10</v>
      </c>
      <c r="R3739" s="13">
        <f>IFERROR(VLOOKUP($A3739,'Fielding Data'!$A:$H,MATCH(R$1,'Fielding Data'!$A$1:$H$1,0),0),"Other")</f>
        <v>40</v>
      </c>
      <c r="S3739" s="13">
        <f>IFERROR(VLOOKUP($A3739,'Fielding Data'!$A:$H,MATCH(S$1,'Fielding Data'!$A$1:$H$1,0),0),"Other")</f>
        <v>2</v>
      </c>
      <c r="T3739" s="13">
        <f>IFERROR(VLOOKUP($A3739,'Fielding Data'!$A:$H,MATCH(T$1,'Fielding Data'!$A$1:$H$1,0),0),"Other")</f>
        <v>2</v>
      </c>
      <c r="U3739" s="13">
        <f>SUMIFS('Fielding Data'!E:E,'Fielding Data'!$A:$A,'Hitting Data'!$A3739)</f>
        <v>10</v>
      </c>
      <c r="V3739" s="13">
        <f>SUMIFS('Fielding Data'!F:F,'Fielding Data'!$A:$A,'Hitting Data'!$A3739)</f>
        <v>40</v>
      </c>
      <c r="W3739" s="13">
        <f>SUMIFS('Fielding Data'!G:G,'Fielding Data'!$A:$A,'Hitting Data'!$A3739)</f>
        <v>2</v>
      </c>
      <c r="X3739" s="13">
        <f>SUMIFS('Fielding Data'!H:H,'Fielding Data'!$A:$A,'Hitting Data'!$A3739)</f>
        <v>2</v>
      </c>
    </row>
    <row r="3740" spans="1:24" x14ac:dyDescent="0.3">
      <c r="A3740" s="13" t="str">
        <f t="shared" si="58"/>
        <v>corpama012013</v>
      </c>
      <c r="B3740" s="16" t="s">
        <v>638</v>
      </c>
      <c r="C3740" s="16">
        <v>2013</v>
      </c>
      <c r="D3740" s="16">
        <v>31</v>
      </c>
      <c r="E3740" s="16">
        <v>3</v>
      </c>
      <c r="F3740" s="16">
        <v>0</v>
      </c>
      <c r="G3740" s="16">
        <v>0</v>
      </c>
      <c r="H3740" s="16">
        <v>0</v>
      </c>
      <c r="I3740" s="16">
        <v>0</v>
      </c>
      <c r="J3740" s="16">
        <v>0</v>
      </c>
      <c r="K3740" s="16">
        <v>0</v>
      </c>
      <c r="L3740" s="16">
        <v>0</v>
      </c>
      <c r="M3740" s="16">
        <v>0</v>
      </c>
      <c r="N3740" s="16">
        <v>0</v>
      </c>
      <c r="O3740" s="16">
        <v>3</v>
      </c>
      <c r="P3740" s="13" t="str">
        <f>IFERROR(VLOOKUP($A3740,'Fielding Data'!$A:$H,MATCH(P$1,'Fielding Data'!$A$1:$H$1,0),0),"Other")</f>
        <v>P</v>
      </c>
      <c r="Q3740" s="13">
        <f>IFERROR(VLOOKUP($A3740,'Fielding Data'!$A:$H,MATCH(Q$1,'Fielding Data'!$A$1:$H$1,0),0),"Other")</f>
        <v>4</v>
      </c>
      <c r="R3740" s="13">
        <f>IFERROR(VLOOKUP($A3740,'Fielding Data'!$A:$H,MATCH(R$1,'Fielding Data'!$A$1:$H$1,0),0),"Other")</f>
        <v>7</v>
      </c>
      <c r="S3740" s="13">
        <f>IFERROR(VLOOKUP($A3740,'Fielding Data'!$A:$H,MATCH(S$1,'Fielding Data'!$A$1:$H$1,0),0),"Other")</f>
        <v>1</v>
      </c>
      <c r="T3740" s="13">
        <f>IFERROR(VLOOKUP($A3740,'Fielding Data'!$A:$H,MATCH(T$1,'Fielding Data'!$A$1:$H$1,0),0),"Other")</f>
        <v>1</v>
      </c>
      <c r="U3740" s="13">
        <f>SUMIFS('Fielding Data'!E:E,'Fielding Data'!$A:$A,'Hitting Data'!$A3740)</f>
        <v>4</v>
      </c>
      <c r="V3740" s="13">
        <f>SUMIFS('Fielding Data'!F:F,'Fielding Data'!$A:$A,'Hitting Data'!$A3740)</f>
        <v>7</v>
      </c>
      <c r="W3740" s="13">
        <f>SUMIFS('Fielding Data'!G:G,'Fielding Data'!$A:$A,'Hitting Data'!$A3740)</f>
        <v>1</v>
      </c>
      <c r="X3740" s="13">
        <f>SUMIFS('Fielding Data'!H:H,'Fielding Data'!$A:$A,'Hitting Data'!$A3740)</f>
        <v>1</v>
      </c>
    </row>
    <row r="3741" spans="1:24" x14ac:dyDescent="0.3">
      <c r="A3741" s="13" t="str">
        <f t="shared" si="58"/>
        <v>corpoca012013</v>
      </c>
      <c r="B3741" s="16" t="s">
        <v>1070</v>
      </c>
      <c r="C3741" s="16">
        <v>2013</v>
      </c>
      <c r="D3741" s="16">
        <v>64</v>
      </c>
      <c r="E3741" s="16">
        <v>191</v>
      </c>
      <c r="F3741" s="16">
        <v>16</v>
      </c>
      <c r="G3741" s="16">
        <v>43</v>
      </c>
      <c r="H3741" s="16">
        <v>5</v>
      </c>
      <c r="I3741" s="16">
        <v>0</v>
      </c>
      <c r="J3741" s="16">
        <v>7</v>
      </c>
      <c r="K3741" s="16">
        <v>20</v>
      </c>
      <c r="L3741" s="16">
        <v>0</v>
      </c>
      <c r="M3741" s="16">
        <v>0</v>
      </c>
      <c r="N3741" s="16">
        <v>10</v>
      </c>
      <c r="O3741" s="16">
        <v>60</v>
      </c>
      <c r="P3741" s="13" t="str">
        <f>IFERROR(VLOOKUP($A3741,'Fielding Data'!$A:$H,MATCH(P$1,'Fielding Data'!$A$1:$H$1,0),0),"Other")</f>
        <v>1B</v>
      </c>
      <c r="Q3741" s="13">
        <f>IFERROR(VLOOKUP($A3741,'Fielding Data'!$A:$H,MATCH(Q$1,'Fielding Data'!$A$1:$H$1,0),0),"Other")</f>
        <v>0</v>
      </c>
      <c r="R3741" s="13">
        <f>IFERROR(VLOOKUP($A3741,'Fielding Data'!$A:$H,MATCH(R$1,'Fielding Data'!$A$1:$H$1,0),0),"Other")</f>
        <v>0</v>
      </c>
      <c r="S3741" s="13">
        <f>IFERROR(VLOOKUP($A3741,'Fielding Data'!$A:$H,MATCH(S$1,'Fielding Data'!$A$1:$H$1,0),0),"Other")</f>
        <v>0</v>
      </c>
      <c r="T3741" s="13">
        <f>IFERROR(VLOOKUP($A3741,'Fielding Data'!$A:$H,MATCH(T$1,'Fielding Data'!$A$1:$H$1,0),0),"Other")</f>
        <v>0</v>
      </c>
      <c r="U3741" s="13">
        <f>SUMIFS('Fielding Data'!E:E,'Fielding Data'!$A:$A,'Hitting Data'!$A3741)</f>
        <v>356</v>
      </c>
      <c r="V3741" s="13">
        <f>SUMIFS('Fielding Data'!F:F,'Fielding Data'!$A:$A,'Hitting Data'!$A3741)</f>
        <v>17</v>
      </c>
      <c r="W3741" s="13">
        <f>SUMIFS('Fielding Data'!G:G,'Fielding Data'!$A:$A,'Hitting Data'!$A3741)</f>
        <v>6</v>
      </c>
      <c r="X3741" s="13">
        <f>SUMIFS('Fielding Data'!H:H,'Fielding Data'!$A:$A,'Hitting Data'!$A3741)</f>
        <v>3</v>
      </c>
    </row>
    <row r="3742" spans="1:24" x14ac:dyDescent="0.3">
      <c r="A3742" s="13" t="str">
        <f t="shared" si="58"/>
        <v>correke012013</v>
      </c>
      <c r="B3742" s="16" t="s">
        <v>364</v>
      </c>
      <c r="C3742" s="16">
        <v>2013</v>
      </c>
      <c r="D3742" s="16">
        <v>32</v>
      </c>
      <c r="E3742" s="16">
        <v>7</v>
      </c>
      <c r="F3742" s="16">
        <v>0</v>
      </c>
      <c r="G3742" s="16">
        <v>0</v>
      </c>
      <c r="H3742" s="16">
        <v>0</v>
      </c>
      <c r="I3742" s="16">
        <v>0</v>
      </c>
      <c r="J3742" s="16">
        <v>0</v>
      </c>
      <c r="K3742" s="16">
        <v>0</v>
      </c>
      <c r="L3742" s="16">
        <v>0</v>
      </c>
      <c r="M3742" s="16">
        <v>0</v>
      </c>
      <c r="N3742" s="16">
        <v>0</v>
      </c>
      <c r="O3742" s="16">
        <v>5</v>
      </c>
      <c r="P3742" s="13" t="str">
        <f>IFERROR(VLOOKUP($A3742,'Fielding Data'!$A:$H,MATCH(P$1,'Fielding Data'!$A$1:$H$1,0),0),"Other")</f>
        <v>P</v>
      </c>
      <c r="Q3742" s="13">
        <f>IFERROR(VLOOKUP($A3742,'Fielding Data'!$A:$H,MATCH(Q$1,'Fielding Data'!$A$1:$H$1,0),0),"Other")</f>
        <v>18</v>
      </c>
      <c r="R3742" s="13">
        <f>IFERROR(VLOOKUP($A3742,'Fielding Data'!$A:$H,MATCH(R$1,'Fielding Data'!$A$1:$H$1,0),0),"Other")</f>
        <v>16</v>
      </c>
      <c r="S3742" s="13">
        <f>IFERROR(VLOOKUP($A3742,'Fielding Data'!$A:$H,MATCH(S$1,'Fielding Data'!$A$1:$H$1,0),0),"Other")</f>
        <v>2</v>
      </c>
      <c r="T3742" s="13">
        <f>IFERROR(VLOOKUP($A3742,'Fielding Data'!$A:$H,MATCH(T$1,'Fielding Data'!$A$1:$H$1,0),0),"Other")</f>
        <v>1</v>
      </c>
      <c r="U3742" s="13">
        <f>SUMIFS('Fielding Data'!E:E,'Fielding Data'!$A:$A,'Hitting Data'!$A3742)</f>
        <v>18</v>
      </c>
      <c r="V3742" s="13">
        <f>SUMIFS('Fielding Data'!F:F,'Fielding Data'!$A:$A,'Hitting Data'!$A3742)</f>
        <v>16</v>
      </c>
      <c r="W3742" s="13">
        <f>SUMIFS('Fielding Data'!G:G,'Fielding Data'!$A:$A,'Hitting Data'!$A3742)</f>
        <v>2</v>
      </c>
      <c r="X3742" s="13">
        <f>SUMIFS('Fielding Data'!H:H,'Fielding Data'!$A:$A,'Hitting Data'!$A3742)</f>
        <v>1</v>
      </c>
    </row>
    <row r="3743" spans="1:24" x14ac:dyDescent="0.3">
      <c r="A3743" s="13" t="str">
        <f t="shared" si="58"/>
        <v>cosarja012013</v>
      </c>
      <c r="B3743" s="16" t="s">
        <v>1908</v>
      </c>
      <c r="C3743" s="16">
        <v>2013</v>
      </c>
      <c r="D3743" s="16">
        <v>10</v>
      </c>
      <c r="E3743" s="16">
        <v>0</v>
      </c>
      <c r="F3743" s="16">
        <v>0</v>
      </c>
      <c r="G3743" s="16">
        <v>0</v>
      </c>
      <c r="H3743" s="16">
        <v>0</v>
      </c>
      <c r="I3743" s="16">
        <v>0</v>
      </c>
      <c r="J3743" s="16">
        <v>0</v>
      </c>
      <c r="K3743" s="16">
        <v>0</v>
      </c>
      <c r="L3743" s="16">
        <v>0</v>
      </c>
      <c r="M3743" s="16">
        <v>0</v>
      </c>
      <c r="N3743" s="16">
        <v>0</v>
      </c>
      <c r="O3743" s="16">
        <v>0</v>
      </c>
      <c r="P3743" s="13" t="str">
        <f>IFERROR(VLOOKUP($A3743,'Fielding Data'!$A:$H,MATCH(P$1,'Fielding Data'!$A$1:$H$1,0),0),"Other")</f>
        <v>P</v>
      </c>
      <c r="Q3743" s="13">
        <f>IFERROR(VLOOKUP($A3743,'Fielding Data'!$A:$H,MATCH(Q$1,'Fielding Data'!$A$1:$H$1,0),0),"Other")</f>
        <v>6</v>
      </c>
      <c r="R3743" s="13">
        <f>IFERROR(VLOOKUP($A3743,'Fielding Data'!$A:$H,MATCH(R$1,'Fielding Data'!$A$1:$H$1,0),0),"Other")</f>
        <v>8</v>
      </c>
      <c r="S3743" s="13">
        <f>IFERROR(VLOOKUP($A3743,'Fielding Data'!$A:$H,MATCH(S$1,'Fielding Data'!$A$1:$H$1,0),0),"Other")</f>
        <v>0</v>
      </c>
      <c r="T3743" s="13">
        <f>IFERROR(VLOOKUP($A3743,'Fielding Data'!$A:$H,MATCH(T$1,'Fielding Data'!$A$1:$H$1,0),0),"Other")</f>
        <v>1</v>
      </c>
      <c r="U3743" s="13">
        <f>SUMIFS('Fielding Data'!E:E,'Fielding Data'!$A:$A,'Hitting Data'!$A3743)</f>
        <v>6</v>
      </c>
      <c r="V3743" s="13">
        <f>SUMIFS('Fielding Data'!F:F,'Fielding Data'!$A:$A,'Hitting Data'!$A3743)</f>
        <v>8</v>
      </c>
      <c r="W3743" s="13">
        <f>SUMIFS('Fielding Data'!G:G,'Fielding Data'!$A:$A,'Hitting Data'!$A3743)</f>
        <v>0</v>
      </c>
      <c r="X3743" s="13">
        <f>SUMIFS('Fielding Data'!H:H,'Fielding Data'!$A:$A,'Hitting Data'!$A3743)</f>
        <v>1</v>
      </c>
    </row>
    <row r="3744" spans="1:24" x14ac:dyDescent="0.3">
      <c r="A3744" s="13" t="str">
        <f t="shared" si="58"/>
        <v>cottsne012013</v>
      </c>
      <c r="B3744" s="16" t="s">
        <v>365</v>
      </c>
      <c r="C3744" s="16">
        <v>2013</v>
      </c>
      <c r="D3744" s="16">
        <v>58</v>
      </c>
      <c r="E3744" s="16">
        <v>0</v>
      </c>
      <c r="F3744" s="16">
        <v>0</v>
      </c>
      <c r="G3744" s="16">
        <v>0</v>
      </c>
      <c r="H3744" s="16">
        <v>0</v>
      </c>
      <c r="I3744" s="16">
        <v>0</v>
      </c>
      <c r="J3744" s="16">
        <v>0</v>
      </c>
      <c r="K3744" s="16">
        <v>0</v>
      </c>
      <c r="L3744" s="16">
        <v>0</v>
      </c>
      <c r="M3744" s="16">
        <v>0</v>
      </c>
      <c r="N3744" s="16">
        <v>0</v>
      </c>
      <c r="O3744" s="16">
        <v>0</v>
      </c>
      <c r="P3744" s="13" t="str">
        <f>IFERROR(VLOOKUP($A3744,'Fielding Data'!$A:$H,MATCH(P$1,'Fielding Data'!$A$1:$H$1,0),0),"Other")</f>
        <v>P</v>
      </c>
      <c r="Q3744" s="13">
        <f>IFERROR(VLOOKUP($A3744,'Fielding Data'!$A:$H,MATCH(Q$1,'Fielding Data'!$A$1:$H$1,0),0),"Other")</f>
        <v>5</v>
      </c>
      <c r="R3744" s="13">
        <f>IFERROR(VLOOKUP($A3744,'Fielding Data'!$A:$H,MATCH(R$1,'Fielding Data'!$A$1:$H$1,0),0),"Other")</f>
        <v>5</v>
      </c>
      <c r="S3744" s="13">
        <f>IFERROR(VLOOKUP($A3744,'Fielding Data'!$A:$H,MATCH(S$1,'Fielding Data'!$A$1:$H$1,0),0),"Other")</f>
        <v>0</v>
      </c>
      <c r="T3744" s="13">
        <f>IFERROR(VLOOKUP($A3744,'Fielding Data'!$A:$H,MATCH(T$1,'Fielding Data'!$A$1:$H$1,0),0),"Other")</f>
        <v>0</v>
      </c>
      <c r="U3744" s="13">
        <f>SUMIFS('Fielding Data'!E:E,'Fielding Data'!$A:$A,'Hitting Data'!$A3744)</f>
        <v>5</v>
      </c>
      <c r="V3744" s="13">
        <f>SUMIFS('Fielding Data'!F:F,'Fielding Data'!$A:$A,'Hitting Data'!$A3744)</f>
        <v>5</v>
      </c>
      <c r="W3744" s="13">
        <f>SUMIFS('Fielding Data'!G:G,'Fielding Data'!$A:$A,'Hitting Data'!$A3744)</f>
        <v>0</v>
      </c>
      <c r="X3744" s="13">
        <f>SUMIFS('Fielding Data'!H:H,'Fielding Data'!$A:$A,'Hitting Data'!$A3744)</f>
        <v>0</v>
      </c>
    </row>
    <row r="3745" spans="1:24" x14ac:dyDescent="0.3">
      <c r="A3745" s="13" t="str">
        <f t="shared" si="58"/>
        <v>cousisc012013</v>
      </c>
      <c r="B3745" s="16" t="s">
        <v>1254</v>
      </c>
      <c r="C3745" s="16">
        <v>2013</v>
      </c>
      <c r="D3745" s="16">
        <v>7</v>
      </c>
      <c r="E3745" s="16">
        <v>4</v>
      </c>
      <c r="F3745" s="16">
        <v>1</v>
      </c>
      <c r="G3745" s="16">
        <v>0</v>
      </c>
      <c r="H3745" s="16">
        <v>0</v>
      </c>
      <c r="I3745" s="16">
        <v>0</v>
      </c>
      <c r="J3745" s="16">
        <v>0</v>
      </c>
      <c r="K3745" s="16">
        <v>0</v>
      </c>
      <c r="L3745" s="16">
        <v>0</v>
      </c>
      <c r="M3745" s="16">
        <v>0</v>
      </c>
      <c r="N3745" s="16">
        <v>1</v>
      </c>
      <c r="O3745" s="16">
        <v>3</v>
      </c>
      <c r="P3745" s="13" t="str">
        <f>IFERROR(VLOOKUP($A3745,'Fielding Data'!$A:$H,MATCH(P$1,'Fielding Data'!$A$1:$H$1,0),0),"Other")</f>
        <v>LF</v>
      </c>
      <c r="Q3745" s="13">
        <f>IFERROR(VLOOKUP($A3745,'Fielding Data'!$A:$H,MATCH(Q$1,'Fielding Data'!$A$1:$H$1,0),0),"Other")</f>
        <v>0</v>
      </c>
      <c r="R3745" s="13">
        <f>IFERROR(VLOOKUP($A3745,'Fielding Data'!$A:$H,MATCH(R$1,'Fielding Data'!$A$1:$H$1,0),0),"Other")</f>
        <v>0</v>
      </c>
      <c r="S3745" s="13">
        <f>IFERROR(VLOOKUP($A3745,'Fielding Data'!$A:$H,MATCH(S$1,'Fielding Data'!$A$1:$H$1,0),0),"Other")</f>
        <v>0</v>
      </c>
      <c r="T3745" s="13">
        <f>IFERROR(VLOOKUP($A3745,'Fielding Data'!$A:$H,MATCH(T$1,'Fielding Data'!$A$1:$H$1,0),0),"Other")</f>
        <v>0</v>
      </c>
      <c r="U3745" s="13">
        <f>SUMIFS('Fielding Data'!E:E,'Fielding Data'!$A:$A,'Hitting Data'!$A3745)</f>
        <v>0</v>
      </c>
      <c r="V3745" s="13">
        <f>SUMIFS('Fielding Data'!F:F,'Fielding Data'!$A:$A,'Hitting Data'!$A3745)</f>
        <v>0</v>
      </c>
      <c r="W3745" s="13">
        <f>SUMIFS('Fielding Data'!G:G,'Fielding Data'!$A:$A,'Hitting Data'!$A3745)</f>
        <v>0</v>
      </c>
      <c r="X3745" s="13">
        <f>SUMIFS('Fielding Data'!H:H,'Fielding Data'!$A:$A,'Hitting Data'!$A3745)</f>
        <v>0</v>
      </c>
    </row>
    <row r="3746" spans="1:24" x14ac:dyDescent="0.3">
      <c r="A3746" s="13" t="str">
        <f t="shared" si="58"/>
        <v>cozarza012013</v>
      </c>
      <c r="B3746" s="16" t="s">
        <v>1468</v>
      </c>
      <c r="C3746" s="16">
        <v>2013</v>
      </c>
      <c r="D3746" s="16">
        <v>151</v>
      </c>
      <c r="E3746" s="16">
        <v>567</v>
      </c>
      <c r="F3746" s="16">
        <v>74</v>
      </c>
      <c r="G3746" s="16">
        <v>144</v>
      </c>
      <c r="H3746" s="16">
        <v>30</v>
      </c>
      <c r="I3746" s="16">
        <v>3</v>
      </c>
      <c r="J3746" s="16">
        <v>12</v>
      </c>
      <c r="K3746" s="16">
        <v>63</v>
      </c>
      <c r="L3746" s="16">
        <v>0</v>
      </c>
      <c r="M3746" s="16">
        <v>0</v>
      </c>
      <c r="N3746" s="16">
        <v>26</v>
      </c>
      <c r="O3746" s="16">
        <v>102</v>
      </c>
      <c r="P3746" s="13" t="str">
        <f>IFERROR(VLOOKUP($A3746,'Fielding Data'!$A:$H,MATCH(P$1,'Fielding Data'!$A$1:$H$1,0),0),"Other")</f>
        <v>SS</v>
      </c>
      <c r="Q3746" s="13">
        <f>IFERROR(VLOOKUP($A3746,'Fielding Data'!$A:$H,MATCH(Q$1,'Fielding Data'!$A$1:$H$1,0),0),"Other")</f>
        <v>222</v>
      </c>
      <c r="R3746" s="13">
        <f>IFERROR(VLOOKUP($A3746,'Fielding Data'!$A:$H,MATCH(R$1,'Fielding Data'!$A$1:$H$1,0),0),"Other")</f>
        <v>386</v>
      </c>
      <c r="S3746" s="13">
        <f>IFERROR(VLOOKUP($A3746,'Fielding Data'!$A:$H,MATCH(S$1,'Fielding Data'!$A$1:$H$1,0),0),"Other")</f>
        <v>14</v>
      </c>
      <c r="T3746" s="13">
        <f>IFERROR(VLOOKUP($A3746,'Fielding Data'!$A:$H,MATCH(T$1,'Fielding Data'!$A$1:$H$1,0),0),"Other")</f>
        <v>83</v>
      </c>
      <c r="U3746" s="13">
        <f>SUMIFS('Fielding Data'!E:E,'Fielding Data'!$A:$A,'Hitting Data'!$A3746)</f>
        <v>222</v>
      </c>
      <c r="V3746" s="13">
        <f>SUMIFS('Fielding Data'!F:F,'Fielding Data'!$A:$A,'Hitting Data'!$A3746)</f>
        <v>386</v>
      </c>
      <c r="W3746" s="13">
        <f>SUMIFS('Fielding Data'!G:G,'Fielding Data'!$A:$A,'Hitting Data'!$A3746)</f>
        <v>14</v>
      </c>
      <c r="X3746" s="13">
        <f>SUMIFS('Fielding Data'!H:H,'Fielding Data'!$A:$A,'Hitting Data'!$A3746)</f>
        <v>83</v>
      </c>
    </row>
    <row r="3747" spans="1:24" x14ac:dyDescent="0.3">
      <c r="A3747" s="13" t="str">
        <f t="shared" si="58"/>
        <v>craigal012013</v>
      </c>
      <c r="B3747" s="16" t="s">
        <v>1255</v>
      </c>
      <c r="C3747" s="16">
        <v>2013</v>
      </c>
      <c r="D3747" s="16">
        <v>134</v>
      </c>
      <c r="E3747" s="16">
        <v>508</v>
      </c>
      <c r="F3747" s="16">
        <v>71</v>
      </c>
      <c r="G3747" s="16">
        <v>160</v>
      </c>
      <c r="H3747" s="16">
        <v>29</v>
      </c>
      <c r="I3747" s="16">
        <v>2</v>
      </c>
      <c r="J3747" s="16">
        <v>13</v>
      </c>
      <c r="K3747" s="16">
        <v>97</v>
      </c>
      <c r="L3747" s="16">
        <v>2</v>
      </c>
      <c r="M3747" s="16">
        <v>0</v>
      </c>
      <c r="N3747" s="16">
        <v>40</v>
      </c>
      <c r="O3747" s="16">
        <v>100</v>
      </c>
      <c r="P3747" s="13" t="str">
        <f>IFERROR(VLOOKUP($A3747,'Fielding Data'!$A:$H,MATCH(P$1,'Fielding Data'!$A$1:$H$1,0),0),"Other")</f>
        <v>1B</v>
      </c>
      <c r="Q3747" s="13">
        <f>IFERROR(VLOOKUP($A3747,'Fielding Data'!$A:$H,MATCH(Q$1,'Fielding Data'!$A$1:$H$1,0),0),"Other")</f>
        <v>780</v>
      </c>
      <c r="R3747" s="13">
        <f>IFERROR(VLOOKUP($A3747,'Fielding Data'!$A:$H,MATCH(R$1,'Fielding Data'!$A$1:$H$1,0),0),"Other")</f>
        <v>57</v>
      </c>
      <c r="S3747" s="13">
        <f>IFERROR(VLOOKUP($A3747,'Fielding Data'!$A:$H,MATCH(S$1,'Fielding Data'!$A$1:$H$1,0),0),"Other")</f>
        <v>1</v>
      </c>
      <c r="T3747" s="13">
        <f>IFERROR(VLOOKUP($A3747,'Fielding Data'!$A:$H,MATCH(T$1,'Fielding Data'!$A$1:$H$1,0),0),"Other")</f>
        <v>85</v>
      </c>
      <c r="U3747" s="13">
        <f>SUMIFS('Fielding Data'!E:E,'Fielding Data'!$A:$A,'Hitting Data'!$A3747)</f>
        <v>847</v>
      </c>
      <c r="V3747" s="13">
        <f>SUMIFS('Fielding Data'!F:F,'Fielding Data'!$A:$A,'Hitting Data'!$A3747)</f>
        <v>58</v>
      </c>
      <c r="W3747" s="13">
        <f>SUMIFS('Fielding Data'!G:G,'Fielding Data'!$A:$A,'Hitting Data'!$A3747)</f>
        <v>1</v>
      </c>
      <c r="X3747" s="13">
        <f>SUMIFS('Fielding Data'!H:H,'Fielding Data'!$A:$A,'Hitting Data'!$A3747)</f>
        <v>86</v>
      </c>
    </row>
    <row r="3748" spans="1:24" x14ac:dyDescent="0.3">
      <c r="A3748" s="13" t="str">
        <f t="shared" si="58"/>
        <v>crainje012013</v>
      </c>
      <c r="B3748" s="16" t="s">
        <v>436</v>
      </c>
      <c r="C3748" s="16">
        <v>2013</v>
      </c>
      <c r="D3748" s="16">
        <v>38</v>
      </c>
      <c r="E3748" s="16">
        <v>0</v>
      </c>
      <c r="F3748" s="16">
        <v>0</v>
      </c>
      <c r="G3748" s="16">
        <v>0</v>
      </c>
      <c r="H3748" s="16">
        <v>0</v>
      </c>
      <c r="I3748" s="16">
        <v>0</v>
      </c>
      <c r="J3748" s="16">
        <v>0</v>
      </c>
      <c r="K3748" s="16">
        <v>0</v>
      </c>
      <c r="L3748" s="16">
        <v>0</v>
      </c>
      <c r="M3748" s="16">
        <v>0</v>
      </c>
      <c r="N3748" s="16">
        <v>0</v>
      </c>
      <c r="O3748" s="16">
        <v>0</v>
      </c>
      <c r="P3748" s="13" t="str">
        <f>IFERROR(VLOOKUP($A3748,'Fielding Data'!$A:$H,MATCH(P$1,'Fielding Data'!$A$1:$H$1,0),0),"Other")</f>
        <v>P</v>
      </c>
      <c r="Q3748" s="13">
        <f>IFERROR(VLOOKUP($A3748,'Fielding Data'!$A:$H,MATCH(Q$1,'Fielding Data'!$A$1:$H$1,0),0),"Other")</f>
        <v>1</v>
      </c>
      <c r="R3748" s="13">
        <f>IFERROR(VLOOKUP($A3748,'Fielding Data'!$A:$H,MATCH(R$1,'Fielding Data'!$A$1:$H$1,0),0),"Other")</f>
        <v>2</v>
      </c>
      <c r="S3748" s="13">
        <f>IFERROR(VLOOKUP($A3748,'Fielding Data'!$A:$H,MATCH(S$1,'Fielding Data'!$A$1:$H$1,0),0),"Other")</f>
        <v>1</v>
      </c>
      <c r="T3748" s="13">
        <f>IFERROR(VLOOKUP($A3748,'Fielding Data'!$A:$H,MATCH(T$1,'Fielding Data'!$A$1:$H$1,0),0),"Other")</f>
        <v>0</v>
      </c>
      <c r="U3748" s="13">
        <f>SUMIFS('Fielding Data'!E:E,'Fielding Data'!$A:$A,'Hitting Data'!$A3748)</f>
        <v>1</v>
      </c>
      <c r="V3748" s="13">
        <f>SUMIFS('Fielding Data'!F:F,'Fielding Data'!$A:$A,'Hitting Data'!$A3748)</f>
        <v>2</v>
      </c>
      <c r="W3748" s="13">
        <f>SUMIFS('Fielding Data'!G:G,'Fielding Data'!$A:$A,'Hitting Data'!$A3748)</f>
        <v>1</v>
      </c>
      <c r="X3748" s="13">
        <f>SUMIFS('Fielding Data'!H:H,'Fielding Data'!$A:$A,'Hitting Data'!$A3748)</f>
        <v>0</v>
      </c>
    </row>
    <row r="3749" spans="1:24" x14ac:dyDescent="0.3">
      <c r="A3749" s="13" t="str">
        <f t="shared" si="58"/>
        <v>crawfbr012013</v>
      </c>
      <c r="B3749" s="16" t="s">
        <v>1469</v>
      </c>
      <c r="C3749" s="16">
        <v>2013</v>
      </c>
      <c r="D3749" s="16">
        <v>149</v>
      </c>
      <c r="E3749" s="16">
        <v>499</v>
      </c>
      <c r="F3749" s="16">
        <v>52</v>
      </c>
      <c r="G3749" s="16">
        <v>124</v>
      </c>
      <c r="H3749" s="16">
        <v>24</v>
      </c>
      <c r="I3749" s="16">
        <v>3</v>
      </c>
      <c r="J3749" s="16">
        <v>9</v>
      </c>
      <c r="K3749" s="16">
        <v>43</v>
      </c>
      <c r="L3749" s="16">
        <v>1</v>
      </c>
      <c r="M3749" s="16">
        <v>2</v>
      </c>
      <c r="N3749" s="16">
        <v>42</v>
      </c>
      <c r="O3749" s="16">
        <v>96</v>
      </c>
      <c r="P3749" s="13" t="str">
        <f>IFERROR(VLOOKUP($A3749,'Fielding Data'!$A:$H,MATCH(P$1,'Fielding Data'!$A$1:$H$1,0),0),"Other")</f>
        <v>SS</v>
      </c>
      <c r="Q3749" s="13">
        <f>IFERROR(VLOOKUP($A3749,'Fielding Data'!$A:$H,MATCH(Q$1,'Fielding Data'!$A$1:$H$1,0),0),"Other")</f>
        <v>185</v>
      </c>
      <c r="R3749" s="13">
        <f>IFERROR(VLOOKUP($A3749,'Fielding Data'!$A:$H,MATCH(R$1,'Fielding Data'!$A$1:$H$1,0),0),"Other")</f>
        <v>388</v>
      </c>
      <c r="S3749" s="13">
        <f>IFERROR(VLOOKUP($A3749,'Fielding Data'!$A:$H,MATCH(S$1,'Fielding Data'!$A$1:$H$1,0),0),"Other")</f>
        <v>15</v>
      </c>
      <c r="T3749" s="13">
        <f>IFERROR(VLOOKUP($A3749,'Fielding Data'!$A:$H,MATCH(T$1,'Fielding Data'!$A$1:$H$1,0),0),"Other")</f>
        <v>75</v>
      </c>
      <c r="U3749" s="13">
        <f>SUMIFS('Fielding Data'!E:E,'Fielding Data'!$A:$A,'Hitting Data'!$A3749)</f>
        <v>185</v>
      </c>
      <c r="V3749" s="13">
        <f>SUMIFS('Fielding Data'!F:F,'Fielding Data'!$A:$A,'Hitting Data'!$A3749)</f>
        <v>388</v>
      </c>
      <c r="W3749" s="13">
        <f>SUMIFS('Fielding Data'!G:G,'Fielding Data'!$A:$A,'Hitting Data'!$A3749)</f>
        <v>15</v>
      </c>
      <c r="X3749" s="13">
        <f>SUMIFS('Fielding Data'!H:H,'Fielding Data'!$A:$A,'Hitting Data'!$A3749)</f>
        <v>75</v>
      </c>
    </row>
    <row r="3750" spans="1:24" x14ac:dyDescent="0.3">
      <c r="A3750" s="13" t="str">
        <f t="shared" si="58"/>
        <v>crawfca022013</v>
      </c>
      <c r="B3750" s="16" t="s">
        <v>295</v>
      </c>
      <c r="C3750" s="16">
        <v>2013</v>
      </c>
      <c r="D3750" s="16">
        <v>116</v>
      </c>
      <c r="E3750" s="16">
        <v>435</v>
      </c>
      <c r="F3750" s="16">
        <v>62</v>
      </c>
      <c r="G3750" s="16">
        <v>123</v>
      </c>
      <c r="H3750" s="16">
        <v>30</v>
      </c>
      <c r="I3750" s="16">
        <v>3</v>
      </c>
      <c r="J3750" s="16">
        <v>6</v>
      </c>
      <c r="K3750" s="16">
        <v>31</v>
      </c>
      <c r="L3750" s="16">
        <v>15</v>
      </c>
      <c r="M3750" s="16">
        <v>4</v>
      </c>
      <c r="N3750" s="16">
        <v>28</v>
      </c>
      <c r="O3750" s="16">
        <v>66</v>
      </c>
      <c r="P3750" s="13" t="str">
        <f>IFERROR(VLOOKUP($A3750,'Fielding Data'!$A:$H,MATCH(P$1,'Fielding Data'!$A$1:$H$1,0),0),"Other")</f>
        <v>LF</v>
      </c>
      <c r="Q3750" s="13">
        <f>IFERROR(VLOOKUP($A3750,'Fielding Data'!$A:$H,MATCH(Q$1,'Fielding Data'!$A$1:$H$1,0),0),"Other")</f>
        <v>0</v>
      </c>
      <c r="R3750" s="13">
        <f>IFERROR(VLOOKUP($A3750,'Fielding Data'!$A:$H,MATCH(R$1,'Fielding Data'!$A$1:$H$1,0),0),"Other")</f>
        <v>0</v>
      </c>
      <c r="S3750" s="13">
        <f>IFERROR(VLOOKUP($A3750,'Fielding Data'!$A:$H,MATCH(S$1,'Fielding Data'!$A$1:$H$1,0),0),"Other")</f>
        <v>0</v>
      </c>
      <c r="T3750" s="13">
        <f>IFERROR(VLOOKUP($A3750,'Fielding Data'!$A:$H,MATCH(T$1,'Fielding Data'!$A$1:$H$1,0),0),"Other")</f>
        <v>0</v>
      </c>
      <c r="U3750" s="13">
        <f>SUMIFS('Fielding Data'!E:E,'Fielding Data'!$A:$A,'Hitting Data'!$A3750)</f>
        <v>165</v>
      </c>
      <c r="V3750" s="13">
        <f>SUMIFS('Fielding Data'!F:F,'Fielding Data'!$A:$A,'Hitting Data'!$A3750)</f>
        <v>3</v>
      </c>
      <c r="W3750" s="13">
        <f>SUMIFS('Fielding Data'!G:G,'Fielding Data'!$A:$A,'Hitting Data'!$A3750)</f>
        <v>4</v>
      </c>
      <c r="X3750" s="13">
        <f>SUMIFS('Fielding Data'!H:H,'Fielding Data'!$A:$A,'Hitting Data'!$A3750)</f>
        <v>0</v>
      </c>
    </row>
    <row r="3751" spans="1:24" x14ac:dyDescent="0.3">
      <c r="A3751" s="13" t="str">
        <f t="shared" si="58"/>
        <v>crispco012013</v>
      </c>
      <c r="B3751" s="16" t="s">
        <v>296</v>
      </c>
      <c r="C3751" s="16">
        <v>2013</v>
      </c>
      <c r="D3751" s="16">
        <v>131</v>
      </c>
      <c r="E3751" s="16">
        <v>513</v>
      </c>
      <c r="F3751" s="16">
        <v>93</v>
      </c>
      <c r="G3751" s="16">
        <v>134</v>
      </c>
      <c r="H3751" s="16">
        <v>22</v>
      </c>
      <c r="I3751" s="16">
        <v>3</v>
      </c>
      <c r="J3751" s="16">
        <v>22</v>
      </c>
      <c r="K3751" s="16">
        <v>66</v>
      </c>
      <c r="L3751" s="16">
        <v>21</v>
      </c>
      <c r="M3751" s="16">
        <v>5</v>
      </c>
      <c r="N3751" s="16">
        <v>61</v>
      </c>
      <c r="O3751" s="16">
        <v>65</v>
      </c>
      <c r="P3751" s="13" t="str">
        <f>IFERROR(VLOOKUP($A3751,'Fielding Data'!$A:$H,MATCH(P$1,'Fielding Data'!$A$1:$H$1,0),0),"Other")</f>
        <v>CF</v>
      </c>
      <c r="Q3751" s="13">
        <f>IFERROR(VLOOKUP($A3751,'Fielding Data'!$A:$H,MATCH(Q$1,'Fielding Data'!$A$1:$H$1,0),0),"Other")</f>
        <v>0</v>
      </c>
      <c r="R3751" s="13">
        <f>IFERROR(VLOOKUP($A3751,'Fielding Data'!$A:$H,MATCH(R$1,'Fielding Data'!$A$1:$H$1,0),0),"Other")</f>
        <v>0</v>
      </c>
      <c r="S3751" s="13">
        <f>IFERROR(VLOOKUP($A3751,'Fielding Data'!$A:$H,MATCH(S$1,'Fielding Data'!$A$1:$H$1,0),0),"Other")</f>
        <v>0</v>
      </c>
      <c r="T3751" s="13">
        <f>IFERROR(VLOOKUP($A3751,'Fielding Data'!$A:$H,MATCH(T$1,'Fielding Data'!$A$1:$H$1,0),0),"Other")</f>
        <v>0</v>
      </c>
      <c r="U3751" s="13">
        <f>SUMIFS('Fielding Data'!E:E,'Fielding Data'!$A:$A,'Hitting Data'!$A3751)</f>
        <v>307</v>
      </c>
      <c r="V3751" s="13">
        <f>SUMIFS('Fielding Data'!F:F,'Fielding Data'!$A:$A,'Hitting Data'!$A3751)</f>
        <v>2</v>
      </c>
      <c r="W3751" s="13">
        <f>SUMIFS('Fielding Data'!G:G,'Fielding Data'!$A:$A,'Hitting Data'!$A3751)</f>
        <v>0</v>
      </c>
      <c r="X3751" s="13">
        <f>SUMIFS('Fielding Data'!H:H,'Fielding Data'!$A:$A,'Hitting Data'!$A3751)</f>
        <v>1</v>
      </c>
    </row>
    <row r="3752" spans="1:24" x14ac:dyDescent="0.3">
      <c r="A3752" s="13" t="str">
        <f t="shared" si="58"/>
        <v>crowaa012013</v>
      </c>
      <c r="B3752" s="16" t="s">
        <v>1471</v>
      </c>
      <c r="C3752" s="16">
        <v>2013</v>
      </c>
      <c r="D3752" s="16">
        <v>57</v>
      </c>
      <c r="E3752" s="16">
        <v>0</v>
      </c>
      <c r="F3752" s="16">
        <v>0</v>
      </c>
      <c r="G3752" s="16">
        <v>0</v>
      </c>
      <c r="H3752" s="16">
        <v>0</v>
      </c>
      <c r="I3752" s="16">
        <v>0</v>
      </c>
      <c r="J3752" s="16">
        <v>0</v>
      </c>
      <c r="K3752" s="16">
        <v>0</v>
      </c>
      <c r="L3752" s="16">
        <v>0</v>
      </c>
      <c r="M3752" s="16">
        <v>0</v>
      </c>
      <c r="N3752" s="16">
        <v>0</v>
      </c>
      <c r="O3752" s="16">
        <v>0</v>
      </c>
      <c r="P3752" s="13" t="str">
        <f>IFERROR(VLOOKUP($A3752,'Fielding Data'!$A:$H,MATCH(P$1,'Fielding Data'!$A$1:$H$1,0),0),"Other")</f>
        <v>P</v>
      </c>
      <c r="Q3752" s="13">
        <f>IFERROR(VLOOKUP($A3752,'Fielding Data'!$A:$H,MATCH(Q$1,'Fielding Data'!$A$1:$H$1,0),0),"Other")</f>
        <v>3</v>
      </c>
      <c r="R3752" s="13">
        <f>IFERROR(VLOOKUP($A3752,'Fielding Data'!$A:$H,MATCH(R$1,'Fielding Data'!$A$1:$H$1,0),0),"Other")</f>
        <v>4</v>
      </c>
      <c r="S3752" s="13">
        <f>IFERROR(VLOOKUP($A3752,'Fielding Data'!$A:$H,MATCH(S$1,'Fielding Data'!$A$1:$H$1,0),0),"Other")</f>
        <v>0</v>
      </c>
      <c r="T3752" s="13">
        <f>IFERROR(VLOOKUP($A3752,'Fielding Data'!$A:$H,MATCH(T$1,'Fielding Data'!$A$1:$H$1,0),0),"Other")</f>
        <v>1</v>
      </c>
      <c r="U3752" s="13">
        <f>SUMIFS('Fielding Data'!E:E,'Fielding Data'!$A:$A,'Hitting Data'!$A3752)</f>
        <v>3</v>
      </c>
      <c r="V3752" s="13">
        <f>SUMIFS('Fielding Data'!F:F,'Fielding Data'!$A:$A,'Hitting Data'!$A3752)</f>
        <v>4</v>
      </c>
      <c r="W3752" s="13">
        <f>SUMIFS('Fielding Data'!G:G,'Fielding Data'!$A:$A,'Hitting Data'!$A3752)</f>
        <v>0</v>
      </c>
      <c r="X3752" s="13">
        <f>SUMIFS('Fielding Data'!H:H,'Fielding Data'!$A:$A,'Hitting Data'!$A3752)</f>
        <v>1</v>
      </c>
    </row>
    <row r="3753" spans="1:24" x14ac:dyDescent="0.3">
      <c r="A3753" s="13" t="str">
        <f t="shared" si="58"/>
        <v>crowetr012013</v>
      </c>
      <c r="B3753" s="16" t="s">
        <v>1071</v>
      </c>
      <c r="C3753" s="16">
        <v>2013</v>
      </c>
      <c r="D3753" s="16">
        <v>60</v>
      </c>
      <c r="E3753" s="16">
        <v>165</v>
      </c>
      <c r="F3753" s="16">
        <v>18</v>
      </c>
      <c r="G3753" s="16">
        <v>36</v>
      </c>
      <c r="H3753" s="16">
        <v>7</v>
      </c>
      <c r="I3753" s="16">
        <v>1</v>
      </c>
      <c r="J3753" s="16">
        <v>1</v>
      </c>
      <c r="K3753" s="16">
        <v>13</v>
      </c>
      <c r="L3753" s="16">
        <v>6</v>
      </c>
      <c r="M3753" s="16">
        <v>1</v>
      </c>
      <c r="N3753" s="16">
        <v>16</v>
      </c>
      <c r="O3753" s="16">
        <v>39</v>
      </c>
      <c r="P3753" s="13" t="str">
        <f>IFERROR(VLOOKUP($A3753,'Fielding Data'!$A:$H,MATCH(P$1,'Fielding Data'!$A$1:$H$1,0),0),"Other")</f>
        <v>CF</v>
      </c>
      <c r="Q3753" s="13">
        <f>IFERROR(VLOOKUP($A3753,'Fielding Data'!$A:$H,MATCH(Q$1,'Fielding Data'!$A$1:$H$1,0),0),"Other")</f>
        <v>0</v>
      </c>
      <c r="R3753" s="13">
        <f>IFERROR(VLOOKUP($A3753,'Fielding Data'!$A:$H,MATCH(R$1,'Fielding Data'!$A$1:$H$1,0),0),"Other")</f>
        <v>0</v>
      </c>
      <c r="S3753" s="13">
        <f>IFERROR(VLOOKUP($A3753,'Fielding Data'!$A:$H,MATCH(S$1,'Fielding Data'!$A$1:$H$1,0),0),"Other")</f>
        <v>0</v>
      </c>
      <c r="T3753" s="13">
        <f>IFERROR(VLOOKUP($A3753,'Fielding Data'!$A:$H,MATCH(T$1,'Fielding Data'!$A$1:$H$1,0),0),"Other")</f>
        <v>0</v>
      </c>
      <c r="U3753" s="13">
        <f>SUMIFS('Fielding Data'!E:E,'Fielding Data'!$A:$A,'Hitting Data'!$A3753)</f>
        <v>103</v>
      </c>
      <c r="V3753" s="13">
        <f>SUMIFS('Fielding Data'!F:F,'Fielding Data'!$A:$A,'Hitting Data'!$A3753)</f>
        <v>3</v>
      </c>
      <c r="W3753" s="13">
        <f>SUMIFS('Fielding Data'!G:G,'Fielding Data'!$A:$A,'Hitting Data'!$A3753)</f>
        <v>3</v>
      </c>
      <c r="X3753" s="13">
        <f>SUMIFS('Fielding Data'!H:H,'Fielding Data'!$A:$A,'Hitting Data'!$A3753)</f>
        <v>1</v>
      </c>
    </row>
    <row r="3754" spans="1:24" x14ac:dyDescent="0.3">
      <c r="A3754" s="13" t="str">
        <f t="shared" si="58"/>
        <v>cruzne022013</v>
      </c>
      <c r="B3754" s="16" t="s">
        <v>530</v>
      </c>
      <c r="C3754" s="16">
        <v>2013</v>
      </c>
      <c r="D3754" s="16">
        <v>109</v>
      </c>
      <c r="E3754" s="16">
        <v>413</v>
      </c>
      <c r="F3754" s="16">
        <v>49</v>
      </c>
      <c r="G3754" s="16">
        <v>110</v>
      </c>
      <c r="H3754" s="16">
        <v>18</v>
      </c>
      <c r="I3754" s="16">
        <v>0</v>
      </c>
      <c r="J3754" s="16">
        <v>27</v>
      </c>
      <c r="K3754" s="16">
        <v>76</v>
      </c>
      <c r="L3754" s="16">
        <v>5</v>
      </c>
      <c r="M3754" s="16">
        <v>1</v>
      </c>
      <c r="N3754" s="16">
        <v>35</v>
      </c>
      <c r="O3754" s="16">
        <v>109</v>
      </c>
      <c r="P3754" s="13" t="str">
        <f>IFERROR(VLOOKUP($A3754,'Fielding Data'!$A:$H,MATCH(P$1,'Fielding Data'!$A$1:$H$1,0),0),"Other")</f>
        <v>OF</v>
      </c>
      <c r="Q3754" s="13">
        <f>IFERROR(VLOOKUP($A3754,'Fielding Data'!$A:$H,MATCH(Q$1,'Fielding Data'!$A$1:$H$1,0),0),"Other")</f>
        <v>195</v>
      </c>
      <c r="R3754" s="13">
        <f>IFERROR(VLOOKUP($A3754,'Fielding Data'!$A:$H,MATCH(R$1,'Fielding Data'!$A$1:$H$1,0),0),"Other")</f>
        <v>1</v>
      </c>
      <c r="S3754" s="13">
        <f>IFERROR(VLOOKUP($A3754,'Fielding Data'!$A:$H,MATCH(S$1,'Fielding Data'!$A$1:$H$1,0),0),"Other")</f>
        <v>3</v>
      </c>
      <c r="T3754" s="13">
        <f>IFERROR(VLOOKUP($A3754,'Fielding Data'!$A:$H,MATCH(T$1,'Fielding Data'!$A$1:$H$1,0),0),"Other")</f>
        <v>0</v>
      </c>
      <c r="U3754" s="13">
        <f>SUMIFS('Fielding Data'!E:E,'Fielding Data'!$A:$A,'Hitting Data'!$A3754)</f>
        <v>195</v>
      </c>
      <c r="V3754" s="13">
        <f>SUMIFS('Fielding Data'!F:F,'Fielding Data'!$A:$A,'Hitting Data'!$A3754)</f>
        <v>1</v>
      </c>
      <c r="W3754" s="13">
        <f>SUMIFS('Fielding Data'!G:G,'Fielding Data'!$A:$A,'Hitting Data'!$A3754)</f>
        <v>3</v>
      </c>
      <c r="X3754" s="13">
        <f>SUMIFS('Fielding Data'!H:H,'Fielding Data'!$A:$A,'Hitting Data'!$A3754)</f>
        <v>0</v>
      </c>
    </row>
    <row r="3755" spans="1:24" x14ac:dyDescent="0.3">
      <c r="A3755" s="13" t="str">
        <f t="shared" si="58"/>
        <v>cruzrh012013</v>
      </c>
      <c r="B3755" s="16" t="s">
        <v>1694</v>
      </c>
      <c r="C3755" s="16">
        <v>2013</v>
      </c>
      <c r="D3755" s="16">
        <v>20</v>
      </c>
      <c r="E3755" s="16">
        <v>0</v>
      </c>
      <c r="F3755" s="16">
        <v>0</v>
      </c>
      <c r="G3755" s="16">
        <v>0</v>
      </c>
      <c r="H3755" s="16">
        <v>0</v>
      </c>
      <c r="I3755" s="16">
        <v>0</v>
      </c>
      <c r="J3755" s="16">
        <v>0</v>
      </c>
      <c r="K3755" s="16">
        <v>0</v>
      </c>
      <c r="L3755" s="16">
        <v>0</v>
      </c>
      <c r="M3755" s="16">
        <v>0</v>
      </c>
      <c r="N3755" s="16">
        <v>0</v>
      </c>
      <c r="O3755" s="16">
        <v>0</v>
      </c>
      <c r="P3755" s="13" t="str">
        <f>IFERROR(VLOOKUP($A3755,'Fielding Data'!$A:$H,MATCH(P$1,'Fielding Data'!$A$1:$H$1,0),0),"Other")</f>
        <v>P</v>
      </c>
      <c r="Q3755" s="13">
        <f>IFERROR(VLOOKUP($A3755,'Fielding Data'!$A:$H,MATCH(Q$1,'Fielding Data'!$A$1:$H$1,0),0),"Other")</f>
        <v>0</v>
      </c>
      <c r="R3755" s="13">
        <f>IFERROR(VLOOKUP($A3755,'Fielding Data'!$A:$H,MATCH(R$1,'Fielding Data'!$A$1:$H$1,0),0),"Other")</f>
        <v>1</v>
      </c>
      <c r="S3755" s="13">
        <f>IFERROR(VLOOKUP($A3755,'Fielding Data'!$A:$H,MATCH(S$1,'Fielding Data'!$A$1:$H$1,0),0),"Other")</f>
        <v>0</v>
      </c>
      <c r="T3755" s="13">
        <f>IFERROR(VLOOKUP($A3755,'Fielding Data'!$A:$H,MATCH(T$1,'Fielding Data'!$A$1:$H$1,0),0),"Other")</f>
        <v>0</v>
      </c>
      <c r="U3755" s="13">
        <f>SUMIFS('Fielding Data'!E:E,'Fielding Data'!$A:$A,'Hitting Data'!$A3755)</f>
        <v>0</v>
      </c>
      <c r="V3755" s="13">
        <f>SUMIFS('Fielding Data'!F:F,'Fielding Data'!$A:$A,'Hitting Data'!$A3755)</f>
        <v>1</v>
      </c>
      <c r="W3755" s="13">
        <f>SUMIFS('Fielding Data'!G:G,'Fielding Data'!$A:$A,'Hitting Data'!$A3755)</f>
        <v>0</v>
      </c>
      <c r="X3755" s="13">
        <f>SUMIFS('Fielding Data'!H:H,'Fielding Data'!$A:$A,'Hitting Data'!$A3755)</f>
        <v>0</v>
      </c>
    </row>
    <row r="3756" spans="1:24" x14ac:dyDescent="0.3">
      <c r="A3756" s="13" t="str">
        <f t="shared" si="58"/>
        <v>cruzto032013</v>
      </c>
      <c r="B3756" s="16" t="s">
        <v>1472</v>
      </c>
      <c r="C3756" s="16">
        <v>2013</v>
      </c>
      <c r="D3756" s="16">
        <v>51</v>
      </c>
      <c r="E3756" s="16">
        <v>123</v>
      </c>
      <c r="F3756" s="16">
        <v>13</v>
      </c>
      <c r="G3756" s="16">
        <v>25</v>
      </c>
      <c r="H3756" s="16">
        <v>6</v>
      </c>
      <c r="I3756" s="16">
        <v>1</v>
      </c>
      <c r="J3756" s="16">
        <v>1</v>
      </c>
      <c r="K3756" s="16">
        <v>13</v>
      </c>
      <c r="L3756" s="16">
        <v>0</v>
      </c>
      <c r="M3756" s="16">
        <v>0</v>
      </c>
      <c r="N3756" s="16">
        <v>4</v>
      </c>
      <c r="O3756" s="16">
        <v>25</v>
      </c>
      <c r="P3756" s="13" t="str">
        <f>IFERROR(VLOOKUP($A3756,'Fielding Data'!$A:$H,MATCH(P$1,'Fielding Data'!$A$1:$H$1,0),0),"Other")</f>
        <v>3B</v>
      </c>
      <c r="Q3756" s="13">
        <f>IFERROR(VLOOKUP($A3756,'Fielding Data'!$A:$H,MATCH(Q$1,'Fielding Data'!$A$1:$H$1,0),0),"Other")</f>
        <v>0</v>
      </c>
      <c r="R3756" s="13">
        <f>IFERROR(VLOOKUP($A3756,'Fielding Data'!$A:$H,MATCH(R$1,'Fielding Data'!$A$1:$H$1,0),0),"Other")</f>
        <v>1</v>
      </c>
      <c r="S3756" s="13">
        <f>IFERROR(VLOOKUP($A3756,'Fielding Data'!$A:$H,MATCH(S$1,'Fielding Data'!$A$1:$H$1,0),0),"Other")</f>
        <v>0</v>
      </c>
      <c r="T3756" s="13">
        <f>IFERROR(VLOOKUP($A3756,'Fielding Data'!$A:$H,MATCH(T$1,'Fielding Data'!$A$1:$H$1,0),0),"Other")</f>
        <v>0</v>
      </c>
      <c r="U3756" s="13">
        <f>SUMIFS('Fielding Data'!E:E,'Fielding Data'!$A:$A,'Hitting Data'!$A3756)</f>
        <v>234</v>
      </c>
      <c r="V3756" s="13">
        <f>SUMIFS('Fielding Data'!F:F,'Fielding Data'!$A:$A,'Hitting Data'!$A3756)</f>
        <v>15</v>
      </c>
      <c r="W3756" s="13">
        <f>SUMIFS('Fielding Data'!G:G,'Fielding Data'!$A:$A,'Hitting Data'!$A3756)</f>
        <v>1</v>
      </c>
      <c r="X3756" s="13">
        <f>SUMIFS('Fielding Data'!H:H,'Fielding Data'!$A:$A,'Hitting Data'!$A3756)</f>
        <v>1</v>
      </c>
    </row>
    <row r="3757" spans="1:24" x14ac:dyDescent="0.3">
      <c r="A3757" s="13" t="str">
        <f t="shared" si="58"/>
        <v>cuddymi012013</v>
      </c>
      <c r="B3757" s="16" t="s">
        <v>238</v>
      </c>
      <c r="C3757" s="16">
        <v>2013</v>
      </c>
      <c r="D3757" s="16">
        <v>130</v>
      </c>
      <c r="E3757" s="16">
        <v>489</v>
      </c>
      <c r="F3757" s="16">
        <v>74</v>
      </c>
      <c r="G3757" s="16">
        <v>162</v>
      </c>
      <c r="H3757" s="16">
        <v>31</v>
      </c>
      <c r="I3757" s="16">
        <v>3</v>
      </c>
      <c r="J3757" s="16">
        <v>20</v>
      </c>
      <c r="K3757" s="16">
        <v>84</v>
      </c>
      <c r="L3757" s="16">
        <v>10</v>
      </c>
      <c r="M3757" s="16">
        <v>3</v>
      </c>
      <c r="N3757" s="16">
        <v>46</v>
      </c>
      <c r="O3757" s="16">
        <v>100</v>
      </c>
      <c r="P3757" s="13" t="str">
        <f>IFERROR(VLOOKUP($A3757,'Fielding Data'!$A:$H,MATCH(P$1,'Fielding Data'!$A$1:$H$1,0),0),"Other")</f>
        <v>1B</v>
      </c>
      <c r="Q3757" s="13">
        <f>IFERROR(VLOOKUP($A3757,'Fielding Data'!$A:$H,MATCH(Q$1,'Fielding Data'!$A$1:$H$1,0),0),"Other")</f>
        <v>112</v>
      </c>
      <c r="R3757" s="13">
        <f>IFERROR(VLOOKUP($A3757,'Fielding Data'!$A:$H,MATCH(R$1,'Fielding Data'!$A$1:$H$1,0),0),"Other")</f>
        <v>6</v>
      </c>
      <c r="S3757" s="13">
        <f>IFERROR(VLOOKUP($A3757,'Fielding Data'!$A:$H,MATCH(S$1,'Fielding Data'!$A$1:$H$1,0),0),"Other")</f>
        <v>0</v>
      </c>
      <c r="T3757" s="13">
        <f>IFERROR(VLOOKUP($A3757,'Fielding Data'!$A:$H,MATCH(T$1,'Fielding Data'!$A$1:$H$1,0),0),"Other")</f>
        <v>15</v>
      </c>
      <c r="U3757" s="13">
        <f>SUMIFS('Fielding Data'!E:E,'Fielding Data'!$A:$A,'Hitting Data'!$A3757)</f>
        <v>303</v>
      </c>
      <c r="V3757" s="13">
        <f>SUMIFS('Fielding Data'!F:F,'Fielding Data'!$A:$A,'Hitting Data'!$A3757)</f>
        <v>12</v>
      </c>
      <c r="W3757" s="13">
        <f>SUMIFS('Fielding Data'!G:G,'Fielding Data'!$A:$A,'Hitting Data'!$A3757)</f>
        <v>2</v>
      </c>
      <c r="X3757" s="13">
        <f>SUMIFS('Fielding Data'!H:H,'Fielding Data'!$A:$A,'Hitting Data'!$A3757)</f>
        <v>16</v>
      </c>
    </row>
    <row r="3758" spans="1:24" x14ac:dyDescent="0.3">
      <c r="A3758" s="13" t="str">
        <f t="shared" si="58"/>
        <v>cuetojo012013</v>
      </c>
      <c r="B3758" s="16" t="s">
        <v>907</v>
      </c>
      <c r="C3758" s="16">
        <v>2013</v>
      </c>
      <c r="D3758" s="16">
        <v>11</v>
      </c>
      <c r="E3758" s="16">
        <v>20</v>
      </c>
      <c r="F3758" s="16">
        <v>1</v>
      </c>
      <c r="G3758" s="16">
        <v>3</v>
      </c>
      <c r="H3758" s="16">
        <v>0</v>
      </c>
      <c r="I3758" s="16">
        <v>0</v>
      </c>
      <c r="J3758" s="16">
        <v>0</v>
      </c>
      <c r="K3758" s="16">
        <v>1</v>
      </c>
      <c r="L3758" s="16">
        <v>0</v>
      </c>
      <c r="M3758" s="16">
        <v>0</v>
      </c>
      <c r="N3758" s="16">
        <v>0</v>
      </c>
      <c r="O3758" s="16">
        <v>5</v>
      </c>
      <c r="P3758" s="13" t="str">
        <f>IFERROR(VLOOKUP($A3758,'Fielding Data'!$A:$H,MATCH(P$1,'Fielding Data'!$A$1:$H$1,0),0),"Other")</f>
        <v>P</v>
      </c>
      <c r="Q3758" s="13">
        <f>IFERROR(VLOOKUP($A3758,'Fielding Data'!$A:$H,MATCH(Q$1,'Fielding Data'!$A$1:$H$1,0),0),"Other")</f>
        <v>7</v>
      </c>
      <c r="R3758" s="13">
        <f>IFERROR(VLOOKUP($A3758,'Fielding Data'!$A:$H,MATCH(R$1,'Fielding Data'!$A$1:$H$1,0),0),"Other")</f>
        <v>8</v>
      </c>
      <c r="S3758" s="13">
        <f>IFERROR(VLOOKUP($A3758,'Fielding Data'!$A:$H,MATCH(S$1,'Fielding Data'!$A$1:$H$1,0),0),"Other")</f>
        <v>1</v>
      </c>
      <c r="T3758" s="13">
        <f>IFERROR(VLOOKUP($A3758,'Fielding Data'!$A:$H,MATCH(T$1,'Fielding Data'!$A$1:$H$1,0),0),"Other")</f>
        <v>0</v>
      </c>
      <c r="U3758" s="13">
        <f>SUMIFS('Fielding Data'!E:E,'Fielding Data'!$A:$A,'Hitting Data'!$A3758)</f>
        <v>7</v>
      </c>
      <c r="V3758" s="13">
        <f>SUMIFS('Fielding Data'!F:F,'Fielding Data'!$A:$A,'Hitting Data'!$A3758)</f>
        <v>8</v>
      </c>
      <c r="W3758" s="13">
        <f>SUMIFS('Fielding Data'!G:G,'Fielding Data'!$A:$A,'Hitting Data'!$A3758)</f>
        <v>1</v>
      </c>
      <c r="X3758" s="13">
        <f>SUMIFS('Fielding Data'!H:H,'Fielding Data'!$A:$A,'Hitting Data'!$A3758)</f>
        <v>0</v>
      </c>
    </row>
    <row r="3759" spans="1:24" x14ac:dyDescent="0.3">
      <c r="A3759" s="13" t="str">
        <f t="shared" si="58"/>
        <v>culbech012013</v>
      </c>
      <c r="B3759" s="16" t="s">
        <v>1695</v>
      </c>
      <c r="C3759" s="16">
        <v>2013</v>
      </c>
      <c r="D3759" s="16">
        <v>47</v>
      </c>
      <c r="E3759" s="16">
        <v>99</v>
      </c>
      <c r="F3759" s="16">
        <v>12</v>
      </c>
      <c r="G3759" s="16">
        <v>29</v>
      </c>
      <c r="H3759" s="16">
        <v>5</v>
      </c>
      <c r="I3759" s="16">
        <v>0</v>
      </c>
      <c r="J3759" s="16">
        <v>2</v>
      </c>
      <c r="K3759" s="16">
        <v>12</v>
      </c>
      <c r="L3759" s="16">
        <v>5</v>
      </c>
      <c r="M3759" s="16">
        <v>1</v>
      </c>
      <c r="N3759" s="16">
        <v>4</v>
      </c>
      <c r="O3759" s="16">
        <v>23</v>
      </c>
      <c r="P3759" s="13" t="str">
        <f>IFERROR(VLOOKUP($A3759,'Fielding Data'!$A:$H,MATCH(P$1,'Fielding Data'!$A$1:$H$1,0),0),"Other")</f>
        <v>2B</v>
      </c>
      <c r="Q3759" s="13">
        <f>IFERROR(VLOOKUP($A3759,'Fielding Data'!$A:$H,MATCH(Q$1,'Fielding Data'!$A$1:$H$1,0),0),"Other")</f>
        <v>3</v>
      </c>
      <c r="R3759" s="13">
        <f>IFERROR(VLOOKUP($A3759,'Fielding Data'!$A:$H,MATCH(R$1,'Fielding Data'!$A$1:$H$1,0),0),"Other")</f>
        <v>3</v>
      </c>
      <c r="S3759" s="13">
        <f>IFERROR(VLOOKUP($A3759,'Fielding Data'!$A:$H,MATCH(S$1,'Fielding Data'!$A$1:$H$1,0),0),"Other")</f>
        <v>1</v>
      </c>
      <c r="T3759" s="13">
        <f>IFERROR(VLOOKUP($A3759,'Fielding Data'!$A:$H,MATCH(T$1,'Fielding Data'!$A$1:$H$1,0),0),"Other")</f>
        <v>1</v>
      </c>
      <c r="U3759" s="13">
        <f>SUMIFS('Fielding Data'!E:E,'Fielding Data'!$A:$A,'Hitting Data'!$A3759)</f>
        <v>42</v>
      </c>
      <c r="V3759" s="13">
        <f>SUMIFS('Fielding Data'!F:F,'Fielding Data'!$A:$A,'Hitting Data'!$A3759)</f>
        <v>5</v>
      </c>
      <c r="W3759" s="13">
        <f>SUMIFS('Fielding Data'!G:G,'Fielding Data'!$A:$A,'Hitting Data'!$A3759)</f>
        <v>2</v>
      </c>
      <c r="X3759" s="13">
        <f>SUMIFS('Fielding Data'!H:H,'Fielding Data'!$A:$A,'Hitting Data'!$A3759)</f>
        <v>2</v>
      </c>
    </row>
    <row r="3760" spans="1:24" x14ac:dyDescent="0.3">
      <c r="A3760" s="13" t="str">
        <f t="shared" si="58"/>
        <v>cumptbr012013</v>
      </c>
      <c r="B3760" s="16" t="s">
        <v>1909</v>
      </c>
      <c r="C3760" s="16">
        <v>2013</v>
      </c>
      <c r="D3760" s="16">
        <v>6</v>
      </c>
      <c r="E3760" s="16">
        <v>9</v>
      </c>
      <c r="F3760" s="16">
        <v>0</v>
      </c>
      <c r="G3760" s="16">
        <v>0</v>
      </c>
      <c r="H3760" s="16">
        <v>0</v>
      </c>
      <c r="I3760" s="16">
        <v>0</v>
      </c>
      <c r="J3760" s="16">
        <v>0</v>
      </c>
      <c r="K3760" s="16">
        <v>0</v>
      </c>
      <c r="L3760" s="16">
        <v>0</v>
      </c>
      <c r="M3760" s="16">
        <v>0</v>
      </c>
      <c r="N3760" s="16">
        <v>1</v>
      </c>
      <c r="O3760" s="16">
        <v>4</v>
      </c>
      <c r="P3760" s="13" t="str">
        <f>IFERROR(VLOOKUP($A3760,'Fielding Data'!$A:$H,MATCH(P$1,'Fielding Data'!$A$1:$H$1,0),0),"Other")</f>
        <v>P</v>
      </c>
      <c r="Q3760" s="13">
        <f>IFERROR(VLOOKUP($A3760,'Fielding Data'!$A:$H,MATCH(Q$1,'Fielding Data'!$A$1:$H$1,0),0),"Other")</f>
        <v>2</v>
      </c>
      <c r="R3760" s="13">
        <f>IFERROR(VLOOKUP($A3760,'Fielding Data'!$A:$H,MATCH(R$1,'Fielding Data'!$A$1:$H$1,0),0),"Other")</f>
        <v>1</v>
      </c>
      <c r="S3760" s="13">
        <f>IFERROR(VLOOKUP($A3760,'Fielding Data'!$A:$H,MATCH(S$1,'Fielding Data'!$A$1:$H$1,0),0),"Other")</f>
        <v>0</v>
      </c>
      <c r="T3760" s="13">
        <f>IFERROR(VLOOKUP($A3760,'Fielding Data'!$A:$H,MATCH(T$1,'Fielding Data'!$A$1:$H$1,0),0),"Other")</f>
        <v>0</v>
      </c>
      <c r="U3760" s="13">
        <f>SUMIFS('Fielding Data'!E:E,'Fielding Data'!$A:$A,'Hitting Data'!$A3760)</f>
        <v>2</v>
      </c>
      <c r="V3760" s="13">
        <f>SUMIFS('Fielding Data'!F:F,'Fielding Data'!$A:$A,'Hitting Data'!$A3760)</f>
        <v>1</v>
      </c>
      <c r="W3760" s="13">
        <f>SUMIFS('Fielding Data'!G:G,'Fielding Data'!$A:$A,'Hitting Data'!$A3760)</f>
        <v>0</v>
      </c>
      <c r="X3760" s="13">
        <f>SUMIFS('Fielding Data'!H:H,'Fielding Data'!$A:$A,'Hitting Data'!$A3760)</f>
        <v>0</v>
      </c>
    </row>
    <row r="3761" spans="1:24" x14ac:dyDescent="0.3">
      <c r="A3761" s="13" t="str">
        <f t="shared" si="58"/>
        <v>cunnito012013</v>
      </c>
      <c r="B3761" s="16" t="s">
        <v>1910</v>
      </c>
      <c r="C3761" s="16">
        <v>2013</v>
      </c>
      <c r="D3761" s="16">
        <v>8</v>
      </c>
      <c r="E3761" s="16">
        <v>8</v>
      </c>
      <c r="F3761" s="16">
        <v>2</v>
      </c>
      <c r="G3761" s="16">
        <v>2</v>
      </c>
      <c r="H3761" s="16">
        <v>0</v>
      </c>
      <c r="I3761" s="16">
        <v>0</v>
      </c>
      <c r="J3761" s="16">
        <v>0</v>
      </c>
      <c r="K3761" s="16">
        <v>0</v>
      </c>
      <c r="L3761" s="16">
        <v>0</v>
      </c>
      <c r="M3761" s="16">
        <v>0</v>
      </c>
      <c r="N3761" s="16">
        <v>0</v>
      </c>
      <c r="O3761" s="16">
        <v>3</v>
      </c>
      <c r="P3761" s="13" t="str">
        <f>IFERROR(VLOOKUP($A3761,'Fielding Data'!$A:$H,MATCH(P$1,'Fielding Data'!$A$1:$H$1,0),0),"Other")</f>
        <v>LF</v>
      </c>
      <c r="Q3761" s="13">
        <f>IFERROR(VLOOKUP($A3761,'Fielding Data'!$A:$H,MATCH(Q$1,'Fielding Data'!$A$1:$H$1,0),0),"Other")</f>
        <v>0</v>
      </c>
      <c r="R3761" s="13">
        <f>IFERROR(VLOOKUP($A3761,'Fielding Data'!$A:$H,MATCH(R$1,'Fielding Data'!$A$1:$H$1,0),0),"Other")</f>
        <v>0</v>
      </c>
      <c r="S3761" s="13">
        <f>IFERROR(VLOOKUP($A3761,'Fielding Data'!$A:$H,MATCH(S$1,'Fielding Data'!$A$1:$H$1,0),0),"Other")</f>
        <v>0</v>
      </c>
      <c r="T3761" s="13">
        <f>IFERROR(VLOOKUP($A3761,'Fielding Data'!$A:$H,MATCH(T$1,'Fielding Data'!$A$1:$H$1,0),0),"Other")</f>
        <v>0</v>
      </c>
      <c r="U3761" s="13">
        <f>SUMIFS('Fielding Data'!E:E,'Fielding Data'!$A:$A,'Hitting Data'!$A3761)</f>
        <v>0</v>
      </c>
      <c r="V3761" s="13">
        <f>SUMIFS('Fielding Data'!F:F,'Fielding Data'!$A:$A,'Hitting Data'!$A3761)</f>
        <v>0</v>
      </c>
      <c r="W3761" s="13">
        <f>SUMIFS('Fielding Data'!G:G,'Fielding Data'!$A:$A,'Hitting Data'!$A3761)</f>
        <v>0</v>
      </c>
      <c r="X3761" s="13">
        <f>SUMIFS('Fielding Data'!H:H,'Fielding Data'!$A:$A,'Hitting Data'!$A3761)</f>
        <v>0</v>
      </c>
    </row>
    <row r="3762" spans="1:24" x14ac:dyDescent="0.3">
      <c r="A3762" s="13" t="str">
        <f t="shared" si="58"/>
        <v>curtije012013</v>
      </c>
      <c r="B3762" s="16" t="s">
        <v>1911</v>
      </c>
      <c r="C3762" s="16">
        <v>2013</v>
      </c>
      <c r="D3762" s="16">
        <v>5</v>
      </c>
      <c r="E3762" s="16">
        <v>3</v>
      </c>
      <c r="F3762" s="16">
        <v>0</v>
      </c>
      <c r="G3762" s="16">
        <v>0</v>
      </c>
      <c r="H3762" s="16">
        <v>0</v>
      </c>
      <c r="I3762" s="16">
        <v>0</v>
      </c>
      <c r="J3762" s="16">
        <v>0</v>
      </c>
      <c r="K3762" s="16">
        <v>0</v>
      </c>
      <c r="L3762" s="16">
        <v>0</v>
      </c>
      <c r="M3762" s="16">
        <v>0</v>
      </c>
      <c r="N3762" s="16">
        <v>1</v>
      </c>
      <c r="O3762" s="16">
        <v>1</v>
      </c>
      <c r="P3762" s="13" t="str">
        <f>IFERROR(VLOOKUP($A3762,'Fielding Data'!$A:$H,MATCH(P$1,'Fielding Data'!$A$1:$H$1,0),0),"Other")</f>
        <v>LF</v>
      </c>
      <c r="Q3762" s="13">
        <f>IFERROR(VLOOKUP($A3762,'Fielding Data'!$A:$H,MATCH(Q$1,'Fielding Data'!$A$1:$H$1,0),0),"Other")</f>
        <v>0</v>
      </c>
      <c r="R3762" s="13">
        <f>IFERROR(VLOOKUP($A3762,'Fielding Data'!$A:$H,MATCH(R$1,'Fielding Data'!$A$1:$H$1,0),0),"Other")</f>
        <v>0</v>
      </c>
      <c r="S3762" s="13">
        <f>IFERROR(VLOOKUP($A3762,'Fielding Data'!$A:$H,MATCH(S$1,'Fielding Data'!$A$1:$H$1,0),0),"Other")</f>
        <v>0</v>
      </c>
      <c r="T3762" s="13">
        <f>IFERROR(VLOOKUP($A3762,'Fielding Data'!$A:$H,MATCH(T$1,'Fielding Data'!$A$1:$H$1,0),0),"Other")</f>
        <v>0</v>
      </c>
      <c r="U3762" s="13">
        <f>SUMIFS('Fielding Data'!E:E,'Fielding Data'!$A:$A,'Hitting Data'!$A3762)</f>
        <v>0</v>
      </c>
      <c r="V3762" s="13">
        <f>SUMIFS('Fielding Data'!F:F,'Fielding Data'!$A:$A,'Hitting Data'!$A3762)</f>
        <v>0</v>
      </c>
      <c r="W3762" s="13">
        <f>SUMIFS('Fielding Data'!G:G,'Fielding Data'!$A:$A,'Hitting Data'!$A3762)</f>
        <v>0</v>
      </c>
      <c r="X3762" s="13">
        <f>SUMIFS('Fielding Data'!H:H,'Fielding Data'!$A:$A,'Hitting Data'!$A3762)</f>
        <v>0</v>
      </c>
    </row>
    <row r="3763" spans="1:24" x14ac:dyDescent="0.3">
      <c r="A3763" s="13" t="str">
        <f t="shared" si="58"/>
        <v>daleyma012013</v>
      </c>
      <c r="B3763" s="16" t="s">
        <v>1072</v>
      </c>
      <c r="C3763" s="16">
        <v>2013</v>
      </c>
      <c r="D3763" s="16">
        <v>7</v>
      </c>
      <c r="E3763" s="16">
        <v>0</v>
      </c>
      <c r="F3763" s="16">
        <v>0</v>
      </c>
      <c r="G3763" s="16">
        <v>0</v>
      </c>
      <c r="H3763" s="16">
        <v>0</v>
      </c>
      <c r="I3763" s="16">
        <v>0</v>
      </c>
      <c r="J3763" s="16">
        <v>0</v>
      </c>
      <c r="K3763" s="16">
        <v>0</v>
      </c>
      <c r="L3763" s="16">
        <v>0</v>
      </c>
      <c r="M3763" s="16">
        <v>0</v>
      </c>
      <c r="N3763" s="16">
        <v>0</v>
      </c>
      <c r="O3763" s="16">
        <v>0</v>
      </c>
      <c r="P3763" s="13" t="str">
        <f>IFERROR(VLOOKUP($A3763,'Fielding Data'!$A:$H,MATCH(P$1,'Fielding Data'!$A$1:$H$1,0),0),"Other")</f>
        <v>P</v>
      </c>
      <c r="Q3763" s="13">
        <f>IFERROR(VLOOKUP($A3763,'Fielding Data'!$A:$H,MATCH(Q$1,'Fielding Data'!$A$1:$H$1,0),0),"Other")</f>
        <v>0</v>
      </c>
      <c r="R3763" s="13">
        <f>IFERROR(VLOOKUP($A3763,'Fielding Data'!$A:$H,MATCH(R$1,'Fielding Data'!$A$1:$H$1,0),0),"Other")</f>
        <v>1</v>
      </c>
      <c r="S3763" s="13">
        <f>IFERROR(VLOOKUP($A3763,'Fielding Data'!$A:$H,MATCH(S$1,'Fielding Data'!$A$1:$H$1,0),0),"Other")</f>
        <v>0</v>
      </c>
      <c r="T3763" s="13">
        <f>IFERROR(VLOOKUP($A3763,'Fielding Data'!$A:$H,MATCH(T$1,'Fielding Data'!$A$1:$H$1,0),0),"Other")</f>
        <v>0</v>
      </c>
      <c r="U3763" s="13">
        <f>SUMIFS('Fielding Data'!E:E,'Fielding Data'!$A:$A,'Hitting Data'!$A3763)</f>
        <v>0</v>
      </c>
      <c r="V3763" s="13">
        <f>SUMIFS('Fielding Data'!F:F,'Fielding Data'!$A:$A,'Hitting Data'!$A3763)</f>
        <v>1</v>
      </c>
      <c r="W3763" s="13">
        <f>SUMIFS('Fielding Data'!G:G,'Fielding Data'!$A:$A,'Hitting Data'!$A3763)</f>
        <v>0</v>
      </c>
      <c r="X3763" s="13">
        <f>SUMIFS('Fielding Data'!H:H,'Fielding Data'!$A:$A,'Hitting Data'!$A3763)</f>
        <v>0</v>
      </c>
    </row>
    <row r="3764" spans="1:24" x14ac:dyDescent="0.3">
      <c r="A3764" s="13" t="str">
        <f t="shared" si="58"/>
        <v>danksjo012013</v>
      </c>
      <c r="B3764" s="16" t="s">
        <v>775</v>
      </c>
      <c r="C3764" s="16">
        <v>2013</v>
      </c>
      <c r="D3764" s="16">
        <v>22</v>
      </c>
      <c r="E3764" s="16">
        <v>2</v>
      </c>
      <c r="F3764" s="16">
        <v>0</v>
      </c>
      <c r="G3764" s="16">
        <v>0</v>
      </c>
      <c r="H3764" s="16">
        <v>0</v>
      </c>
      <c r="I3764" s="16">
        <v>0</v>
      </c>
      <c r="J3764" s="16">
        <v>0</v>
      </c>
      <c r="K3764" s="16">
        <v>0</v>
      </c>
      <c r="L3764" s="16">
        <v>0</v>
      </c>
      <c r="M3764" s="16">
        <v>0</v>
      </c>
      <c r="N3764" s="16">
        <v>0</v>
      </c>
      <c r="O3764" s="16">
        <v>1</v>
      </c>
      <c r="P3764" s="13" t="str">
        <f>IFERROR(VLOOKUP($A3764,'Fielding Data'!$A:$H,MATCH(P$1,'Fielding Data'!$A$1:$H$1,0),0),"Other")</f>
        <v>P</v>
      </c>
      <c r="Q3764" s="13">
        <f>IFERROR(VLOOKUP($A3764,'Fielding Data'!$A:$H,MATCH(Q$1,'Fielding Data'!$A$1:$H$1,0),0),"Other")</f>
        <v>8</v>
      </c>
      <c r="R3764" s="13">
        <f>IFERROR(VLOOKUP($A3764,'Fielding Data'!$A:$H,MATCH(R$1,'Fielding Data'!$A$1:$H$1,0),0),"Other")</f>
        <v>13</v>
      </c>
      <c r="S3764" s="13">
        <f>IFERROR(VLOOKUP($A3764,'Fielding Data'!$A:$H,MATCH(S$1,'Fielding Data'!$A$1:$H$1,0),0),"Other")</f>
        <v>0</v>
      </c>
      <c r="T3764" s="13">
        <f>IFERROR(VLOOKUP($A3764,'Fielding Data'!$A:$H,MATCH(T$1,'Fielding Data'!$A$1:$H$1,0),0),"Other")</f>
        <v>1</v>
      </c>
      <c r="U3764" s="13">
        <f>SUMIFS('Fielding Data'!E:E,'Fielding Data'!$A:$A,'Hitting Data'!$A3764)</f>
        <v>8</v>
      </c>
      <c r="V3764" s="13">
        <f>SUMIFS('Fielding Data'!F:F,'Fielding Data'!$A:$A,'Hitting Data'!$A3764)</f>
        <v>13</v>
      </c>
      <c r="W3764" s="13">
        <f>SUMIFS('Fielding Data'!G:G,'Fielding Data'!$A:$A,'Hitting Data'!$A3764)</f>
        <v>0</v>
      </c>
      <c r="X3764" s="13">
        <f>SUMIFS('Fielding Data'!H:H,'Fielding Data'!$A:$A,'Hitting Data'!$A3764)</f>
        <v>1</v>
      </c>
    </row>
    <row r="3765" spans="1:24" x14ac:dyDescent="0.3">
      <c r="A3765" s="13" t="str">
        <f t="shared" si="58"/>
        <v>danksjo022013</v>
      </c>
      <c r="B3765" s="16" t="s">
        <v>1696</v>
      </c>
      <c r="C3765" s="16">
        <v>2013</v>
      </c>
      <c r="D3765" s="16">
        <v>79</v>
      </c>
      <c r="E3765" s="16">
        <v>160</v>
      </c>
      <c r="F3765" s="16">
        <v>15</v>
      </c>
      <c r="G3765" s="16">
        <v>37</v>
      </c>
      <c r="H3765" s="16">
        <v>7</v>
      </c>
      <c r="I3765" s="16">
        <v>0</v>
      </c>
      <c r="J3765" s="16">
        <v>5</v>
      </c>
      <c r="K3765" s="16">
        <v>12</v>
      </c>
      <c r="L3765" s="16">
        <v>7</v>
      </c>
      <c r="M3765" s="16">
        <v>2</v>
      </c>
      <c r="N3765" s="16">
        <v>18</v>
      </c>
      <c r="O3765" s="16">
        <v>57</v>
      </c>
      <c r="P3765" s="13" t="str">
        <f>IFERROR(VLOOKUP($A3765,'Fielding Data'!$A:$H,MATCH(P$1,'Fielding Data'!$A$1:$H$1,0),0),"Other")</f>
        <v>CF</v>
      </c>
      <c r="Q3765" s="13">
        <f>IFERROR(VLOOKUP($A3765,'Fielding Data'!$A:$H,MATCH(Q$1,'Fielding Data'!$A$1:$H$1,0),0),"Other")</f>
        <v>0</v>
      </c>
      <c r="R3765" s="13">
        <f>IFERROR(VLOOKUP($A3765,'Fielding Data'!$A:$H,MATCH(R$1,'Fielding Data'!$A$1:$H$1,0),0),"Other")</f>
        <v>0</v>
      </c>
      <c r="S3765" s="13">
        <f>IFERROR(VLOOKUP($A3765,'Fielding Data'!$A:$H,MATCH(S$1,'Fielding Data'!$A$1:$H$1,0),0),"Other")</f>
        <v>0</v>
      </c>
      <c r="T3765" s="13">
        <f>IFERROR(VLOOKUP($A3765,'Fielding Data'!$A:$H,MATCH(T$1,'Fielding Data'!$A$1:$H$1,0),0),"Other")</f>
        <v>0</v>
      </c>
      <c r="U3765" s="13">
        <f>SUMIFS('Fielding Data'!E:E,'Fielding Data'!$A:$A,'Hitting Data'!$A3765)</f>
        <v>100</v>
      </c>
      <c r="V3765" s="13">
        <f>SUMIFS('Fielding Data'!F:F,'Fielding Data'!$A:$A,'Hitting Data'!$A3765)</f>
        <v>1</v>
      </c>
      <c r="W3765" s="13">
        <f>SUMIFS('Fielding Data'!G:G,'Fielding Data'!$A:$A,'Hitting Data'!$A3765)</f>
        <v>1</v>
      </c>
      <c r="X3765" s="13">
        <f>SUMIFS('Fielding Data'!H:H,'Fielding Data'!$A:$A,'Hitting Data'!$A3765)</f>
        <v>1</v>
      </c>
    </row>
    <row r="3766" spans="1:24" x14ac:dyDescent="0.3">
      <c r="A3766" s="13" t="str">
        <f t="shared" si="58"/>
        <v>darnatr012013</v>
      </c>
      <c r="B3766" s="16" t="s">
        <v>1912</v>
      </c>
      <c r="C3766" s="16">
        <v>2013</v>
      </c>
      <c r="D3766" s="16">
        <v>31</v>
      </c>
      <c r="E3766" s="16">
        <v>99</v>
      </c>
      <c r="F3766" s="16">
        <v>4</v>
      </c>
      <c r="G3766" s="16">
        <v>20</v>
      </c>
      <c r="H3766" s="16">
        <v>3</v>
      </c>
      <c r="I3766" s="16">
        <v>0</v>
      </c>
      <c r="J3766" s="16">
        <v>1</v>
      </c>
      <c r="K3766" s="16">
        <v>5</v>
      </c>
      <c r="L3766" s="16">
        <v>0</v>
      </c>
      <c r="M3766" s="16">
        <v>0</v>
      </c>
      <c r="N3766" s="16">
        <v>12</v>
      </c>
      <c r="O3766" s="16">
        <v>21</v>
      </c>
      <c r="P3766" s="13" t="str">
        <f>IFERROR(VLOOKUP($A3766,'Fielding Data'!$A:$H,MATCH(P$1,'Fielding Data'!$A$1:$H$1,0),0),"Other")</f>
        <v>C</v>
      </c>
      <c r="Q3766" s="13">
        <f>IFERROR(VLOOKUP($A3766,'Fielding Data'!$A:$H,MATCH(Q$1,'Fielding Data'!$A$1:$H$1,0),0),"Other")</f>
        <v>214</v>
      </c>
      <c r="R3766" s="13">
        <f>IFERROR(VLOOKUP($A3766,'Fielding Data'!$A:$H,MATCH(R$1,'Fielding Data'!$A$1:$H$1,0),0),"Other")</f>
        <v>10</v>
      </c>
      <c r="S3766" s="13">
        <f>IFERROR(VLOOKUP($A3766,'Fielding Data'!$A:$H,MATCH(S$1,'Fielding Data'!$A$1:$H$1,0),0),"Other")</f>
        <v>0</v>
      </c>
      <c r="T3766" s="13">
        <f>IFERROR(VLOOKUP($A3766,'Fielding Data'!$A:$H,MATCH(T$1,'Fielding Data'!$A$1:$H$1,0),0),"Other")</f>
        <v>0</v>
      </c>
      <c r="U3766" s="13">
        <f>SUMIFS('Fielding Data'!E:E,'Fielding Data'!$A:$A,'Hitting Data'!$A3766)</f>
        <v>214</v>
      </c>
      <c r="V3766" s="13">
        <f>SUMIFS('Fielding Data'!F:F,'Fielding Data'!$A:$A,'Hitting Data'!$A3766)</f>
        <v>10</v>
      </c>
      <c r="W3766" s="13">
        <f>SUMIFS('Fielding Data'!G:G,'Fielding Data'!$A:$A,'Hitting Data'!$A3766)</f>
        <v>0</v>
      </c>
      <c r="X3766" s="13">
        <f>SUMIFS('Fielding Data'!H:H,'Fielding Data'!$A:$A,'Hitting Data'!$A3766)</f>
        <v>0</v>
      </c>
    </row>
    <row r="3767" spans="1:24" x14ac:dyDescent="0.3">
      <c r="A3767" s="13" t="str">
        <f t="shared" si="58"/>
        <v>darviyu012013</v>
      </c>
      <c r="B3767" s="16" t="s">
        <v>1697</v>
      </c>
      <c r="C3767" s="16">
        <v>2013</v>
      </c>
      <c r="D3767" s="16">
        <v>32</v>
      </c>
      <c r="E3767" s="16">
        <v>3</v>
      </c>
      <c r="F3767" s="16">
        <v>0</v>
      </c>
      <c r="G3767" s="16">
        <v>0</v>
      </c>
      <c r="H3767" s="16">
        <v>0</v>
      </c>
      <c r="I3767" s="16">
        <v>0</v>
      </c>
      <c r="J3767" s="16">
        <v>0</v>
      </c>
      <c r="K3767" s="16">
        <v>0</v>
      </c>
      <c r="L3767" s="16">
        <v>0</v>
      </c>
      <c r="M3767" s="16">
        <v>0</v>
      </c>
      <c r="N3767" s="16">
        <v>0</v>
      </c>
      <c r="O3767" s="16">
        <v>2</v>
      </c>
      <c r="P3767" s="13" t="str">
        <f>IFERROR(VLOOKUP($A3767,'Fielding Data'!$A:$H,MATCH(P$1,'Fielding Data'!$A$1:$H$1,0),0),"Other")</f>
        <v>P</v>
      </c>
      <c r="Q3767" s="13">
        <f>IFERROR(VLOOKUP($A3767,'Fielding Data'!$A:$H,MATCH(Q$1,'Fielding Data'!$A$1:$H$1,0),0),"Other")</f>
        <v>9</v>
      </c>
      <c r="R3767" s="13">
        <f>IFERROR(VLOOKUP($A3767,'Fielding Data'!$A:$H,MATCH(R$1,'Fielding Data'!$A$1:$H$1,0),0),"Other")</f>
        <v>14</v>
      </c>
      <c r="S3767" s="13">
        <f>IFERROR(VLOOKUP($A3767,'Fielding Data'!$A:$H,MATCH(S$1,'Fielding Data'!$A$1:$H$1,0),0),"Other")</f>
        <v>0</v>
      </c>
      <c r="T3767" s="13">
        <f>IFERROR(VLOOKUP($A3767,'Fielding Data'!$A:$H,MATCH(T$1,'Fielding Data'!$A$1:$H$1,0),0),"Other")</f>
        <v>1</v>
      </c>
      <c r="U3767" s="13">
        <f>SUMIFS('Fielding Data'!E:E,'Fielding Data'!$A:$A,'Hitting Data'!$A3767)</f>
        <v>9</v>
      </c>
      <c r="V3767" s="13">
        <f>SUMIFS('Fielding Data'!F:F,'Fielding Data'!$A:$A,'Hitting Data'!$A3767)</f>
        <v>14</v>
      </c>
      <c r="W3767" s="13">
        <f>SUMIFS('Fielding Data'!G:G,'Fielding Data'!$A:$A,'Hitting Data'!$A3767)</f>
        <v>0</v>
      </c>
      <c r="X3767" s="13">
        <f>SUMIFS('Fielding Data'!H:H,'Fielding Data'!$A:$A,'Hitting Data'!$A3767)</f>
        <v>1</v>
      </c>
    </row>
    <row r="3768" spans="1:24" x14ac:dyDescent="0.3">
      <c r="A3768" s="13" t="str">
        <f t="shared" si="58"/>
        <v>davidma022013</v>
      </c>
      <c r="B3768" s="16" t="s">
        <v>1913</v>
      </c>
      <c r="C3768" s="16">
        <v>2013</v>
      </c>
      <c r="D3768" s="16">
        <v>31</v>
      </c>
      <c r="E3768" s="16">
        <v>76</v>
      </c>
      <c r="F3768" s="16">
        <v>8</v>
      </c>
      <c r="G3768" s="16">
        <v>18</v>
      </c>
      <c r="H3768" s="16">
        <v>6</v>
      </c>
      <c r="I3768" s="16">
        <v>0</v>
      </c>
      <c r="J3768" s="16">
        <v>3</v>
      </c>
      <c r="K3768" s="16">
        <v>12</v>
      </c>
      <c r="L3768" s="16">
        <v>0</v>
      </c>
      <c r="M3768" s="16">
        <v>1</v>
      </c>
      <c r="N3768" s="16">
        <v>10</v>
      </c>
      <c r="O3768" s="16">
        <v>24</v>
      </c>
      <c r="P3768" s="13" t="str">
        <f>IFERROR(VLOOKUP($A3768,'Fielding Data'!$A:$H,MATCH(P$1,'Fielding Data'!$A$1:$H$1,0),0),"Other")</f>
        <v>3B</v>
      </c>
      <c r="Q3768" s="13">
        <f>IFERROR(VLOOKUP($A3768,'Fielding Data'!$A:$H,MATCH(Q$1,'Fielding Data'!$A$1:$H$1,0),0),"Other")</f>
        <v>10</v>
      </c>
      <c r="R3768" s="13">
        <f>IFERROR(VLOOKUP($A3768,'Fielding Data'!$A:$H,MATCH(R$1,'Fielding Data'!$A$1:$H$1,0),0),"Other")</f>
        <v>28</v>
      </c>
      <c r="S3768" s="13">
        <f>IFERROR(VLOOKUP($A3768,'Fielding Data'!$A:$H,MATCH(S$1,'Fielding Data'!$A$1:$H$1,0),0),"Other")</f>
        <v>1</v>
      </c>
      <c r="T3768" s="13">
        <f>IFERROR(VLOOKUP($A3768,'Fielding Data'!$A:$H,MATCH(T$1,'Fielding Data'!$A$1:$H$1,0),0),"Other")</f>
        <v>3</v>
      </c>
      <c r="U3768" s="13">
        <f>SUMIFS('Fielding Data'!E:E,'Fielding Data'!$A:$A,'Hitting Data'!$A3768)</f>
        <v>10</v>
      </c>
      <c r="V3768" s="13">
        <f>SUMIFS('Fielding Data'!F:F,'Fielding Data'!$A:$A,'Hitting Data'!$A3768)</f>
        <v>28</v>
      </c>
      <c r="W3768" s="13">
        <f>SUMIFS('Fielding Data'!G:G,'Fielding Data'!$A:$A,'Hitting Data'!$A3768)</f>
        <v>1</v>
      </c>
      <c r="X3768" s="13">
        <f>SUMIFS('Fielding Data'!H:H,'Fielding Data'!$A:$A,'Hitting Data'!$A3768)</f>
        <v>3</v>
      </c>
    </row>
    <row r="3769" spans="1:24" x14ac:dyDescent="0.3">
      <c r="A3769" s="13" t="str">
        <f t="shared" si="58"/>
        <v>davisch022013</v>
      </c>
      <c r="B3769" s="16" t="s">
        <v>909</v>
      </c>
      <c r="C3769" s="16">
        <v>2013</v>
      </c>
      <c r="D3769" s="16">
        <v>160</v>
      </c>
      <c r="E3769" s="16">
        <v>584</v>
      </c>
      <c r="F3769" s="16">
        <v>103</v>
      </c>
      <c r="G3769" s="16">
        <v>167</v>
      </c>
      <c r="H3769" s="16">
        <v>42</v>
      </c>
      <c r="I3769" s="16">
        <v>1</v>
      </c>
      <c r="J3769" s="16">
        <v>53</v>
      </c>
      <c r="K3769" s="16">
        <v>138</v>
      </c>
      <c r="L3769" s="16">
        <v>4</v>
      </c>
      <c r="M3769" s="16">
        <v>1</v>
      </c>
      <c r="N3769" s="16">
        <v>72</v>
      </c>
      <c r="O3769" s="16">
        <v>199</v>
      </c>
      <c r="P3769" s="13" t="str">
        <f>IFERROR(VLOOKUP($A3769,'Fielding Data'!$A:$H,MATCH(P$1,'Fielding Data'!$A$1:$H$1,0),0),"Other")</f>
        <v>1B</v>
      </c>
      <c r="Q3769" s="13">
        <f>IFERROR(VLOOKUP($A3769,'Fielding Data'!$A:$H,MATCH(Q$1,'Fielding Data'!$A$1:$H$1,0),0),"Other")</f>
        <v>1339</v>
      </c>
      <c r="R3769" s="13">
        <f>IFERROR(VLOOKUP($A3769,'Fielding Data'!$A:$H,MATCH(R$1,'Fielding Data'!$A$1:$H$1,0),0),"Other")</f>
        <v>75</v>
      </c>
      <c r="S3769" s="13">
        <f>IFERROR(VLOOKUP($A3769,'Fielding Data'!$A:$H,MATCH(S$1,'Fielding Data'!$A$1:$H$1,0),0),"Other")</f>
        <v>6</v>
      </c>
      <c r="T3769" s="13">
        <f>IFERROR(VLOOKUP($A3769,'Fielding Data'!$A:$H,MATCH(T$1,'Fielding Data'!$A$1:$H$1,0),0),"Other")</f>
        <v>153</v>
      </c>
      <c r="U3769" s="13">
        <f>SUMIFS('Fielding Data'!E:E,'Fielding Data'!$A:$A,'Hitting Data'!$A3769)</f>
        <v>1339</v>
      </c>
      <c r="V3769" s="13">
        <f>SUMIFS('Fielding Data'!F:F,'Fielding Data'!$A:$A,'Hitting Data'!$A3769)</f>
        <v>75</v>
      </c>
      <c r="W3769" s="13">
        <f>SUMIFS('Fielding Data'!G:G,'Fielding Data'!$A:$A,'Hitting Data'!$A3769)</f>
        <v>6</v>
      </c>
      <c r="X3769" s="13">
        <f>SUMIFS('Fielding Data'!H:H,'Fielding Data'!$A:$A,'Hitting Data'!$A3769)</f>
        <v>153</v>
      </c>
    </row>
    <row r="3770" spans="1:24" x14ac:dyDescent="0.3">
      <c r="A3770" s="13" t="str">
        <f t="shared" si="58"/>
        <v>daviser022013</v>
      </c>
      <c r="B3770" s="16" t="s">
        <v>1914</v>
      </c>
      <c r="C3770" s="16">
        <v>2013</v>
      </c>
      <c r="D3770" s="16">
        <v>10</v>
      </c>
      <c r="E3770" s="16">
        <v>0</v>
      </c>
      <c r="F3770" s="16">
        <v>0</v>
      </c>
      <c r="G3770" s="16">
        <v>0</v>
      </c>
      <c r="H3770" s="16">
        <v>0</v>
      </c>
      <c r="I3770" s="16">
        <v>0</v>
      </c>
      <c r="J3770" s="16">
        <v>0</v>
      </c>
      <c r="K3770" s="16">
        <v>0</v>
      </c>
      <c r="L3770" s="16">
        <v>0</v>
      </c>
      <c r="M3770" s="16">
        <v>0</v>
      </c>
      <c r="N3770" s="16">
        <v>0</v>
      </c>
      <c r="O3770" s="16">
        <v>0</v>
      </c>
      <c r="P3770" s="13" t="str">
        <f>IFERROR(VLOOKUP($A3770,'Fielding Data'!$A:$H,MATCH(P$1,'Fielding Data'!$A$1:$H$1,0),0),"Other")</f>
        <v>P</v>
      </c>
      <c r="Q3770" s="13">
        <f>IFERROR(VLOOKUP($A3770,'Fielding Data'!$A:$H,MATCH(Q$1,'Fielding Data'!$A$1:$H$1,0),0),"Other")</f>
        <v>0</v>
      </c>
      <c r="R3770" s="13">
        <f>IFERROR(VLOOKUP($A3770,'Fielding Data'!$A:$H,MATCH(R$1,'Fielding Data'!$A$1:$H$1,0),0),"Other")</f>
        <v>3</v>
      </c>
      <c r="S3770" s="13">
        <f>IFERROR(VLOOKUP($A3770,'Fielding Data'!$A:$H,MATCH(S$1,'Fielding Data'!$A$1:$H$1,0),0),"Other")</f>
        <v>0</v>
      </c>
      <c r="T3770" s="13">
        <f>IFERROR(VLOOKUP($A3770,'Fielding Data'!$A:$H,MATCH(T$1,'Fielding Data'!$A$1:$H$1,0),0),"Other")</f>
        <v>0</v>
      </c>
      <c r="U3770" s="13">
        <f>SUMIFS('Fielding Data'!E:E,'Fielding Data'!$A:$A,'Hitting Data'!$A3770)</f>
        <v>0</v>
      </c>
      <c r="V3770" s="13">
        <f>SUMIFS('Fielding Data'!F:F,'Fielding Data'!$A:$A,'Hitting Data'!$A3770)</f>
        <v>3</v>
      </c>
      <c r="W3770" s="13">
        <f>SUMIFS('Fielding Data'!G:G,'Fielding Data'!$A:$A,'Hitting Data'!$A3770)</f>
        <v>0</v>
      </c>
      <c r="X3770" s="13">
        <f>SUMIFS('Fielding Data'!H:H,'Fielding Data'!$A:$A,'Hitting Data'!$A3770)</f>
        <v>0</v>
      </c>
    </row>
    <row r="3771" spans="1:24" x14ac:dyDescent="0.3">
      <c r="A3771" s="13" t="str">
        <f t="shared" si="58"/>
        <v>davisik022013</v>
      </c>
      <c r="B3771" s="16" t="s">
        <v>1259</v>
      </c>
      <c r="C3771" s="16">
        <v>2013</v>
      </c>
      <c r="D3771" s="16">
        <v>103</v>
      </c>
      <c r="E3771" s="16">
        <v>317</v>
      </c>
      <c r="F3771" s="16">
        <v>37</v>
      </c>
      <c r="G3771" s="16">
        <v>65</v>
      </c>
      <c r="H3771" s="16">
        <v>14</v>
      </c>
      <c r="I3771" s="16">
        <v>0</v>
      </c>
      <c r="J3771" s="16">
        <v>9</v>
      </c>
      <c r="K3771" s="16">
        <v>33</v>
      </c>
      <c r="L3771" s="16">
        <v>4</v>
      </c>
      <c r="M3771" s="16">
        <v>0</v>
      </c>
      <c r="N3771" s="16">
        <v>57</v>
      </c>
      <c r="O3771" s="16">
        <v>101</v>
      </c>
      <c r="P3771" s="13" t="str">
        <f>IFERROR(VLOOKUP($A3771,'Fielding Data'!$A:$H,MATCH(P$1,'Fielding Data'!$A$1:$H$1,0),0),"Other")</f>
        <v>1B</v>
      </c>
      <c r="Q3771" s="13">
        <f>IFERROR(VLOOKUP($A3771,'Fielding Data'!$A:$H,MATCH(Q$1,'Fielding Data'!$A$1:$H$1,0),0),"Other")</f>
        <v>805</v>
      </c>
      <c r="R3771" s="13">
        <f>IFERROR(VLOOKUP($A3771,'Fielding Data'!$A:$H,MATCH(R$1,'Fielding Data'!$A$1:$H$1,0),0),"Other")</f>
        <v>38</v>
      </c>
      <c r="S3771" s="13">
        <f>IFERROR(VLOOKUP($A3771,'Fielding Data'!$A:$H,MATCH(S$1,'Fielding Data'!$A$1:$H$1,0),0),"Other")</f>
        <v>9</v>
      </c>
      <c r="T3771" s="13">
        <f>IFERROR(VLOOKUP($A3771,'Fielding Data'!$A:$H,MATCH(T$1,'Fielding Data'!$A$1:$H$1,0),0),"Other")</f>
        <v>62</v>
      </c>
      <c r="U3771" s="13">
        <f>SUMIFS('Fielding Data'!E:E,'Fielding Data'!$A:$A,'Hitting Data'!$A3771)</f>
        <v>805</v>
      </c>
      <c r="V3771" s="13">
        <f>SUMIFS('Fielding Data'!F:F,'Fielding Data'!$A:$A,'Hitting Data'!$A3771)</f>
        <v>38</v>
      </c>
      <c r="W3771" s="13">
        <f>SUMIFS('Fielding Data'!G:G,'Fielding Data'!$A:$A,'Hitting Data'!$A3771)</f>
        <v>9</v>
      </c>
      <c r="X3771" s="13">
        <f>SUMIFS('Fielding Data'!H:H,'Fielding Data'!$A:$A,'Hitting Data'!$A3771)</f>
        <v>62</v>
      </c>
    </row>
    <row r="3772" spans="1:24" x14ac:dyDescent="0.3">
      <c r="A3772" s="13" t="str">
        <f t="shared" si="58"/>
        <v>daviskh012013</v>
      </c>
      <c r="B3772" s="16" t="s">
        <v>1915</v>
      </c>
      <c r="C3772" s="16">
        <v>2013</v>
      </c>
      <c r="D3772" s="16">
        <v>56</v>
      </c>
      <c r="E3772" s="16">
        <v>136</v>
      </c>
      <c r="F3772" s="16">
        <v>27</v>
      </c>
      <c r="G3772" s="16">
        <v>38</v>
      </c>
      <c r="H3772" s="16">
        <v>10</v>
      </c>
      <c r="I3772" s="16">
        <v>0</v>
      </c>
      <c r="J3772" s="16">
        <v>11</v>
      </c>
      <c r="K3772" s="16">
        <v>27</v>
      </c>
      <c r="L3772" s="16">
        <v>3</v>
      </c>
      <c r="M3772" s="16">
        <v>0</v>
      </c>
      <c r="N3772" s="16">
        <v>11</v>
      </c>
      <c r="O3772" s="16">
        <v>34</v>
      </c>
      <c r="P3772" s="13" t="str">
        <f>IFERROR(VLOOKUP($A3772,'Fielding Data'!$A:$H,MATCH(P$1,'Fielding Data'!$A$1:$H$1,0),0),"Other")</f>
        <v>LF</v>
      </c>
      <c r="Q3772" s="13">
        <f>IFERROR(VLOOKUP($A3772,'Fielding Data'!$A:$H,MATCH(Q$1,'Fielding Data'!$A$1:$H$1,0),0),"Other")</f>
        <v>0</v>
      </c>
      <c r="R3772" s="13">
        <f>IFERROR(VLOOKUP($A3772,'Fielding Data'!$A:$H,MATCH(R$1,'Fielding Data'!$A$1:$H$1,0),0),"Other")</f>
        <v>0</v>
      </c>
      <c r="S3772" s="13">
        <f>IFERROR(VLOOKUP($A3772,'Fielding Data'!$A:$H,MATCH(S$1,'Fielding Data'!$A$1:$H$1,0),0),"Other")</f>
        <v>0</v>
      </c>
      <c r="T3772" s="13">
        <f>IFERROR(VLOOKUP($A3772,'Fielding Data'!$A:$H,MATCH(T$1,'Fielding Data'!$A$1:$H$1,0),0),"Other")</f>
        <v>0</v>
      </c>
      <c r="U3772" s="13">
        <f>SUMIFS('Fielding Data'!E:E,'Fielding Data'!$A:$A,'Hitting Data'!$A3772)</f>
        <v>47</v>
      </c>
      <c r="V3772" s="13">
        <f>SUMIFS('Fielding Data'!F:F,'Fielding Data'!$A:$A,'Hitting Data'!$A3772)</f>
        <v>1</v>
      </c>
      <c r="W3772" s="13">
        <f>SUMIFS('Fielding Data'!G:G,'Fielding Data'!$A:$A,'Hitting Data'!$A3772)</f>
        <v>1</v>
      </c>
      <c r="X3772" s="13">
        <f>SUMIFS('Fielding Data'!H:H,'Fielding Data'!$A:$A,'Hitting Data'!$A3772)</f>
        <v>0</v>
      </c>
    </row>
    <row r="3773" spans="1:24" x14ac:dyDescent="0.3">
      <c r="A3773" s="13" t="str">
        <f t="shared" si="58"/>
        <v>davisra012013</v>
      </c>
      <c r="B3773" s="16" t="s">
        <v>639</v>
      </c>
      <c r="C3773" s="16">
        <v>2013</v>
      </c>
      <c r="D3773" s="16">
        <v>108</v>
      </c>
      <c r="E3773" s="16">
        <v>331</v>
      </c>
      <c r="F3773" s="16">
        <v>49</v>
      </c>
      <c r="G3773" s="16">
        <v>86</v>
      </c>
      <c r="H3773" s="16">
        <v>16</v>
      </c>
      <c r="I3773" s="16">
        <v>2</v>
      </c>
      <c r="J3773" s="16">
        <v>6</v>
      </c>
      <c r="K3773" s="16">
        <v>24</v>
      </c>
      <c r="L3773" s="16">
        <v>45</v>
      </c>
      <c r="M3773" s="16">
        <v>6</v>
      </c>
      <c r="N3773" s="16">
        <v>21</v>
      </c>
      <c r="O3773" s="16">
        <v>67</v>
      </c>
      <c r="P3773" s="13" t="str">
        <f>IFERROR(VLOOKUP($A3773,'Fielding Data'!$A:$H,MATCH(P$1,'Fielding Data'!$A$1:$H$1,0),0),"Other")</f>
        <v>CF</v>
      </c>
      <c r="Q3773" s="13">
        <f>IFERROR(VLOOKUP($A3773,'Fielding Data'!$A:$H,MATCH(Q$1,'Fielding Data'!$A$1:$H$1,0),0),"Other")</f>
        <v>0</v>
      </c>
      <c r="R3773" s="13">
        <f>IFERROR(VLOOKUP($A3773,'Fielding Data'!$A:$H,MATCH(R$1,'Fielding Data'!$A$1:$H$1,0),0),"Other")</f>
        <v>0</v>
      </c>
      <c r="S3773" s="13">
        <f>IFERROR(VLOOKUP($A3773,'Fielding Data'!$A:$H,MATCH(S$1,'Fielding Data'!$A$1:$H$1,0),0),"Other")</f>
        <v>0</v>
      </c>
      <c r="T3773" s="13">
        <f>IFERROR(VLOOKUP($A3773,'Fielding Data'!$A:$H,MATCH(T$1,'Fielding Data'!$A$1:$H$1,0),0),"Other")</f>
        <v>0</v>
      </c>
      <c r="U3773" s="13">
        <f>SUMIFS('Fielding Data'!E:E,'Fielding Data'!$A:$A,'Hitting Data'!$A3773)</f>
        <v>173</v>
      </c>
      <c r="V3773" s="13">
        <f>SUMIFS('Fielding Data'!F:F,'Fielding Data'!$A:$A,'Hitting Data'!$A3773)</f>
        <v>4</v>
      </c>
      <c r="W3773" s="13">
        <f>SUMIFS('Fielding Data'!G:G,'Fielding Data'!$A:$A,'Hitting Data'!$A3773)</f>
        <v>2</v>
      </c>
      <c r="X3773" s="13">
        <f>SUMIFS('Fielding Data'!H:H,'Fielding Data'!$A:$A,'Hitting Data'!$A3773)</f>
        <v>1</v>
      </c>
    </row>
    <row r="3774" spans="1:24" x14ac:dyDescent="0.3">
      <c r="A3774" s="13" t="str">
        <f t="shared" si="58"/>
        <v>daviswa012013</v>
      </c>
      <c r="B3774" s="16" t="s">
        <v>1073</v>
      </c>
      <c r="C3774" s="16">
        <v>2013</v>
      </c>
      <c r="D3774" s="16">
        <v>31</v>
      </c>
      <c r="E3774" s="16">
        <v>3</v>
      </c>
      <c r="F3774" s="16">
        <v>0</v>
      </c>
      <c r="G3774" s="16">
        <v>0</v>
      </c>
      <c r="H3774" s="16">
        <v>0</v>
      </c>
      <c r="I3774" s="16">
        <v>0</v>
      </c>
      <c r="J3774" s="16">
        <v>0</v>
      </c>
      <c r="K3774" s="16">
        <v>0</v>
      </c>
      <c r="L3774" s="16">
        <v>0</v>
      </c>
      <c r="M3774" s="16">
        <v>0</v>
      </c>
      <c r="N3774" s="16">
        <v>0</v>
      </c>
      <c r="O3774" s="16">
        <v>2</v>
      </c>
      <c r="P3774" s="13" t="str">
        <f>IFERROR(VLOOKUP($A3774,'Fielding Data'!$A:$H,MATCH(P$1,'Fielding Data'!$A$1:$H$1,0),0),"Other")</f>
        <v>P</v>
      </c>
      <c r="Q3774" s="13">
        <f>IFERROR(VLOOKUP($A3774,'Fielding Data'!$A:$H,MATCH(Q$1,'Fielding Data'!$A$1:$H$1,0),0),"Other")</f>
        <v>12</v>
      </c>
      <c r="R3774" s="13">
        <f>IFERROR(VLOOKUP($A3774,'Fielding Data'!$A:$H,MATCH(R$1,'Fielding Data'!$A$1:$H$1,0),0),"Other")</f>
        <v>13</v>
      </c>
      <c r="S3774" s="13">
        <f>IFERROR(VLOOKUP($A3774,'Fielding Data'!$A:$H,MATCH(S$1,'Fielding Data'!$A$1:$H$1,0),0),"Other")</f>
        <v>1</v>
      </c>
      <c r="T3774" s="13">
        <f>IFERROR(VLOOKUP($A3774,'Fielding Data'!$A:$H,MATCH(T$1,'Fielding Data'!$A$1:$H$1,0),0),"Other")</f>
        <v>2</v>
      </c>
      <c r="U3774" s="13">
        <f>SUMIFS('Fielding Data'!E:E,'Fielding Data'!$A:$A,'Hitting Data'!$A3774)</f>
        <v>12</v>
      </c>
      <c r="V3774" s="13">
        <f>SUMIFS('Fielding Data'!F:F,'Fielding Data'!$A:$A,'Hitting Data'!$A3774)</f>
        <v>13</v>
      </c>
      <c r="W3774" s="13">
        <f>SUMIFS('Fielding Data'!G:G,'Fielding Data'!$A:$A,'Hitting Data'!$A3774)</f>
        <v>1</v>
      </c>
      <c r="X3774" s="13">
        <f>SUMIFS('Fielding Data'!H:H,'Fielding Data'!$A:$A,'Hitting Data'!$A3774)</f>
        <v>2</v>
      </c>
    </row>
    <row r="3775" spans="1:24" x14ac:dyDescent="0.3">
      <c r="A3775" s="13" t="str">
        <f t="shared" si="58"/>
        <v>deazaal012013</v>
      </c>
      <c r="B3775" s="16" t="s">
        <v>776</v>
      </c>
      <c r="C3775" s="16">
        <v>2013</v>
      </c>
      <c r="D3775" s="16">
        <v>153</v>
      </c>
      <c r="E3775" s="16">
        <v>607</v>
      </c>
      <c r="F3775" s="16">
        <v>84</v>
      </c>
      <c r="G3775" s="16">
        <v>160</v>
      </c>
      <c r="H3775" s="16">
        <v>27</v>
      </c>
      <c r="I3775" s="16">
        <v>4</v>
      </c>
      <c r="J3775" s="16">
        <v>17</v>
      </c>
      <c r="K3775" s="16">
        <v>62</v>
      </c>
      <c r="L3775" s="16">
        <v>20</v>
      </c>
      <c r="M3775" s="16">
        <v>8</v>
      </c>
      <c r="N3775" s="16">
        <v>50</v>
      </c>
      <c r="O3775" s="16">
        <v>147</v>
      </c>
      <c r="P3775" s="13" t="str">
        <f>IFERROR(VLOOKUP($A3775,'Fielding Data'!$A:$H,MATCH(P$1,'Fielding Data'!$A$1:$H$1,0),0),"Other")</f>
        <v>CF</v>
      </c>
      <c r="Q3775" s="13">
        <f>IFERROR(VLOOKUP($A3775,'Fielding Data'!$A:$H,MATCH(Q$1,'Fielding Data'!$A$1:$H$1,0),0),"Other")</f>
        <v>0</v>
      </c>
      <c r="R3775" s="13">
        <f>IFERROR(VLOOKUP($A3775,'Fielding Data'!$A:$H,MATCH(R$1,'Fielding Data'!$A$1:$H$1,0),0),"Other")</f>
        <v>0</v>
      </c>
      <c r="S3775" s="13">
        <f>IFERROR(VLOOKUP($A3775,'Fielding Data'!$A:$H,MATCH(S$1,'Fielding Data'!$A$1:$H$1,0),0),"Other")</f>
        <v>0</v>
      </c>
      <c r="T3775" s="13">
        <f>IFERROR(VLOOKUP($A3775,'Fielding Data'!$A:$H,MATCH(T$1,'Fielding Data'!$A$1:$H$1,0),0),"Other")</f>
        <v>0</v>
      </c>
      <c r="U3775" s="13">
        <f>SUMIFS('Fielding Data'!E:E,'Fielding Data'!$A:$A,'Hitting Data'!$A3775)</f>
        <v>368</v>
      </c>
      <c r="V3775" s="13">
        <f>SUMIFS('Fielding Data'!F:F,'Fielding Data'!$A:$A,'Hitting Data'!$A3775)</f>
        <v>5</v>
      </c>
      <c r="W3775" s="13">
        <f>SUMIFS('Fielding Data'!G:G,'Fielding Data'!$A:$A,'Hitting Data'!$A3775)</f>
        <v>8</v>
      </c>
      <c r="X3775" s="13">
        <f>SUMIFS('Fielding Data'!H:H,'Fielding Data'!$A:$A,'Hitting Data'!$A3775)</f>
        <v>2</v>
      </c>
    </row>
    <row r="3776" spans="1:24" x14ac:dyDescent="0.3">
      <c r="A3776" s="13" t="str">
        <f t="shared" si="58"/>
        <v>deckeja012013</v>
      </c>
      <c r="B3776" s="16" t="s">
        <v>1916</v>
      </c>
      <c r="C3776" s="16">
        <v>2013</v>
      </c>
      <c r="D3776" s="16">
        <v>13</v>
      </c>
      <c r="E3776" s="16">
        <v>26</v>
      </c>
      <c r="F3776" s="16">
        <v>3</v>
      </c>
      <c r="G3776" s="16">
        <v>4</v>
      </c>
      <c r="H3776" s="16">
        <v>0</v>
      </c>
      <c r="I3776" s="16">
        <v>0</v>
      </c>
      <c r="J3776" s="16">
        <v>1</v>
      </c>
      <c r="K3776" s="16">
        <v>2</v>
      </c>
      <c r="L3776" s="16">
        <v>0</v>
      </c>
      <c r="M3776" s="16">
        <v>1</v>
      </c>
      <c r="N3776" s="16">
        <v>3</v>
      </c>
      <c r="O3776" s="16">
        <v>4</v>
      </c>
      <c r="P3776" s="13" t="str">
        <f>IFERROR(VLOOKUP($A3776,'Fielding Data'!$A:$H,MATCH(P$1,'Fielding Data'!$A$1:$H$1,0),0),"Other")</f>
        <v>LF</v>
      </c>
      <c r="Q3776" s="13">
        <f>IFERROR(VLOOKUP($A3776,'Fielding Data'!$A:$H,MATCH(Q$1,'Fielding Data'!$A$1:$H$1,0),0),"Other")</f>
        <v>0</v>
      </c>
      <c r="R3776" s="13">
        <f>IFERROR(VLOOKUP($A3776,'Fielding Data'!$A:$H,MATCH(R$1,'Fielding Data'!$A$1:$H$1,0),0),"Other")</f>
        <v>0</v>
      </c>
      <c r="S3776" s="13">
        <f>IFERROR(VLOOKUP($A3776,'Fielding Data'!$A:$H,MATCH(S$1,'Fielding Data'!$A$1:$H$1,0),0),"Other")</f>
        <v>0</v>
      </c>
      <c r="T3776" s="13">
        <f>IFERROR(VLOOKUP($A3776,'Fielding Data'!$A:$H,MATCH(T$1,'Fielding Data'!$A$1:$H$1,0),0),"Other")</f>
        <v>0</v>
      </c>
      <c r="U3776" s="13">
        <f>SUMIFS('Fielding Data'!E:E,'Fielding Data'!$A:$A,'Hitting Data'!$A3776)</f>
        <v>15</v>
      </c>
      <c r="V3776" s="13">
        <f>SUMIFS('Fielding Data'!F:F,'Fielding Data'!$A:$A,'Hitting Data'!$A3776)</f>
        <v>2</v>
      </c>
      <c r="W3776" s="13">
        <f>SUMIFS('Fielding Data'!G:G,'Fielding Data'!$A:$A,'Hitting Data'!$A3776)</f>
        <v>0</v>
      </c>
      <c r="X3776" s="13">
        <f>SUMIFS('Fielding Data'!H:H,'Fielding Data'!$A:$A,'Hitting Data'!$A3776)</f>
        <v>0</v>
      </c>
    </row>
    <row r="3777" spans="1:24" x14ac:dyDescent="0.3">
      <c r="A3777" s="13" t="str">
        <f t="shared" si="58"/>
        <v>dedunsa012013</v>
      </c>
      <c r="B3777" s="16" t="s">
        <v>1260</v>
      </c>
      <c r="C3777" s="16">
        <v>2013</v>
      </c>
      <c r="D3777" s="16">
        <v>18</v>
      </c>
      <c r="E3777" s="16">
        <v>1</v>
      </c>
      <c r="F3777" s="16">
        <v>0</v>
      </c>
      <c r="G3777" s="16">
        <v>0</v>
      </c>
      <c r="H3777" s="16">
        <v>0</v>
      </c>
      <c r="I3777" s="16">
        <v>0</v>
      </c>
      <c r="J3777" s="16">
        <v>0</v>
      </c>
      <c r="K3777" s="16">
        <v>0</v>
      </c>
      <c r="L3777" s="16">
        <v>0</v>
      </c>
      <c r="M3777" s="16">
        <v>0</v>
      </c>
      <c r="N3777" s="16">
        <v>0</v>
      </c>
      <c r="O3777" s="16">
        <v>1</v>
      </c>
      <c r="P3777" s="13" t="str">
        <f>IFERROR(VLOOKUP($A3777,'Fielding Data'!$A:$H,MATCH(P$1,'Fielding Data'!$A$1:$H$1,0),0),"Other")</f>
        <v>P</v>
      </c>
      <c r="Q3777" s="13">
        <f>IFERROR(VLOOKUP($A3777,'Fielding Data'!$A:$H,MATCH(Q$1,'Fielding Data'!$A$1:$H$1,0),0),"Other")</f>
        <v>13</v>
      </c>
      <c r="R3777" s="13">
        <f>IFERROR(VLOOKUP($A3777,'Fielding Data'!$A:$H,MATCH(R$1,'Fielding Data'!$A$1:$H$1,0),0),"Other")</f>
        <v>21</v>
      </c>
      <c r="S3777" s="13">
        <f>IFERROR(VLOOKUP($A3777,'Fielding Data'!$A:$H,MATCH(S$1,'Fielding Data'!$A$1:$H$1,0),0),"Other")</f>
        <v>1</v>
      </c>
      <c r="T3777" s="13">
        <f>IFERROR(VLOOKUP($A3777,'Fielding Data'!$A:$H,MATCH(T$1,'Fielding Data'!$A$1:$H$1,0),0),"Other")</f>
        <v>1</v>
      </c>
      <c r="U3777" s="13">
        <f>SUMIFS('Fielding Data'!E:E,'Fielding Data'!$A:$A,'Hitting Data'!$A3777)</f>
        <v>13</v>
      </c>
      <c r="V3777" s="13">
        <f>SUMIFS('Fielding Data'!F:F,'Fielding Data'!$A:$A,'Hitting Data'!$A3777)</f>
        <v>21</v>
      </c>
      <c r="W3777" s="13">
        <f>SUMIFS('Fielding Data'!G:G,'Fielding Data'!$A:$A,'Hitting Data'!$A3777)</f>
        <v>1</v>
      </c>
      <c r="X3777" s="13">
        <f>SUMIFS('Fielding Data'!H:H,'Fielding Data'!$A:$A,'Hitting Data'!$A3777)</f>
        <v>1</v>
      </c>
    </row>
    <row r="3778" spans="1:24" x14ac:dyDescent="0.3">
      <c r="A3778" s="13" t="str">
        <f t="shared" si="58"/>
        <v>defraju012013</v>
      </c>
      <c r="B3778" s="16" t="s">
        <v>1476</v>
      </c>
      <c r="C3778" s="16">
        <v>2013</v>
      </c>
      <c r="D3778" s="16">
        <v>58</v>
      </c>
      <c r="E3778" s="16">
        <v>0</v>
      </c>
      <c r="F3778" s="16">
        <v>0</v>
      </c>
      <c r="G3778" s="16">
        <v>0</v>
      </c>
      <c r="H3778" s="16">
        <v>0</v>
      </c>
      <c r="I3778" s="16">
        <v>0</v>
      </c>
      <c r="J3778" s="16">
        <v>0</v>
      </c>
      <c r="K3778" s="16">
        <v>0</v>
      </c>
      <c r="L3778" s="16">
        <v>0</v>
      </c>
      <c r="M3778" s="16">
        <v>0</v>
      </c>
      <c r="N3778" s="16">
        <v>0</v>
      </c>
      <c r="O3778" s="16">
        <v>0</v>
      </c>
      <c r="P3778" s="13" t="str">
        <f>IFERROR(VLOOKUP($A3778,'Fielding Data'!$A:$H,MATCH(P$1,'Fielding Data'!$A$1:$H$1,0),0),"Other")</f>
        <v>P</v>
      </c>
      <c r="Q3778" s="13">
        <f>IFERROR(VLOOKUP($A3778,'Fielding Data'!$A:$H,MATCH(Q$1,'Fielding Data'!$A$1:$H$1,0),0),"Other")</f>
        <v>1</v>
      </c>
      <c r="R3778" s="13">
        <f>IFERROR(VLOOKUP($A3778,'Fielding Data'!$A:$H,MATCH(R$1,'Fielding Data'!$A$1:$H$1,0),0),"Other")</f>
        <v>6</v>
      </c>
      <c r="S3778" s="13">
        <f>IFERROR(VLOOKUP($A3778,'Fielding Data'!$A:$H,MATCH(S$1,'Fielding Data'!$A$1:$H$1,0),0),"Other")</f>
        <v>1</v>
      </c>
      <c r="T3778" s="13">
        <f>IFERROR(VLOOKUP($A3778,'Fielding Data'!$A:$H,MATCH(T$1,'Fielding Data'!$A$1:$H$1,0),0),"Other")</f>
        <v>1</v>
      </c>
      <c r="U3778" s="13">
        <f>SUMIFS('Fielding Data'!E:E,'Fielding Data'!$A:$A,'Hitting Data'!$A3778)</f>
        <v>1</v>
      </c>
      <c r="V3778" s="13">
        <f>SUMIFS('Fielding Data'!F:F,'Fielding Data'!$A:$A,'Hitting Data'!$A3778)</f>
        <v>6</v>
      </c>
      <c r="W3778" s="13">
        <f>SUMIFS('Fielding Data'!G:G,'Fielding Data'!$A:$A,'Hitting Data'!$A3778)</f>
        <v>1</v>
      </c>
      <c r="X3778" s="13">
        <f>SUMIFS('Fielding Data'!H:H,'Fielding Data'!$A:$A,'Hitting Data'!$A3778)</f>
        <v>1</v>
      </c>
    </row>
    <row r="3779" spans="1:24" x14ac:dyDescent="0.3">
      <c r="A3779" s="13" t="str">
        <f t="shared" ref="A3779:A3842" si="59">(B3779&amp;C3779)</f>
        <v>delabst012013</v>
      </c>
      <c r="B3779" s="16" t="s">
        <v>1478</v>
      </c>
      <c r="C3779" s="16">
        <v>2013</v>
      </c>
      <c r="D3779" s="16">
        <v>55</v>
      </c>
      <c r="E3779" s="16">
        <v>0</v>
      </c>
      <c r="F3779" s="16">
        <v>0</v>
      </c>
      <c r="G3779" s="16">
        <v>0</v>
      </c>
      <c r="H3779" s="16">
        <v>0</v>
      </c>
      <c r="I3779" s="16">
        <v>0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 s="16">
        <v>0</v>
      </c>
      <c r="P3779" s="13" t="str">
        <f>IFERROR(VLOOKUP($A3779,'Fielding Data'!$A:$H,MATCH(P$1,'Fielding Data'!$A$1:$H$1,0),0),"Other")</f>
        <v>P</v>
      </c>
      <c r="Q3779" s="13">
        <f>IFERROR(VLOOKUP($A3779,'Fielding Data'!$A:$H,MATCH(Q$1,'Fielding Data'!$A$1:$H$1,0),0),"Other")</f>
        <v>1</v>
      </c>
      <c r="R3779" s="13">
        <f>IFERROR(VLOOKUP($A3779,'Fielding Data'!$A:$H,MATCH(R$1,'Fielding Data'!$A$1:$H$1,0),0),"Other")</f>
        <v>6</v>
      </c>
      <c r="S3779" s="13">
        <f>IFERROR(VLOOKUP($A3779,'Fielding Data'!$A:$H,MATCH(S$1,'Fielding Data'!$A$1:$H$1,0),0),"Other")</f>
        <v>0</v>
      </c>
      <c r="T3779" s="13">
        <f>IFERROR(VLOOKUP($A3779,'Fielding Data'!$A:$H,MATCH(T$1,'Fielding Data'!$A$1:$H$1,0),0),"Other")</f>
        <v>0</v>
      </c>
      <c r="U3779" s="13">
        <f>SUMIFS('Fielding Data'!E:E,'Fielding Data'!$A:$A,'Hitting Data'!$A3779)</f>
        <v>1</v>
      </c>
      <c r="V3779" s="13">
        <f>SUMIFS('Fielding Data'!F:F,'Fielding Data'!$A:$A,'Hitting Data'!$A3779)</f>
        <v>6</v>
      </c>
      <c r="W3779" s="13">
        <f>SUMIFS('Fielding Data'!G:G,'Fielding Data'!$A:$A,'Hitting Data'!$A3779)</f>
        <v>0</v>
      </c>
      <c r="X3779" s="13">
        <f>SUMIFS('Fielding Data'!H:H,'Fielding Data'!$A:$A,'Hitting Data'!$A3779)</f>
        <v>0</v>
      </c>
    </row>
    <row r="3780" spans="1:24" x14ac:dyDescent="0.3">
      <c r="A3780" s="13" t="str">
        <f t="shared" si="59"/>
        <v>delarda012013</v>
      </c>
      <c r="B3780" s="16" t="s">
        <v>1479</v>
      </c>
      <c r="C3780" s="16">
        <v>2013</v>
      </c>
      <c r="D3780" s="16">
        <v>75</v>
      </c>
      <c r="E3780" s="16">
        <v>0</v>
      </c>
      <c r="F3780" s="16">
        <v>0</v>
      </c>
      <c r="G3780" s="16">
        <v>0</v>
      </c>
      <c r="H3780" s="16">
        <v>0</v>
      </c>
      <c r="I3780" s="16">
        <v>0</v>
      </c>
      <c r="J3780" s="16">
        <v>0</v>
      </c>
      <c r="K3780" s="16">
        <v>0</v>
      </c>
      <c r="L3780" s="16">
        <v>0</v>
      </c>
      <c r="M3780" s="16">
        <v>0</v>
      </c>
      <c r="N3780" s="16">
        <v>0</v>
      </c>
      <c r="O3780" s="16">
        <v>0</v>
      </c>
      <c r="P3780" s="13" t="str">
        <f>IFERROR(VLOOKUP($A3780,'Fielding Data'!$A:$H,MATCH(P$1,'Fielding Data'!$A$1:$H$1,0),0),"Other")</f>
        <v>P</v>
      </c>
      <c r="Q3780" s="13">
        <f>IFERROR(VLOOKUP($A3780,'Fielding Data'!$A:$H,MATCH(Q$1,'Fielding Data'!$A$1:$H$1,0),0),"Other")</f>
        <v>6</v>
      </c>
      <c r="R3780" s="13">
        <f>IFERROR(VLOOKUP($A3780,'Fielding Data'!$A:$H,MATCH(R$1,'Fielding Data'!$A$1:$H$1,0),0),"Other")</f>
        <v>12</v>
      </c>
      <c r="S3780" s="13">
        <f>IFERROR(VLOOKUP($A3780,'Fielding Data'!$A:$H,MATCH(S$1,'Fielding Data'!$A$1:$H$1,0),0),"Other")</f>
        <v>1</v>
      </c>
      <c r="T3780" s="13">
        <f>IFERROR(VLOOKUP($A3780,'Fielding Data'!$A:$H,MATCH(T$1,'Fielding Data'!$A$1:$H$1,0),0),"Other")</f>
        <v>2</v>
      </c>
      <c r="U3780" s="13">
        <f>SUMIFS('Fielding Data'!E:E,'Fielding Data'!$A:$A,'Hitting Data'!$A3780)</f>
        <v>6</v>
      </c>
      <c r="V3780" s="13">
        <f>SUMIFS('Fielding Data'!F:F,'Fielding Data'!$A:$A,'Hitting Data'!$A3780)</f>
        <v>12</v>
      </c>
      <c r="W3780" s="13">
        <f>SUMIFS('Fielding Data'!G:G,'Fielding Data'!$A:$A,'Hitting Data'!$A3780)</f>
        <v>1</v>
      </c>
      <c r="X3780" s="13">
        <f>SUMIFS('Fielding Data'!H:H,'Fielding Data'!$A:$A,'Hitting Data'!$A3780)</f>
        <v>2</v>
      </c>
    </row>
    <row r="3781" spans="1:24" x14ac:dyDescent="0.3">
      <c r="A3781" s="13" t="str">
        <f t="shared" si="59"/>
        <v>delareu012013</v>
      </c>
      <c r="B3781" s="16" t="s">
        <v>1917</v>
      </c>
      <c r="C3781" s="16">
        <v>2013</v>
      </c>
      <c r="D3781" s="16">
        <v>19</v>
      </c>
      <c r="E3781" s="16">
        <v>1</v>
      </c>
      <c r="F3781" s="16">
        <v>0</v>
      </c>
      <c r="G3781" s="16">
        <v>0</v>
      </c>
      <c r="H3781" s="16">
        <v>0</v>
      </c>
      <c r="I3781" s="16">
        <v>0</v>
      </c>
      <c r="J3781" s="16">
        <v>0</v>
      </c>
      <c r="K3781" s="16">
        <v>0</v>
      </c>
      <c r="L3781" s="16">
        <v>0</v>
      </c>
      <c r="M3781" s="16">
        <v>0</v>
      </c>
      <c r="N3781" s="16">
        <v>0</v>
      </c>
      <c r="O3781" s="16">
        <v>0</v>
      </c>
      <c r="P3781" s="13" t="str">
        <f>IFERROR(VLOOKUP($A3781,'Fielding Data'!$A:$H,MATCH(P$1,'Fielding Data'!$A$1:$H$1,0),0),"Other")</f>
        <v>P</v>
      </c>
      <c r="Q3781" s="13">
        <f>IFERROR(VLOOKUP($A3781,'Fielding Data'!$A:$H,MATCH(Q$1,'Fielding Data'!$A$1:$H$1,0),0),"Other")</f>
        <v>0</v>
      </c>
      <c r="R3781" s="13">
        <f>IFERROR(VLOOKUP($A3781,'Fielding Data'!$A:$H,MATCH(R$1,'Fielding Data'!$A$1:$H$1,0),0),"Other")</f>
        <v>2</v>
      </c>
      <c r="S3781" s="13">
        <f>IFERROR(VLOOKUP($A3781,'Fielding Data'!$A:$H,MATCH(S$1,'Fielding Data'!$A$1:$H$1,0),0),"Other")</f>
        <v>1</v>
      </c>
      <c r="T3781" s="13">
        <f>IFERROR(VLOOKUP($A3781,'Fielding Data'!$A:$H,MATCH(T$1,'Fielding Data'!$A$1:$H$1,0),0),"Other")</f>
        <v>0</v>
      </c>
      <c r="U3781" s="13">
        <f>SUMIFS('Fielding Data'!E:E,'Fielding Data'!$A:$A,'Hitting Data'!$A3781)</f>
        <v>0</v>
      </c>
      <c r="V3781" s="13">
        <f>SUMIFS('Fielding Data'!F:F,'Fielding Data'!$A:$A,'Hitting Data'!$A3781)</f>
        <v>2</v>
      </c>
      <c r="W3781" s="13">
        <f>SUMIFS('Fielding Data'!G:G,'Fielding Data'!$A:$A,'Hitting Data'!$A3781)</f>
        <v>1</v>
      </c>
      <c r="X3781" s="13">
        <f>SUMIFS('Fielding Data'!H:H,'Fielding Data'!$A:$A,'Hitting Data'!$A3781)</f>
        <v>0</v>
      </c>
    </row>
    <row r="3782" spans="1:24" x14ac:dyDescent="0.3">
      <c r="A3782" s="13" t="str">
        <f t="shared" si="59"/>
        <v>delarjo012013</v>
      </c>
      <c r="B3782" s="16" t="s">
        <v>438</v>
      </c>
      <c r="C3782" s="16">
        <v>2013</v>
      </c>
      <c r="D3782" s="16">
        <v>30</v>
      </c>
      <c r="E3782" s="16">
        <v>52</v>
      </c>
      <c r="F3782" s="16">
        <v>2</v>
      </c>
      <c r="G3782" s="16">
        <v>2</v>
      </c>
      <c r="H3782" s="16">
        <v>0</v>
      </c>
      <c r="I3782" s="16">
        <v>0</v>
      </c>
      <c r="J3782" s="16">
        <v>0</v>
      </c>
      <c r="K3782" s="16">
        <v>0</v>
      </c>
      <c r="L3782" s="16">
        <v>0</v>
      </c>
      <c r="M3782" s="16">
        <v>0</v>
      </c>
      <c r="N3782" s="16">
        <v>2</v>
      </c>
      <c r="O3782" s="16">
        <v>21</v>
      </c>
      <c r="P3782" s="13" t="str">
        <f>IFERROR(VLOOKUP($A3782,'Fielding Data'!$A:$H,MATCH(P$1,'Fielding Data'!$A$1:$H$1,0),0),"Other")</f>
        <v>P</v>
      </c>
      <c r="Q3782" s="13">
        <f>IFERROR(VLOOKUP($A3782,'Fielding Data'!$A:$H,MATCH(Q$1,'Fielding Data'!$A$1:$H$1,0),0),"Other")</f>
        <v>7</v>
      </c>
      <c r="R3782" s="13">
        <f>IFERROR(VLOOKUP($A3782,'Fielding Data'!$A:$H,MATCH(R$1,'Fielding Data'!$A$1:$H$1,0),0),"Other")</f>
        <v>30</v>
      </c>
      <c r="S3782" s="13">
        <f>IFERROR(VLOOKUP($A3782,'Fielding Data'!$A:$H,MATCH(S$1,'Fielding Data'!$A$1:$H$1,0),0),"Other")</f>
        <v>1</v>
      </c>
      <c r="T3782" s="13">
        <f>IFERROR(VLOOKUP($A3782,'Fielding Data'!$A:$H,MATCH(T$1,'Fielding Data'!$A$1:$H$1,0),0),"Other")</f>
        <v>2</v>
      </c>
      <c r="U3782" s="13">
        <f>SUMIFS('Fielding Data'!E:E,'Fielding Data'!$A:$A,'Hitting Data'!$A3782)</f>
        <v>7</v>
      </c>
      <c r="V3782" s="13">
        <f>SUMIFS('Fielding Data'!F:F,'Fielding Data'!$A:$A,'Hitting Data'!$A3782)</f>
        <v>30</v>
      </c>
      <c r="W3782" s="13">
        <f>SUMIFS('Fielding Data'!G:G,'Fielding Data'!$A:$A,'Hitting Data'!$A3782)</f>
        <v>1</v>
      </c>
      <c r="X3782" s="13">
        <f>SUMIFS('Fielding Data'!H:H,'Fielding Data'!$A:$A,'Hitting Data'!$A3782)</f>
        <v>2</v>
      </c>
    </row>
    <row r="3783" spans="1:24" x14ac:dyDescent="0.3">
      <c r="A3783" s="13" t="str">
        <f t="shared" si="59"/>
        <v>delarru012013</v>
      </c>
      <c r="B3783" s="16" t="s">
        <v>1480</v>
      </c>
      <c r="C3783" s="16">
        <v>2013</v>
      </c>
      <c r="D3783" s="16">
        <v>11</v>
      </c>
      <c r="E3783" s="16">
        <v>0</v>
      </c>
      <c r="F3783" s="16">
        <v>0</v>
      </c>
      <c r="G3783" s="16">
        <v>0</v>
      </c>
      <c r="H3783" s="16">
        <v>0</v>
      </c>
      <c r="I3783" s="16">
        <v>0</v>
      </c>
      <c r="J3783" s="16">
        <v>0</v>
      </c>
      <c r="K3783" s="16">
        <v>0</v>
      </c>
      <c r="L3783" s="16">
        <v>0</v>
      </c>
      <c r="M3783" s="16">
        <v>0</v>
      </c>
      <c r="N3783" s="16">
        <v>0</v>
      </c>
      <c r="O3783" s="16">
        <v>0</v>
      </c>
      <c r="P3783" s="13" t="str">
        <f>IFERROR(VLOOKUP($A3783,'Fielding Data'!$A:$H,MATCH(P$1,'Fielding Data'!$A$1:$H$1,0),0),"Other")</f>
        <v>P</v>
      </c>
      <c r="Q3783" s="13">
        <f>IFERROR(VLOOKUP($A3783,'Fielding Data'!$A:$H,MATCH(Q$1,'Fielding Data'!$A$1:$H$1,0),0),"Other")</f>
        <v>1</v>
      </c>
      <c r="R3783" s="13">
        <f>IFERROR(VLOOKUP($A3783,'Fielding Data'!$A:$H,MATCH(R$1,'Fielding Data'!$A$1:$H$1,0),0),"Other")</f>
        <v>1</v>
      </c>
      <c r="S3783" s="13">
        <f>IFERROR(VLOOKUP($A3783,'Fielding Data'!$A:$H,MATCH(S$1,'Fielding Data'!$A$1:$H$1,0),0),"Other")</f>
        <v>1</v>
      </c>
      <c r="T3783" s="13">
        <f>IFERROR(VLOOKUP($A3783,'Fielding Data'!$A:$H,MATCH(T$1,'Fielding Data'!$A$1:$H$1,0),0),"Other")</f>
        <v>0</v>
      </c>
      <c r="U3783" s="13">
        <f>SUMIFS('Fielding Data'!E:E,'Fielding Data'!$A:$A,'Hitting Data'!$A3783)</f>
        <v>1</v>
      </c>
      <c r="V3783" s="13">
        <f>SUMIFS('Fielding Data'!F:F,'Fielding Data'!$A:$A,'Hitting Data'!$A3783)</f>
        <v>1</v>
      </c>
      <c r="W3783" s="13">
        <f>SUMIFS('Fielding Data'!G:G,'Fielding Data'!$A:$A,'Hitting Data'!$A3783)</f>
        <v>1</v>
      </c>
      <c r="X3783" s="13">
        <f>SUMIFS('Fielding Data'!H:H,'Fielding Data'!$A:$A,'Hitting Data'!$A3783)</f>
        <v>0</v>
      </c>
    </row>
    <row r="3784" spans="1:24" x14ac:dyDescent="0.3">
      <c r="A3784" s="13" t="str">
        <f t="shared" si="59"/>
        <v>delatjo012013</v>
      </c>
      <c r="B3784" s="16" t="s">
        <v>1918</v>
      </c>
      <c r="C3784" s="16">
        <v>2013</v>
      </c>
      <c r="D3784" s="16">
        <v>7</v>
      </c>
      <c r="E3784" s="16">
        <v>0</v>
      </c>
      <c r="F3784" s="16">
        <v>0</v>
      </c>
      <c r="G3784" s="16">
        <v>0</v>
      </c>
      <c r="H3784" s="16">
        <v>0</v>
      </c>
      <c r="I3784" s="16">
        <v>0</v>
      </c>
      <c r="J3784" s="16">
        <v>0</v>
      </c>
      <c r="K3784" s="16">
        <v>0</v>
      </c>
      <c r="L3784" s="16">
        <v>0</v>
      </c>
      <c r="M3784" s="16">
        <v>0</v>
      </c>
      <c r="N3784" s="16">
        <v>0</v>
      </c>
      <c r="O3784" s="16">
        <v>0</v>
      </c>
      <c r="P3784" s="13" t="str">
        <f>IFERROR(VLOOKUP($A3784,'Fielding Data'!$A:$H,MATCH(P$1,'Fielding Data'!$A$1:$H$1,0),0),"Other")</f>
        <v>P</v>
      </c>
      <c r="Q3784" s="13">
        <f>IFERROR(VLOOKUP($A3784,'Fielding Data'!$A:$H,MATCH(Q$1,'Fielding Data'!$A$1:$H$1,0),0),"Other")</f>
        <v>1</v>
      </c>
      <c r="R3784" s="13">
        <f>IFERROR(VLOOKUP($A3784,'Fielding Data'!$A:$H,MATCH(R$1,'Fielding Data'!$A$1:$H$1,0),0),"Other")</f>
        <v>0</v>
      </c>
      <c r="S3784" s="13">
        <f>IFERROR(VLOOKUP($A3784,'Fielding Data'!$A:$H,MATCH(S$1,'Fielding Data'!$A$1:$H$1,0),0),"Other")</f>
        <v>0</v>
      </c>
      <c r="T3784" s="13">
        <f>IFERROR(VLOOKUP($A3784,'Fielding Data'!$A:$H,MATCH(T$1,'Fielding Data'!$A$1:$H$1,0),0),"Other")</f>
        <v>0</v>
      </c>
      <c r="U3784" s="13">
        <f>SUMIFS('Fielding Data'!E:E,'Fielding Data'!$A:$A,'Hitting Data'!$A3784)</f>
        <v>1</v>
      </c>
      <c r="V3784" s="13">
        <f>SUMIFS('Fielding Data'!F:F,'Fielding Data'!$A:$A,'Hitting Data'!$A3784)</f>
        <v>0</v>
      </c>
      <c r="W3784" s="13">
        <f>SUMIFS('Fielding Data'!G:G,'Fielding Data'!$A:$A,'Hitting Data'!$A3784)</f>
        <v>0</v>
      </c>
      <c r="X3784" s="13">
        <f>SUMIFS('Fielding Data'!H:H,'Fielding Data'!$A:$A,'Hitting Data'!$A3784)</f>
        <v>0</v>
      </c>
    </row>
    <row r="3785" spans="1:24" x14ac:dyDescent="0.3">
      <c r="A3785" s="13" t="str">
        <f t="shared" si="59"/>
        <v>deleojo022013</v>
      </c>
      <c r="B3785" s="16" t="s">
        <v>1919</v>
      </c>
      <c r="C3785" s="16">
        <v>2013</v>
      </c>
      <c r="D3785" s="16">
        <v>11</v>
      </c>
      <c r="E3785" s="16">
        <v>0</v>
      </c>
      <c r="F3785" s="16">
        <v>0</v>
      </c>
      <c r="G3785" s="16">
        <v>0</v>
      </c>
      <c r="H3785" s="16">
        <v>0</v>
      </c>
      <c r="I3785" s="16">
        <v>0</v>
      </c>
      <c r="J3785" s="16">
        <v>0</v>
      </c>
      <c r="K3785" s="16">
        <v>0</v>
      </c>
      <c r="L3785" s="16">
        <v>0</v>
      </c>
      <c r="M3785" s="16">
        <v>0</v>
      </c>
      <c r="N3785" s="16">
        <v>0</v>
      </c>
      <c r="O3785" s="16">
        <v>0</v>
      </c>
      <c r="P3785" s="13" t="str">
        <f>IFERROR(VLOOKUP($A3785,'Fielding Data'!$A:$H,MATCH(P$1,'Fielding Data'!$A$1:$H$1,0),0),"Other")</f>
        <v>P</v>
      </c>
      <c r="Q3785" s="13">
        <f>IFERROR(VLOOKUP($A3785,'Fielding Data'!$A:$H,MATCH(Q$1,'Fielding Data'!$A$1:$H$1,0),0),"Other")</f>
        <v>1</v>
      </c>
      <c r="R3785" s="13">
        <f>IFERROR(VLOOKUP($A3785,'Fielding Data'!$A:$H,MATCH(R$1,'Fielding Data'!$A$1:$H$1,0),0),"Other")</f>
        <v>1</v>
      </c>
      <c r="S3785" s="13">
        <f>IFERROR(VLOOKUP($A3785,'Fielding Data'!$A:$H,MATCH(S$1,'Fielding Data'!$A$1:$H$1,0),0),"Other")</f>
        <v>0</v>
      </c>
      <c r="T3785" s="13">
        <f>IFERROR(VLOOKUP($A3785,'Fielding Data'!$A:$H,MATCH(T$1,'Fielding Data'!$A$1:$H$1,0),0),"Other")</f>
        <v>0</v>
      </c>
      <c r="U3785" s="13">
        <f>SUMIFS('Fielding Data'!E:E,'Fielding Data'!$A:$A,'Hitting Data'!$A3785)</f>
        <v>1</v>
      </c>
      <c r="V3785" s="13">
        <f>SUMIFS('Fielding Data'!F:F,'Fielding Data'!$A:$A,'Hitting Data'!$A3785)</f>
        <v>1</v>
      </c>
      <c r="W3785" s="13">
        <f>SUMIFS('Fielding Data'!G:G,'Fielding Data'!$A:$A,'Hitting Data'!$A3785)</f>
        <v>0</v>
      </c>
      <c r="X3785" s="13">
        <f>SUMIFS('Fielding Data'!H:H,'Fielding Data'!$A:$A,'Hitting Data'!$A3785)</f>
        <v>0</v>
      </c>
    </row>
    <row r="3786" spans="1:24" x14ac:dyDescent="0.3">
      <c r="A3786" s="13" t="str">
        <f t="shared" si="59"/>
        <v>delgara012013</v>
      </c>
      <c r="B3786" s="16" t="s">
        <v>1481</v>
      </c>
      <c r="C3786" s="16">
        <v>2013</v>
      </c>
      <c r="D3786" s="16">
        <v>21</v>
      </c>
      <c r="E3786" s="16">
        <v>32</v>
      </c>
      <c r="F3786" s="16">
        <v>2</v>
      </c>
      <c r="G3786" s="16">
        <v>7</v>
      </c>
      <c r="H3786" s="16">
        <v>0</v>
      </c>
      <c r="I3786" s="16">
        <v>0</v>
      </c>
      <c r="J3786" s="16">
        <v>0</v>
      </c>
      <c r="K3786" s="16">
        <v>1</v>
      </c>
      <c r="L3786" s="16">
        <v>0</v>
      </c>
      <c r="M3786" s="16">
        <v>0</v>
      </c>
      <c r="N3786" s="16">
        <v>1</v>
      </c>
      <c r="O3786" s="16">
        <v>13</v>
      </c>
      <c r="P3786" s="13" t="str">
        <f>IFERROR(VLOOKUP($A3786,'Fielding Data'!$A:$H,MATCH(P$1,'Fielding Data'!$A$1:$H$1,0),0),"Other")</f>
        <v>P</v>
      </c>
      <c r="Q3786" s="13">
        <f>IFERROR(VLOOKUP($A3786,'Fielding Data'!$A:$H,MATCH(Q$1,'Fielding Data'!$A$1:$H$1,0),0),"Other")</f>
        <v>6</v>
      </c>
      <c r="R3786" s="13">
        <f>IFERROR(VLOOKUP($A3786,'Fielding Data'!$A:$H,MATCH(R$1,'Fielding Data'!$A$1:$H$1,0),0),"Other")</f>
        <v>10</v>
      </c>
      <c r="S3786" s="13">
        <f>IFERROR(VLOOKUP($A3786,'Fielding Data'!$A:$H,MATCH(S$1,'Fielding Data'!$A$1:$H$1,0),0),"Other")</f>
        <v>1</v>
      </c>
      <c r="T3786" s="13">
        <f>IFERROR(VLOOKUP($A3786,'Fielding Data'!$A:$H,MATCH(T$1,'Fielding Data'!$A$1:$H$1,0),0),"Other")</f>
        <v>1</v>
      </c>
      <c r="U3786" s="13">
        <f>SUMIFS('Fielding Data'!E:E,'Fielding Data'!$A:$A,'Hitting Data'!$A3786)</f>
        <v>6</v>
      </c>
      <c r="V3786" s="13">
        <f>SUMIFS('Fielding Data'!F:F,'Fielding Data'!$A:$A,'Hitting Data'!$A3786)</f>
        <v>10</v>
      </c>
      <c r="W3786" s="13">
        <f>SUMIFS('Fielding Data'!G:G,'Fielding Data'!$A:$A,'Hitting Data'!$A3786)</f>
        <v>1</v>
      </c>
      <c r="X3786" s="13">
        <f>SUMIFS('Fielding Data'!H:H,'Fielding Data'!$A:$A,'Hitting Data'!$A3786)</f>
        <v>1</v>
      </c>
    </row>
    <row r="3787" spans="1:24" x14ac:dyDescent="0.3">
      <c r="A3787" s="13" t="str">
        <f t="shared" si="59"/>
        <v>dempsry012013</v>
      </c>
      <c r="B3787" s="16" t="s">
        <v>87</v>
      </c>
      <c r="C3787" s="16">
        <v>2013</v>
      </c>
      <c r="D3787" s="16">
        <v>32</v>
      </c>
      <c r="E3787" s="16">
        <v>0</v>
      </c>
      <c r="F3787" s="16">
        <v>0</v>
      </c>
      <c r="G3787" s="16">
        <v>0</v>
      </c>
      <c r="H3787" s="16">
        <v>0</v>
      </c>
      <c r="I3787" s="16">
        <v>0</v>
      </c>
      <c r="J3787" s="16">
        <v>0</v>
      </c>
      <c r="K3787" s="16">
        <v>0</v>
      </c>
      <c r="L3787" s="16">
        <v>0</v>
      </c>
      <c r="M3787" s="16">
        <v>0</v>
      </c>
      <c r="N3787" s="16">
        <v>0</v>
      </c>
      <c r="O3787" s="16">
        <v>0</v>
      </c>
      <c r="P3787" s="13" t="str">
        <f>IFERROR(VLOOKUP($A3787,'Fielding Data'!$A:$H,MATCH(P$1,'Fielding Data'!$A$1:$H$1,0),0),"Other")</f>
        <v>P</v>
      </c>
      <c r="Q3787" s="13">
        <f>IFERROR(VLOOKUP($A3787,'Fielding Data'!$A:$H,MATCH(Q$1,'Fielding Data'!$A$1:$H$1,0),0),"Other")</f>
        <v>12</v>
      </c>
      <c r="R3787" s="13">
        <f>IFERROR(VLOOKUP($A3787,'Fielding Data'!$A:$H,MATCH(R$1,'Fielding Data'!$A$1:$H$1,0),0),"Other")</f>
        <v>19</v>
      </c>
      <c r="S3787" s="13">
        <f>IFERROR(VLOOKUP($A3787,'Fielding Data'!$A:$H,MATCH(S$1,'Fielding Data'!$A$1:$H$1,0),0),"Other")</f>
        <v>3</v>
      </c>
      <c r="T3787" s="13">
        <f>IFERROR(VLOOKUP($A3787,'Fielding Data'!$A:$H,MATCH(T$1,'Fielding Data'!$A$1:$H$1,0),0),"Other")</f>
        <v>2</v>
      </c>
      <c r="U3787" s="13">
        <f>SUMIFS('Fielding Data'!E:E,'Fielding Data'!$A:$A,'Hitting Data'!$A3787)</f>
        <v>12</v>
      </c>
      <c r="V3787" s="13">
        <f>SUMIFS('Fielding Data'!F:F,'Fielding Data'!$A:$A,'Hitting Data'!$A3787)</f>
        <v>19</v>
      </c>
      <c r="W3787" s="13">
        <f>SUMIFS('Fielding Data'!G:G,'Fielding Data'!$A:$A,'Hitting Data'!$A3787)</f>
        <v>3</v>
      </c>
      <c r="X3787" s="13">
        <f>SUMIFS('Fielding Data'!H:H,'Fielding Data'!$A:$A,'Hitting Data'!$A3787)</f>
        <v>2</v>
      </c>
    </row>
    <row r="3788" spans="1:24" x14ac:dyDescent="0.3">
      <c r="A3788" s="13" t="str">
        <f t="shared" si="59"/>
        <v>dendema012013</v>
      </c>
      <c r="B3788" s="16" t="s">
        <v>1920</v>
      </c>
      <c r="C3788" s="16">
        <v>2013</v>
      </c>
      <c r="D3788" s="16">
        <v>27</v>
      </c>
      <c r="E3788" s="16">
        <v>58</v>
      </c>
      <c r="F3788" s="16">
        <v>7</v>
      </c>
      <c r="G3788" s="16">
        <v>12</v>
      </c>
      <c r="H3788" s="16">
        <v>1</v>
      </c>
      <c r="I3788" s="16">
        <v>0</v>
      </c>
      <c r="J3788" s="16">
        <v>1</v>
      </c>
      <c r="K3788" s="16">
        <v>6</v>
      </c>
      <c r="L3788" s="16">
        <v>4</v>
      </c>
      <c r="M3788" s="16">
        <v>1</v>
      </c>
      <c r="N3788" s="16">
        <v>4</v>
      </c>
      <c r="O3788" s="16">
        <v>23</v>
      </c>
      <c r="P3788" s="13" t="str">
        <f>IFERROR(VLOOKUP($A3788,'Fielding Data'!$A:$H,MATCH(P$1,'Fielding Data'!$A$1:$H$1,0),0),"Other")</f>
        <v>CF</v>
      </c>
      <c r="Q3788" s="13">
        <f>IFERROR(VLOOKUP($A3788,'Fielding Data'!$A:$H,MATCH(Q$1,'Fielding Data'!$A$1:$H$1,0),0),"Other")</f>
        <v>0</v>
      </c>
      <c r="R3788" s="13">
        <f>IFERROR(VLOOKUP($A3788,'Fielding Data'!$A:$H,MATCH(R$1,'Fielding Data'!$A$1:$H$1,0),0),"Other")</f>
        <v>0</v>
      </c>
      <c r="S3788" s="13">
        <f>IFERROR(VLOOKUP($A3788,'Fielding Data'!$A:$H,MATCH(S$1,'Fielding Data'!$A$1:$H$1,0),0),"Other")</f>
        <v>0</v>
      </c>
      <c r="T3788" s="13">
        <f>IFERROR(VLOOKUP($A3788,'Fielding Data'!$A:$H,MATCH(T$1,'Fielding Data'!$A$1:$H$1,0),0),"Other")</f>
        <v>0</v>
      </c>
      <c r="U3788" s="13">
        <f>SUMIFS('Fielding Data'!E:E,'Fielding Data'!$A:$A,'Hitting Data'!$A3788)</f>
        <v>34</v>
      </c>
      <c r="V3788" s="13">
        <f>SUMIFS('Fielding Data'!F:F,'Fielding Data'!$A:$A,'Hitting Data'!$A3788)</f>
        <v>0</v>
      </c>
      <c r="W3788" s="13">
        <f>SUMIFS('Fielding Data'!G:G,'Fielding Data'!$A:$A,'Hitting Data'!$A3788)</f>
        <v>0</v>
      </c>
      <c r="X3788" s="13">
        <f>SUMIFS('Fielding Data'!H:H,'Fielding Data'!$A:$A,'Hitting Data'!$A3788)</f>
        <v>0</v>
      </c>
    </row>
    <row r="3789" spans="1:24" x14ac:dyDescent="0.3">
      <c r="A3789" s="13" t="str">
        <f t="shared" si="59"/>
        <v>denorch012013</v>
      </c>
      <c r="B3789" s="16" t="s">
        <v>533</v>
      </c>
      <c r="C3789" s="16">
        <v>2013</v>
      </c>
      <c r="D3789" s="16">
        <v>144</v>
      </c>
      <c r="E3789" s="16">
        <v>473</v>
      </c>
      <c r="F3789" s="16">
        <v>67</v>
      </c>
      <c r="G3789" s="16">
        <v>132</v>
      </c>
      <c r="H3789" s="16">
        <v>21</v>
      </c>
      <c r="I3789" s="16">
        <v>2</v>
      </c>
      <c r="J3789" s="16">
        <v>10</v>
      </c>
      <c r="K3789" s="16">
        <v>47</v>
      </c>
      <c r="L3789" s="16">
        <v>11</v>
      </c>
      <c r="M3789" s="16">
        <v>0</v>
      </c>
      <c r="N3789" s="16">
        <v>42</v>
      </c>
      <c r="O3789" s="16">
        <v>84</v>
      </c>
      <c r="P3789" s="13" t="str">
        <f>IFERROR(VLOOKUP($A3789,'Fielding Data'!$A:$H,MATCH(P$1,'Fielding Data'!$A$1:$H$1,0),0),"Other")</f>
        <v>CF</v>
      </c>
      <c r="Q3789" s="13">
        <f>IFERROR(VLOOKUP($A3789,'Fielding Data'!$A:$H,MATCH(Q$1,'Fielding Data'!$A$1:$H$1,0),0),"Other")</f>
        <v>0</v>
      </c>
      <c r="R3789" s="13">
        <f>IFERROR(VLOOKUP($A3789,'Fielding Data'!$A:$H,MATCH(R$1,'Fielding Data'!$A$1:$H$1,0),0),"Other")</f>
        <v>0</v>
      </c>
      <c r="S3789" s="13">
        <f>IFERROR(VLOOKUP($A3789,'Fielding Data'!$A:$H,MATCH(S$1,'Fielding Data'!$A$1:$H$1,0),0),"Other")</f>
        <v>0</v>
      </c>
      <c r="T3789" s="13">
        <f>IFERROR(VLOOKUP($A3789,'Fielding Data'!$A:$H,MATCH(T$1,'Fielding Data'!$A$1:$H$1,0),0),"Other")</f>
        <v>0</v>
      </c>
      <c r="U3789" s="13">
        <f>SUMIFS('Fielding Data'!E:E,'Fielding Data'!$A:$A,'Hitting Data'!$A3789)</f>
        <v>247</v>
      </c>
      <c r="V3789" s="13">
        <f>SUMIFS('Fielding Data'!F:F,'Fielding Data'!$A:$A,'Hitting Data'!$A3789)</f>
        <v>13</v>
      </c>
      <c r="W3789" s="13">
        <f>SUMIFS('Fielding Data'!G:G,'Fielding Data'!$A:$A,'Hitting Data'!$A3789)</f>
        <v>5</v>
      </c>
      <c r="X3789" s="13">
        <f>SUMIFS('Fielding Data'!H:H,'Fielding Data'!$A:$A,'Hitting Data'!$A3789)</f>
        <v>3</v>
      </c>
    </row>
    <row r="3790" spans="1:24" x14ac:dyDescent="0.3">
      <c r="A3790" s="13" t="str">
        <f t="shared" si="59"/>
        <v>derosma012013</v>
      </c>
      <c r="B3790" s="16" t="s">
        <v>88</v>
      </c>
      <c r="C3790" s="16">
        <v>2013</v>
      </c>
      <c r="D3790" s="16">
        <v>88</v>
      </c>
      <c r="E3790" s="16">
        <v>204</v>
      </c>
      <c r="F3790" s="16">
        <v>23</v>
      </c>
      <c r="G3790" s="16">
        <v>48</v>
      </c>
      <c r="H3790" s="16">
        <v>12</v>
      </c>
      <c r="I3790" s="16">
        <v>1</v>
      </c>
      <c r="J3790" s="16">
        <v>7</v>
      </c>
      <c r="K3790" s="16">
        <v>36</v>
      </c>
      <c r="L3790" s="16">
        <v>0</v>
      </c>
      <c r="M3790" s="16">
        <v>0</v>
      </c>
      <c r="N3790" s="16">
        <v>28</v>
      </c>
      <c r="O3790" s="16">
        <v>49</v>
      </c>
      <c r="P3790" s="13" t="str">
        <f>IFERROR(VLOOKUP($A3790,'Fielding Data'!$A:$H,MATCH(P$1,'Fielding Data'!$A$1:$H$1,0),0),"Other")</f>
        <v>1B</v>
      </c>
      <c r="Q3790" s="13">
        <f>IFERROR(VLOOKUP($A3790,'Fielding Data'!$A:$H,MATCH(Q$1,'Fielding Data'!$A$1:$H$1,0),0),"Other")</f>
        <v>82</v>
      </c>
      <c r="R3790" s="13">
        <f>IFERROR(VLOOKUP($A3790,'Fielding Data'!$A:$H,MATCH(R$1,'Fielding Data'!$A$1:$H$1,0),0),"Other")</f>
        <v>9</v>
      </c>
      <c r="S3790" s="13">
        <f>IFERROR(VLOOKUP($A3790,'Fielding Data'!$A:$H,MATCH(S$1,'Fielding Data'!$A$1:$H$1,0),0),"Other")</f>
        <v>0</v>
      </c>
      <c r="T3790" s="13">
        <f>IFERROR(VLOOKUP($A3790,'Fielding Data'!$A:$H,MATCH(T$1,'Fielding Data'!$A$1:$H$1,0),0),"Other")</f>
        <v>7</v>
      </c>
      <c r="U3790" s="13">
        <f>SUMIFS('Fielding Data'!E:E,'Fielding Data'!$A:$A,'Hitting Data'!$A3790)</f>
        <v>123</v>
      </c>
      <c r="V3790" s="13">
        <f>SUMIFS('Fielding Data'!F:F,'Fielding Data'!$A:$A,'Hitting Data'!$A3790)</f>
        <v>86</v>
      </c>
      <c r="W3790" s="13">
        <f>SUMIFS('Fielding Data'!G:G,'Fielding Data'!$A:$A,'Hitting Data'!$A3790)</f>
        <v>4</v>
      </c>
      <c r="X3790" s="13">
        <f>SUMIFS('Fielding Data'!H:H,'Fielding Data'!$A:$A,'Hitting Data'!$A3790)</f>
        <v>17</v>
      </c>
    </row>
    <row r="3791" spans="1:24" x14ac:dyDescent="0.3">
      <c r="A3791" s="13" t="str">
        <f t="shared" si="59"/>
        <v>descada012013</v>
      </c>
      <c r="B3791" s="16" t="s">
        <v>1264</v>
      </c>
      <c r="C3791" s="16">
        <v>2013</v>
      </c>
      <c r="D3791" s="16">
        <v>123</v>
      </c>
      <c r="E3791" s="16">
        <v>328</v>
      </c>
      <c r="F3791" s="16">
        <v>43</v>
      </c>
      <c r="G3791" s="16">
        <v>78</v>
      </c>
      <c r="H3791" s="16">
        <v>25</v>
      </c>
      <c r="I3791" s="16">
        <v>1</v>
      </c>
      <c r="J3791" s="16">
        <v>5</v>
      </c>
      <c r="K3791" s="16">
        <v>43</v>
      </c>
      <c r="L3791" s="16">
        <v>6</v>
      </c>
      <c r="M3791" s="16">
        <v>3</v>
      </c>
      <c r="N3791" s="16">
        <v>22</v>
      </c>
      <c r="O3791" s="16">
        <v>56</v>
      </c>
      <c r="P3791" s="13" t="str">
        <f>IFERROR(VLOOKUP($A3791,'Fielding Data'!$A:$H,MATCH(P$1,'Fielding Data'!$A$1:$H$1,0),0),"Other")</f>
        <v>2B</v>
      </c>
      <c r="Q3791" s="13">
        <f>IFERROR(VLOOKUP($A3791,'Fielding Data'!$A:$H,MATCH(Q$1,'Fielding Data'!$A$1:$H$1,0),0),"Other")</f>
        <v>55</v>
      </c>
      <c r="R3791" s="13">
        <f>IFERROR(VLOOKUP($A3791,'Fielding Data'!$A:$H,MATCH(R$1,'Fielding Data'!$A$1:$H$1,0),0),"Other")</f>
        <v>92</v>
      </c>
      <c r="S3791" s="13">
        <f>IFERROR(VLOOKUP($A3791,'Fielding Data'!$A:$H,MATCH(S$1,'Fielding Data'!$A$1:$H$1,0),0),"Other")</f>
        <v>4</v>
      </c>
      <c r="T3791" s="13">
        <f>IFERROR(VLOOKUP($A3791,'Fielding Data'!$A:$H,MATCH(T$1,'Fielding Data'!$A$1:$H$1,0),0),"Other")</f>
        <v>22</v>
      </c>
      <c r="U3791" s="13">
        <f>SUMIFS('Fielding Data'!E:E,'Fielding Data'!$A:$A,'Hitting Data'!$A3791)</f>
        <v>112</v>
      </c>
      <c r="V3791" s="13">
        <f>SUMIFS('Fielding Data'!F:F,'Fielding Data'!$A:$A,'Hitting Data'!$A3791)</f>
        <v>256</v>
      </c>
      <c r="W3791" s="13">
        <f>SUMIFS('Fielding Data'!G:G,'Fielding Data'!$A:$A,'Hitting Data'!$A3791)</f>
        <v>14</v>
      </c>
      <c r="X3791" s="13">
        <f>SUMIFS('Fielding Data'!H:H,'Fielding Data'!$A:$A,'Hitting Data'!$A3791)</f>
        <v>54</v>
      </c>
    </row>
    <row r="3792" spans="1:24" x14ac:dyDescent="0.3">
      <c r="A3792" s="13" t="str">
        <f t="shared" si="59"/>
        <v>desmoia012013</v>
      </c>
      <c r="B3792" s="16" t="s">
        <v>1074</v>
      </c>
      <c r="C3792" s="16">
        <v>2013</v>
      </c>
      <c r="D3792" s="16">
        <v>158</v>
      </c>
      <c r="E3792" s="16">
        <v>600</v>
      </c>
      <c r="F3792" s="16">
        <v>77</v>
      </c>
      <c r="G3792" s="16">
        <v>168</v>
      </c>
      <c r="H3792" s="16">
        <v>38</v>
      </c>
      <c r="I3792" s="16">
        <v>3</v>
      </c>
      <c r="J3792" s="16">
        <v>20</v>
      </c>
      <c r="K3792" s="16">
        <v>80</v>
      </c>
      <c r="L3792" s="16">
        <v>21</v>
      </c>
      <c r="M3792" s="16">
        <v>6</v>
      </c>
      <c r="N3792" s="16">
        <v>43</v>
      </c>
      <c r="O3792" s="16">
        <v>145</v>
      </c>
      <c r="P3792" s="13" t="str">
        <f>IFERROR(VLOOKUP($A3792,'Fielding Data'!$A:$H,MATCH(P$1,'Fielding Data'!$A$1:$H$1,0),0),"Other")</f>
        <v>SS</v>
      </c>
      <c r="Q3792" s="13">
        <f>IFERROR(VLOOKUP($A3792,'Fielding Data'!$A:$H,MATCH(Q$1,'Fielding Data'!$A$1:$H$1,0),0),"Other")</f>
        <v>234</v>
      </c>
      <c r="R3792" s="13">
        <f>IFERROR(VLOOKUP($A3792,'Fielding Data'!$A:$H,MATCH(R$1,'Fielding Data'!$A$1:$H$1,0),0),"Other")</f>
        <v>446</v>
      </c>
      <c r="S3792" s="13">
        <f>IFERROR(VLOOKUP($A3792,'Fielding Data'!$A:$H,MATCH(S$1,'Fielding Data'!$A$1:$H$1,0),0),"Other")</f>
        <v>20</v>
      </c>
      <c r="T3792" s="13">
        <f>IFERROR(VLOOKUP($A3792,'Fielding Data'!$A:$H,MATCH(T$1,'Fielding Data'!$A$1:$H$1,0),0),"Other")</f>
        <v>96</v>
      </c>
      <c r="U3792" s="13">
        <f>SUMIFS('Fielding Data'!E:E,'Fielding Data'!$A:$A,'Hitting Data'!$A3792)</f>
        <v>234</v>
      </c>
      <c r="V3792" s="13">
        <f>SUMIFS('Fielding Data'!F:F,'Fielding Data'!$A:$A,'Hitting Data'!$A3792)</f>
        <v>446</v>
      </c>
      <c r="W3792" s="13">
        <f>SUMIFS('Fielding Data'!G:G,'Fielding Data'!$A:$A,'Hitting Data'!$A3792)</f>
        <v>20</v>
      </c>
      <c r="X3792" s="13">
        <f>SUMIFS('Fielding Data'!H:H,'Fielding Data'!$A:$A,'Hitting Data'!$A3792)</f>
        <v>96</v>
      </c>
    </row>
    <row r="3793" spans="1:24" x14ac:dyDescent="0.3">
      <c r="A3793" s="13" t="str">
        <f t="shared" si="59"/>
        <v>detwiro012013</v>
      </c>
      <c r="B3793" s="16" t="s">
        <v>778</v>
      </c>
      <c r="C3793" s="16">
        <v>2013</v>
      </c>
      <c r="D3793" s="16">
        <v>13</v>
      </c>
      <c r="E3793" s="16">
        <v>22</v>
      </c>
      <c r="F3793" s="16">
        <v>1</v>
      </c>
      <c r="G3793" s="16">
        <v>2</v>
      </c>
      <c r="H3793" s="16">
        <v>0</v>
      </c>
      <c r="I3793" s="16">
        <v>0</v>
      </c>
      <c r="J3793" s="16">
        <v>0</v>
      </c>
      <c r="K3793" s="16">
        <v>0</v>
      </c>
      <c r="L3793" s="16">
        <v>0</v>
      </c>
      <c r="M3793" s="16">
        <v>0</v>
      </c>
      <c r="N3793" s="16">
        <v>1</v>
      </c>
      <c r="O3793" s="16">
        <v>17</v>
      </c>
      <c r="P3793" s="13" t="str">
        <f>IFERROR(VLOOKUP($A3793,'Fielding Data'!$A:$H,MATCH(P$1,'Fielding Data'!$A$1:$H$1,0),0),"Other")</f>
        <v>P</v>
      </c>
      <c r="Q3793" s="13">
        <f>IFERROR(VLOOKUP($A3793,'Fielding Data'!$A:$H,MATCH(Q$1,'Fielding Data'!$A$1:$H$1,0),0),"Other")</f>
        <v>4</v>
      </c>
      <c r="R3793" s="13">
        <f>IFERROR(VLOOKUP($A3793,'Fielding Data'!$A:$H,MATCH(R$1,'Fielding Data'!$A$1:$H$1,0),0),"Other")</f>
        <v>7</v>
      </c>
      <c r="S3793" s="13">
        <f>IFERROR(VLOOKUP($A3793,'Fielding Data'!$A:$H,MATCH(S$1,'Fielding Data'!$A$1:$H$1,0),0),"Other")</f>
        <v>0</v>
      </c>
      <c r="T3793" s="13">
        <f>IFERROR(VLOOKUP($A3793,'Fielding Data'!$A:$H,MATCH(T$1,'Fielding Data'!$A$1:$H$1,0),0),"Other")</f>
        <v>1</v>
      </c>
      <c r="U3793" s="13">
        <f>SUMIFS('Fielding Data'!E:E,'Fielding Data'!$A:$A,'Hitting Data'!$A3793)</f>
        <v>4</v>
      </c>
      <c r="V3793" s="13">
        <f>SUMIFS('Fielding Data'!F:F,'Fielding Data'!$A:$A,'Hitting Data'!$A3793)</f>
        <v>7</v>
      </c>
      <c r="W3793" s="13">
        <f>SUMIFS('Fielding Data'!G:G,'Fielding Data'!$A:$A,'Hitting Data'!$A3793)</f>
        <v>0</v>
      </c>
      <c r="X3793" s="13">
        <f>SUMIFS('Fielding Data'!H:H,'Fielding Data'!$A:$A,'Hitting Data'!$A3793)</f>
        <v>1</v>
      </c>
    </row>
    <row r="3794" spans="1:24" x14ac:dyDescent="0.3">
      <c r="A3794" s="13" t="str">
        <f t="shared" si="59"/>
        <v>devrico012013</v>
      </c>
      <c r="B3794" s="16" t="s">
        <v>1698</v>
      </c>
      <c r="C3794" s="16">
        <v>2013</v>
      </c>
      <c r="D3794" s="16">
        <v>4</v>
      </c>
      <c r="E3794" s="16">
        <v>0</v>
      </c>
      <c r="F3794" s="16">
        <v>0</v>
      </c>
      <c r="G3794" s="16">
        <v>0</v>
      </c>
      <c r="H3794" s="16">
        <v>0</v>
      </c>
      <c r="I3794" s="16">
        <v>0</v>
      </c>
      <c r="J3794" s="16">
        <v>0</v>
      </c>
      <c r="K3794" s="16">
        <v>0</v>
      </c>
      <c r="L3794" s="16">
        <v>0</v>
      </c>
      <c r="M3794" s="16">
        <v>0</v>
      </c>
      <c r="N3794" s="16">
        <v>0</v>
      </c>
      <c r="O3794" s="16">
        <v>0</v>
      </c>
      <c r="P3794" s="13" t="str">
        <f>IFERROR(VLOOKUP($A3794,'Fielding Data'!$A:$H,MATCH(P$1,'Fielding Data'!$A$1:$H$1,0),0),"Other")</f>
        <v>P</v>
      </c>
      <c r="Q3794" s="13">
        <f>IFERROR(VLOOKUP($A3794,'Fielding Data'!$A:$H,MATCH(Q$1,'Fielding Data'!$A$1:$H$1,0),0),"Other")</f>
        <v>1</v>
      </c>
      <c r="R3794" s="13">
        <f>IFERROR(VLOOKUP($A3794,'Fielding Data'!$A:$H,MATCH(R$1,'Fielding Data'!$A$1:$H$1,0),0),"Other")</f>
        <v>2</v>
      </c>
      <c r="S3794" s="13">
        <f>IFERROR(VLOOKUP($A3794,'Fielding Data'!$A:$H,MATCH(S$1,'Fielding Data'!$A$1:$H$1,0),0),"Other")</f>
        <v>0</v>
      </c>
      <c r="T3794" s="13">
        <f>IFERROR(VLOOKUP($A3794,'Fielding Data'!$A:$H,MATCH(T$1,'Fielding Data'!$A$1:$H$1,0),0),"Other")</f>
        <v>0</v>
      </c>
      <c r="U3794" s="13">
        <f>SUMIFS('Fielding Data'!E:E,'Fielding Data'!$A:$A,'Hitting Data'!$A3794)</f>
        <v>1</v>
      </c>
      <c r="V3794" s="13">
        <f>SUMIFS('Fielding Data'!F:F,'Fielding Data'!$A:$A,'Hitting Data'!$A3794)</f>
        <v>2</v>
      </c>
      <c r="W3794" s="13">
        <f>SUMIFS('Fielding Data'!G:G,'Fielding Data'!$A:$A,'Hitting Data'!$A3794)</f>
        <v>0</v>
      </c>
      <c r="X3794" s="13">
        <f>SUMIFS('Fielding Data'!H:H,'Fielding Data'!$A:$A,'Hitting Data'!$A3794)</f>
        <v>0</v>
      </c>
    </row>
    <row r="3795" spans="1:24" x14ac:dyDescent="0.3">
      <c r="A3795" s="13" t="str">
        <f t="shared" si="59"/>
        <v>dewitbl012013</v>
      </c>
      <c r="B3795" s="16" t="s">
        <v>910</v>
      </c>
      <c r="C3795" s="16">
        <v>2013</v>
      </c>
      <c r="D3795" s="16">
        <v>4</v>
      </c>
      <c r="E3795" s="16">
        <v>3</v>
      </c>
      <c r="F3795" s="16">
        <v>0</v>
      </c>
      <c r="G3795" s="16">
        <v>1</v>
      </c>
      <c r="H3795" s="16">
        <v>1</v>
      </c>
      <c r="I3795" s="16">
        <v>0</v>
      </c>
      <c r="J3795" s="16">
        <v>0</v>
      </c>
      <c r="K3795" s="16">
        <v>0</v>
      </c>
      <c r="L3795" s="16">
        <v>0</v>
      </c>
      <c r="M3795" s="16">
        <v>0</v>
      </c>
      <c r="N3795" s="16">
        <v>0</v>
      </c>
      <c r="O3795" s="16">
        <v>0</v>
      </c>
      <c r="P3795" s="13" t="str">
        <f>IFERROR(VLOOKUP($A3795,'Fielding Data'!$A:$H,MATCH(P$1,'Fielding Data'!$A$1:$H$1,0),0),"Other")</f>
        <v>3B</v>
      </c>
      <c r="Q3795" s="13">
        <f>IFERROR(VLOOKUP($A3795,'Fielding Data'!$A:$H,MATCH(Q$1,'Fielding Data'!$A$1:$H$1,0),0),"Other")</f>
        <v>0</v>
      </c>
      <c r="R3795" s="13">
        <f>IFERROR(VLOOKUP($A3795,'Fielding Data'!$A:$H,MATCH(R$1,'Fielding Data'!$A$1:$H$1,0),0),"Other")</f>
        <v>0</v>
      </c>
      <c r="S3795" s="13">
        <f>IFERROR(VLOOKUP($A3795,'Fielding Data'!$A:$H,MATCH(S$1,'Fielding Data'!$A$1:$H$1,0),0),"Other")</f>
        <v>0</v>
      </c>
      <c r="T3795" s="13">
        <f>IFERROR(VLOOKUP($A3795,'Fielding Data'!$A:$H,MATCH(T$1,'Fielding Data'!$A$1:$H$1,0),0),"Other")</f>
        <v>0</v>
      </c>
      <c r="U3795" s="13">
        <f>SUMIFS('Fielding Data'!E:E,'Fielding Data'!$A:$A,'Hitting Data'!$A3795)</f>
        <v>0</v>
      </c>
      <c r="V3795" s="13">
        <f>SUMIFS('Fielding Data'!F:F,'Fielding Data'!$A:$A,'Hitting Data'!$A3795)</f>
        <v>0</v>
      </c>
      <c r="W3795" s="13">
        <f>SUMIFS('Fielding Data'!G:G,'Fielding Data'!$A:$A,'Hitting Data'!$A3795)</f>
        <v>0</v>
      </c>
      <c r="X3795" s="13">
        <f>SUMIFS('Fielding Data'!H:H,'Fielding Data'!$A:$A,'Hitting Data'!$A3795)</f>
        <v>0</v>
      </c>
    </row>
    <row r="3796" spans="1:24" x14ac:dyDescent="0.3">
      <c r="A3796" s="13" t="str">
        <f t="shared" si="59"/>
        <v>diamosc012013</v>
      </c>
      <c r="B3796" s="16" t="s">
        <v>1483</v>
      </c>
      <c r="C3796" s="16">
        <v>2013</v>
      </c>
      <c r="D3796" s="16">
        <v>24</v>
      </c>
      <c r="E3796" s="16">
        <v>7</v>
      </c>
      <c r="F3796" s="16">
        <v>0</v>
      </c>
      <c r="G3796" s="16">
        <v>1</v>
      </c>
      <c r="H3796" s="16">
        <v>0</v>
      </c>
      <c r="I3796" s="16">
        <v>0</v>
      </c>
      <c r="J3796" s="16">
        <v>0</v>
      </c>
      <c r="K3796" s="16">
        <v>0</v>
      </c>
      <c r="L3796" s="16">
        <v>0</v>
      </c>
      <c r="M3796" s="16">
        <v>0</v>
      </c>
      <c r="N3796" s="16">
        <v>0</v>
      </c>
      <c r="O3796" s="16">
        <v>3</v>
      </c>
      <c r="P3796" s="13" t="str">
        <f>IFERROR(VLOOKUP($A3796,'Fielding Data'!$A:$H,MATCH(P$1,'Fielding Data'!$A$1:$H$1,0),0),"Other")</f>
        <v>P</v>
      </c>
      <c r="Q3796" s="13">
        <f>IFERROR(VLOOKUP($A3796,'Fielding Data'!$A:$H,MATCH(Q$1,'Fielding Data'!$A$1:$H$1,0),0),"Other")</f>
        <v>7</v>
      </c>
      <c r="R3796" s="13">
        <f>IFERROR(VLOOKUP($A3796,'Fielding Data'!$A:$H,MATCH(R$1,'Fielding Data'!$A$1:$H$1,0),0),"Other")</f>
        <v>16</v>
      </c>
      <c r="S3796" s="13">
        <f>IFERROR(VLOOKUP($A3796,'Fielding Data'!$A:$H,MATCH(S$1,'Fielding Data'!$A$1:$H$1,0),0),"Other")</f>
        <v>2</v>
      </c>
      <c r="T3796" s="13">
        <f>IFERROR(VLOOKUP($A3796,'Fielding Data'!$A:$H,MATCH(T$1,'Fielding Data'!$A$1:$H$1,0),0),"Other")</f>
        <v>0</v>
      </c>
      <c r="U3796" s="13">
        <f>SUMIFS('Fielding Data'!E:E,'Fielding Data'!$A:$A,'Hitting Data'!$A3796)</f>
        <v>7</v>
      </c>
      <c r="V3796" s="13">
        <f>SUMIFS('Fielding Data'!F:F,'Fielding Data'!$A:$A,'Hitting Data'!$A3796)</f>
        <v>16</v>
      </c>
      <c r="W3796" s="13">
        <f>SUMIFS('Fielding Data'!G:G,'Fielding Data'!$A:$A,'Hitting Data'!$A3796)</f>
        <v>2</v>
      </c>
      <c r="X3796" s="13">
        <f>SUMIFS('Fielding Data'!H:H,'Fielding Data'!$A:$A,'Hitting Data'!$A3796)</f>
        <v>0</v>
      </c>
    </row>
    <row r="3797" spans="1:24" x14ac:dyDescent="0.3">
      <c r="A3797" s="13" t="str">
        <f t="shared" si="59"/>
        <v>diazjo022013</v>
      </c>
      <c r="B3797" s="16" t="s">
        <v>1921</v>
      </c>
      <c r="C3797" s="16">
        <v>2013</v>
      </c>
      <c r="D3797" s="16">
        <v>5</v>
      </c>
      <c r="E3797" s="16">
        <v>4</v>
      </c>
      <c r="F3797" s="16">
        <v>2</v>
      </c>
      <c r="G3797" s="16">
        <v>0</v>
      </c>
      <c r="H3797" s="16">
        <v>0</v>
      </c>
      <c r="I3797" s="16">
        <v>0</v>
      </c>
      <c r="J3797" s="16">
        <v>0</v>
      </c>
      <c r="K3797" s="16">
        <v>0</v>
      </c>
      <c r="L3797" s="16">
        <v>0</v>
      </c>
      <c r="M3797" s="16">
        <v>0</v>
      </c>
      <c r="N3797" s="16">
        <v>0</v>
      </c>
      <c r="O3797" s="16">
        <v>0</v>
      </c>
      <c r="P3797" s="13" t="str">
        <f>IFERROR(VLOOKUP($A3797,'Fielding Data'!$A:$H,MATCH(P$1,'Fielding Data'!$A$1:$H$1,0),0),"Other")</f>
        <v>2B</v>
      </c>
      <c r="Q3797" s="13">
        <f>IFERROR(VLOOKUP($A3797,'Fielding Data'!$A:$H,MATCH(Q$1,'Fielding Data'!$A$1:$H$1,0),0),"Other")</f>
        <v>0</v>
      </c>
      <c r="R3797" s="13">
        <f>IFERROR(VLOOKUP($A3797,'Fielding Data'!$A:$H,MATCH(R$1,'Fielding Data'!$A$1:$H$1,0),0),"Other")</f>
        <v>0</v>
      </c>
      <c r="S3797" s="13">
        <f>IFERROR(VLOOKUP($A3797,'Fielding Data'!$A:$H,MATCH(S$1,'Fielding Data'!$A$1:$H$1,0),0),"Other")</f>
        <v>0</v>
      </c>
      <c r="T3797" s="13">
        <f>IFERROR(VLOOKUP($A3797,'Fielding Data'!$A:$H,MATCH(T$1,'Fielding Data'!$A$1:$H$1,0),0),"Other")</f>
        <v>0</v>
      </c>
      <c r="U3797" s="13">
        <f>SUMIFS('Fielding Data'!E:E,'Fielding Data'!$A:$A,'Hitting Data'!$A3797)</f>
        <v>2</v>
      </c>
      <c r="V3797" s="13">
        <f>SUMIFS('Fielding Data'!F:F,'Fielding Data'!$A:$A,'Hitting Data'!$A3797)</f>
        <v>3</v>
      </c>
      <c r="W3797" s="13">
        <f>SUMIFS('Fielding Data'!G:G,'Fielding Data'!$A:$A,'Hitting Data'!$A3797)</f>
        <v>0</v>
      </c>
      <c r="X3797" s="13">
        <f>SUMIFS('Fielding Data'!H:H,'Fielding Data'!$A:$A,'Hitting Data'!$A3797)</f>
        <v>0</v>
      </c>
    </row>
    <row r="3798" spans="1:24" x14ac:dyDescent="0.3">
      <c r="A3798" s="13" t="str">
        <f t="shared" si="59"/>
        <v>diazma022013</v>
      </c>
      <c r="B3798" s="16" t="s">
        <v>368</v>
      </c>
      <c r="C3798" s="16">
        <v>2013</v>
      </c>
      <c r="D3798" s="16">
        <v>10</v>
      </c>
      <c r="E3798" s="16">
        <v>18</v>
      </c>
      <c r="F3798" s="16">
        <v>1</v>
      </c>
      <c r="G3798" s="16">
        <v>3</v>
      </c>
      <c r="H3798" s="16">
        <v>1</v>
      </c>
      <c r="I3798" s="16">
        <v>0</v>
      </c>
      <c r="J3798" s="16">
        <v>0</v>
      </c>
      <c r="K3798" s="16">
        <v>1</v>
      </c>
      <c r="L3798" s="16">
        <v>0</v>
      </c>
      <c r="M3798" s="16">
        <v>0</v>
      </c>
      <c r="N3798" s="16">
        <v>1</v>
      </c>
      <c r="O3798" s="16">
        <v>3</v>
      </c>
      <c r="P3798" s="13" t="str">
        <f>IFERROR(VLOOKUP($A3798,'Fielding Data'!$A:$H,MATCH(P$1,'Fielding Data'!$A$1:$H$1,0),0),"Other")</f>
        <v>LF</v>
      </c>
      <c r="Q3798" s="13">
        <f>IFERROR(VLOOKUP($A3798,'Fielding Data'!$A:$H,MATCH(Q$1,'Fielding Data'!$A$1:$H$1,0),0),"Other")</f>
        <v>0</v>
      </c>
      <c r="R3798" s="13">
        <f>IFERROR(VLOOKUP($A3798,'Fielding Data'!$A:$H,MATCH(R$1,'Fielding Data'!$A$1:$H$1,0),0),"Other")</f>
        <v>0</v>
      </c>
      <c r="S3798" s="13">
        <f>IFERROR(VLOOKUP($A3798,'Fielding Data'!$A:$H,MATCH(S$1,'Fielding Data'!$A$1:$H$1,0),0),"Other")</f>
        <v>0</v>
      </c>
      <c r="T3798" s="13">
        <f>IFERROR(VLOOKUP($A3798,'Fielding Data'!$A:$H,MATCH(T$1,'Fielding Data'!$A$1:$H$1,0),0),"Other")</f>
        <v>0</v>
      </c>
      <c r="U3798" s="13">
        <f>SUMIFS('Fielding Data'!E:E,'Fielding Data'!$A:$A,'Hitting Data'!$A3798)</f>
        <v>4</v>
      </c>
      <c r="V3798" s="13">
        <f>SUMIFS('Fielding Data'!F:F,'Fielding Data'!$A:$A,'Hitting Data'!$A3798)</f>
        <v>2</v>
      </c>
      <c r="W3798" s="13">
        <f>SUMIFS('Fielding Data'!G:G,'Fielding Data'!$A:$A,'Hitting Data'!$A3798)</f>
        <v>0</v>
      </c>
      <c r="X3798" s="13">
        <f>SUMIFS('Fielding Data'!H:H,'Fielding Data'!$A:$A,'Hitting Data'!$A3798)</f>
        <v>1</v>
      </c>
    </row>
    <row r="3799" spans="1:24" x14ac:dyDescent="0.3">
      <c r="A3799" s="13" t="str">
        <f t="shared" si="59"/>
        <v>dickech012013</v>
      </c>
      <c r="B3799" s="16" t="s">
        <v>911</v>
      </c>
      <c r="C3799" s="16">
        <v>2013</v>
      </c>
      <c r="D3799" s="16">
        <v>56</v>
      </c>
      <c r="E3799" s="16">
        <v>105</v>
      </c>
      <c r="F3799" s="16">
        <v>17</v>
      </c>
      <c r="G3799" s="16">
        <v>25</v>
      </c>
      <c r="H3799" s="16">
        <v>5</v>
      </c>
      <c r="I3799" s="16">
        <v>0</v>
      </c>
      <c r="J3799" s="16">
        <v>4</v>
      </c>
      <c r="K3799" s="16">
        <v>13</v>
      </c>
      <c r="L3799" s="16">
        <v>5</v>
      </c>
      <c r="M3799" s="16">
        <v>1</v>
      </c>
      <c r="N3799" s="16">
        <v>4</v>
      </c>
      <c r="O3799" s="16">
        <v>36</v>
      </c>
      <c r="P3799" s="13" t="str">
        <f>IFERROR(VLOOKUP($A3799,'Fielding Data'!$A:$H,MATCH(P$1,'Fielding Data'!$A$1:$H$1,0),0),"Other")</f>
        <v>CF</v>
      </c>
      <c r="Q3799" s="13">
        <f>IFERROR(VLOOKUP($A3799,'Fielding Data'!$A:$H,MATCH(Q$1,'Fielding Data'!$A$1:$H$1,0),0),"Other")</f>
        <v>0</v>
      </c>
      <c r="R3799" s="13">
        <f>IFERROR(VLOOKUP($A3799,'Fielding Data'!$A:$H,MATCH(R$1,'Fielding Data'!$A$1:$H$1,0),0),"Other")</f>
        <v>0</v>
      </c>
      <c r="S3799" s="13">
        <f>IFERROR(VLOOKUP($A3799,'Fielding Data'!$A:$H,MATCH(S$1,'Fielding Data'!$A$1:$H$1,0),0),"Other")</f>
        <v>0</v>
      </c>
      <c r="T3799" s="13">
        <f>IFERROR(VLOOKUP($A3799,'Fielding Data'!$A:$H,MATCH(T$1,'Fielding Data'!$A$1:$H$1,0),0),"Other")</f>
        <v>0</v>
      </c>
      <c r="U3799" s="13">
        <f>SUMIFS('Fielding Data'!E:E,'Fielding Data'!$A:$A,'Hitting Data'!$A3799)</f>
        <v>41</v>
      </c>
      <c r="V3799" s="13">
        <f>SUMIFS('Fielding Data'!F:F,'Fielding Data'!$A:$A,'Hitting Data'!$A3799)</f>
        <v>1</v>
      </c>
      <c r="W3799" s="13">
        <f>SUMIFS('Fielding Data'!G:G,'Fielding Data'!$A:$A,'Hitting Data'!$A3799)</f>
        <v>0</v>
      </c>
      <c r="X3799" s="13">
        <f>SUMIFS('Fielding Data'!H:H,'Fielding Data'!$A:$A,'Hitting Data'!$A3799)</f>
        <v>0</v>
      </c>
    </row>
    <row r="3800" spans="1:24" x14ac:dyDescent="0.3">
      <c r="A3800" s="13" t="str">
        <f t="shared" si="59"/>
        <v>dickeco012013</v>
      </c>
      <c r="B3800" s="16" t="s">
        <v>1922</v>
      </c>
      <c r="C3800" s="16">
        <v>2013</v>
      </c>
      <c r="D3800" s="16">
        <v>69</v>
      </c>
      <c r="E3800" s="16">
        <v>194</v>
      </c>
      <c r="F3800" s="16">
        <v>32</v>
      </c>
      <c r="G3800" s="16">
        <v>51</v>
      </c>
      <c r="H3800" s="16">
        <v>13</v>
      </c>
      <c r="I3800" s="16">
        <v>5</v>
      </c>
      <c r="J3800" s="16">
        <v>5</v>
      </c>
      <c r="K3800" s="16">
        <v>17</v>
      </c>
      <c r="L3800" s="16">
        <v>2</v>
      </c>
      <c r="M3800" s="16">
        <v>2</v>
      </c>
      <c r="N3800" s="16">
        <v>16</v>
      </c>
      <c r="O3800" s="16">
        <v>41</v>
      </c>
      <c r="P3800" s="13" t="str">
        <f>IFERROR(VLOOKUP($A3800,'Fielding Data'!$A:$H,MATCH(P$1,'Fielding Data'!$A$1:$H$1,0),0),"Other")</f>
        <v>CF</v>
      </c>
      <c r="Q3800" s="13">
        <f>IFERROR(VLOOKUP($A3800,'Fielding Data'!$A:$H,MATCH(Q$1,'Fielding Data'!$A$1:$H$1,0),0),"Other")</f>
        <v>0</v>
      </c>
      <c r="R3800" s="13">
        <f>IFERROR(VLOOKUP($A3800,'Fielding Data'!$A:$H,MATCH(R$1,'Fielding Data'!$A$1:$H$1,0),0),"Other")</f>
        <v>0</v>
      </c>
      <c r="S3800" s="13">
        <f>IFERROR(VLOOKUP($A3800,'Fielding Data'!$A:$H,MATCH(S$1,'Fielding Data'!$A$1:$H$1,0),0),"Other")</f>
        <v>0</v>
      </c>
      <c r="T3800" s="13">
        <f>IFERROR(VLOOKUP($A3800,'Fielding Data'!$A:$H,MATCH(T$1,'Fielding Data'!$A$1:$H$1,0),0),"Other")</f>
        <v>0</v>
      </c>
      <c r="U3800" s="13">
        <f>SUMIFS('Fielding Data'!E:E,'Fielding Data'!$A:$A,'Hitting Data'!$A3800)</f>
        <v>94</v>
      </c>
      <c r="V3800" s="13">
        <f>SUMIFS('Fielding Data'!F:F,'Fielding Data'!$A:$A,'Hitting Data'!$A3800)</f>
        <v>0</v>
      </c>
      <c r="W3800" s="13">
        <f>SUMIFS('Fielding Data'!G:G,'Fielding Data'!$A:$A,'Hitting Data'!$A3800)</f>
        <v>0</v>
      </c>
      <c r="X3800" s="13">
        <f>SUMIFS('Fielding Data'!H:H,'Fielding Data'!$A:$A,'Hitting Data'!$A3800)</f>
        <v>0</v>
      </c>
    </row>
    <row r="3801" spans="1:24" x14ac:dyDescent="0.3">
      <c r="A3801" s="13" t="str">
        <f t="shared" si="59"/>
        <v>dickera012013</v>
      </c>
      <c r="B3801" s="16" t="s">
        <v>240</v>
      </c>
      <c r="C3801" s="16">
        <v>2013</v>
      </c>
      <c r="D3801" s="16">
        <v>34</v>
      </c>
      <c r="E3801" s="16">
        <v>6</v>
      </c>
      <c r="F3801" s="16">
        <v>2</v>
      </c>
      <c r="G3801" s="16">
        <v>2</v>
      </c>
      <c r="H3801" s="16">
        <v>1</v>
      </c>
      <c r="I3801" s="16">
        <v>0</v>
      </c>
      <c r="J3801" s="16">
        <v>0</v>
      </c>
      <c r="K3801" s="16">
        <v>1</v>
      </c>
      <c r="L3801" s="16">
        <v>0</v>
      </c>
      <c r="M3801" s="16">
        <v>0</v>
      </c>
      <c r="N3801" s="16">
        <v>0</v>
      </c>
      <c r="O3801" s="16">
        <v>0</v>
      </c>
      <c r="P3801" s="13" t="str">
        <f>IFERROR(VLOOKUP($A3801,'Fielding Data'!$A:$H,MATCH(P$1,'Fielding Data'!$A$1:$H$1,0),0),"Other")</f>
        <v>P</v>
      </c>
      <c r="Q3801" s="13">
        <f>IFERROR(VLOOKUP($A3801,'Fielding Data'!$A:$H,MATCH(Q$1,'Fielding Data'!$A$1:$H$1,0),0),"Other")</f>
        <v>11</v>
      </c>
      <c r="R3801" s="13">
        <f>IFERROR(VLOOKUP($A3801,'Fielding Data'!$A:$H,MATCH(R$1,'Fielding Data'!$A$1:$H$1,0),0),"Other")</f>
        <v>40</v>
      </c>
      <c r="S3801" s="13">
        <f>IFERROR(VLOOKUP($A3801,'Fielding Data'!$A:$H,MATCH(S$1,'Fielding Data'!$A$1:$H$1,0),0),"Other")</f>
        <v>2</v>
      </c>
      <c r="T3801" s="13">
        <f>IFERROR(VLOOKUP($A3801,'Fielding Data'!$A:$H,MATCH(T$1,'Fielding Data'!$A$1:$H$1,0),0),"Other")</f>
        <v>1</v>
      </c>
      <c r="U3801" s="13">
        <f>SUMIFS('Fielding Data'!E:E,'Fielding Data'!$A:$A,'Hitting Data'!$A3801)</f>
        <v>11</v>
      </c>
      <c r="V3801" s="13">
        <f>SUMIFS('Fielding Data'!F:F,'Fielding Data'!$A:$A,'Hitting Data'!$A3801)</f>
        <v>40</v>
      </c>
      <c r="W3801" s="13">
        <f>SUMIFS('Fielding Data'!G:G,'Fielding Data'!$A:$A,'Hitting Data'!$A3801)</f>
        <v>2</v>
      </c>
      <c r="X3801" s="13">
        <f>SUMIFS('Fielding Data'!H:H,'Fielding Data'!$A:$A,'Hitting Data'!$A3801)</f>
        <v>1</v>
      </c>
    </row>
    <row r="3802" spans="1:24" x14ac:dyDescent="0.3">
      <c r="A3802" s="13" t="str">
        <f t="shared" si="59"/>
        <v>diekmja012013</v>
      </c>
      <c r="B3802" s="16" t="s">
        <v>1700</v>
      </c>
      <c r="C3802" s="16">
        <v>2013</v>
      </c>
      <c r="D3802" s="16">
        <v>45</v>
      </c>
      <c r="E3802" s="16">
        <v>0</v>
      </c>
      <c r="F3802" s="16">
        <v>0</v>
      </c>
      <c r="G3802" s="16">
        <v>0</v>
      </c>
      <c r="H3802" s="16">
        <v>0</v>
      </c>
      <c r="I3802" s="16">
        <v>0</v>
      </c>
      <c r="J3802" s="16">
        <v>0</v>
      </c>
      <c r="K3802" s="16">
        <v>0</v>
      </c>
      <c r="L3802" s="16">
        <v>0</v>
      </c>
      <c r="M3802" s="16">
        <v>0</v>
      </c>
      <c r="N3802" s="16">
        <v>0</v>
      </c>
      <c r="O3802" s="16">
        <v>0</v>
      </c>
      <c r="P3802" s="13" t="str">
        <f>IFERROR(VLOOKUP($A3802,'Fielding Data'!$A:$H,MATCH(P$1,'Fielding Data'!$A$1:$H$1,0),0),"Other")</f>
        <v>P</v>
      </c>
      <c r="Q3802" s="13">
        <f>IFERROR(VLOOKUP($A3802,'Fielding Data'!$A:$H,MATCH(Q$1,'Fielding Data'!$A$1:$H$1,0),0),"Other")</f>
        <v>0</v>
      </c>
      <c r="R3802" s="13">
        <f>IFERROR(VLOOKUP($A3802,'Fielding Data'!$A:$H,MATCH(R$1,'Fielding Data'!$A$1:$H$1,0),0),"Other")</f>
        <v>5</v>
      </c>
      <c r="S3802" s="13">
        <f>IFERROR(VLOOKUP($A3802,'Fielding Data'!$A:$H,MATCH(S$1,'Fielding Data'!$A$1:$H$1,0),0),"Other")</f>
        <v>2</v>
      </c>
      <c r="T3802" s="13">
        <f>IFERROR(VLOOKUP($A3802,'Fielding Data'!$A:$H,MATCH(T$1,'Fielding Data'!$A$1:$H$1,0),0),"Other")</f>
        <v>0</v>
      </c>
      <c r="U3802" s="13">
        <f>SUMIFS('Fielding Data'!E:E,'Fielding Data'!$A:$A,'Hitting Data'!$A3802)</f>
        <v>0</v>
      </c>
      <c r="V3802" s="13">
        <f>SUMIFS('Fielding Data'!F:F,'Fielding Data'!$A:$A,'Hitting Data'!$A3802)</f>
        <v>5</v>
      </c>
      <c r="W3802" s="13">
        <f>SUMIFS('Fielding Data'!G:G,'Fielding Data'!$A:$A,'Hitting Data'!$A3802)</f>
        <v>2</v>
      </c>
      <c r="X3802" s="13">
        <f>SUMIFS('Fielding Data'!H:H,'Fielding Data'!$A:$A,'Hitting Data'!$A3802)</f>
        <v>0</v>
      </c>
    </row>
    <row r="3803" spans="1:24" x14ac:dyDescent="0.3">
      <c r="A3803" s="13" t="str">
        <f t="shared" si="59"/>
        <v>dietrde012013</v>
      </c>
      <c r="B3803" s="16" t="s">
        <v>1923</v>
      </c>
      <c r="C3803" s="16">
        <v>2013</v>
      </c>
      <c r="D3803" s="16">
        <v>57</v>
      </c>
      <c r="E3803" s="16">
        <v>215</v>
      </c>
      <c r="F3803" s="16">
        <v>32</v>
      </c>
      <c r="G3803" s="16">
        <v>46</v>
      </c>
      <c r="H3803" s="16">
        <v>10</v>
      </c>
      <c r="I3803" s="16">
        <v>2</v>
      </c>
      <c r="J3803" s="16">
        <v>9</v>
      </c>
      <c r="K3803" s="16">
        <v>23</v>
      </c>
      <c r="L3803" s="16">
        <v>1</v>
      </c>
      <c r="M3803" s="16">
        <v>0</v>
      </c>
      <c r="N3803" s="16">
        <v>11</v>
      </c>
      <c r="O3803" s="16">
        <v>56</v>
      </c>
      <c r="P3803" s="13" t="str">
        <f>IFERROR(VLOOKUP($A3803,'Fielding Data'!$A:$H,MATCH(P$1,'Fielding Data'!$A$1:$H$1,0),0),"Other")</f>
        <v>2B</v>
      </c>
      <c r="Q3803" s="13">
        <f>IFERROR(VLOOKUP($A3803,'Fielding Data'!$A:$H,MATCH(Q$1,'Fielding Data'!$A$1:$H$1,0),0),"Other")</f>
        <v>98</v>
      </c>
      <c r="R3803" s="13">
        <f>IFERROR(VLOOKUP($A3803,'Fielding Data'!$A:$H,MATCH(R$1,'Fielding Data'!$A$1:$H$1,0),0),"Other")</f>
        <v>158</v>
      </c>
      <c r="S3803" s="13">
        <f>IFERROR(VLOOKUP($A3803,'Fielding Data'!$A:$H,MATCH(S$1,'Fielding Data'!$A$1:$H$1,0),0),"Other")</f>
        <v>2</v>
      </c>
      <c r="T3803" s="13">
        <f>IFERROR(VLOOKUP($A3803,'Fielding Data'!$A:$H,MATCH(T$1,'Fielding Data'!$A$1:$H$1,0),0),"Other")</f>
        <v>31</v>
      </c>
      <c r="U3803" s="13">
        <f>SUMIFS('Fielding Data'!E:E,'Fielding Data'!$A:$A,'Hitting Data'!$A3803)</f>
        <v>98</v>
      </c>
      <c r="V3803" s="13">
        <f>SUMIFS('Fielding Data'!F:F,'Fielding Data'!$A:$A,'Hitting Data'!$A3803)</f>
        <v>158</v>
      </c>
      <c r="W3803" s="13">
        <f>SUMIFS('Fielding Data'!G:G,'Fielding Data'!$A:$A,'Hitting Data'!$A3803)</f>
        <v>2</v>
      </c>
      <c r="X3803" s="13">
        <f>SUMIFS('Fielding Data'!H:H,'Fielding Data'!$A:$A,'Hitting Data'!$A3803)</f>
        <v>31</v>
      </c>
    </row>
    <row r="3804" spans="1:24" x14ac:dyDescent="0.3">
      <c r="A3804" s="13" t="str">
        <f t="shared" si="59"/>
        <v>dirksan012013</v>
      </c>
      <c r="B3804" s="16" t="s">
        <v>1486</v>
      </c>
      <c r="C3804" s="16">
        <v>2013</v>
      </c>
      <c r="D3804" s="16">
        <v>131</v>
      </c>
      <c r="E3804" s="16">
        <v>438</v>
      </c>
      <c r="F3804" s="16">
        <v>60</v>
      </c>
      <c r="G3804" s="16">
        <v>112</v>
      </c>
      <c r="H3804" s="16">
        <v>16</v>
      </c>
      <c r="I3804" s="16">
        <v>2</v>
      </c>
      <c r="J3804" s="16">
        <v>9</v>
      </c>
      <c r="K3804" s="16">
        <v>37</v>
      </c>
      <c r="L3804" s="16">
        <v>7</v>
      </c>
      <c r="M3804" s="16">
        <v>1</v>
      </c>
      <c r="N3804" s="16">
        <v>42</v>
      </c>
      <c r="O3804" s="16">
        <v>84</v>
      </c>
      <c r="P3804" s="13" t="str">
        <f>IFERROR(VLOOKUP($A3804,'Fielding Data'!$A:$H,MATCH(P$1,'Fielding Data'!$A$1:$H$1,0),0),"Other")</f>
        <v>CF</v>
      </c>
      <c r="Q3804" s="13">
        <f>IFERROR(VLOOKUP($A3804,'Fielding Data'!$A:$H,MATCH(Q$1,'Fielding Data'!$A$1:$H$1,0),0),"Other")</f>
        <v>0</v>
      </c>
      <c r="R3804" s="13">
        <f>IFERROR(VLOOKUP($A3804,'Fielding Data'!$A:$H,MATCH(R$1,'Fielding Data'!$A$1:$H$1,0),0),"Other")</f>
        <v>0</v>
      </c>
      <c r="S3804" s="13">
        <f>IFERROR(VLOOKUP($A3804,'Fielding Data'!$A:$H,MATCH(S$1,'Fielding Data'!$A$1:$H$1,0),0),"Other")</f>
        <v>0</v>
      </c>
      <c r="T3804" s="13">
        <f>IFERROR(VLOOKUP($A3804,'Fielding Data'!$A:$H,MATCH(T$1,'Fielding Data'!$A$1:$H$1,0),0),"Other")</f>
        <v>0</v>
      </c>
      <c r="U3804" s="13">
        <f>SUMIFS('Fielding Data'!E:E,'Fielding Data'!$A:$A,'Hitting Data'!$A3804)</f>
        <v>232</v>
      </c>
      <c r="V3804" s="13">
        <f>SUMIFS('Fielding Data'!F:F,'Fielding Data'!$A:$A,'Hitting Data'!$A3804)</f>
        <v>7</v>
      </c>
      <c r="W3804" s="13">
        <f>SUMIFS('Fielding Data'!G:G,'Fielding Data'!$A:$A,'Hitting Data'!$A3804)</f>
        <v>2</v>
      </c>
      <c r="X3804" s="13">
        <f>SUMIFS('Fielding Data'!H:H,'Fielding Data'!$A:$A,'Hitting Data'!$A3804)</f>
        <v>0</v>
      </c>
    </row>
    <row r="3805" spans="1:24" x14ac:dyDescent="0.3">
      <c r="A3805" s="13" t="str">
        <f t="shared" si="59"/>
        <v>dobbsgr012013</v>
      </c>
      <c r="B3805" s="16" t="s">
        <v>439</v>
      </c>
      <c r="C3805" s="16">
        <v>2013</v>
      </c>
      <c r="D3805" s="16">
        <v>114</v>
      </c>
      <c r="E3805" s="16">
        <v>237</v>
      </c>
      <c r="F3805" s="16">
        <v>21</v>
      </c>
      <c r="G3805" s="16">
        <v>54</v>
      </c>
      <c r="H3805" s="16">
        <v>11</v>
      </c>
      <c r="I3805" s="16">
        <v>0</v>
      </c>
      <c r="J3805" s="16">
        <v>2</v>
      </c>
      <c r="K3805" s="16">
        <v>22</v>
      </c>
      <c r="L3805" s="16">
        <v>1</v>
      </c>
      <c r="M3805" s="16">
        <v>1</v>
      </c>
      <c r="N3805" s="16">
        <v>22</v>
      </c>
      <c r="O3805" s="16">
        <v>40</v>
      </c>
      <c r="P3805" s="13" t="str">
        <f>IFERROR(VLOOKUP($A3805,'Fielding Data'!$A:$H,MATCH(P$1,'Fielding Data'!$A$1:$H$1,0),0),"Other")</f>
        <v>1B</v>
      </c>
      <c r="Q3805" s="13">
        <f>IFERROR(VLOOKUP($A3805,'Fielding Data'!$A:$H,MATCH(Q$1,'Fielding Data'!$A$1:$H$1,0),0),"Other")</f>
        <v>363</v>
      </c>
      <c r="R3805" s="13">
        <f>IFERROR(VLOOKUP($A3805,'Fielding Data'!$A:$H,MATCH(R$1,'Fielding Data'!$A$1:$H$1,0),0),"Other")</f>
        <v>50</v>
      </c>
      <c r="S3805" s="13">
        <f>IFERROR(VLOOKUP($A3805,'Fielding Data'!$A:$H,MATCH(S$1,'Fielding Data'!$A$1:$H$1,0),0),"Other")</f>
        <v>1</v>
      </c>
      <c r="T3805" s="13">
        <f>IFERROR(VLOOKUP($A3805,'Fielding Data'!$A:$H,MATCH(T$1,'Fielding Data'!$A$1:$H$1,0),0),"Other")</f>
        <v>33</v>
      </c>
      <c r="U3805" s="13">
        <f>SUMIFS('Fielding Data'!E:E,'Fielding Data'!$A:$A,'Hitting Data'!$A3805)</f>
        <v>364</v>
      </c>
      <c r="V3805" s="13">
        <f>SUMIFS('Fielding Data'!F:F,'Fielding Data'!$A:$A,'Hitting Data'!$A3805)</f>
        <v>50</v>
      </c>
      <c r="W3805" s="13">
        <f>SUMIFS('Fielding Data'!G:G,'Fielding Data'!$A:$A,'Hitting Data'!$A3805)</f>
        <v>1</v>
      </c>
      <c r="X3805" s="13">
        <f>SUMIFS('Fielding Data'!H:H,'Fielding Data'!$A:$A,'Hitting Data'!$A3805)</f>
        <v>33</v>
      </c>
    </row>
    <row r="3806" spans="1:24" x14ac:dyDescent="0.3">
      <c r="A3806" s="13" t="str">
        <f t="shared" si="59"/>
        <v>dolisra012013</v>
      </c>
      <c r="B3806" s="16" t="s">
        <v>1487</v>
      </c>
      <c r="C3806" s="16">
        <v>2013</v>
      </c>
      <c r="D3806" s="16">
        <v>5</v>
      </c>
      <c r="E3806" s="16">
        <v>0</v>
      </c>
      <c r="F3806" s="16">
        <v>0</v>
      </c>
      <c r="G3806" s="16">
        <v>0</v>
      </c>
      <c r="H3806" s="16">
        <v>0</v>
      </c>
      <c r="I3806" s="16">
        <v>0</v>
      </c>
      <c r="J3806" s="16">
        <v>0</v>
      </c>
      <c r="K3806" s="16">
        <v>0</v>
      </c>
      <c r="L3806" s="16">
        <v>0</v>
      </c>
      <c r="M3806" s="16">
        <v>0</v>
      </c>
      <c r="N3806" s="16">
        <v>0</v>
      </c>
      <c r="O3806" s="16">
        <v>0</v>
      </c>
      <c r="P3806" s="13" t="str">
        <f>IFERROR(VLOOKUP($A3806,'Fielding Data'!$A:$H,MATCH(P$1,'Fielding Data'!$A$1:$H$1,0),0),"Other")</f>
        <v>P</v>
      </c>
      <c r="Q3806" s="13">
        <f>IFERROR(VLOOKUP($A3806,'Fielding Data'!$A:$H,MATCH(Q$1,'Fielding Data'!$A$1:$H$1,0),0),"Other")</f>
        <v>0</v>
      </c>
      <c r="R3806" s="13">
        <f>IFERROR(VLOOKUP($A3806,'Fielding Data'!$A:$H,MATCH(R$1,'Fielding Data'!$A$1:$H$1,0),0),"Other")</f>
        <v>0</v>
      </c>
      <c r="S3806" s="13">
        <f>IFERROR(VLOOKUP($A3806,'Fielding Data'!$A:$H,MATCH(S$1,'Fielding Data'!$A$1:$H$1,0),0),"Other")</f>
        <v>0</v>
      </c>
      <c r="T3806" s="13">
        <f>IFERROR(VLOOKUP($A3806,'Fielding Data'!$A:$H,MATCH(T$1,'Fielding Data'!$A$1:$H$1,0),0),"Other")</f>
        <v>0</v>
      </c>
      <c r="U3806" s="13">
        <f>SUMIFS('Fielding Data'!E:E,'Fielding Data'!$A:$A,'Hitting Data'!$A3806)</f>
        <v>0</v>
      </c>
      <c r="V3806" s="13">
        <f>SUMIFS('Fielding Data'!F:F,'Fielding Data'!$A:$A,'Hitting Data'!$A3806)</f>
        <v>0</v>
      </c>
      <c r="W3806" s="13">
        <f>SUMIFS('Fielding Data'!G:G,'Fielding Data'!$A:$A,'Hitting Data'!$A3806)</f>
        <v>0</v>
      </c>
      <c r="X3806" s="13">
        <f>SUMIFS('Fielding Data'!H:H,'Fielding Data'!$A:$A,'Hitting Data'!$A3806)</f>
        <v>0</v>
      </c>
    </row>
    <row r="3807" spans="1:24" x14ac:dyDescent="0.3">
      <c r="A3807" s="13" t="str">
        <f t="shared" si="59"/>
        <v>dominjo012013</v>
      </c>
      <c r="B3807" s="16" t="s">
        <v>1924</v>
      </c>
      <c r="C3807" s="16">
        <v>2013</v>
      </c>
      <c r="D3807" s="16">
        <v>9</v>
      </c>
      <c r="E3807" s="16">
        <v>1</v>
      </c>
      <c r="F3807" s="16">
        <v>0</v>
      </c>
      <c r="G3807" s="16">
        <v>0</v>
      </c>
      <c r="H3807" s="16">
        <v>0</v>
      </c>
      <c r="I3807" s="16">
        <v>0</v>
      </c>
      <c r="J3807" s="16">
        <v>0</v>
      </c>
      <c r="K3807" s="16">
        <v>0</v>
      </c>
      <c r="L3807" s="16">
        <v>0</v>
      </c>
      <c r="M3807" s="16">
        <v>0</v>
      </c>
      <c r="N3807" s="16">
        <v>0</v>
      </c>
      <c r="O3807" s="16">
        <v>1</v>
      </c>
      <c r="P3807" s="13" t="str">
        <f>IFERROR(VLOOKUP($A3807,'Fielding Data'!$A:$H,MATCH(P$1,'Fielding Data'!$A$1:$H$1,0),0),"Other")</f>
        <v>P</v>
      </c>
      <c r="Q3807" s="13">
        <f>IFERROR(VLOOKUP($A3807,'Fielding Data'!$A:$H,MATCH(Q$1,'Fielding Data'!$A$1:$H$1,0),0),"Other")</f>
        <v>0</v>
      </c>
      <c r="R3807" s="13">
        <f>IFERROR(VLOOKUP($A3807,'Fielding Data'!$A:$H,MATCH(R$1,'Fielding Data'!$A$1:$H$1,0),0),"Other")</f>
        <v>2</v>
      </c>
      <c r="S3807" s="13">
        <f>IFERROR(VLOOKUP($A3807,'Fielding Data'!$A:$H,MATCH(S$1,'Fielding Data'!$A$1:$H$1,0),0),"Other")</f>
        <v>0</v>
      </c>
      <c r="T3807" s="13">
        <f>IFERROR(VLOOKUP($A3807,'Fielding Data'!$A:$H,MATCH(T$1,'Fielding Data'!$A$1:$H$1,0),0),"Other")</f>
        <v>0</v>
      </c>
      <c r="U3807" s="13">
        <f>SUMIFS('Fielding Data'!E:E,'Fielding Data'!$A:$A,'Hitting Data'!$A3807)</f>
        <v>0</v>
      </c>
      <c r="V3807" s="13">
        <f>SUMIFS('Fielding Data'!F:F,'Fielding Data'!$A:$A,'Hitting Data'!$A3807)</f>
        <v>2</v>
      </c>
      <c r="W3807" s="13">
        <f>SUMIFS('Fielding Data'!G:G,'Fielding Data'!$A:$A,'Hitting Data'!$A3807)</f>
        <v>0</v>
      </c>
      <c r="X3807" s="13">
        <f>SUMIFS('Fielding Data'!H:H,'Fielding Data'!$A:$A,'Hitting Data'!$A3807)</f>
        <v>0</v>
      </c>
    </row>
    <row r="3808" spans="1:24" x14ac:dyDescent="0.3">
      <c r="A3808" s="13" t="str">
        <f t="shared" si="59"/>
        <v>dominma012013</v>
      </c>
      <c r="B3808" s="16" t="s">
        <v>1488</v>
      </c>
      <c r="C3808" s="16">
        <v>2013</v>
      </c>
      <c r="D3808" s="16">
        <v>152</v>
      </c>
      <c r="E3808" s="16">
        <v>543</v>
      </c>
      <c r="F3808" s="16">
        <v>56</v>
      </c>
      <c r="G3808" s="16">
        <v>131</v>
      </c>
      <c r="H3808" s="16">
        <v>25</v>
      </c>
      <c r="I3808" s="16">
        <v>0</v>
      </c>
      <c r="J3808" s="16">
        <v>21</v>
      </c>
      <c r="K3808" s="16">
        <v>77</v>
      </c>
      <c r="L3808" s="16">
        <v>0</v>
      </c>
      <c r="M3808" s="16">
        <v>1</v>
      </c>
      <c r="N3808" s="16">
        <v>30</v>
      </c>
      <c r="O3808" s="16">
        <v>96</v>
      </c>
      <c r="P3808" s="13" t="str">
        <f>IFERROR(VLOOKUP($A3808,'Fielding Data'!$A:$H,MATCH(P$1,'Fielding Data'!$A$1:$H$1,0),0),"Other")</f>
        <v>3B</v>
      </c>
      <c r="Q3808" s="13">
        <f>IFERROR(VLOOKUP($A3808,'Fielding Data'!$A:$H,MATCH(Q$1,'Fielding Data'!$A$1:$H$1,0),0),"Other")</f>
        <v>92</v>
      </c>
      <c r="R3808" s="13">
        <f>IFERROR(VLOOKUP($A3808,'Fielding Data'!$A:$H,MATCH(R$1,'Fielding Data'!$A$1:$H$1,0),0),"Other")</f>
        <v>323</v>
      </c>
      <c r="S3808" s="13">
        <f>IFERROR(VLOOKUP($A3808,'Fielding Data'!$A:$H,MATCH(S$1,'Fielding Data'!$A$1:$H$1,0),0),"Other")</f>
        <v>16</v>
      </c>
      <c r="T3808" s="13">
        <f>IFERROR(VLOOKUP($A3808,'Fielding Data'!$A:$H,MATCH(T$1,'Fielding Data'!$A$1:$H$1,0),0),"Other")</f>
        <v>28</v>
      </c>
      <c r="U3808" s="13">
        <f>SUMIFS('Fielding Data'!E:E,'Fielding Data'!$A:$A,'Hitting Data'!$A3808)</f>
        <v>92</v>
      </c>
      <c r="V3808" s="13">
        <f>SUMIFS('Fielding Data'!F:F,'Fielding Data'!$A:$A,'Hitting Data'!$A3808)</f>
        <v>323</v>
      </c>
      <c r="W3808" s="13">
        <f>SUMIFS('Fielding Data'!G:G,'Fielding Data'!$A:$A,'Hitting Data'!$A3808)</f>
        <v>16</v>
      </c>
      <c r="X3808" s="13">
        <f>SUMIFS('Fielding Data'!H:H,'Fielding Data'!$A:$A,'Hitting Data'!$A3808)</f>
        <v>28</v>
      </c>
    </row>
    <row r="3809" spans="1:24" x14ac:dyDescent="0.3">
      <c r="A3809" s="13" t="str">
        <f t="shared" si="59"/>
        <v>donaljo022013</v>
      </c>
      <c r="B3809" s="16" t="s">
        <v>1268</v>
      </c>
      <c r="C3809" s="16">
        <v>2013</v>
      </c>
      <c r="D3809" s="16">
        <v>158</v>
      </c>
      <c r="E3809" s="16">
        <v>579</v>
      </c>
      <c r="F3809" s="16">
        <v>89</v>
      </c>
      <c r="G3809" s="16">
        <v>174</v>
      </c>
      <c r="H3809" s="16">
        <v>37</v>
      </c>
      <c r="I3809" s="16">
        <v>3</v>
      </c>
      <c r="J3809" s="16">
        <v>24</v>
      </c>
      <c r="K3809" s="16">
        <v>93</v>
      </c>
      <c r="L3809" s="16">
        <v>5</v>
      </c>
      <c r="M3809" s="16">
        <v>2</v>
      </c>
      <c r="N3809" s="16">
        <v>76</v>
      </c>
      <c r="O3809" s="16">
        <v>110</v>
      </c>
      <c r="P3809" s="13" t="str">
        <f>IFERROR(VLOOKUP($A3809,'Fielding Data'!$A:$H,MATCH(P$1,'Fielding Data'!$A$1:$H$1,0),0),"Other")</f>
        <v>1B</v>
      </c>
      <c r="Q3809" s="13">
        <f>IFERROR(VLOOKUP($A3809,'Fielding Data'!$A:$H,MATCH(Q$1,'Fielding Data'!$A$1:$H$1,0),0),"Other")</f>
        <v>0</v>
      </c>
      <c r="R3809" s="13">
        <f>IFERROR(VLOOKUP($A3809,'Fielding Data'!$A:$H,MATCH(R$1,'Fielding Data'!$A$1:$H$1,0),0),"Other")</f>
        <v>0</v>
      </c>
      <c r="S3809" s="13">
        <f>IFERROR(VLOOKUP($A3809,'Fielding Data'!$A:$H,MATCH(S$1,'Fielding Data'!$A$1:$H$1,0),0),"Other")</f>
        <v>0</v>
      </c>
      <c r="T3809" s="13">
        <f>IFERROR(VLOOKUP($A3809,'Fielding Data'!$A:$H,MATCH(T$1,'Fielding Data'!$A$1:$H$1,0),0),"Other")</f>
        <v>0</v>
      </c>
      <c r="U3809" s="13">
        <f>SUMIFS('Fielding Data'!E:E,'Fielding Data'!$A:$A,'Hitting Data'!$A3809)</f>
        <v>143</v>
      </c>
      <c r="V3809" s="13">
        <f>SUMIFS('Fielding Data'!F:F,'Fielding Data'!$A:$A,'Hitting Data'!$A3809)</f>
        <v>256</v>
      </c>
      <c r="W3809" s="13">
        <f>SUMIFS('Fielding Data'!G:G,'Fielding Data'!$A:$A,'Hitting Data'!$A3809)</f>
        <v>16</v>
      </c>
      <c r="X3809" s="13">
        <f>SUMIFS('Fielding Data'!H:H,'Fielding Data'!$A:$A,'Hitting Data'!$A3809)</f>
        <v>22</v>
      </c>
    </row>
    <row r="3810" spans="1:24" x14ac:dyDescent="0.3">
      <c r="A3810" s="13" t="str">
        <f t="shared" si="59"/>
        <v>doolise012013</v>
      </c>
      <c r="B3810" s="16" t="s">
        <v>1701</v>
      </c>
      <c r="C3810" s="16">
        <v>2013</v>
      </c>
      <c r="D3810" s="16">
        <v>70</v>
      </c>
      <c r="E3810" s="16">
        <v>0</v>
      </c>
      <c r="F3810" s="16">
        <v>0</v>
      </c>
      <c r="G3810" s="16">
        <v>0</v>
      </c>
      <c r="H3810" s="16">
        <v>0</v>
      </c>
      <c r="I3810" s="16">
        <v>0</v>
      </c>
      <c r="J3810" s="16">
        <v>0</v>
      </c>
      <c r="K3810" s="16">
        <v>0</v>
      </c>
      <c r="L3810" s="16">
        <v>0</v>
      </c>
      <c r="M3810" s="16">
        <v>0</v>
      </c>
      <c r="N3810" s="16">
        <v>0</v>
      </c>
      <c r="O3810" s="16">
        <v>0</v>
      </c>
      <c r="P3810" s="13" t="str">
        <f>IFERROR(VLOOKUP($A3810,'Fielding Data'!$A:$H,MATCH(P$1,'Fielding Data'!$A$1:$H$1,0),0),"Other")</f>
        <v>P</v>
      </c>
      <c r="Q3810" s="13">
        <f>IFERROR(VLOOKUP($A3810,'Fielding Data'!$A:$H,MATCH(Q$1,'Fielding Data'!$A$1:$H$1,0),0),"Other")</f>
        <v>1</v>
      </c>
      <c r="R3810" s="13">
        <f>IFERROR(VLOOKUP($A3810,'Fielding Data'!$A:$H,MATCH(R$1,'Fielding Data'!$A$1:$H$1,0),0),"Other")</f>
        <v>6</v>
      </c>
      <c r="S3810" s="13">
        <f>IFERROR(VLOOKUP($A3810,'Fielding Data'!$A:$H,MATCH(S$1,'Fielding Data'!$A$1:$H$1,0),0),"Other")</f>
        <v>0</v>
      </c>
      <c r="T3810" s="13">
        <f>IFERROR(VLOOKUP($A3810,'Fielding Data'!$A:$H,MATCH(T$1,'Fielding Data'!$A$1:$H$1,0),0),"Other")</f>
        <v>0</v>
      </c>
      <c r="U3810" s="13">
        <f>SUMIFS('Fielding Data'!E:E,'Fielding Data'!$A:$A,'Hitting Data'!$A3810)</f>
        <v>1</v>
      </c>
      <c r="V3810" s="13">
        <f>SUMIFS('Fielding Data'!F:F,'Fielding Data'!$A:$A,'Hitting Data'!$A3810)</f>
        <v>6</v>
      </c>
      <c r="W3810" s="13">
        <f>SUMIFS('Fielding Data'!G:G,'Fielding Data'!$A:$A,'Hitting Data'!$A3810)</f>
        <v>0</v>
      </c>
      <c r="X3810" s="13">
        <f>SUMIFS('Fielding Data'!H:H,'Fielding Data'!$A:$A,'Hitting Data'!$A3810)</f>
        <v>0</v>
      </c>
    </row>
    <row r="3811" spans="1:24" x14ac:dyDescent="0.3">
      <c r="A3811" s="13" t="str">
        <f t="shared" si="59"/>
        <v>doteloc012013</v>
      </c>
      <c r="B3811" s="16" t="s">
        <v>90</v>
      </c>
      <c r="C3811" s="16">
        <v>2013</v>
      </c>
      <c r="D3811" s="16">
        <v>6</v>
      </c>
      <c r="E3811" s="16">
        <v>0</v>
      </c>
      <c r="F3811" s="16">
        <v>0</v>
      </c>
      <c r="G3811" s="16">
        <v>0</v>
      </c>
      <c r="H3811" s="16">
        <v>0</v>
      </c>
      <c r="I3811" s="16">
        <v>0</v>
      </c>
      <c r="J3811" s="16">
        <v>0</v>
      </c>
      <c r="K3811" s="16">
        <v>0</v>
      </c>
      <c r="L3811" s="16">
        <v>0</v>
      </c>
      <c r="M3811" s="16">
        <v>0</v>
      </c>
      <c r="N3811" s="16">
        <v>0</v>
      </c>
      <c r="O3811" s="16">
        <v>0</v>
      </c>
      <c r="P3811" s="13" t="str">
        <f>IFERROR(VLOOKUP($A3811,'Fielding Data'!$A:$H,MATCH(P$1,'Fielding Data'!$A$1:$H$1,0),0),"Other")</f>
        <v>P</v>
      </c>
      <c r="Q3811" s="13">
        <f>IFERROR(VLOOKUP($A3811,'Fielding Data'!$A:$H,MATCH(Q$1,'Fielding Data'!$A$1:$H$1,0),0),"Other")</f>
        <v>0</v>
      </c>
      <c r="R3811" s="13">
        <f>IFERROR(VLOOKUP($A3811,'Fielding Data'!$A:$H,MATCH(R$1,'Fielding Data'!$A$1:$H$1,0),0),"Other")</f>
        <v>1</v>
      </c>
      <c r="S3811" s="13">
        <f>IFERROR(VLOOKUP($A3811,'Fielding Data'!$A:$H,MATCH(S$1,'Fielding Data'!$A$1:$H$1,0),0),"Other")</f>
        <v>0</v>
      </c>
      <c r="T3811" s="13">
        <f>IFERROR(VLOOKUP($A3811,'Fielding Data'!$A:$H,MATCH(T$1,'Fielding Data'!$A$1:$H$1,0),0),"Other")</f>
        <v>0</v>
      </c>
      <c r="U3811" s="13">
        <f>SUMIFS('Fielding Data'!E:E,'Fielding Data'!$A:$A,'Hitting Data'!$A3811)</f>
        <v>0</v>
      </c>
      <c r="V3811" s="13">
        <f>SUMIFS('Fielding Data'!F:F,'Fielding Data'!$A:$A,'Hitting Data'!$A3811)</f>
        <v>1</v>
      </c>
      <c r="W3811" s="13">
        <f>SUMIFS('Fielding Data'!G:G,'Fielding Data'!$A:$A,'Hitting Data'!$A3811)</f>
        <v>0</v>
      </c>
      <c r="X3811" s="13">
        <f>SUMIFS('Fielding Data'!H:H,'Fielding Data'!$A:$A,'Hitting Data'!$A3811)</f>
        <v>0</v>
      </c>
    </row>
    <row r="3812" spans="1:24" x14ac:dyDescent="0.3">
      <c r="A3812" s="13" t="str">
        <f t="shared" si="59"/>
        <v>doubrfe012013</v>
      </c>
      <c r="B3812" s="16" t="s">
        <v>1269</v>
      </c>
      <c r="C3812" s="16">
        <v>2013</v>
      </c>
      <c r="D3812" s="16">
        <v>29</v>
      </c>
      <c r="E3812" s="16">
        <v>3</v>
      </c>
      <c r="F3812" s="16">
        <v>0</v>
      </c>
      <c r="G3812" s="16">
        <v>0</v>
      </c>
      <c r="H3812" s="16">
        <v>0</v>
      </c>
      <c r="I3812" s="16">
        <v>0</v>
      </c>
      <c r="J3812" s="16">
        <v>0</v>
      </c>
      <c r="K3812" s="16">
        <v>0</v>
      </c>
      <c r="L3812" s="16">
        <v>0</v>
      </c>
      <c r="M3812" s="16">
        <v>0</v>
      </c>
      <c r="N3812" s="16">
        <v>0</v>
      </c>
      <c r="O3812" s="16">
        <v>1</v>
      </c>
      <c r="P3812" s="13" t="str">
        <f>IFERROR(VLOOKUP($A3812,'Fielding Data'!$A:$H,MATCH(P$1,'Fielding Data'!$A$1:$H$1,0),0),"Other")</f>
        <v>P</v>
      </c>
      <c r="Q3812" s="13">
        <f>IFERROR(VLOOKUP($A3812,'Fielding Data'!$A:$H,MATCH(Q$1,'Fielding Data'!$A$1:$H$1,0),0),"Other")</f>
        <v>5</v>
      </c>
      <c r="R3812" s="13">
        <f>IFERROR(VLOOKUP($A3812,'Fielding Data'!$A:$H,MATCH(R$1,'Fielding Data'!$A$1:$H$1,0),0),"Other")</f>
        <v>18</v>
      </c>
      <c r="S3812" s="13">
        <f>IFERROR(VLOOKUP($A3812,'Fielding Data'!$A:$H,MATCH(S$1,'Fielding Data'!$A$1:$H$1,0),0),"Other")</f>
        <v>1</v>
      </c>
      <c r="T3812" s="13">
        <f>IFERROR(VLOOKUP($A3812,'Fielding Data'!$A:$H,MATCH(T$1,'Fielding Data'!$A$1:$H$1,0),0),"Other")</f>
        <v>1</v>
      </c>
      <c r="U3812" s="13">
        <f>SUMIFS('Fielding Data'!E:E,'Fielding Data'!$A:$A,'Hitting Data'!$A3812)</f>
        <v>5</v>
      </c>
      <c r="V3812" s="13">
        <f>SUMIFS('Fielding Data'!F:F,'Fielding Data'!$A:$A,'Hitting Data'!$A3812)</f>
        <v>18</v>
      </c>
      <c r="W3812" s="13">
        <f>SUMIFS('Fielding Data'!G:G,'Fielding Data'!$A:$A,'Hitting Data'!$A3812)</f>
        <v>1</v>
      </c>
      <c r="X3812" s="13">
        <f>SUMIFS('Fielding Data'!H:H,'Fielding Data'!$A:$A,'Hitting Data'!$A3812)</f>
        <v>1</v>
      </c>
    </row>
    <row r="3813" spans="1:24" x14ac:dyDescent="0.3">
      <c r="A3813" s="13" t="str">
        <f t="shared" si="59"/>
        <v>doumiry012013</v>
      </c>
      <c r="B3813" s="16" t="s">
        <v>535</v>
      </c>
      <c r="C3813" s="16">
        <v>2013</v>
      </c>
      <c r="D3813" s="16">
        <v>135</v>
      </c>
      <c r="E3813" s="16">
        <v>485</v>
      </c>
      <c r="F3813" s="16">
        <v>49</v>
      </c>
      <c r="G3813" s="16">
        <v>120</v>
      </c>
      <c r="H3813" s="16">
        <v>28</v>
      </c>
      <c r="I3813" s="16">
        <v>1</v>
      </c>
      <c r="J3813" s="16">
        <v>14</v>
      </c>
      <c r="K3813" s="16">
        <v>55</v>
      </c>
      <c r="L3813" s="16">
        <v>1</v>
      </c>
      <c r="M3813" s="16">
        <v>0</v>
      </c>
      <c r="N3813" s="16">
        <v>48</v>
      </c>
      <c r="O3813" s="16">
        <v>99</v>
      </c>
      <c r="P3813" s="13" t="str">
        <f>IFERROR(VLOOKUP($A3813,'Fielding Data'!$A:$H,MATCH(P$1,'Fielding Data'!$A$1:$H$1,0),0),"Other")</f>
        <v>C</v>
      </c>
      <c r="Q3813" s="13">
        <f>IFERROR(VLOOKUP($A3813,'Fielding Data'!$A:$H,MATCH(Q$1,'Fielding Data'!$A$1:$H$1,0),0),"Other")</f>
        <v>229</v>
      </c>
      <c r="R3813" s="13">
        <f>IFERROR(VLOOKUP($A3813,'Fielding Data'!$A:$H,MATCH(R$1,'Fielding Data'!$A$1:$H$1,0),0),"Other")</f>
        <v>20</v>
      </c>
      <c r="S3813" s="13">
        <f>IFERROR(VLOOKUP($A3813,'Fielding Data'!$A:$H,MATCH(S$1,'Fielding Data'!$A$1:$H$1,0),0),"Other")</f>
        <v>2</v>
      </c>
      <c r="T3813" s="13">
        <f>IFERROR(VLOOKUP($A3813,'Fielding Data'!$A:$H,MATCH(T$1,'Fielding Data'!$A$1:$H$1,0),0),"Other")</f>
        <v>2</v>
      </c>
      <c r="U3813" s="13">
        <f>SUMIFS('Fielding Data'!E:E,'Fielding Data'!$A:$A,'Hitting Data'!$A3813)</f>
        <v>284</v>
      </c>
      <c r="V3813" s="13">
        <f>SUMIFS('Fielding Data'!F:F,'Fielding Data'!$A:$A,'Hitting Data'!$A3813)</f>
        <v>25</v>
      </c>
      <c r="W3813" s="13">
        <f>SUMIFS('Fielding Data'!G:G,'Fielding Data'!$A:$A,'Hitting Data'!$A3813)</f>
        <v>3</v>
      </c>
      <c r="X3813" s="13">
        <f>SUMIFS('Fielding Data'!H:H,'Fielding Data'!$A:$A,'Hitting Data'!$A3813)</f>
        <v>4</v>
      </c>
    </row>
    <row r="3814" spans="1:24" x14ac:dyDescent="0.3">
      <c r="A3814" s="13" t="str">
        <f t="shared" si="59"/>
        <v>downsda022013</v>
      </c>
      <c r="B3814" s="16" t="s">
        <v>1702</v>
      </c>
      <c r="C3814" s="16">
        <v>2013</v>
      </c>
      <c r="D3814" s="16">
        <v>29</v>
      </c>
      <c r="E3814" s="16">
        <v>0</v>
      </c>
      <c r="F3814" s="16">
        <v>0</v>
      </c>
      <c r="G3814" s="16">
        <v>0</v>
      </c>
      <c r="H3814" s="16">
        <v>0</v>
      </c>
      <c r="I3814" s="16">
        <v>0</v>
      </c>
      <c r="J3814" s="16">
        <v>0</v>
      </c>
      <c r="K3814" s="16">
        <v>0</v>
      </c>
      <c r="L3814" s="16">
        <v>0</v>
      </c>
      <c r="M3814" s="16">
        <v>0</v>
      </c>
      <c r="N3814" s="16">
        <v>0</v>
      </c>
      <c r="O3814" s="16">
        <v>0</v>
      </c>
      <c r="P3814" s="13" t="str">
        <f>IFERROR(VLOOKUP($A3814,'Fielding Data'!$A:$H,MATCH(P$1,'Fielding Data'!$A$1:$H$1,0),0),"Other")</f>
        <v>P</v>
      </c>
      <c r="Q3814" s="13">
        <f>IFERROR(VLOOKUP($A3814,'Fielding Data'!$A:$H,MATCH(Q$1,'Fielding Data'!$A$1:$H$1,0),0),"Other")</f>
        <v>1</v>
      </c>
      <c r="R3814" s="13">
        <f>IFERROR(VLOOKUP($A3814,'Fielding Data'!$A:$H,MATCH(R$1,'Fielding Data'!$A$1:$H$1,0),0),"Other")</f>
        <v>2</v>
      </c>
      <c r="S3814" s="13">
        <f>IFERROR(VLOOKUP($A3814,'Fielding Data'!$A:$H,MATCH(S$1,'Fielding Data'!$A$1:$H$1,0),0),"Other")</f>
        <v>0</v>
      </c>
      <c r="T3814" s="13">
        <f>IFERROR(VLOOKUP($A3814,'Fielding Data'!$A:$H,MATCH(T$1,'Fielding Data'!$A$1:$H$1,0),0),"Other")</f>
        <v>0</v>
      </c>
      <c r="U3814" s="13">
        <f>SUMIFS('Fielding Data'!E:E,'Fielding Data'!$A:$A,'Hitting Data'!$A3814)</f>
        <v>1</v>
      </c>
      <c r="V3814" s="13">
        <f>SUMIFS('Fielding Data'!F:F,'Fielding Data'!$A:$A,'Hitting Data'!$A3814)</f>
        <v>2</v>
      </c>
      <c r="W3814" s="13">
        <f>SUMIFS('Fielding Data'!G:G,'Fielding Data'!$A:$A,'Hitting Data'!$A3814)</f>
        <v>0</v>
      </c>
      <c r="X3814" s="13">
        <f>SUMIFS('Fielding Data'!H:H,'Fielding Data'!$A:$A,'Hitting Data'!$A3814)</f>
        <v>0</v>
      </c>
    </row>
    <row r="3815" spans="1:24" x14ac:dyDescent="0.3">
      <c r="A3815" s="13" t="str">
        <f t="shared" si="59"/>
        <v>doziebr012013</v>
      </c>
      <c r="B3815" s="16" t="s">
        <v>1703</v>
      </c>
      <c r="C3815" s="16">
        <v>2013</v>
      </c>
      <c r="D3815" s="16">
        <v>147</v>
      </c>
      <c r="E3815" s="16">
        <v>558</v>
      </c>
      <c r="F3815" s="16">
        <v>72</v>
      </c>
      <c r="G3815" s="16">
        <v>136</v>
      </c>
      <c r="H3815" s="16">
        <v>33</v>
      </c>
      <c r="I3815" s="16">
        <v>4</v>
      </c>
      <c r="J3815" s="16">
        <v>18</v>
      </c>
      <c r="K3815" s="16">
        <v>66</v>
      </c>
      <c r="L3815" s="16">
        <v>14</v>
      </c>
      <c r="M3815" s="16">
        <v>7</v>
      </c>
      <c r="N3815" s="16">
        <v>51</v>
      </c>
      <c r="O3815" s="16">
        <v>120</v>
      </c>
      <c r="P3815" s="13" t="str">
        <f>IFERROR(VLOOKUP($A3815,'Fielding Data'!$A:$H,MATCH(P$1,'Fielding Data'!$A$1:$H$1,0),0),"Other")</f>
        <v>2B</v>
      </c>
      <c r="Q3815" s="13">
        <f>IFERROR(VLOOKUP($A3815,'Fielding Data'!$A:$H,MATCH(Q$1,'Fielding Data'!$A$1:$H$1,0),0),"Other")</f>
        <v>267</v>
      </c>
      <c r="R3815" s="13">
        <f>IFERROR(VLOOKUP($A3815,'Fielding Data'!$A:$H,MATCH(R$1,'Fielding Data'!$A$1:$H$1,0),0),"Other")</f>
        <v>461</v>
      </c>
      <c r="S3815" s="13">
        <f>IFERROR(VLOOKUP($A3815,'Fielding Data'!$A:$H,MATCH(S$1,'Fielding Data'!$A$1:$H$1,0),0),"Other")</f>
        <v>6</v>
      </c>
      <c r="T3815" s="13">
        <f>IFERROR(VLOOKUP($A3815,'Fielding Data'!$A:$H,MATCH(T$1,'Fielding Data'!$A$1:$H$1,0),0),"Other")</f>
        <v>110</v>
      </c>
      <c r="U3815" s="13">
        <f>SUMIFS('Fielding Data'!E:E,'Fielding Data'!$A:$A,'Hitting Data'!$A3815)</f>
        <v>267</v>
      </c>
      <c r="V3815" s="13">
        <f>SUMIFS('Fielding Data'!F:F,'Fielding Data'!$A:$A,'Hitting Data'!$A3815)</f>
        <v>461</v>
      </c>
      <c r="W3815" s="13">
        <f>SUMIFS('Fielding Data'!G:G,'Fielding Data'!$A:$A,'Hitting Data'!$A3815)</f>
        <v>6</v>
      </c>
      <c r="X3815" s="13">
        <f>SUMIFS('Fielding Data'!H:H,'Fielding Data'!$A:$A,'Hitting Data'!$A3815)</f>
        <v>110</v>
      </c>
    </row>
    <row r="3816" spans="1:24" x14ac:dyDescent="0.3">
      <c r="A3816" s="13" t="str">
        <f t="shared" si="59"/>
        <v>drabeky012013</v>
      </c>
      <c r="B3816" s="16" t="s">
        <v>1270</v>
      </c>
      <c r="C3816" s="16">
        <v>2013</v>
      </c>
      <c r="D3816" s="16">
        <v>3</v>
      </c>
      <c r="E3816" s="16">
        <v>0</v>
      </c>
      <c r="F3816" s="16">
        <v>0</v>
      </c>
      <c r="G3816" s="16">
        <v>0</v>
      </c>
      <c r="H3816" s="16">
        <v>0</v>
      </c>
      <c r="I3816" s="16">
        <v>0</v>
      </c>
      <c r="J3816" s="16">
        <v>0</v>
      </c>
      <c r="K3816" s="16">
        <v>0</v>
      </c>
      <c r="L3816" s="16">
        <v>0</v>
      </c>
      <c r="M3816" s="16">
        <v>0</v>
      </c>
      <c r="N3816" s="16">
        <v>0</v>
      </c>
      <c r="O3816" s="16">
        <v>0</v>
      </c>
      <c r="P3816" s="13" t="str">
        <f>IFERROR(VLOOKUP($A3816,'Fielding Data'!$A:$H,MATCH(P$1,'Fielding Data'!$A$1:$H$1,0),0),"Other")</f>
        <v>P</v>
      </c>
      <c r="Q3816" s="13">
        <f>IFERROR(VLOOKUP($A3816,'Fielding Data'!$A:$H,MATCH(Q$1,'Fielding Data'!$A$1:$H$1,0),0),"Other")</f>
        <v>0</v>
      </c>
      <c r="R3816" s="13">
        <f>IFERROR(VLOOKUP($A3816,'Fielding Data'!$A:$H,MATCH(R$1,'Fielding Data'!$A$1:$H$1,0),0),"Other")</f>
        <v>1</v>
      </c>
      <c r="S3816" s="13">
        <f>IFERROR(VLOOKUP($A3816,'Fielding Data'!$A:$H,MATCH(S$1,'Fielding Data'!$A$1:$H$1,0),0),"Other")</f>
        <v>0</v>
      </c>
      <c r="T3816" s="13">
        <f>IFERROR(VLOOKUP($A3816,'Fielding Data'!$A:$H,MATCH(T$1,'Fielding Data'!$A$1:$H$1,0),0),"Other")</f>
        <v>0</v>
      </c>
      <c r="U3816" s="13">
        <f>SUMIFS('Fielding Data'!E:E,'Fielding Data'!$A:$A,'Hitting Data'!$A3816)</f>
        <v>0</v>
      </c>
      <c r="V3816" s="13">
        <f>SUMIFS('Fielding Data'!F:F,'Fielding Data'!$A:$A,'Hitting Data'!$A3816)</f>
        <v>1</v>
      </c>
      <c r="W3816" s="13">
        <f>SUMIFS('Fielding Data'!G:G,'Fielding Data'!$A:$A,'Hitting Data'!$A3816)</f>
        <v>0</v>
      </c>
      <c r="X3816" s="13">
        <f>SUMIFS('Fielding Data'!H:H,'Fielding Data'!$A:$A,'Hitting Data'!$A3816)</f>
        <v>0</v>
      </c>
    </row>
    <row r="3817" spans="1:24" x14ac:dyDescent="0.3">
      <c r="A3817" s="13" t="str">
        <f t="shared" si="59"/>
        <v>drewst012013</v>
      </c>
      <c r="B3817" s="16" t="s">
        <v>640</v>
      </c>
      <c r="C3817" s="16">
        <v>2013</v>
      </c>
      <c r="D3817" s="16">
        <v>124</v>
      </c>
      <c r="E3817" s="16">
        <v>442</v>
      </c>
      <c r="F3817" s="16">
        <v>57</v>
      </c>
      <c r="G3817" s="16">
        <v>112</v>
      </c>
      <c r="H3817" s="16">
        <v>29</v>
      </c>
      <c r="I3817" s="16">
        <v>8</v>
      </c>
      <c r="J3817" s="16">
        <v>13</v>
      </c>
      <c r="K3817" s="16">
        <v>67</v>
      </c>
      <c r="L3817" s="16">
        <v>6</v>
      </c>
      <c r="M3817" s="16">
        <v>0</v>
      </c>
      <c r="N3817" s="16">
        <v>54</v>
      </c>
      <c r="O3817" s="16">
        <v>124</v>
      </c>
      <c r="P3817" s="13" t="str">
        <f>IFERROR(VLOOKUP($A3817,'Fielding Data'!$A:$H,MATCH(P$1,'Fielding Data'!$A$1:$H$1,0),0),"Other")</f>
        <v>SS</v>
      </c>
      <c r="Q3817" s="13">
        <f>IFERROR(VLOOKUP($A3817,'Fielding Data'!$A:$H,MATCH(Q$1,'Fielding Data'!$A$1:$H$1,0),0),"Other")</f>
        <v>176</v>
      </c>
      <c r="R3817" s="13">
        <f>IFERROR(VLOOKUP($A3817,'Fielding Data'!$A:$H,MATCH(R$1,'Fielding Data'!$A$1:$H$1,0),0),"Other")</f>
        <v>332</v>
      </c>
      <c r="S3817" s="13">
        <f>IFERROR(VLOOKUP($A3817,'Fielding Data'!$A:$H,MATCH(S$1,'Fielding Data'!$A$1:$H$1,0),0),"Other")</f>
        <v>8</v>
      </c>
      <c r="T3817" s="13">
        <f>IFERROR(VLOOKUP($A3817,'Fielding Data'!$A:$H,MATCH(T$1,'Fielding Data'!$A$1:$H$1,0),0),"Other")</f>
        <v>82</v>
      </c>
      <c r="U3817" s="13">
        <f>SUMIFS('Fielding Data'!E:E,'Fielding Data'!$A:$A,'Hitting Data'!$A3817)</f>
        <v>176</v>
      </c>
      <c r="V3817" s="13">
        <f>SUMIFS('Fielding Data'!F:F,'Fielding Data'!$A:$A,'Hitting Data'!$A3817)</f>
        <v>332</v>
      </c>
      <c r="W3817" s="13">
        <f>SUMIFS('Fielding Data'!G:G,'Fielding Data'!$A:$A,'Hitting Data'!$A3817)</f>
        <v>8</v>
      </c>
      <c r="X3817" s="13">
        <f>SUMIFS('Fielding Data'!H:H,'Fielding Data'!$A:$A,'Hitting Data'!$A3817)</f>
        <v>82</v>
      </c>
    </row>
    <row r="3818" spans="1:24" x14ac:dyDescent="0.3">
      <c r="A3818" s="13" t="str">
        <f t="shared" si="59"/>
        <v>dudalu012013</v>
      </c>
      <c r="B3818" s="16" t="s">
        <v>1271</v>
      </c>
      <c r="C3818" s="16">
        <v>2013</v>
      </c>
      <c r="D3818" s="16">
        <v>100</v>
      </c>
      <c r="E3818" s="16">
        <v>318</v>
      </c>
      <c r="F3818" s="16">
        <v>42</v>
      </c>
      <c r="G3818" s="16">
        <v>71</v>
      </c>
      <c r="H3818" s="16">
        <v>16</v>
      </c>
      <c r="I3818" s="16">
        <v>0</v>
      </c>
      <c r="J3818" s="16">
        <v>15</v>
      </c>
      <c r="K3818" s="16">
        <v>33</v>
      </c>
      <c r="L3818" s="16">
        <v>0</v>
      </c>
      <c r="M3818" s="16">
        <v>3</v>
      </c>
      <c r="N3818" s="16">
        <v>55</v>
      </c>
      <c r="O3818" s="16">
        <v>102</v>
      </c>
      <c r="P3818" s="13" t="str">
        <f>IFERROR(VLOOKUP($A3818,'Fielding Data'!$A:$H,MATCH(P$1,'Fielding Data'!$A$1:$H$1,0),0),"Other")</f>
        <v>1B</v>
      </c>
      <c r="Q3818" s="13">
        <f>IFERROR(VLOOKUP($A3818,'Fielding Data'!$A:$H,MATCH(Q$1,'Fielding Data'!$A$1:$H$1,0),0),"Other")</f>
        <v>237</v>
      </c>
      <c r="R3818" s="13">
        <f>IFERROR(VLOOKUP($A3818,'Fielding Data'!$A:$H,MATCH(R$1,'Fielding Data'!$A$1:$H$1,0),0),"Other")</f>
        <v>18</v>
      </c>
      <c r="S3818" s="13">
        <f>IFERROR(VLOOKUP($A3818,'Fielding Data'!$A:$H,MATCH(S$1,'Fielding Data'!$A$1:$H$1,0),0),"Other")</f>
        <v>0</v>
      </c>
      <c r="T3818" s="13">
        <f>IFERROR(VLOOKUP($A3818,'Fielding Data'!$A:$H,MATCH(T$1,'Fielding Data'!$A$1:$H$1,0),0),"Other")</f>
        <v>19</v>
      </c>
      <c r="U3818" s="13">
        <f>SUMIFS('Fielding Data'!E:E,'Fielding Data'!$A:$A,'Hitting Data'!$A3818)</f>
        <v>327</v>
      </c>
      <c r="V3818" s="13">
        <f>SUMIFS('Fielding Data'!F:F,'Fielding Data'!$A:$A,'Hitting Data'!$A3818)</f>
        <v>19</v>
      </c>
      <c r="W3818" s="13">
        <f>SUMIFS('Fielding Data'!G:G,'Fielding Data'!$A:$A,'Hitting Data'!$A3818)</f>
        <v>2</v>
      </c>
      <c r="X3818" s="13">
        <f>SUMIFS('Fielding Data'!H:H,'Fielding Data'!$A:$A,'Hitting Data'!$A3818)</f>
        <v>20</v>
      </c>
    </row>
    <row r="3819" spans="1:24" x14ac:dyDescent="0.3">
      <c r="A3819" s="13" t="str">
        <f t="shared" si="59"/>
        <v>duensbr012013</v>
      </c>
      <c r="B3819" s="16" t="s">
        <v>1076</v>
      </c>
      <c r="C3819" s="16">
        <v>2013</v>
      </c>
      <c r="D3819" s="16">
        <v>73</v>
      </c>
      <c r="E3819" s="16">
        <v>0</v>
      </c>
      <c r="F3819" s="16">
        <v>0</v>
      </c>
      <c r="G3819" s="16">
        <v>0</v>
      </c>
      <c r="H3819" s="16">
        <v>0</v>
      </c>
      <c r="I3819" s="16">
        <v>0</v>
      </c>
      <c r="J3819" s="16">
        <v>0</v>
      </c>
      <c r="K3819" s="16">
        <v>0</v>
      </c>
      <c r="L3819" s="16">
        <v>0</v>
      </c>
      <c r="M3819" s="16">
        <v>0</v>
      </c>
      <c r="N3819" s="16">
        <v>0</v>
      </c>
      <c r="O3819" s="16">
        <v>0</v>
      </c>
      <c r="P3819" s="13" t="str">
        <f>IFERROR(VLOOKUP($A3819,'Fielding Data'!$A:$H,MATCH(P$1,'Fielding Data'!$A$1:$H$1,0),0),"Other")</f>
        <v>P</v>
      </c>
      <c r="Q3819" s="13">
        <f>IFERROR(VLOOKUP($A3819,'Fielding Data'!$A:$H,MATCH(Q$1,'Fielding Data'!$A$1:$H$1,0),0),"Other")</f>
        <v>7</v>
      </c>
      <c r="R3819" s="13">
        <f>IFERROR(VLOOKUP($A3819,'Fielding Data'!$A:$H,MATCH(R$1,'Fielding Data'!$A$1:$H$1,0),0),"Other")</f>
        <v>12</v>
      </c>
      <c r="S3819" s="13">
        <f>IFERROR(VLOOKUP($A3819,'Fielding Data'!$A:$H,MATCH(S$1,'Fielding Data'!$A$1:$H$1,0),0),"Other")</f>
        <v>0</v>
      </c>
      <c r="T3819" s="13">
        <f>IFERROR(VLOOKUP($A3819,'Fielding Data'!$A:$H,MATCH(T$1,'Fielding Data'!$A$1:$H$1,0),0),"Other")</f>
        <v>1</v>
      </c>
      <c r="U3819" s="13">
        <f>SUMIFS('Fielding Data'!E:E,'Fielding Data'!$A:$A,'Hitting Data'!$A3819)</f>
        <v>7</v>
      </c>
      <c r="V3819" s="13">
        <f>SUMIFS('Fielding Data'!F:F,'Fielding Data'!$A:$A,'Hitting Data'!$A3819)</f>
        <v>12</v>
      </c>
      <c r="W3819" s="13">
        <f>SUMIFS('Fielding Data'!G:G,'Fielding Data'!$A:$A,'Hitting Data'!$A3819)</f>
        <v>0</v>
      </c>
      <c r="X3819" s="13">
        <f>SUMIFS('Fielding Data'!H:H,'Fielding Data'!$A:$A,'Hitting Data'!$A3819)</f>
        <v>1</v>
      </c>
    </row>
    <row r="3820" spans="1:24" x14ac:dyDescent="0.3">
      <c r="A3820" s="13" t="str">
        <f t="shared" si="59"/>
        <v>duffyda012013</v>
      </c>
      <c r="B3820" s="16" t="s">
        <v>1489</v>
      </c>
      <c r="C3820" s="16">
        <v>2013</v>
      </c>
      <c r="D3820" s="16">
        <v>5</v>
      </c>
      <c r="E3820" s="16">
        <v>0</v>
      </c>
      <c r="F3820" s="16">
        <v>0</v>
      </c>
      <c r="G3820" s="16">
        <v>0</v>
      </c>
      <c r="H3820" s="16">
        <v>0</v>
      </c>
      <c r="I3820" s="16">
        <v>0</v>
      </c>
      <c r="J3820" s="16">
        <v>0</v>
      </c>
      <c r="K3820" s="16">
        <v>0</v>
      </c>
      <c r="L3820" s="16">
        <v>0</v>
      </c>
      <c r="M3820" s="16">
        <v>0</v>
      </c>
      <c r="N3820" s="16">
        <v>0</v>
      </c>
      <c r="O3820" s="16">
        <v>0</v>
      </c>
      <c r="P3820" s="13" t="str">
        <f>IFERROR(VLOOKUP($A3820,'Fielding Data'!$A:$H,MATCH(P$1,'Fielding Data'!$A$1:$H$1,0),0),"Other")</f>
        <v>P</v>
      </c>
      <c r="Q3820" s="13">
        <f>IFERROR(VLOOKUP($A3820,'Fielding Data'!$A:$H,MATCH(Q$1,'Fielding Data'!$A$1:$H$1,0),0),"Other")</f>
        <v>1</v>
      </c>
      <c r="R3820" s="13">
        <f>IFERROR(VLOOKUP($A3820,'Fielding Data'!$A:$H,MATCH(R$1,'Fielding Data'!$A$1:$H$1,0),0),"Other")</f>
        <v>2</v>
      </c>
      <c r="S3820" s="13">
        <f>IFERROR(VLOOKUP($A3820,'Fielding Data'!$A:$H,MATCH(S$1,'Fielding Data'!$A$1:$H$1,0),0),"Other")</f>
        <v>0</v>
      </c>
      <c r="T3820" s="13">
        <f>IFERROR(VLOOKUP($A3820,'Fielding Data'!$A:$H,MATCH(T$1,'Fielding Data'!$A$1:$H$1,0),0),"Other")</f>
        <v>1</v>
      </c>
      <c r="U3820" s="13">
        <f>SUMIFS('Fielding Data'!E:E,'Fielding Data'!$A:$A,'Hitting Data'!$A3820)</f>
        <v>1</v>
      </c>
      <c r="V3820" s="13">
        <f>SUMIFS('Fielding Data'!F:F,'Fielding Data'!$A:$A,'Hitting Data'!$A3820)</f>
        <v>2</v>
      </c>
      <c r="W3820" s="13">
        <f>SUMIFS('Fielding Data'!G:G,'Fielding Data'!$A:$A,'Hitting Data'!$A3820)</f>
        <v>0</v>
      </c>
      <c r="X3820" s="13">
        <f>SUMIFS('Fielding Data'!H:H,'Fielding Data'!$A:$A,'Hitting Data'!$A3820)</f>
        <v>1</v>
      </c>
    </row>
    <row r="3821" spans="1:24" x14ac:dyDescent="0.3">
      <c r="A3821" s="13" t="str">
        <f t="shared" si="59"/>
        <v>duncash012013</v>
      </c>
      <c r="B3821" s="16" t="s">
        <v>780</v>
      </c>
      <c r="C3821" s="16">
        <v>2013</v>
      </c>
      <c r="D3821" s="16">
        <v>20</v>
      </c>
      <c r="E3821" s="16">
        <v>55</v>
      </c>
      <c r="F3821" s="16">
        <v>6</v>
      </c>
      <c r="G3821" s="16">
        <v>10</v>
      </c>
      <c r="H3821" s="16">
        <v>1</v>
      </c>
      <c r="I3821" s="16">
        <v>0</v>
      </c>
      <c r="J3821" s="16">
        <v>2</v>
      </c>
      <c r="K3821" s="16">
        <v>6</v>
      </c>
      <c r="L3821" s="16">
        <v>0</v>
      </c>
      <c r="M3821" s="16">
        <v>0</v>
      </c>
      <c r="N3821" s="16">
        <v>9</v>
      </c>
      <c r="O3821" s="16">
        <v>14</v>
      </c>
      <c r="P3821" s="13" t="str">
        <f>IFERROR(VLOOKUP($A3821,'Fielding Data'!$A:$H,MATCH(P$1,'Fielding Data'!$A$1:$H$1,0),0),"Other")</f>
        <v>1B</v>
      </c>
      <c r="Q3821" s="13">
        <f>IFERROR(VLOOKUP($A3821,'Fielding Data'!$A:$H,MATCH(Q$1,'Fielding Data'!$A$1:$H$1,0),0),"Other")</f>
        <v>14</v>
      </c>
      <c r="R3821" s="13">
        <f>IFERROR(VLOOKUP($A3821,'Fielding Data'!$A:$H,MATCH(R$1,'Fielding Data'!$A$1:$H$1,0),0),"Other")</f>
        <v>1</v>
      </c>
      <c r="S3821" s="13">
        <f>IFERROR(VLOOKUP($A3821,'Fielding Data'!$A:$H,MATCH(S$1,'Fielding Data'!$A$1:$H$1,0),0),"Other")</f>
        <v>0</v>
      </c>
      <c r="T3821" s="13">
        <f>IFERROR(VLOOKUP($A3821,'Fielding Data'!$A:$H,MATCH(T$1,'Fielding Data'!$A$1:$H$1,0),0),"Other")</f>
        <v>2</v>
      </c>
      <c r="U3821" s="13">
        <f>SUMIFS('Fielding Data'!E:E,'Fielding Data'!$A:$A,'Hitting Data'!$A3821)</f>
        <v>14</v>
      </c>
      <c r="V3821" s="13">
        <f>SUMIFS('Fielding Data'!F:F,'Fielding Data'!$A:$A,'Hitting Data'!$A3821)</f>
        <v>1</v>
      </c>
      <c r="W3821" s="13">
        <f>SUMIFS('Fielding Data'!G:G,'Fielding Data'!$A:$A,'Hitting Data'!$A3821)</f>
        <v>0</v>
      </c>
      <c r="X3821" s="13">
        <f>SUMIFS('Fielding Data'!H:H,'Fielding Data'!$A:$A,'Hitting Data'!$A3821)</f>
        <v>2</v>
      </c>
    </row>
    <row r="3822" spans="1:24" x14ac:dyDescent="0.3">
      <c r="A3822" s="13" t="str">
        <f t="shared" si="59"/>
        <v>dunnad012013</v>
      </c>
      <c r="B3822" s="16" t="s">
        <v>242</v>
      </c>
      <c r="C3822" s="16">
        <v>2013</v>
      </c>
      <c r="D3822" s="16">
        <v>149</v>
      </c>
      <c r="E3822" s="16">
        <v>525</v>
      </c>
      <c r="F3822" s="16">
        <v>60</v>
      </c>
      <c r="G3822" s="16">
        <v>115</v>
      </c>
      <c r="H3822" s="16">
        <v>15</v>
      </c>
      <c r="I3822" s="16">
        <v>0</v>
      </c>
      <c r="J3822" s="16">
        <v>34</v>
      </c>
      <c r="K3822" s="16">
        <v>86</v>
      </c>
      <c r="L3822" s="16">
        <v>1</v>
      </c>
      <c r="M3822" s="16">
        <v>1</v>
      </c>
      <c r="N3822" s="16">
        <v>76</v>
      </c>
      <c r="O3822" s="16">
        <v>189</v>
      </c>
      <c r="P3822" s="13" t="str">
        <f>IFERROR(VLOOKUP($A3822,'Fielding Data'!$A:$H,MATCH(P$1,'Fielding Data'!$A$1:$H$1,0),0),"Other")</f>
        <v>1B</v>
      </c>
      <c r="Q3822" s="13">
        <f>IFERROR(VLOOKUP($A3822,'Fielding Data'!$A:$H,MATCH(Q$1,'Fielding Data'!$A$1:$H$1,0),0),"Other")</f>
        <v>548</v>
      </c>
      <c r="R3822" s="13">
        <f>IFERROR(VLOOKUP($A3822,'Fielding Data'!$A:$H,MATCH(R$1,'Fielding Data'!$A$1:$H$1,0),0),"Other")</f>
        <v>31</v>
      </c>
      <c r="S3822" s="13">
        <f>IFERROR(VLOOKUP($A3822,'Fielding Data'!$A:$H,MATCH(S$1,'Fielding Data'!$A$1:$H$1,0),0),"Other")</f>
        <v>8</v>
      </c>
      <c r="T3822" s="13">
        <f>IFERROR(VLOOKUP($A3822,'Fielding Data'!$A:$H,MATCH(T$1,'Fielding Data'!$A$1:$H$1,0),0),"Other")</f>
        <v>54</v>
      </c>
      <c r="U3822" s="13">
        <f>SUMIFS('Fielding Data'!E:E,'Fielding Data'!$A:$A,'Hitting Data'!$A3822)</f>
        <v>550</v>
      </c>
      <c r="V3822" s="13">
        <f>SUMIFS('Fielding Data'!F:F,'Fielding Data'!$A:$A,'Hitting Data'!$A3822)</f>
        <v>31</v>
      </c>
      <c r="W3822" s="13">
        <f>SUMIFS('Fielding Data'!G:G,'Fielding Data'!$A:$A,'Hitting Data'!$A3822)</f>
        <v>8</v>
      </c>
      <c r="X3822" s="13">
        <f>SUMIFS('Fielding Data'!H:H,'Fielding Data'!$A:$A,'Hitting Data'!$A3822)</f>
        <v>54</v>
      </c>
    </row>
    <row r="3823" spans="1:24" x14ac:dyDescent="0.3">
      <c r="A3823" s="13" t="str">
        <f t="shared" si="59"/>
        <v>dunnija012013</v>
      </c>
      <c r="B3823" s="16" t="s">
        <v>1925</v>
      </c>
      <c r="C3823" s="16">
        <v>2013</v>
      </c>
      <c r="D3823" s="16">
        <v>29</v>
      </c>
      <c r="E3823" s="16">
        <v>0</v>
      </c>
      <c r="F3823" s="16">
        <v>0</v>
      </c>
      <c r="G3823" s="16">
        <v>0</v>
      </c>
      <c r="H3823" s="16">
        <v>0</v>
      </c>
      <c r="I3823" s="16">
        <v>0</v>
      </c>
      <c r="J3823" s="16">
        <v>0</v>
      </c>
      <c r="K3823" s="16">
        <v>0</v>
      </c>
      <c r="L3823" s="16">
        <v>0</v>
      </c>
      <c r="M3823" s="16">
        <v>0</v>
      </c>
      <c r="N3823" s="16">
        <v>0</v>
      </c>
      <c r="O3823" s="16">
        <v>0</v>
      </c>
      <c r="P3823" s="13" t="str">
        <f>IFERROR(VLOOKUP($A3823,'Fielding Data'!$A:$H,MATCH(P$1,'Fielding Data'!$A$1:$H$1,0),0),"Other")</f>
        <v>P</v>
      </c>
      <c r="Q3823" s="13">
        <f>IFERROR(VLOOKUP($A3823,'Fielding Data'!$A:$H,MATCH(Q$1,'Fielding Data'!$A$1:$H$1,0),0),"Other")</f>
        <v>1</v>
      </c>
      <c r="R3823" s="13">
        <f>IFERROR(VLOOKUP($A3823,'Fielding Data'!$A:$H,MATCH(R$1,'Fielding Data'!$A$1:$H$1,0),0),"Other")</f>
        <v>5</v>
      </c>
      <c r="S3823" s="13">
        <f>IFERROR(VLOOKUP($A3823,'Fielding Data'!$A:$H,MATCH(S$1,'Fielding Data'!$A$1:$H$1,0),0),"Other")</f>
        <v>1</v>
      </c>
      <c r="T3823" s="13">
        <f>IFERROR(VLOOKUP($A3823,'Fielding Data'!$A:$H,MATCH(T$1,'Fielding Data'!$A$1:$H$1,0),0),"Other")</f>
        <v>0</v>
      </c>
      <c r="U3823" s="13">
        <f>SUMIFS('Fielding Data'!E:E,'Fielding Data'!$A:$A,'Hitting Data'!$A3823)</f>
        <v>1</v>
      </c>
      <c r="V3823" s="13">
        <f>SUMIFS('Fielding Data'!F:F,'Fielding Data'!$A:$A,'Hitting Data'!$A3823)</f>
        <v>5</v>
      </c>
      <c r="W3823" s="13">
        <f>SUMIFS('Fielding Data'!G:G,'Fielding Data'!$A:$A,'Hitting Data'!$A3823)</f>
        <v>1</v>
      </c>
      <c r="X3823" s="13">
        <f>SUMIFS('Fielding Data'!H:H,'Fielding Data'!$A:$A,'Hitting Data'!$A3823)</f>
        <v>0</v>
      </c>
    </row>
    <row r="3824" spans="1:24" x14ac:dyDescent="0.3">
      <c r="A3824" s="13" t="str">
        <f t="shared" si="59"/>
        <v>dunnmi012013</v>
      </c>
      <c r="B3824" s="16" t="s">
        <v>1077</v>
      </c>
      <c r="C3824" s="16">
        <v>2013</v>
      </c>
      <c r="D3824" s="16">
        <v>75</v>
      </c>
      <c r="E3824" s="16">
        <v>0</v>
      </c>
      <c r="F3824" s="16">
        <v>0</v>
      </c>
      <c r="G3824" s="16">
        <v>0</v>
      </c>
      <c r="H3824" s="16">
        <v>0</v>
      </c>
      <c r="I3824" s="16">
        <v>0</v>
      </c>
      <c r="J3824" s="16">
        <v>0</v>
      </c>
      <c r="K3824" s="16">
        <v>0</v>
      </c>
      <c r="L3824" s="16">
        <v>0</v>
      </c>
      <c r="M3824" s="16">
        <v>0</v>
      </c>
      <c r="N3824" s="16">
        <v>0</v>
      </c>
      <c r="O3824" s="16">
        <v>0</v>
      </c>
      <c r="P3824" s="13" t="str">
        <f>IFERROR(VLOOKUP($A3824,'Fielding Data'!$A:$H,MATCH(P$1,'Fielding Data'!$A$1:$H$1,0),0),"Other")</f>
        <v>P</v>
      </c>
      <c r="Q3824" s="13">
        <f>IFERROR(VLOOKUP($A3824,'Fielding Data'!$A:$H,MATCH(Q$1,'Fielding Data'!$A$1:$H$1,0),0),"Other")</f>
        <v>2</v>
      </c>
      <c r="R3824" s="13">
        <f>IFERROR(VLOOKUP($A3824,'Fielding Data'!$A:$H,MATCH(R$1,'Fielding Data'!$A$1:$H$1,0),0),"Other")</f>
        <v>4</v>
      </c>
      <c r="S3824" s="13">
        <f>IFERROR(VLOOKUP($A3824,'Fielding Data'!$A:$H,MATCH(S$1,'Fielding Data'!$A$1:$H$1,0),0),"Other")</f>
        <v>2</v>
      </c>
      <c r="T3824" s="13">
        <f>IFERROR(VLOOKUP($A3824,'Fielding Data'!$A:$H,MATCH(T$1,'Fielding Data'!$A$1:$H$1,0),0),"Other")</f>
        <v>0</v>
      </c>
      <c r="U3824" s="13">
        <f>SUMIFS('Fielding Data'!E:E,'Fielding Data'!$A:$A,'Hitting Data'!$A3824)</f>
        <v>2</v>
      </c>
      <c r="V3824" s="13">
        <f>SUMIFS('Fielding Data'!F:F,'Fielding Data'!$A:$A,'Hitting Data'!$A3824)</f>
        <v>4</v>
      </c>
      <c r="W3824" s="13">
        <f>SUMIFS('Fielding Data'!G:G,'Fielding Data'!$A:$A,'Hitting Data'!$A3824)</f>
        <v>2</v>
      </c>
      <c r="X3824" s="13">
        <f>SUMIFS('Fielding Data'!H:H,'Fielding Data'!$A:$A,'Hitting Data'!$A3824)</f>
        <v>0</v>
      </c>
    </row>
    <row r="3825" spans="1:24" x14ac:dyDescent="0.3">
      <c r="A3825" s="13" t="str">
        <f t="shared" si="59"/>
        <v>durbich012013</v>
      </c>
      <c r="B3825" s="16" t="s">
        <v>93</v>
      </c>
      <c r="C3825" s="16">
        <v>2013</v>
      </c>
      <c r="D3825" s="16">
        <v>16</v>
      </c>
      <c r="E3825" s="16">
        <v>0</v>
      </c>
      <c r="F3825" s="16">
        <v>0</v>
      </c>
      <c r="G3825" s="16">
        <v>0</v>
      </c>
      <c r="H3825" s="16">
        <v>0</v>
      </c>
      <c r="I3825" s="16">
        <v>0</v>
      </c>
      <c r="J3825" s="16">
        <v>0</v>
      </c>
      <c r="K3825" s="16">
        <v>0</v>
      </c>
      <c r="L3825" s="16">
        <v>0</v>
      </c>
      <c r="M3825" s="16">
        <v>0</v>
      </c>
      <c r="N3825" s="16">
        <v>0</v>
      </c>
      <c r="O3825" s="16">
        <v>0</v>
      </c>
      <c r="P3825" s="13" t="str">
        <f>IFERROR(VLOOKUP($A3825,'Fielding Data'!$A:$H,MATCH(P$1,'Fielding Data'!$A$1:$H$1,0),0),"Other")</f>
        <v>P</v>
      </c>
      <c r="Q3825" s="13">
        <f>IFERROR(VLOOKUP($A3825,'Fielding Data'!$A:$H,MATCH(Q$1,'Fielding Data'!$A$1:$H$1,0),0),"Other")</f>
        <v>0</v>
      </c>
      <c r="R3825" s="13">
        <f>IFERROR(VLOOKUP($A3825,'Fielding Data'!$A:$H,MATCH(R$1,'Fielding Data'!$A$1:$H$1,0),0),"Other")</f>
        <v>1</v>
      </c>
      <c r="S3825" s="13">
        <f>IFERROR(VLOOKUP($A3825,'Fielding Data'!$A:$H,MATCH(S$1,'Fielding Data'!$A$1:$H$1,0),0),"Other")</f>
        <v>0</v>
      </c>
      <c r="T3825" s="13">
        <f>IFERROR(VLOOKUP($A3825,'Fielding Data'!$A:$H,MATCH(T$1,'Fielding Data'!$A$1:$H$1,0),0),"Other")</f>
        <v>0</v>
      </c>
      <c r="U3825" s="13">
        <f>SUMIFS('Fielding Data'!E:E,'Fielding Data'!$A:$A,'Hitting Data'!$A3825)</f>
        <v>0</v>
      </c>
      <c r="V3825" s="13">
        <f>SUMIFS('Fielding Data'!F:F,'Fielding Data'!$A:$A,'Hitting Data'!$A3825)</f>
        <v>1</v>
      </c>
      <c r="W3825" s="13">
        <f>SUMIFS('Fielding Data'!G:G,'Fielding Data'!$A:$A,'Hitting Data'!$A3825)</f>
        <v>0</v>
      </c>
      <c r="X3825" s="13">
        <f>SUMIFS('Fielding Data'!H:H,'Fielding Data'!$A:$A,'Hitting Data'!$A3825)</f>
        <v>0</v>
      </c>
    </row>
    <row r="3826" spans="1:24" x14ac:dyDescent="0.3">
      <c r="A3826" s="13" t="str">
        <f t="shared" si="59"/>
        <v>dwyerch012013</v>
      </c>
      <c r="B3826" s="16" t="s">
        <v>1926</v>
      </c>
      <c r="C3826" s="16">
        <v>2013</v>
      </c>
      <c r="D3826" s="16">
        <v>2</v>
      </c>
      <c r="E3826" s="16">
        <v>0</v>
      </c>
      <c r="F3826" s="16">
        <v>0</v>
      </c>
      <c r="G3826" s="16">
        <v>0</v>
      </c>
      <c r="H3826" s="16">
        <v>0</v>
      </c>
      <c r="I3826" s="16">
        <v>0</v>
      </c>
      <c r="J3826" s="16">
        <v>0</v>
      </c>
      <c r="K3826" s="16">
        <v>0</v>
      </c>
      <c r="L3826" s="16">
        <v>0</v>
      </c>
      <c r="M3826" s="16">
        <v>0</v>
      </c>
      <c r="N3826" s="16">
        <v>0</v>
      </c>
      <c r="O3826" s="16">
        <v>0</v>
      </c>
      <c r="P3826" s="13" t="str">
        <f>IFERROR(VLOOKUP($A3826,'Fielding Data'!$A:$H,MATCH(P$1,'Fielding Data'!$A$1:$H$1,0),0),"Other")</f>
        <v>P</v>
      </c>
      <c r="Q3826" s="13">
        <f>IFERROR(VLOOKUP($A3826,'Fielding Data'!$A:$H,MATCH(Q$1,'Fielding Data'!$A$1:$H$1,0),0),"Other")</f>
        <v>0</v>
      </c>
      <c r="R3826" s="13">
        <f>IFERROR(VLOOKUP($A3826,'Fielding Data'!$A:$H,MATCH(R$1,'Fielding Data'!$A$1:$H$1,0),0),"Other")</f>
        <v>3</v>
      </c>
      <c r="S3826" s="13">
        <f>IFERROR(VLOOKUP($A3826,'Fielding Data'!$A:$H,MATCH(S$1,'Fielding Data'!$A$1:$H$1,0),0),"Other")</f>
        <v>0</v>
      </c>
      <c r="T3826" s="13">
        <f>IFERROR(VLOOKUP($A3826,'Fielding Data'!$A:$H,MATCH(T$1,'Fielding Data'!$A$1:$H$1,0),0),"Other")</f>
        <v>1</v>
      </c>
      <c r="U3826" s="13">
        <f>SUMIFS('Fielding Data'!E:E,'Fielding Data'!$A:$A,'Hitting Data'!$A3826)</f>
        <v>0</v>
      </c>
      <c r="V3826" s="13">
        <f>SUMIFS('Fielding Data'!F:F,'Fielding Data'!$A:$A,'Hitting Data'!$A3826)</f>
        <v>3</v>
      </c>
      <c r="W3826" s="13">
        <f>SUMIFS('Fielding Data'!G:G,'Fielding Data'!$A:$A,'Hitting Data'!$A3826)</f>
        <v>0</v>
      </c>
      <c r="X3826" s="13">
        <f>SUMIFS('Fielding Data'!H:H,'Fielding Data'!$A:$A,'Hitting Data'!$A3826)</f>
        <v>1</v>
      </c>
    </row>
    <row r="3827" spans="1:24" x14ac:dyDescent="0.3">
      <c r="A3827" s="13" t="str">
        <f t="shared" si="59"/>
        <v>dysonja012013</v>
      </c>
      <c r="B3827" s="16" t="s">
        <v>1272</v>
      </c>
      <c r="C3827" s="16">
        <v>2013</v>
      </c>
      <c r="D3827" s="16">
        <v>87</v>
      </c>
      <c r="E3827" s="16">
        <v>213</v>
      </c>
      <c r="F3827" s="16">
        <v>30</v>
      </c>
      <c r="G3827" s="16">
        <v>55</v>
      </c>
      <c r="H3827" s="16">
        <v>9</v>
      </c>
      <c r="I3827" s="16">
        <v>4</v>
      </c>
      <c r="J3827" s="16">
        <v>2</v>
      </c>
      <c r="K3827" s="16">
        <v>17</v>
      </c>
      <c r="L3827" s="16">
        <v>34</v>
      </c>
      <c r="M3827" s="16">
        <v>6</v>
      </c>
      <c r="N3827" s="16">
        <v>21</v>
      </c>
      <c r="O3827" s="16">
        <v>45</v>
      </c>
      <c r="P3827" s="13" t="str">
        <f>IFERROR(VLOOKUP($A3827,'Fielding Data'!$A:$H,MATCH(P$1,'Fielding Data'!$A$1:$H$1,0),0),"Other")</f>
        <v>CF</v>
      </c>
      <c r="Q3827" s="13">
        <f>IFERROR(VLOOKUP($A3827,'Fielding Data'!$A:$H,MATCH(Q$1,'Fielding Data'!$A$1:$H$1,0),0),"Other")</f>
        <v>0</v>
      </c>
      <c r="R3827" s="13">
        <f>IFERROR(VLOOKUP($A3827,'Fielding Data'!$A:$H,MATCH(R$1,'Fielding Data'!$A$1:$H$1,0),0),"Other")</f>
        <v>0</v>
      </c>
      <c r="S3827" s="13">
        <f>IFERROR(VLOOKUP($A3827,'Fielding Data'!$A:$H,MATCH(S$1,'Fielding Data'!$A$1:$H$1,0),0),"Other")</f>
        <v>0</v>
      </c>
      <c r="T3827" s="13">
        <f>IFERROR(VLOOKUP($A3827,'Fielding Data'!$A:$H,MATCH(T$1,'Fielding Data'!$A$1:$H$1,0),0),"Other")</f>
        <v>0</v>
      </c>
      <c r="U3827" s="13">
        <f>SUMIFS('Fielding Data'!E:E,'Fielding Data'!$A:$A,'Hitting Data'!$A3827)</f>
        <v>176</v>
      </c>
      <c r="V3827" s="13">
        <f>SUMIFS('Fielding Data'!F:F,'Fielding Data'!$A:$A,'Hitting Data'!$A3827)</f>
        <v>3</v>
      </c>
      <c r="W3827" s="13">
        <f>SUMIFS('Fielding Data'!G:G,'Fielding Data'!$A:$A,'Hitting Data'!$A3827)</f>
        <v>5</v>
      </c>
      <c r="X3827" s="13">
        <f>SUMIFS('Fielding Data'!H:H,'Fielding Data'!$A:$A,'Hitting Data'!$A3827)</f>
        <v>2</v>
      </c>
    </row>
    <row r="3828" spans="1:24" x14ac:dyDescent="0.3">
      <c r="A3828" s="13" t="str">
        <f t="shared" si="59"/>
        <v>dysonsa012013</v>
      </c>
      <c r="B3828" s="16" t="s">
        <v>1704</v>
      </c>
      <c r="C3828" s="16">
        <v>2013</v>
      </c>
      <c r="D3828" s="16">
        <v>5</v>
      </c>
      <c r="E3828" s="16">
        <v>1</v>
      </c>
      <c r="F3828" s="16">
        <v>0</v>
      </c>
      <c r="G3828" s="16">
        <v>0</v>
      </c>
      <c r="H3828" s="16">
        <v>0</v>
      </c>
      <c r="I3828" s="16">
        <v>0</v>
      </c>
      <c r="J3828" s="16">
        <v>0</v>
      </c>
      <c r="K3828" s="16">
        <v>0</v>
      </c>
      <c r="L3828" s="16">
        <v>0</v>
      </c>
      <c r="M3828" s="16">
        <v>0</v>
      </c>
      <c r="N3828" s="16">
        <v>0</v>
      </c>
      <c r="O3828" s="16">
        <v>0</v>
      </c>
      <c r="P3828" s="13" t="str">
        <f>IFERROR(VLOOKUP($A3828,'Fielding Data'!$A:$H,MATCH(P$1,'Fielding Data'!$A$1:$H$1,0),0),"Other")</f>
        <v>P</v>
      </c>
      <c r="Q3828" s="13">
        <f>IFERROR(VLOOKUP($A3828,'Fielding Data'!$A:$H,MATCH(Q$1,'Fielding Data'!$A$1:$H$1,0),0),"Other")</f>
        <v>1</v>
      </c>
      <c r="R3828" s="13">
        <f>IFERROR(VLOOKUP($A3828,'Fielding Data'!$A:$H,MATCH(R$1,'Fielding Data'!$A$1:$H$1,0),0),"Other")</f>
        <v>0</v>
      </c>
      <c r="S3828" s="13">
        <f>IFERROR(VLOOKUP($A3828,'Fielding Data'!$A:$H,MATCH(S$1,'Fielding Data'!$A$1:$H$1,0),0),"Other")</f>
        <v>0</v>
      </c>
      <c r="T3828" s="13">
        <f>IFERROR(VLOOKUP($A3828,'Fielding Data'!$A:$H,MATCH(T$1,'Fielding Data'!$A$1:$H$1,0),0),"Other")</f>
        <v>0</v>
      </c>
      <c r="U3828" s="13">
        <f>SUMIFS('Fielding Data'!E:E,'Fielding Data'!$A:$A,'Hitting Data'!$A3828)</f>
        <v>1</v>
      </c>
      <c r="V3828" s="13">
        <f>SUMIFS('Fielding Data'!F:F,'Fielding Data'!$A:$A,'Hitting Data'!$A3828)</f>
        <v>0</v>
      </c>
      <c r="W3828" s="13">
        <f>SUMIFS('Fielding Data'!G:G,'Fielding Data'!$A:$A,'Hitting Data'!$A3828)</f>
        <v>0</v>
      </c>
      <c r="X3828" s="13">
        <f>SUMIFS('Fielding Data'!H:H,'Fielding Data'!$A:$A,'Hitting Data'!$A3828)</f>
        <v>0</v>
      </c>
    </row>
    <row r="3829" spans="1:24" x14ac:dyDescent="0.3">
      <c r="A3829" s="13" t="str">
        <f t="shared" si="59"/>
        <v>eatonad022013</v>
      </c>
      <c r="B3829" s="16" t="s">
        <v>1705</v>
      </c>
      <c r="C3829" s="16">
        <v>2013</v>
      </c>
      <c r="D3829" s="16">
        <v>66</v>
      </c>
      <c r="E3829" s="16">
        <v>250</v>
      </c>
      <c r="F3829" s="16">
        <v>40</v>
      </c>
      <c r="G3829" s="16">
        <v>63</v>
      </c>
      <c r="H3829" s="16">
        <v>10</v>
      </c>
      <c r="I3829" s="16">
        <v>4</v>
      </c>
      <c r="J3829" s="16">
        <v>3</v>
      </c>
      <c r="K3829" s="16">
        <v>22</v>
      </c>
      <c r="L3829" s="16">
        <v>5</v>
      </c>
      <c r="M3829" s="16">
        <v>2</v>
      </c>
      <c r="N3829" s="16">
        <v>17</v>
      </c>
      <c r="O3829" s="16">
        <v>44</v>
      </c>
      <c r="P3829" s="13" t="str">
        <f>IFERROR(VLOOKUP($A3829,'Fielding Data'!$A:$H,MATCH(P$1,'Fielding Data'!$A$1:$H$1,0),0),"Other")</f>
        <v>CF</v>
      </c>
      <c r="Q3829" s="13">
        <f>IFERROR(VLOOKUP($A3829,'Fielding Data'!$A:$H,MATCH(Q$1,'Fielding Data'!$A$1:$H$1,0),0),"Other")</f>
        <v>0</v>
      </c>
      <c r="R3829" s="13">
        <f>IFERROR(VLOOKUP($A3829,'Fielding Data'!$A:$H,MATCH(R$1,'Fielding Data'!$A$1:$H$1,0),0),"Other")</f>
        <v>0</v>
      </c>
      <c r="S3829" s="13">
        <f>IFERROR(VLOOKUP($A3829,'Fielding Data'!$A:$H,MATCH(S$1,'Fielding Data'!$A$1:$H$1,0),0),"Other")</f>
        <v>0</v>
      </c>
      <c r="T3829" s="13">
        <f>IFERROR(VLOOKUP($A3829,'Fielding Data'!$A:$H,MATCH(T$1,'Fielding Data'!$A$1:$H$1,0),0),"Other")</f>
        <v>0</v>
      </c>
      <c r="U3829" s="13">
        <f>SUMIFS('Fielding Data'!E:E,'Fielding Data'!$A:$A,'Hitting Data'!$A3829)</f>
        <v>103</v>
      </c>
      <c r="V3829" s="13">
        <f>SUMIFS('Fielding Data'!F:F,'Fielding Data'!$A:$A,'Hitting Data'!$A3829)</f>
        <v>6</v>
      </c>
      <c r="W3829" s="13">
        <f>SUMIFS('Fielding Data'!G:G,'Fielding Data'!$A:$A,'Hitting Data'!$A3829)</f>
        <v>4</v>
      </c>
      <c r="X3829" s="13">
        <f>SUMIFS('Fielding Data'!H:H,'Fielding Data'!$A:$A,'Hitting Data'!$A3829)</f>
        <v>1</v>
      </c>
    </row>
    <row r="3830" spans="1:24" x14ac:dyDescent="0.3">
      <c r="A3830" s="13" t="str">
        <f t="shared" si="59"/>
        <v>edginjo012013</v>
      </c>
      <c r="B3830" s="16" t="s">
        <v>1706</v>
      </c>
      <c r="C3830" s="16">
        <v>2013</v>
      </c>
      <c r="D3830" s="16">
        <v>34</v>
      </c>
      <c r="E3830" s="16">
        <v>0</v>
      </c>
      <c r="F3830" s="16">
        <v>0</v>
      </c>
      <c r="G3830" s="16">
        <v>0</v>
      </c>
      <c r="H3830" s="16">
        <v>0</v>
      </c>
      <c r="I3830" s="16">
        <v>0</v>
      </c>
      <c r="J3830" s="16">
        <v>0</v>
      </c>
      <c r="K3830" s="16">
        <v>0</v>
      </c>
      <c r="L3830" s="16">
        <v>0</v>
      </c>
      <c r="M3830" s="16">
        <v>0</v>
      </c>
      <c r="N3830" s="16">
        <v>0</v>
      </c>
      <c r="O3830" s="16">
        <v>0</v>
      </c>
      <c r="P3830" s="13" t="str">
        <f>IFERROR(VLOOKUP($A3830,'Fielding Data'!$A:$H,MATCH(P$1,'Fielding Data'!$A$1:$H$1,0),0),"Other")</f>
        <v>P</v>
      </c>
      <c r="Q3830" s="13">
        <f>IFERROR(VLOOKUP($A3830,'Fielding Data'!$A:$H,MATCH(Q$1,'Fielding Data'!$A$1:$H$1,0),0),"Other")</f>
        <v>0</v>
      </c>
      <c r="R3830" s="13">
        <f>IFERROR(VLOOKUP($A3830,'Fielding Data'!$A:$H,MATCH(R$1,'Fielding Data'!$A$1:$H$1,0),0),"Other")</f>
        <v>0</v>
      </c>
      <c r="S3830" s="13">
        <f>IFERROR(VLOOKUP($A3830,'Fielding Data'!$A:$H,MATCH(S$1,'Fielding Data'!$A$1:$H$1,0),0),"Other")</f>
        <v>0</v>
      </c>
      <c r="T3830" s="13">
        <f>IFERROR(VLOOKUP($A3830,'Fielding Data'!$A:$H,MATCH(T$1,'Fielding Data'!$A$1:$H$1,0),0),"Other")</f>
        <v>0</v>
      </c>
      <c r="U3830" s="13">
        <f>SUMIFS('Fielding Data'!E:E,'Fielding Data'!$A:$A,'Hitting Data'!$A3830)</f>
        <v>0</v>
      </c>
      <c r="V3830" s="13">
        <f>SUMIFS('Fielding Data'!F:F,'Fielding Data'!$A:$A,'Hitting Data'!$A3830)</f>
        <v>0</v>
      </c>
      <c r="W3830" s="13">
        <f>SUMIFS('Fielding Data'!G:G,'Fielding Data'!$A:$A,'Hitting Data'!$A3830)</f>
        <v>0</v>
      </c>
      <c r="X3830" s="13">
        <f>SUMIFS('Fielding Data'!H:H,'Fielding Data'!$A:$A,'Hitting Data'!$A3830)</f>
        <v>0</v>
      </c>
    </row>
    <row r="3831" spans="1:24" x14ac:dyDescent="0.3">
      <c r="A3831" s="13" t="str">
        <f t="shared" si="59"/>
        <v>ellisaj012013</v>
      </c>
      <c r="B3831" s="16" t="s">
        <v>916</v>
      </c>
      <c r="C3831" s="16">
        <v>2013</v>
      </c>
      <c r="D3831" s="16">
        <v>115</v>
      </c>
      <c r="E3831" s="16">
        <v>390</v>
      </c>
      <c r="F3831" s="16">
        <v>43</v>
      </c>
      <c r="G3831" s="16">
        <v>93</v>
      </c>
      <c r="H3831" s="16">
        <v>17</v>
      </c>
      <c r="I3831" s="16">
        <v>1</v>
      </c>
      <c r="J3831" s="16">
        <v>10</v>
      </c>
      <c r="K3831" s="16">
        <v>52</v>
      </c>
      <c r="L3831" s="16">
        <v>0</v>
      </c>
      <c r="M3831" s="16">
        <v>2</v>
      </c>
      <c r="N3831" s="16">
        <v>45</v>
      </c>
      <c r="O3831" s="16">
        <v>78</v>
      </c>
      <c r="P3831" s="13" t="str">
        <f>IFERROR(VLOOKUP($A3831,'Fielding Data'!$A:$H,MATCH(P$1,'Fielding Data'!$A$1:$H$1,0),0),"Other")</f>
        <v>C</v>
      </c>
      <c r="Q3831" s="13">
        <f>IFERROR(VLOOKUP($A3831,'Fielding Data'!$A:$H,MATCH(Q$1,'Fielding Data'!$A$1:$H$1,0),0),"Other")</f>
        <v>855</v>
      </c>
      <c r="R3831" s="13">
        <f>IFERROR(VLOOKUP($A3831,'Fielding Data'!$A:$H,MATCH(R$1,'Fielding Data'!$A$1:$H$1,0),0),"Other")</f>
        <v>73</v>
      </c>
      <c r="S3831" s="13">
        <f>IFERROR(VLOOKUP($A3831,'Fielding Data'!$A:$H,MATCH(S$1,'Fielding Data'!$A$1:$H$1,0),0),"Other")</f>
        <v>3</v>
      </c>
      <c r="T3831" s="13">
        <f>IFERROR(VLOOKUP($A3831,'Fielding Data'!$A:$H,MATCH(T$1,'Fielding Data'!$A$1:$H$1,0),0),"Other")</f>
        <v>8</v>
      </c>
      <c r="U3831" s="13">
        <f>SUMIFS('Fielding Data'!E:E,'Fielding Data'!$A:$A,'Hitting Data'!$A3831)</f>
        <v>855</v>
      </c>
      <c r="V3831" s="13">
        <f>SUMIFS('Fielding Data'!F:F,'Fielding Data'!$A:$A,'Hitting Data'!$A3831)</f>
        <v>73</v>
      </c>
      <c r="W3831" s="13">
        <f>SUMIFS('Fielding Data'!G:G,'Fielding Data'!$A:$A,'Hitting Data'!$A3831)</f>
        <v>3</v>
      </c>
      <c r="X3831" s="13">
        <f>SUMIFS('Fielding Data'!H:H,'Fielding Data'!$A:$A,'Hitting Data'!$A3831)</f>
        <v>8</v>
      </c>
    </row>
    <row r="3832" spans="1:24" x14ac:dyDescent="0.3">
      <c r="A3832" s="13" t="str">
        <f t="shared" si="59"/>
        <v>ellisma012013</v>
      </c>
      <c r="B3832" s="16" t="s">
        <v>298</v>
      </c>
      <c r="C3832" s="16">
        <v>2013</v>
      </c>
      <c r="D3832" s="16">
        <v>126</v>
      </c>
      <c r="E3832" s="16">
        <v>433</v>
      </c>
      <c r="F3832" s="16">
        <v>46</v>
      </c>
      <c r="G3832" s="16">
        <v>117</v>
      </c>
      <c r="H3832" s="16">
        <v>13</v>
      </c>
      <c r="I3832" s="16">
        <v>2</v>
      </c>
      <c r="J3832" s="16">
        <v>6</v>
      </c>
      <c r="K3832" s="16">
        <v>48</v>
      </c>
      <c r="L3832" s="16">
        <v>4</v>
      </c>
      <c r="M3832" s="16">
        <v>1</v>
      </c>
      <c r="N3832" s="16">
        <v>26</v>
      </c>
      <c r="O3832" s="16">
        <v>74</v>
      </c>
      <c r="P3832" s="13" t="str">
        <f>IFERROR(VLOOKUP($A3832,'Fielding Data'!$A:$H,MATCH(P$1,'Fielding Data'!$A$1:$H$1,0),0),"Other")</f>
        <v>2B</v>
      </c>
      <c r="Q3832" s="13">
        <f>IFERROR(VLOOKUP($A3832,'Fielding Data'!$A:$H,MATCH(Q$1,'Fielding Data'!$A$1:$H$1,0),0),"Other")</f>
        <v>225</v>
      </c>
      <c r="R3832" s="13">
        <f>IFERROR(VLOOKUP($A3832,'Fielding Data'!$A:$H,MATCH(R$1,'Fielding Data'!$A$1:$H$1,0),0),"Other")</f>
        <v>302</v>
      </c>
      <c r="S3832" s="13">
        <f>IFERROR(VLOOKUP($A3832,'Fielding Data'!$A:$H,MATCH(S$1,'Fielding Data'!$A$1:$H$1,0),0),"Other")</f>
        <v>6</v>
      </c>
      <c r="T3832" s="13">
        <f>IFERROR(VLOOKUP($A3832,'Fielding Data'!$A:$H,MATCH(T$1,'Fielding Data'!$A$1:$H$1,0),0),"Other")</f>
        <v>78</v>
      </c>
      <c r="U3832" s="13">
        <f>SUMIFS('Fielding Data'!E:E,'Fielding Data'!$A:$A,'Hitting Data'!$A3832)</f>
        <v>225</v>
      </c>
      <c r="V3832" s="13">
        <f>SUMIFS('Fielding Data'!F:F,'Fielding Data'!$A:$A,'Hitting Data'!$A3832)</f>
        <v>302</v>
      </c>
      <c r="W3832" s="13">
        <f>SUMIFS('Fielding Data'!G:G,'Fielding Data'!$A:$A,'Hitting Data'!$A3832)</f>
        <v>6</v>
      </c>
      <c r="X3832" s="13">
        <f>SUMIFS('Fielding Data'!H:H,'Fielding Data'!$A:$A,'Hitting Data'!$A3832)</f>
        <v>78</v>
      </c>
    </row>
    <row r="3833" spans="1:24" x14ac:dyDescent="0.3">
      <c r="A3833" s="13" t="str">
        <f t="shared" si="59"/>
        <v>ellsbja012013</v>
      </c>
      <c r="B3833" s="16" t="s">
        <v>781</v>
      </c>
      <c r="C3833" s="16">
        <v>2013</v>
      </c>
      <c r="D3833" s="16">
        <v>134</v>
      </c>
      <c r="E3833" s="16">
        <v>577</v>
      </c>
      <c r="F3833" s="16">
        <v>92</v>
      </c>
      <c r="G3833" s="16">
        <v>172</v>
      </c>
      <c r="H3833" s="16">
        <v>31</v>
      </c>
      <c r="I3833" s="16">
        <v>8</v>
      </c>
      <c r="J3833" s="16">
        <v>9</v>
      </c>
      <c r="K3833" s="16">
        <v>53</v>
      </c>
      <c r="L3833" s="16">
        <v>52</v>
      </c>
      <c r="M3833" s="16">
        <v>4</v>
      </c>
      <c r="N3833" s="16">
        <v>47</v>
      </c>
      <c r="O3833" s="16">
        <v>92</v>
      </c>
      <c r="P3833" s="13" t="str">
        <f>IFERROR(VLOOKUP($A3833,'Fielding Data'!$A:$H,MATCH(P$1,'Fielding Data'!$A$1:$H$1,0),0),"Other")</f>
        <v>CF</v>
      </c>
      <c r="Q3833" s="13">
        <f>IFERROR(VLOOKUP($A3833,'Fielding Data'!$A:$H,MATCH(Q$1,'Fielding Data'!$A$1:$H$1,0),0),"Other")</f>
        <v>0</v>
      </c>
      <c r="R3833" s="13">
        <f>IFERROR(VLOOKUP($A3833,'Fielding Data'!$A:$H,MATCH(R$1,'Fielding Data'!$A$1:$H$1,0),0),"Other")</f>
        <v>0</v>
      </c>
      <c r="S3833" s="13">
        <f>IFERROR(VLOOKUP($A3833,'Fielding Data'!$A:$H,MATCH(S$1,'Fielding Data'!$A$1:$H$1,0),0),"Other")</f>
        <v>0</v>
      </c>
      <c r="T3833" s="13">
        <f>IFERROR(VLOOKUP($A3833,'Fielding Data'!$A:$H,MATCH(T$1,'Fielding Data'!$A$1:$H$1,0),0),"Other")</f>
        <v>0</v>
      </c>
      <c r="U3833" s="13">
        <f>SUMIFS('Fielding Data'!E:E,'Fielding Data'!$A:$A,'Hitting Data'!$A3833)</f>
        <v>347</v>
      </c>
      <c r="V3833" s="13">
        <f>SUMIFS('Fielding Data'!F:F,'Fielding Data'!$A:$A,'Hitting Data'!$A3833)</f>
        <v>3</v>
      </c>
      <c r="W3833" s="13">
        <f>SUMIFS('Fielding Data'!G:G,'Fielding Data'!$A:$A,'Hitting Data'!$A3833)</f>
        <v>3</v>
      </c>
      <c r="X3833" s="13">
        <f>SUMIFS('Fielding Data'!H:H,'Fielding Data'!$A:$A,'Hitting Data'!$A3833)</f>
        <v>2</v>
      </c>
    </row>
    <row r="3834" spans="1:24" x14ac:dyDescent="0.3">
      <c r="A3834" s="13" t="str">
        <f t="shared" si="59"/>
        <v>elmorja012013</v>
      </c>
      <c r="B3834" s="16" t="s">
        <v>1707</v>
      </c>
      <c r="C3834" s="16">
        <v>2013</v>
      </c>
      <c r="D3834" s="16">
        <v>52</v>
      </c>
      <c r="E3834" s="16">
        <v>120</v>
      </c>
      <c r="F3834" s="16">
        <v>16</v>
      </c>
      <c r="G3834" s="16">
        <v>29</v>
      </c>
      <c r="H3834" s="16">
        <v>4</v>
      </c>
      <c r="I3834" s="16">
        <v>0</v>
      </c>
      <c r="J3834" s="16">
        <v>2</v>
      </c>
      <c r="K3834" s="16">
        <v>6</v>
      </c>
      <c r="L3834" s="16">
        <v>1</v>
      </c>
      <c r="M3834" s="16">
        <v>6</v>
      </c>
      <c r="N3834" s="16">
        <v>13</v>
      </c>
      <c r="O3834" s="16">
        <v>20</v>
      </c>
      <c r="P3834" s="13" t="str">
        <f>IFERROR(VLOOKUP($A3834,'Fielding Data'!$A:$H,MATCH(P$1,'Fielding Data'!$A$1:$H$1,0),0),"Other")</f>
        <v>1B</v>
      </c>
      <c r="Q3834" s="13">
        <f>IFERROR(VLOOKUP($A3834,'Fielding Data'!$A:$H,MATCH(Q$1,'Fielding Data'!$A$1:$H$1,0),0),"Other")</f>
        <v>0</v>
      </c>
      <c r="R3834" s="13">
        <f>IFERROR(VLOOKUP($A3834,'Fielding Data'!$A:$H,MATCH(R$1,'Fielding Data'!$A$1:$H$1,0),0),"Other")</f>
        <v>0</v>
      </c>
      <c r="S3834" s="13">
        <f>IFERROR(VLOOKUP($A3834,'Fielding Data'!$A:$H,MATCH(S$1,'Fielding Data'!$A$1:$H$1,0),0),"Other")</f>
        <v>0</v>
      </c>
      <c r="T3834" s="13">
        <f>IFERROR(VLOOKUP($A3834,'Fielding Data'!$A:$H,MATCH(T$1,'Fielding Data'!$A$1:$H$1,0),0),"Other")</f>
        <v>0</v>
      </c>
      <c r="U3834" s="13">
        <f>SUMIFS('Fielding Data'!E:E,'Fielding Data'!$A:$A,'Hitting Data'!$A3834)</f>
        <v>60</v>
      </c>
      <c r="V3834" s="13">
        <f>SUMIFS('Fielding Data'!F:F,'Fielding Data'!$A:$A,'Hitting Data'!$A3834)</f>
        <v>91</v>
      </c>
      <c r="W3834" s="13">
        <f>SUMIFS('Fielding Data'!G:G,'Fielding Data'!$A:$A,'Hitting Data'!$A3834)</f>
        <v>8</v>
      </c>
      <c r="X3834" s="13">
        <f>SUMIFS('Fielding Data'!H:H,'Fielding Data'!$A:$A,'Hitting Data'!$A3834)</f>
        <v>17</v>
      </c>
    </row>
    <row r="3835" spans="1:24" x14ac:dyDescent="0.3">
      <c r="A3835" s="13" t="str">
        <f t="shared" si="59"/>
        <v>encared012013</v>
      </c>
      <c r="B3835" s="16" t="s">
        <v>538</v>
      </c>
      <c r="C3835" s="16">
        <v>2013</v>
      </c>
      <c r="D3835" s="16">
        <v>142</v>
      </c>
      <c r="E3835" s="16">
        <v>530</v>
      </c>
      <c r="F3835" s="16">
        <v>90</v>
      </c>
      <c r="G3835" s="16">
        <v>144</v>
      </c>
      <c r="H3835" s="16">
        <v>29</v>
      </c>
      <c r="I3835" s="16">
        <v>1</v>
      </c>
      <c r="J3835" s="16">
        <v>36</v>
      </c>
      <c r="K3835" s="16">
        <v>104</v>
      </c>
      <c r="L3835" s="16">
        <v>7</v>
      </c>
      <c r="M3835" s="16">
        <v>1</v>
      </c>
      <c r="N3835" s="16">
        <v>82</v>
      </c>
      <c r="O3835" s="16">
        <v>62</v>
      </c>
      <c r="P3835" s="13" t="str">
        <f>IFERROR(VLOOKUP($A3835,'Fielding Data'!$A:$H,MATCH(P$1,'Fielding Data'!$A$1:$H$1,0),0),"Other")</f>
        <v>1B</v>
      </c>
      <c r="Q3835" s="13">
        <f>IFERROR(VLOOKUP($A3835,'Fielding Data'!$A:$H,MATCH(Q$1,'Fielding Data'!$A$1:$H$1,0),0),"Other")</f>
        <v>689</v>
      </c>
      <c r="R3835" s="13">
        <f>IFERROR(VLOOKUP($A3835,'Fielding Data'!$A:$H,MATCH(R$1,'Fielding Data'!$A$1:$H$1,0),0),"Other")</f>
        <v>44</v>
      </c>
      <c r="S3835" s="13">
        <f>IFERROR(VLOOKUP($A3835,'Fielding Data'!$A:$H,MATCH(S$1,'Fielding Data'!$A$1:$H$1,0),0),"Other")</f>
        <v>6</v>
      </c>
      <c r="T3835" s="13">
        <f>IFERROR(VLOOKUP($A3835,'Fielding Data'!$A:$H,MATCH(T$1,'Fielding Data'!$A$1:$H$1,0),0),"Other")</f>
        <v>66</v>
      </c>
      <c r="U3835" s="13">
        <f>SUMIFS('Fielding Data'!E:E,'Fielding Data'!$A:$A,'Hitting Data'!$A3835)</f>
        <v>701</v>
      </c>
      <c r="V3835" s="13">
        <f>SUMIFS('Fielding Data'!F:F,'Fielding Data'!$A:$A,'Hitting Data'!$A3835)</f>
        <v>70</v>
      </c>
      <c r="W3835" s="13">
        <f>SUMIFS('Fielding Data'!G:G,'Fielding Data'!$A:$A,'Hitting Data'!$A3835)</f>
        <v>8</v>
      </c>
      <c r="X3835" s="13">
        <f>SUMIFS('Fielding Data'!H:H,'Fielding Data'!$A:$A,'Hitting Data'!$A3835)</f>
        <v>68</v>
      </c>
    </row>
    <row r="3836" spans="1:24" x14ac:dyDescent="0.3">
      <c r="A3836" s="13" t="str">
        <f t="shared" si="59"/>
        <v>enrigba012013</v>
      </c>
      <c r="B3836" s="16" t="s">
        <v>1275</v>
      </c>
      <c r="C3836" s="16">
        <v>2013</v>
      </c>
      <c r="D3836" s="16">
        <v>4</v>
      </c>
      <c r="E3836" s="16">
        <v>0</v>
      </c>
      <c r="F3836" s="16">
        <v>0</v>
      </c>
      <c r="G3836" s="16">
        <v>0</v>
      </c>
      <c r="H3836" s="16">
        <v>0</v>
      </c>
      <c r="I3836" s="16">
        <v>0</v>
      </c>
      <c r="J3836" s="16">
        <v>0</v>
      </c>
      <c r="K3836" s="16">
        <v>0</v>
      </c>
      <c r="L3836" s="16">
        <v>0</v>
      </c>
      <c r="M3836" s="16">
        <v>0</v>
      </c>
      <c r="N3836" s="16">
        <v>0</v>
      </c>
      <c r="O3836" s="16">
        <v>0</v>
      </c>
      <c r="P3836" s="13" t="str">
        <f>IFERROR(VLOOKUP($A3836,'Fielding Data'!$A:$H,MATCH(P$1,'Fielding Data'!$A$1:$H$1,0),0),"Other")</f>
        <v>P</v>
      </c>
      <c r="Q3836" s="13">
        <f>IFERROR(VLOOKUP($A3836,'Fielding Data'!$A:$H,MATCH(Q$1,'Fielding Data'!$A$1:$H$1,0),0),"Other")</f>
        <v>1</v>
      </c>
      <c r="R3836" s="13">
        <f>IFERROR(VLOOKUP($A3836,'Fielding Data'!$A:$H,MATCH(R$1,'Fielding Data'!$A$1:$H$1,0),0),"Other")</f>
        <v>1</v>
      </c>
      <c r="S3836" s="13">
        <f>IFERROR(VLOOKUP($A3836,'Fielding Data'!$A:$H,MATCH(S$1,'Fielding Data'!$A$1:$H$1,0),0),"Other")</f>
        <v>0</v>
      </c>
      <c r="T3836" s="13">
        <f>IFERROR(VLOOKUP($A3836,'Fielding Data'!$A:$H,MATCH(T$1,'Fielding Data'!$A$1:$H$1,0),0),"Other")</f>
        <v>0</v>
      </c>
      <c r="U3836" s="13">
        <f>SUMIFS('Fielding Data'!E:E,'Fielding Data'!$A:$A,'Hitting Data'!$A3836)</f>
        <v>1</v>
      </c>
      <c r="V3836" s="13">
        <f>SUMIFS('Fielding Data'!F:F,'Fielding Data'!$A:$A,'Hitting Data'!$A3836)</f>
        <v>1</v>
      </c>
      <c r="W3836" s="13">
        <f>SUMIFS('Fielding Data'!G:G,'Fielding Data'!$A:$A,'Hitting Data'!$A3836)</f>
        <v>0</v>
      </c>
      <c r="X3836" s="13">
        <f>SUMIFS('Fielding Data'!H:H,'Fielding Data'!$A:$A,'Hitting Data'!$A3836)</f>
        <v>0</v>
      </c>
    </row>
    <row r="3837" spans="1:24" x14ac:dyDescent="0.3">
      <c r="A3837" s="13" t="str">
        <f t="shared" si="59"/>
        <v>eovalna012013</v>
      </c>
      <c r="B3837" s="16" t="s">
        <v>1492</v>
      </c>
      <c r="C3837" s="16">
        <v>2013</v>
      </c>
      <c r="D3837" s="16">
        <v>18</v>
      </c>
      <c r="E3837" s="16">
        <v>31</v>
      </c>
      <c r="F3837" s="16">
        <v>1</v>
      </c>
      <c r="G3837" s="16">
        <v>2</v>
      </c>
      <c r="H3837" s="16">
        <v>0</v>
      </c>
      <c r="I3837" s="16">
        <v>0</v>
      </c>
      <c r="J3837" s="16">
        <v>0</v>
      </c>
      <c r="K3837" s="16">
        <v>1</v>
      </c>
      <c r="L3837" s="16">
        <v>0</v>
      </c>
      <c r="M3837" s="16">
        <v>0</v>
      </c>
      <c r="N3837" s="16">
        <v>1</v>
      </c>
      <c r="O3837" s="16">
        <v>17</v>
      </c>
      <c r="P3837" s="13" t="str">
        <f>IFERROR(VLOOKUP($A3837,'Fielding Data'!$A:$H,MATCH(P$1,'Fielding Data'!$A$1:$H$1,0),0),"Other")</f>
        <v>P</v>
      </c>
      <c r="Q3837" s="13">
        <f>IFERROR(VLOOKUP($A3837,'Fielding Data'!$A:$H,MATCH(Q$1,'Fielding Data'!$A$1:$H$1,0),0),"Other")</f>
        <v>8</v>
      </c>
      <c r="R3837" s="13">
        <f>IFERROR(VLOOKUP($A3837,'Fielding Data'!$A:$H,MATCH(R$1,'Fielding Data'!$A$1:$H$1,0),0),"Other")</f>
        <v>20</v>
      </c>
      <c r="S3837" s="13">
        <f>IFERROR(VLOOKUP($A3837,'Fielding Data'!$A:$H,MATCH(S$1,'Fielding Data'!$A$1:$H$1,0),0),"Other")</f>
        <v>2</v>
      </c>
      <c r="T3837" s="13">
        <f>IFERROR(VLOOKUP($A3837,'Fielding Data'!$A:$H,MATCH(T$1,'Fielding Data'!$A$1:$H$1,0),0),"Other")</f>
        <v>1</v>
      </c>
      <c r="U3837" s="13">
        <f>SUMIFS('Fielding Data'!E:E,'Fielding Data'!$A:$A,'Hitting Data'!$A3837)</f>
        <v>8</v>
      </c>
      <c r="V3837" s="13">
        <f>SUMIFS('Fielding Data'!F:F,'Fielding Data'!$A:$A,'Hitting Data'!$A3837)</f>
        <v>20</v>
      </c>
      <c r="W3837" s="13">
        <f>SUMIFS('Fielding Data'!G:G,'Fielding Data'!$A:$A,'Hitting Data'!$A3837)</f>
        <v>2</v>
      </c>
      <c r="X3837" s="13">
        <f>SUMIFS('Fielding Data'!H:H,'Fielding Data'!$A:$A,'Hitting Data'!$A3837)</f>
        <v>1</v>
      </c>
    </row>
    <row r="3838" spans="1:24" x14ac:dyDescent="0.3">
      <c r="A3838" s="13" t="str">
        <f t="shared" si="59"/>
        <v>eppleco012013</v>
      </c>
      <c r="B3838" s="16" t="s">
        <v>1493</v>
      </c>
      <c r="C3838" s="16">
        <v>2013</v>
      </c>
      <c r="D3838" s="16">
        <v>2</v>
      </c>
      <c r="E3838" s="16">
        <v>0</v>
      </c>
      <c r="F3838" s="16">
        <v>0</v>
      </c>
      <c r="G3838" s="16">
        <v>0</v>
      </c>
      <c r="H3838" s="16">
        <v>0</v>
      </c>
      <c r="I3838" s="16">
        <v>0</v>
      </c>
      <c r="J3838" s="16">
        <v>0</v>
      </c>
      <c r="K3838" s="16">
        <v>0</v>
      </c>
      <c r="L3838" s="16">
        <v>0</v>
      </c>
      <c r="M3838" s="16">
        <v>0</v>
      </c>
      <c r="N3838" s="16">
        <v>0</v>
      </c>
      <c r="O3838" s="16">
        <v>0</v>
      </c>
      <c r="P3838" s="13" t="str">
        <f>IFERROR(VLOOKUP($A3838,'Fielding Data'!$A:$H,MATCH(P$1,'Fielding Data'!$A$1:$H$1,0),0),"Other")</f>
        <v>P</v>
      </c>
      <c r="Q3838" s="13">
        <f>IFERROR(VLOOKUP($A3838,'Fielding Data'!$A:$H,MATCH(Q$1,'Fielding Data'!$A$1:$H$1,0),0),"Other")</f>
        <v>0</v>
      </c>
      <c r="R3838" s="13">
        <f>IFERROR(VLOOKUP($A3838,'Fielding Data'!$A:$H,MATCH(R$1,'Fielding Data'!$A$1:$H$1,0),0),"Other")</f>
        <v>0</v>
      </c>
      <c r="S3838" s="13">
        <f>IFERROR(VLOOKUP($A3838,'Fielding Data'!$A:$H,MATCH(S$1,'Fielding Data'!$A$1:$H$1,0),0),"Other")</f>
        <v>0</v>
      </c>
      <c r="T3838" s="13">
        <f>IFERROR(VLOOKUP($A3838,'Fielding Data'!$A:$H,MATCH(T$1,'Fielding Data'!$A$1:$H$1,0),0),"Other")</f>
        <v>0</v>
      </c>
      <c r="U3838" s="13">
        <f>SUMIFS('Fielding Data'!E:E,'Fielding Data'!$A:$A,'Hitting Data'!$A3838)</f>
        <v>0</v>
      </c>
      <c r="V3838" s="13">
        <f>SUMIFS('Fielding Data'!F:F,'Fielding Data'!$A:$A,'Hitting Data'!$A3838)</f>
        <v>0</v>
      </c>
      <c r="W3838" s="13">
        <f>SUMIFS('Fielding Data'!G:G,'Fielding Data'!$A:$A,'Hitting Data'!$A3838)</f>
        <v>0</v>
      </c>
      <c r="X3838" s="13">
        <f>SUMIFS('Fielding Data'!H:H,'Fielding Data'!$A:$A,'Hitting Data'!$A3838)</f>
        <v>0</v>
      </c>
    </row>
    <row r="3839" spans="1:24" x14ac:dyDescent="0.3">
      <c r="A3839" s="13" t="str">
        <f t="shared" si="59"/>
        <v>erlinro012013</v>
      </c>
      <c r="B3839" s="16" t="s">
        <v>1927</v>
      </c>
      <c r="C3839" s="16">
        <v>2013</v>
      </c>
      <c r="D3839" s="16">
        <v>11</v>
      </c>
      <c r="E3839" s="16">
        <v>16</v>
      </c>
      <c r="F3839" s="16">
        <v>0</v>
      </c>
      <c r="G3839" s="16">
        <v>1</v>
      </c>
      <c r="H3839" s="16">
        <v>0</v>
      </c>
      <c r="I3839" s="16">
        <v>0</v>
      </c>
      <c r="J3839" s="16">
        <v>0</v>
      </c>
      <c r="K3839" s="16">
        <v>1</v>
      </c>
      <c r="L3839" s="16">
        <v>0</v>
      </c>
      <c r="M3839" s="16">
        <v>0</v>
      </c>
      <c r="N3839" s="16">
        <v>1</v>
      </c>
      <c r="O3839" s="16">
        <v>5</v>
      </c>
      <c r="P3839" s="13" t="str">
        <f>IFERROR(VLOOKUP($A3839,'Fielding Data'!$A:$H,MATCH(P$1,'Fielding Data'!$A$1:$H$1,0),0),"Other")</f>
        <v>P</v>
      </c>
      <c r="Q3839" s="13">
        <f>IFERROR(VLOOKUP($A3839,'Fielding Data'!$A:$H,MATCH(Q$1,'Fielding Data'!$A$1:$H$1,0),0),"Other")</f>
        <v>1</v>
      </c>
      <c r="R3839" s="13">
        <f>IFERROR(VLOOKUP($A3839,'Fielding Data'!$A:$H,MATCH(R$1,'Fielding Data'!$A$1:$H$1,0),0),"Other")</f>
        <v>5</v>
      </c>
      <c r="S3839" s="13">
        <f>IFERROR(VLOOKUP($A3839,'Fielding Data'!$A:$H,MATCH(S$1,'Fielding Data'!$A$1:$H$1,0),0),"Other")</f>
        <v>0</v>
      </c>
      <c r="T3839" s="13">
        <f>IFERROR(VLOOKUP($A3839,'Fielding Data'!$A:$H,MATCH(T$1,'Fielding Data'!$A$1:$H$1,0),0),"Other")</f>
        <v>0</v>
      </c>
      <c r="U3839" s="13">
        <f>SUMIFS('Fielding Data'!E:E,'Fielding Data'!$A:$A,'Hitting Data'!$A3839)</f>
        <v>1</v>
      </c>
      <c r="V3839" s="13">
        <f>SUMIFS('Fielding Data'!F:F,'Fielding Data'!$A:$A,'Hitting Data'!$A3839)</f>
        <v>5</v>
      </c>
      <c r="W3839" s="13">
        <f>SUMIFS('Fielding Data'!G:G,'Fielding Data'!$A:$A,'Hitting Data'!$A3839)</f>
        <v>0</v>
      </c>
      <c r="X3839" s="13">
        <f>SUMIFS('Fielding Data'!H:H,'Fielding Data'!$A:$A,'Hitting Data'!$A3839)</f>
        <v>0</v>
      </c>
    </row>
    <row r="3840" spans="1:24" x14ac:dyDescent="0.3">
      <c r="A3840" s="13" t="str">
        <f t="shared" si="59"/>
        <v>escaled012013</v>
      </c>
      <c r="B3840" s="16" t="s">
        <v>1276</v>
      </c>
      <c r="C3840" s="16">
        <v>2013</v>
      </c>
      <c r="D3840" s="16">
        <v>37</v>
      </c>
      <c r="E3840" s="16">
        <v>6</v>
      </c>
      <c r="F3840" s="16">
        <v>0</v>
      </c>
      <c r="G3840" s="16">
        <v>0</v>
      </c>
      <c r="H3840" s="16">
        <v>0</v>
      </c>
      <c r="I3840" s="16">
        <v>0</v>
      </c>
      <c r="J3840" s="16">
        <v>0</v>
      </c>
      <c r="K3840" s="16">
        <v>0</v>
      </c>
      <c r="L3840" s="16">
        <v>0</v>
      </c>
      <c r="M3840" s="16">
        <v>0</v>
      </c>
      <c r="N3840" s="16">
        <v>0</v>
      </c>
      <c r="O3840" s="16">
        <v>3</v>
      </c>
      <c r="P3840" s="13" t="str">
        <f>IFERROR(VLOOKUP($A3840,'Fielding Data'!$A:$H,MATCH(P$1,'Fielding Data'!$A$1:$H$1,0),0),"Other")</f>
        <v>P</v>
      </c>
      <c r="Q3840" s="13">
        <f>IFERROR(VLOOKUP($A3840,'Fielding Data'!$A:$H,MATCH(Q$1,'Fielding Data'!$A$1:$H$1,0),0),"Other")</f>
        <v>2</v>
      </c>
      <c r="R3840" s="13">
        <f>IFERROR(VLOOKUP($A3840,'Fielding Data'!$A:$H,MATCH(R$1,'Fielding Data'!$A$1:$H$1,0),0),"Other")</f>
        <v>5</v>
      </c>
      <c r="S3840" s="13">
        <f>IFERROR(VLOOKUP($A3840,'Fielding Data'!$A:$H,MATCH(S$1,'Fielding Data'!$A$1:$H$1,0),0),"Other")</f>
        <v>1</v>
      </c>
      <c r="T3840" s="13">
        <f>IFERROR(VLOOKUP($A3840,'Fielding Data'!$A:$H,MATCH(T$1,'Fielding Data'!$A$1:$H$1,0),0),"Other")</f>
        <v>0</v>
      </c>
      <c r="U3840" s="13">
        <f>SUMIFS('Fielding Data'!E:E,'Fielding Data'!$A:$A,'Hitting Data'!$A3840)</f>
        <v>2</v>
      </c>
      <c r="V3840" s="13">
        <f>SUMIFS('Fielding Data'!F:F,'Fielding Data'!$A:$A,'Hitting Data'!$A3840)</f>
        <v>5</v>
      </c>
      <c r="W3840" s="13">
        <f>SUMIFS('Fielding Data'!G:G,'Fielding Data'!$A:$A,'Hitting Data'!$A3840)</f>
        <v>1</v>
      </c>
      <c r="X3840" s="13">
        <f>SUMIFS('Fielding Data'!H:H,'Fielding Data'!$A:$A,'Hitting Data'!$A3840)</f>
        <v>0</v>
      </c>
    </row>
    <row r="3841" spans="1:24" x14ac:dyDescent="0.3">
      <c r="A3841" s="13" t="str">
        <f t="shared" si="59"/>
        <v>escobal022013</v>
      </c>
      <c r="B3841" s="16" t="s">
        <v>917</v>
      </c>
      <c r="C3841" s="16">
        <v>2013</v>
      </c>
      <c r="D3841" s="16">
        <v>158</v>
      </c>
      <c r="E3841" s="16">
        <v>607</v>
      </c>
      <c r="F3841" s="16">
        <v>57</v>
      </c>
      <c r="G3841" s="16">
        <v>142</v>
      </c>
      <c r="H3841" s="16">
        <v>20</v>
      </c>
      <c r="I3841" s="16">
        <v>4</v>
      </c>
      <c r="J3841" s="16">
        <v>4</v>
      </c>
      <c r="K3841" s="16">
        <v>52</v>
      </c>
      <c r="L3841" s="16">
        <v>22</v>
      </c>
      <c r="M3841" s="16">
        <v>0</v>
      </c>
      <c r="N3841" s="16">
        <v>19</v>
      </c>
      <c r="O3841" s="16">
        <v>84</v>
      </c>
      <c r="P3841" s="13" t="str">
        <f>IFERROR(VLOOKUP($A3841,'Fielding Data'!$A:$H,MATCH(P$1,'Fielding Data'!$A$1:$H$1,0),0),"Other")</f>
        <v>SS</v>
      </c>
      <c r="Q3841" s="13">
        <f>IFERROR(VLOOKUP($A3841,'Fielding Data'!$A:$H,MATCH(Q$1,'Fielding Data'!$A$1:$H$1,0),0),"Other")</f>
        <v>222</v>
      </c>
      <c r="R3841" s="13">
        <f>IFERROR(VLOOKUP($A3841,'Fielding Data'!$A:$H,MATCH(R$1,'Fielding Data'!$A$1:$H$1,0),0),"Other")</f>
        <v>395</v>
      </c>
      <c r="S3841" s="13">
        <f>IFERROR(VLOOKUP($A3841,'Fielding Data'!$A:$H,MATCH(S$1,'Fielding Data'!$A$1:$H$1,0),0),"Other")</f>
        <v>13</v>
      </c>
      <c r="T3841" s="13">
        <f>IFERROR(VLOOKUP($A3841,'Fielding Data'!$A:$H,MATCH(T$1,'Fielding Data'!$A$1:$H$1,0),0),"Other")</f>
        <v>89</v>
      </c>
      <c r="U3841" s="13">
        <f>SUMIFS('Fielding Data'!E:E,'Fielding Data'!$A:$A,'Hitting Data'!$A3841)</f>
        <v>222</v>
      </c>
      <c r="V3841" s="13">
        <f>SUMIFS('Fielding Data'!F:F,'Fielding Data'!$A:$A,'Hitting Data'!$A3841)</f>
        <v>395</v>
      </c>
      <c r="W3841" s="13">
        <f>SUMIFS('Fielding Data'!G:G,'Fielding Data'!$A:$A,'Hitting Data'!$A3841)</f>
        <v>13</v>
      </c>
      <c r="X3841" s="13">
        <f>SUMIFS('Fielding Data'!H:H,'Fielding Data'!$A:$A,'Hitting Data'!$A3841)</f>
        <v>89</v>
      </c>
    </row>
    <row r="3842" spans="1:24" x14ac:dyDescent="0.3">
      <c r="A3842" s="13" t="str">
        <f t="shared" si="59"/>
        <v>escobed012013</v>
      </c>
      <c r="B3842" s="16" t="s">
        <v>1494</v>
      </c>
      <c r="C3842" s="16">
        <v>2013</v>
      </c>
      <c r="D3842" s="16">
        <v>66</v>
      </c>
      <c r="E3842" s="16">
        <v>165</v>
      </c>
      <c r="F3842" s="16">
        <v>23</v>
      </c>
      <c r="G3842" s="16">
        <v>39</v>
      </c>
      <c r="H3842" s="16">
        <v>5</v>
      </c>
      <c r="I3842" s="16">
        <v>2</v>
      </c>
      <c r="J3842" s="16">
        <v>3</v>
      </c>
      <c r="K3842" s="16">
        <v>10</v>
      </c>
      <c r="L3842" s="16">
        <v>0</v>
      </c>
      <c r="M3842" s="16">
        <v>2</v>
      </c>
      <c r="N3842" s="16">
        <v>11</v>
      </c>
      <c r="O3842" s="16">
        <v>34</v>
      </c>
      <c r="P3842" s="13" t="str">
        <f>IFERROR(VLOOKUP($A3842,'Fielding Data'!$A:$H,MATCH(P$1,'Fielding Data'!$A$1:$H$1,0),0),"Other")</f>
        <v>2B</v>
      </c>
      <c r="Q3842" s="13">
        <f>IFERROR(VLOOKUP($A3842,'Fielding Data'!$A:$H,MATCH(Q$1,'Fielding Data'!$A$1:$H$1,0),0),"Other")</f>
        <v>8</v>
      </c>
      <c r="R3842" s="13">
        <f>IFERROR(VLOOKUP($A3842,'Fielding Data'!$A:$H,MATCH(R$1,'Fielding Data'!$A$1:$H$1,0),0),"Other")</f>
        <v>17</v>
      </c>
      <c r="S3842" s="13">
        <f>IFERROR(VLOOKUP($A3842,'Fielding Data'!$A:$H,MATCH(S$1,'Fielding Data'!$A$1:$H$1,0),0),"Other")</f>
        <v>0</v>
      </c>
      <c r="T3842" s="13">
        <f>IFERROR(VLOOKUP($A3842,'Fielding Data'!$A:$H,MATCH(T$1,'Fielding Data'!$A$1:$H$1,0),0),"Other")</f>
        <v>4</v>
      </c>
      <c r="U3842" s="13">
        <f>SUMIFS('Fielding Data'!E:E,'Fielding Data'!$A:$A,'Hitting Data'!$A3842)</f>
        <v>43</v>
      </c>
      <c r="V3842" s="13">
        <f>SUMIFS('Fielding Data'!F:F,'Fielding Data'!$A:$A,'Hitting Data'!$A3842)</f>
        <v>104</v>
      </c>
      <c r="W3842" s="13">
        <f>SUMIFS('Fielding Data'!G:G,'Fielding Data'!$A:$A,'Hitting Data'!$A3842)</f>
        <v>7</v>
      </c>
      <c r="X3842" s="13">
        <f>SUMIFS('Fielding Data'!H:H,'Fielding Data'!$A:$A,'Hitting Data'!$A3842)</f>
        <v>16</v>
      </c>
    </row>
    <row r="3843" spans="1:24" x14ac:dyDescent="0.3">
      <c r="A3843" s="13" t="str">
        <f t="shared" ref="A3843:A3906" si="60">(B3843&amp;C3843)</f>
        <v>escobyu012013</v>
      </c>
      <c r="B3843" s="16" t="s">
        <v>782</v>
      </c>
      <c r="C3843" s="16">
        <v>2013</v>
      </c>
      <c r="D3843" s="16">
        <v>153</v>
      </c>
      <c r="E3843" s="16">
        <v>508</v>
      </c>
      <c r="F3843" s="16">
        <v>61</v>
      </c>
      <c r="G3843" s="16">
        <v>130</v>
      </c>
      <c r="H3843" s="16">
        <v>27</v>
      </c>
      <c r="I3843" s="16">
        <v>1</v>
      </c>
      <c r="J3843" s="16">
        <v>9</v>
      </c>
      <c r="K3843" s="16">
        <v>56</v>
      </c>
      <c r="L3843" s="16">
        <v>4</v>
      </c>
      <c r="M3843" s="16">
        <v>4</v>
      </c>
      <c r="N3843" s="16">
        <v>57</v>
      </c>
      <c r="O3843" s="16">
        <v>73</v>
      </c>
      <c r="P3843" s="13" t="str">
        <f>IFERROR(VLOOKUP($A3843,'Fielding Data'!$A:$H,MATCH(P$1,'Fielding Data'!$A$1:$H$1,0),0),"Other")</f>
        <v>SS</v>
      </c>
      <c r="Q3843" s="13">
        <f>IFERROR(VLOOKUP($A3843,'Fielding Data'!$A:$H,MATCH(Q$1,'Fielding Data'!$A$1:$H$1,0),0),"Other")</f>
        <v>208</v>
      </c>
      <c r="R3843" s="13">
        <f>IFERROR(VLOOKUP($A3843,'Fielding Data'!$A:$H,MATCH(R$1,'Fielding Data'!$A$1:$H$1,0),0),"Other")</f>
        <v>395</v>
      </c>
      <c r="S3843" s="13">
        <f>IFERROR(VLOOKUP($A3843,'Fielding Data'!$A:$H,MATCH(S$1,'Fielding Data'!$A$1:$H$1,0),0),"Other")</f>
        <v>7</v>
      </c>
      <c r="T3843" s="13">
        <f>IFERROR(VLOOKUP($A3843,'Fielding Data'!$A:$H,MATCH(T$1,'Fielding Data'!$A$1:$H$1,0),0),"Other")</f>
        <v>88</v>
      </c>
      <c r="U3843" s="13">
        <f>SUMIFS('Fielding Data'!E:E,'Fielding Data'!$A:$A,'Hitting Data'!$A3843)</f>
        <v>208</v>
      </c>
      <c r="V3843" s="13">
        <f>SUMIFS('Fielding Data'!F:F,'Fielding Data'!$A:$A,'Hitting Data'!$A3843)</f>
        <v>395</v>
      </c>
      <c r="W3843" s="13">
        <f>SUMIFS('Fielding Data'!G:G,'Fielding Data'!$A:$A,'Hitting Data'!$A3843)</f>
        <v>7</v>
      </c>
      <c r="X3843" s="13">
        <f>SUMIFS('Fielding Data'!H:H,'Fielding Data'!$A:$A,'Hitting Data'!$A3843)</f>
        <v>88</v>
      </c>
    </row>
    <row r="3844" spans="1:24" x14ac:dyDescent="0.3">
      <c r="A3844" s="13" t="str">
        <f t="shared" si="60"/>
        <v>espinda012013</v>
      </c>
      <c r="B3844" s="16" t="s">
        <v>1277</v>
      </c>
      <c r="C3844" s="16">
        <v>2013</v>
      </c>
      <c r="D3844" s="16">
        <v>44</v>
      </c>
      <c r="E3844" s="16">
        <v>158</v>
      </c>
      <c r="F3844" s="16">
        <v>11</v>
      </c>
      <c r="G3844" s="16">
        <v>25</v>
      </c>
      <c r="H3844" s="16">
        <v>9</v>
      </c>
      <c r="I3844" s="16">
        <v>0</v>
      </c>
      <c r="J3844" s="16">
        <v>3</v>
      </c>
      <c r="K3844" s="16">
        <v>12</v>
      </c>
      <c r="L3844" s="16">
        <v>1</v>
      </c>
      <c r="M3844" s="16">
        <v>0</v>
      </c>
      <c r="N3844" s="16">
        <v>4</v>
      </c>
      <c r="O3844" s="16">
        <v>47</v>
      </c>
      <c r="P3844" s="13" t="str">
        <f>IFERROR(VLOOKUP($A3844,'Fielding Data'!$A:$H,MATCH(P$1,'Fielding Data'!$A$1:$H$1,0),0),"Other")</f>
        <v>2B</v>
      </c>
      <c r="Q3844" s="13">
        <f>IFERROR(VLOOKUP($A3844,'Fielding Data'!$A:$H,MATCH(Q$1,'Fielding Data'!$A$1:$H$1,0),0),"Other")</f>
        <v>96</v>
      </c>
      <c r="R3844" s="13">
        <f>IFERROR(VLOOKUP($A3844,'Fielding Data'!$A:$H,MATCH(R$1,'Fielding Data'!$A$1:$H$1,0),0),"Other")</f>
        <v>119</v>
      </c>
      <c r="S3844" s="13">
        <f>IFERROR(VLOOKUP($A3844,'Fielding Data'!$A:$H,MATCH(S$1,'Fielding Data'!$A$1:$H$1,0),0),"Other")</f>
        <v>2</v>
      </c>
      <c r="T3844" s="13">
        <f>IFERROR(VLOOKUP($A3844,'Fielding Data'!$A:$H,MATCH(T$1,'Fielding Data'!$A$1:$H$1,0),0),"Other")</f>
        <v>32</v>
      </c>
      <c r="U3844" s="13">
        <f>SUMIFS('Fielding Data'!E:E,'Fielding Data'!$A:$A,'Hitting Data'!$A3844)</f>
        <v>97</v>
      </c>
      <c r="V3844" s="13">
        <f>SUMIFS('Fielding Data'!F:F,'Fielding Data'!$A:$A,'Hitting Data'!$A3844)</f>
        <v>119</v>
      </c>
      <c r="W3844" s="13">
        <f>SUMIFS('Fielding Data'!G:G,'Fielding Data'!$A:$A,'Hitting Data'!$A3844)</f>
        <v>2</v>
      </c>
      <c r="X3844" s="13">
        <f>SUMIFS('Fielding Data'!H:H,'Fielding Data'!$A:$A,'Hitting Data'!$A3844)</f>
        <v>32</v>
      </c>
    </row>
    <row r="3845" spans="1:24" x14ac:dyDescent="0.3">
      <c r="A3845" s="13" t="str">
        <f t="shared" si="60"/>
        <v>estrama012013</v>
      </c>
      <c r="B3845" s="16" t="s">
        <v>918</v>
      </c>
      <c r="C3845" s="16">
        <v>2013</v>
      </c>
      <c r="D3845" s="16">
        <v>21</v>
      </c>
      <c r="E3845" s="16">
        <v>34</v>
      </c>
      <c r="F3845" s="16">
        <v>1</v>
      </c>
      <c r="G3845" s="16">
        <v>7</v>
      </c>
      <c r="H3845" s="16">
        <v>1</v>
      </c>
      <c r="I3845" s="16">
        <v>0</v>
      </c>
      <c r="J3845" s="16">
        <v>0</v>
      </c>
      <c r="K3845" s="16">
        <v>2</v>
      </c>
      <c r="L3845" s="16">
        <v>0</v>
      </c>
      <c r="M3845" s="16">
        <v>0</v>
      </c>
      <c r="N3845" s="16">
        <v>1</v>
      </c>
      <c r="O3845" s="16">
        <v>16</v>
      </c>
      <c r="P3845" s="13" t="str">
        <f>IFERROR(VLOOKUP($A3845,'Fielding Data'!$A:$H,MATCH(P$1,'Fielding Data'!$A$1:$H$1,0),0),"Other")</f>
        <v>P</v>
      </c>
      <c r="Q3845" s="13">
        <f>IFERROR(VLOOKUP($A3845,'Fielding Data'!$A:$H,MATCH(Q$1,'Fielding Data'!$A$1:$H$1,0),0),"Other")</f>
        <v>5</v>
      </c>
      <c r="R3845" s="13">
        <f>IFERROR(VLOOKUP($A3845,'Fielding Data'!$A:$H,MATCH(R$1,'Fielding Data'!$A$1:$H$1,0),0),"Other")</f>
        <v>9</v>
      </c>
      <c r="S3845" s="13">
        <f>IFERROR(VLOOKUP($A3845,'Fielding Data'!$A:$H,MATCH(S$1,'Fielding Data'!$A$1:$H$1,0),0),"Other")</f>
        <v>1</v>
      </c>
      <c r="T3845" s="13">
        <f>IFERROR(VLOOKUP($A3845,'Fielding Data'!$A:$H,MATCH(T$1,'Fielding Data'!$A$1:$H$1,0),0),"Other")</f>
        <v>1</v>
      </c>
      <c r="U3845" s="13">
        <f>SUMIFS('Fielding Data'!E:E,'Fielding Data'!$A:$A,'Hitting Data'!$A3845)</f>
        <v>5</v>
      </c>
      <c r="V3845" s="13">
        <f>SUMIFS('Fielding Data'!F:F,'Fielding Data'!$A:$A,'Hitting Data'!$A3845)</f>
        <v>9</v>
      </c>
      <c r="W3845" s="13">
        <f>SUMIFS('Fielding Data'!G:G,'Fielding Data'!$A:$A,'Hitting Data'!$A3845)</f>
        <v>1</v>
      </c>
      <c r="X3845" s="13">
        <f>SUMIFS('Fielding Data'!H:H,'Fielding Data'!$A:$A,'Hitting Data'!$A3845)</f>
        <v>1</v>
      </c>
    </row>
    <row r="3846" spans="1:24" x14ac:dyDescent="0.3">
      <c r="A3846" s="13" t="str">
        <f t="shared" si="60"/>
        <v>ethiean012013</v>
      </c>
      <c r="B3846" s="16" t="s">
        <v>641</v>
      </c>
      <c r="C3846" s="16">
        <v>2013</v>
      </c>
      <c r="D3846" s="16">
        <v>142</v>
      </c>
      <c r="E3846" s="16">
        <v>482</v>
      </c>
      <c r="F3846" s="16">
        <v>54</v>
      </c>
      <c r="G3846" s="16">
        <v>131</v>
      </c>
      <c r="H3846" s="16">
        <v>33</v>
      </c>
      <c r="I3846" s="16">
        <v>2</v>
      </c>
      <c r="J3846" s="16">
        <v>12</v>
      </c>
      <c r="K3846" s="16">
        <v>52</v>
      </c>
      <c r="L3846" s="16">
        <v>4</v>
      </c>
      <c r="M3846" s="16">
        <v>3</v>
      </c>
      <c r="N3846" s="16">
        <v>61</v>
      </c>
      <c r="O3846" s="16">
        <v>95</v>
      </c>
      <c r="P3846" s="13" t="str">
        <f>IFERROR(VLOOKUP($A3846,'Fielding Data'!$A:$H,MATCH(P$1,'Fielding Data'!$A$1:$H$1,0),0),"Other")</f>
        <v>CF</v>
      </c>
      <c r="Q3846" s="13">
        <f>IFERROR(VLOOKUP($A3846,'Fielding Data'!$A:$H,MATCH(Q$1,'Fielding Data'!$A$1:$H$1,0),0),"Other")</f>
        <v>0</v>
      </c>
      <c r="R3846" s="13">
        <f>IFERROR(VLOOKUP($A3846,'Fielding Data'!$A:$H,MATCH(R$1,'Fielding Data'!$A$1:$H$1,0),0),"Other")</f>
        <v>0</v>
      </c>
      <c r="S3846" s="13">
        <f>IFERROR(VLOOKUP($A3846,'Fielding Data'!$A:$H,MATCH(S$1,'Fielding Data'!$A$1:$H$1,0),0),"Other")</f>
        <v>0</v>
      </c>
      <c r="T3846" s="13">
        <f>IFERROR(VLOOKUP($A3846,'Fielding Data'!$A:$H,MATCH(T$1,'Fielding Data'!$A$1:$H$1,0),0),"Other")</f>
        <v>0</v>
      </c>
      <c r="U3846" s="13">
        <f>SUMIFS('Fielding Data'!E:E,'Fielding Data'!$A:$A,'Hitting Data'!$A3846)</f>
        <v>247</v>
      </c>
      <c r="V3846" s="13">
        <f>SUMIFS('Fielding Data'!F:F,'Fielding Data'!$A:$A,'Hitting Data'!$A3846)</f>
        <v>8</v>
      </c>
      <c r="W3846" s="13">
        <f>SUMIFS('Fielding Data'!G:G,'Fielding Data'!$A:$A,'Hitting Data'!$A3846)</f>
        <v>2</v>
      </c>
      <c r="X3846" s="13">
        <f>SUMIFS('Fielding Data'!H:H,'Fielding Data'!$A:$A,'Hitting Data'!$A3846)</f>
        <v>4</v>
      </c>
    </row>
    <row r="3847" spans="1:24" x14ac:dyDescent="0.3">
      <c r="A3847" s="13" t="str">
        <f t="shared" si="60"/>
        <v>faluir012013</v>
      </c>
      <c r="B3847" s="16" t="s">
        <v>1709</v>
      </c>
      <c r="C3847" s="16">
        <v>2013</v>
      </c>
      <c r="D3847" s="16">
        <v>1</v>
      </c>
      <c r="E3847" s="16">
        <v>4</v>
      </c>
      <c r="F3847" s="16">
        <v>0</v>
      </c>
      <c r="G3847" s="16">
        <v>1</v>
      </c>
      <c r="H3847" s="16">
        <v>0</v>
      </c>
      <c r="I3847" s="16">
        <v>0</v>
      </c>
      <c r="J3847" s="16">
        <v>0</v>
      </c>
      <c r="K3847" s="16">
        <v>0</v>
      </c>
      <c r="L3847" s="16">
        <v>0</v>
      </c>
      <c r="M3847" s="16">
        <v>0</v>
      </c>
      <c r="N3847" s="16">
        <v>0</v>
      </c>
      <c r="O3847" s="16">
        <v>0</v>
      </c>
      <c r="P3847" s="13" t="str">
        <f>IFERROR(VLOOKUP($A3847,'Fielding Data'!$A:$H,MATCH(P$1,'Fielding Data'!$A$1:$H$1,0),0),"Other")</f>
        <v>3B</v>
      </c>
      <c r="Q3847" s="13">
        <f>IFERROR(VLOOKUP($A3847,'Fielding Data'!$A:$H,MATCH(Q$1,'Fielding Data'!$A$1:$H$1,0),0),"Other")</f>
        <v>1</v>
      </c>
      <c r="R3847" s="13">
        <f>IFERROR(VLOOKUP($A3847,'Fielding Data'!$A:$H,MATCH(R$1,'Fielding Data'!$A$1:$H$1,0),0),"Other")</f>
        <v>0</v>
      </c>
      <c r="S3847" s="13">
        <f>IFERROR(VLOOKUP($A3847,'Fielding Data'!$A:$H,MATCH(S$1,'Fielding Data'!$A$1:$H$1,0),0),"Other")</f>
        <v>0</v>
      </c>
      <c r="T3847" s="13">
        <f>IFERROR(VLOOKUP($A3847,'Fielding Data'!$A:$H,MATCH(T$1,'Fielding Data'!$A$1:$H$1,0),0),"Other")</f>
        <v>0</v>
      </c>
      <c r="U3847" s="13">
        <f>SUMIFS('Fielding Data'!E:E,'Fielding Data'!$A:$A,'Hitting Data'!$A3847)</f>
        <v>1</v>
      </c>
      <c r="V3847" s="13">
        <f>SUMIFS('Fielding Data'!F:F,'Fielding Data'!$A:$A,'Hitting Data'!$A3847)</f>
        <v>0</v>
      </c>
      <c r="W3847" s="13">
        <f>SUMIFS('Fielding Data'!G:G,'Fielding Data'!$A:$A,'Hitting Data'!$A3847)</f>
        <v>0</v>
      </c>
      <c r="X3847" s="13">
        <f>SUMIFS('Fielding Data'!H:H,'Fielding Data'!$A:$A,'Hitting Data'!$A3847)</f>
        <v>0</v>
      </c>
    </row>
    <row r="3848" spans="1:24" x14ac:dyDescent="0.3">
      <c r="A3848" s="13" t="str">
        <f t="shared" si="60"/>
        <v>familje012013</v>
      </c>
      <c r="B3848" s="16" t="s">
        <v>1710</v>
      </c>
      <c r="C3848" s="16">
        <v>2013</v>
      </c>
      <c r="D3848" s="16">
        <v>9</v>
      </c>
      <c r="E3848" s="16">
        <v>0</v>
      </c>
      <c r="F3848" s="16">
        <v>0</v>
      </c>
      <c r="G3848" s="16">
        <v>0</v>
      </c>
      <c r="H3848" s="16">
        <v>0</v>
      </c>
      <c r="I3848" s="16">
        <v>0</v>
      </c>
      <c r="J3848" s="16">
        <v>0</v>
      </c>
      <c r="K3848" s="16">
        <v>0</v>
      </c>
      <c r="L3848" s="16">
        <v>0</v>
      </c>
      <c r="M3848" s="16">
        <v>0</v>
      </c>
      <c r="N3848" s="16">
        <v>0</v>
      </c>
      <c r="O3848" s="16">
        <v>0</v>
      </c>
      <c r="P3848" s="13" t="str">
        <f>IFERROR(VLOOKUP($A3848,'Fielding Data'!$A:$H,MATCH(P$1,'Fielding Data'!$A$1:$H$1,0),0),"Other")</f>
        <v>P</v>
      </c>
      <c r="Q3848" s="13">
        <f>IFERROR(VLOOKUP($A3848,'Fielding Data'!$A:$H,MATCH(Q$1,'Fielding Data'!$A$1:$H$1,0),0),"Other")</f>
        <v>1</v>
      </c>
      <c r="R3848" s="13">
        <f>IFERROR(VLOOKUP($A3848,'Fielding Data'!$A:$H,MATCH(R$1,'Fielding Data'!$A$1:$H$1,0),0),"Other")</f>
        <v>0</v>
      </c>
      <c r="S3848" s="13">
        <f>IFERROR(VLOOKUP($A3848,'Fielding Data'!$A:$H,MATCH(S$1,'Fielding Data'!$A$1:$H$1,0),0),"Other")</f>
        <v>0</v>
      </c>
      <c r="T3848" s="13">
        <f>IFERROR(VLOOKUP($A3848,'Fielding Data'!$A:$H,MATCH(T$1,'Fielding Data'!$A$1:$H$1,0),0),"Other")</f>
        <v>1</v>
      </c>
      <c r="U3848" s="13">
        <f>SUMIFS('Fielding Data'!E:E,'Fielding Data'!$A:$A,'Hitting Data'!$A3848)</f>
        <v>1</v>
      </c>
      <c r="V3848" s="13">
        <f>SUMIFS('Fielding Data'!F:F,'Fielding Data'!$A:$A,'Hitting Data'!$A3848)</f>
        <v>0</v>
      </c>
      <c r="W3848" s="13">
        <f>SUMIFS('Fielding Data'!G:G,'Fielding Data'!$A:$A,'Hitting Data'!$A3848)</f>
        <v>0</v>
      </c>
      <c r="X3848" s="13">
        <f>SUMIFS('Fielding Data'!H:H,'Fielding Data'!$A:$A,'Hitting Data'!$A3848)</f>
        <v>1</v>
      </c>
    </row>
    <row r="3849" spans="1:24" x14ac:dyDescent="0.3">
      <c r="A3849" s="13" t="str">
        <f t="shared" si="60"/>
        <v>farquda012013</v>
      </c>
      <c r="B3849" s="16" t="s">
        <v>1495</v>
      </c>
      <c r="C3849" s="16">
        <v>2013</v>
      </c>
      <c r="D3849" s="16">
        <v>46</v>
      </c>
      <c r="E3849" s="16">
        <v>0</v>
      </c>
      <c r="F3849" s="16">
        <v>0</v>
      </c>
      <c r="G3849" s="16">
        <v>0</v>
      </c>
      <c r="H3849" s="16">
        <v>0</v>
      </c>
      <c r="I3849" s="16">
        <v>0</v>
      </c>
      <c r="J3849" s="16">
        <v>0</v>
      </c>
      <c r="K3849" s="16">
        <v>0</v>
      </c>
      <c r="L3849" s="16">
        <v>0</v>
      </c>
      <c r="M3849" s="16">
        <v>0</v>
      </c>
      <c r="N3849" s="16">
        <v>0</v>
      </c>
      <c r="O3849" s="16">
        <v>0</v>
      </c>
      <c r="P3849" s="13" t="str">
        <f>IFERROR(VLOOKUP($A3849,'Fielding Data'!$A:$H,MATCH(P$1,'Fielding Data'!$A$1:$H$1,0),0),"Other")</f>
        <v>P</v>
      </c>
      <c r="Q3849" s="13">
        <f>IFERROR(VLOOKUP($A3849,'Fielding Data'!$A:$H,MATCH(Q$1,'Fielding Data'!$A$1:$H$1,0),0),"Other")</f>
        <v>4</v>
      </c>
      <c r="R3849" s="13">
        <f>IFERROR(VLOOKUP($A3849,'Fielding Data'!$A:$H,MATCH(R$1,'Fielding Data'!$A$1:$H$1,0),0),"Other")</f>
        <v>8</v>
      </c>
      <c r="S3849" s="13">
        <f>IFERROR(VLOOKUP($A3849,'Fielding Data'!$A:$H,MATCH(S$1,'Fielding Data'!$A$1:$H$1,0),0),"Other")</f>
        <v>0</v>
      </c>
      <c r="T3849" s="13">
        <f>IFERROR(VLOOKUP($A3849,'Fielding Data'!$A:$H,MATCH(T$1,'Fielding Data'!$A$1:$H$1,0),0),"Other")</f>
        <v>2</v>
      </c>
      <c r="U3849" s="13">
        <f>SUMIFS('Fielding Data'!E:E,'Fielding Data'!$A:$A,'Hitting Data'!$A3849)</f>
        <v>4</v>
      </c>
      <c r="V3849" s="13">
        <f>SUMIFS('Fielding Data'!F:F,'Fielding Data'!$A:$A,'Hitting Data'!$A3849)</f>
        <v>8</v>
      </c>
      <c r="W3849" s="13">
        <f>SUMIFS('Fielding Data'!G:G,'Fielding Data'!$A:$A,'Hitting Data'!$A3849)</f>
        <v>0</v>
      </c>
      <c r="X3849" s="13">
        <f>SUMIFS('Fielding Data'!H:H,'Fielding Data'!$A:$A,'Hitting Data'!$A3849)</f>
        <v>2</v>
      </c>
    </row>
    <row r="3850" spans="1:24" x14ac:dyDescent="0.3">
      <c r="A3850" s="13" t="str">
        <f t="shared" si="60"/>
        <v>federti012013</v>
      </c>
      <c r="B3850" s="16" t="s">
        <v>1497</v>
      </c>
      <c r="C3850" s="16">
        <v>2013</v>
      </c>
      <c r="D3850" s="16">
        <v>56</v>
      </c>
      <c r="E3850" s="16">
        <v>160</v>
      </c>
      <c r="F3850" s="16">
        <v>12</v>
      </c>
      <c r="G3850" s="16">
        <v>37</v>
      </c>
      <c r="H3850" s="16">
        <v>8</v>
      </c>
      <c r="I3850" s="16">
        <v>0</v>
      </c>
      <c r="J3850" s="16">
        <v>4</v>
      </c>
      <c r="K3850" s="16">
        <v>16</v>
      </c>
      <c r="L3850" s="16">
        <v>0</v>
      </c>
      <c r="M3850" s="16">
        <v>0</v>
      </c>
      <c r="N3850" s="16">
        <v>10</v>
      </c>
      <c r="O3850" s="16">
        <v>56</v>
      </c>
      <c r="P3850" s="13" t="str">
        <f>IFERROR(VLOOKUP($A3850,'Fielding Data'!$A:$H,MATCH(P$1,'Fielding Data'!$A$1:$H$1,0),0),"Other")</f>
        <v>1B</v>
      </c>
      <c r="Q3850" s="13">
        <f>IFERROR(VLOOKUP($A3850,'Fielding Data'!$A:$H,MATCH(Q$1,'Fielding Data'!$A$1:$H$1,0),0),"Other")</f>
        <v>0</v>
      </c>
      <c r="R3850" s="13">
        <f>IFERROR(VLOOKUP($A3850,'Fielding Data'!$A:$H,MATCH(R$1,'Fielding Data'!$A$1:$H$1,0),0),"Other")</f>
        <v>0</v>
      </c>
      <c r="S3850" s="13">
        <f>IFERROR(VLOOKUP($A3850,'Fielding Data'!$A:$H,MATCH(S$1,'Fielding Data'!$A$1:$H$1,0),0),"Other")</f>
        <v>0</v>
      </c>
      <c r="T3850" s="13">
        <f>IFERROR(VLOOKUP($A3850,'Fielding Data'!$A:$H,MATCH(T$1,'Fielding Data'!$A$1:$H$1,0),0),"Other")</f>
        <v>0</v>
      </c>
      <c r="U3850" s="13">
        <f>SUMIFS('Fielding Data'!E:E,'Fielding Data'!$A:$A,'Hitting Data'!$A3850)</f>
        <v>323</v>
      </c>
      <c r="V3850" s="13">
        <f>SUMIFS('Fielding Data'!F:F,'Fielding Data'!$A:$A,'Hitting Data'!$A3850)</f>
        <v>40</v>
      </c>
      <c r="W3850" s="13">
        <f>SUMIFS('Fielding Data'!G:G,'Fielding Data'!$A:$A,'Hitting Data'!$A3850)</f>
        <v>5</v>
      </c>
      <c r="X3850" s="13">
        <f>SUMIFS('Fielding Data'!H:H,'Fielding Data'!$A:$A,'Hitting Data'!$A3850)</f>
        <v>0</v>
      </c>
    </row>
    <row r="3851" spans="1:24" x14ac:dyDescent="0.3">
      <c r="A3851" s="13" t="str">
        <f t="shared" si="60"/>
        <v>felicpe012013</v>
      </c>
      <c r="B3851" s="16" t="s">
        <v>299</v>
      </c>
      <c r="C3851" s="16">
        <v>2013</v>
      </c>
      <c r="D3851" s="16">
        <v>25</v>
      </c>
      <c r="E3851" s="16">
        <v>0</v>
      </c>
      <c r="F3851" s="16">
        <v>0</v>
      </c>
      <c r="G3851" s="16">
        <v>0</v>
      </c>
      <c r="H3851" s="16">
        <v>0</v>
      </c>
      <c r="I3851" s="16">
        <v>0</v>
      </c>
      <c r="J3851" s="16">
        <v>0</v>
      </c>
      <c r="K3851" s="16">
        <v>0</v>
      </c>
      <c r="L3851" s="16">
        <v>0</v>
      </c>
      <c r="M3851" s="16">
        <v>0</v>
      </c>
      <c r="N3851" s="16">
        <v>0</v>
      </c>
      <c r="O3851" s="16">
        <v>0</v>
      </c>
      <c r="P3851" s="13" t="str">
        <f>IFERROR(VLOOKUP($A3851,'Fielding Data'!$A:$H,MATCH(P$1,'Fielding Data'!$A$1:$H$1,0),0),"Other")</f>
        <v>P</v>
      </c>
      <c r="Q3851" s="13">
        <f>IFERROR(VLOOKUP($A3851,'Fielding Data'!$A:$H,MATCH(Q$1,'Fielding Data'!$A$1:$H$1,0),0),"Other")</f>
        <v>1</v>
      </c>
      <c r="R3851" s="13">
        <f>IFERROR(VLOOKUP($A3851,'Fielding Data'!$A:$H,MATCH(R$1,'Fielding Data'!$A$1:$H$1,0),0),"Other")</f>
        <v>3</v>
      </c>
      <c r="S3851" s="13">
        <f>IFERROR(VLOOKUP($A3851,'Fielding Data'!$A:$H,MATCH(S$1,'Fielding Data'!$A$1:$H$1,0),0),"Other")</f>
        <v>0</v>
      </c>
      <c r="T3851" s="13">
        <f>IFERROR(VLOOKUP($A3851,'Fielding Data'!$A:$H,MATCH(T$1,'Fielding Data'!$A$1:$H$1,0),0),"Other")</f>
        <v>0</v>
      </c>
      <c r="U3851" s="13">
        <f>SUMIFS('Fielding Data'!E:E,'Fielding Data'!$A:$A,'Hitting Data'!$A3851)</f>
        <v>1</v>
      </c>
      <c r="V3851" s="13">
        <f>SUMIFS('Fielding Data'!F:F,'Fielding Data'!$A:$A,'Hitting Data'!$A3851)</f>
        <v>3</v>
      </c>
      <c r="W3851" s="13">
        <f>SUMIFS('Fielding Data'!G:G,'Fielding Data'!$A:$A,'Hitting Data'!$A3851)</f>
        <v>0</v>
      </c>
      <c r="X3851" s="13">
        <f>SUMIFS('Fielding Data'!H:H,'Fielding Data'!$A:$A,'Hitting Data'!$A3851)</f>
        <v>0</v>
      </c>
    </row>
    <row r="3852" spans="1:24" x14ac:dyDescent="0.3">
      <c r="A3852" s="13" t="str">
        <f t="shared" si="60"/>
        <v>felizne012013</v>
      </c>
      <c r="B3852" s="16" t="s">
        <v>1081</v>
      </c>
      <c r="C3852" s="16">
        <v>2013</v>
      </c>
      <c r="D3852" s="16">
        <v>6</v>
      </c>
      <c r="E3852" s="16">
        <v>0</v>
      </c>
      <c r="F3852" s="16">
        <v>0</v>
      </c>
      <c r="G3852" s="16">
        <v>0</v>
      </c>
      <c r="H3852" s="16">
        <v>0</v>
      </c>
      <c r="I3852" s="16">
        <v>0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 s="16">
        <v>0</v>
      </c>
      <c r="P3852" s="13" t="str">
        <f>IFERROR(VLOOKUP($A3852,'Fielding Data'!$A:$H,MATCH(P$1,'Fielding Data'!$A$1:$H$1,0),0),"Other")</f>
        <v>P</v>
      </c>
      <c r="Q3852" s="13">
        <f>IFERROR(VLOOKUP($A3852,'Fielding Data'!$A:$H,MATCH(Q$1,'Fielding Data'!$A$1:$H$1,0),0),"Other")</f>
        <v>0</v>
      </c>
      <c r="R3852" s="13">
        <f>IFERROR(VLOOKUP($A3852,'Fielding Data'!$A:$H,MATCH(R$1,'Fielding Data'!$A$1:$H$1,0),0),"Other")</f>
        <v>0</v>
      </c>
      <c r="S3852" s="13">
        <f>IFERROR(VLOOKUP($A3852,'Fielding Data'!$A:$H,MATCH(S$1,'Fielding Data'!$A$1:$H$1,0),0),"Other")</f>
        <v>0</v>
      </c>
      <c r="T3852" s="13">
        <f>IFERROR(VLOOKUP($A3852,'Fielding Data'!$A:$H,MATCH(T$1,'Fielding Data'!$A$1:$H$1,0),0),"Other")</f>
        <v>0</v>
      </c>
      <c r="U3852" s="13">
        <f>SUMIFS('Fielding Data'!E:E,'Fielding Data'!$A:$A,'Hitting Data'!$A3852)</f>
        <v>0</v>
      </c>
      <c r="V3852" s="13">
        <f>SUMIFS('Fielding Data'!F:F,'Fielding Data'!$A:$A,'Hitting Data'!$A3852)</f>
        <v>0</v>
      </c>
      <c r="W3852" s="13">
        <f>SUMIFS('Fielding Data'!G:G,'Fielding Data'!$A:$A,'Hitting Data'!$A3852)</f>
        <v>0</v>
      </c>
      <c r="X3852" s="13">
        <f>SUMIFS('Fielding Data'!H:H,'Fielding Data'!$A:$A,'Hitting Data'!$A3852)</f>
        <v>0</v>
      </c>
    </row>
    <row r="3853" spans="1:24" x14ac:dyDescent="0.3">
      <c r="A3853" s="13" t="str">
        <f t="shared" si="60"/>
        <v>fernajo022013</v>
      </c>
      <c r="B3853" s="16" t="s">
        <v>1928</v>
      </c>
      <c r="C3853" s="16">
        <v>2013</v>
      </c>
      <c r="D3853" s="16">
        <v>28</v>
      </c>
      <c r="E3853" s="16">
        <v>50</v>
      </c>
      <c r="F3853" s="16">
        <v>5</v>
      </c>
      <c r="G3853" s="16">
        <v>11</v>
      </c>
      <c r="H3853" s="16">
        <v>1</v>
      </c>
      <c r="I3853" s="16">
        <v>1</v>
      </c>
      <c r="J3853" s="16">
        <v>1</v>
      </c>
      <c r="K3853" s="16">
        <v>5</v>
      </c>
      <c r="L3853" s="16">
        <v>0</v>
      </c>
      <c r="M3853" s="16">
        <v>0</v>
      </c>
      <c r="N3853" s="16">
        <v>0</v>
      </c>
      <c r="O3853" s="16">
        <v>20</v>
      </c>
      <c r="P3853" s="13" t="str">
        <f>IFERROR(VLOOKUP($A3853,'Fielding Data'!$A:$H,MATCH(P$1,'Fielding Data'!$A$1:$H$1,0),0),"Other")</f>
        <v>P</v>
      </c>
      <c r="Q3853" s="13">
        <f>IFERROR(VLOOKUP($A3853,'Fielding Data'!$A:$H,MATCH(Q$1,'Fielding Data'!$A$1:$H$1,0),0),"Other")</f>
        <v>22</v>
      </c>
      <c r="R3853" s="13">
        <f>IFERROR(VLOOKUP($A3853,'Fielding Data'!$A:$H,MATCH(R$1,'Fielding Data'!$A$1:$H$1,0),0),"Other")</f>
        <v>15</v>
      </c>
      <c r="S3853" s="13">
        <f>IFERROR(VLOOKUP($A3853,'Fielding Data'!$A:$H,MATCH(S$1,'Fielding Data'!$A$1:$H$1,0),0),"Other")</f>
        <v>1</v>
      </c>
      <c r="T3853" s="13">
        <f>IFERROR(VLOOKUP($A3853,'Fielding Data'!$A:$H,MATCH(T$1,'Fielding Data'!$A$1:$H$1,0),0),"Other")</f>
        <v>0</v>
      </c>
      <c r="U3853" s="13">
        <f>SUMIFS('Fielding Data'!E:E,'Fielding Data'!$A:$A,'Hitting Data'!$A3853)</f>
        <v>22</v>
      </c>
      <c r="V3853" s="13">
        <f>SUMIFS('Fielding Data'!F:F,'Fielding Data'!$A:$A,'Hitting Data'!$A3853)</f>
        <v>15</v>
      </c>
      <c r="W3853" s="13">
        <f>SUMIFS('Fielding Data'!G:G,'Fielding Data'!$A:$A,'Hitting Data'!$A3853)</f>
        <v>1</v>
      </c>
      <c r="X3853" s="13">
        <f>SUMIFS('Fielding Data'!H:H,'Fielding Data'!$A:$A,'Hitting Data'!$A3853)</f>
        <v>0</v>
      </c>
    </row>
    <row r="3854" spans="1:24" x14ac:dyDescent="0.3">
      <c r="A3854" s="13" t="str">
        <f t="shared" si="60"/>
        <v>fieldjo032013</v>
      </c>
      <c r="B3854" s="16" t="s">
        <v>1929</v>
      </c>
      <c r="C3854" s="16">
        <v>2013</v>
      </c>
      <c r="D3854" s="16">
        <v>42</v>
      </c>
      <c r="E3854" s="16">
        <v>0</v>
      </c>
      <c r="F3854" s="16">
        <v>1</v>
      </c>
      <c r="G3854" s="16">
        <v>0</v>
      </c>
      <c r="H3854" s="16">
        <v>0</v>
      </c>
      <c r="I3854" s="16">
        <v>0</v>
      </c>
      <c r="J3854" s="16">
        <v>0</v>
      </c>
      <c r="K3854" s="16">
        <v>0</v>
      </c>
      <c r="L3854" s="16">
        <v>0</v>
      </c>
      <c r="M3854" s="16">
        <v>0</v>
      </c>
      <c r="N3854" s="16">
        <v>0</v>
      </c>
      <c r="O3854" s="16">
        <v>0</v>
      </c>
      <c r="P3854" s="13" t="str">
        <f>IFERROR(VLOOKUP($A3854,'Fielding Data'!$A:$H,MATCH(P$1,'Fielding Data'!$A$1:$H$1,0),0),"Other")</f>
        <v>P</v>
      </c>
      <c r="Q3854" s="13">
        <f>IFERROR(VLOOKUP($A3854,'Fielding Data'!$A:$H,MATCH(Q$1,'Fielding Data'!$A$1:$H$1,0),0),"Other")</f>
        <v>3</v>
      </c>
      <c r="R3854" s="13">
        <f>IFERROR(VLOOKUP($A3854,'Fielding Data'!$A:$H,MATCH(R$1,'Fielding Data'!$A$1:$H$1,0),0),"Other")</f>
        <v>1</v>
      </c>
      <c r="S3854" s="13">
        <f>IFERROR(VLOOKUP($A3854,'Fielding Data'!$A:$H,MATCH(S$1,'Fielding Data'!$A$1:$H$1,0),0),"Other")</f>
        <v>0</v>
      </c>
      <c r="T3854" s="13">
        <f>IFERROR(VLOOKUP($A3854,'Fielding Data'!$A:$H,MATCH(T$1,'Fielding Data'!$A$1:$H$1,0),0),"Other")</f>
        <v>0</v>
      </c>
      <c r="U3854" s="13">
        <f>SUMIFS('Fielding Data'!E:E,'Fielding Data'!$A:$A,'Hitting Data'!$A3854)</f>
        <v>3</v>
      </c>
      <c r="V3854" s="13">
        <f>SUMIFS('Fielding Data'!F:F,'Fielding Data'!$A:$A,'Hitting Data'!$A3854)</f>
        <v>1</v>
      </c>
      <c r="W3854" s="13">
        <f>SUMIFS('Fielding Data'!G:G,'Fielding Data'!$A:$A,'Hitting Data'!$A3854)</f>
        <v>0</v>
      </c>
      <c r="X3854" s="13">
        <f>SUMIFS('Fielding Data'!H:H,'Fielding Data'!$A:$A,'Hitting Data'!$A3854)</f>
        <v>0</v>
      </c>
    </row>
    <row r="3855" spans="1:24" x14ac:dyDescent="0.3">
      <c r="A3855" s="13" t="str">
        <f t="shared" si="60"/>
        <v>fieldpr012013</v>
      </c>
      <c r="B3855" s="16" t="s">
        <v>541</v>
      </c>
      <c r="C3855" s="16">
        <v>2013</v>
      </c>
      <c r="D3855" s="16">
        <v>162</v>
      </c>
      <c r="E3855" s="16">
        <v>624</v>
      </c>
      <c r="F3855" s="16">
        <v>82</v>
      </c>
      <c r="G3855" s="16">
        <v>174</v>
      </c>
      <c r="H3855" s="16">
        <v>36</v>
      </c>
      <c r="I3855" s="16">
        <v>0</v>
      </c>
      <c r="J3855" s="16">
        <v>25</v>
      </c>
      <c r="K3855" s="16">
        <v>106</v>
      </c>
      <c r="L3855" s="16">
        <v>1</v>
      </c>
      <c r="M3855" s="16">
        <v>1</v>
      </c>
      <c r="N3855" s="16">
        <v>75</v>
      </c>
      <c r="O3855" s="16">
        <v>117</v>
      </c>
      <c r="P3855" s="13" t="str">
        <f>IFERROR(VLOOKUP($A3855,'Fielding Data'!$A:$H,MATCH(P$1,'Fielding Data'!$A$1:$H$1,0),0),"Other")</f>
        <v>1B</v>
      </c>
      <c r="Q3855" s="13">
        <f>IFERROR(VLOOKUP($A3855,'Fielding Data'!$A:$H,MATCH(Q$1,'Fielding Data'!$A$1:$H$1,0),0),"Other")</f>
        <v>1152</v>
      </c>
      <c r="R3855" s="13">
        <f>IFERROR(VLOOKUP($A3855,'Fielding Data'!$A:$H,MATCH(R$1,'Fielding Data'!$A$1:$H$1,0),0),"Other")</f>
        <v>96</v>
      </c>
      <c r="S3855" s="13">
        <f>IFERROR(VLOOKUP($A3855,'Fielding Data'!$A:$H,MATCH(S$1,'Fielding Data'!$A$1:$H$1,0),0),"Other")</f>
        <v>6</v>
      </c>
      <c r="T3855" s="13">
        <f>IFERROR(VLOOKUP($A3855,'Fielding Data'!$A:$H,MATCH(T$1,'Fielding Data'!$A$1:$H$1,0),0),"Other")</f>
        <v>119</v>
      </c>
      <c r="U3855" s="13">
        <f>SUMIFS('Fielding Data'!E:E,'Fielding Data'!$A:$A,'Hitting Data'!$A3855)</f>
        <v>1152</v>
      </c>
      <c r="V3855" s="13">
        <f>SUMIFS('Fielding Data'!F:F,'Fielding Data'!$A:$A,'Hitting Data'!$A3855)</f>
        <v>96</v>
      </c>
      <c r="W3855" s="13">
        <f>SUMIFS('Fielding Data'!G:G,'Fielding Data'!$A:$A,'Hitting Data'!$A3855)</f>
        <v>6</v>
      </c>
      <c r="X3855" s="13">
        <f>SUMIFS('Fielding Data'!H:H,'Fielding Data'!$A:$A,'Hitting Data'!$A3855)</f>
        <v>119</v>
      </c>
    </row>
    <row r="3856" spans="1:24" x14ac:dyDescent="0.3">
      <c r="A3856" s="13" t="str">
        <f t="shared" si="60"/>
        <v>fieldth012013</v>
      </c>
      <c r="B3856" s="16" t="s">
        <v>1498</v>
      </c>
      <c r="C3856" s="16">
        <v>2013</v>
      </c>
      <c r="D3856" s="16">
        <v>15</v>
      </c>
      <c r="E3856" s="16">
        <v>26</v>
      </c>
      <c r="F3856" s="16">
        <v>4</v>
      </c>
      <c r="G3856" s="16">
        <v>4</v>
      </c>
      <c r="H3856" s="16">
        <v>0</v>
      </c>
      <c r="I3856" s="16">
        <v>0</v>
      </c>
      <c r="J3856" s="16">
        <v>0</v>
      </c>
      <c r="K3856" s="16">
        <v>0</v>
      </c>
      <c r="L3856" s="16">
        <v>0</v>
      </c>
      <c r="M3856" s="16">
        <v>0</v>
      </c>
      <c r="N3856" s="16">
        <v>1</v>
      </c>
      <c r="O3856" s="16">
        <v>7</v>
      </c>
      <c r="P3856" s="13" t="str">
        <f>IFERROR(VLOOKUP($A3856,'Fielding Data'!$A:$H,MATCH(P$1,'Fielding Data'!$A$1:$H$1,0),0),"Other")</f>
        <v>2B</v>
      </c>
      <c r="Q3856" s="13">
        <f>IFERROR(VLOOKUP($A3856,'Fielding Data'!$A:$H,MATCH(Q$1,'Fielding Data'!$A$1:$H$1,0),0),"Other")</f>
        <v>8</v>
      </c>
      <c r="R3856" s="13">
        <f>IFERROR(VLOOKUP($A3856,'Fielding Data'!$A:$H,MATCH(R$1,'Fielding Data'!$A$1:$H$1,0),0),"Other")</f>
        <v>1</v>
      </c>
      <c r="S3856" s="13">
        <f>IFERROR(VLOOKUP($A3856,'Fielding Data'!$A:$H,MATCH(S$1,'Fielding Data'!$A$1:$H$1,0),0),"Other")</f>
        <v>0</v>
      </c>
      <c r="T3856" s="13">
        <f>IFERROR(VLOOKUP($A3856,'Fielding Data'!$A:$H,MATCH(T$1,'Fielding Data'!$A$1:$H$1,0),0),"Other")</f>
        <v>1</v>
      </c>
      <c r="U3856" s="13">
        <f>SUMIFS('Fielding Data'!E:E,'Fielding Data'!$A:$A,'Hitting Data'!$A3856)</f>
        <v>12</v>
      </c>
      <c r="V3856" s="13">
        <f>SUMIFS('Fielding Data'!F:F,'Fielding Data'!$A:$A,'Hitting Data'!$A3856)</f>
        <v>5</v>
      </c>
      <c r="W3856" s="13">
        <f>SUMIFS('Fielding Data'!G:G,'Fielding Data'!$A:$A,'Hitting Data'!$A3856)</f>
        <v>0</v>
      </c>
      <c r="X3856" s="13">
        <f>SUMIFS('Fielding Data'!H:H,'Fielding Data'!$A:$A,'Hitting Data'!$A3856)</f>
        <v>1</v>
      </c>
    </row>
    <row r="3857" spans="1:24" x14ac:dyDescent="0.3">
      <c r="A3857" s="13" t="str">
        <f t="shared" si="60"/>
        <v>fienca012013</v>
      </c>
      <c r="B3857" s="16" t="s">
        <v>1082</v>
      </c>
      <c r="C3857" s="16">
        <v>2013</v>
      </c>
      <c r="D3857" s="16">
        <v>73</v>
      </c>
      <c r="E3857" s="16">
        <v>0</v>
      </c>
      <c r="F3857" s="16">
        <v>0</v>
      </c>
      <c r="G3857" s="16">
        <v>0</v>
      </c>
      <c r="H3857" s="16">
        <v>0</v>
      </c>
      <c r="I3857" s="16">
        <v>0</v>
      </c>
      <c r="J3857" s="16">
        <v>0</v>
      </c>
      <c r="K3857" s="16">
        <v>0</v>
      </c>
      <c r="L3857" s="16">
        <v>0</v>
      </c>
      <c r="M3857" s="16">
        <v>0</v>
      </c>
      <c r="N3857" s="16">
        <v>0</v>
      </c>
      <c r="O3857" s="16">
        <v>0</v>
      </c>
      <c r="P3857" s="13" t="str">
        <f>IFERROR(VLOOKUP($A3857,'Fielding Data'!$A:$H,MATCH(P$1,'Fielding Data'!$A$1:$H$1,0),0),"Other")</f>
        <v>P</v>
      </c>
      <c r="Q3857" s="13">
        <f>IFERROR(VLOOKUP($A3857,'Fielding Data'!$A:$H,MATCH(Q$1,'Fielding Data'!$A$1:$H$1,0),0),"Other")</f>
        <v>3</v>
      </c>
      <c r="R3857" s="13">
        <f>IFERROR(VLOOKUP($A3857,'Fielding Data'!$A:$H,MATCH(R$1,'Fielding Data'!$A$1:$H$1,0),0),"Other")</f>
        <v>7</v>
      </c>
      <c r="S3857" s="13">
        <f>IFERROR(VLOOKUP($A3857,'Fielding Data'!$A:$H,MATCH(S$1,'Fielding Data'!$A$1:$H$1,0),0),"Other")</f>
        <v>0</v>
      </c>
      <c r="T3857" s="13">
        <f>IFERROR(VLOOKUP($A3857,'Fielding Data'!$A:$H,MATCH(T$1,'Fielding Data'!$A$1:$H$1,0),0),"Other")</f>
        <v>0</v>
      </c>
      <c r="U3857" s="13">
        <f>SUMIFS('Fielding Data'!E:E,'Fielding Data'!$A:$A,'Hitting Data'!$A3857)</f>
        <v>3</v>
      </c>
      <c r="V3857" s="13">
        <f>SUMIFS('Fielding Data'!F:F,'Fielding Data'!$A:$A,'Hitting Data'!$A3857)</f>
        <v>7</v>
      </c>
      <c r="W3857" s="13">
        <f>SUMIFS('Fielding Data'!G:G,'Fielding Data'!$A:$A,'Hitting Data'!$A3857)</f>
        <v>0</v>
      </c>
      <c r="X3857" s="13">
        <f>SUMIFS('Fielding Data'!H:H,'Fielding Data'!$A:$A,'Hitting Data'!$A3857)</f>
        <v>0</v>
      </c>
    </row>
    <row r="3858" spans="1:24" x14ac:dyDescent="0.3">
      <c r="A3858" s="13" t="str">
        <f t="shared" si="60"/>
        <v>fiersmi012013</v>
      </c>
      <c r="B3858" s="16" t="s">
        <v>1499</v>
      </c>
      <c r="C3858" s="16">
        <v>2013</v>
      </c>
      <c r="D3858" s="16">
        <v>11</v>
      </c>
      <c r="E3858" s="16">
        <v>4</v>
      </c>
      <c r="F3858" s="16">
        <v>0</v>
      </c>
      <c r="G3858" s="16">
        <v>0</v>
      </c>
      <c r="H3858" s="16">
        <v>0</v>
      </c>
      <c r="I3858" s="16">
        <v>0</v>
      </c>
      <c r="J3858" s="16">
        <v>0</v>
      </c>
      <c r="K3858" s="16">
        <v>0</v>
      </c>
      <c r="L3858" s="16">
        <v>0</v>
      </c>
      <c r="M3858" s="16">
        <v>0</v>
      </c>
      <c r="N3858" s="16">
        <v>0</v>
      </c>
      <c r="O3858" s="16">
        <v>4</v>
      </c>
      <c r="P3858" s="13" t="str">
        <f>IFERROR(VLOOKUP($A3858,'Fielding Data'!$A:$H,MATCH(P$1,'Fielding Data'!$A$1:$H$1,0),0),"Other")</f>
        <v>P</v>
      </c>
      <c r="Q3858" s="13">
        <f>IFERROR(VLOOKUP($A3858,'Fielding Data'!$A:$H,MATCH(Q$1,'Fielding Data'!$A$1:$H$1,0),0),"Other")</f>
        <v>2</v>
      </c>
      <c r="R3858" s="13">
        <f>IFERROR(VLOOKUP($A3858,'Fielding Data'!$A:$H,MATCH(R$1,'Fielding Data'!$A$1:$H$1,0),0),"Other")</f>
        <v>5</v>
      </c>
      <c r="S3858" s="13">
        <f>IFERROR(VLOOKUP($A3858,'Fielding Data'!$A:$H,MATCH(S$1,'Fielding Data'!$A$1:$H$1,0),0),"Other")</f>
        <v>0</v>
      </c>
      <c r="T3858" s="13">
        <f>IFERROR(VLOOKUP($A3858,'Fielding Data'!$A:$H,MATCH(T$1,'Fielding Data'!$A$1:$H$1,0),0),"Other")</f>
        <v>0</v>
      </c>
      <c r="U3858" s="13">
        <f>SUMIFS('Fielding Data'!E:E,'Fielding Data'!$A:$A,'Hitting Data'!$A3858)</f>
        <v>2</v>
      </c>
      <c r="V3858" s="13">
        <f>SUMIFS('Fielding Data'!F:F,'Fielding Data'!$A:$A,'Hitting Data'!$A3858)</f>
        <v>5</v>
      </c>
      <c r="W3858" s="13">
        <f>SUMIFS('Fielding Data'!G:G,'Fielding Data'!$A:$A,'Hitting Data'!$A3858)</f>
        <v>0</v>
      </c>
      <c r="X3858" s="13">
        <f>SUMIFS('Fielding Data'!H:H,'Fielding Data'!$A:$A,'Hitting Data'!$A3858)</f>
        <v>0</v>
      </c>
    </row>
    <row r="3859" spans="1:24" x14ac:dyDescent="0.3">
      <c r="A3859" s="13" t="str">
        <f t="shared" si="60"/>
        <v>fifest012013</v>
      </c>
      <c r="B3859" s="16" t="s">
        <v>1712</v>
      </c>
      <c r="C3859" s="16">
        <v>2013</v>
      </c>
      <c r="D3859" s="16">
        <v>12</v>
      </c>
      <c r="E3859" s="16">
        <v>17</v>
      </c>
      <c r="F3859" s="16">
        <v>0</v>
      </c>
      <c r="G3859" s="16">
        <v>1</v>
      </c>
      <c r="H3859" s="16">
        <v>0</v>
      </c>
      <c r="I3859" s="16">
        <v>0</v>
      </c>
      <c r="J3859" s="16">
        <v>0</v>
      </c>
      <c r="K3859" s="16">
        <v>0</v>
      </c>
      <c r="L3859" s="16">
        <v>0</v>
      </c>
      <c r="M3859" s="16">
        <v>0</v>
      </c>
      <c r="N3859" s="16">
        <v>1</v>
      </c>
      <c r="O3859" s="16">
        <v>12</v>
      </c>
      <c r="P3859" s="13" t="str">
        <f>IFERROR(VLOOKUP($A3859,'Fielding Data'!$A:$H,MATCH(P$1,'Fielding Data'!$A$1:$H$1,0),0),"Other")</f>
        <v>P</v>
      </c>
      <c r="Q3859" s="13">
        <f>IFERROR(VLOOKUP($A3859,'Fielding Data'!$A:$H,MATCH(Q$1,'Fielding Data'!$A$1:$H$1,0),0),"Other")</f>
        <v>1</v>
      </c>
      <c r="R3859" s="13">
        <f>IFERROR(VLOOKUP($A3859,'Fielding Data'!$A:$H,MATCH(R$1,'Fielding Data'!$A$1:$H$1,0),0),"Other")</f>
        <v>4</v>
      </c>
      <c r="S3859" s="13">
        <f>IFERROR(VLOOKUP($A3859,'Fielding Data'!$A:$H,MATCH(S$1,'Fielding Data'!$A$1:$H$1,0),0),"Other")</f>
        <v>0</v>
      </c>
      <c r="T3859" s="13">
        <f>IFERROR(VLOOKUP($A3859,'Fielding Data'!$A:$H,MATCH(T$1,'Fielding Data'!$A$1:$H$1,0),0),"Other")</f>
        <v>0</v>
      </c>
      <c r="U3859" s="13">
        <f>SUMIFS('Fielding Data'!E:E,'Fielding Data'!$A:$A,'Hitting Data'!$A3859)</f>
        <v>1</v>
      </c>
      <c r="V3859" s="13">
        <f>SUMIFS('Fielding Data'!F:F,'Fielding Data'!$A:$A,'Hitting Data'!$A3859)</f>
        <v>4</v>
      </c>
      <c r="W3859" s="13">
        <f>SUMIFS('Fielding Data'!G:G,'Fielding Data'!$A:$A,'Hitting Data'!$A3859)</f>
        <v>0</v>
      </c>
      <c r="X3859" s="13">
        <f>SUMIFS('Fielding Data'!H:H,'Fielding Data'!$A:$A,'Hitting Data'!$A3859)</f>
        <v>0</v>
      </c>
    </row>
    <row r="3860" spans="1:24" x14ac:dyDescent="0.3">
      <c r="A3860" s="13" t="str">
        <f t="shared" si="60"/>
        <v>figaral012013</v>
      </c>
      <c r="B3860" s="16" t="s">
        <v>1083</v>
      </c>
      <c r="C3860" s="16">
        <v>2013</v>
      </c>
      <c r="D3860" s="16">
        <v>33</v>
      </c>
      <c r="E3860" s="16">
        <v>12</v>
      </c>
      <c r="F3860" s="16">
        <v>1</v>
      </c>
      <c r="G3860" s="16">
        <v>3</v>
      </c>
      <c r="H3860" s="16">
        <v>0</v>
      </c>
      <c r="I3860" s="16">
        <v>0</v>
      </c>
      <c r="J3860" s="16">
        <v>0</v>
      </c>
      <c r="K3860" s="16">
        <v>2</v>
      </c>
      <c r="L3860" s="16">
        <v>0</v>
      </c>
      <c r="M3860" s="16">
        <v>0</v>
      </c>
      <c r="N3860" s="16">
        <v>0</v>
      </c>
      <c r="O3860" s="16">
        <v>5</v>
      </c>
      <c r="P3860" s="13" t="str">
        <f>IFERROR(VLOOKUP($A3860,'Fielding Data'!$A:$H,MATCH(P$1,'Fielding Data'!$A$1:$H$1,0),0),"Other")</f>
        <v>P</v>
      </c>
      <c r="Q3860" s="13">
        <f>IFERROR(VLOOKUP($A3860,'Fielding Data'!$A:$H,MATCH(Q$1,'Fielding Data'!$A$1:$H$1,0),0),"Other")</f>
        <v>5</v>
      </c>
      <c r="R3860" s="13">
        <f>IFERROR(VLOOKUP($A3860,'Fielding Data'!$A:$H,MATCH(R$1,'Fielding Data'!$A$1:$H$1,0),0),"Other")</f>
        <v>7</v>
      </c>
      <c r="S3860" s="13">
        <f>IFERROR(VLOOKUP($A3860,'Fielding Data'!$A:$H,MATCH(S$1,'Fielding Data'!$A$1:$H$1,0),0),"Other")</f>
        <v>1</v>
      </c>
      <c r="T3860" s="13">
        <f>IFERROR(VLOOKUP($A3860,'Fielding Data'!$A:$H,MATCH(T$1,'Fielding Data'!$A$1:$H$1,0),0),"Other")</f>
        <v>1</v>
      </c>
      <c r="U3860" s="13">
        <f>SUMIFS('Fielding Data'!E:E,'Fielding Data'!$A:$A,'Hitting Data'!$A3860)</f>
        <v>5</v>
      </c>
      <c r="V3860" s="13">
        <f>SUMIFS('Fielding Data'!F:F,'Fielding Data'!$A:$A,'Hitting Data'!$A3860)</f>
        <v>7</v>
      </c>
      <c r="W3860" s="13">
        <f>SUMIFS('Fielding Data'!G:G,'Fielding Data'!$A:$A,'Hitting Data'!$A3860)</f>
        <v>1</v>
      </c>
      <c r="X3860" s="13">
        <f>SUMIFS('Fielding Data'!H:H,'Fielding Data'!$A:$A,'Hitting Data'!$A3860)</f>
        <v>1</v>
      </c>
    </row>
    <row r="3861" spans="1:24" x14ac:dyDescent="0.3">
      <c r="A3861" s="13" t="str">
        <f t="shared" si="60"/>
        <v>figuepe012013</v>
      </c>
      <c r="B3861" s="16" t="s">
        <v>1713</v>
      </c>
      <c r="C3861" s="16">
        <v>2013</v>
      </c>
      <c r="D3861" s="16">
        <v>5</v>
      </c>
      <c r="E3861" s="16">
        <v>0</v>
      </c>
      <c r="F3861" s="16">
        <v>0</v>
      </c>
      <c r="G3861" s="16">
        <v>0</v>
      </c>
      <c r="H3861" s="16">
        <v>0</v>
      </c>
      <c r="I3861" s="16">
        <v>0</v>
      </c>
      <c r="J3861" s="16">
        <v>0</v>
      </c>
      <c r="K3861" s="16">
        <v>0</v>
      </c>
      <c r="L3861" s="16">
        <v>0</v>
      </c>
      <c r="M3861" s="16">
        <v>0</v>
      </c>
      <c r="N3861" s="16">
        <v>0</v>
      </c>
      <c r="O3861" s="16">
        <v>0</v>
      </c>
      <c r="P3861" s="13" t="str">
        <f>IFERROR(VLOOKUP($A3861,'Fielding Data'!$A:$H,MATCH(P$1,'Fielding Data'!$A$1:$H$1,0),0),"Other")</f>
        <v>P</v>
      </c>
      <c r="Q3861" s="13">
        <f>IFERROR(VLOOKUP($A3861,'Fielding Data'!$A:$H,MATCH(Q$1,'Fielding Data'!$A$1:$H$1,0),0),"Other")</f>
        <v>0</v>
      </c>
      <c r="R3861" s="13">
        <f>IFERROR(VLOOKUP($A3861,'Fielding Data'!$A:$H,MATCH(R$1,'Fielding Data'!$A$1:$H$1,0),0),"Other")</f>
        <v>0</v>
      </c>
      <c r="S3861" s="13">
        <f>IFERROR(VLOOKUP($A3861,'Fielding Data'!$A:$H,MATCH(S$1,'Fielding Data'!$A$1:$H$1,0),0),"Other")</f>
        <v>0</v>
      </c>
      <c r="T3861" s="13">
        <f>IFERROR(VLOOKUP($A3861,'Fielding Data'!$A:$H,MATCH(T$1,'Fielding Data'!$A$1:$H$1,0),0),"Other")</f>
        <v>0</v>
      </c>
      <c r="U3861" s="13">
        <f>SUMIFS('Fielding Data'!E:E,'Fielding Data'!$A:$A,'Hitting Data'!$A3861)</f>
        <v>0</v>
      </c>
      <c r="V3861" s="13">
        <f>SUMIFS('Fielding Data'!F:F,'Fielding Data'!$A:$A,'Hitting Data'!$A3861)</f>
        <v>0</v>
      </c>
      <c r="W3861" s="13">
        <f>SUMIFS('Fielding Data'!G:G,'Fielding Data'!$A:$A,'Hitting Data'!$A3861)</f>
        <v>0</v>
      </c>
      <c r="X3861" s="13">
        <f>SUMIFS('Fielding Data'!H:H,'Fielding Data'!$A:$A,'Hitting Data'!$A3861)</f>
        <v>0</v>
      </c>
    </row>
    <row r="3862" spans="1:24" x14ac:dyDescent="0.3">
      <c r="A3862" s="13" t="str">
        <f t="shared" si="60"/>
        <v>fistedo012013</v>
      </c>
      <c r="B3862" s="16" t="s">
        <v>1085</v>
      </c>
      <c r="C3862" s="16">
        <v>2013</v>
      </c>
      <c r="D3862" s="16">
        <v>33</v>
      </c>
      <c r="E3862" s="16">
        <v>5</v>
      </c>
      <c r="F3862" s="16">
        <v>0</v>
      </c>
      <c r="G3862" s="16">
        <v>2</v>
      </c>
      <c r="H3862" s="16">
        <v>0</v>
      </c>
      <c r="I3862" s="16">
        <v>0</v>
      </c>
      <c r="J3862" s="16">
        <v>0</v>
      </c>
      <c r="K3862" s="16">
        <v>1</v>
      </c>
      <c r="L3862" s="16">
        <v>0</v>
      </c>
      <c r="M3862" s="16">
        <v>0</v>
      </c>
      <c r="N3862" s="16">
        <v>0</v>
      </c>
      <c r="O3862" s="16">
        <v>1</v>
      </c>
      <c r="P3862" s="13" t="str">
        <f>IFERROR(VLOOKUP($A3862,'Fielding Data'!$A:$H,MATCH(P$1,'Fielding Data'!$A$1:$H$1,0),0),"Other")</f>
        <v>P</v>
      </c>
      <c r="Q3862" s="13">
        <f>IFERROR(VLOOKUP($A3862,'Fielding Data'!$A:$H,MATCH(Q$1,'Fielding Data'!$A$1:$H$1,0),0),"Other")</f>
        <v>23</v>
      </c>
      <c r="R3862" s="13">
        <f>IFERROR(VLOOKUP($A3862,'Fielding Data'!$A:$H,MATCH(R$1,'Fielding Data'!$A$1:$H$1,0),0),"Other")</f>
        <v>30</v>
      </c>
      <c r="S3862" s="13">
        <f>IFERROR(VLOOKUP($A3862,'Fielding Data'!$A:$H,MATCH(S$1,'Fielding Data'!$A$1:$H$1,0),0),"Other")</f>
        <v>0</v>
      </c>
      <c r="T3862" s="13">
        <f>IFERROR(VLOOKUP($A3862,'Fielding Data'!$A:$H,MATCH(T$1,'Fielding Data'!$A$1:$H$1,0),0),"Other")</f>
        <v>5</v>
      </c>
      <c r="U3862" s="13">
        <f>SUMIFS('Fielding Data'!E:E,'Fielding Data'!$A:$A,'Hitting Data'!$A3862)</f>
        <v>23</v>
      </c>
      <c r="V3862" s="13">
        <f>SUMIFS('Fielding Data'!F:F,'Fielding Data'!$A:$A,'Hitting Data'!$A3862)</f>
        <v>30</v>
      </c>
      <c r="W3862" s="13">
        <f>SUMIFS('Fielding Data'!G:G,'Fielding Data'!$A:$A,'Hitting Data'!$A3862)</f>
        <v>0</v>
      </c>
      <c r="X3862" s="13">
        <f>SUMIFS('Fielding Data'!H:H,'Fielding Data'!$A:$A,'Hitting Data'!$A3862)</f>
        <v>5</v>
      </c>
    </row>
    <row r="3863" spans="1:24" x14ac:dyDescent="0.3">
      <c r="A3863" s="13" t="str">
        <f t="shared" si="60"/>
        <v>flahery012013</v>
      </c>
      <c r="B3863" s="16" t="s">
        <v>1714</v>
      </c>
      <c r="C3863" s="16">
        <v>2013</v>
      </c>
      <c r="D3863" s="16">
        <v>85</v>
      </c>
      <c r="E3863" s="16">
        <v>246</v>
      </c>
      <c r="F3863" s="16">
        <v>28</v>
      </c>
      <c r="G3863" s="16">
        <v>55</v>
      </c>
      <c r="H3863" s="16">
        <v>11</v>
      </c>
      <c r="I3863" s="16">
        <v>0</v>
      </c>
      <c r="J3863" s="16">
        <v>10</v>
      </c>
      <c r="K3863" s="16">
        <v>27</v>
      </c>
      <c r="L3863" s="16">
        <v>2</v>
      </c>
      <c r="M3863" s="16">
        <v>0</v>
      </c>
      <c r="N3863" s="16">
        <v>19</v>
      </c>
      <c r="O3863" s="16">
        <v>62</v>
      </c>
      <c r="P3863" s="13" t="str">
        <f>IFERROR(VLOOKUP($A3863,'Fielding Data'!$A:$H,MATCH(P$1,'Fielding Data'!$A$1:$H$1,0),0),"Other")</f>
        <v>1B</v>
      </c>
      <c r="Q3863" s="13">
        <f>IFERROR(VLOOKUP($A3863,'Fielding Data'!$A:$H,MATCH(Q$1,'Fielding Data'!$A$1:$H$1,0),0),"Other")</f>
        <v>26</v>
      </c>
      <c r="R3863" s="13">
        <f>IFERROR(VLOOKUP($A3863,'Fielding Data'!$A:$H,MATCH(R$1,'Fielding Data'!$A$1:$H$1,0),0),"Other")</f>
        <v>0</v>
      </c>
      <c r="S3863" s="13">
        <f>IFERROR(VLOOKUP($A3863,'Fielding Data'!$A:$H,MATCH(S$1,'Fielding Data'!$A$1:$H$1,0),0),"Other")</f>
        <v>0</v>
      </c>
      <c r="T3863" s="13">
        <f>IFERROR(VLOOKUP($A3863,'Fielding Data'!$A:$H,MATCH(T$1,'Fielding Data'!$A$1:$H$1,0),0),"Other")</f>
        <v>1</v>
      </c>
      <c r="U3863" s="13">
        <f>SUMIFS('Fielding Data'!E:E,'Fielding Data'!$A:$A,'Hitting Data'!$A3863)</f>
        <v>140</v>
      </c>
      <c r="V3863" s="13">
        <f>SUMIFS('Fielding Data'!F:F,'Fielding Data'!$A:$A,'Hitting Data'!$A3863)</f>
        <v>191</v>
      </c>
      <c r="W3863" s="13">
        <f>SUMIFS('Fielding Data'!G:G,'Fielding Data'!$A:$A,'Hitting Data'!$A3863)</f>
        <v>2</v>
      </c>
      <c r="X3863" s="13">
        <f>SUMIFS('Fielding Data'!H:H,'Fielding Data'!$A:$A,'Hitting Data'!$A3863)</f>
        <v>57</v>
      </c>
    </row>
    <row r="3864" spans="1:24" x14ac:dyDescent="0.3">
      <c r="A3864" s="13" t="str">
        <f t="shared" si="60"/>
        <v>florewi012013</v>
      </c>
      <c r="B3864" s="16" t="s">
        <v>1930</v>
      </c>
      <c r="C3864" s="16">
        <v>2013</v>
      </c>
      <c r="D3864" s="16">
        <v>27</v>
      </c>
      <c r="E3864" s="16">
        <v>95</v>
      </c>
      <c r="F3864" s="16">
        <v>8</v>
      </c>
      <c r="G3864" s="16">
        <v>20</v>
      </c>
      <c r="H3864" s="16">
        <v>5</v>
      </c>
      <c r="I3864" s="16">
        <v>0</v>
      </c>
      <c r="J3864" s="16">
        <v>1</v>
      </c>
      <c r="K3864" s="16">
        <v>13</v>
      </c>
      <c r="L3864" s="16">
        <v>0</v>
      </c>
      <c r="M3864" s="16">
        <v>0</v>
      </c>
      <c r="N3864" s="16">
        <v>5</v>
      </c>
      <c r="O3864" s="16">
        <v>23</v>
      </c>
      <c r="P3864" s="13" t="str">
        <f>IFERROR(VLOOKUP($A3864,'Fielding Data'!$A:$H,MATCH(P$1,'Fielding Data'!$A$1:$H$1,0),0),"Other")</f>
        <v>2B</v>
      </c>
      <c r="Q3864" s="13">
        <f>IFERROR(VLOOKUP($A3864,'Fielding Data'!$A:$H,MATCH(Q$1,'Fielding Data'!$A$1:$H$1,0),0),"Other")</f>
        <v>3</v>
      </c>
      <c r="R3864" s="13">
        <f>IFERROR(VLOOKUP($A3864,'Fielding Data'!$A:$H,MATCH(R$1,'Fielding Data'!$A$1:$H$1,0),0),"Other")</f>
        <v>2</v>
      </c>
      <c r="S3864" s="13">
        <f>IFERROR(VLOOKUP($A3864,'Fielding Data'!$A:$H,MATCH(S$1,'Fielding Data'!$A$1:$H$1,0),0),"Other")</f>
        <v>0</v>
      </c>
      <c r="T3864" s="13">
        <f>IFERROR(VLOOKUP($A3864,'Fielding Data'!$A:$H,MATCH(T$1,'Fielding Data'!$A$1:$H$1,0),0),"Other")</f>
        <v>1</v>
      </c>
      <c r="U3864" s="13">
        <f>SUMIFS('Fielding Data'!E:E,'Fielding Data'!$A:$A,'Hitting Data'!$A3864)</f>
        <v>16</v>
      </c>
      <c r="V3864" s="13">
        <f>SUMIFS('Fielding Data'!F:F,'Fielding Data'!$A:$A,'Hitting Data'!$A3864)</f>
        <v>57</v>
      </c>
      <c r="W3864" s="13">
        <f>SUMIFS('Fielding Data'!G:G,'Fielding Data'!$A:$A,'Hitting Data'!$A3864)</f>
        <v>2</v>
      </c>
      <c r="X3864" s="13">
        <f>SUMIFS('Fielding Data'!H:H,'Fielding Data'!$A:$A,'Hitting Data'!$A3864)</f>
        <v>5</v>
      </c>
    </row>
    <row r="3865" spans="1:24" x14ac:dyDescent="0.3">
      <c r="A3865" s="13" t="str">
        <f t="shared" si="60"/>
        <v>floripe012013</v>
      </c>
      <c r="B3865" s="16" t="s">
        <v>1500</v>
      </c>
      <c r="C3865" s="16">
        <v>2013</v>
      </c>
      <c r="D3865" s="16">
        <v>134</v>
      </c>
      <c r="E3865" s="16">
        <v>403</v>
      </c>
      <c r="F3865" s="16">
        <v>44</v>
      </c>
      <c r="G3865" s="16">
        <v>89</v>
      </c>
      <c r="H3865" s="16">
        <v>17</v>
      </c>
      <c r="I3865" s="16">
        <v>0</v>
      </c>
      <c r="J3865" s="16">
        <v>9</v>
      </c>
      <c r="K3865" s="16">
        <v>44</v>
      </c>
      <c r="L3865" s="16">
        <v>15</v>
      </c>
      <c r="M3865" s="16">
        <v>6</v>
      </c>
      <c r="N3865" s="16">
        <v>33</v>
      </c>
      <c r="O3865" s="16">
        <v>115</v>
      </c>
      <c r="P3865" s="13" t="str">
        <f>IFERROR(VLOOKUP($A3865,'Fielding Data'!$A:$H,MATCH(P$1,'Fielding Data'!$A$1:$H$1,0),0),"Other")</f>
        <v>SS</v>
      </c>
      <c r="Q3865" s="13">
        <f>IFERROR(VLOOKUP($A3865,'Fielding Data'!$A:$H,MATCH(Q$1,'Fielding Data'!$A$1:$H$1,0),0),"Other")</f>
        <v>245</v>
      </c>
      <c r="R3865" s="13">
        <f>IFERROR(VLOOKUP($A3865,'Fielding Data'!$A:$H,MATCH(R$1,'Fielding Data'!$A$1:$H$1,0),0),"Other")</f>
        <v>401</v>
      </c>
      <c r="S3865" s="13">
        <f>IFERROR(VLOOKUP($A3865,'Fielding Data'!$A:$H,MATCH(S$1,'Fielding Data'!$A$1:$H$1,0),0),"Other")</f>
        <v>18</v>
      </c>
      <c r="T3865" s="13">
        <f>IFERROR(VLOOKUP($A3865,'Fielding Data'!$A:$H,MATCH(T$1,'Fielding Data'!$A$1:$H$1,0),0),"Other")</f>
        <v>101</v>
      </c>
      <c r="U3865" s="13">
        <f>SUMIFS('Fielding Data'!E:E,'Fielding Data'!$A:$A,'Hitting Data'!$A3865)</f>
        <v>245</v>
      </c>
      <c r="V3865" s="13">
        <f>SUMIFS('Fielding Data'!F:F,'Fielding Data'!$A:$A,'Hitting Data'!$A3865)</f>
        <v>401</v>
      </c>
      <c r="W3865" s="13">
        <f>SUMIFS('Fielding Data'!G:G,'Fielding Data'!$A:$A,'Hitting Data'!$A3865)</f>
        <v>18</v>
      </c>
      <c r="X3865" s="13">
        <f>SUMIFS('Fielding Data'!H:H,'Fielding Data'!$A:$A,'Hitting Data'!$A3865)</f>
        <v>101</v>
      </c>
    </row>
    <row r="3866" spans="1:24" x14ac:dyDescent="0.3">
      <c r="A3866" s="13" t="str">
        <f t="shared" si="60"/>
        <v>flowety012013</v>
      </c>
      <c r="B3866" s="16" t="s">
        <v>1086</v>
      </c>
      <c r="C3866" s="16">
        <v>2013</v>
      </c>
      <c r="D3866" s="16">
        <v>84</v>
      </c>
      <c r="E3866" s="16">
        <v>256</v>
      </c>
      <c r="F3866" s="16">
        <v>24</v>
      </c>
      <c r="G3866" s="16">
        <v>50</v>
      </c>
      <c r="H3866" s="16">
        <v>11</v>
      </c>
      <c r="I3866" s="16">
        <v>0</v>
      </c>
      <c r="J3866" s="16">
        <v>10</v>
      </c>
      <c r="K3866" s="16">
        <v>24</v>
      </c>
      <c r="L3866" s="16">
        <v>0</v>
      </c>
      <c r="M3866" s="16">
        <v>1</v>
      </c>
      <c r="N3866" s="16">
        <v>14</v>
      </c>
      <c r="O3866" s="16">
        <v>94</v>
      </c>
      <c r="P3866" s="13" t="str">
        <f>IFERROR(VLOOKUP($A3866,'Fielding Data'!$A:$H,MATCH(P$1,'Fielding Data'!$A$1:$H$1,0),0),"Other")</f>
        <v>C</v>
      </c>
      <c r="Q3866" s="13">
        <f>IFERROR(VLOOKUP($A3866,'Fielding Data'!$A:$H,MATCH(Q$1,'Fielding Data'!$A$1:$H$1,0),0),"Other")</f>
        <v>640</v>
      </c>
      <c r="R3866" s="13">
        <f>IFERROR(VLOOKUP($A3866,'Fielding Data'!$A:$H,MATCH(R$1,'Fielding Data'!$A$1:$H$1,0),0),"Other")</f>
        <v>42</v>
      </c>
      <c r="S3866" s="13">
        <f>IFERROR(VLOOKUP($A3866,'Fielding Data'!$A:$H,MATCH(S$1,'Fielding Data'!$A$1:$H$1,0),0),"Other")</f>
        <v>4</v>
      </c>
      <c r="T3866" s="13">
        <f>IFERROR(VLOOKUP($A3866,'Fielding Data'!$A:$H,MATCH(T$1,'Fielding Data'!$A$1:$H$1,0),0),"Other")</f>
        <v>4</v>
      </c>
      <c r="U3866" s="13">
        <f>SUMIFS('Fielding Data'!E:E,'Fielding Data'!$A:$A,'Hitting Data'!$A3866)</f>
        <v>640</v>
      </c>
      <c r="V3866" s="13">
        <f>SUMIFS('Fielding Data'!F:F,'Fielding Data'!$A:$A,'Hitting Data'!$A3866)</f>
        <v>42</v>
      </c>
      <c r="W3866" s="13">
        <f>SUMIFS('Fielding Data'!G:G,'Fielding Data'!$A:$A,'Hitting Data'!$A3866)</f>
        <v>4</v>
      </c>
      <c r="X3866" s="13">
        <f>SUMIFS('Fielding Data'!H:H,'Fielding Data'!$A:$A,'Hitting Data'!$A3866)</f>
        <v>4</v>
      </c>
    </row>
    <row r="3867" spans="1:24" x14ac:dyDescent="0.3">
      <c r="A3867" s="13" t="str">
        <f t="shared" si="60"/>
        <v>floydga012013</v>
      </c>
      <c r="B3867" s="16" t="s">
        <v>440</v>
      </c>
      <c r="C3867" s="16">
        <v>2013</v>
      </c>
      <c r="D3867" s="16">
        <v>5</v>
      </c>
      <c r="E3867" s="16">
        <v>2</v>
      </c>
      <c r="F3867" s="16">
        <v>0</v>
      </c>
      <c r="G3867" s="16">
        <v>0</v>
      </c>
      <c r="H3867" s="16">
        <v>0</v>
      </c>
      <c r="I3867" s="16">
        <v>0</v>
      </c>
      <c r="J3867" s="16">
        <v>0</v>
      </c>
      <c r="K3867" s="16">
        <v>0</v>
      </c>
      <c r="L3867" s="16">
        <v>0</v>
      </c>
      <c r="M3867" s="16">
        <v>0</v>
      </c>
      <c r="N3867" s="16">
        <v>0</v>
      </c>
      <c r="O3867" s="16">
        <v>2</v>
      </c>
      <c r="P3867" s="13" t="str">
        <f>IFERROR(VLOOKUP($A3867,'Fielding Data'!$A:$H,MATCH(P$1,'Fielding Data'!$A$1:$H$1,0),0),"Other")</f>
        <v>P</v>
      </c>
      <c r="Q3867" s="13">
        <f>IFERROR(VLOOKUP($A3867,'Fielding Data'!$A:$H,MATCH(Q$1,'Fielding Data'!$A$1:$H$1,0),0),"Other")</f>
        <v>2</v>
      </c>
      <c r="R3867" s="13">
        <f>IFERROR(VLOOKUP($A3867,'Fielding Data'!$A:$H,MATCH(R$1,'Fielding Data'!$A$1:$H$1,0),0),"Other")</f>
        <v>6</v>
      </c>
      <c r="S3867" s="13">
        <f>IFERROR(VLOOKUP($A3867,'Fielding Data'!$A:$H,MATCH(S$1,'Fielding Data'!$A$1:$H$1,0),0),"Other")</f>
        <v>0</v>
      </c>
      <c r="T3867" s="13">
        <f>IFERROR(VLOOKUP($A3867,'Fielding Data'!$A:$H,MATCH(T$1,'Fielding Data'!$A$1:$H$1,0),0),"Other")</f>
        <v>1</v>
      </c>
      <c r="U3867" s="13">
        <f>SUMIFS('Fielding Data'!E:E,'Fielding Data'!$A:$A,'Hitting Data'!$A3867)</f>
        <v>2</v>
      </c>
      <c r="V3867" s="13">
        <f>SUMIFS('Fielding Data'!F:F,'Fielding Data'!$A:$A,'Hitting Data'!$A3867)</f>
        <v>6</v>
      </c>
      <c r="W3867" s="13">
        <f>SUMIFS('Fielding Data'!G:G,'Fielding Data'!$A:$A,'Hitting Data'!$A3867)</f>
        <v>0</v>
      </c>
      <c r="X3867" s="13">
        <f>SUMIFS('Fielding Data'!H:H,'Fielding Data'!$A:$A,'Hitting Data'!$A3867)</f>
        <v>1</v>
      </c>
    </row>
    <row r="3868" spans="1:24" x14ac:dyDescent="0.3">
      <c r="A3868" s="13" t="str">
        <f t="shared" si="60"/>
        <v>flynnbr012013</v>
      </c>
      <c r="B3868" s="16" t="s">
        <v>1931</v>
      </c>
      <c r="C3868" s="16">
        <v>2013</v>
      </c>
      <c r="D3868" s="16">
        <v>4</v>
      </c>
      <c r="E3868" s="16">
        <v>5</v>
      </c>
      <c r="F3868" s="16">
        <v>0</v>
      </c>
      <c r="G3868" s="16">
        <v>2</v>
      </c>
      <c r="H3868" s="16">
        <v>0</v>
      </c>
      <c r="I3868" s="16">
        <v>0</v>
      </c>
      <c r="J3868" s="16">
        <v>0</v>
      </c>
      <c r="K3868" s="16">
        <v>0</v>
      </c>
      <c r="L3868" s="16">
        <v>0</v>
      </c>
      <c r="M3868" s="16">
        <v>0</v>
      </c>
      <c r="N3868" s="16">
        <v>0</v>
      </c>
      <c r="O3868" s="16">
        <v>2</v>
      </c>
      <c r="P3868" s="13" t="str">
        <f>IFERROR(VLOOKUP($A3868,'Fielding Data'!$A:$H,MATCH(P$1,'Fielding Data'!$A$1:$H$1,0),0),"Other")</f>
        <v>P</v>
      </c>
      <c r="Q3868" s="13">
        <f>IFERROR(VLOOKUP($A3868,'Fielding Data'!$A:$H,MATCH(Q$1,'Fielding Data'!$A$1:$H$1,0),0),"Other")</f>
        <v>0</v>
      </c>
      <c r="R3868" s="13">
        <f>IFERROR(VLOOKUP($A3868,'Fielding Data'!$A:$H,MATCH(R$1,'Fielding Data'!$A$1:$H$1,0),0),"Other")</f>
        <v>1</v>
      </c>
      <c r="S3868" s="13">
        <f>IFERROR(VLOOKUP($A3868,'Fielding Data'!$A:$H,MATCH(S$1,'Fielding Data'!$A$1:$H$1,0),0),"Other")</f>
        <v>0</v>
      </c>
      <c r="T3868" s="13">
        <f>IFERROR(VLOOKUP($A3868,'Fielding Data'!$A:$H,MATCH(T$1,'Fielding Data'!$A$1:$H$1,0),0),"Other")</f>
        <v>0</v>
      </c>
      <c r="U3868" s="13">
        <f>SUMIFS('Fielding Data'!E:E,'Fielding Data'!$A:$A,'Hitting Data'!$A3868)</f>
        <v>0</v>
      </c>
      <c r="V3868" s="13">
        <f>SUMIFS('Fielding Data'!F:F,'Fielding Data'!$A:$A,'Hitting Data'!$A3868)</f>
        <v>1</v>
      </c>
      <c r="W3868" s="13">
        <f>SUMIFS('Fielding Data'!G:G,'Fielding Data'!$A:$A,'Hitting Data'!$A3868)</f>
        <v>0</v>
      </c>
      <c r="X3868" s="13">
        <f>SUMIFS('Fielding Data'!H:H,'Fielding Data'!$A:$A,'Hitting Data'!$A3868)</f>
        <v>0</v>
      </c>
    </row>
    <row r="3869" spans="1:24" x14ac:dyDescent="0.3">
      <c r="A3869" s="13" t="str">
        <f t="shared" si="60"/>
        <v>fontwi012013</v>
      </c>
      <c r="B3869" s="16" t="s">
        <v>1715</v>
      </c>
      <c r="C3869" s="16">
        <v>2013</v>
      </c>
      <c r="D3869" s="16">
        <v>2</v>
      </c>
      <c r="E3869" s="16">
        <v>0</v>
      </c>
      <c r="F3869" s="16">
        <v>0</v>
      </c>
      <c r="G3869" s="16">
        <v>0</v>
      </c>
      <c r="H3869" s="16">
        <v>0</v>
      </c>
      <c r="I3869" s="16">
        <v>0</v>
      </c>
      <c r="J3869" s="16">
        <v>0</v>
      </c>
      <c r="K3869" s="16">
        <v>0</v>
      </c>
      <c r="L3869" s="16">
        <v>0</v>
      </c>
      <c r="M3869" s="16">
        <v>0</v>
      </c>
      <c r="N3869" s="16">
        <v>0</v>
      </c>
      <c r="O3869" s="16">
        <v>0</v>
      </c>
      <c r="P3869" s="13" t="str">
        <f>IFERROR(VLOOKUP($A3869,'Fielding Data'!$A:$H,MATCH(P$1,'Fielding Data'!$A$1:$H$1,0),0),"Other")</f>
        <v>P</v>
      </c>
      <c r="Q3869" s="13">
        <f>IFERROR(VLOOKUP($A3869,'Fielding Data'!$A:$H,MATCH(Q$1,'Fielding Data'!$A$1:$H$1,0),0),"Other")</f>
        <v>0</v>
      </c>
      <c r="R3869" s="13">
        <f>IFERROR(VLOOKUP($A3869,'Fielding Data'!$A:$H,MATCH(R$1,'Fielding Data'!$A$1:$H$1,0),0),"Other")</f>
        <v>0</v>
      </c>
      <c r="S3869" s="13">
        <f>IFERROR(VLOOKUP($A3869,'Fielding Data'!$A:$H,MATCH(S$1,'Fielding Data'!$A$1:$H$1,0),0),"Other")</f>
        <v>0</v>
      </c>
      <c r="T3869" s="13">
        <f>IFERROR(VLOOKUP($A3869,'Fielding Data'!$A:$H,MATCH(T$1,'Fielding Data'!$A$1:$H$1,0),0),"Other")</f>
        <v>0</v>
      </c>
      <c r="U3869" s="13">
        <f>SUMIFS('Fielding Data'!E:E,'Fielding Data'!$A:$A,'Hitting Data'!$A3869)</f>
        <v>0</v>
      </c>
      <c r="V3869" s="13">
        <f>SUMIFS('Fielding Data'!F:F,'Fielding Data'!$A:$A,'Hitting Data'!$A3869)</f>
        <v>0</v>
      </c>
      <c r="W3869" s="13">
        <f>SUMIFS('Fielding Data'!G:G,'Fielding Data'!$A:$A,'Hitting Data'!$A3869)</f>
        <v>0</v>
      </c>
      <c r="X3869" s="13">
        <f>SUMIFS('Fielding Data'!H:H,'Fielding Data'!$A:$A,'Hitting Data'!$A3869)</f>
        <v>0</v>
      </c>
    </row>
    <row r="3870" spans="1:24" x14ac:dyDescent="0.3">
      <c r="A3870" s="13" t="str">
        <f t="shared" si="60"/>
        <v>forsylo012013</v>
      </c>
      <c r="B3870" s="16" t="s">
        <v>1501</v>
      </c>
      <c r="C3870" s="16">
        <v>2013</v>
      </c>
      <c r="D3870" s="16">
        <v>75</v>
      </c>
      <c r="E3870" s="16">
        <v>220</v>
      </c>
      <c r="F3870" s="16">
        <v>22</v>
      </c>
      <c r="G3870" s="16">
        <v>47</v>
      </c>
      <c r="H3870" s="16">
        <v>6</v>
      </c>
      <c r="I3870" s="16">
        <v>1</v>
      </c>
      <c r="J3870" s="16">
        <v>6</v>
      </c>
      <c r="K3870" s="16">
        <v>19</v>
      </c>
      <c r="L3870" s="16">
        <v>6</v>
      </c>
      <c r="M3870" s="16">
        <v>1</v>
      </c>
      <c r="N3870" s="16">
        <v>19</v>
      </c>
      <c r="O3870" s="16">
        <v>54</v>
      </c>
      <c r="P3870" s="13" t="str">
        <f>IFERROR(VLOOKUP($A3870,'Fielding Data'!$A:$H,MATCH(P$1,'Fielding Data'!$A$1:$H$1,0),0),"Other")</f>
        <v>2B</v>
      </c>
      <c r="Q3870" s="13">
        <f>IFERROR(VLOOKUP($A3870,'Fielding Data'!$A:$H,MATCH(Q$1,'Fielding Data'!$A$1:$H$1,0),0),"Other")</f>
        <v>59</v>
      </c>
      <c r="R3870" s="13">
        <f>IFERROR(VLOOKUP($A3870,'Fielding Data'!$A:$H,MATCH(R$1,'Fielding Data'!$A$1:$H$1,0),0),"Other")</f>
        <v>99</v>
      </c>
      <c r="S3870" s="13">
        <f>IFERROR(VLOOKUP($A3870,'Fielding Data'!$A:$H,MATCH(S$1,'Fielding Data'!$A$1:$H$1,0),0),"Other")</f>
        <v>2</v>
      </c>
      <c r="T3870" s="13">
        <f>IFERROR(VLOOKUP($A3870,'Fielding Data'!$A:$H,MATCH(T$1,'Fielding Data'!$A$1:$H$1,0),0),"Other")</f>
        <v>21</v>
      </c>
      <c r="U3870" s="13">
        <f>SUMIFS('Fielding Data'!E:E,'Fielding Data'!$A:$A,'Hitting Data'!$A3870)</f>
        <v>90</v>
      </c>
      <c r="V3870" s="13">
        <f>SUMIFS('Fielding Data'!F:F,'Fielding Data'!$A:$A,'Hitting Data'!$A3870)</f>
        <v>147</v>
      </c>
      <c r="W3870" s="13">
        <f>SUMIFS('Fielding Data'!G:G,'Fielding Data'!$A:$A,'Hitting Data'!$A3870)</f>
        <v>5</v>
      </c>
      <c r="X3870" s="13">
        <f>SUMIFS('Fielding Data'!H:H,'Fielding Data'!$A:$A,'Hitting Data'!$A3870)</f>
        <v>25</v>
      </c>
    </row>
    <row r="3871" spans="1:24" x14ac:dyDescent="0.3">
      <c r="A3871" s="13" t="str">
        <f t="shared" si="60"/>
        <v>fowlede012013</v>
      </c>
      <c r="B3871" s="16" t="s">
        <v>920</v>
      </c>
      <c r="C3871" s="16">
        <v>2013</v>
      </c>
      <c r="D3871" s="16">
        <v>119</v>
      </c>
      <c r="E3871" s="16">
        <v>415</v>
      </c>
      <c r="F3871" s="16">
        <v>71</v>
      </c>
      <c r="G3871" s="16">
        <v>109</v>
      </c>
      <c r="H3871" s="16">
        <v>18</v>
      </c>
      <c r="I3871" s="16">
        <v>3</v>
      </c>
      <c r="J3871" s="16">
        <v>12</v>
      </c>
      <c r="K3871" s="16">
        <v>42</v>
      </c>
      <c r="L3871" s="16">
        <v>19</v>
      </c>
      <c r="M3871" s="16">
        <v>9</v>
      </c>
      <c r="N3871" s="16">
        <v>65</v>
      </c>
      <c r="O3871" s="16">
        <v>105</v>
      </c>
      <c r="P3871" s="13" t="str">
        <f>IFERROR(VLOOKUP($A3871,'Fielding Data'!$A:$H,MATCH(P$1,'Fielding Data'!$A$1:$H$1,0),0),"Other")</f>
        <v>CF</v>
      </c>
      <c r="Q3871" s="13">
        <f>IFERROR(VLOOKUP($A3871,'Fielding Data'!$A:$H,MATCH(Q$1,'Fielding Data'!$A$1:$H$1,0),0),"Other")</f>
        <v>0</v>
      </c>
      <c r="R3871" s="13">
        <f>IFERROR(VLOOKUP($A3871,'Fielding Data'!$A:$H,MATCH(R$1,'Fielding Data'!$A$1:$H$1,0),0),"Other")</f>
        <v>0</v>
      </c>
      <c r="S3871" s="13">
        <f>IFERROR(VLOOKUP($A3871,'Fielding Data'!$A:$H,MATCH(S$1,'Fielding Data'!$A$1:$H$1,0),0),"Other")</f>
        <v>0</v>
      </c>
      <c r="T3871" s="13">
        <f>IFERROR(VLOOKUP($A3871,'Fielding Data'!$A:$H,MATCH(T$1,'Fielding Data'!$A$1:$H$1,0),0),"Other")</f>
        <v>0</v>
      </c>
      <c r="U3871" s="13">
        <f>SUMIFS('Fielding Data'!E:E,'Fielding Data'!$A:$A,'Hitting Data'!$A3871)</f>
        <v>231</v>
      </c>
      <c r="V3871" s="13">
        <f>SUMIFS('Fielding Data'!F:F,'Fielding Data'!$A:$A,'Hitting Data'!$A3871)</f>
        <v>3</v>
      </c>
      <c r="W3871" s="13">
        <f>SUMIFS('Fielding Data'!G:G,'Fielding Data'!$A:$A,'Hitting Data'!$A3871)</f>
        <v>3</v>
      </c>
      <c r="X3871" s="13">
        <f>SUMIFS('Fielding Data'!H:H,'Fielding Data'!$A:$A,'Hitting Data'!$A3871)</f>
        <v>2</v>
      </c>
    </row>
    <row r="3872" spans="1:24" x14ac:dyDescent="0.3">
      <c r="A3872" s="13" t="str">
        <f t="shared" si="60"/>
        <v>francbe012013</v>
      </c>
      <c r="B3872" s="16" t="s">
        <v>787</v>
      </c>
      <c r="C3872" s="16">
        <v>2013</v>
      </c>
      <c r="D3872" s="16">
        <v>21</v>
      </c>
      <c r="E3872" s="16">
        <v>44</v>
      </c>
      <c r="F3872" s="16">
        <v>4</v>
      </c>
      <c r="G3872" s="16">
        <v>5</v>
      </c>
      <c r="H3872" s="16">
        <v>0</v>
      </c>
      <c r="I3872" s="16">
        <v>0</v>
      </c>
      <c r="J3872" s="16">
        <v>1</v>
      </c>
      <c r="K3872" s="16">
        <v>1</v>
      </c>
      <c r="L3872" s="16">
        <v>0</v>
      </c>
      <c r="M3872" s="16">
        <v>0</v>
      </c>
      <c r="N3872" s="16">
        <v>5</v>
      </c>
      <c r="O3872" s="16">
        <v>11</v>
      </c>
      <c r="P3872" s="13" t="str">
        <f>IFERROR(VLOOKUP($A3872,'Fielding Data'!$A:$H,MATCH(P$1,'Fielding Data'!$A$1:$H$1,0),0),"Other")</f>
        <v>LF</v>
      </c>
      <c r="Q3872" s="13">
        <f>IFERROR(VLOOKUP($A3872,'Fielding Data'!$A:$H,MATCH(Q$1,'Fielding Data'!$A$1:$H$1,0),0),"Other")</f>
        <v>0</v>
      </c>
      <c r="R3872" s="13">
        <f>IFERROR(VLOOKUP($A3872,'Fielding Data'!$A:$H,MATCH(R$1,'Fielding Data'!$A$1:$H$1,0),0),"Other")</f>
        <v>0</v>
      </c>
      <c r="S3872" s="13">
        <f>IFERROR(VLOOKUP($A3872,'Fielding Data'!$A:$H,MATCH(S$1,'Fielding Data'!$A$1:$H$1,0),0),"Other")</f>
        <v>0</v>
      </c>
      <c r="T3872" s="13">
        <f>IFERROR(VLOOKUP($A3872,'Fielding Data'!$A:$H,MATCH(T$1,'Fielding Data'!$A$1:$H$1,0),0),"Other")</f>
        <v>0</v>
      </c>
      <c r="U3872" s="13">
        <f>SUMIFS('Fielding Data'!E:E,'Fielding Data'!$A:$A,'Hitting Data'!$A3872)</f>
        <v>8</v>
      </c>
      <c r="V3872" s="13">
        <f>SUMIFS('Fielding Data'!F:F,'Fielding Data'!$A:$A,'Hitting Data'!$A3872)</f>
        <v>0</v>
      </c>
      <c r="W3872" s="13">
        <f>SUMIFS('Fielding Data'!G:G,'Fielding Data'!$A:$A,'Hitting Data'!$A3872)</f>
        <v>0</v>
      </c>
      <c r="X3872" s="13">
        <f>SUMIFS('Fielding Data'!H:H,'Fielding Data'!$A:$A,'Hitting Data'!$A3872)</f>
        <v>0</v>
      </c>
    </row>
    <row r="3873" spans="1:24" x14ac:dyDescent="0.3">
      <c r="A3873" s="13" t="str">
        <f t="shared" si="60"/>
        <v>francfr012013</v>
      </c>
      <c r="B3873" s="16" t="s">
        <v>441</v>
      </c>
      <c r="C3873" s="16">
        <v>2013</v>
      </c>
      <c r="D3873" s="16">
        <v>8</v>
      </c>
      <c r="E3873" s="16">
        <v>0</v>
      </c>
      <c r="F3873" s="16">
        <v>0</v>
      </c>
      <c r="G3873" s="16">
        <v>0</v>
      </c>
      <c r="H3873" s="16">
        <v>0</v>
      </c>
      <c r="I3873" s="16">
        <v>0</v>
      </c>
      <c r="J3873" s="16">
        <v>0</v>
      </c>
      <c r="K3873" s="16">
        <v>0</v>
      </c>
      <c r="L3873" s="16">
        <v>0</v>
      </c>
      <c r="M3873" s="16">
        <v>0</v>
      </c>
      <c r="N3873" s="16">
        <v>0</v>
      </c>
      <c r="O3873" s="16">
        <v>0</v>
      </c>
      <c r="P3873" s="13" t="str">
        <f>IFERROR(VLOOKUP($A3873,'Fielding Data'!$A:$H,MATCH(P$1,'Fielding Data'!$A$1:$H$1,0),0),"Other")</f>
        <v>P</v>
      </c>
      <c r="Q3873" s="13">
        <f>IFERROR(VLOOKUP($A3873,'Fielding Data'!$A:$H,MATCH(Q$1,'Fielding Data'!$A$1:$H$1,0),0),"Other")</f>
        <v>0</v>
      </c>
      <c r="R3873" s="13">
        <f>IFERROR(VLOOKUP($A3873,'Fielding Data'!$A:$H,MATCH(R$1,'Fielding Data'!$A$1:$H$1,0),0),"Other")</f>
        <v>1</v>
      </c>
      <c r="S3873" s="13">
        <f>IFERROR(VLOOKUP($A3873,'Fielding Data'!$A:$H,MATCH(S$1,'Fielding Data'!$A$1:$H$1,0),0),"Other")</f>
        <v>0</v>
      </c>
      <c r="T3873" s="13">
        <f>IFERROR(VLOOKUP($A3873,'Fielding Data'!$A:$H,MATCH(T$1,'Fielding Data'!$A$1:$H$1,0),0),"Other")</f>
        <v>0</v>
      </c>
      <c r="U3873" s="13">
        <f>SUMIFS('Fielding Data'!E:E,'Fielding Data'!$A:$A,'Hitting Data'!$A3873)</f>
        <v>0</v>
      </c>
      <c r="V3873" s="13">
        <f>SUMIFS('Fielding Data'!F:F,'Fielding Data'!$A:$A,'Hitting Data'!$A3873)</f>
        <v>1</v>
      </c>
      <c r="W3873" s="13">
        <f>SUMIFS('Fielding Data'!G:G,'Fielding Data'!$A:$A,'Hitting Data'!$A3873)</f>
        <v>0</v>
      </c>
      <c r="X3873" s="13">
        <f>SUMIFS('Fielding Data'!H:H,'Fielding Data'!$A:$A,'Hitting Data'!$A3873)</f>
        <v>0</v>
      </c>
    </row>
    <row r="3874" spans="1:24" x14ac:dyDescent="0.3">
      <c r="A3874" s="13" t="str">
        <f t="shared" si="60"/>
        <v>francje012013</v>
      </c>
      <c r="B3874" s="16" t="s">
        <v>442</v>
      </c>
      <c r="C3874" s="16">
        <v>2013</v>
      </c>
      <c r="D3874" s="16">
        <v>23</v>
      </c>
      <c r="E3874" s="16">
        <v>14</v>
      </c>
      <c r="F3874" s="16">
        <v>0</v>
      </c>
      <c r="G3874" s="16">
        <v>1</v>
      </c>
      <c r="H3874" s="16">
        <v>1</v>
      </c>
      <c r="I3874" s="16">
        <v>0</v>
      </c>
      <c r="J3874" s="16">
        <v>0</v>
      </c>
      <c r="K3874" s="16">
        <v>1</v>
      </c>
      <c r="L3874" s="16">
        <v>0</v>
      </c>
      <c r="M3874" s="16">
        <v>0</v>
      </c>
      <c r="N3874" s="16">
        <v>2</v>
      </c>
      <c r="O3874" s="16">
        <v>3</v>
      </c>
      <c r="P3874" s="13" t="str">
        <f>IFERROR(VLOOKUP($A3874,'Fielding Data'!$A:$H,MATCH(P$1,'Fielding Data'!$A$1:$H$1,0),0),"Other")</f>
        <v>P</v>
      </c>
      <c r="Q3874" s="13">
        <f>IFERROR(VLOOKUP($A3874,'Fielding Data'!$A:$H,MATCH(Q$1,'Fielding Data'!$A$1:$H$1,0),0),"Other")</f>
        <v>6</v>
      </c>
      <c r="R3874" s="13">
        <f>IFERROR(VLOOKUP($A3874,'Fielding Data'!$A:$H,MATCH(R$1,'Fielding Data'!$A$1:$H$1,0),0),"Other")</f>
        <v>12</v>
      </c>
      <c r="S3874" s="13">
        <f>IFERROR(VLOOKUP($A3874,'Fielding Data'!$A:$H,MATCH(S$1,'Fielding Data'!$A$1:$H$1,0),0),"Other")</f>
        <v>0</v>
      </c>
      <c r="T3874" s="13">
        <f>IFERROR(VLOOKUP($A3874,'Fielding Data'!$A:$H,MATCH(T$1,'Fielding Data'!$A$1:$H$1,0),0),"Other")</f>
        <v>1</v>
      </c>
      <c r="U3874" s="13">
        <f>SUMIFS('Fielding Data'!E:E,'Fielding Data'!$A:$A,'Hitting Data'!$A3874)</f>
        <v>6</v>
      </c>
      <c r="V3874" s="13">
        <f>SUMIFS('Fielding Data'!F:F,'Fielding Data'!$A:$A,'Hitting Data'!$A3874)</f>
        <v>12</v>
      </c>
      <c r="W3874" s="13">
        <f>SUMIFS('Fielding Data'!G:G,'Fielding Data'!$A:$A,'Hitting Data'!$A3874)</f>
        <v>0</v>
      </c>
      <c r="X3874" s="13">
        <f>SUMIFS('Fielding Data'!H:H,'Fielding Data'!$A:$A,'Hitting Data'!$A3874)</f>
        <v>1</v>
      </c>
    </row>
    <row r="3875" spans="1:24" x14ac:dyDescent="0.3">
      <c r="A3875" s="13" t="str">
        <f t="shared" si="60"/>
        <v>frandke012013</v>
      </c>
      <c r="B3875" s="16" t="s">
        <v>645</v>
      </c>
      <c r="C3875" s="16">
        <v>2013</v>
      </c>
      <c r="D3875" s="16">
        <v>119</v>
      </c>
      <c r="E3875" s="16">
        <v>252</v>
      </c>
      <c r="F3875" s="16">
        <v>27</v>
      </c>
      <c r="G3875" s="16">
        <v>59</v>
      </c>
      <c r="H3875" s="16">
        <v>10</v>
      </c>
      <c r="I3875" s="16">
        <v>1</v>
      </c>
      <c r="J3875" s="16">
        <v>5</v>
      </c>
      <c r="K3875" s="16">
        <v>26</v>
      </c>
      <c r="L3875" s="16">
        <v>1</v>
      </c>
      <c r="M3875" s="16">
        <v>0</v>
      </c>
      <c r="N3875" s="16">
        <v>12</v>
      </c>
      <c r="O3875" s="16">
        <v>29</v>
      </c>
      <c r="P3875" s="13" t="str">
        <f>IFERROR(VLOOKUP($A3875,'Fielding Data'!$A:$H,MATCH(P$1,'Fielding Data'!$A$1:$H$1,0),0),"Other")</f>
        <v>1B</v>
      </c>
      <c r="Q3875" s="13">
        <f>IFERROR(VLOOKUP($A3875,'Fielding Data'!$A:$H,MATCH(Q$1,'Fielding Data'!$A$1:$H$1,0),0),"Other")</f>
        <v>256</v>
      </c>
      <c r="R3875" s="13">
        <f>IFERROR(VLOOKUP($A3875,'Fielding Data'!$A:$H,MATCH(R$1,'Fielding Data'!$A$1:$H$1,0),0),"Other")</f>
        <v>16</v>
      </c>
      <c r="S3875" s="13">
        <f>IFERROR(VLOOKUP($A3875,'Fielding Data'!$A:$H,MATCH(S$1,'Fielding Data'!$A$1:$H$1,0),0),"Other")</f>
        <v>1</v>
      </c>
      <c r="T3875" s="13">
        <f>IFERROR(VLOOKUP($A3875,'Fielding Data'!$A:$H,MATCH(T$1,'Fielding Data'!$A$1:$H$1,0),0),"Other")</f>
        <v>18</v>
      </c>
      <c r="U3875" s="13">
        <f>SUMIFS('Fielding Data'!E:E,'Fielding Data'!$A:$A,'Hitting Data'!$A3875)</f>
        <v>296</v>
      </c>
      <c r="V3875" s="13">
        <f>SUMIFS('Fielding Data'!F:F,'Fielding Data'!$A:$A,'Hitting Data'!$A3875)</f>
        <v>63</v>
      </c>
      <c r="W3875" s="13">
        <f>SUMIFS('Fielding Data'!G:G,'Fielding Data'!$A:$A,'Hitting Data'!$A3875)</f>
        <v>4</v>
      </c>
      <c r="X3875" s="13">
        <f>SUMIFS('Fielding Data'!H:H,'Fielding Data'!$A:$A,'Hitting Data'!$A3875)</f>
        <v>31</v>
      </c>
    </row>
    <row r="3876" spans="1:24" x14ac:dyDescent="0.3">
      <c r="A3876" s="13" t="str">
        <f t="shared" si="60"/>
        <v>frankni012013</v>
      </c>
      <c r="B3876" s="16" t="s">
        <v>1932</v>
      </c>
      <c r="C3876" s="16">
        <v>2013</v>
      </c>
      <c r="D3876" s="16">
        <v>102</v>
      </c>
      <c r="E3876" s="16">
        <v>369</v>
      </c>
      <c r="F3876" s="16">
        <v>38</v>
      </c>
      <c r="G3876" s="16">
        <v>83</v>
      </c>
      <c r="H3876" s="16">
        <v>20</v>
      </c>
      <c r="I3876" s="16">
        <v>1</v>
      </c>
      <c r="J3876" s="16">
        <v>12</v>
      </c>
      <c r="K3876" s="16">
        <v>45</v>
      </c>
      <c r="L3876" s="16">
        <v>6</v>
      </c>
      <c r="M3876" s="16">
        <v>1</v>
      </c>
      <c r="N3876" s="16">
        <v>42</v>
      </c>
      <c r="O3876" s="16">
        <v>113</v>
      </c>
      <c r="P3876" s="13" t="str">
        <f>IFERROR(VLOOKUP($A3876,'Fielding Data'!$A:$H,MATCH(P$1,'Fielding Data'!$A$1:$H$1,0),0),"Other")</f>
        <v>2B</v>
      </c>
      <c r="Q3876" s="13">
        <f>IFERROR(VLOOKUP($A3876,'Fielding Data'!$A:$H,MATCH(Q$1,'Fielding Data'!$A$1:$H$1,0),0),"Other")</f>
        <v>139</v>
      </c>
      <c r="R3876" s="13">
        <f>IFERROR(VLOOKUP($A3876,'Fielding Data'!$A:$H,MATCH(R$1,'Fielding Data'!$A$1:$H$1,0),0),"Other")</f>
        <v>326</v>
      </c>
      <c r="S3876" s="13">
        <f>IFERROR(VLOOKUP($A3876,'Fielding Data'!$A:$H,MATCH(S$1,'Fielding Data'!$A$1:$H$1,0),0),"Other")</f>
        <v>12</v>
      </c>
      <c r="T3876" s="13">
        <f>IFERROR(VLOOKUP($A3876,'Fielding Data'!$A:$H,MATCH(T$1,'Fielding Data'!$A$1:$H$1,0),0),"Other")</f>
        <v>64</v>
      </c>
      <c r="U3876" s="13">
        <f>SUMIFS('Fielding Data'!E:E,'Fielding Data'!$A:$A,'Hitting Data'!$A3876)</f>
        <v>143</v>
      </c>
      <c r="V3876" s="13">
        <f>SUMIFS('Fielding Data'!F:F,'Fielding Data'!$A:$A,'Hitting Data'!$A3876)</f>
        <v>336</v>
      </c>
      <c r="W3876" s="13">
        <f>SUMIFS('Fielding Data'!G:G,'Fielding Data'!$A:$A,'Hitting Data'!$A3876)</f>
        <v>12</v>
      </c>
      <c r="X3876" s="13">
        <f>SUMIFS('Fielding Data'!H:H,'Fielding Data'!$A:$A,'Hitting Data'!$A3876)</f>
        <v>67</v>
      </c>
    </row>
    <row r="3877" spans="1:24" x14ac:dyDescent="0.3">
      <c r="A3877" s="13" t="str">
        <f t="shared" si="60"/>
        <v>frasoja012013</v>
      </c>
      <c r="B3877" s="16" t="s">
        <v>443</v>
      </c>
      <c r="C3877" s="16">
        <v>2013</v>
      </c>
      <c r="D3877" s="16">
        <v>61</v>
      </c>
      <c r="E3877" s="16">
        <v>0</v>
      </c>
      <c r="F3877" s="16">
        <v>0</v>
      </c>
      <c r="G3877" s="16">
        <v>0</v>
      </c>
      <c r="H3877" s="16">
        <v>0</v>
      </c>
      <c r="I3877" s="16">
        <v>0</v>
      </c>
      <c r="J3877" s="16">
        <v>0</v>
      </c>
      <c r="K3877" s="16">
        <v>0</v>
      </c>
      <c r="L3877" s="16">
        <v>0</v>
      </c>
      <c r="M3877" s="16">
        <v>0</v>
      </c>
      <c r="N3877" s="16">
        <v>0</v>
      </c>
      <c r="O3877" s="16">
        <v>0</v>
      </c>
      <c r="P3877" s="13" t="str">
        <f>IFERROR(VLOOKUP($A3877,'Fielding Data'!$A:$H,MATCH(P$1,'Fielding Data'!$A$1:$H$1,0),0),"Other")</f>
        <v>P</v>
      </c>
      <c r="Q3877" s="13">
        <f>IFERROR(VLOOKUP($A3877,'Fielding Data'!$A:$H,MATCH(Q$1,'Fielding Data'!$A$1:$H$1,0),0),"Other")</f>
        <v>3</v>
      </c>
      <c r="R3877" s="13">
        <f>IFERROR(VLOOKUP($A3877,'Fielding Data'!$A:$H,MATCH(R$1,'Fielding Data'!$A$1:$H$1,0),0),"Other")</f>
        <v>5</v>
      </c>
      <c r="S3877" s="13">
        <f>IFERROR(VLOOKUP($A3877,'Fielding Data'!$A:$H,MATCH(S$1,'Fielding Data'!$A$1:$H$1,0),0),"Other")</f>
        <v>1</v>
      </c>
      <c r="T3877" s="13">
        <f>IFERROR(VLOOKUP($A3877,'Fielding Data'!$A:$H,MATCH(T$1,'Fielding Data'!$A$1:$H$1,0),0),"Other")</f>
        <v>0</v>
      </c>
      <c r="U3877" s="13">
        <f>SUMIFS('Fielding Data'!E:E,'Fielding Data'!$A:$A,'Hitting Data'!$A3877)</f>
        <v>3</v>
      </c>
      <c r="V3877" s="13">
        <f>SUMIFS('Fielding Data'!F:F,'Fielding Data'!$A:$A,'Hitting Data'!$A3877)</f>
        <v>5</v>
      </c>
      <c r="W3877" s="13">
        <f>SUMIFS('Fielding Data'!G:G,'Fielding Data'!$A:$A,'Hitting Data'!$A3877)</f>
        <v>1</v>
      </c>
      <c r="X3877" s="13">
        <f>SUMIFS('Fielding Data'!H:H,'Fielding Data'!$A:$A,'Hitting Data'!$A3877)</f>
        <v>0</v>
      </c>
    </row>
    <row r="3878" spans="1:24" x14ac:dyDescent="0.3">
      <c r="A3878" s="13" t="str">
        <f t="shared" si="60"/>
        <v>frazito012013</v>
      </c>
      <c r="B3878" s="16" t="s">
        <v>1502</v>
      </c>
      <c r="C3878" s="16">
        <v>2013</v>
      </c>
      <c r="D3878" s="16">
        <v>150</v>
      </c>
      <c r="E3878" s="16">
        <v>531</v>
      </c>
      <c r="F3878" s="16">
        <v>63</v>
      </c>
      <c r="G3878" s="16">
        <v>124</v>
      </c>
      <c r="H3878" s="16">
        <v>29</v>
      </c>
      <c r="I3878" s="16">
        <v>3</v>
      </c>
      <c r="J3878" s="16">
        <v>19</v>
      </c>
      <c r="K3878" s="16">
        <v>73</v>
      </c>
      <c r="L3878" s="16">
        <v>6</v>
      </c>
      <c r="M3878" s="16">
        <v>5</v>
      </c>
      <c r="N3878" s="16">
        <v>50</v>
      </c>
      <c r="O3878" s="16">
        <v>125</v>
      </c>
      <c r="P3878" s="13" t="str">
        <f>IFERROR(VLOOKUP($A3878,'Fielding Data'!$A:$H,MATCH(P$1,'Fielding Data'!$A$1:$H$1,0),0),"Other")</f>
        <v>3B</v>
      </c>
      <c r="Q3878" s="13">
        <f>IFERROR(VLOOKUP($A3878,'Fielding Data'!$A:$H,MATCH(Q$1,'Fielding Data'!$A$1:$H$1,0),0),"Other")</f>
        <v>86</v>
      </c>
      <c r="R3878" s="13">
        <f>IFERROR(VLOOKUP($A3878,'Fielding Data'!$A:$H,MATCH(R$1,'Fielding Data'!$A$1:$H$1,0),0),"Other")</f>
        <v>241</v>
      </c>
      <c r="S3878" s="13">
        <f>IFERROR(VLOOKUP($A3878,'Fielding Data'!$A:$H,MATCH(S$1,'Fielding Data'!$A$1:$H$1,0),0),"Other")</f>
        <v>10</v>
      </c>
      <c r="T3878" s="13">
        <f>IFERROR(VLOOKUP($A3878,'Fielding Data'!$A:$H,MATCH(T$1,'Fielding Data'!$A$1:$H$1,0),0),"Other")</f>
        <v>27</v>
      </c>
      <c r="U3878" s="13">
        <f>SUMIFS('Fielding Data'!E:E,'Fielding Data'!$A:$A,'Hitting Data'!$A3878)</f>
        <v>86</v>
      </c>
      <c r="V3878" s="13">
        <f>SUMIFS('Fielding Data'!F:F,'Fielding Data'!$A:$A,'Hitting Data'!$A3878)</f>
        <v>241</v>
      </c>
      <c r="W3878" s="13">
        <f>SUMIFS('Fielding Data'!G:G,'Fielding Data'!$A:$A,'Hitting Data'!$A3878)</f>
        <v>10</v>
      </c>
      <c r="X3878" s="13">
        <f>SUMIFS('Fielding Data'!H:H,'Fielding Data'!$A:$A,'Hitting Data'!$A3878)</f>
        <v>27</v>
      </c>
    </row>
    <row r="3879" spans="1:24" x14ac:dyDescent="0.3">
      <c r="A3879" s="13" t="str">
        <f t="shared" si="60"/>
        <v>freemfr012013</v>
      </c>
      <c r="B3879" s="16" t="s">
        <v>1282</v>
      </c>
      <c r="C3879" s="16">
        <v>2013</v>
      </c>
      <c r="D3879" s="16">
        <v>147</v>
      </c>
      <c r="E3879" s="16">
        <v>551</v>
      </c>
      <c r="F3879" s="16">
        <v>89</v>
      </c>
      <c r="G3879" s="16">
        <v>176</v>
      </c>
      <c r="H3879" s="16">
        <v>27</v>
      </c>
      <c r="I3879" s="16">
        <v>2</v>
      </c>
      <c r="J3879" s="16">
        <v>23</v>
      </c>
      <c r="K3879" s="16">
        <v>109</v>
      </c>
      <c r="L3879" s="16">
        <v>1</v>
      </c>
      <c r="M3879" s="16">
        <v>0</v>
      </c>
      <c r="N3879" s="16">
        <v>66</v>
      </c>
      <c r="O3879" s="16">
        <v>121</v>
      </c>
      <c r="P3879" s="13" t="str">
        <f>IFERROR(VLOOKUP($A3879,'Fielding Data'!$A:$H,MATCH(P$1,'Fielding Data'!$A$1:$H$1,0),0),"Other")</f>
        <v>1B</v>
      </c>
      <c r="Q3879" s="13">
        <f>IFERROR(VLOOKUP($A3879,'Fielding Data'!$A:$H,MATCH(Q$1,'Fielding Data'!$A$1:$H$1,0),0),"Other")</f>
        <v>1228</v>
      </c>
      <c r="R3879" s="13">
        <f>IFERROR(VLOOKUP($A3879,'Fielding Data'!$A:$H,MATCH(R$1,'Fielding Data'!$A$1:$H$1,0),0),"Other")</f>
        <v>107</v>
      </c>
      <c r="S3879" s="13">
        <f>IFERROR(VLOOKUP($A3879,'Fielding Data'!$A:$H,MATCH(S$1,'Fielding Data'!$A$1:$H$1,0),0),"Other")</f>
        <v>10</v>
      </c>
      <c r="T3879" s="13">
        <f>IFERROR(VLOOKUP($A3879,'Fielding Data'!$A:$H,MATCH(T$1,'Fielding Data'!$A$1:$H$1,0),0),"Other")</f>
        <v>114</v>
      </c>
      <c r="U3879" s="13">
        <f>SUMIFS('Fielding Data'!E:E,'Fielding Data'!$A:$A,'Hitting Data'!$A3879)</f>
        <v>1228</v>
      </c>
      <c r="V3879" s="13">
        <f>SUMIFS('Fielding Data'!F:F,'Fielding Data'!$A:$A,'Hitting Data'!$A3879)</f>
        <v>107</v>
      </c>
      <c r="W3879" s="13">
        <f>SUMIFS('Fielding Data'!G:G,'Fielding Data'!$A:$A,'Hitting Data'!$A3879)</f>
        <v>10</v>
      </c>
      <c r="X3879" s="13">
        <f>SUMIFS('Fielding Data'!H:H,'Fielding Data'!$A:$A,'Hitting Data'!$A3879)</f>
        <v>114</v>
      </c>
    </row>
    <row r="3880" spans="1:24" x14ac:dyDescent="0.3">
      <c r="A3880" s="13" t="str">
        <f t="shared" si="60"/>
        <v>freemju022013</v>
      </c>
      <c r="B3880" s="16" t="s">
        <v>1933</v>
      </c>
      <c r="C3880" s="16">
        <v>2013</v>
      </c>
      <c r="D3880" s="16">
        <v>1</v>
      </c>
      <c r="E3880" s="16">
        <v>0</v>
      </c>
      <c r="F3880" s="16">
        <v>0</v>
      </c>
      <c r="G3880" s="16">
        <v>0</v>
      </c>
      <c r="H3880" s="16">
        <v>0</v>
      </c>
      <c r="I3880" s="16">
        <v>0</v>
      </c>
      <c r="J3880" s="16">
        <v>0</v>
      </c>
      <c r="K3880" s="16">
        <v>0</v>
      </c>
      <c r="L3880" s="16">
        <v>0</v>
      </c>
      <c r="M3880" s="16">
        <v>0</v>
      </c>
      <c r="N3880" s="16">
        <v>0</v>
      </c>
      <c r="O3880" s="16">
        <v>0</v>
      </c>
      <c r="P3880" s="13" t="str">
        <f>IFERROR(VLOOKUP($A3880,'Fielding Data'!$A:$H,MATCH(P$1,'Fielding Data'!$A$1:$H$1,0),0),"Other")</f>
        <v>P</v>
      </c>
      <c r="Q3880" s="13">
        <f>IFERROR(VLOOKUP($A3880,'Fielding Data'!$A:$H,MATCH(Q$1,'Fielding Data'!$A$1:$H$1,0),0),"Other")</f>
        <v>0</v>
      </c>
      <c r="R3880" s="13">
        <f>IFERROR(VLOOKUP($A3880,'Fielding Data'!$A:$H,MATCH(R$1,'Fielding Data'!$A$1:$H$1,0),0),"Other")</f>
        <v>0</v>
      </c>
      <c r="S3880" s="13">
        <f>IFERROR(VLOOKUP($A3880,'Fielding Data'!$A:$H,MATCH(S$1,'Fielding Data'!$A$1:$H$1,0),0),"Other")</f>
        <v>0</v>
      </c>
      <c r="T3880" s="13">
        <f>IFERROR(VLOOKUP($A3880,'Fielding Data'!$A:$H,MATCH(T$1,'Fielding Data'!$A$1:$H$1,0),0),"Other")</f>
        <v>0</v>
      </c>
      <c r="U3880" s="13">
        <f>SUMIFS('Fielding Data'!E:E,'Fielding Data'!$A:$A,'Hitting Data'!$A3880)</f>
        <v>0</v>
      </c>
      <c r="V3880" s="13">
        <f>SUMIFS('Fielding Data'!F:F,'Fielding Data'!$A:$A,'Hitting Data'!$A3880)</f>
        <v>0</v>
      </c>
      <c r="W3880" s="13">
        <f>SUMIFS('Fielding Data'!G:G,'Fielding Data'!$A:$A,'Hitting Data'!$A3880)</f>
        <v>0</v>
      </c>
      <c r="X3880" s="13">
        <f>SUMIFS('Fielding Data'!H:H,'Fielding Data'!$A:$A,'Hitting Data'!$A3880)</f>
        <v>0</v>
      </c>
    </row>
    <row r="3881" spans="1:24" x14ac:dyDescent="0.3">
      <c r="A3881" s="13" t="str">
        <f t="shared" si="60"/>
        <v>freemsa012013</v>
      </c>
      <c r="B3881" s="16" t="s">
        <v>1716</v>
      </c>
      <c r="C3881" s="16">
        <v>2013</v>
      </c>
      <c r="D3881" s="16">
        <v>13</v>
      </c>
      <c r="E3881" s="16">
        <v>0</v>
      </c>
      <c r="F3881" s="16">
        <v>0</v>
      </c>
      <c r="G3881" s="16">
        <v>0</v>
      </c>
      <c r="H3881" s="16">
        <v>0</v>
      </c>
      <c r="I3881" s="16">
        <v>0</v>
      </c>
      <c r="J3881" s="16">
        <v>0</v>
      </c>
      <c r="K3881" s="16">
        <v>0</v>
      </c>
      <c r="L3881" s="16">
        <v>0</v>
      </c>
      <c r="M3881" s="16">
        <v>0</v>
      </c>
      <c r="N3881" s="16">
        <v>0</v>
      </c>
      <c r="O3881" s="16">
        <v>0</v>
      </c>
      <c r="P3881" s="13" t="str">
        <f>IFERROR(VLOOKUP($A3881,'Fielding Data'!$A:$H,MATCH(P$1,'Fielding Data'!$A$1:$H$1,0),0),"Other")</f>
        <v>P</v>
      </c>
      <c r="Q3881" s="13">
        <f>IFERROR(VLOOKUP($A3881,'Fielding Data'!$A:$H,MATCH(Q$1,'Fielding Data'!$A$1:$H$1,0),0),"Other")</f>
        <v>0</v>
      </c>
      <c r="R3881" s="13">
        <f>IFERROR(VLOOKUP($A3881,'Fielding Data'!$A:$H,MATCH(R$1,'Fielding Data'!$A$1:$H$1,0),0),"Other")</f>
        <v>3</v>
      </c>
      <c r="S3881" s="13">
        <f>IFERROR(VLOOKUP($A3881,'Fielding Data'!$A:$H,MATCH(S$1,'Fielding Data'!$A$1:$H$1,0),0),"Other")</f>
        <v>1</v>
      </c>
      <c r="T3881" s="13">
        <f>IFERROR(VLOOKUP($A3881,'Fielding Data'!$A:$H,MATCH(T$1,'Fielding Data'!$A$1:$H$1,0),0),"Other")</f>
        <v>0</v>
      </c>
      <c r="U3881" s="13">
        <f>SUMIFS('Fielding Data'!E:E,'Fielding Data'!$A:$A,'Hitting Data'!$A3881)</f>
        <v>0</v>
      </c>
      <c r="V3881" s="13">
        <f>SUMIFS('Fielding Data'!F:F,'Fielding Data'!$A:$A,'Hitting Data'!$A3881)</f>
        <v>3</v>
      </c>
      <c r="W3881" s="13">
        <f>SUMIFS('Fielding Data'!G:G,'Fielding Data'!$A:$A,'Hitting Data'!$A3881)</f>
        <v>1</v>
      </c>
      <c r="X3881" s="13">
        <f>SUMIFS('Fielding Data'!H:H,'Fielding Data'!$A:$A,'Hitting Data'!$A3881)</f>
        <v>0</v>
      </c>
    </row>
    <row r="3882" spans="1:24" x14ac:dyDescent="0.3">
      <c r="A3882" s="13" t="str">
        <f t="shared" si="60"/>
        <v>freesda012013</v>
      </c>
      <c r="B3882" s="16" t="s">
        <v>1088</v>
      </c>
      <c r="C3882" s="16">
        <v>2013</v>
      </c>
      <c r="D3882" s="16">
        <v>138</v>
      </c>
      <c r="E3882" s="16">
        <v>462</v>
      </c>
      <c r="F3882" s="16">
        <v>53</v>
      </c>
      <c r="G3882" s="16">
        <v>121</v>
      </c>
      <c r="H3882" s="16">
        <v>26</v>
      </c>
      <c r="I3882" s="16">
        <v>1</v>
      </c>
      <c r="J3882" s="16">
        <v>9</v>
      </c>
      <c r="K3882" s="16">
        <v>60</v>
      </c>
      <c r="L3882" s="16">
        <v>1</v>
      </c>
      <c r="M3882" s="16">
        <v>2</v>
      </c>
      <c r="N3882" s="16">
        <v>47</v>
      </c>
      <c r="O3882" s="16">
        <v>106</v>
      </c>
      <c r="P3882" s="13" t="str">
        <f>IFERROR(VLOOKUP($A3882,'Fielding Data'!$A:$H,MATCH(P$1,'Fielding Data'!$A$1:$H$1,0),0),"Other")</f>
        <v>3B</v>
      </c>
      <c r="Q3882" s="13">
        <f>IFERROR(VLOOKUP($A3882,'Fielding Data'!$A:$H,MATCH(Q$1,'Fielding Data'!$A$1:$H$1,0),0),"Other")</f>
        <v>55</v>
      </c>
      <c r="R3882" s="13">
        <f>IFERROR(VLOOKUP($A3882,'Fielding Data'!$A:$H,MATCH(R$1,'Fielding Data'!$A$1:$H$1,0),0),"Other")</f>
        <v>190</v>
      </c>
      <c r="S3882" s="13">
        <f>IFERROR(VLOOKUP($A3882,'Fielding Data'!$A:$H,MATCH(S$1,'Fielding Data'!$A$1:$H$1,0),0),"Other")</f>
        <v>11</v>
      </c>
      <c r="T3882" s="13">
        <f>IFERROR(VLOOKUP($A3882,'Fielding Data'!$A:$H,MATCH(T$1,'Fielding Data'!$A$1:$H$1,0),0),"Other")</f>
        <v>21</v>
      </c>
      <c r="U3882" s="13">
        <f>SUMIFS('Fielding Data'!E:E,'Fielding Data'!$A:$A,'Hitting Data'!$A3882)</f>
        <v>55</v>
      </c>
      <c r="V3882" s="13">
        <f>SUMIFS('Fielding Data'!F:F,'Fielding Data'!$A:$A,'Hitting Data'!$A3882)</f>
        <v>190</v>
      </c>
      <c r="W3882" s="13">
        <f>SUMIFS('Fielding Data'!G:G,'Fielding Data'!$A:$A,'Hitting Data'!$A3882)</f>
        <v>11</v>
      </c>
      <c r="X3882" s="13">
        <f>SUMIFS('Fielding Data'!H:H,'Fielding Data'!$A:$A,'Hitting Data'!$A3882)</f>
        <v>21</v>
      </c>
    </row>
    <row r="3883" spans="1:24" x14ac:dyDescent="0.3">
      <c r="A3883" s="13" t="str">
        <f t="shared" si="60"/>
        <v>freimna012013</v>
      </c>
      <c r="B3883" s="16" t="s">
        <v>1934</v>
      </c>
      <c r="C3883" s="16">
        <v>2013</v>
      </c>
      <c r="D3883" s="16">
        <v>80</v>
      </c>
      <c r="E3883" s="16">
        <v>190</v>
      </c>
      <c r="F3883" s="16">
        <v>10</v>
      </c>
      <c r="G3883" s="16">
        <v>52</v>
      </c>
      <c r="H3883" s="16">
        <v>8</v>
      </c>
      <c r="I3883" s="16">
        <v>1</v>
      </c>
      <c r="J3883" s="16">
        <v>4</v>
      </c>
      <c r="K3883" s="16">
        <v>24</v>
      </c>
      <c r="L3883" s="16">
        <v>0</v>
      </c>
      <c r="M3883" s="16">
        <v>0</v>
      </c>
      <c r="N3883" s="16">
        <v>14</v>
      </c>
      <c r="O3883" s="16">
        <v>31</v>
      </c>
      <c r="P3883" s="13" t="str">
        <f>IFERROR(VLOOKUP($A3883,'Fielding Data'!$A:$H,MATCH(P$1,'Fielding Data'!$A$1:$H$1,0),0),"Other")</f>
        <v>1B</v>
      </c>
      <c r="Q3883" s="13">
        <f>IFERROR(VLOOKUP($A3883,'Fielding Data'!$A:$H,MATCH(Q$1,'Fielding Data'!$A$1:$H$1,0),0),"Other")</f>
        <v>292</v>
      </c>
      <c r="R3883" s="13">
        <f>IFERROR(VLOOKUP($A3883,'Fielding Data'!$A:$H,MATCH(R$1,'Fielding Data'!$A$1:$H$1,0),0),"Other")</f>
        <v>17</v>
      </c>
      <c r="S3883" s="13">
        <f>IFERROR(VLOOKUP($A3883,'Fielding Data'!$A:$H,MATCH(S$1,'Fielding Data'!$A$1:$H$1,0),0),"Other")</f>
        <v>1</v>
      </c>
      <c r="T3883" s="13">
        <f>IFERROR(VLOOKUP($A3883,'Fielding Data'!$A:$H,MATCH(T$1,'Fielding Data'!$A$1:$H$1,0),0),"Other")</f>
        <v>23</v>
      </c>
      <c r="U3883" s="13">
        <f>SUMIFS('Fielding Data'!E:E,'Fielding Data'!$A:$A,'Hitting Data'!$A3883)</f>
        <v>292</v>
      </c>
      <c r="V3883" s="13">
        <f>SUMIFS('Fielding Data'!F:F,'Fielding Data'!$A:$A,'Hitting Data'!$A3883)</f>
        <v>17</v>
      </c>
      <c r="W3883" s="13">
        <f>SUMIFS('Fielding Data'!G:G,'Fielding Data'!$A:$A,'Hitting Data'!$A3883)</f>
        <v>1</v>
      </c>
      <c r="X3883" s="13">
        <f>SUMIFS('Fielding Data'!H:H,'Fielding Data'!$A:$A,'Hitting Data'!$A3883)</f>
        <v>23</v>
      </c>
    </row>
    <row r="3884" spans="1:24" x14ac:dyDescent="0.3">
      <c r="A3884" s="13" t="str">
        <f t="shared" si="60"/>
        <v>frierer012013</v>
      </c>
      <c r="B3884" s="16" t="s">
        <v>1090</v>
      </c>
      <c r="C3884" s="16">
        <v>2013</v>
      </c>
      <c r="D3884" s="16">
        <v>67</v>
      </c>
      <c r="E3884" s="16">
        <v>0</v>
      </c>
      <c r="F3884" s="16">
        <v>0</v>
      </c>
      <c r="G3884" s="16">
        <v>0</v>
      </c>
      <c r="H3884" s="16">
        <v>0</v>
      </c>
      <c r="I3884" s="16">
        <v>0</v>
      </c>
      <c r="J3884" s="16">
        <v>0</v>
      </c>
      <c r="K3884" s="16">
        <v>0</v>
      </c>
      <c r="L3884" s="16">
        <v>0</v>
      </c>
      <c r="M3884" s="16">
        <v>0</v>
      </c>
      <c r="N3884" s="16">
        <v>0</v>
      </c>
      <c r="O3884" s="16">
        <v>0</v>
      </c>
      <c r="P3884" s="13" t="str">
        <f>IFERROR(VLOOKUP($A3884,'Fielding Data'!$A:$H,MATCH(P$1,'Fielding Data'!$A$1:$H$1,0),0),"Other")</f>
        <v>P</v>
      </c>
      <c r="Q3884" s="13">
        <f>IFERROR(VLOOKUP($A3884,'Fielding Data'!$A:$H,MATCH(Q$1,'Fielding Data'!$A$1:$H$1,0),0),"Other")</f>
        <v>2</v>
      </c>
      <c r="R3884" s="13">
        <f>IFERROR(VLOOKUP($A3884,'Fielding Data'!$A:$H,MATCH(R$1,'Fielding Data'!$A$1:$H$1,0),0),"Other")</f>
        <v>6</v>
      </c>
      <c r="S3884" s="13">
        <f>IFERROR(VLOOKUP($A3884,'Fielding Data'!$A:$H,MATCH(S$1,'Fielding Data'!$A$1:$H$1,0),0),"Other")</f>
        <v>0</v>
      </c>
      <c r="T3884" s="13">
        <f>IFERROR(VLOOKUP($A3884,'Fielding Data'!$A:$H,MATCH(T$1,'Fielding Data'!$A$1:$H$1,0),0),"Other")</f>
        <v>1</v>
      </c>
      <c r="U3884" s="13">
        <f>SUMIFS('Fielding Data'!E:E,'Fielding Data'!$A:$A,'Hitting Data'!$A3884)</f>
        <v>2</v>
      </c>
      <c r="V3884" s="13">
        <f>SUMIFS('Fielding Data'!F:F,'Fielding Data'!$A:$A,'Hitting Data'!$A3884)</f>
        <v>6</v>
      </c>
      <c r="W3884" s="13">
        <f>SUMIFS('Fielding Data'!G:G,'Fielding Data'!$A:$A,'Hitting Data'!$A3884)</f>
        <v>0</v>
      </c>
      <c r="X3884" s="13">
        <f>SUMIFS('Fielding Data'!H:H,'Fielding Data'!$A:$A,'Hitting Data'!$A3884)</f>
        <v>1</v>
      </c>
    </row>
    <row r="3885" spans="1:24" x14ac:dyDescent="0.3">
      <c r="A3885" s="13" t="str">
        <f t="shared" si="60"/>
        <v>fryerer012013</v>
      </c>
      <c r="B3885" s="16" t="s">
        <v>1503</v>
      </c>
      <c r="C3885" s="16">
        <v>2013</v>
      </c>
      <c r="D3885" s="16">
        <v>6</v>
      </c>
      <c r="E3885" s="16">
        <v>13</v>
      </c>
      <c r="F3885" s="16">
        <v>2</v>
      </c>
      <c r="G3885" s="16">
        <v>5</v>
      </c>
      <c r="H3885" s="16">
        <v>1</v>
      </c>
      <c r="I3885" s="16">
        <v>0</v>
      </c>
      <c r="J3885" s="16">
        <v>1</v>
      </c>
      <c r="K3885" s="16">
        <v>4</v>
      </c>
      <c r="L3885" s="16">
        <v>0</v>
      </c>
      <c r="M3885" s="16">
        <v>0</v>
      </c>
      <c r="N3885" s="16">
        <v>3</v>
      </c>
      <c r="O3885" s="16">
        <v>3</v>
      </c>
      <c r="P3885" s="13" t="str">
        <f>IFERROR(VLOOKUP($A3885,'Fielding Data'!$A:$H,MATCH(P$1,'Fielding Data'!$A$1:$H$1,0),0),"Other")</f>
        <v>C</v>
      </c>
      <c r="Q3885" s="13">
        <f>IFERROR(VLOOKUP($A3885,'Fielding Data'!$A:$H,MATCH(Q$1,'Fielding Data'!$A$1:$H$1,0),0),"Other")</f>
        <v>28</v>
      </c>
      <c r="R3885" s="13">
        <f>IFERROR(VLOOKUP($A3885,'Fielding Data'!$A:$H,MATCH(R$1,'Fielding Data'!$A$1:$H$1,0),0),"Other")</f>
        <v>2</v>
      </c>
      <c r="S3885" s="13">
        <f>IFERROR(VLOOKUP($A3885,'Fielding Data'!$A:$H,MATCH(S$1,'Fielding Data'!$A$1:$H$1,0),0),"Other")</f>
        <v>0</v>
      </c>
      <c r="T3885" s="13">
        <f>IFERROR(VLOOKUP($A3885,'Fielding Data'!$A:$H,MATCH(T$1,'Fielding Data'!$A$1:$H$1,0),0),"Other")</f>
        <v>0</v>
      </c>
      <c r="U3885" s="13">
        <f>SUMIFS('Fielding Data'!E:E,'Fielding Data'!$A:$A,'Hitting Data'!$A3885)</f>
        <v>28</v>
      </c>
      <c r="V3885" s="13">
        <f>SUMIFS('Fielding Data'!F:F,'Fielding Data'!$A:$A,'Hitting Data'!$A3885)</f>
        <v>2</v>
      </c>
      <c r="W3885" s="13">
        <f>SUMIFS('Fielding Data'!G:G,'Fielding Data'!$A:$A,'Hitting Data'!$A3885)</f>
        <v>0</v>
      </c>
      <c r="X3885" s="13">
        <f>SUMIFS('Fielding Data'!H:H,'Fielding Data'!$A:$A,'Hitting Data'!$A3885)</f>
        <v>0</v>
      </c>
    </row>
    <row r="3886" spans="1:24" x14ac:dyDescent="0.3">
      <c r="A3886" s="13" t="str">
        <f t="shared" si="60"/>
        <v>fuentre012013</v>
      </c>
      <c r="B3886" s="16" t="s">
        <v>1935</v>
      </c>
      <c r="C3886" s="16">
        <v>2013</v>
      </c>
      <c r="D3886" s="16">
        <v>23</v>
      </c>
      <c r="E3886" s="16">
        <v>33</v>
      </c>
      <c r="F3886" s="16">
        <v>4</v>
      </c>
      <c r="G3886" s="16">
        <v>5</v>
      </c>
      <c r="H3886" s="16">
        <v>0</v>
      </c>
      <c r="I3886" s="16">
        <v>0</v>
      </c>
      <c r="J3886" s="16">
        <v>0</v>
      </c>
      <c r="K3886" s="16">
        <v>1</v>
      </c>
      <c r="L3886" s="16">
        <v>3</v>
      </c>
      <c r="M3886" s="16">
        <v>0</v>
      </c>
      <c r="N3886" s="16">
        <v>3</v>
      </c>
      <c r="O3886" s="16">
        <v>16</v>
      </c>
      <c r="P3886" s="13" t="str">
        <f>IFERROR(VLOOKUP($A3886,'Fielding Data'!$A:$H,MATCH(P$1,'Fielding Data'!$A$1:$H$1,0),0),"Other")</f>
        <v>CF</v>
      </c>
      <c r="Q3886" s="13">
        <f>IFERROR(VLOOKUP($A3886,'Fielding Data'!$A:$H,MATCH(Q$1,'Fielding Data'!$A$1:$H$1,0),0),"Other")</f>
        <v>0</v>
      </c>
      <c r="R3886" s="13">
        <f>IFERROR(VLOOKUP($A3886,'Fielding Data'!$A:$H,MATCH(R$1,'Fielding Data'!$A$1:$H$1,0),0),"Other")</f>
        <v>0</v>
      </c>
      <c r="S3886" s="13">
        <f>IFERROR(VLOOKUP($A3886,'Fielding Data'!$A:$H,MATCH(S$1,'Fielding Data'!$A$1:$H$1,0),0),"Other")</f>
        <v>0</v>
      </c>
      <c r="T3886" s="13">
        <f>IFERROR(VLOOKUP($A3886,'Fielding Data'!$A:$H,MATCH(T$1,'Fielding Data'!$A$1:$H$1,0),0),"Other")</f>
        <v>0</v>
      </c>
      <c r="U3886" s="13">
        <f>SUMIFS('Fielding Data'!E:E,'Fielding Data'!$A:$A,'Hitting Data'!$A3886)</f>
        <v>23</v>
      </c>
      <c r="V3886" s="13">
        <f>SUMIFS('Fielding Data'!F:F,'Fielding Data'!$A:$A,'Hitting Data'!$A3886)</f>
        <v>0</v>
      </c>
      <c r="W3886" s="13">
        <f>SUMIFS('Fielding Data'!G:G,'Fielding Data'!$A:$A,'Hitting Data'!$A3886)</f>
        <v>1</v>
      </c>
      <c r="X3886" s="13">
        <f>SUMIFS('Fielding Data'!H:H,'Fielding Data'!$A:$A,'Hitting Data'!$A3886)</f>
        <v>0</v>
      </c>
    </row>
    <row r="3887" spans="1:24" x14ac:dyDescent="0.3">
      <c r="A3887" s="13" t="str">
        <f t="shared" si="60"/>
        <v>fujikky012013</v>
      </c>
      <c r="B3887" s="16" t="s">
        <v>1936</v>
      </c>
      <c r="C3887" s="16">
        <v>2013</v>
      </c>
      <c r="D3887" s="16">
        <v>12</v>
      </c>
      <c r="E3887" s="16">
        <v>0</v>
      </c>
      <c r="F3887" s="16">
        <v>0</v>
      </c>
      <c r="G3887" s="16">
        <v>0</v>
      </c>
      <c r="H3887" s="16">
        <v>0</v>
      </c>
      <c r="I3887" s="16">
        <v>0</v>
      </c>
      <c r="J3887" s="16">
        <v>0</v>
      </c>
      <c r="K3887" s="16">
        <v>0</v>
      </c>
      <c r="L3887" s="16">
        <v>0</v>
      </c>
      <c r="M3887" s="16">
        <v>0</v>
      </c>
      <c r="N3887" s="16">
        <v>0</v>
      </c>
      <c r="O3887" s="16">
        <v>0</v>
      </c>
      <c r="P3887" s="13" t="str">
        <f>IFERROR(VLOOKUP($A3887,'Fielding Data'!$A:$H,MATCH(P$1,'Fielding Data'!$A$1:$H$1,0),0),"Other")</f>
        <v>P</v>
      </c>
      <c r="Q3887" s="13">
        <f>IFERROR(VLOOKUP($A3887,'Fielding Data'!$A:$H,MATCH(Q$1,'Fielding Data'!$A$1:$H$1,0),0),"Other")</f>
        <v>1</v>
      </c>
      <c r="R3887" s="13">
        <f>IFERROR(VLOOKUP($A3887,'Fielding Data'!$A:$H,MATCH(R$1,'Fielding Data'!$A$1:$H$1,0),0),"Other")</f>
        <v>1</v>
      </c>
      <c r="S3887" s="13">
        <f>IFERROR(VLOOKUP($A3887,'Fielding Data'!$A:$H,MATCH(S$1,'Fielding Data'!$A$1:$H$1,0),0),"Other")</f>
        <v>0</v>
      </c>
      <c r="T3887" s="13">
        <f>IFERROR(VLOOKUP($A3887,'Fielding Data'!$A:$H,MATCH(T$1,'Fielding Data'!$A$1:$H$1,0),0),"Other")</f>
        <v>0</v>
      </c>
      <c r="U3887" s="13">
        <f>SUMIFS('Fielding Data'!E:E,'Fielding Data'!$A:$A,'Hitting Data'!$A3887)</f>
        <v>1</v>
      </c>
      <c r="V3887" s="13">
        <f>SUMIFS('Fielding Data'!F:F,'Fielding Data'!$A:$A,'Hitting Data'!$A3887)</f>
        <v>1</v>
      </c>
      <c r="W3887" s="13">
        <f>SUMIFS('Fielding Data'!G:G,'Fielding Data'!$A:$A,'Hitting Data'!$A3887)</f>
        <v>0</v>
      </c>
      <c r="X3887" s="13">
        <f>SUMIFS('Fielding Data'!H:H,'Fielding Data'!$A:$A,'Hitting Data'!$A3887)</f>
        <v>0</v>
      </c>
    </row>
    <row r="3888" spans="1:24" x14ac:dyDescent="0.3">
      <c r="A3888" s="13" t="str">
        <f t="shared" si="60"/>
        <v>fuldsa012013</v>
      </c>
      <c r="B3888" s="16" t="s">
        <v>788</v>
      </c>
      <c r="C3888" s="16">
        <v>2013</v>
      </c>
      <c r="D3888" s="16">
        <v>119</v>
      </c>
      <c r="E3888" s="16">
        <v>176</v>
      </c>
      <c r="F3888" s="16">
        <v>25</v>
      </c>
      <c r="G3888" s="16">
        <v>35</v>
      </c>
      <c r="H3888" s="16">
        <v>0</v>
      </c>
      <c r="I3888" s="16">
        <v>3</v>
      </c>
      <c r="J3888" s="16">
        <v>2</v>
      </c>
      <c r="K3888" s="16">
        <v>17</v>
      </c>
      <c r="L3888" s="16">
        <v>8</v>
      </c>
      <c r="M3888" s="16">
        <v>2</v>
      </c>
      <c r="N3888" s="16">
        <v>17</v>
      </c>
      <c r="O3888" s="16">
        <v>28</v>
      </c>
      <c r="P3888" s="13" t="str">
        <f>IFERROR(VLOOKUP($A3888,'Fielding Data'!$A:$H,MATCH(P$1,'Fielding Data'!$A$1:$H$1,0),0),"Other")</f>
        <v>CF</v>
      </c>
      <c r="Q3888" s="13">
        <f>IFERROR(VLOOKUP($A3888,'Fielding Data'!$A:$H,MATCH(Q$1,'Fielding Data'!$A$1:$H$1,0),0),"Other")</f>
        <v>0</v>
      </c>
      <c r="R3888" s="13">
        <f>IFERROR(VLOOKUP($A3888,'Fielding Data'!$A:$H,MATCH(R$1,'Fielding Data'!$A$1:$H$1,0),0),"Other")</f>
        <v>0</v>
      </c>
      <c r="S3888" s="13">
        <f>IFERROR(VLOOKUP($A3888,'Fielding Data'!$A:$H,MATCH(S$1,'Fielding Data'!$A$1:$H$1,0),0),"Other")</f>
        <v>0</v>
      </c>
      <c r="T3888" s="13">
        <f>IFERROR(VLOOKUP($A3888,'Fielding Data'!$A:$H,MATCH(T$1,'Fielding Data'!$A$1:$H$1,0),0),"Other")</f>
        <v>0</v>
      </c>
      <c r="U3888" s="13">
        <f>SUMIFS('Fielding Data'!E:E,'Fielding Data'!$A:$A,'Hitting Data'!$A3888)</f>
        <v>126</v>
      </c>
      <c r="V3888" s="13">
        <f>SUMIFS('Fielding Data'!F:F,'Fielding Data'!$A:$A,'Hitting Data'!$A3888)</f>
        <v>2</v>
      </c>
      <c r="W3888" s="13">
        <f>SUMIFS('Fielding Data'!G:G,'Fielding Data'!$A:$A,'Hitting Data'!$A3888)</f>
        <v>1</v>
      </c>
      <c r="X3888" s="13">
        <f>SUMIFS('Fielding Data'!H:H,'Fielding Data'!$A:$A,'Hitting Data'!$A3888)</f>
        <v>1</v>
      </c>
    </row>
    <row r="3889" spans="1:24" x14ac:dyDescent="0.3">
      <c r="A3889" s="13" t="str">
        <f t="shared" si="60"/>
        <v>furbuch012013</v>
      </c>
      <c r="B3889" s="16" t="s">
        <v>1504</v>
      </c>
      <c r="C3889" s="16">
        <v>2013</v>
      </c>
      <c r="D3889" s="16">
        <v>71</v>
      </c>
      <c r="E3889" s="16">
        <v>0</v>
      </c>
      <c r="F3889" s="16">
        <v>0</v>
      </c>
      <c r="G3889" s="16">
        <v>0</v>
      </c>
      <c r="H3889" s="16">
        <v>0</v>
      </c>
      <c r="I3889" s="16">
        <v>0</v>
      </c>
      <c r="J3889" s="16">
        <v>0</v>
      </c>
      <c r="K3889" s="16">
        <v>0</v>
      </c>
      <c r="L3889" s="16">
        <v>0</v>
      </c>
      <c r="M3889" s="16">
        <v>0</v>
      </c>
      <c r="N3889" s="16">
        <v>0</v>
      </c>
      <c r="O3889" s="16">
        <v>0</v>
      </c>
      <c r="P3889" s="13" t="str">
        <f>IFERROR(VLOOKUP($A3889,'Fielding Data'!$A:$H,MATCH(P$1,'Fielding Data'!$A$1:$H$1,0),0),"Other")</f>
        <v>P</v>
      </c>
      <c r="Q3889" s="13">
        <f>IFERROR(VLOOKUP($A3889,'Fielding Data'!$A:$H,MATCH(Q$1,'Fielding Data'!$A$1:$H$1,0),0),"Other")</f>
        <v>2</v>
      </c>
      <c r="R3889" s="13">
        <f>IFERROR(VLOOKUP($A3889,'Fielding Data'!$A:$H,MATCH(R$1,'Fielding Data'!$A$1:$H$1,0),0),"Other")</f>
        <v>9</v>
      </c>
      <c r="S3889" s="13">
        <f>IFERROR(VLOOKUP($A3889,'Fielding Data'!$A:$H,MATCH(S$1,'Fielding Data'!$A$1:$H$1,0),0),"Other")</f>
        <v>0</v>
      </c>
      <c r="T3889" s="13">
        <f>IFERROR(VLOOKUP($A3889,'Fielding Data'!$A:$H,MATCH(T$1,'Fielding Data'!$A$1:$H$1,0),0),"Other")</f>
        <v>1</v>
      </c>
      <c r="U3889" s="13">
        <f>SUMIFS('Fielding Data'!E:E,'Fielding Data'!$A:$A,'Hitting Data'!$A3889)</f>
        <v>2</v>
      </c>
      <c r="V3889" s="13">
        <f>SUMIFS('Fielding Data'!F:F,'Fielding Data'!$A:$A,'Hitting Data'!$A3889)</f>
        <v>9</v>
      </c>
      <c r="W3889" s="13">
        <f>SUMIFS('Fielding Data'!G:G,'Fielding Data'!$A:$A,'Hitting Data'!$A3889)</f>
        <v>0</v>
      </c>
      <c r="X3889" s="13">
        <f>SUMIFS('Fielding Data'!H:H,'Fielding Data'!$A:$A,'Hitting Data'!$A3889)</f>
        <v>1</v>
      </c>
    </row>
    <row r="3890" spans="1:24" x14ac:dyDescent="0.3">
      <c r="A3890" s="13" t="str">
        <f t="shared" si="60"/>
        <v>gallayo012013</v>
      </c>
      <c r="B3890" s="16" t="s">
        <v>791</v>
      </c>
      <c r="C3890" s="16">
        <v>2013</v>
      </c>
      <c r="D3890" s="16">
        <v>33</v>
      </c>
      <c r="E3890" s="16">
        <v>57</v>
      </c>
      <c r="F3890" s="16">
        <v>4</v>
      </c>
      <c r="G3890" s="16">
        <v>12</v>
      </c>
      <c r="H3890" s="16">
        <v>2</v>
      </c>
      <c r="I3890" s="16">
        <v>0</v>
      </c>
      <c r="J3890" s="16">
        <v>2</v>
      </c>
      <c r="K3890" s="16">
        <v>4</v>
      </c>
      <c r="L3890" s="16">
        <v>0</v>
      </c>
      <c r="M3890" s="16">
        <v>0</v>
      </c>
      <c r="N3890" s="16">
        <v>0</v>
      </c>
      <c r="O3890" s="16">
        <v>29</v>
      </c>
      <c r="P3890" s="13" t="str">
        <f>IFERROR(VLOOKUP($A3890,'Fielding Data'!$A:$H,MATCH(P$1,'Fielding Data'!$A$1:$H$1,0),0),"Other")</f>
        <v>P</v>
      </c>
      <c r="Q3890" s="13">
        <f>IFERROR(VLOOKUP($A3890,'Fielding Data'!$A:$H,MATCH(Q$1,'Fielding Data'!$A$1:$H$1,0),0),"Other")</f>
        <v>14</v>
      </c>
      <c r="R3890" s="13">
        <f>IFERROR(VLOOKUP($A3890,'Fielding Data'!$A:$H,MATCH(R$1,'Fielding Data'!$A$1:$H$1,0),0),"Other")</f>
        <v>22</v>
      </c>
      <c r="S3890" s="13">
        <f>IFERROR(VLOOKUP($A3890,'Fielding Data'!$A:$H,MATCH(S$1,'Fielding Data'!$A$1:$H$1,0),0),"Other")</f>
        <v>1</v>
      </c>
      <c r="T3890" s="13">
        <f>IFERROR(VLOOKUP($A3890,'Fielding Data'!$A:$H,MATCH(T$1,'Fielding Data'!$A$1:$H$1,0),0),"Other")</f>
        <v>1</v>
      </c>
      <c r="U3890" s="13">
        <f>SUMIFS('Fielding Data'!E:E,'Fielding Data'!$A:$A,'Hitting Data'!$A3890)</f>
        <v>14</v>
      </c>
      <c r="V3890" s="13">
        <f>SUMIFS('Fielding Data'!F:F,'Fielding Data'!$A:$A,'Hitting Data'!$A3890)</f>
        <v>22</v>
      </c>
      <c r="W3890" s="13">
        <f>SUMIFS('Fielding Data'!G:G,'Fielding Data'!$A:$A,'Hitting Data'!$A3890)</f>
        <v>1</v>
      </c>
      <c r="X3890" s="13">
        <f>SUMIFS('Fielding Data'!H:H,'Fielding Data'!$A:$A,'Hitting Data'!$A3890)</f>
        <v>1</v>
      </c>
    </row>
    <row r="3891" spans="1:24" x14ac:dyDescent="0.3">
      <c r="A3891" s="13" t="str">
        <f t="shared" si="60"/>
        <v>galvifr012013</v>
      </c>
      <c r="B3891" s="16" t="s">
        <v>1718</v>
      </c>
      <c r="C3891" s="16">
        <v>2013</v>
      </c>
      <c r="D3891" s="16">
        <v>70</v>
      </c>
      <c r="E3891" s="16">
        <v>205</v>
      </c>
      <c r="F3891" s="16">
        <v>13</v>
      </c>
      <c r="G3891" s="16">
        <v>48</v>
      </c>
      <c r="H3891" s="16">
        <v>5</v>
      </c>
      <c r="I3891" s="16">
        <v>4</v>
      </c>
      <c r="J3891" s="16">
        <v>6</v>
      </c>
      <c r="K3891" s="16">
        <v>19</v>
      </c>
      <c r="L3891" s="16">
        <v>1</v>
      </c>
      <c r="M3891" s="16">
        <v>0</v>
      </c>
      <c r="N3891" s="16">
        <v>13</v>
      </c>
      <c r="O3891" s="16">
        <v>45</v>
      </c>
      <c r="P3891" s="13" t="str">
        <f>IFERROR(VLOOKUP($A3891,'Fielding Data'!$A:$H,MATCH(P$1,'Fielding Data'!$A$1:$H$1,0),0),"Other")</f>
        <v>2B</v>
      </c>
      <c r="Q3891" s="13">
        <f>IFERROR(VLOOKUP($A3891,'Fielding Data'!$A:$H,MATCH(Q$1,'Fielding Data'!$A$1:$H$1,0),0),"Other")</f>
        <v>40</v>
      </c>
      <c r="R3891" s="13">
        <f>IFERROR(VLOOKUP($A3891,'Fielding Data'!$A:$H,MATCH(R$1,'Fielding Data'!$A$1:$H$1,0),0),"Other")</f>
        <v>56</v>
      </c>
      <c r="S3891" s="13">
        <f>IFERROR(VLOOKUP($A3891,'Fielding Data'!$A:$H,MATCH(S$1,'Fielding Data'!$A$1:$H$1,0),0),"Other")</f>
        <v>2</v>
      </c>
      <c r="T3891" s="13">
        <f>IFERROR(VLOOKUP($A3891,'Fielding Data'!$A:$H,MATCH(T$1,'Fielding Data'!$A$1:$H$1,0),0),"Other")</f>
        <v>13</v>
      </c>
      <c r="U3891" s="13">
        <f>SUMIFS('Fielding Data'!E:E,'Fielding Data'!$A:$A,'Hitting Data'!$A3891)</f>
        <v>78</v>
      </c>
      <c r="V3891" s="13">
        <f>SUMIFS('Fielding Data'!F:F,'Fielding Data'!$A:$A,'Hitting Data'!$A3891)</f>
        <v>115</v>
      </c>
      <c r="W3891" s="13">
        <f>SUMIFS('Fielding Data'!G:G,'Fielding Data'!$A:$A,'Hitting Data'!$A3891)</f>
        <v>3</v>
      </c>
      <c r="X3891" s="13">
        <f>SUMIFS('Fielding Data'!H:H,'Fielding Data'!$A:$A,'Hitting Data'!$A3891)</f>
        <v>22</v>
      </c>
    </row>
    <row r="3892" spans="1:24" x14ac:dyDescent="0.3">
      <c r="A3892" s="13" t="str">
        <f t="shared" si="60"/>
        <v>garcija012013</v>
      </c>
      <c r="B3892" s="16" t="s">
        <v>444</v>
      </c>
      <c r="C3892" s="16">
        <v>2013</v>
      </c>
      <c r="D3892" s="16">
        <v>57</v>
      </c>
      <c r="E3892" s="16">
        <v>0</v>
      </c>
      <c r="F3892" s="16">
        <v>0</v>
      </c>
      <c r="G3892" s="16">
        <v>0</v>
      </c>
      <c r="H3892" s="16">
        <v>0</v>
      </c>
      <c r="I3892" s="16">
        <v>0</v>
      </c>
      <c r="J3892" s="16">
        <v>0</v>
      </c>
      <c r="K3892" s="16">
        <v>0</v>
      </c>
      <c r="L3892" s="16">
        <v>0</v>
      </c>
      <c r="M3892" s="16">
        <v>0</v>
      </c>
      <c r="N3892" s="16">
        <v>0</v>
      </c>
      <c r="O3892" s="16">
        <v>0</v>
      </c>
      <c r="P3892" s="13" t="str">
        <f>IFERROR(VLOOKUP($A3892,'Fielding Data'!$A:$H,MATCH(P$1,'Fielding Data'!$A$1:$H$1,0),0),"Other")</f>
        <v>P</v>
      </c>
      <c r="Q3892" s="13">
        <f>IFERROR(VLOOKUP($A3892,'Fielding Data'!$A:$H,MATCH(Q$1,'Fielding Data'!$A$1:$H$1,0),0),"Other")</f>
        <v>1</v>
      </c>
      <c r="R3892" s="13">
        <f>IFERROR(VLOOKUP($A3892,'Fielding Data'!$A:$H,MATCH(R$1,'Fielding Data'!$A$1:$H$1,0),0),"Other")</f>
        <v>8</v>
      </c>
      <c r="S3892" s="13">
        <f>IFERROR(VLOOKUP($A3892,'Fielding Data'!$A:$H,MATCH(S$1,'Fielding Data'!$A$1:$H$1,0),0),"Other")</f>
        <v>0</v>
      </c>
      <c r="T3892" s="13">
        <f>IFERROR(VLOOKUP($A3892,'Fielding Data'!$A:$H,MATCH(T$1,'Fielding Data'!$A$1:$H$1,0),0),"Other")</f>
        <v>2</v>
      </c>
      <c r="U3892" s="13">
        <f>SUMIFS('Fielding Data'!E:E,'Fielding Data'!$A:$A,'Hitting Data'!$A3892)</f>
        <v>1</v>
      </c>
      <c r="V3892" s="13">
        <f>SUMIFS('Fielding Data'!F:F,'Fielding Data'!$A:$A,'Hitting Data'!$A3892)</f>
        <v>8</v>
      </c>
      <c r="W3892" s="13">
        <f>SUMIFS('Fielding Data'!G:G,'Fielding Data'!$A:$A,'Hitting Data'!$A3892)</f>
        <v>0</v>
      </c>
      <c r="X3892" s="13">
        <f>SUMIFS('Fielding Data'!H:H,'Fielding Data'!$A:$A,'Hitting Data'!$A3892)</f>
        <v>2</v>
      </c>
    </row>
    <row r="3893" spans="1:24" x14ac:dyDescent="0.3">
      <c r="A3893" s="13" t="str">
        <f t="shared" si="60"/>
        <v>garcija022013</v>
      </c>
      <c r="B3893" s="16" t="s">
        <v>923</v>
      </c>
      <c r="C3893" s="16">
        <v>2013</v>
      </c>
      <c r="D3893" s="16">
        <v>9</v>
      </c>
      <c r="E3893" s="16">
        <v>21</v>
      </c>
      <c r="F3893" s="16">
        <v>0</v>
      </c>
      <c r="G3893" s="16">
        <v>0</v>
      </c>
      <c r="H3893" s="16">
        <v>0</v>
      </c>
      <c r="I3893" s="16">
        <v>0</v>
      </c>
      <c r="J3893" s="16">
        <v>0</v>
      </c>
      <c r="K3893" s="16">
        <v>0</v>
      </c>
      <c r="L3893" s="16">
        <v>0</v>
      </c>
      <c r="M3893" s="16">
        <v>0</v>
      </c>
      <c r="N3893" s="16">
        <v>0</v>
      </c>
      <c r="O3893" s="16">
        <v>10</v>
      </c>
      <c r="P3893" s="13" t="str">
        <f>IFERROR(VLOOKUP($A3893,'Fielding Data'!$A:$H,MATCH(P$1,'Fielding Data'!$A$1:$H$1,0),0),"Other")</f>
        <v>P</v>
      </c>
      <c r="Q3893" s="13">
        <f>IFERROR(VLOOKUP($A3893,'Fielding Data'!$A:$H,MATCH(Q$1,'Fielding Data'!$A$1:$H$1,0),0),"Other")</f>
        <v>0</v>
      </c>
      <c r="R3893" s="13">
        <f>IFERROR(VLOOKUP($A3893,'Fielding Data'!$A:$H,MATCH(R$1,'Fielding Data'!$A$1:$H$1,0),0),"Other")</f>
        <v>11</v>
      </c>
      <c r="S3893" s="13">
        <f>IFERROR(VLOOKUP($A3893,'Fielding Data'!$A:$H,MATCH(S$1,'Fielding Data'!$A$1:$H$1,0),0),"Other")</f>
        <v>0</v>
      </c>
      <c r="T3893" s="13">
        <f>IFERROR(VLOOKUP($A3893,'Fielding Data'!$A:$H,MATCH(T$1,'Fielding Data'!$A$1:$H$1,0),0),"Other")</f>
        <v>0</v>
      </c>
      <c r="U3893" s="13">
        <f>SUMIFS('Fielding Data'!E:E,'Fielding Data'!$A:$A,'Hitting Data'!$A3893)</f>
        <v>0</v>
      </c>
      <c r="V3893" s="13">
        <f>SUMIFS('Fielding Data'!F:F,'Fielding Data'!$A:$A,'Hitting Data'!$A3893)</f>
        <v>11</v>
      </c>
      <c r="W3893" s="13">
        <f>SUMIFS('Fielding Data'!G:G,'Fielding Data'!$A:$A,'Hitting Data'!$A3893)</f>
        <v>0</v>
      </c>
      <c r="X3893" s="13">
        <f>SUMIFS('Fielding Data'!H:H,'Fielding Data'!$A:$A,'Hitting Data'!$A3893)</f>
        <v>0</v>
      </c>
    </row>
    <row r="3894" spans="1:24" x14ac:dyDescent="0.3">
      <c r="A3894" s="13" t="str">
        <f t="shared" si="60"/>
        <v>garcilu032013</v>
      </c>
      <c r="B3894" s="16" t="s">
        <v>1938</v>
      </c>
      <c r="C3894" s="16">
        <v>2013</v>
      </c>
      <c r="D3894" s="16">
        <v>24</v>
      </c>
      <c r="E3894" s="16">
        <v>2</v>
      </c>
      <c r="F3894" s="16">
        <v>0</v>
      </c>
      <c r="G3894" s="16">
        <v>0</v>
      </c>
      <c r="H3894" s="16">
        <v>0</v>
      </c>
      <c r="I3894" s="16">
        <v>0</v>
      </c>
      <c r="J3894" s="16">
        <v>0</v>
      </c>
      <c r="K3894" s="16">
        <v>0</v>
      </c>
      <c r="L3894" s="16">
        <v>0</v>
      </c>
      <c r="M3894" s="16">
        <v>0</v>
      </c>
      <c r="N3894" s="16">
        <v>0</v>
      </c>
      <c r="O3894" s="16">
        <v>1</v>
      </c>
      <c r="P3894" s="13" t="str">
        <f>IFERROR(VLOOKUP($A3894,'Fielding Data'!$A:$H,MATCH(P$1,'Fielding Data'!$A$1:$H$1,0),0),"Other")</f>
        <v>P</v>
      </c>
      <c r="Q3894" s="13">
        <f>IFERROR(VLOOKUP($A3894,'Fielding Data'!$A:$H,MATCH(Q$1,'Fielding Data'!$A$1:$H$1,0),0),"Other")</f>
        <v>0</v>
      </c>
      <c r="R3894" s="13">
        <f>IFERROR(VLOOKUP($A3894,'Fielding Data'!$A:$H,MATCH(R$1,'Fielding Data'!$A$1:$H$1,0),0),"Other")</f>
        <v>10</v>
      </c>
      <c r="S3894" s="13">
        <f>IFERROR(VLOOKUP($A3894,'Fielding Data'!$A:$H,MATCH(S$1,'Fielding Data'!$A$1:$H$1,0),0),"Other")</f>
        <v>0</v>
      </c>
      <c r="T3894" s="13">
        <f>IFERROR(VLOOKUP($A3894,'Fielding Data'!$A:$H,MATCH(T$1,'Fielding Data'!$A$1:$H$1,0),0),"Other")</f>
        <v>0</v>
      </c>
      <c r="U3894" s="13">
        <f>SUMIFS('Fielding Data'!E:E,'Fielding Data'!$A:$A,'Hitting Data'!$A3894)</f>
        <v>0</v>
      </c>
      <c r="V3894" s="13">
        <f>SUMIFS('Fielding Data'!F:F,'Fielding Data'!$A:$A,'Hitting Data'!$A3894)</f>
        <v>10</v>
      </c>
      <c r="W3894" s="13">
        <f>SUMIFS('Fielding Data'!G:G,'Fielding Data'!$A:$A,'Hitting Data'!$A3894)</f>
        <v>0</v>
      </c>
      <c r="X3894" s="13">
        <f>SUMIFS('Fielding Data'!H:H,'Fielding Data'!$A:$A,'Hitting Data'!$A3894)</f>
        <v>0</v>
      </c>
    </row>
    <row r="3895" spans="1:24" x14ac:dyDescent="0.3">
      <c r="A3895" s="13" t="str">
        <f t="shared" si="60"/>
        <v>garcion012013</v>
      </c>
      <c r="B3895" s="16" t="s">
        <v>1939</v>
      </c>
      <c r="C3895" s="16">
        <v>2013</v>
      </c>
      <c r="D3895" s="16">
        <v>3</v>
      </c>
      <c r="E3895" s="16">
        <v>0</v>
      </c>
      <c r="F3895" s="16">
        <v>0</v>
      </c>
      <c r="G3895" s="16">
        <v>0</v>
      </c>
      <c r="H3895" s="16">
        <v>0</v>
      </c>
      <c r="I3895" s="16">
        <v>0</v>
      </c>
      <c r="J3895" s="16">
        <v>0</v>
      </c>
      <c r="K3895" s="16">
        <v>0</v>
      </c>
      <c r="L3895" s="16">
        <v>0</v>
      </c>
      <c r="M3895" s="16">
        <v>0</v>
      </c>
      <c r="N3895" s="16">
        <v>0</v>
      </c>
      <c r="O3895" s="16">
        <v>0</v>
      </c>
      <c r="P3895" s="13" t="str">
        <f>IFERROR(VLOOKUP($A3895,'Fielding Data'!$A:$H,MATCH(P$1,'Fielding Data'!$A$1:$H$1,0),0),"Other")</f>
        <v>P</v>
      </c>
      <c r="Q3895" s="13">
        <f>IFERROR(VLOOKUP($A3895,'Fielding Data'!$A:$H,MATCH(Q$1,'Fielding Data'!$A$1:$H$1,0),0),"Other")</f>
        <v>0</v>
      </c>
      <c r="R3895" s="13">
        <f>IFERROR(VLOOKUP($A3895,'Fielding Data'!$A:$H,MATCH(R$1,'Fielding Data'!$A$1:$H$1,0),0),"Other")</f>
        <v>1</v>
      </c>
      <c r="S3895" s="13">
        <f>IFERROR(VLOOKUP($A3895,'Fielding Data'!$A:$H,MATCH(S$1,'Fielding Data'!$A$1:$H$1,0),0),"Other")</f>
        <v>0</v>
      </c>
      <c r="T3895" s="13">
        <f>IFERROR(VLOOKUP($A3895,'Fielding Data'!$A:$H,MATCH(T$1,'Fielding Data'!$A$1:$H$1,0),0),"Other")</f>
        <v>0</v>
      </c>
      <c r="U3895" s="13">
        <f>SUMIFS('Fielding Data'!E:E,'Fielding Data'!$A:$A,'Hitting Data'!$A3895)</f>
        <v>0</v>
      </c>
      <c r="V3895" s="13">
        <f>SUMIFS('Fielding Data'!F:F,'Fielding Data'!$A:$A,'Hitting Data'!$A3895)</f>
        <v>1</v>
      </c>
      <c r="W3895" s="13">
        <f>SUMIFS('Fielding Data'!G:G,'Fielding Data'!$A:$A,'Hitting Data'!$A3895)</f>
        <v>0</v>
      </c>
      <c r="X3895" s="13">
        <f>SUMIFS('Fielding Data'!H:H,'Fielding Data'!$A:$A,'Hitting Data'!$A3895)</f>
        <v>0</v>
      </c>
    </row>
    <row r="3896" spans="1:24" x14ac:dyDescent="0.3">
      <c r="A3896" s="13" t="str">
        <f t="shared" si="60"/>
        <v>gardnbr012013</v>
      </c>
      <c r="B3896" s="16" t="s">
        <v>924</v>
      </c>
      <c r="C3896" s="16">
        <v>2013</v>
      </c>
      <c r="D3896" s="16">
        <v>145</v>
      </c>
      <c r="E3896" s="16">
        <v>539</v>
      </c>
      <c r="F3896" s="16">
        <v>81</v>
      </c>
      <c r="G3896" s="16">
        <v>147</v>
      </c>
      <c r="H3896" s="16">
        <v>33</v>
      </c>
      <c r="I3896" s="16">
        <v>10</v>
      </c>
      <c r="J3896" s="16">
        <v>8</v>
      </c>
      <c r="K3896" s="16">
        <v>52</v>
      </c>
      <c r="L3896" s="16">
        <v>24</v>
      </c>
      <c r="M3896" s="16">
        <v>8</v>
      </c>
      <c r="N3896" s="16">
        <v>52</v>
      </c>
      <c r="O3896" s="16">
        <v>127</v>
      </c>
      <c r="P3896" s="13" t="str">
        <f>IFERROR(VLOOKUP($A3896,'Fielding Data'!$A:$H,MATCH(P$1,'Fielding Data'!$A$1:$H$1,0),0),"Other")</f>
        <v>CF</v>
      </c>
      <c r="Q3896" s="13">
        <f>IFERROR(VLOOKUP($A3896,'Fielding Data'!$A:$H,MATCH(Q$1,'Fielding Data'!$A$1:$H$1,0),0),"Other")</f>
        <v>0</v>
      </c>
      <c r="R3896" s="13">
        <f>IFERROR(VLOOKUP($A3896,'Fielding Data'!$A:$H,MATCH(R$1,'Fielding Data'!$A$1:$H$1,0),0),"Other")</f>
        <v>0</v>
      </c>
      <c r="S3896" s="13">
        <f>IFERROR(VLOOKUP($A3896,'Fielding Data'!$A:$H,MATCH(S$1,'Fielding Data'!$A$1:$H$1,0),0),"Other")</f>
        <v>0</v>
      </c>
      <c r="T3896" s="13">
        <f>IFERROR(VLOOKUP($A3896,'Fielding Data'!$A:$H,MATCH(T$1,'Fielding Data'!$A$1:$H$1,0),0),"Other")</f>
        <v>0</v>
      </c>
      <c r="U3896" s="13">
        <f>SUMIFS('Fielding Data'!E:E,'Fielding Data'!$A:$A,'Hitting Data'!$A3896)</f>
        <v>327</v>
      </c>
      <c r="V3896" s="13">
        <f>SUMIFS('Fielding Data'!F:F,'Fielding Data'!$A:$A,'Hitting Data'!$A3896)</f>
        <v>5</v>
      </c>
      <c r="W3896" s="13">
        <f>SUMIFS('Fielding Data'!G:G,'Fielding Data'!$A:$A,'Hitting Data'!$A3896)</f>
        <v>3</v>
      </c>
      <c r="X3896" s="13">
        <f>SUMIFS('Fielding Data'!H:H,'Fielding Data'!$A:$A,'Hitting Data'!$A3896)</f>
        <v>1</v>
      </c>
    </row>
    <row r="3897" spans="1:24" x14ac:dyDescent="0.3">
      <c r="A3897" s="13" t="str">
        <f t="shared" si="60"/>
        <v>garlajo012013</v>
      </c>
      <c r="B3897" s="16" t="s">
        <v>100</v>
      </c>
      <c r="C3897" s="16">
        <v>2013</v>
      </c>
      <c r="D3897" s="16">
        <v>12</v>
      </c>
      <c r="E3897" s="16">
        <v>19</v>
      </c>
      <c r="F3897" s="16">
        <v>0</v>
      </c>
      <c r="G3897" s="16">
        <v>3</v>
      </c>
      <c r="H3897" s="16">
        <v>1</v>
      </c>
      <c r="I3897" s="16">
        <v>0</v>
      </c>
      <c r="J3897" s="16">
        <v>0</v>
      </c>
      <c r="K3897" s="16">
        <v>0</v>
      </c>
      <c r="L3897" s="16">
        <v>0</v>
      </c>
      <c r="M3897" s="16">
        <v>0</v>
      </c>
      <c r="N3897" s="16">
        <v>0</v>
      </c>
      <c r="O3897" s="16">
        <v>5</v>
      </c>
      <c r="P3897" s="13" t="str">
        <f>IFERROR(VLOOKUP($A3897,'Fielding Data'!$A:$H,MATCH(P$1,'Fielding Data'!$A$1:$H$1,0),0),"Other")</f>
        <v>P</v>
      </c>
      <c r="Q3897" s="13">
        <f>IFERROR(VLOOKUP($A3897,'Fielding Data'!$A:$H,MATCH(Q$1,'Fielding Data'!$A$1:$H$1,0),0),"Other")</f>
        <v>6</v>
      </c>
      <c r="R3897" s="13">
        <f>IFERROR(VLOOKUP($A3897,'Fielding Data'!$A:$H,MATCH(R$1,'Fielding Data'!$A$1:$H$1,0),0),"Other")</f>
        <v>21</v>
      </c>
      <c r="S3897" s="13">
        <f>IFERROR(VLOOKUP($A3897,'Fielding Data'!$A:$H,MATCH(S$1,'Fielding Data'!$A$1:$H$1,0),0),"Other")</f>
        <v>0</v>
      </c>
      <c r="T3897" s="13">
        <f>IFERROR(VLOOKUP($A3897,'Fielding Data'!$A:$H,MATCH(T$1,'Fielding Data'!$A$1:$H$1,0),0),"Other")</f>
        <v>0</v>
      </c>
      <c r="U3897" s="13">
        <f>SUMIFS('Fielding Data'!E:E,'Fielding Data'!$A:$A,'Hitting Data'!$A3897)</f>
        <v>6</v>
      </c>
      <c r="V3897" s="13">
        <f>SUMIFS('Fielding Data'!F:F,'Fielding Data'!$A:$A,'Hitting Data'!$A3897)</f>
        <v>21</v>
      </c>
      <c r="W3897" s="13">
        <f>SUMIFS('Fielding Data'!G:G,'Fielding Data'!$A:$A,'Hitting Data'!$A3897)</f>
        <v>0</v>
      </c>
      <c r="X3897" s="13">
        <f>SUMIFS('Fielding Data'!H:H,'Fielding Data'!$A:$A,'Hitting Data'!$A3897)</f>
        <v>0</v>
      </c>
    </row>
    <row r="3898" spans="1:24" x14ac:dyDescent="0.3">
      <c r="A3898" s="13" t="str">
        <f t="shared" si="60"/>
        <v>gastjo012013</v>
      </c>
      <c r="B3898" s="16" t="s">
        <v>1940</v>
      </c>
      <c r="C3898" s="16">
        <v>2013</v>
      </c>
      <c r="D3898" s="16">
        <v>3</v>
      </c>
      <c r="E3898" s="16">
        <v>5</v>
      </c>
      <c r="F3898" s="16">
        <v>1</v>
      </c>
      <c r="G3898" s="16">
        <v>0</v>
      </c>
      <c r="H3898" s="16">
        <v>0</v>
      </c>
      <c r="I3898" s="16">
        <v>0</v>
      </c>
      <c r="J3898" s="16">
        <v>0</v>
      </c>
      <c r="K3898" s="16">
        <v>0</v>
      </c>
      <c r="L3898" s="16">
        <v>0</v>
      </c>
      <c r="M3898" s="16">
        <v>0</v>
      </c>
      <c r="N3898" s="16">
        <v>1</v>
      </c>
      <c r="O3898" s="16">
        <v>3</v>
      </c>
      <c r="P3898" s="13" t="str">
        <f>IFERROR(VLOOKUP($A3898,'Fielding Data'!$A:$H,MATCH(P$1,'Fielding Data'!$A$1:$H$1,0),0),"Other")</f>
        <v>P</v>
      </c>
      <c r="Q3898" s="13">
        <f>IFERROR(VLOOKUP($A3898,'Fielding Data'!$A:$H,MATCH(Q$1,'Fielding Data'!$A$1:$H$1,0),0),"Other")</f>
        <v>1</v>
      </c>
      <c r="R3898" s="13">
        <f>IFERROR(VLOOKUP($A3898,'Fielding Data'!$A:$H,MATCH(R$1,'Fielding Data'!$A$1:$H$1,0),0),"Other")</f>
        <v>0</v>
      </c>
      <c r="S3898" s="13">
        <f>IFERROR(VLOOKUP($A3898,'Fielding Data'!$A:$H,MATCH(S$1,'Fielding Data'!$A$1:$H$1,0),0),"Other")</f>
        <v>0</v>
      </c>
      <c r="T3898" s="13">
        <f>IFERROR(VLOOKUP($A3898,'Fielding Data'!$A:$H,MATCH(T$1,'Fielding Data'!$A$1:$H$1,0),0),"Other")</f>
        <v>0</v>
      </c>
      <c r="U3898" s="13">
        <f>SUMIFS('Fielding Data'!E:E,'Fielding Data'!$A:$A,'Hitting Data'!$A3898)</f>
        <v>1</v>
      </c>
      <c r="V3898" s="13">
        <f>SUMIFS('Fielding Data'!F:F,'Fielding Data'!$A:$A,'Hitting Data'!$A3898)</f>
        <v>0</v>
      </c>
      <c r="W3898" s="13">
        <f>SUMIFS('Fielding Data'!G:G,'Fielding Data'!$A:$A,'Hitting Data'!$A3898)</f>
        <v>0</v>
      </c>
      <c r="X3898" s="13">
        <f>SUMIFS('Fielding Data'!H:H,'Fielding Data'!$A:$A,'Hitting Data'!$A3898)</f>
        <v>0</v>
      </c>
    </row>
    <row r="3899" spans="1:24" x14ac:dyDescent="0.3">
      <c r="A3899" s="13" t="str">
        <f t="shared" si="60"/>
        <v>gattiev012013</v>
      </c>
      <c r="B3899" s="16" t="s">
        <v>1941</v>
      </c>
      <c r="C3899" s="16">
        <v>2013</v>
      </c>
      <c r="D3899" s="16">
        <v>105</v>
      </c>
      <c r="E3899" s="16">
        <v>354</v>
      </c>
      <c r="F3899" s="16">
        <v>44</v>
      </c>
      <c r="G3899" s="16">
        <v>86</v>
      </c>
      <c r="H3899" s="16">
        <v>21</v>
      </c>
      <c r="I3899" s="16">
        <v>0</v>
      </c>
      <c r="J3899" s="16">
        <v>21</v>
      </c>
      <c r="K3899" s="16">
        <v>65</v>
      </c>
      <c r="L3899" s="16">
        <v>0</v>
      </c>
      <c r="M3899" s="16">
        <v>0</v>
      </c>
      <c r="N3899" s="16">
        <v>21</v>
      </c>
      <c r="O3899" s="16">
        <v>81</v>
      </c>
      <c r="P3899" s="13" t="str">
        <f>IFERROR(VLOOKUP($A3899,'Fielding Data'!$A:$H,MATCH(P$1,'Fielding Data'!$A$1:$H$1,0),0),"Other")</f>
        <v>1B</v>
      </c>
      <c r="Q3899" s="13">
        <f>IFERROR(VLOOKUP($A3899,'Fielding Data'!$A:$H,MATCH(Q$1,'Fielding Data'!$A$1:$H$1,0),0),"Other")</f>
        <v>34</v>
      </c>
      <c r="R3899" s="13">
        <f>IFERROR(VLOOKUP($A3899,'Fielding Data'!$A:$H,MATCH(R$1,'Fielding Data'!$A$1:$H$1,0),0),"Other")</f>
        <v>0</v>
      </c>
      <c r="S3899" s="13">
        <f>IFERROR(VLOOKUP($A3899,'Fielding Data'!$A:$H,MATCH(S$1,'Fielding Data'!$A$1:$H$1,0),0),"Other")</f>
        <v>1</v>
      </c>
      <c r="T3899" s="13">
        <f>IFERROR(VLOOKUP($A3899,'Fielding Data'!$A:$H,MATCH(T$1,'Fielding Data'!$A$1:$H$1,0),0),"Other")</f>
        <v>2</v>
      </c>
      <c r="U3899" s="13">
        <f>SUMIFS('Fielding Data'!E:E,'Fielding Data'!$A:$A,'Hitting Data'!$A3899)</f>
        <v>376</v>
      </c>
      <c r="V3899" s="13">
        <f>SUMIFS('Fielding Data'!F:F,'Fielding Data'!$A:$A,'Hitting Data'!$A3899)</f>
        <v>29</v>
      </c>
      <c r="W3899" s="13">
        <f>SUMIFS('Fielding Data'!G:G,'Fielding Data'!$A:$A,'Hitting Data'!$A3899)</f>
        <v>7</v>
      </c>
      <c r="X3899" s="13">
        <f>SUMIFS('Fielding Data'!H:H,'Fielding Data'!$A:$A,'Hitting Data'!$A3899)</f>
        <v>3</v>
      </c>
    </row>
    <row r="3900" spans="1:24" x14ac:dyDescent="0.3">
      <c r="A3900" s="13" t="str">
        <f t="shared" si="60"/>
        <v>gaudich012013</v>
      </c>
      <c r="B3900" s="16" t="s">
        <v>370</v>
      </c>
      <c r="C3900" s="16">
        <v>2013</v>
      </c>
      <c r="D3900" s="16">
        <v>30</v>
      </c>
      <c r="E3900" s="16">
        <v>25</v>
      </c>
      <c r="F3900" s="16">
        <v>0</v>
      </c>
      <c r="G3900" s="16">
        <v>1</v>
      </c>
      <c r="H3900" s="16">
        <v>0</v>
      </c>
      <c r="I3900" s="16">
        <v>0</v>
      </c>
      <c r="J3900" s="16">
        <v>0</v>
      </c>
      <c r="K3900" s="16">
        <v>1</v>
      </c>
      <c r="L3900" s="16">
        <v>0</v>
      </c>
      <c r="M3900" s="16">
        <v>0</v>
      </c>
      <c r="N3900" s="16">
        <v>2</v>
      </c>
      <c r="O3900" s="16">
        <v>14</v>
      </c>
      <c r="P3900" s="13" t="str">
        <f>IFERROR(VLOOKUP($A3900,'Fielding Data'!$A:$H,MATCH(P$1,'Fielding Data'!$A$1:$H$1,0),0),"Other")</f>
        <v>P</v>
      </c>
      <c r="Q3900" s="13">
        <f>IFERROR(VLOOKUP($A3900,'Fielding Data'!$A:$H,MATCH(Q$1,'Fielding Data'!$A$1:$H$1,0),0),"Other")</f>
        <v>3</v>
      </c>
      <c r="R3900" s="13">
        <f>IFERROR(VLOOKUP($A3900,'Fielding Data'!$A:$H,MATCH(R$1,'Fielding Data'!$A$1:$H$1,0),0),"Other")</f>
        <v>7</v>
      </c>
      <c r="S3900" s="13">
        <f>IFERROR(VLOOKUP($A3900,'Fielding Data'!$A:$H,MATCH(S$1,'Fielding Data'!$A$1:$H$1,0),0),"Other")</f>
        <v>1</v>
      </c>
      <c r="T3900" s="13">
        <f>IFERROR(VLOOKUP($A3900,'Fielding Data'!$A:$H,MATCH(T$1,'Fielding Data'!$A$1:$H$1,0),0),"Other")</f>
        <v>1</v>
      </c>
      <c r="U3900" s="13">
        <f>SUMIFS('Fielding Data'!E:E,'Fielding Data'!$A:$A,'Hitting Data'!$A3900)</f>
        <v>3</v>
      </c>
      <c r="V3900" s="13">
        <f>SUMIFS('Fielding Data'!F:F,'Fielding Data'!$A:$A,'Hitting Data'!$A3900)</f>
        <v>7</v>
      </c>
      <c r="W3900" s="13">
        <f>SUMIFS('Fielding Data'!G:G,'Fielding Data'!$A:$A,'Hitting Data'!$A3900)</f>
        <v>1</v>
      </c>
      <c r="X3900" s="13">
        <f>SUMIFS('Fielding Data'!H:H,'Fielding Data'!$A:$A,'Hitting Data'!$A3900)</f>
        <v>1</v>
      </c>
    </row>
    <row r="3901" spans="1:24" x14ac:dyDescent="0.3">
      <c r="A3901" s="13" t="str">
        <f t="shared" si="60"/>
        <v>gausmke012013</v>
      </c>
      <c r="B3901" s="16" t="s">
        <v>1942</v>
      </c>
      <c r="C3901" s="16">
        <v>2013</v>
      </c>
      <c r="D3901" s="16">
        <v>20</v>
      </c>
      <c r="E3901" s="16">
        <v>1</v>
      </c>
      <c r="F3901" s="16">
        <v>0</v>
      </c>
      <c r="G3901" s="16">
        <v>0</v>
      </c>
      <c r="H3901" s="16">
        <v>0</v>
      </c>
      <c r="I3901" s="16">
        <v>0</v>
      </c>
      <c r="J3901" s="16">
        <v>0</v>
      </c>
      <c r="K3901" s="16">
        <v>0</v>
      </c>
      <c r="L3901" s="16">
        <v>0</v>
      </c>
      <c r="M3901" s="16">
        <v>0</v>
      </c>
      <c r="N3901" s="16">
        <v>0</v>
      </c>
      <c r="O3901" s="16">
        <v>1</v>
      </c>
      <c r="P3901" s="13" t="str">
        <f>IFERROR(VLOOKUP($A3901,'Fielding Data'!$A:$H,MATCH(P$1,'Fielding Data'!$A$1:$H$1,0),0),"Other")</f>
        <v>P</v>
      </c>
      <c r="Q3901" s="13">
        <f>IFERROR(VLOOKUP($A3901,'Fielding Data'!$A:$H,MATCH(Q$1,'Fielding Data'!$A$1:$H$1,0),0),"Other")</f>
        <v>4</v>
      </c>
      <c r="R3901" s="13">
        <f>IFERROR(VLOOKUP($A3901,'Fielding Data'!$A:$H,MATCH(R$1,'Fielding Data'!$A$1:$H$1,0),0),"Other")</f>
        <v>8</v>
      </c>
      <c r="S3901" s="13">
        <f>IFERROR(VLOOKUP($A3901,'Fielding Data'!$A:$H,MATCH(S$1,'Fielding Data'!$A$1:$H$1,0),0),"Other")</f>
        <v>0</v>
      </c>
      <c r="T3901" s="13">
        <f>IFERROR(VLOOKUP($A3901,'Fielding Data'!$A:$H,MATCH(T$1,'Fielding Data'!$A$1:$H$1,0),0),"Other")</f>
        <v>1</v>
      </c>
      <c r="U3901" s="13">
        <f>SUMIFS('Fielding Data'!E:E,'Fielding Data'!$A:$A,'Hitting Data'!$A3901)</f>
        <v>4</v>
      </c>
      <c r="V3901" s="13">
        <f>SUMIFS('Fielding Data'!F:F,'Fielding Data'!$A:$A,'Hitting Data'!$A3901)</f>
        <v>8</v>
      </c>
      <c r="W3901" s="13">
        <f>SUMIFS('Fielding Data'!G:G,'Fielding Data'!$A:$A,'Hitting Data'!$A3901)</f>
        <v>0</v>
      </c>
      <c r="X3901" s="13">
        <f>SUMIFS('Fielding Data'!H:H,'Fielding Data'!$A:$A,'Hitting Data'!$A3901)</f>
        <v>1</v>
      </c>
    </row>
    <row r="3902" spans="1:24" x14ac:dyDescent="0.3">
      <c r="A3902" s="13" t="str">
        <f t="shared" si="60"/>
        <v>gearrco012013</v>
      </c>
      <c r="B3902" s="16" t="s">
        <v>1508</v>
      </c>
      <c r="C3902" s="16">
        <v>2013</v>
      </c>
      <c r="D3902" s="16">
        <v>37</v>
      </c>
      <c r="E3902" s="16">
        <v>0</v>
      </c>
      <c r="F3902" s="16">
        <v>0</v>
      </c>
      <c r="G3902" s="16">
        <v>0</v>
      </c>
      <c r="H3902" s="16">
        <v>0</v>
      </c>
      <c r="I3902" s="16">
        <v>0</v>
      </c>
      <c r="J3902" s="16">
        <v>0</v>
      </c>
      <c r="K3902" s="16">
        <v>0</v>
      </c>
      <c r="L3902" s="16">
        <v>0</v>
      </c>
      <c r="M3902" s="16">
        <v>0</v>
      </c>
      <c r="N3902" s="16">
        <v>0</v>
      </c>
      <c r="O3902" s="16">
        <v>0</v>
      </c>
      <c r="P3902" s="13" t="str">
        <f>IFERROR(VLOOKUP($A3902,'Fielding Data'!$A:$H,MATCH(P$1,'Fielding Data'!$A$1:$H$1,0),0),"Other")</f>
        <v>P</v>
      </c>
      <c r="Q3902" s="13">
        <f>IFERROR(VLOOKUP($A3902,'Fielding Data'!$A:$H,MATCH(Q$1,'Fielding Data'!$A$1:$H$1,0),0),"Other")</f>
        <v>0</v>
      </c>
      <c r="R3902" s="13">
        <f>IFERROR(VLOOKUP($A3902,'Fielding Data'!$A:$H,MATCH(R$1,'Fielding Data'!$A$1:$H$1,0),0),"Other")</f>
        <v>5</v>
      </c>
      <c r="S3902" s="13">
        <f>IFERROR(VLOOKUP($A3902,'Fielding Data'!$A:$H,MATCH(S$1,'Fielding Data'!$A$1:$H$1,0),0),"Other")</f>
        <v>0</v>
      </c>
      <c r="T3902" s="13">
        <f>IFERROR(VLOOKUP($A3902,'Fielding Data'!$A:$H,MATCH(T$1,'Fielding Data'!$A$1:$H$1,0),0),"Other")</f>
        <v>1</v>
      </c>
      <c r="U3902" s="13">
        <f>SUMIFS('Fielding Data'!E:E,'Fielding Data'!$A:$A,'Hitting Data'!$A3902)</f>
        <v>0</v>
      </c>
      <c r="V3902" s="13">
        <f>SUMIFS('Fielding Data'!F:F,'Fielding Data'!$A:$A,'Hitting Data'!$A3902)</f>
        <v>5</v>
      </c>
      <c r="W3902" s="13">
        <f>SUMIFS('Fielding Data'!G:G,'Fielding Data'!$A:$A,'Hitting Data'!$A3902)</f>
        <v>0</v>
      </c>
      <c r="X3902" s="13">
        <f>SUMIFS('Fielding Data'!H:H,'Fielding Data'!$A:$A,'Hitting Data'!$A3902)</f>
        <v>1</v>
      </c>
    </row>
    <row r="3903" spans="1:24" x14ac:dyDescent="0.3">
      <c r="A3903" s="13" t="str">
        <f t="shared" si="60"/>
        <v>geedi012013</v>
      </c>
      <c r="B3903" s="16" t="s">
        <v>1283</v>
      </c>
      <c r="C3903" s="16">
        <v>2013</v>
      </c>
      <c r="D3903" s="16">
        <v>32</v>
      </c>
      <c r="E3903" s="16">
        <v>60</v>
      </c>
      <c r="F3903" s="16">
        <v>0</v>
      </c>
      <c r="G3903" s="16">
        <v>8</v>
      </c>
      <c r="H3903" s="16">
        <v>0</v>
      </c>
      <c r="I3903" s="16">
        <v>1</v>
      </c>
      <c r="J3903" s="16">
        <v>0</v>
      </c>
      <c r="K3903" s="16">
        <v>4</v>
      </c>
      <c r="L3903" s="16">
        <v>0</v>
      </c>
      <c r="M3903" s="16">
        <v>0</v>
      </c>
      <c r="N3903" s="16">
        <v>3</v>
      </c>
      <c r="O3903" s="16">
        <v>30</v>
      </c>
      <c r="P3903" s="13" t="str">
        <f>IFERROR(VLOOKUP($A3903,'Fielding Data'!$A:$H,MATCH(P$1,'Fielding Data'!$A$1:$H$1,0),0),"Other")</f>
        <v>P</v>
      </c>
      <c r="Q3903" s="13">
        <f>IFERROR(VLOOKUP($A3903,'Fielding Data'!$A:$H,MATCH(Q$1,'Fielding Data'!$A$1:$H$1,0),0),"Other")</f>
        <v>12</v>
      </c>
      <c r="R3903" s="13">
        <f>IFERROR(VLOOKUP($A3903,'Fielding Data'!$A:$H,MATCH(R$1,'Fielding Data'!$A$1:$H$1,0),0),"Other")</f>
        <v>37</v>
      </c>
      <c r="S3903" s="13">
        <f>IFERROR(VLOOKUP($A3903,'Fielding Data'!$A:$H,MATCH(S$1,'Fielding Data'!$A$1:$H$1,0),0),"Other")</f>
        <v>1</v>
      </c>
      <c r="T3903" s="13">
        <f>IFERROR(VLOOKUP($A3903,'Fielding Data'!$A:$H,MATCH(T$1,'Fielding Data'!$A$1:$H$1,0),0),"Other")</f>
        <v>1</v>
      </c>
      <c r="U3903" s="13">
        <f>SUMIFS('Fielding Data'!E:E,'Fielding Data'!$A:$A,'Hitting Data'!$A3903)</f>
        <v>12</v>
      </c>
      <c r="V3903" s="13">
        <f>SUMIFS('Fielding Data'!F:F,'Fielding Data'!$A:$A,'Hitting Data'!$A3903)</f>
        <v>37</v>
      </c>
      <c r="W3903" s="13">
        <f>SUMIFS('Fielding Data'!G:G,'Fielding Data'!$A:$A,'Hitting Data'!$A3903)</f>
        <v>1</v>
      </c>
      <c r="X3903" s="13">
        <f>SUMIFS('Fielding Data'!H:H,'Fielding Data'!$A:$A,'Hitting Data'!$A3903)</f>
        <v>1</v>
      </c>
    </row>
    <row r="3904" spans="1:24" x14ac:dyDescent="0.3">
      <c r="A3904" s="13" t="str">
        <f t="shared" si="60"/>
        <v>gennesc012013</v>
      </c>
      <c r="B3904" s="16" t="s">
        <v>1943</v>
      </c>
      <c r="C3904" s="16">
        <v>2013</v>
      </c>
      <c r="D3904" s="16">
        <v>69</v>
      </c>
      <c r="E3904" s="16">
        <v>213</v>
      </c>
      <c r="F3904" s="16">
        <v>29</v>
      </c>
      <c r="G3904" s="16">
        <v>69</v>
      </c>
      <c r="H3904" s="16">
        <v>11</v>
      </c>
      <c r="I3904" s="16">
        <v>2</v>
      </c>
      <c r="J3904" s="16">
        <v>6</v>
      </c>
      <c r="K3904" s="16">
        <v>21</v>
      </c>
      <c r="L3904" s="16">
        <v>2</v>
      </c>
      <c r="M3904" s="16">
        <v>1</v>
      </c>
      <c r="N3904" s="16">
        <v>10</v>
      </c>
      <c r="O3904" s="16">
        <v>42</v>
      </c>
      <c r="P3904" s="13" t="str">
        <f>IFERROR(VLOOKUP($A3904,'Fielding Data'!$A:$H,MATCH(P$1,'Fielding Data'!$A$1:$H$1,0),0),"Other")</f>
        <v>2B</v>
      </c>
      <c r="Q3904" s="13">
        <f>IFERROR(VLOOKUP($A3904,'Fielding Data'!$A:$H,MATCH(Q$1,'Fielding Data'!$A$1:$H$1,0),0),"Other")</f>
        <v>113</v>
      </c>
      <c r="R3904" s="13">
        <f>IFERROR(VLOOKUP($A3904,'Fielding Data'!$A:$H,MATCH(R$1,'Fielding Data'!$A$1:$H$1,0),0),"Other")</f>
        <v>146</v>
      </c>
      <c r="S3904" s="13">
        <f>IFERROR(VLOOKUP($A3904,'Fielding Data'!$A:$H,MATCH(S$1,'Fielding Data'!$A$1:$H$1,0),0),"Other")</f>
        <v>5</v>
      </c>
      <c r="T3904" s="13">
        <f>IFERROR(VLOOKUP($A3904,'Fielding Data'!$A:$H,MATCH(T$1,'Fielding Data'!$A$1:$H$1,0),0),"Other")</f>
        <v>39</v>
      </c>
      <c r="U3904" s="13">
        <f>SUMIFS('Fielding Data'!E:E,'Fielding Data'!$A:$A,'Hitting Data'!$A3904)</f>
        <v>113</v>
      </c>
      <c r="V3904" s="13">
        <f>SUMIFS('Fielding Data'!F:F,'Fielding Data'!$A:$A,'Hitting Data'!$A3904)</f>
        <v>146</v>
      </c>
      <c r="W3904" s="13">
        <f>SUMIFS('Fielding Data'!G:G,'Fielding Data'!$A:$A,'Hitting Data'!$A3904)</f>
        <v>5</v>
      </c>
      <c r="X3904" s="13">
        <f>SUMIFS('Fielding Data'!H:H,'Fielding Data'!$A:$A,'Hitting Data'!$A3904)</f>
        <v>39</v>
      </c>
    </row>
    <row r="3905" spans="1:24" x14ac:dyDescent="0.3">
      <c r="A3905" s="13" t="str">
        <f t="shared" si="60"/>
        <v>gentrcr012013</v>
      </c>
      <c r="B3905" s="16" t="s">
        <v>1092</v>
      </c>
      <c r="C3905" s="16">
        <v>2013</v>
      </c>
      <c r="D3905" s="16">
        <v>106</v>
      </c>
      <c r="E3905" s="16">
        <v>246</v>
      </c>
      <c r="F3905" s="16">
        <v>39</v>
      </c>
      <c r="G3905" s="16">
        <v>69</v>
      </c>
      <c r="H3905" s="16">
        <v>12</v>
      </c>
      <c r="I3905" s="16">
        <v>4</v>
      </c>
      <c r="J3905" s="16">
        <v>2</v>
      </c>
      <c r="K3905" s="16">
        <v>22</v>
      </c>
      <c r="L3905" s="16">
        <v>24</v>
      </c>
      <c r="M3905" s="16">
        <v>3</v>
      </c>
      <c r="N3905" s="16">
        <v>29</v>
      </c>
      <c r="O3905" s="16">
        <v>46</v>
      </c>
      <c r="P3905" s="13" t="str">
        <f>IFERROR(VLOOKUP($A3905,'Fielding Data'!$A:$H,MATCH(P$1,'Fielding Data'!$A$1:$H$1,0),0),"Other")</f>
        <v>CF</v>
      </c>
      <c r="Q3905" s="13">
        <f>IFERROR(VLOOKUP($A3905,'Fielding Data'!$A:$H,MATCH(Q$1,'Fielding Data'!$A$1:$H$1,0),0),"Other")</f>
        <v>0</v>
      </c>
      <c r="R3905" s="13">
        <f>IFERROR(VLOOKUP($A3905,'Fielding Data'!$A:$H,MATCH(R$1,'Fielding Data'!$A$1:$H$1,0),0),"Other")</f>
        <v>0</v>
      </c>
      <c r="S3905" s="13">
        <f>IFERROR(VLOOKUP($A3905,'Fielding Data'!$A:$H,MATCH(S$1,'Fielding Data'!$A$1:$H$1,0),0),"Other")</f>
        <v>0</v>
      </c>
      <c r="T3905" s="13">
        <f>IFERROR(VLOOKUP($A3905,'Fielding Data'!$A:$H,MATCH(T$1,'Fielding Data'!$A$1:$H$1,0),0),"Other")</f>
        <v>0</v>
      </c>
      <c r="U3905" s="13">
        <f>SUMIFS('Fielding Data'!E:E,'Fielding Data'!$A:$A,'Hitting Data'!$A3905)</f>
        <v>183</v>
      </c>
      <c r="V3905" s="13">
        <f>SUMIFS('Fielding Data'!F:F,'Fielding Data'!$A:$A,'Hitting Data'!$A3905)</f>
        <v>7</v>
      </c>
      <c r="W3905" s="13">
        <f>SUMIFS('Fielding Data'!G:G,'Fielding Data'!$A:$A,'Hitting Data'!$A3905)</f>
        <v>2</v>
      </c>
      <c r="X3905" s="13">
        <f>SUMIFS('Fielding Data'!H:H,'Fielding Data'!$A:$A,'Hitting Data'!$A3905)</f>
        <v>1</v>
      </c>
    </row>
    <row r="3906" spans="1:24" x14ac:dyDescent="0.3">
      <c r="A3906" s="13" t="str">
        <f t="shared" si="60"/>
        <v>germaju012013</v>
      </c>
      <c r="B3906" s="16" t="s">
        <v>446</v>
      </c>
      <c r="C3906" s="16">
        <v>2013</v>
      </c>
      <c r="D3906" s="16">
        <v>1</v>
      </c>
      <c r="E3906" s="16">
        <v>0</v>
      </c>
      <c r="F3906" s="16">
        <v>0</v>
      </c>
      <c r="G3906" s="16">
        <v>0</v>
      </c>
      <c r="H3906" s="16">
        <v>0</v>
      </c>
      <c r="I3906" s="16">
        <v>0</v>
      </c>
      <c r="J3906" s="16">
        <v>0</v>
      </c>
      <c r="K3906" s="16">
        <v>0</v>
      </c>
      <c r="L3906" s="16">
        <v>0</v>
      </c>
      <c r="M3906" s="16">
        <v>0</v>
      </c>
      <c r="N3906" s="16">
        <v>0</v>
      </c>
      <c r="O3906" s="16">
        <v>0</v>
      </c>
      <c r="P3906" s="13" t="str">
        <f>IFERROR(VLOOKUP($A3906,'Fielding Data'!$A:$H,MATCH(P$1,'Fielding Data'!$A$1:$H$1,0),0),"Other")</f>
        <v>P</v>
      </c>
      <c r="Q3906" s="13">
        <f>IFERROR(VLOOKUP($A3906,'Fielding Data'!$A:$H,MATCH(Q$1,'Fielding Data'!$A$1:$H$1,0),0),"Other")</f>
        <v>0</v>
      </c>
      <c r="R3906" s="13">
        <f>IFERROR(VLOOKUP($A3906,'Fielding Data'!$A:$H,MATCH(R$1,'Fielding Data'!$A$1:$H$1,0),0),"Other")</f>
        <v>0</v>
      </c>
      <c r="S3906" s="13">
        <f>IFERROR(VLOOKUP($A3906,'Fielding Data'!$A:$H,MATCH(S$1,'Fielding Data'!$A$1:$H$1,0),0),"Other")</f>
        <v>0</v>
      </c>
      <c r="T3906" s="13">
        <f>IFERROR(VLOOKUP($A3906,'Fielding Data'!$A:$H,MATCH(T$1,'Fielding Data'!$A$1:$H$1,0),0),"Other")</f>
        <v>0</v>
      </c>
      <c r="U3906" s="13">
        <f>SUMIFS('Fielding Data'!E:E,'Fielding Data'!$A:$A,'Hitting Data'!$A3906)</f>
        <v>0</v>
      </c>
      <c r="V3906" s="13">
        <f>SUMIFS('Fielding Data'!F:F,'Fielding Data'!$A:$A,'Hitting Data'!$A3906)</f>
        <v>0</v>
      </c>
      <c r="W3906" s="13">
        <f>SUMIFS('Fielding Data'!G:G,'Fielding Data'!$A:$A,'Hitting Data'!$A3906)</f>
        <v>0</v>
      </c>
      <c r="X3906" s="13">
        <f>SUMIFS('Fielding Data'!H:H,'Fielding Data'!$A:$A,'Hitting Data'!$A3906)</f>
        <v>0</v>
      </c>
    </row>
    <row r="3907" spans="1:24" x14ac:dyDescent="0.3">
      <c r="A3907" s="13" t="str">
        <f t="shared" ref="A3907:A3970" si="61">(B3907&amp;C3907)</f>
        <v>germego012013</v>
      </c>
      <c r="B3907" s="16" t="s">
        <v>1944</v>
      </c>
      <c r="C3907" s="16">
        <v>2013</v>
      </c>
      <c r="D3907" s="16">
        <v>29</v>
      </c>
      <c r="E3907" s="16">
        <v>1</v>
      </c>
      <c r="F3907" s="16">
        <v>0</v>
      </c>
      <c r="G3907" s="16">
        <v>0</v>
      </c>
      <c r="H3907" s="16">
        <v>0</v>
      </c>
      <c r="I3907" s="16">
        <v>0</v>
      </c>
      <c r="J3907" s="16">
        <v>0</v>
      </c>
      <c r="K3907" s="16">
        <v>0</v>
      </c>
      <c r="L3907" s="16">
        <v>0</v>
      </c>
      <c r="M3907" s="16">
        <v>0</v>
      </c>
      <c r="N3907" s="16">
        <v>0</v>
      </c>
      <c r="O3907" s="16">
        <v>1</v>
      </c>
      <c r="P3907" s="13" t="str">
        <f>IFERROR(VLOOKUP($A3907,'Fielding Data'!$A:$H,MATCH(P$1,'Fielding Data'!$A$1:$H$1,0),0),"Other")</f>
        <v>P</v>
      </c>
      <c r="Q3907" s="13">
        <f>IFERROR(VLOOKUP($A3907,'Fielding Data'!$A:$H,MATCH(Q$1,'Fielding Data'!$A$1:$H$1,0),0),"Other")</f>
        <v>5</v>
      </c>
      <c r="R3907" s="13">
        <f>IFERROR(VLOOKUP($A3907,'Fielding Data'!$A:$H,MATCH(R$1,'Fielding Data'!$A$1:$H$1,0),0),"Other")</f>
        <v>1</v>
      </c>
      <c r="S3907" s="13">
        <f>IFERROR(VLOOKUP($A3907,'Fielding Data'!$A:$H,MATCH(S$1,'Fielding Data'!$A$1:$H$1,0),0),"Other")</f>
        <v>0</v>
      </c>
      <c r="T3907" s="13">
        <f>IFERROR(VLOOKUP($A3907,'Fielding Data'!$A:$H,MATCH(T$1,'Fielding Data'!$A$1:$H$1,0),0),"Other")</f>
        <v>0</v>
      </c>
      <c r="U3907" s="13">
        <f>SUMIFS('Fielding Data'!E:E,'Fielding Data'!$A:$A,'Hitting Data'!$A3907)</f>
        <v>5</v>
      </c>
      <c r="V3907" s="13">
        <f>SUMIFS('Fielding Data'!F:F,'Fielding Data'!$A:$A,'Hitting Data'!$A3907)</f>
        <v>1</v>
      </c>
      <c r="W3907" s="13">
        <f>SUMIFS('Fielding Data'!G:G,'Fielding Data'!$A:$A,'Hitting Data'!$A3907)</f>
        <v>0</v>
      </c>
      <c r="X3907" s="13">
        <f>SUMIFS('Fielding Data'!H:H,'Fielding Data'!$A:$A,'Hitting Data'!$A3907)</f>
        <v>0</v>
      </c>
    </row>
    <row r="3908" spans="1:24" x14ac:dyDescent="0.3">
      <c r="A3908" s="13" t="str">
        <f t="shared" si="61"/>
        <v>getzch012013</v>
      </c>
      <c r="B3908" s="16" t="s">
        <v>925</v>
      </c>
      <c r="C3908" s="16">
        <v>2013</v>
      </c>
      <c r="D3908" s="16">
        <v>78</v>
      </c>
      <c r="E3908" s="16">
        <v>209</v>
      </c>
      <c r="F3908" s="16">
        <v>29</v>
      </c>
      <c r="G3908" s="16">
        <v>46</v>
      </c>
      <c r="H3908" s="16">
        <v>6</v>
      </c>
      <c r="I3908" s="16">
        <v>1</v>
      </c>
      <c r="J3908" s="16">
        <v>1</v>
      </c>
      <c r="K3908" s="16">
        <v>18</v>
      </c>
      <c r="L3908" s="16">
        <v>16</v>
      </c>
      <c r="M3908" s="16">
        <v>3</v>
      </c>
      <c r="N3908" s="16">
        <v>20</v>
      </c>
      <c r="O3908" s="16">
        <v>24</v>
      </c>
      <c r="P3908" s="13" t="str">
        <f>IFERROR(VLOOKUP($A3908,'Fielding Data'!$A:$H,MATCH(P$1,'Fielding Data'!$A$1:$H$1,0),0),"Other")</f>
        <v>2B</v>
      </c>
      <c r="Q3908" s="13">
        <f>IFERROR(VLOOKUP($A3908,'Fielding Data'!$A:$H,MATCH(Q$1,'Fielding Data'!$A$1:$H$1,0),0),"Other")</f>
        <v>106</v>
      </c>
      <c r="R3908" s="13">
        <f>IFERROR(VLOOKUP($A3908,'Fielding Data'!$A:$H,MATCH(R$1,'Fielding Data'!$A$1:$H$1,0),0),"Other")</f>
        <v>181</v>
      </c>
      <c r="S3908" s="13">
        <f>IFERROR(VLOOKUP($A3908,'Fielding Data'!$A:$H,MATCH(S$1,'Fielding Data'!$A$1:$H$1,0),0),"Other")</f>
        <v>4</v>
      </c>
      <c r="T3908" s="13">
        <f>IFERROR(VLOOKUP($A3908,'Fielding Data'!$A:$H,MATCH(T$1,'Fielding Data'!$A$1:$H$1,0),0),"Other")</f>
        <v>39</v>
      </c>
      <c r="U3908" s="13">
        <f>SUMIFS('Fielding Data'!E:E,'Fielding Data'!$A:$A,'Hitting Data'!$A3908)</f>
        <v>106</v>
      </c>
      <c r="V3908" s="13">
        <f>SUMIFS('Fielding Data'!F:F,'Fielding Data'!$A:$A,'Hitting Data'!$A3908)</f>
        <v>181</v>
      </c>
      <c r="W3908" s="13">
        <f>SUMIFS('Fielding Data'!G:G,'Fielding Data'!$A:$A,'Hitting Data'!$A3908)</f>
        <v>4</v>
      </c>
      <c r="X3908" s="13">
        <f>SUMIFS('Fielding Data'!H:H,'Fielding Data'!$A:$A,'Hitting Data'!$A3908)</f>
        <v>39</v>
      </c>
    </row>
    <row r="3909" spans="1:24" x14ac:dyDescent="0.3">
      <c r="A3909" s="13" t="str">
        <f t="shared" si="61"/>
        <v>giambja012013</v>
      </c>
      <c r="B3909" s="16" t="s">
        <v>101</v>
      </c>
      <c r="C3909" s="16">
        <v>2013</v>
      </c>
      <c r="D3909" s="16">
        <v>71</v>
      </c>
      <c r="E3909" s="16">
        <v>186</v>
      </c>
      <c r="F3909" s="16">
        <v>21</v>
      </c>
      <c r="G3909" s="16">
        <v>34</v>
      </c>
      <c r="H3909" s="16">
        <v>8</v>
      </c>
      <c r="I3909" s="16">
        <v>0</v>
      </c>
      <c r="J3909" s="16">
        <v>9</v>
      </c>
      <c r="K3909" s="16">
        <v>31</v>
      </c>
      <c r="L3909" s="16">
        <v>0</v>
      </c>
      <c r="M3909" s="16">
        <v>1</v>
      </c>
      <c r="N3909" s="16">
        <v>23</v>
      </c>
      <c r="O3909" s="16">
        <v>56</v>
      </c>
      <c r="P3909" s="13" t="str">
        <f>IFERROR(VLOOKUP($A3909,'Fielding Data'!$A:$H,MATCH(P$1,'Fielding Data'!$A$1:$H$1,0),0),"Other")</f>
        <v>Other</v>
      </c>
      <c r="Q3909" s="13" t="str">
        <f>IFERROR(VLOOKUP($A3909,'Fielding Data'!$A:$H,MATCH(Q$1,'Fielding Data'!$A$1:$H$1,0),0),"Other")</f>
        <v>Other</v>
      </c>
      <c r="R3909" s="13" t="str">
        <f>IFERROR(VLOOKUP($A3909,'Fielding Data'!$A:$H,MATCH(R$1,'Fielding Data'!$A$1:$H$1,0),0),"Other")</f>
        <v>Other</v>
      </c>
      <c r="S3909" s="13" t="str">
        <f>IFERROR(VLOOKUP($A3909,'Fielding Data'!$A:$H,MATCH(S$1,'Fielding Data'!$A$1:$H$1,0),0),"Other")</f>
        <v>Other</v>
      </c>
      <c r="T3909" s="13" t="str">
        <f>IFERROR(VLOOKUP($A3909,'Fielding Data'!$A:$H,MATCH(T$1,'Fielding Data'!$A$1:$H$1,0),0),"Other")</f>
        <v>Other</v>
      </c>
      <c r="U3909" s="13">
        <f>SUMIFS('Fielding Data'!E:E,'Fielding Data'!$A:$A,'Hitting Data'!$A3909)</f>
        <v>0</v>
      </c>
      <c r="V3909" s="13">
        <f>SUMIFS('Fielding Data'!F:F,'Fielding Data'!$A:$A,'Hitting Data'!$A3909)</f>
        <v>0</v>
      </c>
      <c r="W3909" s="13">
        <f>SUMIFS('Fielding Data'!G:G,'Fielding Data'!$A:$A,'Hitting Data'!$A3909)</f>
        <v>0</v>
      </c>
      <c r="X3909" s="13">
        <f>SUMIFS('Fielding Data'!H:H,'Fielding Data'!$A:$A,'Hitting Data'!$A3909)</f>
        <v>0</v>
      </c>
    </row>
    <row r="3910" spans="1:24" x14ac:dyDescent="0.3">
      <c r="A3910" s="13" t="str">
        <f t="shared" si="61"/>
        <v>giavojo012013</v>
      </c>
      <c r="B3910" s="16" t="s">
        <v>1509</v>
      </c>
      <c r="C3910" s="16">
        <v>2013</v>
      </c>
      <c r="D3910" s="16">
        <v>14</v>
      </c>
      <c r="E3910" s="16">
        <v>41</v>
      </c>
      <c r="F3910" s="16">
        <v>4</v>
      </c>
      <c r="G3910" s="16">
        <v>9</v>
      </c>
      <c r="H3910" s="16">
        <v>3</v>
      </c>
      <c r="I3910" s="16">
        <v>0</v>
      </c>
      <c r="J3910" s="16">
        <v>0</v>
      </c>
      <c r="K3910" s="16">
        <v>4</v>
      </c>
      <c r="L3910" s="16">
        <v>0</v>
      </c>
      <c r="M3910" s="16">
        <v>0</v>
      </c>
      <c r="N3910" s="16">
        <v>5</v>
      </c>
      <c r="O3910" s="16">
        <v>4</v>
      </c>
      <c r="P3910" s="13" t="str">
        <f>IFERROR(VLOOKUP($A3910,'Fielding Data'!$A:$H,MATCH(P$1,'Fielding Data'!$A$1:$H$1,0),0),"Other")</f>
        <v>2B</v>
      </c>
      <c r="Q3910" s="13">
        <f>IFERROR(VLOOKUP($A3910,'Fielding Data'!$A:$H,MATCH(Q$1,'Fielding Data'!$A$1:$H$1,0),0),"Other")</f>
        <v>20</v>
      </c>
      <c r="R3910" s="13">
        <f>IFERROR(VLOOKUP($A3910,'Fielding Data'!$A:$H,MATCH(R$1,'Fielding Data'!$A$1:$H$1,0),0),"Other")</f>
        <v>37</v>
      </c>
      <c r="S3910" s="13">
        <f>IFERROR(VLOOKUP($A3910,'Fielding Data'!$A:$H,MATCH(S$1,'Fielding Data'!$A$1:$H$1,0),0),"Other")</f>
        <v>0</v>
      </c>
      <c r="T3910" s="13">
        <f>IFERROR(VLOOKUP($A3910,'Fielding Data'!$A:$H,MATCH(T$1,'Fielding Data'!$A$1:$H$1,0),0),"Other")</f>
        <v>9</v>
      </c>
      <c r="U3910" s="13">
        <f>SUMIFS('Fielding Data'!E:E,'Fielding Data'!$A:$A,'Hitting Data'!$A3910)</f>
        <v>20</v>
      </c>
      <c r="V3910" s="13">
        <f>SUMIFS('Fielding Data'!F:F,'Fielding Data'!$A:$A,'Hitting Data'!$A3910)</f>
        <v>37</v>
      </c>
      <c r="W3910" s="13">
        <f>SUMIFS('Fielding Data'!G:G,'Fielding Data'!$A:$A,'Hitting Data'!$A3910)</f>
        <v>0</v>
      </c>
      <c r="X3910" s="13">
        <f>SUMIFS('Fielding Data'!H:H,'Fielding Data'!$A:$A,'Hitting Data'!$A3910)</f>
        <v>9</v>
      </c>
    </row>
    <row r="3911" spans="1:24" x14ac:dyDescent="0.3">
      <c r="A3911" s="13" t="str">
        <f t="shared" si="61"/>
        <v>gibsoky012013</v>
      </c>
      <c r="B3911" s="16" t="s">
        <v>1945</v>
      </c>
      <c r="C3911" s="16">
        <v>2013</v>
      </c>
      <c r="D3911" s="16">
        <v>10</v>
      </c>
      <c r="E3911" s="16">
        <v>0</v>
      </c>
      <c r="F3911" s="16">
        <v>0</v>
      </c>
      <c r="G3911" s="16">
        <v>0</v>
      </c>
      <c r="H3911" s="16">
        <v>0</v>
      </c>
      <c r="I3911" s="16">
        <v>0</v>
      </c>
      <c r="J3911" s="16">
        <v>0</v>
      </c>
      <c r="K3911" s="16">
        <v>0</v>
      </c>
      <c r="L3911" s="16">
        <v>0</v>
      </c>
      <c r="M3911" s="16">
        <v>0</v>
      </c>
      <c r="N3911" s="16">
        <v>0</v>
      </c>
      <c r="O3911" s="16">
        <v>0</v>
      </c>
      <c r="P3911" s="13" t="str">
        <f>IFERROR(VLOOKUP($A3911,'Fielding Data'!$A:$H,MATCH(P$1,'Fielding Data'!$A$1:$H$1,0),0),"Other")</f>
        <v>P</v>
      </c>
      <c r="Q3911" s="13">
        <f>IFERROR(VLOOKUP($A3911,'Fielding Data'!$A:$H,MATCH(Q$1,'Fielding Data'!$A$1:$H$1,0),0),"Other")</f>
        <v>1</v>
      </c>
      <c r="R3911" s="13">
        <f>IFERROR(VLOOKUP($A3911,'Fielding Data'!$A:$H,MATCH(R$1,'Fielding Data'!$A$1:$H$1,0),0),"Other")</f>
        <v>4</v>
      </c>
      <c r="S3911" s="13">
        <f>IFERROR(VLOOKUP($A3911,'Fielding Data'!$A:$H,MATCH(S$1,'Fielding Data'!$A$1:$H$1,0),0),"Other")</f>
        <v>0</v>
      </c>
      <c r="T3911" s="13">
        <f>IFERROR(VLOOKUP($A3911,'Fielding Data'!$A:$H,MATCH(T$1,'Fielding Data'!$A$1:$H$1,0),0),"Other")</f>
        <v>1</v>
      </c>
      <c r="U3911" s="13">
        <f>SUMIFS('Fielding Data'!E:E,'Fielding Data'!$A:$A,'Hitting Data'!$A3911)</f>
        <v>1</v>
      </c>
      <c r="V3911" s="13">
        <f>SUMIFS('Fielding Data'!F:F,'Fielding Data'!$A:$A,'Hitting Data'!$A3911)</f>
        <v>4</v>
      </c>
      <c r="W3911" s="13">
        <f>SUMIFS('Fielding Data'!G:G,'Fielding Data'!$A:$A,'Hitting Data'!$A3911)</f>
        <v>0</v>
      </c>
      <c r="X3911" s="13">
        <f>SUMIFS('Fielding Data'!H:H,'Fielding Data'!$A:$A,'Hitting Data'!$A3911)</f>
        <v>1</v>
      </c>
    </row>
    <row r="3912" spans="1:24" x14ac:dyDescent="0.3">
      <c r="A3912" s="13" t="str">
        <f t="shared" si="61"/>
        <v>gillaco012013</v>
      </c>
      <c r="B3912" s="16" t="s">
        <v>926</v>
      </c>
      <c r="C3912" s="16">
        <v>2013</v>
      </c>
      <c r="D3912" s="16">
        <v>134</v>
      </c>
      <c r="E3912" s="16">
        <v>408</v>
      </c>
      <c r="F3912" s="16">
        <v>46</v>
      </c>
      <c r="G3912" s="16">
        <v>100</v>
      </c>
      <c r="H3912" s="16">
        <v>14</v>
      </c>
      <c r="I3912" s="16">
        <v>3</v>
      </c>
      <c r="J3912" s="16">
        <v>13</v>
      </c>
      <c r="K3912" s="16">
        <v>40</v>
      </c>
      <c r="L3912" s="16">
        <v>0</v>
      </c>
      <c r="M3912" s="16">
        <v>1</v>
      </c>
      <c r="N3912" s="16">
        <v>37</v>
      </c>
      <c r="O3912" s="16">
        <v>79</v>
      </c>
      <c r="P3912" s="13" t="str">
        <f>IFERROR(VLOOKUP($A3912,'Fielding Data'!$A:$H,MATCH(P$1,'Fielding Data'!$A$1:$H$1,0),0),"Other")</f>
        <v>1B</v>
      </c>
      <c r="Q3912" s="13">
        <f>IFERROR(VLOOKUP($A3912,'Fielding Data'!$A:$H,MATCH(Q$1,'Fielding Data'!$A$1:$H$1,0),0),"Other")</f>
        <v>45</v>
      </c>
      <c r="R3912" s="13">
        <f>IFERROR(VLOOKUP($A3912,'Fielding Data'!$A:$H,MATCH(R$1,'Fielding Data'!$A$1:$H$1,0),0),"Other")</f>
        <v>6</v>
      </c>
      <c r="S3912" s="13">
        <f>IFERROR(VLOOKUP($A3912,'Fielding Data'!$A:$H,MATCH(S$1,'Fielding Data'!$A$1:$H$1,0),0),"Other")</f>
        <v>1</v>
      </c>
      <c r="T3912" s="13">
        <f>IFERROR(VLOOKUP($A3912,'Fielding Data'!$A:$H,MATCH(T$1,'Fielding Data'!$A$1:$H$1,0),0),"Other")</f>
        <v>3</v>
      </c>
      <c r="U3912" s="13">
        <f>SUMIFS('Fielding Data'!E:E,'Fielding Data'!$A:$A,'Hitting Data'!$A3912)</f>
        <v>109</v>
      </c>
      <c r="V3912" s="13">
        <f>SUMIFS('Fielding Data'!F:F,'Fielding Data'!$A:$A,'Hitting Data'!$A3912)</f>
        <v>206</v>
      </c>
      <c r="W3912" s="13">
        <f>SUMIFS('Fielding Data'!G:G,'Fielding Data'!$A:$A,'Hitting Data'!$A3912)</f>
        <v>17</v>
      </c>
      <c r="X3912" s="13">
        <f>SUMIFS('Fielding Data'!H:H,'Fielding Data'!$A:$A,'Hitting Data'!$A3912)</f>
        <v>19</v>
      </c>
    </row>
    <row r="3913" spans="1:24" x14ac:dyDescent="0.3">
      <c r="A3913" s="13" t="str">
        <f t="shared" si="61"/>
        <v>gimench012013</v>
      </c>
      <c r="B3913" s="16" t="s">
        <v>1094</v>
      </c>
      <c r="C3913" s="16">
        <v>2013</v>
      </c>
      <c r="D3913" s="16">
        <v>4</v>
      </c>
      <c r="E3913" s="16">
        <v>3</v>
      </c>
      <c r="F3913" s="16">
        <v>0</v>
      </c>
      <c r="G3913" s="16">
        <v>1</v>
      </c>
      <c r="H3913" s="16">
        <v>1</v>
      </c>
      <c r="I3913" s="16">
        <v>0</v>
      </c>
      <c r="J3913" s="16">
        <v>0</v>
      </c>
      <c r="K3913" s="16">
        <v>0</v>
      </c>
      <c r="L3913" s="16">
        <v>0</v>
      </c>
      <c r="M3913" s="16">
        <v>0</v>
      </c>
      <c r="N3913" s="16">
        <v>1</v>
      </c>
      <c r="O3913" s="16">
        <v>1</v>
      </c>
      <c r="P3913" s="13" t="str">
        <f>IFERROR(VLOOKUP($A3913,'Fielding Data'!$A:$H,MATCH(P$1,'Fielding Data'!$A$1:$H$1,0),0),"Other")</f>
        <v>1B</v>
      </c>
      <c r="Q3913" s="13">
        <f>IFERROR(VLOOKUP($A3913,'Fielding Data'!$A:$H,MATCH(Q$1,'Fielding Data'!$A$1:$H$1,0),0),"Other")</f>
        <v>3</v>
      </c>
      <c r="R3913" s="13">
        <f>IFERROR(VLOOKUP($A3913,'Fielding Data'!$A:$H,MATCH(R$1,'Fielding Data'!$A$1:$H$1,0),0),"Other")</f>
        <v>0</v>
      </c>
      <c r="S3913" s="13">
        <f>IFERROR(VLOOKUP($A3913,'Fielding Data'!$A:$H,MATCH(S$1,'Fielding Data'!$A$1:$H$1,0),0),"Other")</f>
        <v>0</v>
      </c>
      <c r="T3913" s="13">
        <f>IFERROR(VLOOKUP($A3913,'Fielding Data'!$A:$H,MATCH(T$1,'Fielding Data'!$A$1:$H$1,0),0),"Other")</f>
        <v>0</v>
      </c>
      <c r="U3913" s="13">
        <f>SUMIFS('Fielding Data'!E:E,'Fielding Data'!$A:$A,'Hitting Data'!$A3913)</f>
        <v>4</v>
      </c>
      <c r="V3913" s="13">
        <f>SUMIFS('Fielding Data'!F:F,'Fielding Data'!$A:$A,'Hitting Data'!$A3913)</f>
        <v>1</v>
      </c>
      <c r="W3913" s="13">
        <f>SUMIFS('Fielding Data'!G:G,'Fielding Data'!$A:$A,'Hitting Data'!$A3913)</f>
        <v>0</v>
      </c>
      <c r="X3913" s="13">
        <f>SUMIFS('Fielding Data'!H:H,'Fielding Data'!$A:$A,'Hitting Data'!$A3913)</f>
        <v>0</v>
      </c>
    </row>
    <row r="3914" spans="1:24" x14ac:dyDescent="0.3">
      <c r="A3914" s="13" t="str">
        <f t="shared" si="61"/>
        <v>gimenhe012013</v>
      </c>
      <c r="B3914" s="16" t="s">
        <v>648</v>
      </c>
      <c r="C3914" s="16">
        <v>2013</v>
      </c>
      <c r="D3914" s="16">
        <v>26</v>
      </c>
      <c r="E3914" s="16">
        <v>68</v>
      </c>
      <c r="F3914" s="16">
        <v>8</v>
      </c>
      <c r="G3914" s="16">
        <v>13</v>
      </c>
      <c r="H3914" s="16">
        <v>4</v>
      </c>
      <c r="I3914" s="16">
        <v>0</v>
      </c>
      <c r="J3914" s="16">
        <v>2</v>
      </c>
      <c r="K3914" s="16">
        <v>10</v>
      </c>
      <c r="L3914" s="16">
        <v>0</v>
      </c>
      <c r="M3914" s="16">
        <v>0</v>
      </c>
      <c r="N3914" s="16">
        <v>7</v>
      </c>
      <c r="O3914" s="16">
        <v>22</v>
      </c>
      <c r="P3914" s="13" t="str">
        <f>IFERROR(VLOOKUP($A3914,'Fielding Data'!$A:$H,MATCH(P$1,'Fielding Data'!$A$1:$H$1,0),0),"Other")</f>
        <v>C</v>
      </c>
      <c r="Q3914" s="13">
        <f>IFERROR(VLOOKUP($A3914,'Fielding Data'!$A:$H,MATCH(Q$1,'Fielding Data'!$A$1:$H$1,0),0),"Other")</f>
        <v>146</v>
      </c>
      <c r="R3914" s="13">
        <f>IFERROR(VLOOKUP($A3914,'Fielding Data'!$A:$H,MATCH(R$1,'Fielding Data'!$A$1:$H$1,0),0),"Other")</f>
        <v>12</v>
      </c>
      <c r="S3914" s="13">
        <f>IFERROR(VLOOKUP($A3914,'Fielding Data'!$A:$H,MATCH(S$1,'Fielding Data'!$A$1:$H$1,0),0),"Other")</f>
        <v>2</v>
      </c>
      <c r="T3914" s="13">
        <f>IFERROR(VLOOKUP($A3914,'Fielding Data'!$A:$H,MATCH(T$1,'Fielding Data'!$A$1:$H$1,0),0),"Other")</f>
        <v>3</v>
      </c>
      <c r="U3914" s="13">
        <f>SUMIFS('Fielding Data'!E:E,'Fielding Data'!$A:$A,'Hitting Data'!$A3914)</f>
        <v>146</v>
      </c>
      <c r="V3914" s="13">
        <f>SUMIFS('Fielding Data'!F:F,'Fielding Data'!$A:$A,'Hitting Data'!$A3914)</f>
        <v>12</v>
      </c>
      <c r="W3914" s="13">
        <f>SUMIFS('Fielding Data'!G:G,'Fielding Data'!$A:$A,'Hitting Data'!$A3914)</f>
        <v>2</v>
      </c>
      <c r="X3914" s="13">
        <f>SUMIFS('Fielding Data'!H:H,'Fielding Data'!$A:$A,'Hitting Data'!$A3914)</f>
        <v>3</v>
      </c>
    </row>
    <row r="3915" spans="1:24" x14ac:dyDescent="0.3">
      <c r="A3915" s="13" t="str">
        <f t="shared" si="61"/>
        <v>gindlca012013</v>
      </c>
      <c r="B3915" s="16" t="s">
        <v>1946</v>
      </c>
      <c r="C3915" s="16">
        <v>2013</v>
      </c>
      <c r="D3915" s="16">
        <v>57</v>
      </c>
      <c r="E3915" s="16">
        <v>132</v>
      </c>
      <c r="F3915" s="16">
        <v>17</v>
      </c>
      <c r="G3915" s="16">
        <v>32</v>
      </c>
      <c r="H3915" s="16">
        <v>7</v>
      </c>
      <c r="I3915" s="16">
        <v>2</v>
      </c>
      <c r="J3915" s="16">
        <v>5</v>
      </c>
      <c r="K3915" s="16">
        <v>14</v>
      </c>
      <c r="L3915" s="16">
        <v>2</v>
      </c>
      <c r="M3915" s="16">
        <v>1</v>
      </c>
      <c r="N3915" s="16">
        <v>20</v>
      </c>
      <c r="O3915" s="16">
        <v>25</v>
      </c>
      <c r="P3915" s="13" t="str">
        <f>IFERROR(VLOOKUP($A3915,'Fielding Data'!$A:$H,MATCH(P$1,'Fielding Data'!$A$1:$H$1,0),0),"Other")</f>
        <v>LF</v>
      </c>
      <c r="Q3915" s="13">
        <f>IFERROR(VLOOKUP($A3915,'Fielding Data'!$A:$H,MATCH(Q$1,'Fielding Data'!$A$1:$H$1,0),0),"Other")</f>
        <v>0</v>
      </c>
      <c r="R3915" s="13">
        <f>IFERROR(VLOOKUP($A3915,'Fielding Data'!$A:$H,MATCH(R$1,'Fielding Data'!$A$1:$H$1,0),0),"Other")</f>
        <v>0</v>
      </c>
      <c r="S3915" s="13">
        <f>IFERROR(VLOOKUP($A3915,'Fielding Data'!$A:$H,MATCH(S$1,'Fielding Data'!$A$1:$H$1,0),0),"Other")</f>
        <v>0</v>
      </c>
      <c r="T3915" s="13">
        <f>IFERROR(VLOOKUP($A3915,'Fielding Data'!$A:$H,MATCH(T$1,'Fielding Data'!$A$1:$H$1,0),0),"Other")</f>
        <v>0</v>
      </c>
      <c r="U3915" s="13">
        <f>SUMIFS('Fielding Data'!E:E,'Fielding Data'!$A:$A,'Hitting Data'!$A3915)</f>
        <v>49</v>
      </c>
      <c r="V3915" s="13">
        <f>SUMIFS('Fielding Data'!F:F,'Fielding Data'!$A:$A,'Hitting Data'!$A3915)</f>
        <v>2</v>
      </c>
      <c r="W3915" s="13">
        <f>SUMIFS('Fielding Data'!G:G,'Fielding Data'!$A:$A,'Hitting Data'!$A3915)</f>
        <v>2</v>
      </c>
      <c r="X3915" s="13">
        <f>SUMIFS('Fielding Data'!H:H,'Fielding Data'!$A:$A,'Hitting Data'!$A3915)</f>
        <v>0</v>
      </c>
    </row>
    <row r="3916" spans="1:24" x14ac:dyDescent="0.3">
      <c r="A3916" s="13" t="str">
        <f t="shared" si="61"/>
        <v>goinsry012013</v>
      </c>
      <c r="B3916" s="16" t="s">
        <v>1947</v>
      </c>
      <c r="C3916" s="16">
        <v>2013</v>
      </c>
      <c r="D3916" s="16">
        <v>34</v>
      </c>
      <c r="E3916" s="16">
        <v>119</v>
      </c>
      <c r="F3916" s="16">
        <v>11</v>
      </c>
      <c r="G3916" s="16">
        <v>30</v>
      </c>
      <c r="H3916" s="16">
        <v>5</v>
      </c>
      <c r="I3916" s="16">
        <v>0</v>
      </c>
      <c r="J3916" s="16">
        <v>2</v>
      </c>
      <c r="K3916" s="16">
        <v>8</v>
      </c>
      <c r="L3916" s="16">
        <v>0</v>
      </c>
      <c r="M3916" s="16">
        <v>0</v>
      </c>
      <c r="N3916" s="16">
        <v>2</v>
      </c>
      <c r="O3916" s="16">
        <v>28</v>
      </c>
      <c r="P3916" s="13" t="str">
        <f>IFERROR(VLOOKUP($A3916,'Fielding Data'!$A:$H,MATCH(P$1,'Fielding Data'!$A$1:$H$1,0),0),"Other")</f>
        <v>2B</v>
      </c>
      <c r="Q3916" s="13">
        <f>IFERROR(VLOOKUP($A3916,'Fielding Data'!$A:$H,MATCH(Q$1,'Fielding Data'!$A$1:$H$1,0),0),"Other")</f>
        <v>53</v>
      </c>
      <c r="R3916" s="13">
        <f>IFERROR(VLOOKUP($A3916,'Fielding Data'!$A:$H,MATCH(R$1,'Fielding Data'!$A$1:$H$1,0),0),"Other")</f>
        <v>94</v>
      </c>
      <c r="S3916" s="13">
        <f>IFERROR(VLOOKUP($A3916,'Fielding Data'!$A:$H,MATCH(S$1,'Fielding Data'!$A$1:$H$1,0),0),"Other")</f>
        <v>1</v>
      </c>
      <c r="T3916" s="13">
        <f>IFERROR(VLOOKUP($A3916,'Fielding Data'!$A:$H,MATCH(T$1,'Fielding Data'!$A$1:$H$1,0),0),"Other")</f>
        <v>27</v>
      </c>
      <c r="U3916" s="13">
        <f>SUMIFS('Fielding Data'!E:E,'Fielding Data'!$A:$A,'Hitting Data'!$A3916)</f>
        <v>54</v>
      </c>
      <c r="V3916" s="13">
        <f>SUMIFS('Fielding Data'!F:F,'Fielding Data'!$A:$A,'Hitting Data'!$A3916)</f>
        <v>97</v>
      </c>
      <c r="W3916" s="13">
        <f>SUMIFS('Fielding Data'!G:G,'Fielding Data'!$A:$A,'Hitting Data'!$A3916)</f>
        <v>1</v>
      </c>
      <c r="X3916" s="13">
        <f>SUMIFS('Fielding Data'!H:H,'Fielding Data'!$A:$A,'Hitting Data'!$A3916)</f>
        <v>27</v>
      </c>
    </row>
    <row r="3917" spans="1:24" x14ac:dyDescent="0.3">
      <c r="A3917" s="13" t="str">
        <f t="shared" si="61"/>
        <v>goldspa012013</v>
      </c>
      <c r="B3917" s="16" t="s">
        <v>1511</v>
      </c>
      <c r="C3917" s="16">
        <v>2013</v>
      </c>
      <c r="D3917" s="16">
        <v>160</v>
      </c>
      <c r="E3917" s="16">
        <v>602</v>
      </c>
      <c r="F3917" s="16">
        <v>103</v>
      </c>
      <c r="G3917" s="16">
        <v>182</v>
      </c>
      <c r="H3917" s="16">
        <v>36</v>
      </c>
      <c r="I3917" s="16">
        <v>3</v>
      </c>
      <c r="J3917" s="16">
        <v>36</v>
      </c>
      <c r="K3917" s="16">
        <v>125</v>
      </c>
      <c r="L3917" s="16">
        <v>15</v>
      </c>
      <c r="M3917" s="16">
        <v>7</v>
      </c>
      <c r="N3917" s="16">
        <v>99</v>
      </c>
      <c r="O3917" s="16">
        <v>145</v>
      </c>
      <c r="P3917" s="13" t="str">
        <f>IFERROR(VLOOKUP($A3917,'Fielding Data'!$A:$H,MATCH(P$1,'Fielding Data'!$A$1:$H$1,0),0),"Other")</f>
        <v>1B</v>
      </c>
      <c r="Q3917" s="13">
        <f>IFERROR(VLOOKUP($A3917,'Fielding Data'!$A:$H,MATCH(Q$1,'Fielding Data'!$A$1:$H$1,0),0),"Other")</f>
        <v>1494</v>
      </c>
      <c r="R3917" s="13">
        <f>IFERROR(VLOOKUP($A3917,'Fielding Data'!$A:$H,MATCH(R$1,'Fielding Data'!$A$1:$H$1,0),0),"Other")</f>
        <v>99</v>
      </c>
      <c r="S3917" s="13">
        <f>IFERROR(VLOOKUP($A3917,'Fielding Data'!$A:$H,MATCH(S$1,'Fielding Data'!$A$1:$H$1,0),0),"Other")</f>
        <v>5</v>
      </c>
      <c r="T3917" s="13">
        <f>IFERROR(VLOOKUP($A3917,'Fielding Data'!$A:$H,MATCH(T$1,'Fielding Data'!$A$1:$H$1,0),0),"Other")</f>
        <v>118</v>
      </c>
      <c r="U3917" s="13">
        <f>SUMIFS('Fielding Data'!E:E,'Fielding Data'!$A:$A,'Hitting Data'!$A3917)</f>
        <v>1494</v>
      </c>
      <c r="V3917" s="13">
        <f>SUMIFS('Fielding Data'!F:F,'Fielding Data'!$A:$A,'Hitting Data'!$A3917)</f>
        <v>99</v>
      </c>
      <c r="W3917" s="13">
        <f>SUMIFS('Fielding Data'!G:G,'Fielding Data'!$A:$A,'Hitting Data'!$A3917)</f>
        <v>5</v>
      </c>
      <c r="X3917" s="13">
        <f>SUMIFS('Fielding Data'!H:H,'Fielding Data'!$A:$A,'Hitting Data'!$A3917)</f>
        <v>118</v>
      </c>
    </row>
    <row r="3918" spans="1:24" x14ac:dyDescent="0.3">
      <c r="A3918" s="13" t="str">
        <f t="shared" si="61"/>
        <v>gomesbr012013</v>
      </c>
      <c r="B3918" s="16" t="s">
        <v>1512</v>
      </c>
      <c r="C3918" s="16">
        <v>2013</v>
      </c>
      <c r="D3918" s="16">
        <v>26</v>
      </c>
      <c r="E3918" s="16">
        <v>0</v>
      </c>
      <c r="F3918" s="16">
        <v>0</v>
      </c>
      <c r="G3918" s="16">
        <v>0</v>
      </c>
      <c r="H3918" s="16">
        <v>0</v>
      </c>
      <c r="I3918" s="16">
        <v>0</v>
      </c>
      <c r="J3918" s="16">
        <v>0</v>
      </c>
      <c r="K3918" s="16">
        <v>0</v>
      </c>
      <c r="L3918" s="16">
        <v>0</v>
      </c>
      <c r="M3918" s="16">
        <v>0</v>
      </c>
      <c r="N3918" s="16">
        <v>0</v>
      </c>
      <c r="O3918" s="16">
        <v>0</v>
      </c>
      <c r="P3918" s="13" t="str">
        <f>IFERROR(VLOOKUP($A3918,'Fielding Data'!$A:$H,MATCH(P$1,'Fielding Data'!$A$1:$H$1,0),0),"Other")</f>
        <v>P</v>
      </c>
      <c r="Q3918" s="13">
        <f>IFERROR(VLOOKUP($A3918,'Fielding Data'!$A:$H,MATCH(Q$1,'Fielding Data'!$A$1:$H$1,0),0),"Other")</f>
        <v>0</v>
      </c>
      <c r="R3918" s="13">
        <f>IFERROR(VLOOKUP($A3918,'Fielding Data'!$A:$H,MATCH(R$1,'Fielding Data'!$A$1:$H$1,0),0),"Other")</f>
        <v>4</v>
      </c>
      <c r="S3918" s="13">
        <f>IFERROR(VLOOKUP($A3918,'Fielding Data'!$A:$H,MATCH(S$1,'Fielding Data'!$A$1:$H$1,0),0),"Other")</f>
        <v>0</v>
      </c>
      <c r="T3918" s="13">
        <f>IFERROR(VLOOKUP($A3918,'Fielding Data'!$A:$H,MATCH(T$1,'Fielding Data'!$A$1:$H$1,0),0),"Other")</f>
        <v>0</v>
      </c>
      <c r="U3918" s="13">
        <f>SUMIFS('Fielding Data'!E:E,'Fielding Data'!$A:$A,'Hitting Data'!$A3918)</f>
        <v>0</v>
      </c>
      <c r="V3918" s="13">
        <f>SUMIFS('Fielding Data'!F:F,'Fielding Data'!$A:$A,'Hitting Data'!$A3918)</f>
        <v>4</v>
      </c>
      <c r="W3918" s="13">
        <f>SUMIFS('Fielding Data'!G:G,'Fielding Data'!$A:$A,'Hitting Data'!$A3918)</f>
        <v>0</v>
      </c>
      <c r="X3918" s="13">
        <f>SUMIFS('Fielding Data'!H:H,'Fielding Data'!$A:$A,'Hitting Data'!$A3918)</f>
        <v>0</v>
      </c>
    </row>
    <row r="3919" spans="1:24" x14ac:dyDescent="0.3">
      <c r="A3919" s="13" t="str">
        <f t="shared" si="61"/>
        <v>gomesjo012013</v>
      </c>
      <c r="B3919" s="16" t="s">
        <v>372</v>
      </c>
      <c r="C3919" s="16">
        <v>2013</v>
      </c>
      <c r="D3919" s="16">
        <v>116</v>
      </c>
      <c r="E3919" s="16">
        <v>312</v>
      </c>
      <c r="F3919" s="16">
        <v>49</v>
      </c>
      <c r="G3919" s="16">
        <v>77</v>
      </c>
      <c r="H3919" s="16">
        <v>17</v>
      </c>
      <c r="I3919" s="16">
        <v>0</v>
      </c>
      <c r="J3919" s="16">
        <v>13</v>
      </c>
      <c r="K3919" s="16">
        <v>52</v>
      </c>
      <c r="L3919" s="16">
        <v>1</v>
      </c>
      <c r="M3919" s="16">
        <v>0</v>
      </c>
      <c r="N3919" s="16">
        <v>43</v>
      </c>
      <c r="O3919" s="16">
        <v>89</v>
      </c>
      <c r="P3919" s="13" t="str">
        <f>IFERROR(VLOOKUP($A3919,'Fielding Data'!$A:$H,MATCH(P$1,'Fielding Data'!$A$1:$H$1,0),0),"Other")</f>
        <v>LF</v>
      </c>
      <c r="Q3919" s="13">
        <f>IFERROR(VLOOKUP($A3919,'Fielding Data'!$A:$H,MATCH(Q$1,'Fielding Data'!$A$1:$H$1,0),0),"Other")</f>
        <v>0</v>
      </c>
      <c r="R3919" s="13">
        <f>IFERROR(VLOOKUP($A3919,'Fielding Data'!$A:$H,MATCH(R$1,'Fielding Data'!$A$1:$H$1,0),0),"Other")</f>
        <v>0</v>
      </c>
      <c r="S3919" s="13">
        <f>IFERROR(VLOOKUP($A3919,'Fielding Data'!$A:$H,MATCH(S$1,'Fielding Data'!$A$1:$H$1,0),0),"Other")</f>
        <v>0</v>
      </c>
      <c r="T3919" s="13">
        <f>IFERROR(VLOOKUP($A3919,'Fielding Data'!$A:$H,MATCH(T$1,'Fielding Data'!$A$1:$H$1,0),0),"Other")</f>
        <v>0</v>
      </c>
      <c r="U3919" s="13">
        <f>SUMIFS('Fielding Data'!E:E,'Fielding Data'!$A:$A,'Hitting Data'!$A3919)</f>
        <v>119</v>
      </c>
      <c r="V3919" s="13">
        <f>SUMIFS('Fielding Data'!F:F,'Fielding Data'!$A:$A,'Hitting Data'!$A3919)</f>
        <v>5</v>
      </c>
      <c r="W3919" s="13">
        <f>SUMIFS('Fielding Data'!G:G,'Fielding Data'!$A:$A,'Hitting Data'!$A3919)</f>
        <v>1</v>
      </c>
      <c r="X3919" s="13">
        <f>SUMIFS('Fielding Data'!H:H,'Fielding Data'!$A:$A,'Hitting Data'!$A3919)</f>
        <v>2</v>
      </c>
    </row>
    <row r="3920" spans="1:24" x14ac:dyDescent="0.3">
      <c r="A3920" s="13" t="str">
        <f t="shared" si="61"/>
        <v>gomesya012013</v>
      </c>
      <c r="B3920" s="16" t="s">
        <v>1722</v>
      </c>
      <c r="C3920" s="16">
        <v>2013</v>
      </c>
      <c r="D3920" s="16">
        <v>88</v>
      </c>
      <c r="E3920" s="16">
        <v>293</v>
      </c>
      <c r="F3920" s="16">
        <v>45</v>
      </c>
      <c r="G3920" s="16">
        <v>86</v>
      </c>
      <c r="H3920" s="16">
        <v>18</v>
      </c>
      <c r="I3920" s="16">
        <v>2</v>
      </c>
      <c r="J3920" s="16">
        <v>11</v>
      </c>
      <c r="K3920" s="16">
        <v>38</v>
      </c>
      <c r="L3920" s="16">
        <v>2</v>
      </c>
      <c r="M3920" s="16">
        <v>0</v>
      </c>
      <c r="N3920" s="16">
        <v>18</v>
      </c>
      <c r="O3920" s="16">
        <v>67</v>
      </c>
      <c r="P3920" s="13" t="str">
        <f>IFERROR(VLOOKUP($A3920,'Fielding Data'!$A:$H,MATCH(P$1,'Fielding Data'!$A$1:$H$1,0),0),"Other")</f>
        <v>1B</v>
      </c>
      <c r="Q3920" s="13">
        <f>IFERROR(VLOOKUP($A3920,'Fielding Data'!$A:$H,MATCH(Q$1,'Fielding Data'!$A$1:$H$1,0),0),"Other")</f>
        <v>6</v>
      </c>
      <c r="R3920" s="13">
        <f>IFERROR(VLOOKUP($A3920,'Fielding Data'!$A:$H,MATCH(R$1,'Fielding Data'!$A$1:$H$1,0),0),"Other")</f>
        <v>0</v>
      </c>
      <c r="S3920" s="13">
        <f>IFERROR(VLOOKUP($A3920,'Fielding Data'!$A:$H,MATCH(S$1,'Fielding Data'!$A$1:$H$1,0),0),"Other")</f>
        <v>0</v>
      </c>
      <c r="T3920" s="13">
        <f>IFERROR(VLOOKUP($A3920,'Fielding Data'!$A:$H,MATCH(T$1,'Fielding Data'!$A$1:$H$1,0),0),"Other")</f>
        <v>0</v>
      </c>
      <c r="U3920" s="13">
        <f>SUMIFS('Fielding Data'!E:E,'Fielding Data'!$A:$A,'Hitting Data'!$A3920)</f>
        <v>669</v>
      </c>
      <c r="V3920" s="13">
        <f>SUMIFS('Fielding Data'!F:F,'Fielding Data'!$A:$A,'Hitting Data'!$A3920)</f>
        <v>65</v>
      </c>
      <c r="W3920" s="13">
        <f>SUMIFS('Fielding Data'!G:G,'Fielding Data'!$A:$A,'Hitting Data'!$A3920)</f>
        <v>3</v>
      </c>
      <c r="X3920" s="13">
        <f>SUMIFS('Fielding Data'!H:H,'Fielding Data'!$A:$A,'Hitting Data'!$A3920)</f>
        <v>1</v>
      </c>
    </row>
    <row r="3921" spans="1:24" x14ac:dyDescent="0.3">
      <c r="A3921" s="13" t="str">
        <f t="shared" si="61"/>
        <v>gomezca012013</v>
      </c>
      <c r="B3921" s="16" t="s">
        <v>792</v>
      </c>
      <c r="C3921" s="16">
        <v>2013</v>
      </c>
      <c r="D3921" s="16">
        <v>147</v>
      </c>
      <c r="E3921" s="16">
        <v>536</v>
      </c>
      <c r="F3921" s="16">
        <v>80</v>
      </c>
      <c r="G3921" s="16">
        <v>152</v>
      </c>
      <c r="H3921" s="16">
        <v>27</v>
      </c>
      <c r="I3921" s="16">
        <v>10</v>
      </c>
      <c r="J3921" s="16">
        <v>24</v>
      </c>
      <c r="K3921" s="16">
        <v>73</v>
      </c>
      <c r="L3921" s="16">
        <v>40</v>
      </c>
      <c r="M3921" s="16">
        <v>7</v>
      </c>
      <c r="N3921" s="16">
        <v>37</v>
      </c>
      <c r="O3921" s="16">
        <v>146</v>
      </c>
      <c r="P3921" s="13" t="str">
        <f>IFERROR(VLOOKUP($A3921,'Fielding Data'!$A:$H,MATCH(P$1,'Fielding Data'!$A$1:$H$1,0),0),"Other")</f>
        <v>CF</v>
      </c>
      <c r="Q3921" s="13">
        <f>IFERROR(VLOOKUP($A3921,'Fielding Data'!$A:$H,MATCH(Q$1,'Fielding Data'!$A$1:$H$1,0),0),"Other")</f>
        <v>0</v>
      </c>
      <c r="R3921" s="13">
        <f>IFERROR(VLOOKUP($A3921,'Fielding Data'!$A:$H,MATCH(R$1,'Fielding Data'!$A$1:$H$1,0),0),"Other")</f>
        <v>0</v>
      </c>
      <c r="S3921" s="13">
        <f>IFERROR(VLOOKUP($A3921,'Fielding Data'!$A:$H,MATCH(S$1,'Fielding Data'!$A$1:$H$1,0),0),"Other")</f>
        <v>0</v>
      </c>
      <c r="T3921" s="13">
        <f>IFERROR(VLOOKUP($A3921,'Fielding Data'!$A:$H,MATCH(T$1,'Fielding Data'!$A$1:$H$1,0),0),"Other")</f>
        <v>0</v>
      </c>
      <c r="U3921" s="13">
        <f>SUMIFS('Fielding Data'!E:E,'Fielding Data'!$A:$A,'Hitting Data'!$A3921)</f>
        <v>391</v>
      </c>
      <c r="V3921" s="13">
        <f>SUMIFS('Fielding Data'!F:F,'Fielding Data'!$A:$A,'Hitting Data'!$A3921)</f>
        <v>12</v>
      </c>
      <c r="W3921" s="13">
        <f>SUMIFS('Fielding Data'!G:G,'Fielding Data'!$A:$A,'Hitting Data'!$A3921)</f>
        <v>5</v>
      </c>
      <c r="X3921" s="13">
        <f>SUMIFS('Fielding Data'!H:H,'Fielding Data'!$A:$A,'Hitting Data'!$A3921)</f>
        <v>2</v>
      </c>
    </row>
    <row r="3922" spans="1:24" x14ac:dyDescent="0.3">
      <c r="A3922" s="13" t="str">
        <f t="shared" si="61"/>
        <v>gomezje012013</v>
      </c>
      <c r="B3922" s="16" t="s">
        <v>1285</v>
      </c>
      <c r="C3922" s="16">
        <v>2013</v>
      </c>
      <c r="D3922" s="16">
        <v>34</v>
      </c>
      <c r="E3922" s="16">
        <v>13</v>
      </c>
      <c r="F3922" s="16">
        <v>0</v>
      </c>
      <c r="G3922" s="16">
        <v>1</v>
      </c>
      <c r="H3922" s="16">
        <v>0</v>
      </c>
      <c r="I3922" s="16">
        <v>0</v>
      </c>
      <c r="J3922" s="16">
        <v>0</v>
      </c>
      <c r="K3922" s="16">
        <v>0</v>
      </c>
      <c r="L3922" s="16">
        <v>0</v>
      </c>
      <c r="M3922" s="16">
        <v>0</v>
      </c>
      <c r="N3922" s="16">
        <v>0</v>
      </c>
      <c r="O3922" s="16">
        <v>9</v>
      </c>
      <c r="P3922" s="13" t="str">
        <f>IFERROR(VLOOKUP($A3922,'Fielding Data'!$A:$H,MATCH(P$1,'Fielding Data'!$A$1:$H$1,0),0),"Other")</f>
        <v>P</v>
      </c>
      <c r="Q3922" s="13">
        <f>IFERROR(VLOOKUP($A3922,'Fielding Data'!$A:$H,MATCH(Q$1,'Fielding Data'!$A$1:$H$1,0),0),"Other")</f>
        <v>7</v>
      </c>
      <c r="R3922" s="13">
        <f>IFERROR(VLOOKUP($A3922,'Fielding Data'!$A:$H,MATCH(R$1,'Fielding Data'!$A$1:$H$1,0),0),"Other")</f>
        <v>13</v>
      </c>
      <c r="S3922" s="13">
        <f>IFERROR(VLOOKUP($A3922,'Fielding Data'!$A:$H,MATCH(S$1,'Fielding Data'!$A$1:$H$1,0),0),"Other")</f>
        <v>0</v>
      </c>
      <c r="T3922" s="13">
        <f>IFERROR(VLOOKUP($A3922,'Fielding Data'!$A:$H,MATCH(T$1,'Fielding Data'!$A$1:$H$1,0),0),"Other")</f>
        <v>0</v>
      </c>
      <c r="U3922" s="13">
        <f>SUMIFS('Fielding Data'!E:E,'Fielding Data'!$A:$A,'Hitting Data'!$A3922)</f>
        <v>7</v>
      </c>
      <c r="V3922" s="13">
        <f>SUMIFS('Fielding Data'!F:F,'Fielding Data'!$A:$A,'Hitting Data'!$A3922)</f>
        <v>13</v>
      </c>
      <c r="W3922" s="13">
        <f>SUMIFS('Fielding Data'!G:G,'Fielding Data'!$A:$A,'Hitting Data'!$A3922)</f>
        <v>0</v>
      </c>
      <c r="X3922" s="13">
        <f>SUMIFS('Fielding Data'!H:H,'Fielding Data'!$A:$A,'Hitting Data'!$A3922)</f>
        <v>0</v>
      </c>
    </row>
    <row r="3923" spans="1:24" x14ac:dyDescent="0.3">
      <c r="A3923" s="13" t="str">
        <f t="shared" si="61"/>
        <v>gonzaad012013</v>
      </c>
      <c r="B3923" s="16" t="s">
        <v>447</v>
      </c>
      <c r="C3923" s="16">
        <v>2013</v>
      </c>
      <c r="D3923" s="16">
        <v>157</v>
      </c>
      <c r="E3923" s="16">
        <v>583</v>
      </c>
      <c r="F3923" s="16">
        <v>69</v>
      </c>
      <c r="G3923" s="16">
        <v>171</v>
      </c>
      <c r="H3923" s="16">
        <v>32</v>
      </c>
      <c r="I3923" s="16">
        <v>0</v>
      </c>
      <c r="J3923" s="16">
        <v>22</v>
      </c>
      <c r="K3923" s="16">
        <v>100</v>
      </c>
      <c r="L3923" s="16">
        <v>1</v>
      </c>
      <c r="M3923" s="16">
        <v>0</v>
      </c>
      <c r="N3923" s="16">
        <v>47</v>
      </c>
      <c r="O3923" s="16">
        <v>98</v>
      </c>
      <c r="P3923" s="13" t="str">
        <f>IFERROR(VLOOKUP($A3923,'Fielding Data'!$A:$H,MATCH(P$1,'Fielding Data'!$A$1:$H$1,0),0),"Other")</f>
        <v>1B</v>
      </c>
      <c r="Q3923" s="13">
        <f>IFERROR(VLOOKUP($A3923,'Fielding Data'!$A:$H,MATCH(Q$1,'Fielding Data'!$A$1:$H$1,0),0),"Other")</f>
        <v>1294</v>
      </c>
      <c r="R3923" s="13">
        <f>IFERROR(VLOOKUP($A3923,'Fielding Data'!$A:$H,MATCH(R$1,'Fielding Data'!$A$1:$H$1,0),0),"Other")</f>
        <v>84</v>
      </c>
      <c r="S3923" s="13">
        <f>IFERROR(VLOOKUP($A3923,'Fielding Data'!$A:$H,MATCH(S$1,'Fielding Data'!$A$1:$H$1,0),0),"Other")</f>
        <v>11</v>
      </c>
      <c r="T3923" s="13">
        <f>IFERROR(VLOOKUP($A3923,'Fielding Data'!$A:$H,MATCH(T$1,'Fielding Data'!$A$1:$H$1,0),0),"Other")</f>
        <v>133</v>
      </c>
      <c r="U3923" s="13">
        <f>SUMIFS('Fielding Data'!E:E,'Fielding Data'!$A:$A,'Hitting Data'!$A3923)</f>
        <v>1294</v>
      </c>
      <c r="V3923" s="13">
        <f>SUMIFS('Fielding Data'!F:F,'Fielding Data'!$A:$A,'Hitting Data'!$A3923)</f>
        <v>84</v>
      </c>
      <c r="W3923" s="13">
        <f>SUMIFS('Fielding Data'!G:G,'Fielding Data'!$A:$A,'Hitting Data'!$A3923)</f>
        <v>11</v>
      </c>
      <c r="X3923" s="13">
        <f>SUMIFS('Fielding Data'!H:H,'Fielding Data'!$A:$A,'Hitting Data'!$A3923)</f>
        <v>133</v>
      </c>
    </row>
    <row r="3924" spans="1:24" x14ac:dyDescent="0.3">
      <c r="A3924" s="13" t="str">
        <f t="shared" si="61"/>
        <v>gonzaal022013</v>
      </c>
      <c r="B3924" s="16" t="s">
        <v>104</v>
      </c>
      <c r="C3924" s="16">
        <v>2013</v>
      </c>
      <c r="D3924" s="16">
        <v>41</v>
      </c>
      <c r="E3924" s="16">
        <v>113</v>
      </c>
      <c r="F3924" s="16">
        <v>14</v>
      </c>
      <c r="G3924" s="16">
        <v>20</v>
      </c>
      <c r="H3924" s="16">
        <v>3</v>
      </c>
      <c r="I3924" s="16">
        <v>0</v>
      </c>
      <c r="J3924" s="16">
        <v>1</v>
      </c>
      <c r="K3924" s="16">
        <v>8</v>
      </c>
      <c r="L3924" s="16">
        <v>0</v>
      </c>
      <c r="M3924" s="16">
        <v>0</v>
      </c>
      <c r="N3924" s="16">
        <v>3</v>
      </c>
      <c r="O3924" s="16">
        <v>26</v>
      </c>
      <c r="P3924" s="13" t="str">
        <f>IFERROR(VLOOKUP($A3924,'Fielding Data'!$A:$H,MATCH(P$1,'Fielding Data'!$A$1:$H$1,0),0),"Other")</f>
        <v>1B</v>
      </c>
      <c r="Q3924" s="13">
        <f>IFERROR(VLOOKUP($A3924,'Fielding Data'!$A:$H,MATCH(Q$1,'Fielding Data'!$A$1:$H$1,0),0),"Other")</f>
        <v>145</v>
      </c>
      <c r="R3924" s="13">
        <f>IFERROR(VLOOKUP($A3924,'Fielding Data'!$A:$H,MATCH(R$1,'Fielding Data'!$A$1:$H$1,0),0),"Other")</f>
        <v>9</v>
      </c>
      <c r="S3924" s="13">
        <f>IFERROR(VLOOKUP($A3924,'Fielding Data'!$A:$H,MATCH(S$1,'Fielding Data'!$A$1:$H$1,0),0),"Other")</f>
        <v>1</v>
      </c>
      <c r="T3924" s="13">
        <f>IFERROR(VLOOKUP($A3924,'Fielding Data'!$A:$H,MATCH(T$1,'Fielding Data'!$A$1:$H$1,0),0),"Other")</f>
        <v>13</v>
      </c>
      <c r="U3924" s="13">
        <f>SUMIFS('Fielding Data'!E:E,'Fielding Data'!$A:$A,'Hitting Data'!$A3924)</f>
        <v>152</v>
      </c>
      <c r="V3924" s="13">
        <f>SUMIFS('Fielding Data'!F:F,'Fielding Data'!$A:$A,'Hitting Data'!$A3924)</f>
        <v>35</v>
      </c>
      <c r="W3924" s="13">
        <f>SUMIFS('Fielding Data'!G:G,'Fielding Data'!$A:$A,'Hitting Data'!$A3924)</f>
        <v>5</v>
      </c>
      <c r="X3924" s="13">
        <f>SUMIFS('Fielding Data'!H:H,'Fielding Data'!$A:$A,'Hitting Data'!$A3924)</f>
        <v>14</v>
      </c>
    </row>
    <row r="3925" spans="1:24" x14ac:dyDescent="0.3">
      <c r="A3925" s="13" t="str">
        <f t="shared" si="61"/>
        <v>gonzaca012013</v>
      </c>
      <c r="B3925" s="16" t="s">
        <v>928</v>
      </c>
      <c r="C3925" s="16">
        <v>2013</v>
      </c>
      <c r="D3925" s="16">
        <v>110</v>
      </c>
      <c r="E3925" s="16">
        <v>391</v>
      </c>
      <c r="F3925" s="16">
        <v>72</v>
      </c>
      <c r="G3925" s="16">
        <v>118</v>
      </c>
      <c r="H3925" s="16">
        <v>23</v>
      </c>
      <c r="I3925" s="16">
        <v>6</v>
      </c>
      <c r="J3925" s="16">
        <v>26</v>
      </c>
      <c r="K3925" s="16">
        <v>70</v>
      </c>
      <c r="L3925" s="16">
        <v>21</v>
      </c>
      <c r="M3925" s="16">
        <v>3</v>
      </c>
      <c r="N3925" s="16">
        <v>41</v>
      </c>
      <c r="O3925" s="16">
        <v>118</v>
      </c>
      <c r="P3925" s="13" t="str">
        <f>IFERROR(VLOOKUP($A3925,'Fielding Data'!$A:$H,MATCH(P$1,'Fielding Data'!$A$1:$H$1,0),0),"Other")</f>
        <v>LF</v>
      </c>
      <c r="Q3925" s="13">
        <f>IFERROR(VLOOKUP($A3925,'Fielding Data'!$A:$H,MATCH(Q$1,'Fielding Data'!$A$1:$H$1,0),0),"Other")</f>
        <v>0</v>
      </c>
      <c r="R3925" s="13">
        <f>IFERROR(VLOOKUP($A3925,'Fielding Data'!$A:$H,MATCH(R$1,'Fielding Data'!$A$1:$H$1,0),0),"Other")</f>
        <v>0</v>
      </c>
      <c r="S3925" s="13">
        <f>IFERROR(VLOOKUP($A3925,'Fielding Data'!$A:$H,MATCH(S$1,'Fielding Data'!$A$1:$H$1,0),0),"Other")</f>
        <v>0</v>
      </c>
      <c r="T3925" s="13">
        <f>IFERROR(VLOOKUP($A3925,'Fielding Data'!$A:$H,MATCH(T$1,'Fielding Data'!$A$1:$H$1,0),0),"Other")</f>
        <v>0</v>
      </c>
      <c r="U3925" s="13">
        <f>SUMIFS('Fielding Data'!E:E,'Fielding Data'!$A:$A,'Hitting Data'!$A3925)</f>
        <v>172</v>
      </c>
      <c r="V3925" s="13">
        <f>SUMIFS('Fielding Data'!F:F,'Fielding Data'!$A:$A,'Hitting Data'!$A3925)</f>
        <v>11</v>
      </c>
      <c r="W3925" s="13">
        <f>SUMIFS('Fielding Data'!G:G,'Fielding Data'!$A:$A,'Hitting Data'!$A3925)</f>
        <v>3</v>
      </c>
      <c r="X3925" s="13">
        <f>SUMIFS('Fielding Data'!H:H,'Fielding Data'!$A:$A,'Hitting Data'!$A3925)</f>
        <v>0</v>
      </c>
    </row>
    <row r="3926" spans="1:24" x14ac:dyDescent="0.3">
      <c r="A3926" s="13" t="str">
        <f t="shared" si="61"/>
        <v>gonzagi012013</v>
      </c>
      <c r="B3926" s="16" t="s">
        <v>929</v>
      </c>
      <c r="C3926" s="16">
        <v>2013</v>
      </c>
      <c r="D3926" s="16">
        <v>32</v>
      </c>
      <c r="E3926" s="16">
        <v>56</v>
      </c>
      <c r="F3926" s="16">
        <v>2</v>
      </c>
      <c r="G3926" s="16">
        <v>5</v>
      </c>
      <c r="H3926" s="16">
        <v>1</v>
      </c>
      <c r="I3926" s="16">
        <v>0</v>
      </c>
      <c r="J3926" s="16">
        <v>1</v>
      </c>
      <c r="K3926" s="16">
        <v>1</v>
      </c>
      <c r="L3926" s="16">
        <v>0</v>
      </c>
      <c r="M3926" s="16">
        <v>0</v>
      </c>
      <c r="N3926" s="16">
        <v>1</v>
      </c>
      <c r="O3926" s="16">
        <v>16</v>
      </c>
      <c r="P3926" s="13" t="str">
        <f>IFERROR(VLOOKUP($A3926,'Fielding Data'!$A:$H,MATCH(P$1,'Fielding Data'!$A$1:$H$1,0),0),"Other")</f>
        <v>P</v>
      </c>
      <c r="Q3926" s="13">
        <f>IFERROR(VLOOKUP($A3926,'Fielding Data'!$A:$H,MATCH(Q$1,'Fielding Data'!$A$1:$H$1,0),0),"Other")</f>
        <v>6</v>
      </c>
      <c r="R3926" s="13">
        <f>IFERROR(VLOOKUP($A3926,'Fielding Data'!$A:$H,MATCH(R$1,'Fielding Data'!$A$1:$H$1,0),0),"Other")</f>
        <v>16</v>
      </c>
      <c r="S3926" s="13">
        <f>IFERROR(VLOOKUP($A3926,'Fielding Data'!$A:$H,MATCH(S$1,'Fielding Data'!$A$1:$H$1,0),0),"Other")</f>
        <v>1</v>
      </c>
      <c r="T3926" s="13">
        <f>IFERROR(VLOOKUP($A3926,'Fielding Data'!$A:$H,MATCH(T$1,'Fielding Data'!$A$1:$H$1,0),0),"Other")</f>
        <v>1</v>
      </c>
      <c r="U3926" s="13">
        <f>SUMIFS('Fielding Data'!E:E,'Fielding Data'!$A:$A,'Hitting Data'!$A3926)</f>
        <v>6</v>
      </c>
      <c r="V3926" s="13">
        <f>SUMIFS('Fielding Data'!F:F,'Fielding Data'!$A:$A,'Hitting Data'!$A3926)</f>
        <v>16</v>
      </c>
      <c r="W3926" s="13">
        <f>SUMIFS('Fielding Data'!G:G,'Fielding Data'!$A:$A,'Hitting Data'!$A3926)</f>
        <v>1</v>
      </c>
      <c r="X3926" s="13">
        <f>SUMIFS('Fielding Data'!H:H,'Fielding Data'!$A:$A,'Hitting Data'!$A3926)</f>
        <v>1</v>
      </c>
    </row>
    <row r="3927" spans="1:24" x14ac:dyDescent="0.3">
      <c r="A3927" s="13" t="str">
        <f t="shared" si="61"/>
        <v>gonzama012013</v>
      </c>
      <c r="B3927" s="16" t="s">
        <v>1724</v>
      </c>
      <c r="C3927" s="16">
        <v>2013</v>
      </c>
      <c r="D3927" s="16">
        <v>72</v>
      </c>
      <c r="E3927" s="16">
        <v>204</v>
      </c>
      <c r="F3927" s="16">
        <v>22</v>
      </c>
      <c r="G3927" s="16">
        <v>45</v>
      </c>
      <c r="H3927" s="16">
        <v>8</v>
      </c>
      <c r="I3927" s="16">
        <v>0</v>
      </c>
      <c r="J3927" s="16">
        <v>4</v>
      </c>
      <c r="K3927" s="16">
        <v>14</v>
      </c>
      <c r="L3927" s="16">
        <v>6</v>
      </c>
      <c r="M3927" s="16">
        <v>2</v>
      </c>
      <c r="N3927" s="16">
        <v>9</v>
      </c>
      <c r="O3927" s="16">
        <v>37</v>
      </c>
      <c r="P3927" s="13" t="str">
        <f>IFERROR(VLOOKUP($A3927,'Fielding Data'!$A:$H,MATCH(P$1,'Fielding Data'!$A$1:$H$1,0),0),"Other")</f>
        <v>2B</v>
      </c>
      <c r="Q3927" s="13">
        <f>IFERROR(VLOOKUP($A3927,'Fielding Data'!$A:$H,MATCH(Q$1,'Fielding Data'!$A$1:$H$1,0),0),"Other")</f>
        <v>17</v>
      </c>
      <c r="R3927" s="13">
        <f>IFERROR(VLOOKUP($A3927,'Fielding Data'!$A:$H,MATCH(R$1,'Fielding Data'!$A$1:$H$1,0),0),"Other")</f>
        <v>38</v>
      </c>
      <c r="S3927" s="13">
        <f>IFERROR(VLOOKUP($A3927,'Fielding Data'!$A:$H,MATCH(S$1,'Fielding Data'!$A$1:$H$1,0),0),"Other")</f>
        <v>0</v>
      </c>
      <c r="T3927" s="13">
        <f>IFERROR(VLOOKUP($A3927,'Fielding Data'!$A:$H,MATCH(T$1,'Fielding Data'!$A$1:$H$1,0),0),"Other")</f>
        <v>6</v>
      </c>
      <c r="U3927" s="13">
        <f>SUMIFS('Fielding Data'!E:E,'Fielding Data'!$A:$A,'Hitting Data'!$A3927)</f>
        <v>95</v>
      </c>
      <c r="V3927" s="13">
        <f>SUMIFS('Fielding Data'!F:F,'Fielding Data'!$A:$A,'Hitting Data'!$A3927)</f>
        <v>182</v>
      </c>
      <c r="W3927" s="13">
        <f>SUMIFS('Fielding Data'!G:G,'Fielding Data'!$A:$A,'Hitting Data'!$A3927)</f>
        <v>10</v>
      </c>
      <c r="X3927" s="13">
        <f>SUMIFS('Fielding Data'!H:H,'Fielding Data'!$A:$A,'Hitting Data'!$A3927)</f>
        <v>44</v>
      </c>
    </row>
    <row r="3928" spans="1:24" x14ac:dyDescent="0.3">
      <c r="A3928" s="13" t="str">
        <f t="shared" si="61"/>
        <v>gonzami022013</v>
      </c>
      <c r="B3928" s="16" t="s">
        <v>374</v>
      </c>
      <c r="C3928" s="16">
        <v>2013</v>
      </c>
      <c r="D3928" s="16">
        <v>75</v>
      </c>
      <c r="E3928" s="16">
        <v>0</v>
      </c>
      <c r="F3928" s="16">
        <v>0</v>
      </c>
      <c r="G3928" s="16">
        <v>0</v>
      </c>
      <c r="H3928" s="16">
        <v>0</v>
      </c>
      <c r="I3928" s="16">
        <v>0</v>
      </c>
      <c r="J3928" s="16">
        <v>0</v>
      </c>
      <c r="K3928" s="16">
        <v>0</v>
      </c>
      <c r="L3928" s="16">
        <v>0</v>
      </c>
      <c r="M3928" s="16">
        <v>0</v>
      </c>
      <c r="N3928" s="16">
        <v>0</v>
      </c>
      <c r="O3928" s="16">
        <v>0</v>
      </c>
      <c r="P3928" s="13" t="str">
        <f>IFERROR(VLOOKUP($A3928,'Fielding Data'!$A:$H,MATCH(P$1,'Fielding Data'!$A$1:$H$1,0),0),"Other")</f>
        <v>P</v>
      </c>
      <c r="Q3928" s="13">
        <f>IFERROR(VLOOKUP($A3928,'Fielding Data'!$A:$H,MATCH(Q$1,'Fielding Data'!$A$1:$H$1,0),0),"Other")</f>
        <v>0</v>
      </c>
      <c r="R3928" s="13">
        <f>IFERROR(VLOOKUP($A3928,'Fielding Data'!$A:$H,MATCH(R$1,'Fielding Data'!$A$1:$H$1,0),0),"Other")</f>
        <v>5</v>
      </c>
      <c r="S3928" s="13">
        <f>IFERROR(VLOOKUP($A3928,'Fielding Data'!$A:$H,MATCH(S$1,'Fielding Data'!$A$1:$H$1,0),0),"Other")</f>
        <v>0</v>
      </c>
      <c r="T3928" s="13">
        <f>IFERROR(VLOOKUP($A3928,'Fielding Data'!$A:$H,MATCH(T$1,'Fielding Data'!$A$1:$H$1,0),0),"Other")</f>
        <v>0</v>
      </c>
      <c r="U3928" s="13">
        <f>SUMIFS('Fielding Data'!E:E,'Fielding Data'!$A:$A,'Hitting Data'!$A3928)</f>
        <v>0</v>
      </c>
      <c r="V3928" s="13">
        <f>SUMIFS('Fielding Data'!F:F,'Fielding Data'!$A:$A,'Hitting Data'!$A3928)</f>
        <v>5</v>
      </c>
      <c r="W3928" s="13">
        <f>SUMIFS('Fielding Data'!G:G,'Fielding Data'!$A:$A,'Hitting Data'!$A3928)</f>
        <v>0</v>
      </c>
      <c r="X3928" s="13">
        <f>SUMIFS('Fielding Data'!H:H,'Fielding Data'!$A:$A,'Hitting Data'!$A3928)</f>
        <v>0</v>
      </c>
    </row>
    <row r="3929" spans="1:24" x14ac:dyDescent="0.3">
      <c r="A3929" s="13" t="str">
        <f t="shared" si="61"/>
        <v>gonzami032013</v>
      </c>
      <c r="B3929" s="16" t="s">
        <v>1725</v>
      </c>
      <c r="C3929" s="16">
        <v>2013</v>
      </c>
      <c r="D3929" s="16">
        <v>30</v>
      </c>
      <c r="E3929" s="16">
        <v>3</v>
      </c>
      <c r="F3929" s="16">
        <v>0</v>
      </c>
      <c r="G3929" s="16">
        <v>0</v>
      </c>
      <c r="H3929" s="16">
        <v>0</v>
      </c>
      <c r="I3929" s="16">
        <v>0</v>
      </c>
      <c r="J3929" s="16">
        <v>0</v>
      </c>
      <c r="K3929" s="16">
        <v>0</v>
      </c>
      <c r="L3929" s="16">
        <v>0</v>
      </c>
      <c r="M3929" s="16">
        <v>0</v>
      </c>
      <c r="N3929" s="16">
        <v>0</v>
      </c>
      <c r="O3929" s="16">
        <v>1</v>
      </c>
      <c r="P3929" s="13" t="str">
        <f>IFERROR(VLOOKUP($A3929,'Fielding Data'!$A:$H,MATCH(P$1,'Fielding Data'!$A$1:$H$1,0),0),"Other")</f>
        <v>P</v>
      </c>
      <c r="Q3929" s="13">
        <f>IFERROR(VLOOKUP($A3929,'Fielding Data'!$A:$H,MATCH(Q$1,'Fielding Data'!$A$1:$H$1,0),0),"Other")</f>
        <v>6</v>
      </c>
      <c r="R3929" s="13">
        <f>IFERROR(VLOOKUP($A3929,'Fielding Data'!$A:$H,MATCH(R$1,'Fielding Data'!$A$1:$H$1,0),0),"Other")</f>
        <v>24</v>
      </c>
      <c r="S3929" s="13">
        <f>IFERROR(VLOOKUP($A3929,'Fielding Data'!$A:$H,MATCH(S$1,'Fielding Data'!$A$1:$H$1,0),0),"Other")</f>
        <v>1</v>
      </c>
      <c r="T3929" s="13">
        <f>IFERROR(VLOOKUP($A3929,'Fielding Data'!$A:$H,MATCH(T$1,'Fielding Data'!$A$1:$H$1,0),0),"Other")</f>
        <v>1</v>
      </c>
      <c r="U3929" s="13">
        <f>SUMIFS('Fielding Data'!E:E,'Fielding Data'!$A:$A,'Hitting Data'!$A3929)</f>
        <v>6</v>
      </c>
      <c r="V3929" s="13">
        <f>SUMIFS('Fielding Data'!F:F,'Fielding Data'!$A:$A,'Hitting Data'!$A3929)</f>
        <v>24</v>
      </c>
      <c r="W3929" s="13">
        <f>SUMIFS('Fielding Data'!G:G,'Fielding Data'!$A:$A,'Hitting Data'!$A3929)</f>
        <v>1</v>
      </c>
      <c r="X3929" s="13">
        <f>SUMIFS('Fielding Data'!H:H,'Fielding Data'!$A:$A,'Hitting Data'!$A3929)</f>
        <v>1</v>
      </c>
    </row>
    <row r="3930" spans="1:24" x14ac:dyDescent="0.3">
      <c r="A3930" s="13" t="str">
        <f t="shared" si="61"/>
        <v>gonzami042013</v>
      </c>
      <c r="B3930" s="16" t="s">
        <v>1948</v>
      </c>
      <c r="C3930" s="16">
        <v>2013</v>
      </c>
      <c r="D3930" s="16">
        <v>5</v>
      </c>
      <c r="E3930" s="16">
        <v>9</v>
      </c>
      <c r="F3930" s="16">
        <v>0</v>
      </c>
      <c r="G3930" s="16">
        <v>2</v>
      </c>
      <c r="H3930" s="16">
        <v>0</v>
      </c>
      <c r="I3930" s="16">
        <v>0</v>
      </c>
      <c r="J3930" s="16">
        <v>0</v>
      </c>
      <c r="K3930" s="16">
        <v>0</v>
      </c>
      <c r="L3930" s="16">
        <v>0</v>
      </c>
      <c r="M3930" s="16">
        <v>0</v>
      </c>
      <c r="N3930" s="16">
        <v>0</v>
      </c>
      <c r="O3930" s="16">
        <v>3</v>
      </c>
      <c r="P3930" s="13" t="str">
        <f>IFERROR(VLOOKUP($A3930,'Fielding Data'!$A:$H,MATCH(P$1,'Fielding Data'!$A$1:$H$1,0),0),"Other")</f>
        <v>C</v>
      </c>
      <c r="Q3930" s="13">
        <f>IFERROR(VLOOKUP($A3930,'Fielding Data'!$A:$H,MATCH(Q$1,'Fielding Data'!$A$1:$H$1,0),0),"Other")</f>
        <v>12</v>
      </c>
      <c r="R3930" s="13">
        <f>IFERROR(VLOOKUP($A3930,'Fielding Data'!$A:$H,MATCH(R$1,'Fielding Data'!$A$1:$H$1,0),0),"Other")</f>
        <v>1</v>
      </c>
      <c r="S3930" s="13">
        <f>IFERROR(VLOOKUP($A3930,'Fielding Data'!$A:$H,MATCH(S$1,'Fielding Data'!$A$1:$H$1,0),0),"Other")</f>
        <v>0</v>
      </c>
      <c r="T3930" s="13">
        <f>IFERROR(VLOOKUP($A3930,'Fielding Data'!$A:$H,MATCH(T$1,'Fielding Data'!$A$1:$H$1,0),0),"Other")</f>
        <v>0</v>
      </c>
      <c r="U3930" s="13">
        <f>SUMIFS('Fielding Data'!E:E,'Fielding Data'!$A:$A,'Hitting Data'!$A3930)</f>
        <v>12</v>
      </c>
      <c r="V3930" s="13">
        <f>SUMIFS('Fielding Data'!F:F,'Fielding Data'!$A:$A,'Hitting Data'!$A3930)</f>
        <v>1</v>
      </c>
      <c r="W3930" s="13">
        <f>SUMIFS('Fielding Data'!G:G,'Fielding Data'!$A:$A,'Hitting Data'!$A3930)</f>
        <v>0</v>
      </c>
      <c r="X3930" s="13">
        <f>SUMIFS('Fielding Data'!H:H,'Fielding Data'!$A:$A,'Hitting Data'!$A3930)</f>
        <v>0</v>
      </c>
    </row>
    <row r="3931" spans="1:24" x14ac:dyDescent="0.3">
      <c r="A3931" s="13" t="str">
        <f t="shared" si="61"/>
        <v>gordoal012013</v>
      </c>
      <c r="B3931" s="16" t="s">
        <v>794</v>
      </c>
      <c r="C3931" s="16">
        <v>2013</v>
      </c>
      <c r="D3931" s="16">
        <v>156</v>
      </c>
      <c r="E3931" s="16">
        <v>633</v>
      </c>
      <c r="F3931" s="16">
        <v>90</v>
      </c>
      <c r="G3931" s="16">
        <v>168</v>
      </c>
      <c r="H3931" s="16">
        <v>27</v>
      </c>
      <c r="I3931" s="16">
        <v>6</v>
      </c>
      <c r="J3931" s="16">
        <v>20</v>
      </c>
      <c r="K3931" s="16">
        <v>81</v>
      </c>
      <c r="L3931" s="16">
        <v>11</v>
      </c>
      <c r="M3931" s="16">
        <v>3</v>
      </c>
      <c r="N3931" s="16">
        <v>52</v>
      </c>
      <c r="O3931" s="16">
        <v>141</v>
      </c>
      <c r="P3931" s="13" t="str">
        <f>IFERROR(VLOOKUP($A3931,'Fielding Data'!$A:$H,MATCH(P$1,'Fielding Data'!$A$1:$H$1,0),0),"Other")</f>
        <v>LF</v>
      </c>
      <c r="Q3931" s="13">
        <f>IFERROR(VLOOKUP($A3931,'Fielding Data'!$A:$H,MATCH(Q$1,'Fielding Data'!$A$1:$H$1,0),0),"Other")</f>
        <v>0</v>
      </c>
      <c r="R3931" s="13">
        <f>IFERROR(VLOOKUP($A3931,'Fielding Data'!$A:$H,MATCH(R$1,'Fielding Data'!$A$1:$H$1,0),0),"Other")</f>
        <v>0</v>
      </c>
      <c r="S3931" s="13">
        <f>IFERROR(VLOOKUP($A3931,'Fielding Data'!$A:$H,MATCH(S$1,'Fielding Data'!$A$1:$H$1,0),0),"Other")</f>
        <v>0</v>
      </c>
      <c r="T3931" s="13">
        <f>IFERROR(VLOOKUP($A3931,'Fielding Data'!$A:$H,MATCH(T$1,'Fielding Data'!$A$1:$H$1,0),0),"Other")</f>
        <v>0</v>
      </c>
      <c r="U3931" s="13">
        <f>SUMIFS('Fielding Data'!E:E,'Fielding Data'!$A:$A,'Hitting Data'!$A3931)</f>
        <v>323</v>
      </c>
      <c r="V3931" s="13">
        <f>SUMIFS('Fielding Data'!F:F,'Fielding Data'!$A:$A,'Hitting Data'!$A3931)</f>
        <v>17</v>
      </c>
      <c r="W3931" s="13">
        <f>SUMIFS('Fielding Data'!G:G,'Fielding Data'!$A:$A,'Hitting Data'!$A3931)</f>
        <v>1</v>
      </c>
      <c r="X3931" s="13">
        <f>SUMIFS('Fielding Data'!H:H,'Fielding Data'!$A:$A,'Hitting Data'!$A3931)</f>
        <v>2</v>
      </c>
    </row>
    <row r="3932" spans="1:24" x14ac:dyDescent="0.3">
      <c r="A3932" s="13" t="str">
        <f t="shared" si="61"/>
        <v>gordode012013</v>
      </c>
      <c r="B3932" s="16" t="s">
        <v>1514</v>
      </c>
      <c r="C3932" s="16">
        <v>2013</v>
      </c>
      <c r="D3932" s="16">
        <v>38</v>
      </c>
      <c r="E3932" s="16">
        <v>94</v>
      </c>
      <c r="F3932" s="16">
        <v>9</v>
      </c>
      <c r="G3932" s="16">
        <v>22</v>
      </c>
      <c r="H3932" s="16">
        <v>1</v>
      </c>
      <c r="I3932" s="16">
        <v>1</v>
      </c>
      <c r="J3932" s="16">
        <v>1</v>
      </c>
      <c r="K3932" s="16">
        <v>6</v>
      </c>
      <c r="L3932" s="16">
        <v>10</v>
      </c>
      <c r="M3932" s="16">
        <v>2</v>
      </c>
      <c r="N3932" s="16">
        <v>10</v>
      </c>
      <c r="O3932" s="16">
        <v>21</v>
      </c>
      <c r="P3932" s="13" t="str">
        <f>IFERROR(VLOOKUP($A3932,'Fielding Data'!$A:$H,MATCH(P$1,'Fielding Data'!$A$1:$H$1,0),0),"Other")</f>
        <v>2B</v>
      </c>
      <c r="Q3932" s="13">
        <f>IFERROR(VLOOKUP($A3932,'Fielding Data'!$A:$H,MATCH(Q$1,'Fielding Data'!$A$1:$H$1,0),0),"Other")</f>
        <v>0</v>
      </c>
      <c r="R3932" s="13">
        <f>IFERROR(VLOOKUP($A3932,'Fielding Data'!$A:$H,MATCH(R$1,'Fielding Data'!$A$1:$H$1,0),0),"Other")</f>
        <v>4</v>
      </c>
      <c r="S3932" s="13">
        <f>IFERROR(VLOOKUP($A3932,'Fielding Data'!$A:$H,MATCH(S$1,'Fielding Data'!$A$1:$H$1,0),0),"Other")</f>
        <v>0</v>
      </c>
      <c r="T3932" s="13">
        <f>IFERROR(VLOOKUP($A3932,'Fielding Data'!$A:$H,MATCH(T$1,'Fielding Data'!$A$1:$H$1,0),0),"Other")</f>
        <v>1</v>
      </c>
      <c r="U3932" s="13">
        <f>SUMIFS('Fielding Data'!E:E,'Fielding Data'!$A:$A,'Hitting Data'!$A3932)</f>
        <v>29</v>
      </c>
      <c r="V3932" s="13">
        <f>SUMIFS('Fielding Data'!F:F,'Fielding Data'!$A:$A,'Hitting Data'!$A3932)</f>
        <v>77</v>
      </c>
      <c r="W3932" s="13">
        <f>SUMIFS('Fielding Data'!G:G,'Fielding Data'!$A:$A,'Hitting Data'!$A3932)</f>
        <v>7</v>
      </c>
      <c r="X3932" s="13">
        <f>SUMIFS('Fielding Data'!H:H,'Fielding Data'!$A:$A,'Hitting Data'!$A3932)</f>
        <v>12</v>
      </c>
    </row>
    <row r="3933" spans="1:24" x14ac:dyDescent="0.3">
      <c r="A3933" s="13" t="str">
        <f t="shared" si="61"/>
        <v>gorzeto012013</v>
      </c>
      <c r="B3933" s="16" t="s">
        <v>545</v>
      </c>
      <c r="C3933" s="16">
        <v>2013</v>
      </c>
      <c r="D3933" s="16">
        <v>43</v>
      </c>
      <c r="E3933" s="16">
        <v>17</v>
      </c>
      <c r="F3933" s="16">
        <v>0</v>
      </c>
      <c r="G3933" s="16">
        <v>1</v>
      </c>
      <c r="H3933" s="16">
        <v>0</v>
      </c>
      <c r="I3933" s="16">
        <v>0</v>
      </c>
      <c r="J3933" s="16">
        <v>0</v>
      </c>
      <c r="K3933" s="16">
        <v>0</v>
      </c>
      <c r="L3933" s="16">
        <v>0</v>
      </c>
      <c r="M3933" s="16">
        <v>0</v>
      </c>
      <c r="N3933" s="16">
        <v>0</v>
      </c>
      <c r="O3933" s="16">
        <v>9</v>
      </c>
      <c r="P3933" s="13" t="str">
        <f>IFERROR(VLOOKUP($A3933,'Fielding Data'!$A:$H,MATCH(P$1,'Fielding Data'!$A$1:$H$1,0),0),"Other")</f>
        <v>P</v>
      </c>
      <c r="Q3933" s="13">
        <f>IFERROR(VLOOKUP($A3933,'Fielding Data'!$A:$H,MATCH(Q$1,'Fielding Data'!$A$1:$H$1,0),0),"Other")</f>
        <v>6</v>
      </c>
      <c r="R3933" s="13">
        <f>IFERROR(VLOOKUP($A3933,'Fielding Data'!$A:$H,MATCH(R$1,'Fielding Data'!$A$1:$H$1,0),0),"Other")</f>
        <v>11</v>
      </c>
      <c r="S3933" s="13">
        <f>IFERROR(VLOOKUP($A3933,'Fielding Data'!$A:$H,MATCH(S$1,'Fielding Data'!$A$1:$H$1,0),0),"Other")</f>
        <v>1</v>
      </c>
      <c r="T3933" s="13">
        <f>IFERROR(VLOOKUP($A3933,'Fielding Data'!$A:$H,MATCH(T$1,'Fielding Data'!$A$1:$H$1,0),0),"Other")</f>
        <v>2</v>
      </c>
      <c r="U3933" s="13">
        <f>SUMIFS('Fielding Data'!E:E,'Fielding Data'!$A:$A,'Hitting Data'!$A3933)</f>
        <v>6</v>
      </c>
      <c r="V3933" s="13">
        <f>SUMIFS('Fielding Data'!F:F,'Fielding Data'!$A:$A,'Hitting Data'!$A3933)</f>
        <v>11</v>
      </c>
      <c r="W3933" s="13">
        <f>SUMIFS('Fielding Data'!G:G,'Fielding Data'!$A:$A,'Hitting Data'!$A3933)</f>
        <v>1</v>
      </c>
      <c r="X3933" s="13">
        <f>SUMIFS('Fielding Data'!H:H,'Fielding Data'!$A:$A,'Hitting Data'!$A3933)</f>
        <v>2</v>
      </c>
    </row>
    <row r="3934" spans="1:24" x14ac:dyDescent="0.3">
      <c r="A3934" s="13" t="str">
        <f t="shared" si="61"/>
        <v>gosean012013</v>
      </c>
      <c r="B3934" s="16" t="s">
        <v>1726</v>
      </c>
      <c r="C3934" s="16">
        <v>2013</v>
      </c>
      <c r="D3934" s="16">
        <v>52</v>
      </c>
      <c r="E3934" s="16">
        <v>147</v>
      </c>
      <c r="F3934" s="16">
        <v>15</v>
      </c>
      <c r="G3934" s="16">
        <v>38</v>
      </c>
      <c r="H3934" s="16">
        <v>6</v>
      </c>
      <c r="I3934" s="16">
        <v>5</v>
      </c>
      <c r="J3934" s="16">
        <v>2</v>
      </c>
      <c r="K3934" s="16">
        <v>12</v>
      </c>
      <c r="L3934" s="16">
        <v>4</v>
      </c>
      <c r="M3934" s="16">
        <v>3</v>
      </c>
      <c r="N3934" s="16">
        <v>5</v>
      </c>
      <c r="O3934" s="16">
        <v>37</v>
      </c>
      <c r="P3934" s="13" t="str">
        <f>IFERROR(VLOOKUP($A3934,'Fielding Data'!$A:$H,MATCH(P$1,'Fielding Data'!$A$1:$H$1,0),0),"Other")</f>
        <v>CF</v>
      </c>
      <c r="Q3934" s="13">
        <f>IFERROR(VLOOKUP($A3934,'Fielding Data'!$A:$H,MATCH(Q$1,'Fielding Data'!$A$1:$H$1,0),0),"Other")</f>
        <v>0</v>
      </c>
      <c r="R3934" s="13">
        <f>IFERROR(VLOOKUP($A3934,'Fielding Data'!$A:$H,MATCH(R$1,'Fielding Data'!$A$1:$H$1,0),0),"Other")</f>
        <v>0</v>
      </c>
      <c r="S3934" s="13">
        <f>IFERROR(VLOOKUP($A3934,'Fielding Data'!$A:$H,MATCH(S$1,'Fielding Data'!$A$1:$H$1,0),0),"Other")</f>
        <v>0</v>
      </c>
      <c r="T3934" s="13">
        <f>IFERROR(VLOOKUP($A3934,'Fielding Data'!$A:$H,MATCH(T$1,'Fielding Data'!$A$1:$H$1,0),0),"Other")</f>
        <v>0</v>
      </c>
      <c r="U3934" s="13">
        <f>SUMIFS('Fielding Data'!E:E,'Fielding Data'!$A:$A,'Hitting Data'!$A3934)</f>
        <v>81</v>
      </c>
      <c r="V3934" s="13">
        <f>SUMIFS('Fielding Data'!F:F,'Fielding Data'!$A:$A,'Hitting Data'!$A3934)</f>
        <v>4</v>
      </c>
      <c r="W3934" s="13">
        <f>SUMIFS('Fielding Data'!G:G,'Fielding Data'!$A:$A,'Hitting Data'!$A3934)</f>
        <v>4</v>
      </c>
      <c r="X3934" s="13">
        <f>SUMIFS('Fielding Data'!H:H,'Fielding Data'!$A:$A,'Hitting Data'!$A3934)</f>
        <v>0</v>
      </c>
    </row>
    <row r="3935" spans="1:24" x14ac:dyDescent="0.3">
      <c r="A3935" s="13" t="str">
        <f t="shared" si="61"/>
        <v>gosewtu012013</v>
      </c>
      <c r="B3935" s="16" t="s">
        <v>1949</v>
      </c>
      <c r="C3935" s="16">
        <v>2013</v>
      </c>
      <c r="D3935" s="16">
        <v>14</v>
      </c>
      <c r="E3935" s="16">
        <v>45</v>
      </c>
      <c r="F3935" s="16">
        <v>1</v>
      </c>
      <c r="G3935" s="16">
        <v>8</v>
      </c>
      <c r="H3935" s="16">
        <v>2</v>
      </c>
      <c r="I3935" s="16">
        <v>0</v>
      </c>
      <c r="J3935" s="16">
        <v>0</v>
      </c>
      <c r="K3935" s="16">
        <v>3</v>
      </c>
      <c r="L3935" s="16">
        <v>0</v>
      </c>
      <c r="M3935" s="16">
        <v>0</v>
      </c>
      <c r="N3935" s="16">
        <v>0</v>
      </c>
      <c r="O3935" s="16">
        <v>8</v>
      </c>
      <c r="P3935" s="13" t="str">
        <f>IFERROR(VLOOKUP($A3935,'Fielding Data'!$A:$H,MATCH(P$1,'Fielding Data'!$A$1:$H$1,0),0),"Other")</f>
        <v>C</v>
      </c>
      <c r="Q3935" s="13">
        <f>IFERROR(VLOOKUP($A3935,'Fielding Data'!$A:$H,MATCH(Q$1,'Fielding Data'!$A$1:$H$1,0),0),"Other")</f>
        <v>87</v>
      </c>
      <c r="R3935" s="13">
        <f>IFERROR(VLOOKUP($A3935,'Fielding Data'!$A:$H,MATCH(R$1,'Fielding Data'!$A$1:$H$1,0),0),"Other")</f>
        <v>2</v>
      </c>
      <c r="S3935" s="13">
        <f>IFERROR(VLOOKUP($A3935,'Fielding Data'!$A:$H,MATCH(S$1,'Fielding Data'!$A$1:$H$1,0),0),"Other")</f>
        <v>1</v>
      </c>
      <c r="T3935" s="13">
        <f>IFERROR(VLOOKUP($A3935,'Fielding Data'!$A:$H,MATCH(T$1,'Fielding Data'!$A$1:$H$1,0),0),"Other")</f>
        <v>1</v>
      </c>
      <c r="U3935" s="13">
        <f>SUMIFS('Fielding Data'!E:E,'Fielding Data'!$A:$A,'Hitting Data'!$A3935)</f>
        <v>87</v>
      </c>
      <c r="V3935" s="13">
        <f>SUMIFS('Fielding Data'!F:F,'Fielding Data'!$A:$A,'Hitting Data'!$A3935)</f>
        <v>2</v>
      </c>
      <c r="W3935" s="13">
        <f>SUMIFS('Fielding Data'!G:G,'Fielding Data'!$A:$A,'Hitting Data'!$A3935)</f>
        <v>1</v>
      </c>
      <c r="X3935" s="13">
        <f>SUMIFS('Fielding Data'!H:H,'Fielding Data'!$A:$A,'Hitting Data'!$A3935)</f>
        <v>1</v>
      </c>
    </row>
    <row r="3936" spans="1:24" x14ac:dyDescent="0.3">
      <c r="A3936" s="13" t="str">
        <f t="shared" si="61"/>
        <v>gosseph012013</v>
      </c>
      <c r="B3936" s="16" t="s">
        <v>1950</v>
      </c>
      <c r="C3936" s="16">
        <v>2013</v>
      </c>
      <c r="D3936" s="16">
        <v>4</v>
      </c>
      <c r="E3936" s="16">
        <v>6</v>
      </c>
      <c r="F3936" s="16">
        <v>2</v>
      </c>
      <c r="G3936" s="16">
        <v>2</v>
      </c>
      <c r="H3936" s="16">
        <v>0</v>
      </c>
      <c r="I3936" s="16">
        <v>0</v>
      </c>
      <c r="J3936" s="16">
        <v>0</v>
      </c>
      <c r="K3936" s="16">
        <v>0</v>
      </c>
      <c r="L3936" s="16">
        <v>0</v>
      </c>
      <c r="M3936" s="16">
        <v>0</v>
      </c>
      <c r="N3936" s="16">
        <v>1</v>
      </c>
      <c r="O3936" s="16">
        <v>2</v>
      </c>
      <c r="P3936" s="13" t="str">
        <f>IFERROR(VLOOKUP($A3936,'Fielding Data'!$A:$H,MATCH(P$1,'Fielding Data'!$A$1:$H$1,0),0),"Other")</f>
        <v>2B</v>
      </c>
      <c r="Q3936" s="13">
        <f>IFERROR(VLOOKUP($A3936,'Fielding Data'!$A:$H,MATCH(Q$1,'Fielding Data'!$A$1:$H$1,0),0),"Other")</f>
        <v>2</v>
      </c>
      <c r="R3936" s="13">
        <f>IFERROR(VLOOKUP($A3936,'Fielding Data'!$A:$H,MATCH(R$1,'Fielding Data'!$A$1:$H$1,0),0),"Other")</f>
        <v>5</v>
      </c>
      <c r="S3936" s="13">
        <f>IFERROR(VLOOKUP($A3936,'Fielding Data'!$A:$H,MATCH(S$1,'Fielding Data'!$A$1:$H$1,0),0),"Other")</f>
        <v>0</v>
      </c>
      <c r="T3936" s="13">
        <f>IFERROR(VLOOKUP($A3936,'Fielding Data'!$A:$H,MATCH(T$1,'Fielding Data'!$A$1:$H$1,0),0),"Other")</f>
        <v>1</v>
      </c>
      <c r="U3936" s="13">
        <f>SUMIFS('Fielding Data'!E:E,'Fielding Data'!$A:$A,'Hitting Data'!$A3936)</f>
        <v>2</v>
      </c>
      <c r="V3936" s="13">
        <f>SUMIFS('Fielding Data'!F:F,'Fielding Data'!$A:$A,'Hitting Data'!$A3936)</f>
        <v>5</v>
      </c>
      <c r="W3936" s="13">
        <f>SUMIFS('Fielding Data'!G:G,'Fielding Data'!$A:$A,'Hitting Data'!$A3936)</f>
        <v>0</v>
      </c>
      <c r="X3936" s="13">
        <f>SUMIFS('Fielding Data'!H:H,'Fielding Data'!$A:$A,'Hitting Data'!$A3936)</f>
        <v>1</v>
      </c>
    </row>
    <row r="3937" spans="1:24" x14ac:dyDescent="0.3">
      <c r="A3937" s="13" t="str">
        <f t="shared" si="61"/>
        <v>grandcu012013</v>
      </c>
      <c r="B3937" s="16" t="s">
        <v>448</v>
      </c>
      <c r="C3937" s="16">
        <v>2013</v>
      </c>
      <c r="D3937" s="16">
        <v>61</v>
      </c>
      <c r="E3937" s="16">
        <v>214</v>
      </c>
      <c r="F3937" s="16">
        <v>31</v>
      </c>
      <c r="G3937" s="16">
        <v>49</v>
      </c>
      <c r="H3937" s="16">
        <v>13</v>
      </c>
      <c r="I3937" s="16">
        <v>2</v>
      </c>
      <c r="J3937" s="16">
        <v>7</v>
      </c>
      <c r="K3937" s="16">
        <v>15</v>
      </c>
      <c r="L3937" s="16">
        <v>8</v>
      </c>
      <c r="M3937" s="16">
        <v>2</v>
      </c>
      <c r="N3937" s="16">
        <v>27</v>
      </c>
      <c r="O3937" s="16">
        <v>69</v>
      </c>
      <c r="P3937" s="13" t="str">
        <f>IFERROR(VLOOKUP($A3937,'Fielding Data'!$A:$H,MATCH(P$1,'Fielding Data'!$A$1:$H$1,0),0),"Other")</f>
        <v>CF</v>
      </c>
      <c r="Q3937" s="13">
        <f>IFERROR(VLOOKUP($A3937,'Fielding Data'!$A:$H,MATCH(Q$1,'Fielding Data'!$A$1:$H$1,0),0),"Other")</f>
        <v>0</v>
      </c>
      <c r="R3937" s="13">
        <f>IFERROR(VLOOKUP($A3937,'Fielding Data'!$A:$H,MATCH(R$1,'Fielding Data'!$A$1:$H$1,0),0),"Other")</f>
        <v>0</v>
      </c>
      <c r="S3937" s="13">
        <f>IFERROR(VLOOKUP($A3937,'Fielding Data'!$A:$H,MATCH(S$1,'Fielding Data'!$A$1:$H$1,0),0),"Other")</f>
        <v>0</v>
      </c>
      <c r="T3937" s="13">
        <f>IFERROR(VLOOKUP($A3937,'Fielding Data'!$A:$H,MATCH(T$1,'Fielding Data'!$A$1:$H$1,0),0),"Other")</f>
        <v>0</v>
      </c>
      <c r="U3937" s="13">
        <f>SUMIFS('Fielding Data'!E:E,'Fielding Data'!$A:$A,'Hitting Data'!$A3937)</f>
        <v>107</v>
      </c>
      <c r="V3937" s="13">
        <f>SUMIFS('Fielding Data'!F:F,'Fielding Data'!$A:$A,'Hitting Data'!$A3937)</f>
        <v>1</v>
      </c>
      <c r="W3937" s="13">
        <f>SUMIFS('Fielding Data'!G:G,'Fielding Data'!$A:$A,'Hitting Data'!$A3937)</f>
        <v>0</v>
      </c>
      <c r="X3937" s="13">
        <f>SUMIFS('Fielding Data'!H:H,'Fielding Data'!$A:$A,'Hitting Data'!$A3937)</f>
        <v>0</v>
      </c>
    </row>
    <row r="3938" spans="1:24" x14ac:dyDescent="0.3">
      <c r="A3938" s="13" t="str">
        <f t="shared" si="61"/>
        <v>grandya012013</v>
      </c>
      <c r="B3938" s="16" t="s">
        <v>1728</v>
      </c>
      <c r="C3938" s="16">
        <v>2013</v>
      </c>
      <c r="D3938" s="16">
        <v>28</v>
      </c>
      <c r="E3938" s="16">
        <v>88</v>
      </c>
      <c r="F3938" s="16">
        <v>13</v>
      </c>
      <c r="G3938" s="16">
        <v>19</v>
      </c>
      <c r="H3938" s="16">
        <v>8</v>
      </c>
      <c r="I3938" s="16">
        <v>0</v>
      </c>
      <c r="J3938" s="16">
        <v>1</v>
      </c>
      <c r="K3938" s="16">
        <v>9</v>
      </c>
      <c r="L3938" s="16">
        <v>0</v>
      </c>
      <c r="M3938" s="16">
        <v>0</v>
      </c>
      <c r="N3938" s="16">
        <v>18</v>
      </c>
      <c r="O3938" s="16">
        <v>18</v>
      </c>
      <c r="P3938" s="13" t="str">
        <f>IFERROR(VLOOKUP($A3938,'Fielding Data'!$A:$H,MATCH(P$1,'Fielding Data'!$A$1:$H$1,0),0),"Other")</f>
        <v>1B</v>
      </c>
      <c r="Q3938" s="13">
        <f>IFERROR(VLOOKUP($A3938,'Fielding Data'!$A:$H,MATCH(Q$1,'Fielding Data'!$A$1:$H$1,0),0),"Other")</f>
        <v>4</v>
      </c>
      <c r="R3938" s="13">
        <f>IFERROR(VLOOKUP($A3938,'Fielding Data'!$A:$H,MATCH(R$1,'Fielding Data'!$A$1:$H$1,0),0),"Other")</f>
        <v>0</v>
      </c>
      <c r="S3938" s="13">
        <f>IFERROR(VLOOKUP($A3938,'Fielding Data'!$A:$H,MATCH(S$1,'Fielding Data'!$A$1:$H$1,0),0),"Other")</f>
        <v>0</v>
      </c>
      <c r="T3938" s="13">
        <f>IFERROR(VLOOKUP($A3938,'Fielding Data'!$A:$H,MATCH(T$1,'Fielding Data'!$A$1:$H$1,0),0),"Other")</f>
        <v>1</v>
      </c>
      <c r="U3938" s="13">
        <f>SUMIFS('Fielding Data'!E:E,'Fielding Data'!$A:$A,'Hitting Data'!$A3938)</f>
        <v>199</v>
      </c>
      <c r="V3938" s="13">
        <f>SUMIFS('Fielding Data'!F:F,'Fielding Data'!$A:$A,'Hitting Data'!$A3938)</f>
        <v>11</v>
      </c>
      <c r="W3938" s="13">
        <f>SUMIFS('Fielding Data'!G:G,'Fielding Data'!$A:$A,'Hitting Data'!$A3938)</f>
        <v>2</v>
      </c>
      <c r="X3938" s="13">
        <f>SUMIFS('Fielding Data'!H:H,'Fielding Data'!$A:$A,'Hitting Data'!$A3938)</f>
        <v>2</v>
      </c>
    </row>
    <row r="3939" spans="1:24" x14ac:dyDescent="0.3">
      <c r="A3939" s="13" t="str">
        <f t="shared" si="61"/>
        <v>grayso012013</v>
      </c>
      <c r="B3939" s="16" t="s">
        <v>1951</v>
      </c>
      <c r="C3939" s="16">
        <v>2013</v>
      </c>
      <c r="D3939" s="16">
        <v>12</v>
      </c>
      <c r="E3939" s="16">
        <v>0</v>
      </c>
      <c r="F3939" s="16">
        <v>0</v>
      </c>
      <c r="G3939" s="16">
        <v>0</v>
      </c>
      <c r="H3939" s="16">
        <v>0</v>
      </c>
      <c r="I3939" s="16">
        <v>0</v>
      </c>
      <c r="J3939" s="16">
        <v>0</v>
      </c>
      <c r="K3939" s="16">
        <v>0</v>
      </c>
      <c r="L3939" s="16">
        <v>0</v>
      </c>
      <c r="M3939" s="16">
        <v>0</v>
      </c>
      <c r="N3939" s="16">
        <v>0</v>
      </c>
      <c r="O3939" s="16">
        <v>0</v>
      </c>
      <c r="P3939" s="13" t="str">
        <f>IFERROR(VLOOKUP($A3939,'Fielding Data'!$A:$H,MATCH(P$1,'Fielding Data'!$A$1:$H$1,0),0),"Other")</f>
        <v>P</v>
      </c>
      <c r="Q3939" s="13">
        <f>IFERROR(VLOOKUP($A3939,'Fielding Data'!$A:$H,MATCH(Q$1,'Fielding Data'!$A$1:$H$1,0),0),"Other")</f>
        <v>9</v>
      </c>
      <c r="R3939" s="13">
        <f>IFERROR(VLOOKUP($A3939,'Fielding Data'!$A:$H,MATCH(R$1,'Fielding Data'!$A$1:$H$1,0),0),"Other")</f>
        <v>10</v>
      </c>
      <c r="S3939" s="13">
        <f>IFERROR(VLOOKUP($A3939,'Fielding Data'!$A:$H,MATCH(S$1,'Fielding Data'!$A$1:$H$1,0),0),"Other")</f>
        <v>1</v>
      </c>
      <c r="T3939" s="13">
        <f>IFERROR(VLOOKUP($A3939,'Fielding Data'!$A:$H,MATCH(T$1,'Fielding Data'!$A$1:$H$1,0),0),"Other")</f>
        <v>0</v>
      </c>
      <c r="U3939" s="13">
        <f>SUMIFS('Fielding Data'!E:E,'Fielding Data'!$A:$A,'Hitting Data'!$A3939)</f>
        <v>9</v>
      </c>
      <c r="V3939" s="13">
        <f>SUMIFS('Fielding Data'!F:F,'Fielding Data'!$A:$A,'Hitting Data'!$A3939)</f>
        <v>10</v>
      </c>
      <c r="W3939" s="13">
        <f>SUMIFS('Fielding Data'!G:G,'Fielding Data'!$A:$A,'Hitting Data'!$A3939)</f>
        <v>1</v>
      </c>
      <c r="X3939" s="13">
        <f>SUMIFS('Fielding Data'!H:H,'Fielding Data'!$A:$A,'Hitting Data'!$A3939)</f>
        <v>0</v>
      </c>
    </row>
    <row r="3940" spans="1:24" x14ac:dyDescent="0.3">
      <c r="A3940" s="13" t="str">
        <f t="shared" si="61"/>
        <v>greenni012013</v>
      </c>
      <c r="B3940" s="16" t="s">
        <v>449</v>
      </c>
      <c r="C3940" s="16">
        <v>2013</v>
      </c>
      <c r="D3940" s="16">
        <v>18</v>
      </c>
      <c r="E3940" s="16">
        <v>55</v>
      </c>
      <c r="F3940" s="16">
        <v>4</v>
      </c>
      <c r="G3940" s="16">
        <v>13</v>
      </c>
      <c r="H3940" s="16">
        <v>2</v>
      </c>
      <c r="I3940" s="16">
        <v>0</v>
      </c>
      <c r="J3940" s="16">
        <v>1</v>
      </c>
      <c r="K3940" s="16">
        <v>6</v>
      </c>
      <c r="L3940" s="16">
        <v>0</v>
      </c>
      <c r="M3940" s="16">
        <v>0</v>
      </c>
      <c r="N3940" s="16">
        <v>3</v>
      </c>
      <c r="O3940" s="16">
        <v>14</v>
      </c>
      <c r="P3940" s="13" t="str">
        <f>IFERROR(VLOOKUP($A3940,'Fielding Data'!$A:$H,MATCH(P$1,'Fielding Data'!$A$1:$H$1,0),0),"Other")</f>
        <v>1B</v>
      </c>
      <c r="Q3940" s="13">
        <f>IFERROR(VLOOKUP($A3940,'Fielding Data'!$A:$H,MATCH(Q$1,'Fielding Data'!$A$1:$H$1,0),0),"Other")</f>
        <v>47</v>
      </c>
      <c r="R3940" s="13">
        <f>IFERROR(VLOOKUP($A3940,'Fielding Data'!$A:$H,MATCH(R$1,'Fielding Data'!$A$1:$H$1,0),0),"Other")</f>
        <v>3</v>
      </c>
      <c r="S3940" s="13">
        <f>IFERROR(VLOOKUP($A3940,'Fielding Data'!$A:$H,MATCH(S$1,'Fielding Data'!$A$1:$H$1,0),0),"Other")</f>
        <v>0</v>
      </c>
      <c r="T3940" s="13">
        <f>IFERROR(VLOOKUP($A3940,'Fielding Data'!$A:$H,MATCH(T$1,'Fielding Data'!$A$1:$H$1,0),0),"Other")</f>
        <v>4</v>
      </c>
      <c r="U3940" s="13">
        <f>SUMIFS('Fielding Data'!E:E,'Fielding Data'!$A:$A,'Hitting Data'!$A3940)</f>
        <v>68</v>
      </c>
      <c r="V3940" s="13">
        <f>SUMIFS('Fielding Data'!F:F,'Fielding Data'!$A:$A,'Hitting Data'!$A3940)</f>
        <v>29</v>
      </c>
      <c r="W3940" s="13">
        <f>SUMIFS('Fielding Data'!G:G,'Fielding Data'!$A:$A,'Hitting Data'!$A3940)</f>
        <v>0</v>
      </c>
      <c r="X3940" s="13">
        <f>SUMIFS('Fielding Data'!H:H,'Fielding Data'!$A:$A,'Hitting Data'!$A3940)</f>
        <v>11</v>
      </c>
    </row>
    <row r="3941" spans="1:24" x14ac:dyDescent="0.3">
      <c r="A3941" s="13" t="str">
        <f t="shared" si="61"/>
        <v>greenty022013</v>
      </c>
      <c r="B3941" s="16" t="s">
        <v>1095</v>
      </c>
      <c r="C3941" s="16">
        <v>2013</v>
      </c>
      <c r="D3941" s="16">
        <v>22</v>
      </c>
      <c r="E3941" s="16">
        <v>54</v>
      </c>
      <c r="F3941" s="16">
        <v>7</v>
      </c>
      <c r="G3941" s="16">
        <v>12</v>
      </c>
      <c r="H3941" s="16">
        <v>2</v>
      </c>
      <c r="I3941" s="16">
        <v>1</v>
      </c>
      <c r="J3941" s="16">
        <v>1</v>
      </c>
      <c r="K3941" s="16">
        <v>3</v>
      </c>
      <c r="L3941" s="16">
        <v>0</v>
      </c>
      <c r="M3941" s="16">
        <v>0</v>
      </c>
      <c r="N3941" s="16">
        <v>3</v>
      </c>
      <c r="O3941" s="16">
        <v>19</v>
      </c>
      <c r="P3941" s="13" t="str">
        <f>IFERROR(VLOOKUP($A3941,'Fielding Data'!$A:$H,MATCH(P$1,'Fielding Data'!$A$1:$H$1,0),0),"Other")</f>
        <v>2B</v>
      </c>
      <c r="Q3941" s="13">
        <f>IFERROR(VLOOKUP($A3941,'Fielding Data'!$A:$H,MATCH(Q$1,'Fielding Data'!$A$1:$H$1,0),0),"Other")</f>
        <v>24</v>
      </c>
      <c r="R3941" s="13">
        <f>IFERROR(VLOOKUP($A3941,'Fielding Data'!$A:$H,MATCH(R$1,'Fielding Data'!$A$1:$H$1,0),0),"Other")</f>
        <v>33</v>
      </c>
      <c r="S3941" s="13">
        <f>IFERROR(VLOOKUP($A3941,'Fielding Data'!$A:$H,MATCH(S$1,'Fielding Data'!$A$1:$H$1,0),0),"Other")</f>
        <v>2</v>
      </c>
      <c r="T3941" s="13">
        <f>IFERROR(VLOOKUP($A3941,'Fielding Data'!$A:$H,MATCH(T$1,'Fielding Data'!$A$1:$H$1,0),0),"Other")</f>
        <v>11</v>
      </c>
      <c r="U3941" s="13">
        <f>SUMIFS('Fielding Data'!E:E,'Fielding Data'!$A:$A,'Hitting Data'!$A3941)</f>
        <v>24</v>
      </c>
      <c r="V3941" s="13">
        <f>SUMIFS('Fielding Data'!F:F,'Fielding Data'!$A:$A,'Hitting Data'!$A3941)</f>
        <v>33</v>
      </c>
      <c r="W3941" s="13">
        <f>SUMIFS('Fielding Data'!G:G,'Fielding Data'!$A:$A,'Hitting Data'!$A3941)</f>
        <v>2</v>
      </c>
      <c r="X3941" s="13">
        <f>SUMIFS('Fielding Data'!H:H,'Fielding Data'!$A:$A,'Hitting Data'!$A3941)</f>
        <v>11</v>
      </c>
    </row>
    <row r="3942" spans="1:24" x14ac:dyDescent="0.3">
      <c r="A3942" s="13" t="str">
        <f t="shared" si="61"/>
        <v>gregelu012013</v>
      </c>
      <c r="B3942" s="16" t="s">
        <v>1096</v>
      </c>
      <c r="C3942" s="16">
        <v>2013</v>
      </c>
      <c r="D3942" s="16">
        <v>73</v>
      </c>
      <c r="E3942" s="16">
        <v>0</v>
      </c>
      <c r="F3942" s="16">
        <v>0</v>
      </c>
      <c r="G3942" s="16">
        <v>0</v>
      </c>
      <c r="H3942" s="16">
        <v>0</v>
      </c>
      <c r="I3942" s="16">
        <v>0</v>
      </c>
      <c r="J3942" s="16">
        <v>0</v>
      </c>
      <c r="K3942" s="16">
        <v>0</v>
      </c>
      <c r="L3942" s="16">
        <v>0</v>
      </c>
      <c r="M3942" s="16">
        <v>0</v>
      </c>
      <c r="N3942" s="16">
        <v>0</v>
      </c>
      <c r="O3942" s="16">
        <v>0</v>
      </c>
      <c r="P3942" s="13" t="str">
        <f>IFERROR(VLOOKUP($A3942,'Fielding Data'!$A:$H,MATCH(P$1,'Fielding Data'!$A$1:$H$1,0),0),"Other")</f>
        <v>P</v>
      </c>
      <c r="Q3942" s="13">
        <f>IFERROR(VLOOKUP($A3942,'Fielding Data'!$A:$H,MATCH(Q$1,'Fielding Data'!$A$1:$H$1,0),0),"Other")</f>
        <v>2</v>
      </c>
      <c r="R3942" s="13">
        <f>IFERROR(VLOOKUP($A3942,'Fielding Data'!$A:$H,MATCH(R$1,'Fielding Data'!$A$1:$H$1,0),0),"Other")</f>
        <v>14</v>
      </c>
      <c r="S3942" s="13">
        <f>IFERROR(VLOOKUP($A3942,'Fielding Data'!$A:$H,MATCH(S$1,'Fielding Data'!$A$1:$H$1,0),0),"Other")</f>
        <v>1</v>
      </c>
      <c r="T3942" s="13">
        <f>IFERROR(VLOOKUP($A3942,'Fielding Data'!$A:$H,MATCH(T$1,'Fielding Data'!$A$1:$H$1,0),0),"Other")</f>
        <v>1</v>
      </c>
      <c r="U3942" s="13">
        <f>SUMIFS('Fielding Data'!E:E,'Fielding Data'!$A:$A,'Hitting Data'!$A3942)</f>
        <v>2</v>
      </c>
      <c r="V3942" s="13">
        <f>SUMIFS('Fielding Data'!F:F,'Fielding Data'!$A:$A,'Hitting Data'!$A3942)</f>
        <v>14</v>
      </c>
      <c r="W3942" s="13">
        <f>SUMIFS('Fielding Data'!G:G,'Fielding Data'!$A:$A,'Hitting Data'!$A3942)</f>
        <v>1</v>
      </c>
      <c r="X3942" s="13">
        <f>SUMIFS('Fielding Data'!H:H,'Fielding Data'!$A:$A,'Hitting Data'!$A3942)</f>
        <v>1</v>
      </c>
    </row>
    <row r="3943" spans="1:24" x14ac:dyDescent="0.3">
      <c r="A3943" s="13" t="str">
        <f t="shared" si="61"/>
        <v>greggke012013</v>
      </c>
      <c r="B3943" s="16" t="s">
        <v>376</v>
      </c>
      <c r="C3943" s="16">
        <v>2013</v>
      </c>
      <c r="D3943" s="16">
        <v>62</v>
      </c>
      <c r="E3943" s="16">
        <v>0</v>
      </c>
      <c r="F3943" s="16">
        <v>0</v>
      </c>
      <c r="G3943" s="16">
        <v>0</v>
      </c>
      <c r="H3943" s="16">
        <v>0</v>
      </c>
      <c r="I3943" s="16">
        <v>0</v>
      </c>
      <c r="J3943" s="16">
        <v>0</v>
      </c>
      <c r="K3943" s="16">
        <v>0</v>
      </c>
      <c r="L3943" s="16">
        <v>0</v>
      </c>
      <c r="M3943" s="16">
        <v>0</v>
      </c>
      <c r="N3943" s="16">
        <v>0</v>
      </c>
      <c r="O3943" s="16">
        <v>0</v>
      </c>
      <c r="P3943" s="13" t="str">
        <f>IFERROR(VLOOKUP($A3943,'Fielding Data'!$A:$H,MATCH(P$1,'Fielding Data'!$A$1:$H$1,0),0),"Other")</f>
        <v>P</v>
      </c>
      <c r="Q3943" s="13">
        <f>IFERROR(VLOOKUP($A3943,'Fielding Data'!$A:$H,MATCH(Q$1,'Fielding Data'!$A$1:$H$1,0),0),"Other")</f>
        <v>4</v>
      </c>
      <c r="R3943" s="13">
        <f>IFERROR(VLOOKUP($A3943,'Fielding Data'!$A:$H,MATCH(R$1,'Fielding Data'!$A$1:$H$1,0),0),"Other")</f>
        <v>6</v>
      </c>
      <c r="S3943" s="13">
        <f>IFERROR(VLOOKUP($A3943,'Fielding Data'!$A:$H,MATCH(S$1,'Fielding Data'!$A$1:$H$1,0),0),"Other")</f>
        <v>2</v>
      </c>
      <c r="T3943" s="13">
        <f>IFERROR(VLOOKUP($A3943,'Fielding Data'!$A:$H,MATCH(T$1,'Fielding Data'!$A$1:$H$1,0),0),"Other")</f>
        <v>0</v>
      </c>
      <c r="U3943" s="13">
        <f>SUMIFS('Fielding Data'!E:E,'Fielding Data'!$A:$A,'Hitting Data'!$A3943)</f>
        <v>4</v>
      </c>
      <c r="V3943" s="13">
        <f>SUMIFS('Fielding Data'!F:F,'Fielding Data'!$A:$A,'Hitting Data'!$A3943)</f>
        <v>6</v>
      </c>
      <c r="W3943" s="13">
        <f>SUMIFS('Fielding Data'!G:G,'Fielding Data'!$A:$A,'Hitting Data'!$A3943)</f>
        <v>2</v>
      </c>
      <c r="X3943" s="13">
        <f>SUMIFS('Fielding Data'!H:H,'Fielding Data'!$A:$A,'Hitting Data'!$A3943)</f>
        <v>0</v>
      </c>
    </row>
    <row r="3944" spans="1:24" x14ac:dyDescent="0.3">
      <c r="A3944" s="13" t="str">
        <f t="shared" si="61"/>
        <v>gregodi012013</v>
      </c>
      <c r="B3944" s="16" t="s">
        <v>1729</v>
      </c>
      <c r="C3944" s="16">
        <v>2013</v>
      </c>
      <c r="D3944" s="16">
        <v>103</v>
      </c>
      <c r="E3944" s="16">
        <v>357</v>
      </c>
      <c r="F3944" s="16">
        <v>47</v>
      </c>
      <c r="G3944" s="16">
        <v>90</v>
      </c>
      <c r="H3944" s="16">
        <v>16</v>
      </c>
      <c r="I3944" s="16">
        <v>3</v>
      </c>
      <c r="J3944" s="16">
        <v>7</v>
      </c>
      <c r="K3944" s="16">
        <v>28</v>
      </c>
      <c r="L3944" s="16">
        <v>0</v>
      </c>
      <c r="M3944" s="16">
        <v>2</v>
      </c>
      <c r="N3944" s="16">
        <v>37</v>
      </c>
      <c r="O3944" s="16">
        <v>65</v>
      </c>
      <c r="P3944" s="13" t="str">
        <f>IFERROR(VLOOKUP($A3944,'Fielding Data'!$A:$H,MATCH(P$1,'Fielding Data'!$A$1:$H$1,0),0),"Other")</f>
        <v>SS</v>
      </c>
      <c r="Q3944" s="13">
        <f>IFERROR(VLOOKUP($A3944,'Fielding Data'!$A:$H,MATCH(Q$1,'Fielding Data'!$A$1:$H$1,0),0),"Other")</f>
        <v>152</v>
      </c>
      <c r="R3944" s="13">
        <f>IFERROR(VLOOKUP($A3944,'Fielding Data'!$A:$H,MATCH(R$1,'Fielding Data'!$A$1:$H$1,0),0),"Other")</f>
        <v>279</v>
      </c>
      <c r="S3944" s="13">
        <f>IFERROR(VLOOKUP($A3944,'Fielding Data'!$A:$H,MATCH(S$1,'Fielding Data'!$A$1:$H$1,0),0),"Other")</f>
        <v>13</v>
      </c>
      <c r="T3944" s="13">
        <f>IFERROR(VLOOKUP($A3944,'Fielding Data'!$A:$H,MATCH(T$1,'Fielding Data'!$A$1:$H$1,0),0),"Other")</f>
        <v>51</v>
      </c>
      <c r="U3944" s="13">
        <f>SUMIFS('Fielding Data'!E:E,'Fielding Data'!$A:$A,'Hitting Data'!$A3944)</f>
        <v>152</v>
      </c>
      <c r="V3944" s="13">
        <f>SUMIFS('Fielding Data'!F:F,'Fielding Data'!$A:$A,'Hitting Data'!$A3944)</f>
        <v>279</v>
      </c>
      <c r="W3944" s="13">
        <f>SUMIFS('Fielding Data'!G:G,'Fielding Data'!$A:$A,'Hitting Data'!$A3944)</f>
        <v>13</v>
      </c>
      <c r="X3944" s="13">
        <f>SUMIFS('Fielding Data'!H:H,'Fielding Data'!$A:$A,'Hitting Data'!$A3944)</f>
        <v>51</v>
      </c>
    </row>
    <row r="3945" spans="1:24" x14ac:dyDescent="0.3">
      <c r="A3945" s="13" t="str">
        <f t="shared" si="61"/>
        <v>greinza012013</v>
      </c>
      <c r="B3945" s="16" t="s">
        <v>450</v>
      </c>
      <c r="C3945" s="16">
        <v>2013</v>
      </c>
      <c r="D3945" s="16">
        <v>29</v>
      </c>
      <c r="E3945" s="16">
        <v>58</v>
      </c>
      <c r="F3945" s="16">
        <v>5</v>
      </c>
      <c r="G3945" s="16">
        <v>19</v>
      </c>
      <c r="H3945" s="16">
        <v>3</v>
      </c>
      <c r="I3945" s="16">
        <v>0</v>
      </c>
      <c r="J3945" s="16">
        <v>0</v>
      </c>
      <c r="K3945" s="16">
        <v>4</v>
      </c>
      <c r="L3945" s="16">
        <v>2</v>
      </c>
      <c r="M3945" s="16">
        <v>0</v>
      </c>
      <c r="N3945" s="16">
        <v>7</v>
      </c>
      <c r="O3945" s="16">
        <v>10</v>
      </c>
      <c r="P3945" s="13" t="str">
        <f>IFERROR(VLOOKUP($A3945,'Fielding Data'!$A:$H,MATCH(P$1,'Fielding Data'!$A$1:$H$1,0),0),"Other")</f>
        <v>P</v>
      </c>
      <c r="Q3945" s="13">
        <f>IFERROR(VLOOKUP($A3945,'Fielding Data'!$A:$H,MATCH(Q$1,'Fielding Data'!$A$1:$H$1,0),0),"Other")</f>
        <v>16</v>
      </c>
      <c r="R3945" s="13">
        <f>IFERROR(VLOOKUP($A3945,'Fielding Data'!$A:$H,MATCH(R$1,'Fielding Data'!$A$1:$H$1,0),0),"Other")</f>
        <v>31</v>
      </c>
      <c r="S3945" s="13">
        <f>IFERROR(VLOOKUP($A3945,'Fielding Data'!$A:$H,MATCH(S$1,'Fielding Data'!$A$1:$H$1,0),0),"Other")</f>
        <v>0</v>
      </c>
      <c r="T3945" s="13">
        <f>IFERROR(VLOOKUP($A3945,'Fielding Data'!$A:$H,MATCH(T$1,'Fielding Data'!$A$1:$H$1,0),0),"Other")</f>
        <v>4</v>
      </c>
      <c r="U3945" s="13">
        <f>SUMIFS('Fielding Data'!E:E,'Fielding Data'!$A:$A,'Hitting Data'!$A3945)</f>
        <v>16</v>
      </c>
      <c r="V3945" s="13">
        <f>SUMIFS('Fielding Data'!F:F,'Fielding Data'!$A:$A,'Hitting Data'!$A3945)</f>
        <v>31</v>
      </c>
      <c r="W3945" s="13">
        <f>SUMIFS('Fielding Data'!G:G,'Fielding Data'!$A:$A,'Hitting Data'!$A3945)</f>
        <v>0</v>
      </c>
      <c r="X3945" s="13">
        <f>SUMIFS('Fielding Data'!H:H,'Fielding Data'!$A:$A,'Hitting Data'!$A3945)</f>
        <v>4</v>
      </c>
    </row>
    <row r="3946" spans="1:24" x14ac:dyDescent="0.3">
      <c r="A3946" s="13" t="str">
        <f t="shared" si="61"/>
        <v>griffaj012013</v>
      </c>
      <c r="B3946" s="16" t="s">
        <v>1730</v>
      </c>
      <c r="C3946" s="16">
        <v>2013</v>
      </c>
      <c r="D3946" s="16">
        <v>32</v>
      </c>
      <c r="E3946" s="16">
        <v>4</v>
      </c>
      <c r="F3946" s="16">
        <v>0</v>
      </c>
      <c r="G3946" s="16">
        <v>0</v>
      </c>
      <c r="H3946" s="16">
        <v>0</v>
      </c>
      <c r="I3946" s="16">
        <v>0</v>
      </c>
      <c r="J3946" s="16">
        <v>0</v>
      </c>
      <c r="K3946" s="16">
        <v>0</v>
      </c>
      <c r="L3946" s="16">
        <v>0</v>
      </c>
      <c r="M3946" s="16">
        <v>0</v>
      </c>
      <c r="N3946" s="16">
        <v>1</v>
      </c>
      <c r="O3946" s="16">
        <v>3</v>
      </c>
      <c r="P3946" s="13" t="str">
        <f>IFERROR(VLOOKUP($A3946,'Fielding Data'!$A:$H,MATCH(P$1,'Fielding Data'!$A$1:$H$1,0),0),"Other")</f>
        <v>P</v>
      </c>
      <c r="Q3946" s="13">
        <f>IFERROR(VLOOKUP($A3946,'Fielding Data'!$A:$H,MATCH(Q$1,'Fielding Data'!$A$1:$H$1,0),0),"Other")</f>
        <v>8</v>
      </c>
      <c r="R3946" s="13">
        <f>IFERROR(VLOOKUP($A3946,'Fielding Data'!$A:$H,MATCH(R$1,'Fielding Data'!$A$1:$H$1,0),0),"Other")</f>
        <v>15</v>
      </c>
      <c r="S3946" s="13">
        <f>IFERROR(VLOOKUP($A3946,'Fielding Data'!$A:$H,MATCH(S$1,'Fielding Data'!$A$1:$H$1,0),0),"Other")</f>
        <v>0</v>
      </c>
      <c r="T3946" s="13">
        <f>IFERROR(VLOOKUP($A3946,'Fielding Data'!$A:$H,MATCH(T$1,'Fielding Data'!$A$1:$H$1,0),0),"Other")</f>
        <v>0</v>
      </c>
      <c r="U3946" s="13">
        <f>SUMIFS('Fielding Data'!E:E,'Fielding Data'!$A:$A,'Hitting Data'!$A3946)</f>
        <v>8</v>
      </c>
      <c r="V3946" s="13">
        <f>SUMIFS('Fielding Data'!F:F,'Fielding Data'!$A:$A,'Hitting Data'!$A3946)</f>
        <v>15</v>
      </c>
      <c r="W3946" s="13">
        <f>SUMIFS('Fielding Data'!G:G,'Fielding Data'!$A:$A,'Hitting Data'!$A3946)</f>
        <v>0</v>
      </c>
      <c r="X3946" s="13">
        <f>SUMIFS('Fielding Data'!H:H,'Fielding Data'!$A:$A,'Hitting Data'!$A3946)</f>
        <v>0</v>
      </c>
    </row>
    <row r="3947" spans="1:24" x14ac:dyDescent="0.3">
      <c r="A3947" s="13" t="str">
        <f t="shared" si="61"/>
        <v>grillja012013</v>
      </c>
      <c r="B3947" s="16" t="s">
        <v>106</v>
      </c>
      <c r="C3947" s="16">
        <v>2013</v>
      </c>
      <c r="D3947" s="16">
        <v>54</v>
      </c>
      <c r="E3947" s="16">
        <v>0</v>
      </c>
      <c r="F3947" s="16">
        <v>0</v>
      </c>
      <c r="G3947" s="16">
        <v>0</v>
      </c>
      <c r="H3947" s="16">
        <v>0</v>
      </c>
      <c r="I3947" s="16">
        <v>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s="16">
        <v>0</v>
      </c>
      <c r="P3947" s="13" t="str">
        <f>IFERROR(VLOOKUP($A3947,'Fielding Data'!$A:$H,MATCH(P$1,'Fielding Data'!$A$1:$H$1,0),0),"Other")</f>
        <v>P</v>
      </c>
      <c r="Q3947" s="13">
        <f>IFERROR(VLOOKUP($A3947,'Fielding Data'!$A:$H,MATCH(Q$1,'Fielding Data'!$A$1:$H$1,0),0),"Other")</f>
        <v>3</v>
      </c>
      <c r="R3947" s="13">
        <f>IFERROR(VLOOKUP($A3947,'Fielding Data'!$A:$H,MATCH(R$1,'Fielding Data'!$A$1:$H$1,0),0),"Other")</f>
        <v>2</v>
      </c>
      <c r="S3947" s="13">
        <f>IFERROR(VLOOKUP($A3947,'Fielding Data'!$A:$H,MATCH(S$1,'Fielding Data'!$A$1:$H$1,0),0),"Other")</f>
        <v>0</v>
      </c>
      <c r="T3947" s="13">
        <f>IFERROR(VLOOKUP($A3947,'Fielding Data'!$A:$H,MATCH(T$1,'Fielding Data'!$A$1:$H$1,0),0),"Other")</f>
        <v>0</v>
      </c>
      <c r="U3947" s="13">
        <f>SUMIFS('Fielding Data'!E:E,'Fielding Data'!$A:$A,'Hitting Data'!$A3947)</f>
        <v>3</v>
      </c>
      <c r="V3947" s="13">
        <f>SUMIFS('Fielding Data'!F:F,'Fielding Data'!$A:$A,'Hitting Data'!$A3947)</f>
        <v>2</v>
      </c>
      <c r="W3947" s="13">
        <f>SUMIFS('Fielding Data'!G:G,'Fielding Data'!$A:$A,'Hitting Data'!$A3947)</f>
        <v>0</v>
      </c>
      <c r="X3947" s="13">
        <f>SUMIFS('Fielding Data'!H:H,'Fielding Data'!$A:$A,'Hitting Data'!$A3947)</f>
        <v>0</v>
      </c>
    </row>
    <row r="3948" spans="1:24" x14ac:dyDescent="0.3">
      <c r="A3948" s="13" t="str">
        <f t="shared" si="61"/>
        <v>grossro012013</v>
      </c>
      <c r="B3948" s="16" t="s">
        <v>1953</v>
      </c>
      <c r="C3948" s="16">
        <v>2013</v>
      </c>
      <c r="D3948" s="16">
        <v>63</v>
      </c>
      <c r="E3948" s="16">
        <v>257</v>
      </c>
      <c r="F3948" s="16">
        <v>29</v>
      </c>
      <c r="G3948" s="16">
        <v>69</v>
      </c>
      <c r="H3948" s="16">
        <v>14</v>
      </c>
      <c r="I3948" s="16">
        <v>0</v>
      </c>
      <c r="J3948" s="16">
        <v>4</v>
      </c>
      <c r="K3948" s="16">
        <v>21</v>
      </c>
      <c r="L3948" s="16">
        <v>6</v>
      </c>
      <c r="M3948" s="16">
        <v>7</v>
      </c>
      <c r="N3948" s="16">
        <v>23</v>
      </c>
      <c r="O3948" s="16">
        <v>70</v>
      </c>
      <c r="P3948" s="13" t="str">
        <f>IFERROR(VLOOKUP($A3948,'Fielding Data'!$A:$H,MATCH(P$1,'Fielding Data'!$A$1:$H$1,0),0),"Other")</f>
        <v>CF</v>
      </c>
      <c r="Q3948" s="13">
        <f>IFERROR(VLOOKUP($A3948,'Fielding Data'!$A:$H,MATCH(Q$1,'Fielding Data'!$A$1:$H$1,0),0),"Other")</f>
        <v>0</v>
      </c>
      <c r="R3948" s="13">
        <f>IFERROR(VLOOKUP($A3948,'Fielding Data'!$A:$H,MATCH(R$1,'Fielding Data'!$A$1:$H$1,0),0),"Other")</f>
        <v>0</v>
      </c>
      <c r="S3948" s="13">
        <f>IFERROR(VLOOKUP($A3948,'Fielding Data'!$A:$H,MATCH(S$1,'Fielding Data'!$A$1:$H$1,0),0),"Other")</f>
        <v>0</v>
      </c>
      <c r="T3948" s="13">
        <f>IFERROR(VLOOKUP($A3948,'Fielding Data'!$A:$H,MATCH(T$1,'Fielding Data'!$A$1:$H$1,0),0),"Other")</f>
        <v>0</v>
      </c>
      <c r="U3948" s="13">
        <f>SUMIFS('Fielding Data'!E:E,'Fielding Data'!$A:$A,'Hitting Data'!$A3948)</f>
        <v>122</v>
      </c>
      <c r="V3948" s="13">
        <f>SUMIFS('Fielding Data'!F:F,'Fielding Data'!$A:$A,'Hitting Data'!$A3948)</f>
        <v>2</v>
      </c>
      <c r="W3948" s="13">
        <f>SUMIFS('Fielding Data'!G:G,'Fielding Data'!$A:$A,'Hitting Data'!$A3948)</f>
        <v>3</v>
      </c>
      <c r="X3948" s="13">
        <f>SUMIFS('Fielding Data'!H:H,'Fielding Data'!$A:$A,'Hitting Data'!$A3948)</f>
        <v>0</v>
      </c>
    </row>
    <row r="3949" spans="1:24" x14ac:dyDescent="0.3">
      <c r="A3949" s="13" t="str">
        <f t="shared" si="61"/>
        <v>guerrja012013</v>
      </c>
      <c r="B3949" s="16" t="s">
        <v>1516</v>
      </c>
      <c r="C3949" s="16">
        <v>2013</v>
      </c>
      <c r="D3949" s="16">
        <v>9</v>
      </c>
      <c r="E3949" s="16">
        <v>0</v>
      </c>
      <c r="F3949" s="16">
        <v>0</v>
      </c>
      <c r="G3949" s="16">
        <v>0</v>
      </c>
      <c r="H3949" s="16">
        <v>0</v>
      </c>
      <c r="I3949" s="16">
        <v>0</v>
      </c>
      <c r="J3949" s="16">
        <v>0</v>
      </c>
      <c r="K3949" s="16">
        <v>0</v>
      </c>
      <c r="L3949" s="16">
        <v>0</v>
      </c>
      <c r="M3949" s="16">
        <v>0</v>
      </c>
      <c r="N3949" s="16">
        <v>0</v>
      </c>
      <c r="O3949" s="16">
        <v>0</v>
      </c>
      <c r="P3949" s="13" t="str">
        <f>IFERROR(VLOOKUP($A3949,'Fielding Data'!$A:$H,MATCH(P$1,'Fielding Data'!$A$1:$H$1,0),0),"Other")</f>
        <v>P</v>
      </c>
      <c r="Q3949" s="13">
        <f>IFERROR(VLOOKUP($A3949,'Fielding Data'!$A:$H,MATCH(Q$1,'Fielding Data'!$A$1:$H$1,0),0),"Other")</f>
        <v>1</v>
      </c>
      <c r="R3949" s="13">
        <f>IFERROR(VLOOKUP($A3949,'Fielding Data'!$A:$H,MATCH(R$1,'Fielding Data'!$A$1:$H$1,0),0),"Other")</f>
        <v>2</v>
      </c>
      <c r="S3949" s="13">
        <f>IFERROR(VLOOKUP($A3949,'Fielding Data'!$A:$H,MATCH(S$1,'Fielding Data'!$A$1:$H$1,0),0),"Other")</f>
        <v>1</v>
      </c>
      <c r="T3949" s="13">
        <f>IFERROR(VLOOKUP($A3949,'Fielding Data'!$A:$H,MATCH(T$1,'Fielding Data'!$A$1:$H$1,0),0),"Other")</f>
        <v>0</v>
      </c>
      <c r="U3949" s="13">
        <f>SUMIFS('Fielding Data'!E:E,'Fielding Data'!$A:$A,'Hitting Data'!$A3949)</f>
        <v>1</v>
      </c>
      <c r="V3949" s="13">
        <f>SUMIFS('Fielding Data'!F:F,'Fielding Data'!$A:$A,'Hitting Data'!$A3949)</f>
        <v>2</v>
      </c>
      <c r="W3949" s="13">
        <f>SUMIFS('Fielding Data'!G:G,'Fielding Data'!$A:$A,'Hitting Data'!$A3949)</f>
        <v>1</v>
      </c>
      <c r="X3949" s="13">
        <f>SUMIFS('Fielding Data'!H:H,'Fielding Data'!$A:$A,'Hitting Data'!$A3949)</f>
        <v>0</v>
      </c>
    </row>
    <row r="3950" spans="1:24" x14ac:dyDescent="0.3">
      <c r="A3950" s="13" t="str">
        <f t="shared" si="61"/>
        <v>guilmpr012013</v>
      </c>
      <c r="B3950" s="16" t="s">
        <v>1954</v>
      </c>
      <c r="C3950" s="16">
        <v>2013</v>
      </c>
      <c r="D3950" s="16">
        <v>4</v>
      </c>
      <c r="E3950" s="16">
        <v>0</v>
      </c>
      <c r="F3950" s="16">
        <v>0</v>
      </c>
      <c r="G3950" s="16">
        <v>0</v>
      </c>
      <c r="H3950" s="16">
        <v>0</v>
      </c>
      <c r="I3950" s="16">
        <v>0</v>
      </c>
      <c r="J3950" s="16">
        <v>0</v>
      </c>
      <c r="K3950" s="16">
        <v>0</v>
      </c>
      <c r="L3950" s="16">
        <v>0</v>
      </c>
      <c r="M3950" s="16">
        <v>0</v>
      </c>
      <c r="N3950" s="16">
        <v>0</v>
      </c>
      <c r="O3950" s="16">
        <v>0</v>
      </c>
      <c r="P3950" s="13" t="str">
        <f>IFERROR(VLOOKUP($A3950,'Fielding Data'!$A:$H,MATCH(P$1,'Fielding Data'!$A$1:$H$1,0),0),"Other")</f>
        <v>P</v>
      </c>
      <c r="Q3950" s="13">
        <f>IFERROR(VLOOKUP($A3950,'Fielding Data'!$A:$H,MATCH(Q$1,'Fielding Data'!$A$1:$H$1,0),0),"Other")</f>
        <v>1</v>
      </c>
      <c r="R3950" s="13">
        <f>IFERROR(VLOOKUP($A3950,'Fielding Data'!$A:$H,MATCH(R$1,'Fielding Data'!$A$1:$H$1,0),0),"Other")</f>
        <v>1</v>
      </c>
      <c r="S3950" s="13">
        <f>IFERROR(VLOOKUP($A3950,'Fielding Data'!$A:$H,MATCH(S$1,'Fielding Data'!$A$1:$H$1,0),0),"Other")</f>
        <v>0</v>
      </c>
      <c r="T3950" s="13">
        <f>IFERROR(VLOOKUP($A3950,'Fielding Data'!$A:$H,MATCH(T$1,'Fielding Data'!$A$1:$H$1,0),0),"Other")</f>
        <v>0</v>
      </c>
      <c r="U3950" s="13">
        <f>SUMIFS('Fielding Data'!E:E,'Fielding Data'!$A:$A,'Hitting Data'!$A3950)</f>
        <v>1</v>
      </c>
      <c r="V3950" s="13">
        <f>SUMIFS('Fielding Data'!F:F,'Fielding Data'!$A:$A,'Hitting Data'!$A3950)</f>
        <v>1</v>
      </c>
      <c r="W3950" s="13">
        <f>SUMIFS('Fielding Data'!G:G,'Fielding Data'!$A:$A,'Hitting Data'!$A3950)</f>
        <v>0</v>
      </c>
      <c r="X3950" s="13">
        <f>SUMIFS('Fielding Data'!H:H,'Fielding Data'!$A:$A,'Hitting Data'!$A3950)</f>
        <v>0</v>
      </c>
    </row>
    <row r="3951" spans="1:24" x14ac:dyDescent="0.3">
      <c r="A3951" s="13" t="str">
        <f t="shared" si="61"/>
        <v>guthrje012013</v>
      </c>
      <c r="B3951" s="16" t="s">
        <v>453</v>
      </c>
      <c r="C3951" s="16">
        <v>2013</v>
      </c>
      <c r="D3951" s="16">
        <v>33</v>
      </c>
      <c r="E3951" s="16">
        <v>4</v>
      </c>
      <c r="F3951" s="16">
        <v>0</v>
      </c>
      <c r="G3951" s="16">
        <v>1</v>
      </c>
      <c r="H3951" s="16">
        <v>0</v>
      </c>
      <c r="I3951" s="16">
        <v>0</v>
      </c>
      <c r="J3951" s="16">
        <v>0</v>
      </c>
      <c r="K3951" s="16">
        <v>0</v>
      </c>
      <c r="L3951" s="16">
        <v>0</v>
      </c>
      <c r="M3951" s="16">
        <v>0</v>
      </c>
      <c r="N3951" s="16">
        <v>0</v>
      </c>
      <c r="O3951" s="16">
        <v>2</v>
      </c>
      <c r="P3951" s="13" t="str">
        <f>IFERROR(VLOOKUP($A3951,'Fielding Data'!$A:$H,MATCH(P$1,'Fielding Data'!$A$1:$H$1,0),0),"Other")</f>
        <v>P</v>
      </c>
      <c r="Q3951" s="13">
        <f>IFERROR(VLOOKUP($A3951,'Fielding Data'!$A:$H,MATCH(Q$1,'Fielding Data'!$A$1:$H$1,0),0),"Other")</f>
        <v>17</v>
      </c>
      <c r="R3951" s="13">
        <f>IFERROR(VLOOKUP($A3951,'Fielding Data'!$A:$H,MATCH(R$1,'Fielding Data'!$A$1:$H$1,0),0),"Other")</f>
        <v>22</v>
      </c>
      <c r="S3951" s="13">
        <f>IFERROR(VLOOKUP($A3951,'Fielding Data'!$A:$H,MATCH(S$1,'Fielding Data'!$A$1:$H$1,0),0),"Other")</f>
        <v>0</v>
      </c>
      <c r="T3951" s="13">
        <f>IFERROR(VLOOKUP($A3951,'Fielding Data'!$A:$H,MATCH(T$1,'Fielding Data'!$A$1:$H$1,0),0),"Other")</f>
        <v>2</v>
      </c>
      <c r="U3951" s="13">
        <f>SUMIFS('Fielding Data'!E:E,'Fielding Data'!$A:$A,'Hitting Data'!$A3951)</f>
        <v>17</v>
      </c>
      <c r="V3951" s="13">
        <f>SUMIFS('Fielding Data'!F:F,'Fielding Data'!$A:$A,'Hitting Data'!$A3951)</f>
        <v>22</v>
      </c>
      <c r="W3951" s="13">
        <f>SUMIFS('Fielding Data'!G:G,'Fielding Data'!$A:$A,'Hitting Data'!$A3951)</f>
        <v>0</v>
      </c>
      <c r="X3951" s="13">
        <f>SUMIFS('Fielding Data'!H:H,'Fielding Data'!$A:$A,'Hitting Data'!$A3951)</f>
        <v>2</v>
      </c>
    </row>
    <row r="3952" spans="1:24" x14ac:dyDescent="0.3">
      <c r="A3952" s="13" t="str">
        <f t="shared" si="61"/>
        <v>gutiefr012013</v>
      </c>
      <c r="B3952" s="16" t="s">
        <v>547</v>
      </c>
      <c r="C3952" s="16">
        <v>2013</v>
      </c>
      <c r="D3952" s="16">
        <v>41</v>
      </c>
      <c r="E3952" s="16">
        <v>145</v>
      </c>
      <c r="F3952" s="16">
        <v>18</v>
      </c>
      <c r="G3952" s="16">
        <v>36</v>
      </c>
      <c r="H3952" s="16">
        <v>7</v>
      </c>
      <c r="I3952" s="16">
        <v>0</v>
      </c>
      <c r="J3952" s="16">
        <v>10</v>
      </c>
      <c r="K3952" s="16">
        <v>24</v>
      </c>
      <c r="L3952" s="16">
        <v>3</v>
      </c>
      <c r="M3952" s="16">
        <v>1</v>
      </c>
      <c r="N3952" s="16">
        <v>5</v>
      </c>
      <c r="O3952" s="16">
        <v>43</v>
      </c>
      <c r="P3952" s="13" t="str">
        <f>IFERROR(VLOOKUP($A3952,'Fielding Data'!$A:$H,MATCH(P$1,'Fielding Data'!$A$1:$H$1,0),0),"Other")</f>
        <v>CF</v>
      </c>
      <c r="Q3952" s="13">
        <f>IFERROR(VLOOKUP($A3952,'Fielding Data'!$A:$H,MATCH(Q$1,'Fielding Data'!$A$1:$H$1,0),0),"Other")</f>
        <v>0</v>
      </c>
      <c r="R3952" s="13">
        <f>IFERROR(VLOOKUP($A3952,'Fielding Data'!$A:$H,MATCH(R$1,'Fielding Data'!$A$1:$H$1,0),0),"Other")</f>
        <v>0</v>
      </c>
      <c r="S3952" s="13">
        <f>IFERROR(VLOOKUP($A3952,'Fielding Data'!$A:$H,MATCH(S$1,'Fielding Data'!$A$1:$H$1,0),0),"Other")</f>
        <v>0</v>
      </c>
      <c r="T3952" s="13">
        <f>IFERROR(VLOOKUP($A3952,'Fielding Data'!$A:$H,MATCH(T$1,'Fielding Data'!$A$1:$H$1,0),0),"Other")</f>
        <v>0</v>
      </c>
      <c r="U3952" s="13">
        <f>SUMIFS('Fielding Data'!E:E,'Fielding Data'!$A:$A,'Hitting Data'!$A3952)</f>
        <v>78</v>
      </c>
      <c r="V3952" s="13">
        <f>SUMIFS('Fielding Data'!F:F,'Fielding Data'!$A:$A,'Hitting Data'!$A3952)</f>
        <v>0</v>
      </c>
      <c r="W3952" s="13">
        <f>SUMIFS('Fielding Data'!G:G,'Fielding Data'!$A:$A,'Hitting Data'!$A3952)</f>
        <v>1</v>
      </c>
      <c r="X3952" s="13">
        <f>SUMIFS('Fielding Data'!H:H,'Fielding Data'!$A:$A,'Hitting Data'!$A3952)</f>
        <v>0</v>
      </c>
    </row>
    <row r="3953" spans="1:24" x14ac:dyDescent="0.3">
      <c r="A3953" s="13" t="str">
        <f t="shared" si="61"/>
        <v>guzmafr012013</v>
      </c>
      <c r="B3953" s="16" t="s">
        <v>454</v>
      </c>
      <c r="C3953" s="16">
        <v>2013</v>
      </c>
      <c r="D3953" s="16">
        <v>1</v>
      </c>
      <c r="E3953" s="16">
        <v>0</v>
      </c>
      <c r="F3953" s="16">
        <v>1</v>
      </c>
      <c r="G3953" s="16">
        <v>0</v>
      </c>
      <c r="H3953" s="16">
        <v>0</v>
      </c>
      <c r="I3953" s="16">
        <v>0</v>
      </c>
      <c r="J3953" s="16">
        <v>0</v>
      </c>
      <c r="K3953" s="16">
        <v>0</v>
      </c>
      <c r="L3953" s="16">
        <v>1</v>
      </c>
      <c r="M3953" s="16">
        <v>0</v>
      </c>
      <c r="N3953" s="16">
        <v>0</v>
      </c>
      <c r="O3953" s="16">
        <v>0</v>
      </c>
      <c r="P3953" s="13" t="str">
        <f>IFERROR(VLOOKUP($A3953,'Fielding Data'!$A:$H,MATCH(P$1,'Fielding Data'!$A$1:$H$1,0),0),"Other")</f>
        <v>Other</v>
      </c>
      <c r="Q3953" s="13" t="str">
        <f>IFERROR(VLOOKUP($A3953,'Fielding Data'!$A:$H,MATCH(Q$1,'Fielding Data'!$A$1:$H$1,0),0),"Other")</f>
        <v>Other</v>
      </c>
      <c r="R3953" s="13" t="str">
        <f>IFERROR(VLOOKUP($A3953,'Fielding Data'!$A:$H,MATCH(R$1,'Fielding Data'!$A$1:$H$1,0),0),"Other")</f>
        <v>Other</v>
      </c>
      <c r="S3953" s="13" t="str">
        <f>IFERROR(VLOOKUP($A3953,'Fielding Data'!$A:$H,MATCH(S$1,'Fielding Data'!$A$1:$H$1,0),0),"Other")</f>
        <v>Other</v>
      </c>
      <c r="T3953" s="13" t="str">
        <f>IFERROR(VLOOKUP($A3953,'Fielding Data'!$A:$H,MATCH(T$1,'Fielding Data'!$A$1:$H$1,0),0),"Other")</f>
        <v>Other</v>
      </c>
      <c r="U3953" s="13">
        <f>SUMIFS('Fielding Data'!E:E,'Fielding Data'!$A:$A,'Hitting Data'!$A3953)</f>
        <v>0</v>
      </c>
      <c r="V3953" s="13">
        <f>SUMIFS('Fielding Data'!F:F,'Fielding Data'!$A:$A,'Hitting Data'!$A3953)</f>
        <v>0</v>
      </c>
      <c r="W3953" s="13">
        <f>SUMIFS('Fielding Data'!G:G,'Fielding Data'!$A:$A,'Hitting Data'!$A3953)</f>
        <v>0</v>
      </c>
      <c r="X3953" s="13">
        <f>SUMIFS('Fielding Data'!H:H,'Fielding Data'!$A:$A,'Hitting Data'!$A3953)</f>
        <v>0</v>
      </c>
    </row>
    <row r="3954" spans="1:24" x14ac:dyDescent="0.3">
      <c r="A3954" s="13" t="str">
        <f t="shared" si="61"/>
        <v>guzmaje012013</v>
      </c>
      <c r="B3954" s="16" t="s">
        <v>1097</v>
      </c>
      <c r="C3954" s="16">
        <v>2013</v>
      </c>
      <c r="D3954" s="16">
        <v>126</v>
      </c>
      <c r="E3954" s="16">
        <v>288</v>
      </c>
      <c r="F3954" s="16">
        <v>33</v>
      </c>
      <c r="G3954" s="16">
        <v>65</v>
      </c>
      <c r="H3954" s="16">
        <v>17</v>
      </c>
      <c r="I3954" s="16">
        <v>0</v>
      </c>
      <c r="J3954" s="16">
        <v>9</v>
      </c>
      <c r="K3954" s="16">
        <v>35</v>
      </c>
      <c r="L3954" s="16">
        <v>3</v>
      </c>
      <c r="M3954" s="16">
        <v>0</v>
      </c>
      <c r="N3954" s="16">
        <v>27</v>
      </c>
      <c r="O3954" s="16">
        <v>79</v>
      </c>
      <c r="P3954" s="13" t="str">
        <f>IFERROR(VLOOKUP($A3954,'Fielding Data'!$A:$H,MATCH(P$1,'Fielding Data'!$A$1:$H$1,0),0),"Other")</f>
        <v>1B</v>
      </c>
      <c r="Q3954" s="13">
        <f>IFERROR(VLOOKUP($A3954,'Fielding Data'!$A:$H,MATCH(Q$1,'Fielding Data'!$A$1:$H$1,0),0),"Other")</f>
        <v>280</v>
      </c>
      <c r="R3954" s="13">
        <f>IFERROR(VLOOKUP($A3954,'Fielding Data'!$A:$H,MATCH(R$1,'Fielding Data'!$A$1:$H$1,0),0),"Other")</f>
        <v>15</v>
      </c>
      <c r="S3954" s="13">
        <f>IFERROR(VLOOKUP($A3954,'Fielding Data'!$A:$H,MATCH(S$1,'Fielding Data'!$A$1:$H$1,0),0),"Other")</f>
        <v>3</v>
      </c>
      <c r="T3954" s="13">
        <f>IFERROR(VLOOKUP($A3954,'Fielding Data'!$A:$H,MATCH(T$1,'Fielding Data'!$A$1:$H$1,0),0),"Other")</f>
        <v>24</v>
      </c>
      <c r="U3954" s="13">
        <f>SUMIFS('Fielding Data'!E:E,'Fielding Data'!$A:$A,'Hitting Data'!$A3954)</f>
        <v>334</v>
      </c>
      <c r="V3954" s="13">
        <f>SUMIFS('Fielding Data'!F:F,'Fielding Data'!$A:$A,'Hitting Data'!$A3954)</f>
        <v>17</v>
      </c>
      <c r="W3954" s="13">
        <f>SUMIFS('Fielding Data'!G:G,'Fielding Data'!$A:$A,'Hitting Data'!$A3954)</f>
        <v>6</v>
      </c>
      <c r="X3954" s="13">
        <f>SUMIFS('Fielding Data'!H:H,'Fielding Data'!$A:$A,'Hitting Data'!$A3954)</f>
        <v>24</v>
      </c>
    </row>
    <row r="3955" spans="1:24" x14ac:dyDescent="0.3">
      <c r="A3955" s="13" t="str">
        <f t="shared" si="61"/>
        <v>gyorkje012013</v>
      </c>
      <c r="B3955" s="16" t="s">
        <v>1955</v>
      </c>
      <c r="C3955" s="16">
        <v>2013</v>
      </c>
      <c r="D3955" s="16">
        <v>125</v>
      </c>
      <c r="E3955" s="16">
        <v>486</v>
      </c>
      <c r="F3955" s="16">
        <v>62</v>
      </c>
      <c r="G3955" s="16">
        <v>121</v>
      </c>
      <c r="H3955" s="16">
        <v>26</v>
      </c>
      <c r="I3955" s="16">
        <v>0</v>
      </c>
      <c r="J3955" s="16">
        <v>23</v>
      </c>
      <c r="K3955" s="16">
        <v>63</v>
      </c>
      <c r="L3955" s="16">
        <v>1</v>
      </c>
      <c r="M3955" s="16">
        <v>1</v>
      </c>
      <c r="N3955" s="16">
        <v>33</v>
      </c>
      <c r="O3955" s="16">
        <v>123</v>
      </c>
      <c r="P3955" s="13" t="str">
        <f>IFERROR(VLOOKUP($A3955,'Fielding Data'!$A:$H,MATCH(P$1,'Fielding Data'!$A$1:$H$1,0),0),"Other")</f>
        <v>2B</v>
      </c>
      <c r="Q3955" s="13">
        <f>IFERROR(VLOOKUP($A3955,'Fielding Data'!$A:$H,MATCH(Q$1,'Fielding Data'!$A$1:$H$1,0),0),"Other")</f>
        <v>196</v>
      </c>
      <c r="R3955" s="13">
        <f>IFERROR(VLOOKUP($A3955,'Fielding Data'!$A:$H,MATCH(R$1,'Fielding Data'!$A$1:$H$1,0),0),"Other")</f>
        <v>302</v>
      </c>
      <c r="S3955" s="13">
        <f>IFERROR(VLOOKUP($A3955,'Fielding Data'!$A:$H,MATCH(S$1,'Fielding Data'!$A$1:$H$1,0),0),"Other")</f>
        <v>4</v>
      </c>
      <c r="T3955" s="13">
        <f>IFERROR(VLOOKUP($A3955,'Fielding Data'!$A:$H,MATCH(T$1,'Fielding Data'!$A$1:$H$1,0),0),"Other")</f>
        <v>54</v>
      </c>
      <c r="U3955" s="13">
        <f>SUMIFS('Fielding Data'!E:E,'Fielding Data'!$A:$A,'Hitting Data'!$A3955)</f>
        <v>197</v>
      </c>
      <c r="V3955" s="13">
        <f>SUMIFS('Fielding Data'!F:F,'Fielding Data'!$A:$A,'Hitting Data'!$A3955)</f>
        <v>329</v>
      </c>
      <c r="W3955" s="13">
        <f>SUMIFS('Fielding Data'!G:G,'Fielding Data'!$A:$A,'Hitting Data'!$A3955)</f>
        <v>6</v>
      </c>
      <c r="X3955" s="13">
        <f>SUMIFS('Fielding Data'!H:H,'Fielding Data'!$A:$A,'Hitting Data'!$A3955)</f>
        <v>54</v>
      </c>
    </row>
    <row r="3956" spans="1:24" x14ac:dyDescent="0.3">
      <c r="A3956" s="13" t="str">
        <f t="shared" si="61"/>
        <v>hafnetr012013</v>
      </c>
      <c r="B3956" s="16" t="s">
        <v>303</v>
      </c>
      <c r="C3956" s="16">
        <v>2013</v>
      </c>
      <c r="D3956" s="16">
        <v>82</v>
      </c>
      <c r="E3956" s="16">
        <v>262</v>
      </c>
      <c r="F3956" s="16">
        <v>31</v>
      </c>
      <c r="G3956" s="16">
        <v>53</v>
      </c>
      <c r="H3956" s="16">
        <v>8</v>
      </c>
      <c r="I3956" s="16">
        <v>1</v>
      </c>
      <c r="J3956" s="16">
        <v>12</v>
      </c>
      <c r="K3956" s="16">
        <v>37</v>
      </c>
      <c r="L3956" s="16">
        <v>2</v>
      </c>
      <c r="M3956" s="16">
        <v>0</v>
      </c>
      <c r="N3956" s="16">
        <v>32</v>
      </c>
      <c r="O3956" s="16">
        <v>79</v>
      </c>
      <c r="P3956" s="13" t="str">
        <f>IFERROR(VLOOKUP($A3956,'Fielding Data'!$A:$H,MATCH(P$1,'Fielding Data'!$A$1:$H$1,0),0),"Other")</f>
        <v>Other</v>
      </c>
      <c r="Q3956" s="13" t="str">
        <f>IFERROR(VLOOKUP($A3956,'Fielding Data'!$A:$H,MATCH(Q$1,'Fielding Data'!$A$1:$H$1,0),0),"Other")</f>
        <v>Other</v>
      </c>
      <c r="R3956" s="13" t="str">
        <f>IFERROR(VLOOKUP($A3956,'Fielding Data'!$A:$H,MATCH(R$1,'Fielding Data'!$A$1:$H$1,0),0),"Other")</f>
        <v>Other</v>
      </c>
      <c r="S3956" s="13" t="str">
        <f>IFERROR(VLOOKUP($A3956,'Fielding Data'!$A:$H,MATCH(S$1,'Fielding Data'!$A$1:$H$1,0),0),"Other")</f>
        <v>Other</v>
      </c>
      <c r="T3956" s="13" t="str">
        <f>IFERROR(VLOOKUP($A3956,'Fielding Data'!$A:$H,MATCH(T$1,'Fielding Data'!$A$1:$H$1,0),0),"Other")</f>
        <v>Other</v>
      </c>
      <c r="U3956" s="13">
        <f>SUMIFS('Fielding Data'!E:E,'Fielding Data'!$A:$A,'Hitting Data'!$A3956)</f>
        <v>0</v>
      </c>
      <c r="V3956" s="13">
        <f>SUMIFS('Fielding Data'!F:F,'Fielding Data'!$A:$A,'Hitting Data'!$A3956)</f>
        <v>0</v>
      </c>
      <c r="W3956" s="13">
        <f>SUMIFS('Fielding Data'!G:G,'Fielding Data'!$A:$A,'Hitting Data'!$A3956)</f>
        <v>0</v>
      </c>
      <c r="X3956" s="13">
        <f>SUMIFS('Fielding Data'!H:H,'Fielding Data'!$A:$A,'Hitting Data'!$A3956)</f>
        <v>0</v>
      </c>
    </row>
    <row r="3957" spans="1:24" x14ac:dyDescent="0.3">
      <c r="A3957" s="13" t="str">
        <f t="shared" si="61"/>
        <v>hagadni012013</v>
      </c>
      <c r="B3957" s="16" t="s">
        <v>1518</v>
      </c>
      <c r="C3957" s="16">
        <v>2013</v>
      </c>
      <c r="D3957" s="16">
        <v>36</v>
      </c>
      <c r="E3957" s="16">
        <v>0</v>
      </c>
      <c r="F3957" s="16">
        <v>0</v>
      </c>
      <c r="G3957" s="16">
        <v>0</v>
      </c>
      <c r="H3957" s="16">
        <v>0</v>
      </c>
      <c r="I3957" s="16">
        <v>0</v>
      </c>
      <c r="J3957" s="16">
        <v>0</v>
      </c>
      <c r="K3957" s="16">
        <v>0</v>
      </c>
      <c r="L3957" s="16">
        <v>0</v>
      </c>
      <c r="M3957" s="16">
        <v>0</v>
      </c>
      <c r="N3957" s="16">
        <v>0</v>
      </c>
      <c r="O3957" s="16">
        <v>0</v>
      </c>
      <c r="P3957" s="13" t="str">
        <f>IFERROR(VLOOKUP($A3957,'Fielding Data'!$A:$H,MATCH(P$1,'Fielding Data'!$A$1:$H$1,0),0),"Other")</f>
        <v>P</v>
      </c>
      <c r="Q3957" s="13">
        <f>IFERROR(VLOOKUP($A3957,'Fielding Data'!$A:$H,MATCH(Q$1,'Fielding Data'!$A$1:$H$1,0),0),"Other")</f>
        <v>0</v>
      </c>
      <c r="R3957" s="13">
        <f>IFERROR(VLOOKUP($A3957,'Fielding Data'!$A:$H,MATCH(R$1,'Fielding Data'!$A$1:$H$1,0),0),"Other")</f>
        <v>4</v>
      </c>
      <c r="S3957" s="13">
        <f>IFERROR(VLOOKUP($A3957,'Fielding Data'!$A:$H,MATCH(S$1,'Fielding Data'!$A$1:$H$1,0),0),"Other")</f>
        <v>0</v>
      </c>
      <c r="T3957" s="13">
        <f>IFERROR(VLOOKUP($A3957,'Fielding Data'!$A:$H,MATCH(T$1,'Fielding Data'!$A$1:$H$1,0),0),"Other")</f>
        <v>0</v>
      </c>
      <c r="U3957" s="13">
        <f>SUMIFS('Fielding Data'!E:E,'Fielding Data'!$A:$A,'Hitting Data'!$A3957)</f>
        <v>0</v>
      </c>
      <c r="V3957" s="13">
        <f>SUMIFS('Fielding Data'!F:F,'Fielding Data'!$A:$A,'Hitting Data'!$A3957)</f>
        <v>4</v>
      </c>
      <c r="W3957" s="13">
        <f>SUMIFS('Fielding Data'!G:G,'Fielding Data'!$A:$A,'Hitting Data'!$A3957)</f>
        <v>0</v>
      </c>
      <c r="X3957" s="13">
        <f>SUMIFS('Fielding Data'!H:H,'Fielding Data'!$A:$A,'Hitting Data'!$A3957)</f>
        <v>0</v>
      </c>
    </row>
    <row r="3958" spans="1:24" x14ac:dyDescent="0.3">
      <c r="A3958" s="13" t="str">
        <f t="shared" si="61"/>
        <v>hairsje022013</v>
      </c>
      <c r="B3958" s="16" t="s">
        <v>112</v>
      </c>
      <c r="C3958" s="16">
        <v>2013</v>
      </c>
      <c r="D3958" s="16">
        <v>96</v>
      </c>
      <c r="E3958" s="16">
        <v>204</v>
      </c>
      <c r="F3958" s="16">
        <v>17</v>
      </c>
      <c r="G3958" s="16">
        <v>43</v>
      </c>
      <c r="H3958" s="16">
        <v>7</v>
      </c>
      <c r="I3958" s="16">
        <v>0</v>
      </c>
      <c r="J3958" s="16">
        <v>2</v>
      </c>
      <c r="K3958" s="16">
        <v>22</v>
      </c>
      <c r="L3958" s="16">
        <v>0</v>
      </c>
      <c r="M3958" s="16">
        <v>0</v>
      </c>
      <c r="N3958" s="16">
        <v>14</v>
      </c>
      <c r="O3958" s="16">
        <v>22</v>
      </c>
      <c r="P3958" s="13" t="str">
        <f>IFERROR(VLOOKUP($A3958,'Fielding Data'!$A:$H,MATCH(P$1,'Fielding Data'!$A$1:$H$1,0),0),"Other")</f>
        <v>1B</v>
      </c>
      <c r="Q3958" s="13">
        <f>IFERROR(VLOOKUP($A3958,'Fielding Data'!$A:$H,MATCH(Q$1,'Fielding Data'!$A$1:$H$1,0),0),"Other")</f>
        <v>57</v>
      </c>
      <c r="R3958" s="13">
        <f>IFERROR(VLOOKUP($A3958,'Fielding Data'!$A:$H,MATCH(R$1,'Fielding Data'!$A$1:$H$1,0),0),"Other")</f>
        <v>4</v>
      </c>
      <c r="S3958" s="13">
        <f>IFERROR(VLOOKUP($A3958,'Fielding Data'!$A:$H,MATCH(S$1,'Fielding Data'!$A$1:$H$1,0),0),"Other")</f>
        <v>0</v>
      </c>
      <c r="T3958" s="13">
        <f>IFERROR(VLOOKUP($A3958,'Fielding Data'!$A:$H,MATCH(T$1,'Fielding Data'!$A$1:$H$1,0),0),"Other")</f>
        <v>2</v>
      </c>
      <c r="U3958" s="13">
        <f>SUMIFS('Fielding Data'!E:E,'Fielding Data'!$A:$A,'Hitting Data'!$A3958)</f>
        <v>102</v>
      </c>
      <c r="V3958" s="13">
        <f>SUMIFS('Fielding Data'!F:F,'Fielding Data'!$A:$A,'Hitting Data'!$A3958)</f>
        <v>40</v>
      </c>
      <c r="W3958" s="13">
        <f>SUMIFS('Fielding Data'!G:G,'Fielding Data'!$A:$A,'Hitting Data'!$A3958)</f>
        <v>6</v>
      </c>
      <c r="X3958" s="13">
        <f>SUMIFS('Fielding Data'!H:H,'Fielding Data'!$A:$A,'Hitting Data'!$A3958)</f>
        <v>7</v>
      </c>
    </row>
    <row r="3959" spans="1:24" x14ac:dyDescent="0.3">
      <c r="A3959" s="13" t="str">
        <f t="shared" si="61"/>
        <v>haleda022013</v>
      </c>
      <c r="B3959" s="16" t="s">
        <v>1956</v>
      </c>
      <c r="C3959" s="16">
        <v>2013</v>
      </c>
      <c r="D3959" s="16">
        <v>2</v>
      </c>
      <c r="E3959" s="16">
        <v>4</v>
      </c>
      <c r="F3959" s="16">
        <v>0</v>
      </c>
      <c r="G3959" s="16">
        <v>0</v>
      </c>
      <c r="H3959" s="16">
        <v>0</v>
      </c>
      <c r="I3959" s="16">
        <v>0</v>
      </c>
      <c r="J3959" s="16">
        <v>0</v>
      </c>
      <c r="K3959" s="16">
        <v>0</v>
      </c>
      <c r="L3959" s="16">
        <v>0</v>
      </c>
      <c r="M3959" s="16">
        <v>0</v>
      </c>
      <c r="N3959" s="16">
        <v>0</v>
      </c>
      <c r="O3959" s="16">
        <v>3</v>
      </c>
      <c r="P3959" s="13" t="str">
        <f>IFERROR(VLOOKUP($A3959,'Fielding Data'!$A:$H,MATCH(P$1,'Fielding Data'!$A$1:$H$1,0),0),"Other")</f>
        <v>P</v>
      </c>
      <c r="Q3959" s="13">
        <f>IFERROR(VLOOKUP($A3959,'Fielding Data'!$A:$H,MATCH(Q$1,'Fielding Data'!$A$1:$H$1,0),0),"Other")</f>
        <v>1</v>
      </c>
      <c r="R3959" s="13">
        <f>IFERROR(VLOOKUP($A3959,'Fielding Data'!$A:$H,MATCH(R$1,'Fielding Data'!$A$1:$H$1,0),0),"Other")</f>
        <v>1</v>
      </c>
      <c r="S3959" s="13">
        <f>IFERROR(VLOOKUP($A3959,'Fielding Data'!$A:$H,MATCH(S$1,'Fielding Data'!$A$1:$H$1,0),0),"Other")</f>
        <v>0</v>
      </c>
      <c r="T3959" s="13">
        <f>IFERROR(VLOOKUP($A3959,'Fielding Data'!$A:$H,MATCH(T$1,'Fielding Data'!$A$1:$H$1,0),0),"Other")</f>
        <v>0</v>
      </c>
      <c r="U3959" s="13">
        <f>SUMIFS('Fielding Data'!E:E,'Fielding Data'!$A:$A,'Hitting Data'!$A3959)</f>
        <v>1</v>
      </c>
      <c r="V3959" s="13">
        <f>SUMIFS('Fielding Data'!F:F,'Fielding Data'!$A:$A,'Hitting Data'!$A3959)</f>
        <v>1</v>
      </c>
      <c r="W3959" s="13">
        <f>SUMIFS('Fielding Data'!G:G,'Fielding Data'!$A:$A,'Hitting Data'!$A3959)</f>
        <v>0</v>
      </c>
      <c r="X3959" s="13">
        <f>SUMIFS('Fielding Data'!H:H,'Fielding Data'!$A:$A,'Hitting Data'!$A3959)</f>
        <v>0</v>
      </c>
    </row>
    <row r="3960" spans="1:24" x14ac:dyDescent="0.3">
      <c r="A3960" s="13" t="str">
        <f t="shared" si="61"/>
        <v>hallaro012013</v>
      </c>
      <c r="B3960" s="16" t="s">
        <v>113</v>
      </c>
      <c r="C3960" s="16">
        <v>2013</v>
      </c>
      <c r="D3960" s="16">
        <v>13</v>
      </c>
      <c r="E3960" s="16">
        <v>18</v>
      </c>
      <c r="F3960" s="16">
        <v>0</v>
      </c>
      <c r="G3960" s="16">
        <v>0</v>
      </c>
      <c r="H3960" s="16">
        <v>0</v>
      </c>
      <c r="I3960" s="16">
        <v>0</v>
      </c>
      <c r="J3960" s="16">
        <v>0</v>
      </c>
      <c r="K3960" s="16">
        <v>1</v>
      </c>
      <c r="L3960" s="16">
        <v>0</v>
      </c>
      <c r="M3960" s="16">
        <v>0</v>
      </c>
      <c r="N3960" s="16">
        <v>1</v>
      </c>
      <c r="O3960" s="16">
        <v>17</v>
      </c>
      <c r="P3960" s="13" t="str">
        <f>IFERROR(VLOOKUP($A3960,'Fielding Data'!$A:$H,MATCH(P$1,'Fielding Data'!$A$1:$H$1,0),0),"Other")</f>
        <v>P</v>
      </c>
      <c r="Q3960" s="13">
        <f>IFERROR(VLOOKUP($A3960,'Fielding Data'!$A:$H,MATCH(Q$1,'Fielding Data'!$A$1:$H$1,0),0),"Other")</f>
        <v>4</v>
      </c>
      <c r="R3960" s="13">
        <f>IFERROR(VLOOKUP($A3960,'Fielding Data'!$A:$H,MATCH(R$1,'Fielding Data'!$A$1:$H$1,0),0),"Other")</f>
        <v>7</v>
      </c>
      <c r="S3960" s="13">
        <f>IFERROR(VLOOKUP($A3960,'Fielding Data'!$A:$H,MATCH(S$1,'Fielding Data'!$A$1:$H$1,0),0),"Other")</f>
        <v>1</v>
      </c>
      <c r="T3960" s="13">
        <f>IFERROR(VLOOKUP($A3960,'Fielding Data'!$A:$H,MATCH(T$1,'Fielding Data'!$A$1:$H$1,0),0),"Other")</f>
        <v>0</v>
      </c>
      <c r="U3960" s="13">
        <f>SUMIFS('Fielding Data'!E:E,'Fielding Data'!$A:$A,'Hitting Data'!$A3960)</f>
        <v>4</v>
      </c>
      <c r="V3960" s="13">
        <f>SUMIFS('Fielding Data'!F:F,'Fielding Data'!$A:$A,'Hitting Data'!$A3960)</f>
        <v>7</v>
      </c>
      <c r="W3960" s="13">
        <f>SUMIFS('Fielding Data'!G:G,'Fielding Data'!$A:$A,'Hitting Data'!$A3960)</f>
        <v>1</v>
      </c>
      <c r="X3960" s="13">
        <f>SUMIFS('Fielding Data'!H:H,'Fielding Data'!$A:$A,'Hitting Data'!$A3960)</f>
        <v>0</v>
      </c>
    </row>
    <row r="3961" spans="1:24" x14ac:dyDescent="0.3">
      <c r="A3961" s="13" t="str">
        <f t="shared" si="61"/>
        <v>haltose012013</v>
      </c>
      <c r="B3961" s="16" t="s">
        <v>1957</v>
      </c>
      <c r="C3961" s="16">
        <v>2013</v>
      </c>
      <c r="D3961" s="16">
        <v>42</v>
      </c>
      <c r="E3961" s="16">
        <v>101</v>
      </c>
      <c r="F3961" s="16">
        <v>9</v>
      </c>
      <c r="G3961" s="16">
        <v>24</v>
      </c>
      <c r="H3961" s="16">
        <v>4</v>
      </c>
      <c r="I3961" s="16">
        <v>0</v>
      </c>
      <c r="J3961" s="16">
        <v>4</v>
      </c>
      <c r="K3961" s="16">
        <v>17</v>
      </c>
      <c r="L3961" s="16">
        <v>0</v>
      </c>
      <c r="M3961" s="16">
        <v>0</v>
      </c>
      <c r="N3961" s="16">
        <v>5</v>
      </c>
      <c r="O3961" s="16">
        <v>31</v>
      </c>
      <c r="P3961" s="13" t="str">
        <f>IFERROR(VLOOKUP($A3961,'Fielding Data'!$A:$H,MATCH(P$1,'Fielding Data'!$A$1:$H$1,0),0),"Other")</f>
        <v>1B</v>
      </c>
      <c r="Q3961" s="13">
        <f>IFERROR(VLOOKUP($A3961,'Fielding Data'!$A:$H,MATCH(Q$1,'Fielding Data'!$A$1:$H$1,0),0),"Other")</f>
        <v>168</v>
      </c>
      <c r="R3961" s="13">
        <f>IFERROR(VLOOKUP($A3961,'Fielding Data'!$A:$H,MATCH(R$1,'Fielding Data'!$A$1:$H$1,0),0),"Other")</f>
        <v>8</v>
      </c>
      <c r="S3961" s="13">
        <f>IFERROR(VLOOKUP($A3961,'Fielding Data'!$A:$H,MATCH(S$1,'Fielding Data'!$A$1:$H$1,0),0),"Other")</f>
        <v>0</v>
      </c>
      <c r="T3961" s="13">
        <f>IFERROR(VLOOKUP($A3961,'Fielding Data'!$A:$H,MATCH(T$1,'Fielding Data'!$A$1:$H$1,0),0),"Other")</f>
        <v>18</v>
      </c>
      <c r="U3961" s="13">
        <f>SUMIFS('Fielding Data'!E:E,'Fielding Data'!$A:$A,'Hitting Data'!$A3961)</f>
        <v>174</v>
      </c>
      <c r="V3961" s="13">
        <f>SUMIFS('Fielding Data'!F:F,'Fielding Data'!$A:$A,'Hitting Data'!$A3961)</f>
        <v>9</v>
      </c>
      <c r="W3961" s="13">
        <f>SUMIFS('Fielding Data'!G:G,'Fielding Data'!$A:$A,'Hitting Data'!$A3961)</f>
        <v>0</v>
      </c>
      <c r="X3961" s="13">
        <f>SUMIFS('Fielding Data'!H:H,'Fielding Data'!$A:$A,'Hitting Data'!$A3961)</f>
        <v>18</v>
      </c>
    </row>
    <row r="3962" spans="1:24" x14ac:dyDescent="0.3">
      <c r="A3962" s="13" t="str">
        <f t="shared" si="61"/>
        <v>hamelco012013</v>
      </c>
      <c r="B3962" s="16" t="s">
        <v>653</v>
      </c>
      <c r="C3962" s="16">
        <v>2013</v>
      </c>
      <c r="D3962" s="16">
        <v>33</v>
      </c>
      <c r="E3962" s="16">
        <v>56</v>
      </c>
      <c r="F3962" s="16">
        <v>4</v>
      </c>
      <c r="G3962" s="16">
        <v>10</v>
      </c>
      <c r="H3962" s="16">
        <v>1</v>
      </c>
      <c r="I3962" s="16">
        <v>1</v>
      </c>
      <c r="J3962" s="16">
        <v>0</v>
      </c>
      <c r="K3962" s="16">
        <v>5</v>
      </c>
      <c r="L3962" s="16">
        <v>0</v>
      </c>
      <c r="M3962" s="16">
        <v>1</v>
      </c>
      <c r="N3962" s="16">
        <v>1</v>
      </c>
      <c r="O3962" s="16">
        <v>24</v>
      </c>
      <c r="P3962" s="13" t="str">
        <f>IFERROR(VLOOKUP($A3962,'Fielding Data'!$A:$H,MATCH(P$1,'Fielding Data'!$A$1:$H$1,0),0),"Other")</f>
        <v>P</v>
      </c>
      <c r="Q3962" s="13">
        <f>IFERROR(VLOOKUP($A3962,'Fielding Data'!$A:$H,MATCH(Q$1,'Fielding Data'!$A$1:$H$1,0),0),"Other")</f>
        <v>9</v>
      </c>
      <c r="R3962" s="13">
        <f>IFERROR(VLOOKUP($A3962,'Fielding Data'!$A:$H,MATCH(R$1,'Fielding Data'!$A$1:$H$1,0),0),"Other")</f>
        <v>29</v>
      </c>
      <c r="S3962" s="13">
        <f>IFERROR(VLOOKUP($A3962,'Fielding Data'!$A:$H,MATCH(S$1,'Fielding Data'!$A$1:$H$1,0),0),"Other")</f>
        <v>1</v>
      </c>
      <c r="T3962" s="13">
        <f>IFERROR(VLOOKUP($A3962,'Fielding Data'!$A:$H,MATCH(T$1,'Fielding Data'!$A$1:$H$1,0),0),"Other")</f>
        <v>0</v>
      </c>
      <c r="U3962" s="13">
        <f>SUMIFS('Fielding Data'!E:E,'Fielding Data'!$A:$A,'Hitting Data'!$A3962)</f>
        <v>9</v>
      </c>
      <c r="V3962" s="13">
        <f>SUMIFS('Fielding Data'!F:F,'Fielding Data'!$A:$A,'Hitting Data'!$A3962)</f>
        <v>29</v>
      </c>
      <c r="W3962" s="13">
        <f>SUMIFS('Fielding Data'!G:G,'Fielding Data'!$A:$A,'Hitting Data'!$A3962)</f>
        <v>1</v>
      </c>
      <c r="X3962" s="13">
        <f>SUMIFS('Fielding Data'!H:H,'Fielding Data'!$A:$A,'Hitting Data'!$A3962)</f>
        <v>0</v>
      </c>
    </row>
    <row r="3963" spans="1:24" x14ac:dyDescent="0.3">
      <c r="A3963" s="13" t="str">
        <f t="shared" si="61"/>
        <v>hamilbi022013</v>
      </c>
      <c r="B3963" s="16" t="s">
        <v>1958</v>
      </c>
      <c r="C3963" s="16">
        <v>2013</v>
      </c>
      <c r="D3963" s="16">
        <v>13</v>
      </c>
      <c r="E3963" s="16">
        <v>19</v>
      </c>
      <c r="F3963" s="16">
        <v>9</v>
      </c>
      <c r="G3963" s="16">
        <v>7</v>
      </c>
      <c r="H3963" s="16">
        <v>2</v>
      </c>
      <c r="I3963" s="16">
        <v>0</v>
      </c>
      <c r="J3963" s="16">
        <v>0</v>
      </c>
      <c r="K3963" s="16">
        <v>1</v>
      </c>
      <c r="L3963" s="16">
        <v>13</v>
      </c>
      <c r="M3963" s="16">
        <v>1</v>
      </c>
      <c r="N3963" s="16">
        <v>2</v>
      </c>
      <c r="O3963" s="16">
        <v>4</v>
      </c>
      <c r="P3963" s="13" t="str">
        <f>IFERROR(VLOOKUP($A3963,'Fielding Data'!$A:$H,MATCH(P$1,'Fielding Data'!$A$1:$H$1,0),0),"Other")</f>
        <v>CF</v>
      </c>
      <c r="Q3963" s="13">
        <f>IFERROR(VLOOKUP($A3963,'Fielding Data'!$A:$H,MATCH(Q$1,'Fielding Data'!$A$1:$H$1,0),0),"Other")</f>
        <v>0</v>
      </c>
      <c r="R3963" s="13">
        <f>IFERROR(VLOOKUP($A3963,'Fielding Data'!$A:$H,MATCH(R$1,'Fielding Data'!$A$1:$H$1,0),0),"Other")</f>
        <v>0</v>
      </c>
      <c r="S3963" s="13">
        <f>IFERROR(VLOOKUP($A3963,'Fielding Data'!$A:$H,MATCH(S$1,'Fielding Data'!$A$1:$H$1,0),0),"Other")</f>
        <v>0</v>
      </c>
      <c r="T3963" s="13">
        <f>IFERROR(VLOOKUP($A3963,'Fielding Data'!$A:$H,MATCH(T$1,'Fielding Data'!$A$1:$H$1,0),0),"Other")</f>
        <v>0</v>
      </c>
      <c r="U3963" s="13">
        <f>SUMIFS('Fielding Data'!E:E,'Fielding Data'!$A:$A,'Hitting Data'!$A3963)</f>
        <v>16</v>
      </c>
      <c r="V3963" s="13">
        <f>SUMIFS('Fielding Data'!F:F,'Fielding Data'!$A:$A,'Hitting Data'!$A3963)</f>
        <v>0</v>
      </c>
      <c r="W3963" s="13">
        <f>SUMIFS('Fielding Data'!G:G,'Fielding Data'!$A:$A,'Hitting Data'!$A3963)</f>
        <v>0</v>
      </c>
      <c r="X3963" s="13">
        <f>SUMIFS('Fielding Data'!H:H,'Fielding Data'!$A:$A,'Hitting Data'!$A3963)</f>
        <v>0</v>
      </c>
    </row>
    <row r="3964" spans="1:24" x14ac:dyDescent="0.3">
      <c r="A3964" s="13" t="str">
        <f t="shared" si="61"/>
        <v>hamiljo032013</v>
      </c>
      <c r="B3964" s="16" t="s">
        <v>796</v>
      </c>
      <c r="C3964" s="16">
        <v>2013</v>
      </c>
      <c r="D3964" s="16">
        <v>151</v>
      </c>
      <c r="E3964" s="16">
        <v>576</v>
      </c>
      <c r="F3964" s="16">
        <v>73</v>
      </c>
      <c r="G3964" s="16">
        <v>144</v>
      </c>
      <c r="H3964" s="16">
        <v>32</v>
      </c>
      <c r="I3964" s="16">
        <v>5</v>
      </c>
      <c r="J3964" s="16">
        <v>21</v>
      </c>
      <c r="K3964" s="16">
        <v>79</v>
      </c>
      <c r="L3964" s="16">
        <v>4</v>
      </c>
      <c r="M3964" s="16">
        <v>0</v>
      </c>
      <c r="N3964" s="16">
        <v>47</v>
      </c>
      <c r="O3964" s="16">
        <v>158</v>
      </c>
      <c r="P3964" s="13" t="str">
        <f>IFERROR(VLOOKUP($A3964,'Fielding Data'!$A:$H,MATCH(P$1,'Fielding Data'!$A$1:$H$1,0),0),"Other")</f>
        <v>CF</v>
      </c>
      <c r="Q3964" s="13">
        <f>IFERROR(VLOOKUP($A3964,'Fielding Data'!$A:$H,MATCH(Q$1,'Fielding Data'!$A$1:$H$1,0),0),"Other")</f>
        <v>0</v>
      </c>
      <c r="R3964" s="13">
        <f>IFERROR(VLOOKUP($A3964,'Fielding Data'!$A:$H,MATCH(R$1,'Fielding Data'!$A$1:$H$1,0),0),"Other")</f>
        <v>0</v>
      </c>
      <c r="S3964" s="13">
        <f>IFERROR(VLOOKUP($A3964,'Fielding Data'!$A:$H,MATCH(S$1,'Fielding Data'!$A$1:$H$1,0),0),"Other")</f>
        <v>0</v>
      </c>
      <c r="T3964" s="13">
        <f>IFERROR(VLOOKUP($A3964,'Fielding Data'!$A:$H,MATCH(T$1,'Fielding Data'!$A$1:$H$1,0),0),"Other")</f>
        <v>0</v>
      </c>
      <c r="U3964" s="13">
        <f>SUMIFS('Fielding Data'!E:E,'Fielding Data'!$A:$A,'Hitting Data'!$A3964)</f>
        <v>236</v>
      </c>
      <c r="V3964" s="13">
        <f>SUMIFS('Fielding Data'!F:F,'Fielding Data'!$A:$A,'Hitting Data'!$A3964)</f>
        <v>4</v>
      </c>
      <c r="W3964" s="13">
        <f>SUMIFS('Fielding Data'!G:G,'Fielding Data'!$A:$A,'Hitting Data'!$A3964)</f>
        <v>8</v>
      </c>
      <c r="X3964" s="13">
        <f>SUMIFS('Fielding Data'!H:H,'Fielding Data'!$A:$A,'Hitting Data'!$A3964)</f>
        <v>0</v>
      </c>
    </row>
    <row r="3965" spans="1:24" x14ac:dyDescent="0.3">
      <c r="A3965" s="13" t="str">
        <f t="shared" si="61"/>
        <v>hammeja012013</v>
      </c>
      <c r="B3965" s="16" t="s">
        <v>654</v>
      </c>
      <c r="C3965" s="16">
        <v>2013</v>
      </c>
      <c r="D3965" s="16">
        <v>26</v>
      </c>
      <c r="E3965" s="16">
        <v>3</v>
      </c>
      <c r="F3965" s="16">
        <v>0</v>
      </c>
      <c r="G3965" s="16">
        <v>0</v>
      </c>
      <c r="H3965" s="16">
        <v>0</v>
      </c>
      <c r="I3965" s="16">
        <v>0</v>
      </c>
      <c r="J3965" s="16">
        <v>0</v>
      </c>
      <c r="K3965" s="16">
        <v>0</v>
      </c>
      <c r="L3965" s="16">
        <v>0</v>
      </c>
      <c r="M3965" s="16">
        <v>0</v>
      </c>
      <c r="N3965" s="16">
        <v>0</v>
      </c>
      <c r="O3965" s="16">
        <v>2</v>
      </c>
      <c r="P3965" s="13" t="str">
        <f>IFERROR(VLOOKUP($A3965,'Fielding Data'!$A:$H,MATCH(P$1,'Fielding Data'!$A$1:$H$1,0),0),"Other")</f>
        <v>P</v>
      </c>
      <c r="Q3965" s="13">
        <f>IFERROR(VLOOKUP($A3965,'Fielding Data'!$A:$H,MATCH(Q$1,'Fielding Data'!$A$1:$H$1,0),0),"Other")</f>
        <v>4</v>
      </c>
      <c r="R3965" s="13">
        <f>IFERROR(VLOOKUP($A3965,'Fielding Data'!$A:$H,MATCH(R$1,'Fielding Data'!$A$1:$H$1,0),0),"Other")</f>
        <v>7</v>
      </c>
      <c r="S3965" s="13">
        <f>IFERROR(VLOOKUP($A3965,'Fielding Data'!$A:$H,MATCH(S$1,'Fielding Data'!$A$1:$H$1,0),0),"Other")</f>
        <v>0</v>
      </c>
      <c r="T3965" s="13">
        <f>IFERROR(VLOOKUP($A3965,'Fielding Data'!$A:$H,MATCH(T$1,'Fielding Data'!$A$1:$H$1,0),0),"Other")</f>
        <v>0</v>
      </c>
      <c r="U3965" s="13">
        <f>SUMIFS('Fielding Data'!E:E,'Fielding Data'!$A:$A,'Hitting Data'!$A3965)</f>
        <v>4</v>
      </c>
      <c r="V3965" s="13">
        <f>SUMIFS('Fielding Data'!F:F,'Fielding Data'!$A:$A,'Hitting Data'!$A3965)</f>
        <v>7</v>
      </c>
      <c r="W3965" s="13">
        <f>SUMIFS('Fielding Data'!G:G,'Fielding Data'!$A:$A,'Hitting Data'!$A3965)</f>
        <v>0</v>
      </c>
      <c r="X3965" s="13">
        <f>SUMIFS('Fielding Data'!H:H,'Fielding Data'!$A:$A,'Hitting Data'!$A3965)</f>
        <v>0</v>
      </c>
    </row>
    <row r="3966" spans="1:24" x14ac:dyDescent="0.3">
      <c r="A3966" s="13" t="str">
        <f t="shared" si="61"/>
        <v>handbr012013</v>
      </c>
      <c r="B3966" s="16" t="s">
        <v>1521</v>
      </c>
      <c r="C3966" s="16">
        <v>2013</v>
      </c>
      <c r="D3966" s="16">
        <v>7</v>
      </c>
      <c r="E3966" s="16">
        <v>4</v>
      </c>
      <c r="F3966" s="16">
        <v>0</v>
      </c>
      <c r="G3966" s="16">
        <v>0</v>
      </c>
      <c r="H3966" s="16">
        <v>0</v>
      </c>
      <c r="I3966" s="16">
        <v>0</v>
      </c>
      <c r="J3966" s="16">
        <v>0</v>
      </c>
      <c r="K3966" s="16">
        <v>0</v>
      </c>
      <c r="L3966" s="16">
        <v>0</v>
      </c>
      <c r="M3966" s="16">
        <v>0</v>
      </c>
      <c r="N3966" s="16">
        <v>0</v>
      </c>
      <c r="O3966" s="16">
        <v>2</v>
      </c>
      <c r="P3966" s="13" t="str">
        <f>IFERROR(VLOOKUP($A3966,'Fielding Data'!$A:$H,MATCH(P$1,'Fielding Data'!$A$1:$H$1,0),0),"Other")</f>
        <v>P</v>
      </c>
      <c r="Q3966" s="13">
        <f>IFERROR(VLOOKUP($A3966,'Fielding Data'!$A:$H,MATCH(Q$1,'Fielding Data'!$A$1:$H$1,0),0),"Other")</f>
        <v>1</v>
      </c>
      <c r="R3966" s="13">
        <f>IFERROR(VLOOKUP($A3966,'Fielding Data'!$A:$H,MATCH(R$1,'Fielding Data'!$A$1:$H$1,0),0),"Other")</f>
        <v>2</v>
      </c>
      <c r="S3966" s="13">
        <f>IFERROR(VLOOKUP($A3966,'Fielding Data'!$A:$H,MATCH(S$1,'Fielding Data'!$A$1:$H$1,0),0),"Other")</f>
        <v>0</v>
      </c>
      <c r="T3966" s="13">
        <f>IFERROR(VLOOKUP($A3966,'Fielding Data'!$A:$H,MATCH(T$1,'Fielding Data'!$A$1:$H$1,0),0),"Other")</f>
        <v>0</v>
      </c>
      <c r="U3966" s="13">
        <f>SUMIFS('Fielding Data'!E:E,'Fielding Data'!$A:$A,'Hitting Data'!$A3966)</f>
        <v>1</v>
      </c>
      <c r="V3966" s="13">
        <f>SUMIFS('Fielding Data'!F:F,'Fielding Data'!$A:$A,'Hitting Data'!$A3966)</f>
        <v>2</v>
      </c>
      <c r="W3966" s="13">
        <f>SUMIFS('Fielding Data'!G:G,'Fielding Data'!$A:$A,'Hitting Data'!$A3966)</f>
        <v>0</v>
      </c>
      <c r="X3966" s="13">
        <f>SUMIFS('Fielding Data'!H:H,'Fielding Data'!$A:$A,'Hitting Data'!$A3966)</f>
        <v>0</v>
      </c>
    </row>
    <row r="3967" spans="1:24" x14ac:dyDescent="0.3">
      <c r="A3967" s="13" t="str">
        <f t="shared" si="61"/>
        <v>handdo012013</v>
      </c>
      <c r="B3967" s="16" t="s">
        <v>1959</v>
      </c>
      <c r="C3967" s="16">
        <v>2013</v>
      </c>
      <c r="D3967" s="16">
        <v>31</v>
      </c>
      <c r="E3967" s="16">
        <v>11</v>
      </c>
      <c r="F3967" s="16">
        <v>0</v>
      </c>
      <c r="G3967" s="16">
        <v>1</v>
      </c>
      <c r="H3967" s="16">
        <v>0</v>
      </c>
      <c r="I3967" s="16">
        <v>0</v>
      </c>
      <c r="J3967" s="16">
        <v>0</v>
      </c>
      <c r="K3967" s="16">
        <v>0</v>
      </c>
      <c r="L3967" s="16">
        <v>0</v>
      </c>
      <c r="M3967" s="16">
        <v>0</v>
      </c>
      <c r="N3967" s="16">
        <v>0</v>
      </c>
      <c r="O3967" s="16">
        <v>3</v>
      </c>
      <c r="P3967" s="13" t="str">
        <f>IFERROR(VLOOKUP($A3967,'Fielding Data'!$A:$H,MATCH(P$1,'Fielding Data'!$A$1:$H$1,0),0),"Other")</f>
        <v>P</v>
      </c>
      <c r="Q3967" s="13">
        <f>IFERROR(VLOOKUP($A3967,'Fielding Data'!$A:$H,MATCH(Q$1,'Fielding Data'!$A$1:$H$1,0),0),"Other")</f>
        <v>3</v>
      </c>
      <c r="R3967" s="13">
        <f>IFERROR(VLOOKUP($A3967,'Fielding Data'!$A:$H,MATCH(R$1,'Fielding Data'!$A$1:$H$1,0),0),"Other")</f>
        <v>15</v>
      </c>
      <c r="S3967" s="13">
        <f>IFERROR(VLOOKUP($A3967,'Fielding Data'!$A:$H,MATCH(S$1,'Fielding Data'!$A$1:$H$1,0),0),"Other")</f>
        <v>1</v>
      </c>
      <c r="T3967" s="13">
        <f>IFERROR(VLOOKUP($A3967,'Fielding Data'!$A:$H,MATCH(T$1,'Fielding Data'!$A$1:$H$1,0),0),"Other")</f>
        <v>0</v>
      </c>
      <c r="U3967" s="13">
        <f>SUMIFS('Fielding Data'!E:E,'Fielding Data'!$A:$A,'Hitting Data'!$A3967)</f>
        <v>3</v>
      </c>
      <c r="V3967" s="13">
        <f>SUMIFS('Fielding Data'!F:F,'Fielding Data'!$A:$A,'Hitting Data'!$A3967)</f>
        <v>15</v>
      </c>
      <c r="W3967" s="13">
        <f>SUMIFS('Fielding Data'!G:G,'Fielding Data'!$A:$A,'Hitting Data'!$A3967)</f>
        <v>1</v>
      </c>
      <c r="X3967" s="13">
        <f>SUMIFS('Fielding Data'!H:H,'Fielding Data'!$A:$A,'Hitting Data'!$A3967)</f>
        <v>0</v>
      </c>
    </row>
    <row r="3968" spans="1:24" x14ac:dyDescent="0.3">
      <c r="A3968" s="13" t="str">
        <f t="shared" si="61"/>
        <v>hanigry012013</v>
      </c>
      <c r="B3968" s="16" t="s">
        <v>797</v>
      </c>
      <c r="C3968" s="16">
        <v>2013</v>
      </c>
      <c r="D3968" s="16">
        <v>75</v>
      </c>
      <c r="E3968" s="16">
        <v>222</v>
      </c>
      <c r="F3968" s="16">
        <v>17</v>
      </c>
      <c r="G3968" s="16">
        <v>44</v>
      </c>
      <c r="H3968" s="16">
        <v>8</v>
      </c>
      <c r="I3968" s="16">
        <v>0</v>
      </c>
      <c r="J3968" s="16">
        <v>2</v>
      </c>
      <c r="K3968" s="16">
        <v>21</v>
      </c>
      <c r="L3968" s="16">
        <v>0</v>
      </c>
      <c r="M3968" s="16">
        <v>1</v>
      </c>
      <c r="N3968" s="16">
        <v>29</v>
      </c>
      <c r="O3968" s="16">
        <v>27</v>
      </c>
      <c r="P3968" s="13" t="str">
        <f>IFERROR(VLOOKUP($A3968,'Fielding Data'!$A:$H,MATCH(P$1,'Fielding Data'!$A$1:$H$1,0),0),"Other")</f>
        <v>C</v>
      </c>
      <c r="Q3968" s="13">
        <f>IFERROR(VLOOKUP($A3968,'Fielding Data'!$A:$H,MATCH(Q$1,'Fielding Data'!$A$1:$H$1,0),0),"Other")</f>
        <v>538</v>
      </c>
      <c r="R3968" s="13">
        <f>IFERROR(VLOOKUP($A3968,'Fielding Data'!$A:$H,MATCH(R$1,'Fielding Data'!$A$1:$H$1,0),0),"Other")</f>
        <v>33</v>
      </c>
      <c r="S3968" s="13">
        <f>IFERROR(VLOOKUP($A3968,'Fielding Data'!$A:$H,MATCH(S$1,'Fielding Data'!$A$1:$H$1,0),0),"Other")</f>
        <v>1</v>
      </c>
      <c r="T3968" s="13">
        <f>IFERROR(VLOOKUP($A3968,'Fielding Data'!$A:$H,MATCH(T$1,'Fielding Data'!$A$1:$H$1,0),0),"Other")</f>
        <v>1</v>
      </c>
      <c r="U3968" s="13">
        <f>SUMIFS('Fielding Data'!E:E,'Fielding Data'!$A:$A,'Hitting Data'!$A3968)</f>
        <v>538</v>
      </c>
      <c r="V3968" s="13">
        <f>SUMIFS('Fielding Data'!F:F,'Fielding Data'!$A:$A,'Hitting Data'!$A3968)</f>
        <v>33</v>
      </c>
      <c r="W3968" s="13">
        <f>SUMIFS('Fielding Data'!G:G,'Fielding Data'!$A:$A,'Hitting Data'!$A3968)</f>
        <v>1</v>
      </c>
      <c r="X3968" s="13">
        <f>SUMIFS('Fielding Data'!H:H,'Fielding Data'!$A:$A,'Hitting Data'!$A3968)</f>
        <v>1</v>
      </c>
    </row>
    <row r="3969" spans="1:24" x14ac:dyDescent="0.3">
      <c r="A3969" s="13" t="str">
        <f t="shared" si="61"/>
        <v>hannaja012013</v>
      </c>
      <c r="B3969" s="16" t="s">
        <v>656</v>
      </c>
      <c r="C3969" s="16">
        <v>2013</v>
      </c>
      <c r="D3969" s="16">
        <v>83</v>
      </c>
      <c r="E3969" s="16">
        <v>139</v>
      </c>
      <c r="F3969" s="16">
        <v>12</v>
      </c>
      <c r="G3969" s="16">
        <v>30</v>
      </c>
      <c r="H3969" s="16">
        <v>5</v>
      </c>
      <c r="I3969" s="16">
        <v>1</v>
      </c>
      <c r="J3969" s="16">
        <v>1</v>
      </c>
      <c r="K3969" s="16">
        <v>14</v>
      </c>
      <c r="L3969" s="16">
        <v>0</v>
      </c>
      <c r="M3969" s="16">
        <v>0</v>
      </c>
      <c r="N3969" s="16">
        <v>19</v>
      </c>
      <c r="O3969" s="16">
        <v>38</v>
      </c>
      <c r="P3969" s="13" t="str">
        <f>IFERROR(VLOOKUP($A3969,'Fielding Data'!$A:$H,MATCH(P$1,'Fielding Data'!$A$1:$H$1,0),0),"Other")</f>
        <v>1B</v>
      </c>
      <c r="Q3969" s="13">
        <f>IFERROR(VLOOKUP($A3969,'Fielding Data'!$A:$H,MATCH(Q$1,'Fielding Data'!$A$1:$H$1,0),0),"Other")</f>
        <v>30</v>
      </c>
      <c r="R3969" s="13">
        <f>IFERROR(VLOOKUP($A3969,'Fielding Data'!$A:$H,MATCH(R$1,'Fielding Data'!$A$1:$H$1,0),0),"Other")</f>
        <v>0</v>
      </c>
      <c r="S3969" s="13">
        <f>IFERROR(VLOOKUP($A3969,'Fielding Data'!$A:$H,MATCH(S$1,'Fielding Data'!$A$1:$H$1,0),0),"Other")</f>
        <v>0</v>
      </c>
      <c r="T3969" s="13">
        <f>IFERROR(VLOOKUP($A3969,'Fielding Data'!$A:$H,MATCH(T$1,'Fielding Data'!$A$1:$H$1,0),0),"Other")</f>
        <v>6</v>
      </c>
      <c r="U3969" s="13">
        <f>SUMIFS('Fielding Data'!E:E,'Fielding Data'!$A:$A,'Hitting Data'!$A3969)</f>
        <v>45</v>
      </c>
      <c r="V3969" s="13">
        <f>SUMIFS('Fielding Data'!F:F,'Fielding Data'!$A:$A,'Hitting Data'!$A3969)</f>
        <v>50</v>
      </c>
      <c r="W3969" s="13">
        <f>SUMIFS('Fielding Data'!G:G,'Fielding Data'!$A:$A,'Hitting Data'!$A3969)</f>
        <v>4</v>
      </c>
      <c r="X3969" s="13">
        <f>SUMIFS('Fielding Data'!H:H,'Fielding Data'!$A:$A,'Hitting Data'!$A3969)</f>
        <v>12</v>
      </c>
    </row>
    <row r="3970" spans="1:24" x14ac:dyDescent="0.3">
      <c r="A3970" s="13" t="str">
        <f t="shared" si="61"/>
        <v>hanrajo012013</v>
      </c>
      <c r="B3970" s="16" t="s">
        <v>798</v>
      </c>
      <c r="C3970" s="16">
        <v>2013</v>
      </c>
      <c r="D3970" s="16">
        <v>9</v>
      </c>
      <c r="E3970" s="16">
        <v>0</v>
      </c>
      <c r="F3970" s="16">
        <v>0</v>
      </c>
      <c r="G3970" s="16">
        <v>0</v>
      </c>
      <c r="H3970" s="16">
        <v>0</v>
      </c>
      <c r="I3970" s="16">
        <v>0</v>
      </c>
      <c r="J3970" s="16">
        <v>0</v>
      </c>
      <c r="K3970" s="16">
        <v>0</v>
      </c>
      <c r="L3970" s="16">
        <v>0</v>
      </c>
      <c r="M3970" s="16">
        <v>0</v>
      </c>
      <c r="N3970" s="16">
        <v>0</v>
      </c>
      <c r="O3970" s="16">
        <v>0</v>
      </c>
      <c r="P3970" s="13" t="str">
        <f>IFERROR(VLOOKUP($A3970,'Fielding Data'!$A:$H,MATCH(P$1,'Fielding Data'!$A$1:$H$1,0),0),"Other")</f>
        <v>P</v>
      </c>
      <c r="Q3970" s="13">
        <f>IFERROR(VLOOKUP($A3970,'Fielding Data'!$A:$H,MATCH(Q$1,'Fielding Data'!$A$1:$H$1,0),0),"Other")</f>
        <v>1</v>
      </c>
      <c r="R3970" s="13">
        <f>IFERROR(VLOOKUP($A3970,'Fielding Data'!$A:$H,MATCH(R$1,'Fielding Data'!$A$1:$H$1,0),0),"Other")</f>
        <v>1</v>
      </c>
      <c r="S3970" s="13">
        <f>IFERROR(VLOOKUP($A3970,'Fielding Data'!$A:$H,MATCH(S$1,'Fielding Data'!$A$1:$H$1,0),0),"Other")</f>
        <v>0</v>
      </c>
      <c r="T3970" s="13">
        <f>IFERROR(VLOOKUP($A3970,'Fielding Data'!$A:$H,MATCH(T$1,'Fielding Data'!$A$1:$H$1,0),0),"Other")</f>
        <v>0</v>
      </c>
      <c r="U3970" s="13">
        <f>SUMIFS('Fielding Data'!E:E,'Fielding Data'!$A:$A,'Hitting Data'!$A3970)</f>
        <v>1</v>
      </c>
      <c r="V3970" s="13">
        <f>SUMIFS('Fielding Data'!F:F,'Fielding Data'!$A:$A,'Hitting Data'!$A3970)</f>
        <v>1</v>
      </c>
      <c r="W3970" s="13">
        <f>SUMIFS('Fielding Data'!G:G,'Fielding Data'!$A:$A,'Hitting Data'!$A3970)</f>
        <v>0</v>
      </c>
      <c r="X3970" s="13">
        <f>SUMIFS('Fielding Data'!H:H,'Fielding Data'!$A:$A,'Hitting Data'!$A3970)</f>
        <v>0</v>
      </c>
    </row>
    <row r="3971" spans="1:24" x14ac:dyDescent="0.3">
      <c r="A3971" s="13" t="str">
        <f t="shared" ref="A3971:A4034" si="62">(B3971&amp;C3971)</f>
        <v>hansoto012013</v>
      </c>
      <c r="B3971" s="16" t="s">
        <v>1099</v>
      </c>
      <c r="C3971" s="16">
        <v>2013</v>
      </c>
      <c r="D3971" s="16">
        <v>15</v>
      </c>
      <c r="E3971" s="16">
        <v>0</v>
      </c>
      <c r="F3971" s="16">
        <v>0</v>
      </c>
      <c r="G3971" s="16">
        <v>0</v>
      </c>
      <c r="H3971" s="16">
        <v>0</v>
      </c>
      <c r="I3971" s="16">
        <v>0</v>
      </c>
      <c r="J3971" s="16">
        <v>0</v>
      </c>
      <c r="K3971" s="16">
        <v>0</v>
      </c>
      <c r="L3971" s="16">
        <v>0</v>
      </c>
      <c r="M3971" s="16">
        <v>0</v>
      </c>
      <c r="N3971" s="16">
        <v>0</v>
      </c>
      <c r="O3971" s="16">
        <v>0</v>
      </c>
      <c r="P3971" s="13" t="str">
        <f>IFERROR(VLOOKUP($A3971,'Fielding Data'!$A:$H,MATCH(P$1,'Fielding Data'!$A$1:$H$1,0),0),"Other")</f>
        <v>P</v>
      </c>
      <c r="Q3971" s="13">
        <f>IFERROR(VLOOKUP($A3971,'Fielding Data'!$A:$H,MATCH(Q$1,'Fielding Data'!$A$1:$H$1,0),0),"Other")</f>
        <v>7</v>
      </c>
      <c r="R3971" s="13">
        <f>IFERROR(VLOOKUP($A3971,'Fielding Data'!$A:$H,MATCH(R$1,'Fielding Data'!$A$1:$H$1,0),0),"Other")</f>
        <v>7</v>
      </c>
      <c r="S3971" s="13">
        <f>IFERROR(VLOOKUP($A3971,'Fielding Data'!$A:$H,MATCH(S$1,'Fielding Data'!$A$1:$H$1,0),0),"Other")</f>
        <v>1</v>
      </c>
      <c r="T3971" s="13">
        <f>IFERROR(VLOOKUP($A3971,'Fielding Data'!$A:$H,MATCH(T$1,'Fielding Data'!$A$1:$H$1,0),0),"Other")</f>
        <v>0</v>
      </c>
      <c r="U3971" s="13">
        <f>SUMIFS('Fielding Data'!E:E,'Fielding Data'!$A:$A,'Hitting Data'!$A3971)</f>
        <v>7</v>
      </c>
      <c r="V3971" s="13">
        <f>SUMIFS('Fielding Data'!F:F,'Fielding Data'!$A:$A,'Hitting Data'!$A3971)</f>
        <v>7</v>
      </c>
      <c r="W3971" s="13">
        <f>SUMIFS('Fielding Data'!G:G,'Fielding Data'!$A:$A,'Hitting Data'!$A3971)</f>
        <v>1</v>
      </c>
      <c r="X3971" s="13">
        <f>SUMIFS('Fielding Data'!H:H,'Fielding Data'!$A:$A,'Hitting Data'!$A3971)</f>
        <v>0</v>
      </c>
    </row>
    <row r="3972" spans="1:24" x14ac:dyDescent="0.3">
      <c r="A3972" s="13" t="str">
        <f t="shared" si="62"/>
        <v>happja012013</v>
      </c>
      <c r="B3972" s="16" t="s">
        <v>799</v>
      </c>
      <c r="C3972" s="16">
        <v>2013</v>
      </c>
      <c r="D3972" s="16">
        <v>18</v>
      </c>
      <c r="E3972" s="16">
        <v>0</v>
      </c>
      <c r="F3972" s="16">
        <v>0</v>
      </c>
      <c r="G3972" s="16">
        <v>0</v>
      </c>
      <c r="H3972" s="16">
        <v>0</v>
      </c>
      <c r="I3972" s="16">
        <v>0</v>
      </c>
      <c r="J3972" s="16">
        <v>0</v>
      </c>
      <c r="K3972" s="16">
        <v>0</v>
      </c>
      <c r="L3972" s="16">
        <v>0</v>
      </c>
      <c r="M3972" s="16">
        <v>0</v>
      </c>
      <c r="N3972" s="16">
        <v>0</v>
      </c>
      <c r="O3972" s="16">
        <v>0</v>
      </c>
      <c r="P3972" s="13" t="str">
        <f>IFERROR(VLOOKUP($A3972,'Fielding Data'!$A:$H,MATCH(P$1,'Fielding Data'!$A$1:$H$1,0),0),"Other")</f>
        <v>P</v>
      </c>
      <c r="Q3972" s="13">
        <f>IFERROR(VLOOKUP($A3972,'Fielding Data'!$A:$H,MATCH(Q$1,'Fielding Data'!$A$1:$H$1,0),0),"Other")</f>
        <v>2</v>
      </c>
      <c r="R3972" s="13">
        <f>IFERROR(VLOOKUP($A3972,'Fielding Data'!$A:$H,MATCH(R$1,'Fielding Data'!$A$1:$H$1,0),0),"Other")</f>
        <v>9</v>
      </c>
      <c r="S3972" s="13">
        <f>IFERROR(VLOOKUP($A3972,'Fielding Data'!$A:$H,MATCH(S$1,'Fielding Data'!$A$1:$H$1,0),0),"Other")</f>
        <v>0</v>
      </c>
      <c r="T3972" s="13">
        <f>IFERROR(VLOOKUP($A3972,'Fielding Data'!$A:$H,MATCH(T$1,'Fielding Data'!$A$1:$H$1,0),0),"Other")</f>
        <v>0</v>
      </c>
      <c r="U3972" s="13">
        <f>SUMIFS('Fielding Data'!E:E,'Fielding Data'!$A:$A,'Hitting Data'!$A3972)</f>
        <v>2</v>
      </c>
      <c r="V3972" s="13">
        <f>SUMIFS('Fielding Data'!F:F,'Fielding Data'!$A:$A,'Hitting Data'!$A3972)</f>
        <v>9</v>
      </c>
      <c r="W3972" s="13">
        <f>SUMIFS('Fielding Data'!G:G,'Fielding Data'!$A:$A,'Hitting Data'!$A3972)</f>
        <v>0</v>
      </c>
      <c r="X3972" s="13">
        <f>SUMIFS('Fielding Data'!H:H,'Fielding Data'!$A:$A,'Hitting Data'!$A3972)</f>
        <v>0</v>
      </c>
    </row>
    <row r="3973" spans="1:24" x14ac:dyDescent="0.3">
      <c r="A3973" s="13" t="str">
        <f t="shared" si="62"/>
        <v>hardyjj012013</v>
      </c>
      <c r="B3973" s="16" t="s">
        <v>548</v>
      </c>
      <c r="C3973" s="16">
        <v>2013</v>
      </c>
      <c r="D3973" s="16">
        <v>159</v>
      </c>
      <c r="E3973" s="16">
        <v>601</v>
      </c>
      <c r="F3973" s="16">
        <v>66</v>
      </c>
      <c r="G3973" s="16">
        <v>158</v>
      </c>
      <c r="H3973" s="16">
        <v>27</v>
      </c>
      <c r="I3973" s="16">
        <v>0</v>
      </c>
      <c r="J3973" s="16">
        <v>25</v>
      </c>
      <c r="K3973" s="16">
        <v>76</v>
      </c>
      <c r="L3973" s="16">
        <v>2</v>
      </c>
      <c r="M3973" s="16">
        <v>1</v>
      </c>
      <c r="N3973" s="16">
        <v>38</v>
      </c>
      <c r="O3973" s="16">
        <v>73</v>
      </c>
      <c r="P3973" s="13" t="str">
        <f>IFERROR(VLOOKUP($A3973,'Fielding Data'!$A:$H,MATCH(P$1,'Fielding Data'!$A$1:$H$1,0),0),"Other")</f>
        <v>SS</v>
      </c>
      <c r="Q3973" s="13">
        <f>IFERROR(VLOOKUP($A3973,'Fielding Data'!$A:$H,MATCH(Q$1,'Fielding Data'!$A$1:$H$1,0),0),"Other")</f>
        <v>230</v>
      </c>
      <c r="R3973" s="13">
        <f>IFERROR(VLOOKUP($A3973,'Fielding Data'!$A:$H,MATCH(R$1,'Fielding Data'!$A$1:$H$1,0),0),"Other")</f>
        <v>403</v>
      </c>
      <c r="S3973" s="13">
        <f>IFERROR(VLOOKUP($A3973,'Fielding Data'!$A:$H,MATCH(S$1,'Fielding Data'!$A$1:$H$1,0),0),"Other")</f>
        <v>12</v>
      </c>
      <c r="T3973" s="13">
        <f>IFERROR(VLOOKUP($A3973,'Fielding Data'!$A:$H,MATCH(T$1,'Fielding Data'!$A$1:$H$1,0),0),"Other")</f>
        <v>108</v>
      </c>
      <c r="U3973" s="13">
        <f>SUMIFS('Fielding Data'!E:E,'Fielding Data'!$A:$A,'Hitting Data'!$A3973)</f>
        <v>230</v>
      </c>
      <c r="V3973" s="13">
        <f>SUMIFS('Fielding Data'!F:F,'Fielding Data'!$A:$A,'Hitting Data'!$A3973)</f>
        <v>403</v>
      </c>
      <c r="W3973" s="13">
        <f>SUMIFS('Fielding Data'!G:G,'Fielding Data'!$A:$A,'Hitting Data'!$A3973)</f>
        <v>12</v>
      </c>
      <c r="X3973" s="13">
        <f>SUMIFS('Fielding Data'!H:H,'Fielding Data'!$A:$A,'Hitting Data'!$A3973)</f>
        <v>108</v>
      </c>
    </row>
    <row r="3974" spans="1:24" x14ac:dyDescent="0.3">
      <c r="A3974" s="13" t="str">
        <f t="shared" si="62"/>
        <v>harenda012013</v>
      </c>
      <c r="B3974" s="16" t="s">
        <v>379</v>
      </c>
      <c r="C3974" s="16">
        <v>2013</v>
      </c>
      <c r="D3974" s="16">
        <v>31</v>
      </c>
      <c r="E3974" s="16">
        <v>47</v>
      </c>
      <c r="F3974" s="16">
        <v>2</v>
      </c>
      <c r="G3974" s="16">
        <v>8</v>
      </c>
      <c r="H3974" s="16">
        <v>3</v>
      </c>
      <c r="I3974" s="16">
        <v>0</v>
      </c>
      <c r="J3974" s="16">
        <v>0</v>
      </c>
      <c r="K3974" s="16">
        <v>2</v>
      </c>
      <c r="L3974" s="16">
        <v>0</v>
      </c>
      <c r="M3974" s="16">
        <v>0</v>
      </c>
      <c r="N3974" s="16">
        <v>1</v>
      </c>
      <c r="O3974" s="16">
        <v>17</v>
      </c>
      <c r="P3974" s="13" t="str">
        <f>IFERROR(VLOOKUP($A3974,'Fielding Data'!$A:$H,MATCH(P$1,'Fielding Data'!$A$1:$H$1,0),0),"Other")</f>
        <v>P</v>
      </c>
      <c r="Q3974" s="13">
        <f>IFERROR(VLOOKUP($A3974,'Fielding Data'!$A:$H,MATCH(Q$1,'Fielding Data'!$A$1:$H$1,0),0),"Other")</f>
        <v>9</v>
      </c>
      <c r="R3974" s="13">
        <f>IFERROR(VLOOKUP($A3974,'Fielding Data'!$A:$H,MATCH(R$1,'Fielding Data'!$A$1:$H$1,0),0),"Other")</f>
        <v>14</v>
      </c>
      <c r="S3974" s="13">
        <f>IFERROR(VLOOKUP($A3974,'Fielding Data'!$A:$H,MATCH(S$1,'Fielding Data'!$A$1:$H$1,0),0),"Other")</f>
        <v>0</v>
      </c>
      <c r="T3974" s="13">
        <f>IFERROR(VLOOKUP($A3974,'Fielding Data'!$A:$H,MATCH(T$1,'Fielding Data'!$A$1:$H$1,0),0),"Other")</f>
        <v>0</v>
      </c>
      <c r="U3974" s="13">
        <f>SUMIFS('Fielding Data'!E:E,'Fielding Data'!$A:$A,'Hitting Data'!$A3974)</f>
        <v>9</v>
      </c>
      <c r="V3974" s="13">
        <f>SUMIFS('Fielding Data'!F:F,'Fielding Data'!$A:$A,'Hitting Data'!$A3974)</f>
        <v>14</v>
      </c>
      <c r="W3974" s="13">
        <f>SUMIFS('Fielding Data'!G:G,'Fielding Data'!$A:$A,'Hitting Data'!$A3974)</f>
        <v>0</v>
      </c>
      <c r="X3974" s="13">
        <f>SUMIFS('Fielding Data'!H:H,'Fielding Data'!$A:$A,'Hitting Data'!$A3974)</f>
        <v>0</v>
      </c>
    </row>
    <row r="3975" spans="1:24" x14ac:dyDescent="0.3">
      <c r="A3975" s="13" t="str">
        <f t="shared" si="62"/>
        <v>harpebr032013</v>
      </c>
      <c r="B3975" s="16" t="s">
        <v>1733</v>
      </c>
      <c r="C3975" s="16">
        <v>2013</v>
      </c>
      <c r="D3975" s="16">
        <v>118</v>
      </c>
      <c r="E3975" s="16">
        <v>424</v>
      </c>
      <c r="F3975" s="16">
        <v>71</v>
      </c>
      <c r="G3975" s="16">
        <v>116</v>
      </c>
      <c r="H3975" s="16">
        <v>24</v>
      </c>
      <c r="I3975" s="16">
        <v>3</v>
      </c>
      <c r="J3975" s="16">
        <v>20</v>
      </c>
      <c r="K3975" s="16">
        <v>58</v>
      </c>
      <c r="L3975" s="16">
        <v>11</v>
      </c>
      <c r="M3975" s="16">
        <v>4</v>
      </c>
      <c r="N3975" s="16">
        <v>61</v>
      </c>
      <c r="O3975" s="16">
        <v>94</v>
      </c>
      <c r="P3975" s="13" t="str">
        <f>IFERROR(VLOOKUP($A3975,'Fielding Data'!$A:$H,MATCH(P$1,'Fielding Data'!$A$1:$H$1,0),0),"Other")</f>
        <v>CF</v>
      </c>
      <c r="Q3975" s="13">
        <f>IFERROR(VLOOKUP($A3975,'Fielding Data'!$A:$H,MATCH(Q$1,'Fielding Data'!$A$1:$H$1,0),0),"Other")</f>
        <v>0</v>
      </c>
      <c r="R3975" s="13">
        <f>IFERROR(VLOOKUP($A3975,'Fielding Data'!$A:$H,MATCH(R$1,'Fielding Data'!$A$1:$H$1,0),0),"Other")</f>
        <v>0</v>
      </c>
      <c r="S3975" s="13">
        <f>IFERROR(VLOOKUP($A3975,'Fielding Data'!$A:$H,MATCH(S$1,'Fielding Data'!$A$1:$H$1,0),0),"Other")</f>
        <v>0</v>
      </c>
      <c r="T3975" s="13">
        <f>IFERROR(VLOOKUP($A3975,'Fielding Data'!$A:$H,MATCH(T$1,'Fielding Data'!$A$1:$H$1,0),0),"Other")</f>
        <v>0</v>
      </c>
      <c r="U3975" s="13">
        <f>SUMIFS('Fielding Data'!E:E,'Fielding Data'!$A:$A,'Hitting Data'!$A3975)</f>
        <v>202</v>
      </c>
      <c r="V3975" s="13">
        <f>SUMIFS('Fielding Data'!F:F,'Fielding Data'!$A:$A,'Hitting Data'!$A3975)</f>
        <v>13</v>
      </c>
      <c r="W3975" s="13">
        <f>SUMIFS('Fielding Data'!G:G,'Fielding Data'!$A:$A,'Hitting Data'!$A3975)</f>
        <v>6</v>
      </c>
      <c r="X3975" s="13">
        <f>SUMIFS('Fielding Data'!H:H,'Fielding Data'!$A:$A,'Hitting Data'!$A3975)</f>
        <v>1</v>
      </c>
    </row>
    <row r="3976" spans="1:24" x14ac:dyDescent="0.3">
      <c r="A3976" s="13" t="str">
        <f t="shared" si="62"/>
        <v>harrelu012013</v>
      </c>
      <c r="B3976" s="16" t="s">
        <v>1288</v>
      </c>
      <c r="C3976" s="16">
        <v>2013</v>
      </c>
      <c r="D3976" s="16">
        <v>37</v>
      </c>
      <c r="E3976" s="16">
        <v>4</v>
      </c>
      <c r="F3976" s="16">
        <v>0</v>
      </c>
      <c r="G3976" s="16">
        <v>1</v>
      </c>
      <c r="H3976" s="16">
        <v>0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2</v>
      </c>
      <c r="O3976" s="16">
        <v>2</v>
      </c>
      <c r="P3976" s="13" t="str">
        <f>IFERROR(VLOOKUP($A3976,'Fielding Data'!$A:$H,MATCH(P$1,'Fielding Data'!$A$1:$H$1,0),0),"Other")</f>
        <v>P</v>
      </c>
      <c r="Q3976" s="13">
        <f>IFERROR(VLOOKUP($A3976,'Fielding Data'!$A:$H,MATCH(Q$1,'Fielding Data'!$A$1:$H$1,0),0),"Other")</f>
        <v>6</v>
      </c>
      <c r="R3976" s="13">
        <f>IFERROR(VLOOKUP($A3976,'Fielding Data'!$A:$H,MATCH(R$1,'Fielding Data'!$A$1:$H$1,0),0),"Other")</f>
        <v>22</v>
      </c>
      <c r="S3976" s="13">
        <f>IFERROR(VLOOKUP($A3976,'Fielding Data'!$A:$H,MATCH(S$1,'Fielding Data'!$A$1:$H$1,0),0),"Other")</f>
        <v>1</v>
      </c>
      <c r="T3976" s="13">
        <f>IFERROR(VLOOKUP($A3976,'Fielding Data'!$A:$H,MATCH(T$1,'Fielding Data'!$A$1:$H$1,0),0),"Other")</f>
        <v>5</v>
      </c>
      <c r="U3976" s="13">
        <f>SUMIFS('Fielding Data'!E:E,'Fielding Data'!$A:$A,'Hitting Data'!$A3976)</f>
        <v>6</v>
      </c>
      <c r="V3976" s="13">
        <f>SUMIFS('Fielding Data'!F:F,'Fielding Data'!$A:$A,'Hitting Data'!$A3976)</f>
        <v>22</v>
      </c>
      <c r="W3976" s="13">
        <f>SUMIFS('Fielding Data'!G:G,'Fielding Data'!$A:$A,'Hitting Data'!$A3976)</f>
        <v>1</v>
      </c>
      <c r="X3976" s="13">
        <f>SUMIFS('Fielding Data'!H:H,'Fielding Data'!$A:$A,'Hitting Data'!$A3976)</f>
        <v>5</v>
      </c>
    </row>
    <row r="3977" spans="1:24" x14ac:dyDescent="0.3">
      <c r="A3977" s="13" t="str">
        <f t="shared" si="62"/>
        <v>harribr012013</v>
      </c>
      <c r="B3977" s="16" t="s">
        <v>456</v>
      </c>
      <c r="C3977" s="16">
        <v>2013</v>
      </c>
      <c r="D3977" s="16">
        <v>44</v>
      </c>
      <c r="E3977" s="16">
        <v>107</v>
      </c>
      <c r="F3977" s="16">
        <v>14</v>
      </c>
      <c r="G3977" s="16">
        <v>22</v>
      </c>
      <c r="H3977" s="16">
        <v>4</v>
      </c>
      <c r="I3977" s="16">
        <v>0</v>
      </c>
      <c r="J3977" s="16">
        <v>4</v>
      </c>
      <c r="K3977" s="16">
        <v>9</v>
      </c>
      <c r="L3977" s="16">
        <v>0</v>
      </c>
      <c r="M3977" s="16">
        <v>1</v>
      </c>
      <c r="N3977" s="16">
        <v>6</v>
      </c>
      <c r="O3977" s="16">
        <v>29</v>
      </c>
      <c r="P3977" s="13" t="str">
        <f>IFERROR(VLOOKUP($A3977,'Fielding Data'!$A:$H,MATCH(P$1,'Fielding Data'!$A$1:$H$1,0),0),"Other")</f>
        <v>1B</v>
      </c>
      <c r="Q3977" s="13">
        <f>IFERROR(VLOOKUP($A3977,'Fielding Data'!$A:$H,MATCH(Q$1,'Fielding Data'!$A$1:$H$1,0),0),"Other")</f>
        <v>20</v>
      </c>
      <c r="R3977" s="13">
        <f>IFERROR(VLOOKUP($A3977,'Fielding Data'!$A:$H,MATCH(R$1,'Fielding Data'!$A$1:$H$1,0),0),"Other")</f>
        <v>2</v>
      </c>
      <c r="S3977" s="13">
        <f>IFERROR(VLOOKUP($A3977,'Fielding Data'!$A:$H,MATCH(S$1,'Fielding Data'!$A$1:$H$1,0),0),"Other")</f>
        <v>0</v>
      </c>
      <c r="T3977" s="13">
        <f>IFERROR(VLOOKUP($A3977,'Fielding Data'!$A:$H,MATCH(T$1,'Fielding Data'!$A$1:$H$1,0),0),"Other")</f>
        <v>2</v>
      </c>
      <c r="U3977" s="13">
        <f>SUMIFS('Fielding Data'!E:E,'Fielding Data'!$A:$A,'Hitting Data'!$A3977)</f>
        <v>48</v>
      </c>
      <c r="V3977" s="13">
        <f>SUMIFS('Fielding Data'!F:F,'Fielding Data'!$A:$A,'Hitting Data'!$A3977)</f>
        <v>61</v>
      </c>
      <c r="W3977" s="13">
        <f>SUMIFS('Fielding Data'!G:G,'Fielding Data'!$A:$A,'Hitting Data'!$A3977)</f>
        <v>3</v>
      </c>
      <c r="X3977" s="13">
        <f>SUMIFS('Fielding Data'!H:H,'Fielding Data'!$A:$A,'Hitting Data'!$A3977)</f>
        <v>14</v>
      </c>
    </row>
    <row r="3978" spans="1:24" x14ac:dyDescent="0.3">
      <c r="A3978" s="13" t="str">
        <f t="shared" si="62"/>
        <v>harrijo052013</v>
      </c>
      <c r="B3978" s="16" t="s">
        <v>1522</v>
      </c>
      <c r="C3978" s="16">
        <v>2013</v>
      </c>
      <c r="D3978" s="16">
        <v>60</v>
      </c>
      <c r="E3978" s="16">
        <v>88</v>
      </c>
      <c r="F3978" s="16">
        <v>10</v>
      </c>
      <c r="G3978" s="16">
        <v>22</v>
      </c>
      <c r="H3978" s="16">
        <v>1</v>
      </c>
      <c r="I3978" s="16">
        <v>2</v>
      </c>
      <c r="J3978" s="16">
        <v>3</v>
      </c>
      <c r="K3978" s="16">
        <v>14</v>
      </c>
      <c r="L3978" s="16">
        <v>2</v>
      </c>
      <c r="M3978" s="16">
        <v>0</v>
      </c>
      <c r="N3978" s="16">
        <v>2</v>
      </c>
      <c r="O3978" s="16">
        <v>10</v>
      </c>
      <c r="P3978" s="13" t="str">
        <f>IFERROR(VLOOKUP($A3978,'Fielding Data'!$A:$H,MATCH(P$1,'Fielding Data'!$A$1:$H$1,0),0),"Other")</f>
        <v>2B</v>
      </c>
      <c r="Q3978" s="13">
        <f>IFERROR(VLOOKUP($A3978,'Fielding Data'!$A:$H,MATCH(Q$1,'Fielding Data'!$A$1:$H$1,0),0),"Other")</f>
        <v>18</v>
      </c>
      <c r="R3978" s="13">
        <f>IFERROR(VLOOKUP($A3978,'Fielding Data'!$A:$H,MATCH(R$1,'Fielding Data'!$A$1:$H$1,0),0),"Other")</f>
        <v>24</v>
      </c>
      <c r="S3978" s="13">
        <f>IFERROR(VLOOKUP($A3978,'Fielding Data'!$A:$H,MATCH(S$1,'Fielding Data'!$A$1:$H$1,0),0),"Other")</f>
        <v>0</v>
      </c>
      <c r="T3978" s="13">
        <f>IFERROR(VLOOKUP($A3978,'Fielding Data'!$A:$H,MATCH(T$1,'Fielding Data'!$A$1:$H$1,0),0),"Other")</f>
        <v>5</v>
      </c>
      <c r="U3978" s="13">
        <f>SUMIFS('Fielding Data'!E:E,'Fielding Data'!$A:$A,'Hitting Data'!$A3978)</f>
        <v>27</v>
      </c>
      <c r="V3978" s="13">
        <f>SUMIFS('Fielding Data'!F:F,'Fielding Data'!$A:$A,'Hitting Data'!$A3978)</f>
        <v>38</v>
      </c>
      <c r="W3978" s="13">
        <f>SUMIFS('Fielding Data'!G:G,'Fielding Data'!$A:$A,'Hitting Data'!$A3978)</f>
        <v>1</v>
      </c>
      <c r="X3978" s="13">
        <f>SUMIFS('Fielding Data'!H:H,'Fielding Data'!$A:$A,'Hitting Data'!$A3978)</f>
        <v>6</v>
      </c>
    </row>
    <row r="3979" spans="1:24" x14ac:dyDescent="0.3">
      <c r="A3979" s="13" t="str">
        <f t="shared" si="62"/>
        <v>harrima012013</v>
      </c>
      <c r="B3979" s="16" t="s">
        <v>932</v>
      </c>
      <c r="C3979" s="16">
        <v>2013</v>
      </c>
      <c r="D3979" s="16">
        <v>2</v>
      </c>
      <c r="E3979" s="16">
        <v>0</v>
      </c>
      <c r="F3979" s="16">
        <v>0</v>
      </c>
      <c r="G3979" s="16">
        <v>0</v>
      </c>
      <c r="H3979" s="16">
        <v>0</v>
      </c>
      <c r="I3979" s="16">
        <v>0</v>
      </c>
      <c r="J3979" s="16">
        <v>0</v>
      </c>
      <c r="K3979" s="16">
        <v>0</v>
      </c>
      <c r="L3979" s="16">
        <v>0</v>
      </c>
      <c r="M3979" s="16">
        <v>0</v>
      </c>
      <c r="N3979" s="16">
        <v>0</v>
      </c>
      <c r="O3979" s="16">
        <v>0</v>
      </c>
      <c r="P3979" s="13" t="str">
        <f>IFERROR(VLOOKUP($A3979,'Fielding Data'!$A:$H,MATCH(P$1,'Fielding Data'!$A$1:$H$1,0),0),"Other")</f>
        <v>P</v>
      </c>
      <c r="Q3979" s="13">
        <f>IFERROR(VLOOKUP($A3979,'Fielding Data'!$A:$H,MATCH(Q$1,'Fielding Data'!$A$1:$H$1,0),0),"Other")</f>
        <v>1</v>
      </c>
      <c r="R3979" s="13">
        <f>IFERROR(VLOOKUP($A3979,'Fielding Data'!$A:$H,MATCH(R$1,'Fielding Data'!$A$1:$H$1,0),0),"Other")</f>
        <v>1</v>
      </c>
      <c r="S3979" s="13">
        <f>IFERROR(VLOOKUP($A3979,'Fielding Data'!$A:$H,MATCH(S$1,'Fielding Data'!$A$1:$H$1,0),0),"Other")</f>
        <v>0</v>
      </c>
      <c r="T3979" s="13">
        <f>IFERROR(VLOOKUP($A3979,'Fielding Data'!$A:$H,MATCH(T$1,'Fielding Data'!$A$1:$H$1,0),0),"Other")</f>
        <v>0</v>
      </c>
      <c r="U3979" s="13">
        <f>SUMIFS('Fielding Data'!E:E,'Fielding Data'!$A:$A,'Hitting Data'!$A3979)</f>
        <v>1</v>
      </c>
      <c r="V3979" s="13">
        <f>SUMIFS('Fielding Data'!F:F,'Fielding Data'!$A:$A,'Hitting Data'!$A3979)</f>
        <v>1</v>
      </c>
      <c r="W3979" s="13">
        <f>SUMIFS('Fielding Data'!G:G,'Fielding Data'!$A:$A,'Hitting Data'!$A3979)</f>
        <v>0</v>
      </c>
      <c r="X3979" s="13">
        <f>SUMIFS('Fielding Data'!H:H,'Fielding Data'!$A:$A,'Hitting Data'!$A3979)</f>
        <v>0</v>
      </c>
    </row>
    <row r="3980" spans="1:24" x14ac:dyDescent="0.3">
      <c r="A3980" s="13" t="str">
        <f t="shared" si="62"/>
        <v>harriwi022013</v>
      </c>
      <c r="B3980" s="16" t="s">
        <v>1734</v>
      </c>
      <c r="C3980" s="16">
        <v>2013</v>
      </c>
      <c r="D3980" s="16">
        <v>61</v>
      </c>
      <c r="E3980" s="16">
        <v>0</v>
      </c>
      <c r="F3980" s="16">
        <v>0</v>
      </c>
      <c r="G3980" s="16">
        <v>0</v>
      </c>
      <c r="H3980" s="16">
        <v>0</v>
      </c>
      <c r="I3980" s="16">
        <v>0</v>
      </c>
      <c r="J3980" s="16">
        <v>0</v>
      </c>
      <c r="K3980" s="16">
        <v>0</v>
      </c>
      <c r="L3980" s="16">
        <v>0</v>
      </c>
      <c r="M3980" s="16">
        <v>0</v>
      </c>
      <c r="N3980" s="16">
        <v>0</v>
      </c>
      <c r="O3980" s="16">
        <v>0</v>
      </c>
      <c r="P3980" s="13" t="str">
        <f>IFERROR(VLOOKUP($A3980,'Fielding Data'!$A:$H,MATCH(P$1,'Fielding Data'!$A$1:$H$1,0),0),"Other")</f>
        <v>P</v>
      </c>
      <c r="Q3980" s="13">
        <f>IFERROR(VLOOKUP($A3980,'Fielding Data'!$A:$H,MATCH(Q$1,'Fielding Data'!$A$1:$H$1,0),0),"Other")</f>
        <v>2</v>
      </c>
      <c r="R3980" s="13">
        <f>IFERROR(VLOOKUP($A3980,'Fielding Data'!$A:$H,MATCH(R$1,'Fielding Data'!$A$1:$H$1,0),0),"Other")</f>
        <v>9</v>
      </c>
      <c r="S3980" s="13">
        <f>IFERROR(VLOOKUP($A3980,'Fielding Data'!$A:$H,MATCH(S$1,'Fielding Data'!$A$1:$H$1,0),0),"Other")</f>
        <v>0</v>
      </c>
      <c r="T3980" s="13">
        <f>IFERROR(VLOOKUP($A3980,'Fielding Data'!$A:$H,MATCH(T$1,'Fielding Data'!$A$1:$H$1,0),0),"Other")</f>
        <v>1</v>
      </c>
      <c r="U3980" s="13">
        <f>SUMIFS('Fielding Data'!E:E,'Fielding Data'!$A:$A,'Hitting Data'!$A3980)</f>
        <v>2</v>
      </c>
      <c r="V3980" s="13">
        <f>SUMIFS('Fielding Data'!F:F,'Fielding Data'!$A:$A,'Hitting Data'!$A3980)</f>
        <v>9</v>
      </c>
      <c r="W3980" s="13">
        <f>SUMIFS('Fielding Data'!G:G,'Fielding Data'!$A:$A,'Hitting Data'!$A3980)</f>
        <v>0</v>
      </c>
      <c r="X3980" s="13">
        <f>SUMIFS('Fielding Data'!H:H,'Fielding Data'!$A:$A,'Hitting Data'!$A3980)</f>
        <v>1</v>
      </c>
    </row>
    <row r="3981" spans="1:24" x14ac:dyDescent="0.3">
      <c r="A3981" s="13" t="str">
        <f t="shared" si="62"/>
        <v>harvema012013</v>
      </c>
      <c r="B3981" s="16" t="s">
        <v>1735</v>
      </c>
      <c r="C3981" s="16">
        <v>2013</v>
      </c>
      <c r="D3981" s="16">
        <v>27</v>
      </c>
      <c r="E3981" s="16">
        <v>58</v>
      </c>
      <c r="F3981" s="16">
        <v>2</v>
      </c>
      <c r="G3981" s="16">
        <v>5</v>
      </c>
      <c r="H3981" s="16">
        <v>2</v>
      </c>
      <c r="I3981" s="16">
        <v>0</v>
      </c>
      <c r="J3981" s="16">
        <v>0</v>
      </c>
      <c r="K3981" s="16">
        <v>2</v>
      </c>
      <c r="L3981" s="16">
        <v>0</v>
      </c>
      <c r="M3981" s="16">
        <v>0</v>
      </c>
      <c r="N3981" s="16">
        <v>1</v>
      </c>
      <c r="O3981" s="16">
        <v>27</v>
      </c>
      <c r="P3981" s="13" t="str">
        <f>IFERROR(VLOOKUP($A3981,'Fielding Data'!$A:$H,MATCH(P$1,'Fielding Data'!$A$1:$H$1,0),0),"Other")</f>
        <v>P</v>
      </c>
      <c r="Q3981" s="13">
        <f>IFERROR(VLOOKUP($A3981,'Fielding Data'!$A:$H,MATCH(Q$1,'Fielding Data'!$A$1:$H$1,0),0),"Other")</f>
        <v>9</v>
      </c>
      <c r="R3981" s="13">
        <f>IFERROR(VLOOKUP($A3981,'Fielding Data'!$A:$H,MATCH(R$1,'Fielding Data'!$A$1:$H$1,0),0),"Other")</f>
        <v>19</v>
      </c>
      <c r="S3981" s="13">
        <f>IFERROR(VLOOKUP($A3981,'Fielding Data'!$A:$H,MATCH(S$1,'Fielding Data'!$A$1:$H$1,0),0),"Other")</f>
        <v>0</v>
      </c>
      <c r="T3981" s="13">
        <f>IFERROR(VLOOKUP($A3981,'Fielding Data'!$A:$H,MATCH(T$1,'Fielding Data'!$A$1:$H$1,0),0),"Other")</f>
        <v>1</v>
      </c>
      <c r="U3981" s="13">
        <f>SUMIFS('Fielding Data'!E:E,'Fielding Data'!$A:$A,'Hitting Data'!$A3981)</f>
        <v>9</v>
      </c>
      <c r="V3981" s="13">
        <f>SUMIFS('Fielding Data'!F:F,'Fielding Data'!$A:$A,'Hitting Data'!$A3981)</f>
        <v>19</v>
      </c>
      <c r="W3981" s="13">
        <f>SUMIFS('Fielding Data'!G:G,'Fielding Data'!$A:$A,'Hitting Data'!$A3981)</f>
        <v>0</v>
      </c>
      <c r="X3981" s="13">
        <f>SUMIFS('Fielding Data'!H:H,'Fielding Data'!$A:$A,'Hitting Data'!$A3981)</f>
        <v>1</v>
      </c>
    </row>
    <row r="3982" spans="1:24" x14ac:dyDescent="0.3">
      <c r="A3982" s="13" t="str">
        <f t="shared" si="62"/>
        <v>hatchch022013</v>
      </c>
      <c r="B3982" s="16" t="s">
        <v>1289</v>
      </c>
      <c r="C3982" s="16">
        <v>2013</v>
      </c>
      <c r="D3982" s="16">
        <v>7</v>
      </c>
      <c r="E3982" s="16">
        <v>0</v>
      </c>
      <c r="F3982" s="16">
        <v>0</v>
      </c>
      <c r="G3982" s="16">
        <v>0</v>
      </c>
      <c r="H3982" s="16">
        <v>0</v>
      </c>
      <c r="I3982" s="16">
        <v>0</v>
      </c>
      <c r="J3982" s="16">
        <v>0</v>
      </c>
      <c r="K3982" s="16">
        <v>0</v>
      </c>
      <c r="L3982" s="16">
        <v>0</v>
      </c>
      <c r="M3982" s="16">
        <v>0</v>
      </c>
      <c r="N3982" s="16">
        <v>0</v>
      </c>
      <c r="O3982" s="16">
        <v>0</v>
      </c>
      <c r="P3982" s="13" t="str">
        <f>IFERROR(VLOOKUP($A3982,'Fielding Data'!$A:$H,MATCH(P$1,'Fielding Data'!$A$1:$H$1,0),0),"Other")</f>
        <v>P</v>
      </c>
      <c r="Q3982" s="13">
        <f>IFERROR(VLOOKUP($A3982,'Fielding Data'!$A:$H,MATCH(Q$1,'Fielding Data'!$A$1:$H$1,0),0),"Other")</f>
        <v>1</v>
      </c>
      <c r="R3982" s="13">
        <f>IFERROR(VLOOKUP($A3982,'Fielding Data'!$A:$H,MATCH(R$1,'Fielding Data'!$A$1:$H$1,0),0),"Other")</f>
        <v>2</v>
      </c>
      <c r="S3982" s="13">
        <f>IFERROR(VLOOKUP($A3982,'Fielding Data'!$A:$H,MATCH(S$1,'Fielding Data'!$A$1:$H$1,0),0),"Other")</f>
        <v>0</v>
      </c>
      <c r="T3982" s="13">
        <f>IFERROR(VLOOKUP($A3982,'Fielding Data'!$A:$H,MATCH(T$1,'Fielding Data'!$A$1:$H$1,0),0),"Other")</f>
        <v>0</v>
      </c>
      <c r="U3982" s="13">
        <f>SUMIFS('Fielding Data'!E:E,'Fielding Data'!$A:$A,'Hitting Data'!$A3982)</f>
        <v>1</v>
      </c>
      <c r="V3982" s="13">
        <f>SUMIFS('Fielding Data'!F:F,'Fielding Data'!$A:$A,'Hitting Data'!$A3982)</f>
        <v>2</v>
      </c>
      <c r="W3982" s="13">
        <f>SUMIFS('Fielding Data'!G:G,'Fielding Data'!$A:$A,'Hitting Data'!$A3982)</f>
        <v>0</v>
      </c>
      <c r="X3982" s="13">
        <f>SUMIFS('Fielding Data'!H:H,'Fielding Data'!$A:$A,'Hitting Data'!$A3982)</f>
        <v>0</v>
      </c>
    </row>
    <row r="3983" spans="1:24" x14ac:dyDescent="0.3">
      <c r="A3983" s="13" t="str">
        <f t="shared" si="62"/>
        <v>hawkila012013</v>
      </c>
      <c r="B3983" s="16" t="s">
        <v>115</v>
      </c>
      <c r="C3983" s="16">
        <v>2013</v>
      </c>
      <c r="D3983" s="16">
        <v>72</v>
      </c>
      <c r="E3983" s="16">
        <v>0</v>
      </c>
      <c r="F3983" s="16">
        <v>0</v>
      </c>
      <c r="G3983" s="16">
        <v>0</v>
      </c>
      <c r="H3983" s="16">
        <v>0</v>
      </c>
      <c r="I3983" s="16">
        <v>0</v>
      </c>
      <c r="J3983" s="16">
        <v>0</v>
      </c>
      <c r="K3983" s="16">
        <v>0</v>
      </c>
      <c r="L3983" s="16">
        <v>0</v>
      </c>
      <c r="M3983" s="16">
        <v>0</v>
      </c>
      <c r="N3983" s="16">
        <v>0</v>
      </c>
      <c r="O3983" s="16">
        <v>0</v>
      </c>
      <c r="P3983" s="13" t="str">
        <f>IFERROR(VLOOKUP($A3983,'Fielding Data'!$A:$H,MATCH(P$1,'Fielding Data'!$A$1:$H$1,0),0),"Other")</f>
        <v>P</v>
      </c>
      <c r="Q3983" s="13">
        <f>IFERROR(VLOOKUP($A3983,'Fielding Data'!$A:$H,MATCH(Q$1,'Fielding Data'!$A$1:$H$1,0),0),"Other")</f>
        <v>3</v>
      </c>
      <c r="R3983" s="13">
        <f>IFERROR(VLOOKUP($A3983,'Fielding Data'!$A:$H,MATCH(R$1,'Fielding Data'!$A$1:$H$1,0),0),"Other")</f>
        <v>16</v>
      </c>
      <c r="S3983" s="13">
        <f>IFERROR(VLOOKUP($A3983,'Fielding Data'!$A:$H,MATCH(S$1,'Fielding Data'!$A$1:$H$1,0),0),"Other")</f>
        <v>2</v>
      </c>
      <c r="T3983" s="13">
        <f>IFERROR(VLOOKUP($A3983,'Fielding Data'!$A:$H,MATCH(T$1,'Fielding Data'!$A$1:$H$1,0),0),"Other")</f>
        <v>1</v>
      </c>
      <c r="U3983" s="13">
        <f>SUMIFS('Fielding Data'!E:E,'Fielding Data'!$A:$A,'Hitting Data'!$A3983)</f>
        <v>3</v>
      </c>
      <c r="V3983" s="13">
        <f>SUMIFS('Fielding Data'!F:F,'Fielding Data'!$A:$A,'Hitting Data'!$A3983)</f>
        <v>16</v>
      </c>
      <c r="W3983" s="13">
        <f>SUMIFS('Fielding Data'!G:G,'Fielding Data'!$A:$A,'Hitting Data'!$A3983)</f>
        <v>2</v>
      </c>
      <c r="X3983" s="13">
        <f>SUMIFS('Fielding Data'!H:H,'Fielding Data'!$A:$A,'Hitting Data'!$A3983)</f>
        <v>1</v>
      </c>
    </row>
    <row r="3984" spans="1:24" x14ac:dyDescent="0.3">
      <c r="A3984" s="13" t="str">
        <f t="shared" si="62"/>
        <v>hawpebr012013</v>
      </c>
      <c r="B3984" s="16" t="s">
        <v>458</v>
      </c>
      <c r="C3984" s="16">
        <v>2013</v>
      </c>
      <c r="D3984" s="16">
        <v>17</v>
      </c>
      <c r="E3984" s="16">
        <v>27</v>
      </c>
      <c r="F3984" s="16">
        <v>2</v>
      </c>
      <c r="G3984" s="16">
        <v>5</v>
      </c>
      <c r="H3984" s="16">
        <v>0</v>
      </c>
      <c r="I3984" s="16">
        <v>0</v>
      </c>
      <c r="J3984" s="16">
        <v>0</v>
      </c>
      <c r="K3984" s="16">
        <v>2</v>
      </c>
      <c r="L3984" s="16">
        <v>0</v>
      </c>
      <c r="M3984" s="16">
        <v>0</v>
      </c>
      <c r="N3984" s="16">
        <v>5</v>
      </c>
      <c r="O3984" s="16">
        <v>14</v>
      </c>
      <c r="P3984" s="13" t="str">
        <f>IFERROR(VLOOKUP($A3984,'Fielding Data'!$A:$H,MATCH(P$1,'Fielding Data'!$A$1:$H$1,0),0),"Other")</f>
        <v>1B</v>
      </c>
      <c r="Q3984" s="13">
        <f>IFERROR(VLOOKUP($A3984,'Fielding Data'!$A:$H,MATCH(Q$1,'Fielding Data'!$A$1:$H$1,0),0),"Other")</f>
        <v>31</v>
      </c>
      <c r="R3984" s="13">
        <f>IFERROR(VLOOKUP($A3984,'Fielding Data'!$A:$H,MATCH(R$1,'Fielding Data'!$A$1:$H$1,0),0),"Other")</f>
        <v>3</v>
      </c>
      <c r="S3984" s="13">
        <f>IFERROR(VLOOKUP($A3984,'Fielding Data'!$A:$H,MATCH(S$1,'Fielding Data'!$A$1:$H$1,0),0),"Other")</f>
        <v>0</v>
      </c>
      <c r="T3984" s="13">
        <f>IFERROR(VLOOKUP($A3984,'Fielding Data'!$A:$H,MATCH(T$1,'Fielding Data'!$A$1:$H$1,0),0),"Other")</f>
        <v>3</v>
      </c>
      <c r="U3984" s="13">
        <f>SUMIFS('Fielding Data'!E:E,'Fielding Data'!$A:$A,'Hitting Data'!$A3984)</f>
        <v>37</v>
      </c>
      <c r="V3984" s="13">
        <f>SUMIFS('Fielding Data'!F:F,'Fielding Data'!$A:$A,'Hitting Data'!$A3984)</f>
        <v>3</v>
      </c>
      <c r="W3984" s="13">
        <f>SUMIFS('Fielding Data'!G:G,'Fielding Data'!$A:$A,'Hitting Data'!$A3984)</f>
        <v>1</v>
      </c>
      <c r="X3984" s="13">
        <f>SUMIFS('Fielding Data'!H:H,'Fielding Data'!$A:$A,'Hitting Data'!$A3984)</f>
        <v>3</v>
      </c>
    </row>
    <row r="3985" spans="1:24" x14ac:dyDescent="0.3">
      <c r="A3985" s="13" t="str">
        <f t="shared" si="62"/>
        <v>hayesbr012013</v>
      </c>
      <c r="B3985" s="16" t="s">
        <v>1101</v>
      </c>
      <c r="C3985" s="16">
        <v>2013</v>
      </c>
      <c r="D3985" s="16">
        <v>5</v>
      </c>
      <c r="E3985" s="16">
        <v>18</v>
      </c>
      <c r="F3985" s="16">
        <v>2</v>
      </c>
      <c r="G3985" s="16">
        <v>5</v>
      </c>
      <c r="H3985" s="16">
        <v>3</v>
      </c>
      <c r="I3985" s="16">
        <v>0</v>
      </c>
      <c r="J3985" s="16">
        <v>1</v>
      </c>
      <c r="K3985" s="16">
        <v>2</v>
      </c>
      <c r="L3985" s="16">
        <v>0</v>
      </c>
      <c r="M3985" s="16">
        <v>0</v>
      </c>
      <c r="N3985" s="16">
        <v>0</v>
      </c>
      <c r="O3985" s="16">
        <v>3</v>
      </c>
      <c r="P3985" s="13" t="str">
        <f>IFERROR(VLOOKUP($A3985,'Fielding Data'!$A:$H,MATCH(P$1,'Fielding Data'!$A$1:$H$1,0),0),"Other")</f>
        <v>C</v>
      </c>
      <c r="Q3985" s="13">
        <f>IFERROR(VLOOKUP($A3985,'Fielding Data'!$A:$H,MATCH(Q$1,'Fielding Data'!$A$1:$H$1,0),0),"Other")</f>
        <v>45</v>
      </c>
      <c r="R3985" s="13">
        <f>IFERROR(VLOOKUP($A3985,'Fielding Data'!$A:$H,MATCH(R$1,'Fielding Data'!$A$1:$H$1,0),0),"Other")</f>
        <v>1</v>
      </c>
      <c r="S3985" s="13">
        <f>IFERROR(VLOOKUP($A3985,'Fielding Data'!$A:$H,MATCH(S$1,'Fielding Data'!$A$1:$H$1,0),0),"Other")</f>
        <v>0</v>
      </c>
      <c r="T3985" s="13">
        <f>IFERROR(VLOOKUP($A3985,'Fielding Data'!$A:$H,MATCH(T$1,'Fielding Data'!$A$1:$H$1,0),0),"Other")</f>
        <v>0</v>
      </c>
      <c r="U3985" s="13">
        <f>SUMIFS('Fielding Data'!E:E,'Fielding Data'!$A:$A,'Hitting Data'!$A3985)</f>
        <v>45</v>
      </c>
      <c r="V3985" s="13">
        <f>SUMIFS('Fielding Data'!F:F,'Fielding Data'!$A:$A,'Hitting Data'!$A3985)</f>
        <v>1</v>
      </c>
      <c r="W3985" s="13">
        <f>SUMIFS('Fielding Data'!G:G,'Fielding Data'!$A:$A,'Hitting Data'!$A3985)</f>
        <v>0</v>
      </c>
      <c r="X3985" s="13">
        <f>SUMIFS('Fielding Data'!H:H,'Fielding Data'!$A:$A,'Hitting Data'!$A3985)</f>
        <v>0</v>
      </c>
    </row>
    <row r="3986" spans="1:24" x14ac:dyDescent="0.3">
      <c r="A3986" s="13" t="str">
        <f t="shared" si="62"/>
        <v>headlch012013</v>
      </c>
      <c r="B3986" s="16" t="s">
        <v>800</v>
      </c>
      <c r="C3986" s="16">
        <v>2013</v>
      </c>
      <c r="D3986" s="16">
        <v>141</v>
      </c>
      <c r="E3986" s="16">
        <v>520</v>
      </c>
      <c r="F3986" s="16">
        <v>59</v>
      </c>
      <c r="G3986" s="16">
        <v>130</v>
      </c>
      <c r="H3986" s="16">
        <v>35</v>
      </c>
      <c r="I3986" s="16">
        <v>2</v>
      </c>
      <c r="J3986" s="16">
        <v>13</v>
      </c>
      <c r="K3986" s="16">
        <v>50</v>
      </c>
      <c r="L3986" s="16">
        <v>8</v>
      </c>
      <c r="M3986" s="16">
        <v>4</v>
      </c>
      <c r="N3986" s="16">
        <v>67</v>
      </c>
      <c r="O3986" s="16">
        <v>142</v>
      </c>
      <c r="P3986" s="13" t="str">
        <f>IFERROR(VLOOKUP($A3986,'Fielding Data'!$A:$H,MATCH(P$1,'Fielding Data'!$A$1:$H$1,0),0),"Other")</f>
        <v>3B</v>
      </c>
      <c r="Q3986" s="13">
        <f>IFERROR(VLOOKUP($A3986,'Fielding Data'!$A:$H,MATCH(Q$1,'Fielding Data'!$A$1:$H$1,0),0),"Other")</f>
        <v>83</v>
      </c>
      <c r="R3986" s="13">
        <f>IFERROR(VLOOKUP($A3986,'Fielding Data'!$A:$H,MATCH(R$1,'Fielding Data'!$A$1:$H$1,0),0),"Other")</f>
        <v>252</v>
      </c>
      <c r="S3986" s="13">
        <f>IFERROR(VLOOKUP($A3986,'Fielding Data'!$A:$H,MATCH(S$1,'Fielding Data'!$A$1:$H$1,0),0),"Other")</f>
        <v>11</v>
      </c>
      <c r="T3986" s="13">
        <f>IFERROR(VLOOKUP($A3986,'Fielding Data'!$A:$H,MATCH(T$1,'Fielding Data'!$A$1:$H$1,0),0),"Other")</f>
        <v>18</v>
      </c>
      <c r="U3986" s="13">
        <f>SUMIFS('Fielding Data'!E:E,'Fielding Data'!$A:$A,'Hitting Data'!$A3986)</f>
        <v>83</v>
      </c>
      <c r="V3986" s="13">
        <f>SUMIFS('Fielding Data'!F:F,'Fielding Data'!$A:$A,'Hitting Data'!$A3986)</f>
        <v>252</v>
      </c>
      <c r="W3986" s="13">
        <f>SUMIFS('Fielding Data'!G:G,'Fielding Data'!$A:$A,'Hitting Data'!$A3986)</f>
        <v>11</v>
      </c>
      <c r="X3986" s="13">
        <f>SUMIFS('Fielding Data'!H:H,'Fielding Data'!$A:$A,'Hitting Data'!$A3986)</f>
        <v>18</v>
      </c>
    </row>
    <row r="3987" spans="1:24" x14ac:dyDescent="0.3">
      <c r="A3987" s="13" t="str">
        <f t="shared" si="62"/>
        <v>heathde012013</v>
      </c>
      <c r="B3987" s="16" t="s">
        <v>1736</v>
      </c>
      <c r="C3987" s="16">
        <v>2013</v>
      </c>
      <c r="D3987" s="16">
        <v>5</v>
      </c>
      <c r="E3987" s="16">
        <v>0</v>
      </c>
      <c r="F3987" s="16">
        <v>0</v>
      </c>
      <c r="G3987" s="16">
        <v>0</v>
      </c>
      <c r="H3987" s="16">
        <v>0</v>
      </c>
      <c r="I3987" s="16">
        <v>0</v>
      </c>
      <c r="J3987" s="16">
        <v>0</v>
      </c>
      <c r="K3987" s="16">
        <v>0</v>
      </c>
      <c r="L3987" s="16">
        <v>0</v>
      </c>
      <c r="M3987" s="16">
        <v>0</v>
      </c>
      <c r="N3987" s="16">
        <v>0</v>
      </c>
      <c r="O3987" s="16">
        <v>0</v>
      </c>
      <c r="P3987" s="13" t="str">
        <f>IFERROR(VLOOKUP($A3987,'Fielding Data'!$A:$H,MATCH(P$1,'Fielding Data'!$A$1:$H$1,0),0),"Other")</f>
        <v>P</v>
      </c>
      <c r="Q3987" s="13">
        <f>IFERROR(VLOOKUP($A3987,'Fielding Data'!$A:$H,MATCH(Q$1,'Fielding Data'!$A$1:$H$1,0),0),"Other")</f>
        <v>0</v>
      </c>
      <c r="R3987" s="13">
        <f>IFERROR(VLOOKUP($A3987,'Fielding Data'!$A:$H,MATCH(R$1,'Fielding Data'!$A$1:$H$1,0),0),"Other")</f>
        <v>0</v>
      </c>
      <c r="S3987" s="13">
        <f>IFERROR(VLOOKUP($A3987,'Fielding Data'!$A:$H,MATCH(S$1,'Fielding Data'!$A$1:$H$1,0),0),"Other")</f>
        <v>0</v>
      </c>
      <c r="T3987" s="13">
        <f>IFERROR(VLOOKUP($A3987,'Fielding Data'!$A:$H,MATCH(T$1,'Fielding Data'!$A$1:$H$1,0),0),"Other")</f>
        <v>0</v>
      </c>
      <c r="U3987" s="13">
        <f>SUMIFS('Fielding Data'!E:E,'Fielding Data'!$A:$A,'Hitting Data'!$A3987)</f>
        <v>0</v>
      </c>
      <c r="V3987" s="13">
        <f>SUMIFS('Fielding Data'!F:F,'Fielding Data'!$A:$A,'Hitting Data'!$A3987)</f>
        <v>0</v>
      </c>
      <c r="W3987" s="13">
        <f>SUMIFS('Fielding Data'!G:G,'Fielding Data'!$A:$A,'Hitting Data'!$A3987)</f>
        <v>0</v>
      </c>
      <c r="X3987" s="13">
        <f>SUMIFS('Fielding Data'!H:H,'Fielding Data'!$A:$A,'Hitting Data'!$A3987)</f>
        <v>0</v>
      </c>
    </row>
    <row r="3988" spans="1:24" x14ac:dyDescent="0.3">
      <c r="A3988" s="13" t="str">
        <f t="shared" si="62"/>
        <v>hechaad012013</v>
      </c>
      <c r="B3988" s="16" t="s">
        <v>1737</v>
      </c>
      <c r="C3988" s="16">
        <v>2013</v>
      </c>
      <c r="D3988" s="16">
        <v>148</v>
      </c>
      <c r="E3988" s="16">
        <v>543</v>
      </c>
      <c r="F3988" s="16">
        <v>30</v>
      </c>
      <c r="G3988" s="16">
        <v>123</v>
      </c>
      <c r="H3988" s="16">
        <v>14</v>
      </c>
      <c r="I3988" s="16">
        <v>8</v>
      </c>
      <c r="J3988" s="16">
        <v>3</v>
      </c>
      <c r="K3988" s="16">
        <v>42</v>
      </c>
      <c r="L3988" s="16">
        <v>11</v>
      </c>
      <c r="M3988" s="16">
        <v>10</v>
      </c>
      <c r="N3988" s="16">
        <v>30</v>
      </c>
      <c r="O3988" s="16">
        <v>96</v>
      </c>
      <c r="P3988" s="13" t="str">
        <f>IFERROR(VLOOKUP($A3988,'Fielding Data'!$A:$H,MATCH(P$1,'Fielding Data'!$A$1:$H$1,0),0),"Other")</f>
        <v>SS</v>
      </c>
      <c r="Q3988" s="13">
        <f>IFERROR(VLOOKUP($A3988,'Fielding Data'!$A:$H,MATCH(Q$1,'Fielding Data'!$A$1:$H$1,0),0),"Other")</f>
        <v>197</v>
      </c>
      <c r="R3988" s="13">
        <f>IFERROR(VLOOKUP($A3988,'Fielding Data'!$A:$H,MATCH(R$1,'Fielding Data'!$A$1:$H$1,0),0),"Other")</f>
        <v>401</v>
      </c>
      <c r="S3988" s="13">
        <f>IFERROR(VLOOKUP($A3988,'Fielding Data'!$A:$H,MATCH(S$1,'Fielding Data'!$A$1:$H$1,0),0),"Other")</f>
        <v>15</v>
      </c>
      <c r="T3988" s="13">
        <f>IFERROR(VLOOKUP($A3988,'Fielding Data'!$A:$H,MATCH(T$1,'Fielding Data'!$A$1:$H$1,0),0),"Other")</f>
        <v>89</v>
      </c>
      <c r="U3988" s="13">
        <f>SUMIFS('Fielding Data'!E:E,'Fielding Data'!$A:$A,'Hitting Data'!$A3988)</f>
        <v>197</v>
      </c>
      <c r="V3988" s="13">
        <f>SUMIFS('Fielding Data'!F:F,'Fielding Data'!$A:$A,'Hitting Data'!$A3988)</f>
        <v>401</v>
      </c>
      <c r="W3988" s="13">
        <f>SUMIFS('Fielding Data'!G:G,'Fielding Data'!$A:$A,'Hitting Data'!$A3988)</f>
        <v>15</v>
      </c>
      <c r="X3988" s="13">
        <f>SUMIFS('Fielding Data'!H:H,'Fielding Data'!$A:$A,'Hitting Data'!$A3988)</f>
        <v>89</v>
      </c>
    </row>
    <row r="3989" spans="1:24" x14ac:dyDescent="0.3">
      <c r="A3989" s="13" t="str">
        <f t="shared" si="62"/>
        <v>hefneje012013</v>
      </c>
      <c r="B3989" s="16" t="s">
        <v>1738</v>
      </c>
      <c r="C3989" s="16">
        <v>2013</v>
      </c>
      <c r="D3989" s="16">
        <v>24</v>
      </c>
      <c r="E3989" s="16">
        <v>32</v>
      </c>
      <c r="F3989" s="16">
        <v>0</v>
      </c>
      <c r="G3989" s="16">
        <v>0</v>
      </c>
      <c r="H3989" s="16">
        <v>0</v>
      </c>
      <c r="I3989" s="16">
        <v>0</v>
      </c>
      <c r="J3989" s="16">
        <v>0</v>
      </c>
      <c r="K3989" s="16">
        <v>1</v>
      </c>
      <c r="L3989" s="16">
        <v>0</v>
      </c>
      <c r="M3989" s="16">
        <v>0</v>
      </c>
      <c r="N3989" s="16">
        <v>1</v>
      </c>
      <c r="O3989" s="16">
        <v>21</v>
      </c>
      <c r="P3989" s="13" t="str">
        <f>IFERROR(VLOOKUP($A3989,'Fielding Data'!$A:$H,MATCH(P$1,'Fielding Data'!$A$1:$H$1,0),0),"Other")</f>
        <v>P</v>
      </c>
      <c r="Q3989" s="13">
        <f>IFERROR(VLOOKUP($A3989,'Fielding Data'!$A:$H,MATCH(Q$1,'Fielding Data'!$A$1:$H$1,0),0),"Other")</f>
        <v>5</v>
      </c>
      <c r="R3989" s="13">
        <f>IFERROR(VLOOKUP($A3989,'Fielding Data'!$A:$H,MATCH(R$1,'Fielding Data'!$A$1:$H$1,0),0),"Other")</f>
        <v>19</v>
      </c>
      <c r="S3989" s="13">
        <f>IFERROR(VLOOKUP($A3989,'Fielding Data'!$A:$H,MATCH(S$1,'Fielding Data'!$A$1:$H$1,0),0),"Other")</f>
        <v>0</v>
      </c>
      <c r="T3989" s="13">
        <f>IFERROR(VLOOKUP($A3989,'Fielding Data'!$A:$H,MATCH(T$1,'Fielding Data'!$A$1:$H$1,0),0),"Other")</f>
        <v>1</v>
      </c>
      <c r="U3989" s="13">
        <f>SUMIFS('Fielding Data'!E:E,'Fielding Data'!$A:$A,'Hitting Data'!$A3989)</f>
        <v>5</v>
      </c>
      <c r="V3989" s="13">
        <f>SUMIFS('Fielding Data'!F:F,'Fielding Data'!$A:$A,'Hitting Data'!$A3989)</f>
        <v>19</v>
      </c>
      <c r="W3989" s="13">
        <f>SUMIFS('Fielding Data'!G:G,'Fielding Data'!$A:$A,'Hitting Data'!$A3989)</f>
        <v>0</v>
      </c>
      <c r="X3989" s="13">
        <f>SUMIFS('Fielding Data'!H:H,'Fielding Data'!$A:$A,'Hitting Data'!$A3989)</f>
        <v>1</v>
      </c>
    </row>
    <row r="3990" spans="1:24" x14ac:dyDescent="0.3">
      <c r="A3990" s="13" t="str">
        <f t="shared" si="62"/>
        <v>heisech012013</v>
      </c>
      <c r="B3990" s="16" t="s">
        <v>1290</v>
      </c>
      <c r="C3990" s="16">
        <v>2013</v>
      </c>
      <c r="D3990" s="16">
        <v>87</v>
      </c>
      <c r="E3990" s="16">
        <v>224</v>
      </c>
      <c r="F3990" s="16">
        <v>29</v>
      </c>
      <c r="G3990" s="16">
        <v>53</v>
      </c>
      <c r="H3990" s="16">
        <v>11</v>
      </c>
      <c r="I3990" s="16">
        <v>1</v>
      </c>
      <c r="J3990" s="16">
        <v>9</v>
      </c>
      <c r="K3990" s="16">
        <v>23</v>
      </c>
      <c r="L3990" s="16">
        <v>3</v>
      </c>
      <c r="M3990" s="16">
        <v>0</v>
      </c>
      <c r="N3990" s="16">
        <v>9</v>
      </c>
      <c r="O3990" s="16">
        <v>51</v>
      </c>
      <c r="P3990" s="13" t="str">
        <f>IFERROR(VLOOKUP($A3990,'Fielding Data'!$A:$H,MATCH(P$1,'Fielding Data'!$A$1:$H$1,0),0),"Other")</f>
        <v>CF</v>
      </c>
      <c r="Q3990" s="13">
        <f>IFERROR(VLOOKUP($A3990,'Fielding Data'!$A:$H,MATCH(Q$1,'Fielding Data'!$A$1:$H$1,0),0),"Other")</f>
        <v>0</v>
      </c>
      <c r="R3990" s="13">
        <f>IFERROR(VLOOKUP($A3990,'Fielding Data'!$A:$H,MATCH(R$1,'Fielding Data'!$A$1:$H$1,0),0),"Other")</f>
        <v>0</v>
      </c>
      <c r="S3990" s="13">
        <f>IFERROR(VLOOKUP($A3990,'Fielding Data'!$A:$H,MATCH(S$1,'Fielding Data'!$A$1:$H$1,0),0),"Other")</f>
        <v>0</v>
      </c>
      <c r="T3990" s="13">
        <f>IFERROR(VLOOKUP($A3990,'Fielding Data'!$A:$H,MATCH(T$1,'Fielding Data'!$A$1:$H$1,0),0),"Other")</f>
        <v>0</v>
      </c>
      <c r="U3990" s="13">
        <f>SUMIFS('Fielding Data'!E:E,'Fielding Data'!$A:$A,'Hitting Data'!$A3990)</f>
        <v>101</v>
      </c>
      <c r="V3990" s="13">
        <f>SUMIFS('Fielding Data'!F:F,'Fielding Data'!$A:$A,'Hitting Data'!$A3990)</f>
        <v>1</v>
      </c>
      <c r="W3990" s="13">
        <f>SUMIFS('Fielding Data'!G:G,'Fielding Data'!$A:$A,'Hitting Data'!$A3990)</f>
        <v>0</v>
      </c>
      <c r="X3990" s="13">
        <f>SUMIFS('Fielding Data'!H:H,'Fielding Data'!$A:$A,'Hitting Data'!$A3990)</f>
        <v>1</v>
      </c>
    </row>
    <row r="3991" spans="1:24" x14ac:dyDescent="0.3">
      <c r="A3991" s="13" t="str">
        <f t="shared" si="62"/>
        <v>hellije012013</v>
      </c>
      <c r="B3991" s="16" t="s">
        <v>1291</v>
      </c>
      <c r="C3991" s="16">
        <v>2013</v>
      </c>
      <c r="D3991" s="16">
        <v>32</v>
      </c>
      <c r="E3991" s="16">
        <v>3</v>
      </c>
      <c r="F3991" s="16">
        <v>0</v>
      </c>
      <c r="G3991" s="16">
        <v>1</v>
      </c>
      <c r="H3991" s="16">
        <v>0</v>
      </c>
      <c r="I3991" s="16">
        <v>0</v>
      </c>
      <c r="J3991" s="16">
        <v>0</v>
      </c>
      <c r="K3991" s="16">
        <v>0</v>
      </c>
      <c r="L3991" s="16">
        <v>0</v>
      </c>
      <c r="M3991" s="16">
        <v>0</v>
      </c>
      <c r="N3991" s="16">
        <v>0</v>
      </c>
      <c r="O3991" s="16">
        <v>1</v>
      </c>
      <c r="P3991" s="13" t="str">
        <f>IFERROR(VLOOKUP($A3991,'Fielding Data'!$A:$H,MATCH(P$1,'Fielding Data'!$A$1:$H$1,0),0),"Other")</f>
        <v>P</v>
      </c>
      <c r="Q3991" s="13">
        <f>IFERROR(VLOOKUP($A3991,'Fielding Data'!$A:$H,MATCH(Q$1,'Fielding Data'!$A$1:$H$1,0),0),"Other")</f>
        <v>9</v>
      </c>
      <c r="R3991" s="13">
        <f>IFERROR(VLOOKUP($A3991,'Fielding Data'!$A:$H,MATCH(R$1,'Fielding Data'!$A$1:$H$1,0),0),"Other")</f>
        <v>14</v>
      </c>
      <c r="S3991" s="13">
        <f>IFERROR(VLOOKUP($A3991,'Fielding Data'!$A:$H,MATCH(S$1,'Fielding Data'!$A$1:$H$1,0),0),"Other")</f>
        <v>0</v>
      </c>
      <c r="T3991" s="13">
        <f>IFERROR(VLOOKUP($A3991,'Fielding Data'!$A:$H,MATCH(T$1,'Fielding Data'!$A$1:$H$1,0),0),"Other")</f>
        <v>1</v>
      </c>
      <c r="U3991" s="13">
        <f>SUMIFS('Fielding Data'!E:E,'Fielding Data'!$A:$A,'Hitting Data'!$A3991)</f>
        <v>9</v>
      </c>
      <c r="V3991" s="13">
        <f>SUMIFS('Fielding Data'!F:F,'Fielding Data'!$A:$A,'Hitting Data'!$A3991)</f>
        <v>14</v>
      </c>
      <c r="W3991" s="13">
        <f>SUMIFS('Fielding Data'!G:G,'Fielding Data'!$A:$A,'Hitting Data'!$A3991)</f>
        <v>0</v>
      </c>
      <c r="X3991" s="13">
        <f>SUMIFS('Fielding Data'!H:H,'Fielding Data'!$A:$A,'Hitting Data'!$A3991)</f>
        <v>1</v>
      </c>
    </row>
    <row r="3992" spans="1:24" x14ac:dyDescent="0.3">
      <c r="A3992" s="13" t="str">
        <f t="shared" si="62"/>
        <v>hellwjo012013</v>
      </c>
      <c r="B3992" s="16" t="s">
        <v>1960</v>
      </c>
      <c r="C3992" s="16">
        <v>2013</v>
      </c>
      <c r="D3992" s="16">
        <v>8</v>
      </c>
      <c r="E3992" s="16">
        <v>10</v>
      </c>
      <c r="F3992" s="16">
        <v>0</v>
      </c>
      <c r="G3992" s="16">
        <v>0</v>
      </c>
      <c r="H3992" s="16">
        <v>0</v>
      </c>
      <c r="I3992" s="16">
        <v>0</v>
      </c>
      <c r="J3992" s="16">
        <v>0</v>
      </c>
      <c r="K3992" s="16">
        <v>0</v>
      </c>
      <c r="L3992" s="16">
        <v>0</v>
      </c>
      <c r="M3992" s="16">
        <v>0</v>
      </c>
      <c r="N3992" s="16">
        <v>0</v>
      </c>
      <c r="O3992" s="16">
        <v>4</v>
      </c>
      <c r="P3992" s="13" t="str">
        <f>IFERROR(VLOOKUP($A3992,'Fielding Data'!$A:$H,MATCH(P$1,'Fielding Data'!$A$1:$H$1,0),0),"Other")</f>
        <v>P</v>
      </c>
      <c r="Q3992" s="13">
        <f>IFERROR(VLOOKUP($A3992,'Fielding Data'!$A:$H,MATCH(Q$1,'Fielding Data'!$A$1:$H$1,0),0),"Other")</f>
        <v>1</v>
      </c>
      <c r="R3992" s="13">
        <f>IFERROR(VLOOKUP($A3992,'Fielding Data'!$A:$H,MATCH(R$1,'Fielding Data'!$A$1:$H$1,0),0),"Other")</f>
        <v>1</v>
      </c>
      <c r="S3992" s="13">
        <f>IFERROR(VLOOKUP($A3992,'Fielding Data'!$A:$H,MATCH(S$1,'Fielding Data'!$A$1:$H$1,0),0),"Other")</f>
        <v>0</v>
      </c>
      <c r="T3992" s="13">
        <f>IFERROR(VLOOKUP($A3992,'Fielding Data'!$A:$H,MATCH(T$1,'Fielding Data'!$A$1:$H$1,0),0),"Other")</f>
        <v>0</v>
      </c>
      <c r="U3992" s="13">
        <f>SUMIFS('Fielding Data'!E:E,'Fielding Data'!$A:$A,'Hitting Data'!$A3992)</f>
        <v>1</v>
      </c>
      <c r="V3992" s="13">
        <f>SUMIFS('Fielding Data'!F:F,'Fielding Data'!$A:$A,'Hitting Data'!$A3992)</f>
        <v>1</v>
      </c>
      <c r="W3992" s="13">
        <f>SUMIFS('Fielding Data'!G:G,'Fielding Data'!$A:$A,'Hitting Data'!$A3992)</f>
        <v>0</v>
      </c>
      <c r="X3992" s="13">
        <f>SUMIFS('Fielding Data'!H:H,'Fielding Data'!$A:$A,'Hitting Data'!$A3992)</f>
        <v>0</v>
      </c>
    </row>
    <row r="3993" spans="1:24" x14ac:dyDescent="0.3">
      <c r="A3993" s="13" t="str">
        <f t="shared" si="62"/>
        <v>heltoto012013</v>
      </c>
      <c r="B3993" s="16" t="s">
        <v>117</v>
      </c>
      <c r="C3993" s="16">
        <v>2013</v>
      </c>
      <c r="D3993" s="16">
        <v>124</v>
      </c>
      <c r="E3993" s="16">
        <v>397</v>
      </c>
      <c r="F3993" s="16">
        <v>41</v>
      </c>
      <c r="G3993" s="16">
        <v>99</v>
      </c>
      <c r="H3993" s="16">
        <v>22</v>
      </c>
      <c r="I3993" s="16">
        <v>1</v>
      </c>
      <c r="J3993" s="16">
        <v>15</v>
      </c>
      <c r="K3993" s="16">
        <v>61</v>
      </c>
      <c r="L3993" s="16">
        <v>0</v>
      </c>
      <c r="M3993" s="16">
        <v>0</v>
      </c>
      <c r="N3993" s="16">
        <v>40</v>
      </c>
      <c r="O3993" s="16">
        <v>87</v>
      </c>
      <c r="P3993" s="13" t="str">
        <f>IFERROR(VLOOKUP($A3993,'Fielding Data'!$A:$H,MATCH(P$1,'Fielding Data'!$A$1:$H$1,0),0),"Other")</f>
        <v>1B</v>
      </c>
      <c r="Q3993" s="13">
        <f>IFERROR(VLOOKUP($A3993,'Fielding Data'!$A:$H,MATCH(Q$1,'Fielding Data'!$A$1:$H$1,0),0),"Other")</f>
        <v>941</v>
      </c>
      <c r="R3993" s="13">
        <f>IFERROR(VLOOKUP($A3993,'Fielding Data'!$A:$H,MATCH(R$1,'Fielding Data'!$A$1:$H$1,0),0),"Other")</f>
        <v>92</v>
      </c>
      <c r="S3993" s="13">
        <f>IFERROR(VLOOKUP($A3993,'Fielding Data'!$A:$H,MATCH(S$1,'Fielding Data'!$A$1:$H$1,0),0),"Other")</f>
        <v>2</v>
      </c>
      <c r="T3993" s="13">
        <f>IFERROR(VLOOKUP($A3993,'Fielding Data'!$A:$H,MATCH(T$1,'Fielding Data'!$A$1:$H$1,0),0),"Other")</f>
        <v>96</v>
      </c>
      <c r="U3993" s="13">
        <f>SUMIFS('Fielding Data'!E:E,'Fielding Data'!$A:$A,'Hitting Data'!$A3993)</f>
        <v>941</v>
      </c>
      <c r="V3993" s="13">
        <f>SUMIFS('Fielding Data'!F:F,'Fielding Data'!$A:$A,'Hitting Data'!$A3993)</f>
        <v>92</v>
      </c>
      <c r="W3993" s="13">
        <f>SUMIFS('Fielding Data'!G:G,'Fielding Data'!$A:$A,'Hitting Data'!$A3993)</f>
        <v>2</v>
      </c>
      <c r="X3993" s="13">
        <f>SUMIFS('Fielding Data'!H:H,'Fielding Data'!$A:$A,'Hitting Data'!$A3993)</f>
        <v>96</v>
      </c>
    </row>
    <row r="3994" spans="1:24" x14ac:dyDescent="0.3">
      <c r="A3994" s="13" t="str">
        <f t="shared" si="62"/>
        <v>hembrhe012013</v>
      </c>
      <c r="B3994" s="16" t="s">
        <v>1961</v>
      </c>
      <c r="C3994" s="16">
        <v>2013</v>
      </c>
      <c r="D3994" s="16">
        <v>9</v>
      </c>
      <c r="E3994" s="16">
        <v>0</v>
      </c>
      <c r="F3994" s="16">
        <v>0</v>
      </c>
      <c r="G3994" s="16">
        <v>0</v>
      </c>
      <c r="H3994" s="16">
        <v>0</v>
      </c>
      <c r="I3994" s="16">
        <v>0</v>
      </c>
      <c r="J3994" s="16">
        <v>0</v>
      </c>
      <c r="K3994" s="16">
        <v>0</v>
      </c>
      <c r="L3994" s="16">
        <v>0</v>
      </c>
      <c r="M3994" s="16">
        <v>0</v>
      </c>
      <c r="N3994" s="16">
        <v>0</v>
      </c>
      <c r="O3994" s="16">
        <v>0</v>
      </c>
      <c r="P3994" s="13" t="str">
        <f>IFERROR(VLOOKUP($A3994,'Fielding Data'!$A:$H,MATCH(P$1,'Fielding Data'!$A$1:$H$1,0),0),"Other")</f>
        <v>P</v>
      </c>
      <c r="Q3994" s="13">
        <f>IFERROR(VLOOKUP($A3994,'Fielding Data'!$A:$H,MATCH(Q$1,'Fielding Data'!$A$1:$H$1,0),0),"Other")</f>
        <v>0</v>
      </c>
      <c r="R3994" s="13">
        <f>IFERROR(VLOOKUP($A3994,'Fielding Data'!$A:$H,MATCH(R$1,'Fielding Data'!$A$1:$H$1,0),0),"Other")</f>
        <v>0</v>
      </c>
      <c r="S3994" s="13">
        <f>IFERROR(VLOOKUP($A3994,'Fielding Data'!$A:$H,MATCH(S$1,'Fielding Data'!$A$1:$H$1,0),0),"Other")</f>
        <v>0</v>
      </c>
      <c r="T3994" s="13">
        <f>IFERROR(VLOOKUP($A3994,'Fielding Data'!$A:$H,MATCH(T$1,'Fielding Data'!$A$1:$H$1,0),0),"Other")</f>
        <v>0</v>
      </c>
      <c r="U3994" s="13">
        <f>SUMIFS('Fielding Data'!E:E,'Fielding Data'!$A:$A,'Hitting Data'!$A3994)</f>
        <v>0</v>
      </c>
      <c r="V3994" s="13">
        <f>SUMIFS('Fielding Data'!F:F,'Fielding Data'!$A:$A,'Hitting Data'!$A3994)</f>
        <v>0</v>
      </c>
      <c r="W3994" s="13">
        <f>SUMIFS('Fielding Data'!G:G,'Fielding Data'!$A:$A,'Hitting Data'!$A3994)</f>
        <v>0</v>
      </c>
      <c r="X3994" s="13">
        <f>SUMIFS('Fielding Data'!H:H,'Fielding Data'!$A:$A,'Hitting Data'!$A3994)</f>
        <v>0</v>
      </c>
    </row>
    <row r="3995" spans="1:24" x14ac:dyDescent="0.3">
      <c r="A3995" s="13" t="str">
        <f t="shared" si="62"/>
        <v>hendeji012013</v>
      </c>
      <c r="B3995" s="16" t="s">
        <v>1739</v>
      </c>
      <c r="C3995" s="16">
        <v>2013</v>
      </c>
      <c r="D3995" s="16">
        <v>61</v>
      </c>
      <c r="E3995" s="16">
        <v>0</v>
      </c>
      <c r="F3995" s="16">
        <v>0</v>
      </c>
      <c r="G3995" s="16">
        <v>0</v>
      </c>
      <c r="H3995" s="16">
        <v>0</v>
      </c>
      <c r="I3995" s="16">
        <v>0</v>
      </c>
      <c r="J3995" s="16">
        <v>0</v>
      </c>
      <c r="K3995" s="16">
        <v>0</v>
      </c>
      <c r="L3995" s="16">
        <v>0</v>
      </c>
      <c r="M3995" s="16">
        <v>0</v>
      </c>
      <c r="N3995" s="16">
        <v>0</v>
      </c>
      <c r="O3995" s="16">
        <v>0</v>
      </c>
      <c r="P3995" s="13" t="str">
        <f>IFERROR(VLOOKUP($A3995,'Fielding Data'!$A:$H,MATCH(P$1,'Fielding Data'!$A$1:$H$1,0),0),"Other")</f>
        <v>P</v>
      </c>
      <c r="Q3995" s="13">
        <f>IFERROR(VLOOKUP($A3995,'Fielding Data'!$A:$H,MATCH(Q$1,'Fielding Data'!$A$1:$H$1,0),0),"Other")</f>
        <v>2</v>
      </c>
      <c r="R3995" s="13">
        <f>IFERROR(VLOOKUP($A3995,'Fielding Data'!$A:$H,MATCH(R$1,'Fielding Data'!$A$1:$H$1,0),0),"Other")</f>
        <v>8</v>
      </c>
      <c r="S3995" s="13">
        <f>IFERROR(VLOOKUP($A3995,'Fielding Data'!$A:$H,MATCH(S$1,'Fielding Data'!$A$1:$H$1,0),0),"Other")</f>
        <v>0</v>
      </c>
      <c r="T3995" s="13">
        <f>IFERROR(VLOOKUP($A3995,'Fielding Data'!$A:$H,MATCH(T$1,'Fielding Data'!$A$1:$H$1,0),0),"Other")</f>
        <v>1</v>
      </c>
      <c r="U3995" s="13">
        <f>SUMIFS('Fielding Data'!E:E,'Fielding Data'!$A:$A,'Hitting Data'!$A3995)</f>
        <v>2</v>
      </c>
      <c r="V3995" s="13">
        <f>SUMIFS('Fielding Data'!F:F,'Fielding Data'!$A:$A,'Hitting Data'!$A3995)</f>
        <v>8</v>
      </c>
      <c r="W3995" s="13">
        <f>SUMIFS('Fielding Data'!G:G,'Fielding Data'!$A:$A,'Hitting Data'!$A3995)</f>
        <v>0</v>
      </c>
      <c r="X3995" s="13">
        <f>SUMIFS('Fielding Data'!H:H,'Fielding Data'!$A:$A,'Hitting Data'!$A3995)</f>
        <v>1</v>
      </c>
    </row>
    <row r="3996" spans="1:24" x14ac:dyDescent="0.3">
      <c r="A3996" s="13" t="str">
        <f t="shared" si="62"/>
        <v>hendrli012013</v>
      </c>
      <c r="B3996" s="16" t="s">
        <v>1524</v>
      </c>
      <c r="C3996" s="16">
        <v>2013</v>
      </c>
      <c r="D3996" s="16">
        <v>10</v>
      </c>
      <c r="E3996" s="16">
        <v>0</v>
      </c>
      <c r="F3996" s="16">
        <v>0</v>
      </c>
      <c r="G3996" s="16">
        <v>0</v>
      </c>
      <c r="H3996" s="16">
        <v>0</v>
      </c>
      <c r="I3996" s="16">
        <v>0</v>
      </c>
      <c r="J3996" s="16">
        <v>0</v>
      </c>
      <c r="K3996" s="16">
        <v>0</v>
      </c>
      <c r="L3996" s="16">
        <v>0</v>
      </c>
      <c r="M3996" s="16">
        <v>0</v>
      </c>
      <c r="N3996" s="16">
        <v>0</v>
      </c>
      <c r="O3996" s="16">
        <v>0</v>
      </c>
      <c r="P3996" s="13" t="str">
        <f>IFERROR(VLOOKUP($A3996,'Fielding Data'!$A:$H,MATCH(P$1,'Fielding Data'!$A$1:$H$1,0),0),"Other")</f>
        <v>P</v>
      </c>
      <c r="Q3996" s="13">
        <f>IFERROR(VLOOKUP($A3996,'Fielding Data'!$A:$H,MATCH(Q$1,'Fielding Data'!$A$1:$H$1,0),0),"Other")</f>
        <v>5</v>
      </c>
      <c r="R3996" s="13">
        <f>IFERROR(VLOOKUP($A3996,'Fielding Data'!$A:$H,MATCH(R$1,'Fielding Data'!$A$1:$H$1,0),0),"Other")</f>
        <v>4</v>
      </c>
      <c r="S3996" s="13">
        <f>IFERROR(VLOOKUP($A3996,'Fielding Data'!$A:$H,MATCH(S$1,'Fielding Data'!$A$1:$H$1,0),0),"Other")</f>
        <v>0</v>
      </c>
      <c r="T3996" s="13">
        <f>IFERROR(VLOOKUP($A3996,'Fielding Data'!$A:$H,MATCH(T$1,'Fielding Data'!$A$1:$H$1,0),0),"Other")</f>
        <v>0</v>
      </c>
      <c r="U3996" s="13">
        <f>SUMIFS('Fielding Data'!E:E,'Fielding Data'!$A:$A,'Hitting Data'!$A3996)</f>
        <v>5</v>
      </c>
      <c r="V3996" s="13">
        <f>SUMIFS('Fielding Data'!F:F,'Fielding Data'!$A:$A,'Hitting Data'!$A3996)</f>
        <v>4</v>
      </c>
      <c r="W3996" s="13">
        <f>SUMIFS('Fielding Data'!G:G,'Fielding Data'!$A:$A,'Hitting Data'!$A3996)</f>
        <v>0</v>
      </c>
      <c r="X3996" s="13">
        <f>SUMIFS('Fielding Data'!H:H,'Fielding Data'!$A:$A,'Hitting Data'!$A3996)</f>
        <v>0</v>
      </c>
    </row>
    <row r="3997" spans="1:24" x14ac:dyDescent="0.3">
      <c r="A3997" s="13" t="str">
        <f t="shared" si="62"/>
        <v>hennse012013</v>
      </c>
      <c r="B3997" s="16" t="s">
        <v>549</v>
      </c>
      <c r="C3997" s="16">
        <v>2013</v>
      </c>
      <c r="D3997" s="16">
        <v>4</v>
      </c>
      <c r="E3997" s="16">
        <v>0</v>
      </c>
      <c r="F3997" s="16">
        <v>0</v>
      </c>
      <c r="G3997" s="16">
        <v>0</v>
      </c>
      <c r="H3997" s="16">
        <v>0</v>
      </c>
      <c r="I3997" s="16">
        <v>0</v>
      </c>
      <c r="J3997" s="16">
        <v>0</v>
      </c>
      <c r="K3997" s="16">
        <v>0</v>
      </c>
      <c r="L3997" s="16">
        <v>0</v>
      </c>
      <c r="M3997" s="16">
        <v>0</v>
      </c>
      <c r="N3997" s="16">
        <v>0</v>
      </c>
      <c r="O3997" s="16">
        <v>0</v>
      </c>
      <c r="P3997" s="13" t="str">
        <f>IFERROR(VLOOKUP($A3997,'Fielding Data'!$A:$H,MATCH(P$1,'Fielding Data'!$A$1:$H$1,0),0),"Other")</f>
        <v>P</v>
      </c>
      <c r="Q3997" s="13">
        <f>IFERROR(VLOOKUP($A3997,'Fielding Data'!$A:$H,MATCH(Q$1,'Fielding Data'!$A$1:$H$1,0),0),"Other")</f>
        <v>0</v>
      </c>
      <c r="R3997" s="13">
        <f>IFERROR(VLOOKUP($A3997,'Fielding Data'!$A:$H,MATCH(R$1,'Fielding Data'!$A$1:$H$1,0),0),"Other")</f>
        <v>0</v>
      </c>
      <c r="S3997" s="13">
        <f>IFERROR(VLOOKUP($A3997,'Fielding Data'!$A:$H,MATCH(S$1,'Fielding Data'!$A$1:$H$1,0),0),"Other")</f>
        <v>0</v>
      </c>
      <c r="T3997" s="13">
        <f>IFERROR(VLOOKUP($A3997,'Fielding Data'!$A:$H,MATCH(T$1,'Fielding Data'!$A$1:$H$1,0),0),"Other")</f>
        <v>0</v>
      </c>
      <c r="U3997" s="13">
        <f>SUMIFS('Fielding Data'!E:E,'Fielding Data'!$A:$A,'Hitting Data'!$A3997)</f>
        <v>0</v>
      </c>
      <c r="V3997" s="13">
        <f>SUMIFS('Fielding Data'!F:F,'Fielding Data'!$A:$A,'Hitting Data'!$A3997)</f>
        <v>0</v>
      </c>
      <c r="W3997" s="13">
        <f>SUMIFS('Fielding Data'!G:G,'Fielding Data'!$A:$A,'Hitting Data'!$A3997)</f>
        <v>0</v>
      </c>
      <c r="X3997" s="13">
        <f>SUMIFS('Fielding Data'!H:H,'Fielding Data'!$A:$A,'Hitting Data'!$A3997)</f>
        <v>0</v>
      </c>
    </row>
    <row r="3998" spans="1:24" x14ac:dyDescent="0.3">
      <c r="A3998" s="13" t="str">
        <f t="shared" si="62"/>
        <v>hernace022013</v>
      </c>
      <c r="B3998" s="16" t="s">
        <v>1962</v>
      </c>
      <c r="C3998" s="16">
        <v>2013</v>
      </c>
      <c r="D3998" s="16">
        <v>34</v>
      </c>
      <c r="E3998" s="16">
        <v>121</v>
      </c>
      <c r="F3998" s="16">
        <v>17</v>
      </c>
      <c r="G3998" s="16">
        <v>35</v>
      </c>
      <c r="H3998" s="16">
        <v>5</v>
      </c>
      <c r="I3998" s="16">
        <v>0</v>
      </c>
      <c r="J3998" s="16">
        <v>0</v>
      </c>
      <c r="K3998" s="16">
        <v>10</v>
      </c>
      <c r="L3998" s="16">
        <v>0</v>
      </c>
      <c r="M3998" s="16">
        <v>3</v>
      </c>
      <c r="N3998" s="16">
        <v>9</v>
      </c>
      <c r="O3998" s="16">
        <v>26</v>
      </c>
      <c r="P3998" s="13" t="str">
        <f>IFERROR(VLOOKUP($A3998,'Fielding Data'!$A:$H,MATCH(P$1,'Fielding Data'!$A$1:$H$1,0),0),"Other")</f>
        <v>2B</v>
      </c>
      <c r="Q3998" s="13">
        <f>IFERROR(VLOOKUP($A3998,'Fielding Data'!$A:$H,MATCH(Q$1,'Fielding Data'!$A$1:$H$1,0),0),"Other")</f>
        <v>12</v>
      </c>
      <c r="R3998" s="13">
        <f>IFERROR(VLOOKUP($A3998,'Fielding Data'!$A:$H,MATCH(R$1,'Fielding Data'!$A$1:$H$1,0),0),"Other")</f>
        <v>19</v>
      </c>
      <c r="S3998" s="13">
        <f>IFERROR(VLOOKUP($A3998,'Fielding Data'!$A:$H,MATCH(S$1,'Fielding Data'!$A$1:$H$1,0),0),"Other")</f>
        <v>2</v>
      </c>
      <c r="T3998" s="13">
        <f>IFERROR(VLOOKUP($A3998,'Fielding Data'!$A:$H,MATCH(T$1,'Fielding Data'!$A$1:$H$1,0),0),"Other")</f>
        <v>4</v>
      </c>
      <c r="U3998" s="13">
        <f>SUMIFS('Fielding Data'!E:E,'Fielding Data'!$A:$A,'Hitting Data'!$A3998)</f>
        <v>57</v>
      </c>
      <c r="V3998" s="13">
        <f>SUMIFS('Fielding Data'!F:F,'Fielding Data'!$A:$A,'Hitting Data'!$A3998)</f>
        <v>19</v>
      </c>
      <c r="W3998" s="13">
        <f>SUMIFS('Fielding Data'!G:G,'Fielding Data'!$A:$A,'Hitting Data'!$A3998)</f>
        <v>6</v>
      </c>
      <c r="X3998" s="13">
        <f>SUMIFS('Fielding Data'!H:H,'Fielding Data'!$A:$A,'Hitting Data'!$A3998)</f>
        <v>4</v>
      </c>
    </row>
    <row r="3999" spans="1:24" x14ac:dyDescent="0.3">
      <c r="A3999" s="13" t="str">
        <f t="shared" si="62"/>
        <v>hernada012013</v>
      </c>
      <c r="B3999" s="16" t="s">
        <v>1102</v>
      </c>
      <c r="C3999" s="16">
        <v>2013</v>
      </c>
      <c r="D3999" s="16">
        <v>62</v>
      </c>
      <c r="E3999" s="16">
        <v>0</v>
      </c>
      <c r="F3999" s="16">
        <v>0</v>
      </c>
      <c r="G3999" s="16">
        <v>0</v>
      </c>
      <c r="H3999" s="16">
        <v>0</v>
      </c>
      <c r="I3999" s="16">
        <v>0</v>
      </c>
      <c r="J3999" s="16">
        <v>0</v>
      </c>
      <c r="K3999" s="16">
        <v>0</v>
      </c>
      <c r="L3999" s="16">
        <v>0</v>
      </c>
      <c r="M3999" s="16">
        <v>0</v>
      </c>
      <c r="N3999" s="16">
        <v>0</v>
      </c>
      <c r="O3999" s="16">
        <v>0</v>
      </c>
      <c r="P3999" s="13" t="str">
        <f>IFERROR(VLOOKUP($A3999,'Fielding Data'!$A:$H,MATCH(P$1,'Fielding Data'!$A$1:$H$1,0),0),"Other")</f>
        <v>P</v>
      </c>
      <c r="Q3999" s="13">
        <f>IFERROR(VLOOKUP($A3999,'Fielding Data'!$A:$H,MATCH(Q$1,'Fielding Data'!$A$1:$H$1,0),0),"Other")</f>
        <v>2</v>
      </c>
      <c r="R3999" s="13">
        <f>IFERROR(VLOOKUP($A3999,'Fielding Data'!$A:$H,MATCH(R$1,'Fielding Data'!$A$1:$H$1,0),0),"Other")</f>
        <v>2</v>
      </c>
      <c r="S3999" s="13">
        <f>IFERROR(VLOOKUP($A3999,'Fielding Data'!$A:$H,MATCH(S$1,'Fielding Data'!$A$1:$H$1,0),0),"Other")</f>
        <v>0</v>
      </c>
      <c r="T3999" s="13">
        <f>IFERROR(VLOOKUP($A3999,'Fielding Data'!$A:$H,MATCH(T$1,'Fielding Data'!$A$1:$H$1,0),0),"Other")</f>
        <v>0</v>
      </c>
      <c r="U3999" s="13">
        <f>SUMIFS('Fielding Data'!E:E,'Fielding Data'!$A:$A,'Hitting Data'!$A3999)</f>
        <v>2</v>
      </c>
      <c r="V3999" s="13">
        <f>SUMIFS('Fielding Data'!F:F,'Fielding Data'!$A:$A,'Hitting Data'!$A3999)</f>
        <v>2</v>
      </c>
      <c r="W3999" s="13">
        <f>SUMIFS('Fielding Data'!G:G,'Fielding Data'!$A:$A,'Hitting Data'!$A3999)</f>
        <v>0</v>
      </c>
      <c r="X3999" s="13">
        <f>SUMIFS('Fielding Data'!H:H,'Fielding Data'!$A:$A,'Hitting Data'!$A3999)</f>
        <v>0</v>
      </c>
    </row>
    <row r="4000" spans="1:24" x14ac:dyDescent="0.3">
      <c r="A4000" s="13" t="str">
        <f t="shared" si="62"/>
        <v>hernafe022013</v>
      </c>
      <c r="B4000" s="16" t="s">
        <v>553</v>
      </c>
      <c r="C4000" s="16">
        <v>2013</v>
      </c>
      <c r="D4000" s="16">
        <v>31</v>
      </c>
      <c r="E4000" s="16">
        <v>5</v>
      </c>
      <c r="F4000" s="16">
        <v>1</v>
      </c>
      <c r="G4000" s="16">
        <v>0</v>
      </c>
      <c r="H4000" s="16">
        <v>0</v>
      </c>
      <c r="I4000" s="16">
        <v>0</v>
      </c>
      <c r="J4000" s="16">
        <v>0</v>
      </c>
      <c r="K4000" s="16">
        <v>0</v>
      </c>
      <c r="L4000" s="16">
        <v>0</v>
      </c>
      <c r="M4000" s="16">
        <v>0</v>
      </c>
      <c r="N4000" s="16">
        <v>1</v>
      </c>
      <c r="O4000" s="16">
        <v>3</v>
      </c>
      <c r="P4000" s="13" t="str">
        <f>IFERROR(VLOOKUP($A4000,'Fielding Data'!$A:$H,MATCH(P$1,'Fielding Data'!$A$1:$H$1,0),0),"Other")</f>
        <v>P</v>
      </c>
      <c r="Q4000" s="13">
        <f>IFERROR(VLOOKUP($A4000,'Fielding Data'!$A:$H,MATCH(Q$1,'Fielding Data'!$A$1:$H$1,0),0),"Other")</f>
        <v>7</v>
      </c>
      <c r="R4000" s="13">
        <f>IFERROR(VLOOKUP($A4000,'Fielding Data'!$A:$H,MATCH(R$1,'Fielding Data'!$A$1:$H$1,0),0),"Other")</f>
        <v>15</v>
      </c>
      <c r="S4000" s="13">
        <f>IFERROR(VLOOKUP($A4000,'Fielding Data'!$A:$H,MATCH(S$1,'Fielding Data'!$A$1:$H$1,0),0),"Other")</f>
        <v>2</v>
      </c>
      <c r="T4000" s="13">
        <f>IFERROR(VLOOKUP($A4000,'Fielding Data'!$A:$H,MATCH(T$1,'Fielding Data'!$A$1:$H$1,0),0),"Other")</f>
        <v>2</v>
      </c>
      <c r="U4000" s="13">
        <f>SUMIFS('Fielding Data'!E:E,'Fielding Data'!$A:$A,'Hitting Data'!$A4000)</f>
        <v>7</v>
      </c>
      <c r="V4000" s="13">
        <f>SUMIFS('Fielding Data'!F:F,'Fielding Data'!$A:$A,'Hitting Data'!$A4000)</f>
        <v>15</v>
      </c>
      <c r="W4000" s="13">
        <f>SUMIFS('Fielding Data'!G:G,'Fielding Data'!$A:$A,'Hitting Data'!$A4000)</f>
        <v>2</v>
      </c>
      <c r="X4000" s="13">
        <f>SUMIFS('Fielding Data'!H:H,'Fielding Data'!$A:$A,'Hitting Data'!$A4000)</f>
        <v>2</v>
      </c>
    </row>
    <row r="4001" spans="1:24" x14ac:dyDescent="0.3">
      <c r="A4001" s="13" t="str">
        <f t="shared" si="62"/>
        <v>hernape022013</v>
      </c>
      <c r="B4001" s="16" t="s">
        <v>1741</v>
      </c>
      <c r="C4001" s="16">
        <v>2013</v>
      </c>
      <c r="D4001" s="16">
        <v>14</v>
      </c>
      <c r="E4001" s="16">
        <v>0</v>
      </c>
      <c r="F4001" s="16">
        <v>0</v>
      </c>
      <c r="G4001" s="16">
        <v>0</v>
      </c>
      <c r="H4001" s="16">
        <v>0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0</v>
      </c>
      <c r="O4001" s="16">
        <v>0</v>
      </c>
      <c r="P4001" s="13" t="str">
        <f>IFERROR(VLOOKUP($A4001,'Fielding Data'!$A:$H,MATCH(P$1,'Fielding Data'!$A$1:$H$1,0),0),"Other")</f>
        <v>P</v>
      </c>
      <c r="Q4001" s="13">
        <f>IFERROR(VLOOKUP($A4001,'Fielding Data'!$A:$H,MATCH(Q$1,'Fielding Data'!$A$1:$H$1,0),0),"Other")</f>
        <v>1</v>
      </c>
      <c r="R4001" s="13">
        <f>IFERROR(VLOOKUP($A4001,'Fielding Data'!$A:$H,MATCH(R$1,'Fielding Data'!$A$1:$H$1,0),0),"Other")</f>
        <v>11</v>
      </c>
      <c r="S4001" s="13">
        <f>IFERROR(VLOOKUP($A4001,'Fielding Data'!$A:$H,MATCH(S$1,'Fielding Data'!$A$1:$H$1,0),0),"Other")</f>
        <v>0</v>
      </c>
      <c r="T4001" s="13">
        <f>IFERROR(VLOOKUP($A4001,'Fielding Data'!$A:$H,MATCH(T$1,'Fielding Data'!$A$1:$H$1,0),0),"Other")</f>
        <v>0</v>
      </c>
      <c r="U4001" s="13">
        <f>SUMIFS('Fielding Data'!E:E,'Fielding Data'!$A:$A,'Hitting Data'!$A4001)</f>
        <v>1</v>
      </c>
      <c r="V4001" s="13">
        <f>SUMIFS('Fielding Data'!F:F,'Fielding Data'!$A:$A,'Hitting Data'!$A4001)</f>
        <v>11</v>
      </c>
      <c r="W4001" s="13">
        <f>SUMIFS('Fielding Data'!G:G,'Fielding Data'!$A:$A,'Hitting Data'!$A4001)</f>
        <v>0</v>
      </c>
      <c r="X4001" s="13">
        <f>SUMIFS('Fielding Data'!H:H,'Fielding Data'!$A:$A,'Hitting Data'!$A4001)</f>
        <v>0</v>
      </c>
    </row>
    <row r="4002" spans="1:24" x14ac:dyDescent="0.3">
      <c r="A4002" s="13" t="str">
        <f t="shared" si="62"/>
        <v>hernara022013</v>
      </c>
      <c r="B4002" s="16" t="s">
        <v>119</v>
      </c>
      <c r="C4002" s="16">
        <v>2013</v>
      </c>
      <c r="D4002" s="16">
        <v>17</v>
      </c>
      <c r="E4002" s="16">
        <v>48</v>
      </c>
      <c r="F4002" s="16">
        <v>4</v>
      </c>
      <c r="G4002" s="16">
        <v>10</v>
      </c>
      <c r="H4002" s="16">
        <v>2</v>
      </c>
      <c r="I4002" s="16">
        <v>0</v>
      </c>
      <c r="J4002" s="16">
        <v>3</v>
      </c>
      <c r="K4002" s="16">
        <v>6</v>
      </c>
      <c r="L4002" s="16">
        <v>1</v>
      </c>
      <c r="M4002" s="16">
        <v>0</v>
      </c>
      <c r="N4002" s="16">
        <v>6</v>
      </c>
      <c r="O4002" s="16">
        <v>7</v>
      </c>
      <c r="P4002" s="13" t="str">
        <f>IFERROR(VLOOKUP($A4002,'Fielding Data'!$A:$H,MATCH(P$1,'Fielding Data'!$A$1:$H$1,0),0),"Other")</f>
        <v>1B</v>
      </c>
      <c r="Q4002" s="13">
        <f>IFERROR(VLOOKUP($A4002,'Fielding Data'!$A:$H,MATCH(Q$1,'Fielding Data'!$A$1:$H$1,0),0),"Other")</f>
        <v>3</v>
      </c>
      <c r="R4002" s="13">
        <f>IFERROR(VLOOKUP($A4002,'Fielding Data'!$A:$H,MATCH(R$1,'Fielding Data'!$A$1:$H$1,0),0),"Other")</f>
        <v>0</v>
      </c>
      <c r="S4002" s="13">
        <f>IFERROR(VLOOKUP($A4002,'Fielding Data'!$A:$H,MATCH(S$1,'Fielding Data'!$A$1:$H$1,0),0),"Other")</f>
        <v>0</v>
      </c>
      <c r="T4002" s="13">
        <f>IFERROR(VLOOKUP($A4002,'Fielding Data'!$A:$H,MATCH(T$1,'Fielding Data'!$A$1:$H$1,0),0),"Other")</f>
        <v>0</v>
      </c>
      <c r="U4002" s="13">
        <f>SUMIFS('Fielding Data'!E:E,'Fielding Data'!$A:$A,'Hitting Data'!$A4002)</f>
        <v>92</v>
      </c>
      <c r="V4002" s="13">
        <f>SUMIFS('Fielding Data'!F:F,'Fielding Data'!$A:$A,'Hitting Data'!$A4002)</f>
        <v>8</v>
      </c>
      <c r="W4002" s="13">
        <f>SUMIFS('Fielding Data'!G:G,'Fielding Data'!$A:$A,'Hitting Data'!$A4002)</f>
        <v>1</v>
      </c>
      <c r="X4002" s="13">
        <f>SUMIFS('Fielding Data'!H:H,'Fielding Data'!$A:$A,'Hitting Data'!$A4002)</f>
        <v>0</v>
      </c>
    </row>
    <row r="4003" spans="1:24" x14ac:dyDescent="0.3">
      <c r="A4003" s="13" t="str">
        <f t="shared" si="62"/>
        <v>herreel012013</v>
      </c>
      <c r="B4003" s="16" t="s">
        <v>1742</v>
      </c>
      <c r="C4003" s="16">
        <v>2013</v>
      </c>
      <c r="D4003" s="16">
        <v>4</v>
      </c>
      <c r="E4003" s="16">
        <v>8</v>
      </c>
      <c r="F4003" s="16">
        <v>0</v>
      </c>
      <c r="G4003" s="16">
        <v>2</v>
      </c>
      <c r="H4003" s="16">
        <v>0</v>
      </c>
      <c r="I4003" s="16">
        <v>0</v>
      </c>
      <c r="J4003" s="16">
        <v>0</v>
      </c>
      <c r="K4003" s="16">
        <v>0</v>
      </c>
      <c r="L4003" s="16">
        <v>0</v>
      </c>
      <c r="M4003" s="16">
        <v>0</v>
      </c>
      <c r="N4003" s="16">
        <v>0</v>
      </c>
      <c r="O4003" s="16">
        <v>2</v>
      </c>
      <c r="P4003" s="13" t="str">
        <f>IFERROR(VLOOKUP($A4003,'Fielding Data'!$A:$H,MATCH(P$1,'Fielding Data'!$A$1:$H$1,0),0),"Other")</f>
        <v>LF</v>
      </c>
      <c r="Q4003" s="13">
        <f>IFERROR(VLOOKUP($A4003,'Fielding Data'!$A:$H,MATCH(Q$1,'Fielding Data'!$A$1:$H$1,0),0),"Other")</f>
        <v>0</v>
      </c>
      <c r="R4003" s="13">
        <f>IFERROR(VLOOKUP($A4003,'Fielding Data'!$A:$H,MATCH(R$1,'Fielding Data'!$A$1:$H$1,0),0),"Other")</f>
        <v>0</v>
      </c>
      <c r="S4003" s="13">
        <f>IFERROR(VLOOKUP($A4003,'Fielding Data'!$A:$H,MATCH(S$1,'Fielding Data'!$A$1:$H$1,0),0),"Other")</f>
        <v>0</v>
      </c>
      <c r="T4003" s="13">
        <f>IFERROR(VLOOKUP($A4003,'Fielding Data'!$A:$H,MATCH(T$1,'Fielding Data'!$A$1:$H$1,0),0),"Other")</f>
        <v>0</v>
      </c>
      <c r="U4003" s="13">
        <f>SUMIFS('Fielding Data'!E:E,'Fielding Data'!$A:$A,'Hitting Data'!$A4003)</f>
        <v>0</v>
      </c>
      <c r="V4003" s="13">
        <f>SUMIFS('Fielding Data'!F:F,'Fielding Data'!$A:$A,'Hitting Data'!$A4003)</f>
        <v>0</v>
      </c>
      <c r="W4003" s="13">
        <f>SUMIFS('Fielding Data'!G:G,'Fielding Data'!$A:$A,'Hitting Data'!$A4003)</f>
        <v>1</v>
      </c>
      <c r="X4003" s="13">
        <f>SUMIFS('Fielding Data'!H:H,'Fielding Data'!$A:$A,'Hitting Data'!$A4003)</f>
        <v>0</v>
      </c>
    </row>
    <row r="4004" spans="1:24" x14ac:dyDescent="0.3">
      <c r="A4004" s="13" t="str">
        <f t="shared" si="62"/>
        <v>herrejo032013</v>
      </c>
      <c r="B4004" s="16" t="s">
        <v>934</v>
      </c>
      <c r="C4004" s="16">
        <v>2013</v>
      </c>
      <c r="D4004" s="16">
        <v>81</v>
      </c>
      <c r="E4004" s="16">
        <v>195</v>
      </c>
      <c r="F4004" s="16">
        <v>16</v>
      </c>
      <c r="G4004" s="16">
        <v>57</v>
      </c>
      <c r="H4004" s="16">
        <v>7</v>
      </c>
      <c r="I4004" s="16">
        <v>2</v>
      </c>
      <c r="J4004" s="16">
        <v>1</v>
      </c>
      <c r="K4004" s="16">
        <v>16</v>
      </c>
      <c r="L4004" s="16">
        <v>3</v>
      </c>
      <c r="M4004" s="16">
        <v>2</v>
      </c>
      <c r="N4004" s="16">
        <v>14</v>
      </c>
      <c r="O4004" s="16">
        <v>24</v>
      </c>
      <c r="P4004" s="13" t="str">
        <f>IFERROR(VLOOKUP($A4004,'Fielding Data'!$A:$H,MATCH(P$1,'Fielding Data'!$A$1:$H$1,0),0),"Other")</f>
        <v>2B</v>
      </c>
      <c r="Q4004" s="13">
        <f>IFERROR(VLOOKUP($A4004,'Fielding Data'!$A:$H,MATCH(Q$1,'Fielding Data'!$A$1:$H$1,0),0),"Other")</f>
        <v>34</v>
      </c>
      <c r="R4004" s="13">
        <f>IFERROR(VLOOKUP($A4004,'Fielding Data'!$A:$H,MATCH(R$1,'Fielding Data'!$A$1:$H$1,0),0),"Other")</f>
        <v>56</v>
      </c>
      <c r="S4004" s="13">
        <f>IFERROR(VLOOKUP($A4004,'Fielding Data'!$A:$H,MATCH(S$1,'Fielding Data'!$A$1:$H$1,0),0),"Other")</f>
        <v>3</v>
      </c>
      <c r="T4004" s="13">
        <f>IFERROR(VLOOKUP($A4004,'Fielding Data'!$A:$H,MATCH(T$1,'Fielding Data'!$A$1:$H$1,0),0),"Other")</f>
        <v>11</v>
      </c>
      <c r="U4004" s="13">
        <f>SUMIFS('Fielding Data'!E:E,'Fielding Data'!$A:$A,'Hitting Data'!$A4004)</f>
        <v>85</v>
      </c>
      <c r="V4004" s="13">
        <f>SUMIFS('Fielding Data'!F:F,'Fielding Data'!$A:$A,'Hitting Data'!$A4004)</f>
        <v>151</v>
      </c>
      <c r="W4004" s="13">
        <f>SUMIFS('Fielding Data'!G:G,'Fielding Data'!$A:$A,'Hitting Data'!$A4004)</f>
        <v>5</v>
      </c>
      <c r="X4004" s="13">
        <f>SUMIFS('Fielding Data'!H:H,'Fielding Data'!$A:$A,'Hitting Data'!$A4004)</f>
        <v>38</v>
      </c>
    </row>
    <row r="4005" spans="1:24" x14ac:dyDescent="0.3">
      <c r="A4005" s="13" t="str">
        <f t="shared" si="62"/>
        <v>herreke012013</v>
      </c>
      <c r="B4005" s="16" t="s">
        <v>1525</v>
      </c>
      <c r="C4005" s="16">
        <v>2013</v>
      </c>
      <c r="D4005" s="16">
        <v>59</v>
      </c>
      <c r="E4005" s="16">
        <v>0</v>
      </c>
      <c r="F4005" s="16">
        <v>0</v>
      </c>
      <c r="G4005" s="16">
        <v>0</v>
      </c>
      <c r="H4005" s="16">
        <v>0</v>
      </c>
      <c r="I4005" s="16">
        <v>0</v>
      </c>
      <c r="J4005" s="16">
        <v>0</v>
      </c>
      <c r="K4005" s="16">
        <v>0</v>
      </c>
      <c r="L4005" s="16">
        <v>0</v>
      </c>
      <c r="M4005" s="16">
        <v>0</v>
      </c>
      <c r="N4005" s="16">
        <v>0</v>
      </c>
      <c r="O4005" s="16">
        <v>0</v>
      </c>
      <c r="P4005" s="13" t="str">
        <f>IFERROR(VLOOKUP($A4005,'Fielding Data'!$A:$H,MATCH(P$1,'Fielding Data'!$A$1:$H$1,0),0),"Other")</f>
        <v>P</v>
      </c>
      <c r="Q4005" s="13">
        <f>IFERROR(VLOOKUP($A4005,'Fielding Data'!$A:$H,MATCH(Q$1,'Fielding Data'!$A$1:$H$1,0),0),"Other")</f>
        <v>4</v>
      </c>
      <c r="R4005" s="13">
        <f>IFERROR(VLOOKUP($A4005,'Fielding Data'!$A:$H,MATCH(R$1,'Fielding Data'!$A$1:$H$1,0),0),"Other")</f>
        <v>4</v>
      </c>
      <c r="S4005" s="13">
        <f>IFERROR(VLOOKUP($A4005,'Fielding Data'!$A:$H,MATCH(S$1,'Fielding Data'!$A$1:$H$1,0),0),"Other")</f>
        <v>1</v>
      </c>
      <c r="T4005" s="13">
        <f>IFERROR(VLOOKUP($A4005,'Fielding Data'!$A:$H,MATCH(T$1,'Fielding Data'!$A$1:$H$1,0),0),"Other")</f>
        <v>0</v>
      </c>
      <c r="U4005" s="13">
        <f>SUMIFS('Fielding Data'!E:E,'Fielding Data'!$A:$A,'Hitting Data'!$A4005)</f>
        <v>4</v>
      </c>
      <c r="V4005" s="13">
        <f>SUMIFS('Fielding Data'!F:F,'Fielding Data'!$A:$A,'Hitting Data'!$A4005)</f>
        <v>4</v>
      </c>
      <c r="W4005" s="13">
        <f>SUMIFS('Fielding Data'!G:G,'Fielding Data'!$A:$A,'Hitting Data'!$A4005)</f>
        <v>1</v>
      </c>
      <c r="X4005" s="13">
        <f>SUMIFS('Fielding Data'!H:H,'Fielding Data'!$A:$A,'Hitting Data'!$A4005)</f>
        <v>0</v>
      </c>
    </row>
    <row r="4006" spans="1:24" x14ac:dyDescent="0.3">
      <c r="A4006" s="13" t="str">
        <f t="shared" si="62"/>
        <v>herrmch012013</v>
      </c>
      <c r="B4006" s="16" t="s">
        <v>1743</v>
      </c>
      <c r="C4006" s="16">
        <v>2013</v>
      </c>
      <c r="D4006" s="16">
        <v>57</v>
      </c>
      <c r="E4006" s="16">
        <v>157</v>
      </c>
      <c r="F4006" s="16">
        <v>16</v>
      </c>
      <c r="G4006" s="16">
        <v>32</v>
      </c>
      <c r="H4006" s="16">
        <v>7</v>
      </c>
      <c r="I4006" s="16">
        <v>0</v>
      </c>
      <c r="J4006" s="16">
        <v>4</v>
      </c>
      <c r="K4006" s="16">
        <v>18</v>
      </c>
      <c r="L4006" s="16">
        <v>0</v>
      </c>
      <c r="M4006" s="16">
        <v>1</v>
      </c>
      <c r="N4006" s="16">
        <v>18</v>
      </c>
      <c r="O4006" s="16">
        <v>49</v>
      </c>
      <c r="P4006" s="13" t="str">
        <f>IFERROR(VLOOKUP($A4006,'Fielding Data'!$A:$H,MATCH(P$1,'Fielding Data'!$A$1:$H$1,0),0),"Other")</f>
        <v>C</v>
      </c>
      <c r="Q4006" s="13">
        <f>IFERROR(VLOOKUP($A4006,'Fielding Data'!$A:$H,MATCH(Q$1,'Fielding Data'!$A$1:$H$1,0),0),"Other")</f>
        <v>136</v>
      </c>
      <c r="R4006" s="13">
        <f>IFERROR(VLOOKUP($A4006,'Fielding Data'!$A:$H,MATCH(R$1,'Fielding Data'!$A$1:$H$1,0),0),"Other")</f>
        <v>13</v>
      </c>
      <c r="S4006" s="13">
        <f>IFERROR(VLOOKUP($A4006,'Fielding Data'!$A:$H,MATCH(S$1,'Fielding Data'!$A$1:$H$1,0),0),"Other")</f>
        <v>2</v>
      </c>
      <c r="T4006" s="13">
        <f>IFERROR(VLOOKUP($A4006,'Fielding Data'!$A:$H,MATCH(T$1,'Fielding Data'!$A$1:$H$1,0),0),"Other")</f>
        <v>0</v>
      </c>
      <c r="U4006" s="13">
        <f>SUMIFS('Fielding Data'!E:E,'Fielding Data'!$A:$A,'Hitting Data'!$A4006)</f>
        <v>165</v>
      </c>
      <c r="V4006" s="13">
        <f>SUMIFS('Fielding Data'!F:F,'Fielding Data'!$A:$A,'Hitting Data'!$A4006)</f>
        <v>16</v>
      </c>
      <c r="W4006" s="13">
        <f>SUMIFS('Fielding Data'!G:G,'Fielding Data'!$A:$A,'Hitting Data'!$A4006)</f>
        <v>2</v>
      </c>
      <c r="X4006" s="13">
        <f>SUMIFS('Fielding Data'!H:H,'Fielding Data'!$A:$A,'Hitting Data'!$A4006)</f>
        <v>2</v>
      </c>
    </row>
    <row r="4007" spans="1:24" x14ac:dyDescent="0.3">
      <c r="A4007" s="13" t="str">
        <f t="shared" si="62"/>
        <v>hestejo012013</v>
      </c>
      <c r="B4007" s="16" t="s">
        <v>1104</v>
      </c>
      <c r="C4007" s="16">
        <v>2013</v>
      </c>
      <c r="D4007" s="16">
        <v>1</v>
      </c>
      <c r="E4007" s="16">
        <v>0</v>
      </c>
      <c r="F4007" s="16">
        <v>1</v>
      </c>
      <c r="G4007" s="16">
        <v>0</v>
      </c>
      <c r="H4007" s="16">
        <v>0</v>
      </c>
      <c r="I4007" s="16">
        <v>0</v>
      </c>
      <c r="J4007" s="16">
        <v>0</v>
      </c>
      <c r="K4007" s="16">
        <v>0</v>
      </c>
      <c r="L4007" s="16">
        <v>0</v>
      </c>
      <c r="M4007" s="16">
        <v>0</v>
      </c>
      <c r="N4007" s="16">
        <v>1</v>
      </c>
      <c r="O4007" s="16">
        <v>0</v>
      </c>
      <c r="P4007" s="13" t="str">
        <f>IFERROR(VLOOKUP($A4007,'Fielding Data'!$A:$H,MATCH(P$1,'Fielding Data'!$A$1:$H$1,0),0),"Other")</f>
        <v>C</v>
      </c>
      <c r="Q4007" s="13">
        <f>IFERROR(VLOOKUP($A4007,'Fielding Data'!$A:$H,MATCH(Q$1,'Fielding Data'!$A$1:$H$1,0),0),"Other")</f>
        <v>1</v>
      </c>
      <c r="R4007" s="13">
        <f>IFERROR(VLOOKUP($A4007,'Fielding Data'!$A:$H,MATCH(R$1,'Fielding Data'!$A$1:$H$1,0),0),"Other")</f>
        <v>0</v>
      </c>
      <c r="S4007" s="13">
        <f>IFERROR(VLOOKUP($A4007,'Fielding Data'!$A:$H,MATCH(S$1,'Fielding Data'!$A$1:$H$1,0),0),"Other")</f>
        <v>0</v>
      </c>
      <c r="T4007" s="13">
        <f>IFERROR(VLOOKUP($A4007,'Fielding Data'!$A:$H,MATCH(T$1,'Fielding Data'!$A$1:$H$1,0),0),"Other")</f>
        <v>0</v>
      </c>
      <c r="U4007" s="13">
        <f>SUMIFS('Fielding Data'!E:E,'Fielding Data'!$A:$A,'Hitting Data'!$A4007)</f>
        <v>1</v>
      </c>
      <c r="V4007" s="13">
        <f>SUMIFS('Fielding Data'!F:F,'Fielding Data'!$A:$A,'Hitting Data'!$A4007)</f>
        <v>0</v>
      </c>
      <c r="W4007" s="13">
        <f>SUMIFS('Fielding Data'!G:G,'Fielding Data'!$A:$A,'Hitting Data'!$A4007)</f>
        <v>0</v>
      </c>
      <c r="X4007" s="13">
        <f>SUMIFS('Fielding Data'!H:H,'Fielding Data'!$A:$A,'Hitting Data'!$A4007)</f>
        <v>0</v>
      </c>
    </row>
    <row r="4008" spans="1:24" x14ac:dyDescent="0.3">
      <c r="A4008" s="13" t="str">
        <f t="shared" si="62"/>
        <v>heywaja012013</v>
      </c>
      <c r="B4008" s="16" t="s">
        <v>1294</v>
      </c>
      <c r="C4008" s="16">
        <v>2013</v>
      </c>
      <c r="D4008" s="16">
        <v>104</v>
      </c>
      <c r="E4008" s="16">
        <v>382</v>
      </c>
      <c r="F4008" s="16">
        <v>67</v>
      </c>
      <c r="G4008" s="16">
        <v>97</v>
      </c>
      <c r="H4008" s="16">
        <v>22</v>
      </c>
      <c r="I4008" s="16">
        <v>1</v>
      </c>
      <c r="J4008" s="16">
        <v>14</v>
      </c>
      <c r="K4008" s="16">
        <v>38</v>
      </c>
      <c r="L4008" s="16">
        <v>2</v>
      </c>
      <c r="M4008" s="16">
        <v>4</v>
      </c>
      <c r="N4008" s="16">
        <v>48</v>
      </c>
      <c r="O4008" s="16">
        <v>73</v>
      </c>
      <c r="P4008" s="13" t="str">
        <f>IFERROR(VLOOKUP($A4008,'Fielding Data'!$A:$H,MATCH(P$1,'Fielding Data'!$A$1:$H$1,0),0),"Other")</f>
        <v>CF</v>
      </c>
      <c r="Q4008" s="13">
        <f>IFERROR(VLOOKUP($A4008,'Fielding Data'!$A:$H,MATCH(Q$1,'Fielding Data'!$A$1:$H$1,0),0),"Other")</f>
        <v>0</v>
      </c>
      <c r="R4008" s="13">
        <f>IFERROR(VLOOKUP($A4008,'Fielding Data'!$A:$H,MATCH(R$1,'Fielding Data'!$A$1:$H$1,0),0),"Other")</f>
        <v>0</v>
      </c>
      <c r="S4008" s="13">
        <f>IFERROR(VLOOKUP($A4008,'Fielding Data'!$A:$H,MATCH(S$1,'Fielding Data'!$A$1:$H$1,0),0),"Other")</f>
        <v>0</v>
      </c>
      <c r="T4008" s="13">
        <f>IFERROR(VLOOKUP($A4008,'Fielding Data'!$A:$H,MATCH(T$1,'Fielding Data'!$A$1:$H$1,0),0),"Other")</f>
        <v>0</v>
      </c>
      <c r="U4008" s="13">
        <f>SUMIFS('Fielding Data'!E:E,'Fielding Data'!$A:$A,'Hitting Data'!$A4008)</f>
        <v>211</v>
      </c>
      <c r="V4008" s="13">
        <f>SUMIFS('Fielding Data'!F:F,'Fielding Data'!$A:$A,'Hitting Data'!$A4008)</f>
        <v>4</v>
      </c>
      <c r="W4008" s="13">
        <f>SUMIFS('Fielding Data'!G:G,'Fielding Data'!$A:$A,'Hitting Data'!$A4008)</f>
        <v>0</v>
      </c>
      <c r="X4008" s="13">
        <f>SUMIFS('Fielding Data'!H:H,'Fielding Data'!$A:$A,'Hitting Data'!$A4008)</f>
        <v>0</v>
      </c>
    </row>
    <row r="4009" spans="1:24" x14ac:dyDescent="0.3">
      <c r="A4009" s="13" t="str">
        <f t="shared" si="62"/>
        <v>hicksaa012013</v>
      </c>
      <c r="B4009" s="16" t="s">
        <v>1963</v>
      </c>
      <c r="C4009" s="16">
        <v>2013</v>
      </c>
      <c r="D4009" s="16">
        <v>81</v>
      </c>
      <c r="E4009" s="16">
        <v>281</v>
      </c>
      <c r="F4009" s="16">
        <v>37</v>
      </c>
      <c r="G4009" s="16">
        <v>54</v>
      </c>
      <c r="H4009" s="16">
        <v>11</v>
      </c>
      <c r="I4009" s="16">
        <v>3</v>
      </c>
      <c r="J4009" s="16">
        <v>8</v>
      </c>
      <c r="K4009" s="16">
        <v>27</v>
      </c>
      <c r="L4009" s="16">
        <v>9</v>
      </c>
      <c r="M4009" s="16">
        <v>3</v>
      </c>
      <c r="N4009" s="16">
        <v>24</v>
      </c>
      <c r="O4009" s="16">
        <v>84</v>
      </c>
      <c r="P4009" s="13" t="str">
        <f>IFERROR(VLOOKUP($A4009,'Fielding Data'!$A:$H,MATCH(P$1,'Fielding Data'!$A$1:$H$1,0),0),"Other")</f>
        <v>CF</v>
      </c>
      <c r="Q4009" s="13">
        <f>IFERROR(VLOOKUP($A4009,'Fielding Data'!$A:$H,MATCH(Q$1,'Fielding Data'!$A$1:$H$1,0),0),"Other")</f>
        <v>0</v>
      </c>
      <c r="R4009" s="13">
        <f>IFERROR(VLOOKUP($A4009,'Fielding Data'!$A:$H,MATCH(R$1,'Fielding Data'!$A$1:$H$1,0),0),"Other")</f>
        <v>0</v>
      </c>
      <c r="S4009" s="13">
        <f>IFERROR(VLOOKUP($A4009,'Fielding Data'!$A:$H,MATCH(S$1,'Fielding Data'!$A$1:$H$1,0),0),"Other")</f>
        <v>0</v>
      </c>
      <c r="T4009" s="13">
        <f>IFERROR(VLOOKUP($A4009,'Fielding Data'!$A:$H,MATCH(T$1,'Fielding Data'!$A$1:$H$1,0),0),"Other")</f>
        <v>0</v>
      </c>
      <c r="U4009" s="13">
        <f>SUMIFS('Fielding Data'!E:E,'Fielding Data'!$A:$A,'Hitting Data'!$A4009)</f>
        <v>215</v>
      </c>
      <c r="V4009" s="13">
        <f>SUMIFS('Fielding Data'!F:F,'Fielding Data'!$A:$A,'Hitting Data'!$A4009)</f>
        <v>9</v>
      </c>
      <c r="W4009" s="13">
        <f>SUMIFS('Fielding Data'!G:G,'Fielding Data'!$A:$A,'Hitting Data'!$A4009)</f>
        <v>0</v>
      </c>
      <c r="X4009" s="13">
        <f>SUMIFS('Fielding Data'!H:H,'Fielding Data'!$A:$A,'Hitting Data'!$A4009)</f>
        <v>2</v>
      </c>
    </row>
    <row r="4010" spans="1:24" x14ac:dyDescent="0.3">
      <c r="A4010" s="13" t="str">
        <f t="shared" si="62"/>
        <v>hillaa012013</v>
      </c>
      <c r="B4010" s="16" t="s">
        <v>554</v>
      </c>
      <c r="C4010" s="16">
        <v>2013</v>
      </c>
      <c r="D4010" s="16">
        <v>87</v>
      </c>
      <c r="E4010" s="16">
        <v>327</v>
      </c>
      <c r="F4010" s="16">
        <v>45</v>
      </c>
      <c r="G4010" s="16">
        <v>95</v>
      </c>
      <c r="H4010" s="16">
        <v>21</v>
      </c>
      <c r="I4010" s="16">
        <v>1</v>
      </c>
      <c r="J4010" s="16">
        <v>11</v>
      </c>
      <c r="K4010" s="16">
        <v>41</v>
      </c>
      <c r="L4010" s="16">
        <v>1</v>
      </c>
      <c r="M4010" s="16">
        <v>4</v>
      </c>
      <c r="N4010" s="16">
        <v>29</v>
      </c>
      <c r="O4010" s="16">
        <v>48</v>
      </c>
      <c r="P4010" s="13" t="str">
        <f>IFERROR(VLOOKUP($A4010,'Fielding Data'!$A:$H,MATCH(P$1,'Fielding Data'!$A$1:$H$1,0),0),"Other")</f>
        <v>2B</v>
      </c>
      <c r="Q4010" s="13">
        <f>IFERROR(VLOOKUP($A4010,'Fielding Data'!$A:$H,MATCH(Q$1,'Fielding Data'!$A$1:$H$1,0),0),"Other")</f>
        <v>150</v>
      </c>
      <c r="R4010" s="13">
        <f>IFERROR(VLOOKUP($A4010,'Fielding Data'!$A:$H,MATCH(R$1,'Fielding Data'!$A$1:$H$1,0),0),"Other")</f>
        <v>232</v>
      </c>
      <c r="S4010" s="13">
        <f>IFERROR(VLOOKUP($A4010,'Fielding Data'!$A:$H,MATCH(S$1,'Fielding Data'!$A$1:$H$1,0),0),"Other")</f>
        <v>2</v>
      </c>
      <c r="T4010" s="13">
        <f>IFERROR(VLOOKUP($A4010,'Fielding Data'!$A:$H,MATCH(T$1,'Fielding Data'!$A$1:$H$1,0),0),"Other")</f>
        <v>48</v>
      </c>
      <c r="U4010" s="13">
        <f>SUMIFS('Fielding Data'!E:E,'Fielding Data'!$A:$A,'Hitting Data'!$A4010)</f>
        <v>150</v>
      </c>
      <c r="V4010" s="13">
        <f>SUMIFS('Fielding Data'!F:F,'Fielding Data'!$A:$A,'Hitting Data'!$A4010)</f>
        <v>232</v>
      </c>
      <c r="W4010" s="13">
        <f>SUMIFS('Fielding Data'!G:G,'Fielding Data'!$A:$A,'Hitting Data'!$A4010)</f>
        <v>2</v>
      </c>
      <c r="X4010" s="13">
        <f>SUMIFS('Fielding Data'!H:H,'Fielding Data'!$A:$A,'Hitting Data'!$A4010)</f>
        <v>48</v>
      </c>
    </row>
    <row r="4011" spans="1:24" x14ac:dyDescent="0.3">
      <c r="A4011" s="13" t="str">
        <f t="shared" si="62"/>
        <v>hillko012013</v>
      </c>
      <c r="B4011" s="16" t="s">
        <v>382</v>
      </c>
      <c r="C4011" s="16">
        <v>2013</v>
      </c>
      <c r="D4011" s="16">
        <v>18</v>
      </c>
      <c r="E4011" s="16">
        <v>58</v>
      </c>
      <c r="F4011" s="16">
        <v>3</v>
      </c>
      <c r="G4011" s="16">
        <v>9</v>
      </c>
      <c r="H4011" s="16">
        <v>2</v>
      </c>
      <c r="I4011" s="16">
        <v>0</v>
      </c>
      <c r="J4011" s="16">
        <v>0</v>
      </c>
      <c r="K4011" s="16">
        <v>0</v>
      </c>
      <c r="L4011" s="16">
        <v>0</v>
      </c>
      <c r="M4011" s="16">
        <v>0</v>
      </c>
      <c r="N4011" s="16">
        <v>2</v>
      </c>
      <c r="O4011" s="16">
        <v>18</v>
      </c>
      <c r="P4011" s="13" t="str">
        <f>IFERROR(VLOOKUP($A4011,'Fielding Data'!$A:$H,MATCH(P$1,'Fielding Data'!$A$1:$H$1,0),0),"Other")</f>
        <v>C</v>
      </c>
      <c r="Q4011" s="13">
        <f>IFERROR(VLOOKUP($A4011,'Fielding Data'!$A:$H,MATCH(Q$1,'Fielding Data'!$A$1:$H$1,0),0),"Other")</f>
        <v>107</v>
      </c>
      <c r="R4011" s="13">
        <f>IFERROR(VLOOKUP($A4011,'Fielding Data'!$A:$H,MATCH(R$1,'Fielding Data'!$A$1:$H$1,0),0),"Other")</f>
        <v>6</v>
      </c>
      <c r="S4011" s="13">
        <f>IFERROR(VLOOKUP($A4011,'Fielding Data'!$A:$H,MATCH(S$1,'Fielding Data'!$A$1:$H$1,0),0),"Other")</f>
        <v>1</v>
      </c>
      <c r="T4011" s="13">
        <f>IFERROR(VLOOKUP($A4011,'Fielding Data'!$A:$H,MATCH(T$1,'Fielding Data'!$A$1:$H$1,0),0),"Other")</f>
        <v>0</v>
      </c>
      <c r="U4011" s="13">
        <f>SUMIFS('Fielding Data'!E:E,'Fielding Data'!$A:$A,'Hitting Data'!$A4011)</f>
        <v>107</v>
      </c>
      <c r="V4011" s="13">
        <f>SUMIFS('Fielding Data'!F:F,'Fielding Data'!$A:$A,'Hitting Data'!$A4011)</f>
        <v>6</v>
      </c>
      <c r="W4011" s="13">
        <f>SUMIFS('Fielding Data'!G:G,'Fielding Data'!$A:$A,'Hitting Data'!$A4011)</f>
        <v>1</v>
      </c>
      <c r="X4011" s="13">
        <f>SUMIFS('Fielding Data'!H:H,'Fielding Data'!$A:$A,'Hitting Data'!$A4011)</f>
        <v>0</v>
      </c>
    </row>
    <row r="4012" spans="1:24" x14ac:dyDescent="0.3">
      <c r="A4012" s="13" t="str">
        <f t="shared" si="62"/>
        <v>hillri012013</v>
      </c>
      <c r="B4012" s="16" t="s">
        <v>555</v>
      </c>
      <c r="C4012" s="16">
        <v>2013</v>
      </c>
      <c r="D4012" s="16">
        <v>63</v>
      </c>
      <c r="E4012" s="16">
        <v>0</v>
      </c>
      <c r="F4012" s="16">
        <v>0</v>
      </c>
      <c r="G4012" s="16">
        <v>0</v>
      </c>
      <c r="H4012" s="16">
        <v>0</v>
      </c>
      <c r="I4012" s="16">
        <v>0</v>
      </c>
      <c r="J4012" s="16">
        <v>0</v>
      </c>
      <c r="K4012" s="16">
        <v>0</v>
      </c>
      <c r="L4012" s="16">
        <v>0</v>
      </c>
      <c r="M4012" s="16">
        <v>0</v>
      </c>
      <c r="N4012" s="16">
        <v>0</v>
      </c>
      <c r="O4012" s="16">
        <v>0</v>
      </c>
      <c r="P4012" s="13" t="str">
        <f>IFERROR(VLOOKUP($A4012,'Fielding Data'!$A:$H,MATCH(P$1,'Fielding Data'!$A$1:$H$1,0),0),"Other")</f>
        <v>P</v>
      </c>
      <c r="Q4012" s="13">
        <f>IFERROR(VLOOKUP($A4012,'Fielding Data'!$A:$H,MATCH(Q$1,'Fielding Data'!$A$1:$H$1,0),0),"Other")</f>
        <v>3</v>
      </c>
      <c r="R4012" s="13">
        <f>IFERROR(VLOOKUP($A4012,'Fielding Data'!$A:$H,MATCH(R$1,'Fielding Data'!$A$1:$H$1,0),0),"Other")</f>
        <v>4</v>
      </c>
      <c r="S4012" s="13">
        <f>IFERROR(VLOOKUP($A4012,'Fielding Data'!$A:$H,MATCH(S$1,'Fielding Data'!$A$1:$H$1,0),0),"Other")</f>
        <v>1</v>
      </c>
      <c r="T4012" s="13">
        <f>IFERROR(VLOOKUP($A4012,'Fielding Data'!$A:$H,MATCH(T$1,'Fielding Data'!$A$1:$H$1,0),0),"Other")</f>
        <v>0</v>
      </c>
      <c r="U4012" s="13">
        <f>SUMIFS('Fielding Data'!E:E,'Fielding Data'!$A:$A,'Hitting Data'!$A4012)</f>
        <v>3</v>
      </c>
      <c r="V4012" s="13">
        <f>SUMIFS('Fielding Data'!F:F,'Fielding Data'!$A:$A,'Hitting Data'!$A4012)</f>
        <v>4</v>
      </c>
      <c r="W4012" s="13">
        <f>SUMIFS('Fielding Data'!G:G,'Fielding Data'!$A:$A,'Hitting Data'!$A4012)</f>
        <v>1</v>
      </c>
      <c r="X4012" s="13">
        <f>SUMIFS('Fielding Data'!H:H,'Fielding Data'!$A:$A,'Hitting Data'!$A4012)</f>
        <v>0</v>
      </c>
    </row>
    <row r="4013" spans="1:24" x14ac:dyDescent="0.3">
      <c r="A4013" s="13" t="str">
        <f t="shared" si="62"/>
        <v>hinsker012013</v>
      </c>
      <c r="B4013" s="16" t="s">
        <v>307</v>
      </c>
      <c r="C4013" s="16">
        <v>2013</v>
      </c>
      <c r="D4013" s="16">
        <v>52</v>
      </c>
      <c r="E4013" s="16">
        <v>52</v>
      </c>
      <c r="F4013" s="16">
        <v>2</v>
      </c>
      <c r="G4013" s="16">
        <v>9</v>
      </c>
      <c r="H4013" s="16">
        <v>3</v>
      </c>
      <c r="I4013" s="16">
        <v>0</v>
      </c>
      <c r="J4013" s="16">
        <v>1</v>
      </c>
      <c r="K4013" s="16">
        <v>6</v>
      </c>
      <c r="L4013" s="16">
        <v>0</v>
      </c>
      <c r="M4013" s="16">
        <v>0</v>
      </c>
      <c r="N4013" s="16">
        <v>6</v>
      </c>
      <c r="O4013" s="16">
        <v>17</v>
      </c>
      <c r="P4013" s="13" t="str">
        <f>IFERROR(VLOOKUP($A4013,'Fielding Data'!$A:$H,MATCH(P$1,'Fielding Data'!$A$1:$H$1,0),0),"Other")</f>
        <v>1B</v>
      </c>
      <c r="Q4013" s="13">
        <f>IFERROR(VLOOKUP($A4013,'Fielding Data'!$A:$H,MATCH(Q$1,'Fielding Data'!$A$1:$H$1,0),0),"Other")</f>
        <v>32</v>
      </c>
      <c r="R4013" s="13">
        <f>IFERROR(VLOOKUP($A4013,'Fielding Data'!$A:$H,MATCH(R$1,'Fielding Data'!$A$1:$H$1,0),0),"Other")</f>
        <v>2</v>
      </c>
      <c r="S4013" s="13">
        <f>IFERROR(VLOOKUP($A4013,'Fielding Data'!$A:$H,MATCH(S$1,'Fielding Data'!$A$1:$H$1,0),0),"Other")</f>
        <v>0</v>
      </c>
      <c r="T4013" s="13">
        <f>IFERROR(VLOOKUP($A4013,'Fielding Data'!$A:$H,MATCH(T$1,'Fielding Data'!$A$1:$H$1,0),0),"Other")</f>
        <v>5</v>
      </c>
      <c r="U4013" s="13">
        <f>SUMIFS('Fielding Data'!E:E,'Fielding Data'!$A:$A,'Hitting Data'!$A4013)</f>
        <v>32</v>
      </c>
      <c r="V4013" s="13">
        <f>SUMIFS('Fielding Data'!F:F,'Fielding Data'!$A:$A,'Hitting Data'!$A4013)</f>
        <v>2</v>
      </c>
      <c r="W4013" s="13">
        <f>SUMIFS('Fielding Data'!G:G,'Fielding Data'!$A:$A,'Hitting Data'!$A4013)</f>
        <v>0</v>
      </c>
      <c r="X4013" s="13">
        <f>SUMIFS('Fielding Data'!H:H,'Fielding Data'!$A:$A,'Hitting Data'!$A4013)</f>
        <v>5</v>
      </c>
    </row>
    <row r="4014" spans="1:24" x14ac:dyDescent="0.3">
      <c r="A4014" s="13" t="str">
        <f t="shared" si="62"/>
        <v>hochelu012013</v>
      </c>
      <c r="B4014" s="16" t="s">
        <v>802</v>
      </c>
      <c r="C4014" s="16">
        <v>2013</v>
      </c>
      <c r="D4014" s="16">
        <v>58</v>
      </c>
      <c r="E4014" s="16">
        <v>0</v>
      </c>
      <c r="F4014" s="16">
        <v>0</v>
      </c>
      <c r="G4014" s="16">
        <v>0</v>
      </c>
      <c r="H4014" s="16">
        <v>0</v>
      </c>
      <c r="I4014" s="16">
        <v>0</v>
      </c>
      <c r="J4014" s="16">
        <v>0</v>
      </c>
      <c r="K4014" s="16">
        <v>0</v>
      </c>
      <c r="L4014" s="16">
        <v>0</v>
      </c>
      <c r="M4014" s="16">
        <v>0</v>
      </c>
      <c r="N4014" s="16">
        <v>0</v>
      </c>
      <c r="O4014" s="16">
        <v>0</v>
      </c>
      <c r="P4014" s="13" t="str">
        <f>IFERROR(VLOOKUP($A4014,'Fielding Data'!$A:$H,MATCH(P$1,'Fielding Data'!$A$1:$H$1,0),0),"Other")</f>
        <v>P</v>
      </c>
      <c r="Q4014" s="13">
        <f>IFERROR(VLOOKUP($A4014,'Fielding Data'!$A:$H,MATCH(Q$1,'Fielding Data'!$A$1:$H$1,0),0),"Other")</f>
        <v>4</v>
      </c>
      <c r="R4014" s="13">
        <f>IFERROR(VLOOKUP($A4014,'Fielding Data'!$A:$H,MATCH(R$1,'Fielding Data'!$A$1:$H$1,0),0),"Other")</f>
        <v>3</v>
      </c>
      <c r="S4014" s="13">
        <f>IFERROR(VLOOKUP($A4014,'Fielding Data'!$A:$H,MATCH(S$1,'Fielding Data'!$A$1:$H$1,0),0),"Other")</f>
        <v>1</v>
      </c>
      <c r="T4014" s="13">
        <f>IFERROR(VLOOKUP($A4014,'Fielding Data'!$A:$H,MATCH(T$1,'Fielding Data'!$A$1:$H$1,0),0),"Other")</f>
        <v>0</v>
      </c>
      <c r="U4014" s="13">
        <f>SUMIFS('Fielding Data'!E:E,'Fielding Data'!$A:$A,'Hitting Data'!$A4014)</f>
        <v>4</v>
      </c>
      <c r="V4014" s="13">
        <f>SUMIFS('Fielding Data'!F:F,'Fielding Data'!$A:$A,'Hitting Data'!$A4014)</f>
        <v>3</v>
      </c>
      <c r="W4014" s="13">
        <f>SUMIFS('Fielding Data'!G:G,'Fielding Data'!$A:$A,'Hitting Data'!$A4014)</f>
        <v>1</v>
      </c>
      <c r="X4014" s="13">
        <f>SUMIFS('Fielding Data'!H:H,'Fielding Data'!$A:$A,'Hitting Data'!$A4014)</f>
        <v>0</v>
      </c>
    </row>
    <row r="4015" spans="1:24" x14ac:dyDescent="0.3">
      <c r="A4015" s="13" t="str">
        <f t="shared" si="62"/>
        <v>holadbr012013</v>
      </c>
      <c r="B4015" s="16" t="s">
        <v>1745</v>
      </c>
      <c r="C4015" s="16">
        <v>2013</v>
      </c>
      <c r="D4015" s="16">
        <v>16</v>
      </c>
      <c r="E4015" s="16">
        <v>27</v>
      </c>
      <c r="F4015" s="16">
        <v>8</v>
      </c>
      <c r="G4015" s="16">
        <v>8</v>
      </c>
      <c r="H4015" s="16">
        <v>1</v>
      </c>
      <c r="I4015" s="16">
        <v>0</v>
      </c>
      <c r="J4015" s="16">
        <v>1</v>
      </c>
      <c r="K4015" s="16">
        <v>2</v>
      </c>
      <c r="L4015" s="16">
        <v>0</v>
      </c>
      <c r="M4015" s="16">
        <v>0</v>
      </c>
      <c r="N4015" s="16">
        <v>2</v>
      </c>
      <c r="O4015" s="16">
        <v>3</v>
      </c>
      <c r="P4015" s="13" t="str">
        <f>IFERROR(VLOOKUP($A4015,'Fielding Data'!$A:$H,MATCH(P$1,'Fielding Data'!$A$1:$H$1,0),0),"Other")</f>
        <v>C</v>
      </c>
      <c r="Q4015" s="13">
        <f>IFERROR(VLOOKUP($A4015,'Fielding Data'!$A:$H,MATCH(Q$1,'Fielding Data'!$A$1:$H$1,0),0),"Other")</f>
        <v>73</v>
      </c>
      <c r="R4015" s="13">
        <f>IFERROR(VLOOKUP($A4015,'Fielding Data'!$A:$H,MATCH(R$1,'Fielding Data'!$A$1:$H$1,0),0),"Other")</f>
        <v>3</v>
      </c>
      <c r="S4015" s="13">
        <f>IFERROR(VLOOKUP($A4015,'Fielding Data'!$A:$H,MATCH(S$1,'Fielding Data'!$A$1:$H$1,0),0),"Other")</f>
        <v>2</v>
      </c>
      <c r="T4015" s="13">
        <f>IFERROR(VLOOKUP($A4015,'Fielding Data'!$A:$H,MATCH(T$1,'Fielding Data'!$A$1:$H$1,0),0),"Other")</f>
        <v>0</v>
      </c>
      <c r="U4015" s="13">
        <f>SUMIFS('Fielding Data'!E:E,'Fielding Data'!$A:$A,'Hitting Data'!$A4015)</f>
        <v>73</v>
      </c>
      <c r="V4015" s="13">
        <f>SUMIFS('Fielding Data'!F:F,'Fielding Data'!$A:$A,'Hitting Data'!$A4015)</f>
        <v>3</v>
      </c>
      <c r="W4015" s="13">
        <f>SUMIFS('Fielding Data'!G:G,'Fielding Data'!$A:$A,'Hitting Data'!$A4015)</f>
        <v>2</v>
      </c>
      <c r="X4015" s="13">
        <f>SUMIFS('Fielding Data'!H:H,'Fielding Data'!$A:$A,'Hitting Data'!$A4015)</f>
        <v>0</v>
      </c>
    </row>
    <row r="4016" spans="1:24" x14ac:dyDescent="0.3">
      <c r="A4016" s="13" t="str">
        <f t="shared" si="62"/>
        <v>hollade012013</v>
      </c>
      <c r="B4016" s="16" t="s">
        <v>1107</v>
      </c>
      <c r="C4016" s="16">
        <v>2013</v>
      </c>
      <c r="D4016" s="16">
        <v>33</v>
      </c>
      <c r="E4016" s="16">
        <v>5</v>
      </c>
      <c r="F4016" s="16">
        <v>1</v>
      </c>
      <c r="G4016" s="16">
        <v>0</v>
      </c>
      <c r="H4016" s="16">
        <v>0</v>
      </c>
      <c r="I4016" s="16">
        <v>0</v>
      </c>
      <c r="J4016" s="16">
        <v>0</v>
      </c>
      <c r="K4016" s="16">
        <v>0</v>
      </c>
      <c r="L4016" s="16">
        <v>0</v>
      </c>
      <c r="M4016" s="16">
        <v>0</v>
      </c>
      <c r="N4016" s="16">
        <v>2</v>
      </c>
      <c r="O4016" s="16">
        <v>3</v>
      </c>
      <c r="P4016" s="13" t="str">
        <f>IFERROR(VLOOKUP($A4016,'Fielding Data'!$A:$H,MATCH(P$1,'Fielding Data'!$A$1:$H$1,0),0),"Other")</f>
        <v>P</v>
      </c>
      <c r="Q4016" s="13">
        <f>IFERROR(VLOOKUP($A4016,'Fielding Data'!$A:$H,MATCH(Q$1,'Fielding Data'!$A$1:$H$1,0),0),"Other")</f>
        <v>3</v>
      </c>
      <c r="R4016" s="13">
        <f>IFERROR(VLOOKUP($A4016,'Fielding Data'!$A:$H,MATCH(R$1,'Fielding Data'!$A$1:$H$1,0),0),"Other")</f>
        <v>17</v>
      </c>
      <c r="S4016" s="13">
        <f>IFERROR(VLOOKUP($A4016,'Fielding Data'!$A:$H,MATCH(S$1,'Fielding Data'!$A$1:$H$1,0),0),"Other")</f>
        <v>2</v>
      </c>
      <c r="T4016" s="13">
        <f>IFERROR(VLOOKUP($A4016,'Fielding Data'!$A:$H,MATCH(T$1,'Fielding Data'!$A$1:$H$1,0),0),"Other")</f>
        <v>0</v>
      </c>
      <c r="U4016" s="13">
        <f>SUMIFS('Fielding Data'!E:E,'Fielding Data'!$A:$A,'Hitting Data'!$A4016)</f>
        <v>3</v>
      </c>
      <c r="V4016" s="13">
        <f>SUMIFS('Fielding Data'!F:F,'Fielding Data'!$A:$A,'Hitting Data'!$A4016)</f>
        <v>17</v>
      </c>
      <c r="W4016" s="13">
        <f>SUMIFS('Fielding Data'!G:G,'Fielding Data'!$A:$A,'Hitting Data'!$A4016)</f>
        <v>2</v>
      </c>
      <c r="X4016" s="13">
        <f>SUMIFS('Fielding Data'!H:H,'Fielding Data'!$A:$A,'Hitting Data'!$A4016)</f>
        <v>0</v>
      </c>
    </row>
    <row r="4017" spans="1:24" x14ac:dyDescent="0.3">
      <c r="A4017" s="13" t="str">
        <f t="shared" si="62"/>
        <v>hollagr012013</v>
      </c>
      <c r="B4017" s="16" t="s">
        <v>1297</v>
      </c>
      <c r="C4017" s="16">
        <v>2013</v>
      </c>
      <c r="D4017" s="16">
        <v>68</v>
      </c>
      <c r="E4017" s="16">
        <v>0</v>
      </c>
      <c r="F4017" s="16">
        <v>0</v>
      </c>
      <c r="G4017" s="16">
        <v>0</v>
      </c>
      <c r="H4017" s="16">
        <v>0</v>
      </c>
      <c r="I4017" s="16">
        <v>0</v>
      </c>
      <c r="J4017" s="16">
        <v>0</v>
      </c>
      <c r="K4017" s="16">
        <v>0</v>
      </c>
      <c r="L4017" s="16">
        <v>0</v>
      </c>
      <c r="M4017" s="16">
        <v>0</v>
      </c>
      <c r="N4017" s="16">
        <v>0</v>
      </c>
      <c r="O4017" s="16">
        <v>0</v>
      </c>
      <c r="P4017" s="13" t="str">
        <f>IFERROR(VLOOKUP($A4017,'Fielding Data'!$A:$H,MATCH(P$1,'Fielding Data'!$A$1:$H$1,0),0),"Other")</f>
        <v>P</v>
      </c>
      <c r="Q4017" s="13">
        <f>IFERROR(VLOOKUP($A4017,'Fielding Data'!$A:$H,MATCH(Q$1,'Fielding Data'!$A$1:$H$1,0),0),"Other")</f>
        <v>5</v>
      </c>
      <c r="R4017" s="13">
        <f>IFERROR(VLOOKUP($A4017,'Fielding Data'!$A:$H,MATCH(R$1,'Fielding Data'!$A$1:$H$1,0),0),"Other")</f>
        <v>6</v>
      </c>
      <c r="S4017" s="13">
        <f>IFERROR(VLOOKUP($A4017,'Fielding Data'!$A:$H,MATCH(S$1,'Fielding Data'!$A$1:$H$1,0),0),"Other")</f>
        <v>0</v>
      </c>
      <c r="T4017" s="13">
        <f>IFERROR(VLOOKUP($A4017,'Fielding Data'!$A:$H,MATCH(T$1,'Fielding Data'!$A$1:$H$1,0),0),"Other")</f>
        <v>1</v>
      </c>
      <c r="U4017" s="13">
        <f>SUMIFS('Fielding Data'!E:E,'Fielding Data'!$A:$A,'Hitting Data'!$A4017)</f>
        <v>5</v>
      </c>
      <c r="V4017" s="13">
        <f>SUMIFS('Fielding Data'!F:F,'Fielding Data'!$A:$A,'Hitting Data'!$A4017)</f>
        <v>6</v>
      </c>
      <c r="W4017" s="13">
        <f>SUMIFS('Fielding Data'!G:G,'Fielding Data'!$A:$A,'Hitting Data'!$A4017)</f>
        <v>0</v>
      </c>
      <c r="X4017" s="13">
        <f>SUMIFS('Fielding Data'!H:H,'Fielding Data'!$A:$A,'Hitting Data'!$A4017)</f>
        <v>1</v>
      </c>
    </row>
    <row r="4018" spans="1:24" x14ac:dyDescent="0.3">
      <c r="A4018" s="13" t="str">
        <f t="shared" si="62"/>
        <v>hollima012013</v>
      </c>
      <c r="B4018" s="16" t="s">
        <v>460</v>
      </c>
      <c r="C4018" s="16">
        <v>2013</v>
      </c>
      <c r="D4018" s="16">
        <v>141</v>
      </c>
      <c r="E4018" s="16">
        <v>520</v>
      </c>
      <c r="F4018" s="16">
        <v>103</v>
      </c>
      <c r="G4018" s="16">
        <v>156</v>
      </c>
      <c r="H4018" s="16">
        <v>31</v>
      </c>
      <c r="I4018" s="16">
        <v>1</v>
      </c>
      <c r="J4018" s="16">
        <v>22</v>
      </c>
      <c r="K4018" s="16">
        <v>94</v>
      </c>
      <c r="L4018" s="16">
        <v>6</v>
      </c>
      <c r="M4018" s="16">
        <v>1</v>
      </c>
      <c r="N4018" s="16">
        <v>69</v>
      </c>
      <c r="O4018" s="16">
        <v>86</v>
      </c>
      <c r="P4018" s="13" t="str">
        <f>IFERROR(VLOOKUP($A4018,'Fielding Data'!$A:$H,MATCH(P$1,'Fielding Data'!$A$1:$H$1,0),0),"Other")</f>
        <v>LF</v>
      </c>
      <c r="Q4018" s="13">
        <f>IFERROR(VLOOKUP($A4018,'Fielding Data'!$A:$H,MATCH(Q$1,'Fielding Data'!$A$1:$H$1,0),0),"Other")</f>
        <v>0</v>
      </c>
      <c r="R4018" s="13">
        <f>IFERROR(VLOOKUP($A4018,'Fielding Data'!$A:$H,MATCH(R$1,'Fielding Data'!$A$1:$H$1,0),0),"Other")</f>
        <v>0</v>
      </c>
      <c r="S4018" s="13">
        <f>IFERROR(VLOOKUP($A4018,'Fielding Data'!$A:$H,MATCH(S$1,'Fielding Data'!$A$1:$H$1,0),0),"Other")</f>
        <v>0</v>
      </c>
      <c r="T4018" s="13">
        <f>IFERROR(VLOOKUP($A4018,'Fielding Data'!$A:$H,MATCH(T$1,'Fielding Data'!$A$1:$H$1,0),0),"Other")</f>
        <v>0</v>
      </c>
      <c r="U4018" s="13">
        <f>SUMIFS('Fielding Data'!E:E,'Fielding Data'!$A:$A,'Hitting Data'!$A4018)</f>
        <v>212</v>
      </c>
      <c r="V4018" s="13">
        <f>SUMIFS('Fielding Data'!F:F,'Fielding Data'!$A:$A,'Hitting Data'!$A4018)</f>
        <v>2</v>
      </c>
      <c r="W4018" s="13">
        <f>SUMIFS('Fielding Data'!G:G,'Fielding Data'!$A:$A,'Hitting Data'!$A4018)</f>
        <v>1</v>
      </c>
      <c r="X4018" s="13">
        <f>SUMIFS('Fielding Data'!H:H,'Fielding Data'!$A:$A,'Hitting Data'!$A4018)</f>
        <v>1</v>
      </c>
    </row>
    <row r="4019" spans="1:24" x14ac:dyDescent="0.3">
      <c r="A4019" s="13" t="str">
        <f t="shared" si="62"/>
        <v>holmbda012013</v>
      </c>
      <c r="B4019" s="16" t="s">
        <v>1964</v>
      </c>
      <c r="C4019" s="16">
        <v>2013</v>
      </c>
      <c r="D4019" s="16">
        <v>1</v>
      </c>
      <c r="E4019" s="16">
        <v>1</v>
      </c>
      <c r="F4019" s="16">
        <v>0</v>
      </c>
      <c r="G4019" s="16">
        <v>0</v>
      </c>
      <c r="H4019" s="16">
        <v>0</v>
      </c>
      <c r="I4019" s="16">
        <v>0</v>
      </c>
      <c r="J4019" s="16">
        <v>0</v>
      </c>
      <c r="K4019" s="16">
        <v>0</v>
      </c>
      <c r="L4019" s="16">
        <v>0</v>
      </c>
      <c r="M4019" s="16">
        <v>0</v>
      </c>
      <c r="N4019" s="16">
        <v>0</v>
      </c>
      <c r="O4019" s="16">
        <v>1</v>
      </c>
      <c r="P4019" s="13" t="str">
        <f>IFERROR(VLOOKUP($A4019,'Fielding Data'!$A:$H,MATCH(P$1,'Fielding Data'!$A$1:$H$1,0),0),"Other")</f>
        <v>P</v>
      </c>
      <c r="Q4019" s="13">
        <f>IFERROR(VLOOKUP($A4019,'Fielding Data'!$A:$H,MATCH(Q$1,'Fielding Data'!$A$1:$H$1,0),0),"Other")</f>
        <v>1</v>
      </c>
      <c r="R4019" s="13">
        <f>IFERROR(VLOOKUP($A4019,'Fielding Data'!$A:$H,MATCH(R$1,'Fielding Data'!$A$1:$H$1,0),0),"Other")</f>
        <v>0</v>
      </c>
      <c r="S4019" s="13">
        <f>IFERROR(VLOOKUP($A4019,'Fielding Data'!$A:$H,MATCH(S$1,'Fielding Data'!$A$1:$H$1,0),0),"Other")</f>
        <v>0</v>
      </c>
      <c r="T4019" s="13">
        <f>IFERROR(VLOOKUP($A4019,'Fielding Data'!$A:$H,MATCH(T$1,'Fielding Data'!$A$1:$H$1,0),0),"Other")</f>
        <v>0</v>
      </c>
      <c r="U4019" s="13">
        <f>SUMIFS('Fielding Data'!E:E,'Fielding Data'!$A:$A,'Hitting Data'!$A4019)</f>
        <v>1</v>
      </c>
      <c r="V4019" s="13">
        <f>SUMIFS('Fielding Data'!F:F,'Fielding Data'!$A:$A,'Hitting Data'!$A4019)</f>
        <v>0</v>
      </c>
      <c r="W4019" s="13">
        <f>SUMIFS('Fielding Data'!G:G,'Fielding Data'!$A:$A,'Hitting Data'!$A4019)</f>
        <v>0</v>
      </c>
      <c r="X4019" s="13">
        <f>SUMIFS('Fielding Data'!H:H,'Fielding Data'!$A:$A,'Hitting Data'!$A4019)</f>
        <v>0</v>
      </c>
    </row>
    <row r="4020" spans="1:24" x14ac:dyDescent="0.3">
      <c r="A4020" s="13" t="str">
        <f t="shared" si="62"/>
        <v>holtbr012013</v>
      </c>
      <c r="B4020" s="16" t="s">
        <v>1746</v>
      </c>
      <c r="C4020" s="16">
        <v>2013</v>
      </c>
      <c r="D4020" s="16">
        <v>26</v>
      </c>
      <c r="E4020" s="16">
        <v>59</v>
      </c>
      <c r="F4020" s="16">
        <v>9</v>
      </c>
      <c r="G4020" s="16">
        <v>12</v>
      </c>
      <c r="H4020" s="16">
        <v>2</v>
      </c>
      <c r="I4020" s="16">
        <v>0</v>
      </c>
      <c r="J4020" s="16">
        <v>0</v>
      </c>
      <c r="K4020" s="16">
        <v>11</v>
      </c>
      <c r="L4020" s="16">
        <v>1</v>
      </c>
      <c r="M4020" s="16">
        <v>0</v>
      </c>
      <c r="N4020" s="16">
        <v>7</v>
      </c>
      <c r="O4020" s="16">
        <v>4</v>
      </c>
      <c r="P4020" s="13" t="str">
        <f>IFERROR(VLOOKUP($A4020,'Fielding Data'!$A:$H,MATCH(P$1,'Fielding Data'!$A$1:$H$1,0),0),"Other")</f>
        <v>2B</v>
      </c>
      <c r="Q4020" s="13">
        <f>IFERROR(VLOOKUP($A4020,'Fielding Data'!$A:$H,MATCH(Q$1,'Fielding Data'!$A$1:$H$1,0),0),"Other")</f>
        <v>2</v>
      </c>
      <c r="R4020" s="13">
        <f>IFERROR(VLOOKUP($A4020,'Fielding Data'!$A:$H,MATCH(R$1,'Fielding Data'!$A$1:$H$1,0),0),"Other")</f>
        <v>2</v>
      </c>
      <c r="S4020" s="13">
        <f>IFERROR(VLOOKUP($A4020,'Fielding Data'!$A:$H,MATCH(S$1,'Fielding Data'!$A$1:$H$1,0),0),"Other")</f>
        <v>0</v>
      </c>
      <c r="T4020" s="13">
        <f>IFERROR(VLOOKUP($A4020,'Fielding Data'!$A:$H,MATCH(T$1,'Fielding Data'!$A$1:$H$1,0),0),"Other")</f>
        <v>0</v>
      </c>
      <c r="U4020" s="13">
        <f>SUMIFS('Fielding Data'!E:E,'Fielding Data'!$A:$A,'Hitting Data'!$A4020)</f>
        <v>16</v>
      </c>
      <c r="V4020" s="13">
        <f>SUMIFS('Fielding Data'!F:F,'Fielding Data'!$A:$A,'Hitting Data'!$A4020)</f>
        <v>27</v>
      </c>
      <c r="W4020" s="13">
        <f>SUMIFS('Fielding Data'!G:G,'Fielding Data'!$A:$A,'Hitting Data'!$A4020)</f>
        <v>2</v>
      </c>
      <c r="X4020" s="13">
        <f>SUMIFS('Fielding Data'!H:H,'Fielding Data'!$A:$A,'Hitting Data'!$A4020)</f>
        <v>4</v>
      </c>
    </row>
    <row r="4021" spans="1:24" x14ac:dyDescent="0.3">
      <c r="A4021" s="13" t="str">
        <f t="shared" si="62"/>
        <v>hoovejj012013</v>
      </c>
      <c r="B4021" s="16" t="s">
        <v>1747</v>
      </c>
      <c r="C4021" s="16">
        <v>2013</v>
      </c>
      <c r="D4021" s="16">
        <v>69</v>
      </c>
      <c r="E4021" s="16">
        <v>0</v>
      </c>
      <c r="F4021" s="16">
        <v>0</v>
      </c>
      <c r="G4021" s="16">
        <v>0</v>
      </c>
      <c r="H4021" s="16">
        <v>0</v>
      </c>
      <c r="I4021" s="16">
        <v>0</v>
      </c>
      <c r="J4021" s="16">
        <v>0</v>
      </c>
      <c r="K4021" s="16">
        <v>0</v>
      </c>
      <c r="L4021" s="16">
        <v>0</v>
      </c>
      <c r="M4021" s="16">
        <v>0</v>
      </c>
      <c r="N4021" s="16">
        <v>0</v>
      </c>
      <c r="O4021" s="16">
        <v>0</v>
      </c>
      <c r="P4021" s="13" t="str">
        <f>IFERROR(VLOOKUP($A4021,'Fielding Data'!$A:$H,MATCH(P$1,'Fielding Data'!$A$1:$H$1,0),0),"Other")</f>
        <v>P</v>
      </c>
      <c r="Q4021" s="13">
        <f>IFERROR(VLOOKUP($A4021,'Fielding Data'!$A:$H,MATCH(Q$1,'Fielding Data'!$A$1:$H$1,0),0),"Other")</f>
        <v>7</v>
      </c>
      <c r="R4021" s="13">
        <f>IFERROR(VLOOKUP($A4021,'Fielding Data'!$A:$H,MATCH(R$1,'Fielding Data'!$A$1:$H$1,0),0),"Other")</f>
        <v>4</v>
      </c>
      <c r="S4021" s="13">
        <f>IFERROR(VLOOKUP($A4021,'Fielding Data'!$A:$H,MATCH(S$1,'Fielding Data'!$A$1:$H$1,0),0),"Other")</f>
        <v>1</v>
      </c>
      <c r="T4021" s="13">
        <f>IFERROR(VLOOKUP($A4021,'Fielding Data'!$A:$H,MATCH(T$1,'Fielding Data'!$A$1:$H$1,0),0),"Other")</f>
        <v>1</v>
      </c>
      <c r="U4021" s="13">
        <f>SUMIFS('Fielding Data'!E:E,'Fielding Data'!$A:$A,'Hitting Data'!$A4021)</f>
        <v>7</v>
      </c>
      <c r="V4021" s="13">
        <f>SUMIFS('Fielding Data'!F:F,'Fielding Data'!$A:$A,'Hitting Data'!$A4021)</f>
        <v>4</v>
      </c>
      <c r="W4021" s="13">
        <f>SUMIFS('Fielding Data'!G:G,'Fielding Data'!$A:$A,'Hitting Data'!$A4021)</f>
        <v>1</v>
      </c>
      <c r="X4021" s="13">
        <f>SUMIFS('Fielding Data'!H:H,'Fielding Data'!$A:$A,'Hitting Data'!$A4021)</f>
        <v>1</v>
      </c>
    </row>
    <row r="4022" spans="1:24" x14ac:dyDescent="0.3">
      <c r="A4022" s="13" t="str">
        <f t="shared" si="62"/>
        <v>horstje012013</v>
      </c>
      <c r="B4022" s="16" t="s">
        <v>1526</v>
      </c>
      <c r="C4022" s="16">
        <v>2013</v>
      </c>
      <c r="D4022" s="16">
        <v>28</v>
      </c>
      <c r="E4022" s="16">
        <v>0</v>
      </c>
      <c r="F4022" s="16">
        <v>0</v>
      </c>
      <c r="G4022" s="16">
        <v>0</v>
      </c>
      <c r="H4022" s="16">
        <v>0</v>
      </c>
      <c r="I4022" s="16">
        <v>0</v>
      </c>
      <c r="J4022" s="16">
        <v>0</v>
      </c>
      <c r="K4022" s="16">
        <v>0</v>
      </c>
      <c r="L4022" s="16">
        <v>0</v>
      </c>
      <c r="M4022" s="16">
        <v>0</v>
      </c>
      <c r="N4022" s="16">
        <v>0</v>
      </c>
      <c r="O4022" s="16">
        <v>0</v>
      </c>
      <c r="P4022" s="13" t="str">
        <f>IFERROR(VLOOKUP($A4022,'Fielding Data'!$A:$H,MATCH(P$1,'Fielding Data'!$A$1:$H$1,0),0),"Other")</f>
        <v>P</v>
      </c>
      <c r="Q4022" s="13">
        <f>IFERROR(VLOOKUP($A4022,'Fielding Data'!$A:$H,MATCH(Q$1,'Fielding Data'!$A$1:$H$1,0),0),"Other")</f>
        <v>0</v>
      </c>
      <c r="R4022" s="13">
        <f>IFERROR(VLOOKUP($A4022,'Fielding Data'!$A:$H,MATCH(R$1,'Fielding Data'!$A$1:$H$1,0),0),"Other")</f>
        <v>4</v>
      </c>
      <c r="S4022" s="13">
        <f>IFERROR(VLOOKUP($A4022,'Fielding Data'!$A:$H,MATCH(S$1,'Fielding Data'!$A$1:$H$1,0),0),"Other")</f>
        <v>0</v>
      </c>
      <c r="T4022" s="13">
        <f>IFERROR(VLOOKUP($A4022,'Fielding Data'!$A:$H,MATCH(T$1,'Fielding Data'!$A$1:$H$1,0),0),"Other")</f>
        <v>2</v>
      </c>
      <c r="U4022" s="13">
        <f>SUMIFS('Fielding Data'!E:E,'Fielding Data'!$A:$A,'Hitting Data'!$A4022)</f>
        <v>0</v>
      </c>
      <c r="V4022" s="13">
        <f>SUMIFS('Fielding Data'!F:F,'Fielding Data'!$A:$A,'Hitting Data'!$A4022)</f>
        <v>4</v>
      </c>
      <c r="W4022" s="13">
        <f>SUMIFS('Fielding Data'!G:G,'Fielding Data'!$A:$A,'Hitting Data'!$A4022)</f>
        <v>0</v>
      </c>
      <c r="X4022" s="13">
        <f>SUMIFS('Fielding Data'!H:H,'Fielding Data'!$A:$A,'Hitting Data'!$A4022)</f>
        <v>2</v>
      </c>
    </row>
    <row r="4023" spans="1:24" x14ac:dyDescent="0.3">
      <c r="A4023" s="13" t="str">
        <f t="shared" si="62"/>
        <v>hosmeer012013</v>
      </c>
      <c r="B4023" s="16" t="s">
        <v>1527</v>
      </c>
      <c r="C4023" s="16">
        <v>2013</v>
      </c>
      <c r="D4023" s="16">
        <v>159</v>
      </c>
      <c r="E4023" s="16">
        <v>623</v>
      </c>
      <c r="F4023" s="16">
        <v>86</v>
      </c>
      <c r="G4023" s="16">
        <v>188</v>
      </c>
      <c r="H4023" s="16">
        <v>34</v>
      </c>
      <c r="I4023" s="16">
        <v>3</v>
      </c>
      <c r="J4023" s="16">
        <v>17</v>
      </c>
      <c r="K4023" s="16">
        <v>79</v>
      </c>
      <c r="L4023" s="16">
        <v>11</v>
      </c>
      <c r="M4023" s="16">
        <v>4</v>
      </c>
      <c r="N4023" s="16">
        <v>51</v>
      </c>
      <c r="O4023" s="16">
        <v>100</v>
      </c>
      <c r="P4023" s="13" t="str">
        <f>IFERROR(VLOOKUP($A4023,'Fielding Data'!$A:$H,MATCH(P$1,'Fielding Data'!$A$1:$H$1,0),0),"Other")</f>
        <v>1B</v>
      </c>
      <c r="Q4023" s="13">
        <f>IFERROR(VLOOKUP($A4023,'Fielding Data'!$A:$H,MATCH(Q$1,'Fielding Data'!$A$1:$H$1,0),0),"Other")</f>
        <v>1205</v>
      </c>
      <c r="R4023" s="13">
        <f>IFERROR(VLOOKUP($A4023,'Fielding Data'!$A:$H,MATCH(R$1,'Fielding Data'!$A$1:$H$1,0),0),"Other")</f>
        <v>122</v>
      </c>
      <c r="S4023" s="13">
        <f>IFERROR(VLOOKUP($A4023,'Fielding Data'!$A:$H,MATCH(S$1,'Fielding Data'!$A$1:$H$1,0),0),"Other")</f>
        <v>8</v>
      </c>
      <c r="T4023" s="13">
        <f>IFERROR(VLOOKUP($A4023,'Fielding Data'!$A:$H,MATCH(T$1,'Fielding Data'!$A$1:$H$1,0),0),"Other")</f>
        <v>118</v>
      </c>
      <c r="U4023" s="13">
        <f>SUMIFS('Fielding Data'!E:E,'Fielding Data'!$A:$A,'Hitting Data'!$A4023)</f>
        <v>1205</v>
      </c>
      <c r="V4023" s="13">
        <f>SUMIFS('Fielding Data'!F:F,'Fielding Data'!$A:$A,'Hitting Data'!$A4023)</f>
        <v>122</v>
      </c>
      <c r="W4023" s="13">
        <f>SUMIFS('Fielding Data'!G:G,'Fielding Data'!$A:$A,'Hitting Data'!$A4023)</f>
        <v>8</v>
      </c>
      <c r="X4023" s="13">
        <f>SUMIFS('Fielding Data'!H:H,'Fielding Data'!$A:$A,'Hitting Data'!$A4023)</f>
        <v>118</v>
      </c>
    </row>
    <row r="4024" spans="1:24" x14ac:dyDescent="0.3">
      <c r="A4024" s="13" t="str">
        <f t="shared" si="62"/>
        <v>howarry012013</v>
      </c>
      <c r="B4024" s="16" t="s">
        <v>461</v>
      </c>
      <c r="C4024" s="16">
        <v>2013</v>
      </c>
      <c r="D4024" s="16">
        <v>80</v>
      </c>
      <c r="E4024" s="16">
        <v>286</v>
      </c>
      <c r="F4024" s="16">
        <v>34</v>
      </c>
      <c r="G4024" s="16">
        <v>76</v>
      </c>
      <c r="H4024" s="16">
        <v>20</v>
      </c>
      <c r="I4024" s="16">
        <v>2</v>
      </c>
      <c r="J4024" s="16">
        <v>11</v>
      </c>
      <c r="K4024" s="16">
        <v>43</v>
      </c>
      <c r="L4024" s="16">
        <v>0</v>
      </c>
      <c r="M4024" s="16">
        <v>0</v>
      </c>
      <c r="N4024" s="16">
        <v>23</v>
      </c>
      <c r="O4024" s="16">
        <v>95</v>
      </c>
      <c r="P4024" s="13" t="str">
        <f>IFERROR(VLOOKUP($A4024,'Fielding Data'!$A:$H,MATCH(P$1,'Fielding Data'!$A$1:$H$1,0),0),"Other")</f>
        <v>1B</v>
      </c>
      <c r="Q4024" s="13">
        <f>IFERROR(VLOOKUP($A4024,'Fielding Data'!$A:$H,MATCH(Q$1,'Fielding Data'!$A$1:$H$1,0),0),"Other")</f>
        <v>618</v>
      </c>
      <c r="R4024" s="13">
        <f>IFERROR(VLOOKUP($A4024,'Fielding Data'!$A:$H,MATCH(R$1,'Fielding Data'!$A$1:$H$1,0),0),"Other")</f>
        <v>42</v>
      </c>
      <c r="S4024" s="13">
        <f>IFERROR(VLOOKUP($A4024,'Fielding Data'!$A:$H,MATCH(S$1,'Fielding Data'!$A$1:$H$1,0),0),"Other")</f>
        <v>1</v>
      </c>
      <c r="T4024" s="13">
        <f>IFERROR(VLOOKUP($A4024,'Fielding Data'!$A:$H,MATCH(T$1,'Fielding Data'!$A$1:$H$1,0),0),"Other")</f>
        <v>55</v>
      </c>
      <c r="U4024" s="13">
        <f>SUMIFS('Fielding Data'!E:E,'Fielding Data'!$A:$A,'Hitting Data'!$A4024)</f>
        <v>618</v>
      </c>
      <c r="V4024" s="13">
        <f>SUMIFS('Fielding Data'!F:F,'Fielding Data'!$A:$A,'Hitting Data'!$A4024)</f>
        <v>42</v>
      </c>
      <c r="W4024" s="13">
        <f>SUMIFS('Fielding Data'!G:G,'Fielding Data'!$A:$A,'Hitting Data'!$A4024)</f>
        <v>1</v>
      </c>
      <c r="X4024" s="13">
        <f>SUMIFS('Fielding Data'!H:H,'Fielding Data'!$A:$A,'Hitting Data'!$A4024)</f>
        <v>55</v>
      </c>
    </row>
    <row r="4025" spans="1:24" x14ac:dyDescent="0.3">
      <c r="A4025" s="13" t="str">
        <f t="shared" si="62"/>
        <v>howeljp012013</v>
      </c>
      <c r="B4025" s="16" t="s">
        <v>556</v>
      </c>
      <c r="C4025" s="16">
        <v>2013</v>
      </c>
      <c r="D4025" s="16">
        <v>67</v>
      </c>
      <c r="E4025" s="16">
        <v>1</v>
      </c>
      <c r="F4025" s="16">
        <v>0</v>
      </c>
      <c r="G4025" s="16">
        <v>0</v>
      </c>
      <c r="H4025" s="16">
        <v>0</v>
      </c>
      <c r="I4025" s="16">
        <v>0</v>
      </c>
      <c r="J4025" s="16">
        <v>0</v>
      </c>
      <c r="K4025" s="16">
        <v>0</v>
      </c>
      <c r="L4025" s="16">
        <v>0</v>
      </c>
      <c r="M4025" s="16">
        <v>0</v>
      </c>
      <c r="N4025" s="16">
        <v>0</v>
      </c>
      <c r="O4025" s="16">
        <v>1</v>
      </c>
      <c r="P4025" s="13" t="str">
        <f>IFERROR(VLOOKUP($A4025,'Fielding Data'!$A:$H,MATCH(P$1,'Fielding Data'!$A$1:$H$1,0),0),"Other")</f>
        <v>P</v>
      </c>
      <c r="Q4025" s="13">
        <f>IFERROR(VLOOKUP($A4025,'Fielding Data'!$A:$H,MATCH(Q$1,'Fielding Data'!$A$1:$H$1,0),0),"Other")</f>
        <v>6</v>
      </c>
      <c r="R4025" s="13">
        <f>IFERROR(VLOOKUP($A4025,'Fielding Data'!$A:$H,MATCH(R$1,'Fielding Data'!$A$1:$H$1,0),0),"Other")</f>
        <v>10</v>
      </c>
      <c r="S4025" s="13">
        <f>IFERROR(VLOOKUP($A4025,'Fielding Data'!$A:$H,MATCH(S$1,'Fielding Data'!$A$1:$H$1,0),0),"Other")</f>
        <v>0</v>
      </c>
      <c r="T4025" s="13">
        <f>IFERROR(VLOOKUP($A4025,'Fielding Data'!$A:$H,MATCH(T$1,'Fielding Data'!$A$1:$H$1,0),0),"Other")</f>
        <v>1</v>
      </c>
      <c r="U4025" s="13">
        <f>SUMIFS('Fielding Data'!E:E,'Fielding Data'!$A:$A,'Hitting Data'!$A4025)</f>
        <v>6</v>
      </c>
      <c r="V4025" s="13">
        <f>SUMIFS('Fielding Data'!F:F,'Fielding Data'!$A:$A,'Hitting Data'!$A4025)</f>
        <v>10</v>
      </c>
      <c r="W4025" s="13">
        <f>SUMIFS('Fielding Data'!G:G,'Fielding Data'!$A:$A,'Hitting Data'!$A4025)</f>
        <v>0</v>
      </c>
      <c r="X4025" s="13">
        <f>SUMIFS('Fielding Data'!H:H,'Fielding Data'!$A:$A,'Hitting Data'!$A4025)</f>
        <v>1</v>
      </c>
    </row>
    <row r="4026" spans="1:24" x14ac:dyDescent="0.3">
      <c r="A4026" s="13" t="str">
        <f t="shared" si="62"/>
        <v>hudsoti012013</v>
      </c>
      <c r="B4026" s="16" t="s">
        <v>122</v>
      </c>
      <c r="C4026" s="16">
        <v>2013</v>
      </c>
      <c r="D4026" s="16">
        <v>21</v>
      </c>
      <c r="E4026" s="16">
        <v>38</v>
      </c>
      <c r="F4026" s="16">
        <v>2</v>
      </c>
      <c r="G4026" s="16">
        <v>6</v>
      </c>
      <c r="H4026" s="16">
        <v>1</v>
      </c>
      <c r="I4026" s="16">
        <v>0</v>
      </c>
      <c r="J4026" s="16">
        <v>1</v>
      </c>
      <c r="K4026" s="16">
        <v>3</v>
      </c>
      <c r="L4026" s="16">
        <v>0</v>
      </c>
      <c r="M4026" s="16">
        <v>0</v>
      </c>
      <c r="N4026" s="16">
        <v>4</v>
      </c>
      <c r="O4026" s="16">
        <v>14</v>
      </c>
      <c r="P4026" s="13" t="str">
        <f>IFERROR(VLOOKUP($A4026,'Fielding Data'!$A:$H,MATCH(P$1,'Fielding Data'!$A$1:$H$1,0),0),"Other")</f>
        <v>P</v>
      </c>
      <c r="Q4026" s="13">
        <f>IFERROR(VLOOKUP($A4026,'Fielding Data'!$A:$H,MATCH(Q$1,'Fielding Data'!$A$1:$H$1,0),0),"Other")</f>
        <v>5</v>
      </c>
      <c r="R4026" s="13">
        <f>IFERROR(VLOOKUP($A4026,'Fielding Data'!$A:$H,MATCH(R$1,'Fielding Data'!$A$1:$H$1,0),0),"Other")</f>
        <v>16</v>
      </c>
      <c r="S4026" s="13">
        <f>IFERROR(VLOOKUP($A4026,'Fielding Data'!$A:$H,MATCH(S$1,'Fielding Data'!$A$1:$H$1,0),0),"Other")</f>
        <v>1</v>
      </c>
      <c r="T4026" s="13">
        <f>IFERROR(VLOOKUP($A4026,'Fielding Data'!$A:$H,MATCH(T$1,'Fielding Data'!$A$1:$H$1,0),0),"Other")</f>
        <v>0</v>
      </c>
      <c r="U4026" s="13">
        <f>SUMIFS('Fielding Data'!E:E,'Fielding Data'!$A:$A,'Hitting Data'!$A4026)</f>
        <v>5</v>
      </c>
      <c r="V4026" s="13">
        <f>SUMIFS('Fielding Data'!F:F,'Fielding Data'!$A:$A,'Hitting Data'!$A4026)</f>
        <v>16</v>
      </c>
      <c r="W4026" s="13">
        <f>SUMIFS('Fielding Data'!G:G,'Fielding Data'!$A:$A,'Hitting Data'!$A4026)</f>
        <v>1</v>
      </c>
      <c r="X4026" s="13">
        <f>SUMIFS('Fielding Data'!H:H,'Fielding Data'!$A:$A,'Hitting Data'!$A4026)</f>
        <v>0</v>
      </c>
    </row>
    <row r="4027" spans="1:24" x14ac:dyDescent="0.3">
      <c r="A4027" s="13" t="str">
        <f t="shared" si="62"/>
        <v>hugheja022013</v>
      </c>
      <c r="B4027" s="16" t="s">
        <v>1530</v>
      </c>
      <c r="C4027" s="16">
        <v>2013</v>
      </c>
      <c r="D4027" s="16">
        <v>29</v>
      </c>
      <c r="E4027" s="16">
        <v>2</v>
      </c>
      <c r="F4027" s="16">
        <v>0</v>
      </c>
      <c r="G4027" s="16">
        <v>0</v>
      </c>
      <c r="H4027" s="16">
        <v>0</v>
      </c>
      <c r="I4027" s="16">
        <v>0</v>
      </c>
      <c r="J4027" s="16">
        <v>0</v>
      </c>
      <c r="K4027" s="16">
        <v>0</v>
      </c>
      <c r="L4027" s="16">
        <v>0</v>
      </c>
      <c r="M4027" s="16">
        <v>0</v>
      </c>
      <c r="N4027" s="16">
        <v>0</v>
      </c>
      <c r="O4027" s="16">
        <v>2</v>
      </c>
      <c r="P4027" s="13" t="str">
        <f>IFERROR(VLOOKUP($A4027,'Fielding Data'!$A:$H,MATCH(P$1,'Fielding Data'!$A$1:$H$1,0),0),"Other")</f>
        <v>P</v>
      </c>
      <c r="Q4027" s="13">
        <f>IFERROR(VLOOKUP($A4027,'Fielding Data'!$A:$H,MATCH(Q$1,'Fielding Data'!$A$1:$H$1,0),0),"Other")</f>
        <v>1</v>
      </c>
      <c r="R4027" s="13">
        <f>IFERROR(VLOOKUP($A4027,'Fielding Data'!$A:$H,MATCH(R$1,'Fielding Data'!$A$1:$H$1,0),0),"Other")</f>
        <v>7</v>
      </c>
      <c r="S4027" s="13">
        <f>IFERROR(VLOOKUP($A4027,'Fielding Data'!$A:$H,MATCH(S$1,'Fielding Data'!$A$1:$H$1,0),0),"Other")</f>
        <v>2</v>
      </c>
      <c r="T4027" s="13">
        <f>IFERROR(VLOOKUP($A4027,'Fielding Data'!$A:$H,MATCH(T$1,'Fielding Data'!$A$1:$H$1,0),0),"Other")</f>
        <v>0</v>
      </c>
      <c r="U4027" s="13">
        <f>SUMIFS('Fielding Data'!E:E,'Fielding Data'!$A:$A,'Hitting Data'!$A4027)</f>
        <v>1</v>
      </c>
      <c r="V4027" s="13">
        <f>SUMIFS('Fielding Data'!F:F,'Fielding Data'!$A:$A,'Hitting Data'!$A4027)</f>
        <v>7</v>
      </c>
      <c r="W4027" s="13">
        <f>SUMIFS('Fielding Data'!G:G,'Fielding Data'!$A:$A,'Hitting Data'!$A4027)</f>
        <v>2</v>
      </c>
      <c r="X4027" s="13">
        <f>SUMIFS('Fielding Data'!H:H,'Fielding Data'!$A:$A,'Hitting Data'!$A4027)</f>
        <v>0</v>
      </c>
    </row>
    <row r="4028" spans="1:24" x14ac:dyDescent="0.3">
      <c r="A4028" s="13" t="str">
        <f t="shared" si="62"/>
        <v>hugheph012013</v>
      </c>
      <c r="B4028" s="16" t="s">
        <v>804</v>
      </c>
      <c r="C4028" s="16">
        <v>2013</v>
      </c>
      <c r="D4028" s="16">
        <v>30</v>
      </c>
      <c r="E4028" s="16">
        <v>3</v>
      </c>
      <c r="F4028" s="16">
        <v>0</v>
      </c>
      <c r="G4028" s="16">
        <v>0</v>
      </c>
      <c r="H4028" s="16">
        <v>0</v>
      </c>
      <c r="I4028" s="16">
        <v>0</v>
      </c>
      <c r="J4028" s="16">
        <v>0</v>
      </c>
      <c r="K4028" s="16">
        <v>0</v>
      </c>
      <c r="L4028" s="16">
        <v>0</v>
      </c>
      <c r="M4028" s="16">
        <v>0</v>
      </c>
      <c r="N4028" s="16">
        <v>0</v>
      </c>
      <c r="O4028" s="16">
        <v>1</v>
      </c>
      <c r="P4028" s="13" t="str">
        <f>IFERROR(VLOOKUP($A4028,'Fielding Data'!$A:$H,MATCH(P$1,'Fielding Data'!$A$1:$H$1,0),0),"Other")</f>
        <v>P</v>
      </c>
      <c r="Q4028" s="13">
        <f>IFERROR(VLOOKUP($A4028,'Fielding Data'!$A:$H,MATCH(Q$1,'Fielding Data'!$A$1:$H$1,0),0),"Other")</f>
        <v>3</v>
      </c>
      <c r="R4028" s="13">
        <f>IFERROR(VLOOKUP($A4028,'Fielding Data'!$A:$H,MATCH(R$1,'Fielding Data'!$A$1:$H$1,0),0),"Other")</f>
        <v>10</v>
      </c>
      <c r="S4028" s="13">
        <f>IFERROR(VLOOKUP($A4028,'Fielding Data'!$A:$H,MATCH(S$1,'Fielding Data'!$A$1:$H$1,0),0),"Other")</f>
        <v>0</v>
      </c>
      <c r="T4028" s="13">
        <f>IFERROR(VLOOKUP($A4028,'Fielding Data'!$A:$H,MATCH(T$1,'Fielding Data'!$A$1:$H$1,0),0),"Other")</f>
        <v>0</v>
      </c>
      <c r="U4028" s="13">
        <f>SUMIFS('Fielding Data'!E:E,'Fielding Data'!$A:$A,'Hitting Data'!$A4028)</f>
        <v>3</v>
      </c>
      <c r="V4028" s="13">
        <f>SUMIFS('Fielding Data'!F:F,'Fielding Data'!$A:$A,'Hitting Data'!$A4028)</f>
        <v>10</v>
      </c>
      <c r="W4028" s="13">
        <f>SUMIFS('Fielding Data'!G:G,'Fielding Data'!$A:$A,'Hitting Data'!$A4028)</f>
        <v>0</v>
      </c>
      <c r="X4028" s="13">
        <f>SUMIFS('Fielding Data'!H:H,'Fielding Data'!$A:$A,'Hitting Data'!$A4028)</f>
        <v>0</v>
      </c>
    </row>
    <row r="4029" spans="1:24" x14ac:dyDescent="0.3">
      <c r="A4029" s="13" t="str">
        <f t="shared" si="62"/>
        <v>humbeph012013</v>
      </c>
      <c r="B4029" s="16" t="s">
        <v>658</v>
      </c>
      <c r="C4029" s="16">
        <v>2013</v>
      </c>
      <c r="D4029" s="16">
        <v>17</v>
      </c>
      <c r="E4029" s="16">
        <v>0</v>
      </c>
      <c r="F4029" s="16">
        <v>0</v>
      </c>
      <c r="G4029" s="16">
        <v>0</v>
      </c>
      <c r="H4029" s="16">
        <v>0</v>
      </c>
      <c r="I4029" s="16">
        <v>0</v>
      </c>
      <c r="J4029" s="16">
        <v>0</v>
      </c>
      <c r="K4029" s="16">
        <v>0</v>
      </c>
      <c r="L4029" s="16">
        <v>0</v>
      </c>
      <c r="M4029" s="16">
        <v>0</v>
      </c>
      <c r="N4029" s="16">
        <v>0</v>
      </c>
      <c r="O4029" s="16">
        <v>0</v>
      </c>
      <c r="P4029" s="13" t="str">
        <f>IFERROR(VLOOKUP($A4029,'Fielding Data'!$A:$H,MATCH(P$1,'Fielding Data'!$A$1:$H$1,0),0),"Other")</f>
        <v>P</v>
      </c>
      <c r="Q4029" s="13">
        <f>IFERROR(VLOOKUP($A4029,'Fielding Data'!$A:$H,MATCH(Q$1,'Fielding Data'!$A$1:$H$1,0),0),"Other")</f>
        <v>7</v>
      </c>
      <c r="R4029" s="13">
        <f>IFERROR(VLOOKUP($A4029,'Fielding Data'!$A:$H,MATCH(R$1,'Fielding Data'!$A$1:$H$1,0),0),"Other")</f>
        <v>4</v>
      </c>
      <c r="S4029" s="13">
        <f>IFERROR(VLOOKUP($A4029,'Fielding Data'!$A:$H,MATCH(S$1,'Fielding Data'!$A$1:$H$1,0),0),"Other")</f>
        <v>0</v>
      </c>
      <c r="T4029" s="13">
        <f>IFERROR(VLOOKUP($A4029,'Fielding Data'!$A:$H,MATCH(T$1,'Fielding Data'!$A$1:$H$1,0),0),"Other")</f>
        <v>0</v>
      </c>
      <c r="U4029" s="13">
        <f>SUMIFS('Fielding Data'!E:E,'Fielding Data'!$A:$A,'Hitting Data'!$A4029)</f>
        <v>7</v>
      </c>
      <c r="V4029" s="13">
        <f>SUMIFS('Fielding Data'!F:F,'Fielding Data'!$A:$A,'Hitting Data'!$A4029)</f>
        <v>4</v>
      </c>
      <c r="W4029" s="13">
        <f>SUMIFS('Fielding Data'!G:G,'Fielding Data'!$A:$A,'Hitting Data'!$A4029)</f>
        <v>0</v>
      </c>
      <c r="X4029" s="13">
        <f>SUMIFS('Fielding Data'!H:H,'Fielding Data'!$A:$A,'Hitting Data'!$A4029)</f>
        <v>0</v>
      </c>
    </row>
    <row r="4030" spans="1:24" x14ac:dyDescent="0.3">
      <c r="A4030" s="13" t="str">
        <f t="shared" si="62"/>
        <v>hundlni012013</v>
      </c>
      <c r="B4030" s="16" t="s">
        <v>939</v>
      </c>
      <c r="C4030" s="16">
        <v>2013</v>
      </c>
      <c r="D4030" s="16">
        <v>114</v>
      </c>
      <c r="E4030" s="16">
        <v>373</v>
      </c>
      <c r="F4030" s="16">
        <v>35</v>
      </c>
      <c r="G4030" s="16">
        <v>87</v>
      </c>
      <c r="H4030" s="16">
        <v>19</v>
      </c>
      <c r="I4030" s="16">
        <v>0</v>
      </c>
      <c r="J4030" s="16">
        <v>13</v>
      </c>
      <c r="K4030" s="16">
        <v>44</v>
      </c>
      <c r="L4030" s="16">
        <v>1</v>
      </c>
      <c r="M4030" s="16">
        <v>0</v>
      </c>
      <c r="N4030" s="16">
        <v>26</v>
      </c>
      <c r="O4030" s="16">
        <v>98</v>
      </c>
      <c r="P4030" s="13" t="str">
        <f>IFERROR(VLOOKUP($A4030,'Fielding Data'!$A:$H,MATCH(P$1,'Fielding Data'!$A$1:$H$1,0),0),"Other")</f>
        <v>C</v>
      </c>
      <c r="Q4030" s="13">
        <f>IFERROR(VLOOKUP($A4030,'Fielding Data'!$A:$H,MATCH(Q$1,'Fielding Data'!$A$1:$H$1,0),0),"Other")</f>
        <v>729</v>
      </c>
      <c r="R4030" s="13">
        <f>IFERROR(VLOOKUP($A4030,'Fielding Data'!$A:$H,MATCH(R$1,'Fielding Data'!$A$1:$H$1,0),0),"Other")</f>
        <v>63</v>
      </c>
      <c r="S4030" s="13">
        <f>IFERROR(VLOOKUP($A4030,'Fielding Data'!$A:$H,MATCH(S$1,'Fielding Data'!$A$1:$H$1,0),0),"Other")</f>
        <v>10</v>
      </c>
      <c r="T4030" s="13">
        <f>IFERROR(VLOOKUP($A4030,'Fielding Data'!$A:$H,MATCH(T$1,'Fielding Data'!$A$1:$H$1,0),0),"Other")</f>
        <v>12</v>
      </c>
      <c r="U4030" s="13">
        <f>SUMIFS('Fielding Data'!E:E,'Fielding Data'!$A:$A,'Hitting Data'!$A4030)</f>
        <v>729</v>
      </c>
      <c r="V4030" s="13">
        <f>SUMIFS('Fielding Data'!F:F,'Fielding Data'!$A:$A,'Hitting Data'!$A4030)</f>
        <v>63</v>
      </c>
      <c r="W4030" s="13">
        <f>SUMIFS('Fielding Data'!G:G,'Fielding Data'!$A:$A,'Hitting Data'!$A4030)</f>
        <v>10</v>
      </c>
      <c r="X4030" s="13">
        <f>SUMIFS('Fielding Data'!H:H,'Fielding Data'!$A:$A,'Hitting Data'!$A4030)</f>
        <v>12</v>
      </c>
    </row>
    <row r="4031" spans="1:24" x14ac:dyDescent="0.3">
      <c r="A4031" s="13" t="str">
        <f t="shared" si="62"/>
        <v>hunteto012013</v>
      </c>
      <c r="B4031" s="16" t="s">
        <v>124</v>
      </c>
      <c r="C4031" s="16">
        <v>2013</v>
      </c>
      <c r="D4031" s="16">
        <v>144</v>
      </c>
      <c r="E4031" s="16">
        <v>606</v>
      </c>
      <c r="F4031" s="16">
        <v>90</v>
      </c>
      <c r="G4031" s="16">
        <v>184</v>
      </c>
      <c r="H4031" s="16">
        <v>37</v>
      </c>
      <c r="I4031" s="16">
        <v>5</v>
      </c>
      <c r="J4031" s="16">
        <v>17</v>
      </c>
      <c r="K4031" s="16">
        <v>84</v>
      </c>
      <c r="L4031" s="16">
        <v>3</v>
      </c>
      <c r="M4031" s="16">
        <v>2</v>
      </c>
      <c r="N4031" s="16">
        <v>26</v>
      </c>
      <c r="O4031" s="16">
        <v>113</v>
      </c>
      <c r="P4031" s="13" t="str">
        <f>IFERROR(VLOOKUP($A4031,'Fielding Data'!$A:$H,MATCH(P$1,'Fielding Data'!$A$1:$H$1,0),0),"Other")</f>
        <v>OF</v>
      </c>
      <c r="Q4031" s="13">
        <f>IFERROR(VLOOKUP($A4031,'Fielding Data'!$A:$H,MATCH(Q$1,'Fielding Data'!$A$1:$H$1,0),0),"Other")</f>
        <v>223</v>
      </c>
      <c r="R4031" s="13">
        <f>IFERROR(VLOOKUP($A4031,'Fielding Data'!$A:$H,MATCH(R$1,'Fielding Data'!$A$1:$H$1,0),0),"Other")</f>
        <v>9</v>
      </c>
      <c r="S4031" s="13">
        <f>IFERROR(VLOOKUP($A4031,'Fielding Data'!$A:$H,MATCH(S$1,'Fielding Data'!$A$1:$H$1,0),0),"Other")</f>
        <v>3</v>
      </c>
      <c r="T4031" s="13">
        <f>IFERROR(VLOOKUP($A4031,'Fielding Data'!$A:$H,MATCH(T$1,'Fielding Data'!$A$1:$H$1,0),0),"Other")</f>
        <v>3</v>
      </c>
      <c r="U4031" s="13">
        <f>SUMIFS('Fielding Data'!E:E,'Fielding Data'!$A:$A,'Hitting Data'!$A4031)</f>
        <v>223</v>
      </c>
      <c r="V4031" s="13">
        <f>SUMIFS('Fielding Data'!F:F,'Fielding Data'!$A:$A,'Hitting Data'!$A4031)</f>
        <v>9</v>
      </c>
      <c r="W4031" s="13">
        <f>SUMIFS('Fielding Data'!G:G,'Fielding Data'!$A:$A,'Hitting Data'!$A4031)</f>
        <v>3</v>
      </c>
      <c r="X4031" s="13">
        <f>SUMIFS('Fielding Data'!H:H,'Fielding Data'!$A:$A,'Hitting Data'!$A4031)</f>
        <v>3</v>
      </c>
    </row>
    <row r="4032" spans="1:24" x14ac:dyDescent="0.3">
      <c r="A4032" s="13" t="str">
        <f t="shared" si="62"/>
        <v>hunteto022013</v>
      </c>
      <c r="B4032" s="16" t="s">
        <v>940</v>
      </c>
      <c r="C4032" s="16">
        <v>2013</v>
      </c>
      <c r="D4032" s="16">
        <v>68</v>
      </c>
      <c r="E4032" s="16">
        <v>0</v>
      </c>
      <c r="F4032" s="16">
        <v>0</v>
      </c>
      <c r="G4032" s="16">
        <v>0</v>
      </c>
      <c r="H4032" s="16">
        <v>0</v>
      </c>
      <c r="I4032" s="16">
        <v>0</v>
      </c>
      <c r="J4032" s="16">
        <v>0</v>
      </c>
      <c r="K4032" s="16">
        <v>0</v>
      </c>
      <c r="L4032" s="16">
        <v>0</v>
      </c>
      <c r="M4032" s="16">
        <v>0</v>
      </c>
      <c r="N4032" s="16">
        <v>0</v>
      </c>
      <c r="O4032" s="16">
        <v>0</v>
      </c>
      <c r="P4032" s="13" t="str">
        <f>IFERROR(VLOOKUP($A4032,'Fielding Data'!$A:$H,MATCH(P$1,'Fielding Data'!$A$1:$H$1,0),0),"Other")</f>
        <v>P</v>
      </c>
      <c r="Q4032" s="13">
        <f>IFERROR(VLOOKUP($A4032,'Fielding Data'!$A:$H,MATCH(Q$1,'Fielding Data'!$A$1:$H$1,0),0),"Other")</f>
        <v>3</v>
      </c>
      <c r="R4032" s="13">
        <f>IFERROR(VLOOKUP($A4032,'Fielding Data'!$A:$H,MATCH(R$1,'Fielding Data'!$A$1:$H$1,0),0),"Other")</f>
        <v>10</v>
      </c>
      <c r="S4032" s="13">
        <f>IFERROR(VLOOKUP($A4032,'Fielding Data'!$A:$H,MATCH(S$1,'Fielding Data'!$A$1:$H$1,0),0),"Other")</f>
        <v>1</v>
      </c>
      <c r="T4032" s="13">
        <f>IFERROR(VLOOKUP($A4032,'Fielding Data'!$A:$H,MATCH(T$1,'Fielding Data'!$A$1:$H$1,0),0),"Other")</f>
        <v>0</v>
      </c>
      <c r="U4032" s="13">
        <f>SUMIFS('Fielding Data'!E:E,'Fielding Data'!$A:$A,'Hitting Data'!$A4032)</f>
        <v>3</v>
      </c>
      <c r="V4032" s="13">
        <f>SUMIFS('Fielding Data'!F:F,'Fielding Data'!$A:$A,'Hitting Data'!$A4032)</f>
        <v>10</v>
      </c>
      <c r="W4032" s="13">
        <f>SUMIFS('Fielding Data'!G:G,'Fielding Data'!$A:$A,'Hitting Data'!$A4032)</f>
        <v>1</v>
      </c>
      <c r="X4032" s="13">
        <f>SUMIFS('Fielding Data'!H:H,'Fielding Data'!$A:$A,'Hitting Data'!$A4032)</f>
        <v>0</v>
      </c>
    </row>
    <row r="4033" spans="1:24" x14ac:dyDescent="0.3">
      <c r="A4033" s="13" t="str">
        <f t="shared" si="62"/>
        <v>hynesco012013</v>
      </c>
      <c r="B4033" s="16" t="s">
        <v>1965</v>
      </c>
      <c r="C4033" s="16">
        <v>2013</v>
      </c>
      <c r="D4033" s="16">
        <v>22</v>
      </c>
      <c r="E4033" s="16">
        <v>0</v>
      </c>
      <c r="F4033" s="16">
        <v>0</v>
      </c>
      <c r="G4033" s="16">
        <v>0</v>
      </c>
      <c r="H4033" s="16">
        <v>0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0</v>
      </c>
      <c r="O4033" s="16">
        <v>0</v>
      </c>
      <c r="P4033" s="13" t="str">
        <f>IFERROR(VLOOKUP($A4033,'Fielding Data'!$A:$H,MATCH(P$1,'Fielding Data'!$A$1:$H$1,0),0),"Other")</f>
        <v>P</v>
      </c>
      <c r="Q4033" s="13">
        <f>IFERROR(VLOOKUP($A4033,'Fielding Data'!$A:$H,MATCH(Q$1,'Fielding Data'!$A$1:$H$1,0),0),"Other")</f>
        <v>1</v>
      </c>
      <c r="R4033" s="13">
        <f>IFERROR(VLOOKUP($A4033,'Fielding Data'!$A:$H,MATCH(R$1,'Fielding Data'!$A$1:$H$1,0),0),"Other")</f>
        <v>4</v>
      </c>
      <c r="S4033" s="13">
        <f>IFERROR(VLOOKUP($A4033,'Fielding Data'!$A:$H,MATCH(S$1,'Fielding Data'!$A$1:$H$1,0),0),"Other")</f>
        <v>0</v>
      </c>
      <c r="T4033" s="13">
        <f>IFERROR(VLOOKUP($A4033,'Fielding Data'!$A:$H,MATCH(T$1,'Fielding Data'!$A$1:$H$1,0),0),"Other")</f>
        <v>0</v>
      </c>
      <c r="U4033" s="13">
        <f>SUMIFS('Fielding Data'!E:E,'Fielding Data'!$A:$A,'Hitting Data'!$A4033)</f>
        <v>1</v>
      </c>
      <c r="V4033" s="13">
        <f>SUMIFS('Fielding Data'!F:F,'Fielding Data'!$A:$A,'Hitting Data'!$A4033)</f>
        <v>4</v>
      </c>
      <c r="W4033" s="13">
        <f>SUMIFS('Fielding Data'!G:G,'Fielding Data'!$A:$A,'Hitting Data'!$A4033)</f>
        <v>0</v>
      </c>
      <c r="X4033" s="13">
        <f>SUMIFS('Fielding Data'!H:H,'Fielding Data'!$A:$A,'Hitting Data'!$A4033)</f>
        <v>0</v>
      </c>
    </row>
    <row r="4034" spans="1:24" x14ac:dyDescent="0.3">
      <c r="A4034" s="13" t="str">
        <f t="shared" si="62"/>
        <v>iannech012013</v>
      </c>
      <c r="B4034" s="16" t="s">
        <v>659</v>
      </c>
      <c r="C4034" s="16">
        <v>2013</v>
      </c>
      <c r="D4034" s="16">
        <v>115</v>
      </c>
      <c r="E4034" s="16">
        <v>325</v>
      </c>
      <c r="F4034" s="16">
        <v>40</v>
      </c>
      <c r="G4034" s="16">
        <v>73</v>
      </c>
      <c r="H4034" s="16">
        <v>15</v>
      </c>
      <c r="I4034" s="16">
        <v>0</v>
      </c>
      <c r="J4034" s="16">
        <v>11</v>
      </c>
      <c r="K4034" s="16">
        <v>39</v>
      </c>
      <c r="L4034" s="16">
        <v>0</v>
      </c>
      <c r="M4034" s="16">
        <v>1</v>
      </c>
      <c r="N4034" s="16">
        <v>68</v>
      </c>
      <c r="O4034" s="16">
        <v>100</v>
      </c>
      <c r="P4034" s="13" t="str">
        <f>IFERROR(VLOOKUP($A4034,'Fielding Data'!$A:$H,MATCH(P$1,'Fielding Data'!$A$1:$H$1,0),0),"Other")</f>
        <v>C</v>
      </c>
      <c r="Q4034" s="13">
        <f>IFERROR(VLOOKUP($A4034,'Fielding Data'!$A:$H,MATCH(Q$1,'Fielding Data'!$A$1:$H$1,0),0),"Other")</f>
        <v>725</v>
      </c>
      <c r="R4034" s="13">
        <f>IFERROR(VLOOKUP($A4034,'Fielding Data'!$A:$H,MATCH(R$1,'Fielding Data'!$A$1:$H$1,0),0),"Other")</f>
        <v>51</v>
      </c>
      <c r="S4034" s="13">
        <f>IFERROR(VLOOKUP($A4034,'Fielding Data'!$A:$H,MATCH(S$1,'Fielding Data'!$A$1:$H$1,0),0),"Other")</f>
        <v>5</v>
      </c>
      <c r="T4034" s="13">
        <f>IFERROR(VLOOKUP($A4034,'Fielding Data'!$A:$H,MATCH(T$1,'Fielding Data'!$A$1:$H$1,0),0),"Other")</f>
        <v>6</v>
      </c>
      <c r="U4034" s="13">
        <f>SUMIFS('Fielding Data'!E:E,'Fielding Data'!$A:$A,'Hitting Data'!$A4034)</f>
        <v>725</v>
      </c>
      <c r="V4034" s="13">
        <f>SUMIFS('Fielding Data'!F:F,'Fielding Data'!$A:$A,'Hitting Data'!$A4034)</f>
        <v>51</v>
      </c>
      <c r="W4034" s="13">
        <f>SUMIFS('Fielding Data'!G:G,'Fielding Data'!$A:$A,'Hitting Data'!$A4034)</f>
        <v>5</v>
      </c>
      <c r="X4034" s="13">
        <f>SUMIFS('Fielding Data'!H:H,'Fielding Data'!$A:$A,'Hitting Data'!$A4034)</f>
        <v>6</v>
      </c>
    </row>
    <row r="4035" spans="1:24" x14ac:dyDescent="0.3">
      <c r="A4035" s="13" t="str">
        <f t="shared" ref="A4035:A4098" si="63">(B4035&amp;C4035)</f>
        <v>ibanera012013</v>
      </c>
      <c r="B4035" s="16" t="s">
        <v>125</v>
      </c>
      <c r="C4035" s="16">
        <v>2013</v>
      </c>
      <c r="D4035" s="16">
        <v>124</v>
      </c>
      <c r="E4035" s="16">
        <v>454</v>
      </c>
      <c r="F4035" s="16">
        <v>54</v>
      </c>
      <c r="G4035" s="16">
        <v>110</v>
      </c>
      <c r="H4035" s="16">
        <v>20</v>
      </c>
      <c r="I4035" s="16">
        <v>2</v>
      </c>
      <c r="J4035" s="16">
        <v>29</v>
      </c>
      <c r="K4035" s="16">
        <v>65</v>
      </c>
      <c r="L4035" s="16">
        <v>0</v>
      </c>
      <c r="M4035" s="16">
        <v>0</v>
      </c>
      <c r="N4035" s="16">
        <v>42</v>
      </c>
      <c r="O4035" s="16">
        <v>128</v>
      </c>
      <c r="P4035" s="13" t="str">
        <f>IFERROR(VLOOKUP($A4035,'Fielding Data'!$A:$H,MATCH(P$1,'Fielding Data'!$A$1:$H$1,0),0),"Other")</f>
        <v>LF</v>
      </c>
      <c r="Q4035" s="13">
        <f>IFERROR(VLOOKUP($A4035,'Fielding Data'!$A:$H,MATCH(Q$1,'Fielding Data'!$A$1:$H$1,0),0),"Other")</f>
        <v>0</v>
      </c>
      <c r="R4035" s="13">
        <f>IFERROR(VLOOKUP($A4035,'Fielding Data'!$A:$H,MATCH(R$1,'Fielding Data'!$A$1:$H$1,0),0),"Other")</f>
        <v>0</v>
      </c>
      <c r="S4035" s="13">
        <f>IFERROR(VLOOKUP($A4035,'Fielding Data'!$A:$H,MATCH(S$1,'Fielding Data'!$A$1:$H$1,0),0),"Other")</f>
        <v>0</v>
      </c>
      <c r="T4035" s="13">
        <f>IFERROR(VLOOKUP($A4035,'Fielding Data'!$A:$H,MATCH(T$1,'Fielding Data'!$A$1:$H$1,0),0),"Other")</f>
        <v>0</v>
      </c>
      <c r="U4035" s="13">
        <f>SUMIFS('Fielding Data'!E:E,'Fielding Data'!$A:$A,'Hitting Data'!$A4035)</f>
        <v>165</v>
      </c>
      <c r="V4035" s="13">
        <f>SUMIFS('Fielding Data'!F:F,'Fielding Data'!$A:$A,'Hitting Data'!$A4035)</f>
        <v>6</v>
      </c>
      <c r="W4035" s="13">
        <f>SUMIFS('Fielding Data'!G:G,'Fielding Data'!$A:$A,'Hitting Data'!$A4035)</f>
        <v>4</v>
      </c>
      <c r="X4035" s="13">
        <f>SUMIFS('Fielding Data'!H:H,'Fielding Data'!$A:$A,'Hitting Data'!$A4035)</f>
        <v>1</v>
      </c>
    </row>
    <row r="4036" spans="1:24" x14ac:dyDescent="0.3">
      <c r="A4036" s="13" t="str">
        <f t="shared" si="63"/>
        <v>infanom012013</v>
      </c>
      <c r="B4036" s="16" t="s">
        <v>309</v>
      </c>
      <c r="C4036" s="16">
        <v>2013</v>
      </c>
      <c r="D4036" s="16">
        <v>118</v>
      </c>
      <c r="E4036" s="16">
        <v>453</v>
      </c>
      <c r="F4036" s="16">
        <v>54</v>
      </c>
      <c r="G4036" s="16">
        <v>144</v>
      </c>
      <c r="H4036" s="16">
        <v>24</v>
      </c>
      <c r="I4036" s="16">
        <v>3</v>
      </c>
      <c r="J4036" s="16">
        <v>10</v>
      </c>
      <c r="K4036" s="16">
        <v>51</v>
      </c>
      <c r="L4036" s="16">
        <v>5</v>
      </c>
      <c r="M4036" s="16">
        <v>2</v>
      </c>
      <c r="N4036" s="16">
        <v>20</v>
      </c>
      <c r="O4036" s="16">
        <v>44</v>
      </c>
      <c r="P4036" s="13" t="str">
        <f>IFERROR(VLOOKUP($A4036,'Fielding Data'!$A:$H,MATCH(P$1,'Fielding Data'!$A$1:$H$1,0),0),"Other")</f>
        <v>2B</v>
      </c>
      <c r="Q4036" s="13">
        <f>IFERROR(VLOOKUP($A4036,'Fielding Data'!$A:$H,MATCH(Q$1,'Fielding Data'!$A$1:$H$1,0),0),"Other")</f>
        <v>157</v>
      </c>
      <c r="R4036" s="13">
        <f>IFERROR(VLOOKUP($A4036,'Fielding Data'!$A:$H,MATCH(R$1,'Fielding Data'!$A$1:$H$1,0),0),"Other")</f>
        <v>342</v>
      </c>
      <c r="S4036" s="13">
        <f>IFERROR(VLOOKUP($A4036,'Fielding Data'!$A:$H,MATCH(S$1,'Fielding Data'!$A$1:$H$1,0),0),"Other")</f>
        <v>10</v>
      </c>
      <c r="T4036" s="13">
        <f>IFERROR(VLOOKUP($A4036,'Fielding Data'!$A:$H,MATCH(T$1,'Fielding Data'!$A$1:$H$1,0),0),"Other")</f>
        <v>73</v>
      </c>
      <c r="U4036" s="13">
        <f>SUMIFS('Fielding Data'!E:E,'Fielding Data'!$A:$A,'Hitting Data'!$A4036)</f>
        <v>157</v>
      </c>
      <c r="V4036" s="13">
        <f>SUMIFS('Fielding Data'!F:F,'Fielding Data'!$A:$A,'Hitting Data'!$A4036)</f>
        <v>342</v>
      </c>
      <c r="W4036" s="13">
        <f>SUMIFS('Fielding Data'!G:G,'Fielding Data'!$A:$A,'Hitting Data'!$A4036)</f>
        <v>10</v>
      </c>
      <c r="X4036" s="13">
        <f>SUMIFS('Fielding Data'!H:H,'Fielding Data'!$A:$A,'Hitting Data'!$A4036)</f>
        <v>73</v>
      </c>
    </row>
    <row r="4037" spans="1:24" x14ac:dyDescent="0.3">
      <c r="A4037" s="13" t="str">
        <f t="shared" si="63"/>
        <v>ingebr012013</v>
      </c>
      <c r="B4037" s="16" t="s">
        <v>250</v>
      </c>
      <c r="C4037" s="16">
        <v>2013</v>
      </c>
      <c r="D4037" s="16">
        <v>50</v>
      </c>
      <c r="E4037" s="16">
        <v>105</v>
      </c>
      <c r="F4037" s="16">
        <v>5</v>
      </c>
      <c r="G4037" s="16">
        <v>19</v>
      </c>
      <c r="H4037" s="16">
        <v>3</v>
      </c>
      <c r="I4037" s="16">
        <v>0</v>
      </c>
      <c r="J4037" s="16">
        <v>1</v>
      </c>
      <c r="K4037" s="16">
        <v>7</v>
      </c>
      <c r="L4037" s="16">
        <v>0</v>
      </c>
      <c r="M4037" s="16">
        <v>0</v>
      </c>
      <c r="N4037" s="16">
        <v>2</v>
      </c>
      <c r="O4037" s="16">
        <v>32</v>
      </c>
      <c r="P4037" s="13" t="str">
        <f>IFERROR(VLOOKUP($A4037,'Fielding Data'!$A:$H,MATCH(P$1,'Fielding Data'!$A$1:$H$1,0),0),"Other")</f>
        <v>1B</v>
      </c>
      <c r="Q4037" s="13">
        <f>IFERROR(VLOOKUP($A4037,'Fielding Data'!$A:$H,MATCH(Q$1,'Fielding Data'!$A$1:$H$1,0),0),"Other")</f>
        <v>6</v>
      </c>
      <c r="R4037" s="13">
        <f>IFERROR(VLOOKUP($A4037,'Fielding Data'!$A:$H,MATCH(R$1,'Fielding Data'!$A$1:$H$1,0),0),"Other")</f>
        <v>1</v>
      </c>
      <c r="S4037" s="13">
        <f>IFERROR(VLOOKUP($A4037,'Fielding Data'!$A:$H,MATCH(S$1,'Fielding Data'!$A$1:$H$1,0),0),"Other")</f>
        <v>0</v>
      </c>
      <c r="T4037" s="13">
        <f>IFERROR(VLOOKUP($A4037,'Fielding Data'!$A:$H,MATCH(T$1,'Fielding Data'!$A$1:$H$1,0),0),"Other")</f>
        <v>1</v>
      </c>
      <c r="U4037" s="13">
        <f>SUMIFS('Fielding Data'!E:E,'Fielding Data'!$A:$A,'Hitting Data'!$A4037)</f>
        <v>34</v>
      </c>
      <c r="V4037" s="13">
        <f>SUMIFS('Fielding Data'!F:F,'Fielding Data'!$A:$A,'Hitting Data'!$A4037)</f>
        <v>54</v>
      </c>
      <c r="W4037" s="13">
        <f>SUMIFS('Fielding Data'!G:G,'Fielding Data'!$A:$A,'Hitting Data'!$A4037)</f>
        <v>0</v>
      </c>
      <c r="X4037" s="13">
        <f>SUMIFS('Fielding Data'!H:H,'Fielding Data'!$A:$A,'Hitting Data'!$A4037)</f>
        <v>10</v>
      </c>
    </row>
    <row r="4038" spans="1:24" x14ac:dyDescent="0.3">
      <c r="A4038" s="13" t="str">
        <f t="shared" si="63"/>
        <v>irwinph012013</v>
      </c>
      <c r="B4038" s="16" t="s">
        <v>1966</v>
      </c>
      <c r="C4038" s="16">
        <v>2013</v>
      </c>
      <c r="D4038" s="16">
        <v>1</v>
      </c>
      <c r="E4038" s="16">
        <v>1</v>
      </c>
      <c r="F4038" s="16">
        <v>0</v>
      </c>
      <c r="G4038" s="16">
        <v>0</v>
      </c>
      <c r="H4038" s="16">
        <v>0</v>
      </c>
      <c r="I4038" s="16">
        <v>0</v>
      </c>
      <c r="J4038" s="16">
        <v>0</v>
      </c>
      <c r="K4038" s="16">
        <v>0</v>
      </c>
      <c r="L4038" s="16">
        <v>0</v>
      </c>
      <c r="M4038" s="16">
        <v>0</v>
      </c>
      <c r="N4038" s="16">
        <v>0</v>
      </c>
      <c r="O4038" s="16">
        <v>1</v>
      </c>
      <c r="P4038" s="13" t="str">
        <f>IFERROR(VLOOKUP($A4038,'Fielding Data'!$A:$H,MATCH(P$1,'Fielding Data'!$A$1:$H$1,0),0),"Other")</f>
        <v>P</v>
      </c>
      <c r="Q4038" s="13">
        <f>IFERROR(VLOOKUP($A4038,'Fielding Data'!$A:$H,MATCH(Q$1,'Fielding Data'!$A$1:$H$1,0),0),"Other")</f>
        <v>0</v>
      </c>
      <c r="R4038" s="13">
        <f>IFERROR(VLOOKUP($A4038,'Fielding Data'!$A:$H,MATCH(R$1,'Fielding Data'!$A$1:$H$1,0),0),"Other")</f>
        <v>2</v>
      </c>
      <c r="S4038" s="13">
        <f>IFERROR(VLOOKUP($A4038,'Fielding Data'!$A:$H,MATCH(S$1,'Fielding Data'!$A$1:$H$1,0),0),"Other")</f>
        <v>0</v>
      </c>
      <c r="T4038" s="13">
        <f>IFERROR(VLOOKUP($A4038,'Fielding Data'!$A:$H,MATCH(T$1,'Fielding Data'!$A$1:$H$1,0),0),"Other")</f>
        <v>0</v>
      </c>
      <c r="U4038" s="13">
        <f>SUMIFS('Fielding Data'!E:E,'Fielding Data'!$A:$A,'Hitting Data'!$A4038)</f>
        <v>0</v>
      </c>
      <c r="V4038" s="13">
        <f>SUMIFS('Fielding Data'!F:F,'Fielding Data'!$A:$A,'Hitting Data'!$A4038)</f>
        <v>2</v>
      </c>
      <c r="W4038" s="13">
        <f>SUMIFS('Fielding Data'!G:G,'Fielding Data'!$A:$A,'Hitting Data'!$A4038)</f>
        <v>0</v>
      </c>
      <c r="X4038" s="13">
        <f>SUMIFS('Fielding Data'!H:H,'Fielding Data'!$A:$A,'Hitting Data'!$A4038)</f>
        <v>0</v>
      </c>
    </row>
    <row r="4039" spans="1:24" x14ac:dyDescent="0.3">
      <c r="A4039" s="13" t="str">
        <f t="shared" si="63"/>
        <v>iwakuhi012013</v>
      </c>
      <c r="B4039" s="16" t="s">
        <v>1749</v>
      </c>
      <c r="C4039" s="16">
        <v>2013</v>
      </c>
      <c r="D4039" s="16">
        <v>33</v>
      </c>
      <c r="E4039" s="16">
        <v>3</v>
      </c>
      <c r="F4039" s="16">
        <v>0</v>
      </c>
      <c r="G4039" s="16">
        <v>0</v>
      </c>
      <c r="H4039" s="16">
        <v>0</v>
      </c>
      <c r="I4039" s="16">
        <v>0</v>
      </c>
      <c r="J4039" s="16">
        <v>0</v>
      </c>
      <c r="K4039" s="16">
        <v>0</v>
      </c>
      <c r="L4039" s="16">
        <v>0</v>
      </c>
      <c r="M4039" s="16">
        <v>0</v>
      </c>
      <c r="N4039" s="16">
        <v>0</v>
      </c>
      <c r="O4039" s="16">
        <v>2</v>
      </c>
      <c r="P4039" s="13" t="str">
        <f>IFERROR(VLOOKUP($A4039,'Fielding Data'!$A:$H,MATCH(P$1,'Fielding Data'!$A$1:$H$1,0),0),"Other")</f>
        <v>P</v>
      </c>
      <c r="Q4039" s="13">
        <f>IFERROR(VLOOKUP($A4039,'Fielding Data'!$A:$H,MATCH(Q$1,'Fielding Data'!$A$1:$H$1,0),0),"Other")</f>
        <v>13</v>
      </c>
      <c r="R4039" s="13">
        <f>IFERROR(VLOOKUP($A4039,'Fielding Data'!$A:$H,MATCH(R$1,'Fielding Data'!$A$1:$H$1,0),0),"Other")</f>
        <v>26</v>
      </c>
      <c r="S4039" s="13">
        <f>IFERROR(VLOOKUP($A4039,'Fielding Data'!$A:$H,MATCH(S$1,'Fielding Data'!$A$1:$H$1,0),0),"Other")</f>
        <v>1</v>
      </c>
      <c r="T4039" s="13">
        <f>IFERROR(VLOOKUP($A4039,'Fielding Data'!$A:$H,MATCH(T$1,'Fielding Data'!$A$1:$H$1,0),0),"Other")</f>
        <v>2</v>
      </c>
      <c r="U4039" s="13">
        <f>SUMIFS('Fielding Data'!E:E,'Fielding Data'!$A:$A,'Hitting Data'!$A4039)</f>
        <v>13</v>
      </c>
      <c r="V4039" s="13">
        <f>SUMIFS('Fielding Data'!F:F,'Fielding Data'!$A:$A,'Hitting Data'!$A4039)</f>
        <v>26</v>
      </c>
      <c r="W4039" s="13">
        <f>SUMIFS('Fielding Data'!G:G,'Fielding Data'!$A:$A,'Hitting Data'!$A4039)</f>
        <v>1</v>
      </c>
      <c r="X4039" s="13">
        <f>SUMIFS('Fielding Data'!H:H,'Fielding Data'!$A:$A,'Hitting Data'!$A4039)</f>
        <v>2</v>
      </c>
    </row>
    <row r="4040" spans="1:24" x14ac:dyDescent="0.3">
      <c r="A4040" s="13" t="str">
        <f t="shared" si="63"/>
        <v>izturce012013</v>
      </c>
      <c r="B4040" s="16" t="s">
        <v>251</v>
      </c>
      <c r="C4040" s="16">
        <v>2013</v>
      </c>
      <c r="D4040" s="16">
        <v>63</v>
      </c>
      <c r="E4040" s="16">
        <v>129</v>
      </c>
      <c r="F4040" s="16">
        <v>6</v>
      </c>
      <c r="G4040" s="16">
        <v>27</v>
      </c>
      <c r="H4040" s="16">
        <v>8</v>
      </c>
      <c r="I4040" s="16">
        <v>0</v>
      </c>
      <c r="J4040" s="16">
        <v>0</v>
      </c>
      <c r="K4040" s="16">
        <v>11</v>
      </c>
      <c r="L4040" s="16">
        <v>0</v>
      </c>
      <c r="M4040" s="16">
        <v>0</v>
      </c>
      <c r="N4040" s="16">
        <v>9</v>
      </c>
      <c r="O4040" s="16">
        <v>13</v>
      </c>
      <c r="P4040" s="13" t="str">
        <f>IFERROR(VLOOKUP($A4040,'Fielding Data'!$A:$H,MATCH(P$1,'Fielding Data'!$A$1:$H$1,0),0),"Other")</f>
        <v>2B</v>
      </c>
      <c r="Q4040" s="13">
        <f>IFERROR(VLOOKUP($A4040,'Fielding Data'!$A:$H,MATCH(Q$1,'Fielding Data'!$A$1:$H$1,0),0),"Other")</f>
        <v>23</v>
      </c>
      <c r="R4040" s="13">
        <f>IFERROR(VLOOKUP($A4040,'Fielding Data'!$A:$H,MATCH(R$1,'Fielding Data'!$A$1:$H$1,0),0),"Other")</f>
        <v>37</v>
      </c>
      <c r="S4040" s="13">
        <f>IFERROR(VLOOKUP($A4040,'Fielding Data'!$A:$H,MATCH(S$1,'Fielding Data'!$A$1:$H$1,0),0),"Other")</f>
        <v>0</v>
      </c>
      <c r="T4040" s="13">
        <f>IFERROR(VLOOKUP($A4040,'Fielding Data'!$A:$H,MATCH(T$1,'Fielding Data'!$A$1:$H$1,0),0),"Other")</f>
        <v>9</v>
      </c>
      <c r="U4040" s="13">
        <f>SUMIFS('Fielding Data'!E:E,'Fielding Data'!$A:$A,'Hitting Data'!$A4040)</f>
        <v>46</v>
      </c>
      <c r="V4040" s="13">
        <f>SUMIFS('Fielding Data'!F:F,'Fielding Data'!$A:$A,'Hitting Data'!$A4040)</f>
        <v>83</v>
      </c>
      <c r="W4040" s="13">
        <f>SUMIFS('Fielding Data'!G:G,'Fielding Data'!$A:$A,'Hitting Data'!$A4040)</f>
        <v>2</v>
      </c>
      <c r="X4040" s="13">
        <f>SUMIFS('Fielding Data'!H:H,'Fielding Data'!$A:$A,'Hitting Data'!$A4040)</f>
        <v>19</v>
      </c>
    </row>
    <row r="4041" spans="1:24" x14ac:dyDescent="0.3">
      <c r="A4041" s="13" t="str">
        <f t="shared" si="63"/>
        <v>izturma012013</v>
      </c>
      <c r="B4041" s="16" t="s">
        <v>462</v>
      </c>
      <c r="C4041" s="16">
        <v>2013</v>
      </c>
      <c r="D4041" s="16">
        <v>107</v>
      </c>
      <c r="E4041" s="16">
        <v>365</v>
      </c>
      <c r="F4041" s="16">
        <v>33</v>
      </c>
      <c r="G4041" s="16">
        <v>86</v>
      </c>
      <c r="H4041" s="16">
        <v>12</v>
      </c>
      <c r="I4041" s="16">
        <v>0</v>
      </c>
      <c r="J4041" s="16">
        <v>5</v>
      </c>
      <c r="K4041" s="16">
        <v>32</v>
      </c>
      <c r="L4041" s="16">
        <v>1</v>
      </c>
      <c r="M4041" s="16">
        <v>5</v>
      </c>
      <c r="N4041" s="16">
        <v>27</v>
      </c>
      <c r="O4041" s="16">
        <v>38</v>
      </c>
      <c r="P4041" s="13" t="str">
        <f>IFERROR(VLOOKUP($A4041,'Fielding Data'!$A:$H,MATCH(P$1,'Fielding Data'!$A$1:$H$1,0),0),"Other")</f>
        <v>2B</v>
      </c>
      <c r="Q4041" s="13">
        <f>IFERROR(VLOOKUP($A4041,'Fielding Data'!$A:$H,MATCH(Q$1,'Fielding Data'!$A$1:$H$1,0),0),"Other")</f>
        <v>73</v>
      </c>
      <c r="R4041" s="13">
        <f>IFERROR(VLOOKUP($A4041,'Fielding Data'!$A:$H,MATCH(R$1,'Fielding Data'!$A$1:$H$1,0),0),"Other")</f>
        <v>123</v>
      </c>
      <c r="S4041" s="13">
        <f>IFERROR(VLOOKUP($A4041,'Fielding Data'!$A:$H,MATCH(S$1,'Fielding Data'!$A$1:$H$1,0),0),"Other")</f>
        <v>5</v>
      </c>
      <c r="T4041" s="13">
        <f>IFERROR(VLOOKUP($A4041,'Fielding Data'!$A:$H,MATCH(T$1,'Fielding Data'!$A$1:$H$1,0),0),"Other")</f>
        <v>28</v>
      </c>
      <c r="U4041" s="13">
        <f>SUMIFS('Fielding Data'!E:E,'Fielding Data'!$A:$A,'Hitting Data'!$A4041)</f>
        <v>113</v>
      </c>
      <c r="V4041" s="13">
        <f>SUMIFS('Fielding Data'!F:F,'Fielding Data'!$A:$A,'Hitting Data'!$A4041)</f>
        <v>216</v>
      </c>
      <c r="W4041" s="13">
        <f>SUMIFS('Fielding Data'!G:G,'Fielding Data'!$A:$A,'Hitting Data'!$A4041)</f>
        <v>10</v>
      </c>
      <c r="X4041" s="13">
        <f>SUMIFS('Fielding Data'!H:H,'Fielding Data'!$A:$A,'Hitting Data'!$A4041)</f>
        <v>39</v>
      </c>
    </row>
    <row r="4042" spans="1:24" x14ac:dyDescent="0.3">
      <c r="A4042" s="13" t="str">
        <f t="shared" si="63"/>
        <v>jacksau012013</v>
      </c>
      <c r="B4042" s="16" t="s">
        <v>1304</v>
      </c>
      <c r="C4042" s="16">
        <v>2013</v>
      </c>
      <c r="D4042" s="16">
        <v>129</v>
      </c>
      <c r="E4042" s="16">
        <v>552</v>
      </c>
      <c r="F4042" s="16">
        <v>99</v>
      </c>
      <c r="G4042" s="16">
        <v>150</v>
      </c>
      <c r="H4042" s="16">
        <v>30</v>
      </c>
      <c r="I4042" s="16">
        <v>7</v>
      </c>
      <c r="J4042" s="16">
        <v>12</v>
      </c>
      <c r="K4042" s="16">
        <v>49</v>
      </c>
      <c r="L4042" s="16">
        <v>8</v>
      </c>
      <c r="M4042" s="16">
        <v>4</v>
      </c>
      <c r="N4042" s="16">
        <v>52</v>
      </c>
      <c r="O4042" s="16">
        <v>129</v>
      </c>
      <c r="P4042" s="13" t="str">
        <f>IFERROR(VLOOKUP($A4042,'Fielding Data'!$A:$H,MATCH(P$1,'Fielding Data'!$A$1:$H$1,0),0),"Other")</f>
        <v>CF</v>
      </c>
      <c r="Q4042" s="13">
        <f>IFERROR(VLOOKUP($A4042,'Fielding Data'!$A:$H,MATCH(Q$1,'Fielding Data'!$A$1:$H$1,0),0),"Other")</f>
        <v>0</v>
      </c>
      <c r="R4042" s="13">
        <f>IFERROR(VLOOKUP($A4042,'Fielding Data'!$A:$H,MATCH(R$1,'Fielding Data'!$A$1:$H$1,0),0),"Other")</f>
        <v>0</v>
      </c>
      <c r="S4042" s="13">
        <f>IFERROR(VLOOKUP($A4042,'Fielding Data'!$A:$H,MATCH(S$1,'Fielding Data'!$A$1:$H$1,0),0),"Other")</f>
        <v>0</v>
      </c>
      <c r="T4042" s="13">
        <f>IFERROR(VLOOKUP($A4042,'Fielding Data'!$A:$H,MATCH(T$1,'Fielding Data'!$A$1:$H$1,0),0),"Other")</f>
        <v>0</v>
      </c>
      <c r="U4042" s="13">
        <f>SUMIFS('Fielding Data'!E:E,'Fielding Data'!$A:$A,'Hitting Data'!$A4042)</f>
        <v>300</v>
      </c>
      <c r="V4042" s="13">
        <f>SUMIFS('Fielding Data'!F:F,'Fielding Data'!$A:$A,'Hitting Data'!$A4042)</f>
        <v>5</v>
      </c>
      <c r="W4042" s="13">
        <f>SUMIFS('Fielding Data'!G:G,'Fielding Data'!$A:$A,'Hitting Data'!$A4042)</f>
        <v>2</v>
      </c>
      <c r="X4042" s="13">
        <f>SUMIFS('Fielding Data'!H:H,'Fielding Data'!$A:$A,'Hitting Data'!$A4042)</f>
        <v>1</v>
      </c>
    </row>
    <row r="4043" spans="1:24" x14ac:dyDescent="0.3">
      <c r="A4043" s="13" t="str">
        <f t="shared" si="63"/>
        <v>jacksed012013</v>
      </c>
      <c r="B4043" s="16" t="s">
        <v>383</v>
      </c>
      <c r="C4043" s="16">
        <v>2013</v>
      </c>
      <c r="D4043" s="16">
        <v>31</v>
      </c>
      <c r="E4043" s="16">
        <v>52</v>
      </c>
      <c r="F4043" s="16">
        <v>4</v>
      </c>
      <c r="G4043" s="16">
        <v>4</v>
      </c>
      <c r="H4043" s="16">
        <v>1</v>
      </c>
      <c r="I4043" s="16">
        <v>0</v>
      </c>
      <c r="J4043" s="16">
        <v>1</v>
      </c>
      <c r="K4043" s="16">
        <v>4</v>
      </c>
      <c r="L4043" s="16">
        <v>0</v>
      </c>
      <c r="M4043" s="16">
        <v>0</v>
      </c>
      <c r="N4043" s="16">
        <v>2</v>
      </c>
      <c r="O4043" s="16">
        <v>17</v>
      </c>
      <c r="P4043" s="13" t="str">
        <f>IFERROR(VLOOKUP($A4043,'Fielding Data'!$A:$H,MATCH(P$1,'Fielding Data'!$A$1:$H$1,0),0),"Other")</f>
        <v>P</v>
      </c>
      <c r="Q4043" s="13">
        <f>IFERROR(VLOOKUP($A4043,'Fielding Data'!$A:$H,MATCH(Q$1,'Fielding Data'!$A$1:$H$1,0),0),"Other")</f>
        <v>16</v>
      </c>
      <c r="R4043" s="13">
        <f>IFERROR(VLOOKUP($A4043,'Fielding Data'!$A:$H,MATCH(R$1,'Fielding Data'!$A$1:$H$1,0),0),"Other")</f>
        <v>24</v>
      </c>
      <c r="S4043" s="13">
        <f>IFERROR(VLOOKUP($A4043,'Fielding Data'!$A:$H,MATCH(S$1,'Fielding Data'!$A$1:$H$1,0),0),"Other")</f>
        <v>4</v>
      </c>
      <c r="T4043" s="13">
        <f>IFERROR(VLOOKUP($A4043,'Fielding Data'!$A:$H,MATCH(T$1,'Fielding Data'!$A$1:$H$1,0),0),"Other")</f>
        <v>1</v>
      </c>
      <c r="U4043" s="13">
        <f>SUMIFS('Fielding Data'!E:E,'Fielding Data'!$A:$A,'Hitting Data'!$A4043)</f>
        <v>16</v>
      </c>
      <c r="V4043" s="13">
        <f>SUMIFS('Fielding Data'!F:F,'Fielding Data'!$A:$A,'Hitting Data'!$A4043)</f>
        <v>24</v>
      </c>
      <c r="W4043" s="13">
        <f>SUMIFS('Fielding Data'!G:G,'Fielding Data'!$A:$A,'Hitting Data'!$A4043)</f>
        <v>4</v>
      </c>
      <c r="X4043" s="13">
        <f>SUMIFS('Fielding Data'!H:H,'Fielding Data'!$A:$A,'Hitting Data'!$A4043)</f>
        <v>1</v>
      </c>
    </row>
    <row r="4044" spans="1:24" x14ac:dyDescent="0.3">
      <c r="A4044" s="13" t="str">
        <f t="shared" si="63"/>
        <v>jacksry022013</v>
      </c>
      <c r="B4044" s="16" t="s">
        <v>1751</v>
      </c>
      <c r="C4044" s="16">
        <v>2013</v>
      </c>
      <c r="D4044" s="16">
        <v>7</v>
      </c>
      <c r="E4044" s="16">
        <v>7</v>
      </c>
      <c r="F4044" s="16">
        <v>0</v>
      </c>
      <c r="G4044" s="16">
        <v>0</v>
      </c>
      <c r="H4044" s="16">
        <v>0</v>
      </c>
      <c r="I4044" s="16">
        <v>0</v>
      </c>
      <c r="J4044" s="16">
        <v>0</v>
      </c>
      <c r="K4044" s="16">
        <v>0</v>
      </c>
      <c r="L4044" s="16">
        <v>0</v>
      </c>
      <c r="M4044" s="16">
        <v>0</v>
      </c>
      <c r="N4044" s="16">
        <v>0</v>
      </c>
      <c r="O4044" s="16">
        <v>2</v>
      </c>
      <c r="P4044" s="13" t="str">
        <f>IFERROR(VLOOKUP($A4044,'Fielding Data'!$A:$H,MATCH(P$1,'Fielding Data'!$A$1:$H$1,0),0),"Other")</f>
        <v>2B</v>
      </c>
      <c r="Q4044" s="13">
        <f>IFERROR(VLOOKUP($A4044,'Fielding Data'!$A:$H,MATCH(Q$1,'Fielding Data'!$A$1:$H$1,0),0),"Other")</f>
        <v>1</v>
      </c>
      <c r="R4044" s="13">
        <f>IFERROR(VLOOKUP($A4044,'Fielding Data'!$A:$H,MATCH(R$1,'Fielding Data'!$A$1:$H$1,0),0),"Other")</f>
        <v>2</v>
      </c>
      <c r="S4044" s="13">
        <f>IFERROR(VLOOKUP($A4044,'Fielding Data'!$A:$H,MATCH(S$1,'Fielding Data'!$A$1:$H$1,0),0),"Other")</f>
        <v>0</v>
      </c>
      <c r="T4044" s="13">
        <f>IFERROR(VLOOKUP($A4044,'Fielding Data'!$A:$H,MATCH(T$1,'Fielding Data'!$A$1:$H$1,0),0),"Other")</f>
        <v>0</v>
      </c>
      <c r="U4044" s="13">
        <f>SUMIFS('Fielding Data'!E:E,'Fielding Data'!$A:$A,'Hitting Data'!$A4044)</f>
        <v>1</v>
      </c>
      <c r="V4044" s="13">
        <f>SUMIFS('Fielding Data'!F:F,'Fielding Data'!$A:$A,'Hitting Data'!$A4044)</f>
        <v>3</v>
      </c>
      <c r="W4044" s="13">
        <f>SUMIFS('Fielding Data'!G:G,'Fielding Data'!$A:$A,'Hitting Data'!$A4044)</f>
        <v>0</v>
      </c>
      <c r="X4044" s="13">
        <f>SUMIFS('Fielding Data'!H:H,'Fielding Data'!$A:$A,'Hitting Data'!$A4044)</f>
        <v>0</v>
      </c>
    </row>
    <row r="4045" spans="1:24" x14ac:dyDescent="0.3">
      <c r="A4045" s="13" t="str">
        <f t="shared" si="63"/>
        <v>janispa012013</v>
      </c>
      <c r="B4045" s="16" t="s">
        <v>941</v>
      </c>
      <c r="C4045" s="16">
        <v>2013</v>
      </c>
      <c r="D4045" s="16">
        <v>52</v>
      </c>
      <c r="E4045" s="16">
        <v>41</v>
      </c>
      <c r="F4045" s="16">
        <v>7</v>
      </c>
      <c r="G4045" s="16">
        <v>7</v>
      </c>
      <c r="H4045" s="16">
        <v>2</v>
      </c>
      <c r="I4045" s="16">
        <v>0</v>
      </c>
      <c r="J4045" s="16">
        <v>0</v>
      </c>
      <c r="K4045" s="16">
        <v>2</v>
      </c>
      <c r="L4045" s="16">
        <v>0</v>
      </c>
      <c r="M4045" s="16">
        <v>0</v>
      </c>
      <c r="N4045" s="16">
        <v>3</v>
      </c>
      <c r="O4045" s="16">
        <v>11</v>
      </c>
      <c r="P4045" s="13" t="str">
        <f>IFERROR(VLOOKUP($A4045,'Fielding Data'!$A:$H,MATCH(P$1,'Fielding Data'!$A$1:$H$1,0),0),"Other")</f>
        <v>2B</v>
      </c>
      <c r="Q4045" s="13">
        <f>IFERROR(VLOOKUP($A4045,'Fielding Data'!$A:$H,MATCH(Q$1,'Fielding Data'!$A$1:$H$1,0),0),"Other")</f>
        <v>11</v>
      </c>
      <c r="R4045" s="13">
        <f>IFERROR(VLOOKUP($A4045,'Fielding Data'!$A:$H,MATCH(R$1,'Fielding Data'!$A$1:$H$1,0),0),"Other")</f>
        <v>11</v>
      </c>
      <c r="S4045" s="13">
        <f>IFERROR(VLOOKUP($A4045,'Fielding Data'!$A:$H,MATCH(S$1,'Fielding Data'!$A$1:$H$1,0),0),"Other")</f>
        <v>0</v>
      </c>
      <c r="T4045" s="13">
        <f>IFERROR(VLOOKUP($A4045,'Fielding Data'!$A:$H,MATCH(T$1,'Fielding Data'!$A$1:$H$1,0),0),"Other")</f>
        <v>2</v>
      </c>
      <c r="U4045" s="13">
        <f>SUMIFS('Fielding Data'!E:E,'Fielding Data'!$A:$A,'Hitting Data'!$A4045)</f>
        <v>16</v>
      </c>
      <c r="V4045" s="13">
        <f>SUMIFS('Fielding Data'!F:F,'Fielding Data'!$A:$A,'Hitting Data'!$A4045)</f>
        <v>36</v>
      </c>
      <c r="W4045" s="13">
        <f>SUMIFS('Fielding Data'!G:G,'Fielding Data'!$A:$A,'Hitting Data'!$A4045)</f>
        <v>0</v>
      </c>
      <c r="X4045" s="13">
        <f>SUMIFS('Fielding Data'!H:H,'Fielding Data'!$A:$A,'Hitting Data'!$A4045)</f>
        <v>5</v>
      </c>
    </row>
    <row r="4046" spans="1:24" x14ac:dyDescent="0.3">
      <c r="A4046" s="13" t="str">
        <f t="shared" si="63"/>
        <v>janseke012013</v>
      </c>
      <c r="B4046" s="16" t="s">
        <v>1306</v>
      </c>
      <c r="C4046" s="16">
        <v>2013</v>
      </c>
      <c r="D4046" s="16">
        <v>75</v>
      </c>
      <c r="E4046" s="16">
        <v>1</v>
      </c>
      <c r="F4046" s="16">
        <v>0</v>
      </c>
      <c r="G4046" s="16">
        <v>0</v>
      </c>
      <c r="H4046" s="16">
        <v>0</v>
      </c>
      <c r="I4046" s="16">
        <v>0</v>
      </c>
      <c r="J4046" s="16">
        <v>0</v>
      </c>
      <c r="K4046" s="16">
        <v>0</v>
      </c>
      <c r="L4046" s="16">
        <v>0</v>
      </c>
      <c r="M4046" s="16">
        <v>0</v>
      </c>
      <c r="N4046" s="16">
        <v>0</v>
      </c>
      <c r="O4046" s="16">
        <v>0</v>
      </c>
      <c r="P4046" s="13" t="str">
        <f>IFERROR(VLOOKUP($A4046,'Fielding Data'!$A:$H,MATCH(P$1,'Fielding Data'!$A$1:$H$1,0),0),"Other")</f>
        <v>P</v>
      </c>
      <c r="Q4046" s="13">
        <f>IFERROR(VLOOKUP($A4046,'Fielding Data'!$A:$H,MATCH(Q$1,'Fielding Data'!$A$1:$H$1,0),0),"Other")</f>
        <v>3</v>
      </c>
      <c r="R4046" s="13">
        <f>IFERROR(VLOOKUP($A4046,'Fielding Data'!$A:$H,MATCH(R$1,'Fielding Data'!$A$1:$H$1,0),0),"Other")</f>
        <v>1</v>
      </c>
      <c r="S4046" s="13">
        <f>IFERROR(VLOOKUP($A4046,'Fielding Data'!$A:$H,MATCH(S$1,'Fielding Data'!$A$1:$H$1,0),0),"Other")</f>
        <v>0</v>
      </c>
      <c r="T4046" s="13">
        <f>IFERROR(VLOOKUP($A4046,'Fielding Data'!$A:$H,MATCH(T$1,'Fielding Data'!$A$1:$H$1,0),0),"Other")</f>
        <v>0</v>
      </c>
      <c r="U4046" s="13">
        <f>SUMIFS('Fielding Data'!E:E,'Fielding Data'!$A:$A,'Hitting Data'!$A4046)</f>
        <v>3</v>
      </c>
      <c r="V4046" s="13">
        <f>SUMIFS('Fielding Data'!F:F,'Fielding Data'!$A:$A,'Hitting Data'!$A4046)</f>
        <v>1</v>
      </c>
      <c r="W4046" s="13">
        <f>SUMIFS('Fielding Data'!G:G,'Fielding Data'!$A:$A,'Hitting Data'!$A4046)</f>
        <v>0</v>
      </c>
      <c r="X4046" s="13">
        <f>SUMIFS('Fielding Data'!H:H,'Fielding Data'!$A:$A,'Hitting Data'!$A4046)</f>
        <v>0</v>
      </c>
    </row>
    <row r="4047" spans="1:24" x14ac:dyDescent="0.3">
      <c r="A4047" s="13" t="str">
        <f t="shared" si="63"/>
        <v>janssca012013</v>
      </c>
      <c r="B4047" s="16" t="s">
        <v>662</v>
      </c>
      <c r="C4047" s="16">
        <v>2013</v>
      </c>
      <c r="D4047" s="16">
        <v>56</v>
      </c>
      <c r="E4047" s="16">
        <v>0</v>
      </c>
      <c r="F4047" s="16">
        <v>0</v>
      </c>
      <c r="G4047" s="16">
        <v>0</v>
      </c>
      <c r="H4047" s="16">
        <v>0</v>
      </c>
      <c r="I4047" s="16">
        <v>0</v>
      </c>
      <c r="J4047" s="16">
        <v>0</v>
      </c>
      <c r="K4047" s="16">
        <v>0</v>
      </c>
      <c r="L4047" s="16">
        <v>0</v>
      </c>
      <c r="M4047" s="16">
        <v>0</v>
      </c>
      <c r="N4047" s="16">
        <v>0</v>
      </c>
      <c r="O4047" s="16">
        <v>0</v>
      </c>
      <c r="P4047" s="13" t="str">
        <f>IFERROR(VLOOKUP($A4047,'Fielding Data'!$A:$H,MATCH(P$1,'Fielding Data'!$A$1:$H$1,0),0),"Other")</f>
        <v>P</v>
      </c>
      <c r="Q4047" s="13">
        <f>IFERROR(VLOOKUP($A4047,'Fielding Data'!$A:$H,MATCH(Q$1,'Fielding Data'!$A$1:$H$1,0),0),"Other")</f>
        <v>4</v>
      </c>
      <c r="R4047" s="13">
        <f>IFERROR(VLOOKUP($A4047,'Fielding Data'!$A:$H,MATCH(R$1,'Fielding Data'!$A$1:$H$1,0),0),"Other")</f>
        <v>8</v>
      </c>
      <c r="S4047" s="13">
        <f>IFERROR(VLOOKUP($A4047,'Fielding Data'!$A:$H,MATCH(S$1,'Fielding Data'!$A$1:$H$1,0),0),"Other")</f>
        <v>0</v>
      </c>
      <c r="T4047" s="13">
        <f>IFERROR(VLOOKUP($A4047,'Fielding Data'!$A:$H,MATCH(T$1,'Fielding Data'!$A$1:$H$1,0),0),"Other")</f>
        <v>0</v>
      </c>
      <c r="U4047" s="13">
        <f>SUMIFS('Fielding Data'!E:E,'Fielding Data'!$A:$A,'Hitting Data'!$A4047)</f>
        <v>4</v>
      </c>
      <c r="V4047" s="13">
        <f>SUMIFS('Fielding Data'!F:F,'Fielding Data'!$A:$A,'Hitting Data'!$A4047)</f>
        <v>8</v>
      </c>
      <c r="W4047" s="13">
        <f>SUMIFS('Fielding Data'!G:G,'Fielding Data'!$A:$A,'Hitting Data'!$A4047)</f>
        <v>0</v>
      </c>
      <c r="X4047" s="13">
        <f>SUMIFS('Fielding Data'!H:H,'Fielding Data'!$A:$A,'Hitting Data'!$A4047)</f>
        <v>0</v>
      </c>
    </row>
    <row r="4048" spans="1:24" x14ac:dyDescent="0.3">
      <c r="A4048" s="13" t="str">
        <f t="shared" si="63"/>
        <v>jasojo012013</v>
      </c>
      <c r="B4048" s="16" t="s">
        <v>942</v>
      </c>
      <c r="C4048" s="16">
        <v>2013</v>
      </c>
      <c r="D4048" s="16">
        <v>70</v>
      </c>
      <c r="E4048" s="16">
        <v>207</v>
      </c>
      <c r="F4048" s="16">
        <v>31</v>
      </c>
      <c r="G4048" s="16">
        <v>56</v>
      </c>
      <c r="H4048" s="16">
        <v>12</v>
      </c>
      <c r="I4048" s="16">
        <v>0</v>
      </c>
      <c r="J4048" s="16">
        <v>3</v>
      </c>
      <c r="K4048" s="16">
        <v>21</v>
      </c>
      <c r="L4048" s="16">
        <v>2</v>
      </c>
      <c r="M4048" s="16">
        <v>1</v>
      </c>
      <c r="N4048" s="16">
        <v>38</v>
      </c>
      <c r="O4048" s="16">
        <v>45</v>
      </c>
      <c r="P4048" s="13" t="str">
        <f>IFERROR(VLOOKUP($A4048,'Fielding Data'!$A:$H,MATCH(P$1,'Fielding Data'!$A$1:$H$1,0),0),"Other")</f>
        <v>1B</v>
      </c>
      <c r="Q4048" s="13">
        <f>IFERROR(VLOOKUP($A4048,'Fielding Data'!$A:$H,MATCH(Q$1,'Fielding Data'!$A$1:$H$1,0),0),"Other")</f>
        <v>1</v>
      </c>
      <c r="R4048" s="13">
        <f>IFERROR(VLOOKUP($A4048,'Fielding Data'!$A:$H,MATCH(R$1,'Fielding Data'!$A$1:$H$1,0),0),"Other")</f>
        <v>0</v>
      </c>
      <c r="S4048" s="13">
        <f>IFERROR(VLOOKUP($A4048,'Fielding Data'!$A:$H,MATCH(S$1,'Fielding Data'!$A$1:$H$1,0),0),"Other")</f>
        <v>0</v>
      </c>
      <c r="T4048" s="13">
        <f>IFERROR(VLOOKUP($A4048,'Fielding Data'!$A:$H,MATCH(T$1,'Fielding Data'!$A$1:$H$1,0),0),"Other")</f>
        <v>0</v>
      </c>
      <c r="U4048" s="13">
        <f>SUMIFS('Fielding Data'!E:E,'Fielding Data'!$A:$A,'Hitting Data'!$A4048)</f>
        <v>270</v>
      </c>
      <c r="V4048" s="13">
        <f>SUMIFS('Fielding Data'!F:F,'Fielding Data'!$A:$A,'Hitting Data'!$A4048)</f>
        <v>12</v>
      </c>
      <c r="W4048" s="13">
        <f>SUMIFS('Fielding Data'!G:G,'Fielding Data'!$A:$A,'Hitting Data'!$A4048)</f>
        <v>3</v>
      </c>
      <c r="X4048" s="13">
        <f>SUMIFS('Fielding Data'!H:H,'Fielding Data'!$A:$A,'Hitting Data'!$A4048)</f>
        <v>1</v>
      </c>
    </row>
    <row r="4049" spans="1:24" x14ac:dyDescent="0.3">
      <c r="A4049" s="13" t="str">
        <f t="shared" si="63"/>
        <v>jayjo022013</v>
      </c>
      <c r="B4049" s="16" t="s">
        <v>1307</v>
      </c>
      <c r="C4049" s="16">
        <v>2013</v>
      </c>
      <c r="D4049" s="16">
        <v>157</v>
      </c>
      <c r="E4049" s="16">
        <v>548</v>
      </c>
      <c r="F4049" s="16">
        <v>75</v>
      </c>
      <c r="G4049" s="16">
        <v>151</v>
      </c>
      <c r="H4049" s="16">
        <v>27</v>
      </c>
      <c r="I4049" s="16">
        <v>2</v>
      </c>
      <c r="J4049" s="16">
        <v>7</v>
      </c>
      <c r="K4049" s="16">
        <v>67</v>
      </c>
      <c r="L4049" s="16">
        <v>10</v>
      </c>
      <c r="M4049" s="16">
        <v>5</v>
      </c>
      <c r="N4049" s="16">
        <v>52</v>
      </c>
      <c r="O4049" s="16">
        <v>103</v>
      </c>
      <c r="P4049" s="13" t="str">
        <f>IFERROR(VLOOKUP($A4049,'Fielding Data'!$A:$H,MATCH(P$1,'Fielding Data'!$A$1:$H$1,0),0),"Other")</f>
        <v>CF</v>
      </c>
      <c r="Q4049" s="13">
        <f>IFERROR(VLOOKUP($A4049,'Fielding Data'!$A:$H,MATCH(Q$1,'Fielding Data'!$A$1:$H$1,0),0),"Other")</f>
        <v>0</v>
      </c>
      <c r="R4049" s="13">
        <f>IFERROR(VLOOKUP($A4049,'Fielding Data'!$A:$H,MATCH(R$1,'Fielding Data'!$A$1:$H$1,0),0),"Other")</f>
        <v>0</v>
      </c>
      <c r="S4049" s="13">
        <f>IFERROR(VLOOKUP($A4049,'Fielding Data'!$A:$H,MATCH(S$1,'Fielding Data'!$A$1:$H$1,0),0),"Other")</f>
        <v>0</v>
      </c>
      <c r="T4049" s="13">
        <f>IFERROR(VLOOKUP($A4049,'Fielding Data'!$A:$H,MATCH(T$1,'Fielding Data'!$A$1:$H$1,0),0),"Other")</f>
        <v>0</v>
      </c>
      <c r="U4049" s="13">
        <f>SUMIFS('Fielding Data'!E:E,'Fielding Data'!$A:$A,'Hitting Data'!$A4049)</f>
        <v>335</v>
      </c>
      <c r="V4049" s="13">
        <f>SUMIFS('Fielding Data'!F:F,'Fielding Data'!$A:$A,'Hitting Data'!$A4049)</f>
        <v>4</v>
      </c>
      <c r="W4049" s="13">
        <f>SUMIFS('Fielding Data'!G:G,'Fielding Data'!$A:$A,'Hitting Data'!$A4049)</f>
        <v>1</v>
      </c>
      <c r="X4049" s="13">
        <f>SUMIFS('Fielding Data'!H:H,'Fielding Data'!$A:$A,'Hitting Data'!$A4049)</f>
        <v>3</v>
      </c>
    </row>
    <row r="4050" spans="1:24" x14ac:dyDescent="0.3">
      <c r="A4050" s="13" t="str">
        <f t="shared" si="63"/>
        <v>jeffrje012013</v>
      </c>
      <c r="B4050" s="16" t="s">
        <v>1308</v>
      </c>
      <c r="C4050" s="16">
        <v>2013</v>
      </c>
      <c r="D4050" s="16">
        <v>10</v>
      </c>
      <c r="E4050" s="16">
        <v>0</v>
      </c>
      <c r="F4050" s="16">
        <v>0</v>
      </c>
      <c r="G4050" s="16">
        <v>0</v>
      </c>
      <c r="H4050" s="16">
        <v>0</v>
      </c>
      <c r="I4050" s="16">
        <v>0</v>
      </c>
      <c r="J4050" s="16">
        <v>0</v>
      </c>
      <c r="K4050" s="16">
        <v>0</v>
      </c>
      <c r="L4050" s="16">
        <v>0</v>
      </c>
      <c r="M4050" s="16">
        <v>0</v>
      </c>
      <c r="N4050" s="16">
        <v>0</v>
      </c>
      <c r="O4050" s="16">
        <v>0</v>
      </c>
      <c r="P4050" s="13" t="str">
        <f>IFERROR(VLOOKUP($A4050,'Fielding Data'!$A:$H,MATCH(P$1,'Fielding Data'!$A$1:$H$1,0),0),"Other")</f>
        <v>P</v>
      </c>
      <c r="Q4050" s="13">
        <f>IFERROR(VLOOKUP($A4050,'Fielding Data'!$A:$H,MATCH(Q$1,'Fielding Data'!$A$1:$H$1,0),0),"Other")</f>
        <v>0</v>
      </c>
      <c r="R4050" s="13">
        <f>IFERROR(VLOOKUP($A4050,'Fielding Data'!$A:$H,MATCH(R$1,'Fielding Data'!$A$1:$H$1,0),0),"Other")</f>
        <v>2</v>
      </c>
      <c r="S4050" s="13">
        <f>IFERROR(VLOOKUP($A4050,'Fielding Data'!$A:$H,MATCH(S$1,'Fielding Data'!$A$1:$H$1,0),0),"Other")</f>
        <v>0</v>
      </c>
      <c r="T4050" s="13">
        <f>IFERROR(VLOOKUP($A4050,'Fielding Data'!$A:$H,MATCH(T$1,'Fielding Data'!$A$1:$H$1,0),0),"Other")</f>
        <v>0</v>
      </c>
      <c r="U4050" s="13">
        <f>SUMIFS('Fielding Data'!E:E,'Fielding Data'!$A:$A,'Hitting Data'!$A4050)</f>
        <v>0</v>
      </c>
      <c r="V4050" s="13">
        <f>SUMIFS('Fielding Data'!F:F,'Fielding Data'!$A:$A,'Hitting Data'!$A4050)</f>
        <v>2</v>
      </c>
      <c r="W4050" s="13">
        <f>SUMIFS('Fielding Data'!G:G,'Fielding Data'!$A:$A,'Hitting Data'!$A4050)</f>
        <v>0</v>
      </c>
      <c r="X4050" s="13">
        <f>SUMIFS('Fielding Data'!H:H,'Fielding Data'!$A:$A,'Hitting Data'!$A4050)</f>
        <v>0</v>
      </c>
    </row>
    <row r="4051" spans="1:24" x14ac:dyDescent="0.3">
      <c r="A4051" s="13" t="str">
        <f t="shared" si="63"/>
        <v>jenkich012013</v>
      </c>
      <c r="B4051" s="16" t="s">
        <v>1752</v>
      </c>
      <c r="C4051" s="16">
        <v>2013</v>
      </c>
      <c r="D4051" s="16">
        <v>10</v>
      </c>
      <c r="E4051" s="16">
        <v>2</v>
      </c>
      <c r="F4051" s="16">
        <v>0</v>
      </c>
      <c r="G4051" s="16">
        <v>0</v>
      </c>
      <c r="H4051" s="16">
        <v>0</v>
      </c>
      <c r="I4051" s="16">
        <v>0</v>
      </c>
      <c r="J4051" s="16">
        <v>0</v>
      </c>
      <c r="K4051" s="16">
        <v>0</v>
      </c>
      <c r="L4051" s="16">
        <v>0</v>
      </c>
      <c r="M4051" s="16">
        <v>0</v>
      </c>
      <c r="N4051" s="16">
        <v>0</v>
      </c>
      <c r="O4051" s="16">
        <v>2</v>
      </c>
      <c r="P4051" s="13" t="str">
        <f>IFERROR(VLOOKUP($A4051,'Fielding Data'!$A:$H,MATCH(P$1,'Fielding Data'!$A$1:$H$1,0),0),"Other")</f>
        <v>P</v>
      </c>
      <c r="Q4051" s="13">
        <f>IFERROR(VLOOKUP($A4051,'Fielding Data'!$A:$H,MATCH(Q$1,'Fielding Data'!$A$1:$H$1,0),0),"Other")</f>
        <v>2</v>
      </c>
      <c r="R4051" s="13">
        <f>IFERROR(VLOOKUP($A4051,'Fielding Data'!$A:$H,MATCH(R$1,'Fielding Data'!$A$1:$H$1,0),0),"Other")</f>
        <v>8</v>
      </c>
      <c r="S4051" s="13">
        <f>IFERROR(VLOOKUP($A4051,'Fielding Data'!$A:$H,MATCH(S$1,'Fielding Data'!$A$1:$H$1,0),0),"Other")</f>
        <v>1</v>
      </c>
      <c r="T4051" s="13">
        <f>IFERROR(VLOOKUP($A4051,'Fielding Data'!$A:$H,MATCH(T$1,'Fielding Data'!$A$1:$H$1,0),0),"Other")</f>
        <v>2</v>
      </c>
      <c r="U4051" s="13">
        <f>SUMIFS('Fielding Data'!E:E,'Fielding Data'!$A:$A,'Hitting Data'!$A4051)</f>
        <v>2</v>
      </c>
      <c r="V4051" s="13">
        <f>SUMIFS('Fielding Data'!F:F,'Fielding Data'!$A:$A,'Hitting Data'!$A4051)</f>
        <v>8</v>
      </c>
      <c r="W4051" s="13">
        <f>SUMIFS('Fielding Data'!G:G,'Fielding Data'!$A:$A,'Hitting Data'!$A4051)</f>
        <v>1</v>
      </c>
      <c r="X4051" s="13">
        <f>SUMIFS('Fielding Data'!H:H,'Fielding Data'!$A:$A,'Hitting Data'!$A4051)</f>
        <v>2</v>
      </c>
    </row>
    <row r="4052" spans="1:24" x14ac:dyDescent="0.3">
      <c r="A4052" s="13" t="str">
        <f t="shared" si="63"/>
        <v>jennida012013</v>
      </c>
      <c r="B4052" s="16" t="s">
        <v>1753</v>
      </c>
      <c r="C4052" s="16">
        <v>2013</v>
      </c>
      <c r="D4052" s="16">
        <v>47</v>
      </c>
      <c r="E4052" s="16">
        <v>0</v>
      </c>
      <c r="F4052" s="16">
        <v>0</v>
      </c>
      <c r="G4052" s="16">
        <v>0</v>
      </c>
      <c r="H4052" s="16">
        <v>0</v>
      </c>
      <c r="I4052" s="16">
        <v>0</v>
      </c>
      <c r="J4052" s="16">
        <v>0</v>
      </c>
      <c r="K4052" s="16">
        <v>0</v>
      </c>
      <c r="L4052" s="16">
        <v>0</v>
      </c>
      <c r="M4052" s="16">
        <v>0</v>
      </c>
      <c r="N4052" s="16">
        <v>0</v>
      </c>
      <c r="O4052" s="16">
        <v>0</v>
      </c>
      <c r="P4052" s="13" t="str">
        <f>IFERROR(VLOOKUP($A4052,'Fielding Data'!$A:$H,MATCH(P$1,'Fielding Data'!$A$1:$H$1,0),0),"Other")</f>
        <v>P</v>
      </c>
      <c r="Q4052" s="13">
        <f>IFERROR(VLOOKUP($A4052,'Fielding Data'!$A:$H,MATCH(Q$1,'Fielding Data'!$A$1:$H$1,0),0),"Other")</f>
        <v>3</v>
      </c>
      <c r="R4052" s="13">
        <f>IFERROR(VLOOKUP($A4052,'Fielding Data'!$A:$H,MATCH(R$1,'Fielding Data'!$A$1:$H$1,0),0),"Other")</f>
        <v>6</v>
      </c>
      <c r="S4052" s="13">
        <f>IFERROR(VLOOKUP($A4052,'Fielding Data'!$A:$H,MATCH(S$1,'Fielding Data'!$A$1:$H$1,0),0),"Other")</f>
        <v>0</v>
      </c>
      <c r="T4052" s="13">
        <f>IFERROR(VLOOKUP($A4052,'Fielding Data'!$A:$H,MATCH(T$1,'Fielding Data'!$A$1:$H$1,0),0),"Other")</f>
        <v>0</v>
      </c>
      <c r="U4052" s="13">
        <f>SUMIFS('Fielding Data'!E:E,'Fielding Data'!$A:$A,'Hitting Data'!$A4052)</f>
        <v>3</v>
      </c>
      <c r="V4052" s="13">
        <f>SUMIFS('Fielding Data'!F:F,'Fielding Data'!$A:$A,'Hitting Data'!$A4052)</f>
        <v>6</v>
      </c>
      <c r="W4052" s="13">
        <f>SUMIFS('Fielding Data'!G:G,'Fielding Data'!$A:$A,'Hitting Data'!$A4052)</f>
        <v>0</v>
      </c>
      <c r="X4052" s="13">
        <f>SUMIFS('Fielding Data'!H:H,'Fielding Data'!$A:$A,'Hitting Data'!$A4052)</f>
        <v>0</v>
      </c>
    </row>
    <row r="4053" spans="1:24" x14ac:dyDescent="0.3">
      <c r="A4053" s="13" t="str">
        <f t="shared" si="63"/>
        <v>jennide012013</v>
      </c>
      <c r="B4053" s="16" t="s">
        <v>1309</v>
      </c>
      <c r="C4053" s="16">
        <v>2013</v>
      </c>
      <c r="D4053" s="16">
        <v>139</v>
      </c>
      <c r="E4053" s="16">
        <v>527</v>
      </c>
      <c r="F4053" s="16">
        <v>82</v>
      </c>
      <c r="G4053" s="16">
        <v>133</v>
      </c>
      <c r="H4053" s="16">
        <v>31</v>
      </c>
      <c r="I4053" s="16">
        <v>6</v>
      </c>
      <c r="J4053" s="16">
        <v>14</v>
      </c>
      <c r="K4053" s="16">
        <v>54</v>
      </c>
      <c r="L4053" s="16">
        <v>20</v>
      </c>
      <c r="M4053" s="16">
        <v>8</v>
      </c>
      <c r="N4053" s="16">
        <v>64</v>
      </c>
      <c r="O4053" s="16">
        <v>115</v>
      </c>
      <c r="P4053" s="13" t="str">
        <f>IFERROR(VLOOKUP($A4053,'Fielding Data'!$A:$H,MATCH(P$1,'Fielding Data'!$A$1:$H$1,0),0),"Other")</f>
        <v>CF</v>
      </c>
      <c r="Q4053" s="13">
        <f>IFERROR(VLOOKUP($A4053,'Fielding Data'!$A:$H,MATCH(Q$1,'Fielding Data'!$A$1:$H$1,0),0),"Other")</f>
        <v>0</v>
      </c>
      <c r="R4053" s="13">
        <f>IFERROR(VLOOKUP($A4053,'Fielding Data'!$A:$H,MATCH(R$1,'Fielding Data'!$A$1:$H$1,0),0),"Other")</f>
        <v>0</v>
      </c>
      <c r="S4053" s="13">
        <f>IFERROR(VLOOKUP($A4053,'Fielding Data'!$A:$H,MATCH(S$1,'Fielding Data'!$A$1:$H$1,0),0),"Other")</f>
        <v>0</v>
      </c>
      <c r="T4053" s="13">
        <f>IFERROR(VLOOKUP($A4053,'Fielding Data'!$A:$H,MATCH(T$1,'Fielding Data'!$A$1:$H$1,0),0),"Other")</f>
        <v>0</v>
      </c>
      <c r="U4053" s="13">
        <f>SUMIFS('Fielding Data'!E:E,'Fielding Data'!$A:$A,'Hitting Data'!$A4053)</f>
        <v>320</v>
      </c>
      <c r="V4053" s="13">
        <f>SUMIFS('Fielding Data'!F:F,'Fielding Data'!$A:$A,'Hitting Data'!$A4053)</f>
        <v>2</v>
      </c>
      <c r="W4053" s="13">
        <f>SUMIFS('Fielding Data'!G:G,'Fielding Data'!$A:$A,'Hitting Data'!$A4053)</f>
        <v>3</v>
      </c>
      <c r="X4053" s="13">
        <f>SUMIFS('Fielding Data'!H:H,'Fielding Data'!$A:$A,'Hitting Data'!$A4053)</f>
        <v>2</v>
      </c>
    </row>
    <row r="4054" spans="1:24" x14ac:dyDescent="0.3">
      <c r="A4054" s="13" t="str">
        <f t="shared" si="63"/>
        <v>jepseke012013</v>
      </c>
      <c r="B4054" s="16" t="s">
        <v>943</v>
      </c>
      <c r="C4054" s="16">
        <v>2013</v>
      </c>
      <c r="D4054" s="16">
        <v>45</v>
      </c>
      <c r="E4054" s="16">
        <v>0</v>
      </c>
      <c r="F4054" s="16">
        <v>0</v>
      </c>
      <c r="G4054" s="16">
        <v>0</v>
      </c>
      <c r="H4054" s="16">
        <v>0</v>
      </c>
      <c r="I4054" s="16">
        <v>0</v>
      </c>
      <c r="J4054" s="16">
        <v>0</v>
      </c>
      <c r="K4054" s="16">
        <v>0</v>
      </c>
      <c r="L4054" s="16">
        <v>0</v>
      </c>
      <c r="M4054" s="16">
        <v>0</v>
      </c>
      <c r="N4054" s="16">
        <v>0</v>
      </c>
      <c r="O4054" s="16">
        <v>0</v>
      </c>
      <c r="P4054" s="13" t="str">
        <f>IFERROR(VLOOKUP($A4054,'Fielding Data'!$A:$H,MATCH(P$1,'Fielding Data'!$A$1:$H$1,0),0),"Other")</f>
        <v>P</v>
      </c>
      <c r="Q4054" s="13">
        <f>IFERROR(VLOOKUP($A4054,'Fielding Data'!$A:$H,MATCH(Q$1,'Fielding Data'!$A$1:$H$1,0),0),"Other")</f>
        <v>0</v>
      </c>
      <c r="R4054" s="13">
        <f>IFERROR(VLOOKUP($A4054,'Fielding Data'!$A:$H,MATCH(R$1,'Fielding Data'!$A$1:$H$1,0),0),"Other")</f>
        <v>2</v>
      </c>
      <c r="S4054" s="13">
        <f>IFERROR(VLOOKUP($A4054,'Fielding Data'!$A:$H,MATCH(S$1,'Fielding Data'!$A$1:$H$1,0),0),"Other")</f>
        <v>0</v>
      </c>
      <c r="T4054" s="13">
        <f>IFERROR(VLOOKUP($A4054,'Fielding Data'!$A:$H,MATCH(T$1,'Fielding Data'!$A$1:$H$1,0),0),"Other")</f>
        <v>0</v>
      </c>
      <c r="U4054" s="13">
        <f>SUMIFS('Fielding Data'!E:E,'Fielding Data'!$A:$A,'Hitting Data'!$A4054)</f>
        <v>0</v>
      </c>
      <c r="V4054" s="13">
        <f>SUMIFS('Fielding Data'!F:F,'Fielding Data'!$A:$A,'Hitting Data'!$A4054)</f>
        <v>2</v>
      </c>
      <c r="W4054" s="13">
        <f>SUMIFS('Fielding Data'!G:G,'Fielding Data'!$A:$A,'Hitting Data'!$A4054)</f>
        <v>0</v>
      </c>
      <c r="X4054" s="13">
        <f>SUMIFS('Fielding Data'!H:H,'Fielding Data'!$A:$A,'Hitting Data'!$A4054)</f>
        <v>0</v>
      </c>
    </row>
    <row r="4055" spans="1:24" x14ac:dyDescent="0.3">
      <c r="A4055" s="13" t="str">
        <f t="shared" si="63"/>
        <v>jeterde012013</v>
      </c>
      <c r="B4055" s="16" t="s">
        <v>127</v>
      </c>
      <c r="C4055" s="16">
        <v>2013</v>
      </c>
      <c r="D4055" s="16">
        <v>17</v>
      </c>
      <c r="E4055" s="16">
        <v>63</v>
      </c>
      <c r="F4055" s="16">
        <v>8</v>
      </c>
      <c r="G4055" s="16">
        <v>12</v>
      </c>
      <c r="H4055" s="16">
        <v>1</v>
      </c>
      <c r="I4055" s="16">
        <v>0</v>
      </c>
      <c r="J4055" s="16">
        <v>1</v>
      </c>
      <c r="K4055" s="16">
        <v>7</v>
      </c>
      <c r="L4055" s="16">
        <v>0</v>
      </c>
      <c r="M4055" s="16">
        <v>0</v>
      </c>
      <c r="N4055" s="16">
        <v>8</v>
      </c>
      <c r="O4055" s="16">
        <v>10</v>
      </c>
      <c r="P4055" s="13" t="str">
        <f>IFERROR(VLOOKUP($A4055,'Fielding Data'!$A:$H,MATCH(P$1,'Fielding Data'!$A$1:$H$1,0),0),"Other")</f>
        <v>SS</v>
      </c>
      <c r="Q4055" s="13">
        <f>IFERROR(VLOOKUP($A4055,'Fielding Data'!$A:$H,MATCH(Q$1,'Fielding Data'!$A$1:$H$1,0),0),"Other")</f>
        <v>23</v>
      </c>
      <c r="R4055" s="13">
        <f>IFERROR(VLOOKUP($A4055,'Fielding Data'!$A:$H,MATCH(R$1,'Fielding Data'!$A$1:$H$1,0),0),"Other")</f>
        <v>27</v>
      </c>
      <c r="S4055" s="13">
        <f>IFERROR(VLOOKUP($A4055,'Fielding Data'!$A:$H,MATCH(S$1,'Fielding Data'!$A$1:$H$1,0),0),"Other")</f>
        <v>2</v>
      </c>
      <c r="T4055" s="13">
        <f>IFERROR(VLOOKUP($A4055,'Fielding Data'!$A:$H,MATCH(T$1,'Fielding Data'!$A$1:$H$1,0),0),"Other")</f>
        <v>6</v>
      </c>
      <c r="U4055" s="13">
        <f>SUMIFS('Fielding Data'!E:E,'Fielding Data'!$A:$A,'Hitting Data'!$A4055)</f>
        <v>23</v>
      </c>
      <c r="V4055" s="13">
        <f>SUMIFS('Fielding Data'!F:F,'Fielding Data'!$A:$A,'Hitting Data'!$A4055)</f>
        <v>27</v>
      </c>
      <c r="W4055" s="13">
        <f>SUMIFS('Fielding Data'!G:G,'Fielding Data'!$A:$A,'Hitting Data'!$A4055)</f>
        <v>2</v>
      </c>
      <c r="X4055" s="13">
        <f>SUMIFS('Fielding Data'!H:H,'Fielding Data'!$A:$A,'Hitting Data'!$A4055)</f>
        <v>6</v>
      </c>
    </row>
    <row r="4056" spans="1:24" x14ac:dyDescent="0.3">
      <c r="A4056" s="13" t="str">
        <f t="shared" si="63"/>
        <v>jimence012013</v>
      </c>
      <c r="B4056" s="16" t="s">
        <v>663</v>
      </c>
      <c r="C4056" s="16">
        <v>2013</v>
      </c>
      <c r="D4056" s="16">
        <v>19</v>
      </c>
      <c r="E4056" s="16">
        <v>0</v>
      </c>
      <c r="F4056" s="16">
        <v>0</v>
      </c>
      <c r="G4056" s="16">
        <v>0</v>
      </c>
      <c r="H4056" s="16">
        <v>0</v>
      </c>
      <c r="I4056" s="16">
        <v>0</v>
      </c>
      <c r="J4056" s="16">
        <v>0</v>
      </c>
      <c r="K4056" s="16">
        <v>0</v>
      </c>
      <c r="L4056" s="16">
        <v>0</v>
      </c>
      <c r="M4056" s="16">
        <v>0</v>
      </c>
      <c r="N4056" s="16">
        <v>0</v>
      </c>
      <c r="O4056" s="16">
        <v>0</v>
      </c>
      <c r="P4056" s="13" t="str">
        <f>IFERROR(VLOOKUP($A4056,'Fielding Data'!$A:$H,MATCH(P$1,'Fielding Data'!$A$1:$H$1,0),0),"Other")</f>
        <v>P</v>
      </c>
      <c r="Q4056" s="13">
        <f>IFERROR(VLOOKUP($A4056,'Fielding Data'!$A:$H,MATCH(Q$1,'Fielding Data'!$A$1:$H$1,0),0),"Other")</f>
        <v>1</v>
      </c>
      <c r="R4056" s="13">
        <f>IFERROR(VLOOKUP($A4056,'Fielding Data'!$A:$H,MATCH(R$1,'Fielding Data'!$A$1:$H$1,0),0),"Other")</f>
        <v>1</v>
      </c>
      <c r="S4056" s="13">
        <f>IFERROR(VLOOKUP($A4056,'Fielding Data'!$A:$H,MATCH(S$1,'Fielding Data'!$A$1:$H$1,0),0),"Other")</f>
        <v>0</v>
      </c>
      <c r="T4056" s="13">
        <f>IFERROR(VLOOKUP($A4056,'Fielding Data'!$A:$H,MATCH(T$1,'Fielding Data'!$A$1:$H$1,0),0),"Other")</f>
        <v>0</v>
      </c>
      <c r="U4056" s="13">
        <f>SUMIFS('Fielding Data'!E:E,'Fielding Data'!$A:$A,'Hitting Data'!$A4056)</f>
        <v>1</v>
      </c>
      <c r="V4056" s="13">
        <f>SUMIFS('Fielding Data'!F:F,'Fielding Data'!$A:$A,'Hitting Data'!$A4056)</f>
        <v>1</v>
      </c>
      <c r="W4056" s="13">
        <f>SUMIFS('Fielding Data'!G:G,'Fielding Data'!$A:$A,'Hitting Data'!$A4056)</f>
        <v>0</v>
      </c>
      <c r="X4056" s="13">
        <f>SUMIFS('Fielding Data'!H:H,'Fielding Data'!$A:$A,'Hitting Data'!$A4056)</f>
        <v>0</v>
      </c>
    </row>
    <row r="4057" spans="1:24" x14ac:dyDescent="0.3">
      <c r="A4057" s="13" t="str">
        <f t="shared" si="63"/>
        <v>jimenlu022013</v>
      </c>
      <c r="B4057" s="16" t="s">
        <v>1967</v>
      </c>
      <c r="C4057" s="16">
        <v>2013</v>
      </c>
      <c r="D4057" s="16">
        <v>34</v>
      </c>
      <c r="E4057" s="16">
        <v>104</v>
      </c>
      <c r="F4057" s="16">
        <v>15</v>
      </c>
      <c r="G4057" s="16">
        <v>27</v>
      </c>
      <c r="H4057" s="16">
        <v>6</v>
      </c>
      <c r="I4057" s="16">
        <v>0</v>
      </c>
      <c r="J4057" s="16">
        <v>0</v>
      </c>
      <c r="K4057" s="16">
        <v>5</v>
      </c>
      <c r="L4057" s="16">
        <v>0</v>
      </c>
      <c r="M4057" s="16">
        <v>2</v>
      </c>
      <c r="N4057" s="16">
        <v>2</v>
      </c>
      <c r="O4057" s="16">
        <v>28</v>
      </c>
      <c r="P4057" s="13" t="str">
        <f>IFERROR(VLOOKUP($A4057,'Fielding Data'!$A:$H,MATCH(P$1,'Fielding Data'!$A$1:$H$1,0),0),"Other")</f>
        <v>1B</v>
      </c>
      <c r="Q4057" s="13">
        <f>IFERROR(VLOOKUP($A4057,'Fielding Data'!$A:$H,MATCH(Q$1,'Fielding Data'!$A$1:$H$1,0),0),"Other")</f>
        <v>2</v>
      </c>
      <c r="R4057" s="13">
        <f>IFERROR(VLOOKUP($A4057,'Fielding Data'!$A:$H,MATCH(R$1,'Fielding Data'!$A$1:$H$1,0),0),"Other")</f>
        <v>0</v>
      </c>
      <c r="S4057" s="13">
        <f>IFERROR(VLOOKUP($A4057,'Fielding Data'!$A:$H,MATCH(S$1,'Fielding Data'!$A$1:$H$1,0),0),"Other")</f>
        <v>0</v>
      </c>
      <c r="T4057" s="13">
        <f>IFERROR(VLOOKUP($A4057,'Fielding Data'!$A:$H,MATCH(T$1,'Fielding Data'!$A$1:$H$1,0),0),"Other")</f>
        <v>0</v>
      </c>
      <c r="U4057" s="13">
        <f>SUMIFS('Fielding Data'!E:E,'Fielding Data'!$A:$A,'Hitting Data'!$A4057)</f>
        <v>37</v>
      </c>
      <c r="V4057" s="13">
        <f>SUMIFS('Fielding Data'!F:F,'Fielding Data'!$A:$A,'Hitting Data'!$A4057)</f>
        <v>71</v>
      </c>
      <c r="W4057" s="13">
        <f>SUMIFS('Fielding Data'!G:G,'Fielding Data'!$A:$A,'Hitting Data'!$A4057)</f>
        <v>4</v>
      </c>
      <c r="X4057" s="13">
        <f>SUMIFS('Fielding Data'!H:H,'Fielding Data'!$A:$A,'Hitting Data'!$A4057)</f>
        <v>13</v>
      </c>
    </row>
    <row r="4058" spans="1:24" x14ac:dyDescent="0.3">
      <c r="A4058" s="13" t="str">
        <f t="shared" si="63"/>
        <v>jimenub012013</v>
      </c>
      <c r="B4058" s="16" t="s">
        <v>664</v>
      </c>
      <c r="C4058" s="16">
        <v>2013</v>
      </c>
      <c r="D4058" s="16">
        <v>32</v>
      </c>
      <c r="E4058" s="16">
        <v>3</v>
      </c>
      <c r="F4058" s="16">
        <v>0</v>
      </c>
      <c r="G4058" s="16">
        <v>0</v>
      </c>
      <c r="H4058" s="16">
        <v>0</v>
      </c>
      <c r="I4058" s="16">
        <v>0</v>
      </c>
      <c r="J4058" s="16">
        <v>0</v>
      </c>
      <c r="K4058" s="16">
        <v>0</v>
      </c>
      <c r="L4058" s="16">
        <v>0</v>
      </c>
      <c r="M4058" s="16">
        <v>0</v>
      </c>
      <c r="N4058" s="16">
        <v>1</v>
      </c>
      <c r="O4058" s="16">
        <v>3</v>
      </c>
      <c r="P4058" s="13" t="str">
        <f>IFERROR(VLOOKUP($A4058,'Fielding Data'!$A:$H,MATCH(P$1,'Fielding Data'!$A$1:$H$1,0),0),"Other")</f>
        <v>P</v>
      </c>
      <c r="Q4058" s="13">
        <f>IFERROR(VLOOKUP($A4058,'Fielding Data'!$A:$H,MATCH(Q$1,'Fielding Data'!$A$1:$H$1,0),0),"Other")</f>
        <v>5</v>
      </c>
      <c r="R4058" s="13">
        <f>IFERROR(VLOOKUP($A4058,'Fielding Data'!$A:$H,MATCH(R$1,'Fielding Data'!$A$1:$H$1,0),0),"Other")</f>
        <v>14</v>
      </c>
      <c r="S4058" s="13">
        <f>IFERROR(VLOOKUP($A4058,'Fielding Data'!$A:$H,MATCH(S$1,'Fielding Data'!$A$1:$H$1,0),0),"Other")</f>
        <v>2</v>
      </c>
      <c r="T4058" s="13">
        <f>IFERROR(VLOOKUP($A4058,'Fielding Data'!$A:$H,MATCH(T$1,'Fielding Data'!$A$1:$H$1,0),0),"Other")</f>
        <v>1</v>
      </c>
      <c r="U4058" s="13">
        <f>SUMIFS('Fielding Data'!E:E,'Fielding Data'!$A:$A,'Hitting Data'!$A4058)</f>
        <v>5</v>
      </c>
      <c r="V4058" s="13">
        <f>SUMIFS('Fielding Data'!F:F,'Fielding Data'!$A:$A,'Hitting Data'!$A4058)</f>
        <v>14</v>
      </c>
      <c r="W4058" s="13">
        <f>SUMIFS('Fielding Data'!G:G,'Fielding Data'!$A:$A,'Hitting Data'!$A4058)</f>
        <v>2</v>
      </c>
      <c r="X4058" s="13">
        <f>SUMIFS('Fielding Data'!H:H,'Fielding Data'!$A:$A,'Hitting Data'!$A4058)</f>
        <v>1</v>
      </c>
    </row>
    <row r="4059" spans="1:24" x14ac:dyDescent="0.3">
      <c r="A4059" s="13" t="str">
        <f t="shared" si="63"/>
        <v>johnsch052013</v>
      </c>
      <c r="B4059" s="16" t="s">
        <v>1115</v>
      </c>
      <c r="C4059" s="16">
        <v>2013</v>
      </c>
      <c r="D4059" s="16">
        <v>142</v>
      </c>
      <c r="E4059" s="16">
        <v>514</v>
      </c>
      <c r="F4059" s="16">
        <v>54</v>
      </c>
      <c r="G4059" s="16">
        <v>165</v>
      </c>
      <c r="H4059" s="16">
        <v>34</v>
      </c>
      <c r="I4059" s="16">
        <v>0</v>
      </c>
      <c r="J4059" s="16">
        <v>12</v>
      </c>
      <c r="K4059" s="16">
        <v>68</v>
      </c>
      <c r="L4059" s="16">
        <v>0</v>
      </c>
      <c r="M4059" s="16">
        <v>0</v>
      </c>
      <c r="N4059" s="16">
        <v>29</v>
      </c>
      <c r="O4059" s="16">
        <v>116</v>
      </c>
      <c r="P4059" s="13" t="str">
        <f>IFERROR(VLOOKUP($A4059,'Fielding Data'!$A:$H,MATCH(P$1,'Fielding Data'!$A$1:$H$1,0),0),"Other")</f>
        <v>1B</v>
      </c>
      <c r="Q4059" s="13">
        <f>IFERROR(VLOOKUP($A4059,'Fielding Data'!$A:$H,MATCH(Q$1,'Fielding Data'!$A$1:$H$1,0),0),"Other")</f>
        <v>103</v>
      </c>
      <c r="R4059" s="13">
        <f>IFERROR(VLOOKUP($A4059,'Fielding Data'!$A:$H,MATCH(R$1,'Fielding Data'!$A$1:$H$1,0),0),"Other")</f>
        <v>9</v>
      </c>
      <c r="S4059" s="13">
        <f>IFERROR(VLOOKUP($A4059,'Fielding Data'!$A:$H,MATCH(S$1,'Fielding Data'!$A$1:$H$1,0),0),"Other")</f>
        <v>0</v>
      </c>
      <c r="T4059" s="13">
        <f>IFERROR(VLOOKUP($A4059,'Fielding Data'!$A:$H,MATCH(T$1,'Fielding Data'!$A$1:$H$1,0),0),"Other")</f>
        <v>12</v>
      </c>
      <c r="U4059" s="13">
        <f>SUMIFS('Fielding Data'!E:E,'Fielding Data'!$A:$A,'Hitting Data'!$A4059)</f>
        <v>165</v>
      </c>
      <c r="V4059" s="13">
        <f>SUMIFS('Fielding Data'!F:F,'Fielding Data'!$A:$A,'Hitting Data'!$A4059)</f>
        <v>219</v>
      </c>
      <c r="W4059" s="13">
        <f>SUMIFS('Fielding Data'!G:G,'Fielding Data'!$A:$A,'Hitting Data'!$A4059)</f>
        <v>14</v>
      </c>
      <c r="X4059" s="13">
        <f>SUMIFS('Fielding Data'!H:H,'Fielding Data'!$A:$A,'Hitting Data'!$A4059)</f>
        <v>26</v>
      </c>
    </row>
    <row r="4060" spans="1:24" x14ac:dyDescent="0.3">
      <c r="A4060" s="13" t="str">
        <f t="shared" si="63"/>
        <v>johnsda062013</v>
      </c>
      <c r="B4060" s="16" t="s">
        <v>561</v>
      </c>
      <c r="C4060" s="16">
        <v>2013</v>
      </c>
      <c r="D4060" s="16">
        <v>3</v>
      </c>
      <c r="E4060" s="16">
        <v>5</v>
      </c>
      <c r="F4060" s="16">
        <v>0</v>
      </c>
      <c r="G4060" s="16">
        <v>0</v>
      </c>
      <c r="H4060" s="16">
        <v>0</v>
      </c>
      <c r="I4060" s="16">
        <v>0</v>
      </c>
      <c r="J4060" s="16">
        <v>0</v>
      </c>
      <c r="K4060" s="16">
        <v>0</v>
      </c>
      <c r="L4060" s="16">
        <v>0</v>
      </c>
      <c r="M4060" s="16">
        <v>0</v>
      </c>
      <c r="N4060" s="16">
        <v>0</v>
      </c>
      <c r="O4060" s="16">
        <v>1</v>
      </c>
      <c r="P4060" s="13" t="str">
        <f>IFERROR(VLOOKUP($A4060,'Fielding Data'!$A:$H,MATCH(P$1,'Fielding Data'!$A$1:$H$1,0),0),"Other")</f>
        <v>1B</v>
      </c>
      <c r="Q4060" s="13">
        <f>IFERROR(VLOOKUP($A4060,'Fielding Data'!$A:$H,MATCH(Q$1,'Fielding Data'!$A$1:$H$1,0),0),"Other")</f>
        <v>1</v>
      </c>
      <c r="R4060" s="13">
        <f>IFERROR(VLOOKUP($A4060,'Fielding Data'!$A:$H,MATCH(R$1,'Fielding Data'!$A$1:$H$1,0),0),"Other")</f>
        <v>0</v>
      </c>
      <c r="S4060" s="13">
        <f>IFERROR(VLOOKUP($A4060,'Fielding Data'!$A:$H,MATCH(S$1,'Fielding Data'!$A$1:$H$1,0),0),"Other")</f>
        <v>0</v>
      </c>
      <c r="T4060" s="13">
        <f>IFERROR(VLOOKUP($A4060,'Fielding Data'!$A:$H,MATCH(T$1,'Fielding Data'!$A$1:$H$1,0),0),"Other")</f>
        <v>1</v>
      </c>
      <c r="U4060" s="13">
        <f>SUMIFS('Fielding Data'!E:E,'Fielding Data'!$A:$A,'Hitting Data'!$A4060)</f>
        <v>1</v>
      </c>
      <c r="V4060" s="13">
        <f>SUMIFS('Fielding Data'!F:F,'Fielding Data'!$A:$A,'Hitting Data'!$A4060)</f>
        <v>0</v>
      </c>
      <c r="W4060" s="13">
        <f>SUMIFS('Fielding Data'!G:G,'Fielding Data'!$A:$A,'Hitting Data'!$A4060)</f>
        <v>0</v>
      </c>
      <c r="X4060" s="13">
        <f>SUMIFS('Fielding Data'!H:H,'Fielding Data'!$A:$A,'Hitting Data'!$A4060)</f>
        <v>1</v>
      </c>
    </row>
    <row r="4061" spans="1:24" x14ac:dyDescent="0.3">
      <c r="A4061" s="13" t="str">
        <f t="shared" si="63"/>
        <v>johnser042013</v>
      </c>
      <c r="B4061" s="16" t="s">
        <v>1968</v>
      </c>
      <c r="C4061" s="16">
        <v>2013</v>
      </c>
      <c r="D4061" s="16">
        <v>5</v>
      </c>
      <c r="E4061" s="16">
        <v>0</v>
      </c>
      <c r="F4061" s="16">
        <v>0</v>
      </c>
      <c r="G4061" s="16">
        <v>0</v>
      </c>
      <c r="H4061" s="16">
        <v>0</v>
      </c>
      <c r="I4061" s="16">
        <v>0</v>
      </c>
      <c r="J4061" s="16">
        <v>0</v>
      </c>
      <c r="K4061" s="16">
        <v>0</v>
      </c>
      <c r="L4061" s="16">
        <v>0</v>
      </c>
      <c r="M4061" s="16">
        <v>0</v>
      </c>
      <c r="N4061" s="16">
        <v>0</v>
      </c>
      <c r="O4061" s="16">
        <v>0</v>
      </c>
      <c r="P4061" s="13" t="str">
        <f>IFERROR(VLOOKUP($A4061,'Fielding Data'!$A:$H,MATCH(P$1,'Fielding Data'!$A$1:$H$1,0),0),"Other")</f>
        <v>P</v>
      </c>
      <c r="Q4061" s="13">
        <f>IFERROR(VLOOKUP($A4061,'Fielding Data'!$A:$H,MATCH(Q$1,'Fielding Data'!$A$1:$H$1,0),0),"Other")</f>
        <v>2</v>
      </c>
      <c r="R4061" s="13">
        <f>IFERROR(VLOOKUP($A4061,'Fielding Data'!$A:$H,MATCH(R$1,'Fielding Data'!$A$1:$H$1,0),0),"Other")</f>
        <v>2</v>
      </c>
      <c r="S4061" s="13">
        <f>IFERROR(VLOOKUP($A4061,'Fielding Data'!$A:$H,MATCH(S$1,'Fielding Data'!$A$1:$H$1,0),0),"Other")</f>
        <v>1</v>
      </c>
      <c r="T4061" s="13">
        <f>IFERROR(VLOOKUP($A4061,'Fielding Data'!$A:$H,MATCH(T$1,'Fielding Data'!$A$1:$H$1,0),0),"Other")</f>
        <v>0</v>
      </c>
      <c r="U4061" s="13">
        <f>SUMIFS('Fielding Data'!E:E,'Fielding Data'!$A:$A,'Hitting Data'!$A4061)</f>
        <v>2</v>
      </c>
      <c r="V4061" s="13">
        <f>SUMIFS('Fielding Data'!F:F,'Fielding Data'!$A:$A,'Hitting Data'!$A4061)</f>
        <v>2</v>
      </c>
      <c r="W4061" s="13">
        <f>SUMIFS('Fielding Data'!G:G,'Fielding Data'!$A:$A,'Hitting Data'!$A4061)</f>
        <v>1</v>
      </c>
      <c r="X4061" s="13">
        <f>SUMIFS('Fielding Data'!H:H,'Fielding Data'!$A:$A,'Hitting Data'!$A4061)</f>
        <v>0</v>
      </c>
    </row>
    <row r="4062" spans="1:24" x14ac:dyDescent="0.3">
      <c r="A4062" s="13" t="str">
        <f t="shared" si="63"/>
        <v>johnsji042013</v>
      </c>
      <c r="B4062" s="16" t="s">
        <v>665</v>
      </c>
      <c r="C4062" s="16">
        <v>2013</v>
      </c>
      <c r="D4062" s="16">
        <v>74</v>
      </c>
      <c r="E4062" s="16">
        <v>0</v>
      </c>
      <c r="F4062" s="16">
        <v>0</v>
      </c>
      <c r="G4062" s="16">
        <v>0</v>
      </c>
      <c r="H4062" s="16">
        <v>0</v>
      </c>
      <c r="I4062" s="16">
        <v>0</v>
      </c>
      <c r="J4062" s="16">
        <v>0</v>
      </c>
      <c r="K4062" s="16">
        <v>0</v>
      </c>
      <c r="L4062" s="16">
        <v>0</v>
      </c>
      <c r="M4062" s="16">
        <v>0</v>
      </c>
      <c r="N4062" s="16">
        <v>0</v>
      </c>
      <c r="O4062" s="16">
        <v>0</v>
      </c>
      <c r="P4062" s="13" t="str">
        <f>IFERROR(VLOOKUP($A4062,'Fielding Data'!$A:$H,MATCH(P$1,'Fielding Data'!$A$1:$H$1,0),0),"Other")</f>
        <v>P</v>
      </c>
      <c r="Q4062" s="13">
        <f>IFERROR(VLOOKUP($A4062,'Fielding Data'!$A:$H,MATCH(Q$1,'Fielding Data'!$A$1:$H$1,0),0),"Other")</f>
        <v>3</v>
      </c>
      <c r="R4062" s="13">
        <f>IFERROR(VLOOKUP($A4062,'Fielding Data'!$A:$H,MATCH(R$1,'Fielding Data'!$A$1:$H$1,0),0),"Other")</f>
        <v>17</v>
      </c>
      <c r="S4062" s="13">
        <f>IFERROR(VLOOKUP($A4062,'Fielding Data'!$A:$H,MATCH(S$1,'Fielding Data'!$A$1:$H$1,0),0),"Other")</f>
        <v>2</v>
      </c>
      <c r="T4062" s="13">
        <f>IFERROR(VLOOKUP($A4062,'Fielding Data'!$A:$H,MATCH(T$1,'Fielding Data'!$A$1:$H$1,0),0),"Other")</f>
        <v>2</v>
      </c>
      <c r="U4062" s="13">
        <f>SUMIFS('Fielding Data'!E:E,'Fielding Data'!$A:$A,'Hitting Data'!$A4062)</f>
        <v>3</v>
      </c>
      <c r="V4062" s="13">
        <f>SUMIFS('Fielding Data'!F:F,'Fielding Data'!$A:$A,'Hitting Data'!$A4062)</f>
        <v>17</v>
      </c>
      <c r="W4062" s="13">
        <f>SUMIFS('Fielding Data'!G:G,'Fielding Data'!$A:$A,'Hitting Data'!$A4062)</f>
        <v>2</v>
      </c>
      <c r="X4062" s="13">
        <f>SUMIFS('Fielding Data'!H:H,'Fielding Data'!$A:$A,'Hitting Data'!$A4062)</f>
        <v>2</v>
      </c>
    </row>
    <row r="4063" spans="1:24" x14ac:dyDescent="0.3">
      <c r="A4063" s="13" t="str">
        <f t="shared" si="63"/>
        <v>johnsjo092013</v>
      </c>
      <c r="B4063" s="16" t="s">
        <v>562</v>
      </c>
      <c r="C4063" s="16">
        <v>2013</v>
      </c>
      <c r="D4063" s="16">
        <v>16</v>
      </c>
      <c r="E4063" s="16">
        <v>1</v>
      </c>
      <c r="F4063" s="16">
        <v>0</v>
      </c>
      <c r="G4063" s="16">
        <v>0</v>
      </c>
      <c r="H4063" s="16">
        <v>0</v>
      </c>
      <c r="I4063" s="16">
        <v>0</v>
      </c>
      <c r="J4063" s="16">
        <v>0</v>
      </c>
      <c r="K4063" s="16">
        <v>0</v>
      </c>
      <c r="L4063" s="16">
        <v>0</v>
      </c>
      <c r="M4063" s="16">
        <v>0</v>
      </c>
      <c r="N4063" s="16">
        <v>1</v>
      </c>
      <c r="O4063" s="16">
        <v>1</v>
      </c>
      <c r="P4063" s="13" t="str">
        <f>IFERROR(VLOOKUP($A4063,'Fielding Data'!$A:$H,MATCH(P$1,'Fielding Data'!$A$1:$H$1,0),0),"Other")</f>
        <v>P</v>
      </c>
      <c r="Q4063" s="13">
        <f>IFERROR(VLOOKUP($A4063,'Fielding Data'!$A:$H,MATCH(Q$1,'Fielding Data'!$A$1:$H$1,0),0),"Other")</f>
        <v>12</v>
      </c>
      <c r="R4063" s="13">
        <f>IFERROR(VLOOKUP($A4063,'Fielding Data'!$A:$H,MATCH(R$1,'Fielding Data'!$A$1:$H$1,0),0),"Other")</f>
        <v>4</v>
      </c>
      <c r="S4063" s="13">
        <f>IFERROR(VLOOKUP($A4063,'Fielding Data'!$A:$H,MATCH(S$1,'Fielding Data'!$A$1:$H$1,0),0),"Other")</f>
        <v>2</v>
      </c>
      <c r="T4063" s="13">
        <f>IFERROR(VLOOKUP($A4063,'Fielding Data'!$A:$H,MATCH(T$1,'Fielding Data'!$A$1:$H$1,0),0),"Other")</f>
        <v>1</v>
      </c>
      <c r="U4063" s="13">
        <f>SUMIFS('Fielding Data'!E:E,'Fielding Data'!$A:$A,'Hitting Data'!$A4063)</f>
        <v>12</v>
      </c>
      <c r="V4063" s="13">
        <f>SUMIFS('Fielding Data'!F:F,'Fielding Data'!$A:$A,'Hitting Data'!$A4063)</f>
        <v>4</v>
      </c>
      <c r="W4063" s="13">
        <f>SUMIFS('Fielding Data'!G:G,'Fielding Data'!$A:$A,'Hitting Data'!$A4063)</f>
        <v>2</v>
      </c>
      <c r="X4063" s="13">
        <f>SUMIFS('Fielding Data'!H:H,'Fielding Data'!$A:$A,'Hitting Data'!$A4063)</f>
        <v>1</v>
      </c>
    </row>
    <row r="4064" spans="1:24" x14ac:dyDescent="0.3">
      <c r="A4064" s="13" t="str">
        <f t="shared" si="63"/>
        <v>johnske052013</v>
      </c>
      <c r="B4064" s="16" t="s">
        <v>563</v>
      </c>
      <c r="C4064" s="16">
        <v>2013</v>
      </c>
      <c r="D4064" s="16">
        <v>118</v>
      </c>
      <c r="E4064" s="16">
        <v>366</v>
      </c>
      <c r="F4064" s="16">
        <v>41</v>
      </c>
      <c r="G4064" s="16">
        <v>86</v>
      </c>
      <c r="H4064" s="16">
        <v>12</v>
      </c>
      <c r="I4064" s="16">
        <v>2</v>
      </c>
      <c r="J4064" s="16">
        <v>16</v>
      </c>
      <c r="K4064" s="16">
        <v>52</v>
      </c>
      <c r="L4064" s="16">
        <v>7</v>
      </c>
      <c r="M4064" s="16">
        <v>4</v>
      </c>
      <c r="N4064" s="16">
        <v>35</v>
      </c>
      <c r="O4064" s="16">
        <v>99</v>
      </c>
      <c r="P4064" s="13" t="str">
        <f>IFERROR(VLOOKUP($A4064,'Fielding Data'!$A:$H,MATCH(P$1,'Fielding Data'!$A$1:$H$1,0),0),"Other")</f>
        <v>1B</v>
      </c>
      <c r="Q4064" s="13">
        <f>IFERROR(VLOOKUP($A4064,'Fielding Data'!$A:$H,MATCH(Q$1,'Fielding Data'!$A$1:$H$1,0),0),"Other")</f>
        <v>21</v>
      </c>
      <c r="R4064" s="13">
        <f>IFERROR(VLOOKUP($A4064,'Fielding Data'!$A:$H,MATCH(R$1,'Fielding Data'!$A$1:$H$1,0),0),"Other")</f>
        <v>0</v>
      </c>
      <c r="S4064" s="13">
        <f>IFERROR(VLOOKUP($A4064,'Fielding Data'!$A:$H,MATCH(S$1,'Fielding Data'!$A$1:$H$1,0),0),"Other")</f>
        <v>0</v>
      </c>
      <c r="T4064" s="13">
        <f>IFERROR(VLOOKUP($A4064,'Fielding Data'!$A:$H,MATCH(T$1,'Fielding Data'!$A$1:$H$1,0),0),"Other")</f>
        <v>2</v>
      </c>
      <c r="U4064" s="13">
        <f>SUMIFS('Fielding Data'!E:E,'Fielding Data'!$A:$A,'Hitting Data'!$A4064)</f>
        <v>132</v>
      </c>
      <c r="V4064" s="13">
        <f>SUMIFS('Fielding Data'!F:F,'Fielding Data'!$A:$A,'Hitting Data'!$A4064)</f>
        <v>74</v>
      </c>
      <c r="W4064" s="13">
        <f>SUMIFS('Fielding Data'!G:G,'Fielding Data'!$A:$A,'Hitting Data'!$A4064)</f>
        <v>4</v>
      </c>
      <c r="X4064" s="13">
        <f>SUMIFS('Fielding Data'!H:H,'Fielding Data'!$A:$A,'Hitting Data'!$A4064)</f>
        <v>14</v>
      </c>
    </row>
    <row r="4065" spans="1:24" x14ac:dyDescent="0.3">
      <c r="A4065" s="13" t="str">
        <f t="shared" si="63"/>
        <v>johnskr012013</v>
      </c>
      <c r="B4065" s="16" t="s">
        <v>1969</v>
      </c>
      <c r="C4065" s="16">
        <v>2013</v>
      </c>
      <c r="D4065" s="16">
        <v>4</v>
      </c>
      <c r="E4065" s="16">
        <v>2</v>
      </c>
      <c r="F4065" s="16">
        <v>0</v>
      </c>
      <c r="G4065" s="16">
        <v>0</v>
      </c>
      <c r="H4065" s="16">
        <v>0</v>
      </c>
      <c r="I4065" s="16">
        <v>0</v>
      </c>
      <c r="J4065" s="16">
        <v>0</v>
      </c>
      <c r="K4065" s="16">
        <v>0</v>
      </c>
      <c r="L4065" s="16">
        <v>0</v>
      </c>
      <c r="M4065" s="16">
        <v>0</v>
      </c>
      <c r="N4065" s="16">
        <v>0</v>
      </c>
      <c r="O4065" s="16">
        <v>1</v>
      </c>
      <c r="P4065" s="13" t="str">
        <f>IFERROR(VLOOKUP($A4065,'Fielding Data'!$A:$H,MATCH(P$1,'Fielding Data'!$A$1:$H$1,0),0),"Other")</f>
        <v>P</v>
      </c>
      <c r="Q4065" s="13">
        <f>IFERROR(VLOOKUP($A4065,'Fielding Data'!$A:$H,MATCH(Q$1,'Fielding Data'!$A$1:$H$1,0),0),"Other")</f>
        <v>1</v>
      </c>
      <c r="R4065" s="13">
        <f>IFERROR(VLOOKUP($A4065,'Fielding Data'!$A:$H,MATCH(R$1,'Fielding Data'!$A$1:$H$1,0),0),"Other")</f>
        <v>0</v>
      </c>
      <c r="S4065" s="13">
        <f>IFERROR(VLOOKUP($A4065,'Fielding Data'!$A:$H,MATCH(S$1,'Fielding Data'!$A$1:$H$1,0),0),"Other")</f>
        <v>0</v>
      </c>
      <c r="T4065" s="13">
        <f>IFERROR(VLOOKUP($A4065,'Fielding Data'!$A:$H,MATCH(T$1,'Fielding Data'!$A$1:$H$1,0),0),"Other")</f>
        <v>0</v>
      </c>
      <c r="U4065" s="13">
        <f>SUMIFS('Fielding Data'!E:E,'Fielding Data'!$A:$A,'Hitting Data'!$A4065)</f>
        <v>1</v>
      </c>
      <c r="V4065" s="13">
        <f>SUMIFS('Fielding Data'!F:F,'Fielding Data'!$A:$A,'Hitting Data'!$A4065)</f>
        <v>0</v>
      </c>
      <c r="W4065" s="13">
        <f>SUMIFS('Fielding Data'!G:G,'Fielding Data'!$A:$A,'Hitting Data'!$A4065)</f>
        <v>0</v>
      </c>
      <c r="X4065" s="13">
        <f>SUMIFS('Fielding Data'!H:H,'Fielding Data'!$A:$A,'Hitting Data'!$A4065)</f>
        <v>0</v>
      </c>
    </row>
    <row r="4066" spans="1:24" x14ac:dyDescent="0.3">
      <c r="A4066" s="13" t="str">
        <f t="shared" si="63"/>
        <v>johnsre022013</v>
      </c>
      <c r="B4066" s="16" t="s">
        <v>384</v>
      </c>
      <c r="C4066" s="16">
        <v>2013</v>
      </c>
      <c r="D4066" s="16">
        <v>74</v>
      </c>
      <c r="E4066" s="16">
        <v>123</v>
      </c>
      <c r="F4066" s="16">
        <v>13</v>
      </c>
      <c r="G4066" s="16">
        <v>30</v>
      </c>
      <c r="H4066" s="16">
        <v>7</v>
      </c>
      <c r="I4066" s="16">
        <v>1</v>
      </c>
      <c r="J4066" s="16">
        <v>1</v>
      </c>
      <c r="K4066" s="16">
        <v>11</v>
      </c>
      <c r="L4066" s="16">
        <v>0</v>
      </c>
      <c r="M4066" s="16">
        <v>0</v>
      </c>
      <c r="N4066" s="16">
        <v>6</v>
      </c>
      <c r="O4066" s="16">
        <v>32</v>
      </c>
      <c r="P4066" s="13" t="str">
        <f>IFERROR(VLOOKUP($A4066,'Fielding Data'!$A:$H,MATCH(P$1,'Fielding Data'!$A$1:$H$1,0),0),"Other")</f>
        <v>CF</v>
      </c>
      <c r="Q4066" s="13">
        <f>IFERROR(VLOOKUP($A4066,'Fielding Data'!$A:$H,MATCH(Q$1,'Fielding Data'!$A$1:$H$1,0),0),"Other")</f>
        <v>0</v>
      </c>
      <c r="R4066" s="13">
        <f>IFERROR(VLOOKUP($A4066,'Fielding Data'!$A:$H,MATCH(R$1,'Fielding Data'!$A$1:$H$1,0),0),"Other")</f>
        <v>0</v>
      </c>
      <c r="S4066" s="13">
        <f>IFERROR(VLOOKUP($A4066,'Fielding Data'!$A:$H,MATCH(S$1,'Fielding Data'!$A$1:$H$1,0),0),"Other")</f>
        <v>0</v>
      </c>
      <c r="T4066" s="13">
        <f>IFERROR(VLOOKUP($A4066,'Fielding Data'!$A:$H,MATCH(T$1,'Fielding Data'!$A$1:$H$1,0),0),"Other")</f>
        <v>0</v>
      </c>
      <c r="U4066" s="13">
        <f>SUMIFS('Fielding Data'!E:E,'Fielding Data'!$A:$A,'Hitting Data'!$A4066)</f>
        <v>53</v>
      </c>
      <c r="V4066" s="13">
        <f>SUMIFS('Fielding Data'!F:F,'Fielding Data'!$A:$A,'Hitting Data'!$A4066)</f>
        <v>0</v>
      </c>
      <c r="W4066" s="13">
        <f>SUMIFS('Fielding Data'!G:G,'Fielding Data'!$A:$A,'Hitting Data'!$A4066)</f>
        <v>0</v>
      </c>
      <c r="X4066" s="13">
        <f>SUMIFS('Fielding Data'!H:H,'Fielding Data'!$A:$A,'Hitting Data'!$A4066)</f>
        <v>0</v>
      </c>
    </row>
    <row r="4067" spans="1:24" x14ac:dyDescent="0.3">
      <c r="A4067" s="13" t="str">
        <f t="shared" si="63"/>
        <v>johnsro072013</v>
      </c>
      <c r="B4067" s="16" t="s">
        <v>806</v>
      </c>
      <c r="C4067" s="16">
        <v>2013</v>
      </c>
      <c r="D4067" s="16">
        <v>20</v>
      </c>
      <c r="E4067" s="16">
        <v>35</v>
      </c>
      <c r="F4067" s="16">
        <v>2</v>
      </c>
      <c r="G4067" s="16">
        <v>6</v>
      </c>
      <c r="H4067" s="16">
        <v>1</v>
      </c>
      <c r="I4067" s="16">
        <v>1</v>
      </c>
      <c r="J4067" s="16">
        <v>0</v>
      </c>
      <c r="K4067" s="16">
        <v>2</v>
      </c>
      <c r="L4067" s="16">
        <v>0</v>
      </c>
      <c r="M4067" s="16">
        <v>0</v>
      </c>
      <c r="N4067" s="16">
        <v>3</v>
      </c>
      <c r="O4067" s="16">
        <v>6</v>
      </c>
      <c r="P4067" s="13" t="str">
        <f>IFERROR(VLOOKUP($A4067,'Fielding Data'!$A:$H,MATCH(P$1,'Fielding Data'!$A$1:$H$1,0),0),"Other")</f>
        <v>C</v>
      </c>
      <c r="Q4067" s="13">
        <f>IFERROR(VLOOKUP($A4067,'Fielding Data'!$A:$H,MATCH(Q$1,'Fielding Data'!$A$1:$H$1,0),0),"Other")</f>
        <v>52</v>
      </c>
      <c r="R4067" s="13">
        <f>IFERROR(VLOOKUP($A4067,'Fielding Data'!$A:$H,MATCH(R$1,'Fielding Data'!$A$1:$H$1,0),0),"Other")</f>
        <v>3</v>
      </c>
      <c r="S4067" s="13">
        <f>IFERROR(VLOOKUP($A4067,'Fielding Data'!$A:$H,MATCH(S$1,'Fielding Data'!$A$1:$H$1,0),0),"Other")</f>
        <v>0</v>
      </c>
      <c r="T4067" s="13">
        <f>IFERROR(VLOOKUP($A4067,'Fielding Data'!$A:$H,MATCH(T$1,'Fielding Data'!$A$1:$H$1,0),0),"Other")</f>
        <v>0</v>
      </c>
      <c r="U4067" s="13">
        <f>SUMIFS('Fielding Data'!E:E,'Fielding Data'!$A:$A,'Hitting Data'!$A4067)</f>
        <v>52</v>
      </c>
      <c r="V4067" s="13">
        <f>SUMIFS('Fielding Data'!F:F,'Fielding Data'!$A:$A,'Hitting Data'!$A4067)</f>
        <v>3</v>
      </c>
      <c r="W4067" s="13">
        <f>SUMIFS('Fielding Data'!G:G,'Fielding Data'!$A:$A,'Hitting Data'!$A4067)</f>
        <v>0</v>
      </c>
      <c r="X4067" s="13">
        <f>SUMIFS('Fielding Data'!H:H,'Fielding Data'!$A:$A,'Hitting Data'!$A4067)</f>
        <v>0</v>
      </c>
    </row>
    <row r="4068" spans="1:24" x14ac:dyDescent="0.3">
      <c r="A4068" s="13" t="str">
        <f t="shared" si="63"/>
        <v>johnsst022013</v>
      </c>
      <c r="B4068" s="16" t="s">
        <v>1755</v>
      </c>
      <c r="C4068" s="16">
        <v>2013</v>
      </c>
      <c r="D4068" s="16">
        <v>9</v>
      </c>
      <c r="E4068" s="16">
        <v>0</v>
      </c>
      <c r="F4068" s="16">
        <v>0</v>
      </c>
      <c r="G4068" s="16">
        <v>0</v>
      </c>
      <c r="H4068" s="16">
        <v>0</v>
      </c>
      <c r="I4068" s="16">
        <v>0</v>
      </c>
      <c r="J4068" s="16">
        <v>0</v>
      </c>
      <c r="K4068" s="16">
        <v>0</v>
      </c>
      <c r="L4068" s="16">
        <v>0</v>
      </c>
      <c r="M4068" s="16">
        <v>0</v>
      </c>
      <c r="N4068" s="16">
        <v>0</v>
      </c>
      <c r="O4068" s="16">
        <v>0</v>
      </c>
      <c r="P4068" s="13" t="str">
        <f>IFERROR(VLOOKUP($A4068,'Fielding Data'!$A:$H,MATCH(P$1,'Fielding Data'!$A$1:$H$1,0),0),"Other")</f>
        <v>P</v>
      </c>
      <c r="Q4068" s="13">
        <f>IFERROR(VLOOKUP($A4068,'Fielding Data'!$A:$H,MATCH(Q$1,'Fielding Data'!$A$1:$H$1,0),0),"Other")</f>
        <v>0</v>
      </c>
      <c r="R4068" s="13">
        <f>IFERROR(VLOOKUP($A4068,'Fielding Data'!$A:$H,MATCH(R$1,'Fielding Data'!$A$1:$H$1,0),0),"Other")</f>
        <v>1</v>
      </c>
      <c r="S4068" s="13">
        <f>IFERROR(VLOOKUP($A4068,'Fielding Data'!$A:$H,MATCH(S$1,'Fielding Data'!$A$1:$H$1,0),0),"Other")</f>
        <v>0</v>
      </c>
      <c r="T4068" s="13">
        <f>IFERROR(VLOOKUP($A4068,'Fielding Data'!$A:$H,MATCH(T$1,'Fielding Data'!$A$1:$H$1,0),0),"Other")</f>
        <v>0</v>
      </c>
      <c r="U4068" s="13">
        <f>SUMIFS('Fielding Data'!E:E,'Fielding Data'!$A:$A,'Hitting Data'!$A4068)</f>
        <v>0</v>
      </c>
      <c r="V4068" s="13">
        <f>SUMIFS('Fielding Data'!F:F,'Fielding Data'!$A:$A,'Hitting Data'!$A4068)</f>
        <v>1</v>
      </c>
      <c r="W4068" s="13">
        <f>SUMIFS('Fielding Data'!G:G,'Fielding Data'!$A:$A,'Hitting Data'!$A4068)</f>
        <v>0</v>
      </c>
      <c r="X4068" s="13">
        <f>SUMIFS('Fielding Data'!H:H,'Fielding Data'!$A:$A,'Hitting Data'!$A4068)</f>
        <v>0</v>
      </c>
    </row>
    <row r="4069" spans="1:24" x14ac:dyDescent="0.3">
      <c r="A4069" s="13" t="str">
        <f t="shared" si="63"/>
        <v>jonesad012013</v>
      </c>
      <c r="B4069" s="16" t="s">
        <v>666</v>
      </c>
      <c r="C4069" s="16">
        <v>2013</v>
      </c>
      <c r="D4069" s="16">
        <v>160</v>
      </c>
      <c r="E4069" s="16">
        <v>653</v>
      </c>
      <c r="F4069" s="16">
        <v>100</v>
      </c>
      <c r="G4069" s="16">
        <v>186</v>
      </c>
      <c r="H4069" s="16">
        <v>35</v>
      </c>
      <c r="I4069" s="16">
        <v>1</v>
      </c>
      <c r="J4069" s="16">
        <v>33</v>
      </c>
      <c r="K4069" s="16">
        <v>108</v>
      </c>
      <c r="L4069" s="16">
        <v>14</v>
      </c>
      <c r="M4069" s="16">
        <v>3</v>
      </c>
      <c r="N4069" s="16">
        <v>25</v>
      </c>
      <c r="O4069" s="16">
        <v>136</v>
      </c>
      <c r="P4069" s="13" t="str">
        <f>IFERROR(VLOOKUP($A4069,'Fielding Data'!$A:$H,MATCH(P$1,'Fielding Data'!$A$1:$H$1,0),0),"Other")</f>
        <v>CF</v>
      </c>
      <c r="Q4069" s="13">
        <f>IFERROR(VLOOKUP($A4069,'Fielding Data'!$A:$H,MATCH(Q$1,'Fielding Data'!$A$1:$H$1,0),0),"Other")</f>
        <v>0</v>
      </c>
      <c r="R4069" s="13">
        <f>IFERROR(VLOOKUP($A4069,'Fielding Data'!$A:$H,MATCH(R$1,'Fielding Data'!$A$1:$H$1,0),0),"Other")</f>
        <v>0</v>
      </c>
      <c r="S4069" s="13">
        <f>IFERROR(VLOOKUP($A4069,'Fielding Data'!$A:$H,MATCH(S$1,'Fielding Data'!$A$1:$H$1,0),0),"Other")</f>
        <v>0</v>
      </c>
      <c r="T4069" s="13">
        <f>IFERROR(VLOOKUP($A4069,'Fielding Data'!$A:$H,MATCH(T$1,'Fielding Data'!$A$1:$H$1,0),0),"Other")</f>
        <v>0</v>
      </c>
      <c r="U4069" s="13">
        <f>SUMIFS('Fielding Data'!E:E,'Fielding Data'!$A:$A,'Hitting Data'!$A4069)</f>
        <v>352</v>
      </c>
      <c r="V4069" s="13">
        <f>SUMIFS('Fielding Data'!F:F,'Fielding Data'!$A:$A,'Hitting Data'!$A4069)</f>
        <v>11</v>
      </c>
      <c r="W4069" s="13">
        <f>SUMIFS('Fielding Data'!G:G,'Fielding Data'!$A:$A,'Hitting Data'!$A4069)</f>
        <v>2</v>
      </c>
      <c r="X4069" s="13">
        <f>SUMIFS('Fielding Data'!H:H,'Fielding Data'!$A:$A,'Hitting Data'!$A4069)</f>
        <v>0</v>
      </c>
    </row>
    <row r="4070" spans="1:24" x14ac:dyDescent="0.3">
      <c r="A4070" s="13" t="str">
        <f t="shared" si="63"/>
        <v>jonesga022013</v>
      </c>
      <c r="B4070" s="16" t="s">
        <v>807</v>
      </c>
      <c r="C4070" s="16">
        <v>2013</v>
      </c>
      <c r="D4070" s="16">
        <v>144</v>
      </c>
      <c r="E4070" s="16">
        <v>403</v>
      </c>
      <c r="F4070" s="16">
        <v>41</v>
      </c>
      <c r="G4070" s="16">
        <v>94</v>
      </c>
      <c r="H4070" s="16">
        <v>26</v>
      </c>
      <c r="I4070" s="16">
        <v>2</v>
      </c>
      <c r="J4070" s="16">
        <v>15</v>
      </c>
      <c r="K4070" s="16">
        <v>51</v>
      </c>
      <c r="L4070" s="16">
        <v>2</v>
      </c>
      <c r="M4070" s="16">
        <v>0</v>
      </c>
      <c r="N4070" s="16">
        <v>31</v>
      </c>
      <c r="O4070" s="16">
        <v>101</v>
      </c>
      <c r="P4070" s="13" t="str">
        <f>IFERROR(VLOOKUP($A4070,'Fielding Data'!$A:$H,MATCH(P$1,'Fielding Data'!$A$1:$H$1,0),0),"Other")</f>
        <v>1B</v>
      </c>
      <c r="Q4070" s="13">
        <f>IFERROR(VLOOKUP($A4070,'Fielding Data'!$A:$H,MATCH(Q$1,'Fielding Data'!$A$1:$H$1,0),0),"Other")</f>
        <v>671</v>
      </c>
      <c r="R4070" s="13">
        <f>IFERROR(VLOOKUP($A4070,'Fielding Data'!$A:$H,MATCH(R$1,'Fielding Data'!$A$1:$H$1,0),0),"Other")</f>
        <v>52</v>
      </c>
      <c r="S4070" s="13">
        <f>IFERROR(VLOOKUP($A4070,'Fielding Data'!$A:$H,MATCH(S$1,'Fielding Data'!$A$1:$H$1,0),0),"Other")</f>
        <v>6</v>
      </c>
      <c r="T4070" s="13">
        <f>IFERROR(VLOOKUP($A4070,'Fielding Data'!$A:$H,MATCH(T$1,'Fielding Data'!$A$1:$H$1,0),0),"Other")</f>
        <v>73</v>
      </c>
      <c r="U4070" s="13">
        <f>SUMIFS('Fielding Data'!E:E,'Fielding Data'!$A:$A,'Hitting Data'!$A4070)</f>
        <v>708</v>
      </c>
      <c r="V4070" s="13">
        <f>SUMIFS('Fielding Data'!F:F,'Fielding Data'!$A:$A,'Hitting Data'!$A4070)</f>
        <v>53</v>
      </c>
      <c r="W4070" s="13">
        <f>SUMIFS('Fielding Data'!G:G,'Fielding Data'!$A:$A,'Hitting Data'!$A4070)</f>
        <v>7</v>
      </c>
      <c r="X4070" s="13">
        <f>SUMIFS('Fielding Data'!H:H,'Fielding Data'!$A:$A,'Hitting Data'!$A4070)</f>
        <v>73</v>
      </c>
    </row>
    <row r="4071" spans="1:24" x14ac:dyDescent="0.3">
      <c r="A4071" s="13" t="str">
        <f t="shared" si="63"/>
        <v>jonesna012013</v>
      </c>
      <c r="B4071" s="16" t="s">
        <v>1756</v>
      </c>
      <c r="C4071" s="16">
        <v>2013</v>
      </c>
      <c r="D4071" s="16">
        <v>70</v>
      </c>
      <c r="E4071" s="16">
        <v>0</v>
      </c>
      <c r="F4071" s="16">
        <v>0</v>
      </c>
      <c r="G4071" s="16">
        <v>0</v>
      </c>
      <c r="H4071" s="16">
        <v>0</v>
      </c>
      <c r="I4071" s="16">
        <v>0</v>
      </c>
      <c r="J4071" s="16">
        <v>0</v>
      </c>
      <c r="K4071" s="16">
        <v>0</v>
      </c>
      <c r="L4071" s="16">
        <v>0</v>
      </c>
      <c r="M4071" s="16">
        <v>0</v>
      </c>
      <c r="N4071" s="16">
        <v>0</v>
      </c>
      <c r="O4071" s="16">
        <v>0</v>
      </c>
      <c r="P4071" s="13" t="str">
        <f>IFERROR(VLOOKUP($A4071,'Fielding Data'!$A:$H,MATCH(P$1,'Fielding Data'!$A$1:$H$1,0),0),"Other")</f>
        <v>P</v>
      </c>
      <c r="Q4071" s="13">
        <f>IFERROR(VLOOKUP($A4071,'Fielding Data'!$A:$H,MATCH(Q$1,'Fielding Data'!$A$1:$H$1,0),0),"Other")</f>
        <v>2</v>
      </c>
      <c r="R4071" s="13">
        <f>IFERROR(VLOOKUP($A4071,'Fielding Data'!$A:$H,MATCH(R$1,'Fielding Data'!$A$1:$H$1,0),0),"Other")</f>
        <v>8</v>
      </c>
      <c r="S4071" s="13">
        <f>IFERROR(VLOOKUP($A4071,'Fielding Data'!$A:$H,MATCH(S$1,'Fielding Data'!$A$1:$H$1,0),0),"Other")</f>
        <v>0</v>
      </c>
      <c r="T4071" s="13">
        <f>IFERROR(VLOOKUP($A4071,'Fielding Data'!$A:$H,MATCH(T$1,'Fielding Data'!$A$1:$H$1,0),0),"Other")</f>
        <v>0</v>
      </c>
      <c r="U4071" s="13">
        <f>SUMIFS('Fielding Data'!E:E,'Fielding Data'!$A:$A,'Hitting Data'!$A4071)</f>
        <v>2</v>
      </c>
      <c r="V4071" s="13">
        <f>SUMIFS('Fielding Data'!F:F,'Fielding Data'!$A:$A,'Hitting Data'!$A4071)</f>
        <v>8</v>
      </c>
      <c r="W4071" s="13">
        <f>SUMIFS('Fielding Data'!G:G,'Fielding Data'!$A:$A,'Hitting Data'!$A4071)</f>
        <v>0</v>
      </c>
      <c r="X4071" s="13">
        <f>SUMIFS('Fielding Data'!H:H,'Fielding Data'!$A:$A,'Hitting Data'!$A4071)</f>
        <v>0</v>
      </c>
    </row>
    <row r="4072" spans="1:24" x14ac:dyDescent="0.3">
      <c r="A4072" s="13" t="str">
        <f t="shared" si="63"/>
        <v>jordata012013</v>
      </c>
      <c r="B4072" s="16" t="s">
        <v>1970</v>
      </c>
      <c r="C4072" s="16">
        <v>2013</v>
      </c>
      <c r="D4072" s="16">
        <v>9</v>
      </c>
      <c r="E4072" s="16">
        <v>14</v>
      </c>
      <c r="F4072" s="16">
        <v>0</v>
      </c>
      <c r="G4072" s="16">
        <v>2</v>
      </c>
      <c r="H4072" s="16">
        <v>0</v>
      </c>
      <c r="I4072" s="16">
        <v>0</v>
      </c>
      <c r="J4072" s="16">
        <v>0</v>
      </c>
      <c r="K4072" s="16">
        <v>0</v>
      </c>
      <c r="L4072" s="16">
        <v>0</v>
      </c>
      <c r="M4072" s="16">
        <v>0</v>
      </c>
      <c r="N4072" s="16">
        <v>0</v>
      </c>
      <c r="O4072" s="16">
        <v>3</v>
      </c>
      <c r="P4072" s="13" t="str">
        <f>IFERROR(VLOOKUP($A4072,'Fielding Data'!$A:$H,MATCH(P$1,'Fielding Data'!$A$1:$H$1,0),0),"Other")</f>
        <v>P</v>
      </c>
      <c r="Q4072" s="13">
        <f>IFERROR(VLOOKUP($A4072,'Fielding Data'!$A:$H,MATCH(Q$1,'Fielding Data'!$A$1:$H$1,0),0),"Other")</f>
        <v>2</v>
      </c>
      <c r="R4072" s="13">
        <f>IFERROR(VLOOKUP($A4072,'Fielding Data'!$A:$H,MATCH(R$1,'Fielding Data'!$A$1:$H$1,0),0),"Other")</f>
        <v>3</v>
      </c>
      <c r="S4072" s="13">
        <f>IFERROR(VLOOKUP($A4072,'Fielding Data'!$A:$H,MATCH(S$1,'Fielding Data'!$A$1:$H$1,0),0),"Other")</f>
        <v>0</v>
      </c>
      <c r="T4072" s="13">
        <f>IFERROR(VLOOKUP($A4072,'Fielding Data'!$A:$H,MATCH(T$1,'Fielding Data'!$A$1:$H$1,0),0),"Other")</f>
        <v>0</v>
      </c>
      <c r="U4072" s="13">
        <f>SUMIFS('Fielding Data'!E:E,'Fielding Data'!$A:$A,'Hitting Data'!$A4072)</f>
        <v>2</v>
      </c>
      <c r="V4072" s="13">
        <f>SUMIFS('Fielding Data'!F:F,'Fielding Data'!$A:$A,'Hitting Data'!$A4072)</f>
        <v>3</v>
      </c>
      <c r="W4072" s="13">
        <f>SUMIFS('Fielding Data'!G:G,'Fielding Data'!$A:$A,'Hitting Data'!$A4072)</f>
        <v>0</v>
      </c>
      <c r="X4072" s="13">
        <f>SUMIFS('Fielding Data'!H:H,'Fielding Data'!$A:$A,'Hitting Data'!$A4072)</f>
        <v>0</v>
      </c>
    </row>
    <row r="4073" spans="1:24" x14ac:dyDescent="0.3">
      <c r="A4073" s="13" t="str">
        <f t="shared" si="63"/>
        <v>josepco012013</v>
      </c>
      <c r="B4073" s="16" t="s">
        <v>1971</v>
      </c>
      <c r="C4073" s="16">
        <v>2013</v>
      </c>
      <c r="D4073" s="16">
        <v>2</v>
      </c>
      <c r="E4073" s="16">
        <v>6</v>
      </c>
      <c r="F4073" s="16">
        <v>1</v>
      </c>
      <c r="G4073" s="16">
        <v>1</v>
      </c>
      <c r="H4073" s="16">
        <v>1</v>
      </c>
      <c r="I4073" s="16">
        <v>0</v>
      </c>
      <c r="J4073" s="16">
        <v>0</v>
      </c>
      <c r="K4073" s="16">
        <v>0</v>
      </c>
      <c r="L4073" s="16">
        <v>0</v>
      </c>
      <c r="M4073" s="16">
        <v>0</v>
      </c>
      <c r="N4073" s="16">
        <v>1</v>
      </c>
      <c r="O4073" s="16">
        <v>1</v>
      </c>
      <c r="P4073" s="13" t="str">
        <f>IFERROR(VLOOKUP($A4073,'Fielding Data'!$A:$H,MATCH(P$1,'Fielding Data'!$A$1:$H$1,0),0),"Other")</f>
        <v>1B</v>
      </c>
      <c r="Q4073" s="13">
        <f>IFERROR(VLOOKUP($A4073,'Fielding Data'!$A:$H,MATCH(Q$1,'Fielding Data'!$A$1:$H$1,0),0),"Other")</f>
        <v>7</v>
      </c>
      <c r="R4073" s="13">
        <f>IFERROR(VLOOKUP($A4073,'Fielding Data'!$A:$H,MATCH(R$1,'Fielding Data'!$A$1:$H$1,0),0),"Other")</f>
        <v>2</v>
      </c>
      <c r="S4073" s="13">
        <f>IFERROR(VLOOKUP($A4073,'Fielding Data'!$A:$H,MATCH(S$1,'Fielding Data'!$A$1:$H$1,0),0),"Other")</f>
        <v>0</v>
      </c>
      <c r="T4073" s="13">
        <f>IFERROR(VLOOKUP($A4073,'Fielding Data'!$A:$H,MATCH(T$1,'Fielding Data'!$A$1:$H$1,0),0),"Other")</f>
        <v>1</v>
      </c>
      <c r="U4073" s="13">
        <f>SUMIFS('Fielding Data'!E:E,'Fielding Data'!$A:$A,'Hitting Data'!$A4073)</f>
        <v>8</v>
      </c>
      <c r="V4073" s="13">
        <f>SUMIFS('Fielding Data'!F:F,'Fielding Data'!$A:$A,'Hitting Data'!$A4073)</f>
        <v>6</v>
      </c>
      <c r="W4073" s="13">
        <f>SUMIFS('Fielding Data'!G:G,'Fielding Data'!$A:$A,'Hitting Data'!$A4073)</f>
        <v>0</v>
      </c>
      <c r="X4073" s="13">
        <f>SUMIFS('Fielding Data'!H:H,'Fielding Data'!$A:$A,'Hitting Data'!$A4073)</f>
        <v>1</v>
      </c>
    </row>
    <row r="4074" spans="1:24" x14ac:dyDescent="0.3">
      <c r="A4074" s="13" t="str">
        <f t="shared" si="63"/>
        <v>josepdo012013</v>
      </c>
      <c r="B4074" s="16" t="s">
        <v>1972</v>
      </c>
      <c r="C4074" s="16">
        <v>2013</v>
      </c>
      <c r="D4074" s="16">
        <v>6</v>
      </c>
      <c r="E4074" s="16">
        <v>0</v>
      </c>
      <c r="F4074" s="16">
        <v>0</v>
      </c>
      <c r="G4074" s="16">
        <v>0</v>
      </c>
      <c r="H4074" s="16">
        <v>0</v>
      </c>
      <c r="I4074" s="16">
        <v>0</v>
      </c>
      <c r="J4074" s="16">
        <v>0</v>
      </c>
      <c r="K4074" s="16">
        <v>0</v>
      </c>
      <c r="L4074" s="16">
        <v>0</v>
      </c>
      <c r="M4074" s="16">
        <v>0</v>
      </c>
      <c r="N4074" s="16">
        <v>0</v>
      </c>
      <c r="O4074" s="16">
        <v>0</v>
      </c>
      <c r="P4074" s="13" t="str">
        <f>IFERROR(VLOOKUP($A4074,'Fielding Data'!$A:$H,MATCH(P$1,'Fielding Data'!$A$1:$H$1,0),0),"Other")</f>
        <v>P</v>
      </c>
      <c r="Q4074" s="13">
        <f>IFERROR(VLOOKUP($A4074,'Fielding Data'!$A:$H,MATCH(Q$1,'Fielding Data'!$A$1:$H$1,0),0),"Other")</f>
        <v>0</v>
      </c>
      <c r="R4074" s="13">
        <f>IFERROR(VLOOKUP($A4074,'Fielding Data'!$A:$H,MATCH(R$1,'Fielding Data'!$A$1:$H$1,0),0),"Other")</f>
        <v>2</v>
      </c>
      <c r="S4074" s="13">
        <f>IFERROR(VLOOKUP($A4074,'Fielding Data'!$A:$H,MATCH(S$1,'Fielding Data'!$A$1:$H$1,0),0),"Other")</f>
        <v>0</v>
      </c>
      <c r="T4074" s="13">
        <f>IFERROR(VLOOKUP($A4074,'Fielding Data'!$A:$H,MATCH(T$1,'Fielding Data'!$A$1:$H$1,0),0),"Other")</f>
        <v>0</v>
      </c>
      <c r="U4074" s="13">
        <f>SUMIFS('Fielding Data'!E:E,'Fielding Data'!$A:$A,'Hitting Data'!$A4074)</f>
        <v>0</v>
      </c>
      <c r="V4074" s="13">
        <f>SUMIFS('Fielding Data'!F:F,'Fielding Data'!$A:$A,'Hitting Data'!$A4074)</f>
        <v>2</v>
      </c>
      <c r="W4074" s="13">
        <f>SUMIFS('Fielding Data'!G:G,'Fielding Data'!$A:$A,'Hitting Data'!$A4074)</f>
        <v>0</v>
      </c>
      <c r="X4074" s="13">
        <f>SUMIFS('Fielding Data'!H:H,'Fielding Data'!$A:$A,'Hitting Data'!$A4074)</f>
        <v>0</v>
      </c>
    </row>
    <row r="4075" spans="1:24" x14ac:dyDescent="0.3">
      <c r="A4075" s="13" t="str">
        <f t="shared" si="63"/>
        <v>joycema012013</v>
      </c>
      <c r="B4075" s="16" t="s">
        <v>945</v>
      </c>
      <c r="C4075" s="16">
        <v>2013</v>
      </c>
      <c r="D4075" s="16">
        <v>140</v>
      </c>
      <c r="E4075" s="16">
        <v>413</v>
      </c>
      <c r="F4075" s="16">
        <v>61</v>
      </c>
      <c r="G4075" s="16">
        <v>97</v>
      </c>
      <c r="H4075" s="16">
        <v>22</v>
      </c>
      <c r="I4075" s="16">
        <v>0</v>
      </c>
      <c r="J4075" s="16">
        <v>18</v>
      </c>
      <c r="K4075" s="16">
        <v>47</v>
      </c>
      <c r="L4075" s="16">
        <v>7</v>
      </c>
      <c r="M4075" s="16">
        <v>3</v>
      </c>
      <c r="N4075" s="16">
        <v>59</v>
      </c>
      <c r="O4075" s="16">
        <v>87</v>
      </c>
      <c r="P4075" s="13" t="str">
        <f>IFERROR(VLOOKUP($A4075,'Fielding Data'!$A:$H,MATCH(P$1,'Fielding Data'!$A$1:$H$1,0),0),"Other")</f>
        <v>LF</v>
      </c>
      <c r="Q4075" s="13">
        <f>IFERROR(VLOOKUP($A4075,'Fielding Data'!$A:$H,MATCH(Q$1,'Fielding Data'!$A$1:$H$1,0),0),"Other")</f>
        <v>0</v>
      </c>
      <c r="R4075" s="13">
        <f>IFERROR(VLOOKUP($A4075,'Fielding Data'!$A:$H,MATCH(R$1,'Fielding Data'!$A$1:$H$1,0),0),"Other")</f>
        <v>0</v>
      </c>
      <c r="S4075" s="13">
        <f>IFERROR(VLOOKUP($A4075,'Fielding Data'!$A:$H,MATCH(S$1,'Fielding Data'!$A$1:$H$1,0),0),"Other")</f>
        <v>0</v>
      </c>
      <c r="T4075" s="13">
        <f>IFERROR(VLOOKUP($A4075,'Fielding Data'!$A:$H,MATCH(T$1,'Fielding Data'!$A$1:$H$1,0),0),"Other")</f>
        <v>0</v>
      </c>
      <c r="U4075" s="13">
        <f>SUMIFS('Fielding Data'!E:E,'Fielding Data'!$A:$A,'Hitting Data'!$A4075)</f>
        <v>168</v>
      </c>
      <c r="V4075" s="13">
        <f>SUMIFS('Fielding Data'!F:F,'Fielding Data'!$A:$A,'Hitting Data'!$A4075)</f>
        <v>2</v>
      </c>
      <c r="W4075" s="13">
        <f>SUMIFS('Fielding Data'!G:G,'Fielding Data'!$A:$A,'Hitting Data'!$A4075)</f>
        <v>1</v>
      </c>
      <c r="X4075" s="13">
        <f>SUMIFS('Fielding Data'!H:H,'Fielding Data'!$A:$A,'Hitting Data'!$A4075)</f>
        <v>1</v>
      </c>
    </row>
    <row r="4076" spans="1:24" x14ac:dyDescent="0.3">
      <c r="A4076" s="13" t="str">
        <f t="shared" si="63"/>
        <v>jurrjja012013</v>
      </c>
      <c r="B4076" s="16" t="s">
        <v>808</v>
      </c>
      <c r="C4076" s="16">
        <v>2013</v>
      </c>
      <c r="D4076" s="16">
        <v>2</v>
      </c>
      <c r="E4076" s="16">
        <v>0</v>
      </c>
      <c r="F4076" s="16">
        <v>0</v>
      </c>
      <c r="G4076" s="16">
        <v>0</v>
      </c>
      <c r="H4076" s="16">
        <v>0</v>
      </c>
      <c r="I4076" s="16">
        <v>0</v>
      </c>
      <c r="J4076" s="16">
        <v>0</v>
      </c>
      <c r="K4076" s="16">
        <v>0</v>
      </c>
      <c r="L4076" s="16">
        <v>0</v>
      </c>
      <c r="M4076" s="16">
        <v>0</v>
      </c>
      <c r="N4076" s="16">
        <v>0</v>
      </c>
      <c r="O4076" s="16">
        <v>0</v>
      </c>
      <c r="P4076" s="13" t="str">
        <f>IFERROR(VLOOKUP($A4076,'Fielding Data'!$A:$H,MATCH(P$1,'Fielding Data'!$A$1:$H$1,0),0),"Other")</f>
        <v>P</v>
      </c>
      <c r="Q4076" s="13">
        <f>IFERROR(VLOOKUP($A4076,'Fielding Data'!$A:$H,MATCH(Q$1,'Fielding Data'!$A$1:$H$1,0),0),"Other")</f>
        <v>0</v>
      </c>
      <c r="R4076" s="13">
        <f>IFERROR(VLOOKUP($A4076,'Fielding Data'!$A:$H,MATCH(R$1,'Fielding Data'!$A$1:$H$1,0),0),"Other")</f>
        <v>0</v>
      </c>
      <c r="S4076" s="13">
        <f>IFERROR(VLOOKUP($A4076,'Fielding Data'!$A:$H,MATCH(S$1,'Fielding Data'!$A$1:$H$1,0),0),"Other")</f>
        <v>0</v>
      </c>
      <c r="T4076" s="13">
        <f>IFERROR(VLOOKUP($A4076,'Fielding Data'!$A:$H,MATCH(T$1,'Fielding Data'!$A$1:$H$1,0),0),"Other")</f>
        <v>0</v>
      </c>
      <c r="U4076" s="13">
        <f>SUMIFS('Fielding Data'!E:E,'Fielding Data'!$A:$A,'Hitting Data'!$A4076)</f>
        <v>0</v>
      </c>
      <c r="V4076" s="13">
        <f>SUMIFS('Fielding Data'!F:F,'Fielding Data'!$A:$A,'Hitting Data'!$A4076)</f>
        <v>0</v>
      </c>
      <c r="W4076" s="13">
        <f>SUMIFS('Fielding Data'!G:G,'Fielding Data'!$A:$A,'Hitting Data'!$A4076)</f>
        <v>0</v>
      </c>
      <c r="X4076" s="13">
        <f>SUMIFS('Fielding Data'!H:H,'Fielding Data'!$A:$A,'Hitting Data'!$A4076)</f>
        <v>0</v>
      </c>
    </row>
    <row r="4077" spans="1:24" x14ac:dyDescent="0.3">
      <c r="A4077" s="13" t="str">
        <f t="shared" si="63"/>
        <v>karnsna012013</v>
      </c>
      <c r="B4077" s="16" t="s">
        <v>1973</v>
      </c>
      <c r="C4077" s="16">
        <v>2013</v>
      </c>
      <c r="D4077" s="16">
        <v>3</v>
      </c>
      <c r="E4077" s="16">
        <v>3</v>
      </c>
      <c r="F4077" s="16">
        <v>0</v>
      </c>
      <c r="G4077" s="16">
        <v>0</v>
      </c>
      <c r="H4077" s="16">
        <v>0</v>
      </c>
      <c r="I4077" s="16">
        <v>0</v>
      </c>
      <c r="J4077" s="16">
        <v>0</v>
      </c>
      <c r="K4077" s="16">
        <v>0</v>
      </c>
      <c r="L4077" s="16">
        <v>0</v>
      </c>
      <c r="M4077" s="16">
        <v>0</v>
      </c>
      <c r="N4077" s="16">
        <v>0</v>
      </c>
      <c r="O4077" s="16">
        <v>1</v>
      </c>
      <c r="P4077" s="13" t="str">
        <f>IFERROR(VLOOKUP($A4077,'Fielding Data'!$A:$H,MATCH(P$1,'Fielding Data'!$A$1:$H$1,0),0),"Other")</f>
        <v>P</v>
      </c>
      <c r="Q4077" s="13">
        <f>IFERROR(VLOOKUP($A4077,'Fielding Data'!$A:$H,MATCH(Q$1,'Fielding Data'!$A$1:$H$1,0),0),"Other")</f>
        <v>3</v>
      </c>
      <c r="R4077" s="13">
        <f>IFERROR(VLOOKUP($A4077,'Fielding Data'!$A:$H,MATCH(R$1,'Fielding Data'!$A$1:$H$1,0),0),"Other")</f>
        <v>0</v>
      </c>
      <c r="S4077" s="13">
        <f>IFERROR(VLOOKUP($A4077,'Fielding Data'!$A:$H,MATCH(S$1,'Fielding Data'!$A$1:$H$1,0),0),"Other")</f>
        <v>0</v>
      </c>
      <c r="T4077" s="13">
        <f>IFERROR(VLOOKUP($A4077,'Fielding Data'!$A:$H,MATCH(T$1,'Fielding Data'!$A$1:$H$1,0),0),"Other")</f>
        <v>0</v>
      </c>
      <c r="U4077" s="13">
        <f>SUMIFS('Fielding Data'!E:E,'Fielding Data'!$A:$A,'Hitting Data'!$A4077)</f>
        <v>3</v>
      </c>
      <c r="V4077" s="13">
        <f>SUMIFS('Fielding Data'!F:F,'Fielding Data'!$A:$A,'Hitting Data'!$A4077)</f>
        <v>0</v>
      </c>
      <c r="W4077" s="13">
        <f>SUMIFS('Fielding Data'!G:G,'Fielding Data'!$A:$A,'Hitting Data'!$A4077)</f>
        <v>0</v>
      </c>
      <c r="X4077" s="13">
        <f>SUMIFS('Fielding Data'!H:H,'Fielding Data'!$A:$A,'Hitting Data'!$A4077)</f>
        <v>0</v>
      </c>
    </row>
    <row r="4078" spans="1:24" x14ac:dyDescent="0.3">
      <c r="A4078" s="13" t="str">
        <f t="shared" si="63"/>
        <v>kawasmu012013</v>
      </c>
      <c r="B4078" s="16" t="s">
        <v>1757</v>
      </c>
      <c r="C4078" s="16">
        <v>2013</v>
      </c>
      <c r="D4078" s="16">
        <v>96</v>
      </c>
      <c r="E4078" s="16">
        <v>240</v>
      </c>
      <c r="F4078" s="16">
        <v>27</v>
      </c>
      <c r="G4078" s="16">
        <v>55</v>
      </c>
      <c r="H4078" s="16">
        <v>6</v>
      </c>
      <c r="I4078" s="16">
        <v>5</v>
      </c>
      <c r="J4078" s="16">
        <v>1</v>
      </c>
      <c r="K4078" s="16">
        <v>24</v>
      </c>
      <c r="L4078" s="16">
        <v>7</v>
      </c>
      <c r="M4078" s="16">
        <v>1</v>
      </c>
      <c r="N4078" s="16">
        <v>32</v>
      </c>
      <c r="O4078" s="16">
        <v>41</v>
      </c>
      <c r="P4078" s="13" t="str">
        <f>IFERROR(VLOOKUP($A4078,'Fielding Data'!$A:$H,MATCH(P$1,'Fielding Data'!$A$1:$H$1,0),0),"Other")</f>
        <v>2B</v>
      </c>
      <c r="Q4078" s="13">
        <f>IFERROR(VLOOKUP($A4078,'Fielding Data'!$A:$H,MATCH(Q$1,'Fielding Data'!$A$1:$H$1,0),0),"Other")</f>
        <v>26</v>
      </c>
      <c r="R4078" s="13">
        <f>IFERROR(VLOOKUP($A4078,'Fielding Data'!$A:$H,MATCH(R$1,'Fielding Data'!$A$1:$H$1,0),0),"Other")</f>
        <v>45</v>
      </c>
      <c r="S4078" s="13">
        <f>IFERROR(VLOOKUP($A4078,'Fielding Data'!$A:$H,MATCH(S$1,'Fielding Data'!$A$1:$H$1,0),0),"Other")</f>
        <v>1</v>
      </c>
      <c r="T4078" s="13">
        <f>IFERROR(VLOOKUP($A4078,'Fielding Data'!$A:$H,MATCH(T$1,'Fielding Data'!$A$1:$H$1,0),0),"Other")</f>
        <v>6</v>
      </c>
      <c r="U4078" s="13">
        <f>SUMIFS('Fielding Data'!E:E,'Fielding Data'!$A:$A,'Hitting Data'!$A4078)</f>
        <v>105</v>
      </c>
      <c r="V4078" s="13">
        <f>SUMIFS('Fielding Data'!F:F,'Fielding Data'!$A:$A,'Hitting Data'!$A4078)</f>
        <v>181</v>
      </c>
      <c r="W4078" s="13">
        <f>SUMIFS('Fielding Data'!G:G,'Fielding Data'!$A:$A,'Hitting Data'!$A4078)</f>
        <v>6</v>
      </c>
      <c r="X4078" s="13">
        <f>SUMIFS('Fielding Data'!H:H,'Fielding Data'!$A:$A,'Hitting Data'!$A4078)</f>
        <v>45</v>
      </c>
    </row>
    <row r="4079" spans="1:24" x14ac:dyDescent="0.3">
      <c r="A4079" s="13" t="str">
        <f t="shared" si="63"/>
        <v>kazmisc012013</v>
      </c>
      <c r="B4079" s="16" t="s">
        <v>463</v>
      </c>
      <c r="C4079" s="16">
        <v>2013</v>
      </c>
      <c r="D4079" s="16">
        <v>29</v>
      </c>
      <c r="E4079" s="16">
        <v>4</v>
      </c>
      <c r="F4079" s="16">
        <v>0</v>
      </c>
      <c r="G4079" s="16">
        <v>1</v>
      </c>
      <c r="H4079" s="16">
        <v>0</v>
      </c>
      <c r="I4079" s="16">
        <v>0</v>
      </c>
      <c r="J4079" s="16">
        <v>0</v>
      </c>
      <c r="K4079" s="16">
        <v>0</v>
      </c>
      <c r="L4079" s="16">
        <v>0</v>
      </c>
      <c r="M4079" s="16">
        <v>0</v>
      </c>
      <c r="N4079" s="16">
        <v>0</v>
      </c>
      <c r="O4079" s="16">
        <v>1</v>
      </c>
      <c r="P4079" s="13" t="str">
        <f>IFERROR(VLOOKUP($A4079,'Fielding Data'!$A:$H,MATCH(P$1,'Fielding Data'!$A$1:$H$1,0),0),"Other")</f>
        <v>P</v>
      </c>
      <c r="Q4079" s="13">
        <f>IFERROR(VLOOKUP($A4079,'Fielding Data'!$A:$H,MATCH(Q$1,'Fielding Data'!$A$1:$H$1,0),0),"Other")</f>
        <v>10</v>
      </c>
      <c r="R4079" s="13">
        <f>IFERROR(VLOOKUP($A4079,'Fielding Data'!$A:$H,MATCH(R$1,'Fielding Data'!$A$1:$H$1,0),0),"Other")</f>
        <v>12</v>
      </c>
      <c r="S4079" s="13">
        <f>IFERROR(VLOOKUP($A4079,'Fielding Data'!$A:$H,MATCH(S$1,'Fielding Data'!$A$1:$H$1,0),0),"Other")</f>
        <v>3</v>
      </c>
      <c r="T4079" s="13">
        <f>IFERROR(VLOOKUP($A4079,'Fielding Data'!$A:$H,MATCH(T$1,'Fielding Data'!$A$1:$H$1,0),0),"Other")</f>
        <v>0</v>
      </c>
      <c r="U4079" s="13">
        <f>SUMIFS('Fielding Data'!E:E,'Fielding Data'!$A:$A,'Hitting Data'!$A4079)</f>
        <v>10</v>
      </c>
      <c r="V4079" s="13">
        <f>SUMIFS('Fielding Data'!F:F,'Fielding Data'!$A:$A,'Hitting Data'!$A4079)</f>
        <v>12</v>
      </c>
      <c r="W4079" s="13">
        <f>SUMIFS('Fielding Data'!G:G,'Fielding Data'!$A:$A,'Hitting Data'!$A4079)</f>
        <v>3</v>
      </c>
      <c r="X4079" s="13">
        <f>SUMIFS('Fielding Data'!H:H,'Fielding Data'!$A:$A,'Hitting Data'!$A4079)</f>
        <v>0</v>
      </c>
    </row>
    <row r="4080" spans="1:24" x14ac:dyDescent="0.3">
      <c r="A4080" s="13" t="str">
        <f t="shared" si="63"/>
        <v>kearnau012013</v>
      </c>
      <c r="B4080" s="16" t="s">
        <v>310</v>
      </c>
      <c r="C4080" s="16">
        <v>2013</v>
      </c>
      <c r="D4080" s="16">
        <v>19</v>
      </c>
      <c r="E4080" s="16">
        <v>27</v>
      </c>
      <c r="F4080" s="16">
        <v>3</v>
      </c>
      <c r="G4080" s="16">
        <v>5</v>
      </c>
      <c r="H4080" s="16">
        <v>0</v>
      </c>
      <c r="I4080" s="16">
        <v>0</v>
      </c>
      <c r="J4080" s="16">
        <v>0</v>
      </c>
      <c r="K4080" s="16">
        <v>0</v>
      </c>
      <c r="L4080" s="16">
        <v>0</v>
      </c>
      <c r="M4080" s="16">
        <v>0</v>
      </c>
      <c r="N4080" s="16">
        <v>4</v>
      </c>
      <c r="O4080" s="16">
        <v>8</v>
      </c>
      <c r="P4080" s="13" t="str">
        <f>IFERROR(VLOOKUP($A4080,'Fielding Data'!$A:$H,MATCH(P$1,'Fielding Data'!$A$1:$H$1,0),0),"Other")</f>
        <v>LF</v>
      </c>
      <c r="Q4080" s="13">
        <f>IFERROR(VLOOKUP($A4080,'Fielding Data'!$A:$H,MATCH(Q$1,'Fielding Data'!$A$1:$H$1,0),0),"Other")</f>
        <v>0</v>
      </c>
      <c r="R4080" s="13">
        <f>IFERROR(VLOOKUP($A4080,'Fielding Data'!$A:$H,MATCH(R$1,'Fielding Data'!$A$1:$H$1,0),0),"Other")</f>
        <v>0</v>
      </c>
      <c r="S4080" s="13">
        <f>IFERROR(VLOOKUP($A4080,'Fielding Data'!$A:$H,MATCH(S$1,'Fielding Data'!$A$1:$H$1,0),0),"Other")</f>
        <v>0</v>
      </c>
      <c r="T4080" s="13">
        <f>IFERROR(VLOOKUP($A4080,'Fielding Data'!$A:$H,MATCH(T$1,'Fielding Data'!$A$1:$H$1,0),0),"Other")</f>
        <v>0</v>
      </c>
      <c r="U4080" s="13">
        <f>SUMIFS('Fielding Data'!E:E,'Fielding Data'!$A:$A,'Hitting Data'!$A4080)</f>
        <v>13</v>
      </c>
      <c r="V4080" s="13">
        <f>SUMIFS('Fielding Data'!F:F,'Fielding Data'!$A:$A,'Hitting Data'!$A4080)</f>
        <v>0</v>
      </c>
      <c r="W4080" s="13">
        <f>SUMIFS('Fielding Data'!G:G,'Fielding Data'!$A:$A,'Hitting Data'!$A4080)</f>
        <v>0</v>
      </c>
      <c r="X4080" s="13">
        <f>SUMIFS('Fielding Data'!H:H,'Fielding Data'!$A:$A,'Hitting Data'!$A4080)</f>
        <v>0</v>
      </c>
    </row>
    <row r="4081" spans="1:24" x14ac:dyDescent="0.3">
      <c r="A4081" s="13" t="str">
        <f t="shared" si="63"/>
        <v>kellesh012013</v>
      </c>
      <c r="B4081" s="16" t="s">
        <v>1118</v>
      </c>
      <c r="C4081" s="16">
        <v>2013</v>
      </c>
      <c r="D4081" s="16">
        <v>57</v>
      </c>
      <c r="E4081" s="16">
        <v>0</v>
      </c>
      <c r="F4081" s="16">
        <v>0</v>
      </c>
      <c r="G4081" s="16">
        <v>0</v>
      </c>
      <c r="H4081" s="16">
        <v>0</v>
      </c>
      <c r="I4081" s="16">
        <v>0</v>
      </c>
      <c r="J4081" s="16">
        <v>0</v>
      </c>
      <c r="K4081" s="16">
        <v>0</v>
      </c>
      <c r="L4081" s="16">
        <v>0</v>
      </c>
      <c r="M4081" s="16">
        <v>0</v>
      </c>
      <c r="N4081" s="16">
        <v>0</v>
      </c>
      <c r="O4081" s="16">
        <v>0</v>
      </c>
      <c r="P4081" s="13" t="str">
        <f>IFERROR(VLOOKUP($A4081,'Fielding Data'!$A:$H,MATCH(P$1,'Fielding Data'!$A$1:$H$1,0),0),"Other")</f>
        <v>P</v>
      </c>
      <c r="Q4081" s="13">
        <f>IFERROR(VLOOKUP($A4081,'Fielding Data'!$A:$H,MATCH(Q$1,'Fielding Data'!$A$1:$H$1,0),0),"Other")</f>
        <v>6</v>
      </c>
      <c r="R4081" s="13">
        <f>IFERROR(VLOOKUP($A4081,'Fielding Data'!$A:$H,MATCH(R$1,'Fielding Data'!$A$1:$H$1,0),0),"Other")</f>
        <v>3</v>
      </c>
      <c r="S4081" s="13">
        <f>IFERROR(VLOOKUP($A4081,'Fielding Data'!$A:$H,MATCH(S$1,'Fielding Data'!$A$1:$H$1,0),0),"Other")</f>
        <v>0</v>
      </c>
      <c r="T4081" s="13">
        <f>IFERROR(VLOOKUP($A4081,'Fielding Data'!$A:$H,MATCH(T$1,'Fielding Data'!$A$1:$H$1,0),0),"Other")</f>
        <v>1</v>
      </c>
      <c r="U4081" s="13">
        <f>SUMIFS('Fielding Data'!E:E,'Fielding Data'!$A:$A,'Hitting Data'!$A4081)</f>
        <v>6</v>
      </c>
      <c r="V4081" s="13">
        <f>SUMIFS('Fielding Data'!F:F,'Fielding Data'!$A:$A,'Hitting Data'!$A4081)</f>
        <v>3</v>
      </c>
      <c r="W4081" s="13">
        <f>SUMIFS('Fielding Data'!G:G,'Fielding Data'!$A:$A,'Hitting Data'!$A4081)</f>
        <v>0</v>
      </c>
      <c r="X4081" s="13">
        <f>SUMIFS('Fielding Data'!H:H,'Fielding Data'!$A:$A,'Hitting Data'!$A4081)</f>
        <v>1</v>
      </c>
    </row>
    <row r="4082" spans="1:24" x14ac:dyDescent="0.3">
      <c r="A4082" s="13" t="str">
        <f t="shared" si="63"/>
        <v>kellydo012013</v>
      </c>
      <c r="B4082" s="16" t="s">
        <v>809</v>
      </c>
      <c r="C4082" s="16">
        <v>2013</v>
      </c>
      <c r="D4082" s="16">
        <v>112</v>
      </c>
      <c r="E4082" s="16">
        <v>216</v>
      </c>
      <c r="F4082" s="16">
        <v>33</v>
      </c>
      <c r="G4082" s="16">
        <v>48</v>
      </c>
      <c r="H4082" s="16">
        <v>6</v>
      </c>
      <c r="I4082" s="16">
        <v>1</v>
      </c>
      <c r="J4082" s="16">
        <v>6</v>
      </c>
      <c r="K4082" s="16">
        <v>23</v>
      </c>
      <c r="L4082" s="16">
        <v>2</v>
      </c>
      <c r="M4082" s="16">
        <v>0</v>
      </c>
      <c r="N4082" s="16">
        <v>27</v>
      </c>
      <c r="O4082" s="16">
        <v>28</v>
      </c>
      <c r="P4082" s="13" t="str">
        <f>IFERROR(VLOOKUP($A4082,'Fielding Data'!$A:$H,MATCH(P$1,'Fielding Data'!$A$1:$H$1,0),0),"Other")</f>
        <v>1B</v>
      </c>
      <c r="Q4082" s="13">
        <f>IFERROR(VLOOKUP($A4082,'Fielding Data'!$A:$H,MATCH(Q$1,'Fielding Data'!$A$1:$H$1,0),0),"Other")</f>
        <v>17</v>
      </c>
      <c r="R4082" s="13">
        <f>IFERROR(VLOOKUP($A4082,'Fielding Data'!$A:$H,MATCH(R$1,'Fielding Data'!$A$1:$H$1,0),0),"Other")</f>
        <v>0</v>
      </c>
      <c r="S4082" s="13">
        <f>IFERROR(VLOOKUP($A4082,'Fielding Data'!$A:$H,MATCH(S$1,'Fielding Data'!$A$1:$H$1,0),0),"Other")</f>
        <v>0</v>
      </c>
      <c r="T4082" s="13">
        <f>IFERROR(VLOOKUP($A4082,'Fielding Data'!$A:$H,MATCH(T$1,'Fielding Data'!$A$1:$H$1,0),0),"Other")</f>
        <v>2</v>
      </c>
      <c r="U4082" s="13">
        <f>SUMIFS('Fielding Data'!E:E,'Fielding Data'!$A:$A,'Hitting Data'!$A4082)</f>
        <v>112</v>
      </c>
      <c r="V4082" s="13">
        <f>SUMIFS('Fielding Data'!F:F,'Fielding Data'!$A:$A,'Hitting Data'!$A4082)</f>
        <v>17</v>
      </c>
      <c r="W4082" s="13">
        <f>SUMIFS('Fielding Data'!G:G,'Fielding Data'!$A:$A,'Hitting Data'!$A4082)</f>
        <v>2</v>
      </c>
      <c r="X4082" s="13">
        <f>SUMIFS('Fielding Data'!H:H,'Fielding Data'!$A:$A,'Hitting Data'!$A4082)</f>
        <v>4</v>
      </c>
    </row>
    <row r="4083" spans="1:24" x14ac:dyDescent="0.3">
      <c r="A4083" s="13" t="str">
        <f t="shared" si="63"/>
        <v>kellyjo052013</v>
      </c>
      <c r="B4083" s="16" t="s">
        <v>1759</v>
      </c>
      <c r="C4083" s="16">
        <v>2013</v>
      </c>
      <c r="D4083" s="16">
        <v>40</v>
      </c>
      <c r="E4083" s="16">
        <v>33</v>
      </c>
      <c r="F4083" s="16">
        <v>4</v>
      </c>
      <c r="G4083" s="16">
        <v>5</v>
      </c>
      <c r="H4083" s="16">
        <v>1</v>
      </c>
      <c r="I4083" s="16">
        <v>0</v>
      </c>
      <c r="J4083" s="16">
        <v>0</v>
      </c>
      <c r="K4083" s="16">
        <v>2</v>
      </c>
      <c r="L4083" s="16">
        <v>0</v>
      </c>
      <c r="M4083" s="16">
        <v>0</v>
      </c>
      <c r="N4083" s="16">
        <v>0</v>
      </c>
      <c r="O4083" s="16">
        <v>8</v>
      </c>
      <c r="P4083" s="13" t="str">
        <f>IFERROR(VLOOKUP($A4083,'Fielding Data'!$A:$H,MATCH(P$1,'Fielding Data'!$A$1:$H$1,0),0),"Other")</f>
        <v>P</v>
      </c>
      <c r="Q4083" s="13">
        <f>IFERROR(VLOOKUP($A4083,'Fielding Data'!$A:$H,MATCH(Q$1,'Fielding Data'!$A$1:$H$1,0),0),"Other")</f>
        <v>13</v>
      </c>
      <c r="R4083" s="13">
        <f>IFERROR(VLOOKUP($A4083,'Fielding Data'!$A:$H,MATCH(R$1,'Fielding Data'!$A$1:$H$1,0),0),"Other")</f>
        <v>16</v>
      </c>
      <c r="S4083" s="13">
        <f>IFERROR(VLOOKUP($A4083,'Fielding Data'!$A:$H,MATCH(S$1,'Fielding Data'!$A$1:$H$1,0),0),"Other")</f>
        <v>3</v>
      </c>
      <c r="T4083" s="13">
        <f>IFERROR(VLOOKUP($A4083,'Fielding Data'!$A:$H,MATCH(T$1,'Fielding Data'!$A$1:$H$1,0),0),"Other")</f>
        <v>2</v>
      </c>
      <c r="U4083" s="13">
        <f>SUMIFS('Fielding Data'!E:E,'Fielding Data'!$A:$A,'Hitting Data'!$A4083)</f>
        <v>13</v>
      </c>
      <c r="V4083" s="13">
        <f>SUMIFS('Fielding Data'!F:F,'Fielding Data'!$A:$A,'Hitting Data'!$A4083)</f>
        <v>16</v>
      </c>
      <c r="W4083" s="13">
        <f>SUMIFS('Fielding Data'!G:G,'Fielding Data'!$A:$A,'Hitting Data'!$A4083)</f>
        <v>3</v>
      </c>
      <c r="X4083" s="13">
        <f>SUMIFS('Fielding Data'!H:H,'Fielding Data'!$A:$A,'Hitting Data'!$A4083)</f>
        <v>2</v>
      </c>
    </row>
    <row r="4084" spans="1:24" x14ac:dyDescent="0.3">
      <c r="A4084" s="13" t="str">
        <f t="shared" si="63"/>
        <v>kempma012013</v>
      </c>
      <c r="B4084" s="16" t="s">
        <v>668</v>
      </c>
      <c r="C4084" s="16">
        <v>2013</v>
      </c>
      <c r="D4084" s="16">
        <v>73</v>
      </c>
      <c r="E4084" s="16">
        <v>263</v>
      </c>
      <c r="F4084" s="16">
        <v>35</v>
      </c>
      <c r="G4084" s="16">
        <v>71</v>
      </c>
      <c r="H4084" s="16">
        <v>15</v>
      </c>
      <c r="I4084" s="16">
        <v>0</v>
      </c>
      <c r="J4084" s="16">
        <v>6</v>
      </c>
      <c r="K4084" s="16">
        <v>33</v>
      </c>
      <c r="L4084" s="16">
        <v>9</v>
      </c>
      <c r="M4084" s="16">
        <v>0</v>
      </c>
      <c r="N4084" s="16">
        <v>22</v>
      </c>
      <c r="O4084" s="16">
        <v>76</v>
      </c>
      <c r="P4084" s="13" t="str">
        <f>IFERROR(VLOOKUP($A4084,'Fielding Data'!$A:$H,MATCH(P$1,'Fielding Data'!$A$1:$H$1,0),0),"Other")</f>
        <v>CF</v>
      </c>
      <c r="Q4084" s="13">
        <f>IFERROR(VLOOKUP($A4084,'Fielding Data'!$A:$H,MATCH(Q$1,'Fielding Data'!$A$1:$H$1,0),0),"Other")</f>
        <v>0</v>
      </c>
      <c r="R4084" s="13">
        <f>IFERROR(VLOOKUP($A4084,'Fielding Data'!$A:$H,MATCH(R$1,'Fielding Data'!$A$1:$H$1,0),0),"Other")</f>
        <v>0</v>
      </c>
      <c r="S4084" s="13">
        <f>IFERROR(VLOOKUP($A4084,'Fielding Data'!$A:$H,MATCH(S$1,'Fielding Data'!$A$1:$H$1,0),0),"Other")</f>
        <v>0</v>
      </c>
      <c r="T4084" s="13">
        <f>IFERROR(VLOOKUP($A4084,'Fielding Data'!$A:$H,MATCH(T$1,'Fielding Data'!$A$1:$H$1,0),0),"Other")</f>
        <v>0</v>
      </c>
      <c r="U4084" s="13">
        <f>SUMIFS('Fielding Data'!E:E,'Fielding Data'!$A:$A,'Hitting Data'!$A4084)</f>
        <v>133</v>
      </c>
      <c r="V4084" s="13">
        <f>SUMIFS('Fielding Data'!F:F,'Fielding Data'!$A:$A,'Hitting Data'!$A4084)</f>
        <v>2</v>
      </c>
      <c r="W4084" s="13">
        <f>SUMIFS('Fielding Data'!G:G,'Fielding Data'!$A:$A,'Hitting Data'!$A4084)</f>
        <v>5</v>
      </c>
      <c r="X4084" s="13">
        <f>SUMIFS('Fielding Data'!H:H,'Fielding Data'!$A:$A,'Hitting Data'!$A4084)</f>
        <v>0</v>
      </c>
    </row>
    <row r="4085" spans="1:24" x14ac:dyDescent="0.3">
      <c r="A4085" s="13" t="str">
        <f t="shared" si="63"/>
        <v>kendrho012013</v>
      </c>
      <c r="B4085" s="16" t="s">
        <v>669</v>
      </c>
      <c r="C4085" s="16">
        <v>2013</v>
      </c>
      <c r="D4085" s="16">
        <v>122</v>
      </c>
      <c r="E4085" s="16">
        <v>478</v>
      </c>
      <c r="F4085" s="16">
        <v>55</v>
      </c>
      <c r="G4085" s="16">
        <v>142</v>
      </c>
      <c r="H4085" s="16">
        <v>21</v>
      </c>
      <c r="I4085" s="16">
        <v>4</v>
      </c>
      <c r="J4085" s="16">
        <v>13</v>
      </c>
      <c r="K4085" s="16">
        <v>54</v>
      </c>
      <c r="L4085" s="16">
        <v>6</v>
      </c>
      <c r="M4085" s="16">
        <v>3</v>
      </c>
      <c r="N4085" s="16">
        <v>23</v>
      </c>
      <c r="O4085" s="16">
        <v>89</v>
      </c>
      <c r="P4085" s="13" t="str">
        <f>IFERROR(VLOOKUP($A4085,'Fielding Data'!$A:$H,MATCH(P$1,'Fielding Data'!$A$1:$H$1,0),0),"Other")</f>
        <v>2B</v>
      </c>
      <c r="Q4085" s="13">
        <f>IFERROR(VLOOKUP($A4085,'Fielding Data'!$A:$H,MATCH(Q$1,'Fielding Data'!$A$1:$H$1,0),0),"Other")</f>
        <v>223</v>
      </c>
      <c r="R4085" s="13">
        <f>IFERROR(VLOOKUP($A4085,'Fielding Data'!$A:$H,MATCH(R$1,'Fielding Data'!$A$1:$H$1,0),0),"Other")</f>
        <v>321</v>
      </c>
      <c r="S4085" s="13">
        <f>IFERROR(VLOOKUP($A4085,'Fielding Data'!$A:$H,MATCH(S$1,'Fielding Data'!$A$1:$H$1,0),0),"Other")</f>
        <v>10</v>
      </c>
      <c r="T4085" s="13">
        <f>IFERROR(VLOOKUP($A4085,'Fielding Data'!$A:$H,MATCH(T$1,'Fielding Data'!$A$1:$H$1,0),0),"Other")</f>
        <v>68</v>
      </c>
      <c r="U4085" s="13">
        <f>SUMIFS('Fielding Data'!E:E,'Fielding Data'!$A:$A,'Hitting Data'!$A4085)</f>
        <v>224</v>
      </c>
      <c r="V4085" s="13">
        <f>SUMIFS('Fielding Data'!F:F,'Fielding Data'!$A:$A,'Hitting Data'!$A4085)</f>
        <v>321</v>
      </c>
      <c r="W4085" s="13">
        <f>SUMIFS('Fielding Data'!G:G,'Fielding Data'!$A:$A,'Hitting Data'!$A4085)</f>
        <v>10</v>
      </c>
      <c r="X4085" s="13">
        <f>SUMIFS('Fielding Data'!H:H,'Fielding Data'!$A:$A,'Hitting Data'!$A4085)</f>
        <v>68</v>
      </c>
    </row>
    <row r="4086" spans="1:24" x14ac:dyDescent="0.3">
      <c r="A4086" s="13" t="str">
        <f t="shared" si="63"/>
        <v>kendrky012013</v>
      </c>
      <c r="B4086" s="16" t="s">
        <v>810</v>
      </c>
      <c r="C4086" s="16">
        <v>2013</v>
      </c>
      <c r="D4086" s="16">
        <v>32</v>
      </c>
      <c r="E4086" s="16">
        <v>56</v>
      </c>
      <c r="F4086" s="16">
        <v>1</v>
      </c>
      <c r="G4086" s="16">
        <v>7</v>
      </c>
      <c r="H4086" s="16">
        <v>1</v>
      </c>
      <c r="I4086" s="16">
        <v>1</v>
      </c>
      <c r="J4086" s="16">
        <v>0</v>
      </c>
      <c r="K4086" s="16">
        <v>2</v>
      </c>
      <c r="L4086" s="16">
        <v>0</v>
      </c>
      <c r="M4086" s="16">
        <v>0</v>
      </c>
      <c r="N4086" s="16">
        <v>1</v>
      </c>
      <c r="O4086" s="16">
        <v>20</v>
      </c>
      <c r="P4086" s="13" t="str">
        <f>IFERROR(VLOOKUP($A4086,'Fielding Data'!$A:$H,MATCH(P$1,'Fielding Data'!$A$1:$H$1,0),0),"Other")</f>
        <v>P</v>
      </c>
      <c r="Q4086" s="13">
        <f>IFERROR(VLOOKUP($A4086,'Fielding Data'!$A:$H,MATCH(Q$1,'Fielding Data'!$A$1:$H$1,0),0),"Other")</f>
        <v>13</v>
      </c>
      <c r="R4086" s="13">
        <f>IFERROR(VLOOKUP($A4086,'Fielding Data'!$A:$H,MATCH(R$1,'Fielding Data'!$A$1:$H$1,0),0),"Other")</f>
        <v>43</v>
      </c>
      <c r="S4086" s="13">
        <f>IFERROR(VLOOKUP($A4086,'Fielding Data'!$A:$H,MATCH(S$1,'Fielding Data'!$A$1:$H$1,0),0),"Other")</f>
        <v>2</v>
      </c>
      <c r="T4086" s="13">
        <f>IFERROR(VLOOKUP($A4086,'Fielding Data'!$A:$H,MATCH(T$1,'Fielding Data'!$A$1:$H$1,0),0),"Other")</f>
        <v>5</v>
      </c>
      <c r="U4086" s="13">
        <f>SUMIFS('Fielding Data'!E:E,'Fielding Data'!$A:$A,'Hitting Data'!$A4086)</f>
        <v>13</v>
      </c>
      <c r="V4086" s="13">
        <f>SUMIFS('Fielding Data'!F:F,'Fielding Data'!$A:$A,'Hitting Data'!$A4086)</f>
        <v>43</v>
      </c>
      <c r="W4086" s="13">
        <f>SUMIFS('Fielding Data'!G:G,'Fielding Data'!$A:$A,'Hitting Data'!$A4086)</f>
        <v>2</v>
      </c>
      <c r="X4086" s="13">
        <f>SUMIFS('Fielding Data'!H:H,'Fielding Data'!$A:$A,'Hitting Data'!$A4086)</f>
        <v>5</v>
      </c>
    </row>
    <row r="4087" spans="1:24" x14ac:dyDescent="0.3">
      <c r="A4087" s="13" t="str">
        <f t="shared" si="63"/>
        <v>kensilo012013</v>
      </c>
      <c r="B4087" s="16" t="s">
        <v>464</v>
      </c>
      <c r="C4087" s="16">
        <v>2013</v>
      </c>
      <c r="D4087" s="16">
        <v>1</v>
      </c>
      <c r="E4087" s="16">
        <v>0</v>
      </c>
      <c r="F4087" s="16">
        <v>0</v>
      </c>
      <c r="G4087" s="16">
        <v>0</v>
      </c>
      <c r="H4087" s="16">
        <v>0</v>
      </c>
      <c r="I4087" s="16">
        <v>0</v>
      </c>
      <c r="J4087" s="16">
        <v>0</v>
      </c>
      <c r="K4087" s="16">
        <v>0</v>
      </c>
      <c r="L4087" s="16">
        <v>0</v>
      </c>
      <c r="M4087" s="16">
        <v>0</v>
      </c>
      <c r="N4087" s="16">
        <v>0</v>
      </c>
      <c r="O4087" s="16">
        <v>0</v>
      </c>
      <c r="P4087" s="13" t="str">
        <f>IFERROR(VLOOKUP($A4087,'Fielding Data'!$A:$H,MATCH(P$1,'Fielding Data'!$A$1:$H$1,0),0),"Other")</f>
        <v>P</v>
      </c>
      <c r="Q4087" s="13">
        <f>IFERROR(VLOOKUP($A4087,'Fielding Data'!$A:$H,MATCH(Q$1,'Fielding Data'!$A$1:$H$1,0),0),"Other")</f>
        <v>0</v>
      </c>
      <c r="R4087" s="13">
        <f>IFERROR(VLOOKUP($A4087,'Fielding Data'!$A:$H,MATCH(R$1,'Fielding Data'!$A$1:$H$1,0),0),"Other")</f>
        <v>0</v>
      </c>
      <c r="S4087" s="13">
        <f>IFERROR(VLOOKUP($A4087,'Fielding Data'!$A:$H,MATCH(S$1,'Fielding Data'!$A$1:$H$1,0),0),"Other")</f>
        <v>0</v>
      </c>
      <c r="T4087" s="13">
        <f>IFERROR(VLOOKUP($A4087,'Fielding Data'!$A:$H,MATCH(T$1,'Fielding Data'!$A$1:$H$1,0),0),"Other")</f>
        <v>0</v>
      </c>
      <c r="U4087" s="13">
        <f>SUMIFS('Fielding Data'!E:E,'Fielding Data'!$A:$A,'Hitting Data'!$A4087)</f>
        <v>0</v>
      </c>
      <c r="V4087" s="13">
        <f>SUMIFS('Fielding Data'!F:F,'Fielding Data'!$A:$A,'Hitting Data'!$A4087)</f>
        <v>0</v>
      </c>
      <c r="W4087" s="13">
        <f>SUMIFS('Fielding Data'!G:G,'Fielding Data'!$A:$A,'Hitting Data'!$A4087)</f>
        <v>0</v>
      </c>
      <c r="X4087" s="13">
        <f>SUMIFS('Fielding Data'!H:H,'Fielding Data'!$A:$A,'Hitting Data'!$A4087)</f>
        <v>0</v>
      </c>
    </row>
    <row r="4088" spans="1:24" x14ac:dyDescent="0.3">
      <c r="A4088" s="13" t="str">
        <f t="shared" si="63"/>
        <v>keppije012013</v>
      </c>
      <c r="B4088" s="16" t="s">
        <v>465</v>
      </c>
      <c r="C4088" s="16">
        <v>2013</v>
      </c>
      <c r="D4088" s="16">
        <v>117</v>
      </c>
      <c r="E4088" s="16">
        <v>423</v>
      </c>
      <c r="F4088" s="16">
        <v>38</v>
      </c>
      <c r="G4088" s="16">
        <v>107</v>
      </c>
      <c r="H4088" s="16">
        <v>13</v>
      </c>
      <c r="I4088" s="16">
        <v>1</v>
      </c>
      <c r="J4088" s="16">
        <v>4</v>
      </c>
      <c r="K4088" s="16">
        <v>40</v>
      </c>
      <c r="L4088" s="16">
        <v>0</v>
      </c>
      <c r="M4088" s="16">
        <v>1</v>
      </c>
      <c r="N4088" s="16">
        <v>20</v>
      </c>
      <c r="O4088" s="16">
        <v>41</v>
      </c>
      <c r="P4088" s="13" t="str">
        <f>IFERROR(VLOOKUP($A4088,'Fielding Data'!$A:$H,MATCH(P$1,'Fielding Data'!$A$1:$H$1,0),0),"Other")</f>
        <v>1B</v>
      </c>
      <c r="Q4088" s="13">
        <f>IFERROR(VLOOKUP($A4088,'Fielding Data'!$A:$H,MATCH(Q$1,'Fielding Data'!$A$1:$H$1,0),0),"Other")</f>
        <v>120</v>
      </c>
      <c r="R4088" s="13">
        <f>IFERROR(VLOOKUP($A4088,'Fielding Data'!$A:$H,MATCH(R$1,'Fielding Data'!$A$1:$H$1,0),0),"Other")</f>
        <v>14</v>
      </c>
      <c r="S4088" s="13">
        <f>IFERROR(VLOOKUP($A4088,'Fielding Data'!$A:$H,MATCH(S$1,'Fielding Data'!$A$1:$H$1,0),0),"Other")</f>
        <v>1</v>
      </c>
      <c r="T4088" s="13">
        <f>IFERROR(VLOOKUP($A4088,'Fielding Data'!$A:$H,MATCH(T$1,'Fielding Data'!$A$1:$H$1,0),0),"Other")</f>
        <v>16</v>
      </c>
      <c r="U4088" s="13">
        <f>SUMIFS('Fielding Data'!E:E,'Fielding Data'!$A:$A,'Hitting Data'!$A4088)</f>
        <v>219</v>
      </c>
      <c r="V4088" s="13">
        <f>SUMIFS('Fielding Data'!F:F,'Fielding Data'!$A:$A,'Hitting Data'!$A4088)</f>
        <v>188</v>
      </c>
      <c r="W4088" s="13">
        <f>SUMIFS('Fielding Data'!G:G,'Fielding Data'!$A:$A,'Hitting Data'!$A4088)</f>
        <v>5</v>
      </c>
      <c r="X4088" s="13">
        <f>SUMIFS('Fielding Data'!H:H,'Fielding Data'!$A:$A,'Hitting Data'!$A4088)</f>
        <v>48</v>
      </c>
    </row>
    <row r="4089" spans="1:24" x14ac:dyDescent="0.3">
      <c r="A4089" s="13" t="str">
        <f t="shared" si="63"/>
        <v>kershcl012013</v>
      </c>
      <c r="B4089" s="16" t="s">
        <v>947</v>
      </c>
      <c r="C4089" s="16">
        <v>2013</v>
      </c>
      <c r="D4089" s="16">
        <v>35</v>
      </c>
      <c r="E4089" s="16">
        <v>77</v>
      </c>
      <c r="F4089" s="16">
        <v>8</v>
      </c>
      <c r="G4089" s="16">
        <v>14</v>
      </c>
      <c r="H4089" s="16">
        <v>3</v>
      </c>
      <c r="I4089" s="16">
        <v>0</v>
      </c>
      <c r="J4089" s="16">
        <v>1</v>
      </c>
      <c r="K4089" s="16">
        <v>10</v>
      </c>
      <c r="L4089" s="16">
        <v>0</v>
      </c>
      <c r="M4089" s="16">
        <v>0</v>
      </c>
      <c r="N4089" s="16">
        <v>5</v>
      </c>
      <c r="O4089" s="16">
        <v>24</v>
      </c>
      <c r="P4089" s="13" t="str">
        <f>IFERROR(VLOOKUP($A4089,'Fielding Data'!$A:$H,MATCH(P$1,'Fielding Data'!$A$1:$H$1,0),0),"Other")</f>
        <v>P</v>
      </c>
      <c r="Q4089" s="13">
        <f>IFERROR(VLOOKUP($A4089,'Fielding Data'!$A:$H,MATCH(Q$1,'Fielding Data'!$A$1:$H$1,0),0),"Other")</f>
        <v>7</v>
      </c>
      <c r="R4089" s="13">
        <f>IFERROR(VLOOKUP($A4089,'Fielding Data'!$A:$H,MATCH(R$1,'Fielding Data'!$A$1:$H$1,0),0),"Other")</f>
        <v>27</v>
      </c>
      <c r="S4089" s="13">
        <f>IFERROR(VLOOKUP($A4089,'Fielding Data'!$A:$H,MATCH(S$1,'Fielding Data'!$A$1:$H$1,0),0),"Other")</f>
        <v>1</v>
      </c>
      <c r="T4089" s="13">
        <f>IFERROR(VLOOKUP($A4089,'Fielding Data'!$A:$H,MATCH(T$1,'Fielding Data'!$A$1:$H$1,0),0),"Other")</f>
        <v>2</v>
      </c>
      <c r="U4089" s="13">
        <f>SUMIFS('Fielding Data'!E:E,'Fielding Data'!$A:$A,'Hitting Data'!$A4089)</f>
        <v>7</v>
      </c>
      <c r="V4089" s="13">
        <f>SUMIFS('Fielding Data'!F:F,'Fielding Data'!$A:$A,'Hitting Data'!$A4089)</f>
        <v>27</v>
      </c>
      <c r="W4089" s="13">
        <f>SUMIFS('Fielding Data'!G:G,'Fielding Data'!$A:$A,'Hitting Data'!$A4089)</f>
        <v>1</v>
      </c>
      <c r="X4089" s="13">
        <f>SUMIFS('Fielding Data'!H:H,'Fielding Data'!$A:$A,'Hitting Data'!$A4089)</f>
        <v>2</v>
      </c>
    </row>
    <row r="4090" spans="1:24" x14ac:dyDescent="0.3">
      <c r="A4090" s="13" t="str">
        <f t="shared" si="63"/>
        <v>keuchda012013</v>
      </c>
      <c r="B4090" s="16" t="s">
        <v>1760</v>
      </c>
      <c r="C4090" s="16">
        <v>2013</v>
      </c>
      <c r="D4090" s="16">
        <v>33</v>
      </c>
      <c r="E4090" s="16">
        <v>2</v>
      </c>
      <c r="F4090" s="16">
        <v>0</v>
      </c>
      <c r="G4090" s="16">
        <v>0</v>
      </c>
      <c r="H4090" s="16">
        <v>0</v>
      </c>
      <c r="I4090" s="16">
        <v>0</v>
      </c>
      <c r="J4090" s="16">
        <v>0</v>
      </c>
      <c r="K4090" s="16">
        <v>0</v>
      </c>
      <c r="L4090" s="16">
        <v>0</v>
      </c>
      <c r="M4090" s="16">
        <v>0</v>
      </c>
      <c r="N4090" s="16">
        <v>0</v>
      </c>
      <c r="O4090" s="16">
        <v>2</v>
      </c>
      <c r="P4090" s="13" t="str">
        <f>IFERROR(VLOOKUP($A4090,'Fielding Data'!$A:$H,MATCH(P$1,'Fielding Data'!$A$1:$H$1,0),0),"Other")</f>
        <v>P</v>
      </c>
      <c r="Q4090" s="13">
        <f>IFERROR(VLOOKUP($A4090,'Fielding Data'!$A:$H,MATCH(Q$1,'Fielding Data'!$A$1:$H$1,0),0),"Other")</f>
        <v>7</v>
      </c>
      <c r="R4090" s="13">
        <f>IFERROR(VLOOKUP($A4090,'Fielding Data'!$A:$H,MATCH(R$1,'Fielding Data'!$A$1:$H$1,0),0),"Other")</f>
        <v>24</v>
      </c>
      <c r="S4090" s="13">
        <f>IFERROR(VLOOKUP($A4090,'Fielding Data'!$A:$H,MATCH(S$1,'Fielding Data'!$A$1:$H$1,0),0),"Other")</f>
        <v>0</v>
      </c>
      <c r="T4090" s="13">
        <f>IFERROR(VLOOKUP($A4090,'Fielding Data'!$A:$H,MATCH(T$1,'Fielding Data'!$A$1:$H$1,0),0),"Other")</f>
        <v>3</v>
      </c>
      <c r="U4090" s="13">
        <f>SUMIFS('Fielding Data'!E:E,'Fielding Data'!$A:$A,'Hitting Data'!$A4090)</f>
        <v>7</v>
      </c>
      <c r="V4090" s="13">
        <f>SUMIFS('Fielding Data'!F:F,'Fielding Data'!$A:$A,'Hitting Data'!$A4090)</f>
        <v>24</v>
      </c>
      <c r="W4090" s="13">
        <f>SUMIFS('Fielding Data'!G:G,'Fielding Data'!$A:$A,'Hitting Data'!$A4090)</f>
        <v>0</v>
      </c>
      <c r="X4090" s="13">
        <f>SUMIFS('Fielding Data'!H:H,'Fielding Data'!$A:$A,'Hitting Data'!$A4090)</f>
        <v>3</v>
      </c>
    </row>
    <row r="4091" spans="1:24" x14ac:dyDescent="0.3">
      <c r="A4091" s="13" t="str">
        <f t="shared" si="63"/>
        <v>kickhmi012013</v>
      </c>
      <c r="B4091" s="16" t="s">
        <v>1974</v>
      </c>
      <c r="C4091" s="16">
        <v>2013</v>
      </c>
      <c r="D4091" s="16">
        <v>12</v>
      </c>
      <c r="E4091" s="16">
        <v>6</v>
      </c>
      <c r="F4091" s="16">
        <v>0</v>
      </c>
      <c r="G4091" s="16">
        <v>1</v>
      </c>
      <c r="H4091" s="16">
        <v>1</v>
      </c>
      <c r="I4091" s="16">
        <v>0</v>
      </c>
      <c r="J4091" s="16">
        <v>0</v>
      </c>
      <c r="K4091" s="16">
        <v>0</v>
      </c>
      <c r="L4091" s="16">
        <v>0</v>
      </c>
      <c r="M4091" s="16">
        <v>0</v>
      </c>
      <c r="N4091" s="16">
        <v>0</v>
      </c>
      <c r="O4091" s="16">
        <v>1</v>
      </c>
      <c r="P4091" s="13" t="str">
        <f>IFERROR(VLOOKUP($A4091,'Fielding Data'!$A:$H,MATCH(P$1,'Fielding Data'!$A$1:$H$1,0),0),"Other")</f>
        <v>P</v>
      </c>
      <c r="Q4091" s="13">
        <f>IFERROR(VLOOKUP($A4091,'Fielding Data'!$A:$H,MATCH(Q$1,'Fielding Data'!$A$1:$H$1,0),0),"Other")</f>
        <v>2</v>
      </c>
      <c r="R4091" s="13">
        <f>IFERROR(VLOOKUP($A4091,'Fielding Data'!$A:$H,MATCH(R$1,'Fielding Data'!$A$1:$H$1,0),0),"Other")</f>
        <v>5</v>
      </c>
      <c r="S4091" s="13">
        <f>IFERROR(VLOOKUP($A4091,'Fielding Data'!$A:$H,MATCH(S$1,'Fielding Data'!$A$1:$H$1,0),0),"Other")</f>
        <v>1</v>
      </c>
      <c r="T4091" s="13">
        <f>IFERROR(VLOOKUP($A4091,'Fielding Data'!$A:$H,MATCH(T$1,'Fielding Data'!$A$1:$H$1,0),0),"Other")</f>
        <v>0</v>
      </c>
      <c r="U4091" s="13">
        <f>SUMIFS('Fielding Data'!E:E,'Fielding Data'!$A:$A,'Hitting Data'!$A4091)</f>
        <v>2</v>
      </c>
      <c r="V4091" s="13">
        <f>SUMIFS('Fielding Data'!F:F,'Fielding Data'!$A:$A,'Hitting Data'!$A4091)</f>
        <v>5</v>
      </c>
      <c r="W4091" s="13">
        <f>SUMIFS('Fielding Data'!G:G,'Fielding Data'!$A:$A,'Hitting Data'!$A4091)</f>
        <v>1</v>
      </c>
      <c r="X4091" s="13">
        <f>SUMIFS('Fielding Data'!H:H,'Fielding Data'!$A:$A,'Hitting Data'!$A4091)</f>
        <v>0</v>
      </c>
    </row>
    <row r="4092" spans="1:24" x14ac:dyDescent="0.3">
      <c r="A4092" s="13" t="str">
        <f t="shared" si="63"/>
        <v>kiermke012013</v>
      </c>
      <c r="B4092" s="16" t="s">
        <v>1975</v>
      </c>
      <c r="C4092" s="16">
        <v>2013</v>
      </c>
      <c r="D4092" s="16">
        <v>1</v>
      </c>
      <c r="E4092" s="16">
        <v>0</v>
      </c>
      <c r="F4092" s="16">
        <v>0</v>
      </c>
      <c r="G4092" s="16">
        <v>0</v>
      </c>
      <c r="H4092" s="16">
        <v>0</v>
      </c>
      <c r="I4092" s="16">
        <v>0</v>
      </c>
      <c r="J4092" s="16">
        <v>0</v>
      </c>
      <c r="K4092" s="16">
        <v>0</v>
      </c>
      <c r="L4092" s="16">
        <v>0</v>
      </c>
      <c r="M4092" s="16">
        <v>0</v>
      </c>
      <c r="N4092" s="16">
        <v>0</v>
      </c>
      <c r="O4092" s="16">
        <v>0</v>
      </c>
      <c r="P4092" s="13" t="str">
        <f>IFERROR(VLOOKUP($A4092,'Fielding Data'!$A:$H,MATCH(P$1,'Fielding Data'!$A$1:$H$1,0),0),"Other")</f>
        <v>CF</v>
      </c>
      <c r="Q4092" s="13">
        <f>IFERROR(VLOOKUP($A4092,'Fielding Data'!$A:$H,MATCH(Q$1,'Fielding Data'!$A$1:$H$1,0),0),"Other")</f>
        <v>0</v>
      </c>
      <c r="R4092" s="13">
        <f>IFERROR(VLOOKUP($A4092,'Fielding Data'!$A:$H,MATCH(R$1,'Fielding Data'!$A$1:$H$1,0),0),"Other")</f>
        <v>0</v>
      </c>
      <c r="S4092" s="13">
        <f>IFERROR(VLOOKUP($A4092,'Fielding Data'!$A:$H,MATCH(S$1,'Fielding Data'!$A$1:$H$1,0),0),"Other")</f>
        <v>0</v>
      </c>
      <c r="T4092" s="13">
        <f>IFERROR(VLOOKUP($A4092,'Fielding Data'!$A:$H,MATCH(T$1,'Fielding Data'!$A$1:$H$1,0),0),"Other")</f>
        <v>0</v>
      </c>
      <c r="U4092" s="13">
        <f>SUMIFS('Fielding Data'!E:E,'Fielding Data'!$A:$A,'Hitting Data'!$A4092)</f>
        <v>0</v>
      </c>
      <c r="V4092" s="13">
        <f>SUMIFS('Fielding Data'!F:F,'Fielding Data'!$A:$A,'Hitting Data'!$A4092)</f>
        <v>0</v>
      </c>
      <c r="W4092" s="13">
        <f>SUMIFS('Fielding Data'!G:G,'Fielding Data'!$A:$A,'Hitting Data'!$A4092)</f>
        <v>0</v>
      </c>
      <c r="X4092" s="13">
        <f>SUMIFS('Fielding Data'!H:H,'Fielding Data'!$A:$A,'Hitting Data'!$A4092)</f>
        <v>0</v>
      </c>
    </row>
    <row r="4093" spans="1:24" x14ac:dyDescent="0.3">
      <c r="A4093" s="13" t="str">
        <f t="shared" si="63"/>
        <v>kiescro012013</v>
      </c>
      <c r="B4093" s="16" t="s">
        <v>1976</v>
      </c>
      <c r="C4093" s="16">
        <v>2013</v>
      </c>
      <c r="D4093" s="16">
        <v>38</v>
      </c>
      <c r="E4093" s="16">
        <v>84</v>
      </c>
      <c r="F4093" s="16">
        <v>6</v>
      </c>
      <c r="G4093" s="16">
        <v>17</v>
      </c>
      <c r="H4093" s="16">
        <v>0</v>
      </c>
      <c r="I4093" s="16">
        <v>1</v>
      </c>
      <c r="J4093" s="16">
        <v>0</v>
      </c>
      <c r="K4093" s="16">
        <v>5</v>
      </c>
      <c r="L4093" s="16">
        <v>0</v>
      </c>
      <c r="M4093" s="16">
        <v>0</v>
      </c>
      <c r="N4093" s="16">
        <v>11</v>
      </c>
      <c r="O4093" s="16">
        <v>29</v>
      </c>
      <c r="P4093" s="13" t="str">
        <f>IFERROR(VLOOKUP($A4093,'Fielding Data'!$A:$H,MATCH(P$1,'Fielding Data'!$A$1:$H$1,0),0),"Other")</f>
        <v>LF</v>
      </c>
      <c r="Q4093" s="13">
        <f>IFERROR(VLOOKUP($A4093,'Fielding Data'!$A:$H,MATCH(Q$1,'Fielding Data'!$A$1:$H$1,0),0),"Other")</f>
        <v>0</v>
      </c>
      <c r="R4093" s="13">
        <f>IFERROR(VLOOKUP($A4093,'Fielding Data'!$A:$H,MATCH(R$1,'Fielding Data'!$A$1:$H$1,0),0),"Other")</f>
        <v>0</v>
      </c>
      <c r="S4093" s="13">
        <f>IFERROR(VLOOKUP($A4093,'Fielding Data'!$A:$H,MATCH(S$1,'Fielding Data'!$A$1:$H$1,0),0),"Other")</f>
        <v>0</v>
      </c>
      <c r="T4093" s="13">
        <f>IFERROR(VLOOKUP($A4093,'Fielding Data'!$A:$H,MATCH(T$1,'Fielding Data'!$A$1:$H$1,0),0),"Other")</f>
        <v>0</v>
      </c>
      <c r="U4093" s="13">
        <f>SUMIFS('Fielding Data'!E:E,'Fielding Data'!$A:$A,'Hitting Data'!$A4093)</f>
        <v>38</v>
      </c>
      <c r="V4093" s="13">
        <f>SUMIFS('Fielding Data'!F:F,'Fielding Data'!$A:$A,'Hitting Data'!$A4093)</f>
        <v>1</v>
      </c>
      <c r="W4093" s="13">
        <f>SUMIFS('Fielding Data'!G:G,'Fielding Data'!$A:$A,'Hitting Data'!$A4093)</f>
        <v>0</v>
      </c>
      <c r="X4093" s="13">
        <f>SUMIFS('Fielding Data'!H:H,'Fielding Data'!$A:$A,'Hitting Data'!$A4093)</f>
        <v>0</v>
      </c>
    </row>
    <row r="4094" spans="1:24" x14ac:dyDescent="0.3">
      <c r="A4094" s="13" t="str">
        <f t="shared" si="63"/>
        <v>kimbrcr012013</v>
      </c>
      <c r="B4094" s="16" t="s">
        <v>1311</v>
      </c>
      <c r="C4094" s="16">
        <v>2013</v>
      </c>
      <c r="D4094" s="16">
        <v>68</v>
      </c>
      <c r="E4094" s="16">
        <v>0</v>
      </c>
      <c r="F4094" s="16">
        <v>0</v>
      </c>
      <c r="G4094" s="16">
        <v>0</v>
      </c>
      <c r="H4094" s="16">
        <v>0</v>
      </c>
      <c r="I4094" s="16">
        <v>0</v>
      </c>
      <c r="J4094" s="16">
        <v>0</v>
      </c>
      <c r="K4094" s="16">
        <v>0</v>
      </c>
      <c r="L4094" s="16">
        <v>0</v>
      </c>
      <c r="M4094" s="16">
        <v>0</v>
      </c>
      <c r="N4094" s="16">
        <v>0</v>
      </c>
      <c r="O4094" s="16">
        <v>0</v>
      </c>
      <c r="P4094" s="13" t="str">
        <f>IFERROR(VLOOKUP($A4094,'Fielding Data'!$A:$H,MATCH(P$1,'Fielding Data'!$A$1:$H$1,0),0),"Other")</f>
        <v>P</v>
      </c>
      <c r="Q4094" s="13">
        <f>IFERROR(VLOOKUP($A4094,'Fielding Data'!$A:$H,MATCH(Q$1,'Fielding Data'!$A$1:$H$1,0),0),"Other")</f>
        <v>3</v>
      </c>
      <c r="R4094" s="13">
        <f>IFERROR(VLOOKUP($A4094,'Fielding Data'!$A:$H,MATCH(R$1,'Fielding Data'!$A$1:$H$1,0),0),"Other")</f>
        <v>4</v>
      </c>
      <c r="S4094" s="13">
        <f>IFERROR(VLOOKUP($A4094,'Fielding Data'!$A:$H,MATCH(S$1,'Fielding Data'!$A$1:$H$1,0),0),"Other")</f>
        <v>0</v>
      </c>
      <c r="T4094" s="13">
        <f>IFERROR(VLOOKUP($A4094,'Fielding Data'!$A:$H,MATCH(T$1,'Fielding Data'!$A$1:$H$1,0),0),"Other")</f>
        <v>0</v>
      </c>
      <c r="U4094" s="13">
        <f>SUMIFS('Fielding Data'!E:E,'Fielding Data'!$A:$A,'Hitting Data'!$A4094)</f>
        <v>3</v>
      </c>
      <c r="V4094" s="13">
        <f>SUMIFS('Fielding Data'!F:F,'Fielding Data'!$A:$A,'Hitting Data'!$A4094)</f>
        <v>4</v>
      </c>
      <c r="W4094" s="13">
        <f>SUMIFS('Fielding Data'!G:G,'Fielding Data'!$A:$A,'Hitting Data'!$A4094)</f>
        <v>0</v>
      </c>
      <c r="X4094" s="13">
        <f>SUMIFS('Fielding Data'!H:H,'Fielding Data'!$A:$A,'Hitting Data'!$A4094)</f>
        <v>0</v>
      </c>
    </row>
    <row r="4095" spans="1:24" x14ac:dyDescent="0.3">
      <c r="A4095" s="13" t="str">
        <f t="shared" si="63"/>
        <v>kinslia012013</v>
      </c>
      <c r="B4095" s="16" t="s">
        <v>671</v>
      </c>
      <c r="C4095" s="16">
        <v>2013</v>
      </c>
      <c r="D4095" s="16">
        <v>136</v>
      </c>
      <c r="E4095" s="16">
        <v>545</v>
      </c>
      <c r="F4095" s="16">
        <v>85</v>
      </c>
      <c r="G4095" s="16">
        <v>151</v>
      </c>
      <c r="H4095" s="16">
        <v>31</v>
      </c>
      <c r="I4095" s="16">
        <v>2</v>
      </c>
      <c r="J4095" s="16">
        <v>13</v>
      </c>
      <c r="K4095" s="16">
        <v>72</v>
      </c>
      <c r="L4095" s="16">
        <v>15</v>
      </c>
      <c r="M4095" s="16">
        <v>11</v>
      </c>
      <c r="N4095" s="16">
        <v>51</v>
      </c>
      <c r="O4095" s="16">
        <v>59</v>
      </c>
      <c r="P4095" s="13" t="str">
        <f>IFERROR(VLOOKUP($A4095,'Fielding Data'!$A:$H,MATCH(P$1,'Fielding Data'!$A$1:$H$1,0),0),"Other")</f>
        <v>2B</v>
      </c>
      <c r="Q4095" s="13">
        <f>IFERROR(VLOOKUP($A4095,'Fielding Data'!$A:$H,MATCH(Q$1,'Fielding Data'!$A$1:$H$1,0),0),"Other")</f>
        <v>211</v>
      </c>
      <c r="R4095" s="13">
        <f>IFERROR(VLOOKUP($A4095,'Fielding Data'!$A:$H,MATCH(R$1,'Fielding Data'!$A$1:$H$1,0),0),"Other")</f>
        <v>371</v>
      </c>
      <c r="S4095" s="13">
        <f>IFERROR(VLOOKUP($A4095,'Fielding Data'!$A:$H,MATCH(S$1,'Fielding Data'!$A$1:$H$1,0),0),"Other")</f>
        <v>13</v>
      </c>
      <c r="T4095" s="13">
        <f>IFERROR(VLOOKUP($A4095,'Fielding Data'!$A:$H,MATCH(T$1,'Fielding Data'!$A$1:$H$1,0),0),"Other")</f>
        <v>89</v>
      </c>
      <c r="U4095" s="13">
        <f>SUMIFS('Fielding Data'!E:E,'Fielding Data'!$A:$A,'Hitting Data'!$A4095)</f>
        <v>211</v>
      </c>
      <c r="V4095" s="13">
        <f>SUMIFS('Fielding Data'!F:F,'Fielding Data'!$A:$A,'Hitting Data'!$A4095)</f>
        <v>371</v>
      </c>
      <c r="W4095" s="13">
        <f>SUMIFS('Fielding Data'!G:G,'Fielding Data'!$A:$A,'Hitting Data'!$A4095)</f>
        <v>13</v>
      </c>
      <c r="X4095" s="13">
        <f>SUMIFS('Fielding Data'!H:H,'Fielding Data'!$A:$A,'Hitting Data'!$A4095)</f>
        <v>89</v>
      </c>
    </row>
    <row r="4096" spans="1:24" x14ac:dyDescent="0.3">
      <c r="A4096" s="13" t="str">
        <f t="shared" si="63"/>
        <v>kintzbr012013</v>
      </c>
      <c r="B4096" s="16" t="s">
        <v>1312</v>
      </c>
      <c r="C4096" s="16">
        <v>2013</v>
      </c>
      <c r="D4096" s="16">
        <v>71</v>
      </c>
      <c r="E4096" s="16">
        <v>0</v>
      </c>
      <c r="F4096" s="16">
        <v>0</v>
      </c>
      <c r="G4096" s="16">
        <v>0</v>
      </c>
      <c r="H4096" s="16">
        <v>0</v>
      </c>
      <c r="I4096" s="16">
        <v>0</v>
      </c>
      <c r="J4096" s="16">
        <v>0</v>
      </c>
      <c r="K4096" s="16">
        <v>0</v>
      </c>
      <c r="L4096" s="16">
        <v>0</v>
      </c>
      <c r="M4096" s="16">
        <v>0</v>
      </c>
      <c r="N4096" s="16">
        <v>0</v>
      </c>
      <c r="O4096" s="16">
        <v>0</v>
      </c>
      <c r="P4096" s="13" t="str">
        <f>IFERROR(VLOOKUP($A4096,'Fielding Data'!$A:$H,MATCH(P$1,'Fielding Data'!$A$1:$H$1,0),0),"Other")</f>
        <v>P</v>
      </c>
      <c r="Q4096" s="13">
        <f>IFERROR(VLOOKUP($A4096,'Fielding Data'!$A:$H,MATCH(Q$1,'Fielding Data'!$A$1:$H$1,0),0),"Other")</f>
        <v>5</v>
      </c>
      <c r="R4096" s="13">
        <f>IFERROR(VLOOKUP($A4096,'Fielding Data'!$A:$H,MATCH(R$1,'Fielding Data'!$A$1:$H$1,0),0),"Other")</f>
        <v>10</v>
      </c>
      <c r="S4096" s="13">
        <f>IFERROR(VLOOKUP($A4096,'Fielding Data'!$A:$H,MATCH(S$1,'Fielding Data'!$A$1:$H$1,0),0),"Other")</f>
        <v>0</v>
      </c>
      <c r="T4096" s="13">
        <f>IFERROR(VLOOKUP($A4096,'Fielding Data'!$A:$H,MATCH(T$1,'Fielding Data'!$A$1:$H$1,0),0),"Other")</f>
        <v>2</v>
      </c>
      <c r="U4096" s="13">
        <f>SUMIFS('Fielding Data'!E:E,'Fielding Data'!$A:$A,'Hitting Data'!$A4096)</f>
        <v>5</v>
      </c>
      <c r="V4096" s="13">
        <f>SUMIFS('Fielding Data'!F:F,'Fielding Data'!$A:$A,'Hitting Data'!$A4096)</f>
        <v>10</v>
      </c>
      <c r="W4096" s="13">
        <f>SUMIFS('Fielding Data'!G:G,'Fielding Data'!$A:$A,'Hitting Data'!$A4096)</f>
        <v>0</v>
      </c>
      <c r="X4096" s="13">
        <f>SUMIFS('Fielding Data'!H:H,'Fielding Data'!$A:$A,'Hitting Data'!$A4096)</f>
        <v>2</v>
      </c>
    </row>
    <row r="4097" spans="1:24" x14ac:dyDescent="0.3">
      <c r="A4097" s="13" t="str">
        <f t="shared" si="63"/>
        <v>kipnija012013</v>
      </c>
      <c r="B4097" s="16" t="s">
        <v>1536</v>
      </c>
      <c r="C4097" s="16">
        <v>2013</v>
      </c>
      <c r="D4097" s="16">
        <v>149</v>
      </c>
      <c r="E4097" s="16">
        <v>564</v>
      </c>
      <c r="F4097" s="16">
        <v>86</v>
      </c>
      <c r="G4097" s="16">
        <v>160</v>
      </c>
      <c r="H4097" s="16">
        <v>36</v>
      </c>
      <c r="I4097" s="16">
        <v>4</v>
      </c>
      <c r="J4097" s="16">
        <v>17</v>
      </c>
      <c r="K4097" s="16">
        <v>84</v>
      </c>
      <c r="L4097" s="16">
        <v>30</v>
      </c>
      <c r="M4097" s="16">
        <v>7</v>
      </c>
      <c r="N4097" s="16">
        <v>76</v>
      </c>
      <c r="O4097" s="16">
        <v>143</v>
      </c>
      <c r="P4097" s="13" t="str">
        <f>IFERROR(VLOOKUP($A4097,'Fielding Data'!$A:$H,MATCH(P$1,'Fielding Data'!$A$1:$H$1,0),0),"Other")</f>
        <v>2B</v>
      </c>
      <c r="Q4097" s="13">
        <f>IFERROR(VLOOKUP($A4097,'Fielding Data'!$A:$H,MATCH(Q$1,'Fielding Data'!$A$1:$H$1,0),0),"Other")</f>
        <v>242</v>
      </c>
      <c r="R4097" s="13">
        <f>IFERROR(VLOOKUP($A4097,'Fielding Data'!$A:$H,MATCH(R$1,'Fielding Data'!$A$1:$H$1,0),0),"Other")</f>
        <v>395</v>
      </c>
      <c r="S4097" s="13">
        <f>IFERROR(VLOOKUP($A4097,'Fielding Data'!$A:$H,MATCH(S$1,'Fielding Data'!$A$1:$H$1,0),0),"Other")</f>
        <v>12</v>
      </c>
      <c r="T4097" s="13">
        <f>IFERROR(VLOOKUP($A4097,'Fielding Data'!$A:$H,MATCH(T$1,'Fielding Data'!$A$1:$H$1,0),0),"Other")</f>
        <v>91</v>
      </c>
      <c r="U4097" s="13">
        <f>SUMIFS('Fielding Data'!E:E,'Fielding Data'!$A:$A,'Hitting Data'!$A4097)</f>
        <v>242</v>
      </c>
      <c r="V4097" s="13">
        <f>SUMIFS('Fielding Data'!F:F,'Fielding Data'!$A:$A,'Hitting Data'!$A4097)</f>
        <v>395</v>
      </c>
      <c r="W4097" s="13">
        <f>SUMIFS('Fielding Data'!G:G,'Fielding Data'!$A:$A,'Hitting Data'!$A4097)</f>
        <v>12</v>
      </c>
      <c r="X4097" s="13">
        <f>SUMIFS('Fielding Data'!H:H,'Fielding Data'!$A:$A,'Hitting Data'!$A4097)</f>
        <v>91</v>
      </c>
    </row>
    <row r="4098" spans="1:24" x14ac:dyDescent="0.3">
      <c r="A4098" s="13" t="str">
        <f t="shared" si="63"/>
        <v>kirkmmi012013</v>
      </c>
      <c r="B4098" s="16" t="s">
        <v>1313</v>
      </c>
      <c r="C4098" s="16">
        <v>2013</v>
      </c>
      <c r="D4098" s="16">
        <v>25</v>
      </c>
      <c r="E4098" s="16">
        <v>0</v>
      </c>
      <c r="F4098" s="16">
        <v>0</v>
      </c>
      <c r="G4098" s="16">
        <v>0</v>
      </c>
      <c r="H4098" s="16">
        <v>0</v>
      </c>
      <c r="I4098" s="16">
        <v>0</v>
      </c>
      <c r="J4098" s="16">
        <v>0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3" t="str">
        <f>IFERROR(VLOOKUP($A4098,'Fielding Data'!$A:$H,MATCH(P$1,'Fielding Data'!$A$1:$H$1,0),0),"Other")</f>
        <v>P</v>
      </c>
      <c r="Q4098" s="13">
        <f>IFERROR(VLOOKUP($A4098,'Fielding Data'!$A:$H,MATCH(Q$1,'Fielding Data'!$A$1:$H$1,0),0),"Other")</f>
        <v>0</v>
      </c>
      <c r="R4098" s="13">
        <f>IFERROR(VLOOKUP($A4098,'Fielding Data'!$A:$H,MATCH(R$1,'Fielding Data'!$A$1:$H$1,0),0),"Other")</f>
        <v>0</v>
      </c>
      <c r="S4098" s="13">
        <f>IFERROR(VLOOKUP($A4098,'Fielding Data'!$A:$H,MATCH(S$1,'Fielding Data'!$A$1:$H$1,0),0),"Other")</f>
        <v>0</v>
      </c>
      <c r="T4098" s="13">
        <f>IFERROR(VLOOKUP($A4098,'Fielding Data'!$A:$H,MATCH(T$1,'Fielding Data'!$A$1:$H$1,0),0),"Other")</f>
        <v>0</v>
      </c>
      <c r="U4098" s="13">
        <f>SUMIFS('Fielding Data'!E:E,'Fielding Data'!$A:$A,'Hitting Data'!$A4098)</f>
        <v>0</v>
      </c>
      <c r="V4098" s="13">
        <f>SUMIFS('Fielding Data'!F:F,'Fielding Data'!$A:$A,'Hitting Data'!$A4098)</f>
        <v>0</v>
      </c>
      <c r="W4098" s="13">
        <f>SUMIFS('Fielding Data'!G:G,'Fielding Data'!$A:$A,'Hitting Data'!$A4098)</f>
        <v>0</v>
      </c>
      <c r="X4098" s="13">
        <f>SUMIFS('Fielding Data'!H:H,'Fielding Data'!$A:$A,'Hitting Data'!$A4098)</f>
        <v>0</v>
      </c>
    </row>
    <row r="4099" spans="1:24" x14ac:dyDescent="0.3">
      <c r="A4099" s="13" t="str">
        <f t="shared" ref="A4099:A4162" si="64">(B4099&amp;C4099)</f>
        <v>klubeco012013</v>
      </c>
      <c r="B4099" s="16" t="s">
        <v>1537</v>
      </c>
      <c r="C4099" s="16">
        <v>2013</v>
      </c>
      <c r="D4099" s="16">
        <v>26</v>
      </c>
      <c r="E4099" s="16">
        <v>2</v>
      </c>
      <c r="F4099" s="16">
        <v>1</v>
      </c>
      <c r="G4099" s="16">
        <v>0</v>
      </c>
      <c r="H4099" s="16">
        <v>0</v>
      </c>
      <c r="I4099" s="16">
        <v>0</v>
      </c>
      <c r="J4099" s="16">
        <v>0</v>
      </c>
      <c r="K4099" s="16">
        <v>0</v>
      </c>
      <c r="L4099" s="16">
        <v>0</v>
      </c>
      <c r="M4099" s="16">
        <v>0</v>
      </c>
      <c r="N4099" s="16">
        <v>1</v>
      </c>
      <c r="O4099" s="16">
        <v>1</v>
      </c>
      <c r="P4099" s="13" t="str">
        <f>IFERROR(VLOOKUP($A4099,'Fielding Data'!$A:$H,MATCH(P$1,'Fielding Data'!$A$1:$H$1,0),0),"Other")</f>
        <v>P</v>
      </c>
      <c r="Q4099" s="13">
        <f>IFERROR(VLOOKUP($A4099,'Fielding Data'!$A:$H,MATCH(Q$1,'Fielding Data'!$A$1:$H$1,0),0),"Other")</f>
        <v>12</v>
      </c>
      <c r="R4099" s="13">
        <f>IFERROR(VLOOKUP($A4099,'Fielding Data'!$A:$H,MATCH(R$1,'Fielding Data'!$A$1:$H$1,0),0),"Other")</f>
        <v>18</v>
      </c>
      <c r="S4099" s="13">
        <f>IFERROR(VLOOKUP($A4099,'Fielding Data'!$A:$H,MATCH(S$1,'Fielding Data'!$A$1:$H$1,0),0),"Other")</f>
        <v>1</v>
      </c>
      <c r="T4099" s="13">
        <f>IFERROR(VLOOKUP($A4099,'Fielding Data'!$A:$H,MATCH(T$1,'Fielding Data'!$A$1:$H$1,0),0),"Other")</f>
        <v>1</v>
      </c>
      <c r="U4099" s="13">
        <f>SUMIFS('Fielding Data'!E:E,'Fielding Data'!$A:$A,'Hitting Data'!$A4099)</f>
        <v>12</v>
      </c>
      <c r="V4099" s="13">
        <f>SUMIFS('Fielding Data'!F:F,'Fielding Data'!$A:$A,'Hitting Data'!$A4099)</f>
        <v>18</v>
      </c>
      <c r="W4099" s="13">
        <f>SUMIFS('Fielding Data'!G:G,'Fielding Data'!$A:$A,'Hitting Data'!$A4099)</f>
        <v>1</v>
      </c>
      <c r="X4099" s="13">
        <f>SUMIFS('Fielding Data'!H:H,'Fielding Data'!$A:$A,'Hitting Data'!$A4099)</f>
        <v>1</v>
      </c>
    </row>
    <row r="4100" spans="1:24" x14ac:dyDescent="0.3">
      <c r="A4100" s="13" t="str">
        <f t="shared" si="64"/>
        <v>koberje012013</v>
      </c>
      <c r="B4100" s="16" t="s">
        <v>1977</v>
      </c>
      <c r="C4100" s="16">
        <v>2013</v>
      </c>
      <c r="D4100" s="16">
        <v>24</v>
      </c>
      <c r="E4100" s="16">
        <v>30</v>
      </c>
      <c r="F4100" s="16">
        <v>8</v>
      </c>
      <c r="G4100" s="16">
        <v>5</v>
      </c>
      <c r="H4100" s="16">
        <v>0</v>
      </c>
      <c r="I4100" s="16">
        <v>0</v>
      </c>
      <c r="J4100" s="16">
        <v>1</v>
      </c>
      <c r="K4100" s="16">
        <v>1</v>
      </c>
      <c r="L4100" s="16">
        <v>3</v>
      </c>
      <c r="M4100" s="16">
        <v>2</v>
      </c>
      <c r="N4100" s="16">
        <v>5</v>
      </c>
      <c r="O4100" s="16">
        <v>6</v>
      </c>
      <c r="P4100" s="13" t="str">
        <f>IFERROR(VLOOKUP($A4100,'Fielding Data'!$A:$H,MATCH(P$1,'Fielding Data'!$A$1:$H$1,0),0),"Other")</f>
        <v>CF</v>
      </c>
      <c r="Q4100" s="13">
        <f>IFERROR(VLOOKUP($A4100,'Fielding Data'!$A:$H,MATCH(Q$1,'Fielding Data'!$A$1:$H$1,0),0),"Other")</f>
        <v>0</v>
      </c>
      <c r="R4100" s="13">
        <f>IFERROR(VLOOKUP($A4100,'Fielding Data'!$A:$H,MATCH(R$1,'Fielding Data'!$A$1:$H$1,0),0),"Other")</f>
        <v>0</v>
      </c>
      <c r="S4100" s="13">
        <f>IFERROR(VLOOKUP($A4100,'Fielding Data'!$A:$H,MATCH(S$1,'Fielding Data'!$A$1:$H$1,0),0),"Other")</f>
        <v>0</v>
      </c>
      <c r="T4100" s="13">
        <f>IFERROR(VLOOKUP($A4100,'Fielding Data'!$A:$H,MATCH(T$1,'Fielding Data'!$A$1:$H$1,0),0),"Other")</f>
        <v>0</v>
      </c>
      <c r="U4100" s="13">
        <f>SUMIFS('Fielding Data'!E:E,'Fielding Data'!$A:$A,'Hitting Data'!$A4100)</f>
        <v>13</v>
      </c>
      <c r="V4100" s="13">
        <f>SUMIFS('Fielding Data'!F:F,'Fielding Data'!$A:$A,'Hitting Data'!$A4100)</f>
        <v>0</v>
      </c>
      <c r="W4100" s="13">
        <f>SUMIFS('Fielding Data'!G:G,'Fielding Data'!$A:$A,'Hitting Data'!$A4100)</f>
        <v>0</v>
      </c>
      <c r="X4100" s="13">
        <f>SUMIFS('Fielding Data'!H:H,'Fielding Data'!$A:$A,'Hitting Data'!$A4100)</f>
        <v>0</v>
      </c>
    </row>
    <row r="4101" spans="1:24" x14ac:dyDescent="0.3">
      <c r="A4101" s="13" t="str">
        <f t="shared" si="64"/>
        <v>koehlto012013</v>
      </c>
      <c r="B4101" s="16" t="s">
        <v>1761</v>
      </c>
      <c r="C4101" s="16">
        <v>2013</v>
      </c>
      <c r="D4101" s="16">
        <v>29</v>
      </c>
      <c r="E4101" s="16">
        <v>39</v>
      </c>
      <c r="F4101" s="16">
        <v>1</v>
      </c>
      <c r="G4101" s="16">
        <v>3</v>
      </c>
      <c r="H4101" s="16">
        <v>0</v>
      </c>
      <c r="I4101" s="16">
        <v>0</v>
      </c>
      <c r="J4101" s="16">
        <v>0</v>
      </c>
      <c r="K4101" s="16">
        <v>0</v>
      </c>
      <c r="L4101" s="16">
        <v>0</v>
      </c>
      <c r="M4101" s="16">
        <v>0</v>
      </c>
      <c r="N4101" s="16">
        <v>0</v>
      </c>
      <c r="O4101" s="16">
        <v>17</v>
      </c>
      <c r="P4101" s="13" t="str">
        <f>IFERROR(VLOOKUP($A4101,'Fielding Data'!$A:$H,MATCH(P$1,'Fielding Data'!$A$1:$H$1,0),0),"Other")</f>
        <v>P</v>
      </c>
      <c r="Q4101" s="13">
        <f>IFERROR(VLOOKUP($A4101,'Fielding Data'!$A:$H,MATCH(Q$1,'Fielding Data'!$A$1:$H$1,0),0),"Other")</f>
        <v>16</v>
      </c>
      <c r="R4101" s="13">
        <f>IFERROR(VLOOKUP($A4101,'Fielding Data'!$A:$H,MATCH(R$1,'Fielding Data'!$A$1:$H$1,0),0),"Other")</f>
        <v>15</v>
      </c>
      <c r="S4101" s="13">
        <f>IFERROR(VLOOKUP($A4101,'Fielding Data'!$A:$H,MATCH(S$1,'Fielding Data'!$A$1:$H$1,0),0),"Other")</f>
        <v>1</v>
      </c>
      <c r="T4101" s="13">
        <f>IFERROR(VLOOKUP($A4101,'Fielding Data'!$A:$H,MATCH(T$1,'Fielding Data'!$A$1:$H$1,0),0),"Other")</f>
        <v>3</v>
      </c>
      <c r="U4101" s="13">
        <f>SUMIFS('Fielding Data'!E:E,'Fielding Data'!$A:$A,'Hitting Data'!$A4101)</f>
        <v>16</v>
      </c>
      <c r="V4101" s="13">
        <f>SUMIFS('Fielding Data'!F:F,'Fielding Data'!$A:$A,'Hitting Data'!$A4101)</f>
        <v>15</v>
      </c>
      <c r="W4101" s="13">
        <f>SUMIFS('Fielding Data'!G:G,'Fielding Data'!$A:$A,'Hitting Data'!$A4101)</f>
        <v>1</v>
      </c>
      <c r="X4101" s="13">
        <f>SUMIFS('Fielding Data'!H:H,'Fielding Data'!$A:$A,'Hitting Data'!$A4101)</f>
        <v>3</v>
      </c>
    </row>
    <row r="4102" spans="1:24" x14ac:dyDescent="0.3">
      <c r="A4102" s="13" t="str">
        <f t="shared" si="64"/>
        <v>kohnmi012013</v>
      </c>
      <c r="B4102" s="16" t="s">
        <v>1314</v>
      </c>
      <c r="C4102" s="16">
        <v>2013</v>
      </c>
      <c r="D4102" s="16">
        <v>63</v>
      </c>
      <c r="E4102" s="16">
        <v>0</v>
      </c>
      <c r="F4102" s="16">
        <v>0</v>
      </c>
      <c r="G4102" s="16">
        <v>0</v>
      </c>
      <c r="H4102" s="16">
        <v>0</v>
      </c>
      <c r="I4102" s="16">
        <v>0</v>
      </c>
      <c r="J4102" s="16">
        <v>0</v>
      </c>
      <c r="K4102" s="16">
        <v>0</v>
      </c>
      <c r="L4102" s="16">
        <v>0</v>
      </c>
      <c r="M4102" s="16">
        <v>0</v>
      </c>
      <c r="N4102" s="16">
        <v>0</v>
      </c>
      <c r="O4102" s="16">
        <v>0</v>
      </c>
      <c r="P4102" s="13" t="str">
        <f>IFERROR(VLOOKUP($A4102,'Fielding Data'!$A:$H,MATCH(P$1,'Fielding Data'!$A$1:$H$1,0),0),"Other")</f>
        <v>P</v>
      </c>
      <c r="Q4102" s="13">
        <f>IFERROR(VLOOKUP($A4102,'Fielding Data'!$A:$H,MATCH(Q$1,'Fielding Data'!$A$1:$H$1,0),0),"Other")</f>
        <v>2</v>
      </c>
      <c r="R4102" s="13">
        <f>IFERROR(VLOOKUP($A4102,'Fielding Data'!$A:$H,MATCH(R$1,'Fielding Data'!$A$1:$H$1,0),0),"Other")</f>
        <v>4</v>
      </c>
      <c r="S4102" s="13">
        <f>IFERROR(VLOOKUP($A4102,'Fielding Data'!$A:$H,MATCH(S$1,'Fielding Data'!$A$1:$H$1,0),0),"Other")</f>
        <v>0</v>
      </c>
      <c r="T4102" s="13">
        <f>IFERROR(VLOOKUP($A4102,'Fielding Data'!$A:$H,MATCH(T$1,'Fielding Data'!$A$1:$H$1,0),0),"Other")</f>
        <v>0</v>
      </c>
      <c r="U4102" s="13">
        <f>SUMIFS('Fielding Data'!E:E,'Fielding Data'!$A:$A,'Hitting Data'!$A4102)</f>
        <v>2</v>
      </c>
      <c r="V4102" s="13">
        <f>SUMIFS('Fielding Data'!F:F,'Fielding Data'!$A:$A,'Hitting Data'!$A4102)</f>
        <v>4</v>
      </c>
      <c r="W4102" s="13">
        <f>SUMIFS('Fielding Data'!G:G,'Fielding Data'!$A:$A,'Hitting Data'!$A4102)</f>
        <v>0</v>
      </c>
      <c r="X4102" s="13">
        <f>SUMIFS('Fielding Data'!H:H,'Fielding Data'!$A:$A,'Hitting Data'!$A4102)</f>
        <v>0</v>
      </c>
    </row>
    <row r="4103" spans="1:24" x14ac:dyDescent="0.3">
      <c r="A4103" s="13" t="str">
        <f t="shared" si="64"/>
        <v>konerpa012013</v>
      </c>
      <c r="B4103" s="16" t="s">
        <v>133</v>
      </c>
      <c r="C4103" s="16">
        <v>2013</v>
      </c>
      <c r="D4103" s="16">
        <v>126</v>
      </c>
      <c r="E4103" s="16">
        <v>467</v>
      </c>
      <c r="F4103" s="16">
        <v>41</v>
      </c>
      <c r="G4103" s="16">
        <v>114</v>
      </c>
      <c r="H4103" s="16">
        <v>16</v>
      </c>
      <c r="I4103" s="16">
        <v>0</v>
      </c>
      <c r="J4103" s="16">
        <v>12</v>
      </c>
      <c r="K4103" s="16">
        <v>54</v>
      </c>
      <c r="L4103" s="16">
        <v>0</v>
      </c>
      <c r="M4103" s="16">
        <v>0</v>
      </c>
      <c r="N4103" s="16">
        <v>45</v>
      </c>
      <c r="O4103" s="16">
        <v>74</v>
      </c>
      <c r="P4103" s="13" t="str">
        <f>IFERROR(VLOOKUP($A4103,'Fielding Data'!$A:$H,MATCH(P$1,'Fielding Data'!$A$1:$H$1,0),0),"Other")</f>
        <v>1B</v>
      </c>
      <c r="Q4103" s="13">
        <f>IFERROR(VLOOKUP($A4103,'Fielding Data'!$A:$H,MATCH(Q$1,'Fielding Data'!$A$1:$H$1,0),0),"Other")</f>
        <v>600</v>
      </c>
      <c r="R4103" s="13">
        <f>IFERROR(VLOOKUP($A4103,'Fielding Data'!$A:$H,MATCH(R$1,'Fielding Data'!$A$1:$H$1,0),0),"Other")</f>
        <v>48</v>
      </c>
      <c r="S4103" s="13">
        <f>IFERROR(VLOOKUP($A4103,'Fielding Data'!$A:$H,MATCH(S$1,'Fielding Data'!$A$1:$H$1,0),0),"Other")</f>
        <v>4</v>
      </c>
      <c r="T4103" s="13">
        <f>IFERROR(VLOOKUP($A4103,'Fielding Data'!$A:$H,MATCH(T$1,'Fielding Data'!$A$1:$H$1,0),0),"Other")</f>
        <v>70</v>
      </c>
      <c r="U4103" s="13">
        <f>SUMIFS('Fielding Data'!E:E,'Fielding Data'!$A:$A,'Hitting Data'!$A4103)</f>
        <v>600</v>
      </c>
      <c r="V4103" s="13">
        <f>SUMIFS('Fielding Data'!F:F,'Fielding Data'!$A:$A,'Hitting Data'!$A4103)</f>
        <v>48</v>
      </c>
      <c r="W4103" s="13">
        <f>SUMIFS('Fielding Data'!G:G,'Fielding Data'!$A:$A,'Hitting Data'!$A4103)</f>
        <v>4</v>
      </c>
      <c r="X4103" s="13">
        <f>SUMIFS('Fielding Data'!H:H,'Fielding Data'!$A:$A,'Hitting Data'!$A4103)</f>
        <v>70</v>
      </c>
    </row>
    <row r="4104" spans="1:24" x14ac:dyDescent="0.3">
      <c r="A4104" s="13" t="str">
        <f t="shared" si="64"/>
        <v>kontoge012013</v>
      </c>
      <c r="B4104" s="16" t="s">
        <v>1538</v>
      </c>
      <c r="C4104" s="16">
        <v>2013</v>
      </c>
      <c r="D4104" s="16">
        <v>52</v>
      </c>
      <c r="E4104" s="16">
        <v>1</v>
      </c>
      <c r="F4104" s="16">
        <v>0</v>
      </c>
      <c r="G4104" s="16">
        <v>0</v>
      </c>
      <c r="H4104" s="16">
        <v>0</v>
      </c>
      <c r="I4104" s="16">
        <v>0</v>
      </c>
      <c r="J4104" s="16">
        <v>0</v>
      </c>
      <c r="K4104" s="16">
        <v>0</v>
      </c>
      <c r="L4104" s="16">
        <v>0</v>
      </c>
      <c r="M4104" s="16">
        <v>0</v>
      </c>
      <c r="N4104" s="16">
        <v>0</v>
      </c>
      <c r="O4104" s="16">
        <v>1</v>
      </c>
      <c r="P4104" s="13" t="str">
        <f>IFERROR(VLOOKUP($A4104,'Fielding Data'!$A:$H,MATCH(P$1,'Fielding Data'!$A$1:$H$1,0),0),"Other")</f>
        <v>P</v>
      </c>
      <c r="Q4104" s="13">
        <f>IFERROR(VLOOKUP($A4104,'Fielding Data'!$A:$H,MATCH(Q$1,'Fielding Data'!$A$1:$H$1,0),0),"Other")</f>
        <v>4</v>
      </c>
      <c r="R4104" s="13">
        <f>IFERROR(VLOOKUP($A4104,'Fielding Data'!$A:$H,MATCH(R$1,'Fielding Data'!$A$1:$H$1,0),0),"Other")</f>
        <v>7</v>
      </c>
      <c r="S4104" s="13">
        <f>IFERROR(VLOOKUP($A4104,'Fielding Data'!$A:$H,MATCH(S$1,'Fielding Data'!$A$1:$H$1,0),0),"Other")</f>
        <v>0</v>
      </c>
      <c r="T4104" s="13">
        <f>IFERROR(VLOOKUP($A4104,'Fielding Data'!$A:$H,MATCH(T$1,'Fielding Data'!$A$1:$H$1,0),0),"Other")</f>
        <v>0</v>
      </c>
      <c r="U4104" s="13">
        <f>SUMIFS('Fielding Data'!E:E,'Fielding Data'!$A:$A,'Hitting Data'!$A4104)</f>
        <v>4</v>
      </c>
      <c r="V4104" s="13">
        <f>SUMIFS('Fielding Data'!F:F,'Fielding Data'!$A:$A,'Hitting Data'!$A4104)</f>
        <v>7</v>
      </c>
      <c r="W4104" s="13">
        <f>SUMIFS('Fielding Data'!G:G,'Fielding Data'!$A:$A,'Hitting Data'!$A4104)</f>
        <v>0</v>
      </c>
      <c r="X4104" s="13">
        <f>SUMIFS('Fielding Data'!H:H,'Fielding Data'!$A:$A,'Hitting Data'!$A4104)</f>
        <v>0</v>
      </c>
    </row>
    <row r="4105" spans="1:24" x14ac:dyDescent="0.3">
      <c r="A4105" s="13" t="str">
        <f t="shared" si="64"/>
        <v>kotchca012013</v>
      </c>
      <c r="B4105" s="16" t="s">
        <v>466</v>
      </c>
      <c r="C4105" s="16">
        <v>2013</v>
      </c>
      <c r="D4105" s="16">
        <v>6</v>
      </c>
      <c r="E4105" s="16">
        <v>20</v>
      </c>
      <c r="F4105" s="16">
        <v>0</v>
      </c>
      <c r="G4105" s="16">
        <v>0</v>
      </c>
      <c r="H4105" s="16">
        <v>0</v>
      </c>
      <c r="I4105" s="16">
        <v>0</v>
      </c>
      <c r="J4105" s="16">
        <v>0</v>
      </c>
      <c r="K4105" s="16">
        <v>1</v>
      </c>
      <c r="L4105" s="16">
        <v>0</v>
      </c>
      <c r="M4105" s="16">
        <v>0</v>
      </c>
      <c r="N4105" s="16">
        <v>1</v>
      </c>
      <c r="O4105" s="16">
        <v>1</v>
      </c>
      <c r="P4105" s="13" t="str">
        <f>IFERROR(VLOOKUP($A4105,'Fielding Data'!$A:$H,MATCH(P$1,'Fielding Data'!$A$1:$H$1,0),0),"Other")</f>
        <v>1B</v>
      </c>
      <c r="Q4105" s="13">
        <f>IFERROR(VLOOKUP($A4105,'Fielding Data'!$A:$H,MATCH(Q$1,'Fielding Data'!$A$1:$H$1,0),0),"Other")</f>
        <v>39</v>
      </c>
      <c r="R4105" s="13">
        <f>IFERROR(VLOOKUP($A4105,'Fielding Data'!$A:$H,MATCH(R$1,'Fielding Data'!$A$1:$H$1,0),0),"Other")</f>
        <v>2</v>
      </c>
      <c r="S4105" s="13">
        <f>IFERROR(VLOOKUP($A4105,'Fielding Data'!$A:$H,MATCH(S$1,'Fielding Data'!$A$1:$H$1,0),0),"Other")</f>
        <v>1</v>
      </c>
      <c r="T4105" s="13">
        <f>IFERROR(VLOOKUP($A4105,'Fielding Data'!$A:$H,MATCH(T$1,'Fielding Data'!$A$1:$H$1,0),0),"Other")</f>
        <v>4</v>
      </c>
      <c r="U4105" s="13">
        <f>SUMIFS('Fielding Data'!E:E,'Fielding Data'!$A:$A,'Hitting Data'!$A4105)</f>
        <v>39</v>
      </c>
      <c r="V4105" s="13">
        <f>SUMIFS('Fielding Data'!F:F,'Fielding Data'!$A:$A,'Hitting Data'!$A4105)</f>
        <v>2</v>
      </c>
      <c r="W4105" s="13">
        <f>SUMIFS('Fielding Data'!G:G,'Fielding Data'!$A:$A,'Hitting Data'!$A4105)</f>
        <v>1</v>
      </c>
      <c r="X4105" s="13">
        <f>SUMIFS('Fielding Data'!H:H,'Fielding Data'!$A:$A,'Hitting Data'!$A4105)</f>
        <v>4</v>
      </c>
    </row>
    <row r="4106" spans="1:24" x14ac:dyDescent="0.3">
      <c r="A4106" s="13" t="str">
        <f t="shared" si="64"/>
        <v>kotsama012013</v>
      </c>
      <c r="B4106" s="16" t="s">
        <v>134</v>
      </c>
      <c r="C4106" s="16">
        <v>2013</v>
      </c>
      <c r="D4106" s="16">
        <v>104</v>
      </c>
      <c r="E4106" s="16">
        <v>155</v>
      </c>
      <c r="F4106" s="16">
        <v>8</v>
      </c>
      <c r="G4106" s="16">
        <v>30</v>
      </c>
      <c r="H4106" s="16">
        <v>2</v>
      </c>
      <c r="I4106" s="16">
        <v>0</v>
      </c>
      <c r="J4106" s="16">
        <v>1</v>
      </c>
      <c r="K4106" s="16">
        <v>12</v>
      </c>
      <c r="L4106" s="16">
        <v>0</v>
      </c>
      <c r="M4106" s="16">
        <v>2</v>
      </c>
      <c r="N4106" s="16">
        <v>13</v>
      </c>
      <c r="O4106" s="16">
        <v>25</v>
      </c>
      <c r="P4106" s="13" t="str">
        <f>IFERROR(VLOOKUP($A4106,'Fielding Data'!$A:$H,MATCH(P$1,'Fielding Data'!$A$1:$H$1,0),0),"Other")</f>
        <v>1B</v>
      </c>
      <c r="Q4106" s="13">
        <f>IFERROR(VLOOKUP($A4106,'Fielding Data'!$A:$H,MATCH(Q$1,'Fielding Data'!$A$1:$H$1,0),0),"Other")</f>
        <v>26</v>
      </c>
      <c r="R4106" s="13">
        <f>IFERROR(VLOOKUP($A4106,'Fielding Data'!$A:$H,MATCH(R$1,'Fielding Data'!$A$1:$H$1,0),0),"Other")</f>
        <v>2</v>
      </c>
      <c r="S4106" s="13">
        <f>IFERROR(VLOOKUP($A4106,'Fielding Data'!$A:$H,MATCH(S$1,'Fielding Data'!$A$1:$H$1,0),0),"Other")</f>
        <v>0</v>
      </c>
      <c r="T4106" s="13">
        <f>IFERROR(VLOOKUP($A4106,'Fielding Data'!$A:$H,MATCH(T$1,'Fielding Data'!$A$1:$H$1,0),0),"Other")</f>
        <v>2</v>
      </c>
      <c r="U4106" s="13">
        <f>SUMIFS('Fielding Data'!E:E,'Fielding Data'!$A:$A,'Hitting Data'!$A4106)</f>
        <v>43</v>
      </c>
      <c r="V4106" s="13">
        <f>SUMIFS('Fielding Data'!F:F,'Fielding Data'!$A:$A,'Hitting Data'!$A4106)</f>
        <v>3</v>
      </c>
      <c r="W4106" s="13">
        <f>SUMIFS('Fielding Data'!G:G,'Fielding Data'!$A:$A,'Hitting Data'!$A4106)</f>
        <v>0</v>
      </c>
      <c r="X4106" s="13">
        <f>SUMIFS('Fielding Data'!H:H,'Fielding Data'!$A:$A,'Hitting Data'!$A4106)</f>
        <v>2</v>
      </c>
    </row>
    <row r="4107" spans="1:24" x14ac:dyDescent="0.3">
      <c r="A4107" s="13" t="str">
        <f t="shared" si="64"/>
        <v>kottage012013</v>
      </c>
      <c r="B4107" s="16" t="s">
        <v>949</v>
      </c>
      <c r="C4107" s="16">
        <v>2013</v>
      </c>
      <c r="D4107" s="16">
        <v>46</v>
      </c>
      <c r="E4107" s="16">
        <v>100</v>
      </c>
      <c r="F4107" s="16">
        <v>13</v>
      </c>
      <c r="G4107" s="16">
        <v>18</v>
      </c>
      <c r="H4107" s="16">
        <v>4</v>
      </c>
      <c r="I4107" s="16">
        <v>0</v>
      </c>
      <c r="J4107" s="16">
        <v>5</v>
      </c>
      <c r="K4107" s="16">
        <v>12</v>
      </c>
      <c r="L4107" s="16">
        <v>1</v>
      </c>
      <c r="M4107" s="16">
        <v>0</v>
      </c>
      <c r="N4107" s="16">
        <v>24</v>
      </c>
      <c r="O4107" s="16">
        <v>42</v>
      </c>
      <c r="P4107" s="13" t="str">
        <f>IFERROR(VLOOKUP($A4107,'Fielding Data'!$A:$H,MATCH(P$1,'Fielding Data'!$A$1:$H$1,0),0),"Other")</f>
        <v>C</v>
      </c>
      <c r="Q4107" s="13">
        <f>IFERROR(VLOOKUP($A4107,'Fielding Data'!$A:$H,MATCH(Q$1,'Fielding Data'!$A$1:$H$1,0),0),"Other")</f>
        <v>212</v>
      </c>
      <c r="R4107" s="13">
        <f>IFERROR(VLOOKUP($A4107,'Fielding Data'!$A:$H,MATCH(R$1,'Fielding Data'!$A$1:$H$1,0),0),"Other")</f>
        <v>14</v>
      </c>
      <c r="S4107" s="13">
        <f>IFERROR(VLOOKUP($A4107,'Fielding Data'!$A:$H,MATCH(S$1,'Fielding Data'!$A$1:$H$1,0),0),"Other")</f>
        <v>4</v>
      </c>
      <c r="T4107" s="13">
        <f>IFERROR(VLOOKUP($A4107,'Fielding Data'!$A:$H,MATCH(T$1,'Fielding Data'!$A$1:$H$1,0),0),"Other")</f>
        <v>0</v>
      </c>
      <c r="U4107" s="13">
        <f>SUMIFS('Fielding Data'!E:E,'Fielding Data'!$A:$A,'Hitting Data'!$A4107)</f>
        <v>212</v>
      </c>
      <c r="V4107" s="13">
        <f>SUMIFS('Fielding Data'!F:F,'Fielding Data'!$A:$A,'Hitting Data'!$A4107)</f>
        <v>14</v>
      </c>
      <c r="W4107" s="13">
        <f>SUMIFS('Fielding Data'!G:G,'Fielding Data'!$A:$A,'Hitting Data'!$A4107)</f>
        <v>4</v>
      </c>
      <c r="X4107" s="13">
        <f>SUMIFS('Fielding Data'!H:H,'Fielding Data'!$A:$A,'Hitting Data'!$A4107)</f>
        <v>0</v>
      </c>
    </row>
    <row r="4108" spans="1:24" x14ac:dyDescent="0.3">
      <c r="A4108" s="13" t="str">
        <f t="shared" si="64"/>
        <v>kozmape012013</v>
      </c>
      <c r="B4108" s="16" t="s">
        <v>1539</v>
      </c>
      <c r="C4108" s="16">
        <v>2013</v>
      </c>
      <c r="D4108" s="16">
        <v>143</v>
      </c>
      <c r="E4108" s="16">
        <v>410</v>
      </c>
      <c r="F4108" s="16">
        <v>44</v>
      </c>
      <c r="G4108" s="16">
        <v>89</v>
      </c>
      <c r="H4108" s="16">
        <v>20</v>
      </c>
      <c r="I4108" s="16">
        <v>0</v>
      </c>
      <c r="J4108" s="16">
        <v>1</v>
      </c>
      <c r="K4108" s="16">
        <v>35</v>
      </c>
      <c r="L4108" s="16">
        <v>3</v>
      </c>
      <c r="M4108" s="16">
        <v>1</v>
      </c>
      <c r="N4108" s="16">
        <v>34</v>
      </c>
      <c r="O4108" s="16">
        <v>91</v>
      </c>
      <c r="P4108" s="13" t="str">
        <f>IFERROR(VLOOKUP($A4108,'Fielding Data'!$A:$H,MATCH(P$1,'Fielding Data'!$A$1:$H$1,0),0),"Other")</f>
        <v>LF</v>
      </c>
      <c r="Q4108" s="13">
        <f>IFERROR(VLOOKUP($A4108,'Fielding Data'!$A:$H,MATCH(Q$1,'Fielding Data'!$A$1:$H$1,0),0),"Other")</f>
        <v>0</v>
      </c>
      <c r="R4108" s="13">
        <f>IFERROR(VLOOKUP($A4108,'Fielding Data'!$A:$H,MATCH(R$1,'Fielding Data'!$A$1:$H$1,0),0),"Other")</f>
        <v>0</v>
      </c>
      <c r="S4108" s="13">
        <f>IFERROR(VLOOKUP($A4108,'Fielding Data'!$A:$H,MATCH(S$1,'Fielding Data'!$A$1:$H$1,0),0),"Other")</f>
        <v>0</v>
      </c>
      <c r="T4108" s="13">
        <f>IFERROR(VLOOKUP($A4108,'Fielding Data'!$A:$H,MATCH(T$1,'Fielding Data'!$A$1:$H$1,0),0),"Other")</f>
        <v>0</v>
      </c>
      <c r="U4108" s="13">
        <f>SUMIFS('Fielding Data'!E:E,'Fielding Data'!$A:$A,'Hitting Data'!$A4108)</f>
        <v>157</v>
      </c>
      <c r="V4108" s="13">
        <f>SUMIFS('Fielding Data'!F:F,'Fielding Data'!$A:$A,'Hitting Data'!$A4108)</f>
        <v>397</v>
      </c>
      <c r="W4108" s="13">
        <f>SUMIFS('Fielding Data'!G:G,'Fielding Data'!$A:$A,'Hitting Data'!$A4108)</f>
        <v>9</v>
      </c>
      <c r="X4108" s="13">
        <f>SUMIFS('Fielding Data'!H:H,'Fielding Data'!$A:$A,'Hitting Data'!$A4108)</f>
        <v>98</v>
      </c>
    </row>
    <row r="4109" spans="1:24" x14ac:dyDescent="0.3">
      <c r="A4109" s="13" t="str">
        <f t="shared" si="64"/>
        <v>kratzer012013</v>
      </c>
      <c r="B4109" s="16" t="s">
        <v>1315</v>
      </c>
      <c r="C4109" s="16">
        <v>2013</v>
      </c>
      <c r="D4109" s="16">
        <v>68</v>
      </c>
      <c r="E4109" s="16">
        <v>197</v>
      </c>
      <c r="F4109" s="16">
        <v>21</v>
      </c>
      <c r="G4109" s="16">
        <v>42</v>
      </c>
      <c r="H4109" s="16">
        <v>7</v>
      </c>
      <c r="I4109" s="16">
        <v>0</v>
      </c>
      <c r="J4109" s="16">
        <v>9</v>
      </c>
      <c r="K4109" s="16">
        <v>26</v>
      </c>
      <c r="L4109" s="16">
        <v>0</v>
      </c>
      <c r="M4109" s="16">
        <v>0</v>
      </c>
      <c r="N4109" s="16">
        <v>18</v>
      </c>
      <c r="O4109" s="16">
        <v>45</v>
      </c>
      <c r="P4109" s="13" t="str">
        <f>IFERROR(VLOOKUP($A4109,'Fielding Data'!$A:$H,MATCH(P$1,'Fielding Data'!$A$1:$H$1,0),0),"Other")</f>
        <v>C</v>
      </c>
      <c r="Q4109" s="13">
        <f>IFERROR(VLOOKUP($A4109,'Fielding Data'!$A:$H,MATCH(Q$1,'Fielding Data'!$A$1:$H$1,0),0),"Other")</f>
        <v>414</v>
      </c>
      <c r="R4109" s="13">
        <f>IFERROR(VLOOKUP($A4109,'Fielding Data'!$A:$H,MATCH(R$1,'Fielding Data'!$A$1:$H$1,0),0),"Other")</f>
        <v>26</v>
      </c>
      <c r="S4109" s="13">
        <f>IFERROR(VLOOKUP($A4109,'Fielding Data'!$A:$H,MATCH(S$1,'Fielding Data'!$A$1:$H$1,0),0),"Other")</f>
        <v>1</v>
      </c>
      <c r="T4109" s="13">
        <f>IFERROR(VLOOKUP($A4109,'Fielding Data'!$A:$H,MATCH(T$1,'Fielding Data'!$A$1:$H$1,0),0),"Other")</f>
        <v>5</v>
      </c>
      <c r="U4109" s="13">
        <f>SUMIFS('Fielding Data'!E:E,'Fielding Data'!$A:$A,'Hitting Data'!$A4109)</f>
        <v>414</v>
      </c>
      <c r="V4109" s="13">
        <f>SUMIFS('Fielding Data'!F:F,'Fielding Data'!$A:$A,'Hitting Data'!$A4109)</f>
        <v>26</v>
      </c>
      <c r="W4109" s="13">
        <f>SUMIFS('Fielding Data'!G:G,'Fielding Data'!$A:$A,'Hitting Data'!$A4109)</f>
        <v>1</v>
      </c>
      <c r="X4109" s="13">
        <f>SUMIFS('Fielding Data'!H:H,'Fielding Data'!$A:$A,'Hitting Data'!$A4109)</f>
        <v>5</v>
      </c>
    </row>
    <row r="4110" spans="1:24" x14ac:dyDescent="0.3">
      <c r="A4110" s="13" t="str">
        <f t="shared" si="64"/>
        <v>krausma012013</v>
      </c>
      <c r="B4110" s="16" t="s">
        <v>1978</v>
      </c>
      <c r="C4110" s="16">
        <v>2013</v>
      </c>
      <c r="D4110" s="16">
        <v>52</v>
      </c>
      <c r="E4110" s="16">
        <v>134</v>
      </c>
      <c r="F4110" s="16">
        <v>11</v>
      </c>
      <c r="G4110" s="16">
        <v>28</v>
      </c>
      <c r="H4110" s="16">
        <v>9</v>
      </c>
      <c r="I4110" s="16">
        <v>0</v>
      </c>
      <c r="J4110" s="16">
        <v>4</v>
      </c>
      <c r="K4110" s="16">
        <v>13</v>
      </c>
      <c r="L4110" s="16">
        <v>2</v>
      </c>
      <c r="M4110" s="16">
        <v>0</v>
      </c>
      <c r="N4110" s="16">
        <v>10</v>
      </c>
      <c r="O4110" s="16">
        <v>45</v>
      </c>
      <c r="P4110" s="13" t="str">
        <f>IFERROR(VLOOKUP($A4110,'Fielding Data'!$A:$H,MATCH(P$1,'Fielding Data'!$A$1:$H$1,0),0),"Other")</f>
        <v>1B</v>
      </c>
      <c r="Q4110" s="13">
        <f>IFERROR(VLOOKUP($A4110,'Fielding Data'!$A:$H,MATCH(Q$1,'Fielding Data'!$A$1:$H$1,0),0),"Other")</f>
        <v>2</v>
      </c>
      <c r="R4110" s="13">
        <f>IFERROR(VLOOKUP($A4110,'Fielding Data'!$A:$H,MATCH(R$1,'Fielding Data'!$A$1:$H$1,0),0),"Other")</f>
        <v>0</v>
      </c>
      <c r="S4110" s="13">
        <f>IFERROR(VLOOKUP($A4110,'Fielding Data'!$A:$H,MATCH(S$1,'Fielding Data'!$A$1:$H$1,0),0),"Other")</f>
        <v>0</v>
      </c>
      <c r="T4110" s="13">
        <f>IFERROR(VLOOKUP($A4110,'Fielding Data'!$A:$H,MATCH(T$1,'Fielding Data'!$A$1:$H$1,0),0),"Other")</f>
        <v>1</v>
      </c>
      <c r="U4110" s="13">
        <f>SUMIFS('Fielding Data'!E:E,'Fielding Data'!$A:$A,'Hitting Data'!$A4110)</f>
        <v>40</v>
      </c>
      <c r="V4110" s="13">
        <f>SUMIFS('Fielding Data'!F:F,'Fielding Data'!$A:$A,'Hitting Data'!$A4110)</f>
        <v>3</v>
      </c>
      <c r="W4110" s="13">
        <f>SUMIFS('Fielding Data'!G:G,'Fielding Data'!$A:$A,'Hitting Data'!$A4110)</f>
        <v>2</v>
      </c>
      <c r="X4110" s="13">
        <f>SUMIFS('Fielding Data'!H:H,'Fielding Data'!$A:$A,'Hitting Data'!$A4110)</f>
        <v>3</v>
      </c>
    </row>
    <row r="4111" spans="1:24" x14ac:dyDescent="0.3">
      <c r="A4111" s="13" t="str">
        <f t="shared" si="64"/>
        <v>krolia012013</v>
      </c>
      <c r="B4111" s="16" t="s">
        <v>1979</v>
      </c>
      <c r="C4111" s="16">
        <v>2013</v>
      </c>
      <c r="D4111" s="16">
        <v>32</v>
      </c>
      <c r="E4111" s="16">
        <v>0</v>
      </c>
      <c r="F4111" s="16">
        <v>0</v>
      </c>
      <c r="G4111" s="16">
        <v>0</v>
      </c>
      <c r="H4111" s="16">
        <v>0</v>
      </c>
      <c r="I4111" s="16">
        <v>0</v>
      </c>
      <c r="J4111" s="16">
        <v>0</v>
      </c>
      <c r="K4111" s="16">
        <v>0</v>
      </c>
      <c r="L4111" s="16">
        <v>0</v>
      </c>
      <c r="M4111" s="16">
        <v>0</v>
      </c>
      <c r="N4111" s="16">
        <v>0</v>
      </c>
      <c r="O4111" s="16">
        <v>0</v>
      </c>
      <c r="P4111" s="13" t="str">
        <f>IFERROR(VLOOKUP($A4111,'Fielding Data'!$A:$H,MATCH(P$1,'Fielding Data'!$A$1:$H$1,0),0),"Other")</f>
        <v>P</v>
      </c>
      <c r="Q4111" s="13">
        <f>IFERROR(VLOOKUP($A4111,'Fielding Data'!$A:$H,MATCH(Q$1,'Fielding Data'!$A$1:$H$1,0),0),"Other")</f>
        <v>2</v>
      </c>
      <c r="R4111" s="13">
        <f>IFERROR(VLOOKUP($A4111,'Fielding Data'!$A:$H,MATCH(R$1,'Fielding Data'!$A$1:$H$1,0),0),"Other")</f>
        <v>3</v>
      </c>
      <c r="S4111" s="13">
        <f>IFERROR(VLOOKUP($A4111,'Fielding Data'!$A:$H,MATCH(S$1,'Fielding Data'!$A$1:$H$1,0),0),"Other")</f>
        <v>0</v>
      </c>
      <c r="T4111" s="13">
        <f>IFERROR(VLOOKUP($A4111,'Fielding Data'!$A:$H,MATCH(T$1,'Fielding Data'!$A$1:$H$1,0),0),"Other")</f>
        <v>0</v>
      </c>
      <c r="U4111" s="13">
        <f>SUMIFS('Fielding Data'!E:E,'Fielding Data'!$A:$A,'Hitting Data'!$A4111)</f>
        <v>2</v>
      </c>
      <c r="V4111" s="13">
        <f>SUMIFS('Fielding Data'!F:F,'Fielding Data'!$A:$A,'Hitting Data'!$A4111)</f>
        <v>3</v>
      </c>
      <c r="W4111" s="13">
        <f>SUMIFS('Fielding Data'!G:G,'Fielding Data'!$A:$A,'Hitting Data'!$A4111)</f>
        <v>0</v>
      </c>
      <c r="X4111" s="13">
        <f>SUMIFS('Fielding Data'!H:H,'Fielding Data'!$A:$A,'Hitting Data'!$A4111)</f>
        <v>0</v>
      </c>
    </row>
    <row r="4112" spans="1:24" x14ac:dyDescent="0.3">
      <c r="A4112" s="13" t="str">
        <f t="shared" si="64"/>
        <v>kurodhi012013</v>
      </c>
      <c r="B4112" s="16" t="s">
        <v>950</v>
      </c>
      <c r="C4112" s="16">
        <v>2013</v>
      </c>
      <c r="D4112" s="16">
        <v>32</v>
      </c>
      <c r="E4112" s="16">
        <v>6</v>
      </c>
      <c r="F4112" s="16">
        <v>0</v>
      </c>
      <c r="G4112" s="16">
        <v>0</v>
      </c>
      <c r="H4112" s="16">
        <v>0</v>
      </c>
      <c r="I4112" s="16">
        <v>0</v>
      </c>
      <c r="J4112" s="16">
        <v>0</v>
      </c>
      <c r="K4112" s="16">
        <v>0</v>
      </c>
      <c r="L4112" s="16">
        <v>0</v>
      </c>
      <c r="M4112" s="16">
        <v>0</v>
      </c>
      <c r="N4112" s="16">
        <v>0</v>
      </c>
      <c r="O4112" s="16">
        <v>3</v>
      </c>
      <c r="P4112" s="13" t="str">
        <f>IFERROR(VLOOKUP($A4112,'Fielding Data'!$A:$H,MATCH(P$1,'Fielding Data'!$A$1:$H$1,0),0),"Other")</f>
        <v>P</v>
      </c>
      <c r="Q4112" s="13">
        <f>IFERROR(VLOOKUP($A4112,'Fielding Data'!$A:$H,MATCH(Q$1,'Fielding Data'!$A$1:$H$1,0),0),"Other")</f>
        <v>12</v>
      </c>
      <c r="R4112" s="13">
        <f>IFERROR(VLOOKUP($A4112,'Fielding Data'!$A:$H,MATCH(R$1,'Fielding Data'!$A$1:$H$1,0),0),"Other")</f>
        <v>25</v>
      </c>
      <c r="S4112" s="13">
        <f>IFERROR(VLOOKUP($A4112,'Fielding Data'!$A:$H,MATCH(S$1,'Fielding Data'!$A$1:$H$1,0),0),"Other")</f>
        <v>0</v>
      </c>
      <c r="T4112" s="13">
        <f>IFERROR(VLOOKUP($A4112,'Fielding Data'!$A:$H,MATCH(T$1,'Fielding Data'!$A$1:$H$1,0),0),"Other")</f>
        <v>3</v>
      </c>
      <c r="U4112" s="13">
        <f>SUMIFS('Fielding Data'!E:E,'Fielding Data'!$A:$A,'Hitting Data'!$A4112)</f>
        <v>12</v>
      </c>
      <c r="V4112" s="13">
        <f>SUMIFS('Fielding Data'!F:F,'Fielding Data'!$A:$A,'Hitting Data'!$A4112)</f>
        <v>25</v>
      </c>
      <c r="W4112" s="13">
        <f>SUMIFS('Fielding Data'!G:G,'Fielding Data'!$A:$A,'Hitting Data'!$A4112)</f>
        <v>0</v>
      </c>
      <c r="X4112" s="13">
        <f>SUMIFS('Fielding Data'!H:H,'Fielding Data'!$A:$A,'Hitting Data'!$A4112)</f>
        <v>3</v>
      </c>
    </row>
    <row r="4113" spans="1:24" x14ac:dyDescent="0.3">
      <c r="A4113" s="13" t="str">
        <f t="shared" si="64"/>
        <v>lackejo012013</v>
      </c>
      <c r="B4113" s="16" t="s">
        <v>311</v>
      </c>
      <c r="C4113" s="16">
        <v>2013</v>
      </c>
      <c r="D4113" s="16">
        <v>29</v>
      </c>
      <c r="E4113" s="16">
        <v>5</v>
      </c>
      <c r="F4113" s="16">
        <v>0</v>
      </c>
      <c r="G4113" s="16">
        <v>0</v>
      </c>
      <c r="H4113" s="16">
        <v>0</v>
      </c>
      <c r="I4113" s="16">
        <v>0</v>
      </c>
      <c r="J4113" s="16">
        <v>0</v>
      </c>
      <c r="K4113" s="16">
        <v>0</v>
      </c>
      <c r="L4113" s="16">
        <v>0</v>
      </c>
      <c r="M4113" s="16">
        <v>0</v>
      </c>
      <c r="N4113" s="16">
        <v>0</v>
      </c>
      <c r="O4113" s="16">
        <v>3</v>
      </c>
      <c r="P4113" s="13" t="str">
        <f>IFERROR(VLOOKUP($A4113,'Fielding Data'!$A:$H,MATCH(P$1,'Fielding Data'!$A$1:$H$1,0),0),"Other")</f>
        <v>P</v>
      </c>
      <c r="Q4113" s="13">
        <f>IFERROR(VLOOKUP($A4113,'Fielding Data'!$A:$H,MATCH(Q$1,'Fielding Data'!$A$1:$H$1,0),0),"Other")</f>
        <v>18</v>
      </c>
      <c r="R4113" s="13">
        <f>IFERROR(VLOOKUP($A4113,'Fielding Data'!$A:$H,MATCH(R$1,'Fielding Data'!$A$1:$H$1,0),0),"Other")</f>
        <v>29</v>
      </c>
      <c r="S4113" s="13">
        <f>IFERROR(VLOOKUP($A4113,'Fielding Data'!$A:$H,MATCH(S$1,'Fielding Data'!$A$1:$H$1,0),0),"Other")</f>
        <v>2</v>
      </c>
      <c r="T4113" s="13">
        <f>IFERROR(VLOOKUP($A4113,'Fielding Data'!$A:$H,MATCH(T$1,'Fielding Data'!$A$1:$H$1,0),0),"Other")</f>
        <v>0</v>
      </c>
      <c r="U4113" s="13">
        <f>SUMIFS('Fielding Data'!E:E,'Fielding Data'!$A:$A,'Hitting Data'!$A4113)</f>
        <v>18</v>
      </c>
      <c r="V4113" s="13">
        <f>SUMIFS('Fielding Data'!F:F,'Fielding Data'!$A:$A,'Hitting Data'!$A4113)</f>
        <v>29</v>
      </c>
      <c r="W4113" s="13">
        <f>SUMIFS('Fielding Data'!G:G,'Fielding Data'!$A:$A,'Hitting Data'!$A4113)</f>
        <v>2</v>
      </c>
      <c r="X4113" s="13">
        <f>SUMIFS('Fielding Data'!H:H,'Fielding Data'!$A:$A,'Hitting Data'!$A4113)</f>
        <v>0</v>
      </c>
    </row>
    <row r="4114" spans="1:24" x14ac:dyDescent="0.3">
      <c r="A4114" s="13" t="str">
        <f t="shared" si="64"/>
        <v>lafrobo012013</v>
      </c>
      <c r="B4114" s="16" t="s">
        <v>1980</v>
      </c>
      <c r="C4114" s="16">
        <v>2013</v>
      </c>
      <c r="D4114" s="16">
        <v>10</v>
      </c>
      <c r="E4114" s="16">
        <v>0</v>
      </c>
      <c r="F4114" s="16">
        <v>0</v>
      </c>
      <c r="G4114" s="16">
        <v>0</v>
      </c>
      <c r="H4114" s="16">
        <v>0</v>
      </c>
      <c r="I4114" s="16">
        <v>0</v>
      </c>
      <c r="J4114" s="16">
        <v>0</v>
      </c>
      <c r="K4114" s="16">
        <v>0</v>
      </c>
      <c r="L4114" s="16">
        <v>0</v>
      </c>
      <c r="M4114" s="16">
        <v>0</v>
      </c>
      <c r="N4114" s="16">
        <v>0</v>
      </c>
      <c r="O4114" s="16">
        <v>0</v>
      </c>
      <c r="P4114" s="13" t="str">
        <f>IFERROR(VLOOKUP($A4114,'Fielding Data'!$A:$H,MATCH(P$1,'Fielding Data'!$A$1:$H$1,0),0),"Other")</f>
        <v>P</v>
      </c>
      <c r="Q4114" s="13">
        <f>IFERROR(VLOOKUP($A4114,'Fielding Data'!$A:$H,MATCH(Q$1,'Fielding Data'!$A$1:$H$1,0),0),"Other")</f>
        <v>0</v>
      </c>
      <c r="R4114" s="13">
        <f>IFERROR(VLOOKUP($A4114,'Fielding Data'!$A:$H,MATCH(R$1,'Fielding Data'!$A$1:$H$1,0),0),"Other")</f>
        <v>2</v>
      </c>
      <c r="S4114" s="13">
        <f>IFERROR(VLOOKUP($A4114,'Fielding Data'!$A:$H,MATCH(S$1,'Fielding Data'!$A$1:$H$1,0),0),"Other")</f>
        <v>0</v>
      </c>
      <c r="T4114" s="13">
        <f>IFERROR(VLOOKUP($A4114,'Fielding Data'!$A:$H,MATCH(T$1,'Fielding Data'!$A$1:$H$1,0),0),"Other")</f>
        <v>0</v>
      </c>
      <c r="U4114" s="13">
        <f>SUMIFS('Fielding Data'!E:E,'Fielding Data'!$A:$A,'Hitting Data'!$A4114)</f>
        <v>0</v>
      </c>
      <c r="V4114" s="13">
        <f>SUMIFS('Fielding Data'!F:F,'Fielding Data'!$A:$A,'Hitting Data'!$A4114)</f>
        <v>2</v>
      </c>
      <c r="W4114" s="13">
        <f>SUMIFS('Fielding Data'!G:G,'Fielding Data'!$A:$A,'Hitting Data'!$A4114)</f>
        <v>0</v>
      </c>
      <c r="X4114" s="13">
        <f>SUMIFS('Fielding Data'!H:H,'Fielding Data'!$A:$A,'Hitting Data'!$A4114)</f>
        <v>0</v>
      </c>
    </row>
    <row r="4115" spans="1:24" x14ac:dyDescent="0.3">
      <c r="A4115" s="13" t="str">
        <f t="shared" si="64"/>
        <v>lagarju012013</v>
      </c>
      <c r="B4115" s="16" t="s">
        <v>1981</v>
      </c>
      <c r="C4115" s="16">
        <v>2013</v>
      </c>
      <c r="D4115" s="16">
        <v>121</v>
      </c>
      <c r="E4115" s="16">
        <v>392</v>
      </c>
      <c r="F4115" s="16">
        <v>35</v>
      </c>
      <c r="G4115" s="16">
        <v>95</v>
      </c>
      <c r="H4115" s="16">
        <v>21</v>
      </c>
      <c r="I4115" s="16">
        <v>5</v>
      </c>
      <c r="J4115" s="16">
        <v>4</v>
      </c>
      <c r="K4115" s="16">
        <v>34</v>
      </c>
      <c r="L4115" s="16">
        <v>6</v>
      </c>
      <c r="M4115" s="16">
        <v>3</v>
      </c>
      <c r="N4115" s="16">
        <v>20</v>
      </c>
      <c r="O4115" s="16">
        <v>96</v>
      </c>
      <c r="P4115" s="13" t="str">
        <f>IFERROR(VLOOKUP($A4115,'Fielding Data'!$A:$H,MATCH(P$1,'Fielding Data'!$A$1:$H$1,0),0),"Other")</f>
        <v>CF</v>
      </c>
      <c r="Q4115" s="13">
        <f>IFERROR(VLOOKUP($A4115,'Fielding Data'!$A:$H,MATCH(Q$1,'Fielding Data'!$A$1:$H$1,0),0),"Other")</f>
        <v>0</v>
      </c>
      <c r="R4115" s="13">
        <f>IFERROR(VLOOKUP($A4115,'Fielding Data'!$A:$H,MATCH(R$1,'Fielding Data'!$A$1:$H$1,0),0),"Other")</f>
        <v>0</v>
      </c>
      <c r="S4115" s="13">
        <f>IFERROR(VLOOKUP($A4115,'Fielding Data'!$A:$H,MATCH(S$1,'Fielding Data'!$A$1:$H$1,0),0),"Other")</f>
        <v>0</v>
      </c>
      <c r="T4115" s="13">
        <f>IFERROR(VLOOKUP($A4115,'Fielding Data'!$A:$H,MATCH(T$1,'Fielding Data'!$A$1:$H$1,0),0),"Other")</f>
        <v>0</v>
      </c>
      <c r="U4115" s="13">
        <f>SUMIFS('Fielding Data'!E:E,'Fielding Data'!$A:$A,'Hitting Data'!$A4115)</f>
        <v>281</v>
      </c>
      <c r="V4115" s="13">
        <f>SUMIFS('Fielding Data'!F:F,'Fielding Data'!$A:$A,'Hitting Data'!$A4115)</f>
        <v>15</v>
      </c>
      <c r="W4115" s="13">
        <f>SUMIFS('Fielding Data'!G:G,'Fielding Data'!$A:$A,'Hitting Data'!$A4115)</f>
        <v>5</v>
      </c>
      <c r="X4115" s="13">
        <f>SUMIFS('Fielding Data'!H:H,'Fielding Data'!$A:$A,'Hitting Data'!$A4115)</f>
        <v>0</v>
      </c>
    </row>
    <row r="4116" spans="1:24" x14ac:dyDescent="0.3">
      <c r="A4116" s="13" t="str">
        <f t="shared" si="64"/>
        <v>lairdbr012013</v>
      </c>
      <c r="B4116" s="16" t="s">
        <v>1540</v>
      </c>
      <c r="C4116" s="16">
        <v>2013</v>
      </c>
      <c r="D4116" s="16">
        <v>25</v>
      </c>
      <c r="E4116" s="16">
        <v>71</v>
      </c>
      <c r="F4116" s="16">
        <v>7</v>
      </c>
      <c r="G4116" s="16">
        <v>12</v>
      </c>
      <c r="H4116" s="16">
        <v>3</v>
      </c>
      <c r="I4116" s="16">
        <v>0</v>
      </c>
      <c r="J4116" s="16">
        <v>5</v>
      </c>
      <c r="K4116" s="16">
        <v>11</v>
      </c>
      <c r="L4116" s="16">
        <v>0</v>
      </c>
      <c r="M4116" s="16">
        <v>0</v>
      </c>
      <c r="N4116" s="16">
        <v>3</v>
      </c>
      <c r="O4116" s="16">
        <v>26</v>
      </c>
      <c r="P4116" s="13" t="str">
        <f>IFERROR(VLOOKUP($A4116,'Fielding Data'!$A:$H,MATCH(P$1,'Fielding Data'!$A$1:$H$1,0),0),"Other")</f>
        <v>1B</v>
      </c>
      <c r="Q4116" s="13">
        <f>IFERROR(VLOOKUP($A4116,'Fielding Data'!$A:$H,MATCH(Q$1,'Fielding Data'!$A$1:$H$1,0),0),"Other")</f>
        <v>71</v>
      </c>
      <c r="R4116" s="13">
        <f>IFERROR(VLOOKUP($A4116,'Fielding Data'!$A:$H,MATCH(R$1,'Fielding Data'!$A$1:$H$1,0),0),"Other")</f>
        <v>2</v>
      </c>
      <c r="S4116" s="13">
        <f>IFERROR(VLOOKUP($A4116,'Fielding Data'!$A:$H,MATCH(S$1,'Fielding Data'!$A$1:$H$1,0),0),"Other")</f>
        <v>0</v>
      </c>
      <c r="T4116" s="13">
        <f>IFERROR(VLOOKUP($A4116,'Fielding Data'!$A:$H,MATCH(T$1,'Fielding Data'!$A$1:$H$1,0),0),"Other")</f>
        <v>8</v>
      </c>
      <c r="U4116" s="13">
        <f>SUMIFS('Fielding Data'!E:E,'Fielding Data'!$A:$A,'Hitting Data'!$A4116)</f>
        <v>72</v>
      </c>
      <c r="V4116" s="13">
        <f>SUMIFS('Fielding Data'!F:F,'Fielding Data'!$A:$A,'Hitting Data'!$A4116)</f>
        <v>10</v>
      </c>
      <c r="W4116" s="13">
        <f>SUMIFS('Fielding Data'!G:G,'Fielding Data'!$A:$A,'Hitting Data'!$A4116)</f>
        <v>1</v>
      </c>
      <c r="X4116" s="13">
        <f>SUMIFS('Fielding Data'!H:H,'Fielding Data'!$A:$A,'Hitting Data'!$A4116)</f>
        <v>9</v>
      </c>
    </row>
    <row r="4117" spans="1:24" x14ac:dyDescent="0.3">
      <c r="A4117" s="13" t="str">
        <f t="shared" si="64"/>
        <v>lairdge012013</v>
      </c>
      <c r="B4117" s="16" t="s">
        <v>385</v>
      </c>
      <c r="C4117" s="16">
        <v>2013</v>
      </c>
      <c r="D4117" s="16">
        <v>47</v>
      </c>
      <c r="E4117" s="16">
        <v>121</v>
      </c>
      <c r="F4117" s="16">
        <v>12</v>
      </c>
      <c r="G4117" s="16">
        <v>34</v>
      </c>
      <c r="H4117" s="16">
        <v>8</v>
      </c>
      <c r="I4117" s="16">
        <v>0</v>
      </c>
      <c r="J4117" s="16">
        <v>1</v>
      </c>
      <c r="K4117" s="16">
        <v>13</v>
      </c>
      <c r="L4117" s="16">
        <v>1</v>
      </c>
      <c r="M4117" s="16">
        <v>1</v>
      </c>
      <c r="N4117" s="16">
        <v>14</v>
      </c>
      <c r="O4117" s="16">
        <v>23</v>
      </c>
      <c r="P4117" s="13" t="str">
        <f>IFERROR(VLOOKUP($A4117,'Fielding Data'!$A:$H,MATCH(P$1,'Fielding Data'!$A$1:$H$1,0),0),"Other")</f>
        <v>C</v>
      </c>
      <c r="Q4117" s="13">
        <f>IFERROR(VLOOKUP($A4117,'Fielding Data'!$A:$H,MATCH(Q$1,'Fielding Data'!$A$1:$H$1,0),0),"Other")</f>
        <v>241</v>
      </c>
      <c r="R4117" s="13">
        <f>IFERROR(VLOOKUP($A4117,'Fielding Data'!$A:$H,MATCH(R$1,'Fielding Data'!$A$1:$H$1,0),0),"Other")</f>
        <v>16</v>
      </c>
      <c r="S4117" s="13">
        <f>IFERROR(VLOOKUP($A4117,'Fielding Data'!$A:$H,MATCH(S$1,'Fielding Data'!$A$1:$H$1,0),0),"Other")</f>
        <v>0</v>
      </c>
      <c r="T4117" s="13">
        <f>IFERROR(VLOOKUP($A4117,'Fielding Data'!$A:$H,MATCH(T$1,'Fielding Data'!$A$1:$H$1,0),0),"Other")</f>
        <v>6</v>
      </c>
      <c r="U4117" s="13">
        <f>SUMIFS('Fielding Data'!E:E,'Fielding Data'!$A:$A,'Hitting Data'!$A4117)</f>
        <v>241</v>
      </c>
      <c r="V4117" s="13">
        <f>SUMIFS('Fielding Data'!F:F,'Fielding Data'!$A:$A,'Hitting Data'!$A4117)</f>
        <v>16</v>
      </c>
      <c r="W4117" s="13">
        <f>SUMIFS('Fielding Data'!G:G,'Fielding Data'!$A:$A,'Hitting Data'!$A4117)</f>
        <v>0</v>
      </c>
      <c r="X4117" s="13">
        <f>SUMIFS('Fielding Data'!H:H,'Fielding Data'!$A:$A,'Hitting Data'!$A4117)</f>
        <v>6</v>
      </c>
    </row>
    <row r="4118" spans="1:24" x14ac:dyDescent="0.3">
      <c r="A4118" s="13" t="str">
        <f t="shared" si="64"/>
        <v>lakeju012013</v>
      </c>
      <c r="B4118" s="16" t="s">
        <v>1982</v>
      </c>
      <c r="C4118" s="16">
        <v>2013</v>
      </c>
      <c r="D4118" s="16">
        <v>64</v>
      </c>
      <c r="E4118" s="16">
        <v>236</v>
      </c>
      <c r="F4118" s="16">
        <v>26</v>
      </c>
      <c r="G4118" s="16">
        <v>67</v>
      </c>
      <c r="H4118" s="16">
        <v>16</v>
      </c>
      <c r="I4118" s="16">
        <v>0</v>
      </c>
      <c r="J4118" s="16">
        <v>6</v>
      </c>
      <c r="K4118" s="16">
        <v>16</v>
      </c>
      <c r="L4118" s="16">
        <v>4</v>
      </c>
      <c r="M4118" s="16">
        <v>4</v>
      </c>
      <c r="N4118" s="16">
        <v>13</v>
      </c>
      <c r="O4118" s="16">
        <v>68</v>
      </c>
      <c r="P4118" s="13" t="str">
        <f>IFERROR(VLOOKUP($A4118,'Fielding Data'!$A:$H,MATCH(P$1,'Fielding Data'!$A$1:$H$1,0),0),"Other")</f>
        <v>CF</v>
      </c>
      <c r="Q4118" s="13">
        <f>IFERROR(VLOOKUP($A4118,'Fielding Data'!$A:$H,MATCH(Q$1,'Fielding Data'!$A$1:$H$1,0),0),"Other")</f>
        <v>0</v>
      </c>
      <c r="R4118" s="13">
        <f>IFERROR(VLOOKUP($A4118,'Fielding Data'!$A:$H,MATCH(R$1,'Fielding Data'!$A$1:$H$1,0),0),"Other")</f>
        <v>0</v>
      </c>
      <c r="S4118" s="13">
        <f>IFERROR(VLOOKUP($A4118,'Fielding Data'!$A:$H,MATCH(S$1,'Fielding Data'!$A$1:$H$1,0),0),"Other")</f>
        <v>0</v>
      </c>
      <c r="T4118" s="13">
        <f>IFERROR(VLOOKUP($A4118,'Fielding Data'!$A:$H,MATCH(T$1,'Fielding Data'!$A$1:$H$1,0),0),"Other")</f>
        <v>0</v>
      </c>
      <c r="U4118" s="13">
        <f>SUMIFS('Fielding Data'!E:E,'Fielding Data'!$A:$A,'Hitting Data'!$A4118)</f>
        <v>119</v>
      </c>
      <c r="V4118" s="13">
        <f>SUMIFS('Fielding Data'!F:F,'Fielding Data'!$A:$A,'Hitting Data'!$A4118)</f>
        <v>2</v>
      </c>
      <c r="W4118" s="13">
        <f>SUMIFS('Fielding Data'!G:G,'Fielding Data'!$A:$A,'Hitting Data'!$A4118)</f>
        <v>3</v>
      </c>
      <c r="X4118" s="13">
        <f>SUMIFS('Fielding Data'!H:H,'Fielding Data'!$A:$A,'Hitting Data'!$A4118)</f>
        <v>1</v>
      </c>
    </row>
    <row r="4119" spans="1:24" x14ac:dyDescent="0.3">
      <c r="A4119" s="13" t="str">
        <f t="shared" si="64"/>
        <v>lallibl012013</v>
      </c>
      <c r="B4119" s="16" t="s">
        <v>1763</v>
      </c>
      <c r="C4119" s="16">
        <v>2013</v>
      </c>
      <c r="D4119" s="16">
        <v>16</v>
      </c>
      <c r="E4119" s="16">
        <v>24</v>
      </c>
      <c r="F4119" s="16">
        <v>1</v>
      </c>
      <c r="G4119" s="16">
        <v>3</v>
      </c>
      <c r="H4119" s="16">
        <v>0</v>
      </c>
      <c r="I4119" s="16">
        <v>0</v>
      </c>
      <c r="J4119" s="16">
        <v>0</v>
      </c>
      <c r="K4119" s="16">
        <v>2</v>
      </c>
      <c r="L4119" s="16">
        <v>0</v>
      </c>
      <c r="M4119" s="16">
        <v>0</v>
      </c>
      <c r="N4119" s="16">
        <v>0</v>
      </c>
      <c r="O4119" s="16">
        <v>7</v>
      </c>
      <c r="P4119" s="13" t="str">
        <f>IFERROR(VLOOKUP($A4119,'Fielding Data'!$A:$H,MATCH(P$1,'Fielding Data'!$A$1:$H$1,0),0),"Other")</f>
        <v>1B</v>
      </c>
      <c r="Q4119" s="13">
        <f>IFERROR(VLOOKUP($A4119,'Fielding Data'!$A:$H,MATCH(Q$1,'Fielding Data'!$A$1:$H$1,0),0),"Other")</f>
        <v>45</v>
      </c>
      <c r="R4119" s="13">
        <f>IFERROR(VLOOKUP($A4119,'Fielding Data'!$A:$H,MATCH(R$1,'Fielding Data'!$A$1:$H$1,0),0),"Other")</f>
        <v>0</v>
      </c>
      <c r="S4119" s="13">
        <f>IFERROR(VLOOKUP($A4119,'Fielding Data'!$A:$H,MATCH(S$1,'Fielding Data'!$A$1:$H$1,0),0),"Other")</f>
        <v>2</v>
      </c>
      <c r="T4119" s="13">
        <f>IFERROR(VLOOKUP($A4119,'Fielding Data'!$A:$H,MATCH(T$1,'Fielding Data'!$A$1:$H$1,0),0),"Other")</f>
        <v>1</v>
      </c>
      <c r="U4119" s="13">
        <f>SUMIFS('Fielding Data'!E:E,'Fielding Data'!$A:$A,'Hitting Data'!$A4119)</f>
        <v>47</v>
      </c>
      <c r="V4119" s="13">
        <f>SUMIFS('Fielding Data'!F:F,'Fielding Data'!$A:$A,'Hitting Data'!$A4119)</f>
        <v>0</v>
      </c>
      <c r="W4119" s="13">
        <f>SUMIFS('Fielding Data'!G:G,'Fielding Data'!$A:$A,'Hitting Data'!$A4119)</f>
        <v>2</v>
      </c>
      <c r="X4119" s="13">
        <f>SUMIFS('Fielding Data'!H:H,'Fielding Data'!$A:$A,'Hitting Data'!$A4119)</f>
        <v>1</v>
      </c>
    </row>
    <row r="4120" spans="1:24" x14ac:dyDescent="0.3">
      <c r="A4120" s="13" t="str">
        <f t="shared" si="64"/>
        <v>lamboan012013</v>
      </c>
      <c r="B4120" s="16" t="s">
        <v>1983</v>
      </c>
      <c r="C4120" s="16">
        <v>2013</v>
      </c>
      <c r="D4120" s="16">
        <v>18</v>
      </c>
      <c r="E4120" s="16">
        <v>30</v>
      </c>
      <c r="F4120" s="16">
        <v>4</v>
      </c>
      <c r="G4120" s="16">
        <v>7</v>
      </c>
      <c r="H4120" s="16">
        <v>2</v>
      </c>
      <c r="I4120" s="16">
        <v>0</v>
      </c>
      <c r="J4120" s="16">
        <v>1</v>
      </c>
      <c r="K4120" s="16">
        <v>2</v>
      </c>
      <c r="L4120" s="16">
        <v>0</v>
      </c>
      <c r="M4120" s="16">
        <v>1</v>
      </c>
      <c r="N4120" s="16">
        <v>3</v>
      </c>
      <c r="O4120" s="16">
        <v>11</v>
      </c>
      <c r="P4120" s="13" t="str">
        <f>IFERROR(VLOOKUP($A4120,'Fielding Data'!$A:$H,MATCH(P$1,'Fielding Data'!$A$1:$H$1,0),0),"Other")</f>
        <v>LF</v>
      </c>
      <c r="Q4120" s="13">
        <f>IFERROR(VLOOKUP($A4120,'Fielding Data'!$A:$H,MATCH(Q$1,'Fielding Data'!$A$1:$H$1,0),0),"Other")</f>
        <v>0</v>
      </c>
      <c r="R4120" s="13">
        <f>IFERROR(VLOOKUP($A4120,'Fielding Data'!$A:$H,MATCH(R$1,'Fielding Data'!$A$1:$H$1,0),0),"Other")</f>
        <v>0</v>
      </c>
      <c r="S4120" s="13">
        <f>IFERROR(VLOOKUP($A4120,'Fielding Data'!$A:$H,MATCH(S$1,'Fielding Data'!$A$1:$H$1,0),0),"Other")</f>
        <v>0</v>
      </c>
      <c r="T4120" s="13">
        <f>IFERROR(VLOOKUP($A4120,'Fielding Data'!$A:$H,MATCH(T$1,'Fielding Data'!$A$1:$H$1,0),0),"Other")</f>
        <v>0</v>
      </c>
      <c r="U4120" s="13">
        <f>SUMIFS('Fielding Data'!E:E,'Fielding Data'!$A:$A,'Hitting Data'!$A4120)</f>
        <v>6</v>
      </c>
      <c r="V4120" s="13">
        <f>SUMIFS('Fielding Data'!F:F,'Fielding Data'!$A:$A,'Hitting Data'!$A4120)</f>
        <v>0</v>
      </c>
      <c r="W4120" s="13">
        <f>SUMIFS('Fielding Data'!G:G,'Fielding Data'!$A:$A,'Hitting Data'!$A4120)</f>
        <v>0</v>
      </c>
      <c r="X4120" s="13">
        <f>SUMIFS('Fielding Data'!H:H,'Fielding Data'!$A:$A,'Hitting Data'!$A4120)</f>
        <v>0</v>
      </c>
    </row>
    <row r="4121" spans="1:24" x14ac:dyDescent="0.3">
      <c r="A4121" s="13" t="str">
        <f t="shared" si="64"/>
        <v>langery012013</v>
      </c>
      <c r="B4121" s="16" t="s">
        <v>313</v>
      </c>
      <c r="C4121" s="16">
        <v>2013</v>
      </c>
      <c r="D4121" s="16">
        <v>4</v>
      </c>
      <c r="E4121" s="16">
        <v>11</v>
      </c>
      <c r="F4121" s="16">
        <v>3</v>
      </c>
      <c r="G4121" s="16">
        <v>3</v>
      </c>
      <c r="H4121" s="16">
        <v>0</v>
      </c>
      <c r="I4121" s="16">
        <v>0</v>
      </c>
      <c r="J4121" s="16">
        <v>0</v>
      </c>
      <c r="K4121" s="16">
        <v>0</v>
      </c>
      <c r="L4121" s="16">
        <v>1</v>
      </c>
      <c r="M4121" s="16">
        <v>0</v>
      </c>
      <c r="N4121" s="16">
        <v>2</v>
      </c>
      <c r="O4121" s="16">
        <v>2</v>
      </c>
      <c r="P4121" s="13" t="str">
        <f>IFERROR(VLOOKUP($A4121,'Fielding Data'!$A:$H,MATCH(P$1,'Fielding Data'!$A$1:$H$1,0),0),"Other")</f>
        <v>1B</v>
      </c>
      <c r="Q4121" s="13">
        <f>IFERROR(VLOOKUP($A4121,'Fielding Data'!$A:$H,MATCH(Q$1,'Fielding Data'!$A$1:$H$1,0),0),"Other")</f>
        <v>28</v>
      </c>
      <c r="R4121" s="13">
        <f>IFERROR(VLOOKUP($A4121,'Fielding Data'!$A:$H,MATCH(R$1,'Fielding Data'!$A$1:$H$1,0),0),"Other")</f>
        <v>0</v>
      </c>
      <c r="S4121" s="13">
        <f>IFERROR(VLOOKUP($A4121,'Fielding Data'!$A:$H,MATCH(S$1,'Fielding Data'!$A$1:$H$1,0),0),"Other")</f>
        <v>0</v>
      </c>
      <c r="T4121" s="13">
        <f>IFERROR(VLOOKUP($A4121,'Fielding Data'!$A:$H,MATCH(T$1,'Fielding Data'!$A$1:$H$1,0),0),"Other")</f>
        <v>4</v>
      </c>
      <c r="U4121" s="13">
        <f>SUMIFS('Fielding Data'!E:E,'Fielding Data'!$A:$A,'Hitting Data'!$A4121)</f>
        <v>28</v>
      </c>
      <c r="V4121" s="13">
        <f>SUMIFS('Fielding Data'!F:F,'Fielding Data'!$A:$A,'Hitting Data'!$A4121)</f>
        <v>0</v>
      </c>
      <c r="W4121" s="13">
        <f>SUMIFS('Fielding Data'!G:G,'Fielding Data'!$A:$A,'Hitting Data'!$A4121)</f>
        <v>0</v>
      </c>
      <c r="X4121" s="13">
        <f>SUMIFS('Fielding Data'!H:H,'Fielding Data'!$A:$A,'Hitting Data'!$A4121)</f>
        <v>4</v>
      </c>
    </row>
    <row r="4122" spans="1:24" x14ac:dyDescent="0.3">
      <c r="A4122" s="13" t="str">
        <f t="shared" si="64"/>
        <v>lannajo012013</v>
      </c>
      <c r="B4122" s="16" t="s">
        <v>813</v>
      </c>
      <c r="C4122" s="16">
        <v>2013</v>
      </c>
      <c r="D4122" s="16">
        <v>14</v>
      </c>
      <c r="E4122" s="16">
        <v>21</v>
      </c>
      <c r="F4122" s="16">
        <v>2</v>
      </c>
      <c r="G4122" s="16">
        <v>4</v>
      </c>
      <c r="H4122" s="16">
        <v>1</v>
      </c>
      <c r="I4122" s="16">
        <v>0</v>
      </c>
      <c r="J4122" s="16">
        <v>0</v>
      </c>
      <c r="K4122" s="16">
        <v>1</v>
      </c>
      <c r="L4122" s="16">
        <v>0</v>
      </c>
      <c r="M4122" s="16">
        <v>0</v>
      </c>
      <c r="N4122" s="16">
        <v>2</v>
      </c>
      <c r="O4122" s="16">
        <v>11</v>
      </c>
      <c r="P4122" s="13" t="str">
        <f>IFERROR(VLOOKUP($A4122,'Fielding Data'!$A:$H,MATCH(P$1,'Fielding Data'!$A$1:$H$1,0),0),"Other")</f>
        <v>P</v>
      </c>
      <c r="Q4122" s="13">
        <f>IFERROR(VLOOKUP($A4122,'Fielding Data'!$A:$H,MATCH(Q$1,'Fielding Data'!$A$1:$H$1,0),0),"Other")</f>
        <v>0</v>
      </c>
      <c r="R4122" s="13">
        <f>IFERROR(VLOOKUP($A4122,'Fielding Data'!$A:$H,MATCH(R$1,'Fielding Data'!$A$1:$H$1,0),0),"Other")</f>
        <v>9</v>
      </c>
      <c r="S4122" s="13">
        <f>IFERROR(VLOOKUP($A4122,'Fielding Data'!$A:$H,MATCH(S$1,'Fielding Data'!$A$1:$H$1,0),0),"Other")</f>
        <v>1</v>
      </c>
      <c r="T4122" s="13">
        <f>IFERROR(VLOOKUP($A4122,'Fielding Data'!$A:$H,MATCH(T$1,'Fielding Data'!$A$1:$H$1,0),0),"Other")</f>
        <v>0</v>
      </c>
      <c r="U4122" s="13">
        <f>SUMIFS('Fielding Data'!E:E,'Fielding Data'!$A:$A,'Hitting Data'!$A4122)</f>
        <v>0</v>
      </c>
      <c r="V4122" s="13">
        <f>SUMIFS('Fielding Data'!F:F,'Fielding Data'!$A:$A,'Hitting Data'!$A4122)</f>
        <v>9</v>
      </c>
      <c r="W4122" s="13">
        <f>SUMIFS('Fielding Data'!G:G,'Fielding Data'!$A:$A,'Hitting Data'!$A4122)</f>
        <v>1</v>
      </c>
      <c r="X4122" s="13">
        <f>SUMIFS('Fielding Data'!H:H,'Fielding Data'!$A:$A,'Hitting Data'!$A4122)</f>
        <v>0</v>
      </c>
    </row>
    <row r="4123" spans="1:24" x14ac:dyDescent="0.3">
      <c r="A4123" s="13" t="str">
        <f t="shared" si="64"/>
        <v>larocad012013</v>
      </c>
      <c r="B4123" s="16" t="s">
        <v>468</v>
      </c>
      <c r="C4123" s="16">
        <v>2013</v>
      </c>
      <c r="D4123" s="16">
        <v>152</v>
      </c>
      <c r="E4123" s="16">
        <v>511</v>
      </c>
      <c r="F4123" s="16">
        <v>70</v>
      </c>
      <c r="G4123" s="16">
        <v>121</v>
      </c>
      <c r="H4123" s="16">
        <v>19</v>
      </c>
      <c r="I4123" s="16">
        <v>3</v>
      </c>
      <c r="J4123" s="16">
        <v>20</v>
      </c>
      <c r="K4123" s="16">
        <v>62</v>
      </c>
      <c r="L4123" s="16">
        <v>4</v>
      </c>
      <c r="M4123" s="16">
        <v>1</v>
      </c>
      <c r="N4123" s="16">
        <v>72</v>
      </c>
      <c r="O4123" s="16">
        <v>131</v>
      </c>
      <c r="P4123" s="13" t="str">
        <f>IFERROR(VLOOKUP($A4123,'Fielding Data'!$A:$H,MATCH(P$1,'Fielding Data'!$A$1:$H$1,0),0),"Other")</f>
        <v>1B</v>
      </c>
      <c r="Q4123" s="13">
        <f>IFERROR(VLOOKUP($A4123,'Fielding Data'!$A:$H,MATCH(Q$1,'Fielding Data'!$A$1:$H$1,0),0),"Other")</f>
        <v>1164</v>
      </c>
      <c r="R4123" s="13">
        <f>IFERROR(VLOOKUP($A4123,'Fielding Data'!$A:$H,MATCH(R$1,'Fielding Data'!$A$1:$H$1,0),0),"Other")</f>
        <v>76</v>
      </c>
      <c r="S4123" s="13">
        <f>IFERROR(VLOOKUP($A4123,'Fielding Data'!$A:$H,MATCH(S$1,'Fielding Data'!$A$1:$H$1,0),0),"Other")</f>
        <v>11</v>
      </c>
      <c r="T4123" s="13">
        <f>IFERROR(VLOOKUP($A4123,'Fielding Data'!$A:$H,MATCH(T$1,'Fielding Data'!$A$1:$H$1,0),0),"Other")</f>
        <v>117</v>
      </c>
      <c r="U4123" s="13">
        <f>SUMIFS('Fielding Data'!E:E,'Fielding Data'!$A:$A,'Hitting Data'!$A4123)</f>
        <v>1164</v>
      </c>
      <c r="V4123" s="13">
        <f>SUMIFS('Fielding Data'!F:F,'Fielding Data'!$A:$A,'Hitting Data'!$A4123)</f>
        <v>76</v>
      </c>
      <c r="W4123" s="13">
        <f>SUMIFS('Fielding Data'!G:G,'Fielding Data'!$A:$A,'Hitting Data'!$A4123)</f>
        <v>11</v>
      </c>
      <c r="X4123" s="13">
        <f>SUMIFS('Fielding Data'!H:H,'Fielding Data'!$A:$A,'Hitting Data'!$A4123)</f>
        <v>117</v>
      </c>
    </row>
    <row r="4124" spans="1:24" x14ac:dyDescent="0.3">
      <c r="A4124" s="13" t="str">
        <f t="shared" si="64"/>
        <v>larocan012013</v>
      </c>
      <c r="B4124" s="16" t="s">
        <v>814</v>
      </c>
      <c r="C4124" s="16">
        <v>2013</v>
      </c>
      <c r="D4124" s="16">
        <v>1</v>
      </c>
      <c r="E4124" s="16">
        <v>4</v>
      </c>
      <c r="F4124" s="16">
        <v>0</v>
      </c>
      <c r="G4124" s="16">
        <v>0</v>
      </c>
      <c r="H4124" s="16">
        <v>0</v>
      </c>
      <c r="I4124" s="16">
        <v>0</v>
      </c>
      <c r="J4124" s="16">
        <v>0</v>
      </c>
      <c r="K4124" s="16">
        <v>0</v>
      </c>
      <c r="L4124" s="16">
        <v>0</v>
      </c>
      <c r="M4124" s="16">
        <v>0</v>
      </c>
      <c r="N4124" s="16">
        <v>0</v>
      </c>
      <c r="O4124" s="16">
        <v>1</v>
      </c>
      <c r="P4124" s="13" t="str">
        <f>IFERROR(VLOOKUP($A4124,'Fielding Data'!$A:$H,MATCH(P$1,'Fielding Data'!$A$1:$H$1,0),0),"Other")</f>
        <v>3B</v>
      </c>
      <c r="Q4124" s="13">
        <f>IFERROR(VLOOKUP($A4124,'Fielding Data'!$A:$H,MATCH(Q$1,'Fielding Data'!$A$1:$H$1,0),0),"Other")</f>
        <v>1</v>
      </c>
      <c r="R4124" s="13">
        <f>IFERROR(VLOOKUP($A4124,'Fielding Data'!$A:$H,MATCH(R$1,'Fielding Data'!$A$1:$H$1,0),0),"Other")</f>
        <v>3</v>
      </c>
      <c r="S4124" s="13">
        <f>IFERROR(VLOOKUP($A4124,'Fielding Data'!$A:$H,MATCH(S$1,'Fielding Data'!$A$1:$H$1,0),0),"Other")</f>
        <v>0</v>
      </c>
      <c r="T4124" s="13">
        <f>IFERROR(VLOOKUP($A4124,'Fielding Data'!$A:$H,MATCH(T$1,'Fielding Data'!$A$1:$H$1,0),0),"Other")</f>
        <v>1</v>
      </c>
      <c r="U4124" s="13">
        <f>SUMIFS('Fielding Data'!E:E,'Fielding Data'!$A:$A,'Hitting Data'!$A4124)</f>
        <v>1</v>
      </c>
      <c r="V4124" s="13">
        <f>SUMIFS('Fielding Data'!F:F,'Fielding Data'!$A:$A,'Hitting Data'!$A4124)</f>
        <v>3</v>
      </c>
      <c r="W4124" s="13">
        <f>SUMIFS('Fielding Data'!G:G,'Fielding Data'!$A:$A,'Hitting Data'!$A4124)</f>
        <v>0</v>
      </c>
      <c r="X4124" s="13">
        <f>SUMIFS('Fielding Data'!H:H,'Fielding Data'!$A:$A,'Hitting Data'!$A4124)</f>
        <v>1</v>
      </c>
    </row>
    <row r="4125" spans="1:24" x14ac:dyDescent="0.3">
      <c r="A4125" s="13" t="str">
        <f t="shared" si="64"/>
        <v>latosma012013</v>
      </c>
      <c r="B4125" s="16" t="s">
        <v>1121</v>
      </c>
      <c r="C4125" s="16">
        <v>2013</v>
      </c>
      <c r="D4125" s="16">
        <v>32</v>
      </c>
      <c r="E4125" s="16">
        <v>71</v>
      </c>
      <c r="F4125" s="16">
        <v>3</v>
      </c>
      <c r="G4125" s="16">
        <v>9</v>
      </c>
      <c r="H4125" s="16">
        <v>2</v>
      </c>
      <c r="I4125" s="16">
        <v>0</v>
      </c>
      <c r="J4125" s="16">
        <v>0</v>
      </c>
      <c r="K4125" s="16">
        <v>4</v>
      </c>
      <c r="L4125" s="16">
        <v>0</v>
      </c>
      <c r="M4125" s="16">
        <v>0</v>
      </c>
      <c r="N4125" s="16">
        <v>1</v>
      </c>
      <c r="O4125" s="16">
        <v>28</v>
      </c>
      <c r="P4125" s="13" t="str">
        <f>IFERROR(VLOOKUP($A4125,'Fielding Data'!$A:$H,MATCH(P$1,'Fielding Data'!$A$1:$H$1,0),0),"Other")</f>
        <v>P</v>
      </c>
      <c r="Q4125" s="13">
        <f>IFERROR(VLOOKUP($A4125,'Fielding Data'!$A:$H,MATCH(Q$1,'Fielding Data'!$A$1:$H$1,0),0),"Other")</f>
        <v>26</v>
      </c>
      <c r="R4125" s="13">
        <f>IFERROR(VLOOKUP($A4125,'Fielding Data'!$A:$H,MATCH(R$1,'Fielding Data'!$A$1:$H$1,0),0),"Other")</f>
        <v>20</v>
      </c>
      <c r="S4125" s="13">
        <f>IFERROR(VLOOKUP($A4125,'Fielding Data'!$A:$H,MATCH(S$1,'Fielding Data'!$A$1:$H$1,0),0),"Other")</f>
        <v>1</v>
      </c>
      <c r="T4125" s="13">
        <f>IFERROR(VLOOKUP($A4125,'Fielding Data'!$A:$H,MATCH(T$1,'Fielding Data'!$A$1:$H$1,0),0),"Other")</f>
        <v>2</v>
      </c>
      <c r="U4125" s="13">
        <f>SUMIFS('Fielding Data'!E:E,'Fielding Data'!$A:$A,'Hitting Data'!$A4125)</f>
        <v>26</v>
      </c>
      <c r="V4125" s="13">
        <f>SUMIFS('Fielding Data'!F:F,'Fielding Data'!$A:$A,'Hitting Data'!$A4125)</f>
        <v>20</v>
      </c>
      <c r="W4125" s="13">
        <f>SUMIFS('Fielding Data'!G:G,'Fielding Data'!$A:$A,'Hitting Data'!$A4125)</f>
        <v>1</v>
      </c>
      <c r="X4125" s="13">
        <f>SUMIFS('Fielding Data'!H:H,'Fielding Data'!$A:$A,'Hitting Data'!$A4125)</f>
        <v>2</v>
      </c>
    </row>
    <row r="4126" spans="1:24" x14ac:dyDescent="0.3">
      <c r="A4126" s="13" t="str">
        <f t="shared" si="64"/>
        <v>lavarry012013</v>
      </c>
      <c r="B4126" s="16" t="s">
        <v>1541</v>
      </c>
      <c r="C4126" s="16">
        <v>2013</v>
      </c>
      <c r="D4126" s="16">
        <v>25</v>
      </c>
      <c r="E4126" s="16">
        <v>77</v>
      </c>
      <c r="F4126" s="16">
        <v>8</v>
      </c>
      <c r="G4126" s="16">
        <v>23</v>
      </c>
      <c r="H4126" s="16">
        <v>7</v>
      </c>
      <c r="I4126" s="16">
        <v>0</v>
      </c>
      <c r="J4126" s="16">
        <v>1</v>
      </c>
      <c r="K4126" s="16">
        <v>14</v>
      </c>
      <c r="L4126" s="16">
        <v>0</v>
      </c>
      <c r="M4126" s="16">
        <v>0</v>
      </c>
      <c r="N4126" s="16">
        <v>2</v>
      </c>
      <c r="O4126" s="16">
        <v>17</v>
      </c>
      <c r="P4126" s="13" t="str">
        <f>IFERROR(VLOOKUP($A4126,'Fielding Data'!$A:$H,MATCH(P$1,'Fielding Data'!$A$1:$H$1,0),0),"Other")</f>
        <v>C</v>
      </c>
      <c r="Q4126" s="13">
        <f>IFERROR(VLOOKUP($A4126,'Fielding Data'!$A:$H,MATCH(Q$1,'Fielding Data'!$A$1:$H$1,0),0),"Other")</f>
        <v>131</v>
      </c>
      <c r="R4126" s="13">
        <f>IFERROR(VLOOKUP($A4126,'Fielding Data'!$A:$H,MATCH(R$1,'Fielding Data'!$A$1:$H$1,0),0),"Other")</f>
        <v>8</v>
      </c>
      <c r="S4126" s="13">
        <f>IFERROR(VLOOKUP($A4126,'Fielding Data'!$A:$H,MATCH(S$1,'Fielding Data'!$A$1:$H$1,0),0),"Other")</f>
        <v>1</v>
      </c>
      <c r="T4126" s="13">
        <f>IFERROR(VLOOKUP($A4126,'Fielding Data'!$A:$H,MATCH(T$1,'Fielding Data'!$A$1:$H$1,0),0),"Other")</f>
        <v>4</v>
      </c>
      <c r="U4126" s="13">
        <f>SUMIFS('Fielding Data'!E:E,'Fielding Data'!$A:$A,'Hitting Data'!$A4126)</f>
        <v>131</v>
      </c>
      <c r="V4126" s="13">
        <f>SUMIFS('Fielding Data'!F:F,'Fielding Data'!$A:$A,'Hitting Data'!$A4126)</f>
        <v>8</v>
      </c>
      <c r="W4126" s="13">
        <f>SUMIFS('Fielding Data'!G:G,'Fielding Data'!$A:$A,'Hitting Data'!$A4126)</f>
        <v>1</v>
      </c>
      <c r="X4126" s="13">
        <f>SUMIFS('Fielding Data'!H:H,'Fielding Data'!$A:$A,'Hitting Data'!$A4126)</f>
        <v>4</v>
      </c>
    </row>
    <row r="4127" spans="1:24" x14ac:dyDescent="0.3">
      <c r="A4127" s="13" t="str">
        <f t="shared" si="64"/>
        <v>lawribr012013</v>
      </c>
      <c r="B4127" s="16" t="s">
        <v>1542</v>
      </c>
      <c r="C4127" s="16">
        <v>2013</v>
      </c>
      <c r="D4127" s="16">
        <v>107</v>
      </c>
      <c r="E4127" s="16">
        <v>401</v>
      </c>
      <c r="F4127" s="16">
        <v>41</v>
      </c>
      <c r="G4127" s="16">
        <v>102</v>
      </c>
      <c r="H4127" s="16">
        <v>18</v>
      </c>
      <c r="I4127" s="16">
        <v>3</v>
      </c>
      <c r="J4127" s="16">
        <v>11</v>
      </c>
      <c r="K4127" s="16">
        <v>46</v>
      </c>
      <c r="L4127" s="16">
        <v>9</v>
      </c>
      <c r="M4127" s="16">
        <v>5</v>
      </c>
      <c r="N4127" s="16">
        <v>30</v>
      </c>
      <c r="O4127" s="16">
        <v>68</v>
      </c>
      <c r="P4127" s="13" t="str">
        <f>IFERROR(VLOOKUP($A4127,'Fielding Data'!$A:$H,MATCH(P$1,'Fielding Data'!$A$1:$H$1,0),0),"Other")</f>
        <v>2B</v>
      </c>
      <c r="Q4127" s="13">
        <f>IFERROR(VLOOKUP($A4127,'Fielding Data'!$A:$H,MATCH(Q$1,'Fielding Data'!$A$1:$H$1,0),0),"Other")</f>
        <v>12</v>
      </c>
      <c r="R4127" s="13">
        <f>IFERROR(VLOOKUP($A4127,'Fielding Data'!$A:$H,MATCH(R$1,'Fielding Data'!$A$1:$H$1,0),0),"Other")</f>
        <v>9</v>
      </c>
      <c r="S4127" s="13">
        <f>IFERROR(VLOOKUP($A4127,'Fielding Data'!$A:$H,MATCH(S$1,'Fielding Data'!$A$1:$H$1,0),0),"Other")</f>
        <v>2</v>
      </c>
      <c r="T4127" s="13">
        <f>IFERROR(VLOOKUP($A4127,'Fielding Data'!$A:$H,MATCH(T$1,'Fielding Data'!$A$1:$H$1,0),0),"Other")</f>
        <v>2</v>
      </c>
      <c r="U4127" s="13">
        <f>SUMIFS('Fielding Data'!E:E,'Fielding Data'!$A:$A,'Hitting Data'!$A4127)</f>
        <v>80</v>
      </c>
      <c r="V4127" s="13">
        <f>SUMIFS('Fielding Data'!F:F,'Fielding Data'!$A:$A,'Hitting Data'!$A4127)</f>
        <v>198</v>
      </c>
      <c r="W4127" s="13">
        <f>SUMIFS('Fielding Data'!G:G,'Fielding Data'!$A:$A,'Hitting Data'!$A4127)</f>
        <v>12</v>
      </c>
      <c r="X4127" s="13">
        <f>SUMIFS('Fielding Data'!H:H,'Fielding Data'!$A:$A,'Hitting Data'!$A4127)</f>
        <v>21</v>
      </c>
    </row>
    <row r="4128" spans="1:24" x14ac:dyDescent="0.3">
      <c r="A4128" s="13" t="str">
        <f t="shared" si="64"/>
        <v>layneto012013</v>
      </c>
      <c r="B4128" s="16" t="s">
        <v>1764</v>
      </c>
      <c r="C4128" s="16">
        <v>2013</v>
      </c>
      <c r="D4128" s="16">
        <v>14</v>
      </c>
      <c r="E4128" s="16">
        <v>0</v>
      </c>
      <c r="F4128" s="16">
        <v>0</v>
      </c>
      <c r="G4128" s="16">
        <v>0</v>
      </c>
      <c r="H4128" s="16">
        <v>0</v>
      </c>
      <c r="I4128" s="16">
        <v>0</v>
      </c>
      <c r="J4128" s="16">
        <v>0</v>
      </c>
      <c r="K4128" s="16">
        <v>0</v>
      </c>
      <c r="L4128" s="16">
        <v>0</v>
      </c>
      <c r="M4128" s="16">
        <v>0</v>
      </c>
      <c r="N4128" s="16">
        <v>0</v>
      </c>
      <c r="O4128" s="16">
        <v>0</v>
      </c>
      <c r="P4128" s="13" t="str">
        <f>IFERROR(VLOOKUP($A4128,'Fielding Data'!$A:$H,MATCH(P$1,'Fielding Data'!$A$1:$H$1,0),0),"Other")</f>
        <v>P</v>
      </c>
      <c r="Q4128" s="13">
        <f>IFERROR(VLOOKUP($A4128,'Fielding Data'!$A:$H,MATCH(Q$1,'Fielding Data'!$A$1:$H$1,0),0),"Other")</f>
        <v>0</v>
      </c>
      <c r="R4128" s="13">
        <f>IFERROR(VLOOKUP($A4128,'Fielding Data'!$A:$H,MATCH(R$1,'Fielding Data'!$A$1:$H$1,0),0),"Other")</f>
        <v>1</v>
      </c>
      <c r="S4128" s="13">
        <f>IFERROR(VLOOKUP($A4128,'Fielding Data'!$A:$H,MATCH(S$1,'Fielding Data'!$A$1:$H$1,0),0),"Other")</f>
        <v>0</v>
      </c>
      <c r="T4128" s="13">
        <f>IFERROR(VLOOKUP($A4128,'Fielding Data'!$A:$H,MATCH(T$1,'Fielding Data'!$A$1:$H$1,0),0),"Other")</f>
        <v>0</v>
      </c>
      <c r="U4128" s="13">
        <f>SUMIFS('Fielding Data'!E:E,'Fielding Data'!$A:$A,'Hitting Data'!$A4128)</f>
        <v>0</v>
      </c>
      <c r="V4128" s="13">
        <f>SUMIFS('Fielding Data'!F:F,'Fielding Data'!$A:$A,'Hitting Data'!$A4128)</f>
        <v>1</v>
      </c>
      <c r="W4128" s="13">
        <f>SUMIFS('Fielding Data'!G:G,'Fielding Data'!$A:$A,'Hitting Data'!$A4128)</f>
        <v>0</v>
      </c>
      <c r="X4128" s="13">
        <f>SUMIFS('Fielding Data'!H:H,'Fielding Data'!$A:$A,'Hitting Data'!$A4128)</f>
        <v>0</v>
      </c>
    </row>
    <row r="4129" spans="1:24" x14ac:dyDescent="0.3">
      <c r="A4129" s="13" t="str">
        <f t="shared" si="64"/>
        <v>leagubr012013</v>
      </c>
      <c r="B4129" s="16" t="s">
        <v>469</v>
      </c>
      <c r="C4129" s="16">
        <v>2013</v>
      </c>
      <c r="D4129" s="16">
        <v>58</v>
      </c>
      <c r="E4129" s="16">
        <v>0</v>
      </c>
      <c r="F4129" s="16">
        <v>0</v>
      </c>
      <c r="G4129" s="16">
        <v>0</v>
      </c>
      <c r="H4129" s="16">
        <v>0</v>
      </c>
      <c r="I4129" s="16">
        <v>0</v>
      </c>
      <c r="J4129" s="16">
        <v>0</v>
      </c>
      <c r="K4129" s="16">
        <v>0</v>
      </c>
      <c r="L4129" s="16">
        <v>0</v>
      </c>
      <c r="M4129" s="16">
        <v>0</v>
      </c>
      <c r="N4129" s="16">
        <v>1</v>
      </c>
      <c r="O4129" s="16">
        <v>0</v>
      </c>
      <c r="P4129" s="13" t="str">
        <f>IFERROR(VLOOKUP($A4129,'Fielding Data'!$A:$H,MATCH(P$1,'Fielding Data'!$A$1:$H$1,0),0),"Other")</f>
        <v>P</v>
      </c>
      <c r="Q4129" s="13">
        <f>IFERROR(VLOOKUP($A4129,'Fielding Data'!$A:$H,MATCH(Q$1,'Fielding Data'!$A$1:$H$1,0),0),"Other")</f>
        <v>4</v>
      </c>
      <c r="R4129" s="13">
        <f>IFERROR(VLOOKUP($A4129,'Fielding Data'!$A:$H,MATCH(R$1,'Fielding Data'!$A$1:$H$1,0),0),"Other")</f>
        <v>8</v>
      </c>
      <c r="S4129" s="13">
        <f>IFERROR(VLOOKUP($A4129,'Fielding Data'!$A:$H,MATCH(S$1,'Fielding Data'!$A$1:$H$1,0),0),"Other")</f>
        <v>2</v>
      </c>
      <c r="T4129" s="13">
        <f>IFERROR(VLOOKUP($A4129,'Fielding Data'!$A:$H,MATCH(T$1,'Fielding Data'!$A$1:$H$1,0),0),"Other")</f>
        <v>0</v>
      </c>
      <c r="U4129" s="13">
        <f>SUMIFS('Fielding Data'!E:E,'Fielding Data'!$A:$A,'Hitting Data'!$A4129)</f>
        <v>4</v>
      </c>
      <c r="V4129" s="13">
        <f>SUMIFS('Fielding Data'!F:F,'Fielding Data'!$A:$A,'Hitting Data'!$A4129)</f>
        <v>8</v>
      </c>
      <c r="W4129" s="13">
        <f>SUMIFS('Fielding Data'!G:G,'Fielding Data'!$A:$A,'Hitting Data'!$A4129)</f>
        <v>2</v>
      </c>
      <c r="X4129" s="13">
        <f>SUMIFS('Fielding Data'!H:H,'Fielding Data'!$A:$A,'Hitting Data'!$A4129)</f>
        <v>0</v>
      </c>
    </row>
    <row r="4130" spans="1:24" x14ac:dyDescent="0.3">
      <c r="A4130" s="13" t="str">
        <f t="shared" si="64"/>
        <v>leakemi012013</v>
      </c>
      <c r="B4130" s="16" t="s">
        <v>1317</v>
      </c>
      <c r="C4130" s="16">
        <v>2013</v>
      </c>
      <c r="D4130" s="16">
        <v>31</v>
      </c>
      <c r="E4130" s="16">
        <v>63</v>
      </c>
      <c r="F4130" s="16">
        <v>8</v>
      </c>
      <c r="G4130" s="16">
        <v>12</v>
      </c>
      <c r="H4130" s="16">
        <v>2</v>
      </c>
      <c r="I4130" s="16">
        <v>1</v>
      </c>
      <c r="J4130" s="16">
        <v>0</v>
      </c>
      <c r="K4130" s="16">
        <v>2</v>
      </c>
      <c r="L4130" s="16">
        <v>0</v>
      </c>
      <c r="M4130" s="16">
        <v>0</v>
      </c>
      <c r="N4130" s="16">
        <v>2</v>
      </c>
      <c r="O4130" s="16">
        <v>19</v>
      </c>
      <c r="P4130" s="13" t="str">
        <f>IFERROR(VLOOKUP($A4130,'Fielding Data'!$A:$H,MATCH(P$1,'Fielding Data'!$A$1:$H$1,0),0),"Other")</f>
        <v>P</v>
      </c>
      <c r="Q4130" s="13">
        <f>IFERROR(VLOOKUP($A4130,'Fielding Data'!$A:$H,MATCH(Q$1,'Fielding Data'!$A$1:$H$1,0),0),"Other")</f>
        <v>26</v>
      </c>
      <c r="R4130" s="13">
        <f>IFERROR(VLOOKUP($A4130,'Fielding Data'!$A:$H,MATCH(R$1,'Fielding Data'!$A$1:$H$1,0),0),"Other")</f>
        <v>28</v>
      </c>
      <c r="S4130" s="13">
        <f>IFERROR(VLOOKUP($A4130,'Fielding Data'!$A:$H,MATCH(S$1,'Fielding Data'!$A$1:$H$1,0),0),"Other")</f>
        <v>1</v>
      </c>
      <c r="T4130" s="13">
        <f>IFERROR(VLOOKUP($A4130,'Fielding Data'!$A:$H,MATCH(T$1,'Fielding Data'!$A$1:$H$1,0),0),"Other")</f>
        <v>2</v>
      </c>
      <c r="U4130" s="13">
        <f>SUMIFS('Fielding Data'!E:E,'Fielding Data'!$A:$A,'Hitting Data'!$A4130)</f>
        <v>26</v>
      </c>
      <c r="V4130" s="13">
        <f>SUMIFS('Fielding Data'!F:F,'Fielding Data'!$A:$A,'Hitting Data'!$A4130)</f>
        <v>28</v>
      </c>
      <c r="W4130" s="13">
        <f>SUMIFS('Fielding Data'!G:G,'Fielding Data'!$A:$A,'Hitting Data'!$A4130)</f>
        <v>1</v>
      </c>
      <c r="X4130" s="13">
        <f>SUMIFS('Fielding Data'!H:H,'Fielding Data'!$A:$A,'Hitting Data'!$A4130)</f>
        <v>2</v>
      </c>
    </row>
    <row r="4131" spans="1:24" x14ac:dyDescent="0.3">
      <c r="A4131" s="13" t="str">
        <f t="shared" si="64"/>
        <v>lecursa012013</v>
      </c>
      <c r="B4131" s="16" t="s">
        <v>1318</v>
      </c>
      <c r="C4131" s="16">
        <v>2013</v>
      </c>
      <c r="D4131" s="16">
        <v>63</v>
      </c>
      <c r="E4131" s="16">
        <v>0</v>
      </c>
      <c r="F4131" s="16">
        <v>0</v>
      </c>
      <c r="G4131" s="16">
        <v>0</v>
      </c>
      <c r="H4131" s="16">
        <v>0</v>
      </c>
      <c r="I4131" s="16">
        <v>0</v>
      </c>
      <c r="J4131" s="16">
        <v>0</v>
      </c>
      <c r="K4131" s="16">
        <v>0</v>
      </c>
      <c r="L4131" s="16">
        <v>0</v>
      </c>
      <c r="M4131" s="16">
        <v>0</v>
      </c>
      <c r="N4131" s="16">
        <v>0</v>
      </c>
      <c r="O4131" s="16">
        <v>0</v>
      </c>
      <c r="P4131" s="13" t="str">
        <f>IFERROR(VLOOKUP($A4131,'Fielding Data'!$A:$H,MATCH(P$1,'Fielding Data'!$A$1:$H$1,0),0),"Other")</f>
        <v>P</v>
      </c>
      <c r="Q4131" s="13">
        <f>IFERROR(VLOOKUP($A4131,'Fielding Data'!$A:$H,MATCH(Q$1,'Fielding Data'!$A$1:$H$1,0),0),"Other")</f>
        <v>2</v>
      </c>
      <c r="R4131" s="13">
        <f>IFERROR(VLOOKUP($A4131,'Fielding Data'!$A:$H,MATCH(R$1,'Fielding Data'!$A$1:$H$1,0),0),"Other")</f>
        <v>3</v>
      </c>
      <c r="S4131" s="13">
        <f>IFERROR(VLOOKUP($A4131,'Fielding Data'!$A:$H,MATCH(S$1,'Fielding Data'!$A$1:$H$1,0),0),"Other")</f>
        <v>0</v>
      </c>
      <c r="T4131" s="13">
        <f>IFERROR(VLOOKUP($A4131,'Fielding Data'!$A:$H,MATCH(T$1,'Fielding Data'!$A$1:$H$1,0),0),"Other")</f>
        <v>1</v>
      </c>
      <c r="U4131" s="13">
        <f>SUMIFS('Fielding Data'!E:E,'Fielding Data'!$A:$A,'Hitting Data'!$A4131)</f>
        <v>2</v>
      </c>
      <c r="V4131" s="13">
        <f>SUMIFS('Fielding Data'!F:F,'Fielding Data'!$A:$A,'Hitting Data'!$A4131)</f>
        <v>3</v>
      </c>
      <c r="W4131" s="13">
        <f>SUMIFS('Fielding Data'!G:G,'Fielding Data'!$A:$A,'Hitting Data'!$A4131)</f>
        <v>0</v>
      </c>
      <c r="X4131" s="13">
        <f>SUMIFS('Fielding Data'!H:H,'Fielding Data'!$A:$A,'Hitting Data'!$A4131)</f>
        <v>1</v>
      </c>
    </row>
    <row r="4132" spans="1:24" x14ac:dyDescent="0.3">
      <c r="A4132" s="13" t="str">
        <f t="shared" si="64"/>
        <v>leech012013</v>
      </c>
      <c r="B4132" s="16" t="s">
        <v>1985</v>
      </c>
      <c r="C4132" s="16">
        <v>2013</v>
      </c>
      <c r="D4132" s="16">
        <v>8</v>
      </c>
      <c r="E4132" s="16">
        <v>0</v>
      </c>
      <c r="F4132" s="16">
        <v>0</v>
      </c>
      <c r="G4132" s="16">
        <v>0</v>
      </c>
      <c r="H4132" s="16">
        <v>0</v>
      </c>
      <c r="I4132" s="16">
        <v>0</v>
      </c>
      <c r="J4132" s="16">
        <v>0</v>
      </c>
      <c r="K4132" s="16">
        <v>0</v>
      </c>
      <c r="L4132" s="16">
        <v>0</v>
      </c>
      <c r="M4132" s="16">
        <v>0</v>
      </c>
      <c r="N4132" s="16">
        <v>0</v>
      </c>
      <c r="O4132" s="16">
        <v>0</v>
      </c>
      <c r="P4132" s="13" t="str">
        <f>IFERROR(VLOOKUP($A4132,'Fielding Data'!$A:$H,MATCH(P$1,'Fielding Data'!$A$1:$H$1,0),0),"Other")</f>
        <v>P</v>
      </c>
      <c r="Q4132" s="13">
        <f>IFERROR(VLOOKUP($A4132,'Fielding Data'!$A:$H,MATCH(Q$1,'Fielding Data'!$A$1:$H$1,0),0),"Other")</f>
        <v>0</v>
      </c>
      <c r="R4132" s="13">
        <f>IFERROR(VLOOKUP($A4132,'Fielding Data'!$A:$H,MATCH(R$1,'Fielding Data'!$A$1:$H$1,0),0),"Other")</f>
        <v>0</v>
      </c>
      <c r="S4132" s="13">
        <f>IFERROR(VLOOKUP($A4132,'Fielding Data'!$A:$H,MATCH(S$1,'Fielding Data'!$A$1:$H$1,0),0),"Other")</f>
        <v>0</v>
      </c>
      <c r="T4132" s="13">
        <f>IFERROR(VLOOKUP($A4132,'Fielding Data'!$A:$H,MATCH(T$1,'Fielding Data'!$A$1:$H$1,0),0),"Other")</f>
        <v>0</v>
      </c>
      <c r="U4132" s="13">
        <f>SUMIFS('Fielding Data'!E:E,'Fielding Data'!$A:$A,'Hitting Data'!$A4132)</f>
        <v>0</v>
      </c>
      <c r="V4132" s="13">
        <f>SUMIFS('Fielding Data'!F:F,'Fielding Data'!$A:$A,'Hitting Data'!$A4132)</f>
        <v>0</v>
      </c>
      <c r="W4132" s="13">
        <f>SUMIFS('Fielding Data'!G:G,'Fielding Data'!$A:$A,'Hitting Data'!$A4132)</f>
        <v>0</v>
      </c>
      <c r="X4132" s="13">
        <f>SUMIFS('Fielding Data'!H:H,'Fielding Data'!$A:$A,'Hitting Data'!$A4132)</f>
        <v>0</v>
      </c>
    </row>
    <row r="4133" spans="1:24" x14ac:dyDescent="0.3">
      <c r="A4133" s="13" t="str">
        <f t="shared" si="64"/>
        <v>leecl022013</v>
      </c>
      <c r="B4133" s="16" t="s">
        <v>314</v>
      </c>
      <c r="C4133" s="16">
        <v>2013</v>
      </c>
      <c r="D4133" s="16">
        <v>34</v>
      </c>
      <c r="E4133" s="16">
        <v>60</v>
      </c>
      <c r="F4133" s="16">
        <v>5</v>
      </c>
      <c r="G4133" s="16">
        <v>11</v>
      </c>
      <c r="H4133" s="16">
        <v>1</v>
      </c>
      <c r="I4133" s="16">
        <v>1</v>
      </c>
      <c r="J4133" s="16">
        <v>0</v>
      </c>
      <c r="K4133" s="16">
        <v>6</v>
      </c>
      <c r="L4133" s="16">
        <v>0</v>
      </c>
      <c r="M4133" s="16">
        <v>2</v>
      </c>
      <c r="N4133" s="16">
        <v>2</v>
      </c>
      <c r="O4133" s="16">
        <v>25</v>
      </c>
      <c r="P4133" s="13" t="str">
        <f>IFERROR(VLOOKUP($A4133,'Fielding Data'!$A:$H,MATCH(P$1,'Fielding Data'!$A$1:$H$1,0),0),"Other")</f>
        <v>P</v>
      </c>
      <c r="Q4133" s="13">
        <f>IFERROR(VLOOKUP($A4133,'Fielding Data'!$A:$H,MATCH(Q$1,'Fielding Data'!$A$1:$H$1,0),0),"Other")</f>
        <v>7</v>
      </c>
      <c r="R4133" s="13">
        <f>IFERROR(VLOOKUP($A4133,'Fielding Data'!$A:$H,MATCH(R$1,'Fielding Data'!$A$1:$H$1,0),0),"Other")</f>
        <v>28</v>
      </c>
      <c r="S4133" s="13">
        <f>IFERROR(VLOOKUP($A4133,'Fielding Data'!$A:$H,MATCH(S$1,'Fielding Data'!$A$1:$H$1,0),0),"Other")</f>
        <v>1</v>
      </c>
      <c r="T4133" s="13">
        <f>IFERROR(VLOOKUP($A4133,'Fielding Data'!$A:$H,MATCH(T$1,'Fielding Data'!$A$1:$H$1,0),0),"Other")</f>
        <v>1</v>
      </c>
      <c r="U4133" s="13">
        <f>SUMIFS('Fielding Data'!E:E,'Fielding Data'!$A:$A,'Hitting Data'!$A4133)</f>
        <v>7</v>
      </c>
      <c r="V4133" s="13">
        <f>SUMIFS('Fielding Data'!F:F,'Fielding Data'!$A:$A,'Hitting Data'!$A4133)</f>
        <v>28</v>
      </c>
      <c r="W4133" s="13">
        <f>SUMIFS('Fielding Data'!G:G,'Fielding Data'!$A:$A,'Hitting Data'!$A4133)</f>
        <v>1</v>
      </c>
      <c r="X4133" s="13">
        <f>SUMIFS('Fielding Data'!H:H,'Fielding Data'!$A:$A,'Hitting Data'!$A4133)</f>
        <v>1</v>
      </c>
    </row>
    <row r="4134" spans="1:24" x14ac:dyDescent="0.3">
      <c r="A4134" s="13" t="str">
        <f t="shared" si="64"/>
        <v>leesmch012013</v>
      </c>
      <c r="B4134" s="16" t="s">
        <v>1986</v>
      </c>
      <c r="C4134" s="16">
        <v>2013</v>
      </c>
      <c r="D4134" s="16">
        <v>8</v>
      </c>
      <c r="E4134" s="16">
        <v>0</v>
      </c>
      <c r="F4134" s="16">
        <v>0</v>
      </c>
      <c r="G4134" s="16">
        <v>0</v>
      </c>
      <c r="H4134" s="16">
        <v>0</v>
      </c>
      <c r="I4134" s="16">
        <v>0</v>
      </c>
      <c r="J4134" s="16">
        <v>0</v>
      </c>
      <c r="K4134" s="16">
        <v>0</v>
      </c>
      <c r="L4134" s="16">
        <v>0</v>
      </c>
      <c r="M4134" s="16">
        <v>0</v>
      </c>
      <c r="N4134" s="16">
        <v>0</v>
      </c>
      <c r="O4134" s="16">
        <v>0</v>
      </c>
      <c r="P4134" s="13" t="str">
        <f>IFERROR(VLOOKUP($A4134,'Fielding Data'!$A:$H,MATCH(P$1,'Fielding Data'!$A$1:$H$1,0),0),"Other")</f>
        <v>P</v>
      </c>
      <c r="Q4134" s="13">
        <f>IFERROR(VLOOKUP($A4134,'Fielding Data'!$A:$H,MATCH(Q$1,'Fielding Data'!$A$1:$H$1,0),0),"Other")</f>
        <v>1</v>
      </c>
      <c r="R4134" s="13">
        <f>IFERROR(VLOOKUP($A4134,'Fielding Data'!$A:$H,MATCH(R$1,'Fielding Data'!$A$1:$H$1,0),0),"Other")</f>
        <v>2</v>
      </c>
      <c r="S4134" s="13">
        <f>IFERROR(VLOOKUP($A4134,'Fielding Data'!$A:$H,MATCH(S$1,'Fielding Data'!$A$1:$H$1,0),0),"Other")</f>
        <v>0</v>
      </c>
      <c r="T4134" s="13">
        <f>IFERROR(VLOOKUP($A4134,'Fielding Data'!$A:$H,MATCH(T$1,'Fielding Data'!$A$1:$H$1,0),0),"Other")</f>
        <v>0</v>
      </c>
      <c r="U4134" s="13">
        <f>SUMIFS('Fielding Data'!E:E,'Fielding Data'!$A:$A,'Hitting Data'!$A4134)</f>
        <v>1</v>
      </c>
      <c r="V4134" s="13">
        <f>SUMIFS('Fielding Data'!F:F,'Fielding Data'!$A:$A,'Hitting Data'!$A4134)</f>
        <v>2</v>
      </c>
      <c r="W4134" s="13">
        <f>SUMIFS('Fielding Data'!G:G,'Fielding Data'!$A:$A,'Hitting Data'!$A4134)</f>
        <v>0</v>
      </c>
      <c r="X4134" s="13">
        <f>SUMIFS('Fielding Data'!H:H,'Fielding Data'!$A:$A,'Hitting Data'!$A4134)</f>
        <v>0</v>
      </c>
    </row>
    <row r="4135" spans="1:24" x14ac:dyDescent="0.3">
      <c r="A4135" s="13" t="str">
        <f t="shared" si="64"/>
        <v>lemahdj012013</v>
      </c>
      <c r="B4135" s="16" t="s">
        <v>1543</v>
      </c>
      <c r="C4135" s="16">
        <v>2013</v>
      </c>
      <c r="D4135" s="16">
        <v>109</v>
      </c>
      <c r="E4135" s="16">
        <v>404</v>
      </c>
      <c r="F4135" s="16">
        <v>39</v>
      </c>
      <c r="G4135" s="16">
        <v>113</v>
      </c>
      <c r="H4135" s="16">
        <v>21</v>
      </c>
      <c r="I4135" s="16">
        <v>3</v>
      </c>
      <c r="J4135" s="16">
        <v>2</v>
      </c>
      <c r="K4135" s="16">
        <v>28</v>
      </c>
      <c r="L4135" s="16">
        <v>18</v>
      </c>
      <c r="M4135" s="16">
        <v>7</v>
      </c>
      <c r="N4135" s="16">
        <v>19</v>
      </c>
      <c r="O4135" s="16">
        <v>67</v>
      </c>
      <c r="P4135" s="13" t="str">
        <f>IFERROR(VLOOKUP($A4135,'Fielding Data'!$A:$H,MATCH(P$1,'Fielding Data'!$A$1:$H$1,0),0),"Other")</f>
        <v>1B</v>
      </c>
      <c r="Q4135" s="13">
        <f>IFERROR(VLOOKUP($A4135,'Fielding Data'!$A:$H,MATCH(Q$1,'Fielding Data'!$A$1:$H$1,0),0),"Other")</f>
        <v>2</v>
      </c>
      <c r="R4135" s="13">
        <f>IFERROR(VLOOKUP($A4135,'Fielding Data'!$A:$H,MATCH(R$1,'Fielding Data'!$A$1:$H$1,0),0),"Other")</f>
        <v>0</v>
      </c>
      <c r="S4135" s="13">
        <f>IFERROR(VLOOKUP($A4135,'Fielding Data'!$A:$H,MATCH(S$1,'Fielding Data'!$A$1:$H$1,0),0),"Other")</f>
        <v>0</v>
      </c>
      <c r="T4135" s="13">
        <f>IFERROR(VLOOKUP($A4135,'Fielding Data'!$A:$H,MATCH(T$1,'Fielding Data'!$A$1:$H$1,0),0),"Other")</f>
        <v>0</v>
      </c>
      <c r="U4135" s="13">
        <f>SUMIFS('Fielding Data'!E:E,'Fielding Data'!$A:$A,'Hitting Data'!$A4135)</f>
        <v>176</v>
      </c>
      <c r="V4135" s="13">
        <f>SUMIFS('Fielding Data'!F:F,'Fielding Data'!$A:$A,'Hitting Data'!$A4135)</f>
        <v>295</v>
      </c>
      <c r="W4135" s="13">
        <f>SUMIFS('Fielding Data'!G:G,'Fielding Data'!$A:$A,'Hitting Data'!$A4135)</f>
        <v>3</v>
      </c>
      <c r="X4135" s="13">
        <f>SUMIFS('Fielding Data'!H:H,'Fielding Data'!$A:$A,'Hitting Data'!$A4135)</f>
        <v>59</v>
      </c>
    </row>
    <row r="4136" spans="1:24" x14ac:dyDescent="0.3">
      <c r="A4136" s="13" t="str">
        <f t="shared" si="64"/>
        <v>leonsa012013</v>
      </c>
      <c r="B4136" s="16" t="s">
        <v>1765</v>
      </c>
      <c r="C4136" s="16">
        <v>2013</v>
      </c>
      <c r="D4136" s="16">
        <v>2</v>
      </c>
      <c r="E4136" s="16">
        <v>1</v>
      </c>
      <c r="F4136" s="16">
        <v>0</v>
      </c>
      <c r="G4136" s="16">
        <v>0</v>
      </c>
      <c r="H4136" s="16">
        <v>0</v>
      </c>
      <c r="I4136" s="16">
        <v>0</v>
      </c>
      <c r="J4136" s="16">
        <v>0</v>
      </c>
      <c r="K4136" s="16">
        <v>0</v>
      </c>
      <c r="L4136" s="16">
        <v>0</v>
      </c>
      <c r="M4136" s="16">
        <v>0</v>
      </c>
      <c r="N4136" s="16">
        <v>0</v>
      </c>
      <c r="O4136" s="16">
        <v>1</v>
      </c>
      <c r="P4136" s="13" t="str">
        <f>IFERROR(VLOOKUP($A4136,'Fielding Data'!$A:$H,MATCH(P$1,'Fielding Data'!$A$1:$H$1,0),0),"Other")</f>
        <v>C</v>
      </c>
      <c r="Q4136" s="13">
        <f>IFERROR(VLOOKUP($A4136,'Fielding Data'!$A:$H,MATCH(Q$1,'Fielding Data'!$A$1:$H$1,0),0),"Other")</f>
        <v>2</v>
      </c>
      <c r="R4136" s="13">
        <f>IFERROR(VLOOKUP($A4136,'Fielding Data'!$A:$H,MATCH(R$1,'Fielding Data'!$A$1:$H$1,0),0),"Other")</f>
        <v>0</v>
      </c>
      <c r="S4136" s="13">
        <f>IFERROR(VLOOKUP($A4136,'Fielding Data'!$A:$H,MATCH(S$1,'Fielding Data'!$A$1:$H$1,0),0),"Other")</f>
        <v>0</v>
      </c>
      <c r="T4136" s="13">
        <f>IFERROR(VLOOKUP($A4136,'Fielding Data'!$A:$H,MATCH(T$1,'Fielding Data'!$A$1:$H$1,0),0),"Other")</f>
        <v>0</v>
      </c>
      <c r="U4136" s="13">
        <f>SUMIFS('Fielding Data'!E:E,'Fielding Data'!$A:$A,'Hitting Data'!$A4136)</f>
        <v>2</v>
      </c>
      <c r="V4136" s="13">
        <f>SUMIFS('Fielding Data'!F:F,'Fielding Data'!$A:$A,'Hitting Data'!$A4136)</f>
        <v>0</v>
      </c>
      <c r="W4136" s="13">
        <f>SUMIFS('Fielding Data'!G:G,'Fielding Data'!$A:$A,'Hitting Data'!$A4136)</f>
        <v>0</v>
      </c>
      <c r="X4136" s="13">
        <f>SUMIFS('Fielding Data'!H:H,'Fielding Data'!$A:$A,'Hitting Data'!$A4136)</f>
        <v>0</v>
      </c>
    </row>
    <row r="4137" spans="1:24" x14ac:dyDescent="0.3">
      <c r="A4137" s="13" t="str">
        <f t="shared" si="64"/>
        <v>lerouch012013</v>
      </c>
      <c r="B4137" s="16" t="s">
        <v>1122</v>
      </c>
      <c r="C4137" s="16">
        <v>2013</v>
      </c>
      <c r="D4137" s="16">
        <v>2</v>
      </c>
      <c r="E4137" s="16">
        <v>1</v>
      </c>
      <c r="F4137" s="16">
        <v>0</v>
      </c>
      <c r="G4137" s="16">
        <v>0</v>
      </c>
      <c r="H4137" s="16">
        <v>0</v>
      </c>
      <c r="I4137" s="16">
        <v>0</v>
      </c>
      <c r="J4137" s="16">
        <v>0</v>
      </c>
      <c r="K4137" s="16">
        <v>0</v>
      </c>
      <c r="L4137" s="16">
        <v>0</v>
      </c>
      <c r="M4137" s="16">
        <v>0</v>
      </c>
      <c r="N4137" s="16">
        <v>0</v>
      </c>
      <c r="O4137" s="16">
        <v>0</v>
      </c>
      <c r="P4137" s="13" t="str">
        <f>IFERROR(VLOOKUP($A4137,'Fielding Data'!$A:$H,MATCH(P$1,'Fielding Data'!$A$1:$H$1,0),0),"Other")</f>
        <v>P</v>
      </c>
      <c r="Q4137" s="13">
        <f>IFERROR(VLOOKUP($A4137,'Fielding Data'!$A:$H,MATCH(Q$1,'Fielding Data'!$A$1:$H$1,0),0),"Other")</f>
        <v>0</v>
      </c>
      <c r="R4137" s="13">
        <f>IFERROR(VLOOKUP($A4137,'Fielding Data'!$A:$H,MATCH(R$1,'Fielding Data'!$A$1:$H$1,0),0),"Other")</f>
        <v>0</v>
      </c>
      <c r="S4137" s="13">
        <f>IFERROR(VLOOKUP($A4137,'Fielding Data'!$A:$H,MATCH(S$1,'Fielding Data'!$A$1:$H$1,0),0),"Other")</f>
        <v>0</v>
      </c>
      <c r="T4137" s="13">
        <f>IFERROR(VLOOKUP($A4137,'Fielding Data'!$A:$H,MATCH(T$1,'Fielding Data'!$A$1:$H$1,0),0),"Other")</f>
        <v>0</v>
      </c>
      <c r="U4137" s="13">
        <f>SUMIFS('Fielding Data'!E:E,'Fielding Data'!$A:$A,'Hitting Data'!$A4137)</f>
        <v>0</v>
      </c>
      <c r="V4137" s="13">
        <f>SUMIFS('Fielding Data'!F:F,'Fielding Data'!$A:$A,'Hitting Data'!$A4137)</f>
        <v>0</v>
      </c>
      <c r="W4137" s="13">
        <f>SUMIFS('Fielding Data'!G:G,'Fielding Data'!$A:$A,'Hitting Data'!$A4137)</f>
        <v>0</v>
      </c>
      <c r="X4137" s="13">
        <f>SUMIFS('Fielding Data'!H:H,'Fielding Data'!$A:$A,'Hitting Data'!$A4137)</f>
        <v>0</v>
      </c>
    </row>
    <row r="4138" spans="1:24" x14ac:dyDescent="0.3">
      <c r="A4138" s="13" t="str">
        <f t="shared" si="64"/>
        <v>lerudst012013</v>
      </c>
      <c r="B4138" s="16" t="s">
        <v>1766</v>
      </c>
      <c r="C4138" s="16">
        <v>2013</v>
      </c>
      <c r="D4138" s="16">
        <v>6</v>
      </c>
      <c r="E4138" s="16">
        <v>5</v>
      </c>
      <c r="F4138" s="16">
        <v>0</v>
      </c>
      <c r="G4138" s="16">
        <v>0</v>
      </c>
      <c r="H4138" s="16">
        <v>0</v>
      </c>
      <c r="I4138" s="16">
        <v>0</v>
      </c>
      <c r="J4138" s="16">
        <v>0</v>
      </c>
      <c r="K4138" s="16">
        <v>0</v>
      </c>
      <c r="L4138" s="16">
        <v>0</v>
      </c>
      <c r="M4138" s="16">
        <v>0</v>
      </c>
      <c r="N4138" s="16">
        <v>0</v>
      </c>
      <c r="O4138" s="16">
        <v>4</v>
      </c>
      <c r="P4138" s="13" t="str">
        <f>IFERROR(VLOOKUP($A4138,'Fielding Data'!$A:$H,MATCH(P$1,'Fielding Data'!$A$1:$H$1,0),0),"Other")</f>
        <v>C</v>
      </c>
      <c r="Q4138" s="13">
        <f>IFERROR(VLOOKUP($A4138,'Fielding Data'!$A:$H,MATCH(Q$1,'Fielding Data'!$A$1:$H$1,0),0),"Other")</f>
        <v>7</v>
      </c>
      <c r="R4138" s="13">
        <f>IFERROR(VLOOKUP($A4138,'Fielding Data'!$A:$H,MATCH(R$1,'Fielding Data'!$A$1:$H$1,0),0),"Other")</f>
        <v>0</v>
      </c>
      <c r="S4138" s="13">
        <f>IFERROR(VLOOKUP($A4138,'Fielding Data'!$A:$H,MATCH(S$1,'Fielding Data'!$A$1:$H$1,0),0),"Other")</f>
        <v>0</v>
      </c>
      <c r="T4138" s="13">
        <f>IFERROR(VLOOKUP($A4138,'Fielding Data'!$A:$H,MATCH(T$1,'Fielding Data'!$A$1:$H$1,0),0),"Other")</f>
        <v>0</v>
      </c>
      <c r="U4138" s="13">
        <f>SUMIFS('Fielding Data'!E:E,'Fielding Data'!$A:$A,'Hitting Data'!$A4138)</f>
        <v>7</v>
      </c>
      <c r="V4138" s="13">
        <f>SUMIFS('Fielding Data'!F:F,'Fielding Data'!$A:$A,'Hitting Data'!$A4138)</f>
        <v>0</v>
      </c>
      <c r="W4138" s="13">
        <f>SUMIFS('Fielding Data'!G:G,'Fielding Data'!$A:$A,'Hitting Data'!$A4138)</f>
        <v>0</v>
      </c>
      <c r="X4138" s="13">
        <f>SUMIFS('Fielding Data'!H:H,'Fielding Data'!$A:$A,'Hitting Data'!$A4138)</f>
        <v>0</v>
      </c>
    </row>
    <row r="4139" spans="1:24" x14ac:dyDescent="0.3">
      <c r="A4139" s="13" t="str">
        <f t="shared" si="64"/>
        <v>lestejo012013</v>
      </c>
      <c r="B4139" s="16" t="s">
        <v>673</v>
      </c>
      <c r="C4139" s="16">
        <v>2013</v>
      </c>
      <c r="D4139" s="16">
        <v>33</v>
      </c>
      <c r="E4139" s="16">
        <v>6</v>
      </c>
      <c r="F4139" s="16">
        <v>0</v>
      </c>
      <c r="G4139" s="16">
        <v>0</v>
      </c>
      <c r="H4139" s="16">
        <v>0</v>
      </c>
      <c r="I4139" s="16">
        <v>0</v>
      </c>
      <c r="J4139" s="16">
        <v>0</v>
      </c>
      <c r="K4139" s="16">
        <v>0</v>
      </c>
      <c r="L4139" s="16">
        <v>0</v>
      </c>
      <c r="M4139" s="16">
        <v>0</v>
      </c>
      <c r="N4139" s="16">
        <v>0</v>
      </c>
      <c r="O4139" s="16">
        <v>4</v>
      </c>
      <c r="P4139" s="13" t="str">
        <f>IFERROR(VLOOKUP($A4139,'Fielding Data'!$A:$H,MATCH(P$1,'Fielding Data'!$A$1:$H$1,0),0),"Other")</f>
        <v>P</v>
      </c>
      <c r="Q4139" s="13">
        <f>IFERROR(VLOOKUP($A4139,'Fielding Data'!$A:$H,MATCH(Q$1,'Fielding Data'!$A$1:$H$1,0),0),"Other")</f>
        <v>12</v>
      </c>
      <c r="R4139" s="13">
        <f>IFERROR(VLOOKUP($A4139,'Fielding Data'!$A:$H,MATCH(R$1,'Fielding Data'!$A$1:$H$1,0),0),"Other")</f>
        <v>18</v>
      </c>
      <c r="S4139" s="13">
        <f>IFERROR(VLOOKUP($A4139,'Fielding Data'!$A:$H,MATCH(S$1,'Fielding Data'!$A$1:$H$1,0),0),"Other")</f>
        <v>2</v>
      </c>
      <c r="T4139" s="13">
        <f>IFERROR(VLOOKUP($A4139,'Fielding Data'!$A:$H,MATCH(T$1,'Fielding Data'!$A$1:$H$1,0),0),"Other")</f>
        <v>1</v>
      </c>
      <c r="U4139" s="13">
        <f>SUMIFS('Fielding Data'!E:E,'Fielding Data'!$A:$A,'Hitting Data'!$A4139)</f>
        <v>12</v>
      </c>
      <c r="V4139" s="13">
        <f>SUMIFS('Fielding Data'!F:F,'Fielding Data'!$A:$A,'Hitting Data'!$A4139)</f>
        <v>18</v>
      </c>
      <c r="W4139" s="13">
        <f>SUMIFS('Fielding Data'!G:G,'Fielding Data'!$A:$A,'Hitting Data'!$A4139)</f>
        <v>2</v>
      </c>
      <c r="X4139" s="13">
        <f>SUMIFS('Fielding Data'!H:H,'Fielding Data'!$A:$A,'Hitting Data'!$A4139)</f>
        <v>1</v>
      </c>
    </row>
    <row r="4140" spans="1:24" x14ac:dyDescent="0.3">
      <c r="A4140" s="13" t="str">
        <f t="shared" si="64"/>
        <v>liddial012013</v>
      </c>
      <c r="B4140" s="16" t="s">
        <v>1544</v>
      </c>
      <c r="C4140" s="16">
        <v>2013</v>
      </c>
      <c r="D4140" s="16">
        <v>8</v>
      </c>
      <c r="E4140" s="16">
        <v>17</v>
      </c>
      <c r="F4140" s="16">
        <v>0</v>
      </c>
      <c r="G4140" s="16">
        <v>1</v>
      </c>
      <c r="H4140" s="16">
        <v>1</v>
      </c>
      <c r="I4140" s="16">
        <v>0</v>
      </c>
      <c r="J4140" s="16">
        <v>0</v>
      </c>
      <c r="K4140" s="16">
        <v>0</v>
      </c>
      <c r="L4140" s="16">
        <v>0</v>
      </c>
      <c r="M4140" s="16">
        <v>0</v>
      </c>
      <c r="N4140" s="16">
        <v>1</v>
      </c>
      <c r="O4140" s="16">
        <v>7</v>
      </c>
      <c r="P4140" s="13" t="str">
        <f>IFERROR(VLOOKUP($A4140,'Fielding Data'!$A:$H,MATCH(P$1,'Fielding Data'!$A$1:$H$1,0),0),"Other")</f>
        <v>1B</v>
      </c>
      <c r="Q4140" s="13">
        <f>IFERROR(VLOOKUP($A4140,'Fielding Data'!$A:$H,MATCH(Q$1,'Fielding Data'!$A$1:$H$1,0),0),"Other")</f>
        <v>34</v>
      </c>
      <c r="R4140" s="13">
        <f>IFERROR(VLOOKUP($A4140,'Fielding Data'!$A:$H,MATCH(R$1,'Fielding Data'!$A$1:$H$1,0),0),"Other")</f>
        <v>0</v>
      </c>
      <c r="S4140" s="13">
        <f>IFERROR(VLOOKUP($A4140,'Fielding Data'!$A:$H,MATCH(S$1,'Fielding Data'!$A$1:$H$1,0),0),"Other")</f>
        <v>0</v>
      </c>
      <c r="T4140" s="13">
        <f>IFERROR(VLOOKUP($A4140,'Fielding Data'!$A:$H,MATCH(T$1,'Fielding Data'!$A$1:$H$1,0),0),"Other")</f>
        <v>4</v>
      </c>
      <c r="U4140" s="13">
        <f>SUMIFS('Fielding Data'!E:E,'Fielding Data'!$A:$A,'Hitting Data'!$A4140)</f>
        <v>34</v>
      </c>
      <c r="V4140" s="13">
        <f>SUMIFS('Fielding Data'!F:F,'Fielding Data'!$A:$A,'Hitting Data'!$A4140)</f>
        <v>0</v>
      </c>
      <c r="W4140" s="13">
        <f>SUMIFS('Fielding Data'!G:G,'Fielding Data'!$A:$A,'Hitting Data'!$A4140)</f>
        <v>0</v>
      </c>
      <c r="X4140" s="13">
        <f>SUMIFS('Fielding Data'!H:H,'Fielding Data'!$A:$A,'Hitting Data'!$A4140)</f>
        <v>4</v>
      </c>
    </row>
    <row r="4141" spans="1:24" x14ac:dyDescent="0.3">
      <c r="A4141" s="13" t="str">
        <f t="shared" si="64"/>
        <v>lillyte012013</v>
      </c>
      <c r="B4141" s="16" t="s">
        <v>139</v>
      </c>
      <c r="C4141" s="16">
        <v>2013</v>
      </c>
      <c r="D4141" s="16">
        <v>5</v>
      </c>
      <c r="E4141" s="16">
        <v>5</v>
      </c>
      <c r="F4141" s="16">
        <v>0</v>
      </c>
      <c r="G4141" s="16">
        <v>0</v>
      </c>
      <c r="H4141" s="16">
        <v>0</v>
      </c>
      <c r="I4141" s="16">
        <v>0</v>
      </c>
      <c r="J4141" s="16">
        <v>0</v>
      </c>
      <c r="K4141" s="16">
        <v>0</v>
      </c>
      <c r="L4141" s="16">
        <v>0</v>
      </c>
      <c r="M4141" s="16">
        <v>0</v>
      </c>
      <c r="N4141" s="16">
        <v>0</v>
      </c>
      <c r="O4141" s="16">
        <v>5</v>
      </c>
      <c r="P4141" s="13" t="str">
        <f>IFERROR(VLOOKUP($A4141,'Fielding Data'!$A:$H,MATCH(P$1,'Fielding Data'!$A$1:$H$1,0),0),"Other")</f>
        <v>P</v>
      </c>
      <c r="Q4141" s="13">
        <f>IFERROR(VLOOKUP($A4141,'Fielding Data'!$A:$H,MATCH(Q$1,'Fielding Data'!$A$1:$H$1,0),0),"Other")</f>
        <v>0</v>
      </c>
      <c r="R4141" s="13">
        <f>IFERROR(VLOOKUP($A4141,'Fielding Data'!$A:$H,MATCH(R$1,'Fielding Data'!$A$1:$H$1,0),0),"Other")</f>
        <v>3</v>
      </c>
      <c r="S4141" s="13">
        <f>IFERROR(VLOOKUP($A4141,'Fielding Data'!$A:$H,MATCH(S$1,'Fielding Data'!$A$1:$H$1,0),0),"Other")</f>
        <v>1</v>
      </c>
      <c r="T4141" s="13">
        <f>IFERROR(VLOOKUP($A4141,'Fielding Data'!$A:$H,MATCH(T$1,'Fielding Data'!$A$1:$H$1,0),0),"Other")</f>
        <v>0</v>
      </c>
      <c r="U4141" s="13">
        <f>SUMIFS('Fielding Data'!E:E,'Fielding Data'!$A:$A,'Hitting Data'!$A4141)</f>
        <v>0</v>
      </c>
      <c r="V4141" s="13">
        <f>SUMIFS('Fielding Data'!F:F,'Fielding Data'!$A:$A,'Hitting Data'!$A4141)</f>
        <v>3</v>
      </c>
      <c r="W4141" s="13">
        <f>SUMIFS('Fielding Data'!G:G,'Fielding Data'!$A:$A,'Hitting Data'!$A4141)</f>
        <v>1</v>
      </c>
      <c r="X4141" s="13">
        <f>SUMIFS('Fielding Data'!H:H,'Fielding Data'!$A:$A,'Hitting Data'!$A4141)</f>
        <v>0</v>
      </c>
    </row>
    <row r="4142" spans="1:24" x14ac:dyDescent="0.3">
      <c r="A4142" s="13" t="str">
        <f t="shared" si="64"/>
        <v>limch012013</v>
      </c>
      <c r="B4142" s="16" t="s">
        <v>1987</v>
      </c>
      <c r="C4142" s="16">
        <v>2013</v>
      </c>
      <c r="D4142" s="16">
        <v>6</v>
      </c>
      <c r="E4142" s="16">
        <v>0</v>
      </c>
      <c r="F4142" s="16">
        <v>0</v>
      </c>
      <c r="G4142" s="16">
        <v>0</v>
      </c>
      <c r="H4142" s="16">
        <v>0</v>
      </c>
      <c r="I4142" s="16">
        <v>0</v>
      </c>
      <c r="J4142" s="16">
        <v>0</v>
      </c>
      <c r="K4142" s="16">
        <v>0</v>
      </c>
      <c r="L4142" s="16">
        <v>0</v>
      </c>
      <c r="M4142" s="16">
        <v>0</v>
      </c>
      <c r="N4142" s="16">
        <v>0</v>
      </c>
      <c r="O4142" s="16">
        <v>0</v>
      </c>
      <c r="P4142" s="13" t="str">
        <f>IFERROR(VLOOKUP($A4142,'Fielding Data'!$A:$H,MATCH(P$1,'Fielding Data'!$A$1:$H$1,0),0),"Other")</f>
        <v>P</v>
      </c>
      <c r="Q4142" s="13">
        <f>IFERROR(VLOOKUP($A4142,'Fielding Data'!$A:$H,MATCH(Q$1,'Fielding Data'!$A$1:$H$1,0),0),"Other")</f>
        <v>0</v>
      </c>
      <c r="R4142" s="13">
        <f>IFERROR(VLOOKUP($A4142,'Fielding Data'!$A:$H,MATCH(R$1,'Fielding Data'!$A$1:$H$1,0),0),"Other")</f>
        <v>0</v>
      </c>
      <c r="S4142" s="13">
        <f>IFERROR(VLOOKUP($A4142,'Fielding Data'!$A:$H,MATCH(S$1,'Fielding Data'!$A$1:$H$1,0),0),"Other")</f>
        <v>0</v>
      </c>
      <c r="T4142" s="13">
        <f>IFERROR(VLOOKUP($A4142,'Fielding Data'!$A:$H,MATCH(T$1,'Fielding Data'!$A$1:$H$1,0),0),"Other")</f>
        <v>0</v>
      </c>
      <c r="U4142" s="13">
        <f>SUMIFS('Fielding Data'!E:E,'Fielding Data'!$A:$A,'Hitting Data'!$A4142)</f>
        <v>0</v>
      </c>
      <c r="V4142" s="13">
        <f>SUMIFS('Fielding Data'!F:F,'Fielding Data'!$A:$A,'Hitting Data'!$A4142)</f>
        <v>0</v>
      </c>
      <c r="W4142" s="13">
        <f>SUMIFS('Fielding Data'!G:G,'Fielding Data'!$A:$A,'Hitting Data'!$A4142)</f>
        <v>0</v>
      </c>
      <c r="X4142" s="13">
        <f>SUMIFS('Fielding Data'!H:H,'Fielding Data'!$A:$A,'Hitting Data'!$A4142)</f>
        <v>0</v>
      </c>
    </row>
    <row r="4143" spans="1:24" x14ac:dyDescent="0.3">
      <c r="A4143" s="13" t="str">
        <f t="shared" si="64"/>
        <v>linceti012013</v>
      </c>
      <c r="B4143" s="16" t="s">
        <v>816</v>
      </c>
      <c r="C4143" s="16">
        <v>2013</v>
      </c>
      <c r="D4143" s="16">
        <v>32</v>
      </c>
      <c r="E4143" s="16">
        <v>57</v>
      </c>
      <c r="F4143" s="16">
        <v>3</v>
      </c>
      <c r="G4143" s="16">
        <v>6</v>
      </c>
      <c r="H4143" s="16">
        <v>0</v>
      </c>
      <c r="I4143" s="16">
        <v>1</v>
      </c>
      <c r="J4143" s="16">
        <v>0</v>
      </c>
      <c r="K4143" s="16">
        <v>1</v>
      </c>
      <c r="L4143" s="16">
        <v>0</v>
      </c>
      <c r="M4143" s="16">
        <v>0</v>
      </c>
      <c r="N4143" s="16">
        <v>3</v>
      </c>
      <c r="O4143" s="16">
        <v>34</v>
      </c>
      <c r="P4143" s="13" t="str">
        <f>IFERROR(VLOOKUP($A4143,'Fielding Data'!$A:$H,MATCH(P$1,'Fielding Data'!$A$1:$H$1,0),0),"Other")</f>
        <v>P</v>
      </c>
      <c r="Q4143" s="13">
        <f>IFERROR(VLOOKUP($A4143,'Fielding Data'!$A:$H,MATCH(Q$1,'Fielding Data'!$A$1:$H$1,0),0),"Other")</f>
        <v>11</v>
      </c>
      <c r="R4143" s="13">
        <f>IFERROR(VLOOKUP($A4143,'Fielding Data'!$A:$H,MATCH(R$1,'Fielding Data'!$A$1:$H$1,0),0),"Other")</f>
        <v>17</v>
      </c>
      <c r="S4143" s="13">
        <f>IFERROR(VLOOKUP($A4143,'Fielding Data'!$A:$H,MATCH(S$1,'Fielding Data'!$A$1:$H$1,0),0),"Other")</f>
        <v>4</v>
      </c>
      <c r="T4143" s="13">
        <f>IFERROR(VLOOKUP($A4143,'Fielding Data'!$A:$H,MATCH(T$1,'Fielding Data'!$A$1:$H$1,0),0),"Other")</f>
        <v>0</v>
      </c>
      <c r="U4143" s="13">
        <f>SUMIFS('Fielding Data'!E:E,'Fielding Data'!$A:$A,'Hitting Data'!$A4143)</f>
        <v>11</v>
      </c>
      <c r="V4143" s="13">
        <f>SUMIFS('Fielding Data'!F:F,'Fielding Data'!$A:$A,'Hitting Data'!$A4143)</f>
        <v>17</v>
      </c>
      <c r="W4143" s="13">
        <f>SUMIFS('Fielding Data'!G:G,'Fielding Data'!$A:$A,'Hitting Data'!$A4143)</f>
        <v>4</v>
      </c>
      <c r="X4143" s="13">
        <f>SUMIFS('Fielding Data'!H:H,'Fielding Data'!$A:$A,'Hitting Data'!$A4143)</f>
        <v>0</v>
      </c>
    </row>
    <row r="4144" spans="1:24" x14ac:dyDescent="0.3">
      <c r="A4144" s="13" t="str">
        <f t="shared" si="64"/>
        <v>lincobr012013</v>
      </c>
      <c r="B4144" s="16" t="s">
        <v>1320</v>
      </c>
      <c r="C4144" s="16">
        <v>2013</v>
      </c>
      <c r="D4144" s="16">
        <v>22</v>
      </c>
      <c r="E4144" s="16">
        <v>1</v>
      </c>
      <c r="F4144" s="16">
        <v>0</v>
      </c>
      <c r="G4144" s="16">
        <v>0</v>
      </c>
      <c r="H4144" s="16">
        <v>0</v>
      </c>
      <c r="I4144" s="16">
        <v>0</v>
      </c>
      <c r="J4144" s="16">
        <v>0</v>
      </c>
      <c r="K4144" s="16">
        <v>0</v>
      </c>
      <c r="L4144" s="16">
        <v>0</v>
      </c>
      <c r="M4144" s="16">
        <v>0</v>
      </c>
      <c r="N4144" s="16">
        <v>0</v>
      </c>
      <c r="O4144" s="16">
        <v>0</v>
      </c>
      <c r="P4144" s="13" t="str">
        <f>IFERROR(VLOOKUP($A4144,'Fielding Data'!$A:$H,MATCH(P$1,'Fielding Data'!$A$1:$H$1,0),0),"Other")</f>
        <v>P</v>
      </c>
      <c r="Q4144" s="13">
        <f>IFERROR(VLOOKUP($A4144,'Fielding Data'!$A:$H,MATCH(Q$1,'Fielding Data'!$A$1:$H$1,0),0),"Other")</f>
        <v>5</v>
      </c>
      <c r="R4144" s="13">
        <f>IFERROR(VLOOKUP($A4144,'Fielding Data'!$A:$H,MATCH(R$1,'Fielding Data'!$A$1:$H$1,0),0),"Other")</f>
        <v>6</v>
      </c>
      <c r="S4144" s="13">
        <f>IFERROR(VLOOKUP($A4144,'Fielding Data'!$A:$H,MATCH(S$1,'Fielding Data'!$A$1:$H$1,0),0),"Other")</f>
        <v>0</v>
      </c>
      <c r="T4144" s="13">
        <f>IFERROR(VLOOKUP($A4144,'Fielding Data'!$A:$H,MATCH(T$1,'Fielding Data'!$A$1:$H$1,0),0),"Other")</f>
        <v>1</v>
      </c>
      <c r="U4144" s="13">
        <f>SUMIFS('Fielding Data'!E:E,'Fielding Data'!$A:$A,'Hitting Data'!$A4144)</f>
        <v>5</v>
      </c>
      <c r="V4144" s="13">
        <f>SUMIFS('Fielding Data'!F:F,'Fielding Data'!$A:$A,'Hitting Data'!$A4144)</f>
        <v>6</v>
      </c>
      <c r="W4144" s="13">
        <f>SUMIFS('Fielding Data'!G:G,'Fielding Data'!$A:$A,'Hitting Data'!$A4144)</f>
        <v>0</v>
      </c>
      <c r="X4144" s="13">
        <f>SUMIFS('Fielding Data'!H:H,'Fielding Data'!$A:$A,'Hitting Data'!$A4144)</f>
        <v>1</v>
      </c>
    </row>
    <row r="4145" spans="1:24" x14ac:dyDescent="0.3">
      <c r="A4145" s="13" t="str">
        <f t="shared" si="64"/>
        <v>lindad012013</v>
      </c>
      <c r="B4145" s="16" t="s">
        <v>675</v>
      </c>
      <c r="C4145" s="16">
        <v>2013</v>
      </c>
      <c r="D4145" s="16">
        <v>143</v>
      </c>
      <c r="E4145" s="16">
        <v>465</v>
      </c>
      <c r="F4145" s="16">
        <v>67</v>
      </c>
      <c r="G4145" s="16">
        <v>134</v>
      </c>
      <c r="H4145" s="16">
        <v>26</v>
      </c>
      <c r="I4145" s="16">
        <v>1</v>
      </c>
      <c r="J4145" s="16">
        <v>23</v>
      </c>
      <c r="K4145" s="16">
        <v>67</v>
      </c>
      <c r="L4145" s="16">
        <v>1</v>
      </c>
      <c r="M4145" s="16">
        <v>0</v>
      </c>
      <c r="N4145" s="16">
        <v>51</v>
      </c>
      <c r="O4145" s="16">
        <v>103</v>
      </c>
      <c r="P4145" s="13" t="str">
        <f>IFERROR(VLOOKUP($A4145,'Fielding Data'!$A:$H,MATCH(P$1,'Fielding Data'!$A$1:$H$1,0),0),"Other")</f>
        <v>1B</v>
      </c>
      <c r="Q4145" s="13">
        <f>IFERROR(VLOOKUP($A4145,'Fielding Data'!$A:$H,MATCH(Q$1,'Fielding Data'!$A$1:$H$1,0),0),"Other")</f>
        <v>579</v>
      </c>
      <c r="R4145" s="13">
        <f>IFERROR(VLOOKUP($A4145,'Fielding Data'!$A:$H,MATCH(R$1,'Fielding Data'!$A$1:$H$1,0),0),"Other")</f>
        <v>51</v>
      </c>
      <c r="S4145" s="13">
        <f>IFERROR(VLOOKUP($A4145,'Fielding Data'!$A:$H,MATCH(S$1,'Fielding Data'!$A$1:$H$1,0),0),"Other")</f>
        <v>7</v>
      </c>
      <c r="T4145" s="13">
        <f>IFERROR(VLOOKUP($A4145,'Fielding Data'!$A:$H,MATCH(T$1,'Fielding Data'!$A$1:$H$1,0),0),"Other")</f>
        <v>56</v>
      </c>
      <c r="U4145" s="13">
        <f>SUMIFS('Fielding Data'!E:E,'Fielding Data'!$A:$A,'Hitting Data'!$A4145)</f>
        <v>579</v>
      </c>
      <c r="V4145" s="13">
        <f>SUMIFS('Fielding Data'!F:F,'Fielding Data'!$A:$A,'Hitting Data'!$A4145)</f>
        <v>51</v>
      </c>
      <c r="W4145" s="13">
        <f>SUMIFS('Fielding Data'!G:G,'Fielding Data'!$A:$A,'Hitting Data'!$A4145)</f>
        <v>7</v>
      </c>
      <c r="X4145" s="13">
        <f>SUMIFS('Fielding Data'!H:H,'Fielding Data'!$A:$A,'Hitting Data'!$A4145)</f>
        <v>56</v>
      </c>
    </row>
    <row r="4146" spans="1:24" x14ac:dyDescent="0.3">
      <c r="A4146" s="13" t="str">
        <f t="shared" si="64"/>
        <v>lindbjo012013</v>
      </c>
      <c r="B4146" s="16" t="s">
        <v>1545</v>
      </c>
      <c r="C4146" s="16">
        <v>2013</v>
      </c>
      <c r="D4146" s="16">
        <v>8</v>
      </c>
      <c r="E4146" s="16">
        <v>0</v>
      </c>
      <c r="F4146" s="16">
        <v>0</v>
      </c>
      <c r="G4146" s="16">
        <v>0</v>
      </c>
      <c r="H4146" s="16">
        <v>0</v>
      </c>
      <c r="I4146" s="16">
        <v>0</v>
      </c>
      <c r="J4146" s="16">
        <v>0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3" t="str">
        <f>IFERROR(VLOOKUP($A4146,'Fielding Data'!$A:$H,MATCH(P$1,'Fielding Data'!$A$1:$H$1,0),0),"Other")</f>
        <v>P</v>
      </c>
      <c r="Q4146" s="13">
        <f>IFERROR(VLOOKUP($A4146,'Fielding Data'!$A:$H,MATCH(Q$1,'Fielding Data'!$A$1:$H$1,0),0),"Other")</f>
        <v>1</v>
      </c>
      <c r="R4146" s="13">
        <f>IFERROR(VLOOKUP($A4146,'Fielding Data'!$A:$H,MATCH(R$1,'Fielding Data'!$A$1:$H$1,0),0),"Other")</f>
        <v>5</v>
      </c>
      <c r="S4146" s="13">
        <f>IFERROR(VLOOKUP($A4146,'Fielding Data'!$A:$H,MATCH(S$1,'Fielding Data'!$A$1:$H$1,0),0),"Other")</f>
        <v>0</v>
      </c>
      <c r="T4146" s="13">
        <f>IFERROR(VLOOKUP($A4146,'Fielding Data'!$A:$H,MATCH(T$1,'Fielding Data'!$A$1:$H$1,0),0),"Other")</f>
        <v>0</v>
      </c>
      <c r="U4146" s="13">
        <f>SUMIFS('Fielding Data'!E:E,'Fielding Data'!$A:$A,'Hitting Data'!$A4146)</f>
        <v>1</v>
      </c>
      <c r="V4146" s="13">
        <f>SUMIFS('Fielding Data'!F:F,'Fielding Data'!$A:$A,'Hitting Data'!$A4146)</f>
        <v>5</v>
      </c>
      <c r="W4146" s="13">
        <f>SUMIFS('Fielding Data'!G:G,'Fielding Data'!$A:$A,'Hitting Data'!$A4146)</f>
        <v>0</v>
      </c>
      <c r="X4146" s="13">
        <f>SUMIFS('Fielding Data'!H:H,'Fielding Data'!$A:$A,'Hitting Data'!$A4146)</f>
        <v>0</v>
      </c>
    </row>
    <row r="4147" spans="1:24" x14ac:dyDescent="0.3">
      <c r="A4147" s="13" t="str">
        <f t="shared" si="64"/>
        <v>lindsma012013</v>
      </c>
      <c r="B4147" s="16" t="s">
        <v>817</v>
      </c>
      <c r="C4147" s="16">
        <v>2013</v>
      </c>
      <c r="D4147" s="16">
        <v>76</v>
      </c>
      <c r="E4147" s="16">
        <v>0</v>
      </c>
      <c r="F4147" s="16">
        <v>0</v>
      </c>
      <c r="G4147" s="16">
        <v>0</v>
      </c>
      <c r="H4147" s="16">
        <v>0</v>
      </c>
      <c r="I4147" s="16">
        <v>0</v>
      </c>
      <c r="J4147" s="16">
        <v>0</v>
      </c>
      <c r="K4147" s="16">
        <v>0</v>
      </c>
      <c r="L4147" s="16">
        <v>0</v>
      </c>
      <c r="M4147" s="16">
        <v>0</v>
      </c>
      <c r="N4147" s="16">
        <v>0</v>
      </c>
      <c r="O4147" s="16">
        <v>0</v>
      </c>
      <c r="P4147" s="13" t="str">
        <f>IFERROR(VLOOKUP($A4147,'Fielding Data'!$A:$H,MATCH(P$1,'Fielding Data'!$A$1:$H$1,0),0),"Other")</f>
        <v>P</v>
      </c>
      <c r="Q4147" s="13">
        <f>IFERROR(VLOOKUP($A4147,'Fielding Data'!$A:$H,MATCH(Q$1,'Fielding Data'!$A$1:$H$1,0),0),"Other")</f>
        <v>2</v>
      </c>
      <c r="R4147" s="13">
        <f>IFERROR(VLOOKUP($A4147,'Fielding Data'!$A:$H,MATCH(R$1,'Fielding Data'!$A$1:$H$1,0),0),"Other")</f>
        <v>8</v>
      </c>
      <c r="S4147" s="13">
        <f>IFERROR(VLOOKUP($A4147,'Fielding Data'!$A:$H,MATCH(S$1,'Fielding Data'!$A$1:$H$1,0),0),"Other")</f>
        <v>0</v>
      </c>
      <c r="T4147" s="13">
        <f>IFERROR(VLOOKUP($A4147,'Fielding Data'!$A:$H,MATCH(T$1,'Fielding Data'!$A$1:$H$1,0),0),"Other")</f>
        <v>1</v>
      </c>
      <c r="U4147" s="13">
        <f>SUMIFS('Fielding Data'!E:E,'Fielding Data'!$A:$A,'Hitting Data'!$A4147)</f>
        <v>2</v>
      </c>
      <c r="V4147" s="13">
        <f>SUMIFS('Fielding Data'!F:F,'Fielding Data'!$A:$A,'Hitting Data'!$A4147)</f>
        <v>8</v>
      </c>
      <c r="W4147" s="13">
        <f>SUMIFS('Fielding Data'!G:G,'Fielding Data'!$A:$A,'Hitting Data'!$A4147)</f>
        <v>0</v>
      </c>
      <c r="X4147" s="13">
        <f>SUMIFS('Fielding Data'!H:H,'Fielding Data'!$A:$A,'Hitting Data'!$A4147)</f>
        <v>1</v>
      </c>
    </row>
    <row r="4148" spans="1:24" x14ac:dyDescent="0.3">
      <c r="A4148" s="13" t="str">
        <f t="shared" si="64"/>
        <v>liriafr012013</v>
      </c>
      <c r="B4148" s="16" t="s">
        <v>566</v>
      </c>
      <c r="C4148" s="16">
        <v>2013</v>
      </c>
      <c r="D4148" s="16">
        <v>26</v>
      </c>
      <c r="E4148" s="16">
        <v>47</v>
      </c>
      <c r="F4148" s="16">
        <v>0</v>
      </c>
      <c r="G4148" s="16">
        <v>3</v>
      </c>
      <c r="H4148" s="16">
        <v>0</v>
      </c>
      <c r="I4148" s="16">
        <v>0</v>
      </c>
      <c r="J4148" s="16">
        <v>0</v>
      </c>
      <c r="K4148" s="16">
        <v>1</v>
      </c>
      <c r="L4148" s="16">
        <v>0</v>
      </c>
      <c r="M4148" s="16">
        <v>0</v>
      </c>
      <c r="N4148" s="16">
        <v>4</v>
      </c>
      <c r="O4148" s="16">
        <v>18</v>
      </c>
      <c r="P4148" s="13" t="str">
        <f>IFERROR(VLOOKUP($A4148,'Fielding Data'!$A:$H,MATCH(P$1,'Fielding Data'!$A$1:$H$1,0),0),"Other")</f>
        <v>P</v>
      </c>
      <c r="Q4148" s="13">
        <f>IFERROR(VLOOKUP($A4148,'Fielding Data'!$A:$H,MATCH(Q$1,'Fielding Data'!$A$1:$H$1,0),0),"Other")</f>
        <v>7</v>
      </c>
      <c r="R4148" s="13">
        <f>IFERROR(VLOOKUP($A4148,'Fielding Data'!$A:$H,MATCH(R$1,'Fielding Data'!$A$1:$H$1,0),0),"Other")</f>
        <v>30</v>
      </c>
      <c r="S4148" s="13">
        <f>IFERROR(VLOOKUP($A4148,'Fielding Data'!$A:$H,MATCH(S$1,'Fielding Data'!$A$1:$H$1,0),0),"Other")</f>
        <v>1</v>
      </c>
      <c r="T4148" s="13">
        <f>IFERROR(VLOOKUP($A4148,'Fielding Data'!$A:$H,MATCH(T$1,'Fielding Data'!$A$1:$H$1,0),0),"Other")</f>
        <v>5</v>
      </c>
      <c r="U4148" s="13">
        <f>SUMIFS('Fielding Data'!E:E,'Fielding Data'!$A:$A,'Hitting Data'!$A4148)</f>
        <v>7</v>
      </c>
      <c r="V4148" s="13">
        <f>SUMIFS('Fielding Data'!F:F,'Fielding Data'!$A:$A,'Hitting Data'!$A4148)</f>
        <v>30</v>
      </c>
      <c r="W4148" s="13">
        <f>SUMIFS('Fielding Data'!G:G,'Fielding Data'!$A:$A,'Hitting Data'!$A4148)</f>
        <v>1</v>
      </c>
      <c r="X4148" s="13">
        <f>SUMIFS('Fielding Data'!H:H,'Fielding Data'!$A:$A,'Hitting Data'!$A4148)</f>
        <v>5</v>
      </c>
    </row>
    <row r="4149" spans="1:24" x14ac:dyDescent="0.3">
      <c r="A4149" s="13" t="str">
        <f t="shared" si="64"/>
        <v>lobatjo012013</v>
      </c>
      <c r="B4149" s="16" t="s">
        <v>1123</v>
      </c>
      <c r="C4149" s="16">
        <v>2013</v>
      </c>
      <c r="D4149" s="16">
        <v>100</v>
      </c>
      <c r="E4149" s="16">
        <v>277</v>
      </c>
      <c r="F4149" s="16">
        <v>38</v>
      </c>
      <c r="G4149" s="16">
        <v>69</v>
      </c>
      <c r="H4149" s="16">
        <v>15</v>
      </c>
      <c r="I4149" s="16">
        <v>2</v>
      </c>
      <c r="J4149" s="16">
        <v>7</v>
      </c>
      <c r="K4149" s="16">
        <v>32</v>
      </c>
      <c r="L4149" s="16">
        <v>0</v>
      </c>
      <c r="M4149" s="16">
        <v>1</v>
      </c>
      <c r="N4149" s="16">
        <v>30</v>
      </c>
      <c r="O4149" s="16">
        <v>65</v>
      </c>
      <c r="P4149" s="13" t="str">
        <f>IFERROR(VLOOKUP($A4149,'Fielding Data'!$A:$H,MATCH(P$1,'Fielding Data'!$A$1:$H$1,0),0),"Other")</f>
        <v>C</v>
      </c>
      <c r="Q4149" s="13">
        <f>IFERROR(VLOOKUP($A4149,'Fielding Data'!$A:$H,MATCH(Q$1,'Fielding Data'!$A$1:$H$1,0),0),"Other")</f>
        <v>643</v>
      </c>
      <c r="R4149" s="13">
        <f>IFERROR(VLOOKUP($A4149,'Fielding Data'!$A:$H,MATCH(R$1,'Fielding Data'!$A$1:$H$1,0),0),"Other")</f>
        <v>40</v>
      </c>
      <c r="S4149" s="13">
        <f>IFERROR(VLOOKUP($A4149,'Fielding Data'!$A:$H,MATCH(S$1,'Fielding Data'!$A$1:$H$1,0),0),"Other")</f>
        <v>3</v>
      </c>
      <c r="T4149" s="13">
        <f>IFERROR(VLOOKUP($A4149,'Fielding Data'!$A:$H,MATCH(T$1,'Fielding Data'!$A$1:$H$1,0),0),"Other")</f>
        <v>6</v>
      </c>
      <c r="U4149" s="13">
        <f>SUMIFS('Fielding Data'!E:E,'Fielding Data'!$A:$A,'Hitting Data'!$A4149)</f>
        <v>643</v>
      </c>
      <c r="V4149" s="13">
        <f>SUMIFS('Fielding Data'!F:F,'Fielding Data'!$A:$A,'Hitting Data'!$A4149)</f>
        <v>40</v>
      </c>
      <c r="W4149" s="13">
        <f>SUMIFS('Fielding Data'!G:G,'Fielding Data'!$A:$A,'Hitting Data'!$A4149)</f>
        <v>3</v>
      </c>
      <c r="X4149" s="13">
        <f>SUMIFS('Fielding Data'!H:H,'Fielding Data'!$A:$A,'Hitting Data'!$A4149)</f>
        <v>6</v>
      </c>
    </row>
    <row r="4150" spans="1:24" x14ac:dyDescent="0.3">
      <c r="A4150" s="13" t="str">
        <f t="shared" si="64"/>
        <v>loch022013</v>
      </c>
      <c r="B4150" s="16" t="s">
        <v>1988</v>
      </c>
      <c r="C4150" s="16">
        <v>2013</v>
      </c>
      <c r="D4150" s="16">
        <v>19</v>
      </c>
      <c r="E4150" s="16">
        <v>0</v>
      </c>
      <c r="F4150" s="16">
        <v>0</v>
      </c>
      <c r="G4150" s="16">
        <v>0</v>
      </c>
      <c r="H4150" s="16">
        <v>0</v>
      </c>
      <c r="I4150" s="16">
        <v>0</v>
      </c>
      <c r="J4150" s="16">
        <v>0</v>
      </c>
      <c r="K4150" s="16">
        <v>0</v>
      </c>
      <c r="L4150" s="16">
        <v>0</v>
      </c>
      <c r="M4150" s="16">
        <v>0</v>
      </c>
      <c r="N4150" s="16">
        <v>0</v>
      </c>
      <c r="O4150" s="16">
        <v>0</v>
      </c>
      <c r="P4150" s="13" t="str">
        <f>IFERROR(VLOOKUP($A4150,'Fielding Data'!$A:$H,MATCH(P$1,'Fielding Data'!$A$1:$H$1,0),0),"Other")</f>
        <v>P</v>
      </c>
      <c r="Q4150" s="13">
        <f>IFERROR(VLOOKUP($A4150,'Fielding Data'!$A:$H,MATCH(Q$1,'Fielding Data'!$A$1:$H$1,0),0),"Other")</f>
        <v>1</v>
      </c>
      <c r="R4150" s="13">
        <f>IFERROR(VLOOKUP($A4150,'Fielding Data'!$A:$H,MATCH(R$1,'Fielding Data'!$A$1:$H$1,0),0),"Other")</f>
        <v>2</v>
      </c>
      <c r="S4150" s="13">
        <f>IFERROR(VLOOKUP($A4150,'Fielding Data'!$A:$H,MATCH(S$1,'Fielding Data'!$A$1:$H$1,0),0),"Other")</f>
        <v>0</v>
      </c>
      <c r="T4150" s="13">
        <f>IFERROR(VLOOKUP($A4150,'Fielding Data'!$A:$H,MATCH(T$1,'Fielding Data'!$A$1:$H$1,0),0),"Other")</f>
        <v>0</v>
      </c>
      <c r="U4150" s="13">
        <f>SUMIFS('Fielding Data'!E:E,'Fielding Data'!$A:$A,'Hitting Data'!$A4150)</f>
        <v>1</v>
      </c>
      <c r="V4150" s="13">
        <f>SUMIFS('Fielding Data'!F:F,'Fielding Data'!$A:$A,'Hitting Data'!$A4150)</f>
        <v>2</v>
      </c>
      <c r="W4150" s="13">
        <f>SUMIFS('Fielding Data'!G:G,'Fielding Data'!$A:$A,'Hitting Data'!$A4150)</f>
        <v>0</v>
      </c>
      <c r="X4150" s="13">
        <f>SUMIFS('Fielding Data'!H:H,'Fielding Data'!$A:$A,'Hitting Data'!$A4150)</f>
        <v>0</v>
      </c>
    </row>
    <row r="4151" spans="1:24" x14ac:dyDescent="0.3">
      <c r="A4151" s="13" t="str">
        <f t="shared" si="64"/>
        <v>lockeje012013</v>
      </c>
      <c r="B4151" s="16" t="s">
        <v>1547</v>
      </c>
      <c r="C4151" s="16">
        <v>2013</v>
      </c>
      <c r="D4151" s="16">
        <v>30</v>
      </c>
      <c r="E4151" s="16">
        <v>47</v>
      </c>
      <c r="F4151" s="16">
        <v>3</v>
      </c>
      <c r="G4151" s="16">
        <v>5</v>
      </c>
      <c r="H4151" s="16">
        <v>0</v>
      </c>
      <c r="I4151" s="16">
        <v>0</v>
      </c>
      <c r="J4151" s="16">
        <v>0</v>
      </c>
      <c r="K4151" s="16">
        <v>0</v>
      </c>
      <c r="L4151" s="16">
        <v>0</v>
      </c>
      <c r="M4151" s="16">
        <v>0</v>
      </c>
      <c r="N4151" s="16">
        <v>2</v>
      </c>
      <c r="O4151" s="16">
        <v>19</v>
      </c>
      <c r="P4151" s="13" t="str">
        <f>IFERROR(VLOOKUP($A4151,'Fielding Data'!$A:$H,MATCH(P$1,'Fielding Data'!$A$1:$H$1,0),0),"Other")</f>
        <v>P</v>
      </c>
      <c r="Q4151" s="13">
        <f>IFERROR(VLOOKUP($A4151,'Fielding Data'!$A:$H,MATCH(Q$1,'Fielding Data'!$A$1:$H$1,0),0),"Other")</f>
        <v>15</v>
      </c>
      <c r="R4151" s="13">
        <f>IFERROR(VLOOKUP($A4151,'Fielding Data'!$A:$H,MATCH(R$1,'Fielding Data'!$A$1:$H$1,0),0),"Other")</f>
        <v>30</v>
      </c>
      <c r="S4151" s="13">
        <f>IFERROR(VLOOKUP($A4151,'Fielding Data'!$A:$H,MATCH(S$1,'Fielding Data'!$A$1:$H$1,0),0),"Other")</f>
        <v>1</v>
      </c>
      <c r="T4151" s="13">
        <f>IFERROR(VLOOKUP($A4151,'Fielding Data'!$A:$H,MATCH(T$1,'Fielding Data'!$A$1:$H$1,0),0),"Other")</f>
        <v>0</v>
      </c>
      <c r="U4151" s="13">
        <f>SUMIFS('Fielding Data'!E:E,'Fielding Data'!$A:$A,'Hitting Data'!$A4151)</f>
        <v>15</v>
      </c>
      <c r="V4151" s="13">
        <f>SUMIFS('Fielding Data'!F:F,'Fielding Data'!$A:$A,'Hitting Data'!$A4151)</f>
        <v>30</v>
      </c>
      <c r="W4151" s="13">
        <f>SUMIFS('Fielding Data'!G:G,'Fielding Data'!$A:$A,'Hitting Data'!$A4151)</f>
        <v>1</v>
      </c>
      <c r="X4151" s="13">
        <f>SUMIFS('Fielding Data'!H:H,'Fielding Data'!$A:$A,'Hitting Data'!$A4151)</f>
        <v>0</v>
      </c>
    </row>
    <row r="4152" spans="1:24" x14ac:dyDescent="0.3">
      <c r="A4152" s="13" t="str">
        <f t="shared" si="64"/>
        <v>loganbo022013</v>
      </c>
      <c r="B4152" s="16" t="s">
        <v>677</v>
      </c>
      <c r="C4152" s="16">
        <v>2013</v>
      </c>
      <c r="D4152" s="16">
        <v>61</v>
      </c>
      <c r="E4152" s="16">
        <v>0</v>
      </c>
      <c r="F4152" s="16">
        <v>0</v>
      </c>
      <c r="G4152" s="16">
        <v>0</v>
      </c>
      <c r="H4152" s="16">
        <v>0</v>
      </c>
      <c r="I4152" s="16">
        <v>0</v>
      </c>
      <c r="J4152" s="16">
        <v>0</v>
      </c>
      <c r="K4152" s="16">
        <v>0</v>
      </c>
      <c r="L4152" s="16">
        <v>0</v>
      </c>
      <c r="M4152" s="16">
        <v>0</v>
      </c>
      <c r="N4152" s="16">
        <v>0</v>
      </c>
      <c r="O4152" s="16">
        <v>0</v>
      </c>
      <c r="P4152" s="13" t="str">
        <f>IFERROR(VLOOKUP($A4152,'Fielding Data'!$A:$H,MATCH(P$1,'Fielding Data'!$A$1:$H$1,0),0),"Other")</f>
        <v>P</v>
      </c>
      <c r="Q4152" s="13">
        <f>IFERROR(VLOOKUP($A4152,'Fielding Data'!$A:$H,MATCH(Q$1,'Fielding Data'!$A$1:$H$1,0),0),"Other")</f>
        <v>1</v>
      </c>
      <c r="R4152" s="13">
        <f>IFERROR(VLOOKUP($A4152,'Fielding Data'!$A:$H,MATCH(R$1,'Fielding Data'!$A$1:$H$1,0),0),"Other")</f>
        <v>3</v>
      </c>
      <c r="S4152" s="13">
        <f>IFERROR(VLOOKUP($A4152,'Fielding Data'!$A:$H,MATCH(S$1,'Fielding Data'!$A$1:$H$1,0),0),"Other")</f>
        <v>0</v>
      </c>
      <c r="T4152" s="13">
        <f>IFERROR(VLOOKUP($A4152,'Fielding Data'!$A:$H,MATCH(T$1,'Fielding Data'!$A$1:$H$1,0),0),"Other")</f>
        <v>0</v>
      </c>
      <c r="U4152" s="13">
        <f>SUMIFS('Fielding Data'!E:E,'Fielding Data'!$A:$A,'Hitting Data'!$A4152)</f>
        <v>1</v>
      </c>
      <c r="V4152" s="13">
        <f>SUMIFS('Fielding Data'!F:F,'Fielding Data'!$A:$A,'Hitting Data'!$A4152)</f>
        <v>3</v>
      </c>
      <c r="W4152" s="13">
        <f>SUMIFS('Fielding Data'!G:G,'Fielding Data'!$A:$A,'Hitting Data'!$A4152)</f>
        <v>0</v>
      </c>
      <c r="X4152" s="13">
        <f>SUMIFS('Fielding Data'!H:H,'Fielding Data'!$A:$A,'Hitting Data'!$A4152)</f>
        <v>0</v>
      </c>
    </row>
    <row r="4153" spans="1:24" x14ac:dyDescent="0.3">
      <c r="A4153" s="13" t="str">
        <f t="shared" si="64"/>
        <v>lohseky012013</v>
      </c>
      <c r="B4153" s="16" t="s">
        <v>253</v>
      </c>
      <c r="C4153" s="16">
        <v>2013</v>
      </c>
      <c r="D4153" s="16">
        <v>33</v>
      </c>
      <c r="E4153" s="16">
        <v>55</v>
      </c>
      <c r="F4153" s="16">
        <v>2</v>
      </c>
      <c r="G4153" s="16">
        <v>8</v>
      </c>
      <c r="H4153" s="16">
        <v>0</v>
      </c>
      <c r="I4153" s="16">
        <v>0</v>
      </c>
      <c r="J4153" s="16">
        <v>0</v>
      </c>
      <c r="K4153" s="16">
        <v>3</v>
      </c>
      <c r="L4153" s="16">
        <v>0</v>
      </c>
      <c r="M4153" s="16">
        <v>0</v>
      </c>
      <c r="N4153" s="16">
        <v>1</v>
      </c>
      <c r="O4153" s="16">
        <v>29</v>
      </c>
      <c r="P4153" s="13" t="str">
        <f>IFERROR(VLOOKUP($A4153,'Fielding Data'!$A:$H,MATCH(P$1,'Fielding Data'!$A$1:$H$1,0),0),"Other")</f>
        <v>P</v>
      </c>
      <c r="Q4153" s="13">
        <f>IFERROR(VLOOKUP($A4153,'Fielding Data'!$A:$H,MATCH(Q$1,'Fielding Data'!$A$1:$H$1,0),0),"Other")</f>
        <v>7</v>
      </c>
      <c r="R4153" s="13">
        <f>IFERROR(VLOOKUP($A4153,'Fielding Data'!$A:$H,MATCH(R$1,'Fielding Data'!$A$1:$H$1,0),0),"Other")</f>
        <v>16</v>
      </c>
      <c r="S4153" s="13">
        <f>IFERROR(VLOOKUP($A4153,'Fielding Data'!$A:$H,MATCH(S$1,'Fielding Data'!$A$1:$H$1,0),0),"Other")</f>
        <v>0</v>
      </c>
      <c r="T4153" s="13">
        <f>IFERROR(VLOOKUP($A4153,'Fielding Data'!$A:$H,MATCH(T$1,'Fielding Data'!$A$1:$H$1,0),0),"Other")</f>
        <v>0</v>
      </c>
      <c r="U4153" s="13">
        <f>SUMIFS('Fielding Data'!E:E,'Fielding Data'!$A:$A,'Hitting Data'!$A4153)</f>
        <v>7</v>
      </c>
      <c r="V4153" s="13">
        <f>SUMIFS('Fielding Data'!F:F,'Fielding Data'!$A:$A,'Hitting Data'!$A4153)</f>
        <v>16</v>
      </c>
      <c r="W4153" s="13">
        <f>SUMIFS('Fielding Data'!G:G,'Fielding Data'!$A:$A,'Hitting Data'!$A4153)</f>
        <v>0</v>
      </c>
      <c r="X4153" s="13">
        <f>SUMIFS('Fielding Data'!H:H,'Fielding Data'!$A:$A,'Hitting Data'!$A4153)</f>
        <v>0</v>
      </c>
    </row>
    <row r="4154" spans="1:24" x14ac:dyDescent="0.3">
      <c r="A4154" s="13" t="str">
        <f t="shared" si="64"/>
        <v>lombast022013</v>
      </c>
      <c r="B4154" s="16" t="s">
        <v>1548</v>
      </c>
      <c r="C4154" s="16">
        <v>2013</v>
      </c>
      <c r="D4154" s="16">
        <v>118</v>
      </c>
      <c r="E4154" s="16">
        <v>290</v>
      </c>
      <c r="F4154" s="16">
        <v>25</v>
      </c>
      <c r="G4154" s="16">
        <v>75</v>
      </c>
      <c r="H4154" s="16">
        <v>15</v>
      </c>
      <c r="I4154" s="16">
        <v>1</v>
      </c>
      <c r="J4154" s="16">
        <v>2</v>
      </c>
      <c r="K4154" s="16">
        <v>22</v>
      </c>
      <c r="L4154" s="16">
        <v>4</v>
      </c>
      <c r="M4154" s="16">
        <v>3</v>
      </c>
      <c r="N4154" s="16">
        <v>8</v>
      </c>
      <c r="O4154" s="16">
        <v>34</v>
      </c>
      <c r="P4154" s="13" t="str">
        <f>IFERROR(VLOOKUP($A4154,'Fielding Data'!$A:$H,MATCH(P$1,'Fielding Data'!$A$1:$H$1,0),0),"Other")</f>
        <v>2B</v>
      </c>
      <c r="Q4154" s="13">
        <f>IFERROR(VLOOKUP($A4154,'Fielding Data'!$A:$H,MATCH(Q$1,'Fielding Data'!$A$1:$H$1,0),0),"Other")</f>
        <v>92</v>
      </c>
      <c r="R4154" s="13">
        <f>IFERROR(VLOOKUP($A4154,'Fielding Data'!$A:$H,MATCH(R$1,'Fielding Data'!$A$1:$H$1,0),0),"Other")</f>
        <v>129</v>
      </c>
      <c r="S4154" s="13">
        <f>IFERROR(VLOOKUP($A4154,'Fielding Data'!$A:$H,MATCH(S$1,'Fielding Data'!$A$1:$H$1,0),0),"Other")</f>
        <v>3</v>
      </c>
      <c r="T4154" s="13">
        <f>IFERROR(VLOOKUP($A4154,'Fielding Data'!$A:$H,MATCH(T$1,'Fielding Data'!$A$1:$H$1,0),0),"Other")</f>
        <v>28</v>
      </c>
      <c r="U4154" s="13">
        <f>SUMIFS('Fielding Data'!E:E,'Fielding Data'!$A:$A,'Hitting Data'!$A4154)</f>
        <v>125</v>
      </c>
      <c r="V4154" s="13">
        <f>SUMIFS('Fielding Data'!F:F,'Fielding Data'!$A:$A,'Hitting Data'!$A4154)</f>
        <v>134</v>
      </c>
      <c r="W4154" s="13">
        <f>SUMIFS('Fielding Data'!G:G,'Fielding Data'!$A:$A,'Hitting Data'!$A4154)</f>
        <v>3</v>
      </c>
      <c r="X4154" s="13">
        <f>SUMIFS('Fielding Data'!H:H,'Fielding Data'!$A:$A,'Hitting Data'!$A4154)</f>
        <v>28</v>
      </c>
    </row>
    <row r="4155" spans="1:24" x14ac:dyDescent="0.3">
      <c r="A4155" s="13" t="str">
        <f t="shared" si="64"/>
        <v>loneyja012013</v>
      </c>
      <c r="B4155" s="16" t="s">
        <v>678</v>
      </c>
      <c r="C4155" s="16">
        <v>2013</v>
      </c>
      <c r="D4155" s="16">
        <v>158</v>
      </c>
      <c r="E4155" s="16">
        <v>549</v>
      </c>
      <c r="F4155" s="16">
        <v>54</v>
      </c>
      <c r="G4155" s="16">
        <v>164</v>
      </c>
      <c r="H4155" s="16">
        <v>33</v>
      </c>
      <c r="I4155" s="16">
        <v>0</v>
      </c>
      <c r="J4155" s="16">
        <v>13</v>
      </c>
      <c r="K4155" s="16">
        <v>75</v>
      </c>
      <c r="L4155" s="16">
        <v>3</v>
      </c>
      <c r="M4155" s="16">
        <v>1</v>
      </c>
      <c r="N4155" s="16">
        <v>44</v>
      </c>
      <c r="O4155" s="16">
        <v>77</v>
      </c>
      <c r="P4155" s="13" t="str">
        <f>IFERROR(VLOOKUP($A4155,'Fielding Data'!$A:$H,MATCH(P$1,'Fielding Data'!$A$1:$H$1,0),0),"Other")</f>
        <v>1B</v>
      </c>
      <c r="Q4155" s="13">
        <f>IFERROR(VLOOKUP($A4155,'Fielding Data'!$A:$H,MATCH(Q$1,'Fielding Data'!$A$1:$H$1,0),0),"Other")</f>
        <v>1203</v>
      </c>
      <c r="R4155" s="13">
        <f>IFERROR(VLOOKUP($A4155,'Fielding Data'!$A:$H,MATCH(R$1,'Fielding Data'!$A$1:$H$1,0),0),"Other")</f>
        <v>98</v>
      </c>
      <c r="S4155" s="13">
        <f>IFERROR(VLOOKUP($A4155,'Fielding Data'!$A:$H,MATCH(S$1,'Fielding Data'!$A$1:$H$1,0),0),"Other")</f>
        <v>7</v>
      </c>
      <c r="T4155" s="13">
        <f>IFERROR(VLOOKUP($A4155,'Fielding Data'!$A:$H,MATCH(T$1,'Fielding Data'!$A$1:$H$1,0),0),"Other")</f>
        <v>115</v>
      </c>
      <c r="U4155" s="13">
        <f>SUMIFS('Fielding Data'!E:E,'Fielding Data'!$A:$A,'Hitting Data'!$A4155)</f>
        <v>1203</v>
      </c>
      <c r="V4155" s="13">
        <f>SUMIFS('Fielding Data'!F:F,'Fielding Data'!$A:$A,'Hitting Data'!$A4155)</f>
        <v>98</v>
      </c>
      <c r="W4155" s="13">
        <f>SUMIFS('Fielding Data'!G:G,'Fielding Data'!$A:$A,'Hitting Data'!$A4155)</f>
        <v>7</v>
      </c>
      <c r="X4155" s="13">
        <f>SUMIFS('Fielding Data'!H:H,'Fielding Data'!$A:$A,'Hitting Data'!$A4155)</f>
        <v>115</v>
      </c>
    </row>
    <row r="4156" spans="1:24" x14ac:dyDescent="0.3">
      <c r="A4156" s="13" t="str">
        <f t="shared" si="64"/>
        <v>longoev012013</v>
      </c>
      <c r="B4156" s="16" t="s">
        <v>955</v>
      </c>
      <c r="C4156" s="16">
        <v>2013</v>
      </c>
      <c r="D4156" s="16">
        <v>160</v>
      </c>
      <c r="E4156" s="16">
        <v>614</v>
      </c>
      <c r="F4156" s="16">
        <v>91</v>
      </c>
      <c r="G4156" s="16">
        <v>165</v>
      </c>
      <c r="H4156" s="16">
        <v>39</v>
      </c>
      <c r="I4156" s="16">
        <v>3</v>
      </c>
      <c r="J4156" s="16">
        <v>32</v>
      </c>
      <c r="K4156" s="16">
        <v>88</v>
      </c>
      <c r="L4156" s="16">
        <v>1</v>
      </c>
      <c r="M4156" s="16">
        <v>0</v>
      </c>
      <c r="N4156" s="16">
        <v>70</v>
      </c>
      <c r="O4156" s="16">
        <v>162</v>
      </c>
      <c r="P4156" s="13" t="str">
        <f>IFERROR(VLOOKUP($A4156,'Fielding Data'!$A:$H,MATCH(P$1,'Fielding Data'!$A$1:$H$1,0),0),"Other")</f>
        <v>3B</v>
      </c>
      <c r="Q4156" s="13">
        <f>IFERROR(VLOOKUP($A4156,'Fielding Data'!$A:$H,MATCH(Q$1,'Fielding Data'!$A$1:$H$1,0),0),"Other")</f>
        <v>96</v>
      </c>
      <c r="R4156" s="13">
        <f>IFERROR(VLOOKUP($A4156,'Fielding Data'!$A:$H,MATCH(R$1,'Fielding Data'!$A$1:$H$1,0),0),"Other")</f>
        <v>279</v>
      </c>
      <c r="S4156" s="13">
        <f>IFERROR(VLOOKUP($A4156,'Fielding Data'!$A:$H,MATCH(S$1,'Fielding Data'!$A$1:$H$1,0),0),"Other")</f>
        <v>11</v>
      </c>
      <c r="T4156" s="13">
        <f>IFERROR(VLOOKUP($A4156,'Fielding Data'!$A:$H,MATCH(T$1,'Fielding Data'!$A$1:$H$1,0),0),"Other")</f>
        <v>27</v>
      </c>
      <c r="U4156" s="13">
        <f>SUMIFS('Fielding Data'!E:E,'Fielding Data'!$A:$A,'Hitting Data'!$A4156)</f>
        <v>96</v>
      </c>
      <c r="V4156" s="13">
        <f>SUMIFS('Fielding Data'!F:F,'Fielding Data'!$A:$A,'Hitting Data'!$A4156)</f>
        <v>279</v>
      </c>
      <c r="W4156" s="13">
        <f>SUMIFS('Fielding Data'!G:G,'Fielding Data'!$A:$A,'Hitting Data'!$A4156)</f>
        <v>11</v>
      </c>
      <c r="X4156" s="13">
        <f>SUMIFS('Fielding Data'!H:H,'Fielding Data'!$A:$A,'Hitting Data'!$A4156)</f>
        <v>27</v>
      </c>
    </row>
    <row r="4157" spans="1:24" x14ac:dyDescent="0.3">
      <c r="A4157" s="13" t="str">
        <f t="shared" si="64"/>
        <v>lopezja022013</v>
      </c>
      <c r="B4157" s="16" t="s">
        <v>387</v>
      </c>
      <c r="C4157" s="16">
        <v>2013</v>
      </c>
      <c r="D4157" s="16">
        <v>69</v>
      </c>
      <c r="E4157" s="16">
        <v>0</v>
      </c>
      <c r="F4157" s="16">
        <v>0</v>
      </c>
      <c r="G4157" s="16">
        <v>0</v>
      </c>
      <c r="H4157" s="16">
        <v>0</v>
      </c>
      <c r="I4157" s="16">
        <v>0</v>
      </c>
      <c r="J4157" s="16">
        <v>0</v>
      </c>
      <c r="K4157" s="16">
        <v>0</v>
      </c>
      <c r="L4157" s="16">
        <v>0</v>
      </c>
      <c r="M4157" s="16">
        <v>0</v>
      </c>
      <c r="N4157" s="16">
        <v>0</v>
      </c>
      <c r="O4157" s="16">
        <v>0</v>
      </c>
      <c r="P4157" s="13" t="str">
        <f>IFERROR(VLOOKUP($A4157,'Fielding Data'!$A:$H,MATCH(P$1,'Fielding Data'!$A$1:$H$1,0),0),"Other")</f>
        <v>P</v>
      </c>
      <c r="Q4157" s="13">
        <f>IFERROR(VLOOKUP($A4157,'Fielding Data'!$A:$H,MATCH(Q$1,'Fielding Data'!$A$1:$H$1,0),0),"Other")</f>
        <v>5</v>
      </c>
      <c r="R4157" s="13">
        <f>IFERROR(VLOOKUP($A4157,'Fielding Data'!$A:$H,MATCH(R$1,'Fielding Data'!$A$1:$H$1,0),0),"Other")</f>
        <v>9</v>
      </c>
      <c r="S4157" s="13">
        <f>IFERROR(VLOOKUP($A4157,'Fielding Data'!$A:$H,MATCH(S$1,'Fielding Data'!$A$1:$H$1,0),0),"Other")</f>
        <v>0</v>
      </c>
      <c r="T4157" s="13">
        <f>IFERROR(VLOOKUP($A4157,'Fielding Data'!$A:$H,MATCH(T$1,'Fielding Data'!$A$1:$H$1,0),0),"Other")</f>
        <v>1</v>
      </c>
      <c r="U4157" s="13">
        <f>SUMIFS('Fielding Data'!E:E,'Fielding Data'!$A:$A,'Hitting Data'!$A4157)</f>
        <v>5</v>
      </c>
      <c r="V4157" s="13">
        <f>SUMIFS('Fielding Data'!F:F,'Fielding Data'!$A:$A,'Hitting Data'!$A4157)</f>
        <v>9</v>
      </c>
      <c r="W4157" s="13">
        <f>SUMIFS('Fielding Data'!G:G,'Fielding Data'!$A:$A,'Hitting Data'!$A4157)</f>
        <v>0</v>
      </c>
      <c r="X4157" s="13">
        <f>SUMIFS('Fielding Data'!H:H,'Fielding Data'!$A:$A,'Hitting Data'!$A4157)</f>
        <v>1</v>
      </c>
    </row>
    <row r="4158" spans="1:24" x14ac:dyDescent="0.3">
      <c r="A4158" s="13" t="str">
        <f t="shared" si="64"/>
        <v>lopezwi012013</v>
      </c>
      <c r="B4158" s="16" t="s">
        <v>1124</v>
      </c>
      <c r="C4158" s="16">
        <v>2013</v>
      </c>
      <c r="D4158" s="16">
        <v>75</v>
      </c>
      <c r="E4158" s="16">
        <v>1</v>
      </c>
      <c r="F4158" s="16">
        <v>0</v>
      </c>
      <c r="G4158" s="16">
        <v>0</v>
      </c>
      <c r="H4158" s="16">
        <v>0</v>
      </c>
      <c r="I4158" s="16">
        <v>0</v>
      </c>
      <c r="J4158" s="16">
        <v>0</v>
      </c>
      <c r="K4158" s="16">
        <v>0</v>
      </c>
      <c r="L4158" s="16">
        <v>0</v>
      </c>
      <c r="M4158" s="16">
        <v>0</v>
      </c>
      <c r="N4158" s="16">
        <v>0</v>
      </c>
      <c r="O4158" s="16">
        <v>1</v>
      </c>
      <c r="P4158" s="13" t="str">
        <f>IFERROR(VLOOKUP($A4158,'Fielding Data'!$A:$H,MATCH(P$1,'Fielding Data'!$A$1:$H$1,0),0),"Other")</f>
        <v>P</v>
      </c>
      <c r="Q4158" s="13">
        <f>IFERROR(VLOOKUP($A4158,'Fielding Data'!$A:$H,MATCH(Q$1,'Fielding Data'!$A$1:$H$1,0),0),"Other")</f>
        <v>9</v>
      </c>
      <c r="R4158" s="13">
        <f>IFERROR(VLOOKUP($A4158,'Fielding Data'!$A:$H,MATCH(R$1,'Fielding Data'!$A$1:$H$1,0),0),"Other")</f>
        <v>7</v>
      </c>
      <c r="S4158" s="13">
        <f>IFERROR(VLOOKUP($A4158,'Fielding Data'!$A:$H,MATCH(S$1,'Fielding Data'!$A$1:$H$1,0),0),"Other")</f>
        <v>1</v>
      </c>
      <c r="T4158" s="13">
        <f>IFERROR(VLOOKUP($A4158,'Fielding Data'!$A:$H,MATCH(T$1,'Fielding Data'!$A$1:$H$1,0),0),"Other")</f>
        <v>0</v>
      </c>
      <c r="U4158" s="13">
        <f>SUMIFS('Fielding Data'!E:E,'Fielding Data'!$A:$A,'Hitting Data'!$A4158)</f>
        <v>9</v>
      </c>
      <c r="V4158" s="13">
        <f>SUMIFS('Fielding Data'!F:F,'Fielding Data'!$A:$A,'Hitting Data'!$A4158)</f>
        <v>7</v>
      </c>
      <c r="W4158" s="13">
        <f>SUMIFS('Fielding Data'!G:G,'Fielding Data'!$A:$A,'Hitting Data'!$A4158)</f>
        <v>1</v>
      </c>
      <c r="X4158" s="13">
        <f>SUMIFS('Fielding Data'!H:H,'Fielding Data'!$A:$A,'Hitting Data'!$A4158)</f>
        <v>0</v>
      </c>
    </row>
    <row r="4159" spans="1:24" x14ac:dyDescent="0.3">
      <c r="A4159" s="13" t="str">
        <f t="shared" si="64"/>
        <v>loughda012013</v>
      </c>
      <c r="B4159" s="16" t="s">
        <v>1768</v>
      </c>
      <c r="C4159" s="16">
        <v>2013</v>
      </c>
      <c r="D4159" s="16">
        <v>96</v>
      </c>
      <c r="E4159" s="16">
        <v>315</v>
      </c>
      <c r="F4159" s="16">
        <v>35</v>
      </c>
      <c r="G4159" s="16">
        <v>90</v>
      </c>
      <c r="H4159" s="16">
        <v>17</v>
      </c>
      <c r="I4159" s="16">
        <v>4</v>
      </c>
      <c r="J4159" s="16">
        <v>5</v>
      </c>
      <c r="K4159" s="16">
        <v>33</v>
      </c>
      <c r="L4159" s="16">
        <v>5</v>
      </c>
      <c r="M4159" s="16">
        <v>2</v>
      </c>
      <c r="N4159" s="16">
        <v>10</v>
      </c>
      <c r="O4159" s="16">
        <v>52</v>
      </c>
      <c r="P4159" s="13" t="str">
        <f>IFERROR(VLOOKUP($A4159,'Fielding Data'!$A:$H,MATCH(P$1,'Fielding Data'!$A$1:$H$1,0),0),"Other")</f>
        <v>CF</v>
      </c>
      <c r="Q4159" s="13">
        <f>IFERROR(VLOOKUP($A4159,'Fielding Data'!$A:$H,MATCH(Q$1,'Fielding Data'!$A$1:$H$1,0),0),"Other")</f>
        <v>0</v>
      </c>
      <c r="R4159" s="13">
        <f>IFERROR(VLOOKUP($A4159,'Fielding Data'!$A:$H,MATCH(R$1,'Fielding Data'!$A$1:$H$1,0),0),"Other")</f>
        <v>0</v>
      </c>
      <c r="S4159" s="13">
        <f>IFERROR(VLOOKUP($A4159,'Fielding Data'!$A:$H,MATCH(S$1,'Fielding Data'!$A$1:$H$1,0),0),"Other")</f>
        <v>0</v>
      </c>
      <c r="T4159" s="13">
        <f>IFERROR(VLOOKUP($A4159,'Fielding Data'!$A:$H,MATCH(T$1,'Fielding Data'!$A$1:$H$1,0),0),"Other")</f>
        <v>0</v>
      </c>
      <c r="U4159" s="13">
        <f>SUMIFS('Fielding Data'!E:E,'Fielding Data'!$A:$A,'Hitting Data'!$A4159)</f>
        <v>164</v>
      </c>
      <c r="V4159" s="13">
        <f>SUMIFS('Fielding Data'!F:F,'Fielding Data'!$A:$A,'Hitting Data'!$A4159)</f>
        <v>8</v>
      </c>
      <c r="W4159" s="13">
        <f>SUMIFS('Fielding Data'!G:G,'Fielding Data'!$A:$A,'Hitting Data'!$A4159)</f>
        <v>2</v>
      </c>
      <c r="X4159" s="13">
        <f>SUMIFS('Fielding Data'!H:H,'Fielding Data'!$A:$A,'Hitting Data'!$A4159)</f>
        <v>1</v>
      </c>
    </row>
    <row r="4160" spans="1:24" x14ac:dyDescent="0.3">
      <c r="A4160" s="13" t="str">
        <f t="shared" si="64"/>
        <v>loupaa012013</v>
      </c>
      <c r="B4160" s="16" t="s">
        <v>1769</v>
      </c>
      <c r="C4160" s="16">
        <v>2013</v>
      </c>
      <c r="D4160" s="16">
        <v>64</v>
      </c>
      <c r="E4160" s="16">
        <v>0</v>
      </c>
      <c r="F4160" s="16">
        <v>0</v>
      </c>
      <c r="G4160" s="16">
        <v>0</v>
      </c>
      <c r="H4160" s="16">
        <v>0</v>
      </c>
      <c r="I4160" s="16">
        <v>0</v>
      </c>
      <c r="J4160" s="16">
        <v>0</v>
      </c>
      <c r="K4160" s="16">
        <v>0</v>
      </c>
      <c r="L4160" s="16">
        <v>0</v>
      </c>
      <c r="M4160" s="16">
        <v>0</v>
      </c>
      <c r="N4160" s="16">
        <v>0</v>
      </c>
      <c r="O4160" s="16">
        <v>0</v>
      </c>
      <c r="P4160" s="13" t="str">
        <f>IFERROR(VLOOKUP($A4160,'Fielding Data'!$A:$H,MATCH(P$1,'Fielding Data'!$A$1:$H$1,0),0),"Other")</f>
        <v>P</v>
      </c>
      <c r="Q4160" s="13">
        <f>IFERROR(VLOOKUP($A4160,'Fielding Data'!$A:$H,MATCH(Q$1,'Fielding Data'!$A$1:$H$1,0),0),"Other")</f>
        <v>5</v>
      </c>
      <c r="R4160" s="13">
        <f>IFERROR(VLOOKUP($A4160,'Fielding Data'!$A:$H,MATCH(R$1,'Fielding Data'!$A$1:$H$1,0),0),"Other")</f>
        <v>23</v>
      </c>
      <c r="S4160" s="13">
        <f>IFERROR(VLOOKUP($A4160,'Fielding Data'!$A:$H,MATCH(S$1,'Fielding Data'!$A$1:$H$1,0),0),"Other")</f>
        <v>3</v>
      </c>
      <c r="T4160" s="13">
        <f>IFERROR(VLOOKUP($A4160,'Fielding Data'!$A:$H,MATCH(T$1,'Fielding Data'!$A$1:$H$1,0),0),"Other")</f>
        <v>2</v>
      </c>
      <c r="U4160" s="13">
        <f>SUMIFS('Fielding Data'!E:E,'Fielding Data'!$A:$A,'Hitting Data'!$A4160)</f>
        <v>5</v>
      </c>
      <c r="V4160" s="13">
        <f>SUMIFS('Fielding Data'!F:F,'Fielding Data'!$A:$A,'Hitting Data'!$A4160)</f>
        <v>23</v>
      </c>
      <c r="W4160" s="13">
        <f>SUMIFS('Fielding Data'!G:G,'Fielding Data'!$A:$A,'Hitting Data'!$A4160)</f>
        <v>3</v>
      </c>
      <c r="X4160" s="13">
        <f>SUMIFS('Fielding Data'!H:H,'Fielding Data'!$A:$A,'Hitting Data'!$A4160)</f>
        <v>2</v>
      </c>
    </row>
    <row r="4161" spans="1:24" x14ac:dyDescent="0.3">
      <c r="A4161" s="13" t="str">
        <f t="shared" si="64"/>
        <v>lowede012013</v>
      </c>
      <c r="B4161" s="16" t="s">
        <v>143</v>
      </c>
      <c r="C4161" s="16">
        <v>2013</v>
      </c>
      <c r="D4161" s="16">
        <v>9</v>
      </c>
      <c r="E4161" s="16">
        <v>0</v>
      </c>
      <c r="F4161" s="16">
        <v>0</v>
      </c>
      <c r="G4161" s="16">
        <v>0</v>
      </c>
      <c r="H4161" s="16">
        <v>0</v>
      </c>
      <c r="I4161" s="16">
        <v>0</v>
      </c>
      <c r="J4161" s="16">
        <v>0</v>
      </c>
      <c r="K4161" s="16">
        <v>0</v>
      </c>
      <c r="L4161" s="16">
        <v>0</v>
      </c>
      <c r="M4161" s="16">
        <v>0</v>
      </c>
      <c r="N4161" s="16">
        <v>0</v>
      </c>
      <c r="O4161" s="16">
        <v>0</v>
      </c>
      <c r="P4161" s="13" t="str">
        <f>IFERROR(VLOOKUP($A4161,'Fielding Data'!$A:$H,MATCH(P$1,'Fielding Data'!$A$1:$H$1,0),0),"Other")</f>
        <v>P</v>
      </c>
      <c r="Q4161" s="13">
        <f>IFERROR(VLOOKUP($A4161,'Fielding Data'!$A:$H,MATCH(Q$1,'Fielding Data'!$A$1:$H$1,0),0),"Other")</f>
        <v>0</v>
      </c>
      <c r="R4161" s="13">
        <f>IFERROR(VLOOKUP($A4161,'Fielding Data'!$A:$H,MATCH(R$1,'Fielding Data'!$A$1:$H$1,0),0),"Other")</f>
        <v>2</v>
      </c>
      <c r="S4161" s="13">
        <f>IFERROR(VLOOKUP($A4161,'Fielding Data'!$A:$H,MATCH(S$1,'Fielding Data'!$A$1:$H$1,0),0),"Other")</f>
        <v>0</v>
      </c>
      <c r="T4161" s="13">
        <f>IFERROR(VLOOKUP($A4161,'Fielding Data'!$A:$H,MATCH(T$1,'Fielding Data'!$A$1:$H$1,0),0),"Other")</f>
        <v>0</v>
      </c>
      <c r="U4161" s="13">
        <f>SUMIFS('Fielding Data'!E:E,'Fielding Data'!$A:$A,'Hitting Data'!$A4161)</f>
        <v>0</v>
      </c>
      <c r="V4161" s="13">
        <f>SUMIFS('Fielding Data'!F:F,'Fielding Data'!$A:$A,'Hitting Data'!$A4161)</f>
        <v>2</v>
      </c>
      <c r="W4161" s="13">
        <f>SUMIFS('Fielding Data'!G:G,'Fielding Data'!$A:$A,'Hitting Data'!$A4161)</f>
        <v>0</v>
      </c>
      <c r="X4161" s="13">
        <f>SUMIFS('Fielding Data'!H:H,'Fielding Data'!$A:$A,'Hitting Data'!$A4161)</f>
        <v>0</v>
      </c>
    </row>
    <row r="4162" spans="1:24" x14ac:dyDescent="0.3">
      <c r="A4162" s="13" t="str">
        <f t="shared" si="64"/>
        <v>lowema012013</v>
      </c>
      <c r="B4162" s="16" t="s">
        <v>679</v>
      </c>
      <c r="C4162" s="16">
        <v>2013</v>
      </c>
      <c r="D4162" s="16">
        <v>11</v>
      </c>
      <c r="E4162" s="16">
        <v>0</v>
      </c>
      <c r="F4162" s="16">
        <v>0</v>
      </c>
      <c r="G4162" s="16">
        <v>0</v>
      </c>
      <c r="H4162" s="16">
        <v>0</v>
      </c>
      <c r="I4162" s="16">
        <v>0</v>
      </c>
      <c r="J4162" s="16">
        <v>0</v>
      </c>
      <c r="K4162" s="16">
        <v>0</v>
      </c>
      <c r="L4162" s="16">
        <v>0</v>
      </c>
      <c r="M4162" s="16">
        <v>0</v>
      </c>
      <c r="N4162" s="16">
        <v>0</v>
      </c>
      <c r="O4162" s="16">
        <v>0</v>
      </c>
      <c r="P4162" s="13" t="str">
        <f>IFERROR(VLOOKUP($A4162,'Fielding Data'!$A:$H,MATCH(P$1,'Fielding Data'!$A$1:$H$1,0),0),"Other")</f>
        <v>P</v>
      </c>
      <c r="Q4162" s="13">
        <f>IFERROR(VLOOKUP($A4162,'Fielding Data'!$A:$H,MATCH(Q$1,'Fielding Data'!$A$1:$H$1,0),0),"Other")</f>
        <v>0</v>
      </c>
      <c r="R4162" s="13">
        <f>IFERROR(VLOOKUP($A4162,'Fielding Data'!$A:$H,MATCH(R$1,'Fielding Data'!$A$1:$H$1,0),0),"Other")</f>
        <v>4</v>
      </c>
      <c r="S4162" s="13">
        <f>IFERROR(VLOOKUP($A4162,'Fielding Data'!$A:$H,MATCH(S$1,'Fielding Data'!$A$1:$H$1,0),0),"Other")</f>
        <v>0</v>
      </c>
      <c r="T4162" s="13">
        <f>IFERROR(VLOOKUP($A4162,'Fielding Data'!$A:$H,MATCH(T$1,'Fielding Data'!$A$1:$H$1,0),0),"Other")</f>
        <v>0</v>
      </c>
      <c r="U4162" s="13">
        <f>SUMIFS('Fielding Data'!E:E,'Fielding Data'!$A:$A,'Hitting Data'!$A4162)</f>
        <v>0</v>
      </c>
      <c r="V4162" s="13">
        <f>SUMIFS('Fielding Data'!F:F,'Fielding Data'!$A:$A,'Hitting Data'!$A4162)</f>
        <v>4</v>
      </c>
      <c r="W4162" s="13">
        <f>SUMIFS('Fielding Data'!G:G,'Fielding Data'!$A:$A,'Hitting Data'!$A4162)</f>
        <v>0</v>
      </c>
      <c r="X4162" s="13">
        <f>SUMIFS('Fielding Data'!H:H,'Fielding Data'!$A:$A,'Hitting Data'!$A4162)</f>
        <v>0</v>
      </c>
    </row>
    <row r="4163" spans="1:24" x14ac:dyDescent="0.3">
      <c r="A4163" s="13" t="str">
        <f t="shared" ref="A4163:A4226" si="65">(B4163&amp;C4163)</f>
        <v>lowrije012013</v>
      </c>
      <c r="B4163" s="16" t="s">
        <v>956</v>
      </c>
      <c r="C4163" s="16">
        <v>2013</v>
      </c>
      <c r="D4163" s="16">
        <v>154</v>
      </c>
      <c r="E4163" s="16">
        <v>603</v>
      </c>
      <c r="F4163" s="16">
        <v>80</v>
      </c>
      <c r="G4163" s="16">
        <v>175</v>
      </c>
      <c r="H4163" s="16">
        <v>45</v>
      </c>
      <c r="I4163" s="16">
        <v>2</v>
      </c>
      <c r="J4163" s="16">
        <v>15</v>
      </c>
      <c r="K4163" s="16">
        <v>75</v>
      </c>
      <c r="L4163" s="16">
        <v>1</v>
      </c>
      <c r="M4163" s="16">
        <v>0</v>
      </c>
      <c r="N4163" s="16">
        <v>50</v>
      </c>
      <c r="O4163" s="16">
        <v>91</v>
      </c>
      <c r="P4163" s="13" t="str">
        <f>IFERROR(VLOOKUP($A4163,'Fielding Data'!$A:$H,MATCH(P$1,'Fielding Data'!$A$1:$H$1,0),0),"Other")</f>
        <v>2B</v>
      </c>
      <c r="Q4163" s="13">
        <f>IFERROR(VLOOKUP($A4163,'Fielding Data'!$A:$H,MATCH(Q$1,'Fielding Data'!$A$1:$H$1,0),0),"Other")</f>
        <v>33</v>
      </c>
      <c r="R4163" s="13">
        <f>IFERROR(VLOOKUP($A4163,'Fielding Data'!$A:$H,MATCH(R$1,'Fielding Data'!$A$1:$H$1,0),0),"Other")</f>
        <v>36</v>
      </c>
      <c r="S4163" s="13">
        <f>IFERROR(VLOOKUP($A4163,'Fielding Data'!$A:$H,MATCH(S$1,'Fielding Data'!$A$1:$H$1,0),0),"Other")</f>
        <v>2</v>
      </c>
      <c r="T4163" s="13">
        <f>IFERROR(VLOOKUP($A4163,'Fielding Data'!$A:$H,MATCH(T$1,'Fielding Data'!$A$1:$H$1,0),0),"Other")</f>
        <v>10</v>
      </c>
      <c r="U4163" s="13">
        <f>SUMIFS('Fielding Data'!E:E,'Fielding Data'!$A:$A,'Hitting Data'!$A4163)</f>
        <v>172</v>
      </c>
      <c r="V4163" s="13">
        <f>SUMIFS('Fielding Data'!F:F,'Fielding Data'!$A:$A,'Hitting Data'!$A4163)</f>
        <v>302</v>
      </c>
      <c r="W4163" s="13">
        <f>SUMIFS('Fielding Data'!G:G,'Fielding Data'!$A:$A,'Hitting Data'!$A4163)</f>
        <v>18</v>
      </c>
      <c r="X4163" s="13">
        <f>SUMIFS('Fielding Data'!H:H,'Fielding Data'!$A:$A,'Hitting Data'!$A4163)</f>
        <v>66</v>
      </c>
    </row>
    <row r="4164" spans="1:24" x14ac:dyDescent="0.3">
      <c r="A4164" s="13" t="str">
        <f t="shared" si="65"/>
        <v>lucased012013</v>
      </c>
      <c r="B4164" s="16" t="s">
        <v>1989</v>
      </c>
      <c r="C4164" s="16">
        <v>2013</v>
      </c>
      <c r="D4164" s="16">
        <v>94</v>
      </c>
      <c r="E4164" s="16">
        <v>351</v>
      </c>
      <c r="F4164" s="16">
        <v>43</v>
      </c>
      <c r="G4164" s="16">
        <v>90</v>
      </c>
      <c r="H4164" s="16">
        <v>14</v>
      </c>
      <c r="I4164" s="16">
        <v>1</v>
      </c>
      <c r="J4164" s="16">
        <v>4</v>
      </c>
      <c r="K4164" s="16">
        <v>28</v>
      </c>
      <c r="L4164" s="16">
        <v>1</v>
      </c>
      <c r="M4164" s="16">
        <v>1</v>
      </c>
      <c r="N4164" s="16">
        <v>26</v>
      </c>
      <c r="O4164" s="16">
        <v>78</v>
      </c>
      <c r="P4164" s="13" t="str">
        <f>IFERROR(VLOOKUP($A4164,'Fielding Data'!$A:$H,MATCH(P$1,'Fielding Data'!$A$1:$H$1,0),0),"Other")</f>
        <v>1B</v>
      </c>
      <c r="Q4164" s="13">
        <f>IFERROR(VLOOKUP($A4164,'Fielding Data'!$A:$H,MATCH(Q$1,'Fielding Data'!$A$1:$H$1,0),0),"Other")</f>
        <v>180</v>
      </c>
      <c r="R4164" s="13">
        <f>IFERROR(VLOOKUP($A4164,'Fielding Data'!$A:$H,MATCH(R$1,'Fielding Data'!$A$1:$H$1,0),0),"Other")</f>
        <v>14</v>
      </c>
      <c r="S4164" s="13">
        <f>IFERROR(VLOOKUP($A4164,'Fielding Data'!$A:$H,MATCH(S$1,'Fielding Data'!$A$1:$H$1,0),0),"Other")</f>
        <v>0</v>
      </c>
      <c r="T4164" s="13">
        <f>IFERROR(VLOOKUP($A4164,'Fielding Data'!$A:$H,MATCH(T$1,'Fielding Data'!$A$1:$H$1,0),0),"Other")</f>
        <v>17</v>
      </c>
      <c r="U4164" s="13">
        <f>SUMIFS('Fielding Data'!E:E,'Fielding Data'!$A:$A,'Hitting Data'!$A4164)</f>
        <v>246</v>
      </c>
      <c r="V4164" s="13">
        <f>SUMIFS('Fielding Data'!F:F,'Fielding Data'!$A:$A,'Hitting Data'!$A4164)</f>
        <v>173</v>
      </c>
      <c r="W4164" s="13">
        <f>SUMIFS('Fielding Data'!G:G,'Fielding Data'!$A:$A,'Hitting Data'!$A4164)</f>
        <v>7</v>
      </c>
      <c r="X4164" s="13">
        <f>SUMIFS('Fielding Data'!H:H,'Fielding Data'!$A:$A,'Hitting Data'!$A4164)</f>
        <v>40</v>
      </c>
    </row>
    <row r="4165" spans="1:24" x14ac:dyDescent="0.3">
      <c r="A4165" s="13" t="str">
        <f t="shared" si="65"/>
        <v>lucrojo012013</v>
      </c>
      <c r="B4165" s="16" t="s">
        <v>1323</v>
      </c>
      <c r="C4165" s="16">
        <v>2013</v>
      </c>
      <c r="D4165" s="16">
        <v>147</v>
      </c>
      <c r="E4165" s="16">
        <v>521</v>
      </c>
      <c r="F4165" s="16">
        <v>59</v>
      </c>
      <c r="G4165" s="16">
        <v>146</v>
      </c>
      <c r="H4165" s="16">
        <v>25</v>
      </c>
      <c r="I4165" s="16">
        <v>6</v>
      </c>
      <c r="J4165" s="16">
        <v>18</v>
      </c>
      <c r="K4165" s="16">
        <v>82</v>
      </c>
      <c r="L4165" s="16">
        <v>9</v>
      </c>
      <c r="M4165" s="16">
        <v>1</v>
      </c>
      <c r="N4165" s="16">
        <v>46</v>
      </c>
      <c r="O4165" s="16">
        <v>69</v>
      </c>
      <c r="P4165" s="13" t="str">
        <f>IFERROR(VLOOKUP($A4165,'Fielding Data'!$A:$H,MATCH(P$1,'Fielding Data'!$A$1:$H$1,0),0),"Other")</f>
        <v>1B</v>
      </c>
      <c r="Q4165" s="13">
        <f>IFERROR(VLOOKUP($A4165,'Fielding Data'!$A:$H,MATCH(Q$1,'Fielding Data'!$A$1:$H$1,0),0),"Other")</f>
        <v>66</v>
      </c>
      <c r="R4165" s="13">
        <f>IFERROR(VLOOKUP($A4165,'Fielding Data'!$A:$H,MATCH(R$1,'Fielding Data'!$A$1:$H$1,0),0),"Other")</f>
        <v>4</v>
      </c>
      <c r="S4165" s="13">
        <f>IFERROR(VLOOKUP($A4165,'Fielding Data'!$A:$H,MATCH(S$1,'Fielding Data'!$A$1:$H$1,0),0),"Other")</f>
        <v>2</v>
      </c>
      <c r="T4165" s="13">
        <f>IFERROR(VLOOKUP($A4165,'Fielding Data'!$A:$H,MATCH(T$1,'Fielding Data'!$A$1:$H$1,0),0),"Other")</f>
        <v>5</v>
      </c>
      <c r="U4165" s="13">
        <f>SUMIFS('Fielding Data'!E:E,'Fielding Data'!$A:$A,'Hitting Data'!$A4165)</f>
        <v>923</v>
      </c>
      <c r="V4165" s="13">
        <f>SUMIFS('Fielding Data'!F:F,'Fielding Data'!$A:$A,'Hitting Data'!$A4165)</f>
        <v>60</v>
      </c>
      <c r="W4165" s="13">
        <f>SUMIFS('Fielding Data'!G:G,'Fielding Data'!$A:$A,'Hitting Data'!$A4165)</f>
        <v>10</v>
      </c>
      <c r="X4165" s="13">
        <f>SUMIFS('Fielding Data'!H:H,'Fielding Data'!$A:$A,'Hitting Data'!$A4165)</f>
        <v>10</v>
      </c>
    </row>
    <row r="4166" spans="1:24" x14ac:dyDescent="0.3">
      <c r="A4166" s="13" t="str">
        <f t="shared" si="65"/>
        <v>ludwiry012013</v>
      </c>
      <c r="B4166" s="16" t="s">
        <v>318</v>
      </c>
      <c r="C4166" s="16">
        <v>2013</v>
      </c>
      <c r="D4166" s="16">
        <v>38</v>
      </c>
      <c r="E4166" s="16">
        <v>129</v>
      </c>
      <c r="F4166" s="16">
        <v>7</v>
      </c>
      <c r="G4166" s="16">
        <v>31</v>
      </c>
      <c r="H4166" s="16">
        <v>5</v>
      </c>
      <c r="I4166" s="16">
        <v>0</v>
      </c>
      <c r="J4166" s="16">
        <v>2</v>
      </c>
      <c r="K4166" s="16">
        <v>12</v>
      </c>
      <c r="L4166" s="16">
        <v>0</v>
      </c>
      <c r="M4166" s="16">
        <v>0</v>
      </c>
      <c r="N4166" s="16">
        <v>10</v>
      </c>
      <c r="O4166" s="16">
        <v>29</v>
      </c>
      <c r="P4166" s="13" t="str">
        <f>IFERROR(VLOOKUP($A4166,'Fielding Data'!$A:$H,MATCH(P$1,'Fielding Data'!$A$1:$H$1,0),0),"Other")</f>
        <v>LF</v>
      </c>
      <c r="Q4166" s="13">
        <f>IFERROR(VLOOKUP($A4166,'Fielding Data'!$A:$H,MATCH(Q$1,'Fielding Data'!$A$1:$H$1,0),0),"Other")</f>
        <v>0</v>
      </c>
      <c r="R4166" s="13">
        <f>IFERROR(VLOOKUP($A4166,'Fielding Data'!$A:$H,MATCH(R$1,'Fielding Data'!$A$1:$H$1,0),0),"Other")</f>
        <v>0</v>
      </c>
      <c r="S4166" s="13">
        <f>IFERROR(VLOOKUP($A4166,'Fielding Data'!$A:$H,MATCH(S$1,'Fielding Data'!$A$1:$H$1,0),0),"Other")</f>
        <v>0</v>
      </c>
      <c r="T4166" s="13">
        <f>IFERROR(VLOOKUP($A4166,'Fielding Data'!$A:$H,MATCH(T$1,'Fielding Data'!$A$1:$H$1,0),0),"Other")</f>
        <v>0</v>
      </c>
      <c r="U4166" s="13">
        <f>SUMIFS('Fielding Data'!E:E,'Fielding Data'!$A:$A,'Hitting Data'!$A4166)</f>
        <v>39</v>
      </c>
      <c r="V4166" s="13">
        <f>SUMIFS('Fielding Data'!F:F,'Fielding Data'!$A:$A,'Hitting Data'!$A4166)</f>
        <v>0</v>
      </c>
      <c r="W4166" s="13">
        <f>SUMIFS('Fielding Data'!G:G,'Fielding Data'!$A:$A,'Hitting Data'!$A4166)</f>
        <v>0</v>
      </c>
      <c r="X4166" s="13">
        <f>SUMIFS('Fielding Data'!H:H,'Fielding Data'!$A:$A,'Hitting Data'!$A4166)</f>
        <v>0</v>
      </c>
    </row>
    <row r="4167" spans="1:24" x14ac:dyDescent="0.3">
      <c r="A4167" s="13" t="str">
        <f t="shared" si="65"/>
        <v>luekejo012013</v>
      </c>
      <c r="B4167" s="16" t="s">
        <v>1549</v>
      </c>
      <c r="C4167" s="16">
        <v>2013</v>
      </c>
      <c r="D4167" s="16">
        <v>19</v>
      </c>
      <c r="E4167" s="16">
        <v>0</v>
      </c>
      <c r="F4167" s="16">
        <v>0</v>
      </c>
      <c r="G4167" s="16">
        <v>0</v>
      </c>
      <c r="H4167" s="16">
        <v>0</v>
      </c>
      <c r="I4167" s="16">
        <v>0</v>
      </c>
      <c r="J4167" s="16">
        <v>0</v>
      </c>
      <c r="K4167" s="16">
        <v>0</v>
      </c>
      <c r="L4167" s="16">
        <v>0</v>
      </c>
      <c r="M4167" s="16">
        <v>0</v>
      </c>
      <c r="N4167" s="16">
        <v>0</v>
      </c>
      <c r="O4167" s="16">
        <v>0</v>
      </c>
      <c r="P4167" s="13" t="str">
        <f>IFERROR(VLOOKUP($A4167,'Fielding Data'!$A:$H,MATCH(P$1,'Fielding Data'!$A$1:$H$1,0),0),"Other")</f>
        <v>P</v>
      </c>
      <c r="Q4167" s="13">
        <f>IFERROR(VLOOKUP($A4167,'Fielding Data'!$A:$H,MATCH(Q$1,'Fielding Data'!$A$1:$H$1,0),0),"Other")</f>
        <v>1</v>
      </c>
      <c r="R4167" s="13">
        <f>IFERROR(VLOOKUP($A4167,'Fielding Data'!$A:$H,MATCH(R$1,'Fielding Data'!$A$1:$H$1,0),0),"Other")</f>
        <v>3</v>
      </c>
      <c r="S4167" s="13">
        <f>IFERROR(VLOOKUP($A4167,'Fielding Data'!$A:$H,MATCH(S$1,'Fielding Data'!$A$1:$H$1,0),0),"Other")</f>
        <v>0</v>
      </c>
      <c r="T4167" s="13">
        <f>IFERROR(VLOOKUP($A4167,'Fielding Data'!$A:$H,MATCH(T$1,'Fielding Data'!$A$1:$H$1,0),0),"Other")</f>
        <v>0</v>
      </c>
      <c r="U4167" s="13">
        <f>SUMIFS('Fielding Data'!E:E,'Fielding Data'!$A:$A,'Hitting Data'!$A4167)</f>
        <v>1</v>
      </c>
      <c r="V4167" s="13">
        <f>SUMIFS('Fielding Data'!F:F,'Fielding Data'!$A:$A,'Hitting Data'!$A4167)</f>
        <v>3</v>
      </c>
      <c r="W4167" s="13">
        <f>SUMIFS('Fielding Data'!G:G,'Fielding Data'!$A:$A,'Hitting Data'!$A4167)</f>
        <v>0</v>
      </c>
      <c r="X4167" s="13">
        <f>SUMIFS('Fielding Data'!H:H,'Fielding Data'!$A:$A,'Hitting Data'!$A4167)</f>
        <v>0</v>
      </c>
    </row>
    <row r="4168" spans="1:24" x14ac:dyDescent="0.3">
      <c r="A4168" s="13" t="str">
        <f t="shared" si="65"/>
        <v>luetglu012013</v>
      </c>
      <c r="B4168" s="16" t="s">
        <v>1770</v>
      </c>
      <c r="C4168" s="16">
        <v>2013</v>
      </c>
      <c r="D4168" s="16">
        <v>35</v>
      </c>
      <c r="E4168" s="16">
        <v>0</v>
      </c>
      <c r="F4168" s="16">
        <v>0</v>
      </c>
      <c r="G4168" s="16">
        <v>0</v>
      </c>
      <c r="H4168" s="16">
        <v>0</v>
      </c>
      <c r="I4168" s="16">
        <v>0</v>
      </c>
      <c r="J4168" s="16">
        <v>0</v>
      </c>
      <c r="K4168" s="16">
        <v>0</v>
      </c>
      <c r="L4168" s="16">
        <v>0</v>
      </c>
      <c r="M4168" s="16">
        <v>0</v>
      </c>
      <c r="N4168" s="16">
        <v>0</v>
      </c>
      <c r="O4168" s="16">
        <v>0</v>
      </c>
      <c r="P4168" s="13" t="str">
        <f>IFERROR(VLOOKUP($A4168,'Fielding Data'!$A:$H,MATCH(P$1,'Fielding Data'!$A$1:$H$1,0),0),"Other")</f>
        <v>P</v>
      </c>
      <c r="Q4168" s="13">
        <f>IFERROR(VLOOKUP($A4168,'Fielding Data'!$A:$H,MATCH(Q$1,'Fielding Data'!$A$1:$H$1,0),0),"Other")</f>
        <v>2</v>
      </c>
      <c r="R4168" s="13">
        <f>IFERROR(VLOOKUP($A4168,'Fielding Data'!$A:$H,MATCH(R$1,'Fielding Data'!$A$1:$H$1,0),0),"Other")</f>
        <v>3</v>
      </c>
      <c r="S4168" s="13">
        <f>IFERROR(VLOOKUP($A4168,'Fielding Data'!$A:$H,MATCH(S$1,'Fielding Data'!$A$1:$H$1,0),0),"Other")</f>
        <v>0</v>
      </c>
      <c r="T4168" s="13">
        <f>IFERROR(VLOOKUP($A4168,'Fielding Data'!$A:$H,MATCH(T$1,'Fielding Data'!$A$1:$H$1,0),0),"Other")</f>
        <v>1</v>
      </c>
      <c r="U4168" s="13">
        <f>SUMIFS('Fielding Data'!E:E,'Fielding Data'!$A:$A,'Hitting Data'!$A4168)</f>
        <v>2</v>
      </c>
      <c r="V4168" s="13">
        <f>SUMIFS('Fielding Data'!F:F,'Fielding Data'!$A:$A,'Hitting Data'!$A4168)</f>
        <v>3</v>
      </c>
      <c r="W4168" s="13">
        <f>SUMIFS('Fielding Data'!G:G,'Fielding Data'!$A:$A,'Hitting Data'!$A4168)</f>
        <v>0</v>
      </c>
      <c r="X4168" s="13">
        <f>SUMIFS('Fielding Data'!H:H,'Fielding Data'!$A:$A,'Hitting Data'!$A4168)</f>
        <v>1</v>
      </c>
    </row>
    <row r="4169" spans="1:24" x14ac:dyDescent="0.3">
      <c r="A4169" s="13" t="str">
        <f t="shared" si="65"/>
        <v>lutzdo012013</v>
      </c>
      <c r="B4169" s="16" t="s">
        <v>1990</v>
      </c>
      <c r="C4169" s="16">
        <v>2013</v>
      </c>
      <c r="D4169" s="16">
        <v>34</v>
      </c>
      <c r="E4169" s="16">
        <v>58</v>
      </c>
      <c r="F4169" s="16">
        <v>5</v>
      </c>
      <c r="G4169" s="16">
        <v>14</v>
      </c>
      <c r="H4169" s="16">
        <v>1</v>
      </c>
      <c r="I4169" s="16">
        <v>0</v>
      </c>
      <c r="J4169" s="16">
        <v>1</v>
      </c>
      <c r="K4169" s="16">
        <v>8</v>
      </c>
      <c r="L4169" s="16">
        <v>2</v>
      </c>
      <c r="M4169" s="16">
        <v>0</v>
      </c>
      <c r="N4169" s="16">
        <v>1</v>
      </c>
      <c r="O4169" s="16">
        <v>14</v>
      </c>
      <c r="P4169" s="13" t="str">
        <f>IFERROR(VLOOKUP($A4169,'Fielding Data'!$A:$H,MATCH(P$1,'Fielding Data'!$A$1:$H$1,0),0),"Other")</f>
        <v>LF</v>
      </c>
      <c r="Q4169" s="13">
        <f>IFERROR(VLOOKUP($A4169,'Fielding Data'!$A:$H,MATCH(Q$1,'Fielding Data'!$A$1:$H$1,0),0),"Other")</f>
        <v>0</v>
      </c>
      <c r="R4169" s="13">
        <f>IFERROR(VLOOKUP($A4169,'Fielding Data'!$A:$H,MATCH(R$1,'Fielding Data'!$A$1:$H$1,0),0),"Other")</f>
        <v>0</v>
      </c>
      <c r="S4169" s="13">
        <f>IFERROR(VLOOKUP($A4169,'Fielding Data'!$A:$H,MATCH(S$1,'Fielding Data'!$A$1:$H$1,0),0),"Other")</f>
        <v>0</v>
      </c>
      <c r="T4169" s="13">
        <f>IFERROR(VLOOKUP($A4169,'Fielding Data'!$A:$H,MATCH(T$1,'Fielding Data'!$A$1:$H$1,0),0),"Other")</f>
        <v>0</v>
      </c>
      <c r="U4169" s="13">
        <f>SUMIFS('Fielding Data'!E:E,'Fielding Data'!$A:$A,'Hitting Data'!$A4169)</f>
        <v>27</v>
      </c>
      <c r="V4169" s="13">
        <f>SUMIFS('Fielding Data'!F:F,'Fielding Data'!$A:$A,'Hitting Data'!$A4169)</f>
        <v>0</v>
      </c>
      <c r="W4169" s="13">
        <f>SUMIFS('Fielding Data'!G:G,'Fielding Data'!$A:$A,'Hitting Data'!$A4169)</f>
        <v>0</v>
      </c>
      <c r="X4169" s="13">
        <f>SUMIFS('Fielding Data'!H:H,'Fielding Data'!$A:$A,'Hitting Data'!$A4169)</f>
        <v>0</v>
      </c>
    </row>
    <row r="4170" spans="1:24" x14ac:dyDescent="0.3">
      <c r="A4170" s="13" t="str">
        <f t="shared" si="65"/>
        <v>lutzza012013</v>
      </c>
      <c r="B4170" s="16" t="s">
        <v>1771</v>
      </c>
      <c r="C4170" s="16">
        <v>2013</v>
      </c>
      <c r="D4170" s="16">
        <v>15</v>
      </c>
      <c r="E4170" s="16">
        <v>20</v>
      </c>
      <c r="F4170" s="16">
        <v>2</v>
      </c>
      <c r="G4170" s="16">
        <v>6</v>
      </c>
      <c r="H4170" s="16">
        <v>2</v>
      </c>
      <c r="I4170" s="16">
        <v>0</v>
      </c>
      <c r="J4170" s="16">
        <v>0</v>
      </c>
      <c r="K4170" s="16">
        <v>2</v>
      </c>
      <c r="L4170" s="16">
        <v>0</v>
      </c>
      <c r="M4170" s="16">
        <v>0</v>
      </c>
      <c r="N4170" s="16">
        <v>6</v>
      </c>
      <c r="O4170" s="16">
        <v>6</v>
      </c>
      <c r="P4170" s="13" t="str">
        <f>IFERROR(VLOOKUP($A4170,'Fielding Data'!$A:$H,MATCH(P$1,'Fielding Data'!$A$1:$H$1,0),0),"Other")</f>
        <v>1B</v>
      </c>
      <c r="Q4170" s="13">
        <f>IFERROR(VLOOKUP($A4170,'Fielding Data'!$A:$H,MATCH(Q$1,'Fielding Data'!$A$1:$H$1,0),0),"Other")</f>
        <v>1</v>
      </c>
      <c r="R4170" s="13">
        <f>IFERROR(VLOOKUP($A4170,'Fielding Data'!$A:$H,MATCH(R$1,'Fielding Data'!$A$1:$H$1,0),0),"Other")</f>
        <v>0</v>
      </c>
      <c r="S4170" s="13">
        <f>IFERROR(VLOOKUP($A4170,'Fielding Data'!$A:$H,MATCH(S$1,'Fielding Data'!$A$1:$H$1,0),0),"Other")</f>
        <v>0</v>
      </c>
      <c r="T4170" s="13">
        <f>IFERROR(VLOOKUP($A4170,'Fielding Data'!$A:$H,MATCH(T$1,'Fielding Data'!$A$1:$H$1,0),0),"Other")</f>
        <v>0</v>
      </c>
      <c r="U4170" s="13">
        <f>SUMIFS('Fielding Data'!E:E,'Fielding Data'!$A:$A,'Hitting Data'!$A4170)</f>
        <v>1</v>
      </c>
      <c r="V4170" s="13">
        <f>SUMIFS('Fielding Data'!F:F,'Fielding Data'!$A:$A,'Hitting Data'!$A4170)</f>
        <v>5</v>
      </c>
      <c r="W4170" s="13">
        <f>SUMIFS('Fielding Data'!G:G,'Fielding Data'!$A:$A,'Hitting Data'!$A4170)</f>
        <v>0</v>
      </c>
      <c r="X4170" s="13">
        <f>SUMIFS('Fielding Data'!H:H,'Fielding Data'!$A:$A,'Hitting Data'!$A4170)</f>
        <v>1</v>
      </c>
    </row>
    <row r="4171" spans="1:24" x14ac:dyDescent="0.3">
      <c r="A4171" s="13" t="str">
        <f t="shared" si="65"/>
        <v>lylesjo012013</v>
      </c>
      <c r="B4171" s="16" t="s">
        <v>1550</v>
      </c>
      <c r="C4171" s="16">
        <v>2013</v>
      </c>
      <c r="D4171" s="16">
        <v>27</v>
      </c>
      <c r="E4171" s="16">
        <v>6</v>
      </c>
      <c r="F4171" s="16">
        <v>0</v>
      </c>
      <c r="G4171" s="16">
        <v>0</v>
      </c>
      <c r="H4171" s="16">
        <v>0</v>
      </c>
      <c r="I4171" s="16">
        <v>0</v>
      </c>
      <c r="J4171" s="16">
        <v>0</v>
      </c>
      <c r="K4171" s="16">
        <v>0</v>
      </c>
      <c r="L4171" s="16">
        <v>0</v>
      </c>
      <c r="M4171" s="16">
        <v>0</v>
      </c>
      <c r="N4171" s="16">
        <v>0</v>
      </c>
      <c r="O4171" s="16">
        <v>5</v>
      </c>
      <c r="P4171" s="13" t="str">
        <f>IFERROR(VLOOKUP($A4171,'Fielding Data'!$A:$H,MATCH(P$1,'Fielding Data'!$A$1:$H$1,0),0),"Other")</f>
        <v>P</v>
      </c>
      <c r="Q4171" s="13">
        <f>IFERROR(VLOOKUP($A4171,'Fielding Data'!$A:$H,MATCH(Q$1,'Fielding Data'!$A$1:$H$1,0),0),"Other")</f>
        <v>12</v>
      </c>
      <c r="R4171" s="13">
        <f>IFERROR(VLOOKUP($A4171,'Fielding Data'!$A:$H,MATCH(R$1,'Fielding Data'!$A$1:$H$1,0),0),"Other")</f>
        <v>18</v>
      </c>
      <c r="S4171" s="13">
        <f>IFERROR(VLOOKUP($A4171,'Fielding Data'!$A:$H,MATCH(S$1,'Fielding Data'!$A$1:$H$1,0),0),"Other")</f>
        <v>1</v>
      </c>
      <c r="T4171" s="13">
        <f>IFERROR(VLOOKUP($A4171,'Fielding Data'!$A:$H,MATCH(T$1,'Fielding Data'!$A$1:$H$1,0),0),"Other")</f>
        <v>1</v>
      </c>
      <c r="U4171" s="13">
        <f>SUMIFS('Fielding Data'!E:E,'Fielding Data'!$A:$A,'Hitting Data'!$A4171)</f>
        <v>12</v>
      </c>
      <c r="V4171" s="13">
        <f>SUMIFS('Fielding Data'!F:F,'Fielding Data'!$A:$A,'Hitting Data'!$A4171)</f>
        <v>18</v>
      </c>
      <c r="W4171" s="13">
        <f>SUMIFS('Fielding Data'!G:G,'Fielding Data'!$A:$A,'Hitting Data'!$A4171)</f>
        <v>1</v>
      </c>
      <c r="X4171" s="13">
        <f>SUMIFS('Fielding Data'!H:H,'Fielding Data'!$A:$A,'Hitting Data'!$A4171)</f>
        <v>1</v>
      </c>
    </row>
    <row r="4172" spans="1:24" x14ac:dyDescent="0.3">
      <c r="A4172" s="13" t="str">
        <f t="shared" si="65"/>
        <v>lynnla012013</v>
      </c>
      <c r="B4172" s="16" t="s">
        <v>1551</v>
      </c>
      <c r="C4172" s="16">
        <v>2013</v>
      </c>
      <c r="D4172" s="16">
        <v>33</v>
      </c>
      <c r="E4172" s="16">
        <v>54</v>
      </c>
      <c r="F4172" s="16">
        <v>1</v>
      </c>
      <c r="G4172" s="16">
        <v>4</v>
      </c>
      <c r="H4172" s="16">
        <v>0</v>
      </c>
      <c r="I4172" s="16">
        <v>0</v>
      </c>
      <c r="J4172" s="16">
        <v>0</v>
      </c>
      <c r="K4172" s="16">
        <v>2</v>
      </c>
      <c r="L4172" s="16">
        <v>0</v>
      </c>
      <c r="M4172" s="16">
        <v>0</v>
      </c>
      <c r="N4172" s="16">
        <v>4</v>
      </c>
      <c r="O4172" s="16">
        <v>30</v>
      </c>
      <c r="P4172" s="13" t="str">
        <f>IFERROR(VLOOKUP($A4172,'Fielding Data'!$A:$H,MATCH(P$1,'Fielding Data'!$A$1:$H$1,0),0),"Other")</f>
        <v>P</v>
      </c>
      <c r="Q4172" s="13">
        <f>IFERROR(VLOOKUP($A4172,'Fielding Data'!$A:$H,MATCH(Q$1,'Fielding Data'!$A$1:$H$1,0),0),"Other")</f>
        <v>14</v>
      </c>
      <c r="R4172" s="13">
        <f>IFERROR(VLOOKUP($A4172,'Fielding Data'!$A:$H,MATCH(R$1,'Fielding Data'!$A$1:$H$1,0),0),"Other")</f>
        <v>26</v>
      </c>
      <c r="S4172" s="13">
        <f>IFERROR(VLOOKUP($A4172,'Fielding Data'!$A:$H,MATCH(S$1,'Fielding Data'!$A$1:$H$1,0),0),"Other")</f>
        <v>1</v>
      </c>
      <c r="T4172" s="13">
        <f>IFERROR(VLOOKUP($A4172,'Fielding Data'!$A:$H,MATCH(T$1,'Fielding Data'!$A$1:$H$1,0),0),"Other")</f>
        <v>5</v>
      </c>
      <c r="U4172" s="13">
        <f>SUMIFS('Fielding Data'!E:E,'Fielding Data'!$A:$A,'Hitting Data'!$A4172)</f>
        <v>14</v>
      </c>
      <c r="V4172" s="13">
        <f>SUMIFS('Fielding Data'!F:F,'Fielding Data'!$A:$A,'Hitting Data'!$A4172)</f>
        <v>26</v>
      </c>
      <c r="W4172" s="13">
        <f>SUMIFS('Fielding Data'!G:G,'Fielding Data'!$A:$A,'Hitting Data'!$A4172)</f>
        <v>1</v>
      </c>
      <c r="X4172" s="13">
        <f>SUMIFS('Fielding Data'!H:H,'Fielding Data'!$A:$A,'Hitting Data'!$A4172)</f>
        <v>5</v>
      </c>
    </row>
    <row r="4173" spans="1:24" x14ac:dyDescent="0.3">
      <c r="A4173" s="13" t="str">
        <f t="shared" si="65"/>
        <v>lyonbr012013</v>
      </c>
      <c r="B4173" s="16" t="s">
        <v>255</v>
      </c>
      <c r="C4173" s="16">
        <v>2013</v>
      </c>
      <c r="D4173" s="16">
        <v>37</v>
      </c>
      <c r="E4173" s="16">
        <v>0</v>
      </c>
      <c r="F4173" s="16">
        <v>0</v>
      </c>
      <c r="G4173" s="16">
        <v>0</v>
      </c>
      <c r="H4173" s="16">
        <v>0</v>
      </c>
      <c r="I4173" s="16">
        <v>0</v>
      </c>
      <c r="J4173" s="16">
        <v>0</v>
      </c>
      <c r="K4173" s="16">
        <v>0</v>
      </c>
      <c r="L4173" s="16">
        <v>0</v>
      </c>
      <c r="M4173" s="16">
        <v>0</v>
      </c>
      <c r="N4173" s="16">
        <v>0</v>
      </c>
      <c r="O4173" s="16">
        <v>0</v>
      </c>
      <c r="P4173" s="13" t="str">
        <f>IFERROR(VLOOKUP($A4173,'Fielding Data'!$A:$H,MATCH(P$1,'Fielding Data'!$A$1:$H$1,0),0),"Other")</f>
        <v>P</v>
      </c>
      <c r="Q4173" s="13">
        <f>IFERROR(VLOOKUP($A4173,'Fielding Data'!$A:$H,MATCH(Q$1,'Fielding Data'!$A$1:$H$1,0),0),"Other")</f>
        <v>1</v>
      </c>
      <c r="R4173" s="13">
        <f>IFERROR(VLOOKUP($A4173,'Fielding Data'!$A:$H,MATCH(R$1,'Fielding Data'!$A$1:$H$1,0),0),"Other")</f>
        <v>5</v>
      </c>
      <c r="S4173" s="13">
        <f>IFERROR(VLOOKUP($A4173,'Fielding Data'!$A:$H,MATCH(S$1,'Fielding Data'!$A$1:$H$1,0),0),"Other")</f>
        <v>1</v>
      </c>
      <c r="T4173" s="13">
        <f>IFERROR(VLOOKUP($A4173,'Fielding Data'!$A:$H,MATCH(T$1,'Fielding Data'!$A$1:$H$1,0),0),"Other")</f>
        <v>0</v>
      </c>
      <c r="U4173" s="13">
        <f>SUMIFS('Fielding Data'!E:E,'Fielding Data'!$A:$A,'Hitting Data'!$A4173)</f>
        <v>1</v>
      </c>
      <c r="V4173" s="13">
        <f>SUMIFS('Fielding Data'!F:F,'Fielding Data'!$A:$A,'Hitting Data'!$A4173)</f>
        <v>5</v>
      </c>
      <c r="W4173" s="13">
        <f>SUMIFS('Fielding Data'!G:G,'Fielding Data'!$A:$A,'Hitting Data'!$A4173)</f>
        <v>1</v>
      </c>
      <c r="X4173" s="13">
        <f>SUMIFS('Fielding Data'!H:H,'Fielding Data'!$A:$A,'Hitting Data'!$A4173)</f>
        <v>0</v>
      </c>
    </row>
    <row r="4174" spans="1:24" x14ac:dyDescent="0.3">
      <c r="A4174" s="13" t="str">
        <f t="shared" si="65"/>
        <v>lyonsty012013</v>
      </c>
      <c r="B4174" s="16" t="s">
        <v>1991</v>
      </c>
      <c r="C4174" s="16">
        <v>2013</v>
      </c>
      <c r="D4174" s="16">
        <v>12</v>
      </c>
      <c r="E4174" s="16">
        <v>12</v>
      </c>
      <c r="F4174" s="16">
        <v>0</v>
      </c>
      <c r="G4174" s="16">
        <v>2</v>
      </c>
      <c r="H4174" s="16">
        <v>0</v>
      </c>
      <c r="I4174" s="16">
        <v>0</v>
      </c>
      <c r="J4174" s="16">
        <v>0</v>
      </c>
      <c r="K4174" s="16">
        <v>0</v>
      </c>
      <c r="L4174" s="16">
        <v>0</v>
      </c>
      <c r="M4174" s="16">
        <v>0</v>
      </c>
      <c r="N4174" s="16">
        <v>0</v>
      </c>
      <c r="O4174" s="16">
        <v>4</v>
      </c>
      <c r="P4174" s="13" t="str">
        <f>IFERROR(VLOOKUP($A4174,'Fielding Data'!$A:$H,MATCH(P$1,'Fielding Data'!$A$1:$H$1,0),0),"Other")</f>
        <v>P</v>
      </c>
      <c r="Q4174" s="13">
        <f>IFERROR(VLOOKUP($A4174,'Fielding Data'!$A:$H,MATCH(Q$1,'Fielding Data'!$A$1:$H$1,0),0),"Other")</f>
        <v>2</v>
      </c>
      <c r="R4174" s="13">
        <f>IFERROR(VLOOKUP($A4174,'Fielding Data'!$A:$H,MATCH(R$1,'Fielding Data'!$A$1:$H$1,0),0),"Other")</f>
        <v>12</v>
      </c>
      <c r="S4174" s="13">
        <f>IFERROR(VLOOKUP($A4174,'Fielding Data'!$A:$H,MATCH(S$1,'Fielding Data'!$A$1:$H$1,0),0),"Other")</f>
        <v>0</v>
      </c>
      <c r="T4174" s="13">
        <f>IFERROR(VLOOKUP($A4174,'Fielding Data'!$A:$H,MATCH(T$1,'Fielding Data'!$A$1:$H$1,0),0),"Other")</f>
        <v>0</v>
      </c>
      <c r="U4174" s="13">
        <f>SUMIFS('Fielding Data'!E:E,'Fielding Data'!$A:$A,'Hitting Data'!$A4174)</f>
        <v>2</v>
      </c>
      <c r="V4174" s="13">
        <f>SUMIFS('Fielding Data'!F:F,'Fielding Data'!$A:$A,'Hitting Data'!$A4174)</f>
        <v>12</v>
      </c>
      <c r="W4174" s="13">
        <f>SUMIFS('Fielding Data'!G:G,'Fielding Data'!$A:$A,'Hitting Data'!$A4174)</f>
        <v>0</v>
      </c>
      <c r="X4174" s="13">
        <f>SUMIFS('Fielding Data'!H:H,'Fielding Data'!$A:$A,'Hitting Data'!$A4174)</f>
        <v>0</v>
      </c>
    </row>
    <row r="4175" spans="1:24" x14ac:dyDescent="0.3">
      <c r="A4175" s="13" t="str">
        <f t="shared" si="65"/>
        <v>machama012013</v>
      </c>
      <c r="B4175" s="16" t="s">
        <v>1772</v>
      </c>
      <c r="C4175" s="16">
        <v>2013</v>
      </c>
      <c r="D4175" s="16">
        <v>156</v>
      </c>
      <c r="E4175" s="16">
        <v>667</v>
      </c>
      <c r="F4175" s="16">
        <v>88</v>
      </c>
      <c r="G4175" s="16">
        <v>189</v>
      </c>
      <c r="H4175" s="16">
        <v>51</v>
      </c>
      <c r="I4175" s="16">
        <v>3</v>
      </c>
      <c r="J4175" s="16">
        <v>14</v>
      </c>
      <c r="K4175" s="16">
        <v>71</v>
      </c>
      <c r="L4175" s="16">
        <v>6</v>
      </c>
      <c r="M4175" s="16">
        <v>7</v>
      </c>
      <c r="N4175" s="16">
        <v>29</v>
      </c>
      <c r="O4175" s="16">
        <v>113</v>
      </c>
      <c r="P4175" s="13" t="str">
        <f>IFERROR(VLOOKUP($A4175,'Fielding Data'!$A:$H,MATCH(P$1,'Fielding Data'!$A$1:$H$1,0),0),"Other")</f>
        <v>3B</v>
      </c>
      <c r="Q4175" s="13">
        <f>IFERROR(VLOOKUP($A4175,'Fielding Data'!$A:$H,MATCH(Q$1,'Fielding Data'!$A$1:$H$1,0),0),"Other")</f>
        <v>116</v>
      </c>
      <c r="R4175" s="13">
        <f>IFERROR(VLOOKUP($A4175,'Fielding Data'!$A:$H,MATCH(R$1,'Fielding Data'!$A$1:$H$1,0),0),"Other")</f>
        <v>355</v>
      </c>
      <c r="S4175" s="13">
        <f>IFERROR(VLOOKUP($A4175,'Fielding Data'!$A:$H,MATCH(S$1,'Fielding Data'!$A$1:$H$1,0),0),"Other")</f>
        <v>13</v>
      </c>
      <c r="T4175" s="13">
        <f>IFERROR(VLOOKUP($A4175,'Fielding Data'!$A:$H,MATCH(T$1,'Fielding Data'!$A$1:$H$1,0),0),"Other")</f>
        <v>42</v>
      </c>
      <c r="U4175" s="13">
        <f>SUMIFS('Fielding Data'!E:E,'Fielding Data'!$A:$A,'Hitting Data'!$A4175)</f>
        <v>116</v>
      </c>
      <c r="V4175" s="13">
        <f>SUMIFS('Fielding Data'!F:F,'Fielding Data'!$A:$A,'Hitting Data'!$A4175)</f>
        <v>355</v>
      </c>
      <c r="W4175" s="13">
        <f>SUMIFS('Fielding Data'!G:G,'Fielding Data'!$A:$A,'Hitting Data'!$A4175)</f>
        <v>13</v>
      </c>
      <c r="X4175" s="13">
        <f>SUMIFS('Fielding Data'!H:H,'Fielding Data'!$A:$A,'Hitting Data'!$A4175)</f>
        <v>42</v>
      </c>
    </row>
    <row r="4176" spans="1:24" x14ac:dyDescent="0.3">
      <c r="A4176" s="13" t="str">
        <f t="shared" si="65"/>
        <v>machije012013</v>
      </c>
      <c r="B4176" s="16" t="s">
        <v>1773</v>
      </c>
      <c r="C4176" s="16">
        <v>2013</v>
      </c>
      <c r="D4176" s="16">
        <v>51</v>
      </c>
      <c r="E4176" s="16">
        <v>1</v>
      </c>
      <c r="F4176" s="16">
        <v>0</v>
      </c>
      <c r="G4176" s="16">
        <v>0</v>
      </c>
      <c r="H4176" s="16">
        <v>0</v>
      </c>
      <c r="I4176" s="16">
        <v>0</v>
      </c>
      <c r="J4176" s="16">
        <v>0</v>
      </c>
      <c r="K4176" s="16">
        <v>0</v>
      </c>
      <c r="L4176" s="16">
        <v>0</v>
      </c>
      <c r="M4176" s="16">
        <v>0</v>
      </c>
      <c r="N4176" s="16">
        <v>0</v>
      </c>
      <c r="O4176" s="16">
        <v>1</v>
      </c>
      <c r="P4176" s="13" t="str">
        <f>IFERROR(VLOOKUP($A4176,'Fielding Data'!$A:$H,MATCH(P$1,'Fielding Data'!$A$1:$H$1,0),0),"Other")</f>
        <v>P</v>
      </c>
      <c r="Q4176" s="13">
        <f>IFERROR(VLOOKUP($A4176,'Fielding Data'!$A:$H,MATCH(Q$1,'Fielding Data'!$A$1:$H$1,0),0),"Other")</f>
        <v>3</v>
      </c>
      <c r="R4176" s="13">
        <f>IFERROR(VLOOKUP($A4176,'Fielding Data'!$A:$H,MATCH(R$1,'Fielding Data'!$A$1:$H$1,0),0),"Other")</f>
        <v>11</v>
      </c>
      <c r="S4176" s="13">
        <f>IFERROR(VLOOKUP($A4176,'Fielding Data'!$A:$H,MATCH(S$1,'Fielding Data'!$A$1:$H$1,0),0),"Other")</f>
        <v>1</v>
      </c>
      <c r="T4176" s="13">
        <f>IFERROR(VLOOKUP($A4176,'Fielding Data'!$A:$H,MATCH(T$1,'Fielding Data'!$A$1:$H$1,0),0),"Other")</f>
        <v>0</v>
      </c>
      <c r="U4176" s="13">
        <f>SUMIFS('Fielding Data'!E:E,'Fielding Data'!$A:$A,'Hitting Data'!$A4176)</f>
        <v>3</v>
      </c>
      <c r="V4176" s="13">
        <f>SUMIFS('Fielding Data'!F:F,'Fielding Data'!$A:$A,'Hitting Data'!$A4176)</f>
        <v>11</v>
      </c>
      <c r="W4176" s="13">
        <f>SUMIFS('Fielding Data'!G:G,'Fielding Data'!$A:$A,'Hitting Data'!$A4176)</f>
        <v>1</v>
      </c>
      <c r="X4176" s="13">
        <f>SUMIFS('Fielding Data'!H:H,'Fielding Data'!$A:$A,'Hitting Data'!$A4176)</f>
        <v>0</v>
      </c>
    </row>
    <row r="4177" spans="1:24" x14ac:dyDescent="0.3">
      <c r="A4177" s="13" t="str">
        <f t="shared" si="65"/>
        <v>magilma012013</v>
      </c>
      <c r="B4177" s="16" t="s">
        <v>1992</v>
      </c>
      <c r="C4177" s="16">
        <v>2013</v>
      </c>
      <c r="D4177" s="16">
        <v>6</v>
      </c>
      <c r="E4177" s="16">
        <v>7</v>
      </c>
      <c r="F4177" s="16">
        <v>0</v>
      </c>
      <c r="G4177" s="16">
        <v>0</v>
      </c>
      <c r="H4177" s="16">
        <v>0</v>
      </c>
      <c r="I4177" s="16">
        <v>0</v>
      </c>
      <c r="J4177" s="16">
        <v>0</v>
      </c>
      <c r="K4177" s="16">
        <v>0</v>
      </c>
      <c r="L4177" s="16">
        <v>0</v>
      </c>
      <c r="M4177" s="16">
        <v>0</v>
      </c>
      <c r="N4177" s="16">
        <v>0</v>
      </c>
      <c r="O4177" s="16">
        <v>5</v>
      </c>
      <c r="P4177" s="13" t="str">
        <f>IFERROR(VLOOKUP($A4177,'Fielding Data'!$A:$H,MATCH(P$1,'Fielding Data'!$A$1:$H$1,0),0),"Other")</f>
        <v>P</v>
      </c>
      <c r="Q4177" s="13">
        <f>IFERROR(VLOOKUP($A4177,'Fielding Data'!$A:$H,MATCH(Q$1,'Fielding Data'!$A$1:$H$1,0),0),"Other")</f>
        <v>0</v>
      </c>
      <c r="R4177" s="13">
        <f>IFERROR(VLOOKUP($A4177,'Fielding Data'!$A:$H,MATCH(R$1,'Fielding Data'!$A$1:$H$1,0),0),"Other")</f>
        <v>3</v>
      </c>
      <c r="S4177" s="13">
        <f>IFERROR(VLOOKUP($A4177,'Fielding Data'!$A:$H,MATCH(S$1,'Fielding Data'!$A$1:$H$1,0),0),"Other")</f>
        <v>0</v>
      </c>
      <c r="T4177" s="13">
        <f>IFERROR(VLOOKUP($A4177,'Fielding Data'!$A:$H,MATCH(T$1,'Fielding Data'!$A$1:$H$1,0),0),"Other")</f>
        <v>0</v>
      </c>
      <c r="U4177" s="13">
        <f>SUMIFS('Fielding Data'!E:E,'Fielding Data'!$A:$A,'Hitting Data'!$A4177)</f>
        <v>0</v>
      </c>
      <c r="V4177" s="13">
        <f>SUMIFS('Fielding Data'!F:F,'Fielding Data'!$A:$A,'Hitting Data'!$A4177)</f>
        <v>3</v>
      </c>
      <c r="W4177" s="13">
        <f>SUMIFS('Fielding Data'!G:G,'Fielding Data'!$A:$A,'Hitting Data'!$A4177)</f>
        <v>0</v>
      </c>
      <c r="X4177" s="13">
        <f>SUMIFS('Fielding Data'!H:H,'Fielding Data'!$A:$A,'Hitting Data'!$A4177)</f>
        <v>0</v>
      </c>
    </row>
    <row r="4178" spans="1:24" x14ac:dyDescent="0.3">
      <c r="A4178" s="13" t="str">
        <f t="shared" si="65"/>
        <v>maholpa012013</v>
      </c>
      <c r="B4178" s="16" t="s">
        <v>567</v>
      </c>
      <c r="C4178" s="16">
        <v>2013</v>
      </c>
      <c r="D4178" s="16">
        <v>26</v>
      </c>
      <c r="E4178" s="16">
        <v>52</v>
      </c>
      <c r="F4178" s="16">
        <v>2</v>
      </c>
      <c r="G4178" s="16">
        <v>7</v>
      </c>
      <c r="H4178" s="16">
        <v>2</v>
      </c>
      <c r="I4178" s="16">
        <v>0</v>
      </c>
      <c r="J4178" s="16">
        <v>0</v>
      </c>
      <c r="K4178" s="16">
        <v>2</v>
      </c>
      <c r="L4178" s="16">
        <v>0</v>
      </c>
      <c r="M4178" s="16">
        <v>0</v>
      </c>
      <c r="N4178" s="16">
        <v>1</v>
      </c>
      <c r="O4178" s="16">
        <v>25</v>
      </c>
      <c r="P4178" s="13" t="str">
        <f>IFERROR(VLOOKUP($A4178,'Fielding Data'!$A:$H,MATCH(P$1,'Fielding Data'!$A$1:$H$1,0),0),"Other")</f>
        <v>P</v>
      </c>
      <c r="Q4178" s="13">
        <f>IFERROR(VLOOKUP($A4178,'Fielding Data'!$A:$H,MATCH(Q$1,'Fielding Data'!$A$1:$H$1,0),0),"Other")</f>
        <v>7</v>
      </c>
      <c r="R4178" s="13">
        <f>IFERROR(VLOOKUP($A4178,'Fielding Data'!$A:$H,MATCH(R$1,'Fielding Data'!$A$1:$H$1,0),0),"Other")</f>
        <v>18</v>
      </c>
      <c r="S4178" s="13">
        <f>IFERROR(VLOOKUP($A4178,'Fielding Data'!$A:$H,MATCH(S$1,'Fielding Data'!$A$1:$H$1,0),0),"Other")</f>
        <v>1</v>
      </c>
      <c r="T4178" s="13">
        <f>IFERROR(VLOOKUP($A4178,'Fielding Data'!$A:$H,MATCH(T$1,'Fielding Data'!$A$1:$H$1,0),0),"Other")</f>
        <v>2</v>
      </c>
      <c r="U4178" s="13">
        <f>SUMIFS('Fielding Data'!E:E,'Fielding Data'!$A:$A,'Hitting Data'!$A4178)</f>
        <v>7</v>
      </c>
      <c r="V4178" s="13">
        <f>SUMIFS('Fielding Data'!F:F,'Fielding Data'!$A:$A,'Hitting Data'!$A4178)</f>
        <v>18</v>
      </c>
      <c r="W4178" s="13">
        <f>SUMIFS('Fielding Data'!G:G,'Fielding Data'!$A:$A,'Hitting Data'!$A4178)</f>
        <v>1</v>
      </c>
      <c r="X4178" s="13">
        <f>SUMIFS('Fielding Data'!H:H,'Fielding Data'!$A:$A,'Hitting Data'!$A4178)</f>
        <v>2</v>
      </c>
    </row>
    <row r="4179" spans="1:24" x14ac:dyDescent="0.3">
      <c r="A4179" s="13" t="str">
        <f t="shared" si="65"/>
        <v>mahonjo012013</v>
      </c>
      <c r="B4179" s="16" t="s">
        <v>1774</v>
      </c>
      <c r="C4179" s="16">
        <v>2013</v>
      </c>
      <c r="D4179" s="16">
        <v>9</v>
      </c>
      <c r="E4179" s="16">
        <v>29</v>
      </c>
      <c r="F4179" s="16">
        <v>2</v>
      </c>
      <c r="G4179" s="16">
        <v>8</v>
      </c>
      <c r="H4179" s="16">
        <v>1</v>
      </c>
      <c r="I4179" s="16">
        <v>0</v>
      </c>
      <c r="J4179" s="16">
        <v>1</v>
      </c>
      <c r="K4179" s="16">
        <v>4</v>
      </c>
      <c r="L4179" s="16">
        <v>0</v>
      </c>
      <c r="M4179" s="16">
        <v>0</v>
      </c>
      <c r="N4179" s="16">
        <v>0</v>
      </c>
      <c r="O4179" s="16">
        <v>4</v>
      </c>
      <c r="P4179" s="13" t="str">
        <f>IFERROR(VLOOKUP($A4179,'Fielding Data'!$A:$H,MATCH(P$1,'Fielding Data'!$A$1:$H$1,0),0),"Other")</f>
        <v>1B</v>
      </c>
      <c r="Q4179" s="13">
        <f>IFERROR(VLOOKUP($A4179,'Fielding Data'!$A:$H,MATCH(Q$1,'Fielding Data'!$A$1:$H$1,0),0),"Other")</f>
        <v>44</v>
      </c>
      <c r="R4179" s="13">
        <f>IFERROR(VLOOKUP($A4179,'Fielding Data'!$A:$H,MATCH(R$1,'Fielding Data'!$A$1:$H$1,0),0),"Other")</f>
        <v>3</v>
      </c>
      <c r="S4179" s="13">
        <f>IFERROR(VLOOKUP($A4179,'Fielding Data'!$A:$H,MATCH(S$1,'Fielding Data'!$A$1:$H$1,0),0),"Other")</f>
        <v>1</v>
      </c>
      <c r="T4179" s="13">
        <f>IFERROR(VLOOKUP($A4179,'Fielding Data'!$A:$H,MATCH(T$1,'Fielding Data'!$A$1:$H$1,0),0),"Other")</f>
        <v>6</v>
      </c>
      <c r="U4179" s="13">
        <f>SUMIFS('Fielding Data'!E:E,'Fielding Data'!$A:$A,'Hitting Data'!$A4179)</f>
        <v>44</v>
      </c>
      <c r="V4179" s="13">
        <f>SUMIFS('Fielding Data'!F:F,'Fielding Data'!$A:$A,'Hitting Data'!$A4179)</f>
        <v>3</v>
      </c>
      <c r="W4179" s="13">
        <f>SUMIFS('Fielding Data'!G:G,'Fielding Data'!$A:$A,'Hitting Data'!$A4179)</f>
        <v>1</v>
      </c>
      <c r="X4179" s="13">
        <f>SUMIFS('Fielding Data'!H:H,'Fielding Data'!$A:$A,'Hitting Data'!$A4179)</f>
        <v>6</v>
      </c>
    </row>
    <row r="4180" spans="1:24" x14ac:dyDescent="0.3">
      <c r="A4180" s="13" t="str">
        <f t="shared" si="65"/>
        <v>mainejo012013</v>
      </c>
      <c r="B4180" s="16" t="s">
        <v>473</v>
      </c>
      <c r="C4180" s="16">
        <v>2013</v>
      </c>
      <c r="D4180" s="16">
        <v>4</v>
      </c>
      <c r="E4180" s="16">
        <v>0</v>
      </c>
      <c r="F4180" s="16">
        <v>0</v>
      </c>
      <c r="G4180" s="16">
        <v>0</v>
      </c>
      <c r="H4180" s="16">
        <v>0</v>
      </c>
      <c r="I4180" s="16">
        <v>0</v>
      </c>
      <c r="J4180" s="16">
        <v>0</v>
      </c>
      <c r="K4180" s="16">
        <v>0</v>
      </c>
      <c r="L4180" s="16">
        <v>0</v>
      </c>
      <c r="M4180" s="16">
        <v>0</v>
      </c>
      <c r="N4180" s="16">
        <v>0</v>
      </c>
      <c r="O4180" s="16">
        <v>0</v>
      </c>
      <c r="P4180" s="13" t="str">
        <f>IFERROR(VLOOKUP($A4180,'Fielding Data'!$A:$H,MATCH(P$1,'Fielding Data'!$A$1:$H$1,0),0),"Other")</f>
        <v>P</v>
      </c>
      <c r="Q4180" s="13">
        <f>IFERROR(VLOOKUP($A4180,'Fielding Data'!$A:$H,MATCH(Q$1,'Fielding Data'!$A$1:$H$1,0),0),"Other")</f>
        <v>1</v>
      </c>
      <c r="R4180" s="13">
        <f>IFERROR(VLOOKUP($A4180,'Fielding Data'!$A:$H,MATCH(R$1,'Fielding Data'!$A$1:$H$1,0),0),"Other")</f>
        <v>1</v>
      </c>
      <c r="S4180" s="13">
        <f>IFERROR(VLOOKUP($A4180,'Fielding Data'!$A:$H,MATCH(S$1,'Fielding Data'!$A$1:$H$1,0),0),"Other")</f>
        <v>0</v>
      </c>
      <c r="T4180" s="13">
        <f>IFERROR(VLOOKUP($A4180,'Fielding Data'!$A:$H,MATCH(T$1,'Fielding Data'!$A$1:$H$1,0),0),"Other")</f>
        <v>0</v>
      </c>
      <c r="U4180" s="13">
        <f>SUMIFS('Fielding Data'!E:E,'Fielding Data'!$A:$A,'Hitting Data'!$A4180)</f>
        <v>1</v>
      </c>
      <c r="V4180" s="13">
        <f>SUMIFS('Fielding Data'!F:F,'Fielding Data'!$A:$A,'Hitting Data'!$A4180)</f>
        <v>1</v>
      </c>
      <c r="W4180" s="13">
        <f>SUMIFS('Fielding Data'!G:G,'Fielding Data'!$A:$A,'Hitting Data'!$A4180)</f>
        <v>0</v>
      </c>
      <c r="X4180" s="13">
        <f>SUMIFS('Fielding Data'!H:H,'Fielding Data'!$A:$A,'Hitting Data'!$A4180)</f>
        <v>0</v>
      </c>
    </row>
    <row r="4181" spans="1:24" x14ac:dyDescent="0.3">
      <c r="A4181" s="13" t="str">
        <f t="shared" si="65"/>
        <v>maldoma012013</v>
      </c>
      <c r="B4181" s="16" t="s">
        <v>1553</v>
      </c>
      <c r="C4181" s="16">
        <v>2013</v>
      </c>
      <c r="D4181" s="16">
        <v>67</v>
      </c>
      <c r="E4181" s="16">
        <v>183</v>
      </c>
      <c r="F4181" s="16">
        <v>13</v>
      </c>
      <c r="G4181" s="16">
        <v>31</v>
      </c>
      <c r="H4181" s="16">
        <v>7</v>
      </c>
      <c r="I4181" s="16">
        <v>1</v>
      </c>
      <c r="J4181" s="16">
        <v>4</v>
      </c>
      <c r="K4181" s="16">
        <v>22</v>
      </c>
      <c r="L4181" s="16">
        <v>0</v>
      </c>
      <c r="M4181" s="16">
        <v>0</v>
      </c>
      <c r="N4181" s="16">
        <v>13</v>
      </c>
      <c r="O4181" s="16">
        <v>53</v>
      </c>
      <c r="P4181" s="13" t="str">
        <f>IFERROR(VLOOKUP($A4181,'Fielding Data'!$A:$H,MATCH(P$1,'Fielding Data'!$A$1:$H$1,0),0),"Other")</f>
        <v>1B</v>
      </c>
      <c r="Q4181" s="13">
        <f>IFERROR(VLOOKUP($A4181,'Fielding Data'!$A:$H,MATCH(Q$1,'Fielding Data'!$A$1:$H$1,0),0),"Other")</f>
        <v>62</v>
      </c>
      <c r="R4181" s="13">
        <f>IFERROR(VLOOKUP($A4181,'Fielding Data'!$A:$H,MATCH(R$1,'Fielding Data'!$A$1:$H$1,0),0),"Other")</f>
        <v>3</v>
      </c>
      <c r="S4181" s="13">
        <f>IFERROR(VLOOKUP($A4181,'Fielding Data'!$A:$H,MATCH(S$1,'Fielding Data'!$A$1:$H$1,0),0),"Other")</f>
        <v>3</v>
      </c>
      <c r="T4181" s="13">
        <f>IFERROR(VLOOKUP($A4181,'Fielding Data'!$A:$H,MATCH(T$1,'Fielding Data'!$A$1:$H$1,0),0),"Other")</f>
        <v>4</v>
      </c>
      <c r="U4181" s="13">
        <f>SUMIFS('Fielding Data'!E:E,'Fielding Data'!$A:$A,'Hitting Data'!$A4181)</f>
        <v>343</v>
      </c>
      <c r="V4181" s="13">
        <f>SUMIFS('Fielding Data'!F:F,'Fielding Data'!$A:$A,'Hitting Data'!$A4181)</f>
        <v>38</v>
      </c>
      <c r="W4181" s="13">
        <f>SUMIFS('Fielding Data'!G:G,'Fielding Data'!$A:$A,'Hitting Data'!$A4181)</f>
        <v>4</v>
      </c>
      <c r="X4181" s="13">
        <f>SUMIFS('Fielding Data'!H:H,'Fielding Data'!$A:$A,'Hitting Data'!$A4181)</f>
        <v>7</v>
      </c>
    </row>
    <row r="4182" spans="1:24" x14ac:dyDescent="0.3">
      <c r="A4182" s="13" t="str">
        <f t="shared" si="65"/>
        <v>manesse012013</v>
      </c>
      <c r="B4182" s="16" t="s">
        <v>1993</v>
      </c>
      <c r="C4182" s="16">
        <v>2013</v>
      </c>
      <c r="D4182" s="16">
        <v>66</v>
      </c>
      <c r="E4182" s="16">
        <v>5</v>
      </c>
      <c r="F4182" s="16">
        <v>0</v>
      </c>
      <c r="G4182" s="16">
        <v>1</v>
      </c>
      <c r="H4182" s="16">
        <v>0</v>
      </c>
      <c r="I4182" s="16">
        <v>0</v>
      </c>
      <c r="J4182" s="16">
        <v>0</v>
      </c>
      <c r="K4182" s="16">
        <v>0</v>
      </c>
      <c r="L4182" s="16">
        <v>0</v>
      </c>
      <c r="M4182" s="16">
        <v>0</v>
      </c>
      <c r="N4182" s="16">
        <v>0</v>
      </c>
      <c r="O4182" s="16">
        <v>3</v>
      </c>
      <c r="P4182" s="13" t="str">
        <f>IFERROR(VLOOKUP($A4182,'Fielding Data'!$A:$H,MATCH(P$1,'Fielding Data'!$A$1:$H$1,0),0),"Other")</f>
        <v>P</v>
      </c>
      <c r="Q4182" s="13">
        <f>IFERROR(VLOOKUP($A4182,'Fielding Data'!$A:$H,MATCH(Q$1,'Fielding Data'!$A$1:$H$1,0),0),"Other")</f>
        <v>7</v>
      </c>
      <c r="R4182" s="13">
        <f>IFERROR(VLOOKUP($A4182,'Fielding Data'!$A:$H,MATCH(R$1,'Fielding Data'!$A$1:$H$1,0),0),"Other")</f>
        <v>9</v>
      </c>
      <c r="S4182" s="13">
        <f>IFERROR(VLOOKUP($A4182,'Fielding Data'!$A:$H,MATCH(S$1,'Fielding Data'!$A$1:$H$1,0),0),"Other")</f>
        <v>0</v>
      </c>
      <c r="T4182" s="13">
        <f>IFERROR(VLOOKUP($A4182,'Fielding Data'!$A:$H,MATCH(T$1,'Fielding Data'!$A$1:$H$1,0),0),"Other")</f>
        <v>0</v>
      </c>
      <c r="U4182" s="13">
        <f>SUMIFS('Fielding Data'!E:E,'Fielding Data'!$A:$A,'Hitting Data'!$A4182)</f>
        <v>7</v>
      </c>
      <c r="V4182" s="13">
        <f>SUMIFS('Fielding Data'!F:F,'Fielding Data'!$A:$A,'Hitting Data'!$A4182)</f>
        <v>9</v>
      </c>
      <c r="W4182" s="13">
        <f>SUMIFS('Fielding Data'!G:G,'Fielding Data'!$A:$A,'Hitting Data'!$A4182)</f>
        <v>0</v>
      </c>
      <c r="X4182" s="13">
        <f>SUMIFS('Fielding Data'!H:H,'Fielding Data'!$A:$A,'Hitting Data'!$A4182)</f>
        <v>0</v>
      </c>
    </row>
    <row r="4183" spans="1:24" x14ac:dyDescent="0.3">
      <c r="A4183" s="13" t="str">
        <f t="shared" si="65"/>
        <v>manshje012013</v>
      </c>
      <c r="B4183" s="16" t="s">
        <v>1126</v>
      </c>
      <c r="C4183" s="16">
        <v>2013</v>
      </c>
      <c r="D4183" s="16">
        <v>11</v>
      </c>
      <c r="E4183" s="16">
        <v>7</v>
      </c>
      <c r="F4183" s="16">
        <v>0</v>
      </c>
      <c r="G4183" s="16">
        <v>0</v>
      </c>
      <c r="H4183" s="16">
        <v>0</v>
      </c>
      <c r="I4183" s="16">
        <v>0</v>
      </c>
      <c r="J4183" s="16">
        <v>0</v>
      </c>
      <c r="K4183" s="16">
        <v>0</v>
      </c>
      <c r="L4183" s="16">
        <v>0</v>
      </c>
      <c r="M4183" s="16">
        <v>0</v>
      </c>
      <c r="N4183" s="16">
        <v>0</v>
      </c>
      <c r="O4183" s="16">
        <v>2</v>
      </c>
      <c r="P4183" s="13" t="str">
        <f>IFERROR(VLOOKUP($A4183,'Fielding Data'!$A:$H,MATCH(P$1,'Fielding Data'!$A$1:$H$1,0),0),"Other")</f>
        <v>P</v>
      </c>
      <c r="Q4183" s="13">
        <f>IFERROR(VLOOKUP($A4183,'Fielding Data'!$A:$H,MATCH(Q$1,'Fielding Data'!$A$1:$H$1,0),0),"Other")</f>
        <v>5</v>
      </c>
      <c r="R4183" s="13">
        <f>IFERROR(VLOOKUP($A4183,'Fielding Data'!$A:$H,MATCH(R$1,'Fielding Data'!$A$1:$H$1,0),0),"Other")</f>
        <v>2</v>
      </c>
      <c r="S4183" s="13">
        <f>IFERROR(VLOOKUP($A4183,'Fielding Data'!$A:$H,MATCH(S$1,'Fielding Data'!$A$1:$H$1,0),0),"Other")</f>
        <v>0</v>
      </c>
      <c r="T4183" s="13">
        <f>IFERROR(VLOOKUP($A4183,'Fielding Data'!$A:$H,MATCH(T$1,'Fielding Data'!$A$1:$H$1,0),0),"Other")</f>
        <v>0</v>
      </c>
      <c r="U4183" s="13">
        <f>SUMIFS('Fielding Data'!E:E,'Fielding Data'!$A:$A,'Hitting Data'!$A4183)</f>
        <v>5</v>
      </c>
      <c r="V4183" s="13">
        <f>SUMIFS('Fielding Data'!F:F,'Fielding Data'!$A:$A,'Hitting Data'!$A4183)</f>
        <v>2</v>
      </c>
      <c r="W4183" s="13">
        <f>SUMIFS('Fielding Data'!G:G,'Fielding Data'!$A:$A,'Hitting Data'!$A4183)</f>
        <v>0</v>
      </c>
      <c r="X4183" s="13">
        <f>SUMIFS('Fielding Data'!H:H,'Fielding Data'!$A:$A,'Hitting Data'!$A4183)</f>
        <v>0</v>
      </c>
    </row>
    <row r="4184" spans="1:24" x14ac:dyDescent="0.3">
      <c r="A4184" s="13" t="str">
        <f t="shared" si="65"/>
        <v>marcush012013</v>
      </c>
      <c r="B4184" s="16" t="s">
        <v>568</v>
      </c>
      <c r="C4184" s="16">
        <v>2013</v>
      </c>
      <c r="D4184" s="16">
        <v>15</v>
      </c>
      <c r="E4184" s="16">
        <v>22</v>
      </c>
      <c r="F4184" s="16">
        <v>0</v>
      </c>
      <c r="G4184" s="16">
        <v>3</v>
      </c>
      <c r="H4184" s="16">
        <v>1</v>
      </c>
      <c r="I4184" s="16">
        <v>0</v>
      </c>
      <c r="J4184" s="16">
        <v>0</v>
      </c>
      <c r="K4184" s="16">
        <v>0</v>
      </c>
      <c r="L4184" s="16">
        <v>0</v>
      </c>
      <c r="M4184" s="16">
        <v>0</v>
      </c>
      <c r="N4184" s="16">
        <v>0</v>
      </c>
      <c r="O4184" s="16">
        <v>5</v>
      </c>
      <c r="P4184" s="13" t="str">
        <f>IFERROR(VLOOKUP($A4184,'Fielding Data'!$A:$H,MATCH(P$1,'Fielding Data'!$A$1:$H$1,0),0),"Other")</f>
        <v>P</v>
      </c>
      <c r="Q4184" s="13">
        <f>IFERROR(VLOOKUP($A4184,'Fielding Data'!$A:$H,MATCH(Q$1,'Fielding Data'!$A$1:$H$1,0),0),"Other")</f>
        <v>4</v>
      </c>
      <c r="R4184" s="13">
        <f>IFERROR(VLOOKUP($A4184,'Fielding Data'!$A:$H,MATCH(R$1,'Fielding Data'!$A$1:$H$1,0),0),"Other")</f>
        <v>13</v>
      </c>
      <c r="S4184" s="13">
        <f>IFERROR(VLOOKUP($A4184,'Fielding Data'!$A:$H,MATCH(S$1,'Fielding Data'!$A$1:$H$1,0),0),"Other")</f>
        <v>0</v>
      </c>
      <c r="T4184" s="13">
        <f>IFERROR(VLOOKUP($A4184,'Fielding Data'!$A:$H,MATCH(T$1,'Fielding Data'!$A$1:$H$1,0),0),"Other")</f>
        <v>0</v>
      </c>
      <c r="U4184" s="13">
        <f>SUMIFS('Fielding Data'!E:E,'Fielding Data'!$A:$A,'Hitting Data'!$A4184)</f>
        <v>4</v>
      </c>
      <c r="V4184" s="13">
        <f>SUMIFS('Fielding Data'!F:F,'Fielding Data'!$A:$A,'Hitting Data'!$A4184)</f>
        <v>13</v>
      </c>
      <c r="W4184" s="13">
        <f>SUMIFS('Fielding Data'!G:G,'Fielding Data'!$A:$A,'Hitting Data'!$A4184)</f>
        <v>0</v>
      </c>
      <c r="X4184" s="13">
        <f>SUMIFS('Fielding Data'!H:H,'Fielding Data'!$A:$A,'Hitting Data'!$A4184)</f>
        <v>0</v>
      </c>
    </row>
    <row r="4185" spans="1:24" x14ac:dyDescent="0.3">
      <c r="A4185" s="13" t="str">
        <f t="shared" si="65"/>
        <v>marisja012013</v>
      </c>
      <c r="B4185" s="16" t="s">
        <v>1994</v>
      </c>
      <c r="C4185" s="16">
        <v>2013</v>
      </c>
      <c r="D4185" s="16">
        <v>40</v>
      </c>
      <c r="E4185" s="16">
        <v>109</v>
      </c>
      <c r="F4185" s="16">
        <v>6</v>
      </c>
      <c r="G4185" s="16">
        <v>20</v>
      </c>
      <c r="H4185" s="16">
        <v>2</v>
      </c>
      <c r="I4185" s="16">
        <v>1</v>
      </c>
      <c r="J4185" s="16">
        <v>1</v>
      </c>
      <c r="K4185" s="16">
        <v>5</v>
      </c>
      <c r="L4185" s="16">
        <v>3</v>
      </c>
      <c r="M4185" s="16">
        <v>1</v>
      </c>
      <c r="N4185" s="16">
        <v>6</v>
      </c>
      <c r="O4185" s="16">
        <v>27</v>
      </c>
      <c r="P4185" s="13" t="str">
        <f>IFERROR(VLOOKUP($A4185,'Fielding Data'!$A:$H,MATCH(P$1,'Fielding Data'!$A$1:$H$1,0),0),"Other")</f>
        <v>CF</v>
      </c>
      <c r="Q4185" s="13">
        <f>IFERROR(VLOOKUP($A4185,'Fielding Data'!$A:$H,MATCH(Q$1,'Fielding Data'!$A$1:$H$1,0),0),"Other")</f>
        <v>0</v>
      </c>
      <c r="R4185" s="13">
        <f>IFERROR(VLOOKUP($A4185,'Fielding Data'!$A:$H,MATCH(R$1,'Fielding Data'!$A$1:$H$1,0),0),"Other")</f>
        <v>0</v>
      </c>
      <c r="S4185" s="13">
        <f>IFERROR(VLOOKUP($A4185,'Fielding Data'!$A:$H,MATCH(S$1,'Fielding Data'!$A$1:$H$1,0),0),"Other")</f>
        <v>0</v>
      </c>
      <c r="T4185" s="13">
        <f>IFERROR(VLOOKUP($A4185,'Fielding Data'!$A:$H,MATCH(T$1,'Fielding Data'!$A$1:$H$1,0),0),"Other")</f>
        <v>0</v>
      </c>
      <c r="U4185" s="13">
        <f>SUMIFS('Fielding Data'!E:E,'Fielding Data'!$A:$A,'Hitting Data'!$A4185)</f>
        <v>75</v>
      </c>
      <c r="V4185" s="13">
        <f>SUMIFS('Fielding Data'!F:F,'Fielding Data'!$A:$A,'Hitting Data'!$A4185)</f>
        <v>5</v>
      </c>
      <c r="W4185" s="13">
        <f>SUMIFS('Fielding Data'!G:G,'Fielding Data'!$A:$A,'Hitting Data'!$A4185)</f>
        <v>0</v>
      </c>
      <c r="X4185" s="13">
        <f>SUMIFS('Fielding Data'!H:H,'Fielding Data'!$A:$A,'Hitting Data'!$A4185)</f>
        <v>2</v>
      </c>
    </row>
    <row r="4186" spans="1:24" x14ac:dyDescent="0.3">
      <c r="A4186" s="13" t="str">
        <f t="shared" si="65"/>
        <v>markani012013</v>
      </c>
      <c r="B4186" s="16" t="s">
        <v>682</v>
      </c>
      <c r="C4186" s="16">
        <v>2013</v>
      </c>
      <c r="D4186" s="16">
        <v>160</v>
      </c>
      <c r="E4186" s="16">
        <v>634</v>
      </c>
      <c r="F4186" s="16">
        <v>89</v>
      </c>
      <c r="G4186" s="16">
        <v>172</v>
      </c>
      <c r="H4186" s="16">
        <v>24</v>
      </c>
      <c r="I4186" s="16">
        <v>0</v>
      </c>
      <c r="J4186" s="16">
        <v>10</v>
      </c>
      <c r="K4186" s="16">
        <v>59</v>
      </c>
      <c r="L4186" s="16">
        <v>1</v>
      </c>
      <c r="M4186" s="16">
        <v>2</v>
      </c>
      <c r="N4186" s="16">
        <v>55</v>
      </c>
      <c r="O4186" s="16">
        <v>76</v>
      </c>
      <c r="P4186" s="13" t="str">
        <f>IFERROR(VLOOKUP($A4186,'Fielding Data'!$A:$H,MATCH(P$1,'Fielding Data'!$A$1:$H$1,0),0),"Other")</f>
        <v>OF</v>
      </c>
      <c r="Q4186" s="13">
        <f>IFERROR(VLOOKUP($A4186,'Fielding Data'!$A:$H,MATCH(Q$1,'Fielding Data'!$A$1:$H$1,0),0),"Other")</f>
        <v>312</v>
      </c>
      <c r="R4186" s="13">
        <f>IFERROR(VLOOKUP($A4186,'Fielding Data'!$A:$H,MATCH(R$1,'Fielding Data'!$A$1:$H$1,0),0),"Other")</f>
        <v>7</v>
      </c>
      <c r="S4186" s="13">
        <f>IFERROR(VLOOKUP($A4186,'Fielding Data'!$A:$H,MATCH(S$1,'Fielding Data'!$A$1:$H$1,0),0),"Other")</f>
        <v>0</v>
      </c>
      <c r="T4186" s="13">
        <f>IFERROR(VLOOKUP($A4186,'Fielding Data'!$A:$H,MATCH(T$1,'Fielding Data'!$A$1:$H$1,0),0),"Other")</f>
        <v>1</v>
      </c>
      <c r="U4186" s="13">
        <f>SUMIFS('Fielding Data'!E:E,'Fielding Data'!$A:$A,'Hitting Data'!$A4186)</f>
        <v>312</v>
      </c>
      <c r="V4186" s="13">
        <f>SUMIFS('Fielding Data'!F:F,'Fielding Data'!$A:$A,'Hitting Data'!$A4186)</f>
        <v>7</v>
      </c>
      <c r="W4186" s="13">
        <f>SUMIFS('Fielding Data'!G:G,'Fielding Data'!$A:$A,'Hitting Data'!$A4186)</f>
        <v>0</v>
      </c>
      <c r="X4186" s="13">
        <f>SUMIFS('Fielding Data'!H:H,'Fielding Data'!$A:$A,'Hitting Data'!$A4186)</f>
        <v>1</v>
      </c>
    </row>
    <row r="4187" spans="1:24" x14ac:dyDescent="0.3">
      <c r="A4187" s="13" t="str">
        <f t="shared" si="65"/>
        <v>maronni012013</v>
      </c>
      <c r="B4187" s="16" t="s">
        <v>1775</v>
      </c>
      <c r="C4187" s="16">
        <v>2013</v>
      </c>
      <c r="D4187" s="16">
        <v>10</v>
      </c>
      <c r="E4187" s="16">
        <v>0</v>
      </c>
      <c r="F4187" s="16">
        <v>0</v>
      </c>
      <c r="G4187" s="16">
        <v>0</v>
      </c>
      <c r="H4187" s="16">
        <v>0</v>
      </c>
      <c r="I4187" s="16">
        <v>0</v>
      </c>
      <c r="J4187" s="16">
        <v>0</v>
      </c>
      <c r="K4187" s="16">
        <v>0</v>
      </c>
      <c r="L4187" s="16">
        <v>0</v>
      </c>
      <c r="M4187" s="16">
        <v>0</v>
      </c>
      <c r="N4187" s="16">
        <v>0</v>
      </c>
      <c r="O4187" s="16">
        <v>0</v>
      </c>
      <c r="P4187" s="13" t="str">
        <f>IFERROR(VLOOKUP($A4187,'Fielding Data'!$A:$H,MATCH(P$1,'Fielding Data'!$A$1:$H$1,0),0),"Other")</f>
        <v>P</v>
      </c>
      <c r="Q4187" s="13">
        <f>IFERROR(VLOOKUP($A4187,'Fielding Data'!$A:$H,MATCH(Q$1,'Fielding Data'!$A$1:$H$1,0),0),"Other")</f>
        <v>0</v>
      </c>
      <c r="R4187" s="13">
        <f>IFERROR(VLOOKUP($A4187,'Fielding Data'!$A:$H,MATCH(R$1,'Fielding Data'!$A$1:$H$1,0),0),"Other")</f>
        <v>1</v>
      </c>
      <c r="S4187" s="13">
        <f>IFERROR(VLOOKUP($A4187,'Fielding Data'!$A:$H,MATCH(S$1,'Fielding Data'!$A$1:$H$1,0),0),"Other")</f>
        <v>0</v>
      </c>
      <c r="T4187" s="13">
        <f>IFERROR(VLOOKUP($A4187,'Fielding Data'!$A:$H,MATCH(T$1,'Fielding Data'!$A$1:$H$1,0),0),"Other")</f>
        <v>0</v>
      </c>
      <c r="U4187" s="13">
        <f>SUMIFS('Fielding Data'!E:E,'Fielding Data'!$A:$A,'Hitting Data'!$A4187)</f>
        <v>0</v>
      </c>
      <c r="V4187" s="13">
        <f>SUMIFS('Fielding Data'!F:F,'Fielding Data'!$A:$A,'Hitting Data'!$A4187)</f>
        <v>1</v>
      </c>
      <c r="W4187" s="13">
        <f>SUMIFS('Fielding Data'!G:G,'Fielding Data'!$A:$A,'Hitting Data'!$A4187)</f>
        <v>0</v>
      </c>
      <c r="X4187" s="13">
        <f>SUMIFS('Fielding Data'!H:H,'Fielding Data'!$A:$A,'Hitting Data'!$A4187)</f>
        <v>0</v>
      </c>
    </row>
    <row r="4188" spans="1:24" x14ac:dyDescent="0.3">
      <c r="A4188" s="13" t="str">
        <f t="shared" si="65"/>
        <v>marquja012013</v>
      </c>
      <c r="B4188" s="16" t="s">
        <v>147</v>
      </c>
      <c r="C4188" s="16">
        <v>2013</v>
      </c>
      <c r="D4188" s="16">
        <v>21</v>
      </c>
      <c r="E4188" s="16">
        <v>42</v>
      </c>
      <c r="F4188" s="16">
        <v>0</v>
      </c>
      <c r="G4188" s="16">
        <v>5</v>
      </c>
      <c r="H4188" s="16">
        <v>1</v>
      </c>
      <c r="I4188" s="16">
        <v>0</v>
      </c>
      <c r="J4188" s="16">
        <v>0</v>
      </c>
      <c r="K4188" s="16">
        <v>2</v>
      </c>
      <c r="L4188" s="16">
        <v>0</v>
      </c>
      <c r="M4188" s="16">
        <v>0</v>
      </c>
      <c r="N4188" s="16">
        <v>0</v>
      </c>
      <c r="O4188" s="16">
        <v>12</v>
      </c>
      <c r="P4188" s="13" t="str">
        <f>IFERROR(VLOOKUP($A4188,'Fielding Data'!$A:$H,MATCH(P$1,'Fielding Data'!$A$1:$H$1,0),0),"Other")</f>
        <v>P</v>
      </c>
      <c r="Q4188" s="13">
        <f>IFERROR(VLOOKUP($A4188,'Fielding Data'!$A:$H,MATCH(Q$1,'Fielding Data'!$A$1:$H$1,0),0),"Other")</f>
        <v>8</v>
      </c>
      <c r="R4188" s="13">
        <f>IFERROR(VLOOKUP($A4188,'Fielding Data'!$A:$H,MATCH(R$1,'Fielding Data'!$A$1:$H$1,0),0),"Other")</f>
        <v>20</v>
      </c>
      <c r="S4188" s="13">
        <f>IFERROR(VLOOKUP($A4188,'Fielding Data'!$A:$H,MATCH(S$1,'Fielding Data'!$A$1:$H$1,0),0),"Other")</f>
        <v>0</v>
      </c>
      <c r="T4188" s="13">
        <f>IFERROR(VLOOKUP($A4188,'Fielding Data'!$A:$H,MATCH(T$1,'Fielding Data'!$A$1:$H$1,0),0),"Other")</f>
        <v>2</v>
      </c>
      <c r="U4188" s="13">
        <f>SUMIFS('Fielding Data'!E:E,'Fielding Data'!$A:$A,'Hitting Data'!$A4188)</f>
        <v>8</v>
      </c>
      <c r="V4188" s="13">
        <f>SUMIFS('Fielding Data'!F:F,'Fielding Data'!$A:$A,'Hitting Data'!$A4188)</f>
        <v>20</v>
      </c>
      <c r="W4188" s="13">
        <f>SUMIFS('Fielding Data'!G:G,'Fielding Data'!$A:$A,'Hitting Data'!$A4188)</f>
        <v>0</v>
      </c>
      <c r="X4188" s="13">
        <f>SUMIFS('Fielding Data'!H:H,'Fielding Data'!$A:$A,'Hitting Data'!$A4188)</f>
        <v>2</v>
      </c>
    </row>
    <row r="4189" spans="1:24" x14ac:dyDescent="0.3">
      <c r="A4189" s="13" t="str">
        <f t="shared" si="65"/>
        <v>marrech012013</v>
      </c>
      <c r="B4189" s="16" t="s">
        <v>1554</v>
      </c>
      <c r="C4189" s="16">
        <v>2013</v>
      </c>
      <c r="D4189" s="16">
        <v>8</v>
      </c>
      <c r="E4189" s="16">
        <v>16</v>
      </c>
      <c r="F4189" s="16">
        <v>0</v>
      </c>
      <c r="G4189" s="16">
        <v>2</v>
      </c>
      <c r="H4189" s="16">
        <v>0</v>
      </c>
      <c r="I4189" s="16">
        <v>0</v>
      </c>
      <c r="J4189" s="16">
        <v>0</v>
      </c>
      <c r="K4189" s="16">
        <v>1</v>
      </c>
      <c r="L4189" s="16">
        <v>0</v>
      </c>
      <c r="M4189" s="16">
        <v>0</v>
      </c>
      <c r="N4189" s="16">
        <v>0</v>
      </c>
      <c r="O4189" s="16">
        <v>4</v>
      </c>
      <c r="P4189" s="13" t="str">
        <f>IFERROR(VLOOKUP($A4189,'Fielding Data'!$A:$H,MATCH(P$1,'Fielding Data'!$A$1:$H$1,0),0),"Other")</f>
        <v>1B</v>
      </c>
      <c r="Q4189" s="13">
        <f>IFERROR(VLOOKUP($A4189,'Fielding Data'!$A:$H,MATCH(Q$1,'Fielding Data'!$A$1:$H$1,0),0),"Other")</f>
        <v>12</v>
      </c>
      <c r="R4189" s="13">
        <f>IFERROR(VLOOKUP($A4189,'Fielding Data'!$A:$H,MATCH(R$1,'Fielding Data'!$A$1:$H$1,0),0),"Other")</f>
        <v>2</v>
      </c>
      <c r="S4189" s="13">
        <f>IFERROR(VLOOKUP($A4189,'Fielding Data'!$A:$H,MATCH(S$1,'Fielding Data'!$A$1:$H$1,0),0),"Other")</f>
        <v>0</v>
      </c>
      <c r="T4189" s="13">
        <f>IFERROR(VLOOKUP($A4189,'Fielding Data'!$A:$H,MATCH(T$1,'Fielding Data'!$A$1:$H$1,0),0),"Other")</f>
        <v>1</v>
      </c>
      <c r="U4189" s="13">
        <f>SUMIFS('Fielding Data'!E:E,'Fielding Data'!$A:$A,'Hitting Data'!$A4189)</f>
        <v>12</v>
      </c>
      <c r="V4189" s="13">
        <f>SUMIFS('Fielding Data'!F:F,'Fielding Data'!$A:$A,'Hitting Data'!$A4189)</f>
        <v>2</v>
      </c>
      <c r="W4189" s="13">
        <f>SUMIFS('Fielding Data'!G:G,'Fielding Data'!$A:$A,'Hitting Data'!$A4189)</f>
        <v>0</v>
      </c>
      <c r="X4189" s="13">
        <f>SUMIFS('Fielding Data'!H:H,'Fielding Data'!$A:$A,'Hitting Data'!$A4189)</f>
        <v>1</v>
      </c>
    </row>
    <row r="4190" spans="1:24" x14ac:dyDescent="0.3">
      <c r="A4190" s="13" t="str">
        <f t="shared" si="65"/>
        <v>marshbr012013</v>
      </c>
      <c r="B4190" s="16" t="s">
        <v>1995</v>
      </c>
      <c r="C4190" s="16">
        <v>2013</v>
      </c>
      <c r="D4190" s="16">
        <v>3</v>
      </c>
      <c r="E4190" s="16">
        <v>0</v>
      </c>
      <c r="F4190" s="16">
        <v>0</v>
      </c>
      <c r="G4190" s="16">
        <v>0</v>
      </c>
      <c r="H4190" s="16">
        <v>0</v>
      </c>
      <c r="I4190" s="16">
        <v>0</v>
      </c>
      <c r="J4190" s="16">
        <v>0</v>
      </c>
      <c r="K4190" s="16">
        <v>0</v>
      </c>
      <c r="L4190" s="16">
        <v>0</v>
      </c>
      <c r="M4190" s="16">
        <v>0</v>
      </c>
      <c r="N4190" s="16">
        <v>0</v>
      </c>
      <c r="O4190" s="16">
        <v>0</v>
      </c>
      <c r="P4190" s="13" t="str">
        <f>IFERROR(VLOOKUP($A4190,'Fielding Data'!$A:$H,MATCH(P$1,'Fielding Data'!$A$1:$H$1,0),0),"Other")</f>
        <v>P</v>
      </c>
      <c r="Q4190" s="13">
        <f>IFERROR(VLOOKUP($A4190,'Fielding Data'!$A:$H,MATCH(Q$1,'Fielding Data'!$A$1:$H$1,0),0),"Other")</f>
        <v>1</v>
      </c>
      <c r="R4190" s="13">
        <f>IFERROR(VLOOKUP($A4190,'Fielding Data'!$A:$H,MATCH(R$1,'Fielding Data'!$A$1:$H$1,0),0),"Other")</f>
        <v>1</v>
      </c>
      <c r="S4190" s="13">
        <f>IFERROR(VLOOKUP($A4190,'Fielding Data'!$A:$H,MATCH(S$1,'Fielding Data'!$A$1:$H$1,0),0),"Other")</f>
        <v>0</v>
      </c>
      <c r="T4190" s="13">
        <f>IFERROR(VLOOKUP($A4190,'Fielding Data'!$A:$H,MATCH(T$1,'Fielding Data'!$A$1:$H$1,0),0),"Other")</f>
        <v>1</v>
      </c>
      <c r="U4190" s="13">
        <f>SUMIFS('Fielding Data'!E:E,'Fielding Data'!$A:$A,'Hitting Data'!$A4190)</f>
        <v>1</v>
      </c>
      <c r="V4190" s="13">
        <f>SUMIFS('Fielding Data'!F:F,'Fielding Data'!$A:$A,'Hitting Data'!$A4190)</f>
        <v>1</v>
      </c>
      <c r="W4190" s="13">
        <f>SUMIFS('Fielding Data'!G:G,'Fielding Data'!$A:$A,'Hitting Data'!$A4190)</f>
        <v>0</v>
      </c>
      <c r="X4190" s="13">
        <f>SUMIFS('Fielding Data'!H:H,'Fielding Data'!$A:$A,'Hitting Data'!$A4190)</f>
        <v>1</v>
      </c>
    </row>
    <row r="4191" spans="1:24" x14ac:dyDescent="0.3">
      <c r="A4191" s="13" t="str">
        <f t="shared" si="65"/>
        <v>marshse012013</v>
      </c>
      <c r="B4191" s="16" t="s">
        <v>684</v>
      </c>
      <c r="C4191" s="16">
        <v>2013</v>
      </c>
      <c r="D4191" s="16">
        <v>16</v>
      </c>
      <c r="E4191" s="16">
        <v>0</v>
      </c>
      <c r="F4191" s="16">
        <v>0</v>
      </c>
      <c r="G4191" s="16">
        <v>0</v>
      </c>
      <c r="H4191" s="16">
        <v>0</v>
      </c>
      <c r="I4191" s="16">
        <v>0</v>
      </c>
      <c r="J4191" s="16">
        <v>0</v>
      </c>
      <c r="K4191" s="16">
        <v>0</v>
      </c>
      <c r="L4191" s="16">
        <v>0</v>
      </c>
      <c r="M4191" s="16">
        <v>0</v>
      </c>
      <c r="N4191" s="16">
        <v>0</v>
      </c>
      <c r="O4191" s="16">
        <v>0</v>
      </c>
      <c r="P4191" s="13" t="str">
        <f>IFERROR(VLOOKUP($A4191,'Fielding Data'!$A:$H,MATCH(P$1,'Fielding Data'!$A$1:$H$1,0),0),"Other")</f>
        <v>P</v>
      </c>
      <c r="Q4191" s="13">
        <f>IFERROR(VLOOKUP($A4191,'Fielding Data'!$A:$H,MATCH(Q$1,'Fielding Data'!$A$1:$H$1,0),0),"Other")</f>
        <v>0</v>
      </c>
      <c r="R4191" s="13">
        <f>IFERROR(VLOOKUP($A4191,'Fielding Data'!$A:$H,MATCH(R$1,'Fielding Data'!$A$1:$H$1,0),0),"Other")</f>
        <v>3</v>
      </c>
      <c r="S4191" s="13">
        <f>IFERROR(VLOOKUP($A4191,'Fielding Data'!$A:$H,MATCH(S$1,'Fielding Data'!$A$1:$H$1,0),0),"Other")</f>
        <v>0</v>
      </c>
      <c r="T4191" s="13">
        <f>IFERROR(VLOOKUP($A4191,'Fielding Data'!$A:$H,MATCH(T$1,'Fielding Data'!$A$1:$H$1,0),0),"Other")</f>
        <v>0</v>
      </c>
      <c r="U4191" s="13">
        <f>SUMIFS('Fielding Data'!E:E,'Fielding Data'!$A:$A,'Hitting Data'!$A4191)</f>
        <v>0</v>
      </c>
      <c r="V4191" s="13">
        <f>SUMIFS('Fielding Data'!F:F,'Fielding Data'!$A:$A,'Hitting Data'!$A4191)</f>
        <v>3</v>
      </c>
      <c r="W4191" s="13">
        <f>SUMIFS('Fielding Data'!G:G,'Fielding Data'!$A:$A,'Hitting Data'!$A4191)</f>
        <v>0</v>
      </c>
      <c r="X4191" s="13">
        <f>SUMIFS('Fielding Data'!H:H,'Fielding Data'!$A:$A,'Hitting Data'!$A4191)</f>
        <v>0</v>
      </c>
    </row>
    <row r="4192" spans="1:24" x14ac:dyDescent="0.3">
      <c r="A4192" s="13" t="str">
        <f t="shared" si="65"/>
        <v>marsolo012013</v>
      </c>
      <c r="B4192" s="16" t="s">
        <v>957</v>
      </c>
      <c r="C4192" s="16">
        <v>2013</v>
      </c>
      <c r="D4192" s="16">
        <v>3</v>
      </c>
      <c r="E4192" s="16">
        <v>3</v>
      </c>
      <c r="F4192" s="16">
        <v>0</v>
      </c>
      <c r="G4192" s="16">
        <v>0</v>
      </c>
      <c r="H4192" s="16">
        <v>0</v>
      </c>
      <c r="I4192" s="16">
        <v>0</v>
      </c>
      <c r="J4192" s="16">
        <v>0</v>
      </c>
      <c r="K4192" s="16">
        <v>0</v>
      </c>
      <c r="L4192" s="16">
        <v>0</v>
      </c>
      <c r="M4192" s="16">
        <v>0</v>
      </c>
      <c r="N4192" s="16">
        <v>2</v>
      </c>
      <c r="O4192" s="16">
        <v>0</v>
      </c>
      <c r="P4192" s="13" t="str">
        <f>IFERROR(VLOOKUP($A4192,'Fielding Data'!$A:$H,MATCH(P$1,'Fielding Data'!$A$1:$H$1,0),0),"Other")</f>
        <v>C</v>
      </c>
      <c r="Q4192" s="13">
        <f>IFERROR(VLOOKUP($A4192,'Fielding Data'!$A:$H,MATCH(Q$1,'Fielding Data'!$A$1:$H$1,0),0),"Other")</f>
        <v>11</v>
      </c>
      <c r="R4192" s="13">
        <f>IFERROR(VLOOKUP($A4192,'Fielding Data'!$A:$H,MATCH(R$1,'Fielding Data'!$A$1:$H$1,0),0),"Other")</f>
        <v>1</v>
      </c>
      <c r="S4192" s="13">
        <f>IFERROR(VLOOKUP($A4192,'Fielding Data'!$A:$H,MATCH(S$1,'Fielding Data'!$A$1:$H$1,0),0),"Other")</f>
        <v>0</v>
      </c>
      <c r="T4192" s="13">
        <f>IFERROR(VLOOKUP($A4192,'Fielding Data'!$A:$H,MATCH(T$1,'Fielding Data'!$A$1:$H$1,0),0),"Other")</f>
        <v>1</v>
      </c>
      <c r="U4192" s="13">
        <f>SUMIFS('Fielding Data'!E:E,'Fielding Data'!$A:$A,'Hitting Data'!$A4192)</f>
        <v>11</v>
      </c>
      <c r="V4192" s="13">
        <f>SUMIFS('Fielding Data'!F:F,'Fielding Data'!$A:$A,'Hitting Data'!$A4192)</f>
        <v>1</v>
      </c>
      <c r="W4192" s="13">
        <f>SUMIFS('Fielding Data'!G:G,'Fielding Data'!$A:$A,'Hitting Data'!$A4192)</f>
        <v>0</v>
      </c>
      <c r="X4192" s="13">
        <f>SUMIFS('Fielding Data'!H:H,'Fielding Data'!$A:$A,'Hitting Data'!$A4192)</f>
        <v>1</v>
      </c>
    </row>
    <row r="4193" spans="1:24" x14ac:dyDescent="0.3">
      <c r="A4193" s="13" t="str">
        <f t="shared" si="65"/>
        <v>marteal012013</v>
      </c>
      <c r="B4193" s="16" t="s">
        <v>1996</v>
      </c>
      <c r="C4193" s="16">
        <v>2013</v>
      </c>
      <c r="D4193" s="16">
        <v>22</v>
      </c>
      <c r="E4193" s="16">
        <v>43</v>
      </c>
      <c r="F4193" s="16">
        <v>4</v>
      </c>
      <c r="G4193" s="16">
        <v>8</v>
      </c>
      <c r="H4193" s="16">
        <v>3</v>
      </c>
      <c r="I4193" s="16">
        <v>0</v>
      </c>
      <c r="J4193" s="16">
        <v>0</v>
      </c>
      <c r="K4193" s="16">
        <v>4</v>
      </c>
      <c r="L4193" s="16">
        <v>0</v>
      </c>
      <c r="M4193" s="16">
        <v>0</v>
      </c>
      <c r="N4193" s="16">
        <v>4</v>
      </c>
      <c r="O4193" s="16">
        <v>12</v>
      </c>
      <c r="P4193" s="13" t="str">
        <f>IFERROR(VLOOKUP($A4193,'Fielding Data'!$A:$H,MATCH(P$1,'Fielding Data'!$A$1:$H$1,0),0),"Other")</f>
        <v>LF</v>
      </c>
      <c r="Q4193" s="13">
        <f>IFERROR(VLOOKUP($A4193,'Fielding Data'!$A:$H,MATCH(Q$1,'Fielding Data'!$A$1:$H$1,0),0),"Other")</f>
        <v>0</v>
      </c>
      <c r="R4193" s="13">
        <f>IFERROR(VLOOKUP($A4193,'Fielding Data'!$A:$H,MATCH(R$1,'Fielding Data'!$A$1:$H$1,0),0),"Other")</f>
        <v>0</v>
      </c>
      <c r="S4193" s="13">
        <f>IFERROR(VLOOKUP($A4193,'Fielding Data'!$A:$H,MATCH(S$1,'Fielding Data'!$A$1:$H$1,0),0),"Other")</f>
        <v>0</v>
      </c>
      <c r="T4193" s="13">
        <f>IFERROR(VLOOKUP($A4193,'Fielding Data'!$A:$H,MATCH(T$1,'Fielding Data'!$A$1:$H$1,0),0),"Other")</f>
        <v>0</v>
      </c>
      <c r="U4193" s="13">
        <f>SUMIFS('Fielding Data'!E:E,'Fielding Data'!$A:$A,'Hitting Data'!$A4193)</f>
        <v>11</v>
      </c>
      <c r="V4193" s="13">
        <f>SUMIFS('Fielding Data'!F:F,'Fielding Data'!$A:$A,'Hitting Data'!$A4193)</f>
        <v>0</v>
      </c>
      <c r="W4193" s="13">
        <f>SUMIFS('Fielding Data'!G:G,'Fielding Data'!$A:$A,'Hitting Data'!$A4193)</f>
        <v>0</v>
      </c>
      <c r="X4193" s="13">
        <f>SUMIFS('Fielding Data'!H:H,'Fielding Data'!$A:$A,'Hitting Data'!$A4193)</f>
        <v>0</v>
      </c>
    </row>
    <row r="4194" spans="1:24" x14ac:dyDescent="0.3">
      <c r="A4194" s="13" t="str">
        <f t="shared" si="65"/>
        <v>martest012013</v>
      </c>
      <c r="B4194" s="16" t="s">
        <v>1776</v>
      </c>
      <c r="C4194" s="16">
        <v>2013</v>
      </c>
      <c r="D4194" s="16">
        <v>135</v>
      </c>
      <c r="E4194" s="16">
        <v>510</v>
      </c>
      <c r="F4194" s="16">
        <v>83</v>
      </c>
      <c r="G4194" s="16">
        <v>143</v>
      </c>
      <c r="H4194" s="16">
        <v>26</v>
      </c>
      <c r="I4194" s="16">
        <v>10</v>
      </c>
      <c r="J4194" s="16">
        <v>12</v>
      </c>
      <c r="K4194" s="16">
        <v>35</v>
      </c>
      <c r="L4194" s="16">
        <v>41</v>
      </c>
      <c r="M4194" s="16">
        <v>15</v>
      </c>
      <c r="N4194" s="16">
        <v>25</v>
      </c>
      <c r="O4194" s="16">
        <v>138</v>
      </c>
      <c r="P4194" s="13" t="str">
        <f>IFERROR(VLOOKUP($A4194,'Fielding Data'!$A:$H,MATCH(P$1,'Fielding Data'!$A$1:$H$1,0),0),"Other")</f>
        <v>CF</v>
      </c>
      <c r="Q4194" s="13">
        <f>IFERROR(VLOOKUP($A4194,'Fielding Data'!$A:$H,MATCH(Q$1,'Fielding Data'!$A$1:$H$1,0),0),"Other")</f>
        <v>0</v>
      </c>
      <c r="R4194" s="13">
        <f>IFERROR(VLOOKUP($A4194,'Fielding Data'!$A:$H,MATCH(R$1,'Fielding Data'!$A$1:$H$1,0),0),"Other")</f>
        <v>0</v>
      </c>
      <c r="S4194" s="13">
        <f>IFERROR(VLOOKUP($A4194,'Fielding Data'!$A:$H,MATCH(S$1,'Fielding Data'!$A$1:$H$1,0),0),"Other")</f>
        <v>0</v>
      </c>
      <c r="T4194" s="13">
        <f>IFERROR(VLOOKUP($A4194,'Fielding Data'!$A:$H,MATCH(T$1,'Fielding Data'!$A$1:$H$1,0),0),"Other")</f>
        <v>0</v>
      </c>
      <c r="U4194" s="13">
        <f>SUMIFS('Fielding Data'!E:E,'Fielding Data'!$A:$A,'Hitting Data'!$A4194)</f>
        <v>193</v>
      </c>
      <c r="V4194" s="13">
        <f>SUMIFS('Fielding Data'!F:F,'Fielding Data'!$A:$A,'Hitting Data'!$A4194)</f>
        <v>6</v>
      </c>
      <c r="W4194" s="13">
        <f>SUMIFS('Fielding Data'!G:G,'Fielding Data'!$A:$A,'Hitting Data'!$A4194)</f>
        <v>7</v>
      </c>
      <c r="X4194" s="13">
        <f>SUMIFS('Fielding Data'!H:H,'Fielding Data'!$A:$A,'Hitting Data'!$A4194)</f>
        <v>0</v>
      </c>
    </row>
    <row r="4195" spans="1:24" x14ac:dyDescent="0.3">
      <c r="A4195" s="13" t="str">
        <f t="shared" si="65"/>
        <v>martevi012013</v>
      </c>
      <c r="B4195" s="16" t="s">
        <v>1129</v>
      </c>
      <c r="C4195" s="16">
        <v>2013</v>
      </c>
      <c r="D4195" s="16">
        <v>4</v>
      </c>
      <c r="E4195" s="16">
        <v>0</v>
      </c>
      <c r="F4195" s="16">
        <v>0</v>
      </c>
      <c r="G4195" s="16">
        <v>0</v>
      </c>
      <c r="H4195" s="16">
        <v>0</v>
      </c>
      <c r="I4195" s="16">
        <v>0</v>
      </c>
      <c r="J4195" s="16">
        <v>0</v>
      </c>
      <c r="K4195" s="16">
        <v>0</v>
      </c>
      <c r="L4195" s="16">
        <v>0</v>
      </c>
      <c r="M4195" s="16">
        <v>0</v>
      </c>
      <c r="N4195" s="16">
        <v>0</v>
      </c>
      <c r="O4195" s="16">
        <v>0</v>
      </c>
      <c r="P4195" s="13" t="str">
        <f>IFERROR(VLOOKUP($A4195,'Fielding Data'!$A:$H,MATCH(P$1,'Fielding Data'!$A$1:$H$1,0),0),"Other")</f>
        <v>P</v>
      </c>
      <c r="Q4195" s="13">
        <f>IFERROR(VLOOKUP($A4195,'Fielding Data'!$A:$H,MATCH(Q$1,'Fielding Data'!$A$1:$H$1,0),0),"Other")</f>
        <v>0</v>
      </c>
      <c r="R4195" s="13">
        <f>IFERROR(VLOOKUP($A4195,'Fielding Data'!$A:$H,MATCH(R$1,'Fielding Data'!$A$1:$H$1,0),0),"Other")</f>
        <v>0</v>
      </c>
      <c r="S4195" s="13">
        <f>IFERROR(VLOOKUP($A4195,'Fielding Data'!$A:$H,MATCH(S$1,'Fielding Data'!$A$1:$H$1,0),0),"Other")</f>
        <v>1</v>
      </c>
      <c r="T4195" s="13">
        <f>IFERROR(VLOOKUP($A4195,'Fielding Data'!$A:$H,MATCH(T$1,'Fielding Data'!$A$1:$H$1,0),0),"Other")</f>
        <v>0</v>
      </c>
      <c r="U4195" s="13">
        <f>SUMIFS('Fielding Data'!E:E,'Fielding Data'!$A:$A,'Hitting Data'!$A4195)</f>
        <v>0</v>
      </c>
      <c r="V4195" s="13">
        <f>SUMIFS('Fielding Data'!F:F,'Fielding Data'!$A:$A,'Hitting Data'!$A4195)</f>
        <v>0</v>
      </c>
      <c r="W4195" s="13">
        <f>SUMIFS('Fielding Data'!G:G,'Fielding Data'!$A:$A,'Hitting Data'!$A4195)</f>
        <v>1</v>
      </c>
      <c r="X4195" s="13">
        <f>SUMIFS('Fielding Data'!H:H,'Fielding Data'!$A:$A,'Hitting Data'!$A4195)</f>
        <v>0</v>
      </c>
    </row>
    <row r="4196" spans="1:24" x14ac:dyDescent="0.3">
      <c r="A4196" s="13" t="str">
        <f t="shared" si="65"/>
        <v>martica042013</v>
      </c>
      <c r="B4196" s="16" t="s">
        <v>1997</v>
      </c>
      <c r="C4196" s="16">
        <v>2013</v>
      </c>
      <c r="D4196" s="16">
        <v>21</v>
      </c>
      <c r="E4196" s="16">
        <v>2</v>
      </c>
      <c r="F4196" s="16">
        <v>0</v>
      </c>
      <c r="G4196" s="16">
        <v>0</v>
      </c>
      <c r="H4196" s="16">
        <v>0</v>
      </c>
      <c r="I4196" s="16">
        <v>0</v>
      </c>
      <c r="J4196" s="16">
        <v>0</v>
      </c>
      <c r="K4196" s="16">
        <v>0</v>
      </c>
      <c r="L4196" s="16">
        <v>0</v>
      </c>
      <c r="M4196" s="16">
        <v>0</v>
      </c>
      <c r="N4196" s="16">
        <v>0</v>
      </c>
      <c r="O4196" s="16">
        <v>1</v>
      </c>
      <c r="P4196" s="13" t="str">
        <f>IFERROR(VLOOKUP($A4196,'Fielding Data'!$A:$H,MATCH(P$1,'Fielding Data'!$A$1:$H$1,0),0),"Other")</f>
        <v>P</v>
      </c>
      <c r="Q4196" s="13">
        <f>IFERROR(VLOOKUP($A4196,'Fielding Data'!$A:$H,MATCH(Q$1,'Fielding Data'!$A$1:$H$1,0),0),"Other")</f>
        <v>4</v>
      </c>
      <c r="R4196" s="13">
        <f>IFERROR(VLOOKUP($A4196,'Fielding Data'!$A:$H,MATCH(R$1,'Fielding Data'!$A$1:$H$1,0),0),"Other")</f>
        <v>3</v>
      </c>
      <c r="S4196" s="13">
        <f>IFERROR(VLOOKUP($A4196,'Fielding Data'!$A:$H,MATCH(S$1,'Fielding Data'!$A$1:$H$1,0),0),"Other")</f>
        <v>0</v>
      </c>
      <c r="T4196" s="13">
        <f>IFERROR(VLOOKUP($A4196,'Fielding Data'!$A:$H,MATCH(T$1,'Fielding Data'!$A$1:$H$1,0),0),"Other")</f>
        <v>1</v>
      </c>
      <c r="U4196" s="13">
        <f>SUMIFS('Fielding Data'!E:E,'Fielding Data'!$A:$A,'Hitting Data'!$A4196)</f>
        <v>4</v>
      </c>
      <c r="V4196" s="13">
        <f>SUMIFS('Fielding Data'!F:F,'Fielding Data'!$A:$A,'Hitting Data'!$A4196)</f>
        <v>3</v>
      </c>
      <c r="W4196" s="13">
        <f>SUMIFS('Fielding Data'!G:G,'Fielding Data'!$A:$A,'Hitting Data'!$A4196)</f>
        <v>0</v>
      </c>
      <c r="X4196" s="13">
        <f>SUMIFS('Fielding Data'!H:H,'Fielding Data'!$A:$A,'Hitting Data'!$A4196)</f>
        <v>1</v>
      </c>
    </row>
    <row r="4197" spans="1:24" x14ac:dyDescent="0.3">
      <c r="A4197" s="13" t="str">
        <f t="shared" si="65"/>
        <v>marticr012013</v>
      </c>
      <c r="B4197" s="16" t="s">
        <v>1130</v>
      </c>
      <c r="C4197" s="16">
        <v>2013</v>
      </c>
      <c r="D4197" s="16">
        <v>2</v>
      </c>
      <c r="E4197" s="16">
        <v>0</v>
      </c>
      <c r="F4197" s="16">
        <v>0</v>
      </c>
      <c r="G4197" s="16">
        <v>0</v>
      </c>
      <c r="H4197" s="16">
        <v>0</v>
      </c>
      <c r="I4197" s="16">
        <v>0</v>
      </c>
      <c r="J4197" s="16">
        <v>0</v>
      </c>
      <c r="K4197" s="16">
        <v>0</v>
      </c>
      <c r="L4197" s="16">
        <v>0</v>
      </c>
      <c r="M4197" s="16">
        <v>0</v>
      </c>
      <c r="N4197" s="16">
        <v>0</v>
      </c>
      <c r="O4197" s="16">
        <v>0</v>
      </c>
      <c r="P4197" s="13" t="str">
        <f>IFERROR(VLOOKUP($A4197,'Fielding Data'!$A:$H,MATCH(P$1,'Fielding Data'!$A$1:$H$1,0),0),"Other")</f>
        <v>P</v>
      </c>
      <c r="Q4197" s="13">
        <f>IFERROR(VLOOKUP($A4197,'Fielding Data'!$A:$H,MATCH(Q$1,'Fielding Data'!$A$1:$H$1,0),0),"Other")</f>
        <v>0</v>
      </c>
      <c r="R4197" s="13">
        <f>IFERROR(VLOOKUP($A4197,'Fielding Data'!$A:$H,MATCH(R$1,'Fielding Data'!$A$1:$H$1,0),0),"Other")</f>
        <v>1</v>
      </c>
      <c r="S4197" s="13">
        <f>IFERROR(VLOOKUP($A4197,'Fielding Data'!$A:$H,MATCH(S$1,'Fielding Data'!$A$1:$H$1,0),0),"Other")</f>
        <v>0</v>
      </c>
      <c r="T4197" s="13">
        <f>IFERROR(VLOOKUP($A4197,'Fielding Data'!$A:$H,MATCH(T$1,'Fielding Data'!$A$1:$H$1,0),0),"Other")</f>
        <v>0</v>
      </c>
      <c r="U4197" s="13">
        <f>SUMIFS('Fielding Data'!E:E,'Fielding Data'!$A:$A,'Hitting Data'!$A4197)</f>
        <v>0</v>
      </c>
      <c r="V4197" s="13">
        <f>SUMIFS('Fielding Data'!F:F,'Fielding Data'!$A:$A,'Hitting Data'!$A4197)</f>
        <v>1</v>
      </c>
      <c r="W4197" s="13">
        <f>SUMIFS('Fielding Data'!G:G,'Fielding Data'!$A:$A,'Hitting Data'!$A4197)</f>
        <v>0</v>
      </c>
      <c r="X4197" s="13">
        <f>SUMIFS('Fielding Data'!H:H,'Fielding Data'!$A:$A,'Hitting Data'!$A4197)</f>
        <v>0</v>
      </c>
    </row>
    <row r="4198" spans="1:24" x14ac:dyDescent="0.3">
      <c r="A4198" s="13" t="str">
        <f t="shared" si="65"/>
        <v>martida022013</v>
      </c>
      <c r="B4198" s="16" t="s">
        <v>1998</v>
      </c>
      <c r="C4198" s="16">
        <v>2013</v>
      </c>
      <c r="D4198" s="16">
        <v>4</v>
      </c>
      <c r="E4198" s="16">
        <v>0</v>
      </c>
      <c r="F4198" s="16">
        <v>0</v>
      </c>
      <c r="G4198" s="16">
        <v>0</v>
      </c>
      <c r="H4198" s="16">
        <v>0</v>
      </c>
      <c r="I4198" s="16">
        <v>0</v>
      </c>
      <c r="J4198" s="16">
        <v>0</v>
      </c>
      <c r="K4198" s="16">
        <v>0</v>
      </c>
      <c r="L4198" s="16">
        <v>0</v>
      </c>
      <c r="M4198" s="16">
        <v>0</v>
      </c>
      <c r="N4198" s="16">
        <v>0</v>
      </c>
      <c r="O4198" s="16">
        <v>0</v>
      </c>
      <c r="P4198" s="13" t="str">
        <f>IFERROR(VLOOKUP($A4198,'Fielding Data'!$A:$H,MATCH(P$1,'Fielding Data'!$A$1:$H$1,0),0),"Other")</f>
        <v>P</v>
      </c>
      <c r="Q4198" s="13">
        <f>IFERROR(VLOOKUP($A4198,'Fielding Data'!$A:$H,MATCH(Q$1,'Fielding Data'!$A$1:$H$1,0),0),"Other")</f>
        <v>0</v>
      </c>
      <c r="R4198" s="13">
        <f>IFERROR(VLOOKUP($A4198,'Fielding Data'!$A:$H,MATCH(R$1,'Fielding Data'!$A$1:$H$1,0),0),"Other")</f>
        <v>4</v>
      </c>
      <c r="S4198" s="13">
        <f>IFERROR(VLOOKUP($A4198,'Fielding Data'!$A:$H,MATCH(S$1,'Fielding Data'!$A$1:$H$1,0),0),"Other")</f>
        <v>0</v>
      </c>
      <c r="T4198" s="13">
        <f>IFERROR(VLOOKUP($A4198,'Fielding Data'!$A:$H,MATCH(T$1,'Fielding Data'!$A$1:$H$1,0),0),"Other")</f>
        <v>0</v>
      </c>
      <c r="U4198" s="13">
        <f>SUMIFS('Fielding Data'!E:E,'Fielding Data'!$A:$A,'Hitting Data'!$A4198)</f>
        <v>0</v>
      </c>
      <c r="V4198" s="13">
        <f>SUMIFS('Fielding Data'!F:F,'Fielding Data'!$A:$A,'Hitting Data'!$A4198)</f>
        <v>4</v>
      </c>
      <c r="W4198" s="13">
        <f>SUMIFS('Fielding Data'!G:G,'Fielding Data'!$A:$A,'Hitting Data'!$A4198)</f>
        <v>0</v>
      </c>
      <c r="X4198" s="13">
        <f>SUMIFS('Fielding Data'!H:H,'Fielding Data'!$A:$A,'Hitting Data'!$A4198)</f>
        <v>0</v>
      </c>
    </row>
    <row r="4199" spans="1:24" x14ac:dyDescent="0.3">
      <c r="A4199" s="13" t="str">
        <f t="shared" si="65"/>
        <v>martiet012013</v>
      </c>
      <c r="B4199" s="16" t="s">
        <v>1999</v>
      </c>
      <c r="C4199" s="16">
        <v>2013</v>
      </c>
      <c r="D4199" s="16">
        <v>15</v>
      </c>
      <c r="E4199" s="16">
        <v>9</v>
      </c>
      <c r="F4199" s="16">
        <v>0</v>
      </c>
      <c r="G4199" s="16">
        <v>0</v>
      </c>
      <c r="H4199" s="16">
        <v>0</v>
      </c>
      <c r="I4199" s="16">
        <v>0</v>
      </c>
      <c r="J4199" s="16">
        <v>0</v>
      </c>
      <c r="K4199" s="16">
        <v>0</v>
      </c>
      <c r="L4199" s="16">
        <v>0</v>
      </c>
      <c r="M4199" s="16">
        <v>0</v>
      </c>
      <c r="N4199" s="16">
        <v>0</v>
      </c>
      <c r="O4199" s="16">
        <v>6</v>
      </c>
      <c r="P4199" s="13" t="str">
        <f>IFERROR(VLOOKUP($A4199,'Fielding Data'!$A:$H,MATCH(P$1,'Fielding Data'!$A$1:$H$1,0),0),"Other")</f>
        <v>P</v>
      </c>
      <c r="Q4199" s="13">
        <f>IFERROR(VLOOKUP($A4199,'Fielding Data'!$A:$H,MATCH(Q$1,'Fielding Data'!$A$1:$H$1,0),0),"Other")</f>
        <v>0</v>
      </c>
      <c r="R4199" s="13">
        <f>IFERROR(VLOOKUP($A4199,'Fielding Data'!$A:$H,MATCH(R$1,'Fielding Data'!$A$1:$H$1,0),0),"Other")</f>
        <v>6</v>
      </c>
      <c r="S4199" s="13">
        <f>IFERROR(VLOOKUP($A4199,'Fielding Data'!$A:$H,MATCH(S$1,'Fielding Data'!$A$1:$H$1,0),0),"Other")</f>
        <v>0</v>
      </c>
      <c r="T4199" s="13">
        <f>IFERROR(VLOOKUP($A4199,'Fielding Data'!$A:$H,MATCH(T$1,'Fielding Data'!$A$1:$H$1,0),0),"Other")</f>
        <v>0</v>
      </c>
      <c r="U4199" s="13">
        <f>SUMIFS('Fielding Data'!E:E,'Fielding Data'!$A:$A,'Hitting Data'!$A4199)</f>
        <v>0</v>
      </c>
      <c r="V4199" s="13">
        <f>SUMIFS('Fielding Data'!F:F,'Fielding Data'!$A:$A,'Hitting Data'!$A4199)</f>
        <v>6</v>
      </c>
      <c r="W4199" s="13">
        <f>SUMIFS('Fielding Data'!G:G,'Fielding Data'!$A:$A,'Hitting Data'!$A4199)</f>
        <v>0</v>
      </c>
      <c r="X4199" s="13">
        <f>SUMIFS('Fielding Data'!H:H,'Fielding Data'!$A:$A,'Hitting Data'!$A4199)</f>
        <v>0</v>
      </c>
    </row>
    <row r="4200" spans="1:24" x14ac:dyDescent="0.3">
      <c r="A4200" s="13" t="str">
        <f t="shared" si="65"/>
        <v>martife022013</v>
      </c>
      <c r="B4200" s="16" t="s">
        <v>1131</v>
      </c>
      <c r="C4200" s="16">
        <v>2013</v>
      </c>
      <c r="D4200" s="16">
        <v>11</v>
      </c>
      <c r="E4200" s="16">
        <v>33</v>
      </c>
      <c r="F4200" s="16">
        <v>1</v>
      </c>
      <c r="G4200" s="16">
        <v>6</v>
      </c>
      <c r="H4200" s="16">
        <v>0</v>
      </c>
      <c r="I4200" s="16">
        <v>0</v>
      </c>
      <c r="J4200" s="16">
        <v>1</v>
      </c>
      <c r="K4200" s="16">
        <v>3</v>
      </c>
      <c r="L4200" s="16">
        <v>0</v>
      </c>
      <c r="M4200" s="16">
        <v>0</v>
      </c>
      <c r="N4200" s="16">
        <v>1</v>
      </c>
      <c r="O4200" s="16">
        <v>12</v>
      </c>
      <c r="P4200" s="13" t="str">
        <f>IFERROR(VLOOKUP($A4200,'Fielding Data'!$A:$H,MATCH(P$1,'Fielding Data'!$A$1:$H$1,0),0),"Other")</f>
        <v>LF</v>
      </c>
      <c r="Q4200" s="13">
        <f>IFERROR(VLOOKUP($A4200,'Fielding Data'!$A:$H,MATCH(Q$1,'Fielding Data'!$A$1:$H$1,0),0),"Other")</f>
        <v>0</v>
      </c>
      <c r="R4200" s="13">
        <f>IFERROR(VLOOKUP($A4200,'Fielding Data'!$A:$H,MATCH(R$1,'Fielding Data'!$A$1:$H$1,0),0),"Other")</f>
        <v>0</v>
      </c>
      <c r="S4200" s="13">
        <f>IFERROR(VLOOKUP($A4200,'Fielding Data'!$A:$H,MATCH(S$1,'Fielding Data'!$A$1:$H$1,0),0),"Other")</f>
        <v>0</v>
      </c>
      <c r="T4200" s="13">
        <f>IFERROR(VLOOKUP($A4200,'Fielding Data'!$A:$H,MATCH(T$1,'Fielding Data'!$A$1:$H$1,0),0),"Other")</f>
        <v>0</v>
      </c>
      <c r="U4200" s="13">
        <f>SUMIFS('Fielding Data'!E:E,'Fielding Data'!$A:$A,'Hitting Data'!$A4200)</f>
        <v>12</v>
      </c>
      <c r="V4200" s="13">
        <f>SUMIFS('Fielding Data'!F:F,'Fielding Data'!$A:$A,'Hitting Data'!$A4200)</f>
        <v>0</v>
      </c>
      <c r="W4200" s="13">
        <f>SUMIFS('Fielding Data'!G:G,'Fielding Data'!$A:$A,'Hitting Data'!$A4200)</f>
        <v>0</v>
      </c>
      <c r="X4200" s="13">
        <f>SUMIFS('Fielding Data'!H:H,'Fielding Data'!$A:$A,'Hitting Data'!$A4200)</f>
        <v>0</v>
      </c>
    </row>
    <row r="4201" spans="1:24" x14ac:dyDescent="0.3">
      <c r="A4201" s="13" t="str">
        <f t="shared" si="65"/>
        <v>martijd022013</v>
      </c>
      <c r="B4201" s="16" t="s">
        <v>1556</v>
      </c>
      <c r="C4201" s="16">
        <v>2013</v>
      </c>
      <c r="D4201" s="16">
        <v>86</v>
      </c>
      <c r="E4201" s="16">
        <v>296</v>
      </c>
      <c r="F4201" s="16">
        <v>24</v>
      </c>
      <c r="G4201" s="16">
        <v>74</v>
      </c>
      <c r="H4201" s="16">
        <v>17</v>
      </c>
      <c r="I4201" s="16">
        <v>0</v>
      </c>
      <c r="J4201" s="16">
        <v>7</v>
      </c>
      <c r="K4201" s="16">
        <v>36</v>
      </c>
      <c r="L4201" s="16">
        <v>2</v>
      </c>
      <c r="M4201" s="16">
        <v>0</v>
      </c>
      <c r="N4201" s="16">
        <v>10</v>
      </c>
      <c r="O4201" s="16">
        <v>82</v>
      </c>
      <c r="P4201" s="13" t="str">
        <f>IFERROR(VLOOKUP($A4201,'Fielding Data'!$A:$H,MATCH(P$1,'Fielding Data'!$A$1:$H$1,0),0),"Other")</f>
        <v>LF</v>
      </c>
      <c r="Q4201" s="13">
        <f>IFERROR(VLOOKUP($A4201,'Fielding Data'!$A:$H,MATCH(Q$1,'Fielding Data'!$A$1:$H$1,0),0),"Other")</f>
        <v>0</v>
      </c>
      <c r="R4201" s="13">
        <f>IFERROR(VLOOKUP($A4201,'Fielding Data'!$A:$H,MATCH(R$1,'Fielding Data'!$A$1:$H$1,0),0),"Other")</f>
        <v>0</v>
      </c>
      <c r="S4201" s="13">
        <f>IFERROR(VLOOKUP($A4201,'Fielding Data'!$A:$H,MATCH(S$1,'Fielding Data'!$A$1:$H$1,0),0),"Other")</f>
        <v>0</v>
      </c>
      <c r="T4201" s="13">
        <f>IFERROR(VLOOKUP($A4201,'Fielding Data'!$A:$H,MATCH(T$1,'Fielding Data'!$A$1:$H$1,0),0),"Other")</f>
        <v>0</v>
      </c>
      <c r="U4201" s="13">
        <f>SUMIFS('Fielding Data'!E:E,'Fielding Data'!$A:$A,'Hitting Data'!$A4201)</f>
        <v>98</v>
      </c>
      <c r="V4201" s="13">
        <f>SUMIFS('Fielding Data'!F:F,'Fielding Data'!$A:$A,'Hitting Data'!$A4201)</f>
        <v>4</v>
      </c>
      <c r="W4201" s="13">
        <f>SUMIFS('Fielding Data'!G:G,'Fielding Data'!$A:$A,'Hitting Data'!$A4201)</f>
        <v>2</v>
      </c>
      <c r="X4201" s="13">
        <f>SUMIFS('Fielding Data'!H:H,'Fielding Data'!$A:$A,'Hitting Data'!$A4201)</f>
        <v>1</v>
      </c>
    </row>
    <row r="4202" spans="1:24" x14ac:dyDescent="0.3">
      <c r="A4202" s="13" t="str">
        <f t="shared" si="65"/>
        <v>martijo072013</v>
      </c>
      <c r="B4202" s="16" t="s">
        <v>1133</v>
      </c>
      <c r="C4202" s="16">
        <v>2013</v>
      </c>
      <c r="D4202" s="16">
        <v>2</v>
      </c>
      <c r="E4202" s="16">
        <v>0</v>
      </c>
      <c r="F4202" s="16">
        <v>0</v>
      </c>
      <c r="G4202" s="16">
        <v>0</v>
      </c>
      <c r="H4202" s="16">
        <v>0</v>
      </c>
      <c r="I4202" s="16">
        <v>0</v>
      </c>
      <c r="J4202" s="16">
        <v>0</v>
      </c>
      <c r="K4202" s="16">
        <v>0</v>
      </c>
      <c r="L4202" s="16">
        <v>0</v>
      </c>
      <c r="M4202" s="16">
        <v>0</v>
      </c>
      <c r="N4202" s="16">
        <v>0</v>
      </c>
      <c r="O4202" s="16">
        <v>0</v>
      </c>
      <c r="P4202" s="13" t="str">
        <f>IFERROR(VLOOKUP($A4202,'Fielding Data'!$A:$H,MATCH(P$1,'Fielding Data'!$A$1:$H$1,0),0),"Other")</f>
        <v>P</v>
      </c>
      <c r="Q4202" s="13">
        <f>IFERROR(VLOOKUP($A4202,'Fielding Data'!$A:$H,MATCH(Q$1,'Fielding Data'!$A$1:$H$1,0),0),"Other")</f>
        <v>0</v>
      </c>
      <c r="R4202" s="13">
        <f>IFERROR(VLOOKUP($A4202,'Fielding Data'!$A:$H,MATCH(R$1,'Fielding Data'!$A$1:$H$1,0),0),"Other")</f>
        <v>0</v>
      </c>
      <c r="S4202" s="13">
        <f>IFERROR(VLOOKUP($A4202,'Fielding Data'!$A:$H,MATCH(S$1,'Fielding Data'!$A$1:$H$1,0),0),"Other")</f>
        <v>0</v>
      </c>
      <c r="T4202" s="13">
        <f>IFERROR(VLOOKUP($A4202,'Fielding Data'!$A:$H,MATCH(T$1,'Fielding Data'!$A$1:$H$1,0),0),"Other")</f>
        <v>0</v>
      </c>
      <c r="U4202" s="13">
        <f>SUMIFS('Fielding Data'!E:E,'Fielding Data'!$A:$A,'Hitting Data'!$A4202)</f>
        <v>0</v>
      </c>
      <c r="V4202" s="13">
        <f>SUMIFS('Fielding Data'!F:F,'Fielding Data'!$A:$A,'Hitting Data'!$A4202)</f>
        <v>0</v>
      </c>
      <c r="W4202" s="13">
        <f>SUMIFS('Fielding Data'!G:G,'Fielding Data'!$A:$A,'Hitting Data'!$A4202)</f>
        <v>0</v>
      </c>
      <c r="X4202" s="13">
        <f>SUMIFS('Fielding Data'!H:H,'Fielding Data'!$A:$A,'Hitting Data'!$A4202)</f>
        <v>0</v>
      </c>
    </row>
    <row r="4203" spans="1:24" x14ac:dyDescent="0.3">
      <c r="A4203" s="13" t="str">
        <f t="shared" si="65"/>
        <v>martile012013</v>
      </c>
      <c r="B4203" s="16" t="s">
        <v>1557</v>
      </c>
      <c r="C4203" s="16">
        <v>2013</v>
      </c>
      <c r="D4203" s="16">
        <v>147</v>
      </c>
      <c r="E4203" s="16">
        <v>457</v>
      </c>
      <c r="F4203" s="16">
        <v>66</v>
      </c>
      <c r="G4203" s="16">
        <v>119</v>
      </c>
      <c r="H4203" s="16">
        <v>21</v>
      </c>
      <c r="I4203" s="16">
        <v>6</v>
      </c>
      <c r="J4203" s="16">
        <v>8</v>
      </c>
      <c r="K4203" s="16">
        <v>49</v>
      </c>
      <c r="L4203" s="16">
        <v>36</v>
      </c>
      <c r="M4203" s="16">
        <v>9</v>
      </c>
      <c r="N4203" s="16">
        <v>28</v>
      </c>
      <c r="O4203" s="16">
        <v>104</v>
      </c>
      <c r="P4203" s="13" t="str">
        <f>IFERROR(VLOOKUP($A4203,'Fielding Data'!$A:$H,MATCH(P$1,'Fielding Data'!$A$1:$H$1,0),0),"Other")</f>
        <v>CF</v>
      </c>
      <c r="Q4203" s="13">
        <f>IFERROR(VLOOKUP($A4203,'Fielding Data'!$A:$H,MATCH(Q$1,'Fielding Data'!$A$1:$H$1,0),0),"Other")</f>
        <v>0</v>
      </c>
      <c r="R4203" s="13">
        <f>IFERROR(VLOOKUP($A4203,'Fielding Data'!$A:$H,MATCH(R$1,'Fielding Data'!$A$1:$H$1,0),0),"Other")</f>
        <v>0</v>
      </c>
      <c r="S4203" s="13">
        <f>IFERROR(VLOOKUP($A4203,'Fielding Data'!$A:$H,MATCH(S$1,'Fielding Data'!$A$1:$H$1,0),0),"Other")</f>
        <v>0</v>
      </c>
      <c r="T4203" s="13">
        <f>IFERROR(VLOOKUP($A4203,'Fielding Data'!$A:$H,MATCH(T$1,'Fielding Data'!$A$1:$H$1,0),0),"Other")</f>
        <v>0</v>
      </c>
      <c r="U4203" s="13">
        <f>SUMIFS('Fielding Data'!E:E,'Fielding Data'!$A:$A,'Hitting Data'!$A4203)</f>
        <v>317</v>
      </c>
      <c r="V4203" s="13">
        <f>SUMIFS('Fielding Data'!F:F,'Fielding Data'!$A:$A,'Hitting Data'!$A4203)</f>
        <v>14</v>
      </c>
      <c r="W4203" s="13">
        <f>SUMIFS('Fielding Data'!G:G,'Fielding Data'!$A:$A,'Hitting Data'!$A4203)</f>
        <v>5</v>
      </c>
      <c r="X4203" s="13">
        <f>SUMIFS('Fielding Data'!H:H,'Fielding Data'!$A:$A,'Hitting Data'!$A4203)</f>
        <v>1</v>
      </c>
    </row>
    <row r="4204" spans="1:24" x14ac:dyDescent="0.3">
      <c r="A4204" s="13" t="str">
        <f t="shared" si="65"/>
        <v>martimi022013</v>
      </c>
      <c r="B4204" s="16" t="s">
        <v>1559</v>
      </c>
      <c r="C4204" s="16">
        <v>2013</v>
      </c>
      <c r="D4204" s="16">
        <v>29</v>
      </c>
      <c r="E4204" s="16">
        <v>40</v>
      </c>
      <c r="F4204" s="16">
        <v>5</v>
      </c>
      <c r="G4204" s="16">
        <v>7</v>
      </c>
      <c r="H4204" s="16">
        <v>0</v>
      </c>
      <c r="I4204" s="16">
        <v>0</v>
      </c>
      <c r="J4204" s="16">
        <v>0</v>
      </c>
      <c r="K4204" s="16">
        <v>3</v>
      </c>
      <c r="L4204" s="16">
        <v>1</v>
      </c>
      <c r="M4204" s="16">
        <v>0</v>
      </c>
      <c r="N4204" s="16">
        <v>0</v>
      </c>
      <c r="O4204" s="16">
        <v>12</v>
      </c>
      <c r="P4204" s="13" t="str">
        <f>IFERROR(VLOOKUP($A4204,'Fielding Data'!$A:$H,MATCH(P$1,'Fielding Data'!$A$1:$H$1,0),0),"Other")</f>
        <v>3B</v>
      </c>
      <c r="Q4204" s="13">
        <f>IFERROR(VLOOKUP($A4204,'Fielding Data'!$A:$H,MATCH(Q$1,'Fielding Data'!$A$1:$H$1,0),0),"Other")</f>
        <v>1</v>
      </c>
      <c r="R4204" s="13">
        <f>IFERROR(VLOOKUP($A4204,'Fielding Data'!$A:$H,MATCH(R$1,'Fielding Data'!$A$1:$H$1,0),0),"Other")</f>
        <v>1</v>
      </c>
      <c r="S4204" s="13">
        <f>IFERROR(VLOOKUP($A4204,'Fielding Data'!$A:$H,MATCH(S$1,'Fielding Data'!$A$1:$H$1,0),0),"Other")</f>
        <v>0</v>
      </c>
      <c r="T4204" s="13">
        <f>IFERROR(VLOOKUP($A4204,'Fielding Data'!$A:$H,MATCH(T$1,'Fielding Data'!$A$1:$H$1,0),0),"Other")</f>
        <v>0</v>
      </c>
      <c r="U4204" s="13">
        <f>SUMIFS('Fielding Data'!E:E,'Fielding Data'!$A:$A,'Hitting Data'!$A4204)</f>
        <v>24</v>
      </c>
      <c r="V4204" s="13">
        <f>SUMIFS('Fielding Data'!F:F,'Fielding Data'!$A:$A,'Hitting Data'!$A4204)</f>
        <v>5</v>
      </c>
      <c r="W4204" s="13">
        <f>SUMIFS('Fielding Data'!G:G,'Fielding Data'!$A:$A,'Hitting Data'!$A4204)</f>
        <v>0</v>
      </c>
      <c r="X4204" s="13">
        <f>SUMIFS('Fielding Data'!H:H,'Fielding Data'!$A:$A,'Hitting Data'!$A4204)</f>
        <v>2</v>
      </c>
    </row>
    <row r="4205" spans="1:24" x14ac:dyDescent="0.3">
      <c r="A4205" s="13" t="str">
        <f t="shared" si="65"/>
        <v>martiru012013</v>
      </c>
      <c r="B4205" s="16" t="s">
        <v>685</v>
      </c>
      <c r="C4205" s="16">
        <v>2013</v>
      </c>
      <c r="D4205" s="16">
        <v>127</v>
      </c>
      <c r="E4205" s="16">
        <v>438</v>
      </c>
      <c r="F4205" s="16">
        <v>51</v>
      </c>
      <c r="G4205" s="16">
        <v>99</v>
      </c>
      <c r="H4205" s="16">
        <v>21</v>
      </c>
      <c r="I4205" s="16">
        <v>0</v>
      </c>
      <c r="J4205" s="16">
        <v>15</v>
      </c>
      <c r="K4205" s="16">
        <v>55</v>
      </c>
      <c r="L4205" s="16">
        <v>9</v>
      </c>
      <c r="M4205" s="16">
        <v>5</v>
      </c>
      <c r="N4205" s="16">
        <v>58</v>
      </c>
      <c r="O4205" s="16">
        <v>108</v>
      </c>
      <c r="P4205" s="13" t="str">
        <f>IFERROR(VLOOKUP($A4205,'Fielding Data'!$A:$H,MATCH(P$1,'Fielding Data'!$A$1:$H$1,0),0),"Other")</f>
        <v>3B</v>
      </c>
      <c r="Q4205" s="13">
        <f>IFERROR(VLOOKUP($A4205,'Fielding Data'!$A:$H,MATCH(Q$1,'Fielding Data'!$A$1:$H$1,0),0),"Other")</f>
        <v>3</v>
      </c>
      <c r="R4205" s="13">
        <f>IFERROR(VLOOKUP($A4205,'Fielding Data'!$A:$H,MATCH(R$1,'Fielding Data'!$A$1:$H$1,0),0),"Other")</f>
        <v>3</v>
      </c>
      <c r="S4205" s="13">
        <f>IFERROR(VLOOKUP($A4205,'Fielding Data'!$A:$H,MATCH(S$1,'Fielding Data'!$A$1:$H$1,0),0),"Other")</f>
        <v>0</v>
      </c>
      <c r="T4205" s="13">
        <f>IFERROR(VLOOKUP($A4205,'Fielding Data'!$A:$H,MATCH(T$1,'Fielding Data'!$A$1:$H$1,0),0),"Other")</f>
        <v>0</v>
      </c>
      <c r="U4205" s="13">
        <f>SUMIFS('Fielding Data'!E:E,'Fielding Data'!$A:$A,'Hitting Data'!$A4205)</f>
        <v>889</v>
      </c>
      <c r="V4205" s="13">
        <f>SUMIFS('Fielding Data'!F:F,'Fielding Data'!$A:$A,'Hitting Data'!$A4205)</f>
        <v>106</v>
      </c>
      <c r="W4205" s="13">
        <f>SUMIFS('Fielding Data'!G:G,'Fielding Data'!$A:$A,'Hitting Data'!$A4205)</f>
        <v>2</v>
      </c>
      <c r="X4205" s="13">
        <f>SUMIFS('Fielding Data'!H:H,'Fielding Data'!$A:$A,'Hitting Data'!$A4205)</f>
        <v>6</v>
      </c>
    </row>
    <row r="4206" spans="1:24" x14ac:dyDescent="0.3">
      <c r="A4206" s="13" t="str">
        <f t="shared" si="65"/>
        <v>martish012013</v>
      </c>
      <c r="B4206" s="16" t="s">
        <v>958</v>
      </c>
      <c r="C4206" s="16">
        <v>2013</v>
      </c>
      <c r="D4206" s="16">
        <v>6</v>
      </c>
      <c r="E4206" s="16">
        <v>0</v>
      </c>
      <c r="F4206" s="16">
        <v>0</v>
      </c>
      <c r="G4206" s="16">
        <v>0</v>
      </c>
      <c r="H4206" s="16">
        <v>0</v>
      </c>
      <c r="I4206" s="16">
        <v>0</v>
      </c>
      <c r="J4206" s="16">
        <v>0</v>
      </c>
      <c r="K4206" s="16">
        <v>0</v>
      </c>
      <c r="L4206" s="16">
        <v>0</v>
      </c>
      <c r="M4206" s="16">
        <v>0</v>
      </c>
      <c r="N4206" s="16">
        <v>0</v>
      </c>
      <c r="O4206" s="16">
        <v>0</v>
      </c>
      <c r="P4206" s="13" t="str">
        <f>IFERROR(VLOOKUP($A4206,'Fielding Data'!$A:$H,MATCH(P$1,'Fielding Data'!$A$1:$H$1,0),0),"Other")</f>
        <v>P</v>
      </c>
      <c r="Q4206" s="13">
        <f>IFERROR(VLOOKUP($A4206,'Fielding Data'!$A:$H,MATCH(Q$1,'Fielding Data'!$A$1:$H$1,0),0),"Other")</f>
        <v>2</v>
      </c>
      <c r="R4206" s="13">
        <f>IFERROR(VLOOKUP($A4206,'Fielding Data'!$A:$H,MATCH(R$1,'Fielding Data'!$A$1:$H$1,0),0),"Other")</f>
        <v>0</v>
      </c>
      <c r="S4206" s="13">
        <f>IFERROR(VLOOKUP($A4206,'Fielding Data'!$A:$H,MATCH(S$1,'Fielding Data'!$A$1:$H$1,0),0),"Other")</f>
        <v>0</v>
      </c>
      <c r="T4206" s="13">
        <f>IFERROR(VLOOKUP($A4206,'Fielding Data'!$A:$H,MATCH(T$1,'Fielding Data'!$A$1:$H$1,0),0),"Other")</f>
        <v>0</v>
      </c>
      <c r="U4206" s="13">
        <f>SUMIFS('Fielding Data'!E:E,'Fielding Data'!$A:$A,'Hitting Data'!$A4206)</f>
        <v>2</v>
      </c>
      <c r="V4206" s="13">
        <f>SUMIFS('Fielding Data'!F:F,'Fielding Data'!$A:$A,'Hitting Data'!$A4206)</f>
        <v>0</v>
      </c>
      <c r="W4206" s="13">
        <f>SUMIFS('Fielding Data'!G:G,'Fielding Data'!$A:$A,'Hitting Data'!$A4206)</f>
        <v>0</v>
      </c>
      <c r="X4206" s="13">
        <f>SUMIFS('Fielding Data'!H:H,'Fielding Data'!$A:$A,'Hitting Data'!$A4206)</f>
        <v>0</v>
      </c>
    </row>
    <row r="4207" spans="1:24" x14ac:dyDescent="0.3">
      <c r="A4207" s="13" t="str">
        <f t="shared" si="65"/>
        <v>martivi012013</v>
      </c>
      <c r="B4207" s="16" t="s">
        <v>319</v>
      </c>
      <c r="C4207" s="16">
        <v>2013</v>
      </c>
      <c r="D4207" s="16">
        <v>159</v>
      </c>
      <c r="E4207" s="16">
        <v>605</v>
      </c>
      <c r="F4207" s="16">
        <v>68</v>
      </c>
      <c r="G4207" s="16">
        <v>182</v>
      </c>
      <c r="H4207" s="16">
        <v>36</v>
      </c>
      <c r="I4207" s="16">
        <v>0</v>
      </c>
      <c r="J4207" s="16">
        <v>14</v>
      </c>
      <c r="K4207" s="16">
        <v>83</v>
      </c>
      <c r="L4207" s="16">
        <v>0</v>
      </c>
      <c r="M4207" s="16">
        <v>2</v>
      </c>
      <c r="N4207" s="16">
        <v>54</v>
      </c>
      <c r="O4207" s="16">
        <v>62</v>
      </c>
      <c r="P4207" s="13" t="str">
        <f>IFERROR(VLOOKUP($A4207,'Fielding Data'!$A:$H,MATCH(P$1,'Fielding Data'!$A$1:$H$1,0),0),"Other")</f>
        <v>1B</v>
      </c>
      <c r="Q4207" s="13">
        <f>IFERROR(VLOOKUP($A4207,'Fielding Data'!$A:$H,MATCH(Q$1,'Fielding Data'!$A$1:$H$1,0),0),"Other")</f>
        <v>85</v>
      </c>
      <c r="R4207" s="13">
        <f>IFERROR(VLOOKUP($A4207,'Fielding Data'!$A:$H,MATCH(R$1,'Fielding Data'!$A$1:$H$1,0),0),"Other")</f>
        <v>14</v>
      </c>
      <c r="S4207" s="13">
        <f>IFERROR(VLOOKUP($A4207,'Fielding Data'!$A:$H,MATCH(S$1,'Fielding Data'!$A$1:$H$1,0),0),"Other")</f>
        <v>0</v>
      </c>
      <c r="T4207" s="13">
        <f>IFERROR(VLOOKUP($A4207,'Fielding Data'!$A:$H,MATCH(T$1,'Fielding Data'!$A$1:$H$1,0),0),"Other")</f>
        <v>3</v>
      </c>
      <c r="U4207" s="13">
        <f>SUMIFS('Fielding Data'!E:E,'Fielding Data'!$A:$A,'Hitting Data'!$A4207)</f>
        <v>103</v>
      </c>
      <c r="V4207" s="13">
        <f>SUMIFS('Fielding Data'!F:F,'Fielding Data'!$A:$A,'Hitting Data'!$A4207)</f>
        <v>18</v>
      </c>
      <c r="W4207" s="13">
        <f>SUMIFS('Fielding Data'!G:G,'Fielding Data'!$A:$A,'Hitting Data'!$A4207)</f>
        <v>0</v>
      </c>
      <c r="X4207" s="13">
        <f>SUMIFS('Fielding Data'!H:H,'Fielding Data'!$A:$A,'Hitting Data'!$A4207)</f>
        <v>3</v>
      </c>
    </row>
    <row r="4208" spans="1:24" x14ac:dyDescent="0.3">
      <c r="A4208" s="13" t="str">
        <f t="shared" si="65"/>
        <v>masteju012013</v>
      </c>
      <c r="B4208" s="16" t="s">
        <v>959</v>
      </c>
      <c r="C4208" s="16">
        <v>2013</v>
      </c>
      <c r="D4208" s="16">
        <v>32</v>
      </c>
      <c r="E4208" s="16">
        <v>2</v>
      </c>
      <c r="F4208" s="16">
        <v>0</v>
      </c>
      <c r="G4208" s="16">
        <v>1</v>
      </c>
      <c r="H4208" s="16">
        <v>0</v>
      </c>
      <c r="I4208" s="16">
        <v>0</v>
      </c>
      <c r="J4208" s="16">
        <v>0</v>
      </c>
      <c r="K4208" s="16">
        <v>0</v>
      </c>
      <c r="L4208" s="16">
        <v>0</v>
      </c>
      <c r="M4208" s="16">
        <v>0</v>
      </c>
      <c r="N4208" s="16">
        <v>0</v>
      </c>
      <c r="O4208" s="16">
        <v>0</v>
      </c>
      <c r="P4208" s="13" t="str">
        <f>IFERROR(VLOOKUP($A4208,'Fielding Data'!$A:$H,MATCH(P$1,'Fielding Data'!$A$1:$H$1,0),0),"Other")</f>
        <v>P</v>
      </c>
      <c r="Q4208" s="13">
        <f>IFERROR(VLOOKUP($A4208,'Fielding Data'!$A:$H,MATCH(Q$1,'Fielding Data'!$A$1:$H$1,0),0),"Other")</f>
        <v>21</v>
      </c>
      <c r="R4208" s="13">
        <f>IFERROR(VLOOKUP($A4208,'Fielding Data'!$A:$H,MATCH(R$1,'Fielding Data'!$A$1:$H$1,0),0),"Other")</f>
        <v>27</v>
      </c>
      <c r="S4208" s="13">
        <f>IFERROR(VLOOKUP($A4208,'Fielding Data'!$A:$H,MATCH(S$1,'Fielding Data'!$A$1:$H$1,0),0),"Other")</f>
        <v>1</v>
      </c>
      <c r="T4208" s="13">
        <f>IFERROR(VLOOKUP($A4208,'Fielding Data'!$A:$H,MATCH(T$1,'Fielding Data'!$A$1:$H$1,0),0),"Other")</f>
        <v>3</v>
      </c>
      <c r="U4208" s="13">
        <f>SUMIFS('Fielding Data'!E:E,'Fielding Data'!$A:$A,'Hitting Data'!$A4208)</f>
        <v>21</v>
      </c>
      <c r="V4208" s="13">
        <f>SUMIFS('Fielding Data'!F:F,'Fielding Data'!$A:$A,'Hitting Data'!$A4208)</f>
        <v>27</v>
      </c>
      <c r="W4208" s="13">
        <f>SUMIFS('Fielding Data'!G:G,'Fielding Data'!$A:$A,'Hitting Data'!$A4208)</f>
        <v>1</v>
      </c>
      <c r="X4208" s="13">
        <f>SUMIFS('Fielding Data'!H:H,'Fielding Data'!$A:$A,'Hitting Data'!$A4208)</f>
        <v>3</v>
      </c>
    </row>
    <row r="4209" spans="1:24" x14ac:dyDescent="0.3">
      <c r="A4209" s="13" t="str">
        <f t="shared" si="65"/>
        <v>mastrda012013</v>
      </c>
      <c r="B4209" s="16" t="s">
        <v>1560</v>
      </c>
      <c r="C4209" s="16">
        <v>2013</v>
      </c>
      <c r="D4209" s="16">
        <v>30</v>
      </c>
      <c r="E4209" s="16">
        <v>65</v>
      </c>
      <c r="F4209" s="16">
        <v>5</v>
      </c>
      <c r="G4209" s="16">
        <v>12</v>
      </c>
      <c r="H4209" s="16">
        <v>2</v>
      </c>
      <c r="I4209" s="16">
        <v>0</v>
      </c>
      <c r="J4209" s="16">
        <v>0</v>
      </c>
      <c r="K4209" s="16">
        <v>5</v>
      </c>
      <c r="L4209" s="16">
        <v>2</v>
      </c>
      <c r="M4209" s="16">
        <v>1</v>
      </c>
      <c r="N4209" s="16">
        <v>3</v>
      </c>
      <c r="O4209" s="16">
        <v>23</v>
      </c>
      <c r="P4209" s="13" t="str">
        <f>IFERROR(VLOOKUP($A4209,'Fielding Data'!$A:$H,MATCH(P$1,'Fielding Data'!$A$1:$H$1,0),0),"Other")</f>
        <v>2B</v>
      </c>
      <c r="Q4209" s="13">
        <f>IFERROR(VLOOKUP($A4209,'Fielding Data'!$A:$H,MATCH(Q$1,'Fielding Data'!$A$1:$H$1,0),0),"Other")</f>
        <v>0</v>
      </c>
      <c r="R4209" s="13">
        <f>IFERROR(VLOOKUP($A4209,'Fielding Data'!$A:$H,MATCH(R$1,'Fielding Data'!$A$1:$H$1,0),0),"Other")</f>
        <v>0</v>
      </c>
      <c r="S4209" s="13">
        <f>IFERROR(VLOOKUP($A4209,'Fielding Data'!$A:$H,MATCH(S$1,'Fielding Data'!$A$1:$H$1,0),0),"Other")</f>
        <v>0</v>
      </c>
      <c r="T4209" s="13">
        <f>IFERROR(VLOOKUP($A4209,'Fielding Data'!$A:$H,MATCH(T$1,'Fielding Data'!$A$1:$H$1,0),0),"Other")</f>
        <v>0</v>
      </c>
      <c r="U4209" s="13">
        <f>SUMIFS('Fielding Data'!E:E,'Fielding Data'!$A:$A,'Hitting Data'!$A4209)</f>
        <v>40</v>
      </c>
      <c r="V4209" s="13">
        <f>SUMIFS('Fielding Data'!F:F,'Fielding Data'!$A:$A,'Hitting Data'!$A4209)</f>
        <v>1</v>
      </c>
      <c r="W4209" s="13">
        <f>SUMIFS('Fielding Data'!G:G,'Fielding Data'!$A:$A,'Hitting Data'!$A4209)</f>
        <v>0</v>
      </c>
      <c r="X4209" s="13">
        <f>SUMIFS('Fielding Data'!H:H,'Fielding Data'!$A:$A,'Hitting Data'!$A4209)</f>
        <v>0</v>
      </c>
    </row>
    <row r="4210" spans="1:24" x14ac:dyDescent="0.3">
      <c r="A4210" s="13" t="str">
        <f t="shared" si="65"/>
        <v>mathije012013</v>
      </c>
      <c r="B4210" s="16" t="s">
        <v>570</v>
      </c>
      <c r="C4210" s="16">
        <v>2013</v>
      </c>
      <c r="D4210" s="16">
        <v>73</v>
      </c>
      <c r="E4210" s="16">
        <v>232</v>
      </c>
      <c r="F4210" s="16">
        <v>14</v>
      </c>
      <c r="G4210" s="16">
        <v>42</v>
      </c>
      <c r="H4210" s="16">
        <v>7</v>
      </c>
      <c r="I4210" s="16">
        <v>1</v>
      </c>
      <c r="J4210" s="16">
        <v>5</v>
      </c>
      <c r="K4210" s="16">
        <v>29</v>
      </c>
      <c r="L4210" s="16">
        <v>0</v>
      </c>
      <c r="M4210" s="16">
        <v>0</v>
      </c>
      <c r="N4210" s="16">
        <v>21</v>
      </c>
      <c r="O4210" s="16">
        <v>76</v>
      </c>
      <c r="P4210" s="13" t="str">
        <f>IFERROR(VLOOKUP($A4210,'Fielding Data'!$A:$H,MATCH(P$1,'Fielding Data'!$A$1:$H$1,0),0),"Other")</f>
        <v>C</v>
      </c>
      <c r="Q4210" s="13">
        <f>IFERROR(VLOOKUP($A4210,'Fielding Data'!$A:$H,MATCH(Q$1,'Fielding Data'!$A$1:$H$1,0),0),"Other")</f>
        <v>520</v>
      </c>
      <c r="R4210" s="13">
        <f>IFERROR(VLOOKUP($A4210,'Fielding Data'!$A:$H,MATCH(R$1,'Fielding Data'!$A$1:$H$1,0),0),"Other")</f>
        <v>30</v>
      </c>
      <c r="S4210" s="13">
        <f>IFERROR(VLOOKUP($A4210,'Fielding Data'!$A:$H,MATCH(S$1,'Fielding Data'!$A$1:$H$1,0),0),"Other")</f>
        <v>1</v>
      </c>
      <c r="T4210" s="13">
        <f>IFERROR(VLOOKUP($A4210,'Fielding Data'!$A:$H,MATCH(T$1,'Fielding Data'!$A$1:$H$1,0),0),"Other")</f>
        <v>2</v>
      </c>
      <c r="U4210" s="13">
        <f>SUMIFS('Fielding Data'!E:E,'Fielding Data'!$A:$A,'Hitting Data'!$A4210)</f>
        <v>520</v>
      </c>
      <c r="V4210" s="13">
        <f>SUMIFS('Fielding Data'!F:F,'Fielding Data'!$A:$A,'Hitting Data'!$A4210)</f>
        <v>30</v>
      </c>
      <c r="W4210" s="13">
        <f>SUMIFS('Fielding Data'!G:G,'Fielding Data'!$A:$A,'Hitting Data'!$A4210)</f>
        <v>1</v>
      </c>
      <c r="X4210" s="13">
        <f>SUMIFS('Fielding Data'!H:H,'Fielding Data'!$A:$A,'Hitting Data'!$A4210)</f>
        <v>2</v>
      </c>
    </row>
    <row r="4211" spans="1:24" x14ac:dyDescent="0.3">
      <c r="A4211" s="13" t="str">
        <f t="shared" si="65"/>
        <v>matsuda012013</v>
      </c>
      <c r="B4211" s="16" t="s">
        <v>820</v>
      </c>
      <c r="C4211" s="16">
        <v>2013</v>
      </c>
      <c r="D4211" s="16">
        <v>7</v>
      </c>
      <c r="E4211" s="16">
        <v>12</v>
      </c>
      <c r="F4211" s="16">
        <v>0</v>
      </c>
      <c r="G4211" s="16">
        <v>3</v>
      </c>
      <c r="H4211" s="16">
        <v>0</v>
      </c>
      <c r="I4211" s="16">
        <v>0</v>
      </c>
      <c r="J4211" s="16">
        <v>0</v>
      </c>
      <c r="K4211" s="16">
        <v>1</v>
      </c>
      <c r="L4211" s="16">
        <v>0</v>
      </c>
      <c r="M4211" s="16">
        <v>0</v>
      </c>
      <c r="N4211" s="16">
        <v>0</v>
      </c>
      <c r="O4211" s="16">
        <v>5</v>
      </c>
      <c r="P4211" s="13" t="str">
        <f>IFERROR(VLOOKUP($A4211,'Fielding Data'!$A:$H,MATCH(P$1,'Fielding Data'!$A$1:$H$1,0),0),"Other")</f>
        <v>P</v>
      </c>
      <c r="Q4211" s="13">
        <f>IFERROR(VLOOKUP($A4211,'Fielding Data'!$A:$H,MATCH(Q$1,'Fielding Data'!$A$1:$H$1,0),0),"Other")</f>
        <v>1</v>
      </c>
      <c r="R4211" s="13">
        <f>IFERROR(VLOOKUP($A4211,'Fielding Data'!$A:$H,MATCH(R$1,'Fielding Data'!$A$1:$H$1,0),0),"Other")</f>
        <v>4</v>
      </c>
      <c r="S4211" s="13">
        <f>IFERROR(VLOOKUP($A4211,'Fielding Data'!$A:$H,MATCH(S$1,'Fielding Data'!$A$1:$H$1,0),0),"Other")</f>
        <v>0</v>
      </c>
      <c r="T4211" s="13">
        <f>IFERROR(VLOOKUP($A4211,'Fielding Data'!$A:$H,MATCH(T$1,'Fielding Data'!$A$1:$H$1,0),0),"Other")</f>
        <v>0</v>
      </c>
      <c r="U4211" s="13">
        <f>SUMIFS('Fielding Data'!E:E,'Fielding Data'!$A:$A,'Hitting Data'!$A4211)</f>
        <v>1</v>
      </c>
      <c r="V4211" s="13">
        <f>SUMIFS('Fielding Data'!F:F,'Fielding Data'!$A:$A,'Hitting Data'!$A4211)</f>
        <v>4</v>
      </c>
      <c r="W4211" s="13">
        <f>SUMIFS('Fielding Data'!G:G,'Fielding Data'!$A:$A,'Hitting Data'!$A4211)</f>
        <v>0</v>
      </c>
      <c r="X4211" s="13">
        <f>SUMIFS('Fielding Data'!H:H,'Fielding Data'!$A:$A,'Hitting Data'!$A4211)</f>
        <v>0</v>
      </c>
    </row>
    <row r="4212" spans="1:24" x14ac:dyDescent="0.3">
      <c r="A4212" s="13" t="str">
        <f t="shared" si="65"/>
        <v>matthry012013</v>
      </c>
      <c r="B4212" s="16" t="s">
        <v>1561</v>
      </c>
      <c r="C4212" s="16">
        <v>2013</v>
      </c>
      <c r="D4212" s="16">
        <v>37</v>
      </c>
      <c r="E4212" s="16">
        <v>0</v>
      </c>
      <c r="F4212" s="16">
        <v>0</v>
      </c>
      <c r="G4212" s="16">
        <v>0</v>
      </c>
      <c r="H4212" s="16">
        <v>0</v>
      </c>
      <c r="I4212" s="16">
        <v>0</v>
      </c>
      <c r="J4212" s="16">
        <v>0</v>
      </c>
      <c r="K4212" s="16">
        <v>0</v>
      </c>
      <c r="L4212" s="16">
        <v>0</v>
      </c>
      <c r="M4212" s="16">
        <v>0</v>
      </c>
      <c r="N4212" s="16">
        <v>0</v>
      </c>
      <c r="O4212" s="16">
        <v>0</v>
      </c>
      <c r="P4212" s="13" t="str">
        <f>IFERROR(VLOOKUP($A4212,'Fielding Data'!$A:$H,MATCH(P$1,'Fielding Data'!$A$1:$H$1,0),0),"Other")</f>
        <v>P</v>
      </c>
      <c r="Q4212" s="13">
        <f>IFERROR(VLOOKUP($A4212,'Fielding Data'!$A:$H,MATCH(Q$1,'Fielding Data'!$A$1:$H$1,0),0),"Other")</f>
        <v>3</v>
      </c>
      <c r="R4212" s="13">
        <f>IFERROR(VLOOKUP($A4212,'Fielding Data'!$A:$H,MATCH(R$1,'Fielding Data'!$A$1:$H$1,0),0),"Other")</f>
        <v>3</v>
      </c>
      <c r="S4212" s="13">
        <f>IFERROR(VLOOKUP($A4212,'Fielding Data'!$A:$H,MATCH(S$1,'Fielding Data'!$A$1:$H$1,0),0),"Other")</f>
        <v>0</v>
      </c>
      <c r="T4212" s="13">
        <f>IFERROR(VLOOKUP($A4212,'Fielding Data'!$A:$H,MATCH(T$1,'Fielding Data'!$A$1:$H$1,0),0),"Other")</f>
        <v>1</v>
      </c>
      <c r="U4212" s="13">
        <f>SUMIFS('Fielding Data'!E:E,'Fielding Data'!$A:$A,'Hitting Data'!$A4212)</f>
        <v>3</v>
      </c>
      <c r="V4212" s="13">
        <f>SUMIFS('Fielding Data'!F:F,'Fielding Data'!$A:$A,'Hitting Data'!$A4212)</f>
        <v>3</v>
      </c>
      <c r="W4212" s="13">
        <f>SUMIFS('Fielding Data'!G:G,'Fielding Data'!$A:$A,'Hitting Data'!$A4212)</f>
        <v>0</v>
      </c>
      <c r="X4212" s="13">
        <f>SUMIFS('Fielding Data'!H:H,'Fielding Data'!$A:$A,'Hitting Data'!$A4212)</f>
        <v>1</v>
      </c>
    </row>
    <row r="4213" spans="1:24" x14ac:dyDescent="0.3">
      <c r="A4213" s="13" t="str">
        <f t="shared" si="65"/>
        <v>matusbr012013</v>
      </c>
      <c r="B4213" s="16" t="s">
        <v>1134</v>
      </c>
      <c r="C4213" s="16">
        <v>2013</v>
      </c>
      <c r="D4213" s="16">
        <v>65</v>
      </c>
      <c r="E4213" s="16">
        <v>0</v>
      </c>
      <c r="F4213" s="16">
        <v>0</v>
      </c>
      <c r="G4213" s="16">
        <v>0</v>
      </c>
      <c r="H4213" s="16">
        <v>0</v>
      </c>
      <c r="I4213" s="16">
        <v>0</v>
      </c>
      <c r="J4213" s="16">
        <v>0</v>
      </c>
      <c r="K4213" s="16">
        <v>0</v>
      </c>
      <c r="L4213" s="16">
        <v>0</v>
      </c>
      <c r="M4213" s="16">
        <v>0</v>
      </c>
      <c r="N4213" s="16">
        <v>0</v>
      </c>
      <c r="O4213" s="16">
        <v>0</v>
      </c>
      <c r="P4213" s="13" t="str">
        <f>IFERROR(VLOOKUP($A4213,'Fielding Data'!$A:$H,MATCH(P$1,'Fielding Data'!$A$1:$H$1,0),0),"Other")</f>
        <v>P</v>
      </c>
      <c r="Q4213" s="13">
        <f>IFERROR(VLOOKUP($A4213,'Fielding Data'!$A:$H,MATCH(Q$1,'Fielding Data'!$A$1:$H$1,0),0),"Other")</f>
        <v>0</v>
      </c>
      <c r="R4213" s="13">
        <f>IFERROR(VLOOKUP($A4213,'Fielding Data'!$A:$H,MATCH(R$1,'Fielding Data'!$A$1:$H$1,0),0),"Other")</f>
        <v>6</v>
      </c>
      <c r="S4213" s="13">
        <f>IFERROR(VLOOKUP($A4213,'Fielding Data'!$A:$H,MATCH(S$1,'Fielding Data'!$A$1:$H$1,0),0),"Other")</f>
        <v>0</v>
      </c>
      <c r="T4213" s="13">
        <f>IFERROR(VLOOKUP($A4213,'Fielding Data'!$A:$H,MATCH(T$1,'Fielding Data'!$A$1:$H$1,0),0),"Other")</f>
        <v>1</v>
      </c>
      <c r="U4213" s="13">
        <f>SUMIFS('Fielding Data'!E:E,'Fielding Data'!$A:$A,'Hitting Data'!$A4213)</f>
        <v>0</v>
      </c>
      <c r="V4213" s="13">
        <f>SUMIFS('Fielding Data'!F:F,'Fielding Data'!$A:$A,'Hitting Data'!$A4213)</f>
        <v>6</v>
      </c>
      <c r="W4213" s="13">
        <f>SUMIFS('Fielding Data'!G:G,'Fielding Data'!$A:$A,'Hitting Data'!$A4213)</f>
        <v>0</v>
      </c>
      <c r="X4213" s="13">
        <f>SUMIFS('Fielding Data'!H:H,'Fielding Data'!$A:$A,'Hitting Data'!$A4213)</f>
        <v>1</v>
      </c>
    </row>
    <row r="4214" spans="1:24" x14ac:dyDescent="0.3">
      <c r="A4214" s="13" t="str">
        <f t="shared" si="65"/>
        <v>mauerjo012013</v>
      </c>
      <c r="B4214" s="16" t="s">
        <v>476</v>
      </c>
      <c r="C4214" s="16">
        <v>2013</v>
      </c>
      <c r="D4214" s="16">
        <v>113</v>
      </c>
      <c r="E4214" s="16">
        <v>445</v>
      </c>
      <c r="F4214" s="16">
        <v>62</v>
      </c>
      <c r="G4214" s="16">
        <v>144</v>
      </c>
      <c r="H4214" s="16">
        <v>35</v>
      </c>
      <c r="I4214" s="16">
        <v>0</v>
      </c>
      <c r="J4214" s="16">
        <v>11</v>
      </c>
      <c r="K4214" s="16">
        <v>47</v>
      </c>
      <c r="L4214" s="16">
        <v>0</v>
      </c>
      <c r="M4214" s="16">
        <v>1</v>
      </c>
      <c r="N4214" s="16">
        <v>61</v>
      </c>
      <c r="O4214" s="16">
        <v>89</v>
      </c>
      <c r="P4214" s="13" t="str">
        <f>IFERROR(VLOOKUP($A4214,'Fielding Data'!$A:$H,MATCH(P$1,'Fielding Data'!$A$1:$H$1,0),0),"Other")</f>
        <v>1B</v>
      </c>
      <c r="Q4214" s="13">
        <f>IFERROR(VLOOKUP($A4214,'Fielding Data'!$A:$H,MATCH(Q$1,'Fielding Data'!$A$1:$H$1,0),0),"Other")</f>
        <v>78</v>
      </c>
      <c r="R4214" s="13">
        <f>IFERROR(VLOOKUP($A4214,'Fielding Data'!$A:$H,MATCH(R$1,'Fielding Data'!$A$1:$H$1,0),0),"Other")</f>
        <v>3</v>
      </c>
      <c r="S4214" s="13">
        <f>IFERROR(VLOOKUP($A4214,'Fielding Data'!$A:$H,MATCH(S$1,'Fielding Data'!$A$1:$H$1,0),0),"Other")</f>
        <v>1</v>
      </c>
      <c r="T4214" s="13">
        <f>IFERROR(VLOOKUP($A4214,'Fielding Data'!$A:$H,MATCH(T$1,'Fielding Data'!$A$1:$H$1,0),0),"Other")</f>
        <v>9</v>
      </c>
      <c r="U4214" s="13">
        <f>SUMIFS('Fielding Data'!E:E,'Fielding Data'!$A:$A,'Hitting Data'!$A4214)</f>
        <v>573</v>
      </c>
      <c r="V4214" s="13">
        <f>SUMIFS('Fielding Data'!F:F,'Fielding Data'!$A:$A,'Hitting Data'!$A4214)</f>
        <v>33</v>
      </c>
      <c r="W4214" s="13">
        <f>SUMIFS('Fielding Data'!G:G,'Fielding Data'!$A:$A,'Hitting Data'!$A4214)</f>
        <v>3</v>
      </c>
      <c r="X4214" s="13">
        <f>SUMIFS('Fielding Data'!H:H,'Fielding Data'!$A:$A,'Hitting Data'!$A4214)</f>
        <v>16</v>
      </c>
    </row>
    <row r="4215" spans="1:24" x14ac:dyDescent="0.3">
      <c r="A4215" s="13" t="str">
        <f t="shared" si="65"/>
        <v>maurebr012013</v>
      </c>
      <c r="B4215" s="16" t="s">
        <v>2000</v>
      </c>
      <c r="C4215" s="16">
        <v>2013</v>
      </c>
      <c r="D4215" s="16">
        <v>22</v>
      </c>
      <c r="E4215" s="16">
        <v>0</v>
      </c>
      <c r="F4215" s="16">
        <v>0</v>
      </c>
      <c r="G4215" s="16">
        <v>0</v>
      </c>
      <c r="H4215" s="16">
        <v>0</v>
      </c>
      <c r="I4215" s="16">
        <v>0</v>
      </c>
      <c r="J4215" s="16">
        <v>0</v>
      </c>
      <c r="K4215" s="16">
        <v>0</v>
      </c>
      <c r="L4215" s="16">
        <v>0</v>
      </c>
      <c r="M4215" s="16">
        <v>0</v>
      </c>
      <c r="N4215" s="16">
        <v>0</v>
      </c>
      <c r="O4215" s="16">
        <v>0</v>
      </c>
      <c r="P4215" s="13" t="str">
        <f>IFERROR(VLOOKUP($A4215,'Fielding Data'!$A:$H,MATCH(P$1,'Fielding Data'!$A$1:$H$1,0),0),"Other")</f>
        <v>P</v>
      </c>
      <c r="Q4215" s="13">
        <f>IFERROR(VLOOKUP($A4215,'Fielding Data'!$A:$H,MATCH(Q$1,'Fielding Data'!$A$1:$H$1,0),0),"Other")</f>
        <v>6</v>
      </c>
      <c r="R4215" s="13">
        <f>IFERROR(VLOOKUP($A4215,'Fielding Data'!$A:$H,MATCH(R$1,'Fielding Data'!$A$1:$H$1,0),0),"Other")</f>
        <v>10</v>
      </c>
      <c r="S4215" s="13">
        <f>IFERROR(VLOOKUP($A4215,'Fielding Data'!$A:$H,MATCH(S$1,'Fielding Data'!$A$1:$H$1,0),0),"Other")</f>
        <v>0</v>
      </c>
      <c r="T4215" s="13">
        <f>IFERROR(VLOOKUP($A4215,'Fielding Data'!$A:$H,MATCH(T$1,'Fielding Data'!$A$1:$H$1,0),0),"Other")</f>
        <v>0</v>
      </c>
      <c r="U4215" s="13">
        <f>SUMIFS('Fielding Data'!E:E,'Fielding Data'!$A:$A,'Hitting Data'!$A4215)</f>
        <v>6</v>
      </c>
      <c r="V4215" s="13">
        <f>SUMIFS('Fielding Data'!F:F,'Fielding Data'!$A:$A,'Hitting Data'!$A4215)</f>
        <v>10</v>
      </c>
      <c r="W4215" s="13">
        <f>SUMIFS('Fielding Data'!G:G,'Fielding Data'!$A:$A,'Hitting Data'!$A4215)</f>
        <v>0</v>
      </c>
      <c r="X4215" s="13">
        <f>SUMIFS('Fielding Data'!H:H,'Fielding Data'!$A:$A,'Hitting Data'!$A4215)</f>
        <v>0</v>
      </c>
    </row>
    <row r="4216" spans="1:24" x14ac:dyDescent="0.3">
      <c r="A4216" s="13" t="str">
        <f t="shared" si="65"/>
        <v>mayayu012013</v>
      </c>
      <c r="B4216" s="16" t="s">
        <v>1333</v>
      </c>
      <c r="C4216" s="16">
        <v>2013</v>
      </c>
      <c r="D4216" s="16">
        <v>1</v>
      </c>
      <c r="E4216" s="16">
        <v>0</v>
      </c>
      <c r="F4216" s="16">
        <v>0</v>
      </c>
      <c r="G4216" s="16">
        <v>0</v>
      </c>
      <c r="H4216" s="16">
        <v>0</v>
      </c>
      <c r="I4216" s="16">
        <v>0</v>
      </c>
      <c r="J4216" s="16">
        <v>0</v>
      </c>
      <c r="K4216" s="16">
        <v>0</v>
      </c>
      <c r="L4216" s="16">
        <v>0</v>
      </c>
      <c r="M4216" s="16">
        <v>0</v>
      </c>
      <c r="N4216" s="16">
        <v>0</v>
      </c>
      <c r="O4216" s="16">
        <v>0</v>
      </c>
      <c r="P4216" s="13" t="str">
        <f>IFERROR(VLOOKUP($A4216,'Fielding Data'!$A:$H,MATCH(P$1,'Fielding Data'!$A$1:$H$1,0),0),"Other")</f>
        <v>P</v>
      </c>
      <c r="Q4216" s="13">
        <f>IFERROR(VLOOKUP($A4216,'Fielding Data'!$A:$H,MATCH(Q$1,'Fielding Data'!$A$1:$H$1,0),0),"Other")</f>
        <v>0</v>
      </c>
      <c r="R4216" s="13">
        <f>IFERROR(VLOOKUP($A4216,'Fielding Data'!$A:$H,MATCH(R$1,'Fielding Data'!$A$1:$H$1,0),0),"Other")</f>
        <v>0</v>
      </c>
      <c r="S4216" s="13">
        <f>IFERROR(VLOOKUP($A4216,'Fielding Data'!$A:$H,MATCH(S$1,'Fielding Data'!$A$1:$H$1,0),0),"Other")</f>
        <v>0</v>
      </c>
      <c r="T4216" s="13">
        <f>IFERROR(VLOOKUP($A4216,'Fielding Data'!$A:$H,MATCH(T$1,'Fielding Data'!$A$1:$H$1,0),0),"Other")</f>
        <v>0</v>
      </c>
      <c r="U4216" s="13">
        <f>SUMIFS('Fielding Data'!E:E,'Fielding Data'!$A:$A,'Hitting Data'!$A4216)</f>
        <v>0</v>
      </c>
      <c r="V4216" s="13">
        <f>SUMIFS('Fielding Data'!F:F,'Fielding Data'!$A:$A,'Hitting Data'!$A4216)</f>
        <v>0</v>
      </c>
      <c r="W4216" s="13">
        <f>SUMIFS('Fielding Data'!G:G,'Fielding Data'!$A:$A,'Hitting Data'!$A4216)</f>
        <v>0</v>
      </c>
      <c r="X4216" s="13">
        <f>SUMIFS('Fielding Data'!H:H,'Fielding Data'!$A:$A,'Hitting Data'!$A4216)</f>
        <v>0</v>
      </c>
    </row>
    <row r="4217" spans="1:24" x14ac:dyDescent="0.3">
      <c r="A4217" s="13" t="str">
        <f t="shared" si="65"/>
        <v>maybejo022013</v>
      </c>
      <c r="B4217" s="16" t="s">
        <v>1135</v>
      </c>
      <c r="C4217" s="16">
        <v>2013</v>
      </c>
      <c r="D4217" s="16">
        <v>134</v>
      </c>
      <c r="E4217" s="16">
        <v>353</v>
      </c>
      <c r="F4217" s="16">
        <v>47</v>
      </c>
      <c r="G4217" s="16">
        <v>80</v>
      </c>
      <c r="H4217" s="16">
        <v>23</v>
      </c>
      <c r="I4217" s="16">
        <v>1</v>
      </c>
      <c r="J4217" s="16">
        <v>11</v>
      </c>
      <c r="K4217" s="16">
        <v>39</v>
      </c>
      <c r="L4217" s="16">
        <v>5</v>
      </c>
      <c r="M4217" s="16">
        <v>3</v>
      </c>
      <c r="N4217" s="16">
        <v>27</v>
      </c>
      <c r="O4217" s="16">
        <v>90</v>
      </c>
      <c r="P4217" s="13" t="str">
        <f>IFERROR(VLOOKUP($A4217,'Fielding Data'!$A:$H,MATCH(P$1,'Fielding Data'!$A$1:$H$1,0),0),"Other")</f>
        <v>1B</v>
      </c>
      <c r="Q4217" s="13">
        <f>IFERROR(VLOOKUP($A4217,'Fielding Data'!$A:$H,MATCH(Q$1,'Fielding Data'!$A$1:$H$1,0),0),"Other")</f>
        <v>36</v>
      </c>
      <c r="R4217" s="13">
        <f>IFERROR(VLOOKUP($A4217,'Fielding Data'!$A:$H,MATCH(R$1,'Fielding Data'!$A$1:$H$1,0),0),"Other")</f>
        <v>3</v>
      </c>
      <c r="S4217" s="13">
        <f>IFERROR(VLOOKUP($A4217,'Fielding Data'!$A:$H,MATCH(S$1,'Fielding Data'!$A$1:$H$1,0),0),"Other")</f>
        <v>1</v>
      </c>
      <c r="T4217" s="13">
        <f>IFERROR(VLOOKUP($A4217,'Fielding Data'!$A:$H,MATCH(T$1,'Fielding Data'!$A$1:$H$1,0),0),"Other")</f>
        <v>7</v>
      </c>
      <c r="U4217" s="13">
        <f>SUMIFS('Fielding Data'!E:E,'Fielding Data'!$A:$A,'Hitting Data'!$A4217)</f>
        <v>239</v>
      </c>
      <c r="V4217" s="13">
        <f>SUMIFS('Fielding Data'!F:F,'Fielding Data'!$A:$A,'Hitting Data'!$A4217)</f>
        <v>6</v>
      </c>
      <c r="W4217" s="13">
        <f>SUMIFS('Fielding Data'!G:G,'Fielding Data'!$A:$A,'Hitting Data'!$A4217)</f>
        <v>2</v>
      </c>
      <c r="X4217" s="13">
        <f>SUMIFS('Fielding Data'!H:H,'Fielding Data'!$A:$A,'Hitting Data'!$A4217)</f>
        <v>7</v>
      </c>
    </row>
    <row r="4218" spans="1:24" x14ac:dyDescent="0.3">
      <c r="A4218" s="13" t="str">
        <f t="shared" si="65"/>
        <v>maybica012013</v>
      </c>
      <c r="B4218" s="16" t="s">
        <v>822</v>
      </c>
      <c r="C4218" s="16">
        <v>2013</v>
      </c>
      <c r="D4218" s="16">
        <v>14</v>
      </c>
      <c r="E4218" s="16">
        <v>51</v>
      </c>
      <c r="F4218" s="16">
        <v>7</v>
      </c>
      <c r="G4218" s="16">
        <v>8</v>
      </c>
      <c r="H4218" s="16">
        <v>1</v>
      </c>
      <c r="I4218" s="16">
        <v>0</v>
      </c>
      <c r="J4218" s="16">
        <v>1</v>
      </c>
      <c r="K4218" s="16">
        <v>5</v>
      </c>
      <c r="L4218" s="16">
        <v>4</v>
      </c>
      <c r="M4218" s="16">
        <v>1</v>
      </c>
      <c r="N4218" s="16">
        <v>4</v>
      </c>
      <c r="O4218" s="16">
        <v>9</v>
      </c>
      <c r="P4218" s="13" t="str">
        <f>IFERROR(VLOOKUP($A4218,'Fielding Data'!$A:$H,MATCH(P$1,'Fielding Data'!$A$1:$H$1,0),0),"Other")</f>
        <v>CF</v>
      </c>
      <c r="Q4218" s="13">
        <f>IFERROR(VLOOKUP($A4218,'Fielding Data'!$A:$H,MATCH(Q$1,'Fielding Data'!$A$1:$H$1,0),0),"Other")</f>
        <v>0</v>
      </c>
      <c r="R4218" s="13">
        <f>IFERROR(VLOOKUP($A4218,'Fielding Data'!$A:$H,MATCH(R$1,'Fielding Data'!$A$1:$H$1,0),0),"Other")</f>
        <v>0</v>
      </c>
      <c r="S4218" s="13">
        <f>IFERROR(VLOOKUP($A4218,'Fielding Data'!$A:$H,MATCH(S$1,'Fielding Data'!$A$1:$H$1,0),0),"Other")</f>
        <v>0</v>
      </c>
      <c r="T4218" s="13">
        <f>IFERROR(VLOOKUP($A4218,'Fielding Data'!$A:$H,MATCH(T$1,'Fielding Data'!$A$1:$H$1,0),0),"Other")</f>
        <v>0</v>
      </c>
      <c r="U4218" s="13">
        <f>SUMIFS('Fielding Data'!E:E,'Fielding Data'!$A:$A,'Hitting Data'!$A4218)</f>
        <v>33</v>
      </c>
      <c r="V4218" s="13">
        <f>SUMIFS('Fielding Data'!F:F,'Fielding Data'!$A:$A,'Hitting Data'!$A4218)</f>
        <v>0</v>
      </c>
      <c r="W4218" s="13">
        <f>SUMIFS('Fielding Data'!G:G,'Fielding Data'!$A:$A,'Hitting Data'!$A4218)</f>
        <v>0</v>
      </c>
      <c r="X4218" s="13">
        <f>SUMIFS('Fielding Data'!H:H,'Fielding Data'!$A:$A,'Hitting Data'!$A4218)</f>
        <v>0</v>
      </c>
    </row>
    <row r="4219" spans="1:24" x14ac:dyDescent="0.3">
      <c r="A4219" s="13" t="str">
        <f t="shared" si="65"/>
        <v>mazzavi012013</v>
      </c>
      <c r="B4219" s="16" t="s">
        <v>1136</v>
      </c>
      <c r="C4219" s="16">
        <v>2013</v>
      </c>
      <c r="D4219" s="16">
        <v>57</v>
      </c>
      <c r="E4219" s="16">
        <v>6</v>
      </c>
      <c r="F4219" s="16">
        <v>0</v>
      </c>
      <c r="G4219" s="16">
        <v>1</v>
      </c>
      <c r="H4219" s="16">
        <v>0</v>
      </c>
      <c r="I4219" s="16">
        <v>0</v>
      </c>
      <c r="J4219" s="16">
        <v>0</v>
      </c>
      <c r="K4219" s="16">
        <v>0</v>
      </c>
      <c r="L4219" s="16">
        <v>0</v>
      </c>
      <c r="M4219" s="16">
        <v>0</v>
      </c>
      <c r="N4219" s="16">
        <v>0</v>
      </c>
      <c r="O4219" s="16">
        <v>4</v>
      </c>
      <c r="P4219" s="13" t="str">
        <f>IFERROR(VLOOKUP($A4219,'Fielding Data'!$A:$H,MATCH(P$1,'Fielding Data'!$A$1:$H$1,0),0),"Other")</f>
        <v>P</v>
      </c>
      <c r="Q4219" s="13">
        <f>IFERROR(VLOOKUP($A4219,'Fielding Data'!$A:$H,MATCH(Q$1,'Fielding Data'!$A$1:$H$1,0),0),"Other")</f>
        <v>9</v>
      </c>
      <c r="R4219" s="13">
        <f>IFERROR(VLOOKUP($A4219,'Fielding Data'!$A:$H,MATCH(R$1,'Fielding Data'!$A$1:$H$1,0),0),"Other")</f>
        <v>8</v>
      </c>
      <c r="S4219" s="13">
        <f>IFERROR(VLOOKUP($A4219,'Fielding Data'!$A:$H,MATCH(S$1,'Fielding Data'!$A$1:$H$1,0),0),"Other")</f>
        <v>0</v>
      </c>
      <c r="T4219" s="13">
        <f>IFERROR(VLOOKUP($A4219,'Fielding Data'!$A:$H,MATCH(T$1,'Fielding Data'!$A$1:$H$1,0),0),"Other")</f>
        <v>1</v>
      </c>
      <c r="U4219" s="13">
        <f>SUMIFS('Fielding Data'!E:E,'Fielding Data'!$A:$A,'Hitting Data'!$A4219)</f>
        <v>9</v>
      </c>
      <c r="V4219" s="13">
        <f>SUMIFS('Fielding Data'!F:F,'Fielding Data'!$A:$A,'Hitting Data'!$A4219)</f>
        <v>8</v>
      </c>
      <c r="W4219" s="13">
        <f>SUMIFS('Fielding Data'!G:G,'Fielding Data'!$A:$A,'Hitting Data'!$A4219)</f>
        <v>0</v>
      </c>
      <c r="X4219" s="13">
        <f>SUMIFS('Fielding Data'!H:H,'Fielding Data'!$A:$A,'Hitting Data'!$A4219)</f>
        <v>1</v>
      </c>
    </row>
    <row r="4220" spans="1:24" x14ac:dyDescent="0.3">
      <c r="A4220" s="13" t="str">
        <f t="shared" si="65"/>
        <v>mcallza012013</v>
      </c>
      <c r="B4220" s="16" t="s">
        <v>1562</v>
      </c>
      <c r="C4220" s="16">
        <v>2013</v>
      </c>
      <c r="D4220" s="16">
        <v>24</v>
      </c>
      <c r="E4220" s="16">
        <v>4</v>
      </c>
      <c r="F4220" s="16">
        <v>0</v>
      </c>
      <c r="G4220" s="16">
        <v>0</v>
      </c>
      <c r="H4220" s="16">
        <v>0</v>
      </c>
      <c r="I4220" s="16">
        <v>0</v>
      </c>
      <c r="J4220" s="16">
        <v>0</v>
      </c>
      <c r="K4220" s="16">
        <v>0</v>
      </c>
      <c r="L4220" s="16">
        <v>0</v>
      </c>
      <c r="M4220" s="16">
        <v>0</v>
      </c>
      <c r="N4220" s="16">
        <v>0</v>
      </c>
      <c r="O4220" s="16">
        <v>2</v>
      </c>
      <c r="P4220" s="13" t="str">
        <f>IFERROR(VLOOKUP($A4220,'Fielding Data'!$A:$H,MATCH(P$1,'Fielding Data'!$A$1:$H$1,0),0),"Other")</f>
        <v>P</v>
      </c>
      <c r="Q4220" s="13">
        <f>IFERROR(VLOOKUP($A4220,'Fielding Data'!$A:$H,MATCH(Q$1,'Fielding Data'!$A$1:$H$1,0),0),"Other")</f>
        <v>8</v>
      </c>
      <c r="R4220" s="13">
        <f>IFERROR(VLOOKUP($A4220,'Fielding Data'!$A:$H,MATCH(R$1,'Fielding Data'!$A$1:$H$1,0),0),"Other")</f>
        <v>6</v>
      </c>
      <c r="S4220" s="13">
        <f>IFERROR(VLOOKUP($A4220,'Fielding Data'!$A:$H,MATCH(S$1,'Fielding Data'!$A$1:$H$1,0),0),"Other")</f>
        <v>2</v>
      </c>
      <c r="T4220" s="13">
        <f>IFERROR(VLOOKUP($A4220,'Fielding Data'!$A:$H,MATCH(T$1,'Fielding Data'!$A$1:$H$1,0),0),"Other")</f>
        <v>0</v>
      </c>
      <c r="U4220" s="13">
        <f>SUMIFS('Fielding Data'!E:E,'Fielding Data'!$A:$A,'Hitting Data'!$A4220)</f>
        <v>8</v>
      </c>
      <c r="V4220" s="13">
        <f>SUMIFS('Fielding Data'!F:F,'Fielding Data'!$A:$A,'Hitting Data'!$A4220)</f>
        <v>6</v>
      </c>
      <c r="W4220" s="13">
        <f>SUMIFS('Fielding Data'!G:G,'Fielding Data'!$A:$A,'Hitting Data'!$A4220)</f>
        <v>2</v>
      </c>
      <c r="X4220" s="13">
        <f>SUMIFS('Fielding Data'!H:H,'Fielding Data'!$A:$A,'Hitting Data'!$A4220)</f>
        <v>0</v>
      </c>
    </row>
    <row r="4221" spans="1:24" x14ac:dyDescent="0.3">
      <c r="A4221" s="13" t="str">
        <f t="shared" si="65"/>
        <v>mccanbr012013</v>
      </c>
      <c r="B4221" s="16" t="s">
        <v>572</v>
      </c>
      <c r="C4221" s="16">
        <v>2013</v>
      </c>
      <c r="D4221" s="16">
        <v>102</v>
      </c>
      <c r="E4221" s="16">
        <v>356</v>
      </c>
      <c r="F4221" s="16">
        <v>43</v>
      </c>
      <c r="G4221" s="16">
        <v>91</v>
      </c>
      <c r="H4221" s="16">
        <v>13</v>
      </c>
      <c r="I4221" s="16">
        <v>0</v>
      </c>
      <c r="J4221" s="16">
        <v>20</v>
      </c>
      <c r="K4221" s="16">
        <v>57</v>
      </c>
      <c r="L4221" s="16">
        <v>0</v>
      </c>
      <c r="M4221" s="16">
        <v>1</v>
      </c>
      <c r="N4221" s="16">
        <v>39</v>
      </c>
      <c r="O4221" s="16">
        <v>66</v>
      </c>
      <c r="P4221" s="13" t="str">
        <f>IFERROR(VLOOKUP($A4221,'Fielding Data'!$A:$H,MATCH(P$1,'Fielding Data'!$A$1:$H$1,0),0),"Other")</f>
        <v>C</v>
      </c>
      <c r="Q4221" s="13">
        <f>IFERROR(VLOOKUP($A4221,'Fielding Data'!$A:$H,MATCH(Q$1,'Fielding Data'!$A$1:$H$1,0),0),"Other")</f>
        <v>729</v>
      </c>
      <c r="R4221" s="13">
        <f>IFERROR(VLOOKUP($A4221,'Fielding Data'!$A:$H,MATCH(R$1,'Fielding Data'!$A$1:$H$1,0),0),"Other")</f>
        <v>34</v>
      </c>
      <c r="S4221" s="13">
        <f>IFERROR(VLOOKUP($A4221,'Fielding Data'!$A:$H,MATCH(S$1,'Fielding Data'!$A$1:$H$1,0),0),"Other")</f>
        <v>4</v>
      </c>
      <c r="T4221" s="13">
        <f>IFERROR(VLOOKUP($A4221,'Fielding Data'!$A:$H,MATCH(T$1,'Fielding Data'!$A$1:$H$1,0),0),"Other")</f>
        <v>1</v>
      </c>
      <c r="U4221" s="13">
        <f>SUMIFS('Fielding Data'!E:E,'Fielding Data'!$A:$A,'Hitting Data'!$A4221)</f>
        <v>729</v>
      </c>
      <c r="V4221" s="13">
        <f>SUMIFS('Fielding Data'!F:F,'Fielding Data'!$A:$A,'Hitting Data'!$A4221)</f>
        <v>34</v>
      </c>
      <c r="W4221" s="13">
        <f>SUMIFS('Fielding Data'!G:G,'Fielding Data'!$A:$A,'Hitting Data'!$A4221)</f>
        <v>4</v>
      </c>
      <c r="X4221" s="13">
        <f>SUMIFS('Fielding Data'!H:H,'Fielding Data'!$A:$A,'Hitting Data'!$A4221)</f>
        <v>1</v>
      </c>
    </row>
    <row r="4222" spans="1:24" x14ac:dyDescent="0.3">
      <c r="A4222" s="13" t="str">
        <f t="shared" si="65"/>
        <v>mccarbr012013</v>
      </c>
      <c r="B4222" s="16" t="s">
        <v>573</v>
      </c>
      <c r="C4222" s="16">
        <v>2013</v>
      </c>
      <c r="D4222" s="16">
        <v>22</v>
      </c>
      <c r="E4222" s="16">
        <v>37</v>
      </c>
      <c r="F4222" s="16">
        <v>0</v>
      </c>
      <c r="G4222" s="16">
        <v>1</v>
      </c>
      <c r="H4222" s="16">
        <v>0</v>
      </c>
      <c r="I4222" s="16">
        <v>0</v>
      </c>
      <c r="J4222" s="16">
        <v>0</v>
      </c>
      <c r="K4222" s="16">
        <v>0</v>
      </c>
      <c r="L4222" s="16">
        <v>0</v>
      </c>
      <c r="M4222" s="16">
        <v>0</v>
      </c>
      <c r="N4222" s="16">
        <v>3</v>
      </c>
      <c r="O4222" s="16">
        <v>15</v>
      </c>
      <c r="P4222" s="13" t="str">
        <f>IFERROR(VLOOKUP($A4222,'Fielding Data'!$A:$H,MATCH(P$1,'Fielding Data'!$A$1:$H$1,0),0),"Other")</f>
        <v>P</v>
      </c>
      <c r="Q4222" s="13">
        <f>IFERROR(VLOOKUP($A4222,'Fielding Data'!$A:$H,MATCH(Q$1,'Fielding Data'!$A$1:$H$1,0),0),"Other")</f>
        <v>8</v>
      </c>
      <c r="R4222" s="13">
        <f>IFERROR(VLOOKUP($A4222,'Fielding Data'!$A:$H,MATCH(R$1,'Fielding Data'!$A$1:$H$1,0),0),"Other")</f>
        <v>16</v>
      </c>
      <c r="S4222" s="13">
        <f>IFERROR(VLOOKUP($A4222,'Fielding Data'!$A:$H,MATCH(S$1,'Fielding Data'!$A$1:$H$1,0),0),"Other")</f>
        <v>0</v>
      </c>
      <c r="T4222" s="13">
        <f>IFERROR(VLOOKUP($A4222,'Fielding Data'!$A:$H,MATCH(T$1,'Fielding Data'!$A$1:$H$1,0),0),"Other")</f>
        <v>0</v>
      </c>
      <c r="U4222" s="13">
        <f>SUMIFS('Fielding Data'!E:E,'Fielding Data'!$A:$A,'Hitting Data'!$A4222)</f>
        <v>8</v>
      </c>
      <c r="V4222" s="13">
        <f>SUMIFS('Fielding Data'!F:F,'Fielding Data'!$A:$A,'Hitting Data'!$A4222)</f>
        <v>16</v>
      </c>
      <c r="W4222" s="13">
        <f>SUMIFS('Fielding Data'!G:G,'Fielding Data'!$A:$A,'Hitting Data'!$A4222)</f>
        <v>0</v>
      </c>
      <c r="X4222" s="13">
        <f>SUMIFS('Fielding Data'!H:H,'Fielding Data'!$A:$A,'Hitting Data'!$A4222)</f>
        <v>0</v>
      </c>
    </row>
    <row r="4223" spans="1:24" x14ac:dyDescent="0.3">
      <c r="A4223" s="13" t="str">
        <f t="shared" si="65"/>
        <v>mccleky012013</v>
      </c>
      <c r="B4223" s="16" t="s">
        <v>963</v>
      </c>
      <c r="C4223" s="16">
        <v>2013</v>
      </c>
      <c r="D4223" s="16">
        <v>7</v>
      </c>
      <c r="E4223" s="16">
        <v>0</v>
      </c>
      <c r="F4223" s="16">
        <v>0</v>
      </c>
      <c r="G4223" s="16">
        <v>0</v>
      </c>
      <c r="H4223" s="16">
        <v>0</v>
      </c>
      <c r="I4223" s="16">
        <v>0</v>
      </c>
      <c r="J4223" s="16">
        <v>0</v>
      </c>
      <c r="K4223" s="16">
        <v>0</v>
      </c>
      <c r="L4223" s="16">
        <v>0</v>
      </c>
      <c r="M4223" s="16">
        <v>0</v>
      </c>
      <c r="N4223" s="16">
        <v>0</v>
      </c>
      <c r="O4223" s="16">
        <v>0</v>
      </c>
      <c r="P4223" s="13" t="str">
        <f>IFERROR(VLOOKUP($A4223,'Fielding Data'!$A:$H,MATCH(P$1,'Fielding Data'!$A$1:$H$1,0),0),"Other")</f>
        <v>P</v>
      </c>
      <c r="Q4223" s="13">
        <f>IFERROR(VLOOKUP($A4223,'Fielding Data'!$A:$H,MATCH(Q$1,'Fielding Data'!$A$1:$H$1,0),0),"Other")</f>
        <v>1</v>
      </c>
      <c r="R4223" s="13">
        <f>IFERROR(VLOOKUP($A4223,'Fielding Data'!$A:$H,MATCH(R$1,'Fielding Data'!$A$1:$H$1,0),0),"Other")</f>
        <v>0</v>
      </c>
      <c r="S4223" s="13">
        <f>IFERROR(VLOOKUP($A4223,'Fielding Data'!$A:$H,MATCH(S$1,'Fielding Data'!$A$1:$H$1,0),0),"Other")</f>
        <v>0</v>
      </c>
      <c r="T4223" s="13">
        <f>IFERROR(VLOOKUP($A4223,'Fielding Data'!$A:$H,MATCH(T$1,'Fielding Data'!$A$1:$H$1,0),0),"Other")</f>
        <v>0</v>
      </c>
      <c r="U4223" s="13">
        <f>SUMIFS('Fielding Data'!E:E,'Fielding Data'!$A:$A,'Hitting Data'!$A4223)</f>
        <v>1</v>
      </c>
      <c r="V4223" s="13">
        <f>SUMIFS('Fielding Data'!F:F,'Fielding Data'!$A:$A,'Hitting Data'!$A4223)</f>
        <v>0</v>
      </c>
      <c r="W4223" s="13">
        <f>SUMIFS('Fielding Data'!G:G,'Fielding Data'!$A:$A,'Hitting Data'!$A4223)</f>
        <v>0</v>
      </c>
      <c r="X4223" s="13">
        <f>SUMIFS('Fielding Data'!H:H,'Fielding Data'!$A:$A,'Hitting Data'!$A4223)</f>
        <v>0</v>
      </c>
    </row>
    <row r="4224" spans="1:24" x14ac:dyDescent="0.3">
      <c r="A4224" s="13" t="str">
        <f t="shared" si="65"/>
        <v>mccutan012013</v>
      </c>
      <c r="B4224" s="16" t="s">
        <v>1138</v>
      </c>
      <c r="C4224" s="16">
        <v>2013</v>
      </c>
      <c r="D4224" s="16">
        <v>157</v>
      </c>
      <c r="E4224" s="16">
        <v>583</v>
      </c>
      <c r="F4224" s="16">
        <v>97</v>
      </c>
      <c r="G4224" s="16">
        <v>185</v>
      </c>
      <c r="H4224" s="16">
        <v>38</v>
      </c>
      <c r="I4224" s="16">
        <v>5</v>
      </c>
      <c r="J4224" s="16">
        <v>21</v>
      </c>
      <c r="K4224" s="16">
        <v>84</v>
      </c>
      <c r="L4224" s="16">
        <v>27</v>
      </c>
      <c r="M4224" s="16">
        <v>10</v>
      </c>
      <c r="N4224" s="16">
        <v>78</v>
      </c>
      <c r="O4224" s="16">
        <v>101</v>
      </c>
      <c r="P4224" s="13" t="str">
        <f>IFERROR(VLOOKUP($A4224,'Fielding Data'!$A:$H,MATCH(P$1,'Fielding Data'!$A$1:$H$1,0),0),"Other")</f>
        <v>CF</v>
      </c>
      <c r="Q4224" s="13">
        <f>IFERROR(VLOOKUP($A4224,'Fielding Data'!$A:$H,MATCH(Q$1,'Fielding Data'!$A$1:$H$1,0),0),"Other")</f>
        <v>0</v>
      </c>
      <c r="R4224" s="13">
        <f>IFERROR(VLOOKUP($A4224,'Fielding Data'!$A:$H,MATCH(R$1,'Fielding Data'!$A$1:$H$1,0),0),"Other")</f>
        <v>0</v>
      </c>
      <c r="S4224" s="13">
        <f>IFERROR(VLOOKUP($A4224,'Fielding Data'!$A:$H,MATCH(S$1,'Fielding Data'!$A$1:$H$1,0),0),"Other")</f>
        <v>0</v>
      </c>
      <c r="T4224" s="13">
        <f>IFERROR(VLOOKUP($A4224,'Fielding Data'!$A:$H,MATCH(T$1,'Fielding Data'!$A$1:$H$1,0),0),"Other")</f>
        <v>0</v>
      </c>
      <c r="U4224" s="13">
        <f>SUMIFS('Fielding Data'!E:E,'Fielding Data'!$A:$A,'Hitting Data'!$A4224)</f>
        <v>321</v>
      </c>
      <c r="V4224" s="13">
        <f>SUMIFS('Fielding Data'!F:F,'Fielding Data'!$A:$A,'Hitting Data'!$A4224)</f>
        <v>11</v>
      </c>
      <c r="W4224" s="13">
        <f>SUMIFS('Fielding Data'!G:G,'Fielding Data'!$A:$A,'Hitting Data'!$A4224)</f>
        <v>6</v>
      </c>
      <c r="X4224" s="13">
        <f>SUMIFS('Fielding Data'!H:H,'Fielding Data'!$A:$A,'Hitting Data'!$A4224)</f>
        <v>3</v>
      </c>
    </row>
    <row r="4225" spans="1:24" x14ac:dyDescent="0.3">
      <c r="A4225" s="13" t="str">
        <f t="shared" si="65"/>
        <v>mcdonda022013</v>
      </c>
      <c r="B4225" s="16" t="s">
        <v>477</v>
      </c>
      <c r="C4225" s="16">
        <v>2013</v>
      </c>
      <c r="D4225" s="16">
        <v>25</v>
      </c>
      <c r="E4225" s="16">
        <v>53</v>
      </c>
      <c r="F4225" s="16">
        <v>4</v>
      </c>
      <c r="G4225" s="16">
        <v>16</v>
      </c>
      <c r="H4225" s="16">
        <v>4</v>
      </c>
      <c r="I4225" s="16">
        <v>0</v>
      </c>
      <c r="J4225" s="16">
        <v>1</v>
      </c>
      <c r="K4225" s="16">
        <v>5</v>
      </c>
      <c r="L4225" s="16">
        <v>0</v>
      </c>
      <c r="M4225" s="16">
        <v>0</v>
      </c>
      <c r="N4225" s="16">
        <v>4</v>
      </c>
      <c r="O4225" s="16">
        <v>8</v>
      </c>
      <c r="P4225" s="13" t="str">
        <f>IFERROR(VLOOKUP($A4225,'Fielding Data'!$A:$H,MATCH(P$1,'Fielding Data'!$A$1:$H$1,0),0),"Other")</f>
        <v>LF</v>
      </c>
      <c r="Q4225" s="13">
        <f>IFERROR(VLOOKUP($A4225,'Fielding Data'!$A:$H,MATCH(Q$1,'Fielding Data'!$A$1:$H$1,0),0),"Other")</f>
        <v>0</v>
      </c>
      <c r="R4225" s="13">
        <f>IFERROR(VLOOKUP($A4225,'Fielding Data'!$A:$H,MATCH(R$1,'Fielding Data'!$A$1:$H$1,0),0),"Other")</f>
        <v>0</v>
      </c>
      <c r="S4225" s="13">
        <f>IFERROR(VLOOKUP($A4225,'Fielding Data'!$A:$H,MATCH(S$1,'Fielding Data'!$A$1:$H$1,0),0),"Other")</f>
        <v>0</v>
      </c>
      <c r="T4225" s="13">
        <f>IFERROR(VLOOKUP($A4225,'Fielding Data'!$A:$H,MATCH(T$1,'Fielding Data'!$A$1:$H$1,0),0),"Other")</f>
        <v>0</v>
      </c>
      <c r="U4225" s="13">
        <f>SUMIFS('Fielding Data'!E:E,'Fielding Data'!$A:$A,'Hitting Data'!$A4225)</f>
        <v>33</v>
      </c>
      <c r="V4225" s="13">
        <f>SUMIFS('Fielding Data'!F:F,'Fielding Data'!$A:$A,'Hitting Data'!$A4225)</f>
        <v>0</v>
      </c>
      <c r="W4225" s="13">
        <f>SUMIFS('Fielding Data'!G:G,'Fielding Data'!$A:$A,'Hitting Data'!$A4225)</f>
        <v>0</v>
      </c>
      <c r="X4225" s="13">
        <f>SUMIFS('Fielding Data'!H:H,'Fielding Data'!$A:$A,'Hitting Data'!$A4225)</f>
        <v>0</v>
      </c>
    </row>
    <row r="4226" spans="1:24" x14ac:dyDescent="0.3">
      <c r="A4226" s="13" t="str">
        <f t="shared" si="65"/>
        <v>mcdonja032013</v>
      </c>
      <c r="B4226" s="16" t="s">
        <v>964</v>
      </c>
      <c r="C4226" s="16">
        <v>2013</v>
      </c>
      <c r="D4226" s="16">
        <v>8</v>
      </c>
      <c r="E4226" s="16">
        <v>11</v>
      </c>
      <c r="F4226" s="16">
        <v>2</v>
      </c>
      <c r="G4226" s="16">
        <v>3</v>
      </c>
      <c r="H4226" s="16">
        <v>0</v>
      </c>
      <c r="I4226" s="16">
        <v>0</v>
      </c>
      <c r="J4226" s="16">
        <v>0</v>
      </c>
      <c r="K4226" s="16">
        <v>0</v>
      </c>
      <c r="L4226" s="16">
        <v>0</v>
      </c>
      <c r="M4226" s="16">
        <v>0</v>
      </c>
      <c r="N4226" s="16">
        <v>1</v>
      </c>
      <c r="O4226" s="16">
        <v>5</v>
      </c>
      <c r="P4226" s="13" t="str">
        <f>IFERROR(VLOOKUP($A4226,'Fielding Data'!$A:$H,MATCH(P$1,'Fielding Data'!$A$1:$H$1,0),0),"Other")</f>
        <v>P</v>
      </c>
      <c r="Q4226" s="13">
        <f>IFERROR(VLOOKUP($A4226,'Fielding Data'!$A:$H,MATCH(Q$1,'Fielding Data'!$A$1:$H$1,0),0),"Other")</f>
        <v>2</v>
      </c>
      <c r="R4226" s="13">
        <f>IFERROR(VLOOKUP($A4226,'Fielding Data'!$A:$H,MATCH(R$1,'Fielding Data'!$A$1:$H$1,0),0),"Other")</f>
        <v>1</v>
      </c>
      <c r="S4226" s="13">
        <f>IFERROR(VLOOKUP($A4226,'Fielding Data'!$A:$H,MATCH(S$1,'Fielding Data'!$A$1:$H$1,0),0),"Other")</f>
        <v>1</v>
      </c>
      <c r="T4226" s="13">
        <f>IFERROR(VLOOKUP($A4226,'Fielding Data'!$A:$H,MATCH(T$1,'Fielding Data'!$A$1:$H$1,0),0),"Other")</f>
        <v>0</v>
      </c>
      <c r="U4226" s="13">
        <f>SUMIFS('Fielding Data'!E:E,'Fielding Data'!$A:$A,'Hitting Data'!$A4226)</f>
        <v>2</v>
      </c>
      <c r="V4226" s="13">
        <f>SUMIFS('Fielding Data'!F:F,'Fielding Data'!$A:$A,'Hitting Data'!$A4226)</f>
        <v>1</v>
      </c>
      <c r="W4226" s="13">
        <f>SUMIFS('Fielding Data'!G:G,'Fielding Data'!$A:$A,'Hitting Data'!$A4226)</f>
        <v>1</v>
      </c>
      <c r="X4226" s="13">
        <f>SUMIFS('Fielding Data'!H:H,'Fielding Data'!$A:$A,'Hitting Data'!$A4226)</f>
        <v>0</v>
      </c>
    </row>
    <row r="4227" spans="1:24" x14ac:dyDescent="0.3">
      <c r="A4227" s="13" t="str">
        <f t="shared" ref="A4227:A4290" si="66">(B4227&amp;C4227)</f>
        <v>mcfartj012013</v>
      </c>
      <c r="B4227" s="16" t="s">
        <v>2001</v>
      </c>
      <c r="C4227" s="16">
        <v>2013</v>
      </c>
      <c r="D4227" s="16">
        <v>38</v>
      </c>
      <c r="E4227" s="16">
        <v>0</v>
      </c>
      <c r="F4227" s="16">
        <v>0</v>
      </c>
      <c r="G4227" s="16">
        <v>0</v>
      </c>
      <c r="H4227" s="16">
        <v>0</v>
      </c>
      <c r="I4227" s="16">
        <v>0</v>
      </c>
      <c r="J4227" s="16">
        <v>0</v>
      </c>
      <c r="K4227" s="16">
        <v>0</v>
      </c>
      <c r="L4227" s="16">
        <v>0</v>
      </c>
      <c r="M4227" s="16">
        <v>0</v>
      </c>
      <c r="N4227" s="16">
        <v>0</v>
      </c>
      <c r="O4227" s="16">
        <v>0</v>
      </c>
      <c r="P4227" s="13" t="str">
        <f>IFERROR(VLOOKUP($A4227,'Fielding Data'!$A:$H,MATCH(P$1,'Fielding Data'!$A$1:$H$1,0),0),"Other")</f>
        <v>P</v>
      </c>
      <c r="Q4227" s="13">
        <f>IFERROR(VLOOKUP($A4227,'Fielding Data'!$A:$H,MATCH(Q$1,'Fielding Data'!$A$1:$H$1,0),0),"Other")</f>
        <v>3</v>
      </c>
      <c r="R4227" s="13">
        <f>IFERROR(VLOOKUP($A4227,'Fielding Data'!$A:$H,MATCH(R$1,'Fielding Data'!$A$1:$H$1,0),0),"Other")</f>
        <v>12</v>
      </c>
      <c r="S4227" s="13">
        <f>IFERROR(VLOOKUP($A4227,'Fielding Data'!$A:$H,MATCH(S$1,'Fielding Data'!$A$1:$H$1,0),0),"Other")</f>
        <v>0</v>
      </c>
      <c r="T4227" s="13">
        <f>IFERROR(VLOOKUP($A4227,'Fielding Data'!$A:$H,MATCH(T$1,'Fielding Data'!$A$1:$H$1,0),0),"Other")</f>
        <v>0</v>
      </c>
      <c r="U4227" s="13">
        <f>SUMIFS('Fielding Data'!E:E,'Fielding Data'!$A:$A,'Hitting Data'!$A4227)</f>
        <v>3</v>
      </c>
      <c r="V4227" s="13">
        <f>SUMIFS('Fielding Data'!F:F,'Fielding Data'!$A:$A,'Hitting Data'!$A4227)</f>
        <v>12</v>
      </c>
      <c r="W4227" s="13">
        <f>SUMIFS('Fielding Data'!G:G,'Fielding Data'!$A:$A,'Hitting Data'!$A4227)</f>
        <v>0</v>
      </c>
      <c r="X4227" s="13">
        <f>SUMIFS('Fielding Data'!H:H,'Fielding Data'!$A:$A,'Hitting Data'!$A4227)</f>
        <v>0</v>
      </c>
    </row>
    <row r="4228" spans="1:24" x14ac:dyDescent="0.3">
      <c r="A4228" s="13" t="str">
        <f t="shared" si="66"/>
        <v>mcgeeja012013</v>
      </c>
      <c r="B4228" s="16" t="s">
        <v>1336</v>
      </c>
      <c r="C4228" s="16">
        <v>2013</v>
      </c>
      <c r="D4228" s="16">
        <v>71</v>
      </c>
      <c r="E4228" s="16">
        <v>0</v>
      </c>
      <c r="F4228" s="16">
        <v>0</v>
      </c>
      <c r="G4228" s="16">
        <v>0</v>
      </c>
      <c r="H4228" s="16">
        <v>0</v>
      </c>
      <c r="I4228" s="16">
        <v>0</v>
      </c>
      <c r="J4228" s="16">
        <v>0</v>
      </c>
      <c r="K4228" s="16">
        <v>0</v>
      </c>
      <c r="L4228" s="16">
        <v>0</v>
      </c>
      <c r="M4228" s="16">
        <v>0</v>
      </c>
      <c r="N4228" s="16">
        <v>0</v>
      </c>
      <c r="O4228" s="16">
        <v>0</v>
      </c>
      <c r="P4228" s="13" t="str">
        <f>IFERROR(VLOOKUP($A4228,'Fielding Data'!$A:$H,MATCH(P$1,'Fielding Data'!$A$1:$H$1,0),0),"Other")</f>
        <v>P</v>
      </c>
      <c r="Q4228" s="13">
        <f>IFERROR(VLOOKUP($A4228,'Fielding Data'!$A:$H,MATCH(Q$1,'Fielding Data'!$A$1:$H$1,0),0),"Other")</f>
        <v>1</v>
      </c>
      <c r="R4228" s="13">
        <f>IFERROR(VLOOKUP($A4228,'Fielding Data'!$A:$H,MATCH(R$1,'Fielding Data'!$A$1:$H$1,0),0),"Other")</f>
        <v>5</v>
      </c>
      <c r="S4228" s="13">
        <f>IFERROR(VLOOKUP($A4228,'Fielding Data'!$A:$H,MATCH(S$1,'Fielding Data'!$A$1:$H$1,0),0),"Other")</f>
        <v>0</v>
      </c>
      <c r="T4228" s="13">
        <f>IFERROR(VLOOKUP($A4228,'Fielding Data'!$A:$H,MATCH(T$1,'Fielding Data'!$A$1:$H$1,0),0),"Other")</f>
        <v>0</v>
      </c>
      <c r="U4228" s="13">
        <f>SUMIFS('Fielding Data'!E:E,'Fielding Data'!$A:$A,'Hitting Data'!$A4228)</f>
        <v>1</v>
      </c>
      <c r="V4228" s="13">
        <f>SUMIFS('Fielding Data'!F:F,'Fielding Data'!$A:$A,'Hitting Data'!$A4228)</f>
        <v>5</v>
      </c>
      <c r="W4228" s="13">
        <f>SUMIFS('Fielding Data'!G:G,'Fielding Data'!$A:$A,'Hitting Data'!$A4228)</f>
        <v>0</v>
      </c>
      <c r="X4228" s="13">
        <f>SUMIFS('Fielding Data'!H:H,'Fielding Data'!$A:$A,'Hitting Data'!$A4228)</f>
        <v>0</v>
      </c>
    </row>
    <row r="4229" spans="1:24" x14ac:dyDescent="0.3">
      <c r="A4229" s="13" t="str">
        <f t="shared" si="66"/>
        <v>mcgowdu012013</v>
      </c>
      <c r="B4229" s="16" t="s">
        <v>574</v>
      </c>
      <c r="C4229" s="16">
        <v>2013</v>
      </c>
      <c r="D4229" s="16">
        <v>25</v>
      </c>
      <c r="E4229" s="16">
        <v>0</v>
      </c>
      <c r="F4229" s="16">
        <v>0</v>
      </c>
      <c r="G4229" s="16">
        <v>0</v>
      </c>
      <c r="H4229" s="16">
        <v>0</v>
      </c>
      <c r="I4229" s="16">
        <v>0</v>
      </c>
      <c r="J4229" s="16">
        <v>0</v>
      </c>
      <c r="K4229" s="16">
        <v>0</v>
      </c>
      <c r="L4229" s="16">
        <v>0</v>
      </c>
      <c r="M4229" s="16">
        <v>0</v>
      </c>
      <c r="N4229" s="16">
        <v>0</v>
      </c>
      <c r="O4229" s="16">
        <v>0</v>
      </c>
      <c r="P4229" s="13" t="str">
        <f>IFERROR(VLOOKUP($A4229,'Fielding Data'!$A:$H,MATCH(P$1,'Fielding Data'!$A$1:$H$1,0),0),"Other")</f>
        <v>P</v>
      </c>
      <c r="Q4229" s="13">
        <f>IFERROR(VLOOKUP($A4229,'Fielding Data'!$A:$H,MATCH(Q$1,'Fielding Data'!$A$1:$H$1,0),0),"Other")</f>
        <v>2</v>
      </c>
      <c r="R4229" s="13">
        <f>IFERROR(VLOOKUP($A4229,'Fielding Data'!$A:$H,MATCH(R$1,'Fielding Data'!$A$1:$H$1,0),0),"Other")</f>
        <v>6</v>
      </c>
      <c r="S4229" s="13">
        <f>IFERROR(VLOOKUP($A4229,'Fielding Data'!$A:$H,MATCH(S$1,'Fielding Data'!$A$1:$H$1,0),0),"Other")</f>
        <v>2</v>
      </c>
      <c r="T4229" s="13">
        <f>IFERROR(VLOOKUP($A4229,'Fielding Data'!$A:$H,MATCH(T$1,'Fielding Data'!$A$1:$H$1,0),0),"Other")</f>
        <v>0</v>
      </c>
      <c r="U4229" s="13">
        <f>SUMIFS('Fielding Data'!E:E,'Fielding Data'!$A:$A,'Hitting Data'!$A4229)</f>
        <v>2</v>
      </c>
      <c r="V4229" s="13">
        <f>SUMIFS('Fielding Data'!F:F,'Fielding Data'!$A:$A,'Hitting Data'!$A4229)</f>
        <v>6</v>
      </c>
      <c r="W4229" s="13">
        <f>SUMIFS('Fielding Data'!G:G,'Fielding Data'!$A:$A,'Hitting Data'!$A4229)</f>
        <v>2</v>
      </c>
      <c r="X4229" s="13">
        <f>SUMIFS('Fielding Data'!H:H,'Fielding Data'!$A:$A,'Hitting Data'!$A4229)</f>
        <v>0</v>
      </c>
    </row>
    <row r="4230" spans="1:24" x14ac:dyDescent="0.3">
      <c r="A4230" s="13" t="str">
        <f t="shared" si="66"/>
        <v>mcguich012013</v>
      </c>
      <c r="B4230" s="16" t="s">
        <v>2002</v>
      </c>
      <c r="C4230" s="16">
        <v>2013</v>
      </c>
      <c r="D4230" s="16">
        <v>10</v>
      </c>
      <c r="E4230" s="16">
        <v>34</v>
      </c>
      <c r="F4230" s="16">
        <v>0</v>
      </c>
      <c r="G4230" s="16">
        <v>6</v>
      </c>
      <c r="H4230" s="16">
        <v>1</v>
      </c>
      <c r="I4230" s="16">
        <v>0</v>
      </c>
      <c r="J4230" s="16">
        <v>0</v>
      </c>
      <c r="K4230" s="16">
        <v>1</v>
      </c>
      <c r="L4230" s="16">
        <v>0</v>
      </c>
      <c r="M4230" s="16">
        <v>0</v>
      </c>
      <c r="N4230" s="16">
        <v>0</v>
      </c>
      <c r="O4230" s="16">
        <v>13</v>
      </c>
      <c r="P4230" s="13" t="str">
        <f>IFERROR(VLOOKUP($A4230,'Fielding Data'!$A:$H,MATCH(P$1,'Fielding Data'!$A$1:$H$1,0),0),"Other")</f>
        <v>1B</v>
      </c>
      <c r="Q4230" s="13">
        <f>IFERROR(VLOOKUP($A4230,'Fielding Data'!$A:$H,MATCH(Q$1,'Fielding Data'!$A$1:$H$1,0),0),"Other")</f>
        <v>77</v>
      </c>
      <c r="R4230" s="13">
        <f>IFERROR(VLOOKUP($A4230,'Fielding Data'!$A:$H,MATCH(R$1,'Fielding Data'!$A$1:$H$1,0),0),"Other")</f>
        <v>6</v>
      </c>
      <c r="S4230" s="13">
        <f>IFERROR(VLOOKUP($A4230,'Fielding Data'!$A:$H,MATCH(S$1,'Fielding Data'!$A$1:$H$1,0),0),"Other")</f>
        <v>0</v>
      </c>
      <c r="T4230" s="13">
        <f>IFERROR(VLOOKUP($A4230,'Fielding Data'!$A:$H,MATCH(T$1,'Fielding Data'!$A$1:$H$1,0),0),"Other")</f>
        <v>5</v>
      </c>
      <c r="U4230" s="13">
        <f>SUMIFS('Fielding Data'!E:E,'Fielding Data'!$A:$A,'Hitting Data'!$A4230)</f>
        <v>77</v>
      </c>
      <c r="V4230" s="13">
        <f>SUMIFS('Fielding Data'!F:F,'Fielding Data'!$A:$A,'Hitting Data'!$A4230)</f>
        <v>6</v>
      </c>
      <c r="W4230" s="13">
        <f>SUMIFS('Fielding Data'!G:G,'Fielding Data'!$A:$A,'Hitting Data'!$A4230)</f>
        <v>0</v>
      </c>
      <c r="X4230" s="13">
        <f>SUMIFS('Fielding Data'!H:H,'Fielding Data'!$A:$A,'Hitting Data'!$A4230)</f>
        <v>5</v>
      </c>
    </row>
    <row r="4231" spans="1:24" x14ac:dyDescent="0.3">
      <c r="A4231" s="13" t="str">
        <f t="shared" si="66"/>
        <v>mckenmi012013</v>
      </c>
      <c r="B4231" s="16" t="s">
        <v>1337</v>
      </c>
      <c r="C4231" s="16">
        <v>2013</v>
      </c>
      <c r="D4231" s="16">
        <v>41</v>
      </c>
      <c r="E4231" s="16">
        <v>115</v>
      </c>
      <c r="F4231" s="16">
        <v>9</v>
      </c>
      <c r="G4231" s="16">
        <v>25</v>
      </c>
      <c r="H4231" s="16">
        <v>6</v>
      </c>
      <c r="I4231" s="16">
        <v>0</v>
      </c>
      <c r="J4231" s="16">
        <v>3</v>
      </c>
      <c r="K4231" s="16">
        <v>14</v>
      </c>
      <c r="L4231" s="16">
        <v>0</v>
      </c>
      <c r="M4231" s="16">
        <v>0</v>
      </c>
      <c r="N4231" s="16">
        <v>5</v>
      </c>
      <c r="O4231" s="16">
        <v>24</v>
      </c>
      <c r="P4231" s="13" t="str">
        <f>IFERROR(VLOOKUP($A4231,'Fielding Data'!$A:$H,MATCH(P$1,'Fielding Data'!$A$1:$H$1,0),0),"Other")</f>
        <v>C</v>
      </c>
      <c r="Q4231" s="13">
        <f>IFERROR(VLOOKUP($A4231,'Fielding Data'!$A:$H,MATCH(Q$1,'Fielding Data'!$A$1:$H$1,0),0),"Other")</f>
        <v>210</v>
      </c>
      <c r="R4231" s="13">
        <f>IFERROR(VLOOKUP($A4231,'Fielding Data'!$A:$H,MATCH(R$1,'Fielding Data'!$A$1:$H$1,0),0),"Other")</f>
        <v>16</v>
      </c>
      <c r="S4231" s="13">
        <f>IFERROR(VLOOKUP($A4231,'Fielding Data'!$A:$H,MATCH(S$1,'Fielding Data'!$A$1:$H$1,0),0),"Other")</f>
        <v>2</v>
      </c>
      <c r="T4231" s="13">
        <f>IFERROR(VLOOKUP($A4231,'Fielding Data'!$A:$H,MATCH(T$1,'Fielding Data'!$A$1:$H$1,0),0),"Other")</f>
        <v>0</v>
      </c>
      <c r="U4231" s="13">
        <f>SUMIFS('Fielding Data'!E:E,'Fielding Data'!$A:$A,'Hitting Data'!$A4231)</f>
        <v>210</v>
      </c>
      <c r="V4231" s="13">
        <f>SUMIFS('Fielding Data'!F:F,'Fielding Data'!$A:$A,'Hitting Data'!$A4231)</f>
        <v>16</v>
      </c>
      <c r="W4231" s="13">
        <f>SUMIFS('Fielding Data'!G:G,'Fielding Data'!$A:$A,'Hitting Data'!$A4231)</f>
        <v>2</v>
      </c>
      <c r="X4231" s="13">
        <f>SUMIFS('Fielding Data'!H:H,'Fielding Data'!$A:$A,'Hitting Data'!$A4231)</f>
        <v>0</v>
      </c>
    </row>
    <row r="4232" spans="1:24" x14ac:dyDescent="0.3">
      <c r="A4232" s="13" t="str">
        <f t="shared" si="66"/>
        <v>mclouna012013</v>
      </c>
      <c r="B4232" s="16" t="s">
        <v>575</v>
      </c>
      <c r="C4232" s="16">
        <v>2013</v>
      </c>
      <c r="D4232" s="16">
        <v>146</v>
      </c>
      <c r="E4232" s="16">
        <v>531</v>
      </c>
      <c r="F4232" s="16">
        <v>76</v>
      </c>
      <c r="G4232" s="16">
        <v>137</v>
      </c>
      <c r="H4232" s="16">
        <v>31</v>
      </c>
      <c r="I4232" s="16">
        <v>4</v>
      </c>
      <c r="J4232" s="16">
        <v>12</v>
      </c>
      <c r="K4232" s="16">
        <v>36</v>
      </c>
      <c r="L4232" s="16">
        <v>30</v>
      </c>
      <c r="M4232" s="16">
        <v>7</v>
      </c>
      <c r="N4232" s="16">
        <v>53</v>
      </c>
      <c r="O4232" s="16">
        <v>86</v>
      </c>
      <c r="P4232" s="13" t="str">
        <f>IFERROR(VLOOKUP($A4232,'Fielding Data'!$A:$H,MATCH(P$1,'Fielding Data'!$A$1:$H$1,0),0),"Other")</f>
        <v>CF</v>
      </c>
      <c r="Q4232" s="13">
        <f>IFERROR(VLOOKUP($A4232,'Fielding Data'!$A:$H,MATCH(Q$1,'Fielding Data'!$A$1:$H$1,0),0),"Other")</f>
        <v>0</v>
      </c>
      <c r="R4232" s="13">
        <f>IFERROR(VLOOKUP($A4232,'Fielding Data'!$A:$H,MATCH(R$1,'Fielding Data'!$A$1:$H$1,0),0),"Other")</f>
        <v>0</v>
      </c>
      <c r="S4232" s="13">
        <f>IFERROR(VLOOKUP($A4232,'Fielding Data'!$A:$H,MATCH(S$1,'Fielding Data'!$A$1:$H$1,0),0),"Other")</f>
        <v>0</v>
      </c>
      <c r="T4232" s="13">
        <f>IFERROR(VLOOKUP($A4232,'Fielding Data'!$A:$H,MATCH(T$1,'Fielding Data'!$A$1:$H$1,0),0),"Other")</f>
        <v>0</v>
      </c>
      <c r="U4232" s="13">
        <f>SUMIFS('Fielding Data'!E:E,'Fielding Data'!$A:$A,'Hitting Data'!$A4232)</f>
        <v>254</v>
      </c>
      <c r="V4232" s="13">
        <f>SUMIFS('Fielding Data'!F:F,'Fielding Data'!$A:$A,'Hitting Data'!$A4232)</f>
        <v>4</v>
      </c>
      <c r="W4232" s="13">
        <f>SUMIFS('Fielding Data'!G:G,'Fielding Data'!$A:$A,'Hitting Data'!$A4232)</f>
        <v>1</v>
      </c>
      <c r="X4232" s="13">
        <f>SUMIFS('Fielding Data'!H:H,'Fielding Data'!$A:$A,'Hitting Data'!$A4232)</f>
        <v>0</v>
      </c>
    </row>
    <row r="4233" spans="1:24" x14ac:dyDescent="0.3">
      <c r="A4233" s="13" t="str">
        <f t="shared" si="66"/>
        <v>medicto012013</v>
      </c>
      <c r="B4233" s="16" t="s">
        <v>2003</v>
      </c>
      <c r="C4233" s="16">
        <v>2013</v>
      </c>
      <c r="D4233" s="16">
        <v>19</v>
      </c>
      <c r="E4233" s="16">
        <v>69</v>
      </c>
      <c r="F4233" s="16">
        <v>9</v>
      </c>
      <c r="G4233" s="16">
        <v>20</v>
      </c>
      <c r="H4233" s="16">
        <v>2</v>
      </c>
      <c r="I4233" s="16">
        <v>0</v>
      </c>
      <c r="J4233" s="16">
        <v>3</v>
      </c>
      <c r="K4233" s="16">
        <v>10</v>
      </c>
      <c r="L4233" s="16">
        <v>0</v>
      </c>
      <c r="M4233" s="16">
        <v>0</v>
      </c>
      <c r="N4233" s="16">
        <v>10</v>
      </c>
      <c r="O4233" s="16">
        <v>23</v>
      </c>
      <c r="P4233" s="13" t="str">
        <f>IFERROR(VLOOKUP($A4233,'Fielding Data'!$A:$H,MATCH(P$1,'Fielding Data'!$A$1:$H$1,0),0),"Other")</f>
        <v>1B</v>
      </c>
      <c r="Q4233" s="13">
        <f>IFERROR(VLOOKUP($A4233,'Fielding Data'!$A:$H,MATCH(Q$1,'Fielding Data'!$A$1:$H$1,0),0),"Other")</f>
        <v>153</v>
      </c>
      <c r="R4233" s="13">
        <f>IFERROR(VLOOKUP($A4233,'Fielding Data'!$A:$H,MATCH(R$1,'Fielding Data'!$A$1:$H$1,0),0),"Other")</f>
        <v>13</v>
      </c>
      <c r="S4233" s="13">
        <f>IFERROR(VLOOKUP($A4233,'Fielding Data'!$A:$H,MATCH(S$1,'Fielding Data'!$A$1:$H$1,0),0),"Other")</f>
        <v>0</v>
      </c>
      <c r="T4233" s="13">
        <f>IFERROR(VLOOKUP($A4233,'Fielding Data'!$A:$H,MATCH(T$1,'Fielding Data'!$A$1:$H$1,0),0),"Other")</f>
        <v>6</v>
      </c>
      <c r="U4233" s="13">
        <f>SUMIFS('Fielding Data'!E:E,'Fielding Data'!$A:$A,'Hitting Data'!$A4233)</f>
        <v>153</v>
      </c>
      <c r="V4233" s="13">
        <f>SUMIFS('Fielding Data'!F:F,'Fielding Data'!$A:$A,'Hitting Data'!$A4233)</f>
        <v>13</v>
      </c>
      <c r="W4233" s="13">
        <f>SUMIFS('Fielding Data'!G:G,'Fielding Data'!$A:$A,'Hitting Data'!$A4233)</f>
        <v>0</v>
      </c>
      <c r="X4233" s="13">
        <f>SUMIFS('Fielding Data'!H:H,'Fielding Data'!$A:$A,'Hitting Data'!$A4233)</f>
        <v>6</v>
      </c>
    </row>
    <row r="4234" spans="1:24" x14ac:dyDescent="0.3">
      <c r="A4234" s="13" t="str">
        <f t="shared" si="66"/>
        <v>medinyo012013</v>
      </c>
      <c r="B4234" s="16" t="s">
        <v>2004</v>
      </c>
      <c r="C4234" s="16">
        <v>2013</v>
      </c>
      <c r="D4234" s="16">
        <v>63</v>
      </c>
      <c r="E4234" s="16">
        <v>0</v>
      </c>
      <c r="F4234" s="16">
        <v>0</v>
      </c>
      <c r="G4234" s="16">
        <v>0</v>
      </c>
      <c r="H4234" s="16">
        <v>0</v>
      </c>
      <c r="I4234" s="16">
        <v>0</v>
      </c>
      <c r="J4234" s="16">
        <v>0</v>
      </c>
      <c r="K4234" s="16">
        <v>0</v>
      </c>
      <c r="L4234" s="16">
        <v>0</v>
      </c>
      <c r="M4234" s="16">
        <v>0</v>
      </c>
      <c r="N4234" s="16">
        <v>0</v>
      </c>
      <c r="O4234" s="16">
        <v>0</v>
      </c>
      <c r="P4234" s="13" t="str">
        <f>IFERROR(VLOOKUP($A4234,'Fielding Data'!$A:$H,MATCH(P$1,'Fielding Data'!$A$1:$H$1,0),0),"Other")</f>
        <v>P</v>
      </c>
      <c r="Q4234" s="13">
        <f>IFERROR(VLOOKUP($A4234,'Fielding Data'!$A:$H,MATCH(Q$1,'Fielding Data'!$A$1:$H$1,0),0),"Other")</f>
        <v>2</v>
      </c>
      <c r="R4234" s="13">
        <f>IFERROR(VLOOKUP($A4234,'Fielding Data'!$A:$H,MATCH(R$1,'Fielding Data'!$A$1:$H$1,0),0),"Other")</f>
        <v>7</v>
      </c>
      <c r="S4234" s="13">
        <f>IFERROR(VLOOKUP($A4234,'Fielding Data'!$A:$H,MATCH(S$1,'Fielding Data'!$A$1:$H$1,0),0),"Other")</f>
        <v>0</v>
      </c>
      <c r="T4234" s="13">
        <f>IFERROR(VLOOKUP($A4234,'Fielding Data'!$A:$H,MATCH(T$1,'Fielding Data'!$A$1:$H$1,0),0),"Other")</f>
        <v>0</v>
      </c>
      <c r="U4234" s="13">
        <f>SUMIFS('Fielding Data'!E:E,'Fielding Data'!$A:$A,'Hitting Data'!$A4234)</f>
        <v>2</v>
      </c>
      <c r="V4234" s="13">
        <f>SUMIFS('Fielding Data'!F:F,'Fielding Data'!$A:$A,'Hitting Data'!$A4234)</f>
        <v>7</v>
      </c>
      <c r="W4234" s="13">
        <f>SUMIFS('Fielding Data'!G:G,'Fielding Data'!$A:$A,'Hitting Data'!$A4234)</f>
        <v>0</v>
      </c>
      <c r="X4234" s="13">
        <f>SUMIFS('Fielding Data'!H:H,'Fielding Data'!$A:$A,'Hitting Data'!$A4234)</f>
        <v>0</v>
      </c>
    </row>
    <row r="4235" spans="1:24" x14ac:dyDescent="0.3">
      <c r="A4235" s="13" t="str">
        <f t="shared" si="66"/>
        <v>medlekr012013</v>
      </c>
      <c r="B4235" s="16" t="s">
        <v>1140</v>
      </c>
      <c r="C4235" s="16">
        <v>2013</v>
      </c>
      <c r="D4235" s="16">
        <v>32</v>
      </c>
      <c r="E4235" s="16">
        <v>55</v>
      </c>
      <c r="F4235" s="16">
        <v>3</v>
      </c>
      <c r="G4235" s="16">
        <v>9</v>
      </c>
      <c r="H4235" s="16">
        <v>2</v>
      </c>
      <c r="I4235" s="16">
        <v>0</v>
      </c>
      <c r="J4235" s="16">
        <v>1</v>
      </c>
      <c r="K4235" s="16">
        <v>4</v>
      </c>
      <c r="L4235" s="16">
        <v>1</v>
      </c>
      <c r="M4235" s="16">
        <v>0</v>
      </c>
      <c r="N4235" s="16">
        <v>4</v>
      </c>
      <c r="O4235" s="16">
        <v>23</v>
      </c>
      <c r="P4235" s="13" t="str">
        <f>IFERROR(VLOOKUP($A4235,'Fielding Data'!$A:$H,MATCH(P$1,'Fielding Data'!$A$1:$H$1,0),0),"Other")</f>
        <v>P</v>
      </c>
      <c r="Q4235" s="13">
        <f>IFERROR(VLOOKUP($A4235,'Fielding Data'!$A:$H,MATCH(Q$1,'Fielding Data'!$A$1:$H$1,0),0),"Other")</f>
        <v>9</v>
      </c>
      <c r="R4235" s="13">
        <f>IFERROR(VLOOKUP($A4235,'Fielding Data'!$A:$H,MATCH(R$1,'Fielding Data'!$A$1:$H$1,0),0),"Other")</f>
        <v>30</v>
      </c>
      <c r="S4235" s="13">
        <f>IFERROR(VLOOKUP($A4235,'Fielding Data'!$A:$H,MATCH(S$1,'Fielding Data'!$A$1:$H$1,0),0),"Other")</f>
        <v>2</v>
      </c>
      <c r="T4235" s="13">
        <f>IFERROR(VLOOKUP($A4235,'Fielding Data'!$A:$H,MATCH(T$1,'Fielding Data'!$A$1:$H$1,0),0),"Other")</f>
        <v>2</v>
      </c>
      <c r="U4235" s="13">
        <f>SUMIFS('Fielding Data'!E:E,'Fielding Data'!$A:$A,'Hitting Data'!$A4235)</f>
        <v>9</v>
      </c>
      <c r="V4235" s="13">
        <f>SUMIFS('Fielding Data'!F:F,'Fielding Data'!$A:$A,'Hitting Data'!$A4235)</f>
        <v>30</v>
      </c>
      <c r="W4235" s="13">
        <f>SUMIFS('Fielding Data'!G:G,'Fielding Data'!$A:$A,'Hitting Data'!$A4235)</f>
        <v>2</v>
      </c>
      <c r="X4235" s="13">
        <f>SUMIFS('Fielding Data'!H:H,'Fielding Data'!$A:$A,'Hitting Data'!$A4235)</f>
        <v>2</v>
      </c>
    </row>
    <row r="4236" spans="1:24" x14ac:dyDescent="0.3">
      <c r="A4236" s="13" t="str">
        <f t="shared" si="66"/>
        <v>mejiaje012013</v>
      </c>
      <c r="B4236" s="16" t="s">
        <v>1338</v>
      </c>
      <c r="C4236" s="16">
        <v>2013</v>
      </c>
      <c r="D4236" s="16">
        <v>6</v>
      </c>
      <c r="E4236" s="16">
        <v>11</v>
      </c>
      <c r="F4236" s="16">
        <v>0</v>
      </c>
      <c r="G4236" s="16">
        <v>0</v>
      </c>
      <c r="H4236" s="16">
        <v>0</v>
      </c>
      <c r="I4236" s="16">
        <v>0</v>
      </c>
      <c r="J4236" s="16">
        <v>0</v>
      </c>
      <c r="K4236" s="16">
        <v>0</v>
      </c>
      <c r="L4236" s="16">
        <v>0</v>
      </c>
      <c r="M4236" s="16">
        <v>0</v>
      </c>
      <c r="N4236" s="16">
        <v>0</v>
      </c>
      <c r="O4236" s="16">
        <v>6</v>
      </c>
      <c r="P4236" s="13" t="str">
        <f>IFERROR(VLOOKUP($A4236,'Fielding Data'!$A:$H,MATCH(P$1,'Fielding Data'!$A$1:$H$1,0),0),"Other")</f>
        <v>P</v>
      </c>
      <c r="Q4236" s="13">
        <f>IFERROR(VLOOKUP($A4236,'Fielding Data'!$A:$H,MATCH(Q$1,'Fielding Data'!$A$1:$H$1,0),0),"Other")</f>
        <v>2</v>
      </c>
      <c r="R4236" s="13">
        <f>IFERROR(VLOOKUP($A4236,'Fielding Data'!$A:$H,MATCH(R$1,'Fielding Data'!$A$1:$H$1,0),0),"Other")</f>
        <v>1</v>
      </c>
      <c r="S4236" s="13">
        <f>IFERROR(VLOOKUP($A4236,'Fielding Data'!$A:$H,MATCH(S$1,'Fielding Data'!$A$1:$H$1,0),0),"Other")</f>
        <v>0</v>
      </c>
      <c r="T4236" s="13">
        <f>IFERROR(VLOOKUP($A4236,'Fielding Data'!$A:$H,MATCH(T$1,'Fielding Data'!$A$1:$H$1,0),0),"Other")</f>
        <v>0</v>
      </c>
      <c r="U4236" s="13">
        <f>SUMIFS('Fielding Data'!E:E,'Fielding Data'!$A:$A,'Hitting Data'!$A4236)</f>
        <v>2</v>
      </c>
      <c r="V4236" s="13">
        <f>SUMIFS('Fielding Data'!F:F,'Fielding Data'!$A:$A,'Hitting Data'!$A4236)</f>
        <v>1</v>
      </c>
      <c r="W4236" s="13">
        <f>SUMIFS('Fielding Data'!G:G,'Fielding Data'!$A:$A,'Hitting Data'!$A4236)</f>
        <v>0</v>
      </c>
      <c r="X4236" s="13">
        <f>SUMIFS('Fielding Data'!H:H,'Fielding Data'!$A:$A,'Hitting Data'!$A4236)</f>
        <v>0</v>
      </c>
    </row>
    <row r="4237" spans="1:24" x14ac:dyDescent="0.3">
      <c r="A4237" s="13" t="str">
        <f t="shared" si="66"/>
        <v>melanma012013</v>
      </c>
      <c r="B4237" s="16" t="s">
        <v>1141</v>
      </c>
      <c r="C4237" s="16">
        <v>2013</v>
      </c>
      <c r="D4237" s="16">
        <v>72</v>
      </c>
      <c r="E4237" s="16">
        <v>0</v>
      </c>
      <c r="F4237" s="16">
        <v>0</v>
      </c>
      <c r="G4237" s="16">
        <v>0</v>
      </c>
      <c r="H4237" s="16">
        <v>0</v>
      </c>
      <c r="I4237" s="16">
        <v>0</v>
      </c>
      <c r="J4237" s="16">
        <v>0</v>
      </c>
      <c r="K4237" s="16">
        <v>0</v>
      </c>
      <c r="L4237" s="16">
        <v>0</v>
      </c>
      <c r="M4237" s="16">
        <v>0</v>
      </c>
      <c r="N4237" s="16">
        <v>0</v>
      </c>
      <c r="O4237" s="16">
        <v>0</v>
      </c>
      <c r="P4237" s="13" t="str">
        <f>IFERROR(VLOOKUP($A4237,'Fielding Data'!$A:$H,MATCH(P$1,'Fielding Data'!$A$1:$H$1,0),0),"Other")</f>
        <v>P</v>
      </c>
      <c r="Q4237" s="13">
        <f>IFERROR(VLOOKUP($A4237,'Fielding Data'!$A:$H,MATCH(Q$1,'Fielding Data'!$A$1:$H$1,0),0),"Other")</f>
        <v>7</v>
      </c>
      <c r="R4237" s="13">
        <f>IFERROR(VLOOKUP($A4237,'Fielding Data'!$A:$H,MATCH(R$1,'Fielding Data'!$A$1:$H$1,0),0),"Other")</f>
        <v>11</v>
      </c>
      <c r="S4237" s="13">
        <f>IFERROR(VLOOKUP($A4237,'Fielding Data'!$A:$H,MATCH(S$1,'Fielding Data'!$A$1:$H$1,0),0),"Other")</f>
        <v>0</v>
      </c>
      <c r="T4237" s="13">
        <f>IFERROR(VLOOKUP($A4237,'Fielding Data'!$A:$H,MATCH(T$1,'Fielding Data'!$A$1:$H$1,0),0),"Other")</f>
        <v>2</v>
      </c>
      <c r="U4237" s="13">
        <f>SUMIFS('Fielding Data'!E:E,'Fielding Data'!$A:$A,'Hitting Data'!$A4237)</f>
        <v>7</v>
      </c>
      <c r="V4237" s="13">
        <f>SUMIFS('Fielding Data'!F:F,'Fielding Data'!$A:$A,'Hitting Data'!$A4237)</f>
        <v>11</v>
      </c>
      <c r="W4237" s="13">
        <f>SUMIFS('Fielding Data'!G:G,'Fielding Data'!$A:$A,'Hitting Data'!$A4237)</f>
        <v>0</v>
      </c>
      <c r="X4237" s="13">
        <f>SUMIFS('Fielding Data'!H:H,'Fielding Data'!$A:$A,'Hitting Data'!$A4237)</f>
        <v>2</v>
      </c>
    </row>
    <row r="4238" spans="1:24" x14ac:dyDescent="0.3">
      <c r="A4238" s="13" t="str">
        <f t="shared" si="66"/>
        <v>mendolu012013</v>
      </c>
      <c r="B4238" s="16" t="s">
        <v>823</v>
      </c>
      <c r="C4238" s="16">
        <v>2013</v>
      </c>
      <c r="D4238" s="16">
        <v>22</v>
      </c>
      <c r="E4238" s="16">
        <v>5</v>
      </c>
      <c r="F4238" s="16">
        <v>0</v>
      </c>
      <c r="G4238" s="16">
        <v>2</v>
      </c>
      <c r="H4238" s="16">
        <v>0</v>
      </c>
      <c r="I4238" s="16">
        <v>0</v>
      </c>
      <c r="J4238" s="16">
        <v>0</v>
      </c>
      <c r="K4238" s="16">
        <v>1</v>
      </c>
      <c r="L4238" s="16">
        <v>0</v>
      </c>
      <c r="M4238" s="16">
        <v>0</v>
      </c>
      <c r="N4238" s="16">
        <v>0</v>
      </c>
      <c r="O4238" s="16">
        <v>2</v>
      </c>
      <c r="P4238" s="13" t="str">
        <f>IFERROR(VLOOKUP($A4238,'Fielding Data'!$A:$H,MATCH(P$1,'Fielding Data'!$A$1:$H$1,0),0),"Other")</f>
        <v>P</v>
      </c>
      <c r="Q4238" s="13">
        <f>IFERROR(VLOOKUP($A4238,'Fielding Data'!$A:$H,MATCH(Q$1,'Fielding Data'!$A$1:$H$1,0),0),"Other")</f>
        <v>10</v>
      </c>
      <c r="R4238" s="13">
        <f>IFERROR(VLOOKUP($A4238,'Fielding Data'!$A:$H,MATCH(R$1,'Fielding Data'!$A$1:$H$1,0),0),"Other")</f>
        <v>8</v>
      </c>
      <c r="S4238" s="13">
        <f>IFERROR(VLOOKUP($A4238,'Fielding Data'!$A:$H,MATCH(S$1,'Fielding Data'!$A$1:$H$1,0),0),"Other")</f>
        <v>0</v>
      </c>
      <c r="T4238" s="13">
        <f>IFERROR(VLOOKUP($A4238,'Fielding Data'!$A:$H,MATCH(T$1,'Fielding Data'!$A$1:$H$1,0),0),"Other")</f>
        <v>2</v>
      </c>
      <c r="U4238" s="13">
        <f>SUMIFS('Fielding Data'!E:E,'Fielding Data'!$A:$A,'Hitting Data'!$A4238)</f>
        <v>10</v>
      </c>
      <c r="V4238" s="13">
        <f>SUMIFS('Fielding Data'!F:F,'Fielding Data'!$A:$A,'Hitting Data'!$A4238)</f>
        <v>8</v>
      </c>
      <c r="W4238" s="13">
        <f>SUMIFS('Fielding Data'!G:G,'Fielding Data'!$A:$A,'Hitting Data'!$A4238)</f>
        <v>0</v>
      </c>
      <c r="X4238" s="13">
        <f>SUMIFS('Fielding Data'!H:H,'Fielding Data'!$A:$A,'Hitting Data'!$A4238)</f>
        <v>2</v>
      </c>
    </row>
    <row r="4239" spans="1:24" x14ac:dyDescent="0.3">
      <c r="A4239" s="13" t="str">
        <f t="shared" si="66"/>
        <v>mercejo032013</v>
      </c>
      <c r="B4239" s="16" t="s">
        <v>1781</v>
      </c>
      <c r="C4239" s="16">
        <v>2013</v>
      </c>
      <c r="D4239" s="16">
        <v>103</v>
      </c>
      <c r="E4239" s="16">
        <v>333</v>
      </c>
      <c r="F4239" s="16">
        <v>33</v>
      </c>
      <c r="G4239" s="16">
        <v>95</v>
      </c>
      <c r="H4239" s="16">
        <v>22</v>
      </c>
      <c r="I4239" s="16">
        <v>2</v>
      </c>
      <c r="J4239" s="16">
        <v>8</v>
      </c>
      <c r="K4239" s="16">
        <v>27</v>
      </c>
      <c r="L4239" s="16">
        <v>3</v>
      </c>
      <c r="M4239" s="16">
        <v>2</v>
      </c>
      <c r="N4239" s="16">
        <v>22</v>
      </c>
      <c r="O4239" s="16">
        <v>62</v>
      </c>
      <c r="P4239" s="13" t="str">
        <f>IFERROR(VLOOKUP($A4239,'Fielding Data'!$A:$H,MATCH(P$1,'Fielding Data'!$A$1:$H$1,0),0),"Other")</f>
        <v>1B</v>
      </c>
      <c r="Q4239" s="13">
        <f>IFERROR(VLOOKUP($A4239,'Fielding Data'!$A:$H,MATCH(Q$1,'Fielding Data'!$A$1:$H$1,0),0),"Other")</f>
        <v>1</v>
      </c>
      <c r="R4239" s="13">
        <f>IFERROR(VLOOKUP($A4239,'Fielding Data'!$A:$H,MATCH(R$1,'Fielding Data'!$A$1:$H$1,0),0),"Other")</f>
        <v>0</v>
      </c>
      <c r="S4239" s="13">
        <f>IFERROR(VLOOKUP($A4239,'Fielding Data'!$A:$H,MATCH(S$1,'Fielding Data'!$A$1:$H$1,0),0),"Other")</f>
        <v>0</v>
      </c>
      <c r="T4239" s="13">
        <f>IFERROR(VLOOKUP($A4239,'Fielding Data'!$A:$H,MATCH(T$1,'Fielding Data'!$A$1:$H$1,0),0),"Other")</f>
        <v>0</v>
      </c>
      <c r="U4239" s="13">
        <f>SUMIFS('Fielding Data'!E:E,'Fielding Data'!$A:$A,'Hitting Data'!$A4239)</f>
        <v>121</v>
      </c>
      <c r="V4239" s="13">
        <f>SUMIFS('Fielding Data'!F:F,'Fielding Data'!$A:$A,'Hitting Data'!$A4239)</f>
        <v>289</v>
      </c>
      <c r="W4239" s="13">
        <f>SUMIFS('Fielding Data'!G:G,'Fielding Data'!$A:$A,'Hitting Data'!$A4239)</f>
        <v>15</v>
      </c>
      <c r="X4239" s="13">
        <f>SUMIFS('Fielding Data'!H:H,'Fielding Data'!$A:$A,'Hitting Data'!$A4239)</f>
        <v>62</v>
      </c>
    </row>
    <row r="4240" spans="1:24" x14ac:dyDescent="0.3">
      <c r="A4240" s="13" t="str">
        <f t="shared" si="66"/>
        <v>mesame012013</v>
      </c>
      <c r="B4240" s="16" t="s">
        <v>1782</v>
      </c>
      <c r="C4240" s="16">
        <v>2013</v>
      </c>
      <c r="D4240" s="16">
        <v>5</v>
      </c>
      <c r="E4240" s="16">
        <v>13</v>
      </c>
      <c r="F4240" s="16">
        <v>2</v>
      </c>
      <c r="G4240" s="16">
        <v>5</v>
      </c>
      <c r="H4240" s="16">
        <v>2</v>
      </c>
      <c r="I4240" s="16">
        <v>0</v>
      </c>
      <c r="J4240" s="16">
        <v>0</v>
      </c>
      <c r="K4240" s="16">
        <v>1</v>
      </c>
      <c r="L4240" s="16">
        <v>0</v>
      </c>
      <c r="M4240" s="16">
        <v>1</v>
      </c>
      <c r="N4240" s="16">
        <v>1</v>
      </c>
      <c r="O4240" s="16">
        <v>2</v>
      </c>
      <c r="P4240" s="13" t="str">
        <f>IFERROR(VLOOKUP($A4240,'Fielding Data'!$A:$H,MATCH(P$1,'Fielding Data'!$A$1:$H$1,0),0),"Other")</f>
        <v>CF</v>
      </c>
      <c r="Q4240" s="13">
        <f>IFERROR(VLOOKUP($A4240,'Fielding Data'!$A:$H,MATCH(Q$1,'Fielding Data'!$A$1:$H$1,0),0),"Other")</f>
        <v>0</v>
      </c>
      <c r="R4240" s="13">
        <f>IFERROR(VLOOKUP($A4240,'Fielding Data'!$A:$H,MATCH(R$1,'Fielding Data'!$A$1:$H$1,0),0),"Other")</f>
        <v>0</v>
      </c>
      <c r="S4240" s="13">
        <f>IFERROR(VLOOKUP($A4240,'Fielding Data'!$A:$H,MATCH(S$1,'Fielding Data'!$A$1:$H$1,0),0),"Other")</f>
        <v>0</v>
      </c>
      <c r="T4240" s="13">
        <f>IFERROR(VLOOKUP($A4240,'Fielding Data'!$A:$H,MATCH(T$1,'Fielding Data'!$A$1:$H$1,0),0),"Other")</f>
        <v>0</v>
      </c>
      <c r="U4240" s="13">
        <f>SUMIFS('Fielding Data'!E:E,'Fielding Data'!$A:$A,'Hitting Data'!$A4240)</f>
        <v>11</v>
      </c>
      <c r="V4240" s="13">
        <f>SUMIFS('Fielding Data'!F:F,'Fielding Data'!$A:$A,'Hitting Data'!$A4240)</f>
        <v>0</v>
      </c>
      <c r="W4240" s="13">
        <f>SUMIFS('Fielding Data'!G:G,'Fielding Data'!$A:$A,'Hitting Data'!$A4240)</f>
        <v>0</v>
      </c>
      <c r="X4240" s="13">
        <f>SUMIFS('Fielding Data'!H:H,'Fielding Data'!$A:$A,'Hitting Data'!$A4240)</f>
        <v>0</v>
      </c>
    </row>
    <row r="4241" spans="1:24" x14ac:dyDescent="0.3">
      <c r="A4241" s="13" t="str">
        <f t="shared" si="66"/>
        <v>mesorde012013</v>
      </c>
      <c r="B4241" s="16" t="s">
        <v>1563</v>
      </c>
      <c r="C4241" s="16">
        <v>2013</v>
      </c>
      <c r="D4241" s="16">
        <v>103</v>
      </c>
      <c r="E4241" s="16">
        <v>323</v>
      </c>
      <c r="F4241" s="16">
        <v>31</v>
      </c>
      <c r="G4241" s="16">
        <v>77</v>
      </c>
      <c r="H4241" s="16">
        <v>13</v>
      </c>
      <c r="I4241" s="16">
        <v>0</v>
      </c>
      <c r="J4241" s="16">
        <v>9</v>
      </c>
      <c r="K4241" s="16">
        <v>42</v>
      </c>
      <c r="L4241" s="16">
        <v>0</v>
      </c>
      <c r="M4241" s="16">
        <v>2</v>
      </c>
      <c r="N4241" s="16">
        <v>24</v>
      </c>
      <c r="O4241" s="16">
        <v>61</v>
      </c>
      <c r="P4241" s="13" t="str">
        <f>IFERROR(VLOOKUP($A4241,'Fielding Data'!$A:$H,MATCH(P$1,'Fielding Data'!$A$1:$H$1,0),0),"Other")</f>
        <v>C</v>
      </c>
      <c r="Q4241" s="13">
        <f>IFERROR(VLOOKUP($A4241,'Fielding Data'!$A:$H,MATCH(Q$1,'Fielding Data'!$A$1:$H$1,0),0),"Other")</f>
        <v>668</v>
      </c>
      <c r="R4241" s="13">
        <f>IFERROR(VLOOKUP($A4241,'Fielding Data'!$A:$H,MATCH(R$1,'Fielding Data'!$A$1:$H$1,0),0),"Other")</f>
        <v>55</v>
      </c>
      <c r="S4241" s="13">
        <f>IFERROR(VLOOKUP($A4241,'Fielding Data'!$A:$H,MATCH(S$1,'Fielding Data'!$A$1:$H$1,0),0),"Other")</f>
        <v>5</v>
      </c>
      <c r="T4241" s="13">
        <f>IFERROR(VLOOKUP($A4241,'Fielding Data'!$A:$H,MATCH(T$1,'Fielding Data'!$A$1:$H$1,0),0),"Other")</f>
        <v>2</v>
      </c>
      <c r="U4241" s="13">
        <f>SUMIFS('Fielding Data'!E:E,'Fielding Data'!$A:$A,'Hitting Data'!$A4241)</f>
        <v>668</v>
      </c>
      <c r="V4241" s="13">
        <f>SUMIFS('Fielding Data'!F:F,'Fielding Data'!$A:$A,'Hitting Data'!$A4241)</f>
        <v>55</v>
      </c>
      <c r="W4241" s="13">
        <f>SUMIFS('Fielding Data'!G:G,'Fielding Data'!$A:$A,'Hitting Data'!$A4241)</f>
        <v>5</v>
      </c>
      <c r="X4241" s="13">
        <f>SUMIFS('Fielding Data'!H:H,'Fielding Data'!$A:$A,'Hitting Data'!$A4241)</f>
        <v>2</v>
      </c>
    </row>
    <row r="4242" spans="1:24" x14ac:dyDescent="0.3">
      <c r="A4242" s="13" t="str">
        <f t="shared" si="66"/>
        <v>middlwi012013</v>
      </c>
      <c r="B4242" s="16" t="s">
        <v>1783</v>
      </c>
      <c r="C4242" s="16">
        <v>2013</v>
      </c>
      <c r="D4242" s="16">
        <v>94</v>
      </c>
      <c r="E4242" s="16">
        <v>348</v>
      </c>
      <c r="F4242" s="16">
        <v>41</v>
      </c>
      <c r="G4242" s="16">
        <v>79</v>
      </c>
      <c r="H4242" s="16">
        <v>18</v>
      </c>
      <c r="I4242" s="16">
        <v>0</v>
      </c>
      <c r="J4242" s="16">
        <v>17</v>
      </c>
      <c r="K4242" s="16">
        <v>49</v>
      </c>
      <c r="L4242" s="16">
        <v>3</v>
      </c>
      <c r="M4242" s="16">
        <v>1</v>
      </c>
      <c r="N4242" s="16">
        <v>20</v>
      </c>
      <c r="O4242" s="16">
        <v>98</v>
      </c>
      <c r="P4242" s="13" t="str">
        <f>IFERROR(VLOOKUP($A4242,'Fielding Data'!$A:$H,MATCH(P$1,'Fielding Data'!$A$1:$H$1,0),0),"Other")</f>
        <v>1B</v>
      </c>
      <c r="Q4242" s="13">
        <f>IFERROR(VLOOKUP($A4242,'Fielding Data'!$A:$H,MATCH(Q$1,'Fielding Data'!$A$1:$H$1,0),0),"Other")</f>
        <v>10</v>
      </c>
      <c r="R4242" s="13">
        <f>IFERROR(VLOOKUP($A4242,'Fielding Data'!$A:$H,MATCH(R$1,'Fielding Data'!$A$1:$H$1,0),0),"Other")</f>
        <v>1</v>
      </c>
      <c r="S4242" s="13">
        <f>IFERROR(VLOOKUP($A4242,'Fielding Data'!$A:$H,MATCH(S$1,'Fielding Data'!$A$1:$H$1,0),0),"Other")</f>
        <v>0</v>
      </c>
      <c r="T4242" s="13">
        <f>IFERROR(VLOOKUP($A4242,'Fielding Data'!$A:$H,MATCH(T$1,'Fielding Data'!$A$1:$H$1,0),0),"Other")</f>
        <v>0</v>
      </c>
      <c r="U4242" s="13">
        <f>SUMIFS('Fielding Data'!E:E,'Fielding Data'!$A:$A,'Hitting Data'!$A4242)</f>
        <v>64</v>
      </c>
      <c r="V4242" s="13">
        <f>SUMIFS('Fielding Data'!F:F,'Fielding Data'!$A:$A,'Hitting Data'!$A4242)</f>
        <v>159</v>
      </c>
      <c r="W4242" s="13">
        <f>SUMIFS('Fielding Data'!G:G,'Fielding Data'!$A:$A,'Hitting Data'!$A4242)</f>
        <v>10</v>
      </c>
      <c r="X4242" s="13">
        <f>SUMIFS('Fielding Data'!H:H,'Fielding Data'!$A:$A,'Hitting Data'!$A4242)</f>
        <v>13</v>
      </c>
    </row>
    <row r="4243" spans="1:24" x14ac:dyDescent="0.3">
      <c r="A4243" s="13" t="str">
        <f t="shared" si="66"/>
        <v>mijarjo012013</v>
      </c>
      <c r="B4243" s="16" t="s">
        <v>968</v>
      </c>
      <c r="C4243" s="16">
        <v>2013</v>
      </c>
      <c r="D4243" s="16">
        <v>60</v>
      </c>
      <c r="E4243" s="16">
        <v>0</v>
      </c>
      <c r="F4243" s="16">
        <v>0</v>
      </c>
      <c r="G4243" s="16">
        <v>0</v>
      </c>
      <c r="H4243" s="16">
        <v>0</v>
      </c>
      <c r="I4243" s="16">
        <v>0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3" t="str">
        <f>IFERROR(VLOOKUP($A4243,'Fielding Data'!$A:$H,MATCH(P$1,'Fielding Data'!$A$1:$H$1,0),0),"Other")</f>
        <v>P</v>
      </c>
      <c r="Q4243" s="13">
        <f>IFERROR(VLOOKUP($A4243,'Fielding Data'!$A:$H,MATCH(Q$1,'Fielding Data'!$A$1:$H$1,0),0),"Other")</f>
        <v>0</v>
      </c>
      <c r="R4243" s="13">
        <f>IFERROR(VLOOKUP($A4243,'Fielding Data'!$A:$H,MATCH(R$1,'Fielding Data'!$A$1:$H$1,0),0),"Other")</f>
        <v>4</v>
      </c>
      <c r="S4243" s="13">
        <f>IFERROR(VLOOKUP($A4243,'Fielding Data'!$A:$H,MATCH(S$1,'Fielding Data'!$A$1:$H$1,0),0),"Other")</f>
        <v>2</v>
      </c>
      <c r="T4243" s="13">
        <f>IFERROR(VLOOKUP($A4243,'Fielding Data'!$A:$H,MATCH(T$1,'Fielding Data'!$A$1:$H$1,0),0),"Other")</f>
        <v>0</v>
      </c>
      <c r="U4243" s="13">
        <f>SUMIFS('Fielding Data'!E:E,'Fielding Data'!$A:$A,'Hitting Data'!$A4243)</f>
        <v>0</v>
      </c>
      <c r="V4243" s="13">
        <f>SUMIFS('Fielding Data'!F:F,'Fielding Data'!$A:$A,'Hitting Data'!$A4243)</f>
        <v>4</v>
      </c>
      <c r="W4243" s="13">
        <f>SUMIFS('Fielding Data'!G:G,'Fielding Data'!$A:$A,'Hitting Data'!$A4243)</f>
        <v>2</v>
      </c>
      <c r="X4243" s="13">
        <f>SUMIFS('Fielding Data'!H:H,'Fielding Data'!$A:$A,'Hitting Data'!$A4243)</f>
        <v>0</v>
      </c>
    </row>
    <row r="4244" spans="1:24" x14ac:dyDescent="0.3">
      <c r="A4244" s="13" t="str">
        <f t="shared" si="66"/>
        <v>mikolmi012013</v>
      </c>
      <c r="B4244" s="16" t="s">
        <v>1784</v>
      </c>
      <c r="C4244" s="16">
        <v>2013</v>
      </c>
      <c r="D4244" s="16">
        <v>2</v>
      </c>
      <c r="E4244" s="16">
        <v>0</v>
      </c>
      <c r="F4244" s="16">
        <v>0</v>
      </c>
      <c r="G4244" s="16">
        <v>0</v>
      </c>
      <c r="H4244" s="16">
        <v>0</v>
      </c>
      <c r="I4244" s="16">
        <v>0</v>
      </c>
      <c r="J4244" s="16">
        <v>0</v>
      </c>
      <c r="K4244" s="16">
        <v>0</v>
      </c>
      <c r="L4244" s="16">
        <v>0</v>
      </c>
      <c r="M4244" s="16">
        <v>0</v>
      </c>
      <c r="N4244" s="16">
        <v>0</v>
      </c>
      <c r="O4244" s="16">
        <v>0</v>
      </c>
      <c r="P4244" s="13" t="str">
        <f>IFERROR(VLOOKUP($A4244,'Fielding Data'!$A:$H,MATCH(P$1,'Fielding Data'!$A$1:$H$1,0),0),"Other")</f>
        <v>P</v>
      </c>
      <c r="Q4244" s="13">
        <f>IFERROR(VLOOKUP($A4244,'Fielding Data'!$A:$H,MATCH(Q$1,'Fielding Data'!$A$1:$H$1,0),0),"Other")</f>
        <v>0</v>
      </c>
      <c r="R4244" s="13">
        <f>IFERROR(VLOOKUP($A4244,'Fielding Data'!$A:$H,MATCH(R$1,'Fielding Data'!$A$1:$H$1,0),0),"Other")</f>
        <v>0</v>
      </c>
      <c r="S4244" s="13">
        <f>IFERROR(VLOOKUP($A4244,'Fielding Data'!$A:$H,MATCH(S$1,'Fielding Data'!$A$1:$H$1,0),0),"Other")</f>
        <v>0</v>
      </c>
      <c r="T4244" s="13">
        <f>IFERROR(VLOOKUP($A4244,'Fielding Data'!$A:$H,MATCH(T$1,'Fielding Data'!$A$1:$H$1,0),0),"Other")</f>
        <v>0</v>
      </c>
      <c r="U4244" s="13">
        <f>SUMIFS('Fielding Data'!E:E,'Fielding Data'!$A:$A,'Hitting Data'!$A4244)</f>
        <v>0</v>
      </c>
      <c r="V4244" s="13">
        <f>SUMIFS('Fielding Data'!F:F,'Fielding Data'!$A:$A,'Hitting Data'!$A4244)</f>
        <v>0</v>
      </c>
      <c r="W4244" s="13">
        <f>SUMIFS('Fielding Data'!G:G,'Fielding Data'!$A:$A,'Hitting Data'!$A4244)</f>
        <v>0</v>
      </c>
      <c r="X4244" s="13">
        <f>SUMIFS('Fielding Data'!H:H,'Fielding Data'!$A:$A,'Hitting Data'!$A4244)</f>
        <v>0</v>
      </c>
    </row>
    <row r="4245" spans="1:24" x14ac:dyDescent="0.3">
      <c r="A4245" s="13" t="str">
        <f t="shared" si="66"/>
        <v>mileywa012013</v>
      </c>
      <c r="B4245" s="16" t="s">
        <v>1564</v>
      </c>
      <c r="C4245" s="16">
        <v>2013</v>
      </c>
      <c r="D4245" s="16">
        <v>34</v>
      </c>
      <c r="E4245" s="16">
        <v>60</v>
      </c>
      <c r="F4245" s="16">
        <v>2</v>
      </c>
      <c r="G4245" s="16">
        <v>8</v>
      </c>
      <c r="H4245" s="16">
        <v>3</v>
      </c>
      <c r="I4245" s="16">
        <v>0</v>
      </c>
      <c r="J4245" s="16">
        <v>1</v>
      </c>
      <c r="K4245" s="16">
        <v>8</v>
      </c>
      <c r="L4245" s="16">
        <v>0</v>
      </c>
      <c r="M4245" s="16">
        <v>0</v>
      </c>
      <c r="N4245" s="16">
        <v>1</v>
      </c>
      <c r="O4245" s="16">
        <v>16</v>
      </c>
      <c r="P4245" s="13" t="str">
        <f>IFERROR(VLOOKUP($A4245,'Fielding Data'!$A:$H,MATCH(P$1,'Fielding Data'!$A$1:$H$1,0),0),"Other")</f>
        <v>P</v>
      </c>
      <c r="Q4245" s="13">
        <f>IFERROR(VLOOKUP($A4245,'Fielding Data'!$A:$H,MATCH(Q$1,'Fielding Data'!$A$1:$H$1,0),0),"Other")</f>
        <v>14</v>
      </c>
      <c r="R4245" s="13">
        <f>IFERROR(VLOOKUP($A4245,'Fielding Data'!$A:$H,MATCH(R$1,'Fielding Data'!$A$1:$H$1,0),0),"Other")</f>
        <v>24</v>
      </c>
      <c r="S4245" s="13">
        <f>IFERROR(VLOOKUP($A4245,'Fielding Data'!$A:$H,MATCH(S$1,'Fielding Data'!$A$1:$H$1,0),0),"Other")</f>
        <v>0</v>
      </c>
      <c r="T4245" s="13">
        <f>IFERROR(VLOOKUP($A4245,'Fielding Data'!$A:$H,MATCH(T$1,'Fielding Data'!$A$1:$H$1,0),0),"Other")</f>
        <v>0</v>
      </c>
      <c r="U4245" s="13">
        <f>SUMIFS('Fielding Data'!E:E,'Fielding Data'!$A:$A,'Hitting Data'!$A4245)</f>
        <v>14</v>
      </c>
      <c r="V4245" s="13">
        <f>SUMIFS('Fielding Data'!F:F,'Fielding Data'!$A:$A,'Hitting Data'!$A4245)</f>
        <v>24</v>
      </c>
      <c r="W4245" s="13">
        <f>SUMIFS('Fielding Data'!G:G,'Fielding Data'!$A:$A,'Hitting Data'!$A4245)</f>
        <v>0</v>
      </c>
      <c r="X4245" s="13">
        <f>SUMIFS('Fielding Data'!H:H,'Fielding Data'!$A:$A,'Hitting Data'!$A4245)</f>
        <v>0</v>
      </c>
    </row>
    <row r="4246" spans="1:24" x14ac:dyDescent="0.3">
      <c r="A4246" s="13" t="str">
        <f t="shared" si="66"/>
        <v>millean012013</v>
      </c>
      <c r="B4246" s="16" t="s">
        <v>688</v>
      </c>
      <c r="C4246" s="16">
        <v>2013</v>
      </c>
      <c r="D4246" s="16">
        <v>38</v>
      </c>
      <c r="E4246" s="16">
        <v>0</v>
      </c>
      <c r="F4246" s="16">
        <v>0</v>
      </c>
      <c r="G4246" s="16">
        <v>0</v>
      </c>
      <c r="H4246" s="16">
        <v>0</v>
      </c>
      <c r="I4246" s="16">
        <v>0</v>
      </c>
      <c r="J4246" s="16">
        <v>0</v>
      </c>
      <c r="K4246" s="16">
        <v>0</v>
      </c>
      <c r="L4246" s="16">
        <v>0</v>
      </c>
      <c r="M4246" s="16">
        <v>0</v>
      </c>
      <c r="N4246" s="16">
        <v>0</v>
      </c>
      <c r="O4246" s="16">
        <v>0</v>
      </c>
      <c r="P4246" s="13" t="str">
        <f>IFERROR(VLOOKUP($A4246,'Fielding Data'!$A:$H,MATCH(P$1,'Fielding Data'!$A$1:$H$1,0),0),"Other")</f>
        <v>P</v>
      </c>
      <c r="Q4246" s="13">
        <f>IFERROR(VLOOKUP($A4246,'Fielding Data'!$A:$H,MATCH(Q$1,'Fielding Data'!$A$1:$H$1,0),0),"Other")</f>
        <v>2</v>
      </c>
      <c r="R4246" s="13">
        <f>IFERROR(VLOOKUP($A4246,'Fielding Data'!$A:$H,MATCH(R$1,'Fielding Data'!$A$1:$H$1,0),0),"Other")</f>
        <v>2</v>
      </c>
      <c r="S4246" s="13">
        <f>IFERROR(VLOOKUP($A4246,'Fielding Data'!$A:$H,MATCH(S$1,'Fielding Data'!$A$1:$H$1,0),0),"Other")</f>
        <v>1</v>
      </c>
      <c r="T4246" s="13">
        <f>IFERROR(VLOOKUP($A4246,'Fielding Data'!$A:$H,MATCH(T$1,'Fielding Data'!$A$1:$H$1,0),0),"Other")</f>
        <v>0</v>
      </c>
      <c r="U4246" s="13">
        <f>SUMIFS('Fielding Data'!E:E,'Fielding Data'!$A:$A,'Hitting Data'!$A4246)</f>
        <v>2</v>
      </c>
      <c r="V4246" s="13">
        <f>SUMIFS('Fielding Data'!F:F,'Fielding Data'!$A:$A,'Hitting Data'!$A4246)</f>
        <v>2</v>
      </c>
      <c r="W4246" s="13">
        <f>SUMIFS('Fielding Data'!G:G,'Fielding Data'!$A:$A,'Hitting Data'!$A4246)</f>
        <v>1</v>
      </c>
      <c r="X4246" s="13">
        <f>SUMIFS('Fielding Data'!H:H,'Fielding Data'!$A:$A,'Hitting Data'!$A4246)</f>
        <v>0</v>
      </c>
    </row>
    <row r="4247" spans="1:24" x14ac:dyDescent="0.3">
      <c r="A4247" s="13" t="str">
        <f t="shared" si="66"/>
        <v>millebr022013</v>
      </c>
      <c r="B4247" s="16" t="s">
        <v>2005</v>
      </c>
      <c r="C4247" s="16">
        <v>2013</v>
      </c>
      <c r="D4247" s="16">
        <v>76</v>
      </c>
      <c r="E4247" s="16">
        <v>306</v>
      </c>
      <c r="F4247" s="16">
        <v>41</v>
      </c>
      <c r="G4247" s="16">
        <v>81</v>
      </c>
      <c r="H4247" s="16">
        <v>11</v>
      </c>
      <c r="I4247" s="16">
        <v>6</v>
      </c>
      <c r="J4247" s="16">
        <v>8</v>
      </c>
      <c r="K4247" s="16">
        <v>36</v>
      </c>
      <c r="L4247" s="16">
        <v>5</v>
      </c>
      <c r="M4247" s="16">
        <v>3</v>
      </c>
      <c r="N4247" s="16">
        <v>24</v>
      </c>
      <c r="O4247" s="16">
        <v>52</v>
      </c>
      <c r="P4247" s="13" t="str">
        <f>IFERROR(VLOOKUP($A4247,'Fielding Data'!$A:$H,MATCH(P$1,'Fielding Data'!$A$1:$H$1,0),0),"Other")</f>
        <v>2B</v>
      </c>
      <c r="Q4247" s="13">
        <f>IFERROR(VLOOKUP($A4247,'Fielding Data'!$A:$H,MATCH(Q$1,'Fielding Data'!$A$1:$H$1,0),0),"Other")</f>
        <v>22</v>
      </c>
      <c r="R4247" s="13">
        <f>IFERROR(VLOOKUP($A4247,'Fielding Data'!$A:$H,MATCH(R$1,'Fielding Data'!$A$1:$H$1,0),0),"Other")</f>
        <v>25</v>
      </c>
      <c r="S4247" s="13">
        <f>IFERROR(VLOOKUP($A4247,'Fielding Data'!$A:$H,MATCH(S$1,'Fielding Data'!$A$1:$H$1,0),0),"Other")</f>
        <v>1</v>
      </c>
      <c r="T4247" s="13">
        <f>IFERROR(VLOOKUP($A4247,'Fielding Data'!$A:$H,MATCH(T$1,'Fielding Data'!$A$1:$H$1,0),0),"Other")</f>
        <v>5</v>
      </c>
      <c r="U4247" s="13">
        <f>SUMIFS('Fielding Data'!E:E,'Fielding Data'!$A:$A,'Hitting Data'!$A4247)</f>
        <v>109</v>
      </c>
      <c r="V4247" s="13">
        <f>SUMIFS('Fielding Data'!F:F,'Fielding Data'!$A:$A,'Hitting Data'!$A4247)</f>
        <v>181</v>
      </c>
      <c r="W4247" s="13">
        <f>SUMIFS('Fielding Data'!G:G,'Fielding Data'!$A:$A,'Hitting Data'!$A4247)</f>
        <v>8</v>
      </c>
      <c r="X4247" s="13">
        <f>SUMIFS('Fielding Data'!H:H,'Fielding Data'!$A:$A,'Hitting Data'!$A4247)</f>
        <v>35</v>
      </c>
    </row>
    <row r="4248" spans="1:24" x14ac:dyDescent="0.3">
      <c r="A4248" s="13" t="str">
        <f t="shared" si="66"/>
        <v>milleco012013</v>
      </c>
      <c r="B4248" s="16" t="s">
        <v>259</v>
      </c>
      <c r="C4248" s="16">
        <v>2013</v>
      </c>
      <c r="D4248" s="16">
        <v>17</v>
      </c>
      <c r="E4248" s="16">
        <v>35</v>
      </c>
      <c r="F4248" s="16">
        <v>2</v>
      </c>
      <c r="G4248" s="16">
        <v>9</v>
      </c>
      <c r="H4248" s="16">
        <v>5</v>
      </c>
      <c r="I4248" s="16">
        <v>0</v>
      </c>
      <c r="J4248" s="16">
        <v>0</v>
      </c>
      <c r="K4248" s="16">
        <v>8</v>
      </c>
      <c r="L4248" s="16">
        <v>0</v>
      </c>
      <c r="M4248" s="16">
        <v>0</v>
      </c>
      <c r="N4248" s="16">
        <v>5</v>
      </c>
      <c r="O4248" s="16">
        <v>6</v>
      </c>
      <c r="P4248" s="13" t="str">
        <f>IFERROR(VLOOKUP($A4248,'Fielding Data'!$A:$H,MATCH(P$1,'Fielding Data'!$A$1:$H$1,0),0),"Other")</f>
        <v>C</v>
      </c>
      <c r="Q4248" s="13">
        <f>IFERROR(VLOOKUP($A4248,'Fielding Data'!$A:$H,MATCH(Q$1,'Fielding Data'!$A$1:$H$1,0),0),"Other")</f>
        <v>103</v>
      </c>
      <c r="R4248" s="13">
        <f>IFERROR(VLOOKUP($A4248,'Fielding Data'!$A:$H,MATCH(R$1,'Fielding Data'!$A$1:$H$1,0),0),"Other")</f>
        <v>6</v>
      </c>
      <c r="S4248" s="13">
        <f>IFERROR(VLOOKUP($A4248,'Fielding Data'!$A:$H,MATCH(S$1,'Fielding Data'!$A$1:$H$1,0),0),"Other")</f>
        <v>1</v>
      </c>
      <c r="T4248" s="13">
        <f>IFERROR(VLOOKUP($A4248,'Fielding Data'!$A:$H,MATCH(T$1,'Fielding Data'!$A$1:$H$1,0),0),"Other")</f>
        <v>1</v>
      </c>
      <c r="U4248" s="13">
        <f>SUMIFS('Fielding Data'!E:E,'Fielding Data'!$A:$A,'Hitting Data'!$A4248)</f>
        <v>103</v>
      </c>
      <c r="V4248" s="13">
        <f>SUMIFS('Fielding Data'!F:F,'Fielding Data'!$A:$A,'Hitting Data'!$A4248)</f>
        <v>6</v>
      </c>
      <c r="W4248" s="13">
        <f>SUMIFS('Fielding Data'!G:G,'Fielding Data'!$A:$A,'Hitting Data'!$A4248)</f>
        <v>1</v>
      </c>
      <c r="X4248" s="13">
        <f>SUMIFS('Fielding Data'!H:H,'Fielding Data'!$A:$A,'Hitting Data'!$A4248)</f>
        <v>1</v>
      </c>
    </row>
    <row r="4249" spans="1:24" x14ac:dyDescent="0.3">
      <c r="A4249" s="13" t="str">
        <f t="shared" si="66"/>
        <v>milleji022013</v>
      </c>
      <c r="B4249" s="16" t="s">
        <v>970</v>
      </c>
      <c r="C4249" s="16">
        <v>2013</v>
      </c>
      <c r="D4249" s="16">
        <v>1</v>
      </c>
      <c r="E4249" s="16">
        <v>0</v>
      </c>
      <c r="F4249" s="16">
        <v>0</v>
      </c>
      <c r="G4249" s="16">
        <v>0</v>
      </c>
      <c r="H4249" s="16">
        <v>0</v>
      </c>
      <c r="I4249" s="16">
        <v>0</v>
      </c>
      <c r="J4249" s="16">
        <v>0</v>
      </c>
      <c r="K4249" s="16">
        <v>0</v>
      </c>
      <c r="L4249" s="16">
        <v>0</v>
      </c>
      <c r="M4249" s="16">
        <v>0</v>
      </c>
      <c r="N4249" s="16">
        <v>0</v>
      </c>
      <c r="O4249" s="16">
        <v>0</v>
      </c>
      <c r="P4249" s="13" t="str">
        <f>IFERROR(VLOOKUP($A4249,'Fielding Data'!$A:$H,MATCH(P$1,'Fielding Data'!$A$1:$H$1,0),0),"Other")</f>
        <v>P</v>
      </c>
      <c r="Q4249" s="13">
        <f>IFERROR(VLOOKUP($A4249,'Fielding Data'!$A:$H,MATCH(Q$1,'Fielding Data'!$A$1:$H$1,0),0),"Other")</f>
        <v>0</v>
      </c>
      <c r="R4249" s="13">
        <f>IFERROR(VLOOKUP($A4249,'Fielding Data'!$A:$H,MATCH(R$1,'Fielding Data'!$A$1:$H$1,0),0),"Other")</f>
        <v>0</v>
      </c>
      <c r="S4249" s="13">
        <f>IFERROR(VLOOKUP($A4249,'Fielding Data'!$A:$H,MATCH(S$1,'Fielding Data'!$A$1:$H$1,0),0),"Other")</f>
        <v>0</v>
      </c>
      <c r="T4249" s="13">
        <f>IFERROR(VLOOKUP($A4249,'Fielding Data'!$A:$H,MATCH(T$1,'Fielding Data'!$A$1:$H$1,0),0),"Other")</f>
        <v>0</v>
      </c>
      <c r="U4249" s="13">
        <f>SUMIFS('Fielding Data'!E:E,'Fielding Data'!$A:$A,'Hitting Data'!$A4249)</f>
        <v>0</v>
      </c>
      <c r="V4249" s="13">
        <f>SUMIFS('Fielding Data'!F:F,'Fielding Data'!$A:$A,'Hitting Data'!$A4249)</f>
        <v>0</v>
      </c>
      <c r="W4249" s="13">
        <f>SUMIFS('Fielding Data'!G:G,'Fielding Data'!$A:$A,'Hitting Data'!$A4249)</f>
        <v>0</v>
      </c>
      <c r="X4249" s="13">
        <f>SUMIFS('Fielding Data'!H:H,'Fielding Data'!$A:$A,'Hitting Data'!$A4249)</f>
        <v>0</v>
      </c>
    </row>
    <row r="4250" spans="1:24" x14ac:dyDescent="0.3">
      <c r="A4250" s="13" t="str">
        <f t="shared" si="66"/>
        <v>millesh012013</v>
      </c>
      <c r="B4250" s="16" t="s">
        <v>1785</v>
      </c>
      <c r="C4250" s="16">
        <v>2013</v>
      </c>
      <c r="D4250" s="16">
        <v>31</v>
      </c>
      <c r="E4250" s="16">
        <v>53</v>
      </c>
      <c r="F4250" s="16">
        <v>3</v>
      </c>
      <c r="G4250" s="16">
        <v>4</v>
      </c>
      <c r="H4250" s="16">
        <v>1</v>
      </c>
      <c r="I4250" s="16">
        <v>0</v>
      </c>
      <c r="J4250" s="16">
        <v>1</v>
      </c>
      <c r="K4250" s="16">
        <v>2</v>
      </c>
      <c r="L4250" s="16">
        <v>0</v>
      </c>
      <c r="M4250" s="16">
        <v>0</v>
      </c>
      <c r="N4250" s="16">
        <v>1</v>
      </c>
      <c r="O4250" s="16">
        <v>29</v>
      </c>
      <c r="P4250" s="13" t="str">
        <f>IFERROR(VLOOKUP($A4250,'Fielding Data'!$A:$H,MATCH(P$1,'Fielding Data'!$A$1:$H$1,0),0),"Other")</f>
        <v>P</v>
      </c>
      <c r="Q4250" s="13">
        <f>IFERROR(VLOOKUP($A4250,'Fielding Data'!$A:$H,MATCH(Q$1,'Fielding Data'!$A$1:$H$1,0),0),"Other")</f>
        <v>10</v>
      </c>
      <c r="R4250" s="13">
        <f>IFERROR(VLOOKUP($A4250,'Fielding Data'!$A:$H,MATCH(R$1,'Fielding Data'!$A$1:$H$1,0),0),"Other")</f>
        <v>13</v>
      </c>
      <c r="S4250" s="13">
        <f>IFERROR(VLOOKUP($A4250,'Fielding Data'!$A:$H,MATCH(S$1,'Fielding Data'!$A$1:$H$1,0),0),"Other")</f>
        <v>1</v>
      </c>
      <c r="T4250" s="13">
        <f>IFERROR(VLOOKUP($A4250,'Fielding Data'!$A:$H,MATCH(T$1,'Fielding Data'!$A$1:$H$1,0),0),"Other")</f>
        <v>0</v>
      </c>
      <c r="U4250" s="13">
        <f>SUMIFS('Fielding Data'!E:E,'Fielding Data'!$A:$A,'Hitting Data'!$A4250)</f>
        <v>10</v>
      </c>
      <c r="V4250" s="13">
        <f>SUMIFS('Fielding Data'!F:F,'Fielding Data'!$A:$A,'Hitting Data'!$A4250)</f>
        <v>13</v>
      </c>
      <c r="W4250" s="13">
        <f>SUMIFS('Fielding Data'!G:G,'Fielding Data'!$A:$A,'Hitting Data'!$A4250)</f>
        <v>1</v>
      </c>
      <c r="X4250" s="13">
        <f>SUMIFS('Fielding Data'!H:H,'Fielding Data'!$A:$A,'Hitting Data'!$A4250)</f>
        <v>0</v>
      </c>
    </row>
    <row r="4251" spans="1:24" x14ac:dyDescent="0.3">
      <c r="A4251" s="13" t="str">
        <f t="shared" si="66"/>
        <v>milonto012013</v>
      </c>
      <c r="B4251" s="16" t="s">
        <v>1565</v>
      </c>
      <c r="C4251" s="16">
        <v>2013</v>
      </c>
      <c r="D4251" s="16">
        <v>28</v>
      </c>
      <c r="E4251" s="16">
        <v>8</v>
      </c>
      <c r="F4251" s="16">
        <v>2</v>
      </c>
      <c r="G4251" s="16">
        <v>2</v>
      </c>
      <c r="H4251" s="16">
        <v>0</v>
      </c>
      <c r="I4251" s="16">
        <v>0</v>
      </c>
      <c r="J4251" s="16">
        <v>0</v>
      </c>
      <c r="K4251" s="16">
        <v>1</v>
      </c>
      <c r="L4251" s="16">
        <v>0</v>
      </c>
      <c r="M4251" s="16">
        <v>0</v>
      </c>
      <c r="N4251" s="16">
        <v>0</v>
      </c>
      <c r="O4251" s="16">
        <v>1</v>
      </c>
      <c r="P4251" s="13" t="str">
        <f>IFERROR(VLOOKUP($A4251,'Fielding Data'!$A:$H,MATCH(P$1,'Fielding Data'!$A$1:$H$1,0),0),"Other")</f>
        <v>P</v>
      </c>
      <c r="Q4251" s="13">
        <f>IFERROR(VLOOKUP($A4251,'Fielding Data'!$A:$H,MATCH(Q$1,'Fielding Data'!$A$1:$H$1,0),0),"Other")</f>
        <v>6</v>
      </c>
      <c r="R4251" s="13">
        <f>IFERROR(VLOOKUP($A4251,'Fielding Data'!$A:$H,MATCH(R$1,'Fielding Data'!$A$1:$H$1,0),0),"Other")</f>
        <v>11</v>
      </c>
      <c r="S4251" s="13">
        <f>IFERROR(VLOOKUP($A4251,'Fielding Data'!$A:$H,MATCH(S$1,'Fielding Data'!$A$1:$H$1,0),0),"Other")</f>
        <v>1</v>
      </c>
      <c r="T4251" s="13">
        <f>IFERROR(VLOOKUP($A4251,'Fielding Data'!$A:$H,MATCH(T$1,'Fielding Data'!$A$1:$H$1,0),0),"Other")</f>
        <v>0</v>
      </c>
      <c r="U4251" s="13">
        <f>SUMIFS('Fielding Data'!E:E,'Fielding Data'!$A:$A,'Hitting Data'!$A4251)</f>
        <v>6</v>
      </c>
      <c r="V4251" s="13">
        <f>SUMIFS('Fielding Data'!F:F,'Fielding Data'!$A:$A,'Hitting Data'!$A4251)</f>
        <v>11</v>
      </c>
      <c r="W4251" s="13">
        <f>SUMIFS('Fielding Data'!G:G,'Fielding Data'!$A:$A,'Hitting Data'!$A4251)</f>
        <v>1</v>
      </c>
      <c r="X4251" s="13">
        <f>SUMIFS('Fielding Data'!H:H,'Fielding Data'!$A:$A,'Hitting Data'!$A4251)</f>
        <v>0</v>
      </c>
    </row>
    <row r="4252" spans="1:24" x14ac:dyDescent="0.3">
      <c r="A4252" s="13" t="str">
        <f t="shared" si="66"/>
        <v>minerza012013</v>
      </c>
      <c r="B4252" s="16" t="s">
        <v>690</v>
      </c>
      <c r="C4252" s="16">
        <v>2013</v>
      </c>
      <c r="D4252" s="16">
        <v>16</v>
      </c>
      <c r="E4252" s="16">
        <v>6</v>
      </c>
      <c r="F4252" s="16">
        <v>0</v>
      </c>
      <c r="G4252" s="16">
        <v>2</v>
      </c>
      <c r="H4252" s="16">
        <v>0</v>
      </c>
      <c r="I4252" s="16">
        <v>0</v>
      </c>
      <c r="J4252" s="16">
        <v>0</v>
      </c>
      <c r="K4252" s="16">
        <v>0</v>
      </c>
      <c r="L4252" s="16">
        <v>0</v>
      </c>
      <c r="M4252" s="16">
        <v>0</v>
      </c>
      <c r="N4252" s="16">
        <v>0</v>
      </c>
      <c r="O4252" s="16">
        <v>3</v>
      </c>
      <c r="P4252" s="13" t="str">
        <f>IFERROR(VLOOKUP($A4252,'Fielding Data'!$A:$H,MATCH(P$1,'Fielding Data'!$A$1:$H$1,0),0),"Other")</f>
        <v>P</v>
      </c>
      <c r="Q4252" s="13">
        <f>IFERROR(VLOOKUP($A4252,'Fielding Data'!$A:$H,MATCH(Q$1,'Fielding Data'!$A$1:$H$1,0),0),"Other")</f>
        <v>1</v>
      </c>
      <c r="R4252" s="13">
        <f>IFERROR(VLOOKUP($A4252,'Fielding Data'!$A:$H,MATCH(R$1,'Fielding Data'!$A$1:$H$1,0),0),"Other")</f>
        <v>5</v>
      </c>
      <c r="S4252" s="13">
        <f>IFERROR(VLOOKUP($A4252,'Fielding Data'!$A:$H,MATCH(S$1,'Fielding Data'!$A$1:$H$1,0),0),"Other")</f>
        <v>0</v>
      </c>
      <c r="T4252" s="13">
        <f>IFERROR(VLOOKUP($A4252,'Fielding Data'!$A:$H,MATCH(T$1,'Fielding Data'!$A$1:$H$1,0),0),"Other")</f>
        <v>1</v>
      </c>
      <c r="U4252" s="13">
        <f>SUMIFS('Fielding Data'!E:E,'Fielding Data'!$A:$A,'Hitting Data'!$A4252)</f>
        <v>1</v>
      </c>
      <c r="V4252" s="13">
        <f>SUMIFS('Fielding Data'!F:F,'Fielding Data'!$A:$A,'Hitting Data'!$A4252)</f>
        <v>5</v>
      </c>
      <c r="W4252" s="13">
        <f>SUMIFS('Fielding Data'!G:G,'Fielding Data'!$A:$A,'Hitting Data'!$A4252)</f>
        <v>0</v>
      </c>
      <c r="X4252" s="13">
        <f>SUMIFS('Fielding Data'!H:H,'Fielding Data'!$A:$A,'Hitting Data'!$A4252)</f>
        <v>1</v>
      </c>
    </row>
    <row r="4253" spans="1:24" x14ac:dyDescent="0.3">
      <c r="A4253" s="13" t="str">
        <f t="shared" si="66"/>
        <v>minormi012013</v>
      </c>
      <c r="B4253" s="16" t="s">
        <v>1340</v>
      </c>
      <c r="C4253" s="16">
        <v>2013</v>
      </c>
      <c r="D4253" s="16">
        <v>32</v>
      </c>
      <c r="E4253" s="16">
        <v>61</v>
      </c>
      <c r="F4253" s="16">
        <v>3</v>
      </c>
      <c r="G4253" s="16">
        <v>10</v>
      </c>
      <c r="H4253" s="16">
        <v>1</v>
      </c>
      <c r="I4253" s="16">
        <v>0</v>
      </c>
      <c r="J4253" s="16">
        <v>1</v>
      </c>
      <c r="K4253" s="16">
        <v>6</v>
      </c>
      <c r="L4253" s="16">
        <v>0</v>
      </c>
      <c r="M4253" s="16">
        <v>0</v>
      </c>
      <c r="N4253" s="16">
        <v>2</v>
      </c>
      <c r="O4253" s="16">
        <v>25</v>
      </c>
      <c r="P4253" s="13" t="str">
        <f>IFERROR(VLOOKUP($A4253,'Fielding Data'!$A:$H,MATCH(P$1,'Fielding Data'!$A$1:$H$1,0),0),"Other")</f>
        <v>P</v>
      </c>
      <c r="Q4253" s="13">
        <f>IFERROR(VLOOKUP($A4253,'Fielding Data'!$A:$H,MATCH(Q$1,'Fielding Data'!$A$1:$H$1,0),0),"Other")</f>
        <v>5</v>
      </c>
      <c r="R4253" s="13">
        <f>IFERROR(VLOOKUP($A4253,'Fielding Data'!$A:$H,MATCH(R$1,'Fielding Data'!$A$1:$H$1,0),0),"Other")</f>
        <v>20</v>
      </c>
      <c r="S4253" s="13">
        <f>IFERROR(VLOOKUP($A4253,'Fielding Data'!$A:$H,MATCH(S$1,'Fielding Data'!$A$1:$H$1,0),0),"Other")</f>
        <v>0</v>
      </c>
      <c r="T4253" s="13">
        <f>IFERROR(VLOOKUP($A4253,'Fielding Data'!$A:$H,MATCH(T$1,'Fielding Data'!$A$1:$H$1,0),0),"Other")</f>
        <v>1</v>
      </c>
      <c r="U4253" s="13">
        <f>SUMIFS('Fielding Data'!E:E,'Fielding Data'!$A:$A,'Hitting Data'!$A4253)</f>
        <v>5</v>
      </c>
      <c r="V4253" s="13">
        <f>SUMIFS('Fielding Data'!F:F,'Fielding Data'!$A:$A,'Hitting Data'!$A4253)</f>
        <v>20</v>
      </c>
      <c r="W4253" s="13">
        <f>SUMIFS('Fielding Data'!G:G,'Fielding Data'!$A:$A,'Hitting Data'!$A4253)</f>
        <v>0</v>
      </c>
      <c r="X4253" s="13">
        <f>SUMIFS('Fielding Data'!H:H,'Fielding Data'!$A:$A,'Hitting Data'!$A4253)</f>
        <v>1</v>
      </c>
    </row>
    <row r="4254" spans="1:24" x14ac:dyDescent="0.3">
      <c r="A4254" s="13" t="str">
        <f t="shared" si="66"/>
        <v>molinjo012013</v>
      </c>
      <c r="B4254" s="16" t="s">
        <v>260</v>
      </c>
      <c r="C4254" s="16">
        <v>2013</v>
      </c>
      <c r="D4254" s="16">
        <v>99</v>
      </c>
      <c r="E4254" s="16">
        <v>283</v>
      </c>
      <c r="F4254" s="16">
        <v>26</v>
      </c>
      <c r="G4254" s="16">
        <v>66</v>
      </c>
      <c r="H4254" s="16">
        <v>14</v>
      </c>
      <c r="I4254" s="16">
        <v>0</v>
      </c>
      <c r="J4254" s="16">
        <v>2</v>
      </c>
      <c r="K4254" s="16">
        <v>18</v>
      </c>
      <c r="L4254" s="16">
        <v>2</v>
      </c>
      <c r="M4254" s="16">
        <v>1</v>
      </c>
      <c r="N4254" s="16">
        <v>22</v>
      </c>
      <c r="O4254" s="16">
        <v>63</v>
      </c>
      <c r="P4254" s="13" t="str">
        <f>IFERROR(VLOOKUP($A4254,'Fielding Data'!$A:$H,MATCH(P$1,'Fielding Data'!$A$1:$H$1,0),0),"Other")</f>
        <v>C</v>
      </c>
      <c r="Q4254" s="13">
        <f>IFERROR(VLOOKUP($A4254,'Fielding Data'!$A:$H,MATCH(Q$1,'Fielding Data'!$A$1:$H$1,0),0),"Other")</f>
        <v>674</v>
      </c>
      <c r="R4254" s="13">
        <f>IFERROR(VLOOKUP($A4254,'Fielding Data'!$A:$H,MATCH(R$1,'Fielding Data'!$A$1:$H$1,0),0),"Other")</f>
        <v>34</v>
      </c>
      <c r="S4254" s="13">
        <f>IFERROR(VLOOKUP($A4254,'Fielding Data'!$A:$H,MATCH(S$1,'Fielding Data'!$A$1:$H$1,0),0),"Other")</f>
        <v>4</v>
      </c>
      <c r="T4254" s="13">
        <f>IFERROR(VLOOKUP($A4254,'Fielding Data'!$A:$H,MATCH(T$1,'Fielding Data'!$A$1:$H$1,0),0),"Other")</f>
        <v>5</v>
      </c>
      <c r="U4254" s="13">
        <f>SUMIFS('Fielding Data'!E:E,'Fielding Data'!$A:$A,'Hitting Data'!$A4254)</f>
        <v>674</v>
      </c>
      <c r="V4254" s="13">
        <f>SUMIFS('Fielding Data'!F:F,'Fielding Data'!$A:$A,'Hitting Data'!$A4254)</f>
        <v>34</v>
      </c>
      <c r="W4254" s="13">
        <f>SUMIFS('Fielding Data'!G:G,'Fielding Data'!$A:$A,'Hitting Data'!$A4254)</f>
        <v>4</v>
      </c>
      <c r="X4254" s="13">
        <f>SUMIFS('Fielding Data'!H:H,'Fielding Data'!$A:$A,'Hitting Data'!$A4254)</f>
        <v>5</v>
      </c>
    </row>
    <row r="4255" spans="1:24" x14ac:dyDescent="0.3">
      <c r="A4255" s="13" t="str">
        <f t="shared" si="66"/>
        <v>molinya012013</v>
      </c>
      <c r="B4255" s="16" t="s">
        <v>480</v>
      </c>
      <c r="C4255" s="16">
        <v>2013</v>
      </c>
      <c r="D4255" s="16">
        <v>136</v>
      </c>
      <c r="E4255" s="16">
        <v>505</v>
      </c>
      <c r="F4255" s="16">
        <v>68</v>
      </c>
      <c r="G4255" s="16">
        <v>161</v>
      </c>
      <c r="H4255" s="16">
        <v>44</v>
      </c>
      <c r="I4255" s="16">
        <v>0</v>
      </c>
      <c r="J4255" s="16">
        <v>12</v>
      </c>
      <c r="K4255" s="16">
        <v>80</v>
      </c>
      <c r="L4255" s="16">
        <v>3</v>
      </c>
      <c r="M4255" s="16">
        <v>2</v>
      </c>
      <c r="N4255" s="16">
        <v>30</v>
      </c>
      <c r="O4255" s="16">
        <v>55</v>
      </c>
      <c r="P4255" s="13" t="str">
        <f>IFERROR(VLOOKUP($A4255,'Fielding Data'!$A:$H,MATCH(P$1,'Fielding Data'!$A$1:$H$1,0),0),"Other")</f>
        <v>1B</v>
      </c>
      <c r="Q4255" s="13">
        <f>IFERROR(VLOOKUP($A4255,'Fielding Data'!$A:$H,MATCH(Q$1,'Fielding Data'!$A$1:$H$1,0),0),"Other")</f>
        <v>17</v>
      </c>
      <c r="R4255" s="13">
        <f>IFERROR(VLOOKUP($A4255,'Fielding Data'!$A:$H,MATCH(R$1,'Fielding Data'!$A$1:$H$1,0),0),"Other")</f>
        <v>1</v>
      </c>
      <c r="S4255" s="13">
        <f>IFERROR(VLOOKUP($A4255,'Fielding Data'!$A:$H,MATCH(S$1,'Fielding Data'!$A$1:$H$1,0),0),"Other")</f>
        <v>0</v>
      </c>
      <c r="T4255" s="13">
        <f>IFERROR(VLOOKUP($A4255,'Fielding Data'!$A:$H,MATCH(T$1,'Fielding Data'!$A$1:$H$1,0),0),"Other")</f>
        <v>1</v>
      </c>
      <c r="U4255" s="13">
        <f>SUMIFS('Fielding Data'!E:E,'Fielding Data'!$A:$A,'Hitting Data'!$A4255)</f>
        <v>993</v>
      </c>
      <c r="V4255" s="13">
        <f>SUMIFS('Fielding Data'!F:F,'Fielding Data'!$A:$A,'Hitting Data'!$A4255)</f>
        <v>64</v>
      </c>
      <c r="W4255" s="13">
        <f>SUMIFS('Fielding Data'!G:G,'Fielding Data'!$A:$A,'Hitting Data'!$A4255)</f>
        <v>4</v>
      </c>
      <c r="X4255" s="13">
        <f>SUMIFS('Fielding Data'!H:H,'Fielding Data'!$A:$A,'Hitting Data'!$A4255)</f>
        <v>12</v>
      </c>
    </row>
    <row r="4256" spans="1:24" x14ac:dyDescent="0.3">
      <c r="A4256" s="13" t="str">
        <f t="shared" si="66"/>
        <v>moneljo012013</v>
      </c>
      <c r="B4256" s="16" t="s">
        <v>2006</v>
      </c>
      <c r="C4256" s="16">
        <v>2013</v>
      </c>
      <c r="D4256" s="16">
        <v>8</v>
      </c>
      <c r="E4256" s="16">
        <v>8</v>
      </c>
      <c r="F4256" s="16">
        <v>2</v>
      </c>
      <c r="G4256" s="16">
        <v>1</v>
      </c>
      <c r="H4256" s="16">
        <v>0</v>
      </c>
      <c r="I4256" s="16">
        <v>0</v>
      </c>
      <c r="J4256" s="16">
        <v>0</v>
      </c>
      <c r="K4256" s="16">
        <v>1</v>
      </c>
      <c r="L4256" s="16">
        <v>0</v>
      </c>
      <c r="M4256" s="16">
        <v>0</v>
      </c>
      <c r="N4256" s="16">
        <v>0</v>
      </c>
      <c r="O4256" s="16">
        <v>3</v>
      </c>
      <c r="P4256" s="13" t="str">
        <f>IFERROR(VLOOKUP($A4256,'Fielding Data'!$A:$H,MATCH(P$1,'Fielding Data'!$A$1:$H$1,0),0),"Other")</f>
        <v>C</v>
      </c>
      <c r="Q4256" s="13">
        <f>IFERROR(VLOOKUP($A4256,'Fielding Data'!$A:$H,MATCH(Q$1,'Fielding Data'!$A$1:$H$1,0),0),"Other")</f>
        <v>4</v>
      </c>
      <c r="R4256" s="13">
        <f>IFERROR(VLOOKUP($A4256,'Fielding Data'!$A:$H,MATCH(R$1,'Fielding Data'!$A$1:$H$1,0),0),"Other")</f>
        <v>0</v>
      </c>
      <c r="S4256" s="13">
        <f>IFERROR(VLOOKUP($A4256,'Fielding Data'!$A:$H,MATCH(S$1,'Fielding Data'!$A$1:$H$1,0),0),"Other")</f>
        <v>0</v>
      </c>
      <c r="T4256" s="13">
        <f>IFERROR(VLOOKUP($A4256,'Fielding Data'!$A:$H,MATCH(T$1,'Fielding Data'!$A$1:$H$1,0),0),"Other")</f>
        <v>0</v>
      </c>
      <c r="U4256" s="13">
        <f>SUMIFS('Fielding Data'!E:E,'Fielding Data'!$A:$A,'Hitting Data'!$A4256)</f>
        <v>4</v>
      </c>
      <c r="V4256" s="13">
        <f>SUMIFS('Fielding Data'!F:F,'Fielding Data'!$A:$A,'Hitting Data'!$A4256)</f>
        <v>0</v>
      </c>
      <c r="W4256" s="13">
        <f>SUMIFS('Fielding Data'!G:G,'Fielding Data'!$A:$A,'Hitting Data'!$A4256)</f>
        <v>0</v>
      </c>
      <c r="X4256" s="13">
        <f>SUMIFS('Fielding Data'!H:H,'Fielding Data'!$A:$A,'Hitting Data'!$A4256)</f>
        <v>0</v>
      </c>
    </row>
    <row r="4257" spans="1:24" x14ac:dyDescent="0.3">
      <c r="A4257" s="13" t="str">
        <f t="shared" si="66"/>
        <v>monteje012013</v>
      </c>
      <c r="B4257" s="16" t="s">
        <v>1566</v>
      </c>
      <c r="C4257" s="16">
        <v>2013</v>
      </c>
      <c r="D4257" s="16">
        <v>29</v>
      </c>
      <c r="E4257" s="16">
        <v>101</v>
      </c>
      <c r="F4257" s="16">
        <v>6</v>
      </c>
      <c r="G4257" s="16">
        <v>21</v>
      </c>
      <c r="H4257" s="16">
        <v>1</v>
      </c>
      <c r="I4257" s="16">
        <v>1</v>
      </c>
      <c r="J4257" s="16">
        <v>3</v>
      </c>
      <c r="K4257" s="16">
        <v>9</v>
      </c>
      <c r="L4257" s="16">
        <v>0</v>
      </c>
      <c r="M4257" s="16">
        <v>1</v>
      </c>
      <c r="N4257" s="16">
        <v>8</v>
      </c>
      <c r="O4257" s="16">
        <v>21</v>
      </c>
      <c r="P4257" s="13" t="str">
        <f>IFERROR(VLOOKUP($A4257,'Fielding Data'!$A:$H,MATCH(P$1,'Fielding Data'!$A$1:$H$1,0),0),"Other")</f>
        <v>C</v>
      </c>
      <c r="Q4257" s="13">
        <f>IFERROR(VLOOKUP($A4257,'Fielding Data'!$A:$H,MATCH(Q$1,'Fielding Data'!$A$1:$H$1,0),0),"Other")</f>
        <v>207</v>
      </c>
      <c r="R4257" s="13">
        <f>IFERROR(VLOOKUP($A4257,'Fielding Data'!$A:$H,MATCH(R$1,'Fielding Data'!$A$1:$H$1,0),0),"Other")</f>
        <v>11</v>
      </c>
      <c r="S4257" s="13">
        <f>IFERROR(VLOOKUP($A4257,'Fielding Data'!$A:$H,MATCH(S$1,'Fielding Data'!$A$1:$H$1,0),0),"Other")</f>
        <v>1</v>
      </c>
      <c r="T4257" s="13">
        <f>IFERROR(VLOOKUP($A4257,'Fielding Data'!$A:$H,MATCH(T$1,'Fielding Data'!$A$1:$H$1,0),0),"Other")</f>
        <v>0</v>
      </c>
      <c r="U4257" s="13">
        <f>SUMIFS('Fielding Data'!E:E,'Fielding Data'!$A:$A,'Hitting Data'!$A4257)</f>
        <v>207</v>
      </c>
      <c r="V4257" s="13">
        <f>SUMIFS('Fielding Data'!F:F,'Fielding Data'!$A:$A,'Hitting Data'!$A4257)</f>
        <v>11</v>
      </c>
      <c r="W4257" s="13">
        <f>SUMIFS('Fielding Data'!G:G,'Fielding Data'!$A:$A,'Hitting Data'!$A4257)</f>
        <v>1</v>
      </c>
      <c r="X4257" s="13">
        <f>SUMIFS('Fielding Data'!H:H,'Fielding Data'!$A:$A,'Hitting Data'!$A4257)</f>
        <v>0</v>
      </c>
    </row>
    <row r="4258" spans="1:24" x14ac:dyDescent="0.3">
      <c r="A4258" s="13" t="str">
        <f t="shared" si="66"/>
        <v>montemi012013</v>
      </c>
      <c r="B4258" s="16" t="s">
        <v>692</v>
      </c>
      <c r="C4258" s="16">
        <v>2013</v>
      </c>
      <c r="D4258" s="16">
        <v>116</v>
      </c>
      <c r="E4258" s="16">
        <v>413</v>
      </c>
      <c r="F4258" s="16">
        <v>44</v>
      </c>
      <c r="G4258" s="16">
        <v>95</v>
      </c>
      <c r="H4258" s="16">
        <v>14</v>
      </c>
      <c r="I4258" s="16">
        <v>0</v>
      </c>
      <c r="J4258" s="16">
        <v>11</v>
      </c>
      <c r="K4258" s="16">
        <v>42</v>
      </c>
      <c r="L4258" s="16">
        <v>0</v>
      </c>
      <c r="M4258" s="16">
        <v>0</v>
      </c>
      <c r="N4258" s="16">
        <v>51</v>
      </c>
      <c r="O4258" s="16">
        <v>110</v>
      </c>
      <c r="P4258" s="13" t="str">
        <f>IFERROR(VLOOKUP($A4258,'Fielding Data'!$A:$H,MATCH(P$1,'Fielding Data'!$A$1:$H$1,0),0),"Other")</f>
        <v>C</v>
      </c>
      <c r="Q4258" s="13">
        <f>IFERROR(VLOOKUP($A4258,'Fielding Data'!$A:$H,MATCH(Q$1,'Fielding Data'!$A$1:$H$1,0),0),"Other")</f>
        <v>823</v>
      </c>
      <c r="R4258" s="13">
        <f>IFERROR(VLOOKUP($A4258,'Fielding Data'!$A:$H,MATCH(R$1,'Fielding Data'!$A$1:$H$1,0),0),"Other")</f>
        <v>70</v>
      </c>
      <c r="S4258" s="13">
        <f>IFERROR(VLOOKUP($A4258,'Fielding Data'!$A:$H,MATCH(S$1,'Fielding Data'!$A$1:$H$1,0),0),"Other")</f>
        <v>5</v>
      </c>
      <c r="T4258" s="13">
        <f>IFERROR(VLOOKUP($A4258,'Fielding Data'!$A:$H,MATCH(T$1,'Fielding Data'!$A$1:$H$1,0),0),"Other")</f>
        <v>5</v>
      </c>
      <c r="U4258" s="13">
        <f>SUMIFS('Fielding Data'!E:E,'Fielding Data'!$A:$A,'Hitting Data'!$A4258)</f>
        <v>823</v>
      </c>
      <c r="V4258" s="13">
        <f>SUMIFS('Fielding Data'!F:F,'Fielding Data'!$A:$A,'Hitting Data'!$A4258)</f>
        <v>70</v>
      </c>
      <c r="W4258" s="13">
        <f>SUMIFS('Fielding Data'!G:G,'Fielding Data'!$A:$A,'Hitting Data'!$A4258)</f>
        <v>5</v>
      </c>
      <c r="X4258" s="13">
        <f>SUMIFS('Fielding Data'!H:H,'Fielding Data'!$A:$A,'Hitting Data'!$A4258)</f>
        <v>5</v>
      </c>
    </row>
    <row r="4259" spans="1:24" x14ac:dyDescent="0.3">
      <c r="A4259" s="13" t="str">
        <f t="shared" si="66"/>
        <v>montzlu012013</v>
      </c>
      <c r="B4259" s="16" t="s">
        <v>974</v>
      </c>
      <c r="C4259" s="16">
        <v>2013</v>
      </c>
      <c r="D4259" s="16">
        <v>13</v>
      </c>
      <c r="E4259" s="16">
        <v>28</v>
      </c>
      <c r="F4259" s="16">
        <v>2</v>
      </c>
      <c r="G4259" s="16">
        <v>5</v>
      </c>
      <c r="H4259" s="16">
        <v>3</v>
      </c>
      <c r="I4259" s="16">
        <v>0</v>
      </c>
      <c r="J4259" s="16">
        <v>1</v>
      </c>
      <c r="K4259" s="16">
        <v>5</v>
      </c>
      <c r="L4259" s="16">
        <v>0</v>
      </c>
      <c r="M4259" s="16">
        <v>0</v>
      </c>
      <c r="N4259" s="16">
        <v>1</v>
      </c>
      <c r="O4259" s="16">
        <v>8</v>
      </c>
      <c r="P4259" s="13" t="str">
        <f>IFERROR(VLOOKUP($A4259,'Fielding Data'!$A:$H,MATCH(P$1,'Fielding Data'!$A$1:$H$1,0),0),"Other")</f>
        <v>1B</v>
      </c>
      <c r="Q4259" s="13">
        <f>IFERROR(VLOOKUP($A4259,'Fielding Data'!$A:$H,MATCH(Q$1,'Fielding Data'!$A$1:$H$1,0),0),"Other")</f>
        <v>0</v>
      </c>
      <c r="R4259" s="13">
        <f>IFERROR(VLOOKUP($A4259,'Fielding Data'!$A:$H,MATCH(R$1,'Fielding Data'!$A$1:$H$1,0),0),"Other")</f>
        <v>0</v>
      </c>
      <c r="S4259" s="13">
        <f>IFERROR(VLOOKUP($A4259,'Fielding Data'!$A:$H,MATCH(S$1,'Fielding Data'!$A$1:$H$1,0),0),"Other")</f>
        <v>0</v>
      </c>
      <c r="T4259" s="13">
        <f>IFERROR(VLOOKUP($A4259,'Fielding Data'!$A:$H,MATCH(T$1,'Fielding Data'!$A$1:$H$1,0),0),"Other")</f>
        <v>0</v>
      </c>
      <c r="U4259" s="13">
        <f>SUMIFS('Fielding Data'!E:E,'Fielding Data'!$A:$A,'Hitting Data'!$A4259)</f>
        <v>0</v>
      </c>
      <c r="V4259" s="13">
        <f>SUMIFS('Fielding Data'!F:F,'Fielding Data'!$A:$A,'Hitting Data'!$A4259)</f>
        <v>0</v>
      </c>
      <c r="W4259" s="13">
        <f>SUMIFS('Fielding Data'!G:G,'Fielding Data'!$A:$A,'Hitting Data'!$A4259)</f>
        <v>0</v>
      </c>
      <c r="X4259" s="13">
        <f>SUMIFS('Fielding Data'!H:H,'Fielding Data'!$A:$A,'Hitting Data'!$A4259)</f>
        <v>0</v>
      </c>
    </row>
    <row r="4260" spans="1:24" x14ac:dyDescent="0.3">
      <c r="A4260" s="13" t="str">
        <f t="shared" si="66"/>
        <v>mooread012013</v>
      </c>
      <c r="B4260" s="16" t="s">
        <v>1143</v>
      </c>
      <c r="C4260" s="16">
        <v>2013</v>
      </c>
      <c r="D4260" s="16">
        <v>5</v>
      </c>
      <c r="E4260" s="16">
        <v>10</v>
      </c>
      <c r="F4260" s="16">
        <v>1</v>
      </c>
      <c r="G4260" s="16">
        <v>3</v>
      </c>
      <c r="H4260" s="16">
        <v>1</v>
      </c>
      <c r="I4260" s="16">
        <v>0</v>
      </c>
      <c r="J4260" s="16">
        <v>0</v>
      </c>
      <c r="K4260" s="16">
        <v>0</v>
      </c>
      <c r="L4260" s="16">
        <v>1</v>
      </c>
      <c r="M4260" s="16">
        <v>0</v>
      </c>
      <c r="N4260" s="16">
        <v>1</v>
      </c>
      <c r="O4260" s="16">
        <v>2</v>
      </c>
      <c r="P4260" s="13" t="str">
        <f>IFERROR(VLOOKUP($A4260,'Fielding Data'!$A:$H,MATCH(P$1,'Fielding Data'!$A$1:$H$1,0),0),"Other")</f>
        <v>C</v>
      </c>
      <c r="Q4260" s="13">
        <f>IFERROR(VLOOKUP($A4260,'Fielding Data'!$A:$H,MATCH(Q$1,'Fielding Data'!$A$1:$H$1,0),0),"Other")</f>
        <v>22</v>
      </c>
      <c r="R4260" s="13">
        <f>IFERROR(VLOOKUP($A4260,'Fielding Data'!$A:$H,MATCH(R$1,'Fielding Data'!$A$1:$H$1,0),0),"Other")</f>
        <v>3</v>
      </c>
      <c r="S4260" s="13">
        <f>IFERROR(VLOOKUP($A4260,'Fielding Data'!$A:$H,MATCH(S$1,'Fielding Data'!$A$1:$H$1,0),0),"Other")</f>
        <v>1</v>
      </c>
      <c r="T4260" s="13">
        <f>IFERROR(VLOOKUP($A4260,'Fielding Data'!$A:$H,MATCH(T$1,'Fielding Data'!$A$1:$H$1,0),0),"Other")</f>
        <v>0</v>
      </c>
      <c r="U4260" s="13">
        <f>SUMIFS('Fielding Data'!E:E,'Fielding Data'!$A:$A,'Hitting Data'!$A4260)</f>
        <v>22</v>
      </c>
      <c r="V4260" s="13">
        <f>SUMIFS('Fielding Data'!F:F,'Fielding Data'!$A:$A,'Hitting Data'!$A4260)</f>
        <v>3</v>
      </c>
      <c r="W4260" s="13">
        <f>SUMIFS('Fielding Data'!G:G,'Fielding Data'!$A:$A,'Hitting Data'!$A4260)</f>
        <v>1</v>
      </c>
      <c r="X4260" s="13">
        <f>SUMIFS('Fielding Data'!H:H,'Fielding Data'!$A:$A,'Hitting Data'!$A4260)</f>
        <v>0</v>
      </c>
    </row>
    <row r="4261" spans="1:24" x14ac:dyDescent="0.3">
      <c r="A4261" s="13" t="str">
        <f t="shared" si="66"/>
        <v>moorema022013</v>
      </c>
      <c r="B4261" s="16" t="s">
        <v>1568</v>
      </c>
      <c r="C4261" s="16">
        <v>2013</v>
      </c>
      <c r="D4261" s="16">
        <v>27</v>
      </c>
      <c r="E4261" s="16">
        <v>2</v>
      </c>
      <c r="F4261" s="16">
        <v>0</v>
      </c>
      <c r="G4261" s="16">
        <v>0</v>
      </c>
      <c r="H4261" s="16">
        <v>0</v>
      </c>
      <c r="I4261" s="16">
        <v>0</v>
      </c>
      <c r="J4261" s="16">
        <v>0</v>
      </c>
      <c r="K4261" s="16">
        <v>0</v>
      </c>
      <c r="L4261" s="16">
        <v>0</v>
      </c>
      <c r="M4261" s="16">
        <v>0</v>
      </c>
      <c r="N4261" s="16">
        <v>0</v>
      </c>
      <c r="O4261" s="16">
        <v>0</v>
      </c>
      <c r="P4261" s="13" t="str">
        <f>IFERROR(VLOOKUP($A4261,'Fielding Data'!$A:$H,MATCH(P$1,'Fielding Data'!$A$1:$H$1,0),0),"Other")</f>
        <v>P</v>
      </c>
      <c r="Q4261" s="13">
        <f>IFERROR(VLOOKUP($A4261,'Fielding Data'!$A:$H,MATCH(Q$1,'Fielding Data'!$A$1:$H$1,0),0),"Other")</f>
        <v>9</v>
      </c>
      <c r="R4261" s="13">
        <f>IFERROR(VLOOKUP($A4261,'Fielding Data'!$A:$H,MATCH(R$1,'Fielding Data'!$A$1:$H$1,0),0),"Other")</f>
        <v>17</v>
      </c>
      <c r="S4261" s="13">
        <f>IFERROR(VLOOKUP($A4261,'Fielding Data'!$A:$H,MATCH(S$1,'Fielding Data'!$A$1:$H$1,0),0),"Other")</f>
        <v>0</v>
      </c>
      <c r="T4261" s="13">
        <f>IFERROR(VLOOKUP($A4261,'Fielding Data'!$A:$H,MATCH(T$1,'Fielding Data'!$A$1:$H$1,0),0),"Other")</f>
        <v>1</v>
      </c>
      <c r="U4261" s="13">
        <f>SUMIFS('Fielding Data'!E:E,'Fielding Data'!$A:$A,'Hitting Data'!$A4261)</f>
        <v>9</v>
      </c>
      <c r="V4261" s="13">
        <f>SUMIFS('Fielding Data'!F:F,'Fielding Data'!$A:$A,'Hitting Data'!$A4261)</f>
        <v>17</v>
      </c>
      <c r="W4261" s="13">
        <f>SUMIFS('Fielding Data'!G:G,'Fielding Data'!$A:$A,'Hitting Data'!$A4261)</f>
        <v>0</v>
      </c>
      <c r="X4261" s="13">
        <f>SUMIFS('Fielding Data'!H:H,'Fielding Data'!$A:$A,'Hitting Data'!$A4261)</f>
        <v>1</v>
      </c>
    </row>
    <row r="4262" spans="1:24" x14ac:dyDescent="0.3">
      <c r="A4262" s="13" t="str">
        <f t="shared" si="66"/>
        <v>moorety012013</v>
      </c>
      <c r="B4262" s="16" t="s">
        <v>1787</v>
      </c>
      <c r="C4262" s="16">
        <v>2013</v>
      </c>
      <c r="D4262" s="16">
        <v>63</v>
      </c>
      <c r="E4262" s="16">
        <v>167</v>
      </c>
      <c r="F4262" s="16">
        <v>16</v>
      </c>
      <c r="G4262" s="16">
        <v>37</v>
      </c>
      <c r="H4262" s="16">
        <v>9</v>
      </c>
      <c r="I4262" s="16">
        <v>0</v>
      </c>
      <c r="J4262" s="16">
        <v>4</v>
      </c>
      <c r="K4262" s="16">
        <v>21</v>
      </c>
      <c r="L4262" s="16">
        <v>0</v>
      </c>
      <c r="M4262" s="16">
        <v>0</v>
      </c>
      <c r="N4262" s="16">
        <v>8</v>
      </c>
      <c r="O4262" s="16">
        <v>58</v>
      </c>
      <c r="P4262" s="13" t="str">
        <f>IFERROR(VLOOKUP($A4262,'Fielding Data'!$A:$H,MATCH(P$1,'Fielding Data'!$A$1:$H$1,0),0),"Other")</f>
        <v>1B</v>
      </c>
      <c r="Q4262" s="13">
        <f>IFERROR(VLOOKUP($A4262,'Fielding Data'!$A:$H,MATCH(Q$1,'Fielding Data'!$A$1:$H$1,0),0),"Other")</f>
        <v>97</v>
      </c>
      <c r="R4262" s="13">
        <f>IFERROR(VLOOKUP($A4262,'Fielding Data'!$A:$H,MATCH(R$1,'Fielding Data'!$A$1:$H$1,0),0),"Other")</f>
        <v>4</v>
      </c>
      <c r="S4262" s="13">
        <f>IFERROR(VLOOKUP($A4262,'Fielding Data'!$A:$H,MATCH(S$1,'Fielding Data'!$A$1:$H$1,0),0),"Other")</f>
        <v>0</v>
      </c>
      <c r="T4262" s="13">
        <f>IFERROR(VLOOKUP($A4262,'Fielding Data'!$A:$H,MATCH(T$1,'Fielding Data'!$A$1:$H$1,0),0),"Other")</f>
        <v>12</v>
      </c>
      <c r="U4262" s="13">
        <f>SUMIFS('Fielding Data'!E:E,'Fielding Data'!$A:$A,'Hitting Data'!$A4262)</f>
        <v>131</v>
      </c>
      <c r="V4262" s="13">
        <f>SUMIFS('Fielding Data'!F:F,'Fielding Data'!$A:$A,'Hitting Data'!$A4262)</f>
        <v>4</v>
      </c>
      <c r="W4262" s="13">
        <f>SUMIFS('Fielding Data'!G:G,'Fielding Data'!$A:$A,'Hitting Data'!$A4262)</f>
        <v>1</v>
      </c>
      <c r="X4262" s="13">
        <f>SUMIFS('Fielding Data'!H:H,'Fielding Data'!$A:$A,'Hitting Data'!$A4262)</f>
        <v>12</v>
      </c>
    </row>
    <row r="4263" spans="1:24" x14ac:dyDescent="0.3">
      <c r="A4263" s="13" t="str">
        <f t="shared" si="66"/>
        <v>moralfr012013</v>
      </c>
      <c r="B4263" s="16" t="s">
        <v>825</v>
      </c>
      <c r="C4263" s="16">
        <v>2013</v>
      </c>
      <c r="D4263" s="16">
        <v>20</v>
      </c>
      <c r="E4263" s="16">
        <v>2</v>
      </c>
      <c r="F4263" s="16">
        <v>0</v>
      </c>
      <c r="G4263" s="16">
        <v>0</v>
      </c>
      <c r="H4263" s="16">
        <v>0</v>
      </c>
      <c r="I4263" s="16">
        <v>0</v>
      </c>
      <c r="J4263" s="16">
        <v>0</v>
      </c>
      <c r="K4263" s="16">
        <v>0</v>
      </c>
      <c r="L4263" s="16">
        <v>0</v>
      </c>
      <c r="M4263" s="16">
        <v>0</v>
      </c>
      <c r="N4263" s="16">
        <v>0</v>
      </c>
      <c r="O4263" s="16">
        <v>2</v>
      </c>
      <c r="P4263" s="13" t="str">
        <f>IFERROR(VLOOKUP($A4263,'Fielding Data'!$A:$H,MATCH(P$1,'Fielding Data'!$A$1:$H$1,0),0),"Other")</f>
        <v>P</v>
      </c>
      <c r="Q4263" s="13">
        <f>IFERROR(VLOOKUP($A4263,'Fielding Data'!$A:$H,MATCH(Q$1,'Fielding Data'!$A$1:$H$1,0),0),"Other")</f>
        <v>1</v>
      </c>
      <c r="R4263" s="13">
        <f>IFERROR(VLOOKUP($A4263,'Fielding Data'!$A:$H,MATCH(R$1,'Fielding Data'!$A$1:$H$1,0),0),"Other")</f>
        <v>4</v>
      </c>
      <c r="S4263" s="13">
        <f>IFERROR(VLOOKUP($A4263,'Fielding Data'!$A:$H,MATCH(S$1,'Fielding Data'!$A$1:$H$1,0),0),"Other")</f>
        <v>0</v>
      </c>
      <c r="T4263" s="13">
        <f>IFERROR(VLOOKUP($A4263,'Fielding Data'!$A:$H,MATCH(T$1,'Fielding Data'!$A$1:$H$1,0),0),"Other")</f>
        <v>0</v>
      </c>
      <c r="U4263" s="13">
        <f>SUMIFS('Fielding Data'!E:E,'Fielding Data'!$A:$A,'Hitting Data'!$A4263)</f>
        <v>1</v>
      </c>
      <c r="V4263" s="13">
        <f>SUMIFS('Fielding Data'!F:F,'Fielding Data'!$A:$A,'Hitting Data'!$A4263)</f>
        <v>4</v>
      </c>
      <c r="W4263" s="13">
        <f>SUMIFS('Fielding Data'!G:G,'Fielding Data'!$A:$A,'Hitting Data'!$A4263)</f>
        <v>0</v>
      </c>
      <c r="X4263" s="13">
        <f>SUMIFS('Fielding Data'!H:H,'Fielding Data'!$A:$A,'Hitting Data'!$A4263)</f>
        <v>0</v>
      </c>
    </row>
    <row r="4264" spans="1:24" x14ac:dyDescent="0.3">
      <c r="A4264" s="13" t="str">
        <f t="shared" si="66"/>
        <v>moralke012013</v>
      </c>
      <c r="B4264" s="16" t="s">
        <v>694</v>
      </c>
      <c r="C4264" s="16">
        <v>2013</v>
      </c>
      <c r="D4264" s="16">
        <v>156</v>
      </c>
      <c r="E4264" s="16">
        <v>602</v>
      </c>
      <c r="F4264" s="16">
        <v>64</v>
      </c>
      <c r="G4264" s="16">
        <v>167</v>
      </c>
      <c r="H4264" s="16">
        <v>34</v>
      </c>
      <c r="I4264" s="16">
        <v>0</v>
      </c>
      <c r="J4264" s="16">
        <v>23</v>
      </c>
      <c r="K4264" s="16">
        <v>80</v>
      </c>
      <c r="L4264" s="16">
        <v>0</v>
      </c>
      <c r="M4264" s="16">
        <v>0</v>
      </c>
      <c r="N4264" s="16">
        <v>49</v>
      </c>
      <c r="O4264" s="16">
        <v>114</v>
      </c>
      <c r="P4264" s="13" t="str">
        <f>IFERROR(VLOOKUP($A4264,'Fielding Data'!$A:$H,MATCH(P$1,'Fielding Data'!$A$1:$H$1,0),0),"Other")</f>
        <v>1B</v>
      </c>
      <c r="Q4264" s="13">
        <f>IFERROR(VLOOKUP($A4264,'Fielding Data'!$A:$H,MATCH(Q$1,'Fielding Data'!$A$1:$H$1,0),0),"Other")</f>
        <v>293</v>
      </c>
      <c r="R4264" s="13">
        <f>IFERROR(VLOOKUP($A4264,'Fielding Data'!$A:$H,MATCH(R$1,'Fielding Data'!$A$1:$H$1,0),0),"Other")</f>
        <v>13</v>
      </c>
      <c r="S4264" s="13">
        <f>IFERROR(VLOOKUP($A4264,'Fielding Data'!$A:$H,MATCH(S$1,'Fielding Data'!$A$1:$H$1,0),0),"Other")</f>
        <v>1</v>
      </c>
      <c r="T4264" s="13">
        <f>IFERROR(VLOOKUP($A4264,'Fielding Data'!$A:$H,MATCH(T$1,'Fielding Data'!$A$1:$H$1,0),0),"Other")</f>
        <v>26</v>
      </c>
      <c r="U4264" s="13">
        <f>SUMIFS('Fielding Data'!E:E,'Fielding Data'!$A:$A,'Hitting Data'!$A4264)</f>
        <v>293</v>
      </c>
      <c r="V4264" s="13">
        <f>SUMIFS('Fielding Data'!F:F,'Fielding Data'!$A:$A,'Hitting Data'!$A4264)</f>
        <v>13</v>
      </c>
      <c r="W4264" s="13">
        <f>SUMIFS('Fielding Data'!G:G,'Fielding Data'!$A:$A,'Hitting Data'!$A4264)</f>
        <v>1</v>
      </c>
      <c r="X4264" s="13">
        <f>SUMIFS('Fielding Data'!H:H,'Fielding Data'!$A:$A,'Hitting Data'!$A4264)</f>
        <v>26</v>
      </c>
    </row>
    <row r="4265" spans="1:24" x14ac:dyDescent="0.3">
      <c r="A4265" s="13" t="str">
        <f t="shared" si="66"/>
        <v>morelbr012013</v>
      </c>
      <c r="B4265" s="16" t="s">
        <v>1343</v>
      </c>
      <c r="C4265" s="16">
        <v>2013</v>
      </c>
      <c r="D4265" s="16">
        <v>12</v>
      </c>
      <c r="E4265" s="16">
        <v>25</v>
      </c>
      <c r="F4265" s="16">
        <v>3</v>
      </c>
      <c r="G4265" s="16">
        <v>5</v>
      </c>
      <c r="H4265" s="16">
        <v>0</v>
      </c>
      <c r="I4265" s="16">
        <v>0</v>
      </c>
      <c r="J4265" s="16">
        <v>0</v>
      </c>
      <c r="K4265" s="16">
        <v>1</v>
      </c>
      <c r="L4265" s="16">
        <v>1</v>
      </c>
      <c r="M4265" s="16">
        <v>1</v>
      </c>
      <c r="N4265" s="16">
        <v>5</v>
      </c>
      <c r="O4265" s="16">
        <v>7</v>
      </c>
      <c r="P4265" s="13" t="str">
        <f>IFERROR(VLOOKUP($A4265,'Fielding Data'!$A:$H,MATCH(P$1,'Fielding Data'!$A$1:$H$1,0),0),"Other")</f>
        <v>1B</v>
      </c>
      <c r="Q4265" s="13">
        <f>IFERROR(VLOOKUP($A4265,'Fielding Data'!$A:$H,MATCH(Q$1,'Fielding Data'!$A$1:$H$1,0),0),"Other")</f>
        <v>5</v>
      </c>
      <c r="R4265" s="13">
        <f>IFERROR(VLOOKUP($A4265,'Fielding Data'!$A:$H,MATCH(R$1,'Fielding Data'!$A$1:$H$1,0),0),"Other")</f>
        <v>0</v>
      </c>
      <c r="S4265" s="13">
        <f>IFERROR(VLOOKUP($A4265,'Fielding Data'!$A:$H,MATCH(S$1,'Fielding Data'!$A$1:$H$1,0),0),"Other")</f>
        <v>0</v>
      </c>
      <c r="T4265" s="13">
        <f>IFERROR(VLOOKUP($A4265,'Fielding Data'!$A:$H,MATCH(T$1,'Fielding Data'!$A$1:$H$1,0),0),"Other")</f>
        <v>0</v>
      </c>
      <c r="U4265" s="13">
        <f>SUMIFS('Fielding Data'!E:E,'Fielding Data'!$A:$A,'Hitting Data'!$A4265)</f>
        <v>9</v>
      </c>
      <c r="V4265" s="13">
        <f>SUMIFS('Fielding Data'!F:F,'Fielding Data'!$A:$A,'Hitting Data'!$A4265)</f>
        <v>16</v>
      </c>
      <c r="W4265" s="13">
        <f>SUMIFS('Fielding Data'!G:G,'Fielding Data'!$A:$A,'Hitting Data'!$A4265)</f>
        <v>1</v>
      </c>
      <c r="X4265" s="13">
        <f>SUMIFS('Fielding Data'!H:H,'Fielding Data'!$A:$A,'Hitting Data'!$A4265)</f>
        <v>2</v>
      </c>
    </row>
    <row r="4266" spans="1:24" x14ac:dyDescent="0.3">
      <c r="A4266" s="13" t="str">
        <f t="shared" si="66"/>
        <v>morelmi012013</v>
      </c>
      <c r="B4266" s="16" t="s">
        <v>1344</v>
      </c>
      <c r="C4266" s="16">
        <v>2013</v>
      </c>
      <c r="D4266" s="16">
        <v>147</v>
      </c>
      <c r="E4266" s="16">
        <v>462</v>
      </c>
      <c r="F4266" s="16">
        <v>60</v>
      </c>
      <c r="G4266" s="16">
        <v>107</v>
      </c>
      <c r="H4266" s="16">
        <v>24</v>
      </c>
      <c r="I4266" s="16">
        <v>1</v>
      </c>
      <c r="J4266" s="16">
        <v>23</v>
      </c>
      <c r="K4266" s="16">
        <v>60</v>
      </c>
      <c r="L4266" s="16">
        <v>0</v>
      </c>
      <c r="M4266" s="16">
        <v>0</v>
      </c>
      <c r="N4266" s="16">
        <v>45</v>
      </c>
      <c r="O4266" s="16">
        <v>117</v>
      </c>
      <c r="P4266" s="13" t="str">
        <f>IFERROR(VLOOKUP($A4266,'Fielding Data'!$A:$H,MATCH(P$1,'Fielding Data'!$A$1:$H$1,0),0),"Other")</f>
        <v>1B</v>
      </c>
      <c r="Q4266" s="13">
        <f>IFERROR(VLOOKUP($A4266,'Fielding Data'!$A:$H,MATCH(Q$1,'Fielding Data'!$A$1:$H$1,0),0),"Other")</f>
        <v>1045</v>
      </c>
      <c r="R4266" s="13">
        <f>IFERROR(VLOOKUP($A4266,'Fielding Data'!$A:$H,MATCH(R$1,'Fielding Data'!$A$1:$H$1,0),0),"Other")</f>
        <v>96</v>
      </c>
      <c r="S4266" s="13">
        <f>IFERROR(VLOOKUP($A4266,'Fielding Data'!$A:$H,MATCH(S$1,'Fielding Data'!$A$1:$H$1,0),0),"Other")</f>
        <v>5</v>
      </c>
      <c r="T4266" s="13">
        <f>IFERROR(VLOOKUP($A4266,'Fielding Data'!$A:$H,MATCH(T$1,'Fielding Data'!$A$1:$H$1,0),0),"Other")</f>
        <v>108</v>
      </c>
      <c r="U4266" s="13">
        <f>SUMIFS('Fielding Data'!E:E,'Fielding Data'!$A:$A,'Hitting Data'!$A4266)</f>
        <v>1045</v>
      </c>
      <c r="V4266" s="13">
        <f>SUMIFS('Fielding Data'!F:F,'Fielding Data'!$A:$A,'Hitting Data'!$A4266)</f>
        <v>96</v>
      </c>
      <c r="W4266" s="13">
        <f>SUMIFS('Fielding Data'!G:G,'Fielding Data'!$A:$A,'Hitting Data'!$A4266)</f>
        <v>5</v>
      </c>
      <c r="X4266" s="13">
        <f>SUMIFS('Fielding Data'!H:H,'Fielding Data'!$A:$A,'Hitting Data'!$A4266)</f>
        <v>108</v>
      </c>
    </row>
    <row r="4267" spans="1:24" x14ac:dyDescent="0.3">
      <c r="A4267" s="13" t="str">
        <f t="shared" si="66"/>
        <v>morribr012013</v>
      </c>
      <c r="B4267" s="16" t="s">
        <v>1788</v>
      </c>
      <c r="C4267" s="16">
        <v>2013</v>
      </c>
      <c r="D4267" s="16">
        <v>55</v>
      </c>
      <c r="E4267" s="16">
        <v>5</v>
      </c>
      <c r="F4267" s="16">
        <v>1</v>
      </c>
      <c r="G4267" s="16">
        <v>1</v>
      </c>
      <c r="H4267" s="16">
        <v>0</v>
      </c>
      <c r="I4267" s="16">
        <v>0</v>
      </c>
      <c r="J4267" s="16">
        <v>0</v>
      </c>
      <c r="K4267" s="16">
        <v>0</v>
      </c>
      <c r="L4267" s="16">
        <v>0</v>
      </c>
      <c r="M4267" s="16">
        <v>0</v>
      </c>
      <c r="N4267" s="16">
        <v>0</v>
      </c>
      <c r="O4267" s="16">
        <v>2</v>
      </c>
      <c r="P4267" s="13" t="str">
        <f>IFERROR(VLOOKUP($A4267,'Fielding Data'!$A:$H,MATCH(P$1,'Fielding Data'!$A$1:$H$1,0),0),"Other")</f>
        <v>P</v>
      </c>
      <c r="Q4267" s="13">
        <f>IFERROR(VLOOKUP($A4267,'Fielding Data'!$A:$H,MATCH(Q$1,'Fielding Data'!$A$1:$H$1,0),0),"Other")</f>
        <v>3</v>
      </c>
      <c r="R4267" s="13">
        <f>IFERROR(VLOOKUP($A4267,'Fielding Data'!$A:$H,MATCH(R$1,'Fielding Data'!$A$1:$H$1,0),0),"Other")</f>
        <v>12</v>
      </c>
      <c r="S4267" s="13">
        <f>IFERROR(VLOOKUP($A4267,'Fielding Data'!$A:$H,MATCH(S$1,'Fielding Data'!$A$1:$H$1,0),0),"Other")</f>
        <v>0</v>
      </c>
      <c r="T4267" s="13">
        <f>IFERROR(VLOOKUP($A4267,'Fielding Data'!$A:$H,MATCH(T$1,'Fielding Data'!$A$1:$H$1,0),0),"Other")</f>
        <v>2</v>
      </c>
      <c r="U4267" s="13">
        <f>SUMIFS('Fielding Data'!E:E,'Fielding Data'!$A:$A,'Hitting Data'!$A4267)</f>
        <v>3</v>
      </c>
      <c r="V4267" s="13">
        <f>SUMIFS('Fielding Data'!F:F,'Fielding Data'!$A:$A,'Hitting Data'!$A4267)</f>
        <v>12</v>
      </c>
      <c r="W4267" s="13">
        <f>SUMIFS('Fielding Data'!G:G,'Fielding Data'!$A:$A,'Hitting Data'!$A4267)</f>
        <v>0</v>
      </c>
      <c r="X4267" s="13">
        <f>SUMIFS('Fielding Data'!H:H,'Fielding Data'!$A:$A,'Hitting Data'!$A4267)</f>
        <v>2</v>
      </c>
    </row>
    <row r="4268" spans="1:24" x14ac:dyDescent="0.3">
      <c r="A4268" s="13" t="str">
        <f t="shared" si="66"/>
        <v>morrilo012013</v>
      </c>
      <c r="B4268" s="16" t="s">
        <v>1345</v>
      </c>
      <c r="C4268" s="16">
        <v>2013</v>
      </c>
      <c r="D4268" s="16">
        <v>85</v>
      </c>
      <c r="E4268" s="16">
        <v>293</v>
      </c>
      <c r="F4268" s="16">
        <v>32</v>
      </c>
      <c r="G4268" s="16">
        <v>71</v>
      </c>
      <c r="H4268" s="16">
        <v>13</v>
      </c>
      <c r="I4268" s="16">
        <v>4</v>
      </c>
      <c r="J4268" s="16">
        <v>6</v>
      </c>
      <c r="K4268" s="16">
        <v>36</v>
      </c>
      <c r="L4268" s="16">
        <v>0</v>
      </c>
      <c r="M4268" s="16">
        <v>0</v>
      </c>
      <c r="N4268" s="16">
        <v>38</v>
      </c>
      <c r="O4268" s="16">
        <v>56</v>
      </c>
      <c r="P4268" s="13" t="str">
        <f>IFERROR(VLOOKUP($A4268,'Fielding Data'!$A:$H,MATCH(P$1,'Fielding Data'!$A$1:$H$1,0),0),"Other")</f>
        <v>1B</v>
      </c>
      <c r="Q4268" s="13">
        <f>IFERROR(VLOOKUP($A4268,'Fielding Data'!$A:$H,MATCH(Q$1,'Fielding Data'!$A$1:$H$1,0),0),"Other")</f>
        <v>678</v>
      </c>
      <c r="R4268" s="13">
        <f>IFERROR(VLOOKUP($A4268,'Fielding Data'!$A:$H,MATCH(R$1,'Fielding Data'!$A$1:$H$1,0),0),"Other")</f>
        <v>68</v>
      </c>
      <c r="S4268" s="13">
        <f>IFERROR(VLOOKUP($A4268,'Fielding Data'!$A:$H,MATCH(S$1,'Fielding Data'!$A$1:$H$1,0),0),"Other")</f>
        <v>3</v>
      </c>
      <c r="T4268" s="13">
        <f>IFERROR(VLOOKUP($A4268,'Fielding Data'!$A:$H,MATCH(T$1,'Fielding Data'!$A$1:$H$1,0),0),"Other")</f>
        <v>65</v>
      </c>
      <c r="U4268" s="13">
        <f>SUMIFS('Fielding Data'!E:E,'Fielding Data'!$A:$A,'Hitting Data'!$A4268)</f>
        <v>678</v>
      </c>
      <c r="V4268" s="13">
        <f>SUMIFS('Fielding Data'!F:F,'Fielding Data'!$A:$A,'Hitting Data'!$A4268)</f>
        <v>68</v>
      </c>
      <c r="W4268" s="13">
        <f>SUMIFS('Fielding Data'!G:G,'Fielding Data'!$A:$A,'Hitting Data'!$A4268)</f>
        <v>3</v>
      </c>
      <c r="X4268" s="13">
        <f>SUMIFS('Fielding Data'!H:H,'Fielding Data'!$A:$A,'Hitting Data'!$A4268)</f>
        <v>65</v>
      </c>
    </row>
    <row r="4269" spans="1:24" x14ac:dyDescent="0.3">
      <c r="A4269" s="13" t="str">
        <f t="shared" si="66"/>
        <v>morrobr012013</v>
      </c>
      <c r="B4269" s="16" t="s">
        <v>828</v>
      </c>
      <c r="C4269" s="16">
        <v>2013</v>
      </c>
      <c r="D4269" s="16">
        <v>10</v>
      </c>
      <c r="E4269" s="16">
        <v>0</v>
      </c>
      <c r="F4269" s="16">
        <v>0</v>
      </c>
      <c r="G4269" s="16">
        <v>0</v>
      </c>
      <c r="H4269" s="16">
        <v>0</v>
      </c>
      <c r="I4269" s="16">
        <v>0</v>
      </c>
      <c r="J4269" s="16">
        <v>0</v>
      </c>
      <c r="K4269" s="16">
        <v>0</v>
      </c>
      <c r="L4269" s="16">
        <v>0</v>
      </c>
      <c r="M4269" s="16">
        <v>0</v>
      </c>
      <c r="N4269" s="16">
        <v>0</v>
      </c>
      <c r="O4269" s="16">
        <v>0</v>
      </c>
      <c r="P4269" s="13" t="str">
        <f>IFERROR(VLOOKUP($A4269,'Fielding Data'!$A:$H,MATCH(P$1,'Fielding Data'!$A$1:$H$1,0),0),"Other")</f>
        <v>P</v>
      </c>
      <c r="Q4269" s="13">
        <f>IFERROR(VLOOKUP($A4269,'Fielding Data'!$A:$H,MATCH(Q$1,'Fielding Data'!$A$1:$H$1,0),0),"Other")</f>
        <v>2</v>
      </c>
      <c r="R4269" s="13">
        <f>IFERROR(VLOOKUP($A4269,'Fielding Data'!$A:$H,MATCH(R$1,'Fielding Data'!$A$1:$H$1,0),0),"Other")</f>
        <v>3</v>
      </c>
      <c r="S4269" s="13">
        <f>IFERROR(VLOOKUP($A4269,'Fielding Data'!$A:$H,MATCH(S$1,'Fielding Data'!$A$1:$H$1,0),0),"Other")</f>
        <v>0</v>
      </c>
      <c r="T4269" s="13">
        <f>IFERROR(VLOOKUP($A4269,'Fielding Data'!$A:$H,MATCH(T$1,'Fielding Data'!$A$1:$H$1,0),0),"Other")</f>
        <v>1</v>
      </c>
      <c r="U4269" s="13">
        <f>SUMIFS('Fielding Data'!E:E,'Fielding Data'!$A:$A,'Hitting Data'!$A4269)</f>
        <v>2</v>
      </c>
      <c r="V4269" s="13">
        <f>SUMIFS('Fielding Data'!F:F,'Fielding Data'!$A:$A,'Hitting Data'!$A4269)</f>
        <v>3</v>
      </c>
      <c r="W4269" s="13">
        <f>SUMIFS('Fielding Data'!G:G,'Fielding Data'!$A:$A,'Hitting Data'!$A4269)</f>
        <v>0</v>
      </c>
      <c r="X4269" s="13">
        <f>SUMIFS('Fielding Data'!H:H,'Fielding Data'!$A:$A,'Hitting Data'!$A4269)</f>
        <v>1</v>
      </c>
    </row>
    <row r="4270" spans="1:24" x14ac:dyDescent="0.3">
      <c r="A4270" s="13" t="str">
        <f t="shared" si="66"/>
        <v>mortecl012013</v>
      </c>
      <c r="B4270" s="16" t="s">
        <v>1144</v>
      </c>
      <c r="C4270" s="16">
        <v>2013</v>
      </c>
      <c r="D4270" s="16">
        <v>24</v>
      </c>
      <c r="E4270" s="16">
        <v>1</v>
      </c>
      <c r="F4270" s="16">
        <v>0</v>
      </c>
      <c r="G4270" s="16">
        <v>0</v>
      </c>
      <c r="H4270" s="16">
        <v>0</v>
      </c>
      <c r="I4270" s="16">
        <v>0</v>
      </c>
      <c r="J4270" s="16">
        <v>0</v>
      </c>
      <c r="K4270" s="16">
        <v>0</v>
      </c>
      <c r="L4270" s="16">
        <v>0</v>
      </c>
      <c r="M4270" s="16">
        <v>0</v>
      </c>
      <c r="N4270" s="16">
        <v>0</v>
      </c>
      <c r="O4270" s="16">
        <v>1</v>
      </c>
      <c r="P4270" s="13" t="str">
        <f>IFERROR(VLOOKUP($A4270,'Fielding Data'!$A:$H,MATCH(P$1,'Fielding Data'!$A$1:$H$1,0),0),"Other")</f>
        <v>P</v>
      </c>
      <c r="Q4270" s="13">
        <f>IFERROR(VLOOKUP($A4270,'Fielding Data'!$A:$H,MATCH(Q$1,'Fielding Data'!$A$1:$H$1,0),0),"Other")</f>
        <v>3</v>
      </c>
      <c r="R4270" s="13">
        <f>IFERROR(VLOOKUP($A4270,'Fielding Data'!$A:$H,MATCH(R$1,'Fielding Data'!$A$1:$H$1,0),0),"Other")</f>
        <v>4</v>
      </c>
      <c r="S4270" s="13">
        <f>IFERROR(VLOOKUP($A4270,'Fielding Data'!$A:$H,MATCH(S$1,'Fielding Data'!$A$1:$H$1,0),0),"Other")</f>
        <v>1</v>
      </c>
      <c r="T4270" s="13">
        <f>IFERROR(VLOOKUP($A4270,'Fielding Data'!$A:$H,MATCH(T$1,'Fielding Data'!$A$1:$H$1,0),0),"Other")</f>
        <v>0</v>
      </c>
      <c r="U4270" s="13">
        <f>SUMIFS('Fielding Data'!E:E,'Fielding Data'!$A:$A,'Hitting Data'!$A4270)</f>
        <v>3</v>
      </c>
      <c r="V4270" s="13">
        <f>SUMIFS('Fielding Data'!F:F,'Fielding Data'!$A:$A,'Hitting Data'!$A4270)</f>
        <v>4</v>
      </c>
      <c r="W4270" s="13">
        <f>SUMIFS('Fielding Data'!G:G,'Fielding Data'!$A:$A,'Hitting Data'!$A4270)</f>
        <v>1</v>
      </c>
      <c r="X4270" s="13">
        <f>SUMIFS('Fielding Data'!H:H,'Fielding Data'!$A:$A,'Hitting Data'!$A4270)</f>
        <v>0</v>
      </c>
    </row>
    <row r="4271" spans="1:24" x14ac:dyDescent="0.3">
      <c r="A4271" s="13" t="str">
        <f t="shared" si="66"/>
        <v>mortoch022013</v>
      </c>
      <c r="B4271" s="16" t="s">
        <v>975</v>
      </c>
      <c r="C4271" s="16">
        <v>2013</v>
      </c>
      <c r="D4271" s="16">
        <v>20</v>
      </c>
      <c r="E4271" s="16">
        <v>36</v>
      </c>
      <c r="F4271" s="16">
        <v>1</v>
      </c>
      <c r="G4271" s="16">
        <v>5</v>
      </c>
      <c r="H4271" s="16">
        <v>0</v>
      </c>
      <c r="I4271" s="16">
        <v>0</v>
      </c>
      <c r="J4271" s="16">
        <v>0</v>
      </c>
      <c r="K4271" s="16">
        <v>1</v>
      </c>
      <c r="L4271" s="16">
        <v>0</v>
      </c>
      <c r="M4271" s="16">
        <v>0</v>
      </c>
      <c r="N4271" s="16">
        <v>0</v>
      </c>
      <c r="O4271" s="16">
        <v>11</v>
      </c>
      <c r="P4271" s="13" t="str">
        <f>IFERROR(VLOOKUP($A4271,'Fielding Data'!$A:$H,MATCH(P$1,'Fielding Data'!$A$1:$H$1,0),0),"Other")</f>
        <v>P</v>
      </c>
      <c r="Q4271" s="13">
        <f>IFERROR(VLOOKUP($A4271,'Fielding Data'!$A:$H,MATCH(Q$1,'Fielding Data'!$A$1:$H$1,0),0),"Other")</f>
        <v>4</v>
      </c>
      <c r="R4271" s="13">
        <f>IFERROR(VLOOKUP($A4271,'Fielding Data'!$A:$H,MATCH(R$1,'Fielding Data'!$A$1:$H$1,0),0),"Other")</f>
        <v>13</v>
      </c>
      <c r="S4271" s="13">
        <f>IFERROR(VLOOKUP($A4271,'Fielding Data'!$A:$H,MATCH(S$1,'Fielding Data'!$A$1:$H$1,0),0),"Other")</f>
        <v>0</v>
      </c>
      <c r="T4271" s="13">
        <f>IFERROR(VLOOKUP($A4271,'Fielding Data'!$A:$H,MATCH(T$1,'Fielding Data'!$A$1:$H$1,0),0),"Other")</f>
        <v>0</v>
      </c>
      <c r="U4271" s="13">
        <f>SUMIFS('Fielding Data'!E:E,'Fielding Data'!$A:$A,'Hitting Data'!$A4271)</f>
        <v>4</v>
      </c>
      <c r="V4271" s="13">
        <f>SUMIFS('Fielding Data'!F:F,'Fielding Data'!$A:$A,'Hitting Data'!$A4271)</f>
        <v>13</v>
      </c>
      <c r="W4271" s="13">
        <f>SUMIFS('Fielding Data'!G:G,'Fielding Data'!$A:$A,'Hitting Data'!$A4271)</f>
        <v>0</v>
      </c>
      <c r="X4271" s="13">
        <f>SUMIFS('Fielding Data'!H:H,'Fielding Data'!$A:$A,'Hitting Data'!$A4271)</f>
        <v>0</v>
      </c>
    </row>
    <row r="4272" spans="1:24" x14ac:dyDescent="0.3">
      <c r="A4272" s="13" t="str">
        <f t="shared" si="66"/>
        <v>moscogu012013</v>
      </c>
      <c r="B4272" s="16" t="s">
        <v>1145</v>
      </c>
      <c r="C4272" s="16">
        <v>2013</v>
      </c>
      <c r="D4272" s="16">
        <v>13</v>
      </c>
      <c r="E4272" s="16">
        <v>2</v>
      </c>
      <c r="F4272" s="16">
        <v>0</v>
      </c>
      <c r="G4272" s="16">
        <v>0</v>
      </c>
      <c r="H4272" s="16">
        <v>0</v>
      </c>
      <c r="I4272" s="16">
        <v>0</v>
      </c>
      <c r="J4272" s="16">
        <v>0</v>
      </c>
      <c r="K4272" s="16">
        <v>0</v>
      </c>
      <c r="L4272" s="16">
        <v>0</v>
      </c>
      <c r="M4272" s="16">
        <v>0</v>
      </c>
      <c r="N4272" s="16">
        <v>0</v>
      </c>
      <c r="O4272" s="16">
        <v>1</v>
      </c>
      <c r="P4272" s="13" t="str">
        <f>IFERROR(VLOOKUP($A4272,'Fielding Data'!$A:$H,MATCH(P$1,'Fielding Data'!$A$1:$H$1,0),0),"Other")</f>
        <v>P</v>
      </c>
      <c r="Q4272" s="13">
        <f>IFERROR(VLOOKUP($A4272,'Fielding Data'!$A:$H,MATCH(Q$1,'Fielding Data'!$A$1:$H$1,0),0),"Other")</f>
        <v>0</v>
      </c>
      <c r="R4272" s="13">
        <f>IFERROR(VLOOKUP($A4272,'Fielding Data'!$A:$H,MATCH(R$1,'Fielding Data'!$A$1:$H$1,0),0),"Other")</f>
        <v>2</v>
      </c>
      <c r="S4272" s="13">
        <f>IFERROR(VLOOKUP($A4272,'Fielding Data'!$A:$H,MATCH(S$1,'Fielding Data'!$A$1:$H$1,0),0),"Other")</f>
        <v>1</v>
      </c>
      <c r="T4272" s="13">
        <f>IFERROR(VLOOKUP($A4272,'Fielding Data'!$A:$H,MATCH(T$1,'Fielding Data'!$A$1:$H$1,0),0),"Other")</f>
        <v>1</v>
      </c>
      <c r="U4272" s="13">
        <f>SUMIFS('Fielding Data'!E:E,'Fielding Data'!$A:$A,'Hitting Data'!$A4272)</f>
        <v>0</v>
      </c>
      <c r="V4272" s="13">
        <f>SUMIFS('Fielding Data'!F:F,'Fielding Data'!$A:$A,'Hitting Data'!$A4272)</f>
        <v>2</v>
      </c>
      <c r="W4272" s="13">
        <f>SUMIFS('Fielding Data'!G:G,'Fielding Data'!$A:$A,'Hitting Data'!$A4272)</f>
        <v>1</v>
      </c>
      <c r="X4272" s="13">
        <f>SUMIFS('Fielding Data'!H:H,'Fielding Data'!$A:$A,'Hitting Data'!$A4272)</f>
        <v>1</v>
      </c>
    </row>
    <row r="4273" spans="1:24" x14ac:dyDescent="0.3">
      <c r="A4273" s="13" t="str">
        <f t="shared" si="66"/>
        <v>mossbr012013</v>
      </c>
      <c r="B4273" s="16" t="s">
        <v>829</v>
      </c>
      <c r="C4273" s="16">
        <v>2013</v>
      </c>
      <c r="D4273" s="16">
        <v>145</v>
      </c>
      <c r="E4273" s="16">
        <v>446</v>
      </c>
      <c r="F4273" s="16">
        <v>73</v>
      </c>
      <c r="G4273" s="16">
        <v>114</v>
      </c>
      <c r="H4273" s="16">
        <v>23</v>
      </c>
      <c r="I4273" s="16">
        <v>3</v>
      </c>
      <c r="J4273" s="16">
        <v>30</v>
      </c>
      <c r="K4273" s="16">
        <v>87</v>
      </c>
      <c r="L4273" s="16">
        <v>4</v>
      </c>
      <c r="M4273" s="16">
        <v>2</v>
      </c>
      <c r="N4273" s="16">
        <v>50</v>
      </c>
      <c r="O4273" s="16">
        <v>140</v>
      </c>
      <c r="P4273" s="13" t="str">
        <f>IFERROR(VLOOKUP($A4273,'Fielding Data'!$A:$H,MATCH(P$1,'Fielding Data'!$A$1:$H$1,0),0),"Other")</f>
        <v>1B</v>
      </c>
      <c r="Q4273" s="13">
        <f>IFERROR(VLOOKUP($A4273,'Fielding Data'!$A:$H,MATCH(Q$1,'Fielding Data'!$A$1:$H$1,0),0),"Other")</f>
        <v>663</v>
      </c>
      <c r="R4273" s="13">
        <f>IFERROR(VLOOKUP($A4273,'Fielding Data'!$A:$H,MATCH(R$1,'Fielding Data'!$A$1:$H$1,0),0),"Other")</f>
        <v>47</v>
      </c>
      <c r="S4273" s="13">
        <f>IFERROR(VLOOKUP($A4273,'Fielding Data'!$A:$H,MATCH(S$1,'Fielding Data'!$A$1:$H$1,0),0),"Other")</f>
        <v>7</v>
      </c>
      <c r="T4273" s="13">
        <f>IFERROR(VLOOKUP($A4273,'Fielding Data'!$A:$H,MATCH(T$1,'Fielding Data'!$A$1:$H$1,0),0),"Other")</f>
        <v>52</v>
      </c>
      <c r="U4273" s="13">
        <f>SUMIFS('Fielding Data'!E:E,'Fielding Data'!$A:$A,'Hitting Data'!$A4273)</f>
        <v>719</v>
      </c>
      <c r="V4273" s="13">
        <f>SUMIFS('Fielding Data'!F:F,'Fielding Data'!$A:$A,'Hitting Data'!$A4273)</f>
        <v>48</v>
      </c>
      <c r="W4273" s="13">
        <f>SUMIFS('Fielding Data'!G:G,'Fielding Data'!$A:$A,'Hitting Data'!$A4273)</f>
        <v>8</v>
      </c>
      <c r="X4273" s="13">
        <f>SUMIFS('Fielding Data'!H:H,'Fielding Data'!$A:$A,'Hitting Data'!$A4273)</f>
        <v>52</v>
      </c>
    </row>
    <row r="4274" spans="1:24" x14ac:dyDescent="0.3">
      <c r="A4274" s="13" t="str">
        <f t="shared" si="66"/>
        <v>moustmi012013</v>
      </c>
      <c r="B4274" s="16" t="s">
        <v>1570</v>
      </c>
      <c r="C4274" s="16">
        <v>2013</v>
      </c>
      <c r="D4274" s="16">
        <v>136</v>
      </c>
      <c r="E4274" s="16">
        <v>472</v>
      </c>
      <c r="F4274" s="16">
        <v>42</v>
      </c>
      <c r="G4274" s="16">
        <v>110</v>
      </c>
      <c r="H4274" s="16">
        <v>26</v>
      </c>
      <c r="I4274" s="16">
        <v>0</v>
      </c>
      <c r="J4274" s="16">
        <v>12</v>
      </c>
      <c r="K4274" s="16">
        <v>42</v>
      </c>
      <c r="L4274" s="16">
        <v>2</v>
      </c>
      <c r="M4274" s="16">
        <v>4</v>
      </c>
      <c r="N4274" s="16">
        <v>32</v>
      </c>
      <c r="O4274" s="16">
        <v>83</v>
      </c>
      <c r="P4274" s="13" t="str">
        <f>IFERROR(VLOOKUP($A4274,'Fielding Data'!$A:$H,MATCH(P$1,'Fielding Data'!$A$1:$H$1,0),0),"Other")</f>
        <v>3B</v>
      </c>
      <c r="Q4274" s="13">
        <f>IFERROR(VLOOKUP($A4274,'Fielding Data'!$A:$H,MATCH(Q$1,'Fielding Data'!$A$1:$H$1,0),0),"Other")</f>
        <v>114</v>
      </c>
      <c r="R4274" s="13">
        <f>IFERROR(VLOOKUP($A4274,'Fielding Data'!$A:$H,MATCH(R$1,'Fielding Data'!$A$1:$H$1,0),0),"Other")</f>
        <v>210</v>
      </c>
      <c r="S4274" s="13">
        <f>IFERROR(VLOOKUP($A4274,'Fielding Data'!$A:$H,MATCH(S$1,'Fielding Data'!$A$1:$H$1,0),0),"Other")</f>
        <v>16</v>
      </c>
      <c r="T4274" s="13">
        <f>IFERROR(VLOOKUP($A4274,'Fielding Data'!$A:$H,MATCH(T$1,'Fielding Data'!$A$1:$H$1,0),0),"Other")</f>
        <v>19</v>
      </c>
      <c r="U4274" s="13">
        <f>SUMIFS('Fielding Data'!E:E,'Fielding Data'!$A:$A,'Hitting Data'!$A4274)</f>
        <v>114</v>
      </c>
      <c r="V4274" s="13">
        <f>SUMIFS('Fielding Data'!F:F,'Fielding Data'!$A:$A,'Hitting Data'!$A4274)</f>
        <v>210</v>
      </c>
      <c r="W4274" s="13">
        <f>SUMIFS('Fielding Data'!G:G,'Fielding Data'!$A:$A,'Hitting Data'!$A4274)</f>
        <v>16</v>
      </c>
      <c r="X4274" s="13">
        <f>SUMIFS('Fielding Data'!H:H,'Fielding Data'!$A:$A,'Hitting Data'!$A4274)</f>
        <v>19</v>
      </c>
    </row>
    <row r="4275" spans="1:24" x14ac:dyDescent="0.3">
      <c r="A4275" s="13" t="str">
        <f t="shared" si="66"/>
        <v>moylape012013</v>
      </c>
      <c r="B4275" s="16" t="s">
        <v>696</v>
      </c>
      <c r="C4275" s="16">
        <v>2013</v>
      </c>
      <c r="D4275" s="16">
        <v>14</v>
      </c>
      <c r="E4275" s="16">
        <v>0</v>
      </c>
      <c r="F4275" s="16">
        <v>0</v>
      </c>
      <c r="G4275" s="16">
        <v>0</v>
      </c>
      <c r="H4275" s="16">
        <v>0</v>
      </c>
      <c r="I4275" s="16">
        <v>0</v>
      </c>
      <c r="J4275" s="16">
        <v>0</v>
      </c>
      <c r="K4275" s="16">
        <v>0</v>
      </c>
      <c r="L4275" s="16">
        <v>0</v>
      </c>
      <c r="M4275" s="16">
        <v>0</v>
      </c>
      <c r="N4275" s="16">
        <v>0</v>
      </c>
      <c r="O4275" s="16">
        <v>0</v>
      </c>
      <c r="P4275" s="13" t="str">
        <f>IFERROR(VLOOKUP($A4275,'Fielding Data'!$A:$H,MATCH(P$1,'Fielding Data'!$A$1:$H$1,0),0),"Other")</f>
        <v>P</v>
      </c>
      <c r="Q4275" s="13">
        <f>IFERROR(VLOOKUP($A4275,'Fielding Data'!$A:$H,MATCH(Q$1,'Fielding Data'!$A$1:$H$1,0),0),"Other")</f>
        <v>0</v>
      </c>
      <c r="R4275" s="13">
        <f>IFERROR(VLOOKUP($A4275,'Fielding Data'!$A:$H,MATCH(R$1,'Fielding Data'!$A$1:$H$1,0),0),"Other")</f>
        <v>0</v>
      </c>
      <c r="S4275" s="13">
        <f>IFERROR(VLOOKUP($A4275,'Fielding Data'!$A:$H,MATCH(S$1,'Fielding Data'!$A$1:$H$1,0),0),"Other")</f>
        <v>0</v>
      </c>
      <c r="T4275" s="13">
        <f>IFERROR(VLOOKUP($A4275,'Fielding Data'!$A:$H,MATCH(T$1,'Fielding Data'!$A$1:$H$1,0),0),"Other")</f>
        <v>0</v>
      </c>
      <c r="U4275" s="13">
        <f>SUMIFS('Fielding Data'!E:E,'Fielding Data'!$A:$A,'Hitting Data'!$A4275)</f>
        <v>0</v>
      </c>
      <c r="V4275" s="13">
        <f>SUMIFS('Fielding Data'!F:F,'Fielding Data'!$A:$A,'Hitting Data'!$A4275)</f>
        <v>0</v>
      </c>
      <c r="W4275" s="13">
        <f>SUMIFS('Fielding Data'!G:G,'Fielding Data'!$A:$A,'Hitting Data'!$A4275)</f>
        <v>0</v>
      </c>
      <c r="X4275" s="13">
        <f>SUMIFS('Fielding Data'!H:H,'Fielding Data'!$A:$A,'Hitting Data'!$A4275)</f>
        <v>0</v>
      </c>
    </row>
    <row r="4276" spans="1:24" x14ac:dyDescent="0.3">
      <c r="A4276" s="13" t="str">
        <f t="shared" si="66"/>
        <v>mujiced012013</v>
      </c>
      <c r="B4276" s="16" t="s">
        <v>697</v>
      </c>
      <c r="C4276" s="16">
        <v>2013</v>
      </c>
      <c r="D4276" s="16">
        <v>65</v>
      </c>
      <c r="E4276" s="16">
        <v>2</v>
      </c>
      <c r="F4276" s="16">
        <v>0</v>
      </c>
      <c r="G4276" s="16">
        <v>0</v>
      </c>
      <c r="H4276" s="16">
        <v>0</v>
      </c>
      <c r="I4276" s="16">
        <v>0</v>
      </c>
      <c r="J4276" s="16">
        <v>0</v>
      </c>
      <c r="K4276" s="16">
        <v>0</v>
      </c>
      <c r="L4276" s="16">
        <v>0</v>
      </c>
      <c r="M4276" s="16">
        <v>0</v>
      </c>
      <c r="N4276" s="16">
        <v>0</v>
      </c>
      <c r="O4276" s="16">
        <v>2</v>
      </c>
      <c r="P4276" s="13" t="str">
        <f>IFERROR(VLOOKUP($A4276,'Fielding Data'!$A:$H,MATCH(P$1,'Fielding Data'!$A$1:$H$1,0),0),"Other")</f>
        <v>P</v>
      </c>
      <c r="Q4276" s="13">
        <f>IFERROR(VLOOKUP($A4276,'Fielding Data'!$A:$H,MATCH(Q$1,'Fielding Data'!$A$1:$H$1,0),0),"Other")</f>
        <v>6</v>
      </c>
      <c r="R4276" s="13">
        <f>IFERROR(VLOOKUP($A4276,'Fielding Data'!$A:$H,MATCH(R$1,'Fielding Data'!$A$1:$H$1,0),0),"Other")</f>
        <v>9</v>
      </c>
      <c r="S4276" s="13">
        <f>IFERROR(VLOOKUP($A4276,'Fielding Data'!$A:$H,MATCH(S$1,'Fielding Data'!$A$1:$H$1,0),0),"Other")</f>
        <v>0</v>
      </c>
      <c r="T4276" s="13">
        <f>IFERROR(VLOOKUP($A4276,'Fielding Data'!$A:$H,MATCH(T$1,'Fielding Data'!$A$1:$H$1,0),0),"Other")</f>
        <v>0</v>
      </c>
      <c r="U4276" s="13">
        <f>SUMIFS('Fielding Data'!E:E,'Fielding Data'!$A:$A,'Hitting Data'!$A4276)</f>
        <v>6</v>
      </c>
      <c r="V4276" s="13">
        <f>SUMIFS('Fielding Data'!F:F,'Fielding Data'!$A:$A,'Hitting Data'!$A4276)</f>
        <v>9</v>
      </c>
      <c r="W4276" s="13">
        <f>SUMIFS('Fielding Data'!G:G,'Fielding Data'!$A:$A,'Hitting Data'!$A4276)</f>
        <v>0</v>
      </c>
      <c r="X4276" s="13">
        <f>SUMIFS('Fielding Data'!H:H,'Fielding Data'!$A:$A,'Hitting Data'!$A4276)</f>
        <v>0</v>
      </c>
    </row>
    <row r="4277" spans="1:24" x14ac:dyDescent="0.3">
      <c r="A4277" s="13" t="str">
        <f t="shared" si="66"/>
        <v>murphda072013</v>
      </c>
      <c r="B4277" s="16" t="s">
        <v>698</v>
      </c>
      <c r="C4277" s="16">
        <v>2013</v>
      </c>
      <c r="D4277" s="16">
        <v>142</v>
      </c>
      <c r="E4277" s="16">
        <v>436</v>
      </c>
      <c r="F4277" s="16">
        <v>51</v>
      </c>
      <c r="G4277" s="16">
        <v>96</v>
      </c>
      <c r="H4277" s="16">
        <v>26</v>
      </c>
      <c r="I4277" s="16">
        <v>1</v>
      </c>
      <c r="J4277" s="16">
        <v>13</v>
      </c>
      <c r="K4277" s="16">
        <v>45</v>
      </c>
      <c r="L4277" s="16">
        <v>1</v>
      </c>
      <c r="M4277" s="16">
        <v>4</v>
      </c>
      <c r="N4277" s="16">
        <v>37</v>
      </c>
      <c r="O4277" s="16">
        <v>59</v>
      </c>
      <c r="P4277" s="13" t="str">
        <f>IFERROR(VLOOKUP($A4277,'Fielding Data'!$A:$H,MATCH(P$1,'Fielding Data'!$A$1:$H$1,0),0),"Other")</f>
        <v>LF</v>
      </c>
      <c r="Q4277" s="13">
        <f>IFERROR(VLOOKUP($A4277,'Fielding Data'!$A:$H,MATCH(Q$1,'Fielding Data'!$A$1:$H$1,0),0),"Other")</f>
        <v>0</v>
      </c>
      <c r="R4277" s="13">
        <f>IFERROR(VLOOKUP($A4277,'Fielding Data'!$A:$H,MATCH(R$1,'Fielding Data'!$A$1:$H$1,0),0),"Other")</f>
        <v>0</v>
      </c>
      <c r="S4277" s="13">
        <f>IFERROR(VLOOKUP($A4277,'Fielding Data'!$A:$H,MATCH(S$1,'Fielding Data'!$A$1:$H$1,0),0),"Other")</f>
        <v>0</v>
      </c>
      <c r="T4277" s="13">
        <f>IFERROR(VLOOKUP($A4277,'Fielding Data'!$A:$H,MATCH(T$1,'Fielding Data'!$A$1:$H$1,0),0),"Other")</f>
        <v>0</v>
      </c>
      <c r="U4277" s="13">
        <f>SUMIFS('Fielding Data'!E:E,'Fielding Data'!$A:$A,'Hitting Data'!$A4277)</f>
        <v>195</v>
      </c>
      <c r="V4277" s="13">
        <f>SUMIFS('Fielding Data'!F:F,'Fielding Data'!$A:$A,'Hitting Data'!$A4277)</f>
        <v>10</v>
      </c>
      <c r="W4277" s="13">
        <f>SUMIFS('Fielding Data'!G:G,'Fielding Data'!$A:$A,'Hitting Data'!$A4277)</f>
        <v>2</v>
      </c>
      <c r="X4277" s="13">
        <f>SUMIFS('Fielding Data'!H:H,'Fielding Data'!$A:$A,'Hitting Data'!$A4277)</f>
        <v>1</v>
      </c>
    </row>
    <row r="4278" spans="1:24" x14ac:dyDescent="0.3">
      <c r="A4278" s="13" t="str">
        <f t="shared" si="66"/>
        <v>murphda082013</v>
      </c>
      <c r="B4278" s="16" t="s">
        <v>977</v>
      </c>
      <c r="C4278" s="16">
        <v>2013</v>
      </c>
      <c r="D4278" s="16">
        <v>161</v>
      </c>
      <c r="E4278" s="16">
        <v>658</v>
      </c>
      <c r="F4278" s="16">
        <v>92</v>
      </c>
      <c r="G4278" s="16">
        <v>188</v>
      </c>
      <c r="H4278" s="16">
        <v>38</v>
      </c>
      <c r="I4278" s="16">
        <v>4</v>
      </c>
      <c r="J4278" s="16">
        <v>13</v>
      </c>
      <c r="K4278" s="16">
        <v>78</v>
      </c>
      <c r="L4278" s="16">
        <v>23</v>
      </c>
      <c r="M4278" s="16">
        <v>3</v>
      </c>
      <c r="N4278" s="16">
        <v>32</v>
      </c>
      <c r="O4278" s="16">
        <v>95</v>
      </c>
      <c r="P4278" s="13" t="str">
        <f>IFERROR(VLOOKUP($A4278,'Fielding Data'!$A:$H,MATCH(P$1,'Fielding Data'!$A$1:$H$1,0),0),"Other")</f>
        <v>1B</v>
      </c>
      <c r="Q4278" s="13">
        <f>IFERROR(VLOOKUP($A4278,'Fielding Data'!$A:$H,MATCH(Q$1,'Fielding Data'!$A$1:$H$1,0),0),"Other")</f>
        <v>70</v>
      </c>
      <c r="R4278" s="13">
        <f>IFERROR(VLOOKUP($A4278,'Fielding Data'!$A:$H,MATCH(R$1,'Fielding Data'!$A$1:$H$1,0),0),"Other")</f>
        <v>5</v>
      </c>
      <c r="S4278" s="13">
        <f>IFERROR(VLOOKUP($A4278,'Fielding Data'!$A:$H,MATCH(S$1,'Fielding Data'!$A$1:$H$1,0),0),"Other")</f>
        <v>2</v>
      </c>
      <c r="T4278" s="13">
        <f>IFERROR(VLOOKUP($A4278,'Fielding Data'!$A:$H,MATCH(T$1,'Fielding Data'!$A$1:$H$1,0),0),"Other")</f>
        <v>3</v>
      </c>
      <c r="U4278" s="13">
        <f>SUMIFS('Fielding Data'!E:E,'Fielding Data'!$A:$A,'Hitting Data'!$A4278)</f>
        <v>333</v>
      </c>
      <c r="V4278" s="13">
        <f>SUMIFS('Fielding Data'!F:F,'Fielding Data'!$A:$A,'Hitting Data'!$A4278)</f>
        <v>396</v>
      </c>
      <c r="W4278" s="13">
        <f>SUMIFS('Fielding Data'!G:G,'Fielding Data'!$A:$A,'Hitting Data'!$A4278)</f>
        <v>18</v>
      </c>
      <c r="X4278" s="13">
        <f>SUMIFS('Fielding Data'!H:H,'Fielding Data'!$A:$A,'Hitting Data'!$A4278)</f>
        <v>89</v>
      </c>
    </row>
    <row r="4279" spans="1:24" x14ac:dyDescent="0.3">
      <c r="A4279" s="13" t="str">
        <f t="shared" si="66"/>
        <v>murphdo012013</v>
      </c>
      <c r="B4279" s="16" t="s">
        <v>481</v>
      </c>
      <c r="C4279" s="16">
        <v>2013</v>
      </c>
      <c r="D4279" s="16">
        <v>46</v>
      </c>
      <c r="E4279" s="16">
        <v>149</v>
      </c>
      <c r="F4279" s="16">
        <v>23</v>
      </c>
      <c r="G4279" s="16">
        <v>38</v>
      </c>
      <c r="H4279" s="16">
        <v>8</v>
      </c>
      <c r="I4279" s="16">
        <v>0</v>
      </c>
      <c r="J4279" s="16">
        <v>11</v>
      </c>
      <c r="K4279" s="16">
        <v>23</v>
      </c>
      <c r="L4279" s="16">
        <v>2</v>
      </c>
      <c r="M4279" s="16">
        <v>0</v>
      </c>
      <c r="N4279" s="16">
        <v>8</v>
      </c>
      <c r="O4279" s="16">
        <v>48</v>
      </c>
      <c r="P4279" s="13" t="str">
        <f>IFERROR(VLOOKUP($A4279,'Fielding Data'!$A:$H,MATCH(P$1,'Fielding Data'!$A$1:$H$1,0),0),"Other")</f>
        <v>2B</v>
      </c>
      <c r="Q4279" s="13">
        <f>IFERROR(VLOOKUP($A4279,'Fielding Data'!$A:$H,MATCH(Q$1,'Fielding Data'!$A$1:$H$1,0),0),"Other")</f>
        <v>2</v>
      </c>
      <c r="R4279" s="13">
        <f>IFERROR(VLOOKUP($A4279,'Fielding Data'!$A:$H,MATCH(R$1,'Fielding Data'!$A$1:$H$1,0),0),"Other")</f>
        <v>3</v>
      </c>
      <c r="S4279" s="13">
        <f>IFERROR(VLOOKUP($A4279,'Fielding Data'!$A:$H,MATCH(S$1,'Fielding Data'!$A$1:$H$1,0),0),"Other")</f>
        <v>0</v>
      </c>
      <c r="T4279" s="13">
        <f>IFERROR(VLOOKUP($A4279,'Fielding Data'!$A:$H,MATCH(T$1,'Fielding Data'!$A$1:$H$1,0),0),"Other")</f>
        <v>0</v>
      </c>
      <c r="U4279" s="13">
        <f>SUMIFS('Fielding Data'!E:E,'Fielding Data'!$A:$A,'Hitting Data'!$A4279)</f>
        <v>31</v>
      </c>
      <c r="V4279" s="13">
        <f>SUMIFS('Fielding Data'!F:F,'Fielding Data'!$A:$A,'Hitting Data'!$A4279)</f>
        <v>65</v>
      </c>
      <c r="W4279" s="13">
        <f>SUMIFS('Fielding Data'!G:G,'Fielding Data'!$A:$A,'Hitting Data'!$A4279)</f>
        <v>4</v>
      </c>
      <c r="X4279" s="13">
        <f>SUMIFS('Fielding Data'!H:H,'Fielding Data'!$A:$A,'Hitting Data'!$A4279)</f>
        <v>11</v>
      </c>
    </row>
    <row r="4280" spans="1:24" x14ac:dyDescent="0.3">
      <c r="A4280" s="13" t="str">
        <f t="shared" si="66"/>
        <v>murphjr012013</v>
      </c>
      <c r="B4280" s="16" t="s">
        <v>2007</v>
      </c>
      <c r="C4280" s="16">
        <v>2013</v>
      </c>
      <c r="D4280" s="16">
        <v>16</v>
      </c>
      <c r="E4280" s="16">
        <v>26</v>
      </c>
      <c r="F4280" s="16">
        <v>3</v>
      </c>
      <c r="G4280" s="16">
        <v>4</v>
      </c>
      <c r="H4280" s="16">
        <v>1</v>
      </c>
      <c r="I4280" s="16">
        <v>0</v>
      </c>
      <c r="J4280" s="16">
        <v>0</v>
      </c>
      <c r="K4280" s="16">
        <v>1</v>
      </c>
      <c r="L4280" s="16">
        <v>0</v>
      </c>
      <c r="M4280" s="16">
        <v>0</v>
      </c>
      <c r="N4280" s="16">
        <v>1</v>
      </c>
      <c r="O4280" s="16">
        <v>9</v>
      </c>
      <c r="P4280" s="13" t="str">
        <f>IFERROR(VLOOKUP($A4280,'Fielding Data'!$A:$H,MATCH(P$1,'Fielding Data'!$A$1:$H$1,0),0),"Other")</f>
        <v>C</v>
      </c>
      <c r="Q4280" s="13">
        <f>IFERROR(VLOOKUP($A4280,'Fielding Data'!$A:$H,MATCH(Q$1,'Fielding Data'!$A$1:$H$1,0),0),"Other")</f>
        <v>65</v>
      </c>
      <c r="R4280" s="13">
        <f>IFERROR(VLOOKUP($A4280,'Fielding Data'!$A:$H,MATCH(R$1,'Fielding Data'!$A$1:$H$1,0),0),"Other")</f>
        <v>7</v>
      </c>
      <c r="S4280" s="13">
        <f>IFERROR(VLOOKUP($A4280,'Fielding Data'!$A:$H,MATCH(S$1,'Fielding Data'!$A$1:$H$1,0),0),"Other")</f>
        <v>0</v>
      </c>
      <c r="T4280" s="13">
        <f>IFERROR(VLOOKUP($A4280,'Fielding Data'!$A:$H,MATCH(T$1,'Fielding Data'!$A$1:$H$1,0),0),"Other")</f>
        <v>0</v>
      </c>
      <c r="U4280" s="13">
        <f>SUMIFS('Fielding Data'!E:E,'Fielding Data'!$A:$A,'Hitting Data'!$A4280)</f>
        <v>65</v>
      </c>
      <c r="V4280" s="13">
        <f>SUMIFS('Fielding Data'!F:F,'Fielding Data'!$A:$A,'Hitting Data'!$A4280)</f>
        <v>7</v>
      </c>
      <c r="W4280" s="13">
        <f>SUMIFS('Fielding Data'!G:G,'Fielding Data'!$A:$A,'Hitting Data'!$A4280)</f>
        <v>0</v>
      </c>
      <c r="X4280" s="13">
        <f>SUMIFS('Fielding Data'!H:H,'Fielding Data'!$A:$A,'Hitting Data'!$A4280)</f>
        <v>0</v>
      </c>
    </row>
    <row r="4281" spans="1:24" x14ac:dyDescent="0.3">
      <c r="A4281" s="13" t="str">
        <f t="shared" si="66"/>
        <v>myersbr012013</v>
      </c>
      <c r="B4281" s="16" t="s">
        <v>322</v>
      </c>
      <c r="C4281" s="16">
        <v>2013</v>
      </c>
      <c r="D4281" s="16">
        <v>4</v>
      </c>
      <c r="E4281" s="16">
        <v>0</v>
      </c>
      <c r="F4281" s="16">
        <v>0</v>
      </c>
      <c r="G4281" s="16">
        <v>0</v>
      </c>
      <c r="H4281" s="16">
        <v>0</v>
      </c>
      <c r="I4281" s="16">
        <v>0</v>
      </c>
      <c r="J4281" s="16">
        <v>0</v>
      </c>
      <c r="K4281" s="16">
        <v>0</v>
      </c>
      <c r="L4281" s="16">
        <v>0</v>
      </c>
      <c r="M4281" s="16">
        <v>0</v>
      </c>
      <c r="N4281" s="16">
        <v>0</v>
      </c>
      <c r="O4281" s="16">
        <v>0</v>
      </c>
      <c r="P4281" s="13" t="str">
        <f>IFERROR(VLOOKUP($A4281,'Fielding Data'!$A:$H,MATCH(P$1,'Fielding Data'!$A$1:$H$1,0),0),"Other")</f>
        <v>P</v>
      </c>
      <c r="Q4281" s="13">
        <f>IFERROR(VLOOKUP($A4281,'Fielding Data'!$A:$H,MATCH(Q$1,'Fielding Data'!$A$1:$H$1,0),0),"Other")</f>
        <v>1</v>
      </c>
      <c r="R4281" s="13">
        <f>IFERROR(VLOOKUP($A4281,'Fielding Data'!$A:$H,MATCH(R$1,'Fielding Data'!$A$1:$H$1,0),0),"Other")</f>
        <v>4</v>
      </c>
      <c r="S4281" s="13">
        <f>IFERROR(VLOOKUP($A4281,'Fielding Data'!$A:$H,MATCH(S$1,'Fielding Data'!$A$1:$H$1,0),0),"Other")</f>
        <v>0</v>
      </c>
      <c r="T4281" s="13">
        <f>IFERROR(VLOOKUP($A4281,'Fielding Data'!$A:$H,MATCH(T$1,'Fielding Data'!$A$1:$H$1,0),0),"Other")</f>
        <v>0</v>
      </c>
      <c r="U4281" s="13">
        <f>SUMIFS('Fielding Data'!E:E,'Fielding Data'!$A:$A,'Hitting Data'!$A4281)</f>
        <v>1</v>
      </c>
      <c r="V4281" s="13">
        <f>SUMIFS('Fielding Data'!F:F,'Fielding Data'!$A:$A,'Hitting Data'!$A4281)</f>
        <v>4</v>
      </c>
      <c r="W4281" s="13">
        <f>SUMIFS('Fielding Data'!G:G,'Fielding Data'!$A:$A,'Hitting Data'!$A4281)</f>
        <v>0</v>
      </c>
      <c r="X4281" s="13">
        <f>SUMIFS('Fielding Data'!H:H,'Fielding Data'!$A:$A,'Hitting Data'!$A4281)</f>
        <v>0</v>
      </c>
    </row>
    <row r="4282" spans="1:24" x14ac:dyDescent="0.3">
      <c r="A4282" s="13" t="str">
        <f t="shared" si="66"/>
        <v>myerswi012013</v>
      </c>
      <c r="B4282" s="16" t="s">
        <v>2008</v>
      </c>
      <c r="C4282" s="16">
        <v>2013</v>
      </c>
      <c r="D4282" s="16">
        <v>88</v>
      </c>
      <c r="E4282" s="16">
        <v>335</v>
      </c>
      <c r="F4282" s="16">
        <v>50</v>
      </c>
      <c r="G4282" s="16">
        <v>98</v>
      </c>
      <c r="H4282" s="16">
        <v>23</v>
      </c>
      <c r="I4282" s="16">
        <v>0</v>
      </c>
      <c r="J4282" s="16">
        <v>13</v>
      </c>
      <c r="K4282" s="16">
        <v>53</v>
      </c>
      <c r="L4282" s="16">
        <v>5</v>
      </c>
      <c r="M4282" s="16">
        <v>2</v>
      </c>
      <c r="N4282" s="16">
        <v>33</v>
      </c>
      <c r="O4282" s="16">
        <v>91</v>
      </c>
      <c r="P4282" s="13" t="str">
        <f>IFERROR(VLOOKUP($A4282,'Fielding Data'!$A:$H,MATCH(P$1,'Fielding Data'!$A$1:$H$1,0),0),"Other")</f>
        <v>CF</v>
      </c>
      <c r="Q4282" s="13">
        <f>IFERROR(VLOOKUP($A4282,'Fielding Data'!$A:$H,MATCH(Q$1,'Fielding Data'!$A$1:$H$1,0),0),"Other")</f>
        <v>0</v>
      </c>
      <c r="R4282" s="13">
        <f>IFERROR(VLOOKUP($A4282,'Fielding Data'!$A:$H,MATCH(R$1,'Fielding Data'!$A$1:$H$1,0),0),"Other")</f>
        <v>0</v>
      </c>
      <c r="S4282" s="13">
        <f>IFERROR(VLOOKUP($A4282,'Fielding Data'!$A:$H,MATCH(S$1,'Fielding Data'!$A$1:$H$1,0),0),"Other")</f>
        <v>0</v>
      </c>
      <c r="T4282" s="13">
        <f>IFERROR(VLOOKUP($A4282,'Fielding Data'!$A:$H,MATCH(T$1,'Fielding Data'!$A$1:$H$1,0),0),"Other")</f>
        <v>0</v>
      </c>
      <c r="U4282" s="13">
        <f>SUMIFS('Fielding Data'!E:E,'Fielding Data'!$A:$A,'Hitting Data'!$A4282)</f>
        <v>140</v>
      </c>
      <c r="V4282" s="13">
        <f>SUMIFS('Fielding Data'!F:F,'Fielding Data'!$A:$A,'Hitting Data'!$A4282)</f>
        <v>2</v>
      </c>
      <c r="W4282" s="13">
        <f>SUMIFS('Fielding Data'!G:G,'Fielding Data'!$A:$A,'Hitting Data'!$A4282)</f>
        <v>0</v>
      </c>
      <c r="X4282" s="13">
        <f>SUMIFS('Fielding Data'!H:H,'Fielding Data'!$A:$A,'Hitting Data'!$A4282)</f>
        <v>1</v>
      </c>
    </row>
    <row r="4283" spans="1:24" x14ac:dyDescent="0.3">
      <c r="A4283" s="13" t="str">
        <f t="shared" si="66"/>
        <v>napolmi012013</v>
      </c>
      <c r="B4283" s="16" t="s">
        <v>699</v>
      </c>
      <c r="C4283" s="16">
        <v>2013</v>
      </c>
      <c r="D4283" s="16">
        <v>139</v>
      </c>
      <c r="E4283" s="16">
        <v>498</v>
      </c>
      <c r="F4283" s="16">
        <v>79</v>
      </c>
      <c r="G4283" s="16">
        <v>129</v>
      </c>
      <c r="H4283" s="16">
        <v>38</v>
      </c>
      <c r="I4283" s="16">
        <v>2</v>
      </c>
      <c r="J4283" s="16">
        <v>23</v>
      </c>
      <c r="K4283" s="16">
        <v>92</v>
      </c>
      <c r="L4283" s="16">
        <v>1</v>
      </c>
      <c r="M4283" s="16">
        <v>1</v>
      </c>
      <c r="N4283" s="16">
        <v>73</v>
      </c>
      <c r="O4283" s="16">
        <v>187</v>
      </c>
      <c r="P4283" s="13" t="str">
        <f>IFERROR(VLOOKUP($A4283,'Fielding Data'!$A:$H,MATCH(P$1,'Fielding Data'!$A$1:$H$1,0),0),"Other")</f>
        <v>1B</v>
      </c>
      <c r="Q4283" s="13">
        <f>IFERROR(VLOOKUP($A4283,'Fielding Data'!$A:$H,MATCH(Q$1,'Fielding Data'!$A$1:$H$1,0),0),"Other")</f>
        <v>976</v>
      </c>
      <c r="R4283" s="13">
        <f>IFERROR(VLOOKUP($A4283,'Fielding Data'!$A:$H,MATCH(R$1,'Fielding Data'!$A$1:$H$1,0),0),"Other")</f>
        <v>87</v>
      </c>
      <c r="S4283" s="13">
        <f>IFERROR(VLOOKUP($A4283,'Fielding Data'!$A:$H,MATCH(S$1,'Fielding Data'!$A$1:$H$1,0),0),"Other")</f>
        <v>6</v>
      </c>
      <c r="T4283" s="13">
        <f>IFERROR(VLOOKUP($A4283,'Fielding Data'!$A:$H,MATCH(T$1,'Fielding Data'!$A$1:$H$1,0),0),"Other")</f>
        <v>96</v>
      </c>
      <c r="U4283" s="13">
        <f>SUMIFS('Fielding Data'!E:E,'Fielding Data'!$A:$A,'Hitting Data'!$A4283)</f>
        <v>976</v>
      </c>
      <c r="V4283" s="13">
        <f>SUMIFS('Fielding Data'!F:F,'Fielding Data'!$A:$A,'Hitting Data'!$A4283)</f>
        <v>87</v>
      </c>
      <c r="W4283" s="13">
        <f>SUMIFS('Fielding Data'!G:G,'Fielding Data'!$A:$A,'Hitting Data'!$A4283)</f>
        <v>6</v>
      </c>
      <c r="X4283" s="13">
        <f>SUMIFS('Fielding Data'!H:H,'Fielding Data'!$A:$A,'Hitting Data'!$A4283)</f>
        <v>96</v>
      </c>
    </row>
    <row r="4284" spans="1:24" x14ac:dyDescent="0.3">
      <c r="A4284" s="13" t="str">
        <f t="shared" si="66"/>
        <v>narvech012013</v>
      </c>
      <c r="B4284" s="16" t="s">
        <v>700</v>
      </c>
      <c r="C4284" s="16">
        <v>2013</v>
      </c>
      <c r="D4284" s="16">
        <v>2</v>
      </c>
      <c r="E4284" s="16">
        <v>0</v>
      </c>
      <c r="F4284" s="16">
        <v>0</v>
      </c>
      <c r="G4284" s="16">
        <v>0</v>
      </c>
      <c r="H4284" s="16">
        <v>0</v>
      </c>
      <c r="I4284" s="16">
        <v>0</v>
      </c>
      <c r="J4284" s="16">
        <v>0</v>
      </c>
      <c r="K4284" s="16">
        <v>0</v>
      </c>
      <c r="L4284" s="16">
        <v>0</v>
      </c>
      <c r="M4284" s="16">
        <v>0</v>
      </c>
      <c r="N4284" s="16">
        <v>0</v>
      </c>
      <c r="O4284" s="16">
        <v>0</v>
      </c>
      <c r="P4284" s="13" t="str">
        <f>IFERROR(VLOOKUP($A4284,'Fielding Data'!$A:$H,MATCH(P$1,'Fielding Data'!$A$1:$H$1,0),0),"Other")</f>
        <v>P</v>
      </c>
      <c r="Q4284" s="13">
        <f>IFERROR(VLOOKUP($A4284,'Fielding Data'!$A:$H,MATCH(Q$1,'Fielding Data'!$A$1:$H$1,0),0),"Other")</f>
        <v>0</v>
      </c>
      <c r="R4284" s="13">
        <f>IFERROR(VLOOKUP($A4284,'Fielding Data'!$A:$H,MATCH(R$1,'Fielding Data'!$A$1:$H$1,0),0),"Other")</f>
        <v>0</v>
      </c>
      <c r="S4284" s="13">
        <f>IFERROR(VLOOKUP($A4284,'Fielding Data'!$A:$H,MATCH(S$1,'Fielding Data'!$A$1:$H$1,0),0),"Other")</f>
        <v>0</v>
      </c>
      <c r="T4284" s="13">
        <f>IFERROR(VLOOKUP($A4284,'Fielding Data'!$A:$H,MATCH(T$1,'Fielding Data'!$A$1:$H$1,0),0),"Other")</f>
        <v>0</v>
      </c>
      <c r="U4284" s="13">
        <f>SUMIFS('Fielding Data'!E:E,'Fielding Data'!$A:$A,'Hitting Data'!$A4284)</f>
        <v>0</v>
      </c>
      <c r="V4284" s="13">
        <f>SUMIFS('Fielding Data'!F:F,'Fielding Data'!$A:$A,'Hitting Data'!$A4284)</f>
        <v>0</v>
      </c>
      <c r="W4284" s="13">
        <f>SUMIFS('Fielding Data'!G:G,'Fielding Data'!$A:$A,'Hitting Data'!$A4284)</f>
        <v>0</v>
      </c>
      <c r="X4284" s="13">
        <f>SUMIFS('Fielding Data'!H:H,'Fielding Data'!$A:$A,'Hitting Data'!$A4284)</f>
        <v>0</v>
      </c>
    </row>
    <row r="4285" spans="1:24" x14ac:dyDescent="0.3">
      <c r="A4285" s="13" t="str">
        <f t="shared" si="66"/>
        <v>nathajo012013</v>
      </c>
      <c r="B4285" s="16" t="s">
        <v>160</v>
      </c>
      <c r="C4285" s="16">
        <v>2013</v>
      </c>
      <c r="D4285" s="16">
        <v>67</v>
      </c>
      <c r="E4285" s="16">
        <v>0</v>
      </c>
      <c r="F4285" s="16">
        <v>0</v>
      </c>
      <c r="G4285" s="16">
        <v>0</v>
      </c>
      <c r="H4285" s="16">
        <v>0</v>
      </c>
      <c r="I4285" s="16">
        <v>0</v>
      </c>
      <c r="J4285" s="16">
        <v>0</v>
      </c>
      <c r="K4285" s="16">
        <v>0</v>
      </c>
      <c r="L4285" s="16">
        <v>0</v>
      </c>
      <c r="M4285" s="16">
        <v>0</v>
      </c>
      <c r="N4285" s="16">
        <v>0</v>
      </c>
      <c r="O4285" s="16">
        <v>0</v>
      </c>
      <c r="P4285" s="13" t="str">
        <f>IFERROR(VLOOKUP($A4285,'Fielding Data'!$A:$H,MATCH(P$1,'Fielding Data'!$A$1:$H$1,0),0),"Other")</f>
        <v>P</v>
      </c>
      <c r="Q4285" s="13">
        <f>IFERROR(VLOOKUP($A4285,'Fielding Data'!$A:$H,MATCH(Q$1,'Fielding Data'!$A$1:$H$1,0),0),"Other")</f>
        <v>5</v>
      </c>
      <c r="R4285" s="13">
        <f>IFERROR(VLOOKUP($A4285,'Fielding Data'!$A:$H,MATCH(R$1,'Fielding Data'!$A$1:$H$1,0),0),"Other")</f>
        <v>7</v>
      </c>
      <c r="S4285" s="13">
        <f>IFERROR(VLOOKUP($A4285,'Fielding Data'!$A:$H,MATCH(S$1,'Fielding Data'!$A$1:$H$1,0),0),"Other")</f>
        <v>0</v>
      </c>
      <c r="T4285" s="13">
        <f>IFERROR(VLOOKUP($A4285,'Fielding Data'!$A:$H,MATCH(T$1,'Fielding Data'!$A$1:$H$1,0),0),"Other")</f>
        <v>0</v>
      </c>
      <c r="U4285" s="13">
        <f>SUMIFS('Fielding Data'!E:E,'Fielding Data'!$A:$A,'Hitting Data'!$A4285)</f>
        <v>5</v>
      </c>
      <c r="V4285" s="13">
        <f>SUMIFS('Fielding Data'!F:F,'Fielding Data'!$A:$A,'Hitting Data'!$A4285)</f>
        <v>7</v>
      </c>
      <c r="W4285" s="13">
        <f>SUMIFS('Fielding Data'!G:G,'Fielding Data'!$A:$A,'Hitting Data'!$A4285)</f>
        <v>0</v>
      </c>
      <c r="X4285" s="13">
        <f>SUMIFS('Fielding Data'!H:H,'Fielding Data'!$A:$A,'Hitting Data'!$A4285)</f>
        <v>0</v>
      </c>
    </row>
    <row r="4286" spans="1:24" x14ac:dyDescent="0.3">
      <c r="A4286" s="13" t="str">
        <f t="shared" si="66"/>
        <v>navada012013</v>
      </c>
      <c r="B4286" s="16" t="s">
        <v>1346</v>
      </c>
      <c r="C4286" s="16">
        <v>2013</v>
      </c>
      <c r="D4286" s="16">
        <v>134</v>
      </c>
      <c r="E4286" s="16">
        <v>458</v>
      </c>
      <c r="F4286" s="16">
        <v>77</v>
      </c>
      <c r="G4286" s="16">
        <v>139</v>
      </c>
      <c r="H4286" s="16">
        <v>29</v>
      </c>
      <c r="I4286" s="16">
        <v>0</v>
      </c>
      <c r="J4286" s="16">
        <v>12</v>
      </c>
      <c r="K4286" s="16">
        <v>66</v>
      </c>
      <c r="L4286" s="16">
        <v>0</v>
      </c>
      <c r="M4286" s="16">
        <v>2</v>
      </c>
      <c r="N4286" s="16">
        <v>51</v>
      </c>
      <c r="O4286" s="16">
        <v>93</v>
      </c>
      <c r="P4286" s="13" t="str">
        <f>IFERROR(VLOOKUP($A4286,'Fielding Data'!$A:$H,MATCH(P$1,'Fielding Data'!$A$1:$H$1,0),0),"Other")</f>
        <v>1B</v>
      </c>
      <c r="Q4286" s="13">
        <f>IFERROR(VLOOKUP($A4286,'Fielding Data'!$A:$H,MATCH(Q$1,'Fielding Data'!$A$1:$H$1,0),0),"Other")</f>
        <v>63</v>
      </c>
      <c r="R4286" s="13">
        <f>IFERROR(VLOOKUP($A4286,'Fielding Data'!$A:$H,MATCH(R$1,'Fielding Data'!$A$1:$H$1,0),0),"Other")</f>
        <v>6</v>
      </c>
      <c r="S4286" s="13">
        <f>IFERROR(VLOOKUP($A4286,'Fielding Data'!$A:$H,MATCH(S$1,'Fielding Data'!$A$1:$H$1,0),0),"Other")</f>
        <v>1</v>
      </c>
      <c r="T4286" s="13">
        <f>IFERROR(VLOOKUP($A4286,'Fielding Data'!$A:$H,MATCH(T$1,'Fielding Data'!$A$1:$H$1,0),0),"Other")</f>
        <v>5</v>
      </c>
      <c r="U4286" s="13">
        <f>SUMIFS('Fielding Data'!E:E,'Fielding Data'!$A:$A,'Hitting Data'!$A4286)</f>
        <v>244</v>
      </c>
      <c r="V4286" s="13">
        <f>SUMIFS('Fielding Data'!F:F,'Fielding Data'!$A:$A,'Hitting Data'!$A4286)</f>
        <v>11</v>
      </c>
      <c r="W4286" s="13">
        <f>SUMIFS('Fielding Data'!G:G,'Fielding Data'!$A:$A,'Hitting Data'!$A4286)</f>
        <v>4</v>
      </c>
      <c r="X4286" s="13">
        <f>SUMIFS('Fielding Data'!H:H,'Fielding Data'!$A:$A,'Hitting Data'!$A4286)</f>
        <v>5</v>
      </c>
    </row>
    <row r="4287" spans="1:24" x14ac:dyDescent="0.3">
      <c r="A4287" s="13" t="str">
        <f t="shared" si="66"/>
        <v>navardi012013</v>
      </c>
      <c r="B4287" s="16" t="s">
        <v>482</v>
      </c>
      <c r="C4287" s="16">
        <v>2013</v>
      </c>
      <c r="D4287" s="16">
        <v>89</v>
      </c>
      <c r="E4287" s="16">
        <v>240</v>
      </c>
      <c r="F4287" s="16">
        <v>31</v>
      </c>
      <c r="G4287" s="16">
        <v>72</v>
      </c>
      <c r="H4287" s="16">
        <v>7</v>
      </c>
      <c r="I4287" s="16">
        <v>0</v>
      </c>
      <c r="J4287" s="16">
        <v>13</v>
      </c>
      <c r="K4287" s="16">
        <v>34</v>
      </c>
      <c r="L4287" s="16">
        <v>0</v>
      </c>
      <c r="M4287" s="16">
        <v>1</v>
      </c>
      <c r="N4287" s="16">
        <v>23</v>
      </c>
      <c r="O4287" s="16">
        <v>36</v>
      </c>
      <c r="P4287" s="13" t="str">
        <f>IFERROR(VLOOKUP($A4287,'Fielding Data'!$A:$H,MATCH(P$1,'Fielding Data'!$A$1:$H$1,0),0),"Other")</f>
        <v>C</v>
      </c>
      <c r="Q4287" s="13">
        <f>IFERROR(VLOOKUP($A4287,'Fielding Data'!$A:$H,MATCH(Q$1,'Fielding Data'!$A$1:$H$1,0),0),"Other")</f>
        <v>425</v>
      </c>
      <c r="R4287" s="13">
        <f>IFERROR(VLOOKUP($A4287,'Fielding Data'!$A:$H,MATCH(R$1,'Fielding Data'!$A$1:$H$1,0),0),"Other")</f>
        <v>36</v>
      </c>
      <c r="S4287" s="13">
        <f>IFERROR(VLOOKUP($A4287,'Fielding Data'!$A:$H,MATCH(S$1,'Fielding Data'!$A$1:$H$1,0),0),"Other")</f>
        <v>5</v>
      </c>
      <c r="T4287" s="13">
        <f>IFERROR(VLOOKUP($A4287,'Fielding Data'!$A:$H,MATCH(T$1,'Fielding Data'!$A$1:$H$1,0),0),"Other")</f>
        <v>7</v>
      </c>
      <c r="U4287" s="13">
        <f>SUMIFS('Fielding Data'!E:E,'Fielding Data'!$A:$A,'Hitting Data'!$A4287)</f>
        <v>425</v>
      </c>
      <c r="V4287" s="13">
        <f>SUMIFS('Fielding Data'!F:F,'Fielding Data'!$A:$A,'Hitting Data'!$A4287)</f>
        <v>36</v>
      </c>
      <c r="W4287" s="13">
        <f>SUMIFS('Fielding Data'!G:G,'Fielding Data'!$A:$A,'Hitting Data'!$A4287)</f>
        <v>5</v>
      </c>
      <c r="X4287" s="13">
        <f>SUMIFS('Fielding Data'!H:H,'Fielding Data'!$A:$A,'Hitting Data'!$A4287)</f>
        <v>7</v>
      </c>
    </row>
    <row r="4288" spans="1:24" x14ac:dyDescent="0.3">
      <c r="A4288" s="13" t="str">
        <f t="shared" si="66"/>
        <v>navaref012013</v>
      </c>
      <c r="B4288" s="16" t="s">
        <v>1571</v>
      </c>
      <c r="C4288" s="16">
        <v>2013</v>
      </c>
      <c r="D4288" s="16">
        <v>4</v>
      </c>
      <c r="E4288" s="16">
        <v>4</v>
      </c>
      <c r="F4288" s="16">
        <v>0</v>
      </c>
      <c r="G4288" s="16">
        <v>1</v>
      </c>
      <c r="H4288" s="16">
        <v>0</v>
      </c>
      <c r="I4288" s="16">
        <v>0</v>
      </c>
      <c r="J4288" s="16">
        <v>0</v>
      </c>
      <c r="K4288" s="16">
        <v>1</v>
      </c>
      <c r="L4288" s="16">
        <v>1</v>
      </c>
      <c r="M4288" s="16">
        <v>0</v>
      </c>
      <c r="N4288" s="16">
        <v>2</v>
      </c>
      <c r="O4288" s="16">
        <v>1</v>
      </c>
      <c r="P4288" s="13" t="str">
        <f>IFERROR(VLOOKUP($A4288,'Fielding Data'!$A:$H,MATCH(P$1,'Fielding Data'!$A$1:$H$1,0),0),"Other")</f>
        <v>1B</v>
      </c>
      <c r="Q4288" s="13">
        <f>IFERROR(VLOOKUP($A4288,'Fielding Data'!$A:$H,MATCH(Q$1,'Fielding Data'!$A$1:$H$1,0),0),"Other")</f>
        <v>7</v>
      </c>
      <c r="R4288" s="13">
        <f>IFERROR(VLOOKUP($A4288,'Fielding Data'!$A:$H,MATCH(R$1,'Fielding Data'!$A$1:$H$1,0),0),"Other")</f>
        <v>2</v>
      </c>
      <c r="S4288" s="13">
        <f>IFERROR(VLOOKUP($A4288,'Fielding Data'!$A:$H,MATCH(S$1,'Fielding Data'!$A$1:$H$1,0),0),"Other")</f>
        <v>0</v>
      </c>
      <c r="T4288" s="13">
        <f>IFERROR(VLOOKUP($A4288,'Fielding Data'!$A:$H,MATCH(T$1,'Fielding Data'!$A$1:$H$1,0),0),"Other")</f>
        <v>2</v>
      </c>
      <c r="U4288" s="13">
        <f>SUMIFS('Fielding Data'!E:E,'Fielding Data'!$A:$A,'Hitting Data'!$A4288)</f>
        <v>7</v>
      </c>
      <c r="V4288" s="13">
        <f>SUMIFS('Fielding Data'!F:F,'Fielding Data'!$A:$A,'Hitting Data'!$A4288)</f>
        <v>2</v>
      </c>
      <c r="W4288" s="13">
        <f>SUMIFS('Fielding Data'!G:G,'Fielding Data'!$A:$A,'Hitting Data'!$A4288)</f>
        <v>0</v>
      </c>
      <c r="X4288" s="13">
        <f>SUMIFS('Fielding Data'!H:H,'Fielding Data'!$A:$A,'Hitting Data'!$A4288)</f>
        <v>2</v>
      </c>
    </row>
    <row r="4289" spans="1:24" x14ac:dyDescent="0.3">
      <c r="A4289" s="13" t="str">
        <f t="shared" si="66"/>
        <v>navarya012013</v>
      </c>
      <c r="B4289" s="16" t="s">
        <v>1347</v>
      </c>
      <c r="C4289" s="16">
        <v>2013</v>
      </c>
      <c r="D4289" s="16">
        <v>8</v>
      </c>
      <c r="E4289" s="16">
        <v>28</v>
      </c>
      <c r="F4289" s="16">
        <v>3</v>
      </c>
      <c r="G4289" s="16">
        <v>8</v>
      </c>
      <c r="H4289" s="16">
        <v>0</v>
      </c>
      <c r="I4289" s="16">
        <v>1</v>
      </c>
      <c r="J4289" s="16">
        <v>0</v>
      </c>
      <c r="K4289" s="16">
        <v>2</v>
      </c>
      <c r="L4289" s="16">
        <v>0</v>
      </c>
      <c r="M4289" s="16">
        <v>0</v>
      </c>
      <c r="N4289" s="16">
        <v>2</v>
      </c>
      <c r="O4289" s="16">
        <v>8</v>
      </c>
      <c r="P4289" s="13" t="str">
        <f>IFERROR(VLOOKUP($A4289,'Fielding Data'!$A:$H,MATCH(P$1,'Fielding Data'!$A$1:$H$1,0),0),"Other")</f>
        <v>2B</v>
      </c>
      <c r="Q4289" s="13">
        <f>IFERROR(VLOOKUP($A4289,'Fielding Data'!$A:$H,MATCH(Q$1,'Fielding Data'!$A$1:$H$1,0),0),"Other")</f>
        <v>17</v>
      </c>
      <c r="R4289" s="13">
        <f>IFERROR(VLOOKUP($A4289,'Fielding Data'!$A:$H,MATCH(R$1,'Fielding Data'!$A$1:$H$1,0),0),"Other")</f>
        <v>18</v>
      </c>
      <c r="S4289" s="13">
        <f>IFERROR(VLOOKUP($A4289,'Fielding Data'!$A:$H,MATCH(S$1,'Fielding Data'!$A$1:$H$1,0),0),"Other")</f>
        <v>2</v>
      </c>
      <c r="T4289" s="13">
        <f>IFERROR(VLOOKUP($A4289,'Fielding Data'!$A:$H,MATCH(T$1,'Fielding Data'!$A$1:$H$1,0),0),"Other")</f>
        <v>4</v>
      </c>
      <c r="U4289" s="13">
        <f>SUMIFS('Fielding Data'!E:E,'Fielding Data'!$A:$A,'Hitting Data'!$A4289)</f>
        <v>17</v>
      </c>
      <c r="V4289" s="13">
        <f>SUMIFS('Fielding Data'!F:F,'Fielding Data'!$A:$A,'Hitting Data'!$A4289)</f>
        <v>18</v>
      </c>
      <c r="W4289" s="13">
        <f>SUMIFS('Fielding Data'!G:G,'Fielding Data'!$A:$A,'Hitting Data'!$A4289)</f>
        <v>2</v>
      </c>
      <c r="X4289" s="13">
        <f>SUMIFS('Fielding Data'!H:H,'Fielding Data'!$A:$A,'Hitting Data'!$A4289)</f>
        <v>4</v>
      </c>
    </row>
    <row r="4290" spans="1:24" x14ac:dyDescent="0.3">
      <c r="A4290" s="13" t="str">
        <f t="shared" si="66"/>
        <v>nelsoji022013</v>
      </c>
      <c r="B4290" s="16" t="s">
        <v>2009</v>
      </c>
      <c r="C4290" s="16">
        <v>2013</v>
      </c>
      <c r="D4290" s="16">
        <v>4</v>
      </c>
      <c r="E4290" s="16">
        <v>2</v>
      </c>
      <c r="F4290" s="16">
        <v>0</v>
      </c>
      <c r="G4290" s="16">
        <v>0</v>
      </c>
      <c r="H4290" s="16">
        <v>0</v>
      </c>
      <c r="I4290" s="16">
        <v>0</v>
      </c>
      <c r="J4290" s="16">
        <v>0</v>
      </c>
      <c r="K4290" s="16">
        <v>0</v>
      </c>
      <c r="L4290" s="16">
        <v>0</v>
      </c>
      <c r="M4290" s="16">
        <v>0</v>
      </c>
      <c r="N4290" s="16">
        <v>0</v>
      </c>
      <c r="O4290" s="16">
        <v>2</v>
      </c>
      <c r="P4290" s="13" t="str">
        <f>IFERROR(VLOOKUP($A4290,'Fielding Data'!$A:$H,MATCH(P$1,'Fielding Data'!$A$1:$H$1,0),0),"Other")</f>
        <v>P</v>
      </c>
      <c r="Q4290" s="13">
        <f>IFERROR(VLOOKUP($A4290,'Fielding Data'!$A:$H,MATCH(Q$1,'Fielding Data'!$A$1:$H$1,0),0),"Other")</f>
        <v>0</v>
      </c>
      <c r="R4290" s="13">
        <f>IFERROR(VLOOKUP($A4290,'Fielding Data'!$A:$H,MATCH(R$1,'Fielding Data'!$A$1:$H$1,0),0),"Other")</f>
        <v>1</v>
      </c>
      <c r="S4290" s="13">
        <f>IFERROR(VLOOKUP($A4290,'Fielding Data'!$A:$H,MATCH(S$1,'Fielding Data'!$A$1:$H$1,0),0),"Other")</f>
        <v>0</v>
      </c>
      <c r="T4290" s="13">
        <f>IFERROR(VLOOKUP($A4290,'Fielding Data'!$A:$H,MATCH(T$1,'Fielding Data'!$A$1:$H$1,0),0),"Other")</f>
        <v>0</v>
      </c>
      <c r="U4290" s="13">
        <f>SUMIFS('Fielding Data'!E:E,'Fielding Data'!$A:$A,'Hitting Data'!$A4290)</f>
        <v>0</v>
      </c>
      <c r="V4290" s="13">
        <f>SUMIFS('Fielding Data'!F:F,'Fielding Data'!$A:$A,'Hitting Data'!$A4290)</f>
        <v>1</v>
      </c>
      <c r="W4290" s="13">
        <f>SUMIFS('Fielding Data'!G:G,'Fielding Data'!$A:$A,'Hitting Data'!$A4290)</f>
        <v>0</v>
      </c>
      <c r="X4290" s="13">
        <f>SUMIFS('Fielding Data'!H:H,'Fielding Data'!$A:$A,'Hitting Data'!$A4290)</f>
        <v>0</v>
      </c>
    </row>
    <row r="4291" spans="1:24" x14ac:dyDescent="0.3">
      <c r="A4291" s="13" t="str">
        <f t="shared" ref="A4291:A4354" si="67">(B4291&amp;C4291)</f>
        <v>neshepa012013</v>
      </c>
      <c r="B4291" s="16" t="s">
        <v>702</v>
      </c>
      <c r="C4291" s="16">
        <v>2013</v>
      </c>
      <c r="D4291" s="16">
        <v>45</v>
      </c>
      <c r="E4291" s="16">
        <v>0</v>
      </c>
      <c r="F4291" s="16">
        <v>0</v>
      </c>
      <c r="G4291" s="16">
        <v>0</v>
      </c>
      <c r="H4291" s="16">
        <v>0</v>
      </c>
      <c r="I4291" s="16">
        <v>0</v>
      </c>
      <c r="J4291" s="16">
        <v>0</v>
      </c>
      <c r="K4291" s="16">
        <v>0</v>
      </c>
      <c r="L4291" s="16">
        <v>0</v>
      </c>
      <c r="M4291" s="16">
        <v>0</v>
      </c>
      <c r="N4291" s="16">
        <v>0</v>
      </c>
      <c r="O4291" s="16">
        <v>0</v>
      </c>
      <c r="P4291" s="13" t="str">
        <f>IFERROR(VLOOKUP($A4291,'Fielding Data'!$A:$H,MATCH(P$1,'Fielding Data'!$A$1:$H$1,0),0),"Other")</f>
        <v>P</v>
      </c>
      <c r="Q4291" s="13">
        <f>IFERROR(VLOOKUP($A4291,'Fielding Data'!$A:$H,MATCH(Q$1,'Fielding Data'!$A$1:$H$1,0),0),"Other")</f>
        <v>0</v>
      </c>
      <c r="R4291" s="13">
        <f>IFERROR(VLOOKUP($A4291,'Fielding Data'!$A:$H,MATCH(R$1,'Fielding Data'!$A$1:$H$1,0),0),"Other")</f>
        <v>5</v>
      </c>
      <c r="S4291" s="13">
        <f>IFERROR(VLOOKUP($A4291,'Fielding Data'!$A:$H,MATCH(S$1,'Fielding Data'!$A$1:$H$1,0),0),"Other")</f>
        <v>0</v>
      </c>
      <c r="T4291" s="13">
        <f>IFERROR(VLOOKUP($A4291,'Fielding Data'!$A:$H,MATCH(T$1,'Fielding Data'!$A$1:$H$1,0),0),"Other")</f>
        <v>0</v>
      </c>
      <c r="U4291" s="13">
        <f>SUMIFS('Fielding Data'!E:E,'Fielding Data'!$A:$A,'Hitting Data'!$A4291)</f>
        <v>0</v>
      </c>
      <c r="V4291" s="13">
        <f>SUMIFS('Fielding Data'!F:F,'Fielding Data'!$A:$A,'Hitting Data'!$A4291)</f>
        <v>5</v>
      </c>
      <c r="W4291" s="13">
        <f>SUMIFS('Fielding Data'!G:G,'Fielding Data'!$A:$A,'Hitting Data'!$A4291)</f>
        <v>0</v>
      </c>
      <c r="X4291" s="13">
        <f>SUMIFS('Fielding Data'!H:H,'Fielding Data'!$A:$A,'Hitting Data'!$A4291)</f>
        <v>0</v>
      </c>
    </row>
    <row r="4292" spans="1:24" x14ac:dyDescent="0.3">
      <c r="A4292" s="13" t="str">
        <f t="shared" si="67"/>
        <v>nicasju012013</v>
      </c>
      <c r="B4292" s="16" t="s">
        <v>1572</v>
      </c>
      <c r="C4292" s="16">
        <v>2013</v>
      </c>
      <c r="D4292" s="16">
        <v>31</v>
      </c>
      <c r="E4292" s="16">
        <v>36</v>
      </c>
      <c r="F4292" s="16">
        <v>4</v>
      </c>
      <c r="G4292" s="16">
        <v>5</v>
      </c>
      <c r="H4292" s="16">
        <v>0</v>
      </c>
      <c r="I4292" s="16">
        <v>0</v>
      </c>
      <c r="J4292" s="16">
        <v>0</v>
      </c>
      <c r="K4292" s="16">
        <v>3</v>
      </c>
      <c r="L4292" s="16">
        <v>0</v>
      </c>
      <c r="M4292" s="16">
        <v>0</v>
      </c>
      <c r="N4292" s="16">
        <v>4</v>
      </c>
      <c r="O4292" s="16">
        <v>20</v>
      </c>
      <c r="P4292" s="13" t="str">
        <f>IFERROR(VLOOKUP($A4292,'Fielding Data'!$A:$H,MATCH(P$1,'Fielding Data'!$A$1:$H$1,0),0),"Other")</f>
        <v>P</v>
      </c>
      <c r="Q4292" s="13">
        <f>IFERROR(VLOOKUP($A4292,'Fielding Data'!$A:$H,MATCH(Q$1,'Fielding Data'!$A$1:$H$1,0),0),"Other")</f>
        <v>9</v>
      </c>
      <c r="R4292" s="13">
        <f>IFERROR(VLOOKUP($A4292,'Fielding Data'!$A:$H,MATCH(R$1,'Fielding Data'!$A$1:$H$1,0),0),"Other")</f>
        <v>15</v>
      </c>
      <c r="S4292" s="13">
        <f>IFERROR(VLOOKUP($A4292,'Fielding Data'!$A:$H,MATCH(S$1,'Fielding Data'!$A$1:$H$1,0),0),"Other")</f>
        <v>0</v>
      </c>
      <c r="T4292" s="13">
        <f>IFERROR(VLOOKUP($A4292,'Fielding Data'!$A:$H,MATCH(T$1,'Fielding Data'!$A$1:$H$1,0),0),"Other")</f>
        <v>1</v>
      </c>
      <c r="U4292" s="13">
        <f>SUMIFS('Fielding Data'!E:E,'Fielding Data'!$A:$A,'Hitting Data'!$A4292)</f>
        <v>9</v>
      </c>
      <c r="V4292" s="13">
        <f>SUMIFS('Fielding Data'!F:F,'Fielding Data'!$A:$A,'Hitting Data'!$A4292)</f>
        <v>15</v>
      </c>
      <c r="W4292" s="13">
        <f>SUMIFS('Fielding Data'!G:G,'Fielding Data'!$A:$A,'Hitting Data'!$A4292)</f>
        <v>0</v>
      </c>
      <c r="X4292" s="13">
        <f>SUMIFS('Fielding Data'!H:H,'Fielding Data'!$A:$A,'Hitting Data'!$A4292)</f>
        <v>1</v>
      </c>
    </row>
    <row r="4293" spans="1:24" x14ac:dyDescent="0.3">
      <c r="A4293" s="13" t="str">
        <f t="shared" si="67"/>
        <v>nickemi012013</v>
      </c>
      <c r="B4293" s="16" t="s">
        <v>1349</v>
      </c>
      <c r="C4293" s="16">
        <v>2013</v>
      </c>
      <c r="D4293" s="16">
        <v>1</v>
      </c>
      <c r="E4293" s="16">
        <v>0</v>
      </c>
      <c r="F4293" s="16">
        <v>0</v>
      </c>
      <c r="G4293" s="16">
        <v>0</v>
      </c>
      <c r="H4293" s="16">
        <v>0</v>
      </c>
      <c r="I4293" s="16">
        <v>0</v>
      </c>
      <c r="J4293" s="16">
        <v>0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3" t="str">
        <f>IFERROR(VLOOKUP($A4293,'Fielding Data'!$A:$H,MATCH(P$1,'Fielding Data'!$A$1:$H$1,0),0),"Other")</f>
        <v>C</v>
      </c>
      <c r="Q4293" s="13">
        <f>IFERROR(VLOOKUP($A4293,'Fielding Data'!$A:$H,MATCH(Q$1,'Fielding Data'!$A$1:$H$1,0),0),"Other")</f>
        <v>0</v>
      </c>
      <c r="R4293" s="13">
        <f>IFERROR(VLOOKUP($A4293,'Fielding Data'!$A:$H,MATCH(R$1,'Fielding Data'!$A$1:$H$1,0),0),"Other")</f>
        <v>0</v>
      </c>
      <c r="S4293" s="13">
        <f>IFERROR(VLOOKUP($A4293,'Fielding Data'!$A:$H,MATCH(S$1,'Fielding Data'!$A$1:$H$1,0),0),"Other")</f>
        <v>0</v>
      </c>
      <c r="T4293" s="13">
        <f>IFERROR(VLOOKUP($A4293,'Fielding Data'!$A:$H,MATCH(T$1,'Fielding Data'!$A$1:$H$1,0),0),"Other")</f>
        <v>0</v>
      </c>
      <c r="U4293" s="13">
        <f>SUMIFS('Fielding Data'!E:E,'Fielding Data'!$A:$A,'Hitting Data'!$A4293)</f>
        <v>0</v>
      </c>
      <c r="V4293" s="13">
        <f>SUMIFS('Fielding Data'!F:F,'Fielding Data'!$A:$A,'Hitting Data'!$A4293)</f>
        <v>0</v>
      </c>
      <c r="W4293" s="13">
        <f>SUMIFS('Fielding Data'!G:G,'Fielding Data'!$A:$A,'Hitting Data'!$A4293)</f>
        <v>0</v>
      </c>
      <c r="X4293" s="13">
        <f>SUMIFS('Fielding Data'!H:H,'Fielding Data'!$A:$A,'Hitting Data'!$A4293)</f>
        <v>0</v>
      </c>
    </row>
    <row r="4294" spans="1:24" x14ac:dyDescent="0.3">
      <c r="A4294" s="13" t="str">
        <f t="shared" si="67"/>
        <v>niesejo012013</v>
      </c>
      <c r="B4294" s="16" t="s">
        <v>979</v>
      </c>
      <c r="C4294" s="16">
        <v>2013</v>
      </c>
      <c r="D4294" s="16">
        <v>24</v>
      </c>
      <c r="E4294" s="16">
        <v>39</v>
      </c>
      <c r="F4294" s="16">
        <v>6</v>
      </c>
      <c r="G4294" s="16">
        <v>8</v>
      </c>
      <c r="H4294" s="16">
        <v>2</v>
      </c>
      <c r="I4294" s="16">
        <v>0</v>
      </c>
      <c r="J4294" s="16">
        <v>0</v>
      </c>
      <c r="K4294" s="16">
        <v>4</v>
      </c>
      <c r="L4294" s="16">
        <v>0</v>
      </c>
      <c r="M4294" s="16">
        <v>0</v>
      </c>
      <c r="N4294" s="16">
        <v>4</v>
      </c>
      <c r="O4294" s="16">
        <v>17</v>
      </c>
      <c r="P4294" s="13" t="str">
        <f>IFERROR(VLOOKUP($A4294,'Fielding Data'!$A:$H,MATCH(P$1,'Fielding Data'!$A$1:$H$1,0),0),"Other")</f>
        <v>P</v>
      </c>
      <c r="Q4294" s="13">
        <f>IFERROR(VLOOKUP($A4294,'Fielding Data'!$A:$H,MATCH(Q$1,'Fielding Data'!$A$1:$H$1,0),0),"Other")</f>
        <v>5</v>
      </c>
      <c r="R4294" s="13">
        <f>IFERROR(VLOOKUP($A4294,'Fielding Data'!$A:$H,MATCH(R$1,'Fielding Data'!$A$1:$H$1,0),0),"Other")</f>
        <v>26</v>
      </c>
      <c r="S4294" s="13">
        <f>IFERROR(VLOOKUP($A4294,'Fielding Data'!$A:$H,MATCH(S$1,'Fielding Data'!$A$1:$H$1,0),0),"Other")</f>
        <v>2</v>
      </c>
      <c r="T4294" s="13">
        <f>IFERROR(VLOOKUP($A4294,'Fielding Data'!$A:$H,MATCH(T$1,'Fielding Data'!$A$1:$H$1,0),0),"Other")</f>
        <v>1</v>
      </c>
      <c r="U4294" s="13">
        <f>SUMIFS('Fielding Data'!E:E,'Fielding Data'!$A:$A,'Hitting Data'!$A4294)</f>
        <v>5</v>
      </c>
      <c r="V4294" s="13">
        <f>SUMIFS('Fielding Data'!F:F,'Fielding Data'!$A:$A,'Hitting Data'!$A4294)</f>
        <v>26</v>
      </c>
      <c r="W4294" s="13">
        <f>SUMIFS('Fielding Data'!G:G,'Fielding Data'!$A:$A,'Hitting Data'!$A4294)</f>
        <v>2</v>
      </c>
      <c r="X4294" s="13">
        <f>SUMIFS('Fielding Data'!H:H,'Fielding Data'!$A:$A,'Hitting Data'!$A4294)</f>
        <v>1</v>
      </c>
    </row>
    <row r="4295" spans="1:24" x14ac:dyDescent="0.3">
      <c r="A4295" s="13" t="str">
        <f t="shared" si="67"/>
        <v>nieuwki012013</v>
      </c>
      <c r="B4295" s="16" t="s">
        <v>1791</v>
      </c>
      <c r="C4295" s="16">
        <v>2013</v>
      </c>
      <c r="D4295" s="16">
        <v>47</v>
      </c>
      <c r="E4295" s="16">
        <v>95</v>
      </c>
      <c r="F4295" s="16">
        <v>10</v>
      </c>
      <c r="G4295" s="16">
        <v>18</v>
      </c>
      <c r="H4295" s="16">
        <v>3</v>
      </c>
      <c r="I4295" s="16">
        <v>1</v>
      </c>
      <c r="J4295" s="16">
        <v>3</v>
      </c>
      <c r="K4295" s="16">
        <v>14</v>
      </c>
      <c r="L4295" s="16">
        <v>2</v>
      </c>
      <c r="M4295" s="16">
        <v>0</v>
      </c>
      <c r="N4295" s="16">
        <v>12</v>
      </c>
      <c r="O4295" s="16">
        <v>32</v>
      </c>
      <c r="P4295" s="13" t="str">
        <f>IFERROR(VLOOKUP($A4295,'Fielding Data'!$A:$H,MATCH(P$1,'Fielding Data'!$A$1:$H$1,0),0),"Other")</f>
        <v>CF</v>
      </c>
      <c r="Q4295" s="13">
        <f>IFERROR(VLOOKUP($A4295,'Fielding Data'!$A:$H,MATCH(Q$1,'Fielding Data'!$A$1:$H$1,0),0),"Other")</f>
        <v>0</v>
      </c>
      <c r="R4295" s="13">
        <f>IFERROR(VLOOKUP($A4295,'Fielding Data'!$A:$H,MATCH(R$1,'Fielding Data'!$A$1:$H$1,0),0),"Other")</f>
        <v>0</v>
      </c>
      <c r="S4295" s="13">
        <f>IFERROR(VLOOKUP($A4295,'Fielding Data'!$A:$H,MATCH(S$1,'Fielding Data'!$A$1:$H$1,0),0),"Other")</f>
        <v>0</v>
      </c>
      <c r="T4295" s="13">
        <f>IFERROR(VLOOKUP($A4295,'Fielding Data'!$A:$H,MATCH(T$1,'Fielding Data'!$A$1:$H$1,0),0),"Other")</f>
        <v>0</v>
      </c>
      <c r="U4295" s="13">
        <f>SUMIFS('Fielding Data'!E:E,'Fielding Data'!$A:$A,'Hitting Data'!$A4295)</f>
        <v>46</v>
      </c>
      <c r="V4295" s="13">
        <f>SUMIFS('Fielding Data'!F:F,'Fielding Data'!$A:$A,'Hitting Data'!$A4295)</f>
        <v>2</v>
      </c>
      <c r="W4295" s="13">
        <f>SUMIFS('Fielding Data'!G:G,'Fielding Data'!$A:$A,'Hitting Data'!$A4295)</f>
        <v>0</v>
      </c>
      <c r="X4295" s="13">
        <f>SUMIFS('Fielding Data'!H:H,'Fielding Data'!$A:$A,'Hitting Data'!$A4295)</f>
        <v>0</v>
      </c>
    </row>
    <row r="4296" spans="1:24" x14ac:dyDescent="0.3">
      <c r="A4296" s="13" t="str">
        <f t="shared" si="67"/>
        <v>nievewi012013</v>
      </c>
      <c r="B4296" s="16" t="s">
        <v>323</v>
      </c>
      <c r="C4296" s="16">
        <v>2013</v>
      </c>
      <c r="D4296" s="16">
        <v>71</v>
      </c>
      <c r="E4296" s="16">
        <v>195</v>
      </c>
      <c r="F4296" s="16">
        <v>16</v>
      </c>
      <c r="G4296" s="16">
        <v>58</v>
      </c>
      <c r="H4296" s="16">
        <v>11</v>
      </c>
      <c r="I4296" s="16">
        <v>0</v>
      </c>
      <c r="J4296" s="16">
        <v>1</v>
      </c>
      <c r="K4296" s="16">
        <v>22</v>
      </c>
      <c r="L4296" s="16">
        <v>0</v>
      </c>
      <c r="M4296" s="16">
        <v>0</v>
      </c>
      <c r="N4296" s="16">
        <v>8</v>
      </c>
      <c r="O4296" s="16">
        <v>32</v>
      </c>
      <c r="P4296" s="13" t="str">
        <f>IFERROR(VLOOKUP($A4296,'Fielding Data'!$A:$H,MATCH(P$1,'Fielding Data'!$A$1:$H$1,0),0),"Other")</f>
        <v>C</v>
      </c>
      <c r="Q4296" s="13">
        <f>IFERROR(VLOOKUP($A4296,'Fielding Data'!$A:$H,MATCH(Q$1,'Fielding Data'!$A$1:$H$1,0),0),"Other")</f>
        <v>323</v>
      </c>
      <c r="R4296" s="13">
        <f>IFERROR(VLOOKUP($A4296,'Fielding Data'!$A:$H,MATCH(R$1,'Fielding Data'!$A$1:$H$1,0),0),"Other")</f>
        <v>14</v>
      </c>
      <c r="S4296" s="13">
        <f>IFERROR(VLOOKUP($A4296,'Fielding Data'!$A:$H,MATCH(S$1,'Fielding Data'!$A$1:$H$1,0),0),"Other")</f>
        <v>2</v>
      </c>
      <c r="T4296" s="13">
        <f>IFERROR(VLOOKUP($A4296,'Fielding Data'!$A:$H,MATCH(T$1,'Fielding Data'!$A$1:$H$1,0),0),"Other")</f>
        <v>0</v>
      </c>
      <c r="U4296" s="13">
        <f>SUMIFS('Fielding Data'!E:E,'Fielding Data'!$A:$A,'Hitting Data'!$A4296)</f>
        <v>323</v>
      </c>
      <c r="V4296" s="13">
        <f>SUMIFS('Fielding Data'!F:F,'Fielding Data'!$A:$A,'Hitting Data'!$A4296)</f>
        <v>14</v>
      </c>
      <c r="W4296" s="13">
        <f>SUMIFS('Fielding Data'!G:G,'Fielding Data'!$A:$A,'Hitting Data'!$A4296)</f>
        <v>2</v>
      </c>
      <c r="X4296" s="13">
        <f>SUMIFS('Fielding Data'!H:H,'Fielding Data'!$A:$A,'Hitting Data'!$A4296)</f>
        <v>0</v>
      </c>
    </row>
    <row r="4297" spans="1:24" x14ac:dyDescent="0.3">
      <c r="A4297" s="13" t="str">
        <f t="shared" si="67"/>
        <v>nixja012013</v>
      </c>
      <c r="B4297" s="16" t="s">
        <v>980</v>
      </c>
      <c r="C4297" s="16">
        <v>2013</v>
      </c>
      <c r="D4297" s="16">
        <v>87</v>
      </c>
      <c r="E4297" s="16">
        <v>267</v>
      </c>
      <c r="F4297" s="16">
        <v>32</v>
      </c>
      <c r="G4297" s="16">
        <v>63</v>
      </c>
      <c r="H4297" s="16">
        <v>9</v>
      </c>
      <c r="I4297" s="16">
        <v>1</v>
      </c>
      <c r="J4297" s="16">
        <v>3</v>
      </c>
      <c r="K4297" s="16">
        <v>24</v>
      </c>
      <c r="L4297" s="16">
        <v>13</v>
      </c>
      <c r="M4297" s="16">
        <v>1</v>
      </c>
      <c r="N4297" s="16">
        <v>24</v>
      </c>
      <c r="O4297" s="16">
        <v>80</v>
      </c>
      <c r="P4297" s="13" t="str">
        <f>IFERROR(VLOOKUP($A4297,'Fielding Data'!$A:$H,MATCH(P$1,'Fielding Data'!$A$1:$H$1,0),0),"Other")</f>
        <v>2B</v>
      </c>
      <c r="Q4297" s="13">
        <f>IFERROR(VLOOKUP($A4297,'Fielding Data'!$A:$H,MATCH(Q$1,'Fielding Data'!$A$1:$H$1,0),0),"Other")</f>
        <v>3</v>
      </c>
      <c r="R4297" s="13">
        <f>IFERROR(VLOOKUP($A4297,'Fielding Data'!$A:$H,MATCH(R$1,'Fielding Data'!$A$1:$H$1,0),0),"Other")</f>
        <v>6</v>
      </c>
      <c r="S4297" s="13">
        <f>IFERROR(VLOOKUP($A4297,'Fielding Data'!$A:$H,MATCH(S$1,'Fielding Data'!$A$1:$H$1,0),0),"Other")</f>
        <v>0</v>
      </c>
      <c r="T4297" s="13">
        <f>IFERROR(VLOOKUP($A4297,'Fielding Data'!$A:$H,MATCH(T$1,'Fielding Data'!$A$1:$H$1,0),0),"Other")</f>
        <v>3</v>
      </c>
      <c r="U4297" s="13">
        <f>SUMIFS('Fielding Data'!E:E,'Fielding Data'!$A:$A,'Hitting Data'!$A4297)</f>
        <v>85</v>
      </c>
      <c r="V4297" s="13">
        <f>SUMIFS('Fielding Data'!F:F,'Fielding Data'!$A:$A,'Hitting Data'!$A4297)</f>
        <v>205</v>
      </c>
      <c r="W4297" s="13">
        <f>SUMIFS('Fielding Data'!G:G,'Fielding Data'!$A:$A,'Hitting Data'!$A4297)</f>
        <v>7</v>
      </c>
      <c r="X4297" s="13">
        <f>SUMIFS('Fielding Data'!H:H,'Fielding Data'!$A:$A,'Hitting Data'!$A4297)</f>
        <v>37</v>
      </c>
    </row>
    <row r="4298" spans="1:24" x14ac:dyDescent="0.3">
      <c r="A4298" s="13" t="str">
        <f t="shared" si="67"/>
        <v>nixla012013</v>
      </c>
      <c r="B4298" s="16" t="s">
        <v>393</v>
      </c>
      <c r="C4298" s="16">
        <v>2013</v>
      </c>
      <c r="D4298" s="16">
        <v>81</v>
      </c>
      <c r="E4298" s="16">
        <v>128</v>
      </c>
      <c r="F4298" s="16">
        <v>11</v>
      </c>
      <c r="G4298" s="16">
        <v>23</v>
      </c>
      <c r="H4298" s="16">
        <v>4</v>
      </c>
      <c r="I4298" s="16">
        <v>0</v>
      </c>
      <c r="J4298" s="16">
        <v>2</v>
      </c>
      <c r="K4298" s="16">
        <v>7</v>
      </c>
      <c r="L4298" s="16">
        <v>1</v>
      </c>
      <c r="M4298" s="16">
        <v>0</v>
      </c>
      <c r="N4298" s="16">
        <v>8</v>
      </c>
      <c r="O4298" s="16">
        <v>44</v>
      </c>
      <c r="P4298" s="13" t="str">
        <f>IFERROR(VLOOKUP($A4298,'Fielding Data'!$A:$H,MATCH(P$1,'Fielding Data'!$A$1:$H$1,0),0),"Other")</f>
        <v>1B</v>
      </c>
      <c r="Q4298" s="13">
        <f>IFERROR(VLOOKUP($A4298,'Fielding Data'!$A:$H,MATCH(Q$1,'Fielding Data'!$A$1:$H$1,0),0),"Other")</f>
        <v>24</v>
      </c>
      <c r="R4298" s="13">
        <f>IFERROR(VLOOKUP($A4298,'Fielding Data'!$A:$H,MATCH(R$1,'Fielding Data'!$A$1:$H$1,0),0),"Other")</f>
        <v>0</v>
      </c>
      <c r="S4298" s="13">
        <f>IFERROR(VLOOKUP($A4298,'Fielding Data'!$A:$H,MATCH(S$1,'Fielding Data'!$A$1:$H$1,0),0),"Other")</f>
        <v>0</v>
      </c>
      <c r="T4298" s="13">
        <f>IFERROR(VLOOKUP($A4298,'Fielding Data'!$A:$H,MATCH(T$1,'Fielding Data'!$A$1:$H$1,0),0),"Other")</f>
        <v>2</v>
      </c>
      <c r="U4298" s="13">
        <f>SUMIFS('Fielding Data'!E:E,'Fielding Data'!$A:$A,'Hitting Data'!$A4298)</f>
        <v>71</v>
      </c>
      <c r="V4298" s="13">
        <f>SUMIFS('Fielding Data'!F:F,'Fielding Data'!$A:$A,'Hitting Data'!$A4298)</f>
        <v>0</v>
      </c>
      <c r="W4298" s="13">
        <f>SUMIFS('Fielding Data'!G:G,'Fielding Data'!$A:$A,'Hitting Data'!$A4298)</f>
        <v>1</v>
      </c>
      <c r="X4298" s="13">
        <f>SUMIFS('Fielding Data'!H:H,'Fielding Data'!$A:$A,'Hitting Data'!$A4298)</f>
        <v>2</v>
      </c>
    </row>
    <row r="4299" spans="1:24" x14ac:dyDescent="0.3">
      <c r="A4299" s="13" t="str">
        <f t="shared" si="67"/>
        <v>noesihe012013</v>
      </c>
      <c r="B4299" s="16" t="s">
        <v>1574</v>
      </c>
      <c r="C4299" s="16">
        <v>2013</v>
      </c>
      <c r="D4299" s="16">
        <v>12</v>
      </c>
      <c r="E4299" s="16">
        <v>0</v>
      </c>
      <c r="F4299" s="16">
        <v>0</v>
      </c>
      <c r="G4299" s="16">
        <v>0</v>
      </c>
      <c r="H4299" s="16">
        <v>0</v>
      </c>
      <c r="I4299" s="16">
        <v>0</v>
      </c>
      <c r="J4299" s="16">
        <v>0</v>
      </c>
      <c r="K4299" s="16">
        <v>0</v>
      </c>
      <c r="L4299" s="16">
        <v>0</v>
      </c>
      <c r="M4299" s="16">
        <v>0</v>
      </c>
      <c r="N4299" s="16">
        <v>0</v>
      </c>
      <c r="O4299" s="16">
        <v>0</v>
      </c>
      <c r="P4299" s="13" t="str">
        <f>IFERROR(VLOOKUP($A4299,'Fielding Data'!$A:$H,MATCH(P$1,'Fielding Data'!$A$1:$H$1,0),0),"Other")</f>
        <v>P</v>
      </c>
      <c r="Q4299" s="13">
        <f>IFERROR(VLOOKUP($A4299,'Fielding Data'!$A:$H,MATCH(Q$1,'Fielding Data'!$A$1:$H$1,0),0),"Other")</f>
        <v>0</v>
      </c>
      <c r="R4299" s="13">
        <f>IFERROR(VLOOKUP($A4299,'Fielding Data'!$A:$H,MATCH(R$1,'Fielding Data'!$A$1:$H$1,0),0),"Other")</f>
        <v>3</v>
      </c>
      <c r="S4299" s="13">
        <f>IFERROR(VLOOKUP($A4299,'Fielding Data'!$A:$H,MATCH(S$1,'Fielding Data'!$A$1:$H$1,0),0),"Other")</f>
        <v>1</v>
      </c>
      <c r="T4299" s="13">
        <f>IFERROR(VLOOKUP($A4299,'Fielding Data'!$A:$H,MATCH(T$1,'Fielding Data'!$A$1:$H$1,0),0),"Other")</f>
        <v>0</v>
      </c>
      <c r="U4299" s="13">
        <f>SUMIFS('Fielding Data'!E:E,'Fielding Data'!$A:$A,'Hitting Data'!$A4299)</f>
        <v>0</v>
      </c>
      <c r="V4299" s="13">
        <f>SUMIFS('Fielding Data'!F:F,'Fielding Data'!$A:$A,'Hitting Data'!$A4299)</f>
        <v>3</v>
      </c>
      <c r="W4299" s="13">
        <f>SUMIFS('Fielding Data'!G:G,'Fielding Data'!$A:$A,'Hitting Data'!$A4299)</f>
        <v>1</v>
      </c>
      <c r="X4299" s="13">
        <f>SUMIFS('Fielding Data'!H:H,'Fielding Data'!$A:$A,'Hitting Data'!$A4299)</f>
        <v>0</v>
      </c>
    </row>
    <row r="4300" spans="1:24" x14ac:dyDescent="0.3">
      <c r="A4300" s="13" t="str">
        <f t="shared" si="67"/>
        <v>nolinse012013</v>
      </c>
      <c r="B4300" s="16" t="s">
        <v>2010</v>
      </c>
      <c r="C4300" s="16">
        <v>2013</v>
      </c>
      <c r="D4300" s="16">
        <v>1</v>
      </c>
      <c r="E4300" s="16">
        <v>0</v>
      </c>
      <c r="F4300" s="16">
        <v>0</v>
      </c>
      <c r="G4300" s="16">
        <v>0</v>
      </c>
      <c r="H4300" s="16">
        <v>0</v>
      </c>
      <c r="I4300" s="16">
        <v>0</v>
      </c>
      <c r="J4300" s="16">
        <v>0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3" t="str">
        <f>IFERROR(VLOOKUP($A4300,'Fielding Data'!$A:$H,MATCH(P$1,'Fielding Data'!$A$1:$H$1,0),0),"Other")</f>
        <v>P</v>
      </c>
      <c r="Q4300" s="13">
        <f>IFERROR(VLOOKUP($A4300,'Fielding Data'!$A:$H,MATCH(Q$1,'Fielding Data'!$A$1:$H$1,0),0),"Other")</f>
        <v>0</v>
      </c>
      <c r="R4300" s="13">
        <f>IFERROR(VLOOKUP($A4300,'Fielding Data'!$A:$H,MATCH(R$1,'Fielding Data'!$A$1:$H$1,0),0),"Other")</f>
        <v>0</v>
      </c>
      <c r="S4300" s="13">
        <f>IFERROR(VLOOKUP($A4300,'Fielding Data'!$A:$H,MATCH(S$1,'Fielding Data'!$A$1:$H$1,0),0),"Other")</f>
        <v>0</v>
      </c>
      <c r="T4300" s="13">
        <f>IFERROR(VLOOKUP($A4300,'Fielding Data'!$A:$H,MATCH(T$1,'Fielding Data'!$A$1:$H$1,0),0),"Other")</f>
        <v>0</v>
      </c>
      <c r="U4300" s="13">
        <f>SUMIFS('Fielding Data'!E:E,'Fielding Data'!$A:$A,'Hitting Data'!$A4300)</f>
        <v>0</v>
      </c>
      <c r="V4300" s="13">
        <f>SUMIFS('Fielding Data'!F:F,'Fielding Data'!$A:$A,'Hitting Data'!$A4300)</f>
        <v>0</v>
      </c>
      <c r="W4300" s="13">
        <f>SUMIFS('Fielding Data'!G:G,'Fielding Data'!$A:$A,'Hitting Data'!$A4300)</f>
        <v>0</v>
      </c>
      <c r="X4300" s="13">
        <f>SUMIFS('Fielding Data'!H:H,'Fielding Data'!$A:$A,'Hitting Data'!$A4300)</f>
        <v>0</v>
      </c>
    </row>
    <row r="4301" spans="1:24" x14ac:dyDescent="0.3">
      <c r="A4301" s="13" t="str">
        <f t="shared" si="67"/>
        <v>noonani012013</v>
      </c>
      <c r="B4301" s="16" t="s">
        <v>2011</v>
      </c>
      <c r="C4301" s="16">
        <v>2013</v>
      </c>
      <c r="D4301" s="16">
        <v>62</v>
      </c>
      <c r="E4301" s="16">
        <v>105</v>
      </c>
      <c r="F4301" s="16">
        <v>12</v>
      </c>
      <c r="G4301" s="16">
        <v>23</v>
      </c>
      <c r="H4301" s="16">
        <v>2</v>
      </c>
      <c r="I4301" s="16">
        <v>0</v>
      </c>
      <c r="J4301" s="16">
        <v>0</v>
      </c>
      <c r="K4301" s="16">
        <v>5</v>
      </c>
      <c r="L4301" s="16">
        <v>0</v>
      </c>
      <c r="M4301" s="16">
        <v>0</v>
      </c>
      <c r="N4301" s="16">
        <v>6</v>
      </c>
      <c r="O4301" s="16">
        <v>24</v>
      </c>
      <c r="P4301" s="13" t="str">
        <f>IFERROR(VLOOKUP($A4301,'Fielding Data'!$A:$H,MATCH(P$1,'Fielding Data'!$A$1:$H$1,0),0),"Other")</f>
        <v>2B</v>
      </c>
      <c r="Q4301" s="13">
        <f>IFERROR(VLOOKUP($A4301,'Fielding Data'!$A:$H,MATCH(Q$1,'Fielding Data'!$A$1:$H$1,0),0),"Other")</f>
        <v>22</v>
      </c>
      <c r="R4301" s="13">
        <f>IFERROR(VLOOKUP($A4301,'Fielding Data'!$A:$H,MATCH(R$1,'Fielding Data'!$A$1:$H$1,0),0),"Other")</f>
        <v>30</v>
      </c>
      <c r="S4301" s="13">
        <f>IFERROR(VLOOKUP($A4301,'Fielding Data'!$A:$H,MATCH(S$1,'Fielding Data'!$A$1:$H$1,0),0),"Other")</f>
        <v>1</v>
      </c>
      <c r="T4301" s="13">
        <f>IFERROR(VLOOKUP($A4301,'Fielding Data'!$A:$H,MATCH(T$1,'Fielding Data'!$A$1:$H$1,0),0),"Other")</f>
        <v>11</v>
      </c>
      <c r="U4301" s="13">
        <f>SUMIFS('Fielding Data'!E:E,'Fielding Data'!$A:$A,'Hitting Data'!$A4301)</f>
        <v>29</v>
      </c>
      <c r="V4301" s="13">
        <f>SUMIFS('Fielding Data'!F:F,'Fielding Data'!$A:$A,'Hitting Data'!$A4301)</f>
        <v>46</v>
      </c>
      <c r="W4301" s="13">
        <f>SUMIFS('Fielding Data'!G:G,'Fielding Data'!$A:$A,'Hitting Data'!$A4301)</f>
        <v>1</v>
      </c>
      <c r="X4301" s="13">
        <f>SUMIFS('Fielding Data'!H:H,'Fielding Data'!$A:$A,'Hitting Data'!$A4301)</f>
        <v>13</v>
      </c>
    </row>
    <row r="4302" spans="1:24" x14ac:dyDescent="0.3">
      <c r="A4302" s="13" t="str">
        <f t="shared" si="67"/>
        <v>norride012013</v>
      </c>
      <c r="B4302" s="16" t="s">
        <v>1792</v>
      </c>
      <c r="C4302" s="16">
        <v>2013</v>
      </c>
      <c r="D4302" s="16">
        <v>98</v>
      </c>
      <c r="E4302" s="16">
        <v>264</v>
      </c>
      <c r="F4302" s="16">
        <v>41</v>
      </c>
      <c r="G4302" s="16">
        <v>65</v>
      </c>
      <c r="H4302" s="16">
        <v>16</v>
      </c>
      <c r="I4302" s="16">
        <v>0</v>
      </c>
      <c r="J4302" s="16">
        <v>9</v>
      </c>
      <c r="K4302" s="16">
        <v>30</v>
      </c>
      <c r="L4302" s="16">
        <v>5</v>
      </c>
      <c r="M4302" s="16">
        <v>0</v>
      </c>
      <c r="N4302" s="16">
        <v>37</v>
      </c>
      <c r="O4302" s="16">
        <v>71</v>
      </c>
      <c r="P4302" s="13" t="str">
        <f>IFERROR(VLOOKUP($A4302,'Fielding Data'!$A:$H,MATCH(P$1,'Fielding Data'!$A$1:$H$1,0),0),"Other")</f>
        <v>1B</v>
      </c>
      <c r="Q4302" s="13">
        <f>IFERROR(VLOOKUP($A4302,'Fielding Data'!$A:$H,MATCH(Q$1,'Fielding Data'!$A$1:$H$1,0),0),"Other")</f>
        <v>4</v>
      </c>
      <c r="R4302" s="13">
        <f>IFERROR(VLOOKUP($A4302,'Fielding Data'!$A:$H,MATCH(R$1,'Fielding Data'!$A$1:$H$1,0),0),"Other")</f>
        <v>0</v>
      </c>
      <c r="S4302" s="13">
        <f>IFERROR(VLOOKUP($A4302,'Fielding Data'!$A:$H,MATCH(S$1,'Fielding Data'!$A$1:$H$1,0),0),"Other")</f>
        <v>0</v>
      </c>
      <c r="T4302" s="13">
        <f>IFERROR(VLOOKUP($A4302,'Fielding Data'!$A:$H,MATCH(T$1,'Fielding Data'!$A$1:$H$1,0),0),"Other")</f>
        <v>0</v>
      </c>
      <c r="U4302" s="13">
        <f>SUMIFS('Fielding Data'!E:E,'Fielding Data'!$A:$A,'Hitting Data'!$A4302)</f>
        <v>566</v>
      </c>
      <c r="V4302" s="13">
        <f>SUMIFS('Fielding Data'!F:F,'Fielding Data'!$A:$A,'Hitting Data'!$A4302)</f>
        <v>30</v>
      </c>
      <c r="W4302" s="13">
        <f>SUMIFS('Fielding Data'!G:G,'Fielding Data'!$A:$A,'Hitting Data'!$A4302)</f>
        <v>3</v>
      </c>
      <c r="X4302" s="13">
        <f>SUMIFS('Fielding Data'!H:H,'Fielding Data'!$A:$A,'Hitting Data'!$A4302)</f>
        <v>4</v>
      </c>
    </row>
    <row r="4303" spans="1:24" x14ac:dyDescent="0.3">
      <c r="A4303" s="13" t="str">
        <f t="shared" si="67"/>
        <v>novaiv012013</v>
      </c>
      <c r="B4303" s="16" t="s">
        <v>1351</v>
      </c>
      <c r="C4303" s="16">
        <v>2013</v>
      </c>
      <c r="D4303" s="16">
        <v>23</v>
      </c>
      <c r="E4303" s="16">
        <v>3</v>
      </c>
      <c r="F4303" s="16">
        <v>0</v>
      </c>
      <c r="G4303" s="16">
        <v>0</v>
      </c>
      <c r="H4303" s="16">
        <v>0</v>
      </c>
      <c r="I4303" s="16">
        <v>0</v>
      </c>
      <c r="J4303" s="16">
        <v>0</v>
      </c>
      <c r="K4303" s="16">
        <v>0</v>
      </c>
      <c r="L4303" s="16">
        <v>0</v>
      </c>
      <c r="M4303" s="16">
        <v>0</v>
      </c>
      <c r="N4303" s="16">
        <v>0</v>
      </c>
      <c r="O4303" s="16">
        <v>3</v>
      </c>
      <c r="P4303" s="13" t="str">
        <f>IFERROR(VLOOKUP($A4303,'Fielding Data'!$A:$H,MATCH(P$1,'Fielding Data'!$A$1:$H$1,0),0),"Other")</f>
        <v>P</v>
      </c>
      <c r="Q4303" s="13">
        <f>IFERROR(VLOOKUP($A4303,'Fielding Data'!$A:$H,MATCH(Q$1,'Fielding Data'!$A$1:$H$1,0),0),"Other")</f>
        <v>8</v>
      </c>
      <c r="R4303" s="13">
        <f>IFERROR(VLOOKUP($A4303,'Fielding Data'!$A:$H,MATCH(R$1,'Fielding Data'!$A$1:$H$1,0),0),"Other")</f>
        <v>18</v>
      </c>
      <c r="S4303" s="13">
        <f>IFERROR(VLOOKUP($A4303,'Fielding Data'!$A:$H,MATCH(S$1,'Fielding Data'!$A$1:$H$1,0),0),"Other")</f>
        <v>0</v>
      </c>
      <c r="T4303" s="13">
        <f>IFERROR(VLOOKUP($A4303,'Fielding Data'!$A:$H,MATCH(T$1,'Fielding Data'!$A$1:$H$1,0),0),"Other")</f>
        <v>1</v>
      </c>
      <c r="U4303" s="13">
        <f>SUMIFS('Fielding Data'!E:E,'Fielding Data'!$A:$A,'Hitting Data'!$A4303)</f>
        <v>8</v>
      </c>
      <c r="V4303" s="13">
        <f>SUMIFS('Fielding Data'!F:F,'Fielding Data'!$A:$A,'Hitting Data'!$A4303)</f>
        <v>18</v>
      </c>
      <c r="W4303" s="13">
        <f>SUMIFS('Fielding Data'!G:G,'Fielding Data'!$A:$A,'Hitting Data'!$A4303)</f>
        <v>0</v>
      </c>
      <c r="X4303" s="13">
        <f>SUMIFS('Fielding Data'!H:H,'Fielding Data'!$A:$A,'Hitting Data'!$A4303)</f>
        <v>1</v>
      </c>
    </row>
    <row r="4304" spans="1:24" x14ac:dyDescent="0.3">
      <c r="A4304" s="13" t="str">
        <f t="shared" si="67"/>
        <v>nunezed022013</v>
      </c>
      <c r="B4304" s="16" t="s">
        <v>1352</v>
      </c>
      <c r="C4304" s="16">
        <v>2013</v>
      </c>
      <c r="D4304" s="16">
        <v>90</v>
      </c>
      <c r="E4304" s="16">
        <v>304</v>
      </c>
      <c r="F4304" s="16">
        <v>38</v>
      </c>
      <c r="G4304" s="16">
        <v>79</v>
      </c>
      <c r="H4304" s="16">
        <v>17</v>
      </c>
      <c r="I4304" s="16">
        <v>4</v>
      </c>
      <c r="J4304" s="16">
        <v>3</v>
      </c>
      <c r="K4304" s="16">
        <v>28</v>
      </c>
      <c r="L4304" s="16">
        <v>10</v>
      </c>
      <c r="M4304" s="16">
        <v>3</v>
      </c>
      <c r="N4304" s="16">
        <v>20</v>
      </c>
      <c r="O4304" s="16">
        <v>51</v>
      </c>
      <c r="P4304" s="13" t="str">
        <f>IFERROR(VLOOKUP($A4304,'Fielding Data'!$A:$H,MATCH(P$1,'Fielding Data'!$A$1:$H$1,0),0),"Other")</f>
        <v>2B</v>
      </c>
      <c r="Q4304" s="13">
        <f>IFERROR(VLOOKUP($A4304,'Fielding Data'!$A:$H,MATCH(Q$1,'Fielding Data'!$A$1:$H$1,0),0),"Other")</f>
        <v>6</v>
      </c>
      <c r="R4304" s="13">
        <f>IFERROR(VLOOKUP($A4304,'Fielding Data'!$A:$H,MATCH(R$1,'Fielding Data'!$A$1:$H$1,0),0),"Other")</f>
        <v>3</v>
      </c>
      <c r="S4304" s="13">
        <f>IFERROR(VLOOKUP($A4304,'Fielding Data'!$A:$H,MATCH(S$1,'Fielding Data'!$A$1:$H$1,0),0),"Other")</f>
        <v>0</v>
      </c>
      <c r="T4304" s="13">
        <f>IFERROR(VLOOKUP($A4304,'Fielding Data'!$A:$H,MATCH(T$1,'Fielding Data'!$A$1:$H$1,0),0),"Other")</f>
        <v>2</v>
      </c>
      <c r="U4304" s="13">
        <f>SUMIFS('Fielding Data'!E:E,'Fielding Data'!$A:$A,'Hitting Data'!$A4304)</f>
        <v>99</v>
      </c>
      <c r="V4304" s="13">
        <f>SUMIFS('Fielding Data'!F:F,'Fielding Data'!$A:$A,'Hitting Data'!$A4304)</f>
        <v>182</v>
      </c>
      <c r="W4304" s="13">
        <f>SUMIFS('Fielding Data'!G:G,'Fielding Data'!$A:$A,'Hitting Data'!$A4304)</f>
        <v>14</v>
      </c>
      <c r="X4304" s="13">
        <f>SUMIFS('Fielding Data'!H:H,'Fielding Data'!$A:$A,'Hitting Data'!$A4304)</f>
        <v>37</v>
      </c>
    </row>
    <row r="4305" spans="1:24" x14ac:dyDescent="0.3">
      <c r="A4305" s="13" t="str">
        <f t="shared" si="67"/>
        <v>nunovi012013</v>
      </c>
      <c r="B4305" s="16" t="s">
        <v>2012</v>
      </c>
      <c r="C4305" s="16">
        <v>2013</v>
      </c>
      <c r="D4305" s="16">
        <v>5</v>
      </c>
      <c r="E4305" s="16">
        <v>0</v>
      </c>
      <c r="F4305" s="16">
        <v>0</v>
      </c>
      <c r="G4305" s="16">
        <v>0</v>
      </c>
      <c r="H4305" s="16">
        <v>0</v>
      </c>
      <c r="I4305" s="16">
        <v>0</v>
      </c>
      <c r="J4305" s="16">
        <v>0</v>
      </c>
      <c r="K4305" s="16">
        <v>0</v>
      </c>
      <c r="L4305" s="16">
        <v>0</v>
      </c>
      <c r="M4305" s="16">
        <v>0</v>
      </c>
      <c r="N4305" s="16">
        <v>0</v>
      </c>
      <c r="O4305" s="16">
        <v>0</v>
      </c>
      <c r="P4305" s="13" t="str">
        <f>IFERROR(VLOOKUP($A4305,'Fielding Data'!$A:$H,MATCH(P$1,'Fielding Data'!$A$1:$H$1,0),0),"Other")</f>
        <v>P</v>
      </c>
      <c r="Q4305" s="13">
        <f>IFERROR(VLOOKUP($A4305,'Fielding Data'!$A:$H,MATCH(Q$1,'Fielding Data'!$A$1:$H$1,0),0),"Other")</f>
        <v>0</v>
      </c>
      <c r="R4305" s="13">
        <f>IFERROR(VLOOKUP($A4305,'Fielding Data'!$A:$H,MATCH(R$1,'Fielding Data'!$A$1:$H$1,0),0),"Other")</f>
        <v>2</v>
      </c>
      <c r="S4305" s="13">
        <f>IFERROR(VLOOKUP($A4305,'Fielding Data'!$A:$H,MATCH(S$1,'Fielding Data'!$A$1:$H$1,0),0),"Other")</f>
        <v>0</v>
      </c>
      <c r="T4305" s="13">
        <f>IFERROR(VLOOKUP($A4305,'Fielding Data'!$A:$H,MATCH(T$1,'Fielding Data'!$A$1:$H$1,0),0),"Other")</f>
        <v>0</v>
      </c>
      <c r="U4305" s="13">
        <f>SUMIFS('Fielding Data'!E:E,'Fielding Data'!$A:$A,'Hitting Data'!$A4305)</f>
        <v>0</v>
      </c>
      <c r="V4305" s="13">
        <f>SUMIFS('Fielding Data'!F:F,'Fielding Data'!$A:$A,'Hitting Data'!$A4305)</f>
        <v>2</v>
      </c>
      <c r="W4305" s="13">
        <f>SUMIFS('Fielding Data'!G:G,'Fielding Data'!$A:$A,'Hitting Data'!$A4305)</f>
        <v>0</v>
      </c>
      <c r="X4305" s="13">
        <f>SUMIFS('Fielding Data'!H:H,'Fielding Data'!$A:$A,'Hitting Data'!$A4305)</f>
        <v>0</v>
      </c>
    </row>
    <row r="4306" spans="1:24" x14ac:dyDescent="0.3">
      <c r="A4306" s="13" t="str">
        <f t="shared" si="67"/>
        <v>oberhbr012013</v>
      </c>
      <c r="B4306" s="16" t="s">
        <v>2013</v>
      </c>
      <c r="C4306" s="16">
        <v>2013</v>
      </c>
      <c r="D4306" s="16">
        <v>13</v>
      </c>
      <c r="E4306" s="16">
        <v>0</v>
      </c>
      <c r="F4306" s="16">
        <v>0</v>
      </c>
      <c r="G4306" s="16">
        <v>0</v>
      </c>
      <c r="H4306" s="16">
        <v>0</v>
      </c>
      <c r="I4306" s="16">
        <v>0</v>
      </c>
      <c r="J4306" s="16">
        <v>0</v>
      </c>
      <c r="K4306" s="16">
        <v>0</v>
      </c>
      <c r="L4306" s="16">
        <v>0</v>
      </c>
      <c r="M4306" s="16">
        <v>0</v>
      </c>
      <c r="N4306" s="16">
        <v>0</v>
      </c>
      <c r="O4306" s="16">
        <v>0</v>
      </c>
      <c r="P4306" s="13" t="str">
        <f>IFERROR(VLOOKUP($A4306,'Fielding Data'!$A:$H,MATCH(P$1,'Fielding Data'!$A$1:$H$1,0),0),"Other")</f>
        <v>P</v>
      </c>
      <c r="Q4306" s="13">
        <f>IFERROR(VLOOKUP($A4306,'Fielding Data'!$A:$H,MATCH(Q$1,'Fielding Data'!$A$1:$H$1,0),0),"Other")</f>
        <v>4</v>
      </c>
      <c r="R4306" s="13">
        <f>IFERROR(VLOOKUP($A4306,'Fielding Data'!$A:$H,MATCH(R$1,'Fielding Data'!$A$1:$H$1,0),0),"Other")</f>
        <v>6</v>
      </c>
      <c r="S4306" s="13">
        <f>IFERROR(VLOOKUP($A4306,'Fielding Data'!$A:$H,MATCH(S$1,'Fielding Data'!$A$1:$H$1,0),0),"Other")</f>
        <v>0</v>
      </c>
      <c r="T4306" s="13">
        <f>IFERROR(VLOOKUP($A4306,'Fielding Data'!$A:$H,MATCH(T$1,'Fielding Data'!$A$1:$H$1,0),0),"Other")</f>
        <v>0</v>
      </c>
      <c r="U4306" s="13">
        <f>SUMIFS('Fielding Data'!E:E,'Fielding Data'!$A:$A,'Hitting Data'!$A4306)</f>
        <v>4</v>
      </c>
      <c r="V4306" s="13">
        <f>SUMIFS('Fielding Data'!F:F,'Fielding Data'!$A:$A,'Hitting Data'!$A4306)</f>
        <v>6</v>
      </c>
      <c r="W4306" s="13">
        <f>SUMIFS('Fielding Data'!G:G,'Fielding Data'!$A:$A,'Hitting Data'!$A4306)</f>
        <v>0</v>
      </c>
      <c r="X4306" s="13">
        <f>SUMIFS('Fielding Data'!H:H,'Fielding Data'!$A:$A,'Hitting Data'!$A4306)</f>
        <v>0</v>
      </c>
    </row>
    <row r="4307" spans="1:24" x14ac:dyDescent="0.3">
      <c r="A4307" s="13" t="str">
        <f t="shared" si="67"/>
        <v>odayda012013</v>
      </c>
      <c r="B4307" s="16" t="s">
        <v>981</v>
      </c>
      <c r="C4307" s="16">
        <v>2013</v>
      </c>
      <c r="D4307" s="16">
        <v>68</v>
      </c>
      <c r="E4307" s="16">
        <v>1</v>
      </c>
      <c r="F4307" s="16">
        <v>0</v>
      </c>
      <c r="G4307" s="16">
        <v>0</v>
      </c>
      <c r="H4307" s="16">
        <v>0</v>
      </c>
      <c r="I4307" s="16">
        <v>0</v>
      </c>
      <c r="J4307" s="16">
        <v>0</v>
      </c>
      <c r="K4307" s="16">
        <v>0</v>
      </c>
      <c r="L4307" s="16">
        <v>0</v>
      </c>
      <c r="M4307" s="16">
        <v>0</v>
      </c>
      <c r="N4307" s="16">
        <v>0</v>
      </c>
      <c r="O4307" s="16">
        <v>1</v>
      </c>
      <c r="P4307" s="13" t="str">
        <f>IFERROR(VLOOKUP($A4307,'Fielding Data'!$A:$H,MATCH(P$1,'Fielding Data'!$A$1:$H$1,0),0),"Other")</f>
        <v>P</v>
      </c>
      <c r="Q4307" s="13">
        <f>IFERROR(VLOOKUP($A4307,'Fielding Data'!$A:$H,MATCH(Q$1,'Fielding Data'!$A$1:$H$1,0),0),"Other")</f>
        <v>4</v>
      </c>
      <c r="R4307" s="13">
        <f>IFERROR(VLOOKUP($A4307,'Fielding Data'!$A:$H,MATCH(R$1,'Fielding Data'!$A$1:$H$1,0),0),"Other")</f>
        <v>3</v>
      </c>
      <c r="S4307" s="13">
        <f>IFERROR(VLOOKUP($A4307,'Fielding Data'!$A:$H,MATCH(S$1,'Fielding Data'!$A$1:$H$1,0),0),"Other")</f>
        <v>1</v>
      </c>
      <c r="T4307" s="13">
        <f>IFERROR(VLOOKUP($A4307,'Fielding Data'!$A:$H,MATCH(T$1,'Fielding Data'!$A$1:$H$1,0),0),"Other")</f>
        <v>2</v>
      </c>
      <c r="U4307" s="13">
        <f>SUMIFS('Fielding Data'!E:E,'Fielding Data'!$A:$A,'Hitting Data'!$A4307)</f>
        <v>4</v>
      </c>
      <c r="V4307" s="13">
        <f>SUMIFS('Fielding Data'!F:F,'Fielding Data'!$A:$A,'Hitting Data'!$A4307)</f>
        <v>3</v>
      </c>
      <c r="W4307" s="13">
        <f>SUMIFS('Fielding Data'!G:G,'Fielding Data'!$A:$A,'Hitting Data'!$A4307)</f>
        <v>1</v>
      </c>
      <c r="X4307" s="13">
        <f>SUMIFS('Fielding Data'!H:H,'Fielding Data'!$A:$A,'Hitting Data'!$A4307)</f>
        <v>2</v>
      </c>
    </row>
    <row r="4308" spans="1:24" x14ac:dyDescent="0.3">
      <c r="A4308" s="13" t="str">
        <f t="shared" si="67"/>
        <v>odorija012013</v>
      </c>
      <c r="B4308" s="16" t="s">
        <v>1793</v>
      </c>
      <c r="C4308" s="16">
        <v>2013</v>
      </c>
      <c r="D4308" s="16">
        <v>7</v>
      </c>
      <c r="E4308" s="16">
        <v>0</v>
      </c>
      <c r="F4308" s="16">
        <v>0</v>
      </c>
      <c r="G4308" s="16">
        <v>0</v>
      </c>
      <c r="H4308" s="16">
        <v>0</v>
      </c>
      <c r="I4308" s="16">
        <v>0</v>
      </c>
      <c r="J4308" s="16">
        <v>0</v>
      </c>
      <c r="K4308" s="16">
        <v>0</v>
      </c>
      <c r="L4308" s="16">
        <v>0</v>
      </c>
      <c r="M4308" s="16">
        <v>0</v>
      </c>
      <c r="N4308" s="16">
        <v>0</v>
      </c>
      <c r="O4308" s="16">
        <v>0</v>
      </c>
      <c r="P4308" s="13" t="str">
        <f>IFERROR(VLOOKUP($A4308,'Fielding Data'!$A:$H,MATCH(P$1,'Fielding Data'!$A$1:$H$1,0),0),"Other")</f>
        <v>P</v>
      </c>
      <c r="Q4308" s="13">
        <f>IFERROR(VLOOKUP($A4308,'Fielding Data'!$A:$H,MATCH(Q$1,'Fielding Data'!$A$1:$H$1,0),0),"Other")</f>
        <v>3</v>
      </c>
      <c r="R4308" s="13">
        <f>IFERROR(VLOOKUP($A4308,'Fielding Data'!$A:$H,MATCH(R$1,'Fielding Data'!$A$1:$H$1,0),0),"Other")</f>
        <v>4</v>
      </c>
      <c r="S4308" s="13">
        <f>IFERROR(VLOOKUP($A4308,'Fielding Data'!$A:$H,MATCH(S$1,'Fielding Data'!$A$1:$H$1,0),0),"Other")</f>
        <v>0</v>
      </c>
      <c r="T4308" s="13">
        <f>IFERROR(VLOOKUP($A4308,'Fielding Data'!$A:$H,MATCH(T$1,'Fielding Data'!$A$1:$H$1,0),0),"Other")</f>
        <v>0</v>
      </c>
      <c r="U4308" s="13">
        <f>SUMIFS('Fielding Data'!E:E,'Fielding Data'!$A:$A,'Hitting Data'!$A4308)</f>
        <v>3</v>
      </c>
      <c r="V4308" s="13">
        <f>SUMIFS('Fielding Data'!F:F,'Fielding Data'!$A:$A,'Hitting Data'!$A4308)</f>
        <v>4</v>
      </c>
      <c r="W4308" s="13">
        <f>SUMIFS('Fielding Data'!G:G,'Fielding Data'!$A:$A,'Hitting Data'!$A4308)</f>
        <v>0</v>
      </c>
      <c r="X4308" s="13">
        <f>SUMIFS('Fielding Data'!H:H,'Fielding Data'!$A:$A,'Hitting Data'!$A4308)</f>
        <v>0</v>
      </c>
    </row>
    <row r="4309" spans="1:24" x14ac:dyDescent="0.3">
      <c r="A4309" s="13" t="str">
        <f t="shared" si="67"/>
        <v>oflaher012013</v>
      </c>
      <c r="B4309" s="16" t="s">
        <v>706</v>
      </c>
      <c r="C4309" s="16">
        <v>2013</v>
      </c>
      <c r="D4309" s="16">
        <v>19</v>
      </c>
      <c r="E4309" s="16">
        <v>0</v>
      </c>
      <c r="F4309" s="16">
        <v>0</v>
      </c>
      <c r="G4309" s="16">
        <v>0</v>
      </c>
      <c r="H4309" s="16">
        <v>0</v>
      </c>
      <c r="I4309" s="16">
        <v>0</v>
      </c>
      <c r="J4309" s="16">
        <v>0</v>
      </c>
      <c r="K4309" s="16">
        <v>0</v>
      </c>
      <c r="L4309" s="16">
        <v>0</v>
      </c>
      <c r="M4309" s="16">
        <v>0</v>
      </c>
      <c r="N4309" s="16">
        <v>0</v>
      </c>
      <c r="O4309" s="16">
        <v>0</v>
      </c>
      <c r="P4309" s="13" t="str">
        <f>IFERROR(VLOOKUP($A4309,'Fielding Data'!$A:$H,MATCH(P$1,'Fielding Data'!$A$1:$H$1,0),0),"Other")</f>
        <v>P</v>
      </c>
      <c r="Q4309" s="13">
        <f>IFERROR(VLOOKUP($A4309,'Fielding Data'!$A:$H,MATCH(Q$1,'Fielding Data'!$A$1:$H$1,0),0),"Other")</f>
        <v>0</v>
      </c>
      <c r="R4309" s="13">
        <f>IFERROR(VLOOKUP($A4309,'Fielding Data'!$A:$H,MATCH(R$1,'Fielding Data'!$A$1:$H$1,0),0),"Other")</f>
        <v>5</v>
      </c>
      <c r="S4309" s="13">
        <f>IFERROR(VLOOKUP($A4309,'Fielding Data'!$A:$H,MATCH(S$1,'Fielding Data'!$A$1:$H$1,0),0),"Other")</f>
        <v>0</v>
      </c>
      <c r="T4309" s="13">
        <f>IFERROR(VLOOKUP($A4309,'Fielding Data'!$A:$H,MATCH(T$1,'Fielding Data'!$A$1:$H$1,0),0),"Other")</f>
        <v>0</v>
      </c>
      <c r="U4309" s="13">
        <f>SUMIFS('Fielding Data'!E:E,'Fielding Data'!$A:$A,'Hitting Data'!$A4309)</f>
        <v>0</v>
      </c>
      <c r="V4309" s="13">
        <f>SUMIFS('Fielding Data'!F:F,'Fielding Data'!$A:$A,'Hitting Data'!$A4309)</f>
        <v>5</v>
      </c>
      <c r="W4309" s="13">
        <f>SUMIFS('Fielding Data'!G:G,'Fielding Data'!$A:$A,'Hitting Data'!$A4309)</f>
        <v>0</v>
      </c>
      <c r="X4309" s="13">
        <f>SUMIFS('Fielding Data'!H:H,'Fielding Data'!$A:$A,'Hitting Data'!$A4309)</f>
        <v>0</v>
      </c>
    </row>
    <row r="4310" spans="1:24" x14ac:dyDescent="0.3">
      <c r="A4310" s="13" t="str">
        <f t="shared" si="67"/>
        <v>ogandal012013</v>
      </c>
      <c r="B4310" s="16" t="s">
        <v>1353</v>
      </c>
      <c r="C4310" s="16">
        <v>2013</v>
      </c>
      <c r="D4310" s="16">
        <v>23</v>
      </c>
      <c r="E4310" s="16">
        <v>1</v>
      </c>
      <c r="F4310" s="16">
        <v>0</v>
      </c>
      <c r="G4310" s="16">
        <v>0</v>
      </c>
      <c r="H4310" s="16">
        <v>0</v>
      </c>
      <c r="I4310" s="16">
        <v>0</v>
      </c>
      <c r="J4310" s="16">
        <v>0</v>
      </c>
      <c r="K4310" s="16">
        <v>0</v>
      </c>
      <c r="L4310" s="16">
        <v>0</v>
      </c>
      <c r="M4310" s="16">
        <v>0</v>
      </c>
      <c r="N4310" s="16">
        <v>0</v>
      </c>
      <c r="O4310" s="16">
        <v>1</v>
      </c>
      <c r="P4310" s="13" t="str">
        <f>IFERROR(VLOOKUP($A4310,'Fielding Data'!$A:$H,MATCH(P$1,'Fielding Data'!$A$1:$H$1,0),0),"Other")</f>
        <v>P</v>
      </c>
      <c r="Q4310" s="13">
        <f>IFERROR(VLOOKUP($A4310,'Fielding Data'!$A:$H,MATCH(Q$1,'Fielding Data'!$A$1:$H$1,0),0),"Other")</f>
        <v>9</v>
      </c>
      <c r="R4310" s="13">
        <f>IFERROR(VLOOKUP($A4310,'Fielding Data'!$A:$H,MATCH(R$1,'Fielding Data'!$A$1:$H$1,0),0),"Other")</f>
        <v>12</v>
      </c>
      <c r="S4310" s="13">
        <f>IFERROR(VLOOKUP($A4310,'Fielding Data'!$A:$H,MATCH(S$1,'Fielding Data'!$A$1:$H$1,0),0),"Other")</f>
        <v>0</v>
      </c>
      <c r="T4310" s="13">
        <f>IFERROR(VLOOKUP($A4310,'Fielding Data'!$A:$H,MATCH(T$1,'Fielding Data'!$A$1:$H$1,0),0),"Other")</f>
        <v>1</v>
      </c>
      <c r="U4310" s="13">
        <f>SUMIFS('Fielding Data'!E:E,'Fielding Data'!$A:$A,'Hitting Data'!$A4310)</f>
        <v>9</v>
      </c>
      <c r="V4310" s="13">
        <f>SUMIFS('Fielding Data'!F:F,'Fielding Data'!$A:$A,'Hitting Data'!$A4310)</f>
        <v>12</v>
      </c>
      <c r="W4310" s="13">
        <f>SUMIFS('Fielding Data'!G:G,'Fielding Data'!$A:$A,'Hitting Data'!$A4310)</f>
        <v>0</v>
      </c>
      <c r="X4310" s="13">
        <f>SUMIFS('Fielding Data'!H:H,'Fielding Data'!$A:$A,'Hitting Data'!$A4310)</f>
        <v>1</v>
      </c>
    </row>
    <row r="4311" spans="1:24" x14ac:dyDescent="0.3">
      <c r="A4311" s="13" t="str">
        <f t="shared" si="67"/>
        <v>ohlenro012013</v>
      </c>
      <c r="B4311" s="16" t="s">
        <v>830</v>
      </c>
      <c r="C4311" s="16">
        <v>2013</v>
      </c>
      <c r="D4311" s="16">
        <v>16</v>
      </c>
      <c r="E4311" s="16">
        <v>15</v>
      </c>
      <c r="F4311" s="16">
        <v>0</v>
      </c>
      <c r="G4311" s="16">
        <v>0</v>
      </c>
      <c r="H4311" s="16">
        <v>0</v>
      </c>
      <c r="I4311" s="16">
        <v>0</v>
      </c>
      <c r="J4311" s="16">
        <v>0</v>
      </c>
      <c r="K4311" s="16">
        <v>1</v>
      </c>
      <c r="L4311" s="16">
        <v>0</v>
      </c>
      <c r="M4311" s="16">
        <v>0</v>
      </c>
      <c r="N4311" s="16">
        <v>1</v>
      </c>
      <c r="O4311" s="16">
        <v>11</v>
      </c>
      <c r="P4311" s="13" t="str">
        <f>IFERROR(VLOOKUP($A4311,'Fielding Data'!$A:$H,MATCH(P$1,'Fielding Data'!$A$1:$H$1,0),0),"Other")</f>
        <v>P</v>
      </c>
      <c r="Q4311" s="13">
        <f>IFERROR(VLOOKUP($A4311,'Fielding Data'!$A:$H,MATCH(Q$1,'Fielding Data'!$A$1:$H$1,0),0),"Other")</f>
        <v>4</v>
      </c>
      <c r="R4311" s="13">
        <f>IFERROR(VLOOKUP($A4311,'Fielding Data'!$A:$H,MATCH(R$1,'Fielding Data'!$A$1:$H$1,0),0),"Other")</f>
        <v>4</v>
      </c>
      <c r="S4311" s="13">
        <f>IFERROR(VLOOKUP($A4311,'Fielding Data'!$A:$H,MATCH(S$1,'Fielding Data'!$A$1:$H$1,0),0),"Other")</f>
        <v>4</v>
      </c>
      <c r="T4311" s="13">
        <f>IFERROR(VLOOKUP($A4311,'Fielding Data'!$A:$H,MATCH(T$1,'Fielding Data'!$A$1:$H$1,0),0),"Other")</f>
        <v>0</v>
      </c>
      <c r="U4311" s="13">
        <f>SUMIFS('Fielding Data'!E:E,'Fielding Data'!$A:$A,'Hitting Data'!$A4311)</f>
        <v>4</v>
      </c>
      <c r="V4311" s="13">
        <f>SUMIFS('Fielding Data'!F:F,'Fielding Data'!$A:$A,'Hitting Data'!$A4311)</f>
        <v>4</v>
      </c>
      <c r="W4311" s="13">
        <f>SUMIFS('Fielding Data'!G:G,'Fielding Data'!$A:$A,'Hitting Data'!$A4311)</f>
        <v>4</v>
      </c>
      <c r="X4311" s="13">
        <f>SUMIFS('Fielding Data'!H:H,'Fielding Data'!$A:$A,'Hitting Data'!$A4311)</f>
        <v>0</v>
      </c>
    </row>
    <row r="4312" spans="1:24" x14ac:dyDescent="0.3">
      <c r="A4312" s="13" t="str">
        <f t="shared" si="67"/>
        <v>okajihi012013</v>
      </c>
      <c r="B4312" s="16" t="s">
        <v>831</v>
      </c>
      <c r="C4312" s="16">
        <v>2013</v>
      </c>
      <c r="D4312" s="16">
        <v>5</v>
      </c>
      <c r="E4312" s="16">
        <v>0</v>
      </c>
      <c r="F4312" s="16">
        <v>0</v>
      </c>
      <c r="G4312" s="16">
        <v>0</v>
      </c>
      <c r="H4312" s="16">
        <v>0</v>
      </c>
      <c r="I4312" s="16">
        <v>0</v>
      </c>
      <c r="J4312" s="16">
        <v>0</v>
      </c>
      <c r="K4312" s="16">
        <v>0</v>
      </c>
      <c r="L4312" s="16">
        <v>0</v>
      </c>
      <c r="M4312" s="16">
        <v>0</v>
      </c>
      <c r="N4312" s="16">
        <v>0</v>
      </c>
      <c r="O4312" s="16">
        <v>0</v>
      </c>
      <c r="P4312" s="13" t="str">
        <f>IFERROR(VLOOKUP($A4312,'Fielding Data'!$A:$H,MATCH(P$1,'Fielding Data'!$A$1:$H$1,0),0),"Other")</f>
        <v>P</v>
      </c>
      <c r="Q4312" s="13">
        <f>IFERROR(VLOOKUP($A4312,'Fielding Data'!$A:$H,MATCH(Q$1,'Fielding Data'!$A$1:$H$1,0),0),"Other")</f>
        <v>0</v>
      </c>
      <c r="R4312" s="13">
        <f>IFERROR(VLOOKUP($A4312,'Fielding Data'!$A:$H,MATCH(R$1,'Fielding Data'!$A$1:$H$1,0),0),"Other")</f>
        <v>2</v>
      </c>
      <c r="S4312" s="13">
        <f>IFERROR(VLOOKUP($A4312,'Fielding Data'!$A:$H,MATCH(S$1,'Fielding Data'!$A$1:$H$1,0),0),"Other")</f>
        <v>0</v>
      </c>
      <c r="T4312" s="13">
        <f>IFERROR(VLOOKUP($A4312,'Fielding Data'!$A:$H,MATCH(T$1,'Fielding Data'!$A$1:$H$1,0),0),"Other")</f>
        <v>0</v>
      </c>
      <c r="U4312" s="13">
        <f>SUMIFS('Fielding Data'!E:E,'Fielding Data'!$A:$A,'Hitting Data'!$A4312)</f>
        <v>0</v>
      </c>
      <c r="V4312" s="13">
        <f>SUMIFS('Fielding Data'!F:F,'Fielding Data'!$A:$A,'Hitting Data'!$A4312)</f>
        <v>2</v>
      </c>
      <c r="W4312" s="13">
        <f>SUMIFS('Fielding Data'!G:G,'Fielding Data'!$A:$A,'Hitting Data'!$A4312)</f>
        <v>0</v>
      </c>
      <c r="X4312" s="13">
        <f>SUMIFS('Fielding Data'!H:H,'Fielding Data'!$A:$A,'Hitting Data'!$A4312)</f>
        <v>0</v>
      </c>
    </row>
    <row r="4313" spans="1:24" x14ac:dyDescent="0.3">
      <c r="A4313" s="13" t="str">
        <f t="shared" si="67"/>
        <v>oliveda022013</v>
      </c>
      <c r="B4313" s="16" t="s">
        <v>163</v>
      </c>
      <c r="C4313" s="16">
        <v>2013</v>
      </c>
      <c r="D4313" s="16">
        <v>50</v>
      </c>
      <c r="E4313" s="16">
        <v>0</v>
      </c>
      <c r="F4313" s="16">
        <v>0</v>
      </c>
      <c r="G4313" s="16">
        <v>0</v>
      </c>
      <c r="H4313" s="16">
        <v>0</v>
      </c>
      <c r="I4313" s="16">
        <v>0</v>
      </c>
      <c r="J4313" s="16">
        <v>0</v>
      </c>
      <c r="K4313" s="16">
        <v>0</v>
      </c>
      <c r="L4313" s="16">
        <v>0</v>
      </c>
      <c r="M4313" s="16">
        <v>0</v>
      </c>
      <c r="N4313" s="16">
        <v>0</v>
      </c>
      <c r="O4313" s="16">
        <v>0</v>
      </c>
      <c r="P4313" s="13" t="str">
        <f>IFERROR(VLOOKUP($A4313,'Fielding Data'!$A:$H,MATCH(P$1,'Fielding Data'!$A$1:$H$1,0),0),"Other")</f>
        <v>P</v>
      </c>
      <c r="Q4313" s="13">
        <f>IFERROR(VLOOKUP($A4313,'Fielding Data'!$A:$H,MATCH(Q$1,'Fielding Data'!$A$1:$H$1,0),0),"Other")</f>
        <v>0</v>
      </c>
      <c r="R4313" s="13">
        <f>IFERROR(VLOOKUP($A4313,'Fielding Data'!$A:$H,MATCH(R$1,'Fielding Data'!$A$1:$H$1,0),0),"Other")</f>
        <v>11</v>
      </c>
      <c r="S4313" s="13">
        <f>IFERROR(VLOOKUP($A4313,'Fielding Data'!$A:$H,MATCH(S$1,'Fielding Data'!$A$1:$H$1,0),0),"Other")</f>
        <v>0</v>
      </c>
      <c r="T4313" s="13">
        <f>IFERROR(VLOOKUP($A4313,'Fielding Data'!$A:$H,MATCH(T$1,'Fielding Data'!$A$1:$H$1,0),0),"Other")</f>
        <v>0</v>
      </c>
      <c r="U4313" s="13">
        <f>SUMIFS('Fielding Data'!E:E,'Fielding Data'!$A:$A,'Hitting Data'!$A4313)</f>
        <v>0</v>
      </c>
      <c r="V4313" s="13">
        <f>SUMIFS('Fielding Data'!F:F,'Fielding Data'!$A:$A,'Hitting Data'!$A4313)</f>
        <v>11</v>
      </c>
      <c r="W4313" s="13">
        <f>SUMIFS('Fielding Data'!G:G,'Fielding Data'!$A:$A,'Hitting Data'!$A4313)</f>
        <v>0</v>
      </c>
      <c r="X4313" s="13">
        <f>SUMIFS('Fielding Data'!H:H,'Fielding Data'!$A:$A,'Hitting Data'!$A4313)</f>
        <v>0</v>
      </c>
    </row>
    <row r="4314" spans="1:24" x14ac:dyDescent="0.3">
      <c r="A4314" s="13" t="str">
        <f t="shared" si="67"/>
        <v>olivomi012013</v>
      </c>
      <c r="B4314" s="16" t="s">
        <v>324</v>
      </c>
      <c r="C4314" s="16">
        <v>2013</v>
      </c>
      <c r="D4314" s="16">
        <v>33</v>
      </c>
      <c r="E4314" s="16">
        <v>74</v>
      </c>
      <c r="F4314" s="16">
        <v>5</v>
      </c>
      <c r="G4314" s="16">
        <v>15</v>
      </c>
      <c r="H4314" s="16">
        <v>2</v>
      </c>
      <c r="I4314" s="16">
        <v>0</v>
      </c>
      <c r="J4314" s="16">
        <v>4</v>
      </c>
      <c r="K4314" s="16">
        <v>9</v>
      </c>
      <c r="L4314" s="16">
        <v>0</v>
      </c>
      <c r="M4314" s="16">
        <v>0</v>
      </c>
      <c r="N4314" s="16">
        <v>5</v>
      </c>
      <c r="O4314" s="16">
        <v>23</v>
      </c>
      <c r="P4314" s="13" t="str">
        <f>IFERROR(VLOOKUP($A4314,'Fielding Data'!$A:$H,MATCH(P$1,'Fielding Data'!$A$1:$H$1,0),0),"Other")</f>
        <v>1B</v>
      </c>
      <c r="Q4314" s="13">
        <f>IFERROR(VLOOKUP($A4314,'Fielding Data'!$A:$H,MATCH(Q$1,'Fielding Data'!$A$1:$H$1,0),0),"Other")</f>
        <v>4</v>
      </c>
      <c r="R4314" s="13">
        <f>IFERROR(VLOOKUP($A4314,'Fielding Data'!$A:$H,MATCH(R$1,'Fielding Data'!$A$1:$H$1,0),0),"Other")</f>
        <v>0</v>
      </c>
      <c r="S4314" s="13">
        <f>IFERROR(VLOOKUP($A4314,'Fielding Data'!$A:$H,MATCH(S$1,'Fielding Data'!$A$1:$H$1,0),0),"Other")</f>
        <v>0</v>
      </c>
      <c r="T4314" s="13">
        <f>IFERROR(VLOOKUP($A4314,'Fielding Data'!$A:$H,MATCH(T$1,'Fielding Data'!$A$1:$H$1,0),0),"Other")</f>
        <v>0</v>
      </c>
      <c r="U4314" s="13">
        <f>SUMIFS('Fielding Data'!E:E,'Fielding Data'!$A:$A,'Hitting Data'!$A4314)</f>
        <v>118</v>
      </c>
      <c r="V4314" s="13">
        <f>SUMIFS('Fielding Data'!F:F,'Fielding Data'!$A:$A,'Hitting Data'!$A4314)</f>
        <v>12</v>
      </c>
      <c r="W4314" s="13">
        <f>SUMIFS('Fielding Data'!G:G,'Fielding Data'!$A:$A,'Hitting Data'!$A4314)</f>
        <v>3</v>
      </c>
      <c r="X4314" s="13">
        <f>SUMIFS('Fielding Data'!H:H,'Fielding Data'!$A:$A,'Hitting Data'!$A4314)</f>
        <v>1</v>
      </c>
    </row>
    <row r="4315" spans="1:24" x14ac:dyDescent="0.3">
      <c r="A4315" s="13" t="str">
        <f t="shared" si="67"/>
        <v>olmosed012013</v>
      </c>
      <c r="B4315" s="16" t="s">
        <v>2014</v>
      </c>
      <c r="C4315" s="16">
        <v>2013</v>
      </c>
      <c r="D4315" s="16">
        <v>5</v>
      </c>
      <c r="E4315" s="16">
        <v>0</v>
      </c>
      <c r="F4315" s="16">
        <v>0</v>
      </c>
      <c r="G4315" s="16">
        <v>0</v>
      </c>
      <c r="H4315" s="16">
        <v>0</v>
      </c>
      <c r="I4315" s="16">
        <v>0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 s="16">
        <v>0</v>
      </c>
      <c r="P4315" s="13" t="str">
        <f>IFERROR(VLOOKUP($A4315,'Fielding Data'!$A:$H,MATCH(P$1,'Fielding Data'!$A$1:$H$1,0),0),"Other")</f>
        <v>P</v>
      </c>
      <c r="Q4315" s="13">
        <f>IFERROR(VLOOKUP($A4315,'Fielding Data'!$A:$H,MATCH(Q$1,'Fielding Data'!$A$1:$H$1,0),0),"Other")</f>
        <v>0</v>
      </c>
      <c r="R4315" s="13">
        <f>IFERROR(VLOOKUP($A4315,'Fielding Data'!$A:$H,MATCH(R$1,'Fielding Data'!$A$1:$H$1,0),0),"Other")</f>
        <v>1</v>
      </c>
      <c r="S4315" s="13">
        <f>IFERROR(VLOOKUP($A4315,'Fielding Data'!$A:$H,MATCH(S$1,'Fielding Data'!$A$1:$H$1,0),0),"Other")</f>
        <v>1</v>
      </c>
      <c r="T4315" s="13">
        <f>IFERROR(VLOOKUP($A4315,'Fielding Data'!$A:$H,MATCH(T$1,'Fielding Data'!$A$1:$H$1,0),0),"Other")</f>
        <v>0</v>
      </c>
      <c r="U4315" s="13">
        <f>SUMIFS('Fielding Data'!E:E,'Fielding Data'!$A:$A,'Hitting Data'!$A4315)</f>
        <v>0</v>
      </c>
      <c r="V4315" s="13">
        <f>SUMIFS('Fielding Data'!F:F,'Fielding Data'!$A:$A,'Hitting Data'!$A4315)</f>
        <v>1</v>
      </c>
      <c r="W4315" s="13">
        <f>SUMIFS('Fielding Data'!G:G,'Fielding Data'!$A:$A,'Hitting Data'!$A4315)</f>
        <v>1</v>
      </c>
      <c r="X4315" s="13">
        <f>SUMIFS('Fielding Data'!H:H,'Fielding Data'!$A:$A,'Hitting Data'!$A4315)</f>
        <v>0</v>
      </c>
    </row>
    <row r="4316" spans="1:24" x14ac:dyDescent="0.3">
      <c r="A4316" s="13" t="str">
        <f t="shared" si="67"/>
        <v>omogrbr012013</v>
      </c>
      <c r="B4316" s="16" t="s">
        <v>1795</v>
      </c>
      <c r="C4316" s="16">
        <v>2013</v>
      </c>
      <c r="D4316" s="16">
        <v>12</v>
      </c>
      <c r="E4316" s="16">
        <v>0</v>
      </c>
      <c r="F4316" s="16">
        <v>0</v>
      </c>
      <c r="G4316" s="16">
        <v>0</v>
      </c>
      <c r="H4316" s="16">
        <v>0</v>
      </c>
      <c r="I4316" s="16">
        <v>0</v>
      </c>
      <c r="J4316" s="16">
        <v>0</v>
      </c>
      <c r="K4316" s="16">
        <v>0</v>
      </c>
      <c r="L4316" s="16">
        <v>0</v>
      </c>
      <c r="M4316" s="16">
        <v>0</v>
      </c>
      <c r="N4316" s="16">
        <v>0</v>
      </c>
      <c r="O4316" s="16">
        <v>0</v>
      </c>
      <c r="P4316" s="13" t="str">
        <f>IFERROR(VLOOKUP($A4316,'Fielding Data'!$A:$H,MATCH(P$1,'Fielding Data'!$A$1:$H$1,0),0),"Other")</f>
        <v>P</v>
      </c>
      <c r="Q4316" s="13">
        <f>IFERROR(VLOOKUP($A4316,'Fielding Data'!$A:$H,MATCH(Q$1,'Fielding Data'!$A$1:$H$1,0),0),"Other")</f>
        <v>2</v>
      </c>
      <c r="R4316" s="13">
        <f>IFERROR(VLOOKUP($A4316,'Fielding Data'!$A:$H,MATCH(R$1,'Fielding Data'!$A$1:$H$1,0),0),"Other")</f>
        <v>1</v>
      </c>
      <c r="S4316" s="13">
        <f>IFERROR(VLOOKUP($A4316,'Fielding Data'!$A:$H,MATCH(S$1,'Fielding Data'!$A$1:$H$1,0),0),"Other")</f>
        <v>0</v>
      </c>
      <c r="T4316" s="13">
        <f>IFERROR(VLOOKUP($A4316,'Fielding Data'!$A:$H,MATCH(T$1,'Fielding Data'!$A$1:$H$1,0),0),"Other")</f>
        <v>0</v>
      </c>
      <c r="U4316" s="13">
        <f>SUMIFS('Fielding Data'!E:E,'Fielding Data'!$A:$A,'Hitting Data'!$A4316)</f>
        <v>2</v>
      </c>
      <c r="V4316" s="13">
        <f>SUMIFS('Fielding Data'!F:F,'Fielding Data'!$A:$A,'Hitting Data'!$A4316)</f>
        <v>1</v>
      </c>
      <c r="W4316" s="13">
        <f>SUMIFS('Fielding Data'!G:G,'Fielding Data'!$A:$A,'Hitting Data'!$A4316)</f>
        <v>0</v>
      </c>
      <c r="X4316" s="13">
        <f>SUMIFS('Fielding Data'!H:H,'Fielding Data'!$A:$A,'Hitting Data'!$A4316)</f>
        <v>0</v>
      </c>
    </row>
    <row r="4317" spans="1:24" x14ac:dyDescent="0.3">
      <c r="A4317" s="13" t="str">
        <f t="shared" si="67"/>
        <v>ondrulo012013</v>
      </c>
      <c r="B4317" s="16" t="s">
        <v>1355</v>
      </c>
      <c r="C4317" s="16">
        <v>2013</v>
      </c>
      <c r="D4317" s="16">
        <v>52</v>
      </c>
      <c r="E4317" s="16">
        <v>0</v>
      </c>
      <c r="F4317" s="16">
        <v>0</v>
      </c>
      <c r="G4317" s="16">
        <v>0</v>
      </c>
      <c r="H4317" s="16">
        <v>0</v>
      </c>
      <c r="I4317" s="16">
        <v>0</v>
      </c>
      <c r="J4317" s="16">
        <v>0</v>
      </c>
      <c r="K4317" s="16">
        <v>0</v>
      </c>
      <c r="L4317" s="16">
        <v>0</v>
      </c>
      <c r="M4317" s="16">
        <v>0</v>
      </c>
      <c r="N4317" s="16">
        <v>0</v>
      </c>
      <c r="O4317" s="16">
        <v>0</v>
      </c>
      <c r="P4317" s="13" t="str">
        <f>IFERROR(VLOOKUP($A4317,'Fielding Data'!$A:$H,MATCH(P$1,'Fielding Data'!$A$1:$H$1,0),0),"Other")</f>
        <v>P</v>
      </c>
      <c r="Q4317" s="13">
        <f>IFERROR(VLOOKUP($A4317,'Fielding Data'!$A:$H,MATCH(Q$1,'Fielding Data'!$A$1:$H$1,0),0),"Other")</f>
        <v>4</v>
      </c>
      <c r="R4317" s="13">
        <f>IFERROR(VLOOKUP($A4317,'Fielding Data'!$A:$H,MATCH(R$1,'Fielding Data'!$A$1:$H$1,0),0),"Other")</f>
        <v>8</v>
      </c>
      <c r="S4317" s="13">
        <f>IFERROR(VLOOKUP($A4317,'Fielding Data'!$A:$H,MATCH(S$1,'Fielding Data'!$A$1:$H$1,0),0),"Other")</f>
        <v>0</v>
      </c>
      <c r="T4317" s="13">
        <f>IFERROR(VLOOKUP($A4317,'Fielding Data'!$A:$H,MATCH(T$1,'Fielding Data'!$A$1:$H$1,0),0),"Other")</f>
        <v>1</v>
      </c>
      <c r="U4317" s="13">
        <f>SUMIFS('Fielding Data'!E:E,'Fielding Data'!$A:$A,'Hitting Data'!$A4317)</f>
        <v>4</v>
      </c>
      <c r="V4317" s="13">
        <f>SUMIFS('Fielding Data'!F:F,'Fielding Data'!$A:$A,'Hitting Data'!$A4317)</f>
        <v>8</v>
      </c>
      <c r="W4317" s="13">
        <f>SUMIFS('Fielding Data'!G:G,'Fielding Data'!$A:$A,'Hitting Data'!$A4317)</f>
        <v>0</v>
      </c>
      <c r="X4317" s="13">
        <f>SUMIFS('Fielding Data'!H:H,'Fielding Data'!$A:$A,'Hitting Data'!$A4317)</f>
        <v>1</v>
      </c>
    </row>
    <row r="4318" spans="1:24" x14ac:dyDescent="0.3">
      <c r="A4318" s="13" t="str">
        <f t="shared" si="67"/>
        <v>orrpe012013</v>
      </c>
      <c r="B4318" s="16" t="s">
        <v>582</v>
      </c>
      <c r="C4318" s="16">
        <v>2013</v>
      </c>
      <c r="D4318" s="16">
        <v>15</v>
      </c>
      <c r="E4318" s="16">
        <v>20</v>
      </c>
      <c r="F4318" s="16">
        <v>1</v>
      </c>
      <c r="G4318" s="16">
        <v>4</v>
      </c>
      <c r="H4318" s="16">
        <v>0</v>
      </c>
      <c r="I4318" s="16">
        <v>0</v>
      </c>
      <c r="J4318" s="16">
        <v>0</v>
      </c>
      <c r="K4318" s="16">
        <v>0</v>
      </c>
      <c r="L4318" s="16">
        <v>0</v>
      </c>
      <c r="M4318" s="16">
        <v>0</v>
      </c>
      <c r="N4318" s="16">
        <v>2</v>
      </c>
      <c r="O4318" s="16">
        <v>8</v>
      </c>
      <c r="P4318" s="13" t="str">
        <f>IFERROR(VLOOKUP($A4318,'Fielding Data'!$A:$H,MATCH(P$1,'Fielding Data'!$A$1:$H$1,0),0),"Other")</f>
        <v>3B</v>
      </c>
      <c r="Q4318" s="13">
        <f>IFERROR(VLOOKUP($A4318,'Fielding Data'!$A:$H,MATCH(Q$1,'Fielding Data'!$A$1:$H$1,0),0),"Other")</f>
        <v>0</v>
      </c>
      <c r="R4318" s="13">
        <f>IFERROR(VLOOKUP($A4318,'Fielding Data'!$A:$H,MATCH(R$1,'Fielding Data'!$A$1:$H$1,0),0),"Other")</f>
        <v>2</v>
      </c>
      <c r="S4318" s="13">
        <f>IFERROR(VLOOKUP($A4318,'Fielding Data'!$A:$H,MATCH(S$1,'Fielding Data'!$A$1:$H$1,0),0),"Other")</f>
        <v>1</v>
      </c>
      <c r="T4318" s="13">
        <f>IFERROR(VLOOKUP($A4318,'Fielding Data'!$A:$H,MATCH(T$1,'Fielding Data'!$A$1:$H$1,0),0),"Other")</f>
        <v>0</v>
      </c>
      <c r="U4318" s="13">
        <f>SUMIFS('Fielding Data'!E:E,'Fielding Data'!$A:$A,'Hitting Data'!$A4318)</f>
        <v>4</v>
      </c>
      <c r="V4318" s="13">
        <f>SUMIFS('Fielding Data'!F:F,'Fielding Data'!$A:$A,'Hitting Data'!$A4318)</f>
        <v>2</v>
      </c>
      <c r="W4318" s="13">
        <f>SUMIFS('Fielding Data'!G:G,'Fielding Data'!$A:$A,'Hitting Data'!$A4318)</f>
        <v>1</v>
      </c>
      <c r="X4318" s="13">
        <f>SUMIFS('Fielding Data'!H:H,'Fielding Data'!$A:$A,'Hitting Data'!$A4318)</f>
        <v>0</v>
      </c>
    </row>
    <row r="4319" spans="1:24" x14ac:dyDescent="0.3">
      <c r="A4319" s="13" t="str">
        <f t="shared" si="67"/>
        <v>ortegjo012013</v>
      </c>
      <c r="B4319" s="16" t="s">
        <v>1796</v>
      </c>
      <c r="C4319" s="16">
        <v>2013</v>
      </c>
      <c r="D4319" s="16">
        <v>11</v>
      </c>
      <c r="E4319" s="16">
        <v>0</v>
      </c>
      <c r="F4319" s="16">
        <v>0</v>
      </c>
      <c r="G4319" s="16">
        <v>0</v>
      </c>
      <c r="H4319" s="16">
        <v>0</v>
      </c>
      <c r="I4319" s="16">
        <v>0</v>
      </c>
      <c r="J4319" s="16">
        <v>0</v>
      </c>
      <c r="K4319" s="16">
        <v>0</v>
      </c>
      <c r="L4319" s="16">
        <v>0</v>
      </c>
      <c r="M4319" s="16">
        <v>0</v>
      </c>
      <c r="N4319" s="16">
        <v>0</v>
      </c>
      <c r="O4319" s="16">
        <v>0</v>
      </c>
      <c r="P4319" s="13" t="str">
        <f>IFERROR(VLOOKUP($A4319,'Fielding Data'!$A:$H,MATCH(P$1,'Fielding Data'!$A$1:$H$1,0),0),"Other")</f>
        <v>P</v>
      </c>
      <c r="Q4319" s="13">
        <f>IFERROR(VLOOKUP($A4319,'Fielding Data'!$A:$H,MATCH(Q$1,'Fielding Data'!$A$1:$H$1,0),0),"Other")</f>
        <v>1</v>
      </c>
      <c r="R4319" s="13">
        <f>IFERROR(VLOOKUP($A4319,'Fielding Data'!$A:$H,MATCH(R$1,'Fielding Data'!$A$1:$H$1,0),0),"Other")</f>
        <v>2</v>
      </c>
      <c r="S4319" s="13">
        <f>IFERROR(VLOOKUP($A4319,'Fielding Data'!$A:$H,MATCH(S$1,'Fielding Data'!$A$1:$H$1,0),0),"Other")</f>
        <v>1</v>
      </c>
      <c r="T4319" s="13">
        <f>IFERROR(VLOOKUP($A4319,'Fielding Data'!$A:$H,MATCH(T$1,'Fielding Data'!$A$1:$H$1,0),0),"Other")</f>
        <v>0</v>
      </c>
      <c r="U4319" s="13">
        <f>SUMIFS('Fielding Data'!E:E,'Fielding Data'!$A:$A,'Hitting Data'!$A4319)</f>
        <v>1</v>
      </c>
      <c r="V4319" s="13">
        <f>SUMIFS('Fielding Data'!F:F,'Fielding Data'!$A:$A,'Hitting Data'!$A4319)</f>
        <v>2</v>
      </c>
      <c r="W4319" s="13">
        <f>SUMIFS('Fielding Data'!G:G,'Fielding Data'!$A:$A,'Hitting Data'!$A4319)</f>
        <v>1</v>
      </c>
      <c r="X4319" s="13">
        <f>SUMIFS('Fielding Data'!H:H,'Fielding Data'!$A:$A,'Hitting Data'!$A4319)</f>
        <v>0</v>
      </c>
    </row>
    <row r="4320" spans="1:24" x14ac:dyDescent="0.3">
      <c r="A4320" s="13" t="str">
        <f t="shared" si="67"/>
        <v>ortizda012013</v>
      </c>
      <c r="B4320" s="16" t="s">
        <v>165</v>
      </c>
      <c r="C4320" s="16">
        <v>2013</v>
      </c>
      <c r="D4320" s="16">
        <v>137</v>
      </c>
      <c r="E4320" s="16">
        <v>518</v>
      </c>
      <c r="F4320" s="16">
        <v>84</v>
      </c>
      <c r="G4320" s="16">
        <v>160</v>
      </c>
      <c r="H4320" s="16">
        <v>38</v>
      </c>
      <c r="I4320" s="16">
        <v>2</v>
      </c>
      <c r="J4320" s="16">
        <v>30</v>
      </c>
      <c r="K4320" s="16">
        <v>103</v>
      </c>
      <c r="L4320" s="16">
        <v>4</v>
      </c>
      <c r="M4320" s="16">
        <v>0</v>
      </c>
      <c r="N4320" s="16">
        <v>76</v>
      </c>
      <c r="O4320" s="16">
        <v>88</v>
      </c>
      <c r="P4320" s="13" t="str">
        <f>IFERROR(VLOOKUP($A4320,'Fielding Data'!$A:$H,MATCH(P$1,'Fielding Data'!$A$1:$H$1,0),0),"Other")</f>
        <v>1B</v>
      </c>
      <c r="Q4320" s="13">
        <f>IFERROR(VLOOKUP($A4320,'Fielding Data'!$A:$H,MATCH(Q$1,'Fielding Data'!$A$1:$H$1,0),0),"Other")</f>
        <v>36</v>
      </c>
      <c r="R4320" s="13">
        <f>IFERROR(VLOOKUP($A4320,'Fielding Data'!$A:$H,MATCH(R$1,'Fielding Data'!$A$1:$H$1,0),0),"Other")</f>
        <v>1</v>
      </c>
      <c r="S4320" s="13">
        <f>IFERROR(VLOOKUP($A4320,'Fielding Data'!$A:$H,MATCH(S$1,'Fielding Data'!$A$1:$H$1,0),0),"Other")</f>
        <v>0</v>
      </c>
      <c r="T4320" s="13">
        <f>IFERROR(VLOOKUP($A4320,'Fielding Data'!$A:$H,MATCH(T$1,'Fielding Data'!$A$1:$H$1,0),0),"Other")</f>
        <v>4</v>
      </c>
      <c r="U4320" s="13">
        <f>SUMIFS('Fielding Data'!E:E,'Fielding Data'!$A:$A,'Hitting Data'!$A4320)</f>
        <v>36</v>
      </c>
      <c r="V4320" s="13">
        <f>SUMIFS('Fielding Data'!F:F,'Fielding Data'!$A:$A,'Hitting Data'!$A4320)</f>
        <v>1</v>
      </c>
      <c r="W4320" s="13">
        <f>SUMIFS('Fielding Data'!G:G,'Fielding Data'!$A:$A,'Hitting Data'!$A4320)</f>
        <v>0</v>
      </c>
      <c r="X4320" s="13">
        <f>SUMIFS('Fielding Data'!H:H,'Fielding Data'!$A:$A,'Hitting Data'!$A4320)</f>
        <v>4</v>
      </c>
    </row>
    <row r="4321" spans="1:24" x14ac:dyDescent="0.3">
      <c r="A4321" s="13" t="str">
        <f t="shared" si="67"/>
        <v>ortizjo052013</v>
      </c>
      <c r="B4321" s="16" t="s">
        <v>2015</v>
      </c>
      <c r="C4321" s="16">
        <v>2013</v>
      </c>
      <c r="D4321" s="16">
        <v>32</v>
      </c>
      <c r="E4321" s="16">
        <v>0</v>
      </c>
      <c r="F4321" s="16">
        <v>0</v>
      </c>
      <c r="G4321" s="16">
        <v>0</v>
      </c>
      <c r="H4321" s="16">
        <v>0</v>
      </c>
      <c r="I4321" s="16">
        <v>0</v>
      </c>
      <c r="J4321" s="16">
        <v>0</v>
      </c>
      <c r="K4321" s="16">
        <v>0</v>
      </c>
      <c r="L4321" s="16">
        <v>0</v>
      </c>
      <c r="M4321" s="16">
        <v>0</v>
      </c>
      <c r="N4321" s="16">
        <v>0</v>
      </c>
      <c r="O4321" s="16">
        <v>0</v>
      </c>
      <c r="P4321" s="13" t="str">
        <f>IFERROR(VLOOKUP($A4321,'Fielding Data'!$A:$H,MATCH(P$1,'Fielding Data'!$A$1:$H$1,0),0),"Other")</f>
        <v>P</v>
      </c>
      <c r="Q4321" s="13">
        <f>IFERROR(VLOOKUP($A4321,'Fielding Data'!$A:$H,MATCH(Q$1,'Fielding Data'!$A$1:$H$1,0),0),"Other")</f>
        <v>3</v>
      </c>
      <c r="R4321" s="13">
        <f>IFERROR(VLOOKUP($A4321,'Fielding Data'!$A:$H,MATCH(R$1,'Fielding Data'!$A$1:$H$1,0),0),"Other")</f>
        <v>5</v>
      </c>
      <c r="S4321" s="13">
        <f>IFERROR(VLOOKUP($A4321,'Fielding Data'!$A:$H,MATCH(S$1,'Fielding Data'!$A$1:$H$1,0),0),"Other")</f>
        <v>0</v>
      </c>
      <c r="T4321" s="13">
        <f>IFERROR(VLOOKUP($A4321,'Fielding Data'!$A:$H,MATCH(T$1,'Fielding Data'!$A$1:$H$1,0),0),"Other")</f>
        <v>0</v>
      </c>
      <c r="U4321" s="13">
        <f>SUMIFS('Fielding Data'!E:E,'Fielding Data'!$A:$A,'Hitting Data'!$A4321)</f>
        <v>3</v>
      </c>
      <c r="V4321" s="13">
        <f>SUMIFS('Fielding Data'!F:F,'Fielding Data'!$A:$A,'Hitting Data'!$A4321)</f>
        <v>5</v>
      </c>
      <c r="W4321" s="13">
        <f>SUMIFS('Fielding Data'!G:G,'Fielding Data'!$A:$A,'Hitting Data'!$A4321)</f>
        <v>0</v>
      </c>
      <c r="X4321" s="13">
        <f>SUMIFS('Fielding Data'!H:H,'Fielding Data'!$A:$A,'Hitting Data'!$A4321)</f>
        <v>0</v>
      </c>
    </row>
    <row r="4322" spans="1:24" x14ac:dyDescent="0.3">
      <c r="A4322" s="13" t="str">
        <f t="shared" si="67"/>
        <v>ortizra012013</v>
      </c>
      <c r="B4322" s="16" t="s">
        <v>166</v>
      </c>
      <c r="C4322" s="16">
        <v>2013</v>
      </c>
      <c r="D4322" s="16">
        <v>7</v>
      </c>
      <c r="E4322" s="16">
        <v>1</v>
      </c>
      <c r="F4322" s="16">
        <v>0</v>
      </c>
      <c r="G4322" s="16">
        <v>0</v>
      </c>
      <c r="H4322" s="16">
        <v>0</v>
      </c>
      <c r="I4322" s="16">
        <v>0</v>
      </c>
      <c r="J4322" s="16">
        <v>0</v>
      </c>
      <c r="K4322" s="16">
        <v>0</v>
      </c>
      <c r="L4322" s="16">
        <v>0</v>
      </c>
      <c r="M4322" s="16">
        <v>0</v>
      </c>
      <c r="N4322" s="16">
        <v>0</v>
      </c>
      <c r="O4322" s="16">
        <v>1</v>
      </c>
      <c r="P4322" s="13" t="str">
        <f>IFERROR(VLOOKUP($A4322,'Fielding Data'!$A:$H,MATCH(P$1,'Fielding Data'!$A$1:$H$1,0),0),"Other")</f>
        <v>P</v>
      </c>
      <c r="Q4322" s="13">
        <f>IFERROR(VLOOKUP($A4322,'Fielding Data'!$A:$H,MATCH(Q$1,'Fielding Data'!$A$1:$H$1,0),0),"Other")</f>
        <v>3</v>
      </c>
      <c r="R4322" s="13">
        <f>IFERROR(VLOOKUP($A4322,'Fielding Data'!$A:$H,MATCH(R$1,'Fielding Data'!$A$1:$H$1,0),0),"Other")</f>
        <v>2</v>
      </c>
      <c r="S4322" s="13">
        <f>IFERROR(VLOOKUP($A4322,'Fielding Data'!$A:$H,MATCH(S$1,'Fielding Data'!$A$1:$H$1,0),0),"Other")</f>
        <v>1</v>
      </c>
      <c r="T4322" s="13">
        <f>IFERROR(VLOOKUP($A4322,'Fielding Data'!$A:$H,MATCH(T$1,'Fielding Data'!$A$1:$H$1,0),0),"Other")</f>
        <v>1</v>
      </c>
      <c r="U4322" s="13">
        <f>SUMIFS('Fielding Data'!E:E,'Fielding Data'!$A:$A,'Hitting Data'!$A4322)</f>
        <v>3</v>
      </c>
      <c r="V4322" s="13">
        <f>SUMIFS('Fielding Data'!F:F,'Fielding Data'!$A:$A,'Hitting Data'!$A4322)</f>
        <v>2</v>
      </c>
      <c r="W4322" s="13">
        <f>SUMIFS('Fielding Data'!G:G,'Fielding Data'!$A:$A,'Hitting Data'!$A4322)</f>
        <v>1</v>
      </c>
      <c r="X4322" s="13">
        <f>SUMIFS('Fielding Data'!H:H,'Fielding Data'!$A:$A,'Hitting Data'!$A4322)</f>
        <v>1</v>
      </c>
    </row>
    <row r="4323" spans="1:24" x14ac:dyDescent="0.3">
      <c r="A4323" s="13" t="str">
        <f t="shared" si="67"/>
        <v>osullse012013</v>
      </c>
      <c r="B4323" s="16" t="s">
        <v>1150</v>
      </c>
      <c r="C4323" s="16">
        <v>2013</v>
      </c>
      <c r="D4323" s="16">
        <v>7</v>
      </c>
      <c r="E4323" s="16">
        <v>6</v>
      </c>
      <c r="F4323" s="16">
        <v>0</v>
      </c>
      <c r="G4323" s="16">
        <v>1</v>
      </c>
      <c r="H4323" s="16">
        <v>1</v>
      </c>
      <c r="I4323" s="16">
        <v>0</v>
      </c>
      <c r="J4323" s="16">
        <v>0</v>
      </c>
      <c r="K4323" s="16">
        <v>0</v>
      </c>
      <c r="L4323" s="16">
        <v>0</v>
      </c>
      <c r="M4323" s="16">
        <v>0</v>
      </c>
      <c r="N4323" s="16">
        <v>0</v>
      </c>
      <c r="O4323" s="16">
        <v>4</v>
      </c>
      <c r="P4323" s="13" t="str">
        <f>IFERROR(VLOOKUP($A4323,'Fielding Data'!$A:$H,MATCH(P$1,'Fielding Data'!$A$1:$H$1,0),0),"Other")</f>
        <v>P</v>
      </c>
      <c r="Q4323" s="13">
        <f>IFERROR(VLOOKUP($A4323,'Fielding Data'!$A:$H,MATCH(Q$1,'Fielding Data'!$A$1:$H$1,0),0),"Other")</f>
        <v>0</v>
      </c>
      <c r="R4323" s="13">
        <f>IFERROR(VLOOKUP($A4323,'Fielding Data'!$A:$H,MATCH(R$1,'Fielding Data'!$A$1:$H$1,0),0),"Other")</f>
        <v>4</v>
      </c>
      <c r="S4323" s="13">
        <f>IFERROR(VLOOKUP($A4323,'Fielding Data'!$A:$H,MATCH(S$1,'Fielding Data'!$A$1:$H$1,0),0),"Other")</f>
        <v>0</v>
      </c>
      <c r="T4323" s="13">
        <f>IFERROR(VLOOKUP($A4323,'Fielding Data'!$A:$H,MATCH(T$1,'Fielding Data'!$A$1:$H$1,0),0),"Other")</f>
        <v>0</v>
      </c>
      <c r="U4323" s="13">
        <f>SUMIFS('Fielding Data'!E:E,'Fielding Data'!$A:$A,'Hitting Data'!$A4323)</f>
        <v>0</v>
      </c>
      <c r="V4323" s="13">
        <f>SUMIFS('Fielding Data'!F:F,'Fielding Data'!$A:$A,'Hitting Data'!$A4323)</f>
        <v>4</v>
      </c>
      <c r="W4323" s="13">
        <f>SUMIFS('Fielding Data'!G:G,'Fielding Data'!$A:$A,'Hitting Data'!$A4323)</f>
        <v>0</v>
      </c>
      <c r="X4323" s="13">
        <f>SUMIFS('Fielding Data'!H:H,'Fielding Data'!$A:$A,'Hitting Data'!$A4323)</f>
        <v>0</v>
      </c>
    </row>
    <row r="4324" spans="1:24" x14ac:dyDescent="0.3">
      <c r="A4324" s="13" t="str">
        <f t="shared" si="67"/>
        <v>oswalro012013</v>
      </c>
      <c r="B4324" s="16" t="s">
        <v>262</v>
      </c>
      <c r="C4324" s="16">
        <v>2013</v>
      </c>
      <c r="D4324" s="16">
        <v>9</v>
      </c>
      <c r="E4324" s="16">
        <v>6</v>
      </c>
      <c r="F4324" s="16">
        <v>0</v>
      </c>
      <c r="G4324" s="16">
        <v>2</v>
      </c>
      <c r="H4324" s="16">
        <v>0</v>
      </c>
      <c r="I4324" s="16">
        <v>0</v>
      </c>
      <c r="J4324" s="16">
        <v>0</v>
      </c>
      <c r="K4324" s="16">
        <v>0</v>
      </c>
      <c r="L4324" s="16">
        <v>0</v>
      </c>
      <c r="M4324" s="16">
        <v>0</v>
      </c>
      <c r="N4324" s="16">
        <v>0</v>
      </c>
      <c r="O4324" s="16">
        <v>2</v>
      </c>
      <c r="P4324" s="13" t="str">
        <f>IFERROR(VLOOKUP($A4324,'Fielding Data'!$A:$H,MATCH(P$1,'Fielding Data'!$A$1:$H$1,0),0),"Other")</f>
        <v>P</v>
      </c>
      <c r="Q4324" s="13">
        <f>IFERROR(VLOOKUP($A4324,'Fielding Data'!$A:$H,MATCH(Q$1,'Fielding Data'!$A$1:$H$1,0),0),"Other")</f>
        <v>5</v>
      </c>
      <c r="R4324" s="13">
        <f>IFERROR(VLOOKUP($A4324,'Fielding Data'!$A:$H,MATCH(R$1,'Fielding Data'!$A$1:$H$1,0),0),"Other")</f>
        <v>3</v>
      </c>
      <c r="S4324" s="13">
        <f>IFERROR(VLOOKUP($A4324,'Fielding Data'!$A:$H,MATCH(S$1,'Fielding Data'!$A$1:$H$1,0),0),"Other")</f>
        <v>0</v>
      </c>
      <c r="T4324" s="13">
        <f>IFERROR(VLOOKUP($A4324,'Fielding Data'!$A:$H,MATCH(T$1,'Fielding Data'!$A$1:$H$1,0),0),"Other")</f>
        <v>1</v>
      </c>
      <c r="U4324" s="13">
        <f>SUMIFS('Fielding Data'!E:E,'Fielding Data'!$A:$A,'Hitting Data'!$A4324)</f>
        <v>5</v>
      </c>
      <c r="V4324" s="13">
        <f>SUMIFS('Fielding Data'!F:F,'Fielding Data'!$A:$A,'Hitting Data'!$A4324)</f>
        <v>3</v>
      </c>
      <c r="W4324" s="13">
        <f>SUMIFS('Fielding Data'!G:G,'Fielding Data'!$A:$A,'Hitting Data'!$A4324)</f>
        <v>0</v>
      </c>
      <c r="X4324" s="13">
        <f>SUMIFS('Fielding Data'!H:H,'Fielding Data'!$A:$A,'Hitting Data'!$A4324)</f>
        <v>1</v>
      </c>
    </row>
    <row r="4325" spans="1:24" x14ac:dyDescent="0.3">
      <c r="A4325" s="13" t="str">
        <f t="shared" si="67"/>
        <v>oteroda012013</v>
      </c>
      <c r="B4325" s="16" t="s">
        <v>1798</v>
      </c>
      <c r="C4325" s="16">
        <v>2013</v>
      </c>
      <c r="D4325" s="16">
        <v>33</v>
      </c>
      <c r="E4325" s="16">
        <v>0</v>
      </c>
      <c r="F4325" s="16">
        <v>0</v>
      </c>
      <c r="G4325" s="16">
        <v>0</v>
      </c>
      <c r="H4325" s="16">
        <v>0</v>
      </c>
      <c r="I4325" s="16">
        <v>0</v>
      </c>
      <c r="J4325" s="16">
        <v>0</v>
      </c>
      <c r="K4325" s="16">
        <v>0</v>
      </c>
      <c r="L4325" s="16">
        <v>0</v>
      </c>
      <c r="M4325" s="16">
        <v>0</v>
      </c>
      <c r="N4325" s="16">
        <v>0</v>
      </c>
      <c r="O4325" s="16">
        <v>0</v>
      </c>
      <c r="P4325" s="13" t="str">
        <f>IFERROR(VLOOKUP($A4325,'Fielding Data'!$A:$H,MATCH(P$1,'Fielding Data'!$A$1:$H$1,0),0),"Other")</f>
        <v>P</v>
      </c>
      <c r="Q4325" s="13">
        <f>IFERROR(VLOOKUP($A4325,'Fielding Data'!$A:$H,MATCH(Q$1,'Fielding Data'!$A$1:$H$1,0),0),"Other")</f>
        <v>1</v>
      </c>
      <c r="R4325" s="13">
        <f>IFERROR(VLOOKUP($A4325,'Fielding Data'!$A:$H,MATCH(R$1,'Fielding Data'!$A$1:$H$1,0),0),"Other")</f>
        <v>7</v>
      </c>
      <c r="S4325" s="13">
        <f>IFERROR(VLOOKUP($A4325,'Fielding Data'!$A:$H,MATCH(S$1,'Fielding Data'!$A$1:$H$1,0),0),"Other")</f>
        <v>0</v>
      </c>
      <c r="T4325" s="13">
        <f>IFERROR(VLOOKUP($A4325,'Fielding Data'!$A:$H,MATCH(T$1,'Fielding Data'!$A$1:$H$1,0),0),"Other")</f>
        <v>2</v>
      </c>
      <c r="U4325" s="13">
        <f>SUMIFS('Fielding Data'!E:E,'Fielding Data'!$A:$A,'Hitting Data'!$A4325)</f>
        <v>1</v>
      </c>
      <c r="V4325" s="13">
        <f>SUMIFS('Fielding Data'!F:F,'Fielding Data'!$A:$A,'Hitting Data'!$A4325)</f>
        <v>7</v>
      </c>
      <c r="W4325" s="13">
        <f>SUMIFS('Fielding Data'!G:G,'Fielding Data'!$A:$A,'Hitting Data'!$A4325)</f>
        <v>0</v>
      </c>
      <c r="X4325" s="13">
        <f>SUMIFS('Fielding Data'!H:H,'Fielding Data'!$A:$A,'Hitting Data'!$A4325)</f>
        <v>2</v>
      </c>
    </row>
    <row r="4326" spans="1:24" x14ac:dyDescent="0.3">
      <c r="A4326" s="13" t="str">
        <f t="shared" si="67"/>
        <v>ottavad012013</v>
      </c>
      <c r="B4326" s="16" t="s">
        <v>1356</v>
      </c>
      <c r="C4326" s="16">
        <v>2013</v>
      </c>
      <c r="D4326" s="16">
        <v>51</v>
      </c>
      <c r="E4326" s="16">
        <v>9</v>
      </c>
      <c r="F4326" s="16">
        <v>0</v>
      </c>
      <c r="G4326" s="16">
        <v>1</v>
      </c>
      <c r="H4326" s="16">
        <v>0</v>
      </c>
      <c r="I4326" s="16">
        <v>0</v>
      </c>
      <c r="J4326" s="16">
        <v>0</v>
      </c>
      <c r="K4326" s="16">
        <v>0</v>
      </c>
      <c r="L4326" s="16">
        <v>0</v>
      </c>
      <c r="M4326" s="16">
        <v>0</v>
      </c>
      <c r="N4326" s="16">
        <v>0</v>
      </c>
      <c r="O4326" s="16">
        <v>5</v>
      </c>
      <c r="P4326" s="13" t="str">
        <f>IFERROR(VLOOKUP($A4326,'Fielding Data'!$A:$H,MATCH(P$1,'Fielding Data'!$A$1:$H$1,0),0),"Other")</f>
        <v>P</v>
      </c>
      <c r="Q4326" s="13">
        <f>IFERROR(VLOOKUP($A4326,'Fielding Data'!$A:$H,MATCH(Q$1,'Fielding Data'!$A$1:$H$1,0),0),"Other")</f>
        <v>8</v>
      </c>
      <c r="R4326" s="13">
        <f>IFERROR(VLOOKUP($A4326,'Fielding Data'!$A:$H,MATCH(R$1,'Fielding Data'!$A$1:$H$1,0),0),"Other")</f>
        <v>8</v>
      </c>
      <c r="S4326" s="13">
        <f>IFERROR(VLOOKUP($A4326,'Fielding Data'!$A:$H,MATCH(S$1,'Fielding Data'!$A$1:$H$1,0),0),"Other")</f>
        <v>1</v>
      </c>
      <c r="T4326" s="13">
        <f>IFERROR(VLOOKUP($A4326,'Fielding Data'!$A:$H,MATCH(T$1,'Fielding Data'!$A$1:$H$1,0),0),"Other")</f>
        <v>1</v>
      </c>
      <c r="U4326" s="13">
        <f>SUMIFS('Fielding Data'!E:E,'Fielding Data'!$A:$A,'Hitting Data'!$A4326)</f>
        <v>8</v>
      </c>
      <c r="V4326" s="13">
        <f>SUMIFS('Fielding Data'!F:F,'Fielding Data'!$A:$A,'Hitting Data'!$A4326)</f>
        <v>8</v>
      </c>
      <c r="W4326" s="13">
        <f>SUMIFS('Fielding Data'!G:G,'Fielding Data'!$A:$A,'Hitting Data'!$A4326)</f>
        <v>1</v>
      </c>
      <c r="X4326" s="13">
        <f>SUMIFS('Fielding Data'!H:H,'Fielding Data'!$A:$A,'Hitting Data'!$A4326)</f>
        <v>1</v>
      </c>
    </row>
    <row r="4327" spans="1:24" x14ac:dyDescent="0.3">
      <c r="A4327" s="13" t="str">
        <f t="shared" si="67"/>
        <v>outmajo012013</v>
      </c>
      <c r="B4327" s="16" t="s">
        <v>982</v>
      </c>
      <c r="C4327" s="16">
        <v>2013</v>
      </c>
      <c r="D4327" s="16">
        <v>61</v>
      </c>
      <c r="E4327" s="16">
        <v>5</v>
      </c>
      <c r="F4327" s="16">
        <v>0</v>
      </c>
      <c r="G4327" s="16">
        <v>0</v>
      </c>
      <c r="H4327" s="16">
        <v>0</v>
      </c>
      <c r="I4327" s="16">
        <v>0</v>
      </c>
      <c r="J4327" s="16">
        <v>0</v>
      </c>
      <c r="K4327" s="16">
        <v>0</v>
      </c>
      <c r="L4327" s="16">
        <v>0</v>
      </c>
      <c r="M4327" s="16">
        <v>0</v>
      </c>
      <c r="N4327" s="16">
        <v>0</v>
      </c>
      <c r="O4327" s="16">
        <v>2</v>
      </c>
      <c r="P4327" s="13" t="str">
        <f>IFERROR(VLOOKUP($A4327,'Fielding Data'!$A:$H,MATCH(P$1,'Fielding Data'!$A$1:$H$1,0),0),"Other")</f>
        <v>P</v>
      </c>
      <c r="Q4327" s="13">
        <f>IFERROR(VLOOKUP($A4327,'Fielding Data'!$A:$H,MATCH(Q$1,'Fielding Data'!$A$1:$H$1,0),0),"Other")</f>
        <v>3</v>
      </c>
      <c r="R4327" s="13">
        <f>IFERROR(VLOOKUP($A4327,'Fielding Data'!$A:$H,MATCH(R$1,'Fielding Data'!$A$1:$H$1,0),0),"Other")</f>
        <v>8</v>
      </c>
      <c r="S4327" s="13">
        <f>IFERROR(VLOOKUP($A4327,'Fielding Data'!$A:$H,MATCH(S$1,'Fielding Data'!$A$1:$H$1,0),0),"Other")</f>
        <v>0</v>
      </c>
      <c r="T4327" s="13">
        <f>IFERROR(VLOOKUP($A4327,'Fielding Data'!$A:$H,MATCH(T$1,'Fielding Data'!$A$1:$H$1,0),0),"Other")</f>
        <v>2</v>
      </c>
      <c r="U4327" s="13">
        <f>SUMIFS('Fielding Data'!E:E,'Fielding Data'!$A:$A,'Hitting Data'!$A4327)</f>
        <v>3</v>
      </c>
      <c r="V4327" s="13">
        <f>SUMIFS('Fielding Data'!F:F,'Fielding Data'!$A:$A,'Hitting Data'!$A4327)</f>
        <v>8</v>
      </c>
      <c r="W4327" s="13">
        <f>SUMIFS('Fielding Data'!G:G,'Fielding Data'!$A:$A,'Hitting Data'!$A4327)</f>
        <v>0</v>
      </c>
      <c r="X4327" s="13">
        <f>SUMIFS('Fielding Data'!H:H,'Fielding Data'!$A:$A,'Hitting Data'!$A4327)</f>
        <v>2</v>
      </c>
    </row>
    <row r="4328" spans="1:24" x14ac:dyDescent="0.3">
      <c r="A4328" s="13" t="str">
        <f t="shared" si="67"/>
        <v>overbly012013</v>
      </c>
      <c r="B4328" s="16" t="s">
        <v>263</v>
      </c>
      <c r="C4328" s="16">
        <v>2013</v>
      </c>
      <c r="D4328" s="16">
        <v>142</v>
      </c>
      <c r="E4328" s="16">
        <v>445</v>
      </c>
      <c r="F4328" s="16">
        <v>43</v>
      </c>
      <c r="G4328" s="16">
        <v>107</v>
      </c>
      <c r="H4328" s="16">
        <v>24</v>
      </c>
      <c r="I4328" s="16">
        <v>1</v>
      </c>
      <c r="J4328" s="16">
        <v>14</v>
      </c>
      <c r="K4328" s="16">
        <v>59</v>
      </c>
      <c r="L4328" s="16">
        <v>2</v>
      </c>
      <c r="M4328" s="16">
        <v>0</v>
      </c>
      <c r="N4328" s="16">
        <v>36</v>
      </c>
      <c r="O4328" s="16">
        <v>111</v>
      </c>
      <c r="P4328" s="13" t="str">
        <f>IFERROR(VLOOKUP($A4328,'Fielding Data'!$A:$H,MATCH(P$1,'Fielding Data'!$A$1:$H$1,0),0),"Other")</f>
        <v>1B</v>
      </c>
      <c r="Q4328" s="13">
        <f>IFERROR(VLOOKUP($A4328,'Fielding Data'!$A:$H,MATCH(Q$1,'Fielding Data'!$A$1:$H$1,0),0),"Other")</f>
        <v>933</v>
      </c>
      <c r="R4328" s="13">
        <f>IFERROR(VLOOKUP($A4328,'Fielding Data'!$A:$H,MATCH(R$1,'Fielding Data'!$A$1:$H$1,0),0),"Other")</f>
        <v>67</v>
      </c>
      <c r="S4328" s="13">
        <f>IFERROR(VLOOKUP($A4328,'Fielding Data'!$A:$H,MATCH(S$1,'Fielding Data'!$A$1:$H$1,0),0),"Other")</f>
        <v>4</v>
      </c>
      <c r="T4328" s="13">
        <f>IFERROR(VLOOKUP($A4328,'Fielding Data'!$A:$H,MATCH(T$1,'Fielding Data'!$A$1:$H$1,0),0),"Other")</f>
        <v>93</v>
      </c>
      <c r="U4328" s="13">
        <f>SUMIFS('Fielding Data'!E:E,'Fielding Data'!$A:$A,'Hitting Data'!$A4328)</f>
        <v>938</v>
      </c>
      <c r="V4328" s="13">
        <f>SUMIFS('Fielding Data'!F:F,'Fielding Data'!$A:$A,'Hitting Data'!$A4328)</f>
        <v>67</v>
      </c>
      <c r="W4328" s="13">
        <f>SUMIFS('Fielding Data'!G:G,'Fielding Data'!$A:$A,'Hitting Data'!$A4328)</f>
        <v>4</v>
      </c>
      <c r="X4328" s="13">
        <f>SUMIFS('Fielding Data'!H:H,'Fielding Data'!$A:$A,'Hitting Data'!$A4328)</f>
        <v>93</v>
      </c>
    </row>
    <row r="4329" spans="1:24" x14ac:dyDescent="0.3">
      <c r="A4329" s="13" t="str">
        <f t="shared" si="67"/>
        <v>owingch012013</v>
      </c>
      <c r="B4329" s="16" t="s">
        <v>2016</v>
      </c>
      <c r="C4329" s="16">
        <v>2013</v>
      </c>
      <c r="D4329" s="16">
        <v>20</v>
      </c>
      <c r="E4329" s="16">
        <v>55</v>
      </c>
      <c r="F4329" s="16">
        <v>5</v>
      </c>
      <c r="G4329" s="16">
        <v>16</v>
      </c>
      <c r="H4329" s="16">
        <v>5</v>
      </c>
      <c r="I4329" s="16">
        <v>0</v>
      </c>
      <c r="J4329" s="16">
        <v>0</v>
      </c>
      <c r="K4329" s="16">
        <v>5</v>
      </c>
      <c r="L4329" s="16">
        <v>2</v>
      </c>
      <c r="M4329" s="16">
        <v>0</v>
      </c>
      <c r="N4329" s="16">
        <v>6</v>
      </c>
      <c r="O4329" s="16">
        <v>10</v>
      </c>
      <c r="P4329" s="13" t="str">
        <f>IFERROR(VLOOKUP($A4329,'Fielding Data'!$A:$H,MATCH(P$1,'Fielding Data'!$A$1:$H$1,0),0),"Other")</f>
        <v>2B</v>
      </c>
      <c r="Q4329" s="13">
        <f>IFERROR(VLOOKUP($A4329,'Fielding Data'!$A:$H,MATCH(Q$1,'Fielding Data'!$A$1:$H$1,0),0),"Other")</f>
        <v>2</v>
      </c>
      <c r="R4329" s="13">
        <f>IFERROR(VLOOKUP($A4329,'Fielding Data'!$A:$H,MATCH(R$1,'Fielding Data'!$A$1:$H$1,0),0),"Other")</f>
        <v>10</v>
      </c>
      <c r="S4329" s="13">
        <f>IFERROR(VLOOKUP($A4329,'Fielding Data'!$A:$H,MATCH(S$1,'Fielding Data'!$A$1:$H$1,0),0),"Other")</f>
        <v>0</v>
      </c>
      <c r="T4329" s="13">
        <f>IFERROR(VLOOKUP($A4329,'Fielding Data'!$A:$H,MATCH(T$1,'Fielding Data'!$A$1:$H$1,0),0),"Other")</f>
        <v>0</v>
      </c>
      <c r="U4329" s="13">
        <f>SUMIFS('Fielding Data'!E:E,'Fielding Data'!$A:$A,'Hitting Data'!$A4329)</f>
        <v>20</v>
      </c>
      <c r="V4329" s="13">
        <f>SUMIFS('Fielding Data'!F:F,'Fielding Data'!$A:$A,'Hitting Data'!$A4329)</f>
        <v>41</v>
      </c>
      <c r="W4329" s="13">
        <f>SUMIFS('Fielding Data'!G:G,'Fielding Data'!$A:$A,'Hitting Data'!$A4329)</f>
        <v>1</v>
      </c>
      <c r="X4329" s="13">
        <f>SUMIFS('Fielding Data'!H:H,'Fielding Data'!$A:$A,'Hitting Data'!$A4329)</f>
        <v>4</v>
      </c>
    </row>
    <row r="4330" spans="1:24" x14ac:dyDescent="0.3">
      <c r="A4330" s="13" t="str">
        <f t="shared" si="67"/>
        <v>ozunama012013</v>
      </c>
      <c r="B4330" s="16" t="s">
        <v>2017</v>
      </c>
      <c r="C4330" s="16">
        <v>2013</v>
      </c>
      <c r="D4330" s="16">
        <v>70</v>
      </c>
      <c r="E4330" s="16">
        <v>275</v>
      </c>
      <c r="F4330" s="16">
        <v>31</v>
      </c>
      <c r="G4330" s="16">
        <v>73</v>
      </c>
      <c r="H4330" s="16">
        <v>17</v>
      </c>
      <c r="I4330" s="16">
        <v>4</v>
      </c>
      <c r="J4330" s="16">
        <v>3</v>
      </c>
      <c r="K4330" s="16">
        <v>32</v>
      </c>
      <c r="L4330" s="16">
        <v>5</v>
      </c>
      <c r="M4330" s="16">
        <v>1</v>
      </c>
      <c r="N4330" s="16">
        <v>13</v>
      </c>
      <c r="O4330" s="16">
        <v>57</v>
      </c>
      <c r="P4330" s="13" t="str">
        <f>IFERROR(VLOOKUP($A4330,'Fielding Data'!$A:$H,MATCH(P$1,'Fielding Data'!$A$1:$H$1,0),0),"Other")</f>
        <v>CF</v>
      </c>
      <c r="Q4330" s="13">
        <f>IFERROR(VLOOKUP($A4330,'Fielding Data'!$A:$H,MATCH(Q$1,'Fielding Data'!$A$1:$H$1,0),0),"Other")</f>
        <v>0</v>
      </c>
      <c r="R4330" s="13">
        <f>IFERROR(VLOOKUP($A4330,'Fielding Data'!$A:$H,MATCH(R$1,'Fielding Data'!$A$1:$H$1,0),0),"Other")</f>
        <v>0</v>
      </c>
      <c r="S4330" s="13">
        <f>IFERROR(VLOOKUP($A4330,'Fielding Data'!$A:$H,MATCH(S$1,'Fielding Data'!$A$1:$H$1,0),0),"Other")</f>
        <v>0</v>
      </c>
      <c r="T4330" s="13">
        <f>IFERROR(VLOOKUP($A4330,'Fielding Data'!$A:$H,MATCH(T$1,'Fielding Data'!$A$1:$H$1,0),0),"Other")</f>
        <v>0</v>
      </c>
      <c r="U4330" s="13">
        <f>SUMIFS('Fielding Data'!E:E,'Fielding Data'!$A:$A,'Hitting Data'!$A4330)</f>
        <v>157</v>
      </c>
      <c r="V4330" s="13">
        <f>SUMIFS('Fielding Data'!F:F,'Fielding Data'!$A:$A,'Hitting Data'!$A4330)</f>
        <v>8</v>
      </c>
      <c r="W4330" s="13">
        <f>SUMIFS('Fielding Data'!G:G,'Fielding Data'!$A:$A,'Hitting Data'!$A4330)</f>
        <v>2</v>
      </c>
      <c r="X4330" s="13">
        <f>SUMIFS('Fielding Data'!H:H,'Fielding Data'!$A:$A,'Hitting Data'!$A4330)</f>
        <v>4</v>
      </c>
    </row>
    <row r="4331" spans="1:24" x14ac:dyDescent="0.3">
      <c r="A4331" s="13" t="str">
        <f t="shared" si="67"/>
        <v>pachejo012013</v>
      </c>
      <c r="B4331" s="16" t="s">
        <v>1576</v>
      </c>
      <c r="C4331" s="16">
        <v>2013</v>
      </c>
      <c r="D4331" s="16">
        <v>95</v>
      </c>
      <c r="E4331" s="16">
        <v>247</v>
      </c>
      <c r="F4331" s="16">
        <v>23</v>
      </c>
      <c r="G4331" s="16">
        <v>59</v>
      </c>
      <c r="H4331" s="16">
        <v>15</v>
      </c>
      <c r="I4331" s="16">
        <v>0</v>
      </c>
      <c r="J4331" s="16">
        <v>1</v>
      </c>
      <c r="K4331" s="16">
        <v>22</v>
      </c>
      <c r="L4331" s="16">
        <v>0</v>
      </c>
      <c r="M4331" s="16">
        <v>0</v>
      </c>
      <c r="N4331" s="16">
        <v>10</v>
      </c>
      <c r="O4331" s="16">
        <v>38</v>
      </c>
      <c r="P4331" s="13" t="str">
        <f>IFERROR(VLOOKUP($A4331,'Fielding Data'!$A:$H,MATCH(P$1,'Fielding Data'!$A$1:$H$1,0),0),"Other")</f>
        <v>1B</v>
      </c>
      <c r="Q4331" s="13">
        <f>IFERROR(VLOOKUP($A4331,'Fielding Data'!$A:$H,MATCH(Q$1,'Fielding Data'!$A$1:$H$1,0),0),"Other")</f>
        <v>385</v>
      </c>
      <c r="R4331" s="13">
        <f>IFERROR(VLOOKUP($A4331,'Fielding Data'!$A:$H,MATCH(R$1,'Fielding Data'!$A$1:$H$1,0),0),"Other")</f>
        <v>28</v>
      </c>
      <c r="S4331" s="13">
        <f>IFERROR(VLOOKUP($A4331,'Fielding Data'!$A:$H,MATCH(S$1,'Fielding Data'!$A$1:$H$1,0),0),"Other")</f>
        <v>5</v>
      </c>
      <c r="T4331" s="13">
        <f>IFERROR(VLOOKUP($A4331,'Fielding Data'!$A:$H,MATCH(T$1,'Fielding Data'!$A$1:$H$1,0),0),"Other")</f>
        <v>28</v>
      </c>
      <c r="U4331" s="13">
        <f>SUMIFS('Fielding Data'!E:E,'Fielding Data'!$A:$A,'Hitting Data'!$A4331)</f>
        <v>469</v>
      </c>
      <c r="V4331" s="13">
        <f>SUMIFS('Fielding Data'!F:F,'Fielding Data'!$A:$A,'Hitting Data'!$A4331)</f>
        <v>36</v>
      </c>
      <c r="W4331" s="13">
        <f>SUMIFS('Fielding Data'!G:G,'Fielding Data'!$A:$A,'Hitting Data'!$A4331)</f>
        <v>7</v>
      </c>
      <c r="X4331" s="13">
        <f>SUMIFS('Fielding Data'!H:H,'Fielding Data'!$A:$A,'Hitting Data'!$A4331)</f>
        <v>30</v>
      </c>
    </row>
    <row r="4332" spans="1:24" x14ac:dyDescent="0.3">
      <c r="A4332" s="13" t="str">
        <f t="shared" si="67"/>
        <v>paganan012013</v>
      </c>
      <c r="B4332" s="16" t="s">
        <v>707</v>
      </c>
      <c r="C4332" s="16">
        <v>2013</v>
      </c>
      <c r="D4332" s="16">
        <v>71</v>
      </c>
      <c r="E4332" s="16">
        <v>280</v>
      </c>
      <c r="F4332" s="16">
        <v>44</v>
      </c>
      <c r="G4332" s="16">
        <v>79</v>
      </c>
      <c r="H4332" s="16">
        <v>16</v>
      </c>
      <c r="I4332" s="16">
        <v>3</v>
      </c>
      <c r="J4332" s="16">
        <v>5</v>
      </c>
      <c r="K4332" s="16">
        <v>30</v>
      </c>
      <c r="L4332" s="16">
        <v>9</v>
      </c>
      <c r="M4332" s="16">
        <v>4</v>
      </c>
      <c r="N4332" s="16">
        <v>23</v>
      </c>
      <c r="O4332" s="16">
        <v>36</v>
      </c>
      <c r="P4332" s="13" t="str">
        <f>IFERROR(VLOOKUP($A4332,'Fielding Data'!$A:$H,MATCH(P$1,'Fielding Data'!$A$1:$H$1,0),0),"Other")</f>
        <v>CF</v>
      </c>
      <c r="Q4332" s="13">
        <f>IFERROR(VLOOKUP($A4332,'Fielding Data'!$A:$H,MATCH(Q$1,'Fielding Data'!$A$1:$H$1,0),0),"Other")</f>
        <v>0</v>
      </c>
      <c r="R4332" s="13">
        <f>IFERROR(VLOOKUP($A4332,'Fielding Data'!$A:$H,MATCH(R$1,'Fielding Data'!$A$1:$H$1,0),0),"Other")</f>
        <v>0</v>
      </c>
      <c r="S4332" s="13">
        <f>IFERROR(VLOOKUP($A4332,'Fielding Data'!$A:$H,MATCH(S$1,'Fielding Data'!$A$1:$H$1,0),0),"Other")</f>
        <v>0</v>
      </c>
      <c r="T4332" s="13">
        <f>IFERROR(VLOOKUP($A4332,'Fielding Data'!$A:$H,MATCH(T$1,'Fielding Data'!$A$1:$H$1,0),0),"Other")</f>
        <v>0</v>
      </c>
      <c r="U4332" s="13">
        <f>SUMIFS('Fielding Data'!E:E,'Fielding Data'!$A:$A,'Hitting Data'!$A4332)</f>
        <v>149</v>
      </c>
      <c r="V4332" s="13">
        <f>SUMIFS('Fielding Data'!F:F,'Fielding Data'!$A:$A,'Hitting Data'!$A4332)</f>
        <v>5</v>
      </c>
      <c r="W4332" s="13">
        <f>SUMIFS('Fielding Data'!G:G,'Fielding Data'!$A:$A,'Hitting Data'!$A4332)</f>
        <v>4</v>
      </c>
      <c r="X4332" s="13">
        <f>SUMIFS('Fielding Data'!H:H,'Fielding Data'!$A:$A,'Hitting Data'!$A4332)</f>
        <v>1</v>
      </c>
    </row>
    <row r="4333" spans="1:24" x14ac:dyDescent="0.3">
      <c r="A4333" s="13" t="str">
        <f t="shared" si="67"/>
        <v>pagnoma012013</v>
      </c>
      <c r="B4333" s="16" t="s">
        <v>1151</v>
      </c>
      <c r="C4333" s="16">
        <v>2013</v>
      </c>
      <c r="D4333" s="16">
        <v>9</v>
      </c>
      <c r="E4333" s="16">
        <v>21</v>
      </c>
      <c r="F4333" s="16">
        <v>1</v>
      </c>
      <c r="G4333" s="16">
        <v>3</v>
      </c>
      <c r="H4333" s="16">
        <v>0</v>
      </c>
      <c r="I4333" s="16">
        <v>0</v>
      </c>
      <c r="J4333" s="16">
        <v>0</v>
      </c>
      <c r="K4333" s="16">
        <v>0</v>
      </c>
      <c r="L4333" s="16">
        <v>0</v>
      </c>
      <c r="M4333" s="16">
        <v>0</v>
      </c>
      <c r="N4333" s="16">
        <v>1</v>
      </c>
      <c r="O4333" s="16">
        <v>3</v>
      </c>
      <c r="P4333" s="13" t="str">
        <f>IFERROR(VLOOKUP($A4333,'Fielding Data'!$A:$H,MATCH(P$1,'Fielding Data'!$A$1:$H$1,0),0),"Other")</f>
        <v>C</v>
      </c>
      <c r="Q4333" s="13">
        <f>IFERROR(VLOOKUP($A4333,'Fielding Data'!$A:$H,MATCH(Q$1,'Fielding Data'!$A$1:$H$1,0),0),"Other")</f>
        <v>37</v>
      </c>
      <c r="R4333" s="13">
        <f>IFERROR(VLOOKUP($A4333,'Fielding Data'!$A:$H,MATCH(R$1,'Fielding Data'!$A$1:$H$1,0),0),"Other")</f>
        <v>2</v>
      </c>
      <c r="S4333" s="13">
        <f>IFERROR(VLOOKUP($A4333,'Fielding Data'!$A:$H,MATCH(S$1,'Fielding Data'!$A$1:$H$1,0),0),"Other")</f>
        <v>1</v>
      </c>
      <c r="T4333" s="13">
        <f>IFERROR(VLOOKUP($A4333,'Fielding Data'!$A:$H,MATCH(T$1,'Fielding Data'!$A$1:$H$1,0),0),"Other")</f>
        <v>0</v>
      </c>
      <c r="U4333" s="13">
        <f>SUMIFS('Fielding Data'!E:E,'Fielding Data'!$A:$A,'Hitting Data'!$A4333)</f>
        <v>37</v>
      </c>
      <c r="V4333" s="13">
        <f>SUMIFS('Fielding Data'!F:F,'Fielding Data'!$A:$A,'Hitting Data'!$A4333)</f>
        <v>2</v>
      </c>
      <c r="W4333" s="13">
        <f>SUMIFS('Fielding Data'!G:G,'Fielding Data'!$A:$A,'Hitting Data'!$A4333)</f>
        <v>1</v>
      </c>
      <c r="X4333" s="13">
        <f>SUMIFS('Fielding Data'!H:H,'Fielding Data'!$A:$A,'Hitting Data'!$A4333)</f>
        <v>0</v>
      </c>
    </row>
    <row r="4334" spans="1:24" x14ac:dyDescent="0.3">
      <c r="A4334" s="13" t="str">
        <f t="shared" si="67"/>
        <v>papeljo012013</v>
      </c>
      <c r="B4334" s="16" t="s">
        <v>583</v>
      </c>
      <c r="C4334" s="16">
        <v>2013</v>
      </c>
      <c r="D4334" s="16">
        <v>61</v>
      </c>
      <c r="E4334" s="16">
        <v>0</v>
      </c>
      <c r="F4334" s="16">
        <v>0</v>
      </c>
      <c r="G4334" s="16">
        <v>0</v>
      </c>
      <c r="H4334" s="16">
        <v>0</v>
      </c>
      <c r="I4334" s="16">
        <v>0</v>
      </c>
      <c r="J4334" s="16">
        <v>0</v>
      </c>
      <c r="K4334" s="16">
        <v>0</v>
      </c>
      <c r="L4334" s="16">
        <v>0</v>
      </c>
      <c r="M4334" s="16">
        <v>0</v>
      </c>
      <c r="N4334" s="16">
        <v>0</v>
      </c>
      <c r="O4334" s="16">
        <v>0</v>
      </c>
      <c r="P4334" s="13" t="str">
        <f>IFERROR(VLOOKUP($A4334,'Fielding Data'!$A:$H,MATCH(P$1,'Fielding Data'!$A$1:$H$1,0),0),"Other")</f>
        <v>P</v>
      </c>
      <c r="Q4334" s="13">
        <f>IFERROR(VLOOKUP($A4334,'Fielding Data'!$A:$H,MATCH(Q$1,'Fielding Data'!$A$1:$H$1,0),0),"Other")</f>
        <v>2</v>
      </c>
      <c r="R4334" s="13">
        <f>IFERROR(VLOOKUP($A4334,'Fielding Data'!$A:$H,MATCH(R$1,'Fielding Data'!$A$1:$H$1,0),0),"Other")</f>
        <v>5</v>
      </c>
      <c r="S4334" s="13">
        <f>IFERROR(VLOOKUP($A4334,'Fielding Data'!$A:$H,MATCH(S$1,'Fielding Data'!$A$1:$H$1,0),0),"Other")</f>
        <v>0</v>
      </c>
      <c r="T4334" s="13">
        <f>IFERROR(VLOOKUP($A4334,'Fielding Data'!$A:$H,MATCH(T$1,'Fielding Data'!$A$1:$H$1,0),0),"Other")</f>
        <v>0</v>
      </c>
      <c r="U4334" s="13">
        <f>SUMIFS('Fielding Data'!E:E,'Fielding Data'!$A:$A,'Hitting Data'!$A4334)</f>
        <v>2</v>
      </c>
      <c r="V4334" s="13">
        <f>SUMIFS('Fielding Data'!F:F,'Fielding Data'!$A:$A,'Hitting Data'!$A4334)</f>
        <v>5</v>
      </c>
      <c r="W4334" s="13">
        <f>SUMIFS('Fielding Data'!G:G,'Fielding Data'!$A:$A,'Hitting Data'!$A4334)</f>
        <v>0</v>
      </c>
      <c r="X4334" s="13">
        <f>SUMIFS('Fielding Data'!H:H,'Fielding Data'!$A:$A,'Hitting Data'!$A4334)</f>
        <v>0</v>
      </c>
    </row>
    <row r="4335" spans="1:24" x14ac:dyDescent="0.3">
      <c r="A4335" s="13" t="str">
        <f t="shared" si="67"/>
        <v>paredji012013</v>
      </c>
      <c r="B4335" s="16" t="s">
        <v>1577</v>
      </c>
      <c r="C4335" s="16">
        <v>2013</v>
      </c>
      <c r="D4335" s="16">
        <v>48</v>
      </c>
      <c r="E4335" s="16">
        <v>125</v>
      </c>
      <c r="F4335" s="16">
        <v>8</v>
      </c>
      <c r="G4335" s="16">
        <v>24</v>
      </c>
      <c r="H4335" s="16">
        <v>4</v>
      </c>
      <c r="I4335" s="16">
        <v>0</v>
      </c>
      <c r="J4335" s="16">
        <v>1</v>
      </c>
      <c r="K4335" s="16">
        <v>10</v>
      </c>
      <c r="L4335" s="16">
        <v>4</v>
      </c>
      <c r="M4335" s="16">
        <v>4</v>
      </c>
      <c r="N4335" s="16">
        <v>6</v>
      </c>
      <c r="O4335" s="16">
        <v>44</v>
      </c>
      <c r="P4335" s="13" t="str">
        <f>IFERROR(VLOOKUP($A4335,'Fielding Data'!$A:$H,MATCH(P$1,'Fielding Data'!$A$1:$H$1,0),0),"Other")</f>
        <v>2B</v>
      </c>
      <c r="Q4335" s="13">
        <f>IFERROR(VLOOKUP($A4335,'Fielding Data'!$A:$H,MATCH(Q$1,'Fielding Data'!$A$1:$H$1,0),0),"Other")</f>
        <v>0</v>
      </c>
      <c r="R4335" s="13">
        <f>IFERROR(VLOOKUP($A4335,'Fielding Data'!$A:$H,MATCH(R$1,'Fielding Data'!$A$1:$H$1,0),0),"Other")</f>
        <v>5</v>
      </c>
      <c r="S4335" s="13">
        <f>IFERROR(VLOOKUP($A4335,'Fielding Data'!$A:$H,MATCH(S$1,'Fielding Data'!$A$1:$H$1,0),0),"Other")</f>
        <v>0</v>
      </c>
      <c r="T4335" s="13">
        <f>IFERROR(VLOOKUP($A4335,'Fielding Data'!$A:$H,MATCH(T$1,'Fielding Data'!$A$1:$H$1,0),0),"Other")</f>
        <v>0</v>
      </c>
      <c r="U4335" s="13">
        <f>SUMIFS('Fielding Data'!E:E,'Fielding Data'!$A:$A,'Hitting Data'!$A4335)</f>
        <v>61</v>
      </c>
      <c r="V4335" s="13">
        <f>SUMIFS('Fielding Data'!F:F,'Fielding Data'!$A:$A,'Hitting Data'!$A4335)</f>
        <v>8</v>
      </c>
      <c r="W4335" s="13">
        <f>SUMIFS('Fielding Data'!G:G,'Fielding Data'!$A:$A,'Hitting Data'!$A4335)</f>
        <v>1</v>
      </c>
      <c r="X4335" s="13">
        <f>SUMIFS('Fielding Data'!H:H,'Fielding Data'!$A:$A,'Hitting Data'!$A4335)</f>
        <v>0</v>
      </c>
    </row>
    <row r="4336" spans="1:24" x14ac:dyDescent="0.3">
      <c r="A4336" s="13" t="str">
        <f t="shared" si="67"/>
        <v>parkebl012013</v>
      </c>
      <c r="B4336" s="16" t="s">
        <v>1799</v>
      </c>
      <c r="C4336" s="16">
        <v>2013</v>
      </c>
      <c r="D4336" s="16">
        <v>49</v>
      </c>
      <c r="E4336" s="16">
        <v>0</v>
      </c>
      <c r="F4336" s="16">
        <v>0</v>
      </c>
      <c r="G4336" s="16">
        <v>0</v>
      </c>
      <c r="H4336" s="16">
        <v>0</v>
      </c>
      <c r="I4336" s="16">
        <v>0</v>
      </c>
      <c r="J4336" s="16">
        <v>0</v>
      </c>
      <c r="K4336" s="16">
        <v>0</v>
      </c>
      <c r="L4336" s="16">
        <v>0</v>
      </c>
      <c r="M4336" s="16">
        <v>0</v>
      </c>
      <c r="N4336" s="16">
        <v>0</v>
      </c>
      <c r="O4336" s="16">
        <v>0</v>
      </c>
      <c r="P4336" s="13" t="str">
        <f>IFERROR(VLOOKUP($A4336,'Fielding Data'!$A:$H,MATCH(P$1,'Fielding Data'!$A$1:$H$1,0),0),"Other")</f>
        <v>P</v>
      </c>
      <c r="Q4336" s="13">
        <f>IFERROR(VLOOKUP($A4336,'Fielding Data'!$A:$H,MATCH(Q$1,'Fielding Data'!$A$1:$H$1,0),0),"Other")</f>
        <v>4</v>
      </c>
      <c r="R4336" s="13">
        <f>IFERROR(VLOOKUP($A4336,'Fielding Data'!$A:$H,MATCH(R$1,'Fielding Data'!$A$1:$H$1,0),0),"Other")</f>
        <v>2</v>
      </c>
      <c r="S4336" s="13">
        <f>IFERROR(VLOOKUP($A4336,'Fielding Data'!$A:$H,MATCH(S$1,'Fielding Data'!$A$1:$H$1,0),0),"Other")</f>
        <v>0</v>
      </c>
      <c r="T4336" s="13">
        <f>IFERROR(VLOOKUP($A4336,'Fielding Data'!$A:$H,MATCH(T$1,'Fielding Data'!$A$1:$H$1,0),0),"Other")</f>
        <v>0</v>
      </c>
      <c r="U4336" s="13">
        <f>SUMIFS('Fielding Data'!E:E,'Fielding Data'!$A:$A,'Hitting Data'!$A4336)</f>
        <v>4</v>
      </c>
      <c r="V4336" s="13">
        <f>SUMIFS('Fielding Data'!F:F,'Fielding Data'!$A:$A,'Hitting Data'!$A4336)</f>
        <v>2</v>
      </c>
      <c r="W4336" s="13">
        <f>SUMIFS('Fielding Data'!G:G,'Fielding Data'!$A:$A,'Hitting Data'!$A4336)</f>
        <v>0</v>
      </c>
      <c r="X4336" s="13">
        <f>SUMIFS('Fielding Data'!H:H,'Fielding Data'!$A:$A,'Hitting Data'!$A4336)</f>
        <v>0</v>
      </c>
    </row>
    <row r="4337" spans="1:24" x14ac:dyDescent="0.3">
      <c r="A4337" s="13" t="str">
        <f t="shared" si="67"/>
        <v>parkeja022013</v>
      </c>
      <c r="B4337" s="16" t="s">
        <v>1578</v>
      </c>
      <c r="C4337" s="16">
        <v>2013</v>
      </c>
      <c r="D4337" s="16">
        <v>32</v>
      </c>
      <c r="E4337" s="16">
        <v>0</v>
      </c>
      <c r="F4337" s="16">
        <v>0</v>
      </c>
      <c r="G4337" s="16">
        <v>0</v>
      </c>
      <c r="H4337" s="16">
        <v>0</v>
      </c>
      <c r="I4337" s="16">
        <v>0</v>
      </c>
      <c r="J4337" s="16">
        <v>0</v>
      </c>
      <c r="K4337" s="16">
        <v>0</v>
      </c>
      <c r="L4337" s="16">
        <v>0</v>
      </c>
      <c r="M4337" s="16">
        <v>0</v>
      </c>
      <c r="N4337" s="16">
        <v>0</v>
      </c>
      <c r="O4337" s="16">
        <v>0</v>
      </c>
      <c r="P4337" s="13" t="str">
        <f>IFERROR(VLOOKUP($A4337,'Fielding Data'!$A:$H,MATCH(P$1,'Fielding Data'!$A$1:$H$1,0),0),"Other")</f>
        <v>P</v>
      </c>
      <c r="Q4337" s="13">
        <f>IFERROR(VLOOKUP($A4337,'Fielding Data'!$A:$H,MATCH(Q$1,'Fielding Data'!$A$1:$H$1,0),0),"Other")</f>
        <v>14</v>
      </c>
      <c r="R4337" s="13">
        <f>IFERROR(VLOOKUP($A4337,'Fielding Data'!$A:$H,MATCH(R$1,'Fielding Data'!$A$1:$H$1,0),0),"Other")</f>
        <v>21</v>
      </c>
      <c r="S4337" s="13">
        <f>IFERROR(VLOOKUP($A4337,'Fielding Data'!$A:$H,MATCH(S$1,'Fielding Data'!$A$1:$H$1,0),0),"Other")</f>
        <v>4</v>
      </c>
      <c r="T4337" s="13">
        <f>IFERROR(VLOOKUP($A4337,'Fielding Data'!$A:$H,MATCH(T$1,'Fielding Data'!$A$1:$H$1,0),0),"Other")</f>
        <v>0</v>
      </c>
      <c r="U4337" s="13">
        <f>SUMIFS('Fielding Data'!E:E,'Fielding Data'!$A:$A,'Hitting Data'!$A4337)</f>
        <v>14</v>
      </c>
      <c r="V4337" s="13">
        <f>SUMIFS('Fielding Data'!F:F,'Fielding Data'!$A:$A,'Hitting Data'!$A4337)</f>
        <v>21</v>
      </c>
      <c r="W4337" s="13">
        <f>SUMIFS('Fielding Data'!G:G,'Fielding Data'!$A:$A,'Hitting Data'!$A4337)</f>
        <v>4</v>
      </c>
      <c r="X4337" s="13">
        <f>SUMIFS('Fielding Data'!H:H,'Fielding Data'!$A:$A,'Hitting Data'!$A4337)</f>
        <v>0</v>
      </c>
    </row>
    <row r="4338" spans="1:24" x14ac:dyDescent="0.3">
      <c r="A4338" s="13" t="str">
        <f t="shared" si="67"/>
        <v>parmech012013</v>
      </c>
      <c r="B4338" s="16" t="s">
        <v>1579</v>
      </c>
      <c r="C4338" s="16">
        <v>2013</v>
      </c>
      <c r="D4338" s="16">
        <v>101</v>
      </c>
      <c r="E4338" s="16">
        <v>294</v>
      </c>
      <c r="F4338" s="16">
        <v>21</v>
      </c>
      <c r="G4338" s="16">
        <v>67</v>
      </c>
      <c r="H4338" s="16">
        <v>13</v>
      </c>
      <c r="I4338" s="16">
        <v>0</v>
      </c>
      <c r="J4338" s="16">
        <v>8</v>
      </c>
      <c r="K4338" s="16">
        <v>24</v>
      </c>
      <c r="L4338" s="16">
        <v>1</v>
      </c>
      <c r="M4338" s="16">
        <v>1</v>
      </c>
      <c r="N4338" s="16">
        <v>33</v>
      </c>
      <c r="O4338" s="16">
        <v>81</v>
      </c>
      <c r="P4338" s="13" t="str">
        <f>IFERROR(VLOOKUP($A4338,'Fielding Data'!$A:$H,MATCH(P$1,'Fielding Data'!$A$1:$H$1,0),0),"Other")</f>
        <v>1B</v>
      </c>
      <c r="Q4338" s="13">
        <f>IFERROR(VLOOKUP($A4338,'Fielding Data'!$A:$H,MATCH(Q$1,'Fielding Data'!$A$1:$H$1,0),0),"Other")</f>
        <v>152</v>
      </c>
      <c r="R4338" s="13">
        <f>IFERROR(VLOOKUP($A4338,'Fielding Data'!$A:$H,MATCH(R$1,'Fielding Data'!$A$1:$H$1,0),0),"Other")</f>
        <v>12</v>
      </c>
      <c r="S4338" s="13">
        <f>IFERROR(VLOOKUP($A4338,'Fielding Data'!$A:$H,MATCH(S$1,'Fielding Data'!$A$1:$H$1,0),0),"Other")</f>
        <v>0</v>
      </c>
      <c r="T4338" s="13">
        <f>IFERROR(VLOOKUP($A4338,'Fielding Data'!$A:$H,MATCH(T$1,'Fielding Data'!$A$1:$H$1,0),0),"Other")</f>
        <v>15</v>
      </c>
      <c r="U4338" s="13">
        <f>SUMIFS('Fielding Data'!E:E,'Fielding Data'!$A:$A,'Hitting Data'!$A4338)</f>
        <v>257</v>
      </c>
      <c r="V4338" s="13">
        <f>SUMIFS('Fielding Data'!F:F,'Fielding Data'!$A:$A,'Hitting Data'!$A4338)</f>
        <v>18</v>
      </c>
      <c r="W4338" s="13">
        <f>SUMIFS('Fielding Data'!G:G,'Fielding Data'!$A:$A,'Hitting Data'!$A4338)</f>
        <v>2</v>
      </c>
      <c r="X4338" s="13">
        <f>SUMIFS('Fielding Data'!H:H,'Fielding Data'!$A:$A,'Hitting Data'!$A4338)</f>
        <v>15</v>
      </c>
    </row>
    <row r="4339" spans="1:24" x14ac:dyDescent="0.3">
      <c r="A4339" s="13" t="str">
        <f t="shared" si="67"/>
        <v>parnebo012013</v>
      </c>
      <c r="B4339" s="16" t="s">
        <v>984</v>
      </c>
      <c r="C4339" s="16">
        <v>2013</v>
      </c>
      <c r="D4339" s="16">
        <v>49</v>
      </c>
      <c r="E4339" s="16">
        <v>0</v>
      </c>
      <c r="F4339" s="16">
        <v>0</v>
      </c>
      <c r="G4339" s="16">
        <v>0</v>
      </c>
      <c r="H4339" s="16">
        <v>0</v>
      </c>
      <c r="I4339" s="16">
        <v>0</v>
      </c>
      <c r="J4339" s="16">
        <v>0</v>
      </c>
      <c r="K4339" s="16">
        <v>0</v>
      </c>
      <c r="L4339" s="16">
        <v>0</v>
      </c>
      <c r="M4339" s="16">
        <v>0</v>
      </c>
      <c r="N4339" s="16">
        <v>0</v>
      </c>
      <c r="O4339" s="16">
        <v>0</v>
      </c>
      <c r="P4339" s="13" t="str">
        <f>IFERROR(VLOOKUP($A4339,'Fielding Data'!$A:$H,MATCH(P$1,'Fielding Data'!$A$1:$H$1,0),0),"Other")</f>
        <v>P</v>
      </c>
      <c r="Q4339" s="13">
        <f>IFERROR(VLOOKUP($A4339,'Fielding Data'!$A:$H,MATCH(Q$1,'Fielding Data'!$A$1:$H$1,0),0),"Other")</f>
        <v>2</v>
      </c>
      <c r="R4339" s="13">
        <f>IFERROR(VLOOKUP($A4339,'Fielding Data'!$A:$H,MATCH(R$1,'Fielding Data'!$A$1:$H$1,0),0),"Other")</f>
        <v>8</v>
      </c>
      <c r="S4339" s="13">
        <f>IFERROR(VLOOKUP($A4339,'Fielding Data'!$A:$H,MATCH(S$1,'Fielding Data'!$A$1:$H$1,0),0),"Other")</f>
        <v>0</v>
      </c>
      <c r="T4339" s="13">
        <f>IFERROR(VLOOKUP($A4339,'Fielding Data'!$A:$H,MATCH(T$1,'Fielding Data'!$A$1:$H$1,0),0),"Other")</f>
        <v>1</v>
      </c>
      <c r="U4339" s="13">
        <f>SUMIFS('Fielding Data'!E:E,'Fielding Data'!$A:$A,'Hitting Data'!$A4339)</f>
        <v>2</v>
      </c>
      <c r="V4339" s="13">
        <f>SUMIFS('Fielding Data'!F:F,'Fielding Data'!$A:$A,'Hitting Data'!$A4339)</f>
        <v>8</v>
      </c>
      <c r="W4339" s="13">
        <f>SUMIFS('Fielding Data'!G:G,'Fielding Data'!$A:$A,'Hitting Data'!$A4339)</f>
        <v>0</v>
      </c>
      <c r="X4339" s="13">
        <f>SUMIFS('Fielding Data'!H:H,'Fielding Data'!$A:$A,'Hitting Data'!$A4339)</f>
        <v>1</v>
      </c>
    </row>
    <row r="4340" spans="1:24" x14ac:dyDescent="0.3">
      <c r="A4340" s="13" t="str">
        <f t="shared" si="67"/>
        <v>parrage012013</v>
      </c>
      <c r="B4340" s="16" t="s">
        <v>1152</v>
      </c>
      <c r="C4340" s="16">
        <v>2013</v>
      </c>
      <c r="D4340" s="16">
        <v>156</v>
      </c>
      <c r="E4340" s="16">
        <v>601</v>
      </c>
      <c r="F4340" s="16">
        <v>79</v>
      </c>
      <c r="G4340" s="16">
        <v>161</v>
      </c>
      <c r="H4340" s="16">
        <v>43</v>
      </c>
      <c r="I4340" s="16">
        <v>4</v>
      </c>
      <c r="J4340" s="16">
        <v>10</v>
      </c>
      <c r="K4340" s="16">
        <v>48</v>
      </c>
      <c r="L4340" s="16">
        <v>10</v>
      </c>
      <c r="M4340" s="16">
        <v>10</v>
      </c>
      <c r="N4340" s="16">
        <v>48</v>
      </c>
      <c r="O4340" s="16">
        <v>100</v>
      </c>
      <c r="P4340" s="13" t="str">
        <f>IFERROR(VLOOKUP($A4340,'Fielding Data'!$A:$H,MATCH(P$1,'Fielding Data'!$A$1:$H$1,0),0),"Other")</f>
        <v>CF</v>
      </c>
      <c r="Q4340" s="13">
        <f>IFERROR(VLOOKUP($A4340,'Fielding Data'!$A:$H,MATCH(Q$1,'Fielding Data'!$A$1:$H$1,0),0),"Other")</f>
        <v>0</v>
      </c>
      <c r="R4340" s="13">
        <f>IFERROR(VLOOKUP($A4340,'Fielding Data'!$A:$H,MATCH(R$1,'Fielding Data'!$A$1:$H$1,0),0),"Other")</f>
        <v>0</v>
      </c>
      <c r="S4340" s="13">
        <f>IFERROR(VLOOKUP($A4340,'Fielding Data'!$A:$H,MATCH(S$1,'Fielding Data'!$A$1:$H$1,0),0),"Other")</f>
        <v>0</v>
      </c>
      <c r="T4340" s="13">
        <f>IFERROR(VLOOKUP($A4340,'Fielding Data'!$A:$H,MATCH(T$1,'Fielding Data'!$A$1:$H$1,0),0),"Other")</f>
        <v>0</v>
      </c>
      <c r="U4340" s="13">
        <f>SUMIFS('Fielding Data'!E:E,'Fielding Data'!$A:$A,'Hitting Data'!$A4340)</f>
        <v>343</v>
      </c>
      <c r="V4340" s="13">
        <f>SUMIFS('Fielding Data'!F:F,'Fielding Data'!$A:$A,'Hitting Data'!$A4340)</f>
        <v>17</v>
      </c>
      <c r="W4340" s="13">
        <f>SUMIFS('Fielding Data'!G:G,'Fielding Data'!$A:$A,'Hitting Data'!$A4340)</f>
        <v>5</v>
      </c>
      <c r="X4340" s="13">
        <f>SUMIFS('Fielding Data'!H:H,'Fielding Data'!$A:$A,'Hitting Data'!$A4340)</f>
        <v>1</v>
      </c>
    </row>
    <row r="4341" spans="1:24" x14ac:dyDescent="0.3">
      <c r="A4341" s="13" t="str">
        <f t="shared" si="67"/>
        <v>parrama012013</v>
      </c>
      <c r="B4341" s="16" t="s">
        <v>834</v>
      </c>
      <c r="C4341" s="16">
        <v>2013</v>
      </c>
      <c r="D4341" s="16">
        <v>57</v>
      </c>
      <c r="E4341" s="16">
        <v>2</v>
      </c>
      <c r="F4341" s="16">
        <v>1</v>
      </c>
      <c r="G4341" s="16">
        <v>1</v>
      </c>
      <c r="H4341" s="16">
        <v>0</v>
      </c>
      <c r="I4341" s="16">
        <v>0</v>
      </c>
      <c r="J4341" s="16">
        <v>0</v>
      </c>
      <c r="K4341" s="16">
        <v>0</v>
      </c>
      <c r="L4341" s="16">
        <v>0</v>
      </c>
      <c r="M4341" s="16">
        <v>0</v>
      </c>
      <c r="N4341" s="16">
        <v>0</v>
      </c>
      <c r="O4341" s="16">
        <v>0</v>
      </c>
      <c r="P4341" s="13" t="str">
        <f>IFERROR(VLOOKUP($A4341,'Fielding Data'!$A:$H,MATCH(P$1,'Fielding Data'!$A$1:$H$1,0),0),"Other")</f>
        <v>P</v>
      </c>
      <c r="Q4341" s="13">
        <f>IFERROR(VLOOKUP($A4341,'Fielding Data'!$A:$H,MATCH(Q$1,'Fielding Data'!$A$1:$H$1,0),0),"Other")</f>
        <v>4</v>
      </c>
      <c r="R4341" s="13">
        <f>IFERROR(VLOOKUP($A4341,'Fielding Data'!$A:$H,MATCH(R$1,'Fielding Data'!$A$1:$H$1,0),0),"Other")</f>
        <v>6</v>
      </c>
      <c r="S4341" s="13">
        <f>IFERROR(VLOOKUP($A4341,'Fielding Data'!$A:$H,MATCH(S$1,'Fielding Data'!$A$1:$H$1,0),0),"Other")</f>
        <v>0</v>
      </c>
      <c r="T4341" s="13">
        <f>IFERROR(VLOOKUP($A4341,'Fielding Data'!$A:$H,MATCH(T$1,'Fielding Data'!$A$1:$H$1,0),0),"Other")</f>
        <v>0</v>
      </c>
      <c r="U4341" s="13">
        <f>SUMIFS('Fielding Data'!E:E,'Fielding Data'!$A:$A,'Hitting Data'!$A4341)</f>
        <v>4</v>
      </c>
      <c r="V4341" s="13">
        <f>SUMIFS('Fielding Data'!F:F,'Fielding Data'!$A:$A,'Hitting Data'!$A4341)</f>
        <v>6</v>
      </c>
      <c r="W4341" s="13">
        <f>SUMIFS('Fielding Data'!G:G,'Fielding Data'!$A:$A,'Hitting Data'!$A4341)</f>
        <v>0</v>
      </c>
      <c r="X4341" s="13">
        <f>SUMIFS('Fielding Data'!H:H,'Fielding Data'!$A:$A,'Hitting Data'!$A4341)</f>
        <v>0</v>
      </c>
    </row>
    <row r="4342" spans="1:24" x14ac:dyDescent="0.3">
      <c r="A4342" s="13" t="str">
        <f t="shared" si="67"/>
        <v>parrian012013</v>
      </c>
      <c r="B4342" s="16" t="s">
        <v>1580</v>
      </c>
      <c r="C4342" s="16">
        <v>2013</v>
      </c>
      <c r="D4342" s="16">
        <v>14</v>
      </c>
      <c r="E4342" s="16">
        <v>34</v>
      </c>
      <c r="F4342" s="16">
        <v>2</v>
      </c>
      <c r="G4342" s="16">
        <v>4</v>
      </c>
      <c r="H4342" s="16">
        <v>2</v>
      </c>
      <c r="I4342" s="16">
        <v>0</v>
      </c>
      <c r="J4342" s="16">
        <v>0</v>
      </c>
      <c r="K4342" s="16">
        <v>1</v>
      </c>
      <c r="L4342" s="16">
        <v>0</v>
      </c>
      <c r="M4342" s="16">
        <v>0</v>
      </c>
      <c r="N4342" s="16">
        <v>2</v>
      </c>
      <c r="O4342" s="16">
        <v>12</v>
      </c>
      <c r="P4342" s="13" t="str">
        <f>IFERROR(VLOOKUP($A4342,'Fielding Data'!$A:$H,MATCH(P$1,'Fielding Data'!$A$1:$H$1,0),0),"Other")</f>
        <v>2B</v>
      </c>
      <c r="Q4342" s="13">
        <f>IFERROR(VLOOKUP($A4342,'Fielding Data'!$A:$H,MATCH(Q$1,'Fielding Data'!$A$1:$H$1,0),0),"Other")</f>
        <v>12</v>
      </c>
      <c r="R4342" s="13">
        <f>IFERROR(VLOOKUP($A4342,'Fielding Data'!$A:$H,MATCH(R$1,'Fielding Data'!$A$1:$H$1,0),0),"Other")</f>
        <v>8</v>
      </c>
      <c r="S4342" s="13">
        <f>IFERROR(VLOOKUP($A4342,'Fielding Data'!$A:$H,MATCH(S$1,'Fielding Data'!$A$1:$H$1,0),0),"Other")</f>
        <v>1</v>
      </c>
      <c r="T4342" s="13">
        <f>IFERROR(VLOOKUP($A4342,'Fielding Data'!$A:$H,MATCH(T$1,'Fielding Data'!$A$1:$H$1,0),0),"Other")</f>
        <v>2</v>
      </c>
      <c r="U4342" s="13">
        <f>SUMIFS('Fielding Data'!E:E,'Fielding Data'!$A:$A,'Hitting Data'!$A4342)</f>
        <v>14</v>
      </c>
      <c r="V4342" s="13">
        <f>SUMIFS('Fielding Data'!F:F,'Fielding Data'!$A:$A,'Hitting Data'!$A4342)</f>
        <v>22</v>
      </c>
      <c r="W4342" s="13">
        <f>SUMIFS('Fielding Data'!G:G,'Fielding Data'!$A:$A,'Hitting Data'!$A4342)</f>
        <v>1</v>
      </c>
      <c r="X4342" s="13">
        <f>SUMIFS('Fielding Data'!H:H,'Fielding Data'!$A:$A,'Hitting Data'!$A4342)</f>
        <v>3</v>
      </c>
    </row>
    <row r="4343" spans="1:24" x14ac:dyDescent="0.3">
      <c r="A4343" s="13" t="str">
        <f t="shared" si="67"/>
        <v>partccu012013</v>
      </c>
      <c r="B4343" s="16" t="s">
        <v>2018</v>
      </c>
      <c r="C4343" s="16">
        <v>2013</v>
      </c>
      <c r="D4343" s="16">
        <v>14</v>
      </c>
      <c r="E4343" s="16">
        <v>1</v>
      </c>
      <c r="F4343" s="16">
        <v>0</v>
      </c>
      <c r="G4343" s="16">
        <v>0</v>
      </c>
      <c r="H4343" s="16">
        <v>0</v>
      </c>
      <c r="I4343" s="16">
        <v>0</v>
      </c>
      <c r="J4343" s="16">
        <v>0</v>
      </c>
      <c r="K4343" s="16">
        <v>0</v>
      </c>
      <c r="L4343" s="16">
        <v>0</v>
      </c>
      <c r="M4343" s="16">
        <v>0</v>
      </c>
      <c r="N4343" s="16">
        <v>0</v>
      </c>
      <c r="O4343" s="16">
        <v>0</v>
      </c>
      <c r="P4343" s="13" t="str">
        <f>IFERROR(VLOOKUP($A4343,'Fielding Data'!$A:$H,MATCH(P$1,'Fielding Data'!$A$1:$H$1,0),0),"Other")</f>
        <v>P</v>
      </c>
      <c r="Q4343" s="13">
        <f>IFERROR(VLOOKUP($A4343,'Fielding Data'!$A:$H,MATCH(Q$1,'Fielding Data'!$A$1:$H$1,0),0),"Other")</f>
        <v>2</v>
      </c>
      <c r="R4343" s="13">
        <f>IFERROR(VLOOKUP($A4343,'Fielding Data'!$A:$H,MATCH(R$1,'Fielding Data'!$A$1:$H$1,0),0),"Other")</f>
        <v>4</v>
      </c>
      <c r="S4343" s="13">
        <f>IFERROR(VLOOKUP($A4343,'Fielding Data'!$A:$H,MATCH(S$1,'Fielding Data'!$A$1:$H$1,0),0),"Other")</f>
        <v>0</v>
      </c>
      <c r="T4343" s="13">
        <f>IFERROR(VLOOKUP($A4343,'Fielding Data'!$A:$H,MATCH(T$1,'Fielding Data'!$A$1:$H$1,0),0),"Other")</f>
        <v>0</v>
      </c>
      <c r="U4343" s="13">
        <f>SUMIFS('Fielding Data'!E:E,'Fielding Data'!$A:$A,'Hitting Data'!$A4343)</f>
        <v>2</v>
      </c>
      <c r="V4343" s="13">
        <f>SUMIFS('Fielding Data'!F:F,'Fielding Data'!$A:$A,'Hitting Data'!$A4343)</f>
        <v>4</v>
      </c>
      <c r="W4343" s="13">
        <f>SUMIFS('Fielding Data'!G:G,'Fielding Data'!$A:$A,'Hitting Data'!$A4343)</f>
        <v>0</v>
      </c>
      <c r="X4343" s="13">
        <f>SUMIFS('Fielding Data'!H:H,'Fielding Data'!$A:$A,'Hitting Data'!$A4343)</f>
        <v>0</v>
      </c>
    </row>
    <row r="4344" spans="1:24" x14ac:dyDescent="0.3">
      <c r="A4344" s="13" t="str">
        <f t="shared" si="67"/>
        <v>pastoty012013</v>
      </c>
      <c r="B4344" s="16" t="s">
        <v>1800</v>
      </c>
      <c r="C4344" s="16">
        <v>2013</v>
      </c>
      <c r="D4344" s="16">
        <v>20</v>
      </c>
      <c r="E4344" s="16">
        <v>30</v>
      </c>
      <c r="F4344" s="16">
        <v>5</v>
      </c>
      <c r="G4344" s="16">
        <v>9</v>
      </c>
      <c r="H4344" s="16">
        <v>1</v>
      </c>
      <c r="I4344" s="16">
        <v>0</v>
      </c>
      <c r="J4344" s="16">
        <v>0</v>
      </c>
      <c r="K4344" s="16">
        <v>0</v>
      </c>
      <c r="L4344" s="16">
        <v>0</v>
      </c>
      <c r="M4344" s="16">
        <v>0</v>
      </c>
      <c r="N4344" s="16">
        <v>1</v>
      </c>
      <c r="O4344" s="16">
        <v>5</v>
      </c>
      <c r="P4344" s="13" t="str">
        <f>IFERROR(VLOOKUP($A4344,'Fielding Data'!$A:$H,MATCH(P$1,'Fielding Data'!$A$1:$H$1,0),0),"Other")</f>
        <v>2B</v>
      </c>
      <c r="Q4344" s="13">
        <f>IFERROR(VLOOKUP($A4344,'Fielding Data'!$A:$H,MATCH(Q$1,'Fielding Data'!$A$1:$H$1,0),0),"Other")</f>
        <v>4</v>
      </c>
      <c r="R4344" s="13">
        <f>IFERROR(VLOOKUP($A4344,'Fielding Data'!$A:$H,MATCH(R$1,'Fielding Data'!$A$1:$H$1,0),0),"Other")</f>
        <v>5</v>
      </c>
      <c r="S4344" s="13">
        <f>IFERROR(VLOOKUP($A4344,'Fielding Data'!$A:$H,MATCH(S$1,'Fielding Data'!$A$1:$H$1,0),0),"Other")</f>
        <v>0</v>
      </c>
      <c r="T4344" s="13">
        <f>IFERROR(VLOOKUP($A4344,'Fielding Data'!$A:$H,MATCH(T$1,'Fielding Data'!$A$1:$H$1,0),0),"Other")</f>
        <v>2</v>
      </c>
      <c r="U4344" s="13">
        <f>SUMIFS('Fielding Data'!E:E,'Fielding Data'!$A:$A,'Hitting Data'!$A4344)</f>
        <v>6</v>
      </c>
      <c r="V4344" s="13">
        <f>SUMIFS('Fielding Data'!F:F,'Fielding Data'!$A:$A,'Hitting Data'!$A4344)</f>
        <v>10</v>
      </c>
      <c r="W4344" s="13">
        <f>SUMIFS('Fielding Data'!G:G,'Fielding Data'!$A:$A,'Hitting Data'!$A4344)</f>
        <v>0</v>
      </c>
      <c r="X4344" s="13">
        <f>SUMIFS('Fielding Data'!H:H,'Fielding Data'!$A:$A,'Hitting Data'!$A4344)</f>
        <v>3</v>
      </c>
    </row>
    <row r="4345" spans="1:24" x14ac:dyDescent="0.3">
      <c r="A4345" s="13" t="str">
        <f t="shared" si="67"/>
        <v>paterjo012013</v>
      </c>
      <c r="B4345" s="16" t="s">
        <v>1581</v>
      </c>
      <c r="C4345" s="16">
        <v>2013</v>
      </c>
      <c r="D4345" s="16">
        <v>2</v>
      </c>
      <c r="E4345" s="16">
        <v>0</v>
      </c>
      <c r="F4345" s="16">
        <v>0</v>
      </c>
      <c r="G4345" s="16">
        <v>0</v>
      </c>
      <c r="H4345" s="16">
        <v>0</v>
      </c>
      <c r="I4345" s="16">
        <v>0</v>
      </c>
      <c r="J4345" s="16">
        <v>0</v>
      </c>
      <c r="K4345" s="16">
        <v>0</v>
      </c>
      <c r="L4345" s="16">
        <v>0</v>
      </c>
      <c r="M4345" s="16">
        <v>0</v>
      </c>
      <c r="N4345" s="16">
        <v>0</v>
      </c>
      <c r="O4345" s="16">
        <v>0</v>
      </c>
      <c r="P4345" s="13" t="str">
        <f>IFERROR(VLOOKUP($A4345,'Fielding Data'!$A:$H,MATCH(P$1,'Fielding Data'!$A$1:$H$1,0),0),"Other")</f>
        <v>P</v>
      </c>
      <c r="Q4345" s="13">
        <f>IFERROR(VLOOKUP($A4345,'Fielding Data'!$A:$H,MATCH(Q$1,'Fielding Data'!$A$1:$H$1,0),0),"Other")</f>
        <v>0</v>
      </c>
      <c r="R4345" s="13">
        <f>IFERROR(VLOOKUP($A4345,'Fielding Data'!$A:$H,MATCH(R$1,'Fielding Data'!$A$1:$H$1,0),0),"Other")</f>
        <v>0</v>
      </c>
      <c r="S4345" s="13">
        <f>IFERROR(VLOOKUP($A4345,'Fielding Data'!$A:$H,MATCH(S$1,'Fielding Data'!$A$1:$H$1,0),0),"Other")</f>
        <v>0</v>
      </c>
      <c r="T4345" s="13">
        <f>IFERROR(VLOOKUP($A4345,'Fielding Data'!$A:$H,MATCH(T$1,'Fielding Data'!$A$1:$H$1,0),0),"Other")</f>
        <v>0</v>
      </c>
      <c r="U4345" s="13">
        <f>SUMIFS('Fielding Data'!E:E,'Fielding Data'!$A:$A,'Hitting Data'!$A4345)</f>
        <v>0</v>
      </c>
      <c r="V4345" s="13">
        <f>SUMIFS('Fielding Data'!F:F,'Fielding Data'!$A:$A,'Hitting Data'!$A4345)</f>
        <v>0</v>
      </c>
      <c r="W4345" s="13">
        <f>SUMIFS('Fielding Data'!G:G,'Fielding Data'!$A:$A,'Hitting Data'!$A4345)</f>
        <v>0</v>
      </c>
      <c r="X4345" s="13">
        <f>SUMIFS('Fielding Data'!H:H,'Fielding Data'!$A:$A,'Hitting Data'!$A4345)</f>
        <v>0</v>
      </c>
    </row>
    <row r="4346" spans="1:24" x14ac:dyDescent="0.3">
      <c r="A4346" s="13" t="str">
        <f t="shared" si="67"/>
        <v>pattotr012013</v>
      </c>
      <c r="B4346" s="16" t="s">
        <v>836</v>
      </c>
      <c r="C4346" s="16">
        <v>2013</v>
      </c>
      <c r="D4346" s="16">
        <v>56</v>
      </c>
      <c r="E4346" s="16">
        <v>1</v>
      </c>
      <c r="F4346" s="16">
        <v>0</v>
      </c>
      <c r="G4346" s="16">
        <v>0</v>
      </c>
      <c r="H4346" s="16">
        <v>0</v>
      </c>
      <c r="I4346" s="16">
        <v>0</v>
      </c>
      <c r="J4346" s="16">
        <v>0</v>
      </c>
      <c r="K4346" s="16">
        <v>0</v>
      </c>
      <c r="L4346" s="16">
        <v>0</v>
      </c>
      <c r="M4346" s="16">
        <v>0</v>
      </c>
      <c r="N4346" s="16">
        <v>0</v>
      </c>
      <c r="O4346" s="16">
        <v>0</v>
      </c>
      <c r="P4346" s="13" t="str">
        <f>IFERROR(VLOOKUP($A4346,'Fielding Data'!$A:$H,MATCH(P$1,'Fielding Data'!$A$1:$H$1,0),0),"Other")</f>
        <v>P</v>
      </c>
      <c r="Q4346" s="13">
        <f>IFERROR(VLOOKUP($A4346,'Fielding Data'!$A:$H,MATCH(Q$1,'Fielding Data'!$A$1:$H$1,0),0),"Other")</f>
        <v>3</v>
      </c>
      <c r="R4346" s="13">
        <f>IFERROR(VLOOKUP($A4346,'Fielding Data'!$A:$H,MATCH(R$1,'Fielding Data'!$A$1:$H$1,0),0),"Other")</f>
        <v>10</v>
      </c>
      <c r="S4346" s="13">
        <f>IFERROR(VLOOKUP($A4346,'Fielding Data'!$A:$H,MATCH(S$1,'Fielding Data'!$A$1:$H$1,0),0),"Other")</f>
        <v>0</v>
      </c>
      <c r="T4346" s="13">
        <f>IFERROR(VLOOKUP($A4346,'Fielding Data'!$A:$H,MATCH(T$1,'Fielding Data'!$A$1:$H$1,0),0),"Other")</f>
        <v>2</v>
      </c>
      <c r="U4346" s="13">
        <f>SUMIFS('Fielding Data'!E:E,'Fielding Data'!$A:$A,'Hitting Data'!$A4346)</f>
        <v>3</v>
      </c>
      <c r="V4346" s="13">
        <f>SUMIFS('Fielding Data'!F:F,'Fielding Data'!$A:$A,'Hitting Data'!$A4346)</f>
        <v>10</v>
      </c>
      <c r="W4346" s="13">
        <f>SUMIFS('Fielding Data'!G:G,'Fielding Data'!$A:$A,'Hitting Data'!$A4346)</f>
        <v>0</v>
      </c>
      <c r="X4346" s="13">
        <f>SUMIFS('Fielding Data'!H:H,'Fielding Data'!$A:$A,'Hitting Data'!$A4346)</f>
        <v>2</v>
      </c>
    </row>
    <row r="4347" spans="1:24" x14ac:dyDescent="0.3">
      <c r="A4347" s="13" t="str">
        <f t="shared" si="67"/>
        <v>paulxa012013</v>
      </c>
      <c r="B4347" s="16" t="s">
        <v>1153</v>
      </c>
      <c r="C4347" s="16">
        <v>2013</v>
      </c>
      <c r="D4347" s="16">
        <v>97</v>
      </c>
      <c r="E4347" s="16">
        <v>209</v>
      </c>
      <c r="F4347" s="16">
        <v>24</v>
      </c>
      <c r="G4347" s="16">
        <v>51</v>
      </c>
      <c r="H4347" s="16">
        <v>12</v>
      </c>
      <c r="I4347" s="16">
        <v>0</v>
      </c>
      <c r="J4347" s="16">
        <v>7</v>
      </c>
      <c r="K4347" s="16">
        <v>32</v>
      </c>
      <c r="L4347" s="16">
        <v>0</v>
      </c>
      <c r="M4347" s="16">
        <v>1</v>
      </c>
      <c r="N4347" s="16">
        <v>27</v>
      </c>
      <c r="O4347" s="16">
        <v>53</v>
      </c>
      <c r="P4347" s="13" t="str">
        <f>IFERROR(VLOOKUP($A4347,'Fielding Data'!$A:$H,MATCH(P$1,'Fielding Data'!$A$1:$H$1,0),0),"Other")</f>
        <v>LF</v>
      </c>
      <c r="Q4347" s="13">
        <f>IFERROR(VLOOKUP($A4347,'Fielding Data'!$A:$H,MATCH(Q$1,'Fielding Data'!$A$1:$H$1,0),0),"Other")</f>
        <v>0</v>
      </c>
      <c r="R4347" s="13">
        <f>IFERROR(VLOOKUP($A4347,'Fielding Data'!$A:$H,MATCH(R$1,'Fielding Data'!$A$1:$H$1,0),0),"Other")</f>
        <v>0</v>
      </c>
      <c r="S4347" s="13">
        <f>IFERROR(VLOOKUP($A4347,'Fielding Data'!$A:$H,MATCH(S$1,'Fielding Data'!$A$1:$H$1,0),0),"Other")</f>
        <v>0</v>
      </c>
      <c r="T4347" s="13">
        <f>IFERROR(VLOOKUP($A4347,'Fielding Data'!$A:$H,MATCH(T$1,'Fielding Data'!$A$1:$H$1,0),0),"Other")</f>
        <v>0</v>
      </c>
      <c r="U4347" s="13">
        <f>SUMIFS('Fielding Data'!E:E,'Fielding Data'!$A:$A,'Hitting Data'!$A4347)</f>
        <v>69</v>
      </c>
      <c r="V4347" s="13">
        <f>SUMIFS('Fielding Data'!F:F,'Fielding Data'!$A:$A,'Hitting Data'!$A4347)</f>
        <v>3</v>
      </c>
      <c r="W4347" s="13">
        <f>SUMIFS('Fielding Data'!G:G,'Fielding Data'!$A:$A,'Hitting Data'!$A4347)</f>
        <v>2</v>
      </c>
      <c r="X4347" s="13">
        <f>SUMIFS('Fielding Data'!H:H,'Fielding Data'!$A:$A,'Hitting Data'!$A4347)</f>
        <v>0</v>
      </c>
    </row>
    <row r="4348" spans="1:24" x14ac:dyDescent="0.3">
      <c r="A4348" s="13" t="str">
        <f t="shared" si="67"/>
        <v>paxtoja012013</v>
      </c>
      <c r="B4348" s="16" t="s">
        <v>2019</v>
      </c>
      <c r="C4348" s="16">
        <v>2013</v>
      </c>
      <c r="D4348" s="16">
        <v>4</v>
      </c>
      <c r="E4348" s="16">
        <v>1</v>
      </c>
      <c r="F4348" s="16">
        <v>1</v>
      </c>
      <c r="G4348" s="16">
        <v>0</v>
      </c>
      <c r="H4348" s="16">
        <v>0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1</v>
      </c>
      <c r="O4348" s="16">
        <v>1</v>
      </c>
      <c r="P4348" s="13" t="str">
        <f>IFERROR(VLOOKUP($A4348,'Fielding Data'!$A:$H,MATCH(P$1,'Fielding Data'!$A$1:$H$1,0),0),"Other")</f>
        <v>P</v>
      </c>
      <c r="Q4348" s="13">
        <f>IFERROR(VLOOKUP($A4348,'Fielding Data'!$A:$H,MATCH(Q$1,'Fielding Data'!$A$1:$H$1,0),0),"Other")</f>
        <v>0</v>
      </c>
      <c r="R4348" s="13">
        <f>IFERROR(VLOOKUP($A4348,'Fielding Data'!$A:$H,MATCH(R$1,'Fielding Data'!$A$1:$H$1,0),0),"Other")</f>
        <v>3</v>
      </c>
      <c r="S4348" s="13">
        <f>IFERROR(VLOOKUP($A4348,'Fielding Data'!$A:$H,MATCH(S$1,'Fielding Data'!$A$1:$H$1,0),0),"Other")</f>
        <v>0</v>
      </c>
      <c r="T4348" s="13">
        <f>IFERROR(VLOOKUP($A4348,'Fielding Data'!$A:$H,MATCH(T$1,'Fielding Data'!$A$1:$H$1,0),0),"Other")</f>
        <v>0</v>
      </c>
      <c r="U4348" s="13">
        <f>SUMIFS('Fielding Data'!E:E,'Fielding Data'!$A:$A,'Hitting Data'!$A4348)</f>
        <v>0</v>
      </c>
      <c r="V4348" s="13">
        <f>SUMIFS('Fielding Data'!F:F,'Fielding Data'!$A:$A,'Hitting Data'!$A4348)</f>
        <v>3</v>
      </c>
      <c r="W4348" s="13">
        <f>SUMIFS('Fielding Data'!G:G,'Fielding Data'!$A:$A,'Hitting Data'!$A4348)</f>
        <v>0</v>
      </c>
      <c r="X4348" s="13">
        <f>SUMIFS('Fielding Data'!H:H,'Fielding Data'!$A:$A,'Hitting Data'!$A4348)</f>
        <v>0</v>
      </c>
    </row>
    <row r="4349" spans="1:24" x14ac:dyDescent="0.3">
      <c r="A4349" s="13" t="str">
        <f t="shared" si="67"/>
        <v>peacobr012013</v>
      </c>
      <c r="B4349" s="16" t="s">
        <v>1582</v>
      </c>
      <c r="C4349" s="16">
        <v>2013</v>
      </c>
      <c r="D4349" s="16">
        <v>18</v>
      </c>
      <c r="E4349" s="16">
        <v>0</v>
      </c>
      <c r="F4349" s="16">
        <v>0</v>
      </c>
      <c r="G4349" s="16">
        <v>0</v>
      </c>
      <c r="H4349" s="16">
        <v>0</v>
      </c>
      <c r="I4349" s="16">
        <v>0</v>
      </c>
      <c r="J4349" s="16">
        <v>0</v>
      </c>
      <c r="K4349" s="16">
        <v>0</v>
      </c>
      <c r="L4349" s="16">
        <v>0</v>
      </c>
      <c r="M4349" s="16">
        <v>0</v>
      </c>
      <c r="N4349" s="16">
        <v>0</v>
      </c>
      <c r="O4349" s="16">
        <v>0</v>
      </c>
      <c r="P4349" s="13" t="str">
        <f>IFERROR(VLOOKUP($A4349,'Fielding Data'!$A:$H,MATCH(P$1,'Fielding Data'!$A$1:$H$1,0),0),"Other")</f>
        <v>P</v>
      </c>
      <c r="Q4349" s="13">
        <f>IFERROR(VLOOKUP($A4349,'Fielding Data'!$A:$H,MATCH(Q$1,'Fielding Data'!$A$1:$H$1,0),0),"Other")</f>
        <v>4</v>
      </c>
      <c r="R4349" s="13">
        <f>IFERROR(VLOOKUP($A4349,'Fielding Data'!$A:$H,MATCH(R$1,'Fielding Data'!$A$1:$H$1,0),0),"Other")</f>
        <v>10</v>
      </c>
      <c r="S4349" s="13">
        <f>IFERROR(VLOOKUP($A4349,'Fielding Data'!$A:$H,MATCH(S$1,'Fielding Data'!$A$1:$H$1,0),0),"Other")</f>
        <v>1</v>
      </c>
      <c r="T4349" s="13">
        <f>IFERROR(VLOOKUP($A4349,'Fielding Data'!$A:$H,MATCH(T$1,'Fielding Data'!$A$1:$H$1,0),0),"Other")</f>
        <v>0</v>
      </c>
      <c r="U4349" s="13">
        <f>SUMIFS('Fielding Data'!E:E,'Fielding Data'!$A:$A,'Hitting Data'!$A4349)</f>
        <v>4</v>
      </c>
      <c r="V4349" s="13">
        <f>SUMIFS('Fielding Data'!F:F,'Fielding Data'!$A:$A,'Hitting Data'!$A4349)</f>
        <v>10</v>
      </c>
      <c r="W4349" s="13">
        <f>SUMIFS('Fielding Data'!G:G,'Fielding Data'!$A:$A,'Hitting Data'!$A4349)</f>
        <v>1</v>
      </c>
      <c r="X4349" s="13">
        <f>SUMIFS('Fielding Data'!H:H,'Fielding Data'!$A:$A,'Hitting Data'!$A4349)</f>
        <v>0</v>
      </c>
    </row>
    <row r="4350" spans="1:24" x14ac:dyDescent="0.3">
      <c r="A4350" s="13" t="str">
        <f t="shared" si="67"/>
        <v>pearcst012013</v>
      </c>
      <c r="B4350" s="16" t="s">
        <v>838</v>
      </c>
      <c r="C4350" s="16">
        <v>2013</v>
      </c>
      <c r="D4350" s="16">
        <v>44</v>
      </c>
      <c r="E4350" s="16">
        <v>119</v>
      </c>
      <c r="F4350" s="16">
        <v>14</v>
      </c>
      <c r="G4350" s="16">
        <v>31</v>
      </c>
      <c r="H4350" s="16">
        <v>7</v>
      </c>
      <c r="I4350" s="16">
        <v>0</v>
      </c>
      <c r="J4350" s="16">
        <v>4</v>
      </c>
      <c r="K4350" s="16">
        <v>13</v>
      </c>
      <c r="L4350" s="16">
        <v>1</v>
      </c>
      <c r="M4350" s="16">
        <v>0</v>
      </c>
      <c r="N4350" s="16">
        <v>15</v>
      </c>
      <c r="O4350" s="16">
        <v>25</v>
      </c>
      <c r="P4350" s="13" t="str">
        <f>IFERROR(VLOOKUP($A4350,'Fielding Data'!$A:$H,MATCH(P$1,'Fielding Data'!$A$1:$H$1,0),0),"Other")</f>
        <v>1B</v>
      </c>
      <c r="Q4350" s="13">
        <f>IFERROR(VLOOKUP($A4350,'Fielding Data'!$A:$H,MATCH(Q$1,'Fielding Data'!$A$1:$H$1,0),0),"Other")</f>
        <v>23</v>
      </c>
      <c r="R4350" s="13">
        <f>IFERROR(VLOOKUP($A4350,'Fielding Data'!$A:$H,MATCH(R$1,'Fielding Data'!$A$1:$H$1,0),0),"Other")</f>
        <v>0</v>
      </c>
      <c r="S4350" s="13">
        <f>IFERROR(VLOOKUP($A4350,'Fielding Data'!$A:$H,MATCH(S$1,'Fielding Data'!$A$1:$H$1,0),0),"Other")</f>
        <v>0</v>
      </c>
      <c r="T4350" s="13">
        <f>IFERROR(VLOOKUP($A4350,'Fielding Data'!$A:$H,MATCH(T$1,'Fielding Data'!$A$1:$H$1,0),0),"Other")</f>
        <v>2</v>
      </c>
      <c r="U4350" s="13">
        <f>SUMIFS('Fielding Data'!E:E,'Fielding Data'!$A:$A,'Hitting Data'!$A4350)</f>
        <v>46</v>
      </c>
      <c r="V4350" s="13">
        <f>SUMIFS('Fielding Data'!F:F,'Fielding Data'!$A:$A,'Hitting Data'!$A4350)</f>
        <v>0</v>
      </c>
      <c r="W4350" s="13">
        <f>SUMIFS('Fielding Data'!G:G,'Fielding Data'!$A:$A,'Hitting Data'!$A4350)</f>
        <v>0</v>
      </c>
      <c r="X4350" s="13">
        <f>SUMIFS('Fielding Data'!H:H,'Fielding Data'!$A:$A,'Hitting Data'!$A4350)</f>
        <v>2</v>
      </c>
    </row>
    <row r="4351" spans="1:24" x14ac:dyDescent="0.3">
      <c r="A4351" s="13" t="str">
        <f t="shared" si="67"/>
        <v>pedrodu012013</v>
      </c>
      <c r="B4351" s="16" t="s">
        <v>709</v>
      </c>
      <c r="C4351" s="16">
        <v>2013</v>
      </c>
      <c r="D4351" s="16">
        <v>160</v>
      </c>
      <c r="E4351" s="16">
        <v>641</v>
      </c>
      <c r="F4351" s="16">
        <v>91</v>
      </c>
      <c r="G4351" s="16">
        <v>193</v>
      </c>
      <c r="H4351" s="16">
        <v>42</v>
      </c>
      <c r="I4351" s="16">
        <v>2</v>
      </c>
      <c r="J4351" s="16">
        <v>9</v>
      </c>
      <c r="K4351" s="16">
        <v>84</v>
      </c>
      <c r="L4351" s="16">
        <v>17</v>
      </c>
      <c r="M4351" s="16">
        <v>5</v>
      </c>
      <c r="N4351" s="16">
        <v>73</v>
      </c>
      <c r="O4351" s="16">
        <v>75</v>
      </c>
      <c r="P4351" s="13" t="str">
        <f>IFERROR(VLOOKUP($A4351,'Fielding Data'!$A:$H,MATCH(P$1,'Fielding Data'!$A$1:$H$1,0),0),"Other")</f>
        <v>2B</v>
      </c>
      <c r="Q4351" s="13">
        <f>IFERROR(VLOOKUP($A4351,'Fielding Data'!$A:$H,MATCH(Q$1,'Fielding Data'!$A$1:$H$1,0),0),"Other")</f>
        <v>254</v>
      </c>
      <c r="R4351" s="13">
        <f>IFERROR(VLOOKUP($A4351,'Fielding Data'!$A:$H,MATCH(R$1,'Fielding Data'!$A$1:$H$1,0),0),"Other")</f>
        <v>429</v>
      </c>
      <c r="S4351" s="13">
        <f>IFERROR(VLOOKUP($A4351,'Fielding Data'!$A:$H,MATCH(S$1,'Fielding Data'!$A$1:$H$1,0),0),"Other")</f>
        <v>5</v>
      </c>
      <c r="T4351" s="13">
        <f>IFERROR(VLOOKUP($A4351,'Fielding Data'!$A:$H,MATCH(T$1,'Fielding Data'!$A$1:$H$1,0),0),"Other")</f>
        <v>102</v>
      </c>
      <c r="U4351" s="13">
        <f>SUMIFS('Fielding Data'!E:E,'Fielding Data'!$A:$A,'Hitting Data'!$A4351)</f>
        <v>254</v>
      </c>
      <c r="V4351" s="13">
        <f>SUMIFS('Fielding Data'!F:F,'Fielding Data'!$A:$A,'Hitting Data'!$A4351)</f>
        <v>429</v>
      </c>
      <c r="W4351" s="13">
        <f>SUMIFS('Fielding Data'!G:G,'Fielding Data'!$A:$A,'Hitting Data'!$A4351)</f>
        <v>5</v>
      </c>
      <c r="X4351" s="13">
        <f>SUMIFS('Fielding Data'!H:H,'Fielding Data'!$A:$A,'Hitting Data'!$A4351)</f>
        <v>102</v>
      </c>
    </row>
    <row r="4352" spans="1:24" x14ac:dyDescent="0.3">
      <c r="A4352" s="13" t="str">
        <f t="shared" si="67"/>
        <v>pegueca012013</v>
      </c>
      <c r="B4352" s="16" t="s">
        <v>1583</v>
      </c>
      <c r="C4352" s="16">
        <v>2013</v>
      </c>
      <c r="D4352" s="16">
        <v>2</v>
      </c>
      <c r="E4352" s="16">
        <v>6</v>
      </c>
      <c r="F4352" s="16">
        <v>1</v>
      </c>
      <c r="G4352" s="16">
        <v>2</v>
      </c>
      <c r="H4352" s="16">
        <v>0</v>
      </c>
      <c r="I4352" s="16">
        <v>0</v>
      </c>
      <c r="J4352" s="16">
        <v>1</v>
      </c>
      <c r="K4352" s="16">
        <v>1</v>
      </c>
      <c r="L4352" s="16">
        <v>1</v>
      </c>
      <c r="M4352" s="16">
        <v>0</v>
      </c>
      <c r="N4352" s="16">
        <v>1</v>
      </c>
      <c r="O4352" s="16">
        <v>2</v>
      </c>
      <c r="P4352" s="13" t="str">
        <f>IFERROR(VLOOKUP($A4352,'Fielding Data'!$A:$H,MATCH(P$1,'Fielding Data'!$A$1:$H$1,0),0),"Other")</f>
        <v>OF</v>
      </c>
      <c r="Q4352" s="13">
        <f>IFERROR(VLOOKUP($A4352,'Fielding Data'!$A:$H,MATCH(Q$1,'Fielding Data'!$A$1:$H$1,0),0),"Other")</f>
        <v>3</v>
      </c>
      <c r="R4352" s="13">
        <f>IFERROR(VLOOKUP($A4352,'Fielding Data'!$A:$H,MATCH(R$1,'Fielding Data'!$A$1:$H$1,0),0),"Other")</f>
        <v>0</v>
      </c>
      <c r="S4352" s="13">
        <f>IFERROR(VLOOKUP($A4352,'Fielding Data'!$A:$H,MATCH(S$1,'Fielding Data'!$A$1:$H$1,0),0),"Other")</f>
        <v>0</v>
      </c>
      <c r="T4352" s="13">
        <f>IFERROR(VLOOKUP($A4352,'Fielding Data'!$A:$H,MATCH(T$1,'Fielding Data'!$A$1:$H$1,0),0),"Other")</f>
        <v>0</v>
      </c>
      <c r="U4352" s="13">
        <f>SUMIFS('Fielding Data'!E:E,'Fielding Data'!$A:$A,'Hitting Data'!$A4352)</f>
        <v>3</v>
      </c>
      <c r="V4352" s="13">
        <f>SUMIFS('Fielding Data'!F:F,'Fielding Data'!$A:$A,'Hitting Data'!$A4352)</f>
        <v>0</v>
      </c>
      <c r="W4352" s="13">
        <f>SUMIFS('Fielding Data'!G:G,'Fielding Data'!$A:$A,'Hitting Data'!$A4352)</f>
        <v>0</v>
      </c>
      <c r="X4352" s="13">
        <f>SUMIFS('Fielding Data'!H:H,'Fielding Data'!$A:$A,'Hitting Data'!$A4352)</f>
        <v>0</v>
      </c>
    </row>
    <row r="4353" spans="1:24" x14ac:dyDescent="0.3">
      <c r="A4353" s="13" t="str">
        <f t="shared" si="67"/>
        <v>peguefr012013</v>
      </c>
      <c r="B4353" s="16" t="s">
        <v>1801</v>
      </c>
      <c r="C4353" s="16">
        <v>2013</v>
      </c>
      <c r="D4353" s="16">
        <v>18</v>
      </c>
      <c r="E4353" s="16">
        <v>29</v>
      </c>
      <c r="F4353" s="16">
        <v>4</v>
      </c>
      <c r="G4353" s="16">
        <v>6</v>
      </c>
      <c r="H4353" s="16">
        <v>1</v>
      </c>
      <c r="I4353" s="16">
        <v>0</v>
      </c>
      <c r="J4353" s="16">
        <v>1</v>
      </c>
      <c r="K4353" s="16">
        <v>1</v>
      </c>
      <c r="L4353" s="16">
        <v>2</v>
      </c>
      <c r="M4353" s="16">
        <v>0</v>
      </c>
      <c r="N4353" s="16">
        <v>1</v>
      </c>
      <c r="O4353" s="16">
        <v>2</v>
      </c>
      <c r="P4353" s="13" t="str">
        <f>IFERROR(VLOOKUP($A4353,'Fielding Data'!$A:$H,MATCH(P$1,'Fielding Data'!$A$1:$H$1,0),0),"Other")</f>
        <v>LF</v>
      </c>
      <c r="Q4353" s="13">
        <f>IFERROR(VLOOKUP($A4353,'Fielding Data'!$A:$H,MATCH(Q$1,'Fielding Data'!$A$1:$H$1,0),0),"Other")</f>
        <v>0</v>
      </c>
      <c r="R4353" s="13">
        <f>IFERROR(VLOOKUP($A4353,'Fielding Data'!$A:$H,MATCH(R$1,'Fielding Data'!$A$1:$H$1,0),0),"Other")</f>
        <v>0</v>
      </c>
      <c r="S4353" s="13">
        <f>IFERROR(VLOOKUP($A4353,'Fielding Data'!$A:$H,MATCH(S$1,'Fielding Data'!$A$1:$H$1,0),0),"Other")</f>
        <v>0</v>
      </c>
      <c r="T4353" s="13">
        <f>IFERROR(VLOOKUP($A4353,'Fielding Data'!$A:$H,MATCH(T$1,'Fielding Data'!$A$1:$H$1,0),0),"Other")</f>
        <v>0</v>
      </c>
      <c r="U4353" s="13">
        <f>SUMIFS('Fielding Data'!E:E,'Fielding Data'!$A:$A,'Hitting Data'!$A4353)</f>
        <v>15</v>
      </c>
      <c r="V4353" s="13">
        <f>SUMIFS('Fielding Data'!F:F,'Fielding Data'!$A:$A,'Hitting Data'!$A4353)</f>
        <v>0</v>
      </c>
      <c r="W4353" s="13">
        <f>SUMIFS('Fielding Data'!G:G,'Fielding Data'!$A:$A,'Hitting Data'!$A4353)</f>
        <v>0</v>
      </c>
      <c r="X4353" s="13">
        <f>SUMIFS('Fielding Data'!H:H,'Fielding Data'!$A:$A,'Hitting Data'!$A4353)</f>
        <v>0</v>
      </c>
    </row>
    <row r="4354" spans="1:24" x14ac:dyDescent="0.3">
      <c r="A4354" s="13" t="str">
        <f t="shared" si="67"/>
        <v>pelfrmi012013</v>
      </c>
      <c r="B4354" s="16" t="s">
        <v>710</v>
      </c>
      <c r="C4354" s="16">
        <v>2013</v>
      </c>
      <c r="D4354" s="16">
        <v>29</v>
      </c>
      <c r="E4354" s="16">
        <v>1</v>
      </c>
      <c r="F4354" s="16">
        <v>0</v>
      </c>
      <c r="G4354" s="16">
        <v>0</v>
      </c>
      <c r="H4354" s="16">
        <v>0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0</v>
      </c>
      <c r="O4354" s="16">
        <v>1</v>
      </c>
      <c r="P4354" s="13" t="str">
        <f>IFERROR(VLOOKUP($A4354,'Fielding Data'!$A:$H,MATCH(P$1,'Fielding Data'!$A$1:$H$1,0),0),"Other")</f>
        <v>P</v>
      </c>
      <c r="Q4354" s="13">
        <f>IFERROR(VLOOKUP($A4354,'Fielding Data'!$A:$H,MATCH(Q$1,'Fielding Data'!$A$1:$H$1,0),0),"Other")</f>
        <v>11</v>
      </c>
      <c r="R4354" s="13">
        <f>IFERROR(VLOOKUP($A4354,'Fielding Data'!$A:$H,MATCH(R$1,'Fielding Data'!$A$1:$H$1,0),0),"Other")</f>
        <v>14</v>
      </c>
      <c r="S4354" s="13">
        <f>IFERROR(VLOOKUP($A4354,'Fielding Data'!$A:$H,MATCH(S$1,'Fielding Data'!$A$1:$H$1,0),0),"Other")</f>
        <v>2</v>
      </c>
      <c r="T4354" s="13">
        <f>IFERROR(VLOOKUP($A4354,'Fielding Data'!$A:$H,MATCH(T$1,'Fielding Data'!$A$1:$H$1,0),0),"Other")</f>
        <v>3</v>
      </c>
      <c r="U4354" s="13">
        <f>SUMIFS('Fielding Data'!E:E,'Fielding Data'!$A:$A,'Hitting Data'!$A4354)</f>
        <v>11</v>
      </c>
      <c r="V4354" s="13">
        <f>SUMIFS('Fielding Data'!F:F,'Fielding Data'!$A:$A,'Hitting Data'!$A4354)</f>
        <v>14</v>
      </c>
      <c r="W4354" s="13">
        <f>SUMIFS('Fielding Data'!G:G,'Fielding Data'!$A:$A,'Hitting Data'!$A4354)</f>
        <v>2</v>
      </c>
      <c r="X4354" s="13">
        <f>SUMIFS('Fielding Data'!H:H,'Fielding Data'!$A:$A,'Hitting Data'!$A4354)</f>
        <v>3</v>
      </c>
    </row>
    <row r="4355" spans="1:24" x14ac:dyDescent="0.3">
      <c r="A4355" s="13" t="str">
        <f t="shared" ref="A4355:A4418" si="68">(B4355&amp;C4355)</f>
        <v>penabr012013</v>
      </c>
      <c r="B4355" s="16" t="s">
        <v>585</v>
      </c>
      <c r="C4355" s="16">
        <v>2013</v>
      </c>
      <c r="D4355" s="16">
        <v>71</v>
      </c>
      <c r="E4355" s="16">
        <v>229</v>
      </c>
      <c r="F4355" s="16">
        <v>19</v>
      </c>
      <c r="G4355" s="16">
        <v>68</v>
      </c>
      <c r="H4355" s="16">
        <v>11</v>
      </c>
      <c r="I4355" s="16">
        <v>0</v>
      </c>
      <c r="J4355" s="16">
        <v>4</v>
      </c>
      <c r="K4355" s="16">
        <v>22</v>
      </c>
      <c r="L4355" s="16">
        <v>0</v>
      </c>
      <c r="M4355" s="16">
        <v>2</v>
      </c>
      <c r="N4355" s="16">
        <v>6</v>
      </c>
      <c r="O4355" s="16">
        <v>26</v>
      </c>
      <c r="P4355" s="13" t="str">
        <f>IFERROR(VLOOKUP($A4355,'Fielding Data'!$A:$H,MATCH(P$1,'Fielding Data'!$A$1:$H$1,0),0),"Other")</f>
        <v>1B</v>
      </c>
      <c r="Q4355" s="13">
        <f>IFERROR(VLOOKUP($A4355,'Fielding Data'!$A:$H,MATCH(Q$1,'Fielding Data'!$A$1:$H$1,0),0),"Other")</f>
        <v>1</v>
      </c>
      <c r="R4355" s="13">
        <f>IFERROR(VLOOKUP($A4355,'Fielding Data'!$A:$H,MATCH(R$1,'Fielding Data'!$A$1:$H$1,0),0),"Other")</f>
        <v>0</v>
      </c>
      <c r="S4355" s="13">
        <f>IFERROR(VLOOKUP($A4355,'Fielding Data'!$A:$H,MATCH(S$1,'Fielding Data'!$A$1:$H$1,0),0),"Other")</f>
        <v>0</v>
      </c>
      <c r="T4355" s="13">
        <f>IFERROR(VLOOKUP($A4355,'Fielding Data'!$A:$H,MATCH(T$1,'Fielding Data'!$A$1:$H$1,0),0),"Other")</f>
        <v>0</v>
      </c>
      <c r="U4355" s="13">
        <f>SUMIFS('Fielding Data'!E:E,'Fielding Data'!$A:$A,'Hitting Data'!$A4355)</f>
        <v>529</v>
      </c>
      <c r="V4355" s="13">
        <f>SUMIFS('Fielding Data'!F:F,'Fielding Data'!$A:$A,'Hitting Data'!$A4355)</f>
        <v>27</v>
      </c>
      <c r="W4355" s="13">
        <f>SUMIFS('Fielding Data'!G:G,'Fielding Data'!$A:$A,'Hitting Data'!$A4355)</f>
        <v>3</v>
      </c>
      <c r="X4355" s="13">
        <f>SUMIFS('Fielding Data'!H:H,'Fielding Data'!$A:$A,'Hitting Data'!$A4355)</f>
        <v>4</v>
      </c>
    </row>
    <row r="4356" spans="1:24" x14ac:dyDescent="0.3">
      <c r="A4356" s="13" t="str">
        <f t="shared" si="68"/>
        <v>penara022013</v>
      </c>
      <c r="B4356" s="16" t="s">
        <v>1154</v>
      </c>
      <c r="C4356" s="16">
        <v>2013</v>
      </c>
      <c r="D4356" s="16">
        <v>50</v>
      </c>
      <c r="E4356" s="16">
        <v>97</v>
      </c>
      <c r="F4356" s="16">
        <v>14</v>
      </c>
      <c r="G4356" s="16">
        <v>27</v>
      </c>
      <c r="H4356" s="16">
        <v>5</v>
      </c>
      <c r="I4356" s="16">
        <v>1</v>
      </c>
      <c r="J4356" s="16">
        <v>3</v>
      </c>
      <c r="K4356" s="16">
        <v>12</v>
      </c>
      <c r="L4356" s="16">
        <v>0</v>
      </c>
      <c r="M4356" s="16">
        <v>2</v>
      </c>
      <c r="N4356" s="16">
        <v>8</v>
      </c>
      <c r="O4356" s="16">
        <v>18</v>
      </c>
      <c r="P4356" s="13" t="str">
        <f>IFERROR(VLOOKUP($A4356,'Fielding Data'!$A:$H,MATCH(P$1,'Fielding Data'!$A$1:$H$1,0),0),"Other")</f>
        <v>2B</v>
      </c>
      <c r="Q4356" s="13">
        <f>IFERROR(VLOOKUP($A4356,'Fielding Data'!$A:$H,MATCH(Q$1,'Fielding Data'!$A$1:$H$1,0),0),"Other")</f>
        <v>12</v>
      </c>
      <c r="R4356" s="13">
        <f>IFERROR(VLOOKUP($A4356,'Fielding Data'!$A:$H,MATCH(R$1,'Fielding Data'!$A$1:$H$1,0),0),"Other")</f>
        <v>17</v>
      </c>
      <c r="S4356" s="13">
        <f>IFERROR(VLOOKUP($A4356,'Fielding Data'!$A:$H,MATCH(S$1,'Fielding Data'!$A$1:$H$1,0),0),"Other")</f>
        <v>0</v>
      </c>
      <c r="T4356" s="13">
        <f>IFERROR(VLOOKUP($A4356,'Fielding Data'!$A:$H,MATCH(T$1,'Fielding Data'!$A$1:$H$1,0),0),"Other")</f>
        <v>4</v>
      </c>
      <c r="U4356" s="13">
        <f>SUMIFS('Fielding Data'!E:E,'Fielding Data'!$A:$A,'Hitting Data'!$A4356)</f>
        <v>24</v>
      </c>
      <c r="V4356" s="13">
        <f>SUMIFS('Fielding Data'!F:F,'Fielding Data'!$A:$A,'Hitting Data'!$A4356)</f>
        <v>66</v>
      </c>
      <c r="W4356" s="13">
        <f>SUMIFS('Fielding Data'!G:G,'Fielding Data'!$A:$A,'Hitting Data'!$A4356)</f>
        <v>0</v>
      </c>
      <c r="X4356" s="13">
        <f>SUMIFS('Fielding Data'!H:H,'Fielding Data'!$A:$A,'Hitting Data'!$A4356)</f>
        <v>11</v>
      </c>
    </row>
    <row r="4357" spans="1:24" x14ac:dyDescent="0.3">
      <c r="A4357" s="13" t="str">
        <f t="shared" si="68"/>
        <v>pencehu012013</v>
      </c>
      <c r="B4357" s="16" t="s">
        <v>839</v>
      </c>
      <c r="C4357" s="16">
        <v>2013</v>
      </c>
      <c r="D4357" s="16">
        <v>162</v>
      </c>
      <c r="E4357" s="16">
        <v>629</v>
      </c>
      <c r="F4357" s="16">
        <v>91</v>
      </c>
      <c r="G4357" s="16">
        <v>178</v>
      </c>
      <c r="H4357" s="16">
        <v>35</v>
      </c>
      <c r="I4357" s="16">
        <v>5</v>
      </c>
      <c r="J4357" s="16">
        <v>27</v>
      </c>
      <c r="K4357" s="16">
        <v>99</v>
      </c>
      <c r="L4357" s="16">
        <v>22</v>
      </c>
      <c r="M4357" s="16">
        <v>3</v>
      </c>
      <c r="N4357" s="16">
        <v>52</v>
      </c>
      <c r="O4357" s="16">
        <v>115</v>
      </c>
      <c r="P4357" s="13" t="str">
        <f>IFERROR(VLOOKUP($A4357,'Fielding Data'!$A:$H,MATCH(P$1,'Fielding Data'!$A$1:$H$1,0),0),"Other")</f>
        <v>OF</v>
      </c>
      <c r="Q4357" s="13">
        <f>IFERROR(VLOOKUP($A4357,'Fielding Data'!$A:$H,MATCH(Q$1,'Fielding Data'!$A$1:$H$1,0),0),"Other")</f>
        <v>374</v>
      </c>
      <c r="R4357" s="13">
        <f>IFERROR(VLOOKUP($A4357,'Fielding Data'!$A:$H,MATCH(R$1,'Fielding Data'!$A$1:$H$1,0),0),"Other")</f>
        <v>2</v>
      </c>
      <c r="S4357" s="13">
        <f>IFERROR(VLOOKUP($A4357,'Fielding Data'!$A:$H,MATCH(S$1,'Fielding Data'!$A$1:$H$1,0),0),"Other")</f>
        <v>7</v>
      </c>
      <c r="T4357" s="13">
        <f>IFERROR(VLOOKUP($A4357,'Fielding Data'!$A:$H,MATCH(T$1,'Fielding Data'!$A$1:$H$1,0),0),"Other")</f>
        <v>1</v>
      </c>
      <c r="U4357" s="13">
        <f>SUMIFS('Fielding Data'!E:E,'Fielding Data'!$A:$A,'Hitting Data'!$A4357)</f>
        <v>374</v>
      </c>
      <c r="V4357" s="13">
        <f>SUMIFS('Fielding Data'!F:F,'Fielding Data'!$A:$A,'Hitting Data'!$A4357)</f>
        <v>2</v>
      </c>
      <c r="W4357" s="13">
        <f>SUMIFS('Fielding Data'!G:G,'Fielding Data'!$A:$A,'Hitting Data'!$A4357)</f>
        <v>7</v>
      </c>
      <c r="X4357" s="13">
        <f>SUMIFS('Fielding Data'!H:H,'Fielding Data'!$A:$A,'Hitting Data'!$A4357)</f>
        <v>1</v>
      </c>
    </row>
    <row r="4358" spans="1:24" x14ac:dyDescent="0.3">
      <c r="A4358" s="13" t="str">
        <f t="shared" si="68"/>
        <v>pennicl012013</v>
      </c>
      <c r="B4358" s="16" t="s">
        <v>985</v>
      </c>
      <c r="C4358" s="16">
        <v>2013</v>
      </c>
      <c r="D4358" s="16">
        <v>96</v>
      </c>
      <c r="E4358" s="16">
        <v>269</v>
      </c>
      <c r="F4358" s="16">
        <v>25</v>
      </c>
      <c r="G4358" s="16">
        <v>65</v>
      </c>
      <c r="H4358" s="16">
        <v>13</v>
      </c>
      <c r="I4358" s="16">
        <v>1</v>
      </c>
      <c r="J4358" s="16">
        <v>1</v>
      </c>
      <c r="K4358" s="16">
        <v>18</v>
      </c>
      <c r="L4358" s="16">
        <v>2</v>
      </c>
      <c r="M4358" s="16">
        <v>0</v>
      </c>
      <c r="N4358" s="16">
        <v>26</v>
      </c>
      <c r="O4358" s="16">
        <v>54</v>
      </c>
      <c r="P4358" s="13" t="str">
        <f>IFERROR(VLOOKUP($A4358,'Fielding Data'!$A:$H,MATCH(P$1,'Fielding Data'!$A$1:$H$1,0),0),"Other")</f>
        <v>2B</v>
      </c>
      <c r="Q4358" s="13">
        <f>IFERROR(VLOOKUP($A4358,'Fielding Data'!$A:$H,MATCH(Q$1,'Fielding Data'!$A$1:$H$1,0),0),"Other")</f>
        <v>33</v>
      </c>
      <c r="R4358" s="13">
        <f>IFERROR(VLOOKUP($A4358,'Fielding Data'!$A:$H,MATCH(R$1,'Fielding Data'!$A$1:$H$1,0),0),"Other")</f>
        <v>64</v>
      </c>
      <c r="S4358" s="13">
        <f>IFERROR(VLOOKUP($A4358,'Fielding Data'!$A:$H,MATCH(S$1,'Fielding Data'!$A$1:$H$1,0),0),"Other")</f>
        <v>2</v>
      </c>
      <c r="T4358" s="13">
        <f>IFERROR(VLOOKUP($A4358,'Fielding Data'!$A:$H,MATCH(T$1,'Fielding Data'!$A$1:$H$1,0),0),"Other")</f>
        <v>14</v>
      </c>
      <c r="U4358" s="13">
        <f>SUMIFS('Fielding Data'!E:E,'Fielding Data'!$A:$A,'Hitting Data'!$A4358)</f>
        <v>91</v>
      </c>
      <c r="V4358" s="13">
        <f>SUMIFS('Fielding Data'!F:F,'Fielding Data'!$A:$A,'Hitting Data'!$A4358)</f>
        <v>222</v>
      </c>
      <c r="W4358" s="13">
        <f>SUMIFS('Fielding Data'!G:G,'Fielding Data'!$A:$A,'Hitting Data'!$A4358)</f>
        <v>8</v>
      </c>
      <c r="X4358" s="13">
        <f>SUMIFS('Fielding Data'!H:H,'Fielding Data'!$A:$A,'Hitting Data'!$A4358)</f>
        <v>44</v>
      </c>
    </row>
    <row r="4359" spans="1:24" x14ac:dyDescent="0.3">
      <c r="A4359" s="13" t="str">
        <f t="shared" si="68"/>
        <v>peraljh012013</v>
      </c>
      <c r="B4359" s="16" t="s">
        <v>395</v>
      </c>
      <c r="C4359" s="16">
        <v>2013</v>
      </c>
      <c r="D4359" s="16">
        <v>107</v>
      </c>
      <c r="E4359" s="16">
        <v>409</v>
      </c>
      <c r="F4359" s="16">
        <v>50</v>
      </c>
      <c r="G4359" s="16">
        <v>124</v>
      </c>
      <c r="H4359" s="16">
        <v>30</v>
      </c>
      <c r="I4359" s="16">
        <v>0</v>
      </c>
      <c r="J4359" s="16">
        <v>11</v>
      </c>
      <c r="K4359" s="16">
        <v>55</v>
      </c>
      <c r="L4359" s="16">
        <v>3</v>
      </c>
      <c r="M4359" s="16">
        <v>3</v>
      </c>
      <c r="N4359" s="16">
        <v>35</v>
      </c>
      <c r="O4359" s="16">
        <v>98</v>
      </c>
      <c r="P4359" s="13" t="str">
        <f>IFERROR(VLOOKUP($A4359,'Fielding Data'!$A:$H,MATCH(P$1,'Fielding Data'!$A$1:$H$1,0),0),"Other")</f>
        <v>LF</v>
      </c>
      <c r="Q4359" s="13">
        <f>IFERROR(VLOOKUP($A4359,'Fielding Data'!$A:$H,MATCH(Q$1,'Fielding Data'!$A$1:$H$1,0),0),"Other")</f>
        <v>0</v>
      </c>
      <c r="R4359" s="13">
        <f>IFERROR(VLOOKUP($A4359,'Fielding Data'!$A:$H,MATCH(R$1,'Fielding Data'!$A$1:$H$1,0),0),"Other")</f>
        <v>0</v>
      </c>
      <c r="S4359" s="13">
        <f>IFERROR(VLOOKUP($A4359,'Fielding Data'!$A:$H,MATCH(S$1,'Fielding Data'!$A$1:$H$1,0),0),"Other")</f>
        <v>0</v>
      </c>
      <c r="T4359" s="13">
        <f>IFERROR(VLOOKUP($A4359,'Fielding Data'!$A:$H,MATCH(T$1,'Fielding Data'!$A$1:$H$1,0),0),"Other")</f>
        <v>0</v>
      </c>
      <c r="U4359" s="13">
        <f>SUMIFS('Fielding Data'!E:E,'Fielding Data'!$A:$A,'Hitting Data'!$A4359)</f>
        <v>142</v>
      </c>
      <c r="V4359" s="13">
        <f>SUMIFS('Fielding Data'!F:F,'Fielding Data'!$A:$A,'Hitting Data'!$A4359)</f>
        <v>294</v>
      </c>
      <c r="W4359" s="13">
        <f>SUMIFS('Fielding Data'!G:G,'Fielding Data'!$A:$A,'Hitting Data'!$A4359)</f>
        <v>4</v>
      </c>
      <c r="X4359" s="13">
        <f>SUMIFS('Fielding Data'!H:H,'Fielding Data'!$A:$A,'Hitting Data'!$A4359)</f>
        <v>54</v>
      </c>
    </row>
    <row r="4360" spans="1:24" x14ac:dyDescent="0.3">
      <c r="A4360" s="13" t="str">
        <f t="shared" si="68"/>
        <v>peraljo012013</v>
      </c>
      <c r="B4360" s="16" t="s">
        <v>587</v>
      </c>
      <c r="C4360" s="16">
        <v>2013</v>
      </c>
      <c r="D4360" s="16">
        <v>80</v>
      </c>
      <c r="E4360" s="16">
        <v>0</v>
      </c>
      <c r="F4360" s="16">
        <v>0</v>
      </c>
      <c r="G4360" s="16">
        <v>0</v>
      </c>
      <c r="H4360" s="16">
        <v>0</v>
      </c>
      <c r="I4360" s="16">
        <v>0</v>
      </c>
      <c r="J4360" s="16">
        <v>0</v>
      </c>
      <c r="K4360" s="16">
        <v>0</v>
      </c>
      <c r="L4360" s="16">
        <v>0</v>
      </c>
      <c r="M4360" s="16">
        <v>0</v>
      </c>
      <c r="N4360" s="16">
        <v>0</v>
      </c>
      <c r="O4360" s="16">
        <v>0</v>
      </c>
      <c r="P4360" s="13" t="str">
        <f>IFERROR(VLOOKUP($A4360,'Fielding Data'!$A:$H,MATCH(P$1,'Fielding Data'!$A$1:$H$1,0),0),"Other")</f>
        <v>P</v>
      </c>
      <c r="Q4360" s="13">
        <f>IFERROR(VLOOKUP($A4360,'Fielding Data'!$A:$H,MATCH(Q$1,'Fielding Data'!$A$1:$H$1,0),0),"Other")</f>
        <v>3</v>
      </c>
      <c r="R4360" s="13">
        <f>IFERROR(VLOOKUP($A4360,'Fielding Data'!$A:$H,MATCH(R$1,'Fielding Data'!$A$1:$H$1,0),0),"Other")</f>
        <v>4</v>
      </c>
      <c r="S4360" s="13">
        <f>IFERROR(VLOOKUP($A4360,'Fielding Data'!$A:$H,MATCH(S$1,'Fielding Data'!$A$1:$H$1,0),0),"Other")</f>
        <v>0</v>
      </c>
      <c r="T4360" s="13">
        <f>IFERROR(VLOOKUP($A4360,'Fielding Data'!$A:$H,MATCH(T$1,'Fielding Data'!$A$1:$H$1,0),0),"Other")</f>
        <v>0</v>
      </c>
      <c r="U4360" s="13">
        <f>SUMIFS('Fielding Data'!E:E,'Fielding Data'!$A:$A,'Hitting Data'!$A4360)</f>
        <v>3</v>
      </c>
      <c r="V4360" s="13">
        <f>SUMIFS('Fielding Data'!F:F,'Fielding Data'!$A:$A,'Hitting Data'!$A4360)</f>
        <v>4</v>
      </c>
      <c r="W4360" s="13">
        <f>SUMIFS('Fielding Data'!G:G,'Fielding Data'!$A:$A,'Hitting Data'!$A4360)</f>
        <v>0</v>
      </c>
      <c r="X4360" s="13">
        <f>SUMIFS('Fielding Data'!H:H,'Fielding Data'!$A:$A,'Hitting Data'!$A4360)</f>
        <v>0</v>
      </c>
    </row>
    <row r="4361" spans="1:24" x14ac:dyDescent="0.3">
      <c r="A4361" s="13" t="str">
        <f t="shared" si="68"/>
        <v>peralwi012013</v>
      </c>
      <c r="B4361" s="16" t="s">
        <v>1802</v>
      </c>
      <c r="C4361" s="16">
        <v>2013</v>
      </c>
      <c r="D4361" s="16">
        <v>32</v>
      </c>
      <c r="E4361" s="16">
        <v>50</v>
      </c>
      <c r="F4361" s="16">
        <v>1</v>
      </c>
      <c r="G4361" s="16">
        <v>7</v>
      </c>
      <c r="H4361" s="16">
        <v>0</v>
      </c>
      <c r="I4361" s="16">
        <v>0</v>
      </c>
      <c r="J4361" s="16">
        <v>0</v>
      </c>
      <c r="K4361" s="16">
        <v>0</v>
      </c>
      <c r="L4361" s="16">
        <v>0</v>
      </c>
      <c r="M4361" s="16">
        <v>0</v>
      </c>
      <c r="N4361" s="16">
        <v>1</v>
      </c>
      <c r="O4361" s="16">
        <v>20</v>
      </c>
      <c r="P4361" s="13" t="str">
        <f>IFERROR(VLOOKUP($A4361,'Fielding Data'!$A:$H,MATCH(P$1,'Fielding Data'!$A$1:$H$1,0),0),"Other")</f>
        <v>P</v>
      </c>
      <c r="Q4361" s="13">
        <f>IFERROR(VLOOKUP($A4361,'Fielding Data'!$A:$H,MATCH(Q$1,'Fielding Data'!$A$1:$H$1,0),0),"Other")</f>
        <v>10</v>
      </c>
      <c r="R4361" s="13">
        <f>IFERROR(VLOOKUP($A4361,'Fielding Data'!$A:$H,MATCH(R$1,'Fielding Data'!$A$1:$H$1,0),0),"Other")</f>
        <v>19</v>
      </c>
      <c r="S4361" s="13">
        <f>IFERROR(VLOOKUP($A4361,'Fielding Data'!$A:$H,MATCH(S$1,'Fielding Data'!$A$1:$H$1,0),0),"Other")</f>
        <v>1</v>
      </c>
      <c r="T4361" s="13">
        <f>IFERROR(VLOOKUP($A4361,'Fielding Data'!$A:$H,MATCH(T$1,'Fielding Data'!$A$1:$H$1,0),0),"Other")</f>
        <v>2</v>
      </c>
      <c r="U4361" s="13">
        <f>SUMIFS('Fielding Data'!E:E,'Fielding Data'!$A:$A,'Hitting Data'!$A4361)</f>
        <v>10</v>
      </c>
      <c r="V4361" s="13">
        <f>SUMIFS('Fielding Data'!F:F,'Fielding Data'!$A:$A,'Hitting Data'!$A4361)</f>
        <v>19</v>
      </c>
      <c r="W4361" s="13">
        <f>SUMIFS('Fielding Data'!G:G,'Fielding Data'!$A:$A,'Hitting Data'!$A4361)</f>
        <v>1</v>
      </c>
      <c r="X4361" s="13">
        <f>SUMIFS('Fielding Data'!H:H,'Fielding Data'!$A:$A,'Hitting Data'!$A4361)</f>
        <v>2</v>
      </c>
    </row>
    <row r="4362" spans="1:24" x14ac:dyDescent="0.3">
      <c r="A4362" s="13" t="str">
        <f t="shared" si="68"/>
        <v>perezau012013</v>
      </c>
      <c r="B4362" s="16" t="s">
        <v>2020</v>
      </c>
      <c r="C4362" s="16">
        <v>2013</v>
      </c>
      <c r="D4362" s="16">
        <v>2</v>
      </c>
      <c r="E4362" s="16">
        <v>1</v>
      </c>
      <c r="F4362" s="16">
        <v>0</v>
      </c>
      <c r="G4362" s="16">
        <v>0</v>
      </c>
      <c r="H4362" s="16">
        <v>0</v>
      </c>
      <c r="I4362" s="16">
        <v>0</v>
      </c>
      <c r="J4362" s="16">
        <v>0</v>
      </c>
      <c r="K4362" s="16">
        <v>0</v>
      </c>
      <c r="L4362" s="16">
        <v>0</v>
      </c>
      <c r="M4362" s="16">
        <v>0</v>
      </c>
      <c r="N4362" s="16">
        <v>0</v>
      </c>
      <c r="O4362" s="16">
        <v>1</v>
      </c>
      <c r="P4362" s="13" t="str">
        <f>IFERROR(VLOOKUP($A4362,'Fielding Data'!$A:$H,MATCH(P$1,'Fielding Data'!$A$1:$H$1,0),0),"Other")</f>
        <v>C</v>
      </c>
      <c r="Q4362" s="13">
        <f>IFERROR(VLOOKUP($A4362,'Fielding Data'!$A:$H,MATCH(Q$1,'Fielding Data'!$A$1:$H$1,0),0),"Other")</f>
        <v>1</v>
      </c>
      <c r="R4362" s="13">
        <f>IFERROR(VLOOKUP($A4362,'Fielding Data'!$A:$H,MATCH(R$1,'Fielding Data'!$A$1:$H$1,0),0),"Other")</f>
        <v>0</v>
      </c>
      <c r="S4362" s="13">
        <f>IFERROR(VLOOKUP($A4362,'Fielding Data'!$A:$H,MATCH(S$1,'Fielding Data'!$A$1:$H$1,0),0),"Other")</f>
        <v>0</v>
      </c>
      <c r="T4362" s="13">
        <f>IFERROR(VLOOKUP($A4362,'Fielding Data'!$A:$H,MATCH(T$1,'Fielding Data'!$A$1:$H$1,0),0),"Other")</f>
        <v>0</v>
      </c>
      <c r="U4362" s="13">
        <f>SUMIFS('Fielding Data'!E:E,'Fielding Data'!$A:$A,'Hitting Data'!$A4362)</f>
        <v>1</v>
      </c>
      <c r="V4362" s="13">
        <f>SUMIFS('Fielding Data'!F:F,'Fielding Data'!$A:$A,'Hitting Data'!$A4362)</f>
        <v>0</v>
      </c>
      <c r="W4362" s="13">
        <f>SUMIFS('Fielding Data'!G:G,'Fielding Data'!$A:$A,'Hitting Data'!$A4362)</f>
        <v>0</v>
      </c>
      <c r="X4362" s="13">
        <f>SUMIFS('Fielding Data'!H:H,'Fielding Data'!$A:$A,'Hitting Data'!$A4362)</f>
        <v>0</v>
      </c>
    </row>
    <row r="4363" spans="1:24" x14ac:dyDescent="0.3">
      <c r="A4363" s="13" t="str">
        <f t="shared" si="68"/>
        <v>perezch012013</v>
      </c>
      <c r="B4363" s="16" t="s">
        <v>986</v>
      </c>
      <c r="C4363" s="16">
        <v>2013</v>
      </c>
      <c r="D4363" s="16">
        <v>54</v>
      </c>
      <c r="E4363" s="16">
        <v>0</v>
      </c>
      <c r="F4363" s="16">
        <v>0</v>
      </c>
      <c r="G4363" s="16">
        <v>0</v>
      </c>
      <c r="H4363" s="16">
        <v>0</v>
      </c>
      <c r="I4363" s="16">
        <v>0</v>
      </c>
      <c r="J4363" s="16">
        <v>0</v>
      </c>
      <c r="K4363" s="16">
        <v>0</v>
      </c>
      <c r="L4363" s="16">
        <v>0</v>
      </c>
      <c r="M4363" s="16">
        <v>0</v>
      </c>
      <c r="N4363" s="16">
        <v>0</v>
      </c>
      <c r="O4363" s="16">
        <v>0</v>
      </c>
      <c r="P4363" s="13" t="str">
        <f>IFERROR(VLOOKUP($A4363,'Fielding Data'!$A:$H,MATCH(P$1,'Fielding Data'!$A$1:$H$1,0),0),"Other")</f>
        <v>P</v>
      </c>
      <c r="Q4363" s="13">
        <f>IFERROR(VLOOKUP($A4363,'Fielding Data'!$A:$H,MATCH(Q$1,'Fielding Data'!$A$1:$H$1,0),0),"Other")</f>
        <v>2</v>
      </c>
      <c r="R4363" s="13">
        <f>IFERROR(VLOOKUP($A4363,'Fielding Data'!$A:$H,MATCH(R$1,'Fielding Data'!$A$1:$H$1,0),0),"Other")</f>
        <v>6</v>
      </c>
      <c r="S4363" s="13">
        <f>IFERROR(VLOOKUP($A4363,'Fielding Data'!$A:$H,MATCH(S$1,'Fielding Data'!$A$1:$H$1,0),0),"Other")</f>
        <v>0</v>
      </c>
      <c r="T4363" s="13">
        <f>IFERROR(VLOOKUP($A4363,'Fielding Data'!$A:$H,MATCH(T$1,'Fielding Data'!$A$1:$H$1,0),0),"Other")</f>
        <v>0</v>
      </c>
      <c r="U4363" s="13">
        <f>SUMIFS('Fielding Data'!E:E,'Fielding Data'!$A:$A,'Hitting Data'!$A4363)</f>
        <v>2</v>
      </c>
      <c r="V4363" s="13">
        <f>SUMIFS('Fielding Data'!F:F,'Fielding Data'!$A:$A,'Hitting Data'!$A4363)</f>
        <v>6</v>
      </c>
      <c r="W4363" s="13">
        <f>SUMIFS('Fielding Data'!G:G,'Fielding Data'!$A:$A,'Hitting Data'!$A4363)</f>
        <v>0</v>
      </c>
      <c r="X4363" s="13">
        <f>SUMIFS('Fielding Data'!H:H,'Fielding Data'!$A:$A,'Hitting Data'!$A4363)</f>
        <v>0</v>
      </c>
    </row>
    <row r="4364" spans="1:24" x14ac:dyDescent="0.3">
      <c r="A4364" s="13" t="str">
        <f t="shared" si="68"/>
        <v>perezeu012013</v>
      </c>
      <c r="B4364" s="16" t="s">
        <v>1803</v>
      </c>
      <c r="C4364" s="16">
        <v>2013</v>
      </c>
      <c r="D4364" s="16">
        <v>9</v>
      </c>
      <c r="E4364" s="16">
        <v>8</v>
      </c>
      <c r="F4364" s="16">
        <v>1</v>
      </c>
      <c r="G4364" s="16">
        <v>1</v>
      </c>
      <c r="H4364" s="16">
        <v>0</v>
      </c>
      <c r="I4364" s="16">
        <v>0</v>
      </c>
      <c r="J4364" s="16">
        <v>0</v>
      </c>
      <c r="K4364" s="16">
        <v>0</v>
      </c>
      <c r="L4364" s="16">
        <v>1</v>
      </c>
      <c r="M4364" s="16">
        <v>0</v>
      </c>
      <c r="N4364" s="16">
        <v>0</v>
      </c>
      <c r="O4364" s="16">
        <v>3</v>
      </c>
      <c r="P4364" s="13" t="str">
        <f>IFERROR(VLOOKUP($A4364,'Fielding Data'!$A:$H,MATCH(P$1,'Fielding Data'!$A$1:$H$1,0),0),"Other")</f>
        <v>CF</v>
      </c>
      <c r="Q4364" s="13">
        <f>IFERROR(VLOOKUP($A4364,'Fielding Data'!$A:$H,MATCH(Q$1,'Fielding Data'!$A$1:$H$1,0),0),"Other")</f>
        <v>0</v>
      </c>
      <c r="R4364" s="13">
        <f>IFERROR(VLOOKUP($A4364,'Fielding Data'!$A:$H,MATCH(R$1,'Fielding Data'!$A$1:$H$1,0),0),"Other")</f>
        <v>0</v>
      </c>
      <c r="S4364" s="13">
        <f>IFERROR(VLOOKUP($A4364,'Fielding Data'!$A:$H,MATCH(S$1,'Fielding Data'!$A$1:$H$1,0),0),"Other")</f>
        <v>0</v>
      </c>
      <c r="T4364" s="13">
        <f>IFERROR(VLOOKUP($A4364,'Fielding Data'!$A:$H,MATCH(T$1,'Fielding Data'!$A$1:$H$1,0),0),"Other")</f>
        <v>0</v>
      </c>
      <c r="U4364" s="13">
        <f>SUMIFS('Fielding Data'!E:E,'Fielding Data'!$A:$A,'Hitting Data'!$A4364)</f>
        <v>11</v>
      </c>
      <c r="V4364" s="13">
        <f>SUMIFS('Fielding Data'!F:F,'Fielding Data'!$A:$A,'Hitting Data'!$A4364)</f>
        <v>0</v>
      </c>
      <c r="W4364" s="13">
        <f>SUMIFS('Fielding Data'!G:G,'Fielding Data'!$A:$A,'Hitting Data'!$A4364)</f>
        <v>0</v>
      </c>
      <c r="X4364" s="13">
        <f>SUMIFS('Fielding Data'!H:H,'Fielding Data'!$A:$A,'Hitting Data'!$A4364)</f>
        <v>0</v>
      </c>
    </row>
    <row r="4365" spans="1:24" x14ac:dyDescent="0.3">
      <c r="A4365" s="13" t="str">
        <f t="shared" si="68"/>
        <v>perezhe012013</v>
      </c>
      <c r="B4365" s="16" t="s">
        <v>1804</v>
      </c>
      <c r="C4365" s="16">
        <v>2013</v>
      </c>
      <c r="D4365" s="16">
        <v>34</v>
      </c>
      <c r="E4365" s="16">
        <v>66</v>
      </c>
      <c r="F4365" s="16">
        <v>13</v>
      </c>
      <c r="G4365" s="16">
        <v>13</v>
      </c>
      <c r="H4365" s="16">
        <v>0</v>
      </c>
      <c r="I4365" s="16">
        <v>1</v>
      </c>
      <c r="J4365" s="16">
        <v>0</v>
      </c>
      <c r="K4365" s="16">
        <v>5</v>
      </c>
      <c r="L4365" s="16">
        <v>1</v>
      </c>
      <c r="M4365" s="16">
        <v>0</v>
      </c>
      <c r="N4365" s="16">
        <v>2</v>
      </c>
      <c r="O4365" s="16">
        <v>15</v>
      </c>
      <c r="P4365" s="13" t="str">
        <f>IFERROR(VLOOKUP($A4365,'Fielding Data'!$A:$H,MATCH(P$1,'Fielding Data'!$A$1:$H$1,0),0),"Other")</f>
        <v>2B</v>
      </c>
      <c r="Q4365" s="13">
        <f>IFERROR(VLOOKUP($A4365,'Fielding Data'!$A:$H,MATCH(Q$1,'Fielding Data'!$A$1:$H$1,0),0),"Other")</f>
        <v>30</v>
      </c>
      <c r="R4365" s="13">
        <f>IFERROR(VLOOKUP($A4365,'Fielding Data'!$A:$H,MATCH(R$1,'Fielding Data'!$A$1:$H$1,0),0),"Other")</f>
        <v>48</v>
      </c>
      <c r="S4365" s="13">
        <f>IFERROR(VLOOKUP($A4365,'Fielding Data'!$A:$H,MATCH(S$1,'Fielding Data'!$A$1:$H$1,0),0),"Other")</f>
        <v>2</v>
      </c>
      <c r="T4365" s="13">
        <f>IFERROR(VLOOKUP($A4365,'Fielding Data'!$A:$H,MATCH(T$1,'Fielding Data'!$A$1:$H$1,0),0),"Other")</f>
        <v>9</v>
      </c>
      <c r="U4365" s="13">
        <f>SUMIFS('Fielding Data'!E:E,'Fielding Data'!$A:$A,'Hitting Data'!$A4365)</f>
        <v>30</v>
      </c>
      <c r="V4365" s="13">
        <f>SUMIFS('Fielding Data'!F:F,'Fielding Data'!$A:$A,'Hitting Data'!$A4365)</f>
        <v>49</v>
      </c>
      <c r="W4365" s="13">
        <f>SUMIFS('Fielding Data'!G:G,'Fielding Data'!$A:$A,'Hitting Data'!$A4365)</f>
        <v>2</v>
      </c>
      <c r="X4365" s="13">
        <f>SUMIFS('Fielding Data'!H:H,'Fielding Data'!$A:$A,'Hitting Data'!$A4365)</f>
        <v>9</v>
      </c>
    </row>
    <row r="4366" spans="1:24" x14ac:dyDescent="0.3">
      <c r="A4366" s="13" t="str">
        <f t="shared" si="68"/>
        <v>perezju012013</v>
      </c>
      <c r="B4366" s="16" t="s">
        <v>712</v>
      </c>
      <c r="C4366" s="16">
        <v>2013</v>
      </c>
      <c r="D4366" s="16">
        <v>19</v>
      </c>
      <c r="E4366" s="16">
        <v>0</v>
      </c>
      <c r="F4366" s="16">
        <v>0</v>
      </c>
      <c r="G4366" s="16">
        <v>0</v>
      </c>
      <c r="H4366" s="16">
        <v>0</v>
      </c>
      <c r="I4366" s="16">
        <v>0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3" t="str">
        <f>IFERROR(VLOOKUP($A4366,'Fielding Data'!$A:$H,MATCH(P$1,'Fielding Data'!$A$1:$H$1,0),0),"Other")</f>
        <v>P</v>
      </c>
      <c r="Q4366" s="13">
        <f>IFERROR(VLOOKUP($A4366,'Fielding Data'!$A:$H,MATCH(Q$1,'Fielding Data'!$A$1:$H$1,0),0),"Other")</f>
        <v>3</v>
      </c>
      <c r="R4366" s="13">
        <f>IFERROR(VLOOKUP($A4366,'Fielding Data'!$A:$H,MATCH(R$1,'Fielding Data'!$A$1:$H$1,0),0),"Other")</f>
        <v>5</v>
      </c>
      <c r="S4366" s="13">
        <f>IFERROR(VLOOKUP($A4366,'Fielding Data'!$A:$H,MATCH(S$1,'Fielding Data'!$A$1:$H$1,0),0),"Other")</f>
        <v>0</v>
      </c>
      <c r="T4366" s="13">
        <f>IFERROR(VLOOKUP($A4366,'Fielding Data'!$A:$H,MATCH(T$1,'Fielding Data'!$A$1:$H$1,0),0),"Other")</f>
        <v>0</v>
      </c>
      <c r="U4366" s="13">
        <f>SUMIFS('Fielding Data'!E:E,'Fielding Data'!$A:$A,'Hitting Data'!$A4366)</f>
        <v>3</v>
      </c>
      <c r="V4366" s="13">
        <f>SUMIFS('Fielding Data'!F:F,'Fielding Data'!$A:$A,'Hitting Data'!$A4366)</f>
        <v>5</v>
      </c>
      <c r="W4366" s="13">
        <f>SUMIFS('Fielding Data'!G:G,'Fielding Data'!$A:$A,'Hitting Data'!$A4366)</f>
        <v>0</v>
      </c>
      <c r="X4366" s="13">
        <f>SUMIFS('Fielding Data'!H:H,'Fielding Data'!$A:$A,'Hitting Data'!$A4366)</f>
        <v>0</v>
      </c>
    </row>
    <row r="4367" spans="1:24" x14ac:dyDescent="0.3">
      <c r="A4367" s="13" t="str">
        <f t="shared" si="68"/>
        <v>perezju022013</v>
      </c>
      <c r="B4367" s="16" t="s">
        <v>2021</v>
      </c>
      <c r="C4367" s="16">
        <v>2013</v>
      </c>
      <c r="D4367" s="16">
        <v>34</v>
      </c>
      <c r="E4367" s="16">
        <v>89</v>
      </c>
      <c r="F4367" s="16">
        <v>8</v>
      </c>
      <c r="G4367" s="16">
        <v>23</v>
      </c>
      <c r="H4367" s="16">
        <v>5</v>
      </c>
      <c r="I4367" s="16">
        <v>0</v>
      </c>
      <c r="J4367" s="16">
        <v>1</v>
      </c>
      <c r="K4367" s="16">
        <v>8</v>
      </c>
      <c r="L4367" s="16">
        <v>2</v>
      </c>
      <c r="M4367" s="16">
        <v>0</v>
      </c>
      <c r="N4367" s="16">
        <v>6</v>
      </c>
      <c r="O4367" s="16">
        <v>21</v>
      </c>
      <c r="P4367" s="13" t="str">
        <f>IFERROR(VLOOKUP($A4367,'Fielding Data'!$A:$H,MATCH(P$1,'Fielding Data'!$A$1:$H$1,0),0),"Other")</f>
        <v>CF</v>
      </c>
      <c r="Q4367" s="13">
        <f>IFERROR(VLOOKUP($A4367,'Fielding Data'!$A:$H,MATCH(Q$1,'Fielding Data'!$A$1:$H$1,0),0),"Other")</f>
        <v>0</v>
      </c>
      <c r="R4367" s="13">
        <f>IFERROR(VLOOKUP($A4367,'Fielding Data'!$A:$H,MATCH(R$1,'Fielding Data'!$A$1:$H$1,0),0),"Other")</f>
        <v>0</v>
      </c>
      <c r="S4367" s="13">
        <f>IFERROR(VLOOKUP($A4367,'Fielding Data'!$A:$H,MATCH(S$1,'Fielding Data'!$A$1:$H$1,0),0),"Other")</f>
        <v>0</v>
      </c>
      <c r="T4367" s="13">
        <f>IFERROR(VLOOKUP($A4367,'Fielding Data'!$A:$H,MATCH(T$1,'Fielding Data'!$A$1:$H$1,0),0),"Other")</f>
        <v>0</v>
      </c>
      <c r="U4367" s="13">
        <f>SUMIFS('Fielding Data'!E:E,'Fielding Data'!$A:$A,'Hitting Data'!$A4367)</f>
        <v>67</v>
      </c>
      <c r="V4367" s="13">
        <f>SUMIFS('Fielding Data'!F:F,'Fielding Data'!$A:$A,'Hitting Data'!$A4367)</f>
        <v>8</v>
      </c>
      <c r="W4367" s="13">
        <f>SUMIFS('Fielding Data'!G:G,'Fielding Data'!$A:$A,'Hitting Data'!$A4367)</f>
        <v>1</v>
      </c>
      <c r="X4367" s="13">
        <f>SUMIFS('Fielding Data'!H:H,'Fielding Data'!$A:$A,'Hitting Data'!$A4367)</f>
        <v>1</v>
      </c>
    </row>
    <row r="4368" spans="1:24" x14ac:dyDescent="0.3">
      <c r="A4368" s="13" t="str">
        <f t="shared" si="68"/>
        <v>perezlu012013</v>
      </c>
      <c r="B4368" s="16" t="s">
        <v>1585</v>
      </c>
      <c r="C4368" s="16">
        <v>2013</v>
      </c>
      <c r="D4368" s="16">
        <v>6</v>
      </c>
      <c r="E4368" s="16">
        <v>0</v>
      </c>
      <c r="F4368" s="16">
        <v>0</v>
      </c>
      <c r="G4368" s="16">
        <v>0</v>
      </c>
      <c r="H4368" s="16">
        <v>0</v>
      </c>
      <c r="I4368" s="16">
        <v>0</v>
      </c>
      <c r="J4368" s="16">
        <v>0</v>
      </c>
      <c r="K4368" s="16">
        <v>0</v>
      </c>
      <c r="L4368" s="16">
        <v>0</v>
      </c>
      <c r="M4368" s="16">
        <v>0</v>
      </c>
      <c r="N4368" s="16">
        <v>0</v>
      </c>
      <c r="O4368" s="16">
        <v>0</v>
      </c>
      <c r="P4368" s="13" t="str">
        <f>IFERROR(VLOOKUP($A4368,'Fielding Data'!$A:$H,MATCH(P$1,'Fielding Data'!$A$1:$H$1,0),0),"Other")</f>
        <v>P</v>
      </c>
      <c r="Q4368" s="13">
        <f>IFERROR(VLOOKUP($A4368,'Fielding Data'!$A:$H,MATCH(Q$1,'Fielding Data'!$A$1:$H$1,0),0),"Other")</f>
        <v>0</v>
      </c>
      <c r="R4368" s="13">
        <f>IFERROR(VLOOKUP($A4368,'Fielding Data'!$A:$H,MATCH(R$1,'Fielding Data'!$A$1:$H$1,0),0),"Other")</f>
        <v>1</v>
      </c>
      <c r="S4368" s="13">
        <f>IFERROR(VLOOKUP($A4368,'Fielding Data'!$A:$H,MATCH(S$1,'Fielding Data'!$A$1:$H$1,0),0),"Other")</f>
        <v>0</v>
      </c>
      <c r="T4368" s="13">
        <f>IFERROR(VLOOKUP($A4368,'Fielding Data'!$A:$H,MATCH(T$1,'Fielding Data'!$A$1:$H$1,0),0),"Other")</f>
        <v>0</v>
      </c>
      <c r="U4368" s="13">
        <f>SUMIFS('Fielding Data'!E:E,'Fielding Data'!$A:$A,'Hitting Data'!$A4368)</f>
        <v>0</v>
      </c>
      <c r="V4368" s="13">
        <f>SUMIFS('Fielding Data'!F:F,'Fielding Data'!$A:$A,'Hitting Data'!$A4368)</f>
        <v>1</v>
      </c>
      <c r="W4368" s="13">
        <f>SUMIFS('Fielding Data'!G:G,'Fielding Data'!$A:$A,'Hitting Data'!$A4368)</f>
        <v>0</v>
      </c>
      <c r="X4368" s="13">
        <f>SUMIFS('Fielding Data'!H:H,'Fielding Data'!$A:$A,'Hitting Data'!$A4368)</f>
        <v>0</v>
      </c>
    </row>
    <row r="4369" spans="1:24" x14ac:dyDescent="0.3">
      <c r="A4369" s="13" t="str">
        <f t="shared" si="68"/>
        <v>perezma022013</v>
      </c>
      <c r="B4369" s="16" t="s">
        <v>1805</v>
      </c>
      <c r="C4369" s="16">
        <v>2013</v>
      </c>
      <c r="D4369" s="16">
        <v>20</v>
      </c>
      <c r="E4369" s="16">
        <v>5</v>
      </c>
      <c r="F4369" s="16">
        <v>0</v>
      </c>
      <c r="G4369" s="16">
        <v>0</v>
      </c>
      <c r="H4369" s="16">
        <v>0</v>
      </c>
      <c r="I4369" s="16">
        <v>0</v>
      </c>
      <c r="J4369" s="16">
        <v>0</v>
      </c>
      <c r="K4369" s="16">
        <v>0</v>
      </c>
      <c r="L4369" s="16">
        <v>0</v>
      </c>
      <c r="M4369" s="16">
        <v>0</v>
      </c>
      <c r="N4369" s="16">
        <v>0</v>
      </c>
      <c r="O4369" s="16">
        <v>4</v>
      </c>
      <c r="P4369" s="13" t="str">
        <f>IFERROR(VLOOKUP($A4369,'Fielding Data'!$A:$H,MATCH(P$1,'Fielding Data'!$A$1:$H$1,0),0),"Other")</f>
        <v>P</v>
      </c>
      <c r="Q4369" s="13">
        <f>IFERROR(VLOOKUP($A4369,'Fielding Data'!$A:$H,MATCH(Q$1,'Fielding Data'!$A$1:$H$1,0),0),"Other")</f>
        <v>4</v>
      </c>
      <c r="R4369" s="13">
        <f>IFERROR(VLOOKUP($A4369,'Fielding Data'!$A:$H,MATCH(R$1,'Fielding Data'!$A$1:$H$1,0),0),"Other")</f>
        <v>22</v>
      </c>
      <c r="S4369" s="13">
        <f>IFERROR(VLOOKUP($A4369,'Fielding Data'!$A:$H,MATCH(S$1,'Fielding Data'!$A$1:$H$1,0),0),"Other")</f>
        <v>1</v>
      </c>
      <c r="T4369" s="13">
        <f>IFERROR(VLOOKUP($A4369,'Fielding Data'!$A:$H,MATCH(T$1,'Fielding Data'!$A$1:$H$1,0),0),"Other")</f>
        <v>1</v>
      </c>
      <c r="U4369" s="13">
        <f>SUMIFS('Fielding Data'!E:E,'Fielding Data'!$A:$A,'Hitting Data'!$A4369)</f>
        <v>4</v>
      </c>
      <c r="V4369" s="13">
        <f>SUMIFS('Fielding Data'!F:F,'Fielding Data'!$A:$A,'Hitting Data'!$A4369)</f>
        <v>22</v>
      </c>
      <c r="W4369" s="13">
        <f>SUMIFS('Fielding Data'!G:G,'Fielding Data'!$A:$A,'Hitting Data'!$A4369)</f>
        <v>1</v>
      </c>
      <c r="X4369" s="13">
        <f>SUMIFS('Fielding Data'!H:H,'Fielding Data'!$A:$A,'Hitting Data'!$A4369)</f>
        <v>1</v>
      </c>
    </row>
    <row r="4370" spans="1:24" x14ac:dyDescent="0.3">
      <c r="A4370" s="13" t="str">
        <f t="shared" si="68"/>
        <v>perezol012013</v>
      </c>
      <c r="B4370" s="16" t="s">
        <v>327</v>
      </c>
      <c r="C4370" s="16">
        <v>2013</v>
      </c>
      <c r="D4370" s="16">
        <v>61</v>
      </c>
      <c r="E4370" s="16">
        <v>0</v>
      </c>
      <c r="F4370" s="16">
        <v>0</v>
      </c>
      <c r="G4370" s="16">
        <v>0</v>
      </c>
      <c r="H4370" s="16">
        <v>0</v>
      </c>
      <c r="I4370" s="16">
        <v>0</v>
      </c>
      <c r="J4370" s="16">
        <v>0</v>
      </c>
      <c r="K4370" s="16">
        <v>0</v>
      </c>
      <c r="L4370" s="16">
        <v>0</v>
      </c>
      <c r="M4370" s="16">
        <v>0</v>
      </c>
      <c r="N4370" s="16">
        <v>0</v>
      </c>
      <c r="O4370" s="16">
        <v>0</v>
      </c>
      <c r="P4370" s="13" t="str">
        <f>IFERROR(VLOOKUP($A4370,'Fielding Data'!$A:$H,MATCH(P$1,'Fielding Data'!$A$1:$H$1,0),0),"Other")</f>
        <v>P</v>
      </c>
      <c r="Q4370" s="13">
        <f>IFERROR(VLOOKUP($A4370,'Fielding Data'!$A:$H,MATCH(Q$1,'Fielding Data'!$A$1:$H$1,0),0),"Other")</f>
        <v>1</v>
      </c>
      <c r="R4370" s="13">
        <f>IFERROR(VLOOKUP($A4370,'Fielding Data'!$A:$H,MATCH(R$1,'Fielding Data'!$A$1:$H$1,0),0),"Other")</f>
        <v>4</v>
      </c>
      <c r="S4370" s="13">
        <f>IFERROR(VLOOKUP($A4370,'Fielding Data'!$A:$H,MATCH(S$1,'Fielding Data'!$A$1:$H$1,0),0),"Other")</f>
        <v>1</v>
      </c>
      <c r="T4370" s="13">
        <f>IFERROR(VLOOKUP($A4370,'Fielding Data'!$A:$H,MATCH(T$1,'Fielding Data'!$A$1:$H$1,0),0),"Other")</f>
        <v>0</v>
      </c>
      <c r="U4370" s="13">
        <f>SUMIFS('Fielding Data'!E:E,'Fielding Data'!$A:$A,'Hitting Data'!$A4370)</f>
        <v>1</v>
      </c>
      <c r="V4370" s="13">
        <f>SUMIFS('Fielding Data'!F:F,'Fielding Data'!$A:$A,'Hitting Data'!$A4370)</f>
        <v>4</v>
      </c>
      <c r="W4370" s="13">
        <f>SUMIFS('Fielding Data'!G:G,'Fielding Data'!$A:$A,'Hitting Data'!$A4370)</f>
        <v>1</v>
      </c>
      <c r="X4370" s="13">
        <f>SUMIFS('Fielding Data'!H:H,'Fielding Data'!$A:$A,'Hitting Data'!$A4370)</f>
        <v>0</v>
      </c>
    </row>
    <row r="4371" spans="1:24" x14ac:dyDescent="0.3">
      <c r="A4371" s="13" t="str">
        <f t="shared" si="68"/>
        <v>perezsa022013</v>
      </c>
      <c r="B4371" s="16" t="s">
        <v>1586</v>
      </c>
      <c r="C4371" s="16">
        <v>2013</v>
      </c>
      <c r="D4371" s="16">
        <v>138</v>
      </c>
      <c r="E4371" s="16">
        <v>496</v>
      </c>
      <c r="F4371" s="16">
        <v>48</v>
      </c>
      <c r="G4371" s="16">
        <v>145</v>
      </c>
      <c r="H4371" s="16">
        <v>25</v>
      </c>
      <c r="I4371" s="16">
        <v>3</v>
      </c>
      <c r="J4371" s="16">
        <v>13</v>
      </c>
      <c r="K4371" s="16">
        <v>79</v>
      </c>
      <c r="L4371" s="16">
        <v>0</v>
      </c>
      <c r="M4371" s="16">
        <v>0</v>
      </c>
      <c r="N4371" s="16">
        <v>21</v>
      </c>
      <c r="O4371" s="16">
        <v>63</v>
      </c>
      <c r="P4371" s="13" t="str">
        <f>IFERROR(VLOOKUP($A4371,'Fielding Data'!$A:$H,MATCH(P$1,'Fielding Data'!$A$1:$H$1,0),0),"Other")</f>
        <v>1B</v>
      </c>
      <c r="Q4371" s="13">
        <f>IFERROR(VLOOKUP($A4371,'Fielding Data'!$A:$H,MATCH(Q$1,'Fielding Data'!$A$1:$H$1,0),0),"Other")</f>
        <v>2</v>
      </c>
      <c r="R4371" s="13">
        <f>IFERROR(VLOOKUP($A4371,'Fielding Data'!$A:$H,MATCH(R$1,'Fielding Data'!$A$1:$H$1,0),0),"Other")</f>
        <v>0</v>
      </c>
      <c r="S4371" s="13">
        <f>IFERROR(VLOOKUP($A4371,'Fielding Data'!$A:$H,MATCH(S$1,'Fielding Data'!$A$1:$H$1,0),0),"Other")</f>
        <v>1</v>
      </c>
      <c r="T4371" s="13">
        <f>IFERROR(VLOOKUP($A4371,'Fielding Data'!$A:$H,MATCH(T$1,'Fielding Data'!$A$1:$H$1,0),0),"Other")</f>
        <v>0</v>
      </c>
      <c r="U4371" s="13">
        <f>SUMIFS('Fielding Data'!E:E,'Fielding Data'!$A:$A,'Hitting Data'!$A4371)</f>
        <v>932</v>
      </c>
      <c r="V4371" s="13">
        <f>SUMIFS('Fielding Data'!F:F,'Fielding Data'!$A:$A,'Hitting Data'!$A4371)</f>
        <v>71</v>
      </c>
      <c r="W4371" s="13">
        <f>SUMIFS('Fielding Data'!G:G,'Fielding Data'!$A:$A,'Hitting Data'!$A4371)</f>
        <v>8</v>
      </c>
      <c r="X4371" s="13">
        <f>SUMIFS('Fielding Data'!H:H,'Fielding Data'!$A:$A,'Hitting Data'!$A4371)</f>
        <v>4</v>
      </c>
    </row>
    <row r="4372" spans="1:24" x14ac:dyDescent="0.3">
      <c r="A4372" s="13" t="str">
        <f t="shared" si="68"/>
        <v>perkigl012013</v>
      </c>
      <c r="B4372" s="16" t="s">
        <v>714</v>
      </c>
      <c r="C4372" s="16">
        <v>2013</v>
      </c>
      <c r="D4372" s="16">
        <v>61</v>
      </c>
      <c r="E4372" s="16">
        <v>0</v>
      </c>
      <c r="F4372" s="16">
        <v>0</v>
      </c>
      <c r="G4372" s="16">
        <v>0</v>
      </c>
      <c r="H4372" s="16">
        <v>0</v>
      </c>
      <c r="I4372" s="16">
        <v>0</v>
      </c>
      <c r="J4372" s="16">
        <v>0</v>
      </c>
      <c r="K4372" s="16">
        <v>0</v>
      </c>
      <c r="L4372" s="16">
        <v>0</v>
      </c>
      <c r="M4372" s="16">
        <v>0</v>
      </c>
      <c r="N4372" s="16">
        <v>0</v>
      </c>
      <c r="O4372" s="16">
        <v>0</v>
      </c>
      <c r="P4372" s="13" t="str">
        <f>IFERROR(VLOOKUP($A4372,'Fielding Data'!$A:$H,MATCH(P$1,'Fielding Data'!$A$1:$H$1,0),0),"Other")</f>
        <v>P</v>
      </c>
      <c r="Q4372" s="13">
        <f>IFERROR(VLOOKUP($A4372,'Fielding Data'!$A:$H,MATCH(Q$1,'Fielding Data'!$A$1:$H$1,0),0),"Other")</f>
        <v>2</v>
      </c>
      <c r="R4372" s="13">
        <f>IFERROR(VLOOKUP($A4372,'Fielding Data'!$A:$H,MATCH(R$1,'Fielding Data'!$A$1:$H$1,0),0),"Other")</f>
        <v>5</v>
      </c>
      <c r="S4372" s="13">
        <f>IFERROR(VLOOKUP($A4372,'Fielding Data'!$A:$H,MATCH(S$1,'Fielding Data'!$A$1:$H$1,0),0),"Other")</f>
        <v>0</v>
      </c>
      <c r="T4372" s="13">
        <f>IFERROR(VLOOKUP($A4372,'Fielding Data'!$A:$H,MATCH(T$1,'Fielding Data'!$A$1:$H$1,0),0),"Other")</f>
        <v>0</v>
      </c>
      <c r="U4372" s="13">
        <f>SUMIFS('Fielding Data'!E:E,'Fielding Data'!$A:$A,'Hitting Data'!$A4372)</f>
        <v>2</v>
      </c>
      <c r="V4372" s="13">
        <f>SUMIFS('Fielding Data'!F:F,'Fielding Data'!$A:$A,'Hitting Data'!$A4372)</f>
        <v>5</v>
      </c>
      <c r="W4372" s="13">
        <f>SUMIFS('Fielding Data'!G:G,'Fielding Data'!$A:$A,'Hitting Data'!$A4372)</f>
        <v>0</v>
      </c>
      <c r="X4372" s="13">
        <f>SUMIFS('Fielding Data'!H:H,'Fielding Data'!$A:$A,'Hitting Data'!$A4372)</f>
        <v>0</v>
      </c>
    </row>
    <row r="4373" spans="1:24" x14ac:dyDescent="0.3">
      <c r="A4373" s="13" t="str">
        <f t="shared" si="68"/>
        <v>pestavi012013</v>
      </c>
      <c r="B4373" s="16" t="s">
        <v>1357</v>
      </c>
      <c r="C4373" s="16">
        <v>2013</v>
      </c>
      <c r="D4373" s="16">
        <v>37</v>
      </c>
      <c r="E4373" s="16">
        <v>0</v>
      </c>
      <c r="F4373" s="16">
        <v>0</v>
      </c>
      <c r="G4373" s="16">
        <v>0</v>
      </c>
      <c r="H4373" s="16">
        <v>0</v>
      </c>
      <c r="I4373" s="16">
        <v>0</v>
      </c>
      <c r="J4373" s="16">
        <v>0</v>
      </c>
      <c r="K4373" s="16">
        <v>0</v>
      </c>
      <c r="L4373" s="16">
        <v>0</v>
      </c>
      <c r="M4373" s="16">
        <v>0</v>
      </c>
      <c r="N4373" s="16">
        <v>0</v>
      </c>
      <c r="O4373" s="16">
        <v>0</v>
      </c>
      <c r="P4373" s="13" t="str">
        <f>IFERROR(VLOOKUP($A4373,'Fielding Data'!$A:$H,MATCH(P$1,'Fielding Data'!$A$1:$H$1,0),0),"Other")</f>
        <v>P</v>
      </c>
      <c r="Q4373" s="13">
        <f>IFERROR(VLOOKUP($A4373,'Fielding Data'!$A:$H,MATCH(Q$1,'Fielding Data'!$A$1:$H$1,0),0),"Other")</f>
        <v>2</v>
      </c>
      <c r="R4373" s="13">
        <f>IFERROR(VLOOKUP($A4373,'Fielding Data'!$A:$H,MATCH(R$1,'Fielding Data'!$A$1:$H$1,0),0),"Other")</f>
        <v>5</v>
      </c>
      <c r="S4373" s="13">
        <f>IFERROR(VLOOKUP($A4373,'Fielding Data'!$A:$H,MATCH(S$1,'Fielding Data'!$A$1:$H$1,0),0),"Other")</f>
        <v>0</v>
      </c>
      <c r="T4373" s="13">
        <f>IFERROR(VLOOKUP($A4373,'Fielding Data'!$A:$H,MATCH(T$1,'Fielding Data'!$A$1:$H$1,0),0),"Other")</f>
        <v>0</v>
      </c>
      <c r="U4373" s="13">
        <f>SUMIFS('Fielding Data'!E:E,'Fielding Data'!$A:$A,'Hitting Data'!$A4373)</f>
        <v>2</v>
      </c>
      <c r="V4373" s="13">
        <f>SUMIFS('Fielding Data'!F:F,'Fielding Data'!$A:$A,'Hitting Data'!$A4373)</f>
        <v>5</v>
      </c>
      <c r="W4373" s="13">
        <f>SUMIFS('Fielding Data'!G:G,'Fielding Data'!$A:$A,'Hitting Data'!$A4373)</f>
        <v>0</v>
      </c>
      <c r="X4373" s="13">
        <f>SUMIFS('Fielding Data'!H:H,'Fielding Data'!$A:$A,'Hitting Data'!$A4373)</f>
        <v>0</v>
      </c>
    </row>
    <row r="4374" spans="1:24" x14ac:dyDescent="0.3">
      <c r="A4374" s="13" t="str">
        <f t="shared" si="68"/>
        <v>peterbr022013</v>
      </c>
      <c r="B4374" s="16" t="s">
        <v>2022</v>
      </c>
      <c r="C4374" s="16">
        <v>2013</v>
      </c>
      <c r="D4374" s="16">
        <v>23</v>
      </c>
      <c r="E4374" s="16">
        <v>26</v>
      </c>
      <c r="F4374" s="16">
        <v>0</v>
      </c>
      <c r="G4374" s="16">
        <v>2</v>
      </c>
      <c r="H4374" s="16">
        <v>0</v>
      </c>
      <c r="I4374" s="16">
        <v>0</v>
      </c>
      <c r="J4374" s="16">
        <v>0</v>
      </c>
      <c r="K4374" s="16">
        <v>2</v>
      </c>
      <c r="L4374" s="16">
        <v>0</v>
      </c>
      <c r="M4374" s="16">
        <v>0</v>
      </c>
      <c r="N4374" s="16">
        <v>2</v>
      </c>
      <c r="O4374" s="16">
        <v>11</v>
      </c>
      <c r="P4374" s="13" t="str">
        <f>IFERROR(VLOOKUP($A4374,'Fielding Data'!$A:$H,MATCH(P$1,'Fielding Data'!$A$1:$H$1,0),0),"Other")</f>
        <v>1B</v>
      </c>
      <c r="Q4374" s="13">
        <f>IFERROR(VLOOKUP($A4374,'Fielding Data'!$A:$H,MATCH(Q$1,'Fielding Data'!$A$1:$H$1,0),0),"Other")</f>
        <v>17</v>
      </c>
      <c r="R4374" s="13">
        <f>IFERROR(VLOOKUP($A4374,'Fielding Data'!$A:$H,MATCH(R$1,'Fielding Data'!$A$1:$H$1,0),0),"Other")</f>
        <v>2</v>
      </c>
      <c r="S4374" s="13">
        <f>IFERROR(VLOOKUP($A4374,'Fielding Data'!$A:$H,MATCH(S$1,'Fielding Data'!$A$1:$H$1,0),0),"Other")</f>
        <v>0</v>
      </c>
      <c r="T4374" s="13">
        <f>IFERROR(VLOOKUP($A4374,'Fielding Data'!$A:$H,MATCH(T$1,'Fielding Data'!$A$1:$H$1,0),0),"Other")</f>
        <v>1</v>
      </c>
      <c r="U4374" s="13">
        <f>SUMIFS('Fielding Data'!E:E,'Fielding Data'!$A:$A,'Hitting Data'!$A4374)</f>
        <v>19</v>
      </c>
      <c r="V4374" s="13">
        <f>SUMIFS('Fielding Data'!F:F,'Fielding Data'!$A:$A,'Hitting Data'!$A4374)</f>
        <v>2</v>
      </c>
      <c r="W4374" s="13">
        <f>SUMIFS('Fielding Data'!G:G,'Fielding Data'!$A:$A,'Hitting Data'!$A4374)</f>
        <v>0</v>
      </c>
      <c r="X4374" s="13">
        <f>SUMIFS('Fielding Data'!H:H,'Fielding Data'!$A:$A,'Hitting Data'!$A4374)</f>
        <v>1</v>
      </c>
    </row>
    <row r="4375" spans="1:24" x14ac:dyDescent="0.3">
      <c r="A4375" s="13" t="str">
        <f t="shared" si="68"/>
        <v>petersh012013</v>
      </c>
      <c r="B4375" s="16" t="s">
        <v>2023</v>
      </c>
      <c r="C4375" s="16">
        <v>2013</v>
      </c>
      <c r="D4375" s="16">
        <v>2</v>
      </c>
      <c r="E4375" s="16">
        <v>7</v>
      </c>
      <c r="F4375" s="16">
        <v>1</v>
      </c>
      <c r="G4375" s="16">
        <v>1</v>
      </c>
      <c r="H4375" s="16">
        <v>0</v>
      </c>
      <c r="I4375" s="16">
        <v>0</v>
      </c>
      <c r="J4375" s="16">
        <v>0</v>
      </c>
      <c r="K4375" s="16">
        <v>1</v>
      </c>
      <c r="L4375" s="16">
        <v>0</v>
      </c>
      <c r="M4375" s="16">
        <v>0</v>
      </c>
      <c r="N4375" s="16">
        <v>1</v>
      </c>
      <c r="O4375" s="16">
        <v>3</v>
      </c>
      <c r="P4375" s="13" t="str">
        <f>IFERROR(VLOOKUP($A4375,'Fielding Data'!$A:$H,MATCH(P$1,'Fielding Data'!$A$1:$H$1,0),0),"Other")</f>
        <v>1B</v>
      </c>
      <c r="Q4375" s="13">
        <f>IFERROR(VLOOKUP($A4375,'Fielding Data'!$A:$H,MATCH(Q$1,'Fielding Data'!$A$1:$H$1,0),0),"Other")</f>
        <v>8</v>
      </c>
      <c r="R4375" s="13">
        <f>IFERROR(VLOOKUP($A4375,'Fielding Data'!$A:$H,MATCH(R$1,'Fielding Data'!$A$1:$H$1,0),0),"Other")</f>
        <v>2</v>
      </c>
      <c r="S4375" s="13">
        <f>IFERROR(VLOOKUP($A4375,'Fielding Data'!$A:$H,MATCH(S$1,'Fielding Data'!$A$1:$H$1,0),0),"Other")</f>
        <v>0</v>
      </c>
      <c r="T4375" s="13">
        <f>IFERROR(VLOOKUP($A4375,'Fielding Data'!$A:$H,MATCH(T$1,'Fielding Data'!$A$1:$H$1,0),0),"Other")</f>
        <v>1</v>
      </c>
      <c r="U4375" s="13">
        <f>SUMIFS('Fielding Data'!E:E,'Fielding Data'!$A:$A,'Hitting Data'!$A4375)</f>
        <v>8</v>
      </c>
      <c r="V4375" s="13">
        <f>SUMIFS('Fielding Data'!F:F,'Fielding Data'!$A:$A,'Hitting Data'!$A4375)</f>
        <v>2</v>
      </c>
      <c r="W4375" s="13">
        <f>SUMIFS('Fielding Data'!G:G,'Fielding Data'!$A:$A,'Hitting Data'!$A4375)</f>
        <v>0</v>
      </c>
      <c r="X4375" s="13">
        <f>SUMIFS('Fielding Data'!H:H,'Fielding Data'!$A:$A,'Hitting Data'!$A4375)</f>
        <v>1</v>
      </c>
    </row>
    <row r="4376" spans="1:24" x14ac:dyDescent="0.3">
      <c r="A4376" s="13" t="str">
        <f t="shared" si="68"/>
        <v>petityu012013</v>
      </c>
      <c r="B4376" s="16" t="s">
        <v>715</v>
      </c>
      <c r="C4376" s="16">
        <v>2013</v>
      </c>
      <c r="D4376" s="16">
        <v>8</v>
      </c>
      <c r="E4376" s="16">
        <v>16</v>
      </c>
      <c r="F4376" s="16">
        <v>0</v>
      </c>
      <c r="G4376" s="16">
        <v>1</v>
      </c>
      <c r="H4376" s="16">
        <v>0</v>
      </c>
      <c r="I4376" s="16">
        <v>0</v>
      </c>
      <c r="J4376" s="16">
        <v>0</v>
      </c>
      <c r="K4376" s="16">
        <v>2</v>
      </c>
      <c r="L4376" s="16">
        <v>0</v>
      </c>
      <c r="M4376" s="16">
        <v>0</v>
      </c>
      <c r="N4376" s="16">
        <v>1</v>
      </c>
      <c r="O4376" s="16">
        <v>5</v>
      </c>
      <c r="P4376" s="13" t="str">
        <f>IFERROR(VLOOKUP($A4376,'Fielding Data'!$A:$H,MATCH(P$1,'Fielding Data'!$A$1:$H$1,0),0),"Other")</f>
        <v>P</v>
      </c>
      <c r="Q4376" s="13">
        <f>IFERROR(VLOOKUP($A4376,'Fielding Data'!$A:$H,MATCH(Q$1,'Fielding Data'!$A$1:$H$1,0),0),"Other")</f>
        <v>1</v>
      </c>
      <c r="R4376" s="13">
        <f>IFERROR(VLOOKUP($A4376,'Fielding Data'!$A:$H,MATCH(R$1,'Fielding Data'!$A$1:$H$1,0),0),"Other")</f>
        <v>5</v>
      </c>
      <c r="S4376" s="13">
        <f>IFERROR(VLOOKUP($A4376,'Fielding Data'!$A:$H,MATCH(S$1,'Fielding Data'!$A$1:$H$1,0),0),"Other")</f>
        <v>0</v>
      </c>
      <c r="T4376" s="13">
        <f>IFERROR(VLOOKUP($A4376,'Fielding Data'!$A:$H,MATCH(T$1,'Fielding Data'!$A$1:$H$1,0),0),"Other")</f>
        <v>1</v>
      </c>
      <c r="U4376" s="13">
        <f>SUMIFS('Fielding Data'!E:E,'Fielding Data'!$A:$A,'Hitting Data'!$A4376)</f>
        <v>1</v>
      </c>
      <c r="V4376" s="13">
        <f>SUMIFS('Fielding Data'!F:F,'Fielding Data'!$A:$A,'Hitting Data'!$A4376)</f>
        <v>5</v>
      </c>
      <c r="W4376" s="13">
        <f>SUMIFS('Fielding Data'!G:G,'Fielding Data'!$A:$A,'Hitting Data'!$A4376)</f>
        <v>0</v>
      </c>
      <c r="X4376" s="13">
        <f>SUMIFS('Fielding Data'!H:H,'Fielding Data'!$A:$A,'Hitting Data'!$A4376)</f>
        <v>1</v>
      </c>
    </row>
    <row r="4377" spans="1:24" x14ac:dyDescent="0.3">
      <c r="A4377" s="13" t="str">
        <f t="shared" si="68"/>
        <v>petrija012013</v>
      </c>
      <c r="B4377" s="16" t="s">
        <v>2024</v>
      </c>
      <c r="C4377" s="16">
        <v>2013</v>
      </c>
      <c r="D4377" s="16">
        <v>16</v>
      </c>
      <c r="E4377" s="16">
        <v>0</v>
      </c>
      <c r="F4377" s="16">
        <v>0</v>
      </c>
      <c r="G4377" s="16">
        <v>0</v>
      </c>
      <c r="H4377" s="16">
        <v>0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0</v>
      </c>
      <c r="O4377" s="16">
        <v>0</v>
      </c>
      <c r="P4377" s="13" t="str">
        <f>IFERROR(VLOOKUP($A4377,'Fielding Data'!$A:$H,MATCH(P$1,'Fielding Data'!$A$1:$H$1,0),0),"Other")</f>
        <v>P</v>
      </c>
      <c r="Q4377" s="13">
        <f>IFERROR(VLOOKUP($A4377,'Fielding Data'!$A:$H,MATCH(Q$1,'Fielding Data'!$A$1:$H$1,0),0),"Other")</f>
        <v>0</v>
      </c>
      <c r="R4377" s="13">
        <f>IFERROR(VLOOKUP($A4377,'Fielding Data'!$A:$H,MATCH(R$1,'Fielding Data'!$A$1:$H$1,0),0),"Other")</f>
        <v>4</v>
      </c>
      <c r="S4377" s="13">
        <f>IFERROR(VLOOKUP($A4377,'Fielding Data'!$A:$H,MATCH(S$1,'Fielding Data'!$A$1:$H$1,0),0),"Other")</f>
        <v>0</v>
      </c>
      <c r="T4377" s="13">
        <f>IFERROR(VLOOKUP($A4377,'Fielding Data'!$A:$H,MATCH(T$1,'Fielding Data'!$A$1:$H$1,0),0),"Other")</f>
        <v>0</v>
      </c>
      <c r="U4377" s="13">
        <f>SUMIFS('Fielding Data'!E:E,'Fielding Data'!$A:$A,'Hitting Data'!$A4377)</f>
        <v>0</v>
      </c>
      <c r="V4377" s="13">
        <f>SUMIFS('Fielding Data'!F:F,'Fielding Data'!$A:$A,'Hitting Data'!$A4377)</f>
        <v>4</v>
      </c>
      <c r="W4377" s="13">
        <f>SUMIFS('Fielding Data'!G:G,'Fielding Data'!$A:$A,'Hitting Data'!$A4377)</f>
        <v>0</v>
      </c>
      <c r="X4377" s="13">
        <f>SUMIFS('Fielding Data'!H:H,'Fielding Data'!$A:$A,'Hitting Data'!$A4377)</f>
        <v>0</v>
      </c>
    </row>
    <row r="4378" spans="1:24" x14ac:dyDescent="0.3">
      <c r="A4378" s="13" t="str">
        <f t="shared" si="68"/>
        <v>pettian012013</v>
      </c>
      <c r="B4378" s="16" t="s">
        <v>175</v>
      </c>
      <c r="C4378" s="16">
        <v>2013</v>
      </c>
      <c r="D4378" s="16">
        <v>30</v>
      </c>
      <c r="E4378" s="16">
        <v>2</v>
      </c>
      <c r="F4378" s="16">
        <v>0</v>
      </c>
      <c r="G4378" s="16">
        <v>0</v>
      </c>
      <c r="H4378" s="16">
        <v>0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1</v>
      </c>
      <c r="P4378" s="13" t="str">
        <f>IFERROR(VLOOKUP($A4378,'Fielding Data'!$A:$H,MATCH(P$1,'Fielding Data'!$A$1:$H$1,0),0),"Other")</f>
        <v>P</v>
      </c>
      <c r="Q4378" s="13">
        <f>IFERROR(VLOOKUP($A4378,'Fielding Data'!$A:$H,MATCH(Q$1,'Fielding Data'!$A$1:$H$1,0),0),"Other")</f>
        <v>7</v>
      </c>
      <c r="R4378" s="13">
        <f>IFERROR(VLOOKUP($A4378,'Fielding Data'!$A:$H,MATCH(R$1,'Fielding Data'!$A$1:$H$1,0),0),"Other")</f>
        <v>30</v>
      </c>
      <c r="S4378" s="13">
        <f>IFERROR(VLOOKUP($A4378,'Fielding Data'!$A:$H,MATCH(S$1,'Fielding Data'!$A$1:$H$1,0),0),"Other")</f>
        <v>3</v>
      </c>
      <c r="T4378" s="13">
        <f>IFERROR(VLOOKUP($A4378,'Fielding Data'!$A:$H,MATCH(T$1,'Fielding Data'!$A$1:$H$1,0),0),"Other")</f>
        <v>4</v>
      </c>
      <c r="U4378" s="13">
        <f>SUMIFS('Fielding Data'!E:E,'Fielding Data'!$A:$A,'Hitting Data'!$A4378)</f>
        <v>7</v>
      </c>
      <c r="V4378" s="13">
        <f>SUMIFS('Fielding Data'!F:F,'Fielding Data'!$A:$A,'Hitting Data'!$A4378)</f>
        <v>30</v>
      </c>
      <c r="W4378" s="13">
        <f>SUMIFS('Fielding Data'!G:G,'Fielding Data'!$A:$A,'Hitting Data'!$A4378)</f>
        <v>3</v>
      </c>
      <c r="X4378" s="13">
        <f>SUMIFS('Fielding Data'!H:H,'Fielding Data'!$A:$A,'Hitting Data'!$A4378)</f>
        <v>4</v>
      </c>
    </row>
    <row r="4379" spans="1:24" x14ac:dyDescent="0.3">
      <c r="A4379" s="13" t="str">
        <f t="shared" si="68"/>
        <v>pettijo022013</v>
      </c>
      <c r="B4379" s="16" t="s">
        <v>2025</v>
      </c>
      <c r="C4379" s="16">
        <v>2013</v>
      </c>
      <c r="D4379" s="16">
        <v>18</v>
      </c>
      <c r="E4379" s="16">
        <v>29</v>
      </c>
      <c r="F4379" s="16">
        <v>4</v>
      </c>
      <c r="G4379" s="16">
        <v>3</v>
      </c>
      <c r="H4379" s="16">
        <v>1</v>
      </c>
      <c r="I4379" s="16">
        <v>0</v>
      </c>
      <c r="J4379" s="16">
        <v>0</v>
      </c>
      <c r="K4379" s="16">
        <v>0</v>
      </c>
      <c r="L4379" s="16">
        <v>0</v>
      </c>
      <c r="M4379" s="16">
        <v>0</v>
      </c>
      <c r="N4379" s="16">
        <v>3</v>
      </c>
      <c r="O4379" s="16">
        <v>14</v>
      </c>
      <c r="P4379" s="13" t="str">
        <f>IFERROR(VLOOKUP($A4379,'Fielding Data'!$A:$H,MATCH(P$1,'Fielding Data'!$A$1:$H$1,0),0),"Other")</f>
        <v>P</v>
      </c>
      <c r="Q4379" s="13">
        <f>IFERROR(VLOOKUP($A4379,'Fielding Data'!$A:$H,MATCH(Q$1,'Fielding Data'!$A$1:$H$1,0),0),"Other")</f>
        <v>9</v>
      </c>
      <c r="R4379" s="13">
        <f>IFERROR(VLOOKUP($A4379,'Fielding Data'!$A:$H,MATCH(R$1,'Fielding Data'!$A$1:$H$1,0),0),"Other")</f>
        <v>14</v>
      </c>
      <c r="S4379" s="13">
        <f>IFERROR(VLOOKUP($A4379,'Fielding Data'!$A:$H,MATCH(S$1,'Fielding Data'!$A$1:$H$1,0),0),"Other")</f>
        <v>1</v>
      </c>
      <c r="T4379" s="13">
        <f>IFERROR(VLOOKUP($A4379,'Fielding Data'!$A:$H,MATCH(T$1,'Fielding Data'!$A$1:$H$1,0),0),"Other")</f>
        <v>0</v>
      </c>
      <c r="U4379" s="13">
        <f>SUMIFS('Fielding Data'!E:E,'Fielding Data'!$A:$A,'Hitting Data'!$A4379)</f>
        <v>9</v>
      </c>
      <c r="V4379" s="13">
        <f>SUMIFS('Fielding Data'!F:F,'Fielding Data'!$A:$A,'Hitting Data'!$A4379)</f>
        <v>14</v>
      </c>
      <c r="W4379" s="13">
        <f>SUMIFS('Fielding Data'!G:G,'Fielding Data'!$A:$A,'Hitting Data'!$A4379)</f>
        <v>1</v>
      </c>
      <c r="X4379" s="13">
        <f>SUMIFS('Fielding Data'!H:H,'Fielding Data'!$A:$A,'Hitting Data'!$A4379)</f>
        <v>0</v>
      </c>
    </row>
    <row r="4380" spans="1:24" x14ac:dyDescent="0.3">
      <c r="A4380" s="13" t="str">
        <f t="shared" si="68"/>
        <v>phegljo012013</v>
      </c>
      <c r="B4380" s="16" t="s">
        <v>2026</v>
      </c>
      <c r="C4380" s="16">
        <v>2013</v>
      </c>
      <c r="D4380" s="16">
        <v>65</v>
      </c>
      <c r="E4380" s="16">
        <v>204</v>
      </c>
      <c r="F4380" s="16">
        <v>14</v>
      </c>
      <c r="G4380" s="16">
        <v>42</v>
      </c>
      <c r="H4380" s="16">
        <v>7</v>
      </c>
      <c r="I4380" s="16">
        <v>0</v>
      </c>
      <c r="J4380" s="16">
        <v>4</v>
      </c>
      <c r="K4380" s="16">
        <v>22</v>
      </c>
      <c r="L4380" s="16">
        <v>2</v>
      </c>
      <c r="M4380" s="16">
        <v>0</v>
      </c>
      <c r="N4380" s="16">
        <v>5</v>
      </c>
      <c r="O4380" s="16">
        <v>41</v>
      </c>
      <c r="P4380" s="13" t="str">
        <f>IFERROR(VLOOKUP($A4380,'Fielding Data'!$A:$H,MATCH(P$1,'Fielding Data'!$A$1:$H$1,0),0),"Other")</f>
        <v>2B</v>
      </c>
      <c r="Q4380" s="13">
        <f>IFERROR(VLOOKUP($A4380,'Fielding Data'!$A:$H,MATCH(Q$1,'Fielding Data'!$A$1:$H$1,0),0),"Other")</f>
        <v>0</v>
      </c>
      <c r="R4380" s="13">
        <f>IFERROR(VLOOKUP($A4380,'Fielding Data'!$A:$H,MATCH(R$1,'Fielding Data'!$A$1:$H$1,0),0),"Other")</f>
        <v>0</v>
      </c>
      <c r="S4380" s="13">
        <f>IFERROR(VLOOKUP($A4380,'Fielding Data'!$A:$H,MATCH(S$1,'Fielding Data'!$A$1:$H$1,0),0),"Other")</f>
        <v>0</v>
      </c>
      <c r="T4380" s="13">
        <f>IFERROR(VLOOKUP($A4380,'Fielding Data'!$A:$H,MATCH(T$1,'Fielding Data'!$A$1:$H$1,0),0),"Other")</f>
        <v>0</v>
      </c>
      <c r="U4380" s="13">
        <f>SUMIFS('Fielding Data'!E:E,'Fielding Data'!$A:$A,'Hitting Data'!$A4380)</f>
        <v>415</v>
      </c>
      <c r="V4380" s="13">
        <f>SUMIFS('Fielding Data'!F:F,'Fielding Data'!$A:$A,'Hitting Data'!$A4380)</f>
        <v>29</v>
      </c>
      <c r="W4380" s="13">
        <f>SUMIFS('Fielding Data'!G:G,'Fielding Data'!$A:$A,'Hitting Data'!$A4380)</f>
        <v>5</v>
      </c>
      <c r="X4380" s="13">
        <f>SUMIFS('Fielding Data'!H:H,'Fielding Data'!$A:$A,'Hitting Data'!$A4380)</f>
        <v>4</v>
      </c>
    </row>
    <row r="4381" spans="1:24" x14ac:dyDescent="0.3">
      <c r="A4381" s="13" t="str">
        <f t="shared" si="68"/>
        <v>phelpco012013</v>
      </c>
      <c r="B4381" s="16" t="s">
        <v>1587</v>
      </c>
      <c r="C4381" s="16">
        <v>2013</v>
      </c>
      <c r="D4381" s="16">
        <v>4</v>
      </c>
      <c r="E4381" s="16">
        <v>9</v>
      </c>
      <c r="F4381" s="16">
        <v>0</v>
      </c>
      <c r="G4381" s="16">
        <v>0</v>
      </c>
      <c r="H4381" s="16">
        <v>0</v>
      </c>
      <c r="I4381" s="16">
        <v>0</v>
      </c>
      <c r="J4381" s="16">
        <v>0</v>
      </c>
      <c r="K4381" s="16">
        <v>0</v>
      </c>
      <c r="L4381" s="16">
        <v>0</v>
      </c>
      <c r="M4381" s="16">
        <v>0</v>
      </c>
      <c r="N4381" s="16">
        <v>0</v>
      </c>
      <c r="O4381" s="16">
        <v>2</v>
      </c>
      <c r="P4381" s="13" t="str">
        <f>IFERROR(VLOOKUP($A4381,'Fielding Data'!$A:$H,MATCH(P$1,'Fielding Data'!$A$1:$H$1,0),0),"Other")</f>
        <v>2B</v>
      </c>
      <c r="Q4381" s="13">
        <f>IFERROR(VLOOKUP($A4381,'Fielding Data'!$A:$H,MATCH(Q$1,'Fielding Data'!$A$1:$H$1,0),0),"Other")</f>
        <v>3</v>
      </c>
      <c r="R4381" s="13">
        <f>IFERROR(VLOOKUP($A4381,'Fielding Data'!$A:$H,MATCH(R$1,'Fielding Data'!$A$1:$H$1,0),0),"Other")</f>
        <v>2</v>
      </c>
      <c r="S4381" s="13">
        <f>IFERROR(VLOOKUP($A4381,'Fielding Data'!$A:$H,MATCH(S$1,'Fielding Data'!$A$1:$H$1,0),0),"Other")</f>
        <v>1</v>
      </c>
      <c r="T4381" s="13">
        <f>IFERROR(VLOOKUP($A4381,'Fielding Data'!$A:$H,MATCH(T$1,'Fielding Data'!$A$1:$H$1,0),0),"Other")</f>
        <v>0</v>
      </c>
      <c r="U4381" s="13">
        <f>SUMIFS('Fielding Data'!E:E,'Fielding Data'!$A:$A,'Hitting Data'!$A4381)</f>
        <v>3</v>
      </c>
      <c r="V4381" s="13">
        <f>SUMIFS('Fielding Data'!F:F,'Fielding Data'!$A:$A,'Hitting Data'!$A4381)</f>
        <v>2</v>
      </c>
      <c r="W4381" s="13">
        <f>SUMIFS('Fielding Data'!G:G,'Fielding Data'!$A:$A,'Hitting Data'!$A4381)</f>
        <v>1</v>
      </c>
      <c r="X4381" s="13">
        <f>SUMIFS('Fielding Data'!H:H,'Fielding Data'!$A:$A,'Hitting Data'!$A4381)</f>
        <v>0</v>
      </c>
    </row>
    <row r="4382" spans="1:24" x14ac:dyDescent="0.3">
      <c r="A4382" s="13" t="str">
        <f t="shared" si="68"/>
        <v>phelpda012013</v>
      </c>
      <c r="B4382" s="16" t="s">
        <v>1806</v>
      </c>
      <c r="C4382" s="16">
        <v>2013</v>
      </c>
      <c r="D4382" s="16">
        <v>22</v>
      </c>
      <c r="E4382" s="16">
        <v>2</v>
      </c>
      <c r="F4382" s="16">
        <v>0</v>
      </c>
      <c r="G4382" s="16">
        <v>0</v>
      </c>
      <c r="H4382" s="16">
        <v>0</v>
      </c>
      <c r="I4382" s="16">
        <v>0</v>
      </c>
      <c r="J4382" s="16">
        <v>0</v>
      </c>
      <c r="K4382" s="16">
        <v>0</v>
      </c>
      <c r="L4382" s="16">
        <v>0</v>
      </c>
      <c r="M4382" s="16">
        <v>0</v>
      </c>
      <c r="N4382" s="16">
        <v>0</v>
      </c>
      <c r="O4382" s="16">
        <v>2</v>
      </c>
      <c r="P4382" s="13" t="str">
        <f>IFERROR(VLOOKUP($A4382,'Fielding Data'!$A:$H,MATCH(P$1,'Fielding Data'!$A$1:$H$1,0),0),"Other")</f>
        <v>P</v>
      </c>
      <c r="Q4382" s="13">
        <f>IFERROR(VLOOKUP($A4382,'Fielding Data'!$A:$H,MATCH(Q$1,'Fielding Data'!$A$1:$H$1,0),0),"Other")</f>
        <v>13</v>
      </c>
      <c r="R4382" s="13">
        <f>IFERROR(VLOOKUP($A4382,'Fielding Data'!$A:$H,MATCH(R$1,'Fielding Data'!$A$1:$H$1,0),0),"Other")</f>
        <v>9</v>
      </c>
      <c r="S4382" s="13">
        <f>IFERROR(VLOOKUP($A4382,'Fielding Data'!$A:$H,MATCH(S$1,'Fielding Data'!$A$1:$H$1,0),0),"Other")</f>
        <v>1</v>
      </c>
      <c r="T4382" s="13">
        <f>IFERROR(VLOOKUP($A4382,'Fielding Data'!$A:$H,MATCH(T$1,'Fielding Data'!$A$1:$H$1,0),0),"Other")</f>
        <v>2</v>
      </c>
      <c r="U4382" s="13">
        <f>SUMIFS('Fielding Data'!E:E,'Fielding Data'!$A:$A,'Hitting Data'!$A4382)</f>
        <v>13</v>
      </c>
      <c r="V4382" s="13">
        <f>SUMIFS('Fielding Data'!F:F,'Fielding Data'!$A:$A,'Hitting Data'!$A4382)</f>
        <v>9</v>
      </c>
      <c r="W4382" s="13">
        <f>SUMIFS('Fielding Data'!G:G,'Fielding Data'!$A:$A,'Hitting Data'!$A4382)</f>
        <v>1</v>
      </c>
      <c r="X4382" s="13">
        <f>SUMIFS('Fielding Data'!H:H,'Fielding Data'!$A:$A,'Hitting Data'!$A4382)</f>
        <v>2</v>
      </c>
    </row>
    <row r="4383" spans="1:24" x14ac:dyDescent="0.3">
      <c r="A4383" s="13" t="str">
        <f t="shared" si="68"/>
        <v>phillbr012013</v>
      </c>
      <c r="B4383" s="16" t="s">
        <v>328</v>
      </c>
      <c r="C4383" s="16">
        <v>2013</v>
      </c>
      <c r="D4383" s="16">
        <v>151</v>
      </c>
      <c r="E4383" s="16">
        <v>606</v>
      </c>
      <c r="F4383" s="16">
        <v>80</v>
      </c>
      <c r="G4383" s="16">
        <v>158</v>
      </c>
      <c r="H4383" s="16">
        <v>24</v>
      </c>
      <c r="I4383" s="16">
        <v>2</v>
      </c>
      <c r="J4383" s="16">
        <v>18</v>
      </c>
      <c r="K4383" s="16">
        <v>103</v>
      </c>
      <c r="L4383" s="16">
        <v>5</v>
      </c>
      <c r="M4383" s="16">
        <v>3</v>
      </c>
      <c r="N4383" s="16">
        <v>39</v>
      </c>
      <c r="O4383" s="16">
        <v>98</v>
      </c>
      <c r="P4383" s="13" t="str">
        <f>IFERROR(VLOOKUP($A4383,'Fielding Data'!$A:$H,MATCH(P$1,'Fielding Data'!$A$1:$H$1,0),0),"Other")</f>
        <v>2B</v>
      </c>
      <c r="Q4383" s="13">
        <f>IFERROR(VLOOKUP($A4383,'Fielding Data'!$A:$H,MATCH(Q$1,'Fielding Data'!$A$1:$H$1,0),0),"Other")</f>
        <v>278</v>
      </c>
      <c r="R4383" s="13">
        <f>IFERROR(VLOOKUP($A4383,'Fielding Data'!$A:$H,MATCH(R$1,'Fielding Data'!$A$1:$H$1,0),0),"Other")</f>
        <v>428</v>
      </c>
      <c r="S4383" s="13">
        <f>IFERROR(VLOOKUP($A4383,'Fielding Data'!$A:$H,MATCH(S$1,'Fielding Data'!$A$1:$H$1,0),0),"Other")</f>
        <v>9</v>
      </c>
      <c r="T4383" s="13">
        <f>IFERROR(VLOOKUP($A4383,'Fielding Data'!$A:$H,MATCH(T$1,'Fielding Data'!$A$1:$H$1,0),0),"Other")</f>
        <v>84</v>
      </c>
      <c r="U4383" s="13">
        <f>SUMIFS('Fielding Data'!E:E,'Fielding Data'!$A:$A,'Hitting Data'!$A4383)</f>
        <v>278</v>
      </c>
      <c r="V4383" s="13">
        <f>SUMIFS('Fielding Data'!F:F,'Fielding Data'!$A:$A,'Hitting Data'!$A4383)</f>
        <v>428</v>
      </c>
      <c r="W4383" s="13">
        <f>SUMIFS('Fielding Data'!G:G,'Fielding Data'!$A:$A,'Hitting Data'!$A4383)</f>
        <v>9</v>
      </c>
      <c r="X4383" s="13">
        <f>SUMIFS('Fielding Data'!H:H,'Fielding Data'!$A:$A,'Hitting Data'!$A4383)</f>
        <v>84</v>
      </c>
    </row>
    <row r="4384" spans="1:24" x14ac:dyDescent="0.3">
      <c r="A4384" s="13" t="str">
        <f t="shared" si="68"/>
        <v>phillza012013</v>
      </c>
      <c r="B4384" s="16" t="s">
        <v>1588</v>
      </c>
      <c r="C4384" s="16">
        <v>2013</v>
      </c>
      <c r="D4384" s="16">
        <v>3</v>
      </c>
      <c r="E4384" s="16">
        <v>0</v>
      </c>
      <c r="F4384" s="16">
        <v>0</v>
      </c>
      <c r="G4384" s="16">
        <v>0</v>
      </c>
      <c r="H4384" s="16">
        <v>0</v>
      </c>
      <c r="I4384" s="16">
        <v>0</v>
      </c>
      <c r="J4384" s="16">
        <v>0</v>
      </c>
      <c r="K4384" s="16">
        <v>0</v>
      </c>
      <c r="L4384" s="16">
        <v>0</v>
      </c>
      <c r="M4384" s="16">
        <v>0</v>
      </c>
      <c r="N4384" s="16">
        <v>0</v>
      </c>
      <c r="O4384" s="16">
        <v>0</v>
      </c>
      <c r="P4384" s="13" t="str">
        <f>IFERROR(VLOOKUP($A4384,'Fielding Data'!$A:$H,MATCH(P$1,'Fielding Data'!$A$1:$H$1,0),0),"Other")</f>
        <v>P</v>
      </c>
      <c r="Q4384" s="13">
        <f>IFERROR(VLOOKUP($A4384,'Fielding Data'!$A:$H,MATCH(Q$1,'Fielding Data'!$A$1:$H$1,0),0),"Other")</f>
        <v>0</v>
      </c>
      <c r="R4384" s="13">
        <f>IFERROR(VLOOKUP($A4384,'Fielding Data'!$A:$H,MATCH(R$1,'Fielding Data'!$A$1:$H$1,0),0),"Other")</f>
        <v>0</v>
      </c>
      <c r="S4384" s="13">
        <f>IFERROR(VLOOKUP($A4384,'Fielding Data'!$A:$H,MATCH(S$1,'Fielding Data'!$A$1:$H$1,0),0),"Other")</f>
        <v>0</v>
      </c>
      <c r="T4384" s="13">
        <f>IFERROR(VLOOKUP($A4384,'Fielding Data'!$A:$H,MATCH(T$1,'Fielding Data'!$A$1:$H$1,0),0),"Other")</f>
        <v>0</v>
      </c>
      <c r="U4384" s="13">
        <f>SUMIFS('Fielding Data'!E:E,'Fielding Data'!$A:$A,'Hitting Data'!$A4384)</f>
        <v>0</v>
      </c>
      <c r="V4384" s="13">
        <f>SUMIFS('Fielding Data'!F:F,'Fielding Data'!$A:$A,'Hitting Data'!$A4384)</f>
        <v>0</v>
      </c>
      <c r="W4384" s="13">
        <f>SUMIFS('Fielding Data'!G:G,'Fielding Data'!$A:$A,'Hitting Data'!$A4384)</f>
        <v>0</v>
      </c>
      <c r="X4384" s="13">
        <f>SUMIFS('Fielding Data'!H:H,'Fielding Data'!$A:$A,'Hitting Data'!$A4384)</f>
        <v>0</v>
      </c>
    </row>
    <row r="4385" spans="1:24" x14ac:dyDescent="0.3">
      <c r="A4385" s="13" t="str">
        <f t="shared" si="68"/>
        <v>piefe012013</v>
      </c>
      <c r="B4385" s="16" t="s">
        <v>840</v>
      </c>
      <c r="C4385" s="16">
        <v>2013</v>
      </c>
      <c r="D4385" s="16">
        <v>27</v>
      </c>
      <c r="E4385" s="16">
        <v>29</v>
      </c>
      <c r="F4385" s="16">
        <v>5</v>
      </c>
      <c r="G4385" s="16">
        <v>4</v>
      </c>
      <c r="H4385" s="16">
        <v>1</v>
      </c>
      <c r="I4385" s="16">
        <v>0</v>
      </c>
      <c r="J4385" s="16">
        <v>0</v>
      </c>
      <c r="K4385" s="16">
        <v>2</v>
      </c>
      <c r="L4385" s="16">
        <v>1</v>
      </c>
      <c r="M4385" s="16">
        <v>2</v>
      </c>
      <c r="N4385" s="16">
        <v>2</v>
      </c>
      <c r="O4385" s="16">
        <v>13</v>
      </c>
      <c r="P4385" s="13" t="str">
        <f>IFERROR(VLOOKUP($A4385,'Fielding Data'!$A:$H,MATCH(P$1,'Fielding Data'!$A$1:$H$1,0),0),"Other")</f>
        <v>CF</v>
      </c>
      <c r="Q4385" s="13">
        <f>IFERROR(VLOOKUP($A4385,'Fielding Data'!$A:$H,MATCH(Q$1,'Fielding Data'!$A$1:$H$1,0),0),"Other")</f>
        <v>0</v>
      </c>
      <c r="R4385" s="13">
        <f>IFERROR(VLOOKUP($A4385,'Fielding Data'!$A:$H,MATCH(R$1,'Fielding Data'!$A$1:$H$1,0),0),"Other")</f>
        <v>0</v>
      </c>
      <c r="S4385" s="13">
        <f>IFERROR(VLOOKUP($A4385,'Fielding Data'!$A:$H,MATCH(S$1,'Fielding Data'!$A$1:$H$1,0),0),"Other")</f>
        <v>0</v>
      </c>
      <c r="T4385" s="13">
        <f>IFERROR(VLOOKUP($A4385,'Fielding Data'!$A:$H,MATCH(T$1,'Fielding Data'!$A$1:$H$1,0),0),"Other")</f>
        <v>0</v>
      </c>
      <c r="U4385" s="13">
        <f>SUMIFS('Fielding Data'!E:E,'Fielding Data'!$A:$A,'Hitting Data'!$A4385)</f>
        <v>10</v>
      </c>
      <c r="V4385" s="13">
        <f>SUMIFS('Fielding Data'!F:F,'Fielding Data'!$A:$A,'Hitting Data'!$A4385)</f>
        <v>0</v>
      </c>
      <c r="W4385" s="13">
        <f>SUMIFS('Fielding Data'!G:G,'Fielding Data'!$A:$A,'Hitting Data'!$A4385)</f>
        <v>0</v>
      </c>
      <c r="X4385" s="13">
        <f>SUMIFS('Fielding Data'!H:H,'Fielding Data'!$A:$A,'Hitting Data'!$A4385)</f>
        <v>0</v>
      </c>
    </row>
    <row r="4386" spans="1:24" x14ac:dyDescent="0.3">
      <c r="A4386" s="13" t="str">
        <f t="shared" si="68"/>
        <v>pierrju012013</v>
      </c>
      <c r="B4386" s="16" t="s">
        <v>176</v>
      </c>
      <c r="C4386" s="16">
        <v>2013</v>
      </c>
      <c r="D4386" s="16">
        <v>113</v>
      </c>
      <c r="E4386" s="16">
        <v>308</v>
      </c>
      <c r="F4386" s="16">
        <v>36</v>
      </c>
      <c r="G4386" s="16">
        <v>76</v>
      </c>
      <c r="H4386" s="16">
        <v>11</v>
      </c>
      <c r="I4386" s="16">
        <v>2</v>
      </c>
      <c r="J4386" s="16">
        <v>1</v>
      </c>
      <c r="K4386" s="16">
        <v>8</v>
      </c>
      <c r="L4386" s="16">
        <v>23</v>
      </c>
      <c r="M4386" s="16">
        <v>6</v>
      </c>
      <c r="N4386" s="16">
        <v>13</v>
      </c>
      <c r="O4386" s="16">
        <v>27</v>
      </c>
      <c r="P4386" s="13" t="str">
        <f>IFERROR(VLOOKUP($A4386,'Fielding Data'!$A:$H,MATCH(P$1,'Fielding Data'!$A$1:$H$1,0),0),"Other")</f>
        <v>LF</v>
      </c>
      <c r="Q4386" s="13">
        <f>IFERROR(VLOOKUP($A4386,'Fielding Data'!$A:$H,MATCH(Q$1,'Fielding Data'!$A$1:$H$1,0),0),"Other")</f>
        <v>0</v>
      </c>
      <c r="R4386" s="13">
        <f>IFERROR(VLOOKUP($A4386,'Fielding Data'!$A:$H,MATCH(R$1,'Fielding Data'!$A$1:$H$1,0),0),"Other")</f>
        <v>0</v>
      </c>
      <c r="S4386" s="13">
        <f>IFERROR(VLOOKUP($A4386,'Fielding Data'!$A:$H,MATCH(S$1,'Fielding Data'!$A$1:$H$1,0),0),"Other")</f>
        <v>0</v>
      </c>
      <c r="T4386" s="13">
        <f>IFERROR(VLOOKUP($A4386,'Fielding Data'!$A:$H,MATCH(T$1,'Fielding Data'!$A$1:$H$1,0),0),"Other")</f>
        <v>0</v>
      </c>
      <c r="U4386" s="13">
        <f>SUMIFS('Fielding Data'!E:E,'Fielding Data'!$A:$A,'Hitting Data'!$A4386)</f>
        <v>146</v>
      </c>
      <c r="V4386" s="13">
        <f>SUMIFS('Fielding Data'!F:F,'Fielding Data'!$A:$A,'Hitting Data'!$A4386)</f>
        <v>0</v>
      </c>
      <c r="W4386" s="13">
        <f>SUMIFS('Fielding Data'!G:G,'Fielding Data'!$A:$A,'Hitting Data'!$A4386)</f>
        <v>0</v>
      </c>
      <c r="X4386" s="13">
        <f>SUMIFS('Fielding Data'!H:H,'Fielding Data'!$A:$A,'Hitting Data'!$A4386)</f>
        <v>0</v>
      </c>
    </row>
    <row r="4387" spans="1:24" x14ac:dyDescent="0.3">
      <c r="A4387" s="13" t="str">
        <f t="shared" si="68"/>
        <v>pierzaj012013</v>
      </c>
      <c r="B4387" s="16" t="s">
        <v>177</v>
      </c>
      <c r="C4387" s="16">
        <v>2013</v>
      </c>
      <c r="D4387" s="16">
        <v>134</v>
      </c>
      <c r="E4387" s="16">
        <v>503</v>
      </c>
      <c r="F4387" s="16">
        <v>48</v>
      </c>
      <c r="G4387" s="16">
        <v>137</v>
      </c>
      <c r="H4387" s="16">
        <v>24</v>
      </c>
      <c r="I4387" s="16">
        <v>1</v>
      </c>
      <c r="J4387" s="16">
        <v>17</v>
      </c>
      <c r="K4387" s="16">
        <v>70</v>
      </c>
      <c r="L4387" s="16">
        <v>1</v>
      </c>
      <c r="M4387" s="16">
        <v>1</v>
      </c>
      <c r="N4387" s="16">
        <v>11</v>
      </c>
      <c r="O4387" s="16">
        <v>76</v>
      </c>
      <c r="P4387" s="13" t="str">
        <f>IFERROR(VLOOKUP($A4387,'Fielding Data'!$A:$H,MATCH(P$1,'Fielding Data'!$A$1:$H$1,0),0),"Other")</f>
        <v>C</v>
      </c>
      <c r="Q4387" s="13">
        <f>IFERROR(VLOOKUP($A4387,'Fielding Data'!$A:$H,MATCH(Q$1,'Fielding Data'!$A$1:$H$1,0),0),"Other")</f>
        <v>892</v>
      </c>
      <c r="R4387" s="13">
        <f>IFERROR(VLOOKUP($A4387,'Fielding Data'!$A:$H,MATCH(R$1,'Fielding Data'!$A$1:$H$1,0),0),"Other")</f>
        <v>65</v>
      </c>
      <c r="S4387" s="13">
        <f>IFERROR(VLOOKUP($A4387,'Fielding Data'!$A:$H,MATCH(S$1,'Fielding Data'!$A$1:$H$1,0),0),"Other")</f>
        <v>2</v>
      </c>
      <c r="T4387" s="13">
        <f>IFERROR(VLOOKUP($A4387,'Fielding Data'!$A:$H,MATCH(T$1,'Fielding Data'!$A$1:$H$1,0),0),"Other")</f>
        <v>8</v>
      </c>
      <c r="U4387" s="13">
        <f>SUMIFS('Fielding Data'!E:E,'Fielding Data'!$A:$A,'Hitting Data'!$A4387)</f>
        <v>892</v>
      </c>
      <c r="V4387" s="13">
        <f>SUMIFS('Fielding Data'!F:F,'Fielding Data'!$A:$A,'Hitting Data'!$A4387)</f>
        <v>65</v>
      </c>
      <c r="W4387" s="13">
        <f>SUMIFS('Fielding Data'!G:G,'Fielding Data'!$A:$A,'Hitting Data'!$A4387)</f>
        <v>2</v>
      </c>
      <c r="X4387" s="13">
        <f>SUMIFS('Fielding Data'!H:H,'Fielding Data'!$A:$A,'Hitting Data'!$A4387)</f>
        <v>8</v>
      </c>
    </row>
    <row r="4388" spans="1:24" x14ac:dyDescent="0.3">
      <c r="A4388" s="13" t="str">
        <f t="shared" si="68"/>
        <v>pillake012013</v>
      </c>
      <c r="B4388" s="16" t="s">
        <v>2027</v>
      </c>
      <c r="C4388" s="16">
        <v>2013</v>
      </c>
      <c r="D4388" s="16">
        <v>36</v>
      </c>
      <c r="E4388" s="16">
        <v>102</v>
      </c>
      <c r="F4388" s="16">
        <v>11</v>
      </c>
      <c r="G4388" s="16">
        <v>21</v>
      </c>
      <c r="H4388" s="16">
        <v>4</v>
      </c>
      <c r="I4388" s="16">
        <v>0</v>
      </c>
      <c r="J4388" s="16">
        <v>3</v>
      </c>
      <c r="K4388" s="16">
        <v>13</v>
      </c>
      <c r="L4388" s="16">
        <v>0</v>
      </c>
      <c r="M4388" s="16">
        <v>1</v>
      </c>
      <c r="N4388" s="16">
        <v>4</v>
      </c>
      <c r="O4388" s="16">
        <v>29</v>
      </c>
      <c r="P4388" s="13" t="str">
        <f>IFERROR(VLOOKUP($A4388,'Fielding Data'!$A:$H,MATCH(P$1,'Fielding Data'!$A$1:$H$1,0),0),"Other")</f>
        <v>LF</v>
      </c>
      <c r="Q4388" s="13">
        <f>IFERROR(VLOOKUP($A4388,'Fielding Data'!$A:$H,MATCH(Q$1,'Fielding Data'!$A$1:$H$1,0),0),"Other")</f>
        <v>0</v>
      </c>
      <c r="R4388" s="13">
        <f>IFERROR(VLOOKUP($A4388,'Fielding Data'!$A:$H,MATCH(R$1,'Fielding Data'!$A$1:$H$1,0),0),"Other")</f>
        <v>0</v>
      </c>
      <c r="S4388" s="13">
        <f>IFERROR(VLOOKUP($A4388,'Fielding Data'!$A:$H,MATCH(S$1,'Fielding Data'!$A$1:$H$1,0),0),"Other")</f>
        <v>0</v>
      </c>
      <c r="T4388" s="13">
        <f>IFERROR(VLOOKUP($A4388,'Fielding Data'!$A:$H,MATCH(T$1,'Fielding Data'!$A$1:$H$1,0),0),"Other")</f>
        <v>0</v>
      </c>
      <c r="U4388" s="13">
        <f>SUMIFS('Fielding Data'!E:E,'Fielding Data'!$A:$A,'Hitting Data'!$A4388)</f>
        <v>57</v>
      </c>
      <c r="V4388" s="13">
        <f>SUMIFS('Fielding Data'!F:F,'Fielding Data'!$A:$A,'Hitting Data'!$A4388)</f>
        <v>1</v>
      </c>
      <c r="W4388" s="13">
        <f>SUMIFS('Fielding Data'!G:G,'Fielding Data'!$A:$A,'Hitting Data'!$A4388)</f>
        <v>0</v>
      </c>
      <c r="X4388" s="13">
        <f>SUMIFS('Fielding Data'!H:H,'Fielding Data'!$A:$A,'Hitting Data'!$A4388)</f>
        <v>0</v>
      </c>
    </row>
    <row r="4389" spans="1:24" x14ac:dyDescent="0.3">
      <c r="A4389" s="13" t="str">
        <f t="shared" si="68"/>
        <v>pillbr012013</v>
      </c>
      <c r="B4389" s="16" t="s">
        <v>1589</v>
      </c>
      <c r="C4389" s="16">
        <v>2013</v>
      </c>
      <c r="D4389" s="16">
        <v>48</v>
      </c>
      <c r="E4389" s="16">
        <v>85</v>
      </c>
      <c r="F4389" s="16">
        <v>11</v>
      </c>
      <c r="G4389" s="16">
        <v>19</v>
      </c>
      <c r="H4389" s="16">
        <v>4</v>
      </c>
      <c r="I4389" s="16">
        <v>0</v>
      </c>
      <c r="J4389" s="16">
        <v>3</v>
      </c>
      <c r="K4389" s="16">
        <v>12</v>
      </c>
      <c r="L4389" s="16">
        <v>0</v>
      </c>
      <c r="M4389" s="16">
        <v>0</v>
      </c>
      <c r="N4389" s="16">
        <v>5</v>
      </c>
      <c r="O4389" s="16">
        <v>17</v>
      </c>
      <c r="P4389" s="13" t="str">
        <f>IFERROR(VLOOKUP($A4389,'Fielding Data'!$A:$H,MATCH(P$1,'Fielding Data'!$A$1:$H$1,0),0),"Other")</f>
        <v>1B</v>
      </c>
      <c r="Q4389" s="13">
        <f>IFERROR(VLOOKUP($A4389,'Fielding Data'!$A:$H,MATCH(Q$1,'Fielding Data'!$A$1:$H$1,0),0),"Other")</f>
        <v>73</v>
      </c>
      <c r="R4389" s="13">
        <f>IFERROR(VLOOKUP($A4389,'Fielding Data'!$A:$H,MATCH(R$1,'Fielding Data'!$A$1:$H$1,0),0),"Other")</f>
        <v>6</v>
      </c>
      <c r="S4389" s="13">
        <f>IFERROR(VLOOKUP($A4389,'Fielding Data'!$A:$H,MATCH(S$1,'Fielding Data'!$A$1:$H$1,0),0),"Other")</f>
        <v>0</v>
      </c>
      <c r="T4389" s="13">
        <f>IFERROR(VLOOKUP($A4389,'Fielding Data'!$A:$H,MATCH(T$1,'Fielding Data'!$A$1:$H$1,0),0),"Other")</f>
        <v>6</v>
      </c>
      <c r="U4389" s="13">
        <f>SUMIFS('Fielding Data'!E:E,'Fielding Data'!$A:$A,'Hitting Data'!$A4389)</f>
        <v>81</v>
      </c>
      <c r="V4389" s="13">
        <f>SUMIFS('Fielding Data'!F:F,'Fielding Data'!$A:$A,'Hitting Data'!$A4389)</f>
        <v>6</v>
      </c>
      <c r="W4389" s="13">
        <f>SUMIFS('Fielding Data'!G:G,'Fielding Data'!$A:$A,'Hitting Data'!$A4389)</f>
        <v>0</v>
      </c>
      <c r="X4389" s="13">
        <f>SUMIFS('Fielding Data'!H:H,'Fielding Data'!$A:$A,'Hitting Data'!$A4389)</f>
        <v>6</v>
      </c>
    </row>
    <row r="4390" spans="1:24" x14ac:dyDescent="0.3">
      <c r="A4390" s="13" t="str">
        <f t="shared" si="68"/>
        <v>pimenst012013</v>
      </c>
      <c r="B4390" s="16" t="s">
        <v>2028</v>
      </c>
      <c r="C4390" s="16">
        <v>2013</v>
      </c>
      <c r="D4390" s="16">
        <v>5</v>
      </c>
      <c r="E4390" s="16">
        <v>1</v>
      </c>
      <c r="F4390" s="16">
        <v>0</v>
      </c>
      <c r="G4390" s="16">
        <v>0</v>
      </c>
      <c r="H4390" s="16">
        <v>0</v>
      </c>
      <c r="I4390" s="16">
        <v>0</v>
      </c>
      <c r="J4390" s="16">
        <v>0</v>
      </c>
      <c r="K4390" s="16">
        <v>0</v>
      </c>
      <c r="L4390" s="16">
        <v>0</v>
      </c>
      <c r="M4390" s="16">
        <v>0</v>
      </c>
      <c r="N4390" s="16">
        <v>0</v>
      </c>
      <c r="O4390" s="16">
        <v>0</v>
      </c>
      <c r="P4390" s="13" t="str">
        <f>IFERROR(VLOOKUP($A4390,'Fielding Data'!$A:$H,MATCH(P$1,'Fielding Data'!$A$1:$H$1,0),0),"Other")</f>
        <v>P</v>
      </c>
      <c r="Q4390" s="13">
        <f>IFERROR(VLOOKUP($A4390,'Fielding Data'!$A:$H,MATCH(Q$1,'Fielding Data'!$A$1:$H$1,0),0),"Other")</f>
        <v>0</v>
      </c>
      <c r="R4390" s="13">
        <f>IFERROR(VLOOKUP($A4390,'Fielding Data'!$A:$H,MATCH(R$1,'Fielding Data'!$A$1:$H$1,0),0),"Other")</f>
        <v>0</v>
      </c>
      <c r="S4390" s="13">
        <f>IFERROR(VLOOKUP($A4390,'Fielding Data'!$A:$H,MATCH(S$1,'Fielding Data'!$A$1:$H$1,0),0),"Other")</f>
        <v>0</v>
      </c>
      <c r="T4390" s="13">
        <f>IFERROR(VLOOKUP($A4390,'Fielding Data'!$A:$H,MATCH(T$1,'Fielding Data'!$A$1:$H$1,0),0),"Other")</f>
        <v>0</v>
      </c>
      <c r="U4390" s="13">
        <f>SUMIFS('Fielding Data'!E:E,'Fielding Data'!$A:$A,'Hitting Data'!$A4390)</f>
        <v>0</v>
      </c>
      <c r="V4390" s="13">
        <f>SUMIFS('Fielding Data'!F:F,'Fielding Data'!$A:$A,'Hitting Data'!$A4390)</f>
        <v>0</v>
      </c>
      <c r="W4390" s="13">
        <f>SUMIFS('Fielding Data'!G:G,'Fielding Data'!$A:$A,'Hitting Data'!$A4390)</f>
        <v>0</v>
      </c>
      <c r="X4390" s="13">
        <f>SUMIFS('Fielding Data'!H:H,'Fielding Data'!$A:$A,'Hitting Data'!$A4390)</f>
        <v>0</v>
      </c>
    </row>
    <row r="4391" spans="1:24" x14ac:dyDescent="0.3">
      <c r="A4391" s="13" t="str">
        <f t="shared" si="68"/>
        <v>pintojo012013</v>
      </c>
      <c r="B4391" s="16" t="s">
        <v>2029</v>
      </c>
      <c r="C4391" s="16">
        <v>2013</v>
      </c>
      <c r="D4391" s="16">
        <v>21</v>
      </c>
      <c r="E4391" s="16">
        <v>76</v>
      </c>
      <c r="F4391" s="16">
        <v>10</v>
      </c>
      <c r="G4391" s="16">
        <v>26</v>
      </c>
      <c r="H4391" s="16">
        <v>5</v>
      </c>
      <c r="I4391" s="16">
        <v>0</v>
      </c>
      <c r="J4391" s="16">
        <v>4</v>
      </c>
      <c r="K4391" s="16">
        <v>12</v>
      </c>
      <c r="L4391" s="16">
        <v>0</v>
      </c>
      <c r="M4391" s="16">
        <v>0</v>
      </c>
      <c r="N4391" s="16">
        <v>6</v>
      </c>
      <c r="O4391" s="16">
        <v>22</v>
      </c>
      <c r="P4391" s="13" t="str">
        <f>IFERROR(VLOOKUP($A4391,'Fielding Data'!$A:$H,MATCH(P$1,'Fielding Data'!$A$1:$H$1,0),0),"Other")</f>
        <v>C</v>
      </c>
      <c r="Q4391" s="13">
        <f>IFERROR(VLOOKUP($A4391,'Fielding Data'!$A:$H,MATCH(Q$1,'Fielding Data'!$A$1:$H$1,0),0),"Other")</f>
        <v>112</v>
      </c>
      <c r="R4391" s="13">
        <f>IFERROR(VLOOKUP($A4391,'Fielding Data'!$A:$H,MATCH(R$1,'Fielding Data'!$A$1:$H$1,0),0),"Other")</f>
        <v>4</v>
      </c>
      <c r="S4391" s="13">
        <f>IFERROR(VLOOKUP($A4391,'Fielding Data'!$A:$H,MATCH(S$1,'Fielding Data'!$A$1:$H$1,0),0),"Other")</f>
        <v>2</v>
      </c>
      <c r="T4391" s="13">
        <f>IFERROR(VLOOKUP($A4391,'Fielding Data'!$A:$H,MATCH(T$1,'Fielding Data'!$A$1:$H$1,0),0),"Other")</f>
        <v>1</v>
      </c>
      <c r="U4391" s="13">
        <f>SUMIFS('Fielding Data'!E:E,'Fielding Data'!$A:$A,'Hitting Data'!$A4391)</f>
        <v>112</v>
      </c>
      <c r="V4391" s="13">
        <f>SUMIFS('Fielding Data'!F:F,'Fielding Data'!$A:$A,'Hitting Data'!$A4391)</f>
        <v>4</v>
      </c>
      <c r="W4391" s="13">
        <f>SUMIFS('Fielding Data'!G:G,'Fielding Data'!$A:$A,'Hitting Data'!$A4391)</f>
        <v>2</v>
      </c>
      <c r="X4391" s="13">
        <f>SUMIFS('Fielding Data'!H:H,'Fielding Data'!$A:$A,'Hitting Data'!$A4391)</f>
        <v>1</v>
      </c>
    </row>
    <row r="4392" spans="1:24" x14ac:dyDescent="0.3">
      <c r="A4392" s="13" t="str">
        <f t="shared" si="68"/>
        <v>plouftr012013</v>
      </c>
      <c r="B4392" s="16" t="s">
        <v>1359</v>
      </c>
      <c r="C4392" s="16">
        <v>2013</v>
      </c>
      <c r="D4392" s="16">
        <v>129</v>
      </c>
      <c r="E4392" s="16">
        <v>477</v>
      </c>
      <c r="F4392" s="16">
        <v>44</v>
      </c>
      <c r="G4392" s="16">
        <v>121</v>
      </c>
      <c r="H4392" s="16">
        <v>22</v>
      </c>
      <c r="I4392" s="16">
        <v>1</v>
      </c>
      <c r="J4392" s="16">
        <v>14</v>
      </c>
      <c r="K4392" s="16">
        <v>52</v>
      </c>
      <c r="L4392" s="16">
        <v>2</v>
      </c>
      <c r="M4392" s="16">
        <v>1</v>
      </c>
      <c r="N4392" s="16">
        <v>34</v>
      </c>
      <c r="O4392" s="16">
        <v>112</v>
      </c>
      <c r="P4392" s="13" t="str">
        <f>IFERROR(VLOOKUP($A4392,'Fielding Data'!$A:$H,MATCH(P$1,'Fielding Data'!$A$1:$H$1,0),0),"Other")</f>
        <v>1B</v>
      </c>
      <c r="Q4392" s="13">
        <f>IFERROR(VLOOKUP($A4392,'Fielding Data'!$A:$H,MATCH(Q$1,'Fielding Data'!$A$1:$H$1,0),0),"Other")</f>
        <v>2</v>
      </c>
      <c r="R4392" s="13">
        <f>IFERROR(VLOOKUP($A4392,'Fielding Data'!$A:$H,MATCH(R$1,'Fielding Data'!$A$1:$H$1,0),0),"Other")</f>
        <v>0</v>
      </c>
      <c r="S4392" s="13">
        <f>IFERROR(VLOOKUP($A4392,'Fielding Data'!$A:$H,MATCH(S$1,'Fielding Data'!$A$1:$H$1,0),0),"Other")</f>
        <v>0</v>
      </c>
      <c r="T4392" s="13">
        <f>IFERROR(VLOOKUP($A4392,'Fielding Data'!$A:$H,MATCH(T$1,'Fielding Data'!$A$1:$H$1,0),0),"Other")</f>
        <v>0</v>
      </c>
      <c r="U4392" s="13">
        <f>SUMIFS('Fielding Data'!E:E,'Fielding Data'!$A:$A,'Hitting Data'!$A4392)</f>
        <v>93</v>
      </c>
      <c r="V4392" s="13">
        <f>SUMIFS('Fielding Data'!F:F,'Fielding Data'!$A:$A,'Hitting Data'!$A4392)</f>
        <v>194</v>
      </c>
      <c r="W4392" s="13">
        <f>SUMIFS('Fielding Data'!G:G,'Fielding Data'!$A:$A,'Hitting Data'!$A4392)</f>
        <v>13</v>
      </c>
      <c r="X4392" s="13">
        <f>SUMIFS('Fielding Data'!H:H,'Fielding Data'!$A:$A,'Hitting Data'!$A4392)</f>
        <v>25</v>
      </c>
    </row>
    <row r="4393" spans="1:24" x14ac:dyDescent="0.3">
      <c r="A4393" s="13" t="str">
        <f t="shared" si="68"/>
        <v>polanpl012013</v>
      </c>
      <c r="B4393" s="16" t="s">
        <v>179</v>
      </c>
      <c r="C4393" s="16">
        <v>2013</v>
      </c>
      <c r="D4393" s="16">
        <v>118</v>
      </c>
      <c r="E4393" s="16">
        <v>377</v>
      </c>
      <c r="F4393" s="16">
        <v>33</v>
      </c>
      <c r="G4393" s="16">
        <v>98</v>
      </c>
      <c r="H4393" s="16">
        <v>13</v>
      </c>
      <c r="I4393" s="16">
        <v>0</v>
      </c>
      <c r="J4393" s="16">
        <v>1</v>
      </c>
      <c r="K4393" s="16">
        <v>23</v>
      </c>
      <c r="L4393" s="16">
        <v>2</v>
      </c>
      <c r="M4393" s="16">
        <v>0</v>
      </c>
      <c r="N4393" s="16">
        <v>23</v>
      </c>
      <c r="O4393" s="16">
        <v>31</v>
      </c>
      <c r="P4393" s="13" t="str">
        <f>IFERROR(VLOOKUP($A4393,'Fielding Data'!$A:$H,MATCH(P$1,'Fielding Data'!$A$1:$H$1,0),0),"Other")</f>
        <v>3B</v>
      </c>
      <c r="Q4393" s="13">
        <f>IFERROR(VLOOKUP($A4393,'Fielding Data'!$A:$H,MATCH(Q$1,'Fielding Data'!$A$1:$H$1,0),0),"Other")</f>
        <v>52</v>
      </c>
      <c r="R4393" s="13">
        <f>IFERROR(VLOOKUP($A4393,'Fielding Data'!$A:$H,MATCH(R$1,'Fielding Data'!$A$1:$H$1,0),0),"Other")</f>
        <v>153</v>
      </c>
      <c r="S4393" s="13">
        <f>IFERROR(VLOOKUP($A4393,'Fielding Data'!$A:$H,MATCH(S$1,'Fielding Data'!$A$1:$H$1,0),0),"Other")</f>
        <v>2</v>
      </c>
      <c r="T4393" s="13">
        <f>IFERROR(VLOOKUP($A4393,'Fielding Data'!$A:$H,MATCH(T$1,'Fielding Data'!$A$1:$H$1,0),0),"Other")</f>
        <v>13</v>
      </c>
      <c r="U4393" s="13">
        <f>SUMIFS('Fielding Data'!E:E,'Fielding Data'!$A:$A,'Hitting Data'!$A4393)</f>
        <v>52</v>
      </c>
      <c r="V4393" s="13">
        <f>SUMIFS('Fielding Data'!F:F,'Fielding Data'!$A:$A,'Hitting Data'!$A4393)</f>
        <v>153</v>
      </c>
      <c r="W4393" s="13">
        <f>SUMIFS('Fielding Data'!G:G,'Fielding Data'!$A:$A,'Hitting Data'!$A4393)</f>
        <v>2</v>
      </c>
      <c r="X4393" s="13">
        <f>SUMIFS('Fielding Data'!H:H,'Fielding Data'!$A:$A,'Hitting Data'!$A4393)</f>
        <v>13</v>
      </c>
    </row>
    <row r="4394" spans="1:24" x14ac:dyDescent="0.3">
      <c r="A4394" s="13" t="str">
        <f t="shared" si="68"/>
        <v>polloaj012013</v>
      </c>
      <c r="B4394" s="16" t="s">
        <v>1808</v>
      </c>
      <c r="C4394" s="16">
        <v>2013</v>
      </c>
      <c r="D4394" s="16">
        <v>137</v>
      </c>
      <c r="E4394" s="16">
        <v>443</v>
      </c>
      <c r="F4394" s="16">
        <v>64</v>
      </c>
      <c r="G4394" s="16">
        <v>119</v>
      </c>
      <c r="H4394" s="16">
        <v>28</v>
      </c>
      <c r="I4394" s="16">
        <v>5</v>
      </c>
      <c r="J4394" s="16">
        <v>8</v>
      </c>
      <c r="K4394" s="16">
        <v>38</v>
      </c>
      <c r="L4394" s="16">
        <v>12</v>
      </c>
      <c r="M4394" s="16">
        <v>3</v>
      </c>
      <c r="N4394" s="16">
        <v>33</v>
      </c>
      <c r="O4394" s="16">
        <v>82</v>
      </c>
      <c r="P4394" s="13" t="str">
        <f>IFERROR(VLOOKUP($A4394,'Fielding Data'!$A:$H,MATCH(P$1,'Fielding Data'!$A$1:$H$1,0),0),"Other")</f>
        <v>CF</v>
      </c>
      <c r="Q4394" s="13">
        <f>IFERROR(VLOOKUP($A4394,'Fielding Data'!$A:$H,MATCH(Q$1,'Fielding Data'!$A$1:$H$1,0),0),"Other")</f>
        <v>0</v>
      </c>
      <c r="R4394" s="13">
        <f>IFERROR(VLOOKUP($A4394,'Fielding Data'!$A:$H,MATCH(R$1,'Fielding Data'!$A$1:$H$1,0),0),"Other")</f>
        <v>0</v>
      </c>
      <c r="S4394" s="13">
        <f>IFERROR(VLOOKUP($A4394,'Fielding Data'!$A:$H,MATCH(S$1,'Fielding Data'!$A$1:$H$1,0),0),"Other")</f>
        <v>0</v>
      </c>
      <c r="T4394" s="13">
        <f>IFERROR(VLOOKUP($A4394,'Fielding Data'!$A:$H,MATCH(T$1,'Fielding Data'!$A$1:$H$1,0),0),"Other")</f>
        <v>0</v>
      </c>
      <c r="U4394" s="13">
        <f>SUMIFS('Fielding Data'!E:E,'Fielding Data'!$A:$A,'Hitting Data'!$A4394)</f>
        <v>246</v>
      </c>
      <c r="V4394" s="13">
        <f>SUMIFS('Fielding Data'!F:F,'Fielding Data'!$A:$A,'Hitting Data'!$A4394)</f>
        <v>8</v>
      </c>
      <c r="W4394" s="13">
        <f>SUMIFS('Fielding Data'!G:G,'Fielding Data'!$A:$A,'Hitting Data'!$A4394)</f>
        <v>2</v>
      </c>
      <c r="X4394" s="13">
        <f>SUMIFS('Fielding Data'!H:H,'Fielding Data'!$A:$A,'Hitting Data'!$A4394)</f>
        <v>1</v>
      </c>
    </row>
    <row r="4395" spans="1:24" x14ac:dyDescent="0.3">
      <c r="A4395" s="13" t="str">
        <f t="shared" si="68"/>
        <v>pomerdr012013</v>
      </c>
      <c r="B4395" s="16" t="s">
        <v>1592</v>
      </c>
      <c r="C4395" s="16">
        <v>2013</v>
      </c>
      <c r="D4395" s="16">
        <v>8</v>
      </c>
      <c r="E4395" s="16">
        <v>3</v>
      </c>
      <c r="F4395" s="16">
        <v>0</v>
      </c>
      <c r="G4395" s="16">
        <v>0</v>
      </c>
      <c r="H4395" s="16">
        <v>0</v>
      </c>
      <c r="I4395" s="16">
        <v>0</v>
      </c>
      <c r="J4395" s="16">
        <v>0</v>
      </c>
      <c r="K4395" s="16">
        <v>0</v>
      </c>
      <c r="L4395" s="16">
        <v>0</v>
      </c>
      <c r="M4395" s="16">
        <v>0</v>
      </c>
      <c r="N4395" s="16">
        <v>0</v>
      </c>
      <c r="O4395" s="16">
        <v>1</v>
      </c>
      <c r="P4395" s="13" t="str">
        <f>IFERROR(VLOOKUP($A4395,'Fielding Data'!$A:$H,MATCH(P$1,'Fielding Data'!$A$1:$H$1,0),0),"Other")</f>
        <v>P</v>
      </c>
      <c r="Q4395" s="13">
        <f>IFERROR(VLOOKUP($A4395,'Fielding Data'!$A:$H,MATCH(Q$1,'Fielding Data'!$A$1:$H$1,0),0),"Other")</f>
        <v>0</v>
      </c>
      <c r="R4395" s="13">
        <f>IFERROR(VLOOKUP($A4395,'Fielding Data'!$A:$H,MATCH(R$1,'Fielding Data'!$A$1:$H$1,0),0),"Other")</f>
        <v>2</v>
      </c>
      <c r="S4395" s="13">
        <f>IFERROR(VLOOKUP($A4395,'Fielding Data'!$A:$H,MATCH(S$1,'Fielding Data'!$A$1:$H$1,0),0),"Other")</f>
        <v>0</v>
      </c>
      <c r="T4395" s="13">
        <f>IFERROR(VLOOKUP($A4395,'Fielding Data'!$A:$H,MATCH(T$1,'Fielding Data'!$A$1:$H$1,0),0),"Other")</f>
        <v>0</v>
      </c>
      <c r="U4395" s="13">
        <f>SUMIFS('Fielding Data'!E:E,'Fielding Data'!$A:$A,'Hitting Data'!$A4395)</f>
        <v>0</v>
      </c>
      <c r="V4395" s="13">
        <f>SUMIFS('Fielding Data'!F:F,'Fielding Data'!$A:$A,'Hitting Data'!$A4395)</f>
        <v>2</v>
      </c>
      <c r="W4395" s="13">
        <f>SUMIFS('Fielding Data'!G:G,'Fielding Data'!$A:$A,'Hitting Data'!$A4395)</f>
        <v>0</v>
      </c>
      <c r="X4395" s="13">
        <f>SUMIFS('Fielding Data'!H:H,'Fielding Data'!$A:$A,'Hitting Data'!$A4395)</f>
        <v>0</v>
      </c>
    </row>
    <row r="4396" spans="1:24" x14ac:dyDescent="0.3">
      <c r="A4396" s="13" t="str">
        <f t="shared" si="68"/>
        <v>porceri012013</v>
      </c>
      <c r="B4396" s="16" t="s">
        <v>1159</v>
      </c>
      <c r="C4396" s="16">
        <v>2013</v>
      </c>
      <c r="D4396" s="16">
        <v>32</v>
      </c>
      <c r="E4396" s="16">
        <v>3</v>
      </c>
      <c r="F4396" s="16">
        <v>0</v>
      </c>
      <c r="G4396" s="16">
        <v>1</v>
      </c>
      <c r="H4396" s="16">
        <v>0</v>
      </c>
      <c r="I4396" s="16">
        <v>0</v>
      </c>
      <c r="J4396" s="16">
        <v>0</v>
      </c>
      <c r="K4396" s="16">
        <v>0</v>
      </c>
      <c r="L4396" s="16">
        <v>0</v>
      </c>
      <c r="M4396" s="16">
        <v>0</v>
      </c>
      <c r="N4396" s="16">
        <v>0</v>
      </c>
      <c r="O4396" s="16">
        <v>0</v>
      </c>
      <c r="P4396" s="13" t="str">
        <f>IFERROR(VLOOKUP($A4396,'Fielding Data'!$A:$H,MATCH(P$1,'Fielding Data'!$A$1:$H$1,0),0),"Other")</f>
        <v>P</v>
      </c>
      <c r="Q4396" s="13">
        <f>IFERROR(VLOOKUP($A4396,'Fielding Data'!$A:$H,MATCH(Q$1,'Fielding Data'!$A$1:$H$1,0),0),"Other")</f>
        <v>15</v>
      </c>
      <c r="R4396" s="13">
        <f>IFERROR(VLOOKUP($A4396,'Fielding Data'!$A:$H,MATCH(R$1,'Fielding Data'!$A$1:$H$1,0),0),"Other")</f>
        <v>21</v>
      </c>
      <c r="S4396" s="13">
        <f>IFERROR(VLOOKUP($A4396,'Fielding Data'!$A:$H,MATCH(S$1,'Fielding Data'!$A$1:$H$1,0),0),"Other")</f>
        <v>1</v>
      </c>
      <c r="T4396" s="13">
        <f>IFERROR(VLOOKUP($A4396,'Fielding Data'!$A:$H,MATCH(T$1,'Fielding Data'!$A$1:$H$1,0),0),"Other")</f>
        <v>2</v>
      </c>
      <c r="U4396" s="13">
        <f>SUMIFS('Fielding Data'!E:E,'Fielding Data'!$A:$A,'Hitting Data'!$A4396)</f>
        <v>15</v>
      </c>
      <c r="V4396" s="13">
        <f>SUMIFS('Fielding Data'!F:F,'Fielding Data'!$A:$A,'Hitting Data'!$A4396)</f>
        <v>21</v>
      </c>
      <c r="W4396" s="13">
        <f>SUMIFS('Fielding Data'!G:G,'Fielding Data'!$A:$A,'Hitting Data'!$A4396)</f>
        <v>1</v>
      </c>
      <c r="X4396" s="13">
        <f>SUMIFS('Fielding Data'!H:H,'Fielding Data'!$A:$A,'Hitting Data'!$A4396)</f>
        <v>2</v>
      </c>
    </row>
    <row r="4397" spans="1:24" x14ac:dyDescent="0.3">
      <c r="A4397" s="13" t="str">
        <f t="shared" si="68"/>
        <v>poseybu012013</v>
      </c>
      <c r="B4397" s="16" t="s">
        <v>1161</v>
      </c>
      <c r="C4397" s="16">
        <v>2013</v>
      </c>
      <c r="D4397" s="16">
        <v>148</v>
      </c>
      <c r="E4397" s="16">
        <v>520</v>
      </c>
      <c r="F4397" s="16">
        <v>61</v>
      </c>
      <c r="G4397" s="16">
        <v>153</v>
      </c>
      <c r="H4397" s="16">
        <v>34</v>
      </c>
      <c r="I4397" s="16">
        <v>1</v>
      </c>
      <c r="J4397" s="16">
        <v>15</v>
      </c>
      <c r="K4397" s="16">
        <v>72</v>
      </c>
      <c r="L4397" s="16">
        <v>2</v>
      </c>
      <c r="M4397" s="16">
        <v>1</v>
      </c>
      <c r="N4397" s="16">
        <v>60</v>
      </c>
      <c r="O4397" s="16">
        <v>70</v>
      </c>
      <c r="P4397" s="13" t="str">
        <f>IFERROR(VLOOKUP($A4397,'Fielding Data'!$A:$H,MATCH(P$1,'Fielding Data'!$A$1:$H$1,0),0),"Other")</f>
        <v>1B</v>
      </c>
      <c r="Q4397" s="13">
        <f>IFERROR(VLOOKUP($A4397,'Fielding Data'!$A:$H,MATCH(Q$1,'Fielding Data'!$A$1:$H$1,0),0),"Other")</f>
        <v>137</v>
      </c>
      <c r="R4397" s="13">
        <f>IFERROR(VLOOKUP($A4397,'Fielding Data'!$A:$H,MATCH(R$1,'Fielding Data'!$A$1:$H$1,0),0),"Other")</f>
        <v>6</v>
      </c>
      <c r="S4397" s="13">
        <f>IFERROR(VLOOKUP($A4397,'Fielding Data'!$A:$H,MATCH(S$1,'Fielding Data'!$A$1:$H$1,0),0),"Other")</f>
        <v>2</v>
      </c>
      <c r="T4397" s="13">
        <f>IFERROR(VLOOKUP($A4397,'Fielding Data'!$A:$H,MATCH(T$1,'Fielding Data'!$A$1:$H$1,0),0),"Other")</f>
        <v>11</v>
      </c>
      <c r="U4397" s="13">
        <f>SUMIFS('Fielding Data'!E:E,'Fielding Data'!$A:$A,'Hitting Data'!$A4397)</f>
        <v>1044</v>
      </c>
      <c r="V4397" s="13">
        <f>SUMIFS('Fielding Data'!F:F,'Fielding Data'!$A:$A,'Hitting Data'!$A4397)</f>
        <v>59</v>
      </c>
      <c r="W4397" s="13">
        <f>SUMIFS('Fielding Data'!G:G,'Fielding Data'!$A:$A,'Hitting Data'!$A4397)</f>
        <v>9</v>
      </c>
      <c r="X4397" s="13">
        <f>SUMIFS('Fielding Data'!H:H,'Fielding Data'!$A:$A,'Hitting Data'!$A4397)</f>
        <v>16</v>
      </c>
    </row>
    <row r="4398" spans="1:24" x14ac:dyDescent="0.3">
      <c r="A4398" s="13" t="str">
        <f t="shared" si="68"/>
        <v>pradoma012013</v>
      </c>
      <c r="B4398" s="16" t="s">
        <v>717</v>
      </c>
      <c r="C4398" s="16">
        <v>2013</v>
      </c>
      <c r="D4398" s="16">
        <v>155</v>
      </c>
      <c r="E4398" s="16">
        <v>609</v>
      </c>
      <c r="F4398" s="16">
        <v>70</v>
      </c>
      <c r="G4398" s="16">
        <v>172</v>
      </c>
      <c r="H4398" s="16">
        <v>36</v>
      </c>
      <c r="I4398" s="16">
        <v>2</v>
      </c>
      <c r="J4398" s="16">
        <v>14</v>
      </c>
      <c r="K4398" s="16">
        <v>82</v>
      </c>
      <c r="L4398" s="16">
        <v>3</v>
      </c>
      <c r="M4398" s="16">
        <v>5</v>
      </c>
      <c r="N4398" s="16">
        <v>47</v>
      </c>
      <c r="O4398" s="16">
        <v>53</v>
      </c>
      <c r="P4398" s="13" t="str">
        <f>IFERROR(VLOOKUP($A4398,'Fielding Data'!$A:$H,MATCH(P$1,'Fielding Data'!$A$1:$H$1,0),0),"Other")</f>
        <v>2B</v>
      </c>
      <c r="Q4398" s="13">
        <f>IFERROR(VLOOKUP($A4398,'Fielding Data'!$A:$H,MATCH(Q$1,'Fielding Data'!$A$1:$H$1,0),0),"Other")</f>
        <v>53</v>
      </c>
      <c r="R4398" s="13">
        <f>IFERROR(VLOOKUP($A4398,'Fielding Data'!$A:$H,MATCH(R$1,'Fielding Data'!$A$1:$H$1,0),0),"Other")</f>
        <v>66</v>
      </c>
      <c r="S4398" s="13">
        <f>IFERROR(VLOOKUP($A4398,'Fielding Data'!$A:$H,MATCH(S$1,'Fielding Data'!$A$1:$H$1,0),0),"Other")</f>
        <v>3</v>
      </c>
      <c r="T4398" s="13">
        <f>IFERROR(VLOOKUP($A4398,'Fielding Data'!$A:$H,MATCH(T$1,'Fielding Data'!$A$1:$H$1,0),0),"Other")</f>
        <v>12</v>
      </c>
      <c r="U4398" s="13">
        <f>SUMIFS('Fielding Data'!E:E,'Fielding Data'!$A:$A,'Hitting Data'!$A4398)</f>
        <v>148</v>
      </c>
      <c r="V4398" s="13">
        <f>SUMIFS('Fielding Data'!F:F,'Fielding Data'!$A:$A,'Hitting Data'!$A4398)</f>
        <v>269</v>
      </c>
      <c r="W4398" s="13">
        <f>SUMIFS('Fielding Data'!G:G,'Fielding Data'!$A:$A,'Hitting Data'!$A4398)</f>
        <v>10</v>
      </c>
      <c r="X4398" s="13">
        <f>SUMIFS('Fielding Data'!H:H,'Fielding Data'!$A:$A,'Hitting Data'!$A4398)</f>
        <v>33</v>
      </c>
    </row>
    <row r="4399" spans="1:24" x14ac:dyDescent="0.3">
      <c r="A4399" s="13" t="str">
        <f t="shared" si="68"/>
        <v>pressry012013</v>
      </c>
      <c r="B4399" s="16" t="s">
        <v>2030</v>
      </c>
      <c r="C4399" s="16">
        <v>2013</v>
      </c>
      <c r="D4399" s="16">
        <v>49</v>
      </c>
      <c r="E4399" s="16">
        <v>0</v>
      </c>
      <c r="F4399" s="16">
        <v>0</v>
      </c>
      <c r="G4399" s="16">
        <v>0</v>
      </c>
      <c r="H4399" s="16">
        <v>0</v>
      </c>
      <c r="I4399" s="16">
        <v>0</v>
      </c>
      <c r="J4399" s="16">
        <v>0</v>
      </c>
      <c r="K4399" s="16">
        <v>0</v>
      </c>
      <c r="L4399" s="16">
        <v>0</v>
      </c>
      <c r="M4399" s="16">
        <v>0</v>
      </c>
      <c r="N4399" s="16">
        <v>0</v>
      </c>
      <c r="O4399" s="16">
        <v>0</v>
      </c>
      <c r="P4399" s="13" t="str">
        <f>IFERROR(VLOOKUP($A4399,'Fielding Data'!$A:$H,MATCH(P$1,'Fielding Data'!$A$1:$H$1,0),0),"Other")</f>
        <v>P</v>
      </c>
      <c r="Q4399" s="13">
        <f>IFERROR(VLOOKUP($A4399,'Fielding Data'!$A:$H,MATCH(Q$1,'Fielding Data'!$A$1:$H$1,0),0),"Other")</f>
        <v>8</v>
      </c>
      <c r="R4399" s="13">
        <f>IFERROR(VLOOKUP($A4399,'Fielding Data'!$A:$H,MATCH(R$1,'Fielding Data'!$A$1:$H$1,0),0),"Other")</f>
        <v>13</v>
      </c>
      <c r="S4399" s="13">
        <f>IFERROR(VLOOKUP($A4399,'Fielding Data'!$A:$H,MATCH(S$1,'Fielding Data'!$A$1:$H$1,0),0),"Other")</f>
        <v>1</v>
      </c>
      <c r="T4399" s="13">
        <f>IFERROR(VLOOKUP($A4399,'Fielding Data'!$A:$H,MATCH(T$1,'Fielding Data'!$A$1:$H$1,0),0),"Other")</f>
        <v>2</v>
      </c>
      <c r="U4399" s="13">
        <f>SUMIFS('Fielding Data'!E:E,'Fielding Data'!$A:$A,'Hitting Data'!$A4399)</f>
        <v>8</v>
      </c>
      <c r="V4399" s="13">
        <f>SUMIFS('Fielding Data'!F:F,'Fielding Data'!$A:$A,'Hitting Data'!$A4399)</f>
        <v>13</v>
      </c>
      <c r="W4399" s="13">
        <f>SUMIFS('Fielding Data'!G:G,'Fielding Data'!$A:$A,'Hitting Data'!$A4399)</f>
        <v>1</v>
      </c>
      <c r="X4399" s="13">
        <f>SUMIFS('Fielding Data'!H:H,'Fielding Data'!$A:$A,'Hitting Data'!$A4399)</f>
        <v>2</v>
      </c>
    </row>
    <row r="4400" spans="1:24" x14ac:dyDescent="0.3">
      <c r="A4400" s="13" t="str">
        <f t="shared" si="68"/>
        <v>priceda012013</v>
      </c>
      <c r="B4400" s="16" t="s">
        <v>988</v>
      </c>
      <c r="C4400" s="16">
        <v>2013</v>
      </c>
      <c r="D4400" s="16">
        <v>27</v>
      </c>
      <c r="E4400" s="16">
        <v>6</v>
      </c>
      <c r="F4400" s="16">
        <v>0</v>
      </c>
      <c r="G4400" s="16">
        <v>0</v>
      </c>
      <c r="H4400" s="16">
        <v>0</v>
      </c>
      <c r="I4400" s="16">
        <v>0</v>
      </c>
      <c r="J4400" s="16">
        <v>0</v>
      </c>
      <c r="K4400" s="16">
        <v>0</v>
      </c>
      <c r="L4400" s="16">
        <v>0</v>
      </c>
      <c r="M4400" s="16">
        <v>0</v>
      </c>
      <c r="N4400" s="16">
        <v>0</v>
      </c>
      <c r="O4400" s="16">
        <v>2</v>
      </c>
      <c r="P4400" s="13" t="str">
        <f>IFERROR(VLOOKUP($A4400,'Fielding Data'!$A:$H,MATCH(P$1,'Fielding Data'!$A$1:$H$1,0),0),"Other")</f>
        <v>P</v>
      </c>
      <c r="Q4400" s="13">
        <f>IFERROR(VLOOKUP($A4400,'Fielding Data'!$A:$H,MATCH(Q$1,'Fielding Data'!$A$1:$H$1,0),0),"Other")</f>
        <v>7</v>
      </c>
      <c r="R4400" s="13">
        <f>IFERROR(VLOOKUP($A4400,'Fielding Data'!$A:$H,MATCH(R$1,'Fielding Data'!$A$1:$H$1,0),0),"Other")</f>
        <v>25</v>
      </c>
      <c r="S4400" s="13">
        <f>IFERROR(VLOOKUP($A4400,'Fielding Data'!$A:$H,MATCH(S$1,'Fielding Data'!$A$1:$H$1,0),0),"Other")</f>
        <v>0</v>
      </c>
      <c r="T4400" s="13">
        <f>IFERROR(VLOOKUP($A4400,'Fielding Data'!$A:$H,MATCH(T$1,'Fielding Data'!$A$1:$H$1,0),0),"Other")</f>
        <v>0</v>
      </c>
      <c r="U4400" s="13">
        <f>SUMIFS('Fielding Data'!E:E,'Fielding Data'!$A:$A,'Hitting Data'!$A4400)</f>
        <v>7</v>
      </c>
      <c r="V4400" s="13">
        <f>SUMIFS('Fielding Data'!F:F,'Fielding Data'!$A:$A,'Hitting Data'!$A4400)</f>
        <v>25</v>
      </c>
      <c r="W4400" s="13">
        <f>SUMIFS('Fielding Data'!G:G,'Fielding Data'!$A:$A,'Hitting Data'!$A4400)</f>
        <v>0</v>
      </c>
      <c r="X4400" s="13">
        <f>SUMIFS('Fielding Data'!H:H,'Fielding Data'!$A:$A,'Hitting Data'!$A4400)</f>
        <v>0</v>
      </c>
    </row>
    <row r="4401" spans="1:24" x14ac:dyDescent="0.3">
      <c r="A4401" s="13" t="str">
        <f t="shared" si="68"/>
        <v>pridija012013</v>
      </c>
      <c r="B4401" s="16" t="s">
        <v>989</v>
      </c>
      <c r="C4401" s="16">
        <v>2013</v>
      </c>
      <c r="D4401" s="16">
        <v>4</v>
      </c>
      <c r="E4401" s="16">
        <v>10</v>
      </c>
      <c r="F4401" s="16">
        <v>0</v>
      </c>
      <c r="G4401" s="16">
        <v>2</v>
      </c>
      <c r="H4401" s="16">
        <v>0</v>
      </c>
      <c r="I4401" s="16">
        <v>0</v>
      </c>
      <c r="J4401" s="16">
        <v>0</v>
      </c>
      <c r="K4401" s="16">
        <v>1</v>
      </c>
      <c r="L4401" s="16">
        <v>0</v>
      </c>
      <c r="M4401" s="16">
        <v>0</v>
      </c>
      <c r="N4401" s="16">
        <v>0</v>
      </c>
      <c r="O4401" s="16">
        <v>2</v>
      </c>
      <c r="P4401" s="13" t="str">
        <f>IFERROR(VLOOKUP($A4401,'Fielding Data'!$A:$H,MATCH(P$1,'Fielding Data'!$A$1:$H$1,0),0),"Other")</f>
        <v>CF</v>
      </c>
      <c r="Q4401" s="13">
        <f>IFERROR(VLOOKUP($A4401,'Fielding Data'!$A:$H,MATCH(Q$1,'Fielding Data'!$A$1:$H$1,0),0),"Other")</f>
        <v>0</v>
      </c>
      <c r="R4401" s="13">
        <f>IFERROR(VLOOKUP($A4401,'Fielding Data'!$A:$H,MATCH(R$1,'Fielding Data'!$A$1:$H$1,0),0),"Other")</f>
        <v>0</v>
      </c>
      <c r="S4401" s="13">
        <f>IFERROR(VLOOKUP($A4401,'Fielding Data'!$A:$H,MATCH(S$1,'Fielding Data'!$A$1:$H$1,0),0),"Other")</f>
        <v>0</v>
      </c>
      <c r="T4401" s="13">
        <f>IFERROR(VLOOKUP($A4401,'Fielding Data'!$A:$H,MATCH(T$1,'Fielding Data'!$A$1:$H$1,0),0),"Other")</f>
        <v>0</v>
      </c>
      <c r="U4401" s="13">
        <f>SUMIFS('Fielding Data'!E:E,'Fielding Data'!$A:$A,'Hitting Data'!$A4401)</f>
        <v>2</v>
      </c>
      <c r="V4401" s="13">
        <f>SUMIFS('Fielding Data'!F:F,'Fielding Data'!$A:$A,'Hitting Data'!$A4401)</f>
        <v>1</v>
      </c>
      <c r="W4401" s="13">
        <f>SUMIFS('Fielding Data'!G:G,'Fielding Data'!$A:$A,'Hitting Data'!$A4401)</f>
        <v>2</v>
      </c>
      <c r="X4401" s="13">
        <f>SUMIFS('Fielding Data'!H:H,'Fielding Data'!$A:$A,'Hitting Data'!$A4401)</f>
        <v>0</v>
      </c>
    </row>
    <row r="4402" spans="1:24" x14ac:dyDescent="0.3">
      <c r="A4402" s="13" t="str">
        <f t="shared" si="68"/>
        <v>princjo012013</v>
      </c>
      <c r="B4402" s="16" t="s">
        <v>2031</v>
      </c>
      <c r="C4402" s="16">
        <v>2013</v>
      </c>
      <c r="D4402" s="16">
        <v>8</v>
      </c>
      <c r="E4402" s="16">
        <v>8</v>
      </c>
      <c r="F4402" s="16">
        <v>3</v>
      </c>
      <c r="G4402" s="16">
        <v>1</v>
      </c>
      <c r="H4402" s="16">
        <v>1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  <c r="N4402" s="16">
        <v>1</v>
      </c>
      <c r="O4402" s="16">
        <v>1</v>
      </c>
      <c r="P4402" s="13" t="str">
        <f>IFERROR(VLOOKUP($A4402,'Fielding Data'!$A:$H,MATCH(P$1,'Fielding Data'!$A$1:$H$1,0),0),"Other")</f>
        <v>3B</v>
      </c>
      <c r="Q4402" s="13">
        <f>IFERROR(VLOOKUP($A4402,'Fielding Data'!$A:$H,MATCH(Q$1,'Fielding Data'!$A$1:$H$1,0),0),"Other")</f>
        <v>0</v>
      </c>
      <c r="R4402" s="13">
        <f>IFERROR(VLOOKUP($A4402,'Fielding Data'!$A:$H,MATCH(R$1,'Fielding Data'!$A$1:$H$1,0),0),"Other")</f>
        <v>0</v>
      </c>
      <c r="S4402" s="13">
        <f>IFERROR(VLOOKUP($A4402,'Fielding Data'!$A:$H,MATCH(S$1,'Fielding Data'!$A$1:$H$1,0),0),"Other")</f>
        <v>0</v>
      </c>
      <c r="T4402" s="13">
        <f>IFERROR(VLOOKUP($A4402,'Fielding Data'!$A:$H,MATCH(T$1,'Fielding Data'!$A$1:$H$1,0),0),"Other")</f>
        <v>0</v>
      </c>
      <c r="U4402" s="13">
        <f>SUMIFS('Fielding Data'!E:E,'Fielding Data'!$A:$A,'Hitting Data'!$A4402)</f>
        <v>2</v>
      </c>
      <c r="V4402" s="13">
        <f>SUMIFS('Fielding Data'!F:F,'Fielding Data'!$A:$A,'Hitting Data'!$A4402)</f>
        <v>0</v>
      </c>
      <c r="W4402" s="13">
        <f>SUMIFS('Fielding Data'!G:G,'Fielding Data'!$A:$A,'Hitting Data'!$A4402)</f>
        <v>0</v>
      </c>
      <c r="X4402" s="13">
        <f>SUMIFS('Fielding Data'!H:H,'Fielding Data'!$A:$A,'Hitting Data'!$A4402)</f>
        <v>0</v>
      </c>
    </row>
    <row r="4403" spans="1:24" x14ac:dyDescent="0.3">
      <c r="A4403" s="13" t="str">
        <f t="shared" si="68"/>
        <v>profaju012013</v>
      </c>
      <c r="B4403" s="16" t="s">
        <v>1810</v>
      </c>
      <c r="C4403" s="16">
        <v>2013</v>
      </c>
      <c r="D4403" s="16">
        <v>85</v>
      </c>
      <c r="E4403" s="16">
        <v>286</v>
      </c>
      <c r="F4403" s="16">
        <v>30</v>
      </c>
      <c r="G4403" s="16">
        <v>67</v>
      </c>
      <c r="H4403" s="16">
        <v>11</v>
      </c>
      <c r="I4403" s="16">
        <v>0</v>
      </c>
      <c r="J4403" s="16">
        <v>6</v>
      </c>
      <c r="K4403" s="16">
        <v>26</v>
      </c>
      <c r="L4403" s="16">
        <v>2</v>
      </c>
      <c r="M4403" s="16">
        <v>4</v>
      </c>
      <c r="N4403" s="16">
        <v>26</v>
      </c>
      <c r="O4403" s="16">
        <v>63</v>
      </c>
      <c r="P4403" s="13" t="str">
        <f>IFERROR(VLOOKUP($A4403,'Fielding Data'!$A:$H,MATCH(P$1,'Fielding Data'!$A$1:$H$1,0),0),"Other")</f>
        <v>2B</v>
      </c>
      <c r="Q4403" s="13">
        <f>IFERROR(VLOOKUP($A4403,'Fielding Data'!$A:$H,MATCH(Q$1,'Fielding Data'!$A$1:$H$1,0),0),"Other")</f>
        <v>54</v>
      </c>
      <c r="R4403" s="13">
        <f>IFERROR(VLOOKUP($A4403,'Fielding Data'!$A:$H,MATCH(R$1,'Fielding Data'!$A$1:$H$1,0),0),"Other")</f>
        <v>75</v>
      </c>
      <c r="S4403" s="13">
        <f>IFERROR(VLOOKUP($A4403,'Fielding Data'!$A:$H,MATCH(S$1,'Fielding Data'!$A$1:$H$1,0),0),"Other")</f>
        <v>4</v>
      </c>
      <c r="T4403" s="13">
        <f>IFERROR(VLOOKUP($A4403,'Fielding Data'!$A:$H,MATCH(T$1,'Fielding Data'!$A$1:$H$1,0),0),"Other")</f>
        <v>16</v>
      </c>
      <c r="U4403" s="13">
        <f>SUMIFS('Fielding Data'!E:E,'Fielding Data'!$A:$A,'Hitting Data'!$A4403)</f>
        <v>92</v>
      </c>
      <c r="V4403" s="13">
        <f>SUMIFS('Fielding Data'!F:F,'Fielding Data'!$A:$A,'Hitting Data'!$A4403)</f>
        <v>134</v>
      </c>
      <c r="W4403" s="13">
        <f>SUMIFS('Fielding Data'!G:G,'Fielding Data'!$A:$A,'Hitting Data'!$A4403)</f>
        <v>8</v>
      </c>
      <c r="X4403" s="13">
        <f>SUMIFS('Fielding Data'!H:H,'Fielding Data'!$A:$A,'Hitting Data'!$A4403)</f>
        <v>26</v>
      </c>
    </row>
    <row r="4404" spans="1:24" x14ac:dyDescent="0.3">
      <c r="A4404" s="13" t="str">
        <f t="shared" si="68"/>
        <v>pryorst012013</v>
      </c>
      <c r="B4404" s="16" t="s">
        <v>1811</v>
      </c>
      <c r="C4404" s="16">
        <v>2013</v>
      </c>
      <c r="D4404" s="16">
        <v>7</v>
      </c>
      <c r="E4404" s="16">
        <v>0</v>
      </c>
      <c r="F4404" s="16">
        <v>0</v>
      </c>
      <c r="G4404" s="16">
        <v>0</v>
      </c>
      <c r="H4404" s="16">
        <v>0</v>
      </c>
      <c r="I4404" s="16">
        <v>0</v>
      </c>
      <c r="J4404" s="16">
        <v>0</v>
      </c>
      <c r="K4404" s="16">
        <v>0</v>
      </c>
      <c r="L4404" s="16">
        <v>0</v>
      </c>
      <c r="M4404" s="16">
        <v>0</v>
      </c>
      <c r="N4404" s="16">
        <v>0</v>
      </c>
      <c r="O4404" s="16">
        <v>0</v>
      </c>
      <c r="P4404" s="13" t="str">
        <f>IFERROR(VLOOKUP($A4404,'Fielding Data'!$A:$H,MATCH(P$1,'Fielding Data'!$A$1:$H$1,0),0),"Other")</f>
        <v>P</v>
      </c>
      <c r="Q4404" s="13">
        <f>IFERROR(VLOOKUP($A4404,'Fielding Data'!$A:$H,MATCH(Q$1,'Fielding Data'!$A$1:$H$1,0),0),"Other")</f>
        <v>1</v>
      </c>
      <c r="R4404" s="13">
        <f>IFERROR(VLOOKUP($A4404,'Fielding Data'!$A:$H,MATCH(R$1,'Fielding Data'!$A$1:$H$1,0),0),"Other")</f>
        <v>0</v>
      </c>
      <c r="S4404" s="13">
        <f>IFERROR(VLOOKUP($A4404,'Fielding Data'!$A:$H,MATCH(S$1,'Fielding Data'!$A$1:$H$1,0),0),"Other")</f>
        <v>0</v>
      </c>
      <c r="T4404" s="13">
        <f>IFERROR(VLOOKUP($A4404,'Fielding Data'!$A:$H,MATCH(T$1,'Fielding Data'!$A$1:$H$1,0),0),"Other")</f>
        <v>0</v>
      </c>
      <c r="U4404" s="13">
        <f>SUMIFS('Fielding Data'!E:E,'Fielding Data'!$A:$A,'Hitting Data'!$A4404)</f>
        <v>1</v>
      </c>
      <c r="V4404" s="13">
        <f>SUMIFS('Fielding Data'!F:F,'Fielding Data'!$A:$A,'Hitting Data'!$A4404)</f>
        <v>0</v>
      </c>
      <c r="W4404" s="13">
        <f>SUMIFS('Fielding Data'!G:G,'Fielding Data'!$A:$A,'Hitting Data'!$A4404)</f>
        <v>0</v>
      </c>
      <c r="X4404" s="13">
        <f>SUMIFS('Fielding Data'!H:H,'Fielding Data'!$A:$A,'Hitting Data'!$A4404)</f>
        <v>0</v>
      </c>
    </row>
    <row r="4405" spans="1:24" x14ac:dyDescent="0.3">
      <c r="A4405" s="13" t="str">
        <f t="shared" si="68"/>
        <v>puigya012013</v>
      </c>
      <c r="B4405" s="16" t="s">
        <v>2032</v>
      </c>
      <c r="C4405" s="16">
        <v>2013</v>
      </c>
      <c r="D4405" s="16">
        <v>104</v>
      </c>
      <c r="E4405" s="16">
        <v>382</v>
      </c>
      <c r="F4405" s="16">
        <v>66</v>
      </c>
      <c r="G4405" s="16">
        <v>122</v>
      </c>
      <c r="H4405" s="16">
        <v>21</v>
      </c>
      <c r="I4405" s="16">
        <v>2</v>
      </c>
      <c r="J4405" s="16">
        <v>19</v>
      </c>
      <c r="K4405" s="16">
        <v>42</v>
      </c>
      <c r="L4405" s="16">
        <v>11</v>
      </c>
      <c r="M4405" s="16">
        <v>8</v>
      </c>
      <c r="N4405" s="16">
        <v>36</v>
      </c>
      <c r="O4405" s="16">
        <v>97</v>
      </c>
      <c r="P4405" s="13" t="str">
        <f>IFERROR(VLOOKUP($A4405,'Fielding Data'!$A:$H,MATCH(P$1,'Fielding Data'!$A$1:$H$1,0),0),"Other")</f>
        <v>CF</v>
      </c>
      <c r="Q4405" s="13">
        <f>IFERROR(VLOOKUP($A4405,'Fielding Data'!$A:$H,MATCH(Q$1,'Fielding Data'!$A$1:$H$1,0),0),"Other")</f>
        <v>0</v>
      </c>
      <c r="R4405" s="13">
        <f>IFERROR(VLOOKUP($A4405,'Fielding Data'!$A:$H,MATCH(R$1,'Fielding Data'!$A$1:$H$1,0),0),"Other")</f>
        <v>0</v>
      </c>
      <c r="S4405" s="13">
        <f>IFERROR(VLOOKUP($A4405,'Fielding Data'!$A:$H,MATCH(S$1,'Fielding Data'!$A$1:$H$1,0),0),"Other")</f>
        <v>0</v>
      </c>
      <c r="T4405" s="13">
        <f>IFERROR(VLOOKUP($A4405,'Fielding Data'!$A:$H,MATCH(T$1,'Fielding Data'!$A$1:$H$1,0),0),"Other")</f>
        <v>0</v>
      </c>
      <c r="U4405" s="13">
        <f>SUMIFS('Fielding Data'!E:E,'Fielding Data'!$A:$A,'Hitting Data'!$A4405)</f>
        <v>162</v>
      </c>
      <c r="V4405" s="13">
        <f>SUMIFS('Fielding Data'!F:F,'Fielding Data'!$A:$A,'Hitting Data'!$A4405)</f>
        <v>8</v>
      </c>
      <c r="W4405" s="13">
        <f>SUMIFS('Fielding Data'!G:G,'Fielding Data'!$A:$A,'Hitting Data'!$A4405)</f>
        <v>5</v>
      </c>
      <c r="X4405" s="13">
        <f>SUMIFS('Fielding Data'!H:H,'Fielding Data'!$A:$A,'Hitting Data'!$A4405)</f>
        <v>1</v>
      </c>
    </row>
    <row r="4406" spans="1:24" x14ac:dyDescent="0.3">
      <c r="A4406" s="13" t="str">
        <f t="shared" si="68"/>
        <v>pujolal012013</v>
      </c>
      <c r="B4406" s="16" t="s">
        <v>266</v>
      </c>
      <c r="C4406" s="16">
        <v>2013</v>
      </c>
      <c r="D4406" s="16">
        <v>99</v>
      </c>
      <c r="E4406" s="16">
        <v>391</v>
      </c>
      <c r="F4406" s="16">
        <v>49</v>
      </c>
      <c r="G4406" s="16">
        <v>101</v>
      </c>
      <c r="H4406" s="16">
        <v>19</v>
      </c>
      <c r="I4406" s="16">
        <v>0</v>
      </c>
      <c r="J4406" s="16">
        <v>17</v>
      </c>
      <c r="K4406" s="16">
        <v>64</v>
      </c>
      <c r="L4406" s="16">
        <v>1</v>
      </c>
      <c r="M4406" s="16">
        <v>1</v>
      </c>
      <c r="N4406" s="16">
        <v>40</v>
      </c>
      <c r="O4406" s="16">
        <v>55</v>
      </c>
      <c r="P4406" s="13" t="str">
        <f>IFERROR(VLOOKUP($A4406,'Fielding Data'!$A:$H,MATCH(P$1,'Fielding Data'!$A$1:$H$1,0),0),"Other")</f>
        <v>1B</v>
      </c>
      <c r="Q4406" s="13">
        <f>IFERROR(VLOOKUP($A4406,'Fielding Data'!$A:$H,MATCH(Q$1,'Fielding Data'!$A$1:$H$1,0),0),"Other")</f>
        <v>265</v>
      </c>
      <c r="R4406" s="13">
        <f>IFERROR(VLOOKUP($A4406,'Fielding Data'!$A:$H,MATCH(R$1,'Fielding Data'!$A$1:$H$1,0),0),"Other")</f>
        <v>29</v>
      </c>
      <c r="S4406" s="13">
        <f>IFERROR(VLOOKUP($A4406,'Fielding Data'!$A:$H,MATCH(S$1,'Fielding Data'!$A$1:$H$1,0),0),"Other")</f>
        <v>3</v>
      </c>
      <c r="T4406" s="13">
        <f>IFERROR(VLOOKUP($A4406,'Fielding Data'!$A:$H,MATCH(T$1,'Fielding Data'!$A$1:$H$1,0),0),"Other")</f>
        <v>24</v>
      </c>
      <c r="U4406" s="13">
        <f>SUMIFS('Fielding Data'!E:E,'Fielding Data'!$A:$A,'Hitting Data'!$A4406)</f>
        <v>265</v>
      </c>
      <c r="V4406" s="13">
        <f>SUMIFS('Fielding Data'!F:F,'Fielding Data'!$A:$A,'Hitting Data'!$A4406)</f>
        <v>29</v>
      </c>
      <c r="W4406" s="13">
        <f>SUMIFS('Fielding Data'!G:G,'Fielding Data'!$A:$A,'Hitting Data'!$A4406)</f>
        <v>3</v>
      </c>
      <c r="X4406" s="13">
        <f>SUMIFS('Fielding Data'!H:H,'Fielding Data'!$A:$A,'Hitting Data'!$A4406)</f>
        <v>24</v>
      </c>
    </row>
    <row r="4407" spans="1:24" x14ac:dyDescent="0.3">
      <c r="A4407" s="13" t="str">
        <f t="shared" si="68"/>
        <v>puntoni012013</v>
      </c>
      <c r="B4407" s="16" t="s">
        <v>267</v>
      </c>
      <c r="C4407" s="16">
        <v>2013</v>
      </c>
      <c r="D4407" s="16">
        <v>116</v>
      </c>
      <c r="E4407" s="16">
        <v>294</v>
      </c>
      <c r="F4407" s="16">
        <v>34</v>
      </c>
      <c r="G4407" s="16">
        <v>75</v>
      </c>
      <c r="H4407" s="16">
        <v>15</v>
      </c>
      <c r="I4407" s="16">
        <v>0</v>
      </c>
      <c r="J4407" s="16">
        <v>2</v>
      </c>
      <c r="K4407" s="16">
        <v>21</v>
      </c>
      <c r="L4407" s="16">
        <v>3</v>
      </c>
      <c r="M4407" s="16">
        <v>3</v>
      </c>
      <c r="N4407" s="16">
        <v>33</v>
      </c>
      <c r="O4407" s="16">
        <v>67</v>
      </c>
      <c r="P4407" s="13" t="str">
        <f>IFERROR(VLOOKUP($A4407,'Fielding Data'!$A:$H,MATCH(P$1,'Fielding Data'!$A$1:$H$1,0),0),"Other")</f>
        <v>2B</v>
      </c>
      <c r="Q4407" s="13">
        <f>IFERROR(VLOOKUP($A4407,'Fielding Data'!$A:$H,MATCH(Q$1,'Fielding Data'!$A$1:$H$1,0),0),"Other")</f>
        <v>41</v>
      </c>
      <c r="R4407" s="13">
        <f>IFERROR(VLOOKUP($A4407,'Fielding Data'!$A:$H,MATCH(R$1,'Fielding Data'!$A$1:$H$1,0),0),"Other")</f>
        <v>47</v>
      </c>
      <c r="S4407" s="13">
        <f>IFERROR(VLOOKUP($A4407,'Fielding Data'!$A:$H,MATCH(S$1,'Fielding Data'!$A$1:$H$1,0),0),"Other")</f>
        <v>1</v>
      </c>
      <c r="T4407" s="13">
        <f>IFERROR(VLOOKUP($A4407,'Fielding Data'!$A:$H,MATCH(T$1,'Fielding Data'!$A$1:$H$1,0),0),"Other")</f>
        <v>15</v>
      </c>
      <c r="U4407" s="13">
        <f>SUMIFS('Fielding Data'!E:E,'Fielding Data'!$A:$A,'Hitting Data'!$A4407)</f>
        <v>103</v>
      </c>
      <c r="V4407" s="13">
        <f>SUMIFS('Fielding Data'!F:F,'Fielding Data'!$A:$A,'Hitting Data'!$A4407)</f>
        <v>196</v>
      </c>
      <c r="W4407" s="13">
        <f>SUMIFS('Fielding Data'!G:G,'Fielding Data'!$A:$A,'Hitting Data'!$A4407)</f>
        <v>8</v>
      </c>
      <c r="X4407" s="13">
        <f>SUMIFS('Fielding Data'!H:H,'Fielding Data'!$A:$A,'Hitting Data'!$A4407)</f>
        <v>48</v>
      </c>
    </row>
    <row r="4408" spans="1:24" x14ac:dyDescent="0.3">
      <c r="A4408" s="13" t="str">
        <f t="shared" si="68"/>
        <v>purceda012013</v>
      </c>
      <c r="B4408" s="16" t="s">
        <v>990</v>
      </c>
      <c r="C4408" s="16">
        <v>2013</v>
      </c>
      <c r="D4408" s="16">
        <v>24</v>
      </c>
      <c r="E4408" s="16">
        <v>0</v>
      </c>
      <c r="F4408" s="16">
        <v>0</v>
      </c>
      <c r="G4408" s="16">
        <v>0</v>
      </c>
      <c r="H4408" s="16">
        <v>0</v>
      </c>
      <c r="I4408" s="16">
        <v>0</v>
      </c>
      <c r="J4408" s="16">
        <v>0</v>
      </c>
      <c r="K4408" s="16">
        <v>0</v>
      </c>
      <c r="L4408" s="16">
        <v>0</v>
      </c>
      <c r="M4408" s="16">
        <v>0</v>
      </c>
      <c r="N4408" s="16">
        <v>0</v>
      </c>
      <c r="O4408" s="16">
        <v>0</v>
      </c>
      <c r="P4408" s="13" t="str">
        <f>IFERROR(VLOOKUP($A4408,'Fielding Data'!$A:$H,MATCH(P$1,'Fielding Data'!$A$1:$H$1,0),0),"Other")</f>
        <v>P</v>
      </c>
      <c r="Q4408" s="13">
        <f>IFERROR(VLOOKUP($A4408,'Fielding Data'!$A:$H,MATCH(Q$1,'Fielding Data'!$A$1:$H$1,0),0),"Other")</f>
        <v>1</v>
      </c>
      <c r="R4408" s="13">
        <f>IFERROR(VLOOKUP($A4408,'Fielding Data'!$A:$H,MATCH(R$1,'Fielding Data'!$A$1:$H$1,0),0),"Other")</f>
        <v>3</v>
      </c>
      <c r="S4408" s="13">
        <f>IFERROR(VLOOKUP($A4408,'Fielding Data'!$A:$H,MATCH(S$1,'Fielding Data'!$A$1:$H$1,0),0),"Other")</f>
        <v>0</v>
      </c>
      <c r="T4408" s="13">
        <f>IFERROR(VLOOKUP($A4408,'Fielding Data'!$A:$H,MATCH(T$1,'Fielding Data'!$A$1:$H$1,0),0),"Other")</f>
        <v>0</v>
      </c>
      <c r="U4408" s="13">
        <f>SUMIFS('Fielding Data'!E:E,'Fielding Data'!$A:$A,'Hitting Data'!$A4408)</f>
        <v>1</v>
      </c>
      <c r="V4408" s="13">
        <f>SUMIFS('Fielding Data'!F:F,'Fielding Data'!$A:$A,'Hitting Data'!$A4408)</f>
        <v>3</v>
      </c>
      <c r="W4408" s="13">
        <f>SUMIFS('Fielding Data'!G:G,'Fielding Data'!$A:$A,'Hitting Data'!$A4408)</f>
        <v>0</v>
      </c>
      <c r="X4408" s="13">
        <f>SUMIFS('Fielding Data'!H:H,'Fielding Data'!$A:$A,'Hitting Data'!$A4408)</f>
        <v>0</v>
      </c>
    </row>
    <row r="4409" spans="1:24" x14ac:dyDescent="0.3">
      <c r="A4409" s="13" t="str">
        <f t="shared" si="68"/>
        <v>putkolu012013</v>
      </c>
      <c r="B4409" s="16" t="s">
        <v>1812</v>
      </c>
      <c r="C4409" s="16">
        <v>2013</v>
      </c>
      <c r="D4409" s="16">
        <v>30</v>
      </c>
      <c r="E4409" s="16">
        <v>0</v>
      </c>
      <c r="F4409" s="16">
        <v>0</v>
      </c>
      <c r="G4409" s="16">
        <v>0</v>
      </c>
      <c r="H4409" s="16">
        <v>0</v>
      </c>
      <c r="I4409" s="1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3" t="str">
        <f>IFERROR(VLOOKUP($A4409,'Fielding Data'!$A:$H,MATCH(P$1,'Fielding Data'!$A$1:$H$1,0),0),"Other")</f>
        <v>P</v>
      </c>
      <c r="Q4409" s="13">
        <f>IFERROR(VLOOKUP($A4409,'Fielding Data'!$A:$H,MATCH(Q$1,'Fielding Data'!$A$1:$H$1,0),0),"Other")</f>
        <v>2</v>
      </c>
      <c r="R4409" s="13">
        <f>IFERROR(VLOOKUP($A4409,'Fielding Data'!$A:$H,MATCH(R$1,'Fielding Data'!$A$1:$H$1,0),0),"Other")</f>
        <v>1</v>
      </c>
      <c r="S4409" s="13">
        <f>IFERROR(VLOOKUP($A4409,'Fielding Data'!$A:$H,MATCH(S$1,'Fielding Data'!$A$1:$H$1,0),0),"Other")</f>
        <v>0</v>
      </c>
      <c r="T4409" s="13">
        <f>IFERROR(VLOOKUP($A4409,'Fielding Data'!$A:$H,MATCH(T$1,'Fielding Data'!$A$1:$H$1,0),0),"Other")</f>
        <v>0</v>
      </c>
      <c r="U4409" s="13">
        <f>SUMIFS('Fielding Data'!E:E,'Fielding Data'!$A:$A,'Hitting Data'!$A4409)</f>
        <v>2</v>
      </c>
      <c r="V4409" s="13">
        <f>SUMIFS('Fielding Data'!F:F,'Fielding Data'!$A:$A,'Hitting Data'!$A4409)</f>
        <v>1</v>
      </c>
      <c r="W4409" s="13">
        <f>SUMIFS('Fielding Data'!G:G,'Fielding Data'!$A:$A,'Hitting Data'!$A4409)</f>
        <v>0</v>
      </c>
      <c r="X4409" s="13">
        <f>SUMIFS('Fielding Data'!H:H,'Fielding Data'!$A:$A,'Hitting Data'!$A4409)</f>
        <v>0</v>
      </c>
    </row>
    <row r="4410" spans="1:24" x14ac:dyDescent="0.3">
      <c r="A4410" s="13" t="str">
        <f t="shared" si="68"/>
        <v>putnaza012013</v>
      </c>
      <c r="B4410" s="16" t="s">
        <v>1593</v>
      </c>
      <c r="C4410" s="16">
        <v>2013</v>
      </c>
      <c r="D4410" s="16">
        <v>5</v>
      </c>
      <c r="E4410" s="16">
        <v>0</v>
      </c>
      <c r="F4410" s="16">
        <v>0</v>
      </c>
      <c r="G4410" s="16">
        <v>0</v>
      </c>
      <c r="H4410" s="16">
        <v>0</v>
      </c>
      <c r="I4410" s="16">
        <v>0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3" t="str">
        <f>IFERROR(VLOOKUP($A4410,'Fielding Data'!$A:$H,MATCH(P$1,'Fielding Data'!$A$1:$H$1,0),0),"Other")</f>
        <v>P</v>
      </c>
      <c r="Q4410" s="13">
        <f>IFERROR(VLOOKUP($A4410,'Fielding Data'!$A:$H,MATCH(Q$1,'Fielding Data'!$A$1:$H$1,0),0),"Other")</f>
        <v>0</v>
      </c>
      <c r="R4410" s="13">
        <f>IFERROR(VLOOKUP($A4410,'Fielding Data'!$A:$H,MATCH(R$1,'Fielding Data'!$A$1:$H$1,0),0),"Other")</f>
        <v>0</v>
      </c>
      <c r="S4410" s="13">
        <f>IFERROR(VLOOKUP($A4410,'Fielding Data'!$A:$H,MATCH(S$1,'Fielding Data'!$A$1:$H$1,0),0),"Other")</f>
        <v>0</v>
      </c>
      <c r="T4410" s="13">
        <f>IFERROR(VLOOKUP($A4410,'Fielding Data'!$A:$H,MATCH(T$1,'Fielding Data'!$A$1:$H$1,0),0),"Other")</f>
        <v>0</v>
      </c>
      <c r="U4410" s="13">
        <f>SUMIFS('Fielding Data'!E:E,'Fielding Data'!$A:$A,'Hitting Data'!$A4410)</f>
        <v>0</v>
      </c>
      <c r="V4410" s="13">
        <f>SUMIFS('Fielding Data'!F:F,'Fielding Data'!$A:$A,'Hitting Data'!$A4410)</f>
        <v>0</v>
      </c>
      <c r="W4410" s="13">
        <f>SUMIFS('Fielding Data'!G:G,'Fielding Data'!$A:$A,'Hitting Data'!$A4410)</f>
        <v>0</v>
      </c>
      <c r="X4410" s="13">
        <f>SUMIFS('Fielding Data'!H:H,'Fielding Data'!$A:$A,'Hitting Data'!$A4410)</f>
        <v>0</v>
      </c>
    </row>
    <row r="4411" spans="1:24" x14ac:dyDescent="0.3">
      <c r="A4411" s="13" t="str">
        <f t="shared" si="68"/>
        <v>putzjj012013</v>
      </c>
      <c r="B4411" s="16" t="s">
        <v>396</v>
      </c>
      <c r="C4411" s="16">
        <v>2013</v>
      </c>
      <c r="D4411" s="16">
        <v>40</v>
      </c>
      <c r="E4411" s="16">
        <v>0</v>
      </c>
      <c r="F4411" s="16">
        <v>0</v>
      </c>
      <c r="G4411" s="16">
        <v>0</v>
      </c>
      <c r="H4411" s="16">
        <v>0</v>
      </c>
      <c r="I4411" s="1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3" t="str">
        <f>IFERROR(VLOOKUP($A4411,'Fielding Data'!$A:$H,MATCH(P$1,'Fielding Data'!$A$1:$H$1,0),0),"Other")</f>
        <v>P</v>
      </c>
      <c r="Q4411" s="13">
        <f>IFERROR(VLOOKUP($A4411,'Fielding Data'!$A:$H,MATCH(Q$1,'Fielding Data'!$A$1:$H$1,0),0),"Other")</f>
        <v>0</v>
      </c>
      <c r="R4411" s="13">
        <f>IFERROR(VLOOKUP($A4411,'Fielding Data'!$A:$H,MATCH(R$1,'Fielding Data'!$A$1:$H$1,0),0),"Other")</f>
        <v>5</v>
      </c>
      <c r="S4411" s="13">
        <f>IFERROR(VLOOKUP($A4411,'Fielding Data'!$A:$H,MATCH(S$1,'Fielding Data'!$A$1:$H$1,0),0),"Other")</f>
        <v>0</v>
      </c>
      <c r="T4411" s="13">
        <f>IFERROR(VLOOKUP($A4411,'Fielding Data'!$A:$H,MATCH(T$1,'Fielding Data'!$A$1:$H$1,0),0),"Other")</f>
        <v>0</v>
      </c>
      <c r="U4411" s="13">
        <f>SUMIFS('Fielding Data'!E:E,'Fielding Data'!$A:$A,'Hitting Data'!$A4411)</f>
        <v>0</v>
      </c>
      <c r="V4411" s="13">
        <f>SUMIFS('Fielding Data'!F:F,'Fielding Data'!$A:$A,'Hitting Data'!$A4411)</f>
        <v>5</v>
      </c>
      <c r="W4411" s="13">
        <f>SUMIFS('Fielding Data'!G:G,'Fielding Data'!$A:$A,'Hitting Data'!$A4411)</f>
        <v>0</v>
      </c>
      <c r="X4411" s="13">
        <f>SUMIFS('Fielding Data'!H:H,'Fielding Data'!$A:$A,'Hitting Data'!$A4411)</f>
        <v>0</v>
      </c>
    </row>
    <row r="4412" spans="1:24" x14ac:dyDescent="0.3">
      <c r="A4412" s="13" t="str">
        <f t="shared" si="68"/>
        <v>quallch012013</v>
      </c>
      <c r="B4412" s="16" t="s">
        <v>486</v>
      </c>
      <c r="C4412" s="16">
        <v>2013</v>
      </c>
      <c r="D4412" s="16">
        <v>66</v>
      </c>
      <c r="E4412" s="16">
        <v>0</v>
      </c>
      <c r="F4412" s="16">
        <v>0</v>
      </c>
      <c r="G4412" s="16">
        <v>0</v>
      </c>
      <c r="H4412" s="16">
        <v>0</v>
      </c>
      <c r="I4412" s="16">
        <v>0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3" t="str">
        <f>IFERROR(VLOOKUP($A4412,'Fielding Data'!$A:$H,MATCH(P$1,'Fielding Data'!$A$1:$H$1,0),0),"Other")</f>
        <v>P</v>
      </c>
      <c r="Q4412" s="13">
        <f>IFERROR(VLOOKUP($A4412,'Fielding Data'!$A:$H,MATCH(Q$1,'Fielding Data'!$A$1:$H$1,0),0),"Other")</f>
        <v>4</v>
      </c>
      <c r="R4412" s="13">
        <f>IFERROR(VLOOKUP($A4412,'Fielding Data'!$A:$H,MATCH(R$1,'Fielding Data'!$A$1:$H$1,0),0),"Other")</f>
        <v>18</v>
      </c>
      <c r="S4412" s="13">
        <f>IFERROR(VLOOKUP($A4412,'Fielding Data'!$A:$H,MATCH(S$1,'Fielding Data'!$A$1:$H$1,0),0),"Other")</f>
        <v>0</v>
      </c>
      <c r="T4412" s="13">
        <f>IFERROR(VLOOKUP($A4412,'Fielding Data'!$A:$H,MATCH(T$1,'Fielding Data'!$A$1:$H$1,0),0),"Other")</f>
        <v>3</v>
      </c>
      <c r="U4412" s="13">
        <f>SUMIFS('Fielding Data'!E:E,'Fielding Data'!$A:$A,'Hitting Data'!$A4412)</f>
        <v>4</v>
      </c>
      <c r="V4412" s="13">
        <f>SUMIFS('Fielding Data'!F:F,'Fielding Data'!$A:$A,'Hitting Data'!$A4412)</f>
        <v>18</v>
      </c>
      <c r="W4412" s="13">
        <f>SUMIFS('Fielding Data'!G:G,'Fielding Data'!$A:$A,'Hitting Data'!$A4412)</f>
        <v>0</v>
      </c>
      <c r="X4412" s="13">
        <f>SUMIFS('Fielding Data'!H:H,'Fielding Data'!$A:$A,'Hitting Data'!$A4412)</f>
        <v>3</v>
      </c>
    </row>
    <row r="4413" spans="1:24" x14ac:dyDescent="0.3">
      <c r="A4413" s="13" t="str">
        <f t="shared" si="68"/>
        <v>quentca012013</v>
      </c>
      <c r="B4413" s="16" t="s">
        <v>718</v>
      </c>
      <c r="C4413" s="16">
        <v>2013</v>
      </c>
      <c r="D4413" s="16">
        <v>82</v>
      </c>
      <c r="E4413" s="16">
        <v>276</v>
      </c>
      <c r="F4413" s="16">
        <v>42</v>
      </c>
      <c r="G4413" s="16">
        <v>76</v>
      </c>
      <c r="H4413" s="16">
        <v>21</v>
      </c>
      <c r="I4413" s="16">
        <v>0</v>
      </c>
      <c r="J4413" s="16">
        <v>13</v>
      </c>
      <c r="K4413" s="16">
        <v>44</v>
      </c>
      <c r="L4413" s="16">
        <v>0</v>
      </c>
      <c r="M4413" s="16">
        <v>0</v>
      </c>
      <c r="N4413" s="16">
        <v>31</v>
      </c>
      <c r="O4413" s="16">
        <v>55</v>
      </c>
      <c r="P4413" s="13" t="str">
        <f>IFERROR(VLOOKUP($A4413,'Fielding Data'!$A:$H,MATCH(P$1,'Fielding Data'!$A$1:$H$1,0),0),"Other")</f>
        <v>LF</v>
      </c>
      <c r="Q4413" s="13">
        <f>IFERROR(VLOOKUP($A4413,'Fielding Data'!$A:$H,MATCH(Q$1,'Fielding Data'!$A$1:$H$1,0),0),"Other")</f>
        <v>0</v>
      </c>
      <c r="R4413" s="13">
        <f>IFERROR(VLOOKUP($A4413,'Fielding Data'!$A:$H,MATCH(R$1,'Fielding Data'!$A$1:$H$1,0),0),"Other")</f>
        <v>0</v>
      </c>
      <c r="S4413" s="13">
        <f>IFERROR(VLOOKUP($A4413,'Fielding Data'!$A:$H,MATCH(S$1,'Fielding Data'!$A$1:$H$1,0),0),"Other")</f>
        <v>0</v>
      </c>
      <c r="T4413" s="13">
        <f>IFERROR(VLOOKUP($A4413,'Fielding Data'!$A:$H,MATCH(T$1,'Fielding Data'!$A$1:$H$1,0),0),"Other")</f>
        <v>0</v>
      </c>
      <c r="U4413" s="13">
        <f>SUMIFS('Fielding Data'!E:E,'Fielding Data'!$A:$A,'Hitting Data'!$A4413)</f>
        <v>105</v>
      </c>
      <c r="V4413" s="13">
        <f>SUMIFS('Fielding Data'!F:F,'Fielding Data'!$A:$A,'Hitting Data'!$A4413)</f>
        <v>1</v>
      </c>
      <c r="W4413" s="13">
        <f>SUMIFS('Fielding Data'!G:G,'Fielding Data'!$A:$A,'Hitting Data'!$A4413)</f>
        <v>1</v>
      </c>
      <c r="X4413" s="13">
        <f>SUMIFS('Fielding Data'!H:H,'Fielding Data'!$A:$A,'Hitting Data'!$A4413)</f>
        <v>0</v>
      </c>
    </row>
    <row r="4414" spans="1:24" x14ac:dyDescent="0.3">
      <c r="A4414" s="13" t="str">
        <f t="shared" si="68"/>
        <v>quintjo012013</v>
      </c>
      <c r="B4414" s="16" t="s">
        <v>1813</v>
      </c>
      <c r="C4414" s="16">
        <v>2013</v>
      </c>
      <c r="D4414" s="16">
        <v>33</v>
      </c>
      <c r="E4414" s="16">
        <v>2</v>
      </c>
      <c r="F4414" s="16">
        <v>0</v>
      </c>
      <c r="G4414" s="16">
        <v>0</v>
      </c>
      <c r="H4414" s="16">
        <v>0</v>
      </c>
      <c r="I4414" s="16">
        <v>0</v>
      </c>
      <c r="J4414" s="16">
        <v>0</v>
      </c>
      <c r="K4414" s="16">
        <v>0</v>
      </c>
      <c r="L4414" s="16">
        <v>0</v>
      </c>
      <c r="M4414" s="16">
        <v>0</v>
      </c>
      <c r="N4414" s="16">
        <v>0</v>
      </c>
      <c r="O4414" s="16">
        <v>1</v>
      </c>
      <c r="P4414" s="13" t="str">
        <f>IFERROR(VLOOKUP($A4414,'Fielding Data'!$A:$H,MATCH(P$1,'Fielding Data'!$A$1:$H$1,0),0),"Other")</f>
        <v>P</v>
      </c>
      <c r="Q4414" s="13">
        <f>IFERROR(VLOOKUP($A4414,'Fielding Data'!$A:$H,MATCH(Q$1,'Fielding Data'!$A$1:$H$1,0),0),"Other")</f>
        <v>4</v>
      </c>
      <c r="R4414" s="13">
        <f>IFERROR(VLOOKUP($A4414,'Fielding Data'!$A:$H,MATCH(R$1,'Fielding Data'!$A$1:$H$1,0),0),"Other")</f>
        <v>23</v>
      </c>
      <c r="S4414" s="13">
        <f>IFERROR(VLOOKUP($A4414,'Fielding Data'!$A:$H,MATCH(S$1,'Fielding Data'!$A$1:$H$1,0),0),"Other")</f>
        <v>2</v>
      </c>
      <c r="T4414" s="13">
        <f>IFERROR(VLOOKUP($A4414,'Fielding Data'!$A:$H,MATCH(T$1,'Fielding Data'!$A$1:$H$1,0),0),"Other")</f>
        <v>1</v>
      </c>
      <c r="U4414" s="13">
        <f>SUMIFS('Fielding Data'!E:E,'Fielding Data'!$A:$A,'Hitting Data'!$A4414)</f>
        <v>4</v>
      </c>
      <c r="V4414" s="13">
        <f>SUMIFS('Fielding Data'!F:F,'Fielding Data'!$A:$A,'Hitting Data'!$A4414)</f>
        <v>23</v>
      </c>
      <c r="W4414" s="13">
        <f>SUMIFS('Fielding Data'!G:G,'Fielding Data'!$A:$A,'Hitting Data'!$A4414)</f>
        <v>2</v>
      </c>
      <c r="X4414" s="13">
        <f>SUMIFS('Fielding Data'!H:H,'Fielding Data'!$A:$A,'Hitting Data'!$A4414)</f>
        <v>1</v>
      </c>
    </row>
    <row r="4415" spans="1:24" x14ac:dyDescent="0.3">
      <c r="A4415" s="13" t="str">
        <f t="shared" si="68"/>
        <v>quintom012013</v>
      </c>
      <c r="B4415" s="16" t="s">
        <v>588</v>
      </c>
      <c r="C4415" s="16">
        <v>2013</v>
      </c>
      <c r="D4415" s="16">
        <v>95</v>
      </c>
      <c r="E4415" s="16">
        <v>315</v>
      </c>
      <c r="F4415" s="16">
        <v>28</v>
      </c>
      <c r="G4415" s="16">
        <v>70</v>
      </c>
      <c r="H4415" s="16">
        <v>9</v>
      </c>
      <c r="I4415" s="16">
        <v>2</v>
      </c>
      <c r="J4415" s="16">
        <v>2</v>
      </c>
      <c r="K4415" s="16">
        <v>21</v>
      </c>
      <c r="L4415" s="16">
        <v>2</v>
      </c>
      <c r="M4415" s="16">
        <v>0</v>
      </c>
      <c r="N4415" s="16">
        <v>38</v>
      </c>
      <c r="O4415" s="16">
        <v>70</v>
      </c>
      <c r="P4415" s="13" t="str">
        <f>IFERROR(VLOOKUP($A4415,'Fielding Data'!$A:$H,MATCH(P$1,'Fielding Data'!$A$1:$H$1,0),0),"Other")</f>
        <v>3B</v>
      </c>
      <c r="Q4415" s="13">
        <f>IFERROR(VLOOKUP($A4415,'Fielding Data'!$A:$H,MATCH(Q$1,'Fielding Data'!$A$1:$H$1,0),0),"Other")</f>
        <v>0</v>
      </c>
      <c r="R4415" s="13">
        <f>IFERROR(VLOOKUP($A4415,'Fielding Data'!$A:$H,MATCH(R$1,'Fielding Data'!$A$1:$H$1,0),0),"Other")</f>
        <v>0</v>
      </c>
      <c r="S4415" s="13">
        <f>IFERROR(VLOOKUP($A4415,'Fielding Data'!$A:$H,MATCH(S$1,'Fielding Data'!$A$1:$H$1,0),0),"Other")</f>
        <v>0</v>
      </c>
      <c r="T4415" s="13">
        <f>IFERROR(VLOOKUP($A4415,'Fielding Data'!$A:$H,MATCH(T$1,'Fielding Data'!$A$1:$H$1,0),0),"Other")</f>
        <v>0</v>
      </c>
      <c r="U4415" s="13">
        <f>SUMIFS('Fielding Data'!E:E,'Fielding Data'!$A:$A,'Hitting Data'!$A4415)</f>
        <v>107</v>
      </c>
      <c r="V4415" s="13">
        <f>SUMIFS('Fielding Data'!F:F,'Fielding Data'!$A:$A,'Hitting Data'!$A4415)</f>
        <v>248</v>
      </c>
      <c r="W4415" s="13">
        <f>SUMIFS('Fielding Data'!G:G,'Fielding Data'!$A:$A,'Hitting Data'!$A4415)</f>
        <v>8</v>
      </c>
      <c r="X4415" s="13">
        <f>SUMIFS('Fielding Data'!H:H,'Fielding Data'!$A:$A,'Hitting Data'!$A4415)</f>
        <v>45</v>
      </c>
    </row>
    <row r="4416" spans="1:24" x14ac:dyDescent="0.3">
      <c r="A4416" s="13" t="str">
        <f t="shared" si="68"/>
        <v>quirogu012013</v>
      </c>
      <c r="B4416" s="16" t="s">
        <v>487</v>
      </c>
      <c r="C4416" s="16">
        <v>2013</v>
      </c>
      <c r="D4416" s="16">
        <v>43</v>
      </c>
      <c r="E4416" s="16">
        <v>86</v>
      </c>
      <c r="F4416" s="16">
        <v>5</v>
      </c>
      <c r="G4416" s="16">
        <v>16</v>
      </c>
      <c r="H4416" s="16">
        <v>7</v>
      </c>
      <c r="I4416" s="16">
        <v>0</v>
      </c>
      <c r="J4416" s="16">
        <v>1</v>
      </c>
      <c r="K4416" s="16">
        <v>6</v>
      </c>
      <c r="L4416" s="16">
        <v>0</v>
      </c>
      <c r="M4416" s="16">
        <v>0</v>
      </c>
      <c r="N4416" s="16">
        <v>5</v>
      </c>
      <c r="O4416" s="16">
        <v>21</v>
      </c>
      <c r="P4416" s="13" t="str">
        <f>IFERROR(VLOOKUP($A4416,'Fielding Data'!$A:$H,MATCH(P$1,'Fielding Data'!$A$1:$H$1,0),0),"Other")</f>
        <v>C</v>
      </c>
      <c r="Q4416" s="13">
        <f>IFERROR(VLOOKUP($A4416,'Fielding Data'!$A:$H,MATCH(Q$1,'Fielding Data'!$A$1:$H$1,0),0),"Other")</f>
        <v>144</v>
      </c>
      <c r="R4416" s="13">
        <f>IFERROR(VLOOKUP($A4416,'Fielding Data'!$A:$H,MATCH(R$1,'Fielding Data'!$A$1:$H$1,0),0),"Other")</f>
        <v>13</v>
      </c>
      <c r="S4416" s="13">
        <f>IFERROR(VLOOKUP($A4416,'Fielding Data'!$A:$H,MATCH(S$1,'Fielding Data'!$A$1:$H$1,0),0),"Other")</f>
        <v>0</v>
      </c>
      <c r="T4416" s="13">
        <f>IFERROR(VLOOKUP($A4416,'Fielding Data'!$A:$H,MATCH(T$1,'Fielding Data'!$A$1:$H$1,0),0),"Other")</f>
        <v>0</v>
      </c>
      <c r="U4416" s="13">
        <f>SUMIFS('Fielding Data'!E:E,'Fielding Data'!$A:$A,'Hitting Data'!$A4416)</f>
        <v>144</v>
      </c>
      <c r="V4416" s="13">
        <f>SUMIFS('Fielding Data'!F:F,'Fielding Data'!$A:$A,'Hitting Data'!$A4416)</f>
        <v>13</v>
      </c>
      <c r="W4416" s="13">
        <f>SUMIFS('Fielding Data'!G:G,'Fielding Data'!$A:$A,'Hitting Data'!$A4416)</f>
        <v>0</v>
      </c>
      <c r="X4416" s="13">
        <f>SUMIFS('Fielding Data'!H:H,'Fielding Data'!$A:$A,'Hitting Data'!$A4416)</f>
        <v>0</v>
      </c>
    </row>
    <row r="4417" spans="1:24" x14ac:dyDescent="0.3">
      <c r="A4417" s="13" t="str">
        <f t="shared" si="68"/>
        <v>raburry012013</v>
      </c>
      <c r="B4417" s="16" t="s">
        <v>488</v>
      </c>
      <c r="C4417" s="16">
        <v>2013</v>
      </c>
      <c r="D4417" s="16">
        <v>87</v>
      </c>
      <c r="E4417" s="16">
        <v>243</v>
      </c>
      <c r="F4417" s="16">
        <v>40</v>
      </c>
      <c r="G4417" s="16">
        <v>66</v>
      </c>
      <c r="H4417" s="16">
        <v>18</v>
      </c>
      <c r="I4417" s="16">
        <v>0</v>
      </c>
      <c r="J4417" s="16">
        <v>16</v>
      </c>
      <c r="K4417" s="16">
        <v>55</v>
      </c>
      <c r="L4417" s="16">
        <v>0</v>
      </c>
      <c r="M4417" s="16">
        <v>0</v>
      </c>
      <c r="N4417" s="16">
        <v>29</v>
      </c>
      <c r="O4417" s="16">
        <v>67</v>
      </c>
      <c r="P4417" s="13" t="str">
        <f>IFERROR(VLOOKUP($A4417,'Fielding Data'!$A:$H,MATCH(P$1,'Fielding Data'!$A$1:$H$1,0),0),"Other")</f>
        <v>2B</v>
      </c>
      <c r="Q4417" s="13">
        <f>IFERROR(VLOOKUP($A4417,'Fielding Data'!$A:$H,MATCH(Q$1,'Fielding Data'!$A$1:$H$1,0),0),"Other")</f>
        <v>7</v>
      </c>
      <c r="R4417" s="13">
        <f>IFERROR(VLOOKUP($A4417,'Fielding Data'!$A:$H,MATCH(R$1,'Fielding Data'!$A$1:$H$1,0),0),"Other")</f>
        <v>3</v>
      </c>
      <c r="S4417" s="13">
        <f>IFERROR(VLOOKUP($A4417,'Fielding Data'!$A:$H,MATCH(S$1,'Fielding Data'!$A$1:$H$1,0),0),"Other")</f>
        <v>0</v>
      </c>
      <c r="T4417" s="13">
        <f>IFERROR(VLOOKUP($A4417,'Fielding Data'!$A:$H,MATCH(T$1,'Fielding Data'!$A$1:$H$1,0),0),"Other")</f>
        <v>1</v>
      </c>
      <c r="U4417" s="13">
        <f>SUMIFS('Fielding Data'!E:E,'Fielding Data'!$A:$A,'Hitting Data'!$A4417)</f>
        <v>100</v>
      </c>
      <c r="V4417" s="13">
        <f>SUMIFS('Fielding Data'!F:F,'Fielding Data'!$A:$A,'Hitting Data'!$A4417)</f>
        <v>6</v>
      </c>
      <c r="W4417" s="13">
        <f>SUMIFS('Fielding Data'!G:G,'Fielding Data'!$A:$A,'Hitting Data'!$A4417)</f>
        <v>2</v>
      </c>
      <c r="X4417" s="13">
        <f>SUMIFS('Fielding Data'!H:H,'Fielding Data'!$A:$A,'Hitting Data'!$A4417)</f>
        <v>3</v>
      </c>
    </row>
    <row r="4418" spans="1:24" x14ac:dyDescent="0.3">
      <c r="A4418" s="13" t="str">
        <f t="shared" si="68"/>
        <v>raleybr012013</v>
      </c>
      <c r="B4418" s="16" t="s">
        <v>1814</v>
      </c>
      <c r="C4418" s="16">
        <v>2013</v>
      </c>
      <c r="D4418" s="16">
        <v>9</v>
      </c>
      <c r="E4418" s="16">
        <v>3</v>
      </c>
      <c r="F4418" s="16">
        <v>0</v>
      </c>
      <c r="G4418" s="16">
        <v>0</v>
      </c>
      <c r="H4418" s="16">
        <v>0</v>
      </c>
      <c r="I4418" s="16">
        <v>0</v>
      </c>
      <c r="J4418" s="16">
        <v>0</v>
      </c>
      <c r="K4418" s="16">
        <v>0</v>
      </c>
      <c r="L4418" s="16">
        <v>0</v>
      </c>
      <c r="M4418" s="16">
        <v>0</v>
      </c>
      <c r="N4418" s="16">
        <v>0</v>
      </c>
      <c r="O4418" s="16">
        <v>1</v>
      </c>
      <c r="P4418" s="13" t="str">
        <f>IFERROR(VLOOKUP($A4418,'Fielding Data'!$A:$H,MATCH(P$1,'Fielding Data'!$A$1:$H$1,0),0),"Other")</f>
        <v>P</v>
      </c>
      <c r="Q4418" s="13">
        <f>IFERROR(VLOOKUP($A4418,'Fielding Data'!$A:$H,MATCH(Q$1,'Fielding Data'!$A$1:$H$1,0),0),"Other")</f>
        <v>2</v>
      </c>
      <c r="R4418" s="13">
        <f>IFERROR(VLOOKUP($A4418,'Fielding Data'!$A:$H,MATCH(R$1,'Fielding Data'!$A$1:$H$1,0),0),"Other")</f>
        <v>1</v>
      </c>
      <c r="S4418" s="13">
        <f>IFERROR(VLOOKUP($A4418,'Fielding Data'!$A:$H,MATCH(S$1,'Fielding Data'!$A$1:$H$1,0),0),"Other")</f>
        <v>1</v>
      </c>
      <c r="T4418" s="13">
        <f>IFERROR(VLOOKUP($A4418,'Fielding Data'!$A:$H,MATCH(T$1,'Fielding Data'!$A$1:$H$1,0),0),"Other")</f>
        <v>0</v>
      </c>
      <c r="U4418" s="13">
        <f>SUMIFS('Fielding Data'!E:E,'Fielding Data'!$A:$A,'Hitting Data'!$A4418)</f>
        <v>2</v>
      </c>
      <c r="V4418" s="13">
        <f>SUMIFS('Fielding Data'!F:F,'Fielding Data'!$A:$A,'Hitting Data'!$A4418)</f>
        <v>1</v>
      </c>
      <c r="W4418" s="13">
        <f>SUMIFS('Fielding Data'!G:G,'Fielding Data'!$A:$A,'Hitting Data'!$A4418)</f>
        <v>1</v>
      </c>
      <c r="X4418" s="13">
        <f>SUMIFS('Fielding Data'!H:H,'Fielding Data'!$A:$A,'Hitting Data'!$A4418)</f>
        <v>0</v>
      </c>
    </row>
    <row r="4419" spans="1:24" x14ac:dyDescent="0.3">
      <c r="A4419" s="13" t="str">
        <f t="shared" ref="A4419:A4482" si="69">(B4419&amp;C4419)</f>
        <v>ramiral032013</v>
      </c>
      <c r="B4419" s="16" t="s">
        <v>991</v>
      </c>
      <c r="C4419" s="16">
        <v>2013</v>
      </c>
      <c r="D4419" s="16">
        <v>158</v>
      </c>
      <c r="E4419" s="16">
        <v>637</v>
      </c>
      <c r="F4419" s="16">
        <v>68</v>
      </c>
      <c r="G4419" s="16">
        <v>181</v>
      </c>
      <c r="H4419" s="16">
        <v>39</v>
      </c>
      <c r="I4419" s="16">
        <v>2</v>
      </c>
      <c r="J4419" s="16">
        <v>6</v>
      </c>
      <c r="K4419" s="16">
        <v>48</v>
      </c>
      <c r="L4419" s="16">
        <v>30</v>
      </c>
      <c r="M4419" s="16">
        <v>9</v>
      </c>
      <c r="N4419" s="16">
        <v>26</v>
      </c>
      <c r="O4419" s="16">
        <v>68</v>
      </c>
      <c r="P4419" s="13" t="str">
        <f>IFERROR(VLOOKUP($A4419,'Fielding Data'!$A:$H,MATCH(P$1,'Fielding Data'!$A$1:$H$1,0),0),"Other")</f>
        <v>SS</v>
      </c>
      <c r="Q4419" s="13">
        <f>IFERROR(VLOOKUP($A4419,'Fielding Data'!$A:$H,MATCH(Q$1,'Fielding Data'!$A$1:$H$1,0),0),"Other")</f>
        <v>236</v>
      </c>
      <c r="R4419" s="13">
        <f>IFERROR(VLOOKUP($A4419,'Fielding Data'!$A:$H,MATCH(R$1,'Fielding Data'!$A$1:$H$1,0),0),"Other")</f>
        <v>433</v>
      </c>
      <c r="S4419" s="13">
        <f>IFERROR(VLOOKUP($A4419,'Fielding Data'!$A:$H,MATCH(S$1,'Fielding Data'!$A$1:$H$1,0),0),"Other")</f>
        <v>22</v>
      </c>
      <c r="T4419" s="13">
        <f>IFERROR(VLOOKUP($A4419,'Fielding Data'!$A:$H,MATCH(T$1,'Fielding Data'!$A$1:$H$1,0),0),"Other")</f>
        <v>100</v>
      </c>
      <c r="U4419" s="13">
        <f>SUMIFS('Fielding Data'!E:E,'Fielding Data'!$A:$A,'Hitting Data'!$A4419)</f>
        <v>236</v>
      </c>
      <c r="V4419" s="13">
        <f>SUMIFS('Fielding Data'!F:F,'Fielding Data'!$A:$A,'Hitting Data'!$A4419)</f>
        <v>433</v>
      </c>
      <c r="W4419" s="13">
        <f>SUMIFS('Fielding Data'!G:G,'Fielding Data'!$A:$A,'Hitting Data'!$A4419)</f>
        <v>22</v>
      </c>
      <c r="X4419" s="13">
        <f>SUMIFS('Fielding Data'!H:H,'Fielding Data'!$A:$A,'Hitting Data'!$A4419)</f>
        <v>100</v>
      </c>
    </row>
    <row r="4420" spans="1:24" x14ac:dyDescent="0.3">
      <c r="A4420" s="13" t="str">
        <f t="shared" si="69"/>
        <v>ramirar012013</v>
      </c>
      <c r="B4420" s="16" t="s">
        <v>181</v>
      </c>
      <c r="C4420" s="16">
        <v>2013</v>
      </c>
      <c r="D4420" s="16">
        <v>92</v>
      </c>
      <c r="E4420" s="16">
        <v>304</v>
      </c>
      <c r="F4420" s="16">
        <v>43</v>
      </c>
      <c r="G4420" s="16">
        <v>86</v>
      </c>
      <c r="H4420" s="16">
        <v>18</v>
      </c>
      <c r="I4420" s="16">
        <v>0</v>
      </c>
      <c r="J4420" s="16">
        <v>12</v>
      </c>
      <c r="K4420" s="16">
        <v>49</v>
      </c>
      <c r="L4420" s="16">
        <v>0</v>
      </c>
      <c r="M4420" s="16">
        <v>1</v>
      </c>
      <c r="N4420" s="16">
        <v>36</v>
      </c>
      <c r="O4420" s="16">
        <v>55</v>
      </c>
      <c r="P4420" s="13" t="str">
        <f>IFERROR(VLOOKUP($A4420,'Fielding Data'!$A:$H,MATCH(P$1,'Fielding Data'!$A$1:$H$1,0),0),"Other")</f>
        <v>3B</v>
      </c>
      <c r="Q4420" s="13">
        <f>IFERROR(VLOOKUP($A4420,'Fielding Data'!$A:$H,MATCH(Q$1,'Fielding Data'!$A$1:$H$1,0),0),"Other")</f>
        <v>45</v>
      </c>
      <c r="R4420" s="13">
        <f>IFERROR(VLOOKUP($A4420,'Fielding Data'!$A:$H,MATCH(R$1,'Fielding Data'!$A$1:$H$1,0),0),"Other")</f>
        <v>103</v>
      </c>
      <c r="S4420" s="13">
        <f>IFERROR(VLOOKUP($A4420,'Fielding Data'!$A:$H,MATCH(S$1,'Fielding Data'!$A$1:$H$1,0),0),"Other")</f>
        <v>7</v>
      </c>
      <c r="T4420" s="13">
        <f>IFERROR(VLOOKUP($A4420,'Fielding Data'!$A:$H,MATCH(T$1,'Fielding Data'!$A$1:$H$1,0),0),"Other")</f>
        <v>7</v>
      </c>
      <c r="U4420" s="13">
        <f>SUMIFS('Fielding Data'!E:E,'Fielding Data'!$A:$A,'Hitting Data'!$A4420)</f>
        <v>45</v>
      </c>
      <c r="V4420" s="13">
        <f>SUMIFS('Fielding Data'!F:F,'Fielding Data'!$A:$A,'Hitting Data'!$A4420)</f>
        <v>103</v>
      </c>
      <c r="W4420" s="13">
        <f>SUMIFS('Fielding Data'!G:G,'Fielding Data'!$A:$A,'Hitting Data'!$A4420)</f>
        <v>7</v>
      </c>
      <c r="X4420" s="13">
        <f>SUMIFS('Fielding Data'!H:H,'Fielding Data'!$A:$A,'Hitting Data'!$A4420)</f>
        <v>7</v>
      </c>
    </row>
    <row r="4421" spans="1:24" x14ac:dyDescent="0.3">
      <c r="A4421" s="13" t="str">
        <f t="shared" si="69"/>
        <v>ramirer022013</v>
      </c>
      <c r="B4421" s="16" t="s">
        <v>1816</v>
      </c>
      <c r="C4421" s="16">
        <v>2013</v>
      </c>
      <c r="D4421" s="16">
        <v>14</v>
      </c>
      <c r="E4421" s="16">
        <v>1</v>
      </c>
      <c r="F4421" s="16">
        <v>0</v>
      </c>
      <c r="G4421" s="16">
        <v>0</v>
      </c>
      <c r="H4421" s="16">
        <v>0</v>
      </c>
      <c r="I4421" s="16">
        <v>0</v>
      </c>
      <c r="J4421" s="16">
        <v>0</v>
      </c>
      <c r="K4421" s="16">
        <v>0</v>
      </c>
      <c r="L4421" s="16">
        <v>0</v>
      </c>
      <c r="M4421" s="16">
        <v>0</v>
      </c>
      <c r="N4421" s="16">
        <v>0</v>
      </c>
      <c r="O4421" s="16">
        <v>0</v>
      </c>
      <c r="P4421" s="13" t="str">
        <f>IFERROR(VLOOKUP($A4421,'Fielding Data'!$A:$H,MATCH(P$1,'Fielding Data'!$A$1:$H$1,0),0),"Other")</f>
        <v>P</v>
      </c>
      <c r="Q4421" s="13">
        <f>IFERROR(VLOOKUP($A4421,'Fielding Data'!$A:$H,MATCH(Q$1,'Fielding Data'!$A$1:$H$1,0),0),"Other")</f>
        <v>2</v>
      </c>
      <c r="R4421" s="13">
        <f>IFERROR(VLOOKUP($A4421,'Fielding Data'!$A:$H,MATCH(R$1,'Fielding Data'!$A$1:$H$1,0),0),"Other")</f>
        <v>7</v>
      </c>
      <c r="S4421" s="13">
        <f>IFERROR(VLOOKUP($A4421,'Fielding Data'!$A:$H,MATCH(S$1,'Fielding Data'!$A$1:$H$1,0),0),"Other")</f>
        <v>0</v>
      </c>
      <c r="T4421" s="13">
        <f>IFERROR(VLOOKUP($A4421,'Fielding Data'!$A:$H,MATCH(T$1,'Fielding Data'!$A$1:$H$1,0),0),"Other")</f>
        <v>0</v>
      </c>
      <c r="U4421" s="13">
        <f>SUMIFS('Fielding Data'!E:E,'Fielding Data'!$A:$A,'Hitting Data'!$A4421)</f>
        <v>2</v>
      </c>
      <c r="V4421" s="13">
        <f>SUMIFS('Fielding Data'!F:F,'Fielding Data'!$A:$A,'Hitting Data'!$A4421)</f>
        <v>7</v>
      </c>
      <c r="W4421" s="13">
        <f>SUMIFS('Fielding Data'!G:G,'Fielding Data'!$A:$A,'Hitting Data'!$A4421)</f>
        <v>0</v>
      </c>
      <c r="X4421" s="13">
        <f>SUMIFS('Fielding Data'!H:H,'Fielding Data'!$A:$A,'Hitting Data'!$A4421)</f>
        <v>0</v>
      </c>
    </row>
    <row r="4422" spans="1:24" x14ac:dyDescent="0.3">
      <c r="A4422" s="13" t="str">
        <f t="shared" si="69"/>
        <v>ramirha012013</v>
      </c>
      <c r="B4422" s="16" t="s">
        <v>589</v>
      </c>
      <c r="C4422" s="16">
        <v>2013</v>
      </c>
      <c r="D4422" s="16">
        <v>86</v>
      </c>
      <c r="E4422" s="16">
        <v>304</v>
      </c>
      <c r="F4422" s="16">
        <v>62</v>
      </c>
      <c r="G4422" s="16">
        <v>105</v>
      </c>
      <c r="H4422" s="16">
        <v>25</v>
      </c>
      <c r="I4422" s="16">
        <v>2</v>
      </c>
      <c r="J4422" s="16">
        <v>20</v>
      </c>
      <c r="K4422" s="16">
        <v>57</v>
      </c>
      <c r="L4422" s="16">
        <v>10</v>
      </c>
      <c r="M4422" s="16">
        <v>2</v>
      </c>
      <c r="N4422" s="16">
        <v>27</v>
      </c>
      <c r="O4422" s="16">
        <v>52</v>
      </c>
      <c r="P4422" s="13" t="str">
        <f>IFERROR(VLOOKUP($A4422,'Fielding Data'!$A:$H,MATCH(P$1,'Fielding Data'!$A$1:$H$1,0),0),"Other")</f>
        <v>SS</v>
      </c>
      <c r="Q4422" s="13">
        <f>IFERROR(VLOOKUP($A4422,'Fielding Data'!$A:$H,MATCH(Q$1,'Fielding Data'!$A$1:$H$1,0),0),"Other")</f>
        <v>105</v>
      </c>
      <c r="R4422" s="13">
        <f>IFERROR(VLOOKUP($A4422,'Fielding Data'!$A:$H,MATCH(R$1,'Fielding Data'!$A$1:$H$1,0),0),"Other")</f>
        <v>210</v>
      </c>
      <c r="S4422" s="13">
        <f>IFERROR(VLOOKUP($A4422,'Fielding Data'!$A:$H,MATCH(S$1,'Fielding Data'!$A$1:$H$1,0),0),"Other")</f>
        <v>13</v>
      </c>
      <c r="T4422" s="13">
        <f>IFERROR(VLOOKUP($A4422,'Fielding Data'!$A:$H,MATCH(T$1,'Fielding Data'!$A$1:$H$1,0),0),"Other")</f>
        <v>43</v>
      </c>
      <c r="U4422" s="13">
        <f>SUMIFS('Fielding Data'!E:E,'Fielding Data'!$A:$A,'Hitting Data'!$A4422)</f>
        <v>105</v>
      </c>
      <c r="V4422" s="13">
        <f>SUMIFS('Fielding Data'!F:F,'Fielding Data'!$A:$A,'Hitting Data'!$A4422)</f>
        <v>210</v>
      </c>
      <c r="W4422" s="13">
        <f>SUMIFS('Fielding Data'!G:G,'Fielding Data'!$A:$A,'Hitting Data'!$A4422)</f>
        <v>13</v>
      </c>
      <c r="X4422" s="13">
        <f>SUMIFS('Fielding Data'!H:H,'Fielding Data'!$A:$A,'Hitting Data'!$A4422)</f>
        <v>43</v>
      </c>
    </row>
    <row r="4423" spans="1:24" x14ac:dyDescent="0.3">
      <c r="A4423" s="13" t="str">
        <f t="shared" si="69"/>
        <v>ramirjc012013</v>
      </c>
      <c r="B4423" s="16" t="s">
        <v>2033</v>
      </c>
      <c r="C4423" s="16">
        <v>2013</v>
      </c>
      <c r="D4423" s="16">
        <v>18</v>
      </c>
      <c r="E4423" s="16">
        <v>1</v>
      </c>
      <c r="F4423" s="16">
        <v>0</v>
      </c>
      <c r="G4423" s="16">
        <v>0</v>
      </c>
      <c r="H4423" s="16">
        <v>0</v>
      </c>
      <c r="I4423" s="16">
        <v>0</v>
      </c>
      <c r="J4423" s="16">
        <v>0</v>
      </c>
      <c r="K4423" s="16">
        <v>0</v>
      </c>
      <c r="L4423" s="16">
        <v>0</v>
      </c>
      <c r="M4423" s="16">
        <v>0</v>
      </c>
      <c r="N4423" s="16">
        <v>0</v>
      </c>
      <c r="O4423" s="16">
        <v>0</v>
      </c>
      <c r="P4423" s="13" t="str">
        <f>IFERROR(VLOOKUP($A4423,'Fielding Data'!$A:$H,MATCH(P$1,'Fielding Data'!$A$1:$H$1,0),0),"Other")</f>
        <v>P</v>
      </c>
      <c r="Q4423" s="13">
        <f>IFERROR(VLOOKUP($A4423,'Fielding Data'!$A:$H,MATCH(Q$1,'Fielding Data'!$A$1:$H$1,0),0),"Other")</f>
        <v>1</v>
      </c>
      <c r="R4423" s="13">
        <f>IFERROR(VLOOKUP($A4423,'Fielding Data'!$A:$H,MATCH(R$1,'Fielding Data'!$A$1:$H$1,0),0),"Other")</f>
        <v>3</v>
      </c>
      <c r="S4423" s="13">
        <f>IFERROR(VLOOKUP($A4423,'Fielding Data'!$A:$H,MATCH(S$1,'Fielding Data'!$A$1:$H$1,0),0),"Other")</f>
        <v>1</v>
      </c>
      <c r="T4423" s="13">
        <f>IFERROR(VLOOKUP($A4423,'Fielding Data'!$A:$H,MATCH(T$1,'Fielding Data'!$A$1:$H$1,0),0),"Other")</f>
        <v>0</v>
      </c>
      <c r="U4423" s="13">
        <f>SUMIFS('Fielding Data'!E:E,'Fielding Data'!$A:$A,'Hitting Data'!$A4423)</f>
        <v>1</v>
      </c>
      <c r="V4423" s="13">
        <f>SUMIFS('Fielding Data'!F:F,'Fielding Data'!$A:$A,'Hitting Data'!$A4423)</f>
        <v>3</v>
      </c>
      <c r="W4423" s="13">
        <f>SUMIFS('Fielding Data'!G:G,'Fielding Data'!$A:$A,'Hitting Data'!$A4423)</f>
        <v>1</v>
      </c>
      <c r="X4423" s="13">
        <f>SUMIFS('Fielding Data'!H:H,'Fielding Data'!$A:$A,'Hitting Data'!$A4423)</f>
        <v>0</v>
      </c>
    </row>
    <row r="4424" spans="1:24" x14ac:dyDescent="0.3">
      <c r="A4424" s="13" t="str">
        <f t="shared" si="69"/>
        <v>ramirjo012013</v>
      </c>
      <c r="B4424" s="16" t="s">
        <v>2034</v>
      </c>
      <c r="C4424" s="16">
        <v>2013</v>
      </c>
      <c r="D4424" s="16">
        <v>15</v>
      </c>
      <c r="E4424" s="16">
        <v>12</v>
      </c>
      <c r="F4424" s="16">
        <v>5</v>
      </c>
      <c r="G4424" s="16">
        <v>4</v>
      </c>
      <c r="H4424" s="16">
        <v>0</v>
      </c>
      <c r="I4424" s="16">
        <v>1</v>
      </c>
      <c r="J4424" s="16">
        <v>0</v>
      </c>
      <c r="K4424" s="16">
        <v>0</v>
      </c>
      <c r="L4424" s="16">
        <v>0</v>
      </c>
      <c r="M4424" s="16">
        <v>1</v>
      </c>
      <c r="N4424" s="16">
        <v>2</v>
      </c>
      <c r="O4424" s="16">
        <v>2</v>
      </c>
      <c r="P4424" s="13" t="str">
        <f>IFERROR(VLOOKUP($A4424,'Fielding Data'!$A:$H,MATCH(P$1,'Fielding Data'!$A$1:$H$1,0),0),"Other")</f>
        <v>2B</v>
      </c>
      <c r="Q4424" s="13">
        <f>IFERROR(VLOOKUP($A4424,'Fielding Data'!$A:$H,MATCH(Q$1,'Fielding Data'!$A$1:$H$1,0),0),"Other")</f>
        <v>2</v>
      </c>
      <c r="R4424" s="13">
        <f>IFERROR(VLOOKUP($A4424,'Fielding Data'!$A:$H,MATCH(R$1,'Fielding Data'!$A$1:$H$1,0),0),"Other")</f>
        <v>7</v>
      </c>
      <c r="S4424" s="13">
        <f>IFERROR(VLOOKUP($A4424,'Fielding Data'!$A:$H,MATCH(S$1,'Fielding Data'!$A$1:$H$1,0),0),"Other")</f>
        <v>0</v>
      </c>
      <c r="T4424" s="13">
        <f>IFERROR(VLOOKUP($A4424,'Fielding Data'!$A:$H,MATCH(T$1,'Fielding Data'!$A$1:$H$1,0),0),"Other")</f>
        <v>0</v>
      </c>
      <c r="U4424" s="13">
        <f>SUMIFS('Fielding Data'!E:E,'Fielding Data'!$A:$A,'Hitting Data'!$A4424)</f>
        <v>2</v>
      </c>
      <c r="V4424" s="13">
        <f>SUMIFS('Fielding Data'!F:F,'Fielding Data'!$A:$A,'Hitting Data'!$A4424)</f>
        <v>10</v>
      </c>
      <c r="W4424" s="13">
        <f>SUMIFS('Fielding Data'!G:G,'Fielding Data'!$A:$A,'Hitting Data'!$A4424)</f>
        <v>1</v>
      </c>
      <c r="X4424" s="13">
        <f>SUMIFS('Fielding Data'!H:H,'Fielding Data'!$A:$A,'Hitting Data'!$A4424)</f>
        <v>0</v>
      </c>
    </row>
    <row r="4425" spans="1:24" x14ac:dyDescent="0.3">
      <c r="A4425" s="13" t="str">
        <f t="shared" si="69"/>
        <v>ramirra022013</v>
      </c>
      <c r="B4425" s="16" t="s">
        <v>719</v>
      </c>
      <c r="C4425" s="16">
        <v>2013</v>
      </c>
      <c r="D4425" s="16">
        <v>6</v>
      </c>
      <c r="E4425" s="16">
        <v>0</v>
      </c>
      <c r="F4425" s="16">
        <v>0</v>
      </c>
      <c r="G4425" s="16">
        <v>0</v>
      </c>
      <c r="H4425" s="16">
        <v>0</v>
      </c>
      <c r="I4425" s="16">
        <v>0</v>
      </c>
      <c r="J4425" s="16">
        <v>0</v>
      </c>
      <c r="K4425" s="16">
        <v>0</v>
      </c>
      <c r="L4425" s="16">
        <v>0</v>
      </c>
      <c r="M4425" s="16">
        <v>0</v>
      </c>
      <c r="N4425" s="16">
        <v>0</v>
      </c>
      <c r="O4425" s="16">
        <v>0</v>
      </c>
      <c r="P4425" s="13" t="str">
        <f>IFERROR(VLOOKUP($A4425,'Fielding Data'!$A:$H,MATCH(P$1,'Fielding Data'!$A$1:$H$1,0),0),"Other")</f>
        <v>P</v>
      </c>
      <c r="Q4425" s="13">
        <f>IFERROR(VLOOKUP($A4425,'Fielding Data'!$A:$H,MATCH(Q$1,'Fielding Data'!$A$1:$H$1,0),0),"Other")</f>
        <v>0</v>
      </c>
      <c r="R4425" s="13">
        <f>IFERROR(VLOOKUP($A4425,'Fielding Data'!$A:$H,MATCH(R$1,'Fielding Data'!$A$1:$H$1,0),0),"Other")</f>
        <v>1</v>
      </c>
      <c r="S4425" s="13">
        <f>IFERROR(VLOOKUP($A4425,'Fielding Data'!$A:$H,MATCH(S$1,'Fielding Data'!$A$1:$H$1,0),0),"Other")</f>
        <v>0</v>
      </c>
      <c r="T4425" s="13">
        <f>IFERROR(VLOOKUP($A4425,'Fielding Data'!$A:$H,MATCH(T$1,'Fielding Data'!$A$1:$H$1,0),0),"Other")</f>
        <v>1</v>
      </c>
      <c r="U4425" s="13">
        <f>SUMIFS('Fielding Data'!E:E,'Fielding Data'!$A:$A,'Hitting Data'!$A4425)</f>
        <v>0</v>
      </c>
      <c r="V4425" s="13">
        <f>SUMIFS('Fielding Data'!F:F,'Fielding Data'!$A:$A,'Hitting Data'!$A4425)</f>
        <v>1</v>
      </c>
      <c r="W4425" s="13">
        <f>SUMIFS('Fielding Data'!G:G,'Fielding Data'!$A:$A,'Hitting Data'!$A4425)</f>
        <v>0</v>
      </c>
      <c r="X4425" s="13">
        <f>SUMIFS('Fielding Data'!H:H,'Fielding Data'!$A:$A,'Hitting Data'!$A4425)</f>
        <v>1</v>
      </c>
    </row>
    <row r="4426" spans="1:24" x14ac:dyDescent="0.3">
      <c r="A4426" s="13" t="str">
        <f t="shared" si="69"/>
        <v>ramirwi012013</v>
      </c>
      <c r="B4426" s="16" t="s">
        <v>1163</v>
      </c>
      <c r="C4426" s="16">
        <v>2013</v>
      </c>
      <c r="D4426" s="16">
        <v>35</v>
      </c>
      <c r="E4426" s="16">
        <v>81</v>
      </c>
      <c r="F4426" s="16">
        <v>5</v>
      </c>
      <c r="G4426" s="16">
        <v>22</v>
      </c>
      <c r="H4426" s="16">
        <v>6</v>
      </c>
      <c r="I4426" s="16">
        <v>1</v>
      </c>
      <c r="J4426" s="16">
        <v>0</v>
      </c>
      <c r="K4426" s="16">
        <v>6</v>
      </c>
      <c r="L4426" s="16">
        <v>0</v>
      </c>
      <c r="M4426" s="16">
        <v>0</v>
      </c>
      <c r="N4426" s="16">
        <v>3</v>
      </c>
      <c r="O4426" s="16">
        <v>23</v>
      </c>
      <c r="P4426" s="13" t="str">
        <f>IFERROR(VLOOKUP($A4426,'Fielding Data'!$A:$H,MATCH(P$1,'Fielding Data'!$A$1:$H$1,0),0),"Other")</f>
        <v>CF</v>
      </c>
      <c r="Q4426" s="13">
        <f>IFERROR(VLOOKUP($A4426,'Fielding Data'!$A:$H,MATCH(Q$1,'Fielding Data'!$A$1:$H$1,0),0),"Other")</f>
        <v>0</v>
      </c>
      <c r="R4426" s="13">
        <f>IFERROR(VLOOKUP($A4426,'Fielding Data'!$A:$H,MATCH(R$1,'Fielding Data'!$A$1:$H$1,0),0),"Other")</f>
        <v>0</v>
      </c>
      <c r="S4426" s="13">
        <f>IFERROR(VLOOKUP($A4426,'Fielding Data'!$A:$H,MATCH(S$1,'Fielding Data'!$A$1:$H$1,0),0),"Other")</f>
        <v>0</v>
      </c>
      <c r="T4426" s="13">
        <f>IFERROR(VLOOKUP($A4426,'Fielding Data'!$A:$H,MATCH(T$1,'Fielding Data'!$A$1:$H$1,0),0),"Other")</f>
        <v>0</v>
      </c>
      <c r="U4426" s="13">
        <f>SUMIFS('Fielding Data'!E:E,'Fielding Data'!$A:$A,'Hitting Data'!$A4426)</f>
        <v>49</v>
      </c>
      <c r="V4426" s="13">
        <f>SUMIFS('Fielding Data'!F:F,'Fielding Data'!$A:$A,'Hitting Data'!$A4426)</f>
        <v>1</v>
      </c>
      <c r="W4426" s="13">
        <f>SUMIFS('Fielding Data'!G:G,'Fielding Data'!$A:$A,'Hitting Data'!$A4426)</f>
        <v>0</v>
      </c>
      <c r="X4426" s="13">
        <f>SUMIFS('Fielding Data'!H:H,'Fielding Data'!$A:$A,'Hitting Data'!$A4426)</f>
        <v>0</v>
      </c>
    </row>
    <row r="4427" spans="1:24" x14ac:dyDescent="0.3">
      <c r="A4427" s="13" t="str">
        <f t="shared" si="69"/>
        <v>ramosaj012013</v>
      </c>
      <c r="B4427" s="16" t="s">
        <v>1817</v>
      </c>
      <c r="C4427" s="16">
        <v>2013</v>
      </c>
      <c r="D4427" s="16">
        <v>68</v>
      </c>
      <c r="E4427" s="16">
        <v>0</v>
      </c>
      <c r="F4427" s="16">
        <v>0</v>
      </c>
      <c r="G4427" s="16">
        <v>0</v>
      </c>
      <c r="H4427" s="16">
        <v>0</v>
      </c>
      <c r="I4427" s="16">
        <v>0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3" t="str">
        <f>IFERROR(VLOOKUP($A4427,'Fielding Data'!$A:$H,MATCH(P$1,'Fielding Data'!$A$1:$H$1,0),0),"Other")</f>
        <v>P</v>
      </c>
      <c r="Q4427" s="13">
        <f>IFERROR(VLOOKUP($A4427,'Fielding Data'!$A:$H,MATCH(Q$1,'Fielding Data'!$A$1:$H$1,0),0),"Other")</f>
        <v>5</v>
      </c>
      <c r="R4427" s="13">
        <f>IFERROR(VLOOKUP($A4427,'Fielding Data'!$A:$H,MATCH(R$1,'Fielding Data'!$A$1:$H$1,0),0),"Other")</f>
        <v>9</v>
      </c>
      <c r="S4427" s="13">
        <f>IFERROR(VLOOKUP($A4427,'Fielding Data'!$A:$H,MATCH(S$1,'Fielding Data'!$A$1:$H$1,0),0),"Other")</f>
        <v>2</v>
      </c>
      <c r="T4427" s="13">
        <f>IFERROR(VLOOKUP($A4427,'Fielding Data'!$A:$H,MATCH(T$1,'Fielding Data'!$A$1:$H$1,0),0),"Other")</f>
        <v>0</v>
      </c>
      <c r="U4427" s="13">
        <f>SUMIFS('Fielding Data'!E:E,'Fielding Data'!$A:$A,'Hitting Data'!$A4427)</f>
        <v>5</v>
      </c>
      <c r="V4427" s="13">
        <f>SUMIFS('Fielding Data'!F:F,'Fielding Data'!$A:$A,'Hitting Data'!$A4427)</f>
        <v>9</v>
      </c>
      <c r="W4427" s="13">
        <f>SUMIFS('Fielding Data'!G:G,'Fielding Data'!$A:$A,'Hitting Data'!$A4427)</f>
        <v>2</v>
      </c>
      <c r="X4427" s="13">
        <f>SUMIFS('Fielding Data'!H:H,'Fielding Data'!$A:$A,'Hitting Data'!$A4427)</f>
        <v>0</v>
      </c>
    </row>
    <row r="4428" spans="1:24" x14ac:dyDescent="0.3">
      <c r="A4428" s="13" t="str">
        <f t="shared" si="69"/>
        <v>ramosce012013</v>
      </c>
      <c r="B4428" s="16" t="s">
        <v>1164</v>
      </c>
      <c r="C4428" s="16">
        <v>2013</v>
      </c>
      <c r="D4428" s="16">
        <v>48</v>
      </c>
      <c r="E4428" s="16">
        <v>0</v>
      </c>
      <c r="F4428" s="16">
        <v>0</v>
      </c>
      <c r="G4428" s="16">
        <v>0</v>
      </c>
      <c r="H4428" s="16">
        <v>0</v>
      </c>
      <c r="I4428" s="16">
        <v>0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 s="16">
        <v>0</v>
      </c>
      <c r="P4428" s="13" t="str">
        <f>IFERROR(VLOOKUP($A4428,'Fielding Data'!$A:$H,MATCH(P$1,'Fielding Data'!$A$1:$H$1,0),0),"Other")</f>
        <v>P</v>
      </c>
      <c r="Q4428" s="13">
        <f>IFERROR(VLOOKUP($A4428,'Fielding Data'!$A:$H,MATCH(Q$1,'Fielding Data'!$A$1:$H$1,0),0),"Other")</f>
        <v>7</v>
      </c>
      <c r="R4428" s="13">
        <f>IFERROR(VLOOKUP($A4428,'Fielding Data'!$A:$H,MATCH(R$1,'Fielding Data'!$A$1:$H$1,0),0),"Other")</f>
        <v>8</v>
      </c>
      <c r="S4428" s="13">
        <f>IFERROR(VLOOKUP($A4428,'Fielding Data'!$A:$H,MATCH(S$1,'Fielding Data'!$A$1:$H$1,0),0),"Other")</f>
        <v>0</v>
      </c>
      <c r="T4428" s="13">
        <f>IFERROR(VLOOKUP($A4428,'Fielding Data'!$A:$H,MATCH(T$1,'Fielding Data'!$A$1:$H$1,0),0),"Other")</f>
        <v>0</v>
      </c>
      <c r="U4428" s="13">
        <f>SUMIFS('Fielding Data'!E:E,'Fielding Data'!$A:$A,'Hitting Data'!$A4428)</f>
        <v>7</v>
      </c>
      <c r="V4428" s="13">
        <f>SUMIFS('Fielding Data'!F:F,'Fielding Data'!$A:$A,'Hitting Data'!$A4428)</f>
        <v>8</v>
      </c>
      <c r="W4428" s="13">
        <f>SUMIFS('Fielding Data'!G:G,'Fielding Data'!$A:$A,'Hitting Data'!$A4428)</f>
        <v>0</v>
      </c>
      <c r="X4428" s="13">
        <f>SUMIFS('Fielding Data'!H:H,'Fielding Data'!$A:$A,'Hitting Data'!$A4428)</f>
        <v>0</v>
      </c>
    </row>
    <row r="4429" spans="1:24" x14ac:dyDescent="0.3">
      <c r="A4429" s="13" t="str">
        <f t="shared" si="69"/>
        <v>ramoswi012013</v>
      </c>
      <c r="B4429" s="16" t="s">
        <v>1361</v>
      </c>
      <c r="C4429" s="16">
        <v>2013</v>
      </c>
      <c r="D4429" s="16">
        <v>78</v>
      </c>
      <c r="E4429" s="16">
        <v>287</v>
      </c>
      <c r="F4429" s="16">
        <v>29</v>
      </c>
      <c r="G4429" s="16">
        <v>78</v>
      </c>
      <c r="H4429" s="16">
        <v>9</v>
      </c>
      <c r="I4429" s="16">
        <v>0</v>
      </c>
      <c r="J4429" s="16">
        <v>16</v>
      </c>
      <c r="K4429" s="16">
        <v>59</v>
      </c>
      <c r="L4429" s="16">
        <v>0</v>
      </c>
      <c r="M4429" s="16">
        <v>1</v>
      </c>
      <c r="N4429" s="16">
        <v>15</v>
      </c>
      <c r="O4429" s="16">
        <v>42</v>
      </c>
      <c r="P4429" s="13" t="str">
        <f>IFERROR(VLOOKUP($A4429,'Fielding Data'!$A:$H,MATCH(P$1,'Fielding Data'!$A$1:$H$1,0),0),"Other")</f>
        <v>C</v>
      </c>
      <c r="Q4429" s="13">
        <f>IFERROR(VLOOKUP($A4429,'Fielding Data'!$A:$H,MATCH(Q$1,'Fielding Data'!$A$1:$H$1,0),0),"Other")</f>
        <v>593</v>
      </c>
      <c r="R4429" s="13">
        <f>IFERROR(VLOOKUP($A4429,'Fielding Data'!$A:$H,MATCH(R$1,'Fielding Data'!$A$1:$H$1,0),0),"Other")</f>
        <v>35</v>
      </c>
      <c r="S4429" s="13">
        <f>IFERROR(VLOOKUP($A4429,'Fielding Data'!$A:$H,MATCH(S$1,'Fielding Data'!$A$1:$H$1,0),0),"Other")</f>
        <v>8</v>
      </c>
      <c r="T4429" s="13">
        <f>IFERROR(VLOOKUP($A4429,'Fielding Data'!$A:$H,MATCH(T$1,'Fielding Data'!$A$1:$H$1,0),0),"Other")</f>
        <v>1</v>
      </c>
      <c r="U4429" s="13">
        <f>SUMIFS('Fielding Data'!E:E,'Fielding Data'!$A:$A,'Hitting Data'!$A4429)</f>
        <v>593</v>
      </c>
      <c r="V4429" s="13">
        <f>SUMIFS('Fielding Data'!F:F,'Fielding Data'!$A:$A,'Hitting Data'!$A4429)</f>
        <v>35</v>
      </c>
      <c r="W4429" s="13">
        <f>SUMIFS('Fielding Data'!G:G,'Fielding Data'!$A:$A,'Hitting Data'!$A4429)</f>
        <v>8</v>
      </c>
      <c r="X4429" s="13">
        <f>SUMIFS('Fielding Data'!H:H,'Fielding Data'!$A:$A,'Hitting Data'!$A4429)</f>
        <v>1</v>
      </c>
    </row>
    <row r="4430" spans="1:24" x14ac:dyDescent="0.3">
      <c r="A4430" s="13" t="str">
        <f t="shared" si="69"/>
        <v>rapadcl012013</v>
      </c>
      <c r="B4430" s="16" t="s">
        <v>842</v>
      </c>
      <c r="C4430" s="16">
        <v>2013</v>
      </c>
      <c r="D4430" s="16">
        <v>4</v>
      </c>
      <c r="E4430" s="16">
        <v>0</v>
      </c>
      <c r="F4430" s="16">
        <v>0</v>
      </c>
      <c r="G4430" s="16">
        <v>0</v>
      </c>
      <c r="H4430" s="16">
        <v>0</v>
      </c>
      <c r="I4430" s="16">
        <v>0</v>
      </c>
      <c r="J4430" s="16">
        <v>0</v>
      </c>
      <c r="K4430" s="16">
        <v>0</v>
      </c>
      <c r="L4430" s="16">
        <v>0</v>
      </c>
      <c r="M4430" s="16">
        <v>0</v>
      </c>
      <c r="N4430" s="16">
        <v>0</v>
      </c>
      <c r="O4430" s="16">
        <v>0</v>
      </c>
      <c r="P4430" s="13" t="str">
        <f>IFERROR(VLOOKUP($A4430,'Fielding Data'!$A:$H,MATCH(P$1,'Fielding Data'!$A$1:$H$1,0),0),"Other")</f>
        <v>P</v>
      </c>
      <c r="Q4430" s="13">
        <f>IFERROR(VLOOKUP($A4430,'Fielding Data'!$A:$H,MATCH(Q$1,'Fielding Data'!$A$1:$H$1,0),0),"Other")</f>
        <v>1</v>
      </c>
      <c r="R4430" s="13">
        <f>IFERROR(VLOOKUP($A4430,'Fielding Data'!$A:$H,MATCH(R$1,'Fielding Data'!$A$1:$H$1,0),0),"Other")</f>
        <v>0</v>
      </c>
      <c r="S4430" s="13">
        <f>IFERROR(VLOOKUP($A4430,'Fielding Data'!$A:$H,MATCH(S$1,'Fielding Data'!$A$1:$H$1,0),0),"Other")</f>
        <v>0</v>
      </c>
      <c r="T4430" s="13">
        <f>IFERROR(VLOOKUP($A4430,'Fielding Data'!$A:$H,MATCH(T$1,'Fielding Data'!$A$1:$H$1,0),0),"Other")</f>
        <v>0</v>
      </c>
      <c r="U4430" s="13">
        <f>SUMIFS('Fielding Data'!E:E,'Fielding Data'!$A:$A,'Hitting Data'!$A4430)</f>
        <v>1</v>
      </c>
      <c r="V4430" s="13">
        <f>SUMIFS('Fielding Data'!F:F,'Fielding Data'!$A:$A,'Hitting Data'!$A4430)</f>
        <v>0</v>
      </c>
      <c r="W4430" s="13">
        <f>SUMIFS('Fielding Data'!G:G,'Fielding Data'!$A:$A,'Hitting Data'!$A4430)</f>
        <v>0</v>
      </c>
      <c r="X4430" s="13">
        <f>SUMIFS('Fielding Data'!H:H,'Fielding Data'!$A:$A,'Hitting Data'!$A4430)</f>
        <v>0</v>
      </c>
    </row>
    <row r="4431" spans="1:24" x14ac:dyDescent="0.3">
      <c r="A4431" s="13" t="str">
        <f t="shared" si="69"/>
        <v>rasmuco012013</v>
      </c>
      <c r="B4431" s="16" t="s">
        <v>1165</v>
      </c>
      <c r="C4431" s="16">
        <v>2013</v>
      </c>
      <c r="D4431" s="16">
        <v>118</v>
      </c>
      <c r="E4431" s="16">
        <v>417</v>
      </c>
      <c r="F4431" s="16">
        <v>57</v>
      </c>
      <c r="G4431" s="16">
        <v>115</v>
      </c>
      <c r="H4431" s="16">
        <v>26</v>
      </c>
      <c r="I4431" s="16">
        <v>1</v>
      </c>
      <c r="J4431" s="16">
        <v>22</v>
      </c>
      <c r="K4431" s="16">
        <v>66</v>
      </c>
      <c r="L4431" s="16">
        <v>0</v>
      </c>
      <c r="M4431" s="16">
        <v>1</v>
      </c>
      <c r="N4431" s="16">
        <v>37</v>
      </c>
      <c r="O4431" s="16">
        <v>135</v>
      </c>
      <c r="P4431" s="13" t="str">
        <f>IFERROR(VLOOKUP($A4431,'Fielding Data'!$A:$H,MATCH(P$1,'Fielding Data'!$A$1:$H$1,0),0),"Other")</f>
        <v>CF</v>
      </c>
      <c r="Q4431" s="13">
        <f>IFERROR(VLOOKUP($A4431,'Fielding Data'!$A:$H,MATCH(Q$1,'Fielding Data'!$A$1:$H$1,0),0),"Other")</f>
        <v>0</v>
      </c>
      <c r="R4431" s="13">
        <f>IFERROR(VLOOKUP($A4431,'Fielding Data'!$A:$H,MATCH(R$1,'Fielding Data'!$A$1:$H$1,0),0),"Other")</f>
        <v>0</v>
      </c>
      <c r="S4431" s="13">
        <f>IFERROR(VLOOKUP($A4431,'Fielding Data'!$A:$H,MATCH(S$1,'Fielding Data'!$A$1:$H$1,0),0),"Other")</f>
        <v>0</v>
      </c>
      <c r="T4431" s="13">
        <f>IFERROR(VLOOKUP($A4431,'Fielding Data'!$A:$H,MATCH(T$1,'Fielding Data'!$A$1:$H$1,0),0),"Other")</f>
        <v>0</v>
      </c>
      <c r="U4431" s="13">
        <f>SUMIFS('Fielding Data'!E:E,'Fielding Data'!$A:$A,'Hitting Data'!$A4431)</f>
        <v>308</v>
      </c>
      <c r="V4431" s="13">
        <f>SUMIFS('Fielding Data'!F:F,'Fielding Data'!$A:$A,'Hitting Data'!$A4431)</f>
        <v>1</v>
      </c>
      <c r="W4431" s="13">
        <f>SUMIFS('Fielding Data'!G:G,'Fielding Data'!$A:$A,'Hitting Data'!$A4431)</f>
        <v>4</v>
      </c>
      <c r="X4431" s="13">
        <f>SUMIFS('Fielding Data'!H:H,'Fielding Data'!$A:$A,'Hitting Data'!$A4431)</f>
        <v>1</v>
      </c>
    </row>
    <row r="4432" spans="1:24" x14ac:dyDescent="0.3">
      <c r="A4432" s="13" t="str">
        <f t="shared" si="69"/>
        <v>rauchjo012013</v>
      </c>
      <c r="B4432" s="16" t="s">
        <v>329</v>
      </c>
      <c r="C4432" s="16">
        <v>2013</v>
      </c>
      <c r="D4432" s="16">
        <v>15</v>
      </c>
      <c r="E4432" s="16">
        <v>0</v>
      </c>
      <c r="F4432" s="16">
        <v>0</v>
      </c>
      <c r="G4432" s="16">
        <v>0</v>
      </c>
      <c r="H4432" s="16">
        <v>0</v>
      </c>
      <c r="I4432" s="16">
        <v>0</v>
      </c>
      <c r="J4432" s="16">
        <v>0</v>
      </c>
      <c r="K4432" s="16">
        <v>0</v>
      </c>
      <c r="L4432" s="16">
        <v>0</v>
      </c>
      <c r="M4432" s="16">
        <v>0</v>
      </c>
      <c r="N4432" s="16">
        <v>0</v>
      </c>
      <c r="O4432" s="16">
        <v>0</v>
      </c>
      <c r="P4432" s="13" t="str">
        <f>IFERROR(VLOOKUP($A4432,'Fielding Data'!$A:$H,MATCH(P$1,'Fielding Data'!$A$1:$H$1,0),0),"Other")</f>
        <v>P</v>
      </c>
      <c r="Q4432" s="13">
        <f>IFERROR(VLOOKUP($A4432,'Fielding Data'!$A:$H,MATCH(Q$1,'Fielding Data'!$A$1:$H$1,0),0),"Other")</f>
        <v>1</v>
      </c>
      <c r="R4432" s="13">
        <f>IFERROR(VLOOKUP($A4432,'Fielding Data'!$A:$H,MATCH(R$1,'Fielding Data'!$A$1:$H$1,0),0),"Other")</f>
        <v>4</v>
      </c>
      <c r="S4432" s="13">
        <f>IFERROR(VLOOKUP($A4432,'Fielding Data'!$A:$H,MATCH(S$1,'Fielding Data'!$A$1:$H$1,0),0),"Other")</f>
        <v>0</v>
      </c>
      <c r="T4432" s="13">
        <f>IFERROR(VLOOKUP($A4432,'Fielding Data'!$A:$H,MATCH(T$1,'Fielding Data'!$A$1:$H$1,0),0),"Other")</f>
        <v>0</v>
      </c>
      <c r="U4432" s="13">
        <f>SUMIFS('Fielding Data'!E:E,'Fielding Data'!$A:$A,'Hitting Data'!$A4432)</f>
        <v>1</v>
      </c>
      <c r="V4432" s="13">
        <f>SUMIFS('Fielding Data'!F:F,'Fielding Data'!$A:$A,'Hitting Data'!$A4432)</f>
        <v>4</v>
      </c>
      <c r="W4432" s="13">
        <f>SUMIFS('Fielding Data'!G:G,'Fielding Data'!$A:$A,'Hitting Data'!$A4432)</f>
        <v>0</v>
      </c>
      <c r="X4432" s="13">
        <f>SUMIFS('Fielding Data'!H:H,'Fielding Data'!$A:$A,'Hitting Data'!$A4432)</f>
        <v>0</v>
      </c>
    </row>
    <row r="4433" spans="1:24" x14ac:dyDescent="0.3">
      <c r="A4433" s="13" t="str">
        <f t="shared" si="69"/>
        <v>reckean012013</v>
      </c>
      <c r="B4433" s="16" t="s">
        <v>1594</v>
      </c>
      <c r="C4433" s="16">
        <v>2013</v>
      </c>
      <c r="D4433" s="16">
        <v>50</v>
      </c>
      <c r="E4433" s="16">
        <v>135</v>
      </c>
      <c r="F4433" s="16">
        <v>17</v>
      </c>
      <c r="G4433" s="16">
        <v>29</v>
      </c>
      <c r="H4433" s="16">
        <v>7</v>
      </c>
      <c r="I4433" s="16">
        <v>0</v>
      </c>
      <c r="J4433" s="16">
        <v>6</v>
      </c>
      <c r="K4433" s="16">
        <v>19</v>
      </c>
      <c r="L4433" s="16">
        <v>0</v>
      </c>
      <c r="M4433" s="16">
        <v>1</v>
      </c>
      <c r="N4433" s="16">
        <v>13</v>
      </c>
      <c r="O4433" s="16">
        <v>49</v>
      </c>
      <c r="P4433" s="13" t="str">
        <f>IFERROR(VLOOKUP($A4433,'Fielding Data'!$A:$H,MATCH(P$1,'Fielding Data'!$A$1:$H$1,0),0),"Other")</f>
        <v>C</v>
      </c>
      <c r="Q4433" s="13">
        <f>IFERROR(VLOOKUP($A4433,'Fielding Data'!$A:$H,MATCH(Q$1,'Fielding Data'!$A$1:$H$1,0),0),"Other")</f>
        <v>289</v>
      </c>
      <c r="R4433" s="13">
        <f>IFERROR(VLOOKUP($A4433,'Fielding Data'!$A:$H,MATCH(R$1,'Fielding Data'!$A$1:$H$1,0),0),"Other")</f>
        <v>17</v>
      </c>
      <c r="S4433" s="13">
        <f>IFERROR(VLOOKUP($A4433,'Fielding Data'!$A:$H,MATCH(S$1,'Fielding Data'!$A$1:$H$1,0),0),"Other")</f>
        <v>3</v>
      </c>
      <c r="T4433" s="13">
        <f>IFERROR(VLOOKUP($A4433,'Fielding Data'!$A:$H,MATCH(T$1,'Fielding Data'!$A$1:$H$1,0),0),"Other")</f>
        <v>2</v>
      </c>
      <c r="U4433" s="13">
        <f>SUMIFS('Fielding Data'!E:E,'Fielding Data'!$A:$A,'Hitting Data'!$A4433)</f>
        <v>289</v>
      </c>
      <c r="V4433" s="13">
        <f>SUMIFS('Fielding Data'!F:F,'Fielding Data'!$A:$A,'Hitting Data'!$A4433)</f>
        <v>17</v>
      </c>
      <c r="W4433" s="13">
        <f>SUMIFS('Fielding Data'!G:G,'Fielding Data'!$A:$A,'Hitting Data'!$A4433)</f>
        <v>3</v>
      </c>
      <c r="X4433" s="13">
        <f>SUMIFS('Fielding Data'!H:H,'Fielding Data'!$A:$A,'Hitting Data'!$A4433)</f>
        <v>2</v>
      </c>
    </row>
    <row r="4434" spans="1:24" x14ac:dyDescent="0.3">
      <c r="A4434" s="13" t="str">
        <f t="shared" si="69"/>
        <v>reddijo012013</v>
      </c>
      <c r="B4434" s="16" t="s">
        <v>1167</v>
      </c>
      <c r="C4434" s="16">
        <v>2013</v>
      </c>
      <c r="D4434" s="16">
        <v>114</v>
      </c>
      <c r="E4434" s="16">
        <v>385</v>
      </c>
      <c r="F4434" s="16">
        <v>54</v>
      </c>
      <c r="G4434" s="16">
        <v>87</v>
      </c>
      <c r="H4434" s="16">
        <v>19</v>
      </c>
      <c r="I4434" s="16">
        <v>2</v>
      </c>
      <c r="J4434" s="16">
        <v>12</v>
      </c>
      <c r="K4434" s="16">
        <v>56</v>
      </c>
      <c r="L4434" s="16">
        <v>9</v>
      </c>
      <c r="M4434" s="16">
        <v>2</v>
      </c>
      <c r="N4434" s="16">
        <v>46</v>
      </c>
      <c r="O4434" s="16">
        <v>86</v>
      </c>
      <c r="P4434" s="13" t="str">
        <f>IFERROR(VLOOKUP($A4434,'Fielding Data'!$A:$H,MATCH(P$1,'Fielding Data'!$A$1:$H$1,0),0),"Other")</f>
        <v>OF</v>
      </c>
      <c r="Q4434" s="13">
        <f>IFERROR(VLOOKUP($A4434,'Fielding Data'!$A:$H,MATCH(Q$1,'Fielding Data'!$A$1:$H$1,0),0),"Other")</f>
        <v>244</v>
      </c>
      <c r="R4434" s="13">
        <f>IFERROR(VLOOKUP($A4434,'Fielding Data'!$A:$H,MATCH(R$1,'Fielding Data'!$A$1:$H$1,0),0),"Other")</f>
        <v>9</v>
      </c>
      <c r="S4434" s="13">
        <f>IFERROR(VLOOKUP($A4434,'Fielding Data'!$A:$H,MATCH(S$1,'Fielding Data'!$A$1:$H$1,0),0),"Other")</f>
        <v>5</v>
      </c>
      <c r="T4434" s="13">
        <f>IFERROR(VLOOKUP($A4434,'Fielding Data'!$A:$H,MATCH(T$1,'Fielding Data'!$A$1:$H$1,0),0),"Other")</f>
        <v>3</v>
      </c>
      <c r="U4434" s="13">
        <f>SUMIFS('Fielding Data'!E:E,'Fielding Data'!$A:$A,'Hitting Data'!$A4434)</f>
        <v>244</v>
      </c>
      <c r="V4434" s="13">
        <f>SUMIFS('Fielding Data'!F:F,'Fielding Data'!$A:$A,'Hitting Data'!$A4434)</f>
        <v>9</v>
      </c>
      <c r="W4434" s="13">
        <f>SUMIFS('Fielding Data'!G:G,'Fielding Data'!$A:$A,'Hitting Data'!$A4434)</f>
        <v>5</v>
      </c>
      <c r="X4434" s="13">
        <f>SUMIFS('Fielding Data'!H:H,'Fielding Data'!$A:$A,'Hitting Data'!$A4434)</f>
        <v>3</v>
      </c>
    </row>
    <row r="4435" spans="1:24" x14ac:dyDescent="0.3">
      <c r="A4435" s="13" t="str">
        <f t="shared" si="69"/>
        <v>redmoto012013</v>
      </c>
      <c r="B4435" s="16" t="s">
        <v>1818</v>
      </c>
      <c r="C4435" s="16">
        <v>2013</v>
      </c>
      <c r="D4435" s="16">
        <v>17</v>
      </c>
      <c r="E4435" s="16">
        <v>3</v>
      </c>
      <c r="F4435" s="16">
        <v>1</v>
      </c>
      <c r="G4435" s="16">
        <v>0</v>
      </c>
      <c r="H4435" s="16">
        <v>0</v>
      </c>
      <c r="I4435" s="16">
        <v>0</v>
      </c>
      <c r="J4435" s="16">
        <v>0</v>
      </c>
      <c r="K4435" s="16">
        <v>0</v>
      </c>
      <c r="L4435" s="16">
        <v>0</v>
      </c>
      <c r="M4435" s="16">
        <v>0</v>
      </c>
      <c r="N4435" s="16">
        <v>1</v>
      </c>
      <c r="O4435" s="16">
        <v>1</v>
      </c>
      <c r="P4435" s="13" t="str">
        <f>IFERROR(VLOOKUP($A4435,'Fielding Data'!$A:$H,MATCH(P$1,'Fielding Data'!$A$1:$H$1,0),0),"Other")</f>
        <v>P</v>
      </c>
      <c r="Q4435" s="13">
        <f>IFERROR(VLOOKUP($A4435,'Fielding Data'!$A:$H,MATCH(Q$1,'Fielding Data'!$A$1:$H$1,0),0),"Other")</f>
        <v>2</v>
      </c>
      <c r="R4435" s="13">
        <f>IFERROR(VLOOKUP($A4435,'Fielding Data'!$A:$H,MATCH(R$1,'Fielding Data'!$A$1:$H$1,0),0),"Other")</f>
        <v>7</v>
      </c>
      <c r="S4435" s="13">
        <f>IFERROR(VLOOKUP($A4435,'Fielding Data'!$A:$H,MATCH(S$1,'Fielding Data'!$A$1:$H$1,0),0),"Other")</f>
        <v>1</v>
      </c>
      <c r="T4435" s="13">
        <f>IFERROR(VLOOKUP($A4435,'Fielding Data'!$A:$H,MATCH(T$1,'Fielding Data'!$A$1:$H$1,0),0),"Other")</f>
        <v>1</v>
      </c>
      <c r="U4435" s="13">
        <f>SUMIFS('Fielding Data'!E:E,'Fielding Data'!$A:$A,'Hitting Data'!$A4435)</f>
        <v>2</v>
      </c>
      <c r="V4435" s="13">
        <f>SUMIFS('Fielding Data'!F:F,'Fielding Data'!$A:$A,'Hitting Data'!$A4435)</f>
        <v>7</v>
      </c>
      <c r="W4435" s="13">
        <f>SUMIFS('Fielding Data'!G:G,'Fielding Data'!$A:$A,'Hitting Data'!$A4435)</f>
        <v>1</v>
      </c>
      <c r="X4435" s="13">
        <f>SUMIFS('Fielding Data'!H:H,'Fielding Data'!$A:$A,'Hitting Data'!$A4435)</f>
        <v>1</v>
      </c>
    </row>
    <row r="4436" spans="1:24" x14ac:dyDescent="0.3">
      <c r="A4436" s="13" t="str">
        <f t="shared" si="69"/>
        <v>reedad012013</v>
      </c>
      <c r="B4436" s="16" t="s">
        <v>1595</v>
      </c>
      <c r="C4436" s="16">
        <v>2013</v>
      </c>
      <c r="D4436" s="16">
        <v>68</v>
      </c>
      <c r="E4436" s="16">
        <v>0</v>
      </c>
      <c r="F4436" s="16">
        <v>0</v>
      </c>
      <c r="G4436" s="16">
        <v>0</v>
      </c>
      <c r="H4436" s="16">
        <v>0</v>
      </c>
      <c r="I4436" s="16">
        <v>0</v>
      </c>
      <c r="J4436" s="16">
        <v>0</v>
      </c>
      <c r="K4436" s="16">
        <v>0</v>
      </c>
      <c r="L4436" s="16">
        <v>0</v>
      </c>
      <c r="M4436" s="16">
        <v>0</v>
      </c>
      <c r="N4436" s="16">
        <v>0</v>
      </c>
      <c r="O4436" s="16">
        <v>0</v>
      </c>
      <c r="P4436" s="13" t="str">
        <f>IFERROR(VLOOKUP($A4436,'Fielding Data'!$A:$H,MATCH(P$1,'Fielding Data'!$A$1:$H$1,0),0),"Other")</f>
        <v>P</v>
      </c>
      <c r="Q4436" s="13">
        <f>IFERROR(VLOOKUP($A4436,'Fielding Data'!$A:$H,MATCH(Q$1,'Fielding Data'!$A$1:$H$1,0),0),"Other")</f>
        <v>6</v>
      </c>
      <c r="R4436" s="13">
        <f>IFERROR(VLOOKUP($A4436,'Fielding Data'!$A:$H,MATCH(R$1,'Fielding Data'!$A$1:$H$1,0),0),"Other")</f>
        <v>5</v>
      </c>
      <c r="S4436" s="13">
        <f>IFERROR(VLOOKUP($A4436,'Fielding Data'!$A:$H,MATCH(S$1,'Fielding Data'!$A$1:$H$1,0),0),"Other")</f>
        <v>0</v>
      </c>
      <c r="T4436" s="13">
        <f>IFERROR(VLOOKUP($A4436,'Fielding Data'!$A:$H,MATCH(T$1,'Fielding Data'!$A$1:$H$1,0),0),"Other")</f>
        <v>0</v>
      </c>
      <c r="U4436" s="13">
        <f>SUMIFS('Fielding Data'!E:E,'Fielding Data'!$A:$A,'Hitting Data'!$A4436)</f>
        <v>6</v>
      </c>
      <c r="V4436" s="13">
        <f>SUMIFS('Fielding Data'!F:F,'Fielding Data'!$A:$A,'Hitting Data'!$A4436)</f>
        <v>5</v>
      </c>
      <c r="W4436" s="13">
        <f>SUMIFS('Fielding Data'!G:G,'Fielding Data'!$A:$A,'Hitting Data'!$A4436)</f>
        <v>0</v>
      </c>
      <c r="X4436" s="13">
        <f>SUMIFS('Fielding Data'!H:H,'Fielding Data'!$A:$A,'Hitting Data'!$A4436)</f>
        <v>0</v>
      </c>
    </row>
    <row r="4437" spans="1:24" x14ac:dyDescent="0.3">
      <c r="A4437" s="13" t="str">
        <f t="shared" si="69"/>
        <v>reedev012013</v>
      </c>
      <c r="B4437" s="16" t="s">
        <v>2036</v>
      </c>
      <c r="C4437" s="16">
        <v>2013</v>
      </c>
      <c r="D4437" s="16">
        <v>16</v>
      </c>
      <c r="E4437" s="16">
        <v>0</v>
      </c>
      <c r="F4437" s="16">
        <v>0</v>
      </c>
      <c r="G4437" s="16">
        <v>0</v>
      </c>
      <c r="H4437" s="16">
        <v>0</v>
      </c>
      <c r="I4437" s="16">
        <v>0</v>
      </c>
      <c r="J4437" s="16">
        <v>0</v>
      </c>
      <c r="K4437" s="16">
        <v>0</v>
      </c>
      <c r="L4437" s="16">
        <v>0</v>
      </c>
      <c r="M4437" s="16">
        <v>0</v>
      </c>
      <c r="N4437" s="16">
        <v>0</v>
      </c>
      <c r="O4437" s="16">
        <v>0</v>
      </c>
      <c r="P4437" s="13" t="str">
        <f>IFERROR(VLOOKUP($A4437,'Fielding Data'!$A:$H,MATCH(P$1,'Fielding Data'!$A$1:$H$1,0),0),"Other")</f>
        <v>P</v>
      </c>
      <c r="Q4437" s="13">
        <f>IFERROR(VLOOKUP($A4437,'Fielding Data'!$A:$H,MATCH(Q$1,'Fielding Data'!$A$1:$H$1,0),0),"Other")</f>
        <v>2</v>
      </c>
      <c r="R4437" s="13">
        <f>IFERROR(VLOOKUP($A4437,'Fielding Data'!$A:$H,MATCH(R$1,'Fielding Data'!$A$1:$H$1,0),0),"Other")</f>
        <v>6</v>
      </c>
      <c r="S4437" s="13">
        <f>IFERROR(VLOOKUP($A4437,'Fielding Data'!$A:$H,MATCH(S$1,'Fielding Data'!$A$1:$H$1,0),0),"Other")</f>
        <v>3</v>
      </c>
      <c r="T4437" s="13">
        <f>IFERROR(VLOOKUP($A4437,'Fielding Data'!$A:$H,MATCH(T$1,'Fielding Data'!$A$1:$H$1,0),0),"Other")</f>
        <v>0</v>
      </c>
      <c r="U4437" s="13">
        <f>SUMIFS('Fielding Data'!E:E,'Fielding Data'!$A:$A,'Hitting Data'!$A4437)</f>
        <v>2</v>
      </c>
      <c r="V4437" s="13">
        <f>SUMIFS('Fielding Data'!F:F,'Fielding Data'!$A:$A,'Hitting Data'!$A4437)</f>
        <v>6</v>
      </c>
      <c r="W4437" s="13">
        <f>SUMIFS('Fielding Data'!G:G,'Fielding Data'!$A:$A,'Hitting Data'!$A4437)</f>
        <v>3</v>
      </c>
      <c r="X4437" s="13">
        <f>SUMIFS('Fielding Data'!H:H,'Fielding Data'!$A:$A,'Hitting Data'!$A4437)</f>
        <v>0</v>
      </c>
    </row>
    <row r="4438" spans="1:24" x14ac:dyDescent="0.3">
      <c r="A4438" s="13" t="str">
        <f t="shared" si="69"/>
        <v>reidry012013</v>
      </c>
      <c r="B4438" s="16" t="s">
        <v>2037</v>
      </c>
      <c r="C4438" s="16">
        <v>2013</v>
      </c>
      <c r="D4438" s="16">
        <v>7</v>
      </c>
      <c r="E4438" s="16">
        <v>1</v>
      </c>
      <c r="F4438" s="16">
        <v>0</v>
      </c>
      <c r="G4438" s="16">
        <v>0</v>
      </c>
      <c r="H4438" s="16">
        <v>0</v>
      </c>
      <c r="I4438" s="16">
        <v>0</v>
      </c>
      <c r="J4438" s="16">
        <v>0</v>
      </c>
      <c r="K4438" s="16">
        <v>0</v>
      </c>
      <c r="L4438" s="16">
        <v>0</v>
      </c>
      <c r="M4438" s="16">
        <v>0</v>
      </c>
      <c r="N4438" s="16">
        <v>0</v>
      </c>
      <c r="O4438" s="16">
        <v>0</v>
      </c>
      <c r="P4438" s="13" t="str">
        <f>IFERROR(VLOOKUP($A4438,'Fielding Data'!$A:$H,MATCH(P$1,'Fielding Data'!$A$1:$H$1,0),0),"Other")</f>
        <v>P</v>
      </c>
      <c r="Q4438" s="13">
        <f>IFERROR(VLOOKUP($A4438,'Fielding Data'!$A:$H,MATCH(Q$1,'Fielding Data'!$A$1:$H$1,0),0),"Other")</f>
        <v>1</v>
      </c>
      <c r="R4438" s="13">
        <f>IFERROR(VLOOKUP($A4438,'Fielding Data'!$A:$H,MATCH(R$1,'Fielding Data'!$A$1:$H$1,0),0),"Other")</f>
        <v>1</v>
      </c>
      <c r="S4438" s="13">
        <f>IFERROR(VLOOKUP($A4438,'Fielding Data'!$A:$H,MATCH(S$1,'Fielding Data'!$A$1:$H$1,0),0),"Other")</f>
        <v>0</v>
      </c>
      <c r="T4438" s="13">
        <f>IFERROR(VLOOKUP($A4438,'Fielding Data'!$A:$H,MATCH(T$1,'Fielding Data'!$A$1:$H$1,0),0),"Other")</f>
        <v>0</v>
      </c>
      <c r="U4438" s="13">
        <f>SUMIFS('Fielding Data'!E:E,'Fielding Data'!$A:$A,'Hitting Data'!$A4438)</f>
        <v>1</v>
      </c>
      <c r="V4438" s="13">
        <f>SUMIFS('Fielding Data'!F:F,'Fielding Data'!$A:$A,'Hitting Data'!$A4438)</f>
        <v>1</v>
      </c>
      <c r="W4438" s="13">
        <f>SUMIFS('Fielding Data'!G:G,'Fielding Data'!$A:$A,'Hitting Data'!$A4438)</f>
        <v>0</v>
      </c>
      <c r="X4438" s="13">
        <f>SUMIFS('Fielding Data'!H:H,'Fielding Data'!$A:$A,'Hitting Data'!$A4438)</f>
        <v>0</v>
      </c>
    </row>
    <row r="4439" spans="1:24" x14ac:dyDescent="0.3">
      <c r="A4439" s="13" t="str">
        <f t="shared" si="69"/>
        <v>reimono012013</v>
      </c>
      <c r="B4439" s="16" t="s">
        <v>1168</v>
      </c>
      <c r="C4439" s="16">
        <v>2013</v>
      </c>
      <c r="D4439" s="16">
        <v>40</v>
      </c>
      <c r="E4439" s="16">
        <v>128</v>
      </c>
      <c r="F4439" s="16">
        <v>17</v>
      </c>
      <c r="G4439" s="16">
        <v>25</v>
      </c>
      <c r="H4439" s="16">
        <v>3</v>
      </c>
      <c r="I4439" s="16">
        <v>0</v>
      </c>
      <c r="J4439" s="16">
        <v>5</v>
      </c>
      <c r="K4439" s="16">
        <v>12</v>
      </c>
      <c r="L4439" s="16">
        <v>0</v>
      </c>
      <c r="M4439" s="16">
        <v>1</v>
      </c>
      <c r="N4439" s="16">
        <v>10</v>
      </c>
      <c r="O4439" s="16">
        <v>41</v>
      </c>
      <c r="P4439" s="13" t="str">
        <f>IFERROR(VLOOKUP($A4439,'Fielding Data'!$A:$H,MATCH(P$1,'Fielding Data'!$A$1:$H$1,0),0),"Other")</f>
        <v>LF</v>
      </c>
      <c r="Q4439" s="13">
        <f>IFERROR(VLOOKUP($A4439,'Fielding Data'!$A:$H,MATCH(Q$1,'Fielding Data'!$A$1:$H$1,0),0),"Other")</f>
        <v>0</v>
      </c>
      <c r="R4439" s="13">
        <f>IFERROR(VLOOKUP($A4439,'Fielding Data'!$A:$H,MATCH(R$1,'Fielding Data'!$A$1:$H$1,0),0),"Other")</f>
        <v>0</v>
      </c>
      <c r="S4439" s="13">
        <f>IFERROR(VLOOKUP($A4439,'Fielding Data'!$A:$H,MATCH(S$1,'Fielding Data'!$A$1:$H$1,0),0),"Other")</f>
        <v>0</v>
      </c>
      <c r="T4439" s="13">
        <f>IFERROR(VLOOKUP($A4439,'Fielding Data'!$A:$H,MATCH(T$1,'Fielding Data'!$A$1:$H$1,0),0),"Other")</f>
        <v>0</v>
      </c>
      <c r="U4439" s="13">
        <f>SUMIFS('Fielding Data'!E:E,'Fielding Data'!$A:$A,'Hitting Data'!$A4439)</f>
        <v>24</v>
      </c>
      <c r="V4439" s="13">
        <f>SUMIFS('Fielding Data'!F:F,'Fielding Data'!$A:$A,'Hitting Data'!$A4439)</f>
        <v>2</v>
      </c>
      <c r="W4439" s="13">
        <f>SUMIFS('Fielding Data'!G:G,'Fielding Data'!$A:$A,'Hitting Data'!$A4439)</f>
        <v>0</v>
      </c>
      <c r="X4439" s="13">
        <f>SUMIFS('Fielding Data'!H:H,'Fielding Data'!$A:$A,'Hitting Data'!$A4439)</f>
        <v>1</v>
      </c>
    </row>
    <row r="4440" spans="1:24" x14ac:dyDescent="0.3">
      <c r="A4440" s="13" t="str">
        <f t="shared" si="69"/>
        <v>rendoan012013</v>
      </c>
      <c r="B4440" s="16" t="s">
        <v>2038</v>
      </c>
      <c r="C4440" s="16">
        <v>2013</v>
      </c>
      <c r="D4440" s="16">
        <v>98</v>
      </c>
      <c r="E4440" s="16">
        <v>351</v>
      </c>
      <c r="F4440" s="16">
        <v>40</v>
      </c>
      <c r="G4440" s="16">
        <v>93</v>
      </c>
      <c r="H4440" s="16">
        <v>23</v>
      </c>
      <c r="I4440" s="16">
        <v>1</v>
      </c>
      <c r="J4440" s="16">
        <v>7</v>
      </c>
      <c r="K4440" s="16">
        <v>35</v>
      </c>
      <c r="L4440" s="16">
        <v>1</v>
      </c>
      <c r="M4440" s="16">
        <v>1</v>
      </c>
      <c r="N4440" s="16">
        <v>31</v>
      </c>
      <c r="O4440" s="16">
        <v>69</v>
      </c>
      <c r="P4440" s="13" t="str">
        <f>IFERROR(VLOOKUP($A4440,'Fielding Data'!$A:$H,MATCH(P$1,'Fielding Data'!$A$1:$H$1,0),0),"Other")</f>
        <v>2B</v>
      </c>
      <c r="Q4440" s="13">
        <f>IFERROR(VLOOKUP($A4440,'Fielding Data'!$A:$H,MATCH(Q$1,'Fielding Data'!$A$1:$H$1,0),0),"Other")</f>
        <v>147</v>
      </c>
      <c r="R4440" s="13">
        <f>IFERROR(VLOOKUP($A4440,'Fielding Data'!$A:$H,MATCH(R$1,'Fielding Data'!$A$1:$H$1,0),0),"Other")</f>
        <v>213</v>
      </c>
      <c r="S4440" s="13">
        <f>IFERROR(VLOOKUP($A4440,'Fielding Data'!$A:$H,MATCH(S$1,'Fielding Data'!$A$1:$H$1,0),0),"Other")</f>
        <v>9</v>
      </c>
      <c r="T4440" s="13">
        <f>IFERROR(VLOOKUP($A4440,'Fielding Data'!$A:$H,MATCH(T$1,'Fielding Data'!$A$1:$H$1,0),0),"Other")</f>
        <v>50</v>
      </c>
      <c r="U4440" s="13">
        <f>SUMIFS('Fielding Data'!E:E,'Fielding Data'!$A:$A,'Hitting Data'!$A4440)</f>
        <v>163</v>
      </c>
      <c r="V4440" s="13">
        <f>SUMIFS('Fielding Data'!F:F,'Fielding Data'!$A:$A,'Hitting Data'!$A4440)</f>
        <v>241</v>
      </c>
      <c r="W4440" s="13">
        <f>SUMIFS('Fielding Data'!G:G,'Fielding Data'!$A:$A,'Hitting Data'!$A4440)</f>
        <v>16</v>
      </c>
      <c r="X4440" s="13">
        <f>SUMIFS('Fielding Data'!H:H,'Fielding Data'!$A:$A,'Hitting Data'!$A4440)</f>
        <v>55</v>
      </c>
    </row>
    <row r="4441" spans="1:24" x14ac:dyDescent="0.3">
      <c r="A4441" s="13" t="str">
        <f t="shared" si="69"/>
        <v>resopch012013</v>
      </c>
      <c r="B4441" s="16" t="s">
        <v>592</v>
      </c>
      <c r="C4441" s="16">
        <v>2013</v>
      </c>
      <c r="D4441" s="16">
        <v>18</v>
      </c>
      <c r="E4441" s="16">
        <v>0</v>
      </c>
      <c r="F4441" s="16">
        <v>0</v>
      </c>
      <c r="G4441" s="16">
        <v>0</v>
      </c>
      <c r="H4441" s="16">
        <v>0</v>
      </c>
      <c r="I4441" s="16">
        <v>0</v>
      </c>
      <c r="J4441" s="16">
        <v>0</v>
      </c>
      <c r="K4441" s="16">
        <v>0</v>
      </c>
      <c r="L4441" s="16">
        <v>0</v>
      </c>
      <c r="M4441" s="16">
        <v>0</v>
      </c>
      <c r="N4441" s="16">
        <v>0</v>
      </c>
      <c r="O4441" s="16">
        <v>0</v>
      </c>
      <c r="P4441" s="13" t="str">
        <f>IFERROR(VLOOKUP($A4441,'Fielding Data'!$A:$H,MATCH(P$1,'Fielding Data'!$A$1:$H$1,0),0),"Other")</f>
        <v>P</v>
      </c>
      <c r="Q4441" s="13">
        <f>IFERROR(VLOOKUP($A4441,'Fielding Data'!$A:$H,MATCH(Q$1,'Fielding Data'!$A$1:$H$1,0),0),"Other")</f>
        <v>1</v>
      </c>
      <c r="R4441" s="13">
        <f>IFERROR(VLOOKUP($A4441,'Fielding Data'!$A:$H,MATCH(R$1,'Fielding Data'!$A$1:$H$1,0),0),"Other")</f>
        <v>1</v>
      </c>
      <c r="S4441" s="13">
        <f>IFERROR(VLOOKUP($A4441,'Fielding Data'!$A:$H,MATCH(S$1,'Fielding Data'!$A$1:$H$1,0),0),"Other")</f>
        <v>0</v>
      </c>
      <c r="T4441" s="13">
        <f>IFERROR(VLOOKUP($A4441,'Fielding Data'!$A:$H,MATCH(T$1,'Fielding Data'!$A$1:$H$1,0),0),"Other")</f>
        <v>0</v>
      </c>
      <c r="U4441" s="13">
        <f>SUMIFS('Fielding Data'!E:E,'Fielding Data'!$A:$A,'Hitting Data'!$A4441)</f>
        <v>1</v>
      </c>
      <c r="V4441" s="13">
        <f>SUMIFS('Fielding Data'!F:F,'Fielding Data'!$A:$A,'Hitting Data'!$A4441)</f>
        <v>1</v>
      </c>
      <c r="W4441" s="13">
        <f>SUMIFS('Fielding Data'!G:G,'Fielding Data'!$A:$A,'Hitting Data'!$A4441)</f>
        <v>0</v>
      </c>
      <c r="X4441" s="13">
        <f>SUMIFS('Fielding Data'!H:H,'Fielding Data'!$A:$A,'Hitting Data'!$A4441)</f>
        <v>0</v>
      </c>
    </row>
    <row r="4442" spans="1:24" x14ac:dyDescent="0.3">
      <c r="A4442" s="13" t="str">
        <f t="shared" si="69"/>
        <v>reverbe012013</v>
      </c>
      <c r="B4442" s="16" t="s">
        <v>1363</v>
      </c>
      <c r="C4442" s="16">
        <v>2013</v>
      </c>
      <c r="D4442" s="16">
        <v>88</v>
      </c>
      <c r="E4442" s="16">
        <v>315</v>
      </c>
      <c r="F4442" s="16">
        <v>37</v>
      </c>
      <c r="G4442" s="16">
        <v>96</v>
      </c>
      <c r="H4442" s="16">
        <v>9</v>
      </c>
      <c r="I4442" s="16">
        <v>3</v>
      </c>
      <c r="J4442" s="16">
        <v>0</v>
      </c>
      <c r="K4442" s="16">
        <v>17</v>
      </c>
      <c r="L4442" s="16">
        <v>22</v>
      </c>
      <c r="M4442" s="16">
        <v>8</v>
      </c>
      <c r="N4442" s="16">
        <v>16</v>
      </c>
      <c r="O4442" s="16">
        <v>36</v>
      </c>
      <c r="P4442" s="13" t="str">
        <f>IFERROR(VLOOKUP($A4442,'Fielding Data'!$A:$H,MATCH(P$1,'Fielding Data'!$A$1:$H$1,0),0),"Other")</f>
        <v>CF</v>
      </c>
      <c r="Q4442" s="13">
        <f>IFERROR(VLOOKUP($A4442,'Fielding Data'!$A:$H,MATCH(Q$1,'Fielding Data'!$A$1:$H$1,0),0),"Other")</f>
        <v>0</v>
      </c>
      <c r="R4442" s="13">
        <f>IFERROR(VLOOKUP($A4442,'Fielding Data'!$A:$H,MATCH(R$1,'Fielding Data'!$A$1:$H$1,0),0),"Other")</f>
        <v>0</v>
      </c>
      <c r="S4442" s="13">
        <f>IFERROR(VLOOKUP($A4442,'Fielding Data'!$A:$H,MATCH(S$1,'Fielding Data'!$A$1:$H$1,0),0),"Other")</f>
        <v>0</v>
      </c>
      <c r="T4442" s="13">
        <f>IFERROR(VLOOKUP($A4442,'Fielding Data'!$A:$H,MATCH(T$1,'Fielding Data'!$A$1:$H$1,0),0),"Other")</f>
        <v>0</v>
      </c>
      <c r="U4442" s="13">
        <f>SUMIFS('Fielding Data'!E:E,'Fielding Data'!$A:$A,'Hitting Data'!$A4442)</f>
        <v>220</v>
      </c>
      <c r="V4442" s="13">
        <f>SUMIFS('Fielding Data'!F:F,'Fielding Data'!$A:$A,'Hitting Data'!$A4442)</f>
        <v>6</v>
      </c>
      <c r="W4442" s="13">
        <f>SUMIFS('Fielding Data'!G:G,'Fielding Data'!$A:$A,'Hitting Data'!$A4442)</f>
        <v>2</v>
      </c>
      <c r="X4442" s="13">
        <f>SUMIFS('Fielding Data'!H:H,'Fielding Data'!$A:$A,'Hitting Data'!$A4442)</f>
        <v>3</v>
      </c>
    </row>
    <row r="4443" spans="1:24" x14ac:dyDescent="0.3">
      <c r="A4443" s="13" t="str">
        <f t="shared" si="69"/>
        <v>reyesjo012013</v>
      </c>
      <c r="B4443" s="16" t="s">
        <v>400</v>
      </c>
      <c r="C4443" s="16">
        <v>2013</v>
      </c>
      <c r="D4443" s="16">
        <v>93</v>
      </c>
      <c r="E4443" s="16">
        <v>382</v>
      </c>
      <c r="F4443" s="16">
        <v>58</v>
      </c>
      <c r="G4443" s="16">
        <v>113</v>
      </c>
      <c r="H4443" s="16">
        <v>20</v>
      </c>
      <c r="I4443" s="16">
        <v>0</v>
      </c>
      <c r="J4443" s="16">
        <v>10</v>
      </c>
      <c r="K4443" s="16">
        <v>37</v>
      </c>
      <c r="L4443" s="16">
        <v>15</v>
      </c>
      <c r="M4443" s="16">
        <v>6</v>
      </c>
      <c r="N4443" s="16">
        <v>34</v>
      </c>
      <c r="O4443" s="16">
        <v>47</v>
      </c>
      <c r="P4443" s="13" t="str">
        <f>IFERROR(VLOOKUP($A4443,'Fielding Data'!$A:$H,MATCH(P$1,'Fielding Data'!$A$1:$H$1,0),0),"Other")</f>
        <v>SS</v>
      </c>
      <c r="Q4443" s="13">
        <f>IFERROR(VLOOKUP($A4443,'Fielding Data'!$A:$H,MATCH(Q$1,'Fielding Data'!$A$1:$H$1,0),0),"Other")</f>
        <v>95</v>
      </c>
      <c r="R4443" s="13">
        <f>IFERROR(VLOOKUP($A4443,'Fielding Data'!$A:$H,MATCH(R$1,'Fielding Data'!$A$1:$H$1,0),0),"Other")</f>
        <v>240</v>
      </c>
      <c r="S4443" s="13">
        <f>IFERROR(VLOOKUP($A4443,'Fielding Data'!$A:$H,MATCH(S$1,'Fielding Data'!$A$1:$H$1,0),0),"Other")</f>
        <v>9</v>
      </c>
      <c r="T4443" s="13">
        <f>IFERROR(VLOOKUP($A4443,'Fielding Data'!$A:$H,MATCH(T$1,'Fielding Data'!$A$1:$H$1,0),0),"Other")</f>
        <v>51</v>
      </c>
      <c r="U4443" s="13">
        <f>SUMIFS('Fielding Data'!E:E,'Fielding Data'!$A:$A,'Hitting Data'!$A4443)</f>
        <v>95</v>
      </c>
      <c r="V4443" s="13">
        <f>SUMIFS('Fielding Data'!F:F,'Fielding Data'!$A:$A,'Hitting Data'!$A4443)</f>
        <v>240</v>
      </c>
      <c r="W4443" s="13">
        <f>SUMIFS('Fielding Data'!G:G,'Fielding Data'!$A:$A,'Hitting Data'!$A4443)</f>
        <v>9</v>
      </c>
      <c r="X4443" s="13">
        <f>SUMIFS('Fielding Data'!H:H,'Fielding Data'!$A:$A,'Hitting Data'!$A4443)</f>
        <v>51</v>
      </c>
    </row>
    <row r="4444" spans="1:24" x14ac:dyDescent="0.3">
      <c r="A4444" s="13" t="str">
        <f t="shared" si="69"/>
        <v>reynogr012013</v>
      </c>
      <c r="B4444" s="16" t="s">
        <v>994</v>
      </c>
      <c r="C4444" s="16">
        <v>2013</v>
      </c>
      <c r="D4444" s="16">
        <v>6</v>
      </c>
      <c r="E4444" s="16">
        <v>7</v>
      </c>
      <c r="F4444" s="16">
        <v>1</v>
      </c>
      <c r="G4444" s="16">
        <v>1</v>
      </c>
      <c r="H4444" s="16">
        <v>1</v>
      </c>
      <c r="I4444" s="16">
        <v>0</v>
      </c>
      <c r="J4444" s="16">
        <v>0</v>
      </c>
      <c r="K4444" s="16">
        <v>0</v>
      </c>
      <c r="L4444" s="16">
        <v>0</v>
      </c>
      <c r="M4444" s="16">
        <v>0</v>
      </c>
      <c r="N4444" s="16">
        <v>0</v>
      </c>
      <c r="O4444" s="16">
        <v>4</v>
      </c>
      <c r="P4444" s="13" t="str">
        <f>IFERROR(VLOOKUP($A4444,'Fielding Data'!$A:$H,MATCH(P$1,'Fielding Data'!$A$1:$H$1,0),0),"Other")</f>
        <v>P</v>
      </c>
      <c r="Q4444" s="13">
        <f>IFERROR(VLOOKUP($A4444,'Fielding Data'!$A:$H,MATCH(Q$1,'Fielding Data'!$A$1:$H$1,0),0),"Other")</f>
        <v>5</v>
      </c>
      <c r="R4444" s="13">
        <f>IFERROR(VLOOKUP($A4444,'Fielding Data'!$A:$H,MATCH(R$1,'Fielding Data'!$A$1:$H$1,0),0),"Other")</f>
        <v>4</v>
      </c>
      <c r="S4444" s="13">
        <f>IFERROR(VLOOKUP($A4444,'Fielding Data'!$A:$H,MATCH(S$1,'Fielding Data'!$A$1:$H$1,0),0),"Other")</f>
        <v>0</v>
      </c>
      <c r="T4444" s="13">
        <f>IFERROR(VLOOKUP($A4444,'Fielding Data'!$A:$H,MATCH(T$1,'Fielding Data'!$A$1:$H$1,0),0),"Other")</f>
        <v>2</v>
      </c>
      <c r="U4444" s="13">
        <f>SUMIFS('Fielding Data'!E:E,'Fielding Data'!$A:$A,'Hitting Data'!$A4444)</f>
        <v>5</v>
      </c>
      <c r="V4444" s="13">
        <f>SUMIFS('Fielding Data'!F:F,'Fielding Data'!$A:$A,'Hitting Data'!$A4444)</f>
        <v>4</v>
      </c>
      <c r="W4444" s="13">
        <f>SUMIFS('Fielding Data'!G:G,'Fielding Data'!$A:$A,'Hitting Data'!$A4444)</f>
        <v>0</v>
      </c>
      <c r="X4444" s="13">
        <f>SUMIFS('Fielding Data'!H:H,'Fielding Data'!$A:$A,'Hitting Data'!$A4444)</f>
        <v>2</v>
      </c>
    </row>
    <row r="4445" spans="1:24" x14ac:dyDescent="0.3">
      <c r="A4445" s="13" t="str">
        <f t="shared" si="69"/>
        <v>reynoma022013</v>
      </c>
      <c r="B4445" s="16" t="s">
        <v>1364</v>
      </c>
      <c r="C4445" s="16">
        <v>2013</v>
      </c>
      <c r="D4445" s="16">
        <v>30</v>
      </c>
      <c r="E4445" s="16">
        <v>0</v>
      </c>
      <c r="F4445" s="16">
        <v>0</v>
      </c>
      <c r="G4445" s="16">
        <v>0</v>
      </c>
      <c r="H4445" s="16">
        <v>0</v>
      </c>
      <c r="I4445" s="16">
        <v>0</v>
      </c>
      <c r="J4445" s="16">
        <v>0</v>
      </c>
      <c r="K4445" s="16">
        <v>0</v>
      </c>
      <c r="L4445" s="16">
        <v>0</v>
      </c>
      <c r="M4445" s="16">
        <v>0</v>
      </c>
      <c r="N4445" s="16">
        <v>0</v>
      </c>
      <c r="O4445" s="16">
        <v>0</v>
      </c>
      <c r="P4445" s="13" t="str">
        <f>IFERROR(VLOOKUP($A4445,'Fielding Data'!$A:$H,MATCH(P$1,'Fielding Data'!$A$1:$H$1,0),0),"Other")</f>
        <v>P</v>
      </c>
      <c r="Q4445" s="13">
        <f>IFERROR(VLOOKUP($A4445,'Fielding Data'!$A:$H,MATCH(Q$1,'Fielding Data'!$A$1:$H$1,0),0),"Other")</f>
        <v>0</v>
      </c>
      <c r="R4445" s="13">
        <f>IFERROR(VLOOKUP($A4445,'Fielding Data'!$A:$H,MATCH(R$1,'Fielding Data'!$A$1:$H$1,0),0),"Other")</f>
        <v>3</v>
      </c>
      <c r="S4445" s="13">
        <f>IFERROR(VLOOKUP($A4445,'Fielding Data'!$A:$H,MATCH(S$1,'Fielding Data'!$A$1:$H$1,0),0),"Other")</f>
        <v>0</v>
      </c>
      <c r="T4445" s="13">
        <f>IFERROR(VLOOKUP($A4445,'Fielding Data'!$A:$H,MATCH(T$1,'Fielding Data'!$A$1:$H$1,0),0),"Other")</f>
        <v>0</v>
      </c>
      <c r="U4445" s="13">
        <f>SUMIFS('Fielding Data'!E:E,'Fielding Data'!$A:$A,'Hitting Data'!$A4445)</f>
        <v>0</v>
      </c>
      <c r="V4445" s="13">
        <f>SUMIFS('Fielding Data'!F:F,'Fielding Data'!$A:$A,'Hitting Data'!$A4445)</f>
        <v>3</v>
      </c>
      <c r="W4445" s="13">
        <f>SUMIFS('Fielding Data'!G:G,'Fielding Data'!$A:$A,'Hitting Data'!$A4445)</f>
        <v>0</v>
      </c>
      <c r="X4445" s="13">
        <f>SUMIFS('Fielding Data'!H:H,'Fielding Data'!$A:$A,'Hitting Data'!$A4445)</f>
        <v>0</v>
      </c>
    </row>
    <row r="4446" spans="1:24" x14ac:dyDescent="0.3">
      <c r="A4446" s="13" t="str">
        <f t="shared" si="69"/>
        <v>ricesc012013</v>
      </c>
      <c r="B4446" s="16" t="s">
        <v>2039</v>
      </c>
      <c r="C4446" s="16">
        <v>2013</v>
      </c>
      <c r="D4446" s="16">
        <v>73</v>
      </c>
      <c r="E4446" s="16">
        <v>0</v>
      </c>
      <c r="F4446" s="16">
        <v>0</v>
      </c>
      <c r="G4446" s="16">
        <v>0</v>
      </c>
      <c r="H4446" s="16">
        <v>0</v>
      </c>
      <c r="I4446" s="16">
        <v>0</v>
      </c>
      <c r="J4446" s="16">
        <v>0</v>
      </c>
      <c r="K4446" s="16">
        <v>0</v>
      </c>
      <c r="L4446" s="16">
        <v>0</v>
      </c>
      <c r="M4446" s="16">
        <v>0</v>
      </c>
      <c r="N4446" s="16">
        <v>0</v>
      </c>
      <c r="O4446" s="16">
        <v>0</v>
      </c>
      <c r="P4446" s="13" t="str">
        <f>IFERROR(VLOOKUP($A4446,'Fielding Data'!$A:$H,MATCH(P$1,'Fielding Data'!$A$1:$H$1,0),0),"Other")</f>
        <v>P</v>
      </c>
      <c r="Q4446" s="13">
        <f>IFERROR(VLOOKUP($A4446,'Fielding Data'!$A:$H,MATCH(Q$1,'Fielding Data'!$A$1:$H$1,0),0),"Other")</f>
        <v>4</v>
      </c>
      <c r="R4446" s="13">
        <f>IFERROR(VLOOKUP($A4446,'Fielding Data'!$A:$H,MATCH(R$1,'Fielding Data'!$A$1:$H$1,0),0),"Other")</f>
        <v>16</v>
      </c>
      <c r="S4446" s="13">
        <f>IFERROR(VLOOKUP($A4446,'Fielding Data'!$A:$H,MATCH(S$1,'Fielding Data'!$A$1:$H$1,0),0),"Other")</f>
        <v>0</v>
      </c>
      <c r="T4446" s="13">
        <f>IFERROR(VLOOKUP($A4446,'Fielding Data'!$A:$H,MATCH(T$1,'Fielding Data'!$A$1:$H$1,0),0),"Other")</f>
        <v>0</v>
      </c>
      <c r="U4446" s="13">
        <f>SUMIFS('Fielding Data'!E:E,'Fielding Data'!$A:$A,'Hitting Data'!$A4446)</f>
        <v>4</v>
      </c>
      <c r="V4446" s="13">
        <f>SUMIFS('Fielding Data'!F:F,'Fielding Data'!$A:$A,'Hitting Data'!$A4446)</f>
        <v>16</v>
      </c>
      <c r="W4446" s="13">
        <f>SUMIFS('Fielding Data'!G:G,'Fielding Data'!$A:$A,'Hitting Data'!$A4446)</f>
        <v>0</v>
      </c>
      <c r="X4446" s="13">
        <f>SUMIFS('Fielding Data'!H:H,'Fielding Data'!$A:$A,'Hitting Data'!$A4446)</f>
        <v>0</v>
      </c>
    </row>
    <row r="4447" spans="1:24" x14ac:dyDescent="0.3">
      <c r="A4447" s="13" t="str">
        <f t="shared" si="69"/>
        <v>richacl012013</v>
      </c>
      <c r="B4447" s="16" t="s">
        <v>995</v>
      </c>
      <c r="C4447" s="16">
        <v>2013</v>
      </c>
      <c r="D4447" s="16">
        <v>14</v>
      </c>
      <c r="E4447" s="16">
        <v>14</v>
      </c>
      <c r="F4447" s="16">
        <v>1</v>
      </c>
      <c r="G4447" s="16">
        <v>3</v>
      </c>
      <c r="H4447" s="16">
        <v>0</v>
      </c>
      <c r="I4447" s="16">
        <v>0</v>
      </c>
      <c r="J4447" s="16">
        <v>0</v>
      </c>
      <c r="K4447" s="16">
        <v>1</v>
      </c>
      <c r="L4447" s="16">
        <v>0</v>
      </c>
      <c r="M4447" s="16">
        <v>0</v>
      </c>
      <c r="N4447" s="16">
        <v>0</v>
      </c>
      <c r="O4447" s="16">
        <v>5</v>
      </c>
      <c r="P4447" s="13" t="str">
        <f>IFERROR(VLOOKUP($A4447,'Fielding Data'!$A:$H,MATCH(P$1,'Fielding Data'!$A$1:$H$1,0),0),"Other")</f>
        <v>P</v>
      </c>
      <c r="Q4447" s="13">
        <f>IFERROR(VLOOKUP($A4447,'Fielding Data'!$A:$H,MATCH(Q$1,'Fielding Data'!$A$1:$H$1,0),0),"Other")</f>
        <v>4</v>
      </c>
      <c r="R4447" s="13">
        <f>IFERROR(VLOOKUP($A4447,'Fielding Data'!$A:$H,MATCH(R$1,'Fielding Data'!$A$1:$H$1,0),0),"Other")</f>
        <v>12</v>
      </c>
      <c r="S4447" s="13">
        <f>IFERROR(VLOOKUP($A4447,'Fielding Data'!$A:$H,MATCH(S$1,'Fielding Data'!$A$1:$H$1,0),0),"Other")</f>
        <v>1</v>
      </c>
      <c r="T4447" s="13">
        <f>IFERROR(VLOOKUP($A4447,'Fielding Data'!$A:$H,MATCH(T$1,'Fielding Data'!$A$1:$H$1,0),0),"Other")</f>
        <v>1</v>
      </c>
      <c r="U4447" s="13">
        <f>SUMIFS('Fielding Data'!E:E,'Fielding Data'!$A:$A,'Hitting Data'!$A4447)</f>
        <v>4</v>
      </c>
      <c r="V4447" s="13">
        <f>SUMIFS('Fielding Data'!F:F,'Fielding Data'!$A:$A,'Hitting Data'!$A4447)</f>
        <v>12</v>
      </c>
      <c r="W4447" s="13">
        <f>SUMIFS('Fielding Data'!G:G,'Fielding Data'!$A:$A,'Hitting Data'!$A4447)</f>
        <v>1</v>
      </c>
      <c r="X4447" s="13">
        <f>SUMIFS('Fielding Data'!H:H,'Fielding Data'!$A:$A,'Hitting Data'!$A4447)</f>
        <v>1</v>
      </c>
    </row>
    <row r="4448" spans="1:24" x14ac:dyDescent="0.3">
      <c r="A4448" s="13" t="str">
        <f t="shared" si="69"/>
        <v>richaga012013</v>
      </c>
      <c r="B4448" s="16" t="s">
        <v>1597</v>
      </c>
      <c r="C4448" s="16">
        <v>2013</v>
      </c>
      <c r="D4448" s="16">
        <v>47</v>
      </c>
      <c r="E4448" s="16">
        <v>0</v>
      </c>
      <c r="F4448" s="16">
        <v>0</v>
      </c>
      <c r="G4448" s="16">
        <v>0</v>
      </c>
      <c r="H4448" s="16">
        <v>0</v>
      </c>
      <c r="I4448" s="16">
        <v>0</v>
      </c>
      <c r="J4448" s="16">
        <v>0</v>
      </c>
      <c r="K4448" s="16">
        <v>0</v>
      </c>
      <c r="L4448" s="16">
        <v>0</v>
      </c>
      <c r="M4448" s="16">
        <v>0</v>
      </c>
      <c r="N4448" s="16">
        <v>0</v>
      </c>
      <c r="O4448" s="16">
        <v>0</v>
      </c>
      <c r="P4448" s="13" t="str">
        <f>IFERROR(VLOOKUP($A4448,'Fielding Data'!$A:$H,MATCH(P$1,'Fielding Data'!$A$1:$H$1,0),0),"Other")</f>
        <v>P</v>
      </c>
      <c r="Q4448" s="13">
        <f>IFERROR(VLOOKUP($A4448,'Fielding Data'!$A:$H,MATCH(Q$1,'Fielding Data'!$A$1:$H$1,0),0),"Other")</f>
        <v>16</v>
      </c>
      <c r="R4448" s="13">
        <f>IFERROR(VLOOKUP($A4448,'Fielding Data'!$A:$H,MATCH(R$1,'Fielding Data'!$A$1:$H$1,0),0),"Other")</f>
        <v>21</v>
      </c>
      <c r="S4448" s="13">
        <f>IFERROR(VLOOKUP($A4448,'Fielding Data'!$A:$H,MATCH(S$1,'Fielding Data'!$A$1:$H$1,0),0),"Other")</f>
        <v>2</v>
      </c>
      <c r="T4448" s="13">
        <f>IFERROR(VLOOKUP($A4448,'Fielding Data'!$A:$H,MATCH(T$1,'Fielding Data'!$A$1:$H$1,0),0),"Other")</f>
        <v>1</v>
      </c>
      <c r="U4448" s="13">
        <f>SUMIFS('Fielding Data'!E:E,'Fielding Data'!$A:$A,'Hitting Data'!$A4448)</f>
        <v>16</v>
      </c>
      <c r="V4448" s="13">
        <f>SUMIFS('Fielding Data'!F:F,'Fielding Data'!$A:$A,'Hitting Data'!$A4448)</f>
        <v>21</v>
      </c>
      <c r="W4448" s="13">
        <f>SUMIFS('Fielding Data'!G:G,'Fielding Data'!$A:$A,'Hitting Data'!$A4448)</f>
        <v>2</v>
      </c>
      <c r="X4448" s="13">
        <f>SUMIFS('Fielding Data'!H:H,'Fielding Data'!$A:$A,'Hitting Data'!$A4448)</f>
        <v>1</v>
      </c>
    </row>
    <row r="4449" spans="1:24" x14ac:dyDescent="0.3">
      <c r="A4449" s="13" t="str">
        <f t="shared" si="69"/>
        <v>rienzan012013</v>
      </c>
      <c r="B4449" s="16" t="s">
        <v>2040</v>
      </c>
      <c r="C4449" s="16">
        <v>2013</v>
      </c>
      <c r="D4449" s="16">
        <v>10</v>
      </c>
      <c r="E4449" s="16">
        <v>0</v>
      </c>
      <c r="F4449" s="16">
        <v>0</v>
      </c>
      <c r="G4449" s="16">
        <v>0</v>
      </c>
      <c r="H4449" s="16">
        <v>0</v>
      </c>
      <c r="I4449" s="16">
        <v>0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3" t="str">
        <f>IFERROR(VLOOKUP($A4449,'Fielding Data'!$A:$H,MATCH(P$1,'Fielding Data'!$A$1:$H$1,0),0),"Other")</f>
        <v>P</v>
      </c>
      <c r="Q4449" s="13">
        <f>IFERROR(VLOOKUP($A4449,'Fielding Data'!$A:$H,MATCH(Q$1,'Fielding Data'!$A$1:$H$1,0),0),"Other")</f>
        <v>8</v>
      </c>
      <c r="R4449" s="13">
        <f>IFERROR(VLOOKUP($A4449,'Fielding Data'!$A:$H,MATCH(R$1,'Fielding Data'!$A$1:$H$1,0),0),"Other")</f>
        <v>10</v>
      </c>
      <c r="S4449" s="13">
        <f>IFERROR(VLOOKUP($A4449,'Fielding Data'!$A:$H,MATCH(S$1,'Fielding Data'!$A$1:$H$1,0),0),"Other")</f>
        <v>1</v>
      </c>
      <c r="T4449" s="13">
        <f>IFERROR(VLOOKUP($A4449,'Fielding Data'!$A:$H,MATCH(T$1,'Fielding Data'!$A$1:$H$1,0),0),"Other")</f>
        <v>1</v>
      </c>
      <c r="U4449" s="13">
        <f>SUMIFS('Fielding Data'!E:E,'Fielding Data'!$A:$A,'Hitting Data'!$A4449)</f>
        <v>8</v>
      </c>
      <c r="V4449" s="13">
        <f>SUMIFS('Fielding Data'!F:F,'Fielding Data'!$A:$A,'Hitting Data'!$A4449)</f>
        <v>10</v>
      </c>
      <c r="W4449" s="13">
        <f>SUMIFS('Fielding Data'!G:G,'Fielding Data'!$A:$A,'Hitting Data'!$A4449)</f>
        <v>1</v>
      </c>
      <c r="X4449" s="13">
        <f>SUMIFS('Fielding Data'!H:H,'Fielding Data'!$A:$A,'Hitting Data'!$A4449)</f>
        <v>1</v>
      </c>
    </row>
    <row r="4450" spans="1:24" x14ac:dyDescent="0.3">
      <c r="A4450" s="13" t="str">
        <f t="shared" si="69"/>
        <v>riverma012013</v>
      </c>
      <c r="B4450" s="16" t="s">
        <v>187</v>
      </c>
      <c r="C4450" s="16">
        <v>2013</v>
      </c>
      <c r="D4450" s="16">
        <v>64</v>
      </c>
      <c r="E4450" s="16">
        <v>0</v>
      </c>
      <c r="F4450" s="16">
        <v>0</v>
      </c>
      <c r="G4450" s="16">
        <v>0</v>
      </c>
      <c r="H4450" s="16">
        <v>0</v>
      </c>
      <c r="I4450" s="16">
        <v>0</v>
      </c>
      <c r="J4450" s="16">
        <v>0</v>
      </c>
      <c r="K4450" s="16">
        <v>0</v>
      </c>
      <c r="L4450" s="16">
        <v>0</v>
      </c>
      <c r="M4450" s="16">
        <v>0</v>
      </c>
      <c r="N4450" s="16">
        <v>0</v>
      </c>
      <c r="O4450" s="16">
        <v>0</v>
      </c>
      <c r="P4450" s="13" t="str">
        <f>IFERROR(VLOOKUP($A4450,'Fielding Data'!$A:$H,MATCH(P$1,'Fielding Data'!$A$1:$H$1,0),0),"Other")</f>
        <v>P</v>
      </c>
      <c r="Q4450" s="13">
        <f>IFERROR(VLOOKUP($A4450,'Fielding Data'!$A:$H,MATCH(Q$1,'Fielding Data'!$A$1:$H$1,0),0),"Other")</f>
        <v>5</v>
      </c>
      <c r="R4450" s="13">
        <f>IFERROR(VLOOKUP($A4450,'Fielding Data'!$A:$H,MATCH(R$1,'Fielding Data'!$A$1:$H$1,0),0),"Other")</f>
        <v>12</v>
      </c>
      <c r="S4450" s="13">
        <f>IFERROR(VLOOKUP($A4450,'Fielding Data'!$A:$H,MATCH(S$1,'Fielding Data'!$A$1:$H$1,0),0),"Other")</f>
        <v>0</v>
      </c>
      <c r="T4450" s="13">
        <f>IFERROR(VLOOKUP($A4450,'Fielding Data'!$A:$H,MATCH(T$1,'Fielding Data'!$A$1:$H$1,0),0),"Other")</f>
        <v>0</v>
      </c>
      <c r="U4450" s="13">
        <f>SUMIFS('Fielding Data'!E:E,'Fielding Data'!$A:$A,'Hitting Data'!$A4450)</f>
        <v>5</v>
      </c>
      <c r="V4450" s="13">
        <f>SUMIFS('Fielding Data'!F:F,'Fielding Data'!$A:$A,'Hitting Data'!$A4450)</f>
        <v>12</v>
      </c>
      <c r="W4450" s="13">
        <f>SUMIFS('Fielding Data'!G:G,'Fielding Data'!$A:$A,'Hitting Data'!$A4450)</f>
        <v>0</v>
      </c>
      <c r="X4450" s="13">
        <f>SUMIFS('Fielding Data'!H:H,'Fielding Data'!$A:$A,'Hitting Data'!$A4450)</f>
        <v>0</v>
      </c>
    </row>
    <row r="4451" spans="1:24" x14ac:dyDescent="0.3">
      <c r="A4451" s="13" t="str">
        <f t="shared" si="69"/>
        <v>riverre012013</v>
      </c>
      <c r="B4451" s="16" t="s">
        <v>491</v>
      </c>
      <c r="C4451" s="16">
        <v>2013</v>
      </c>
      <c r="D4451" s="16">
        <v>23</v>
      </c>
      <c r="E4451" s="16">
        <v>67</v>
      </c>
      <c r="F4451" s="16">
        <v>4</v>
      </c>
      <c r="G4451" s="16">
        <v>17</v>
      </c>
      <c r="H4451" s="16">
        <v>3</v>
      </c>
      <c r="I4451" s="16">
        <v>1</v>
      </c>
      <c r="J4451" s="16">
        <v>0</v>
      </c>
      <c r="K4451" s="16">
        <v>7</v>
      </c>
      <c r="L4451" s="16">
        <v>0</v>
      </c>
      <c r="M4451" s="16">
        <v>0</v>
      </c>
      <c r="N4451" s="16">
        <v>2</v>
      </c>
      <c r="O4451" s="16">
        <v>16</v>
      </c>
      <c r="P4451" s="13" t="str">
        <f>IFERROR(VLOOKUP($A4451,'Fielding Data'!$A:$H,MATCH(P$1,'Fielding Data'!$A$1:$H$1,0),0),"Other")</f>
        <v>C</v>
      </c>
      <c r="Q4451" s="13">
        <f>IFERROR(VLOOKUP($A4451,'Fielding Data'!$A:$H,MATCH(Q$1,'Fielding Data'!$A$1:$H$1,0),0),"Other")</f>
        <v>185</v>
      </c>
      <c r="R4451" s="13">
        <f>IFERROR(VLOOKUP($A4451,'Fielding Data'!$A:$H,MATCH(R$1,'Fielding Data'!$A$1:$H$1,0),0),"Other")</f>
        <v>13</v>
      </c>
      <c r="S4451" s="13">
        <f>IFERROR(VLOOKUP($A4451,'Fielding Data'!$A:$H,MATCH(S$1,'Fielding Data'!$A$1:$H$1,0),0),"Other")</f>
        <v>0</v>
      </c>
      <c r="T4451" s="13">
        <f>IFERROR(VLOOKUP($A4451,'Fielding Data'!$A:$H,MATCH(T$1,'Fielding Data'!$A$1:$H$1,0),0),"Other")</f>
        <v>1</v>
      </c>
      <c r="U4451" s="13">
        <f>SUMIFS('Fielding Data'!E:E,'Fielding Data'!$A:$A,'Hitting Data'!$A4451)</f>
        <v>185</v>
      </c>
      <c r="V4451" s="13">
        <f>SUMIFS('Fielding Data'!F:F,'Fielding Data'!$A:$A,'Hitting Data'!$A4451)</f>
        <v>13</v>
      </c>
      <c r="W4451" s="13">
        <f>SUMIFS('Fielding Data'!G:G,'Fielding Data'!$A:$A,'Hitting Data'!$A4451)</f>
        <v>0</v>
      </c>
      <c r="X4451" s="13">
        <f>SUMIFS('Fielding Data'!H:H,'Fielding Data'!$A:$A,'Hitting Data'!$A4451)</f>
        <v>1</v>
      </c>
    </row>
    <row r="4452" spans="1:24" x14ac:dyDescent="0.3">
      <c r="A4452" s="13" t="str">
        <f t="shared" si="69"/>
        <v>rizzoan012013</v>
      </c>
      <c r="B4452" s="16" t="s">
        <v>1598</v>
      </c>
      <c r="C4452" s="16">
        <v>2013</v>
      </c>
      <c r="D4452" s="16">
        <v>160</v>
      </c>
      <c r="E4452" s="16">
        <v>606</v>
      </c>
      <c r="F4452" s="16">
        <v>71</v>
      </c>
      <c r="G4452" s="16">
        <v>141</v>
      </c>
      <c r="H4452" s="16">
        <v>40</v>
      </c>
      <c r="I4452" s="16">
        <v>2</v>
      </c>
      <c r="J4452" s="16">
        <v>23</v>
      </c>
      <c r="K4452" s="16">
        <v>80</v>
      </c>
      <c r="L4452" s="16">
        <v>6</v>
      </c>
      <c r="M4452" s="16">
        <v>5</v>
      </c>
      <c r="N4452" s="16">
        <v>76</v>
      </c>
      <c r="O4452" s="16">
        <v>127</v>
      </c>
      <c r="P4452" s="13" t="str">
        <f>IFERROR(VLOOKUP($A4452,'Fielding Data'!$A:$H,MATCH(P$1,'Fielding Data'!$A$1:$H$1,0),0),"Other")</f>
        <v>1B</v>
      </c>
      <c r="Q4452" s="13">
        <f>IFERROR(VLOOKUP($A4452,'Fielding Data'!$A:$H,MATCH(Q$1,'Fielding Data'!$A$1:$H$1,0),0),"Other")</f>
        <v>1287</v>
      </c>
      <c r="R4452" s="13">
        <f>IFERROR(VLOOKUP($A4452,'Fielding Data'!$A:$H,MATCH(R$1,'Fielding Data'!$A$1:$H$1,0),0),"Other")</f>
        <v>149</v>
      </c>
      <c r="S4452" s="13">
        <f>IFERROR(VLOOKUP($A4452,'Fielding Data'!$A:$H,MATCH(S$1,'Fielding Data'!$A$1:$H$1,0),0),"Other")</f>
        <v>5</v>
      </c>
      <c r="T4452" s="13">
        <f>IFERROR(VLOOKUP($A4452,'Fielding Data'!$A:$H,MATCH(T$1,'Fielding Data'!$A$1:$H$1,0),0),"Other")</f>
        <v>114</v>
      </c>
      <c r="U4452" s="13">
        <f>SUMIFS('Fielding Data'!E:E,'Fielding Data'!$A:$A,'Hitting Data'!$A4452)</f>
        <v>1287</v>
      </c>
      <c r="V4452" s="13">
        <f>SUMIFS('Fielding Data'!F:F,'Fielding Data'!$A:$A,'Hitting Data'!$A4452)</f>
        <v>149</v>
      </c>
      <c r="W4452" s="13">
        <f>SUMIFS('Fielding Data'!G:G,'Fielding Data'!$A:$A,'Hitting Data'!$A4452)</f>
        <v>5</v>
      </c>
      <c r="X4452" s="13">
        <f>SUMIFS('Fielding Data'!H:H,'Fielding Data'!$A:$A,'Hitting Data'!$A4452)</f>
        <v>114</v>
      </c>
    </row>
    <row r="4453" spans="1:24" x14ac:dyDescent="0.3">
      <c r="A4453" s="13" t="str">
        <f t="shared" si="69"/>
        <v>roarkta012013</v>
      </c>
      <c r="B4453" s="16" t="s">
        <v>2041</v>
      </c>
      <c r="C4453" s="16">
        <v>2013</v>
      </c>
      <c r="D4453" s="16">
        <v>14</v>
      </c>
      <c r="E4453" s="16">
        <v>14</v>
      </c>
      <c r="F4453" s="16">
        <v>0</v>
      </c>
      <c r="G4453" s="16">
        <v>4</v>
      </c>
      <c r="H4453" s="16">
        <v>1</v>
      </c>
      <c r="I4453" s="16">
        <v>0</v>
      </c>
      <c r="J4453" s="16">
        <v>0</v>
      </c>
      <c r="K4453" s="16">
        <v>1</v>
      </c>
      <c r="L4453" s="16">
        <v>0</v>
      </c>
      <c r="M4453" s="16">
        <v>0</v>
      </c>
      <c r="N4453" s="16">
        <v>0</v>
      </c>
      <c r="O4453" s="16">
        <v>5</v>
      </c>
      <c r="P4453" s="13" t="str">
        <f>IFERROR(VLOOKUP($A4453,'Fielding Data'!$A:$H,MATCH(P$1,'Fielding Data'!$A$1:$H$1,0),0),"Other")</f>
        <v>P</v>
      </c>
      <c r="Q4453" s="13">
        <f>IFERROR(VLOOKUP($A4453,'Fielding Data'!$A:$H,MATCH(Q$1,'Fielding Data'!$A$1:$H$1,0),0),"Other")</f>
        <v>6</v>
      </c>
      <c r="R4453" s="13">
        <f>IFERROR(VLOOKUP($A4453,'Fielding Data'!$A:$H,MATCH(R$1,'Fielding Data'!$A$1:$H$1,0),0),"Other")</f>
        <v>7</v>
      </c>
      <c r="S4453" s="13">
        <f>IFERROR(VLOOKUP($A4453,'Fielding Data'!$A:$H,MATCH(S$1,'Fielding Data'!$A$1:$H$1,0),0),"Other")</f>
        <v>1</v>
      </c>
      <c r="T4453" s="13">
        <f>IFERROR(VLOOKUP($A4453,'Fielding Data'!$A:$H,MATCH(T$1,'Fielding Data'!$A$1:$H$1,0),0),"Other")</f>
        <v>2</v>
      </c>
      <c r="U4453" s="13">
        <f>SUMIFS('Fielding Data'!E:E,'Fielding Data'!$A:$A,'Hitting Data'!$A4453)</f>
        <v>6</v>
      </c>
      <c r="V4453" s="13">
        <f>SUMIFS('Fielding Data'!F:F,'Fielding Data'!$A:$A,'Hitting Data'!$A4453)</f>
        <v>7</v>
      </c>
      <c r="W4453" s="13">
        <f>SUMIFS('Fielding Data'!G:G,'Fielding Data'!$A:$A,'Hitting Data'!$A4453)</f>
        <v>1</v>
      </c>
      <c r="X4453" s="13">
        <f>SUMIFS('Fielding Data'!H:H,'Fielding Data'!$A:$A,'Hitting Data'!$A4453)</f>
        <v>2</v>
      </c>
    </row>
    <row r="4454" spans="1:24" x14ac:dyDescent="0.3">
      <c r="A4454" s="13" t="str">
        <f t="shared" si="69"/>
        <v>roberbr012013</v>
      </c>
      <c r="B4454" s="16" t="s">
        <v>273</v>
      </c>
      <c r="C4454" s="16">
        <v>2013</v>
      </c>
      <c r="D4454" s="16">
        <v>77</v>
      </c>
      <c r="E4454" s="16">
        <v>265</v>
      </c>
      <c r="F4454" s="16">
        <v>33</v>
      </c>
      <c r="G4454" s="16">
        <v>66</v>
      </c>
      <c r="H4454" s="16">
        <v>12</v>
      </c>
      <c r="I4454" s="16">
        <v>1</v>
      </c>
      <c r="J4454" s="16">
        <v>8</v>
      </c>
      <c r="K4454" s="16">
        <v>39</v>
      </c>
      <c r="L4454" s="16">
        <v>3</v>
      </c>
      <c r="M4454" s="16">
        <v>1</v>
      </c>
      <c r="N4454" s="16">
        <v>26</v>
      </c>
      <c r="O4454" s="16">
        <v>44</v>
      </c>
      <c r="P4454" s="13" t="str">
        <f>IFERROR(VLOOKUP($A4454,'Fielding Data'!$A:$H,MATCH(P$1,'Fielding Data'!$A$1:$H$1,0),0),"Other")</f>
        <v>2B</v>
      </c>
      <c r="Q4454" s="13">
        <f>IFERROR(VLOOKUP($A4454,'Fielding Data'!$A:$H,MATCH(Q$1,'Fielding Data'!$A$1:$H$1,0),0),"Other")</f>
        <v>110</v>
      </c>
      <c r="R4454" s="13">
        <f>IFERROR(VLOOKUP($A4454,'Fielding Data'!$A:$H,MATCH(R$1,'Fielding Data'!$A$1:$H$1,0),0),"Other")</f>
        <v>190</v>
      </c>
      <c r="S4454" s="13">
        <f>IFERROR(VLOOKUP($A4454,'Fielding Data'!$A:$H,MATCH(S$1,'Fielding Data'!$A$1:$H$1,0),0),"Other")</f>
        <v>1</v>
      </c>
      <c r="T4454" s="13">
        <f>IFERROR(VLOOKUP($A4454,'Fielding Data'!$A:$H,MATCH(T$1,'Fielding Data'!$A$1:$H$1,0),0),"Other")</f>
        <v>43</v>
      </c>
      <c r="U4454" s="13">
        <f>SUMIFS('Fielding Data'!E:E,'Fielding Data'!$A:$A,'Hitting Data'!$A4454)</f>
        <v>110</v>
      </c>
      <c r="V4454" s="13">
        <f>SUMIFS('Fielding Data'!F:F,'Fielding Data'!$A:$A,'Hitting Data'!$A4454)</f>
        <v>190</v>
      </c>
      <c r="W4454" s="13">
        <f>SUMIFS('Fielding Data'!G:G,'Fielding Data'!$A:$A,'Hitting Data'!$A4454)</f>
        <v>1</v>
      </c>
      <c r="X4454" s="13">
        <f>SUMIFS('Fielding Data'!H:H,'Fielding Data'!$A:$A,'Hitting Data'!$A4454)</f>
        <v>43</v>
      </c>
    </row>
    <row r="4455" spans="1:24" x14ac:dyDescent="0.3">
      <c r="A4455" s="13" t="str">
        <f t="shared" si="69"/>
        <v>roberda082013</v>
      </c>
      <c r="B4455" s="16" t="s">
        <v>997</v>
      </c>
      <c r="C4455" s="16">
        <v>2013</v>
      </c>
      <c r="D4455" s="16">
        <v>70</v>
      </c>
      <c r="E4455" s="16">
        <v>0</v>
      </c>
      <c r="F4455" s="16">
        <v>0</v>
      </c>
      <c r="G4455" s="16">
        <v>0</v>
      </c>
      <c r="H4455" s="16">
        <v>0</v>
      </c>
      <c r="I4455" s="16">
        <v>0</v>
      </c>
      <c r="J4455" s="16">
        <v>0</v>
      </c>
      <c r="K4455" s="16">
        <v>0</v>
      </c>
      <c r="L4455" s="16">
        <v>0</v>
      </c>
      <c r="M4455" s="16">
        <v>0</v>
      </c>
      <c r="N4455" s="16">
        <v>0</v>
      </c>
      <c r="O4455" s="16">
        <v>0</v>
      </c>
      <c r="P4455" s="13" t="str">
        <f>IFERROR(VLOOKUP($A4455,'Fielding Data'!$A:$H,MATCH(P$1,'Fielding Data'!$A$1:$H$1,0),0),"Other")</f>
        <v>P</v>
      </c>
      <c r="Q4455" s="13">
        <f>IFERROR(VLOOKUP($A4455,'Fielding Data'!$A:$H,MATCH(Q$1,'Fielding Data'!$A$1:$H$1,0),0),"Other")</f>
        <v>4</v>
      </c>
      <c r="R4455" s="13">
        <f>IFERROR(VLOOKUP($A4455,'Fielding Data'!$A:$H,MATCH(R$1,'Fielding Data'!$A$1:$H$1,0),0),"Other")</f>
        <v>4</v>
      </c>
      <c r="S4455" s="13">
        <f>IFERROR(VLOOKUP($A4455,'Fielding Data'!$A:$H,MATCH(S$1,'Fielding Data'!$A$1:$H$1,0),0),"Other")</f>
        <v>0</v>
      </c>
      <c r="T4455" s="13">
        <f>IFERROR(VLOOKUP($A4455,'Fielding Data'!$A:$H,MATCH(T$1,'Fielding Data'!$A$1:$H$1,0),0),"Other")</f>
        <v>0</v>
      </c>
      <c r="U4455" s="13">
        <f>SUMIFS('Fielding Data'!E:E,'Fielding Data'!$A:$A,'Hitting Data'!$A4455)</f>
        <v>4</v>
      </c>
      <c r="V4455" s="13">
        <f>SUMIFS('Fielding Data'!F:F,'Fielding Data'!$A:$A,'Hitting Data'!$A4455)</f>
        <v>4</v>
      </c>
      <c r="W4455" s="13">
        <f>SUMIFS('Fielding Data'!G:G,'Fielding Data'!$A:$A,'Hitting Data'!$A4455)</f>
        <v>0</v>
      </c>
      <c r="X4455" s="13">
        <f>SUMIFS('Fielding Data'!H:H,'Fielding Data'!$A:$A,'Hitting Data'!$A4455)</f>
        <v>0</v>
      </c>
    </row>
    <row r="4456" spans="1:24" x14ac:dyDescent="0.3">
      <c r="A4456" s="13" t="str">
        <f t="shared" si="69"/>
        <v>roberry012013</v>
      </c>
      <c r="B4456" s="16" t="s">
        <v>721</v>
      </c>
      <c r="C4456" s="16">
        <v>2013</v>
      </c>
      <c r="D4456" s="16">
        <v>60</v>
      </c>
      <c r="E4456" s="16">
        <v>162</v>
      </c>
      <c r="F4456" s="16">
        <v>15</v>
      </c>
      <c r="G4456" s="16">
        <v>40</v>
      </c>
      <c r="H4456" s="16">
        <v>6</v>
      </c>
      <c r="I4456" s="16">
        <v>0</v>
      </c>
      <c r="J4456" s="16">
        <v>5</v>
      </c>
      <c r="K4456" s="16">
        <v>17</v>
      </c>
      <c r="L4456" s="16">
        <v>0</v>
      </c>
      <c r="M4456" s="16">
        <v>2</v>
      </c>
      <c r="N4456" s="16">
        <v>11</v>
      </c>
      <c r="O4456" s="16">
        <v>39</v>
      </c>
      <c r="P4456" s="13" t="str">
        <f>IFERROR(VLOOKUP($A4456,'Fielding Data'!$A:$H,MATCH(P$1,'Fielding Data'!$A$1:$H$1,0),0),"Other")</f>
        <v>1B</v>
      </c>
      <c r="Q4456" s="13">
        <f>IFERROR(VLOOKUP($A4456,'Fielding Data'!$A:$H,MATCH(Q$1,'Fielding Data'!$A$1:$H$1,0),0),"Other")</f>
        <v>2</v>
      </c>
      <c r="R4456" s="13">
        <f>IFERROR(VLOOKUP($A4456,'Fielding Data'!$A:$H,MATCH(R$1,'Fielding Data'!$A$1:$H$1,0),0),"Other")</f>
        <v>1</v>
      </c>
      <c r="S4456" s="13">
        <f>IFERROR(VLOOKUP($A4456,'Fielding Data'!$A:$H,MATCH(S$1,'Fielding Data'!$A$1:$H$1,0),0),"Other")</f>
        <v>0</v>
      </c>
      <c r="T4456" s="13">
        <f>IFERROR(VLOOKUP($A4456,'Fielding Data'!$A:$H,MATCH(T$1,'Fielding Data'!$A$1:$H$1,0),0),"Other")</f>
        <v>0</v>
      </c>
      <c r="U4456" s="13">
        <f>SUMIFS('Fielding Data'!E:E,'Fielding Data'!$A:$A,'Hitting Data'!$A4456)</f>
        <v>51</v>
      </c>
      <c r="V4456" s="13">
        <f>SUMIFS('Fielding Data'!F:F,'Fielding Data'!$A:$A,'Hitting Data'!$A4456)</f>
        <v>99</v>
      </c>
      <c r="W4456" s="13">
        <f>SUMIFS('Fielding Data'!G:G,'Fielding Data'!$A:$A,'Hitting Data'!$A4456)</f>
        <v>4</v>
      </c>
      <c r="X4456" s="13">
        <f>SUMIFS('Fielding Data'!H:H,'Fielding Data'!$A:$A,'Hitting Data'!$A4456)</f>
        <v>20</v>
      </c>
    </row>
    <row r="4457" spans="1:24" x14ac:dyDescent="0.3">
      <c r="A4457" s="13" t="str">
        <f t="shared" si="69"/>
        <v>roberty012013</v>
      </c>
      <c r="B4457" s="16" t="s">
        <v>1819</v>
      </c>
      <c r="C4457" s="16">
        <v>2013</v>
      </c>
      <c r="D4457" s="16">
        <v>2</v>
      </c>
      <c r="E4457" s="16">
        <v>0</v>
      </c>
      <c r="F4457" s="16">
        <v>0</v>
      </c>
      <c r="G4457" s="16">
        <v>0</v>
      </c>
      <c r="H4457" s="16">
        <v>0</v>
      </c>
      <c r="I4457" s="16">
        <v>0</v>
      </c>
      <c r="J4457" s="16">
        <v>0</v>
      </c>
      <c r="K4457" s="16">
        <v>0</v>
      </c>
      <c r="L4457" s="16">
        <v>0</v>
      </c>
      <c r="M4457" s="16">
        <v>0</v>
      </c>
      <c r="N4457" s="16">
        <v>0</v>
      </c>
      <c r="O4457" s="16">
        <v>0</v>
      </c>
      <c r="P4457" s="13" t="str">
        <f>IFERROR(VLOOKUP($A4457,'Fielding Data'!$A:$H,MATCH(P$1,'Fielding Data'!$A$1:$H$1,0),0),"Other")</f>
        <v>P</v>
      </c>
      <c r="Q4457" s="13">
        <f>IFERROR(VLOOKUP($A4457,'Fielding Data'!$A:$H,MATCH(Q$1,'Fielding Data'!$A$1:$H$1,0),0),"Other")</f>
        <v>0</v>
      </c>
      <c r="R4457" s="13">
        <f>IFERROR(VLOOKUP($A4457,'Fielding Data'!$A:$H,MATCH(R$1,'Fielding Data'!$A$1:$H$1,0),0),"Other")</f>
        <v>0</v>
      </c>
      <c r="S4457" s="13">
        <f>IFERROR(VLOOKUP($A4457,'Fielding Data'!$A:$H,MATCH(S$1,'Fielding Data'!$A$1:$H$1,0),0),"Other")</f>
        <v>0</v>
      </c>
      <c r="T4457" s="13">
        <f>IFERROR(VLOOKUP($A4457,'Fielding Data'!$A:$H,MATCH(T$1,'Fielding Data'!$A$1:$H$1,0),0),"Other")</f>
        <v>0</v>
      </c>
      <c r="U4457" s="13">
        <f>SUMIFS('Fielding Data'!E:E,'Fielding Data'!$A:$A,'Hitting Data'!$A4457)</f>
        <v>0</v>
      </c>
      <c r="V4457" s="13">
        <f>SUMIFS('Fielding Data'!F:F,'Fielding Data'!$A:$A,'Hitting Data'!$A4457)</f>
        <v>0</v>
      </c>
      <c r="W4457" s="13">
        <f>SUMIFS('Fielding Data'!G:G,'Fielding Data'!$A:$A,'Hitting Data'!$A4457)</f>
        <v>0</v>
      </c>
      <c r="X4457" s="13">
        <f>SUMIFS('Fielding Data'!H:H,'Fielding Data'!$A:$A,'Hitting Data'!$A4457)</f>
        <v>0</v>
      </c>
    </row>
    <row r="4458" spans="1:24" x14ac:dyDescent="0.3">
      <c r="A4458" s="13" t="str">
        <f t="shared" si="69"/>
        <v>robinch022013</v>
      </c>
      <c r="B4458" s="16" t="s">
        <v>2042</v>
      </c>
      <c r="C4458" s="16">
        <v>2013</v>
      </c>
      <c r="D4458" s="16">
        <v>8</v>
      </c>
      <c r="E4458" s="16">
        <v>12</v>
      </c>
      <c r="F4458" s="16">
        <v>1</v>
      </c>
      <c r="G4458" s="16">
        <v>2</v>
      </c>
      <c r="H4458" s="16">
        <v>0</v>
      </c>
      <c r="I4458" s="16">
        <v>0</v>
      </c>
      <c r="J4458" s="16">
        <v>1</v>
      </c>
      <c r="K4458" s="16">
        <v>3</v>
      </c>
      <c r="L4458" s="16">
        <v>0</v>
      </c>
      <c r="M4458" s="16">
        <v>0</v>
      </c>
      <c r="N4458" s="16">
        <v>0</v>
      </c>
      <c r="O4458" s="16">
        <v>3</v>
      </c>
      <c r="P4458" s="13" t="str">
        <f>IFERROR(VLOOKUP($A4458,'Fielding Data'!$A:$H,MATCH(P$1,'Fielding Data'!$A$1:$H$1,0),0),"Other")</f>
        <v>C</v>
      </c>
      <c r="Q4458" s="13">
        <f>IFERROR(VLOOKUP($A4458,'Fielding Data'!$A:$H,MATCH(Q$1,'Fielding Data'!$A$1:$H$1,0),0),"Other")</f>
        <v>8</v>
      </c>
      <c r="R4458" s="13">
        <f>IFERROR(VLOOKUP($A4458,'Fielding Data'!$A:$H,MATCH(R$1,'Fielding Data'!$A$1:$H$1,0),0),"Other")</f>
        <v>0</v>
      </c>
      <c r="S4458" s="13">
        <f>IFERROR(VLOOKUP($A4458,'Fielding Data'!$A:$H,MATCH(S$1,'Fielding Data'!$A$1:$H$1,0),0),"Other")</f>
        <v>0</v>
      </c>
      <c r="T4458" s="13">
        <f>IFERROR(VLOOKUP($A4458,'Fielding Data'!$A:$H,MATCH(T$1,'Fielding Data'!$A$1:$H$1,0),0),"Other")</f>
        <v>0</v>
      </c>
      <c r="U4458" s="13">
        <f>SUMIFS('Fielding Data'!E:E,'Fielding Data'!$A:$A,'Hitting Data'!$A4458)</f>
        <v>8</v>
      </c>
      <c r="V4458" s="13">
        <f>SUMIFS('Fielding Data'!F:F,'Fielding Data'!$A:$A,'Hitting Data'!$A4458)</f>
        <v>0</v>
      </c>
      <c r="W4458" s="13">
        <f>SUMIFS('Fielding Data'!G:G,'Fielding Data'!$A:$A,'Hitting Data'!$A4458)</f>
        <v>0</v>
      </c>
      <c r="X4458" s="13">
        <f>SUMIFS('Fielding Data'!H:H,'Fielding Data'!$A:$A,'Hitting Data'!$A4458)</f>
        <v>0</v>
      </c>
    </row>
    <row r="4459" spans="1:24" x14ac:dyDescent="0.3">
      <c r="A4459" s="13" t="str">
        <f t="shared" si="69"/>
        <v>robinde022013</v>
      </c>
      <c r="B4459" s="16" t="s">
        <v>2043</v>
      </c>
      <c r="C4459" s="16">
        <v>2013</v>
      </c>
      <c r="D4459" s="16">
        <v>102</v>
      </c>
      <c r="E4459" s="16">
        <v>192</v>
      </c>
      <c r="F4459" s="16">
        <v>21</v>
      </c>
      <c r="G4459" s="16">
        <v>49</v>
      </c>
      <c r="H4459" s="16">
        <v>7</v>
      </c>
      <c r="I4459" s="16">
        <v>3</v>
      </c>
      <c r="J4459" s="16">
        <v>0</v>
      </c>
      <c r="K4459" s="16">
        <v>8</v>
      </c>
      <c r="L4459" s="16">
        <v>4</v>
      </c>
      <c r="M4459" s="16">
        <v>5</v>
      </c>
      <c r="N4459" s="16">
        <v>18</v>
      </c>
      <c r="O4459" s="16">
        <v>44</v>
      </c>
      <c r="P4459" s="13" t="str">
        <f>IFERROR(VLOOKUP($A4459,'Fielding Data'!$A:$H,MATCH(P$1,'Fielding Data'!$A$1:$H$1,0),0),"Other")</f>
        <v>CF</v>
      </c>
      <c r="Q4459" s="13">
        <f>IFERROR(VLOOKUP($A4459,'Fielding Data'!$A:$H,MATCH(Q$1,'Fielding Data'!$A$1:$H$1,0),0),"Other")</f>
        <v>0</v>
      </c>
      <c r="R4459" s="13">
        <f>IFERROR(VLOOKUP($A4459,'Fielding Data'!$A:$H,MATCH(R$1,'Fielding Data'!$A$1:$H$1,0),0),"Other")</f>
        <v>0</v>
      </c>
      <c r="S4459" s="13">
        <f>IFERROR(VLOOKUP($A4459,'Fielding Data'!$A:$H,MATCH(S$1,'Fielding Data'!$A$1:$H$1,0),0),"Other")</f>
        <v>0</v>
      </c>
      <c r="T4459" s="13">
        <f>IFERROR(VLOOKUP($A4459,'Fielding Data'!$A:$H,MATCH(T$1,'Fielding Data'!$A$1:$H$1,0),0),"Other")</f>
        <v>0</v>
      </c>
      <c r="U4459" s="13">
        <f>SUMIFS('Fielding Data'!E:E,'Fielding Data'!$A:$A,'Hitting Data'!$A4459)</f>
        <v>101</v>
      </c>
      <c r="V4459" s="13">
        <f>SUMIFS('Fielding Data'!F:F,'Fielding Data'!$A:$A,'Hitting Data'!$A4459)</f>
        <v>0</v>
      </c>
      <c r="W4459" s="13">
        <f>SUMIFS('Fielding Data'!G:G,'Fielding Data'!$A:$A,'Hitting Data'!$A4459)</f>
        <v>0</v>
      </c>
      <c r="X4459" s="13">
        <f>SUMIFS('Fielding Data'!H:H,'Fielding Data'!$A:$A,'Hitting Data'!$A4459)</f>
        <v>0</v>
      </c>
    </row>
    <row r="4460" spans="1:24" x14ac:dyDescent="0.3">
      <c r="A4460" s="13" t="str">
        <f t="shared" si="69"/>
        <v>robinsh012013</v>
      </c>
      <c r="B4460" s="16" t="s">
        <v>1170</v>
      </c>
      <c r="C4460" s="16">
        <v>2013</v>
      </c>
      <c r="D4460" s="16">
        <v>99</v>
      </c>
      <c r="E4460" s="16">
        <v>144</v>
      </c>
      <c r="F4460" s="16">
        <v>22</v>
      </c>
      <c r="G4460" s="16">
        <v>36</v>
      </c>
      <c r="H4460" s="16">
        <v>2</v>
      </c>
      <c r="I4460" s="16">
        <v>1</v>
      </c>
      <c r="J4460" s="16">
        <v>2</v>
      </c>
      <c r="K4460" s="16">
        <v>16</v>
      </c>
      <c r="L4460" s="16">
        <v>5</v>
      </c>
      <c r="M4460" s="16">
        <v>1</v>
      </c>
      <c r="N4460" s="16">
        <v>23</v>
      </c>
      <c r="O4460" s="16">
        <v>17</v>
      </c>
      <c r="P4460" s="13" t="str">
        <f>IFERROR(VLOOKUP($A4460,'Fielding Data'!$A:$H,MATCH(P$1,'Fielding Data'!$A$1:$H$1,0),0),"Other")</f>
        <v>CF</v>
      </c>
      <c r="Q4460" s="13">
        <f>IFERROR(VLOOKUP($A4460,'Fielding Data'!$A:$H,MATCH(Q$1,'Fielding Data'!$A$1:$H$1,0),0),"Other")</f>
        <v>0</v>
      </c>
      <c r="R4460" s="13">
        <f>IFERROR(VLOOKUP($A4460,'Fielding Data'!$A:$H,MATCH(R$1,'Fielding Data'!$A$1:$H$1,0),0),"Other")</f>
        <v>0</v>
      </c>
      <c r="S4460" s="13">
        <f>IFERROR(VLOOKUP($A4460,'Fielding Data'!$A:$H,MATCH(S$1,'Fielding Data'!$A$1:$H$1,0),0),"Other")</f>
        <v>0</v>
      </c>
      <c r="T4460" s="13">
        <f>IFERROR(VLOOKUP($A4460,'Fielding Data'!$A:$H,MATCH(T$1,'Fielding Data'!$A$1:$H$1,0),0),"Other")</f>
        <v>0</v>
      </c>
      <c r="U4460" s="13">
        <f>SUMIFS('Fielding Data'!E:E,'Fielding Data'!$A:$A,'Hitting Data'!$A4460)</f>
        <v>108</v>
      </c>
      <c r="V4460" s="13">
        <f>SUMIFS('Fielding Data'!F:F,'Fielding Data'!$A:$A,'Hitting Data'!$A4460)</f>
        <v>0</v>
      </c>
      <c r="W4460" s="13">
        <f>SUMIFS('Fielding Data'!G:G,'Fielding Data'!$A:$A,'Hitting Data'!$A4460)</f>
        <v>3</v>
      </c>
      <c r="X4460" s="13">
        <f>SUMIFS('Fielding Data'!H:H,'Fielding Data'!$A:$A,'Hitting Data'!$A4460)</f>
        <v>0</v>
      </c>
    </row>
    <row r="4461" spans="1:24" x14ac:dyDescent="0.3">
      <c r="A4461" s="13" t="str">
        <f t="shared" si="69"/>
        <v>roblema012013</v>
      </c>
      <c r="B4461" s="16" t="s">
        <v>2044</v>
      </c>
      <c r="C4461" s="16">
        <v>2013</v>
      </c>
      <c r="D4461" s="16">
        <v>3</v>
      </c>
      <c r="E4461" s="16">
        <v>0</v>
      </c>
      <c r="F4461" s="16">
        <v>0</v>
      </c>
      <c r="G4461" s="16">
        <v>0</v>
      </c>
      <c r="H4461" s="16">
        <v>0</v>
      </c>
      <c r="I4461" s="16">
        <v>0</v>
      </c>
      <c r="J4461" s="16">
        <v>0</v>
      </c>
      <c r="K4461" s="16">
        <v>0</v>
      </c>
      <c r="L4461" s="16">
        <v>0</v>
      </c>
      <c r="M4461" s="16">
        <v>0</v>
      </c>
      <c r="N4461" s="16">
        <v>0</v>
      </c>
      <c r="O4461" s="16">
        <v>0</v>
      </c>
      <c r="P4461" s="13" t="str">
        <f>IFERROR(VLOOKUP($A4461,'Fielding Data'!$A:$H,MATCH(P$1,'Fielding Data'!$A$1:$H$1,0),0),"Other")</f>
        <v>P</v>
      </c>
      <c r="Q4461" s="13">
        <f>IFERROR(VLOOKUP($A4461,'Fielding Data'!$A:$H,MATCH(Q$1,'Fielding Data'!$A$1:$H$1,0),0),"Other")</f>
        <v>0</v>
      </c>
      <c r="R4461" s="13">
        <f>IFERROR(VLOOKUP($A4461,'Fielding Data'!$A:$H,MATCH(R$1,'Fielding Data'!$A$1:$H$1,0),0),"Other")</f>
        <v>0</v>
      </c>
      <c r="S4461" s="13">
        <f>IFERROR(VLOOKUP($A4461,'Fielding Data'!$A:$H,MATCH(S$1,'Fielding Data'!$A$1:$H$1,0),0),"Other")</f>
        <v>0</v>
      </c>
      <c r="T4461" s="13">
        <f>IFERROR(VLOOKUP($A4461,'Fielding Data'!$A:$H,MATCH(T$1,'Fielding Data'!$A$1:$H$1,0),0),"Other")</f>
        <v>0</v>
      </c>
      <c r="U4461" s="13">
        <f>SUMIFS('Fielding Data'!E:E,'Fielding Data'!$A:$A,'Hitting Data'!$A4461)</f>
        <v>0</v>
      </c>
      <c r="V4461" s="13">
        <f>SUMIFS('Fielding Data'!F:F,'Fielding Data'!$A:$A,'Hitting Data'!$A4461)</f>
        <v>0</v>
      </c>
      <c r="W4461" s="13">
        <f>SUMIFS('Fielding Data'!G:G,'Fielding Data'!$A:$A,'Hitting Data'!$A4461)</f>
        <v>0</v>
      </c>
      <c r="X4461" s="13">
        <f>SUMIFS('Fielding Data'!H:H,'Fielding Data'!$A:$A,'Hitting Data'!$A4461)</f>
        <v>0</v>
      </c>
    </row>
    <row r="4462" spans="1:24" x14ac:dyDescent="0.3">
      <c r="A4462" s="13" t="str">
        <f t="shared" si="69"/>
        <v>rodnefe012013</v>
      </c>
      <c r="B4462" s="16" t="s">
        <v>331</v>
      </c>
      <c r="C4462" s="16">
        <v>2013</v>
      </c>
      <c r="D4462" s="16">
        <v>68</v>
      </c>
      <c r="E4462" s="16">
        <v>0</v>
      </c>
      <c r="F4462" s="16">
        <v>0</v>
      </c>
      <c r="G4462" s="16">
        <v>0</v>
      </c>
      <c r="H4462" s="16">
        <v>0</v>
      </c>
      <c r="I4462" s="16">
        <v>0</v>
      </c>
      <c r="J4462" s="16">
        <v>0</v>
      </c>
      <c r="K4462" s="16">
        <v>0</v>
      </c>
      <c r="L4462" s="16">
        <v>0</v>
      </c>
      <c r="M4462" s="16">
        <v>0</v>
      </c>
      <c r="N4462" s="16">
        <v>0</v>
      </c>
      <c r="O4462" s="16">
        <v>0</v>
      </c>
      <c r="P4462" s="13" t="str">
        <f>IFERROR(VLOOKUP($A4462,'Fielding Data'!$A:$H,MATCH(P$1,'Fielding Data'!$A$1:$H$1,0),0),"Other")</f>
        <v>P</v>
      </c>
      <c r="Q4462" s="13">
        <f>IFERROR(VLOOKUP($A4462,'Fielding Data'!$A:$H,MATCH(Q$1,'Fielding Data'!$A$1:$H$1,0),0),"Other")</f>
        <v>4</v>
      </c>
      <c r="R4462" s="13">
        <f>IFERROR(VLOOKUP($A4462,'Fielding Data'!$A:$H,MATCH(R$1,'Fielding Data'!$A$1:$H$1,0),0),"Other")</f>
        <v>7</v>
      </c>
      <c r="S4462" s="13">
        <f>IFERROR(VLOOKUP($A4462,'Fielding Data'!$A:$H,MATCH(S$1,'Fielding Data'!$A$1:$H$1,0),0),"Other")</f>
        <v>2</v>
      </c>
      <c r="T4462" s="13">
        <f>IFERROR(VLOOKUP($A4462,'Fielding Data'!$A:$H,MATCH(T$1,'Fielding Data'!$A$1:$H$1,0),0),"Other")</f>
        <v>1</v>
      </c>
      <c r="U4462" s="13">
        <f>SUMIFS('Fielding Data'!E:E,'Fielding Data'!$A:$A,'Hitting Data'!$A4462)</f>
        <v>4</v>
      </c>
      <c r="V4462" s="13">
        <f>SUMIFS('Fielding Data'!F:F,'Fielding Data'!$A:$A,'Hitting Data'!$A4462)</f>
        <v>7</v>
      </c>
      <c r="W4462" s="13">
        <f>SUMIFS('Fielding Data'!G:G,'Fielding Data'!$A:$A,'Hitting Data'!$A4462)</f>
        <v>2</v>
      </c>
      <c r="X4462" s="13">
        <f>SUMIFS('Fielding Data'!H:H,'Fielding Data'!$A:$A,'Hitting Data'!$A4462)</f>
        <v>1</v>
      </c>
    </row>
    <row r="4463" spans="1:24" x14ac:dyDescent="0.3">
      <c r="A4463" s="13" t="str">
        <f t="shared" si="69"/>
        <v>rodrial012013</v>
      </c>
      <c r="B4463" s="16" t="s">
        <v>188</v>
      </c>
      <c r="C4463" s="16">
        <v>2013</v>
      </c>
      <c r="D4463" s="16">
        <v>44</v>
      </c>
      <c r="E4463" s="16">
        <v>156</v>
      </c>
      <c r="F4463" s="16">
        <v>21</v>
      </c>
      <c r="G4463" s="16">
        <v>38</v>
      </c>
      <c r="H4463" s="16">
        <v>7</v>
      </c>
      <c r="I4463" s="16">
        <v>0</v>
      </c>
      <c r="J4463" s="16">
        <v>7</v>
      </c>
      <c r="K4463" s="16">
        <v>19</v>
      </c>
      <c r="L4463" s="16">
        <v>4</v>
      </c>
      <c r="M4463" s="16">
        <v>2</v>
      </c>
      <c r="N4463" s="16">
        <v>23</v>
      </c>
      <c r="O4463" s="16">
        <v>43</v>
      </c>
      <c r="P4463" s="13" t="str">
        <f>IFERROR(VLOOKUP($A4463,'Fielding Data'!$A:$H,MATCH(P$1,'Fielding Data'!$A$1:$H$1,0),0),"Other")</f>
        <v>3B</v>
      </c>
      <c r="Q4463" s="13">
        <f>IFERROR(VLOOKUP($A4463,'Fielding Data'!$A:$H,MATCH(Q$1,'Fielding Data'!$A$1:$H$1,0),0),"Other")</f>
        <v>22</v>
      </c>
      <c r="R4463" s="13">
        <f>IFERROR(VLOOKUP($A4463,'Fielding Data'!$A:$H,MATCH(R$1,'Fielding Data'!$A$1:$H$1,0),0),"Other")</f>
        <v>52</v>
      </c>
      <c r="S4463" s="13">
        <f>IFERROR(VLOOKUP($A4463,'Fielding Data'!$A:$H,MATCH(S$1,'Fielding Data'!$A$1:$H$1,0),0),"Other")</f>
        <v>1</v>
      </c>
      <c r="T4463" s="13">
        <f>IFERROR(VLOOKUP($A4463,'Fielding Data'!$A:$H,MATCH(T$1,'Fielding Data'!$A$1:$H$1,0),0),"Other")</f>
        <v>9</v>
      </c>
      <c r="U4463" s="13">
        <f>SUMIFS('Fielding Data'!E:E,'Fielding Data'!$A:$A,'Hitting Data'!$A4463)</f>
        <v>22</v>
      </c>
      <c r="V4463" s="13">
        <f>SUMIFS('Fielding Data'!F:F,'Fielding Data'!$A:$A,'Hitting Data'!$A4463)</f>
        <v>52</v>
      </c>
      <c r="W4463" s="13">
        <f>SUMIFS('Fielding Data'!G:G,'Fielding Data'!$A:$A,'Hitting Data'!$A4463)</f>
        <v>1</v>
      </c>
      <c r="X4463" s="13">
        <f>SUMIFS('Fielding Data'!H:H,'Fielding Data'!$A:$A,'Hitting Data'!$A4463)</f>
        <v>9</v>
      </c>
    </row>
    <row r="4464" spans="1:24" x14ac:dyDescent="0.3">
      <c r="A4464" s="13" t="str">
        <f t="shared" si="69"/>
        <v>rodrihe042013</v>
      </c>
      <c r="B4464" s="16" t="s">
        <v>1822</v>
      </c>
      <c r="C4464" s="16">
        <v>2013</v>
      </c>
      <c r="D4464" s="16">
        <v>9</v>
      </c>
      <c r="E4464" s="16">
        <v>9</v>
      </c>
      <c r="F4464" s="16">
        <v>0</v>
      </c>
      <c r="G4464" s="16">
        <v>1</v>
      </c>
      <c r="H4464" s="16">
        <v>0</v>
      </c>
      <c r="I4464" s="16">
        <v>0</v>
      </c>
      <c r="J4464" s="16">
        <v>0</v>
      </c>
      <c r="K4464" s="16">
        <v>0</v>
      </c>
      <c r="L4464" s="16">
        <v>0</v>
      </c>
      <c r="M4464" s="16">
        <v>0</v>
      </c>
      <c r="N4464" s="16">
        <v>1</v>
      </c>
      <c r="O4464" s="16">
        <v>4</v>
      </c>
      <c r="P4464" s="13" t="str">
        <f>IFERROR(VLOOKUP($A4464,'Fielding Data'!$A:$H,MATCH(P$1,'Fielding Data'!$A$1:$H$1,0),0),"Other")</f>
        <v>2B</v>
      </c>
      <c r="Q4464" s="13">
        <f>IFERROR(VLOOKUP($A4464,'Fielding Data'!$A:$H,MATCH(Q$1,'Fielding Data'!$A$1:$H$1,0),0),"Other")</f>
        <v>3</v>
      </c>
      <c r="R4464" s="13">
        <f>IFERROR(VLOOKUP($A4464,'Fielding Data'!$A:$H,MATCH(R$1,'Fielding Data'!$A$1:$H$1,0),0),"Other")</f>
        <v>3</v>
      </c>
      <c r="S4464" s="13">
        <f>IFERROR(VLOOKUP($A4464,'Fielding Data'!$A:$H,MATCH(S$1,'Fielding Data'!$A$1:$H$1,0),0),"Other")</f>
        <v>0</v>
      </c>
      <c r="T4464" s="13">
        <f>IFERROR(VLOOKUP($A4464,'Fielding Data'!$A:$H,MATCH(T$1,'Fielding Data'!$A$1:$H$1,0),0),"Other")</f>
        <v>2</v>
      </c>
      <c r="U4464" s="13">
        <f>SUMIFS('Fielding Data'!E:E,'Fielding Data'!$A:$A,'Hitting Data'!$A4464)</f>
        <v>3</v>
      </c>
      <c r="V4464" s="13">
        <f>SUMIFS('Fielding Data'!F:F,'Fielding Data'!$A:$A,'Hitting Data'!$A4464)</f>
        <v>3</v>
      </c>
      <c r="W4464" s="13">
        <f>SUMIFS('Fielding Data'!G:G,'Fielding Data'!$A:$A,'Hitting Data'!$A4464)</f>
        <v>0</v>
      </c>
      <c r="X4464" s="13">
        <f>SUMIFS('Fielding Data'!H:H,'Fielding Data'!$A:$A,'Hitting Data'!$A4464)</f>
        <v>2</v>
      </c>
    </row>
    <row r="4465" spans="1:24" x14ac:dyDescent="0.3">
      <c r="A4465" s="13" t="str">
        <f t="shared" si="69"/>
        <v>rodrise012013</v>
      </c>
      <c r="B4465" s="16" t="s">
        <v>998</v>
      </c>
      <c r="C4465" s="16">
        <v>2013</v>
      </c>
      <c r="D4465" s="16">
        <v>96</v>
      </c>
      <c r="E4465" s="16">
        <v>195</v>
      </c>
      <c r="F4465" s="16">
        <v>21</v>
      </c>
      <c r="G4465" s="16">
        <v>48</v>
      </c>
      <c r="H4465" s="16">
        <v>10</v>
      </c>
      <c r="I4465" s="16">
        <v>1</v>
      </c>
      <c r="J4465" s="16">
        <v>5</v>
      </c>
      <c r="K4465" s="16">
        <v>23</v>
      </c>
      <c r="L4465" s="16">
        <v>1</v>
      </c>
      <c r="M4465" s="16">
        <v>3</v>
      </c>
      <c r="N4465" s="16">
        <v>17</v>
      </c>
      <c r="O4465" s="16">
        <v>59</v>
      </c>
      <c r="P4465" s="13" t="str">
        <f>IFERROR(VLOOKUP($A4465,'Fielding Data'!$A:$H,MATCH(P$1,'Fielding Data'!$A$1:$H$1,0),0),"Other")</f>
        <v>1B</v>
      </c>
      <c r="Q4465" s="13">
        <f>IFERROR(VLOOKUP($A4465,'Fielding Data'!$A:$H,MATCH(Q$1,'Fielding Data'!$A$1:$H$1,0),0),"Other")</f>
        <v>124</v>
      </c>
      <c r="R4465" s="13">
        <f>IFERROR(VLOOKUP($A4465,'Fielding Data'!$A:$H,MATCH(R$1,'Fielding Data'!$A$1:$H$1,0),0),"Other")</f>
        <v>3</v>
      </c>
      <c r="S4465" s="13">
        <f>IFERROR(VLOOKUP($A4465,'Fielding Data'!$A:$H,MATCH(S$1,'Fielding Data'!$A$1:$H$1,0),0),"Other")</f>
        <v>0</v>
      </c>
      <c r="T4465" s="13">
        <f>IFERROR(VLOOKUP($A4465,'Fielding Data'!$A:$H,MATCH(T$1,'Fielding Data'!$A$1:$H$1,0),0),"Other")</f>
        <v>11</v>
      </c>
      <c r="U4465" s="13">
        <f>SUMIFS('Fielding Data'!E:E,'Fielding Data'!$A:$A,'Hitting Data'!$A4465)</f>
        <v>184</v>
      </c>
      <c r="V4465" s="13">
        <f>SUMIFS('Fielding Data'!F:F,'Fielding Data'!$A:$A,'Hitting Data'!$A4465)</f>
        <v>17</v>
      </c>
      <c r="W4465" s="13">
        <f>SUMIFS('Fielding Data'!G:G,'Fielding Data'!$A:$A,'Hitting Data'!$A4465)</f>
        <v>1</v>
      </c>
      <c r="X4465" s="13">
        <f>SUMIFS('Fielding Data'!H:H,'Fielding Data'!$A:$A,'Hitting Data'!$A4465)</f>
        <v>13</v>
      </c>
    </row>
    <row r="4466" spans="1:24" x14ac:dyDescent="0.3">
      <c r="A4466" s="13" t="str">
        <f t="shared" si="69"/>
        <v>rodrist022013</v>
      </c>
      <c r="B4466" s="16" t="s">
        <v>1823</v>
      </c>
      <c r="C4466" s="16">
        <v>2013</v>
      </c>
      <c r="D4466" s="16">
        <v>76</v>
      </c>
      <c r="E4466" s="16">
        <v>1</v>
      </c>
      <c r="F4466" s="16">
        <v>0</v>
      </c>
      <c r="G4466" s="16">
        <v>0</v>
      </c>
      <c r="H4466" s="16">
        <v>0</v>
      </c>
      <c r="I4466" s="16">
        <v>0</v>
      </c>
      <c r="J4466" s="16">
        <v>0</v>
      </c>
      <c r="K4466" s="16">
        <v>0</v>
      </c>
      <c r="L4466" s="16">
        <v>0</v>
      </c>
      <c r="M4466" s="16">
        <v>0</v>
      </c>
      <c r="N4466" s="16">
        <v>0</v>
      </c>
      <c r="O4466" s="16">
        <v>1</v>
      </c>
      <c r="P4466" s="13" t="str">
        <f>IFERROR(VLOOKUP($A4466,'Fielding Data'!$A:$H,MATCH(P$1,'Fielding Data'!$A$1:$H$1,0),0),"Other")</f>
        <v>P</v>
      </c>
      <c r="Q4466" s="13">
        <f>IFERROR(VLOOKUP($A4466,'Fielding Data'!$A:$H,MATCH(Q$1,'Fielding Data'!$A$1:$H$1,0),0),"Other")</f>
        <v>4</v>
      </c>
      <c r="R4466" s="13">
        <f>IFERROR(VLOOKUP($A4466,'Fielding Data'!$A:$H,MATCH(R$1,'Fielding Data'!$A$1:$H$1,0),0),"Other")</f>
        <v>7</v>
      </c>
      <c r="S4466" s="13">
        <f>IFERROR(VLOOKUP($A4466,'Fielding Data'!$A:$H,MATCH(S$1,'Fielding Data'!$A$1:$H$1,0),0),"Other")</f>
        <v>0</v>
      </c>
      <c r="T4466" s="13">
        <f>IFERROR(VLOOKUP($A4466,'Fielding Data'!$A:$H,MATCH(T$1,'Fielding Data'!$A$1:$H$1,0),0),"Other")</f>
        <v>1</v>
      </c>
      <c r="U4466" s="13">
        <f>SUMIFS('Fielding Data'!E:E,'Fielding Data'!$A:$A,'Hitting Data'!$A4466)</f>
        <v>4</v>
      </c>
      <c r="V4466" s="13">
        <f>SUMIFS('Fielding Data'!F:F,'Fielding Data'!$A:$A,'Hitting Data'!$A4466)</f>
        <v>7</v>
      </c>
      <c r="W4466" s="13">
        <f>SUMIFS('Fielding Data'!G:G,'Fielding Data'!$A:$A,'Hitting Data'!$A4466)</f>
        <v>0</v>
      </c>
      <c r="X4466" s="13">
        <f>SUMIFS('Fielding Data'!H:H,'Fielding Data'!$A:$A,'Hitting Data'!$A4466)</f>
        <v>1</v>
      </c>
    </row>
    <row r="4467" spans="1:24" x14ac:dyDescent="0.3">
      <c r="A4467" s="13" t="str">
        <f t="shared" si="69"/>
        <v>rodriwa012013</v>
      </c>
      <c r="B4467" s="16" t="s">
        <v>595</v>
      </c>
      <c r="C4467" s="16">
        <v>2013</v>
      </c>
      <c r="D4467" s="16">
        <v>13</v>
      </c>
      <c r="E4467" s="16">
        <v>22</v>
      </c>
      <c r="F4467" s="16">
        <v>0</v>
      </c>
      <c r="G4467" s="16">
        <v>2</v>
      </c>
      <c r="H4467" s="16">
        <v>0</v>
      </c>
      <c r="I4467" s="16">
        <v>0</v>
      </c>
      <c r="J4467" s="16">
        <v>0</v>
      </c>
      <c r="K4467" s="16">
        <v>1</v>
      </c>
      <c r="L4467" s="16">
        <v>0</v>
      </c>
      <c r="M4467" s="16">
        <v>0</v>
      </c>
      <c r="N4467" s="16">
        <v>0</v>
      </c>
      <c r="O4467" s="16">
        <v>8</v>
      </c>
      <c r="P4467" s="13" t="str">
        <f>IFERROR(VLOOKUP($A4467,'Fielding Data'!$A:$H,MATCH(P$1,'Fielding Data'!$A$1:$H$1,0),0),"Other")</f>
        <v>P</v>
      </c>
      <c r="Q4467" s="13">
        <f>IFERROR(VLOOKUP($A4467,'Fielding Data'!$A:$H,MATCH(Q$1,'Fielding Data'!$A$1:$H$1,0),0),"Other")</f>
        <v>2</v>
      </c>
      <c r="R4467" s="13">
        <f>IFERROR(VLOOKUP($A4467,'Fielding Data'!$A:$H,MATCH(R$1,'Fielding Data'!$A$1:$H$1,0),0),"Other")</f>
        <v>8</v>
      </c>
      <c r="S4467" s="13">
        <f>IFERROR(VLOOKUP($A4467,'Fielding Data'!$A:$H,MATCH(S$1,'Fielding Data'!$A$1:$H$1,0),0),"Other")</f>
        <v>0</v>
      </c>
      <c r="T4467" s="13">
        <f>IFERROR(VLOOKUP($A4467,'Fielding Data'!$A:$H,MATCH(T$1,'Fielding Data'!$A$1:$H$1,0),0),"Other")</f>
        <v>0</v>
      </c>
      <c r="U4467" s="13">
        <f>SUMIFS('Fielding Data'!E:E,'Fielding Data'!$A:$A,'Hitting Data'!$A4467)</f>
        <v>2</v>
      </c>
      <c r="V4467" s="13">
        <f>SUMIFS('Fielding Data'!F:F,'Fielding Data'!$A:$A,'Hitting Data'!$A4467)</f>
        <v>8</v>
      </c>
      <c r="W4467" s="13">
        <f>SUMIFS('Fielding Data'!G:G,'Fielding Data'!$A:$A,'Hitting Data'!$A4467)</f>
        <v>0</v>
      </c>
      <c r="X4467" s="13">
        <f>SUMIFS('Fielding Data'!H:H,'Fielding Data'!$A:$A,'Hitting Data'!$A4467)</f>
        <v>0</v>
      </c>
    </row>
    <row r="4468" spans="1:24" x14ac:dyDescent="0.3">
      <c r="A4468" s="13" t="str">
        <f t="shared" si="69"/>
        <v>roech012013</v>
      </c>
      <c r="B4468" s="16" t="s">
        <v>2045</v>
      </c>
      <c r="C4468" s="16">
        <v>2013</v>
      </c>
      <c r="D4468" s="16">
        <v>21</v>
      </c>
      <c r="E4468" s="16">
        <v>1</v>
      </c>
      <c r="F4468" s="16">
        <v>0</v>
      </c>
      <c r="G4468" s="16">
        <v>0</v>
      </c>
      <c r="H4468" s="16">
        <v>0</v>
      </c>
      <c r="I4468" s="16">
        <v>0</v>
      </c>
      <c r="J4468" s="16">
        <v>0</v>
      </c>
      <c r="K4468" s="16">
        <v>0</v>
      </c>
      <c r="L4468" s="16">
        <v>0</v>
      </c>
      <c r="M4468" s="16">
        <v>0</v>
      </c>
      <c r="N4468" s="16">
        <v>0</v>
      </c>
      <c r="O4468" s="16">
        <v>1</v>
      </c>
      <c r="P4468" s="13" t="str">
        <f>IFERROR(VLOOKUP($A4468,'Fielding Data'!$A:$H,MATCH(P$1,'Fielding Data'!$A$1:$H$1,0),0),"Other")</f>
        <v>P</v>
      </c>
      <c r="Q4468" s="13">
        <f>IFERROR(VLOOKUP($A4468,'Fielding Data'!$A:$H,MATCH(Q$1,'Fielding Data'!$A$1:$H$1,0),0),"Other")</f>
        <v>2</v>
      </c>
      <c r="R4468" s="13">
        <f>IFERROR(VLOOKUP($A4468,'Fielding Data'!$A:$H,MATCH(R$1,'Fielding Data'!$A$1:$H$1,0),0),"Other")</f>
        <v>1</v>
      </c>
      <c r="S4468" s="13">
        <f>IFERROR(VLOOKUP($A4468,'Fielding Data'!$A:$H,MATCH(S$1,'Fielding Data'!$A$1:$H$1,0),0),"Other")</f>
        <v>0</v>
      </c>
      <c r="T4468" s="13">
        <f>IFERROR(VLOOKUP($A4468,'Fielding Data'!$A:$H,MATCH(T$1,'Fielding Data'!$A$1:$H$1,0),0),"Other")</f>
        <v>0</v>
      </c>
      <c r="U4468" s="13">
        <f>SUMIFS('Fielding Data'!E:E,'Fielding Data'!$A:$A,'Hitting Data'!$A4468)</f>
        <v>2</v>
      </c>
      <c r="V4468" s="13">
        <f>SUMIFS('Fielding Data'!F:F,'Fielding Data'!$A:$A,'Hitting Data'!$A4468)</f>
        <v>1</v>
      </c>
      <c r="W4468" s="13">
        <f>SUMIFS('Fielding Data'!G:G,'Fielding Data'!$A:$A,'Hitting Data'!$A4468)</f>
        <v>0</v>
      </c>
      <c r="X4468" s="13">
        <f>SUMIFS('Fielding Data'!H:H,'Fielding Data'!$A:$A,'Hitting Data'!$A4468)</f>
        <v>0</v>
      </c>
    </row>
    <row r="4469" spans="1:24" x14ac:dyDescent="0.3">
      <c r="A4469" s="13" t="str">
        <f t="shared" si="69"/>
        <v>roenijo012013</v>
      </c>
      <c r="B4469" s="16" t="s">
        <v>999</v>
      </c>
      <c r="C4469" s="16">
        <v>2013</v>
      </c>
      <c r="D4469" s="16">
        <v>63</v>
      </c>
      <c r="E4469" s="16">
        <v>1</v>
      </c>
      <c r="F4469" s="16">
        <v>0</v>
      </c>
      <c r="G4469" s="16">
        <v>0</v>
      </c>
      <c r="H4469" s="16">
        <v>0</v>
      </c>
      <c r="I4469" s="16">
        <v>0</v>
      </c>
      <c r="J4469" s="16">
        <v>0</v>
      </c>
      <c r="K4469" s="16">
        <v>0</v>
      </c>
      <c r="L4469" s="16">
        <v>0</v>
      </c>
      <c r="M4469" s="16">
        <v>0</v>
      </c>
      <c r="N4469" s="16">
        <v>0</v>
      </c>
      <c r="O4469" s="16">
        <v>0</v>
      </c>
      <c r="P4469" s="13" t="str">
        <f>IFERROR(VLOOKUP($A4469,'Fielding Data'!$A:$H,MATCH(P$1,'Fielding Data'!$A$1:$H$1,0),0),"Other")</f>
        <v>P</v>
      </c>
      <c r="Q4469" s="13">
        <f>IFERROR(VLOOKUP($A4469,'Fielding Data'!$A:$H,MATCH(Q$1,'Fielding Data'!$A$1:$H$1,0),0),"Other")</f>
        <v>4</v>
      </c>
      <c r="R4469" s="13">
        <f>IFERROR(VLOOKUP($A4469,'Fielding Data'!$A:$H,MATCH(R$1,'Fielding Data'!$A$1:$H$1,0),0),"Other")</f>
        <v>10</v>
      </c>
      <c r="S4469" s="13">
        <f>IFERROR(VLOOKUP($A4469,'Fielding Data'!$A:$H,MATCH(S$1,'Fielding Data'!$A$1:$H$1,0),0),"Other")</f>
        <v>0</v>
      </c>
      <c r="T4469" s="13">
        <f>IFERROR(VLOOKUP($A4469,'Fielding Data'!$A:$H,MATCH(T$1,'Fielding Data'!$A$1:$H$1,0),0),"Other")</f>
        <v>0</v>
      </c>
      <c r="U4469" s="13">
        <f>SUMIFS('Fielding Data'!E:E,'Fielding Data'!$A:$A,'Hitting Data'!$A4469)</f>
        <v>4</v>
      </c>
      <c r="V4469" s="13">
        <f>SUMIFS('Fielding Data'!F:F,'Fielding Data'!$A:$A,'Hitting Data'!$A4469)</f>
        <v>10</v>
      </c>
      <c r="W4469" s="13">
        <f>SUMIFS('Fielding Data'!G:G,'Fielding Data'!$A:$A,'Hitting Data'!$A4469)</f>
        <v>0</v>
      </c>
      <c r="X4469" s="13">
        <f>SUMIFS('Fielding Data'!H:H,'Fielding Data'!$A:$A,'Hitting Data'!$A4469)</f>
        <v>0</v>
      </c>
    </row>
    <row r="4470" spans="1:24" x14ac:dyDescent="0.3">
      <c r="A4470" s="13" t="str">
        <f t="shared" si="69"/>
        <v>rogeres012013</v>
      </c>
      <c r="B4470" s="16" t="s">
        <v>1174</v>
      </c>
      <c r="C4470" s="16">
        <v>2013</v>
      </c>
      <c r="D4470" s="16">
        <v>46</v>
      </c>
      <c r="E4470" s="16">
        <v>3</v>
      </c>
      <c r="F4470" s="16">
        <v>0</v>
      </c>
      <c r="G4470" s="16">
        <v>0</v>
      </c>
      <c r="H4470" s="16">
        <v>0</v>
      </c>
      <c r="I4470" s="16">
        <v>0</v>
      </c>
      <c r="J4470" s="16">
        <v>0</v>
      </c>
      <c r="K4470" s="16">
        <v>0</v>
      </c>
      <c r="L4470" s="16">
        <v>0</v>
      </c>
      <c r="M4470" s="16">
        <v>0</v>
      </c>
      <c r="N4470" s="16">
        <v>0</v>
      </c>
      <c r="O4470" s="16">
        <v>1</v>
      </c>
      <c r="P4470" s="13" t="str">
        <f>IFERROR(VLOOKUP($A4470,'Fielding Data'!$A:$H,MATCH(P$1,'Fielding Data'!$A$1:$H$1,0),0),"Other")</f>
        <v>P</v>
      </c>
      <c r="Q4470" s="13">
        <f>IFERROR(VLOOKUP($A4470,'Fielding Data'!$A:$H,MATCH(Q$1,'Fielding Data'!$A$1:$H$1,0),0),"Other")</f>
        <v>11</v>
      </c>
      <c r="R4470" s="13">
        <f>IFERROR(VLOOKUP($A4470,'Fielding Data'!$A:$H,MATCH(R$1,'Fielding Data'!$A$1:$H$1,0),0),"Other")</f>
        <v>16</v>
      </c>
      <c r="S4470" s="13">
        <f>IFERROR(VLOOKUP($A4470,'Fielding Data'!$A:$H,MATCH(S$1,'Fielding Data'!$A$1:$H$1,0),0),"Other")</f>
        <v>0</v>
      </c>
      <c r="T4470" s="13">
        <f>IFERROR(VLOOKUP($A4470,'Fielding Data'!$A:$H,MATCH(T$1,'Fielding Data'!$A$1:$H$1,0),0),"Other")</f>
        <v>2</v>
      </c>
      <c r="U4470" s="13">
        <f>SUMIFS('Fielding Data'!E:E,'Fielding Data'!$A:$A,'Hitting Data'!$A4470)</f>
        <v>11</v>
      </c>
      <c r="V4470" s="13">
        <f>SUMIFS('Fielding Data'!F:F,'Fielding Data'!$A:$A,'Hitting Data'!$A4470)</f>
        <v>16</v>
      </c>
      <c r="W4470" s="13">
        <f>SUMIFS('Fielding Data'!G:G,'Fielding Data'!$A:$A,'Hitting Data'!$A4470)</f>
        <v>0</v>
      </c>
      <c r="X4470" s="13">
        <f>SUMIFS('Fielding Data'!H:H,'Fielding Data'!$A:$A,'Hitting Data'!$A4470)</f>
        <v>2</v>
      </c>
    </row>
    <row r="4471" spans="1:24" x14ac:dyDescent="0.3">
      <c r="A4471" s="13" t="str">
        <f t="shared" si="69"/>
        <v>rolliji012013</v>
      </c>
      <c r="B4471" s="16" t="s">
        <v>191</v>
      </c>
      <c r="C4471" s="16">
        <v>2013</v>
      </c>
      <c r="D4471" s="16">
        <v>160</v>
      </c>
      <c r="E4471" s="16">
        <v>600</v>
      </c>
      <c r="F4471" s="16">
        <v>65</v>
      </c>
      <c r="G4471" s="16">
        <v>151</v>
      </c>
      <c r="H4471" s="16">
        <v>36</v>
      </c>
      <c r="I4471" s="16">
        <v>2</v>
      </c>
      <c r="J4471" s="16">
        <v>6</v>
      </c>
      <c r="K4471" s="16">
        <v>39</v>
      </c>
      <c r="L4471" s="16">
        <v>22</v>
      </c>
      <c r="M4471" s="16">
        <v>6</v>
      </c>
      <c r="N4471" s="16">
        <v>59</v>
      </c>
      <c r="O4471" s="16">
        <v>93</v>
      </c>
      <c r="P4471" s="13" t="str">
        <f>IFERROR(VLOOKUP($A4471,'Fielding Data'!$A:$H,MATCH(P$1,'Fielding Data'!$A$1:$H$1,0),0),"Other")</f>
        <v>SS</v>
      </c>
      <c r="Q4471" s="13">
        <f>IFERROR(VLOOKUP($A4471,'Fielding Data'!$A:$H,MATCH(Q$1,'Fielding Data'!$A$1:$H$1,0),0),"Other")</f>
        <v>190</v>
      </c>
      <c r="R4471" s="13">
        <f>IFERROR(VLOOKUP($A4471,'Fielding Data'!$A:$H,MATCH(R$1,'Fielding Data'!$A$1:$H$1,0),0),"Other")</f>
        <v>424</v>
      </c>
      <c r="S4471" s="13">
        <f>IFERROR(VLOOKUP($A4471,'Fielding Data'!$A:$H,MATCH(S$1,'Fielding Data'!$A$1:$H$1,0),0),"Other")</f>
        <v>11</v>
      </c>
      <c r="T4471" s="13">
        <f>IFERROR(VLOOKUP($A4471,'Fielding Data'!$A:$H,MATCH(T$1,'Fielding Data'!$A$1:$H$1,0),0),"Other")</f>
        <v>89</v>
      </c>
      <c r="U4471" s="13">
        <f>SUMIFS('Fielding Data'!E:E,'Fielding Data'!$A:$A,'Hitting Data'!$A4471)</f>
        <v>190</v>
      </c>
      <c r="V4471" s="13">
        <f>SUMIFS('Fielding Data'!F:F,'Fielding Data'!$A:$A,'Hitting Data'!$A4471)</f>
        <v>424</v>
      </c>
      <c r="W4471" s="13">
        <f>SUMIFS('Fielding Data'!G:G,'Fielding Data'!$A:$A,'Hitting Data'!$A4471)</f>
        <v>11</v>
      </c>
      <c r="X4471" s="13">
        <f>SUMIFS('Fielding Data'!H:H,'Fielding Data'!$A:$A,'Hitting Data'!$A4471)</f>
        <v>89</v>
      </c>
    </row>
    <row r="4472" spans="1:24" x14ac:dyDescent="0.3">
      <c r="A4472" s="13" t="str">
        <f t="shared" si="69"/>
        <v>romeren012013</v>
      </c>
      <c r="B4472" s="16" t="s">
        <v>2046</v>
      </c>
      <c r="C4472" s="16">
        <v>2013</v>
      </c>
      <c r="D4472" s="16">
        <v>1</v>
      </c>
      <c r="E4472" s="16">
        <v>0</v>
      </c>
      <c r="F4472" s="16">
        <v>0</v>
      </c>
      <c r="G4472" s="16">
        <v>0</v>
      </c>
      <c r="H4472" s="16">
        <v>0</v>
      </c>
      <c r="I4472" s="16">
        <v>0</v>
      </c>
      <c r="J4472" s="16">
        <v>0</v>
      </c>
      <c r="K4472" s="16">
        <v>0</v>
      </c>
      <c r="L4472" s="16">
        <v>0</v>
      </c>
      <c r="M4472" s="16">
        <v>0</v>
      </c>
      <c r="N4472" s="16">
        <v>0</v>
      </c>
      <c r="O4472" s="16">
        <v>0</v>
      </c>
      <c r="P4472" s="13" t="str">
        <f>IFERROR(VLOOKUP($A4472,'Fielding Data'!$A:$H,MATCH(P$1,'Fielding Data'!$A$1:$H$1,0),0),"Other")</f>
        <v>P</v>
      </c>
      <c r="Q4472" s="13">
        <f>IFERROR(VLOOKUP($A4472,'Fielding Data'!$A:$H,MATCH(Q$1,'Fielding Data'!$A$1:$H$1,0),0),"Other")</f>
        <v>0</v>
      </c>
      <c r="R4472" s="13">
        <f>IFERROR(VLOOKUP($A4472,'Fielding Data'!$A:$H,MATCH(R$1,'Fielding Data'!$A$1:$H$1,0),0),"Other")</f>
        <v>1</v>
      </c>
      <c r="S4472" s="13">
        <f>IFERROR(VLOOKUP($A4472,'Fielding Data'!$A:$H,MATCH(S$1,'Fielding Data'!$A$1:$H$1,0),0),"Other")</f>
        <v>0</v>
      </c>
      <c r="T4472" s="13">
        <f>IFERROR(VLOOKUP($A4472,'Fielding Data'!$A:$H,MATCH(T$1,'Fielding Data'!$A$1:$H$1,0),0),"Other")</f>
        <v>1</v>
      </c>
      <c r="U4472" s="13">
        <f>SUMIFS('Fielding Data'!E:E,'Fielding Data'!$A:$A,'Hitting Data'!$A4472)</f>
        <v>0</v>
      </c>
      <c r="V4472" s="13">
        <f>SUMIFS('Fielding Data'!F:F,'Fielding Data'!$A:$A,'Hitting Data'!$A4472)</f>
        <v>1</v>
      </c>
      <c r="W4472" s="13">
        <f>SUMIFS('Fielding Data'!G:G,'Fielding Data'!$A:$A,'Hitting Data'!$A4472)</f>
        <v>0</v>
      </c>
      <c r="X4472" s="13">
        <f>SUMIFS('Fielding Data'!H:H,'Fielding Data'!$A:$A,'Hitting Data'!$A4472)</f>
        <v>1</v>
      </c>
    </row>
    <row r="4473" spans="1:24" x14ac:dyDescent="0.3">
      <c r="A4473" s="13" t="str">
        <f t="shared" si="69"/>
        <v>romerri012013</v>
      </c>
      <c r="B4473" s="16" t="s">
        <v>1176</v>
      </c>
      <c r="C4473" s="16">
        <v>2013</v>
      </c>
      <c r="D4473" s="16">
        <v>4</v>
      </c>
      <c r="E4473" s="16">
        <v>0</v>
      </c>
      <c r="F4473" s="16">
        <v>0</v>
      </c>
      <c r="G4473" s="16">
        <v>0</v>
      </c>
      <c r="H4473" s="16">
        <v>0</v>
      </c>
      <c r="I4473" s="16">
        <v>0</v>
      </c>
      <c r="J4473" s="16">
        <v>0</v>
      </c>
      <c r="K4473" s="16">
        <v>0</v>
      </c>
      <c r="L4473" s="16">
        <v>0</v>
      </c>
      <c r="M4473" s="16">
        <v>0</v>
      </c>
      <c r="N4473" s="16">
        <v>0</v>
      </c>
      <c r="O4473" s="16">
        <v>0</v>
      </c>
      <c r="P4473" s="13" t="str">
        <f>IFERROR(VLOOKUP($A4473,'Fielding Data'!$A:$H,MATCH(P$1,'Fielding Data'!$A$1:$H$1,0),0),"Other")</f>
        <v>P</v>
      </c>
      <c r="Q4473" s="13">
        <f>IFERROR(VLOOKUP($A4473,'Fielding Data'!$A:$H,MATCH(Q$1,'Fielding Data'!$A$1:$H$1,0),0),"Other")</f>
        <v>0</v>
      </c>
      <c r="R4473" s="13">
        <f>IFERROR(VLOOKUP($A4473,'Fielding Data'!$A:$H,MATCH(R$1,'Fielding Data'!$A$1:$H$1,0),0),"Other")</f>
        <v>2</v>
      </c>
      <c r="S4473" s="13">
        <f>IFERROR(VLOOKUP($A4473,'Fielding Data'!$A:$H,MATCH(S$1,'Fielding Data'!$A$1:$H$1,0),0),"Other")</f>
        <v>0</v>
      </c>
      <c r="T4473" s="13">
        <f>IFERROR(VLOOKUP($A4473,'Fielding Data'!$A:$H,MATCH(T$1,'Fielding Data'!$A$1:$H$1,0),0),"Other")</f>
        <v>0</v>
      </c>
      <c r="U4473" s="13">
        <f>SUMIFS('Fielding Data'!E:E,'Fielding Data'!$A:$A,'Hitting Data'!$A4473)</f>
        <v>0</v>
      </c>
      <c r="V4473" s="13">
        <f>SUMIFS('Fielding Data'!F:F,'Fielding Data'!$A:$A,'Hitting Data'!$A4473)</f>
        <v>2</v>
      </c>
      <c r="W4473" s="13">
        <f>SUMIFS('Fielding Data'!G:G,'Fielding Data'!$A:$A,'Hitting Data'!$A4473)</f>
        <v>0</v>
      </c>
      <c r="X4473" s="13">
        <f>SUMIFS('Fielding Data'!H:H,'Fielding Data'!$A:$A,'Hitting Data'!$A4473)</f>
        <v>0</v>
      </c>
    </row>
    <row r="4474" spans="1:24" x14ac:dyDescent="0.3">
      <c r="A4474" s="13" t="str">
        <f t="shared" si="69"/>
        <v>rominan012013</v>
      </c>
      <c r="B4474" s="16" t="s">
        <v>1368</v>
      </c>
      <c r="C4474" s="16">
        <v>2013</v>
      </c>
      <c r="D4474" s="16">
        <v>47</v>
      </c>
      <c r="E4474" s="16">
        <v>108</v>
      </c>
      <c r="F4474" s="16">
        <v>9</v>
      </c>
      <c r="G4474" s="16">
        <v>28</v>
      </c>
      <c r="H4474" s="16">
        <v>3</v>
      </c>
      <c r="I4474" s="16">
        <v>0</v>
      </c>
      <c r="J4474" s="16">
        <v>0</v>
      </c>
      <c r="K4474" s="16">
        <v>10</v>
      </c>
      <c r="L4474" s="16">
        <v>1</v>
      </c>
      <c r="M4474" s="16">
        <v>0</v>
      </c>
      <c r="N4474" s="16">
        <v>7</v>
      </c>
      <c r="O4474" s="16">
        <v>24</v>
      </c>
      <c r="P4474" s="13" t="str">
        <f>IFERROR(VLOOKUP($A4474,'Fielding Data'!$A:$H,MATCH(P$1,'Fielding Data'!$A$1:$H$1,0),0),"Other")</f>
        <v>2B</v>
      </c>
      <c r="Q4474" s="13">
        <f>IFERROR(VLOOKUP($A4474,'Fielding Data'!$A:$H,MATCH(Q$1,'Fielding Data'!$A$1:$H$1,0),0),"Other")</f>
        <v>5</v>
      </c>
      <c r="R4474" s="13">
        <f>IFERROR(VLOOKUP($A4474,'Fielding Data'!$A:$H,MATCH(R$1,'Fielding Data'!$A$1:$H$1,0),0),"Other")</f>
        <v>15</v>
      </c>
      <c r="S4474" s="13">
        <f>IFERROR(VLOOKUP($A4474,'Fielding Data'!$A:$H,MATCH(S$1,'Fielding Data'!$A$1:$H$1,0),0),"Other")</f>
        <v>0</v>
      </c>
      <c r="T4474" s="13">
        <f>IFERROR(VLOOKUP($A4474,'Fielding Data'!$A:$H,MATCH(T$1,'Fielding Data'!$A$1:$H$1,0),0),"Other")</f>
        <v>4</v>
      </c>
      <c r="U4474" s="13">
        <f>SUMIFS('Fielding Data'!E:E,'Fielding Data'!$A:$A,'Hitting Data'!$A4474)</f>
        <v>39</v>
      </c>
      <c r="V4474" s="13">
        <f>SUMIFS('Fielding Data'!F:F,'Fielding Data'!$A:$A,'Hitting Data'!$A4474)</f>
        <v>78</v>
      </c>
      <c r="W4474" s="13">
        <f>SUMIFS('Fielding Data'!G:G,'Fielding Data'!$A:$A,'Hitting Data'!$A4474)</f>
        <v>4</v>
      </c>
      <c r="X4474" s="13">
        <f>SUMIFS('Fielding Data'!H:H,'Fielding Data'!$A:$A,'Hitting Data'!$A4474)</f>
        <v>16</v>
      </c>
    </row>
    <row r="4475" spans="1:24" x14ac:dyDescent="0.3">
      <c r="A4475" s="13" t="str">
        <f t="shared" si="69"/>
        <v>rominau012013</v>
      </c>
      <c r="B4475" s="16" t="s">
        <v>1602</v>
      </c>
      <c r="C4475" s="16">
        <v>2013</v>
      </c>
      <c r="D4475" s="16">
        <v>60</v>
      </c>
      <c r="E4475" s="16">
        <v>135</v>
      </c>
      <c r="F4475" s="16">
        <v>15</v>
      </c>
      <c r="G4475" s="16">
        <v>28</v>
      </c>
      <c r="H4475" s="16">
        <v>9</v>
      </c>
      <c r="I4475" s="16">
        <v>0</v>
      </c>
      <c r="J4475" s="16">
        <v>1</v>
      </c>
      <c r="K4475" s="16">
        <v>10</v>
      </c>
      <c r="L4475" s="16">
        <v>1</v>
      </c>
      <c r="M4475" s="16">
        <v>0</v>
      </c>
      <c r="N4475" s="16">
        <v>8</v>
      </c>
      <c r="O4475" s="16">
        <v>37</v>
      </c>
      <c r="P4475" s="13" t="str">
        <f>IFERROR(VLOOKUP($A4475,'Fielding Data'!$A:$H,MATCH(P$1,'Fielding Data'!$A$1:$H$1,0),0),"Other")</f>
        <v>C</v>
      </c>
      <c r="Q4475" s="13">
        <f>IFERROR(VLOOKUP($A4475,'Fielding Data'!$A:$H,MATCH(Q$1,'Fielding Data'!$A$1:$H$1,0),0),"Other")</f>
        <v>315</v>
      </c>
      <c r="R4475" s="13">
        <f>IFERROR(VLOOKUP($A4475,'Fielding Data'!$A:$H,MATCH(R$1,'Fielding Data'!$A$1:$H$1,0),0),"Other")</f>
        <v>24</v>
      </c>
      <c r="S4475" s="13">
        <f>IFERROR(VLOOKUP($A4475,'Fielding Data'!$A:$H,MATCH(S$1,'Fielding Data'!$A$1:$H$1,0),0),"Other")</f>
        <v>3</v>
      </c>
      <c r="T4475" s="13">
        <f>IFERROR(VLOOKUP($A4475,'Fielding Data'!$A:$H,MATCH(T$1,'Fielding Data'!$A$1:$H$1,0),0),"Other")</f>
        <v>1</v>
      </c>
      <c r="U4475" s="13">
        <f>SUMIFS('Fielding Data'!E:E,'Fielding Data'!$A:$A,'Hitting Data'!$A4475)</f>
        <v>315</v>
      </c>
      <c r="V4475" s="13">
        <f>SUMIFS('Fielding Data'!F:F,'Fielding Data'!$A:$A,'Hitting Data'!$A4475)</f>
        <v>24</v>
      </c>
      <c r="W4475" s="13">
        <f>SUMIFS('Fielding Data'!G:G,'Fielding Data'!$A:$A,'Hitting Data'!$A4475)</f>
        <v>3</v>
      </c>
      <c r="X4475" s="13">
        <f>SUMIFS('Fielding Data'!H:H,'Fielding Data'!$A:$A,'Hitting Data'!$A4475)</f>
        <v>1</v>
      </c>
    </row>
    <row r="4476" spans="1:24" x14ac:dyDescent="0.3">
      <c r="A4476" s="13" t="str">
        <f t="shared" si="69"/>
        <v>romose012013</v>
      </c>
      <c r="B4476" s="16" t="s">
        <v>1001</v>
      </c>
      <c r="C4476" s="16">
        <v>2013</v>
      </c>
      <c r="D4476" s="16">
        <v>65</v>
      </c>
      <c r="E4476" s="16">
        <v>0</v>
      </c>
      <c r="F4476" s="16">
        <v>0</v>
      </c>
      <c r="G4476" s="16">
        <v>0</v>
      </c>
      <c r="H4476" s="16">
        <v>0</v>
      </c>
      <c r="I4476" s="16">
        <v>0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3" t="str">
        <f>IFERROR(VLOOKUP($A4476,'Fielding Data'!$A:$H,MATCH(P$1,'Fielding Data'!$A$1:$H$1,0),0),"Other")</f>
        <v>P</v>
      </c>
      <c r="Q4476" s="13">
        <f>IFERROR(VLOOKUP($A4476,'Fielding Data'!$A:$H,MATCH(Q$1,'Fielding Data'!$A$1:$H$1,0),0),"Other")</f>
        <v>2</v>
      </c>
      <c r="R4476" s="13">
        <f>IFERROR(VLOOKUP($A4476,'Fielding Data'!$A:$H,MATCH(R$1,'Fielding Data'!$A$1:$H$1,0),0),"Other")</f>
        <v>6</v>
      </c>
      <c r="S4476" s="13">
        <f>IFERROR(VLOOKUP($A4476,'Fielding Data'!$A:$H,MATCH(S$1,'Fielding Data'!$A$1:$H$1,0),0),"Other")</f>
        <v>0</v>
      </c>
      <c r="T4476" s="13">
        <f>IFERROR(VLOOKUP($A4476,'Fielding Data'!$A:$H,MATCH(T$1,'Fielding Data'!$A$1:$H$1,0),0),"Other")</f>
        <v>0</v>
      </c>
      <c r="U4476" s="13">
        <f>SUMIFS('Fielding Data'!E:E,'Fielding Data'!$A:$A,'Hitting Data'!$A4476)</f>
        <v>2</v>
      </c>
      <c r="V4476" s="13">
        <f>SUMIFS('Fielding Data'!F:F,'Fielding Data'!$A:$A,'Hitting Data'!$A4476)</f>
        <v>6</v>
      </c>
      <c r="W4476" s="13">
        <f>SUMIFS('Fielding Data'!G:G,'Fielding Data'!$A:$A,'Hitting Data'!$A4476)</f>
        <v>0</v>
      </c>
      <c r="X4476" s="13">
        <f>SUMIFS('Fielding Data'!H:H,'Fielding Data'!$A:$A,'Hitting Data'!$A4476)</f>
        <v>0</v>
      </c>
    </row>
    <row r="4477" spans="1:24" x14ac:dyDescent="0.3">
      <c r="A4477" s="13" t="str">
        <f t="shared" si="69"/>
        <v>rondobr012013</v>
      </c>
      <c r="B4477" s="16" t="s">
        <v>2047</v>
      </c>
      <c r="C4477" s="16">
        <v>2013</v>
      </c>
      <c r="D4477" s="16">
        <v>30</v>
      </c>
      <c r="E4477" s="16">
        <v>0</v>
      </c>
      <c r="F4477" s="16">
        <v>0</v>
      </c>
      <c r="G4477" s="16">
        <v>0</v>
      </c>
      <c r="H4477" s="16">
        <v>0</v>
      </c>
      <c r="I4477" s="16">
        <v>0</v>
      </c>
      <c r="J4477" s="16">
        <v>0</v>
      </c>
      <c r="K4477" s="16">
        <v>0</v>
      </c>
      <c r="L4477" s="16">
        <v>0</v>
      </c>
      <c r="M4477" s="16">
        <v>0</v>
      </c>
      <c r="N4477" s="16">
        <v>0</v>
      </c>
      <c r="O4477" s="16">
        <v>0</v>
      </c>
      <c r="P4477" s="13" t="str">
        <f>IFERROR(VLOOKUP($A4477,'Fielding Data'!$A:$H,MATCH(P$1,'Fielding Data'!$A$1:$H$1,0),0),"Other")</f>
        <v>P</v>
      </c>
      <c r="Q4477" s="13">
        <f>IFERROR(VLOOKUP($A4477,'Fielding Data'!$A:$H,MATCH(Q$1,'Fielding Data'!$A$1:$H$1,0),0),"Other")</f>
        <v>1</v>
      </c>
      <c r="R4477" s="13">
        <f>IFERROR(VLOOKUP($A4477,'Fielding Data'!$A:$H,MATCH(R$1,'Fielding Data'!$A$1:$H$1,0),0),"Other")</f>
        <v>1</v>
      </c>
      <c r="S4477" s="13">
        <f>IFERROR(VLOOKUP($A4477,'Fielding Data'!$A:$H,MATCH(S$1,'Fielding Data'!$A$1:$H$1,0),0),"Other")</f>
        <v>1</v>
      </c>
      <c r="T4477" s="13">
        <f>IFERROR(VLOOKUP($A4477,'Fielding Data'!$A:$H,MATCH(T$1,'Fielding Data'!$A$1:$H$1,0),0),"Other")</f>
        <v>0</v>
      </c>
      <c r="U4477" s="13">
        <f>SUMIFS('Fielding Data'!E:E,'Fielding Data'!$A:$A,'Hitting Data'!$A4477)</f>
        <v>1</v>
      </c>
      <c r="V4477" s="13">
        <f>SUMIFS('Fielding Data'!F:F,'Fielding Data'!$A:$A,'Hitting Data'!$A4477)</f>
        <v>1</v>
      </c>
      <c r="W4477" s="13">
        <f>SUMIFS('Fielding Data'!G:G,'Fielding Data'!$A:$A,'Hitting Data'!$A4477)</f>
        <v>1</v>
      </c>
      <c r="X4477" s="13">
        <f>SUMIFS('Fielding Data'!H:H,'Fielding Data'!$A:$A,'Hitting Data'!$A4477)</f>
        <v>0</v>
      </c>
    </row>
    <row r="4478" spans="1:24" x14ac:dyDescent="0.3">
      <c r="A4478" s="13" t="str">
        <f t="shared" si="69"/>
        <v>rondohe012013</v>
      </c>
      <c r="B4478" s="16" t="s">
        <v>2048</v>
      </c>
      <c r="C4478" s="16">
        <v>2013</v>
      </c>
      <c r="D4478" s="16">
        <v>45</v>
      </c>
      <c r="E4478" s="16">
        <v>0</v>
      </c>
      <c r="F4478" s="16">
        <v>0</v>
      </c>
      <c r="G4478" s="16">
        <v>0</v>
      </c>
      <c r="H4478" s="16">
        <v>0</v>
      </c>
      <c r="I4478" s="16">
        <v>0</v>
      </c>
      <c r="J4478" s="16">
        <v>0</v>
      </c>
      <c r="K4478" s="16">
        <v>0</v>
      </c>
      <c r="L4478" s="16">
        <v>0</v>
      </c>
      <c r="M4478" s="16">
        <v>0</v>
      </c>
      <c r="N4478" s="16">
        <v>0</v>
      </c>
      <c r="O4478" s="16">
        <v>0</v>
      </c>
      <c r="P4478" s="13" t="str">
        <f>IFERROR(VLOOKUP($A4478,'Fielding Data'!$A:$H,MATCH(P$1,'Fielding Data'!$A$1:$H$1,0),0),"Other")</f>
        <v>P</v>
      </c>
      <c r="Q4478" s="13">
        <f>IFERROR(VLOOKUP($A4478,'Fielding Data'!$A:$H,MATCH(Q$1,'Fielding Data'!$A$1:$H$1,0),0),"Other")</f>
        <v>9</v>
      </c>
      <c r="R4478" s="13">
        <f>IFERROR(VLOOKUP($A4478,'Fielding Data'!$A:$H,MATCH(R$1,'Fielding Data'!$A$1:$H$1,0),0),"Other")</f>
        <v>8</v>
      </c>
      <c r="S4478" s="13">
        <f>IFERROR(VLOOKUP($A4478,'Fielding Data'!$A:$H,MATCH(S$1,'Fielding Data'!$A$1:$H$1,0),0),"Other")</f>
        <v>0</v>
      </c>
      <c r="T4478" s="13">
        <f>IFERROR(VLOOKUP($A4478,'Fielding Data'!$A:$H,MATCH(T$1,'Fielding Data'!$A$1:$H$1,0),0),"Other")</f>
        <v>1</v>
      </c>
      <c r="U4478" s="13">
        <f>SUMIFS('Fielding Data'!E:E,'Fielding Data'!$A:$A,'Hitting Data'!$A4478)</f>
        <v>9</v>
      </c>
      <c r="V4478" s="13">
        <f>SUMIFS('Fielding Data'!F:F,'Fielding Data'!$A:$A,'Hitting Data'!$A4478)</f>
        <v>8</v>
      </c>
      <c r="W4478" s="13">
        <f>SUMIFS('Fielding Data'!G:G,'Fielding Data'!$A:$A,'Hitting Data'!$A4478)</f>
        <v>0</v>
      </c>
      <c r="X4478" s="13">
        <f>SUMIFS('Fielding Data'!H:H,'Fielding Data'!$A:$A,'Hitting Data'!$A4478)</f>
        <v>1</v>
      </c>
    </row>
    <row r="4479" spans="1:24" x14ac:dyDescent="0.3">
      <c r="A4479" s="13" t="str">
        <f t="shared" si="69"/>
        <v>rosarsa022013</v>
      </c>
      <c r="B4479" s="16" t="s">
        <v>1369</v>
      </c>
      <c r="C4479" s="16">
        <v>2013</v>
      </c>
      <c r="D4479" s="16">
        <v>43</v>
      </c>
      <c r="E4479" s="16">
        <v>1</v>
      </c>
      <c r="F4479" s="16">
        <v>0</v>
      </c>
      <c r="G4479" s="16">
        <v>0</v>
      </c>
      <c r="H4479" s="16">
        <v>0</v>
      </c>
      <c r="I4479" s="16">
        <v>0</v>
      </c>
      <c r="J4479" s="16">
        <v>0</v>
      </c>
      <c r="K4479" s="16">
        <v>0</v>
      </c>
      <c r="L4479" s="16">
        <v>0</v>
      </c>
      <c r="M4479" s="16">
        <v>0</v>
      </c>
      <c r="N4479" s="16">
        <v>0</v>
      </c>
      <c r="O4479" s="16">
        <v>1</v>
      </c>
      <c r="P4479" s="13" t="str">
        <f>IFERROR(VLOOKUP($A4479,'Fielding Data'!$A:$H,MATCH(P$1,'Fielding Data'!$A$1:$H$1,0),0),"Other")</f>
        <v>P</v>
      </c>
      <c r="Q4479" s="13">
        <f>IFERROR(VLOOKUP($A4479,'Fielding Data'!$A:$H,MATCH(Q$1,'Fielding Data'!$A$1:$H$1,0),0),"Other")</f>
        <v>1</v>
      </c>
      <c r="R4479" s="13">
        <f>IFERROR(VLOOKUP($A4479,'Fielding Data'!$A:$H,MATCH(R$1,'Fielding Data'!$A$1:$H$1,0),0),"Other")</f>
        <v>11</v>
      </c>
      <c r="S4479" s="13">
        <f>IFERROR(VLOOKUP($A4479,'Fielding Data'!$A:$H,MATCH(S$1,'Fielding Data'!$A$1:$H$1,0),0),"Other")</f>
        <v>0</v>
      </c>
      <c r="T4479" s="13">
        <f>IFERROR(VLOOKUP($A4479,'Fielding Data'!$A:$H,MATCH(T$1,'Fielding Data'!$A$1:$H$1,0),0),"Other")</f>
        <v>0</v>
      </c>
      <c r="U4479" s="13">
        <f>SUMIFS('Fielding Data'!E:E,'Fielding Data'!$A:$A,'Hitting Data'!$A4479)</f>
        <v>1</v>
      </c>
      <c r="V4479" s="13">
        <f>SUMIFS('Fielding Data'!F:F,'Fielding Data'!$A:$A,'Hitting Data'!$A4479)</f>
        <v>11</v>
      </c>
      <c r="W4479" s="13">
        <f>SUMIFS('Fielding Data'!G:G,'Fielding Data'!$A:$A,'Hitting Data'!$A4479)</f>
        <v>0</v>
      </c>
      <c r="X4479" s="13">
        <f>SUMIFS('Fielding Data'!H:H,'Fielding Data'!$A:$A,'Hitting Data'!$A4479)</f>
        <v>0</v>
      </c>
    </row>
    <row r="4480" spans="1:24" x14ac:dyDescent="0.3">
      <c r="A4480" s="13" t="str">
        <f t="shared" si="69"/>
        <v>rosarwi012013</v>
      </c>
      <c r="B4480" s="16" t="s">
        <v>1603</v>
      </c>
      <c r="C4480" s="16">
        <v>2013</v>
      </c>
      <c r="D4480" s="16">
        <v>121</v>
      </c>
      <c r="E4480" s="16">
        <v>449</v>
      </c>
      <c r="F4480" s="16">
        <v>63</v>
      </c>
      <c r="G4480" s="16">
        <v>131</v>
      </c>
      <c r="H4480" s="16">
        <v>22</v>
      </c>
      <c r="I4480" s="16">
        <v>1</v>
      </c>
      <c r="J4480" s="16">
        <v>21</v>
      </c>
      <c r="K4480" s="16">
        <v>79</v>
      </c>
      <c r="L4480" s="16">
        <v>4</v>
      </c>
      <c r="M4480" s="16">
        <v>1</v>
      </c>
      <c r="N4480" s="16">
        <v>15</v>
      </c>
      <c r="O4480" s="16">
        <v>109</v>
      </c>
      <c r="P4480" s="13" t="str">
        <f>IFERROR(VLOOKUP($A4480,'Fielding Data'!$A:$H,MATCH(P$1,'Fielding Data'!$A$1:$H$1,0),0),"Other")</f>
        <v>1B</v>
      </c>
      <c r="Q4480" s="13">
        <f>IFERROR(VLOOKUP($A4480,'Fielding Data'!$A:$H,MATCH(Q$1,'Fielding Data'!$A$1:$H$1,0),0),"Other")</f>
        <v>21</v>
      </c>
      <c r="R4480" s="13">
        <f>IFERROR(VLOOKUP($A4480,'Fielding Data'!$A:$H,MATCH(R$1,'Fielding Data'!$A$1:$H$1,0),0),"Other")</f>
        <v>2</v>
      </c>
      <c r="S4480" s="13">
        <f>IFERROR(VLOOKUP($A4480,'Fielding Data'!$A:$H,MATCH(S$1,'Fielding Data'!$A$1:$H$1,0),0),"Other")</f>
        <v>2</v>
      </c>
      <c r="T4480" s="13">
        <f>IFERROR(VLOOKUP($A4480,'Fielding Data'!$A:$H,MATCH(T$1,'Fielding Data'!$A$1:$H$1,0),0),"Other")</f>
        <v>3</v>
      </c>
      <c r="U4480" s="13">
        <f>SUMIFS('Fielding Data'!E:E,'Fielding Data'!$A:$A,'Hitting Data'!$A4480)</f>
        <v>667</v>
      </c>
      <c r="V4480" s="13">
        <f>SUMIFS('Fielding Data'!F:F,'Fielding Data'!$A:$A,'Hitting Data'!$A4480)</f>
        <v>65</v>
      </c>
      <c r="W4480" s="13">
        <f>SUMIFS('Fielding Data'!G:G,'Fielding Data'!$A:$A,'Hitting Data'!$A4480)</f>
        <v>11</v>
      </c>
      <c r="X4480" s="13">
        <f>SUMIFS('Fielding Data'!H:H,'Fielding Data'!$A:$A,'Hitting Data'!$A4480)</f>
        <v>5</v>
      </c>
    </row>
    <row r="4481" spans="1:24" x14ac:dyDescent="0.3">
      <c r="A4481" s="13" t="str">
        <f t="shared" si="69"/>
        <v>rosenbj012013</v>
      </c>
      <c r="B4481" s="16" t="s">
        <v>1824</v>
      </c>
      <c r="C4481" s="16">
        <v>2013</v>
      </c>
      <c r="D4481" s="16">
        <v>22</v>
      </c>
      <c r="E4481" s="16">
        <v>0</v>
      </c>
      <c r="F4481" s="16">
        <v>0</v>
      </c>
      <c r="G4481" s="16">
        <v>0</v>
      </c>
      <c r="H4481" s="16">
        <v>0</v>
      </c>
      <c r="I4481" s="16">
        <v>0</v>
      </c>
      <c r="J4481" s="16">
        <v>0</v>
      </c>
      <c r="K4481" s="16">
        <v>0</v>
      </c>
      <c r="L4481" s="16">
        <v>0</v>
      </c>
      <c r="M4481" s="16">
        <v>0</v>
      </c>
      <c r="N4481" s="16">
        <v>0</v>
      </c>
      <c r="O4481" s="16">
        <v>0</v>
      </c>
      <c r="P4481" s="13" t="str">
        <f>IFERROR(VLOOKUP($A4481,'Fielding Data'!$A:$H,MATCH(P$1,'Fielding Data'!$A$1:$H$1,0),0),"Other")</f>
        <v>P</v>
      </c>
      <c r="Q4481" s="13">
        <f>IFERROR(VLOOKUP($A4481,'Fielding Data'!$A:$H,MATCH(Q$1,'Fielding Data'!$A$1:$H$1,0),0),"Other")</f>
        <v>0</v>
      </c>
      <c r="R4481" s="13">
        <f>IFERROR(VLOOKUP($A4481,'Fielding Data'!$A:$H,MATCH(R$1,'Fielding Data'!$A$1:$H$1,0),0),"Other")</f>
        <v>3</v>
      </c>
      <c r="S4481" s="13">
        <f>IFERROR(VLOOKUP($A4481,'Fielding Data'!$A:$H,MATCH(S$1,'Fielding Data'!$A$1:$H$1,0),0),"Other")</f>
        <v>0</v>
      </c>
      <c r="T4481" s="13">
        <f>IFERROR(VLOOKUP($A4481,'Fielding Data'!$A:$H,MATCH(T$1,'Fielding Data'!$A$1:$H$1,0),0),"Other")</f>
        <v>1</v>
      </c>
      <c r="U4481" s="13">
        <f>SUMIFS('Fielding Data'!E:E,'Fielding Data'!$A:$A,'Hitting Data'!$A4481)</f>
        <v>0</v>
      </c>
      <c r="V4481" s="13">
        <f>SUMIFS('Fielding Data'!F:F,'Fielding Data'!$A:$A,'Hitting Data'!$A4481)</f>
        <v>3</v>
      </c>
      <c r="W4481" s="13">
        <f>SUMIFS('Fielding Data'!G:G,'Fielding Data'!$A:$A,'Hitting Data'!$A4481)</f>
        <v>0</v>
      </c>
      <c r="X4481" s="13">
        <f>SUMIFS('Fielding Data'!H:H,'Fielding Data'!$A:$A,'Hitting Data'!$A4481)</f>
        <v>1</v>
      </c>
    </row>
    <row r="4482" spans="1:24" x14ac:dyDescent="0.3">
      <c r="A4482" s="13" t="str">
        <f t="shared" si="69"/>
        <v>rosentr012013</v>
      </c>
      <c r="B4482" s="16" t="s">
        <v>1825</v>
      </c>
      <c r="C4482" s="16">
        <v>2013</v>
      </c>
      <c r="D4482" s="16">
        <v>74</v>
      </c>
      <c r="E4482" s="16">
        <v>1</v>
      </c>
      <c r="F4482" s="16">
        <v>0</v>
      </c>
      <c r="G4482" s="16">
        <v>0</v>
      </c>
      <c r="H4482" s="16">
        <v>0</v>
      </c>
      <c r="I4482" s="16">
        <v>0</v>
      </c>
      <c r="J4482" s="16">
        <v>0</v>
      </c>
      <c r="K4482" s="16">
        <v>0</v>
      </c>
      <c r="L4482" s="16">
        <v>0</v>
      </c>
      <c r="M4482" s="16">
        <v>0</v>
      </c>
      <c r="N4482" s="16">
        <v>0</v>
      </c>
      <c r="O4482" s="16">
        <v>1</v>
      </c>
      <c r="P4482" s="13" t="str">
        <f>IFERROR(VLOOKUP($A4482,'Fielding Data'!$A:$H,MATCH(P$1,'Fielding Data'!$A$1:$H$1,0),0),"Other")</f>
        <v>P</v>
      </c>
      <c r="Q4482" s="13">
        <f>IFERROR(VLOOKUP($A4482,'Fielding Data'!$A:$H,MATCH(Q$1,'Fielding Data'!$A$1:$H$1,0),0),"Other")</f>
        <v>6</v>
      </c>
      <c r="R4482" s="13">
        <f>IFERROR(VLOOKUP($A4482,'Fielding Data'!$A:$H,MATCH(R$1,'Fielding Data'!$A$1:$H$1,0),0),"Other")</f>
        <v>3</v>
      </c>
      <c r="S4482" s="13">
        <f>IFERROR(VLOOKUP($A4482,'Fielding Data'!$A:$H,MATCH(S$1,'Fielding Data'!$A$1:$H$1,0),0),"Other")</f>
        <v>1</v>
      </c>
      <c r="T4482" s="13">
        <f>IFERROR(VLOOKUP($A4482,'Fielding Data'!$A:$H,MATCH(T$1,'Fielding Data'!$A$1:$H$1,0),0),"Other")</f>
        <v>0</v>
      </c>
      <c r="U4482" s="13">
        <f>SUMIFS('Fielding Data'!E:E,'Fielding Data'!$A:$A,'Hitting Data'!$A4482)</f>
        <v>6</v>
      </c>
      <c r="V4482" s="13">
        <f>SUMIFS('Fielding Data'!F:F,'Fielding Data'!$A:$A,'Hitting Data'!$A4482)</f>
        <v>3</v>
      </c>
      <c r="W4482" s="13">
        <f>SUMIFS('Fielding Data'!G:G,'Fielding Data'!$A:$A,'Hitting Data'!$A4482)</f>
        <v>1</v>
      </c>
      <c r="X4482" s="13">
        <f>SUMIFS('Fielding Data'!H:H,'Fielding Data'!$A:$A,'Hitting Data'!$A4482)</f>
        <v>0</v>
      </c>
    </row>
    <row r="4483" spans="1:24" x14ac:dyDescent="0.3">
      <c r="A4483" s="13" t="str">
        <f t="shared" ref="A4483:A4546" si="70">(B4483&amp;C4483)</f>
        <v>rossco012013</v>
      </c>
      <c r="B4483" s="16" t="s">
        <v>401</v>
      </c>
      <c r="C4483" s="16">
        <v>2013</v>
      </c>
      <c r="D4483" s="16">
        <v>94</v>
      </c>
      <c r="E4483" s="16">
        <v>317</v>
      </c>
      <c r="F4483" s="16">
        <v>33</v>
      </c>
      <c r="G4483" s="16">
        <v>88</v>
      </c>
      <c r="H4483" s="16">
        <v>17</v>
      </c>
      <c r="I4483" s="16">
        <v>1</v>
      </c>
      <c r="J4483" s="16">
        <v>8</v>
      </c>
      <c r="K4483" s="16">
        <v>38</v>
      </c>
      <c r="L4483" s="16">
        <v>3</v>
      </c>
      <c r="M4483" s="16">
        <v>2</v>
      </c>
      <c r="N4483" s="16">
        <v>25</v>
      </c>
      <c r="O4483" s="16">
        <v>50</v>
      </c>
      <c r="P4483" s="13" t="str">
        <f>IFERROR(VLOOKUP($A4483,'Fielding Data'!$A:$H,MATCH(P$1,'Fielding Data'!$A$1:$H$1,0),0),"Other")</f>
        <v>LF</v>
      </c>
      <c r="Q4483" s="13">
        <f>IFERROR(VLOOKUP($A4483,'Fielding Data'!$A:$H,MATCH(Q$1,'Fielding Data'!$A$1:$H$1,0),0),"Other")</f>
        <v>0</v>
      </c>
      <c r="R4483" s="13">
        <f>IFERROR(VLOOKUP($A4483,'Fielding Data'!$A:$H,MATCH(R$1,'Fielding Data'!$A$1:$H$1,0),0),"Other")</f>
        <v>0</v>
      </c>
      <c r="S4483" s="13">
        <f>IFERROR(VLOOKUP($A4483,'Fielding Data'!$A:$H,MATCH(S$1,'Fielding Data'!$A$1:$H$1,0),0),"Other")</f>
        <v>0</v>
      </c>
      <c r="T4483" s="13">
        <f>IFERROR(VLOOKUP($A4483,'Fielding Data'!$A:$H,MATCH(T$1,'Fielding Data'!$A$1:$H$1,0),0),"Other")</f>
        <v>0</v>
      </c>
      <c r="U4483" s="13">
        <f>SUMIFS('Fielding Data'!E:E,'Fielding Data'!$A:$A,'Hitting Data'!$A4483)</f>
        <v>164</v>
      </c>
      <c r="V4483" s="13">
        <f>SUMIFS('Fielding Data'!F:F,'Fielding Data'!$A:$A,'Hitting Data'!$A4483)</f>
        <v>5</v>
      </c>
      <c r="W4483" s="13">
        <f>SUMIFS('Fielding Data'!G:G,'Fielding Data'!$A:$A,'Hitting Data'!$A4483)</f>
        <v>0</v>
      </c>
      <c r="X4483" s="13">
        <f>SUMIFS('Fielding Data'!H:H,'Fielding Data'!$A:$A,'Hitting Data'!$A4483)</f>
        <v>1</v>
      </c>
    </row>
    <row r="4484" spans="1:24" x14ac:dyDescent="0.3">
      <c r="A4484" s="13" t="str">
        <f t="shared" si="70"/>
        <v>rosscza012013</v>
      </c>
      <c r="B4484" s="16" t="s">
        <v>2049</v>
      </c>
      <c r="C4484" s="16">
        <v>2013</v>
      </c>
      <c r="D4484" s="16">
        <v>10</v>
      </c>
      <c r="E4484" s="16">
        <v>0</v>
      </c>
      <c r="F4484" s="16">
        <v>0</v>
      </c>
      <c r="G4484" s="16">
        <v>0</v>
      </c>
      <c r="H4484" s="16">
        <v>0</v>
      </c>
      <c r="I4484" s="16">
        <v>0</v>
      </c>
      <c r="J4484" s="16">
        <v>0</v>
      </c>
      <c r="K4484" s="16">
        <v>0</v>
      </c>
      <c r="L4484" s="16">
        <v>0</v>
      </c>
      <c r="M4484" s="16">
        <v>0</v>
      </c>
      <c r="N4484" s="16">
        <v>0</v>
      </c>
      <c r="O4484" s="16">
        <v>0</v>
      </c>
      <c r="P4484" s="13" t="str">
        <f>IFERROR(VLOOKUP($A4484,'Fielding Data'!$A:$H,MATCH(P$1,'Fielding Data'!$A$1:$H$1,0),0),"Other")</f>
        <v>P</v>
      </c>
      <c r="Q4484" s="13">
        <f>IFERROR(VLOOKUP($A4484,'Fielding Data'!$A:$H,MATCH(Q$1,'Fielding Data'!$A$1:$H$1,0),0),"Other")</f>
        <v>0</v>
      </c>
      <c r="R4484" s="13">
        <f>IFERROR(VLOOKUP($A4484,'Fielding Data'!$A:$H,MATCH(R$1,'Fielding Data'!$A$1:$H$1,0),0),"Other")</f>
        <v>0</v>
      </c>
      <c r="S4484" s="13">
        <f>IFERROR(VLOOKUP($A4484,'Fielding Data'!$A:$H,MATCH(S$1,'Fielding Data'!$A$1:$H$1,0),0),"Other")</f>
        <v>0</v>
      </c>
      <c r="T4484" s="13">
        <f>IFERROR(VLOOKUP($A4484,'Fielding Data'!$A:$H,MATCH(T$1,'Fielding Data'!$A$1:$H$1,0),0),"Other")</f>
        <v>0</v>
      </c>
      <c r="U4484" s="13">
        <f>SUMIFS('Fielding Data'!E:E,'Fielding Data'!$A:$A,'Hitting Data'!$A4484)</f>
        <v>0</v>
      </c>
      <c r="V4484" s="13">
        <f>SUMIFS('Fielding Data'!F:F,'Fielding Data'!$A:$A,'Hitting Data'!$A4484)</f>
        <v>0</v>
      </c>
      <c r="W4484" s="13">
        <f>SUMIFS('Fielding Data'!G:G,'Fielding Data'!$A:$A,'Hitting Data'!$A4484)</f>
        <v>0</v>
      </c>
      <c r="X4484" s="13">
        <f>SUMIFS('Fielding Data'!H:H,'Fielding Data'!$A:$A,'Hitting Data'!$A4484)</f>
        <v>0</v>
      </c>
    </row>
    <row r="4485" spans="1:24" x14ac:dyDescent="0.3">
      <c r="A4485" s="13" t="str">
        <f t="shared" si="70"/>
        <v>rossda012013</v>
      </c>
      <c r="B4485" s="16" t="s">
        <v>333</v>
      </c>
      <c r="C4485" s="16">
        <v>2013</v>
      </c>
      <c r="D4485" s="16">
        <v>36</v>
      </c>
      <c r="E4485" s="16">
        <v>102</v>
      </c>
      <c r="F4485" s="16">
        <v>11</v>
      </c>
      <c r="G4485" s="16">
        <v>22</v>
      </c>
      <c r="H4485" s="16">
        <v>5</v>
      </c>
      <c r="I4485" s="16">
        <v>0</v>
      </c>
      <c r="J4485" s="16">
        <v>4</v>
      </c>
      <c r="K4485" s="16">
        <v>10</v>
      </c>
      <c r="L4485" s="16">
        <v>1</v>
      </c>
      <c r="M4485" s="16">
        <v>0</v>
      </c>
      <c r="N4485" s="16">
        <v>11</v>
      </c>
      <c r="O4485" s="16">
        <v>42</v>
      </c>
      <c r="P4485" s="13" t="str">
        <f>IFERROR(VLOOKUP($A4485,'Fielding Data'!$A:$H,MATCH(P$1,'Fielding Data'!$A$1:$H$1,0),0),"Other")</f>
        <v>C</v>
      </c>
      <c r="Q4485" s="13">
        <f>IFERROR(VLOOKUP($A4485,'Fielding Data'!$A:$H,MATCH(Q$1,'Fielding Data'!$A$1:$H$1,0),0),"Other")</f>
        <v>288</v>
      </c>
      <c r="R4485" s="13">
        <f>IFERROR(VLOOKUP($A4485,'Fielding Data'!$A:$H,MATCH(R$1,'Fielding Data'!$A$1:$H$1,0),0),"Other")</f>
        <v>13</v>
      </c>
      <c r="S4485" s="13">
        <f>IFERROR(VLOOKUP($A4485,'Fielding Data'!$A:$H,MATCH(S$1,'Fielding Data'!$A$1:$H$1,0),0),"Other")</f>
        <v>1</v>
      </c>
      <c r="T4485" s="13">
        <f>IFERROR(VLOOKUP($A4485,'Fielding Data'!$A:$H,MATCH(T$1,'Fielding Data'!$A$1:$H$1,0),0),"Other")</f>
        <v>2</v>
      </c>
      <c r="U4485" s="13">
        <f>SUMIFS('Fielding Data'!E:E,'Fielding Data'!$A:$A,'Hitting Data'!$A4485)</f>
        <v>288</v>
      </c>
      <c r="V4485" s="13">
        <f>SUMIFS('Fielding Data'!F:F,'Fielding Data'!$A:$A,'Hitting Data'!$A4485)</f>
        <v>13</v>
      </c>
      <c r="W4485" s="13">
        <f>SUMIFS('Fielding Data'!G:G,'Fielding Data'!$A:$A,'Hitting Data'!$A4485)</f>
        <v>1</v>
      </c>
      <c r="X4485" s="13">
        <f>SUMIFS('Fielding Data'!H:H,'Fielding Data'!$A:$A,'Hitting Data'!$A4485)</f>
        <v>2</v>
      </c>
    </row>
    <row r="4486" spans="1:24" x14ac:dyDescent="0.3">
      <c r="A4486" s="13" t="str">
        <f t="shared" si="70"/>
        <v>rossro012013</v>
      </c>
      <c r="B4486" s="16" t="s">
        <v>1826</v>
      </c>
      <c r="C4486" s="16">
        <v>2013</v>
      </c>
      <c r="D4486" s="16">
        <v>65</v>
      </c>
      <c r="E4486" s="16">
        <v>0</v>
      </c>
      <c r="F4486" s="16">
        <v>0</v>
      </c>
      <c r="G4486" s="16">
        <v>0</v>
      </c>
      <c r="H4486" s="16">
        <v>0</v>
      </c>
      <c r="I4486" s="16">
        <v>0</v>
      </c>
      <c r="J4486" s="16">
        <v>0</v>
      </c>
      <c r="K4486" s="16">
        <v>0</v>
      </c>
      <c r="L4486" s="16">
        <v>0</v>
      </c>
      <c r="M4486" s="16">
        <v>0</v>
      </c>
      <c r="N4486" s="16">
        <v>0</v>
      </c>
      <c r="O4486" s="16">
        <v>0</v>
      </c>
      <c r="P4486" s="13" t="str">
        <f>IFERROR(VLOOKUP($A4486,'Fielding Data'!$A:$H,MATCH(P$1,'Fielding Data'!$A$1:$H$1,0),0),"Other")</f>
        <v>P</v>
      </c>
      <c r="Q4486" s="13">
        <f>IFERROR(VLOOKUP($A4486,'Fielding Data'!$A:$H,MATCH(Q$1,'Fielding Data'!$A$1:$H$1,0),0),"Other")</f>
        <v>5</v>
      </c>
      <c r="R4486" s="13">
        <f>IFERROR(VLOOKUP($A4486,'Fielding Data'!$A:$H,MATCH(R$1,'Fielding Data'!$A$1:$H$1,0),0),"Other")</f>
        <v>10</v>
      </c>
      <c r="S4486" s="13">
        <f>IFERROR(VLOOKUP($A4486,'Fielding Data'!$A:$H,MATCH(S$1,'Fielding Data'!$A$1:$H$1,0),0),"Other")</f>
        <v>0</v>
      </c>
      <c r="T4486" s="13">
        <f>IFERROR(VLOOKUP($A4486,'Fielding Data'!$A:$H,MATCH(T$1,'Fielding Data'!$A$1:$H$1,0),0),"Other")</f>
        <v>0</v>
      </c>
      <c r="U4486" s="13">
        <f>SUMIFS('Fielding Data'!E:E,'Fielding Data'!$A:$A,'Hitting Data'!$A4486)</f>
        <v>5</v>
      </c>
      <c r="V4486" s="13">
        <f>SUMIFS('Fielding Data'!F:F,'Fielding Data'!$A:$A,'Hitting Data'!$A4486)</f>
        <v>10</v>
      </c>
      <c r="W4486" s="13">
        <f>SUMIFS('Fielding Data'!G:G,'Fielding Data'!$A:$A,'Hitting Data'!$A4486)</f>
        <v>0</v>
      </c>
      <c r="X4486" s="13">
        <f>SUMIFS('Fielding Data'!H:H,'Fielding Data'!$A:$A,'Hitting Data'!$A4486)</f>
        <v>0</v>
      </c>
    </row>
    <row r="4487" spans="1:24" x14ac:dyDescent="0.3">
      <c r="A4487" s="13" t="str">
        <f t="shared" si="70"/>
        <v>rossty012013</v>
      </c>
      <c r="B4487" s="16" t="s">
        <v>1370</v>
      </c>
      <c r="C4487" s="16">
        <v>2013</v>
      </c>
      <c r="D4487" s="16">
        <v>36</v>
      </c>
      <c r="E4487" s="16">
        <v>33</v>
      </c>
      <c r="F4487" s="16">
        <v>0</v>
      </c>
      <c r="G4487" s="16">
        <v>6</v>
      </c>
      <c r="H4487" s="16">
        <v>0</v>
      </c>
      <c r="I4487" s="16">
        <v>0</v>
      </c>
      <c r="J4487" s="16">
        <v>0</v>
      </c>
      <c r="K4487" s="16">
        <v>0</v>
      </c>
      <c r="L4487" s="16">
        <v>0</v>
      </c>
      <c r="M4487" s="16">
        <v>0</v>
      </c>
      <c r="N4487" s="16">
        <v>0</v>
      </c>
      <c r="O4487" s="16">
        <v>18</v>
      </c>
      <c r="P4487" s="13" t="str">
        <f>IFERROR(VLOOKUP($A4487,'Fielding Data'!$A:$H,MATCH(P$1,'Fielding Data'!$A$1:$H$1,0),0),"Other")</f>
        <v>P</v>
      </c>
      <c r="Q4487" s="13">
        <f>IFERROR(VLOOKUP($A4487,'Fielding Data'!$A:$H,MATCH(Q$1,'Fielding Data'!$A$1:$H$1,0),0),"Other")</f>
        <v>12</v>
      </c>
      <c r="R4487" s="13">
        <f>IFERROR(VLOOKUP($A4487,'Fielding Data'!$A:$H,MATCH(R$1,'Fielding Data'!$A$1:$H$1,0),0),"Other")</f>
        <v>17</v>
      </c>
      <c r="S4487" s="13">
        <f>IFERROR(VLOOKUP($A4487,'Fielding Data'!$A:$H,MATCH(S$1,'Fielding Data'!$A$1:$H$1,0),0),"Other")</f>
        <v>2</v>
      </c>
      <c r="T4487" s="13">
        <f>IFERROR(VLOOKUP($A4487,'Fielding Data'!$A:$H,MATCH(T$1,'Fielding Data'!$A$1:$H$1,0),0),"Other")</f>
        <v>2</v>
      </c>
      <c r="U4487" s="13">
        <f>SUMIFS('Fielding Data'!E:E,'Fielding Data'!$A:$A,'Hitting Data'!$A4487)</f>
        <v>12</v>
      </c>
      <c r="V4487" s="13">
        <f>SUMIFS('Fielding Data'!F:F,'Fielding Data'!$A:$A,'Hitting Data'!$A4487)</f>
        <v>17</v>
      </c>
      <c r="W4487" s="13">
        <f>SUMIFS('Fielding Data'!G:G,'Fielding Data'!$A:$A,'Hitting Data'!$A4487)</f>
        <v>2</v>
      </c>
      <c r="X4487" s="13">
        <f>SUMIFS('Fielding Data'!H:H,'Fielding Data'!$A:$A,'Hitting Data'!$A4487)</f>
        <v>2</v>
      </c>
    </row>
    <row r="4488" spans="1:24" x14ac:dyDescent="0.3">
      <c r="A4488" s="13" t="str">
        <f t="shared" si="70"/>
        <v>rothmi012013</v>
      </c>
      <c r="B4488" s="16" t="s">
        <v>2050</v>
      </c>
      <c r="C4488" s="16">
        <v>2013</v>
      </c>
      <c r="D4488" s="16">
        <v>15</v>
      </c>
      <c r="E4488" s="16">
        <v>0</v>
      </c>
      <c r="F4488" s="16">
        <v>0</v>
      </c>
      <c r="G4488" s="16">
        <v>0</v>
      </c>
      <c r="H4488" s="16">
        <v>0</v>
      </c>
      <c r="I4488" s="16">
        <v>0</v>
      </c>
      <c r="J4488" s="16">
        <v>0</v>
      </c>
      <c r="K4488" s="16">
        <v>0</v>
      </c>
      <c r="L4488" s="16">
        <v>0</v>
      </c>
      <c r="M4488" s="16">
        <v>0</v>
      </c>
      <c r="N4488" s="16">
        <v>0</v>
      </c>
      <c r="O4488" s="16">
        <v>0</v>
      </c>
      <c r="P4488" s="13" t="str">
        <f>IFERROR(VLOOKUP($A4488,'Fielding Data'!$A:$H,MATCH(P$1,'Fielding Data'!$A$1:$H$1,0),0),"Other")</f>
        <v>P</v>
      </c>
      <c r="Q4488" s="13">
        <f>IFERROR(VLOOKUP($A4488,'Fielding Data'!$A:$H,MATCH(Q$1,'Fielding Data'!$A$1:$H$1,0),0),"Other")</f>
        <v>2</v>
      </c>
      <c r="R4488" s="13">
        <f>IFERROR(VLOOKUP($A4488,'Fielding Data'!$A:$H,MATCH(R$1,'Fielding Data'!$A$1:$H$1,0),0),"Other")</f>
        <v>4</v>
      </c>
      <c r="S4488" s="13">
        <f>IFERROR(VLOOKUP($A4488,'Fielding Data'!$A:$H,MATCH(S$1,'Fielding Data'!$A$1:$H$1,0),0),"Other")</f>
        <v>0</v>
      </c>
      <c r="T4488" s="13">
        <f>IFERROR(VLOOKUP($A4488,'Fielding Data'!$A:$H,MATCH(T$1,'Fielding Data'!$A$1:$H$1,0),0),"Other")</f>
        <v>0</v>
      </c>
      <c r="U4488" s="13">
        <f>SUMIFS('Fielding Data'!E:E,'Fielding Data'!$A:$A,'Hitting Data'!$A4488)</f>
        <v>2</v>
      </c>
      <c r="V4488" s="13">
        <f>SUMIFS('Fielding Data'!F:F,'Fielding Data'!$A:$A,'Hitting Data'!$A4488)</f>
        <v>4</v>
      </c>
      <c r="W4488" s="13">
        <f>SUMIFS('Fielding Data'!G:G,'Fielding Data'!$A:$A,'Hitting Data'!$A4488)</f>
        <v>0</v>
      </c>
      <c r="X4488" s="13">
        <f>SUMIFS('Fielding Data'!H:H,'Fielding Data'!$A:$A,'Hitting Data'!$A4488)</f>
        <v>0</v>
      </c>
    </row>
    <row r="4489" spans="1:24" x14ac:dyDescent="0.3">
      <c r="A4489" s="13" t="str">
        <f t="shared" si="70"/>
        <v>rufda012013</v>
      </c>
      <c r="B4489" s="16" t="s">
        <v>1827</v>
      </c>
      <c r="C4489" s="16">
        <v>2013</v>
      </c>
      <c r="D4489" s="16">
        <v>73</v>
      </c>
      <c r="E4489" s="16">
        <v>251</v>
      </c>
      <c r="F4489" s="16">
        <v>36</v>
      </c>
      <c r="G4489" s="16">
        <v>62</v>
      </c>
      <c r="H4489" s="16">
        <v>11</v>
      </c>
      <c r="I4489" s="16">
        <v>0</v>
      </c>
      <c r="J4489" s="16">
        <v>14</v>
      </c>
      <c r="K4489" s="16">
        <v>30</v>
      </c>
      <c r="L4489" s="16">
        <v>0</v>
      </c>
      <c r="M4489" s="16">
        <v>0</v>
      </c>
      <c r="N4489" s="16">
        <v>33</v>
      </c>
      <c r="O4489" s="16">
        <v>91</v>
      </c>
      <c r="P4489" s="13" t="str">
        <f>IFERROR(VLOOKUP($A4489,'Fielding Data'!$A:$H,MATCH(P$1,'Fielding Data'!$A$1:$H$1,0),0),"Other")</f>
        <v>1B</v>
      </c>
      <c r="Q4489" s="13">
        <f>IFERROR(VLOOKUP($A4489,'Fielding Data'!$A:$H,MATCH(Q$1,'Fielding Data'!$A$1:$H$1,0),0),"Other")</f>
        <v>248</v>
      </c>
      <c r="R4489" s="13">
        <f>IFERROR(VLOOKUP($A4489,'Fielding Data'!$A:$H,MATCH(R$1,'Fielding Data'!$A$1:$H$1,0),0),"Other")</f>
        <v>21</v>
      </c>
      <c r="S4489" s="13">
        <f>IFERROR(VLOOKUP($A4489,'Fielding Data'!$A:$H,MATCH(S$1,'Fielding Data'!$A$1:$H$1,0),0),"Other")</f>
        <v>2</v>
      </c>
      <c r="T4489" s="13">
        <f>IFERROR(VLOOKUP($A4489,'Fielding Data'!$A:$H,MATCH(T$1,'Fielding Data'!$A$1:$H$1,0),0),"Other")</f>
        <v>29</v>
      </c>
      <c r="U4489" s="13">
        <f>SUMIFS('Fielding Data'!E:E,'Fielding Data'!$A:$A,'Hitting Data'!$A4489)</f>
        <v>322</v>
      </c>
      <c r="V4489" s="13">
        <f>SUMIFS('Fielding Data'!F:F,'Fielding Data'!$A:$A,'Hitting Data'!$A4489)</f>
        <v>25</v>
      </c>
      <c r="W4489" s="13">
        <f>SUMIFS('Fielding Data'!G:G,'Fielding Data'!$A:$A,'Hitting Data'!$A4489)</f>
        <v>2</v>
      </c>
      <c r="X4489" s="13">
        <f>SUMIFS('Fielding Data'!H:H,'Fielding Data'!$A:$A,'Hitting Data'!$A4489)</f>
        <v>29</v>
      </c>
    </row>
    <row r="4490" spans="1:24" x14ac:dyDescent="0.3">
      <c r="A4490" s="13" t="str">
        <f t="shared" si="70"/>
        <v>ruffich012013</v>
      </c>
      <c r="B4490" s="16" t="s">
        <v>1604</v>
      </c>
      <c r="C4490" s="16">
        <v>2013</v>
      </c>
      <c r="D4490" s="16">
        <v>9</v>
      </c>
      <c r="E4490" s="16">
        <v>0</v>
      </c>
      <c r="F4490" s="16">
        <v>0</v>
      </c>
      <c r="G4490" s="16">
        <v>0</v>
      </c>
      <c r="H4490" s="16">
        <v>0</v>
      </c>
      <c r="I4490" s="16">
        <v>0</v>
      </c>
      <c r="J4490" s="16">
        <v>0</v>
      </c>
      <c r="K4490" s="16">
        <v>0</v>
      </c>
      <c r="L4490" s="16">
        <v>0</v>
      </c>
      <c r="M4490" s="16">
        <v>0</v>
      </c>
      <c r="N4490" s="16">
        <v>0</v>
      </c>
      <c r="O4490" s="16">
        <v>0</v>
      </c>
      <c r="P4490" s="13" t="str">
        <f>IFERROR(VLOOKUP($A4490,'Fielding Data'!$A:$H,MATCH(P$1,'Fielding Data'!$A$1:$H$1,0),0),"Other")</f>
        <v>P</v>
      </c>
      <c r="Q4490" s="13">
        <f>IFERROR(VLOOKUP($A4490,'Fielding Data'!$A:$H,MATCH(Q$1,'Fielding Data'!$A$1:$H$1,0),0),"Other")</f>
        <v>0</v>
      </c>
      <c r="R4490" s="13">
        <f>IFERROR(VLOOKUP($A4490,'Fielding Data'!$A:$H,MATCH(R$1,'Fielding Data'!$A$1:$H$1,0),0),"Other")</f>
        <v>0</v>
      </c>
      <c r="S4490" s="13">
        <f>IFERROR(VLOOKUP($A4490,'Fielding Data'!$A:$H,MATCH(S$1,'Fielding Data'!$A$1:$H$1,0),0),"Other")</f>
        <v>0</v>
      </c>
      <c r="T4490" s="13">
        <f>IFERROR(VLOOKUP($A4490,'Fielding Data'!$A:$H,MATCH(T$1,'Fielding Data'!$A$1:$H$1,0),0),"Other")</f>
        <v>0</v>
      </c>
      <c r="U4490" s="13">
        <f>SUMIFS('Fielding Data'!E:E,'Fielding Data'!$A:$A,'Hitting Data'!$A4490)</f>
        <v>0</v>
      </c>
      <c r="V4490" s="13">
        <f>SUMIFS('Fielding Data'!F:F,'Fielding Data'!$A:$A,'Hitting Data'!$A4490)</f>
        <v>0</v>
      </c>
      <c r="W4490" s="13">
        <f>SUMIFS('Fielding Data'!G:G,'Fielding Data'!$A:$A,'Hitting Data'!$A4490)</f>
        <v>0</v>
      </c>
      <c r="X4490" s="13">
        <f>SUMIFS('Fielding Data'!H:H,'Fielding Data'!$A:$A,'Hitting Data'!$A4490)</f>
        <v>0</v>
      </c>
    </row>
    <row r="4491" spans="1:24" x14ac:dyDescent="0.3">
      <c r="A4491" s="13" t="str">
        <f t="shared" si="70"/>
        <v>ruggiju012013</v>
      </c>
      <c r="B4491" s="16" t="s">
        <v>846</v>
      </c>
      <c r="C4491" s="16">
        <v>2013</v>
      </c>
      <c r="D4491" s="16">
        <v>128</v>
      </c>
      <c r="E4491" s="16">
        <v>424</v>
      </c>
      <c r="F4491" s="16">
        <v>49</v>
      </c>
      <c r="G4491" s="16">
        <v>94</v>
      </c>
      <c r="H4491" s="16">
        <v>18</v>
      </c>
      <c r="I4491" s="16">
        <v>1</v>
      </c>
      <c r="J4491" s="16">
        <v>18</v>
      </c>
      <c r="K4491" s="16">
        <v>50</v>
      </c>
      <c r="L4491" s="16">
        <v>15</v>
      </c>
      <c r="M4491" s="16">
        <v>8</v>
      </c>
      <c r="N4491" s="16">
        <v>41</v>
      </c>
      <c r="O4491" s="16">
        <v>114</v>
      </c>
      <c r="P4491" s="13" t="str">
        <f>IFERROR(VLOOKUP($A4491,'Fielding Data'!$A:$H,MATCH(P$1,'Fielding Data'!$A$1:$H$1,0),0),"Other")</f>
        <v>CF</v>
      </c>
      <c r="Q4491" s="13">
        <f>IFERROR(VLOOKUP($A4491,'Fielding Data'!$A:$H,MATCH(Q$1,'Fielding Data'!$A$1:$H$1,0),0),"Other")</f>
        <v>0</v>
      </c>
      <c r="R4491" s="13">
        <f>IFERROR(VLOOKUP($A4491,'Fielding Data'!$A:$H,MATCH(R$1,'Fielding Data'!$A$1:$H$1,0),0),"Other")</f>
        <v>0</v>
      </c>
      <c r="S4491" s="13">
        <f>IFERROR(VLOOKUP($A4491,'Fielding Data'!$A:$H,MATCH(S$1,'Fielding Data'!$A$1:$H$1,0),0),"Other")</f>
        <v>0</v>
      </c>
      <c r="T4491" s="13">
        <f>IFERROR(VLOOKUP($A4491,'Fielding Data'!$A:$H,MATCH(T$1,'Fielding Data'!$A$1:$H$1,0),0),"Other")</f>
        <v>0</v>
      </c>
      <c r="U4491" s="13">
        <f>SUMIFS('Fielding Data'!E:E,'Fielding Data'!$A:$A,'Hitting Data'!$A4491)</f>
        <v>242</v>
      </c>
      <c r="V4491" s="13">
        <f>SUMIFS('Fielding Data'!F:F,'Fielding Data'!$A:$A,'Hitting Data'!$A4491)</f>
        <v>3</v>
      </c>
      <c r="W4491" s="13">
        <f>SUMIFS('Fielding Data'!G:G,'Fielding Data'!$A:$A,'Hitting Data'!$A4491)</f>
        <v>4</v>
      </c>
      <c r="X4491" s="13">
        <f>SUMIFS('Fielding Data'!H:H,'Fielding Data'!$A:$A,'Hitting Data'!$A4491)</f>
        <v>0</v>
      </c>
    </row>
    <row r="4492" spans="1:24" x14ac:dyDescent="0.3">
      <c r="A4492" s="13" t="str">
        <f t="shared" si="70"/>
        <v>ruizca012013</v>
      </c>
      <c r="B4492" s="16" t="s">
        <v>723</v>
      </c>
      <c r="C4492" s="16">
        <v>2013</v>
      </c>
      <c r="D4492" s="16">
        <v>92</v>
      </c>
      <c r="E4492" s="16">
        <v>310</v>
      </c>
      <c r="F4492" s="16">
        <v>30</v>
      </c>
      <c r="G4492" s="16">
        <v>83</v>
      </c>
      <c r="H4492" s="16">
        <v>16</v>
      </c>
      <c r="I4492" s="16">
        <v>0</v>
      </c>
      <c r="J4492" s="16">
        <v>5</v>
      </c>
      <c r="K4492" s="16">
        <v>37</v>
      </c>
      <c r="L4492" s="16">
        <v>1</v>
      </c>
      <c r="M4492" s="16">
        <v>0</v>
      </c>
      <c r="N4492" s="16">
        <v>18</v>
      </c>
      <c r="O4492" s="16">
        <v>39</v>
      </c>
      <c r="P4492" s="13" t="str">
        <f>IFERROR(VLOOKUP($A4492,'Fielding Data'!$A:$H,MATCH(P$1,'Fielding Data'!$A$1:$H$1,0),0),"Other")</f>
        <v>C</v>
      </c>
      <c r="Q4492" s="13">
        <f>IFERROR(VLOOKUP($A4492,'Fielding Data'!$A:$H,MATCH(Q$1,'Fielding Data'!$A$1:$H$1,0),0),"Other")</f>
        <v>657</v>
      </c>
      <c r="R4492" s="13">
        <f>IFERROR(VLOOKUP($A4492,'Fielding Data'!$A:$H,MATCH(R$1,'Fielding Data'!$A$1:$H$1,0),0),"Other")</f>
        <v>44</v>
      </c>
      <c r="S4492" s="13">
        <f>IFERROR(VLOOKUP($A4492,'Fielding Data'!$A:$H,MATCH(S$1,'Fielding Data'!$A$1:$H$1,0),0),"Other")</f>
        <v>3</v>
      </c>
      <c r="T4492" s="13">
        <f>IFERROR(VLOOKUP($A4492,'Fielding Data'!$A:$H,MATCH(T$1,'Fielding Data'!$A$1:$H$1,0),0),"Other")</f>
        <v>9</v>
      </c>
      <c r="U4492" s="13">
        <f>SUMIFS('Fielding Data'!E:E,'Fielding Data'!$A:$A,'Hitting Data'!$A4492)</f>
        <v>657</v>
      </c>
      <c r="V4492" s="13">
        <f>SUMIFS('Fielding Data'!F:F,'Fielding Data'!$A:$A,'Hitting Data'!$A4492)</f>
        <v>44</v>
      </c>
      <c r="W4492" s="13">
        <f>SUMIFS('Fielding Data'!G:G,'Fielding Data'!$A:$A,'Hitting Data'!$A4492)</f>
        <v>3</v>
      </c>
      <c r="X4492" s="13">
        <f>SUMIFS('Fielding Data'!H:H,'Fielding Data'!$A:$A,'Hitting Data'!$A4492)</f>
        <v>9</v>
      </c>
    </row>
    <row r="4493" spans="1:24" x14ac:dyDescent="0.3">
      <c r="A4493" s="13" t="str">
        <f t="shared" si="70"/>
        <v>ruppca012013</v>
      </c>
      <c r="B4493" s="16" t="s">
        <v>2051</v>
      </c>
      <c r="C4493" s="16">
        <v>2013</v>
      </c>
      <c r="D4493" s="16">
        <v>4</v>
      </c>
      <c r="E4493" s="16">
        <v>13</v>
      </c>
      <c r="F4493" s="16">
        <v>1</v>
      </c>
      <c r="G4493" s="16">
        <v>4</v>
      </c>
      <c r="H4493" s="16">
        <v>1</v>
      </c>
      <c r="I4493" s="16">
        <v>0</v>
      </c>
      <c r="J4493" s="16">
        <v>0</v>
      </c>
      <c r="K4493" s="16">
        <v>2</v>
      </c>
      <c r="L4493" s="16">
        <v>0</v>
      </c>
      <c r="M4493" s="16">
        <v>0</v>
      </c>
      <c r="N4493" s="16">
        <v>1</v>
      </c>
      <c r="O4493" s="16">
        <v>4</v>
      </c>
      <c r="P4493" s="13" t="str">
        <f>IFERROR(VLOOKUP($A4493,'Fielding Data'!$A:$H,MATCH(P$1,'Fielding Data'!$A$1:$H$1,0),0),"Other")</f>
        <v>C</v>
      </c>
      <c r="Q4493" s="13">
        <f>IFERROR(VLOOKUP($A4493,'Fielding Data'!$A:$H,MATCH(Q$1,'Fielding Data'!$A$1:$H$1,0),0),"Other")</f>
        <v>25</v>
      </c>
      <c r="R4493" s="13">
        <f>IFERROR(VLOOKUP($A4493,'Fielding Data'!$A:$H,MATCH(R$1,'Fielding Data'!$A$1:$H$1,0),0),"Other")</f>
        <v>1</v>
      </c>
      <c r="S4493" s="13">
        <f>IFERROR(VLOOKUP($A4493,'Fielding Data'!$A:$H,MATCH(S$1,'Fielding Data'!$A$1:$H$1,0),0),"Other")</f>
        <v>0</v>
      </c>
      <c r="T4493" s="13">
        <f>IFERROR(VLOOKUP($A4493,'Fielding Data'!$A:$H,MATCH(T$1,'Fielding Data'!$A$1:$H$1,0),0),"Other")</f>
        <v>0</v>
      </c>
      <c r="U4493" s="13">
        <f>SUMIFS('Fielding Data'!E:E,'Fielding Data'!$A:$A,'Hitting Data'!$A4493)</f>
        <v>25</v>
      </c>
      <c r="V4493" s="13">
        <f>SUMIFS('Fielding Data'!F:F,'Fielding Data'!$A:$A,'Hitting Data'!$A4493)</f>
        <v>1</v>
      </c>
      <c r="W4493" s="13">
        <f>SUMIFS('Fielding Data'!G:G,'Fielding Data'!$A:$A,'Hitting Data'!$A4493)</f>
        <v>0</v>
      </c>
      <c r="X4493" s="13">
        <f>SUMIFS('Fielding Data'!H:H,'Fielding Data'!$A:$A,'Hitting Data'!$A4493)</f>
        <v>0</v>
      </c>
    </row>
    <row r="4494" spans="1:24" x14ac:dyDescent="0.3">
      <c r="A4494" s="13" t="str">
        <f t="shared" si="70"/>
        <v>rusinch012013</v>
      </c>
      <c r="B4494" s="16" t="s">
        <v>1828</v>
      </c>
      <c r="C4494" s="16">
        <v>2013</v>
      </c>
      <c r="D4494" s="16">
        <v>13</v>
      </c>
      <c r="E4494" s="16">
        <v>19</v>
      </c>
      <c r="F4494" s="16">
        <v>1</v>
      </c>
      <c r="G4494" s="16">
        <v>2</v>
      </c>
      <c r="H4494" s="16">
        <v>0</v>
      </c>
      <c r="I4494" s="16">
        <v>0</v>
      </c>
      <c r="J4494" s="16">
        <v>0</v>
      </c>
      <c r="K4494" s="16">
        <v>2</v>
      </c>
      <c r="L4494" s="16">
        <v>0</v>
      </c>
      <c r="M4494" s="16">
        <v>0</v>
      </c>
      <c r="N4494" s="16">
        <v>0</v>
      </c>
      <c r="O4494" s="16">
        <v>3</v>
      </c>
      <c r="P4494" s="13" t="str">
        <f>IFERROR(VLOOKUP($A4494,'Fielding Data'!$A:$H,MATCH(P$1,'Fielding Data'!$A$1:$H$1,0),0),"Other")</f>
        <v>P</v>
      </c>
      <c r="Q4494" s="13">
        <f>IFERROR(VLOOKUP($A4494,'Fielding Data'!$A:$H,MATCH(Q$1,'Fielding Data'!$A$1:$H$1,0),0),"Other")</f>
        <v>3</v>
      </c>
      <c r="R4494" s="13">
        <f>IFERROR(VLOOKUP($A4494,'Fielding Data'!$A:$H,MATCH(R$1,'Fielding Data'!$A$1:$H$1,0),0),"Other")</f>
        <v>11</v>
      </c>
      <c r="S4494" s="13">
        <f>IFERROR(VLOOKUP($A4494,'Fielding Data'!$A:$H,MATCH(S$1,'Fielding Data'!$A$1:$H$1,0),0),"Other")</f>
        <v>0</v>
      </c>
      <c r="T4494" s="13">
        <f>IFERROR(VLOOKUP($A4494,'Fielding Data'!$A:$H,MATCH(T$1,'Fielding Data'!$A$1:$H$1,0),0),"Other")</f>
        <v>0</v>
      </c>
      <c r="U4494" s="13">
        <f>SUMIFS('Fielding Data'!E:E,'Fielding Data'!$A:$A,'Hitting Data'!$A4494)</f>
        <v>3</v>
      </c>
      <c r="V4494" s="13">
        <f>SUMIFS('Fielding Data'!F:F,'Fielding Data'!$A:$A,'Hitting Data'!$A4494)</f>
        <v>11</v>
      </c>
      <c r="W4494" s="13">
        <f>SUMIFS('Fielding Data'!G:G,'Fielding Data'!$A:$A,'Hitting Data'!$A4494)</f>
        <v>0</v>
      </c>
      <c r="X4494" s="13">
        <f>SUMIFS('Fielding Data'!H:H,'Fielding Data'!$A:$A,'Hitting Data'!$A4494)</f>
        <v>0</v>
      </c>
    </row>
    <row r="4495" spans="1:24" x14ac:dyDescent="0.3">
      <c r="A4495" s="13" t="str">
        <f t="shared" si="70"/>
        <v>russeja022013</v>
      </c>
      <c r="B4495" s="16" t="s">
        <v>1371</v>
      </c>
      <c r="C4495" s="16">
        <v>2013</v>
      </c>
      <c r="D4495" s="16">
        <v>74</v>
      </c>
      <c r="E4495" s="16">
        <v>0</v>
      </c>
      <c r="F4495" s="16">
        <v>0</v>
      </c>
      <c r="G4495" s="16">
        <v>0</v>
      </c>
      <c r="H4495" s="16">
        <v>0</v>
      </c>
      <c r="I4495" s="16">
        <v>0</v>
      </c>
      <c r="J4495" s="16">
        <v>0</v>
      </c>
      <c r="K4495" s="16">
        <v>0</v>
      </c>
      <c r="L4495" s="16">
        <v>0</v>
      </c>
      <c r="M4495" s="16">
        <v>0</v>
      </c>
      <c r="N4495" s="16">
        <v>0</v>
      </c>
      <c r="O4495" s="16">
        <v>0</v>
      </c>
      <c r="P4495" s="13" t="str">
        <f>IFERROR(VLOOKUP($A4495,'Fielding Data'!$A:$H,MATCH(P$1,'Fielding Data'!$A$1:$H$1,0),0),"Other")</f>
        <v>P</v>
      </c>
      <c r="Q4495" s="13">
        <f>IFERROR(VLOOKUP($A4495,'Fielding Data'!$A:$H,MATCH(Q$1,'Fielding Data'!$A$1:$H$1,0),0),"Other")</f>
        <v>4</v>
      </c>
      <c r="R4495" s="13">
        <f>IFERROR(VLOOKUP($A4495,'Fielding Data'!$A:$H,MATCH(R$1,'Fielding Data'!$A$1:$H$1,0),0),"Other")</f>
        <v>8</v>
      </c>
      <c r="S4495" s="13">
        <f>IFERROR(VLOOKUP($A4495,'Fielding Data'!$A:$H,MATCH(S$1,'Fielding Data'!$A$1:$H$1,0),0),"Other")</f>
        <v>0</v>
      </c>
      <c r="T4495" s="13">
        <f>IFERROR(VLOOKUP($A4495,'Fielding Data'!$A:$H,MATCH(T$1,'Fielding Data'!$A$1:$H$1,0),0),"Other")</f>
        <v>1</v>
      </c>
      <c r="U4495" s="13">
        <f>SUMIFS('Fielding Data'!E:E,'Fielding Data'!$A:$A,'Hitting Data'!$A4495)</f>
        <v>4</v>
      </c>
      <c r="V4495" s="13">
        <f>SUMIFS('Fielding Data'!F:F,'Fielding Data'!$A:$A,'Hitting Data'!$A4495)</f>
        <v>8</v>
      </c>
      <c r="W4495" s="13">
        <f>SUMIFS('Fielding Data'!G:G,'Fielding Data'!$A:$A,'Hitting Data'!$A4495)</f>
        <v>0</v>
      </c>
      <c r="X4495" s="13">
        <f>SUMIFS('Fielding Data'!H:H,'Fielding Data'!$A:$A,'Hitting Data'!$A4495)</f>
        <v>1</v>
      </c>
    </row>
    <row r="4496" spans="1:24" x14ac:dyDescent="0.3">
      <c r="A4496" s="13" t="str">
        <f t="shared" si="70"/>
        <v>rutlejo012013</v>
      </c>
      <c r="B4496" s="16" t="s">
        <v>1829</v>
      </c>
      <c r="C4496" s="16">
        <v>2013</v>
      </c>
      <c r="D4496" s="16">
        <v>88</v>
      </c>
      <c r="E4496" s="16">
        <v>285</v>
      </c>
      <c r="F4496" s="16">
        <v>45</v>
      </c>
      <c r="G4496" s="16">
        <v>67</v>
      </c>
      <c r="H4496" s="16">
        <v>6</v>
      </c>
      <c r="I4496" s="16">
        <v>1</v>
      </c>
      <c r="J4496" s="16">
        <v>7</v>
      </c>
      <c r="K4496" s="16">
        <v>19</v>
      </c>
      <c r="L4496" s="16">
        <v>12</v>
      </c>
      <c r="M4496" s="16">
        <v>0</v>
      </c>
      <c r="N4496" s="16">
        <v>22</v>
      </c>
      <c r="O4496" s="16">
        <v>62</v>
      </c>
      <c r="P4496" s="13" t="str">
        <f>IFERROR(VLOOKUP($A4496,'Fielding Data'!$A:$H,MATCH(P$1,'Fielding Data'!$A$1:$H$1,0),0),"Other")</f>
        <v>2B</v>
      </c>
      <c r="Q4496" s="13">
        <f>IFERROR(VLOOKUP($A4496,'Fielding Data'!$A:$H,MATCH(Q$1,'Fielding Data'!$A$1:$H$1,0),0),"Other")</f>
        <v>98</v>
      </c>
      <c r="R4496" s="13">
        <f>IFERROR(VLOOKUP($A4496,'Fielding Data'!$A:$H,MATCH(R$1,'Fielding Data'!$A$1:$H$1,0),0),"Other")</f>
        <v>171</v>
      </c>
      <c r="S4496" s="13">
        <f>IFERROR(VLOOKUP($A4496,'Fielding Data'!$A:$H,MATCH(S$1,'Fielding Data'!$A$1:$H$1,0),0),"Other")</f>
        <v>5</v>
      </c>
      <c r="T4496" s="13">
        <f>IFERROR(VLOOKUP($A4496,'Fielding Data'!$A:$H,MATCH(T$1,'Fielding Data'!$A$1:$H$1,0),0),"Other")</f>
        <v>40</v>
      </c>
      <c r="U4496" s="13">
        <f>SUMIFS('Fielding Data'!E:E,'Fielding Data'!$A:$A,'Hitting Data'!$A4496)</f>
        <v>121</v>
      </c>
      <c r="V4496" s="13">
        <f>SUMIFS('Fielding Data'!F:F,'Fielding Data'!$A:$A,'Hitting Data'!$A4496)</f>
        <v>208</v>
      </c>
      <c r="W4496" s="13">
        <f>SUMIFS('Fielding Data'!G:G,'Fielding Data'!$A:$A,'Hitting Data'!$A4496)</f>
        <v>6</v>
      </c>
      <c r="X4496" s="13">
        <f>SUMIFS('Fielding Data'!H:H,'Fielding Data'!$A:$A,'Hitting Data'!$A4496)</f>
        <v>48</v>
      </c>
    </row>
    <row r="4497" spans="1:24" x14ac:dyDescent="0.3">
      <c r="A4497" s="13" t="str">
        <f t="shared" si="70"/>
        <v>ryuhy012013</v>
      </c>
      <c r="B4497" s="16" t="s">
        <v>2052</v>
      </c>
      <c r="C4497" s="16">
        <v>2013</v>
      </c>
      <c r="D4497" s="16">
        <v>30</v>
      </c>
      <c r="E4497" s="16">
        <v>58</v>
      </c>
      <c r="F4497" s="16">
        <v>5</v>
      </c>
      <c r="G4497" s="16">
        <v>12</v>
      </c>
      <c r="H4497" s="16">
        <v>3</v>
      </c>
      <c r="I4497" s="16">
        <v>1</v>
      </c>
      <c r="J4497" s="16">
        <v>0</v>
      </c>
      <c r="K4497" s="16">
        <v>5</v>
      </c>
      <c r="L4497" s="16">
        <v>0</v>
      </c>
      <c r="M4497" s="16">
        <v>0</v>
      </c>
      <c r="N4497" s="16">
        <v>2</v>
      </c>
      <c r="O4497" s="16">
        <v>23</v>
      </c>
      <c r="P4497" s="13" t="str">
        <f>IFERROR(VLOOKUP($A4497,'Fielding Data'!$A:$H,MATCH(P$1,'Fielding Data'!$A$1:$H$1,0),0),"Other")</f>
        <v>P</v>
      </c>
      <c r="Q4497" s="13">
        <f>IFERROR(VLOOKUP($A4497,'Fielding Data'!$A:$H,MATCH(Q$1,'Fielding Data'!$A$1:$H$1,0),0),"Other")</f>
        <v>8</v>
      </c>
      <c r="R4497" s="13">
        <f>IFERROR(VLOOKUP($A4497,'Fielding Data'!$A:$H,MATCH(R$1,'Fielding Data'!$A$1:$H$1,0),0),"Other")</f>
        <v>29</v>
      </c>
      <c r="S4497" s="13">
        <f>IFERROR(VLOOKUP($A4497,'Fielding Data'!$A:$H,MATCH(S$1,'Fielding Data'!$A$1:$H$1,0),0),"Other")</f>
        <v>0</v>
      </c>
      <c r="T4497" s="13">
        <f>IFERROR(VLOOKUP($A4497,'Fielding Data'!$A:$H,MATCH(T$1,'Fielding Data'!$A$1:$H$1,0),0),"Other")</f>
        <v>3</v>
      </c>
      <c r="U4497" s="13">
        <f>SUMIFS('Fielding Data'!E:E,'Fielding Data'!$A:$A,'Hitting Data'!$A4497)</f>
        <v>8</v>
      </c>
      <c r="V4497" s="13">
        <f>SUMIFS('Fielding Data'!F:F,'Fielding Data'!$A:$A,'Hitting Data'!$A4497)</f>
        <v>29</v>
      </c>
      <c r="W4497" s="13">
        <f>SUMIFS('Fielding Data'!G:G,'Fielding Data'!$A:$A,'Hitting Data'!$A4497)</f>
        <v>0</v>
      </c>
      <c r="X4497" s="13">
        <f>SUMIFS('Fielding Data'!H:H,'Fielding Data'!$A:$A,'Hitting Data'!$A4497)</f>
        <v>3</v>
      </c>
    </row>
    <row r="4498" spans="1:24" x14ac:dyDescent="0.3">
      <c r="A4498" s="13" t="str">
        <f t="shared" si="70"/>
        <v>sabatcc012013</v>
      </c>
      <c r="B4498" s="16" t="s">
        <v>275</v>
      </c>
      <c r="C4498" s="16">
        <v>2013</v>
      </c>
      <c r="D4498" s="16">
        <v>32</v>
      </c>
      <c r="E4498" s="16">
        <v>4</v>
      </c>
      <c r="F4498" s="16">
        <v>0</v>
      </c>
      <c r="G4498" s="16">
        <v>0</v>
      </c>
      <c r="H4498" s="16">
        <v>0</v>
      </c>
      <c r="I4498" s="16">
        <v>0</v>
      </c>
      <c r="J4498" s="16">
        <v>0</v>
      </c>
      <c r="K4498" s="16">
        <v>1</v>
      </c>
      <c r="L4498" s="16">
        <v>0</v>
      </c>
      <c r="M4498" s="16">
        <v>0</v>
      </c>
      <c r="N4498" s="16">
        <v>0</v>
      </c>
      <c r="O4498" s="16">
        <v>2</v>
      </c>
      <c r="P4498" s="13" t="str">
        <f>IFERROR(VLOOKUP($A4498,'Fielding Data'!$A:$H,MATCH(P$1,'Fielding Data'!$A$1:$H$1,0),0),"Other")</f>
        <v>P</v>
      </c>
      <c r="Q4498" s="13">
        <f>IFERROR(VLOOKUP($A4498,'Fielding Data'!$A:$H,MATCH(Q$1,'Fielding Data'!$A$1:$H$1,0),0),"Other")</f>
        <v>1</v>
      </c>
      <c r="R4498" s="13">
        <f>IFERROR(VLOOKUP($A4498,'Fielding Data'!$A:$H,MATCH(R$1,'Fielding Data'!$A$1:$H$1,0),0),"Other")</f>
        <v>30</v>
      </c>
      <c r="S4498" s="13">
        <f>IFERROR(VLOOKUP($A4498,'Fielding Data'!$A:$H,MATCH(S$1,'Fielding Data'!$A$1:$H$1,0),0),"Other")</f>
        <v>2</v>
      </c>
      <c r="T4498" s="13">
        <f>IFERROR(VLOOKUP($A4498,'Fielding Data'!$A:$H,MATCH(T$1,'Fielding Data'!$A$1:$H$1,0),0),"Other")</f>
        <v>2</v>
      </c>
      <c r="U4498" s="13">
        <f>SUMIFS('Fielding Data'!E:E,'Fielding Data'!$A:$A,'Hitting Data'!$A4498)</f>
        <v>1</v>
      </c>
      <c r="V4498" s="13">
        <f>SUMIFS('Fielding Data'!F:F,'Fielding Data'!$A:$A,'Hitting Data'!$A4498)</f>
        <v>30</v>
      </c>
      <c r="W4498" s="13">
        <f>SUMIFS('Fielding Data'!G:G,'Fielding Data'!$A:$A,'Hitting Data'!$A4498)</f>
        <v>2</v>
      </c>
      <c r="X4498" s="13">
        <f>SUMIFS('Fielding Data'!H:H,'Fielding Data'!$A:$A,'Hitting Data'!$A4498)</f>
        <v>2</v>
      </c>
    </row>
    <row r="4499" spans="1:24" x14ac:dyDescent="0.3">
      <c r="A4499" s="13" t="str">
        <f t="shared" si="70"/>
        <v>salasfe012013</v>
      </c>
      <c r="B4499" s="16" t="s">
        <v>1373</v>
      </c>
      <c r="C4499" s="16">
        <v>2013</v>
      </c>
      <c r="D4499" s="16">
        <v>27</v>
      </c>
      <c r="E4499" s="16">
        <v>2</v>
      </c>
      <c r="F4499" s="16">
        <v>0</v>
      </c>
      <c r="G4499" s="16">
        <v>0</v>
      </c>
      <c r="H4499" s="16">
        <v>0</v>
      </c>
      <c r="I4499" s="16">
        <v>0</v>
      </c>
      <c r="J4499" s="16">
        <v>0</v>
      </c>
      <c r="K4499" s="16">
        <v>0</v>
      </c>
      <c r="L4499" s="16">
        <v>0</v>
      </c>
      <c r="M4499" s="16">
        <v>0</v>
      </c>
      <c r="N4499" s="16">
        <v>0</v>
      </c>
      <c r="O4499" s="16">
        <v>1</v>
      </c>
      <c r="P4499" s="13" t="str">
        <f>IFERROR(VLOOKUP($A4499,'Fielding Data'!$A:$H,MATCH(P$1,'Fielding Data'!$A$1:$H$1,0),0),"Other")</f>
        <v>P</v>
      </c>
      <c r="Q4499" s="13">
        <f>IFERROR(VLOOKUP($A4499,'Fielding Data'!$A:$H,MATCH(Q$1,'Fielding Data'!$A$1:$H$1,0),0),"Other")</f>
        <v>1</v>
      </c>
      <c r="R4499" s="13">
        <f>IFERROR(VLOOKUP($A4499,'Fielding Data'!$A:$H,MATCH(R$1,'Fielding Data'!$A$1:$H$1,0),0),"Other")</f>
        <v>3</v>
      </c>
      <c r="S4499" s="13">
        <f>IFERROR(VLOOKUP($A4499,'Fielding Data'!$A:$H,MATCH(S$1,'Fielding Data'!$A$1:$H$1,0),0),"Other")</f>
        <v>0</v>
      </c>
      <c r="T4499" s="13">
        <f>IFERROR(VLOOKUP($A4499,'Fielding Data'!$A:$H,MATCH(T$1,'Fielding Data'!$A$1:$H$1,0),0),"Other")</f>
        <v>0</v>
      </c>
      <c r="U4499" s="13">
        <f>SUMIFS('Fielding Data'!E:E,'Fielding Data'!$A:$A,'Hitting Data'!$A4499)</f>
        <v>1</v>
      </c>
      <c r="V4499" s="13">
        <f>SUMIFS('Fielding Data'!F:F,'Fielding Data'!$A:$A,'Hitting Data'!$A4499)</f>
        <v>3</v>
      </c>
      <c r="W4499" s="13">
        <f>SUMIFS('Fielding Data'!G:G,'Fielding Data'!$A:$A,'Hitting Data'!$A4499)</f>
        <v>0</v>
      </c>
      <c r="X4499" s="13">
        <f>SUMIFS('Fielding Data'!H:H,'Fielding Data'!$A:$A,'Hitting Data'!$A4499)</f>
        <v>0</v>
      </c>
    </row>
    <row r="4500" spans="1:24" x14ac:dyDescent="0.3">
      <c r="A4500" s="13" t="str">
        <f t="shared" si="70"/>
        <v>salazda012013</v>
      </c>
      <c r="B4500" s="16" t="s">
        <v>2053</v>
      </c>
      <c r="C4500" s="16">
        <v>2013</v>
      </c>
      <c r="D4500" s="16">
        <v>10</v>
      </c>
      <c r="E4500" s="16">
        <v>2</v>
      </c>
      <c r="F4500" s="16">
        <v>0</v>
      </c>
      <c r="G4500" s="16">
        <v>0</v>
      </c>
      <c r="H4500" s="16">
        <v>0</v>
      </c>
      <c r="I4500" s="16">
        <v>0</v>
      </c>
      <c r="J4500" s="16">
        <v>0</v>
      </c>
      <c r="K4500" s="16">
        <v>0</v>
      </c>
      <c r="L4500" s="16">
        <v>0</v>
      </c>
      <c r="M4500" s="16">
        <v>0</v>
      </c>
      <c r="N4500" s="16">
        <v>0</v>
      </c>
      <c r="O4500" s="16">
        <v>2</v>
      </c>
      <c r="P4500" s="13" t="str">
        <f>IFERROR(VLOOKUP($A4500,'Fielding Data'!$A:$H,MATCH(P$1,'Fielding Data'!$A$1:$H$1,0),0),"Other")</f>
        <v>P</v>
      </c>
      <c r="Q4500" s="13">
        <f>IFERROR(VLOOKUP($A4500,'Fielding Data'!$A:$H,MATCH(Q$1,'Fielding Data'!$A$1:$H$1,0),0),"Other")</f>
        <v>3</v>
      </c>
      <c r="R4500" s="13">
        <f>IFERROR(VLOOKUP($A4500,'Fielding Data'!$A:$H,MATCH(R$1,'Fielding Data'!$A$1:$H$1,0),0),"Other")</f>
        <v>2</v>
      </c>
      <c r="S4500" s="13">
        <f>IFERROR(VLOOKUP($A4500,'Fielding Data'!$A:$H,MATCH(S$1,'Fielding Data'!$A$1:$H$1,0),0),"Other")</f>
        <v>0</v>
      </c>
      <c r="T4500" s="13">
        <f>IFERROR(VLOOKUP($A4500,'Fielding Data'!$A:$H,MATCH(T$1,'Fielding Data'!$A$1:$H$1,0),0),"Other")</f>
        <v>1</v>
      </c>
      <c r="U4500" s="13">
        <f>SUMIFS('Fielding Data'!E:E,'Fielding Data'!$A:$A,'Hitting Data'!$A4500)</f>
        <v>3</v>
      </c>
      <c r="V4500" s="13">
        <f>SUMIFS('Fielding Data'!F:F,'Fielding Data'!$A:$A,'Hitting Data'!$A4500)</f>
        <v>2</v>
      </c>
      <c r="W4500" s="13">
        <f>SUMIFS('Fielding Data'!G:G,'Fielding Data'!$A:$A,'Hitting Data'!$A4500)</f>
        <v>0</v>
      </c>
      <c r="X4500" s="13">
        <f>SUMIFS('Fielding Data'!H:H,'Fielding Data'!$A:$A,'Hitting Data'!$A4500)</f>
        <v>1</v>
      </c>
    </row>
    <row r="4501" spans="1:24" x14ac:dyDescent="0.3">
      <c r="A4501" s="13" t="str">
        <f t="shared" si="70"/>
        <v>salech012013</v>
      </c>
      <c r="B4501" s="16" t="s">
        <v>1374</v>
      </c>
      <c r="C4501" s="16">
        <v>2013</v>
      </c>
      <c r="D4501" s="16">
        <v>30</v>
      </c>
      <c r="E4501" s="16">
        <v>0</v>
      </c>
      <c r="F4501" s="16">
        <v>0</v>
      </c>
      <c r="G4501" s="16">
        <v>0</v>
      </c>
      <c r="H4501" s="16">
        <v>0</v>
      </c>
      <c r="I4501" s="16">
        <v>0</v>
      </c>
      <c r="J4501" s="16">
        <v>0</v>
      </c>
      <c r="K4501" s="16">
        <v>0</v>
      </c>
      <c r="L4501" s="16">
        <v>0</v>
      </c>
      <c r="M4501" s="16">
        <v>0</v>
      </c>
      <c r="N4501" s="16">
        <v>0</v>
      </c>
      <c r="O4501" s="16">
        <v>0</v>
      </c>
      <c r="P4501" s="13" t="str">
        <f>IFERROR(VLOOKUP($A4501,'Fielding Data'!$A:$H,MATCH(P$1,'Fielding Data'!$A$1:$H$1,0),0),"Other")</f>
        <v>P</v>
      </c>
      <c r="Q4501" s="13">
        <f>IFERROR(VLOOKUP($A4501,'Fielding Data'!$A:$H,MATCH(Q$1,'Fielding Data'!$A$1:$H$1,0),0),"Other")</f>
        <v>5</v>
      </c>
      <c r="R4501" s="13">
        <f>IFERROR(VLOOKUP($A4501,'Fielding Data'!$A:$H,MATCH(R$1,'Fielding Data'!$A$1:$H$1,0),0),"Other")</f>
        <v>19</v>
      </c>
      <c r="S4501" s="13">
        <f>IFERROR(VLOOKUP($A4501,'Fielding Data'!$A:$H,MATCH(S$1,'Fielding Data'!$A$1:$H$1,0),0),"Other")</f>
        <v>1</v>
      </c>
      <c r="T4501" s="13">
        <f>IFERROR(VLOOKUP($A4501,'Fielding Data'!$A:$H,MATCH(T$1,'Fielding Data'!$A$1:$H$1,0),0),"Other")</f>
        <v>1</v>
      </c>
      <c r="U4501" s="13">
        <f>SUMIFS('Fielding Data'!E:E,'Fielding Data'!$A:$A,'Hitting Data'!$A4501)</f>
        <v>5</v>
      </c>
      <c r="V4501" s="13">
        <f>SUMIFS('Fielding Data'!F:F,'Fielding Data'!$A:$A,'Hitting Data'!$A4501)</f>
        <v>19</v>
      </c>
      <c r="W4501" s="13">
        <f>SUMIFS('Fielding Data'!G:G,'Fielding Data'!$A:$A,'Hitting Data'!$A4501)</f>
        <v>1</v>
      </c>
      <c r="X4501" s="13">
        <f>SUMIFS('Fielding Data'!H:H,'Fielding Data'!$A:$A,'Hitting Data'!$A4501)</f>
        <v>1</v>
      </c>
    </row>
    <row r="4502" spans="1:24" x14ac:dyDescent="0.3">
      <c r="A4502" s="13" t="str">
        <f t="shared" si="70"/>
        <v>saltaja012013</v>
      </c>
      <c r="B4502" s="16" t="s">
        <v>848</v>
      </c>
      <c r="C4502" s="16">
        <v>2013</v>
      </c>
      <c r="D4502" s="16">
        <v>121</v>
      </c>
      <c r="E4502" s="16">
        <v>425</v>
      </c>
      <c r="F4502" s="16">
        <v>68</v>
      </c>
      <c r="G4502" s="16">
        <v>116</v>
      </c>
      <c r="H4502" s="16">
        <v>40</v>
      </c>
      <c r="I4502" s="16">
        <v>0</v>
      </c>
      <c r="J4502" s="16">
        <v>14</v>
      </c>
      <c r="K4502" s="16">
        <v>65</v>
      </c>
      <c r="L4502" s="16">
        <v>4</v>
      </c>
      <c r="M4502" s="16">
        <v>1</v>
      </c>
      <c r="N4502" s="16">
        <v>43</v>
      </c>
      <c r="O4502" s="16">
        <v>139</v>
      </c>
      <c r="P4502" s="13" t="str">
        <f>IFERROR(VLOOKUP($A4502,'Fielding Data'!$A:$H,MATCH(P$1,'Fielding Data'!$A$1:$H$1,0),0),"Other")</f>
        <v>C</v>
      </c>
      <c r="Q4502" s="13">
        <f>IFERROR(VLOOKUP($A4502,'Fielding Data'!$A:$H,MATCH(Q$1,'Fielding Data'!$A$1:$H$1,0),0),"Other")</f>
        <v>908</v>
      </c>
      <c r="R4502" s="13">
        <f>IFERROR(VLOOKUP($A4502,'Fielding Data'!$A:$H,MATCH(R$1,'Fielding Data'!$A$1:$H$1,0),0),"Other")</f>
        <v>46</v>
      </c>
      <c r="S4502" s="13">
        <f>IFERROR(VLOOKUP($A4502,'Fielding Data'!$A:$H,MATCH(S$1,'Fielding Data'!$A$1:$H$1,0),0),"Other")</f>
        <v>6</v>
      </c>
      <c r="T4502" s="13">
        <f>IFERROR(VLOOKUP($A4502,'Fielding Data'!$A:$H,MATCH(T$1,'Fielding Data'!$A$1:$H$1,0),0),"Other")</f>
        <v>4</v>
      </c>
      <c r="U4502" s="13">
        <f>SUMIFS('Fielding Data'!E:E,'Fielding Data'!$A:$A,'Hitting Data'!$A4502)</f>
        <v>908</v>
      </c>
      <c r="V4502" s="13">
        <f>SUMIFS('Fielding Data'!F:F,'Fielding Data'!$A:$A,'Hitting Data'!$A4502)</f>
        <v>46</v>
      </c>
      <c r="W4502" s="13">
        <f>SUMIFS('Fielding Data'!G:G,'Fielding Data'!$A:$A,'Hitting Data'!$A4502)</f>
        <v>6</v>
      </c>
      <c r="X4502" s="13">
        <f>SUMIFS('Fielding Data'!H:H,'Fielding Data'!$A:$A,'Hitting Data'!$A4502)</f>
        <v>4</v>
      </c>
    </row>
    <row r="4503" spans="1:24" x14ac:dyDescent="0.3">
      <c r="A4503" s="13" t="str">
        <f t="shared" si="70"/>
        <v>samarje012013</v>
      </c>
      <c r="B4503" s="16" t="s">
        <v>1007</v>
      </c>
      <c r="C4503" s="16">
        <v>2013</v>
      </c>
      <c r="D4503" s="16">
        <v>33</v>
      </c>
      <c r="E4503" s="16">
        <v>62</v>
      </c>
      <c r="F4503" s="16">
        <v>4</v>
      </c>
      <c r="G4503" s="16">
        <v>7</v>
      </c>
      <c r="H4503" s="16">
        <v>2</v>
      </c>
      <c r="I4503" s="16">
        <v>0</v>
      </c>
      <c r="J4503" s="16">
        <v>1</v>
      </c>
      <c r="K4503" s="16">
        <v>2</v>
      </c>
      <c r="L4503" s="16">
        <v>0</v>
      </c>
      <c r="M4503" s="16">
        <v>0</v>
      </c>
      <c r="N4503" s="16">
        <v>1</v>
      </c>
      <c r="O4503" s="16">
        <v>31</v>
      </c>
      <c r="P4503" s="13" t="str">
        <f>IFERROR(VLOOKUP($A4503,'Fielding Data'!$A:$H,MATCH(P$1,'Fielding Data'!$A$1:$H$1,0),0),"Other")</f>
        <v>P</v>
      </c>
      <c r="Q4503" s="13">
        <f>IFERROR(VLOOKUP($A4503,'Fielding Data'!$A:$H,MATCH(Q$1,'Fielding Data'!$A$1:$H$1,0),0),"Other")</f>
        <v>23</v>
      </c>
      <c r="R4503" s="13">
        <f>IFERROR(VLOOKUP($A4503,'Fielding Data'!$A:$H,MATCH(R$1,'Fielding Data'!$A$1:$H$1,0),0),"Other")</f>
        <v>16</v>
      </c>
      <c r="S4503" s="13">
        <f>IFERROR(VLOOKUP($A4503,'Fielding Data'!$A:$H,MATCH(S$1,'Fielding Data'!$A$1:$H$1,0),0),"Other")</f>
        <v>3</v>
      </c>
      <c r="T4503" s="13">
        <f>IFERROR(VLOOKUP($A4503,'Fielding Data'!$A:$H,MATCH(T$1,'Fielding Data'!$A$1:$H$1,0),0),"Other")</f>
        <v>2</v>
      </c>
      <c r="U4503" s="13">
        <f>SUMIFS('Fielding Data'!E:E,'Fielding Data'!$A:$A,'Hitting Data'!$A4503)</f>
        <v>23</v>
      </c>
      <c r="V4503" s="13">
        <f>SUMIFS('Fielding Data'!F:F,'Fielding Data'!$A:$A,'Hitting Data'!$A4503)</f>
        <v>16</v>
      </c>
      <c r="W4503" s="13">
        <f>SUMIFS('Fielding Data'!G:G,'Fielding Data'!$A:$A,'Hitting Data'!$A4503)</f>
        <v>3</v>
      </c>
      <c r="X4503" s="13">
        <f>SUMIFS('Fielding Data'!H:H,'Fielding Data'!$A:$A,'Hitting Data'!$A4503)</f>
        <v>2</v>
      </c>
    </row>
    <row r="4504" spans="1:24" x14ac:dyDescent="0.3">
      <c r="A4504" s="13" t="str">
        <f t="shared" si="70"/>
        <v>sanabal012013</v>
      </c>
      <c r="B4504" s="16" t="s">
        <v>1375</v>
      </c>
      <c r="C4504" s="16">
        <v>2013</v>
      </c>
      <c r="D4504" s="16">
        <v>10</v>
      </c>
      <c r="E4504" s="16">
        <v>16</v>
      </c>
      <c r="F4504" s="16">
        <v>1</v>
      </c>
      <c r="G4504" s="16">
        <v>1</v>
      </c>
      <c r="H4504" s="16">
        <v>0</v>
      </c>
      <c r="I4504" s="16">
        <v>0</v>
      </c>
      <c r="J4504" s="16">
        <v>0</v>
      </c>
      <c r="K4504" s="16">
        <v>0</v>
      </c>
      <c r="L4504" s="16">
        <v>0</v>
      </c>
      <c r="M4504" s="16">
        <v>0</v>
      </c>
      <c r="N4504" s="16">
        <v>1</v>
      </c>
      <c r="O4504" s="16">
        <v>7</v>
      </c>
      <c r="P4504" s="13" t="str">
        <f>IFERROR(VLOOKUP($A4504,'Fielding Data'!$A:$H,MATCH(P$1,'Fielding Data'!$A$1:$H$1,0),0),"Other")</f>
        <v>P</v>
      </c>
      <c r="Q4504" s="13">
        <f>IFERROR(VLOOKUP($A4504,'Fielding Data'!$A:$H,MATCH(Q$1,'Fielding Data'!$A$1:$H$1,0),0),"Other")</f>
        <v>1</v>
      </c>
      <c r="R4504" s="13">
        <f>IFERROR(VLOOKUP($A4504,'Fielding Data'!$A:$H,MATCH(R$1,'Fielding Data'!$A$1:$H$1,0),0),"Other")</f>
        <v>9</v>
      </c>
      <c r="S4504" s="13">
        <f>IFERROR(VLOOKUP($A4504,'Fielding Data'!$A:$H,MATCH(S$1,'Fielding Data'!$A$1:$H$1,0),0),"Other")</f>
        <v>0</v>
      </c>
      <c r="T4504" s="13">
        <f>IFERROR(VLOOKUP($A4504,'Fielding Data'!$A:$H,MATCH(T$1,'Fielding Data'!$A$1:$H$1,0),0),"Other")</f>
        <v>0</v>
      </c>
      <c r="U4504" s="13">
        <f>SUMIFS('Fielding Data'!E:E,'Fielding Data'!$A:$A,'Hitting Data'!$A4504)</f>
        <v>1</v>
      </c>
      <c r="V4504" s="13">
        <f>SUMIFS('Fielding Data'!F:F,'Fielding Data'!$A:$A,'Hitting Data'!$A4504)</f>
        <v>9</v>
      </c>
      <c r="W4504" s="13">
        <f>SUMIFS('Fielding Data'!G:G,'Fielding Data'!$A:$A,'Hitting Data'!$A4504)</f>
        <v>0</v>
      </c>
      <c r="X4504" s="13">
        <f>SUMIFS('Fielding Data'!H:H,'Fielding Data'!$A:$A,'Hitting Data'!$A4504)</f>
        <v>0</v>
      </c>
    </row>
    <row r="4505" spans="1:24" x14ac:dyDescent="0.3">
      <c r="A4505" s="13" t="str">
        <f t="shared" si="70"/>
        <v>sanchan012013</v>
      </c>
      <c r="B4505" s="16" t="s">
        <v>726</v>
      </c>
      <c r="C4505" s="16">
        <v>2013</v>
      </c>
      <c r="D4505" s="16">
        <v>29</v>
      </c>
      <c r="E4505" s="16">
        <v>4</v>
      </c>
      <c r="F4505" s="16">
        <v>0</v>
      </c>
      <c r="G4505" s="16">
        <v>0</v>
      </c>
      <c r="H4505" s="16">
        <v>0</v>
      </c>
      <c r="I4505" s="16">
        <v>0</v>
      </c>
      <c r="J4505" s="16">
        <v>0</v>
      </c>
      <c r="K4505" s="16">
        <v>0</v>
      </c>
      <c r="L4505" s="16">
        <v>0</v>
      </c>
      <c r="M4505" s="16">
        <v>0</v>
      </c>
      <c r="N4505" s="16">
        <v>1</v>
      </c>
      <c r="O4505" s="16">
        <v>4</v>
      </c>
      <c r="P4505" s="13" t="str">
        <f>IFERROR(VLOOKUP($A4505,'Fielding Data'!$A:$H,MATCH(P$1,'Fielding Data'!$A$1:$H$1,0),0),"Other")</f>
        <v>P</v>
      </c>
      <c r="Q4505" s="13">
        <f>IFERROR(VLOOKUP($A4505,'Fielding Data'!$A:$H,MATCH(Q$1,'Fielding Data'!$A$1:$H$1,0),0),"Other")</f>
        <v>17</v>
      </c>
      <c r="R4505" s="13">
        <f>IFERROR(VLOOKUP($A4505,'Fielding Data'!$A:$H,MATCH(R$1,'Fielding Data'!$A$1:$H$1,0),0),"Other")</f>
        <v>19</v>
      </c>
      <c r="S4505" s="13">
        <f>IFERROR(VLOOKUP($A4505,'Fielding Data'!$A:$H,MATCH(S$1,'Fielding Data'!$A$1:$H$1,0),0),"Other")</f>
        <v>1</v>
      </c>
      <c r="T4505" s="13">
        <f>IFERROR(VLOOKUP($A4505,'Fielding Data'!$A:$H,MATCH(T$1,'Fielding Data'!$A$1:$H$1,0),0),"Other")</f>
        <v>0</v>
      </c>
      <c r="U4505" s="13">
        <f>SUMIFS('Fielding Data'!E:E,'Fielding Data'!$A:$A,'Hitting Data'!$A4505)</f>
        <v>17</v>
      </c>
      <c r="V4505" s="13">
        <f>SUMIFS('Fielding Data'!F:F,'Fielding Data'!$A:$A,'Hitting Data'!$A4505)</f>
        <v>19</v>
      </c>
      <c r="W4505" s="13">
        <f>SUMIFS('Fielding Data'!G:G,'Fielding Data'!$A:$A,'Hitting Data'!$A4505)</f>
        <v>1</v>
      </c>
      <c r="X4505" s="13">
        <f>SUMIFS('Fielding Data'!H:H,'Fielding Data'!$A:$A,'Hitting Data'!$A4505)</f>
        <v>0</v>
      </c>
    </row>
    <row r="4506" spans="1:24" x14ac:dyDescent="0.3">
      <c r="A4506" s="13" t="str">
        <f t="shared" si="70"/>
        <v>sanchan022013</v>
      </c>
      <c r="B4506" s="16" t="s">
        <v>727</v>
      </c>
      <c r="C4506" s="16">
        <v>2013</v>
      </c>
      <c r="D4506" s="16">
        <v>1</v>
      </c>
      <c r="E4506" s="16">
        <v>2</v>
      </c>
      <c r="F4506" s="16">
        <v>0</v>
      </c>
      <c r="G4506" s="16">
        <v>0</v>
      </c>
      <c r="H4506" s="16">
        <v>0</v>
      </c>
      <c r="I4506" s="16">
        <v>0</v>
      </c>
      <c r="J4506" s="16">
        <v>0</v>
      </c>
      <c r="K4506" s="16">
        <v>0</v>
      </c>
      <c r="L4506" s="16">
        <v>0</v>
      </c>
      <c r="M4506" s="16">
        <v>0</v>
      </c>
      <c r="N4506" s="16">
        <v>0</v>
      </c>
      <c r="O4506" s="16">
        <v>0</v>
      </c>
      <c r="P4506" s="13" t="str">
        <f>IFERROR(VLOOKUP($A4506,'Fielding Data'!$A:$H,MATCH(P$1,'Fielding Data'!$A$1:$H$1,0),0),"Other")</f>
        <v>2B</v>
      </c>
      <c r="Q4506" s="13">
        <f>IFERROR(VLOOKUP($A4506,'Fielding Data'!$A:$H,MATCH(Q$1,'Fielding Data'!$A$1:$H$1,0),0),"Other")</f>
        <v>0</v>
      </c>
      <c r="R4506" s="13">
        <f>IFERROR(VLOOKUP($A4506,'Fielding Data'!$A:$H,MATCH(R$1,'Fielding Data'!$A$1:$H$1,0),0),"Other")</f>
        <v>1</v>
      </c>
      <c r="S4506" s="13">
        <f>IFERROR(VLOOKUP($A4506,'Fielding Data'!$A:$H,MATCH(S$1,'Fielding Data'!$A$1:$H$1,0),0),"Other")</f>
        <v>0</v>
      </c>
      <c r="T4506" s="13">
        <f>IFERROR(VLOOKUP($A4506,'Fielding Data'!$A:$H,MATCH(T$1,'Fielding Data'!$A$1:$H$1,0),0),"Other")</f>
        <v>0</v>
      </c>
      <c r="U4506" s="13">
        <f>SUMIFS('Fielding Data'!E:E,'Fielding Data'!$A:$A,'Hitting Data'!$A4506)</f>
        <v>0</v>
      </c>
      <c r="V4506" s="13">
        <f>SUMIFS('Fielding Data'!F:F,'Fielding Data'!$A:$A,'Hitting Data'!$A4506)</f>
        <v>1</v>
      </c>
      <c r="W4506" s="13">
        <f>SUMIFS('Fielding Data'!G:G,'Fielding Data'!$A:$A,'Hitting Data'!$A4506)</f>
        <v>0</v>
      </c>
      <c r="X4506" s="13">
        <f>SUMIFS('Fielding Data'!H:H,'Fielding Data'!$A:$A,'Hitting Data'!$A4506)</f>
        <v>0</v>
      </c>
    </row>
    <row r="4507" spans="1:24" x14ac:dyDescent="0.3">
      <c r="A4507" s="13" t="str">
        <f t="shared" si="70"/>
        <v>sanched012013</v>
      </c>
      <c r="B4507" s="16" t="s">
        <v>1605</v>
      </c>
      <c r="C4507" s="16">
        <v>2013</v>
      </c>
      <c r="D4507" s="16">
        <v>4</v>
      </c>
      <c r="E4507" s="16">
        <v>0</v>
      </c>
      <c r="F4507" s="16">
        <v>0</v>
      </c>
      <c r="G4507" s="16">
        <v>0</v>
      </c>
      <c r="H4507" s="16">
        <v>0</v>
      </c>
      <c r="I4507" s="16">
        <v>0</v>
      </c>
      <c r="J4507" s="16">
        <v>0</v>
      </c>
      <c r="K4507" s="16">
        <v>0</v>
      </c>
      <c r="L4507" s="16">
        <v>0</v>
      </c>
      <c r="M4507" s="16">
        <v>0</v>
      </c>
      <c r="N4507" s="16">
        <v>0</v>
      </c>
      <c r="O4507" s="16">
        <v>0</v>
      </c>
      <c r="P4507" s="13" t="str">
        <f>IFERROR(VLOOKUP($A4507,'Fielding Data'!$A:$H,MATCH(P$1,'Fielding Data'!$A$1:$H$1,0),0),"Other")</f>
        <v>P</v>
      </c>
      <c r="Q4507" s="13">
        <f>IFERROR(VLOOKUP($A4507,'Fielding Data'!$A:$H,MATCH(Q$1,'Fielding Data'!$A$1:$H$1,0),0),"Other")</f>
        <v>0</v>
      </c>
      <c r="R4507" s="13">
        <f>IFERROR(VLOOKUP($A4507,'Fielding Data'!$A:$H,MATCH(R$1,'Fielding Data'!$A$1:$H$1,0),0),"Other")</f>
        <v>1</v>
      </c>
      <c r="S4507" s="13">
        <f>IFERROR(VLOOKUP($A4507,'Fielding Data'!$A:$H,MATCH(S$1,'Fielding Data'!$A$1:$H$1,0),0),"Other")</f>
        <v>0</v>
      </c>
      <c r="T4507" s="13">
        <f>IFERROR(VLOOKUP($A4507,'Fielding Data'!$A:$H,MATCH(T$1,'Fielding Data'!$A$1:$H$1,0),0),"Other")</f>
        <v>0</v>
      </c>
      <c r="U4507" s="13">
        <f>SUMIFS('Fielding Data'!E:E,'Fielding Data'!$A:$A,'Hitting Data'!$A4507)</f>
        <v>0</v>
      </c>
      <c r="V4507" s="13">
        <f>SUMIFS('Fielding Data'!F:F,'Fielding Data'!$A:$A,'Hitting Data'!$A4507)</f>
        <v>1</v>
      </c>
      <c r="W4507" s="13">
        <f>SUMIFS('Fielding Data'!G:G,'Fielding Data'!$A:$A,'Hitting Data'!$A4507)</f>
        <v>0</v>
      </c>
      <c r="X4507" s="13">
        <f>SUMIFS('Fielding Data'!H:H,'Fielding Data'!$A:$A,'Hitting Data'!$A4507)</f>
        <v>0</v>
      </c>
    </row>
    <row r="4508" spans="1:24" x14ac:dyDescent="0.3">
      <c r="A4508" s="13" t="str">
        <f t="shared" si="70"/>
        <v>sanchga012013</v>
      </c>
      <c r="B4508" s="16" t="s">
        <v>1008</v>
      </c>
      <c r="C4508" s="16">
        <v>2013</v>
      </c>
      <c r="D4508" s="16">
        <v>136</v>
      </c>
      <c r="E4508" s="16">
        <v>264</v>
      </c>
      <c r="F4508" s="16">
        <v>29</v>
      </c>
      <c r="G4508" s="16">
        <v>67</v>
      </c>
      <c r="H4508" s="16">
        <v>18</v>
      </c>
      <c r="I4508" s="16">
        <v>0</v>
      </c>
      <c r="J4508" s="16">
        <v>7</v>
      </c>
      <c r="K4508" s="16">
        <v>36</v>
      </c>
      <c r="L4508" s="16">
        <v>1</v>
      </c>
      <c r="M4508" s="16">
        <v>0</v>
      </c>
      <c r="N4508" s="16">
        <v>44</v>
      </c>
      <c r="O4508" s="16">
        <v>51</v>
      </c>
      <c r="P4508" s="13" t="str">
        <f>IFERROR(VLOOKUP($A4508,'Fielding Data'!$A:$H,MATCH(P$1,'Fielding Data'!$A$1:$H$1,0),0),"Other")</f>
        <v>1B</v>
      </c>
      <c r="Q4508" s="13">
        <f>IFERROR(VLOOKUP($A4508,'Fielding Data'!$A:$H,MATCH(Q$1,'Fielding Data'!$A$1:$H$1,0),0),"Other")</f>
        <v>696</v>
      </c>
      <c r="R4508" s="13">
        <f>IFERROR(VLOOKUP($A4508,'Fielding Data'!$A:$H,MATCH(R$1,'Fielding Data'!$A$1:$H$1,0),0),"Other")</f>
        <v>58</v>
      </c>
      <c r="S4508" s="13">
        <f>IFERROR(VLOOKUP($A4508,'Fielding Data'!$A:$H,MATCH(S$1,'Fielding Data'!$A$1:$H$1,0),0),"Other")</f>
        <v>3</v>
      </c>
      <c r="T4508" s="13">
        <f>IFERROR(VLOOKUP($A4508,'Fielding Data'!$A:$H,MATCH(T$1,'Fielding Data'!$A$1:$H$1,0),0),"Other")</f>
        <v>55</v>
      </c>
      <c r="U4508" s="13">
        <f>SUMIFS('Fielding Data'!E:E,'Fielding Data'!$A:$A,'Hitting Data'!$A4508)</f>
        <v>696</v>
      </c>
      <c r="V4508" s="13">
        <f>SUMIFS('Fielding Data'!F:F,'Fielding Data'!$A:$A,'Hitting Data'!$A4508)</f>
        <v>58</v>
      </c>
      <c r="W4508" s="13">
        <f>SUMIFS('Fielding Data'!G:G,'Fielding Data'!$A:$A,'Hitting Data'!$A4508)</f>
        <v>3</v>
      </c>
      <c r="X4508" s="13">
        <f>SUMIFS('Fielding Data'!H:H,'Fielding Data'!$A:$A,'Hitting Data'!$A4508)</f>
        <v>55</v>
      </c>
    </row>
    <row r="4509" spans="1:24" x14ac:dyDescent="0.3">
      <c r="A4509" s="13" t="str">
        <f t="shared" si="70"/>
        <v>sanchhe012013</v>
      </c>
      <c r="B4509" s="16" t="s">
        <v>1606</v>
      </c>
      <c r="C4509" s="16">
        <v>2013</v>
      </c>
      <c r="D4509" s="16">
        <v>63</v>
      </c>
      <c r="E4509" s="16">
        <v>129</v>
      </c>
      <c r="F4509" s="16">
        <v>8</v>
      </c>
      <c r="G4509" s="16">
        <v>32</v>
      </c>
      <c r="H4509" s="16">
        <v>4</v>
      </c>
      <c r="I4509" s="16">
        <v>0</v>
      </c>
      <c r="J4509" s="16">
        <v>3</v>
      </c>
      <c r="K4509" s="16">
        <v>19</v>
      </c>
      <c r="L4509" s="16">
        <v>0</v>
      </c>
      <c r="M4509" s="16">
        <v>0</v>
      </c>
      <c r="N4509" s="16">
        <v>7</v>
      </c>
      <c r="O4509" s="16">
        <v>29</v>
      </c>
      <c r="P4509" s="13" t="str">
        <f>IFERROR(VLOOKUP($A4509,'Fielding Data'!$A:$H,MATCH(P$1,'Fielding Data'!$A$1:$H$1,0),0),"Other")</f>
        <v>C</v>
      </c>
      <c r="Q4509" s="13">
        <f>IFERROR(VLOOKUP($A4509,'Fielding Data'!$A:$H,MATCH(Q$1,'Fielding Data'!$A$1:$H$1,0),0),"Other")</f>
        <v>210</v>
      </c>
      <c r="R4509" s="13">
        <f>IFERROR(VLOOKUP($A4509,'Fielding Data'!$A:$H,MATCH(R$1,'Fielding Data'!$A$1:$H$1,0),0),"Other")</f>
        <v>15</v>
      </c>
      <c r="S4509" s="13">
        <f>IFERROR(VLOOKUP($A4509,'Fielding Data'!$A:$H,MATCH(S$1,'Fielding Data'!$A$1:$H$1,0),0),"Other")</f>
        <v>1</v>
      </c>
      <c r="T4509" s="13">
        <f>IFERROR(VLOOKUP($A4509,'Fielding Data'!$A:$H,MATCH(T$1,'Fielding Data'!$A$1:$H$1,0),0),"Other")</f>
        <v>0</v>
      </c>
      <c r="U4509" s="13">
        <f>SUMIFS('Fielding Data'!E:E,'Fielding Data'!$A:$A,'Hitting Data'!$A4509)</f>
        <v>210</v>
      </c>
      <c r="V4509" s="13">
        <f>SUMIFS('Fielding Data'!F:F,'Fielding Data'!$A:$A,'Hitting Data'!$A4509)</f>
        <v>15</v>
      </c>
      <c r="W4509" s="13">
        <f>SUMIFS('Fielding Data'!G:G,'Fielding Data'!$A:$A,'Hitting Data'!$A4509)</f>
        <v>1</v>
      </c>
      <c r="X4509" s="13">
        <f>SUMIFS('Fielding Data'!H:H,'Fielding Data'!$A:$A,'Hitting Data'!$A4509)</f>
        <v>0</v>
      </c>
    </row>
    <row r="4510" spans="1:24" x14ac:dyDescent="0.3">
      <c r="A4510" s="13" t="str">
        <f t="shared" si="70"/>
        <v>sanchjo012013</v>
      </c>
      <c r="B4510" s="16" t="s">
        <v>729</v>
      </c>
      <c r="C4510" s="16">
        <v>2013</v>
      </c>
      <c r="D4510" s="16">
        <v>6</v>
      </c>
      <c r="E4510" s="16">
        <v>5</v>
      </c>
      <c r="F4510" s="16">
        <v>1</v>
      </c>
      <c r="G4510" s="16">
        <v>0</v>
      </c>
      <c r="H4510" s="16">
        <v>0</v>
      </c>
      <c r="I4510" s="16">
        <v>0</v>
      </c>
      <c r="J4510" s="16">
        <v>0</v>
      </c>
      <c r="K4510" s="16">
        <v>0</v>
      </c>
      <c r="L4510" s="16">
        <v>0</v>
      </c>
      <c r="M4510" s="16">
        <v>0</v>
      </c>
      <c r="N4510" s="16">
        <v>1</v>
      </c>
      <c r="O4510" s="16">
        <v>4</v>
      </c>
      <c r="P4510" s="13" t="str">
        <f>IFERROR(VLOOKUP($A4510,'Fielding Data'!$A:$H,MATCH(P$1,'Fielding Data'!$A$1:$H$1,0),0),"Other")</f>
        <v>P</v>
      </c>
      <c r="Q4510" s="13">
        <f>IFERROR(VLOOKUP($A4510,'Fielding Data'!$A:$H,MATCH(Q$1,'Fielding Data'!$A$1:$H$1,0),0),"Other")</f>
        <v>0</v>
      </c>
      <c r="R4510" s="13">
        <f>IFERROR(VLOOKUP($A4510,'Fielding Data'!$A:$H,MATCH(R$1,'Fielding Data'!$A$1:$H$1,0),0),"Other")</f>
        <v>2</v>
      </c>
      <c r="S4510" s="13">
        <f>IFERROR(VLOOKUP($A4510,'Fielding Data'!$A:$H,MATCH(S$1,'Fielding Data'!$A$1:$H$1,0),0),"Other")</f>
        <v>1</v>
      </c>
      <c r="T4510" s="13">
        <f>IFERROR(VLOOKUP($A4510,'Fielding Data'!$A:$H,MATCH(T$1,'Fielding Data'!$A$1:$H$1,0),0),"Other")</f>
        <v>0</v>
      </c>
      <c r="U4510" s="13">
        <f>SUMIFS('Fielding Data'!E:E,'Fielding Data'!$A:$A,'Hitting Data'!$A4510)</f>
        <v>0</v>
      </c>
      <c r="V4510" s="13">
        <f>SUMIFS('Fielding Data'!F:F,'Fielding Data'!$A:$A,'Hitting Data'!$A4510)</f>
        <v>2</v>
      </c>
      <c r="W4510" s="13">
        <f>SUMIFS('Fielding Data'!G:G,'Fielding Data'!$A:$A,'Hitting Data'!$A4510)</f>
        <v>1</v>
      </c>
      <c r="X4510" s="13">
        <f>SUMIFS('Fielding Data'!H:H,'Fielding Data'!$A:$A,'Hitting Data'!$A4510)</f>
        <v>0</v>
      </c>
    </row>
    <row r="4511" spans="1:24" x14ac:dyDescent="0.3">
      <c r="A4511" s="13" t="str">
        <f t="shared" si="70"/>
        <v>sanchto012013</v>
      </c>
      <c r="B4511" s="16" t="s">
        <v>2054</v>
      </c>
      <c r="C4511" s="16">
        <v>2013</v>
      </c>
      <c r="D4511" s="16">
        <v>22</v>
      </c>
      <c r="E4511" s="16">
        <v>60</v>
      </c>
      <c r="F4511" s="16">
        <v>9</v>
      </c>
      <c r="G4511" s="16">
        <v>14</v>
      </c>
      <c r="H4511" s="16">
        <v>4</v>
      </c>
      <c r="I4511" s="16">
        <v>0</v>
      </c>
      <c r="J4511" s="16">
        <v>2</v>
      </c>
      <c r="K4511" s="16">
        <v>5</v>
      </c>
      <c r="L4511" s="16">
        <v>0</v>
      </c>
      <c r="M4511" s="16">
        <v>0</v>
      </c>
      <c r="N4511" s="16">
        <v>3</v>
      </c>
      <c r="O4511" s="16">
        <v>14</v>
      </c>
      <c r="P4511" s="13" t="str">
        <f>IFERROR(VLOOKUP($A4511,'Fielding Data'!$A:$H,MATCH(P$1,'Fielding Data'!$A$1:$H$1,0),0),"Other")</f>
        <v>C</v>
      </c>
      <c r="Q4511" s="13">
        <f>IFERROR(VLOOKUP($A4511,'Fielding Data'!$A:$H,MATCH(Q$1,'Fielding Data'!$A$1:$H$1,0),0),"Other")</f>
        <v>98</v>
      </c>
      <c r="R4511" s="13">
        <f>IFERROR(VLOOKUP($A4511,'Fielding Data'!$A:$H,MATCH(R$1,'Fielding Data'!$A$1:$H$1,0),0),"Other")</f>
        <v>7</v>
      </c>
      <c r="S4511" s="13">
        <f>IFERROR(VLOOKUP($A4511,'Fielding Data'!$A:$H,MATCH(S$1,'Fielding Data'!$A$1:$H$1,0),0),"Other")</f>
        <v>0</v>
      </c>
      <c r="T4511" s="13">
        <f>IFERROR(VLOOKUP($A4511,'Fielding Data'!$A:$H,MATCH(T$1,'Fielding Data'!$A$1:$H$1,0),0),"Other")</f>
        <v>0</v>
      </c>
      <c r="U4511" s="13">
        <f>SUMIFS('Fielding Data'!E:E,'Fielding Data'!$A:$A,'Hitting Data'!$A4511)</f>
        <v>98</v>
      </c>
      <c r="V4511" s="13">
        <f>SUMIFS('Fielding Data'!F:F,'Fielding Data'!$A:$A,'Hitting Data'!$A4511)</f>
        <v>7</v>
      </c>
      <c r="W4511" s="13">
        <f>SUMIFS('Fielding Data'!G:G,'Fielding Data'!$A:$A,'Hitting Data'!$A4511)</f>
        <v>0</v>
      </c>
      <c r="X4511" s="13">
        <f>SUMIFS('Fielding Data'!H:H,'Fielding Data'!$A:$A,'Hitting Data'!$A4511)</f>
        <v>0</v>
      </c>
    </row>
    <row r="4512" spans="1:24" x14ac:dyDescent="0.3">
      <c r="A4512" s="13" t="str">
        <f t="shared" si="70"/>
        <v>sandopa012013</v>
      </c>
      <c r="B4512" s="16" t="s">
        <v>1009</v>
      </c>
      <c r="C4512" s="16">
        <v>2013</v>
      </c>
      <c r="D4512" s="16">
        <v>141</v>
      </c>
      <c r="E4512" s="16">
        <v>525</v>
      </c>
      <c r="F4512" s="16">
        <v>52</v>
      </c>
      <c r="G4512" s="16">
        <v>146</v>
      </c>
      <c r="H4512" s="16">
        <v>27</v>
      </c>
      <c r="I4512" s="16">
        <v>2</v>
      </c>
      <c r="J4512" s="16">
        <v>14</v>
      </c>
      <c r="K4512" s="16">
        <v>79</v>
      </c>
      <c r="L4512" s="16">
        <v>0</v>
      </c>
      <c r="M4512" s="16">
        <v>0</v>
      </c>
      <c r="N4512" s="16">
        <v>47</v>
      </c>
      <c r="O4512" s="16">
        <v>79</v>
      </c>
      <c r="P4512" s="13" t="str">
        <f>IFERROR(VLOOKUP($A4512,'Fielding Data'!$A:$H,MATCH(P$1,'Fielding Data'!$A$1:$H$1,0),0),"Other")</f>
        <v>3B</v>
      </c>
      <c r="Q4512" s="13">
        <f>IFERROR(VLOOKUP($A4512,'Fielding Data'!$A:$H,MATCH(Q$1,'Fielding Data'!$A$1:$H$1,0),0),"Other")</f>
        <v>77</v>
      </c>
      <c r="R4512" s="13">
        <f>IFERROR(VLOOKUP($A4512,'Fielding Data'!$A:$H,MATCH(R$1,'Fielding Data'!$A$1:$H$1,0),0),"Other")</f>
        <v>206</v>
      </c>
      <c r="S4512" s="13">
        <f>IFERROR(VLOOKUP($A4512,'Fielding Data'!$A:$H,MATCH(S$1,'Fielding Data'!$A$1:$H$1,0),0),"Other")</f>
        <v>18</v>
      </c>
      <c r="T4512" s="13">
        <f>IFERROR(VLOOKUP($A4512,'Fielding Data'!$A:$H,MATCH(T$1,'Fielding Data'!$A$1:$H$1,0),0),"Other")</f>
        <v>14</v>
      </c>
      <c r="U4512" s="13">
        <f>SUMIFS('Fielding Data'!E:E,'Fielding Data'!$A:$A,'Hitting Data'!$A4512)</f>
        <v>77</v>
      </c>
      <c r="V4512" s="13">
        <f>SUMIFS('Fielding Data'!F:F,'Fielding Data'!$A:$A,'Hitting Data'!$A4512)</f>
        <v>206</v>
      </c>
      <c r="W4512" s="13">
        <f>SUMIFS('Fielding Data'!G:G,'Fielding Data'!$A:$A,'Hitting Data'!$A4512)</f>
        <v>18</v>
      </c>
      <c r="X4512" s="13">
        <f>SUMIFS('Fielding Data'!H:H,'Fielding Data'!$A:$A,'Hitting Data'!$A4512)</f>
        <v>14</v>
      </c>
    </row>
    <row r="4513" spans="1:24" x14ac:dyDescent="0.3">
      <c r="A4513" s="13" t="str">
        <f t="shared" si="70"/>
        <v>santaca012013</v>
      </c>
      <c r="B4513" s="16" t="s">
        <v>1376</v>
      </c>
      <c r="C4513" s="16">
        <v>2013</v>
      </c>
      <c r="D4513" s="16">
        <v>154</v>
      </c>
      <c r="E4513" s="16">
        <v>541</v>
      </c>
      <c r="F4513" s="16">
        <v>75</v>
      </c>
      <c r="G4513" s="16">
        <v>145</v>
      </c>
      <c r="H4513" s="16">
        <v>39</v>
      </c>
      <c r="I4513" s="16">
        <v>1</v>
      </c>
      <c r="J4513" s="16">
        <v>20</v>
      </c>
      <c r="K4513" s="16">
        <v>74</v>
      </c>
      <c r="L4513" s="16">
        <v>3</v>
      </c>
      <c r="M4513" s="16">
        <v>1</v>
      </c>
      <c r="N4513" s="16">
        <v>93</v>
      </c>
      <c r="O4513" s="16">
        <v>110</v>
      </c>
      <c r="P4513" s="13" t="str">
        <f>IFERROR(VLOOKUP($A4513,'Fielding Data'!$A:$H,MATCH(P$1,'Fielding Data'!$A$1:$H$1,0),0),"Other")</f>
        <v>1B</v>
      </c>
      <c r="Q4513" s="13">
        <f>IFERROR(VLOOKUP($A4513,'Fielding Data'!$A:$H,MATCH(Q$1,'Fielding Data'!$A$1:$H$1,0),0),"Other")</f>
        <v>185</v>
      </c>
      <c r="R4513" s="13">
        <f>IFERROR(VLOOKUP($A4513,'Fielding Data'!$A:$H,MATCH(R$1,'Fielding Data'!$A$1:$H$1,0),0),"Other")</f>
        <v>9</v>
      </c>
      <c r="S4513" s="13">
        <f>IFERROR(VLOOKUP($A4513,'Fielding Data'!$A:$H,MATCH(S$1,'Fielding Data'!$A$1:$H$1,0),0),"Other")</f>
        <v>1</v>
      </c>
      <c r="T4513" s="13">
        <f>IFERROR(VLOOKUP($A4513,'Fielding Data'!$A:$H,MATCH(T$1,'Fielding Data'!$A$1:$H$1,0),0),"Other")</f>
        <v>29</v>
      </c>
      <c r="U4513" s="13">
        <f>SUMIFS('Fielding Data'!E:E,'Fielding Data'!$A:$A,'Hitting Data'!$A4513)</f>
        <v>879</v>
      </c>
      <c r="V4513" s="13">
        <f>SUMIFS('Fielding Data'!F:F,'Fielding Data'!$A:$A,'Hitting Data'!$A4513)</f>
        <v>42</v>
      </c>
      <c r="W4513" s="13">
        <f>SUMIFS('Fielding Data'!G:G,'Fielding Data'!$A:$A,'Hitting Data'!$A4513)</f>
        <v>5</v>
      </c>
      <c r="X4513" s="13">
        <f>SUMIFS('Fielding Data'!H:H,'Fielding Data'!$A:$A,'Hitting Data'!$A4513)</f>
        <v>31</v>
      </c>
    </row>
    <row r="4514" spans="1:24" x14ac:dyDescent="0.3">
      <c r="A4514" s="13" t="str">
        <f t="shared" si="70"/>
        <v>santaer012013</v>
      </c>
      <c r="B4514" s="16" t="s">
        <v>597</v>
      </c>
      <c r="C4514" s="16">
        <v>2013</v>
      </c>
      <c r="D4514" s="16">
        <v>32</v>
      </c>
      <c r="E4514" s="16">
        <v>4</v>
      </c>
      <c r="F4514" s="16">
        <v>0</v>
      </c>
      <c r="G4514" s="16">
        <v>1</v>
      </c>
      <c r="H4514" s="16">
        <v>0</v>
      </c>
      <c r="I4514" s="16">
        <v>0</v>
      </c>
      <c r="J4514" s="16">
        <v>0</v>
      </c>
      <c r="K4514" s="16">
        <v>0</v>
      </c>
      <c r="L4514" s="16">
        <v>0</v>
      </c>
      <c r="M4514" s="16">
        <v>0</v>
      </c>
      <c r="N4514" s="16">
        <v>0</v>
      </c>
      <c r="O4514" s="16">
        <v>2</v>
      </c>
      <c r="P4514" s="13" t="str">
        <f>IFERROR(VLOOKUP($A4514,'Fielding Data'!$A:$H,MATCH(P$1,'Fielding Data'!$A$1:$H$1,0),0),"Other")</f>
        <v>P</v>
      </c>
      <c r="Q4514" s="13">
        <f>IFERROR(VLOOKUP($A4514,'Fielding Data'!$A:$H,MATCH(Q$1,'Fielding Data'!$A$1:$H$1,0),0),"Other")</f>
        <v>22</v>
      </c>
      <c r="R4514" s="13">
        <f>IFERROR(VLOOKUP($A4514,'Fielding Data'!$A:$H,MATCH(R$1,'Fielding Data'!$A$1:$H$1,0),0),"Other")</f>
        <v>19</v>
      </c>
      <c r="S4514" s="13">
        <f>IFERROR(VLOOKUP($A4514,'Fielding Data'!$A:$H,MATCH(S$1,'Fielding Data'!$A$1:$H$1,0),0),"Other")</f>
        <v>1</v>
      </c>
      <c r="T4514" s="13">
        <f>IFERROR(VLOOKUP($A4514,'Fielding Data'!$A:$H,MATCH(T$1,'Fielding Data'!$A$1:$H$1,0),0),"Other")</f>
        <v>2</v>
      </c>
      <c r="U4514" s="13">
        <f>SUMIFS('Fielding Data'!E:E,'Fielding Data'!$A:$A,'Hitting Data'!$A4514)</f>
        <v>22</v>
      </c>
      <c r="V4514" s="13">
        <f>SUMIFS('Fielding Data'!F:F,'Fielding Data'!$A:$A,'Hitting Data'!$A4514)</f>
        <v>19</v>
      </c>
      <c r="W4514" s="13">
        <f>SUMIFS('Fielding Data'!G:G,'Fielding Data'!$A:$A,'Hitting Data'!$A4514)</f>
        <v>1</v>
      </c>
      <c r="X4514" s="13">
        <f>SUMIFS('Fielding Data'!H:H,'Fielding Data'!$A:$A,'Hitting Data'!$A4514)</f>
        <v>2</v>
      </c>
    </row>
    <row r="4515" spans="1:24" x14ac:dyDescent="0.3">
      <c r="A4515" s="13" t="str">
        <f t="shared" si="70"/>
        <v>santihe012013</v>
      </c>
      <c r="B4515" s="16" t="s">
        <v>1609</v>
      </c>
      <c r="C4515" s="16">
        <v>2013</v>
      </c>
      <c r="D4515" s="16">
        <v>34</v>
      </c>
      <c r="E4515" s="16">
        <v>4</v>
      </c>
      <c r="F4515" s="16">
        <v>0</v>
      </c>
      <c r="G4515" s="16">
        <v>0</v>
      </c>
      <c r="H4515" s="16">
        <v>0</v>
      </c>
      <c r="I4515" s="16">
        <v>0</v>
      </c>
      <c r="J4515" s="16">
        <v>0</v>
      </c>
      <c r="K4515" s="16">
        <v>0</v>
      </c>
      <c r="L4515" s="16">
        <v>0</v>
      </c>
      <c r="M4515" s="16">
        <v>0</v>
      </c>
      <c r="N4515" s="16">
        <v>0</v>
      </c>
      <c r="O4515" s="16">
        <v>1</v>
      </c>
      <c r="P4515" s="13" t="str">
        <f>IFERROR(VLOOKUP($A4515,'Fielding Data'!$A:$H,MATCH(P$1,'Fielding Data'!$A$1:$H$1,0),0),"Other")</f>
        <v>P</v>
      </c>
      <c r="Q4515" s="13">
        <f>IFERROR(VLOOKUP($A4515,'Fielding Data'!$A:$H,MATCH(Q$1,'Fielding Data'!$A$1:$H$1,0),0),"Other")</f>
        <v>8</v>
      </c>
      <c r="R4515" s="13">
        <f>IFERROR(VLOOKUP($A4515,'Fielding Data'!$A:$H,MATCH(R$1,'Fielding Data'!$A$1:$H$1,0),0),"Other")</f>
        <v>17</v>
      </c>
      <c r="S4515" s="13">
        <f>IFERROR(VLOOKUP($A4515,'Fielding Data'!$A:$H,MATCH(S$1,'Fielding Data'!$A$1:$H$1,0),0),"Other")</f>
        <v>1</v>
      </c>
      <c r="T4515" s="13">
        <f>IFERROR(VLOOKUP($A4515,'Fielding Data'!$A:$H,MATCH(T$1,'Fielding Data'!$A$1:$H$1,0),0),"Other")</f>
        <v>0</v>
      </c>
      <c r="U4515" s="13">
        <f>SUMIFS('Fielding Data'!E:E,'Fielding Data'!$A:$A,'Hitting Data'!$A4515)</f>
        <v>8</v>
      </c>
      <c r="V4515" s="13">
        <f>SUMIFS('Fielding Data'!F:F,'Fielding Data'!$A:$A,'Hitting Data'!$A4515)</f>
        <v>17</v>
      </c>
      <c r="W4515" s="13">
        <f>SUMIFS('Fielding Data'!G:G,'Fielding Data'!$A:$A,'Hitting Data'!$A4515)</f>
        <v>1</v>
      </c>
      <c r="X4515" s="13">
        <f>SUMIFS('Fielding Data'!H:H,'Fielding Data'!$A:$A,'Hitting Data'!$A4515)</f>
        <v>0</v>
      </c>
    </row>
    <row r="4516" spans="1:24" x14ac:dyDescent="0.3">
      <c r="A4516" s="13" t="str">
        <f t="shared" si="70"/>
        <v>santira012013</v>
      </c>
      <c r="B4516" s="16" t="s">
        <v>337</v>
      </c>
      <c r="C4516" s="16">
        <v>2013</v>
      </c>
      <c r="D4516" s="16">
        <v>80</v>
      </c>
      <c r="E4516" s="16">
        <v>205</v>
      </c>
      <c r="F4516" s="16">
        <v>27</v>
      </c>
      <c r="G4516" s="16">
        <v>46</v>
      </c>
      <c r="H4516" s="16">
        <v>8</v>
      </c>
      <c r="I4516" s="16">
        <v>1</v>
      </c>
      <c r="J4516" s="16">
        <v>1</v>
      </c>
      <c r="K4516" s="16">
        <v>14</v>
      </c>
      <c r="L4516" s="16">
        <v>0</v>
      </c>
      <c r="M4516" s="16">
        <v>1</v>
      </c>
      <c r="N4516" s="16">
        <v>21</v>
      </c>
      <c r="O4516" s="16">
        <v>32</v>
      </c>
      <c r="P4516" s="13" t="str">
        <f>IFERROR(VLOOKUP($A4516,'Fielding Data'!$A:$H,MATCH(P$1,'Fielding Data'!$A$1:$H$1,0),0),"Other")</f>
        <v>2B</v>
      </c>
      <c r="Q4516" s="13">
        <f>IFERROR(VLOOKUP($A4516,'Fielding Data'!$A:$H,MATCH(Q$1,'Fielding Data'!$A$1:$H$1,0),0),"Other")</f>
        <v>55</v>
      </c>
      <c r="R4516" s="13">
        <f>IFERROR(VLOOKUP($A4516,'Fielding Data'!$A:$H,MATCH(R$1,'Fielding Data'!$A$1:$H$1,0),0),"Other")</f>
        <v>90</v>
      </c>
      <c r="S4516" s="13">
        <f>IFERROR(VLOOKUP($A4516,'Fielding Data'!$A:$H,MATCH(S$1,'Fielding Data'!$A$1:$H$1,0),0),"Other")</f>
        <v>0</v>
      </c>
      <c r="T4516" s="13">
        <f>IFERROR(VLOOKUP($A4516,'Fielding Data'!$A:$H,MATCH(T$1,'Fielding Data'!$A$1:$H$1,0),0),"Other")</f>
        <v>19</v>
      </c>
      <c r="U4516" s="13">
        <f>SUMIFS('Fielding Data'!E:E,'Fielding Data'!$A:$A,'Hitting Data'!$A4516)</f>
        <v>80</v>
      </c>
      <c r="V4516" s="13">
        <f>SUMIFS('Fielding Data'!F:F,'Fielding Data'!$A:$A,'Hitting Data'!$A4516)</f>
        <v>158</v>
      </c>
      <c r="W4516" s="13">
        <f>SUMIFS('Fielding Data'!G:G,'Fielding Data'!$A:$A,'Hitting Data'!$A4516)</f>
        <v>2</v>
      </c>
      <c r="X4516" s="13">
        <f>SUMIFS('Fielding Data'!H:H,'Fielding Data'!$A:$A,'Hitting Data'!$A4516)</f>
        <v>27</v>
      </c>
    </row>
    <row r="4517" spans="1:24" x14ac:dyDescent="0.3">
      <c r="A4517" s="13" t="str">
        <f t="shared" si="70"/>
        <v>santoom012013</v>
      </c>
      <c r="B4517" s="16" t="s">
        <v>1010</v>
      </c>
      <c r="C4517" s="16">
        <v>2013</v>
      </c>
      <c r="D4517" s="16">
        <v>1</v>
      </c>
      <c r="E4517" s="16">
        <v>1</v>
      </c>
      <c r="F4517" s="16">
        <v>0</v>
      </c>
      <c r="G4517" s="16">
        <v>0</v>
      </c>
      <c r="H4517" s="16">
        <v>0</v>
      </c>
      <c r="I4517" s="16">
        <v>0</v>
      </c>
      <c r="J4517" s="16">
        <v>0</v>
      </c>
      <c r="K4517" s="16">
        <v>0</v>
      </c>
      <c r="L4517" s="16">
        <v>0</v>
      </c>
      <c r="M4517" s="16">
        <v>0</v>
      </c>
      <c r="N4517" s="16">
        <v>0</v>
      </c>
      <c r="O4517" s="16">
        <v>0</v>
      </c>
      <c r="P4517" s="13" t="str">
        <f>IFERROR(VLOOKUP($A4517,'Fielding Data'!$A:$H,MATCH(P$1,'Fielding Data'!$A$1:$H$1,0),0),"Other")</f>
        <v>C</v>
      </c>
      <c r="Q4517" s="13">
        <f>IFERROR(VLOOKUP($A4517,'Fielding Data'!$A:$H,MATCH(Q$1,'Fielding Data'!$A$1:$H$1,0),0),"Other")</f>
        <v>2</v>
      </c>
      <c r="R4517" s="13">
        <f>IFERROR(VLOOKUP($A4517,'Fielding Data'!$A:$H,MATCH(R$1,'Fielding Data'!$A$1:$H$1,0),0),"Other")</f>
        <v>0</v>
      </c>
      <c r="S4517" s="13">
        <f>IFERROR(VLOOKUP($A4517,'Fielding Data'!$A:$H,MATCH(S$1,'Fielding Data'!$A$1:$H$1,0),0),"Other")</f>
        <v>0</v>
      </c>
      <c r="T4517" s="13">
        <f>IFERROR(VLOOKUP($A4517,'Fielding Data'!$A:$H,MATCH(T$1,'Fielding Data'!$A$1:$H$1,0),0),"Other")</f>
        <v>0</v>
      </c>
      <c r="U4517" s="13">
        <f>SUMIFS('Fielding Data'!E:E,'Fielding Data'!$A:$A,'Hitting Data'!$A4517)</f>
        <v>2</v>
      </c>
      <c r="V4517" s="13">
        <f>SUMIFS('Fielding Data'!F:F,'Fielding Data'!$A:$A,'Hitting Data'!$A4517)</f>
        <v>0</v>
      </c>
      <c r="W4517" s="13">
        <f>SUMIFS('Fielding Data'!G:G,'Fielding Data'!$A:$A,'Hitting Data'!$A4517)</f>
        <v>0</v>
      </c>
      <c r="X4517" s="13">
        <f>SUMIFS('Fielding Data'!H:H,'Fielding Data'!$A:$A,'Hitting Data'!$A4517)</f>
        <v>0</v>
      </c>
    </row>
    <row r="4518" spans="1:24" x14ac:dyDescent="0.3">
      <c r="A4518" s="13" t="str">
        <f t="shared" si="70"/>
        <v>santose012013</v>
      </c>
      <c r="B4518" s="16" t="s">
        <v>1377</v>
      </c>
      <c r="C4518" s="16">
        <v>2013</v>
      </c>
      <c r="D4518" s="16">
        <v>29</v>
      </c>
      <c r="E4518" s="16">
        <v>1</v>
      </c>
      <c r="F4518" s="16">
        <v>0</v>
      </c>
      <c r="G4518" s="16">
        <v>0</v>
      </c>
      <c r="H4518" s="16">
        <v>0</v>
      </c>
      <c r="I4518" s="16">
        <v>0</v>
      </c>
      <c r="J4518" s="16">
        <v>0</v>
      </c>
      <c r="K4518" s="16">
        <v>0</v>
      </c>
      <c r="L4518" s="16">
        <v>0</v>
      </c>
      <c r="M4518" s="16">
        <v>0</v>
      </c>
      <c r="N4518" s="16">
        <v>0</v>
      </c>
      <c r="O4518" s="16">
        <v>0</v>
      </c>
      <c r="P4518" s="13" t="str">
        <f>IFERROR(VLOOKUP($A4518,'Fielding Data'!$A:$H,MATCH(P$1,'Fielding Data'!$A$1:$H$1,0),0),"Other")</f>
        <v>P</v>
      </c>
      <c r="Q4518" s="13">
        <f>IFERROR(VLOOKUP($A4518,'Fielding Data'!$A:$H,MATCH(Q$1,'Fielding Data'!$A$1:$H$1,0),0),"Other")</f>
        <v>1</v>
      </c>
      <c r="R4518" s="13">
        <f>IFERROR(VLOOKUP($A4518,'Fielding Data'!$A:$H,MATCH(R$1,'Fielding Data'!$A$1:$H$1,0),0),"Other")</f>
        <v>3</v>
      </c>
      <c r="S4518" s="13">
        <f>IFERROR(VLOOKUP($A4518,'Fielding Data'!$A:$H,MATCH(S$1,'Fielding Data'!$A$1:$H$1,0),0),"Other")</f>
        <v>0</v>
      </c>
      <c r="T4518" s="13">
        <f>IFERROR(VLOOKUP($A4518,'Fielding Data'!$A:$H,MATCH(T$1,'Fielding Data'!$A$1:$H$1,0),0),"Other")</f>
        <v>1</v>
      </c>
      <c r="U4518" s="13">
        <f>SUMIFS('Fielding Data'!E:E,'Fielding Data'!$A:$A,'Hitting Data'!$A4518)</f>
        <v>1</v>
      </c>
      <c r="V4518" s="13">
        <f>SUMIFS('Fielding Data'!F:F,'Fielding Data'!$A:$A,'Hitting Data'!$A4518)</f>
        <v>3</v>
      </c>
      <c r="W4518" s="13">
        <f>SUMIFS('Fielding Data'!G:G,'Fielding Data'!$A:$A,'Hitting Data'!$A4518)</f>
        <v>0</v>
      </c>
      <c r="X4518" s="13">
        <f>SUMIFS('Fielding Data'!H:H,'Fielding Data'!$A:$A,'Hitting Data'!$A4518)</f>
        <v>1</v>
      </c>
    </row>
    <row r="4519" spans="1:24" x14ac:dyDescent="0.3">
      <c r="A4519" s="13" t="str">
        <f t="shared" si="70"/>
        <v>sappeda012013</v>
      </c>
      <c r="B4519" s="16" t="s">
        <v>1610</v>
      </c>
      <c r="C4519" s="16">
        <v>2013</v>
      </c>
      <c r="D4519" s="16">
        <v>31</v>
      </c>
      <c r="E4519" s="16">
        <v>75</v>
      </c>
      <c r="F4519" s="16">
        <v>6</v>
      </c>
      <c r="G4519" s="16">
        <v>18</v>
      </c>
      <c r="H4519" s="16">
        <v>3</v>
      </c>
      <c r="I4519" s="16">
        <v>0</v>
      </c>
      <c r="J4519" s="16">
        <v>0</v>
      </c>
      <c r="K4519" s="16">
        <v>4</v>
      </c>
      <c r="L4519" s="16">
        <v>3</v>
      </c>
      <c r="M4519" s="16">
        <v>1</v>
      </c>
      <c r="N4519" s="16">
        <v>3</v>
      </c>
      <c r="O4519" s="16">
        <v>14</v>
      </c>
      <c r="P4519" s="13" t="str">
        <f>IFERROR(VLOOKUP($A4519,'Fielding Data'!$A:$H,MATCH(P$1,'Fielding Data'!$A$1:$H$1,0),0),"Other")</f>
        <v>CF</v>
      </c>
      <c r="Q4519" s="13">
        <f>IFERROR(VLOOKUP($A4519,'Fielding Data'!$A:$H,MATCH(Q$1,'Fielding Data'!$A$1:$H$1,0),0),"Other")</f>
        <v>0</v>
      </c>
      <c r="R4519" s="13">
        <f>IFERROR(VLOOKUP($A4519,'Fielding Data'!$A:$H,MATCH(R$1,'Fielding Data'!$A$1:$H$1,0),0),"Other")</f>
        <v>0</v>
      </c>
      <c r="S4519" s="13">
        <f>IFERROR(VLOOKUP($A4519,'Fielding Data'!$A:$H,MATCH(S$1,'Fielding Data'!$A$1:$H$1,0),0),"Other")</f>
        <v>0</v>
      </c>
      <c r="T4519" s="13">
        <f>IFERROR(VLOOKUP($A4519,'Fielding Data'!$A:$H,MATCH(T$1,'Fielding Data'!$A$1:$H$1,0),0),"Other")</f>
        <v>0</v>
      </c>
      <c r="U4519" s="13">
        <f>SUMIFS('Fielding Data'!E:E,'Fielding Data'!$A:$A,'Hitting Data'!$A4519)</f>
        <v>30</v>
      </c>
      <c r="V4519" s="13">
        <f>SUMIFS('Fielding Data'!F:F,'Fielding Data'!$A:$A,'Hitting Data'!$A4519)</f>
        <v>0</v>
      </c>
      <c r="W4519" s="13">
        <f>SUMIFS('Fielding Data'!G:G,'Fielding Data'!$A:$A,'Hitting Data'!$A4519)</f>
        <v>1</v>
      </c>
      <c r="X4519" s="13">
        <f>SUMIFS('Fielding Data'!H:H,'Fielding Data'!$A:$A,'Hitting Data'!$A4519)</f>
        <v>0</v>
      </c>
    </row>
    <row r="4520" spans="1:24" x14ac:dyDescent="0.3">
      <c r="A4520" s="13" t="str">
        <f t="shared" si="70"/>
        <v>satinjo012013</v>
      </c>
      <c r="B4520" s="16" t="s">
        <v>1611</v>
      </c>
      <c r="C4520" s="16">
        <v>2013</v>
      </c>
      <c r="D4520" s="16">
        <v>75</v>
      </c>
      <c r="E4520" s="16">
        <v>190</v>
      </c>
      <c r="F4520" s="16">
        <v>23</v>
      </c>
      <c r="G4520" s="16">
        <v>53</v>
      </c>
      <c r="H4520" s="16">
        <v>15</v>
      </c>
      <c r="I4520" s="16">
        <v>0</v>
      </c>
      <c r="J4520" s="16">
        <v>3</v>
      </c>
      <c r="K4520" s="16">
        <v>17</v>
      </c>
      <c r="L4520" s="16">
        <v>1</v>
      </c>
      <c r="M4520" s="16">
        <v>1</v>
      </c>
      <c r="N4520" s="16">
        <v>30</v>
      </c>
      <c r="O4520" s="16">
        <v>56</v>
      </c>
      <c r="P4520" s="13" t="str">
        <f>IFERROR(VLOOKUP($A4520,'Fielding Data'!$A:$H,MATCH(P$1,'Fielding Data'!$A$1:$H$1,0),0),"Other")</f>
        <v>1B</v>
      </c>
      <c r="Q4520" s="13">
        <f>IFERROR(VLOOKUP($A4520,'Fielding Data'!$A:$H,MATCH(Q$1,'Fielding Data'!$A$1:$H$1,0),0),"Other")</f>
        <v>257</v>
      </c>
      <c r="R4520" s="13">
        <f>IFERROR(VLOOKUP($A4520,'Fielding Data'!$A:$H,MATCH(R$1,'Fielding Data'!$A$1:$H$1,0),0),"Other")</f>
        <v>16</v>
      </c>
      <c r="S4520" s="13">
        <f>IFERROR(VLOOKUP($A4520,'Fielding Data'!$A:$H,MATCH(S$1,'Fielding Data'!$A$1:$H$1,0),0),"Other")</f>
        <v>2</v>
      </c>
      <c r="T4520" s="13">
        <f>IFERROR(VLOOKUP($A4520,'Fielding Data'!$A:$H,MATCH(T$1,'Fielding Data'!$A$1:$H$1,0),0),"Other")</f>
        <v>27</v>
      </c>
      <c r="U4520" s="13">
        <f>SUMIFS('Fielding Data'!E:E,'Fielding Data'!$A:$A,'Hitting Data'!$A4520)</f>
        <v>267</v>
      </c>
      <c r="V4520" s="13">
        <f>SUMIFS('Fielding Data'!F:F,'Fielding Data'!$A:$A,'Hitting Data'!$A4520)</f>
        <v>37</v>
      </c>
      <c r="W4520" s="13">
        <f>SUMIFS('Fielding Data'!G:G,'Fielding Data'!$A:$A,'Hitting Data'!$A4520)</f>
        <v>5</v>
      </c>
      <c r="X4520" s="13">
        <f>SUMIFS('Fielding Data'!H:H,'Fielding Data'!$A:$A,'Hitting Data'!$A4520)</f>
        <v>27</v>
      </c>
    </row>
    <row r="4521" spans="1:24" x14ac:dyDescent="0.3">
      <c r="A4521" s="13" t="str">
        <f t="shared" si="70"/>
        <v>saundjo012013</v>
      </c>
      <c r="B4521" s="16" t="s">
        <v>598</v>
      </c>
      <c r="C4521" s="16">
        <v>2013</v>
      </c>
      <c r="D4521" s="16">
        <v>33</v>
      </c>
      <c r="E4521" s="16">
        <v>5</v>
      </c>
      <c r="F4521" s="16">
        <v>0</v>
      </c>
      <c r="G4521" s="16">
        <v>0</v>
      </c>
      <c r="H4521" s="16">
        <v>0</v>
      </c>
      <c r="I4521" s="16">
        <v>0</v>
      </c>
      <c r="J4521" s="16">
        <v>0</v>
      </c>
      <c r="K4521" s="16">
        <v>0</v>
      </c>
      <c r="L4521" s="16">
        <v>0</v>
      </c>
      <c r="M4521" s="16">
        <v>0</v>
      </c>
      <c r="N4521" s="16">
        <v>0</v>
      </c>
      <c r="O4521" s="16">
        <v>2</v>
      </c>
      <c r="P4521" s="13" t="str">
        <f>IFERROR(VLOOKUP($A4521,'Fielding Data'!$A:$H,MATCH(P$1,'Fielding Data'!$A$1:$H$1,0),0),"Other")</f>
        <v>P</v>
      </c>
      <c r="Q4521" s="13">
        <f>IFERROR(VLOOKUP($A4521,'Fielding Data'!$A:$H,MATCH(Q$1,'Fielding Data'!$A$1:$H$1,0),0),"Other")</f>
        <v>8</v>
      </c>
      <c r="R4521" s="13">
        <f>IFERROR(VLOOKUP($A4521,'Fielding Data'!$A:$H,MATCH(R$1,'Fielding Data'!$A$1:$H$1,0),0),"Other")</f>
        <v>35</v>
      </c>
      <c r="S4521" s="13">
        <f>IFERROR(VLOOKUP($A4521,'Fielding Data'!$A:$H,MATCH(S$1,'Fielding Data'!$A$1:$H$1,0),0),"Other")</f>
        <v>1</v>
      </c>
      <c r="T4521" s="13">
        <f>IFERROR(VLOOKUP($A4521,'Fielding Data'!$A:$H,MATCH(T$1,'Fielding Data'!$A$1:$H$1,0),0),"Other")</f>
        <v>3</v>
      </c>
      <c r="U4521" s="13">
        <f>SUMIFS('Fielding Data'!E:E,'Fielding Data'!$A:$A,'Hitting Data'!$A4521)</f>
        <v>8</v>
      </c>
      <c r="V4521" s="13">
        <f>SUMIFS('Fielding Data'!F:F,'Fielding Data'!$A:$A,'Hitting Data'!$A4521)</f>
        <v>35</v>
      </c>
      <c r="W4521" s="13">
        <f>SUMIFS('Fielding Data'!G:G,'Fielding Data'!$A:$A,'Hitting Data'!$A4521)</f>
        <v>1</v>
      </c>
      <c r="X4521" s="13">
        <f>SUMIFS('Fielding Data'!H:H,'Fielding Data'!$A:$A,'Hitting Data'!$A4521)</f>
        <v>3</v>
      </c>
    </row>
    <row r="4522" spans="1:24" x14ac:dyDescent="0.3">
      <c r="A4522" s="13" t="str">
        <f t="shared" si="70"/>
        <v>saundmi012013</v>
      </c>
      <c r="B4522" s="16" t="s">
        <v>1180</v>
      </c>
      <c r="C4522" s="16">
        <v>2013</v>
      </c>
      <c r="D4522" s="16">
        <v>132</v>
      </c>
      <c r="E4522" s="16">
        <v>406</v>
      </c>
      <c r="F4522" s="16">
        <v>59</v>
      </c>
      <c r="G4522" s="16">
        <v>96</v>
      </c>
      <c r="H4522" s="16">
        <v>23</v>
      </c>
      <c r="I4522" s="16">
        <v>3</v>
      </c>
      <c r="J4522" s="16">
        <v>12</v>
      </c>
      <c r="K4522" s="16">
        <v>46</v>
      </c>
      <c r="L4522" s="16">
        <v>13</v>
      </c>
      <c r="M4522" s="16">
        <v>5</v>
      </c>
      <c r="N4522" s="16">
        <v>54</v>
      </c>
      <c r="O4522" s="16">
        <v>118</v>
      </c>
      <c r="P4522" s="13" t="str">
        <f>IFERROR(VLOOKUP($A4522,'Fielding Data'!$A:$H,MATCH(P$1,'Fielding Data'!$A$1:$H$1,0),0),"Other")</f>
        <v>CF</v>
      </c>
      <c r="Q4522" s="13">
        <f>IFERROR(VLOOKUP($A4522,'Fielding Data'!$A:$H,MATCH(Q$1,'Fielding Data'!$A$1:$H$1,0),0),"Other")</f>
        <v>0</v>
      </c>
      <c r="R4522" s="13">
        <f>IFERROR(VLOOKUP($A4522,'Fielding Data'!$A:$H,MATCH(R$1,'Fielding Data'!$A$1:$H$1,0),0),"Other")</f>
        <v>0</v>
      </c>
      <c r="S4522" s="13">
        <f>IFERROR(VLOOKUP($A4522,'Fielding Data'!$A:$H,MATCH(S$1,'Fielding Data'!$A$1:$H$1,0),0),"Other")</f>
        <v>0</v>
      </c>
      <c r="T4522" s="13">
        <f>IFERROR(VLOOKUP($A4522,'Fielding Data'!$A:$H,MATCH(T$1,'Fielding Data'!$A$1:$H$1,0),0),"Other")</f>
        <v>0</v>
      </c>
      <c r="U4522" s="13">
        <f>SUMIFS('Fielding Data'!E:E,'Fielding Data'!$A:$A,'Hitting Data'!$A4522)</f>
        <v>255</v>
      </c>
      <c r="V4522" s="13">
        <f>SUMIFS('Fielding Data'!F:F,'Fielding Data'!$A:$A,'Hitting Data'!$A4522)</f>
        <v>7</v>
      </c>
      <c r="W4522" s="13">
        <f>SUMIFS('Fielding Data'!G:G,'Fielding Data'!$A:$A,'Hitting Data'!$A4522)</f>
        <v>1</v>
      </c>
      <c r="X4522" s="13">
        <f>SUMIFS('Fielding Data'!H:H,'Fielding Data'!$A:$A,'Hitting Data'!$A4522)</f>
        <v>2</v>
      </c>
    </row>
    <row r="4523" spans="1:24" x14ac:dyDescent="0.3">
      <c r="A4523" s="13" t="str">
        <f t="shared" si="70"/>
        <v>saverjo012013</v>
      </c>
      <c r="B4523" s="16" t="s">
        <v>1612</v>
      </c>
      <c r="C4523" s="16">
        <v>2013</v>
      </c>
      <c r="D4523" s="16">
        <v>18</v>
      </c>
      <c r="E4523" s="16">
        <v>0</v>
      </c>
      <c r="F4523" s="16">
        <v>0</v>
      </c>
      <c r="G4523" s="16">
        <v>0</v>
      </c>
      <c r="H4523" s="16">
        <v>0</v>
      </c>
      <c r="I4523" s="16">
        <v>0</v>
      </c>
      <c r="J4523" s="16">
        <v>0</v>
      </c>
      <c r="K4523" s="16">
        <v>0</v>
      </c>
      <c r="L4523" s="16">
        <v>0</v>
      </c>
      <c r="M4523" s="16">
        <v>0</v>
      </c>
      <c r="N4523" s="16">
        <v>0</v>
      </c>
      <c r="O4523" s="16">
        <v>0</v>
      </c>
      <c r="P4523" s="13" t="str">
        <f>IFERROR(VLOOKUP($A4523,'Fielding Data'!$A:$H,MATCH(P$1,'Fielding Data'!$A$1:$H$1,0),0),"Other")</f>
        <v>P</v>
      </c>
      <c r="Q4523" s="13">
        <f>IFERROR(VLOOKUP($A4523,'Fielding Data'!$A:$H,MATCH(Q$1,'Fielding Data'!$A$1:$H$1,0),0),"Other")</f>
        <v>1</v>
      </c>
      <c r="R4523" s="13">
        <f>IFERROR(VLOOKUP($A4523,'Fielding Data'!$A:$H,MATCH(R$1,'Fielding Data'!$A$1:$H$1,0),0),"Other")</f>
        <v>2</v>
      </c>
      <c r="S4523" s="13">
        <f>IFERROR(VLOOKUP($A4523,'Fielding Data'!$A:$H,MATCH(S$1,'Fielding Data'!$A$1:$H$1,0),0),"Other")</f>
        <v>1</v>
      </c>
      <c r="T4523" s="13">
        <f>IFERROR(VLOOKUP($A4523,'Fielding Data'!$A:$H,MATCH(T$1,'Fielding Data'!$A$1:$H$1,0),0),"Other")</f>
        <v>0</v>
      </c>
      <c r="U4523" s="13">
        <f>SUMIFS('Fielding Data'!E:E,'Fielding Data'!$A:$A,'Hitting Data'!$A4523)</f>
        <v>1</v>
      </c>
      <c r="V4523" s="13">
        <f>SUMIFS('Fielding Data'!F:F,'Fielding Data'!$A:$A,'Hitting Data'!$A4523)</f>
        <v>2</v>
      </c>
      <c r="W4523" s="13">
        <f>SUMIFS('Fielding Data'!G:G,'Fielding Data'!$A:$A,'Hitting Data'!$A4523)</f>
        <v>1</v>
      </c>
      <c r="X4523" s="13">
        <f>SUMIFS('Fielding Data'!H:H,'Fielding Data'!$A:$A,'Hitting Data'!$A4523)</f>
        <v>0</v>
      </c>
    </row>
    <row r="4524" spans="1:24" x14ac:dyDescent="0.3">
      <c r="A4524" s="13" t="str">
        <f t="shared" si="70"/>
        <v>scahiro012013</v>
      </c>
      <c r="B4524" s="16" t="s">
        <v>1830</v>
      </c>
      <c r="C4524" s="16">
        <v>2013</v>
      </c>
      <c r="D4524" s="16">
        <v>23</v>
      </c>
      <c r="E4524" s="16">
        <v>1</v>
      </c>
      <c r="F4524" s="16">
        <v>0</v>
      </c>
      <c r="G4524" s="16">
        <v>0</v>
      </c>
      <c r="H4524" s="16">
        <v>0</v>
      </c>
      <c r="I4524" s="16">
        <v>0</v>
      </c>
      <c r="J4524" s="16">
        <v>0</v>
      </c>
      <c r="K4524" s="16">
        <v>0</v>
      </c>
      <c r="L4524" s="16">
        <v>0</v>
      </c>
      <c r="M4524" s="16">
        <v>0</v>
      </c>
      <c r="N4524" s="16">
        <v>0</v>
      </c>
      <c r="O4524" s="16">
        <v>0</v>
      </c>
      <c r="P4524" s="13" t="str">
        <f>IFERROR(VLOOKUP($A4524,'Fielding Data'!$A:$H,MATCH(P$1,'Fielding Data'!$A$1:$H$1,0),0),"Other")</f>
        <v>P</v>
      </c>
      <c r="Q4524" s="13">
        <f>IFERROR(VLOOKUP($A4524,'Fielding Data'!$A:$H,MATCH(Q$1,'Fielding Data'!$A$1:$H$1,0),0),"Other")</f>
        <v>7</v>
      </c>
      <c r="R4524" s="13">
        <f>IFERROR(VLOOKUP($A4524,'Fielding Data'!$A:$H,MATCH(R$1,'Fielding Data'!$A$1:$H$1,0),0),"Other")</f>
        <v>4</v>
      </c>
      <c r="S4524" s="13">
        <f>IFERROR(VLOOKUP($A4524,'Fielding Data'!$A:$H,MATCH(S$1,'Fielding Data'!$A$1:$H$1,0),0),"Other")</f>
        <v>0</v>
      </c>
      <c r="T4524" s="13">
        <f>IFERROR(VLOOKUP($A4524,'Fielding Data'!$A:$H,MATCH(T$1,'Fielding Data'!$A$1:$H$1,0),0),"Other")</f>
        <v>1</v>
      </c>
      <c r="U4524" s="13">
        <f>SUMIFS('Fielding Data'!E:E,'Fielding Data'!$A:$A,'Hitting Data'!$A4524)</f>
        <v>7</v>
      </c>
      <c r="V4524" s="13">
        <f>SUMIFS('Fielding Data'!F:F,'Fielding Data'!$A:$A,'Hitting Data'!$A4524)</f>
        <v>4</v>
      </c>
      <c r="W4524" s="13">
        <f>SUMIFS('Fielding Data'!G:G,'Fielding Data'!$A:$A,'Hitting Data'!$A4524)</f>
        <v>0</v>
      </c>
      <c r="X4524" s="13">
        <f>SUMIFS('Fielding Data'!H:H,'Fielding Data'!$A:$A,'Hitting Data'!$A4524)</f>
        <v>1</v>
      </c>
    </row>
    <row r="4525" spans="1:24" x14ac:dyDescent="0.3">
      <c r="A4525" s="13" t="str">
        <f t="shared" si="70"/>
        <v>schafjo022013</v>
      </c>
      <c r="B4525" s="16" t="s">
        <v>1182</v>
      </c>
      <c r="C4525" s="16">
        <v>2013</v>
      </c>
      <c r="D4525" s="16">
        <v>94</v>
      </c>
      <c r="E4525" s="16">
        <v>231</v>
      </c>
      <c r="F4525" s="16">
        <v>32</v>
      </c>
      <c r="G4525" s="16">
        <v>57</v>
      </c>
      <c r="H4525" s="16">
        <v>8</v>
      </c>
      <c r="I4525" s="16">
        <v>3</v>
      </c>
      <c r="J4525" s="16">
        <v>3</v>
      </c>
      <c r="K4525" s="16">
        <v>21</v>
      </c>
      <c r="L4525" s="16">
        <v>22</v>
      </c>
      <c r="M4525" s="16">
        <v>6</v>
      </c>
      <c r="N4525" s="16">
        <v>29</v>
      </c>
      <c r="O4525" s="16">
        <v>73</v>
      </c>
      <c r="P4525" s="13" t="str">
        <f>IFERROR(VLOOKUP($A4525,'Fielding Data'!$A:$H,MATCH(P$1,'Fielding Data'!$A$1:$H$1,0),0),"Other")</f>
        <v>CF</v>
      </c>
      <c r="Q4525" s="13">
        <f>IFERROR(VLOOKUP($A4525,'Fielding Data'!$A:$H,MATCH(Q$1,'Fielding Data'!$A$1:$H$1,0),0),"Other")</f>
        <v>0</v>
      </c>
      <c r="R4525" s="13">
        <f>IFERROR(VLOOKUP($A4525,'Fielding Data'!$A:$H,MATCH(R$1,'Fielding Data'!$A$1:$H$1,0),0),"Other")</f>
        <v>0</v>
      </c>
      <c r="S4525" s="13">
        <f>IFERROR(VLOOKUP($A4525,'Fielding Data'!$A:$H,MATCH(S$1,'Fielding Data'!$A$1:$H$1,0),0),"Other")</f>
        <v>0</v>
      </c>
      <c r="T4525" s="13">
        <f>IFERROR(VLOOKUP($A4525,'Fielding Data'!$A:$H,MATCH(T$1,'Fielding Data'!$A$1:$H$1,0),0),"Other")</f>
        <v>0</v>
      </c>
      <c r="U4525" s="13">
        <f>SUMIFS('Fielding Data'!E:E,'Fielding Data'!$A:$A,'Hitting Data'!$A4525)</f>
        <v>126</v>
      </c>
      <c r="V4525" s="13">
        <f>SUMIFS('Fielding Data'!F:F,'Fielding Data'!$A:$A,'Hitting Data'!$A4525)</f>
        <v>5</v>
      </c>
      <c r="W4525" s="13">
        <f>SUMIFS('Fielding Data'!G:G,'Fielding Data'!$A:$A,'Hitting Data'!$A4525)</f>
        <v>1</v>
      </c>
      <c r="X4525" s="13">
        <f>SUMIFS('Fielding Data'!H:H,'Fielding Data'!$A:$A,'Hitting Data'!$A4525)</f>
        <v>1</v>
      </c>
    </row>
    <row r="4526" spans="1:24" x14ac:dyDescent="0.3">
      <c r="A4526" s="13" t="str">
        <f t="shared" si="70"/>
        <v>schaflo012013</v>
      </c>
      <c r="B4526" s="16" t="s">
        <v>1613</v>
      </c>
      <c r="C4526" s="16">
        <v>2013</v>
      </c>
      <c r="D4526" s="16">
        <v>134</v>
      </c>
      <c r="E4526" s="16">
        <v>298</v>
      </c>
      <c r="F4526" s="16">
        <v>29</v>
      </c>
      <c r="G4526" s="16">
        <v>63</v>
      </c>
      <c r="H4526" s="16">
        <v>15</v>
      </c>
      <c r="I4526" s="16">
        <v>3</v>
      </c>
      <c r="J4526" s="16">
        <v>4</v>
      </c>
      <c r="K4526" s="16">
        <v>33</v>
      </c>
      <c r="L4526" s="16">
        <v>7</v>
      </c>
      <c r="M4526" s="16">
        <v>1</v>
      </c>
      <c r="N4526" s="16">
        <v>25</v>
      </c>
      <c r="O4526" s="16">
        <v>60</v>
      </c>
      <c r="P4526" s="13" t="str">
        <f>IFERROR(VLOOKUP($A4526,'Fielding Data'!$A:$H,MATCH(P$1,'Fielding Data'!$A$1:$H$1,0),0),"Other")</f>
        <v>CF</v>
      </c>
      <c r="Q4526" s="13">
        <f>IFERROR(VLOOKUP($A4526,'Fielding Data'!$A:$H,MATCH(Q$1,'Fielding Data'!$A$1:$H$1,0),0),"Other")</f>
        <v>0</v>
      </c>
      <c r="R4526" s="13">
        <f>IFERROR(VLOOKUP($A4526,'Fielding Data'!$A:$H,MATCH(R$1,'Fielding Data'!$A$1:$H$1,0),0),"Other")</f>
        <v>0</v>
      </c>
      <c r="S4526" s="13">
        <f>IFERROR(VLOOKUP($A4526,'Fielding Data'!$A:$H,MATCH(S$1,'Fielding Data'!$A$1:$H$1,0),0),"Other")</f>
        <v>0</v>
      </c>
      <c r="T4526" s="13">
        <f>IFERROR(VLOOKUP($A4526,'Fielding Data'!$A:$H,MATCH(T$1,'Fielding Data'!$A$1:$H$1,0),0),"Other")</f>
        <v>0</v>
      </c>
      <c r="U4526" s="13">
        <f>SUMIFS('Fielding Data'!E:E,'Fielding Data'!$A:$A,'Hitting Data'!$A4526)</f>
        <v>174</v>
      </c>
      <c r="V4526" s="13">
        <f>SUMIFS('Fielding Data'!F:F,'Fielding Data'!$A:$A,'Hitting Data'!$A4526)</f>
        <v>4</v>
      </c>
      <c r="W4526" s="13">
        <f>SUMIFS('Fielding Data'!G:G,'Fielding Data'!$A:$A,'Hitting Data'!$A4526)</f>
        <v>0</v>
      </c>
      <c r="X4526" s="13">
        <f>SUMIFS('Fielding Data'!H:H,'Fielding Data'!$A:$A,'Hitting Data'!$A4526)</f>
        <v>2</v>
      </c>
    </row>
    <row r="4527" spans="1:24" x14ac:dyDescent="0.3">
      <c r="A4527" s="13" t="str">
        <f t="shared" si="70"/>
        <v>schepta012013</v>
      </c>
      <c r="B4527" s="16" t="s">
        <v>1831</v>
      </c>
      <c r="C4527" s="16">
        <v>2013</v>
      </c>
      <c r="D4527" s="16">
        <v>76</v>
      </c>
      <c r="E4527" s="16">
        <v>0</v>
      </c>
      <c r="F4527" s="16">
        <v>0</v>
      </c>
      <c r="G4527" s="16">
        <v>0</v>
      </c>
      <c r="H4527" s="16">
        <v>0</v>
      </c>
      <c r="I4527" s="16">
        <v>0</v>
      </c>
      <c r="J4527" s="16">
        <v>0</v>
      </c>
      <c r="K4527" s="16">
        <v>0</v>
      </c>
      <c r="L4527" s="16">
        <v>0</v>
      </c>
      <c r="M4527" s="16">
        <v>0</v>
      </c>
      <c r="N4527" s="16">
        <v>0</v>
      </c>
      <c r="O4527" s="16">
        <v>0</v>
      </c>
      <c r="P4527" s="13" t="str">
        <f>IFERROR(VLOOKUP($A4527,'Fielding Data'!$A:$H,MATCH(P$1,'Fielding Data'!$A$1:$H$1,0),0),"Other")</f>
        <v>P</v>
      </c>
      <c r="Q4527" s="13">
        <f>IFERROR(VLOOKUP($A4527,'Fielding Data'!$A:$H,MATCH(Q$1,'Fielding Data'!$A$1:$H$1,0),0),"Other")</f>
        <v>7</v>
      </c>
      <c r="R4527" s="13">
        <f>IFERROR(VLOOKUP($A4527,'Fielding Data'!$A:$H,MATCH(R$1,'Fielding Data'!$A$1:$H$1,0),0),"Other")</f>
        <v>8</v>
      </c>
      <c r="S4527" s="13">
        <f>IFERROR(VLOOKUP($A4527,'Fielding Data'!$A:$H,MATCH(S$1,'Fielding Data'!$A$1:$H$1,0),0),"Other")</f>
        <v>2</v>
      </c>
      <c r="T4527" s="13">
        <f>IFERROR(VLOOKUP($A4527,'Fielding Data'!$A:$H,MATCH(T$1,'Fielding Data'!$A$1:$H$1,0),0),"Other")</f>
        <v>1</v>
      </c>
      <c r="U4527" s="13">
        <f>SUMIFS('Fielding Data'!E:E,'Fielding Data'!$A:$A,'Hitting Data'!$A4527)</f>
        <v>7</v>
      </c>
      <c r="V4527" s="13">
        <f>SUMIFS('Fielding Data'!F:F,'Fielding Data'!$A:$A,'Hitting Data'!$A4527)</f>
        <v>8</v>
      </c>
      <c r="W4527" s="13">
        <f>SUMIFS('Fielding Data'!G:G,'Fielding Data'!$A:$A,'Hitting Data'!$A4527)</f>
        <v>2</v>
      </c>
      <c r="X4527" s="13">
        <f>SUMIFS('Fielding Data'!H:H,'Fielding Data'!$A:$A,'Hitting Data'!$A4527)</f>
        <v>1</v>
      </c>
    </row>
    <row r="4528" spans="1:24" x14ac:dyDescent="0.3">
      <c r="A4528" s="13" t="str">
        <f t="shared" si="70"/>
        <v>scherma012013</v>
      </c>
      <c r="B4528" s="16" t="s">
        <v>1011</v>
      </c>
      <c r="C4528" s="16">
        <v>2013</v>
      </c>
      <c r="D4528" s="16">
        <v>32</v>
      </c>
      <c r="E4528" s="16">
        <v>3</v>
      </c>
      <c r="F4528" s="16">
        <v>0</v>
      </c>
      <c r="G4528" s="16">
        <v>1</v>
      </c>
      <c r="H4528" s="16">
        <v>1</v>
      </c>
      <c r="I4528" s="16">
        <v>0</v>
      </c>
      <c r="J4528" s="16">
        <v>0</v>
      </c>
      <c r="K4528" s="16">
        <v>1</v>
      </c>
      <c r="L4528" s="16">
        <v>0</v>
      </c>
      <c r="M4528" s="16">
        <v>0</v>
      </c>
      <c r="N4528" s="16">
        <v>0</v>
      </c>
      <c r="O4528" s="16">
        <v>0</v>
      </c>
      <c r="P4528" s="13" t="str">
        <f>IFERROR(VLOOKUP($A4528,'Fielding Data'!$A:$H,MATCH(P$1,'Fielding Data'!$A$1:$H$1,0),0),"Other")</f>
        <v>P</v>
      </c>
      <c r="Q4528" s="13">
        <f>IFERROR(VLOOKUP($A4528,'Fielding Data'!$A:$H,MATCH(Q$1,'Fielding Data'!$A$1:$H$1,0),0),"Other")</f>
        <v>17</v>
      </c>
      <c r="R4528" s="13">
        <f>IFERROR(VLOOKUP($A4528,'Fielding Data'!$A:$H,MATCH(R$1,'Fielding Data'!$A$1:$H$1,0),0),"Other")</f>
        <v>21</v>
      </c>
      <c r="S4528" s="13">
        <f>IFERROR(VLOOKUP($A4528,'Fielding Data'!$A:$H,MATCH(S$1,'Fielding Data'!$A$1:$H$1,0),0),"Other")</f>
        <v>3</v>
      </c>
      <c r="T4528" s="13">
        <f>IFERROR(VLOOKUP($A4528,'Fielding Data'!$A:$H,MATCH(T$1,'Fielding Data'!$A$1:$H$1,0),0),"Other")</f>
        <v>0</v>
      </c>
      <c r="U4528" s="13">
        <f>SUMIFS('Fielding Data'!E:E,'Fielding Data'!$A:$A,'Hitting Data'!$A4528)</f>
        <v>17</v>
      </c>
      <c r="V4528" s="13">
        <f>SUMIFS('Fielding Data'!F:F,'Fielding Data'!$A:$A,'Hitting Data'!$A4528)</f>
        <v>21</v>
      </c>
      <c r="W4528" s="13">
        <f>SUMIFS('Fielding Data'!G:G,'Fielding Data'!$A:$A,'Hitting Data'!$A4528)</f>
        <v>3</v>
      </c>
      <c r="X4528" s="13">
        <f>SUMIFS('Fielding Data'!H:H,'Fielding Data'!$A:$A,'Hitting Data'!$A4528)</f>
        <v>0</v>
      </c>
    </row>
    <row r="4529" spans="1:24" x14ac:dyDescent="0.3">
      <c r="A4529" s="13" t="str">
        <f t="shared" si="70"/>
        <v>schiena012013</v>
      </c>
      <c r="B4529" s="16" t="s">
        <v>850</v>
      </c>
      <c r="C4529" s="16">
        <v>2013</v>
      </c>
      <c r="D4529" s="16">
        <v>137</v>
      </c>
      <c r="E4529" s="16">
        <v>462</v>
      </c>
      <c r="F4529" s="16">
        <v>56</v>
      </c>
      <c r="G4529" s="16">
        <v>116</v>
      </c>
      <c r="H4529" s="16">
        <v>32</v>
      </c>
      <c r="I4529" s="16">
        <v>3</v>
      </c>
      <c r="J4529" s="16">
        <v>21</v>
      </c>
      <c r="K4529" s="16">
        <v>68</v>
      </c>
      <c r="L4529" s="16">
        <v>6</v>
      </c>
      <c r="M4529" s="16">
        <v>3</v>
      </c>
      <c r="N4529" s="16">
        <v>29</v>
      </c>
      <c r="O4529" s="16">
        <v>94</v>
      </c>
      <c r="P4529" s="13" t="str">
        <f>IFERROR(VLOOKUP($A4529,'Fielding Data'!$A:$H,MATCH(P$1,'Fielding Data'!$A$1:$H$1,0),0),"Other")</f>
        <v>OF</v>
      </c>
      <c r="Q4529" s="13">
        <f>IFERROR(VLOOKUP($A4529,'Fielding Data'!$A:$H,MATCH(Q$1,'Fielding Data'!$A$1:$H$1,0),0),"Other")</f>
        <v>242</v>
      </c>
      <c r="R4529" s="13">
        <f>IFERROR(VLOOKUP($A4529,'Fielding Data'!$A:$H,MATCH(R$1,'Fielding Data'!$A$1:$H$1,0),0),"Other")</f>
        <v>5</v>
      </c>
      <c r="S4529" s="13">
        <f>IFERROR(VLOOKUP($A4529,'Fielding Data'!$A:$H,MATCH(S$1,'Fielding Data'!$A$1:$H$1,0),0),"Other")</f>
        <v>3</v>
      </c>
      <c r="T4529" s="13">
        <f>IFERROR(VLOOKUP($A4529,'Fielding Data'!$A:$H,MATCH(T$1,'Fielding Data'!$A$1:$H$1,0),0),"Other")</f>
        <v>1</v>
      </c>
      <c r="U4529" s="13">
        <f>SUMIFS('Fielding Data'!E:E,'Fielding Data'!$A:$A,'Hitting Data'!$A4529)</f>
        <v>242</v>
      </c>
      <c r="V4529" s="13">
        <f>SUMIFS('Fielding Data'!F:F,'Fielding Data'!$A:$A,'Hitting Data'!$A4529)</f>
        <v>5</v>
      </c>
      <c r="W4529" s="13">
        <f>SUMIFS('Fielding Data'!G:G,'Fielding Data'!$A:$A,'Hitting Data'!$A4529)</f>
        <v>3</v>
      </c>
      <c r="X4529" s="13">
        <f>SUMIFS('Fielding Data'!H:H,'Fielding Data'!$A:$A,'Hitting Data'!$A4529)</f>
        <v>1</v>
      </c>
    </row>
    <row r="4530" spans="1:24" x14ac:dyDescent="0.3">
      <c r="A4530" s="13" t="str">
        <f t="shared" si="70"/>
        <v>schoojo012013</v>
      </c>
      <c r="B4530" s="16" t="s">
        <v>2055</v>
      </c>
      <c r="C4530" s="16">
        <v>2013</v>
      </c>
      <c r="D4530" s="16">
        <v>5</v>
      </c>
      <c r="E4530" s="16">
        <v>14</v>
      </c>
      <c r="F4530" s="16">
        <v>5</v>
      </c>
      <c r="G4530" s="16">
        <v>4</v>
      </c>
      <c r="H4530" s="16">
        <v>0</v>
      </c>
      <c r="I4530" s="16">
        <v>0</v>
      </c>
      <c r="J4530" s="16">
        <v>1</v>
      </c>
      <c r="K4530" s="16">
        <v>1</v>
      </c>
      <c r="L4530" s="16">
        <v>0</v>
      </c>
      <c r="M4530" s="16">
        <v>0</v>
      </c>
      <c r="N4530" s="16">
        <v>1</v>
      </c>
      <c r="O4530" s="16">
        <v>2</v>
      </c>
      <c r="P4530" s="13" t="str">
        <f>IFERROR(VLOOKUP($A4530,'Fielding Data'!$A:$H,MATCH(P$1,'Fielding Data'!$A$1:$H$1,0),0),"Other")</f>
        <v>2B</v>
      </c>
      <c r="Q4530" s="13">
        <f>IFERROR(VLOOKUP($A4530,'Fielding Data'!$A:$H,MATCH(Q$1,'Fielding Data'!$A$1:$H$1,0),0),"Other")</f>
        <v>8</v>
      </c>
      <c r="R4530" s="13">
        <f>IFERROR(VLOOKUP($A4530,'Fielding Data'!$A:$H,MATCH(R$1,'Fielding Data'!$A$1:$H$1,0),0),"Other")</f>
        <v>12</v>
      </c>
      <c r="S4530" s="13">
        <f>IFERROR(VLOOKUP($A4530,'Fielding Data'!$A:$H,MATCH(S$1,'Fielding Data'!$A$1:$H$1,0),0),"Other")</f>
        <v>1</v>
      </c>
      <c r="T4530" s="13">
        <f>IFERROR(VLOOKUP($A4530,'Fielding Data'!$A:$H,MATCH(T$1,'Fielding Data'!$A$1:$H$1,0),0),"Other")</f>
        <v>4</v>
      </c>
      <c r="U4530" s="13">
        <f>SUMIFS('Fielding Data'!E:E,'Fielding Data'!$A:$A,'Hitting Data'!$A4530)</f>
        <v>8</v>
      </c>
      <c r="V4530" s="13">
        <f>SUMIFS('Fielding Data'!F:F,'Fielding Data'!$A:$A,'Hitting Data'!$A4530)</f>
        <v>12</v>
      </c>
      <c r="W4530" s="13">
        <f>SUMIFS('Fielding Data'!G:G,'Fielding Data'!$A:$A,'Hitting Data'!$A4530)</f>
        <v>1</v>
      </c>
      <c r="X4530" s="13">
        <f>SUMIFS('Fielding Data'!H:H,'Fielding Data'!$A:$A,'Hitting Data'!$A4530)</f>
        <v>4</v>
      </c>
    </row>
    <row r="4531" spans="1:24" x14ac:dyDescent="0.3">
      <c r="A4531" s="13" t="str">
        <f t="shared" si="70"/>
        <v>schumsk012013</v>
      </c>
      <c r="B4531" s="16" t="s">
        <v>599</v>
      </c>
      <c r="C4531" s="16">
        <v>2013</v>
      </c>
      <c r="D4531" s="16">
        <v>125</v>
      </c>
      <c r="E4531" s="16">
        <v>319</v>
      </c>
      <c r="F4531" s="16">
        <v>31</v>
      </c>
      <c r="G4531" s="16">
        <v>84</v>
      </c>
      <c r="H4531" s="16">
        <v>16</v>
      </c>
      <c r="I4531" s="16">
        <v>0</v>
      </c>
      <c r="J4531" s="16">
        <v>2</v>
      </c>
      <c r="K4531" s="16">
        <v>30</v>
      </c>
      <c r="L4531" s="16">
        <v>2</v>
      </c>
      <c r="M4531" s="16">
        <v>2</v>
      </c>
      <c r="N4531" s="16">
        <v>28</v>
      </c>
      <c r="O4531" s="16">
        <v>54</v>
      </c>
      <c r="P4531" s="13" t="str">
        <f>IFERROR(VLOOKUP($A4531,'Fielding Data'!$A:$H,MATCH(P$1,'Fielding Data'!$A$1:$H$1,0),0),"Other")</f>
        <v>2B</v>
      </c>
      <c r="Q4531" s="13">
        <f>IFERROR(VLOOKUP($A4531,'Fielding Data'!$A:$H,MATCH(Q$1,'Fielding Data'!$A$1:$H$1,0),0),"Other")</f>
        <v>85</v>
      </c>
      <c r="R4531" s="13">
        <f>IFERROR(VLOOKUP($A4531,'Fielding Data'!$A:$H,MATCH(R$1,'Fielding Data'!$A$1:$H$1,0),0),"Other")</f>
        <v>79</v>
      </c>
      <c r="S4531" s="13">
        <f>IFERROR(VLOOKUP($A4531,'Fielding Data'!$A:$H,MATCH(S$1,'Fielding Data'!$A$1:$H$1,0),0),"Other")</f>
        <v>5</v>
      </c>
      <c r="T4531" s="13">
        <f>IFERROR(VLOOKUP($A4531,'Fielding Data'!$A:$H,MATCH(T$1,'Fielding Data'!$A$1:$H$1,0),0),"Other")</f>
        <v>25</v>
      </c>
      <c r="U4531" s="13">
        <f>SUMIFS('Fielding Data'!E:E,'Fielding Data'!$A:$A,'Hitting Data'!$A4531)</f>
        <v>165</v>
      </c>
      <c r="V4531" s="13">
        <f>SUMIFS('Fielding Data'!F:F,'Fielding Data'!$A:$A,'Hitting Data'!$A4531)</f>
        <v>80</v>
      </c>
      <c r="W4531" s="13">
        <f>SUMIFS('Fielding Data'!G:G,'Fielding Data'!$A:$A,'Hitting Data'!$A4531)</f>
        <v>7</v>
      </c>
      <c r="X4531" s="13">
        <f>SUMIFS('Fielding Data'!H:H,'Fielding Data'!$A:$A,'Hitting Data'!$A4531)</f>
        <v>26</v>
      </c>
    </row>
    <row r="4532" spans="1:24" x14ac:dyDescent="0.3">
      <c r="A4532" s="13" t="str">
        <f t="shared" si="70"/>
        <v>scottlu012013</v>
      </c>
      <c r="B4532" s="16" t="s">
        <v>600</v>
      </c>
      <c r="C4532" s="16">
        <v>2013</v>
      </c>
      <c r="D4532" s="16">
        <v>91</v>
      </c>
      <c r="E4532" s="16">
        <v>253</v>
      </c>
      <c r="F4532" s="16">
        <v>27</v>
      </c>
      <c r="G4532" s="16">
        <v>61</v>
      </c>
      <c r="H4532" s="16">
        <v>13</v>
      </c>
      <c r="I4532" s="16">
        <v>2</v>
      </c>
      <c r="J4532" s="16">
        <v>9</v>
      </c>
      <c r="K4532" s="16">
        <v>40</v>
      </c>
      <c r="L4532" s="16">
        <v>1</v>
      </c>
      <c r="M4532" s="16">
        <v>1</v>
      </c>
      <c r="N4532" s="16">
        <v>30</v>
      </c>
      <c r="O4532" s="16">
        <v>63</v>
      </c>
      <c r="P4532" s="13" t="str">
        <f>IFERROR(VLOOKUP($A4532,'Fielding Data'!$A:$H,MATCH(P$1,'Fielding Data'!$A$1:$H$1,0),0),"Other")</f>
        <v>1B</v>
      </c>
      <c r="Q4532" s="13">
        <f>IFERROR(VLOOKUP($A4532,'Fielding Data'!$A:$H,MATCH(Q$1,'Fielding Data'!$A$1:$H$1,0),0),"Other")</f>
        <v>12</v>
      </c>
      <c r="R4532" s="13">
        <f>IFERROR(VLOOKUP($A4532,'Fielding Data'!$A:$H,MATCH(R$1,'Fielding Data'!$A$1:$H$1,0),0),"Other")</f>
        <v>0</v>
      </c>
      <c r="S4532" s="13">
        <f>IFERROR(VLOOKUP($A4532,'Fielding Data'!$A:$H,MATCH(S$1,'Fielding Data'!$A$1:$H$1,0),0),"Other")</f>
        <v>0</v>
      </c>
      <c r="T4532" s="13">
        <f>IFERROR(VLOOKUP($A4532,'Fielding Data'!$A:$H,MATCH(T$1,'Fielding Data'!$A$1:$H$1,0),0),"Other")</f>
        <v>0</v>
      </c>
      <c r="U4532" s="13">
        <f>SUMIFS('Fielding Data'!E:E,'Fielding Data'!$A:$A,'Hitting Data'!$A4532)</f>
        <v>17</v>
      </c>
      <c r="V4532" s="13">
        <f>SUMIFS('Fielding Data'!F:F,'Fielding Data'!$A:$A,'Hitting Data'!$A4532)</f>
        <v>0</v>
      </c>
      <c r="W4532" s="13">
        <f>SUMIFS('Fielding Data'!G:G,'Fielding Data'!$A:$A,'Hitting Data'!$A4532)</f>
        <v>1</v>
      </c>
      <c r="X4532" s="13">
        <f>SUMIFS('Fielding Data'!H:H,'Fielding Data'!$A:$A,'Hitting Data'!$A4532)</f>
        <v>0</v>
      </c>
    </row>
    <row r="4533" spans="1:24" x14ac:dyDescent="0.3">
      <c r="A4533" s="13" t="str">
        <f t="shared" si="70"/>
        <v>scribev012013</v>
      </c>
      <c r="B4533" s="16" t="s">
        <v>1616</v>
      </c>
      <c r="C4533" s="16">
        <v>2013</v>
      </c>
      <c r="D4533" s="16">
        <v>18</v>
      </c>
      <c r="E4533" s="16">
        <v>0</v>
      </c>
      <c r="F4533" s="16">
        <v>0</v>
      </c>
      <c r="G4533" s="16">
        <v>0</v>
      </c>
      <c r="H4533" s="16">
        <v>0</v>
      </c>
      <c r="I4533" s="16">
        <v>0</v>
      </c>
      <c r="J4533" s="16">
        <v>0</v>
      </c>
      <c r="K4533" s="16">
        <v>0</v>
      </c>
      <c r="L4533" s="16">
        <v>0</v>
      </c>
      <c r="M4533" s="16">
        <v>0</v>
      </c>
      <c r="N4533" s="16">
        <v>0</v>
      </c>
      <c r="O4533" s="16">
        <v>0</v>
      </c>
      <c r="P4533" s="13" t="str">
        <f>IFERROR(VLOOKUP($A4533,'Fielding Data'!$A:$H,MATCH(P$1,'Fielding Data'!$A$1:$H$1,0),0),"Other")</f>
        <v>P</v>
      </c>
      <c r="Q4533" s="13">
        <f>IFERROR(VLOOKUP($A4533,'Fielding Data'!$A:$H,MATCH(Q$1,'Fielding Data'!$A$1:$H$1,0),0),"Other")</f>
        <v>1</v>
      </c>
      <c r="R4533" s="13">
        <f>IFERROR(VLOOKUP($A4533,'Fielding Data'!$A:$H,MATCH(R$1,'Fielding Data'!$A$1:$H$1,0),0),"Other")</f>
        <v>0</v>
      </c>
      <c r="S4533" s="13">
        <f>IFERROR(VLOOKUP($A4533,'Fielding Data'!$A:$H,MATCH(S$1,'Fielding Data'!$A$1:$H$1,0),0),"Other")</f>
        <v>0</v>
      </c>
      <c r="T4533" s="13">
        <f>IFERROR(VLOOKUP($A4533,'Fielding Data'!$A:$H,MATCH(T$1,'Fielding Data'!$A$1:$H$1,0),0),"Other")</f>
        <v>0</v>
      </c>
      <c r="U4533" s="13">
        <f>SUMIFS('Fielding Data'!E:E,'Fielding Data'!$A:$A,'Hitting Data'!$A4533)</f>
        <v>1</v>
      </c>
      <c r="V4533" s="13">
        <f>SUMIFS('Fielding Data'!F:F,'Fielding Data'!$A:$A,'Hitting Data'!$A4533)</f>
        <v>0</v>
      </c>
      <c r="W4533" s="13">
        <f>SUMIFS('Fielding Data'!G:G,'Fielding Data'!$A:$A,'Hitting Data'!$A4533)</f>
        <v>0</v>
      </c>
      <c r="X4533" s="13">
        <f>SUMIFS('Fielding Data'!H:H,'Fielding Data'!$A:$A,'Hitting Data'!$A4533)</f>
        <v>0</v>
      </c>
    </row>
    <row r="4534" spans="1:24" x14ac:dyDescent="0.3">
      <c r="A4534" s="13" t="str">
        <f t="shared" si="70"/>
        <v>scutama012013</v>
      </c>
      <c r="B4534" s="16" t="s">
        <v>338</v>
      </c>
      <c r="C4534" s="16">
        <v>2013</v>
      </c>
      <c r="D4534" s="16">
        <v>127</v>
      </c>
      <c r="E4534" s="16">
        <v>488</v>
      </c>
      <c r="F4534" s="16">
        <v>57</v>
      </c>
      <c r="G4534" s="16">
        <v>145</v>
      </c>
      <c r="H4534" s="16">
        <v>23</v>
      </c>
      <c r="I4534" s="16">
        <v>3</v>
      </c>
      <c r="J4534" s="16">
        <v>2</v>
      </c>
      <c r="K4534" s="16">
        <v>31</v>
      </c>
      <c r="L4534" s="16">
        <v>2</v>
      </c>
      <c r="M4534" s="16">
        <v>0</v>
      </c>
      <c r="N4534" s="16">
        <v>45</v>
      </c>
      <c r="O4534" s="16">
        <v>34</v>
      </c>
      <c r="P4534" s="13" t="str">
        <f>IFERROR(VLOOKUP($A4534,'Fielding Data'!$A:$H,MATCH(P$1,'Fielding Data'!$A$1:$H$1,0),0),"Other")</f>
        <v>2B</v>
      </c>
      <c r="Q4534" s="13">
        <f>IFERROR(VLOOKUP($A4534,'Fielding Data'!$A:$H,MATCH(Q$1,'Fielding Data'!$A$1:$H$1,0),0),"Other")</f>
        <v>221</v>
      </c>
      <c r="R4534" s="13">
        <f>IFERROR(VLOOKUP($A4534,'Fielding Data'!$A:$H,MATCH(R$1,'Fielding Data'!$A$1:$H$1,0),0),"Other")</f>
        <v>299</v>
      </c>
      <c r="S4534" s="13">
        <f>IFERROR(VLOOKUP($A4534,'Fielding Data'!$A:$H,MATCH(S$1,'Fielding Data'!$A$1:$H$1,0),0),"Other")</f>
        <v>13</v>
      </c>
      <c r="T4534" s="13">
        <f>IFERROR(VLOOKUP($A4534,'Fielding Data'!$A:$H,MATCH(T$1,'Fielding Data'!$A$1:$H$1,0),0),"Other")</f>
        <v>69</v>
      </c>
      <c r="U4534" s="13">
        <f>SUMIFS('Fielding Data'!E:E,'Fielding Data'!$A:$A,'Hitting Data'!$A4534)</f>
        <v>221</v>
      </c>
      <c r="V4534" s="13">
        <f>SUMIFS('Fielding Data'!F:F,'Fielding Data'!$A:$A,'Hitting Data'!$A4534)</f>
        <v>299</v>
      </c>
      <c r="W4534" s="13">
        <f>SUMIFS('Fielding Data'!G:G,'Fielding Data'!$A:$A,'Hitting Data'!$A4534)</f>
        <v>13</v>
      </c>
      <c r="X4534" s="13">
        <f>SUMIFS('Fielding Data'!H:H,'Fielding Data'!$A:$A,'Hitting Data'!$A4534)</f>
        <v>69</v>
      </c>
    </row>
    <row r="4535" spans="1:24" x14ac:dyDescent="0.3">
      <c r="A4535" s="13" t="str">
        <f t="shared" si="70"/>
        <v>seageky012013</v>
      </c>
      <c r="B4535" s="16" t="s">
        <v>1617</v>
      </c>
      <c r="C4535" s="16">
        <v>2013</v>
      </c>
      <c r="D4535" s="16">
        <v>160</v>
      </c>
      <c r="E4535" s="16">
        <v>615</v>
      </c>
      <c r="F4535" s="16">
        <v>79</v>
      </c>
      <c r="G4535" s="16">
        <v>160</v>
      </c>
      <c r="H4535" s="16">
        <v>32</v>
      </c>
      <c r="I4535" s="16">
        <v>2</v>
      </c>
      <c r="J4535" s="16">
        <v>22</v>
      </c>
      <c r="K4535" s="16">
        <v>69</v>
      </c>
      <c r="L4535" s="16">
        <v>9</v>
      </c>
      <c r="M4535" s="16">
        <v>3</v>
      </c>
      <c r="N4535" s="16">
        <v>68</v>
      </c>
      <c r="O4535" s="16">
        <v>122</v>
      </c>
      <c r="P4535" s="13" t="str">
        <f>IFERROR(VLOOKUP($A4535,'Fielding Data'!$A:$H,MATCH(P$1,'Fielding Data'!$A$1:$H$1,0),0),"Other")</f>
        <v>3B</v>
      </c>
      <c r="Q4535" s="13">
        <f>IFERROR(VLOOKUP($A4535,'Fielding Data'!$A:$H,MATCH(Q$1,'Fielding Data'!$A$1:$H$1,0),0),"Other")</f>
        <v>94</v>
      </c>
      <c r="R4535" s="13">
        <f>IFERROR(VLOOKUP($A4535,'Fielding Data'!$A:$H,MATCH(R$1,'Fielding Data'!$A$1:$H$1,0),0),"Other")</f>
        <v>308</v>
      </c>
      <c r="S4535" s="13">
        <f>IFERROR(VLOOKUP($A4535,'Fielding Data'!$A:$H,MATCH(S$1,'Fielding Data'!$A$1:$H$1,0),0),"Other")</f>
        <v>15</v>
      </c>
      <c r="T4535" s="13">
        <f>IFERROR(VLOOKUP($A4535,'Fielding Data'!$A:$H,MATCH(T$1,'Fielding Data'!$A$1:$H$1,0),0),"Other")</f>
        <v>38</v>
      </c>
      <c r="U4535" s="13">
        <f>SUMIFS('Fielding Data'!E:E,'Fielding Data'!$A:$A,'Hitting Data'!$A4535)</f>
        <v>94</v>
      </c>
      <c r="V4535" s="13">
        <f>SUMIFS('Fielding Data'!F:F,'Fielding Data'!$A:$A,'Hitting Data'!$A4535)</f>
        <v>308</v>
      </c>
      <c r="W4535" s="13">
        <f>SUMIFS('Fielding Data'!G:G,'Fielding Data'!$A:$A,'Hitting Data'!$A4535)</f>
        <v>15</v>
      </c>
      <c r="X4535" s="13">
        <f>SUMIFS('Fielding Data'!H:H,'Fielding Data'!$A:$A,'Hitting Data'!$A4535)</f>
        <v>38</v>
      </c>
    </row>
    <row r="4536" spans="1:24" x14ac:dyDescent="0.3">
      <c r="A4536" s="13" t="str">
        <f t="shared" si="70"/>
        <v>segurje012013</v>
      </c>
      <c r="B4536" s="16" t="s">
        <v>1832</v>
      </c>
      <c r="C4536" s="16">
        <v>2013</v>
      </c>
      <c r="D4536" s="16">
        <v>146</v>
      </c>
      <c r="E4536" s="16">
        <v>588</v>
      </c>
      <c r="F4536" s="16">
        <v>74</v>
      </c>
      <c r="G4536" s="16">
        <v>173</v>
      </c>
      <c r="H4536" s="16">
        <v>20</v>
      </c>
      <c r="I4536" s="16">
        <v>10</v>
      </c>
      <c r="J4536" s="16">
        <v>12</v>
      </c>
      <c r="K4536" s="16">
        <v>49</v>
      </c>
      <c r="L4536" s="16">
        <v>44</v>
      </c>
      <c r="M4536" s="16">
        <v>13</v>
      </c>
      <c r="N4536" s="16">
        <v>25</v>
      </c>
      <c r="O4536" s="16">
        <v>84</v>
      </c>
      <c r="P4536" s="13" t="str">
        <f>IFERROR(VLOOKUP($A4536,'Fielding Data'!$A:$H,MATCH(P$1,'Fielding Data'!$A$1:$H$1,0),0),"Other")</f>
        <v>SS</v>
      </c>
      <c r="Q4536" s="13">
        <f>IFERROR(VLOOKUP($A4536,'Fielding Data'!$A:$H,MATCH(Q$1,'Fielding Data'!$A$1:$H$1,0),0),"Other")</f>
        <v>199</v>
      </c>
      <c r="R4536" s="13">
        <f>IFERROR(VLOOKUP($A4536,'Fielding Data'!$A:$H,MATCH(R$1,'Fielding Data'!$A$1:$H$1,0),0),"Other")</f>
        <v>459</v>
      </c>
      <c r="S4536" s="13">
        <f>IFERROR(VLOOKUP($A4536,'Fielding Data'!$A:$H,MATCH(S$1,'Fielding Data'!$A$1:$H$1,0),0),"Other")</f>
        <v>15</v>
      </c>
      <c r="T4536" s="13">
        <f>IFERROR(VLOOKUP($A4536,'Fielding Data'!$A:$H,MATCH(T$1,'Fielding Data'!$A$1:$H$1,0),0),"Other")</f>
        <v>96</v>
      </c>
      <c r="U4536" s="13">
        <f>SUMIFS('Fielding Data'!E:E,'Fielding Data'!$A:$A,'Hitting Data'!$A4536)</f>
        <v>199</v>
      </c>
      <c r="V4536" s="13">
        <f>SUMIFS('Fielding Data'!F:F,'Fielding Data'!$A:$A,'Hitting Data'!$A4536)</f>
        <v>459</v>
      </c>
      <c r="W4536" s="13">
        <f>SUMIFS('Fielding Data'!G:G,'Fielding Data'!$A:$A,'Hitting Data'!$A4536)</f>
        <v>15</v>
      </c>
      <c r="X4536" s="13">
        <f>SUMIFS('Fielding Data'!H:H,'Fielding Data'!$A:$A,'Hitting Data'!$A4536)</f>
        <v>96</v>
      </c>
    </row>
    <row r="4537" spans="1:24" x14ac:dyDescent="0.3">
      <c r="A4537" s="13" t="str">
        <f t="shared" si="70"/>
        <v>selleju012013</v>
      </c>
      <c r="B4537" s="16" t="s">
        <v>1618</v>
      </c>
      <c r="C4537" s="16">
        <v>2013</v>
      </c>
      <c r="D4537" s="16">
        <v>27</v>
      </c>
      <c r="E4537" s="16">
        <v>69</v>
      </c>
      <c r="F4537" s="16">
        <v>6</v>
      </c>
      <c r="G4537" s="16">
        <v>13</v>
      </c>
      <c r="H4537" s="16">
        <v>1</v>
      </c>
      <c r="I4537" s="16">
        <v>0</v>
      </c>
      <c r="J4537" s="16">
        <v>1</v>
      </c>
      <c r="K4537" s="16">
        <v>2</v>
      </c>
      <c r="L4537" s="16">
        <v>0</v>
      </c>
      <c r="M4537" s="16">
        <v>0</v>
      </c>
      <c r="N4537" s="16">
        <v>5</v>
      </c>
      <c r="O4537" s="16">
        <v>20</v>
      </c>
      <c r="P4537" s="13" t="str">
        <f>IFERROR(VLOOKUP($A4537,'Fielding Data'!$A:$H,MATCH(P$1,'Fielding Data'!$A$1:$H$1,0),0),"Other")</f>
        <v>3B</v>
      </c>
      <c r="Q4537" s="13">
        <f>IFERROR(VLOOKUP($A4537,'Fielding Data'!$A:$H,MATCH(Q$1,'Fielding Data'!$A$1:$H$1,0),0),"Other")</f>
        <v>0</v>
      </c>
      <c r="R4537" s="13">
        <f>IFERROR(VLOOKUP($A4537,'Fielding Data'!$A:$H,MATCH(R$1,'Fielding Data'!$A$1:$H$1,0),0),"Other")</f>
        <v>0</v>
      </c>
      <c r="S4537" s="13">
        <f>IFERROR(VLOOKUP($A4537,'Fielding Data'!$A:$H,MATCH(S$1,'Fielding Data'!$A$1:$H$1,0),0),"Other")</f>
        <v>0</v>
      </c>
      <c r="T4537" s="13">
        <f>IFERROR(VLOOKUP($A4537,'Fielding Data'!$A:$H,MATCH(T$1,'Fielding Data'!$A$1:$H$1,0),0),"Other")</f>
        <v>0</v>
      </c>
      <c r="U4537" s="13">
        <f>SUMIFS('Fielding Data'!E:E,'Fielding Data'!$A:$A,'Hitting Data'!$A4537)</f>
        <v>22</v>
      </c>
      <c r="V4537" s="13">
        <f>SUMIFS('Fielding Data'!F:F,'Fielding Data'!$A:$A,'Hitting Data'!$A4537)</f>
        <v>48</v>
      </c>
      <c r="W4537" s="13">
        <f>SUMIFS('Fielding Data'!G:G,'Fielding Data'!$A:$A,'Hitting Data'!$A4537)</f>
        <v>3</v>
      </c>
      <c r="X4537" s="13">
        <f>SUMIFS('Fielding Data'!H:H,'Fielding Data'!$A:$A,'Hitting Data'!$A4537)</f>
        <v>11</v>
      </c>
    </row>
    <row r="4538" spans="1:24" x14ac:dyDescent="0.3">
      <c r="A4538" s="13" t="str">
        <f t="shared" si="70"/>
        <v>semiema012013</v>
      </c>
      <c r="B4538" s="16" t="s">
        <v>2056</v>
      </c>
      <c r="C4538" s="16">
        <v>2013</v>
      </c>
      <c r="D4538" s="16">
        <v>21</v>
      </c>
      <c r="E4538" s="16">
        <v>69</v>
      </c>
      <c r="F4538" s="16">
        <v>7</v>
      </c>
      <c r="G4538" s="16">
        <v>18</v>
      </c>
      <c r="H4538" s="16">
        <v>4</v>
      </c>
      <c r="I4538" s="16">
        <v>0</v>
      </c>
      <c r="J4538" s="16">
        <v>2</v>
      </c>
      <c r="K4538" s="16">
        <v>7</v>
      </c>
      <c r="L4538" s="16">
        <v>2</v>
      </c>
      <c r="M4538" s="16">
        <v>2</v>
      </c>
      <c r="N4538" s="16">
        <v>1</v>
      </c>
      <c r="O4538" s="16">
        <v>22</v>
      </c>
      <c r="P4538" s="13" t="str">
        <f>IFERROR(VLOOKUP($A4538,'Fielding Data'!$A:$H,MATCH(P$1,'Fielding Data'!$A$1:$H$1,0),0),"Other")</f>
        <v>2B</v>
      </c>
      <c r="Q4538" s="13">
        <f>IFERROR(VLOOKUP($A4538,'Fielding Data'!$A:$H,MATCH(Q$1,'Fielding Data'!$A$1:$H$1,0),0),"Other")</f>
        <v>1</v>
      </c>
      <c r="R4538" s="13">
        <f>IFERROR(VLOOKUP($A4538,'Fielding Data'!$A:$H,MATCH(R$1,'Fielding Data'!$A$1:$H$1,0),0),"Other")</f>
        <v>7</v>
      </c>
      <c r="S4538" s="13">
        <f>IFERROR(VLOOKUP($A4538,'Fielding Data'!$A:$H,MATCH(S$1,'Fielding Data'!$A$1:$H$1,0),0),"Other")</f>
        <v>0</v>
      </c>
      <c r="T4538" s="13">
        <f>IFERROR(VLOOKUP($A4538,'Fielding Data'!$A:$H,MATCH(T$1,'Fielding Data'!$A$1:$H$1,0),0),"Other")</f>
        <v>0</v>
      </c>
      <c r="U4538" s="13">
        <f>SUMIFS('Fielding Data'!E:E,'Fielding Data'!$A:$A,'Hitting Data'!$A4538)</f>
        <v>13</v>
      </c>
      <c r="V4538" s="13">
        <f>SUMIFS('Fielding Data'!F:F,'Fielding Data'!$A:$A,'Hitting Data'!$A4538)</f>
        <v>50</v>
      </c>
      <c r="W4538" s="13">
        <f>SUMIFS('Fielding Data'!G:G,'Fielding Data'!$A:$A,'Hitting Data'!$A4538)</f>
        <v>3</v>
      </c>
      <c r="X4538" s="13">
        <f>SUMIFS('Fielding Data'!H:H,'Fielding Data'!$A:$A,'Hitting Data'!$A4538)</f>
        <v>2</v>
      </c>
    </row>
    <row r="4539" spans="1:24" x14ac:dyDescent="0.3">
      <c r="A4539" s="13" t="str">
        <f t="shared" si="70"/>
        <v>shawbr012013</v>
      </c>
      <c r="B4539" s="16" t="s">
        <v>1620</v>
      </c>
      <c r="C4539" s="16">
        <v>2013</v>
      </c>
      <c r="D4539" s="16">
        <v>70</v>
      </c>
      <c r="E4539" s="16">
        <v>0</v>
      </c>
      <c r="F4539" s="16">
        <v>0</v>
      </c>
      <c r="G4539" s="16">
        <v>0</v>
      </c>
      <c r="H4539" s="16">
        <v>0</v>
      </c>
      <c r="I4539" s="16">
        <v>0</v>
      </c>
      <c r="J4539" s="16">
        <v>0</v>
      </c>
      <c r="K4539" s="16">
        <v>0</v>
      </c>
      <c r="L4539" s="16">
        <v>0</v>
      </c>
      <c r="M4539" s="16">
        <v>0</v>
      </c>
      <c r="N4539" s="16">
        <v>0</v>
      </c>
      <c r="O4539" s="16">
        <v>0</v>
      </c>
      <c r="P4539" s="13" t="str">
        <f>IFERROR(VLOOKUP($A4539,'Fielding Data'!$A:$H,MATCH(P$1,'Fielding Data'!$A$1:$H$1,0),0),"Other")</f>
        <v>P</v>
      </c>
      <c r="Q4539" s="13">
        <f>IFERROR(VLOOKUP($A4539,'Fielding Data'!$A:$H,MATCH(Q$1,'Fielding Data'!$A$1:$H$1,0),0),"Other")</f>
        <v>4</v>
      </c>
      <c r="R4539" s="13">
        <f>IFERROR(VLOOKUP($A4539,'Fielding Data'!$A:$H,MATCH(R$1,'Fielding Data'!$A$1:$H$1,0),0),"Other")</f>
        <v>5</v>
      </c>
      <c r="S4539" s="13">
        <f>IFERROR(VLOOKUP($A4539,'Fielding Data'!$A:$H,MATCH(S$1,'Fielding Data'!$A$1:$H$1,0),0),"Other")</f>
        <v>2</v>
      </c>
      <c r="T4539" s="13">
        <f>IFERROR(VLOOKUP($A4539,'Fielding Data'!$A:$H,MATCH(T$1,'Fielding Data'!$A$1:$H$1,0),0),"Other")</f>
        <v>0</v>
      </c>
      <c r="U4539" s="13">
        <f>SUMIFS('Fielding Data'!E:E,'Fielding Data'!$A:$A,'Hitting Data'!$A4539)</f>
        <v>4</v>
      </c>
      <c r="V4539" s="13">
        <f>SUMIFS('Fielding Data'!F:F,'Fielding Data'!$A:$A,'Hitting Data'!$A4539)</f>
        <v>5</v>
      </c>
      <c r="W4539" s="13">
        <f>SUMIFS('Fielding Data'!G:G,'Fielding Data'!$A:$A,'Hitting Data'!$A4539)</f>
        <v>2</v>
      </c>
      <c r="X4539" s="13">
        <f>SUMIFS('Fielding Data'!H:H,'Fielding Data'!$A:$A,'Hitting Data'!$A4539)</f>
        <v>0</v>
      </c>
    </row>
    <row r="4540" spans="1:24" x14ac:dyDescent="0.3">
      <c r="A4540" s="13" t="str">
        <f t="shared" si="70"/>
        <v>shielja022013</v>
      </c>
      <c r="B4540" s="16" t="s">
        <v>730</v>
      </c>
      <c r="C4540" s="16">
        <v>2013</v>
      </c>
      <c r="D4540" s="16">
        <v>34</v>
      </c>
      <c r="E4540" s="16">
        <v>3</v>
      </c>
      <c r="F4540" s="16">
        <v>1</v>
      </c>
      <c r="G4540" s="16">
        <v>1</v>
      </c>
      <c r="H4540" s="16">
        <v>0</v>
      </c>
      <c r="I4540" s="16">
        <v>0</v>
      </c>
      <c r="J4540" s="16">
        <v>0</v>
      </c>
      <c r="K4540" s="16">
        <v>0</v>
      </c>
      <c r="L4540" s="16">
        <v>0</v>
      </c>
      <c r="M4540" s="16">
        <v>0</v>
      </c>
      <c r="N4540" s="16">
        <v>0</v>
      </c>
      <c r="O4540" s="16">
        <v>1</v>
      </c>
      <c r="P4540" s="13" t="str">
        <f>IFERROR(VLOOKUP($A4540,'Fielding Data'!$A:$H,MATCH(P$1,'Fielding Data'!$A$1:$H$1,0),0),"Other")</f>
        <v>P</v>
      </c>
      <c r="Q4540" s="13">
        <f>IFERROR(VLOOKUP($A4540,'Fielding Data'!$A:$H,MATCH(Q$1,'Fielding Data'!$A$1:$H$1,0),0),"Other")</f>
        <v>11</v>
      </c>
      <c r="R4540" s="13">
        <f>IFERROR(VLOOKUP($A4540,'Fielding Data'!$A:$H,MATCH(R$1,'Fielding Data'!$A$1:$H$1,0),0),"Other")</f>
        <v>21</v>
      </c>
      <c r="S4540" s="13">
        <f>IFERROR(VLOOKUP($A4540,'Fielding Data'!$A:$H,MATCH(S$1,'Fielding Data'!$A$1:$H$1,0),0),"Other")</f>
        <v>3</v>
      </c>
      <c r="T4540" s="13">
        <f>IFERROR(VLOOKUP($A4540,'Fielding Data'!$A:$H,MATCH(T$1,'Fielding Data'!$A$1:$H$1,0),0),"Other")</f>
        <v>2</v>
      </c>
      <c r="U4540" s="13">
        <f>SUMIFS('Fielding Data'!E:E,'Fielding Data'!$A:$A,'Hitting Data'!$A4540)</f>
        <v>11</v>
      </c>
      <c r="V4540" s="13">
        <f>SUMIFS('Fielding Data'!F:F,'Fielding Data'!$A:$A,'Hitting Data'!$A4540)</f>
        <v>21</v>
      </c>
      <c r="W4540" s="13">
        <f>SUMIFS('Fielding Data'!G:G,'Fielding Data'!$A:$A,'Hitting Data'!$A4540)</f>
        <v>3</v>
      </c>
      <c r="X4540" s="13">
        <f>SUMIFS('Fielding Data'!H:H,'Fielding Data'!$A:$A,'Hitting Data'!$A4540)</f>
        <v>2</v>
      </c>
    </row>
    <row r="4541" spans="1:24" x14ac:dyDescent="0.3">
      <c r="A4541" s="13" t="str">
        <f t="shared" si="70"/>
        <v>shoemma012013</v>
      </c>
      <c r="B4541" s="16" t="s">
        <v>2057</v>
      </c>
      <c r="C4541" s="16">
        <v>2013</v>
      </c>
      <c r="D4541" s="16">
        <v>1</v>
      </c>
      <c r="E4541" s="16">
        <v>0</v>
      </c>
      <c r="F4541" s="16">
        <v>0</v>
      </c>
      <c r="G4541" s="16">
        <v>0</v>
      </c>
      <c r="H4541" s="16">
        <v>0</v>
      </c>
      <c r="I4541" s="16">
        <v>0</v>
      </c>
      <c r="J4541" s="16">
        <v>0</v>
      </c>
      <c r="K4541" s="16">
        <v>0</v>
      </c>
      <c r="L4541" s="16">
        <v>0</v>
      </c>
      <c r="M4541" s="16">
        <v>0</v>
      </c>
      <c r="N4541" s="16">
        <v>0</v>
      </c>
      <c r="O4541" s="16">
        <v>0</v>
      </c>
      <c r="P4541" s="13" t="str">
        <f>IFERROR(VLOOKUP($A4541,'Fielding Data'!$A:$H,MATCH(P$1,'Fielding Data'!$A$1:$H$1,0),0),"Other")</f>
        <v>P</v>
      </c>
      <c r="Q4541" s="13">
        <f>IFERROR(VLOOKUP($A4541,'Fielding Data'!$A:$H,MATCH(Q$1,'Fielding Data'!$A$1:$H$1,0),0),"Other")</f>
        <v>0</v>
      </c>
      <c r="R4541" s="13">
        <f>IFERROR(VLOOKUP($A4541,'Fielding Data'!$A:$H,MATCH(R$1,'Fielding Data'!$A$1:$H$1,0),0),"Other")</f>
        <v>1</v>
      </c>
      <c r="S4541" s="13">
        <f>IFERROR(VLOOKUP($A4541,'Fielding Data'!$A:$H,MATCH(S$1,'Fielding Data'!$A$1:$H$1,0),0),"Other")</f>
        <v>0</v>
      </c>
      <c r="T4541" s="13">
        <f>IFERROR(VLOOKUP($A4541,'Fielding Data'!$A:$H,MATCH(T$1,'Fielding Data'!$A$1:$H$1,0),0),"Other")</f>
        <v>0</v>
      </c>
      <c r="U4541" s="13">
        <f>SUMIFS('Fielding Data'!E:E,'Fielding Data'!$A:$A,'Hitting Data'!$A4541)</f>
        <v>0</v>
      </c>
      <c r="V4541" s="13">
        <f>SUMIFS('Fielding Data'!F:F,'Fielding Data'!$A:$A,'Hitting Data'!$A4541)</f>
        <v>1</v>
      </c>
      <c r="W4541" s="13">
        <f>SUMIFS('Fielding Data'!G:G,'Fielding Data'!$A:$A,'Hitting Data'!$A4541)</f>
        <v>0</v>
      </c>
      <c r="X4541" s="13">
        <f>SUMIFS('Fielding Data'!H:H,'Fielding Data'!$A:$A,'Hitting Data'!$A4541)</f>
        <v>0</v>
      </c>
    </row>
    <row r="4542" spans="1:24" x14ac:dyDescent="0.3">
      <c r="A4542" s="13" t="str">
        <f t="shared" si="70"/>
        <v>shuckja012013</v>
      </c>
      <c r="B4542" s="16" t="s">
        <v>1621</v>
      </c>
      <c r="C4542" s="16">
        <v>2013</v>
      </c>
      <c r="D4542" s="16">
        <v>129</v>
      </c>
      <c r="E4542" s="16">
        <v>437</v>
      </c>
      <c r="F4542" s="16">
        <v>60</v>
      </c>
      <c r="G4542" s="16">
        <v>128</v>
      </c>
      <c r="H4542" s="16">
        <v>20</v>
      </c>
      <c r="I4542" s="16">
        <v>3</v>
      </c>
      <c r="J4542" s="16">
        <v>2</v>
      </c>
      <c r="K4542" s="16">
        <v>39</v>
      </c>
      <c r="L4542" s="16">
        <v>8</v>
      </c>
      <c r="M4542" s="16">
        <v>4</v>
      </c>
      <c r="N4542" s="16">
        <v>27</v>
      </c>
      <c r="O4542" s="16">
        <v>54</v>
      </c>
      <c r="P4542" s="13" t="str">
        <f>IFERROR(VLOOKUP($A4542,'Fielding Data'!$A:$H,MATCH(P$1,'Fielding Data'!$A$1:$H$1,0),0),"Other")</f>
        <v>LF</v>
      </c>
      <c r="Q4542" s="13">
        <f>IFERROR(VLOOKUP($A4542,'Fielding Data'!$A:$H,MATCH(Q$1,'Fielding Data'!$A$1:$H$1,0),0),"Other")</f>
        <v>0</v>
      </c>
      <c r="R4542" s="13">
        <f>IFERROR(VLOOKUP($A4542,'Fielding Data'!$A:$H,MATCH(R$1,'Fielding Data'!$A$1:$H$1,0),0),"Other")</f>
        <v>0</v>
      </c>
      <c r="S4542" s="13">
        <f>IFERROR(VLOOKUP($A4542,'Fielding Data'!$A:$H,MATCH(S$1,'Fielding Data'!$A$1:$H$1,0),0),"Other")</f>
        <v>0</v>
      </c>
      <c r="T4542" s="13">
        <f>IFERROR(VLOOKUP($A4542,'Fielding Data'!$A:$H,MATCH(T$1,'Fielding Data'!$A$1:$H$1,0),0),"Other")</f>
        <v>0</v>
      </c>
      <c r="U4542" s="13">
        <f>SUMIFS('Fielding Data'!E:E,'Fielding Data'!$A:$A,'Hitting Data'!$A4542)</f>
        <v>158</v>
      </c>
      <c r="V4542" s="13">
        <f>SUMIFS('Fielding Data'!F:F,'Fielding Data'!$A:$A,'Hitting Data'!$A4542)</f>
        <v>7</v>
      </c>
      <c r="W4542" s="13">
        <f>SUMIFS('Fielding Data'!G:G,'Fielding Data'!$A:$A,'Hitting Data'!$A4542)</f>
        <v>2</v>
      </c>
      <c r="X4542" s="13">
        <f>SUMIFS('Fielding Data'!H:H,'Fielding Data'!$A:$A,'Hitting Data'!$A4542)</f>
        <v>0</v>
      </c>
    </row>
    <row r="4543" spans="1:24" x14ac:dyDescent="0.3">
      <c r="A4543" s="13" t="str">
        <f t="shared" si="70"/>
        <v>siegrke012013</v>
      </c>
      <c r="B4543" s="16" t="s">
        <v>2058</v>
      </c>
      <c r="C4543" s="16">
        <v>2013</v>
      </c>
      <c r="D4543" s="16">
        <v>45</v>
      </c>
      <c r="E4543" s="16">
        <v>1</v>
      </c>
      <c r="F4543" s="16">
        <v>0</v>
      </c>
      <c r="G4543" s="16">
        <v>0</v>
      </c>
      <c r="H4543" s="16">
        <v>0</v>
      </c>
      <c r="I4543" s="16">
        <v>0</v>
      </c>
      <c r="J4543" s="16">
        <v>0</v>
      </c>
      <c r="K4543" s="16">
        <v>0</v>
      </c>
      <c r="L4543" s="16">
        <v>0</v>
      </c>
      <c r="M4543" s="16">
        <v>0</v>
      </c>
      <c r="N4543" s="16">
        <v>0</v>
      </c>
      <c r="O4543" s="16">
        <v>1</v>
      </c>
      <c r="P4543" s="13" t="str">
        <f>IFERROR(VLOOKUP($A4543,'Fielding Data'!$A:$H,MATCH(P$1,'Fielding Data'!$A$1:$H$1,0),0),"Other")</f>
        <v>P</v>
      </c>
      <c r="Q4543" s="13">
        <f>IFERROR(VLOOKUP($A4543,'Fielding Data'!$A:$H,MATCH(Q$1,'Fielding Data'!$A$1:$H$1,0),0),"Other")</f>
        <v>1</v>
      </c>
      <c r="R4543" s="13">
        <f>IFERROR(VLOOKUP($A4543,'Fielding Data'!$A:$H,MATCH(R$1,'Fielding Data'!$A$1:$H$1,0),0),"Other")</f>
        <v>4</v>
      </c>
      <c r="S4543" s="13">
        <f>IFERROR(VLOOKUP($A4543,'Fielding Data'!$A:$H,MATCH(S$1,'Fielding Data'!$A$1:$H$1,0),0),"Other")</f>
        <v>0</v>
      </c>
      <c r="T4543" s="13">
        <f>IFERROR(VLOOKUP($A4543,'Fielding Data'!$A:$H,MATCH(T$1,'Fielding Data'!$A$1:$H$1,0),0),"Other")</f>
        <v>1</v>
      </c>
      <c r="U4543" s="13">
        <f>SUMIFS('Fielding Data'!E:E,'Fielding Data'!$A:$A,'Hitting Data'!$A4543)</f>
        <v>1</v>
      </c>
      <c r="V4543" s="13">
        <f>SUMIFS('Fielding Data'!F:F,'Fielding Data'!$A:$A,'Hitting Data'!$A4543)</f>
        <v>4</v>
      </c>
      <c r="W4543" s="13">
        <f>SUMIFS('Fielding Data'!G:G,'Fielding Data'!$A:$A,'Hitting Data'!$A4543)</f>
        <v>0</v>
      </c>
      <c r="X4543" s="13">
        <f>SUMIFS('Fielding Data'!H:H,'Fielding Data'!$A:$A,'Hitting Data'!$A4543)</f>
        <v>1</v>
      </c>
    </row>
    <row r="4544" spans="1:24" x14ac:dyDescent="0.3">
      <c r="A4544" s="13" t="str">
        <f t="shared" si="70"/>
        <v>sierrmo012013</v>
      </c>
      <c r="B4544" s="16" t="s">
        <v>1834</v>
      </c>
      <c r="C4544" s="16">
        <v>2013</v>
      </c>
      <c r="D4544" s="16">
        <v>35</v>
      </c>
      <c r="E4544" s="16">
        <v>107</v>
      </c>
      <c r="F4544" s="16">
        <v>11</v>
      </c>
      <c r="G4544" s="16">
        <v>31</v>
      </c>
      <c r="H4544" s="16">
        <v>13</v>
      </c>
      <c r="I4544" s="16">
        <v>1</v>
      </c>
      <c r="J4544" s="16">
        <v>1</v>
      </c>
      <c r="K4544" s="16">
        <v>13</v>
      </c>
      <c r="L4544" s="16">
        <v>1</v>
      </c>
      <c r="M4544" s="16">
        <v>0</v>
      </c>
      <c r="N4544" s="16">
        <v>14</v>
      </c>
      <c r="O4544" s="16">
        <v>29</v>
      </c>
      <c r="P4544" s="13" t="str">
        <f>IFERROR(VLOOKUP($A4544,'Fielding Data'!$A:$H,MATCH(P$1,'Fielding Data'!$A$1:$H$1,0),0),"Other")</f>
        <v>LF</v>
      </c>
      <c r="Q4544" s="13">
        <f>IFERROR(VLOOKUP($A4544,'Fielding Data'!$A:$H,MATCH(Q$1,'Fielding Data'!$A$1:$H$1,0),0),"Other")</f>
        <v>0</v>
      </c>
      <c r="R4544" s="13">
        <f>IFERROR(VLOOKUP($A4544,'Fielding Data'!$A:$H,MATCH(R$1,'Fielding Data'!$A$1:$H$1,0),0),"Other")</f>
        <v>0</v>
      </c>
      <c r="S4544" s="13">
        <f>IFERROR(VLOOKUP($A4544,'Fielding Data'!$A:$H,MATCH(S$1,'Fielding Data'!$A$1:$H$1,0),0),"Other")</f>
        <v>0</v>
      </c>
      <c r="T4544" s="13">
        <f>IFERROR(VLOOKUP($A4544,'Fielding Data'!$A:$H,MATCH(T$1,'Fielding Data'!$A$1:$H$1,0),0),"Other")</f>
        <v>0</v>
      </c>
      <c r="U4544" s="13">
        <f>SUMIFS('Fielding Data'!E:E,'Fielding Data'!$A:$A,'Hitting Data'!$A4544)</f>
        <v>57</v>
      </c>
      <c r="V4544" s="13">
        <f>SUMIFS('Fielding Data'!F:F,'Fielding Data'!$A:$A,'Hitting Data'!$A4544)</f>
        <v>0</v>
      </c>
      <c r="W4544" s="13">
        <f>SUMIFS('Fielding Data'!G:G,'Fielding Data'!$A:$A,'Hitting Data'!$A4544)</f>
        <v>2</v>
      </c>
      <c r="X4544" s="13">
        <f>SUMIFS('Fielding Data'!H:H,'Fielding Data'!$A:$A,'Hitting Data'!$A4544)</f>
        <v>0</v>
      </c>
    </row>
    <row r="4545" spans="1:24" x14ac:dyDescent="0.3">
      <c r="A4545" s="13" t="str">
        <f t="shared" si="70"/>
        <v>simmoan012013</v>
      </c>
      <c r="B4545" s="16" t="s">
        <v>1835</v>
      </c>
      <c r="C4545" s="16">
        <v>2013</v>
      </c>
      <c r="D4545" s="16">
        <v>157</v>
      </c>
      <c r="E4545" s="16">
        <v>606</v>
      </c>
      <c r="F4545" s="16">
        <v>76</v>
      </c>
      <c r="G4545" s="16">
        <v>150</v>
      </c>
      <c r="H4545" s="16">
        <v>27</v>
      </c>
      <c r="I4545" s="16">
        <v>6</v>
      </c>
      <c r="J4545" s="16">
        <v>17</v>
      </c>
      <c r="K4545" s="16">
        <v>59</v>
      </c>
      <c r="L4545" s="16">
        <v>6</v>
      </c>
      <c r="M4545" s="16">
        <v>5</v>
      </c>
      <c r="N4545" s="16">
        <v>40</v>
      </c>
      <c r="O4545" s="16">
        <v>55</v>
      </c>
      <c r="P4545" s="13" t="str">
        <f>IFERROR(VLOOKUP($A4545,'Fielding Data'!$A:$H,MATCH(P$1,'Fielding Data'!$A$1:$H$1,0),0),"Other")</f>
        <v>SS</v>
      </c>
      <c r="Q4545" s="13">
        <f>IFERROR(VLOOKUP($A4545,'Fielding Data'!$A:$H,MATCH(Q$1,'Fielding Data'!$A$1:$H$1,0),0),"Other")</f>
        <v>240</v>
      </c>
      <c r="R4545" s="13">
        <f>IFERROR(VLOOKUP($A4545,'Fielding Data'!$A:$H,MATCH(R$1,'Fielding Data'!$A$1:$H$1,0),0),"Other")</f>
        <v>499</v>
      </c>
      <c r="S4545" s="13">
        <f>IFERROR(VLOOKUP($A4545,'Fielding Data'!$A:$H,MATCH(S$1,'Fielding Data'!$A$1:$H$1,0),0),"Other")</f>
        <v>14</v>
      </c>
      <c r="T4545" s="13">
        <f>IFERROR(VLOOKUP($A4545,'Fielding Data'!$A:$H,MATCH(T$1,'Fielding Data'!$A$1:$H$1,0),0),"Other")</f>
        <v>94</v>
      </c>
      <c r="U4545" s="13">
        <f>SUMIFS('Fielding Data'!E:E,'Fielding Data'!$A:$A,'Hitting Data'!$A4545)</f>
        <v>240</v>
      </c>
      <c r="V4545" s="13">
        <f>SUMIFS('Fielding Data'!F:F,'Fielding Data'!$A:$A,'Hitting Data'!$A4545)</f>
        <v>499</v>
      </c>
      <c r="W4545" s="13">
        <f>SUMIFS('Fielding Data'!G:G,'Fielding Data'!$A:$A,'Hitting Data'!$A4545)</f>
        <v>14</v>
      </c>
      <c r="X4545" s="13">
        <f>SUMIFS('Fielding Data'!H:H,'Fielding Data'!$A:$A,'Hitting Data'!$A4545)</f>
        <v>94</v>
      </c>
    </row>
    <row r="4546" spans="1:24" x14ac:dyDescent="0.3">
      <c r="A4546" s="13" t="str">
        <f t="shared" si="70"/>
        <v>simonal012013</v>
      </c>
      <c r="B4546" s="16" t="s">
        <v>1012</v>
      </c>
      <c r="C4546" s="16">
        <v>2013</v>
      </c>
      <c r="D4546" s="16">
        <v>63</v>
      </c>
      <c r="E4546" s="16">
        <v>7</v>
      </c>
      <c r="F4546" s="16">
        <v>0</v>
      </c>
      <c r="G4546" s="16">
        <v>1</v>
      </c>
      <c r="H4546" s="16">
        <v>0</v>
      </c>
      <c r="I4546" s="16">
        <v>0</v>
      </c>
      <c r="J4546" s="16">
        <v>0</v>
      </c>
      <c r="K4546" s="16">
        <v>0</v>
      </c>
      <c r="L4546" s="16">
        <v>0</v>
      </c>
      <c r="M4546" s="16">
        <v>0</v>
      </c>
      <c r="N4546" s="16">
        <v>0</v>
      </c>
      <c r="O4546" s="16">
        <v>4</v>
      </c>
      <c r="P4546" s="13" t="str">
        <f>IFERROR(VLOOKUP($A4546,'Fielding Data'!$A:$H,MATCH(P$1,'Fielding Data'!$A$1:$H$1,0),0),"Other")</f>
        <v>P</v>
      </c>
      <c r="Q4546" s="13">
        <f>IFERROR(VLOOKUP($A4546,'Fielding Data'!$A:$H,MATCH(Q$1,'Fielding Data'!$A$1:$H$1,0),0),"Other")</f>
        <v>5</v>
      </c>
      <c r="R4546" s="13">
        <f>IFERROR(VLOOKUP($A4546,'Fielding Data'!$A:$H,MATCH(R$1,'Fielding Data'!$A$1:$H$1,0),0),"Other")</f>
        <v>13</v>
      </c>
      <c r="S4546" s="13">
        <f>IFERROR(VLOOKUP($A4546,'Fielding Data'!$A:$H,MATCH(S$1,'Fielding Data'!$A$1:$H$1,0),0),"Other")</f>
        <v>0</v>
      </c>
      <c r="T4546" s="13">
        <f>IFERROR(VLOOKUP($A4546,'Fielding Data'!$A:$H,MATCH(T$1,'Fielding Data'!$A$1:$H$1,0),0),"Other")</f>
        <v>0</v>
      </c>
      <c r="U4546" s="13">
        <f>SUMIFS('Fielding Data'!E:E,'Fielding Data'!$A:$A,'Hitting Data'!$A4546)</f>
        <v>5</v>
      </c>
      <c r="V4546" s="13">
        <f>SUMIFS('Fielding Data'!F:F,'Fielding Data'!$A:$A,'Hitting Data'!$A4546)</f>
        <v>13</v>
      </c>
      <c r="W4546" s="13">
        <f>SUMIFS('Fielding Data'!G:G,'Fielding Data'!$A:$A,'Hitting Data'!$A4546)</f>
        <v>0</v>
      </c>
      <c r="X4546" s="13">
        <f>SUMIFS('Fielding Data'!H:H,'Fielding Data'!$A:$A,'Hitting Data'!$A4546)</f>
        <v>0</v>
      </c>
    </row>
    <row r="4547" spans="1:24" x14ac:dyDescent="0.3">
      <c r="A4547" s="13" t="str">
        <f t="shared" ref="A4547:A4610" si="71">(B4547&amp;C4547)</f>
        <v>sippto012013</v>
      </c>
      <c r="B4547" s="16" t="s">
        <v>1185</v>
      </c>
      <c r="C4547" s="16">
        <v>2013</v>
      </c>
      <c r="D4547" s="16">
        <v>56</v>
      </c>
      <c r="E4547" s="16">
        <v>0</v>
      </c>
      <c r="F4547" s="16">
        <v>0</v>
      </c>
      <c r="G4547" s="16">
        <v>0</v>
      </c>
      <c r="H4547" s="16">
        <v>0</v>
      </c>
      <c r="I4547" s="16">
        <v>0</v>
      </c>
      <c r="J4547" s="16">
        <v>0</v>
      </c>
      <c r="K4547" s="16">
        <v>0</v>
      </c>
      <c r="L4547" s="16">
        <v>0</v>
      </c>
      <c r="M4547" s="16">
        <v>0</v>
      </c>
      <c r="N4547" s="16">
        <v>0</v>
      </c>
      <c r="O4547" s="16">
        <v>0</v>
      </c>
      <c r="P4547" s="13" t="str">
        <f>IFERROR(VLOOKUP($A4547,'Fielding Data'!$A:$H,MATCH(P$1,'Fielding Data'!$A$1:$H$1,0),0),"Other")</f>
        <v>P</v>
      </c>
      <c r="Q4547" s="13">
        <f>IFERROR(VLOOKUP($A4547,'Fielding Data'!$A:$H,MATCH(Q$1,'Fielding Data'!$A$1:$H$1,0),0),"Other")</f>
        <v>4</v>
      </c>
      <c r="R4547" s="13">
        <f>IFERROR(VLOOKUP($A4547,'Fielding Data'!$A:$H,MATCH(R$1,'Fielding Data'!$A$1:$H$1,0),0),"Other")</f>
        <v>2</v>
      </c>
      <c r="S4547" s="13">
        <f>IFERROR(VLOOKUP($A4547,'Fielding Data'!$A:$H,MATCH(S$1,'Fielding Data'!$A$1:$H$1,0),0),"Other")</f>
        <v>1</v>
      </c>
      <c r="T4547" s="13">
        <f>IFERROR(VLOOKUP($A4547,'Fielding Data'!$A:$H,MATCH(T$1,'Fielding Data'!$A$1:$H$1,0),0),"Other")</f>
        <v>0</v>
      </c>
      <c r="U4547" s="13">
        <f>SUMIFS('Fielding Data'!E:E,'Fielding Data'!$A:$A,'Hitting Data'!$A4547)</f>
        <v>4</v>
      </c>
      <c r="V4547" s="13">
        <f>SUMIFS('Fielding Data'!F:F,'Fielding Data'!$A:$A,'Hitting Data'!$A4547)</f>
        <v>2</v>
      </c>
      <c r="W4547" s="13">
        <f>SUMIFS('Fielding Data'!G:G,'Fielding Data'!$A:$A,'Hitting Data'!$A4547)</f>
        <v>1</v>
      </c>
      <c r="X4547" s="13">
        <f>SUMIFS('Fielding Data'!H:H,'Fielding Data'!$A:$A,'Hitting Data'!$A4547)</f>
        <v>0</v>
      </c>
    </row>
    <row r="4548" spans="1:24" x14ac:dyDescent="0.3">
      <c r="A4548" s="13" t="str">
        <f t="shared" si="71"/>
        <v>sizemsc012013</v>
      </c>
      <c r="B4548" s="16" t="s">
        <v>1382</v>
      </c>
      <c r="C4548" s="16">
        <v>2013</v>
      </c>
      <c r="D4548" s="16">
        <v>2</v>
      </c>
      <c r="E4548" s="16">
        <v>6</v>
      </c>
      <c r="F4548" s="16">
        <v>0</v>
      </c>
      <c r="G4548" s="16">
        <v>1</v>
      </c>
      <c r="H4548" s="16">
        <v>1</v>
      </c>
      <c r="I4548" s="16">
        <v>0</v>
      </c>
      <c r="J4548" s="16">
        <v>0</v>
      </c>
      <c r="K4548" s="16">
        <v>0</v>
      </c>
      <c r="L4548" s="16">
        <v>0</v>
      </c>
      <c r="M4548" s="16">
        <v>0</v>
      </c>
      <c r="N4548" s="16">
        <v>0</v>
      </c>
      <c r="O4548" s="16">
        <v>2</v>
      </c>
      <c r="P4548" s="13" t="str">
        <f>IFERROR(VLOOKUP($A4548,'Fielding Data'!$A:$H,MATCH(P$1,'Fielding Data'!$A$1:$H$1,0),0),"Other")</f>
        <v>2B</v>
      </c>
      <c r="Q4548" s="13">
        <f>IFERROR(VLOOKUP($A4548,'Fielding Data'!$A:$H,MATCH(Q$1,'Fielding Data'!$A$1:$H$1,0),0),"Other")</f>
        <v>4</v>
      </c>
      <c r="R4548" s="13">
        <f>IFERROR(VLOOKUP($A4548,'Fielding Data'!$A:$H,MATCH(R$1,'Fielding Data'!$A$1:$H$1,0),0),"Other")</f>
        <v>2</v>
      </c>
      <c r="S4548" s="13">
        <f>IFERROR(VLOOKUP($A4548,'Fielding Data'!$A:$H,MATCH(S$1,'Fielding Data'!$A$1:$H$1,0),0),"Other")</f>
        <v>0</v>
      </c>
      <c r="T4548" s="13">
        <f>IFERROR(VLOOKUP($A4548,'Fielding Data'!$A:$H,MATCH(T$1,'Fielding Data'!$A$1:$H$1,0),0),"Other")</f>
        <v>2</v>
      </c>
      <c r="U4548" s="13">
        <f>SUMIFS('Fielding Data'!E:E,'Fielding Data'!$A:$A,'Hitting Data'!$A4548)</f>
        <v>4</v>
      </c>
      <c r="V4548" s="13">
        <f>SUMIFS('Fielding Data'!F:F,'Fielding Data'!$A:$A,'Hitting Data'!$A4548)</f>
        <v>2</v>
      </c>
      <c r="W4548" s="13">
        <f>SUMIFS('Fielding Data'!G:G,'Fielding Data'!$A:$A,'Hitting Data'!$A4548)</f>
        <v>0</v>
      </c>
      <c r="X4548" s="13">
        <f>SUMIFS('Fielding Data'!H:H,'Fielding Data'!$A:$A,'Hitting Data'!$A4548)</f>
        <v>2</v>
      </c>
    </row>
    <row r="4549" spans="1:24" x14ac:dyDescent="0.3">
      <c r="A4549" s="13" t="str">
        <f t="shared" si="71"/>
        <v>skaggty012013</v>
      </c>
      <c r="B4549" s="16" t="s">
        <v>1836</v>
      </c>
      <c r="C4549" s="16">
        <v>2013</v>
      </c>
      <c r="D4549" s="16">
        <v>7</v>
      </c>
      <c r="E4549" s="16">
        <v>10</v>
      </c>
      <c r="F4549" s="16">
        <v>0</v>
      </c>
      <c r="G4549" s="16">
        <v>2</v>
      </c>
      <c r="H4549" s="16">
        <v>0</v>
      </c>
      <c r="I4549" s="16">
        <v>0</v>
      </c>
      <c r="J4549" s="16">
        <v>0</v>
      </c>
      <c r="K4549" s="16">
        <v>1</v>
      </c>
      <c r="L4549" s="16">
        <v>0</v>
      </c>
      <c r="M4549" s="16">
        <v>0</v>
      </c>
      <c r="N4549" s="16">
        <v>0</v>
      </c>
      <c r="O4549" s="16">
        <v>5</v>
      </c>
      <c r="P4549" s="13" t="str">
        <f>IFERROR(VLOOKUP($A4549,'Fielding Data'!$A:$H,MATCH(P$1,'Fielding Data'!$A$1:$H$1,0),0),"Other")</f>
        <v>P</v>
      </c>
      <c r="Q4549" s="13">
        <f>IFERROR(VLOOKUP($A4549,'Fielding Data'!$A:$H,MATCH(Q$1,'Fielding Data'!$A$1:$H$1,0),0),"Other")</f>
        <v>1</v>
      </c>
      <c r="R4549" s="13">
        <f>IFERROR(VLOOKUP($A4549,'Fielding Data'!$A:$H,MATCH(R$1,'Fielding Data'!$A$1:$H$1,0),0),"Other")</f>
        <v>5</v>
      </c>
      <c r="S4549" s="13">
        <f>IFERROR(VLOOKUP($A4549,'Fielding Data'!$A:$H,MATCH(S$1,'Fielding Data'!$A$1:$H$1,0),0),"Other")</f>
        <v>0</v>
      </c>
      <c r="T4549" s="13">
        <f>IFERROR(VLOOKUP($A4549,'Fielding Data'!$A:$H,MATCH(T$1,'Fielding Data'!$A$1:$H$1,0),0),"Other")</f>
        <v>0</v>
      </c>
      <c r="U4549" s="13">
        <f>SUMIFS('Fielding Data'!E:E,'Fielding Data'!$A:$A,'Hitting Data'!$A4549)</f>
        <v>1</v>
      </c>
      <c r="V4549" s="13">
        <f>SUMIFS('Fielding Data'!F:F,'Fielding Data'!$A:$A,'Hitting Data'!$A4549)</f>
        <v>5</v>
      </c>
      <c r="W4549" s="13">
        <f>SUMIFS('Fielding Data'!G:G,'Fielding Data'!$A:$A,'Hitting Data'!$A4549)</f>
        <v>0</v>
      </c>
      <c r="X4549" s="13">
        <f>SUMIFS('Fielding Data'!H:H,'Fielding Data'!$A:$A,'Hitting Data'!$A4549)</f>
        <v>0</v>
      </c>
    </row>
    <row r="4550" spans="1:24" x14ac:dyDescent="0.3">
      <c r="A4550" s="13" t="str">
        <f t="shared" si="71"/>
        <v>skipwky012013</v>
      </c>
      <c r="B4550" s="16" t="s">
        <v>2059</v>
      </c>
      <c r="C4550" s="16">
        <v>2013</v>
      </c>
      <c r="D4550" s="16">
        <v>4</v>
      </c>
      <c r="E4550" s="16">
        <v>3</v>
      </c>
      <c r="F4550" s="16">
        <v>0</v>
      </c>
      <c r="G4550" s="16">
        <v>0</v>
      </c>
      <c r="H4550" s="16">
        <v>0</v>
      </c>
      <c r="I4550" s="16">
        <v>0</v>
      </c>
      <c r="J4550" s="16">
        <v>0</v>
      </c>
      <c r="K4550" s="16">
        <v>0</v>
      </c>
      <c r="L4550" s="16">
        <v>0</v>
      </c>
      <c r="M4550" s="16">
        <v>0</v>
      </c>
      <c r="N4550" s="16">
        <v>1</v>
      </c>
      <c r="O4550" s="16">
        <v>1</v>
      </c>
      <c r="P4550" s="13" t="str">
        <f>IFERROR(VLOOKUP($A4550,'Fielding Data'!$A:$H,MATCH(P$1,'Fielding Data'!$A$1:$H$1,0),0),"Other")</f>
        <v>C</v>
      </c>
      <c r="Q4550" s="13">
        <f>IFERROR(VLOOKUP($A4550,'Fielding Data'!$A:$H,MATCH(Q$1,'Fielding Data'!$A$1:$H$1,0),0),"Other")</f>
        <v>2</v>
      </c>
      <c r="R4550" s="13">
        <f>IFERROR(VLOOKUP($A4550,'Fielding Data'!$A:$H,MATCH(R$1,'Fielding Data'!$A$1:$H$1,0),0),"Other")</f>
        <v>0</v>
      </c>
      <c r="S4550" s="13">
        <f>IFERROR(VLOOKUP($A4550,'Fielding Data'!$A:$H,MATCH(S$1,'Fielding Data'!$A$1:$H$1,0),0),"Other")</f>
        <v>0</v>
      </c>
      <c r="T4550" s="13">
        <f>IFERROR(VLOOKUP($A4550,'Fielding Data'!$A:$H,MATCH(T$1,'Fielding Data'!$A$1:$H$1,0),0),"Other")</f>
        <v>0</v>
      </c>
      <c r="U4550" s="13">
        <f>SUMIFS('Fielding Data'!E:E,'Fielding Data'!$A:$A,'Hitting Data'!$A4550)</f>
        <v>2</v>
      </c>
      <c r="V4550" s="13">
        <f>SUMIFS('Fielding Data'!F:F,'Fielding Data'!$A:$A,'Hitting Data'!$A4550)</f>
        <v>0</v>
      </c>
      <c r="W4550" s="13">
        <f>SUMIFS('Fielding Data'!G:G,'Fielding Data'!$A:$A,'Hitting Data'!$A4550)</f>
        <v>0</v>
      </c>
      <c r="X4550" s="13">
        <f>SUMIFS('Fielding Data'!H:H,'Fielding Data'!$A:$A,'Hitting Data'!$A4550)</f>
        <v>0</v>
      </c>
    </row>
    <row r="4551" spans="1:24" x14ac:dyDescent="0.3">
      <c r="A4551" s="13" t="str">
        <f t="shared" si="71"/>
        <v>sloweke012013</v>
      </c>
      <c r="B4551" s="16" t="s">
        <v>852</v>
      </c>
      <c r="C4551" s="16">
        <v>2013</v>
      </c>
      <c r="D4551" s="16">
        <v>20</v>
      </c>
      <c r="E4551" s="16">
        <v>21</v>
      </c>
      <c r="F4551" s="16">
        <v>1</v>
      </c>
      <c r="G4551" s="16">
        <v>1</v>
      </c>
      <c r="H4551" s="16">
        <v>0</v>
      </c>
      <c r="I4551" s="16">
        <v>0</v>
      </c>
      <c r="J4551" s="16">
        <v>0</v>
      </c>
      <c r="K4551" s="16">
        <v>0</v>
      </c>
      <c r="L4551" s="16">
        <v>0</v>
      </c>
      <c r="M4551" s="16">
        <v>0</v>
      </c>
      <c r="N4551" s="16">
        <v>2</v>
      </c>
      <c r="O4551" s="16">
        <v>12</v>
      </c>
      <c r="P4551" s="13" t="str">
        <f>IFERROR(VLOOKUP($A4551,'Fielding Data'!$A:$H,MATCH(P$1,'Fielding Data'!$A$1:$H$1,0),0),"Other")</f>
        <v>P</v>
      </c>
      <c r="Q4551" s="13">
        <f>IFERROR(VLOOKUP($A4551,'Fielding Data'!$A:$H,MATCH(Q$1,'Fielding Data'!$A$1:$H$1,0),0),"Other")</f>
        <v>7</v>
      </c>
      <c r="R4551" s="13">
        <f>IFERROR(VLOOKUP($A4551,'Fielding Data'!$A:$H,MATCH(R$1,'Fielding Data'!$A$1:$H$1,0),0),"Other")</f>
        <v>15</v>
      </c>
      <c r="S4551" s="13">
        <f>IFERROR(VLOOKUP($A4551,'Fielding Data'!$A:$H,MATCH(S$1,'Fielding Data'!$A$1:$H$1,0),0),"Other")</f>
        <v>0</v>
      </c>
      <c r="T4551" s="13">
        <f>IFERROR(VLOOKUP($A4551,'Fielding Data'!$A:$H,MATCH(T$1,'Fielding Data'!$A$1:$H$1,0),0),"Other")</f>
        <v>1</v>
      </c>
      <c r="U4551" s="13">
        <f>SUMIFS('Fielding Data'!E:E,'Fielding Data'!$A:$A,'Hitting Data'!$A4551)</f>
        <v>7</v>
      </c>
      <c r="V4551" s="13">
        <f>SUMIFS('Fielding Data'!F:F,'Fielding Data'!$A:$A,'Hitting Data'!$A4551)</f>
        <v>15</v>
      </c>
      <c r="W4551" s="13">
        <f>SUMIFS('Fielding Data'!G:G,'Fielding Data'!$A:$A,'Hitting Data'!$A4551)</f>
        <v>0</v>
      </c>
      <c r="X4551" s="13">
        <f>SUMIFS('Fielding Data'!H:H,'Fielding Data'!$A:$A,'Hitting Data'!$A4551)</f>
        <v>1</v>
      </c>
    </row>
    <row r="4552" spans="1:24" x14ac:dyDescent="0.3">
      <c r="A4552" s="13" t="str">
        <f t="shared" si="71"/>
        <v>smithbu032013</v>
      </c>
      <c r="B4552" s="16" t="s">
        <v>2060</v>
      </c>
      <c r="C4552" s="16">
        <v>2013</v>
      </c>
      <c r="D4552" s="16">
        <v>10</v>
      </c>
      <c r="E4552" s="16">
        <v>9</v>
      </c>
      <c r="F4552" s="16">
        <v>0</v>
      </c>
      <c r="G4552" s="16">
        <v>1</v>
      </c>
      <c r="H4552" s="16">
        <v>0</v>
      </c>
      <c r="I4552" s="16">
        <v>0</v>
      </c>
      <c r="J4552" s="16">
        <v>0</v>
      </c>
      <c r="K4552" s="16">
        <v>0</v>
      </c>
      <c r="L4552" s="16">
        <v>0</v>
      </c>
      <c r="M4552" s="16">
        <v>0</v>
      </c>
      <c r="N4552" s="16">
        <v>1</v>
      </c>
      <c r="O4552" s="16">
        <v>2</v>
      </c>
      <c r="P4552" s="13" t="str">
        <f>IFERROR(VLOOKUP($A4552,'Fielding Data'!$A:$H,MATCH(P$1,'Fielding Data'!$A$1:$H$1,0),0),"Other")</f>
        <v>P</v>
      </c>
      <c r="Q4552" s="13">
        <f>IFERROR(VLOOKUP($A4552,'Fielding Data'!$A:$H,MATCH(Q$1,'Fielding Data'!$A$1:$H$1,0),0),"Other")</f>
        <v>2</v>
      </c>
      <c r="R4552" s="13">
        <f>IFERROR(VLOOKUP($A4552,'Fielding Data'!$A:$H,MATCH(R$1,'Fielding Data'!$A$1:$H$1,0),0),"Other")</f>
        <v>3</v>
      </c>
      <c r="S4552" s="13">
        <f>IFERROR(VLOOKUP($A4552,'Fielding Data'!$A:$H,MATCH(S$1,'Fielding Data'!$A$1:$H$1,0),0),"Other")</f>
        <v>1</v>
      </c>
      <c r="T4552" s="13">
        <f>IFERROR(VLOOKUP($A4552,'Fielding Data'!$A:$H,MATCH(T$1,'Fielding Data'!$A$1:$H$1,0),0),"Other")</f>
        <v>0</v>
      </c>
      <c r="U4552" s="13">
        <f>SUMIFS('Fielding Data'!E:E,'Fielding Data'!$A:$A,'Hitting Data'!$A4552)</f>
        <v>2</v>
      </c>
      <c r="V4552" s="13">
        <f>SUMIFS('Fielding Data'!F:F,'Fielding Data'!$A:$A,'Hitting Data'!$A4552)</f>
        <v>3</v>
      </c>
      <c r="W4552" s="13">
        <f>SUMIFS('Fielding Data'!G:G,'Fielding Data'!$A:$A,'Hitting Data'!$A4552)</f>
        <v>1</v>
      </c>
      <c r="X4552" s="13">
        <f>SUMIFS('Fielding Data'!H:H,'Fielding Data'!$A:$A,'Hitting Data'!$A4552)</f>
        <v>0</v>
      </c>
    </row>
    <row r="4553" spans="1:24" x14ac:dyDescent="0.3">
      <c r="A4553" s="13" t="str">
        <f t="shared" si="71"/>
        <v>smithjo052013</v>
      </c>
      <c r="B4553" s="16" t="s">
        <v>853</v>
      </c>
      <c r="C4553" s="16">
        <v>2013</v>
      </c>
      <c r="D4553" s="16">
        <v>70</v>
      </c>
      <c r="E4553" s="16">
        <v>0</v>
      </c>
      <c r="F4553" s="16">
        <v>0</v>
      </c>
      <c r="G4553" s="16">
        <v>0</v>
      </c>
      <c r="H4553" s="16">
        <v>0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3" t="str">
        <f>IFERROR(VLOOKUP($A4553,'Fielding Data'!$A:$H,MATCH(P$1,'Fielding Data'!$A$1:$H$1,0),0),"Other")</f>
        <v>P</v>
      </c>
      <c r="Q4553" s="13">
        <f>IFERROR(VLOOKUP($A4553,'Fielding Data'!$A:$H,MATCH(Q$1,'Fielding Data'!$A$1:$H$1,0),0),"Other")</f>
        <v>2</v>
      </c>
      <c r="R4553" s="13">
        <f>IFERROR(VLOOKUP($A4553,'Fielding Data'!$A:$H,MATCH(R$1,'Fielding Data'!$A$1:$H$1,0),0),"Other")</f>
        <v>14</v>
      </c>
      <c r="S4553" s="13">
        <f>IFERROR(VLOOKUP($A4553,'Fielding Data'!$A:$H,MATCH(S$1,'Fielding Data'!$A$1:$H$1,0),0),"Other")</f>
        <v>1</v>
      </c>
      <c r="T4553" s="13">
        <f>IFERROR(VLOOKUP($A4553,'Fielding Data'!$A:$H,MATCH(T$1,'Fielding Data'!$A$1:$H$1,0),0),"Other")</f>
        <v>1</v>
      </c>
      <c r="U4553" s="13">
        <f>SUMIFS('Fielding Data'!E:E,'Fielding Data'!$A:$A,'Hitting Data'!$A4553)</f>
        <v>2</v>
      </c>
      <c r="V4553" s="13">
        <f>SUMIFS('Fielding Data'!F:F,'Fielding Data'!$A:$A,'Hitting Data'!$A4553)</f>
        <v>14</v>
      </c>
      <c r="W4553" s="13">
        <f>SUMIFS('Fielding Data'!G:G,'Fielding Data'!$A:$A,'Hitting Data'!$A4553)</f>
        <v>1</v>
      </c>
      <c r="X4553" s="13">
        <f>SUMIFS('Fielding Data'!H:H,'Fielding Data'!$A:$A,'Hitting Data'!$A4553)</f>
        <v>1</v>
      </c>
    </row>
    <row r="4554" spans="1:24" x14ac:dyDescent="0.3">
      <c r="A4554" s="13" t="str">
        <f t="shared" si="71"/>
        <v>smithse012013</v>
      </c>
      <c r="B4554" s="16" t="s">
        <v>854</v>
      </c>
      <c r="C4554" s="16">
        <v>2013</v>
      </c>
      <c r="D4554" s="16">
        <v>117</v>
      </c>
      <c r="E4554" s="16">
        <v>368</v>
      </c>
      <c r="F4554" s="16">
        <v>49</v>
      </c>
      <c r="G4554" s="16">
        <v>93</v>
      </c>
      <c r="H4554" s="16">
        <v>27</v>
      </c>
      <c r="I4554" s="16">
        <v>0</v>
      </c>
      <c r="J4554" s="16">
        <v>8</v>
      </c>
      <c r="K4554" s="16">
        <v>40</v>
      </c>
      <c r="L4554" s="16">
        <v>0</v>
      </c>
      <c r="M4554" s="16">
        <v>0</v>
      </c>
      <c r="N4554" s="16">
        <v>39</v>
      </c>
      <c r="O4554" s="16">
        <v>94</v>
      </c>
      <c r="P4554" s="13" t="str">
        <f>IFERROR(VLOOKUP($A4554,'Fielding Data'!$A:$H,MATCH(P$1,'Fielding Data'!$A$1:$H$1,0),0),"Other")</f>
        <v>LF</v>
      </c>
      <c r="Q4554" s="13">
        <f>IFERROR(VLOOKUP($A4554,'Fielding Data'!$A:$H,MATCH(Q$1,'Fielding Data'!$A$1:$H$1,0),0),"Other")</f>
        <v>0</v>
      </c>
      <c r="R4554" s="13">
        <f>IFERROR(VLOOKUP($A4554,'Fielding Data'!$A:$H,MATCH(R$1,'Fielding Data'!$A$1:$H$1,0),0),"Other")</f>
        <v>0</v>
      </c>
      <c r="S4554" s="13">
        <f>IFERROR(VLOOKUP($A4554,'Fielding Data'!$A:$H,MATCH(S$1,'Fielding Data'!$A$1:$H$1,0),0),"Other")</f>
        <v>0</v>
      </c>
      <c r="T4554" s="13">
        <f>IFERROR(VLOOKUP($A4554,'Fielding Data'!$A:$H,MATCH(T$1,'Fielding Data'!$A$1:$H$1,0),0),"Other")</f>
        <v>0</v>
      </c>
      <c r="U4554" s="13">
        <f>SUMIFS('Fielding Data'!E:E,'Fielding Data'!$A:$A,'Hitting Data'!$A4554)</f>
        <v>114</v>
      </c>
      <c r="V4554" s="13">
        <f>SUMIFS('Fielding Data'!F:F,'Fielding Data'!$A:$A,'Hitting Data'!$A4554)</f>
        <v>1</v>
      </c>
      <c r="W4554" s="13">
        <f>SUMIFS('Fielding Data'!G:G,'Fielding Data'!$A:$A,'Hitting Data'!$A4554)</f>
        <v>0</v>
      </c>
      <c r="X4554" s="13">
        <f>SUMIFS('Fielding Data'!H:H,'Fielding Data'!$A:$A,'Hitting Data'!$A4554)</f>
        <v>0</v>
      </c>
    </row>
    <row r="4555" spans="1:24" x14ac:dyDescent="0.3">
      <c r="A4555" s="13" t="str">
        <f t="shared" si="71"/>
        <v>smithwi042013</v>
      </c>
      <c r="B4555" s="16" t="s">
        <v>1837</v>
      </c>
      <c r="C4555" s="16">
        <v>2013</v>
      </c>
      <c r="D4555" s="16">
        <v>19</v>
      </c>
      <c r="E4555" s="16">
        <v>0</v>
      </c>
      <c r="F4555" s="16">
        <v>0</v>
      </c>
      <c r="G4555" s="16">
        <v>0</v>
      </c>
      <c r="H4555" s="16">
        <v>0</v>
      </c>
      <c r="I4555" s="16">
        <v>0</v>
      </c>
      <c r="J4555" s="16">
        <v>0</v>
      </c>
      <c r="K4555" s="16">
        <v>0</v>
      </c>
      <c r="L4555" s="16">
        <v>0</v>
      </c>
      <c r="M4555" s="16">
        <v>0</v>
      </c>
      <c r="N4555" s="16">
        <v>0</v>
      </c>
      <c r="O4555" s="16">
        <v>0</v>
      </c>
      <c r="P4555" s="13" t="str">
        <f>IFERROR(VLOOKUP($A4555,'Fielding Data'!$A:$H,MATCH(P$1,'Fielding Data'!$A$1:$H$1,0),0),"Other")</f>
        <v>P</v>
      </c>
      <c r="Q4555" s="13">
        <f>IFERROR(VLOOKUP($A4555,'Fielding Data'!$A:$H,MATCH(Q$1,'Fielding Data'!$A$1:$H$1,0),0),"Other")</f>
        <v>2</v>
      </c>
      <c r="R4555" s="13">
        <f>IFERROR(VLOOKUP($A4555,'Fielding Data'!$A:$H,MATCH(R$1,'Fielding Data'!$A$1:$H$1,0),0),"Other")</f>
        <v>4</v>
      </c>
      <c r="S4555" s="13">
        <f>IFERROR(VLOOKUP($A4555,'Fielding Data'!$A:$H,MATCH(S$1,'Fielding Data'!$A$1:$H$1,0),0),"Other")</f>
        <v>1</v>
      </c>
      <c r="T4555" s="13">
        <f>IFERROR(VLOOKUP($A4555,'Fielding Data'!$A:$H,MATCH(T$1,'Fielding Data'!$A$1:$H$1,0),0),"Other")</f>
        <v>1</v>
      </c>
      <c r="U4555" s="13">
        <f>SUMIFS('Fielding Data'!E:E,'Fielding Data'!$A:$A,'Hitting Data'!$A4555)</f>
        <v>2</v>
      </c>
      <c r="V4555" s="13">
        <f>SUMIFS('Fielding Data'!F:F,'Fielding Data'!$A:$A,'Hitting Data'!$A4555)</f>
        <v>4</v>
      </c>
      <c r="W4555" s="13">
        <f>SUMIFS('Fielding Data'!G:G,'Fielding Data'!$A:$A,'Hitting Data'!$A4555)</f>
        <v>1</v>
      </c>
      <c r="X4555" s="13">
        <f>SUMIFS('Fielding Data'!H:H,'Fielding Data'!$A:$A,'Hitting Data'!$A4555)</f>
        <v>1</v>
      </c>
    </row>
    <row r="4556" spans="1:24" x14ac:dyDescent="0.3">
      <c r="A4556" s="13" t="str">
        <f t="shared" si="71"/>
        <v>smoakju012013</v>
      </c>
      <c r="B4556" s="16" t="s">
        <v>1385</v>
      </c>
      <c r="C4556" s="16">
        <v>2013</v>
      </c>
      <c r="D4556" s="16">
        <v>131</v>
      </c>
      <c r="E4556" s="16">
        <v>454</v>
      </c>
      <c r="F4556" s="16">
        <v>53</v>
      </c>
      <c r="G4556" s="16">
        <v>108</v>
      </c>
      <c r="H4556" s="16">
        <v>19</v>
      </c>
      <c r="I4556" s="16">
        <v>0</v>
      </c>
      <c r="J4556" s="16">
        <v>20</v>
      </c>
      <c r="K4556" s="16">
        <v>50</v>
      </c>
      <c r="L4556" s="16">
        <v>0</v>
      </c>
      <c r="M4556" s="16">
        <v>0</v>
      </c>
      <c r="N4556" s="16">
        <v>64</v>
      </c>
      <c r="O4556" s="16">
        <v>119</v>
      </c>
      <c r="P4556" s="13" t="str">
        <f>IFERROR(VLOOKUP($A4556,'Fielding Data'!$A:$H,MATCH(P$1,'Fielding Data'!$A$1:$H$1,0),0),"Other")</f>
        <v>1B</v>
      </c>
      <c r="Q4556" s="13">
        <f>IFERROR(VLOOKUP($A4556,'Fielding Data'!$A:$H,MATCH(Q$1,'Fielding Data'!$A$1:$H$1,0),0),"Other")</f>
        <v>1035</v>
      </c>
      <c r="R4556" s="13">
        <f>IFERROR(VLOOKUP($A4556,'Fielding Data'!$A:$H,MATCH(R$1,'Fielding Data'!$A$1:$H$1,0),0),"Other")</f>
        <v>60</v>
      </c>
      <c r="S4556" s="13">
        <f>IFERROR(VLOOKUP($A4556,'Fielding Data'!$A:$H,MATCH(S$1,'Fielding Data'!$A$1:$H$1,0),0),"Other")</f>
        <v>5</v>
      </c>
      <c r="T4556" s="13">
        <f>IFERROR(VLOOKUP($A4556,'Fielding Data'!$A:$H,MATCH(T$1,'Fielding Data'!$A$1:$H$1,0),0),"Other")</f>
        <v>101</v>
      </c>
      <c r="U4556" s="13">
        <f>SUMIFS('Fielding Data'!E:E,'Fielding Data'!$A:$A,'Hitting Data'!$A4556)</f>
        <v>1035</v>
      </c>
      <c r="V4556" s="13">
        <f>SUMIFS('Fielding Data'!F:F,'Fielding Data'!$A:$A,'Hitting Data'!$A4556)</f>
        <v>60</v>
      </c>
      <c r="W4556" s="13">
        <f>SUMIFS('Fielding Data'!G:G,'Fielding Data'!$A:$A,'Hitting Data'!$A4556)</f>
        <v>5</v>
      </c>
      <c r="X4556" s="13">
        <f>SUMIFS('Fielding Data'!H:H,'Fielding Data'!$A:$A,'Hitting Data'!$A4556)</f>
        <v>101</v>
      </c>
    </row>
    <row r="4557" spans="1:24" x14ac:dyDescent="0.3">
      <c r="A4557" s="13" t="str">
        <f t="shared" si="71"/>
        <v>smylydr012013</v>
      </c>
      <c r="B4557" s="16" t="s">
        <v>1838</v>
      </c>
      <c r="C4557" s="16">
        <v>2013</v>
      </c>
      <c r="D4557" s="16">
        <v>63</v>
      </c>
      <c r="E4557" s="16">
        <v>0</v>
      </c>
      <c r="F4557" s="16">
        <v>0</v>
      </c>
      <c r="G4557" s="16">
        <v>0</v>
      </c>
      <c r="H4557" s="16">
        <v>0</v>
      </c>
      <c r="I4557" s="16">
        <v>0</v>
      </c>
      <c r="J4557" s="16">
        <v>0</v>
      </c>
      <c r="K4557" s="16">
        <v>0</v>
      </c>
      <c r="L4557" s="16">
        <v>0</v>
      </c>
      <c r="M4557" s="16">
        <v>0</v>
      </c>
      <c r="N4557" s="16">
        <v>0</v>
      </c>
      <c r="O4557" s="16">
        <v>0</v>
      </c>
      <c r="P4557" s="13" t="str">
        <f>IFERROR(VLOOKUP($A4557,'Fielding Data'!$A:$H,MATCH(P$1,'Fielding Data'!$A$1:$H$1,0),0),"Other")</f>
        <v>P</v>
      </c>
      <c r="Q4557" s="13">
        <f>IFERROR(VLOOKUP($A4557,'Fielding Data'!$A:$H,MATCH(Q$1,'Fielding Data'!$A$1:$H$1,0),0),"Other")</f>
        <v>6</v>
      </c>
      <c r="R4557" s="13">
        <f>IFERROR(VLOOKUP($A4557,'Fielding Data'!$A:$H,MATCH(R$1,'Fielding Data'!$A$1:$H$1,0),0),"Other")</f>
        <v>6</v>
      </c>
      <c r="S4557" s="13">
        <f>IFERROR(VLOOKUP($A4557,'Fielding Data'!$A:$H,MATCH(S$1,'Fielding Data'!$A$1:$H$1,0),0),"Other")</f>
        <v>0</v>
      </c>
      <c r="T4557" s="13">
        <f>IFERROR(VLOOKUP($A4557,'Fielding Data'!$A:$H,MATCH(T$1,'Fielding Data'!$A$1:$H$1,0),0),"Other")</f>
        <v>0</v>
      </c>
      <c r="U4557" s="13">
        <f>SUMIFS('Fielding Data'!E:E,'Fielding Data'!$A:$A,'Hitting Data'!$A4557)</f>
        <v>6</v>
      </c>
      <c r="V4557" s="13">
        <f>SUMIFS('Fielding Data'!F:F,'Fielding Data'!$A:$A,'Hitting Data'!$A4557)</f>
        <v>6</v>
      </c>
      <c r="W4557" s="13">
        <f>SUMIFS('Fielding Data'!G:G,'Fielding Data'!$A:$A,'Hitting Data'!$A4557)</f>
        <v>0</v>
      </c>
      <c r="X4557" s="13">
        <f>SUMIFS('Fielding Data'!H:H,'Fielding Data'!$A:$A,'Hitting Data'!$A4557)</f>
        <v>0</v>
      </c>
    </row>
    <row r="4558" spans="1:24" x14ac:dyDescent="0.3">
      <c r="A4558" s="13" t="str">
        <f t="shared" si="71"/>
        <v>snidetr012013</v>
      </c>
      <c r="B4558" s="16" t="s">
        <v>1015</v>
      </c>
      <c r="C4558" s="16">
        <v>2013</v>
      </c>
      <c r="D4558" s="16">
        <v>111</v>
      </c>
      <c r="E4558" s="16">
        <v>261</v>
      </c>
      <c r="F4558" s="16">
        <v>28</v>
      </c>
      <c r="G4558" s="16">
        <v>56</v>
      </c>
      <c r="H4558" s="16">
        <v>12</v>
      </c>
      <c r="I4558" s="16">
        <v>2</v>
      </c>
      <c r="J4558" s="16">
        <v>5</v>
      </c>
      <c r="K4558" s="16">
        <v>25</v>
      </c>
      <c r="L4558" s="16">
        <v>2</v>
      </c>
      <c r="M4558" s="16">
        <v>3</v>
      </c>
      <c r="N4558" s="16">
        <v>24</v>
      </c>
      <c r="O4558" s="16">
        <v>75</v>
      </c>
      <c r="P4558" s="13" t="str">
        <f>IFERROR(VLOOKUP($A4558,'Fielding Data'!$A:$H,MATCH(P$1,'Fielding Data'!$A$1:$H$1,0),0),"Other")</f>
        <v>LF</v>
      </c>
      <c r="Q4558" s="13">
        <f>IFERROR(VLOOKUP($A4558,'Fielding Data'!$A:$H,MATCH(Q$1,'Fielding Data'!$A$1:$H$1,0),0),"Other")</f>
        <v>0</v>
      </c>
      <c r="R4558" s="13">
        <f>IFERROR(VLOOKUP($A4558,'Fielding Data'!$A:$H,MATCH(R$1,'Fielding Data'!$A$1:$H$1,0),0),"Other")</f>
        <v>0</v>
      </c>
      <c r="S4558" s="13">
        <f>IFERROR(VLOOKUP($A4558,'Fielding Data'!$A:$H,MATCH(S$1,'Fielding Data'!$A$1:$H$1,0),0),"Other")</f>
        <v>0</v>
      </c>
      <c r="T4558" s="13">
        <f>IFERROR(VLOOKUP($A4558,'Fielding Data'!$A:$H,MATCH(T$1,'Fielding Data'!$A$1:$H$1,0),0),"Other")</f>
        <v>0</v>
      </c>
      <c r="U4558" s="13">
        <f>SUMIFS('Fielding Data'!E:E,'Fielding Data'!$A:$A,'Hitting Data'!$A4558)</f>
        <v>117</v>
      </c>
      <c r="V4558" s="13">
        <f>SUMIFS('Fielding Data'!F:F,'Fielding Data'!$A:$A,'Hitting Data'!$A4558)</f>
        <v>5</v>
      </c>
      <c r="W4558" s="13">
        <f>SUMIFS('Fielding Data'!G:G,'Fielding Data'!$A:$A,'Hitting Data'!$A4558)</f>
        <v>1</v>
      </c>
      <c r="X4558" s="13">
        <f>SUMIFS('Fielding Data'!H:H,'Fielding Data'!$A:$A,'Hitting Data'!$A4558)</f>
        <v>0</v>
      </c>
    </row>
    <row r="4559" spans="1:24" x14ac:dyDescent="0.3">
      <c r="A4559" s="13" t="str">
        <f t="shared" si="71"/>
        <v>snydebr032013</v>
      </c>
      <c r="B4559" s="16" t="s">
        <v>1387</v>
      </c>
      <c r="C4559" s="16">
        <v>2013</v>
      </c>
      <c r="D4559" s="16">
        <v>27</v>
      </c>
      <c r="E4559" s="16">
        <v>50</v>
      </c>
      <c r="F4559" s="16">
        <v>5</v>
      </c>
      <c r="G4559" s="16">
        <v>9</v>
      </c>
      <c r="H4559" s="16">
        <v>3</v>
      </c>
      <c r="I4559" s="16">
        <v>0</v>
      </c>
      <c r="J4559" s="16">
        <v>2</v>
      </c>
      <c r="K4559" s="16">
        <v>7</v>
      </c>
      <c r="L4559" s="16">
        <v>0</v>
      </c>
      <c r="M4559" s="16">
        <v>0</v>
      </c>
      <c r="N4559" s="16">
        <v>0</v>
      </c>
      <c r="O4559" s="16">
        <v>16</v>
      </c>
      <c r="P4559" s="13" t="str">
        <f>IFERROR(VLOOKUP($A4559,'Fielding Data'!$A:$H,MATCH(P$1,'Fielding Data'!$A$1:$H$1,0),0),"Other")</f>
        <v>1B</v>
      </c>
      <c r="Q4559" s="13">
        <f>IFERROR(VLOOKUP($A4559,'Fielding Data'!$A:$H,MATCH(Q$1,'Fielding Data'!$A$1:$H$1,0),0),"Other")</f>
        <v>15</v>
      </c>
      <c r="R4559" s="13">
        <f>IFERROR(VLOOKUP($A4559,'Fielding Data'!$A:$H,MATCH(R$1,'Fielding Data'!$A$1:$H$1,0),0),"Other")</f>
        <v>1</v>
      </c>
      <c r="S4559" s="13">
        <f>IFERROR(VLOOKUP($A4559,'Fielding Data'!$A:$H,MATCH(S$1,'Fielding Data'!$A$1:$H$1,0),0),"Other")</f>
        <v>0</v>
      </c>
      <c r="T4559" s="13">
        <f>IFERROR(VLOOKUP($A4559,'Fielding Data'!$A:$H,MATCH(T$1,'Fielding Data'!$A$1:$H$1,0),0),"Other")</f>
        <v>3</v>
      </c>
      <c r="U4559" s="13">
        <f>SUMIFS('Fielding Data'!E:E,'Fielding Data'!$A:$A,'Hitting Data'!$A4559)</f>
        <v>23</v>
      </c>
      <c r="V4559" s="13">
        <f>SUMIFS('Fielding Data'!F:F,'Fielding Data'!$A:$A,'Hitting Data'!$A4559)</f>
        <v>25</v>
      </c>
      <c r="W4559" s="13">
        <f>SUMIFS('Fielding Data'!G:G,'Fielding Data'!$A:$A,'Hitting Data'!$A4559)</f>
        <v>1</v>
      </c>
      <c r="X4559" s="13">
        <f>SUMIFS('Fielding Data'!H:H,'Fielding Data'!$A:$A,'Hitting Data'!$A4559)</f>
        <v>7</v>
      </c>
    </row>
    <row r="4560" spans="1:24" x14ac:dyDescent="0.3">
      <c r="A4560" s="13" t="str">
        <f t="shared" si="71"/>
        <v>snydech022013</v>
      </c>
      <c r="B4560" s="16" t="s">
        <v>495</v>
      </c>
      <c r="C4560" s="16">
        <v>2013</v>
      </c>
      <c r="D4560" s="16">
        <v>9</v>
      </c>
      <c r="E4560" s="16">
        <v>20</v>
      </c>
      <c r="F4560" s="16">
        <v>0</v>
      </c>
      <c r="G4560" s="16">
        <v>2</v>
      </c>
      <c r="H4560" s="16">
        <v>0</v>
      </c>
      <c r="I4560" s="16">
        <v>0</v>
      </c>
      <c r="J4560" s="16">
        <v>0</v>
      </c>
      <c r="K4560" s="16">
        <v>1</v>
      </c>
      <c r="L4560" s="16">
        <v>0</v>
      </c>
      <c r="M4560" s="16">
        <v>0</v>
      </c>
      <c r="N4560" s="16">
        <v>4</v>
      </c>
      <c r="O4560" s="16">
        <v>7</v>
      </c>
      <c r="P4560" s="13" t="str">
        <f>IFERROR(VLOOKUP($A4560,'Fielding Data'!$A:$H,MATCH(P$1,'Fielding Data'!$A$1:$H$1,0),0),"Other")</f>
        <v>C</v>
      </c>
      <c r="Q4560" s="13">
        <f>IFERROR(VLOOKUP($A4560,'Fielding Data'!$A:$H,MATCH(Q$1,'Fielding Data'!$A$1:$H$1,0),0),"Other")</f>
        <v>39</v>
      </c>
      <c r="R4560" s="13">
        <f>IFERROR(VLOOKUP($A4560,'Fielding Data'!$A:$H,MATCH(R$1,'Fielding Data'!$A$1:$H$1,0),0),"Other")</f>
        <v>5</v>
      </c>
      <c r="S4560" s="13">
        <f>IFERROR(VLOOKUP($A4560,'Fielding Data'!$A:$H,MATCH(S$1,'Fielding Data'!$A$1:$H$1,0),0),"Other")</f>
        <v>0</v>
      </c>
      <c r="T4560" s="13">
        <f>IFERROR(VLOOKUP($A4560,'Fielding Data'!$A:$H,MATCH(T$1,'Fielding Data'!$A$1:$H$1,0),0),"Other")</f>
        <v>2</v>
      </c>
      <c r="U4560" s="13">
        <f>SUMIFS('Fielding Data'!E:E,'Fielding Data'!$A:$A,'Hitting Data'!$A4560)</f>
        <v>39</v>
      </c>
      <c r="V4560" s="13">
        <f>SUMIFS('Fielding Data'!F:F,'Fielding Data'!$A:$A,'Hitting Data'!$A4560)</f>
        <v>5</v>
      </c>
      <c r="W4560" s="13">
        <f>SUMIFS('Fielding Data'!G:G,'Fielding Data'!$A:$A,'Hitting Data'!$A4560)</f>
        <v>0</v>
      </c>
      <c r="X4560" s="13">
        <f>SUMIFS('Fielding Data'!H:H,'Fielding Data'!$A:$A,'Hitting Data'!$A4560)</f>
        <v>2</v>
      </c>
    </row>
    <row r="4561" spans="1:24" x14ac:dyDescent="0.3">
      <c r="A4561" s="13" t="str">
        <f t="shared" si="71"/>
        <v>sogarer012013</v>
      </c>
      <c r="B4561" s="16" t="s">
        <v>1388</v>
      </c>
      <c r="C4561" s="16">
        <v>2013</v>
      </c>
      <c r="D4561" s="16">
        <v>130</v>
      </c>
      <c r="E4561" s="16">
        <v>368</v>
      </c>
      <c r="F4561" s="16">
        <v>45</v>
      </c>
      <c r="G4561" s="16">
        <v>98</v>
      </c>
      <c r="H4561" s="16">
        <v>24</v>
      </c>
      <c r="I4561" s="16">
        <v>3</v>
      </c>
      <c r="J4561" s="16">
        <v>2</v>
      </c>
      <c r="K4561" s="16">
        <v>35</v>
      </c>
      <c r="L4561" s="16">
        <v>10</v>
      </c>
      <c r="M4561" s="16">
        <v>5</v>
      </c>
      <c r="N4561" s="16">
        <v>27</v>
      </c>
      <c r="O4561" s="16">
        <v>51</v>
      </c>
      <c r="P4561" s="13" t="str">
        <f>IFERROR(VLOOKUP($A4561,'Fielding Data'!$A:$H,MATCH(P$1,'Fielding Data'!$A$1:$H$1,0),0),"Other")</f>
        <v>2B</v>
      </c>
      <c r="Q4561" s="13">
        <f>IFERROR(VLOOKUP($A4561,'Fielding Data'!$A:$H,MATCH(Q$1,'Fielding Data'!$A$1:$H$1,0),0),"Other")</f>
        <v>207</v>
      </c>
      <c r="R4561" s="13">
        <f>IFERROR(VLOOKUP($A4561,'Fielding Data'!$A:$H,MATCH(R$1,'Fielding Data'!$A$1:$H$1,0),0),"Other")</f>
        <v>258</v>
      </c>
      <c r="S4561" s="13">
        <f>IFERROR(VLOOKUP($A4561,'Fielding Data'!$A:$H,MATCH(S$1,'Fielding Data'!$A$1:$H$1,0),0),"Other")</f>
        <v>7</v>
      </c>
      <c r="T4561" s="13">
        <f>IFERROR(VLOOKUP($A4561,'Fielding Data'!$A:$H,MATCH(T$1,'Fielding Data'!$A$1:$H$1,0),0),"Other")</f>
        <v>68</v>
      </c>
      <c r="U4561" s="13">
        <f>SUMIFS('Fielding Data'!E:E,'Fielding Data'!$A:$A,'Hitting Data'!$A4561)</f>
        <v>234</v>
      </c>
      <c r="V4561" s="13">
        <f>SUMIFS('Fielding Data'!F:F,'Fielding Data'!$A:$A,'Hitting Data'!$A4561)</f>
        <v>286</v>
      </c>
      <c r="W4561" s="13">
        <f>SUMIFS('Fielding Data'!G:G,'Fielding Data'!$A:$A,'Hitting Data'!$A4561)</f>
        <v>9</v>
      </c>
      <c r="X4561" s="13">
        <f>SUMIFS('Fielding Data'!H:H,'Fielding Data'!$A:$A,'Hitting Data'!$A4561)</f>
        <v>70</v>
      </c>
    </row>
    <row r="4562" spans="1:24" x14ac:dyDescent="0.3">
      <c r="A4562" s="13" t="str">
        <f t="shared" si="71"/>
        <v>solando012013</v>
      </c>
      <c r="B4562" s="16" t="s">
        <v>1840</v>
      </c>
      <c r="C4562" s="16">
        <v>2013</v>
      </c>
      <c r="D4562" s="16">
        <v>102</v>
      </c>
      <c r="E4562" s="16">
        <v>361</v>
      </c>
      <c r="F4562" s="16">
        <v>33</v>
      </c>
      <c r="G4562" s="16">
        <v>90</v>
      </c>
      <c r="H4562" s="16">
        <v>13</v>
      </c>
      <c r="I4562" s="16">
        <v>1</v>
      </c>
      <c r="J4562" s="16">
        <v>3</v>
      </c>
      <c r="K4562" s="16">
        <v>34</v>
      </c>
      <c r="L4562" s="16">
        <v>3</v>
      </c>
      <c r="M4562" s="16">
        <v>1</v>
      </c>
      <c r="N4562" s="16">
        <v>23</v>
      </c>
      <c r="O4562" s="16">
        <v>57</v>
      </c>
      <c r="P4562" s="13" t="str">
        <f>IFERROR(VLOOKUP($A4562,'Fielding Data'!$A:$H,MATCH(P$1,'Fielding Data'!$A$1:$H$1,0),0),"Other")</f>
        <v>2B</v>
      </c>
      <c r="Q4562" s="13">
        <f>IFERROR(VLOOKUP($A4562,'Fielding Data'!$A:$H,MATCH(Q$1,'Fielding Data'!$A$1:$H$1,0),0),"Other")</f>
        <v>172</v>
      </c>
      <c r="R4562" s="13">
        <f>IFERROR(VLOOKUP($A4562,'Fielding Data'!$A:$H,MATCH(R$1,'Fielding Data'!$A$1:$H$1,0),0),"Other")</f>
        <v>284</v>
      </c>
      <c r="S4562" s="13">
        <f>IFERROR(VLOOKUP($A4562,'Fielding Data'!$A:$H,MATCH(S$1,'Fielding Data'!$A$1:$H$1,0),0),"Other")</f>
        <v>8</v>
      </c>
      <c r="T4562" s="13">
        <f>IFERROR(VLOOKUP($A4562,'Fielding Data'!$A:$H,MATCH(T$1,'Fielding Data'!$A$1:$H$1,0),0),"Other")</f>
        <v>69</v>
      </c>
      <c r="U4562" s="13">
        <f>SUMIFS('Fielding Data'!E:E,'Fielding Data'!$A:$A,'Hitting Data'!$A4562)</f>
        <v>172</v>
      </c>
      <c r="V4562" s="13">
        <f>SUMIFS('Fielding Data'!F:F,'Fielding Data'!$A:$A,'Hitting Data'!$A4562)</f>
        <v>284</v>
      </c>
      <c r="W4562" s="13">
        <f>SUMIFS('Fielding Data'!G:G,'Fielding Data'!$A:$A,'Hitting Data'!$A4562)</f>
        <v>8</v>
      </c>
      <c r="X4562" s="13">
        <f>SUMIFS('Fielding Data'!H:H,'Fielding Data'!$A:$A,'Hitting Data'!$A4562)</f>
        <v>69</v>
      </c>
    </row>
    <row r="4563" spans="1:24" x14ac:dyDescent="0.3">
      <c r="A4563" s="13" t="str">
        <f t="shared" si="71"/>
        <v>solanjh012013</v>
      </c>
      <c r="B4563" s="16" t="s">
        <v>1841</v>
      </c>
      <c r="C4563" s="16">
        <v>2013</v>
      </c>
      <c r="D4563" s="16">
        <v>24</v>
      </c>
      <c r="E4563" s="16">
        <v>48</v>
      </c>
      <c r="F4563" s="16">
        <v>2</v>
      </c>
      <c r="G4563" s="16">
        <v>7</v>
      </c>
      <c r="H4563" s="16">
        <v>2</v>
      </c>
      <c r="I4563" s="16">
        <v>0</v>
      </c>
      <c r="J4563" s="16">
        <v>0</v>
      </c>
      <c r="K4563" s="16">
        <v>2</v>
      </c>
      <c r="L4563" s="16">
        <v>0</v>
      </c>
      <c r="M4563" s="16">
        <v>1</v>
      </c>
      <c r="N4563" s="16">
        <v>2</v>
      </c>
      <c r="O4563" s="16">
        <v>7</v>
      </c>
      <c r="P4563" s="13" t="str">
        <f>IFERROR(VLOOKUP($A4563,'Fielding Data'!$A:$H,MATCH(P$1,'Fielding Data'!$A$1:$H$1,0),0),"Other")</f>
        <v>C</v>
      </c>
      <c r="Q4563" s="13">
        <f>IFERROR(VLOOKUP($A4563,'Fielding Data'!$A:$H,MATCH(Q$1,'Fielding Data'!$A$1:$H$1,0),0),"Other")</f>
        <v>96</v>
      </c>
      <c r="R4563" s="13">
        <f>IFERROR(VLOOKUP($A4563,'Fielding Data'!$A:$H,MATCH(R$1,'Fielding Data'!$A$1:$H$1,0),0),"Other")</f>
        <v>6</v>
      </c>
      <c r="S4563" s="13">
        <f>IFERROR(VLOOKUP($A4563,'Fielding Data'!$A:$H,MATCH(S$1,'Fielding Data'!$A$1:$H$1,0),0),"Other")</f>
        <v>1</v>
      </c>
      <c r="T4563" s="13">
        <f>IFERROR(VLOOKUP($A4563,'Fielding Data'!$A:$H,MATCH(T$1,'Fielding Data'!$A$1:$H$1,0),0),"Other")</f>
        <v>0</v>
      </c>
      <c r="U4563" s="13">
        <f>SUMIFS('Fielding Data'!E:E,'Fielding Data'!$A:$A,'Hitting Data'!$A4563)</f>
        <v>96</v>
      </c>
      <c r="V4563" s="13">
        <f>SUMIFS('Fielding Data'!F:F,'Fielding Data'!$A:$A,'Hitting Data'!$A4563)</f>
        <v>6</v>
      </c>
      <c r="W4563" s="13">
        <f>SUMIFS('Fielding Data'!G:G,'Fielding Data'!$A:$A,'Hitting Data'!$A4563)</f>
        <v>1</v>
      </c>
      <c r="X4563" s="13">
        <f>SUMIFS('Fielding Data'!H:H,'Fielding Data'!$A:$A,'Hitting Data'!$A4563)</f>
        <v>0</v>
      </c>
    </row>
    <row r="4564" spans="1:24" x14ac:dyDescent="0.3">
      <c r="A4564" s="13" t="str">
        <f t="shared" si="71"/>
        <v>soriajo012013</v>
      </c>
      <c r="B4564" s="16" t="s">
        <v>856</v>
      </c>
      <c r="C4564" s="16">
        <v>2013</v>
      </c>
      <c r="D4564" s="16">
        <v>26</v>
      </c>
      <c r="E4564" s="16">
        <v>0</v>
      </c>
      <c r="F4564" s="16">
        <v>0</v>
      </c>
      <c r="G4564" s="16">
        <v>0</v>
      </c>
      <c r="H4564" s="16">
        <v>0</v>
      </c>
      <c r="I4564" s="16">
        <v>0</v>
      </c>
      <c r="J4564" s="16">
        <v>0</v>
      </c>
      <c r="K4564" s="16">
        <v>0</v>
      </c>
      <c r="L4564" s="16">
        <v>0</v>
      </c>
      <c r="M4564" s="16">
        <v>0</v>
      </c>
      <c r="N4564" s="16">
        <v>0</v>
      </c>
      <c r="O4564" s="16">
        <v>0</v>
      </c>
      <c r="P4564" s="13" t="str">
        <f>IFERROR(VLOOKUP($A4564,'Fielding Data'!$A:$H,MATCH(P$1,'Fielding Data'!$A$1:$H$1,0),0),"Other")</f>
        <v>P</v>
      </c>
      <c r="Q4564" s="13">
        <f>IFERROR(VLOOKUP($A4564,'Fielding Data'!$A:$H,MATCH(Q$1,'Fielding Data'!$A$1:$H$1,0),0),"Other")</f>
        <v>1</v>
      </c>
      <c r="R4564" s="13">
        <f>IFERROR(VLOOKUP($A4564,'Fielding Data'!$A:$H,MATCH(R$1,'Fielding Data'!$A$1:$H$1,0),0),"Other")</f>
        <v>1</v>
      </c>
      <c r="S4564" s="13">
        <f>IFERROR(VLOOKUP($A4564,'Fielding Data'!$A:$H,MATCH(S$1,'Fielding Data'!$A$1:$H$1,0),0),"Other")</f>
        <v>0</v>
      </c>
      <c r="T4564" s="13">
        <f>IFERROR(VLOOKUP($A4564,'Fielding Data'!$A:$H,MATCH(T$1,'Fielding Data'!$A$1:$H$1,0),0),"Other")</f>
        <v>0</v>
      </c>
      <c r="U4564" s="13">
        <f>SUMIFS('Fielding Data'!E:E,'Fielding Data'!$A:$A,'Hitting Data'!$A4564)</f>
        <v>1</v>
      </c>
      <c r="V4564" s="13">
        <f>SUMIFS('Fielding Data'!F:F,'Fielding Data'!$A:$A,'Hitting Data'!$A4564)</f>
        <v>1</v>
      </c>
      <c r="W4564" s="13">
        <f>SUMIFS('Fielding Data'!G:G,'Fielding Data'!$A:$A,'Hitting Data'!$A4564)</f>
        <v>0</v>
      </c>
      <c r="X4564" s="13">
        <f>SUMIFS('Fielding Data'!H:H,'Fielding Data'!$A:$A,'Hitting Data'!$A4564)</f>
        <v>0</v>
      </c>
    </row>
    <row r="4565" spans="1:24" x14ac:dyDescent="0.3">
      <c r="A4565" s="13" t="str">
        <f t="shared" si="71"/>
        <v>soriara012013</v>
      </c>
      <c r="B4565" s="16" t="s">
        <v>340</v>
      </c>
      <c r="C4565" s="16">
        <v>2013</v>
      </c>
      <c r="D4565" s="16">
        <v>68</v>
      </c>
      <c r="E4565" s="16">
        <v>0</v>
      </c>
      <c r="F4565" s="16">
        <v>0</v>
      </c>
      <c r="G4565" s="16">
        <v>0</v>
      </c>
      <c r="H4565" s="16">
        <v>0</v>
      </c>
      <c r="I4565" s="16">
        <v>0</v>
      </c>
      <c r="J4565" s="16">
        <v>0</v>
      </c>
      <c r="K4565" s="16">
        <v>0</v>
      </c>
      <c r="L4565" s="16">
        <v>0</v>
      </c>
      <c r="M4565" s="16">
        <v>0</v>
      </c>
      <c r="N4565" s="16">
        <v>0</v>
      </c>
      <c r="O4565" s="16">
        <v>0</v>
      </c>
      <c r="P4565" s="13" t="str">
        <f>IFERROR(VLOOKUP($A4565,'Fielding Data'!$A:$H,MATCH(P$1,'Fielding Data'!$A$1:$H$1,0),0),"Other")</f>
        <v>P</v>
      </c>
      <c r="Q4565" s="13">
        <f>IFERROR(VLOOKUP($A4565,'Fielding Data'!$A:$H,MATCH(Q$1,'Fielding Data'!$A$1:$H$1,0),0),"Other")</f>
        <v>3</v>
      </c>
      <c r="R4565" s="13">
        <f>IFERROR(VLOOKUP($A4565,'Fielding Data'!$A:$H,MATCH(R$1,'Fielding Data'!$A$1:$H$1,0),0),"Other")</f>
        <v>6</v>
      </c>
      <c r="S4565" s="13">
        <f>IFERROR(VLOOKUP($A4565,'Fielding Data'!$A:$H,MATCH(S$1,'Fielding Data'!$A$1:$H$1,0),0),"Other")</f>
        <v>0</v>
      </c>
      <c r="T4565" s="13">
        <f>IFERROR(VLOOKUP($A4565,'Fielding Data'!$A:$H,MATCH(T$1,'Fielding Data'!$A$1:$H$1,0),0),"Other")</f>
        <v>0</v>
      </c>
      <c r="U4565" s="13">
        <f>SUMIFS('Fielding Data'!E:E,'Fielding Data'!$A:$A,'Hitting Data'!$A4565)</f>
        <v>3</v>
      </c>
      <c r="V4565" s="13">
        <f>SUMIFS('Fielding Data'!F:F,'Fielding Data'!$A:$A,'Hitting Data'!$A4565)</f>
        <v>6</v>
      </c>
      <c r="W4565" s="13">
        <f>SUMIFS('Fielding Data'!G:G,'Fielding Data'!$A:$A,'Hitting Data'!$A4565)</f>
        <v>0</v>
      </c>
      <c r="X4565" s="13">
        <f>SUMIFS('Fielding Data'!H:H,'Fielding Data'!$A:$A,'Hitting Data'!$A4565)</f>
        <v>0</v>
      </c>
    </row>
    <row r="4566" spans="1:24" x14ac:dyDescent="0.3">
      <c r="A4566" s="13" t="str">
        <f t="shared" si="71"/>
        <v>sotoge012013</v>
      </c>
      <c r="B4566" s="16" t="s">
        <v>603</v>
      </c>
      <c r="C4566" s="16">
        <v>2013</v>
      </c>
      <c r="D4566" s="16">
        <v>54</v>
      </c>
      <c r="E4566" s="16">
        <v>163</v>
      </c>
      <c r="F4566" s="16">
        <v>20</v>
      </c>
      <c r="G4566" s="16">
        <v>40</v>
      </c>
      <c r="H4566" s="16">
        <v>9</v>
      </c>
      <c r="I4566" s="16">
        <v>0</v>
      </c>
      <c r="J4566" s="16">
        <v>9</v>
      </c>
      <c r="K4566" s="16">
        <v>22</v>
      </c>
      <c r="L4566" s="16">
        <v>1</v>
      </c>
      <c r="M4566" s="16">
        <v>2</v>
      </c>
      <c r="N4566" s="16">
        <v>20</v>
      </c>
      <c r="O4566" s="16">
        <v>60</v>
      </c>
      <c r="P4566" s="13" t="str">
        <f>IFERROR(VLOOKUP($A4566,'Fielding Data'!$A:$H,MATCH(P$1,'Fielding Data'!$A$1:$H$1,0),0),"Other")</f>
        <v>3B</v>
      </c>
      <c r="Q4566" s="13">
        <f>IFERROR(VLOOKUP($A4566,'Fielding Data'!$A:$H,MATCH(Q$1,'Fielding Data'!$A$1:$H$1,0),0),"Other")</f>
        <v>0</v>
      </c>
      <c r="R4566" s="13">
        <f>IFERROR(VLOOKUP($A4566,'Fielding Data'!$A:$H,MATCH(R$1,'Fielding Data'!$A$1:$H$1,0),0),"Other")</f>
        <v>0</v>
      </c>
      <c r="S4566" s="13">
        <f>IFERROR(VLOOKUP($A4566,'Fielding Data'!$A:$H,MATCH(S$1,'Fielding Data'!$A$1:$H$1,0),0),"Other")</f>
        <v>0</v>
      </c>
      <c r="T4566" s="13">
        <f>IFERROR(VLOOKUP($A4566,'Fielding Data'!$A:$H,MATCH(T$1,'Fielding Data'!$A$1:$H$1,0),0),"Other")</f>
        <v>0</v>
      </c>
      <c r="U4566" s="13">
        <f>SUMIFS('Fielding Data'!E:E,'Fielding Data'!$A:$A,'Hitting Data'!$A4566)</f>
        <v>395</v>
      </c>
      <c r="V4566" s="13">
        <f>SUMIFS('Fielding Data'!F:F,'Fielding Data'!$A:$A,'Hitting Data'!$A4566)</f>
        <v>27</v>
      </c>
      <c r="W4566" s="13">
        <f>SUMIFS('Fielding Data'!G:G,'Fielding Data'!$A:$A,'Hitting Data'!$A4566)</f>
        <v>2</v>
      </c>
      <c r="X4566" s="13">
        <f>SUMIFS('Fielding Data'!H:H,'Fielding Data'!$A:$A,'Hitting Data'!$A4566)</f>
        <v>3</v>
      </c>
    </row>
    <row r="4567" spans="1:24" x14ac:dyDescent="0.3">
      <c r="A4567" s="13" t="str">
        <f t="shared" si="71"/>
        <v>sotone012013</v>
      </c>
      <c r="B4567" s="16" t="s">
        <v>2061</v>
      </c>
      <c r="C4567" s="16">
        <v>2013</v>
      </c>
      <c r="D4567" s="16">
        <v>13</v>
      </c>
      <c r="E4567" s="16">
        <v>12</v>
      </c>
      <c r="F4567" s="16">
        <v>0</v>
      </c>
      <c r="G4567" s="16">
        <v>0</v>
      </c>
      <c r="H4567" s="16">
        <v>0</v>
      </c>
      <c r="I4567" s="16">
        <v>0</v>
      </c>
      <c r="J4567" s="16">
        <v>0</v>
      </c>
      <c r="K4567" s="16">
        <v>0</v>
      </c>
      <c r="L4567" s="16">
        <v>0</v>
      </c>
      <c r="M4567" s="16">
        <v>0</v>
      </c>
      <c r="N4567" s="16">
        <v>0</v>
      </c>
      <c r="O4567" s="16">
        <v>6</v>
      </c>
      <c r="P4567" s="13" t="str">
        <f>IFERROR(VLOOKUP($A4567,'Fielding Data'!$A:$H,MATCH(P$1,'Fielding Data'!$A$1:$H$1,0),0),"Other")</f>
        <v>1B</v>
      </c>
      <c r="Q4567" s="13">
        <f>IFERROR(VLOOKUP($A4567,'Fielding Data'!$A:$H,MATCH(Q$1,'Fielding Data'!$A$1:$H$1,0),0),"Other")</f>
        <v>14</v>
      </c>
      <c r="R4567" s="13">
        <f>IFERROR(VLOOKUP($A4567,'Fielding Data'!$A:$H,MATCH(R$1,'Fielding Data'!$A$1:$H$1,0),0),"Other")</f>
        <v>0</v>
      </c>
      <c r="S4567" s="13">
        <f>IFERROR(VLOOKUP($A4567,'Fielding Data'!$A:$H,MATCH(S$1,'Fielding Data'!$A$1:$H$1,0),0),"Other")</f>
        <v>0</v>
      </c>
      <c r="T4567" s="13">
        <f>IFERROR(VLOOKUP($A4567,'Fielding Data'!$A:$H,MATCH(T$1,'Fielding Data'!$A$1:$H$1,0),0),"Other")</f>
        <v>2</v>
      </c>
      <c r="U4567" s="13">
        <f>SUMIFS('Fielding Data'!E:E,'Fielding Data'!$A:$A,'Hitting Data'!$A4567)</f>
        <v>14</v>
      </c>
      <c r="V4567" s="13">
        <f>SUMIFS('Fielding Data'!F:F,'Fielding Data'!$A:$A,'Hitting Data'!$A4567)</f>
        <v>0</v>
      </c>
      <c r="W4567" s="13">
        <f>SUMIFS('Fielding Data'!G:G,'Fielding Data'!$A:$A,'Hitting Data'!$A4567)</f>
        <v>0</v>
      </c>
      <c r="X4567" s="13">
        <f>SUMIFS('Fielding Data'!H:H,'Fielding Data'!$A:$A,'Hitting Data'!$A4567)</f>
        <v>2</v>
      </c>
    </row>
    <row r="4568" spans="1:24" x14ac:dyDescent="0.3">
      <c r="A4568" s="13" t="str">
        <f t="shared" si="71"/>
        <v>spande012013</v>
      </c>
      <c r="B4568" s="16" t="s">
        <v>1016</v>
      </c>
      <c r="C4568" s="16">
        <v>2013</v>
      </c>
      <c r="D4568" s="16">
        <v>153</v>
      </c>
      <c r="E4568" s="16">
        <v>610</v>
      </c>
      <c r="F4568" s="16">
        <v>75</v>
      </c>
      <c r="G4568" s="16">
        <v>170</v>
      </c>
      <c r="H4568" s="16">
        <v>28</v>
      </c>
      <c r="I4568" s="16">
        <v>11</v>
      </c>
      <c r="J4568" s="16">
        <v>4</v>
      </c>
      <c r="K4568" s="16">
        <v>47</v>
      </c>
      <c r="L4568" s="16">
        <v>20</v>
      </c>
      <c r="M4568" s="16">
        <v>6</v>
      </c>
      <c r="N4568" s="16">
        <v>42</v>
      </c>
      <c r="O4568" s="16">
        <v>77</v>
      </c>
      <c r="P4568" s="13" t="str">
        <f>IFERROR(VLOOKUP($A4568,'Fielding Data'!$A:$H,MATCH(P$1,'Fielding Data'!$A$1:$H$1,0),0),"Other")</f>
        <v>CF</v>
      </c>
      <c r="Q4568" s="13">
        <f>IFERROR(VLOOKUP($A4568,'Fielding Data'!$A:$H,MATCH(Q$1,'Fielding Data'!$A$1:$H$1,0),0),"Other")</f>
        <v>0</v>
      </c>
      <c r="R4568" s="13">
        <f>IFERROR(VLOOKUP($A4568,'Fielding Data'!$A:$H,MATCH(R$1,'Fielding Data'!$A$1:$H$1,0),0),"Other")</f>
        <v>0</v>
      </c>
      <c r="S4568" s="13">
        <f>IFERROR(VLOOKUP($A4568,'Fielding Data'!$A:$H,MATCH(S$1,'Fielding Data'!$A$1:$H$1,0),0),"Other")</f>
        <v>0</v>
      </c>
      <c r="T4568" s="13">
        <f>IFERROR(VLOOKUP($A4568,'Fielding Data'!$A:$H,MATCH(T$1,'Fielding Data'!$A$1:$H$1,0),0),"Other")</f>
        <v>0</v>
      </c>
      <c r="U4568" s="13">
        <f>SUMIFS('Fielding Data'!E:E,'Fielding Data'!$A:$A,'Hitting Data'!$A4568)</f>
        <v>379</v>
      </c>
      <c r="V4568" s="13">
        <f>SUMIFS('Fielding Data'!F:F,'Fielding Data'!$A:$A,'Hitting Data'!$A4568)</f>
        <v>5</v>
      </c>
      <c r="W4568" s="13">
        <f>SUMIFS('Fielding Data'!G:G,'Fielding Data'!$A:$A,'Hitting Data'!$A4568)</f>
        <v>0</v>
      </c>
      <c r="X4568" s="13">
        <f>SUMIFS('Fielding Data'!H:H,'Fielding Data'!$A:$A,'Hitting Data'!$A4568)</f>
        <v>1</v>
      </c>
    </row>
    <row r="4569" spans="1:24" x14ac:dyDescent="0.3">
      <c r="A4569" s="13" t="str">
        <f t="shared" si="71"/>
        <v>spruize012013</v>
      </c>
      <c r="B4569" s="16" t="s">
        <v>2062</v>
      </c>
      <c r="C4569" s="16">
        <v>2013</v>
      </c>
      <c r="D4569" s="16">
        <v>6</v>
      </c>
      <c r="E4569" s="16">
        <v>1</v>
      </c>
      <c r="F4569" s="16">
        <v>0</v>
      </c>
      <c r="G4569" s="16">
        <v>0</v>
      </c>
      <c r="H4569" s="16">
        <v>0</v>
      </c>
      <c r="I4569" s="16">
        <v>0</v>
      </c>
      <c r="J4569" s="16">
        <v>0</v>
      </c>
      <c r="K4569" s="16">
        <v>0</v>
      </c>
      <c r="L4569" s="16">
        <v>0</v>
      </c>
      <c r="M4569" s="16">
        <v>0</v>
      </c>
      <c r="N4569" s="16">
        <v>0</v>
      </c>
      <c r="O4569" s="16">
        <v>1</v>
      </c>
      <c r="P4569" s="13" t="str">
        <f>IFERROR(VLOOKUP($A4569,'Fielding Data'!$A:$H,MATCH(P$1,'Fielding Data'!$A$1:$H$1,0),0),"Other")</f>
        <v>P</v>
      </c>
      <c r="Q4569" s="13">
        <f>IFERROR(VLOOKUP($A4569,'Fielding Data'!$A:$H,MATCH(Q$1,'Fielding Data'!$A$1:$H$1,0),0),"Other")</f>
        <v>0</v>
      </c>
      <c r="R4569" s="13">
        <f>IFERROR(VLOOKUP($A4569,'Fielding Data'!$A:$H,MATCH(R$1,'Fielding Data'!$A$1:$H$1,0),0),"Other")</f>
        <v>2</v>
      </c>
      <c r="S4569" s="13">
        <f>IFERROR(VLOOKUP($A4569,'Fielding Data'!$A:$H,MATCH(S$1,'Fielding Data'!$A$1:$H$1,0),0),"Other")</f>
        <v>0</v>
      </c>
      <c r="T4569" s="13">
        <f>IFERROR(VLOOKUP($A4569,'Fielding Data'!$A:$H,MATCH(T$1,'Fielding Data'!$A$1:$H$1,0),0),"Other")</f>
        <v>0</v>
      </c>
      <c r="U4569" s="13">
        <f>SUMIFS('Fielding Data'!E:E,'Fielding Data'!$A:$A,'Hitting Data'!$A4569)</f>
        <v>0</v>
      </c>
      <c r="V4569" s="13">
        <f>SUMIFS('Fielding Data'!F:F,'Fielding Data'!$A:$A,'Hitting Data'!$A4569)</f>
        <v>2</v>
      </c>
      <c r="W4569" s="13">
        <f>SUMIFS('Fielding Data'!G:G,'Fielding Data'!$A:$A,'Hitting Data'!$A4569)</f>
        <v>0</v>
      </c>
      <c r="X4569" s="13">
        <f>SUMIFS('Fielding Data'!H:H,'Fielding Data'!$A:$A,'Hitting Data'!$A4569)</f>
        <v>0</v>
      </c>
    </row>
    <row r="4570" spans="1:24" x14ac:dyDescent="0.3">
      <c r="A4570" s="13" t="str">
        <f t="shared" si="71"/>
        <v>stammcr012013</v>
      </c>
      <c r="B4570" s="16" t="s">
        <v>1186</v>
      </c>
      <c r="C4570" s="16">
        <v>2013</v>
      </c>
      <c r="D4570" s="16">
        <v>55</v>
      </c>
      <c r="E4570" s="16">
        <v>5</v>
      </c>
      <c r="F4570" s="16">
        <v>0</v>
      </c>
      <c r="G4570" s="16">
        <v>0</v>
      </c>
      <c r="H4570" s="16">
        <v>0</v>
      </c>
      <c r="I4570" s="16">
        <v>0</v>
      </c>
      <c r="J4570" s="16">
        <v>0</v>
      </c>
      <c r="K4570" s="16">
        <v>0</v>
      </c>
      <c r="L4570" s="16">
        <v>0</v>
      </c>
      <c r="M4570" s="16">
        <v>0</v>
      </c>
      <c r="N4570" s="16">
        <v>1</v>
      </c>
      <c r="O4570" s="16">
        <v>2</v>
      </c>
      <c r="P4570" s="13" t="str">
        <f>IFERROR(VLOOKUP($A4570,'Fielding Data'!$A:$H,MATCH(P$1,'Fielding Data'!$A$1:$H$1,0),0),"Other")</f>
        <v>P</v>
      </c>
      <c r="Q4570" s="13">
        <f>IFERROR(VLOOKUP($A4570,'Fielding Data'!$A:$H,MATCH(Q$1,'Fielding Data'!$A$1:$H$1,0),0),"Other")</f>
        <v>0</v>
      </c>
      <c r="R4570" s="13">
        <f>IFERROR(VLOOKUP($A4570,'Fielding Data'!$A:$H,MATCH(R$1,'Fielding Data'!$A$1:$H$1,0),0),"Other")</f>
        <v>8</v>
      </c>
      <c r="S4570" s="13">
        <f>IFERROR(VLOOKUP($A4570,'Fielding Data'!$A:$H,MATCH(S$1,'Fielding Data'!$A$1:$H$1,0),0),"Other")</f>
        <v>0</v>
      </c>
      <c r="T4570" s="13">
        <f>IFERROR(VLOOKUP($A4570,'Fielding Data'!$A:$H,MATCH(T$1,'Fielding Data'!$A$1:$H$1,0),0),"Other")</f>
        <v>0</v>
      </c>
      <c r="U4570" s="13">
        <f>SUMIFS('Fielding Data'!E:E,'Fielding Data'!$A:$A,'Hitting Data'!$A4570)</f>
        <v>0</v>
      </c>
      <c r="V4570" s="13">
        <f>SUMIFS('Fielding Data'!F:F,'Fielding Data'!$A:$A,'Hitting Data'!$A4570)</f>
        <v>8</v>
      </c>
      <c r="W4570" s="13">
        <f>SUMIFS('Fielding Data'!G:G,'Fielding Data'!$A:$A,'Hitting Data'!$A4570)</f>
        <v>0</v>
      </c>
      <c r="X4570" s="13">
        <f>SUMIFS('Fielding Data'!H:H,'Fielding Data'!$A:$A,'Hitting Data'!$A4570)</f>
        <v>0</v>
      </c>
    </row>
    <row r="4571" spans="1:24" x14ac:dyDescent="0.3">
      <c r="A4571" s="13" t="str">
        <f t="shared" si="71"/>
        <v>stangda012013</v>
      </c>
      <c r="B4571" s="16" t="s">
        <v>1389</v>
      </c>
      <c r="C4571" s="16">
        <v>2013</v>
      </c>
      <c r="D4571" s="16">
        <v>3</v>
      </c>
      <c r="E4571" s="16">
        <v>0</v>
      </c>
      <c r="F4571" s="16">
        <v>0</v>
      </c>
      <c r="G4571" s="16">
        <v>0</v>
      </c>
      <c r="H4571" s="16">
        <v>0</v>
      </c>
      <c r="I4571" s="16">
        <v>0</v>
      </c>
      <c r="J4571" s="16">
        <v>0</v>
      </c>
      <c r="K4571" s="16">
        <v>0</v>
      </c>
      <c r="L4571" s="16">
        <v>0</v>
      </c>
      <c r="M4571" s="16">
        <v>0</v>
      </c>
      <c r="N4571" s="16">
        <v>0</v>
      </c>
      <c r="O4571" s="16">
        <v>0</v>
      </c>
      <c r="P4571" s="13" t="str">
        <f>IFERROR(VLOOKUP($A4571,'Fielding Data'!$A:$H,MATCH(P$1,'Fielding Data'!$A$1:$H$1,0),0),"Other")</f>
        <v>P</v>
      </c>
      <c r="Q4571" s="13">
        <f>IFERROR(VLOOKUP($A4571,'Fielding Data'!$A:$H,MATCH(Q$1,'Fielding Data'!$A$1:$H$1,0),0),"Other")</f>
        <v>0</v>
      </c>
      <c r="R4571" s="13">
        <f>IFERROR(VLOOKUP($A4571,'Fielding Data'!$A:$H,MATCH(R$1,'Fielding Data'!$A$1:$H$1,0),0),"Other")</f>
        <v>0</v>
      </c>
      <c r="S4571" s="13">
        <f>IFERROR(VLOOKUP($A4571,'Fielding Data'!$A:$H,MATCH(S$1,'Fielding Data'!$A$1:$H$1,0),0),"Other")</f>
        <v>0</v>
      </c>
      <c r="T4571" s="13">
        <f>IFERROR(VLOOKUP($A4571,'Fielding Data'!$A:$H,MATCH(T$1,'Fielding Data'!$A$1:$H$1,0),0),"Other")</f>
        <v>0</v>
      </c>
      <c r="U4571" s="13">
        <f>SUMIFS('Fielding Data'!E:E,'Fielding Data'!$A:$A,'Hitting Data'!$A4571)</f>
        <v>0</v>
      </c>
      <c r="V4571" s="13">
        <f>SUMIFS('Fielding Data'!F:F,'Fielding Data'!$A:$A,'Hitting Data'!$A4571)</f>
        <v>0</v>
      </c>
      <c r="W4571" s="13">
        <f>SUMIFS('Fielding Data'!G:G,'Fielding Data'!$A:$A,'Hitting Data'!$A4571)</f>
        <v>0</v>
      </c>
      <c r="X4571" s="13">
        <f>SUMIFS('Fielding Data'!H:H,'Fielding Data'!$A:$A,'Hitting Data'!$A4571)</f>
        <v>0</v>
      </c>
    </row>
    <row r="4572" spans="1:24" x14ac:dyDescent="0.3">
      <c r="A4572" s="13" t="str">
        <f t="shared" si="71"/>
        <v>stantmi032013</v>
      </c>
      <c r="B4572" s="16" t="s">
        <v>1390</v>
      </c>
      <c r="C4572" s="16">
        <v>2013</v>
      </c>
      <c r="D4572" s="16">
        <v>116</v>
      </c>
      <c r="E4572" s="16">
        <v>425</v>
      </c>
      <c r="F4572" s="16">
        <v>62</v>
      </c>
      <c r="G4572" s="16">
        <v>106</v>
      </c>
      <c r="H4572" s="16">
        <v>26</v>
      </c>
      <c r="I4572" s="16">
        <v>0</v>
      </c>
      <c r="J4572" s="16">
        <v>24</v>
      </c>
      <c r="K4572" s="16">
        <v>62</v>
      </c>
      <c r="L4572" s="16">
        <v>1</v>
      </c>
      <c r="M4572" s="16">
        <v>0</v>
      </c>
      <c r="N4572" s="16">
        <v>74</v>
      </c>
      <c r="O4572" s="16">
        <v>140</v>
      </c>
      <c r="P4572" s="13" t="str">
        <f>IFERROR(VLOOKUP($A4572,'Fielding Data'!$A:$H,MATCH(P$1,'Fielding Data'!$A$1:$H$1,0),0),"Other")</f>
        <v>OF</v>
      </c>
      <c r="Q4572" s="13">
        <f>IFERROR(VLOOKUP($A4572,'Fielding Data'!$A:$H,MATCH(Q$1,'Fielding Data'!$A$1:$H$1,0),0),"Other")</f>
        <v>233</v>
      </c>
      <c r="R4572" s="13">
        <f>IFERROR(VLOOKUP($A4572,'Fielding Data'!$A:$H,MATCH(R$1,'Fielding Data'!$A$1:$H$1,0),0),"Other")</f>
        <v>7</v>
      </c>
      <c r="S4572" s="13">
        <f>IFERROR(VLOOKUP($A4572,'Fielding Data'!$A:$H,MATCH(S$1,'Fielding Data'!$A$1:$H$1,0),0),"Other")</f>
        <v>8</v>
      </c>
      <c r="T4572" s="13">
        <f>IFERROR(VLOOKUP($A4572,'Fielding Data'!$A:$H,MATCH(T$1,'Fielding Data'!$A$1:$H$1,0),0),"Other")</f>
        <v>0</v>
      </c>
      <c r="U4572" s="13">
        <f>SUMIFS('Fielding Data'!E:E,'Fielding Data'!$A:$A,'Hitting Data'!$A4572)</f>
        <v>233</v>
      </c>
      <c r="V4572" s="13">
        <f>SUMIFS('Fielding Data'!F:F,'Fielding Data'!$A:$A,'Hitting Data'!$A4572)</f>
        <v>7</v>
      </c>
      <c r="W4572" s="13">
        <f>SUMIFS('Fielding Data'!G:G,'Fielding Data'!$A:$A,'Hitting Data'!$A4572)</f>
        <v>8</v>
      </c>
      <c r="X4572" s="13">
        <f>SUMIFS('Fielding Data'!H:H,'Fielding Data'!$A:$A,'Hitting Data'!$A4572)</f>
        <v>0</v>
      </c>
    </row>
    <row r="4573" spans="1:24" x14ac:dyDescent="0.3">
      <c r="A4573" s="13" t="str">
        <f t="shared" si="71"/>
        <v>stassma012013</v>
      </c>
      <c r="B4573" s="16" t="s">
        <v>2063</v>
      </c>
      <c r="C4573" s="16">
        <v>2013</v>
      </c>
      <c r="D4573" s="16">
        <v>3</v>
      </c>
      <c r="E4573" s="16">
        <v>7</v>
      </c>
      <c r="F4573" s="16">
        <v>0</v>
      </c>
      <c r="G4573" s="16">
        <v>2</v>
      </c>
      <c r="H4573" s="16">
        <v>0</v>
      </c>
      <c r="I4573" s="16">
        <v>0</v>
      </c>
      <c r="J4573" s="16">
        <v>0</v>
      </c>
      <c r="K4573" s="16">
        <v>1</v>
      </c>
      <c r="L4573" s="16">
        <v>0</v>
      </c>
      <c r="M4573" s="16">
        <v>0</v>
      </c>
      <c r="N4573" s="16">
        <v>0</v>
      </c>
      <c r="O4573" s="16">
        <v>2</v>
      </c>
      <c r="P4573" s="13" t="str">
        <f>IFERROR(VLOOKUP($A4573,'Fielding Data'!$A:$H,MATCH(P$1,'Fielding Data'!$A$1:$H$1,0),0),"Other")</f>
        <v>C</v>
      </c>
      <c r="Q4573" s="13">
        <f>IFERROR(VLOOKUP($A4573,'Fielding Data'!$A:$H,MATCH(Q$1,'Fielding Data'!$A$1:$H$1,0),0),"Other")</f>
        <v>1</v>
      </c>
      <c r="R4573" s="13">
        <f>IFERROR(VLOOKUP($A4573,'Fielding Data'!$A:$H,MATCH(R$1,'Fielding Data'!$A$1:$H$1,0),0),"Other")</f>
        <v>1</v>
      </c>
      <c r="S4573" s="13">
        <f>IFERROR(VLOOKUP($A4573,'Fielding Data'!$A:$H,MATCH(S$1,'Fielding Data'!$A$1:$H$1,0),0),"Other")</f>
        <v>0</v>
      </c>
      <c r="T4573" s="13">
        <f>IFERROR(VLOOKUP($A4573,'Fielding Data'!$A:$H,MATCH(T$1,'Fielding Data'!$A$1:$H$1,0),0),"Other")</f>
        <v>0</v>
      </c>
      <c r="U4573" s="13">
        <f>SUMIFS('Fielding Data'!E:E,'Fielding Data'!$A:$A,'Hitting Data'!$A4573)</f>
        <v>1</v>
      </c>
      <c r="V4573" s="13">
        <f>SUMIFS('Fielding Data'!F:F,'Fielding Data'!$A:$A,'Hitting Data'!$A4573)</f>
        <v>1</v>
      </c>
      <c r="W4573" s="13">
        <f>SUMIFS('Fielding Data'!G:G,'Fielding Data'!$A:$A,'Hitting Data'!$A4573)</f>
        <v>0</v>
      </c>
      <c r="X4573" s="13">
        <f>SUMIFS('Fielding Data'!H:H,'Fielding Data'!$A:$A,'Hitting Data'!$A4573)</f>
        <v>0</v>
      </c>
    </row>
    <row r="4574" spans="1:24" x14ac:dyDescent="0.3">
      <c r="A4574" s="13" t="str">
        <f t="shared" si="71"/>
        <v>staufti012013</v>
      </c>
      <c r="B4574" s="16" t="s">
        <v>605</v>
      </c>
      <c r="C4574" s="16">
        <v>2013</v>
      </c>
      <c r="D4574" s="16">
        <v>43</v>
      </c>
      <c r="E4574" s="16">
        <v>8</v>
      </c>
      <c r="F4574" s="16">
        <v>0</v>
      </c>
      <c r="G4574" s="16">
        <v>0</v>
      </c>
      <c r="H4574" s="16">
        <v>0</v>
      </c>
      <c r="I4574" s="16">
        <v>0</v>
      </c>
      <c r="J4574" s="16">
        <v>0</v>
      </c>
      <c r="K4574" s="16">
        <v>0</v>
      </c>
      <c r="L4574" s="16">
        <v>0</v>
      </c>
      <c r="M4574" s="16">
        <v>0</v>
      </c>
      <c r="N4574" s="16">
        <v>0</v>
      </c>
      <c r="O4574" s="16">
        <v>4</v>
      </c>
      <c r="P4574" s="13" t="str">
        <f>IFERROR(VLOOKUP($A4574,'Fielding Data'!$A:$H,MATCH(P$1,'Fielding Data'!$A$1:$H$1,0),0),"Other")</f>
        <v>P</v>
      </c>
      <c r="Q4574" s="13">
        <f>IFERROR(VLOOKUP($A4574,'Fielding Data'!$A:$H,MATCH(Q$1,'Fielding Data'!$A$1:$H$1,0),0),"Other")</f>
        <v>6</v>
      </c>
      <c r="R4574" s="13">
        <f>IFERROR(VLOOKUP($A4574,'Fielding Data'!$A:$H,MATCH(R$1,'Fielding Data'!$A$1:$H$1,0),0),"Other")</f>
        <v>10</v>
      </c>
      <c r="S4574" s="13">
        <f>IFERROR(VLOOKUP($A4574,'Fielding Data'!$A:$H,MATCH(S$1,'Fielding Data'!$A$1:$H$1,0),0),"Other")</f>
        <v>0</v>
      </c>
      <c r="T4574" s="13">
        <f>IFERROR(VLOOKUP($A4574,'Fielding Data'!$A:$H,MATCH(T$1,'Fielding Data'!$A$1:$H$1,0),0),"Other")</f>
        <v>0</v>
      </c>
      <c r="U4574" s="13">
        <f>SUMIFS('Fielding Data'!E:E,'Fielding Data'!$A:$A,'Hitting Data'!$A4574)</f>
        <v>6</v>
      </c>
      <c r="V4574" s="13">
        <f>SUMIFS('Fielding Data'!F:F,'Fielding Data'!$A:$A,'Hitting Data'!$A4574)</f>
        <v>10</v>
      </c>
      <c r="W4574" s="13">
        <f>SUMIFS('Fielding Data'!G:G,'Fielding Data'!$A:$A,'Hitting Data'!$A4574)</f>
        <v>0</v>
      </c>
      <c r="X4574" s="13">
        <f>SUMIFS('Fielding Data'!H:H,'Fielding Data'!$A:$A,'Hitting Data'!$A4574)</f>
        <v>0</v>
      </c>
    </row>
    <row r="4575" spans="1:24" x14ac:dyDescent="0.3">
      <c r="A4575" s="13" t="str">
        <f t="shared" si="71"/>
        <v>stewach012013</v>
      </c>
      <c r="B4575" s="16" t="s">
        <v>732</v>
      </c>
      <c r="C4575" s="16">
        <v>2013</v>
      </c>
      <c r="D4575" s="16">
        <v>109</v>
      </c>
      <c r="E4575" s="16">
        <v>294</v>
      </c>
      <c r="F4575" s="16">
        <v>28</v>
      </c>
      <c r="G4575" s="16">
        <v>62</v>
      </c>
      <c r="H4575" s="16">
        <v>6</v>
      </c>
      <c r="I4575" s="16">
        <v>0</v>
      </c>
      <c r="J4575" s="16">
        <v>4</v>
      </c>
      <c r="K4575" s="16">
        <v>25</v>
      </c>
      <c r="L4575" s="16">
        <v>4</v>
      </c>
      <c r="M4575" s="16">
        <v>0</v>
      </c>
      <c r="N4575" s="16">
        <v>30</v>
      </c>
      <c r="O4575" s="16">
        <v>49</v>
      </c>
      <c r="P4575" s="13" t="str">
        <f>IFERROR(VLOOKUP($A4575,'Fielding Data'!$A:$H,MATCH(P$1,'Fielding Data'!$A$1:$H$1,0),0),"Other")</f>
        <v>1B</v>
      </c>
      <c r="Q4575" s="13">
        <f>IFERROR(VLOOKUP($A4575,'Fielding Data'!$A:$H,MATCH(Q$1,'Fielding Data'!$A$1:$H$1,0),0),"Other")</f>
        <v>4</v>
      </c>
      <c r="R4575" s="13">
        <f>IFERROR(VLOOKUP($A4575,'Fielding Data'!$A:$H,MATCH(R$1,'Fielding Data'!$A$1:$H$1,0),0),"Other")</f>
        <v>0</v>
      </c>
      <c r="S4575" s="13">
        <f>IFERROR(VLOOKUP($A4575,'Fielding Data'!$A:$H,MATCH(S$1,'Fielding Data'!$A$1:$H$1,0),0),"Other")</f>
        <v>0</v>
      </c>
      <c r="T4575" s="13">
        <f>IFERROR(VLOOKUP($A4575,'Fielding Data'!$A:$H,MATCH(T$1,'Fielding Data'!$A$1:$H$1,0),0),"Other")</f>
        <v>2</v>
      </c>
      <c r="U4575" s="13">
        <f>SUMIFS('Fielding Data'!E:E,'Fielding Data'!$A:$A,'Hitting Data'!$A4575)</f>
        <v>745</v>
      </c>
      <c r="V4575" s="13">
        <f>SUMIFS('Fielding Data'!F:F,'Fielding Data'!$A:$A,'Hitting Data'!$A4575)</f>
        <v>55</v>
      </c>
      <c r="W4575" s="13">
        <f>SUMIFS('Fielding Data'!G:G,'Fielding Data'!$A:$A,'Hitting Data'!$A4575)</f>
        <v>2</v>
      </c>
      <c r="X4575" s="13">
        <f>SUMIFS('Fielding Data'!H:H,'Fielding Data'!$A:$A,'Hitting Data'!$A4575)</f>
        <v>8</v>
      </c>
    </row>
    <row r="4576" spans="1:24" x14ac:dyDescent="0.3">
      <c r="A4576" s="13" t="str">
        <f t="shared" si="71"/>
        <v>stinsjo012013</v>
      </c>
      <c r="B4576" s="16" t="s">
        <v>1626</v>
      </c>
      <c r="C4576" s="16">
        <v>2013</v>
      </c>
      <c r="D4576" s="16">
        <v>11</v>
      </c>
      <c r="E4576" s="16">
        <v>0</v>
      </c>
      <c r="F4576" s="16">
        <v>0</v>
      </c>
      <c r="G4576" s="16">
        <v>0</v>
      </c>
      <c r="H4576" s="16">
        <v>0</v>
      </c>
      <c r="I4576" s="16">
        <v>0</v>
      </c>
      <c r="J4576" s="16">
        <v>0</v>
      </c>
      <c r="K4576" s="16">
        <v>0</v>
      </c>
      <c r="L4576" s="16">
        <v>0</v>
      </c>
      <c r="M4576" s="16">
        <v>0</v>
      </c>
      <c r="N4576" s="16">
        <v>0</v>
      </c>
      <c r="O4576" s="16">
        <v>0</v>
      </c>
      <c r="P4576" s="13" t="str">
        <f>IFERROR(VLOOKUP($A4576,'Fielding Data'!$A:$H,MATCH(P$1,'Fielding Data'!$A$1:$H$1,0),0),"Other")</f>
        <v>P</v>
      </c>
      <c r="Q4576" s="13">
        <f>IFERROR(VLOOKUP($A4576,'Fielding Data'!$A:$H,MATCH(Q$1,'Fielding Data'!$A$1:$H$1,0),0),"Other")</f>
        <v>3</v>
      </c>
      <c r="R4576" s="13">
        <f>IFERROR(VLOOKUP($A4576,'Fielding Data'!$A:$H,MATCH(R$1,'Fielding Data'!$A$1:$H$1,0),0),"Other")</f>
        <v>1</v>
      </c>
      <c r="S4576" s="13">
        <f>IFERROR(VLOOKUP($A4576,'Fielding Data'!$A:$H,MATCH(S$1,'Fielding Data'!$A$1:$H$1,0),0),"Other")</f>
        <v>0</v>
      </c>
      <c r="T4576" s="13">
        <f>IFERROR(VLOOKUP($A4576,'Fielding Data'!$A:$H,MATCH(T$1,'Fielding Data'!$A$1:$H$1,0),0),"Other")</f>
        <v>0</v>
      </c>
      <c r="U4576" s="13">
        <f>SUMIFS('Fielding Data'!E:E,'Fielding Data'!$A:$A,'Hitting Data'!$A4576)</f>
        <v>3</v>
      </c>
      <c r="V4576" s="13">
        <f>SUMIFS('Fielding Data'!F:F,'Fielding Data'!$A:$A,'Hitting Data'!$A4576)</f>
        <v>1</v>
      </c>
      <c r="W4576" s="13">
        <f>SUMIFS('Fielding Data'!G:G,'Fielding Data'!$A:$A,'Hitting Data'!$A4576)</f>
        <v>0</v>
      </c>
      <c r="X4576" s="13">
        <f>SUMIFS('Fielding Data'!H:H,'Fielding Data'!$A:$A,'Hitting Data'!$A4576)</f>
        <v>0</v>
      </c>
    </row>
    <row r="4577" spans="1:24" x14ac:dyDescent="0.3">
      <c r="A4577" s="13" t="str">
        <f t="shared" si="71"/>
        <v>storedr012013</v>
      </c>
      <c r="B4577" s="16" t="s">
        <v>1391</v>
      </c>
      <c r="C4577" s="16">
        <v>2013</v>
      </c>
      <c r="D4577" s="16">
        <v>68</v>
      </c>
      <c r="E4577" s="16">
        <v>0</v>
      </c>
      <c r="F4577" s="16">
        <v>0</v>
      </c>
      <c r="G4577" s="16">
        <v>0</v>
      </c>
      <c r="H4577" s="16">
        <v>0</v>
      </c>
      <c r="I4577" s="16">
        <v>0</v>
      </c>
      <c r="J4577" s="16">
        <v>0</v>
      </c>
      <c r="K4577" s="16">
        <v>0</v>
      </c>
      <c r="L4577" s="16">
        <v>0</v>
      </c>
      <c r="M4577" s="16">
        <v>0</v>
      </c>
      <c r="N4577" s="16">
        <v>0</v>
      </c>
      <c r="O4577" s="16">
        <v>0</v>
      </c>
      <c r="P4577" s="13" t="str">
        <f>IFERROR(VLOOKUP($A4577,'Fielding Data'!$A:$H,MATCH(P$1,'Fielding Data'!$A$1:$H$1,0),0),"Other")</f>
        <v>P</v>
      </c>
      <c r="Q4577" s="13">
        <f>IFERROR(VLOOKUP($A4577,'Fielding Data'!$A:$H,MATCH(Q$1,'Fielding Data'!$A$1:$H$1,0),0),"Other")</f>
        <v>4</v>
      </c>
      <c r="R4577" s="13">
        <f>IFERROR(VLOOKUP($A4577,'Fielding Data'!$A:$H,MATCH(R$1,'Fielding Data'!$A$1:$H$1,0),0),"Other")</f>
        <v>8</v>
      </c>
      <c r="S4577" s="13">
        <f>IFERROR(VLOOKUP($A4577,'Fielding Data'!$A:$H,MATCH(S$1,'Fielding Data'!$A$1:$H$1,0),0),"Other")</f>
        <v>1</v>
      </c>
      <c r="T4577" s="13">
        <f>IFERROR(VLOOKUP($A4577,'Fielding Data'!$A:$H,MATCH(T$1,'Fielding Data'!$A$1:$H$1,0),0),"Other")</f>
        <v>2</v>
      </c>
      <c r="U4577" s="13">
        <f>SUMIFS('Fielding Data'!E:E,'Fielding Data'!$A:$A,'Hitting Data'!$A4577)</f>
        <v>4</v>
      </c>
      <c r="V4577" s="13">
        <f>SUMIFS('Fielding Data'!F:F,'Fielding Data'!$A:$A,'Hitting Data'!$A4577)</f>
        <v>8</v>
      </c>
      <c r="W4577" s="13">
        <f>SUMIFS('Fielding Data'!G:G,'Fielding Data'!$A:$A,'Hitting Data'!$A4577)</f>
        <v>1</v>
      </c>
      <c r="X4577" s="13">
        <f>SUMIFS('Fielding Data'!H:H,'Fielding Data'!$A:$A,'Hitting Data'!$A4577)</f>
        <v>2</v>
      </c>
    </row>
    <row r="4578" spans="1:24" x14ac:dyDescent="0.3">
      <c r="A4578" s="13" t="str">
        <f t="shared" si="71"/>
        <v>storemi012013</v>
      </c>
      <c r="B4578" s="16" t="s">
        <v>1843</v>
      </c>
      <c r="C4578" s="16">
        <v>2013</v>
      </c>
      <c r="D4578" s="16">
        <v>3</v>
      </c>
      <c r="E4578" s="16">
        <v>0</v>
      </c>
      <c r="F4578" s="16">
        <v>0</v>
      </c>
      <c r="G4578" s="16">
        <v>0</v>
      </c>
      <c r="H4578" s="16">
        <v>0</v>
      </c>
      <c r="I4578" s="16">
        <v>0</v>
      </c>
      <c r="J4578" s="16">
        <v>0</v>
      </c>
      <c r="K4578" s="16">
        <v>0</v>
      </c>
      <c r="L4578" s="16">
        <v>0</v>
      </c>
      <c r="M4578" s="16">
        <v>0</v>
      </c>
      <c r="N4578" s="16">
        <v>0</v>
      </c>
      <c r="O4578" s="16">
        <v>0</v>
      </c>
      <c r="P4578" s="13" t="str">
        <f>IFERROR(VLOOKUP($A4578,'Fielding Data'!$A:$H,MATCH(P$1,'Fielding Data'!$A$1:$H$1,0),0),"Other")</f>
        <v>P</v>
      </c>
      <c r="Q4578" s="13">
        <f>IFERROR(VLOOKUP($A4578,'Fielding Data'!$A:$H,MATCH(Q$1,'Fielding Data'!$A$1:$H$1,0),0),"Other")</f>
        <v>0</v>
      </c>
      <c r="R4578" s="13">
        <f>IFERROR(VLOOKUP($A4578,'Fielding Data'!$A:$H,MATCH(R$1,'Fielding Data'!$A$1:$H$1,0),0),"Other")</f>
        <v>0</v>
      </c>
      <c r="S4578" s="13">
        <f>IFERROR(VLOOKUP($A4578,'Fielding Data'!$A:$H,MATCH(S$1,'Fielding Data'!$A$1:$H$1,0),0),"Other")</f>
        <v>0</v>
      </c>
      <c r="T4578" s="13">
        <f>IFERROR(VLOOKUP($A4578,'Fielding Data'!$A:$H,MATCH(T$1,'Fielding Data'!$A$1:$H$1,0),0),"Other")</f>
        <v>0</v>
      </c>
      <c r="U4578" s="13">
        <f>SUMIFS('Fielding Data'!E:E,'Fielding Data'!$A:$A,'Hitting Data'!$A4578)</f>
        <v>0</v>
      </c>
      <c r="V4578" s="13">
        <f>SUMIFS('Fielding Data'!F:F,'Fielding Data'!$A:$A,'Hitting Data'!$A4578)</f>
        <v>0</v>
      </c>
      <c r="W4578" s="13">
        <f>SUMIFS('Fielding Data'!G:G,'Fielding Data'!$A:$A,'Hitting Data'!$A4578)</f>
        <v>0</v>
      </c>
      <c r="X4578" s="13">
        <f>SUMIFS('Fielding Data'!H:H,'Fielding Data'!$A:$A,'Hitting Data'!$A4578)</f>
        <v>0</v>
      </c>
    </row>
    <row r="4579" spans="1:24" x14ac:dyDescent="0.3">
      <c r="A4579" s="13" t="str">
        <f t="shared" si="71"/>
        <v>straida012013</v>
      </c>
      <c r="B4579" s="16" t="s">
        <v>1844</v>
      </c>
      <c r="C4579" s="16">
        <v>2013</v>
      </c>
      <c r="D4579" s="16">
        <v>27</v>
      </c>
      <c r="E4579" s="16">
        <v>2</v>
      </c>
      <c r="F4579" s="16">
        <v>0</v>
      </c>
      <c r="G4579" s="16">
        <v>0</v>
      </c>
      <c r="H4579" s="16">
        <v>0</v>
      </c>
      <c r="I4579" s="16">
        <v>0</v>
      </c>
      <c r="J4579" s="16">
        <v>0</v>
      </c>
      <c r="K4579" s="16">
        <v>0</v>
      </c>
      <c r="L4579" s="16">
        <v>0</v>
      </c>
      <c r="M4579" s="16">
        <v>0</v>
      </c>
      <c r="N4579" s="16">
        <v>1</v>
      </c>
      <c r="O4579" s="16">
        <v>2</v>
      </c>
      <c r="P4579" s="13" t="str">
        <f>IFERROR(VLOOKUP($A4579,'Fielding Data'!$A:$H,MATCH(P$1,'Fielding Data'!$A$1:$H$1,0),0),"Other")</f>
        <v>P</v>
      </c>
      <c r="Q4579" s="13">
        <f>IFERROR(VLOOKUP($A4579,'Fielding Data'!$A:$H,MATCH(Q$1,'Fielding Data'!$A$1:$H$1,0),0),"Other")</f>
        <v>8</v>
      </c>
      <c r="R4579" s="13">
        <f>IFERROR(VLOOKUP($A4579,'Fielding Data'!$A:$H,MATCH(R$1,'Fielding Data'!$A$1:$H$1,0),0),"Other")</f>
        <v>8</v>
      </c>
      <c r="S4579" s="13">
        <f>IFERROR(VLOOKUP($A4579,'Fielding Data'!$A:$H,MATCH(S$1,'Fielding Data'!$A$1:$H$1,0),0),"Other")</f>
        <v>0</v>
      </c>
      <c r="T4579" s="13">
        <f>IFERROR(VLOOKUP($A4579,'Fielding Data'!$A:$H,MATCH(T$1,'Fielding Data'!$A$1:$H$1,0),0),"Other")</f>
        <v>0</v>
      </c>
      <c r="U4579" s="13">
        <f>SUMIFS('Fielding Data'!E:E,'Fielding Data'!$A:$A,'Hitting Data'!$A4579)</f>
        <v>8</v>
      </c>
      <c r="V4579" s="13">
        <f>SUMIFS('Fielding Data'!F:F,'Fielding Data'!$A:$A,'Hitting Data'!$A4579)</f>
        <v>8</v>
      </c>
      <c r="W4579" s="13">
        <f>SUMIFS('Fielding Data'!G:G,'Fielding Data'!$A:$A,'Hitting Data'!$A4579)</f>
        <v>0</v>
      </c>
      <c r="X4579" s="13">
        <f>SUMIFS('Fielding Data'!H:H,'Fielding Data'!$A:$A,'Hitting Data'!$A4579)</f>
        <v>0</v>
      </c>
    </row>
    <row r="4580" spans="1:24" x14ac:dyDescent="0.3">
      <c r="A4580" s="13" t="str">
        <f t="shared" si="71"/>
        <v>strasst012013</v>
      </c>
      <c r="B4580" s="16" t="s">
        <v>1393</v>
      </c>
      <c r="C4580" s="16">
        <v>2013</v>
      </c>
      <c r="D4580" s="16">
        <v>30</v>
      </c>
      <c r="E4580" s="16">
        <v>49</v>
      </c>
      <c r="F4580" s="16">
        <v>2</v>
      </c>
      <c r="G4580" s="16">
        <v>7</v>
      </c>
      <c r="H4580" s="16">
        <v>2</v>
      </c>
      <c r="I4580" s="16">
        <v>0</v>
      </c>
      <c r="J4580" s="16">
        <v>0</v>
      </c>
      <c r="K4580" s="16">
        <v>2</v>
      </c>
      <c r="L4580" s="16">
        <v>0</v>
      </c>
      <c r="M4580" s="16">
        <v>0</v>
      </c>
      <c r="N4580" s="16">
        <v>2</v>
      </c>
      <c r="O4580" s="16">
        <v>23</v>
      </c>
      <c r="P4580" s="13" t="str">
        <f>IFERROR(VLOOKUP($A4580,'Fielding Data'!$A:$H,MATCH(P$1,'Fielding Data'!$A$1:$H$1,0),0),"Other")</f>
        <v>P</v>
      </c>
      <c r="Q4580" s="13">
        <f>IFERROR(VLOOKUP($A4580,'Fielding Data'!$A:$H,MATCH(Q$1,'Fielding Data'!$A$1:$H$1,0),0),"Other")</f>
        <v>9</v>
      </c>
      <c r="R4580" s="13">
        <f>IFERROR(VLOOKUP($A4580,'Fielding Data'!$A:$H,MATCH(R$1,'Fielding Data'!$A$1:$H$1,0),0),"Other")</f>
        <v>19</v>
      </c>
      <c r="S4580" s="13">
        <f>IFERROR(VLOOKUP($A4580,'Fielding Data'!$A:$H,MATCH(S$1,'Fielding Data'!$A$1:$H$1,0),0),"Other")</f>
        <v>0</v>
      </c>
      <c r="T4580" s="13">
        <f>IFERROR(VLOOKUP($A4580,'Fielding Data'!$A:$H,MATCH(T$1,'Fielding Data'!$A$1:$H$1,0),0),"Other")</f>
        <v>0</v>
      </c>
      <c r="U4580" s="13">
        <f>SUMIFS('Fielding Data'!E:E,'Fielding Data'!$A:$A,'Hitting Data'!$A4580)</f>
        <v>9</v>
      </c>
      <c r="V4580" s="13">
        <f>SUMIFS('Fielding Data'!F:F,'Fielding Data'!$A:$A,'Hitting Data'!$A4580)</f>
        <v>19</v>
      </c>
      <c r="W4580" s="13">
        <f>SUMIFS('Fielding Data'!G:G,'Fielding Data'!$A:$A,'Hitting Data'!$A4580)</f>
        <v>0</v>
      </c>
      <c r="X4580" s="13">
        <f>SUMIFS('Fielding Data'!H:H,'Fielding Data'!$A:$A,'Hitting Data'!$A4580)</f>
        <v>0</v>
      </c>
    </row>
    <row r="4581" spans="1:24" x14ac:dyDescent="0.3">
      <c r="A4581" s="13" t="str">
        <f t="shared" si="71"/>
        <v>streehu012013</v>
      </c>
      <c r="B4581" s="16" t="s">
        <v>607</v>
      </c>
      <c r="C4581" s="16">
        <v>2013</v>
      </c>
      <c r="D4581" s="16">
        <v>58</v>
      </c>
      <c r="E4581" s="16">
        <v>0</v>
      </c>
      <c r="F4581" s="16">
        <v>0</v>
      </c>
      <c r="G4581" s="16">
        <v>0</v>
      </c>
      <c r="H4581" s="16">
        <v>0</v>
      </c>
      <c r="I4581" s="16">
        <v>0</v>
      </c>
      <c r="J4581" s="16">
        <v>0</v>
      </c>
      <c r="K4581" s="16">
        <v>0</v>
      </c>
      <c r="L4581" s="16">
        <v>0</v>
      </c>
      <c r="M4581" s="16">
        <v>0</v>
      </c>
      <c r="N4581" s="16">
        <v>0</v>
      </c>
      <c r="O4581" s="16">
        <v>0</v>
      </c>
      <c r="P4581" s="13" t="str">
        <f>IFERROR(VLOOKUP($A4581,'Fielding Data'!$A:$H,MATCH(P$1,'Fielding Data'!$A$1:$H$1,0),0),"Other")</f>
        <v>P</v>
      </c>
      <c r="Q4581" s="13">
        <f>IFERROR(VLOOKUP($A4581,'Fielding Data'!$A:$H,MATCH(Q$1,'Fielding Data'!$A$1:$H$1,0),0),"Other")</f>
        <v>3</v>
      </c>
      <c r="R4581" s="13">
        <f>IFERROR(VLOOKUP($A4581,'Fielding Data'!$A:$H,MATCH(R$1,'Fielding Data'!$A$1:$H$1,0),0),"Other")</f>
        <v>9</v>
      </c>
      <c r="S4581" s="13">
        <f>IFERROR(VLOOKUP($A4581,'Fielding Data'!$A:$H,MATCH(S$1,'Fielding Data'!$A$1:$H$1,0),0),"Other")</f>
        <v>0</v>
      </c>
      <c r="T4581" s="13">
        <f>IFERROR(VLOOKUP($A4581,'Fielding Data'!$A:$H,MATCH(T$1,'Fielding Data'!$A$1:$H$1,0),0),"Other")</f>
        <v>0</v>
      </c>
      <c r="U4581" s="13">
        <f>SUMIFS('Fielding Data'!E:E,'Fielding Data'!$A:$A,'Hitting Data'!$A4581)</f>
        <v>3</v>
      </c>
      <c r="V4581" s="13">
        <f>SUMIFS('Fielding Data'!F:F,'Fielding Data'!$A:$A,'Hitting Data'!$A4581)</f>
        <v>9</v>
      </c>
      <c r="W4581" s="13">
        <f>SUMIFS('Fielding Data'!G:G,'Fielding Data'!$A:$A,'Hitting Data'!$A4581)</f>
        <v>0</v>
      </c>
      <c r="X4581" s="13">
        <f>SUMIFS('Fielding Data'!H:H,'Fielding Data'!$A:$A,'Hitting Data'!$A4581)</f>
        <v>0</v>
      </c>
    </row>
    <row r="4582" spans="1:24" x14ac:dyDescent="0.3">
      <c r="A4582" s="13" t="str">
        <f t="shared" si="71"/>
        <v>stubbdr012013</v>
      </c>
      <c r="B4582" s="16" t="s">
        <v>1190</v>
      </c>
      <c r="C4582" s="16">
        <v>2013</v>
      </c>
      <c r="D4582" s="16">
        <v>146</v>
      </c>
      <c r="E4582" s="16">
        <v>430</v>
      </c>
      <c r="F4582" s="16">
        <v>59</v>
      </c>
      <c r="G4582" s="16">
        <v>100</v>
      </c>
      <c r="H4582" s="16">
        <v>21</v>
      </c>
      <c r="I4582" s="16">
        <v>2</v>
      </c>
      <c r="J4582" s="16">
        <v>10</v>
      </c>
      <c r="K4582" s="16">
        <v>45</v>
      </c>
      <c r="L4582" s="16">
        <v>17</v>
      </c>
      <c r="M4582" s="16">
        <v>2</v>
      </c>
      <c r="N4582" s="16">
        <v>44</v>
      </c>
      <c r="O4582" s="16">
        <v>141</v>
      </c>
      <c r="P4582" s="13" t="str">
        <f>IFERROR(VLOOKUP($A4582,'Fielding Data'!$A:$H,MATCH(P$1,'Fielding Data'!$A$1:$H$1,0),0),"Other")</f>
        <v>CF</v>
      </c>
      <c r="Q4582" s="13">
        <f>IFERROR(VLOOKUP($A4582,'Fielding Data'!$A:$H,MATCH(Q$1,'Fielding Data'!$A$1:$H$1,0),0),"Other")</f>
        <v>0</v>
      </c>
      <c r="R4582" s="13">
        <f>IFERROR(VLOOKUP($A4582,'Fielding Data'!$A:$H,MATCH(R$1,'Fielding Data'!$A$1:$H$1,0),0),"Other")</f>
        <v>0</v>
      </c>
      <c r="S4582" s="13">
        <f>IFERROR(VLOOKUP($A4582,'Fielding Data'!$A:$H,MATCH(S$1,'Fielding Data'!$A$1:$H$1,0),0),"Other")</f>
        <v>0</v>
      </c>
      <c r="T4582" s="13">
        <f>IFERROR(VLOOKUP($A4582,'Fielding Data'!$A:$H,MATCH(T$1,'Fielding Data'!$A$1:$H$1,0),0),"Other")</f>
        <v>0</v>
      </c>
      <c r="U4582" s="13">
        <f>SUMIFS('Fielding Data'!E:E,'Fielding Data'!$A:$A,'Hitting Data'!$A4582)</f>
        <v>258</v>
      </c>
      <c r="V4582" s="13">
        <f>SUMIFS('Fielding Data'!F:F,'Fielding Data'!$A:$A,'Hitting Data'!$A4582)</f>
        <v>6</v>
      </c>
      <c r="W4582" s="13">
        <f>SUMIFS('Fielding Data'!G:G,'Fielding Data'!$A:$A,'Hitting Data'!$A4582)</f>
        <v>6</v>
      </c>
      <c r="X4582" s="13">
        <f>SUMIFS('Fielding Data'!H:H,'Fielding Data'!$A:$A,'Hitting Data'!$A4582)</f>
        <v>1</v>
      </c>
    </row>
    <row r="4583" spans="1:24" x14ac:dyDescent="0.3">
      <c r="A4583" s="13" t="str">
        <f t="shared" si="71"/>
        <v>stulter012013</v>
      </c>
      <c r="B4583" s="16" t="s">
        <v>734</v>
      </c>
      <c r="C4583" s="16">
        <v>2013</v>
      </c>
      <c r="D4583" s="16">
        <v>37</v>
      </c>
      <c r="E4583" s="16">
        <v>61</v>
      </c>
      <c r="F4583" s="16">
        <v>2</v>
      </c>
      <c r="G4583" s="16">
        <v>10</v>
      </c>
      <c r="H4583" s="16">
        <v>1</v>
      </c>
      <c r="I4583" s="16">
        <v>0</v>
      </c>
      <c r="J4583" s="16">
        <v>1</v>
      </c>
      <c r="K4583" s="16">
        <v>4</v>
      </c>
      <c r="L4583" s="16">
        <v>0</v>
      </c>
      <c r="M4583" s="16">
        <v>0</v>
      </c>
      <c r="N4583" s="16">
        <v>0</v>
      </c>
      <c r="O4583" s="16">
        <v>21</v>
      </c>
      <c r="P4583" s="13" t="str">
        <f>IFERROR(VLOOKUP($A4583,'Fielding Data'!$A:$H,MATCH(P$1,'Fielding Data'!$A$1:$H$1,0),0),"Other")</f>
        <v>P</v>
      </c>
      <c r="Q4583" s="13">
        <f>IFERROR(VLOOKUP($A4583,'Fielding Data'!$A:$H,MATCH(Q$1,'Fielding Data'!$A$1:$H$1,0),0),"Other")</f>
        <v>5</v>
      </c>
      <c r="R4583" s="13">
        <f>IFERROR(VLOOKUP($A4583,'Fielding Data'!$A:$H,MATCH(R$1,'Fielding Data'!$A$1:$H$1,0),0),"Other")</f>
        <v>32</v>
      </c>
      <c r="S4583" s="13">
        <f>IFERROR(VLOOKUP($A4583,'Fielding Data'!$A:$H,MATCH(S$1,'Fielding Data'!$A$1:$H$1,0),0),"Other")</f>
        <v>2</v>
      </c>
      <c r="T4583" s="13">
        <f>IFERROR(VLOOKUP($A4583,'Fielding Data'!$A:$H,MATCH(T$1,'Fielding Data'!$A$1:$H$1,0),0),"Other")</f>
        <v>5</v>
      </c>
      <c r="U4583" s="13">
        <f>SUMIFS('Fielding Data'!E:E,'Fielding Data'!$A:$A,'Hitting Data'!$A4583)</f>
        <v>5</v>
      </c>
      <c r="V4583" s="13">
        <f>SUMIFS('Fielding Data'!F:F,'Fielding Data'!$A:$A,'Hitting Data'!$A4583)</f>
        <v>32</v>
      </c>
      <c r="W4583" s="13">
        <f>SUMIFS('Fielding Data'!G:G,'Fielding Data'!$A:$A,'Hitting Data'!$A4583)</f>
        <v>2</v>
      </c>
      <c r="X4583" s="13">
        <f>SUMIFS('Fielding Data'!H:H,'Fielding Data'!$A:$A,'Hitting Data'!$A4583)</f>
        <v>5</v>
      </c>
    </row>
    <row r="4584" spans="1:24" x14ac:dyDescent="0.3">
      <c r="A4584" s="13" t="str">
        <f t="shared" si="71"/>
        <v>stutemi012013</v>
      </c>
      <c r="B4584" s="16" t="s">
        <v>1627</v>
      </c>
      <c r="C4584" s="16">
        <v>2013</v>
      </c>
      <c r="D4584" s="16">
        <v>16</v>
      </c>
      <c r="E4584" s="16">
        <v>1</v>
      </c>
      <c r="F4584" s="16">
        <v>0</v>
      </c>
      <c r="G4584" s="16">
        <v>0</v>
      </c>
      <c r="H4584" s="16">
        <v>0</v>
      </c>
      <c r="I4584" s="16">
        <v>0</v>
      </c>
      <c r="J4584" s="16">
        <v>0</v>
      </c>
      <c r="K4584" s="16">
        <v>0</v>
      </c>
      <c r="L4584" s="16">
        <v>0</v>
      </c>
      <c r="M4584" s="16">
        <v>0</v>
      </c>
      <c r="N4584" s="16">
        <v>0</v>
      </c>
      <c r="O4584" s="16">
        <v>0</v>
      </c>
      <c r="P4584" s="13" t="str">
        <f>IFERROR(VLOOKUP($A4584,'Fielding Data'!$A:$H,MATCH(P$1,'Fielding Data'!$A$1:$H$1,0),0),"Other")</f>
        <v>P</v>
      </c>
      <c r="Q4584" s="13">
        <f>IFERROR(VLOOKUP($A4584,'Fielding Data'!$A:$H,MATCH(Q$1,'Fielding Data'!$A$1:$H$1,0),0),"Other")</f>
        <v>3</v>
      </c>
      <c r="R4584" s="13">
        <f>IFERROR(VLOOKUP($A4584,'Fielding Data'!$A:$H,MATCH(R$1,'Fielding Data'!$A$1:$H$1,0),0),"Other")</f>
        <v>3</v>
      </c>
      <c r="S4584" s="13">
        <f>IFERROR(VLOOKUP($A4584,'Fielding Data'!$A:$H,MATCH(S$1,'Fielding Data'!$A$1:$H$1,0),0),"Other")</f>
        <v>0</v>
      </c>
      <c r="T4584" s="13">
        <f>IFERROR(VLOOKUP($A4584,'Fielding Data'!$A:$H,MATCH(T$1,'Fielding Data'!$A$1:$H$1,0),0),"Other")</f>
        <v>0</v>
      </c>
      <c r="U4584" s="13">
        <f>SUMIFS('Fielding Data'!E:E,'Fielding Data'!$A:$A,'Hitting Data'!$A4584)</f>
        <v>3</v>
      </c>
      <c r="V4584" s="13">
        <f>SUMIFS('Fielding Data'!F:F,'Fielding Data'!$A:$A,'Hitting Data'!$A4584)</f>
        <v>3</v>
      </c>
      <c r="W4584" s="13">
        <f>SUMIFS('Fielding Data'!G:G,'Fielding Data'!$A:$A,'Hitting Data'!$A4584)</f>
        <v>0</v>
      </c>
      <c r="X4584" s="13">
        <f>SUMIFS('Fielding Data'!H:H,'Fielding Data'!$A:$A,'Hitting Data'!$A4584)</f>
        <v>0</v>
      </c>
    </row>
    <row r="4585" spans="1:24" x14ac:dyDescent="0.3">
      <c r="A4585" s="13" t="str">
        <f t="shared" si="71"/>
        <v>sucreje012013</v>
      </c>
      <c r="B4585" s="16" t="s">
        <v>2064</v>
      </c>
      <c r="C4585" s="16">
        <v>2013</v>
      </c>
      <c r="D4585" s="16">
        <v>8</v>
      </c>
      <c r="E4585" s="16">
        <v>26</v>
      </c>
      <c r="F4585" s="16">
        <v>1</v>
      </c>
      <c r="G4585" s="16">
        <v>5</v>
      </c>
      <c r="H4585" s="16">
        <v>0</v>
      </c>
      <c r="I4585" s="16">
        <v>0</v>
      </c>
      <c r="J4585" s="16">
        <v>0</v>
      </c>
      <c r="K4585" s="16">
        <v>3</v>
      </c>
      <c r="L4585" s="16">
        <v>0</v>
      </c>
      <c r="M4585" s="16">
        <v>0</v>
      </c>
      <c r="N4585" s="16">
        <v>2</v>
      </c>
      <c r="O4585" s="16">
        <v>1</v>
      </c>
      <c r="P4585" s="13" t="str">
        <f>IFERROR(VLOOKUP($A4585,'Fielding Data'!$A:$H,MATCH(P$1,'Fielding Data'!$A$1:$H$1,0),0),"Other")</f>
        <v>C</v>
      </c>
      <c r="Q4585" s="13">
        <f>IFERROR(VLOOKUP($A4585,'Fielding Data'!$A:$H,MATCH(Q$1,'Fielding Data'!$A$1:$H$1,0),0),"Other")</f>
        <v>60</v>
      </c>
      <c r="R4585" s="13">
        <f>IFERROR(VLOOKUP($A4585,'Fielding Data'!$A:$H,MATCH(R$1,'Fielding Data'!$A$1:$H$1,0),0),"Other")</f>
        <v>6</v>
      </c>
      <c r="S4585" s="13">
        <f>IFERROR(VLOOKUP($A4585,'Fielding Data'!$A:$H,MATCH(S$1,'Fielding Data'!$A$1:$H$1,0),0),"Other")</f>
        <v>0</v>
      </c>
      <c r="T4585" s="13">
        <f>IFERROR(VLOOKUP($A4585,'Fielding Data'!$A:$H,MATCH(T$1,'Fielding Data'!$A$1:$H$1,0),0),"Other")</f>
        <v>1</v>
      </c>
      <c r="U4585" s="13">
        <f>SUMIFS('Fielding Data'!E:E,'Fielding Data'!$A:$A,'Hitting Data'!$A4585)</f>
        <v>60</v>
      </c>
      <c r="V4585" s="13">
        <f>SUMIFS('Fielding Data'!F:F,'Fielding Data'!$A:$A,'Hitting Data'!$A4585)</f>
        <v>6</v>
      </c>
      <c r="W4585" s="13">
        <f>SUMIFS('Fielding Data'!G:G,'Fielding Data'!$A:$A,'Hitting Data'!$A4585)</f>
        <v>0</v>
      </c>
      <c r="X4585" s="13">
        <f>SUMIFS('Fielding Data'!H:H,'Fielding Data'!$A:$A,'Hitting Data'!$A4585)</f>
        <v>1</v>
      </c>
    </row>
    <row r="4586" spans="1:24" x14ac:dyDescent="0.3">
      <c r="A4586" s="13" t="str">
        <f t="shared" si="71"/>
        <v>surkaer012013</v>
      </c>
      <c r="B4586" s="16" t="s">
        <v>1628</v>
      </c>
      <c r="C4586" s="16">
        <v>2013</v>
      </c>
      <c r="D4586" s="16">
        <v>1</v>
      </c>
      <c r="E4586" s="16">
        <v>1</v>
      </c>
      <c r="F4586" s="16">
        <v>0</v>
      </c>
      <c r="G4586" s="16">
        <v>0</v>
      </c>
      <c r="H4586" s="16">
        <v>0</v>
      </c>
      <c r="I4586" s="16">
        <v>0</v>
      </c>
      <c r="J4586" s="16">
        <v>0</v>
      </c>
      <c r="K4586" s="16">
        <v>0</v>
      </c>
      <c r="L4586" s="16">
        <v>0</v>
      </c>
      <c r="M4586" s="16">
        <v>0</v>
      </c>
      <c r="N4586" s="16">
        <v>0</v>
      </c>
      <c r="O4586" s="16">
        <v>0</v>
      </c>
      <c r="P4586" s="13" t="str">
        <f>IFERROR(VLOOKUP($A4586,'Fielding Data'!$A:$H,MATCH(P$1,'Fielding Data'!$A$1:$H$1,0),0),"Other")</f>
        <v>P</v>
      </c>
      <c r="Q4586" s="13">
        <f>IFERROR(VLOOKUP($A4586,'Fielding Data'!$A:$H,MATCH(Q$1,'Fielding Data'!$A$1:$H$1,0),0),"Other")</f>
        <v>0</v>
      </c>
      <c r="R4586" s="13">
        <f>IFERROR(VLOOKUP($A4586,'Fielding Data'!$A:$H,MATCH(R$1,'Fielding Data'!$A$1:$H$1,0),0),"Other")</f>
        <v>0</v>
      </c>
      <c r="S4586" s="13">
        <f>IFERROR(VLOOKUP($A4586,'Fielding Data'!$A:$H,MATCH(S$1,'Fielding Data'!$A$1:$H$1,0),0),"Other")</f>
        <v>0</v>
      </c>
      <c r="T4586" s="13">
        <f>IFERROR(VLOOKUP($A4586,'Fielding Data'!$A:$H,MATCH(T$1,'Fielding Data'!$A$1:$H$1,0),0),"Other")</f>
        <v>0</v>
      </c>
      <c r="U4586" s="13">
        <f>SUMIFS('Fielding Data'!E:E,'Fielding Data'!$A:$A,'Hitting Data'!$A4586)</f>
        <v>0</v>
      </c>
      <c r="V4586" s="13">
        <f>SUMIFS('Fielding Data'!F:F,'Fielding Data'!$A:$A,'Hitting Data'!$A4586)</f>
        <v>0</v>
      </c>
      <c r="W4586" s="13">
        <f>SUMIFS('Fielding Data'!G:G,'Fielding Data'!$A:$A,'Hitting Data'!$A4586)</f>
        <v>0</v>
      </c>
      <c r="X4586" s="13">
        <f>SUMIFS('Fielding Data'!H:H,'Fielding Data'!$A:$A,'Hitting Data'!$A4586)</f>
        <v>0</v>
      </c>
    </row>
    <row r="4587" spans="1:24" x14ac:dyDescent="0.3">
      <c r="A4587" s="13" t="str">
        <f t="shared" si="71"/>
        <v>susdost012013</v>
      </c>
      <c r="B4587" s="16" t="s">
        <v>2065</v>
      </c>
      <c r="C4587" s="16">
        <v>2013</v>
      </c>
      <c r="D4587" s="16">
        <v>3</v>
      </c>
      <c r="E4587" s="16">
        <v>7</v>
      </c>
      <c r="F4587" s="16">
        <v>1</v>
      </c>
      <c r="G4587" s="16">
        <v>1</v>
      </c>
      <c r="H4587" s="16">
        <v>1</v>
      </c>
      <c r="I4587" s="16">
        <v>0</v>
      </c>
      <c r="J4587" s="16">
        <v>0</v>
      </c>
      <c r="K4587" s="16">
        <v>0</v>
      </c>
      <c r="L4587" s="16">
        <v>0</v>
      </c>
      <c r="M4587" s="16">
        <v>0</v>
      </c>
      <c r="N4587" s="16">
        <v>0</v>
      </c>
      <c r="O4587" s="16">
        <v>1</v>
      </c>
      <c r="P4587" s="13" t="str">
        <f>IFERROR(VLOOKUP($A4587,'Fielding Data'!$A:$H,MATCH(P$1,'Fielding Data'!$A$1:$H$1,0),0),"Other")</f>
        <v>LF</v>
      </c>
      <c r="Q4587" s="13">
        <f>IFERROR(VLOOKUP($A4587,'Fielding Data'!$A:$H,MATCH(Q$1,'Fielding Data'!$A$1:$H$1,0),0),"Other")</f>
        <v>0</v>
      </c>
      <c r="R4587" s="13">
        <f>IFERROR(VLOOKUP($A4587,'Fielding Data'!$A:$H,MATCH(R$1,'Fielding Data'!$A$1:$H$1,0),0),"Other")</f>
        <v>0</v>
      </c>
      <c r="S4587" s="13">
        <f>IFERROR(VLOOKUP($A4587,'Fielding Data'!$A:$H,MATCH(S$1,'Fielding Data'!$A$1:$H$1,0),0),"Other")</f>
        <v>0</v>
      </c>
      <c r="T4587" s="13">
        <f>IFERROR(VLOOKUP($A4587,'Fielding Data'!$A:$H,MATCH(T$1,'Fielding Data'!$A$1:$H$1,0),0),"Other")</f>
        <v>0</v>
      </c>
      <c r="U4587" s="13">
        <f>SUMIFS('Fielding Data'!E:E,'Fielding Data'!$A:$A,'Hitting Data'!$A4587)</f>
        <v>3</v>
      </c>
      <c r="V4587" s="13">
        <f>SUMIFS('Fielding Data'!F:F,'Fielding Data'!$A:$A,'Hitting Data'!$A4587)</f>
        <v>0</v>
      </c>
      <c r="W4587" s="13">
        <f>SUMIFS('Fielding Data'!G:G,'Fielding Data'!$A:$A,'Hitting Data'!$A4587)</f>
        <v>1</v>
      </c>
      <c r="X4587" s="13">
        <f>SUMIFS('Fielding Data'!H:H,'Fielding Data'!$A:$A,'Hitting Data'!$A4587)</f>
        <v>0</v>
      </c>
    </row>
    <row r="4588" spans="1:24" x14ac:dyDescent="0.3">
      <c r="A4588" s="13" t="str">
        <f t="shared" si="71"/>
        <v>suzukic012013</v>
      </c>
      <c r="B4588" s="16" t="s">
        <v>278</v>
      </c>
      <c r="C4588" s="16">
        <v>2013</v>
      </c>
      <c r="D4588" s="16">
        <v>150</v>
      </c>
      <c r="E4588" s="16">
        <v>520</v>
      </c>
      <c r="F4588" s="16">
        <v>57</v>
      </c>
      <c r="G4588" s="16">
        <v>136</v>
      </c>
      <c r="H4588" s="16">
        <v>15</v>
      </c>
      <c r="I4588" s="16">
        <v>3</v>
      </c>
      <c r="J4588" s="16">
        <v>7</v>
      </c>
      <c r="K4588" s="16">
        <v>35</v>
      </c>
      <c r="L4588" s="16">
        <v>20</v>
      </c>
      <c r="M4588" s="16">
        <v>4</v>
      </c>
      <c r="N4588" s="16">
        <v>26</v>
      </c>
      <c r="O4588" s="16">
        <v>63</v>
      </c>
      <c r="P4588" s="13" t="str">
        <f>IFERROR(VLOOKUP($A4588,'Fielding Data'!$A:$H,MATCH(P$1,'Fielding Data'!$A$1:$H$1,0),0),"Other")</f>
        <v>CF</v>
      </c>
      <c r="Q4588" s="13">
        <f>IFERROR(VLOOKUP($A4588,'Fielding Data'!$A:$H,MATCH(Q$1,'Fielding Data'!$A$1:$H$1,0),0),"Other")</f>
        <v>0</v>
      </c>
      <c r="R4588" s="13">
        <f>IFERROR(VLOOKUP($A4588,'Fielding Data'!$A:$H,MATCH(R$1,'Fielding Data'!$A$1:$H$1,0),0),"Other")</f>
        <v>0</v>
      </c>
      <c r="S4588" s="13">
        <f>IFERROR(VLOOKUP($A4588,'Fielding Data'!$A:$H,MATCH(S$1,'Fielding Data'!$A$1:$H$1,0),0),"Other")</f>
        <v>0</v>
      </c>
      <c r="T4588" s="13">
        <f>IFERROR(VLOOKUP($A4588,'Fielding Data'!$A:$H,MATCH(T$1,'Fielding Data'!$A$1:$H$1,0),0),"Other")</f>
        <v>0</v>
      </c>
      <c r="U4588" s="13">
        <f>SUMIFS('Fielding Data'!E:E,'Fielding Data'!$A:$A,'Hitting Data'!$A4588)</f>
        <v>254</v>
      </c>
      <c r="V4588" s="13">
        <f>SUMIFS('Fielding Data'!F:F,'Fielding Data'!$A:$A,'Hitting Data'!$A4588)</f>
        <v>5</v>
      </c>
      <c r="W4588" s="13">
        <f>SUMIFS('Fielding Data'!G:G,'Fielding Data'!$A:$A,'Hitting Data'!$A4588)</f>
        <v>3</v>
      </c>
      <c r="X4588" s="13">
        <f>SUMIFS('Fielding Data'!H:H,'Fielding Data'!$A:$A,'Hitting Data'!$A4588)</f>
        <v>0</v>
      </c>
    </row>
    <row r="4589" spans="1:24" x14ac:dyDescent="0.3">
      <c r="A4589" s="13" t="str">
        <f t="shared" si="71"/>
        <v>swarzan012013</v>
      </c>
      <c r="B4589" s="16" t="s">
        <v>1192</v>
      </c>
      <c r="C4589" s="16">
        <v>2013</v>
      </c>
      <c r="D4589" s="16">
        <v>48</v>
      </c>
      <c r="E4589" s="16">
        <v>1</v>
      </c>
      <c r="F4589" s="16">
        <v>0</v>
      </c>
      <c r="G4589" s="16">
        <v>0</v>
      </c>
      <c r="H4589" s="16">
        <v>0</v>
      </c>
      <c r="I4589" s="16">
        <v>0</v>
      </c>
      <c r="J4589" s="16">
        <v>0</v>
      </c>
      <c r="K4589" s="16">
        <v>0</v>
      </c>
      <c r="L4589" s="16">
        <v>0</v>
      </c>
      <c r="M4589" s="16">
        <v>0</v>
      </c>
      <c r="N4589" s="16">
        <v>0</v>
      </c>
      <c r="O4589" s="16">
        <v>1</v>
      </c>
      <c r="P4589" s="13" t="str">
        <f>IFERROR(VLOOKUP($A4589,'Fielding Data'!$A:$H,MATCH(P$1,'Fielding Data'!$A$1:$H$1,0),0),"Other")</f>
        <v>P</v>
      </c>
      <c r="Q4589" s="13">
        <f>IFERROR(VLOOKUP($A4589,'Fielding Data'!$A:$H,MATCH(Q$1,'Fielding Data'!$A$1:$H$1,0),0),"Other")</f>
        <v>6</v>
      </c>
      <c r="R4589" s="13">
        <f>IFERROR(VLOOKUP($A4589,'Fielding Data'!$A:$H,MATCH(R$1,'Fielding Data'!$A$1:$H$1,0),0),"Other")</f>
        <v>9</v>
      </c>
      <c r="S4589" s="13">
        <f>IFERROR(VLOOKUP($A4589,'Fielding Data'!$A:$H,MATCH(S$1,'Fielding Data'!$A$1:$H$1,0),0),"Other")</f>
        <v>1</v>
      </c>
      <c r="T4589" s="13">
        <f>IFERROR(VLOOKUP($A4589,'Fielding Data'!$A:$H,MATCH(T$1,'Fielding Data'!$A$1:$H$1,0),0),"Other")</f>
        <v>1</v>
      </c>
      <c r="U4589" s="13">
        <f>SUMIFS('Fielding Data'!E:E,'Fielding Data'!$A:$A,'Hitting Data'!$A4589)</f>
        <v>6</v>
      </c>
      <c r="V4589" s="13">
        <f>SUMIFS('Fielding Data'!F:F,'Fielding Data'!$A:$A,'Hitting Data'!$A4589)</f>
        <v>9</v>
      </c>
      <c r="W4589" s="13">
        <f>SUMIFS('Fielding Data'!G:G,'Fielding Data'!$A:$A,'Hitting Data'!$A4589)</f>
        <v>1</v>
      </c>
      <c r="X4589" s="13">
        <f>SUMIFS('Fielding Data'!H:H,'Fielding Data'!$A:$A,'Hitting Data'!$A4589)</f>
        <v>1</v>
      </c>
    </row>
    <row r="4590" spans="1:24" x14ac:dyDescent="0.3">
      <c r="A4590" s="13" t="str">
        <f t="shared" si="71"/>
        <v>sweenry012013</v>
      </c>
      <c r="B4590" s="16" t="s">
        <v>735</v>
      </c>
      <c r="C4590" s="16">
        <v>2013</v>
      </c>
      <c r="D4590" s="16">
        <v>70</v>
      </c>
      <c r="E4590" s="16">
        <v>192</v>
      </c>
      <c r="F4590" s="16">
        <v>19</v>
      </c>
      <c r="G4590" s="16">
        <v>51</v>
      </c>
      <c r="H4590" s="16">
        <v>13</v>
      </c>
      <c r="I4590" s="16">
        <v>2</v>
      </c>
      <c r="J4590" s="16">
        <v>6</v>
      </c>
      <c r="K4590" s="16">
        <v>19</v>
      </c>
      <c r="L4590" s="16">
        <v>1</v>
      </c>
      <c r="M4590" s="16">
        <v>0</v>
      </c>
      <c r="N4590" s="16">
        <v>17</v>
      </c>
      <c r="O4590" s="16">
        <v>31</v>
      </c>
      <c r="P4590" s="13" t="str">
        <f>IFERROR(VLOOKUP($A4590,'Fielding Data'!$A:$H,MATCH(P$1,'Fielding Data'!$A$1:$H$1,0),0),"Other")</f>
        <v>CF</v>
      </c>
      <c r="Q4590" s="13">
        <f>IFERROR(VLOOKUP($A4590,'Fielding Data'!$A:$H,MATCH(Q$1,'Fielding Data'!$A$1:$H$1,0),0),"Other")</f>
        <v>0</v>
      </c>
      <c r="R4590" s="13">
        <f>IFERROR(VLOOKUP($A4590,'Fielding Data'!$A:$H,MATCH(R$1,'Fielding Data'!$A$1:$H$1,0),0),"Other")</f>
        <v>0</v>
      </c>
      <c r="S4590" s="13">
        <f>IFERROR(VLOOKUP($A4590,'Fielding Data'!$A:$H,MATCH(S$1,'Fielding Data'!$A$1:$H$1,0),0),"Other")</f>
        <v>0</v>
      </c>
      <c r="T4590" s="13">
        <f>IFERROR(VLOOKUP($A4590,'Fielding Data'!$A:$H,MATCH(T$1,'Fielding Data'!$A$1:$H$1,0),0),"Other")</f>
        <v>0</v>
      </c>
      <c r="U4590" s="13">
        <f>SUMIFS('Fielding Data'!E:E,'Fielding Data'!$A:$A,'Hitting Data'!$A4590)</f>
        <v>140</v>
      </c>
      <c r="V4590" s="13">
        <f>SUMIFS('Fielding Data'!F:F,'Fielding Data'!$A:$A,'Hitting Data'!$A4590)</f>
        <v>1</v>
      </c>
      <c r="W4590" s="13">
        <f>SUMIFS('Fielding Data'!G:G,'Fielding Data'!$A:$A,'Hitting Data'!$A4590)</f>
        <v>1</v>
      </c>
      <c r="X4590" s="13">
        <f>SUMIFS('Fielding Data'!H:H,'Fielding Data'!$A:$A,'Hitting Data'!$A4590)</f>
        <v>0</v>
      </c>
    </row>
    <row r="4591" spans="1:24" x14ac:dyDescent="0.3">
      <c r="A4591" s="13" t="str">
        <f t="shared" si="71"/>
        <v>swishni012013</v>
      </c>
      <c r="B4591" s="16" t="s">
        <v>496</v>
      </c>
      <c r="C4591" s="16">
        <v>2013</v>
      </c>
      <c r="D4591" s="16">
        <v>145</v>
      </c>
      <c r="E4591" s="16">
        <v>549</v>
      </c>
      <c r="F4591" s="16">
        <v>74</v>
      </c>
      <c r="G4591" s="16">
        <v>135</v>
      </c>
      <c r="H4591" s="16">
        <v>27</v>
      </c>
      <c r="I4591" s="16">
        <v>2</v>
      </c>
      <c r="J4591" s="16">
        <v>22</v>
      </c>
      <c r="K4591" s="16">
        <v>63</v>
      </c>
      <c r="L4591" s="16">
        <v>1</v>
      </c>
      <c r="M4591" s="16">
        <v>0</v>
      </c>
      <c r="N4591" s="16">
        <v>77</v>
      </c>
      <c r="O4591" s="16">
        <v>138</v>
      </c>
      <c r="P4591" s="13" t="str">
        <f>IFERROR(VLOOKUP($A4591,'Fielding Data'!$A:$H,MATCH(P$1,'Fielding Data'!$A$1:$H$1,0),0),"Other")</f>
        <v>1B</v>
      </c>
      <c r="Q4591" s="13">
        <f>IFERROR(VLOOKUP($A4591,'Fielding Data'!$A:$H,MATCH(Q$1,'Fielding Data'!$A$1:$H$1,0),0),"Other")</f>
        <v>812</v>
      </c>
      <c r="R4591" s="13">
        <f>IFERROR(VLOOKUP($A4591,'Fielding Data'!$A:$H,MATCH(R$1,'Fielding Data'!$A$1:$H$1,0),0),"Other")</f>
        <v>88</v>
      </c>
      <c r="S4591" s="13">
        <f>IFERROR(VLOOKUP($A4591,'Fielding Data'!$A:$H,MATCH(S$1,'Fielding Data'!$A$1:$H$1,0),0),"Other")</f>
        <v>8</v>
      </c>
      <c r="T4591" s="13">
        <f>IFERROR(VLOOKUP($A4591,'Fielding Data'!$A:$H,MATCH(T$1,'Fielding Data'!$A$1:$H$1,0),0),"Other")</f>
        <v>70</v>
      </c>
      <c r="U4591" s="13">
        <f>SUMIFS('Fielding Data'!E:E,'Fielding Data'!$A:$A,'Hitting Data'!$A4591)</f>
        <v>853</v>
      </c>
      <c r="V4591" s="13">
        <f>SUMIFS('Fielding Data'!F:F,'Fielding Data'!$A:$A,'Hitting Data'!$A4591)</f>
        <v>90</v>
      </c>
      <c r="W4591" s="13">
        <f>SUMIFS('Fielding Data'!G:G,'Fielding Data'!$A:$A,'Hitting Data'!$A4591)</f>
        <v>9</v>
      </c>
      <c r="X4591" s="13">
        <f>SUMIFS('Fielding Data'!H:H,'Fielding Data'!$A:$A,'Hitting Data'!$A4591)</f>
        <v>71</v>
      </c>
    </row>
    <row r="4592" spans="1:24" x14ac:dyDescent="0.3">
      <c r="A4592" s="13" t="str">
        <f t="shared" si="71"/>
        <v>tabatjo012013</v>
      </c>
      <c r="B4592" s="16" t="s">
        <v>1394</v>
      </c>
      <c r="C4592" s="16">
        <v>2013</v>
      </c>
      <c r="D4592" s="16">
        <v>106</v>
      </c>
      <c r="E4592" s="16">
        <v>308</v>
      </c>
      <c r="F4592" s="16">
        <v>35</v>
      </c>
      <c r="G4592" s="16">
        <v>87</v>
      </c>
      <c r="H4592" s="16">
        <v>17</v>
      </c>
      <c r="I4592" s="16">
        <v>5</v>
      </c>
      <c r="J4592" s="16">
        <v>6</v>
      </c>
      <c r="K4592" s="16">
        <v>33</v>
      </c>
      <c r="L4592" s="16">
        <v>3</v>
      </c>
      <c r="M4592" s="16">
        <v>1</v>
      </c>
      <c r="N4592" s="16">
        <v>23</v>
      </c>
      <c r="O4592" s="16">
        <v>45</v>
      </c>
      <c r="P4592" s="13" t="str">
        <f>IFERROR(VLOOKUP($A4592,'Fielding Data'!$A:$H,MATCH(P$1,'Fielding Data'!$A$1:$H$1,0),0),"Other")</f>
        <v>LF</v>
      </c>
      <c r="Q4592" s="13">
        <f>IFERROR(VLOOKUP($A4592,'Fielding Data'!$A:$H,MATCH(Q$1,'Fielding Data'!$A$1:$H$1,0),0),"Other")</f>
        <v>0</v>
      </c>
      <c r="R4592" s="13">
        <f>IFERROR(VLOOKUP($A4592,'Fielding Data'!$A:$H,MATCH(R$1,'Fielding Data'!$A$1:$H$1,0),0),"Other")</f>
        <v>0</v>
      </c>
      <c r="S4592" s="13">
        <f>IFERROR(VLOOKUP($A4592,'Fielding Data'!$A:$H,MATCH(S$1,'Fielding Data'!$A$1:$H$1,0),0),"Other")</f>
        <v>0</v>
      </c>
      <c r="T4592" s="13">
        <f>IFERROR(VLOOKUP($A4592,'Fielding Data'!$A:$H,MATCH(T$1,'Fielding Data'!$A$1:$H$1,0),0),"Other")</f>
        <v>0</v>
      </c>
      <c r="U4592" s="13">
        <f>SUMIFS('Fielding Data'!E:E,'Fielding Data'!$A:$A,'Hitting Data'!$A4592)</f>
        <v>106</v>
      </c>
      <c r="V4592" s="13">
        <f>SUMIFS('Fielding Data'!F:F,'Fielding Data'!$A:$A,'Hitting Data'!$A4592)</f>
        <v>0</v>
      </c>
      <c r="W4592" s="13">
        <f>SUMIFS('Fielding Data'!G:G,'Fielding Data'!$A:$A,'Hitting Data'!$A4592)</f>
        <v>0</v>
      </c>
      <c r="X4592" s="13">
        <f>SUMIFS('Fielding Data'!H:H,'Fielding Data'!$A:$A,'Hitting Data'!$A4592)</f>
        <v>0</v>
      </c>
    </row>
    <row r="4593" spans="1:24" x14ac:dyDescent="0.3">
      <c r="A4593" s="13" t="str">
        <f t="shared" si="71"/>
        <v>takahhi012013</v>
      </c>
      <c r="B4593" s="16" t="s">
        <v>1395</v>
      </c>
      <c r="C4593" s="16">
        <v>2013</v>
      </c>
      <c r="D4593" s="16">
        <v>3</v>
      </c>
      <c r="E4593" s="16">
        <v>0</v>
      </c>
      <c r="F4593" s="16">
        <v>0</v>
      </c>
      <c r="G4593" s="16">
        <v>0</v>
      </c>
      <c r="H4593" s="16">
        <v>0</v>
      </c>
      <c r="I4593" s="16">
        <v>0</v>
      </c>
      <c r="J4593" s="16">
        <v>0</v>
      </c>
      <c r="K4593" s="16">
        <v>0</v>
      </c>
      <c r="L4593" s="16">
        <v>0</v>
      </c>
      <c r="M4593" s="16">
        <v>0</v>
      </c>
      <c r="N4593" s="16">
        <v>0</v>
      </c>
      <c r="O4593" s="16">
        <v>0</v>
      </c>
      <c r="P4593" s="13" t="str">
        <f>IFERROR(VLOOKUP($A4593,'Fielding Data'!$A:$H,MATCH(P$1,'Fielding Data'!$A$1:$H$1,0),0),"Other")</f>
        <v>P</v>
      </c>
      <c r="Q4593" s="13">
        <f>IFERROR(VLOOKUP($A4593,'Fielding Data'!$A:$H,MATCH(Q$1,'Fielding Data'!$A$1:$H$1,0),0),"Other")</f>
        <v>0</v>
      </c>
      <c r="R4593" s="13">
        <f>IFERROR(VLOOKUP($A4593,'Fielding Data'!$A:$H,MATCH(R$1,'Fielding Data'!$A$1:$H$1,0),0),"Other")</f>
        <v>1</v>
      </c>
      <c r="S4593" s="13">
        <f>IFERROR(VLOOKUP($A4593,'Fielding Data'!$A:$H,MATCH(S$1,'Fielding Data'!$A$1:$H$1,0),0),"Other")</f>
        <v>0</v>
      </c>
      <c r="T4593" s="13">
        <f>IFERROR(VLOOKUP($A4593,'Fielding Data'!$A:$H,MATCH(T$1,'Fielding Data'!$A$1:$H$1,0),0),"Other")</f>
        <v>0</v>
      </c>
      <c r="U4593" s="13">
        <f>SUMIFS('Fielding Data'!E:E,'Fielding Data'!$A:$A,'Hitting Data'!$A4593)</f>
        <v>0</v>
      </c>
      <c r="V4593" s="13">
        <f>SUMIFS('Fielding Data'!F:F,'Fielding Data'!$A:$A,'Hitting Data'!$A4593)</f>
        <v>1</v>
      </c>
      <c r="W4593" s="13">
        <f>SUMIFS('Fielding Data'!G:G,'Fielding Data'!$A:$A,'Hitting Data'!$A4593)</f>
        <v>0</v>
      </c>
      <c r="X4593" s="13">
        <f>SUMIFS('Fielding Data'!H:H,'Fielding Data'!$A:$A,'Hitting Data'!$A4593)</f>
        <v>0</v>
      </c>
    </row>
    <row r="4594" spans="1:24" x14ac:dyDescent="0.3">
      <c r="A4594" s="13" t="str">
        <f t="shared" si="71"/>
        <v>tanakke012013</v>
      </c>
      <c r="B4594" s="16" t="s">
        <v>2066</v>
      </c>
      <c r="C4594" s="16">
        <v>2013</v>
      </c>
      <c r="D4594" s="16">
        <v>15</v>
      </c>
      <c r="E4594" s="16">
        <v>30</v>
      </c>
      <c r="F4594" s="16">
        <v>4</v>
      </c>
      <c r="G4594" s="16">
        <v>8</v>
      </c>
      <c r="H4594" s="16">
        <v>0</v>
      </c>
      <c r="I4594" s="16">
        <v>0</v>
      </c>
      <c r="J4594" s="16">
        <v>0</v>
      </c>
      <c r="K4594" s="16">
        <v>2</v>
      </c>
      <c r="L4594" s="16">
        <v>2</v>
      </c>
      <c r="M4594" s="16">
        <v>0</v>
      </c>
      <c r="N4594" s="16">
        <v>4</v>
      </c>
      <c r="O4594" s="16">
        <v>3</v>
      </c>
      <c r="P4594" s="13" t="str">
        <f>IFERROR(VLOOKUP($A4594,'Fielding Data'!$A:$H,MATCH(P$1,'Fielding Data'!$A$1:$H$1,0),0),"Other")</f>
        <v>LF</v>
      </c>
      <c r="Q4594" s="13">
        <f>IFERROR(VLOOKUP($A4594,'Fielding Data'!$A:$H,MATCH(Q$1,'Fielding Data'!$A$1:$H$1,0),0),"Other")</f>
        <v>0</v>
      </c>
      <c r="R4594" s="13">
        <f>IFERROR(VLOOKUP($A4594,'Fielding Data'!$A:$H,MATCH(R$1,'Fielding Data'!$A$1:$H$1,0),0),"Other")</f>
        <v>0</v>
      </c>
      <c r="S4594" s="13">
        <f>IFERROR(VLOOKUP($A4594,'Fielding Data'!$A:$H,MATCH(S$1,'Fielding Data'!$A$1:$H$1,0),0),"Other")</f>
        <v>0</v>
      </c>
      <c r="T4594" s="13">
        <f>IFERROR(VLOOKUP($A4594,'Fielding Data'!$A:$H,MATCH(T$1,'Fielding Data'!$A$1:$H$1,0),0),"Other")</f>
        <v>0</v>
      </c>
      <c r="U4594" s="13">
        <f>SUMIFS('Fielding Data'!E:E,'Fielding Data'!$A:$A,'Hitting Data'!$A4594)</f>
        <v>6</v>
      </c>
      <c r="V4594" s="13">
        <f>SUMIFS('Fielding Data'!F:F,'Fielding Data'!$A:$A,'Hitting Data'!$A4594)</f>
        <v>0</v>
      </c>
      <c r="W4594" s="13">
        <f>SUMIFS('Fielding Data'!G:G,'Fielding Data'!$A:$A,'Hitting Data'!$A4594)</f>
        <v>0</v>
      </c>
      <c r="X4594" s="13">
        <f>SUMIFS('Fielding Data'!H:H,'Fielding Data'!$A:$A,'Hitting Data'!$A4594)</f>
        <v>0</v>
      </c>
    </row>
    <row r="4595" spans="1:24" x14ac:dyDescent="0.3">
      <c r="A4595" s="13" t="str">
        <f t="shared" si="71"/>
        <v>taylomi012013</v>
      </c>
      <c r="B4595" s="16" t="s">
        <v>1630</v>
      </c>
      <c r="C4595" s="16">
        <v>2013</v>
      </c>
      <c r="D4595" s="16">
        <v>9</v>
      </c>
      <c r="E4595" s="16">
        <v>23</v>
      </c>
      <c r="F4595" s="16">
        <v>0</v>
      </c>
      <c r="G4595" s="16">
        <v>1</v>
      </c>
      <c r="H4595" s="16">
        <v>0</v>
      </c>
      <c r="I4595" s="16">
        <v>0</v>
      </c>
      <c r="J4595" s="16">
        <v>0</v>
      </c>
      <c r="K4595" s="16">
        <v>0</v>
      </c>
      <c r="L4595" s="16">
        <v>0</v>
      </c>
      <c r="M4595" s="16">
        <v>0</v>
      </c>
      <c r="N4595" s="16">
        <v>2</v>
      </c>
      <c r="O4595" s="16">
        <v>5</v>
      </c>
      <c r="P4595" s="13" t="str">
        <f>IFERROR(VLOOKUP($A4595,'Fielding Data'!$A:$H,MATCH(P$1,'Fielding Data'!$A$1:$H$1,0),0),"Other")</f>
        <v>LF</v>
      </c>
      <c r="Q4595" s="13">
        <f>IFERROR(VLOOKUP($A4595,'Fielding Data'!$A:$H,MATCH(Q$1,'Fielding Data'!$A$1:$H$1,0),0),"Other")</f>
        <v>0</v>
      </c>
      <c r="R4595" s="13">
        <f>IFERROR(VLOOKUP($A4595,'Fielding Data'!$A:$H,MATCH(R$1,'Fielding Data'!$A$1:$H$1,0),0),"Other")</f>
        <v>0</v>
      </c>
      <c r="S4595" s="13">
        <f>IFERROR(VLOOKUP($A4595,'Fielding Data'!$A:$H,MATCH(S$1,'Fielding Data'!$A$1:$H$1,0),0),"Other")</f>
        <v>0</v>
      </c>
      <c r="T4595" s="13">
        <f>IFERROR(VLOOKUP($A4595,'Fielding Data'!$A:$H,MATCH(T$1,'Fielding Data'!$A$1:$H$1,0),0),"Other")</f>
        <v>0</v>
      </c>
      <c r="U4595" s="13">
        <f>SUMIFS('Fielding Data'!E:E,'Fielding Data'!$A:$A,'Hitting Data'!$A4595)</f>
        <v>12</v>
      </c>
      <c r="V4595" s="13">
        <f>SUMIFS('Fielding Data'!F:F,'Fielding Data'!$A:$A,'Hitting Data'!$A4595)</f>
        <v>0</v>
      </c>
      <c r="W4595" s="13">
        <f>SUMIFS('Fielding Data'!G:G,'Fielding Data'!$A:$A,'Hitting Data'!$A4595)</f>
        <v>0</v>
      </c>
      <c r="X4595" s="13">
        <f>SUMIFS('Fielding Data'!H:H,'Fielding Data'!$A:$A,'Hitting Data'!$A4595)</f>
        <v>0</v>
      </c>
    </row>
    <row r="4596" spans="1:24" x14ac:dyDescent="0.3">
      <c r="A4596" s="13" t="str">
        <f t="shared" si="71"/>
        <v>tazawju012013</v>
      </c>
      <c r="B4596" s="16" t="s">
        <v>1194</v>
      </c>
      <c r="C4596" s="16">
        <v>2013</v>
      </c>
      <c r="D4596" s="16">
        <v>71</v>
      </c>
      <c r="E4596" s="16">
        <v>0</v>
      </c>
      <c r="F4596" s="16">
        <v>0</v>
      </c>
      <c r="G4596" s="16">
        <v>0</v>
      </c>
      <c r="H4596" s="16">
        <v>0</v>
      </c>
      <c r="I4596" s="16">
        <v>0</v>
      </c>
      <c r="J4596" s="16">
        <v>0</v>
      </c>
      <c r="K4596" s="16">
        <v>0</v>
      </c>
      <c r="L4596" s="16">
        <v>0</v>
      </c>
      <c r="M4596" s="16">
        <v>0</v>
      </c>
      <c r="N4596" s="16">
        <v>0</v>
      </c>
      <c r="O4596" s="16">
        <v>0</v>
      </c>
      <c r="P4596" s="13" t="str">
        <f>IFERROR(VLOOKUP($A4596,'Fielding Data'!$A:$H,MATCH(P$1,'Fielding Data'!$A$1:$H$1,0),0),"Other")</f>
        <v>P</v>
      </c>
      <c r="Q4596" s="13">
        <f>IFERROR(VLOOKUP($A4596,'Fielding Data'!$A:$H,MATCH(Q$1,'Fielding Data'!$A$1:$H$1,0),0),"Other")</f>
        <v>2</v>
      </c>
      <c r="R4596" s="13">
        <f>IFERROR(VLOOKUP($A4596,'Fielding Data'!$A:$H,MATCH(R$1,'Fielding Data'!$A$1:$H$1,0),0),"Other")</f>
        <v>6</v>
      </c>
      <c r="S4596" s="13">
        <f>IFERROR(VLOOKUP($A4596,'Fielding Data'!$A:$H,MATCH(S$1,'Fielding Data'!$A$1:$H$1,0),0),"Other")</f>
        <v>0</v>
      </c>
      <c r="T4596" s="13">
        <f>IFERROR(VLOOKUP($A4596,'Fielding Data'!$A:$H,MATCH(T$1,'Fielding Data'!$A$1:$H$1,0),0),"Other")</f>
        <v>1</v>
      </c>
      <c r="U4596" s="13">
        <f>SUMIFS('Fielding Data'!E:E,'Fielding Data'!$A:$A,'Hitting Data'!$A4596)</f>
        <v>2</v>
      </c>
      <c r="V4596" s="13">
        <f>SUMIFS('Fielding Data'!F:F,'Fielding Data'!$A:$A,'Hitting Data'!$A4596)</f>
        <v>6</v>
      </c>
      <c r="W4596" s="13">
        <f>SUMIFS('Fielding Data'!G:G,'Fielding Data'!$A:$A,'Hitting Data'!$A4596)</f>
        <v>0</v>
      </c>
      <c r="X4596" s="13">
        <f>SUMIFS('Fielding Data'!H:H,'Fielding Data'!$A:$A,'Hitting Data'!$A4596)</f>
        <v>1</v>
      </c>
    </row>
    <row r="4597" spans="1:24" x14ac:dyDescent="0.3">
      <c r="A4597" s="13" t="str">
        <f t="shared" si="71"/>
        <v>teafoev012013</v>
      </c>
      <c r="B4597" s="16" t="s">
        <v>1631</v>
      </c>
      <c r="C4597" s="16">
        <v>2013</v>
      </c>
      <c r="D4597" s="16">
        <v>1</v>
      </c>
      <c r="E4597" s="16">
        <v>0</v>
      </c>
      <c r="F4597" s="16">
        <v>0</v>
      </c>
      <c r="G4597" s="16">
        <v>0</v>
      </c>
      <c r="H4597" s="16">
        <v>0</v>
      </c>
      <c r="I4597" s="16">
        <v>0</v>
      </c>
      <c r="J4597" s="16">
        <v>0</v>
      </c>
      <c r="K4597" s="16">
        <v>0</v>
      </c>
      <c r="L4597" s="16">
        <v>0</v>
      </c>
      <c r="M4597" s="16">
        <v>0</v>
      </c>
      <c r="N4597" s="16">
        <v>0</v>
      </c>
      <c r="O4597" s="16">
        <v>0</v>
      </c>
      <c r="P4597" s="13" t="str">
        <f>IFERROR(VLOOKUP($A4597,'Fielding Data'!$A:$H,MATCH(P$1,'Fielding Data'!$A$1:$H$1,0),0),"Other")</f>
        <v>P</v>
      </c>
      <c r="Q4597" s="13">
        <f>IFERROR(VLOOKUP($A4597,'Fielding Data'!$A:$H,MATCH(Q$1,'Fielding Data'!$A$1:$H$1,0),0),"Other")</f>
        <v>0</v>
      </c>
      <c r="R4597" s="13">
        <f>IFERROR(VLOOKUP($A4597,'Fielding Data'!$A:$H,MATCH(R$1,'Fielding Data'!$A$1:$H$1,0),0),"Other")</f>
        <v>0</v>
      </c>
      <c r="S4597" s="13">
        <f>IFERROR(VLOOKUP($A4597,'Fielding Data'!$A:$H,MATCH(S$1,'Fielding Data'!$A$1:$H$1,0),0),"Other")</f>
        <v>0</v>
      </c>
      <c r="T4597" s="13">
        <f>IFERROR(VLOOKUP($A4597,'Fielding Data'!$A:$H,MATCH(T$1,'Fielding Data'!$A$1:$H$1,0),0),"Other")</f>
        <v>0</v>
      </c>
      <c r="U4597" s="13">
        <f>SUMIFS('Fielding Data'!E:E,'Fielding Data'!$A:$A,'Hitting Data'!$A4597)</f>
        <v>0</v>
      </c>
      <c r="V4597" s="13">
        <f>SUMIFS('Fielding Data'!F:F,'Fielding Data'!$A:$A,'Hitting Data'!$A4597)</f>
        <v>0</v>
      </c>
      <c r="W4597" s="13">
        <f>SUMIFS('Fielding Data'!G:G,'Fielding Data'!$A:$A,'Hitting Data'!$A4597)</f>
        <v>0</v>
      </c>
      <c r="X4597" s="13">
        <f>SUMIFS('Fielding Data'!H:H,'Fielding Data'!$A:$A,'Hitting Data'!$A4597)</f>
        <v>0</v>
      </c>
    </row>
    <row r="4598" spans="1:24" x14ac:dyDescent="0.3">
      <c r="A4598" s="13" t="str">
        <f t="shared" si="71"/>
        <v>teagata012013</v>
      </c>
      <c r="B4598" s="16" t="s">
        <v>1019</v>
      </c>
      <c r="C4598" s="16">
        <v>2013</v>
      </c>
      <c r="D4598" s="16">
        <v>23</v>
      </c>
      <c r="E4598" s="16">
        <v>60</v>
      </c>
      <c r="F4598" s="16">
        <v>3</v>
      </c>
      <c r="G4598" s="16">
        <v>10</v>
      </c>
      <c r="H4598" s="16">
        <v>2</v>
      </c>
      <c r="I4598" s="16">
        <v>0</v>
      </c>
      <c r="J4598" s="16">
        <v>2</v>
      </c>
      <c r="K4598" s="16">
        <v>5</v>
      </c>
      <c r="L4598" s="16">
        <v>0</v>
      </c>
      <c r="M4598" s="16">
        <v>1</v>
      </c>
      <c r="N4598" s="16">
        <v>1</v>
      </c>
      <c r="O4598" s="16">
        <v>18</v>
      </c>
      <c r="P4598" s="13" t="str">
        <f>IFERROR(VLOOKUP($A4598,'Fielding Data'!$A:$H,MATCH(P$1,'Fielding Data'!$A$1:$H$1,0),0),"Other")</f>
        <v>C</v>
      </c>
      <c r="Q4598" s="13">
        <f>IFERROR(VLOOKUP($A4598,'Fielding Data'!$A:$H,MATCH(Q$1,'Fielding Data'!$A$1:$H$1,0),0),"Other")</f>
        <v>108</v>
      </c>
      <c r="R4598" s="13">
        <f>IFERROR(VLOOKUP($A4598,'Fielding Data'!$A:$H,MATCH(R$1,'Fielding Data'!$A$1:$H$1,0),0),"Other")</f>
        <v>9</v>
      </c>
      <c r="S4598" s="13">
        <f>IFERROR(VLOOKUP($A4598,'Fielding Data'!$A:$H,MATCH(S$1,'Fielding Data'!$A$1:$H$1,0),0),"Other")</f>
        <v>1</v>
      </c>
      <c r="T4598" s="13">
        <f>IFERROR(VLOOKUP($A4598,'Fielding Data'!$A:$H,MATCH(T$1,'Fielding Data'!$A$1:$H$1,0),0),"Other")</f>
        <v>0</v>
      </c>
      <c r="U4598" s="13">
        <f>SUMIFS('Fielding Data'!E:E,'Fielding Data'!$A:$A,'Hitting Data'!$A4598)</f>
        <v>108</v>
      </c>
      <c r="V4598" s="13">
        <f>SUMIFS('Fielding Data'!F:F,'Fielding Data'!$A:$A,'Hitting Data'!$A4598)</f>
        <v>9</v>
      </c>
      <c r="W4598" s="13">
        <f>SUMIFS('Fielding Data'!G:G,'Fielding Data'!$A:$A,'Hitting Data'!$A4598)</f>
        <v>1</v>
      </c>
      <c r="X4598" s="13">
        <f>SUMIFS('Fielding Data'!H:H,'Fielding Data'!$A:$A,'Hitting Data'!$A4598)</f>
        <v>0</v>
      </c>
    </row>
    <row r="4599" spans="1:24" x14ac:dyDescent="0.3">
      <c r="A4599" s="13" t="str">
        <f t="shared" si="71"/>
        <v>teherju012013</v>
      </c>
      <c r="B4599" s="16" t="s">
        <v>1632</v>
      </c>
      <c r="C4599" s="16">
        <v>2013</v>
      </c>
      <c r="D4599" s="16">
        <v>30</v>
      </c>
      <c r="E4599" s="16">
        <v>58</v>
      </c>
      <c r="F4599" s="16">
        <v>1</v>
      </c>
      <c r="G4599" s="16">
        <v>13</v>
      </c>
      <c r="H4599" s="16">
        <v>3</v>
      </c>
      <c r="I4599" s="16">
        <v>0</v>
      </c>
      <c r="J4599" s="16">
        <v>0</v>
      </c>
      <c r="K4599" s="16">
        <v>2</v>
      </c>
      <c r="L4599" s="16">
        <v>0</v>
      </c>
      <c r="M4599" s="16">
        <v>0</v>
      </c>
      <c r="N4599" s="16">
        <v>2</v>
      </c>
      <c r="O4599" s="16">
        <v>16</v>
      </c>
      <c r="P4599" s="13" t="str">
        <f>IFERROR(VLOOKUP($A4599,'Fielding Data'!$A:$H,MATCH(P$1,'Fielding Data'!$A$1:$H$1,0),0),"Other")</f>
        <v>P</v>
      </c>
      <c r="Q4599" s="13">
        <f>IFERROR(VLOOKUP($A4599,'Fielding Data'!$A:$H,MATCH(Q$1,'Fielding Data'!$A$1:$H$1,0),0),"Other")</f>
        <v>12</v>
      </c>
      <c r="R4599" s="13">
        <f>IFERROR(VLOOKUP($A4599,'Fielding Data'!$A:$H,MATCH(R$1,'Fielding Data'!$A$1:$H$1,0),0),"Other")</f>
        <v>25</v>
      </c>
      <c r="S4599" s="13">
        <f>IFERROR(VLOOKUP($A4599,'Fielding Data'!$A:$H,MATCH(S$1,'Fielding Data'!$A$1:$H$1,0),0),"Other")</f>
        <v>0</v>
      </c>
      <c r="T4599" s="13">
        <f>IFERROR(VLOOKUP($A4599,'Fielding Data'!$A:$H,MATCH(T$1,'Fielding Data'!$A$1:$H$1,0),0),"Other")</f>
        <v>0</v>
      </c>
      <c r="U4599" s="13">
        <f>SUMIFS('Fielding Data'!E:E,'Fielding Data'!$A:$A,'Hitting Data'!$A4599)</f>
        <v>12</v>
      </c>
      <c r="V4599" s="13">
        <f>SUMIFS('Fielding Data'!F:F,'Fielding Data'!$A:$A,'Hitting Data'!$A4599)</f>
        <v>25</v>
      </c>
      <c r="W4599" s="13">
        <f>SUMIFS('Fielding Data'!G:G,'Fielding Data'!$A:$A,'Hitting Data'!$A4599)</f>
        <v>0</v>
      </c>
      <c r="X4599" s="13">
        <f>SUMIFS('Fielding Data'!H:H,'Fielding Data'!$A:$A,'Hitting Data'!$A4599)</f>
        <v>0</v>
      </c>
    </row>
    <row r="4600" spans="1:24" x14ac:dyDescent="0.3">
      <c r="A4600" s="13" t="str">
        <f t="shared" si="71"/>
        <v>teixema012013</v>
      </c>
      <c r="B4600" s="16" t="s">
        <v>404</v>
      </c>
      <c r="C4600" s="16">
        <v>2013</v>
      </c>
      <c r="D4600" s="16">
        <v>15</v>
      </c>
      <c r="E4600" s="16">
        <v>53</v>
      </c>
      <c r="F4600" s="16">
        <v>5</v>
      </c>
      <c r="G4600" s="16">
        <v>8</v>
      </c>
      <c r="H4600" s="16">
        <v>1</v>
      </c>
      <c r="I4600" s="16">
        <v>0</v>
      </c>
      <c r="J4600" s="16">
        <v>3</v>
      </c>
      <c r="K4600" s="16">
        <v>12</v>
      </c>
      <c r="L4600" s="16">
        <v>0</v>
      </c>
      <c r="M4600" s="16">
        <v>0</v>
      </c>
      <c r="N4600" s="16">
        <v>8</v>
      </c>
      <c r="O4600" s="16">
        <v>19</v>
      </c>
      <c r="P4600" s="13" t="str">
        <f>IFERROR(VLOOKUP($A4600,'Fielding Data'!$A:$H,MATCH(P$1,'Fielding Data'!$A$1:$H$1,0),0),"Other")</f>
        <v>1B</v>
      </c>
      <c r="Q4600" s="13">
        <f>IFERROR(VLOOKUP($A4600,'Fielding Data'!$A:$H,MATCH(Q$1,'Fielding Data'!$A$1:$H$1,0),0),"Other")</f>
        <v>100</v>
      </c>
      <c r="R4600" s="13">
        <f>IFERROR(VLOOKUP($A4600,'Fielding Data'!$A:$H,MATCH(R$1,'Fielding Data'!$A$1:$H$1,0),0),"Other")</f>
        <v>8</v>
      </c>
      <c r="S4600" s="13">
        <f>IFERROR(VLOOKUP($A4600,'Fielding Data'!$A:$H,MATCH(S$1,'Fielding Data'!$A$1:$H$1,0),0),"Other")</f>
        <v>0</v>
      </c>
      <c r="T4600" s="13">
        <f>IFERROR(VLOOKUP($A4600,'Fielding Data'!$A:$H,MATCH(T$1,'Fielding Data'!$A$1:$H$1,0),0),"Other")</f>
        <v>9</v>
      </c>
      <c r="U4600" s="13">
        <f>SUMIFS('Fielding Data'!E:E,'Fielding Data'!$A:$A,'Hitting Data'!$A4600)</f>
        <v>100</v>
      </c>
      <c r="V4600" s="13">
        <f>SUMIFS('Fielding Data'!F:F,'Fielding Data'!$A:$A,'Hitting Data'!$A4600)</f>
        <v>8</v>
      </c>
      <c r="W4600" s="13">
        <f>SUMIFS('Fielding Data'!G:G,'Fielding Data'!$A:$A,'Hitting Data'!$A4600)</f>
        <v>0</v>
      </c>
      <c r="X4600" s="13">
        <f>SUMIFS('Fielding Data'!H:H,'Fielding Data'!$A:$A,'Hitting Data'!$A4600)</f>
        <v>9</v>
      </c>
    </row>
    <row r="4601" spans="1:24" x14ac:dyDescent="0.3">
      <c r="A4601" s="13" t="str">
        <f t="shared" si="71"/>
        <v>tejadmi012013</v>
      </c>
      <c r="B4601" s="16" t="s">
        <v>203</v>
      </c>
      <c r="C4601" s="16">
        <v>2013</v>
      </c>
      <c r="D4601" s="16">
        <v>53</v>
      </c>
      <c r="E4601" s="16">
        <v>156</v>
      </c>
      <c r="F4601" s="16">
        <v>15</v>
      </c>
      <c r="G4601" s="16">
        <v>45</v>
      </c>
      <c r="H4601" s="16">
        <v>5</v>
      </c>
      <c r="I4601" s="16">
        <v>0</v>
      </c>
      <c r="J4601" s="16">
        <v>3</v>
      </c>
      <c r="K4601" s="16">
        <v>20</v>
      </c>
      <c r="L4601" s="16">
        <v>1</v>
      </c>
      <c r="M4601" s="16">
        <v>0</v>
      </c>
      <c r="N4601" s="16">
        <v>6</v>
      </c>
      <c r="O4601" s="16">
        <v>25</v>
      </c>
      <c r="P4601" s="13" t="str">
        <f>IFERROR(VLOOKUP($A4601,'Fielding Data'!$A:$H,MATCH(P$1,'Fielding Data'!$A$1:$H$1,0),0),"Other")</f>
        <v>1B</v>
      </c>
      <c r="Q4601" s="13">
        <f>IFERROR(VLOOKUP($A4601,'Fielding Data'!$A:$H,MATCH(Q$1,'Fielding Data'!$A$1:$H$1,0),0),"Other")</f>
        <v>10</v>
      </c>
      <c r="R4601" s="13">
        <f>IFERROR(VLOOKUP($A4601,'Fielding Data'!$A:$H,MATCH(R$1,'Fielding Data'!$A$1:$H$1,0),0),"Other")</f>
        <v>0</v>
      </c>
      <c r="S4601" s="13">
        <f>IFERROR(VLOOKUP($A4601,'Fielding Data'!$A:$H,MATCH(S$1,'Fielding Data'!$A$1:$H$1,0),0),"Other")</f>
        <v>0</v>
      </c>
      <c r="T4601" s="13">
        <f>IFERROR(VLOOKUP($A4601,'Fielding Data'!$A:$H,MATCH(T$1,'Fielding Data'!$A$1:$H$1,0),0),"Other")</f>
        <v>0</v>
      </c>
      <c r="U4601" s="13">
        <f>SUMIFS('Fielding Data'!E:E,'Fielding Data'!$A:$A,'Hitting Data'!$A4601)</f>
        <v>43</v>
      </c>
      <c r="V4601" s="13">
        <f>SUMIFS('Fielding Data'!F:F,'Fielding Data'!$A:$A,'Hitting Data'!$A4601)</f>
        <v>77</v>
      </c>
      <c r="W4601" s="13">
        <f>SUMIFS('Fielding Data'!G:G,'Fielding Data'!$A:$A,'Hitting Data'!$A4601)</f>
        <v>2</v>
      </c>
      <c r="X4601" s="13">
        <f>SUMIFS('Fielding Data'!H:H,'Fielding Data'!$A:$A,'Hitting Data'!$A4601)</f>
        <v>11</v>
      </c>
    </row>
    <row r="4602" spans="1:24" x14ac:dyDescent="0.3">
      <c r="A4602" s="13" t="str">
        <f t="shared" si="71"/>
        <v>tejadru012013</v>
      </c>
      <c r="B4602" s="16" t="s">
        <v>1396</v>
      </c>
      <c r="C4602" s="16">
        <v>2013</v>
      </c>
      <c r="D4602" s="16">
        <v>57</v>
      </c>
      <c r="E4602" s="16">
        <v>208</v>
      </c>
      <c r="F4602" s="16">
        <v>20</v>
      </c>
      <c r="G4602" s="16">
        <v>42</v>
      </c>
      <c r="H4602" s="16">
        <v>12</v>
      </c>
      <c r="I4602" s="16">
        <v>0</v>
      </c>
      <c r="J4602" s="16">
        <v>0</v>
      </c>
      <c r="K4602" s="16">
        <v>10</v>
      </c>
      <c r="L4602" s="16">
        <v>2</v>
      </c>
      <c r="M4602" s="16">
        <v>1</v>
      </c>
      <c r="N4602" s="16">
        <v>15</v>
      </c>
      <c r="O4602" s="16">
        <v>24</v>
      </c>
      <c r="P4602" s="13" t="str">
        <f>IFERROR(VLOOKUP($A4602,'Fielding Data'!$A:$H,MATCH(P$1,'Fielding Data'!$A$1:$H$1,0),0),"Other")</f>
        <v>SS</v>
      </c>
      <c r="Q4602" s="13">
        <f>IFERROR(VLOOKUP($A4602,'Fielding Data'!$A:$H,MATCH(Q$1,'Fielding Data'!$A$1:$H$1,0),0),"Other")</f>
        <v>72</v>
      </c>
      <c r="R4602" s="13">
        <f>IFERROR(VLOOKUP($A4602,'Fielding Data'!$A:$H,MATCH(R$1,'Fielding Data'!$A$1:$H$1,0),0),"Other")</f>
        <v>177</v>
      </c>
      <c r="S4602" s="13">
        <f>IFERROR(VLOOKUP($A4602,'Fielding Data'!$A:$H,MATCH(S$1,'Fielding Data'!$A$1:$H$1,0),0),"Other")</f>
        <v>8</v>
      </c>
      <c r="T4602" s="13">
        <f>IFERROR(VLOOKUP($A4602,'Fielding Data'!$A:$H,MATCH(T$1,'Fielding Data'!$A$1:$H$1,0),0),"Other")</f>
        <v>37</v>
      </c>
      <c r="U4602" s="13">
        <f>SUMIFS('Fielding Data'!E:E,'Fielding Data'!$A:$A,'Hitting Data'!$A4602)</f>
        <v>72</v>
      </c>
      <c r="V4602" s="13">
        <f>SUMIFS('Fielding Data'!F:F,'Fielding Data'!$A:$A,'Hitting Data'!$A4602)</f>
        <v>177</v>
      </c>
      <c r="W4602" s="13">
        <f>SUMIFS('Fielding Data'!G:G,'Fielding Data'!$A:$A,'Hitting Data'!$A4602)</f>
        <v>8</v>
      </c>
      <c r="X4602" s="13">
        <f>SUMIFS('Fielding Data'!H:H,'Fielding Data'!$A:$A,'Hitting Data'!$A4602)</f>
        <v>37</v>
      </c>
    </row>
    <row r="4603" spans="1:24" x14ac:dyDescent="0.3">
      <c r="A4603" s="13" t="str">
        <f t="shared" si="71"/>
        <v>tekotbl012013</v>
      </c>
      <c r="B4603" s="16" t="s">
        <v>1633</v>
      </c>
      <c r="C4603" s="16">
        <v>2013</v>
      </c>
      <c r="D4603" s="16">
        <v>20</v>
      </c>
      <c r="E4603" s="16">
        <v>31</v>
      </c>
      <c r="F4603" s="16">
        <v>4</v>
      </c>
      <c r="G4603" s="16">
        <v>7</v>
      </c>
      <c r="H4603" s="16">
        <v>1</v>
      </c>
      <c r="I4603" s="16">
        <v>0</v>
      </c>
      <c r="J4603" s="16">
        <v>1</v>
      </c>
      <c r="K4603" s="16">
        <v>2</v>
      </c>
      <c r="L4603" s="16">
        <v>1</v>
      </c>
      <c r="M4603" s="16">
        <v>3</v>
      </c>
      <c r="N4603" s="16">
        <v>3</v>
      </c>
      <c r="O4603" s="16">
        <v>9</v>
      </c>
      <c r="P4603" s="13" t="str">
        <f>IFERROR(VLOOKUP($A4603,'Fielding Data'!$A:$H,MATCH(P$1,'Fielding Data'!$A$1:$H$1,0),0),"Other")</f>
        <v>CF</v>
      </c>
      <c r="Q4603" s="13">
        <f>IFERROR(VLOOKUP($A4603,'Fielding Data'!$A:$H,MATCH(Q$1,'Fielding Data'!$A$1:$H$1,0),0),"Other")</f>
        <v>0</v>
      </c>
      <c r="R4603" s="13">
        <f>IFERROR(VLOOKUP($A4603,'Fielding Data'!$A:$H,MATCH(R$1,'Fielding Data'!$A$1:$H$1,0),0),"Other")</f>
        <v>0</v>
      </c>
      <c r="S4603" s="13">
        <f>IFERROR(VLOOKUP($A4603,'Fielding Data'!$A:$H,MATCH(S$1,'Fielding Data'!$A$1:$H$1,0),0),"Other")</f>
        <v>0</v>
      </c>
      <c r="T4603" s="13">
        <f>IFERROR(VLOOKUP($A4603,'Fielding Data'!$A:$H,MATCH(T$1,'Fielding Data'!$A$1:$H$1,0),0),"Other")</f>
        <v>0</v>
      </c>
      <c r="U4603" s="13">
        <f>SUMIFS('Fielding Data'!E:E,'Fielding Data'!$A:$A,'Hitting Data'!$A4603)</f>
        <v>21</v>
      </c>
      <c r="V4603" s="13">
        <f>SUMIFS('Fielding Data'!F:F,'Fielding Data'!$A:$A,'Hitting Data'!$A4603)</f>
        <v>0</v>
      </c>
      <c r="W4603" s="13">
        <f>SUMIFS('Fielding Data'!G:G,'Fielding Data'!$A:$A,'Hitting Data'!$A4603)</f>
        <v>0</v>
      </c>
      <c r="X4603" s="13">
        <f>SUMIFS('Fielding Data'!H:H,'Fielding Data'!$A:$A,'Hitting Data'!$A4603)</f>
        <v>0</v>
      </c>
    </row>
    <row r="4604" spans="1:24" x14ac:dyDescent="0.3">
      <c r="A4604" s="13" t="str">
        <f t="shared" si="71"/>
        <v>tepesni012013</v>
      </c>
      <c r="B4604" s="16" t="s">
        <v>2067</v>
      </c>
      <c r="C4604" s="16">
        <v>2013</v>
      </c>
      <c r="D4604" s="16">
        <v>19</v>
      </c>
      <c r="E4604" s="16">
        <v>3</v>
      </c>
      <c r="F4604" s="16">
        <v>0</v>
      </c>
      <c r="G4604" s="16">
        <v>0</v>
      </c>
      <c r="H4604" s="16">
        <v>0</v>
      </c>
      <c r="I4604" s="16">
        <v>0</v>
      </c>
      <c r="J4604" s="16">
        <v>0</v>
      </c>
      <c r="K4604" s="16">
        <v>0</v>
      </c>
      <c r="L4604" s="16">
        <v>0</v>
      </c>
      <c r="M4604" s="16">
        <v>0</v>
      </c>
      <c r="N4604" s="16">
        <v>0</v>
      </c>
      <c r="O4604" s="16">
        <v>1</v>
      </c>
      <c r="P4604" s="13" t="str">
        <f>IFERROR(VLOOKUP($A4604,'Fielding Data'!$A:$H,MATCH(P$1,'Fielding Data'!$A$1:$H$1,0),0),"Other")</f>
        <v>P</v>
      </c>
      <c r="Q4604" s="13">
        <f>IFERROR(VLOOKUP($A4604,'Fielding Data'!$A:$H,MATCH(Q$1,'Fielding Data'!$A$1:$H$1,0),0),"Other")</f>
        <v>10</v>
      </c>
      <c r="R4604" s="13">
        <f>IFERROR(VLOOKUP($A4604,'Fielding Data'!$A:$H,MATCH(R$1,'Fielding Data'!$A$1:$H$1,0),0),"Other")</f>
        <v>6</v>
      </c>
      <c r="S4604" s="13">
        <f>IFERROR(VLOOKUP($A4604,'Fielding Data'!$A:$H,MATCH(S$1,'Fielding Data'!$A$1:$H$1,0),0),"Other")</f>
        <v>0</v>
      </c>
      <c r="T4604" s="13">
        <f>IFERROR(VLOOKUP($A4604,'Fielding Data'!$A:$H,MATCH(T$1,'Fielding Data'!$A$1:$H$1,0),0),"Other")</f>
        <v>0</v>
      </c>
      <c r="U4604" s="13">
        <f>SUMIFS('Fielding Data'!E:E,'Fielding Data'!$A:$A,'Hitting Data'!$A4604)</f>
        <v>10</v>
      </c>
      <c r="V4604" s="13">
        <f>SUMIFS('Fielding Data'!F:F,'Fielding Data'!$A:$A,'Hitting Data'!$A4604)</f>
        <v>6</v>
      </c>
      <c r="W4604" s="13">
        <f>SUMIFS('Fielding Data'!G:G,'Fielding Data'!$A:$A,'Hitting Data'!$A4604)</f>
        <v>0</v>
      </c>
      <c r="X4604" s="13">
        <f>SUMIFS('Fielding Data'!H:H,'Fielding Data'!$A:$A,'Hitting Data'!$A4604)</f>
        <v>0</v>
      </c>
    </row>
    <row r="4605" spans="1:24" x14ac:dyDescent="0.3">
      <c r="A4605" s="13" t="str">
        <f t="shared" si="71"/>
        <v>terdojo012013</v>
      </c>
      <c r="B4605" s="16" t="s">
        <v>2068</v>
      </c>
      <c r="C4605" s="16">
        <v>2013</v>
      </c>
      <c r="D4605" s="16">
        <v>55</v>
      </c>
      <c r="E4605" s="16">
        <v>79</v>
      </c>
      <c r="F4605" s="16">
        <v>11</v>
      </c>
      <c r="G4605" s="16">
        <v>17</v>
      </c>
      <c r="H4605" s="16">
        <v>4</v>
      </c>
      <c r="I4605" s="16">
        <v>0</v>
      </c>
      <c r="J4605" s="16">
        <v>0</v>
      </c>
      <c r="K4605" s="16">
        <v>4</v>
      </c>
      <c r="L4605" s="16">
        <v>1</v>
      </c>
      <c r="M4605" s="16">
        <v>0</v>
      </c>
      <c r="N4605" s="16">
        <v>12</v>
      </c>
      <c r="O4605" s="16">
        <v>24</v>
      </c>
      <c r="P4605" s="13" t="str">
        <f>IFERROR(VLOOKUP($A4605,'Fielding Data'!$A:$H,MATCH(P$1,'Fielding Data'!$A$1:$H$1,0),0),"Other")</f>
        <v>1B</v>
      </c>
      <c r="Q4605" s="13">
        <f>IFERROR(VLOOKUP($A4605,'Fielding Data'!$A:$H,MATCH(Q$1,'Fielding Data'!$A$1:$H$1,0),0),"Other")</f>
        <v>32</v>
      </c>
      <c r="R4605" s="13">
        <f>IFERROR(VLOOKUP($A4605,'Fielding Data'!$A:$H,MATCH(R$1,'Fielding Data'!$A$1:$H$1,0),0),"Other")</f>
        <v>1</v>
      </c>
      <c r="S4605" s="13">
        <f>IFERROR(VLOOKUP($A4605,'Fielding Data'!$A:$H,MATCH(S$1,'Fielding Data'!$A$1:$H$1,0),0),"Other")</f>
        <v>0</v>
      </c>
      <c r="T4605" s="13">
        <f>IFERROR(VLOOKUP($A4605,'Fielding Data'!$A:$H,MATCH(T$1,'Fielding Data'!$A$1:$H$1,0),0),"Other")</f>
        <v>3</v>
      </c>
      <c r="U4605" s="13">
        <f>SUMIFS('Fielding Data'!E:E,'Fielding Data'!$A:$A,'Hitting Data'!$A4605)</f>
        <v>53</v>
      </c>
      <c r="V4605" s="13">
        <f>SUMIFS('Fielding Data'!F:F,'Fielding Data'!$A:$A,'Hitting Data'!$A4605)</f>
        <v>2</v>
      </c>
      <c r="W4605" s="13">
        <f>SUMIFS('Fielding Data'!G:G,'Fielding Data'!$A:$A,'Hitting Data'!$A4605)</f>
        <v>0</v>
      </c>
      <c r="X4605" s="13">
        <f>SUMIFS('Fielding Data'!H:H,'Fielding Data'!$A:$A,'Hitting Data'!$A4605)</f>
        <v>3</v>
      </c>
    </row>
    <row r="4606" spans="1:24" x14ac:dyDescent="0.3">
      <c r="A4606" s="13" t="str">
        <f t="shared" si="71"/>
        <v>thayeda012013</v>
      </c>
      <c r="B4606" s="16" t="s">
        <v>1195</v>
      </c>
      <c r="C4606" s="16">
        <v>2013</v>
      </c>
      <c r="D4606" s="16">
        <v>69</v>
      </c>
      <c r="E4606" s="16">
        <v>1</v>
      </c>
      <c r="F4606" s="16">
        <v>0</v>
      </c>
      <c r="G4606" s="16">
        <v>0</v>
      </c>
      <c r="H4606" s="16">
        <v>0</v>
      </c>
      <c r="I4606" s="16">
        <v>0</v>
      </c>
      <c r="J4606" s="16">
        <v>0</v>
      </c>
      <c r="K4606" s="16">
        <v>0</v>
      </c>
      <c r="L4606" s="16">
        <v>0</v>
      </c>
      <c r="M4606" s="16">
        <v>0</v>
      </c>
      <c r="N4606" s="16">
        <v>0</v>
      </c>
      <c r="O4606" s="16">
        <v>0</v>
      </c>
      <c r="P4606" s="13" t="str">
        <f>IFERROR(VLOOKUP($A4606,'Fielding Data'!$A:$H,MATCH(P$1,'Fielding Data'!$A$1:$H$1,0),0),"Other")</f>
        <v>P</v>
      </c>
      <c r="Q4606" s="13">
        <f>IFERROR(VLOOKUP($A4606,'Fielding Data'!$A:$H,MATCH(Q$1,'Fielding Data'!$A$1:$H$1,0),0),"Other")</f>
        <v>2</v>
      </c>
      <c r="R4606" s="13">
        <f>IFERROR(VLOOKUP($A4606,'Fielding Data'!$A:$H,MATCH(R$1,'Fielding Data'!$A$1:$H$1,0),0),"Other")</f>
        <v>6</v>
      </c>
      <c r="S4606" s="13">
        <f>IFERROR(VLOOKUP($A4606,'Fielding Data'!$A:$H,MATCH(S$1,'Fielding Data'!$A$1:$H$1,0),0),"Other")</f>
        <v>1</v>
      </c>
      <c r="T4606" s="13">
        <f>IFERROR(VLOOKUP($A4606,'Fielding Data'!$A:$H,MATCH(T$1,'Fielding Data'!$A$1:$H$1,0),0),"Other")</f>
        <v>2</v>
      </c>
      <c r="U4606" s="13">
        <f>SUMIFS('Fielding Data'!E:E,'Fielding Data'!$A:$A,'Hitting Data'!$A4606)</f>
        <v>2</v>
      </c>
      <c r="V4606" s="13">
        <f>SUMIFS('Fielding Data'!F:F,'Fielding Data'!$A:$A,'Hitting Data'!$A4606)</f>
        <v>6</v>
      </c>
      <c r="W4606" s="13">
        <f>SUMIFS('Fielding Data'!G:G,'Fielding Data'!$A:$A,'Hitting Data'!$A4606)</f>
        <v>1</v>
      </c>
      <c r="X4606" s="13">
        <f>SUMIFS('Fielding Data'!H:H,'Fielding Data'!$A:$A,'Hitting Data'!$A4606)</f>
        <v>2</v>
      </c>
    </row>
    <row r="4607" spans="1:24" x14ac:dyDescent="0.3">
      <c r="A4607" s="13" t="str">
        <f t="shared" si="71"/>
        <v>thielca012013</v>
      </c>
      <c r="B4607" s="16" t="s">
        <v>2069</v>
      </c>
      <c r="C4607" s="16">
        <v>2013</v>
      </c>
      <c r="D4607" s="16">
        <v>49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16">
        <v>0</v>
      </c>
      <c r="K4607" s="16">
        <v>0</v>
      </c>
      <c r="L4607" s="16">
        <v>0</v>
      </c>
      <c r="M4607" s="16">
        <v>0</v>
      </c>
      <c r="N4607" s="16">
        <v>0</v>
      </c>
      <c r="O4607" s="16">
        <v>0</v>
      </c>
      <c r="P4607" s="13" t="str">
        <f>IFERROR(VLOOKUP($A4607,'Fielding Data'!$A:$H,MATCH(P$1,'Fielding Data'!$A$1:$H$1,0),0),"Other")</f>
        <v>P</v>
      </c>
      <c r="Q4607" s="13">
        <f>IFERROR(VLOOKUP($A4607,'Fielding Data'!$A:$H,MATCH(Q$1,'Fielding Data'!$A$1:$H$1,0),0),"Other")</f>
        <v>3</v>
      </c>
      <c r="R4607" s="13">
        <f>IFERROR(VLOOKUP($A4607,'Fielding Data'!$A:$H,MATCH(R$1,'Fielding Data'!$A$1:$H$1,0),0),"Other")</f>
        <v>3</v>
      </c>
      <c r="S4607" s="13">
        <f>IFERROR(VLOOKUP($A4607,'Fielding Data'!$A:$H,MATCH(S$1,'Fielding Data'!$A$1:$H$1,0),0),"Other")</f>
        <v>0</v>
      </c>
      <c r="T4607" s="13">
        <f>IFERROR(VLOOKUP($A4607,'Fielding Data'!$A:$H,MATCH(T$1,'Fielding Data'!$A$1:$H$1,0),0),"Other")</f>
        <v>0</v>
      </c>
      <c r="U4607" s="13">
        <f>SUMIFS('Fielding Data'!E:E,'Fielding Data'!$A:$A,'Hitting Data'!$A4607)</f>
        <v>3</v>
      </c>
      <c r="V4607" s="13">
        <f>SUMIFS('Fielding Data'!F:F,'Fielding Data'!$A:$A,'Hitting Data'!$A4607)</f>
        <v>3</v>
      </c>
      <c r="W4607" s="13">
        <f>SUMIFS('Fielding Data'!G:G,'Fielding Data'!$A:$A,'Hitting Data'!$A4607)</f>
        <v>0</v>
      </c>
      <c r="X4607" s="13">
        <f>SUMIFS('Fielding Data'!H:H,'Fielding Data'!$A:$A,'Hitting Data'!$A4607)</f>
        <v>0</v>
      </c>
    </row>
    <row r="4608" spans="1:24" x14ac:dyDescent="0.3">
      <c r="A4608" s="13" t="str">
        <f t="shared" si="71"/>
        <v>tholejo012013</v>
      </c>
      <c r="B4608" s="16" t="s">
        <v>1196</v>
      </c>
      <c r="C4608" s="16">
        <v>2013</v>
      </c>
      <c r="D4608" s="16">
        <v>45</v>
      </c>
      <c r="E4608" s="16">
        <v>120</v>
      </c>
      <c r="F4608" s="16">
        <v>11</v>
      </c>
      <c r="G4608" s="16">
        <v>21</v>
      </c>
      <c r="H4608" s="16">
        <v>3</v>
      </c>
      <c r="I4608" s="16">
        <v>1</v>
      </c>
      <c r="J4608" s="16">
        <v>1</v>
      </c>
      <c r="K4608" s="16">
        <v>8</v>
      </c>
      <c r="L4608" s="16">
        <v>0</v>
      </c>
      <c r="M4608" s="16">
        <v>0</v>
      </c>
      <c r="N4608" s="16">
        <v>12</v>
      </c>
      <c r="O4608" s="16">
        <v>25</v>
      </c>
      <c r="P4608" s="13" t="str">
        <f>IFERROR(VLOOKUP($A4608,'Fielding Data'!$A:$H,MATCH(P$1,'Fielding Data'!$A$1:$H$1,0),0),"Other")</f>
        <v>1B</v>
      </c>
      <c r="Q4608" s="13">
        <f>IFERROR(VLOOKUP($A4608,'Fielding Data'!$A:$H,MATCH(Q$1,'Fielding Data'!$A$1:$H$1,0),0),"Other")</f>
        <v>9</v>
      </c>
      <c r="R4608" s="13">
        <f>IFERROR(VLOOKUP($A4608,'Fielding Data'!$A:$H,MATCH(R$1,'Fielding Data'!$A$1:$H$1,0),0),"Other")</f>
        <v>0</v>
      </c>
      <c r="S4608" s="13">
        <f>IFERROR(VLOOKUP($A4608,'Fielding Data'!$A:$H,MATCH(S$1,'Fielding Data'!$A$1:$H$1,0),0),"Other")</f>
        <v>1</v>
      </c>
      <c r="T4608" s="13">
        <f>IFERROR(VLOOKUP($A4608,'Fielding Data'!$A:$H,MATCH(T$1,'Fielding Data'!$A$1:$H$1,0),0),"Other")</f>
        <v>0</v>
      </c>
      <c r="U4608" s="13">
        <f>SUMIFS('Fielding Data'!E:E,'Fielding Data'!$A:$A,'Hitting Data'!$A4608)</f>
        <v>262</v>
      </c>
      <c r="V4608" s="13">
        <f>SUMIFS('Fielding Data'!F:F,'Fielding Data'!$A:$A,'Hitting Data'!$A4608)</f>
        <v>13</v>
      </c>
      <c r="W4608" s="13">
        <f>SUMIFS('Fielding Data'!G:G,'Fielding Data'!$A:$A,'Hitting Data'!$A4608)</f>
        <v>3</v>
      </c>
      <c r="X4608" s="13">
        <f>SUMIFS('Fielding Data'!H:H,'Fielding Data'!$A:$A,'Hitting Data'!$A4608)</f>
        <v>2</v>
      </c>
    </row>
    <row r="4609" spans="1:24" x14ac:dyDescent="0.3">
      <c r="A4609" s="13" t="str">
        <f t="shared" si="71"/>
        <v>thomacl022013</v>
      </c>
      <c r="B4609" s="16" t="s">
        <v>1020</v>
      </c>
      <c r="C4609" s="16">
        <v>2013</v>
      </c>
      <c r="D4609" s="16">
        <v>92</v>
      </c>
      <c r="E4609" s="16">
        <v>290</v>
      </c>
      <c r="F4609" s="16">
        <v>39</v>
      </c>
      <c r="G4609" s="16">
        <v>62</v>
      </c>
      <c r="H4609" s="16">
        <v>15</v>
      </c>
      <c r="I4609" s="16">
        <v>0</v>
      </c>
      <c r="J4609" s="16">
        <v>4</v>
      </c>
      <c r="K4609" s="16">
        <v>13</v>
      </c>
      <c r="L4609" s="16">
        <v>1</v>
      </c>
      <c r="M4609" s="16">
        <v>3</v>
      </c>
      <c r="N4609" s="16">
        <v>30</v>
      </c>
      <c r="O4609" s="16">
        <v>92</v>
      </c>
      <c r="P4609" s="13" t="str">
        <f>IFERROR(VLOOKUP($A4609,'Fielding Data'!$A:$H,MATCH(P$1,'Fielding Data'!$A$1:$H$1,0),0),"Other")</f>
        <v>CF</v>
      </c>
      <c r="Q4609" s="13">
        <f>IFERROR(VLOOKUP($A4609,'Fielding Data'!$A:$H,MATCH(Q$1,'Fielding Data'!$A$1:$H$1,0),0),"Other")</f>
        <v>0</v>
      </c>
      <c r="R4609" s="13">
        <f>IFERROR(VLOOKUP($A4609,'Fielding Data'!$A:$H,MATCH(R$1,'Fielding Data'!$A$1:$H$1,0),0),"Other")</f>
        <v>0</v>
      </c>
      <c r="S4609" s="13">
        <f>IFERROR(VLOOKUP($A4609,'Fielding Data'!$A:$H,MATCH(S$1,'Fielding Data'!$A$1:$H$1,0),0),"Other")</f>
        <v>0</v>
      </c>
      <c r="T4609" s="13">
        <f>IFERROR(VLOOKUP($A4609,'Fielding Data'!$A:$H,MATCH(T$1,'Fielding Data'!$A$1:$H$1,0),0),"Other")</f>
        <v>0</v>
      </c>
      <c r="U4609" s="13">
        <f>SUMIFS('Fielding Data'!E:E,'Fielding Data'!$A:$A,'Hitting Data'!$A4609)</f>
        <v>212</v>
      </c>
      <c r="V4609" s="13">
        <f>SUMIFS('Fielding Data'!F:F,'Fielding Data'!$A:$A,'Hitting Data'!$A4609)</f>
        <v>6</v>
      </c>
      <c r="W4609" s="13">
        <f>SUMIFS('Fielding Data'!G:G,'Fielding Data'!$A:$A,'Hitting Data'!$A4609)</f>
        <v>3</v>
      </c>
      <c r="X4609" s="13">
        <f>SUMIFS('Fielding Data'!H:H,'Fielding Data'!$A:$A,'Hitting Data'!$A4609)</f>
        <v>1</v>
      </c>
    </row>
    <row r="4610" spans="1:24" x14ac:dyDescent="0.3">
      <c r="A4610" s="13" t="str">
        <f t="shared" si="71"/>
        <v>thornty012013</v>
      </c>
      <c r="B4610" s="16" t="s">
        <v>1846</v>
      </c>
      <c r="C4610" s="16">
        <v>2013</v>
      </c>
      <c r="D4610" s="16">
        <v>19</v>
      </c>
      <c r="E4610" s="16">
        <v>16</v>
      </c>
      <c r="F4610" s="16">
        <v>0</v>
      </c>
      <c r="G4610" s="16">
        <v>0</v>
      </c>
      <c r="H4610" s="16">
        <v>0</v>
      </c>
      <c r="I4610" s="16">
        <v>0</v>
      </c>
      <c r="J4610" s="16">
        <v>0</v>
      </c>
      <c r="K4610" s="16">
        <v>0</v>
      </c>
      <c r="L4610" s="16">
        <v>0</v>
      </c>
      <c r="M4610" s="16">
        <v>0</v>
      </c>
      <c r="N4610" s="16">
        <v>0</v>
      </c>
      <c r="O4610" s="16">
        <v>8</v>
      </c>
      <c r="P4610" s="13" t="str">
        <f>IFERROR(VLOOKUP($A4610,'Fielding Data'!$A:$H,MATCH(P$1,'Fielding Data'!$A$1:$H$1,0),0),"Other")</f>
        <v>P</v>
      </c>
      <c r="Q4610" s="13">
        <f>IFERROR(VLOOKUP($A4610,'Fielding Data'!$A:$H,MATCH(Q$1,'Fielding Data'!$A$1:$H$1,0),0),"Other")</f>
        <v>3</v>
      </c>
      <c r="R4610" s="13">
        <f>IFERROR(VLOOKUP($A4610,'Fielding Data'!$A:$H,MATCH(R$1,'Fielding Data'!$A$1:$H$1,0),0),"Other")</f>
        <v>8</v>
      </c>
      <c r="S4610" s="13">
        <f>IFERROR(VLOOKUP($A4610,'Fielding Data'!$A:$H,MATCH(S$1,'Fielding Data'!$A$1:$H$1,0),0),"Other")</f>
        <v>0</v>
      </c>
      <c r="T4610" s="13">
        <f>IFERROR(VLOOKUP($A4610,'Fielding Data'!$A:$H,MATCH(T$1,'Fielding Data'!$A$1:$H$1,0),0),"Other")</f>
        <v>1</v>
      </c>
      <c r="U4610" s="13">
        <f>SUMIFS('Fielding Data'!E:E,'Fielding Data'!$A:$A,'Hitting Data'!$A4610)</f>
        <v>3</v>
      </c>
      <c r="V4610" s="13">
        <f>SUMIFS('Fielding Data'!F:F,'Fielding Data'!$A:$A,'Hitting Data'!$A4610)</f>
        <v>8</v>
      </c>
      <c r="W4610" s="13">
        <f>SUMIFS('Fielding Data'!G:G,'Fielding Data'!$A:$A,'Hitting Data'!$A4610)</f>
        <v>0</v>
      </c>
      <c r="X4610" s="13">
        <f>SUMIFS('Fielding Data'!H:H,'Fielding Data'!$A:$A,'Hitting Data'!$A4610)</f>
        <v>1</v>
      </c>
    </row>
    <row r="4611" spans="1:24" x14ac:dyDescent="0.3">
      <c r="A4611" s="13" t="str">
        <f t="shared" ref="A4611:A4674" si="72">(B4611&amp;C4611)</f>
        <v>tillmch012013</v>
      </c>
      <c r="B4611" s="16" t="s">
        <v>1197</v>
      </c>
      <c r="C4611" s="16">
        <v>2013</v>
      </c>
      <c r="D4611" s="16">
        <v>33</v>
      </c>
      <c r="E4611" s="16">
        <v>5</v>
      </c>
      <c r="F4611" s="16">
        <v>0</v>
      </c>
      <c r="G4611" s="16">
        <v>0</v>
      </c>
      <c r="H4611" s="16">
        <v>0</v>
      </c>
      <c r="I4611" s="16">
        <v>0</v>
      </c>
      <c r="J4611" s="16">
        <v>0</v>
      </c>
      <c r="K4611" s="16">
        <v>0</v>
      </c>
      <c r="L4611" s="16">
        <v>0</v>
      </c>
      <c r="M4611" s="16">
        <v>0</v>
      </c>
      <c r="N4611" s="16">
        <v>0</v>
      </c>
      <c r="O4611" s="16">
        <v>1</v>
      </c>
      <c r="P4611" s="13" t="str">
        <f>IFERROR(VLOOKUP($A4611,'Fielding Data'!$A:$H,MATCH(P$1,'Fielding Data'!$A$1:$H$1,0),0),"Other")</f>
        <v>P</v>
      </c>
      <c r="Q4611" s="13">
        <f>IFERROR(VLOOKUP($A4611,'Fielding Data'!$A:$H,MATCH(Q$1,'Fielding Data'!$A$1:$H$1,0),0),"Other")</f>
        <v>8</v>
      </c>
      <c r="R4611" s="13">
        <f>IFERROR(VLOOKUP($A4611,'Fielding Data'!$A:$H,MATCH(R$1,'Fielding Data'!$A$1:$H$1,0),0),"Other")</f>
        <v>18</v>
      </c>
      <c r="S4611" s="13">
        <f>IFERROR(VLOOKUP($A4611,'Fielding Data'!$A:$H,MATCH(S$1,'Fielding Data'!$A$1:$H$1,0),0),"Other")</f>
        <v>0</v>
      </c>
      <c r="T4611" s="13">
        <f>IFERROR(VLOOKUP($A4611,'Fielding Data'!$A:$H,MATCH(T$1,'Fielding Data'!$A$1:$H$1,0),0),"Other")</f>
        <v>1</v>
      </c>
      <c r="U4611" s="13">
        <f>SUMIFS('Fielding Data'!E:E,'Fielding Data'!$A:$A,'Hitting Data'!$A4611)</f>
        <v>8</v>
      </c>
      <c r="V4611" s="13">
        <f>SUMIFS('Fielding Data'!F:F,'Fielding Data'!$A:$A,'Hitting Data'!$A4611)</f>
        <v>18</v>
      </c>
      <c r="W4611" s="13">
        <f>SUMIFS('Fielding Data'!G:G,'Fielding Data'!$A:$A,'Hitting Data'!$A4611)</f>
        <v>0</v>
      </c>
      <c r="X4611" s="13">
        <f>SUMIFS('Fielding Data'!H:H,'Fielding Data'!$A:$A,'Hitting Data'!$A4611)</f>
        <v>1</v>
      </c>
    </row>
    <row r="4612" spans="1:24" x14ac:dyDescent="0.3">
      <c r="A4612" s="13" t="str">
        <f t="shared" si="72"/>
        <v>tollesh012013</v>
      </c>
      <c r="B4612" s="16" t="s">
        <v>1847</v>
      </c>
      <c r="C4612" s="16">
        <v>2013</v>
      </c>
      <c r="D4612" s="16">
        <v>1</v>
      </c>
      <c r="E4612" s="16">
        <v>0</v>
      </c>
      <c r="F4612" s="16">
        <v>0</v>
      </c>
      <c r="G4612" s="16">
        <v>0</v>
      </c>
      <c r="H4612" s="16">
        <v>0</v>
      </c>
      <c r="I4612" s="16">
        <v>0</v>
      </c>
      <c r="J4612" s="16">
        <v>0</v>
      </c>
      <c r="K4612" s="16">
        <v>0</v>
      </c>
      <c r="L4612" s="16">
        <v>0</v>
      </c>
      <c r="M4612" s="16">
        <v>0</v>
      </c>
      <c r="N4612" s="16">
        <v>0</v>
      </c>
      <c r="O4612" s="16">
        <v>0</v>
      </c>
      <c r="P4612" s="13" t="str">
        <f>IFERROR(VLOOKUP($A4612,'Fielding Data'!$A:$H,MATCH(P$1,'Fielding Data'!$A$1:$H$1,0),0),"Other")</f>
        <v>P</v>
      </c>
      <c r="Q4612" s="13">
        <f>IFERROR(VLOOKUP($A4612,'Fielding Data'!$A:$H,MATCH(Q$1,'Fielding Data'!$A$1:$H$1,0),0),"Other")</f>
        <v>0</v>
      </c>
      <c r="R4612" s="13">
        <f>IFERROR(VLOOKUP($A4612,'Fielding Data'!$A:$H,MATCH(R$1,'Fielding Data'!$A$1:$H$1,0),0),"Other")</f>
        <v>0</v>
      </c>
      <c r="S4612" s="13">
        <f>IFERROR(VLOOKUP($A4612,'Fielding Data'!$A:$H,MATCH(S$1,'Fielding Data'!$A$1:$H$1,0),0),"Other")</f>
        <v>0</v>
      </c>
      <c r="T4612" s="13">
        <f>IFERROR(VLOOKUP($A4612,'Fielding Data'!$A:$H,MATCH(T$1,'Fielding Data'!$A$1:$H$1,0),0),"Other")</f>
        <v>0</v>
      </c>
      <c r="U4612" s="13">
        <f>SUMIFS('Fielding Data'!E:E,'Fielding Data'!$A:$A,'Hitting Data'!$A4612)</f>
        <v>0</v>
      </c>
      <c r="V4612" s="13">
        <f>SUMIFS('Fielding Data'!F:F,'Fielding Data'!$A:$A,'Hitting Data'!$A4612)</f>
        <v>0</v>
      </c>
      <c r="W4612" s="13">
        <f>SUMIFS('Fielding Data'!G:G,'Fielding Data'!$A:$A,'Hitting Data'!$A4612)</f>
        <v>0</v>
      </c>
      <c r="X4612" s="13">
        <f>SUMIFS('Fielding Data'!H:H,'Fielding Data'!$A:$A,'Hitting Data'!$A4612)</f>
        <v>0</v>
      </c>
    </row>
    <row r="4613" spans="1:24" x14ac:dyDescent="0.3">
      <c r="A4613" s="13" t="str">
        <f t="shared" si="72"/>
        <v>tomlijo012013</v>
      </c>
      <c r="B4613" s="16" t="s">
        <v>1399</v>
      </c>
      <c r="C4613" s="16">
        <v>2013</v>
      </c>
      <c r="D4613" s="16">
        <v>1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  <c r="N4613" s="16">
        <v>0</v>
      </c>
      <c r="O4613" s="16">
        <v>0</v>
      </c>
      <c r="P4613" s="13" t="str">
        <f>IFERROR(VLOOKUP($A4613,'Fielding Data'!$A:$H,MATCH(P$1,'Fielding Data'!$A$1:$H$1,0),0),"Other")</f>
        <v>P</v>
      </c>
      <c r="Q4613" s="13">
        <f>IFERROR(VLOOKUP($A4613,'Fielding Data'!$A:$H,MATCH(Q$1,'Fielding Data'!$A$1:$H$1,0),0),"Other")</f>
        <v>0</v>
      </c>
      <c r="R4613" s="13">
        <f>IFERROR(VLOOKUP($A4613,'Fielding Data'!$A:$H,MATCH(R$1,'Fielding Data'!$A$1:$H$1,0),0),"Other")</f>
        <v>0</v>
      </c>
      <c r="S4613" s="13">
        <f>IFERROR(VLOOKUP($A4613,'Fielding Data'!$A:$H,MATCH(S$1,'Fielding Data'!$A$1:$H$1,0),0),"Other")</f>
        <v>0</v>
      </c>
      <c r="T4613" s="13">
        <f>IFERROR(VLOOKUP($A4613,'Fielding Data'!$A:$H,MATCH(T$1,'Fielding Data'!$A$1:$H$1,0),0),"Other")</f>
        <v>0</v>
      </c>
      <c r="U4613" s="13">
        <f>SUMIFS('Fielding Data'!E:E,'Fielding Data'!$A:$A,'Hitting Data'!$A4613)</f>
        <v>0</v>
      </c>
      <c r="V4613" s="13">
        <f>SUMIFS('Fielding Data'!F:F,'Fielding Data'!$A:$A,'Hitting Data'!$A4613)</f>
        <v>0</v>
      </c>
      <c r="W4613" s="13">
        <f>SUMIFS('Fielding Data'!G:G,'Fielding Data'!$A:$A,'Hitting Data'!$A4613)</f>
        <v>0</v>
      </c>
      <c r="X4613" s="13">
        <f>SUMIFS('Fielding Data'!H:H,'Fielding Data'!$A:$A,'Hitting Data'!$A4613)</f>
        <v>0</v>
      </c>
    </row>
    <row r="4614" spans="1:24" x14ac:dyDescent="0.3">
      <c r="A4614" s="13" t="str">
        <f t="shared" si="72"/>
        <v>tonkimi012013</v>
      </c>
      <c r="B4614" s="16" t="s">
        <v>2070</v>
      </c>
      <c r="C4614" s="16">
        <v>2013</v>
      </c>
      <c r="D4614" s="16">
        <v>9</v>
      </c>
      <c r="E4614" s="16">
        <v>0</v>
      </c>
      <c r="F4614" s="16">
        <v>0</v>
      </c>
      <c r="G4614" s="16">
        <v>0</v>
      </c>
      <c r="H4614" s="16">
        <v>0</v>
      </c>
      <c r="I4614" s="16">
        <v>0</v>
      </c>
      <c r="J4614" s="16">
        <v>0</v>
      </c>
      <c r="K4614" s="16">
        <v>0</v>
      </c>
      <c r="L4614" s="16">
        <v>0</v>
      </c>
      <c r="M4614" s="16">
        <v>0</v>
      </c>
      <c r="N4614" s="16">
        <v>0</v>
      </c>
      <c r="O4614" s="16">
        <v>0</v>
      </c>
      <c r="P4614" s="13" t="str">
        <f>IFERROR(VLOOKUP($A4614,'Fielding Data'!$A:$H,MATCH(P$1,'Fielding Data'!$A$1:$H$1,0),0),"Other")</f>
        <v>P</v>
      </c>
      <c r="Q4614" s="13">
        <f>IFERROR(VLOOKUP($A4614,'Fielding Data'!$A:$H,MATCH(Q$1,'Fielding Data'!$A$1:$H$1,0),0),"Other")</f>
        <v>0</v>
      </c>
      <c r="R4614" s="13">
        <f>IFERROR(VLOOKUP($A4614,'Fielding Data'!$A:$H,MATCH(R$1,'Fielding Data'!$A$1:$H$1,0),0),"Other")</f>
        <v>2</v>
      </c>
      <c r="S4614" s="13">
        <f>IFERROR(VLOOKUP($A4614,'Fielding Data'!$A:$H,MATCH(S$1,'Fielding Data'!$A$1:$H$1,0),0),"Other")</f>
        <v>0</v>
      </c>
      <c r="T4614" s="13">
        <f>IFERROR(VLOOKUP($A4614,'Fielding Data'!$A:$H,MATCH(T$1,'Fielding Data'!$A$1:$H$1,0),0),"Other")</f>
        <v>1</v>
      </c>
      <c r="U4614" s="13">
        <f>SUMIFS('Fielding Data'!E:E,'Fielding Data'!$A:$A,'Hitting Data'!$A4614)</f>
        <v>0</v>
      </c>
      <c r="V4614" s="13">
        <f>SUMIFS('Fielding Data'!F:F,'Fielding Data'!$A:$A,'Hitting Data'!$A4614)</f>
        <v>2</v>
      </c>
      <c r="W4614" s="13">
        <f>SUMIFS('Fielding Data'!G:G,'Fielding Data'!$A:$A,'Hitting Data'!$A4614)</f>
        <v>0</v>
      </c>
      <c r="X4614" s="13">
        <f>SUMIFS('Fielding Data'!H:H,'Fielding Data'!$A:$A,'Hitting Data'!$A4614)</f>
        <v>1</v>
      </c>
    </row>
    <row r="4615" spans="1:24" x14ac:dyDescent="0.3">
      <c r="A4615" s="13" t="str">
        <f t="shared" si="72"/>
        <v>torreal012013</v>
      </c>
      <c r="B4615" s="16" t="s">
        <v>1637</v>
      </c>
      <c r="C4615" s="16">
        <v>2013</v>
      </c>
      <c r="D4615" s="16">
        <v>39</v>
      </c>
      <c r="E4615" s="16">
        <v>0</v>
      </c>
      <c r="F4615" s="16">
        <v>0</v>
      </c>
      <c r="G4615" s="16">
        <v>0</v>
      </c>
      <c r="H4615" s="16">
        <v>0</v>
      </c>
      <c r="I4615" s="16">
        <v>0</v>
      </c>
      <c r="J4615" s="16">
        <v>0</v>
      </c>
      <c r="K4615" s="16">
        <v>0</v>
      </c>
      <c r="L4615" s="16">
        <v>0</v>
      </c>
      <c r="M4615" s="16">
        <v>0</v>
      </c>
      <c r="N4615" s="16">
        <v>0</v>
      </c>
      <c r="O4615" s="16">
        <v>0</v>
      </c>
      <c r="P4615" s="13" t="str">
        <f>IFERROR(VLOOKUP($A4615,'Fielding Data'!$A:$H,MATCH(P$1,'Fielding Data'!$A$1:$H$1,0),0),"Other")</f>
        <v>P</v>
      </c>
      <c r="Q4615" s="13">
        <f>IFERROR(VLOOKUP($A4615,'Fielding Data'!$A:$H,MATCH(Q$1,'Fielding Data'!$A$1:$H$1,0),0),"Other")</f>
        <v>2</v>
      </c>
      <c r="R4615" s="13">
        <f>IFERROR(VLOOKUP($A4615,'Fielding Data'!$A:$H,MATCH(R$1,'Fielding Data'!$A$1:$H$1,0),0),"Other")</f>
        <v>9</v>
      </c>
      <c r="S4615" s="13">
        <f>IFERROR(VLOOKUP($A4615,'Fielding Data'!$A:$H,MATCH(S$1,'Fielding Data'!$A$1:$H$1,0),0),"Other")</f>
        <v>1</v>
      </c>
      <c r="T4615" s="13">
        <f>IFERROR(VLOOKUP($A4615,'Fielding Data'!$A:$H,MATCH(T$1,'Fielding Data'!$A$1:$H$1,0),0),"Other")</f>
        <v>0</v>
      </c>
      <c r="U4615" s="13">
        <f>SUMIFS('Fielding Data'!E:E,'Fielding Data'!$A:$A,'Hitting Data'!$A4615)</f>
        <v>2</v>
      </c>
      <c r="V4615" s="13">
        <f>SUMIFS('Fielding Data'!F:F,'Fielding Data'!$A:$A,'Hitting Data'!$A4615)</f>
        <v>9</v>
      </c>
      <c r="W4615" s="13">
        <f>SUMIFS('Fielding Data'!G:G,'Fielding Data'!$A:$A,'Hitting Data'!$A4615)</f>
        <v>1</v>
      </c>
      <c r="X4615" s="13">
        <f>SUMIFS('Fielding Data'!H:H,'Fielding Data'!$A:$A,'Hitting Data'!$A4615)</f>
        <v>0</v>
      </c>
    </row>
    <row r="4616" spans="1:24" x14ac:dyDescent="0.3">
      <c r="A4616" s="13" t="str">
        <f t="shared" si="72"/>
        <v>torrean022013</v>
      </c>
      <c r="B4616" s="16" t="s">
        <v>345</v>
      </c>
      <c r="C4616" s="16">
        <v>2013</v>
      </c>
      <c r="D4616" s="16">
        <v>103</v>
      </c>
      <c r="E4616" s="16">
        <v>272</v>
      </c>
      <c r="F4616" s="16">
        <v>33</v>
      </c>
      <c r="G4616" s="16">
        <v>68</v>
      </c>
      <c r="H4616" s="16">
        <v>17</v>
      </c>
      <c r="I4616" s="16">
        <v>1</v>
      </c>
      <c r="J4616" s="16">
        <v>2</v>
      </c>
      <c r="K4616" s="16">
        <v>21</v>
      </c>
      <c r="L4616" s="16">
        <v>4</v>
      </c>
      <c r="M4616" s="16">
        <v>3</v>
      </c>
      <c r="N4616" s="16">
        <v>22</v>
      </c>
      <c r="O4616" s="16">
        <v>61</v>
      </c>
      <c r="P4616" s="13" t="str">
        <f>IFERROR(VLOOKUP($A4616,'Fielding Data'!$A:$H,MATCH(P$1,'Fielding Data'!$A$1:$H$1,0),0),"Other")</f>
        <v>CF</v>
      </c>
      <c r="Q4616" s="13">
        <f>IFERROR(VLOOKUP($A4616,'Fielding Data'!$A:$H,MATCH(Q$1,'Fielding Data'!$A$1:$H$1,0),0),"Other")</f>
        <v>0</v>
      </c>
      <c r="R4616" s="13">
        <f>IFERROR(VLOOKUP($A4616,'Fielding Data'!$A:$H,MATCH(R$1,'Fielding Data'!$A$1:$H$1,0),0),"Other")</f>
        <v>0</v>
      </c>
      <c r="S4616" s="13">
        <f>IFERROR(VLOOKUP($A4616,'Fielding Data'!$A:$H,MATCH(S$1,'Fielding Data'!$A$1:$H$1,0),0),"Other")</f>
        <v>0</v>
      </c>
      <c r="T4616" s="13">
        <f>IFERROR(VLOOKUP($A4616,'Fielding Data'!$A:$H,MATCH(T$1,'Fielding Data'!$A$1:$H$1,0),0),"Other")</f>
        <v>0</v>
      </c>
      <c r="U4616" s="13">
        <f>SUMIFS('Fielding Data'!E:E,'Fielding Data'!$A:$A,'Hitting Data'!$A4616)</f>
        <v>152</v>
      </c>
      <c r="V4616" s="13">
        <f>SUMIFS('Fielding Data'!F:F,'Fielding Data'!$A:$A,'Hitting Data'!$A4616)</f>
        <v>1</v>
      </c>
      <c r="W4616" s="13">
        <f>SUMIFS('Fielding Data'!G:G,'Fielding Data'!$A:$A,'Hitting Data'!$A4616)</f>
        <v>5</v>
      </c>
      <c r="X4616" s="13">
        <f>SUMIFS('Fielding Data'!H:H,'Fielding Data'!$A:$A,'Hitting Data'!$A4616)</f>
        <v>0</v>
      </c>
    </row>
    <row r="4617" spans="1:24" x14ac:dyDescent="0.3">
      <c r="A4617" s="13" t="str">
        <f t="shared" si="72"/>
        <v>torreca012013</v>
      </c>
      <c r="B4617" s="16" t="s">
        <v>1200</v>
      </c>
      <c r="C4617" s="16">
        <v>2013</v>
      </c>
      <c r="D4617" s="16">
        <v>33</v>
      </c>
      <c r="E4617" s="16">
        <v>16</v>
      </c>
      <c r="F4617" s="16">
        <v>0</v>
      </c>
      <c r="G4617" s="16">
        <v>1</v>
      </c>
      <c r="H4617" s="16">
        <v>0</v>
      </c>
      <c r="I4617" s="16">
        <v>0</v>
      </c>
      <c r="J4617" s="16">
        <v>0</v>
      </c>
      <c r="K4617" s="16">
        <v>1</v>
      </c>
      <c r="L4617" s="16">
        <v>0</v>
      </c>
      <c r="M4617" s="16">
        <v>0</v>
      </c>
      <c r="N4617" s="16">
        <v>1</v>
      </c>
      <c r="O4617" s="16">
        <v>8</v>
      </c>
      <c r="P4617" s="13" t="str">
        <f>IFERROR(VLOOKUP($A4617,'Fielding Data'!$A:$H,MATCH(P$1,'Fielding Data'!$A$1:$H$1,0),0),"Other")</f>
        <v>P</v>
      </c>
      <c r="Q4617" s="13">
        <f>IFERROR(VLOOKUP($A4617,'Fielding Data'!$A:$H,MATCH(Q$1,'Fielding Data'!$A$1:$H$1,0),0),"Other")</f>
        <v>5</v>
      </c>
      <c r="R4617" s="13">
        <f>IFERROR(VLOOKUP($A4617,'Fielding Data'!$A:$H,MATCH(R$1,'Fielding Data'!$A$1:$H$1,0),0),"Other")</f>
        <v>9</v>
      </c>
      <c r="S4617" s="13">
        <f>IFERROR(VLOOKUP($A4617,'Fielding Data'!$A:$H,MATCH(S$1,'Fielding Data'!$A$1:$H$1,0),0),"Other")</f>
        <v>0</v>
      </c>
      <c r="T4617" s="13">
        <f>IFERROR(VLOOKUP($A4617,'Fielding Data'!$A:$H,MATCH(T$1,'Fielding Data'!$A$1:$H$1,0),0),"Other")</f>
        <v>0</v>
      </c>
      <c r="U4617" s="13">
        <f>SUMIFS('Fielding Data'!E:E,'Fielding Data'!$A:$A,'Hitting Data'!$A4617)</f>
        <v>5</v>
      </c>
      <c r="V4617" s="13">
        <f>SUMIFS('Fielding Data'!F:F,'Fielding Data'!$A:$A,'Hitting Data'!$A4617)</f>
        <v>9</v>
      </c>
      <c r="W4617" s="13">
        <f>SUMIFS('Fielding Data'!G:G,'Fielding Data'!$A:$A,'Hitting Data'!$A4617)</f>
        <v>0</v>
      </c>
      <c r="X4617" s="13">
        <f>SUMIFS('Fielding Data'!H:H,'Fielding Data'!$A:$A,'Hitting Data'!$A4617)</f>
        <v>0</v>
      </c>
    </row>
    <row r="4618" spans="1:24" x14ac:dyDescent="0.3">
      <c r="A4618" s="13" t="str">
        <f t="shared" si="72"/>
        <v>torreyo012013</v>
      </c>
      <c r="B4618" s="16" t="s">
        <v>280</v>
      </c>
      <c r="C4618" s="16">
        <v>2013</v>
      </c>
      <c r="D4618" s="16">
        <v>61</v>
      </c>
      <c r="E4618" s="16">
        <v>179</v>
      </c>
      <c r="F4618" s="16">
        <v>10</v>
      </c>
      <c r="G4618" s="16">
        <v>43</v>
      </c>
      <c r="H4618" s="16">
        <v>8</v>
      </c>
      <c r="I4618" s="16">
        <v>0</v>
      </c>
      <c r="J4618" s="16">
        <v>0</v>
      </c>
      <c r="K4618" s="16">
        <v>16</v>
      </c>
      <c r="L4618" s="16">
        <v>0</v>
      </c>
      <c r="M4618" s="16">
        <v>0</v>
      </c>
      <c r="N4618" s="16">
        <v>13</v>
      </c>
      <c r="O4618" s="16">
        <v>24</v>
      </c>
      <c r="P4618" s="13" t="str">
        <f>IFERROR(VLOOKUP($A4618,'Fielding Data'!$A:$H,MATCH(P$1,'Fielding Data'!$A$1:$H$1,0),0),"Other")</f>
        <v>1B</v>
      </c>
      <c r="Q4618" s="13">
        <f>IFERROR(VLOOKUP($A4618,'Fielding Data'!$A:$H,MATCH(Q$1,'Fielding Data'!$A$1:$H$1,0),0),"Other")</f>
        <v>4</v>
      </c>
      <c r="R4618" s="13">
        <f>IFERROR(VLOOKUP($A4618,'Fielding Data'!$A:$H,MATCH(R$1,'Fielding Data'!$A$1:$H$1,0),0),"Other")</f>
        <v>0</v>
      </c>
      <c r="S4618" s="13">
        <f>IFERROR(VLOOKUP($A4618,'Fielding Data'!$A:$H,MATCH(S$1,'Fielding Data'!$A$1:$H$1,0),0),"Other")</f>
        <v>0</v>
      </c>
      <c r="T4618" s="13">
        <f>IFERROR(VLOOKUP($A4618,'Fielding Data'!$A:$H,MATCH(T$1,'Fielding Data'!$A$1:$H$1,0),0),"Other")</f>
        <v>0</v>
      </c>
      <c r="U4618" s="13">
        <f>SUMIFS('Fielding Data'!E:E,'Fielding Data'!$A:$A,'Hitting Data'!$A4618)</f>
        <v>340</v>
      </c>
      <c r="V4618" s="13">
        <f>SUMIFS('Fielding Data'!F:F,'Fielding Data'!$A:$A,'Hitting Data'!$A4618)</f>
        <v>20</v>
      </c>
      <c r="W4618" s="13">
        <f>SUMIFS('Fielding Data'!G:G,'Fielding Data'!$A:$A,'Hitting Data'!$A4618)</f>
        <v>3</v>
      </c>
      <c r="X4618" s="13">
        <f>SUMIFS('Fielding Data'!H:H,'Fielding Data'!$A:$A,'Hitting Data'!$A4618)</f>
        <v>4</v>
      </c>
    </row>
    <row r="4619" spans="1:24" x14ac:dyDescent="0.3">
      <c r="A4619" s="13" t="str">
        <f t="shared" si="72"/>
        <v>tovarwi012013</v>
      </c>
      <c r="B4619" s="16" t="s">
        <v>2071</v>
      </c>
      <c r="C4619" s="16">
        <v>2013</v>
      </c>
      <c r="D4619" s="16">
        <v>7</v>
      </c>
      <c r="E4619" s="16">
        <v>15</v>
      </c>
      <c r="F4619" s="16">
        <v>1</v>
      </c>
      <c r="G4619" s="16">
        <v>3</v>
      </c>
      <c r="H4619" s="16">
        <v>0</v>
      </c>
      <c r="I4619" s="16">
        <v>0</v>
      </c>
      <c r="J4619" s="16">
        <v>0</v>
      </c>
      <c r="K4619" s="16">
        <v>2</v>
      </c>
      <c r="L4619" s="16">
        <v>1</v>
      </c>
      <c r="M4619" s="16">
        <v>0</v>
      </c>
      <c r="N4619" s="16">
        <v>1</v>
      </c>
      <c r="O4619" s="16">
        <v>3</v>
      </c>
      <c r="P4619" s="13" t="str">
        <f>IFERROR(VLOOKUP($A4619,'Fielding Data'!$A:$H,MATCH(P$1,'Fielding Data'!$A$1:$H$1,0),0),"Other")</f>
        <v>SS</v>
      </c>
      <c r="Q4619" s="13">
        <f>IFERROR(VLOOKUP($A4619,'Fielding Data'!$A:$H,MATCH(Q$1,'Fielding Data'!$A$1:$H$1,0),0),"Other")</f>
        <v>5</v>
      </c>
      <c r="R4619" s="13">
        <f>IFERROR(VLOOKUP($A4619,'Fielding Data'!$A:$H,MATCH(R$1,'Fielding Data'!$A$1:$H$1,0),0),"Other")</f>
        <v>15</v>
      </c>
      <c r="S4619" s="13">
        <f>IFERROR(VLOOKUP($A4619,'Fielding Data'!$A:$H,MATCH(S$1,'Fielding Data'!$A$1:$H$1,0),0),"Other")</f>
        <v>0</v>
      </c>
      <c r="T4619" s="13">
        <f>IFERROR(VLOOKUP($A4619,'Fielding Data'!$A:$H,MATCH(T$1,'Fielding Data'!$A$1:$H$1,0),0),"Other")</f>
        <v>4</v>
      </c>
      <c r="U4619" s="13">
        <f>SUMIFS('Fielding Data'!E:E,'Fielding Data'!$A:$A,'Hitting Data'!$A4619)</f>
        <v>5</v>
      </c>
      <c r="V4619" s="13">
        <f>SUMIFS('Fielding Data'!F:F,'Fielding Data'!$A:$A,'Hitting Data'!$A4619)</f>
        <v>15</v>
      </c>
      <c r="W4619" s="13">
        <f>SUMIFS('Fielding Data'!G:G,'Fielding Data'!$A:$A,'Hitting Data'!$A4619)</f>
        <v>0</v>
      </c>
      <c r="X4619" s="13">
        <f>SUMIFS('Fielding Data'!H:H,'Fielding Data'!$A:$A,'Hitting Data'!$A4619)</f>
        <v>4</v>
      </c>
    </row>
    <row r="4620" spans="1:24" x14ac:dyDescent="0.3">
      <c r="A4620" s="13" t="str">
        <f t="shared" si="72"/>
        <v>tracych012013</v>
      </c>
      <c r="B4620" s="16" t="s">
        <v>500</v>
      </c>
      <c r="C4620" s="16">
        <v>2013</v>
      </c>
      <c r="D4620" s="16">
        <v>92</v>
      </c>
      <c r="E4620" s="16">
        <v>129</v>
      </c>
      <c r="F4620" s="16">
        <v>6</v>
      </c>
      <c r="G4620" s="16">
        <v>26</v>
      </c>
      <c r="H4620" s="16">
        <v>4</v>
      </c>
      <c r="I4620" s="16">
        <v>0</v>
      </c>
      <c r="J4620" s="16">
        <v>4</v>
      </c>
      <c r="K4620" s="16">
        <v>11</v>
      </c>
      <c r="L4620" s="16">
        <v>0</v>
      </c>
      <c r="M4620" s="16">
        <v>2</v>
      </c>
      <c r="N4620" s="16">
        <v>7</v>
      </c>
      <c r="O4620" s="16">
        <v>25</v>
      </c>
      <c r="P4620" s="13" t="str">
        <f>IFERROR(VLOOKUP($A4620,'Fielding Data'!$A:$H,MATCH(P$1,'Fielding Data'!$A$1:$H$1,0),0),"Other")</f>
        <v>1B</v>
      </c>
      <c r="Q4620" s="13">
        <f>IFERROR(VLOOKUP($A4620,'Fielding Data'!$A:$H,MATCH(Q$1,'Fielding Data'!$A$1:$H$1,0),0),"Other")</f>
        <v>55</v>
      </c>
      <c r="R4620" s="13">
        <f>IFERROR(VLOOKUP($A4620,'Fielding Data'!$A:$H,MATCH(R$1,'Fielding Data'!$A$1:$H$1,0),0),"Other")</f>
        <v>4</v>
      </c>
      <c r="S4620" s="13">
        <f>IFERROR(VLOOKUP($A4620,'Fielding Data'!$A:$H,MATCH(S$1,'Fielding Data'!$A$1:$H$1,0),0),"Other")</f>
        <v>1</v>
      </c>
      <c r="T4620" s="13">
        <f>IFERROR(VLOOKUP($A4620,'Fielding Data'!$A:$H,MATCH(T$1,'Fielding Data'!$A$1:$H$1,0),0),"Other")</f>
        <v>5</v>
      </c>
      <c r="U4620" s="13">
        <f>SUMIFS('Fielding Data'!E:E,'Fielding Data'!$A:$A,'Hitting Data'!$A4620)</f>
        <v>60</v>
      </c>
      <c r="V4620" s="13">
        <f>SUMIFS('Fielding Data'!F:F,'Fielding Data'!$A:$A,'Hitting Data'!$A4620)</f>
        <v>17</v>
      </c>
      <c r="W4620" s="13">
        <f>SUMIFS('Fielding Data'!G:G,'Fielding Data'!$A:$A,'Hitting Data'!$A4620)</f>
        <v>2</v>
      </c>
      <c r="X4620" s="13">
        <f>SUMIFS('Fielding Data'!H:H,'Fielding Data'!$A:$A,'Hitting Data'!$A4620)</f>
        <v>8</v>
      </c>
    </row>
    <row r="4621" spans="1:24" x14ac:dyDescent="0.3">
      <c r="A4621" s="13" t="str">
        <f t="shared" si="72"/>
        <v>triunca012013</v>
      </c>
      <c r="B4621" s="16" t="s">
        <v>1848</v>
      </c>
      <c r="C4621" s="16">
        <v>2013</v>
      </c>
      <c r="D4621" s="16">
        <v>17</v>
      </c>
      <c r="E4621" s="16">
        <v>44</v>
      </c>
      <c r="F4621" s="16">
        <v>1</v>
      </c>
      <c r="G4621" s="16">
        <v>6</v>
      </c>
      <c r="H4621" s="16">
        <v>1</v>
      </c>
      <c r="I4621" s="16">
        <v>0</v>
      </c>
      <c r="J4621" s="16">
        <v>0</v>
      </c>
      <c r="K4621" s="16">
        <v>2</v>
      </c>
      <c r="L4621" s="16">
        <v>0</v>
      </c>
      <c r="M4621" s="16">
        <v>0</v>
      </c>
      <c r="N4621" s="16">
        <v>0</v>
      </c>
      <c r="O4621" s="16">
        <v>11</v>
      </c>
      <c r="P4621" s="13" t="str">
        <f>IFERROR(VLOOKUP($A4621,'Fielding Data'!$A:$H,MATCH(P$1,'Fielding Data'!$A$1:$H$1,0),0),"Other")</f>
        <v>2B</v>
      </c>
      <c r="Q4621" s="13">
        <f>IFERROR(VLOOKUP($A4621,'Fielding Data'!$A:$H,MATCH(Q$1,'Fielding Data'!$A$1:$H$1,0),0),"Other")</f>
        <v>5</v>
      </c>
      <c r="R4621" s="13">
        <f>IFERROR(VLOOKUP($A4621,'Fielding Data'!$A:$H,MATCH(R$1,'Fielding Data'!$A$1:$H$1,0),0),"Other")</f>
        <v>6</v>
      </c>
      <c r="S4621" s="13">
        <f>IFERROR(VLOOKUP($A4621,'Fielding Data'!$A:$H,MATCH(S$1,'Fielding Data'!$A$1:$H$1,0),0),"Other")</f>
        <v>0</v>
      </c>
      <c r="T4621" s="13">
        <f>IFERROR(VLOOKUP($A4621,'Fielding Data'!$A:$H,MATCH(T$1,'Fielding Data'!$A$1:$H$1,0),0),"Other")</f>
        <v>2</v>
      </c>
      <c r="U4621" s="13">
        <f>SUMIFS('Fielding Data'!E:E,'Fielding Data'!$A:$A,'Hitting Data'!$A4621)</f>
        <v>17</v>
      </c>
      <c r="V4621" s="13">
        <f>SUMIFS('Fielding Data'!F:F,'Fielding Data'!$A:$A,'Hitting Data'!$A4621)</f>
        <v>29</v>
      </c>
      <c r="W4621" s="13">
        <f>SUMIFS('Fielding Data'!G:G,'Fielding Data'!$A:$A,'Hitting Data'!$A4621)</f>
        <v>2</v>
      </c>
      <c r="X4621" s="13">
        <f>SUMIFS('Fielding Data'!H:H,'Fielding Data'!$A:$A,'Hitting Data'!$A4621)</f>
        <v>8</v>
      </c>
    </row>
    <row r="4622" spans="1:24" x14ac:dyDescent="0.3">
      <c r="A4622" s="13" t="str">
        <f t="shared" si="72"/>
        <v>troncra012013</v>
      </c>
      <c r="B4622" s="16" t="s">
        <v>1024</v>
      </c>
      <c r="C4622" s="16">
        <v>2013</v>
      </c>
      <c r="D4622" s="16">
        <v>29</v>
      </c>
      <c r="E4622" s="16">
        <v>0</v>
      </c>
      <c r="F4622" s="16">
        <v>0</v>
      </c>
      <c r="G4622" s="16">
        <v>0</v>
      </c>
      <c r="H4622" s="16">
        <v>0</v>
      </c>
      <c r="I4622" s="16">
        <v>0</v>
      </c>
      <c r="J4622" s="16">
        <v>0</v>
      </c>
      <c r="K4622" s="16">
        <v>0</v>
      </c>
      <c r="L4622" s="16">
        <v>0</v>
      </c>
      <c r="M4622" s="16">
        <v>0</v>
      </c>
      <c r="N4622" s="16">
        <v>0</v>
      </c>
      <c r="O4622" s="16">
        <v>0</v>
      </c>
      <c r="P4622" s="13" t="str">
        <f>IFERROR(VLOOKUP($A4622,'Fielding Data'!$A:$H,MATCH(P$1,'Fielding Data'!$A$1:$H$1,0),0),"Other")</f>
        <v>P</v>
      </c>
      <c r="Q4622" s="13">
        <f>IFERROR(VLOOKUP($A4622,'Fielding Data'!$A:$H,MATCH(Q$1,'Fielding Data'!$A$1:$H$1,0),0),"Other")</f>
        <v>3</v>
      </c>
      <c r="R4622" s="13">
        <f>IFERROR(VLOOKUP($A4622,'Fielding Data'!$A:$H,MATCH(R$1,'Fielding Data'!$A$1:$H$1,0),0),"Other")</f>
        <v>6</v>
      </c>
      <c r="S4622" s="13">
        <f>IFERROR(VLOOKUP($A4622,'Fielding Data'!$A:$H,MATCH(S$1,'Fielding Data'!$A$1:$H$1,0),0),"Other")</f>
        <v>2</v>
      </c>
      <c r="T4622" s="13">
        <f>IFERROR(VLOOKUP($A4622,'Fielding Data'!$A:$H,MATCH(T$1,'Fielding Data'!$A$1:$H$1,0),0),"Other")</f>
        <v>0</v>
      </c>
      <c r="U4622" s="13">
        <f>SUMIFS('Fielding Data'!E:E,'Fielding Data'!$A:$A,'Hitting Data'!$A4622)</f>
        <v>3</v>
      </c>
      <c r="V4622" s="13">
        <f>SUMIFS('Fielding Data'!F:F,'Fielding Data'!$A:$A,'Hitting Data'!$A4622)</f>
        <v>6</v>
      </c>
      <c r="W4622" s="13">
        <f>SUMIFS('Fielding Data'!G:G,'Fielding Data'!$A:$A,'Hitting Data'!$A4622)</f>
        <v>2</v>
      </c>
      <c r="X4622" s="13">
        <f>SUMIFS('Fielding Data'!H:H,'Fielding Data'!$A:$A,'Hitting Data'!$A4622)</f>
        <v>0</v>
      </c>
    </row>
    <row r="4623" spans="1:24" x14ac:dyDescent="0.3">
      <c r="A4623" s="13" t="str">
        <f t="shared" si="72"/>
        <v>troutmi012013</v>
      </c>
      <c r="B4623" s="16" t="s">
        <v>1639</v>
      </c>
      <c r="C4623" s="16">
        <v>2013</v>
      </c>
      <c r="D4623" s="16">
        <v>157</v>
      </c>
      <c r="E4623" s="16">
        <v>589</v>
      </c>
      <c r="F4623" s="16">
        <v>109</v>
      </c>
      <c r="G4623" s="16">
        <v>190</v>
      </c>
      <c r="H4623" s="16">
        <v>39</v>
      </c>
      <c r="I4623" s="16">
        <v>9</v>
      </c>
      <c r="J4623" s="16">
        <v>27</v>
      </c>
      <c r="K4623" s="16">
        <v>97</v>
      </c>
      <c r="L4623" s="16">
        <v>33</v>
      </c>
      <c r="M4623" s="16">
        <v>7</v>
      </c>
      <c r="N4623" s="16">
        <v>110</v>
      </c>
      <c r="O4623" s="16">
        <v>136</v>
      </c>
      <c r="P4623" s="13" t="str">
        <f>IFERROR(VLOOKUP($A4623,'Fielding Data'!$A:$H,MATCH(P$1,'Fielding Data'!$A$1:$H$1,0),0),"Other")</f>
        <v>CF</v>
      </c>
      <c r="Q4623" s="13">
        <f>IFERROR(VLOOKUP($A4623,'Fielding Data'!$A:$H,MATCH(Q$1,'Fielding Data'!$A$1:$H$1,0),0),"Other")</f>
        <v>0</v>
      </c>
      <c r="R4623" s="13">
        <f>IFERROR(VLOOKUP($A4623,'Fielding Data'!$A:$H,MATCH(R$1,'Fielding Data'!$A$1:$H$1,0),0),"Other")</f>
        <v>0</v>
      </c>
      <c r="S4623" s="13">
        <f>IFERROR(VLOOKUP($A4623,'Fielding Data'!$A:$H,MATCH(S$1,'Fielding Data'!$A$1:$H$1,0),0),"Other")</f>
        <v>0</v>
      </c>
      <c r="T4623" s="13">
        <f>IFERROR(VLOOKUP($A4623,'Fielding Data'!$A:$H,MATCH(T$1,'Fielding Data'!$A$1:$H$1,0),0),"Other")</f>
        <v>0</v>
      </c>
      <c r="U4623" s="13">
        <f>SUMIFS('Fielding Data'!E:E,'Fielding Data'!$A:$A,'Hitting Data'!$A4623)</f>
        <v>359</v>
      </c>
      <c r="V4623" s="13">
        <f>SUMIFS('Fielding Data'!F:F,'Fielding Data'!$A:$A,'Hitting Data'!$A4623)</f>
        <v>0</v>
      </c>
      <c r="W4623" s="13">
        <f>SUMIFS('Fielding Data'!G:G,'Fielding Data'!$A:$A,'Hitting Data'!$A4623)</f>
        <v>2</v>
      </c>
      <c r="X4623" s="13">
        <f>SUMIFS('Fielding Data'!H:H,'Fielding Data'!$A:$A,'Hitting Data'!$A4623)</f>
        <v>0</v>
      </c>
    </row>
    <row r="4624" spans="1:24" x14ac:dyDescent="0.3">
      <c r="A4624" s="13" t="str">
        <f t="shared" si="72"/>
        <v>trumbma012013</v>
      </c>
      <c r="B4624" s="16" t="s">
        <v>1400</v>
      </c>
      <c r="C4624" s="16">
        <v>2013</v>
      </c>
      <c r="D4624" s="16">
        <v>159</v>
      </c>
      <c r="E4624" s="16">
        <v>620</v>
      </c>
      <c r="F4624" s="16">
        <v>85</v>
      </c>
      <c r="G4624" s="16">
        <v>145</v>
      </c>
      <c r="H4624" s="16">
        <v>30</v>
      </c>
      <c r="I4624" s="16">
        <v>2</v>
      </c>
      <c r="J4624" s="16">
        <v>34</v>
      </c>
      <c r="K4624" s="16">
        <v>100</v>
      </c>
      <c r="L4624" s="16">
        <v>5</v>
      </c>
      <c r="M4624" s="16">
        <v>2</v>
      </c>
      <c r="N4624" s="16">
        <v>54</v>
      </c>
      <c r="O4624" s="16">
        <v>184</v>
      </c>
      <c r="P4624" s="13" t="str">
        <f>IFERROR(VLOOKUP($A4624,'Fielding Data'!$A:$H,MATCH(P$1,'Fielding Data'!$A$1:$H$1,0),0),"Other")</f>
        <v>1B</v>
      </c>
      <c r="Q4624" s="13">
        <f>IFERROR(VLOOKUP($A4624,'Fielding Data'!$A:$H,MATCH(Q$1,'Fielding Data'!$A$1:$H$1,0),0),"Other")</f>
        <v>915</v>
      </c>
      <c r="R4624" s="13">
        <f>IFERROR(VLOOKUP($A4624,'Fielding Data'!$A:$H,MATCH(R$1,'Fielding Data'!$A$1:$H$1,0),0),"Other")</f>
        <v>79</v>
      </c>
      <c r="S4624" s="13">
        <f>IFERROR(VLOOKUP($A4624,'Fielding Data'!$A:$H,MATCH(S$1,'Fielding Data'!$A$1:$H$1,0),0),"Other")</f>
        <v>8</v>
      </c>
      <c r="T4624" s="13">
        <f>IFERROR(VLOOKUP($A4624,'Fielding Data'!$A:$H,MATCH(T$1,'Fielding Data'!$A$1:$H$1,0),0),"Other")</f>
        <v>87</v>
      </c>
      <c r="U4624" s="13">
        <f>SUMIFS('Fielding Data'!E:E,'Fielding Data'!$A:$A,'Hitting Data'!$A4624)</f>
        <v>965</v>
      </c>
      <c r="V4624" s="13">
        <f>SUMIFS('Fielding Data'!F:F,'Fielding Data'!$A:$A,'Hitting Data'!$A4624)</f>
        <v>80</v>
      </c>
      <c r="W4624" s="13">
        <f>SUMIFS('Fielding Data'!G:G,'Fielding Data'!$A:$A,'Hitting Data'!$A4624)</f>
        <v>9</v>
      </c>
      <c r="X4624" s="13">
        <f>SUMIFS('Fielding Data'!H:H,'Fielding Data'!$A:$A,'Hitting Data'!$A4624)</f>
        <v>87</v>
      </c>
    </row>
    <row r="4625" spans="1:24" x14ac:dyDescent="0.3">
      <c r="A4625" s="13" t="str">
        <f t="shared" si="72"/>
        <v>tuiasma012013</v>
      </c>
      <c r="B4625" s="16" t="s">
        <v>1026</v>
      </c>
      <c r="C4625" s="16">
        <v>2013</v>
      </c>
      <c r="D4625" s="16">
        <v>81</v>
      </c>
      <c r="E4625" s="16">
        <v>164</v>
      </c>
      <c r="F4625" s="16">
        <v>26</v>
      </c>
      <c r="G4625" s="16">
        <v>40</v>
      </c>
      <c r="H4625" s="16">
        <v>7</v>
      </c>
      <c r="I4625" s="16">
        <v>0</v>
      </c>
      <c r="J4625" s="16">
        <v>7</v>
      </c>
      <c r="K4625" s="16">
        <v>30</v>
      </c>
      <c r="L4625" s="16">
        <v>0</v>
      </c>
      <c r="M4625" s="16">
        <v>0</v>
      </c>
      <c r="N4625" s="16">
        <v>25</v>
      </c>
      <c r="O4625" s="16">
        <v>57</v>
      </c>
      <c r="P4625" s="13" t="str">
        <f>IFERROR(VLOOKUP($A4625,'Fielding Data'!$A:$H,MATCH(P$1,'Fielding Data'!$A$1:$H$1,0),0),"Other")</f>
        <v>1B</v>
      </c>
      <c r="Q4625" s="13">
        <f>IFERROR(VLOOKUP($A4625,'Fielding Data'!$A:$H,MATCH(Q$1,'Fielding Data'!$A$1:$H$1,0),0),"Other")</f>
        <v>27</v>
      </c>
      <c r="R4625" s="13">
        <f>IFERROR(VLOOKUP($A4625,'Fielding Data'!$A:$H,MATCH(R$1,'Fielding Data'!$A$1:$H$1,0),0),"Other")</f>
        <v>1</v>
      </c>
      <c r="S4625" s="13">
        <f>IFERROR(VLOOKUP($A4625,'Fielding Data'!$A:$H,MATCH(S$1,'Fielding Data'!$A$1:$H$1,0),0),"Other")</f>
        <v>0</v>
      </c>
      <c r="T4625" s="13">
        <f>IFERROR(VLOOKUP($A4625,'Fielding Data'!$A:$H,MATCH(T$1,'Fielding Data'!$A$1:$H$1,0),0),"Other")</f>
        <v>3</v>
      </c>
      <c r="U4625" s="13">
        <f>SUMIFS('Fielding Data'!E:E,'Fielding Data'!$A:$A,'Hitting Data'!$A4625)</f>
        <v>124</v>
      </c>
      <c r="V4625" s="13">
        <f>SUMIFS('Fielding Data'!F:F,'Fielding Data'!$A:$A,'Hitting Data'!$A4625)</f>
        <v>2</v>
      </c>
      <c r="W4625" s="13">
        <f>SUMIFS('Fielding Data'!G:G,'Fielding Data'!$A:$A,'Hitting Data'!$A4625)</f>
        <v>1</v>
      </c>
      <c r="X4625" s="13">
        <f>SUMIFS('Fielding Data'!H:H,'Fielding Data'!$A:$A,'Hitting Data'!$A4625)</f>
        <v>3</v>
      </c>
    </row>
    <row r="4626" spans="1:24" x14ac:dyDescent="0.3">
      <c r="A4626" s="13" t="str">
        <f t="shared" si="72"/>
        <v>tulowtr012013</v>
      </c>
      <c r="B4626" s="16" t="s">
        <v>737</v>
      </c>
      <c r="C4626" s="16">
        <v>2013</v>
      </c>
      <c r="D4626" s="16">
        <v>126</v>
      </c>
      <c r="E4626" s="16">
        <v>446</v>
      </c>
      <c r="F4626" s="16">
        <v>72</v>
      </c>
      <c r="G4626" s="16">
        <v>139</v>
      </c>
      <c r="H4626" s="16">
        <v>27</v>
      </c>
      <c r="I4626" s="16">
        <v>0</v>
      </c>
      <c r="J4626" s="16">
        <v>25</v>
      </c>
      <c r="K4626" s="16">
        <v>82</v>
      </c>
      <c r="L4626" s="16">
        <v>1</v>
      </c>
      <c r="M4626" s="16">
        <v>0</v>
      </c>
      <c r="N4626" s="16">
        <v>57</v>
      </c>
      <c r="O4626" s="16">
        <v>85</v>
      </c>
      <c r="P4626" s="13" t="str">
        <f>IFERROR(VLOOKUP($A4626,'Fielding Data'!$A:$H,MATCH(P$1,'Fielding Data'!$A$1:$H$1,0),0),"Other")</f>
        <v>SS</v>
      </c>
      <c r="Q4626" s="13">
        <f>IFERROR(VLOOKUP($A4626,'Fielding Data'!$A:$H,MATCH(Q$1,'Fielding Data'!$A$1:$H$1,0),0),"Other")</f>
        <v>183</v>
      </c>
      <c r="R4626" s="13">
        <f>IFERROR(VLOOKUP($A4626,'Fielding Data'!$A:$H,MATCH(R$1,'Fielding Data'!$A$1:$H$1,0),0),"Other")</f>
        <v>379</v>
      </c>
      <c r="S4626" s="13">
        <f>IFERROR(VLOOKUP($A4626,'Fielding Data'!$A:$H,MATCH(S$1,'Fielding Data'!$A$1:$H$1,0),0),"Other")</f>
        <v>8</v>
      </c>
      <c r="T4626" s="13">
        <f>IFERROR(VLOOKUP($A4626,'Fielding Data'!$A:$H,MATCH(T$1,'Fielding Data'!$A$1:$H$1,0),0),"Other")</f>
        <v>84</v>
      </c>
      <c r="U4626" s="13">
        <f>SUMIFS('Fielding Data'!E:E,'Fielding Data'!$A:$A,'Hitting Data'!$A4626)</f>
        <v>183</v>
      </c>
      <c r="V4626" s="13">
        <f>SUMIFS('Fielding Data'!F:F,'Fielding Data'!$A:$A,'Hitting Data'!$A4626)</f>
        <v>379</v>
      </c>
      <c r="W4626" s="13">
        <f>SUMIFS('Fielding Data'!G:G,'Fielding Data'!$A:$A,'Hitting Data'!$A4626)</f>
        <v>8</v>
      </c>
      <c r="X4626" s="13">
        <f>SUMIFS('Fielding Data'!H:H,'Fielding Data'!$A:$A,'Hitting Data'!$A4626)</f>
        <v>84</v>
      </c>
    </row>
    <row r="4627" spans="1:24" x14ac:dyDescent="0.3">
      <c r="A4627" s="13" t="str">
        <f t="shared" si="72"/>
        <v>turneja012013</v>
      </c>
      <c r="B4627" s="16" t="s">
        <v>1640</v>
      </c>
      <c r="C4627" s="16">
        <v>2013</v>
      </c>
      <c r="D4627" s="16">
        <v>20</v>
      </c>
      <c r="E4627" s="16">
        <v>35</v>
      </c>
      <c r="F4627" s="16">
        <v>0</v>
      </c>
      <c r="G4627" s="16">
        <v>3</v>
      </c>
      <c r="H4627" s="16">
        <v>0</v>
      </c>
      <c r="I4627" s="16">
        <v>1</v>
      </c>
      <c r="J4627" s="16">
        <v>0</v>
      </c>
      <c r="K4627" s="16">
        <v>0</v>
      </c>
      <c r="L4627" s="16">
        <v>0</v>
      </c>
      <c r="M4627" s="16">
        <v>0</v>
      </c>
      <c r="N4627" s="16">
        <v>0</v>
      </c>
      <c r="O4627" s="16">
        <v>16</v>
      </c>
      <c r="P4627" s="13" t="str">
        <f>IFERROR(VLOOKUP($A4627,'Fielding Data'!$A:$H,MATCH(P$1,'Fielding Data'!$A$1:$H$1,0),0),"Other")</f>
        <v>P</v>
      </c>
      <c r="Q4627" s="13">
        <f>IFERROR(VLOOKUP($A4627,'Fielding Data'!$A:$H,MATCH(Q$1,'Fielding Data'!$A$1:$H$1,0),0),"Other")</f>
        <v>14</v>
      </c>
      <c r="R4627" s="13">
        <f>IFERROR(VLOOKUP($A4627,'Fielding Data'!$A:$H,MATCH(R$1,'Fielding Data'!$A$1:$H$1,0),0),"Other")</f>
        <v>21</v>
      </c>
      <c r="S4627" s="13">
        <f>IFERROR(VLOOKUP($A4627,'Fielding Data'!$A:$H,MATCH(S$1,'Fielding Data'!$A$1:$H$1,0),0),"Other")</f>
        <v>5</v>
      </c>
      <c r="T4627" s="13">
        <f>IFERROR(VLOOKUP($A4627,'Fielding Data'!$A:$H,MATCH(T$1,'Fielding Data'!$A$1:$H$1,0),0),"Other")</f>
        <v>1</v>
      </c>
      <c r="U4627" s="13">
        <f>SUMIFS('Fielding Data'!E:E,'Fielding Data'!$A:$A,'Hitting Data'!$A4627)</f>
        <v>14</v>
      </c>
      <c r="V4627" s="13">
        <f>SUMIFS('Fielding Data'!F:F,'Fielding Data'!$A:$A,'Hitting Data'!$A4627)</f>
        <v>21</v>
      </c>
      <c r="W4627" s="13">
        <f>SUMIFS('Fielding Data'!G:G,'Fielding Data'!$A:$A,'Hitting Data'!$A4627)</f>
        <v>5</v>
      </c>
      <c r="X4627" s="13">
        <f>SUMIFS('Fielding Data'!H:H,'Fielding Data'!$A:$A,'Hitting Data'!$A4627)</f>
        <v>1</v>
      </c>
    </row>
    <row r="4628" spans="1:24" x14ac:dyDescent="0.3">
      <c r="A4628" s="13" t="str">
        <f t="shared" si="72"/>
        <v>turneju012013</v>
      </c>
      <c r="B4628" s="16" t="s">
        <v>1201</v>
      </c>
      <c r="C4628" s="16">
        <v>2013</v>
      </c>
      <c r="D4628" s="16">
        <v>86</v>
      </c>
      <c r="E4628" s="16">
        <v>200</v>
      </c>
      <c r="F4628" s="16">
        <v>12</v>
      </c>
      <c r="G4628" s="16">
        <v>56</v>
      </c>
      <c r="H4628" s="16">
        <v>13</v>
      </c>
      <c r="I4628" s="16">
        <v>1</v>
      </c>
      <c r="J4628" s="16">
        <v>2</v>
      </c>
      <c r="K4628" s="16">
        <v>16</v>
      </c>
      <c r="L4628" s="16">
        <v>0</v>
      </c>
      <c r="M4628" s="16">
        <v>1</v>
      </c>
      <c r="N4628" s="16">
        <v>11</v>
      </c>
      <c r="O4628" s="16">
        <v>34</v>
      </c>
      <c r="P4628" s="13" t="str">
        <f>IFERROR(VLOOKUP($A4628,'Fielding Data'!$A:$H,MATCH(P$1,'Fielding Data'!$A$1:$H$1,0),0),"Other")</f>
        <v>1B</v>
      </c>
      <c r="Q4628" s="13">
        <f>IFERROR(VLOOKUP($A4628,'Fielding Data'!$A:$H,MATCH(Q$1,'Fielding Data'!$A$1:$H$1,0),0),"Other")</f>
        <v>87</v>
      </c>
      <c r="R4628" s="13">
        <f>IFERROR(VLOOKUP($A4628,'Fielding Data'!$A:$H,MATCH(R$1,'Fielding Data'!$A$1:$H$1,0),0),"Other")</f>
        <v>6</v>
      </c>
      <c r="S4628" s="13">
        <f>IFERROR(VLOOKUP($A4628,'Fielding Data'!$A:$H,MATCH(S$1,'Fielding Data'!$A$1:$H$1,0),0),"Other")</f>
        <v>1</v>
      </c>
      <c r="T4628" s="13">
        <f>IFERROR(VLOOKUP($A4628,'Fielding Data'!$A:$H,MATCH(T$1,'Fielding Data'!$A$1:$H$1,0),0),"Other")</f>
        <v>9</v>
      </c>
      <c r="U4628" s="13">
        <f>SUMIFS('Fielding Data'!E:E,'Fielding Data'!$A:$A,'Hitting Data'!$A4628)</f>
        <v>120</v>
      </c>
      <c r="V4628" s="13">
        <f>SUMIFS('Fielding Data'!F:F,'Fielding Data'!$A:$A,'Hitting Data'!$A4628)</f>
        <v>66</v>
      </c>
      <c r="W4628" s="13">
        <f>SUMIFS('Fielding Data'!G:G,'Fielding Data'!$A:$A,'Hitting Data'!$A4628)</f>
        <v>2</v>
      </c>
      <c r="X4628" s="13">
        <f>SUMIFS('Fielding Data'!H:H,'Fielding Data'!$A:$A,'Hitting Data'!$A4628)</f>
        <v>19</v>
      </c>
    </row>
    <row r="4629" spans="1:24" x14ac:dyDescent="0.3">
      <c r="A4629" s="13" t="str">
        <f t="shared" si="72"/>
        <v>ueharko012013</v>
      </c>
      <c r="B4629" s="16" t="s">
        <v>1202</v>
      </c>
      <c r="C4629" s="16">
        <v>2013</v>
      </c>
      <c r="D4629" s="16">
        <v>73</v>
      </c>
      <c r="E4629" s="16">
        <v>0</v>
      </c>
      <c r="F4629" s="16">
        <v>0</v>
      </c>
      <c r="G4629" s="16">
        <v>0</v>
      </c>
      <c r="H4629" s="16">
        <v>0</v>
      </c>
      <c r="I4629" s="16">
        <v>0</v>
      </c>
      <c r="J4629" s="16">
        <v>0</v>
      </c>
      <c r="K4629" s="16">
        <v>0</v>
      </c>
      <c r="L4629" s="16">
        <v>0</v>
      </c>
      <c r="M4629" s="16">
        <v>0</v>
      </c>
      <c r="N4629" s="16">
        <v>0</v>
      </c>
      <c r="O4629" s="16">
        <v>0</v>
      </c>
      <c r="P4629" s="13" t="str">
        <f>IFERROR(VLOOKUP($A4629,'Fielding Data'!$A:$H,MATCH(P$1,'Fielding Data'!$A$1:$H$1,0),0),"Other")</f>
        <v>P</v>
      </c>
      <c r="Q4629" s="13">
        <f>IFERROR(VLOOKUP($A4629,'Fielding Data'!$A:$H,MATCH(Q$1,'Fielding Data'!$A$1:$H$1,0),0),"Other")</f>
        <v>2</v>
      </c>
      <c r="R4629" s="13">
        <f>IFERROR(VLOOKUP($A4629,'Fielding Data'!$A:$H,MATCH(R$1,'Fielding Data'!$A$1:$H$1,0),0),"Other")</f>
        <v>7</v>
      </c>
      <c r="S4629" s="13">
        <f>IFERROR(VLOOKUP($A4629,'Fielding Data'!$A:$H,MATCH(S$1,'Fielding Data'!$A$1:$H$1,0),0),"Other")</f>
        <v>0</v>
      </c>
      <c r="T4629" s="13">
        <f>IFERROR(VLOOKUP($A4629,'Fielding Data'!$A:$H,MATCH(T$1,'Fielding Data'!$A$1:$H$1,0),0),"Other")</f>
        <v>0</v>
      </c>
      <c r="U4629" s="13">
        <f>SUMIFS('Fielding Data'!E:E,'Fielding Data'!$A:$A,'Hitting Data'!$A4629)</f>
        <v>2</v>
      </c>
      <c r="V4629" s="13">
        <f>SUMIFS('Fielding Data'!F:F,'Fielding Data'!$A:$A,'Hitting Data'!$A4629)</f>
        <v>7</v>
      </c>
      <c r="W4629" s="13">
        <f>SUMIFS('Fielding Data'!G:G,'Fielding Data'!$A:$A,'Hitting Data'!$A4629)</f>
        <v>0</v>
      </c>
      <c r="X4629" s="13">
        <f>SUMIFS('Fielding Data'!H:H,'Fielding Data'!$A:$A,'Hitting Data'!$A4629)</f>
        <v>0</v>
      </c>
    </row>
    <row r="4630" spans="1:24" x14ac:dyDescent="0.3">
      <c r="A4630" s="13" t="str">
        <f t="shared" si="72"/>
        <v>ugglada012013</v>
      </c>
      <c r="B4630" s="16" t="s">
        <v>738</v>
      </c>
      <c r="C4630" s="16">
        <v>2013</v>
      </c>
      <c r="D4630" s="16">
        <v>136</v>
      </c>
      <c r="E4630" s="16">
        <v>448</v>
      </c>
      <c r="F4630" s="16">
        <v>60</v>
      </c>
      <c r="G4630" s="16">
        <v>80</v>
      </c>
      <c r="H4630" s="16">
        <v>10</v>
      </c>
      <c r="I4630" s="16">
        <v>3</v>
      </c>
      <c r="J4630" s="16">
        <v>22</v>
      </c>
      <c r="K4630" s="16">
        <v>55</v>
      </c>
      <c r="L4630" s="16">
        <v>2</v>
      </c>
      <c r="M4630" s="16">
        <v>0</v>
      </c>
      <c r="N4630" s="16">
        <v>77</v>
      </c>
      <c r="O4630" s="16">
        <v>171</v>
      </c>
      <c r="P4630" s="13" t="str">
        <f>IFERROR(VLOOKUP($A4630,'Fielding Data'!$A:$H,MATCH(P$1,'Fielding Data'!$A$1:$H$1,0),0),"Other")</f>
        <v>2B</v>
      </c>
      <c r="Q4630" s="13">
        <f>IFERROR(VLOOKUP($A4630,'Fielding Data'!$A:$H,MATCH(Q$1,'Fielding Data'!$A$1:$H$1,0),0),"Other")</f>
        <v>247</v>
      </c>
      <c r="R4630" s="13">
        <f>IFERROR(VLOOKUP($A4630,'Fielding Data'!$A:$H,MATCH(R$1,'Fielding Data'!$A$1:$H$1,0),0),"Other")</f>
        <v>334</v>
      </c>
      <c r="S4630" s="13">
        <f>IFERROR(VLOOKUP($A4630,'Fielding Data'!$A:$H,MATCH(S$1,'Fielding Data'!$A$1:$H$1,0),0),"Other")</f>
        <v>14</v>
      </c>
      <c r="T4630" s="13">
        <f>IFERROR(VLOOKUP($A4630,'Fielding Data'!$A:$H,MATCH(T$1,'Fielding Data'!$A$1:$H$1,0),0),"Other")</f>
        <v>81</v>
      </c>
      <c r="U4630" s="13">
        <f>SUMIFS('Fielding Data'!E:E,'Fielding Data'!$A:$A,'Hitting Data'!$A4630)</f>
        <v>247</v>
      </c>
      <c r="V4630" s="13">
        <f>SUMIFS('Fielding Data'!F:F,'Fielding Data'!$A:$A,'Hitting Data'!$A4630)</f>
        <v>334</v>
      </c>
      <c r="W4630" s="13">
        <f>SUMIFS('Fielding Data'!G:G,'Fielding Data'!$A:$A,'Hitting Data'!$A4630)</f>
        <v>14</v>
      </c>
      <c r="X4630" s="13">
        <f>SUMIFS('Fielding Data'!H:H,'Fielding Data'!$A:$A,'Hitting Data'!$A4630)</f>
        <v>81</v>
      </c>
    </row>
    <row r="4631" spans="1:24" x14ac:dyDescent="0.3">
      <c r="A4631" s="13" t="str">
        <f t="shared" si="72"/>
        <v>uptonbj012013</v>
      </c>
      <c r="B4631" s="16" t="s">
        <v>502</v>
      </c>
      <c r="C4631" s="16">
        <v>2013</v>
      </c>
      <c r="D4631" s="16">
        <v>126</v>
      </c>
      <c r="E4631" s="16">
        <v>391</v>
      </c>
      <c r="F4631" s="16">
        <v>30</v>
      </c>
      <c r="G4631" s="16">
        <v>72</v>
      </c>
      <c r="H4631" s="16">
        <v>14</v>
      </c>
      <c r="I4631" s="16">
        <v>0</v>
      </c>
      <c r="J4631" s="16">
        <v>9</v>
      </c>
      <c r="K4631" s="16">
        <v>26</v>
      </c>
      <c r="L4631" s="16">
        <v>12</v>
      </c>
      <c r="M4631" s="16">
        <v>5</v>
      </c>
      <c r="N4631" s="16">
        <v>44</v>
      </c>
      <c r="O4631" s="16">
        <v>151</v>
      </c>
      <c r="P4631" s="13" t="str">
        <f>IFERROR(VLOOKUP($A4631,'Fielding Data'!$A:$H,MATCH(P$1,'Fielding Data'!$A$1:$H$1,0),0),"Other")</f>
        <v>CF</v>
      </c>
      <c r="Q4631" s="13">
        <f>IFERROR(VLOOKUP($A4631,'Fielding Data'!$A:$H,MATCH(Q$1,'Fielding Data'!$A$1:$H$1,0),0),"Other")</f>
        <v>0</v>
      </c>
      <c r="R4631" s="13">
        <f>IFERROR(VLOOKUP($A4631,'Fielding Data'!$A:$H,MATCH(R$1,'Fielding Data'!$A$1:$H$1,0),0),"Other")</f>
        <v>0</v>
      </c>
      <c r="S4631" s="13">
        <f>IFERROR(VLOOKUP($A4631,'Fielding Data'!$A:$H,MATCH(S$1,'Fielding Data'!$A$1:$H$1,0),0),"Other")</f>
        <v>0</v>
      </c>
      <c r="T4631" s="13">
        <f>IFERROR(VLOOKUP($A4631,'Fielding Data'!$A:$H,MATCH(T$1,'Fielding Data'!$A$1:$H$1,0),0),"Other")</f>
        <v>0</v>
      </c>
      <c r="U4631" s="13">
        <f>SUMIFS('Fielding Data'!E:E,'Fielding Data'!$A:$A,'Hitting Data'!$A4631)</f>
        <v>230</v>
      </c>
      <c r="V4631" s="13">
        <f>SUMIFS('Fielding Data'!F:F,'Fielding Data'!$A:$A,'Hitting Data'!$A4631)</f>
        <v>3</v>
      </c>
      <c r="W4631" s="13">
        <f>SUMIFS('Fielding Data'!G:G,'Fielding Data'!$A:$A,'Hitting Data'!$A4631)</f>
        <v>4</v>
      </c>
      <c r="X4631" s="13">
        <f>SUMIFS('Fielding Data'!H:H,'Fielding Data'!$A:$A,'Hitting Data'!$A4631)</f>
        <v>3</v>
      </c>
    </row>
    <row r="4632" spans="1:24" x14ac:dyDescent="0.3">
      <c r="A4632" s="13" t="str">
        <f t="shared" si="72"/>
        <v>uptonju012013</v>
      </c>
      <c r="B4632" s="16" t="s">
        <v>864</v>
      </c>
      <c r="C4632" s="16">
        <v>2013</v>
      </c>
      <c r="D4632" s="16">
        <v>149</v>
      </c>
      <c r="E4632" s="16">
        <v>558</v>
      </c>
      <c r="F4632" s="16">
        <v>94</v>
      </c>
      <c r="G4632" s="16">
        <v>147</v>
      </c>
      <c r="H4632" s="16">
        <v>27</v>
      </c>
      <c r="I4632" s="16">
        <v>2</v>
      </c>
      <c r="J4632" s="16">
        <v>27</v>
      </c>
      <c r="K4632" s="16">
        <v>70</v>
      </c>
      <c r="L4632" s="16">
        <v>8</v>
      </c>
      <c r="M4632" s="16">
        <v>1</v>
      </c>
      <c r="N4632" s="16">
        <v>75</v>
      </c>
      <c r="O4632" s="16">
        <v>161</v>
      </c>
      <c r="P4632" s="13" t="str">
        <f>IFERROR(VLOOKUP($A4632,'Fielding Data'!$A:$H,MATCH(P$1,'Fielding Data'!$A$1:$H$1,0),0),"Other")</f>
        <v>LF</v>
      </c>
      <c r="Q4632" s="13">
        <f>IFERROR(VLOOKUP($A4632,'Fielding Data'!$A:$H,MATCH(Q$1,'Fielding Data'!$A$1:$H$1,0),0),"Other")</f>
        <v>0</v>
      </c>
      <c r="R4632" s="13">
        <f>IFERROR(VLOOKUP($A4632,'Fielding Data'!$A:$H,MATCH(R$1,'Fielding Data'!$A$1:$H$1,0),0),"Other")</f>
        <v>0</v>
      </c>
      <c r="S4632" s="13">
        <f>IFERROR(VLOOKUP($A4632,'Fielding Data'!$A:$H,MATCH(S$1,'Fielding Data'!$A$1:$H$1,0),0),"Other")</f>
        <v>0</v>
      </c>
      <c r="T4632" s="13">
        <f>IFERROR(VLOOKUP($A4632,'Fielding Data'!$A:$H,MATCH(T$1,'Fielding Data'!$A$1:$H$1,0),0),"Other")</f>
        <v>0</v>
      </c>
      <c r="U4632" s="13">
        <f>SUMIFS('Fielding Data'!E:E,'Fielding Data'!$A:$A,'Hitting Data'!$A4632)</f>
        <v>263</v>
      </c>
      <c r="V4632" s="13">
        <f>SUMIFS('Fielding Data'!F:F,'Fielding Data'!$A:$A,'Hitting Data'!$A4632)</f>
        <v>2</v>
      </c>
      <c r="W4632" s="13">
        <f>SUMIFS('Fielding Data'!G:G,'Fielding Data'!$A:$A,'Hitting Data'!$A4632)</f>
        <v>4</v>
      </c>
      <c r="X4632" s="13">
        <f>SUMIFS('Fielding Data'!H:H,'Fielding Data'!$A:$A,'Hitting Data'!$A4632)</f>
        <v>0</v>
      </c>
    </row>
    <row r="4633" spans="1:24" x14ac:dyDescent="0.3">
      <c r="A4633" s="13" t="str">
        <f t="shared" si="72"/>
        <v>uribeju012013</v>
      </c>
      <c r="B4633" s="16" t="s">
        <v>281</v>
      </c>
      <c r="C4633" s="16">
        <v>2013</v>
      </c>
      <c r="D4633" s="16">
        <v>132</v>
      </c>
      <c r="E4633" s="16">
        <v>388</v>
      </c>
      <c r="F4633" s="16">
        <v>47</v>
      </c>
      <c r="G4633" s="16">
        <v>108</v>
      </c>
      <c r="H4633" s="16">
        <v>22</v>
      </c>
      <c r="I4633" s="16">
        <v>2</v>
      </c>
      <c r="J4633" s="16">
        <v>12</v>
      </c>
      <c r="K4633" s="16">
        <v>50</v>
      </c>
      <c r="L4633" s="16">
        <v>5</v>
      </c>
      <c r="M4633" s="16">
        <v>0</v>
      </c>
      <c r="N4633" s="16">
        <v>30</v>
      </c>
      <c r="O4633" s="16">
        <v>81</v>
      </c>
      <c r="P4633" s="13" t="str">
        <f>IFERROR(VLOOKUP($A4633,'Fielding Data'!$A:$H,MATCH(P$1,'Fielding Data'!$A$1:$H$1,0),0),"Other")</f>
        <v>1B</v>
      </c>
      <c r="Q4633" s="13">
        <f>IFERROR(VLOOKUP($A4633,'Fielding Data'!$A:$H,MATCH(Q$1,'Fielding Data'!$A$1:$H$1,0),0),"Other")</f>
        <v>18</v>
      </c>
      <c r="R4633" s="13">
        <f>IFERROR(VLOOKUP($A4633,'Fielding Data'!$A:$H,MATCH(R$1,'Fielding Data'!$A$1:$H$1,0),0),"Other")</f>
        <v>1</v>
      </c>
      <c r="S4633" s="13">
        <f>IFERROR(VLOOKUP($A4633,'Fielding Data'!$A:$H,MATCH(S$1,'Fielding Data'!$A$1:$H$1,0),0),"Other")</f>
        <v>1</v>
      </c>
      <c r="T4633" s="13">
        <f>IFERROR(VLOOKUP($A4633,'Fielding Data'!$A:$H,MATCH(T$1,'Fielding Data'!$A$1:$H$1,0),0),"Other")</f>
        <v>1</v>
      </c>
      <c r="U4633" s="13">
        <f>SUMIFS('Fielding Data'!E:E,'Fielding Data'!$A:$A,'Hitting Data'!$A4633)</f>
        <v>80</v>
      </c>
      <c r="V4633" s="13">
        <f>SUMIFS('Fielding Data'!F:F,'Fielding Data'!$A:$A,'Hitting Data'!$A4633)</f>
        <v>231</v>
      </c>
      <c r="W4633" s="13">
        <f>SUMIFS('Fielding Data'!G:G,'Fielding Data'!$A:$A,'Hitting Data'!$A4633)</f>
        <v>6</v>
      </c>
      <c r="X4633" s="13">
        <f>SUMIFS('Fielding Data'!H:H,'Fielding Data'!$A:$A,'Hitting Data'!$A4633)</f>
        <v>23</v>
      </c>
    </row>
    <row r="4634" spans="1:24" x14ac:dyDescent="0.3">
      <c r="A4634" s="13" t="str">
        <f t="shared" si="72"/>
        <v>urruthe012013</v>
      </c>
      <c r="B4634" s="16" t="s">
        <v>2072</v>
      </c>
      <c r="C4634" s="16">
        <v>2013</v>
      </c>
      <c r="D4634" s="16">
        <v>24</v>
      </c>
      <c r="E4634" s="16">
        <v>58</v>
      </c>
      <c r="F4634" s="16">
        <v>5</v>
      </c>
      <c r="G4634" s="16">
        <v>16</v>
      </c>
      <c r="H4634" s="16">
        <v>0</v>
      </c>
      <c r="I4634" s="16">
        <v>1</v>
      </c>
      <c r="J4634" s="16">
        <v>0</v>
      </c>
      <c r="K4634" s="16">
        <v>2</v>
      </c>
      <c r="L4634" s="16">
        <v>0</v>
      </c>
      <c r="M4634" s="16">
        <v>0</v>
      </c>
      <c r="N4634" s="16">
        <v>0</v>
      </c>
      <c r="O4634" s="16">
        <v>11</v>
      </c>
      <c r="P4634" s="13" t="str">
        <f>IFERROR(VLOOKUP($A4634,'Fielding Data'!$A:$H,MATCH(P$1,'Fielding Data'!$A$1:$H$1,0),0),"Other")</f>
        <v>LF</v>
      </c>
      <c r="Q4634" s="13">
        <f>IFERROR(VLOOKUP($A4634,'Fielding Data'!$A:$H,MATCH(Q$1,'Fielding Data'!$A$1:$H$1,0),0),"Other")</f>
        <v>0</v>
      </c>
      <c r="R4634" s="13">
        <f>IFERROR(VLOOKUP($A4634,'Fielding Data'!$A:$H,MATCH(R$1,'Fielding Data'!$A$1:$H$1,0),0),"Other")</f>
        <v>0</v>
      </c>
      <c r="S4634" s="13">
        <f>IFERROR(VLOOKUP($A4634,'Fielding Data'!$A:$H,MATCH(S$1,'Fielding Data'!$A$1:$H$1,0),0),"Other")</f>
        <v>0</v>
      </c>
      <c r="T4634" s="13">
        <f>IFERROR(VLOOKUP($A4634,'Fielding Data'!$A:$H,MATCH(T$1,'Fielding Data'!$A$1:$H$1,0),0),"Other")</f>
        <v>0</v>
      </c>
      <c r="U4634" s="13">
        <f>SUMIFS('Fielding Data'!E:E,'Fielding Data'!$A:$A,'Hitting Data'!$A4634)</f>
        <v>0</v>
      </c>
      <c r="V4634" s="13">
        <f>SUMIFS('Fielding Data'!F:F,'Fielding Data'!$A:$A,'Hitting Data'!$A4634)</f>
        <v>0</v>
      </c>
      <c r="W4634" s="13">
        <f>SUMIFS('Fielding Data'!G:G,'Fielding Data'!$A:$A,'Hitting Data'!$A4634)</f>
        <v>0</v>
      </c>
      <c r="X4634" s="13">
        <f>SUMIFS('Fielding Data'!H:H,'Fielding Data'!$A:$A,'Hitting Data'!$A4634)</f>
        <v>0</v>
      </c>
    </row>
    <row r="4635" spans="1:24" x14ac:dyDescent="0.3">
      <c r="A4635" s="13" t="str">
        <f t="shared" si="72"/>
        <v>utleych012013</v>
      </c>
      <c r="B4635" s="16" t="s">
        <v>405</v>
      </c>
      <c r="C4635" s="16">
        <v>2013</v>
      </c>
      <c r="D4635" s="16">
        <v>131</v>
      </c>
      <c r="E4635" s="16">
        <v>476</v>
      </c>
      <c r="F4635" s="16">
        <v>73</v>
      </c>
      <c r="G4635" s="16">
        <v>135</v>
      </c>
      <c r="H4635" s="16">
        <v>25</v>
      </c>
      <c r="I4635" s="16">
        <v>6</v>
      </c>
      <c r="J4635" s="16">
        <v>18</v>
      </c>
      <c r="K4635" s="16">
        <v>69</v>
      </c>
      <c r="L4635" s="16">
        <v>8</v>
      </c>
      <c r="M4635" s="16">
        <v>3</v>
      </c>
      <c r="N4635" s="16">
        <v>45</v>
      </c>
      <c r="O4635" s="16">
        <v>79</v>
      </c>
      <c r="P4635" s="13" t="str">
        <f>IFERROR(VLOOKUP($A4635,'Fielding Data'!$A:$H,MATCH(P$1,'Fielding Data'!$A$1:$H$1,0),0),"Other")</f>
        <v>2B</v>
      </c>
      <c r="Q4635" s="13">
        <f>IFERROR(VLOOKUP($A4635,'Fielding Data'!$A:$H,MATCH(Q$1,'Fielding Data'!$A$1:$H$1,0),0),"Other")</f>
        <v>247</v>
      </c>
      <c r="R4635" s="13">
        <f>IFERROR(VLOOKUP($A4635,'Fielding Data'!$A:$H,MATCH(R$1,'Fielding Data'!$A$1:$H$1,0),0),"Other")</f>
        <v>317</v>
      </c>
      <c r="S4635" s="13">
        <f>IFERROR(VLOOKUP($A4635,'Fielding Data'!$A:$H,MATCH(S$1,'Fielding Data'!$A$1:$H$1,0),0),"Other")</f>
        <v>17</v>
      </c>
      <c r="T4635" s="13">
        <f>IFERROR(VLOOKUP($A4635,'Fielding Data'!$A:$H,MATCH(T$1,'Fielding Data'!$A$1:$H$1,0),0),"Other")</f>
        <v>65</v>
      </c>
      <c r="U4635" s="13">
        <f>SUMIFS('Fielding Data'!E:E,'Fielding Data'!$A:$A,'Hitting Data'!$A4635)</f>
        <v>247</v>
      </c>
      <c r="V4635" s="13">
        <f>SUMIFS('Fielding Data'!F:F,'Fielding Data'!$A:$A,'Hitting Data'!$A4635)</f>
        <v>317</v>
      </c>
      <c r="W4635" s="13">
        <f>SUMIFS('Fielding Data'!G:G,'Fielding Data'!$A:$A,'Hitting Data'!$A4635)</f>
        <v>17</v>
      </c>
      <c r="X4635" s="13">
        <f>SUMIFS('Fielding Data'!H:H,'Fielding Data'!$A:$A,'Hitting Data'!$A4635)</f>
        <v>65</v>
      </c>
    </row>
    <row r="4636" spans="1:24" x14ac:dyDescent="0.3">
      <c r="A4636" s="13" t="str">
        <f t="shared" si="72"/>
        <v>valaich012013</v>
      </c>
      <c r="B4636" s="16" t="s">
        <v>1401</v>
      </c>
      <c r="C4636" s="16">
        <v>2013</v>
      </c>
      <c r="D4636" s="16">
        <v>22</v>
      </c>
      <c r="E4636" s="16">
        <v>64</v>
      </c>
      <c r="F4636" s="16">
        <v>4</v>
      </c>
      <c r="G4636" s="16">
        <v>14</v>
      </c>
      <c r="H4636" s="16">
        <v>5</v>
      </c>
      <c r="I4636" s="16">
        <v>0</v>
      </c>
      <c r="J4636" s="16">
        <v>1</v>
      </c>
      <c r="K4636" s="16">
        <v>9</v>
      </c>
      <c r="L4636" s="16">
        <v>0</v>
      </c>
      <c r="M4636" s="16">
        <v>0</v>
      </c>
      <c r="N4636" s="16">
        <v>3</v>
      </c>
      <c r="O4636" s="16">
        <v>16</v>
      </c>
      <c r="P4636" s="13" t="str">
        <f>IFERROR(VLOOKUP($A4636,'Fielding Data'!$A:$H,MATCH(P$1,'Fielding Data'!$A$1:$H$1,0),0),"Other")</f>
        <v>1B</v>
      </c>
      <c r="Q4636" s="13">
        <f>IFERROR(VLOOKUP($A4636,'Fielding Data'!$A:$H,MATCH(Q$1,'Fielding Data'!$A$1:$H$1,0),0),"Other")</f>
        <v>8</v>
      </c>
      <c r="R4636" s="13">
        <f>IFERROR(VLOOKUP($A4636,'Fielding Data'!$A:$H,MATCH(R$1,'Fielding Data'!$A$1:$H$1,0),0),"Other")</f>
        <v>2</v>
      </c>
      <c r="S4636" s="13">
        <f>IFERROR(VLOOKUP($A4636,'Fielding Data'!$A:$H,MATCH(S$1,'Fielding Data'!$A$1:$H$1,0),0),"Other")</f>
        <v>1</v>
      </c>
      <c r="T4636" s="13">
        <f>IFERROR(VLOOKUP($A4636,'Fielding Data'!$A:$H,MATCH(T$1,'Fielding Data'!$A$1:$H$1,0),0),"Other")</f>
        <v>2</v>
      </c>
      <c r="U4636" s="13">
        <f>SUMIFS('Fielding Data'!E:E,'Fielding Data'!$A:$A,'Hitting Data'!$A4636)</f>
        <v>21</v>
      </c>
      <c r="V4636" s="13">
        <f>SUMIFS('Fielding Data'!F:F,'Fielding Data'!$A:$A,'Hitting Data'!$A4636)</f>
        <v>29</v>
      </c>
      <c r="W4636" s="13">
        <f>SUMIFS('Fielding Data'!G:G,'Fielding Data'!$A:$A,'Hitting Data'!$A4636)</f>
        <v>3</v>
      </c>
      <c r="X4636" s="13">
        <f>SUMIFS('Fielding Data'!H:H,'Fielding Data'!$A:$A,'Hitting Data'!$A4636)</f>
        <v>8</v>
      </c>
    </row>
    <row r="4637" spans="1:24" x14ac:dyDescent="0.3">
      <c r="A4637" s="13" t="str">
        <f t="shared" si="72"/>
        <v>valbulu012013</v>
      </c>
      <c r="B4637" s="16" t="s">
        <v>1027</v>
      </c>
      <c r="C4637" s="16">
        <v>2013</v>
      </c>
      <c r="D4637" s="16">
        <v>108</v>
      </c>
      <c r="E4637" s="16">
        <v>331</v>
      </c>
      <c r="F4637" s="16">
        <v>34</v>
      </c>
      <c r="G4637" s="16">
        <v>72</v>
      </c>
      <c r="H4637" s="16">
        <v>15</v>
      </c>
      <c r="I4637" s="16">
        <v>1</v>
      </c>
      <c r="J4637" s="16">
        <v>12</v>
      </c>
      <c r="K4637" s="16">
        <v>37</v>
      </c>
      <c r="L4637" s="16">
        <v>1</v>
      </c>
      <c r="M4637" s="16">
        <v>4</v>
      </c>
      <c r="N4637" s="16">
        <v>53</v>
      </c>
      <c r="O4637" s="16">
        <v>63</v>
      </c>
      <c r="P4637" s="13" t="str">
        <f>IFERROR(VLOOKUP($A4637,'Fielding Data'!$A:$H,MATCH(P$1,'Fielding Data'!$A$1:$H$1,0),0),"Other")</f>
        <v>2B</v>
      </c>
      <c r="Q4637" s="13">
        <f>IFERROR(VLOOKUP($A4637,'Fielding Data'!$A:$H,MATCH(Q$1,'Fielding Data'!$A$1:$H$1,0),0),"Other")</f>
        <v>13</v>
      </c>
      <c r="R4637" s="13">
        <f>IFERROR(VLOOKUP($A4637,'Fielding Data'!$A:$H,MATCH(R$1,'Fielding Data'!$A$1:$H$1,0),0),"Other")</f>
        <v>13</v>
      </c>
      <c r="S4637" s="13">
        <f>IFERROR(VLOOKUP($A4637,'Fielding Data'!$A:$H,MATCH(S$1,'Fielding Data'!$A$1:$H$1,0),0),"Other")</f>
        <v>0</v>
      </c>
      <c r="T4637" s="13">
        <f>IFERROR(VLOOKUP($A4637,'Fielding Data'!$A:$H,MATCH(T$1,'Fielding Data'!$A$1:$H$1,0),0),"Other")</f>
        <v>4</v>
      </c>
      <c r="U4637" s="13">
        <f>SUMIFS('Fielding Data'!E:E,'Fielding Data'!$A:$A,'Hitting Data'!$A4637)</f>
        <v>69</v>
      </c>
      <c r="V4637" s="13">
        <f>SUMIFS('Fielding Data'!F:F,'Fielding Data'!$A:$A,'Hitting Data'!$A4637)</f>
        <v>163</v>
      </c>
      <c r="W4637" s="13">
        <f>SUMIFS('Fielding Data'!G:G,'Fielding Data'!$A:$A,'Hitting Data'!$A4637)</f>
        <v>7</v>
      </c>
      <c r="X4637" s="13">
        <f>SUMIFS('Fielding Data'!H:H,'Fielding Data'!$A:$A,'Hitting Data'!$A4637)</f>
        <v>17</v>
      </c>
    </row>
    <row r="4638" spans="1:24" x14ac:dyDescent="0.3">
      <c r="A4638" s="13" t="str">
        <f t="shared" si="72"/>
        <v>valdejo022013</v>
      </c>
      <c r="B4638" s="16" t="s">
        <v>1849</v>
      </c>
      <c r="C4638" s="16">
        <v>2013</v>
      </c>
      <c r="D4638" s="16">
        <v>66</v>
      </c>
      <c r="E4638" s="16">
        <v>133</v>
      </c>
      <c r="F4638" s="16">
        <v>16</v>
      </c>
      <c r="G4638" s="16">
        <v>25</v>
      </c>
      <c r="H4638" s="16">
        <v>3</v>
      </c>
      <c r="I4638" s="16">
        <v>1</v>
      </c>
      <c r="J4638" s="16">
        <v>4</v>
      </c>
      <c r="K4638" s="16">
        <v>16</v>
      </c>
      <c r="L4638" s="16">
        <v>4</v>
      </c>
      <c r="M4638" s="16">
        <v>3</v>
      </c>
      <c r="N4638" s="16">
        <v>8</v>
      </c>
      <c r="O4638" s="16">
        <v>28</v>
      </c>
      <c r="P4638" s="13" t="str">
        <f>IFERROR(VLOOKUP($A4638,'Fielding Data'!$A:$H,MATCH(P$1,'Fielding Data'!$A$1:$H$1,0),0),"Other")</f>
        <v>2B</v>
      </c>
      <c r="Q4638" s="13">
        <f>IFERROR(VLOOKUP($A4638,'Fielding Data'!$A:$H,MATCH(Q$1,'Fielding Data'!$A$1:$H$1,0),0),"Other")</f>
        <v>14</v>
      </c>
      <c r="R4638" s="13">
        <f>IFERROR(VLOOKUP($A4638,'Fielding Data'!$A:$H,MATCH(R$1,'Fielding Data'!$A$1:$H$1,0),0),"Other")</f>
        <v>24</v>
      </c>
      <c r="S4638" s="13">
        <f>IFERROR(VLOOKUP($A4638,'Fielding Data'!$A:$H,MATCH(S$1,'Fielding Data'!$A$1:$H$1,0),0),"Other")</f>
        <v>1</v>
      </c>
      <c r="T4638" s="13">
        <f>IFERROR(VLOOKUP($A4638,'Fielding Data'!$A:$H,MATCH(T$1,'Fielding Data'!$A$1:$H$1,0),0),"Other")</f>
        <v>4</v>
      </c>
      <c r="U4638" s="13">
        <f>SUMIFS('Fielding Data'!E:E,'Fielding Data'!$A:$A,'Hitting Data'!$A4638)</f>
        <v>48</v>
      </c>
      <c r="V4638" s="13">
        <f>SUMIFS('Fielding Data'!F:F,'Fielding Data'!$A:$A,'Hitting Data'!$A4638)</f>
        <v>25</v>
      </c>
      <c r="W4638" s="13">
        <f>SUMIFS('Fielding Data'!G:G,'Fielding Data'!$A:$A,'Hitting Data'!$A4638)</f>
        <v>2</v>
      </c>
      <c r="X4638" s="13">
        <f>SUMIFS('Fielding Data'!H:H,'Fielding Data'!$A:$A,'Hitting Data'!$A4638)</f>
        <v>4</v>
      </c>
    </row>
    <row r="4639" spans="1:24" x14ac:dyDescent="0.3">
      <c r="A4639" s="13" t="str">
        <f t="shared" si="72"/>
        <v>valdelu012013</v>
      </c>
      <c r="B4639" s="16" t="s">
        <v>1203</v>
      </c>
      <c r="C4639" s="16">
        <v>2013</v>
      </c>
      <c r="D4639" s="16">
        <v>4</v>
      </c>
      <c r="E4639" s="16">
        <v>0</v>
      </c>
      <c r="F4639" s="16">
        <v>0</v>
      </c>
      <c r="G4639" s="16">
        <v>0</v>
      </c>
      <c r="H4639" s="16">
        <v>0</v>
      </c>
      <c r="I4639" s="16">
        <v>0</v>
      </c>
      <c r="J4639" s="16">
        <v>0</v>
      </c>
      <c r="K4639" s="16">
        <v>0</v>
      </c>
      <c r="L4639" s="16">
        <v>0</v>
      </c>
      <c r="M4639" s="16">
        <v>0</v>
      </c>
      <c r="N4639" s="16">
        <v>0</v>
      </c>
      <c r="O4639" s="16">
        <v>0</v>
      </c>
      <c r="P4639" s="13" t="str">
        <f>IFERROR(VLOOKUP($A4639,'Fielding Data'!$A:$H,MATCH(P$1,'Fielding Data'!$A$1:$H$1,0),0),"Other")</f>
        <v>P</v>
      </c>
      <c r="Q4639" s="13">
        <f>IFERROR(VLOOKUP($A4639,'Fielding Data'!$A:$H,MATCH(Q$1,'Fielding Data'!$A$1:$H$1,0),0),"Other")</f>
        <v>0</v>
      </c>
      <c r="R4639" s="13">
        <f>IFERROR(VLOOKUP($A4639,'Fielding Data'!$A:$H,MATCH(R$1,'Fielding Data'!$A$1:$H$1,0),0),"Other")</f>
        <v>1</v>
      </c>
      <c r="S4639" s="13">
        <f>IFERROR(VLOOKUP($A4639,'Fielding Data'!$A:$H,MATCH(S$1,'Fielding Data'!$A$1:$H$1,0),0),"Other")</f>
        <v>0</v>
      </c>
      <c r="T4639" s="13">
        <f>IFERROR(VLOOKUP($A4639,'Fielding Data'!$A:$H,MATCH(T$1,'Fielding Data'!$A$1:$H$1,0),0),"Other")</f>
        <v>0</v>
      </c>
      <c r="U4639" s="13">
        <f>SUMIFS('Fielding Data'!E:E,'Fielding Data'!$A:$A,'Hitting Data'!$A4639)</f>
        <v>0</v>
      </c>
      <c r="V4639" s="13">
        <f>SUMIFS('Fielding Data'!F:F,'Fielding Data'!$A:$A,'Hitting Data'!$A4639)</f>
        <v>1</v>
      </c>
      <c r="W4639" s="13">
        <f>SUMIFS('Fielding Data'!G:G,'Fielding Data'!$A:$A,'Hitting Data'!$A4639)</f>
        <v>0</v>
      </c>
      <c r="X4639" s="13">
        <f>SUMIFS('Fielding Data'!H:H,'Fielding Data'!$A:$A,'Hitting Data'!$A4639)</f>
        <v>0</v>
      </c>
    </row>
    <row r="4640" spans="1:24" x14ac:dyDescent="0.3">
      <c r="A4640" s="13" t="str">
        <f t="shared" si="72"/>
        <v>valdera022013</v>
      </c>
      <c r="B4640" s="16" t="s">
        <v>1403</v>
      </c>
      <c r="C4640" s="16">
        <v>2013</v>
      </c>
      <c r="D4640" s="16">
        <v>17</v>
      </c>
      <c r="E4640" s="16">
        <v>3</v>
      </c>
      <c r="F4640" s="16">
        <v>0</v>
      </c>
      <c r="G4640" s="16">
        <v>1</v>
      </c>
      <c r="H4640" s="16">
        <v>1</v>
      </c>
      <c r="I4640" s="16">
        <v>0</v>
      </c>
      <c r="J4640" s="16">
        <v>0</v>
      </c>
      <c r="K4640" s="16">
        <v>0</v>
      </c>
      <c r="L4640" s="16">
        <v>0</v>
      </c>
      <c r="M4640" s="16">
        <v>0</v>
      </c>
      <c r="N4640" s="16">
        <v>0</v>
      </c>
      <c r="O4640" s="16">
        <v>0</v>
      </c>
      <c r="P4640" s="13" t="str">
        <f>IFERROR(VLOOKUP($A4640,'Fielding Data'!$A:$H,MATCH(P$1,'Fielding Data'!$A$1:$H$1,0),0),"Other")</f>
        <v>P</v>
      </c>
      <c r="Q4640" s="13">
        <f>IFERROR(VLOOKUP($A4640,'Fielding Data'!$A:$H,MATCH(Q$1,'Fielding Data'!$A$1:$H$1,0),0),"Other")</f>
        <v>1</v>
      </c>
      <c r="R4640" s="13">
        <f>IFERROR(VLOOKUP($A4640,'Fielding Data'!$A:$H,MATCH(R$1,'Fielding Data'!$A$1:$H$1,0),0),"Other")</f>
        <v>7</v>
      </c>
      <c r="S4640" s="13">
        <f>IFERROR(VLOOKUP($A4640,'Fielding Data'!$A:$H,MATCH(S$1,'Fielding Data'!$A$1:$H$1,0),0),"Other")</f>
        <v>0</v>
      </c>
      <c r="T4640" s="13">
        <f>IFERROR(VLOOKUP($A4640,'Fielding Data'!$A:$H,MATCH(T$1,'Fielding Data'!$A$1:$H$1,0),0),"Other")</f>
        <v>1</v>
      </c>
      <c r="U4640" s="13">
        <f>SUMIFS('Fielding Data'!E:E,'Fielding Data'!$A:$A,'Hitting Data'!$A4640)</f>
        <v>1</v>
      </c>
      <c r="V4640" s="13">
        <f>SUMIFS('Fielding Data'!F:F,'Fielding Data'!$A:$A,'Hitting Data'!$A4640)</f>
        <v>7</v>
      </c>
      <c r="W4640" s="13">
        <f>SUMIFS('Fielding Data'!G:G,'Fielding Data'!$A:$A,'Hitting Data'!$A4640)</f>
        <v>0</v>
      </c>
      <c r="X4640" s="13">
        <f>SUMIFS('Fielding Data'!H:H,'Fielding Data'!$A:$A,'Hitting Data'!$A4640)</f>
        <v>1</v>
      </c>
    </row>
    <row r="4641" spans="1:24" x14ac:dyDescent="0.3">
      <c r="A4641" s="13" t="str">
        <f t="shared" si="72"/>
        <v>valenda012013</v>
      </c>
      <c r="B4641" s="16" t="s">
        <v>1404</v>
      </c>
      <c r="C4641" s="16">
        <v>2013</v>
      </c>
      <c r="D4641" s="16">
        <v>52</v>
      </c>
      <c r="E4641" s="16">
        <v>161</v>
      </c>
      <c r="F4641" s="16">
        <v>20</v>
      </c>
      <c r="G4641" s="16">
        <v>49</v>
      </c>
      <c r="H4641" s="16">
        <v>14</v>
      </c>
      <c r="I4641" s="16">
        <v>1</v>
      </c>
      <c r="J4641" s="16">
        <v>8</v>
      </c>
      <c r="K4641" s="16">
        <v>23</v>
      </c>
      <c r="L4641" s="16">
        <v>0</v>
      </c>
      <c r="M4641" s="16">
        <v>2</v>
      </c>
      <c r="N4641" s="16">
        <v>8</v>
      </c>
      <c r="O4641" s="16">
        <v>33</v>
      </c>
      <c r="P4641" s="13" t="str">
        <f>IFERROR(VLOOKUP($A4641,'Fielding Data'!$A:$H,MATCH(P$1,'Fielding Data'!$A$1:$H$1,0),0),"Other")</f>
        <v>3B</v>
      </c>
      <c r="Q4641" s="13">
        <f>IFERROR(VLOOKUP($A4641,'Fielding Data'!$A:$H,MATCH(Q$1,'Fielding Data'!$A$1:$H$1,0),0),"Other")</f>
        <v>2</v>
      </c>
      <c r="R4641" s="13">
        <f>IFERROR(VLOOKUP($A4641,'Fielding Data'!$A:$H,MATCH(R$1,'Fielding Data'!$A$1:$H$1,0),0),"Other")</f>
        <v>2</v>
      </c>
      <c r="S4641" s="13">
        <f>IFERROR(VLOOKUP($A4641,'Fielding Data'!$A:$H,MATCH(S$1,'Fielding Data'!$A$1:$H$1,0),0),"Other")</f>
        <v>0</v>
      </c>
      <c r="T4641" s="13">
        <f>IFERROR(VLOOKUP($A4641,'Fielding Data'!$A:$H,MATCH(T$1,'Fielding Data'!$A$1:$H$1,0),0),"Other")</f>
        <v>1</v>
      </c>
      <c r="U4641" s="13">
        <f>SUMIFS('Fielding Data'!E:E,'Fielding Data'!$A:$A,'Hitting Data'!$A4641)</f>
        <v>2</v>
      </c>
      <c r="V4641" s="13">
        <f>SUMIFS('Fielding Data'!F:F,'Fielding Data'!$A:$A,'Hitting Data'!$A4641)</f>
        <v>2</v>
      </c>
      <c r="W4641" s="13">
        <f>SUMIFS('Fielding Data'!G:G,'Fielding Data'!$A:$A,'Hitting Data'!$A4641)</f>
        <v>0</v>
      </c>
      <c r="X4641" s="13">
        <f>SUMIFS('Fielding Data'!H:H,'Fielding Data'!$A:$A,'Hitting Data'!$A4641)</f>
        <v>1</v>
      </c>
    </row>
    <row r="4642" spans="1:24" x14ac:dyDescent="0.3">
      <c r="A4642" s="13" t="str">
        <f t="shared" si="72"/>
        <v>valvejo012013</v>
      </c>
      <c r="B4642" s="16" t="s">
        <v>406</v>
      </c>
      <c r="C4642" s="16">
        <v>2013</v>
      </c>
      <c r="D4642" s="16">
        <v>20</v>
      </c>
      <c r="E4642" s="16">
        <v>0</v>
      </c>
      <c r="F4642" s="16">
        <v>0</v>
      </c>
      <c r="G4642" s="16">
        <v>0</v>
      </c>
      <c r="H4642" s="16">
        <v>0</v>
      </c>
      <c r="I4642" s="16">
        <v>0</v>
      </c>
      <c r="J4642" s="16">
        <v>0</v>
      </c>
      <c r="K4642" s="16">
        <v>0</v>
      </c>
      <c r="L4642" s="16">
        <v>0</v>
      </c>
      <c r="M4642" s="16">
        <v>0</v>
      </c>
      <c r="N4642" s="16">
        <v>0</v>
      </c>
      <c r="O4642" s="16">
        <v>0</v>
      </c>
      <c r="P4642" s="13" t="str">
        <f>IFERROR(VLOOKUP($A4642,'Fielding Data'!$A:$H,MATCH(P$1,'Fielding Data'!$A$1:$H$1,0),0),"Other")</f>
        <v>P</v>
      </c>
      <c r="Q4642" s="13">
        <f>IFERROR(VLOOKUP($A4642,'Fielding Data'!$A:$H,MATCH(Q$1,'Fielding Data'!$A$1:$H$1,0),0),"Other")</f>
        <v>0</v>
      </c>
      <c r="R4642" s="13">
        <f>IFERROR(VLOOKUP($A4642,'Fielding Data'!$A:$H,MATCH(R$1,'Fielding Data'!$A$1:$H$1,0),0),"Other")</f>
        <v>1</v>
      </c>
      <c r="S4642" s="13">
        <f>IFERROR(VLOOKUP($A4642,'Fielding Data'!$A:$H,MATCH(S$1,'Fielding Data'!$A$1:$H$1,0),0),"Other")</f>
        <v>0</v>
      </c>
      <c r="T4642" s="13">
        <f>IFERROR(VLOOKUP($A4642,'Fielding Data'!$A:$H,MATCH(T$1,'Fielding Data'!$A$1:$H$1,0),0),"Other")</f>
        <v>0</v>
      </c>
      <c r="U4642" s="13">
        <f>SUMIFS('Fielding Data'!E:E,'Fielding Data'!$A:$A,'Hitting Data'!$A4642)</f>
        <v>0</v>
      </c>
      <c r="V4642" s="13">
        <f>SUMIFS('Fielding Data'!F:F,'Fielding Data'!$A:$A,'Hitting Data'!$A4642)</f>
        <v>1</v>
      </c>
      <c r="W4642" s="13">
        <f>SUMIFS('Fielding Data'!G:G,'Fielding Data'!$A:$A,'Hitting Data'!$A4642)</f>
        <v>0</v>
      </c>
      <c r="X4642" s="13">
        <f>SUMIFS('Fielding Data'!H:H,'Fielding Data'!$A:$A,'Hitting Data'!$A4642)</f>
        <v>0</v>
      </c>
    </row>
    <row r="4643" spans="1:24" x14ac:dyDescent="0.3">
      <c r="A4643" s="13" t="str">
        <f t="shared" si="72"/>
        <v>vanslsc012013</v>
      </c>
      <c r="B4643" s="16" t="s">
        <v>1850</v>
      </c>
      <c r="C4643" s="16">
        <v>2013</v>
      </c>
      <c r="D4643" s="16">
        <v>53</v>
      </c>
      <c r="E4643" s="16">
        <v>129</v>
      </c>
      <c r="F4643" s="16">
        <v>13</v>
      </c>
      <c r="G4643" s="16">
        <v>31</v>
      </c>
      <c r="H4643" s="16">
        <v>8</v>
      </c>
      <c r="I4643" s="16">
        <v>0</v>
      </c>
      <c r="J4643" s="16">
        <v>7</v>
      </c>
      <c r="K4643" s="16">
        <v>19</v>
      </c>
      <c r="L4643" s="16">
        <v>1</v>
      </c>
      <c r="M4643" s="16">
        <v>1</v>
      </c>
      <c r="N4643" s="16">
        <v>20</v>
      </c>
      <c r="O4643" s="16">
        <v>37</v>
      </c>
      <c r="P4643" s="13" t="str">
        <f>IFERROR(VLOOKUP($A4643,'Fielding Data'!$A:$H,MATCH(P$1,'Fielding Data'!$A$1:$H$1,0),0),"Other")</f>
        <v>1B</v>
      </c>
      <c r="Q4643" s="13">
        <f>IFERROR(VLOOKUP($A4643,'Fielding Data'!$A:$H,MATCH(Q$1,'Fielding Data'!$A$1:$H$1,0),0),"Other")</f>
        <v>24</v>
      </c>
      <c r="R4643" s="13">
        <f>IFERROR(VLOOKUP($A4643,'Fielding Data'!$A:$H,MATCH(R$1,'Fielding Data'!$A$1:$H$1,0),0),"Other")</f>
        <v>0</v>
      </c>
      <c r="S4643" s="13">
        <f>IFERROR(VLOOKUP($A4643,'Fielding Data'!$A:$H,MATCH(S$1,'Fielding Data'!$A$1:$H$1,0),0),"Other")</f>
        <v>0</v>
      </c>
      <c r="T4643" s="13">
        <f>IFERROR(VLOOKUP($A4643,'Fielding Data'!$A:$H,MATCH(T$1,'Fielding Data'!$A$1:$H$1,0),0),"Other")</f>
        <v>4</v>
      </c>
      <c r="U4643" s="13">
        <f>SUMIFS('Fielding Data'!E:E,'Fielding Data'!$A:$A,'Hitting Data'!$A4643)</f>
        <v>83</v>
      </c>
      <c r="V4643" s="13">
        <f>SUMIFS('Fielding Data'!F:F,'Fielding Data'!$A:$A,'Hitting Data'!$A4643)</f>
        <v>1</v>
      </c>
      <c r="W4643" s="13">
        <f>SUMIFS('Fielding Data'!G:G,'Fielding Data'!$A:$A,'Hitting Data'!$A4643)</f>
        <v>2</v>
      </c>
      <c r="X4643" s="13">
        <f>SUMIFS('Fielding Data'!H:H,'Fielding Data'!$A:$A,'Hitting Data'!$A4643)</f>
        <v>4</v>
      </c>
    </row>
    <row r="4644" spans="1:24" x14ac:dyDescent="0.3">
      <c r="A4644" s="13" t="str">
        <f t="shared" si="72"/>
        <v>vargaja012013</v>
      </c>
      <c r="B4644" s="16" t="s">
        <v>614</v>
      </c>
      <c r="C4644" s="16">
        <v>2013</v>
      </c>
      <c r="D4644" s="16">
        <v>24</v>
      </c>
      <c r="E4644" s="16">
        <v>0</v>
      </c>
      <c r="F4644" s="16">
        <v>0</v>
      </c>
      <c r="G4644" s="16">
        <v>0</v>
      </c>
      <c r="H4644" s="16">
        <v>0</v>
      </c>
      <c r="I4644" s="16">
        <v>0</v>
      </c>
      <c r="J4644" s="16">
        <v>0</v>
      </c>
      <c r="K4644" s="16">
        <v>0</v>
      </c>
      <c r="L4644" s="16">
        <v>0</v>
      </c>
      <c r="M4644" s="16">
        <v>0</v>
      </c>
      <c r="N4644" s="16">
        <v>0</v>
      </c>
      <c r="O4644" s="16">
        <v>0</v>
      </c>
      <c r="P4644" s="13" t="str">
        <f>IFERROR(VLOOKUP($A4644,'Fielding Data'!$A:$H,MATCH(P$1,'Fielding Data'!$A$1:$H$1,0),0),"Other")</f>
        <v>P</v>
      </c>
      <c r="Q4644" s="13">
        <f>IFERROR(VLOOKUP($A4644,'Fielding Data'!$A:$H,MATCH(Q$1,'Fielding Data'!$A$1:$H$1,0),0),"Other")</f>
        <v>7</v>
      </c>
      <c r="R4644" s="13">
        <f>IFERROR(VLOOKUP($A4644,'Fielding Data'!$A:$H,MATCH(R$1,'Fielding Data'!$A$1:$H$1,0),0),"Other")</f>
        <v>19</v>
      </c>
      <c r="S4644" s="13">
        <f>IFERROR(VLOOKUP($A4644,'Fielding Data'!$A:$H,MATCH(S$1,'Fielding Data'!$A$1:$H$1,0),0),"Other")</f>
        <v>1</v>
      </c>
      <c r="T4644" s="13">
        <f>IFERROR(VLOOKUP($A4644,'Fielding Data'!$A:$H,MATCH(T$1,'Fielding Data'!$A$1:$H$1,0),0),"Other")</f>
        <v>2</v>
      </c>
      <c r="U4644" s="13">
        <f>SUMIFS('Fielding Data'!E:E,'Fielding Data'!$A:$A,'Hitting Data'!$A4644)</f>
        <v>7</v>
      </c>
      <c r="V4644" s="13">
        <f>SUMIFS('Fielding Data'!F:F,'Fielding Data'!$A:$A,'Hitting Data'!$A4644)</f>
        <v>19</v>
      </c>
      <c r="W4644" s="13">
        <f>SUMIFS('Fielding Data'!G:G,'Fielding Data'!$A:$A,'Hitting Data'!$A4644)</f>
        <v>1</v>
      </c>
      <c r="X4644" s="13">
        <f>SUMIFS('Fielding Data'!H:H,'Fielding Data'!$A:$A,'Hitting Data'!$A4644)</f>
        <v>2</v>
      </c>
    </row>
    <row r="4645" spans="1:24" x14ac:dyDescent="0.3">
      <c r="A4645" s="13" t="str">
        <f t="shared" si="72"/>
        <v>varvaan012013</v>
      </c>
      <c r="B4645" s="16" t="s">
        <v>1405</v>
      </c>
      <c r="C4645" s="16">
        <v>2013</v>
      </c>
      <c r="D4645" s="16">
        <v>62</v>
      </c>
      <c r="E4645" s="16">
        <v>1</v>
      </c>
      <c r="F4645" s="16">
        <v>0</v>
      </c>
      <c r="G4645" s="16">
        <v>0</v>
      </c>
      <c r="H4645" s="16">
        <v>0</v>
      </c>
      <c r="I4645" s="16">
        <v>0</v>
      </c>
      <c r="J4645" s="16">
        <v>0</v>
      </c>
      <c r="K4645" s="16">
        <v>0</v>
      </c>
      <c r="L4645" s="16">
        <v>0</v>
      </c>
      <c r="M4645" s="16">
        <v>0</v>
      </c>
      <c r="N4645" s="16">
        <v>0</v>
      </c>
      <c r="O4645" s="16">
        <v>1</v>
      </c>
      <c r="P4645" s="13" t="str">
        <f>IFERROR(VLOOKUP($A4645,'Fielding Data'!$A:$H,MATCH(P$1,'Fielding Data'!$A$1:$H$1,0),0),"Other")</f>
        <v>P</v>
      </c>
      <c r="Q4645" s="13">
        <f>IFERROR(VLOOKUP($A4645,'Fielding Data'!$A:$H,MATCH(Q$1,'Fielding Data'!$A$1:$H$1,0),0),"Other")</f>
        <v>13</v>
      </c>
      <c r="R4645" s="13">
        <f>IFERROR(VLOOKUP($A4645,'Fielding Data'!$A:$H,MATCH(R$1,'Fielding Data'!$A$1:$H$1,0),0),"Other")</f>
        <v>9</v>
      </c>
      <c r="S4645" s="13">
        <f>IFERROR(VLOOKUP($A4645,'Fielding Data'!$A:$H,MATCH(S$1,'Fielding Data'!$A$1:$H$1,0),0),"Other")</f>
        <v>1</v>
      </c>
      <c r="T4645" s="13">
        <f>IFERROR(VLOOKUP($A4645,'Fielding Data'!$A:$H,MATCH(T$1,'Fielding Data'!$A$1:$H$1,0),0),"Other")</f>
        <v>2</v>
      </c>
      <c r="U4645" s="13">
        <f>SUMIFS('Fielding Data'!E:E,'Fielding Data'!$A:$A,'Hitting Data'!$A4645)</f>
        <v>13</v>
      </c>
      <c r="V4645" s="13">
        <f>SUMIFS('Fielding Data'!F:F,'Fielding Data'!$A:$A,'Hitting Data'!$A4645)</f>
        <v>9</v>
      </c>
      <c r="W4645" s="13">
        <f>SUMIFS('Fielding Data'!G:G,'Fielding Data'!$A:$A,'Hitting Data'!$A4645)</f>
        <v>1</v>
      </c>
      <c r="X4645" s="13">
        <f>SUMIFS('Fielding Data'!H:H,'Fielding Data'!$A:$A,'Hitting Data'!$A4645)</f>
        <v>2</v>
      </c>
    </row>
    <row r="4646" spans="1:24" x14ac:dyDescent="0.3">
      <c r="A4646" s="13" t="str">
        <f t="shared" si="72"/>
        <v>vealdo012013</v>
      </c>
      <c r="B4646" s="16" t="s">
        <v>1205</v>
      </c>
      <c r="C4646" s="16">
        <v>2013</v>
      </c>
      <c r="D4646" s="16">
        <v>50</v>
      </c>
      <c r="E4646" s="16">
        <v>0</v>
      </c>
      <c r="F4646" s="16">
        <v>0</v>
      </c>
      <c r="G4646" s="16">
        <v>0</v>
      </c>
      <c r="H4646" s="16">
        <v>0</v>
      </c>
      <c r="I4646" s="16">
        <v>0</v>
      </c>
      <c r="J4646" s="16">
        <v>0</v>
      </c>
      <c r="K4646" s="16">
        <v>0</v>
      </c>
      <c r="L4646" s="16">
        <v>0</v>
      </c>
      <c r="M4646" s="16">
        <v>0</v>
      </c>
      <c r="N4646" s="16">
        <v>0</v>
      </c>
      <c r="O4646" s="16">
        <v>0</v>
      </c>
      <c r="P4646" s="13" t="str">
        <f>IFERROR(VLOOKUP($A4646,'Fielding Data'!$A:$H,MATCH(P$1,'Fielding Data'!$A$1:$H$1,0),0),"Other")</f>
        <v>P</v>
      </c>
      <c r="Q4646" s="13">
        <f>IFERROR(VLOOKUP($A4646,'Fielding Data'!$A:$H,MATCH(Q$1,'Fielding Data'!$A$1:$H$1,0),0),"Other")</f>
        <v>1</v>
      </c>
      <c r="R4646" s="13">
        <f>IFERROR(VLOOKUP($A4646,'Fielding Data'!$A:$H,MATCH(R$1,'Fielding Data'!$A$1:$H$1,0),0),"Other")</f>
        <v>2</v>
      </c>
      <c r="S4646" s="13">
        <f>IFERROR(VLOOKUP($A4646,'Fielding Data'!$A:$H,MATCH(S$1,'Fielding Data'!$A$1:$H$1,0),0),"Other")</f>
        <v>1</v>
      </c>
      <c r="T4646" s="13">
        <f>IFERROR(VLOOKUP($A4646,'Fielding Data'!$A:$H,MATCH(T$1,'Fielding Data'!$A$1:$H$1,0),0),"Other")</f>
        <v>0</v>
      </c>
      <c r="U4646" s="13">
        <f>SUMIFS('Fielding Data'!E:E,'Fielding Data'!$A:$A,'Hitting Data'!$A4646)</f>
        <v>1</v>
      </c>
      <c r="V4646" s="13">
        <f>SUMIFS('Fielding Data'!F:F,'Fielding Data'!$A:$A,'Hitting Data'!$A4646)</f>
        <v>2</v>
      </c>
      <c r="W4646" s="13">
        <f>SUMIFS('Fielding Data'!G:G,'Fielding Data'!$A:$A,'Hitting Data'!$A4646)</f>
        <v>1</v>
      </c>
      <c r="X4646" s="13">
        <f>SUMIFS('Fielding Data'!H:H,'Fielding Data'!$A:$A,'Hitting Data'!$A4646)</f>
        <v>0</v>
      </c>
    </row>
    <row r="4647" spans="1:24" x14ac:dyDescent="0.3">
      <c r="A4647" s="13" t="str">
        <f t="shared" si="72"/>
        <v>velazgi012013</v>
      </c>
      <c r="B4647" s="16" t="s">
        <v>1029</v>
      </c>
      <c r="C4647" s="16">
        <v>2013</v>
      </c>
      <c r="D4647" s="16">
        <v>1</v>
      </c>
      <c r="E4647" s="16">
        <v>1</v>
      </c>
      <c r="F4647" s="16">
        <v>0</v>
      </c>
      <c r="G4647" s="16">
        <v>0</v>
      </c>
      <c r="H4647" s="16">
        <v>0</v>
      </c>
      <c r="I4647" s="16">
        <v>0</v>
      </c>
      <c r="J4647" s="16">
        <v>0</v>
      </c>
      <c r="K4647" s="16">
        <v>0</v>
      </c>
      <c r="L4647" s="16">
        <v>0</v>
      </c>
      <c r="M4647" s="16">
        <v>0</v>
      </c>
      <c r="N4647" s="16">
        <v>0</v>
      </c>
      <c r="O4647" s="16">
        <v>0</v>
      </c>
      <c r="P4647" s="13" t="str">
        <f>IFERROR(VLOOKUP($A4647,'Fielding Data'!$A:$H,MATCH(P$1,'Fielding Data'!$A$1:$H$1,0),0),"Other")</f>
        <v>3B</v>
      </c>
      <c r="Q4647" s="13">
        <f>IFERROR(VLOOKUP($A4647,'Fielding Data'!$A:$H,MATCH(Q$1,'Fielding Data'!$A$1:$H$1,0),0),"Other")</f>
        <v>0</v>
      </c>
      <c r="R4647" s="13">
        <f>IFERROR(VLOOKUP($A4647,'Fielding Data'!$A:$H,MATCH(R$1,'Fielding Data'!$A$1:$H$1,0),0),"Other")</f>
        <v>0</v>
      </c>
      <c r="S4647" s="13">
        <f>IFERROR(VLOOKUP($A4647,'Fielding Data'!$A:$H,MATCH(S$1,'Fielding Data'!$A$1:$H$1,0),0),"Other")</f>
        <v>0</v>
      </c>
      <c r="T4647" s="13">
        <f>IFERROR(VLOOKUP($A4647,'Fielding Data'!$A:$H,MATCH(T$1,'Fielding Data'!$A$1:$H$1,0),0),"Other")</f>
        <v>0</v>
      </c>
      <c r="U4647" s="13">
        <f>SUMIFS('Fielding Data'!E:E,'Fielding Data'!$A:$A,'Hitting Data'!$A4647)</f>
        <v>0</v>
      </c>
      <c r="V4647" s="13">
        <f>SUMIFS('Fielding Data'!F:F,'Fielding Data'!$A:$A,'Hitting Data'!$A4647)</f>
        <v>0</v>
      </c>
      <c r="W4647" s="13">
        <f>SUMIFS('Fielding Data'!G:G,'Fielding Data'!$A:$A,'Hitting Data'!$A4647)</f>
        <v>0</v>
      </c>
      <c r="X4647" s="13">
        <f>SUMIFS('Fielding Data'!H:H,'Fielding Data'!$A:$A,'Hitting Data'!$A4647)</f>
        <v>0</v>
      </c>
    </row>
    <row r="4648" spans="1:24" x14ac:dyDescent="0.3">
      <c r="A4648" s="13" t="str">
        <f t="shared" si="72"/>
        <v>venabwi012013</v>
      </c>
      <c r="B4648" s="16" t="s">
        <v>1030</v>
      </c>
      <c r="C4648" s="16">
        <v>2013</v>
      </c>
      <c r="D4648" s="16">
        <v>151</v>
      </c>
      <c r="E4648" s="16">
        <v>481</v>
      </c>
      <c r="F4648" s="16">
        <v>64</v>
      </c>
      <c r="G4648" s="16">
        <v>129</v>
      </c>
      <c r="H4648" s="16">
        <v>22</v>
      </c>
      <c r="I4648" s="16">
        <v>8</v>
      </c>
      <c r="J4648" s="16">
        <v>22</v>
      </c>
      <c r="K4648" s="16">
        <v>53</v>
      </c>
      <c r="L4648" s="16">
        <v>22</v>
      </c>
      <c r="M4648" s="16">
        <v>6</v>
      </c>
      <c r="N4648" s="16">
        <v>29</v>
      </c>
      <c r="O4648" s="16">
        <v>118</v>
      </c>
      <c r="P4648" s="13" t="str">
        <f>IFERROR(VLOOKUP($A4648,'Fielding Data'!$A:$H,MATCH(P$1,'Fielding Data'!$A$1:$H$1,0),0),"Other")</f>
        <v>CF</v>
      </c>
      <c r="Q4648" s="13">
        <f>IFERROR(VLOOKUP($A4648,'Fielding Data'!$A:$H,MATCH(Q$1,'Fielding Data'!$A$1:$H$1,0),0),"Other")</f>
        <v>0</v>
      </c>
      <c r="R4648" s="13">
        <f>IFERROR(VLOOKUP($A4648,'Fielding Data'!$A:$H,MATCH(R$1,'Fielding Data'!$A$1:$H$1,0),0),"Other")</f>
        <v>0</v>
      </c>
      <c r="S4648" s="13">
        <f>IFERROR(VLOOKUP($A4648,'Fielding Data'!$A:$H,MATCH(S$1,'Fielding Data'!$A$1:$H$1,0),0),"Other")</f>
        <v>0</v>
      </c>
      <c r="T4648" s="13">
        <f>IFERROR(VLOOKUP($A4648,'Fielding Data'!$A:$H,MATCH(T$1,'Fielding Data'!$A$1:$H$1,0),0),"Other")</f>
        <v>0</v>
      </c>
      <c r="U4648" s="13">
        <f>SUMIFS('Fielding Data'!E:E,'Fielding Data'!$A:$A,'Hitting Data'!$A4648)</f>
        <v>271</v>
      </c>
      <c r="V4648" s="13">
        <f>SUMIFS('Fielding Data'!F:F,'Fielding Data'!$A:$A,'Hitting Data'!$A4648)</f>
        <v>3</v>
      </c>
      <c r="W4648" s="13">
        <f>SUMIFS('Fielding Data'!G:G,'Fielding Data'!$A:$A,'Hitting Data'!$A4648)</f>
        <v>3</v>
      </c>
      <c r="X4648" s="13">
        <f>SUMIFS('Fielding Data'!H:H,'Fielding Data'!$A:$A,'Hitting Data'!$A4648)</f>
        <v>1</v>
      </c>
    </row>
    <row r="4649" spans="1:24" x14ac:dyDescent="0.3">
      <c r="A4649" s="13" t="str">
        <f t="shared" si="72"/>
        <v>ventuyo012013</v>
      </c>
      <c r="B4649" s="16" t="s">
        <v>2073</v>
      </c>
      <c r="C4649" s="16">
        <v>2013</v>
      </c>
      <c r="D4649" s="16">
        <v>3</v>
      </c>
      <c r="E4649" s="16">
        <v>0</v>
      </c>
      <c r="F4649" s="16">
        <v>0</v>
      </c>
      <c r="G4649" s="16">
        <v>0</v>
      </c>
      <c r="H4649" s="16">
        <v>0</v>
      </c>
      <c r="I4649" s="16">
        <v>0</v>
      </c>
      <c r="J4649" s="16">
        <v>0</v>
      </c>
      <c r="K4649" s="16">
        <v>0</v>
      </c>
      <c r="L4649" s="16">
        <v>0</v>
      </c>
      <c r="M4649" s="16">
        <v>0</v>
      </c>
      <c r="N4649" s="16">
        <v>0</v>
      </c>
      <c r="O4649" s="16">
        <v>0</v>
      </c>
      <c r="P4649" s="13" t="str">
        <f>IFERROR(VLOOKUP($A4649,'Fielding Data'!$A:$H,MATCH(P$1,'Fielding Data'!$A$1:$H$1,0),0),"Other")</f>
        <v>P</v>
      </c>
      <c r="Q4649" s="13">
        <f>IFERROR(VLOOKUP($A4649,'Fielding Data'!$A:$H,MATCH(Q$1,'Fielding Data'!$A$1:$H$1,0),0),"Other")</f>
        <v>1</v>
      </c>
      <c r="R4649" s="13">
        <f>IFERROR(VLOOKUP($A4649,'Fielding Data'!$A:$H,MATCH(R$1,'Fielding Data'!$A$1:$H$1,0),0),"Other")</f>
        <v>2</v>
      </c>
      <c r="S4649" s="13">
        <f>IFERROR(VLOOKUP($A4649,'Fielding Data'!$A:$H,MATCH(S$1,'Fielding Data'!$A$1:$H$1,0),0),"Other")</f>
        <v>1</v>
      </c>
      <c r="T4649" s="13">
        <f>IFERROR(VLOOKUP($A4649,'Fielding Data'!$A:$H,MATCH(T$1,'Fielding Data'!$A$1:$H$1,0),0),"Other")</f>
        <v>2</v>
      </c>
      <c r="U4649" s="13">
        <f>SUMIFS('Fielding Data'!E:E,'Fielding Data'!$A:$A,'Hitting Data'!$A4649)</f>
        <v>1</v>
      </c>
      <c r="V4649" s="13">
        <f>SUMIFS('Fielding Data'!F:F,'Fielding Data'!$A:$A,'Hitting Data'!$A4649)</f>
        <v>2</v>
      </c>
      <c r="W4649" s="13">
        <f>SUMIFS('Fielding Data'!G:G,'Fielding Data'!$A:$A,'Hitting Data'!$A4649)</f>
        <v>1</v>
      </c>
      <c r="X4649" s="13">
        <f>SUMIFS('Fielding Data'!H:H,'Fielding Data'!$A:$A,'Hitting Data'!$A4649)</f>
        <v>2</v>
      </c>
    </row>
    <row r="4650" spans="1:24" x14ac:dyDescent="0.3">
      <c r="A4650" s="13" t="str">
        <f t="shared" si="72"/>
        <v>verlaju012013</v>
      </c>
      <c r="B4650" s="16" t="s">
        <v>615</v>
      </c>
      <c r="C4650" s="16">
        <v>2013</v>
      </c>
      <c r="D4650" s="16">
        <v>34</v>
      </c>
      <c r="E4650" s="16">
        <v>2</v>
      </c>
      <c r="F4650" s="16">
        <v>0</v>
      </c>
      <c r="G4650" s="16">
        <v>0</v>
      </c>
      <c r="H4650" s="16">
        <v>0</v>
      </c>
      <c r="I4650" s="16">
        <v>0</v>
      </c>
      <c r="J4650" s="16">
        <v>0</v>
      </c>
      <c r="K4650" s="16">
        <v>0</v>
      </c>
      <c r="L4650" s="16">
        <v>0</v>
      </c>
      <c r="M4650" s="16">
        <v>0</v>
      </c>
      <c r="N4650" s="16">
        <v>0</v>
      </c>
      <c r="O4650" s="16">
        <v>1</v>
      </c>
      <c r="P4650" s="13" t="str">
        <f>IFERROR(VLOOKUP($A4650,'Fielding Data'!$A:$H,MATCH(P$1,'Fielding Data'!$A$1:$H$1,0),0),"Other")</f>
        <v>P</v>
      </c>
      <c r="Q4650" s="13">
        <f>IFERROR(VLOOKUP($A4650,'Fielding Data'!$A:$H,MATCH(Q$1,'Fielding Data'!$A$1:$H$1,0),0),"Other")</f>
        <v>19</v>
      </c>
      <c r="R4650" s="13">
        <f>IFERROR(VLOOKUP($A4650,'Fielding Data'!$A:$H,MATCH(R$1,'Fielding Data'!$A$1:$H$1,0),0),"Other")</f>
        <v>17</v>
      </c>
      <c r="S4650" s="13">
        <f>IFERROR(VLOOKUP($A4650,'Fielding Data'!$A:$H,MATCH(S$1,'Fielding Data'!$A$1:$H$1,0),0),"Other")</f>
        <v>2</v>
      </c>
      <c r="T4650" s="13">
        <f>IFERROR(VLOOKUP($A4650,'Fielding Data'!$A:$H,MATCH(T$1,'Fielding Data'!$A$1:$H$1,0),0),"Other")</f>
        <v>5</v>
      </c>
      <c r="U4650" s="13">
        <f>SUMIFS('Fielding Data'!E:E,'Fielding Data'!$A:$A,'Hitting Data'!$A4650)</f>
        <v>19</v>
      </c>
      <c r="V4650" s="13">
        <f>SUMIFS('Fielding Data'!F:F,'Fielding Data'!$A:$A,'Hitting Data'!$A4650)</f>
        <v>17</v>
      </c>
      <c r="W4650" s="13">
        <f>SUMIFS('Fielding Data'!G:G,'Fielding Data'!$A:$A,'Hitting Data'!$A4650)</f>
        <v>2</v>
      </c>
      <c r="X4650" s="13">
        <f>SUMIFS('Fielding Data'!H:H,'Fielding Data'!$A:$A,'Hitting Data'!$A4650)</f>
        <v>5</v>
      </c>
    </row>
    <row r="4651" spans="1:24" x14ac:dyDescent="0.3">
      <c r="A4651" s="13" t="str">
        <f t="shared" si="72"/>
        <v>vicieda012013</v>
      </c>
      <c r="B4651" s="16" t="s">
        <v>1407</v>
      </c>
      <c r="C4651" s="16">
        <v>2013</v>
      </c>
      <c r="D4651" s="16">
        <v>124</v>
      </c>
      <c r="E4651" s="16">
        <v>441</v>
      </c>
      <c r="F4651" s="16">
        <v>43</v>
      </c>
      <c r="G4651" s="16">
        <v>117</v>
      </c>
      <c r="H4651" s="16">
        <v>23</v>
      </c>
      <c r="I4651" s="16">
        <v>3</v>
      </c>
      <c r="J4651" s="16">
        <v>14</v>
      </c>
      <c r="K4651" s="16">
        <v>56</v>
      </c>
      <c r="L4651" s="16">
        <v>0</v>
      </c>
      <c r="M4651" s="16">
        <v>0</v>
      </c>
      <c r="N4651" s="16">
        <v>24</v>
      </c>
      <c r="O4651" s="16">
        <v>98</v>
      </c>
      <c r="P4651" s="13" t="str">
        <f>IFERROR(VLOOKUP($A4651,'Fielding Data'!$A:$H,MATCH(P$1,'Fielding Data'!$A$1:$H$1,0),0),"Other")</f>
        <v>LF</v>
      </c>
      <c r="Q4651" s="13">
        <f>IFERROR(VLOOKUP($A4651,'Fielding Data'!$A:$H,MATCH(Q$1,'Fielding Data'!$A$1:$H$1,0),0),"Other")</f>
        <v>0</v>
      </c>
      <c r="R4651" s="13">
        <f>IFERROR(VLOOKUP($A4651,'Fielding Data'!$A:$H,MATCH(R$1,'Fielding Data'!$A$1:$H$1,0),0),"Other")</f>
        <v>0</v>
      </c>
      <c r="S4651" s="13">
        <f>IFERROR(VLOOKUP($A4651,'Fielding Data'!$A:$H,MATCH(S$1,'Fielding Data'!$A$1:$H$1,0),0),"Other")</f>
        <v>0</v>
      </c>
      <c r="T4651" s="13">
        <f>IFERROR(VLOOKUP($A4651,'Fielding Data'!$A:$H,MATCH(T$1,'Fielding Data'!$A$1:$H$1,0),0),"Other")</f>
        <v>0</v>
      </c>
      <c r="U4651" s="13">
        <f>SUMIFS('Fielding Data'!E:E,'Fielding Data'!$A:$A,'Hitting Data'!$A4651)</f>
        <v>147</v>
      </c>
      <c r="V4651" s="13">
        <f>SUMIFS('Fielding Data'!F:F,'Fielding Data'!$A:$A,'Hitting Data'!$A4651)</f>
        <v>12</v>
      </c>
      <c r="W4651" s="13">
        <f>SUMIFS('Fielding Data'!G:G,'Fielding Data'!$A:$A,'Hitting Data'!$A4651)</f>
        <v>5</v>
      </c>
      <c r="X4651" s="13">
        <f>SUMIFS('Fielding Data'!H:H,'Fielding Data'!$A:$A,'Hitting Data'!$A4651)</f>
        <v>0</v>
      </c>
    </row>
    <row r="4652" spans="1:24" x14ac:dyDescent="0.3">
      <c r="A4652" s="13" t="str">
        <f t="shared" si="72"/>
        <v>victosh012013</v>
      </c>
      <c r="B4652" s="16" t="s">
        <v>408</v>
      </c>
      <c r="C4652" s="16">
        <v>2013</v>
      </c>
      <c r="D4652" s="16">
        <v>122</v>
      </c>
      <c r="E4652" s="16">
        <v>477</v>
      </c>
      <c r="F4652" s="16">
        <v>82</v>
      </c>
      <c r="G4652" s="16">
        <v>140</v>
      </c>
      <c r="H4652" s="16">
        <v>26</v>
      </c>
      <c r="I4652" s="16">
        <v>2</v>
      </c>
      <c r="J4652" s="16">
        <v>15</v>
      </c>
      <c r="K4652" s="16">
        <v>61</v>
      </c>
      <c r="L4652" s="16">
        <v>21</v>
      </c>
      <c r="M4652" s="16">
        <v>3</v>
      </c>
      <c r="N4652" s="16">
        <v>25</v>
      </c>
      <c r="O4652" s="16">
        <v>75</v>
      </c>
      <c r="P4652" s="13" t="str">
        <f>IFERROR(VLOOKUP($A4652,'Fielding Data'!$A:$H,MATCH(P$1,'Fielding Data'!$A$1:$H$1,0),0),"Other")</f>
        <v>CF</v>
      </c>
      <c r="Q4652" s="13">
        <f>IFERROR(VLOOKUP($A4652,'Fielding Data'!$A:$H,MATCH(Q$1,'Fielding Data'!$A$1:$H$1,0),0),"Other")</f>
        <v>0</v>
      </c>
      <c r="R4652" s="13">
        <f>IFERROR(VLOOKUP($A4652,'Fielding Data'!$A:$H,MATCH(R$1,'Fielding Data'!$A$1:$H$1,0),0),"Other")</f>
        <v>0</v>
      </c>
      <c r="S4652" s="13">
        <f>IFERROR(VLOOKUP($A4652,'Fielding Data'!$A:$H,MATCH(S$1,'Fielding Data'!$A$1:$H$1,0),0),"Other")</f>
        <v>0</v>
      </c>
      <c r="T4652" s="13">
        <f>IFERROR(VLOOKUP($A4652,'Fielding Data'!$A:$H,MATCH(T$1,'Fielding Data'!$A$1:$H$1,0),0),"Other")</f>
        <v>0</v>
      </c>
      <c r="U4652" s="13">
        <f>SUMIFS('Fielding Data'!E:E,'Fielding Data'!$A:$A,'Hitting Data'!$A4652)</f>
        <v>296</v>
      </c>
      <c r="V4652" s="13">
        <f>SUMIFS('Fielding Data'!F:F,'Fielding Data'!$A:$A,'Hitting Data'!$A4652)</f>
        <v>10</v>
      </c>
      <c r="W4652" s="13">
        <f>SUMIFS('Fielding Data'!G:G,'Fielding Data'!$A:$A,'Hitting Data'!$A4652)</f>
        <v>3</v>
      </c>
      <c r="X4652" s="13">
        <f>SUMIFS('Fielding Data'!H:H,'Fielding Data'!$A:$A,'Hitting Data'!$A4652)</f>
        <v>3</v>
      </c>
    </row>
    <row r="4653" spans="1:24" x14ac:dyDescent="0.3">
      <c r="A4653" s="13" t="str">
        <f t="shared" si="72"/>
        <v>villaca012013</v>
      </c>
      <c r="B4653" s="16" t="s">
        <v>740</v>
      </c>
      <c r="C4653" s="16">
        <v>2013</v>
      </c>
      <c r="D4653" s="16">
        <v>47</v>
      </c>
      <c r="E4653" s="16">
        <v>32</v>
      </c>
      <c r="F4653" s="16">
        <v>2</v>
      </c>
      <c r="G4653" s="16">
        <v>5</v>
      </c>
      <c r="H4653" s="16">
        <v>0</v>
      </c>
      <c r="I4653" s="16">
        <v>0</v>
      </c>
      <c r="J4653" s="16">
        <v>0</v>
      </c>
      <c r="K4653" s="16">
        <v>1</v>
      </c>
      <c r="L4653" s="16">
        <v>0</v>
      </c>
      <c r="M4653" s="16">
        <v>0</v>
      </c>
      <c r="N4653" s="16">
        <v>0</v>
      </c>
      <c r="O4653" s="16">
        <v>15</v>
      </c>
      <c r="P4653" s="13" t="str">
        <f>IFERROR(VLOOKUP($A4653,'Fielding Data'!$A:$H,MATCH(P$1,'Fielding Data'!$A$1:$H$1,0),0),"Other")</f>
        <v>P</v>
      </c>
      <c r="Q4653" s="13">
        <f>IFERROR(VLOOKUP($A4653,'Fielding Data'!$A:$H,MATCH(Q$1,'Fielding Data'!$A$1:$H$1,0),0),"Other")</f>
        <v>9</v>
      </c>
      <c r="R4653" s="13">
        <f>IFERROR(VLOOKUP($A4653,'Fielding Data'!$A:$H,MATCH(R$1,'Fielding Data'!$A$1:$H$1,0),0),"Other")</f>
        <v>9</v>
      </c>
      <c r="S4653" s="13">
        <f>IFERROR(VLOOKUP($A4653,'Fielding Data'!$A:$H,MATCH(S$1,'Fielding Data'!$A$1:$H$1,0),0),"Other")</f>
        <v>0</v>
      </c>
      <c r="T4653" s="13">
        <f>IFERROR(VLOOKUP($A4653,'Fielding Data'!$A:$H,MATCH(T$1,'Fielding Data'!$A$1:$H$1,0),0),"Other")</f>
        <v>2</v>
      </c>
      <c r="U4653" s="13">
        <f>SUMIFS('Fielding Data'!E:E,'Fielding Data'!$A:$A,'Hitting Data'!$A4653)</f>
        <v>9</v>
      </c>
      <c r="V4653" s="13">
        <f>SUMIFS('Fielding Data'!F:F,'Fielding Data'!$A:$A,'Hitting Data'!$A4653)</f>
        <v>9</v>
      </c>
      <c r="W4653" s="13">
        <f>SUMIFS('Fielding Data'!G:G,'Fielding Data'!$A:$A,'Hitting Data'!$A4653)</f>
        <v>0</v>
      </c>
      <c r="X4653" s="13">
        <f>SUMIFS('Fielding Data'!H:H,'Fielding Data'!$A:$A,'Hitting Data'!$A4653)</f>
        <v>2</v>
      </c>
    </row>
    <row r="4654" spans="1:24" x14ac:dyDescent="0.3">
      <c r="A4654" s="13" t="str">
        <f t="shared" si="72"/>
        <v>villajo012013</v>
      </c>
      <c r="B4654" s="16" t="s">
        <v>2074</v>
      </c>
      <c r="C4654" s="16">
        <v>2013</v>
      </c>
      <c r="D4654" s="16">
        <v>58</v>
      </c>
      <c r="E4654" s="16">
        <v>210</v>
      </c>
      <c r="F4654" s="16">
        <v>26</v>
      </c>
      <c r="G4654" s="16">
        <v>51</v>
      </c>
      <c r="H4654" s="16">
        <v>9</v>
      </c>
      <c r="I4654" s="16">
        <v>2</v>
      </c>
      <c r="J4654" s="16">
        <v>1</v>
      </c>
      <c r="K4654" s="16">
        <v>8</v>
      </c>
      <c r="L4654" s="16">
        <v>18</v>
      </c>
      <c r="M4654" s="16">
        <v>8</v>
      </c>
      <c r="N4654" s="16">
        <v>24</v>
      </c>
      <c r="O4654" s="16">
        <v>71</v>
      </c>
      <c r="P4654" s="13" t="str">
        <f>IFERROR(VLOOKUP($A4654,'Fielding Data'!$A:$H,MATCH(P$1,'Fielding Data'!$A$1:$H$1,0),0),"Other")</f>
        <v>SS</v>
      </c>
      <c r="Q4654" s="13">
        <f>IFERROR(VLOOKUP($A4654,'Fielding Data'!$A:$H,MATCH(Q$1,'Fielding Data'!$A$1:$H$1,0),0),"Other")</f>
        <v>95</v>
      </c>
      <c r="R4654" s="13">
        <f>IFERROR(VLOOKUP($A4654,'Fielding Data'!$A:$H,MATCH(R$1,'Fielding Data'!$A$1:$H$1,0),0),"Other")</f>
        <v>141</v>
      </c>
      <c r="S4654" s="13">
        <f>IFERROR(VLOOKUP($A4654,'Fielding Data'!$A:$H,MATCH(S$1,'Fielding Data'!$A$1:$H$1,0),0),"Other")</f>
        <v>16</v>
      </c>
      <c r="T4654" s="13">
        <f>IFERROR(VLOOKUP($A4654,'Fielding Data'!$A:$H,MATCH(T$1,'Fielding Data'!$A$1:$H$1,0),0),"Other")</f>
        <v>38</v>
      </c>
      <c r="U4654" s="13">
        <f>SUMIFS('Fielding Data'!E:E,'Fielding Data'!$A:$A,'Hitting Data'!$A4654)</f>
        <v>95</v>
      </c>
      <c r="V4654" s="13">
        <f>SUMIFS('Fielding Data'!F:F,'Fielding Data'!$A:$A,'Hitting Data'!$A4654)</f>
        <v>141</v>
      </c>
      <c r="W4654" s="13">
        <f>SUMIFS('Fielding Data'!G:G,'Fielding Data'!$A:$A,'Hitting Data'!$A4654)</f>
        <v>16</v>
      </c>
      <c r="X4654" s="13">
        <f>SUMIFS('Fielding Data'!H:H,'Fielding Data'!$A:$A,'Hitting Data'!$A4654)</f>
        <v>38</v>
      </c>
    </row>
    <row r="4655" spans="1:24" x14ac:dyDescent="0.3">
      <c r="A4655" s="13" t="str">
        <f t="shared" si="72"/>
        <v>villape012013</v>
      </c>
      <c r="B4655" s="16" t="s">
        <v>1852</v>
      </c>
      <c r="C4655" s="16">
        <v>2013</v>
      </c>
      <c r="D4655" s="16">
        <v>2</v>
      </c>
      <c r="E4655" s="16">
        <v>1</v>
      </c>
      <c r="F4655" s="16">
        <v>0</v>
      </c>
      <c r="G4655" s="16">
        <v>0</v>
      </c>
      <c r="H4655" s="16">
        <v>0</v>
      </c>
      <c r="I4655" s="16">
        <v>0</v>
      </c>
      <c r="J4655" s="16">
        <v>0</v>
      </c>
      <c r="K4655" s="16">
        <v>0</v>
      </c>
      <c r="L4655" s="16">
        <v>0</v>
      </c>
      <c r="M4655" s="16">
        <v>0</v>
      </c>
      <c r="N4655" s="16">
        <v>0</v>
      </c>
      <c r="O4655" s="16">
        <v>0</v>
      </c>
      <c r="P4655" s="13" t="str">
        <f>IFERROR(VLOOKUP($A4655,'Fielding Data'!$A:$H,MATCH(P$1,'Fielding Data'!$A$1:$H$1,0),0),"Other")</f>
        <v>P</v>
      </c>
      <c r="Q4655" s="13">
        <f>IFERROR(VLOOKUP($A4655,'Fielding Data'!$A:$H,MATCH(Q$1,'Fielding Data'!$A$1:$H$1,0),0),"Other")</f>
        <v>0</v>
      </c>
      <c r="R4655" s="13">
        <f>IFERROR(VLOOKUP($A4655,'Fielding Data'!$A:$H,MATCH(R$1,'Fielding Data'!$A$1:$H$1,0),0),"Other")</f>
        <v>0</v>
      </c>
      <c r="S4655" s="13">
        <f>IFERROR(VLOOKUP($A4655,'Fielding Data'!$A:$H,MATCH(S$1,'Fielding Data'!$A$1:$H$1,0),0),"Other")</f>
        <v>0</v>
      </c>
      <c r="T4655" s="13">
        <f>IFERROR(VLOOKUP($A4655,'Fielding Data'!$A:$H,MATCH(T$1,'Fielding Data'!$A$1:$H$1,0),0),"Other")</f>
        <v>0</v>
      </c>
      <c r="U4655" s="13">
        <f>SUMIFS('Fielding Data'!E:E,'Fielding Data'!$A:$A,'Hitting Data'!$A4655)</f>
        <v>0</v>
      </c>
      <c r="V4655" s="13">
        <f>SUMIFS('Fielding Data'!F:F,'Fielding Data'!$A:$A,'Hitting Data'!$A4655)</f>
        <v>0</v>
      </c>
      <c r="W4655" s="13">
        <f>SUMIFS('Fielding Data'!G:G,'Fielding Data'!$A:$A,'Hitting Data'!$A4655)</f>
        <v>0</v>
      </c>
      <c r="X4655" s="13">
        <f>SUMIFS('Fielding Data'!H:H,'Fielding Data'!$A:$A,'Hitting Data'!$A4655)</f>
        <v>0</v>
      </c>
    </row>
    <row r="4656" spans="1:24" x14ac:dyDescent="0.3">
      <c r="A4656" s="13" t="str">
        <f t="shared" si="72"/>
        <v>vinceni012013</v>
      </c>
      <c r="B4656" s="16" t="s">
        <v>1853</v>
      </c>
      <c r="C4656" s="16">
        <v>2013</v>
      </c>
      <c r="D4656" s="16">
        <v>45</v>
      </c>
      <c r="E4656" s="16">
        <v>0</v>
      </c>
      <c r="F4656" s="16">
        <v>0</v>
      </c>
      <c r="G4656" s="16">
        <v>0</v>
      </c>
      <c r="H4656" s="16">
        <v>0</v>
      </c>
      <c r="I4656" s="16">
        <v>0</v>
      </c>
      <c r="J4656" s="16">
        <v>0</v>
      </c>
      <c r="K4656" s="16">
        <v>0</v>
      </c>
      <c r="L4656" s="16">
        <v>0</v>
      </c>
      <c r="M4656" s="16">
        <v>0</v>
      </c>
      <c r="N4656" s="16">
        <v>0</v>
      </c>
      <c r="O4656" s="16">
        <v>0</v>
      </c>
      <c r="P4656" s="13" t="str">
        <f>IFERROR(VLOOKUP($A4656,'Fielding Data'!$A:$H,MATCH(P$1,'Fielding Data'!$A$1:$H$1,0),0),"Other")</f>
        <v>P</v>
      </c>
      <c r="Q4656" s="13">
        <f>IFERROR(VLOOKUP($A4656,'Fielding Data'!$A:$H,MATCH(Q$1,'Fielding Data'!$A$1:$H$1,0),0),"Other")</f>
        <v>4</v>
      </c>
      <c r="R4656" s="13">
        <f>IFERROR(VLOOKUP($A4656,'Fielding Data'!$A:$H,MATCH(R$1,'Fielding Data'!$A$1:$H$1,0),0),"Other")</f>
        <v>7</v>
      </c>
      <c r="S4656" s="13">
        <f>IFERROR(VLOOKUP($A4656,'Fielding Data'!$A:$H,MATCH(S$1,'Fielding Data'!$A$1:$H$1,0),0),"Other")</f>
        <v>0</v>
      </c>
      <c r="T4656" s="13">
        <f>IFERROR(VLOOKUP($A4656,'Fielding Data'!$A:$H,MATCH(T$1,'Fielding Data'!$A$1:$H$1,0),0),"Other")</f>
        <v>0</v>
      </c>
      <c r="U4656" s="13">
        <f>SUMIFS('Fielding Data'!E:E,'Fielding Data'!$A:$A,'Hitting Data'!$A4656)</f>
        <v>4</v>
      </c>
      <c r="V4656" s="13">
        <f>SUMIFS('Fielding Data'!F:F,'Fielding Data'!$A:$A,'Hitting Data'!$A4656)</f>
        <v>7</v>
      </c>
      <c r="W4656" s="13">
        <f>SUMIFS('Fielding Data'!G:G,'Fielding Data'!$A:$A,'Hitting Data'!$A4656)</f>
        <v>0</v>
      </c>
      <c r="X4656" s="13">
        <f>SUMIFS('Fielding Data'!H:H,'Fielding Data'!$A:$A,'Hitting Data'!$A4656)</f>
        <v>0</v>
      </c>
    </row>
    <row r="4657" spans="1:24" x14ac:dyDescent="0.3">
      <c r="A4657" s="13" t="str">
        <f t="shared" si="72"/>
        <v>vogelry012013</v>
      </c>
      <c r="B4657" s="16" t="s">
        <v>209</v>
      </c>
      <c r="C4657" s="16">
        <v>2013</v>
      </c>
      <c r="D4657" s="16">
        <v>19</v>
      </c>
      <c r="E4657" s="16">
        <v>29</v>
      </c>
      <c r="F4657" s="16">
        <v>2</v>
      </c>
      <c r="G4657" s="16">
        <v>2</v>
      </c>
      <c r="H4657" s="16">
        <v>0</v>
      </c>
      <c r="I4657" s="16">
        <v>0</v>
      </c>
      <c r="J4657" s="16">
        <v>0</v>
      </c>
      <c r="K4657" s="16">
        <v>2</v>
      </c>
      <c r="L4657" s="16">
        <v>0</v>
      </c>
      <c r="M4657" s="16">
        <v>0</v>
      </c>
      <c r="N4657" s="16">
        <v>3</v>
      </c>
      <c r="O4657" s="16">
        <v>17</v>
      </c>
      <c r="P4657" s="13" t="str">
        <f>IFERROR(VLOOKUP($A4657,'Fielding Data'!$A:$H,MATCH(P$1,'Fielding Data'!$A$1:$H$1,0),0),"Other")</f>
        <v>P</v>
      </c>
      <c r="Q4657" s="13">
        <f>IFERROR(VLOOKUP($A4657,'Fielding Data'!$A:$H,MATCH(Q$1,'Fielding Data'!$A$1:$H$1,0),0),"Other")</f>
        <v>8</v>
      </c>
      <c r="R4657" s="13">
        <f>IFERROR(VLOOKUP($A4657,'Fielding Data'!$A:$H,MATCH(R$1,'Fielding Data'!$A$1:$H$1,0),0),"Other")</f>
        <v>10</v>
      </c>
      <c r="S4657" s="13">
        <f>IFERROR(VLOOKUP($A4657,'Fielding Data'!$A:$H,MATCH(S$1,'Fielding Data'!$A$1:$H$1,0),0),"Other")</f>
        <v>0</v>
      </c>
      <c r="T4657" s="13">
        <f>IFERROR(VLOOKUP($A4657,'Fielding Data'!$A:$H,MATCH(T$1,'Fielding Data'!$A$1:$H$1,0),0),"Other")</f>
        <v>0</v>
      </c>
      <c r="U4657" s="13">
        <f>SUMIFS('Fielding Data'!E:E,'Fielding Data'!$A:$A,'Hitting Data'!$A4657)</f>
        <v>8</v>
      </c>
      <c r="V4657" s="13">
        <f>SUMIFS('Fielding Data'!F:F,'Fielding Data'!$A:$A,'Hitting Data'!$A4657)</f>
        <v>10</v>
      </c>
      <c r="W4657" s="13">
        <f>SUMIFS('Fielding Data'!G:G,'Fielding Data'!$A:$A,'Hitting Data'!$A4657)</f>
        <v>0</v>
      </c>
      <c r="X4657" s="13">
        <f>SUMIFS('Fielding Data'!H:H,'Fielding Data'!$A:$A,'Hitting Data'!$A4657)</f>
        <v>0</v>
      </c>
    </row>
    <row r="4658" spans="1:24" x14ac:dyDescent="0.3">
      <c r="A4658" s="13" t="str">
        <f t="shared" si="72"/>
        <v>vogtst012013</v>
      </c>
      <c r="B4658" s="16" t="s">
        <v>1855</v>
      </c>
      <c r="C4658" s="16">
        <v>2013</v>
      </c>
      <c r="D4658" s="16">
        <v>47</v>
      </c>
      <c r="E4658" s="16">
        <v>135</v>
      </c>
      <c r="F4658" s="16">
        <v>18</v>
      </c>
      <c r="G4658" s="16">
        <v>34</v>
      </c>
      <c r="H4658" s="16">
        <v>6</v>
      </c>
      <c r="I4658" s="16">
        <v>1</v>
      </c>
      <c r="J4658" s="16">
        <v>4</v>
      </c>
      <c r="K4658" s="16">
        <v>16</v>
      </c>
      <c r="L4658" s="16">
        <v>0</v>
      </c>
      <c r="M4658" s="16">
        <v>1</v>
      </c>
      <c r="N4658" s="16">
        <v>9</v>
      </c>
      <c r="O4658" s="16">
        <v>28</v>
      </c>
      <c r="P4658" s="13" t="str">
        <f>IFERROR(VLOOKUP($A4658,'Fielding Data'!$A:$H,MATCH(P$1,'Fielding Data'!$A$1:$H$1,0),0),"Other")</f>
        <v>C</v>
      </c>
      <c r="Q4658" s="13">
        <f>IFERROR(VLOOKUP($A4658,'Fielding Data'!$A:$H,MATCH(Q$1,'Fielding Data'!$A$1:$H$1,0),0),"Other")</f>
        <v>299</v>
      </c>
      <c r="R4658" s="13">
        <f>IFERROR(VLOOKUP($A4658,'Fielding Data'!$A:$H,MATCH(R$1,'Fielding Data'!$A$1:$H$1,0),0),"Other")</f>
        <v>14</v>
      </c>
      <c r="S4658" s="13">
        <f>IFERROR(VLOOKUP($A4658,'Fielding Data'!$A:$H,MATCH(S$1,'Fielding Data'!$A$1:$H$1,0),0),"Other")</f>
        <v>1</v>
      </c>
      <c r="T4658" s="13">
        <f>IFERROR(VLOOKUP($A4658,'Fielding Data'!$A:$H,MATCH(T$1,'Fielding Data'!$A$1:$H$1,0),0),"Other")</f>
        <v>2</v>
      </c>
      <c r="U4658" s="13">
        <f>SUMIFS('Fielding Data'!E:E,'Fielding Data'!$A:$A,'Hitting Data'!$A4658)</f>
        <v>299</v>
      </c>
      <c r="V4658" s="13">
        <f>SUMIFS('Fielding Data'!F:F,'Fielding Data'!$A:$A,'Hitting Data'!$A4658)</f>
        <v>14</v>
      </c>
      <c r="W4658" s="13">
        <f>SUMIFS('Fielding Data'!G:G,'Fielding Data'!$A:$A,'Hitting Data'!$A4658)</f>
        <v>1</v>
      </c>
      <c r="X4658" s="13">
        <f>SUMIFS('Fielding Data'!H:H,'Fielding Data'!$A:$A,'Hitting Data'!$A4658)</f>
        <v>2</v>
      </c>
    </row>
    <row r="4659" spans="1:24" x14ac:dyDescent="0.3">
      <c r="A4659" s="13" t="str">
        <f t="shared" si="72"/>
        <v>volstch012013</v>
      </c>
      <c r="B4659" s="16" t="s">
        <v>1031</v>
      </c>
      <c r="C4659" s="16">
        <v>2013</v>
      </c>
      <c r="D4659" s="16">
        <v>6</v>
      </c>
      <c r="E4659" s="16">
        <v>0</v>
      </c>
      <c r="F4659" s="16">
        <v>0</v>
      </c>
      <c r="G4659" s="16">
        <v>0</v>
      </c>
      <c r="H4659" s="16">
        <v>0</v>
      </c>
      <c r="I4659" s="16">
        <v>0</v>
      </c>
      <c r="J4659" s="16">
        <v>0</v>
      </c>
      <c r="K4659" s="16">
        <v>0</v>
      </c>
      <c r="L4659" s="16">
        <v>0</v>
      </c>
      <c r="M4659" s="16">
        <v>0</v>
      </c>
      <c r="N4659" s="16">
        <v>0</v>
      </c>
      <c r="O4659" s="16">
        <v>0</v>
      </c>
      <c r="P4659" s="13" t="str">
        <f>IFERROR(VLOOKUP($A4659,'Fielding Data'!$A:$H,MATCH(P$1,'Fielding Data'!$A$1:$H$1,0),0),"Other")</f>
        <v>P</v>
      </c>
      <c r="Q4659" s="13">
        <f>IFERROR(VLOOKUP($A4659,'Fielding Data'!$A:$H,MATCH(Q$1,'Fielding Data'!$A$1:$H$1,0),0),"Other")</f>
        <v>0</v>
      </c>
      <c r="R4659" s="13">
        <f>IFERROR(VLOOKUP($A4659,'Fielding Data'!$A:$H,MATCH(R$1,'Fielding Data'!$A$1:$H$1,0),0),"Other")</f>
        <v>0</v>
      </c>
      <c r="S4659" s="13">
        <f>IFERROR(VLOOKUP($A4659,'Fielding Data'!$A:$H,MATCH(S$1,'Fielding Data'!$A$1:$H$1,0),0),"Other")</f>
        <v>0</v>
      </c>
      <c r="T4659" s="13">
        <f>IFERROR(VLOOKUP($A4659,'Fielding Data'!$A:$H,MATCH(T$1,'Fielding Data'!$A$1:$H$1,0),0),"Other")</f>
        <v>0</v>
      </c>
      <c r="U4659" s="13">
        <f>SUMIFS('Fielding Data'!E:E,'Fielding Data'!$A:$A,'Hitting Data'!$A4659)</f>
        <v>0</v>
      </c>
      <c r="V4659" s="13">
        <f>SUMIFS('Fielding Data'!F:F,'Fielding Data'!$A:$A,'Hitting Data'!$A4659)</f>
        <v>0</v>
      </c>
      <c r="W4659" s="13">
        <f>SUMIFS('Fielding Data'!G:G,'Fielding Data'!$A:$A,'Hitting Data'!$A4659)</f>
        <v>0</v>
      </c>
      <c r="X4659" s="13">
        <f>SUMIFS('Fielding Data'!H:H,'Fielding Data'!$A:$A,'Hitting Data'!$A4659)</f>
        <v>0</v>
      </c>
    </row>
    <row r="4660" spans="1:24" x14ac:dyDescent="0.3">
      <c r="A4660" s="13" t="str">
        <f t="shared" si="72"/>
        <v>vottojo012013</v>
      </c>
      <c r="B4660" s="16" t="s">
        <v>867</v>
      </c>
      <c r="C4660" s="16">
        <v>2013</v>
      </c>
      <c r="D4660" s="16">
        <v>162</v>
      </c>
      <c r="E4660" s="16">
        <v>581</v>
      </c>
      <c r="F4660" s="16">
        <v>101</v>
      </c>
      <c r="G4660" s="16">
        <v>177</v>
      </c>
      <c r="H4660" s="16">
        <v>30</v>
      </c>
      <c r="I4660" s="16">
        <v>3</v>
      </c>
      <c r="J4660" s="16">
        <v>24</v>
      </c>
      <c r="K4660" s="16">
        <v>73</v>
      </c>
      <c r="L4660" s="16">
        <v>6</v>
      </c>
      <c r="M4660" s="16">
        <v>3</v>
      </c>
      <c r="N4660" s="16">
        <v>135</v>
      </c>
      <c r="O4660" s="16">
        <v>138</v>
      </c>
      <c r="P4660" s="13" t="str">
        <f>IFERROR(VLOOKUP($A4660,'Fielding Data'!$A:$H,MATCH(P$1,'Fielding Data'!$A$1:$H$1,0),0),"Other")</f>
        <v>1B</v>
      </c>
      <c r="Q4660" s="13">
        <f>IFERROR(VLOOKUP($A4660,'Fielding Data'!$A:$H,MATCH(Q$1,'Fielding Data'!$A$1:$H$1,0),0),"Other")</f>
        <v>1245</v>
      </c>
      <c r="R4660" s="13">
        <f>IFERROR(VLOOKUP($A4660,'Fielding Data'!$A:$H,MATCH(R$1,'Fielding Data'!$A$1:$H$1,0),0),"Other")</f>
        <v>154</v>
      </c>
      <c r="S4660" s="13">
        <f>IFERROR(VLOOKUP($A4660,'Fielding Data'!$A:$H,MATCH(S$1,'Fielding Data'!$A$1:$H$1,0),0),"Other")</f>
        <v>14</v>
      </c>
      <c r="T4660" s="13">
        <f>IFERROR(VLOOKUP($A4660,'Fielding Data'!$A:$H,MATCH(T$1,'Fielding Data'!$A$1:$H$1,0),0),"Other")</f>
        <v>115</v>
      </c>
      <c r="U4660" s="13">
        <f>SUMIFS('Fielding Data'!E:E,'Fielding Data'!$A:$A,'Hitting Data'!$A4660)</f>
        <v>1245</v>
      </c>
      <c r="V4660" s="13">
        <f>SUMIFS('Fielding Data'!F:F,'Fielding Data'!$A:$A,'Hitting Data'!$A4660)</f>
        <v>154</v>
      </c>
      <c r="W4660" s="13">
        <f>SUMIFS('Fielding Data'!G:G,'Fielding Data'!$A:$A,'Hitting Data'!$A4660)</f>
        <v>14</v>
      </c>
      <c r="X4660" s="13">
        <f>SUMIFS('Fielding Data'!H:H,'Fielding Data'!$A:$A,'Hitting Data'!$A4660)</f>
        <v>115</v>
      </c>
    </row>
    <row r="4661" spans="1:24" x14ac:dyDescent="0.3">
      <c r="A4661" s="13" t="str">
        <f t="shared" si="72"/>
        <v>wachami012013</v>
      </c>
      <c r="B4661" s="16" t="s">
        <v>2075</v>
      </c>
      <c r="C4661" s="16">
        <v>2013</v>
      </c>
      <c r="D4661" s="16">
        <v>15</v>
      </c>
      <c r="E4661" s="16">
        <v>21</v>
      </c>
      <c r="F4661" s="16">
        <v>0</v>
      </c>
      <c r="G4661" s="16">
        <v>3</v>
      </c>
      <c r="H4661" s="16">
        <v>0</v>
      </c>
      <c r="I4661" s="16">
        <v>0</v>
      </c>
      <c r="J4661" s="16">
        <v>0</v>
      </c>
      <c r="K4661" s="16">
        <v>3</v>
      </c>
      <c r="L4661" s="16">
        <v>0</v>
      </c>
      <c r="M4661" s="16">
        <v>0</v>
      </c>
      <c r="N4661" s="16">
        <v>0</v>
      </c>
      <c r="O4661" s="16">
        <v>10</v>
      </c>
      <c r="P4661" s="13" t="str">
        <f>IFERROR(VLOOKUP($A4661,'Fielding Data'!$A:$H,MATCH(P$1,'Fielding Data'!$A$1:$H$1,0),0),"Other")</f>
        <v>P</v>
      </c>
      <c r="Q4661" s="13">
        <f>IFERROR(VLOOKUP($A4661,'Fielding Data'!$A:$H,MATCH(Q$1,'Fielding Data'!$A$1:$H$1,0),0),"Other")</f>
        <v>3</v>
      </c>
      <c r="R4661" s="13">
        <f>IFERROR(VLOOKUP($A4661,'Fielding Data'!$A:$H,MATCH(R$1,'Fielding Data'!$A$1:$H$1,0),0),"Other")</f>
        <v>6</v>
      </c>
      <c r="S4661" s="13">
        <f>IFERROR(VLOOKUP($A4661,'Fielding Data'!$A:$H,MATCH(S$1,'Fielding Data'!$A$1:$H$1,0),0),"Other")</f>
        <v>1</v>
      </c>
      <c r="T4661" s="13">
        <f>IFERROR(VLOOKUP($A4661,'Fielding Data'!$A:$H,MATCH(T$1,'Fielding Data'!$A$1:$H$1,0),0),"Other")</f>
        <v>0</v>
      </c>
      <c r="U4661" s="13">
        <f>SUMIFS('Fielding Data'!E:E,'Fielding Data'!$A:$A,'Hitting Data'!$A4661)</f>
        <v>3</v>
      </c>
      <c r="V4661" s="13">
        <f>SUMIFS('Fielding Data'!F:F,'Fielding Data'!$A:$A,'Hitting Data'!$A4661)</f>
        <v>6</v>
      </c>
      <c r="W4661" s="13">
        <f>SUMIFS('Fielding Data'!G:G,'Fielding Data'!$A:$A,'Hitting Data'!$A4661)</f>
        <v>1</v>
      </c>
      <c r="X4661" s="13">
        <f>SUMIFS('Fielding Data'!H:H,'Fielding Data'!$A:$A,'Hitting Data'!$A4661)</f>
        <v>0</v>
      </c>
    </row>
    <row r="4662" spans="1:24" x14ac:dyDescent="0.3">
      <c r="A4662" s="13" t="str">
        <f t="shared" si="72"/>
        <v>wagnene012013</v>
      </c>
      <c r="B4662" s="16" t="s">
        <v>1646</v>
      </c>
      <c r="C4662" s="16">
        <v>2013</v>
      </c>
      <c r="D4662" s="16">
        <v>36</v>
      </c>
      <c r="E4662" s="16">
        <v>0</v>
      </c>
      <c r="F4662" s="16">
        <v>0</v>
      </c>
      <c r="G4662" s="16">
        <v>0</v>
      </c>
      <c r="H4662" s="16">
        <v>0</v>
      </c>
      <c r="I4662" s="16">
        <v>0</v>
      </c>
      <c r="J4662" s="16">
        <v>0</v>
      </c>
      <c r="K4662" s="16">
        <v>0</v>
      </c>
      <c r="L4662" s="16">
        <v>0</v>
      </c>
      <c r="M4662" s="16">
        <v>0</v>
      </c>
      <c r="N4662" s="16">
        <v>0</v>
      </c>
      <c r="O4662" s="16">
        <v>0</v>
      </c>
      <c r="P4662" s="13" t="str">
        <f>IFERROR(VLOOKUP($A4662,'Fielding Data'!$A:$H,MATCH(P$1,'Fielding Data'!$A$1:$H$1,0),0),"Other")</f>
        <v>P</v>
      </c>
      <c r="Q4662" s="13">
        <f>IFERROR(VLOOKUP($A4662,'Fielding Data'!$A:$H,MATCH(Q$1,'Fielding Data'!$A$1:$H$1,0),0),"Other")</f>
        <v>0</v>
      </c>
      <c r="R4662" s="13">
        <f>IFERROR(VLOOKUP($A4662,'Fielding Data'!$A:$H,MATCH(R$1,'Fielding Data'!$A$1:$H$1,0),0),"Other")</f>
        <v>7</v>
      </c>
      <c r="S4662" s="13">
        <f>IFERROR(VLOOKUP($A4662,'Fielding Data'!$A:$H,MATCH(S$1,'Fielding Data'!$A$1:$H$1,0),0),"Other")</f>
        <v>0</v>
      </c>
      <c r="T4662" s="13">
        <f>IFERROR(VLOOKUP($A4662,'Fielding Data'!$A:$H,MATCH(T$1,'Fielding Data'!$A$1:$H$1,0),0),"Other")</f>
        <v>2</v>
      </c>
      <c r="U4662" s="13">
        <f>SUMIFS('Fielding Data'!E:E,'Fielding Data'!$A:$A,'Hitting Data'!$A4662)</f>
        <v>0</v>
      </c>
      <c r="V4662" s="13">
        <f>SUMIFS('Fielding Data'!F:F,'Fielding Data'!$A:$A,'Hitting Data'!$A4662)</f>
        <v>7</v>
      </c>
      <c r="W4662" s="13">
        <f>SUMIFS('Fielding Data'!G:G,'Fielding Data'!$A:$A,'Hitting Data'!$A4662)</f>
        <v>0</v>
      </c>
      <c r="X4662" s="13">
        <f>SUMIFS('Fielding Data'!H:H,'Fielding Data'!$A:$A,'Hitting Data'!$A4662)</f>
        <v>2</v>
      </c>
    </row>
    <row r="4663" spans="1:24" x14ac:dyDescent="0.3">
      <c r="A4663" s="13" t="str">
        <f t="shared" si="72"/>
        <v>wainwad012013</v>
      </c>
      <c r="B4663" s="16" t="s">
        <v>617</v>
      </c>
      <c r="C4663" s="16">
        <v>2013</v>
      </c>
      <c r="D4663" s="16">
        <v>35</v>
      </c>
      <c r="E4663" s="16">
        <v>71</v>
      </c>
      <c r="F4663" s="16">
        <v>4</v>
      </c>
      <c r="G4663" s="16">
        <v>15</v>
      </c>
      <c r="H4663" s="16">
        <v>4</v>
      </c>
      <c r="I4663" s="16">
        <v>0</v>
      </c>
      <c r="J4663" s="16">
        <v>0</v>
      </c>
      <c r="K4663" s="16">
        <v>6</v>
      </c>
      <c r="L4663" s="16">
        <v>0</v>
      </c>
      <c r="M4663" s="16">
        <v>0</v>
      </c>
      <c r="N4663" s="16">
        <v>0</v>
      </c>
      <c r="O4663" s="16">
        <v>23</v>
      </c>
      <c r="P4663" s="13" t="str">
        <f>IFERROR(VLOOKUP($A4663,'Fielding Data'!$A:$H,MATCH(P$1,'Fielding Data'!$A$1:$H$1,0),0),"Other")</f>
        <v>P</v>
      </c>
      <c r="Q4663" s="13">
        <f>IFERROR(VLOOKUP($A4663,'Fielding Data'!$A:$H,MATCH(Q$1,'Fielding Data'!$A$1:$H$1,0),0),"Other")</f>
        <v>25</v>
      </c>
      <c r="R4663" s="13">
        <f>IFERROR(VLOOKUP($A4663,'Fielding Data'!$A:$H,MATCH(R$1,'Fielding Data'!$A$1:$H$1,0),0),"Other")</f>
        <v>36</v>
      </c>
      <c r="S4663" s="13">
        <f>IFERROR(VLOOKUP($A4663,'Fielding Data'!$A:$H,MATCH(S$1,'Fielding Data'!$A$1:$H$1,0),0),"Other")</f>
        <v>0</v>
      </c>
      <c r="T4663" s="13">
        <f>IFERROR(VLOOKUP($A4663,'Fielding Data'!$A:$H,MATCH(T$1,'Fielding Data'!$A$1:$H$1,0),0),"Other")</f>
        <v>6</v>
      </c>
      <c r="U4663" s="13">
        <f>SUMIFS('Fielding Data'!E:E,'Fielding Data'!$A:$A,'Hitting Data'!$A4663)</f>
        <v>25</v>
      </c>
      <c r="V4663" s="13">
        <f>SUMIFS('Fielding Data'!F:F,'Fielding Data'!$A:$A,'Hitting Data'!$A4663)</f>
        <v>36</v>
      </c>
      <c r="W4663" s="13">
        <f>SUMIFS('Fielding Data'!G:G,'Fielding Data'!$A:$A,'Hitting Data'!$A4663)</f>
        <v>0</v>
      </c>
      <c r="X4663" s="13">
        <f>SUMIFS('Fielding Data'!H:H,'Fielding Data'!$A:$A,'Hitting Data'!$A4663)</f>
        <v>6</v>
      </c>
    </row>
    <row r="4664" spans="1:24" x14ac:dyDescent="0.3">
      <c r="A4664" s="13" t="str">
        <f t="shared" si="72"/>
        <v>waldejo012013</v>
      </c>
      <c r="B4664" s="16" t="s">
        <v>1409</v>
      </c>
      <c r="C4664" s="16">
        <v>2013</v>
      </c>
      <c r="D4664" s="16">
        <v>50</v>
      </c>
      <c r="E4664" s="16">
        <v>0</v>
      </c>
      <c r="F4664" s="16">
        <v>0</v>
      </c>
      <c r="G4664" s="16">
        <v>0</v>
      </c>
      <c r="H4664" s="16">
        <v>0</v>
      </c>
      <c r="I4664" s="16">
        <v>0</v>
      </c>
      <c r="J4664" s="16">
        <v>0</v>
      </c>
      <c r="K4664" s="16">
        <v>0</v>
      </c>
      <c r="L4664" s="16">
        <v>0</v>
      </c>
      <c r="M4664" s="16">
        <v>0</v>
      </c>
      <c r="N4664" s="16">
        <v>0</v>
      </c>
      <c r="O4664" s="16">
        <v>0</v>
      </c>
      <c r="P4664" s="13" t="str">
        <f>IFERROR(VLOOKUP($A4664,'Fielding Data'!$A:$H,MATCH(P$1,'Fielding Data'!$A$1:$H$1,0),0),"Other")</f>
        <v>P</v>
      </c>
      <c r="Q4664" s="13">
        <f>IFERROR(VLOOKUP($A4664,'Fielding Data'!$A:$H,MATCH(Q$1,'Fielding Data'!$A$1:$H$1,0),0),"Other")</f>
        <v>0</v>
      </c>
      <c r="R4664" s="13">
        <f>IFERROR(VLOOKUP($A4664,'Fielding Data'!$A:$H,MATCH(R$1,'Fielding Data'!$A$1:$H$1,0),0),"Other")</f>
        <v>4</v>
      </c>
      <c r="S4664" s="13">
        <f>IFERROR(VLOOKUP($A4664,'Fielding Data'!$A:$H,MATCH(S$1,'Fielding Data'!$A$1:$H$1,0),0),"Other")</f>
        <v>2</v>
      </c>
      <c r="T4664" s="13">
        <f>IFERROR(VLOOKUP($A4664,'Fielding Data'!$A:$H,MATCH(T$1,'Fielding Data'!$A$1:$H$1,0),0),"Other")</f>
        <v>0</v>
      </c>
      <c r="U4664" s="13">
        <f>SUMIFS('Fielding Data'!E:E,'Fielding Data'!$A:$A,'Hitting Data'!$A4664)</f>
        <v>0</v>
      </c>
      <c r="V4664" s="13">
        <f>SUMIFS('Fielding Data'!F:F,'Fielding Data'!$A:$A,'Hitting Data'!$A4664)</f>
        <v>4</v>
      </c>
      <c r="W4664" s="13">
        <f>SUMIFS('Fielding Data'!G:G,'Fielding Data'!$A:$A,'Hitting Data'!$A4664)</f>
        <v>2</v>
      </c>
      <c r="X4664" s="13">
        <f>SUMIFS('Fielding Data'!H:H,'Fielding Data'!$A:$A,'Hitting Data'!$A4664)</f>
        <v>0</v>
      </c>
    </row>
    <row r="4665" spans="1:24" x14ac:dyDescent="0.3">
      <c r="A4665" s="13" t="str">
        <f t="shared" si="72"/>
        <v>walkene012013</v>
      </c>
      <c r="B4665" s="16" t="s">
        <v>1207</v>
      </c>
      <c r="C4665" s="16">
        <v>2013</v>
      </c>
      <c r="D4665" s="16">
        <v>133</v>
      </c>
      <c r="E4665" s="16">
        <v>478</v>
      </c>
      <c r="F4665" s="16">
        <v>62</v>
      </c>
      <c r="G4665" s="16">
        <v>120</v>
      </c>
      <c r="H4665" s="16">
        <v>24</v>
      </c>
      <c r="I4665" s="16">
        <v>4</v>
      </c>
      <c r="J4665" s="16">
        <v>16</v>
      </c>
      <c r="K4665" s="16">
        <v>53</v>
      </c>
      <c r="L4665" s="16">
        <v>1</v>
      </c>
      <c r="M4665" s="16">
        <v>2</v>
      </c>
      <c r="N4665" s="16">
        <v>50</v>
      </c>
      <c r="O4665" s="16">
        <v>85</v>
      </c>
      <c r="P4665" s="13" t="str">
        <f>IFERROR(VLOOKUP($A4665,'Fielding Data'!$A:$H,MATCH(P$1,'Fielding Data'!$A$1:$H$1,0),0),"Other")</f>
        <v>2B</v>
      </c>
      <c r="Q4665" s="13">
        <f>IFERROR(VLOOKUP($A4665,'Fielding Data'!$A:$H,MATCH(Q$1,'Fielding Data'!$A$1:$H$1,0),0),"Other")</f>
        <v>256</v>
      </c>
      <c r="R4665" s="13">
        <f>IFERROR(VLOOKUP($A4665,'Fielding Data'!$A:$H,MATCH(R$1,'Fielding Data'!$A$1:$H$1,0),0),"Other")</f>
        <v>397</v>
      </c>
      <c r="S4665" s="13">
        <f>IFERROR(VLOOKUP($A4665,'Fielding Data'!$A:$H,MATCH(S$1,'Fielding Data'!$A$1:$H$1,0),0),"Other")</f>
        <v>7</v>
      </c>
      <c r="T4665" s="13">
        <f>IFERROR(VLOOKUP($A4665,'Fielding Data'!$A:$H,MATCH(T$1,'Fielding Data'!$A$1:$H$1,0),0),"Other")</f>
        <v>88</v>
      </c>
      <c r="U4665" s="13">
        <f>SUMIFS('Fielding Data'!E:E,'Fielding Data'!$A:$A,'Hitting Data'!$A4665)</f>
        <v>256</v>
      </c>
      <c r="V4665" s="13">
        <f>SUMIFS('Fielding Data'!F:F,'Fielding Data'!$A:$A,'Hitting Data'!$A4665)</f>
        <v>397</v>
      </c>
      <c r="W4665" s="13">
        <f>SUMIFS('Fielding Data'!G:G,'Fielding Data'!$A:$A,'Hitting Data'!$A4665)</f>
        <v>7</v>
      </c>
      <c r="X4665" s="13">
        <f>SUMIFS('Fielding Data'!H:H,'Fielding Data'!$A:$A,'Hitting Data'!$A4665)</f>
        <v>88</v>
      </c>
    </row>
    <row r="4666" spans="1:24" x14ac:dyDescent="0.3">
      <c r="A4666" s="13" t="str">
        <f t="shared" si="72"/>
        <v>walketa012013</v>
      </c>
      <c r="B4666" s="16" t="s">
        <v>2076</v>
      </c>
      <c r="C4666" s="16">
        <v>2013</v>
      </c>
      <c r="D4666" s="16">
        <v>3</v>
      </c>
      <c r="E4666" s="16">
        <v>0</v>
      </c>
      <c r="F4666" s="16">
        <v>0</v>
      </c>
      <c r="G4666" s="16">
        <v>0</v>
      </c>
      <c r="H4666" s="16">
        <v>0</v>
      </c>
      <c r="I4666" s="16">
        <v>0</v>
      </c>
      <c r="J4666" s="16">
        <v>0</v>
      </c>
      <c r="K4666" s="16">
        <v>0</v>
      </c>
      <c r="L4666" s="16">
        <v>0</v>
      </c>
      <c r="M4666" s="16">
        <v>0</v>
      </c>
      <c r="N4666" s="16">
        <v>0</v>
      </c>
      <c r="O4666" s="16">
        <v>0</v>
      </c>
      <c r="P4666" s="13" t="str">
        <f>IFERROR(VLOOKUP($A4666,'Fielding Data'!$A:$H,MATCH(P$1,'Fielding Data'!$A$1:$H$1,0),0),"Other")</f>
        <v>P</v>
      </c>
      <c r="Q4666" s="13">
        <f>IFERROR(VLOOKUP($A4666,'Fielding Data'!$A:$H,MATCH(Q$1,'Fielding Data'!$A$1:$H$1,0),0),"Other")</f>
        <v>0</v>
      </c>
      <c r="R4666" s="13">
        <f>IFERROR(VLOOKUP($A4666,'Fielding Data'!$A:$H,MATCH(R$1,'Fielding Data'!$A$1:$H$1,0),0),"Other")</f>
        <v>1</v>
      </c>
      <c r="S4666" s="13">
        <f>IFERROR(VLOOKUP($A4666,'Fielding Data'!$A:$H,MATCH(S$1,'Fielding Data'!$A$1:$H$1,0),0),"Other")</f>
        <v>0</v>
      </c>
      <c r="T4666" s="13">
        <f>IFERROR(VLOOKUP($A4666,'Fielding Data'!$A:$H,MATCH(T$1,'Fielding Data'!$A$1:$H$1,0),0),"Other")</f>
        <v>0</v>
      </c>
      <c r="U4666" s="13">
        <f>SUMIFS('Fielding Data'!E:E,'Fielding Data'!$A:$A,'Hitting Data'!$A4666)</f>
        <v>0</v>
      </c>
      <c r="V4666" s="13">
        <f>SUMIFS('Fielding Data'!F:F,'Fielding Data'!$A:$A,'Hitting Data'!$A4666)</f>
        <v>1</v>
      </c>
      <c r="W4666" s="13">
        <f>SUMIFS('Fielding Data'!G:G,'Fielding Data'!$A:$A,'Hitting Data'!$A4666)</f>
        <v>0</v>
      </c>
      <c r="X4666" s="13">
        <f>SUMIFS('Fielding Data'!H:H,'Fielding Data'!$A:$A,'Hitting Data'!$A4666)</f>
        <v>0</v>
      </c>
    </row>
    <row r="4667" spans="1:24" x14ac:dyDescent="0.3">
      <c r="A4667" s="13" t="str">
        <f t="shared" si="72"/>
        <v>wallabr012013</v>
      </c>
      <c r="B4667" s="16" t="s">
        <v>1410</v>
      </c>
      <c r="C4667" s="16">
        <v>2013</v>
      </c>
      <c r="D4667" s="16">
        <v>79</v>
      </c>
      <c r="E4667" s="16">
        <v>262</v>
      </c>
      <c r="F4667" s="16">
        <v>35</v>
      </c>
      <c r="G4667" s="16">
        <v>58</v>
      </c>
      <c r="H4667" s="16">
        <v>14</v>
      </c>
      <c r="I4667" s="16">
        <v>1</v>
      </c>
      <c r="J4667" s="16">
        <v>13</v>
      </c>
      <c r="K4667" s="16">
        <v>36</v>
      </c>
      <c r="L4667" s="16">
        <v>1</v>
      </c>
      <c r="M4667" s="16">
        <v>1</v>
      </c>
      <c r="N4667" s="16">
        <v>18</v>
      </c>
      <c r="O4667" s="16">
        <v>104</v>
      </c>
      <c r="P4667" s="13" t="str">
        <f>IFERROR(VLOOKUP($A4667,'Fielding Data'!$A:$H,MATCH(P$1,'Fielding Data'!$A$1:$H$1,0),0),"Other")</f>
        <v>1B</v>
      </c>
      <c r="Q4667" s="13">
        <f>IFERROR(VLOOKUP($A4667,'Fielding Data'!$A:$H,MATCH(Q$1,'Fielding Data'!$A$1:$H$1,0),0),"Other")</f>
        <v>452</v>
      </c>
      <c r="R4667" s="13">
        <f>IFERROR(VLOOKUP($A4667,'Fielding Data'!$A:$H,MATCH(R$1,'Fielding Data'!$A$1:$H$1,0),0),"Other")</f>
        <v>40</v>
      </c>
      <c r="S4667" s="13">
        <f>IFERROR(VLOOKUP($A4667,'Fielding Data'!$A:$H,MATCH(S$1,'Fielding Data'!$A$1:$H$1,0),0),"Other")</f>
        <v>4</v>
      </c>
      <c r="T4667" s="13">
        <f>IFERROR(VLOOKUP($A4667,'Fielding Data'!$A:$H,MATCH(T$1,'Fielding Data'!$A$1:$H$1,0),0),"Other")</f>
        <v>53</v>
      </c>
      <c r="U4667" s="13">
        <f>SUMIFS('Fielding Data'!E:E,'Fielding Data'!$A:$A,'Hitting Data'!$A4667)</f>
        <v>456</v>
      </c>
      <c r="V4667" s="13">
        <f>SUMIFS('Fielding Data'!F:F,'Fielding Data'!$A:$A,'Hitting Data'!$A4667)</f>
        <v>52</v>
      </c>
      <c r="W4667" s="13">
        <f>SUMIFS('Fielding Data'!G:G,'Fielding Data'!$A:$A,'Hitting Data'!$A4667)</f>
        <v>4</v>
      </c>
      <c r="X4667" s="13">
        <f>SUMIFS('Fielding Data'!H:H,'Fielding Data'!$A:$A,'Hitting Data'!$A4667)</f>
        <v>56</v>
      </c>
    </row>
    <row r="4668" spans="1:24" x14ac:dyDescent="0.3">
      <c r="A4668" s="13" t="str">
        <f t="shared" si="72"/>
        <v>walljo022013</v>
      </c>
      <c r="B4668" s="16" t="s">
        <v>1856</v>
      </c>
      <c r="C4668" s="16">
        <v>2013</v>
      </c>
      <c r="D4668" s="16">
        <v>6</v>
      </c>
      <c r="E4668" s="16">
        <v>0</v>
      </c>
      <c r="F4668" s="16">
        <v>0</v>
      </c>
      <c r="G4668" s="16">
        <v>0</v>
      </c>
      <c r="H4668" s="16">
        <v>0</v>
      </c>
      <c r="I4668" s="16">
        <v>0</v>
      </c>
      <c r="J4668" s="16">
        <v>0</v>
      </c>
      <c r="K4668" s="16">
        <v>0</v>
      </c>
      <c r="L4668" s="16">
        <v>0</v>
      </c>
      <c r="M4668" s="16">
        <v>0</v>
      </c>
      <c r="N4668" s="16">
        <v>0</v>
      </c>
      <c r="O4668" s="16">
        <v>0</v>
      </c>
      <c r="P4668" s="13" t="str">
        <f>IFERROR(VLOOKUP($A4668,'Fielding Data'!$A:$H,MATCH(P$1,'Fielding Data'!$A$1:$H$1,0),0),"Other")</f>
        <v>P</v>
      </c>
      <c r="Q4668" s="13">
        <f>IFERROR(VLOOKUP($A4668,'Fielding Data'!$A:$H,MATCH(Q$1,'Fielding Data'!$A$1:$H$1,0),0),"Other")</f>
        <v>0</v>
      </c>
      <c r="R4668" s="13">
        <f>IFERROR(VLOOKUP($A4668,'Fielding Data'!$A:$H,MATCH(R$1,'Fielding Data'!$A$1:$H$1,0),0),"Other")</f>
        <v>0</v>
      </c>
      <c r="S4668" s="13">
        <f>IFERROR(VLOOKUP($A4668,'Fielding Data'!$A:$H,MATCH(S$1,'Fielding Data'!$A$1:$H$1,0),0),"Other")</f>
        <v>0</v>
      </c>
      <c r="T4668" s="13">
        <f>IFERROR(VLOOKUP($A4668,'Fielding Data'!$A:$H,MATCH(T$1,'Fielding Data'!$A$1:$H$1,0),0),"Other")</f>
        <v>0</v>
      </c>
      <c r="U4668" s="13">
        <f>SUMIFS('Fielding Data'!E:E,'Fielding Data'!$A:$A,'Hitting Data'!$A4668)</f>
        <v>0</v>
      </c>
      <c r="V4668" s="13">
        <f>SUMIFS('Fielding Data'!F:F,'Fielding Data'!$A:$A,'Hitting Data'!$A4668)</f>
        <v>0</v>
      </c>
      <c r="W4668" s="13">
        <f>SUMIFS('Fielding Data'!G:G,'Fielding Data'!$A:$A,'Hitting Data'!$A4668)</f>
        <v>0</v>
      </c>
      <c r="X4668" s="13">
        <f>SUMIFS('Fielding Data'!H:H,'Fielding Data'!$A:$A,'Hitting Data'!$A4668)</f>
        <v>0</v>
      </c>
    </row>
    <row r="4669" spans="1:24" x14ac:dyDescent="0.3">
      <c r="A4669" s="13" t="str">
        <f t="shared" si="72"/>
        <v>waltepj012013</v>
      </c>
      <c r="B4669" s="16" t="s">
        <v>1208</v>
      </c>
      <c r="C4669" s="16">
        <v>2013</v>
      </c>
      <c r="D4669" s="16">
        <v>8</v>
      </c>
      <c r="E4669" s="16">
        <v>0</v>
      </c>
      <c r="F4669" s="16">
        <v>0</v>
      </c>
      <c r="G4669" s="16">
        <v>0</v>
      </c>
      <c r="H4669" s="16">
        <v>0</v>
      </c>
      <c r="I4669" s="16">
        <v>0</v>
      </c>
      <c r="J4669" s="16">
        <v>0</v>
      </c>
      <c r="K4669" s="16">
        <v>0</v>
      </c>
      <c r="L4669" s="16">
        <v>0</v>
      </c>
      <c r="M4669" s="16">
        <v>0</v>
      </c>
      <c r="N4669" s="16">
        <v>0</v>
      </c>
      <c r="O4669" s="16">
        <v>0</v>
      </c>
      <c r="P4669" s="13" t="str">
        <f>IFERROR(VLOOKUP($A4669,'Fielding Data'!$A:$H,MATCH(P$1,'Fielding Data'!$A$1:$H$1,0),0),"Other")</f>
        <v>P</v>
      </c>
      <c r="Q4669" s="13">
        <f>IFERROR(VLOOKUP($A4669,'Fielding Data'!$A:$H,MATCH(Q$1,'Fielding Data'!$A$1:$H$1,0),0),"Other")</f>
        <v>3</v>
      </c>
      <c r="R4669" s="13">
        <f>IFERROR(VLOOKUP($A4669,'Fielding Data'!$A:$H,MATCH(R$1,'Fielding Data'!$A$1:$H$1,0),0),"Other")</f>
        <v>4</v>
      </c>
      <c r="S4669" s="13">
        <f>IFERROR(VLOOKUP($A4669,'Fielding Data'!$A:$H,MATCH(S$1,'Fielding Data'!$A$1:$H$1,0),0),"Other")</f>
        <v>0</v>
      </c>
      <c r="T4669" s="13">
        <f>IFERROR(VLOOKUP($A4669,'Fielding Data'!$A:$H,MATCH(T$1,'Fielding Data'!$A$1:$H$1,0),0),"Other")</f>
        <v>0</v>
      </c>
      <c r="U4669" s="13">
        <f>SUMIFS('Fielding Data'!E:E,'Fielding Data'!$A:$A,'Hitting Data'!$A4669)</f>
        <v>3</v>
      </c>
      <c r="V4669" s="13">
        <f>SUMIFS('Fielding Data'!F:F,'Fielding Data'!$A:$A,'Hitting Data'!$A4669)</f>
        <v>4</v>
      </c>
      <c r="W4669" s="13">
        <f>SUMIFS('Fielding Data'!G:G,'Fielding Data'!$A:$A,'Hitting Data'!$A4669)</f>
        <v>0</v>
      </c>
      <c r="X4669" s="13">
        <f>SUMIFS('Fielding Data'!H:H,'Fielding Data'!$A:$A,'Hitting Data'!$A4669)</f>
        <v>0</v>
      </c>
    </row>
    <row r="4670" spans="1:24" x14ac:dyDescent="0.3">
      <c r="A4670" s="13" t="str">
        <f t="shared" si="72"/>
        <v>walteza012013</v>
      </c>
      <c r="B4670" s="16" t="s">
        <v>2077</v>
      </c>
      <c r="C4670" s="16">
        <v>2013</v>
      </c>
      <c r="D4670" s="16">
        <v>8</v>
      </c>
      <c r="E4670" s="16">
        <v>8</v>
      </c>
      <c r="F4670" s="16">
        <v>2</v>
      </c>
      <c r="G4670" s="16">
        <v>3</v>
      </c>
      <c r="H4670" s="16">
        <v>0</v>
      </c>
      <c r="I4670" s="16">
        <v>1</v>
      </c>
      <c r="J4670" s="16">
        <v>0</v>
      </c>
      <c r="K4670" s="16">
        <v>1</v>
      </c>
      <c r="L4670" s="16">
        <v>0</v>
      </c>
      <c r="M4670" s="16">
        <v>0</v>
      </c>
      <c r="N4670" s="16">
        <v>1</v>
      </c>
      <c r="O4670" s="16">
        <v>0</v>
      </c>
      <c r="P4670" s="13" t="str">
        <f>IFERROR(VLOOKUP($A4670,'Fielding Data'!$A:$H,MATCH(P$1,'Fielding Data'!$A$1:$H$1,0),0),"Other")</f>
        <v>3B</v>
      </c>
      <c r="Q4670" s="13">
        <f>IFERROR(VLOOKUP($A4670,'Fielding Data'!$A:$H,MATCH(Q$1,'Fielding Data'!$A$1:$H$1,0),0),"Other")</f>
        <v>0</v>
      </c>
      <c r="R4670" s="13">
        <f>IFERROR(VLOOKUP($A4670,'Fielding Data'!$A:$H,MATCH(R$1,'Fielding Data'!$A$1:$H$1,0),0),"Other")</f>
        <v>1</v>
      </c>
      <c r="S4670" s="13">
        <f>IFERROR(VLOOKUP($A4670,'Fielding Data'!$A:$H,MATCH(S$1,'Fielding Data'!$A$1:$H$1,0),0),"Other")</f>
        <v>0</v>
      </c>
      <c r="T4670" s="13">
        <f>IFERROR(VLOOKUP($A4670,'Fielding Data'!$A:$H,MATCH(T$1,'Fielding Data'!$A$1:$H$1,0),0),"Other")</f>
        <v>0</v>
      </c>
      <c r="U4670" s="13">
        <f>SUMIFS('Fielding Data'!E:E,'Fielding Data'!$A:$A,'Hitting Data'!$A4670)</f>
        <v>0</v>
      </c>
      <c r="V4670" s="13">
        <f>SUMIFS('Fielding Data'!F:F,'Fielding Data'!$A:$A,'Hitting Data'!$A4670)</f>
        <v>7</v>
      </c>
      <c r="W4670" s="13">
        <f>SUMIFS('Fielding Data'!G:G,'Fielding Data'!$A:$A,'Hitting Data'!$A4670)</f>
        <v>0</v>
      </c>
      <c r="X4670" s="13">
        <f>SUMIFS('Fielding Data'!H:H,'Fielding Data'!$A:$A,'Hitting Data'!$A4670)</f>
        <v>1</v>
      </c>
    </row>
    <row r="4671" spans="1:24" x14ac:dyDescent="0.3">
      <c r="A4671" s="13" t="str">
        <f t="shared" si="72"/>
        <v>wangch012013</v>
      </c>
      <c r="B4671" s="16" t="s">
        <v>618</v>
      </c>
      <c r="C4671" s="16">
        <v>2013</v>
      </c>
      <c r="D4671" s="16">
        <v>6</v>
      </c>
      <c r="E4671" s="16">
        <v>0</v>
      </c>
      <c r="F4671" s="16">
        <v>0</v>
      </c>
      <c r="G4671" s="16">
        <v>0</v>
      </c>
      <c r="H4671" s="16">
        <v>0</v>
      </c>
      <c r="I4671" s="16">
        <v>0</v>
      </c>
      <c r="J4671" s="16">
        <v>0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3" t="str">
        <f>IFERROR(VLOOKUP($A4671,'Fielding Data'!$A:$H,MATCH(P$1,'Fielding Data'!$A$1:$H$1,0),0),"Other")</f>
        <v>P</v>
      </c>
      <c r="Q4671" s="13">
        <f>IFERROR(VLOOKUP($A4671,'Fielding Data'!$A:$H,MATCH(Q$1,'Fielding Data'!$A$1:$H$1,0),0),"Other")</f>
        <v>3</v>
      </c>
      <c r="R4671" s="13">
        <f>IFERROR(VLOOKUP($A4671,'Fielding Data'!$A:$H,MATCH(R$1,'Fielding Data'!$A$1:$H$1,0),0),"Other")</f>
        <v>8</v>
      </c>
      <c r="S4671" s="13">
        <f>IFERROR(VLOOKUP($A4671,'Fielding Data'!$A:$H,MATCH(S$1,'Fielding Data'!$A$1:$H$1,0),0),"Other")</f>
        <v>0</v>
      </c>
      <c r="T4671" s="13">
        <f>IFERROR(VLOOKUP($A4671,'Fielding Data'!$A:$H,MATCH(T$1,'Fielding Data'!$A$1:$H$1,0),0),"Other")</f>
        <v>2</v>
      </c>
      <c r="U4671" s="13">
        <f>SUMIFS('Fielding Data'!E:E,'Fielding Data'!$A:$A,'Hitting Data'!$A4671)</f>
        <v>3</v>
      </c>
      <c r="V4671" s="13">
        <f>SUMIFS('Fielding Data'!F:F,'Fielding Data'!$A:$A,'Hitting Data'!$A4671)</f>
        <v>8</v>
      </c>
      <c r="W4671" s="13">
        <f>SUMIFS('Fielding Data'!G:G,'Fielding Data'!$A:$A,'Hitting Data'!$A4671)</f>
        <v>0</v>
      </c>
      <c r="X4671" s="13">
        <f>SUMIFS('Fielding Data'!H:H,'Fielding Data'!$A:$A,'Hitting Data'!$A4671)</f>
        <v>2</v>
      </c>
    </row>
    <row r="4672" spans="1:24" x14ac:dyDescent="0.3">
      <c r="A4672" s="13" t="str">
        <f t="shared" si="72"/>
        <v>warread012013</v>
      </c>
      <c r="B4672" s="16" t="s">
        <v>1857</v>
      </c>
      <c r="C4672" s="16">
        <v>2013</v>
      </c>
      <c r="D4672" s="16">
        <v>34</v>
      </c>
      <c r="E4672" s="16">
        <v>0</v>
      </c>
      <c r="F4672" s="16">
        <v>0</v>
      </c>
      <c r="G4672" s="16">
        <v>0</v>
      </c>
      <c r="H4672" s="16">
        <v>0</v>
      </c>
      <c r="I4672" s="16">
        <v>0</v>
      </c>
      <c r="J4672" s="16">
        <v>0</v>
      </c>
      <c r="K4672" s="16">
        <v>0</v>
      </c>
      <c r="L4672" s="16">
        <v>0</v>
      </c>
      <c r="M4672" s="16">
        <v>0</v>
      </c>
      <c r="N4672" s="16">
        <v>0</v>
      </c>
      <c r="O4672" s="16">
        <v>0</v>
      </c>
      <c r="P4672" s="13" t="str">
        <f>IFERROR(VLOOKUP($A4672,'Fielding Data'!$A:$H,MATCH(P$1,'Fielding Data'!$A$1:$H$1,0),0),"Other")</f>
        <v>P</v>
      </c>
      <c r="Q4672" s="13">
        <f>IFERROR(VLOOKUP($A4672,'Fielding Data'!$A:$H,MATCH(Q$1,'Fielding Data'!$A$1:$H$1,0),0),"Other")</f>
        <v>4</v>
      </c>
      <c r="R4672" s="13">
        <f>IFERROR(VLOOKUP($A4672,'Fielding Data'!$A:$H,MATCH(R$1,'Fielding Data'!$A$1:$H$1,0),0),"Other")</f>
        <v>12</v>
      </c>
      <c r="S4672" s="13">
        <f>IFERROR(VLOOKUP($A4672,'Fielding Data'!$A:$H,MATCH(S$1,'Fielding Data'!$A$1:$H$1,0),0),"Other")</f>
        <v>0</v>
      </c>
      <c r="T4672" s="13">
        <f>IFERROR(VLOOKUP($A4672,'Fielding Data'!$A:$H,MATCH(T$1,'Fielding Data'!$A$1:$H$1,0),0),"Other")</f>
        <v>1</v>
      </c>
      <c r="U4672" s="13">
        <f>SUMIFS('Fielding Data'!E:E,'Fielding Data'!$A:$A,'Hitting Data'!$A4672)</f>
        <v>4</v>
      </c>
      <c r="V4672" s="13">
        <f>SUMIFS('Fielding Data'!F:F,'Fielding Data'!$A:$A,'Hitting Data'!$A4672)</f>
        <v>12</v>
      </c>
      <c r="W4672" s="13">
        <f>SUMIFS('Fielding Data'!G:G,'Fielding Data'!$A:$A,'Hitting Data'!$A4672)</f>
        <v>0</v>
      </c>
      <c r="X4672" s="13">
        <f>SUMIFS('Fielding Data'!H:H,'Fielding Data'!$A:$A,'Hitting Data'!$A4672)</f>
        <v>1</v>
      </c>
    </row>
    <row r="4673" spans="1:24" x14ac:dyDescent="0.3">
      <c r="A4673" s="13" t="str">
        <f t="shared" si="72"/>
        <v>watkilo012013</v>
      </c>
      <c r="B4673" s="16" t="s">
        <v>2078</v>
      </c>
      <c r="C4673" s="16">
        <v>2013</v>
      </c>
      <c r="D4673" s="16">
        <v>27</v>
      </c>
      <c r="E4673" s="16">
        <v>38</v>
      </c>
      <c r="F4673" s="16">
        <v>2</v>
      </c>
      <c r="G4673" s="16">
        <v>8</v>
      </c>
      <c r="H4673" s="16">
        <v>1</v>
      </c>
      <c r="I4673" s="16">
        <v>0</v>
      </c>
      <c r="J4673" s="16">
        <v>0</v>
      </c>
      <c r="K4673" s="16">
        <v>0</v>
      </c>
      <c r="L4673" s="16">
        <v>0</v>
      </c>
      <c r="M4673" s="16">
        <v>0</v>
      </c>
      <c r="N4673" s="16">
        <v>3</v>
      </c>
      <c r="O4673" s="16">
        <v>14</v>
      </c>
      <c r="P4673" s="13" t="str">
        <f>IFERROR(VLOOKUP($A4673,'Fielding Data'!$A:$H,MATCH(P$1,'Fielding Data'!$A$1:$H$1,0),0),"Other")</f>
        <v>2B</v>
      </c>
      <c r="Q4673" s="13">
        <f>IFERROR(VLOOKUP($A4673,'Fielding Data'!$A:$H,MATCH(Q$1,'Fielding Data'!$A$1:$H$1,0),0),"Other")</f>
        <v>2</v>
      </c>
      <c r="R4673" s="13">
        <f>IFERROR(VLOOKUP($A4673,'Fielding Data'!$A:$H,MATCH(R$1,'Fielding Data'!$A$1:$H$1,0),0),"Other")</f>
        <v>11</v>
      </c>
      <c r="S4673" s="13">
        <f>IFERROR(VLOOKUP($A4673,'Fielding Data'!$A:$H,MATCH(S$1,'Fielding Data'!$A$1:$H$1,0),0),"Other")</f>
        <v>1</v>
      </c>
      <c r="T4673" s="13">
        <f>IFERROR(VLOOKUP($A4673,'Fielding Data'!$A:$H,MATCH(T$1,'Fielding Data'!$A$1:$H$1,0),0),"Other")</f>
        <v>1</v>
      </c>
      <c r="U4673" s="13">
        <f>SUMIFS('Fielding Data'!E:E,'Fielding Data'!$A:$A,'Hitting Data'!$A4673)</f>
        <v>2</v>
      </c>
      <c r="V4673" s="13">
        <f>SUMIFS('Fielding Data'!F:F,'Fielding Data'!$A:$A,'Hitting Data'!$A4673)</f>
        <v>11</v>
      </c>
      <c r="W4673" s="13">
        <f>SUMIFS('Fielding Data'!G:G,'Fielding Data'!$A:$A,'Hitting Data'!$A4673)</f>
        <v>1</v>
      </c>
      <c r="X4673" s="13">
        <f>SUMIFS('Fielding Data'!H:H,'Fielding Data'!$A:$A,'Hitting Data'!$A4673)</f>
        <v>1</v>
      </c>
    </row>
    <row r="4674" spans="1:24" x14ac:dyDescent="0.3">
      <c r="A4674" s="13" t="str">
        <f t="shared" si="72"/>
        <v>watsoto012013</v>
      </c>
      <c r="B4674" s="16" t="s">
        <v>1648</v>
      </c>
      <c r="C4674" s="16">
        <v>2013</v>
      </c>
      <c r="D4674" s="16">
        <v>67</v>
      </c>
      <c r="E4674" s="16">
        <v>1</v>
      </c>
      <c r="F4674" s="16">
        <v>0</v>
      </c>
      <c r="G4674" s="16">
        <v>0</v>
      </c>
      <c r="H4674" s="16">
        <v>0</v>
      </c>
      <c r="I4674" s="16">
        <v>0</v>
      </c>
      <c r="J4674" s="16">
        <v>0</v>
      </c>
      <c r="K4674" s="16">
        <v>0</v>
      </c>
      <c r="L4674" s="16">
        <v>0</v>
      </c>
      <c r="M4674" s="16">
        <v>0</v>
      </c>
      <c r="N4674" s="16">
        <v>0</v>
      </c>
      <c r="O4674" s="16">
        <v>1</v>
      </c>
      <c r="P4674" s="13" t="str">
        <f>IFERROR(VLOOKUP($A4674,'Fielding Data'!$A:$H,MATCH(P$1,'Fielding Data'!$A$1:$H$1,0),0),"Other")</f>
        <v>P</v>
      </c>
      <c r="Q4674" s="13">
        <f>IFERROR(VLOOKUP($A4674,'Fielding Data'!$A:$H,MATCH(Q$1,'Fielding Data'!$A$1:$H$1,0),0),"Other")</f>
        <v>2</v>
      </c>
      <c r="R4674" s="13">
        <f>IFERROR(VLOOKUP($A4674,'Fielding Data'!$A:$H,MATCH(R$1,'Fielding Data'!$A$1:$H$1,0),0),"Other")</f>
        <v>12</v>
      </c>
      <c r="S4674" s="13">
        <f>IFERROR(VLOOKUP($A4674,'Fielding Data'!$A:$H,MATCH(S$1,'Fielding Data'!$A$1:$H$1,0),0),"Other")</f>
        <v>0</v>
      </c>
      <c r="T4674" s="13">
        <f>IFERROR(VLOOKUP($A4674,'Fielding Data'!$A:$H,MATCH(T$1,'Fielding Data'!$A$1:$H$1,0),0),"Other")</f>
        <v>0</v>
      </c>
      <c r="U4674" s="13">
        <f>SUMIFS('Fielding Data'!E:E,'Fielding Data'!$A:$A,'Hitting Data'!$A4674)</f>
        <v>2</v>
      </c>
      <c r="V4674" s="13">
        <f>SUMIFS('Fielding Data'!F:F,'Fielding Data'!$A:$A,'Hitting Data'!$A4674)</f>
        <v>12</v>
      </c>
      <c r="W4674" s="13">
        <f>SUMIFS('Fielding Data'!G:G,'Fielding Data'!$A:$A,'Hitting Data'!$A4674)</f>
        <v>0</v>
      </c>
      <c r="X4674" s="13">
        <f>SUMIFS('Fielding Data'!H:H,'Fielding Data'!$A:$A,'Hitting Data'!$A4674)</f>
        <v>0</v>
      </c>
    </row>
    <row r="4675" spans="1:24" x14ac:dyDescent="0.3">
      <c r="A4675" s="13" t="str">
        <f t="shared" ref="A4675:A4738" si="73">(B4675&amp;C4675)</f>
        <v>weaveje022013</v>
      </c>
      <c r="B4675" s="16" t="s">
        <v>741</v>
      </c>
      <c r="C4675" s="16">
        <v>2013</v>
      </c>
      <c r="D4675" s="16">
        <v>24</v>
      </c>
      <c r="E4675" s="16">
        <v>4</v>
      </c>
      <c r="F4675" s="16">
        <v>0</v>
      </c>
      <c r="G4675" s="16">
        <v>0</v>
      </c>
      <c r="H4675" s="16">
        <v>0</v>
      </c>
      <c r="I4675" s="16">
        <v>0</v>
      </c>
      <c r="J4675" s="16">
        <v>0</v>
      </c>
      <c r="K4675" s="16">
        <v>0</v>
      </c>
      <c r="L4675" s="16">
        <v>0</v>
      </c>
      <c r="M4675" s="16">
        <v>0</v>
      </c>
      <c r="N4675" s="16">
        <v>0</v>
      </c>
      <c r="O4675" s="16">
        <v>4</v>
      </c>
      <c r="P4675" s="13" t="str">
        <f>IFERROR(VLOOKUP($A4675,'Fielding Data'!$A:$H,MATCH(P$1,'Fielding Data'!$A$1:$H$1,0),0),"Other")</f>
        <v>P</v>
      </c>
      <c r="Q4675" s="13">
        <f>IFERROR(VLOOKUP($A4675,'Fielding Data'!$A:$H,MATCH(Q$1,'Fielding Data'!$A$1:$H$1,0),0),"Other")</f>
        <v>6</v>
      </c>
      <c r="R4675" s="13">
        <f>IFERROR(VLOOKUP($A4675,'Fielding Data'!$A:$H,MATCH(R$1,'Fielding Data'!$A$1:$H$1,0),0),"Other")</f>
        <v>5</v>
      </c>
      <c r="S4675" s="13">
        <f>IFERROR(VLOOKUP($A4675,'Fielding Data'!$A:$H,MATCH(S$1,'Fielding Data'!$A$1:$H$1,0),0),"Other")</f>
        <v>1</v>
      </c>
      <c r="T4675" s="13">
        <f>IFERROR(VLOOKUP($A4675,'Fielding Data'!$A:$H,MATCH(T$1,'Fielding Data'!$A$1:$H$1,0),0),"Other")</f>
        <v>1</v>
      </c>
      <c r="U4675" s="13">
        <f>SUMIFS('Fielding Data'!E:E,'Fielding Data'!$A:$A,'Hitting Data'!$A4675)</f>
        <v>6</v>
      </c>
      <c r="V4675" s="13">
        <f>SUMIFS('Fielding Data'!F:F,'Fielding Data'!$A:$A,'Hitting Data'!$A4675)</f>
        <v>5</v>
      </c>
      <c r="W4675" s="13">
        <f>SUMIFS('Fielding Data'!G:G,'Fielding Data'!$A:$A,'Hitting Data'!$A4675)</f>
        <v>1</v>
      </c>
      <c r="X4675" s="13">
        <f>SUMIFS('Fielding Data'!H:H,'Fielding Data'!$A:$A,'Hitting Data'!$A4675)</f>
        <v>1</v>
      </c>
    </row>
    <row r="4676" spans="1:24" x14ac:dyDescent="0.3">
      <c r="A4676" s="13" t="str">
        <f t="shared" si="73"/>
        <v>webbda012013</v>
      </c>
      <c r="B4676" s="16" t="s">
        <v>2079</v>
      </c>
      <c r="C4676" s="16">
        <v>2013</v>
      </c>
      <c r="D4676" s="16">
        <v>9</v>
      </c>
      <c r="E4676" s="16">
        <v>0</v>
      </c>
      <c r="F4676" s="16">
        <v>0</v>
      </c>
      <c r="G4676" s="16">
        <v>0</v>
      </c>
      <c r="H4676" s="16">
        <v>0</v>
      </c>
      <c r="I4676" s="16">
        <v>0</v>
      </c>
      <c r="J4676" s="16">
        <v>0</v>
      </c>
      <c r="K4676" s="16">
        <v>0</v>
      </c>
      <c r="L4676" s="16">
        <v>0</v>
      </c>
      <c r="M4676" s="16">
        <v>0</v>
      </c>
      <c r="N4676" s="16">
        <v>0</v>
      </c>
      <c r="O4676" s="16">
        <v>0</v>
      </c>
      <c r="P4676" s="13" t="str">
        <f>IFERROR(VLOOKUP($A4676,'Fielding Data'!$A:$H,MATCH(P$1,'Fielding Data'!$A$1:$H$1,0),0),"Other")</f>
        <v>P</v>
      </c>
      <c r="Q4676" s="13">
        <f>IFERROR(VLOOKUP($A4676,'Fielding Data'!$A:$H,MATCH(Q$1,'Fielding Data'!$A$1:$H$1,0),0),"Other")</f>
        <v>0</v>
      </c>
      <c r="R4676" s="13">
        <f>IFERROR(VLOOKUP($A4676,'Fielding Data'!$A:$H,MATCH(R$1,'Fielding Data'!$A$1:$H$1,0),0),"Other")</f>
        <v>0</v>
      </c>
      <c r="S4676" s="13">
        <f>IFERROR(VLOOKUP($A4676,'Fielding Data'!$A:$H,MATCH(S$1,'Fielding Data'!$A$1:$H$1,0),0),"Other")</f>
        <v>0</v>
      </c>
      <c r="T4676" s="13">
        <f>IFERROR(VLOOKUP($A4676,'Fielding Data'!$A:$H,MATCH(T$1,'Fielding Data'!$A$1:$H$1,0),0),"Other")</f>
        <v>0</v>
      </c>
      <c r="U4676" s="13">
        <f>SUMIFS('Fielding Data'!E:E,'Fielding Data'!$A:$A,'Hitting Data'!$A4676)</f>
        <v>0</v>
      </c>
      <c r="V4676" s="13">
        <f>SUMIFS('Fielding Data'!F:F,'Fielding Data'!$A:$A,'Hitting Data'!$A4676)</f>
        <v>0</v>
      </c>
      <c r="W4676" s="13">
        <f>SUMIFS('Fielding Data'!G:G,'Fielding Data'!$A:$A,'Hitting Data'!$A4676)</f>
        <v>0</v>
      </c>
      <c r="X4676" s="13">
        <f>SUMIFS('Fielding Data'!H:H,'Fielding Data'!$A:$A,'Hitting Data'!$A4676)</f>
        <v>0</v>
      </c>
    </row>
    <row r="4677" spans="1:24" x14ac:dyDescent="0.3">
      <c r="A4677" s="13" t="str">
        <f t="shared" si="73"/>
        <v>webbry012013</v>
      </c>
      <c r="B4677" s="16" t="s">
        <v>1209</v>
      </c>
      <c r="C4677" s="16">
        <v>2013</v>
      </c>
      <c r="D4677" s="16">
        <v>66</v>
      </c>
      <c r="E4677" s="16">
        <v>3</v>
      </c>
      <c r="F4677" s="16">
        <v>1</v>
      </c>
      <c r="G4677" s="16">
        <v>1</v>
      </c>
      <c r="H4677" s="16">
        <v>0</v>
      </c>
      <c r="I4677" s="16">
        <v>0</v>
      </c>
      <c r="J4677" s="16">
        <v>0</v>
      </c>
      <c r="K4677" s="16">
        <v>0</v>
      </c>
      <c r="L4677" s="16">
        <v>0</v>
      </c>
      <c r="M4677" s="16">
        <v>0</v>
      </c>
      <c r="N4677" s="16">
        <v>0</v>
      </c>
      <c r="O4677" s="16">
        <v>2</v>
      </c>
      <c r="P4677" s="13" t="str">
        <f>IFERROR(VLOOKUP($A4677,'Fielding Data'!$A:$H,MATCH(P$1,'Fielding Data'!$A$1:$H$1,0),0),"Other")</f>
        <v>P</v>
      </c>
      <c r="Q4677" s="13">
        <f>IFERROR(VLOOKUP($A4677,'Fielding Data'!$A:$H,MATCH(Q$1,'Fielding Data'!$A$1:$H$1,0),0),"Other")</f>
        <v>3</v>
      </c>
      <c r="R4677" s="13">
        <f>IFERROR(VLOOKUP($A4677,'Fielding Data'!$A:$H,MATCH(R$1,'Fielding Data'!$A$1:$H$1,0),0),"Other")</f>
        <v>19</v>
      </c>
      <c r="S4677" s="13">
        <f>IFERROR(VLOOKUP($A4677,'Fielding Data'!$A:$H,MATCH(S$1,'Fielding Data'!$A$1:$H$1,0),0),"Other")</f>
        <v>0</v>
      </c>
      <c r="T4677" s="13">
        <f>IFERROR(VLOOKUP($A4677,'Fielding Data'!$A:$H,MATCH(T$1,'Fielding Data'!$A$1:$H$1,0),0),"Other")</f>
        <v>1</v>
      </c>
      <c r="U4677" s="13">
        <f>SUMIFS('Fielding Data'!E:E,'Fielding Data'!$A:$A,'Hitting Data'!$A4677)</f>
        <v>3</v>
      </c>
      <c r="V4677" s="13">
        <f>SUMIFS('Fielding Data'!F:F,'Fielding Data'!$A:$A,'Hitting Data'!$A4677)</f>
        <v>19</v>
      </c>
      <c r="W4677" s="13">
        <f>SUMIFS('Fielding Data'!G:G,'Fielding Data'!$A:$A,'Hitting Data'!$A4677)</f>
        <v>0</v>
      </c>
      <c r="X4677" s="13">
        <f>SUMIFS('Fielding Data'!H:H,'Fielding Data'!$A:$A,'Hitting Data'!$A4677)</f>
        <v>1</v>
      </c>
    </row>
    <row r="4678" spans="1:24" x14ac:dyDescent="0.3">
      <c r="A4678" s="13" t="str">
        <f t="shared" si="73"/>
        <v>webstal012013</v>
      </c>
      <c r="B4678" s="16" t="s">
        <v>2080</v>
      </c>
      <c r="C4678" s="16">
        <v>2013</v>
      </c>
      <c r="D4678" s="16">
        <v>8</v>
      </c>
      <c r="E4678" s="16">
        <v>0</v>
      </c>
      <c r="F4678" s="16">
        <v>0</v>
      </c>
      <c r="G4678" s="16">
        <v>0</v>
      </c>
      <c r="H4678" s="16">
        <v>0</v>
      </c>
      <c r="I4678" s="16">
        <v>0</v>
      </c>
      <c r="J4678" s="16">
        <v>0</v>
      </c>
      <c r="K4678" s="16">
        <v>0</v>
      </c>
      <c r="L4678" s="16">
        <v>0</v>
      </c>
      <c r="M4678" s="16">
        <v>0</v>
      </c>
      <c r="N4678" s="16">
        <v>0</v>
      </c>
      <c r="O4678" s="16">
        <v>0</v>
      </c>
      <c r="P4678" s="13" t="str">
        <f>IFERROR(VLOOKUP($A4678,'Fielding Data'!$A:$H,MATCH(P$1,'Fielding Data'!$A$1:$H$1,0),0),"Other")</f>
        <v>P</v>
      </c>
      <c r="Q4678" s="13">
        <f>IFERROR(VLOOKUP($A4678,'Fielding Data'!$A:$H,MATCH(Q$1,'Fielding Data'!$A$1:$H$1,0),0),"Other")</f>
        <v>3</v>
      </c>
      <c r="R4678" s="13">
        <f>IFERROR(VLOOKUP($A4678,'Fielding Data'!$A:$H,MATCH(R$1,'Fielding Data'!$A$1:$H$1,0),0),"Other")</f>
        <v>2</v>
      </c>
      <c r="S4678" s="13">
        <f>IFERROR(VLOOKUP($A4678,'Fielding Data'!$A:$H,MATCH(S$1,'Fielding Data'!$A$1:$H$1,0),0),"Other")</f>
        <v>0</v>
      </c>
      <c r="T4678" s="13">
        <f>IFERROR(VLOOKUP($A4678,'Fielding Data'!$A:$H,MATCH(T$1,'Fielding Data'!$A$1:$H$1,0),0),"Other")</f>
        <v>0</v>
      </c>
      <c r="U4678" s="13">
        <f>SUMIFS('Fielding Data'!E:E,'Fielding Data'!$A:$A,'Hitting Data'!$A4678)</f>
        <v>3</v>
      </c>
      <c r="V4678" s="13">
        <f>SUMIFS('Fielding Data'!F:F,'Fielding Data'!$A:$A,'Hitting Data'!$A4678)</f>
        <v>2</v>
      </c>
      <c r="W4678" s="13">
        <f>SUMIFS('Fielding Data'!G:G,'Fielding Data'!$A:$A,'Hitting Data'!$A4678)</f>
        <v>0</v>
      </c>
      <c r="X4678" s="13">
        <f>SUMIFS('Fielding Data'!H:H,'Fielding Data'!$A:$A,'Hitting Data'!$A4678)</f>
        <v>0</v>
      </c>
    </row>
    <row r="4679" spans="1:24" x14ac:dyDescent="0.3">
      <c r="A4679" s="13" t="str">
        <f t="shared" si="73"/>
        <v>weeksje012013</v>
      </c>
      <c r="B4679" s="16" t="s">
        <v>1649</v>
      </c>
      <c r="C4679" s="16">
        <v>2013</v>
      </c>
      <c r="D4679" s="16">
        <v>8</v>
      </c>
      <c r="E4679" s="16">
        <v>9</v>
      </c>
      <c r="F4679" s="16">
        <v>3</v>
      </c>
      <c r="G4679" s="16">
        <v>1</v>
      </c>
      <c r="H4679" s="16">
        <v>0</v>
      </c>
      <c r="I4679" s="16">
        <v>0</v>
      </c>
      <c r="J4679" s="16">
        <v>0</v>
      </c>
      <c r="K4679" s="16">
        <v>0</v>
      </c>
      <c r="L4679" s="16">
        <v>0</v>
      </c>
      <c r="M4679" s="16">
        <v>0</v>
      </c>
      <c r="N4679" s="16">
        <v>0</v>
      </c>
      <c r="O4679" s="16">
        <v>5</v>
      </c>
      <c r="P4679" s="13" t="str">
        <f>IFERROR(VLOOKUP($A4679,'Fielding Data'!$A:$H,MATCH(P$1,'Fielding Data'!$A$1:$H$1,0),0),"Other")</f>
        <v>2B</v>
      </c>
      <c r="Q4679" s="13">
        <f>IFERROR(VLOOKUP($A4679,'Fielding Data'!$A:$H,MATCH(Q$1,'Fielding Data'!$A$1:$H$1,0),0),"Other")</f>
        <v>5</v>
      </c>
      <c r="R4679" s="13">
        <f>IFERROR(VLOOKUP($A4679,'Fielding Data'!$A:$H,MATCH(R$1,'Fielding Data'!$A$1:$H$1,0),0),"Other")</f>
        <v>6</v>
      </c>
      <c r="S4679" s="13">
        <f>IFERROR(VLOOKUP($A4679,'Fielding Data'!$A:$H,MATCH(S$1,'Fielding Data'!$A$1:$H$1,0),0),"Other")</f>
        <v>0</v>
      </c>
      <c r="T4679" s="13">
        <f>IFERROR(VLOOKUP($A4679,'Fielding Data'!$A:$H,MATCH(T$1,'Fielding Data'!$A$1:$H$1,0),0),"Other")</f>
        <v>1</v>
      </c>
      <c r="U4679" s="13">
        <f>SUMIFS('Fielding Data'!E:E,'Fielding Data'!$A:$A,'Hitting Data'!$A4679)</f>
        <v>7</v>
      </c>
      <c r="V4679" s="13">
        <f>SUMIFS('Fielding Data'!F:F,'Fielding Data'!$A:$A,'Hitting Data'!$A4679)</f>
        <v>6</v>
      </c>
      <c r="W4679" s="13">
        <f>SUMIFS('Fielding Data'!G:G,'Fielding Data'!$A:$A,'Hitting Data'!$A4679)</f>
        <v>0</v>
      </c>
      <c r="X4679" s="13">
        <f>SUMIFS('Fielding Data'!H:H,'Fielding Data'!$A:$A,'Hitting Data'!$A4679)</f>
        <v>1</v>
      </c>
    </row>
    <row r="4680" spans="1:24" x14ac:dyDescent="0.3">
      <c r="A4680" s="13" t="str">
        <f t="shared" si="73"/>
        <v>weeksri012013</v>
      </c>
      <c r="B4680" s="16" t="s">
        <v>410</v>
      </c>
      <c r="C4680" s="16">
        <v>2013</v>
      </c>
      <c r="D4680" s="16">
        <v>104</v>
      </c>
      <c r="E4680" s="16">
        <v>350</v>
      </c>
      <c r="F4680" s="16">
        <v>40</v>
      </c>
      <c r="G4680" s="16">
        <v>73</v>
      </c>
      <c r="H4680" s="16">
        <v>20</v>
      </c>
      <c r="I4680" s="16">
        <v>1</v>
      </c>
      <c r="J4680" s="16">
        <v>10</v>
      </c>
      <c r="K4680" s="16">
        <v>24</v>
      </c>
      <c r="L4680" s="16">
        <v>7</v>
      </c>
      <c r="M4680" s="16">
        <v>3</v>
      </c>
      <c r="N4680" s="16">
        <v>40</v>
      </c>
      <c r="O4680" s="16">
        <v>105</v>
      </c>
      <c r="P4680" s="13" t="str">
        <f>IFERROR(VLOOKUP($A4680,'Fielding Data'!$A:$H,MATCH(P$1,'Fielding Data'!$A$1:$H$1,0),0),"Other")</f>
        <v>2B</v>
      </c>
      <c r="Q4680" s="13">
        <f>IFERROR(VLOOKUP($A4680,'Fielding Data'!$A:$H,MATCH(Q$1,'Fielding Data'!$A$1:$H$1,0),0),"Other")</f>
        <v>143</v>
      </c>
      <c r="R4680" s="13">
        <f>IFERROR(VLOOKUP($A4680,'Fielding Data'!$A:$H,MATCH(R$1,'Fielding Data'!$A$1:$H$1,0),0),"Other")</f>
        <v>254</v>
      </c>
      <c r="S4680" s="13">
        <f>IFERROR(VLOOKUP($A4680,'Fielding Data'!$A:$H,MATCH(S$1,'Fielding Data'!$A$1:$H$1,0),0),"Other")</f>
        <v>10</v>
      </c>
      <c r="T4680" s="13">
        <f>IFERROR(VLOOKUP($A4680,'Fielding Data'!$A:$H,MATCH(T$1,'Fielding Data'!$A$1:$H$1,0),0),"Other")</f>
        <v>56</v>
      </c>
      <c r="U4680" s="13">
        <f>SUMIFS('Fielding Data'!E:E,'Fielding Data'!$A:$A,'Hitting Data'!$A4680)</f>
        <v>143</v>
      </c>
      <c r="V4680" s="13">
        <f>SUMIFS('Fielding Data'!F:F,'Fielding Data'!$A:$A,'Hitting Data'!$A4680)</f>
        <v>254</v>
      </c>
      <c r="W4680" s="13">
        <f>SUMIFS('Fielding Data'!G:G,'Fielding Data'!$A:$A,'Hitting Data'!$A4680)</f>
        <v>10</v>
      </c>
      <c r="X4680" s="13">
        <f>SUMIFS('Fielding Data'!H:H,'Fielding Data'!$A:$A,'Hitting Data'!$A4680)</f>
        <v>56</v>
      </c>
    </row>
    <row r="4681" spans="1:24" x14ac:dyDescent="0.3">
      <c r="A4681" s="13" t="str">
        <f t="shared" si="73"/>
        <v>welkedu012013</v>
      </c>
      <c r="B4681" s="16" t="s">
        <v>2081</v>
      </c>
      <c r="C4681" s="16">
        <v>2013</v>
      </c>
      <c r="D4681" s="16">
        <v>2</v>
      </c>
      <c r="E4681" s="16">
        <v>0</v>
      </c>
      <c r="F4681" s="16">
        <v>0</v>
      </c>
      <c r="G4681" s="16">
        <v>0</v>
      </c>
      <c r="H4681" s="16">
        <v>0</v>
      </c>
      <c r="I4681" s="16">
        <v>0</v>
      </c>
      <c r="J4681" s="16">
        <v>0</v>
      </c>
      <c r="K4681" s="16">
        <v>0</v>
      </c>
      <c r="L4681" s="16">
        <v>0</v>
      </c>
      <c r="M4681" s="16">
        <v>0</v>
      </c>
      <c r="N4681" s="16">
        <v>0</v>
      </c>
      <c r="O4681" s="16">
        <v>0</v>
      </c>
      <c r="P4681" s="13" t="str">
        <f>IFERROR(VLOOKUP($A4681,'Fielding Data'!$A:$H,MATCH(P$1,'Fielding Data'!$A$1:$H$1,0),0),"Other")</f>
        <v>P</v>
      </c>
      <c r="Q4681" s="13">
        <f>IFERROR(VLOOKUP($A4681,'Fielding Data'!$A:$H,MATCH(Q$1,'Fielding Data'!$A$1:$H$1,0),0),"Other")</f>
        <v>0</v>
      </c>
      <c r="R4681" s="13">
        <f>IFERROR(VLOOKUP($A4681,'Fielding Data'!$A:$H,MATCH(R$1,'Fielding Data'!$A$1:$H$1,0),0),"Other")</f>
        <v>1</v>
      </c>
      <c r="S4681" s="13">
        <f>IFERROR(VLOOKUP($A4681,'Fielding Data'!$A:$H,MATCH(S$1,'Fielding Data'!$A$1:$H$1,0),0),"Other")</f>
        <v>0</v>
      </c>
      <c r="T4681" s="13">
        <f>IFERROR(VLOOKUP($A4681,'Fielding Data'!$A:$H,MATCH(T$1,'Fielding Data'!$A$1:$H$1,0),0),"Other")</f>
        <v>0</v>
      </c>
      <c r="U4681" s="13">
        <f>SUMIFS('Fielding Data'!E:E,'Fielding Data'!$A:$A,'Hitting Data'!$A4681)</f>
        <v>0</v>
      </c>
      <c r="V4681" s="13">
        <f>SUMIFS('Fielding Data'!F:F,'Fielding Data'!$A:$A,'Hitting Data'!$A4681)</f>
        <v>1</v>
      </c>
      <c r="W4681" s="13">
        <f>SUMIFS('Fielding Data'!G:G,'Fielding Data'!$A:$A,'Hitting Data'!$A4681)</f>
        <v>0</v>
      </c>
      <c r="X4681" s="13">
        <f>SUMIFS('Fielding Data'!H:H,'Fielding Data'!$A:$A,'Hitting Data'!$A4681)</f>
        <v>0</v>
      </c>
    </row>
    <row r="4682" spans="1:24" x14ac:dyDescent="0.3">
      <c r="A4682" s="13" t="str">
        <f t="shared" si="73"/>
        <v>wellsve012013</v>
      </c>
      <c r="B4682" s="16" t="s">
        <v>214</v>
      </c>
      <c r="C4682" s="16">
        <v>2013</v>
      </c>
      <c r="D4682" s="16">
        <v>130</v>
      </c>
      <c r="E4682" s="16">
        <v>424</v>
      </c>
      <c r="F4682" s="16">
        <v>45</v>
      </c>
      <c r="G4682" s="16">
        <v>99</v>
      </c>
      <c r="H4682" s="16">
        <v>16</v>
      </c>
      <c r="I4682" s="16">
        <v>0</v>
      </c>
      <c r="J4682" s="16">
        <v>11</v>
      </c>
      <c r="K4682" s="16">
        <v>50</v>
      </c>
      <c r="L4682" s="16">
        <v>7</v>
      </c>
      <c r="M4682" s="16">
        <v>3</v>
      </c>
      <c r="N4682" s="16">
        <v>30</v>
      </c>
      <c r="O4682" s="16">
        <v>73</v>
      </c>
      <c r="P4682" s="13" t="str">
        <f>IFERROR(VLOOKUP($A4682,'Fielding Data'!$A:$H,MATCH(P$1,'Fielding Data'!$A$1:$H$1,0),0),"Other")</f>
        <v>1B</v>
      </c>
      <c r="Q4682" s="13">
        <f>IFERROR(VLOOKUP($A4682,'Fielding Data'!$A:$H,MATCH(Q$1,'Fielding Data'!$A$1:$H$1,0),0),"Other")</f>
        <v>6</v>
      </c>
      <c r="R4682" s="13">
        <f>IFERROR(VLOOKUP($A4682,'Fielding Data'!$A:$H,MATCH(R$1,'Fielding Data'!$A$1:$H$1,0),0),"Other")</f>
        <v>0</v>
      </c>
      <c r="S4682" s="13">
        <f>IFERROR(VLOOKUP($A4682,'Fielding Data'!$A:$H,MATCH(S$1,'Fielding Data'!$A$1:$H$1,0),0),"Other")</f>
        <v>0</v>
      </c>
      <c r="T4682" s="13">
        <f>IFERROR(VLOOKUP($A4682,'Fielding Data'!$A:$H,MATCH(T$1,'Fielding Data'!$A$1:$H$1,0),0),"Other")</f>
        <v>0</v>
      </c>
      <c r="U4682" s="13">
        <f>SUMIFS('Fielding Data'!E:E,'Fielding Data'!$A:$A,'Hitting Data'!$A4682)</f>
        <v>183</v>
      </c>
      <c r="V4682" s="13">
        <f>SUMIFS('Fielding Data'!F:F,'Fielding Data'!$A:$A,'Hitting Data'!$A4682)</f>
        <v>9</v>
      </c>
      <c r="W4682" s="13">
        <f>SUMIFS('Fielding Data'!G:G,'Fielding Data'!$A:$A,'Hitting Data'!$A4682)</f>
        <v>0</v>
      </c>
      <c r="X4682" s="13">
        <f>SUMIFS('Fielding Data'!H:H,'Fielding Data'!$A:$A,'Hitting Data'!$A4682)</f>
        <v>1</v>
      </c>
    </row>
    <row r="4683" spans="1:24" x14ac:dyDescent="0.3">
      <c r="A4683" s="13" t="str">
        <f t="shared" si="73"/>
        <v>werthja012013</v>
      </c>
      <c r="B4683" s="16" t="s">
        <v>347</v>
      </c>
      <c r="C4683" s="16">
        <v>2013</v>
      </c>
      <c r="D4683" s="16">
        <v>129</v>
      </c>
      <c r="E4683" s="16">
        <v>462</v>
      </c>
      <c r="F4683" s="16">
        <v>84</v>
      </c>
      <c r="G4683" s="16">
        <v>147</v>
      </c>
      <c r="H4683" s="16">
        <v>24</v>
      </c>
      <c r="I4683" s="16">
        <v>0</v>
      </c>
      <c r="J4683" s="16">
        <v>25</v>
      </c>
      <c r="K4683" s="16">
        <v>82</v>
      </c>
      <c r="L4683" s="16">
        <v>10</v>
      </c>
      <c r="M4683" s="16">
        <v>1</v>
      </c>
      <c r="N4683" s="16">
        <v>60</v>
      </c>
      <c r="O4683" s="16">
        <v>101</v>
      </c>
      <c r="P4683" s="13" t="str">
        <f>IFERROR(VLOOKUP($A4683,'Fielding Data'!$A:$H,MATCH(P$1,'Fielding Data'!$A$1:$H$1,0),0),"Other")</f>
        <v>OF</v>
      </c>
      <c r="Q4683" s="13">
        <f>IFERROR(VLOOKUP($A4683,'Fielding Data'!$A:$H,MATCH(Q$1,'Fielding Data'!$A$1:$H$1,0),0),"Other")</f>
        <v>235</v>
      </c>
      <c r="R4683" s="13">
        <f>IFERROR(VLOOKUP($A4683,'Fielding Data'!$A:$H,MATCH(R$1,'Fielding Data'!$A$1:$H$1,0),0),"Other")</f>
        <v>7</v>
      </c>
      <c r="S4683" s="13">
        <f>IFERROR(VLOOKUP($A4683,'Fielding Data'!$A:$H,MATCH(S$1,'Fielding Data'!$A$1:$H$1,0),0),"Other")</f>
        <v>2</v>
      </c>
      <c r="T4683" s="13">
        <f>IFERROR(VLOOKUP($A4683,'Fielding Data'!$A:$H,MATCH(T$1,'Fielding Data'!$A$1:$H$1,0),0),"Other")</f>
        <v>1</v>
      </c>
      <c r="U4683" s="13">
        <f>SUMIFS('Fielding Data'!E:E,'Fielding Data'!$A:$A,'Hitting Data'!$A4683)</f>
        <v>235</v>
      </c>
      <c r="V4683" s="13">
        <f>SUMIFS('Fielding Data'!F:F,'Fielding Data'!$A:$A,'Hitting Data'!$A4683)</f>
        <v>7</v>
      </c>
      <c r="W4683" s="13">
        <f>SUMIFS('Fielding Data'!G:G,'Fielding Data'!$A:$A,'Hitting Data'!$A4683)</f>
        <v>2</v>
      </c>
      <c r="X4683" s="13">
        <f>SUMIFS('Fielding Data'!H:H,'Fielding Data'!$A:$A,'Hitting Data'!$A4683)</f>
        <v>1</v>
      </c>
    </row>
    <row r="4684" spans="1:24" x14ac:dyDescent="0.3">
      <c r="A4684" s="13" t="str">
        <f t="shared" si="73"/>
        <v>westbja012013</v>
      </c>
      <c r="B4684" s="16" t="s">
        <v>215</v>
      </c>
      <c r="C4684" s="16">
        <v>2013</v>
      </c>
      <c r="D4684" s="16">
        <v>21</v>
      </c>
      <c r="E4684" s="16">
        <v>34</v>
      </c>
      <c r="F4684" s="16">
        <v>5</v>
      </c>
      <c r="G4684" s="16">
        <v>6</v>
      </c>
      <c r="H4684" s="16">
        <v>2</v>
      </c>
      <c r="I4684" s="16">
        <v>0</v>
      </c>
      <c r="J4684" s="16">
        <v>0</v>
      </c>
      <c r="K4684" s="16">
        <v>4</v>
      </c>
      <c r="L4684" s="16">
        <v>1</v>
      </c>
      <c r="M4684" s="16">
        <v>0</v>
      </c>
      <c r="N4684" s="16">
        <v>4</v>
      </c>
      <c r="O4684" s="16">
        <v>12</v>
      </c>
      <c r="P4684" s="13" t="str">
        <f>IFERROR(VLOOKUP($A4684,'Fielding Data'!$A:$H,MATCH(P$1,'Fielding Data'!$A$1:$H$1,0),0),"Other")</f>
        <v>P</v>
      </c>
      <c r="Q4684" s="13">
        <f>IFERROR(VLOOKUP($A4684,'Fielding Data'!$A:$H,MATCH(Q$1,'Fielding Data'!$A$1:$H$1,0),0),"Other")</f>
        <v>11</v>
      </c>
      <c r="R4684" s="13">
        <f>IFERROR(VLOOKUP($A4684,'Fielding Data'!$A:$H,MATCH(R$1,'Fielding Data'!$A$1:$H$1,0),0),"Other")</f>
        <v>24</v>
      </c>
      <c r="S4684" s="13">
        <f>IFERROR(VLOOKUP($A4684,'Fielding Data'!$A:$H,MATCH(S$1,'Fielding Data'!$A$1:$H$1,0),0),"Other")</f>
        <v>0</v>
      </c>
      <c r="T4684" s="13">
        <f>IFERROR(VLOOKUP($A4684,'Fielding Data'!$A:$H,MATCH(T$1,'Fielding Data'!$A$1:$H$1,0),0),"Other")</f>
        <v>2</v>
      </c>
      <c r="U4684" s="13">
        <f>SUMIFS('Fielding Data'!E:E,'Fielding Data'!$A:$A,'Hitting Data'!$A4684)</f>
        <v>11</v>
      </c>
      <c r="V4684" s="13">
        <f>SUMIFS('Fielding Data'!F:F,'Fielding Data'!$A:$A,'Hitting Data'!$A4684)</f>
        <v>24</v>
      </c>
      <c r="W4684" s="13">
        <f>SUMIFS('Fielding Data'!G:G,'Fielding Data'!$A:$A,'Hitting Data'!$A4684)</f>
        <v>0</v>
      </c>
      <c r="X4684" s="13">
        <f>SUMIFS('Fielding Data'!H:H,'Fielding Data'!$A:$A,'Hitting Data'!$A4684)</f>
        <v>2</v>
      </c>
    </row>
    <row r="4685" spans="1:24" x14ac:dyDescent="0.3">
      <c r="A4685" s="13" t="str">
        <f t="shared" si="73"/>
        <v>wheelry012013</v>
      </c>
      <c r="B4685" s="16" t="s">
        <v>1860</v>
      </c>
      <c r="C4685" s="16">
        <v>2013</v>
      </c>
      <c r="D4685" s="16">
        <v>28</v>
      </c>
      <c r="E4685" s="16">
        <v>41</v>
      </c>
      <c r="F4685" s="16">
        <v>1</v>
      </c>
      <c r="G4685" s="16">
        <v>9</v>
      </c>
      <c r="H4685" s="16">
        <v>2</v>
      </c>
      <c r="I4685" s="16">
        <v>0</v>
      </c>
      <c r="J4685" s="16">
        <v>0</v>
      </c>
      <c r="K4685" s="16">
        <v>7</v>
      </c>
      <c r="L4685" s="16">
        <v>0</v>
      </c>
      <c r="M4685" s="16">
        <v>0</v>
      </c>
      <c r="N4685" s="16">
        <v>1</v>
      </c>
      <c r="O4685" s="16">
        <v>10</v>
      </c>
      <c r="P4685" s="13" t="str">
        <f>IFERROR(VLOOKUP($A4685,'Fielding Data'!$A:$H,MATCH(P$1,'Fielding Data'!$A$1:$H$1,0),0),"Other")</f>
        <v>1B</v>
      </c>
      <c r="Q4685" s="13">
        <f>IFERROR(VLOOKUP($A4685,'Fielding Data'!$A:$H,MATCH(Q$1,'Fielding Data'!$A$1:$H$1,0),0),"Other")</f>
        <v>39</v>
      </c>
      <c r="R4685" s="13">
        <f>IFERROR(VLOOKUP($A4685,'Fielding Data'!$A:$H,MATCH(R$1,'Fielding Data'!$A$1:$H$1,0),0),"Other")</f>
        <v>0</v>
      </c>
      <c r="S4685" s="13">
        <f>IFERROR(VLOOKUP($A4685,'Fielding Data'!$A:$H,MATCH(S$1,'Fielding Data'!$A$1:$H$1,0),0),"Other")</f>
        <v>0</v>
      </c>
      <c r="T4685" s="13">
        <f>IFERROR(VLOOKUP($A4685,'Fielding Data'!$A:$H,MATCH(T$1,'Fielding Data'!$A$1:$H$1,0),0),"Other")</f>
        <v>4</v>
      </c>
      <c r="U4685" s="13">
        <f>SUMIFS('Fielding Data'!E:E,'Fielding Data'!$A:$A,'Hitting Data'!$A4685)</f>
        <v>40</v>
      </c>
      <c r="V4685" s="13">
        <f>SUMIFS('Fielding Data'!F:F,'Fielding Data'!$A:$A,'Hitting Data'!$A4685)</f>
        <v>1</v>
      </c>
      <c r="W4685" s="13">
        <f>SUMIFS('Fielding Data'!G:G,'Fielding Data'!$A:$A,'Hitting Data'!$A4685)</f>
        <v>1</v>
      </c>
      <c r="X4685" s="13">
        <f>SUMIFS('Fielding Data'!H:H,'Fielding Data'!$A:$A,'Hitting Data'!$A4685)</f>
        <v>5</v>
      </c>
    </row>
    <row r="4686" spans="1:24" x14ac:dyDescent="0.3">
      <c r="A4686" s="13" t="str">
        <f t="shared" si="73"/>
        <v>wheelza012013</v>
      </c>
      <c r="B4686" s="16" t="s">
        <v>2082</v>
      </c>
      <c r="C4686" s="16">
        <v>2013</v>
      </c>
      <c r="D4686" s="16">
        <v>18</v>
      </c>
      <c r="E4686" s="16">
        <v>30</v>
      </c>
      <c r="F4686" s="16">
        <v>1</v>
      </c>
      <c r="G4686" s="16">
        <v>4</v>
      </c>
      <c r="H4686" s="16">
        <v>1</v>
      </c>
      <c r="I4686" s="16">
        <v>0</v>
      </c>
      <c r="J4686" s="16">
        <v>0</v>
      </c>
      <c r="K4686" s="16">
        <v>2</v>
      </c>
      <c r="L4686" s="16">
        <v>0</v>
      </c>
      <c r="M4686" s="16">
        <v>0</v>
      </c>
      <c r="N4686" s="16">
        <v>1</v>
      </c>
      <c r="O4686" s="16">
        <v>13</v>
      </c>
      <c r="P4686" s="13" t="str">
        <f>IFERROR(VLOOKUP($A4686,'Fielding Data'!$A:$H,MATCH(P$1,'Fielding Data'!$A$1:$H$1,0),0),"Other")</f>
        <v>P</v>
      </c>
      <c r="Q4686" s="13">
        <f>IFERROR(VLOOKUP($A4686,'Fielding Data'!$A:$H,MATCH(Q$1,'Fielding Data'!$A$1:$H$1,0),0),"Other")</f>
        <v>1</v>
      </c>
      <c r="R4686" s="13">
        <f>IFERROR(VLOOKUP($A4686,'Fielding Data'!$A:$H,MATCH(R$1,'Fielding Data'!$A$1:$H$1,0),0),"Other")</f>
        <v>5</v>
      </c>
      <c r="S4686" s="13">
        <f>IFERROR(VLOOKUP($A4686,'Fielding Data'!$A:$H,MATCH(S$1,'Fielding Data'!$A$1:$H$1,0),0),"Other")</f>
        <v>0</v>
      </c>
      <c r="T4686" s="13">
        <f>IFERROR(VLOOKUP($A4686,'Fielding Data'!$A:$H,MATCH(T$1,'Fielding Data'!$A$1:$H$1,0),0),"Other")</f>
        <v>1</v>
      </c>
      <c r="U4686" s="13">
        <f>SUMIFS('Fielding Data'!E:E,'Fielding Data'!$A:$A,'Hitting Data'!$A4686)</f>
        <v>1</v>
      </c>
      <c r="V4686" s="13">
        <f>SUMIFS('Fielding Data'!F:F,'Fielding Data'!$A:$A,'Hitting Data'!$A4686)</f>
        <v>5</v>
      </c>
      <c r="W4686" s="13">
        <f>SUMIFS('Fielding Data'!G:G,'Fielding Data'!$A:$A,'Hitting Data'!$A4686)</f>
        <v>0</v>
      </c>
      <c r="X4686" s="13">
        <f>SUMIFS('Fielding Data'!H:H,'Fielding Data'!$A:$A,'Hitting Data'!$A4686)</f>
        <v>1</v>
      </c>
    </row>
    <row r="4687" spans="1:24" x14ac:dyDescent="0.3">
      <c r="A4687" s="13" t="str">
        <f t="shared" si="73"/>
        <v>wietema012013</v>
      </c>
      <c r="B4687" s="16" t="s">
        <v>1211</v>
      </c>
      <c r="C4687" s="16">
        <v>2013</v>
      </c>
      <c r="D4687" s="16">
        <v>148</v>
      </c>
      <c r="E4687" s="16">
        <v>523</v>
      </c>
      <c r="F4687" s="16">
        <v>59</v>
      </c>
      <c r="G4687" s="16">
        <v>123</v>
      </c>
      <c r="H4687" s="16">
        <v>29</v>
      </c>
      <c r="I4687" s="16">
        <v>0</v>
      </c>
      <c r="J4687" s="16">
        <v>22</v>
      </c>
      <c r="K4687" s="16">
        <v>79</v>
      </c>
      <c r="L4687" s="16">
        <v>2</v>
      </c>
      <c r="M4687" s="16">
        <v>0</v>
      </c>
      <c r="N4687" s="16">
        <v>43</v>
      </c>
      <c r="O4687" s="16">
        <v>104</v>
      </c>
      <c r="P4687" s="13" t="str">
        <f>IFERROR(VLOOKUP($A4687,'Fielding Data'!$A:$H,MATCH(P$1,'Fielding Data'!$A$1:$H$1,0),0),"Other")</f>
        <v>C</v>
      </c>
      <c r="Q4687" s="13">
        <f>IFERROR(VLOOKUP($A4687,'Fielding Data'!$A:$H,MATCH(Q$1,'Fielding Data'!$A$1:$H$1,0),0),"Other")</f>
        <v>1021</v>
      </c>
      <c r="R4687" s="13">
        <f>IFERROR(VLOOKUP($A4687,'Fielding Data'!$A:$H,MATCH(R$1,'Fielding Data'!$A$1:$H$1,0),0),"Other")</f>
        <v>58</v>
      </c>
      <c r="S4687" s="13">
        <f>IFERROR(VLOOKUP($A4687,'Fielding Data'!$A:$H,MATCH(S$1,'Fielding Data'!$A$1:$H$1,0),0),"Other")</f>
        <v>3</v>
      </c>
      <c r="T4687" s="13">
        <f>IFERROR(VLOOKUP($A4687,'Fielding Data'!$A:$H,MATCH(T$1,'Fielding Data'!$A$1:$H$1,0),0),"Other")</f>
        <v>6</v>
      </c>
      <c r="U4687" s="13">
        <f>SUMIFS('Fielding Data'!E:E,'Fielding Data'!$A:$A,'Hitting Data'!$A4687)</f>
        <v>1021</v>
      </c>
      <c r="V4687" s="13">
        <f>SUMIFS('Fielding Data'!F:F,'Fielding Data'!$A:$A,'Hitting Data'!$A4687)</f>
        <v>58</v>
      </c>
      <c r="W4687" s="13">
        <f>SUMIFS('Fielding Data'!G:G,'Fielding Data'!$A:$A,'Hitting Data'!$A4687)</f>
        <v>3</v>
      </c>
      <c r="X4687" s="13">
        <f>SUMIFS('Fielding Data'!H:H,'Fielding Data'!$A:$A,'Hitting Data'!$A4687)</f>
        <v>6</v>
      </c>
    </row>
    <row r="4688" spans="1:24" x14ac:dyDescent="0.3">
      <c r="A4688" s="13" t="str">
        <f t="shared" si="73"/>
        <v>wiggity012013</v>
      </c>
      <c r="B4688" s="16" t="s">
        <v>348</v>
      </c>
      <c r="C4688" s="16">
        <v>2013</v>
      </c>
      <c r="D4688" s="16">
        <v>47</v>
      </c>
      <c r="E4688" s="16">
        <v>57</v>
      </c>
      <c r="F4688" s="16">
        <v>9</v>
      </c>
      <c r="G4688" s="16">
        <v>9</v>
      </c>
      <c r="H4688" s="16">
        <v>2</v>
      </c>
      <c r="I4688" s="16">
        <v>0</v>
      </c>
      <c r="J4688" s="16">
        <v>0</v>
      </c>
      <c r="K4688" s="16">
        <v>3</v>
      </c>
      <c r="L4688" s="16">
        <v>0</v>
      </c>
      <c r="M4688" s="16">
        <v>1</v>
      </c>
      <c r="N4688" s="16">
        <v>5</v>
      </c>
      <c r="O4688" s="16">
        <v>19</v>
      </c>
      <c r="P4688" s="13" t="str">
        <f>IFERROR(VLOOKUP($A4688,'Fielding Data'!$A:$H,MATCH(P$1,'Fielding Data'!$A$1:$H$1,0),0),"Other")</f>
        <v>1B</v>
      </c>
      <c r="Q4688" s="13">
        <f>IFERROR(VLOOKUP($A4688,'Fielding Data'!$A:$H,MATCH(Q$1,'Fielding Data'!$A$1:$H$1,0),0),"Other")</f>
        <v>36</v>
      </c>
      <c r="R4688" s="13">
        <f>IFERROR(VLOOKUP($A4688,'Fielding Data'!$A:$H,MATCH(R$1,'Fielding Data'!$A$1:$H$1,0),0),"Other")</f>
        <v>3</v>
      </c>
      <c r="S4688" s="13">
        <f>IFERROR(VLOOKUP($A4688,'Fielding Data'!$A:$H,MATCH(S$1,'Fielding Data'!$A$1:$H$1,0),0),"Other")</f>
        <v>0</v>
      </c>
      <c r="T4688" s="13">
        <f>IFERROR(VLOOKUP($A4688,'Fielding Data'!$A:$H,MATCH(T$1,'Fielding Data'!$A$1:$H$1,0),0),"Other")</f>
        <v>6</v>
      </c>
      <c r="U4688" s="13">
        <f>SUMIFS('Fielding Data'!E:E,'Fielding Data'!$A:$A,'Hitting Data'!$A4688)</f>
        <v>37</v>
      </c>
      <c r="V4688" s="13">
        <f>SUMIFS('Fielding Data'!F:F,'Fielding Data'!$A:$A,'Hitting Data'!$A4688)</f>
        <v>12</v>
      </c>
      <c r="W4688" s="13">
        <f>SUMIFS('Fielding Data'!G:G,'Fielding Data'!$A:$A,'Hitting Data'!$A4688)</f>
        <v>1</v>
      </c>
      <c r="X4688" s="13">
        <f>SUMIFS('Fielding Data'!H:H,'Fielding Data'!$A:$A,'Hitting Data'!$A4688)</f>
        <v>6</v>
      </c>
    </row>
    <row r="4689" spans="1:24" x14ac:dyDescent="0.3">
      <c r="A4689" s="13" t="str">
        <f t="shared" si="73"/>
        <v>wilheto012013</v>
      </c>
      <c r="B4689" s="16" t="s">
        <v>1653</v>
      </c>
      <c r="C4689" s="16">
        <v>2013</v>
      </c>
      <c r="D4689" s="16">
        <v>59</v>
      </c>
      <c r="E4689" s="16">
        <v>0</v>
      </c>
      <c r="F4689" s="16">
        <v>0</v>
      </c>
      <c r="G4689" s="16">
        <v>0</v>
      </c>
      <c r="H4689" s="16">
        <v>0</v>
      </c>
      <c r="I4689" s="16">
        <v>0</v>
      </c>
      <c r="J4689" s="16">
        <v>0</v>
      </c>
      <c r="K4689" s="16">
        <v>0</v>
      </c>
      <c r="L4689" s="16">
        <v>0</v>
      </c>
      <c r="M4689" s="16">
        <v>0</v>
      </c>
      <c r="N4689" s="16">
        <v>0</v>
      </c>
      <c r="O4689" s="16">
        <v>0</v>
      </c>
      <c r="P4689" s="13" t="str">
        <f>IFERROR(VLOOKUP($A4689,'Fielding Data'!$A:$H,MATCH(P$1,'Fielding Data'!$A$1:$H$1,0),0),"Other")</f>
        <v>P</v>
      </c>
      <c r="Q4689" s="13">
        <f>IFERROR(VLOOKUP($A4689,'Fielding Data'!$A:$H,MATCH(Q$1,'Fielding Data'!$A$1:$H$1,0),0),"Other")</f>
        <v>3</v>
      </c>
      <c r="R4689" s="13">
        <f>IFERROR(VLOOKUP($A4689,'Fielding Data'!$A:$H,MATCH(R$1,'Fielding Data'!$A$1:$H$1,0),0),"Other")</f>
        <v>6</v>
      </c>
      <c r="S4689" s="13">
        <f>IFERROR(VLOOKUP($A4689,'Fielding Data'!$A:$H,MATCH(S$1,'Fielding Data'!$A$1:$H$1,0),0),"Other")</f>
        <v>1</v>
      </c>
      <c r="T4689" s="13">
        <f>IFERROR(VLOOKUP($A4689,'Fielding Data'!$A:$H,MATCH(T$1,'Fielding Data'!$A$1:$H$1,0),0),"Other")</f>
        <v>0</v>
      </c>
      <c r="U4689" s="13">
        <f>SUMIFS('Fielding Data'!E:E,'Fielding Data'!$A:$A,'Hitting Data'!$A4689)</f>
        <v>3</v>
      </c>
      <c r="V4689" s="13">
        <f>SUMIFS('Fielding Data'!F:F,'Fielding Data'!$A:$A,'Hitting Data'!$A4689)</f>
        <v>6</v>
      </c>
      <c r="W4689" s="13">
        <f>SUMIFS('Fielding Data'!G:G,'Fielding Data'!$A:$A,'Hitting Data'!$A4689)</f>
        <v>1</v>
      </c>
      <c r="X4689" s="13">
        <f>SUMIFS('Fielding Data'!H:H,'Fielding Data'!$A:$A,'Hitting Data'!$A4689)</f>
        <v>0</v>
      </c>
    </row>
    <row r="4690" spans="1:24" x14ac:dyDescent="0.3">
      <c r="A4690" s="13" t="str">
        <f t="shared" si="73"/>
        <v>willije022013</v>
      </c>
      <c r="B4690" s="16" t="s">
        <v>413</v>
      </c>
      <c r="C4690" s="16">
        <v>2013</v>
      </c>
      <c r="D4690" s="16">
        <v>37</v>
      </c>
      <c r="E4690" s="16">
        <v>2</v>
      </c>
      <c r="F4690" s="16">
        <v>0</v>
      </c>
      <c r="G4690" s="16">
        <v>0</v>
      </c>
      <c r="H4690" s="16">
        <v>0</v>
      </c>
      <c r="I4690" s="16">
        <v>0</v>
      </c>
      <c r="J4690" s="16">
        <v>0</v>
      </c>
      <c r="K4690" s="16">
        <v>0</v>
      </c>
      <c r="L4690" s="16">
        <v>0</v>
      </c>
      <c r="M4690" s="16">
        <v>0</v>
      </c>
      <c r="N4690" s="16">
        <v>0</v>
      </c>
      <c r="O4690" s="16">
        <v>1</v>
      </c>
      <c r="P4690" s="13" t="str">
        <f>IFERROR(VLOOKUP($A4690,'Fielding Data'!$A:$H,MATCH(P$1,'Fielding Data'!$A$1:$H$1,0),0),"Other")</f>
        <v>P</v>
      </c>
      <c r="Q4690" s="13">
        <f>IFERROR(VLOOKUP($A4690,'Fielding Data'!$A:$H,MATCH(Q$1,'Fielding Data'!$A$1:$H$1,0),0),"Other")</f>
        <v>15</v>
      </c>
      <c r="R4690" s="13">
        <f>IFERROR(VLOOKUP($A4690,'Fielding Data'!$A:$H,MATCH(R$1,'Fielding Data'!$A$1:$H$1,0),0),"Other")</f>
        <v>16</v>
      </c>
      <c r="S4690" s="13">
        <f>IFERROR(VLOOKUP($A4690,'Fielding Data'!$A:$H,MATCH(S$1,'Fielding Data'!$A$1:$H$1,0),0),"Other")</f>
        <v>1</v>
      </c>
      <c r="T4690" s="13">
        <f>IFERROR(VLOOKUP($A4690,'Fielding Data'!$A:$H,MATCH(T$1,'Fielding Data'!$A$1:$H$1,0),0),"Other")</f>
        <v>0</v>
      </c>
      <c r="U4690" s="13">
        <f>SUMIFS('Fielding Data'!E:E,'Fielding Data'!$A:$A,'Hitting Data'!$A4690)</f>
        <v>15</v>
      </c>
      <c r="V4690" s="13">
        <f>SUMIFS('Fielding Data'!F:F,'Fielding Data'!$A:$A,'Hitting Data'!$A4690)</f>
        <v>16</v>
      </c>
      <c r="W4690" s="13">
        <f>SUMIFS('Fielding Data'!G:G,'Fielding Data'!$A:$A,'Hitting Data'!$A4690)</f>
        <v>1</v>
      </c>
      <c r="X4690" s="13">
        <f>SUMIFS('Fielding Data'!H:H,'Fielding Data'!$A:$A,'Hitting Data'!$A4690)</f>
        <v>0</v>
      </c>
    </row>
    <row r="4691" spans="1:24" x14ac:dyDescent="0.3">
      <c r="A4691" s="13" t="str">
        <f t="shared" si="73"/>
        <v>willijo032013</v>
      </c>
      <c r="B4691" s="16" t="s">
        <v>505</v>
      </c>
      <c r="C4691" s="16">
        <v>2013</v>
      </c>
      <c r="D4691" s="16">
        <v>111</v>
      </c>
      <c r="E4691" s="16">
        <v>389</v>
      </c>
      <c r="F4691" s="16">
        <v>42</v>
      </c>
      <c r="G4691" s="16">
        <v>81</v>
      </c>
      <c r="H4691" s="16">
        <v>20</v>
      </c>
      <c r="I4691" s="16">
        <v>0</v>
      </c>
      <c r="J4691" s="16">
        <v>14</v>
      </c>
      <c r="K4691" s="16">
        <v>48</v>
      </c>
      <c r="L4691" s="16">
        <v>1</v>
      </c>
      <c r="M4691" s="16">
        <v>0</v>
      </c>
      <c r="N4691" s="16">
        <v>66</v>
      </c>
      <c r="O4691" s="16">
        <v>128</v>
      </c>
      <c r="P4691" s="13" t="str">
        <f>IFERROR(VLOOKUP($A4691,'Fielding Data'!$A:$H,MATCH(P$1,'Fielding Data'!$A$1:$H$1,0),0),"Other")</f>
        <v>LF</v>
      </c>
      <c r="Q4691" s="13">
        <f>IFERROR(VLOOKUP($A4691,'Fielding Data'!$A:$H,MATCH(Q$1,'Fielding Data'!$A$1:$H$1,0),0),"Other")</f>
        <v>0</v>
      </c>
      <c r="R4691" s="13">
        <f>IFERROR(VLOOKUP($A4691,'Fielding Data'!$A:$H,MATCH(R$1,'Fielding Data'!$A$1:$H$1,0),0),"Other")</f>
        <v>0</v>
      </c>
      <c r="S4691" s="13">
        <f>IFERROR(VLOOKUP($A4691,'Fielding Data'!$A:$H,MATCH(S$1,'Fielding Data'!$A$1:$H$1,0),0),"Other")</f>
        <v>0</v>
      </c>
      <c r="T4691" s="13">
        <f>IFERROR(VLOOKUP($A4691,'Fielding Data'!$A:$H,MATCH(T$1,'Fielding Data'!$A$1:$H$1,0),0),"Other")</f>
        <v>0</v>
      </c>
      <c r="U4691" s="13">
        <f>SUMIFS('Fielding Data'!E:E,'Fielding Data'!$A:$A,'Hitting Data'!$A4691)</f>
        <v>125</v>
      </c>
      <c r="V4691" s="13">
        <f>SUMIFS('Fielding Data'!F:F,'Fielding Data'!$A:$A,'Hitting Data'!$A4691)</f>
        <v>5</v>
      </c>
      <c r="W4691" s="13">
        <f>SUMIFS('Fielding Data'!G:G,'Fielding Data'!$A:$A,'Hitting Data'!$A4691)</f>
        <v>1</v>
      </c>
      <c r="X4691" s="13">
        <f>SUMIFS('Fielding Data'!H:H,'Fielding Data'!$A:$A,'Hitting Data'!$A4691)</f>
        <v>1</v>
      </c>
    </row>
    <row r="4692" spans="1:24" x14ac:dyDescent="0.3">
      <c r="A4692" s="13" t="str">
        <f t="shared" si="73"/>
        <v>wilsoal012013</v>
      </c>
      <c r="B4692" s="16" t="s">
        <v>2083</v>
      </c>
      <c r="C4692" s="16">
        <v>2013</v>
      </c>
      <c r="D4692" s="16">
        <v>26</v>
      </c>
      <c r="E4692" s="16">
        <v>0</v>
      </c>
      <c r="F4692" s="16">
        <v>0</v>
      </c>
      <c r="G4692" s="16">
        <v>0</v>
      </c>
      <c r="H4692" s="16">
        <v>0</v>
      </c>
      <c r="I4692" s="16">
        <v>0</v>
      </c>
      <c r="J4692" s="16">
        <v>0</v>
      </c>
      <c r="K4692" s="16">
        <v>0</v>
      </c>
      <c r="L4692" s="16">
        <v>0</v>
      </c>
      <c r="M4692" s="16">
        <v>0</v>
      </c>
      <c r="N4692" s="16">
        <v>0</v>
      </c>
      <c r="O4692" s="16">
        <v>0</v>
      </c>
      <c r="P4692" s="13" t="str">
        <f>IFERROR(VLOOKUP($A4692,'Fielding Data'!$A:$H,MATCH(P$1,'Fielding Data'!$A$1:$H$1,0),0),"Other")</f>
        <v>P</v>
      </c>
      <c r="Q4692" s="13">
        <f>IFERROR(VLOOKUP($A4692,'Fielding Data'!$A:$H,MATCH(Q$1,'Fielding Data'!$A$1:$H$1,0),0),"Other")</f>
        <v>1</v>
      </c>
      <c r="R4692" s="13">
        <f>IFERROR(VLOOKUP($A4692,'Fielding Data'!$A:$H,MATCH(R$1,'Fielding Data'!$A$1:$H$1,0),0),"Other")</f>
        <v>6</v>
      </c>
      <c r="S4692" s="13">
        <f>IFERROR(VLOOKUP($A4692,'Fielding Data'!$A:$H,MATCH(S$1,'Fielding Data'!$A$1:$H$1,0),0),"Other")</f>
        <v>0</v>
      </c>
      <c r="T4692" s="13">
        <f>IFERROR(VLOOKUP($A4692,'Fielding Data'!$A:$H,MATCH(T$1,'Fielding Data'!$A$1:$H$1,0),0),"Other")</f>
        <v>1</v>
      </c>
      <c r="U4692" s="13">
        <f>SUMIFS('Fielding Data'!E:E,'Fielding Data'!$A:$A,'Hitting Data'!$A4692)</f>
        <v>1</v>
      </c>
      <c r="V4692" s="13">
        <f>SUMIFS('Fielding Data'!F:F,'Fielding Data'!$A:$A,'Hitting Data'!$A4692)</f>
        <v>6</v>
      </c>
      <c r="W4692" s="13">
        <f>SUMIFS('Fielding Data'!G:G,'Fielding Data'!$A:$A,'Hitting Data'!$A4692)</f>
        <v>0</v>
      </c>
      <c r="X4692" s="13">
        <f>SUMIFS('Fielding Data'!H:H,'Fielding Data'!$A:$A,'Hitting Data'!$A4692)</f>
        <v>1</v>
      </c>
    </row>
    <row r="4693" spans="1:24" x14ac:dyDescent="0.3">
      <c r="A4693" s="13" t="str">
        <f t="shared" si="73"/>
        <v>wilsobr012013</v>
      </c>
      <c r="B4693" s="16" t="s">
        <v>743</v>
      </c>
      <c r="C4693" s="16">
        <v>2013</v>
      </c>
      <c r="D4693" s="16">
        <v>18</v>
      </c>
      <c r="E4693" s="16">
        <v>0</v>
      </c>
      <c r="F4693" s="16">
        <v>0</v>
      </c>
      <c r="G4693" s="16">
        <v>0</v>
      </c>
      <c r="H4693" s="16">
        <v>0</v>
      </c>
      <c r="I4693" s="16">
        <v>0</v>
      </c>
      <c r="J4693" s="16">
        <v>0</v>
      </c>
      <c r="K4693" s="16">
        <v>0</v>
      </c>
      <c r="L4693" s="16">
        <v>0</v>
      </c>
      <c r="M4693" s="16">
        <v>0</v>
      </c>
      <c r="N4693" s="16">
        <v>0</v>
      </c>
      <c r="O4693" s="16">
        <v>0</v>
      </c>
      <c r="P4693" s="13" t="str">
        <f>IFERROR(VLOOKUP($A4693,'Fielding Data'!$A:$H,MATCH(P$1,'Fielding Data'!$A$1:$H$1,0),0),"Other")</f>
        <v>P</v>
      </c>
      <c r="Q4693" s="13">
        <f>IFERROR(VLOOKUP($A4693,'Fielding Data'!$A:$H,MATCH(Q$1,'Fielding Data'!$A$1:$H$1,0),0),"Other")</f>
        <v>1</v>
      </c>
      <c r="R4693" s="13">
        <f>IFERROR(VLOOKUP($A4693,'Fielding Data'!$A:$H,MATCH(R$1,'Fielding Data'!$A$1:$H$1,0),0),"Other")</f>
        <v>3</v>
      </c>
      <c r="S4693" s="13">
        <f>IFERROR(VLOOKUP($A4693,'Fielding Data'!$A:$H,MATCH(S$1,'Fielding Data'!$A$1:$H$1,0),0),"Other")</f>
        <v>0</v>
      </c>
      <c r="T4693" s="13">
        <f>IFERROR(VLOOKUP($A4693,'Fielding Data'!$A:$H,MATCH(T$1,'Fielding Data'!$A$1:$H$1,0),0),"Other")</f>
        <v>1</v>
      </c>
      <c r="U4693" s="13">
        <f>SUMIFS('Fielding Data'!E:E,'Fielding Data'!$A:$A,'Hitting Data'!$A4693)</f>
        <v>1</v>
      </c>
      <c r="V4693" s="13">
        <f>SUMIFS('Fielding Data'!F:F,'Fielding Data'!$A:$A,'Hitting Data'!$A4693)</f>
        <v>3</v>
      </c>
      <c r="W4693" s="13">
        <f>SUMIFS('Fielding Data'!G:G,'Fielding Data'!$A:$A,'Hitting Data'!$A4693)</f>
        <v>0</v>
      </c>
      <c r="X4693" s="13">
        <f>SUMIFS('Fielding Data'!H:H,'Fielding Data'!$A:$A,'Hitting Data'!$A4693)</f>
        <v>1</v>
      </c>
    </row>
    <row r="4694" spans="1:24" x14ac:dyDescent="0.3">
      <c r="A4694" s="13" t="str">
        <f t="shared" si="73"/>
        <v>wilsocj012013</v>
      </c>
      <c r="B4694" s="16" t="s">
        <v>620</v>
      </c>
      <c r="C4694" s="16">
        <v>2013</v>
      </c>
      <c r="D4694" s="16">
        <v>33</v>
      </c>
      <c r="E4694" s="16">
        <v>8</v>
      </c>
      <c r="F4694" s="16">
        <v>1</v>
      </c>
      <c r="G4694" s="16">
        <v>1</v>
      </c>
      <c r="H4694" s="16">
        <v>0</v>
      </c>
      <c r="I4694" s="16">
        <v>0</v>
      </c>
      <c r="J4694" s="16">
        <v>0</v>
      </c>
      <c r="K4694" s="16">
        <v>0</v>
      </c>
      <c r="L4694" s="16">
        <v>0</v>
      </c>
      <c r="M4694" s="16">
        <v>0</v>
      </c>
      <c r="N4694" s="16">
        <v>1</v>
      </c>
      <c r="O4694" s="16">
        <v>5</v>
      </c>
      <c r="P4694" s="13" t="str">
        <f>IFERROR(VLOOKUP($A4694,'Fielding Data'!$A:$H,MATCH(P$1,'Fielding Data'!$A$1:$H$1,0),0),"Other")</f>
        <v>P</v>
      </c>
      <c r="Q4694" s="13">
        <f>IFERROR(VLOOKUP($A4694,'Fielding Data'!$A:$H,MATCH(Q$1,'Fielding Data'!$A$1:$H$1,0),0),"Other")</f>
        <v>9</v>
      </c>
      <c r="R4694" s="13">
        <f>IFERROR(VLOOKUP($A4694,'Fielding Data'!$A:$H,MATCH(R$1,'Fielding Data'!$A$1:$H$1,0),0),"Other")</f>
        <v>24</v>
      </c>
      <c r="S4694" s="13">
        <f>IFERROR(VLOOKUP($A4694,'Fielding Data'!$A:$H,MATCH(S$1,'Fielding Data'!$A$1:$H$1,0),0),"Other")</f>
        <v>1</v>
      </c>
      <c r="T4694" s="13">
        <f>IFERROR(VLOOKUP($A4694,'Fielding Data'!$A:$H,MATCH(T$1,'Fielding Data'!$A$1:$H$1,0),0),"Other")</f>
        <v>1</v>
      </c>
      <c r="U4694" s="13">
        <f>SUMIFS('Fielding Data'!E:E,'Fielding Data'!$A:$A,'Hitting Data'!$A4694)</f>
        <v>9</v>
      </c>
      <c r="V4694" s="13">
        <f>SUMIFS('Fielding Data'!F:F,'Fielding Data'!$A:$A,'Hitting Data'!$A4694)</f>
        <v>24</v>
      </c>
      <c r="W4694" s="13">
        <f>SUMIFS('Fielding Data'!G:G,'Fielding Data'!$A:$A,'Hitting Data'!$A4694)</f>
        <v>1</v>
      </c>
      <c r="X4694" s="13">
        <f>SUMIFS('Fielding Data'!H:H,'Fielding Data'!$A:$A,'Hitting Data'!$A4694)</f>
        <v>1</v>
      </c>
    </row>
    <row r="4695" spans="1:24" x14ac:dyDescent="0.3">
      <c r="A4695" s="13" t="str">
        <f t="shared" si="73"/>
        <v>wilsojo032013</v>
      </c>
      <c r="B4695" s="16" t="s">
        <v>621</v>
      </c>
      <c r="C4695" s="16">
        <v>2013</v>
      </c>
      <c r="D4695" s="16">
        <v>30</v>
      </c>
      <c r="E4695" s="16">
        <v>60</v>
      </c>
      <c r="F4695" s="16">
        <v>9</v>
      </c>
      <c r="G4695" s="16">
        <v>12</v>
      </c>
      <c r="H4695" s="16">
        <v>1</v>
      </c>
      <c r="I4695" s="16">
        <v>1</v>
      </c>
      <c r="J4695" s="16">
        <v>1</v>
      </c>
      <c r="K4695" s="16">
        <v>4</v>
      </c>
      <c r="L4695" s="16">
        <v>0</v>
      </c>
      <c r="M4695" s="16">
        <v>0</v>
      </c>
      <c r="N4695" s="16">
        <v>5</v>
      </c>
      <c r="O4695" s="16">
        <v>17</v>
      </c>
      <c r="P4695" s="13" t="str">
        <f>IFERROR(VLOOKUP($A4695,'Fielding Data'!$A:$H,MATCH(P$1,'Fielding Data'!$A$1:$H$1,0),0),"Other")</f>
        <v>2B</v>
      </c>
      <c r="Q4695" s="13">
        <f>IFERROR(VLOOKUP($A4695,'Fielding Data'!$A:$H,MATCH(Q$1,'Fielding Data'!$A$1:$H$1,0),0),"Other")</f>
        <v>22</v>
      </c>
      <c r="R4695" s="13">
        <f>IFERROR(VLOOKUP($A4695,'Fielding Data'!$A:$H,MATCH(R$1,'Fielding Data'!$A$1:$H$1,0),0),"Other")</f>
        <v>43</v>
      </c>
      <c r="S4695" s="13">
        <f>IFERROR(VLOOKUP($A4695,'Fielding Data'!$A:$H,MATCH(S$1,'Fielding Data'!$A$1:$H$1,0),0),"Other")</f>
        <v>1</v>
      </c>
      <c r="T4695" s="13">
        <f>IFERROR(VLOOKUP($A4695,'Fielding Data'!$A:$H,MATCH(T$1,'Fielding Data'!$A$1:$H$1,0),0),"Other")</f>
        <v>11</v>
      </c>
      <c r="U4695" s="13">
        <f>SUMIFS('Fielding Data'!E:E,'Fielding Data'!$A:$A,'Hitting Data'!$A4695)</f>
        <v>22</v>
      </c>
      <c r="V4695" s="13">
        <f>SUMIFS('Fielding Data'!F:F,'Fielding Data'!$A:$A,'Hitting Data'!$A4695)</f>
        <v>47</v>
      </c>
      <c r="W4695" s="13">
        <f>SUMIFS('Fielding Data'!G:G,'Fielding Data'!$A:$A,'Hitting Data'!$A4695)</f>
        <v>2</v>
      </c>
      <c r="X4695" s="13">
        <f>SUMIFS('Fielding Data'!H:H,'Fielding Data'!$A:$A,'Hitting Data'!$A4695)</f>
        <v>11</v>
      </c>
    </row>
    <row r="4696" spans="1:24" x14ac:dyDescent="0.3">
      <c r="A4696" s="13" t="str">
        <f t="shared" si="73"/>
        <v>wilsoju102013</v>
      </c>
      <c r="B4696" s="16" t="s">
        <v>1862</v>
      </c>
      <c r="C4696" s="16">
        <v>2013</v>
      </c>
      <c r="D4696" s="16">
        <v>58</v>
      </c>
      <c r="E4696" s="16">
        <v>5</v>
      </c>
      <c r="F4696" s="16">
        <v>0</v>
      </c>
      <c r="G4696" s="16">
        <v>0</v>
      </c>
      <c r="H4696" s="16">
        <v>0</v>
      </c>
      <c r="I4696" s="16">
        <v>0</v>
      </c>
      <c r="J4696" s="16">
        <v>0</v>
      </c>
      <c r="K4696" s="16">
        <v>0</v>
      </c>
      <c r="L4696" s="16">
        <v>0</v>
      </c>
      <c r="M4696" s="16">
        <v>0</v>
      </c>
      <c r="N4696" s="16">
        <v>0</v>
      </c>
      <c r="O4696" s="16">
        <v>5</v>
      </c>
      <c r="P4696" s="13" t="str">
        <f>IFERROR(VLOOKUP($A4696,'Fielding Data'!$A:$H,MATCH(P$1,'Fielding Data'!$A$1:$H$1,0),0),"Other")</f>
        <v>P</v>
      </c>
      <c r="Q4696" s="13">
        <f>IFERROR(VLOOKUP($A4696,'Fielding Data'!$A:$H,MATCH(Q$1,'Fielding Data'!$A$1:$H$1,0),0),"Other")</f>
        <v>5</v>
      </c>
      <c r="R4696" s="13">
        <f>IFERROR(VLOOKUP($A4696,'Fielding Data'!$A:$H,MATCH(R$1,'Fielding Data'!$A$1:$H$1,0),0),"Other")</f>
        <v>10</v>
      </c>
      <c r="S4696" s="13">
        <f>IFERROR(VLOOKUP($A4696,'Fielding Data'!$A:$H,MATCH(S$1,'Fielding Data'!$A$1:$H$1,0),0),"Other")</f>
        <v>0</v>
      </c>
      <c r="T4696" s="13">
        <f>IFERROR(VLOOKUP($A4696,'Fielding Data'!$A:$H,MATCH(T$1,'Fielding Data'!$A$1:$H$1,0),0),"Other")</f>
        <v>0</v>
      </c>
      <c r="U4696" s="13">
        <f>SUMIFS('Fielding Data'!E:E,'Fielding Data'!$A:$A,'Hitting Data'!$A4696)</f>
        <v>5</v>
      </c>
      <c r="V4696" s="13">
        <f>SUMIFS('Fielding Data'!F:F,'Fielding Data'!$A:$A,'Hitting Data'!$A4696)</f>
        <v>10</v>
      </c>
      <c r="W4696" s="13">
        <f>SUMIFS('Fielding Data'!G:G,'Fielding Data'!$A:$A,'Hitting Data'!$A4696)</f>
        <v>0</v>
      </c>
      <c r="X4696" s="13">
        <f>SUMIFS('Fielding Data'!H:H,'Fielding Data'!$A:$A,'Hitting Data'!$A4696)</f>
        <v>0</v>
      </c>
    </row>
    <row r="4697" spans="1:24" x14ac:dyDescent="0.3">
      <c r="A4697" s="13" t="str">
        <f t="shared" si="73"/>
        <v>wisede012013</v>
      </c>
      <c r="B4697" s="16" t="s">
        <v>218</v>
      </c>
      <c r="C4697" s="16">
        <v>2013</v>
      </c>
      <c r="D4697" s="16">
        <v>30</v>
      </c>
      <c r="E4697" s="16">
        <v>64</v>
      </c>
      <c r="F4697" s="16">
        <v>6</v>
      </c>
      <c r="G4697" s="16">
        <v>15</v>
      </c>
      <c r="H4697" s="16">
        <v>3</v>
      </c>
      <c r="I4697" s="16">
        <v>0</v>
      </c>
      <c r="J4697" s="16">
        <v>1</v>
      </c>
      <c r="K4697" s="16">
        <v>3</v>
      </c>
      <c r="L4697" s="16">
        <v>1</v>
      </c>
      <c r="M4697" s="16">
        <v>1</v>
      </c>
      <c r="N4697" s="16">
        <v>2</v>
      </c>
      <c r="O4697" s="16">
        <v>14</v>
      </c>
      <c r="P4697" s="13" t="str">
        <f>IFERROR(VLOOKUP($A4697,'Fielding Data'!$A:$H,MATCH(P$1,'Fielding Data'!$A$1:$H$1,0),0),"Other")</f>
        <v>CF</v>
      </c>
      <c r="Q4697" s="13">
        <f>IFERROR(VLOOKUP($A4697,'Fielding Data'!$A:$H,MATCH(Q$1,'Fielding Data'!$A$1:$H$1,0),0),"Other")</f>
        <v>0</v>
      </c>
      <c r="R4697" s="13">
        <f>IFERROR(VLOOKUP($A4697,'Fielding Data'!$A:$H,MATCH(R$1,'Fielding Data'!$A$1:$H$1,0),0),"Other")</f>
        <v>0</v>
      </c>
      <c r="S4697" s="13">
        <f>IFERROR(VLOOKUP($A4697,'Fielding Data'!$A:$H,MATCH(S$1,'Fielding Data'!$A$1:$H$1,0),0),"Other")</f>
        <v>0</v>
      </c>
      <c r="T4697" s="13">
        <f>IFERROR(VLOOKUP($A4697,'Fielding Data'!$A:$H,MATCH(T$1,'Fielding Data'!$A$1:$H$1,0),0),"Other")</f>
        <v>0</v>
      </c>
      <c r="U4697" s="13">
        <f>SUMIFS('Fielding Data'!E:E,'Fielding Data'!$A:$A,'Hitting Data'!$A4697)</f>
        <v>51</v>
      </c>
      <c r="V4697" s="13">
        <f>SUMIFS('Fielding Data'!F:F,'Fielding Data'!$A:$A,'Hitting Data'!$A4697)</f>
        <v>0</v>
      </c>
      <c r="W4697" s="13">
        <f>SUMIFS('Fielding Data'!G:G,'Fielding Data'!$A:$A,'Hitting Data'!$A4697)</f>
        <v>1</v>
      </c>
      <c r="X4697" s="13">
        <f>SUMIFS('Fielding Data'!H:H,'Fielding Data'!$A:$A,'Hitting Data'!$A4697)</f>
        <v>0</v>
      </c>
    </row>
    <row r="4698" spans="1:24" x14ac:dyDescent="0.3">
      <c r="A4698" s="13" t="str">
        <f t="shared" si="73"/>
        <v>withrch012013</v>
      </c>
      <c r="B4698" s="16" t="s">
        <v>2084</v>
      </c>
      <c r="C4698" s="16">
        <v>2013</v>
      </c>
      <c r="D4698" s="16">
        <v>26</v>
      </c>
      <c r="E4698" s="16">
        <v>1</v>
      </c>
      <c r="F4698" s="16">
        <v>0</v>
      </c>
      <c r="G4698" s="16">
        <v>0</v>
      </c>
      <c r="H4698" s="16">
        <v>0</v>
      </c>
      <c r="I4698" s="16">
        <v>0</v>
      </c>
      <c r="J4698" s="16">
        <v>0</v>
      </c>
      <c r="K4698" s="16">
        <v>0</v>
      </c>
      <c r="L4698" s="16">
        <v>0</v>
      </c>
      <c r="M4698" s="16">
        <v>0</v>
      </c>
      <c r="N4698" s="16">
        <v>0</v>
      </c>
      <c r="O4698" s="16">
        <v>1</v>
      </c>
      <c r="P4698" s="13" t="str">
        <f>IFERROR(VLOOKUP($A4698,'Fielding Data'!$A:$H,MATCH(P$1,'Fielding Data'!$A$1:$H$1,0),0),"Other")</f>
        <v>P</v>
      </c>
      <c r="Q4698" s="13">
        <f>IFERROR(VLOOKUP($A4698,'Fielding Data'!$A:$H,MATCH(Q$1,'Fielding Data'!$A$1:$H$1,0),0),"Other")</f>
        <v>0</v>
      </c>
      <c r="R4698" s="13">
        <f>IFERROR(VLOOKUP($A4698,'Fielding Data'!$A:$H,MATCH(R$1,'Fielding Data'!$A$1:$H$1,0),0),"Other")</f>
        <v>1</v>
      </c>
      <c r="S4698" s="13">
        <f>IFERROR(VLOOKUP($A4698,'Fielding Data'!$A:$H,MATCH(S$1,'Fielding Data'!$A$1:$H$1,0),0),"Other")</f>
        <v>0</v>
      </c>
      <c r="T4698" s="13">
        <f>IFERROR(VLOOKUP($A4698,'Fielding Data'!$A:$H,MATCH(T$1,'Fielding Data'!$A$1:$H$1,0),0),"Other")</f>
        <v>0</v>
      </c>
      <c r="U4698" s="13">
        <f>SUMIFS('Fielding Data'!E:E,'Fielding Data'!$A:$A,'Hitting Data'!$A4698)</f>
        <v>0</v>
      </c>
      <c r="V4698" s="13">
        <f>SUMIFS('Fielding Data'!F:F,'Fielding Data'!$A:$A,'Hitting Data'!$A4698)</f>
        <v>1</v>
      </c>
      <c r="W4698" s="13">
        <f>SUMIFS('Fielding Data'!G:G,'Fielding Data'!$A:$A,'Hitting Data'!$A4698)</f>
        <v>0</v>
      </c>
      <c r="X4698" s="13">
        <f>SUMIFS('Fielding Data'!H:H,'Fielding Data'!$A:$A,'Hitting Data'!$A4698)</f>
        <v>0</v>
      </c>
    </row>
    <row r="4699" spans="1:24" x14ac:dyDescent="0.3">
      <c r="A4699" s="13" t="str">
        <f t="shared" si="73"/>
        <v>wolfro012013</v>
      </c>
      <c r="B4699" s="16" t="s">
        <v>869</v>
      </c>
      <c r="C4699" s="16">
        <v>2013</v>
      </c>
      <c r="D4699" s="16">
        <v>22</v>
      </c>
      <c r="E4699" s="16">
        <v>0</v>
      </c>
      <c r="F4699" s="16">
        <v>0</v>
      </c>
      <c r="G4699" s="16">
        <v>0</v>
      </c>
      <c r="H4699" s="16">
        <v>0</v>
      </c>
      <c r="I4699" s="16">
        <v>0</v>
      </c>
      <c r="J4699" s="16">
        <v>0</v>
      </c>
      <c r="K4699" s="16">
        <v>0</v>
      </c>
      <c r="L4699" s="16">
        <v>0</v>
      </c>
      <c r="M4699" s="16">
        <v>0</v>
      </c>
      <c r="N4699" s="16">
        <v>0</v>
      </c>
      <c r="O4699" s="16">
        <v>0</v>
      </c>
      <c r="P4699" s="13" t="str">
        <f>IFERROR(VLOOKUP($A4699,'Fielding Data'!$A:$H,MATCH(P$1,'Fielding Data'!$A$1:$H$1,0),0),"Other")</f>
        <v>P</v>
      </c>
      <c r="Q4699" s="13">
        <f>IFERROR(VLOOKUP($A4699,'Fielding Data'!$A:$H,MATCH(Q$1,'Fielding Data'!$A$1:$H$1,0),0),"Other")</f>
        <v>7</v>
      </c>
      <c r="R4699" s="13">
        <f>IFERROR(VLOOKUP($A4699,'Fielding Data'!$A:$H,MATCH(R$1,'Fielding Data'!$A$1:$H$1,0),0),"Other")</f>
        <v>5</v>
      </c>
      <c r="S4699" s="13">
        <f>IFERROR(VLOOKUP($A4699,'Fielding Data'!$A:$H,MATCH(S$1,'Fielding Data'!$A$1:$H$1,0),0),"Other")</f>
        <v>1</v>
      </c>
      <c r="T4699" s="13">
        <f>IFERROR(VLOOKUP($A4699,'Fielding Data'!$A:$H,MATCH(T$1,'Fielding Data'!$A$1:$H$1,0),0),"Other")</f>
        <v>3</v>
      </c>
      <c r="U4699" s="13">
        <f>SUMIFS('Fielding Data'!E:E,'Fielding Data'!$A:$A,'Hitting Data'!$A4699)</f>
        <v>7</v>
      </c>
      <c r="V4699" s="13">
        <f>SUMIFS('Fielding Data'!F:F,'Fielding Data'!$A:$A,'Hitting Data'!$A4699)</f>
        <v>5</v>
      </c>
      <c r="W4699" s="13">
        <f>SUMIFS('Fielding Data'!G:G,'Fielding Data'!$A:$A,'Hitting Data'!$A4699)</f>
        <v>1</v>
      </c>
      <c r="X4699" s="13">
        <f>SUMIFS('Fielding Data'!H:H,'Fielding Data'!$A:$A,'Hitting Data'!$A4699)</f>
        <v>3</v>
      </c>
    </row>
    <row r="4700" spans="1:24" x14ac:dyDescent="0.3">
      <c r="A4700" s="13" t="str">
        <f t="shared" si="73"/>
        <v>wongko012013</v>
      </c>
      <c r="B4700" s="16" t="s">
        <v>2085</v>
      </c>
      <c r="C4700" s="16">
        <v>2013</v>
      </c>
      <c r="D4700" s="16">
        <v>32</v>
      </c>
      <c r="E4700" s="16">
        <v>59</v>
      </c>
      <c r="F4700" s="16">
        <v>6</v>
      </c>
      <c r="G4700" s="16">
        <v>9</v>
      </c>
      <c r="H4700" s="16">
        <v>1</v>
      </c>
      <c r="I4700" s="16">
        <v>0</v>
      </c>
      <c r="J4700" s="16">
        <v>0</v>
      </c>
      <c r="K4700" s="16">
        <v>0</v>
      </c>
      <c r="L4700" s="16">
        <v>3</v>
      </c>
      <c r="M4700" s="16">
        <v>0</v>
      </c>
      <c r="N4700" s="16">
        <v>3</v>
      </c>
      <c r="O4700" s="16">
        <v>12</v>
      </c>
      <c r="P4700" s="13" t="str">
        <f>IFERROR(VLOOKUP($A4700,'Fielding Data'!$A:$H,MATCH(P$1,'Fielding Data'!$A$1:$H$1,0),0),"Other")</f>
        <v>2B</v>
      </c>
      <c r="Q4700" s="13">
        <f>IFERROR(VLOOKUP($A4700,'Fielding Data'!$A:$H,MATCH(Q$1,'Fielding Data'!$A$1:$H$1,0),0),"Other")</f>
        <v>22</v>
      </c>
      <c r="R4700" s="13">
        <f>IFERROR(VLOOKUP($A4700,'Fielding Data'!$A:$H,MATCH(R$1,'Fielding Data'!$A$1:$H$1,0),0),"Other")</f>
        <v>43</v>
      </c>
      <c r="S4700" s="13">
        <f>IFERROR(VLOOKUP($A4700,'Fielding Data'!$A:$H,MATCH(S$1,'Fielding Data'!$A$1:$H$1,0),0),"Other")</f>
        <v>0</v>
      </c>
      <c r="T4700" s="13">
        <f>IFERROR(VLOOKUP($A4700,'Fielding Data'!$A:$H,MATCH(T$1,'Fielding Data'!$A$1:$H$1,0),0),"Other")</f>
        <v>8</v>
      </c>
      <c r="U4700" s="13">
        <f>SUMIFS('Fielding Data'!E:E,'Fielding Data'!$A:$A,'Hitting Data'!$A4700)</f>
        <v>22</v>
      </c>
      <c r="V4700" s="13">
        <f>SUMIFS('Fielding Data'!F:F,'Fielding Data'!$A:$A,'Hitting Data'!$A4700)</f>
        <v>43</v>
      </c>
      <c r="W4700" s="13">
        <f>SUMIFS('Fielding Data'!G:G,'Fielding Data'!$A:$A,'Hitting Data'!$A4700)</f>
        <v>0</v>
      </c>
      <c r="X4700" s="13">
        <f>SUMIFS('Fielding Data'!H:H,'Fielding Data'!$A:$A,'Hitting Data'!$A4700)</f>
        <v>8</v>
      </c>
    </row>
    <row r="4701" spans="1:24" x14ac:dyDescent="0.3">
      <c r="A4701" s="13" t="str">
        <f t="shared" si="73"/>
        <v>woodal022013</v>
      </c>
      <c r="B4701" s="16" t="s">
        <v>2086</v>
      </c>
      <c r="C4701" s="16">
        <v>2013</v>
      </c>
      <c r="D4701" s="16">
        <v>31</v>
      </c>
      <c r="E4701" s="16">
        <v>21</v>
      </c>
      <c r="F4701" s="16">
        <v>1</v>
      </c>
      <c r="G4701" s="16">
        <v>0</v>
      </c>
      <c r="H4701" s="16">
        <v>0</v>
      </c>
      <c r="I4701" s="16">
        <v>0</v>
      </c>
      <c r="J4701" s="16">
        <v>0</v>
      </c>
      <c r="K4701" s="16">
        <v>0</v>
      </c>
      <c r="L4701" s="16">
        <v>0</v>
      </c>
      <c r="M4701" s="16">
        <v>0</v>
      </c>
      <c r="N4701" s="16">
        <v>0</v>
      </c>
      <c r="O4701" s="16">
        <v>15</v>
      </c>
      <c r="P4701" s="13" t="str">
        <f>IFERROR(VLOOKUP($A4701,'Fielding Data'!$A:$H,MATCH(P$1,'Fielding Data'!$A$1:$H$1,0),0),"Other")</f>
        <v>P</v>
      </c>
      <c r="Q4701" s="13">
        <f>IFERROR(VLOOKUP($A4701,'Fielding Data'!$A:$H,MATCH(Q$1,'Fielding Data'!$A$1:$H$1,0),0),"Other")</f>
        <v>0</v>
      </c>
      <c r="R4701" s="13">
        <f>IFERROR(VLOOKUP($A4701,'Fielding Data'!$A:$H,MATCH(R$1,'Fielding Data'!$A$1:$H$1,0),0),"Other")</f>
        <v>13</v>
      </c>
      <c r="S4701" s="13">
        <f>IFERROR(VLOOKUP($A4701,'Fielding Data'!$A:$H,MATCH(S$1,'Fielding Data'!$A$1:$H$1,0),0),"Other")</f>
        <v>0</v>
      </c>
      <c r="T4701" s="13">
        <f>IFERROR(VLOOKUP($A4701,'Fielding Data'!$A:$H,MATCH(T$1,'Fielding Data'!$A$1:$H$1,0),0),"Other")</f>
        <v>0</v>
      </c>
      <c r="U4701" s="13">
        <f>SUMIFS('Fielding Data'!E:E,'Fielding Data'!$A:$A,'Hitting Data'!$A4701)</f>
        <v>0</v>
      </c>
      <c r="V4701" s="13">
        <f>SUMIFS('Fielding Data'!F:F,'Fielding Data'!$A:$A,'Hitting Data'!$A4701)</f>
        <v>13</v>
      </c>
      <c r="W4701" s="13">
        <f>SUMIFS('Fielding Data'!G:G,'Fielding Data'!$A:$A,'Hitting Data'!$A4701)</f>
        <v>0</v>
      </c>
      <c r="X4701" s="13">
        <f>SUMIFS('Fielding Data'!H:H,'Fielding Data'!$A:$A,'Hitting Data'!$A4701)</f>
        <v>0</v>
      </c>
    </row>
    <row r="4702" spans="1:24" x14ac:dyDescent="0.3">
      <c r="A4702" s="13" t="str">
        <f t="shared" si="73"/>
        <v>woodbl012013</v>
      </c>
      <c r="B4702" s="16" t="s">
        <v>1413</v>
      </c>
      <c r="C4702" s="16">
        <v>2013</v>
      </c>
      <c r="D4702" s="16">
        <v>2</v>
      </c>
      <c r="E4702" s="16">
        <v>0</v>
      </c>
      <c r="F4702" s="16">
        <v>0</v>
      </c>
      <c r="G4702" s="16">
        <v>0</v>
      </c>
      <c r="H4702" s="16">
        <v>0</v>
      </c>
      <c r="I4702" s="16">
        <v>0</v>
      </c>
      <c r="J4702" s="16">
        <v>0</v>
      </c>
      <c r="K4702" s="16">
        <v>0</v>
      </c>
      <c r="L4702" s="16">
        <v>0</v>
      </c>
      <c r="M4702" s="16">
        <v>0</v>
      </c>
      <c r="N4702" s="16">
        <v>0</v>
      </c>
      <c r="O4702" s="16">
        <v>0</v>
      </c>
      <c r="P4702" s="13" t="str">
        <f>IFERROR(VLOOKUP($A4702,'Fielding Data'!$A:$H,MATCH(P$1,'Fielding Data'!$A$1:$H$1,0),0),"Other")</f>
        <v>P</v>
      </c>
      <c r="Q4702" s="13">
        <f>IFERROR(VLOOKUP($A4702,'Fielding Data'!$A:$H,MATCH(Q$1,'Fielding Data'!$A$1:$H$1,0),0),"Other")</f>
        <v>0</v>
      </c>
      <c r="R4702" s="13">
        <f>IFERROR(VLOOKUP($A4702,'Fielding Data'!$A:$H,MATCH(R$1,'Fielding Data'!$A$1:$H$1,0),0),"Other")</f>
        <v>0</v>
      </c>
      <c r="S4702" s="13">
        <f>IFERROR(VLOOKUP($A4702,'Fielding Data'!$A:$H,MATCH(S$1,'Fielding Data'!$A$1:$H$1,0),0),"Other")</f>
        <v>0</v>
      </c>
      <c r="T4702" s="13">
        <f>IFERROR(VLOOKUP($A4702,'Fielding Data'!$A:$H,MATCH(T$1,'Fielding Data'!$A$1:$H$1,0),0),"Other")</f>
        <v>0</v>
      </c>
      <c r="U4702" s="13">
        <f>SUMIFS('Fielding Data'!E:E,'Fielding Data'!$A:$A,'Hitting Data'!$A4702)</f>
        <v>0</v>
      </c>
      <c r="V4702" s="13">
        <f>SUMIFS('Fielding Data'!F:F,'Fielding Data'!$A:$A,'Hitting Data'!$A4702)</f>
        <v>0</v>
      </c>
      <c r="W4702" s="13">
        <f>SUMIFS('Fielding Data'!G:G,'Fielding Data'!$A:$A,'Hitting Data'!$A4702)</f>
        <v>0</v>
      </c>
      <c r="X4702" s="13">
        <f>SUMIFS('Fielding Data'!H:H,'Fielding Data'!$A:$A,'Hitting Data'!$A4702)</f>
        <v>0</v>
      </c>
    </row>
    <row r="4703" spans="1:24" x14ac:dyDescent="0.3">
      <c r="A4703" s="13" t="str">
        <f t="shared" si="73"/>
        <v>woodtr012013</v>
      </c>
      <c r="B4703" s="16" t="s">
        <v>1414</v>
      </c>
      <c r="C4703" s="16">
        <v>2013</v>
      </c>
      <c r="D4703" s="16">
        <v>37</v>
      </c>
      <c r="E4703" s="16">
        <v>63</v>
      </c>
      <c r="F4703" s="16">
        <v>8</v>
      </c>
      <c r="G4703" s="16">
        <v>14</v>
      </c>
      <c r="H4703" s="16">
        <v>1</v>
      </c>
      <c r="I4703" s="16">
        <v>0</v>
      </c>
      <c r="J4703" s="16">
        <v>3</v>
      </c>
      <c r="K4703" s="16">
        <v>8</v>
      </c>
      <c r="L4703" s="16">
        <v>1</v>
      </c>
      <c r="M4703" s="16">
        <v>0</v>
      </c>
      <c r="N4703" s="16">
        <v>3</v>
      </c>
      <c r="O4703" s="16">
        <v>21</v>
      </c>
      <c r="P4703" s="13" t="str">
        <f>IFERROR(VLOOKUP($A4703,'Fielding Data'!$A:$H,MATCH(P$1,'Fielding Data'!$A$1:$H$1,0),0),"Other")</f>
        <v>P</v>
      </c>
      <c r="Q4703" s="13">
        <f>IFERROR(VLOOKUP($A4703,'Fielding Data'!$A:$H,MATCH(Q$1,'Fielding Data'!$A$1:$H$1,0),0),"Other")</f>
        <v>20</v>
      </c>
      <c r="R4703" s="13">
        <f>IFERROR(VLOOKUP($A4703,'Fielding Data'!$A:$H,MATCH(R$1,'Fielding Data'!$A$1:$H$1,0),0),"Other")</f>
        <v>14</v>
      </c>
      <c r="S4703" s="13">
        <f>IFERROR(VLOOKUP($A4703,'Fielding Data'!$A:$H,MATCH(S$1,'Fielding Data'!$A$1:$H$1,0),0),"Other")</f>
        <v>1</v>
      </c>
      <c r="T4703" s="13">
        <f>IFERROR(VLOOKUP($A4703,'Fielding Data'!$A:$H,MATCH(T$1,'Fielding Data'!$A$1:$H$1,0),0),"Other")</f>
        <v>0</v>
      </c>
      <c r="U4703" s="13">
        <f>SUMIFS('Fielding Data'!E:E,'Fielding Data'!$A:$A,'Hitting Data'!$A4703)</f>
        <v>20</v>
      </c>
      <c r="V4703" s="13">
        <f>SUMIFS('Fielding Data'!F:F,'Fielding Data'!$A:$A,'Hitting Data'!$A4703)</f>
        <v>14</v>
      </c>
      <c r="W4703" s="13">
        <f>SUMIFS('Fielding Data'!G:G,'Fielding Data'!$A:$A,'Hitting Data'!$A4703)</f>
        <v>1</v>
      </c>
      <c r="X4703" s="13">
        <f>SUMIFS('Fielding Data'!H:H,'Fielding Data'!$A:$A,'Hitting Data'!$A4703)</f>
        <v>0</v>
      </c>
    </row>
    <row r="4704" spans="1:24" x14ac:dyDescent="0.3">
      <c r="A4704" s="13" t="str">
        <f t="shared" si="73"/>
        <v>wootero012013</v>
      </c>
      <c r="B4704" s="16" t="s">
        <v>2087</v>
      </c>
      <c r="C4704" s="16">
        <v>2013</v>
      </c>
      <c r="D4704" s="16">
        <v>27</v>
      </c>
      <c r="E4704" s="16">
        <v>1</v>
      </c>
      <c r="F4704" s="16">
        <v>0</v>
      </c>
      <c r="G4704" s="16">
        <v>0</v>
      </c>
      <c r="H4704" s="16">
        <v>0</v>
      </c>
      <c r="I4704" s="16">
        <v>0</v>
      </c>
      <c r="J4704" s="16">
        <v>0</v>
      </c>
      <c r="K4704" s="16">
        <v>0</v>
      </c>
      <c r="L4704" s="16">
        <v>0</v>
      </c>
      <c r="M4704" s="16">
        <v>0</v>
      </c>
      <c r="N4704" s="16">
        <v>0</v>
      </c>
      <c r="O4704" s="16">
        <v>1</v>
      </c>
      <c r="P4704" s="13" t="str">
        <f>IFERROR(VLOOKUP($A4704,'Fielding Data'!$A:$H,MATCH(P$1,'Fielding Data'!$A$1:$H$1,0),0),"Other")</f>
        <v>P</v>
      </c>
      <c r="Q4704" s="13">
        <f>IFERROR(VLOOKUP($A4704,'Fielding Data'!$A:$H,MATCH(Q$1,'Fielding Data'!$A$1:$H$1,0),0),"Other")</f>
        <v>0</v>
      </c>
      <c r="R4704" s="13">
        <f>IFERROR(VLOOKUP($A4704,'Fielding Data'!$A:$H,MATCH(R$1,'Fielding Data'!$A$1:$H$1,0),0),"Other")</f>
        <v>3</v>
      </c>
      <c r="S4704" s="13">
        <f>IFERROR(VLOOKUP($A4704,'Fielding Data'!$A:$H,MATCH(S$1,'Fielding Data'!$A$1:$H$1,0),0),"Other")</f>
        <v>0</v>
      </c>
      <c r="T4704" s="13">
        <f>IFERROR(VLOOKUP($A4704,'Fielding Data'!$A:$H,MATCH(T$1,'Fielding Data'!$A$1:$H$1,0),0),"Other")</f>
        <v>0</v>
      </c>
      <c r="U4704" s="13">
        <f>SUMIFS('Fielding Data'!E:E,'Fielding Data'!$A:$A,'Hitting Data'!$A4704)</f>
        <v>0</v>
      </c>
      <c r="V4704" s="13">
        <f>SUMIFS('Fielding Data'!F:F,'Fielding Data'!$A:$A,'Hitting Data'!$A4704)</f>
        <v>3</v>
      </c>
      <c r="W4704" s="13">
        <f>SUMIFS('Fielding Data'!G:G,'Fielding Data'!$A:$A,'Hitting Data'!$A4704)</f>
        <v>0</v>
      </c>
      <c r="X4704" s="13">
        <f>SUMIFS('Fielding Data'!H:H,'Fielding Data'!$A:$A,'Hitting Data'!$A4704)</f>
        <v>0</v>
      </c>
    </row>
    <row r="4705" spans="1:24" x14ac:dyDescent="0.3">
      <c r="A4705" s="13" t="str">
        <f t="shared" si="73"/>
        <v>workmbr012013</v>
      </c>
      <c r="B4705" s="16" t="s">
        <v>2088</v>
      </c>
      <c r="C4705" s="16">
        <v>2013</v>
      </c>
      <c r="D4705" s="16">
        <v>20</v>
      </c>
      <c r="E4705" s="16">
        <v>0</v>
      </c>
      <c r="F4705" s="16">
        <v>0</v>
      </c>
      <c r="G4705" s="16">
        <v>0</v>
      </c>
      <c r="H4705" s="16">
        <v>0</v>
      </c>
      <c r="I4705" s="16">
        <v>0</v>
      </c>
      <c r="J4705" s="16">
        <v>0</v>
      </c>
      <c r="K4705" s="16">
        <v>0</v>
      </c>
      <c r="L4705" s="16">
        <v>0</v>
      </c>
      <c r="M4705" s="16">
        <v>0</v>
      </c>
      <c r="N4705" s="16">
        <v>0</v>
      </c>
      <c r="O4705" s="16">
        <v>0</v>
      </c>
      <c r="P4705" s="13" t="str">
        <f>IFERROR(VLOOKUP($A4705,'Fielding Data'!$A:$H,MATCH(P$1,'Fielding Data'!$A$1:$H$1,0),0),"Other")</f>
        <v>P</v>
      </c>
      <c r="Q4705" s="13">
        <f>IFERROR(VLOOKUP($A4705,'Fielding Data'!$A:$H,MATCH(Q$1,'Fielding Data'!$A$1:$H$1,0),0),"Other")</f>
        <v>0</v>
      </c>
      <c r="R4705" s="13">
        <f>IFERROR(VLOOKUP($A4705,'Fielding Data'!$A:$H,MATCH(R$1,'Fielding Data'!$A$1:$H$1,0),0),"Other")</f>
        <v>1</v>
      </c>
      <c r="S4705" s="13">
        <f>IFERROR(VLOOKUP($A4705,'Fielding Data'!$A:$H,MATCH(S$1,'Fielding Data'!$A$1:$H$1,0),0),"Other")</f>
        <v>0</v>
      </c>
      <c r="T4705" s="13">
        <f>IFERROR(VLOOKUP($A4705,'Fielding Data'!$A:$H,MATCH(T$1,'Fielding Data'!$A$1:$H$1,0),0),"Other")</f>
        <v>0</v>
      </c>
      <c r="U4705" s="13">
        <f>SUMIFS('Fielding Data'!E:E,'Fielding Data'!$A:$A,'Hitting Data'!$A4705)</f>
        <v>0</v>
      </c>
      <c r="V4705" s="13">
        <f>SUMIFS('Fielding Data'!F:F,'Fielding Data'!$A:$A,'Hitting Data'!$A4705)</f>
        <v>1</v>
      </c>
      <c r="W4705" s="13">
        <f>SUMIFS('Fielding Data'!G:G,'Fielding Data'!$A:$A,'Hitting Data'!$A4705)</f>
        <v>0</v>
      </c>
      <c r="X4705" s="13">
        <f>SUMIFS('Fielding Data'!H:H,'Fielding Data'!$A:$A,'Hitting Data'!$A4705)</f>
        <v>0</v>
      </c>
    </row>
    <row r="4706" spans="1:24" x14ac:dyDescent="0.3">
      <c r="A4706" s="13" t="str">
        <f t="shared" si="73"/>
        <v>worleva012013</v>
      </c>
      <c r="B4706" s="16" t="s">
        <v>1415</v>
      </c>
      <c r="C4706" s="16">
        <v>2013</v>
      </c>
      <c r="D4706" s="16">
        <v>10</v>
      </c>
      <c r="E4706" s="16">
        <v>1</v>
      </c>
      <c r="F4706" s="16">
        <v>0</v>
      </c>
      <c r="G4706" s="16">
        <v>0</v>
      </c>
      <c r="H4706" s="16">
        <v>0</v>
      </c>
      <c r="I4706" s="16">
        <v>0</v>
      </c>
      <c r="J4706" s="16">
        <v>0</v>
      </c>
      <c r="K4706" s="16">
        <v>0</v>
      </c>
      <c r="L4706" s="16">
        <v>0</v>
      </c>
      <c r="M4706" s="16">
        <v>0</v>
      </c>
      <c r="N4706" s="16">
        <v>0</v>
      </c>
      <c r="O4706" s="16">
        <v>0</v>
      </c>
      <c r="P4706" s="13" t="str">
        <f>IFERROR(VLOOKUP($A4706,'Fielding Data'!$A:$H,MATCH(P$1,'Fielding Data'!$A$1:$H$1,0),0),"Other")</f>
        <v>P</v>
      </c>
      <c r="Q4706" s="13">
        <f>IFERROR(VLOOKUP($A4706,'Fielding Data'!$A:$H,MATCH(Q$1,'Fielding Data'!$A$1:$H$1,0),0),"Other")</f>
        <v>2</v>
      </c>
      <c r="R4706" s="13">
        <f>IFERROR(VLOOKUP($A4706,'Fielding Data'!$A:$H,MATCH(R$1,'Fielding Data'!$A$1:$H$1,0),0),"Other")</f>
        <v>11</v>
      </c>
      <c r="S4706" s="13">
        <f>IFERROR(VLOOKUP($A4706,'Fielding Data'!$A:$H,MATCH(S$1,'Fielding Data'!$A$1:$H$1,0),0),"Other")</f>
        <v>1</v>
      </c>
      <c r="T4706" s="13">
        <f>IFERROR(VLOOKUP($A4706,'Fielding Data'!$A:$H,MATCH(T$1,'Fielding Data'!$A$1:$H$1,0),0),"Other")</f>
        <v>1</v>
      </c>
      <c r="U4706" s="13">
        <f>SUMIFS('Fielding Data'!E:E,'Fielding Data'!$A:$A,'Hitting Data'!$A4706)</f>
        <v>2</v>
      </c>
      <c r="V4706" s="13">
        <f>SUMIFS('Fielding Data'!F:F,'Fielding Data'!$A:$A,'Hitting Data'!$A4706)</f>
        <v>11</v>
      </c>
      <c r="W4706" s="13">
        <f>SUMIFS('Fielding Data'!G:G,'Fielding Data'!$A:$A,'Hitting Data'!$A4706)</f>
        <v>1</v>
      </c>
      <c r="X4706" s="13">
        <f>SUMIFS('Fielding Data'!H:H,'Fielding Data'!$A:$A,'Hitting Data'!$A4706)</f>
        <v>1</v>
      </c>
    </row>
    <row r="4707" spans="1:24" x14ac:dyDescent="0.3">
      <c r="A4707" s="13" t="str">
        <f t="shared" si="73"/>
        <v>worthda012013</v>
      </c>
      <c r="B4707" s="16" t="s">
        <v>1416</v>
      </c>
      <c r="C4707" s="16">
        <v>2013</v>
      </c>
      <c r="D4707" s="16">
        <v>3</v>
      </c>
      <c r="E4707" s="16">
        <v>2</v>
      </c>
      <c r="F4707" s="16">
        <v>0</v>
      </c>
      <c r="G4707" s="16">
        <v>0</v>
      </c>
      <c r="H4707" s="16">
        <v>0</v>
      </c>
      <c r="I4707" s="16">
        <v>0</v>
      </c>
      <c r="J4707" s="16">
        <v>0</v>
      </c>
      <c r="K4707" s="16">
        <v>0</v>
      </c>
      <c r="L4707" s="16">
        <v>0</v>
      </c>
      <c r="M4707" s="16">
        <v>0</v>
      </c>
      <c r="N4707" s="16">
        <v>0</v>
      </c>
      <c r="O4707" s="16">
        <v>1</v>
      </c>
      <c r="P4707" s="13" t="str">
        <f>IFERROR(VLOOKUP($A4707,'Fielding Data'!$A:$H,MATCH(P$1,'Fielding Data'!$A$1:$H$1,0),0),"Other")</f>
        <v>3B</v>
      </c>
      <c r="Q4707" s="13">
        <f>IFERROR(VLOOKUP($A4707,'Fielding Data'!$A:$H,MATCH(Q$1,'Fielding Data'!$A$1:$H$1,0),0),"Other")</f>
        <v>0</v>
      </c>
      <c r="R4707" s="13">
        <f>IFERROR(VLOOKUP($A4707,'Fielding Data'!$A:$H,MATCH(R$1,'Fielding Data'!$A$1:$H$1,0),0),"Other")</f>
        <v>3</v>
      </c>
      <c r="S4707" s="13">
        <f>IFERROR(VLOOKUP($A4707,'Fielding Data'!$A:$H,MATCH(S$1,'Fielding Data'!$A$1:$H$1,0),0),"Other")</f>
        <v>1</v>
      </c>
      <c r="T4707" s="13">
        <f>IFERROR(VLOOKUP($A4707,'Fielding Data'!$A:$H,MATCH(T$1,'Fielding Data'!$A$1:$H$1,0),0),"Other")</f>
        <v>0</v>
      </c>
      <c r="U4707" s="13">
        <f>SUMIFS('Fielding Data'!E:E,'Fielding Data'!$A:$A,'Hitting Data'!$A4707)</f>
        <v>0</v>
      </c>
      <c r="V4707" s="13">
        <f>SUMIFS('Fielding Data'!F:F,'Fielding Data'!$A:$A,'Hitting Data'!$A4707)</f>
        <v>3</v>
      </c>
      <c r="W4707" s="13">
        <f>SUMIFS('Fielding Data'!G:G,'Fielding Data'!$A:$A,'Hitting Data'!$A4707)</f>
        <v>1</v>
      </c>
      <c r="X4707" s="13">
        <f>SUMIFS('Fielding Data'!H:H,'Fielding Data'!$A:$A,'Hitting Data'!$A4707)</f>
        <v>0</v>
      </c>
    </row>
    <row r="4708" spans="1:24" x14ac:dyDescent="0.3">
      <c r="A4708" s="13" t="str">
        <f t="shared" si="73"/>
        <v>wrighda032013</v>
      </c>
      <c r="B4708" s="16" t="s">
        <v>507</v>
      </c>
      <c r="C4708" s="16">
        <v>2013</v>
      </c>
      <c r="D4708" s="16">
        <v>112</v>
      </c>
      <c r="E4708" s="16">
        <v>430</v>
      </c>
      <c r="F4708" s="16">
        <v>63</v>
      </c>
      <c r="G4708" s="16">
        <v>132</v>
      </c>
      <c r="H4708" s="16">
        <v>23</v>
      </c>
      <c r="I4708" s="16">
        <v>6</v>
      </c>
      <c r="J4708" s="16">
        <v>18</v>
      </c>
      <c r="K4708" s="16">
        <v>58</v>
      </c>
      <c r="L4708" s="16">
        <v>17</v>
      </c>
      <c r="M4708" s="16">
        <v>3</v>
      </c>
      <c r="N4708" s="16">
        <v>55</v>
      </c>
      <c r="O4708" s="16">
        <v>79</v>
      </c>
      <c r="P4708" s="13" t="str">
        <f>IFERROR(VLOOKUP($A4708,'Fielding Data'!$A:$H,MATCH(P$1,'Fielding Data'!$A$1:$H$1,0),0),"Other")</f>
        <v>3B</v>
      </c>
      <c r="Q4708" s="13">
        <f>IFERROR(VLOOKUP($A4708,'Fielding Data'!$A:$H,MATCH(Q$1,'Fielding Data'!$A$1:$H$1,0),0),"Other")</f>
        <v>86</v>
      </c>
      <c r="R4708" s="13">
        <f>IFERROR(VLOOKUP($A4708,'Fielding Data'!$A:$H,MATCH(R$1,'Fielding Data'!$A$1:$H$1,0),0),"Other")</f>
        <v>235</v>
      </c>
      <c r="S4708" s="13">
        <f>IFERROR(VLOOKUP($A4708,'Fielding Data'!$A:$H,MATCH(S$1,'Fielding Data'!$A$1:$H$1,0),0),"Other")</f>
        <v>9</v>
      </c>
      <c r="T4708" s="13">
        <f>IFERROR(VLOOKUP($A4708,'Fielding Data'!$A:$H,MATCH(T$1,'Fielding Data'!$A$1:$H$1,0),0),"Other")</f>
        <v>18</v>
      </c>
      <c r="U4708" s="13">
        <f>SUMIFS('Fielding Data'!E:E,'Fielding Data'!$A:$A,'Hitting Data'!$A4708)</f>
        <v>86</v>
      </c>
      <c r="V4708" s="13">
        <f>SUMIFS('Fielding Data'!F:F,'Fielding Data'!$A:$A,'Hitting Data'!$A4708)</f>
        <v>235</v>
      </c>
      <c r="W4708" s="13">
        <f>SUMIFS('Fielding Data'!G:G,'Fielding Data'!$A:$A,'Hitting Data'!$A4708)</f>
        <v>9</v>
      </c>
      <c r="X4708" s="13">
        <f>SUMIFS('Fielding Data'!H:H,'Fielding Data'!$A:$A,'Hitting Data'!$A4708)</f>
        <v>18</v>
      </c>
    </row>
    <row r="4709" spans="1:24" x14ac:dyDescent="0.3">
      <c r="A4709" s="13" t="str">
        <f t="shared" si="73"/>
        <v>wrighja012013</v>
      </c>
      <c r="B4709" s="16" t="s">
        <v>222</v>
      </c>
      <c r="C4709" s="16">
        <v>2013</v>
      </c>
      <c r="D4709" s="16">
        <v>66</v>
      </c>
      <c r="E4709" s="16">
        <v>0</v>
      </c>
      <c r="F4709" s="16">
        <v>0</v>
      </c>
      <c r="G4709" s="16">
        <v>0</v>
      </c>
      <c r="H4709" s="16">
        <v>0</v>
      </c>
      <c r="I4709" s="16">
        <v>0</v>
      </c>
      <c r="J4709" s="16">
        <v>0</v>
      </c>
      <c r="K4709" s="16">
        <v>0</v>
      </c>
      <c r="L4709" s="16">
        <v>0</v>
      </c>
      <c r="M4709" s="16">
        <v>0</v>
      </c>
      <c r="N4709" s="16">
        <v>0</v>
      </c>
      <c r="O4709" s="16">
        <v>0</v>
      </c>
      <c r="P4709" s="13" t="str">
        <f>IFERROR(VLOOKUP($A4709,'Fielding Data'!$A:$H,MATCH(P$1,'Fielding Data'!$A$1:$H$1,0),0),"Other")</f>
        <v>P</v>
      </c>
      <c r="Q4709" s="13">
        <f>IFERROR(VLOOKUP($A4709,'Fielding Data'!$A:$H,MATCH(Q$1,'Fielding Data'!$A$1:$H$1,0),0),"Other")</f>
        <v>8</v>
      </c>
      <c r="R4709" s="13">
        <f>IFERROR(VLOOKUP($A4709,'Fielding Data'!$A:$H,MATCH(R$1,'Fielding Data'!$A$1:$H$1,0),0),"Other")</f>
        <v>13</v>
      </c>
      <c r="S4709" s="13">
        <f>IFERROR(VLOOKUP($A4709,'Fielding Data'!$A:$H,MATCH(S$1,'Fielding Data'!$A$1:$H$1,0),0),"Other")</f>
        <v>0</v>
      </c>
      <c r="T4709" s="13">
        <f>IFERROR(VLOOKUP($A4709,'Fielding Data'!$A:$H,MATCH(T$1,'Fielding Data'!$A$1:$H$1,0),0),"Other")</f>
        <v>2</v>
      </c>
      <c r="U4709" s="13">
        <f>SUMIFS('Fielding Data'!E:E,'Fielding Data'!$A:$A,'Hitting Data'!$A4709)</f>
        <v>8</v>
      </c>
      <c r="V4709" s="13">
        <f>SUMIFS('Fielding Data'!F:F,'Fielding Data'!$A:$A,'Hitting Data'!$A4709)</f>
        <v>13</v>
      </c>
      <c r="W4709" s="13">
        <f>SUMIFS('Fielding Data'!G:G,'Fielding Data'!$A:$A,'Hitting Data'!$A4709)</f>
        <v>0</v>
      </c>
      <c r="X4709" s="13">
        <f>SUMIFS('Fielding Data'!H:H,'Fielding Data'!$A:$A,'Hitting Data'!$A4709)</f>
        <v>2</v>
      </c>
    </row>
    <row r="4710" spans="1:24" x14ac:dyDescent="0.3">
      <c r="A4710" s="13" t="str">
        <f t="shared" si="73"/>
        <v>wrighst012013</v>
      </c>
      <c r="B4710" s="16" t="s">
        <v>2089</v>
      </c>
      <c r="C4710" s="16">
        <v>2013</v>
      </c>
      <c r="D4710" s="16">
        <v>4</v>
      </c>
      <c r="E4710" s="16">
        <v>0</v>
      </c>
      <c r="F4710" s="16">
        <v>0</v>
      </c>
      <c r="G4710" s="16">
        <v>0</v>
      </c>
      <c r="H4710" s="16">
        <v>0</v>
      </c>
      <c r="I4710" s="16">
        <v>0</v>
      </c>
      <c r="J4710" s="16">
        <v>0</v>
      </c>
      <c r="K4710" s="16">
        <v>0</v>
      </c>
      <c r="L4710" s="16">
        <v>0</v>
      </c>
      <c r="M4710" s="16">
        <v>0</v>
      </c>
      <c r="N4710" s="16">
        <v>0</v>
      </c>
      <c r="O4710" s="16">
        <v>0</v>
      </c>
      <c r="P4710" s="13" t="str">
        <f>IFERROR(VLOOKUP($A4710,'Fielding Data'!$A:$H,MATCH(P$1,'Fielding Data'!$A$1:$H$1,0),0),"Other")</f>
        <v>P</v>
      </c>
      <c r="Q4710" s="13">
        <f>IFERROR(VLOOKUP($A4710,'Fielding Data'!$A:$H,MATCH(Q$1,'Fielding Data'!$A$1:$H$1,0),0),"Other")</f>
        <v>0</v>
      </c>
      <c r="R4710" s="13">
        <f>IFERROR(VLOOKUP($A4710,'Fielding Data'!$A:$H,MATCH(R$1,'Fielding Data'!$A$1:$H$1,0),0),"Other")</f>
        <v>1</v>
      </c>
      <c r="S4710" s="13">
        <f>IFERROR(VLOOKUP($A4710,'Fielding Data'!$A:$H,MATCH(S$1,'Fielding Data'!$A$1:$H$1,0),0),"Other")</f>
        <v>0</v>
      </c>
      <c r="T4710" s="13">
        <f>IFERROR(VLOOKUP($A4710,'Fielding Data'!$A:$H,MATCH(T$1,'Fielding Data'!$A$1:$H$1,0),0),"Other")</f>
        <v>0</v>
      </c>
      <c r="U4710" s="13">
        <f>SUMIFS('Fielding Data'!E:E,'Fielding Data'!$A:$A,'Hitting Data'!$A4710)</f>
        <v>0</v>
      </c>
      <c r="V4710" s="13">
        <f>SUMIFS('Fielding Data'!F:F,'Fielding Data'!$A:$A,'Hitting Data'!$A4710)</f>
        <v>1</v>
      </c>
      <c r="W4710" s="13">
        <f>SUMIFS('Fielding Data'!G:G,'Fielding Data'!$A:$A,'Hitting Data'!$A4710)</f>
        <v>0</v>
      </c>
      <c r="X4710" s="13">
        <f>SUMIFS('Fielding Data'!H:H,'Fielding Data'!$A:$A,'Hitting Data'!$A4710)</f>
        <v>0</v>
      </c>
    </row>
    <row r="4711" spans="1:24" x14ac:dyDescent="0.3">
      <c r="A4711" s="13" t="str">
        <f t="shared" si="73"/>
        <v>yelicch012013</v>
      </c>
      <c r="B4711" s="16" t="s">
        <v>2090</v>
      </c>
      <c r="C4711" s="16">
        <v>2013</v>
      </c>
      <c r="D4711" s="16">
        <v>62</v>
      </c>
      <c r="E4711" s="16">
        <v>240</v>
      </c>
      <c r="F4711" s="16">
        <v>34</v>
      </c>
      <c r="G4711" s="16">
        <v>69</v>
      </c>
      <c r="H4711" s="16">
        <v>12</v>
      </c>
      <c r="I4711" s="16">
        <v>1</v>
      </c>
      <c r="J4711" s="16">
        <v>4</v>
      </c>
      <c r="K4711" s="16">
        <v>16</v>
      </c>
      <c r="L4711" s="16">
        <v>10</v>
      </c>
      <c r="M4711" s="16">
        <v>0</v>
      </c>
      <c r="N4711" s="16">
        <v>31</v>
      </c>
      <c r="O4711" s="16">
        <v>66</v>
      </c>
      <c r="P4711" s="13" t="str">
        <f>IFERROR(VLOOKUP($A4711,'Fielding Data'!$A:$H,MATCH(P$1,'Fielding Data'!$A$1:$H$1,0),0),"Other")</f>
        <v>CF</v>
      </c>
      <c r="Q4711" s="13">
        <f>IFERROR(VLOOKUP($A4711,'Fielding Data'!$A:$H,MATCH(Q$1,'Fielding Data'!$A$1:$H$1,0),0),"Other")</f>
        <v>0</v>
      </c>
      <c r="R4711" s="13">
        <f>IFERROR(VLOOKUP($A4711,'Fielding Data'!$A:$H,MATCH(R$1,'Fielding Data'!$A$1:$H$1,0),0),"Other")</f>
        <v>0</v>
      </c>
      <c r="S4711" s="13">
        <f>IFERROR(VLOOKUP($A4711,'Fielding Data'!$A:$H,MATCH(S$1,'Fielding Data'!$A$1:$H$1,0),0),"Other")</f>
        <v>0</v>
      </c>
      <c r="T4711" s="13">
        <f>IFERROR(VLOOKUP($A4711,'Fielding Data'!$A:$H,MATCH(T$1,'Fielding Data'!$A$1:$H$1,0),0),"Other")</f>
        <v>0</v>
      </c>
      <c r="U4711" s="13">
        <f>SUMIFS('Fielding Data'!E:E,'Fielding Data'!$A:$A,'Hitting Data'!$A4711)</f>
        <v>114</v>
      </c>
      <c r="V4711" s="13">
        <f>SUMIFS('Fielding Data'!F:F,'Fielding Data'!$A:$A,'Hitting Data'!$A4711)</f>
        <v>0</v>
      </c>
      <c r="W4711" s="13">
        <f>SUMIFS('Fielding Data'!G:G,'Fielding Data'!$A:$A,'Hitting Data'!$A4711)</f>
        <v>0</v>
      </c>
      <c r="X4711" s="13">
        <f>SUMIFS('Fielding Data'!H:H,'Fielding Data'!$A:$A,'Hitting Data'!$A4711)</f>
        <v>0</v>
      </c>
    </row>
    <row r="4712" spans="1:24" x14ac:dyDescent="0.3">
      <c r="A4712" s="13" t="str">
        <f t="shared" si="73"/>
        <v>youklke012013</v>
      </c>
      <c r="B4712" s="16" t="s">
        <v>509</v>
      </c>
      <c r="C4712" s="16">
        <v>2013</v>
      </c>
      <c r="D4712" s="16">
        <v>28</v>
      </c>
      <c r="E4712" s="16">
        <v>105</v>
      </c>
      <c r="F4712" s="16">
        <v>12</v>
      </c>
      <c r="G4712" s="16">
        <v>23</v>
      </c>
      <c r="H4712" s="16">
        <v>7</v>
      </c>
      <c r="I4712" s="16">
        <v>0</v>
      </c>
      <c r="J4712" s="16">
        <v>2</v>
      </c>
      <c r="K4712" s="16">
        <v>8</v>
      </c>
      <c r="L4712" s="16">
        <v>0</v>
      </c>
      <c r="M4712" s="16">
        <v>0</v>
      </c>
      <c r="N4712" s="16">
        <v>8</v>
      </c>
      <c r="O4712" s="16">
        <v>31</v>
      </c>
      <c r="P4712" s="13" t="str">
        <f>IFERROR(VLOOKUP($A4712,'Fielding Data'!$A:$H,MATCH(P$1,'Fielding Data'!$A$1:$H$1,0),0),"Other")</f>
        <v>1B</v>
      </c>
      <c r="Q4712" s="13">
        <f>IFERROR(VLOOKUP($A4712,'Fielding Data'!$A:$H,MATCH(Q$1,'Fielding Data'!$A$1:$H$1,0),0),"Other")</f>
        <v>45</v>
      </c>
      <c r="R4712" s="13">
        <f>IFERROR(VLOOKUP($A4712,'Fielding Data'!$A:$H,MATCH(R$1,'Fielding Data'!$A$1:$H$1,0),0),"Other")</f>
        <v>1</v>
      </c>
      <c r="S4712" s="13">
        <f>IFERROR(VLOOKUP($A4712,'Fielding Data'!$A:$H,MATCH(S$1,'Fielding Data'!$A$1:$H$1,0),0),"Other")</f>
        <v>0</v>
      </c>
      <c r="T4712" s="13">
        <f>IFERROR(VLOOKUP($A4712,'Fielding Data'!$A:$H,MATCH(T$1,'Fielding Data'!$A$1:$H$1,0),0),"Other")</f>
        <v>1</v>
      </c>
      <c r="U4712" s="13">
        <f>SUMIFS('Fielding Data'!E:E,'Fielding Data'!$A:$A,'Hitting Data'!$A4712)</f>
        <v>57</v>
      </c>
      <c r="V4712" s="13">
        <f>SUMIFS('Fielding Data'!F:F,'Fielding Data'!$A:$A,'Hitting Data'!$A4712)</f>
        <v>26</v>
      </c>
      <c r="W4712" s="13">
        <f>SUMIFS('Fielding Data'!G:G,'Fielding Data'!$A:$A,'Hitting Data'!$A4712)</f>
        <v>3</v>
      </c>
      <c r="X4712" s="13">
        <f>SUMIFS('Fielding Data'!H:H,'Fielding Data'!$A:$A,'Hitting Data'!$A4712)</f>
        <v>2</v>
      </c>
    </row>
    <row r="4713" spans="1:24" x14ac:dyDescent="0.3">
      <c r="A4713" s="13" t="str">
        <f t="shared" si="73"/>
        <v>youngch042013</v>
      </c>
      <c r="B4713" s="16" t="s">
        <v>744</v>
      </c>
      <c r="C4713" s="16">
        <v>2013</v>
      </c>
      <c r="D4713" s="16">
        <v>107</v>
      </c>
      <c r="E4713" s="16">
        <v>335</v>
      </c>
      <c r="F4713" s="16">
        <v>46</v>
      </c>
      <c r="G4713" s="16">
        <v>67</v>
      </c>
      <c r="H4713" s="16">
        <v>18</v>
      </c>
      <c r="I4713" s="16">
        <v>3</v>
      </c>
      <c r="J4713" s="16">
        <v>12</v>
      </c>
      <c r="K4713" s="16">
        <v>40</v>
      </c>
      <c r="L4713" s="16">
        <v>10</v>
      </c>
      <c r="M4713" s="16">
        <v>3</v>
      </c>
      <c r="N4713" s="16">
        <v>36</v>
      </c>
      <c r="O4713" s="16">
        <v>93</v>
      </c>
      <c r="P4713" s="13" t="str">
        <f>IFERROR(VLOOKUP($A4713,'Fielding Data'!$A:$H,MATCH(P$1,'Fielding Data'!$A$1:$H$1,0),0),"Other")</f>
        <v>CF</v>
      </c>
      <c r="Q4713" s="13">
        <f>IFERROR(VLOOKUP($A4713,'Fielding Data'!$A:$H,MATCH(Q$1,'Fielding Data'!$A$1:$H$1,0),0),"Other")</f>
        <v>0</v>
      </c>
      <c r="R4713" s="13">
        <f>IFERROR(VLOOKUP($A4713,'Fielding Data'!$A:$H,MATCH(R$1,'Fielding Data'!$A$1:$H$1,0),0),"Other")</f>
        <v>0</v>
      </c>
      <c r="S4713" s="13">
        <f>IFERROR(VLOOKUP($A4713,'Fielding Data'!$A:$H,MATCH(S$1,'Fielding Data'!$A$1:$H$1,0),0),"Other")</f>
        <v>0</v>
      </c>
      <c r="T4713" s="13">
        <f>IFERROR(VLOOKUP($A4713,'Fielding Data'!$A:$H,MATCH(T$1,'Fielding Data'!$A$1:$H$1,0),0),"Other")</f>
        <v>0</v>
      </c>
      <c r="U4713" s="13">
        <f>SUMIFS('Fielding Data'!E:E,'Fielding Data'!$A:$A,'Hitting Data'!$A4713)</f>
        <v>240</v>
      </c>
      <c r="V4713" s="13">
        <f>SUMIFS('Fielding Data'!F:F,'Fielding Data'!$A:$A,'Hitting Data'!$A4713)</f>
        <v>2</v>
      </c>
      <c r="W4713" s="13">
        <f>SUMIFS('Fielding Data'!G:G,'Fielding Data'!$A:$A,'Hitting Data'!$A4713)</f>
        <v>2</v>
      </c>
      <c r="X4713" s="13">
        <f>SUMIFS('Fielding Data'!H:H,'Fielding Data'!$A:$A,'Hitting Data'!$A4713)</f>
        <v>0</v>
      </c>
    </row>
    <row r="4714" spans="1:24" x14ac:dyDescent="0.3">
      <c r="A4714" s="13" t="str">
        <f t="shared" si="73"/>
        <v>zeidjo012013</v>
      </c>
      <c r="B4714" s="16" t="s">
        <v>2091</v>
      </c>
      <c r="C4714" s="16">
        <v>2013</v>
      </c>
      <c r="D4714" s="16">
        <v>25</v>
      </c>
      <c r="E4714" s="16">
        <v>0</v>
      </c>
      <c r="F4714" s="16">
        <v>0</v>
      </c>
      <c r="G4714" s="16">
        <v>0</v>
      </c>
      <c r="H4714" s="16">
        <v>0</v>
      </c>
      <c r="I4714" s="16">
        <v>0</v>
      </c>
      <c r="J4714" s="16">
        <v>0</v>
      </c>
      <c r="K4714" s="16">
        <v>0</v>
      </c>
      <c r="L4714" s="16">
        <v>0</v>
      </c>
      <c r="M4714" s="16">
        <v>0</v>
      </c>
      <c r="N4714" s="16">
        <v>0</v>
      </c>
      <c r="O4714" s="16">
        <v>0</v>
      </c>
      <c r="P4714" s="13" t="str">
        <f>IFERROR(VLOOKUP($A4714,'Fielding Data'!$A:$H,MATCH(P$1,'Fielding Data'!$A$1:$H$1,0),0),"Other")</f>
        <v>P</v>
      </c>
      <c r="Q4714" s="13">
        <f>IFERROR(VLOOKUP($A4714,'Fielding Data'!$A:$H,MATCH(Q$1,'Fielding Data'!$A$1:$H$1,0),0),"Other")</f>
        <v>2</v>
      </c>
      <c r="R4714" s="13">
        <f>IFERROR(VLOOKUP($A4714,'Fielding Data'!$A:$H,MATCH(R$1,'Fielding Data'!$A$1:$H$1,0),0),"Other")</f>
        <v>5</v>
      </c>
      <c r="S4714" s="13">
        <f>IFERROR(VLOOKUP($A4714,'Fielding Data'!$A:$H,MATCH(S$1,'Fielding Data'!$A$1:$H$1,0),0),"Other")</f>
        <v>1</v>
      </c>
      <c r="T4714" s="13">
        <f>IFERROR(VLOOKUP($A4714,'Fielding Data'!$A:$H,MATCH(T$1,'Fielding Data'!$A$1:$H$1,0),0),"Other")</f>
        <v>0</v>
      </c>
      <c r="U4714" s="13">
        <f>SUMIFS('Fielding Data'!E:E,'Fielding Data'!$A:$A,'Hitting Data'!$A4714)</f>
        <v>2</v>
      </c>
      <c r="V4714" s="13">
        <f>SUMIFS('Fielding Data'!F:F,'Fielding Data'!$A:$A,'Hitting Data'!$A4714)</f>
        <v>5</v>
      </c>
      <c r="W4714" s="13">
        <f>SUMIFS('Fielding Data'!G:G,'Fielding Data'!$A:$A,'Hitting Data'!$A4714)</f>
        <v>1</v>
      </c>
      <c r="X4714" s="13">
        <f>SUMIFS('Fielding Data'!H:H,'Fielding Data'!$A:$A,'Hitting Data'!$A4714)</f>
        <v>0</v>
      </c>
    </row>
    <row r="4715" spans="1:24" x14ac:dyDescent="0.3">
      <c r="A4715" s="13" t="str">
        <f t="shared" si="73"/>
        <v>zieglbr012013</v>
      </c>
      <c r="B4715" s="16" t="s">
        <v>1037</v>
      </c>
      <c r="C4715" s="16">
        <v>2013</v>
      </c>
      <c r="D4715" s="16">
        <v>78</v>
      </c>
      <c r="E4715" s="16">
        <v>2</v>
      </c>
      <c r="F4715" s="16">
        <v>0</v>
      </c>
      <c r="G4715" s="16">
        <v>0</v>
      </c>
      <c r="H4715" s="16">
        <v>0</v>
      </c>
      <c r="I4715" s="16">
        <v>0</v>
      </c>
      <c r="J4715" s="16">
        <v>0</v>
      </c>
      <c r="K4715" s="16">
        <v>0</v>
      </c>
      <c r="L4715" s="16">
        <v>0</v>
      </c>
      <c r="M4715" s="16">
        <v>0</v>
      </c>
      <c r="N4715" s="16">
        <v>0</v>
      </c>
      <c r="O4715" s="16">
        <v>0</v>
      </c>
      <c r="P4715" s="13" t="str">
        <f>IFERROR(VLOOKUP($A4715,'Fielding Data'!$A:$H,MATCH(P$1,'Fielding Data'!$A$1:$H$1,0),0),"Other")</f>
        <v>P</v>
      </c>
      <c r="Q4715" s="13">
        <f>IFERROR(VLOOKUP($A4715,'Fielding Data'!$A:$H,MATCH(Q$1,'Fielding Data'!$A$1:$H$1,0),0),"Other")</f>
        <v>3</v>
      </c>
      <c r="R4715" s="13">
        <f>IFERROR(VLOOKUP($A4715,'Fielding Data'!$A:$H,MATCH(R$1,'Fielding Data'!$A$1:$H$1,0),0),"Other")</f>
        <v>21</v>
      </c>
      <c r="S4715" s="13">
        <f>IFERROR(VLOOKUP($A4715,'Fielding Data'!$A:$H,MATCH(S$1,'Fielding Data'!$A$1:$H$1,0),0),"Other")</f>
        <v>2</v>
      </c>
      <c r="T4715" s="13">
        <f>IFERROR(VLOOKUP($A4715,'Fielding Data'!$A:$H,MATCH(T$1,'Fielding Data'!$A$1:$H$1,0),0),"Other")</f>
        <v>0</v>
      </c>
      <c r="U4715" s="13">
        <f>SUMIFS('Fielding Data'!E:E,'Fielding Data'!$A:$A,'Hitting Data'!$A4715)</f>
        <v>3</v>
      </c>
      <c r="V4715" s="13">
        <f>SUMIFS('Fielding Data'!F:F,'Fielding Data'!$A:$A,'Hitting Data'!$A4715)</f>
        <v>21</v>
      </c>
      <c r="W4715" s="13">
        <f>SUMIFS('Fielding Data'!G:G,'Fielding Data'!$A:$A,'Hitting Data'!$A4715)</f>
        <v>2</v>
      </c>
      <c r="X4715" s="13">
        <f>SUMIFS('Fielding Data'!H:H,'Fielding Data'!$A:$A,'Hitting Data'!$A4715)</f>
        <v>0</v>
      </c>
    </row>
    <row r="4716" spans="1:24" x14ac:dyDescent="0.3">
      <c r="A4716" s="13" t="str">
        <f t="shared" si="73"/>
        <v>zimmejo022013</v>
      </c>
      <c r="B4716" s="16" t="s">
        <v>1214</v>
      </c>
      <c r="C4716" s="16">
        <v>2013</v>
      </c>
      <c r="D4716" s="16">
        <v>32</v>
      </c>
      <c r="E4716" s="16">
        <v>65</v>
      </c>
      <c r="F4716" s="16">
        <v>4</v>
      </c>
      <c r="G4716" s="16">
        <v>8</v>
      </c>
      <c r="H4716" s="16">
        <v>1</v>
      </c>
      <c r="I4716" s="16">
        <v>0</v>
      </c>
      <c r="J4716" s="16">
        <v>0</v>
      </c>
      <c r="K4716" s="16">
        <v>2</v>
      </c>
      <c r="L4716" s="16">
        <v>0</v>
      </c>
      <c r="M4716" s="16">
        <v>0</v>
      </c>
      <c r="N4716" s="16">
        <v>1</v>
      </c>
      <c r="O4716" s="16">
        <v>20</v>
      </c>
      <c r="P4716" s="13" t="str">
        <f>IFERROR(VLOOKUP($A4716,'Fielding Data'!$A:$H,MATCH(P$1,'Fielding Data'!$A$1:$H$1,0),0),"Other")</f>
        <v>P</v>
      </c>
      <c r="Q4716" s="13">
        <f>IFERROR(VLOOKUP($A4716,'Fielding Data'!$A:$H,MATCH(Q$1,'Fielding Data'!$A$1:$H$1,0),0),"Other")</f>
        <v>12</v>
      </c>
      <c r="R4716" s="13">
        <f>IFERROR(VLOOKUP($A4716,'Fielding Data'!$A:$H,MATCH(R$1,'Fielding Data'!$A$1:$H$1,0),0),"Other")</f>
        <v>28</v>
      </c>
      <c r="S4716" s="13">
        <f>IFERROR(VLOOKUP($A4716,'Fielding Data'!$A:$H,MATCH(S$1,'Fielding Data'!$A$1:$H$1,0),0),"Other")</f>
        <v>2</v>
      </c>
      <c r="T4716" s="13">
        <f>IFERROR(VLOOKUP($A4716,'Fielding Data'!$A:$H,MATCH(T$1,'Fielding Data'!$A$1:$H$1,0),0),"Other")</f>
        <v>1</v>
      </c>
      <c r="U4716" s="13">
        <f>SUMIFS('Fielding Data'!E:E,'Fielding Data'!$A:$A,'Hitting Data'!$A4716)</f>
        <v>12</v>
      </c>
      <c r="V4716" s="13">
        <f>SUMIFS('Fielding Data'!F:F,'Fielding Data'!$A:$A,'Hitting Data'!$A4716)</f>
        <v>28</v>
      </c>
      <c r="W4716" s="13">
        <f>SUMIFS('Fielding Data'!G:G,'Fielding Data'!$A:$A,'Hitting Data'!$A4716)</f>
        <v>2</v>
      </c>
      <c r="X4716" s="13">
        <f>SUMIFS('Fielding Data'!H:H,'Fielding Data'!$A:$A,'Hitting Data'!$A4716)</f>
        <v>1</v>
      </c>
    </row>
    <row r="4717" spans="1:24" x14ac:dyDescent="0.3">
      <c r="A4717" s="13" t="str">
        <f t="shared" si="73"/>
        <v>zimmery012013</v>
      </c>
      <c r="B4717" s="16" t="s">
        <v>622</v>
      </c>
      <c r="C4717" s="16">
        <v>2013</v>
      </c>
      <c r="D4717" s="16">
        <v>147</v>
      </c>
      <c r="E4717" s="16">
        <v>568</v>
      </c>
      <c r="F4717" s="16">
        <v>84</v>
      </c>
      <c r="G4717" s="16">
        <v>156</v>
      </c>
      <c r="H4717" s="16">
        <v>26</v>
      </c>
      <c r="I4717" s="16">
        <v>2</v>
      </c>
      <c r="J4717" s="16">
        <v>26</v>
      </c>
      <c r="K4717" s="16">
        <v>79</v>
      </c>
      <c r="L4717" s="16">
        <v>6</v>
      </c>
      <c r="M4717" s="16">
        <v>0</v>
      </c>
      <c r="N4717" s="16">
        <v>60</v>
      </c>
      <c r="O4717" s="16">
        <v>133</v>
      </c>
      <c r="P4717" s="13" t="str">
        <f>IFERROR(VLOOKUP($A4717,'Fielding Data'!$A:$H,MATCH(P$1,'Fielding Data'!$A$1:$H$1,0),0),"Other")</f>
        <v>3B</v>
      </c>
      <c r="Q4717" s="13">
        <f>IFERROR(VLOOKUP($A4717,'Fielding Data'!$A:$H,MATCH(Q$1,'Fielding Data'!$A$1:$H$1,0),0),"Other")</f>
        <v>98</v>
      </c>
      <c r="R4717" s="13">
        <f>IFERROR(VLOOKUP($A4717,'Fielding Data'!$A:$H,MATCH(R$1,'Fielding Data'!$A$1:$H$1,0),0),"Other")</f>
        <v>260</v>
      </c>
      <c r="S4717" s="13">
        <f>IFERROR(VLOOKUP($A4717,'Fielding Data'!$A:$H,MATCH(S$1,'Fielding Data'!$A$1:$H$1,0),0),"Other")</f>
        <v>21</v>
      </c>
      <c r="T4717" s="13">
        <f>IFERROR(VLOOKUP($A4717,'Fielding Data'!$A:$H,MATCH(T$1,'Fielding Data'!$A$1:$H$1,0),0),"Other")</f>
        <v>28</v>
      </c>
      <c r="U4717" s="13">
        <f>SUMIFS('Fielding Data'!E:E,'Fielding Data'!$A:$A,'Hitting Data'!$A4717)</f>
        <v>98</v>
      </c>
      <c r="V4717" s="13">
        <f>SUMIFS('Fielding Data'!F:F,'Fielding Data'!$A:$A,'Hitting Data'!$A4717)</f>
        <v>260</v>
      </c>
      <c r="W4717" s="13">
        <f>SUMIFS('Fielding Data'!G:G,'Fielding Data'!$A:$A,'Hitting Data'!$A4717)</f>
        <v>21</v>
      </c>
      <c r="X4717" s="13">
        <f>SUMIFS('Fielding Data'!H:H,'Fielding Data'!$A:$A,'Hitting Data'!$A4717)</f>
        <v>28</v>
      </c>
    </row>
    <row r="4718" spans="1:24" x14ac:dyDescent="0.3">
      <c r="A4718" s="13" t="str">
        <f t="shared" si="73"/>
        <v>zitoba012013</v>
      </c>
      <c r="B4718" s="16" t="s">
        <v>225</v>
      </c>
      <c r="C4718" s="16">
        <v>2013</v>
      </c>
      <c r="D4718" s="16">
        <v>30</v>
      </c>
      <c r="E4718" s="16">
        <v>34</v>
      </c>
      <c r="F4718" s="16">
        <v>3</v>
      </c>
      <c r="G4718" s="16">
        <v>5</v>
      </c>
      <c r="H4718" s="16">
        <v>0</v>
      </c>
      <c r="I4718" s="16">
        <v>0</v>
      </c>
      <c r="J4718" s="16">
        <v>0</v>
      </c>
      <c r="K4718" s="16">
        <v>2</v>
      </c>
      <c r="L4718" s="16">
        <v>0</v>
      </c>
      <c r="M4718" s="16">
        <v>0</v>
      </c>
      <c r="N4718" s="16">
        <v>0</v>
      </c>
      <c r="O4718" s="16">
        <v>8</v>
      </c>
      <c r="P4718" s="13" t="str">
        <f>IFERROR(VLOOKUP($A4718,'Fielding Data'!$A:$H,MATCH(P$1,'Fielding Data'!$A$1:$H$1,0),0),"Other")</f>
        <v>P</v>
      </c>
      <c r="Q4718" s="13">
        <f>IFERROR(VLOOKUP($A4718,'Fielding Data'!$A:$H,MATCH(Q$1,'Fielding Data'!$A$1:$H$1,0),0),"Other")</f>
        <v>3</v>
      </c>
      <c r="R4718" s="13">
        <f>IFERROR(VLOOKUP($A4718,'Fielding Data'!$A:$H,MATCH(R$1,'Fielding Data'!$A$1:$H$1,0),0),"Other")</f>
        <v>20</v>
      </c>
      <c r="S4718" s="13">
        <f>IFERROR(VLOOKUP($A4718,'Fielding Data'!$A:$H,MATCH(S$1,'Fielding Data'!$A$1:$H$1,0),0),"Other")</f>
        <v>0</v>
      </c>
      <c r="T4718" s="13">
        <f>IFERROR(VLOOKUP($A4718,'Fielding Data'!$A:$H,MATCH(T$1,'Fielding Data'!$A$1:$H$1,0),0),"Other")</f>
        <v>0</v>
      </c>
      <c r="U4718" s="13">
        <f>SUMIFS('Fielding Data'!E:E,'Fielding Data'!$A:$A,'Hitting Data'!$A4718)</f>
        <v>3</v>
      </c>
      <c r="V4718" s="13">
        <f>SUMIFS('Fielding Data'!F:F,'Fielding Data'!$A:$A,'Hitting Data'!$A4718)</f>
        <v>20</v>
      </c>
      <c r="W4718" s="13">
        <f>SUMIFS('Fielding Data'!G:G,'Fielding Data'!$A:$A,'Hitting Data'!$A4718)</f>
        <v>0</v>
      </c>
      <c r="X4718" s="13">
        <f>SUMIFS('Fielding Data'!H:H,'Fielding Data'!$A:$A,'Hitting Data'!$A4718)</f>
        <v>0</v>
      </c>
    </row>
    <row r="4719" spans="1:24" x14ac:dyDescent="0.3">
      <c r="A4719" s="13" t="str">
        <f t="shared" si="73"/>
        <v>zobribe012013</v>
      </c>
      <c r="B4719" s="16" t="s">
        <v>747</v>
      </c>
      <c r="C4719" s="16">
        <v>2013</v>
      </c>
      <c r="D4719" s="16">
        <v>157</v>
      </c>
      <c r="E4719" s="16">
        <v>612</v>
      </c>
      <c r="F4719" s="16">
        <v>77</v>
      </c>
      <c r="G4719" s="16">
        <v>168</v>
      </c>
      <c r="H4719" s="16">
        <v>36</v>
      </c>
      <c r="I4719" s="16">
        <v>3</v>
      </c>
      <c r="J4719" s="16">
        <v>12</v>
      </c>
      <c r="K4719" s="16">
        <v>71</v>
      </c>
      <c r="L4719" s="16">
        <v>11</v>
      </c>
      <c r="M4719" s="16">
        <v>3</v>
      </c>
      <c r="N4719" s="16">
        <v>72</v>
      </c>
      <c r="O4719" s="16">
        <v>91</v>
      </c>
      <c r="P4719" s="13" t="str">
        <f>IFERROR(VLOOKUP($A4719,'Fielding Data'!$A:$H,MATCH(P$1,'Fielding Data'!$A$1:$H$1,0),0),"Other")</f>
        <v>2B</v>
      </c>
      <c r="Q4719" s="13">
        <f>IFERROR(VLOOKUP($A4719,'Fielding Data'!$A:$H,MATCH(Q$1,'Fielding Data'!$A$1:$H$1,0),0),"Other")</f>
        <v>218</v>
      </c>
      <c r="R4719" s="13">
        <f>IFERROR(VLOOKUP($A4719,'Fielding Data'!$A:$H,MATCH(R$1,'Fielding Data'!$A$1:$H$1,0),0),"Other")</f>
        <v>332</v>
      </c>
      <c r="S4719" s="13">
        <f>IFERROR(VLOOKUP($A4719,'Fielding Data'!$A:$H,MATCH(S$1,'Fielding Data'!$A$1:$H$1,0),0),"Other")</f>
        <v>4</v>
      </c>
      <c r="T4719" s="13">
        <f>IFERROR(VLOOKUP($A4719,'Fielding Data'!$A:$H,MATCH(T$1,'Fielding Data'!$A$1:$H$1,0),0),"Other")</f>
        <v>73</v>
      </c>
      <c r="U4719" s="13">
        <f>SUMIFS('Fielding Data'!E:E,'Fielding Data'!$A:$A,'Hitting Data'!$A4719)</f>
        <v>278</v>
      </c>
      <c r="V4719" s="13">
        <f>SUMIFS('Fielding Data'!F:F,'Fielding Data'!$A:$A,'Hitting Data'!$A4719)</f>
        <v>373</v>
      </c>
      <c r="W4719" s="13">
        <f>SUMIFS('Fielding Data'!G:G,'Fielding Data'!$A:$A,'Hitting Data'!$A4719)</f>
        <v>5</v>
      </c>
      <c r="X4719" s="13">
        <f>SUMIFS('Fielding Data'!H:H,'Fielding Data'!$A:$A,'Hitting Data'!$A4719)</f>
        <v>79</v>
      </c>
    </row>
    <row r="4720" spans="1:24" x14ac:dyDescent="0.3">
      <c r="A4720" s="13" t="str">
        <f t="shared" si="73"/>
        <v>zuninmi012013</v>
      </c>
      <c r="B4720" s="16" t="s">
        <v>2092</v>
      </c>
      <c r="C4720" s="16">
        <v>2013</v>
      </c>
      <c r="D4720" s="16">
        <v>52</v>
      </c>
      <c r="E4720" s="16">
        <v>173</v>
      </c>
      <c r="F4720" s="16">
        <v>22</v>
      </c>
      <c r="G4720" s="16">
        <v>37</v>
      </c>
      <c r="H4720" s="16">
        <v>5</v>
      </c>
      <c r="I4720" s="16">
        <v>0</v>
      </c>
      <c r="J4720" s="16">
        <v>5</v>
      </c>
      <c r="K4720" s="16">
        <v>14</v>
      </c>
      <c r="L4720" s="16">
        <v>1</v>
      </c>
      <c r="M4720" s="16">
        <v>0</v>
      </c>
      <c r="N4720" s="16">
        <v>16</v>
      </c>
      <c r="O4720" s="16">
        <v>49</v>
      </c>
      <c r="P4720" s="13" t="str">
        <f>IFERROR(VLOOKUP($A4720,'Fielding Data'!$A:$H,MATCH(P$1,'Fielding Data'!$A$1:$H$1,0),0),"Other")</f>
        <v>C</v>
      </c>
      <c r="Q4720" s="13">
        <f>IFERROR(VLOOKUP($A4720,'Fielding Data'!$A:$H,MATCH(Q$1,'Fielding Data'!$A$1:$H$1,0),0),"Other")</f>
        <v>363</v>
      </c>
      <c r="R4720" s="13">
        <f>IFERROR(VLOOKUP($A4720,'Fielding Data'!$A:$H,MATCH(R$1,'Fielding Data'!$A$1:$H$1,0),0),"Other")</f>
        <v>22</v>
      </c>
      <c r="S4720" s="13">
        <f>IFERROR(VLOOKUP($A4720,'Fielding Data'!$A:$H,MATCH(S$1,'Fielding Data'!$A$1:$H$1,0),0),"Other")</f>
        <v>2</v>
      </c>
      <c r="T4720" s="13">
        <f>IFERROR(VLOOKUP($A4720,'Fielding Data'!$A:$H,MATCH(T$1,'Fielding Data'!$A$1:$H$1,0),0),"Other")</f>
        <v>1</v>
      </c>
      <c r="U4720" s="13">
        <f>SUMIFS('Fielding Data'!E:E,'Fielding Data'!$A:$A,'Hitting Data'!$A4720)</f>
        <v>363</v>
      </c>
      <c r="V4720" s="13">
        <f>SUMIFS('Fielding Data'!F:F,'Fielding Data'!$A:$A,'Hitting Data'!$A4720)</f>
        <v>22</v>
      </c>
      <c r="W4720" s="13">
        <f>SUMIFS('Fielding Data'!G:G,'Fielding Data'!$A:$A,'Hitting Data'!$A4720)</f>
        <v>2</v>
      </c>
      <c r="X4720" s="13">
        <f>SUMIFS('Fielding Data'!H:H,'Fielding Data'!$A:$A,'Hitting Data'!$A4720)</f>
        <v>1</v>
      </c>
    </row>
    <row r="4721" spans="1:24" x14ac:dyDescent="0.3">
      <c r="A4721" s="13" t="str">
        <f t="shared" si="73"/>
        <v>abadfe012014</v>
      </c>
      <c r="B4721" s="16" t="s">
        <v>1215</v>
      </c>
      <c r="C4721" s="16">
        <v>2014</v>
      </c>
      <c r="D4721" s="16">
        <v>69</v>
      </c>
      <c r="E4721" s="16">
        <v>0</v>
      </c>
      <c r="F4721" s="16">
        <v>0</v>
      </c>
      <c r="G4721" s="16">
        <v>0</v>
      </c>
      <c r="H4721" s="16">
        <v>0</v>
      </c>
      <c r="I4721" s="16">
        <v>0</v>
      </c>
      <c r="J4721" s="16">
        <v>0</v>
      </c>
      <c r="K4721" s="16">
        <v>0</v>
      </c>
      <c r="L4721" s="16">
        <v>0</v>
      </c>
      <c r="M4721" s="16">
        <v>0</v>
      </c>
      <c r="N4721" s="16">
        <v>0</v>
      </c>
      <c r="O4721" s="16">
        <v>0</v>
      </c>
      <c r="P4721" s="13" t="str">
        <f>IFERROR(VLOOKUP($A4721,'Fielding Data'!$A:$H,MATCH(P$1,'Fielding Data'!$A$1:$H$1,0),0),"Other")</f>
        <v>P</v>
      </c>
      <c r="Q4721" s="13">
        <f>IFERROR(VLOOKUP($A4721,'Fielding Data'!$A:$H,MATCH(Q$1,'Fielding Data'!$A$1:$H$1,0),0),"Other")</f>
        <v>0</v>
      </c>
      <c r="R4721" s="13">
        <f>IFERROR(VLOOKUP($A4721,'Fielding Data'!$A:$H,MATCH(R$1,'Fielding Data'!$A$1:$H$1,0),0),"Other")</f>
        <v>8</v>
      </c>
      <c r="S4721" s="13">
        <f>IFERROR(VLOOKUP($A4721,'Fielding Data'!$A:$H,MATCH(S$1,'Fielding Data'!$A$1:$H$1,0),0),"Other")</f>
        <v>0</v>
      </c>
      <c r="T4721" s="13">
        <f>IFERROR(VLOOKUP($A4721,'Fielding Data'!$A:$H,MATCH(T$1,'Fielding Data'!$A$1:$H$1,0),0),"Other")</f>
        <v>0</v>
      </c>
      <c r="U4721" s="13">
        <f>SUMIFS('Fielding Data'!E:E,'Fielding Data'!$A:$A,'Hitting Data'!$A4721)</f>
        <v>0</v>
      </c>
      <c r="V4721" s="13">
        <f>SUMIFS('Fielding Data'!F:F,'Fielding Data'!$A:$A,'Hitting Data'!$A4721)</f>
        <v>8</v>
      </c>
      <c r="W4721" s="13">
        <f>SUMIFS('Fielding Data'!G:G,'Fielding Data'!$A:$A,'Hitting Data'!$A4721)</f>
        <v>0</v>
      </c>
      <c r="X4721" s="13">
        <f>SUMIFS('Fielding Data'!H:H,'Fielding Data'!$A:$A,'Hitting Data'!$A4721)</f>
        <v>0</v>
      </c>
    </row>
    <row r="4722" spans="1:24" x14ac:dyDescent="0.3">
      <c r="A4722" s="13" t="str">
        <f t="shared" si="73"/>
        <v>abreubo012014</v>
      </c>
      <c r="B4722" s="16" t="s">
        <v>47</v>
      </c>
      <c r="C4722" s="16">
        <v>2014</v>
      </c>
      <c r="D4722" s="16">
        <v>78</v>
      </c>
      <c r="E4722" s="16">
        <v>133</v>
      </c>
      <c r="F4722" s="16">
        <v>12</v>
      </c>
      <c r="G4722" s="16">
        <v>33</v>
      </c>
      <c r="H4722" s="16">
        <v>9</v>
      </c>
      <c r="I4722" s="16">
        <v>0</v>
      </c>
      <c r="J4722" s="16">
        <v>1</v>
      </c>
      <c r="K4722" s="16">
        <v>14</v>
      </c>
      <c r="L4722" s="16">
        <v>1</v>
      </c>
      <c r="M4722" s="16">
        <v>0</v>
      </c>
      <c r="N4722" s="16">
        <v>20</v>
      </c>
      <c r="O4722" s="16">
        <v>21</v>
      </c>
      <c r="P4722" s="13" t="str">
        <f>IFERROR(VLOOKUP($A4722,'Fielding Data'!$A:$H,MATCH(P$1,'Fielding Data'!$A$1:$H$1,0),0),"Other")</f>
        <v>LF</v>
      </c>
      <c r="Q4722" s="13">
        <f>IFERROR(VLOOKUP($A4722,'Fielding Data'!$A:$H,MATCH(Q$1,'Fielding Data'!$A$1:$H$1,0),0),"Other")</f>
        <v>6</v>
      </c>
      <c r="R4722" s="13">
        <f>IFERROR(VLOOKUP($A4722,'Fielding Data'!$A:$H,MATCH(R$1,'Fielding Data'!$A$1:$H$1,0),0),"Other")</f>
        <v>0</v>
      </c>
      <c r="S4722" s="13">
        <f>IFERROR(VLOOKUP($A4722,'Fielding Data'!$A:$H,MATCH(S$1,'Fielding Data'!$A$1:$H$1,0),0),"Other")</f>
        <v>0</v>
      </c>
      <c r="T4722" s="13">
        <f>IFERROR(VLOOKUP($A4722,'Fielding Data'!$A:$H,MATCH(T$1,'Fielding Data'!$A$1:$H$1,0),0),"Other")</f>
        <v>0</v>
      </c>
      <c r="U4722" s="13">
        <f>SUMIFS('Fielding Data'!E:E,'Fielding Data'!$A:$A,'Hitting Data'!$A4722)</f>
        <v>74</v>
      </c>
      <c r="V4722" s="13">
        <f>SUMIFS('Fielding Data'!F:F,'Fielding Data'!$A:$A,'Hitting Data'!$A4722)</f>
        <v>0</v>
      </c>
      <c r="W4722" s="13">
        <f>SUMIFS('Fielding Data'!G:G,'Fielding Data'!$A:$A,'Hitting Data'!$A4722)</f>
        <v>4</v>
      </c>
      <c r="X4722" s="13">
        <f>SUMIFS('Fielding Data'!H:H,'Fielding Data'!$A:$A,'Hitting Data'!$A4722)</f>
        <v>0</v>
      </c>
    </row>
    <row r="4723" spans="1:24" x14ac:dyDescent="0.3">
      <c r="A4723" s="13" t="str">
        <f t="shared" si="73"/>
        <v>abreujo022014</v>
      </c>
      <c r="B4723" s="16" t="s">
        <v>2093</v>
      </c>
      <c r="C4723" s="16">
        <v>2014</v>
      </c>
      <c r="D4723" s="16">
        <v>145</v>
      </c>
      <c r="E4723" s="16">
        <v>556</v>
      </c>
      <c r="F4723" s="16">
        <v>80</v>
      </c>
      <c r="G4723" s="16">
        <v>176</v>
      </c>
      <c r="H4723" s="16">
        <v>35</v>
      </c>
      <c r="I4723" s="16">
        <v>2</v>
      </c>
      <c r="J4723" s="16">
        <v>36</v>
      </c>
      <c r="K4723" s="16">
        <v>107</v>
      </c>
      <c r="L4723" s="16">
        <v>3</v>
      </c>
      <c r="M4723" s="16">
        <v>1</v>
      </c>
      <c r="N4723" s="16">
        <v>51</v>
      </c>
      <c r="O4723" s="16">
        <v>131</v>
      </c>
      <c r="P4723" s="13" t="str">
        <f>IFERROR(VLOOKUP($A4723,'Fielding Data'!$A:$H,MATCH(P$1,'Fielding Data'!$A$1:$H$1,0),0),"Other")</f>
        <v>1B</v>
      </c>
      <c r="Q4723" s="13">
        <f>IFERROR(VLOOKUP($A4723,'Fielding Data'!$A:$H,MATCH(Q$1,'Fielding Data'!$A$1:$H$1,0),0),"Other")</f>
        <v>970</v>
      </c>
      <c r="R4723" s="13">
        <f>IFERROR(VLOOKUP($A4723,'Fielding Data'!$A:$H,MATCH(R$1,'Fielding Data'!$A$1:$H$1,0),0),"Other")</f>
        <v>69</v>
      </c>
      <c r="S4723" s="13">
        <f>IFERROR(VLOOKUP($A4723,'Fielding Data'!$A:$H,MATCH(S$1,'Fielding Data'!$A$1:$H$1,0),0),"Other")</f>
        <v>6</v>
      </c>
      <c r="T4723" s="13">
        <f>IFERROR(VLOOKUP($A4723,'Fielding Data'!$A:$H,MATCH(T$1,'Fielding Data'!$A$1:$H$1,0),0),"Other")</f>
        <v>105</v>
      </c>
      <c r="U4723" s="13">
        <f>SUMIFS('Fielding Data'!E:E,'Fielding Data'!$A:$A,'Hitting Data'!$A4723)</f>
        <v>970</v>
      </c>
      <c r="V4723" s="13">
        <f>SUMIFS('Fielding Data'!F:F,'Fielding Data'!$A:$A,'Hitting Data'!$A4723)</f>
        <v>69</v>
      </c>
      <c r="W4723" s="13">
        <f>SUMIFS('Fielding Data'!G:G,'Fielding Data'!$A:$A,'Hitting Data'!$A4723)</f>
        <v>6</v>
      </c>
      <c r="X4723" s="13">
        <f>SUMIFS('Fielding Data'!H:H,'Fielding Data'!$A:$A,'Hitting Data'!$A4723)</f>
        <v>105</v>
      </c>
    </row>
    <row r="4724" spans="1:24" x14ac:dyDescent="0.3">
      <c r="A4724" s="13" t="str">
        <f t="shared" si="73"/>
        <v>abreuto012014</v>
      </c>
      <c r="B4724" s="16" t="s">
        <v>749</v>
      </c>
      <c r="C4724" s="16">
        <v>2014</v>
      </c>
      <c r="D4724" s="16">
        <v>3</v>
      </c>
      <c r="E4724" s="16">
        <v>4</v>
      </c>
      <c r="F4724" s="16">
        <v>0</v>
      </c>
      <c r="G4724" s="16">
        <v>0</v>
      </c>
      <c r="H4724" s="16">
        <v>0</v>
      </c>
      <c r="I4724" s="16">
        <v>0</v>
      </c>
      <c r="J4724" s="16">
        <v>0</v>
      </c>
      <c r="K4724" s="16">
        <v>0</v>
      </c>
      <c r="L4724" s="16">
        <v>0</v>
      </c>
      <c r="M4724" s="16">
        <v>0</v>
      </c>
      <c r="N4724" s="16">
        <v>0</v>
      </c>
      <c r="O4724" s="16">
        <v>0</v>
      </c>
      <c r="P4724" s="13" t="str">
        <f>IFERROR(VLOOKUP($A4724,'Fielding Data'!$A:$H,MATCH(P$1,'Fielding Data'!$A$1:$H$1,0),0),"Other")</f>
        <v>2B</v>
      </c>
      <c r="Q4724" s="13">
        <f>IFERROR(VLOOKUP($A4724,'Fielding Data'!$A:$H,MATCH(Q$1,'Fielding Data'!$A$1:$H$1,0),0),"Other")</f>
        <v>2</v>
      </c>
      <c r="R4724" s="13">
        <f>IFERROR(VLOOKUP($A4724,'Fielding Data'!$A:$H,MATCH(R$1,'Fielding Data'!$A$1:$H$1,0),0),"Other")</f>
        <v>1</v>
      </c>
      <c r="S4724" s="13">
        <f>IFERROR(VLOOKUP($A4724,'Fielding Data'!$A:$H,MATCH(S$1,'Fielding Data'!$A$1:$H$1,0),0),"Other")</f>
        <v>0</v>
      </c>
      <c r="T4724" s="13">
        <f>IFERROR(VLOOKUP($A4724,'Fielding Data'!$A:$H,MATCH(T$1,'Fielding Data'!$A$1:$H$1,0),0),"Other")</f>
        <v>0</v>
      </c>
      <c r="U4724" s="13">
        <f>SUMIFS('Fielding Data'!E:E,'Fielding Data'!$A:$A,'Hitting Data'!$A4724)</f>
        <v>2</v>
      </c>
      <c r="V4724" s="13">
        <f>SUMIFS('Fielding Data'!F:F,'Fielding Data'!$A:$A,'Hitting Data'!$A4724)</f>
        <v>1</v>
      </c>
      <c r="W4724" s="13">
        <f>SUMIFS('Fielding Data'!G:G,'Fielding Data'!$A:$A,'Hitting Data'!$A4724)</f>
        <v>0</v>
      </c>
      <c r="X4724" s="13">
        <f>SUMIFS('Fielding Data'!H:H,'Fielding Data'!$A:$A,'Hitting Data'!$A4724)</f>
        <v>0</v>
      </c>
    </row>
    <row r="4725" spans="1:24" x14ac:dyDescent="0.3">
      <c r="A4725" s="13" t="str">
        <f t="shared" si="73"/>
        <v>aceveal012014</v>
      </c>
      <c r="B4725" s="16" t="s">
        <v>872</v>
      </c>
      <c r="C4725" s="16">
        <v>2014</v>
      </c>
      <c r="D4725" s="16">
        <v>10</v>
      </c>
      <c r="E4725" s="16">
        <v>0</v>
      </c>
      <c r="F4725" s="16">
        <v>0</v>
      </c>
      <c r="G4725" s="16">
        <v>0</v>
      </c>
      <c r="H4725" s="16">
        <v>0</v>
      </c>
      <c r="I4725" s="16">
        <v>0</v>
      </c>
      <c r="J4725" s="16">
        <v>0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3" t="str">
        <f>IFERROR(VLOOKUP($A4725,'Fielding Data'!$A:$H,MATCH(P$1,'Fielding Data'!$A$1:$H$1,0),0),"Other")</f>
        <v>P</v>
      </c>
      <c r="Q4725" s="13">
        <f>IFERROR(VLOOKUP($A4725,'Fielding Data'!$A:$H,MATCH(Q$1,'Fielding Data'!$A$1:$H$1,0),0),"Other")</f>
        <v>2</v>
      </c>
      <c r="R4725" s="13">
        <f>IFERROR(VLOOKUP($A4725,'Fielding Data'!$A:$H,MATCH(R$1,'Fielding Data'!$A$1:$H$1,0),0),"Other")</f>
        <v>1</v>
      </c>
      <c r="S4725" s="13">
        <f>IFERROR(VLOOKUP($A4725,'Fielding Data'!$A:$H,MATCH(S$1,'Fielding Data'!$A$1:$H$1,0),0),"Other")</f>
        <v>0</v>
      </c>
      <c r="T4725" s="13">
        <f>IFERROR(VLOOKUP($A4725,'Fielding Data'!$A:$H,MATCH(T$1,'Fielding Data'!$A$1:$H$1,0),0),"Other")</f>
        <v>0</v>
      </c>
      <c r="U4725" s="13">
        <f>SUMIFS('Fielding Data'!E:E,'Fielding Data'!$A:$A,'Hitting Data'!$A4725)</f>
        <v>2</v>
      </c>
      <c r="V4725" s="13">
        <f>SUMIFS('Fielding Data'!F:F,'Fielding Data'!$A:$A,'Hitting Data'!$A4725)</f>
        <v>1</v>
      </c>
      <c r="W4725" s="13">
        <f>SUMIFS('Fielding Data'!G:G,'Fielding Data'!$A:$A,'Hitting Data'!$A4725)</f>
        <v>0</v>
      </c>
      <c r="X4725" s="13">
        <f>SUMIFS('Fielding Data'!H:H,'Fielding Data'!$A:$A,'Hitting Data'!$A4725)</f>
        <v>0</v>
      </c>
    </row>
    <row r="4726" spans="1:24" x14ac:dyDescent="0.3">
      <c r="A4726" s="13" t="str">
        <f t="shared" si="73"/>
        <v>achteaj012014</v>
      </c>
      <c r="B4726" s="16" t="s">
        <v>2094</v>
      </c>
      <c r="C4726" s="16">
        <v>2014</v>
      </c>
      <c r="D4726" s="16">
        <v>7</v>
      </c>
      <c r="E4726" s="16">
        <v>0</v>
      </c>
      <c r="F4726" s="16">
        <v>0</v>
      </c>
      <c r="G4726" s="16">
        <v>0</v>
      </c>
      <c r="H4726" s="16">
        <v>0</v>
      </c>
      <c r="I4726" s="16">
        <v>0</v>
      </c>
      <c r="J4726" s="16">
        <v>0</v>
      </c>
      <c r="K4726" s="16">
        <v>0</v>
      </c>
      <c r="L4726" s="16">
        <v>0</v>
      </c>
      <c r="M4726" s="16">
        <v>0</v>
      </c>
      <c r="N4726" s="16">
        <v>0</v>
      </c>
      <c r="O4726" s="16">
        <v>0</v>
      </c>
      <c r="P4726" s="13" t="str">
        <f>IFERROR(VLOOKUP($A4726,'Fielding Data'!$A:$H,MATCH(P$1,'Fielding Data'!$A$1:$H$1,0),0),"Other")</f>
        <v>P</v>
      </c>
      <c r="Q4726" s="13">
        <f>IFERROR(VLOOKUP($A4726,'Fielding Data'!$A:$H,MATCH(Q$1,'Fielding Data'!$A$1:$H$1,0),0),"Other")</f>
        <v>0</v>
      </c>
      <c r="R4726" s="13">
        <f>IFERROR(VLOOKUP($A4726,'Fielding Data'!$A:$H,MATCH(R$1,'Fielding Data'!$A$1:$H$1,0),0),"Other")</f>
        <v>1</v>
      </c>
      <c r="S4726" s="13">
        <f>IFERROR(VLOOKUP($A4726,'Fielding Data'!$A:$H,MATCH(S$1,'Fielding Data'!$A$1:$H$1,0),0),"Other")</f>
        <v>0</v>
      </c>
      <c r="T4726" s="13">
        <f>IFERROR(VLOOKUP($A4726,'Fielding Data'!$A:$H,MATCH(T$1,'Fielding Data'!$A$1:$H$1,0),0),"Other")</f>
        <v>0</v>
      </c>
      <c r="U4726" s="13">
        <f>SUMIFS('Fielding Data'!E:E,'Fielding Data'!$A:$A,'Hitting Data'!$A4726)</f>
        <v>0</v>
      </c>
      <c r="V4726" s="13">
        <f>SUMIFS('Fielding Data'!F:F,'Fielding Data'!$A:$A,'Hitting Data'!$A4726)</f>
        <v>1</v>
      </c>
      <c r="W4726" s="13">
        <f>SUMIFS('Fielding Data'!G:G,'Fielding Data'!$A:$A,'Hitting Data'!$A4726)</f>
        <v>0</v>
      </c>
      <c r="X4726" s="13">
        <f>SUMIFS('Fielding Data'!H:H,'Fielding Data'!$A:$A,'Hitting Data'!$A4726)</f>
        <v>0</v>
      </c>
    </row>
    <row r="4727" spans="1:24" x14ac:dyDescent="0.3">
      <c r="A4727" s="13" t="str">
        <f t="shared" si="73"/>
        <v>ackledu012014</v>
      </c>
      <c r="B4727" s="16" t="s">
        <v>1419</v>
      </c>
      <c r="C4727" s="16">
        <v>2014</v>
      </c>
      <c r="D4727" s="16">
        <v>143</v>
      </c>
      <c r="E4727" s="16">
        <v>502</v>
      </c>
      <c r="F4727" s="16">
        <v>64</v>
      </c>
      <c r="G4727" s="16">
        <v>123</v>
      </c>
      <c r="H4727" s="16">
        <v>27</v>
      </c>
      <c r="I4727" s="16">
        <v>4</v>
      </c>
      <c r="J4727" s="16">
        <v>14</v>
      </c>
      <c r="K4727" s="16">
        <v>65</v>
      </c>
      <c r="L4727" s="16">
        <v>8</v>
      </c>
      <c r="M4727" s="16">
        <v>4</v>
      </c>
      <c r="N4727" s="16">
        <v>32</v>
      </c>
      <c r="O4727" s="16">
        <v>90</v>
      </c>
      <c r="P4727" s="13" t="str">
        <f>IFERROR(VLOOKUP($A4727,'Fielding Data'!$A:$H,MATCH(P$1,'Fielding Data'!$A$1:$H$1,0),0),"Other")</f>
        <v>LF</v>
      </c>
      <c r="Q4727" s="13">
        <f>IFERROR(VLOOKUP($A4727,'Fielding Data'!$A:$H,MATCH(Q$1,'Fielding Data'!$A$1:$H$1,0),0),"Other")</f>
        <v>245</v>
      </c>
      <c r="R4727" s="13">
        <f>IFERROR(VLOOKUP($A4727,'Fielding Data'!$A:$H,MATCH(R$1,'Fielding Data'!$A$1:$H$1,0),0),"Other")</f>
        <v>4</v>
      </c>
      <c r="S4727" s="13">
        <f>IFERROR(VLOOKUP($A4727,'Fielding Data'!$A:$H,MATCH(S$1,'Fielding Data'!$A$1:$H$1,0),0),"Other")</f>
        <v>2</v>
      </c>
      <c r="T4727" s="13">
        <f>IFERROR(VLOOKUP($A4727,'Fielding Data'!$A:$H,MATCH(T$1,'Fielding Data'!$A$1:$H$1,0),0),"Other")</f>
        <v>2</v>
      </c>
      <c r="U4727" s="13">
        <f>SUMIFS('Fielding Data'!E:E,'Fielding Data'!$A:$A,'Hitting Data'!$A4727)</f>
        <v>490</v>
      </c>
      <c r="V4727" s="13">
        <f>SUMIFS('Fielding Data'!F:F,'Fielding Data'!$A:$A,'Hitting Data'!$A4727)</f>
        <v>8</v>
      </c>
      <c r="W4727" s="13">
        <f>SUMIFS('Fielding Data'!G:G,'Fielding Data'!$A:$A,'Hitting Data'!$A4727)</f>
        <v>4</v>
      </c>
      <c r="X4727" s="13">
        <f>SUMIFS('Fielding Data'!H:H,'Fielding Data'!$A:$A,'Hitting Data'!$A4727)</f>
        <v>4</v>
      </c>
    </row>
    <row r="4728" spans="1:24" x14ac:dyDescent="0.3">
      <c r="A4728" s="13" t="str">
        <f t="shared" si="73"/>
        <v>adamecr012014</v>
      </c>
      <c r="B4728" s="16" t="s">
        <v>2095</v>
      </c>
      <c r="C4728" s="16">
        <v>2014</v>
      </c>
      <c r="D4728" s="16">
        <v>7</v>
      </c>
      <c r="E4728" s="16">
        <v>15</v>
      </c>
      <c r="F4728" s="16">
        <v>1</v>
      </c>
      <c r="G4728" s="16">
        <v>1</v>
      </c>
      <c r="H4728" s="16">
        <v>0</v>
      </c>
      <c r="I4728" s="16">
        <v>0</v>
      </c>
      <c r="J4728" s="16">
        <v>0</v>
      </c>
      <c r="K4728" s="16">
        <v>0</v>
      </c>
      <c r="L4728" s="16">
        <v>0</v>
      </c>
      <c r="M4728" s="16">
        <v>0</v>
      </c>
      <c r="N4728" s="16">
        <v>0</v>
      </c>
      <c r="O4728" s="16">
        <v>5</v>
      </c>
      <c r="P4728" s="13" t="str">
        <f>IFERROR(VLOOKUP($A4728,'Fielding Data'!$A:$H,MATCH(P$1,'Fielding Data'!$A$1:$H$1,0),0),"Other")</f>
        <v>2B</v>
      </c>
      <c r="Q4728" s="13">
        <f>IFERROR(VLOOKUP($A4728,'Fielding Data'!$A:$H,MATCH(Q$1,'Fielding Data'!$A$1:$H$1,0),0),"Other")</f>
        <v>2</v>
      </c>
      <c r="R4728" s="13">
        <f>IFERROR(VLOOKUP($A4728,'Fielding Data'!$A:$H,MATCH(R$1,'Fielding Data'!$A$1:$H$1,0),0),"Other")</f>
        <v>6</v>
      </c>
      <c r="S4728" s="13">
        <f>IFERROR(VLOOKUP($A4728,'Fielding Data'!$A:$H,MATCH(S$1,'Fielding Data'!$A$1:$H$1,0),0),"Other")</f>
        <v>0</v>
      </c>
      <c r="T4728" s="13">
        <f>IFERROR(VLOOKUP($A4728,'Fielding Data'!$A:$H,MATCH(T$1,'Fielding Data'!$A$1:$H$1,0),0),"Other")</f>
        <v>2</v>
      </c>
      <c r="U4728" s="13">
        <f>SUMIFS('Fielding Data'!E:E,'Fielding Data'!$A:$A,'Hitting Data'!$A4728)</f>
        <v>8</v>
      </c>
      <c r="V4728" s="13">
        <f>SUMIFS('Fielding Data'!F:F,'Fielding Data'!$A:$A,'Hitting Data'!$A4728)</f>
        <v>16</v>
      </c>
      <c r="W4728" s="13">
        <f>SUMIFS('Fielding Data'!G:G,'Fielding Data'!$A:$A,'Hitting Data'!$A4728)</f>
        <v>0</v>
      </c>
      <c r="X4728" s="13">
        <f>SUMIFS('Fielding Data'!H:H,'Fielding Data'!$A:$A,'Hitting Data'!$A4728)</f>
        <v>4</v>
      </c>
    </row>
    <row r="4729" spans="1:24" x14ac:dyDescent="0.3">
      <c r="A4729" s="13" t="str">
        <f t="shared" si="73"/>
        <v>adamsau012014</v>
      </c>
      <c r="B4729" s="16" t="s">
        <v>2096</v>
      </c>
      <c r="C4729" s="16">
        <v>2014</v>
      </c>
      <c r="D4729" s="16">
        <v>6</v>
      </c>
      <c r="E4729" s="16">
        <v>0</v>
      </c>
      <c r="F4729" s="16">
        <v>0</v>
      </c>
      <c r="G4729" s="16">
        <v>0</v>
      </c>
      <c r="H4729" s="16">
        <v>0</v>
      </c>
      <c r="I4729" s="16">
        <v>0</v>
      </c>
      <c r="J4729" s="16">
        <v>0</v>
      </c>
      <c r="K4729" s="16">
        <v>0</v>
      </c>
      <c r="L4729" s="16">
        <v>0</v>
      </c>
      <c r="M4729" s="16">
        <v>0</v>
      </c>
      <c r="N4729" s="16">
        <v>0</v>
      </c>
      <c r="O4729" s="16">
        <v>0</v>
      </c>
      <c r="P4729" s="13" t="str">
        <f>IFERROR(VLOOKUP($A4729,'Fielding Data'!$A:$H,MATCH(P$1,'Fielding Data'!$A$1:$H$1,0),0),"Other")</f>
        <v>P</v>
      </c>
      <c r="Q4729" s="13">
        <f>IFERROR(VLOOKUP($A4729,'Fielding Data'!$A:$H,MATCH(Q$1,'Fielding Data'!$A$1:$H$1,0),0),"Other")</f>
        <v>1</v>
      </c>
      <c r="R4729" s="13">
        <f>IFERROR(VLOOKUP($A4729,'Fielding Data'!$A:$H,MATCH(R$1,'Fielding Data'!$A$1:$H$1,0),0),"Other")</f>
        <v>2</v>
      </c>
      <c r="S4729" s="13">
        <f>IFERROR(VLOOKUP($A4729,'Fielding Data'!$A:$H,MATCH(S$1,'Fielding Data'!$A$1:$H$1,0),0),"Other")</f>
        <v>0</v>
      </c>
      <c r="T4729" s="13">
        <f>IFERROR(VLOOKUP($A4729,'Fielding Data'!$A:$H,MATCH(T$1,'Fielding Data'!$A$1:$H$1,0),0),"Other")</f>
        <v>0</v>
      </c>
      <c r="U4729" s="13">
        <f>SUMIFS('Fielding Data'!E:E,'Fielding Data'!$A:$A,'Hitting Data'!$A4729)</f>
        <v>1</v>
      </c>
      <c r="V4729" s="13">
        <f>SUMIFS('Fielding Data'!F:F,'Fielding Data'!$A:$A,'Hitting Data'!$A4729)</f>
        <v>2</v>
      </c>
      <c r="W4729" s="13">
        <f>SUMIFS('Fielding Data'!G:G,'Fielding Data'!$A:$A,'Hitting Data'!$A4729)</f>
        <v>0</v>
      </c>
      <c r="X4729" s="13">
        <f>SUMIFS('Fielding Data'!H:H,'Fielding Data'!$A:$A,'Hitting Data'!$A4729)</f>
        <v>0</v>
      </c>
    </row>
    <row r="4730" spans="1:24" x14ac:dyDescent="0.3">
      <c r="A4730" s="13" t="str">
        <f t="shared" si="73"/>
        <v>adamsla012014</v>
      </c>
      <c r="B4730" s="16" t="s">
        <v>2097</v>
      </c>
      <c r="C4730" s="16">
        <v>2014</v>
      </c>
      <c r="D4730" s="16">
        <v>6</v>
      </c>
      <c r="E4730" s="16">
        <v>3</v>
      </c>
      <c r="F4730" s="16">
        <v>1</v>
      </c>
      <c r="G4730" s="16">
        <v>0</v>
      </c>
      <c r="H4730" s="16">
        <v>0</v>
      </c>
      <c r="I4730" s="16">
        <v>0</v>
      </c>
      <c r="J4730" s="16">
        <v>0</v>
      </c>
      <c r="K4730" s="16">
        <v>0</v>
      </c>
      <c r="L4730" s="16">
        <v>0</v>
      </c>
      <c r="M4730" s="16">
        <v>0</v>
      </c>
      <c r="N4730" s="16">
        <v>0</v>
      </c>
      <c r="O4730" s="16">
        <v>2</v>
      </c>
      <c r="P4730" s="13" t="str">
        <f>IFERROR(VLOOKUP($A4730,'Fielding Data'!$A:$H,MATCH(P$1,'Fielding Data'!$A$1:$H$1,0),0),"Other")</f>
        <v>CF</v>
      </c>
      <c r="Q4730" s="13">
        <f>IFERROR(VLOOKUP($A4730,'Fielding Data'!$A:$H,MATCH(Q$1,'Fielding Data'!$A$1:$H$1,0),0),"Other")</f>
        <v>0</v>
      </c>
      <c r="R4730" s="13">
        <f>IFERROR(VLOOKUP($A4730,'Fielding Data'!$A:$H,MATCH(R$1,'Fielding Data'!$A$1:$H$1,0),0),"Other")</f>
        <v>0</v>
      </c>
      <c r="S4730" s="13">
        <f>IFERROR(VLOOKUP($A4730,'Fielding Data'!$A:$H,MATCH(S$1,'Fielding Data'!$A$1:$H$1,0),0),"Other")</f>
        <v>0</v>
      </c>
      <c r="T4730" s="13">
        <f>IFERROR(VLOOKUP($A4730,'Fielding Data'!$A:$H,MATCH(T$1,'Fielding Data'!$A$1:$H$1,0),0),"Other")</f>
        <v>0</v>
      </c>
      <c r="U4730" s="13">
        <f>SUMIFS('Fielding Data'!E:E,'Fielding Data'!$A:$A,'Hitting Data'!$A4730)</f>
        <v>6</v>
      </c>
      <c r="V4730" s="13">
        <f>SUMIFS('Fielding Data'!F:F,'Fielding Data'!$A:$A,'Hitting Data'!$A4730)</f>
        <v>0</v>
      </c>
      <c r="W4730" s="13">
        <f>SUMIFS('Fielding Data'!G:G,'Fielding Data'!$A:$A,'Hitting Data'!$A4730)</f>
        <v>0</v>
      </c>
      <c r="X4730" s="13">
        <f>SUMIFS('Fielding Data'!H:H,'Fielding Data'!$A:$A,'Hitting Data'!$A4730)</f>
        <v>0</v>
      </c>
    </row>
    <row r="4731" spans="1:24" x14ac:dyDescent="0.3">
      <c r="A4731" s="13" t="str">
        <f t="shared" si="73"/>
        <v>adamsma012014</v>
      </c>
      <c r="B4731" s="16" t="s">
        <v>1657</v>
      </c>
      <c r="C4731" s="16">
        <v>2014</v>
      </c>
      <c r="D4731" s="16">
        <v>142</v>
      </c>
      <c r="E4731" s="16">
        <v>527</v>
      </c>
      <c r="F4731" s="16">
        <v>55</v>
      </c>
      <c r="G4731" s="16">
        <v>152</v>
      </c>
      <c r="H4731" s="16">
        <v>34</v>
      </c>
      <c r="I4731" s="16">
        <v>5</v>
      </c>
      <c r="J4731" s="16">
        <v>15</v>
      </c>
      <c r="K4731" s="16">
        <v>68</v>
      </c>
      <c r="L4731" s="16">
        <v>3</v>
      </c>
      <c r="M4731" s="16">
        <v>2</v>
      </c>
      <c r="N4731" s="16">
        <v>26</v>
      </c>
      <c r="O4731" s="16">
        <v>114</v>
      </c>
      <c r="P4731" s="13" t="str">
        <f>IFERROR(VLOOKUP($A4731,'Fielding Data'!$A:$H,MATCH(P$1,'Fielding Data'!$A$1:$H$1,0),0),"Other")</f>
        <v>1B</v>
      </c>
      <c r="Q4731" s="13">
        <f>IFERROR(VLOOKUP($A4731,'Fielding Data'!$A:$H,MATCH(Q$1,'Fielding Data'!$A$1:$H$1,0),0),"Other")</f>
        <v>1115</v>
      </c>
      <c r="R4731" s="13">
        <f>IFERROR(VLOOKUP($A4731,'Fielding Data'!$A:$H,MATCH(R$1,'Fielding Data'!$A$1:$H$1,0),0),"Other")</f>
        <v>80</v>
      </c>
      <c r="S4731" s="13">
        <f>IFERROR(VLOOKUP($A4731,'Fielding Data'!$A:$H,MATCH(S$1,'Fielding Data'!$A$1:$H$1,0),0),"Other")</f>
        <v>9</v>
      </c>
      <c r="T4731" s="13">
        <f>IFERROR(VLOOKUP($A4731,'Fielding Data'!$A:$H,MATCH(T$1,'Fielding Data'!$A$1:$H$1,0),0),"Other")</f>
        <v>111</v>
      </c>
      <c r="U4731" s="13">
        <f>SUMIFS('Fielding Data'!E:E,'Fielding Data'!$A:$A,'Hitting Data'!$A4731)</f>
        <v>1115</v>
      </c>
      <c r="V4731" s="13">
        <f>SUMIFS('Fielding Data'!F:F,'Fielding Data'!$A:$A,'Hitting Data'!$A4731)</f>
        <v>80</v>
      </c>
      <c r="W4731" s="13">
        <f>SUMIFS('Fielding Data'!G:G,'Fielding Data'!$A:$A,'Hitting Data'!$A4731)</f>
        <v>9</v>
      </c>
      <c r="X4731" s="13">
        <f>SUMIFS('Fielding Data'!H:H,'Fielding Data'!$A:$A,'Hitting Data'!$A4731)</f>
        <v>111</v>
      </c>
    </row>
    <row r="4732" spans="1:24" x14ac:dyDescent="0.3">
      <c r="A4732" s="13" t="str">
        <f t="shared" si="73"/>
        <v>adamsmi032014</v>
      </c>
      <c r="B4732" s="16" t="s">
        <v>415</v>
      </c>
      <c r="C4732" s="16">
        <v>2014</v>
      </c>
      <c r="D4732" s="16">
        <v>22</v>
      </c>
      <c r="E4732" s="16">
        <v>0</v>
      </c>
      <c r="F4732" s="16">
        <v>0</v>
      </c>
      <c r="G4732" s="16">
        <v>0</v>
      </c>
      <c r="H4732" s="16">
        <v>0</v>
      </c>
      <c r="I4732" s="16">
        <v>0</v>
      </c>
      <c r="J4732" s="16">
        <v>0</v>
      </c>
      <c r="K4732" s="16">
        <v>0</v>
      </c>
      <c r="L4732" s="16">
        <v>0</v>
      </c>
      <c r="M4732" s="16">
        <v>0</v>
      </c>
      <c r="N4732" s="16">
        <v>0</v>
      </c>
      <c r="O4732" s="16">
        <v>0</v>
      </c>
      <c r="P4732" s="13" t="str">
        <f>IFERROR(VLOOKUP($A4732,'Fielding Data'!$A:$H,MATCH(P$1,'Fielding Data'!$A$1:$H$1,0),0),"Other")</f>
        <v>P</v>
      </c>
      <c r="Q4732" s="13">
        <f>IFERROR(VLOOKUP($A4732,'Fielding Data'!$A:$H,MATCH(Q$1,'Fielding Data'!$A$1:$H$1,0),0),"Other")</f>
        <v>0</v>
      </c>
      <c r="R4732" s="13">
        <f>IFERROR(VLOOKUP($A4732,'Fielding Data'!$A:$H,MATCH(R$1,'Fielding Data'!$A$1:$H$1,0),0),"Other")</f>
        <v>5</v>
      </c>
      <c r="S4732" s="13">
        <f>IFERROR(VLOOKUP($A4732,'Fielding Data'!$A:$H,MATCH(S$1,'Fielding Data'!$A$1:$H$1,0),0),"Other")</f>
        <v>0</v>
      </c>
      <c r="T4732" s="13">
        <f>IFERROR(VLOOKUP($A4732,'Fielding Data'!$A:$H,MATCH(T$1,'Fielding Data'!$A$1:$H$1,0),0),"Other")</f>
        <v>1</v>
      </c>
      <c r="U4732" s="13">
        <f>SUMIFS('Fielding Data'!E:E,'Fielding Data'!$A:$A,'Hitting Data'!$A4732)</f>
        <v>0</v>
      </c>
      <c r="V4732" s="13">
        <f>SUMIFS('Fielding Data'!F:F,'Fielding Data'!$A:$A,'Hitting Data'!$A4732)</f>
        <v>5</v>
      </c>
      <c r="W4732" s="13">
        <f>SUMIFS('Fielding Data'!G:G,'Fielding Data'!$A:$A,'Hitting Data'!$A4732)</f>
        <v>0</v>
      </c>
      <c r="X4732" s="13">
        <f>SUMIFS('Fielding Data'!H:H,'Fielding Data'!$A:$A,'Hitting Data'!$A4732)</f>
        <v>1</v>
      </c>
    </row>
    <row r="4733" spans="1:24" x14ac:dyDescent="0.3">
      <c r="A4733" s="13" t="str">
        <f t="shared" si="73"/>
        <v>adcocna012014</v>
      </c>
      <c r="B4733" s="16" t="s">
        <v>1421</v>
      </c>
      <c r="C4733" s="16">
        <v>2014</v>
      </c>
      <c r="D4733" s="16">
        <v>7</v>
      </c>
      <c r="E4733" s="16">
        <v>0</v>
      </c>
      <c r="F4733" s="16">
        <v>0</v>
      </c>
      <c r="G4733" s="16">
        <v>0</v>
      </c>
      <c r="H4733" s="16">
        <v>0</v>
      </c>
      <c r="I4733" s="16">
        <v>0</v>
      </c>
      <c r="J4733" s="16">
        <v>0</v>
      </c>
      <c r="K4733" s="16">
        <v>0</v>
      </c>
      <c r="L4733" s="16">
        <v>0</v>
      </c>
      <c r="M4733" s="16">
        <v>0</v>
      </c>
      <c r="N4733" s="16">
        <v>0</v>
      </c>
      <c r="O4733" s="16">
        <v>0</v>
      </c>
      <c r="P4733" s="13" t="str">
        <f>IFERROR(VLOOKUP($A4733,'Fielding Data'!$A:$H,MATCH(P$1,'Fielding Data'!$A$1:$H$1,0),0),"Other")</f>
        <v>P</v>
      </c>
      <c r="Q4733" s="13">
        <f>IFERROR(VLOOKUP($A4733,'Fielding Data'!$A:$H,MATCH(Q$1,'Fielding Data'!$A$1:$H$1,0),0),"Other")</f>
        <v>0</v>
      </c>
      <c r="R4733" s="13">
        <f>IFERROR(VLOOKUP($A4733,'Fielding Data'!$A:$H,MATCH(R$1,'Fielding Data'!$A$1:$H$1,0),0),"Other")</f>
        <v>0</v>
      </c>
      <c r="S4733" s="13">
        <f>IFERROR(VLOOKUP($A4733,'Fielding Data'!$A:$H,MATCH(S$1,'Fielding Data'!$A$1:$H$1,0),0),"Other")</f>
        <v>0</v>
      </c>
      <c r="T4733" s="13">
        <f>IFERROR(VLOOKUP($A4733,'Fielding Data'!$A:$H,MATCH(T$1,'Fielding Data'!$A$1:$H$1,0),0),"Other")</f>
        <v>0</v>
      </c>
      <c r="U4733" s="13">
        <f>SUMIFS('Fielding Data'!E:E,'Fielding Data'!$A:$A,'Hitting Data'!$A4733)</f>
        <v>0</v>
      </c>
      <c r="V4733" s="13">
        <f>SUMIFS('Fielding Data'!F:F,'Fielding Data'!$A:$A,'Hitting Data'!$A4733)</f>
        <v>0</v>
      </c>
      <c r="W4733" s="13">
        <f>SUMIFS('Fielding Data'!G:G,'Fielding Data'!$A:$A,'Hitting Data'!$A4733)</f>
        <v>0</v>
      </c>
      <c r="X4733" s="13">
        <f>SUMIFS('Fielding Data'!H:H,'Fielding Data'!$A:$A,'Hitting Data'!$A4733)</f>
        <v>0</v>
      </c>
    </row>
    <row r="4734" spans="1:24" x14ac:dyDescent="0.3">
      <c r="A4734" s="13" t="str">
        <f t="shared" si="73"/>
        <v>adducji022014</v>
      </c>
      <c r="B4734" s="16" t="s">
        <v>1864</v>
      </c>
      <c r="C4734" s="16">
        <v>2014</v>
      </c>
      <c r="D4734" s="16">
        <v>44</v>
      </c>
      <c r="E4734" s="16">
        <v>101</v>
      </c>
      <c r="F4734" s="16">
        <v>13</v>
      </c>
      <c r="G4734" s="16">
        <v>17</v>
      </c>
      <c r="H4734" s="16">
        <v>3</v>
      </c>
      <c r="I4734" s="16">
        <v>0</v>
      </c>
      <c r="J4734" s="16">
        <v>1</v>
      </c>
      <c r="K4734" s="16">
        <v>8</v>
      </c>
      <c r="L4734" s="16">
        <v>3</v>
      </c>
      <c r="M4734" s="16">
        <v>1</v>
      </c>
      <c r="N4734" s="16">
        <v>10</v>
      </c>
      <c r="O4734" s="16">
        <v>27</v>
      </c>
      <c r="P4734" s="13" t="str">
        <f>IFERROR(VLOOKUP($A4734,'Fielding Data'!$A:$H,MATCH(P$1,'Fielding Data'!$A$1:$H$1,0),0),"Other")</f>
        <v>1B</v>
      </c>
      <c r="Q4734" s="13">
        <f>IFERROR(VLOOKUP($A4734,'Fielding Data'!$A:$H,MATCH(Q$1,'Fielding Data'!$A$1:$H$1,0),0),"Other")</f>
        <v>13</v>
      </c>
      <c r="R4734" s="13">
        <f>IFERROR(VLOOKUP($A4734,'Fielding Data'!$A:$H,MATCH(R$1,'Fielding Data'!$A$1:$H$1,0),0),"Other")</f>
        <v>1</v>
      </c>
      <c r="S4734" s="13">
        <f>IFERROR(VLOOKUP($A4734,'Fielding Data'!$A:$H,MATCH(S$1,'Fielding Data'!$A$1:$H$1,0),0),"Other")</f>
        <v>0</v>
      </c>
      <c r="T4734" s="13">
        <f>IFERROR(VLOOKUP($A4734,'Fielding Data'!$A:$H,MATCH(T$1,'Fielding Data'!$A$1:$H$1,0),0),"Other")</f>
        <v>0</v>
      </c>
      <c r="U4734" s="13">
        <f>SUMIFS('Fielding Data'!E:E,'Fielding Data'!$A:$A,'Hitting Data'!$A4734)</f>
        <v>133</v>
      </c>
      <c r="V4734" s="13">
        <f>SUMIFS('Fielding Data'!F:F,'Fielding Data'!$A:$A,'Hitting Data'!$A4734)</f>
        <v>3</v>
      </c>
      <c r="W4734" s="13">
        <f>SUMIFS('Fielding Data'!G:G,'Fielding Data'!$A:$A,'Hitting Data'!$A4734)</f>
        <v>0</v>
      </c>
      <c r="X4734" s="13">
        <f>SUMIFS('Fielding Data'!H:H,'Fielding Data'!$A:$A,'Hitting Data'!$A4734)</f>
        <v>0</v>
      </c>
    </row>
    <row r="4735" spans="1:24" x14ac:dyDescent="0.3">
      <c r="A4735" s="13" t="str">
        <f t="shared" si="73"/>
        <v>adriaeh012014</v>
      </c>
      <c r="B4735" s="16" t="s">
        <v>1865</v>
      </c>
      <c r="C4735" s="16">
        <v>2014</v>
      </c>
      <c r="D4735" s="16">
        <v>53</v>
      </c>
      <c r="E4735" s="16">
        <v>97</v>
      </c>
      <c r="F4735" s="16">
        <v>10</v>
      </c>
      <c r="G4735" s="16">
        <v>23</v>
      </c>
      <c r="H4735" s="16">
        <v>6</v>
      </c>
      <c r="I4735" s="16">
        <v>0</v>
      </c>
      <c r="J4735" s="16">
        <v>0</v>
      </c>
      <c r="K4735" s="16">
        <v>5</v>
      </c>
      <c r="L4735" s="16">
        <v>1</v>
      </c>
      <c r="M4735" s="16">
        <v>1</v>
      </c>
      <c r="N4735" s="16">
        <v>5</v>
      </c>
      <c r="O4735" s="16">
        <v>22</v>
      </c>
      <c r="P4735" s="13" t="str">
        <f>IFERROR(VLOOKUP($A4735,'Fielding Data'!$A:$H,MATCH(P$1,'Fielding Data'!$A$1:$H$1,0),0),"Other")</f>
        <v>2B</v>
      </c>
      <c r="Q4735" s="13">
        <f>IFERROR(VLOOKUP($A4735,'Fielding Data'!$A:$H,MATCH(Q$1,'Fielding Data'!$A$1:$H$1,0),0),"Other")</f>
        <v>27</v>
      </c>
      <c r="R4735" s="13">
        <f>IFERROR(VLOOKUP($A4735,'Fielding Data'!$A:$H,MATCH(R$1,'Fielding Data'!$A$1:$H$1,0),0),"Other")</f>
        <v>52</v>
      </c>
      <c r="S4735" s="13">
        <f>IFERROR(VLOOKUP($A4735,'Fielding Data'!$A:$H,MATCH(S$1,'Fielding Data'!$A$1:$H$1,0),0),"Other")</f>
        <v>2</v>
      </c>
      <c r="T4735" s="13">
        <f>IFERROR(VLOOKUP($A4735,'Fielding Data'!$A:$H,MATCH(T$1,'Fielding Data'!$A$1:$H$1,0),0),"Other")</f>
        <v>10</v>
      </c>
      <c r="U4735" s="13">
        <f>SUMIFS('Fielding Data'!E:E,'Fielding Data'!$A:$A,'Hitting Data'!$A4735)</f>
        <v>32</v>
      </c>
      <c r="V4735" s="13">
        <f>SUMIFS('Fielding Data'!F:F,'Fielding Data'!$A:$A,'Hitting Data'!$A4735)</f>
        <v>70</v>
      </c>
      <c r="W4735" s="13">
        <f>SUMIFS('Fielding Data'!G:G,'Fielding Data'!$A:$A,'Hitting Data'!$A4735)</f>
        <v>2</v>
      </c>
      <c r="X4735" s="13">
        <f>SUMIFS('Fielding Data'!H:H,'Fielding Data'!$A:$A,'Hitting Data'!$A4735)</f>
        <v>12</v>
      </c>
    </row>
    <row r="4736" spans="1:24" x14ac:dyDescent="0.3">
      <c r="A4736" s="13" t="str">
        <f t="shared" si="73"/>
        <v>affelje012014</v>
      </c>
      <c r="B4736" s="16" t="s">
        <v>284</v>
      </c>
      <c r="C4736" s="16">
        <v>2014</v>
      </c>
      <c r="D4736" s="16">
        <v>62</v>
      </c>
      <c r="E4736" s="16">
        <v>0</v>
      </c>
      <c r="F4736" s="16">
        <v>0</v>
      </c>
      <c r="G4736" s="16">
        <v>0</v>
      </c>
      <c r="H4736" s="16">
        <v>0</v>
      </c>
      <c r="I4736" s="16">
        <v>0</v>
      </c>
      <c r="J4736" s="16">
        <v>0</v>
      </c>
      <c r="K4736" s="16">
        <v>0</v>
      </c>
      <c r="L4736" s="16">
        <v>0</v>
      </c>
      <c r="M4736" s="16">
        <v>0</v>
      </c>
      <c r="N4736" s="16">
        <v>0</v>
      </c>
      <c r="O4736" s="16">
        <v>0</v>
      </c>
      <c r="P4736" s="13" t="str">
        <f>IFERROR(VLOOKUP($A4736,'Fielding Data'!$A:$H,MATCH(P$1,'Fielding Data'!$A$1:$H$1,0),0),"Other")</f>
        <v>P</v>
      </c>
      <c r="Q4736" s="13">
        <f>IFERROR(VLOOKUP($A4736,'Fielding Data'!$A:$H,MATCH(Q$1,'Fielding Data'!$A$1:$H$1,0),0),"Other")</f>
        <v>0</v>
      </c>
      <c r="R4736" s="13">
        <f>IFERROR(VLOOKUP($A4736,'Fielding Data'!$A:$H,MATCH(R$1,'Fielding Data'!$A$1:$H$1,0),0),"Other")</f>
        <v>20</v>
      </c>
      <c r="S4736" s="13">
        <f>IFERROR(VLOOKUP($A4736,'Fielding Data'!$A:$H,MATCH(S$1,'Fielding Data'!$A$1:$H$1,0),0),"Other")</f>
        <v>0</v>
      </c>
      <c r="T4736" s="13">
        <f>IFERROR(VLOOKUP($A4736,'Fielding Data'!$A:$H,MATCH(T$1,'Fielding Data'!$A$1:$H$1,0),0),"Other")</f>
        <v>2</v>
      </c>
      <c r="U4736" s="13">
        <f>SUMIFS('Fielding Data'!E:E,'Fielding Data'!$A:$A,'Hitting Data'!$A4736)</f>
        <v>0</v>
      </c>
      <c r="V4736" s="13">
        <f>SUMIFS('Fielding Data'!F:F,'Fielding Data'!$A:$A,'Hitting Data'!$A4736)</f>
        <v>20</v>
      </c>
      <c r="W4736" s="13">
        <f>SUMIFS('Fielding Data'!G:G,'Fielding Data'!$A:$A,'Hitting Data'!$A4736)</f>
        <v>0</v>
      </c>
      <c r="X4736" s="13">
        <f>SUMIFS('Fielding Data'!H:H,'Fielding Data'!$A:$A,'Hitting Data'!$A4736)</f>
        <v>2</v>
      </c>
    </row>
    <row r="4737" spans="1:24" x14ac:dyDescent="0.3">
      <c r="A4737" s="13" t="str">
        <f t="shared" si="73"/>
        <v>aguilje012014</v>
      </c>
      <c r="B4737" s="16" t="s">
        <v>2098</v>
      </c>
      <c r="C4737" s="16">
        <v>2014</v>
      </c>
      <c r="D4737" s="16">
        <v>19</v>
      </c>
      <c r="E4737" s="16">
        <v>33</v>
      </c>
      <c r="F4737" s="16">
        <v>2</v>
      </c>
      <c r="G4737" s="16">
        <v>4</v>
      </c>
      <c r="H4737" s="16">
        <v>0</v>
      </c>
      <c r="I4737" s="16">
        <v>0</v>
      </c>
      <c r="J4737" s="16">
        <v>0</v>
      </c>
      <c r="K4737" s="16">
        <v>3</v>
      </c>
      <c r="L4737" s="16">
        <v>0</v>
      </c>
      <c r="M4737" s="16">
        <v>0</v>
      </c>
      <c r="N4737" s="16">
        <v>4</v>
      </c>
      <c r="O4737" s="16">
        <v>13</v>
      </c>
      <c r="P4737" s="13" t="str">
        <f>IFERROR(VLOOKUP($A4737,'Fielding Data'!$A:$H,MATCH(P$1,'Fielding Data'!$A$1:$H$1,0),0),"Other")</f>
        <v>1B</v>
      </c>
      <c r="Q4737" s="13">
        <f>IFERROR(VLOOKUP($A4737,'Fielding Data'!$A:$H,MATCH(Q$1,'Fielding Data'!$A$1:$H$1,0),0),"Other")</f>
        <v>71</v>
      </c>
      <c r="R4737" s="13">
        <f>IFERROR(VLOOKUP($A4737,'Fielding Data'!$A:$H,MATCH(R$1,'Fielding Data'!$A$1:$H$1,0),0),"Other")</f>
        <v>4</v>
      </c>
      <c r="S4737" s="13">
        <f>IFERROR(VLOOKUP($A4737,'Fielding Data'!$A:$H,MATCH(S$1,'Fielding Data'!$A$1:$H$1,0),0),"Other")</f>
        <v>2</v>
      </c>
      <c r="T4737" s="13">
        <f>IFERROR(VLOOKUP($A4737,'Fielding Data'!$A:$H,MATCH(T$1,'Fielding Data'!$A$1:$H$1,0),0),"Other")</f>
        <v>4</v>
      </c>
      <c r="U4737" s="13">
        <f>SUMIFS('Fielding Data'!E:E,'Fielding Data'!$A:$A,'Hitting Data'!$A4737)</f>
        <v>71</v>
      </c>
      <c r="V4737" s="13">
        <f>SUMIFS('Fielding Data'!F:F,'Fielding Data'!$A:$A,'Hitting Data'!$A4737)</f>
        <v>4</v>
      </c>
      <c r="W4737" s="13">
        <f>SUMIFS('Fielding Data'!G:G,'Fielding Data'!$A:$A,'Hitting Data'!$A4737)</f>
        <v>2</v>
      </c>
      <c r="X4737" s="13">
        <f>SUMIFS('Fielding Data'!H:H,'Fielding Data'!$A:$A,'Hitting Data'!$A4737)</f>
        <v>4</v>
      </c>
    </row>
    <row r="4738" spans="1:24" x14ac:dyDescent="0.3">
      <c r="A4738" s="13" t="str">
        <f t="shared" si="73"/>
        <v>ahmedni012014</v>
      </c>
      <c r="B4738" s="16" t="s">
        <v>2099</v>
      </c>
      <c r="C4738" s="16">
        <v>2014</v>
      </c>
      <c r="D4738" s="16">
        <v>25</v>
      </c>
      <c r="E4738" s="16">
        <v>70</v>
      </c>
      <c r="F4738" s="16">
        <v>9</v>
      </c>
      <c r="G4738" s="16">
        <v>14</v>
      </c>
      <c r="H4738" s="16">
        <v>2</v>
      </c>
      <c r="I4738" s="16">
        <v>0</v>
      </c>
      <c r="J4738" s="16">
        <v>1</v>
      </c>
      <c r="K4738" s="16">
        <v>4</v>
      </c>
      <c r="L4738" s="16">
        <v>0</v>
      </c>
      <c r="M4738" s="16">
        <v>1</v>
      </c>
      <c r="N4738" s="16">
        <v>3</v>
      </c>
      <c r="O4738" s="16">
        <v>10</v>
      </c>
      <c r="P4738" s="13" t="str">
        <f>IFERROR(VLOOKUP($A4738,'Fielding Data'!$A:$H,MATCH(P$1,'Fielding Data'!$A$1:$H$1,0),0),"Other")</f>
        <v>2B</v>
      </c>
      <c r="Q4738" s="13">
        <f>IFERROR(VLOOKUP($A4738,'Fielding Data'!$A:$H,MATCH(Q$1,'Fielding Data'!$A$1:$H$1,0),0),"Other")</f>
        <v>2</v>
      </c>
      <c r="R4738" s="13">
        <f>IFERROR(VLOOKUP($A4738,'Fielding Data'!$A:$H,MATCH(R$1,'Fielding Data'!$A$1:$H$1,0),0),"Other")</f>
        <v>5</v>
      </c>
      <c r="S4738" s="13">
        <f>IFERROR(VLOOKUP($A4738,'Fielding Data'!$A:$H,MATCH(S$1,'Fielding Data'!$A$1:$H$1,0),0),"Other")</f>
        <v>0</v>
      </c>
      <c r="T4738" s="13">
        <f>IFERROR(VLOOKUP($A4738,'Fielding Data'!$A:$H,MATCH(T$1,'Fielding Data'!$A$1:$H$1,0),0),"Other")</f>
        <v>2</v>
      </c>
      <c r="U4738" s="13">
        <f>SUMIFS('Fielding Data'!E:E,'Fielding Data'!$A:$A,'Hitting Data'!$A4738)</f>
        <v>27</v>
      </c>
      <c r="V4738" s="13">
        <f>SUMIFS('Fielding Data'!F:F,'Fielding Data'!$A:$A,'Hitting Data'!$A4738)</f>
        <v>45</v>
      </c>
      <c r="W4738" s="13">
        <f>SUMIFS('Fielding Data'!G:G,'Fielding Data'!$A:$A,'Hitting Data'!$A4738)</f>
        <v>2</v>
      </c>
      <c r="X4738" s="13">
        <f>SUMIFS('Fielding Data'!H:H,'Fielding Data'!$A:$A,'Hitting Data'!$A4738)</f>
        <v>13</v>
      </c>
    </row>
    <row r="4739" spans="1:24" x14ac:dyDescent="0.3">
      <c r="A4739" s="13" t="str">
        <f t="shared" ref="A4739:A4802" si="74">(B4739&amp;C4739)</f>
        <v>alberma012014</v>
      </c>
      <c r="B4739" s="16" t="s">
        <v>623</v>
      </c>
      <c r="C4739" s="16">
        <v>2014</v>
      </c>
      <c r="D4739" s="16">
        <v>8</v>
      </c>
      <c r="E4739" s="16">
        <v>0</v>
      </c>
      <c r="F4739" s="16">
        <v>0</v>
      </c>
      <c r="G4739" s="16">
        <v>0</v>
      </c>
      <c r="H4739" s="16">
        <v>0</v>
      </c>
      <c r="I4739" s="16">
        <v>0</v>
      </c>
      <c r="J4739" s="16">
        <v>0</v>
      </c>
      <c r="K4739" s="16">
        <v>0</v>
      </c>
      <c r="L4739" s="16">
        <v>0</v>
      </c>
      <c r="M4739" s="16">
        <v>0</v>
      </c>
      <c r="N4739" s="16">
        <v>0</v>
      </c>
      <c r="O4739" s="16">
        <v>0</v>
      </c>
      <c r="P4739" s="13" t="str">
        <f>IFERROR(VLOOKUP($A4739,'Fielding Data'!$A:$H,MATCH(P$1,'Fielding Data'!$A$1:$H$1,0),0),"Other")</f>
        <v>P</v>
      </c>
      <c r="Q4739" s="13">
        <f>IFERROR(VLOOKUP($A4739,'Fielding Data'!$A:$H,MATCH(Q$1,'Fielding Data'!$A$1:$H$1,0),0),"Other")</f>
        <v>0</v>
      </c>
      <c r="R4739" s="13">
        <f>IFERROR(VLOOKUP($A4739,'Fielding Data'!$A:$H,MATCH(R$1,'Fielding Data'!$A$1:$H$1,0),0),"Other")</f>
        <v>0</v>
      </c>
      <c r="S4739" s="13">
        <f>IFERROR(VLOOKUP($A4739,'Fielding Data'!$A:$H,MATCH(S$1,'Fielding Data'!$A$1:$H$1,0),0),"Other")</f>
        <v>0</v>
      </c>
      <c r="T4739" s="13">
        <f>IFERROR(VLOOKUP($A4739,'Fielding Data'!$A:$H,MATCH(T$1,'Fielding Data'!$A$1:$H$1,0),0),"Other")</f>
        <v>0</v>
      </c>
      <c r="U4739" s="13">
        <f>SUMIFS('Fielding Data'!E:E,'Fielding Data'!$A:$A,'Hitting Data'!$A4739)</f>
        <v>0</v>
      </c>
      <c r="V4739" s="13">
        <f>SUMIFS('Fielding Data'!F:F,'Fielding Data'!$A:$A,'Hitting Data'!$A4739)</f>
        <v>0</v>
      </c>
      <c r="W4739" s="13">
        <f>SUMIFS('Fielding Data'!G:G,'Fielding Data'!$A:$A,'Hitting Data'!$A4739)</f>
        <v>0</v>
      </c>
      <c r="X4739" s="13">
        <f>SUMIFS('Fielding Data'!H:H,'Fielding Data'!$A:$A,'Hitting Data'!$A4739)</f>
        <v>0</v>
      </c>
    </row>
    <row r="4740" spans="1:24" x14ac:dyDescent="0.3">
      <c r="A4740" s="13" t="str">
        <f t="shared" si="74"/>
        <v>albural012014</v>
      </c>
      <c r="B4740" s="16" t="s">
        <v>1422</v>
      </c>
      <c r="C4740" s="16">
        <v>2014</v>
      </c>
      <c r="D4740" s="16">
        <v>72</v>
      </c>
      <c r="E4740" s="16">
        <v>0</v>
      </c>
      <c r="F4740" s="16">
        <v>0</v>
      </c>
      <c r="G4740" s="16">
        <v>0</v>
      </c>
      <c r="H4740" s="16">
        <v>0</v>
      </c>
      <c r="I4740" s="16">
        <v>0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16">
        <v>0</v>
      </c>
      <c r="P4740" s="13" t="str">
        <f>IFERROR(VLOOKUP($A4740,'Fielding Data'!$A:$H,MATCH(P$1,'Fielding Data'!$A$1:$H$1,0),0),"Other")</f>
        <v>P</v>
      </c>
      <c r="Q4740" s="13">
        <f>IFERROR(VLOOKUP($A4740,'Fielding Data'!$A:$H,MATCH(Q$1,'Fielding Data'!$A$1:$H$1,0),0),"Other")</f>
        <v>4</v>
      </c>
      <c r="R4740" s="13">
        <f>IFERROR(VLOOKUP($A4740,'Fielding Data'!$A:$H,MATCH(R$1,'Fielding Data'!$A$1:$H$1,0),0),"Other")</f>
        <v>5</v>
      </c>
      <c r="S4740" s="13">
        <f>IFERROR(VLOOKUP($A4740,'Fielding Data'!$A:$H,MATCH(S$1,'Fielding Data'!$A$1:$H$1,0),0),"Other")</f>
        <v>0</v>
      </c>
      <c r="T4740" s="13">
        <f>IFERROR(VLOOKUP($A4740,'Fielding Data'!$A:$H,MATCH(T$1,'Fielding Data'!$A$1:$H$1,0),0),"Other")</f>
        <v>1</v>
      </c>
      <c r="U4740" s="13">
        <f>SUMIFS('Fielding Data'!E:E,'Fielding Data'!$A:$A,'Hitting Data'!$A4740)</f>
        <v>4</v>
      </c>
      <c r="V4740" s="13">
        <f>SUMIFS('Fielding Data'!F:F,'Fielding Data'!$A:$A,'Hitting Data'!$A4740)</f>
        <v>5</v>
      </c>
      <c r="W4740" s="13">
        <f>SUMIFS('Fielding Data'!G:G,'Fielding Data'!$A:$A,'Hitting Data'!$A4740)</f>
        <v>0</v>
      </c>
      <c r="X4740" s="13">
        <f>SUMIFS('Fielding Data'!H:H,'Fielding Data'!$A:$A,'Hitting Data'!$A4740)</f>
        <v>1</v>
      </c>
    </row>
    <row r="4741" spans="1:24" x14ac:dyDescent="0.3">
      <c r="A4741" s="13" t="str">
        <f t="shared" si="74"/>
        <v>alcanar012014</v>
      </c>
      <c r="B4741" s="16" t="s">
        <v>2100</v>
      </c>
      <c r="C4741" s="16">
        <v>2014</v>
      </c>
      <c r="D4741" s="16">
        <v>70</v>
      </c>
      <c r="E4741" s="16">
        <v>278</v>
      </c>
      <c r="F4741" s="16">
        <v>31</v>
      </c>
      <c r="G4741" s="16">
        <v>57</v>
      </c>
      <c r="H4741" s="16">
        <v>11</v>
      </c>
      <c r="I4741" s="16">
        <v>2</v>
      </c>
      <c r="J4741" s="16">
        <v>10</v>
      </c>
      <c r="K4741" s="16">
        <v>29</v>
      </c>
      <c r="L4741" s="16">
        <v>8</v>
      </c>
      <c r="M4741" s="16">
        <v>5</v>
      </c>
      <c r="N4741" s="16">
        <v>17</v>
      </c>
      <c r="O4741" s="16">
        <v>93</v>
      </c>
      <c r="P4741" s="13" t="str">
        <f>IFERROR(VLOOKUP($A4741,'Fielding Data'!$A:$H,MATCH(P$1,'Fielding Data'!$A$1:$H$1,0),0),"Other")</f>
        <v>2B</v>
      </c>
      <c r="Q4741" s="13">
        <f>IFERROR(VLOOKUP($A4741,'Fielding Data'!$A:$H,MATCH(Q$1,'Fielding Data'!$A$1:$H$1,0),0),"Other")</f>
        <v>31</v>
      </c>
      <c r="R4741" s="13">
        <f>IFERROR(VLOOKUP($A4741,'Fielding Data'!$A:$H,MATCH(R$1,'Fielding Data'!$A$1:$H$1,0),0),"Other")</f>
        <v>63</v>
      </c>
      <c r="S4741" s="13">
        <f>IFERROR(VLOOKUP($A4741,'Fielding Data'!$A:$H,MATCH(S$1,'Fielding Data'!$A$1:$H$1,0),0),"Other")</f>
        <v>1</v>
      </c>
      <c r="T4741" s="13">
        <f>IFERROR(VLOOKUP($A4741,'Fielding Data'!$A:$H,MATCH(T$1,'Fielding Data'!$A$1:$H$1,0),0),"Other")</f>
        <v>9</v>
      </c>
      <c r="U4741" s="13">
        <f>SUMIFS('Fielding Data'!E:E,'Fielding Data'!$A:$A,'Hitting Data'!$A4741)</f>
        <v>253</v>
      </c>
      <c r="V4741" s="13">
        <f>SUMIFS('Fielding Data'!F:F,'Fielding Data'!$A:$A,'Hitting Data'!$A4741)</f>
        <v>69</v>
      </c>
      <c r="W4741" s="13">
        <f>SUMIFS('Fielding Data'!G:G,'Fielding Data'!$A:$A,'Hitting Data'!$A4741)</f>
        <v>11</v>
      </c>
      <c r="X4741" s="13">
        <f>SUMIFS('Fielding Data'!H:H,'Fielding Data'!$A:$A,'Hitting Data'!$A4741)</f>
        <v>9</v>
      </c>
    </row>
    <row r="4742" spans="1:24" x14ac:dyDescent="0.3">
      <c r="A4742" s="13" t="str">
        <f t="shared" si="74"/>
        <v>allenco012014</v>
      </c>
      <c r="B4742" s="16" t="s">
        <v>1658</v>
      </c>
      <c r="C4742" s="16">
        <v>2014</v>
      </c>
      <c r="D4742" s="16">
        <v>76</v>
      </c>
      <c r="E4742" s="16">
        <v>0</v>
      </c>
      <c r="F4742" s="16">
        <v>0</v>
      </c>
      <c r="G4742" s="16">
        <v>0</v>
      </c>
      <c r="H4742" s="16">
        <v>0</v>
      </c>
      <c r="I4742" s="16">
        <v>0</v>
      </c>
      <c r="J4742" s="16">
        <v>0</v>
      </c>
      <c r="K4742" s="16">
        <v>0</v>
      </c>
      <c r="L4742" s="16">
        <v>0</v>
      </c>
      <c r="M4742" s="16">
        <v>0</v>
      </c>
      <c r="N4742" s="16">
        <v>0</v>
      </c>
      <c r="O4742" s="16">
        <v>0</v>
      </c>
      <c r="P4742" s="13" t="str">
        <f>IFERROR(VLOOKUP($A4742,'Fielding Data'!$A:$H,MATCH(P$1,'Fielding Data'!$A$1:$H$1,0),0),"Other")</f>
        <v>P</v>
      </c>
      <c r="Q4742" s="13">
        <f>IFERROR(VLOOKUP($A4742,'Fielding Data'!$A:$H,MATCH(Q$1,'Fielding Data'!$A$1:$H$1,0),0),"Other")</f>
        <v>2</v>
      </c>
      <c r="R4742" s="13">
        <f>IFERROR(VLOOKUP($A4742,'Fielding Data'!$A:$H,MATCH(R$1,'Fielding Data'!$A$1:$H$1,0),0),"Other")</f>
        <v>2</v>
      </c>
      <c r="S4742" s="13">
        <f>IFERROR(VLOOKUP($A4742,'Fielding Data'!$A:$H,MATCH(S$1,'Fielding Data'!$A$1:$H$1,0),0),"Other")</f>
        <v>0</v>
      </c>
      <c r="T4742" s="13">
        <f>IFERROR(VLOOKUP($A4742,'Fielding Data'!$A:$H,MATCH(T$1,'Fielding Data'!$A$1:$H$1,0),0),"Other")</f>
        <v>0</v>
      </c>
      <c r="U4742" s="13">
        <f>SUMIFS('Fielding Data'!E:E,'Fielding Data'!$A:$A,'Hitting Data'!$A4742)</f>
        <v>2</v>
      </c>
      <c r="V4742" s="13">
        <f>SUMIFS('Fielding Data'!F:F,'Fielding Data'!$A:$A,'Hitting Data'!$A4742)</f>
        <v>2</v>
      </c>
      <c r="W4742" s="13">
        <f>SUMIFS('Fielding Data'!G:G,'Fielding Data'!$A:$A,'Hitting Data'!$A4742)</f>
        <v>0</v>
      </c>
      <c r="X4742" s="13">
        <f>SUMIFS('Fielding Data'!H:H,'Fielding Data'!$A:$A,'Hitting Data'!$A4742)</f>
        <v>0</v>
      </c>
    </row>
    <row r="4743" spans="1:24" x14ac:dyDescent="0.3">
      <c r="A4743" s="13" t="str">
        <f t="shared" si="74"/>
        <v>almonzo012014</v>
      </c>
      <c r="B4743" s="16" t="s">
        <v>1868</v>
      </c>
      <c r="C4743" s="16">
        <v>2014</v>
      </c>
      <c r="D4743" s="16">
        <v>13</v>
      </c>
      <c r="E4743" s="16">
        <v>36</v>
      </c>
      <c r="F4743" s="16">
        <v>2</v>
      </c>
      <c r="G4743" s="16">
        <v>5</v>
      </c>
      <c r="H4743" s="16">
        <v>0</v>
      </c>
      <c r="I4743" s="16">
        <v>0</v>
      </c>
      <c r="J4743" s="16">
        <v>1</v>
      </c>
      <c r="K4743" s="16">
        <v>3</v>
      </c>
      <c r="L4743" s="16">
        <v>1</v>
      </c>
      <c r="M4743" s="16">
        <v>0</v>
      </c>
      <c r="N4743" s="16">
        <v>0</v>
      </c>
      <c r="O4743" s="16">
        <v>14</v>
      </c>
      <c r="P4743" s="13" t="str">
        <f>IFERROR(VLOOKUP($A4743,'Fielding Data'!$A:$H,MATCH(P$1,'Fielding Data'!$A$1:$H$1,0),0),"Other")</f>
        <v>LF</v>
      </c>
      <c r="Q4743" s="13">
        <f>IFERROR(VLOOKUP($A4743,'Fielding Data'!$A:$H,MATCH(Q$1,'Fielding Data'!$A$1:$H$1,0),0),"Other")</f>
        <v>13</v>
      </c>
      <c r="R4743" s="13">
        <f>IFERROR(VLOOKUP($A4743,'Fielding Data'!$A:$H,MATCH(R$1,'Fielding Data'!$A$1:$H$1,0),0),"Other")</f>
        <v>1</v>
      </c>
      <c r="S4743" s="13">
        <f>IFERROR(VLOOKUP($A4743,'Fielding Data'!$A:$H,MATCH(S$1,'Fielding Data'!$A$1:$H$1,0),0),"Other")</f>
        <v>0</v>
      </c>
      <c r="T4743" s="13">
        <f>IFERROR(VLOOKUP($A4743,'Fielding Data'!$A:$H,MATCH(T$1,'Fielding Data'!$A$1:$H$1,0),0),"Other")</f>
        <v>0</v>
      </c>
      <c r="U4743" s="13">
        <f>SUMIFS('Fielding Data'!E:E,'Fielding Data'!$A:$A,'Hitting Data'!$A4743)</f>
        <v>38</v>
      </c>
      <c r="V4743" s="13">
        <f>SUMIFS('Fielding Data'!F:F,'Fielding Data'!$A:$A,'Hitting Data'!$A4743)</f>
        <v>2</v>
      </c>
      <c r="W4743" s="13">
        <f>SUMIFS('Fielding Data'!G:G,'Fielding Data'!$A:$A,'Hitting Data'!$A4743)</f>
        <v>0</v>
      </c>
      <c r="X4743" s="13">
        <f>SUMIFS('Fielding Data'!H:H,'Fielding Data'!$A:$A,'Hitting Data'!$A4743)</f>
        <v>0</v>
      </c>
    </row>
    <row r="4744" spans="1:24" x14ac:dyDescent="0.3">
      <c r="A4744" s="13" t="str">
        <f t="shared" si="74"/>
        <v>alonsyo012014</v>
      </c>
      <c r="B4744" s="16" t="s">
        <v>1216</v>
      </c>
      <c r="C4744" s="16">
        <v>2014</v>
      </c>
      <c r="D4744" s="16">
        <v>84</v>
      </c>
      <c r="E4744" s="16">
        <v>267</v>
      </c>
      <c r="F4744" s="16">
        <v>27</v>
      </c>
      <c r="G4744" s="16">
        <v>64</v>
      </c>
      <c r="H4744" s="16">
        <v>19</v>
      </c>
      <c r="I4744" s="16">
        <v>1</v>
      </c>
      <c r="J4744" s="16">
        <v>7</v>
      </c>
      <c r="K4744" s="16">
        <v>27</v>
      </c>
      <c r="L4744" s="16">
        <v>6</v>
      </c>
      <c r="M4744" s="16">
        <v>1</v>
      </c>
      <c r="N4744" s="16">
        <v>17</v>
      </c>
      <c r="O4744" s="16">
        <v>36</v>
      </c>
      <c r="P4744" s="13" t="str">
        <f>IFERROR(VLOOKUP($A4744,'Fielding Data'!$A:$H,MATCH(P$1,'Fielding Data'!$A$1:$H$1,0),0),"Other")</f>
        <v>1B</v>
      </c>
      <c r="Q4744" s="13">
        <f>IFERROR(VLOOKUP($A4744,'Fielding Data'!$A:$H,MATCH(Q$1,'Fielding Data'!$A$1:$H$1,0),0),"Other")</f>
        <v>569</v>
      </c>
      <c r="R4744" s="13">
        <f>IFERROR(VLOOKUP($A4744,'Fielding Data'!$A:$H,MATCH(R$1,'Fielding Data'!$A$1:$H$1,0),0),"Other")</f>
        <v>43</v>
      </c>
      <c r="S4744" s="13">
        <f>IFERROR(VLOOKUP($A4744,'Fielding Data'!$A:$H,MATCH(S$1,'Fielding Data'!$A$1:$H$1,0),0),"Other")</f>
        <v>2</v>
      </c>
      <c r="T4744" s="13">
        <f>IFERROR(VLOOKUP($A4744,'Fielding Data'!$A:$H,MATCH(T$1,'Fielding Data'!$A$1:$H$1,0),0),"Other")</f>
        <v>45</v>
      </c>
      <c r="U4744" s="13">
        <f>SUMIFS('Fielding Data'!E:E,'Fielding Data'!$A:$A,'Hitting Data'!$A4744)</f>
        <v>569</v>
      </c>
      <c r="V4744" s="13">
        <f>SUMIFS('Fielding Data'!F:F,'Fielding Data'!$A:$A,'Hitting Data'!$A4744)</f>
        <v>44</v>
      </c>
      <c r="W4744" s="13">
        <f>SUMIFS('Fielding Data'!G:G,'Fielding Data'!$A:$A,'Hitting Data'!$A4744)</f>
        <v>2</v>
      </c>
      <c r="X4744" s="13">
        <f>SUMIFS('Fielding Data'!H:H,'Fielding Data'!$A:$A,'Hitting Data'!$A4744)</f>
        <v>45</v>
      </c>
    </row>
    <row r="4745" spans="1:24" x14ac:dyDescent="0.3">
      <c r="A4745" s="13" t="str">
        <f t="shared" si="74"/>
        <v>altheaa012014</v>
      </c>
      <c r="B4745" s="16" t="s">
        <v>2101</v>
      </c>
      <c r="C4745" s="16">
        <v>2014</v>
      </c>
      <c r="D4745" s="16">
        <v>2</v>
      </c>
      <c r="E4745" s="16">
        <v>5</v>
      </c>
      <c r="F4745" s="16">
        <v>0</v>
      </c>
      <c r="G4745" s="16">
        <v>0</v>
      </c>
      <c r="H4745" s="16">
        <v>0</v>
      </c>
      <c r="I4745" s="16">
        <v>0</v>
      </c>
      <c r="J4745" s="16">
        <v>0</v>
      </c>
      <c r="K4745" s="16">
        <v>0</v>
      </c>
      <c r="L4745" s="16">
        <v>0</v>
      </c>
      <c r="M4745" s="16">
        <v>0</v>
      </c>
      <c r="N4745" s="16">
        <v>0</v>
      </c>
      <c r="O4745" s="16">
        <v>2</v>
      </c>
      <c r="P4745" s="13" t="str">
        <f>IFERROR(VLOOKUP($A4745,'Fielding Data'!$A:$H,MATCH(P$1,'Fielding Data'!$A$1:$H$1,0),0),"Other")</f>
        <v>LF</v>
      </c>
      <c r="Q4745" s="13">
        <f>IFERROR(VLOOKUP($A4745,'Fielding Data'!$A:$H,MATCH(Q$1,'Fielding Data'!$A$1:$H$1,0),0),"Other")</f>
        <v>3</v>
      </c>
      <c r="R4745" s="13">
        <f>IFERROR(VLOOKUP($A4745,'Fielding Data'!$A:$H,MATCH(R$1,'Fielding Data'!$A$1:$H$1,0),0),"Other")</f>
        <v>0</v>
      </c>
      <c r="S4745" s="13">
        <f>IFERROR(VLOOKUP($A4745,'Fielding Data'!$A:$H,MATCH(S$1,'Fielding Data'!$A$1:$H$1,0),0),"Other")</f>
        <v>0</v>
      </c>
      <c r="T4745" s="13">
        <f>IFERROR(VLOOKUP($A4745,'Fielding Data'!$A:$H,MATCH(T$1,'Fielding Data'!$A$1:$H$1,0),0),"Other")</f>
        <v>0</v>
      </c>
      <c r="U4745" s="13">
        <f>SUMIFS('Fielding Data'!E:E,'Fielding Data'!$A:$A,'Hitting Data'!$A4745)</f>
        <v>6</v>
      </c>
      <c r="V4745" s="13">
        <f>SUMIFS('Fielding Data'!F:F,'Fielding Data'!$A:$A,'Hitting Data'!$A4745)</f>
        <v>0</v>
      </c>
      <c r="W4745" s="13">
        <f>SUMIFS('Fielding Data'!G:G,'Fielding Data'!$A:$A,'Hitting Data'!$A4745)</f>
        <v>0</v>
      </c>
      <c r="X4745" s="13">
        <f>SUMIFS('Fielding Data'!H:H,'Fielding Data'!$A:$A,'Hitting Data'!$A4745)</f>
        <v>0</v>
      </c>
    </row>
    <row r="4746" spans="1:24" x14ac:dyDescent="0.3">
      <c r="A4746" s="13" t="str">
        <f t="shared" si="74"/>
        <v>altuvjo012014</v>
      </c>
      <c r="B4746" s="16" t="s">
        <v>1423</v>
      </c>
      <c r="C4746" s="16">
        <v>2014</v>
      </c>
      <c r="D4746" s="16">
        <v>158</v>
      </c>
      <c r="E4746" s="16">
        <v>660</v>
      </c>
      <c r="F4746" s="16">
        <v>85</v>
      </c>
      <c r="G4746" s="16">
        <v>225</v>
      </c>
      <c r="H4746" s="16">
        <v>47</v>
      </c>
      <c r="I4746" s="16">
        <v>3</v>
      </c>
      <c r="J4746" s="16">
        <v>7</v>
      </c>
      <c r="K4746" s="16">
        <v>59</v>
      </c>
      <c r="L4746" s="16">
        <v>56</v>
      </c>
      <c r="M4746" s="16">
        <v>9</v>
      </c>
      <c r="N4746" s="16">
        <v>36</v>
      </c>
      <c r="O4746" s="16">
        <v>53</v>
      </c>
      <c r="P4746" s="13" t="str">
        <f>IFERROR(VLOOKUP($A4746,'Fielding Data'!$A:$H,MATCH(P$1,'Fielding Data'!$A$1:$H$1,0),0),"Other")</f>
        <v>2B</v>
      </c>
      <c r="Q4746" s="13">
        <f>IFERROR(VLOOKUP($A4746,'Fielding Data'!$A:$H,MATCH(Q$1,'Fielding Data'!$A$1:$H$1,0),0),"Other")</f>
        <v>268</v>
      </c>
      <c r="R4746" s="13">
        <f>IFERROR(VLOOKUP($A4746,'Fielding Data'!$A:$H,MATCH(R$1,'Fielding Data'!$A$1:$H$1,0),0),"Other")</f>
        <v>459</v>
      </c>
      <c r="S4746" s="13">
        <f>IFERROR(VLOOKUP($A4746,'Fielding Data'!$A:$H,MATCH(S$1,'Fielding Data'!$A$1:$H$1,0),0),"Other")</f>
        <v>10</v>
      </c>
      <c r="T4746" s="13">
        <f>IFERROR(VLOOKUP($A4746,'Fielding Data'!$A:$H,MATCH(T$1,'Fielding Data'!$A$1:$H$1,0),0),"Other")</f>
        <v>105</v>
      </c>
      <c r="U4746" s="13">
        <f>SUMIFS('Fielding Data'!E:E,'Fielding Data'!$A:$A,'Hitting Data'!$A4746)</f>
        <v>268</v>
      </c>
      <c r="V4746" s="13">
        <f>SUMIFS('Fielding Data'!F:F,'Fielding Data'!$A:$A,'Hitting Data'!$A4746)</f>
        <v>459</v>
      </c>
      <c r="W4746" s="13">
        <f>SUMIFS('Fielding Data'!G:G,'Fielding Data'!$A:$A,'Hitting Data'!$A4746)</f>
        <v>10</v>
      </c>
      <c r="X4746" s="13">
        <f>SUMIFS('Fielding Data'!H:H,'Fielding Data'!$A:$A,'Hitting Data'!$A4746)</f>
        <v>105</v>
      </c>
    </row>
    <row r="4747" spans="1:24" x14ac:dyDescent="0.3">
      <c r="A4747" s="13" t="str">
        <f t="shared" si="74"/>
        <v>alvarda012014</v>
      </c>
      <c r="B4747" s="16" t="s">
        <v>2102</v>
      </c>
      <c r="C4747" s="16">
        <v>2014</v>
      </c>
      <c r="D4747" s="16">
        <v>4</v>
      </c>
      <c r="E4747" s="16">
        <v>0</v>
      </c>
      <c r="F4747" s="16">
        <v>0</v>
      </c>
      <c r="G4747" s="16">
        <v>0</v>
      </c>
      <c r="H4747" s="16">
        <v>0</v>
      </c>
      <c r="I4747" s="16">
        <v>0</v>
      </c>
      <c r="J4747" s="16">
        <v>0</v>
      </c>
      <c r="K4747" s="16">
        <v>0</v>
      </c>
      <c r="L4747" s="16">
        <v>0</v>
      </c>
      <c r="M4747" s="16">
        <v>0</v>
      </c>
      <c r="N4747" s="16">
        <v>0</v>
      </c>
      <c r="O4747" s="16">
        <v>0</v>
      </c>
      <c r="P4747" s="13" t="str">
        <f>IFERROR(VLOOKUP($A4747,'Fielding Data'!$A:$H,MATCH(P$1,'Fielding Data'!$A$1:$H$1,0),0),"Other")</f>
        <v>P</v>
      </c>
      <c r="Q4747" s="13">
        <f>IFERROR(VLOOKUP($A4747,'Fielding Data'!$A:$H,MATCH(Q$1,'Fielding Data'!$A$1:$H$1,0),0),"Other")</f>
        <v>0</v>
      </c>
      <c r="R4747" s="13">
        <f>IFERROR(VLOOKUP($A4747,'Fielding Data'!$A:$H,MATCH(R$1,'Fielding Data'!$A$1:$H$1,0),0),"Other")</f>
        <v>0</v>
      </c>
      <c r="S4747" s="13">
        <f>IFERROR(VLOOKUP($A4747,'Fielding Data'!$A:$H,MATCH(S$1,'Fielding Data'!$A$1:$H$1,0),0),"Other")</f>
        <v>0</v>
      </c>
      <c r="T4747" s="13">
        <f>IFERROR(VLOOKUP($A4747,'Fielding Data'!$A:$H,MATCH(T$1,'Fielding Data'!$A$1:$H$1,0),0),"Other")</f>
        <v>0</v>
      </c>
      <c r="U4747" s="13">
        <f>SUMIFS('Fielding Data'!E:E,'Fielding Data'!$A:$A,'Hitting Data'!$A4747)</f>
        <v>0</v>
      </c>
      <c r="V4747" s="13">
        <f>SUMIFS('Fielding Data'!F:F,'Fielding Data'!$A:$A,'Hitting Data'!$A4747)</f>
        <v>0</v>
      </c>
      <c r="W4747" s="13">
        <f>SUMIFS('Fielding Data'!G:G,'Fielding Data'!$A:$A,'Hitting Data'!$A4747)</f>
        <v>0</v>
      </c>
      <c r="X4747" s="13">
        <f>SUMIFS('Fielding Data'!H:H,'Fielding Data'!$A:$A,'Hitting Data'!$A4747)</f>
        <v>0</v>
      </c>
    </row>
    <row r="4748" spans="1:24" x14ac:dyDescent="0.3">
      <c r="A4748" s="13" t="str">
        <f t="shared" si="74"/>
        <v>alvarhe012014</v>
      </c>
      <c r="B4748" s="16" t="s">
        <v>1424</v>
      </c>
      <c r="C4748" s="16">
        <v>2014</v>
      </c>
      <c r="D4748" s="16">
        <v>30</v>
      </c>
      <c r="E4748" s="16">
        <v>57</v>
      </c>
      <c r="F4748" s="16">
        <v>2</v>
      </c>
      <c r="G4748" s="16">
        <v>11</v>
      </c>
      <c r="H4748" s="16">
        <v>0</v>
      </c>
      <c r="I4748" s="16">
        <v>0</v>
      </c>
      <c r="J4748" s="16">
        <v>0</v>
      </c>
      <c r="K4748" s="16">
        <v>2</v>
      </c>
      <c r="L4748" s="16">
        <v>0</v>
      </c>
      <c r="M4748" s="16">
        <v>0</v>
      </c>
      <c r="N4748" s="16">
        <v>1</v>
      </c>
      <c r="O4748" s="16">
        <v>20</v>
      </c>
      <c r="P4748" s="13" t="str">
        <f>IFERROR(VLOOKUP($A4748,'Fielding Data'!$A:$H,MATCH(P$1,'Fielding Data'!$A$1:$H$1,0),0),"Other")</f>
        <v>P</v>
      </c>
      <c r="Q4748" s="13">
        <f>IFERROR(VLOOKUP($A4748,'Fielding Data'!$A:$H,MATCH(Q$1,'Fielding Data'!$A$1:$H$1,0),0),"Other")</f>
        <v>18</v>
      </c>
      <c r="R4748" s="13">
        <f>IFERROR(VLOOKUP($A4748,'Fielding Data'!$A:$H,MATCH(R$1,'Fielding Data'!$A$1:$H$1,0),0),"Other")</f>
        <v>36</v>
      </c>
      <c r="S4748" s="13">
        <f>IFERROR(VLOOKUP($A4748,'Fielding Data'!$A:$H,MATCH(S$1,'Fielding Data'!$A$1:$H$1,0),0),"Other")</f>
        <v>2</v>
      </c>
      <c r="T4748" s="13">
        <f>IFERROR(VLOOKUP($A4748,'Fielding Data'!$A:$H,MATCH(T$1,'Fielding Data'!$A$1:$H$1,0),0),"Other")</f>
        <v>5</v>
      </c>
      <c r="U4748" s="13">
        <f>SUMIFS('Fielding Data'!E:E,'Fielding Data'!$A:$A,'Hitting Data'!$A4748)</f>
        <v>18</v>
      </c>
      <c r="V4748" s="13">
        <f>SUMIFS('Fielding Data'!F:F,'Fielding Data'!$A:$A,'Hitting Data'!$A4748)</f>
        <v>36</v>
      </c>
      <c r="W4748" s="13">
        <f>SUMIFS('Fielding Data'!G:G,'Fielding Data'!$A:$A,'Hitting Data'!$A4748)</f>
        <v>2</v>
      </c>
      <c r="X4748" s="13">
        <f>SUMIFS('Fielding Data'!H:H,'Fielding Data'!$A:$A,'Hitting Data'!$A4748)</f>
        <v>5</v>
      </c>
    </row>
    <row r="4749" spans="1:24" x14ac:dyDescent="0.3">
      <c r="A4749" s="13" t="str">
        <f t="shared" si="74"/>
        <v>alvarjo022014</v>
      </c>
      <c r="B4749" s="16" t="s">
        <v>1869</v>
      </c>
      <c r="C4749" s="16">
        <v>2014</v>
      </c>
      <c r="D4749" s="16">
        <v>2</v>
      </c>
      <c r="E4749" s="16">
        <v>0</v>
      </c>
      <c r="F4749" s="16">
        <v>0</v>
      </c>
      <c r="G4749" s="16">
        <v>0</v>
      </c>
      <c r="H4749" s="16">
        <v>0</v>
      </c>
      <c r="I4749" s="16">
        <v>0</v>
      </c>
      <c r="J4749" s="16">
        <v>0</v>
      </c>
      <c r="K4749" s="16">
        <v>0</v>
      </c>
      <c r="L4749" s="16">
        <v>0</v>
      </c>
      <c r="M4749" s="16">
        <v>0</v>
      </c>
      <c r="N4749" s="16">
        <v>0</v>
      </c>
      <c r="O4749" s="16">
        <v>0</v>
      </c>
      <c r="P4749" s="13" t="str">
        <f>IFERROR(VLOOKUP($A4749,'Fielding Data'!$A:$H,MATCH(P$1,'Fielding Data'!$A$1:$H$1,0),0),"Other")</f>
        <v>P</v>
      </c>
      <c r="Q4749" s="13">
        <f>IFERROR(VLOOKUP($A4749,'Fielding Data'!$A:$H,MATCH(Q$1,'Fielding Data'!$A$1:$H$1,0),0),"Other")</f>
        <v>0</v>
      </c>
      <c r="R4749" s="13">
        <f>IFERROR(VLOOKUP($A4749,'Fielding Data'!$A:$H,MATCH(R$1,'Fielding Data'!$A$1:$H$1,0),0),"Other")</f>
        <v>0</v>
      </c>
      <c r="S4749" s="13">
        <f>IFERROR(VLOOKUP($A4749,'Fielding Data'!$A:$H,MATCH(S$1,'Fielding Data'!$A$1:$H$1,0),0),"Other")</f>
        <v>0</v>
      </c>
      <c r="T4749" s="13">
        <f>IFERROR(VLOOKUP($A4749,'Fielding Data'!$A:$H,MATCH(T$1,'Fielding Data'!$A$1:$H$1,0),0),"Other")</f>
        <v>0</v>
      </c>
      <c r="U4749" s="13">
        <f>SUMIFS('Fielding Data'!E:E,'Fielding Data'!$A:$A,'Hitting Data'!$A4749)</f>
        <v>0</v>
      </c>
      <c r="V4749" s="13">
        <f>SUMIFS('Fielding Data'!F:F,'Fielding Data'!$A:$A,'Hitting Data'!$A4749)</f>
        <v>0</v>
      </c>
      <c r="W4749" s="13">
        <f>SUMIFS('Fielding Data'!G:G,'Fielding Data'!$A:$A,'Hitting Data'!$A4749)</f>
        <v>0</v>
      </c>
      <c r="X4749" s="13">
        <f>SUMIFS('Fielding Data'!H:H,'Fielding Data'!$A:$A,'Hitting Data'!$A4749)</f>
        <v>0</v>
      </c>
    </row>
    <row r="4750" spans="1:24" x14ac:dyDescent="0.3">
      <c r="A4750" s="13" t="str">
        <f t="shared" si="74"/>
        <v>alvarpe012014</v>
      </c>
      <c r="B4750" s="16" t="s">
        <v>1217</v>
      </c>
      <c r="C4750" s="16">
        <v>2014</v>
      </c>
      <c r="D4750" s="16">
        <v>122</v>
      </c>
      <c r="E4750" s="16">
        <v>398</v>
      </c>
      <c r="F4750" s="16">
        <v>46</v>
      </c>
      <c r="G4750" s="16">
        <v>92</v>
      </c>
      <c r="H4750" s="16">
        <v>13</v>
      </c>
      <c r="I4750" s="16">
        <v>1</v>
      </c>
      <c r="J4750" s="16">
        <v>18</v>
      </c>
      <c r="K4750" s="16">
        <v>56</v>
      </c>
      <c r="L4750" s="16">
        <v>8</v>
      </c>
      <c r="M4750" s="16">
        <v>3</v>
      </c>
      <c r="N4750" s="16">
        <v>45</v>
      </c>
      <c r="O4750" s="16">
        <v>113</v>
      </c>
      <c r="P4750" s="13" t="str">
        <f>IFERROR(VLOOKUP($A4750,'Fielding Data'!$A:$H,MATCH(P$1,'Fielding Data'!$A$1:$H$1,0),0),"Other")</f>
        <v>1B</v>
      </c>
      <c r="Q4750" s="13">
        <f>IFERROR(VLOOKUP($A4750,'Fielding Data'!$A:$H,MATCH(Q$1,'Fielding Data'!$A$1:$H$1,0),0),"Other")</f>
        <v>31</v>
      </c>
      <c r="R4750" s="13">
        <f>IFERROR(VLOOKUP($A4750,'Fielding Data'!$A:$H,MATCH(R$1,'Fielding Data'!$A$1:$H$1,0),0),"Other")</f>
        <v>1</v>
      </c>
      <c r="S4750" s="13">
        <f>IFERROR(VLOOKUP($A4750,'Fielding Data'!$A:$H,MATCH(S$1,'Fielding Data'!$A$1:$H$1,0),0),"Other")</f>
        <v>0</v>
      </c>
      <c r="T4750" s="13">
        <f>IFERROR(VLOOKUP($A4750,'Fielding Data'!$A:$H,MATCH(T$1,'Fielding Data'!$A$1:$H$1,0),0),"Other")</f>
        <v>4</v>
      </c>
      <c r="U4750" s="13">
        <f>SUMIFS('Fielding Data'!E:E,'Fielding Data'!$A:$A,'Hitting Data'!$A4750)</f>
        <v>100</v>
      </c>
      <c r="V4750" s="13">
        <f>SUMIFS('Fielding Data'!F:F,'Fielding Data'!$A:$A,'Hitting Data'!$A4750)</f>
        <v>234</v>
      </c>
      <c r="W4750" s="13">
        <f>SUMIFS('Fielding Data'!G:G,'Fielding Data'!$A:$A,'Hitting Data'!$A4750)</f>
        <v>25</v>
      </c>
      <c r="X4750" s="13">
        <f>SUMIFS('Fielding Data'!H:H,'Fielding Data'!$A:$A,'Hitting Data'!$A4750)</f>
        <v>29</v>
      </c>
    </row>
    <row r="4751" spans="1:24" x14ac:dyDescent="0.3">
      <c r="A4751" s="13" t="str">
        <f t="shared" si="74"/>
        <v>alvarrj012014</v>
      </c>
      <c r="B4751" s="16" t="s">
        <v>2103</v>
      </c>
      <c r="C4751" s="16">
        <v>2014</v>
      </c>
      <c r="D4751" s="16">
        <v>10</v>
      </c>
      <c r="E4751" s="16">
        <v>0</v>
      </c>
      <c r="F4751" s="16">
        <v>0</v>
      </c>
      <c r="G4751" s="16">
        <v>0</v>
      </c>
      <c r="H4751" s="16">
        <v>0</v>
      </c>
      <c r="I4751" s="16">
        <v>0</v>
      </c>
      <c r="J4751" s="16">
        <v>0</v>
      </c>
      <c r="K4751" s="16">
        <v>0</v>
      </c>
      <c r="L4751" s="16">
        <v>0</v>
      </c>
      <c r="M4751" s="16">
        <v>0</v>
      </c>
      <c r="N4751" s="16">
        <v>0</v>
      </c>
      <c r="O4751" s="16">
        <v>0</v>
      </c>
      <c r="P4751" s="13" t="str">
        <f>IFERROR(VLOOKUP($A4751,'Fielding Data'!$A:$H,MATCH(P$1,'Fielding Data'!$A$1:$H$1,0),0),"Other")</f>
        <v>P</v>
      </c>
      <c r="Q4751" s="13">
        <f>IFERROR(VLOOKUP($A4751,'Fielding Data'!$A:$H,MATCH(Q$1,'Fielding Data'!$A$1:$H$1,0),0),"Other")</f>
        <v>0</v>
      </c>
      <c r="R4751" s="13">
        <f>IFERROR(VLOOKUP($A4751,'Fielding Data'!$A:$H,MATCH(R$1,'Fielding Data'!$A$1:$H$1,0),0),"Other")</f>
        <v>2</v>
      </c>
      <c r="S4751" s="13">
        <f>IFERROR(VLOOKUP($A4751,'Fielding Data'!$A:$H,MATCH(S$1,'Fielding Data'!$A$1:$H$1,0),0),"Other")</f>
        <v>0</v>
      </c>
      <c r="T4751" s="13">
        <f>IFERROR(VLOOKUP($A4751,'Fielding Data'!$A:$H,MATCH(T$1,'Fielding Data'!$A$1:$H$1,0),0),"Other")</f>
        <v>0</v>
      </c>
      <c r="U4751" s="13">
        <f>SUMIFS('Fielding Data'!E:E,'Fielding Data'!$A:$A,'Hitting Data'!$A4751)</f>
        <v>0</v>
      </c>
      <c r="V4751" s="13">
        <f>SUMIFS('Fielding Data'!F:F,'Fielding Data'!$A:$A,'Hitting Data'!$A4751)</f>
        <v>2</v>
      </c>
      <c r="W4751" s="13">
        <f>SUMIFS('Fielding Data'!G:G,'Fielding Data'!$A:$A,'Hitting Data'!$A4751)</f>
        <v>0</v>
      </c>
      <c r="X4751" s="13">
        <f>SUMIFS('Fielding Data'!H:H,'Fielding Data'!$A:$A,'Hitting Data'!$A4751)</f>
        <v>0</v>
      </c>
    </row>
    <row r="4752" spans="1:24" x14ac:dyDescent="0.3">
      <c r="A4752" s="13" t="str">
        <f t="shared" si="74"/>
        <v>amarial012014</v>
      </c>
      <c r="B4752" s="16" t="s">
        <v>1425</v>
      </c>
      <c r="C4752" s="16">
        <v>2014</v>
      </c>
      <c r="D4752" s="16">
        <v>148</v>
      </c>
      <c r="E4752" s="16">
        <v>423</v>
      </c>
      <c r="F4752" s="16">
        <v>39</v>
      </c>
      <c r="G4752" s="16">
        <v>101</v>
      </c>
      <c r="H4752" s="16">
        <v>13</v>
      </c>
      <c r="I4752" s="16">
        <v>2</v>
      </c>
      <c r="J4752" s="16">
        <v>5</v>
      </c>
      <c r="K4752" s="16">
        <v>40</v>
      </c>
      <c r="L4752" s="16">
        <v>12</v>
      </c>
      <c r="M4752" s="16">
        <v>1</v>
      </c>
      <c r="N4752" s="16">
        <v>29</v>
      </c>
      <c r="O4752" s="16">
        <v>69</v>
      </c>
      <c r="P4752" s="13" t="str">
        <f>IFERROR(VLOOKUP($A4752,'Fielding Data'!$A:$H,MATCH(P$1,'Fielding Data'!$A$1:$H$1,0),0),"Other")</f>
        <v>2B</v>
      </c>
      <c r="Q4752" s="13">
        <f>IFERROR(VLOOKUP($A4752,'Fielding Data'!$A:$H,MATCH(Q$1,'Fielding Data'!$A$1:$H$1,0),0),"Other")</f>
        <v>27</v>
      </c>
      <c r="R4752" s="13">
        <f>IFERROR(VLOOKUP($A4752,'Fielding Data'!$A:$H,MATCH(R$1,'Fielding Data'!$A$1:$H$1,0),0),"Other")</f>
        <v>39</v>
      </c>
      <c r="S4752" s="13">
        <f>IFERROR(VLOOKUP($A4752,'Fielding Data'!$A:$H,MATCH(S$1,'Fielding Data'!$A$1:$H$1,0),0),"Other")</f>
        <v>0</v>
      </c>
      <c r="T4752" s="13">
        <f>IFERROR(VLOOKUP($A4752,'Fielding Data'!$A:$H,MATCH(T$1,'Fielding Data'!$A$1:$H$1,0),0),"Other")</f>
        <v>7</v>
      </c>
      <c r="U4752" s="13">
        <f>SUMIFS('Fielding Data'!E:E,'Fielding Data'!$A:$A,'Hitting Data'!$A4752)</f>
        <v>217</v>
      </c>
      <c r="V4752" s="13">
        <f>SUMIFS('Fielding Data'!F:F,'Fielding Data'!$A:$A,'Hitting Data'!$A4752)</f>
        <v>274</v>
      </c>
      <c r="W4752" s="13">
        <f>SUMIFS('Fielding Data'!G:G,'Fielding Data'!$A:$A,'Hitting Data'!$A4752)</f>
        <v>10</v>
      </c>
      <c r="X4752" s="13">
        <f>SUMIFS('Fielding Data'!H:H,'Fielding Data'!$A:$A,'Hitting Data'!$A4752)</f>
        <v>45</v>
      </c>
    </row>
    <row r="4753" spans="1:24" x14ac:dyDescent="0.3">
      <c r="A4753" s="13" t="str">
        <f t="shared" si="74"/>
        <v>ambrihe012014</v>
      </c>
      <c r="B4753" s="16" t="s">
        <v>1218</v>
      </c>
      <c r="C4753" s="16">
        <v>2014</v>
      </c>
      <c r="D4753" s="16">
        <v>1</v>
      </c>
      <c r="E4753" s="16">
        <v>0</v>
      </c>
      <c r="F4753" s="16">
        <v>0</v>
      </c>
      <c r="G4753" s="16">
        <v>0</v>
      </c>
      <c r="H4753" s="16">
        <v>0</v>
      </c>
      <c r="I4753" s="16">
        <v>0</v>
      </c>
      <c r="J4753" s="16">
        <v>0</v>
      </c>
      <c r="K4753" s="16">
        <v>0</v>
      </c>
      <c r="L4753" s="16">
        <v>0</v>
      </c>
      <c r="M4753" s="16">
        <v>0</v>
      </c>
      <c r="N4753" s="16">
        <v>0</v>
      </c>
      <c r="O4753" s="16">
        <v>0</v>
      </c>
      <c r="P4753" s="13" t="str">
        <f>IFERROR(VLOOKUP($A4753,'Fielding Data'!$A:$H,MATCH(P$1,'Fielding Data'!$A$1:$H$1,0),0),"Other")</f>
        <v>P</v>
      </c>
      <c r="Q4753" s="13">
        <f>IFERROR(VLOOKUP($A4753,'Fielding Data'!$A:$H,MATCH(Q$1,'Fielding Data'!$A$1:$H$1,0),0),"Other")</f>
        <v>0</v>
      </c>
      <c r="R4753" s="13">
        <f>IFERROR(VLOOKUP($A4753,'Fielding Data'!$A:$H,MATCH(R$1,'Fielding Data'!$A$1:$H$1,0),0),"Other")</f>
        <v>0</v>
      </c>
      <c r="S4753" s="13">
        <f>IFERROR(VLOOKUP($A4753,'Fielding Data'!$A:$H,MATCH(S$1,'Fielding Data'!$A$1:$H$1,0),0),"Other")</f>
        <v>0</v>
      </c>
      <c r="T4753" s="13">
        <f>IFERROR(VLOOKUP($A4753,'Fielding Data'!$A:$H,MATCH(T$1,'Fielding Data'!$A$1:$H$1,0),0),"Other")</f>
        <v>0</v>
      </c>
      <c r="U4753" s="13">
        <f>SUMIFS('Fielding Data'!E:E,'Fielding Data'!$A:$A,'Hitting Data'!$A4753)</f>
        <v>0</v>
      </c>
      <c r="V4753" s="13">
        <f>SUMIFS('Fielding Data'!F:F,'Fielding Data'!$A:$A,'Hitting Data'!$A4753)</f>
        <v>0</v>
      </c>
      <c r="W4753" s="13">
        <f>SUMIFS('Fielding Data'!G:G,'Fielding Data'!$A:$A,'Hitting Data'!$A4753)</f>
        <v>0</v>
      </c>
      <c r="X4753" s="13">
        <f>SUMIFS('Fielding Data'!H:H,'Fielding Data'!$A:$A,'Hitting Data'!$A4753)</f>
        <v>0</v>
      </c>
    </row>
    <row r="4754" spans="1:24" x14ac:dyDescent="0.3">
      <c r="A4754" s="13" t="str">
        <f t="shared" si="74"/>
        <v>anderbr042014</v>
      </c>
      <c r="B4754" s="16" t="s">
        <v>1039</v>
      </c>
      <c r="C4754" s="16">
        <v>2014</v>
      </c>
      <c r="D4754" s="16">
        <v>8</v>
      </c>
      <c r="E4754" s="16">
        <v>14</v>
      </c>
      <c r="F4754" s="16">
        <v>0</v>
      </c>
      <c r="G4754" s="16">
        <v>2</v>
      </c>
      <c r="H4754" s="16">
        <v>2</v>
      </c>
      <c r="I4754" s="16">
        <v>0</v>
      </c>
      <c r="J4754" s="16">
        <v>0</v>
      </c>
      <c r="K4754" s="16">
        <v>1</v>
      </c>
      <c r="L4754" s="16">
        <v>0</v>
      </c>
      <c r="M4754" s="16">
        <v>0</v>
      </c>
      <c r="N4754" s="16">
        <v>0</v>
      </c>
      <c r="O4754" s="16">
        <v>7</v>
      </c>
      <c r="P4754" s="13" t="str">
        <f>IFERROR(VLOOKUP($A4754,'Fielding Data'!$A:$H,MATCH(P$1,'Fielding Data'!$A$1:$H$1,0),0),"Other")</f>
        <v>P</v>
      </c>
      <c r="Q4754" s="13">
        <f>IFERROR(VLOOKUP($A4754,'Fielding Data'!$A:$H,MATCH(Q$1,'Fielding Data'!$A$1:$H$1,0),0),"Other")</f>
        <v>0</v>
      </c>
      <c r="R4754" s="13">
        <f>IFERROR(VLOOKUP($A4754,'Fielding Data'!$A:$H,MATCH(R$1,'Fielding Data'!$A$1:$H$1,0),0),"Other")</f>
        <v>5</v>
      </c>
      <c r="S4754" s="13">
        <f>IFERROR(VLOOKUP($A4754,'Fielding Data'!$A:$H,MATCH(S$1,'Fielding Data'!$A$1:$H$1,0),0),"Other")</f>
        <v>0</v>
      </c>
      <c r="T4754" s="13">
        <f>IFERROR(VLOOKUP($A4754,'Fielding Data'!$A:$H,MATCH(T$1,'Fielding Data'!$A$1:$H$1,0),0),"Other")</f>
        <v>0</v>
      </c>
      <c r="U4754" s="13">
        <f>SUMIFS('Fielding Data'!E:E,'Fielding Data'!$A:$A,'Hitting Data'!$A4754)</f>
        <v>0</v>
      </c>
      <c r="V4754" s="13">
        <f>SUMIFS('Fielding Data'!F:F,'Fielding Data'!$A:$A,'Hitting Data'!$A4754)</f>
        <v>5</v>
      </c>
      <c r="W4754" s="13">
        <f>SUMIFS('Fielding Data'!G:G,'Fielding Data'!$A:$A,'Hitting Data'!$A4754)</f>
        <v>0</v>
      </c>
      <c r="X4754" s="13">
        <f>SUMIFS('Fielding Data'!H:H,'Fielding Data'!$A:$A,'Hitting Data'!$A4754)</f>
        <v>0</v>
      </c>
    </row>
    <row r="4755" spans="1:24" x14ac:dyDescent="0.3">
      <c r="A4755" s="13" t="str">
        <f t="shared" si="74"/>
        <v>anderbr052014</v>
      </c>
      <c r="B4755" s="16" t="s">
        <v>1219</v>
      </c>
      <c r="C4755" s="16">
        <v>2014</v>
      </c>
      <c r="D4755" s="16">
        <v>1</v>
      </c>
      <c r="E4755" s="16">
        <v>1</v>
      </c>
      <c r="F4755" s="16">
        <v>0</v>
      </c>
      <c r="G4755" s="16">
        <v>0</v>
      </c>
      <c r="H4755" s="16">
        <v>0</v>
      </c>
      <c r="I4755" s="16">
        <v>0</v>
      </c>
      <c r="J4755" s="16">
        <v>0</v>
      </c>
      <c r="K4755" s="16">
        <v>0</v>
      </c>
      <c r="L4755" s="16">
        <v>0</v>
      </c>
      <c r="M4755" s="16">
        <v>0</v>
      </c>
      <c r="N4755" s="16">
        <v>0</v>
      </c>
      <c r="O4755" s="16">
        <v>0</v>
      </c>
      <c r="P4755" s="13" t="str">
        <f>IFERROR(VLOOKUP($A4755,'Fielding Data'!$A:$H,MATCH(P$1,'Fielding Data'!$A$1:$H$1,0),0),"Other")</f>
        <v>Other</v>
      </c>
      <c r="Q4755" s="13" t="str">
        <f>IFERROR(VLOOKUP($A4755,'Fielding Data'!$A:$H,MATCH(Q$1,'Fielding Data'!$A$1:$H$1,0),0),"Other")</f>
        <v>Other</v>
      </c>
      <c r="R4755" s="13" t="str">
        <f>IFERROR(VLOOKUP($A4755,'Fielding Data'!$A:$H,MATCH(R$1,'Fielding Data'!$A$1:$H$1,0),0),"Other")</f>
        <v>Other</v>
      </c>
      <c r="S4755" s="13" t="str">
        <f>IFERROR(VLOOKUP($A4755,'Fielding Data'!$A:$H,MATCH(S$1,'Fielding Data'!$A$1:$H$1,0),0),"Other")</f>
        <v>Other</v>
      </c>
      <c r="T4755" s="13" t="str">
        <f>IFERROR(VLOOKUP($A4755,'Fielding Data'!$A:$H,MATCH(T$1,'Fielding Data'!$A$1:$H$1,0),0),"Other")</f>
        <v>Other</v>
      </c>
      <c r="U4755" s="13">
        <f>SUMIFS('Fielding Data'!E:E,'Fielding Data'!$A:$A,'Hitting Data'!$A4755)</f>
        <v>0</v>
      </c>
      <c r="V4755" s="13">
        <f>SUMIFS('Fielding Data'!F:F,'Fielding Data'!$A:$A,'Hitting Data'!$A4755)</f>
        <v>0</v>
      </c>
      <c r="W4755" s="13">
        <f>SUMIFS('Fielding Data'!G:G,'Fielding Data'!$A:$A,'Hitting Data'!$A4755)</f>
        <v>0</v>
      </c>
      <c r="X4755" s="13">
        <f>SUMIFS('Fielding Data'!H:H,'Fielding Data'!$A:$A,'Hitting Data'!$A4755)</f>
        <v>0</v>
      </c>
    </row>
    <row r="4756" spans="1:24" x14ac:dyDescent="0.3">
      <c r="A4756" s="13" t="str">
        <f t="shared" si="74"/>
        <v>anderch012014</v>
      </c>
      <c r="B4756" s="16" t="s">
        <v>2104</v>
      </c>
      <c r="C4756" s="16">
        <v>2014</v>
      </c>
      <c r="D4756" s="16">
        <v>22</v>
      </c>
      <c r="E4756" s="16">
        <v>34</v>
      </c>
      <c r="F4756" s="16">
        <v>0</v>
      </c>
      <c r="G4756" s="16">
        <v>1</v>
      </c>
      <c r="H4756" s="16">
        <v>0</v>
      </c>
      <c r="I4756" s="16">
        <v>0</v>
      </c>
      <c r="J4756" s="16">
        <v>0</v>
      </c>
      <c r="K4756" s="16">
        <v>0</v>
      </c>
      <c r="L4756" s="16">
        <v>0</v>
      </c>
      <c r="M4756" s="16">
        <v>0</v>
      </c>
      <c r="N4756" s="16">
        <v>0</v>
      </c>
      <c r="O4756" s="16">
        <v>14</v>
      </c>
      <c r="P4756" s="13" t="str">
        <f>IFERROR(VLOOKUP($A4756,'Fielding Data'!$A:$H,MATCH(P$1,'Fielding Data'!$A$1:$H$1,0),0),"Other")</f>
        <v>P</v>
      </c>
      <c r="Q4756" s="13">
        <f>IFERROR(VLOOKUP($A4756,'Fielding Data'!$A:$H,MATCH(Q$1,'Fielding Data'!$A$1:$H$1,0),0),"Other")</f>
        <v>9</v>
      </c>
      <c r="R4756" s="13">
        <f>IFERROR(VLOOKUP($A4756,'Fielding Data'!$A:$H,MATCH(R$1,'Fielding Data'!$A$1:$H$1,0),0),"Other")</f>
        <v>16</v>
      </c>
      <c r="S4756" s="13">
        <f>IFERROR(VLOOKUP($A4756,'Fielding Data'!$A:$H,MATCH(S$1,'Fielding Data'!$A$1:$H$1,0),0),"Other")</f>
        <v>1</v>
      </c>
      <c r="T4756" s="13">
        <f>IFERROR(VLOOKUP($A4756,'Fielding Data'!$A:$H,MATCH(T$1,'Fielding Data'!$A$1:$H$1,0),0),"Other")</f>
        <v>1</v>
      </c>
      <c r="U4756" s="13">
        <f>SUMIFS('Fielding Data'!E:E,'Fielding Data'!$A:$A,'Hitting Data'!$A4756)</f>
        <v>9</v>
      </c>
      <c r="V4756" s="13">
        <f>SUMIFS('Fielding Data'!F:F,'Fielding Data'!$A:$A,'Hitting Data'!$A4756)</f>
        <v>16</v>
      </c>
      <c r="W4756" s="13">
        <f>SUMIFS('Fielding Data'!G:G,'Fielding Data'!$A:$A,'Hitting Data'!$A4756)</f>
        <v>1</v>
      </c>
      <c r="X4756" s="13">
        <f>SUMIFS('Fielding Data'!H:H,'Fielding Data'!$A:$A,'Hitting Data'!$A4756)</f>
        <v>1</v>
      </c>
    </row>
    <row r="4757" spans="1:24" x14ac:dyDescent="0.3">
      <c r="A4757" s="13" t="str">
        <f t="shared" si="74"/>
        <v>andruel012014</v>
      </c>
      <c r="B4757" s="16" t="s">
        <v>1040</v>
      </c>
      <c r="C4757" s="16">
        <v>2014</v>
      </c>
      <c r="D4757" s="16">
        <v>157</v>
      </c>
      <c r="E4757" s="16">
        <v>619</v>
      </c>
      <c r="F4757" s="16">
        <v>72</v>
      </c>
      <c r="G4757" s="16">
        <v>163</v>
      </c>
      <c r="H4757" s="16">
        <v>35</v>
      </c>
      <c r="I4757" s="16">
        <v>1</v>
      </c>
      <c r="J4757" s="16">
        <v>2</v>
      </c>
      <c r="K4757" s="16">
        <v>41</v>
      </c>
      <c r="L4757" s="16">
        <v>27</v>
      </c>
      <c r="M4757" s="16">
        <v>15</v>
      </c>
      <c r="N4757" s="16">
        <v>46</v>
      </c>
      <c r="O4757" s="16">
        <v>96</v>
      </c>
      <c r="P4757" s="13" t="str">
        <f>IFERROR(VLOOKUP($A4757,'Fielding Data'!$A:$H,MATCH(P$1,'Fielding Data'!$A$1:$H$1,0),0),"Other")</f>
        <v>SS</v>
      </c>
      <c r="Q4757" s="13">
        <f>IFERROR(VLOOKUP($A4757,'Fielding Data'!$A:$H,MATCH(Q$1,'Fielding Data'!$A$1:$H$1,0),0),"Other")</f>
        <v>237</v>
      </c>
      <c r="R4757" s="13">
        <f>IFERROR(VLOOKUP($A4757,'Fielding Data'!$A:$H,MATCH(R$1,'Fielding Data'!$A$1:$H$1,0),0),"Other")</f>
        <v>371</v>
      </c>
      <c r="S4757" s="13">
        <f>IFERROR(VLOOKUP($A4757,'Fielding Data'!$A:$H,MATCH(S$1,'Fielding Data'!$A$1:$H$1,0),0),"Other")</f>
        <v>18</v>
      </c>
      <c r="T4757" s="13">
        <f>IFERROR(VLOOKUP($A4757,'Fielding Data'!$A:$H,MATCH(T$1,'Fielding Data'!$A$1:$H$1,0),0),"Other")</f>
        <v>94</v>
      </c>
      <c r="U4757" s="13">
        <f>SUMIFS('Fielding Data'!E:E,'Fielding Data'!$A:$A,'Hitting Data'!$A4757)</f>
        <v>237</v>
      </c>
      <c r="V4757" s="13">
        <f>SUMIFS('Fielding Data'!F:F,'Fielding Data'!$A:$A,'Hitting Data'!$A4757)</f>
        <v>371</v>
      </c>
      <c r="W4757" s="13">
        <f>SUMIFS('Fielding Data'!G:G,'Fielding Data'!$A:$A,'Hitting Data'!$A4757)</f>
        <v>18</v>
      </c>
      <c r="X4757" s="13">
        <f>SUMIFS('Fielding Data'!H:H,'Fielding Data'!$A:$A,'Hitting Data'!$A4757)</f>
        <v>94</v>
      </c>
    </row>
    <row r="4758" spans="1:24" x14ac:dyDescent="0.3">
      <c r="A4758" s="13" t="str">
        <f t="shared" si="74"/>
        <v>annade012014</v>
      </c>
      <c r="B4758" s="16" t="s">
        <v>2105</v>
      </c>
      <c r="C4758" s="16">
        <v>2014</v>
      </c>
      <c r="D4758" s="16">
        <v>12</v>
      </c>
      <c r="E4758" s="16">
        <v>22</v>
      </c>
      <c r="F4758" s="16">
        <v>3</v>
      </c>
      <c r="G4758" s="16">
        <v>3</v>
      </c>
      <c r="H4758" s="16">
        <v>1</v>
      </c>
      <c r="I4758" s="16">
        <v>0</v>
      </c>
      <c r="J4758" s="16">
        <v>1</v>
      </c>
      <c r="K4758" s="16">
        <v>3</v>
      </c>
      <c r="L4758" s="16">
        <v>0</v>
      </c>
      <c r="M4758" s="16">
        <v>0</v>
      </c>
      <c r="N4758" s="16">
        <v>2</v>
      </c>
      <c r="O4758" s="16">
        <v>6</v>
      </c>
      <c r="P4758" s="13" t="str">
        <f>IFERROR(VLOOKUP($A4758,'Fielding Data'!$A:$H,MATCH(P$1,'Fielding Data'!$A$1:$H$1,0),0),"Other")</f>
        <v>2B</v>
      </c>
      <c r="Q4758" s="13">
        <f>IFERROR(VLOOKUP($A4758,'Fielding Data'!$A:$H,MATCH(Q$1,'Fielding Data'!$A$1:$H$1,0),0),"Other")</f>
        <v>1</v>
      </c>
      <c r="R4758" s="13">
        <f>IFERROR(VLOOKUP($A4758,'Fielding Data'!$A:$H,MATCH(R$1,'Fielding Data'!$A$1:$H$1,0),0),"Other")</f>
        <v>5</v>
      </c>
      <c r="S4758" s="13">
        <f>IFERROR(VLOOKUP($A4758,'Fielding Data'!$A:$H,MATCH(S$1,'Fielding Data'!$A$1:$H$1,0),0),"Other")</f>
        <v>0</v>
      </c>
      <c r="T4758" s="13">
        <f>IFERROR(VLOOKUP($A4758,'Fielding Data'!$A:$H,MATCH(T$1,'Fielding Data'!$A$1:$H$1,0),0),"Other")</f>
        <v>0</v>
      </c>
      <c r="U4758" s="13">
        <f>SUMIFS('Fielding Data'!E:E,'Fielding Data'!$A:$A,'Hitting Data'!$A4758)</f>
        <v>5</v>
      </c>
      <c r="V4758" s="13">
        <f>SUMIFS('Fielding Data'!F:F,'Fielding Data'!$A:$A,'Hitting Data'!$A4758)</f>
        <v>19</v>
      </c>
      <c r="W4758" s="13">
        <f>SUMIFS('Fielding Data'!G:G,'Fielding Data'!$A:$A,'Hitting Data'!$A4758)</f>
        <v>1</v>
      </c>
      <c r="X4758" s="13">
        <f>SUMIFS('Fielding Data'!H:H,'Fielding Data'!$A:$A,'Hitting Data'!$A4758)</f>
        <v>1</v>
      </c>
    </row>
    <row r="4759" spans="1:24" x14ac:dyDescent="0.3">
      <c r="A4759" s="13" t="str">
        <f t="shared" si="74"/>
        <v>aokino012014</v>
      </c>
      <c r="B4759" s="16" t="s">
        <v>1659</v>
      </c>
      <c r="C4759" s="16">
        <v>2014</v>
      </c>
      <c r="D4759" s="16">
        <v>132</v>
      </c>
      <c r="E4759" s="16">
        <v>491</v>
      </c>
      <c r="F4759" s="16">
        <v>63</v>
      </c>
      <c r="G4759" s="16">
        <v>140</v>
      </c>
      <c r="H4759" s="16">
        <v>22</v>
      </c>
      <c r="I4759" s="16">
        <v>6</v>
      </c>
      <c r="J4759" s="16">
        <v>1</v>
      </c>
      <c r="K4759" s="16">
        <v>43</v>
      </c>
      <c r="L4759" s="16">
        <v>17</v>
      </c>
      <c r="M4759" s="16">
        <v>8</v>
      </c>
      <c r="N4759" s="16">
        <v>43</v>
      </c>
      <c r="O4759" s="16">
        <v>49</v>
      </c>
      <c r="P4759" s="13" t="str">
        <f>IFERROR(VLOOKUP($A4759,'Fielding Data'!$A:$H,MATCH(P$1,'Fielding Data'!$A$1:$H$1,0),0),"Other")</f>
        <v>LF</v>
      </c>
      <c r="Q4759" s="13">
        <f>IFERROR(VLOOKUP($A4759,'Fielding Data'!$A:$H,MATCH(Q$1,'Fielding Data'!$A$1:$H$1,0),0),"Other")</f>
        <v>3</v>
      </c>
      <c r="R4759" s="13">
        <f>IFERROR(VLOOKUP($A4759,'Fielding Data'!$A:$H,MATCH(R$1,'Fielding Data'!$A$1:$H$1,0),0),"Other")</f>
        <v>0</v>
      </c>
      <c r="S4759" s="13">
        <f>IFERROR(VLOOKUP($A4759,'Fielding Data'!$A:$H,MATCH(S$1,'Fielding Data'!$A$1:$H$1,0),0),"Other")</f>
        <v>0</v>
      </c>
      <c r="T4759" s="13">
        <f>IFERROR(VLOOKUP($A4759,'Fielding Data'!$A:$H,MATCH(T$1,'Fielding Data'!$A$1:$H$1,0),0),"Other")</f>
        <v>0</v>
      </c>
      <c r="U4759" s="13">
        <f>SUMIFS('Fielding Data'!E:E,'Fielding Data'!$A:$A,'Hitting Data'!$A4759)</f>
        <v>424</v>
      </c>
      <c r="V4759" s="13">
        <f>SUMIFS('Fielding Data'!F:F,'Fielding Data'!$A:$A,'Hitting Data'!$A4759)</f>
        <v>10</v>
      </c>
      <c r="W4759" s="13">
        <f>SUMIFS('Fielding Data'!G:G,'Fielding Data'!$A:$A,'Hitting Data'!$A4759)</f>
        <v>4</v>
      </c>
      <c r="X4759" s="13">
        <f>SUMIFS('Fielding Data'!H:H,'Fielding Data'!$A:$A,'Hitting Data'!$A4759)</f>
        <v>2</v>
      </c>
    </row>
    <row r="4760" spans="1:24" x14ac:dyDescent="0.3">
      <c r="A4760" s="13" t="str">
        <f t="shared" si="74"/>
        <v>archech012014</v>
      </c>
      <c r="B4760" s="16" t="s">
        <v>1660</v>
      </c>
      <c r="C4760" s="16">
        <v>2014</v>
      </c>
      <c r="D4760" s="16">
        <v>32</v>
      </c>
      <c r="E4760" s="16">
        <v>4</v>
      </c>
      <c r="F4760" s="16">
        <v>0</v>
      </c>
      <c r="G4760" s="16">
        <v>0</v>
      </c>
      <c r="H4760" s="16">
        <v>0</v>
      </c>
      <c r="I4760" s="16">
        <v>0</v>
      </c>
      <c r="J4760" s="16">
        <v>0</v>
      </c>
      <c r="K4760" s="16">
        <v>0</v>
      </c>
      <c r="L4760" s="16">
        <v>0</v>
      </c>
      <c r="M4760" s="16">
        <v>0</v>
      </c>
      <c r="N4760" s="16">
        <v>0</v>
      </c>
      <c r="O4760" s="16">
        <v>2</v>
      </c>
      <c r="P4760" s="13" t="str">
        <f>IFERROR(VLOOKUP($A4760,'Fielding Data'!$A:$H,MATCH(P$1,'Fielding Data'!$A$1:$H$1,0),0),"Other")</f>
        <v>P</v>
      </c>
      <c r="Q4760" s="13">
        <f>IFERROR(VLOOKUP($A4760,'Fielding Data'!$A:$H,MATCH(Q$1,'Fielding Data'!$A$1:$H$1,0),0),"Other")</f>
        <v>10</v>
      </c>
      <c r="R4760" s="13">
        <f>IFERROR(VLOOKUP($A4760,'Fielding Data'!$A:$H,MATCH(R$1,'Fielding Data'!$A$1:$H$1,0),0),"Other")</f>
        <v>17</v>
      </c>
      <c r="S4760" s="13">
        <f>IFERROR(VLOOKUP($A4760,'Fielding Data'!$A:$H,MATCH(S$1,'Fielding Data'!$A$1:$H$1,0),0),"Other")</f>
        <v>4</v>
      </c>
      <c r="T4760" s="13">
        <f>IFERROR(VLOOKUP($A4760,'Fielding Data'!$A:$H,MATCH(T$1,'Fielding Data'!$A$1:$H$1,0),0),"Other")</f>
        <v>2</v>
      </c>
      <c r="U4760" s="13">
        <f>SUMIFS('Fielding Data'!E:E,'Fielding Data'!$A:$A,'Hitting Data'!$A4760)</f>
        <v>10</v>
      </c>
      <c r="V4760" s="13">
        <f>SUMIFS('Fielding Data'!F:F,'Fielding Data'!$A:$A,'Hitting Data'!$A4760)</f>
        <v>17</v>
      </c>
      <c r="W4760" s="13">
        <f>SUMIFS('Fielding Data'!G:G,'Fielding Data'!$A:$A,'Hitting Data'!$A4760)</f>
        <v>4</v>
      </c>
      <c r="X4760" s="13">
        <f>SUMIFS('Fielding Data'!H:H,'Fielding Data'!$A:$A,'Hitting Data'!$A4760)</f>
        <v>2</v>
      </c>
    </row>
    <row r="4761" spans="1:24" x14ac:dyDescent="0.3">
      <c r="A4761" s="13" t="str">
        <f t="shared" si="74"/>
        <v>arciaos012014</v>
      </c>
      <c r="B4761" s="16" t="s">
        <v>1871</v>
      </c>
      <c r="C4761" s="16">
        <v>2014</v>
      </c>
      <c r="D4761" s="16">
        <v>103</v>
      </c>
      <c r="E4761" s="16">
        <v>372</v>
      </c>
      <c r="F4761" s="16">
        <v>46</v>
      </c>
      <c r="G4761" s="16">
        <v>86</v>
      </c>
      <c r="H4761" s="16">
        <v>16</v>
      </c>
      <c r="I4761" s="16">
        <v>3</v>
      </c>
      <c r="J4761" s="16">
        <v>20</v>
      </c>
      <c r="K4761" s="16">
        <v>57</v>
      </c>
      <c r="L4761" s="16">
        <v>1</v>
      </c>
      <c r="M4761" s="16">
        <v>2</v>
      </c>
      <c r="N4761" s="16">
        <v>31</v>
      </c>
      <c r="O4761" s="16">
        <v>127</v>
      </c>
      <c r="P4761" s="13" t="str">
        <f>IFERROR(VLOOKUP($A4761,'Fielding Data'!$A:$H,MATCH(P$1,'Fielding Data'!$A$1:$H$1,0),0),"Other")</f>
        <v>OF</v>
      </c>
      <c r="Q4761" s="13">
        <f>IFERROR(VLOOKUP($A4761,'Fielding Data'!$A:$H,MATCH(Q$1,'Fielding Data'!$A$1:$H$1,0),0),"Other")</f>
        <v>191</v>
      </c>
      <c r="R4761" s="13">
        <f>IFERROR(VLOOKUP($A4761,'Fielding Data'!$A:$H,MATCH(R$1,'Fielding Data'!$A$1:$H$1,0),0),"Other")</f>
        <v>8</v>
      </c>
      <c r="S4761" s="13">
        <f>IFERROR(VLOOKUP($A4761,'Fielding Data'!$A:$H,MATCH(S$1,'Fielding Data'!$A$1:$H$1,0),0),"Other")</f>
        <v>5</v>
      </c>
      <c r="T4761" s="13">
        <f>IFERROR(VLOOKUP($A4761,'Fielding Data'!$A:$H,MATCH(T$1,'Fielding Data'!$A$1:$H$1,0),0),"Other")</f>
        <v>0</v>
      </c>
      <c r="U4761" s="13">
        <f>SUMIFS('Fielding Data'!E:E,'Fielding Data'!$A:$A,'Hitting Data'!$A4761)</f>
        <v>382</v>
      </c>
      <c r="V4761" s="13">
        <f>SUMIFS('Fielding Data'!F:F,'Fielding Data'!$A:$A,'Hitting Data'!$A4761)</f>
        <v>16</v>
      </c>
      <c r="W4761" s="13">
        <f>SUMIFS('Fielding Data'!G:G,'Fielding Data'!$A:$A,'Hitting Data'!$A4761)</f>
        <v>10</v>
      </c>
      <c r="X4761" s="13">
        <f>SUMIFS('Fielding Data'!H:H,'Fielding Data'!$A:$A,'Hitting Data'!$A4761)</f>
        <v>0</v>
      </c>
    </row>
    <row r="4762" spans="1:24" x14ac:dyDescent="0.3">
      <c r="A4762" s="13" t="str">
        <f t="shared" si="74"/>
        <v>arenano012014</v>
      </c>
      <c r="B4762" s="16" t="s">
        <v>1872</v>
      </c>
      <c r="C4762" s="16">
        <v>2014</v>
      </c>
      <c r="D4762" s="16">
        <v>111</v>
      </c>
      <c r="E4762" s="16">
        <v>432</v>
      </c>
      <c r="F4762" s="16">
        <v>58</v>
      </c>
      <c r="G4762" s="16">
        <v>124</v>
      </c>
      <c r="H4762" s="16">
        <v>34</v>
      </c>
      <c r="I4762" s="16">
        <v>2</v>
      </c>
      <c r="J4762" s="16">
        <v>18</v>
      </c>
      <c r="K4762" s="16">
        <v>61</v>
      </c>
      <c r="L4762" s="16">
        <v>2</v>
      </c>
      <c r="M4762" s="16">
        <v>1</v>
      </c>
      <c r="N4762" s="16">
        <v>25</v>
      </c>
      <c r="O4762" s="16">
        <v>58</v>
      </c>
      <c r="P4762" s="13" t="str">
        <f>IFERROR(VLOOKUP($A4762,'Fielding Data'!$A:$H,MATCH(P$1,'Fielding Data'!$A$1:$H$1,0),0),"Other")</f>
        <v>3B</v>
      </c>
      <c r="Q4762" s="13">
        <f>IFERROR(VLOOKUP($A4762,'Fielding Data'!$A:$H,MATCH(Q$1,'Fielding Data'!$A$1:$H$1,0),0),"Other")</f>
        <v>69</v>
      </c>
      <c r="R4762" s="13">
        <f>IFERROR(VLOOKUP($A4762,'Fielding Data'!$A:$H,MATCH(R$1,'Fielding Data'!$A$1:$H$1,0),0),"Other")</f>
        <v>280</v>
      </c>
      <c r="S4762" s="13">
        <f>IFERROR(VLOOKUP($A4762,'Fielding Data'!$A:$H,MATCH(S$1,'Fielding Data'!$A$1:$H$1,0),0),"Other")</f>
        <v>15</v>
      </c>
      <c r="T4762" s="13">
        <f>IFERROR(VLOOKUP($A4762,'Fielding Data'!$A:$H,MATCH(T$1,'Fielding Data'!$A$1:$H$1,0),0),"Other")</f>
        <v>31</v>
      </c>
      <c r="U4762" s="13">
        <f>SUMIFS('Fielding Data'!E:E,'Fielding Data'!$A:$A,'Hitting Data'!$A4762)</f>
        <v>69</v>
      </c>
      <c r="V4762" s="13">
        <f>SUMIFS('Fielding Data'!F:F,'Fielding Data'!$A:$A,'Hitting Data'!$A4762)</f>
        <v>280</v>
      </c>
      <c r="W4762" s="13">
        <f>SUMIFS('Fielding Data'!G:G,'Fielding Data'!$A:$A,'Hitting Data'!$A4762)</f>
        <v>15</v>
      </c>
      <c r="X4762" s="13">
        <f>SUMIFS('Fielding Data'!H:H,'Fielding Data'!$A:$A,'Hitting Data'!$A4762)</f>
        <v>31</v>
      </c>
    </row>
    <row r="4763" spans="1:24" x14ac:dyDescent="0.3">
      <c r="A4763" s="13" t="str">
        <f t="shared" si="74"/>
        <v>arencjp012014</v>
      </c>
      <c r="B4763" s="16" t="s">
        <v>1221</v>
      </c>
      <c r="C4763" s="16">
        <v>2014</v>
      </c>
      <c r="D4763" s="16">
        <v>63</v>
      </c>
      <c r="E4763" s="16">
        <v>203</v>
      </c>
      <c r="F4763" s="16">
        <v>20</v>
      </c>
      <c r="G4763" s="16">
        <v>36</v>
      </c>
      <c r="H4763" s="16">
        <v>9</v>
      </c>
      <c r="I4763" s="16">
        <v>0</v>
      </c>
      <c r="J4763" s="16">
        <v>10</v>
      </c>
      <c r="K4763" s="16">
        <v>35</v>
      </c>
      <c r="L4763" s="16">
        <v>0</v>
      </c>
      <c r="M4763" s="16">
        <v>0</v>
      </c>
      <c r="N4763" s="16">
        <v>10</v>
      </c>
      <c r="O4763" s="16">
        <v>62</v>
      </c>
      <c r="P4763" s="13" t="str">
        <f>IFERROR(VLOOKUP($A4763,'Fielding Data'!$A:$H,MATCH(P$1,'Fielding Data'!$A$1:$H$1,0),0),"Other")</f>
        <v>1B</v>
      </c>
      <c r="Q4763" s="13">
        <f>IFERROR(VLOOKUP($A4763,'Fielding Data'!$A:$H,MATCH(Q$1,'Fielding Data'!$A$1:$H$1,0),0),"Other")</f>
        <v>144</v>
      </c>
      <c r="R4763" s="13">
        <f>IFERROR(VLOOKUP($A4763,'Fielding Data'!$A:$H,MATCH(R$1,'Fielding Data'!$A$1:$H$1,0),0),"Other")</f>
        <v>13</v>
      </c>
      <c r="S4763" s="13">
        <f>IFERROR(VLOOKUP($A4763,'Fielding Data'!$A:$H,MATCH(S$1,'Fielding Data'!$A$1:$H$1,0),0),"Other")</f>
        <v>2</v>
      </c>
      <c r="T4763" s="13">
        <f>IFERROR(VLOOKUP($A4763,'Fielding Data'!$A:$H,MATCH(T$1,'Fielding Data'!$A$1:$H$1,0),0),"Other")</f>
        <v>17</v>
      </c>
      <c r="U4763" s="13">
        <f>SUMIFS('Fielding Data'!E:E,'Fielding Data'!$A:$A,'Hitting Data'!$A4763)</f>
        <v>304</v>
      </c>
      <c r="V4763" s="13">
        <f>SUMIFS('Fielding Data'!F:F,'Fielding Data'!$A:$A,'Hitting Data'!$A4763)</f>
        <v>20</v>
      </c>
      <c r="W4763" s="13">
        <f>SUMIFS('Fielding Data'!G:G,'Fielding Data'!$A:$A,'Hitting Data'!$A4763)</f>
        <v>4</v>
      </c>
      <c r="X4763" s="13">
        <f>SUMIFS('Fielding Data'!H:H,'Fielding Data'!$A:$A,'Hitting Data'!$A4763)</f>
        <v>18</v>
      </c>
    </row>
    <row r="4764" spans="1:24" x14ac:dyDescent="0.3">
      <c r="A4764" s="13" t="str">
        <f t="shared" si="74"/>
        <v>ariasjo012014</v>
      </c>
      <c r="B4764" s="16" t="s">
        <v>625</v>
      </c>
      <c r="C4764" s="16">
        <v>2014</v>
      </c>
      <c r="D4764" s="16">
        <v>107</v>
      </c>
      <c r="E4764" s="16">
        <v>193</v>
      </c>
      <c r="F4764" s="16">
        <v>18</v>
      </c>
      <c r="G4764" s="16">
        <v>49</v>
      </c>
      <c r="H4764" s="16">
        <v>9</v>
      </c>
      <c r="I4764" s="16">
        <v>0</v>
      </c>
      <c r="J4764" s="16">
        <v>0</v>
      </c>
      <c r="K4764" s="16">
        <v>15</v>
      </c>
      <c r="L4764" s="16">
        <v>1</v>
      </c>
      <c r="M4764" s="16">
        <v>0</v>
      </c>
      <c r="N4764" s="16">
        <v>8</v>
      </c>
      <c r="O4764" s="16">
        <v>23</v>
      </c>
      <c r="P4764" s="13" t="str">
        <f>IFERROR(VLOOKUP($A4764,'Fielding Data'!$A:$H,MATCH(P$1,'Fielding Data'!$A$1:$H$1,0),0),"Other")</f>
        <v>1B</v>
      </c>
      <c r="Q4764" s="13">
        <f>IFERROR(VLOOKUP($A4764,'Fielding Data'!$A:$H,MATCH(Q$1,'Fielding Data'!$A$1:$H$1,0),0),"Other")</f>
        <v>90</v>
      </c>
      <c r="R4764" s="13">
        <f>IFERROR(VLOOKUP($A4764,'Fielding Data'!$A:$H,MATCH(R$1,'Fielding Data'!$A$1:$H$1,0),0),"Other")</f>
        <v>5</v>
      </c>
      <c r="S4764" s="13">
        <f>IFERROR(VLOOKUP($A4764,'Fielding Data'!$A:$H,MATCH(S$1,'Fielding Data'!$A$1:$H$1,0),0),"Other")</f>
        <v>0</v>
      </c>
      <c r="T4764" s="13">
        <f>IFERROR(VLOOKUP($A4764,'Fielding Data'!$A:$H,MATCH(T$1,'Fielding Data'!$A$1:$H$1,0),0),"Other")</f>
        <v>4</v>
      </c>
      <c r="U4764" s="13">
        <f>SUMIFS('Fielding Data'!E:E,'Fielding Data'!$A:$A,'Hitting Data'!$A4764)</f>
        <v>132</v>
      </c>
      <c r="V4764" s="13">
        <f>SUMIFS('Fielding Data'!F:F,'Fielding Data'!$A:$A,'Hitting Data'!$A4764)</f>
        <v>85</v>
      </c>
      <c r="W4764" s="13">
        <f>SUMIFS('Fielding Data'!G:G,'Fielding Data'!$A:$A,'Hitting Data'!$A4764)</f>
        <v>3</v>
      </c>
      <c r="X4764" s="13">
        <f>SUMIFS('Fielding Data'!H:H,'Fielding Data'!$A:$A,'Hitting Data'!$A4764)</f>
        <v>26</v>
      </c>
    </row>
    <row r="4765" spans="1:24" x14ac:dyDescent="0.3">
      <c r="A4765" s="13" t="str">
        <f t="shared" si="74"/>
        <v>arrieja012014</v>
      </c>
      <c r="B4765" s="16" t="s">
        <v>1222</v>
      </c>
      <c r="C4765" s="16">
        <v>2014</v>
      </c>
      <c r="D4765" s="16">
        <v>26</v>
      </c>
      <c r="E4765" s="16">
        <v>39</v>
      </c>
      <c r="F4765" s="16">
        <v>3</v>
      </c>
      <c r="G4765" s="16">
        <v>7</v>
      </c>
      <c r="H4765" s="16">
        <v>2</v>
      </c>
      <c r="I4765" s="16">
        <v>1</v>
      </c>
      <c r="J4765" s="16">
        <v>0</v>
      </c>
      <c r="K4765" s="16">
        <v>3</v>
      </c>
      <c r="L4765" s="16">
        <v>0</v>
      </c>
      <c r="M4765" s="16">
        <v>0</v>
      </c>
      <c r="N4765" s="16">
        <v>2</v>
      </c>
      <c r="O4765" s="16">
        <v>16</v>
      </c>
      <c r="P4765" s="13" t="str">
        <f>IFERROR(VLOOKUP($A4765,'Fielding Data'!$A:$H,MATCH(P$1,'Fielding Data'!$A$1:$H$1,0),0),"Other")</f>
        <v>P</v>
      </c>
      <c r="Q4765" s="13">
        <f>IFERROR(VLOOKUP($A4765,'Fielding Data'!$A:$H,MATCH(Q$1,'Fielding Data'!$A$1:$H$1,0),0),"Other")</f>
        <v>17</v>
      </c>
      <c r="R4765" s="13">
        <f>IFERROR(VLOOKUP($A4765,'Fielding Data'!$A:$H,MATCH(R$1,'Fielding Data'!$A$1:$H$1,0),0),"Other")</f>
        <v>20</v>
      </c>
      <c r="S4765" s="13">
        <f>IFERROR(VLOOKUP($A4765,'Fielding Data'!$A:$H,MATCH(S$1,'Fielding Data'!$A$1:$H$1,0),0),"Other")</f>
        <v>2</v>
      </c>
      <c r="T4765" s="13">
        <f>IFERROR(VLOOKUP($A4765,'Fielding Data'!$A:$H,MATCH(T$1,'Fielding Data'!$A$1:$H$1,0),0),"Other")</f>
        <v>1</v>
      </c>
      <c r="U4765" s="13">
        <f>SUMIFS('Fielding Data'!E:E,'Fielding Data'!$A:$A,'Hitting Data'!$A4765)</f>
        <v>17</v>
      </c>
      <c r="V4765" s="13">
        <f>SUMIFS('Fielding Data'!F:F,'Fielding Data'!$A:$A,'Hitting Data'!$A4765)</f>
        <v>20</v>
      </c>
      <c r="W4765" s="13">
        <f>SUMIFS('Fielding Data'!G:G,'Fielding Data'!$A:$A,'Hitting Data'!$A4765)</f>
        <v>2</v>
      </c>
      <c r="X4765" s="13">
        <f>SUMIFS('Fielding Data'!H:H,'Fielding Data'!$A:$A,'Hitting Data'!$A4765)</f>
        <v>1</v>
      </c>
    </row>
    <row r="4766" spans="1:24" x14ac:dyDescent="0.3">
      <c r="A4766" s="13" t="str">
        <f t="shared" si="74"/>
        <v>arroybr012014</v>
      </c>
      <c r="B4766" s="16" t="s">
        <v>50</v>
      </c>
      <c r="C4766" s="16">
        <v>2014</v>
      </c>
      <c r="D4766" s="16">
        <v>15</v>
      </c>
      <c r="E4766" s="16">
        <v>27</v>
      </c>
      <c r="F4766" s="16">
        <v>5</v>
      </c>
      <c r="G4766" s="16">
        <v>6</v>
      </c>
      <c r="H4766" s="16">
        <v>0</v>
      </c>
      <c r="I4766" s="16">
        <v>0</v>
      </c>
      <c r="J4766" s="16">
        <v>0</v>
      </c>
      <c r="K4766" s="16">
        <v>0</v>
      </c>
      <c r="L4766" s="16">
        <v>0</v>
      </c>
      <c r="M4766" s="16">
        <v>0</v>
      </c>
      <c r="N4766" s="16">
        <v>0</v>
      </c>
      <c r="O4766" s="16">
        <v>12</v>
      </c>
      <c r="P4766" s="13" t="str">
        <f>IFERROR(VLOOKUP($A4766,'Fielding Data'!$A:$H,MATCH(P$1,'Fielding Data'!$A$1:$H$1,0),0),"Other")</f>
        <v>P</v>
      </c>
      <c r="Q4766" s="13">
        <f>IFERROR(VLOOKUP($A4766,'Fielding Data'!$A:$H,MATCH(Q$1,'Fielding Data'!$A$1:$H$1,0),0),"Other")</f>
        <v>12</v>
      </c>
      <c r="R4766" s="13">
        <f>IFERROR(VLOOKUP($A4766,'Fielding Data'!$A:$H,MATCH(R$1,'Fielding Data'!$A$1:$H$1,0),0),"Other")</f>
        <v>12</v>
      </c>
      <c r="S4766" s="13">
        <f>IFERROR(VLOOKUP($A4766,'Fielding Data'!$A:$H,MATCH(S$1,'Fielding Data'!$A$1:$H$1,0),0),"Other")</f>
        <v>1</v>
      </c>
      <c r="T4766" s="13">
        <f>IFERROR(VLOOKUP($A4766,'Fielding Data'!$A:$H,MATCH(T$1,'Fielding Data'!$A$1:$H$1,0),0),"Other")</f>
        <v>2</v>
      </c>
      <c r="U4766" s="13">
        <f>SUMIFS('Fielding Data'!E:E,'Fielding Data'!$A:$A,'Hitting Data'!$A4766)</f>
        <v>12</v>
      </c>
      <c r="V4766" s="13">
        <f>SUMIFS('Fielding Data'!F:F,'Fielding Data'!$A:$A,'Hitting Data'!$A4766)</f>
        <v>12</v>
      </c>
      <c r="W4766" s="13">
        <f>SUMIFS('Fielding Data'!G:G,'Fielding Data'!$A:$A,'Hitting Data'!$A4766)</f>
        <v>1</v>
      </c>
      <c r="X4766" s="13">
        <f>SUMIFS('Fielding Data'!H:H,'Fielding Data'!$A:$A,'Hitting Data'!$A4766)</f>
        <v>2</v>
      </c>
    </row>
    <row r="4767" spans="1:24" x14ac:dyDescent="0.3">
      <c r="A4767" s="13" t="str">
        <f t="shared" si="74"/>
        <v>arrueer012014</v>
      </c>
      <c r="B4767" s="16" t="s">
        <v>2106</v>
      </c>
      <c r="C4767" s="16">
        <v>2014</v>
      </c>
      <c r="D4767" s="16">
        <v>22</v>
      </c>
      <c r="E4767" s="16">
        <v>41</v>
      </c>
      <c r="F4767" s="16">
        <v>4</v>
      </c>
      <c r="G4767" s="16">
        <v>8</v>
      </c>
      <c r="H4767" s="16">
        <v>1</v>
      </c>
      <c r="I4767" s="16">
        <v>0</v>
      </c>
      <c r="J4767" s="16">
        <v>0</v>
      </c>
      <c r="K4767" s="16">
        <v>4</v>
      </c>
      <c r="L4767" s="16">
        <v>0</v>
      </c>
      <c r="M4767" s="16">
        <v>0</v>
      </c>
      <c r="N4767" s="16">
        <v>3</v>
      </c>
      <c r="O4767" s="16">
        <v>17</v>
      </c>
      <c r="P4767" s="13" t="str">
        <f>IFERROR(VLOOKUP($A4767,'Fielding Data'!$A:$H,MATCH(P$1,'Fielding Data'!$A$1:$H$1,0),0),"Other")</f>
        <v>SS</v>
      </c>
      <c r="Q4767" s="13">
        <f>IFERROR(VLOOKUP($A4767,'Fielding Data'!$A:$H,MATCH(Q$1,'Fielding Data'!$A$1:$H$1,0),0),"Other")</f>
        <v>14</v>
      </c>
      <c r="R4767" s="13">
        <f>IFERROR(VLOOKUP($A4767,'Fielding Data'!$A:$H,MATCH(R$1,'Fielding Data'!$A$1:$H$1,0),0),"Other")</f>
        <v>26</v>
      </c>
      <c r="S4767" s="13">
        <f>IFERROR(VLOOKUP($A4767,'Fielding Data'!$A:$H,MATCH(S$1,'Fielding Data'!$A$1:$H$1,0),0),"Other")</f>
        <v>3</v>
      </c>
      <c r="T4767" s="13">
        <f>IFERROR(VLOOKUP($A4767,'Fielding Data'!$A:$H,MATCH(T$1,'Fielding Data'!$A$1:$H$1,0),0),"Other")</f>
        <v>6</v>
      </c>
      <c r="U4767" s="13">
        <f>SUMIFS('Fielding Data'!E:E,'Fielding Data'!$A:$A,'Hitting Data'!$A4767)</f>
        <v>14</v>
      </c>
      <c r="V4767" s="13">
        <f>SUMIFS('Fielding Data'!F:F,'Fielding Data'!$A:$A,'Hitting Data'!$A4767)</f>
        <v>26</v>
      </c>
      <c r="W4767" s="13">
        <f>SUMIFS('Fielding Data'!G:G,'Fielding Data'!$A:$A,'Hitting Data'!$A4767)</f>
        <v>3</v>
      </c>
      <c r="X4767" s="13">
        <f>SUMIFS('Fielding Data'!H:H,'Fielding Data'!$A:$A,'Hitting Data'!$A4767)</f>
        <v>6</v>
      </c>
    </row>
    <row r="4768" spans="1:24" x14ac:dyDescent="0.3">
      <c r="A4768" s="13" t="str">
        <f t="shared" si="74"/>
        <v>ascheco012014</v>
      </c>
      <c r="B4768" s="16" t="s">
        <v>1873</v>
      </c>
      <c r="C4768" s="16">
        <v>2014</v>
      </c>
      <c r="D4768" s="16">
        <v>121</v>
      </c>
      <c r="E4768" s="16">
        <v>397</v>
      </c>
      <c r="F4768" s="16">
        <v>43</v>
      </c>
      <c r="G4768" s="16">
        <v>100</v>
      </c>
      <c r="H4768" s="16">
        <v>25</v>
      </c>
      <c r="I4768" s="16">
        <v>0</v>
      </c>
      <c r="J4768" s="16">
        <v>10</v>
      </c>
      <c r="K4768" s="16">
        <v>46</v>
      </c>
      <c r="L4768" s="16">
        <v>0</v>
      </c>
      <c r="M4768" s="16">
        <v>1</v>
      </c>
      <c r="N4768" s="16">
        <v>33</v>
      </c>
      <c r="O4768" s="16">
        <v>102</v>
      </c>
      <c r="P4768" s="13" t="str">
        <f>IFERROR(VLOOKUP($A4768,'Fielding Data'!$A:$H,MATCH(P$1,'Fielding Data'!$A$1:$H$1,0),0),"Other")</f>
        <v>3B</v>
      </c>
      <c r="Q4768" s="13">
        <f>IFERROR(VLOOKUP($A4768,'Fielding Data'!$A:$H,MATCH(Q$1,'Fielding Data'!$A$1:$H$1,0),0),"Other")</f>
        <v>59</v>
      </c>
      <c r="R4768" s="13">
        <f>IFERROR(VLOOKUP($A4768,'Fielding Data'!$A:$H,MATCH(R$1,'Fielding Data'!$A$1:$H$1,0),0),"Other")</f>
        <v>206</v>
      </c>
      <c r="S4768" s="13">
        <f>IFERROR(VLOOKUP($A4768,'Fielding Data'!$A:$H,MATCH(S$1,'Fielding Data'!$A$1:$H$1,0),0),"Other")</f>
        <v>16</v>
      </c>
      <c r="T4768" s="13">
        <f>IFERROR(VLOOKUP($A4768,'Fielding Data'!$A:$H,MATCH(T$1,'Fielding Data'!$A$1:$H$1,0),0),"Other")</f>
        <v>18</v>
      </c>
      <c r="U4768" s="13">
        <f>SUMIFS('Fielding Data'!E:E,'Fielding Data'!$A:$A,'Hitting Data'!$A4768)</f>
        <v>59</v>
      </c>
      <c r="V4768" s="13">
        <f>SUMIFS('Fielding Data'!F:F,'Fielding Data'!$A:$A,'Hitting Data'!$A4768)</f>
        <v>206</v>
      </c>
      <c r="W4768" s="13">
        <f>SUMIFS('Fielding Data'!G:G,'Fielding Data'!$A:$A,'Hitting Data'!$A4768)</f>
        <v>16</v>
      </c>
      <c r="X4768" s="13">
        <f>SUMIFS('Fielding Data'!H:H,'Fielding Data'!$A:$A,'Hitting Data'!$A4768)</f>
        <v>18</v>
      </c>
    </row>
    <row r="4769" spans="1:24" x14ac:dyDescent="0.3">
      <c r="A4769" s="13" t="str">
        <f t="shared" si="74"/>
        <v>atchisc012014</v>
      </c>
      <c r="B4769" s="16" t="s">
        <v>416</v>
      </c>
      <c r="C4769" s="16">
        <v>2014</v>
      </c>
      <c r="D4769" s="16">
        <v>70</v>
      </c>
      <c r="E4769" s="16">
        <v>0</v>
      </c>
      <c r="F4769" s="16">
        <v>0</v>
      </c>
      <c r="G4769" s="16">
        <v>0</v>
      </c>
      <c r="H4769" s="16">
        <v>0</v>
      </c>
      <c r="I4769" s="16">
        <v>0</v>
      </c>
      <c r="J4769" s="16">
        <v>0</v>
      </c>
      <c r="K4769" s="16">
        <v>0</v>
      </c>
      <c r="L4769" s="16">
        <v>0</v>
      </c>
      <c r="M4769" s="16">
        <v>0</v>
      </c>
      <c r="N4769" s="16">
        <v>0</v>
      </c>
      <c r="O4769" s="16">
        <v>0</v>
      </c>
      <c r="P4769" s="13" t="str">
        <f>IFERROR(VLOOKUP($A4769,'Fielding Data'!$A:$H,MATCH(P$1,'Fielding Data'!$A$1:$H$1,0),0),"Other")</f>
        <v>P</v>
      </c>
      <c r="Q4769" s="13">
        <f>IFERROR(VLOOKUP($A4769,'Fielding Data'!$A:$H,MATCH(Q$1,'Fielding Data'!$A$1:$H$1,0),0),"Other")</f>
        <v>5</v>
      </c>
      <c r="R4769" s="13">
        <f>IFERROR(VLOOKUP($A4769,'Fielding Data'!$A:$H,MATCH(R$1,'Fielding Data'!$A$1:$H$1,0),0),"Other")</f>
        <v>13</v>
      </c>
      <c r="S4769" s="13">
        <f>IFERROR(VLOOKUP($A4769,'Fielding Data'!$A:$H,MATCH(S$1,'Fielding Data'!$A$1:$H$1,0),0),"Other")</f>
        <v>1</v>
      </c>
      <c r="T4769" s="13">
        <f>IFERROR(VLOOKUP($A4769,'Fielding Data'!$A:$H,MATCH(T$1,'Fielding Data'!$A$1:$H$1,0),0),"Other")</f>
        <v>1</v>
      </c>
      <c r="U4769" s="13">
        <f>SUMIFS('Fielding Data'!E:E,'Fielding Data'!$A:$A,'Hitting Data'!$A4769)</f>
        <v>5</v>
      </c>
      <c r="V4769" s="13">
        <f>SUMIFS('Fielding Data'!F:F,'Fielding Data'!$A:$A,'Hitting Data'!$A4769)</f>
        <v>13</v>
      </c>
      <c r="W4769" s="13">
        <f>SUMIFS('Fielding Data'!G:G,'Fielding Data'!$A:$A,'Hitting Data'!$A4769)</f>
        <v>1</v>
      </c>
      <c r="X4769" s="13">
        <f>SUMIFS('Fielding Data'!H:H,'Fielding Data'!$A:$A,'Hitting Data'!$A4769)</f>
        <v>1</v>
      </c>
    </row>
    <row r="4770" spans="1:24" x14ac:dyDescent="0.3">
      <c r="A4770" s="13" t="str">
        <f t="shared" si="74"/>
        <v>aumonph012014</v>
      </c>
      <c r="B4770" s="16" t="s">
        <v>1661</v>
      </c>
      <c r="C4770" s="16">
        <v>2014</v>
      </c>
      <c r="D4770" s="16">
        <v>5</v>
      </c>
      <c r="E4770" s="16">
        <v>1</v>
      </c>
      <c r="F4770" s="16">
        <v>0</v>
      </c>
      <c r="G4770" s="16">
        <v>0</v>
      </c>
      <c r="H4770" s="16">
        <v>0</v>
      </c>
      <c r="I4770" s="16">
        <v>0</v>
      </c>
      <c r="J4770" s="16">
        <v>0</v>
      </c>
      <c r="K4770" s="16">
        <v>0</v>
      </c>
      <c r="L4770" s="16">
        <v>0</v>
      </c>
      <c r="M4770" s="16">
        <v>0</v>
      </c>
      <c r="N4770" s="16">
        <v>0</v>
      </c>
      <c r="O4770" s="16">
        <v>1</v>
      </c>
      <c r="P4770" s="13" t="str">
        <f>IFERROR(VLOOKUP($A4770,'Fielding Data'!$A:$H,MATCH(P$1,'Fielding Data'!$A$1:$H$1,0),0),"Other")</f>
        <v>P</v>
      </c>
      <c r="Q4770" s="13">
        <f>IFERROR(VLOOKUP($A4770,'Fielding Data'!$A:$H,MATCH(Q$1,'Fielding Data'!$A$1:$H$1,0),0),"Other")</f>
        <v>0</v>
      </c>
      <c r="R4770" s="13">
        <f>IFERROR(VLOOKUP($A4770,'Fielding Data'!$A:$H,MATCH(R$1,'Fielding Data'!$A$1:$H$1,0),0),"Other")</f>
        <v>0</v>
      </c>
      <c r="S4770" s="13">
        <f>IFERROR(VLOOKUP($A4770,'Fielding Data'!$A:$H,MATCH(S$1,'Fielding Data'!$A$1:$H$1,0),0),"Other")</f>
        <v>0</v>
      </c>
      <c r="T4770" s="13">
        <f>IFERROR(VLOOKUP($A4770,'Fielding Data'!$A:$H,MATCH(T$1,'Fielding Data'!$A$1:$H$1,0),0),"Other")</f>
        <v>0</v>
      </c>
      <c r="U4770" s="13">
        <f>SUMIFS('Fielding Data'!E:E,'Fielding Data'!$A:$A,'Hitting Data'!$A4770)</f>
        <v>0</v>
      </c>
      <c r="V4770" s="13">
        <f>SUMIFS('Fielding Data'!F:F,'Fielding Data'!$A:$A,'Hitting Data'!$A4770)</f>
        <v>0</v>
      </c>
      <c r="W4770" s="13">
        <f>SUMIFS('Fielding Data'!G:G,'Fielding Data'!$A:$A,'Hitting Data'!$A4770)</f>
        <v>0</v>
      </c>
      <c r="X4770" s="13">
        <f>SUMIFS('Fielding Data'!H:H,'Fielding Data'!$A:$A,'Hitting Data'!$A4770)</f>
        <v>0</v>
      </c>
    </row>
    <row r="4771" spans="1:24" x14ac:dyDescent="0.3">
      <c r="A4771" s="13" t="str">
        <f t="shared" si="74"/>
        <v>avilaal012014</v>
      </c>
      <c r="B4771" s="16" t="s">
        <v>1043</v>
      </c>
      <c r="C4771" s="16">
        <v>2014</v>
      </c>
      <c r="D4771" s="16">
        <v>124</v>
      </c>
      <c r="E4771" s="16">
        <v>390</v>
      </c>
      <c r="F4771" s="16">
        <v>44</v>
      </c>
      <c r="G4771" s="16">
        <v>85</v>
      </c>
      <c r="H4771" s="16">
        <v>22</v>
      </c>
      <c r="I4771" s="16">
        <v>0</v>
      </c>
      <c r="J4771" s="16">
        <v>11</v>
      </c>
      <c r="K4771" s="16">
        <v>47</v>
      </c>
      <c r="L4771" s="16">
        <v>0</v>
      </c>
      <c r="M4771" s="16">
        <v>3</v>
      </c>
      <c r="N4771" s="16">
        <v>61</v>
      </c>
      <c r="O4771" s="16">
        <v>151</v>
      </c>
      <c r="P4771" s="13" t="str">
        <f>IFERROR(VLOOKUP($A4771,'Fielding Data'!$A:$H,MATCH(P$1,'Fielding Data'!$A$1:$H$1,0),0),"Other")</f>
        <v>1B</v>
      </c>
      <c r="Q4771" s="13">
        <f>IFERROR(VLOOKUP($A4771,'Fielding Data'!$A:$H,MATCH(Q$1,'Fielding Data'!$A$1:$H$1,0),0),"Other")</f>
        <v>0</v>
      </c>
      <c r="R4771" s="13">
        <f>IFERROR(VLOOKUP($A4771,'Fielding Data'!$A:$H,MATCH(R$1,'Fielding Data'!$A$1:$H$1,0),0),"Other")</f>
        <v>0</v>
      </c>
      <c r="S4771" s="13">
        <f>IFERROR(VLOOKUP($A4771,'Fielding Data'!$A:$H,MATCH(S$1,'Fielding Data'!$A$1:$H$1,0),0),"Other")</f>
        <v>0</v>
      </c>
      <c r="T4771" s="13">
        <f>IFERROR(VLOOKUP($A4771,'Fielding Data'!$A:$H,MATCH(T$1,'Fielding Data'!$A$1:$H$1,0),0),"Other")</f>
        <v>0</v>
      </c>
      <c r="U4771" s="13">
        <f>SUMIFS('Fielding Data'!E:E,'Fielding Data'!$A:$A,'Hitting Data'!$A4771)</f>
        <v>883</v>
      </c>
      <c r="V4771" s="13">
        <f>SUMIFS('Fielding Data'!F:F,'Fielding Data'!$A:$A,'Hitting Data'!$A4771)</f>
        <v>52</v>
      </c>
      <c r="W4771" s="13">
        <f>SUMIFS('Fielding Data'!G:G,'Fielding Data'!$A:$A,'Hitting Data'!$A4771)</f>
        <v>5</v>
      </c>
      <c r="X4771" s="13">
        <f>SUMIFS('Fielding Data'!H:H,'Fielding Data'!$A:$A,'Hitting Data'!$A4771)</f>
        <v>9</v>
      </c>
    </row>
    <row r="4772" spans="1:24" x14ac:dyDescent="0.3">
      <c r="A4772" s="13" t="str">
        <f t="shared" si="74"/>
        <v>avilalu012014</v>
      </c>
      <c r="B4772" s="16" t="s">
        <v>1663</v>
      </c>
      <c r="C4772" s="16">
        <v>2014</v>
      </c>
      <c r="D4772" s="16">
        <v>62</v>
      </c>
      <c r="E4772" s="16">
        <v>0</v>
      </c>
      <c r="F4772" s="16">
        <v>0</v>
      </c>
      <c r="G4772" s="16">
        <v>0</v>
      </c>
      <c r="H4772" s="16">
        <v>0</v>
      </c>
      <c r="I4772" s="16">
        <v>0</v>
      </c>
      <c r="J4772" s="16">
        <v>0</v>
      </c>
      <c r="K4772" s="16">
        <v>0</v>
      </c>
      <c r="L4772" s="16">
        <v>0</v>
      </c>
      <c r="M4772" s="16">
        <v>0</v>
      </c>
      <c r="N4772" s="16">
        <v>0</v>
      </c>
      <c r="O4772" s="16">
        <v>0</v>
      </c>
      <c r="P4772" s="13" t="str">
        <f>IFERROR(VLOOKUP($A4772,'Fielding Data'!$A:$H,MATCH(P$1,'Fielding Data'!$A$1:$H$1,0),0),"Other")</f>
        <v>P</v>
      </c>
      <c r="Q4772" s="13">
        <f>IFERROR(VLOOKUP($A4772,'Fielding Data'!$A:$H,MATCH(Q$1,'Fielding Data'!$A$1:$H$1,0),0),"Other")</f>
        <v>5</v>
      </c>
      <c r="R4772" s="13">
        <f>IFERROR(VLOOKUP($A4772,'Fielding Data'!$A:$H,MATCH(R$1,'Fielding Data'!$A$1:$H$1,0),0),"Other")</f>
        <v>10</v>
      </c>
      <c r="S4772" s="13">
        <f>IFERROR(VLOOKUP($A4772,'Fielding Data'!$A:$H,MATCH(S$1,'Fielding Data'!$A$1:$H$1,0),0),"Other")</f>
        <v>0</v>
      </c>
      <c r="T4772" s="13">
        <f>IFERROR(VLOOKUP($A4772,'Fielding Data'!$A:$H,MATCH(T$1,'Fielding Data'!$A$1:$H$1,0),0),"Other")</f>
        <v>2</v>
      </c>
      <c r="U4772" s="13">
        <f>SUMIFS('Fielding Data'!E:E,'Fielding Data'!$A:$A,'Hitting Data'!$A4772)</f>
        <v>5</v>
      </c>
      <c r="V4772" s="13">
        <f>SUMIFS('Fielding Data'!F:F,'Fielding Data'!$A:$A,'Hitting Data'!$A4772)</f>
        <v>10</v>
      </c>
      <c r="W4772" s="13">
        <f>SUMIFS('Fielding Data'!G:G,'Fielding Data'!$A:$A,'Hitting Data'!$A4772)</f>
        <v>0</v>
      </c>
      <c r="X4772" s="13">
        <f>SUMIFS('Fielding Data'!H:H,'Fielding Data'!$A:$A,'Hitting Data'!$A4772)</f>
        <v>2</v>
      </c>
    </row>
    <row r="4773" spans="1:24" x14ac:dyDescent="0.3">
      <c r="A4773" s="13" t="str">
        <f t="shared" si="74"/>
        <v>avilemi012014</v>
      </c>
      <c r="B4773" s="16" t="s">
        <v>874</v>
      </c>
      <c r="C4773" s="16">
        <v>2014</v>
      </c>
      <c r="D4773" s="16">
        <v>113</v>
      </c>
      <c r="E4773" s="16">
        <v>344</v>
      </c>
      <c r="F4773" s="16">
        <v>38</v>
      </c>
      <c r="G4773" s="16">
        <v>85</v>
      </c>
      <c r="H4773" s="16">
        <v>16</v>
      </c>
      <c r="I4773" s="16">
        <v>1</v>
      </c>
      <c r="J4773" s="16">
        <v>5</v>
      </c>
      <c r="K4773" s="16">
        <v>39</v>
      </c>
      <c r="L4773" s="16">
        <v>14</v>
      </c>
      <c r="M4773" s="16">
        <v>5</v>
      </c>
      <c r="N4773" s="16">
        <v>13</v>
      </c>
      <c r="O4773" s="16">
        <v>49</v>
      </c>
      <c r="P4773" s="13" t="str">
        <f>IFERROR(VLOOKUP($A4773,'Fielding Data'!$A:$H,MATCH(P$1,'Fielding Data'!$A$1:$H$1,0),0),"Other")</f>
        <v>2B</v>
      </c>
      <c r="Q4773" s="13">
        <f>IFERROR(VLOOKUP($A4773,'Fielding Data'!$A:$H,MATCH(Q$1,'Fielding Data'!$A$1:$H$1,0),0),"Other")</f>
        <v>52</v>
      </c>
      <c r="R4773" s="13">
        <f>IFERROR(VLOOKUP($A4773,'Fielding Data'!$A:$H,MATCH(R$1,'Fielding Data'!$A$1:$H$1,0),0),"Other")</f>
        <v>86</v>
      </c>
      <c r="S4773" s="13">
        <f>IFERROR(VLOOKUP($A4773,'Fielding Data'!$A:$H,MATCH(S$1,'Fielding Data'!$A$1:$H$1,0),0),"Other")</f>
        <v>1</v>
      </c>
      <c r="T4773" s="13">
        <f>IFERROR(VLOOKUP($A4773,'Fielding Data'!$A:$H,MATCH(T$1,'Fielding Data'!$A$1:$H$1,0),0),"Other")</f>
        <v>19</v>
      </c>
      <c r="U4773" s="13">
        <f>SUMIFS('Fielding Data'!E:E,'Fielding Data'!$A:$A,'Hitting Data'!$A4773)</f>
        <v>150</v>
      </c>
      <c r="V4773" s="13">
        <f>SUMIFS('Fielding Data'!F:F,'Fielding Data'!$A:$A,'Hitting Data'!$A4773)</f>
        <v>174</v>
      </c>
      <c r="W4773" s="13">
        <f>SUMIFS('Fielding Data'!G:G,'Fielding Data'!$A:$A,'Hitting Data'!$A4773)</f>
        <v>8</v>
      </c>
      <c r="X4773" s="13">
        <f>SUMIFS('Fielding Data'!H:H,'Fielding Data'!$A:$A,'Hitting Data'!$A4773)</f>
        <v>29</v>
      </c>
    </row>
    <row r="4774" spans="1:24" x14ac:dyDescent="0.3">
      <c r="A4774" s="13" t="str">
        <f t="shared" si="74"/>
        <v>axelrdy012014</v>
      </c>
      <c r="B4774" s="16" t="s">
        <v>1427</v>
      </c>
      <c r="C4774" s="16">
        <v>2014</v>
      </c>
      <c r="D4774" s="16">
        <v>5</v>
      </c>
      <c r="E4774" s="16">
        <v>4</v>
      </c>
      <c r="F4774" s="16">
        <v>0</v>
      </c>
      <c r="G4774" s="16">
        <v>0</v>
      </c>
      <c r="H4774" s="16">
        <v>0</v>
      </c>
      <c r="I4774" s="16">
        <v>0</v>
      </c>
      <c r="J4774" s="16">
        <v>0</v>
      </c>
      <c r="K4774" s="16">
        <v>0</v>
      </c>
      <c r="L4774" s="16">
        <v>0</v>
      </c>
      <c r="M4774" s="16">
        <v>0</v>
      </c>
      <c r="N4774" s="16">
        <v>0</v>
      </c>
      <c r="O4774" s="16">
        <v>4</v>
      </c>
      <c r="P4774" s="13" t="str">
        <f>IFERROR(VLOOKUP($A4774,'Fielding Data'!$A:$H,MATCH(P$1,'Fielding Data'!$A$1:$H$1,0),0),"Other")</f>
        <v>P</v>
      </c>
      <c r="Q4774" s="13">
        <f>IFERROR(VLOOKUP($A4774,'Fielding Data'!$A:$H,MATCH(Q$1,'Fielding Data'!$A$1:$H$1,0),0),"Other")</f>
        <v>1</v>
      </c>
      <c r="R4774" s="13">
        <f>IFERROR(VLOOKUP($A4774,'Fielding Data'!$A:$H,MATCH(R$1,'Fielding Data'!$A$1:$H$1,0),0),"Other")</f>
        <v>3</v>
      </c>
      <c r="S4774" s="13">
        <f>IFERROR(VLOOKUP($A4774,'Fielding Data'!$A:$H,MATCH(S$1,'Fielding Data'!$A$1:$H$1,0),0),"Other")</f>
        <v>0</v>
      </c>
      <c r="T4774" s="13">
        <f>IFERROR(VLOOKUP($A4774,'Fielding Data'!$A:$H,MATCH(T$1,'Fielding Data'!$A$1:$H$1,0),0),"Other")</f>
        <v>0</v>
      </c>
      <c r="U4774" s="13">
        <f>SUMIFS('Fielding Data'!E:E,'Fielding Data'!$A:$A,'Hitting Data'!$A4774)</f>
        <v>1</v>
      </c>
      <c r="V4774" s="13">
        <f>SUMIFS('Fielding Data'!F:F,'Fielding Data'!$A:$A,'Hitting Data'!$A4774)</f>
        <v>3</v>
      </c>
      <c r="W4774" s="13">
        <f>SUMIFS('Fielding Data'!G:G,'Fielding Data'!$A:$A,'Hitting Data'!$A4774)</f>
        <v>0</v>
      </c>
      <c r="X4774" s="13">
        <f>SUMIFS('Fielding Data'!H:H,'Fielding Data'!$A:$A,'Hitting Data'!$A4774)</f>
        <v>0</v>
      </c>
    </row>
    <row r="4775" spans="1:24" x14ac:dyDescent="0.3">
      <c r="A4775" s="13" t="str">
        <f t="shared" si="74"/>
        <v>aybarer012014</v>
      </c>
      <c r="B4775" s="16" t="s">
        <v>626</v>
      </c>
      <c r="C4775" s="16">
        <v>2014</v>
      </c>
      <c r="D4775" s="16">
        <v>156</v>
      </c>
      <c r="E4775" s="16">
        <v>589</v>
      </c>
      <c r="F4775" s="16">
        <v>77</v>
      </c>
      <c r="G4775" s="16">
        <v>164</v>
      </c>
      <c r="H4775" s="16">
        <v>30</v>
      </c>
      <c r="I4775" s="16">
        <v>4</v>
      </c>
      <c r="J4775" s="16">
        <v>7</v>
      </c>
      <c r="K4775" s="16">
        <v>68</v>
      </c>
      <c r="L4775" s="16">
        <v>16</v>
      </c>
      <c r="M4775" s="16">
        <v>9</v>
      </c>
      <c r="N4775" s="16">
        <v>36</v>
      </c>
      <c r="O4775" s="16">
        <v>62</v>
      </c>
      <c r="P4775" s="13" t="str">
        <f>IFERROR(VLOOKUP($A4775,'Fielding Data'!$A:$H,MATCH(P$1,'Fielding Data'!$A$1:$H$1,0),0),"Other")</f>
        <v>SS</v>
      </c>
      <c r="Q4775" s="13">
        <f>IFERROR(VLOOKUP($A4775,'Fielding Data'!$A:$H,MATCH(Q$1,'Fielding Data'!$A$1:$H$1,0),0),"Other")</f>
        <v>194</v>
      </c>
      <c r="R4775" s="13">
        <f>IFERROR(VLOOKUP($A4775,'Fielding Data'!$A:$H,MATCH(R$1,'Fielding Data'!$A$1:$H$1,0),0),"Other")</f>
        <v>359</v>
      </c>
      <c r="S4775" s="13">
        <f>IFERROR(VLOOKUP($A4775,'Fielding Data'!$A:$H,MATCH(S$1,'Fielding Data'!$A$1:$H$1,0),0),"Other")</f>
        <v>10</v>
      </c>
      <c r="T4775" s="13">
        <f>IFERROR(VLOOKUP($A4775,'Fielding Data'!$A:$H,MATCH(T$1,'Fielding Data'!$A$1:$H$1,0),0),"Other")</f>
        <v>75</v>
      </c>
      <c r="U4775" s="13">
        <f>SUMIFS('Fielding Data'!E:E,'Fielding Data'!$A:$A,'Hitting Data'!$A4775)</f>
        <v>194</v>
      </c>
      <c r="V4775" s="13">
        <f>SUMIFS('Fielding Data'!F:F,'Fielding Data'!$A:$A,'Hitting Data'!$A4775)</f>
        <v>359</v>
      </c>
      <c r="W4775" s="13">
        <f>SUMIFS('Fielding Data'!G:G,'Fielding Data'!$A:$A,'Hitting Data'!$A4775)</f>
        <v>10</v>
      </c>
      <c r="X4775" s="13">
        <f>SUMIFS('Fielding Data'!H:H,'Fielding Data'!$A:$A,'Hitting Data'!$A4775)</f>
        <v>75</v>
      </c>
    </row>
    <row r="4776" spans="1:24" x14ac:dyDescent="0.3">
      <c r="A4776" s="13" t="str">
        <f t="shared" si="74"/>
        <v>badenbu012014</v>
      </c>
      <c r="B4776" s="16" t="s">
        <v>875</v>
      </c>
      <c r="C4776" s="16">
        <v>2014</v>
      </c>
      <c r="D4776" s="16">
        <v>70</v>
      </c>
      <c r="E4776" s="16">
        <v>0</v>
      </c>
      <c r="F4776" s="16">
        <v>0</v>
      </c>
      <c r="G4776" s="16">
        <v>0</v>
      </c>
      <c r="H4776" s="16">
        <v>0</v>
      </c>
      <c r="I4776" s="16">
        <v>0</v>
      </c>
      <c r="J4776" s="16">
        <v>0</v>
      </c>
      <c r="K4776" s="16">
        <v>0</v>
      </c>
      <c r="L4776" s="16">
        <v>0</v>
      </c>
      <c r="M4776" s="16">
        <v>0</v>
      </c>
      <c r="N4776" s="16">
        <v>0</v>
      </c>
      <c r="O4776" s="16">
        <v>0</v>
      </c>
      <c r="P4776" s="13" t="str">
        <f>IFERROR(VLOOKUP($A4776,'Fielding Data'!$A:$H,MATCH(P$1,'Fielding Data'!$A$1:$H$1,0),0),"Other")</f>
        <v>P</v>
      </c>
      <c r="Q4776" s="13">
        <f>IFERROR(VLOOKUP($A4776,'Fielding Data'!$A:$H,MATCH(Q$1,'Fielding Data'!$A$1:$H$1,0),0),"Other")</f>
        <v>9</v>
      </c>
      <c r="R4776" s="13">
        <f>IFERROR(VLOOKUP($A4776,'Fielding Data'!$A:$H,MATCH(R$1,'Fielding Data'!$A$1:$H$1,0),0),"Other")</f>
        <v>10</v>
      </c>
      <c r="S4776" s="13">
        <f>IFERROR(VLOOKUP($A4776,'Fielding Data'!$A:$H,MATCH(S$1,'Fielding Data'!$A$1:$H$1,0),0),"Other")</f>
        <v>2</v>
      </c>
      <c r="T4776" s="13">
        <f>IFERROR(VLOOKUP($A4776,'Fielding Data'!$A:$H,MATCH(T$1,'Fielding Data'!$A$1:$H$1,0),0),"Other")</f>
        <v>6</v>
      </c>
      <c r="U4776" s="13">
        <f>SUMIFS('Fielding Data'!E:E,'Fielding Data'!$A:$A,'Hitting Data'!$A4776)</f>
        <v>9</v>
      </c>
      <c r="V4776" s="13">
        <f>SUMIFS('Fielding Data'!F:F,'Fielding Data'!$A:$A,'Hitting Data'!$A4776)</f>
        <v>10</v>
      </c>
      <c r="W4776" s="13">
        <f>SUMIFS('Fielding Data'!G:G,'Fielding Data'!$A:$A,'Hitting Data'!$A4776)</f>
        <v>2</v>
      </c>
      <c r="X4776" s="13">
        <f>SUMIFS('Fielding Data'!H:H,'Fielding Data'!$A:$A,'Hitting Data'!$A4776)</f>
        <v>6</v>
      </c>
    </row>
    <row r="4777" spans="1:24" x14ac:dyDescent="0.3">
      <c r="A4777" s="13" t="str">
        <f t="shared" si="74"/>
        <v>baezja012014</v>
      </c>
      <c r="B4777" s="16" t="s">
        <v>2107</v>
      </c>
      <c r="C4777" s="16">
        <v>2014</v>
      </c>
      <c r="D4777" s="16">
        <v>52</v>
      </c>
      <c r="E4777" s="16">
        <v>213</v>
      </c>
      <c r="F4777" s="16">
        <v>25</v>
      </c>
      <c r="G4777" s="16">
        <v>36</v>
      </c>
      <c r="H4777" s="16">
        <v>6</v>
      </c>
      <c r="I4777" s="16">
        <v>0</v>
      </c>
      <c r="J4777" s="16">
        <v>9</v>
      </c>
      <c r="K4777" s="16">
        <v>20</v>
      </c>
      <c r="L4777" s="16">
        <v>5</v>
      </c>
      <c r="M4777" s="16">
        <v>1</v>
      </c>
      <c r="N4777" s="16">
        <v>15</v>
      </c>
      <c r="O4777" s="16">
        <v>95</v>
      </c>
      <c r="P4777" s="13" t="str">
        <f>IFERROR(VLOOKUP($A4777,'Fielding Data'!$A:$H,MATCH(P$1,'Fielding Data'!$A$1:$H$1,0),0),"Other")</f>
        <v>2B</v>
      </c>
      <c r="Q4777" s="13">
        <f>IFERROR(VLOOKUP($A4777,'Fielding Data'!$A:$H,MATCH(Q$1,'Fielding Data'!$A$1:$H$1,0),0),"Other")</f>
        <v>60</v>
      </c>
      <c r="R4777" s="13">
        <f>IFERROR(VLOOKUP($A4777,'Fielding Data'!$A:$H,MATCH(R$1,'Fielding Data'!$A$1:$H$1,0),0),"Other")</f>
        <v>51</v>
      </c>
      <c r="S4777" s="13">
        <f>IFERROR(VLOOKUP($A4777,'Fielding Data'!$A:$H,MATCH(S$1,'Fielding Data'!$A$1:$H$1,0),0),"Other")</f>
        <v>5</v>
      </c>
      <c r="T4777" s="13">
        <f>IFERROR(VLOOKUP($A4777,'Fielding Data'!$A:$H,MATCH(T$1,'Fielding Data'!$A$1:$H$1,0),0),"Other")</f>
        <v>18</v>
      </c>
      <c r="U4777" s="13">
        <f>SUMIFS('Fielding Data'!E:E,'Fielding Data'!$A:$A,'Hitting Data'!$A4777)</f>
        <v>105</v>
      </c>
      <c r="V4777" s="13">
        <f>SUMIFS('Fielding Data'!F:F,'Fielding Data'!$A:$A,'Hitting Data'!$A4777)</f>
        <v>140</v>
      </c>
      <c r="W4777" s="13">
        <f>SUMIFS('Fielding Data'!G:G,'Fielding Data'!$A:$A,'Hitting Data'!$A4777)</f>
        <v>10</v>
      </c>
      <c r="X4777" s="13">
        <f>SUMIFS('Fielding Data'!H:H,'Fielding Data'!$A:$A,'Hitting Data'!$A4777)</f>
        <v>40</v>
      </c>
    </row>
    <row r="4778" spans="1:24" x14ac:dyDescent="0.3">
      <c r="A4778" s="13" t="str">
        <f t="shared" si="74"/>
        <v>baezpe012014</v>
      </c>
      <c r="B4778" s="16" t="s">
        <v>2108</v>
      </c>
      <c r="C4778" s="16">
        <v>2014</v>
      </c>
      <c r="D4778" s="16">
        <v>20</v>
      </c>
      <c r="E4778" s="16">
        <v>0</v>
      </c>
      <c r="F4778" s="16">
        <v>0</v>
      </c>
      <c r="G4778" s="16">
        <v>0</v>
      </c>
      <c r="H4778" s="16">
        <v>0</v>
      </c>
      <c r="I4778" s="16">
        <v>0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s="16">
        <v>0</v>
      </c>
      <c r="P4778" s="13" t="str">
        <f>IFERROR(VLOOKUP($A4778,'Fielding Data'!$A:$H,MATCH(P$1,'Fielding Data'!$A$1:$H$1,0),0),"Other")</f>
        <v>P</v>
      </c>
      <c r="Q4778" s="13">
        <f>IFERROR(VLOOKUP($A4778,'Fielding Data'!$A:$H,MATCH(Q$1,'Fielding Data'!$A$1:$H$1,0),0),"Other")</f>
        <v>1</v>
      </c>
      <c r="R4778" s="13">
        <f>IFERROR(VLOOKUP($A4778,'Fielding Data'!$A:$H,MATCH(R$1,'Fielding Data'!$A$1:$H$1,0),0),"Other")</f>
        <v>1</v>
      </c>
      <c r="S4778" s="13">
        <f>IFERROR(VLOOKUP($A4778,'Fielding Data'!$A:$H,MATCH(S$1,'Fielding Data'!$A$1:$H$1,0),0),"Other")</f>
        <v>0</v>
      </c>
      <c r="T4778" s="13">
        <f>IFERROR(VLOOKUP($A4778,'Fielding Data'!$A:$H,MATCH(T$1,'Fielding Data'!$A$1:$H$1,0),0),"Other")</f>
        <v>0</v>
      </c>
      <c r="U4778" s="13">
        <f>SUMIFS('Fielding Data'!E:E,'Fielding Data'!$A:$A,'Hitting Data'!$A4778)</f>
        <v>1</v>
      </c>
      <c r="V4778" s="13">
        <f>SUMIFS('Fielding Data'!F:F,'Fielding Data'!$A:$A,'Hitting Data'!$A4778)</f>
        <v>1</v>
      </c>
      <c r="W4778" s="13">
        <f>SUMIFS('Fielding Data'!G:G,'Fielding Data'!$A:$A,'Hitting Data'!$A4778)</f>
        <v>0</v>
      </c>
      <c r="X4778" s="13">
        <f>SUMIFS('Fielding Data'!H:H,'Fielding Data'!$A:$A,'Hitting Data'!$A4778)</f>
        <v>0</v>
      </c>
    </row>
    <row r="4779" spans="1:24" x14ac:dyDescent="0.3">
      <c r="A4779" s="13" t="str">
        <f t="shared" si="74"/>
        <v>baileho022014</v>
      </c>
      <c r="B4779" s="16" t="s">
        <v>753</v>
      </c>
      <c r="C4779" s="16">
        <v>2014</v>
      </c>
      <c r="D4779" s="16">
        <v>23</v>
      </c>
      <c r="E4779" s="16">
        <v>41</v>
      </c>
      <c r="F4779" s="16">
        <v>3</v>
      </c>
      <c r="G4779" s="16">
        <v>6</v>
      </c>
      <c r="H4779" s="16">
        <v>0</v>
      </c>
      <c r="I4779" s="16">
        <v>0</v>
      </c>
      <c r="J4779" s="16">
        <v>0</v>
      </c>
      <c r="K4779" s="16">
        <v>3</v>
      </c>
      <c r="L4779" s="16">
        <v>0</v>
      </c>
      <c r="M4779" s="16">
        <v>0</v>
      </c>
      <c r="N4779" s="16">
        <v>2</v>
      </c>
      <c r="O4779" s="16">
        <v>18</v>
      </c>
      <c r="P4779" s="13" t="str">
        <f>IFERROR(VLOOKUP($A4779,'Fielding Data'!$A:$H,MATCH(P$1,'Fielding Data'!$A$1:$H$1,0),0),"Other")</f>
        <v>P</v>
      </c>
      <c r="Q4779" s="13">
        <f>IFERROR(VLOOKUP($A4779,'Fielding Data'!$A:$H,MATCH(Q$1,'Fielding Data'!$A$1:$H$1,0),0),"Other")</f>
        <v>13</v>
      </c>
      <c r="R4779" s="13">
        <f>IFERROR(VLOOKUP($A4779,'Fielding Data'!$A:$H,MATCH(R$1,'Fielding Data'!$A$1:$H$1,0),0),"Other")</f>
        <v>17</v>
      </c>
      <c r="S4779" s="13">
        <f>IFERROR(VLOOKUP($A4779,'Fielding Data'!$A:$H,MATCH(S$1,'Fielding Data'!$A$1:$H$1,0),0),"Other")</f>
        <v>0</v>
      </c>
      <c r="T4779" s="13">
        <f>IFERROR(VLOOKUP($A4779,'Fielding Data'!$A:$H,MATCH(T$1,'Fielding Data'!$A$1:$H$1,0),0),"Other")</f>
        <v>2</v>
      </c>
      <c r="U4779" s="13">
        <f>SUMIFS('Fielding Data'!E:E,'Fielding Data'!$A:$A,'Hitting Data'!$A4779)</f>
        <v>13</v>
      </c>
      <c r="V4779" s="13">
        <f>SUMIFS('Fielding Data'!F:F,'Fielding Data'!$A:$A,'Hitting Data'!$A4779)</f>
        <v>17</v>
      </c>
      <c r="W4779" s="13">
        <f>SUMIFS('Fielding Data'!G:G,'Fielding Data'!$A:$A,'Hitting Data'!$A4779)</f>
        <v>0</v>
      </c>
      <c r="X4779" s="13">
        <f>SUMIFS('Fielding Data'!H:H,'Fielding Data'!$A:$A,'Hitting Data'!$A4779)</f>
        <v>2</v>
      </c>
    </row>
    <row r="4780" spans="1:24" x14ac:dyDescent="0.3">
      <c r="A4780" s="13" t="str">
        <f t="shared" si="74"/>
        <v>bakerje032014</v>
      </c>
      <c r="B4780" s="16" t="s">
        <v>514</v>
      </c>
      <c r="C4780" s="16">
        <v>2014</v>
      </c>
      <c r="D4780" s="16">
        <v>90</v>
      </c>
      <c r="E4780" s="16">
        <v>208</v>
      </c>
      <c r="F4780" s="16">
        <v>27</v>
      </c>
      <c r="G4780" s="16">
        <v>55</v>
      </c>
      <c r="H4780" s="16">
        <v>10</v>
      </c>
      <c r="I4780" s="16">
        <v>4</v>
      </c>
      <c r="J4780" s="16">
        <v>3</v>
      </c>
      <c r="K4780" s="16">
        <v>28</v>
      </c>
      <c r="L4780" s="16">
        <v>1</v>
      </c>
      <c r="M4780" s="16">
        <v>0</v>
      </c>
      <c r="N4780" s="16">
        <v>13</v>
      </c>
      <c r="O4780" s="16">
        <v>51</v>
      </c>
      <c r="P4780" s="13" t="str">
        <f>IFERROR(VLOOKUP($A4780,'Fielding Data'!$A:$H,MATCH(P$1,'Fielding Data'!$A$1:$H$1,0),0),"Other")</f>
        <v>1B</v>
      </c>
      <c r="Q4780" s="13">
        <f>IFERROR(VLOOKUP($A4780,'Fielding Data'!$A:$H,MATCH(Q$1,'Fielding Data'!$A$1:$H$1,0),0),"Other")</f>
        <v>263</v>
      </c>
      <c r="R4780" s="13">
        <f>IFERROR(VLOOKUP($A4780,'Fielding Data'!$A:$H,MATCH(R$1,'Fielding Data'!$A$1:$H$1,0),0),"Other")</f>
        <v>15</v>
      </c>
      <c r="S4780" s="13">
        <f>IFERROR(VLOOKUP($A4780,'Fielding Data'!$A:$H,MATCH(S$1,'Fielding Data'!$A$1:$H$1,0),0),"Other")</f>
        <v>2</v>
      </c>
      <c r="T4780" s="13">
        <f>IFERROR(VLOOKUP($A4780,'Fielding Data'!$A:$H,MATCH(T$1,'Fielding Data'!$A$1:$H$1,0),0),"Other")</f>
        <v>23</v>
      </c>
      <c r="U4780" s="13">
        <f>SUMIFS('Fielding Data'!E:E,'Fielding Data'!$A:$A,'Hitting Data'!$A4780)</f>
        <v>284</v>
      </c>
      <c r="V4780" s="13">
        <f>SUMIFS('Fielding Data'!F:F,'Fielding Data'!$A:$A,'Hitting Data'!$A4780)</f>
        <v>60</v>
      </c>
      <c r="W4780" s="13">
        <f>SUMIFS('Fielding Data'!G:G,'Fielding Data'!$A:$A,'Hitting Data'!$A4780)</f>
        <v>3</v>
      </c>
      <c r="X4780" s="13">
        <f>SUMIFS('Fielding Data'!H:H,'Fielding Data'!$A:$A,'Hitting Data'!$A4780)</f>
        <v>32</v>
      </c>
    </row>
    <row r="4781" spans="1:24" x14ac:dyDescent="0.3">
      <c r="A4781" s="13" t="str">
        <f t="shared" si="74"/>
        <v>bakerjo012014</v>
      </c>
      <c r="B4781" s="16" t="s">
        <v>876</v>
      </c>
      <c r="C4781" s="16">
        <v>2014</v>
      </c>
      <c r="D4781" s="16">
        <v>68</v>
      </c>
      <c r="E4781" s="16">
        <v>182</v>
      </c>
      <c r="F4781" s="16">
        <v>9</v>
      </c>
      <c r="G4781" s="16">
        <v>35</v>
      </c>
      <c r="H4781" s="16">
        <v>7</v>
      </c>
      <c r="I4781" s="16">
        <v>0</v>
      </c>
      <c r="J4781" s="16">
        <v>0</v>
      </c>
      <c r="K4781" s="16">
        <v>15</v>
      </c>
      <c r="L4781" s="16">
        <v>0</v>
      </c>
      <c r="M4781" s="16">
        <v>0</v>
      </c>
      <c r="N4781" s="16">
        <v>19</v>
      </c>
      <c r="O4781" s="16">
        <v>58</v>
      </c>
      <c r="P4781" s="13" t="str">
        <f>IFERROR(VLOOKUP($A4781,'Fielding Data'!$A:$H,MATCH(P$1,'Fielding Data'!$A$1:$H$1,0),0),"Other")</f>
        <v>C</v>
      </c>
      <c r="Q4781" s="13">
        <f>IFERROR(VLOOKUP($A4781,'Fielding Data'!$A:$H,MATCH(Q$1,'Fielding Data'!$A$1:$H$1,0),0),"Other")</f>
        <v>437</v>
      </c>
      <c r="R4781" s="13">
        <f>IFERROR(VLOOKUP($A4781,'Fielding Data'!$A:$H,MATCH(R$1,'Fielding Data'!$A$1:$H$1,0),0),"Other")</f>
        <v>30</v>
      </c>
      <c r="S4781" s="13">
        <f>IFERROR(VLOOKUP($A4781,'Fielding Data'!$A:$H,MATCH(S$1,'Fielding Data'!$A$1:$H$1,0),0),"Other")</f>
        <v>2</v>
      </c>
      <c r="T4781" s="13">
        <f>IFERROR(VLOOKUP($A4781,'Fielding Data'!$A:$H,MATCH(T$1,'Fielding Data'!$A$1:$H$1,0),0),"Other")</f>
        <v>2</v>
      </c>
      <c r="U4781" s="13">
        <f>SUMIFS('Fielding Data'!E:E,'Fielding Data'!$A:$A,'Hitting Data'!$A4781)</f>
        <v>437</v>
      </c>
      <c r="V4781" s="13">
        <f>SUMIFS('Fielding Data'!F:F,'Fielding Data'!$A:$A,'Hitting Data'!$A4781)</f>
        <v>30</v>
      </c>
      <c r="W4781" s="13">
        <f>SUMIFS('Fielding Data'!G:G,'Fielding Data'!$A:$A,'Hitting Data'!$A4781)</f>
        <v>2</v>
      </c>
      <c r="X4781" s="13">
        <f>SUMIFS('Fielding Data'!H:H,'Fielding Data'!$A:$A,'Hitting Data'!$A4781)</f>
        <v>2</v>
      </c>
    </row>
    <row r="4782" spans="1:24" x14ac:dyDescent="0.3">
      <c r="A4782" s="13" t="str">
        <f t="shared" si="74"/>
        <v>bakersc022014</v>
      </c>
      <c r="B4782" s="16" t="s">
        <v>515</v>
      </c>
      <c r="C4782" s="16">
        <v>2014</v>
      </c>
      <c r="D4782" s="16">
        <v>25</v>
      </c>
      <c r="E4782" s="16">
        <v>1</v>
      </c>
      <c r="F4782" s="16">
        <v>0</v>
      </c>
      <c r="G4782" s="16">
        <v>0</v>
      </c>
      <c r="H4782" s="16">
        <v>0</v>
      </c>
      <c r="I4782" s="16">
        <v>0</v>
      </c>
      <c r="J4782" s="16">
        <v>0</v>
      </c>
      <c r="K4782" s="16">
        <v>0</v>
      </c>
      <c r="L4782" s="16">
        <v>0</v>
      </c>
      <c r="M4782" s="16">
        <v>0</v>
      </c>
      <c r="N4782" s="16">
        <v>0</v>
      </c>
      <c r="O4782" s="16">
        <v>1</v>
      </c>
      <c r="P4782" s="13" t="str">
        <f>IFERROR(VLOOKUP($A4782,'Fielding Data'!$A:$H,MATCH(P$1,'Fielding Data'!$A$1:$H$1,0),0),"Other")</f>
        <v>P</v>
      </c>
      <c r="Q4782" s="13">
        <f>IFERROR(VLOOKUP($A4782,'Fielding Data'!$A:$H,MATCH(Q$1,'Fielding Data'!$A$1:$H$1,0),0),"Other")</f>
        <v>6</v>
      </c>
      <c r="R4782" s="13">
        <f>IFERROR(VLOOKUP($A4782,'Fielding Data'!$A:$H,MATCH(R$1,'Fielding Data'!$A$1:$H$1,0),0),"Other")</f>
        <v>1</v>
      </c>
      <c r="S4782" s="13">
        <f>IFERROR(VLOOKUP($A4782,'Fielding Data'!$A:$H,MATCH(S$1,'Fielding Data'!$A$1:$H$1,0),0),"Other")</f>
        <v>0</v>
      </c>
      <c r="T4782" s="13">
        <f>IFERROR(VLOOKUP($A4782,'Fielding Data'!$A:$H,MATCH(T$1,'Fielding Data'!$A$1:$H$1,0),0),"Other")</f>
        <v>1</v>
      </c>
      <c r="U4782" s="13">
        <f>SUMIFS('Fielding Data'!E:E,'Fielding Data'!$A:$A,'Hitting Data'!$A4782)</f>
        <v>6</v>
      </c>
      <c r="V4782" s="13">
        <f>SUMIFS('Fielding Data'!F:F,'Fielding Data'!$A:$A,'Hitting Data'!$A4782)</f>
        <v>1</v>
      </c>
      <c r="W4782" s="13">
        <f>SUMIFS('Fielding Data'!G:G,'Fielding Data'!$A:$A,'Hitting Data'!$A4782)</f>
        <v>0</v>
      </c>
      <c r="X4782" s="13">
        <f>SUMIFS('Fielding Data'!H:H,'Fielding Data'!$A:$A,'Hitting Data'!$A4782)</f>
        <v>1</v>
      </c>
    </row>
    <row r="4783" spans="1:24" x14ac:dyDescent="0.3">
      <c r="A4783" s="13" t="str">
        <f t="shared" si="74"/>
        <v>balfogr012014</v>
      </c>
      <c r="B4783" s="16" t="s">
        <v>229</v>
      </c>
      <c r="C4783" s="16">
        <v>2014</v>
      </c>
      <c r="D4783" s="16">
        <v>65</v>
      </c>
      <c r="E4783" s="16">
        <v>0</v>
      </c>
      <c r="F4783" s="16">
        <v>0</v>
      </c>
      <c r="G4783" s="16">
        <v>0</v>
      </c>
      <c r="H4783" s="16">
        <v>0</v>
      </c>
      <c r="I4783" s="16">
        <v>0</v>
      </c>
      <c r="J4783" s="16">
        <v>0</v>
      </c>
      <c r="K4783" s="16">
        <v>0</v>
      </c>
      <c r="L4783" s="16">
        <v>0</v>
      </c>
      <c r="M4783" s="16">
        <v>0</v>
      </c>
      <c r="N4783" s="16">
        <v>0</v>
      </c>
      <c r="O4783" s="16">
        <v>0</v>
      </c>
      <c r="P4783" s="13" t="str">
        <f>IFERROR(VLOOKUP($A4783,'Fielding Data'!$A:$H,MATCH(P$1,'Fielding Data'!$A$1:$H$1,0),0),"Other")</f>
        <v>P</v>
      </c>
      <c r="Q4783" s="13">
        <f>IFERROR(VLOOKUP($A4783,'Fielding Data'!$A:$H,MATCH(Q$1,'Fielding Data'!$A$1:$H$1,0),0),"Other")</f>
        <v>1</v>
      </c>
      <c r="R4783" s="13">
        <f>IFERROR(VLOOKUP($A4783,'Fielding Data'!$A:$H,MATCH(R$1,'Fielding Data'!$A$1:$H$1,0),0),"Other")</f>
        <v>5</v>
      </c>
      <c r="S4783" s="13">
        <f>IFERROR(VLOOKUP($A4783,'Fielding Data'!$A:$H,MATCH(S$1,'Fielding Data'!$A$1:$H$1,0),0),"Other")</f>
        <v>0</v>
      </c>
      <c r="T4783" s="13">
        <f>IFERROR(VLOOKUP($A4783,'Fielding Data'!$A:$H,MATCH(T$1,'Fielding Data'!$A$1:$H$1,0),0),"Other")</f>
        <v>0</v>
      </c>
      <c r="U4783" s="13">
        <f>SUMIFS('Fielding Data'!E:E,'Fielding Data'!$A:$A,'Hitting Data'!$A4783)</f>
        <v>1</v>
      </c>
      <c r="V4783" s="13">
        <f>SUMIFS('Fielding Data'!F:F,'Fielding Data'!$A:$A,'Hitting Data'!$A4783)</f>
        <v>5</v>
      </c>
      <c r="W4783" s="13">
        <f>SUMIFS('Fielding Data'!G:G,'Fielding Data'!$A:$A,'Hitting Data'!$A4783)</f>
        <v>0</v>
      </c>
      <c r="X4783" s="13">
        <f>SUMIFS('Fielding Data'!H:H,'Fielding Data'!$A:$A,'Hitting Data'!$A4783)</f>
        <v>0</v>
      </c>
    </row>
    <row r="4784" spans="1:24" x14ac:dyDescent="0.3">
      <c r="A4784" s="13" t="str">
        <f t="shared" si="74"/>
        <v>barmecl012014</v>
      </c>
      <c r="B4784" s="16" t="s">
        <v>352</v>
      </c>
      <c r="C4784" s="16">
        <v>2014</v>
      </c>
      <c r="D4784" s="16">
        <v>48</v>
      </c>
      <c r="E4784" s="16">
        <v>102</v>
      </c>
      <c r="F4784" s="16">
        <v>15</v>
      </c>
      <c r="G4784" s="16">
        <v>25</v>
      </c>
      <c r="H4784" s="16">
        <v>5</v>
      </c>
      <c r="I4784" s="16">
        <v>0</v>
      </c>
      <c r="J4784" s="16">
        <v>0</v>
      </c>
      <c r="K4784" s="16">
        <v>7</v>
      </c>
      <c r="L4784" s="16">
        <v>1</v>
      </c>
      <c r="M4784" s="16">
        <v>1</v>
      </c>
      <c r="N4784" s="16">
        <v>9</v>
      </c>
      <c r="O4784" s="16">
        <v>18</v>
      </c>
      <c r="P4784" s="13" t="str">
        <f>IFERROR(VLOOKUP($A4784,'Fielding Data'!$A:$H,MATCH(P$1,'Fielding Data'!$A$1:$H$1,0),0),"Other")</f>
        <v>1B</v>
      </c>
      <c r="Q4784" s="13">
        <f>IFERROR(VLOOKUP($A4784,'Fielding Data'!$A:$H,MATCH(Q$1,'Fielding Data'!$A$1:$H$1,0),0),"Other")</f>
        <v>5</v>
      </c>
      <c r="R4784" s="13">
        <f>IFERROR(VLOOKUP($A4784,'Fielding Data'!$A:$H,MATCH(R$1,'Fielding Data'!$A$1:$H$1,0),0),"Other")</f>
        <v>0</v>
      </c>
      <c r="S4784" s="13">
        <f>IFERROR(VLOOKUP($A4784,'Fielding Data'!$A:$H,MATCH(S$1,'Fielding Data'!$A$1:$H$1,0),0),"Other")</f>
        <v>0</v>
      </c>
      <c r="T4784" s="13">
        <f>IFERROR(VLOOKUP($A4784,'Fielding Data'!$A:$H,MATCH(T$1,'Fielding Data'!$A$1:$H$1,0),0),"Other")</f>
        <v>0</v>
      </c>
      <c r="U4784" s="13">
        <f>SUMIFS('Fielding Data'!E:E,'Fielding Data'!$A:$A,'Hitting Data'!$A4784)</f>
        <v>38</v>
      </c>
      <c r="V4784" s="13">
        <f>SUMIFS('Fielding Data'!F:F,'Fielding Data'!$A:$A,'Hitting Data'!$A4784)</f>
        <v>79</v>
      </c>
      <c r="W4784" s="13">
        <f>SUMIFS('Fielding Data'!G:G,'Fielding Data'!$A:$A,'Hitting Data'!$A4784)</f>
        <v>2</v>
      </c>
      <c r="X4784" s="13">
        <f>SUMIFS('Fielding Data'!H:H,'Fielding Data'!$A:$A,'Hitting Data'!$A4784)</f>
        <v>11</v>
      </c>
    </row>
    <row r="4785" spans="1:24" x14ac:dyDescent="0.3">
      <c r="A4785" s="13" t="str">
        <f t="shared" si="74"/>
        <v>barnebr022014</v>
      </c>
      <c r="B4785" s="16" t="s">
        <v>1664</v>
      </c>
      <c r="C4785" s="16">
        <v>2014</v>
      </c>
      <c r="D4785" s="16">
        <v>132</v>
      </c>
      <c r="E4785" s="16">
        <v>292</v>
      </c>
      <c r="F4785" s="16">
        <v>37</v>
      </c>
      <c r="G4785" s="16">
        <v>75</v>
      </c>
      <c r="H4785" s="16">
        <v>17</v>
      </c>
      <c r="I4785" s="16">
        <v>4</v>
      </c>
      <c r="J4785" s="16">
        <v>8</v>
      </c>
      <c r="K4785" s="16">
        <v>27</v>
      </c>
      <c r="L4785" s="16">
        <v>5</v>
      </c>
      <c r="M4785" s="16">
        <v>4</v>
      </c>
      <c r="N4785" s="16">
        <v>15</v>
      </c>
      <c r="O4785" s="16">
        <v>100</v>
      </c>
      <c r="P4785" s="13" t="str">
        <f>IFERROR(VLOOKUP($A4785,'Fielding Data'!$A:$H,MATCH(P$1,'Fielding Data'!$A$1:$H$1,0),0),"Other")</f>
        <v>CF</v>
      </c>
      <c r="Q4785" s="13">
        <f>IFERROR(VLOOKUP($A4785,'Fielding Data'!$A:$H,MATCH(Q$1,'Fielding Data'!$A$1:$H$1,0),0),"Other")</f>
        <v>3</v>
      </c>
      <c r="R4785" s="13">
        <f>IFERROR(VLOOKUP($A4785,'Fielding Data'!$A:$H,MATCH(R$1,'Fielding Data'!$A$1:$H$1,0),0),"Other")</f>
        <v>0</v>
      </c>
      <c r="S4785" s="13">
        <f>IFERROR(VLOOKUP($A4785,'Fielding Data'!$A:$H,MATCH(S$1,'Fielding Data'!$A$1:$H$1,0),0),"Other")</f>
        <v>0</v>
      </c>
      <c r="T4785" s="13">
        <f>IFERROR(VLOOKUP($A4785,'Fielding Data'!$A:$H,MATCH(T$1,'Fielding Data'!$A$1:$H$1,0),0),"Other")</f>
        <v>0</v>
      </c>
      <c r="U4785" s="13">
        <f>SUMIFS('Fielding Data'!E:E,'Fielding Data'!$A:$A,'Hitting Data'!$A4785)</f>
        <v>228</v>
      </c>
      <c r="V4785" s="13">
        <f>SUMIFS('Fielding Data'!F:F,'Fielding Data'!$A:$A,'Hitting Data'!$A4785)</f>
        <v>6</v>
      </c>
      <c r="W4785" s="13">
        <f>SUMIFS('Fielding Data'!G:G,'Fielding Data'!$A:$A,'Hitting Data'!$A4785)</f>
        <v>4</v>
      </c>
      <c r="X4785" s="13">
        <f>SUMIFS('Fielding Data'!H:H,'Fielding Data'!$A:$A,'Hitting Data'!$A4785)</f>
        <v>2</v>
      </c>
    </row>
    <row r="4786" spans="1:24" x14ac:dyDescent="0.3">
      <c r="A4786" s="13" t="str">
        <f t="shared" si="74"/>
        <v>barnema012014</v>
      </c>
      <c r="B4786" s="16" t="s">
        <v>2109</v>
      </c>
      <c r="C4786" s="16">
        <v>2014</v>
      </c>
      <c r="D4786" s="16">
        <v>5</v>
      </c>
      <c r="E4786" s="16">
        <v>0</v>
      </c>
      <c r="F4786" s="16">
        <v>0</v>
      </c>
      <c r="G4786" s="16">
        <v>0</v>
      </c>
      <c r="H4786" s="16">
        <v>0</v>
      </c>
      <c r="I4786" s="16">
        <v>0</v>
      </c>
      <c r="J4786" s="16">
        <v>0</v>
      </c>
      <c r="K4786" s="16">
        <v>0</v>
      </c>
      <c r="L4786" s="16">
        <v>0</v>
      </c>
      <c r="M4786" s="16">
        <v>0</v>
      </c>
      <c r="N4786" s="16">
        <v>0</v>
      </c>
      <c r="O4786" s="16">
        <v>0</v>
      </c>
      <c r="P4786" s="13" t="str">
        <f>IFERROR(VLOOKUP($A4786,'Fielding Data'!$A:$H,MATCH(P$1,'Fielding Data'!$A$1:$H$1,0),0),"Other")</f>
        <v>P</v>
      </c>
      <c r="Q4786" s="13">
        <f>IFERROR(VLOOKUP($A4786,'Fielding Data'!$A:$H,MATCH(Q$1,'Fielding Data'!$A$1:$H$1,0),0),"Other")</f>
        <v>1</v>
      </c>
      <c r="R4786" s="13">
        <f>IFERROR(VLOOKUP($A4786,'Fielding Data'!$A:$H,MATCH(R$1,'Fielding Data'!$A$1:$H$1,0),0),"Other")</f>
        <v>0</v>
      </c>
      <c r="S4786" s="13">
        <f>IFERROR(VLOOKUP($A4786,'Fielding Data'!$A:$H,MATCH(S$1,'Fielding Data'!$A$1:$H$1,0),0),"Other")</f>
        <v>0</v>
      </c>
      <c r="T4786" s="13">
        <f>IFERROR(VLOOKUP($A4786,'Fielding Data'!$A:$H,MATCH(T$1,'Fielding Data'!$A$1:$H$1,0),0),"Other")</f>
        <v>0</v>
      </c>
      <c r="U4786" s="13">
        <f>SUMIFS('Fielding Data'!E:E,'Fielding Data'!$A:$A,'Hitting Data'!$A4786)</f>
        <v>1</v>
      </c>
      <c r="V4786" s="13">
        <f>SUMIFS('Fielding Data'!F:F,'Fielding Data'!$A:$A,'Hitting Data'!$A4786)</f>
        <v>0</v>
      </c>
      <c r="W4786" s="13">
        <f>SUMIFS('Fielding Data'!G:G,'Fielding Data'!$A:$A,'Hitting Data'!$A4786)</f>
        <v>0</v>
      </c>
      <c r="X4786" s="13">
        <f>SUMIFS('Fielding Data'!H:H,'Fielding Data'!$A:$A,'Hitting Data'!$A4786)</f>
        <v>0</v>
      </c>
    </row>
    <row r="4787" spans="1:24" x14ac:dyDescent="0.3">
      <c r="A4787" s="13" t="str">
        <f t="shared" si="74"/>
        <v>barnhtu012014</v>
      </c>
      <c r="B4787" s="16" t="s">
        <v>2110</v>
      </c>
      <c r="C4787" s="16">
        <v>2014</v>
      </c>
      <c r="D4787" s="16">
        <v>21</v>
      </c>
      <c r="E4787" s="16">
        <v>54</v>
      </c>
      <c r="F4787" s="16">
        <v>3</v>
      </c>
      <c r="G4787" s="16">
        <v>10</v>
      </c>
      <c r="H4787" s="16">
        <v>0</v>
      </c>
      <c r="I4787" s="16">
        <v>0</v>
      </c>
      <c r="J4787" s="16">
        <v>1</v>
      </c>
      <c r="K4787" s="16">
        <v>1</v>
      </c>
      <c r="L4787" s="16">
        <v>0</v>
      </c>
      <c r="M4787" s="16">
        <v>0</v>
      </c>
      <c r="N4787" s="16">
        <v>4</v>
      </c>
      <c r="O4787" s="16">
        <v>10</v>
      </c>
      <c r="P4787" s="13" t="str">
        <f>IFERROR(VLOOKUP($A4787,'Fielding Data'!$A:$H,MATCH(P$1,'Fielding Data'!$A$1:$H$1,0),0),"Other")</f>
        <v>C</v>
      </c>
      <c r="Q4787" s="13">
        <f>IFERROR(VLOOKUP($A4787,'Fielding Data'!$A:$H,MATCH(Q$1,'Fielding Data'!$A$1:$H$1,0),0),"Other")</f>
        <v>110</v>
      </c>
      <c r="R4787" s="13">
        <f>IFERROR(VLOOKUP($A4787,'Fielding Data'!$A:$H,MATCH(R$1,'Fielding Data'!$A$1:$H$1,0),0),"Other")</f>
        <v>14</v>
      </c>
      <c r="S4787" s="13">
        <f>IFERROR(VLOOKUP($A4787,'Fielding Data'!$A:$H,MATCH(S$1,'Fielding Data'!$A$1:$H$1,0),0),"Other")</f>
        <v>0</v>
      </c>
      <c r="T4787" s="13">
        <f>IFERROR(VLOOKUP($A4787,'Fielding Data'!$A:$H,MATCH(T$1,'Fielding Data'!$A$1:$H$1,0),0),"Other")</f>
        <v>2</v>
      </c>
      <c r="U4787" s="13">
        <f>SUMIFS('Fielding Data'!E:E,'Fielding Data'!$A:$A,'Hitting Data'!$A4787)</f>
        <v>110</v>
      </c>
      <c r="V4787" s="13">
        <f>SUMIFS('Fielding Data'!F:F,'Fielding Data'!$A:$A,'Hitting Data'!$A4787)</f>
        <v>14</v>
      </c>
      <c r="W4787" s="13">
        <f>SUMIFS('Fielding Data'!G:G,'Fielding Data'!$A:$A,'Hitting Data'!$A4787)</f>
        <v>0</v>
      </c>
      <c r="X4787" s="13">
        <f>SUMIFS('Fielding Data'!H:H,'Fielding Data'!$A:$A,'Hitting Data'!$A4787)</f>
        <v>2</v>
      </c>
    </row>
    <row r="4788" spans="1:24" x14ac:dyDescent="0.3">
      <c r="A4788" s="13" t="str">
        <f t="shared" si="74"/>
        <v>barreaa012014</v>
      </c>
      <c r="B4788" s="16" t="s">
        <v>2111</v>
      </c>
      <c r="C4788" s="16">
        <v>2014</v>
      </c>
      <c r="D4788" s="16">
        <v>50</v>
      </c>
      <c r="E4788" s="16">
        <v>0</v>
      </c>
      <c r="F4788" s="16">
        <v>0</v>
      </c>
      <c r="G4788" s="16">
        <v>0</v>
      </c>
      <c r="H4788" s="16">
        <v>0</v>
      </c>
      <c r="I4788" s="16">
        <v>0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  <c r="O4788" s="16">
        <v>0</v>
      </c>
      <c r="P4788" s="13" t="str">
        <f>IFERROR(VLOOKUP($A4788,'Fielding Data'!$A:$H,MATCH(P$1,'Fielding Data'!$A$1:$H$1,0),0),"Other")</f>
        <v>P</v>
      </c>
      <c r="Q4788" s="13">
        <f>IFERROR(VLOOKUP($A4788,'Fielding Data'!$A:$H,MATCH(Q$1,'Fielding Data'!$A$1:$H$1,0),0),"Other")</f>
        <v>2</v>
      </c>
      <c r="R4788" s="13">
        <f>IFERROR(VLOOKUP($A4788,'Fielding Data'!$A:$H,MATCH(R$1,'Fielding Data'!$A$1:$H$1,0),0),"Other")</f>
        <v>4</v>
      </c>
      <c r="S4788" s="13">
        <f>IFERROR(VLOOKUP($A4788,'Fielding Data'!$A:$H,MATCH(S$1,'Fielding Data'!$A$1:$H$1,0),0),"Other")</f>
        <v>1</v>
      </c>
      <c r="T4788" s="13">
        <f>IFERROR(VLOOKUP($A4788,'Fielding Data'!$A:$H,MATCH(T$1,'Fielding Data'!$A$1:$H$1,0),0),"Other")</f>
        <v>0</v>
      </c>
      <c r="U4788" s="13">
        <f>SUMIFS('Fielding Data'!E:E,'Fielding Data'!$A:$A,'Hitting Data'!$A4788)</f>
        <v>2</v>
      </c>
      <c r="V4788" s="13">
        <f>SUMIFS('Fielding Data'!F:F,'Fielding Data'!$A:$A,'Hitting Data'!$A4788)</f>
        <v>4</v>
      </c>
      <c r="W4788" s="13">
        <f>SUMIFS('Fielding Data'!G:G,'Fielding Data'!$A:$A,'Hitting Data'!$A4788)</f>
        <v>1</v>
      </c>
      <c r="X4788" s="13">
        <f>SUMIFS('Fielding Data'!H:H,'Fielding Data'!$A:$A,'Hitting Data'!$A4788)</f>
        <v>0</v>
      </c>
    </row>
    <row r="4789" spans="1:24" x14ac:dyDescent="0.3">
      <c r="A4789" s="13" t="str">
        <f t="shared" si="74"/>
        <v>bartlja012014</v>
      </c>
      <c r="B4789" s="16" t="s">
        <v>417</v>
      </c>
      <c r="C4789" s="16">
        <v>2014</v>
      </c>
      <c r="D4789" s="16">
        <v>3</v>
      </c>
      <c r="E4789" s="16">
        <v>3</v>
      </c>
      <c r="F4789" s="16">
        <v>3</v>
      </c>
      <c r="G4789" s="16">
        <v>0</v>
      </c>
      <c r="H4789" s="16">
        <v>0</v>
      </c>
      <c r="I4789" s="16">
        <v>0</v>
      </c>
      <c r="J4789" s="16">
        <v>0</v>
      </c>
      <c r="K4789" s="16">
        <v>0</v>
      </c>
      <c r="L4789" s="16">
        <v>0</v>
      </c>
      <c r="M4789" s="16">
        <v>0</v>
      </c>
      <c r="N4789" s="16">
        <v>0</v>
      </c>
      <c r="O4789" s="16">
        <v>3</v>
      </c>
      <c r="P4789" s="13" t="str">
        <f>IFERROR(VLOOKUP($A4789,'Fielding Data'!$A:$H,MATCH(P$1,'Fielding Data'!$A$1:$H$1,0),0),"Other")</f>
        <v>LF</v>
      </c>
      <c r="Q4789" s="13">
        <f>IFERROR(VLOOKUP($A4789,'Fielding Data'!$A:$H,MATCH(Q$1,'Fielding Data'!$A$1:$H$1,0),0),"Other")</f>
        <v>0</v>
      </c>
      <c r="R4789" s="13">
        <f>IFERROR(VLOOKUP($A4789,'Fielding Data'!$A:$H,MATCH(R$1,'Fielding Data'!$A$1:$H$1,0),0),"Other")</f>
        <v>0</v>
      </c>
      <c r="S4789" s="13">
        <f>IFERROR(VLOOKUP($A4789,'Fielding Data'!$A:$H,MATCH(S$1,'Fielding Data'!$A$1:$H$1,0),0),"Other")</f>
        <v>0</v>
      </c>
      <c r="T4789" s="13">
        <f>IFERROR(VLOOKUP($A4789,'Fielding Data'!$A:$H,MATCH(T$1,'Fielding Data'!$A$1:$H$1,0),0),"Other")</f>
        <v>0</v>
      </c>
      <c r="U4789" s="13">
        <f>SUMIFS('Fielding Data'!E:E,'Fielding Data'!$A:$A,'Hitting Data'!$A4789)</f>
        <v>0</v>
      </c>
      <c r="V4789" s="13">
        <f>SUMIFS('Fielding Data'!F:F,'Fielding Data'!$A:$A,'Hitting Data'!$A4789)</f>
        <v>0</v>
      </c>
      <c r="W4789" s="13">
        <f>SUMIFS('Fielding Data'!G:G,'Fielding Data'!$A:$A,'Hitting Data'!$A4789)</f>
        <v>0</v>
      </c>
      <c r="X4789" s="13">
        <f>SUMIFS('Fielding Data'!H:H,'Fielding Data'!$A:$A,'Hitting Data'!$A4789)</f>
        <v>0</v>
      </c>
    </row>
    <row r="4790" spans="1:24" x14ac:dyDescent="0.3">
      <c r="A4790" s="13" t="str">
        <f t="shared" si="74"/>
        <v>bartoda022014</v>
      </c>
      <c r="B4790" s="16" t="s">
        <v>756</v>
      </c>
      <c r="C4790" s="16">
        <v>2014</v>
      </c>
      <c r="D4790" s="16">
        <v>30</v>
      </c>
      <c r="E4790" s="16">
        <v>57</v>
      </c>
      <c r="F4790" s="16">
        <v>7</v>
      </c>
      <c r="G4790" s="16">
        <v>9</v>
      </c>
      <c r="H4790" s="16">
        <v>1</v>
      </c>
      <c r="I4790" s="16">
        <v>0</v>
      </c>
      <c r="J4790" s="16">
        <v>0</v>
      </c>
      <c r="K4790" s="16">
        <v>5</v>
      </c>
      <c r="L4790" s="16">
        <v>0</v>
      </c>
      <c r="M4790" s="16">
        <v>0</v>
      </c>
      <c r="N4790" s="16">
        <v>5</v>
      </c>
      <c r="O4790" s="16">
        <v>14</v>
      </c>
      <c r="P4790" s="13" t="str">
        <f>IFERROR(VLOOKUP($A4790,'Fielding Data'!$A:$H,MATCH(P$1,'Fielding Data'!$A$1:$H$1,0),0),"Other")</f>
        <v>1B</v>
      </c>
      <c r="Q4790" s="13">
        <f>IFERROR(VLOOKUP($A4790,'Fielding Data'!$A:$H,MATCH(Q$1,'Fielding Data'!$A$1:$H$1,0),0),"Other")</f>
        <v>166</v>
      </c>
      <c r="R4790" s="13">
        <f>IFERROR(VLOOKUP($A4790,'Fielding Data'!$A:$H,MATCH(R$1,'Fielding Data'!$A$1:$H$1,0),0),"Other")</f>
        <v>12</v>
      </c>
      <c r="S4790" s="13">
        <f>IFERROR(VLOOKUP($A4790,'Fielding Data'!$A:$H,MATCH(S$1,'Fielding Data'!$A$1:$H$1,0),0),"Other")</f>
        <v>3</v>
      </c>
      <c r="T4790" s="13">
        <f>IFERROR(VLOOKUP($A4790,'Fielding Data'!$A:$H,MATCH(T$1,'Fielding Data'!$A$1:$H$1,0),0),"Other")</f>
        <v>16</v>
      </c>
      <c r="U4790" s="13">
        <f>SUMIFS('Fielding Data'!E:E,'Fielding Data'!$A:$A,'Hitting Data'!$A4790)</f>
        <v>166</v>
      </c>
      <c r="V4790" s="13">
        <f>SUMIFS('Fielding Data'!F:F,'Fielding Data'!$A:$A,'Hitting Data'!$A4790)</f>
        <v>12</v>
      </c>
      <c r="W4790" s="13">
        <f>SUMIFS('Fielding Data'!G:G,'Fielding Data'!$A:$A,'Hitting Data'!$A4790)</f>
        <v>3</v>
      </c>
      <c r="X4790" s="13">
        <f>SUMIFS('Fielding Data'!H:H,'Fielding Data'!$A:$A,'Hitting Data'!$A4790)</f>
        <v>16</v>
      </c>
    </row>
    <row r="4791" spans="1:24" x14ac:dyDescent="0.3">
      <c r="A4791" s="13" t="str">
        <f t="shared" si="74"/>
        <v>bassan012014</v>
      </c>
      <c r="B4791" s="16" t="s">
        <v>1428</v>
      </c>
      <c r="C4791" s="16">
        <v>2014</v>
      </c>
      <c r="D4791" s="16">
        <v>21</v>
      </c>
      <c r="E4791" s="16">
        <v>0</v>
      </c>
      <c r="F4791" s="16">
        <v>0</v>
      </c>
      <c r="G4791" s="16">
        <v>0</v>
      </c>
      <c r="H4791" s="16">
        <v>0</v>
      </c>
      <c r="I4791" s="16">
        <v>0</v>
      </c>
      <c r="J4791" s="16">
        <v>0</v>
      </c>
      <c r="K4791" s="16">
        <v>0</v>
      </c>
      <c r="L4791" s="16">
        <v>0</v>
      </c>
      <c r="M4791" s="16">
        <v>0</v>
      </c>
      <c r="N4791" s="16">
        <v>0</v>
      </c>
      <c r="O4791" s="16">
        <v>0</v>
      </c>
      <c r="P4791" s="13" t="str">
        <f>IFERROR(VLOOKUP($A4791,'Fielding Data'!$A:$H,MATCH(P$1,'Fielding Data'!$A$1:$H$1,0),0),"Other")</f>
        <v>P</v>
      </c>
      <c r="Q4791" s="13">
        <f>IFERROR(VLOOKUP($A4791,'Fielding Data'!$A:$H,MATCH(Q$1,'Fielding Data'!$A$1:$H$1,0),0),"Other")</f>
        <v>2</v>
      </c>
      <c r="R4791" s="13">
        <f>IFERROR(VLOOKUP($A4791,'Fielding Data'!$A:$H,MATCH(R$1,'Fielding Data'!$A$1:$H$1,0),0),"Other")</f>
        <v>6</v>
      </c>
      <c r="S4791" s="13">
        <f>IFERROR(VLOOKUP($A4791,'Fielding Data'!$A:$H,MATCH(S$1,'Fielding Data'!$A$1:$H$1,0),0),"Other")</f>
        <v>1</v>
      </c>
      <c r="T4791" s="13">
        <f>IFERROR(VLOOKUP($A4791,'Fielding Data'!$A:$H,MATCH(T$1,'Fielding Data'!$A$1:$H$1,0),0),"Other")</f>
        <v>0</v>
      </c>
      <c r="U4791" s="13">
        <f>SUMIFS('Fielding Data'!E:E,'Fielding Data'!$A:$A,'Hitting Data'!$A4791)</f>
        <v>2</v>
      </c>
      <c r="V4791" s="13">
        <f>SUMIFS('Fielding Data'!F:F,'Fielding Data'!$A:$A,'Hitting Data'!$A4791)</f>
        <v>6</v>
      </c>
      <c r="W4791" s="13">
        <f>SUMIFS('Fielding Data'!G:G,'Fielding Data'!$A:$A,'Hitting Data'!$A4791)</f>
        <v>1</v>
      </c>
      <c r="X4791" s="13">
        <f>SUMIFS('Fielding Data'!H:H,'Fielding Data'!$A:$A,'Hitting Data'!$A4791)</f>
        <v>0</v>
      </c>
    </row>
    <row r="4792" spans="1:24" x14ac:dyDescent="0.3">
      <c r="A4792" s="13" t="str">
        <f t="shared" si="74"/>
        <v>bassich012014</v>
      </c>
      <c r="B4792" s="16" t="s">
        <v>2112</v>
      </c>
      <c r="C4792" s="16">
        <v>2014</v>
      </c>
      <c r="D4792" s="16">
        <v>6</v>
      </c>
      <c r="E4792" s="16">
        <v>0</v>
      </c>
      <c r="F4792" s="16">
        <v>0</v>
      </c>
      <c r="G4792" s="16">
        <v>0</v>
      </c>
      <c r="H4792" s="16">
        <v>0</v>
      </c>
      <c r="I4792" s="16">
        <v>0</v>
      </c>
      <c r="J4792" s="16">
        <v>0</v>
      </c>
      <c r="K4792" s="16">
        <v>0</v>
      </c>
      <c r="L4792" s="16">
        <v>0</v>
      </c>
      <c r="M4792" s="16">
        <v>0</v>
      </c>
      <c r="N4792" s="16">
        <v>0</v>
      </c>
      <c r="O4792" s="16">
        <v>0</v>
      </c>
      <c r="P4792" s="13" t="str">
        <f>IFERROR(VLOOKUP($A4792,'Fielding Data'!$A:$H,MATCH(P$1,'Fielding Data'!$A$1:$H$1,0),0),"Other")</f>
        <v>P</v>
      </c>
      <c r="Q4792" s="13">
        <f>IFERROR(VLOOKUP($A4792,'Fielding Data'!$A:$H,MATCH(Q$1,'Fielding Data'!$A$1:$H$1,0),0),"Other")</f>
        <v>1</v>
      </c>
      <c r="R4792" s="13">
        <f>IFERROR(VLOOKUP($A4792,'Fielding Data'!$A:$H,MATCH(R$1,'Fielding Data'!$A$1:$H$1,0),0),"Other")</f>
        <v>4</v>
      </c>
      <c r="S4792" s="13">
        <f>IFERROR(VLOOKUP($A4792,'Fielding Data'!$A:$H,MATCH(S$1,'Fielding Data'!$A$1:$H$1,0),0),"Other")</f>
        <v>0</v>
      </c>
      <c r="T4792" s="13">
        <f>IFERROR(VLOOKUP($A4792,'Fielding Data'!$A:$H,MATCH(T$1,'Fielding Data'!$A$1:$H$1,0),0),"Other")</f>
        <v>0</v>
      </c>
      <c r="U4792" s="13">
        <f>SUMIFS('Fielding Data'!E:E,'Fielding Data'!$A:$A,'Hitting Data'!$A4792)</f>
        <v>1</v>
      </c>
      <c r="V4792" s="13">
        <f>SUMIFS('Fielding Data'!F:F,'Fielding Data'!$A:$A,'Hitting Data'!$A4792)</f>
        <v>4</v>
      </c>
      <c r="W4792" s="13">
        <f>SUMIFS('Fielding Data'!G:G,'Fielding Data'!$A:$A,'Hitting Data'!$A4792)</f>
        <v>0</v>
      </c>
      <c r="X4792" s="13">
        <f>SUMIFS('Fielding Data'!H:H,'Fielding Data'!$A:$A,'Hitting Data'!$A4792)</f>
        <v>0</v>
      </c>
    </row>
    <row r="4793" spans="1:24" x14ac:dyDescent="0.3">
      <c r="A4793" s="13" t="str">
        <f t="shared" si="74"/>
        <v>bastaan012014</v>
      </c>
      <c r="B4793" s="16" t="s">
        <v>1047</v>
      </c>
      <c r="C4793" s="16">
        <v>2014</v>
      </c>
      <c r="D4793" s="16">
        <v>67</v>
      </c>
      <c r="E4793" s="16">
        <v>0</v>
      </c>
      <c r="F4793" s="16">
        <v>0</v>
      </c>
      <c r="G4793" s="16">
        <v>0</v>
      </c>
      <c r="H4793" s="16">
        <v>0</v>
      </c>
      <c r="I4793" s="16">
        <v>0</v>
      </c>
      <c r="J4793" s="16">
        <v>0</v>
      </c>
      <c r="K4793" s="16">
        <v>0</v>
      </c>
      <c r="L4793" s="16">
        <v>0</v>
      </c>
      <c r="M4793" s="16">
        <v>0</v>
      </c>
      <c r="N4793" s="16">
        <v>1</v>
      </c>
      <c r="O4793" s="16">
        <v>0</v>
      </c>
      <c r="P4793" s="13" t="str">
        <f>IFERROR(VLOOKUP($A4793,'Fielding Data'!$A:$H,MATCH(P$1,'Fielding Data'!$A$1:$H$1,0),0),"Other")</f>
        <v>P</v>
      </c>
      <c r="Q4793" s="13">
        <f>IFERROR(VLOOKUP($A4793,'Fielding Data'!$A:$H,MATCH(Q$1,'Fielding Data'!$A$1:$H$1,0),0),"Other")</f>
        <v>1</v>
      </c>
      <c r="R4793" s="13">
        <f>IFERROR(VLOOKUP($A4793,'Fielding Data'!$A:$H,MATCH(R$1,'Fielding Data'!$A$1:$H$1,0),0),"Other")</f>
        <v>1</v>
      </c>
      <c r="S4793" s="13">
        <f>IFERROR(VLOOKUP($A4793,'Fielding Data'!$A:$H,MATCH(S$1,'Fielding Data'!$A$1:$H$1,0),0),"Other")</f>
        <v>1</v>
      </c>
      <c r="T4793" s="13">
        <f>IFERROR(VLOOKUP($A4793,'Fielding Data'!$A:$H,MATCH(T$1,'Fielding Data'!$A$1:$H$1,0),0),"Other")</f>
        <v>0</v>
      </c>
      <c r="U4793" s="13">
        <f>SUMIFS('Fielding Data'!E:E,'Fielding Data'!$A:$A,'Hitting Data'!$A4793)</f>
        <v>1</v>
      </c>
      <c r="V4793" s="13">
        <f>SUMIFS('Fielding Data'!F:F,'Fielding Data'!$A:$A,'Hitting Data'!$A4793)</f>
        <v>1</v>
      </c>
      <c r="W4793" s="13">
        <f>SUMIFS('Fielding Data'!G:G,'Fielding Data'!$A:$A,'Hitting Data'!$A4793)</f>
        <v>1</v>
      </c>
      <c r="X4793" s="13">
        <f>SUMIFS('Fielding Data'!H:H,'Fielding Data'!$A:$A,'Hitting Data'!$A4793)</f>
        <v>0</v>
      </c>
    </row>
    <row r="4794" spans="1:24" x14ac:dyDescent="0.3">
      <c r="A4794" s="13" t="str">
        <f t="shared" si="74"/>
        <v>bauertr012014</v>
      </c>
      <c r="B4794" s="16" t="s">
        <v>1666</v>
      </c>
      <c r="C4794" s="16">
        <v>2014</v>
      </c>
      <c r="D4794" s="16">
        <v>26</v>
      </c>
      <c r="E4794" s="16">
        <v>2</v>
      </c>
      <c r="F4794" s="16">
        <v>0</v>
      </c>
      <c r="G4794" s="16">
        <v>0</v>
      </c>
      <c r="H4794" s="16">
        <v>0</v>
      </c>
      <c r="I4794" s="16">
        <v>0</v>
      </c>
      <c r="J4794" s="16">
        <v>0</v>
      </c>
      <c r="K4794" s="16">
        <v>0</v>
      </c>
      <c r="L4794" s="16">
        <v>0</v>
      </c>
      <c r="M4794" s="16">
        <v>0</v>
      </c>
      <c r="N4794" s="16">
        <v>0</v>
      </c>
      <c r="O4794" s="16">
        <v>2</v>
      </c>
      <c r="P4794" s="13" t="str">
        <f>IFERROR(VLOOKUP($A4794,'Fielding Data'!$A:$H,MATCH(P$1,'Fielding Data'!$A$1:$H$1,0),0),"Other")</f>
        <v>P</v>
      </c>
      <c r="Q4794" s="13">
        <f>IFERROR(VLOOKUP($A4794,'Fielding Data'!$A:$H,MATCH(Q$1,'Fielding Data'!$A$1:$H$1,0),0),"Other")</f>
        <v>9</v>
      </c>
      <c r="R4794" s="13">
        <f>IFERROR(VLOOKUP($A4794,'Fielding Data'!$A:$H,MATCH(R$1,'Fielding Data'!$A$1:$H$1,0),0),"Other")</f>
        <v>12</v>
      </c>
      <c r="S4794" s="13">
        <f>IFERROR(VLOOKUP($A4794,'Fielding Data'!$A:$H,MATCH(S$1,'Fielding Data'!$A$1:$H$1,0),0),"Other")</f>
        <v>1</v>
      </c>
      <c r="T4794" s="13">
        <f>IFERROR(VLOOKUP($A4794,'Fielding Data'!$A:$H,MATCH(T$1,'Fielding Data'!$A$1:$H$1,0),0),"Other")</f>
        <v>4</v>
      </c>
      <c r="U4794" s="13">
        <f>SUMIFS('Fielding Data'!E:E,'Fielding Data'!$A:$A,'Hitting Data'!$A4794)</f>
        <v>9</v>
      </c>
      <c r="V4794" s="13">
        <f>SUMIFS('Fielding Data'!F:F,'Fielding Data'!$A:$A,'Hitting Data'!$A4794)</f>
        <v>12</v>
      </c>
      <c r="W4794" s="13">
        <f>SUMIFS('Fielding Data'!G:G,'Fielding Data'!$A:$A,'Hitting Data'!$A4794)</f>
        <v>1</v>
      </c>
      <c r="X4794" s="13">
        <f>SUMIFS('Fielding Data'!H:H,'Fielding Data'!$A:$A,'Hitting Data'!$A4794)</f>
        <v>4</v>
      </c>
    </row>
    <row r="4795" spans="1:24" x14ac:dyDescent="0.3">
      <c r="A4795" s="13" t="str">
        <f t="shared" si="74"/>
        <v>bautijo022014</v>
      </c>
      <c r="B4795" s="16" t="s">
        <v>419</v>
      </c>
      <c r="C4795" s="16">
        <v>2014</v>
      </c>
      <c r="D4795" s="16">
        <v>155</v>
      </c>
      <c r="E4795" s="16">
        <v>553</v>
      </c>
      <c r="F4795" s="16">
        <v>101</v>
      </c>
      <c r="G4795" s="16">
        <v>158</v>
      </c>
      <c r="H4795" s="16">
        <v>27</v>
      </c>
      <c r="I4795" s="16">
        <v>0</v>
      </c>
      <c r="J4795" s="16">
        <v>35</v>
      </c>
      <c r="K4795" s="16">
        <v>103</v>
      </c>
      <c r="L4795" s="16">
        <v>6</v>
      </c>
      <c r="M4795" s="16">
        <v>2</v>
      </c>
      <c r="N4795" s="16">
        <v>104</v>
      </c>
      <c r="O4795" s="16">
        <v>96</v>
      </c>
      <c r="P4795" s="13" t="str">
        <f>IFERROR(VLOOKUP($A4795,'Fielding Data'!$A:$H,MATCH(P$1,'Fielding Data'!$A$1:$H$1,0),0),"Other")</f>
        <v>1B</v>
      </c>
      <c r="Q4795" s="13">
        <f>IFERROR(VLOOKUP($A4795,'Fielding Data'!$A:$H,MATCH(Q$1,'Fielding Data'!$A$1:$H$1,0),0),"Other")</f>
        <v>75</v>
      </c>
      <c r="R4795" s="13">
        <f>IFERROR(VLOOKUP($A4795,'Fielding Data'!$A:$H,MATCH(R$1,'Fielding Data'!$A$1:$H$1,0),0),"Other")</f>
        <v>6</v>
      </c>
      <c r="S4795" s="13">
        <f>IFERROR(VLOOKUP($A4795,'Fielding Data'!$A:$H,MATCH(S$1,'Fielding Data'!$A$1:$H$1,0),0),"Other")</f>
        <v>0</v>
      </c>
      <c r="T4795" s="13">
        <f>IFERROR(VLOOKUP($A4795,'Fielding Data'!$A:$H,MATCH(T$1,'Fielding Data'!$A$1:$H$1,0),0),"Other")</f>
        <v>6</v>
      </c>
      <c r="U4795" s="13">
        <f>SUMIFS('Fielding Data'!E:E,'Fielding Data'!$A:$A,'Hitting Data'!$A4795)</f>
        <v>639</v>
      </c>
      <c r="V4795" s="13">
        <f>SUMIFS('Fielding Data'!F:F,'Fielding Data'!$A:$A,'Hitting Data'!$A4795)</f>
        <v>30</v>
      </c>
      <c r="W4795" s="13">
        <f>SUMIFS('Fielding Data'!G:G,'Fielding Data'!$A:$A,'Hitting Data'!$A4795)</f>
        <v>8</v>
      </c>
      <c r="X4795" s="13">
        <f>SUMIFS('Fielding Data'!H:H,'Fielding Data'!$A:$A,'Hitting Data'!$A4795)</f>
        <v>10</v>
      </c>
    </row>
    <row r="4796" spans="1:24" x14ac:dyDescent="0.3">
      <c r="A4796" s="13" t="str">
        <f t="shared" si="74"/>
        <v>baxtemi012014</v>
      </c>
      <c r="B4796" s="16" t="s">
        <v>1225</v>
      </c>
      <c r="C4796" s="16">
        <v>2014</v>
      </c>
      <c r="D4796" s="16">
        <v>4</v>
      </c>
      <c r="E4796" s="16">
        <v>7</v>
      </c>
      <c r="F4796" s="16">
        <v>0</v>
      </c>
      <c r="G4796" s="16">
        <v>0</v>
      </c>
      <c r="H4796" s="16">
        <v>0</v>
      </c>
      <c r="I4796" s="16">
        <v>0</v>
      </c>
      <c r="J4796" s="16">
        <v>0</v>
      </c>
      <c r="K4796" s="16">
        <v>0</v>
      </c>
      <c r="L4796" s="16">
        <v>0</v>
      </c>
      <c r="M4796" s="16">
        <v>0</v>
      </c>
      <c r="N4796" s="16">
        <v>1</v>
      </c>
      <c r="O4796" s="16">
        <v>2</v>
      </c>
      <c r="P4796" s="13" t="str">
        <f>IFERROR(VLOOKUP($A4796,'Fielding Data'!$A:$H,MATCH(P$1,'Fielding Data'!$A$1:$H$1,0),0),"Other")</f>
        <v>LF</v>
      </c>
      <c r="Q4796" s="13">
        <f>IFERROR(VLOOKUP($A4796,'Fielding Data'!$A:$H,MATCH(Q$1,'Fielding Data'!$A$1:$H$1,0),0),"Other")</f>
        <v>3</v>
      </c>
      <c r="R4796" s="13">
        <f>IFERROR(VLOOKUP($A4796,'Fielding Data'!$A:$H,MATCH(R$1,'Fielding Data'!$A$1:$H$1,0),0),"Other")</f>
        <v>0</v>
      </c>
      <c r="S4796" s="13">
        <f>IFERROR(VLOOKUP($A4796,'Fielding Data'!$A:$H,MATCH(S$1,'Fielding Data'!$A$1:$H$1,0),0),"Other")</f>
        <v>0</v>
      </c>
      <c r="T4796" s="13">
        <f>IFERROR(VLOOKUP($A4796,'Fielding Data'!$A:$H,MATCH(T$1,'Fielding Data'!$A$1:$H$1,0),0),"Other")</f>
        <v>0</v>
      </c>
      <c r="U4796" s="13">
        <f>SUMIFS('Fielding Data'!E:E,'Fielding Data'!$A:$A,'Hitting Data'!$A4796)</f>
        <v>6</v>
      </c>
      <c r="V4796" s="13">
        <f>SUMIFS('Fielding Data'!F:F,'Fielding Data'!$A:$A,'Hitting Data'!$A4796)</f>
        <v>0</v>
      </c>
      <c r="W4796" s="13">
        <f>SUMIFS('Fielding Data'!G:G,'Fielding Data'!$A:$A,'Hitting Data'!$A4796)</f>
        <v>0</v>
      </c>
      <c r="X4796" s="13">
        <f>SUMIFS('Fielding Data'!H:H,'Fielding Data'!$A:$A,'Hitting Data'!$A4796)</f>
        <v>0</v>
      </c>
    </row>
    <row r="4797" spans="1:24" x14ac:dyDescent="0.3">
      <c r="A4797" s="13" t="str">
        <f t="shared" si="74"/>
        <v>beatope012014</v>
      </c>
      <c r="B4797" s="16" t="s">
        <v>1429</v>
      </c>
      <c r="C4797" s="16">
        <v>2014</v>
      </c>
      <c r="D4797" s="16">
        <v>3</v>
      </c>
      <c r="E4797" s="16">
        <v>0</v>
      </c>
      <c r="F4797" s="16">
        <v>0</v>
      </c>
      <c r="G4797" s="16">
        <v>0</v>
      </c>
      <c r="H4797" s="16">
        <v>0</v>
      </c>
      <c r="I4797" s="16">
        <v>0</v>
      </c>
      <c r="J4797" s="16">
        <v>0</v>
      </c>
      <c r="K4797" s="16">
        <v>0</v>
      </c>
      <c r="L4797" s="16">
        <v>0</v>
      </c>
      <c r="M4797" s="16">
        <v>0</v>
      </c>
      <c r="N4797" s="16">
        <v>0</v>
      </c>
      <c r="O4797" s="16">
        <v>0</v>
      </c>
      <c r="P4797" s="13" t="str">
        <f>IFERROR(VLOOKUP($A4797,'Fielding Data'!$A:$H,MATCH(P$1,'Fielding Data'!$A$1:$H$1,0),0),"Other")</f>
        <v>P</v>
      </c>
      <c r="Q4797" s="13">
        <f>IFERROR(VLOOKUP($A4797,'Fielding Data'!$A:$H,MATCH(Q$1,'Fielding Data'!$A$1:$H$1,0),0),"Other")</f>
        <v>0</v>
      </c>
      <c r="R4797" s="13">
        <f>IFERROR(VLOOKUP($A4797,'Fielding Data'!$A:$H,MATCH(R$1,'Fielding Data'!$A$1:$H$1,0),0),"Other")</f>
        <v>0</v>
      </c>
      <c r="S4797" s="13">
        <f>IFERROR(VLOOKUP($A4797,'Fielding Data'!$A:$H,MATCH(S$1,'Fielding Data'!$A$1:$H$1,0),0),"Other")</f>
        <v>0</v>
      </c>
      <c r="T4797" s="13">
        <f>IFERROR(VLOOKUP($A4797,'Fielding Data'!$A:$H,MATCH(T$1,'Fielding Data'!$A$1:$H$1,0),0),"Other")</f>
        <v>0</v>
      </c>
      <c r="U4797" s="13">
        <f>SUMIFS('Fielding Data'!E:E,'Fielding Data'!$A:$A,'Hitting Data'!$A4797)</f>
        <v>0</v>
      </c>
      <c r="V4797" s="13">
        <f>SUMIFS('Fielding Data'!F:F,'Fielding Data'!$A:$A,'Hitting Data'!$A4797)</f>
        <v>0</v>
      </c>
      <c r="W4797" s="13">
        <f>SUMIFS('Fielding Data'!G:G,'Fielding Data'!$A:$A,'Hitting Data'!$A4797)</f>
        <v>0</v>
      </c>
      <c r="X4797" s="13">
        <f>SUMIFS('Fielding Data'!H:H,'Fielding Data'!$A:$A,'Hitting Data'!$A4797)</f>
        <v>0</v>
      </c>
    </row>
    <row r="4798" spans="1:24" x14ac:dyDescent="0.3">
      <c r="A4798" s="13" t="str">
        <f t="shared" si="74"/>
        <v>beavabl012014</v>
      </c>
      <c r="B4798" s="16" t="s">
        <v>1430</v>
      </c>
      <c r="C4798" s="16">
        <v>2014</v>
      </c>
      <c r="D4798" s="16">
        <v>1</v>
      </c>
      <c r="E4798" s="16">
        <v>0</v>
      </c>
      <c r="F4798" s="16">
        <v>0</v>
      </c>
      <c r="G4798" s="16">
        <v>0</v>
      </c>
      <c r="H4798" s="16">
        <v>0</v>
      </c>
      <c r="I4798" s="16">
        <v>0</v>
      </c>
      <c r="J4798" s="16">
        <v>0</v>
      </c>
      <c r="K4798" s="16">
        <v>0</v>
      </c>
      <c r="L4798" s="16">
        <v>0</v>
      </c>
      <c r="M4798" s="16">
        <v>0</v>
      </c>
      <c r="N4798" s="16">
        <v>0</v>
      </c>
      <c r="O4798" s="16">
        <v>0</v>
      </c>
      <c r="P4798" s="13" t="str">
        <f>IFERROR(VLOOKUP($A4798,'Fielding Data'!$A:$H,MATCH(P$1,'Fielding Data'!$A$1:$H$1,0),0),"Other")</f>
        <v>P</v>
      </c>
      <c r="Q4798" s="13">
        <f>IFERROR(VLOOKUP($A4798,'Fielding Data'!$A:$H,MATCH(Q$1,'Fielding Data'!$A$1:$H$1,0),0),"Other")</f>
        <v>0</v>
      </c>
      <c r="R4798" s="13">
        <f>IFERROR(VLOOKUP($A4798,'Fielding Data'!$A:$H,MATCH(R$1,'Fielding Data'!$A$1:$H$1,0),0),"Other")</f>
        <v>1</v>
      </c>
      <c r="S4798" s="13">
        <f>IFERROR(VLOOKUP($A4798,'Fielding Data'!$A:$H,MATCH(S$1,'Fielding Data'!$A$1:$H$1,0),0),"Other")</f>
        <v>0</v>
      </c>
      <c r="T4798" s="13">
        <f>IFERROR(VLOOKUP($A4798,'Fielding Data'!$A:$H,MATCH(T$1,'Fielding Data'!$A$1:$H$1,0),0),"Other")</f>
        <v>0</v>
      </c>
      <c r="U4798" s="13">
        <f>SUMIFS('Fielding Data'!E:E,'Fielding Data'!$A:$A,'Hitting Data'!$A4798)</f>
        <v>0</v>
      </c>
      <c r="V4798" s="13">
        <f>SUMIFS('Fielding Data'!F:F,'Fielding Data'!$A:$A,'Hitting Data'!$A4798)</f>
        <v>1</v>
      </c>
      <c r="W4798" s="13">
        <f>SUMIFS('Fielding Data'!G:G,'Fielding Data'!$A:$A,'Hitting Data'!$A4798)</f>
        <v>0</v>
      </c>
      <c r="X4798" s="13">
        <f>SUMIFS('Fielding Data'!H:H,'Fielding Data'!$A:$A,'Hitting Data'!$A4798)</f>
        <v>0</v>
      </c>
    </row>
    <row r="4799" spans="1:24" x14ac:dyDescent="0.3">
      <c r="A4799" s="13" t="str">
        <f t="shared" si="74"/>
        <v>beckejo022014</v>
      </c>
      <c r="B4799" s="16" t="s">
        <v>230</v>
      </c>
      <c r="C4799" s="16">
        <v>2014</v>
      </c>
      <c r="D4799" s="16">
        <v>20</v>
      </c>
      <c r="E4799" s="16">
        <v>39</v>
      </c>
      <c r="F4799" s="16">
        <v>4</v>
      </c>
      <c r="G4799" s="16">
        <v>7</v>
      </c>
      <c r="H4799" s="16">
        <v>3</v>
      </c>
      <c r="I4799" s="16">
        <v>0</v>
      </c>
      <c r="J4799" s="16">
        <v>0</v>
      </c>
      <c r="K4799" s="16">
        <v>2</v>
      </c>
      <c r="L4799" s="16">
        <v>0</v>
      </c>
      <c r="M4799" s="16">
        <v>0</v>
      </c>
      <c r="N4799" s="16">
        <v>1</v>
      </c>
      <c r="O4799" s="16">
        <v>14</v>
      </c>
      <c r="P4799" s="13" t="str">
        <f>IFERROR(VLOOKUP($A4799,'Fielding Data'!$A:$H,MATCH(P$1,'Fielding Data'!$A$1:$H$1,0),0),"Other")</f>
        <v>P</v>
      </c>
      <c r="Q4799" s="13">
        <f>IFERROR(VLOOKUP($A4799,'Fielding Data'!$A:$H,MATCH(Q$1,'Fielding Data'!$A$1:$H$1,0),0),"Other")</f>
        <v>8</v>
      </c>
      <c r="R4799" s="13">
        <f>IFERROR(VLOOKUP($A4799,'Fielding Data'!$A:$H,MATCH(R$1,'Fielding Data'!$A$1:$H$1,0),0),"Other")</f>
        <v>8</v>
      </c>
      <c r="S4799" s="13">
        <f>IFERROR(VLOOKUP($A4799,'Fielding Data'!$A:$H,MATCH(S$1,'Fielding Data'!$A$1:$H$1,0),0),"Other")</f>
        <v>2</v>
      </c>
      <c r="T4799" s="13">
        <f>IFERROR(VLOOKUP($A4799,'Fielding Data'!$A:$H,MATCH(T$1,'Fielding Data'!$A$1:$H$1,0),0),"Other")</f>
        <v>1</v>
      </c>
      <c r="U4799" s="13">
        <f>SUMIFS('Fielding Data'!E:E,'Fielding Data'!$A:$A,'Hitting Data'!$A4799)</f>
        <v>8</v>
      </c>
      <c r="V4799" s="13">
        <f>SUMIFS('Fielding Data'!F:F,'Fielding Data'!$A:$A,'Hitting Data'!$A4799)</f>
        <v>8</v>
      </c>
      <c r="W4799" s="13">
        <f>SUMIFS('Fielding Data'!G:G,'Fielding Data'!$A:$A,'Hitting Data'!$A4799)</f>
        <v>2</v>
      </c>
      <c r="X4799" s="13">
        <f>SUMIFS('Fielding Data'!H:H,'Fielding Data'!$A:$A,'Hitting Data'!$A4799)</f>
        <v>1</v>
      </c>
    </row>
    <row r="4800" spans="1:24" x14ac:dyDescent="0.3">
      <c r="A4800" s="13" t="str">
        <f t="shared" si="74"/>
        <v>bedarer012014</v>
      </c>
      <c r="B4800" s="16" t="s">
        <v>287</v>
      </c>
      <c r="C4800" s="16">
        <v>2014</v>
      </c>
      <c r="D4800" s="16">
        <v>17</v>
      </c>
      <c r="E4800" s="16">
        <v>0</v>
      </c>
      <c r="F4800" s="16">
        <v>0</v>
      </c>
      <c r="G4800" s="16">
        <v>0</v>
      </c>
      <c r="H4800" s="16">
        <v>0</v>
      </c>
      <c r="I4800" s="16">
        <v>0</v>
      </c>
      <c r="J4800" s="16">
        <v>0</v>
      </c>
      <c r="K4800" s="16">
        <v>0</v>
      </c>
      <c r="L4800" s="16">
        <v>0</v>
      </c>
      <c r="M4800" s="16">
        <v>0</v>
      </c>
      <c r="N4800" s="16">
        <v>0</v>
      </c>
      <c r="O4800" s="16">
        <v>0</v>
      </c>
      <c r="P4800" s="13" t="str">
        <f>IFERROR(VLOOKUP($A4800,'Fielding Data'!$A:$H,MATCH(P$1,'Fielding Data'!$A$1:$H$1,0),0),"Other")</f>
        <v>P</v>
      </c>
      <c r="Q4800" s="13">
        <f>IFERROR(VLOOKUP($A4800,'Fielding Data'!$A:$H,MATCH(Q$1,'Fielding Data'!$A$1:$H$1,0),0),"Other")</f>
        <v>2</v>
      </c>
      <c r="R4800" s="13">
        <f>IFERROR(VLOOKUP($A4800,'Fielding Data'!$A:$H,MATCH(R$1,'Fielding Data'!$A$1:$H$1,0),0),"Other")</f>
        <v>5</v>
      </c>
      <c r="S4800" s="13">
        <f>IFERROR(VLOOKUP($A4800,'Fielding Data'!$A:$H,MATCH(S$1,'Fielding Data'!$A$1:$H$1,0),0),"Other")</f>
        <v>0</v>
      </c>
      <c r="T4800" s="13">
        <f>IFERROR(VLOOKUP($A4800,'Fielding Data'!$A:$H,MATCH(T$1,'Fielding Data'!$A$1:$H$1,0),0),"Other")</f>
        <v>0</v>
      </c>
      <c r="U4800" s="13">
        <f>SUMIFS('Fielding Data'!E:E,'Fielding Data'!$A:$A,'Hitting Data'!$A4800)</f>
        <v>2</v>
      </c>
      <c r="V4800" s="13">
        <f>SUMIFS('Fielding Data'!F:F,'Fielding Data'!$A:$A,'Hitting Data'!$A4800)</f>
        <v>5</v>
      </c>
      <c r="W4800" s="13">
        <f>SUMIFS('Fielding Data'!G:G,'Fielding Data'!$A:$A,'Hitting Data'!$A4800)</f>
        <v>0</v>
      </c>
      <c r="X4800" s="13">
        <f>SUMIFS('Fielding Data'!H:H,'Fielding Data'!$A:$A,'Hitting Data'!$A4800)</f>
        <v>0</v>
      </c>
    </row>
    <row r="4801" spans="1:24" x14ac:dyDescent="0.3">
      <c r="A4801" s="13" t="str">
        <f t="shared" si="74"/>
        <v>bedroca012014</v>
      </c>
      <c r="B4801" s="16" t="s">
        <v>2113</v>
      </c>
      <c r="C4801" s="16">
        <v>2014</v>
      </c>
      <c r="D4801" s="16">
        <v>17</v>
      </c>
      <c r="E4801" s="16">
        <v>0</v>
      </c>
      <c r="F4801" s="16">
        <v>0</v>
      </c>
      <c r="G4801" s="16">
        <v>0</v>
      </c>
      <c r="H4801" s="16">
        <v>0</v>
      </c>
      <c r="I4801" s="16">
        <v>0</v>
      </c>
      <c r="J4801" s="16">
        <v>0</v>
      </c>
      <c r="K4801" s="16">
        <v>0</v>
      </c>
      <c r="L4801" s="16">
        <v>0</v>
      </c>
      <c r="M4801" s="16">
        <v>0</v>
      </c>
      <c r="N4801" s="16">
        <v>0</v>
      </c>
      <c r="O4801" s="16">
        <v>0</v>
      </c>
      <c r="P4801" s="13" t="str">
        <f>IFERROR(VLOOKUP($A4801,'Fielding Data'!$A:$H,MATCH(P$1,'Fielding Data'!$A$1:$H$1,0),0),"Other")</f>
        <v>P</v>
      </c>
      <c r="Q4801" s="13">
        <f>IFERROR(VLOOKUP($A4801,'Fielding Data'!$A:$H,MATCH(Q$1,'Fielding Data'!$A$1:$H$1,0),0),"Other")</f>
        <v>2</v>
      </c>
      <c r="R4801" s="13">
        <f>IFERROR(VLOOKUP($A4801,'Fielding Data'!$A:$H,MATCH(R$1,'Fielding Data'!$A$1:$H$1,0),0),"Other")</f>
        <v>4</v>
      </c>
      <c r="S4801" s="13">
        <f>IFERROR(VLOOKUP($A4801,'Fielding Data'!$A:$H,MATCH(S$1,'Fielding Data'!$A$1:$H$1,0),0),"Other")</f>
        <v>0</v>
      </c>
      <c r="T4801" s="13">
        <f>IFERROR(VLOOKUP($A4801,'Fielding Data'!$A:$H,MATCH(T$1,'Fielding Data'!$A$1:$H$1,0),0),"Other")</f>
        <v>0</v>
      </c>
      <c r="U4801" s="13">
        <f>SUMIFS('Fielding Data'!E:E,'Fielding Data'!$A:$A,'Hitting Data'!$A4801)</f>
        <v>2</v>
      </c>
      <c r="V4801" s="13">
        <f>SUMIFS('Fielding Data'!F:F,'Fielding Data'!$A:$A,'Hitting Data'!$A4801)</f>
        <v>4</v>
      </c>
      <c r="W4801" s="13">
        <f>SUMIFS('Fielding Data'!G:G,'Fielding Data'!$A:$A,'Hitting Data'!$A4801)</f>
        <v>0</v>
      </c>
      <c r="X4801" s="13">
        <f>SUMIFS('Fielding Data'!H:H,'Fielding Data'!$A:$A,'Hitting Data'!$A4801)</f>
        <v>0</v>
      </c>
    </row>
    <row r="4802" spans="1:24" x14ac:dyDescent="0.3">
      <c r="A4802" s="13" t="str">
        <f t="shared" si="74"/>
        <v>beeleda012014</v>
      </c>
      <c r="B4802" s="16" t="s">
        <v>2114</v>
      </c>
      <c r="C4802" s="16">
        <v>2014</v>
      </c>
      <c r="D4802" s="16">
        <v>2</v>
      </c>
      <c r="E4802" s="16">
        <v>4</v>
      </c>
      <c r="F4802" s="16">
        <v>0</v>
      </c>
      <c r="G4802" s="16">
        <v>1</v>
      </c>
      <c r="H4802" s="16">
        <v>0</v>
      </c>
      <c r="I4802" s="16">
        <v>0</v>
      </c>
      <c r="J4802" s="16">
        <v>0</v>
      </c>
      <c r="K4802" s="16">
        <v>0</v>
      </c>
      <c r="L4802" s="16">
        <v>0</v>
      </c>
      <c r="M4802" s="16">
        <v>0</v>
      </c>
      <c r="N4802" s="16">
        <v>0</v>
      </c>
      <c r="O4802" s="16">
        <v>2</v>
      </c>
      <c r="P4802" s="13" t="str">
        <f>IFERROR(VLOOKUP($A4802,'Fielding Data'!$A:$H,MATCH(P$1,'Fielding Data'!$A$1:$H$1,0),0),"Other")</f>
        <v>P</v>
      </c>
      <c r="Q4802" s="13">
        <f>IFERROR(VLOOKUP($A4802,'Fielding Data'!$A:$H,MATCH(Q$1,'Fielding Data'!$A$1:$H$1,0),0),"Other")</f>
        <v>0</v>
      </c>
      <c r="R4802" s="13">
        <f>IFERROR(VLOOKUP($A4802,'Fielding Data'!$A:$H,MATCH(R$1,'Fielding Data'!$A$1:$H$1,0),0),"Other")</f>
        <v>3</v>
      </c>
      <c r="S4802" s="13">
        <f>IFERROR(VLOOKUP($A4802,'Fielding Data'!$A:$H,MATCH(S$1,'Fielding Data'!$A$1:$H$1,0),0),"Other")</f>
        <v>0</v>
      </c>
      <c r="T4802" s="13">
        <f>IFERROR(VLOOKUP($A4802,'Fielding Data'!$A:$H,MATCH(T$1,'Fielding Data'!$A$1:$H$1,0),0),"Other")</f>
        <v>0</v>
      </c>
      <c r="U4802" s="13">
        <f>SUMIFS('Fielding Data'!E:E,'Fielding Data'!$A:$A,'Hitting Data'!$A4802)</f>
        <v>0</v>
      </c>
      <c r="V4802" s="13">
        <f>SUMIFS('Fielding Data'!F:F,'Fielding Data'!$A:$A,'Hitting Data'!$A4802)</f>
        <v>3</v>
      </c>
      <c r="W4802" s="13">
        <f>SUMIFS('Fielding Data'!G:G,'Fielding Data'!$A:$A,'Hitting Data'!$A4802)</f>
        <v>0</v>
      </c>
      <c r="X4802" s="13">
        <f>SUMIFS('Fielding Data'!H:H,'Fielding Data'!$A:$A,'Hitting Data'!$A4802)</f>
        <v>0</v>
      </c>
    </row>
    <row r="4803" spans="1:24" x14ac:dyDescent="0.3">
      <c r="A4803" s="13" t="str">
        <f t="shared" ref="A4803:A4866" si="75">(B4803&amp;C4803)</f>
        <v>beimejo012014</v>
      </c>
      <c r="B4803" s="16" t="s">
        <v>231</v>
      </c>
      <c r="C4803" s="16">
        <v>2014</v>
      </c>
      <c r="D4803" s="16">
        <v>56</v>
      </c>
      <c r="E4803" s="16">
        <v>0</v>
      </c>
      <c r="F4803" s="16">
        <v>0</v>
      </c>
      <c r="G4803" s="16">
        <v>0</v>
      </c>
      <c r="H4803" s="16">
        <v>0</v>
      </c>
      <c r="I4803" s="16">
        <v>0</v>
      </c>
      <c r="J4803" s="16">
        <v>0</v>
      </c>
      <c r="K4803" s="16">
        <v>0</v>
      </c>
      <c r="L4803" s="16">
        <v>0</v>
      </c>
      <c r="M4803" s="16">
        <v>0</v>
      </c>
      <c r="N4803" s="16">
        <v>0</v>
      </c>
      <c r="O4803" s="16">
        <v>0</v>
      </c>
      <c r="P4803" s="13" t="str">
        <f>IFERROR(VLOOKUP($A4803,'Fielding Data'!$A:$H,MATCH(P$1,'Fielding Data'!$A$1:$H$1,0),0),"Other")</f>
        <v>P</v>
      </c>
      <c r="Q4803" s="13">
        <f>IFERROR(VLOOKUP($A4803,'Fielding Data'!$A:$H,MATCH(Q$1,'Fielding Data'!$A$1:$H$1,0),0),"Other")</f>
        <v>2</v>
      </c>
      <c r="R4803" s="13">
        <f>IFERROR(VLOOKUP($A4803,'Fielding Data'!$A:$H,MATCH(R$1,'Fielding Data'!$A$1:$H$1,0),0),"Other")</f>
        <v>11</v>
      </c>
      <c r="S4803" s="13">
        <f>IFERROR(VLOOKUP($A4803,'Fielding Data'!$A:$H,MATCH(S$1,'Fielding Data'!$A$1:$H$1,0),0),"Other")</f>
        <v>1</v>
      </c>
      <c r="T4803" s="13">
        <f>IFERROR(VLOOKUP($A4803,'Fielding Data'!$A:$H,MATCH(T$1,'Fielding Data'!$A$1:$H$1,0),0),"Other")</f>
        <v>1</v>
      </c>
      <c r="U4803" s="13">
        <f>SUMIFS('Fielding Data'!E:E,'Fielding Data'!$A:$A,'Hitting Data'!$A4803)</f>
        <v>2</v>
      </c>
      <c r="V4803" s="13">
        <f>SUMIFS('Fielding Data'!F:F,'Fielding Data'!$A:$A,'Hitting Data'!$A4803)</f>
        <v>11</v>
      </c>
      <c r="W4803" s="13">
        <f>SUMIFS('Fielding Data'!G:G,'Fielding Data'!$A:$A,'Hitting Data'!$A4803)</f>
        <v>1</v>
      </c>
      <c r="X4803" s="13">
        <f>SUMIFS('Fielding Data'!H:H,'Fielding Data'!$A:$A,'Hitting Data'!$A4803)</f>
        <v>1</v>
      </c>
    </row>
    <row r="4804" spans="1:24" x14ac:dyDescent="0.3">
      <c r="A4804" s="13" t="str">
        <f t="shared" si="75"/>
        <v>belisma012014</v>
      </c>
      <c r="B4804" s="16" t="s">
        <v>354</v>
      </c>
      <c r="C4804" s="16">
        <v>2014</v>
      </c>
      <c r="D4804" s="16">
        <v>66</v>
      </c>
      <c r="E4804" s="16">
        <v>1</v>
      </c>
      <c r="F4804" s="16">
        <v>0</v>
      </c>
      <c r="G4804" s="16">
        <v>0</v>
      </c>
      <c r="H4804" s="16">
        <v>0</v>
      </c>
      <c r="I4804" s="16">
        <v>0</v>
      </c>
      <c r="J4804" s="16">
        <v>0</v>
      </c>
      <c r="K4804" s="16">
        <v>0</v>
      </c>
      <c r="L4804" s="16">
        <v>0</v>
      </c>
      <c r="M4804" s="16">
        <v>0</v>
      </c>
      <c r="N4804" s="16">
        <v>0</v>
      </c>
      <c r="O4804" s="16">
        <v>0</v>
      </c>
      <c r="P4804" s="13" t="str">
        <f>IFERROR(VLOOKUP($A4804,'Fielding Data'!$A:$H,MATCH(P$1,'Fielding Data'!$A$1:$H$1,0),0),"Other")</f>
        <v>P</v>
      </c>
      <c r="Q4804" s="13">
        <f>IFERROR(VLOOKUP($A4804,'Fielding Data'!$A:$H,MATCH(Q$1,'Fielding Data'!$A$1:$H$1,0),0),"Other")</f>
        <v>6</v>
      </c>
      <c r="R4804" s="13">
        <f>IFERROR(VLOOKUP($A4804,'Fielding Data'!$A:$H,MATCH(R$1,'Fielding Data'!$A$1:$H$1,0),0),"Other")</f>
        <v>12</v>
      </c>
      <c r="S4804" s="13">
        <f>IFERROR(VLOOKUP($A4804,'Fielding Data'!$A:$H,MATCH(S$1,'Fielding Data'!$A$1:$H$1,0),0),"Other")</f>
        <v>1</v>
      </c>
      <c r="T4804" s="13">
        <f>IFERROR(VLOOKUP($A4804,'Fielding Data'!$A:$H,MATCH(T$1,'Fielding Data'!$A$1:$H$1,0),0),"Other")</f>
        <v>1</v>
      </c>
      <c r="U4804" s="13">
        <f>SUMIFS('Fielding Data'!E:E,'Fielding Data'!$A:$A,'Hitting Data'!$A4804)</f>
        <v>6</v>
      </c>
      <c r="V4804" s="13">
        <f>SUMIFS('Fielding Data'!F:F,'Fielding Data'!$A:$A,'Hitting Data'!$A4804)</f>
        <v>12</v>
      </c>
      <c r="W4804" s="13">
        <f>SUMIFS('Fielding Data'!G:G,'Fielding Data'!$A:$A,'Hitting Data'!$A4804)</f>
        <v>1</v>
      </c>
      <c r="X4804" s="13">
        <f>SUMIFS('Fielding Data'!H:H,'Fielding Data'!$A:$A,'Hitting Data'!$A4804)</f>
        <v>1</v>
      </c>
    </row>
    <row r="4805" spans="1:24" x14ac:dyDescent="0.3">
      <c r="A4805" s="13" t="str">
        <f t="shared" si="75"/>
        <v>belisro012014</v>
      </c>
      <c r="B4805" s="16" t="s">
        <v>1049</v>
      </c>
      <c r="C4805" s="16">
        <v>2014</v>
      </c>
      <c r="D4805" s="16">
        <v>62</v>
      </c>
      <c r="E4805" s="16">
        <v>0</v>
      </c>
      <c r="F4805" s="16">
        <v>0</v>
      </c>
      <c r="G4805" s="16">
        <v>0</v>
      </c>
      <c r="H4805" s="16">
        <v>0</v>
      </c>
      <c r="I4805" s="16">
        <v>0</v>
      </c>
      <c r="J4805" s="16">
        <v>0</v>
      </c>
      <c r="K4805" s="16">
        <v>0</v>
      </c>
      <c r="L4805" s="16">
        <v>0</v>
      </c>
      <c r="M4805" s="16">
        <v>0</v>
      </c>
      <c r="N4805" s="16">
        <v>0</v>
      </c>
      <c r="O4805" s="16">
        <v>0</v>
      </c>
      <c r="P4805" s="13" t="str">
        <f>IFERROR(VLOOKUP($A4805,'Fielding Data'!$A:$H,MATCH(P$1,'Fielding Data'!$A$1:$H$1,0),0),"Other")</f>
        <v>P</v>
      </c>
      <c r="Q4805" s="13">
        <f>IFERROR(VLOOKUP($A4805,'Fielding Data'!$A:$H,MATCH(Q$1,'Fielding Data'!$A$1:$H$1,0),0),"Other")</f>
        <v>2</v>
      </c>
      <c r="R4805" s="13">
        <f>IFERROR(VLOOKUP($A4805,'Fielding Data'!$A:$H,MATCH(R$1,'Fielding Data'!$A$1:$H$1,0),0),"Other")</f>
        <v>9</v>
      </c>
      <c r="S4805" s="13">
        <f>IFERROR(VLOOKUP($A4805,'Fielding Data'!$A:$H,MATCH(S$1,'Fielding Data'!$A$1:$H$1,0),0),"Other")</f>
        <v>0</v>
      </c>
      <c r="T4805" s="13">
        <f>IFERROR(VLOOKUP($A4805,'Fielding Data'!$A:$H,MATCH(T$1,'Fielding Data'!$A$1:$H$1,0),0),"Other")</f>
        <v>0</v>
      </c>
      <c r="U4805" s="13">
        <f>SUMIFS('Fielding Data'!E:E,'Fielding Data'!$A:$A,'Hitting Data'!$A4805)</f>
        <v>2</v>
      </c>
      <c r="V4805" s="13">
        <f>SUMIFS('Fielding Data'!F:F,'Fielding Data'!$A:$A,'Hitting Data'!$A4805)</f>
        <v>9</v>
      </c>
      <c r="W4805" s="13">
        <f>SUMIFS('Fielding Data'!G:G,'Fielding Data'!$A:$A,'Hitting Data'!$A4805)</f>
        <v>0</v>
      </c>
      <c r="X4805" s="13">
        <f>SUMIFS('Fielding Data'!H:H,'Fielding Data'!$A:$A,'Hitting Data'!$A4805)</f>
        <v>0</v>
      </c>
    </row>
    <row r="4806" spans="1:24" x14ac:dyDescent="0.3">
      <c r="A4806" s="13" t="str">
        <f t="shared" si="75"/>
        <v>belivje012014</v>
      </c>
      <c r="B4806" s="16" t="s">
        <v>1667</v>
      </c>
      <c r="C4806" s="16">
        <v>2014</v>
      </c>
      <c r="D4806" s="16">
        <v>30</v>
      </c>
      <c r="E4806" s="16">
        <v>0</v>
      </c>
      <c r="F4806" s="16">
        <v>0</v>
      </c>
      <c r="G4806" s="16">
        <v>0</v>
      </c>
      <c r="H4806" s="16">
        <v>0</v>
      </c>
      <c r="I4806" s="16">
        <v>0</v>
      </c>
      <c r="J4806" s="16">
        <v>0</v>
      </c>
      <c r="K4806" s="16">
        <v>0</v>
      </c>
      <c r="L4806" s="16">
        <v>0</v>
      </c>
      <c r="M4806" s="16">
        <v>0</v>
      </c>
      <c r="N4806" s="16">
        <v>0</v>
      </c>
      <c r="O4806" s="16">
        <v>0</v>
      </c>
      <c r="P4806" s="13" t="str">
        <f>IFERROR(VLOOKUP($A4806,'Fielding Data'!$A:$H,MATCH(P$1,'Fielding Data'!$A$1:$H$1,0),0),"Other")</f>
        <v>P</v>
      </c>
      <c r="Q4806" s="13">
        <f>IFERROR(VLOOKUP($A4806,'Fielding Data'!$A:$H,MATCH(Q$1,'Fielding Data'!$A$1:$H$1,0),0),"Other")</f>
        <v>1</v>
      </c>
      <c r="R4806" s="13">
        <f>IFERROR(VLOOKUP($A4806,'Fielding Data'!$A:$H,MATCH(R$1,'Fielding Data'!$A$1:$H$1,0),0),"Other")</f>
        <v>1</v>
      </c>
      <c r="S4806" s="13">
        <f>IFERROR(VLOOKUP($A4806,'Fielding Data'!$A:$H,MATCH(S$1,'Fielding Data'!$A$1:$H$1,0),0),"Other")</f>
        <v>0</v>
      </c>
      <c r="T4806" s="13">
        <f>IFERROR(VLOOKUP($A4806,'Fielding Data'!$A:$H,MATCH(T$1,'Fielding Data'!$A$1:$H$1,0),0),"Other")</f>
        <v>0</v>
      </c>
      <c r="U4806" s="13">
        <f>SUMIFS('Fielding Data'!E:E,'Fielding Data'!$A:$A,'Hitting Data'!$A4806)</f>
        <v>1</v>
      </c>
      <c r="V4806" s="13">
        <f>SUMIFS('Fielding Data'!F:F,'Fielding Data'!$A:$A,'Hitting Data'!$A4806)</f>
        <v>1</v>
      </c>
      <c r="W4806" s="13">
        <f>SUMIFS('Fielding Data'!G:G,'Fielding Data'!$A:$A,'Hitting Data'!$A4806)</f>
        <v>0</v>
      </c>
      <c r="X4806" s="13">
        <f>SUMIFS('Fielding Data'!H:H,'Fielding Data'!$A:$A,'Hitting Data'!$A4806)</f>
        <v>0</v>
      </c>
    </row>
    <row r="4807" spans="1:24" x14ac:dyDescent="0.3">
      <c r="A4807" s="13" t="str">
        <f t="shared" si="75"/>
        <v>bellhe012014</v>
      </c>
      <c r="B4807" s="16" t="s">
        <v>420</v>
      </c>
      <c r="C4807" s="16">
        <v>2014</v>
      </c>
      <c r="D4807" s="16">
        <v>13</v>
      </c>
      <c r="E4807" s="16">
        <v>0</v>
      </c>
      <c r="F4807" s="16">
        <v>0</v>
      </c>
      <c r="G4807" s="16">
        <v>0</v>
      </c>
      <c r="H4807" s="16">
        <v>0</v>
      </c>
      <c r="I4807" s="16">
        <v>0</v>
      </c>
      <c r="J4807" s="16">
        <v>0</v>
      </c>
      <c r="K4807" s="16">
        <v>0</v>
      </c>
      <c r="L4807" s="16">
        <v>0</v>
      </c>
      <c r="M4807" s="16">
        <v>0</v>
      </c>
      <c r="N4807" s="16">
        <v>0</v>
      </c>
      <c r="O4807" s="16">
        <v>0</v>
      </c>
      <c r="P4807" s="13" t="str">
        <f>IFERROR(VLOOKUP($A4807,'Fielding Data'!$A:$H,MATCH(P$1,'Fielding Data'!$A$1:$H$1,0),0),"Other")</f>
        <v>P</v>
      </c>
      <c r="Q4807" s="13">
        <f>IFERROR(VLOOKUP($A4807,'Fielding Data'!$A:$H,MATCH(Q$1,'Fielding Data'!$A$1:$H$1,0),0),"Other")</f>
        <v>1</v>
      </c>
      <c r="R4807" s="13">
        <f>IFERROR(VLOOKUP($A4807,'Fielding Data'!$A:$H,MATCH(R$1,'Fielding Data'!$A$1:$H$1,0),0),"Other")</f>
        <v>2</v>
      </c>
      <c r="S4807" s="13">
        <f>IFERROR(VLOOKUP($A4807,'Fielding Data'!$A:$H,MATCH(S$1,'Fielding Data'!$A$1:$H$1,0),0),"Other")</f>
        <v>0</v>
      </c>
      <c r="T4807" s="13">
        <f>IFERROR(VLOOKUP($A4807,'Fielding Data'!$A:$H,MATCH(T$1,'Fielding Data'!$A$1:$H$1,0),0),"Other")</f>
        <v>0</v>
      </c>
      <c r="U4807" s="13">
        <f>SUMIFS('Fielding Data'!E:E,'Fielding Data'!$A:$A,'Hitting Data'!$A4807)</f>
        <v>1</v>
      </c>
      <c r="V4807" s="13">
        <f>SUMIFS('Fielding Data'!F:F,'Fielding Data'!$A:$A,'Hitting Data'!$A4807)</f>
        <v>2</v>
      </c>
      <c r="W4807" s="13">
        <f>SUMIFS('Fielding Data'!G:G,'Fielding Data'!$A:$A,'Hitting Data'!$A4807)</f>
        <v>0</v>
      </c>
      <c r="X4807" s="13">
        <f>SUMIFS('Fielding Data'!H:H,'Fielding Data'!$A:$A,'Hitting Data'!$A4807)</f>
        <v>0</v>
      </c>
    </row>
    <row r="4808" spans="1:24" x14ac:dyDescent="0.3">
      <c r="A4808" s="13" t="str">
        <f t="shared" si="75"/>
        <v>belltr012014</v>
      </c>
      <c r="B4808" s="16" t="s">
        <v>1050</v>
      </c>
      <c r="C4808" s="16">
        <v>2014</v>
      </c>
      <c r="D4808" s="16">
        <v>2</v>
      </c>
      <c r="E4808" s="16">
        <v>0</v>
      </c>
      <c r="F4808" s="16">
        <v>0</v>
      </c>
      <c r="G4808" s="16">
        <v>0</v>
      </c>
      <c r="H4808" s="16">
        <v>0</v>
      </c>
      <c r="I4808" s="16">
        <v>0</v>
      </c>
      <c r="J4808" s="16">
        <v>0</v>
      </c>
      <c r="K4808" s="16">
        <v>0</v>
      </c>
      <c r="L4808" s="16">
        <v>0</v>
      </c>
      <c r="M4808" s="16">
        <v>0</v>
      </c>
      <c r="N4808" s="16">
        <v>0</v>
      </c>
      <c r="O4808" s="16">
        <v>0</v>
      </c>
      <c r="P4808" s="13" t="str">
        <f>IFERROR(VLOOKUP($A4808,'Fielding Data'!$A:$H,MATCH(P$1,'Fielding Data'!$A$1:$H$1,0),0),"Other")</f>
        <v>P</v>
      </c>
      <c r="Q4808" s="13">
        <f>IFERROR(VLOOKUP($A4808,'Fielding Data'!$A:$H,MATCH(Q$1,'Fielding Data'!$A$1:$H$1,0),0),"Other")</f>
        <v>0</v>
      </c>
      <c r="R4808" s="13">
        <f>IFERROR(VLOOKUP($A4808,'Fielding Data'!$A:$H,MATCH(R$1,'Fielding Data'!$A$1:$H$1,0),0),"Other")</f>
        <v>0</v>
      </c>
      <c r="S4808" s="13">
        <f>IFERROR(VLOOKUP($A4808,'Fielding Data'!$A:$H,MATCH(S$1,'Fielding Data'!$A$1:$H$1,0),0),"Other")</f>
        <v>0</v>
      </c>
      <c r="T4808" s="13">
        <f>IFERROR(VLOOKUP($A4808,'Fielding Data'!$A:$H,MATCH(T$1,'Fielding Data'!$A$1:$H$1,0),0),"Other")</f>
        <v>0</v>
      </c>
      <c r="U4808" s="13">
        <f>SUMIFS('Fielding Data'!E:E,'Fielding Data'!$A:$A,'Hitting Data'!$A4808)</f>
        <v>0</v>
      </c>
      <c r="V4808" s="13">
        <f>SUMIFS('Fielding Data'!F:F,'Fielding Data'!$A:$A,'Hitting Data'!$A4808)</f>
        <v>0</v>
      </c>
      <c r="W4808" s="13">
        <f>SUMIFS('Fielding Data'!G:G,'Fielding Data'!$A:$A,'Hitting Data'!$A4808)</f>
        <v>0</v>
      </c>
      <c r="X4808" s="13">
        <f>SUMIFS('Fielding Data'!H:H,'Fielding Data'!$A:$A,'Hitting Data'!$A4808)</f>
        <v>0</v>
      </c>
    </row>
    <row r="4809" spans="1:24" x14ac:dyDescent="0.3">
      <c r="A4809" s="13" t="str">
        <f t="shared" si="75"/>
        <v>belnovi012014</v>
      </c>
      <c r="B4809" s="16" t="s">
        <v>2115</v>
      </c>
      <c r="C4809" s="16">
        <v>2014</v>
      </c>
      <c r="D4809" s="16">
        <v>4</v>
      </c>
      <c r="E4809" s="16">
        <v>10</v>
      </c>
      <c r="F4809" s="16">
        <v>1</v>
      </c>
      <c r="G4809" s="16">
        <v>1</v>
      </c>
      <c r="H4809" s="16">
        <v>1</v>
      </c>
      <c r="I4809" s="16">
        <v>0</v>
      </c>
      <c r="J4809" s="16">
        <v>0</v>
      </c>
      <c r="K4809" s="16">
        <v>1</v>
      </c>
      <c r="L4809" s="16">
        <v>0</v>
      </c>
      <c r="M4809" s="16">
        <v>0</v>
      </c>
      <c r="N4809" s="16">
        <v>3</v>
      </c>
      <c r="O4809" s="16">
        <v>3</v>
      </c>
      <c r="P4809" s="13" t="str">
        <f>IFERROR(VLOOKUP($A4809,'Fielding Data'!$A:$H,MATCH(P$1,'Fielding Data'!$A$1:$H$1,0),0),"Other")</f>
        <v>Other</v>
      </c>
      <c r="Q4809" s="13" t="str">
        <f>IFERROR(VLOOKUP($A4809,'Fielding Data'!$A:$H,MATCH(Q$1,'Fielding Data'!$A$1:$H$1,0),0),"Other")</f>
        <v>Other</v>
      </c>
      <c r="R4809" s="13" t="str">
        <f>IFERROR(VLOOKUP($A4809,'Fielding Data'!$A:$H,MATCH(R$1,'Fielding Data'!$A$1:$H$1,0),0),"Other")</f>
        <v>Other</v>
      </c>
      <c r="S4809" s="13" t="str">
        <f>IFERROR(VLOOKUP($A4809,'Fielding Data'!$A:$H,MATCH(S$1,'Fielding Data'!$A$1:$H$1,0),0),"Other")</f>
        <v>Other</v>
      </c>
      <c r="T4809" s="13" t="str">
        <f>IFERROR(VLOOKUP($A4809,'Fielding Data'!$A:$H,MATCH(T$1,'Fielding Data'!$A$1:$H$1,0),0),"Other")</f>
        <v>Other</v>
      </c>
      <c r="U4809" s="13">
        <f>SUMIFS('Fielding Data'!E:E,'Fielding Data'!$A:$A,'Hitting Data'!$A4809)</f>
        <v>0</v>
      </c>
      <c r="V4809" s="13">
        <f>SUMIFS('Fielding Data'!F:F,'Fielding Data'!$A:$A,'Hitting Data'!$A4809)</f>
        <v>0</v>
      </c>
      <c r="W4809" s="13">
        <f>SUMIFS('Fielding Data'!G:G,'Fielding Data'!$A:$A,'Hitting Data'!$A4809)</f>
        <v>0</v>
      </c>
      <c r="X4809" s="13">
        <f>SUMIFS('Fielding Data'!H:H,'Fielding Data'!$A:$A,'Hitting Data'!$A4809)</f>
        <v>0</v>
      </c>
    </row>
    <row r="4810" spans="1:24" x14ac:dyDescent="0.3">
      <c r="A4810" s="13" t="str">
        <f t="shared" si="75"/>
        <v>beltbr012014</v>
      </c>
      <c r="B4810" s="16" t="s">
        <v>1433</v>
      </c>
      <c r="C4810" s="16">
        <v>2014</v>
      </c>
      <c r="D4810" s="16">
        <v>61</v>
      </c>
      <c r="E4810" s="16">
        <v>214</v>
      </c>
      <c r="F4810" s="16">
        <v>30</v>
      </c>
      <c r="G4810" s="16">
        <v>52</v>
      </c>
      <c r="H4810" s="16">
        <v>8</v>
      </c>
      <c r="I4810" s="16">
        <v>0</v>
      </c>
      <c r="J4810" s="16">
        <v>12</v>
      </c>
      <c r="K4810" s="16">
        <v>27</v>
      </c>
      <c r="L4810" s="16">
        <v>3</v>
      </c>
      <c r="M4810" s="16">
        <v>1</v>
      </c>
      <c r="N4810" s="16">
        <v>18</v>
      </c>
      <c r="O4810" s="16">
        <v>64</v>
      </c>
      <c r="P4810" s="13" t="str">
        <f>IFERROR(VLOOKUP($A4810,'Fielding Data'!$A:$H,MATCH(P$1,'Fielding Data'!$A$1:$H$1,0),0),"Other")</f>
        <v>1B</v>
      </c>
      <c r="Q4810" s="13">
        <f>IFERROR(VLOOKUP($A4810,'Fielding Data'!$A:$H,MATCH(Q$1,'Fielding Data'!$A$1:$H$1,0),0),"Other")</f>
        <v>499</v>
      </c>
      <c r="R4810" s="13">
        <f>IFERROR(VLOOKUP($A4810,'Fielding Data'!$A:$H,MATCH(R$1,'Fielding Data'!$A$1:$H$1,0),0),"Other")</f>
        <v>55</v>
      </c>
      <c r="S4810" s="13">
        <f>IFERROR(VLOOKUP($A4810,'Fielding Data'!$A:$H,MATCH(S$1,'Fielding Data'!$A$1:$H$1,0),0),"Other")</f>
        <v>4</v>
      </c>
      <c r="T4810" s="13">
        <f>IFERROR(VLOOKUP($A4810,'Fielding Data'!$A:$H,MATCH(T$1,'Fielding Data'!$A$1:$H$1,0),0),"Other")</f>
        <v>48</v>
      </c>
      <c r="U4810" s="13">
        <f>SUMIFS('Fielding Data'!E:E,'Fielding Data'!$A:$A,'Hitting Data'!$A4810)</f>
        <v>499</v>
      </c>
      <c r="V4810" s="13">
        <f>SUMIFS('Fielding Data'!F:F,'Fielding Data'!$A:$A,'Hitting Data'!$A4810)</f>
        <v>55</v>
      </c>
      <c r="W4810" s="13">
        <f>SUMIFS('Fielding Data'!G:G,'Fielding Data'!$A:$A,'Hitting Data'!$A4810)</f>
        <v>4</v>
      </c>
      <c r="X4810" s="13">
        <f>SUMIFS('Fielding Data'!H:H,'Fielding Data'!$A:$A,'Hitting Data'!$A4810)</f>
        <v>48</v>
      </c>
    </row>
    <row r="4811" spans="1:24" x14ac:dyDescent="0.3">
      <c r="A4811" s="13" t="str">
        <f t="shared" si="75"/>
        <v>beltrad012014</v>
      </c>
      <c r="B4811" s="16" t="s">
        <v>55</v>
      </c>
      <c r="C4811" s="16">
        <v>2014</v>
      </c>
      <c r="D4811" s="16">
        <v>148</v>
      </c>
      <c r="E4811" s="16">
        <v>549</v>
      </c>
      <c r="F4811" s="16">
        <v>79</v>
      </c>
      <c r="G4811" s="16">
        <v>178</v>
      </c>
      <c r="H4811" s="16">
        <v>33</v>
      </c>
      <c r="I4811" s="16">
        <v>1</v>
      </c>
      <c r="J4811" s="16">
        <v>19</v>
      </c>
      <c r="K4811" s="16">
        <v>77</v>
      </c>
      <c r="L4811" s="16">
        <v>1</v>
      </c>
      <c r="M4811" s="16">
        <v>1</v>
      </c>
      <c r="N4811" s="16">
        <v>57</v>
      </c>
      <c r="O4811" s="16">
        <v>74</v>
      </c>
      <c r="P4811" s="13" t="str">
        <f>IFERROR(VLOOKUP($A4811,'Fielding Data'!$A:$H,MATCH(P$1,'Fielding Data'!$A$1:$H$1,0),0),"Other")</f>
        <v>3B</v>
      </c>
      <c r="Q4811" s="13">
        <f>IFERROR(VLOOKUP($A4811,'Fielding Data'!$A:$H,MATCH(Q$1,'Fielding Data'!$A$1:$H$1,0),0),"Other")</f>
        <v>144</v>
      </c>
      <c r="R4811" s="13">
        <f>IFERROR(VLOOKUP($A4811,'Fielding Data'!$A:$H,MATCH(R$1,'Fielding Data'!$A$1:$H$1,0),0),"Other")</f>
        <v>206</v>
      </c>
      <c r="S4811" s="13">
        <f>IFERROR(VLOOKUP($A4811,'Fielding Data'!$A:$H,MATCH(S$1,'Fielding Data'!$A$1:$H$1,0),0),"Other")</f>
        <v>12</v>
      </c>
      <c r="T4811" s="13">
        <f>IFERROR(VLOOKUP($A4811,'Fielding Data'!$A:$H,MATCH(T$1,'Fielding Data'!$A$1:$H$1,0),0),"Other")</f>
        <v>25</v>
      </c>
      <c r="U4811" s="13">
        <f>SUMIFS('Fielding Data'!E:E,'Fielding Data'!$A:$A,'Hitting Data'!$A4811)</f>
        <v>144</v>
      </c>
      <c r="V4811" s="13">
        <f>SUMIFS('Fielding Data'!F:F,'Fielding Data'!$A:$A,'Hitting Data'!$A4811)</f>
        <v>206</v>
      </c>
      <c r="W4811" s="13">
        <f>SUMIFS('Fielding Data'!G:G,'Fielding Data'!$A:$A,'Hitting Data'!$A4811)</f>
        <v>12</v>
      </c>
      <c r="X4811" s="13">
        <f>SUMIFS('Fielding Data'!H:H,'Fielding Data'!$A:$A,'Hitting Data'!$A4811)</f>
        <v>25</v>
      </c>
    </row>
    <row r="4812" spans="1:24" x14ac:dyDescent="0.3">
      <c r="A4812" s="13" t="str">
        <f t="shared" si="75"/>
        <v>beltrca012014</v>
      </c>
      <c r="B4812" s="16" t="s">
        <v>56</v>
      </c>
      <c r="C4812" s="16">
        <v>2014</v>
      </c>
      <c r="D4812" s="16">
        <v>109</v>
      </c>
      <c r="E4812" s="16">
        <v>403</v>
      </c>
      <c r="F4812" s="16">
        <v>46</v>
      </c>
      <c r="G4812" s="16">
        <v>94</v>
      </c>
      <c r="H4812" s="16">
        <v>23</v>
      </c>
      <c r="I4812" s="16">
        <v>0</v>
      </c>
      <c r="J4812" s="16">
        <v>15</v>
      </c>
      <c r="K4812" s="16">
        <v>49</v>
      </c>
      <c r="L4812" s="16">
        <v>3</v>
      </c>
      <c r="M4812" s="16">
        <v>1</v>
      </c>
      <c r="N4812" s="16">
        <v>37</v>
      </c>
      <c r="O4812" s="16">
        <v>80</v>
      </c>
      <c r="P4812" s="13" t="str">
        <f>IFERROR(VLOOKUP($A4812,'Fielding Data'!$A:$H,MATCH(P$1,'Fielding Data'!$A$1:$H$1,0),0),"Other")</f>
        <v>1B</v>
      </c>
      <c r="Q4812" s="13">
        <f>IFERROR(VLOOKUP($A4812,'Fielding Data'!$A:$H,MATCH(Q$1,'Fielding Data'!$A$1:$H$1,0),0),"Other")</f>
        <v>3</v>
      </c>
      <c r="R4812" s="13">
        <f>IFERROR(VLOOKUP($A4812,'Fielding Data'!$A:$H,MATCH(R$1,'Fielding Data'!$A$1:$H$1,0),0),"Other")</f>
        <v>0</v>
      </c>
      <c r="S4812" s="13">
        <f>IFERROR(VLOOKUP($A4812,'Fielding Data'!$A:$H,MATCH(S$1,'Fielding Data'!$A$1:$H$1,0),0),"Other")</f>
        <v>0</v>
      </c>
      <c r="T4812" s="13">
        <f>IFERROR(VLOOKUP($A4812,'Fielding Data'!$A:$H,MATCH(T$1,'Fielding Data'!$A$1:$H$1,0),0),"Other")</f>
        <v>0</v>
      </c>
      <c r="U4812" s="13">
        <f>SUMIFS('Fielding Data'!E:E,'Fielding Data'!$A:$A,'Hitting Data'!$A4812)</f>
        <v>105</v>
      </c>
      <c r="V4812" s="13">
        <f>SUMIFS('Fielding Data'!F:F,'Fielding Data'!$A:$A,'Hitting Data'!$A4812)</f>
        <v>4</v>
      </c>
      <c r="W4812" s="13">
        <f>SUMIFS('Fielding Data'!G:G,'Fielding Data'!$A:$A,'Hitting Data'!$A4812)</f>
        <v>6</v>
      </c>
      <c r="X4812" s="13">
        <f>SUMIFS('Fielding Data'!H:H,'Fielding Data'!$A:$A,'Hitting Data'!$A4812)</f>
        <v>2</v>
      </c>
    </row>
    <row r="4813" spans="1:24" x14ac:dyDescent="0.3">
      <c r="A4813" s="13" t="str">
        <f t="shared" si="75"/>
        <v>benoijo012014</v>
      </c>
      <c r="B4813" s="16" t="s">
        <v>232</v>
      </c>
      <c r="C4813" s="16">
        <v>2014</v>
      </c>
      <c r="D4813" s="16">
        <v>53</v>
      </c>
      <c r="E4813" s="16">
        <v>0</v>
      </c>
      <c r="F4813" s="16">
        <v>0</v>
      </c>
      <c r="G4813" s="16">
        <v>0</v>
      </c>
      <c r="H4813" s="16">
        <v>0</v>
      </c>
      <c r="I4813" s="16">
        <v>0</v>
      </c>
      <c r="J4813" s="16">
        <v>0</v>
      </c>
      <c r="K4813" s="16">
        <v>0</v>
      </c>
      <c r="L4813" s="16">
        <v>0</v>
      </c>
      <c r="M4813" s="16">
        <v>0</v>
      </c>
      <c r="N4813" s="16">
        <v>0</v>
      </c>
      <c r="O4813" s="16">
        <v>0</v>
      </c>
      <c r="P4813" s="13" t="str">
        <f>IFERROR(VLOOKUP($A4813,'Fielding Data'!$A:$H,MATCH(P$1,'Fielding Data'!$A$1:$H$1,0),0),"Other")</f>
        <v>P</v>
      </c>
      <c r="Q4813" s="13">
        <f>IFERROR(VLOOKUP($A4813,'Fielding Data'!$A:$H,MATCH(Q$1,'Fielding Data'!$A$1:$H$1,0),0),"Other")</f>
        <v>0</v>
      </c>
      <c r="R4813" s="13">
        <f>IFERROR(VLOOKUP($A4813,'Fielding Data'!$A:$H,MATCH(R$1,'Fielding Data'!$A$1:$H$1,0),0),"Other")</f>
        <v>5</v>
      </c>
      <c r="S4813" s="13">
        <f>IFERROR(VLOOKUP($A4813,'Fielding Data'!$A:$H,MATCH(S$1,'Fielding Data'!$A$1:$H$1,0),0),"Other")</f>
        <v>0</v>
      </c>
      <c r="T4813" s="13">
        <f>IFERROR(VLOOKUP($A4813,'Fielding Data'!$A:$H,MATCH(T$1,'Fielding Data'!$A$1:$H$1,0),0),"Other")</f>
        <v>0</v>
      </c>
      <c r="U4813" s="13">
        <f>SUMIFS('Fielding Data'!E:E,'Fielding Data'!$A:$A,'Hitting Data'!$A4813)</f>
        <v>0</v>
      </c>
      <c r="V4813" s="13">
        <f>SUMIFS('Fielding Data'!F:F,'Fielding Data'!$A:$A,'Hitting Data'!$A4813)</f>
        <v>5</v>
      </c>
      <c r="W4813" s="13">
        <f>SUMIFS('Fielding Data'!G:G,'Fielding Data'!$A:$A,'Hitting Data'!$A4813)</f>
        <v>0</v>
      </c>
      <c r="X4813" s="13">
        <f>SUMIFS('Fielding Data'!H:H,'Fielding Data'!$A:$A,'Hitting Data'!$A4813)</f>
        <v>0</v>
      </c>
    </row>
    <row r="4814" spans="1:24" x14ac:dyDescent="0.3">
      <c r="A4814" s="13" t="str">
        <f t="shared" si="75"/>
        <v>bergmch012014</v>
      </c>
      <c r="B4814" s="16" t="s">
        <v>2116</v>
      </c>
      <c r="C4814" s="16">
        <v>2014</v>
      </c>
      <c r="D4814" s="16">
        <v>10</v>
      </c>
      <c r="E4814" s="16">
        <v>19</v>
      </c>
      <c r="F4814" s="16">
        <v>0</v>
      </c>
      <c r="G4814" s="16">
        <v>1</v>
      </c>
      <c r="H4814" s="16">
        <v>0</v>
      </c>
      <c r="I4814" s="16">
        <v>0</v>
      </c>
      <c r="J4814" s="16">
        <v>0</v>
      </c>
      <c r="K4814" s="16">
        <v>0</v>
      </c>
      <c r="L4814" s="16">
        <v>0</v>
      </c>
      <c r="M4814" s="16">
        <v>0</v>
      </c>
      <c r="N4814" s="16">
        <v>0</v>
      </c>
      <c r="O4814" s="16">
        <v>6</v>
      </c>
      <c r="P4814" s="13" t="str">
        <f>IFERROR(VLOOKUP($A4814,'Fielding Data'!$A:$H,MATCH(P$1,'Fielding Data'!$A$1:$H$1,0),0),"Other")</f>
        <v>P</v>
      </c>
      <c r="Q4814" s="13">
        <f>IFERROR(VLOOKUP($A4814,'Fielding Data'!$A:$H,MATCH(Q$1,'Fielding Data'!$A$1:$H$1,0),0),"Other")</f>
        <v>5</v>
      </c>
      <c r="R4814" s="13">
        <f>IFERROR(VLOOKUP($A4814,'Fielding Data'!$A:$H,MATCH(R$1,'Fielding Data'!$A$1:$H$1,0),0),"Other")</f>
        <v>6</v>
      </c>
      <c r="S4814" s="13">
        <f>IFERROR(VLOOKUP($A4814,'Fielding Data'!$A:$H,MATCH(S$1,'Fielding Data'!$A$1:$H$1,0),0),"Other")</f>
        <v>0</v>
      </c>
      <c r="T4814" s="13">
        <f>IFERROR(VLOOKUP($A4814,'Fielding Data'!$A:$H,MATCH(T$1,'Fielding Data'!$A$1:$H$1,0),0),"Other")</f>
        <v>0</v>
      </c>
      <c r="U4814" s="13">
        <f>SUMIFS('Fielding Data'!E:E,'Fielding Data'!$A:$A,'Hitting Data'!$A4814)</f>
        <v>5</v>
      </c>
      <c r="V4814" s="13">
        <f>SUMIFS('Fielding Data'!F:F,'Fielding Data'!$A:$A,'Hitting Data'!$A4814)</f>
        <v>6</v>
      </c>
      <c r="W4814" s="13">
        <f>SUMIFS('Fielding Data'!G:G,'Fielding Data'!$A:$A,'Hitting Data'!$A4814)</f>
        <v>0</v>
      </c>
      <c r="X4814" s="13">
        <f>SUMIFS('Fielding Data'!H:H,'Fielding Data'!$A:$A,'Hitting Data'!$A4814)</f>
        <v>0</v>
      </c>
    </row>
    <row r="4815" spans="1:24" x14ac:dyDescent="0.3">
      <c r="A4815" s="13" t="str">
        <f t="shared" si="75"/>
        <v>bernido012014</v>
      </c>
      <c r="B4815" s="16" t="s">
        <v>880</v>
      </c>
      <c r="C4815" s="16">
        <v>2014</v>
      </c>
      <c r="D4815" s="16">
        <v>7</v>
      </c>
      <c r="E4815" s="16">
        <v>7</v>
      </c>
      <c r="F4815" s="16">
        <v>2</v>
      </c>
      <c r="G4815" s="16">
        <v>2</v>
      </c>
      <c r="H4815" s="16">
        <v>0</v>
      </c>
      <c r="I4815" s="16">
        <v>0</v>
      </c>
      <c r="J4815" s="16">
        <v>0</v>
      </c>
      <c r="K4815" s="16">
        <v>0</v>
      </c>
      <c r="L4815" s="16">
        <v>0</v>
      </c>
      <c r="M4815" s="16">
        <v>0</v>
      </c>
      <c r="N4815" s="16">
        <v>1</v>
      </c>
      <c r="O4815" s="16">
        <v>2</v>
      </c>
      <c r="P4815" s="13" t="str">
        <f>IFERROR(VLOOKUP($A4815,'Fielding Data'!$A:$H,MATCH(P$1,'Fielding Data'!$A$1:$H$1,0),0),"Other")</f>
        <v>2B</v>
      </c>
      <c r="Q4815" s="13">
        <f>IFERROR(VLOOKUP($A4815,'Fielding Data'!$A:$H,MATCH(Q$1,'Fielding Data'!$A$1:$H$1,0),0),"Other")</f>
        <v>2</v>
      </c>
      <c r="R4815" s="13">
        <f>IFERROR(VLOOKUP($A4815,'Fielding Data'!$A:$H,MATCH(R$1,'Fielding Data'!$A$1:$H$1,0),0),"Other")</f>
        <v>3</v>
      </c>
      <c r="S4815" s="13">
        <f>IFERROR(VLOOKUP($A4815,'Fielding Data'!$A:$H,MATCH(S$1,'Fielding Data'!$A$1:$H$1,0),0),"Other")</f>
        <v>0</v>
      </c>
      <c r="T4815" s="13">
        <f>IFERROR(VLOOKUP($A4815,'Fielding Data'!$A:$H,MATCH(T$1,'Fielding Data'!$A$1:$H$1,0),0),"Other")</f>
        <v>1</v>
      </c>
      <c r="U4815" s="13">
        <f>SUMIFS('Fielding Data'!E:E,'Fielding Data'!$A:$A,'Hitting Data'!$A4815)</f>
        <v>3</v>
      </c>
      <c r="V4815" s="13">
        <f>SUMIFS('Fielding Data'!F:F,'Fielding Data'!$A:$A,'Hitting Data'!$A4815)</f>
        <v>7</v>
      </c>
      <c r="W4815" s="13">
        <f>SUMIFS('Fielding Data'!G:G,'Fielding Data'!$A:$A,'Hitting Data'!$A4815)</f>
        <v>0</v>
      </c>
      <c r="X4815" s="13">
        <f>SUMIFS('Fielding Data'!H:H,'Fielding Data'!$A:$A,'Hitting Data'!$A4815)</f>
        <v>1</v>
      </c>
    </row>
    <row r="4816" spans="1:24" x14ac:dyDescent="0.3">
      <c r="A4816" s="13" t="str">
        <f t="shared" si="75"/>
        <v>berryqu012014</v>
      </c>
      <c r="B4816" s="16" t="s">
        <v>1668</v>
      </c>
      <c r="C4816" s="16">
        <v>2014</v>
      </c>
      <c r="D4816" s="16">
        <v>10</v>
      </c>
      <c r="E4816" s="16">
        <v>2</v>
      </c>
      <c r="F4816" s="16">
        <v>3</v>
      </c>
      <c r="G4816" s="16">
        <v>0</v>
      </c>
      <c r="H4816" s="16">
        <v>0</v>
      </c>
      <c r="I4816" s="16">
        <v>0</v>
      </c>
      <c r="J4816" s="16">
        <v>0</v>
      </c>
      <c r="K4816" s="16">
        <v>0</v>
      </c>
      <c r="L4816" s="16">
        <v>1</v>
      </c>
      <c r="M4816" s="16">
        <v>0</v>
      </c>
      <c r="N4816" s="16">
        <v>0</v>
      </c>
      <c r="O4816" s="16">
        <v>1</v>
      </c>
      <c r="P4816" s="13" t="str">
        <f>IFERROR(VLOOKUP($A4816,'Fielding Data'!$A:$H,MATCH(P$1,'Fielding Data'!$A$1:$H$1,0),0),"Other")</f>
        <v>CF</v>
      </c>
      <c r="Q4816" s="13">
        <f>IFERROR(VLOOKUP($A4816,'Fielding Data'!$A:$H,MATCH(Q$1,'Fielding Data'!$A$1:$H$1,0),0),"Other")</f>
        <v>1</v>
      </c>
      <c r="R4816" s="13">
        <f>IFERROR(VLOOKUP($A4816,'Fielding Data'!$A:$H,MATCH(R$1,'Fielding Data'!$A$1:$H$1,0),0),"Other")</f>
        <v>0</v>
      </c>
      <c r="S4816" s="13">
        <f>IFERROR(VLOOKUP($A4816,'Fielding Data'!$A:$H,MATCH(S$1,'Fielding Data'!$A$1:$H$1,0),0),"Other")</f>
        <v>0</v>
      </c>
      <c r="T4816" s="13">
        <f>IFERROR(VLOOKUP($A4816,'Fielding Data'!$A:$H,MATCH(T$1,'Fielding Data'!$A$1:$H$1,0),0),"Other")</f>
        <v>0</v>
      </c>
      <c r="U4816" s="13">
        <f>SUMIFS('Fielding Data'!E:E,'Fielding Data'!$A:$A,'Hitting Data'!$A4816)</f>
        <v>4</v>
      </c>
      <c r="V4816" s="13">
        <f>SUMIFS('Fielding Data'!F:F,'Fielding Data'!$A:$A,'Hitting Data'!$A4816)</f>
        <v>0</v>
      </c>
      <c r="W4816" s="13">
        <f>SUMIFS('Fielding Data'!G:G,'Fielding Data'!$A:$A,'Hitting Data'!$A4816)</f>
        <v>0</v>
      </c>
      <c r="X4816" s="13">
        <f>SUMIFS('Fielding Data'!H:H,'Fielding Data'!$A:$A,'Hitting Data'!$A4816)</f>
        <v>0</v>
      </c>
    </row>
    <row r="4817" spans="1:24" x14ac:dyDescent="0.3">
      <c r="A4817" s="13" t="str">
        <f t="shared" si="75"/>
        <v>betande012014</v>
      </c>
      <c r="B4817" s="16" t="s">
        <v>1435</v>
      </c>
      <c r="C4817" s="16">
        <v>2014</v>
      </c>
      <c r="D4817" s="16">
        <v>70</v>
      </c>
      <c r="E4817" s="16">
        <v>0</v>
      </c>
      <c r="F4817" s="16">
        <v>0</v>
      </c>
      <c r="G4817" s="16">
        <v>0</v>
      </c>
      <c r="H4817" s="16">
        <v>0</v>
      </c>
      <c r="I4817" s="16">
        <v>0</v>
      </c>
      <c r="J4817" s="16">
        <v>0</v>
      </c>
      <c r="K4817" s="16">
        <v>0</v>
      </c>
      <c r="L4817" s="16">
        <v>0</v>
      </c>
      <c r="M4817" s="16">
        <v>0</v>
      </c>
      <c r="N4817" s="16">
        <v>0</v>
      </c>
      <c r="O4817" s="16">
        <v>0</v>
      </c>
      <c r="P4817" s="13" t="str">
        <f>IFERROR(VLOOKUP($A4817,'Fielding Data'!$A:$H,MATCH(P$1,'Fielding Data'!$A$1:$H$1,0),0),"Other")</f>
        <v>P</v>
      </c>
      <c r="Q4817" s="13">
        <f>IFERROR(VLOOKUP($A4817,'Fielding Data'!$A:$H,MATCH(Q$1,'Fielding Data'!$A$1:$H$1,0),0),"Other")</f>
        <v>6</v>
      </c>
      <c r="R4817" s="13">
        <f>IFERROR(VLOOKUP($A4817,'Fielding Data'!$A:$H,MATCH(R$1,'Fielding Data'!$A$1:$H$1,0),0),"Other")</f>
        <v>6</v>
      </c>
      <c r="S4817" s="13">
        <f>IFERROR(VLOOKUP($A4817,'Fielding Data'!$A:$H,MATCH(S$1,'Fielding Data'!$A$1:$H$1,0),0),"Other")</f>
        <v>2</v>
      </c>
      <c r="T4817" s="13">
        <f>IFERROR(VLOOKUP($A4817,'Fielding Data'!$A:$H,MATCH(T$1,'Fielding Data'!$A$1:$H$1,0),0),"Other")</f>
        <v>0</v>
      </c>
      <c r="U4817" s="13">
        <f>SUMIFS('Fielding Data'!E:E,'Fielding Data'!$A:$A,'Hitting Data'!$A4817)</f>
        <v>6</v>
      </c>
      <c r="V4817" s="13">
        <f>SUMIFS('Fielding Data'!F:F,'Fielding Data'!$A:$A,'Hitting Data'!$A4817)</f>
        <v>6</v>
      </c>
      <c r="W4817" s="13">
        <f>SUMIFS('Fielding Data'!G:G,'Fielding Data'!$A:$A,'Hitting Data'!$A4817)</f>
        <v>2</v>
      </c>
      <c r="X4817" s="13">
        <f>SUMIFS('Fielding Data'!H:H,'Fielding Data'!$A:$A,'Hitting Data'!$A4817)</f>
        <v>0</v>
      </c>
    </row>
    <row r="4818" spans="1:24" x14ac:dyDescent="0.3">
      <c r="A4818" s="13" t="str">
        <f t="shared" si="75"/>
        <v>bethach012014</v>
      </c>
      <c r="B4818" s="16" t="s">
        <v>1878</v>
      </c>
      <c r="C4818" s="16">
        <v>2014</v>
      </c>
      <c r="D4818" s="16">
        <v>31</v>
      </c>
      <c r="E4818" s="16">
        <v>113</v>
      </c>
      <c r="F4818" s="16">
        <v>7</v>
      </c>
      <c r="G4818" s="16">
        <v>28</v>
      </c>
      <c r="H4818" s="16">
        <v>3</v>
      </c>
      <c r="I4818" s="16">
        <v>0</v>
      </c>
      <c r="J4818" s="16">
        <v>0</v>
      </c>
      <c r="K4818" s="16">
        <v>9</v>
      </c>
      <c r="L4818" s="16">
        <v>1</v>
      </c>
      <c r="M4818" s="16">
        <v>1</v>
      </c>
      <c r="N4818" s="16">
        <v>3</v>
      </c>
      <c r="O4818" s="16">
        <v>26</v>
      </c>
      <c r="P4818" s="13" t="str">
        <f>IFERROR(VLOOKUP($A4818,'Fielding Data'!$A:$H,MATCH(P$1,'Fielding Data'!$A$1:$H$1,0),0),"Other")</f>
        <v>C</v>
      </c>
      <c r="Q4818" s="13">
        <f>IFERROR(VLOOKUP($A4818,'Fielding Data'!$A:$H,MATCH(Q$1,'Fielding Data'!$A$1:$H$1,0),0),"Other")</f>
        <v>216</v>
      </c>
      <c r="R4818" s="13">
        <f>IFERROR(VLOOKUP($A4818,'Fielding Data'!$A:$H,MATCH(R$1,'Fielding Data'!$A$1:$H$1,0),0),"Other")</f>
        <v>15</v>
      </c>
      <c r="S4818" s="13">
        <f>IFERROR(VLOOKUP($A4818,'Fielding Data'!$A:$H,MATCH(S$1,'Fielding Data'!$A$1:$H$1,0),0),"Other")</f>
        <v>3</v>
      </c>
      <c r="T4818" s="13">
        <f>IFERROR(VLOOKUP($A4818,'Fielding Data'!$A:$H,MATCH(T$1,'Fielding Data'!$A$1:$H$1,0),0),"Other")</f>
        <v>1</v>
      </c>
      <c r="U4818" s="13">
        <f>SUMIFS('Fielding Data'!E:E,'Fielding Data'!$A:$A,'Hitting Data'!$A4818)</f>
        <v>216</v>
      </c>
      <c r="V4818" s="13">
        <f>SUMIFS('Fielding Data'!F:F,'Fielding Data'!$A:$A,'Hitting Data'!$A4818)</f>
        <v>15</v>
      </c>
      <c r="W4818" s="13">
        <f>SUMIFS('Fielding Data'!G:G,'Fielding Data'!$A:$A,'Hitting Data'!$A4818)</f>
        <v>3</v>
      </c>
      <c r="X4818" s="13">
        <f>SUMIFS('Fielding Data'!H:H,'Fielding Data'!$A:$A,'Hitting Data'!$A4818)</f>
        <v>1</v>
      </c>
    </row>
    <row r="4819" spans="1:24" x14ac:dyDescent="0.3">
      <c r="A4819" s="13" t="str">
        <f t="shared" si="75"/>
        <v>bettich012014</v>
      </c>
      <c r="B4819" s="16" t="s">
        <v>1879</v>
      </c>
      <c r="C4819" s="16">
        <v>2014</v>
      </c>
      <c r="D4819" s="16">
        <v>21</v>
      </c>
      <c r="E4819" s="16">
        <v>3</v>
      </c>
      <c r="F4819" s="16">
        <v>0</v>
      </c>
      <c r="G4819" s="16">
        <v>0</v>
      </c>
      <c r="H4819" s="16">
        <v>0</v>
      </c>
      <c r="I4819" s="16">
        <v>0</v>
      </c>
      <c r="J4819" s="16">
        <v>0</v>
      </c>
      <c r="K4819" s="16">
        <v>0</v>
      </c>
      <c r="L4819" s="16">
        <v>0</v>
      </c>
      <c r="M4819" s="16">
        <v>0</v>
      </c>
      <c r="N4819" s="16">
        <v>0</v>
      </c>
      <c r="O4819" s="16">
        <v>1</v>
      </c>
      <c r="P4819" s="13" t="str">
        <f>IFERROR(VLOOKUP($A4819,'Fielding Data'!$A:$H,MATCH(P$1,'Fielding Data'!$A$1:$H$1,0),0),"Other")</f>
        <v>P</v>
      </c>
      <c r="Q4819" s="13">
        <f>IFERROR(VLOOKUP($A4819,'Fielding Data'!$A:$H,MATCH(Q$1,'Fielding Data'!$A$1:$H$1,0),0),"Other")</f>
        <v>0</v>
      </c>
      <c r="R4819" s="13">
        <f>IFERROR(VLOOKUP($A4819,'Fielding Data'!$A:$H,MATCH(R$1,'Fielding Data'!$A$1:$H$1,0),0),"Other")</f>
        <v>10</v>
      </c>
      <c r="S4819" s="13">
        <f>IFERROR(VLOOKUP($A4819,'Fielding Data'!$A:$H,MATCH(S$1,'Fielding Data'!$A$1:$H$1,0),0),"Other")</f>
        <v>1</v>
      </c>
      <c r="T4819" s="13">
        <f>IFERROR(VLOOKUP($A4819,'Fielding Data'!$A:$H,MATCH(T$1,'Fielding Data'!$A$1:$H$1,0),0),"Other")</f>
        <v>0</v>
      </c>
      <c r="U4819" s="13">
        <f>SUMIFS('Fielding Data'!E:E,'Fielding Data'!$A:$A,'Hitting Data'!$A4819)</f>
        <v>0</v>
      </c>
      <c r="V4819" s="13">
        <f>SUMIFS('Fielding Data'!F:F,'Fielding Data'!$A:$A,'Hitting Data'!$A4819)</f>
        <v>10</v>
      </c>
      <c r="W4819" s="13">
        <f>SUMIFS('Fielding Data'!G:G,'Fielding Data'!$A:$A,'Hitting Data'!$A4819)</f>
        <v>1</v>
      </c>
      <c r="X4819" s="13">
        <f>SUMIFS('Fielding Data'!H:H,'Fielding Data'!$A:$A,'Hitting Data'!$A4819)</f>
        <v>0</v>
      </c>
    </row>
    <row r="4820" spans="1:24" x14ac:dyDescent="0.3">
      <c r="A4820" s="13" t="str">
        <f t="shared" si="75"/>
        <v>bettsmo012014</v>
      </c>
      <c r="B4820" s="16" t="s">
        <v>2117</v>
      </c>
      <c r="C4820" s="16">
        <v>2014</v>
      </c>
      <c r="D4820" s="16">
        <v>52</v>
      </c>
      <c r="E4820" s="16">
        <v>189</v>
      </c>
      <c r="F4820" s="16">
        <v>34</v>
      </c>
      <c r="G4820" s="16">
        <v>55</v>
      </c>
      <c r="H4820" s="16">
        <v>12</v>
      </c>
      <c r="I4820" s="16">
        <v>1</v>
      </c>
      <c r="J4820" s="16">
        <v>5</v>
      </c>
      <c r="K4820" s="16">
        <v>18</v>
      </c>
      <c r="L4820" s="16">
        <v>7</v>
      </c>
      <c r="M4820" s="16">
        <v>3</v>
      </c>
      <c r="N4820" s="16">
        <v>21</v>
      </c>
      <c r="O4820" s="16">
        <v>31</v>
      </c>
      <c r="P4820" s="13" t="str">
        <f>IFERROR(VLOOKUP($A4820,'Fielding Data'!$A:$H,MATCH(P$1,'Fielding Data'!$A$1:$H$1,0),0),"Other")</f>
        <v>2B</v>
      </c>
      <c r="Q4820" s="13">
        <f>IFERROR(VLOOKUP($A4820,'Fielding Data'!$A:$H,MATCH(Q$1,'Fielding Data'!$A$1:$H$1,0),0),"Other")</f>
        <v>25</v>
      </c>
      <c r="R4820" s="13">
        <f>IFERROR(VLOOKUP($A4820,'Fielding Data'!$A:$H,MATCH(R$1,'Fielding Data'!$A$1:$H$1,0),0),"Other")</f>
        <v>38</v>
      </c>
      <c r="S4820" s="13">
        <f>IFERROR(VLOOKUP($A4820,'Fielding Data'!$A:$H,MATCH(S$1,'Fielding Data'!$A$1:$H$1,0),0),"Other")</f>
        <v>3</v>
      </c>
      <c r="T4820" s="13">
        <f>IFERROR(VLOOKUP($A4820,'Fielding Data'!$A:$H,MATCH(T$1,'Fielding Data'!$A$1:$H$1,0),0),"Other")</f>
        <v>7</v>
      </c>
      <c r="U4820" s="13">
        <f>SUMIFS('Fielding Data'!E:E,'Fielding Data'!$A:$A,'Hitting Data'!$A4820)</f>
        <v>193</v>
      </c>
      <c r="V4820" s="13">
        <f>SUMIFS('Fielding Data'!F:F,'Fielding Data'!$A:$A,'Hitting Data'!$A4820)</f>
        <v>44</v>
      </c>
      <c r="W4820" s="13">
        <f>SUMIFS('Fielding Data'!G:G,'Fielding Data'!$A:$A,'Hitting Data'!$A4820)</f>
        <v>5</v>
      </c>
      <c r="X4820" s="13">
        <f>SUMIFS('Fielding Data'!H:H,'Fielding Data'!$A:$A,'Hitting Data'!$A4820)</f>
        <v>11</v>
      </c>
    </row>
    <row r="4821" spans="1:24" x14ac:dyDescent="0.3">
      <c r="A4821" s="13" t="str">
        <f t="shared" si="75"/>
        <v>biancje012014</v>
      </c>
      <c r="B4821" s="16" t="s">
        <v>1669</v>
      </c>
      <c r="C4821" s="16">
        <v>2014</v>
      </c>
      <c r="D4821" s="16">
        <v>29</v>
      </c>
      <c r="E4821" s="16">
        <v>70</v>
      </c>
      <c r="F4821" s="16">
        <v>4</v>
      </c>
      <c r="G4821" s="16">
        <v>12</v>
      </c>
      <c r="H4821" s="16">
        <v>1</v>
      </c>
      <c r="I4821" s="16">
        <v>0</v>
      </c>
      <c r="J4821" s="16">
        <v>0</v>
      </c>
      <c r="K4821" s="16">
        <v>6</v>
      </c>
      <c r="L4821" s="16">
        <v>0</v>
      </c>
      <c r="M4821" s="16">
        <v>0</v>
      </c>
      <c r="N4821" s="16">
        <v>3</v>
      </c>
      <c r="O4821" s="16">
        <v>17</v>
      </c>
      <c r="P4821" s="13" t="str">
        <f>IFERROR(VLOOKUP($A4821,'Fielding Data'!$A:$H,MATCH(P$1,'Fielding Data'!$A$1:$H$1,0),0),"Other")</f>
        <v>2B</v>
      </c>
      <c r="Q4821" s="13">
        <f>IFERROR(VLOOKUP($A4821,'Fielding Data'!$A:$H,MATCH(Q$1,'Fielding Data'!$A$1:$H$1,0),0),"Other")</f>
        <v>2</v>
      </c>
      <c r="R4821" s="13">
        <f>IFERROR(VLOOKUP($A4821,'Fielding Data'!$A:$H,MATCH(R$1,'Fielding Data'!$A$1:$H$1,0),0),"Other")</f>
        <v>6</v>
      </c>
      <c r="S4821" s="13">
        <f>IFERROR(VLOOKUP($A4821,'Fielding Data'!$A:$H,MATCH(S$1,'Fielding Data'!$A$1:$H$1,0),0),"Other")</f>
        <v>0</v>
      </c>
      <c r="T4821" s="13">
        <f>IFERROR(VLOOKUP($A4821,'Fielding Data'!$A:$H,MATCH(T$1,'Fielding Data'!$A$1:$H$1,0),0),"Other")</f>
        <v>1</v>
      </c>
      <c r="U4821" s="13">
        <f>SUMIFS('Fielding Data'!E:E,'Fielding Data'!$A:$A,'Hitting Data'!$A4821)</f>
        <v>23</v>
      </c>
      <c r="V4821" s="13">
        <f>SUMIFS('Fielding Data'!F:F,'Fielding Data'!$A:$A,'Hitting Data'!$A4821)</f>
        <v>48</v>
      </c>
      <c r="W4821" s="13">
        <f>SUMIFS('Fielding Data'!G:G,'Fielding Data'!$A:$A,'Hitting Data'!$A4821)</f>
        <v>3</v>
      </c>
      <c r="X4821" s="13">
        <f>SUMIFS('Fielding Data'!H:H,'Fielding Data'!$A:$A,'Hitting Data'!$A4821)</f>
        <v>7</v>
      </c>
    </row>
    <row r="4822" spans="1:24" x14ac:dyDescent="0.3">
      <c r="A4822" s="13" t="str">
        <f t="shared" si="75"/>
        <v>billibr022014</v>
      </c>
      <c r="B4822" s="16" t="s">
        <v>1436</v>
      </c>
      <c r="C4822" s="16">
        <v>2014</v>
      </c>
      <c r="D4822" s="16">
        <v>1</v>
      </c>
      <c r="E4822" s="16">
        <v>0</v>
      </c>
      <c r="F4822" s="16">
        <v>0</v>
      </c>
      <c r="G4822" s="16">
        <v>0</v>
      </c>
      <c r="H4822" s="16">
        <v>0</v>
      </c>
      <c r="I4822" s="16">
        <v>0</v>
      </c>
      <c r="J4822" s="16">
        <v>0</v>
      </c>
      <c r="K4822" s="16">
        <v>0</v>
      </c>
      <c r="L4822" s="16">
        <v>0</v>
      </c>
      <c r="M4822" s="16">
        <v>0</v>
      </c>
      <c r="N4822" s="16">
        <v>0</v>
      </c>
      <c r="O4822" s="16">
        <v>0</v>
      </c>
      <c r="P4822" s="13" t="str">
        <f>IFERROR(VLOOKUP($A4822,'Fielding Data'!$A:$H,MATCH(P$1,'Fielding Data'!$A$1:$H$1,0),0),"Other")</f>
        <v>P</v>
      </c>
      <c r="Q4822" s="13">
        <f>IFERROR(VLOOKUP($A4822,'Fielding Data'!$A:$H,MATCH(Q$1,'Fielding Data'!$A$1:$H$1,0),0),"Other")</f>
        <v>0</v>
      </c>
      <c r="R4822" s="13">
        <f>IFERROR(VLOOKUP($A4822,'Fielding Data'!$A:$H,MATCH(R$1,'Fielding Data'!$A$1:$H$1,0),0),"Other")</f>
        <v>0</v>
      </c>
      <c r="S4822" s="13">
        <f>IFERROR(VLOOKUP($A4822,'Fielding Data'!$A:$H,MATCH(S$1,'Fielding Data'!$A$1:$H$1,0),0),"Other")</f>
        <v>0</v>
      </c>
      <c r="T4822" s="13">
        <f>IFERROR(VLOOKUP($A4822,'Fielding Data'!$A:$H,MATCH(T$1,'Fielding Data'!$A$1:$H$1,0),0),"Other")</f>
        <v>0</v>
      </c>
      <c r="U4822" s="13">
        <f>SUMIFS('Fielding Data'!E:E,'Fielding Data'!$A:$A,'Hitting Data'!$A4822)</f>
        <v>0</v>
      </c>
      <c r="V4822" s="13">
        <f>SUMIFS('Fielding Data'!F:F,'Fielding Data'!$A:$A,'Hitting Data'!$A4822)</f>
        <v>0</v>
      </c>
      <c r="W4822" s="13">
        <f>SUMIFS('Fielding Data'!G:G,'Fielding Data'!$A:$A,'Hitting Data'!$A4822)</f>
        <v>0</v>
      </c>
      <c r="X4822" s="13">
        <f>SUMIFS('Fielding Data'!H:H,'Fielding Data'!$A:$A,'Hitting Data'!$A4822)</f>
        <v>0</v>
      </c>
    </row>
    <row r="4823" spans="1:24" x14ac:dyDescent="0.3">
      <c r="A4823" s="13" t="str">
        <f t="shared" si="75"/>
        <v>blackch022014</v>
      </c>
      <c r="B4823" s="16" t="s">
        <v>1437</v>
      </c>
      <c r="C4823" s="16">
        <v>2014</v>
      </c>
      <c r="D4823" s="16">
        <v>154</v>
      </c>
      <c r="E4823" s="16">
        <v>593</v>
      </c>
      <c r="F4823" s="16">
        <v>82</v>
      </c>
      <c r="G4823" s="16">
        <v>171</v>
      </c>
      <c r="H4823" s="16">
        <v>27</v>
      </c>
      <c r="I4823" s="16">
        <v>3</v>
      </c>
      <c r="J4823" s="16">
        <v>19</v>
      </c>
      <c r="K4823" s="16">
        <v>72</v>
      </c>
      <c r="L4823" s="16">
        <v>28</v>
      </c>
      <c r="M4823" s="16">
        <v>10</v>
      </c>
      <c r="N4823" s="16">
        <v>31</v>
      </c>
      <c r="O4823" s="16">
        <v>96</v>
      </c>
      <c r="P4823" s="13" t="str">
        <f>IFERROR(VLOOKUP($A4823,'Fielding Data'!$A:$H,MATCH(P$1,'Fielding Data'!$A$1:$H$1,0),0),"Other")</f>
        <v>CF</v>
      </c>
      <c r="Q4823" s="13">
        <f>IFERROR(VLOOKUP($A4823,'Fielding Data'!$A:$H,MATCH(Q$1,'Fielding Data'!$A$1:$H$1,0),0),"Other")</f>
        <v>153</v>
      </c>
      <c r="R4823" s="13">
        <f>IFERROR(VLOOKUP($A4823,'Fielding Data'!$A:$H,MATCH(R$1,'Fielding Data'!$A$1:$H$1,0),0),"Other")</f>
        <v>1</v>
      </c>
      <c r="S4823" s="13">
        <f>IFERROR(VLOOKUP($A4823,'Fielding Data'!$A:$H,MATCH(S$1,'Fielding Data'!$A$1:$H$1,0),0),"Other")</f>
        <v>2</v>
      </c>
      <c r="T4823" s="13">
        <f>IFERROR(VLOOKUP($A4823,'Fielding Data'!$A:$H,MATCH(T$1,'Fielding Data'!$A$1:$H$1,0),0),"Other")</f>
        <v>0</v>
      </c>
      <c r="U4823" s="13">
        <f>SUMIFS('Fielding Data'!E:E,'Fielding Data'!$A:$A,'Hitting Data'!$A4823)</f>
        <v>634</v>
      </c>
      <c r="V4823" s="13">
        <f>SUMIFS('Fielding Data'!F:F,'Fielding Data'!$A:$A,'Hitting Data'!$A4823)</f>
        <v>12</v>
      </c>
      <c r="W4823" s="13">
        <f>SUMIFS('Fielding Data'!G:G,'Fielding Data'!$A:$A,'Hitting Data'!$A4823)</f>
        <v>14</v>
      </c>
      <c r="X4823" s="13">
        <f>SUMIFS('Fielding Data'!H:H,'Fielding Data'!$A:$A,'Hitting Data'!$A4823)</f>
        <v>4</v>
      </c>
    </row>
    <row r="4824" spans="1:24" x14ac:dyDescent="0.3">
      <c r="A4824" s="13" t="str">
        <f t="shared" si="75"/>
        <v>blackvi012014</v>
      </c>
      <c r="B4824" s="16" t="s">
        <v>1880</v>
      </c>
      <c r="C4824" s="16">
        <v>2014</v>
      </c>
      <c r="D4824" s="16">
        <v>41</v>
      </c>
      <c r="E4824" s="16">
        <v>0</v>
      </c>
      <c r="F4824" s="16">
        <v>0</v>
      </c>
      <c r="G4824" s="16">
        <v>0</v>
      </c>
      <c r="H4824" s="16">
        <v>0</v>
      </c>
      <c r="I4824" s="16">
        <v>0</v>
      </c>
      <c r="J4824" s="16">
        <v>0</v>
      </c>
      <c r="K4824" s="16">
        <v>0</v>
      </c>
      <c r="L4824" s="16">
        <v>0</v>
      </c>
      <c r="M4824" s="16">
        <v>0</v>
      </c>
      <c r="N4824" s="16">
        <v>0</v>
      </c>
      <c r="O4824" s="16">
        <v>0</v>
      </c>
      <c r="P4824" s="13" t="str">
        <f>IFERROR(VLOOKUP($A4824,'Fielding Data'!$A:$H,MATCH(P$1,'Fielding Data'!$A$1:$H$1,0),0),"Other")</f>
        <v>P</v>
      </c>
      <c r="Q4824" s="13">
        <f>IFERROR(VLOOKUP($A4824,'Fielding Data'!$A:$H,MATCH(Q$1,'Fielding Data'!$A$1:$H$1,0),0),"Other")</f>
        <v>2</v>
      </c>
      <c r="R4824" s="13">
        <f>IFERROR(VLOOKUP($A4824,'Fielding Data'!$A:$H,MATCH(R$1,'Fielding Data'!$A$1:$H$1,0),0),"Other")</f>
        <v>3</v>
      </c>
      <c r="S4824" s="13">
        <f>IFERROR(VLOOKUP($A4824,'Fielding Data'!$A:$H,MATCH(S$1,'Fielding Data'!$A$1:$H$1,0),0),"Other")</f>
        <v>1</v>
      </c>
      <c r="T4824" s="13">
        <f>IFERROR(VLOOKUP($A4824,'Fielding Data'!$A:$H,MATCH(T$1,'Fielding Data'!$A$1:$H$1,0),0),"Other")</f>
        <v>1</v>
      </c>
      <c r="U4824" s="13">
        <f>SUMIFS('Fielding Data'!E:E,'Fielding Data'!$A:$A,'Hitting Data'!$A4824)</f>
        <v>2</v>
      </c>
      <c r="V4824" s="13">
        <f>SUMIFS('Fielding Data'!F:F,'Fielding Data'!$A:$A,'Hitting Data'!$A4824)</f>
        <v>3</v>
      </c>
      <c r="W4824" s="13">
        <f>SUMIFS('Fielding Data'!G:G,'Fielding Data'!$A:$A,'Hitting Data'!$A4824)</f>
        <v>1</v>
      </c>
      <c r="X4824" s="13">
        <f>SUMIFS('Fielding Data'!H:H,'Fielding Data'!$A:$A,'Hitting Data'!$A4824)</f>
        <v>1</v>
      </c>
    </row>
    <row r="4825" spans="1:24" x14ac:dyDescent="0.3">
      <c r="A4825" s="13" t="str">
        <f t="shared" si="75"/>
        <v>blancan012014</v>
      </c>
      <c r="B4825" s="16" t="s">
        <v>422</v>
      </c>
      <c r="C4825" s="16">
        <v>2014</v>
      </c>
      <c r="D4825" s="16">
        <v>25</v>
      </c>
      <c r="E4825" s="16">
        <v>47</v>
      </c>
      <c r="F4825" s="16">
        <v>4</v>
      </c>
      <c r="G4825" s="16">
        <v>13</v>
      </c>
      <c r="H4825" s="16">
        <v>5</v>
      </c>
      <c r="I4825" s="16">
        <v>0</v>
      </c>
      <c r="J4825" s="16">
        <v>1</v>
      </c>
      <c r="K4825" s="16">
        <v>3</v>
      </c>
      <c r="L4825" s="16">
        <v>0</v>
      </c>
      <c r="M4825" s="16">
        <v>0</v>
      </c>
      <c r="N4825" s="16">
        <v>2</v>
      </c>
      <c r="O4825" s="16">
        <v>6</v>
      </c>
      <c r="P4825" s="13" t="str">
        <f>IFERROR(VLOOKUP($A4825,'Fielding Data'!$A:$H,MATCH(P$1,'Fielding Data'!$A$1:$H$1,0),0),"Other")</f>
        <v>2B</v>
      </c>
      <c r="Q4825" s="13">
        <f>IFERROR(VLOOKUP($A4825,'Fielding Data'!$A:$H,MATCH(Q$1,'Fielding Data'!$A$1:$H$1,0),0),"Other")</f>
        <v>1</v>
      </c>
      <c r="R4825" s="13">
        <f>IFERROR(VLOOKUP($A4825,'Fielding Data'!$A:$H,MATCH(R$1,'Fielding Data'!$A$1:$H$1,0),0),"Other")</f>
        <v>8</v>
      </c>
      <c r="S4825" s="13">
        <f>IFERROR(VLOOKUP($A4825,'Fielding Data'!$A:$H,MATCH(S$1,'Fielding Data'!$A$1:$H$1,0),0),"Other")</f>
        <v>0</v>
      </c>
      <c r="T4825" s="13">
        <f>IFERROR(VLOOKUP($A4825,'Fielding Data'!$A:$H,MATCH(T$1,'Fielding Data'!$A$1:$H$1,0),0),"Other")</f>
        <v>1</v>
      </c>
      <c r="U4825" s="13">
        <f>SUMIFS('Fielding Data'!E:E,'Fielding Data'!$A:$A,'Hitting Data'!$A4825)</f>
        <v>6</v>
      </c>
      <c r="V4825" s="13">
        <f>SUMIFS('Fielding Data'!F:F,'Fielding Data'!$A:$A,'Hitting Data'!$A4825)</f>
        <v>36</v>
      </c>
      <c r="W4825" s="13">
        <f>SUMIFS('Fielding Data'!G:G,'Fielding Data'!$A:$A,'Hitting Data'!$A4825)</f>
        <v>1</v>
      </c>
      <c r="X4825" s="13">
        <f>SUMIFS('Fielding Data'!H:H,'Fielding Data'!$A:$A,'Hitting Data'!$A4825)</f>
        <v>5</v>
      </c>
    </row>
    <row r="4826" spans="1:24" x14ac:dyDescent="0.3">
      <c r="A4826" s="13" t="str">
        <f t="shared" si="75"/>
        <v>blancgr012014</v>
      </c>
      <c r="B4826" s="16" t="s">
        <v>882</v>
      </c>
      <c r="C4826" s="16">
        <v>2014</v>
      </c>
      <c r="D4826" s="16">
        <v>146</v>
      </c>
      <c r="E4826" s="16">
        <v>393</v>
      </c>
      <c r="F4826" s="16">
        <v>51</v>
      </c>
      <c r="G4826" s="16">
        <v>102</v>
      </c>
      <c r="H4826" s="16">
        <v>18</v>
      </c>
      <c r="I4826" s="16">
        <v>6</v>
      </c>
      <c r="J4826" s="16">
        <v>5</v>
      </c>
      <c r="K4826" s="16">
        <v>38</v>
      </c>
      <c r="L4826" s="16">
        <v>16</v>
      </c>
      <c r="M4826" s="16">
        <v>5</v>
      </c>
      <c r="N4826" s="16">
        <v>41</v>
      </c>
      <c r="O4826" s="16">
        <v>77</v>
      </c>
      <c r="P4826" s="13" t="str">
        <f>IFERROR(VLOOKUP($A4826,'Fielding Data'!$A:$H,MATCH(P$1,'Fielding Data'!$A$1:$H$1,0),0),"Other")</f>
        <v>CF</v>
      </c>
      <c r="Q4826" s="13">
        <f>IFERROR(VLOOKUP($A4826,'Fielding Data'!$A:$H,MATCH(Q$1,'Fielding Data'!$A$1:$H$1,0),0),"Other")</f>
        <v>140</v>
      </c>
      <c r="R4826" s="13">
        <f>IFERROR(VLOOKUP($A4826,'Fielding Data'!$A:$H,MATCH(R$1,'Fielding Data'!$A$1:$H$1,0),0),"Other")</f>
        <v>5</v>
      </c>
      <c r="S4826" s="13">
        <f>IFERROR(VLOOKUP($A4826,'Fielding Data'!$A:$H,MATCH(S$1,'Fielding Data'!$A$1:$H$1,0),0),"Other")</f>
        <v>0</v>
      </c>
      <c r="T4826" s="13">
        <f>IFERROR(VLOOKUP($A4826,'Fielding Data'!$A:$H,MATCH(T$1,'Fielding Data'!$A$1:$H$1,0),0),"Other")</f>
        <v>0</v>
      </c>
      <c r="U4826" s="13">
        <f>SUMIFS('Fielding Data'!E:E,'Fielding Data'!$A:$A,'Hitting Data'!$A4826)</f>
        <v>438</v>
      </c>
      <c r="V4826" s="13">
        <f>SUMIFS('Fielding Data'!F:F,'Fielding Data'!$A:$A,'Hitting Data'!$A4826)</f>
        <v>12</v>
      </c>
      <c r="W4826" s="13">
        <f>SUMIFS('Fielding Data'!G:G,'Fielding Data'!$A:$A,'Hitting Data'!$A4826)</f>
        <v>2</v>
      </c>
      <c r="X4826" s="13">
        <f>SUMIFS('Fielding Data'!H:H,'Fielding Data'!$A:$A,'Hitting Data'!$A4826)</f>
        <v>0</v>
      </c>
    </row>
    <row r="4827" spans="1:24" x14ac:dyDescent="0.3">
      <c r="A4827" s="13" t="str">
        <f t="shared" si="75"/>
        <v>blevije012014</v>
      </c>
      <c r="B4827" s="16" t="s">
        <v>759</v>
      </c>
      <c r="C4827" s="16">
        <v>2014</v>
      </c>
      <c r="D4827" s="16">
        <v>64</v>
      </c>
      <c r="E4827" s="16">
        <v>0</v>
      </c>
      <c r="F4827" s="16">
        <v>0</v>
      </c>
      <c r="G4827" s="16">
        <v>0</v>
      </c>
      <c r="H4827" s="16">
        <v>0</v>
      </c>
      <c r="I4827" s="16">
        <v>0</v>
      </c>
      <c r="J4827" s="16">
        <v>0</v>
      </c>
      <c r="K4827" s="16">
        <v>0</v>
      </c>
      <c r="L4827" s="16">
        <v>0</v>
      </c>
      <c r="M4827" s="16">
        <v>0</v>
      </c>
      <c r="N4827" s="16">
        <v>0</v>
      </c>
      <c r="O4827" s="16">
        <v>0</v>
      </c>
      <c r="P4827" s="13" t="str">
        <f>IFERROR(VLOOKUP($A4827,'Fielding Data'!$A:$H,MATCH(P$1,'Fielding Data'!$A$1:$H$1,0),0),"Other")</f>
        <v>P</v>
      </c>
      <c r="Q4827" s="13">
        <f>IFERROR(VLOOKUP($A4827,'Fielding Data'!$A:$H,MATCH(Q$1,'Fielding Data'!$A$1:$H$1,0),0),"Other")</f>
        <v>1</v>
      </c>
      <c r="R4827" s="13">
        <f>IFERROR(VLOOKUP($A4827,'Fielding Data'!$A:$H,MATCH(R$1,'Fielding Data'!$A$1:$H$1,0),0),"Other")</f>
        <v>6</v>
      </c>
      <c r="S4827" s="13">
        <f>IFERROR(VLOOKUP($A4827,'Fielding Data'!$A:$H,MATCH(S$1,'Fielding Data'!$A$1:$H$1,0),0),"Other")</f>
        <v>0</v>
      </c>
      <c r="T4827" s="13">
        <f>IFERROR(VLOOKUP($A4827,'Fielding Data'!$A:$H,MATCH(T$1,'Fielding Data'!$A$1:$H$1,0),0),"Other")</f>
        <v>0</v>
      </c>
      <c r="U4827" s="13">
        <f>SUMIFS('Fielding Data'!E:E,'Fielding Data'!$A:$A,'Hitting Data'!$A4827)</f>
        <v>1</v>
      </c>
      <c r="V4827" s="13">
        <f>SUMIFS('Fielding Data'!F:F,'Fielding Data'!$A:$A,'Hitting Data'!$A4827)</f>
        <v>6</v>
      </c>
      <c r="W4827" s="13">
        <f>SUMIFS('Fielding Data'!G:G,'Fielding Data'!$A:$A,'Hitting Data'!$A4827)</f>
        <v>0</v>
      </c>
      <c r="X4827" s="13">
        <f>SUMIFS('Fielding Data'!H:H,'Fielding Data'!$A:$A,'Hitting Data'!$A4827)</f>
        <v>0</v>
      </c>
    </row>
    <row r="4828" spans="1:24" x14ac:dyDescent="0.3">
      <c r="A4828" s="13" t="str">
        <f t="shared" si="75"/>
        <v>bloomwi012014</v>
      </c>
      <c r="B4828" s="16" t="s">
        <v>289</v>
      </c>
      <c r="C4828" s="16">
        <v>2014</v>
      </c>
      <c r="D4828" s="16">
        <v>47</v>
      </c>
      <c r="E4828" s="16">
        <v>133</v>
      </c>
      <c r="F4828" s="16">
        <v>15</v>
      </c>
      <c r="G4828" s="16">
        <v>37</v>
      </c>
      <c r="H4828" s="16">
        <v>6</v>
      </c>
      <c r="I4828" s="16">
        <v>0</v>
      </c>
      <c r="J4828" s="16">
        <v>1</v>
      </c>
      <c r="K4828" s="16">
        <v>14</v>
      </c>
      <c r="L4828" s="16">
        <v>1</v>
      </c>
      <c r="M4828" s="16">
        <v>1</v>
      </c>
      <c r="N4828" s="16">
        <v>4</v>
      </c>
      <c r="O4828" s="16">
        <v>32</v>
      </c>
      <c r="P4828" s="13" t="str">
        <f>IFERROR(VLOOKUP($A4828,'Fielding Data'!$A:$H,MATCH(P$1,'Fielding Data'!$A$1:$H$1,0),0),"Other")</f>
        <v>1B</v>
      </c>
      <c r="Q4828" s="13">
        <f>IFERROR(VLOOKUP($A4828,'Fielding Data'!$A:$H,MATCH(Q$1,'Fielding Data'!$A$1:$H$1,0),0),"Other")</f>
        <v>51</v>
      </c>
      <c r="R4828" s="13">
        <f>IFERROR(VLOOKUP($A4828,'Fielding Data'!$A:$H,MATCH(R$1,'Fielding Data'!$A$1:$H$1,0),0),"Other")</f>
        <v>5</v>
      </c>
      <c r="S4828" s="13">
        <f>IFERROR(VLOOKUP($A4828,'Fielding Data'!$A:$H,MATCH(S$1,'Fielding Data'!$A$1:$H$1,0),0),"Other")</f>
        <v>0</v>
      </c>
      <c r="T4828" s="13">
        <f>IFERROR(VLOOKUP($A4828,'Fielding Data'!$A:$H,MATCH(T$1,'Fielding Data'!$A$1:$H$1,0),0),"Other")</f>
        <v>6</v>
      </c>
      <c r="U4828" s="13">
        <f>SUMIFS('Fielding Data'!E:E,'Fielding Data'!$A:$A,'Hitting Data'!$A4828)</f>
        <v>83</v>
      </c>
      <c r="V4828" s="13">
        <f>SUMIFS('Fielding Data'!F:F,'Fielding Data'!$A:$A,'Hitting Data'!$A4828)</f>
        <v>51</v>
      </c>
      <c r="W4828" s="13">
        <f>SUMIFS('Fielding Data'!G:G,'Fielding Data'!$A:$A,'Hitting Data'!$A4828)</f>
        <v>0</v>
      </c>
      <c r="X4828" s="13">
        <f>SUMIFS('Fielding Data'!H:H,'Fielding Data'!$A:$A,'Hitting Data'!$A4828)</f>
        <v>13</v>
      </c>
    </row>
    <row r="4829" spans="1:24" x14ac:dyDescent="0.3">
      <c r="A4829" s="13" t="str">
        <f t="shared" si="75"/>
        <v>bochybr022014</v>
      </c>
      <c r="B4829" s="16" t="s">
        <v>2118</v>
      </c>
      <c r="C4829" s="16">
        <v>2014</v>
      </c>
      <c r="D4829" s="16">
        <v>3</v>
      </c>
      <c r="E4829" s="16">
        <v>0</v>
      </c>
      <c r="F4829" s="16">
        <v>0</v>
      </c>
      <c r="G4829" s="16">
        <v>0</v>
      </c>
      <c r="H4829" s="16">
        <v>0</v>
      </c>
      <c r="I4829" s="16">
        <v>0</v>
      </c>
      <c r="J4829" s="16">
        <v>0</v>
      </c>
      <c r="K4829" s="16">
        <v>0</v>
      </c>
      <c r="L4829" s="16">
        <v>0</v>
      </c>
      <c r="M4829" s="16">
        <v>0</v>
      </c>
      <c r="N4829" s="16">
        <v>0</v>
      </c>
      <c r="O4829" s="16">
        <v>0</v>
      </c>
      <c r="P4829" s="13" t="str">
        <f>IFERROR(VLOOKUP($A4829,'Fielding Data'!$A:$H,MATCH(P$1,'Fielding Data'!$A$1:$H$1,0),0),"Other")</f>
        <v>P</v>
      </c>
      <c r="Q4829" s="13">
        <f>IFERROR(VLOOKUP($A4829,'Fielding Data'!$A:$H,MATCH(Q$1,'Fielding Data'!$A$1:$H$1,0),0),"Other")</f>
        <v>0</v>
      </c>
      <c r="R4829" s="13">
        <f>IFERROR(VLOOKUP($A4829,'Fielding Data'!$A:$H,MATCH(R$1,'Fielding Data'!$A$1:$H$1,0),0),"Other")</f>
        <v>0</v>
      </c>
      <c r="S4829" s="13">
        <f>IFERROR(VLOOKUP($A4829,'Fielding Data'!$A:$H,MATCH(S$1,'Fielding Data'!$A$1:$H$1,0),0),"Other")</f>
        <v>0</v>
      </c>
      <c r="T4829" s="13">
        <f>IFERROR(VLOOKUP($A4829,'Fielding Data'!$A:$H,MATCH(T$1,'Fielding Data'!$A$1:$H$1,0),0),"Other")</f>
        <v>0</v>
      </c>
      <c r="U4829" s="13">
        <f>SUMIFS('Fielding Data'!E:E,'Fielding Data'!$A:$A,'Hitting Data'!$A4829)</f>
        <v>0</v>
      </c>
      <c r="V4829" s="13">
        <f>SUMIFS('Fielding Data'!F:F,'Fielding Data'!$A:$A,'Hitting Data'!$A4829)</f>
        <v>0</v>
      </c>
      <c r="W4829" s="13">
        <f>SUMIFS('Fielding Data'!G:G,'Fielding Data'!$A:$A,'Hitting Data'!$A4829)</f>
        <v>0</v>
      </c>
      <c r="X4829" s="13">
        <f>SUMIFS('Fielding Data'!H:H,'Fielding Data'!$A:$A,'Hitting Data'!$A4829)</f>
        <v>0</v>
      </c>
    </row>
    <row r="4830" spans="1:24" x14ac:dyDescent="0.3">
      <c r="A4830" s="13" t="str">
        <f t="shared" si="75"/>
        <v>boescbr012014</v>
      </c>
      <c r="B4830" s="16" t="s">
        <v>1229</v>
      </c>
      <c r="C4830" s="16">
        <v>2014</v>
      </c>
      <c r="D4830" s="16">
        <v>27</v>
      </c>
      <c r="E4830" s="16">
        <v>75</v>
      </c>
      <c r="F4830" s="16">
        <v>6</v>
      </c>
      <c r="G4830" s="16">
        <v>14</v>
      </c>
      <c r="H4830" s="16">
        <v>2</v>
      </c>
      <c r="I4830" s="16">
        <v>0</v>
      </c>
      <c r="J4830" s="16">
        <v>2</v>
      </c>
      <c r="K4830" s="16">
        <v>7</v>
      </c>
      <c r="L4830" s="16">
        <v>3</v>
      </c>
      <c r="M4830" s="16">
        <v>0</v>
      </c>
      <c r="N4830" s="16">
        <v>2</v>
      </c>
      <c r="O4830" s="16">
        <v>19</v>
      </c>
      <c r="P4830" s="13" t="str">
        <f>IFERROR(VLOOKUP($A4830,'Fielding Data'!$A:$H,MATCH(P$1,'Fielding Data'!$A$1:$H$1,0),0),"Other")</f>
        <v>CF</v>
      </c>
      <c r="Q4830" s="13">
        <f>IFERROR(VLOOKUP($A4830,'Fielding Data'!$A:$H,MATCH(Q$1,'Fielding Data'!$A$1:$H$1,0),0),"Other")</f>
        <v>0</v>
      </c>
      <c r="R4830" s="13">
        <f>IFERROR(VLOOKUP($A4830,'Fielding Data'!$A:$H,MATCH(R$1,'Fielding Data'!$A$1:$H$1,0),0),"Other")</f>
        <v>0</v>
      </c>
      <c r="S4830" s="13">
        <f>IFERROR(VLOOKUP($A4830,'Fielding Data'!$A:$H,MATCH(S$1,'Fielding Data'!$A$1:$H$1,0),0),"Other")</f>
        <v>0</v>
      </c>
      <c r="T4830" s="13">
        <f>IFERROR(VLOOKUP($A4830,'Fielding Data'!$A:$H,MATCH(T$1,'Fielding Data'!$A$1:$H$1,0),0),"Other")</f>
        <v>0</v>
      </c>
      <c r="U4830" s="13">
        <f>SUMIFS('Fielding Data'!E:E,'Fielding Data'!$A:$A,'Hitting Data'!$A4830)</f>
        <v>28</v>
      </c>
      <c r="V4830" s="13">
        <f>SUMIFS('Fielding Data'!F:F,'Fielding Data'!$A:$A,'Hitting Data'!$A4830)</f>
        <v>0</v>
      </c>
      <c r="W4830" s="13">
        <f>SUMIFS('Fielding Data'!G:G,'Fielding Data'!$A:$A,'Hitting Data'!$A4830)</f>
        <v>2</v>
      </c>
      <c r="X4830" s="13">
        <f>SUMIFS('Fielding Data'!H:H,'Fielding Data'!$A:$A,'Hitting Data'!$A4830)</f>
        <v>0</v>
      </c>
    </row>
    <row r="4831" spans="1:24" x14ac:dyDescent="0.3">
      <c r="A4831" s="13" t="str">
        <f t="shared" si="75"/>
        <v>bogaexa012014</v>
      </c>
      <c r="B4831" s="16" t="s">
        <v>1882</v>
      </c>
      <c r="C4831" s="16">
        <v>2014</v>
      </c>
      <c r="D4831" s="16">
        <v>144</v>
      </c>
      <c r="E4831" s="16">
        <v>538</v>
      </c>
      <c r="F4831" s="16">
        <v>60</v>
      </c>
      <c r="G4831" s="16">
        <v>129</v>
      </c>
      <c r="H4831" s="16">
        <v>28</v>
      </c>
      <c r="I4831" s="16">
        <v>1</v>
      </c>
      <c r="J4831" s="16">
        <v>12</v>
      </c>
      <c r="K4831" s="16">
        <v>46</v>
      </c>
      <c r="L4831" s="16">
        <v>2</v>
      </c>
      <c r="M4831" s="16">
        <v>3</v>
      </c>
      <c r="N4831" s="16">
        <v>39</v>
      </c>
      <c r="O4831" s="16">
        <v>138</v>
      </c>
      <c r="P4831" s="13" t="str">
        <f>IFERROR(VLOOKUP($A4831,'Fielding Data'!$A:$H,MATCH(P$1,'Fielding Data'!$A$1:$H$1,0),0),"Other")</f>
        <v>3B</v>
      </c>
      <c r="Q4831" s="13">
        <f>IFERROR(VLOOKUP($A4831,'Fielding Data'!$A:$H,MATCH(Q$1,'Fielding Data'!$A$1:$H$1,0),0),"Other")</f>
        <v>37</v>
      </c>
      <c r="R4831" s="13">
        <f>IFERROR(VLOOKUP($A4831,'Fielding Data'!$A:$H,MATCH(R$1,'Fielding Data'!$A$1:$H$1,0),0),"Other")</f>
        <v>64</v>
      </c>
      <c r="S4831" s="13">
        <f>IFERROR(VLOOKUP($A4831,'Fielding Data'!$A:$H,MATCH(S$1,'Fielding Data'!$A$1:$H$1,0),0),"Other")</f>
        <v>10</v>
      </c>
      <c r="T4831" s="13">
        <f>IFERROR(VLOOKUP($A4831,'Fielding Data'!$A:$H,MATCH(T$1,'Fielding Data'!$A$1:$H$1,0),0),"Other")</f>
        <v>2</v>
      </c>
      <c r="U4831" s="13">
        <f>SUMIFS('Fielding Data'!E:E,'Fielding Data'!$A:$A,'Hitting Data'!$A4831)</f>
        <v>175</v>
      </c>
      <c r="V4831" s="13">
        <f>SUMIFS('Fielding Data'!F:F,'Fielding Data'!$A:$A,'Hitting Data'!$A4831)</f>
        <v>320</v>
      </c>
      <c r="W4831" s="13">
        <f>SUMIFS('Fielding Data'!G:G,'Fielding Data'!$A:$A,'Hitting Data'!$A4831)</f>
        <v>20</v>
      </c>
      <c r="X4831" s="13">
        <f>SUMIFS('Fielding Data'!H:H,'Fielding Data'!$A:$A,'Hitting Data'!$A4831)</f>
        <v>56</v>
      </c>
    </row>
    <row r="4832" spans="1:24" x14ac:dyDescent="0.3">
      <c r="A4832" s="13" t="str">
        <f t="shared" si="75"/>
        <v>bolsimi012014</v>
      </c>
      <c r="B4832" s="16" t="s">
        <v>2119</v>
      </c>
      <c r="C4832" s="16">
        <v>2014</v>
      </c>
      <c r="D4832" s="16">
        <v>10</v>
      </c>
      <c r="E4832" s="16">
        <v>19</v>
      </c>
      <c r="F4832" s="16">
        <v>1</v>
      </c>
      <c r="G4832" s="16">
        <v>2</v>
      </c>
      <c r="H4832" s="16">
        <v>0</v>
      </c>
      <c r="I4832" s="16">
        <v>0</v>
      </c>
      <c r="J4832" s="16">
        <v>0</v>
      </c>
      <c r="K4832" s="16">
        <v>1</v>
      </c>
      <c r="L4832" s="16">
        <v>0</v>
      </c>
      <c r="M4832" s="16">
        <v>0</v>
      </c>
      <c r="N4832" s="16">
        <v>0</v>
      </c>
      <c r="O4832" s="16">
        <v>7</v>
      </c>
      <c r="P4832" s="13" t="str">
        <f>IFERROR(VLOOKUP($A4832,'Fielding Data'!$A:$H,MATCH(P$1,'Fielding Data'!$A$1:$H$1,0),0),"Other")</f>
        <v>P</v>
      </c>
      <c r="Q4832" s="13">
        <f>IFERROR(VLOOKUP($A4832,'Fielding Data'!$A:$H,MATCH(Q$1,'Fielding Data'!$A$1:$H$1,0),0),"Other")</f>
        <v>5</v>
      </c>
      <c r="R4832" s="13">
        <f>IFERROR(VLOOKUP($A4832,'Fielding Data'!$A:$H,MATCH(R$1,'Fielding Data'!$A$1:$H$1,0),0),"Other")</f>
        <v>11</v>
      </c>
      <c r="S4832" s="13">
        <f>IFERROR(VLOOKUP($A4832,'Fielding Data'!$A:$H,MATCH(S$1,'Fielding Data'!$A$1:$H$1,0),0),"Other")</f>
        <v>0</v>
      </c>
      <c r="T4832" s="13">
        <f>IFERROR(VLOOKUP($A4832,'Fielding Data'!$A:$H,MATCH(T$1,'Fielding Data'!$A$1:$H$1,0),0),"Other")</f>
        <v>0</v>
      </c>
      <c r="U4832" s="13">
        <f>SUMIFS('Fielding Data'!E:E,'Fielding Data'!$A:$A,'Hitting Data'!$A4832)</f>
        <v>5</v>
      </c>
      <c r="V4832" s="13">
        <f>SUMIFS('Fielding Data'!F:F,'Fielding Data'!$A:$A,'Hitting Data'!$A4832)</f>
        <v>11</v>
      </c>
      <c r="W4832" s="13">
        <f>SUMIFS('Fielding Data'!G:G,'Fielding Data'!$A:$A,'Hitting Data'!$A4832)</f>
        <v>0</v>
      </c>
      <c r="X4832" s="13">
        <f>SUMIFS('Fielding Data'!H:H,'Fielding Data'!$A:$A,'Hitting Data'!$A4832)</f>
        <v>0</v>
      </c>
    </row>
    <row r="4833" spans="1:24" x14ac:dyDescent="0.3">
      <c r="A4833" s="13" t="str">
        <f t="shared" si="75"/>
        <v>bonilli012014</v>
      </c>
      <c r="B4833" s="16" t="s">
        <v>2120</v>
      </c>
      <c r="C4833" s="16">
        <v>2014</v>
      </c>
      <c r="D4833" s="16">
        <v>5</v>
      </c>
      <c r="E4833" s="16">
        <v>0</v>
      </c>
      <c r="F4833" s="16">
        <v>0</v>
      </c>
      <c r="G4833" s="16">
        <v>0</v>
      </c>
      <c r="H4833" s="16">
        <v>0</v>
      </c>
      <c r="I4833" s="16">
        <v>0</v>
      </c>
      <c r="J4833" s="16">
        <v>0</v>
      </c>
      <c r="K4833" s="16">
        <v>0</v>
      </c>
      <c r="L4833" s="16">
        <v>0</v>
      </c>
      <c r="M4833" s="16">
        <v>0</v>
      </c>
      <c r="N4833" s="16">
        <v>0</v>
      </c>
      <c r="O4833" s="16">
        <v>0</v>
      </c>
      <c r="P4833" s="13" t="str">
        <f>IFERROR(VLOOKUP($A4833,'Fielding Data'!$A:$H,MATCH(P$1,'Fielding Data'!$A$1:$H$1,0),0),"Other")</f>
        <v>P</v>
      </c>
      <c r="Q4833" s="13">
        <f>IFERROR(VLOOKUP($A4833,'Fielding Data'!$A:$H,MATCH(Q$1,'Fielding Data'!$A$1:$H$1,0),0),"Other")</f>
        <v>3</v>
      </c>
      <c r="R4833" s="13">
        <f>IFERROR(VLOOKUP($A4833,'Fielding Data'!$A:$H,MATCH(R$1,'Fielding Data'!$A$1:$H$1,0),0),"Other")</f>
        <v>1</v>
      </c>
      <c r="S4833" s="13">
        <f>IFERROR(VLOOKUP($A4833,'Fielding Data'!$A:$H,MATCH(S$1,'Fielding Data'!$A$1:$H$1,0),0),"Other")</f>
        <v>0</v>
      </c>
      <c r="T4833" s="13">
        <f>IFERROR(VLOOKUP($A4833,'Fielding Data'!$A:$H,MATCH(T$1,'Fielding Data'!$A$1:$H$1,0),0),"Other")</f>
        <v>0</v>
      </c>
      <c r="U4833" s="13">
        <f>SUMIFS('Fielding Data'!E:E,'Fielding Data'!$A:$A,'Hitting Data'!$A4833)</f>
        <v>3</v>
      </c>
      <c r="V4833" s="13">
        <f>SUMIFS('Fielding Data'!F:F,'Fielding Data'!$A:$A,'Hitting Data'!$A4833)</f>
        <v>1</v>
      </c>
      <c r="W4833" s="13">
        <f>SUMIFS('Fielding Data'!G:G,'Fielding Data'!$A:$A,'Hitting Data'!$A4833)</f>
        <v>0</v>
      </c>
      <c r="X4833" s="13">
        <f>SUMIFS('Fielding Data'!H:H,'Fielding Data'!$A:$A,'Hitting Data'!$A4833)</f>
        <v>0</v>
      </c>
    </row>
    <row r="4834" spans="1:24" x14ac:dyDescent="0.3">
      <c r="A4834" s="13" t="str">
        <f t="shared" si="75"/>
        <v>bourgja012014</v>
      </c>
      <c r="B4834" s="16" t="s">
        <v>887</v>
      </c>
      <c r="C4834" s="16">
        <v>2014</v>
      </c>
      <c r="D4834" s="16">
        <v>18</v>
      </c>
      <c r="E4834" s="16">
        <v>33</v>
      </c>
      <c r="F4834" s="16">
        <v>5</v>
      </c>
      <c r="G4834" s="16">
        <v>8</v>
      </c>
      <c r="H4834" s="16">
        <v>0</v>
      </c>
      <c r="I4834" s="16">
        <v>1</v>
      </c>
      <c r="J4834" s="16">
        <v>0</v>
      </c>
      <c r="K4834" s="16">
        <v>1</v>
      </c>
      <c r="L4834" s="16">
        <v>0</v>
      </c>
      <c r="M4834" s="16">
        <v>0</v>
      </c>
      <c r="N4834" s="16">
        <v>1</v>
      </c>
      <c r="O4834" s="16">
        <v>6</v>
      </c>
      <c r="P4834" s="13" t="str">
        <f>IFERROR(VLOOKUP($A4834,'Fielding Data'!$A:$H,MATCH(P$1,'Fielding Data'!$A$1:$H$1,0),0),"Other")</f>
        <v>CF</v>
      </c>
      <c r="Q4834" s="13">
        <f>IFERROR(VLOOKUP($A4834,'Fielding Data'!$A:$H,MATCH(Q$1,'Fielding Data'!$A$1:$H$1,0),0),"Other")</f>
        <v>2</v>
      </c>
      <c r="R4834" s="13">
        <f>IFERROR(VLOOKUP($A4834,'Fielding Data'!$A:$H,MATCH(R$1,'Fielding Data'!$A$1:$H$1,0),0),"Other")</f>
        <v>0</v>
      </c>
      <c r="S4834" s="13">
        <f>IFERROR(VLOOKUP($A4834,'Fielding Data'!$A:$H,MATCH(S$1,'Fielding Data'!$A$1:$H$1,0),0),"Other")</f>
        <v>0</v>
      </c>
      <c r="T4834" s="13">
        <f>IFERROR(VLOOKUP($A4834,'Fielding Data'!$A:$H,MATCH(T$1,'Fielding Data'!$A$1:$H$1,0),0),"Other")</f>
        <v>0</v>
      </c>
      <c r="U4834" s="13">
        <f>SUMIFS('Fielding Data'!E:E,'Fielding Data'!$A:$A,'Hitting Data'!$A4834)</f>
        <v>24</v>
      </c>
      <c r="V4834" s="13">
        <f>SUMIFS('Fielding Data'!F:F,'Fielding Data'!$A:$A,'Hitting Data'!$A4834)</f>
        <v>2</v>
      </c>
      <c r="W4834" s="13">
        <f>SUMIFS('Fielding Data'!G:G,'Fielding Data'!$A:$A,'Hitting Data'!$A4834)</f>
        <v>2</v>
      </c>
      <c r="X4834" s="13">
        <f>SUMIFS('Fielding Data'!H:H,'Fielding Data'!$A:$A,'Hitting Data'!$A4834)</f>
        <v>0</v>
      </c>
    </row>
    <row r="4835" spans="1:24" x14ac:dyDescent="0.3">
      <c r="A4835" s="13" t="str">
        <f t="shared" si="75"/>
        <v>bourjpe012014</v>
      </c>
      <c r="B4835" s="16" t="s">
        <v>1232</v>
      </c>
      <c r="C4835" s="16">
        <v>2014</v>
      </c>
      <c r="D4835" s="16">
        <v>119</v>
      </c>
      <c r="E4835" s="16">
        <v>264</v>
      </c>
      <c r="F4835" s="16">
        <v>32</v>
      </c>
      <c r="G4835" s="16">
        <v>61</v>
      </c>
      <c r="H4835" s="16">
        <v>9</v>
      </c>
      <c r="I4835" s="16">
        <v>5</v>
      </c>
      <c r="J4835" s="16">
        <v>4</v>
      </c>
      <c r="K4835" s="16">
        <v>24</v>
      </c>
      <c r="L4835" s="16">
        <v>9</v>
      </c>
      <c r="M4835" s="16">
        <v>3</v>
      </c>
      <c r="N4835" s="16">
        <v>20</v>
      </c>
      <c r="O4835" s="16">
        <v>78</v>
      </c>
      <c r="P4835" s="13" t="str">
        <f>IFERROR(VLOOKUP($A4835,'Fielding Data'!$A:$H,MATCH(P$1,'Fielding Data'!$A$1:$H$1,0),0),"Other")</f>
        <v>CF</v>
      </c>
      <c r="Q4835" s="13">
        <f>IFERROR(VLOOKUP($A4835,'Fielding Data'!$A:$H,MATCH(Q$1,'Fielding Data'!$A$1:$H$1,0),0),"Other")</f>
        <v>194</v>
      </c>
      <c r="R4835" s="13">
        <f>IFERROR(VLOOKUP($A4835,'Fielding Data'!$A:$H,MATCH(R$1,'Fielding Data'!$A$1:$H$1,0),0),"Other")</f>
        <v>0</v>
      </c>
      <c r="S4835" s="13">
        <f>IFERROR(VLOOKUP($A4835,'Fielding Data'!$A:$H,MATCH(S$1,'Fielding Data'!$A$1:$H$1,0),0),"Other")</f>
        <v>2</v>
      </c>
      <c r="T4835" s="13">
        <f>IFERROR(VLOOKUP($A4835,'Fielding Data'!$A:$H,MATCH(T$1,'Fielding Data'!$A$1:$H$1,0),0),"Other")</f>
        <v>0</v>
      </c>
      <c r="U4835" s="13">
        <f>SUMIFS('Fielding Data'!E:E,'Fielding Data'!$A:$A,'Hitting Data'!$A4835)</f>
        <v>388</v>
      </c>
      <c r="V4835" s="13">
        <f>SUMIFS('Fielding Data'!F:F,'Fielding Data'!$A:$A,'Hitting Data'!$A4835)</f>
        <v>0</v>
      </c>
      <c r="W4835" s="13">
        <f>SUMIFS('Fielding Data'!G:G,'Fielding Data'!$A:$A,'Hitting Data'!$A4835)</f>
        <v>4</v>
      </c>
      <c r="X4835" s="13">
        <f>SUMIFS('Fielding Data'!H:H,'Fielding Data'!$A:$A,'Hitting Data'!$A4835)</f>
        <v>0</v>
      </c>
    </row>
    <row r="4836" spans="1:24" x14ac:dyDescent="0.3">
      <c r="A4836" s="13" t="str">
        <f t="shared" si="75"/>
        <v>bourju012014</v>
      </c>
      <c r="B4836" s="16" t="s">
        <v>2121</v>
      </c>
      <c r="C4836" s="16">
        <v>2014</v>
      </c>
      <c r="D4836" s="16">
        <v>39</v>
      </c>
      <c r="E4836" s="16">
        <v>74</v>
      </c>
      <c r="F4836" s="16">
        <v>10</v>
      </c>
      <c r="G4836" s="16">
        <v>21</v>
      </c>
      <c r="H4836" s="16">
        <v>3</v>
      </c>
      <c r="I4836" s="16">
        <v>0</v>
      </c>
      <c r="J4836" s="16">
        <v>1</v>
      </c>
      <c r="K4836" s="16">
        <v>11</v>
      </c>
      <c r="L4836" s="16">
        <v>0</v>
      </c>
      <c r="M4836" s="16">
        <v>0</v>
      </c>
      <c r="N4836" s="16">
        <v>9</v>
      </c>
      <c r="O4836" s="16">
        <v>19</v>
      </c>
      <c r="P4836" s="13" t="str">
        <f>IFERROR(VLOOKUP($A4836,'Fielding Data'!$A:$H,MATCH(P$1,'Fielding Data'!$A$1:$H$1,0),0),"Other")</f>
        <v>1B</v>
      </c>
      <c r="Q4836" s="13">
        <f>IFERROR(VLOOKUP($A4836,'Fielding Data'!$A:$H,MATCH(Q$1,'Fielding Data'!$A$1:$H$1,0),0),"Other")</f>
        <v>116</v>
      </c>
      <c r="R4836" s="13">
        <f>IFERROR(VLOOKUP($A4836,'Fielding Data'!$A:$H,MATCH(R$1,'Fielding Data'!$A$1:$H$1,0),0),"Other")</f>
        <v>10</v>
      </c>
      <c r="S4836" s="13">
        <f>IFERROR(VLOOKUP($A4836,'Fielding Data'!$A:$H,MATCH(S$1,'Fielding Data'!$A$1:$H$1,0),0),"Other")</f>
        <v>0</v>
      </c>
      <c r="T4836" s="13">
        <f>IFERROR(VLOOKUP($A4836,'Fielding Data'!$A:$H,MATCH(T$1,'Fielding Data'!$A$1:$H$1,0),0),"Other")</f>
        <v>13</v>
      </c>
      <c r="U4836" s="13">
        <f>SUMIFS('Fielding Data'!E:E,'Fielding Data'!$A:$A,'Hitting Data'!$A4836)</f>
        <v>116</v>
      </c>
      <c r="V4836" s="13">
        <f>SUMIFS('Fielding Data'!F:F,'Fielding Data'!$A:$A,'Hitting Data'!$A4836)</f>
        <v>10</v>
      </c>
      <c r="W4836" s="13">
        <f>SUMIFS('Fielding Data'!G:G,'Fielding Data'!$A:$A,'Hitting Data'!$A4836)</f>
        <v>0</v>
      </c>
      <c r="X4836" s="13">
        <f>SUMIFS('Fielding Data'!H:H,'Fielding Data'!$A:$A,'Hitting Data'!$A4836)</f>
        <v>13</v>
      </c>
    </row>
    <row r="4837" spans="1:24" x14ac:dyDescent="0.3">
      <c r="A4837" s="13" t="str">
        <f t="shared" si="75"/>
        <v>bournmi012014</v>
      </c>
      <c r="B4837" s="16" t="s">
        <v>630</v>
      </c>
      <c r="C4837" s="16">
        <v>2014</v>
      </c>
      <c r="D4837" s="16">
        <v>106</v>
      </c>
      <c r="E4837" s="16">
        <v>444</v>
      </c>
      <c r="F4837" s="16">
        <v>57</v>
      </c>
      <c r="G4837" s="16">
        <v>114</v>
      </c>
      <c r="H4837" s="16">
        <v>17</v>
      </c>
      <c r="I4837" s="16">
        <v>10</v>
      </c>
      <c r="J4837" s="16">
        <v>3</v>
      </c>
      <c r="K4837" s="16">
        <v>28</v>
      </c>
      <c r="L4837" s="16">
        <v>10</v>
      </c>
      <c r="M4837" s="16">
        <v>6</v>
      </c>
      <c r="N4837" s="16">
        <v>35</v>
      </c>
      <c r="O4837" s="16">
        <v>114</v>
      </c>
      <c r="P4837" s="13" t="str">
        <f>IFERROR(VLOOKUP($A4837,'Fielding Data'!$A:$H,MATCH(P$1,'Fielding Data'!$A$1:$H$1,0),0),"Other")</f>
        <v>CF</v>
      </c>
      <c r="Q4837" s="13">
        <f>IFERROR(VLOOKUP($A4837,'Fielding Data'!$A:$H,MATCH(Q$1,'Fielding Data'!$A$1:$H$1,0),0),"Other")</f>
        <v>235</v>
      </c>
      <c r="R4837" s="13">
        <f>IFERROR(VLOOKUP($A4837,'Fielding Data'!$A:$H,MATCH(R$1,'Fielding Data'!$A$1:$H$1,0),0),"Other")</f>
        <v>5</v>
      </c>
      <c r="S4837" s="13">
        <f>IFERROR(VLOOKUP($A4837,'Fielding Data'!$A:$H,MATCH(S$1,'Fielding Data'!$A$1:$H$1,0),0),"Other")</f>
        <v>2</v>
      </c>
      <c r="T4837" s="13">
        <f>IFERROR(VLOOKUP($A4837,'Fielding Data'!$A:$H,MATCH(T$1,'Fielding Data'!$A$1:$H$1,0),0),"Other")</f>
        <v>1</v>
      </c>
      <c r="U4837" s="13">
        <f>SUMIFS('Fielding Data'!E:E,'Fielding Data'!$A:$A,'Hitting Data'!$A4837)</f>
        <v>470</v>
      </c>
      <c r="V4837" s="13">
        <f>SUMIFS('Fielding Data'!F:F,'Fielding Data'!$A:$A,'Hitting Data'!$A4837)</f>
        <v>10</v>
      </c>
      <c r="W4837" s="13">
        <f>SUMIFS('Fielding Data'!G:G,'Fielding Data'!$A:$A,'Hitting Data'!$A4837)</f>
        <v>4</v>
      </c>
      <c r="X4837" s="13">
        <f>SUMIFS('Fielding Data'!H:H,'Fielding Data'!$A:$A,'Hitting Data'!$A4837)</f>
        <v>2</v>
      </c>
    </row>
    <row r="4838" spans="1:24" x14ac:dyDescent="0.3">
      <c r="A4838" s="13" t="str">
        <f t="shared" si="75"/>
        <v>boxbebr012014</v>
      </c>
      <c r="B4838" s="16" t="s">
        <v>1670</v>
      </c>
      <c r="C4838" s="16">
        <v>2014</v>
      </c>
      <c r="D4838" s="16">
        <v>63</v>
      </c>
      <c r="E4838" s="16">
        <v>1</v>
      </c>
      <c r="F4838" s="16">
        <v>0</v>
      </c>
      <c r="G4838" s="16">
        <v>0</v>
      </c>
      <c r="H4838" s="16">
        <v>0</v>
      </c>
      <c r="I4838" s="16">
        <v>0</v>
      </c>
      <c r="J4838" s="16">
        <v>0</v>
      </c>
      <c r="K4838" s="16">
        <v>0</v>
      </c>
      <c r="L4838" s="16">
        <v>0</v>
      </c>
      <c r="M4838" s="16">
        <v>0</v>
      </c>
      <c r="N4838" s="16">
        <v>0</v>
      </c>
      <c r="O4838" s="16">
        <v>0</v>
      </c>
      <c r="P4838" s="13" t="str">
        <f>IFERROR(VLOOKUP($A4838,'Fielding Data'!$A:$H,MATCH(P$1,'Fielding Data'!$A$1:$H$1,0),0),"Other")</f>
        <v>P</v>
      </c>
      <c r="Q4838" s="13">
        <f>IFERROR(VLOOKUP($A4838,'Fielding Data'!$A:$H,MATCH(Q$1,'Fielding Data'!$A$1:$H$1,0),0),"Other")</f>
        <v>1</v>
      </c>
      <c r="R4838" s="13">
        <f>IFERROR(VLOOKUP($A4838,'Fielding Data'!$A:$H,MATCH(R$1,'Fielding Data'!$A$1:$H$1,0),0),"Other")</f>
        <v>5</v>
      </c>
      <c r="S4838" s="13">
        <f>IFERROR(VLOOKUP($A4838,'Fielding Data'!$A:$H,MATCH(S$1,'Fielding Data'!$A$1:$H$1,0),0),"Other")</f>
        <v>0</v>
      </c>
      <c r="T4838" s="13">
        <f>IFERROR(VLOOKUP($A4838,'Fielding Data'!$A:$H,MATCH(T$1,'Fielding Data'!$A$1:$H$1,0),0),"Other")</f>
        <v>0</v>
      </c>
      <c r="U4838" s="13">
        <f>SUMIFS('Fielding Data'!E:E,'Fielding Data'!$A:$A,'Hitting Data'!$A4838)</f>
        <v>1</v>
      </c>
      <c r="V4838" s="13">
        <f>SUMIFS('Fielding Data'!F:F,'Fielding Data'!$A:$A,'Hitting Data'!$A4838)</f>
        <v>5</v>
      </c>
      <c r="W4838" s="13">
        <f>SUMIFS('Fielding Data'!G:G,'Fielding Data'!$A:$A,'Hitting Data'!$A4838)</f>
        <v>0</v>
      </c>
      <c r="X4838" s="13">
        <f>SUMIFS('Fielding Data'!H:H,'Fielding Data'!$A:$A,'Hitting Data'!$A4838)</f>
        <v>0</v>
      </c>
    </row>
    <row r="4839" spans="1:24" x14ac:dyDescent="0.3">
      <c r="A4839" s="13" t="str">
        <f t="shared" si="75"/>
        <v>boyerbl012014</v>
      </c>
      <c r="B4839" s="16" t="s">
        <v>518</v>
      </c>
      <c r="C4839" s="16">
        <v>2014</v>
      </c>
      <c r="D4839" s="16">
        <v>32</v>
      </c>
      <c r="E4839" s="16">
        <v>0</v>
      </c>
      <c r="F4839" s="16">
        <v>0</v>
      </c>
      <c r="G4839" s="16">
        <v>0</v>
      </c>
      <c r="H4839" s="16">
        <v>0</v>
      </c>
      <c r="I4839" s="16">
        <v>0</v>
      </c>
      <c r="J4839" s="16">
        <v>0</v>
      </c>
      <c r="K4839" s="16">
        <v>0</v>
      </c>
      <c r="L4839" s="16">
        <v>0</v>
      </c>
      <c r="M4839" s="16">
        <v>0</v>
      </c>
      <c r="N4839" s="16">
        <v>0</v>
      </c>
      <c r="O4839" s="16">
        <v>0</v>
      </c>
      <c r="P4839" s="13" t="str">
        <f>IFERROR(VLOOKUP($A4839,'Fielding Data'!$A:$H,MATCH(P$1,'Fielding Data'!$A$1:$H$1,0),0),"Other")</f>
        <v>P</v>
      </c>
      <c r="Q4839" s="13">
        <f>IFERROR(VLOOKUP($A4839,'Fielding Data'!$A:$H,MATCH(Q$1,'Fielding Data'!$A$1:$H$1,0),0),"Other")</f>
        <v>0</v>
      </c>
      <c r="R4839" s="13">
        <f>IFERROR(VLOOKUP($A4839,'Fielding Data'!$A:$H,MATCH(R$1,'Fielding Data'!$A$1:$H$1,0),0),"Other")</f>
        <v>6</v>
      </c>
      <c r="S4839" s="13">
        <f>IFERROR(VLOOKUP($A4839,'Fielding Data'!$A:$H,MATCH(S$1,'Fielding Data'!$A$1:$H$1,0),0),"Other")</f>
        <v>0</v>
      </c>
      <c r="T4839" s="13">
        <f>IFERROR(VLOOKUP($A4839,'Fielding Data'!$A:$H,MATCH(T$1,'Fielding Data'!$A$1:$H$1,0),0),"Other")</f>
        <v>0</v>
      </c>
      <c r="U4839" s="13">
        <f>SUMIFS('Fielding Data'!E:E,'Fielding Data'!$A:$A,'Hitting Data'!$A4839)</f>
        <v>0</v>
      </c>
      <c r="V4839" s="13">
        <f>SUMIFS('Fielding Data'!F:F,'Fielding Data'!$A:$A,'Hitting Data'!$A4839)</f>
        <v>6</v>
      </c>
      <c r="W4839" s="13">
        <f>SUMIFS('Fielding Data'!G:G,'Fielding Data'!$A:$A,'Hitting Data'!$A4839)</f>
        <v>0</v>
      </c>
      <c r="X4839" s="13">
        <f>SUMIFS('Fielding Data'!H:H,'Fielding Data'!$A:$A,'Hitting Data'!$A4839)</f>
        <v>0</v>
      </c>
    </row>
    <row r="4840" spans="1:24" x14ac:dyDescent="0.3">
      <c r="A4840" s="13" t="str">
        <f t="shared" si="75"/>
        <v>brachbr012014</v>
      </c>
      <c r="B4840" s="16" t="s">
        <v>1438</v>
      </c>
      <c r="C4840" s="16">
        <v>2014</v>
      </c>
      <c r="D4840" s="16">
        <v>46</v>
      </c>
      <c r="E4840" s="16">
        <v>1</v>
      </c>
      <c r="F4840" s="16">
        <v>0</v>
      </c>
      <c r="G4840" s="16">
        <v>0</v>
      </c>
      <c r="H4840" s="16">
        <v>0</v>
      </c>
      <c r="I4840" s="16">
        <v>0</v>
      </c>
      <c r="J4840" s="16">
        <v>0</v>
      </c>
      <c r="K4840" s="16">
        <v>0</v>
      </c>
      <c r="L4840" s="16">
        <v>0</v>
      </c>
      <c r="M4840" s="16">
        <v>0</v>
      </c>
      <c r="N4840" s="16">
        <v>0</v>
      </c>
      <c r="O4840" s="16">
        <v>0</v>
      </c>
      <c r="P4840" s="13" t="str">
        <f>IFERROR(VLOOKUP($A4840,'Fielding Data'!$A:$H,MATCH(P$1,'Fielding Data'!$A$1:$H$1,0),0),"Other")</f>
        <v>P</v>
      </c>
      <c r="Q4840" s="13">
        <f>IFERROR(VLOOKUP($A4840,'Fielding Data'!$A:$H,MATCH(Q$1,'Fielding Data'!$A$1:$H$1,0),0),"Other")</f>
        <v>2</v>
      </c>
      <c r="R4840" s="13">
        <f>IFERROR(VLOOKUP($A4840,'Fielding Data'!$A:$H,MATCH(R$1,'Fielding Data'!$A$1:$H$1,0),0),"Other")</f>
        <v>6</v>
      </c>
      <c r="S4840" s="13">
        <f>IFERROR(VLOOKUP($A4840,'Fielding Data'!$A:$H,MATCH(S$1,'Fielding Data'!$A$1:$H$1,0),0),"Other")</f>
        <v>3</v>
      </c>
      <c r="T4840" s="13">
        <f>IFERROR(VLOOKUP($A4840,'Fielding Data'!$A:$H,MATCH(T$1,'Fielding Data'!$A$1:$H$1,0),0),"Other")</f>
        <v>1</v>
      </c>
      <c r="U4840" s="13">
        <f>SUMIFS('Fielding Data'!E:E,'Fielding Data'!$A:$A,'Hitting Data'!$A4840)</f>
        <v>2</v>
      </c>
      <c r="V4840" s="13">
        <f>SUMIFS('Fielding Data'!F:F,'Fielding Data'!$A:$A,'Hitting Data'!$A4840)</f>
        <v>6</v>
      </c>
      <c r="W4840" s="13">
        <f>SUMIFS('Fielding Data'!G:G,'Fielding Data'!$A:$A,'Hitting Data'!$A4840)</f>
        <v>3</v>
      </c>
      <c r="X4840" s="13">
        <f>SUMIFS('Fielding Data'!H:H,'Fielding Data'!$A:$A,'Hitting Data'!$A4840)</f>
        <v>1</v>
      </c>
    </row>
    <row r="4841" spans="1:24" x14ac:dyDescent="0.3">
      <c r="A4841" s="13" t="str">
        <f t="shared" si="75"/>
        <v>bradlja022014</v>
      </c>
      <c r="B4841" s="16" t="s">
        <v>1884</v>
      </c>
      <c r="C4841" s="16">
        <v>2014</v>
      </c>
      <c r="D4841" s="16">
        <v>127</v>
      </c>
      <c r="E4841" s="16">
        <v>384</v>
      </c>
      <c r="F4841" s="16">
        <v>45</v>
      </c>
      <c r="G4841" s="16">
        <v>76</v>
      </c>
      <c r="H4841" s="16">
        <v>19</v>
      </c>
      <c r="I4841" s="16">
        <v>2</v>
      </c>
      <c r="J4841" s="16">
        <v>1</v>
      </c>
      <c r="K4841" s="16">
        <v>30</v>
      </c>
      <c r="L4841" s="16">
        <v>8</v>
      </c>
      <c r="M4841" s="16">
        <v>0</v>
      </c>
      <c r="N4841" s="16">
        <v>31</v>
      </c>
      <c r="O4841" s="16">
        <v>121</v>
      </c>
      <c r="P4841" s="13" t="str">
        <f>IFERROR(VLOOKUP($A4841,'Fielding Data'!$A:$H,MATCH(P$1,'Fielding Data'!$A$1:$H$1,0),0),"Other")</f>
        <v>CF</v>
      </c>
      <c r="Q4841" s="13">
        <f>IFERROR(VLOOKUP($A4841,'Fielding Data'!$A:$H,MATCH(Q$1,'Fielding Data'!$A$1:$H$1,0),0),"Other")</f>
        <v>293</v>
      </c>
      <c r="R4841" s="13">
        <f>IFERROR(VLOOKUP($A4841,'Fielding Data'!$A:$H,MATCH(R$1,'Fielding Data'!$A$1:$H$1,0),0),"Other")</f>
        <v>13</v>
      </c>
      <c r="S4841" s="13">
        <f>IFERROR(VLOOKUP($A4841,'Fielding Data'!$A:$H,MATCH(S$1,'Fielding Data'!$A$1:$H$1,0),0),"Other")</f>
        <v>1</v>
      </c>
      <c r="T4841" s="13">
        <f>IFERROR(VLOOKUP($A4841,'Fielding Data'!$A:$H,MATCH(T$1,'Fielding Data'!$A$1:$H$1,0),0),"Other")</f>
        <v>8</v>
      </c>
      <c r="U4841" s="13">
        <f>SUMIFS('Fielding Data'!E:E,'Fielding Data'!$A:$A,'Hitting Data'!$A4841)</f>
        <v>608</v>
      </c>
      <c r="V4841" s="13">
        <f>SUMIFS('Fielding Data'!F:F,'Fielding Data'!$A:$A,'Hitting Data'!$A4841)</f>
        <v>26</v>
      </c>
      <c r="W4841" s="13">
        <f>SUMIFS('Fielding Data'!G:G,'Fielding Data'!$A:$A,'Hitting Data'!$A4841)</f>
        <v>2</v>
      </c>
      <c r="X4841" s="13">
        <f>SUMIFS('Fielding Data'!H:H,'Fielding Data'!$A:$A,'Hitting Data'!$A4841)</f>
        <v>16</v>
      </c>
    </row>
    <row r="4842" spans="1:24" x14ac:dyDescent="0.3">
      <c r="A4842" s="13" t="str">
        <f t="shared" si="75"/>
        <v>brantmi022014</v>
      </c>
      <c r="B4842" s="16" t="s">
        <v>1056</v>
      </c>
      <c r="C4842" s="16">
        <v>2014</v>
      </c>
      <c r="D4842" s="16">
        <v>156</v>
      </c>
      <c r="E4842" s="16">
        <v>611</v>
      </c>
      <c r="F4842" s="16">
        <v>94</v>
      </c>
      <c r="G4842" s="16">
        <v>200</v>
      </c>
      <c r="H4842" s="16">
        <v>45</v>
      </c>
      <c r="I4842" s="16">
        <v>2</v>
      </c>
      <c r="J4842" s="16">
        <v>20</v>
      </c>
      <c r="K4842" s="16">
        <v>97</v>
      </c>
      <c r="L4842" s="16">
        <v>23</v>
      </c>
      <c r="M4842" s="16">
        <v>1</v>
      </c>
      <c r="N4842" s="16">
        <v>52</v>
      </c>
      <c r="O4842" s="16">
        <v>56</v>
      </c>
      <c r="P4842" s="13" t="str">
        <f>IFERROR(VLOOKUP($A4842,'Fielding Data'!$A:$H,MATCH(P$1,'Fielding Data'!$A$1:$H$1,0),0),"Other")</f>
        <v>CF</v>
      </c>
      <c r="Q4842" s="13">
        <f>IFERROR(VLOOKUP($A4842,'Fielding Data'!$A:$H,MATCH(Q$1,'Fielding Data'!$A$1:$H$1,0),0),"Other")</f>
        <v>106</v>
      </c>
      <c r="R4842" s="13">
        <f>IFERROR(VLOOKUP($A4842,'Fielding Data'!$A:$H,MATCH(R$1,'Fielding Data'!$A$1:$H$1,0),0),"Other")</f>
        <v>2</v>
      </c>
      <c r="S4842" s="13">
        <f>IFERROR(VLOOKUP($A4842,'Fielding Data'!$A:$H,MATCH(S$1,'Fielding Data'!$A$1:$H$1,0),0),"Other")</f>
        <v>1</v>
      </c>
      <c r="T4842" s="13">
        <f>IFERROR(VLOOKUP($A4842,'Fielding Data'!$A:$H,MATCH(T$1,'Fielding Data'!$A$1:$H$1,0),0),"Other")</f>
        <v>0</v>
      </c>
      <c r="U4842" s="13">
        <f>SUMIFS('Fielding Data'!E:E,'Fielding Data'!$A:$A,'Hitting Data'!$A4842)</f>
        <v>542</v>
      </c>
      <c r="V4842" s="13">
        <f>SUMIFS('Fielding Data'!F:F,'Fielding Data'!$A:$A,'Hitting Data'!$A4842)</f>
        <v>24</v>
      </c>
      <c r="W4842" s="13">
        <f>SUMIFS('Fielding Data'!G:G,'Fielding Data'!$A:$A,'Hitting Data'!$A4842)</f>
        <v>2</v>
      </c>
      <c r="X4842" s="13">
        <f>SUMIFS('Fielding Data'!H:H,'Fielding Data'!$A:$A,'Hitting Data'!$A4842)</f>
        <v>4</v>
      </c>
    </row>
    <row r="4843" spans="1:24" x14ac:dyDescent="0.3">
      <c r="A4843" s="13" t="str">
        <f t="shared" si="75"/>
        <v>braunry022014</v>
      </c>
      <c r="B4843" s="16" t="s">
        <v>762</v>
      </c>
      <c r="C4843" s="16">
        <v>2014</v>
      </c>
      <c r="D4843" s="16">
        <v>135</v>
      </c>
      <c r="E4843" s="16">
        <v>530</v>
      </c>
      <c r="F4843" s="16">
        <v>68</v>
      </c>
      <c r="G4843" s="16">
        <v>141</v>
      </c>
      <c r="H4843" s="16">
        <v>30</v>
      </c>
      <c r="I4843" s="16">
        <v>6</v>
      </c>
      <c r="J4843" s="16">
        <v>19</v>
      </c>
      <c r="K4843" s="16">
        <v>81</v>
      </c>
      <c r="L4843" s="16">
        <v>11</v>
      </c>
      <c r="M4843" s="16">
        <v>5</v>
      </c>
      <c r="N4843" s="16">
        <v>41</v>
      </c>
      <c r="O4843" s="16">
        <v>113</v>
      </c>
      <c r="P4843" s="13" t="str">
        <f>IFERROR(VLOOKUP($A4843,'Fielding Data'!$A:$H,MATCH(P$1,'Fielding Data'!$A$1:$H$1,0),0),"Other")</f>
        <v>CF</v>
      </c>
      <c r="Q4843" s="13">
        <f>IFERROR(VLOOKUP($A4843,'Fielding Data'!$A:$H,MATCH(Q$1,'Fielding Data'!$A$1:$H$1,0),0),"Other")</f>
        <v>0</v>
      </c>
      <c r="R4843" s="13">
        <f>IFERROR(VLOOKUP($A4843,'Fielding Data'!$A:$H,MATCH(R$1,'Fielding Data'!$A$1:$H$1,0),0),"Other")</f>
        <v>0</v>
      </c>
      <c r="S4843" s="13">
        <f>IFERROR(VLOOKUP($A4843,'Fielding Data'!$A:$H,MATCH(S$1,'Fielding Data'!$A$1:$H$1,0),0),"Other")</f>
        <v>0</v>
      </c>
      <c r="T4843" s="13">
        <f>IFERROR(VLOOKUP($A4843,'Fielding Data'!$A:$H,MATCH(T$1,'Fielding Data'!$A$1:$H$1,0),0),"Other")</f>
        <v>0</v>
      </c>
      <c r="U4843" s="13">
        <f>SUMIFS('Fielding Data'!E:E,'Fielding Data'!$A:$A,'Hitting Data'!$A4843)</f>
        <v>526</v>
      </c>
      <c r="V4843" s="13">
        <f>SUMIFS('Fielding Data'!F:F,'Fielding Data'!$A:$A,'Hitting Data'!$A4843)</f>
        <v>10</v>
      </c>
      <c r="W4843" s="13">
        <f>SUMIFS('Fielding Data'!G:G,'Fielding Data'!$A:$A,'Hitting Data'!$A4843)</f>
        <v>4</v>
      </c>
      <c r="X4843" s="13">
        <f>SUMIFS('Fielding Data'!H:H,'Fielding Data'!$A:$A,'Hitting Data'!$A4843)</f>
        <v>4</v>
      </c>
    </row>
    <row r="4844" spans="1:24" x14ac:dyDescent="0.3">
      <c r="A4844" s="13" t="str">
        <f t="shared" si="75"/>
        <v>brentbr012014</v>
      </c>
      <c r="B4844" s="16" t="s">
        <v>2122</v>
      </c>
      <c r="C4844" s="16">
        <v>2014</v>
      </c>
      <c r="D4844" s="16">
        <v>9</v>
      </c>
      <c r="E4844" s="16">
        <v>26</v>
      </c>
      <c r="F4844" s="16">
        <v>5</v>
      </c>
      <c r="G4844" s="16">
        <v>8</v>
      </c>
      <c r="H4844" s="16">
        <v>2</v>
      </c>
      <c r="I4844" s="16">
        <v>0</v>
      </c>
      <c r="J4844" s="16">
        <v>0</v>
      </c>
      <c r="K4844" s="16">
        <v>2</v>
      </c>
      <c r="L4844" s="16">
        <v>0</v>
      </c>
      <c r="M4844" s="16">
        <v>0</v>
      </c>
      <c r="N4844" s="16">
        <v>0</v>
      </c>
      <c r="O4844" s="16">
        <v>9</v>
      </c>
      <c r="P4844" s="13" t="str">
        <f>IFERROR(VLOOKUP($A4844,'Fielding Data'!$A:$H,MATCH(P$1,'Fielding Data'!$A$1:$H$1,0),0),"Other")</f>
        <v>LF</v>
      </c>
      <c r="Q4844" s="13">
        <f>IFERROR(VLOOKUP($A4844,'Fielding Data'!$A:$H,MATCH(Q$1,'Fielding Data'!$A$1:$H$1,0),0),"Other")</f>
        <v>12</v>
      </c>
      <c r="R4844" s="13">
        <f>IFERROR(VLOOKUP($A4844,'Fielding Data'!$A:$H,MATCH(R$1,'Fielding Data'!$A$1:$H$1,0),0),"Other")</f>
        <v>0</v>
      </c>
      <c r="S4844" s="13">
        <f>IFERROR(VLOOKUP($A4844,'Fielding Data'!$A:$H,MATCH(S$1,'Fielding Data'!$A$1:$H$1,0),0),"Other")</f>
        <v>0</v>
      </c>
      <c r="T4844" s="13">
        <f>IFERROR(VLOOKUP($A4844,'Fielding Data'!$A:$H,MATCH(T$1,'Fielding Data'!$A$1:$H$1,0),0),"Other")</f>
        <v>0</v>
      </c>
      <c r="U4844" s="13">
        <f>SUMIFS('Fielding Data'!E:E,'Fielding Data'!$A:$A,'Hitting Data'!$A4844)</f>
        <v>28</v>
      </c>
      <c r="V4844" s="13">
        <f>SUMIFS('Fielding Data'!F:F,'Fielding Data'!$A:$A,'Hitting Data'!$A4844)</f>
        <v>0</v>
      </c>
      <c r="W4844" s="13">
        <f>SUMIFS('Fielding Data'!G:G,'Fielding Data'!$A:$A,'Hitting Data'!$A4844)</f>
        <v>0</v>
      </c>
      <c r="X4844" s="13">
        <f>SUMIFS('Fielding Data'!H:H,'Fielding Data'!$A:$A,'Hitting Data'!$A4844)</f>
        <v>0</v>
      </c>
    </row>
    <row r="4845" spans="1:24" x14ac:dyDescent="0.3">
      <c r="A4845" s="13" t="str">
        <f t="shared" si="75"/>
        <v>breslcr012014</v>
      </c>
      <c r="B4845" s="16" t="s">
        <v>519</v>
      </c>
      <c r="C4845" s="16">
        <v>2014</v>
      </c>
      <c r="D4845" s="16">
        <v>60</v>
      </c>
      <c r="E4845" s="16">
        <v>0</v>
      </c>
      <c r="F4845" s="16">
        <v>0</v>
      </c>
      <c r="G4845" s="16">
        <v>0</v>
      </c>
      <c r="H4845" s="16">
        <v>0</v>
      </c>
      <c r="I4845" s="16">
        <v>0</v>
      </c>
      <c r="J4845" s="16">
        <v>0</v>
      </c>
      <c r="K4845" s="16">
        <v>0</v>
      </c>
      <c r="L4845" s="16">
        <v>0</v>
      </c>
      <c r="M4845" s="16">
        <v>0</v>
      </c>
      <c r="N4845" s="16">
        <v>0</v>
      </c>
      <c r="O4845" s="16">
        <v>0</v>
      </c>
      <c r="P4845" s="13" t="str">
        <f>IFERROR(VLOOKUP($A4845,'Fielding Data'!$A:$H,MATCH(P$1,'Fielding Data'!$A$1:$H$1,0),0),"Other")</f>
        <v>P</v>
      </c>
      <c r="Q4845" s="13">
        <f>IFERROR(VLOOKUP($A4845,'Fielding Data'!$A:$H,MATCH(Q$1,'Fielding Data'!$A$1:$H$1,0),0),"Other")</f>
        <v>3</v>
      </c>
      <c r="R4845" s="13">
        <f>IFERROR(VLOOKUP($A4845,'Fielding Data'!$A:$H,MATCH(R$1,'Fielding Data'!$A$1:$H$1,0),0),"Other")</f>
        <v>4</v>
      </c>
      <c r="S4845" s="13">
        <f>IFERROR(VLOOKUP($A4845,'Fielding Data'!$A:$H,MATCH(S$1,'Fielding Data'!$A$1:$H$1,0),0),"Other")</f>
        <v>0</v>
      </c>
      <c r="T4845" s="13">
        <f>IFERROR(VLOOKUP($A4845,'Fielding Data'!$A:$H,MATCH(T$1,'Fielding Data'!$A$1:$H$1,0),0),"Other")</f>
        <v>0</v>
      </c>
      <c r="U4845" s="13">
        <f>SUMIFS('Fielding Data'!E:E,'Fielding Data'!$A:$A,'Hitting Data'!$A4845)</f>
        <v>3</v>
      </c>
      <c r="V4845" s="13">
        <f>SUMIFS('Fielding Data'!F:F,'Fielding Data'!$A:$A,'Hitting Data'!$A4845)</f>
        <v>4</v>
      </c>
      <c r="W4845" s="13">
        <f>SUMIFS('Fielding Data'!G:G,'Fielding Data'!$A:$A,'Hitting Data'!$A4845)</f>
        <v>0</v>
      </c>
      <c r="X4845" s="13">
        <f>SUMIFS('Fielding Data'!H:H,'Fielding Data'!$A:$A,'Hitting Data'!$A4845)</f>
        <v>0</v>
      </c>
    </row>
    <row r="4846" spans="1:24" x14ac:dyDescent="0.3">
      <c r="A4846" s="13" t="str">
        <f t="shared" si="75"/>
        <v>brignre012014</v>
      </c>
      <c r="B4846" s="16" t="s">
        <v>891</v>
      </c>
      <c r="C4846" s="16">
        <v>2014</v>
      </c>
      <c r="D4846" s="16">
        <v>37</v>
      </c>
      <c r="E4846" s="16">
        <v>81</v>
      </c>
      <c r="F4846" s="16">
        <v>4</v>
      </c>
      <c r="G4846" s="16">
        <v>18</v>
      </c>
      <c r="H4846" s="16">
        <v>5</v>
      </c>
      <c r="I4846" s="16">
        <v>1</v>
      </c>
      <c r="J4846" s="16">
        <v>1</v>
      </c>
      <c r="K4846" s="16">
        <v>10</v>
      </c>
      <c r="L4846" s="16">
        <v>1</v>
      </c>
      <c r="M4846" s="16">
        <v>1</v>
      </c>
      <c r="N4846" s="16">
        <v>9</v>
      </c>
      <c r="O4846" s="16">
        <v>33</v>
      </c>
      <c r="P4846" s="13" t="str">
        <f>IFERROR(VLOOKUP($A4846,'Fielding Data'!$A:$H,MATCH(P$1,'Fielding Data'!$A$1:$H$1,0),0),"Other")</f>
        <v>2B</v>
      </c>
      <c r="Q4846" s="13">
        <f>IFERROR(VLOOKUP($A4846,'Fielding Data'!$A:$H,MATCH(Q$1,'Fielding Data'!$A$1:$H$1,0),0),"Other")</f>
        <v>1</v>
      </c>
      <c r="R4846" s="13">
        <f>IFERROR(VLOOKUP($A4846,'Fielding Data'!$A:$H,MATCH(R$1,'Fielding Data'!$A$1:$H$1,0),0),"Other")</f>
        <v>3</v>
      </c>
      <c r="S4846" s="13">
        <f>IFERROR(VLOOKUP($A4846,'Fielding Data'!$A:$H,MATCH(S$1,'Fielding Data'!$A$1:$H$1,0),0),"Other")</f>
        <v>0</v>
      </c>
      <c r="T4846" s="13">
        <f>IFERROR(VLOOKUP($A4846,'Fielding Data'!$A:$H,MATCH(T$1,'Fielding Data'!$A$1:$H$1,0),0),"Other")</f>
        <v>0</v>
      </c>
      <c r="U4846" s="13">
        <f>SUMIFS('Fielding Data'!E:E,'Fielding Data'!$A:$A,'Hitting Data'!$A4846)</f>
        <v>11</v>
      </c>
      <c r="V4846" s="13">
        <f>SUMIFS('Fielding Data'!F:F,'Fielding Data'!$A:$A,'Hitting Data'!$A4846)</f>
        <v>26</v>
      </c>
      <c r="W4846" s="13">
        <f>SUMIFS('Fielding Data'!G:G,'Fielding Data'!$A:$A,'Hitting Data'!$A4846)</f>
        <v>0</v>
      </c>
      <c r="X4846" s="13">
        <f>SUMIFS('Fielding Data'!H:H,'Fielding Data'!$A:$A,'Hitting Data'!$A4846)</f>
        <v>2</v>
      </c>
    </row>
    <row r="4847" spans="1:24" x14ac:dyDescent="0.3">
      <c r="A4847" s="13" t="str">
        <f t="shared" si="75"/>
        <v>brittdr012014</v>
      </c>
      <c r="B4847" s="16" t="s">
        <v>1887</v>
      </c>
      <c r="C4847" s="16">
        <v>2014</v>
      </c>
      <c r="D4847" s="16">
        <v>7</v>
      </c>
      <c r="E4847" s="16">
        <v>0</v>
      </c>
      <c r="F4847" s="16">
        <v>0</v>
      </c>
      <c r="G4847" s="16">
        <v>0</v>
      </c>
      <c r="H4847" s="16">
        <v>0</v>
      </c>
      <c r="I4847" s="16">
        <v>0</v>
      </c>
      <c r="J4847" s="16">
        <v>0</v>
      </c>
      <c r="K4847" s="16">
        <v>0</v>
      </c>
      <c r="L4847" s="16">
        <v>0</v>
      </c>
      <c r="M4847" s="16">
        <v>0</v>
      </c>
      <c r="N4847" s="16">
        <v>0</v>
      </c>
      <c r="O4847" s="16">
        <v>0</v>
      </c>
      <c r="P4847" s="13" t="str">
        <f>IFERROR(VLOOKUP($A4847,'Fielding Data'!$A:$H,MATCH(P$1,'Fielding Data'!$A$1:$H$1,0),0),"Other")</f>
        <v>P</v>
      </c>
      <c r="Q4847" s="13">
        <f>IFERROR(VLOOKUP($A4847,'Fielding Data'!$A:$H,MATCH(Q$1,'Fielding Data'!$A$1:$H$1,0),0),"Other")</f>
        <v>0</v>
      </c>
      <c r="R4847" s="13">
        <f>IFERROR(VLOOKUP($A4847,'Fielding Data'!$A:$H,MATCH(R$1,'Fielding Data'!$A$1:$H$1,0),0),"Other")</f>
        <v>1</v>
      </c>
      <c r="S4847" s="13">
        <f>IFERROR(VLOOKUP($A4847,'Fielding Data'!$A:$H,MATCH(S$1,'Fielding Data'!$A$1:$H$1,0),0),"Other")</f>
        <v>0</v>
      </c>
      <c r="T4847" s="13">
        <f>IFERROR(VLOOKUP($A4847,'Fielding Data'!$A:$H,MATCH(T$1,'Fielding Data'!$A$1:$H$1,0),0),"Other")</f>
        <v>0</v>
      </c>
      <c r="U4847" s="13">
        <f>SUMIFS('Fielding Data'!E:E,'Fielding Data'!$A:$A,'Hitting Data'!$A4847)</f>
        <v>0</v>
      </c>
      <c r="V4847" s="13">
        <f>SUMIFS('Fielding Data'!F:F,'Fielding Data'!$A:$A,'Hitting Data'!$A4847)</f>
        <v>1</v>
      </c>
      <c r="W4847" s="13">
        <f>SUMIFS('Fielding Data'!G:G,'Fielding Data'!$A:$A,'Hitting Data'!$A4847)</f>
        <v>0</v>
      </c>
      <c r="X4847" s="13">
        <f>SUMIFS('Fielding Data'!H:H,'Fielding Data'!$A:$A,'Hitting Data'!$A4847)</f>
        <v>0</v>
      </c>
    </row>
    <row r="4848" spans="1:24" x14ac:dyDescent="0.3">
      <c r="A4848" s="13" t="str">
        <f t="shared" si="75"/>
        <v>brittza012014</v>
      </c>
      <c r="B4848" s="16" t="s">
        <v>1440</v>
      </c>
      <c r="C4848" s="16">
        <v>2014</v>
      </c>
      <c r="D4848" s="16">
        <v>71</v>
      </c>
      <c r="E4848" s="16">
        <v>0</v>
      </c>
      <c r="F4848" s="16">
        <v>0</v>
      </c>
      <c r="G4848" s="16">
        <v>0</v>
      </c>
      <c r="H4848" s="16">
        <v>0</v>
      </c>
      <c r="I4848" s="16">
        <v>0</v>
      </c>
      <c r="J4848" s="16">
        <v>0</v>
      </c>
      <c r="K4848" s="16">
        <v>0</v>
      </c>
      <c r="L4848" s="16">
        <v>0</v>
      </c>
      <c r="M4848" s="16">
        <v>0</v>
      </c>
      <c r="N4848" s="16">
        <v>0</v>
      </c>
      <c r="O4848" s="16">
        <v>0</v>
      </c>
      <c r="P4848" s="13" t="str">
        <f>IFERROR(VLOOKUP($A4848,'Fielding Data'!$A:$H,MATCH(P$1,'Fielding Data'!$A$1:$H$1,0),0),"Other")</f>
        <v>P</v>
      </c>
      <c r="Q4848" s="13">
        <f>IFERROR(VLOOKUP($A4848,'Fielding Data'!$A:$H,MATCH(Q$1,'Fielding Data'!$A$1:$H$1,0),0),"Other")</f>
        <v>5</v>
      </c>
      <c r="R4848" s="13">
        <f>IFERROR(VLOOKUP($A4848,'Fielding Data'!$A:$H,MATCH(R$1,'Fielding Data'!$A$1:$H$1,0),0),"Other")</f>
        <v>15</v>
      </c>
      <c r="S4848" s="13">
        <f>IFERROR(VLOOKUP($A4848,'Fielding Data'!$A:$H,MATCH(S$1,'Fielding Data'!$A$1:$H$1,0),0),"Other")</f>
        <v>0</v>
      </c>
      <c r="T4848" s="13">
        <f>IFERROR(VLOOKUP($A4848,'Fielding Data'!$A:$H,MATCH(T$1,'Fielding Data'!$A$1:$H$1,0),0),"Other")</f>
        <v>1</v>
      </c>
      <c r="U4848" s="13">
        <f>SUMIFS('Fielding Data'!E:E,'Fielding Data'!$A:$A,'Hitting Data'!$A4848)</f>
        <v>5</v>
      </c>
      <c r="V4848" s="13">
        <f>SUMIFS('Fielding Data'!F:F,'Fielding Data'!$A:$A,'Hitting Data'!$A4848)</f>
        <v>15</v>
      </c>
      <c r="W4848" s="13">
        <f>SUMIFS('Fielding Data'!G:G,'Fielding Data'!$A:$A,'Hitting Data'!$A4848)</f>
        <v>0</v>
      </c>
      <c r="X4848" s="13">
        <f>SUMIFS('Fielding Data'!H:H,'Fielding Data'!$A:$A,'Hitting Data'!$A4848)</f>
        <v>1</v>
      </c>
    </row>
    <row r="4849" spans="1:24" x14ac:dyDescent="0.3">
      <c r="A4849" s="13" t="str">
        <f t="shared" si="75"/>
        <v>brookaa012014</v>
      </c>
      <c r="B4849" s="16" t="s">
        <v>2123</v>
      </c>
      <c r="C4849" s="16">
        <v>2014</v>
      </c>
      <c r="D4849" s="16">
        <v>2</v>
      </c>
      <c r="E4849" s="16">
        <v>0</v>
      </c>
      <c r="F4849" s="16">
        <v>0</v>
      </c>
      <c r="G4849" s="16">
        <v>0</v>
      </c>
      <c r="H4849" s="16">
        <v>0</v>
      </c>
      <c r="I4849" s="16">
        <v>0</v>
      </c>
      <c r="J4849" s="16">
        <v>0</v>
      </c>
      <c r="K4849" s="16">
        <v>0</v>
      </c>
      <c r="L4849" s="16">
        <v>0</v>
      </c>
      <c r="M4849" s="16">
        <v>0</v>
      </c>
      <c r="N4849" s="16">
        <v>0</v>
      </c>
      <c r="O4849" s="16">
        <v>0</v>
      </c>
      <c r="P4849" s="13" t="str">
        <f>IFERROR(VLOOKUP($A4849,'Fielding Data'!$A:$H,MATCH(P$1,'Fielding Data'!$A$1:$H$1,0),0),"Other")</f>
        <v>P</v>
      </c>
      <c r="Q4849" s="13">
        <f>IFERROR(VLOOKUP($A4849,'Fielding Data'!$A:$H,MATCH(Q$1,'Fielding Data'!$A$1:$H$1,0),0),"Other")</f>
        <v>0</v>
      </c>
      <c r="R4849" s="13">
        <f>IFERROR(VLOOKUP($A4849,'Fielding Data'!$A:$H,MATCH(R$1,'Fielding Data'!$A$1:$H$1,0),0),"Other")</f>
        <v>1</v>
      </c>
      <c r="S4849" s="13">
        <f>IFERROR(VLOOKUP($A4849,'Fielding Data'!$A:$H,MATCH(S$1,'Fielding Data'!$A$1:$H$1,0),0),"Other")</f>
        <v>0</v>
      </c>
      <c r="T4849" s="13">
        <f>IFERROR(VLOOKUP($A4849,'Fielding Data'!$A:$H,MATCH(T$1,'Fielding Data'!$A$1:$H$1,0),0),"Other")</f>
        <v>1</v>
      </c>
      <c r="U4849" s="13">
        <f>SUMIFS('Fielding Data'!E:E,'Fielding Data'!$A:$A,'Hitting Data'!$A4849)</f>
        <v>0</v>
      </c>
      <c r="V4849" s="13">
        <f>SUMIFS('Fielding Data'!F:F,'Fielding Data'!$A:$A,'Hitting Data'!$A4849)</f>
        <v>1</v>
      </c>
      <c r="W4849" s="13">
        <f>SUMIFS('Fielding Data'!G:G,'Fielding Data'!$A:$A,'Hitting Data'!$A4849)</f>
        <v>0</v>
      </c>
      <c r="X4849" s="13">
        <f>SUMIFS('Fielding Data'!H:H,'Fielding Data'!$A:$A,'Hitting Data'!$A4849)</f>
        <v>1</v>
      </c>
    </row>
    <row r="4850" spans="1:24" x14ac:dyDescent="0.3">
      <c r="A4850" s="13" t="str">
        <f t="shared" si="75"/>
        <v>brothre012014</v>
      </c>
      <c r="B4850" s="16" t="s">
        <v>1442</v>
      </c>
      <c r="C4850" s="16">
        <v>2014</v>
      </c>
      <c r="D4850" s="16">
        <v>74</v>
      </c>
      <c r="E4850" s="16">
        <v>0</v>
      </c>
      <c r="F4850" s="16">
        <v>0</v>
      </c>
      <c r="G4850" s="16">
        <v>0</v>
      </c>
      <c r="H4850" s="16">
        <v>0</v>
      </c>
      <c r="I4850" s="16">
        <v>0</v>
      </c>
      <c r="J4850" s="16">
        <v>0</v>
      </c>
      <c r="K4850" s="16">
        <v>0</v>
      </c>
      <c r="L4850" s="16">
        <v>0</v>
      </c>
      <c r="M4850" s="16">
        <v>0</v>
      </c>
      <c r="N4850" s="16">
        <v>0</v>
      </c>
      <c r="O4850" s="16">
        <v>0</v>
      </c>
      <c r="P4850" s="13" t="str">
        <f>IFERROR(VLOOKUP($A4850,'Fielding Data'!$A:$H,MATCH(P$1,'Fielding Data'!$A$1:$H$1,0),0),"Other")</f>
        <v>P</v>
      </c>
      <c r="Q4850" s="13">
        <f>IFERROR(VLOOKUP($A4850,'Fielding Data'!$A:$H,MATCH(Q$1,'Fielding Data'!$A$1:$H$1,0),0),"Other")</f>
        <v>1</v>
      </c>
      <c r="R4850" s="13">
        <f>IFERROR(VLOOKUP($A4850,'Fielding Data'!$A:$H,MATCH(R$1,'Fielding Data'!$A$1:$H$1,0),0),"Other")</f>
        <v>8</v>
      </c>
      <c r="S4850" s="13">
        <f>IFERROR(VLOOKUP($A4850,'Fielding Data'!$A:$H,MATCH(S$1,'Fielding Data'!$A$1:$H$1,0),0),"Other")</f>
        <v>0</v>
      </c>
      <c r="T4850" s="13">
        <f>IFERROR(VLOOKUP($A4850,'Fielding Data'!$A:$H,MATCH(T$1,'Fielding Data'!$A$1:$H$1,0),0),"Other")</f>
        <v>0</v>
      </c>
      <c r="U4850" s="13">
        <f>SUMIFS('Fielding Data'!E:E,'Fielding Data'!$A:$A,'Hitting Data'!$A4850)</f>
        <v>1</v>
      </c>
      <c r="V4850" s="13">
        <f>SUMIFS('Fielding Data'!F:F,'Fielding Data'!$A:$A,'Hitting Data'!$A4850)</f>
        <v>8</v>
      </c>
      <c r="W4850" s="13">
        <f>SUMIFS('Fielding Data'!G:G,'Fielding Data'!$A:$A,'Hitting Data'!$A4850)</f>
        <v>0</v>
      </c>
      <c r="X4850" s="13">
        <f>SUMIFS('Fielding Data'!H:H,'Fielding Data'!$A:$A,'Hitting Data'!$A4850)</f>
        <v>0</v>
      </c>
    </row>
    <row r="4851" spans="1:24" x14ac:dyDescent="0.3">
      <c r="A4851" s="13" t="str">
        <f t="shared" si="75"/>
        <v>brownan022014</v>
      </c>
      <c r="B4851" s="16" t="s">
        <v>1443</v>
      </c>
      <c r="C4851" s="16">
        <v>2014</v>
      </c>
      <c r="D4851" s="16">
        <v>19</v>
      </c>
      <c r="E4851" s="16">
        <v>44</v>
      </c>
      <c r="F4851" s="16">
        <v>6</v>
      </c>
      <c r="G4851" s="16">
        <v>8</v>
      </c>
      <c r="H4851" s="16">
        <v>1</v>
      </c>
      <c r="I4851" s="16">
        <v>0</v>
      </c>
      <c r="J4851" s="16">
        <v>2</v>
      </c>
      <c r="K4851" s="16">
        <v>7</v>
      </c>
      <c r="L4851" s="16">
        <v>0</v>
      </c>
      <c r="M4851" s="16">
        <v>0</v>
      </c>
      <c r="N4851" s="16">
        <v>3</v>
      </c>
      <c r="O4851" s="16">
        <v>15</v>
      </c>
      <c r="P4851" s="13" t="str">
        <f>IFERROR(VLOOKUP($A4851,'Fielding Data'!$A:$H,MATCH(P$1,'Fielding Data'!$A$1:$H$1,0),0),"Other")</f>
        <v>LF</v>
      </c>
      <c r="Q4851" s="13">
        <f>IFERROR(VLOOKUP($A4851,'Fielding Data'!$A:$H,MATCH(Q$1,'Fielding Data'!$A$1:$H$1,0),0),"Other")</f>
        <v>8</v>
      </c>
      <c r="R4851" s="13">
        <f>IFERROR(VLOOKUP($A4851,'Fielding Data'!$A:$H,MATCH(R$1,'Fielding Data'!$A$1:$H$1,0),0),"Other")</f>
        <v>0</v>
      </c>
      <c r="S4851" s="13">
        <f>IFERROR(VLOOKUP($A4851,'Fielding Data'!$A:$H,MATCH(S$1,'Fielding Data'!$A$1:$H$1,0),0),"Other")</f>
        <v>0</v>
      </c>
      <c r="T4851" s="13">
        <f>IFERROR(VLOOKUP($A4851,'Fielding Data'!$A:$H,MATCH(T$1,'Fielding Data'!$A$1:$H$1,0),0),"Other")</f>
        <v>0</v>
      </c>
      <c r="U4851" s="13">
        <f>SUMIFS('Fielding Data'!E:E,'Fielding Data'!$A:$A,'Hitting Data'!$A4851)</f>
        <v>28</v>
      </c>
      <c r="V4851" s="13">
        <f>SUMIFS('Fielding Data'!F:F,'Fielding Data'!$A:$A,'Hitting Data'!$A4851)</f>
        <v>0</v>
      </c>
      <c r="W4851" s="13">
        <f>SUMIFS('Fielding Data'!G:G,'Fielding Data'!$A:$A,'Hitting Data'!$A4851)</f>
        <v>0</v>
      </c>
      <c r="X4851" s="13">
        <f>SUMIFS('Fielding Data'!H:H,'Fielding Data'!$A:$A,'Hitting Data'!$A4851)</f>
        <v>0</v>
      </c>
    </row>
    <row r="4852" spans="1:24" x14ac:dyDescent="0.3">
      <c r="A4852" s="13" t="str">
        <f t="shared" si="75"/>
        <v>brownbr022014</v>
      </c>
      <c r="B4852" s="16" t="s">
        <v>2124</v>
      </c>
      <c r="C4852" s="16">
        <v>2014</v>
      </c>
      <c r="D4852" s="16">
        <v>28</v>
      </c>
      <c r="E4852" s="16">
        <v>1</v>
      </c>
      <c r="F4852" s="16">
        <v>0</v>
      </c>
      <c r="G4852" s="16">
        <v>0</v>
      </c>
      <c r="H4852" s="16">
        <v>0</v>
      </c>
      <c r="I4852" s="16">
        <v>0</v>
      </c>
      <c r="J4852" s="16">
        <v>0</v>
      </c>
      <c r="K4852" s="16">
        <v>0</v>
      </c>
      <c r="L4852" s="16">
        <v>0</v>
      </c>
      <c r="M4852" s="16">
        <v>0</v>
      </c>
      <c r="N4852" s="16">
        <v>0</v>
      </c>
      <c r="O4852" s="16">
        <v>1</v>
      </c>
      <c r="P4852" s="13" t="str">
        <f>IFERROR(VLOOKUP($A4852,'Fielding Data'!$A:$H,MATCH(P$1,'Fielding Data'!$A$1:$H$1,0),0),"Other")</f>
        <v>P</v>
      </c>
      <c r="Q4852" s="13">
        <f>IFERROR(VLOOKUP($A4852,'Fielding Data'!$A:$H,MATCH(Q$1,'Fielding Data'!$A$1:$H$1,0),0),"Other")</f>
        <v>6</v>
      </c>
      <c r="R4852" s="13">
        <f>IFERROR(VLOOKUP($A4852,'Fielding Data'!$A:$H,MATCH(R$1,'Fielding Data'!$A$1:$H$1,0),0),"Other")</f>
        <v>5</v>
      </c>
      <c r="S4852" s="13">
        <f>IFERROR(VLOOKUP($A4852,'Fielding Data'!$A:$H,MATCH(S$1,'Fielding Data'!$A$1:$H$1,0),0),"Other")</f>
        <v>0</v>
      </c>
      <c r="T4852" s="13">
        <f>IFERROR(VLOOKUP($A4852,'Fielding Data'!$A:$H,MATCH(T$1,'Fielding Data'!$A$1:$H$1,0),0),"Other")</f>
        <v>1</v>
      </c>
      <c r="U4852" s="13">
        <f>SUMIFS('Fielding Data'!E:E,'Fielding Data'!$A:$A,'Hitting Data'!$A4852)</f>
        <v>6</v>
      </c>
      <c r="V4852" s="13">
        <f>SUMIFS('Fielding Data'!F:F,'Fielding Data'!$A:$A,'Hitting Data'!$A4852)</f>
        <v>5</v>
      </c>
      <c r="W4852" s="13">
        <f>SUMIFS('Fielding Data'!G:G,'Fielding Data'!$A:$A,'Hitting Data'!$A4852)</f>
        <v>0</v>
      </c>
      <c r="X4852" s="13">
        <f>SUMIFS('Fielding Data'!H:H,'Fielding Data'!$A:$A,'Hitting Data'!$A4852)</f>
        <v>1</v>
      </c>
    </row>
    <row r="4853" spans="1:24" x14ac:dyDescent="0.3">
      <c r="A4853" s="13" t="str">
        <f t="shared" si="75"/>
        <v>brownco012014</v>
      </c>
      <c r="B4853" s="16" t="s">
        <v>1444</v>
      </c>
      <c r="C4853" s="16">
        <v>2014</v>
      </c>
      <c r="D4853" s="16">
        <v>3</v>
      </c>
      <c r="E4853" s="16">
        <v>1</v>
      </c>
      <c r="F4853" s="16">
        <v>0</v>
      </c>
      <c r="G4853" s="16">
        <v>0</v>
      </c>
      <c r="H4853" s="16">
        <v>0</v>
      </c>
      <c r="I4853" s="16">
        <v>0</v>
      </c>
      <c r="J4853" s="16">
        <v>0</v>
      </c>
      <c r="K4853" s="16">
        <v>0</v>
      </c>
      <c r="L4853" s="16">
        <v>0</v>
      </c>
      <c r="M4853" s="16">
        <v>0</v>
      </c>
      <c r="N4853" s="16">
        <v>0</v>
      </c>
      <c r="O4853" s="16">
        <v>1</v>
      </c>
      <c r="P4853" s="13" t="str">
        <f>IFERROR(VLOOKUP($A4853,'Fielding Data'!$A:$H,MATCH(P$1,'Fielding Data'!$A$1:$H$1,0),0),"Other")</f>
        <v>OF</v>
      </c>
      <c r="Q4853" s="13">
        <f>IFERROR(VLOOKUP($A4853,'Fielding Data'!$A:$H,MATCH(Q$1,'Fielding Data'!$A$1:$H$1,0),0),"Other")</f>
        <v>1</v>
      </c>
      <c r="R4853" s="13">
        <f>IFERROR(VLOOKUP($A4853,'Fielding Data'!$A:$H,MATCH(R$1,'Fielding Data'!$A$1:$H$1,0),0),"Other")</f>
        <v>0</v>
      </c>
      <c r="S4853" s="13">
        <f>IFERROR(VLOOKUP($A4853,'Fielding Data'!$A:$H,MATCH(S$1,'Fielding Data'!$A$1:$H$1,0),0),"Other")</f>
        <v>0</v>
      </c>
      <c r="T4853" s="13">
        <f>IFERROR(VLOOKUP($A4853,'Fielding Data'!$A:$H,MATCH(T$1,'Fielding Data'!$A$1:$H$1,0),0),"Other")</f>
        <v>0</v>
      </c>
      <c r="U4853" s="13">
        <f>SUMIFS('Fielding Data'!E:E,'Fielding Data'!$A:$A,'Hitting Data'!$A4853)</f>
        <v>2</v>
      </c>
      <c r="V4853" s="13">
        <f>SUMIFS('Fielding Data'!F:F,'Fielding Data'!$A:$A,'Hitting Data'!$A4853)</f>
        <v>0</v>
      </c>
      <c r="W4853" s="13">
        <f>SUMIFS('Fielding Data'!G:G,'Fielding Data'!$A:$A,'Hitting Data'!$A4853)</f>
        <v>0</v>
      </c>
      <c r="X4853" s="13">
        <f>SUMIFS('Fielding Data'!H:H,'Fielding Data'!$A:$A,'Hitting Data'!$A4853)</f>
        <v>0</v>
      </c>
    </row>
    <row r="4854" spans="1:24" x14ac:dyDescent="0.3">
      <c r="A4854" s="13" t="str">
        <f t="shared" si="75"/>
        <v>browndo012014</v>
      </c>
      <c r="B4854" s="16" t="s">
        <v>1234</v>
      </c>
      <c r="C4854" s="16">
        <v>2014</v>
      </c>
      <c r="D4854" s="16">
        <v>144</v>
      </c>
      <c r="E4854" s="16">
        <v>473</v>
      </c>
      <c r="F4854" s="16">
        <v>47</v>
      </c>
      <c r="G4854" s="16">
        <v>111</v>
      </c>
      <c r="H4854" s="16">
        <v>22</v>
      </c>
      <c r="I4854" s="16">
        <v>1</v>
      </c>
      <c r="J4854" s="16">
        <v>10</v>
      </c>
      <c r="K4854" s="16">
        <v>63</v>
      </c>
      <c r="L4854" s="16">
        <v>7</v>
      </c>
      <c r="M4854" s="16">
        <v>1</v>
      </c>
      <c r="N4854" s="16">
        <v>34</v>
      </c>
      <c r="O4854" s="16">
        <v>91</v>
      </c>
      <c r="P4854" s="13" t="str">
        <f>IFERROR(VLOOKUP($A4854,'Fielding Data'!$A:$H,MATCH(P$1,'Fielding Data'!$A$1:$H$1,0),0),"Other")</f>
        <v>LF</v>
      </c>
      <c r="Q4854" s="13">
        <f>IFERROR(VLOOKUP($A4854,'Fielding Data'!$A:$H,MATCH(Q$1,'Fielding Data'!$A$1:$H$1,0),0),"Other")</f>
        <v>182</v>
      </c>
      <c r="R4854" s="13">
        <f>IFERROR(VLOOKUP($A4854,'Fielding Data'!$A:$H,MATCH(R$1,'Fielding Data'!$A$1:$H$1,0),0),"Other")</f>
        <v>4</v>
      </c>
      <c r="S4854" s="13">
        <f>IFERROR(VLOOKUP($A4854,'Fielding Data'!$A:$H,MATCH(S$1,'Fielding Data'!$A$1:$H$1,0),0),"Other")</f>
        <v>2</v>
      </c>
      <c r="T4854" s="13">
        <f>IFERROR(VLOOKUP($A4854,'Fielding Data'!$A:$H,MATCH(T$1,'Fielding Data'!$A$1:$H$1,0),0),"Other")</f>
        <v>2</v>
      </c>
      <c r="U4854" s="13">
        <f>SUMIFS('Fielding Data'!E:E,'Fielding Data'!$A:$A,'Hitting Data'!$A4854)</f>
        <v>364</v>
      </c>
      <c r="V4854" s="13">
        <f>SUMIFS('Fielding Data'!F:F,'Fielding Data'!$A:$A,'Hitting Data'!$A4854)</f>
        <v>8</v>
      </c>
      <c r="W4854" s="13">
        <f>SUMIFS('Fielding Data'!G:G,'Fielding Data'!$A:$A,'Hitting Data'!$A4854)</f>
        <v>4</v>
      </c>
      <c r="X4854" s="13">
        <f>SUMIFS('Fielding Data'!H:H,'Fielding Data'!$A:$A,'Hitting Data'!$A4854)</f>
        <v>4</v>
      </c>
    </row>
    <row r="4855" spans="1:24" x14ac:dyDescent="0.3">
      <c r="A4855" s="13" t="str">
        <f t="shared" si="75"/>
        <v>brownga022014</v>
      </c>
      <c r="B4855" s="16" t="s">
        <v>2125</v>
      </c>
      <c r="C4855" s="16">
        <v>2014</v>
      </c>
      <c r="D4855" s="16">
        <v>7</v>
      </c>
      <c r="E4855" s="16">
        <v>7</v>
      </c>
      <c r="F4855" s="16">
        <v>1</v>
      </c>
      <c r="G4855" s="16">
        <v>3</v>
      </c>
      <c r="H4855" s="16">
        <v>0</v>
      </c>
      <c r="I4855" s="16">
        <v>0</v>
      </c>
      <c r="J4855" s="16">
        <v>0</v>
      </c>
      <c r="K4855" s="16">
        <v>1</v>
      </c>
      <c r="L4855" s="16">
        <v>0</v>
      </c>
      <c r="M4855" s="16">
        <v>0</v>
      </c>
      <c r="N4855" s="16">
        <v>0</v>
      </c>
      <c r="O4855" s="16">
        <v>0</v>
      </c>
      <c r="P4855" s="13" t="str">
        <f>IFERROR(VLOOKUP($A4855,'Fielding Data'!$A:$H,MATCH(P$1,'Fielding Data'!$A$1:$H$1,0),0),"Other")</f>
        <v>CF</v>
      </c>
      <c r="Q4855" s="13">
        <f>IFERROR(VLOOKUP($A4855,'Fielding Data'!$A:$H,MATCH(Q$1,'Fielding Data'!$A$1:$H$1,0),0),"Other")</f>
        <v>7</v>
      </c>
      <c r="R4855" s="13">
        <f>IFERROR(VLOOKUP($A4855,'Fielding Data'!$A:$H,MATCH(R$1,'Fielding Data'!$A$1:$H$1,0),0),"Other")</f>
        <v>0</v>
      </c>
      <c r="S4855" s="13">
        <f>IFERROR(VLOOKUP($A4855,'Fielding Data'!$A:$H,MATCH(S$1,'Fielding Data'!$A$1:$H$1,0),0),"Other")</f>
        <v>0</v>
      </c>
      <c r="T4855" s="13">
        <f>IFERROR(VLOOKUP($A4855,'Fielding Data'!$A:$H,MATCH(T$1,'Fielding Data'!$A$1:$H$1,0),0),"Other")</f>
        <v>0</v>
      </c>
      <c r="U4855" s="13">
        <f>SUMIFS('Fielding Data'!E:E,'Fielding Data'!$A:$A,'Hitting Data'!$A4855)</f>
        <v>14</v>
      </c>
      <c r="V4855" s="13">
        <f>SUMIFS('Fielding Data'!F:F,'Fielding Data'!$A:$A,'Hitting Data'!$A4855)</f>
        <v>0</v>
      </c>
      <c r="W4855" s="13">
        <f>SUMIFS('Fielding Data'!G:G,'Fielding Data'!$A:$A,'Hitting Data'!$A4855)</f>
        <v>0</v>
      </c>
      <c r="X4855" s="13">
        <f>SUMIFS('Fielding Data'!H:H,'Fielding Data'!$A:$A,'Hitting Data'!$A4855)</f>
        <v>0</v>
      </c>
    </row>
    <row r="4856" spans="1:24" x14ac:dyDescent="0.3">
      <c r="A4856" s="13" t="str">
        <f t="shared" si="75"/>
        <v>bruceja012014</v>
      </c>
      <c r="B4856" s="16" t="s">
        <v>892</v>
      </c>
      <c r="C4856" s="16">
        <v>2014</v>
      </c>
      <c r="D4856" s="16">
        <v>137</v>
      </c>
      <c r="E4856" s="16">
        <v>493</v>
      </c>
      <c r="F4856" s="16">
        <v>71</v>
      </c>
      <c r="G4856" s="16">
        <v>107</v>
      </c>
      <c r="H4856" s="16">
        <v>21</v>
      </c>
      <c r="I4856" s="16">
        <v>1</v>
      </c>
      <c r="J4856" s="16">
        <v>18</v>
      </c>
      <c r="K4856" s="16">
        <v>66</v>
      </c>
      <c r="L4856" s="16">
        <v>12</v>
      </c>
      <c r="M4856" s="16">
        <v>3</v>
      </c>
      <c r="N4856" s="16">
        <v>44</v>
      </c>
      <c r="O4856" s="16">
        <v>149</v>
      </c>
      <c r="P4856" s="13" t="str">
        <f>IFERROR(VLOOKUP($A4856,'Fielding Data'!$A:$H,MATCH(P$1,'Fielding Data'!$A$1:$H$1,0),0),"Other")</f>
        <v>1B</v>
      </c>
      <c r="Q4856" s="13">
        <f>IFERROR(VLOOKUP($A4856,'Fielding Data'!$A:$H,MATCH(Q$1,'Fielding Data'!$A$1:$H$1,0),0),"Other")</f>
        <v>14</v>
      </c>
      <c r="R4856" s="13">
        <f>IFERROR(VLOOKUP($A4856,'Fielding Data'!$A:$H,MATCH(R$1,'Fielding Data'!$A$1:$H$1,0),0),"Other")</f>
        <v>0</v>
      </c>
      <c r="S4856" s="13">
        <f>IFERROR(VLOOKUP($A4856,'Fielding Data'!$A:$H,MATCH(S$1,'Fielding Data'!$A$1:$H$1,0),0),"Other")</f>
        <v>2</v>
      </c>
      <c r="T4856" s="13">
        <f>IFERROR(VLOOKUP($A4856,'Fielding Data'!$A:$H,MATCH(T$1,'Fielding Data'!$A$1:$H$1,0),0),"Other")</f>
        <v>0</v>
      </c>
      <c r="U4856" s="13">
        <f>SUMIFS('Fielding Data'!E:E,'Fielding Data'!$A:$A,'Hitting Data'!$A4856)</f>
        <v>476</v>
      </c>
      <c r="V4856" s="13">
        <f>SUMIFS('Fielding Data'!F:F,'Fielding Data'!$A:$A,'Hitting Data'!$A4856)</f>
        <v>16</v>
      </c>
      <c r="W4856" s="13">
        <f>SUMIFS('Fielding Data'!G:G,'Fielding Data'!$A:$A,'Hitting Data'!$A4856)</f>
        <v>12</v>
      </c>
      <c r="X4856" s="13">
        <f>SUMIFS('Fielding Data'!H:H,'Fielding Data'!$A:$A,'Hitting Data'!$A4856)</f>
        <v>4</v>
      </c>
    </row>
    <row r="4857" spans="1:24" x14ac:dyDescent="0.3">
      <c r="A4857" s="13" t="str">
        <f t="shared" si="75"/>
        <v>buchada012014</v>
      </c>
      <c r="B4857" s="16" t="s">
        <v>2126</v>
      </c>
      <c r="C4857" s="16">
        <v>2014</v>
      </c>
      <c r="D4857" s="16">
        <v>20</v>
      </c>
      <c r="E4857" s="16">
        <v>30</v>
      </c>
      <c r="F4857" s="16">
        <v>2</v>
      </c>
      <c r="G4857" s="16">
        <v>3</v>
      </c>
      <c r="H4857" s="16">
        <v>1</v>
      </c>
      <c r="I4857" s="16">
        <v>0</v>
      </c>
      <c r="J4857" s="16">
        <v>0</v>
      </c>
      <c r="K4857" s="16">
        <v>2</v>
      </c>
      <c r="L4857" s="16">
        <v>0</v>
      </c>
      <c r="M4857" s="16">
        <v>0</v>
      </c>
      <c r="N4857" s="16">
        <v>4</v>
      </c>
      <c r="O4857" s="16">
        <v>10</v>
      </c>
      <c r="P4857" s="13" t="str">
        <f>IFERROR(VLOOKUP($A4857,'Fielding Data'!$A:$H,MATCH(P$1,'Fielding Data'!$A$1:$H$1,0),0),"Other")</f>
        <v>P</v>
      </c>
      <c r="Q4857" s="13">
        <f>IFERROR(VLOOKUP($A4857,'Fielding Data'!$A:$H,MATCH(Q$1,'Fielding Data'!$A$1:$H$1,0),0),"Other")</f>
        <v>11</v>
      </c>
      <c r="R4857" s="13">
        <f>IFERROR(VLOOKUP($A4857,'Fielding Data'!$A:$H,MATCH(R$1,'Fielding Data'!$A$1:$H$1,0),0),"Other")</f>
        <v>14</v>
      </c>
      <c r="S4857" s="13">
        <f>IFERROR(VLOOKUP($A4857,'Fielding Data'!$A:$H,MATCH(S$1,'Fielding Data'!$A$1:$H$1,0),0),"Other")</f>
        <v>3</v>
      </c>
      <c r="T4857" s="13">
        <f>IFERROR(VLOOKUP($A4857,'Fielding Data'!$A:$H,MATCH(T$1,'Fielding Data'!$A$1:$H$1,0),0),"Other")</f>
        <v>0</v>
      </c>
      <c r="U4857" s="13">
        <f>SUMIFS('Fielding Data'!E:E,'Fielding Data'!$A:$A,'Hitting Data'!$A4857)</f>
        <v>11</v>
      </c>
      <c r="V4857" s="13">
        <f>SUMIFS('Fielding Data'!F:F,'Fielding Data'!$A:$A,'Hitting Data'!$A4857)</f>
        <v>14</v>
      </c>
      <c r="W4857" s="13">
        <f>SUMIFS('Fielding Data'!G:G,'Fielding Data'!$A:$A,'Hitting Data'!$A4857)</f>
        <v>3</v>
      </c>
      <c r="X4857" s="13">
        <f>SUMIFS('Fielding Data'!H:H,'Fielding Data'!$A:$A,'Hitting Data'!$A4857)</f>
        <v>0</v>
      </c>
    </row>
    <row r="4858" spans="1:24" x14ac:dyDescent="0.3">
      <c r="A4858" s="13" t="str">
        <f t="shared" si="75"/>
        <v>buchaja012014</v>
      </c>
      <c r="B4858" s="16" t="s">
        <v>2127</v>
      </c>
      <c r="C4858" s="16">
        <v>2014</v>
      </c>
      <c r="D4858" s="16">
        <v>17</v>
      </c>
      <c r="E4858" s="16">
        <v>1</v>
      </c>
      <c r="F4858" s="16">
        <v>0</v>
      </c>
      <c r="G4858" s="16">
        <v>0</v>
      </c>
      <c r="H4858" s="16">
        <v>0</v>
      </c>
      <c r="I4858" s="16">
        <v>0</v>
      </c>
      <c r="J4858" s="16">
        <v>0</v>
      </c>
      <c r="K4858" s="16">
        <v>0</v>
      </c>
      <c r="L4858" s="16">
        <v>0</v>
      </c>
      <c r="M4858" s="16">
        <v>0</v>
      </c>
      <c r="N4858" s="16">
        <v>0</v>
      </c>
      <c r="O4858" s="16">
        <v>0</v>
      </c>
      <c r="P4858" s="13" t="str">
        <f>IFERROR(VLOOKUP($A4858,'Fielding Data'!$A:$H,MATCH(P$1,'Fielding Data'!$A$1:$H$1,0),0),"Other")</f>
        <v>P</v>
      </c>
      <c r="Q4858" s="13">
        <f>IFERROR(VLOOKUP($A4858,'Fielding Data'!$A:$H,MATCH(Q$1,'Fielding Data'!$A$1:$H$1,0),0),"Other")</f>
        <v>2</v>
      </c>
      <c r="R4858" s="13">
        <f>IFERROR(VLOOKUP($A4858,'Fielding Data'!$A:$H,MATCH(R$1,'Fielding Data'!$A$1:$H$1,0),0),"Other")</f>
        <v>6</v>
      </c>
      <c r="S4858" s="13">
        <f>IFERROR(VLOOKUP($A4858,'Fielding Data'!$A:$H,MATCH(S$1,'Fielding Data'!$A$1:$H$1,0),0),"Other")</f>
        <v>1</v>
      </c>
      <c r="T4858" s="13">
        <f>IFERROR(VLOOKUP($A4858,'Fielding Data'!$A:$H,MATCH(T$1,'Fielding Data'!$A$1:$H$1,0),0),"Other")</f>
        <v>1</v>
      </c>
      <c r="U4858" s="13">
        <f>SUMIFS('Fielding Data'!E:E,'Fielding Data'!$A:$A,'Hitting Data'!$A4858)</f>
        <v>2</v>
      </c>
      <c r="V4858" s="13">
        <f>SUMIFS('Fielding Data'!F:F,'Fielding Data'!$A:$A,'Hitting Data'!$A4858)</f>
        <v>6</v>
      </c>
      <c r="W4858" s="13">
        <f>SUMIFS('Fielding Data'!G:G,'Fielding Data'!$A:$A,'Hitting Data'!$A4858)</f>
        <v>1</v>
      </c>
      <c r="X4858" s="13">
        <f>SUMIFS('Fielding Data'!H:H,'Fielding Data'!$A:$A,'Hitting Data'!$A4858)</f>
        <v>1</v>
      </c>
    </row>
    <row r="4859" spans="1:24" x14ac:dyDescent="0.3">
      <c r="A4859" s="13" t="str">
        <f t="shared" si="75"/>
        <v>buchhcl012014</v>
      </c>
      <c r="B4859" s="16" t="s">
        <v>763</v>
      </c>
      <c r="C4859" s="16">
        <v>2014</v>
      </c>
      <c r="D4859" s="16">
        <v>28</v>
      </c>
      <c r="E4859" s="16">
        <v>2</v>
      </c>
      <c r="F4859" s="16">
        <v>0</v>
      </c>
      <c r="G4859" s="16">
        <v>1</v>
      </c>
      <c r="H4859" s="16">
        <v>0</v>
      </c>
      <c r="I4859" s="16">
        <v>0</v>
      </c>
      <c r="J4859" s="16">
        <v>0</v>
      </c>
      <c r="K4859" s="16">
        <v>0</v>
      </c>
      <c r="L4859" s="16">
        <v>0</v>
      </c>
      <c r="M4859" s="16">
        <v>0</v>
      </c>
      <c r="N4859" s="16">
        <v>0</v>
      </c>
      <c r="O4859" s="16">
        <v>0</v>
      </c>
      <c r="P4859" s="13" t="str">
        <f>IFERROR(VLOOKUP($A4859,'Fielding Data'!$A:$H,MATCH(P$1,'Fielding Data'!$A$1:$H$1,0),0),"Other")</f>
        <v>P</v>
      </c>
      <c r="Q4859" s="13">
        <f>IFERROR(VLOOKUP($A4859,'Fielding Data'!$A:$H,MATCH(Q$1,'Fielding Data'!$A$1:$H$1,0),0),"Other")</f>
        <v>20</v>
      </c>
      <c r="R4859" s="13">
        <f>IFERROR(VLOOKUP($A4859,'Fielding Data'!$A:$H,MATCH(R$1,'Fielding Data'!$A$1:$H$1,0),0),"Other")</f>
        <v>16</v>
      </c>
      <c r="S4859" s="13">
        <f>IFERROR(VLOOKUP($A4859,'Fielding Data'!$A:$H,MATCH(S$1,'Fielding Data'!$A$1:$H$1,0),0),"Other")</f>
        <v>1</v>
      </c>
      <c r="T4859" s="13">
        <f>IFERROR(VLOOKUP($A4859,'Fielding Data'!$A:$H,MATCH(T$1,'Fielding Data'!$A$1:$H$1,0),0),"Other")</f>
        <v>1</v>
      </c>
      <c r="U4859" s="13">
        <f>SUMIFS('Fielding Data'!E:E,'Fielding Data'!$A:$A,'Hitting Data'!$A4859)</f>
        <v>20</v>
      </c>
      <c r="V4859" s="13">
        <f>SUMIFS('Fielding Data'!F:F,'Fielding Data'!$A:$A,'Hitting Data'!$A4859)</f>
        <v>16</v>
      </c>
      <c r="W4859" s="13">
        <f>SUMIFS('Fielding Data'!G:G,'Fielding Data'!$A:$A,'Hitting Data'!$A4859)</f>
        <v>1</v>
      </c>
      <c r="X4859" s="13">
        <f>SUMIFS('Fielding Data'!H:H,'Fielding Data'!$A:$A,'Hitting Data'!$A4859)</f>
        <v>1</v>
      </c>
    </row>
    <row r="4860" spans="1:24" x14ac:dyDescent="0.3">
      <c r="A4860" s="13" t="str">
        <f t="shared" si="75"/>
        <v>buchtry012014</v>
      </c>
      <c r="B4860" s="16" t="s">
        <v>2128</v>
      </c>
      <c r="C4860" s="16">
        <v>2014</v>
      </c>
      <c r="D4860" s="16">
        <v>1</v>
      </c>
      <c r="E4860" s="16">
        <v>0</v>
      </c>
      <c r="F4860" s="16">
        <v>0</v>
      </c>
      <c r="G4860" s="16">
        <v>0</v>
      </c>
      <c r="H4860" s="16">
        <v>0</v>
      </c>
      <c r="I4860" s="16">
        <v>0</v>
      </c>
      <c r="J4860" s="16">
        <v>0</v>
      </c>
      <c r="K4860" s="16">
        <v>0</v>
      </c>
      <c r="L4860" s="16">
        <v>0</v>
      </c>
      <c r="M4860" s="16">
        <v>0</v>
      </c>
      <c r="N4860" s="16">
        <v>0</v>
      </c>
      <c r="O4860" s="16">
        <v>0</v>
      </c>
      <c r="P4860" s="13" t="str">
        <f>IFERROR(VLOOKUP($A4860,'Fielding Data'!$A:$H,MATCH(P$1,'Fielding Data'!$A$1:$H$1,0),0),"Other")</f>
        <v>P</v>
      </c>
      <c r="Q4860" s="13">
        <f>IFERROR(VLOOKUP($A4860,'Fielding Data'!$A:$H,MATCH(Q$1,'Fielding Data'!$A$1:$H$1,0),0),"Other")</f>
        <v>0</v>
      </c>
      <c r="R4860" s="13">
        <f>IFERROR(VLOOKUP($A4860,'Fielding Data'!$A:$H,MATCH(R$1,'Fielding Data'!$A$1:$H$1,0),0),"Other")</f>
        <v>0</v>
      </c>
      <c r="S4860" s="13">
        <f>IFERROR(VLOOKUP($A4860,'Fielding Data'!$A:$H,MATCH(S$1,'Fielding Data'!$A$1:$H$1,0),0),"Other")</f>
        <v>0</v>
      </c>
      <c r="T4860" s="13">
        <f>IFERROR(VLOOKUP($A4860,'Fielding Data'!$A:$H,MATCH(T$1,'Fielding Data'!$A$1:$H$1,0),0),"Other")</f>
        <v>0</v>
      </c>
      <c r="U4860" s="13">
        <f>SUMIFS('Fielding Data'!E:E,'Fielding Data'!$A:$A,'Hitting Data'!$A4860)</f>
        <v>0</v>
      </c>
      <c r="V4860" s="13">
        <f>SUMIFS('Fielding Data'!F:F,'Fielding Data'!$A:$A,'Hitting Data'!$A4860)</f>
        <v>0</v>
      </c>
      <c r="W4860" s="13">
        <f>SUMIFS('Fielding Data'!G:G,'Fielding Data'!$A:$A,'Hitting Data'!$A4860)</f>
        <v>0</v>
      </c>
      <c r="X4860" s="13">
        <f>SUMIFS('Fielding Data'!H:H,'Fielding Data'!$A:$A,'Hitting Data'!$A4860)</f>
        <v>0</v>
      </c>
    </row>
    <row r="4861" spans="1:24" x14ac:dyDescent="0.3">
      <c r="A4861" s="13" t="str">
        <f t="shared" si="75"/>
        <v>bucknbi022014</v>
      </c>
      <c r="B4861" s="16" t="s">
        <v>764</v>
      </c>
      <c r="C4861" s="16">
        <v>2014</v>
      </c>
      <c r="D4861" s="16">
        <v>1</v>
      </c>
      <c r="E4861" s="16">
        <v>1</v>
      </c>
      <c r="F4861" s="16">
        <v>0</v>
      </c>
      <c r="G4861" s="16">
        <v>0</v>
      </c>
      <c r="H4861" s="16">
        <v>0</v>
      </c>
      <c r="I4861" s="16">
        <v>0</v>
      </c>
      <c r="J4861" s="16">
        <v>0</v>
      </c>
      <c r="K4861" s="16">
        <v>0</v>
      </c>
      <c r="L4861" s="16">
        <v>0</v>
      </c>
      <c r="M4861" s="16">
        <v>0</v>
      </c>
      <c r="N4861" s="16">
        <v>0</v>
      </c>
      <c r="O4861" s="16">
        <v>0</v>
      </c>
      <c r="P4861" s="13" t="str">
        <f>IFERROR(VLOOKUP($A4861,'Fielding Data'!$A:$H,MATCH(P$1,'Fielding Data'!$A$1:$H$1,0),0),"Other")</f>
        <v>P</v>
      </c>
      <c r="Q4861" s="13">
        <f>IFERROR(VLOOKUP($A4861,'Fielding Data'!$A:$H,MATCH(Q$1,'Fielding Data'!$A$1:$H$1,0),0),"Other")</f>
        <v>0</v>
      </c>
      <c r="R4861" s="13">
        <f>IFERROR(VLOOKUP($A4861,'Fielding Data'!$A:$H,MATCH(R$1,'Fielding Data'!$A$1:$H$1,0),0),"Other")</f>
        <v>0</v>
      </c>
      <c r="S4861" s="13">
        <f>IFERROR(VLOOKUP($A4861,'Fielding Data'!$A:$H,MATCH(S$1,'Fielding Data'!$A$1:$H$1,0),0),"Other")</f>
        <v>0</v>
      </c>
      <c r="T4861" s="13">
        <f>IFERROR(VLOOKUP($A4861,'Fielding Data'!$A:$H,MATCH(T$1,'Fielding Data'!$A$1:$H$1,0),0),"Other")</f>
        <v>0</v>
      </c>
      <c r="U4861" s="13">
        <f>SUMIFS('Fielding Data'!E:E,'Fielding Data'!$A:$A,'Hitting Data'!$A4861)</f>
        <v>0</v>
      </c>
      <c r="V4861" s="13">
        <f>SUMIFS('Fielding Data'!F:F,'Fielding Data'!$A:$A,'Hitting Data'!$A4861)</f>
        <v>0</v>
      </c>
      <c r="W4861" s="13">
        <f>SUMIFS('Fielding Data'!G:G,'Fielding Data'!$A:$A,'Hitting Data'!$A4861)</f>
        <v>0</v>
      </c>
      <c r="X4861" s="13">
        <f>SUMIFS('Fielding Data'!H:H,'Fielding Data'!$A:$A,'Hitting Data'!$A4861)</f>
        <v>0</v>
      </c>
    </row>
    <row r="4862" spans="1:24" x14ac:dyDescent="0.3">
      <c r="A4862" s="13" t="str">
        <f t="shared" si="75"/>
        <v>buehrma012014</v>
      </c>
      <c r="B4862" s="16" t="s">
        <v>64</v>
      </c>
      <c r="C4862" s="16">
        <v>2014</v>
      </c>
      <c r="D4862" s="16">
        <v>32</v>
      </c>
      <c r="E4862" s="16">
        <v>0</v>
      </c>
      <c r="F4862" s="16">
        <v>0</v>
      </c>
      <c r="G4862" s="16">
        <v>0</v>
      </c>
      <c r="H4862" s="16">
        <v>0</v>
      </c>
      <c r="I4862" s="16">
        <v>0</v>
      </c>
      <c r="J4862" s="16">
        <v>0</v>
      </c>
      <c r="K4862" s="16">
        <v>0</v>
      </c>
      <c r="L4862" s="16">
        <v>0</v>
      </c>
      <c r="M4862" s="16">
        <v>0</v>
      </c>
      <c r="N4862" s="16">
        <v>0</v>
      </c>
      <c r="O4862" s="16">
        <v>0</v>
      </c>
      <c r="P4862" s="13" t="str">
        <f>IFERROR(VLOOKUP($A4862,'Fielding Data'!$A:$H,MATCH(P$1,'Fielding Data'!$A$1:$H$1,0),0),"Other")</f>
        <v>P</v>
      </c>
      <c r="Q4862" s="13">
        <f>IFERROR(VLOOKUP($A4862,'Fielding Data'!$A:$H,MATCH(Q$1,'Fielding Data'!$A$1:$H$1,0),0),"Other")</f>
        <v>12</v>
      </c>
      <c r="R4862" s="13">
        <f>IFERROR(VLOOKUP($A4862,'Fielding Data'!$A:$H,MATCH(R$1,'Fielding Data'!$A$1:$H$1,0),0),"Other")</f>
        <v>29</v>
      </c>
      <c r="S4862" s="13">
        <f>IFERROR(VLOOKUP($A4862,'Fielding Data'!$A:$H,MATCH(S$1,'Fielding Data'!$A$1:$H$1,0),0),"Other")</f>
        <v>1</v>
      </c>
      <c r="T4862" s="13">
        <f>IFERROR(VLOOKUP($A4862,'Fielding Data'!$A:$H,MATCH(T$1,'Fielding Data'!$A$1:$H$1,0),0),"Other")</f>
        <v>2</v>
      </c>
      <c r="U4862" s="13">
        <f>SUMIFS('Fielding Data'!E:E,'Fielding Data'!$A:$A,'Hitting Data'!$A4862)</f>
        <v>12</v>
      </c>
      <c r="V4862" s="13">
        <f>SUMIFS('Fielding Data'!F:F,'Fielding Data'!$A:$A,'Hitting Data'!$A4862)</f>
        <v>29</v>
      </c>
      <c r="W4862" s="13">
        <f>SUMIFS('Fielding Data'!G:G,'Fielding Data'!$A:$A,'Hitting Data'!$A4862)</f>
        <v>1</v>
      </c>
      <c r="X4862" s="13">
        <f>SUMIFS('Fielding Data'!H:H,'Fielding Data'!$A:$A,'Hitting Data'!$A4862)</f>
        <v>2</v>
      </c>
    </row>
    <row r="4863" spans="1:24" x14ac:dyDescent="0.3">
      <c r="A4863" s="13" t="str">
        <f t="shared" si="75"/>
        <v>buenofr012014</v>
      </c>
      <c r="B4863" s="16" t="s">
        <v>893</v>
      </c>
      <c r="C4863" s="16">
        <v>2014</v>
      </c>
      <c r="D4863" s="16">
        <v>30</v>
      </c>
      <c r="E4863" s="16">
        <v>0</v>
      </c>
      <c r="F4863" s="16">
        <v>0</v>
      </c>
      <c r="G4863" s="16">
        <v>0</v>
      </c>
      <c r="H4863" s="16">
        <v>0</v>
      </c>
      <c r="I4863" s="16">
        <v>0</v>
      </c>
      <c r="J4863" s="16">
        <v>0</v>
      </c>
      <c r="K4863" s="16">
        <v>0</v>
      </c>
      <c r="L4863" s="16">
        <v>0</v>
      </c>
      <c r="M4863" s="16">
        <v>0</v>
      </c>
      <c r="N4863" s="16">
        <v>0</v>
      </c>
      <c r="O4863" s="16">
        <v>0</v>
      </c>
      <c r="P4863" s="13" t="str">
        <f>IFERROR(VLOOKUP($A4863,'Fielding Data'!$A:$H,MATCH(P$1,'Fielding Data'!$A$1:$H$1,0),0),"Other")</f>
        <v>P</v>
      </c>
      <c r="Q4863" s="13">
        <f>IFERROR(VLOOKUP($A4863,'Fielding Data'!$A:$H,MATCH(Q$1,'Fielding Data'!$A$1:$H$1,0),0),"Other")</f>
        <v>4</v>
      </c>
      <c r="R4863" s="13">
        <f>IFERROR(VLOOKUP($A4863,'Fielding Data'!$A:$H,MATCH(R$1,'Fielding Data'!$A$1:$H$1,0),0),"Other")</f>
        <v>2</v>
      </c>
      <c r="S4863" s="13">
        <f>IFERROR(VLOOKUP($A4863,'Fielding Data'!$A:$H,MATCH(S$1,'Fielding Data'!$A$1:$H$1,0),0),"Other")</f>
        <v>0</v>
      </c>
      <c r="T4863" s="13">
        <f>IFERROR(VLOOKUP($A4863,'Fielding Data'!$A:$H,MATCH(T$1,'Fielding Data'!$A$1:$H$1,0),0),"Other")</f>
        <v>1</v>
      </c>
      <c r="U4863" s="13">
        <f>SUMIFS('Fielding Data'!E:E,'Fielding Data'!$A:$A,'Hitting Data'!$A4863)</f>
        <v>4</v>
      </c>
      <c r="V4863" s="13">
        <f>SUMIFS('Fielding Data'!F:F,'Fielding Data'!$A:$A,'Hitting Data'!$A4863)</f>
        <v>2</v>
      </c>
      <c r="W4863" s="13">
        <f>SUMIFS('Fielding Data'!G:G,'Fielding Data'!$A:$A,'Hitting Data'!$A4863)</f>
        <v>0</v>
      </c>
      <c r="X4863" s="13">
        <f>SUMIFS('Fielding Data'!H:H,'Fielding Data'!$A:$A,'Hitting Data'!$A4863)</f>
        <v>1</v>
      </c>
    </row>
    <row r="4864" spans="1:24" x14ac:dyDescent="0.3">
      <c r="A4864" s="13" t="str">
        <f t="shared" si="75"/>
        <v>bumgama012014</v>
      </c>
      <c r="B4864" s="16" t="s">
        <v>1058</v>
      </c>
      <c r="C4864" s="16">
        <v>2014</v>
      </c>
      <c r="D4864" s="16">
        <v>34</v>
      </c>
      <c r="E4864" s="16">
        <v>66</v>
      </c>
      <c r="F4864" s="16">
        <v>10</v>
      </c>
      <c r="G4864" s="16">
        <v>17</v>
      </c>
      <c r="H4864" s="16">
        <v>2</v>
      </c>
      <c r="I4864" s="16">
        <v>0</v>
      </c>
      <c r="J4864" s="16">
        <v>4</v>
      </c>
      <c r="K4864" s="16">
        <v>15</v>
      </c>
      <c r="L4864" s="16">
        <v>0</v>
      </c>
      <c r="M4864" s="16">
        <v>0</v>
      </c>
      <c r="N4864" s="16">
        <v>2</v>
      </c>
      <c r="O4864" s="16">
        <v>29</v>
      </c>
      <c r="P4864" s="13" t="str">
        <f>IFERROR(VLOOKUP($A4864,'Fielding Data'!$A:$H,MATCH(P$1,'Fielding Data'!$A$1:$H$1,0),0),"Other")</f>
        <v>P</v>
      </c>
      <c r="Q4864" s="13">
        <f>IFERROR(VLOOKUP($A4864,'Fielding Data'!$A:$H,MATCH(Q$1,'Fielding Data'!$A$1:$H$1,0),0),"Other")</f>
        <v>8</v>
      </c>
      <c r="R4864" s="13">
        <f>IFERROR(VLOOKUP($A4864,'Fielding Data'!$A:$H,MATCH(R$1,'Fielding Data'!$A$1:$H$1,0),0),"Other")</f>
        <v>26</v>
      </c>
      <c r="S4864" s="13">
        <f>IFERROR(VLOOKUP($A4864,'Fielding Data'!$A:$H,MATCH(S$1,'Fielding Data'!$A$1:$H$1,0),0),"Other")</f>
        <v>2</v>
      </c>
      <c r="T4864" s="13">
        <f>IFERROR(VLOOKUP($A4864,'Fielding Data'!$A:$H,MATCH(T$1,'Fielding Data'!$A$1:$H$1,0),0),"Other")</f>
        <v>2</v>
      </c>
      <c r="U4864" s="13">
        <f>SUMIFS('Fielding Data'!E:E,'Fielding Data'!$A:$A,'Hitting Data'!$A4864)</f>
        <v>8</v>
      </c>
      <c r="V4864" s="13">
        <f>SUMIFS('Fielding Data'!F:F,'Fielding Data'!$A:$A,'Hitting Data'!$A4864)</f>
        <v>26</v>
      </c>
      <c r="W4864" s="13">
        <f>SUMIFS('Fielding Data'!G:G,'Fielding Data'!$A:$A,'Hitting Data'!$A4864)</f>
        <v>2</v>
      </c>
      <c r="X4864" s="13">
        <f>SUMIFS('Fielding Data'!H:H,'Fielding Data'!$A:$A,'Hitting Data'!$A4864)</f>
        <v>2</v>
      </c>
    </row>
    <row r="4865" spans="1:24" x14ac:dyDescent="0.3">
      <c r="A4865" s="13" t="str">
        <f t="shared" si="75"/>
        <v>burneaj012014</v>
      </c>
      <c r="B4865" s="16" t="s">
        <v>65</v>
      </c>
      <c r="C4865" s="16">
        <v>2014</v>
      </c>
      <c r="D4865" s="16">
        <v>34</v>
      </c>
      <c r="E4865" s="16">
        <v>60</v>
      </c>
      <c r="F4865" s="16">
        <v>5</v>
      </c>
      <c r="G4865" s="16">
        <v>8</v>
      </c>
      <c r="H4865" s="16">
        <v>2</v>
      </c>
      <c r="I4865" s="16">
        <v>0</v>
      </c>
      <c r="J4865" s="16">
        <v>0</v>
      </c>
      <c r="K4865" s="16">
        <v>1</v>
      </c>
      <c r="L4865" s="16">
        <v>0</v>
      </c>
      <c r="M4865" s="16">
        <v>0</v>
      </c>
      <c r="N4865" s="16">
        <v>3</v>
      </c>
      <c r="O4865" s="16">
        <v>23</v>
      </c>
      <c r="P4865" s="13" t="str">
        <f>IFERROR(VLOOKUP($A4865,'Fielding Data'!$A:$H,MATCH(P$1,'Fielding Data'!$A$1:$H$1,0),0),"Other")</f>
        <v>P</v>
      </c>
      <c r="Q4865" s="13">
        <f>IFERROR(VLOOKUP($A4865,'Fielding Data'!$A:$H,MATCH(Q$1,'Fielding Data'!$A$1:$H$1,0),0),"Other")</f>
        <v>9</v>
      </c>
      <c r="R4865" s="13">
        <f>IFERROR(VLOOKUP($A4865,'Fielding Data'!$A:$H,MATCH(R$1,'Fielding Data'!$A$1:$H$1,0),0),"Other")</f>
        <v>25</v>
      </c>
      <c r="S4865" s="13">
        <f>IFERROR(VLOOKUP($A4865,'Fielding Data'!$A:$H,MATCH(S$1,'Fielding Data'!$A$1:$H$1,0),0),"Other")</f>
        <v>1</v>
      </c>
      <c r="T4865" s="13">
        <f>IFERROR(VLOOKUP($A4865,'Fielding Data'!$A:$H,MATCH(T$1,'Fielding Data'!$A$1:$H$1,0),0),"Other")</f>
        <v>1</v>
      </c>
      <c r="U4865" s="13">
        <f>SUMIFS('Fielding Data'!E:E,'Fielding Data'!$A:$A,'Hitting Data'!$A4865)</f>
        <v>9</v>
      </c>
      <c r="V4865" s="13">
        <f>SUMIFS('Fielding Data'!F:F,'Fielding Data'!$A:$A,'Hitting Data'!$A4865)</f>
        <v>25</v>
      </c>
      <c r="W4865" s="13">
        <f>SUMIFS('Fielding Data'!G:G,'Fielding Data'!$A:$A,'Hitting Data'!$A4865)</f>
        <v>1</v>
      </c>
      <c r="X4865" s="13">
        <f>SUMIFS('Fielding Data'!H:H,'Fielding Data'!$A:$A,'Hitting Data'!$A4865)</f>
        <v>1</v>
      </c>
    </row>
    <row r="4866" spans="1:24" x14ac:dyDescent="0.3">
      <c r="A4866" s="13" t="str">
        <f t="shared" si="75"/>
        <v>burnese012014</v>
      </c>
      <c r="B4866" s="16" t="s">
        <v>427</v>
      </c>
      <c r="C4866" s="16">
        <v>2014</v>
      </c>
      <c r="D4866" s="16">
        <v>3</v>
      </c>
      <c r="E4866" s="16">
        <v>0</v>
      </c>
      <c r="F4866" s="16">
        <v>0</v>
      </c>
      <c r="G4866" s="16">
        <v>0</v>
      </c>
      <c r="H4866" s="16">
        <v>0</v>
      </c>
      <c r="I4866" s="16">
        <v>0</v>
      </c>
      <c r="J4866" s="16">
        <v>0</v>
      </c>
      <c r="K4866" s="16">
        <v>0</v>
      </c>
      <c r="L4866" s="16">
        <v>0</v>
      </c>
      <c r="M4866" s="16">
        <v>0</v>
      </c>
      <c r="N4866" s="16">
        <v>0</v>
      </c>
      <c r="O4866" s="16">
        <v>0</v>
      </c>
      <c r="P4866" s="13" t="str">
        <f>IFERROR(VLOOKUP($A4866,'Fielding Data'!$A:$H,MATCH(P$1,'Fielding Data'!$A$1:$H$1,0),0),"Other")</f>
        <v>P</v>
      </c>
      <c r="Q4866" s="13">
        <f>IFERROR(VLOOKUP($A4866,'Fielding Data'!$A:$H,MATCH(Q$1,'Fielding Data'!$A$1:$H$1,0),0),"Other")</f>
        <v>0</v>
      </c>
      <c r="R4866" s="13">
        <f>IFERROR(VLOOKUP($A4866,'Fielding Data'!$A:$H,MATCH(R$1,'Fielding Data'!$A$1:$H$1,0),0),"Other")</f>
        <v>0</v>
      </c>
      <c r="S4866" s="13">
        <f>IFERROR(VLOOKUP($A4866,'Fielding Data'!$A:$H,MATCH(S$1,'Fielding Data'!$A$1:$H$1,0),0),"Other")</f>
        <v>0</v>
      </c>
      <c r="T4866" s="13">
        <f>IFERROR(VLOOKUP($A4866,'Fielding Data'!$A:$H,MATCH(T$1,'Fielding Data'!$A$1:$H$1,0),0),"Other")</f>
        <v>0</v>
      </c>
      <c r="U4866" s="13">
        <f>SUMIFS('Fielding Data'!E:E,'Fielding Data'!$A:$A,'Hitting Data'!$A4866)</f>
        <v>0</v>
      </c>
      <c r="V4866" s="13">
        <f>SUMIFS('Fielding Data'!F:F,'Fielding Data'!$A:$A,'Hitting Data'!$A4866)</f>
        <v>0</v>
      </c>
      <c r="W4866" s="13">
        <f>SUMIFS('Fielding Data'!G:G,'Fielding Data'!$A:$A,'Hitting Data'!$A4866)</f>
        <v>0</v>
      </c>
      <c r="X4866" s="13">
        <f>SUMIFS('Fielding Data'!H:H,'Fielding Data'!$A:$A,'Hitting Data'!$A4866)</f>
        <v>0</v>
      </c>
    </row>
    <row r="4867" spans="1:24" x14ac:dyDescent="0.3">
      <c r="A4867" s="13" t="str">
        <f t="shared" ref="A4867:A4930" si="76">(B4867&amp;C4867)</f>
        <v>burnsbi022014</v>
      </c>
      <c r="B4867" s="16" t="s">
        <v>2129</v>
      </c>
      <c r="C4867" s="16">
        <v>2014</v>
      </c>
      <c r="D4867" s="16">
        <v>13</v>
      </c>
      <c r="E4867" s="16">
        <v>6</v>
      </c>
      <c r="F4867" s="16">
        <v>4</v>
      </c>
      <c r="G4867" s="16">
        <v>1</v>
      </c>
      <c r="H4867" s="16">
        <v>0</v>
      </c>
      <c r="I4867" s="16">
        <v>0</v>
      </c>
      <c r="J4867" s="16">
        <v>0</v>
      </c>
      <c r="K4867" s="16">
        <v>0</v>
      </c>
      <c r="L4867" s="16">
        <v>3</v>
      </c>
      <c r="M4867" s="16">
        <v>1</v>
      </c>
      <c r="N4867" s="16">
        <v>0</v>
      </c>
      <c r="O4867" s="16">
        <v>0</v>
      </c>
      <c r="P4867" s="13" t="str">
        <f>IFERROR(VLOOKUP($A4867,'Fielding Data'!$A:$H,MATCH(P$1,'Fielding Data'!$A$1:$H$1,0),0),"Other")</f>
        <v>OF</v>
      </c>
      <c r="Q4867" s="13">
        <f>IFERROR(VLOOKUP($A4867,'Fielding Data'!$A:$H,MATCH(Q$1,'Fielding Data'!$A$1:$H$1,0),0),"Other")</f>
        <v>2</v>
      </c>
      <c r="R4867" s="13">
        <f>IFERROR(VLOOKUP($A4867,'Fielding Data'!$A:$H,MATCH(R$1,'Fielding Data'!$A$1:$H$1,0),0),"Other")</f>
        <v>0</v>
      </c>
      <c r="S4867" s="13">
        <f>IFERROR(VLOOKUP($A4867,'Fielding Data'!$A:$H,MATCH(S$1,'Fielding Data'!$A$1:$H$1,0),0),"Other")</f>
        <v>1</v>
      </c>
      <c r="T4867" s="13">
        <f>IFERROR(VLOOKUP($A4867,'Fielding Data'!$A:$H,MATCH(T$1,'Fielding Data'!$A$1:$H$1,0),0),"Other")</f>
        <v>0</v>
      </c>
      <c r="U4867" s="13">
        <f>SUMIFS('Fielding Data'!E:E,'Fielding Data'!$A:$A,'Hitting Data'!$A4867)</f>
        <v>2</v>
      </c>
      <c r="V4867" s="13">
        <f>SUMIFS('Fielding Data'!F:F,'Fielding Data'!$A:$A,'Hitting Data'!$A4867)</f>
        <v>0</v>
      </c>
      <c r="W4867" s="13">
        <f>SUMIFS('Fielding Data'!G:G,'Fielding Data'!$A:$A,'Hitting Data'!$A4867)</f>
        <v>1</v>
      </c>
      <c r="X4867" s="13">
        <f>SUMIFS('Fielding Data'!H:H,'Fielding Data'!$A:$A,'Hitting Data'!$A4867)</f>
        <v>0</v>
      </c>
    </row>
    <row r="4868" spans="1:24" x14ac:dyDescent="0.3">
      <c r="A4868" s="13" t="str">
        <f t="shared" si="76"/>
        <v>burtoja012014</v>
      </c>
      <c r="B4868" s="16" t="s">
        <v>767</v>
      </c>
      <c r="C4868" s="16">
        <v>2014</v>
      </c>
      <c r="D4868" s="16">
        <v>68</v>
      </c>
      <c r="E4868" s="16">
        <v>0</v>
      </c>
      <c r="F4868" s="16">
        <v>0</v>
      </c>
      <c r="G4868" s="16">
        <v>0</v>
      </c>
      <c r="H4868" s="16">
        <v>0</v>
      </c>
      <c r="I4868" s="16">
        <v>0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 s="16">
        <v>0</v>
      </c>
      <c r="P4868" s="13" t="str">
        <f>IFERROR(VLOOKUP($A4868,'Fielding Data'!$A:$H,MATCH(P$1,'Fielding Data'!$A$1:$H$1,0),0),"Other")</f>
        <v>P</v>
      </c>
      <c r="Q4868" s="13">
        <f>IFERROR(VLOOKUP($A4868,'Fielding Data'!$A:$H,MATCH(Q$1,'Fielding Data'!$A$1:$H$1,0),0),"Other")</f>
        <v>4</v>
      </c>
      <c r="R4868" s="13">
        <f>IFERROR(VLOOKUP($A4868,'Fielding Data'!$A:$H,MATCH(R$1,'Fielding Data'!$A$1:$H$1,0),0),"Other")</f>
        <v>6</v>
      </c>
      <c r="S4868" s="13">
        <f>IFERROR(VLOOKUP($A4868,'Fielding Data'!$A:$H,MATCH(S$1,'Fielding Data'!$A$1:$H$1,0),0),"Other")</f>
        <v>0</v>
      </c>
      <c r="T4868" s="13">
        <f>IFERROR(VLOOKUP($A4868,'Fielding Data'!$A:$H,MATCH(T$1,'Fielding Data'!$A$1:$H$1,0),0),"Other")</f>
        <v>0</v>
      </c>
      <c r="U4868" s="13">
        <f>SUMIFS('Fielding Data'!E:E,'Fielding Data'!$A:$A,'Hitting Data'!$A4868)</f>
        <v>4</v>
      </c>
      <c r="V4868" s="13">
        <f>SUMIFS('Fielding Data'!F:F,'Fielding Data'!$A:$A,'Hitting Data'!$A4868)</f>
        <v>6</v>
      </c>
      <c r="W4868" s="13">
        <f>SUMIFS('Fielding Data'!G:G,'Fielding Data'!$A:$A,'Hitting Data'!$A4868)</f>
        <v>0</v>
      </c>
      <c r="X4868" s="13">
        <f>SUMIFS('Fielding Data'!H:H,'Fielding Data'!$A:$A,'Hitting Data'!$A4868)</f>
        <v>0</v>
      </c>
    </row>
    <row r="4869" spans="1:24" x14ac:dyDescent="0.3">
      <c r="A4869" s="13" t="str">
        <f t="shared" si="76"/>
        <v>buterdr012014</v>
      </c>
      <c r="B4869" s="16" t="s">
        <v>1238</v>
      </c>
      <c r="C4869" s="16">
        <v>2014</v>
      </c>
      <c r="D4869" s="16">
        <v>61</v>
      </c>
      <c r="E4869" s="16">
        <v>170</v>
      </c>
      <c r="F4869" s="16">
        <v>16</v>
      </c>
      <c r="G4869" s="16">
        <v>32</v>
      </c>
      <c r="H4869" s="16">
        <v>6</v>
      </c>
      <c r="I4869" s="16">
        <v>1</v>
      </c>
      <c r="J4869" s="16">
        <v>3</v>
      </c>
      <c r="K4869" s="16">
        <v>14</v>
      </c>
      <c r="L4869" s="16">
        <v>0</v>
      </c>
      <c r="M4869" s="16">
        <v>0</v>
      </c>
      <c r="N4869" s="16">
        <v>17</v>
      </c>
      <c r="O4869" s="16">
        <v>41</v>
      </c>
      <c r="P4869" s="13" t="str">
        <f>IFERROR(VLOOKUP($A4869,'Fielding Data'!$A:$H,MATCH(P$1,'Fielding Data'!$A$1:$H$1,0),0),"Other")</f>
        <v>1B</v>
      </c>
      <c r="Q4869" s="13">
        <f>IFERROR(VLOOKUP($A4869,'Fielding Data'!$A:$H,MATCH(Q$1,'Fielding Data'!$A$1:$H$1,0),0),"Other")</f>
        <v>4</v>
      </c>
      <c r="R4869" s="13">
        <f>IFERROR(VLOOKUP($A4869,'Fielding Data'!$A:$H,MATCH(R$1,'Fielding Data'!$A$1:$H$1,0),0),"Other")</f>
        <v>0</v>
      </c>
      <c r="S4869" s="13">
        <f>IFERROR(VLOOKUP($A4869,'Fielding Data'!$A:$H,MATCH(S$1,'Fielding Data'!$A$1:$H$1,0),0),"Other")</f>
        <v>1</v>
      </c>
      <c r="T4869" s="13">
        <f>IFERROR(VLOOKUP($A4869,'Fielding Data'!$A:$H,MATCH(T$1,'Fielding Data'!$A$1:$H$1,0),0),"Other")</f>
        <v>0</v>
      </c>
      <c r="U4869" s="13">
        <f>SUMIFS('Fielding Data'!E:E,'Fielding Data'!$A:$A,'Hitting Data'!$A4869)</f>
        <v>438</v>
      </c>
      <c r="V4869" s="13">
        <f>SUMIFS('Fielding Data'!F:F,'Fielding Data'!$A:$A,'Hitting Data'!$A4869)</f>
        <v>30</v>
      </c>
      <c r="W4869" s="13">
        <f>SUMIFS('Fielding Data'!G:G,'Fielding Data'!$A:$A,'Hitting Data'!$A4869)</f>
        <v>1</v>
      </c>
      <c r="X4869" s="13">
        <f>SUMIFS('Fielding Data'!H:H,'Fielding Data'!$A:$A,'Hitting Data'!$A4869)</f>
        <v>2</v>
      </c>
    </row>
    <row r="4870" spans="1:24" x14ac:dyDescent="0.3">
      <c r="A4870" s="13" t="str">
        <f t="shared" si="76"/>
        <v>butlebi032014</v>
      </c>
      <c r="B4870" s="16" t="s">
        <v>768</v>
      </c>
      <c r="C4870" s="16">
        <v>2014</v>
      </c>
      <c r="D4870" s="16">
        <v>151</v>
      </c>
      <c r="E4870" s="16">
        <v>549</v>
      </c>
      <c r="F4870" s="16">
        <v>57</v>
      </c>
      <c r="G4870" s="16">
        <v>149</v>
      </c>
      <c r="H4870" s="16">
        <v>32</v>
      </c>
      <c r="I4870" s="16">
        <v>0</v>
      </c>
      <c r="J4870" s="16">
        <v>9</v>
      </c>
      <c r="K4870" s="16">
        <v>66</v>
      </c>
      <c r="L4870" s="16">
        <v>0</v>
      </c>
      <c r="M4870" s="16">
        <v>0</v>
      </c>
      <c r="N4870" s="16">
        <v>41</v>
      </c>
      <c r="O4870" s="16">
        <v>96</v>
      </c>
      <c r="P4870" s="13" t="str">
        <f>IFERROR(VLOOKUP($A4870,'Fielding Data'!$A:$H,MATCH(P$1,'Fielding Data'!$A$1:$H$1,0),0),"Other")</f>
        <v>1B</v>
      </c>
      <c r="Q4870" s="13">
        <f>IFERROR(VLOOKUP($A4870,'Fielding Data'!$A:$H,MATCH(Q$1,'Fielding Data'!$A$1:$H$1,0),0),"Other")</f>
        <v>272</v>
      </c>
      <c r="R4870" s="13">
        <f>IFERROR(VLOOKUP($A4870,'Fielding Data'!$A:$H,MATCH(R$1,'Fielding Data'!$A$1:$H$1,0),0),"Other")</f>
        <v>24</v>
      </c>
      <c r="S4870" s="13">
        <f>IFERROR(VLOOKUP($A4870,'Fielding Data'!$A:$H,MATCH(S$1,'Fielding Data'!$A$1:$H$1,0),0),"Other")</f>
        <v>2</v>
      </c>
      <c r="T4870" s="13">
        <f>IFERROR(VLOOKUP($A4870,'Fielding Data'!$A:$H,MATCH(T$1,'Fielding Data'!$A$1:$H$1,0),0),"Other")</f>
        <v>26</v>
      </c>
      <c r="U4870" s="13">
        <f>SUMIFS('Fielding Data'!E:E,'Fielding Data'!$A:$A,'Hitting Data'!$A4870)</f>
        <v>272</v>
      </c>
      <c r="V4870" s="13">
        <f>SUMIFS('Fielding Data'!F:F,'Fielding Data'!$A:$A,'Hitting Data'!$A4870)</f>
        <v>24</v>
      </c>
      <c r="W4870" s="13">
        <f>SUMIFS('Fielding Data'!G:G,'Fielding Data'!$A:$A,'Hitting Data'!$A4870)</f>
        <v>2</v>
      </c>
      <c r="X4870" s="13">
        <f>SUMIFS('Fielding Data'!H:H,'Fielding Data'!$A:$A,'Hitting Data'!$A4870)</f>
        <v>26</v>
      </c>
    </row>
    <row r="4871" spans="1:24" x14ac:dyDescent="0.3">
      <c r="A4871" s="13" t="str">
        <f t="shared" si="76"/>
        <v>butleda012014</v>
      </c>
      <c r="B4871" s="16" t="s">
        <v>2130</v>
      </c>
      <c r="C4871" s="16">
        <v>2014</v>
      </c>
      <c r="D4871" s="16">
        <v>7</v>
      </c>
      <c r="E4871" s="16">
        <v>19</v>
      </c>
      <c r="F4871" s="16">
        <v>1</v>
      </c>
      <c r="G4871" s="16">
        <v>4</v>
      </c>
      <c r="H4871" s="16">
        <v>3</v>
      </c>
      <c r="I4871" s="16">
        <v>0</v>
      </c>
      <c r="J4871" s="16">
        <v>0</v>
      </c>
      <c r="K4871" s="16">
        <v>2</v>
      </c>
      <c r="L4871" s="16">
        <v>0</v>
      </c>
      <c r="M4871" s="16">
        <v>0</v>
      </c>
      <c r="N4871" s="16">
        <v>1</v>
      </c>
      <c r="O4871" s="16">
        <v>5</v>
      </c>
      <c r="P4871" s="13" t="str">
        <f>IFERROR(VLOOKUP($A4871,'Fielding Data'!$A:$H,MATCH(P$1,'Fielding Data'!$A$1:$H$1,0),0),"Other")</f>
        <v>C</v>
      </c>
      <c r="Q4871" s="13">
        <f>IFERROR(VLOOKUP($A4871,'Fielding Data'!$A:$H,MATCH(Q$1,'Fielding Data'!$A$1:$H$1,0),0),"Other")</f>
        <v>41</v>
      </c>
      <c r="R4871" s="13">
        <f>IFERROR(VLOOKUP($A4871,'Fielding Data'!$A:$H,MATCH(R$1,'Fielding Data'!$A$1:$H$1,0),0),"Other")</f>
        <v>2</v>
      </c>
      <c r="S4871" s="13">
        <f>IFERROR(VLOOKUP($A4871,'Fielding Data'!$A:$H,MATCH(S$1,'Fielding Data'!$A$1:$H$1,0),0),"Other")</f>
        <v>1</v>
      </c>
      <c r="T4871" s="13">
        <f>IFERROR(VLOOKUP($A4871,'Fielding Data'!$A:$H,MATCH(T$1,'Fielding Data'!$A$1:$H$1,0),0),"Other")</f>
        <v>0</v>
      </c>
      <c r="U4871" s="13">
        <f>SUMIFS('Fielding Data'!E:E,'Fielding Data'!$A:$A,'Hitting Data'!$A4871)</f>
        <v>41</v>
      </c>
      <c r="V4871" s="13">
        <f>SUMIFS('Fielding Data'!F:F,'Fielding Data'!$A:$A,'Hitting Data'!$A4871)</f>
        <v>2</v>
      </c>
      <c r="W4871" s="13">
        <f>SUMIFS('Fielding Data'!G:G,'Fielding Data'!$A:$A,'Hitting Data'!$A4871)</f>
        <v>1</v>
      </c>
      <c r="X4871" s="13">
        <f>SUMIFS('Fielding Data'!H:H,'Fielding Data'!$A:$A,'Hitting Data'!$A4871)</f>
        <v>0</v>
      </c>
    </row>
    <row r="4872" spans="1:24" x14ac:dyDescent="0.3">
      <c r="A4872" s="13" t="str">
        <f t="shared" si="76"/>
        <v>butleed012014</v>
      </c>
      <c r="B4872" s="16" t="s">
        <v>2131</v>
      </c>
      <c r="C4872" s="16">
        <v>2014</v>
      </c>
      <c r="D4872" s="16">
        <v>3</v>
      </c>
      <c r="E4872" s="16">
        <v>6</v>
      </c>
      <c r="F4872" s="16">
        <v>0</v>
      </c>
      <c r="G4872" s="16">
        <v>0</v>
      </c>
      <c r="H4872" s="16">
        <v>0</v>
      </c>
      <c r="I4872" s="16">
        <v>0</v>
      </c>
      <c r="J4872" s="16">
        <v>0</v>
      </c>
      <c r="K4872" s="16">
        <v>0</v>
      </c>
      <c r="L4872" s="16">
        <v>0</v>
      </c>
      <c r="M4872" s="16">
        <v>0</v>
      </c>
      <c r="N4872" s="16">
        <v>0</v>
      </c>
      <c r="O4872" s="16">
        <v>3</v>
      </c>
      <c r="P4872" s="13" t="str">
        <f>IFERROR(VLOOKUP($A4872,'Fielding Data'!$A:$H,MATCH(P$1,'Fielding Data'!$A$1:$H$1,0),0),"Other")</f>
        <v>P</v>
      </c>
      <c r="Q4872" s="13">
        <f>IFERROR(VLOOKUP($A4872,'Fielding Data'!$A:$H,MATCH(Q$1,'Fielding Data'!$A$1:$H$1,0),0),"Other")</f>
        <v>0</v>
      </c>
      <c r="R4872" s="13">
        <f>IFERROR(VLOOKUP($A4872,'Fielding Data'!$A:$H,MATCH(R$1,'Fielding Data'!$A$1:$H$1,0),0),"Other")</f>
        <v>4</v>
      </c>
      <c r="S4872" s="13">
        <f>IFERROR(VLOOKUP($A4872,'Fielding Data'!$A:$H,MATCH(S$1,'Fielding Data'!$A$1:$H$1,0),0),"Other")</f>
        <v>0</v>
      </c>
      <c r="T4872" s="13">
        <f>IFERROR(VLOOKUP($A4872,'Fielding Data'!$A:$H,MATCH(T$1,'Fielding Data'!$A$1:$H$1,0),0),"Other")</f>
        <v>0</v>
      </c>
      <c r="U4872" s="13">
        <f>SUMIFS('Fielding Data'!E:E,'Fielding Data'!$A:$A,'Hitting Data'!$A4872)</f>
        <v>0</v>
      </c>
      <c r="V4872" s="13">
        <f>SUMIFS('Fielding Data'!F:F,'Fielding Data'!$A:$A,'Hitting Data'!$A4872)</f>
        <v>4</v>
      </c>
      <c r="W4872" s="13">
        <f>SUMIFS('Fielding Data'!G:G,'Fielding Data'!$A:$A,'Hitting Data'!$A4872)</f>
        <v>0</v>
      </c>
      <c r="X4872" s="13">
        <f>SUMIFS('Fielding Data'!H:H,'Fielding Data'!$A:$A,'Hitting Data'!$A4872)</f>
        <v>0</v>
      </c>
    </row>
    <row r="4873" spans="1:24" x14ac:dyDescent="0.3">
      <c r="A4873" s="13" t="str">
        <f t="shared" si="76"/>
        <v>butlejo042014</v>
      </c>
      <c r="B4873" s="16" t="s">
        <v>1890</v>
      </c>
      <c r="C4873" s="16">
        <v>2014</v>
      </c>
      <c r="D4873" s="16">
        <v>6</v>
      </c>
      <c r="E4873" s="16">
        <v>5</v>
      </c>
      <c r="F4873" s="16">
        <v>0</v>
      </c>
      <c r="G4873" s="16">
        <v>0</v>
      </c>
      <c r="H4873" s="16">
        <v>0</v>
      </c>
      <c r="I4873" s="16">
        <v>0</v>
      </c>
      <c r="J4873" s="16">
        <v>0</v>
      </c>
      <c r="K4873" s="16">
        <v>0</v>
      </c>
      <c r="L4873" s="16">
        <v>0</v>
      </c>
      <c r="M4873" s="16">
        <v>0</v>
      </c>
      <c r="N4873" s="16">
        <v>1</v>
      </c>
      <c r="O4873" s="16">
        <v>3</v>
      </c>
      <c r="P4873" s="13" t="str">
        <f>IFERROR(VLOOKUP($A4873,'Fielding Data'!$A:$H,MATCH(P$1,'Fielding Data'!$A$1:$H$1,0),0),"Other")</f>
        <v>OF</v>
      </c>
      <c r="Q4873" s="13">
        <f>IFERROR(VLOOKUP($A4873,'Fielding Data'!$A:$H,MATCH(Q$1,'Fielding Data'!$A$1:$H$1,0),0),"Other")</f>
        <v>1</v>
      </c>
      <c r="R4873" s="13">
        <f>IFERROR(VLOOKUP($A4873,'Fielding Data'!$A:$H,MATCH(R$1,'Fielding Data'!$A$1:$H$1,0),0),"Other")</f>
        <v>0</v>
      </c>
      <c r="S4873" s="13">
        <f>IFERROR(VLOOKUP($A4873,'Fielding Data'!$A:$H,MATCH(S$1,'Fielding Data'!$A$1:$H$1,0),0),"Other")</f>
        <v>0</v>
      </c>
      <c r="T4873" s="13">
        <f>IFERROR(VLOOKUP($A4873,'Fielding Data'!$A:$H,MATCH(T$1,'Fielding Data'!$A$1:$H$1,0),0),"Other")</f>
        <v>0</v>
      </c>
      <c r="U4873" s="13">
        <f>SUMIFS('Fielding Data'!E:E,'Fielding Data'!$A:$A,'Hitting Data'!$A4873)</f>
        <v>2</v>
      </c>
      <c r="V4873" s="13">
        <f>SUMIFS('Fielding Data'!F:F,'Fielding Data'!$A:$A,'Hitting Data'!$A4873)</f>
        <v>0</v>
      </c>
      <c r="W4873" s="13">
        <f>SUMIFS('Fielding Data'!G:G,'Fielding Data'!$A:$A,'Hitting Data'!$A4873)</f>
        <v>0</v>
      </c>
      <c r="X4873" s="13">
        <f>SUMIFS('Fielding Data'!H:H,'Fielding Data'!$A:$A,'Hitting Data'!$A4873)</f>
        <v>0</v>
      </c>
    </row>
    <row r="4874" spans="1:24" x14ac:dyDescent="0.3">
      <c r="A4874" s="13" t="str">
        <f t="shared" si="76"/>
        <v>butleke012014</v>
      </c>
      <c r="B4874" s="16" t="s">
        <v>1891</v>
      </c>
      <c r="C4874" s="16">
        <v>2014</v>
      </c>
      <c r="D4874" s="16">
        <v>2</v>
      </c>
      <c r="E4874" s="16">
        <v>0</v>
      </c>
      <c r="F4874" s="16">
        <v>0</v>
      </c>
      <c r="G4874" s="16">
        <v>0</v>
      </c>
      <c r="H4874" s="16">
        <v>0</v>
      </c>
      <c r="I4874" s="16">
        <v>0</v>
      </c>
      <c r="J4874" s="16">
        <v>0</v>
      </c>
      <c r="K4874" s="16">
        <v>0</v>
      </c>
      <c r="L4874" s="16">
        <v>0</v>
      </c>
      <c r="M4874" s="16">
        <v>0</v>
      </c>
      <c r="N4874" s="16">
        <v>0</v>
      </c>
      <c r="O4874" s="16">
        <v>0</v>
      </c>
      <c r="P4874" s="13" t="str">
        <f>IFERROR(VLOOKUP($A4874,'Fielding Data'!$A:$H,MATCH(P$1,'Fielding Data'!$A$1:$H$1,0),0),"Other")</f>
        <v>P</v>
      </c>
      <c r="Q4874" s="13">
        <f>IFERROR(VLOOKUP($A4874,'Fielding Data'!$A:$H,MATCH(Q$1,'Fielding Data'!$A$1:$H$1,0),0),"Other")</f>
        <v>0</v>
      </c>
      <c r="R4874" s="13">
        <f>IFERROR(VLOOKUP($A4874,'Fielding Data'!$A:$H,MATCH(R$1,'Fielding Data'!$A$1:$H$1,0),0),"Other")</f>
        <v>0</v>
      </c>
      <c r="S4874" s="13">
        <f>IFERROR(VLOOKUP($A4874,'Fielding Data'!$A:$H,MATCH(S$1,'Fielding Data'!$A$1:$H$1,0),0),"Other")</f>
        <v>0</v>
      </c>
      <c r="T4874" s="13">
        <f>IFERROR(VLOOKUP($A4874,'Fielding Data'!$A:$H,MATCH(T$1,'Fielding Data'!$A$1:$H$1,0),0),"Other")</f>
        <v>0</v>
      </c>
      <c r="U4874" s="13">
        <f>SUMIFS('Fielding Data'!E:E,'Fielding Data'!$A:$A,'Hitting Data'!$A4874)</f>
        <v>0</v>
      </c>
      <c r="V4874" s="13">
        <f>SUMIFS('Fielding Data'!F:F,'Fielding Data'!$A:$A,'Hitting Data'!$A4874)</f>
        <v>0</v>
      </c>
      <c r="W4874" s="13">
        <f>SUMIFS('Fielding Data'!G:G,'Fielding Data'!$A:$A,'Hitting Data'!$A4874)</f>
        <v>0</v>
      </c>
      <c r="X4874" s="13">
        <f>SUMIFS('Fielding Data'!H:H,'Fielding Data'!$A:$A,'Hitting Data'!$A4874)</f>
        <v>0</v>
      </c>
    </row>
    <row r="4875" spans="1:24" x14ac:dyDescent="0.3">
      <c r="A4875" s="13" t="str">
        <f t="shared" si="76"/>
        <v>byrdma012014</v>
      </c>
      <c r="B4875" s="16" t="s">
        <v>291</v>
      </c>
      <c r="C4875" s="16">
        <v>2014</v>
      </c>
      <c r="D4875" s="16">
        <v>154</v>
      </c>
      <c r="E4875" s="16">
        <v>591</v>
      </c>
      <c r="F4875" s="16">
        <v>71</v>
      </c>
      <c r="G4875" s="16">
        <v>156</v>
      </c>
      <c r="H4875" s="16">
        <v>28</v>
      </c>
      <c r="I4875" s="16">
        <v>2</v>
      </c>
      <c r="J4875" s="16">
        <v>25</v>
      </c>
      <c r="K4875" s="16">
        <v>85</v>
      </c>
      <c r="L4875" s="16">
        <v>3</v>
      </c>
      <c r="M4875" s="16">
        <v>2</v>
      </c>
      <c r="N4875" s="16">
        <v>35</v>
      </c>
      <c r="O4875" s="16">
        <v>185</v>
      </c>
      <c r="P4875" s="13" t="str">
        <f>IFERROR(VLOOKUP($A4875,'Fielding Data'!$A:$H,MATCH(P$1,'Fielding Data'!$A$1:$H$1,0),0),"Other")</f>
        <v>OF</v>
      </c>
      <c r="Q4875" s="13">
        <f>IFERROR(VLOOKUP($A4875,'Fielding Data'!$A:$H,MATCH(Q$1,'Fielding Data'!$A$1:$H$1,0),0),"Other")</f>
        <v>329</v>
      </c>
      <c r="R4875" s="13">
        <f>IFERROR(VLOOKUP($A4875,'Fielding Data'!$A:$H,MATCH(R$1,'Fielding Data'!$A$1:$H$1,0),0),"Other")</f>
        <v>6</v>
      </c>
      <c r="S4875" s="13">
        <f>IFERROR(VLOOKUP($A4875,'Fielding Data'!$A:$H,MATCH(S$1,'Fielding Data'!$A$1:$H$1,0),0),"Other")</f>
        <v>6</v>
      </c>
      <c r="T4875" s="13">
        <f>IFERROR(VLOOKUP($A4875,'Fielding Data'!$A:$H,MATCH(T$1,'Fielding Data'!$A$1:$H$1,0),0),"Other")</f>
        <v>1</v>
      </c>
      <c r="U4875" s="13">
        <f>SUMIFS('Fielding Data'!E:E,'Fielding Data'!$A:$A,'Hitting Data'!$A4875)</f>
        <v>658</v>
      </c>
      <c r="V4875" s="13">
        <f>SUMIFS('Fielding Data'!F:F,'Fielding Data'!$A:$A,'Hitting Data'!$A4875)</f>
        <v>12</v>
      </c>
      <c r="W4875" s="13">
        <f>SUMIFS('Fielding Data'!G:G,'Fielding Data'!$A:$A,'Hitting Data'!$A4875)</f>
        <v>12</v>
      </c>
      <c r="X4875" s="13">
        <f>SUMIFS('Fielding Data'!H:H,'Fielding Data'!$A:$A,'Hitting Data'!$A4875)</f>
        <v>2</v>
      </c>
    </row>
    <row r="4876" spans="1:24" x14ac:dyDescent="0.3">
      <c r="A4876" s="13" t="str">
        <f t="shared" si="76"/>
        <v>cabrace012014</v>
      </c>
      <c r="B4876" s="16" t="s">
        <v>1892</v>
      </c>
      <c r="C4876" s="16">
        <v>2014</v>
      </c>
      <c r="D4876" s="16">
        <v>4</v>
      </c>
      <c r="E4876" s="16">
        <v>0</v>
      </c>
      <c r="F4876" s="16">
        <v>0</v>
      </c>
      <c r="G4876" s="16">
        <v>0</v>
      </c>
      <c r="H4876" s="16">
        <v>0</v>
      </c>
      <c r="I4876" s="16">
        <v>0</v>
      </c>
      <c r="J4876" s="16">
        <v>0</v>
      </c>
      <c r="K4876" s="16">
        <v>0</v>
      </c>
      <c r="L4876" s="16">
        <v>0</v>
      </c>
      <c r="M4876" s="16">
        <v>0</v>
      </c>
      <c r="N4876" s="16">
        <v>0</v>
      </c>
      <c r="O4876" s="16">
        <v>0</v>
      </c>
      <c r="P4876" s="13" t="str">
        <f>IFERROR(VLOOKUP($A4876,'Fielding Data'!$A:$H,MATCH(P$1,'Fielding Data'!$A$1:$H$1,0),0),"Other")</f>
        <v>P</v>
      </c>
      <c r="Q4876" s="13">
        <f>IFERROR(VLOOKUP($A4876,'Fielding Data'!$A:$H,MATCH(Q$1,'Fielding Data'!$A$1:$H$1,0),0),"Other")</f>
        <v>0</v>
      </c>
      <c r="R4876" s="13">
        <f>IFERROR(VLOOKUP($A4876,'Fielding Data'!$A:$H,MATCH(R$1,'Fielding Data'!$A$1:$H$1,0),0),"Other")</f>
        <v>0</v>
      </c>
      <c r="S4876" s="13">
        <f>IFERROR(VLOOKUP($A4876,'Fielding Data'!$A:$H,MATCH(S$1,'Fielding Data'!$A$1:$H$1,0),0),"Other")</f>
        <v>0</v>
      </c>
      <c r="T4876" s="13">
        <f>IFERROR(VLOOKUP($A4876,'Fielding Data'!$A:$H,MATCH(T$1,'Fielding Data'!$A$1:$H$1,0),0),"Other")</f>
        <v>0</v>
      </c>
      <c r="U4876" s="13">
        <f>SUMIFS('Fielding Data'!E:E,'Fielding Data'!$A:$A,'Hitting Data'!$A4876)</f>
        <v>0</v>
      </c>
      <c r="V4876" s="13">
        <f>SUMIFS('Fielding Data'!F:F,'Fielding Data'!$A:$A,'Hitting Data'!$A4876)</f>
        <v>0</v>
      </c>
      <c r="W4876" s="13">
        <f>SUMIFS('Fielding Data'!G:G,'Fielding Data'!$A:$A,'Hitting Data'!$A4876)</f>
        <v>0</v>
      </c>
      <c r="X4876" s="13">
        <f>SUMIFS('Fielding Data'!H:H,'Fielding Data'!$A:$A,'Hitting Data'!$A4876)</f>
        <v>0</v>
      </c>
    </row>
    <row r="4877" spans="1:24" x14ac:dyDescent="0.3">
      <c r="A4877" s="13" t="str">
        <f t="shared" si="76"/>
        <v>cabreev012014</v>
      </c>
      <c r="B4877" s="16" t="s">
        <v>1060</v>
      </c>
      <c r="C4877" s="16">
        <v>2014</v>
      </c>
      <c r="D4877" s="16">
        <v>90</v>
      </c>
      <c r="E4877" s="16">
        <v>357</v>
      </c>
      <c r="F4877" s="16">
        <v>36</v>
      </c>
      <c r="G4877" s="16">
        <v>83</v>
      </c>
      <c r="H4877" s="16">
        <v>13</v>
      </c>
      <c r="I4877" s="16">
        <v>1</v>
      </c>
      <c r="J4877" s="16">
        <v>3</v>
      </c>
      <c r="K4877" s="16">
        <v>20</v>
      </c>
      <c r="L4877" s="16">
        <v>18</v>
      </c>
      <c r="M4877" s="16">
        <v>8</v>
      </c>
      <c r="N4877" s="16">
        <v>20</v>
      </c>
      <c r="O4877" s="16">
        <v>86</v>
      </c>
      <c r="P4877" s="13" t="str">
        <f>IFERROR(VLOOKUP($A4877,'Fielding Data'!$A:$H,MATCH(P$1,'Fielding Data'!$A$1:$H$1,0),0),"Other")</f>
        <v>SS</v>
      </c>
      <c r="Q4877" s="13">
        <f>IFERROR(VLOOKUP($A4877,'Fielding Data'!$A:$H,MATCH(Q$1,'Fielding Data'!$A$1:$H$1,0),0),"Other")</f>
        <v>126</v>
      </c>
      <c r="R4877" s="13">
        <f>IFERROR(VLOOKUP($A4877,'Fielding Data'!$A:$H,MATCH(R$1,'Fielding Data'!$A$1:$H$1,0),0),"Other")</f>
        <v>254</v>
      </c>
      <c r="S4877" s="13">
        <f>IFERROR(VLOOKUP($A4877,'Fielding Data'!$A:$H,MATCH(S$1,'Fielding Data'!$A$1:$H$1,0),0),"Other")</f>
        <v>13</v>
      </c>
      <c r="T4877" s="13">
        <f>IFERROR(VLOOKUP($A4877,'Fielding Data'!$A:$H,MATCH(T$1,'Fielding Data'!$A$1:$H$1,0),0),"Other")</f>
        <v>47</v>
      </c>
      <c r="U4877" s="13">
        <f>SUMIFS('Fielding Data'!E:E,'Fielding Data'!$A:$A,'Hitting Data'!$A4877)</f>
        <v>126</v>
      </c>
      <c r="V4877" s="13">
        <f>SUMIFS('Fielding Data'!F:F,'Fielding Data'!$A:$A,'Hitting Data'!$A4877)</f>
        <v>254</v>
      </c>
      <c r="W4877" s="13">
        <f>SUMIFS('Fielding Data'!G:G,'Fielding Data'!$A:$A,'Hitting Data'!$A4877)</f>
        <v>13</v>
      </c>
      <c r="X4877" s="13">
        <f>SUMIFS('Fielding Data'!H:H,'Fielding Data'!$A:$A,'Hitting Data'!$A4877)</f>
        <v>47</v>
      </c>
    </row>
    <row r="4878" spans="1:24" x14ac:dyDescent="0.3">
      <c r="A4878" s="13" t="str">
        <f t="shared" si="76"/>
        <v>cabreme012014</v>
      </c>
      <c r="B4878" s="16" t="s">
        <v>523</v>
      </c>
      <c r="C4878" s="16">
        <v>2014</v>
      </c>
      <c r="D4878" s="16">
        <v>139</v>
      </c>
      <c r="E4878" s="16">
        <v>568</v>
      </c>
      <c r="F4878" s="16">
        <v>81</v>
      </c>
      <c r="G4878" s="16">
        <v>171</v>
      </c>
      <c r="H4878" s="16">
        <v>35</v>
      </c>
      <c r="I4878" s="16">
        <v>3</v>
      </c>
      <c r="J4878" s="16">
        <v>16</v>
      </c>
      <c r="K4878" s="16">
        <v>73</v>
      </c>
      <c r="L4878" s="16">
        <v>6</v>
      </c>
      <c r="M4878" s="16">
        <v>2</v>
      </c>
      <c r="N4878" s="16">
        <v>43</v>
      </c>
      <c r="O4878" s="16">
        <v>67</v>
      </c>
      <c r="P4878" s="13" t="str">
        <f>IFERROR(VLOOKUP($A4878,'Fielding Data'!$A:$H,MATCH(P$1,'Fielding Data'!$A$1:$H$1,0),0),"Other")</f>
        <v>CF</v>
      </c>
      <c r="Q4878" s="13">
        <f>IFERROR(VLOOKUP($A4878,'Fielding Data'!$A:$H,MATCH(Q$1,'Fielding Data'!$A$1:$H$1,0),0),"Other")</f>
        <v>1</v>
      </c>
      <c r="R4878" s="13">
        <f>IFERROR(VLOOKUP($A4878,'Fielding Data'!$A:$H,MATCH(R$1,'Fielding Data'!$A$1:$H$1,0),0),"Other")</f>
        <v>0</v>
      </c>
      <c r="S4878" s="13">
        <f>IFERROR(VLOOKUP($A4878,'Fielding Data'!$A:$H,MATCH(S$1,'Fielding Data'!$A$1:$H$1,0),0),"Other")</f>
        <v>0</v>
      </c>
      <c r="T4878" s="13">
        <f>IFERROR(VLOOKUP($A4878,'Fielding Data'!$A:$H,MATCH(T$1,'Fielding Data'!$A$1:$H$1,0),0),"Other")</f>
        <v>0</v>
      </c>
      <c r="U4878" s="13">
        <f>SUMIFS('Fielding Data'!E:E,'Fielding Data'!$A:$A,'Hitting Data'!$A4878)</f>
        <v>480</v>
      </c>
      <c r="V4878" s="13">
        <f>SUMIFS('Fielding Data'!F:F,'Fielding Data'!$A:$A,'Hitting Data'!$A4878)</f>
        <v>26</v>
      </c>
      <c r="W4878" s="13">
        <f>SUMIFS('Fielding Data'!G:G,'Fielding Data'!$A:$A,'Hitting Data'!$A4878)</f>
        <v>4</v>
      </c>
      <c r="X4878" s="13">
        <f>SUMIFS('Fielding Data'!H:H,'Fielding Data'!$A:$A,'Hitting Data'!$A4878)</f>
        <v>6</v>
      </c>
    </row>
    <row r="4879" spans="1:24" x14ac:dyDescent="0.3">
      <c r="A4879" s="13" t="str">
        <f t="shared" si="76"/>
        <v>cabremi012014</v>
      </c>
      <c r="B4879" s="16" t="s">
        <v>358</v>
      </c>
      <c r="C4879" s="16">
        <v>2014</v>
      </c>
      <c r="D4879" s="16">
        <v>159</v>
      </c>
      <c r="E4879" s="16">
        <v>611</v>
      </c>
      <c r="F4879" s="16">
        <v>101</v>
      </c>
      <c r="G4879" s="16">
        <v>191</v>
      </c>
      <c r="H4879" s="16">
        <v>52</v>
      </c>
      <c r="I4879" s="16">
        <v>1</v>
      </c>
      <c r="J4879" s="16">
        <v>25</v>
      </c>
      <c r="K4879" s="16">
        <v>109</v>
      </c>
      <c r="L4879" s="16">
        <v>1</v>
      </c>
      <c r="M4879" s="16">
        <v>1</v>
      </c>
      <c r="N4879" s="16">
        <v>60</v>
      </c>
      <c r="O4879" s="16">
        <v>117</v>
      </c>
      <c r="P4879" s="13" t="str">
        <f>IFERROR(VLOOKUP($A4879,'Fielding Data'!$A:$H,MATCH(P$1,'Fielding Data'!$A$1:$H$1,0),0),"Other")</f>
        <v>1B</v>
      </c>
      <c r="Q4879" s="13">
        <f>IFERROR(VLOOKUP($A4879,'Fielding Data'!$A:$H,MATCH(Q$1,'Fielding Data'!$A$1:$H$1,0),0),"Other")</f>
        <v>978</v>
      </c>
      <c r="R4879" s="13">
        <f>IFERROR(VLOOKUP($A4879,'Fielding Data'!$A:$H,MATCH(R$1,'Fielding Data'!$A$1:$H$1,0),0),"Other")</f>
        <v>98</v>
      </c>
      <c r="S4879" s="13">
        <f>IFERROR(VLOOKUP($A4879,'Fielding Data'!$A:$H,MATCH(S$1,'Fielding Data'!$A$1:$H$1,0),0),"Other")</f>
        <v>5</v>
      </c>
      <c r="T4879" s="13">
        <f>IFERROR(VLOOKUP($A4879,'Fielding Data'!$A:$H,MATCH(T$1,'Fielding Data'!$A$1:$H$1,0),0),"Other")</f>
        <v>100</v>
      </c>
      <c r="U4879" s="13">
        <f>SUMIFS('Fielding Data'!E:E,'Fielding Data'!$A:$A,'Hitting Data'!$A4879)</f>
        <v>984</v>
      </c>
      <c r="V4879" s="13">
        <f>SUMIFS('Fielding Data'!F:F,'Fielding Data'!$A:$A,'Hitting Data'!$A4879)</f>
        <v>111</v>
      </c>
      <c r="W4879" s="13">
        <f>SUMIFS('Fielding Data'!G:G,'Fielding Data'!$A:$A,'Hitting Data'!$A4879)</f>
        <v>6</v>
      </c>
      <c r="X4879" s="13">
        <f>SUMIFS('Fielding Data'!H:H,'Fielding Data'!$A:$A,'Hitting Data'!$A4879)</f>
        <v>102</v>
      </c>
    </row>
    <row r="4880" spans="1:24" x14ac:dyDescent="0.3">
      <c r="A4880" s="13" t="str">
        <f t="shared" si="76"/>
        <v>cahiltr012014</v>
      </c>
      <c r="B4880" s="16" t="s">
        <v>1061</v>
      </c>
      <c r="C4880" s="16">
        <v>2014</v>
      </c>
      <c r="D4880" s="16">
        <v>32</v>
      </c>
      <c r="E4880" s="16">
        <v>24</v>
      </c>
      <c r="F4880" s="16">
        <v>0</v>
      </c>
      <c r="G4880" s="16">
        <v>2</v>
      </c>
      <c r="H4880" s="16">
        <v>1</v>
      </c>
      <c r="I4880" s="16">
        <v>0</v>
      </c>
      <c r="J4880" s="16">
        <v>0</v>
      </c>
      <c r="K4880" s="16">
        <v>0</v>
      </c>
      <c r="L4880" s="16">
        <v>0</v>
      </c>
      <c r="M4880" s="16">
        <v>0</v>
      </c>
      <c r="N4880" s="16">
        <v>1</v>
      </c>
      <c r="O4880" s="16">
        <v>5</v>
      </c>
      <c r="P4880" s="13" t="str">
        <f>IFERROR(VLOOKUP($A4880,'Fielding Data'!$A:$H,MATCH(P$1,'Fielding Data'!$A$1:$H$1,0),0),"Other")</f>
        <v>P</v>
      </c>
      <c r="Q4880" s="13">
        <f>IFERROR(VLOOKUP($A4880,'Fielding Data'!$A:$H,MATCH(Q$1,'Fielding Data'!$A$1:$H$1,0),0),"Other")</f>
        <v>5</v>
      </c>
      <c r="R4880" s="13">
        <f>IFERROR(VLOOKUP($A4880,'Fielding Data'!$A:$H,MATCH(R$1,'Fielding Data'!$A$1:$H$1,0),0),"Other")</f>
        <v>12</v>
      </c>
      <c r="S4880" s="13">
        <f>IFERROR(VLOOKUP($A4880,'Fielding Data'!$A:$H,MATCH(S$1,'Fielding Data'!$A$1:$H$1,0),0),"Other")</f>
        <v>1</v>
      </c>
      <c r="T4880" s="13">
        <f>IFERROR(VLOOKUP($A4880,'Fielding Data'!$A:$H,MATCH(T$1,'Fielding Data'!$A$1:$H$1,0),0),"Other")</f>
        <v>1</v>
      </c>
      <c r="U4880" s="13">
        <f>SUMIFS('Fielding Data'!E:E,'Fielding Data'!$A:$A,'Hitting Data'!$A4880)</f>
        <v>5</v>
      </c>
      <c r="V4880" s="13">
        <f>SUMIFS('Fielding Data'!F:F,'Fielding Data'!$A:$A,'Hitting Data'!$A4880)</f>
        <v>12</v>
      </c>
      <c r="W4880" s="13">
        <f>SUMIFS('Fielding Data'!G:G,'Fielding Data'!$A:$A,'Hitting Data'!$A4880)</f>
        <v>1</v>
      </c>
      <c r="X4880" s="13">
        <f>SUMIFS('Fielding Data'!H:H,'Fielding Data'!$A:$A,'Hitting Data'!$A4880)</f>
        <v>1</v>
      </c>
    </row>
    <row r="4881" spans="1:24" x14ac:dyDescent="0.3">
      <c r="A4881" s="13" t="str">
        <f t="shared" si="76"/>
        <v>cainlo012014</v>
      </c>
      <c r="B4881" s="16" t="s">
        <v>1239</v>
      </c>
      <c r="C4881" s="16">
        <v>2014</v>
      </c>
      <c r="D4881" s="16">
        <v>133</v>
      </c>
      <c r="E4881" s="16">
        <v>471</v>
      </c>
      <c r="F4881" s="16">
        <v>55</v>
      </c>
      <c r="G4881" s="16">
        <v>142</v>
      </c>
      <c r="H4881" s="16">
        <v>29</v>
      </c>
      <c r="I4881" s="16">
        <v>4</v>
      </c>
      <c r="J4881" s="16">
        <v>5</v>
      </c>
      <c r="K4881" s="16">
        <v>53</v>
      </c>
      <c r="L4881" s="16">
        <v>28</v>
      </c>
      <c r="M4881" s="16">
        <v>5</v>
      </c>
      <c r="N4881" s="16">
        <v>24</v>
      </c>
      <c r="O4881" s="16">
        <v>108</v>
      </c>
      <c r="P4881" s="13" t="str">
        <f>IFERROR(VLOOKUP($A4881,'Fielding Data'!$A:$H,MATCH(P$1,'Fielding Data'!$A$1:$H$1,0),0),"Other")</f>
        <v>CF</v>
      </c>
      <c r="Q4881" s="13">
        <f>IFERROR(VLOOKUP($A4881,'Fielding Data'!$A:$H,MATCH(Q$1,'Fielding Data'!$A$1:$H$1,0),0),"Other")</f>
        <v>234</v>
      </c>
      <c r="R4881" s="13">
        <f>IFERROR(VLOOKUP($A4881,'Fielding Data'!$A:$H,MATCH(R$1,'Fielding Data'!$A$1:$H$1,0),0),"Other")</f>
        <v>4</v>
      </c>
      <c r="S4881" s="13">
        <f>IFERROR(VLOOKUP($A4881,'Fielding Data'!$A:$H,MATCH(S$1,'Fielding Data'!$A$1:$H$1,0),0),"Other")</f>
        <v>1</v>
      </c>
      <c r="T4881" s="13">
        <f>IFERROR(VLOOKUP($A4881,'Fielding Data'!$A:$H,MATCH(T$1,'Fielding Data'!$A$1:$H$1,0),0),"Other")</f>
        <v>0</v>
      </c>
      <c r="U4881" s="13">
        <f>SUMIFS('Fielding Data'!E:E,'Fielding Data'!$A:$A,'Hitting Data'!$A4881)</f>
        <v>676</v>
      </c>
      <c r="V4881" s="13">
        <f>SUMIFS('Fielding Data'!F:F,'Fielding Data'!$A:$A,'Hitting Data'!$A4881)</f>
        <v>16</v>
      </c>
      <c r="W4881" s="13">
        <f>SUMIFS('Fielding Data'!G:G,'Fielding Data'!$A:$A,'Hitting Data'!$A4881)</f>
        <v>4</v>
      </c>
      <c r="X4881" s="13">
        <f>SUMIFS('Fielding Data'!H:H,'Fielding Data'!$A:$A,'Hitting Data'!$A4881)</f>
        <v>0</v>
      </c>
    </row>
    <row r="4882" spans="1:24" x14ac:dyDescent="0.3">
      <c r="A4882" s="13" t="str">
        <f t="shared" si="76"/>
        <v>cainma012014</v>
      </c>
      <c r="B4882" s="16" t="s">
        <v>524</v>
      </c>
      <c r="C4882" s="16">
        <v>2014</v>
      </c>
      <c r="D4882" s="16">
        <v>15</v>
      </c>
      <c r="E4882" s="16">
        <v>27</v>
      </c>
      <c r="F4882" s="16">
        <v>1</v>
      </c>
      <c r="G4882" s="16">
        <v>4</v>
      </c>
      <c r="H4882" s="16">
        <v>0</v>
      </c>
      <c r="I4882" s="16">
        <v>0</v>
      </c>
      <c r="J4882" s="16">
        <v>0</v>
      </c>
      <c r="K4882" s="16">
        <v>0</v>
      </c>
      <c r="L4882" s="16">
        <v>0</v>
      </c>
      <c r="M4882" s="16">
        <v>0</v>
      </c>
      <c r="N4882" s="16">
        <v>2</v>
      </c>
      <c r="O4882" s="16">
        <v>13</v>
      </c>
      <c r="P4882" s="13" t="str">
        <f>IFERROR(VLOOKUP($A4882,'Fielding Data'!$A:$H,MATCH(P$1,'Fielding Data'!$A$1:$H$1,0),0),"Other")</f>
        <v>P</v>
      </c>
      <c r="Q4882" s="13">
        <f>IFERROR(VLOOKUP($A4882,'Fielding Data'!$A:$H,MATCH(Q$1,'Fielding Data'!$A$1:$H$1,0),0),"Other")</f>
        <v>12</v>
      </c>
      <c r="R4882" s="13">
        <f>IFERROR(VLOOKUP($A4882,'Fielding Data'!$A:$H,MATCH(R$1,'Fielding Data'!$A$1:$H$1,0),0),"Other")</f>
        <v>12</v>
      </c>
      <c r="S4882" s="13">
        <f>IFERROR(VLOOKUP($A4882,'Fielding Data'!$A:$H,MATCH(S$1,'Fielding Data'!$A$1:$H$1,0),0),"Other")</f>
        <v>2</v>
      </c>
      <c r="T4882" s="13">
        <f>IFERROR(VLOOKUP($A4882,'Fielding Data'!$A:$H,MATCH(T$1,'Fielding Data'!$A$1:$H$1,0),0),"Other")</f>
        <v>1</v>
      </c>
      <c r="U4882" s="13">
        <f>SUMIFS('Fielding Data'!E:E,'Fielding Data'!$A:$A,'Hitting Data'!$A4882)</f>
        <v>12</v>
      </c>
      <c r="V4882" s="13">
        <f>SUMIFS('Fielding Data'!F:F,'Fielding Data'!$A:$A,'Hitting Data'!$A4882)</f>
        <v>12</v>
      </c>
      <c r="W4882" s="13">
        <f>SUMIFS('Fielding Data'!G:G,'Fielding Data'!$A:$A,'Hitting Data'!$A4882)</f>
        <v>2</v>
      </c>
      <c r="X4882" s="13">
        <f>SUMIFS('Fielding Data'!H:H,'Fielding Data'!$A:$A,'Hitting Data'!$A4882)</f>
        <v>1</v>
      </c>
    </row>
    <row r="4883" spans="1:24" x14ac:dyDescent="0.3">
      <c r="A4883" s="13" t="str">
        <f t="shared" si="76"/>
        <v>calhoko012014</v>
      </c>
      <c r="B4883" s="16" t="s">
        <v>1678</v>
      </c>
      <c r="C4883" s="16">
        <v>2014</v>
      </c>
      <c r="D4883" s="16">
        <v>127</v>
      </c>
      <c r="E4883" s="16">
        <v>493</v>
      </c>
      <c r="F4883" s="16">
        <v>90</v>
      </c>
      <c r="G4883" s="16">
        <v>134</v>
      </c>
      <c r="H4883" s="16">
        <v>31</v>
      </c>
      <c r="I4883" s="16">
        <v>3</v>
      </c>
      <c r="J4883" s="16">
        <v>17</v>
      </c>
      <c r="K4883" s="16">
        <v>58</v>
      </c>
      <c r="L4883" s="16">
        <v>5</v>
      </c>
      <c r="M4883" s="16">
        <v>3</v>
      </c>
      <c r="N4883" s="16">
        <v>38</v>
      </c>
      <c r="O4883" s="16">
        <v>104</v>
      </c>
      <c r="P4883" s="13" t="str">
        <f>IFERROR(VLOOKUP($A4883,'Fielding Data'!$A:$H,MATCH(P$1,'Fielding Data'!$A$1:$H$1,0),0),"Other")</f>
        <v>1B</v>
      </c>
      <c r="Q4883" s="13">
        <f>IFERROR(VLOOKUP($A4883,'Fielding Data'!$A:$H,MATCH(Q$1,'Fielding Data'!$A$1:$H$1,0),0),"Other")</f>
        <v>4</v>
      </c>
      <c r="R4883" s="13">
        <f>IFERROR(VLOOKUP($A4883,'Fielding Data'!$A:$H,MATCH(R$1,'Fielding Data'!$A$1:$H$1,0),0),"Other")</f>
        <v>0</v>
      </c>
      <c r="S4883" s="13">
        <f>IFERROR(VLOOKUP($A4883,'Fielding Data'!$A:$H,MATCH(S$1,'Fielding Data'!$A$1:$H$1,0),0),"Other")</f>
        <v>0</v>
      </c>
      <c r="T4883" s="13">
        <f>IFERROR(VLOOKUP($A4883,'Fielding Data'!$A:$H,MATCH(T$1,'Fielding Data'!$A$1:$H$1,0),0),"Other")</f>
        <v>0</v>
      </c>
      <c r="U4883" s="13">
        <f>SUMIFS('Fielding Data'!E:E,'Fielding Data'!$A:$A,'Hitting Data'!$A4883)</f>
        <v>464</v>
      </c>
      <c r="V4883" s="13">
        <f>SUMIFS('Fielding Data'!F:F,'Fielding Data'!$A:$A,'Hitting Data'!$A4883)</f>
        <v>18</v>
      </c>
      <c r="W4883" s="13">
        <f>SUMIFS('Fielding Data'!G:G,'Fielding Data'!$A:$A,'Hitting Data'!$A4883)</f>
        <v>2</v>
      </c>
      <c r="X4883" s="13">
        <f>SUMIFS('Fielding Data'!H:H,'Fielding Data'!$A:$A,'Hitting Data'!$A4883)</f>
        <v>2</v>
      </c>
    </row>
    <row r="4884" spans="1:24" x14ac:dyDescent="0.3">
      <c r="A4884" s="13" t="str">
        <f t="shared" si="76"/>
        <v>callaal012014</v>
      </c>
      <c r="B4884" s="16" t="s">
        <v>634</v>
      </c>
      <c r="C4884" s="16">
        <v>2014</v>
      </c>
      <c r="D4884" s="16">
        <v>127</v>
      </c>
      <c r="E4884" s="16">
        <v>404</v>
      </c>
      <c r="F4884" s="16">
        <v>37</v>
      </c>
      <c r="G4884" s="16">
        <v>90</v>
      </c>
      <c r="H4884" s="16">
        <v>15</v>
      </c>
      <c r="I4884" s="16">
        <v>0</v>
      </c>
      <c r="J4884" s="16">
        <v>4</v>
      </c>
      <c r="K4884" s="16">
        <v>39</v>
      </c>
      <c r="L4884" s="16">
        <v>0</v>
      </c>
      <c r="M4884" s="16">
        <v>1</v>
      </c>
      <c r="N4884" s="16">
        <v>40</v>
      </c>
      <c r="O4884" s="16">
        <v>50</v>
      </c>
      <c r="P4884" s="13" t="str">
        <f>IFERROR(VLOOKUP($A4884,'Fielding Data'!$A:$H,MATCH(P$1,'Fielding Data'!$A$1:$H$1,0),0),"Other")</f>
        <v>1B</v>
      </c>
      <c r="Q4884" s="13">
        <f>IFERROR(VLOOKUP($A4884,'Fielding Data'!$A:$H,MATCH(Q$1,'Fielding Data'!$A$1:$H$1,0),0),"Other")</f>
        <v>128</v>
      </c>
      <c r="R4884" s="13">
        <f>IFERROR(VLOOKUP($A4884,'Fielding Data'!$A:$H,MATCH(R$1,'Fielding Data'!$A$1:$H$1,0),0),"Other")</f>
        <v>17</v>
      </c>
      <c r="S4884" s="13">
        <f>IFERROR(VLOOKUP($A4884,'Fielding Data'!$A:$H,MATCH(S$1,'Fielding Data'!$A$1:$H$1,0),0),"Other")</f>
        <v>2</v>
      </c>
      <c r="T4884" s="13">
        <f>IFERROR(VLOOKUP($A4884,'Fielding Data'!$A:$H,MATCH(T$1,'Fielding Data'!$A$1:$H$1,0),0),"Other")</f>
        <v>14</v>
      </c>
      <c r="U4884" s="13">
        <f>SUMIFS('Fielding Data'!E:E,'Fielding Data'!$A:$A,'Hitting Data'!$A4884)</f>
        <v>212</v>
      </c>
      <c r="V4884" s="13">
        <f>SUMIFS('Fielding Data'!F:F,'Fielding Data'!$A:$A,'Hitting Data'!$A4884)</f>
        <v>154</v>
      </c>
      <c r="W4884" s="13">
        <f>SUMIFS('Fielding Data'!G:G,'Fielding Data'!$A:$A,'Hitting Data'!$A4884)</f>
        <v>8</v>
      </c>
      <c r="X4884" s="13">
        <f>SUMIFS('Fielding Data'!H:H,'Fielding Data'!$A:$A,'Hitting Data'!$A4884)</f>
        <v>43</v>
      </c>
    </row>
    <row r="4885" spans="1:24" x14ac:dyDescent="0.3">
      <c r="A4885" s="13" t="str">
        <f t="shared" si="76"/>
        <v>caminar012014</v>
      </c>
      <c r="B4885" s="16" t="s">
        <v>1893</v>
      </c>
      <c r="C4885" s="16">
        <v>2014</v>
      </c>
      <c r="D4885" s="16">
        <v>6</v>
      </c>
      <c r="E4885" s="16">
        <v>0</v>
      </c>
      <c r="F4885" s="16">
        <v>0</v>
      </c>
      <c r="G4885" s="16">
        <v>0</v>
      </c>
      <c r="H4885" s="16">
        <v>0</v>
      </c>
      <c r="I4885" s="16">
        <v>0</v>
      </c>
      <c r="J4885" s="16">
        <v>0</v>
      </c>
      <c r="K4885" s="16">
        <v>0</v>
      </c>
      <c r="L4885" s="16">
        <v>0</v>
      </c>
      <c r="M4885" s="16">
        <v>0</v>
      </c>
      <c r="N4885" s="16">
        <v>0</v>
      </c>
      <c r="O4885" s="16">
        <v>0</v>
      </c>
      <c r="P4885" s="13" t="str">
        <f>IFERROR(VLOOKUP($A4885,'Fielding Data'!$A:$H,MATCH(P$1,'Fielding Data'!$A$1:$H$1,0),0),"Other")</f>
        <v>P</v>
      </c>
      <c r="Q4885" s="13">
        <f>IFERROR(VLOOKUP($A4885,'Fielding Data'!$A:$H,MATCH(Q$1,'Fielding Data'!$A$1:$H$1,0),0),"Other")</f>
        <v>2</v>
      </c>
      <c r="R4885" s="13">
        <f>IFERROR(VLOOKUP($A4885,'Fielding Data'!$A:$H,MATCH(R$1,'Fielding Data'!$A$1:$H$1,0),0),"Other")</f>
        <v>0</v>
      </c>
      <c r="S4885" s="13">
        <f>IFERROR(VLOOKUP($A4885,'Fielding Data'!$A:$H,MATCH(S$1,'Fielding Data'!$A$1:$H$1,0),0),"Other")</f>
        <v>0</v>
      </c>
      <c r="T4885" s="13">
        <f>IFERROR(VLOOKUP($A4885,'Fielding Data'!$A:$H,MATCH(T$1,'Fielding Data'!$A$1:$H$1,0),0),"Other")</f>
        <v>0</v>
      </c>
      <c r="U4885" s="13">
        <f>SUMIFS('Fielding Data'!E:E,'Fielding Data'!$A:$A,'Hitting Data'!$A4885)</f>
        <v>2</v>
      </c>
      <c r="V4885" s="13">
        <f>SUMIFS('Fielding Data'!F:F,'Fielding Data'!$A:$A,'Hitting Data'!$A4885)</f>
        <v>0</v>
      </c>
      <c r="W4885" s="13">
        <f>SUMIFS('Fielding Data'!G:G,'Fielding Data'!$A:$A,'Hitting Data'!$A4885)</f>
        <v>0</v>
      </c>
      <c r="X4885" s="13">
        <f>SUMIFS('Fielding Data'!H:H,'Fielding Data'!$A:$A,'Hitting Data'!$A4885)</f>
        <v>0</v>
      </c>
    </row>
    <row r="4886" spans="1:24" x14ac:dyDescent="0.3">
      <c r="A4886" s="13" t="str">
        <f t="shared" si="76"/>
        <v>campber012014</v>
      </c>
      <c r="B4886" s="16" t="s">
        <v>2132</v>
      </c>
      <c r="C4886" s="16">
        <v>2014</v>
      </c>
      <c r="D4886" s="16">
        <v>85</v>
      </c>
      <c r="E4886" s="16">
        <v>190</v>
      </c>
      <c r="F4886" s="16">
        <v>16</v>
      </c>
      <c r="G4886" s="16">
        <v>50</v>
      </c>
      <c r="H4886" s="16">
        <v>9</v>
      </c>
      <c r="I4886" s="16">
        <v>0</v>
      </c>
      <c r="J4886" s="16">
        <v>3</v>
      </c>
      <c r="K4886" s="16">
        <v>16</v>
      </c>
      <c r="L4886" s="16">
        <v>3</v>
      </c>
      <c r="M4886" s="16">
        <v>0</v>
      </c>
      <c r="N4886" s="16">
        <v>17</v>
      </c>
      <c r="O4886" s="16">
        <v>55</v>
      </c>
      <c r="P4886" s="13" t="str">
        <f>IFERROR(VLOOKUP($A4886,'Fielding Data'!$A:$H,MATCH(P$1,'Fielding Data'!$A$1:$H$1,0),0),"Other")</f>
        <v>1B</v>
      </c>
      <c r="Q4886" s="13">
        <f>IFERROR(VLOOKUP($A4886,'Fielding Data'!$A:$H,MATCH(Q$1,'Fielding Data'!$A$1:$H$1,0),0),"Other")</f>
        <v>125</v>
      </c>
      <c r="R4886" s="13">
        <f>IFERROR(VLOOKUP($A4886,'Fielding Data'!$A:$H,MATCH(R$1,'Fielding Data'!$A$1:$H$1,0),0),"Other")</f>
        <v>5</v>
      </c>
      <c r="S4886" s="13">
        <f>IFERROR(VLOOKUP($A4886,'Fielding Data'!$A:$H,MATCH(S$1,'Fielding Data'!$A$1:$H$1,0),0),"Other")</f>
        <v>1</v>
      </c>
      <c r="T4886" s="13">
        <f>IFERROR(VLOOKUP($A4886,'Fielding Data'!$A:$H,MATCH(T$1,'Fielding Data'!$A$1:$H$1,0),0),"Other")</f>
        <v>15</v>
      </c>
      <c r="U4886" s="13">
        <f>SUMIFS('Fielding Data'!E:E,'Fielding Data'!$A:$A,'Hitting Data'!$A4886)</f>
        <v>182</v>
      </c>
      <c r="V4886" s="13">
        <f>SUMIFS('Fielding Data'!F:F,'Fielding Data'!$A:$A,'Hitting Data'!$A4886)</f>
        <v>41</v>
      </c>
      <c r="W4886" s="13">
        <f>SUMIFS('Fielding Data'!G:G,'Fielding Data'!$A:$A,'Hitting Data'!$A4886)</f>
        <v>2</v>
      </c>
      <c r="X4886" s="13">
        <f>SUMIFS('Fielding Data'!H:H,'Fielding Data'!$A:$A,'Hitting Data'!$A4886)</f>
        <v>22</v>
      </c>
    </row>
    <row r="4887" spans="1:24" x14ac:dyDescent="0.3">
      <c r="A4887" s="13" t="str">
        <f t="shared" si="76"/>
        <v>campole012014</v>
      </c>
      <c r="B4887" s="16" t="s">
        <v>2133</v>
      </c>
      <c r="C4887" s="16">
        <v>2014</v>
      </c>
      <c r="D4887" s="16">
        <v>6</v>
      </c>
      <c r="E4887" s="16">
        <v>0</v>
      </c>
      <c r="F4887" s="16">
        <v>0</v>
      </c>
      <c r="G4887" s="16">
        <v>0</v>
      </c>
      <c r="H4887" s="16">
        <v>0</v>
      </c>
      <c r="I4887" s="16">
        <v>0</v>
      </c>
      <c r="J4887" s="16">
        <v>0</v>
      </c>
      <c r="K4887" s="16">
        <v>0</v>
      </c>
      <c r="L4887" s="16">
        <v>0</v>
      </c>
      <c r="M4887" s="16">
        <v>0</v>
      </c>
      <c r="N4887" s="16">
        <v>0</v>
      </c>
      <c r="O4887" s="16">
        <v>0</v>
      </c>
      <c r="P4887" s="13" t="str">
        <f>IFERROR(VLOOKUP($A4887,'Fielding Data'!$A:$H,MATCH(P$1,'Fielding Data'!$A$1:$H$1,0),0),"Other")</f>
        <v>P</v>
      </c>
      <c r="Q4887" s="13">
        <f>IFERROR(VLOOKUP($A4887,'Fielding Data'!$A:$H,MATCH(Q$1,'Fielding Data'!$A$1:$H$1,0),0),"Other")</f>
        <v>0</v>
      </c>
      <c r="R4887" s="13">
        <f>IFERROR(VLOOKUP($A4887,'Fielding Data'!$A:$H,MATCH(R$1,'Fielding Data'!$A$1:$H$1,0),0),"Other")</f>
        <v>1</v>
      </c>
      <c r="S4887" s="13">
        <f>IFERROR(VLOOKUP($A4887,'Fielding Data'!$A:$H,MATCH(S$1,'Fielding Data'!$A$1:$H$1,0),0),"Other")</f>
        <v>0</v>
      </c>
      <c r="T4887" s="13">
        <f>IFERROR(VLOOKUP($A4887,'Fielding Data'!$A:$H,MATCH(T$1,'Fielding Data'!$A$1:$H$1,0),0),"Other")</f>
        <v>0</v>
      </c>
      <c r="U4887" s="13">
        <f>SUMIFS('Fielding Data'!E:E,'Fielding Data'!$A:$A,'Hitting Data'!$A4887)</f>
        <v>0</v>
      </c>
      <c r="V4887" s="13">
        <f>SUMIFS('Fielding Data'!F:F,'Fielding Data'!$A:$A,'Hitting Data'!$A4887)</f>
        <v>1</v>
      </c>
      <c r="W4887" s="13">
        <f>SUMIFS('Fielding Data'!G:G,'Fielding Data'!$A:$A,'Hitting Data'!$A4887)</f>
        <v>0</v>
      </c>
      <c r="X4887" s="13">
        <f>SUMIFS('Fielding Data'!H:H,'Fielding Data'!$A:$A,'Hitting Data'!$A4887)</f>
        <v>0</v>
      </c>
    </row>
    <row r="4888" spans="1:24" x14ac:dyDescent="0.3">
      <c r="A4888" s="13" t="str">
        <f t="shared" si="76"/>
        <v>campsh012014</v>
      </c>
      <c r="B4888" s="16" t="s">
        <v>430</v>
      </c>
      <c r="C4888" s="16">
        <v>2014</v>
      </c>
      <c r="D4888" s="16">
        <v>3</v>
      </c>
      <c r="E4888" s="16">
        <v>0</v>
      </c>
      <c r="F4888" s="16">
        <v>0</v>
      </c>
      <c r="G4888" s="16">
        <v>0</v>
      </c>
      <c r="H4888" s="16">
        <v>0</v>
      </c>
      <c r="I4888" s="16">
        <v>0</v>
      </c>
      <c r="J4888" s="16">
        <v>0</v>
      </c>
      <c r="K4888" s="16">
        <v>0</v>
      </c>
      <c r="L4888" s="16">
        <v>0</v>
      </c>
      <c r="M4888" s="16">
        <v>0</v>
      </c>
      <c r="N4888" s="16">
        <v>0</v>
      </c>
      <c r="O4888" s="16">
        <v>0</v>
      </c>
      <c r="P4888" s="13" t="str">
        <f>IFERROR(VLOOKUP($A4888,'Fielding Data'!$A:$H,MATCH(P$1,'Fielding Data'!$A$1:$H$1,0),0),"Other")</f>
        <v>P</v>
      </c>
      <c r="Q4888" s="13">
        <f>IFERROR(VLOOKUP($A4888,'Fielding Data'!$A:$H,MATCH(Q$1,'Fielding Data'!$A$1:$H$1,0),0),"Other")</f>
        <v>0</v>
      </c>
      <c r="R4888" s="13">
        <f>IFERROR(VLOOKUP($A4888,'Fielding Data'!$A:$H,MATCH(R$1,'Fielding Data'!$A$1:$H$1,0),0),"Other")</f>
        <v>0</v>
      </c>
      <c r="S4888" s="13">
        <f>IFERROR(VLOOKUP($A4888,'Fielding Data'!$A:$H,MATCH(S$1,'Fielding Data'!$A$1:$H$1,0),0),"Other")</f>
        <v>0</v>
      </c>
      <c r="T4888" s="13">
        <f>IFERROR(VLOOKUP($A4888,'Fielding Data'!$A:$H,MATCH(T$1,'Fielding Data'!$A$1:$H$1,0),0),"Other")</f>
        <v>0</v>
      </c>
      <c r="U4888" s="13">
        <f>SUMIFS('Fielding Data'!E:E,'Fielding Data'!$A:$A,'Hitting Data'!$A4888)</f>
        <v>0</v>
      </c>
      <c r="V4888" s="13">
        <f>SUMIFS('Fielding Data'!F:F,'Fielding Data'!$A:$A,'Hitting Data'!$A4888)</f>
        <v>0</v>
      </c>
      <c r="W4888" s="13">
        <f>SUMIFS('Fielding Data'!G:G,'Fielding Data'!$A:$A,'Hitting Data'!$A4888)</f>
        <v>0</v>
      </c>
      <c r="X4888" s="13">
        <f>SUMIFS('Fielding Data'!H:H,'Fielding Data'!$A:$A,'Hitting Data'!$A4888)</f>
        <v>0</v>
      </c>
    </row>
    <row r="4889" spans="1:24" x14ac:dyDescent="0.3">
      <c r="A4889" s="13" t="str">
        <f t="shared" si="76"/>
        <v>canoro012014</v>
      </c>
      <c r="B4889" s="16" t="s">
        <v>525</v>
      </c>
      <c r="C4889" s="16">
        <v>2014</v>
      </c>
      <c r="D4889" s="16">
        <v>157</v>
      </c>
      <c r="E4889" s="16">
        <v>595</v>
      </c>
      <c r="F4889" s="16">
        <v>77</v>
      </c>
      <c r="G4889" s="16">
        <v>187</v>
      </c>
      <c r="H4889" s="16">
        <v>37</v>
      </c>
      <c r="I4889" s="16">
        <v>2</v>
      </c>
      <c r="J4889" s="16">
        <v>14</v>
      </c>
      <c r="K4889" s="16">
        <v>82</v>
      </c>
      <c r="L4889" s="16">
        <v>10</v>
      </c>
      <c r="M4889" s="16">
        <v>3</v>
      </c>
      <c r="N4889" s="16">
        <v>61</v>
      </c>
      <c r="O4889" s="16">
        <v>68</v>
      </c>
      <c r="P4889" s="13" t="str">
        <f>IFERROR(VLOOKUP($A4889,'Fielding Data'!$A:$H,MATCH(P$1,'Fielding Data'!$A$1:$H$1,0),0),"Other")</f>
        <v>2B</v>
      </c>
      <c r="Q4889" s="13">
        <f>IFERROR(VLOOKUP($A4889,'Fielding Data'!$A:$H,MATCH(Q$1,'Fielding Data'!$A$1:$H$1,0),0),"Other")</f>
        <v>261</v>
      </c>
      <c r="R4889" s="13">
        <f>IFERROR(VLOOKUP($A4889,'Fielding Data'!$A:$H,MATCH(R$1,'Fielding Data'!$A$1:$H$1,0),0),"Other")</f>
        <v>427</v>
      </c>
      <c r="S4889" s="13">
        <f>IFERROR(VLOOKUP($A4889,'Fielding Data'!$A:$H,MATCH(S$1,'Fielding Data'!$A$1:$H$1,0),0),"Other")</f>
        <v>9</v>
      </c>
      <c r="T4889" s="13">
        <f>IFERROR(VLOOKUP($A4889,'Fielding Data'!$A:$H,MATCH(T$1,'Fielding Data'!$A$1:$H$1,0),0),"Other")</f>
        <v>103</v>
      </c>
      <c r="U4889" s="13">
        <f>SUMIFS('Fielding Data'!E:E,'Fielding Data'!$A:$A,'Hitting Data'!$A4889)</f>
        <v>261</v>
      </c>
      <c r="V4889" s="13">
        <f>SUMIFS('Fielding Data'!F:F,'Fielding Data'!$A:$A,'Hitting Data'!$A4889)</f>
        <v>427</v>
      </c>
      <c r="W4889" s="13">
        <f>SUMIFS('Fielding Data'!G:G,'Fielding Data'!$A:$A,'Hitting Data'!$A4889)</f>
        <v>9</v>
      </c>
      <c r="X4889" s="13">
        <f>SUMIFS('Fielding Data'!H:H,'Fielding Data'!$A:$A,'Hitting Data'!$A4889)</f>
        <v>103</v>
      </c>
    </row>
    <row r="4890" spans="1:24" x14ac:dyDescent="0.3">
      <c r="A4890" s="13" t="str">
        <f t="shared" si="76"/>
        <v>cappsca012014</v>
      </c>
      <c r="B4890" s="16" t="s">
        <v>1679</v>
      </c>
      <c r="C4890" s="16">
        <v>2014</v>
      </c>
      <c r="D4890" s="16">
        <v>17</v>
      </c>
      <c r="E4890" s="16">
        <v>0</v>
      </c>
      <c r="F4890" s="16">
        <v>0</v>
      </c>
      <c r="G4890" s="16">
        <v>0</v>
      </c>
      <c r="H4890" s="16">
        <v>0</v>
      </c>
      <c r="I4890" s="16">
        <v>0</v>
      </c>
      <c r="J4890" s="16">
        <v>0</v>
      </c>
      <c r="K4890" s="16">
        <v>0</v>
      </c>
      <c r="L4890" s="16">
        <v>0</v>
      </c>
      <c r="M4890" s="16">
        <v>0</v>
      </c>
      <c r="N4890" s="16">
        <v>0</v>
      </c>
      <c r="O4890" s="16">
        <v>0</v>
      </c>
      <c r="P4890" s="13" t="str">
        <f>IFERROR(VLOOKUP($A4890,'Fielding Data'!$A:$H,MATCH(P$1,'Fielding Data'!$A$1:$H$1,0),0),"Other")</f>
        <v>P</v>
      </c>
      <c r="Q4890" s="13">
        <f>IFERROR(VLOOKUP($A4890,'Fielding Data'!$A:$H,MATCH(Q$1,'Fielding Data'!$A$1:$H$1,0),0),"Other")</f>
        <v>0</v>
      </c>
      <c r="R4890" s="13">
        <f>IFERROR(VLOOKUP($A4890,'Fielding Data'!$A:$H,MATCH(R$1,'Fielding Data'!$A$1:$H$1,0),0),"Other")</f>
        <v>0</v>
      </c>
      <c r="S4890" s="13">
        <f>IFERROR(VLOOKUP($A4890,'Fielding Data'!$A:$H,MATCH(S$1,'Fielding Data'!$A$1:$H$1,0),0),"Other")</f>
        <v>0</v>
      </c>
      <c r="T4890" s="13">
        <f>IFERROR(VLOOKUP($A4890,'Fielding Data'!$A:$H,MATCH(T$1,'Fielding Data'!$A$1:$H$1,0),0),"Other")</f>
        <v>0</v>
      </c>
      <c r="U4890" s="13">
        <f>SUMIFS('Fielding Data'!E:E,'Fielding Data'!$A:$A,'Hitting Data'!$A4890)</f>
        <v>0</v>
      </c>
      <c r="V4890" s="13">
        <f>SUMIFS('Fielding Data'!F:F,'Fielding Data'!$A:$A,'Hitting Data'!$A4890)</f>
        <v>0</v>
      </c>
      <c r="W4890" s="13">
        <f>SUMIFS('Fielding Data'!G:G,'Fielding Data'!$A:$A,'Hitting Data'!$A4890)</f>
        <v>0</v>
      </c>
      <c r="X4890" s="13">
        <f>SUMIFS('Fielding Data'!H:H,'Fielding Data'!$A:$A,'Hitting Data'!$A4890)</f>
        <v>0</v>
      </c>
    </row>
    <row r="4891" spans="1:24" x14ac:dyDescent="0.3">
      <c r="A4891" s="13" t="str">
        <f t="shared" si="76"/>
        <v>carlybu012014</v>
      </c>
      <c r="B4891" s="16" t="s">
        <v>72</v>
      </c>
      <c r="C4891" s="16">
        <v>2014</v>
      </c>
      <c r="D4891" s="16">
        <v>27</v>
      </c>
      <c r="E4891" s="16">
        <v>1</v>
      </c>
      <c r="F4891" s="16">
        <v>0</v>
      </c>
      <c r="G4891" s="16">
        <v>1</v>
      </c>
      <c r="H4891" s="16">
        <v>0</v>
      </c>
      <c r="I4891" s="16">
        <v>0</v>
      </c>
      <c r="J4891" s="16">
        <v>0</v>
      </c>
      <c r="K4891" s="16">
        <v>0</v>
      </c>
      <c r="L4891" s="16">
        <v>0</v>
      </c>
      <c r="M4891" s="16">
        <v>0</v>
      </c>
      <c r="N4891" s="16">
        <v>0</v>
      </c>
      <c r="O4891" s="16">
        <v>0</v>
      </c>
      <c r="P4891" s="13" t="str">
        <f>IFERROR(VLOOKUP($A4891,'Fielding Data'!$A:$H,MATCH(P$1,'Fielding Data'!$A$1:$H$1,0),0),"Other")</f>
        <v>P</v>
      </c>
      <c r="Q4891" s="13">
        <f>IFERROR(VLOOKUP($A4891,'Fielding Data'!$A:$H,MATCH(Q$1,'Fielding Data'!$A$1:$H$1,0),0),"Other")</f>
        <v>2</v>
      </c>
      <c r="R4891" s="13">
        <f>IFERROR(VLOOKUP($A4891,'Fielding Data'!$A:$H,MATCH(R$1,'Fielding Data'!$A$1:$H$1,0),0),"Other")</f>
        <v>2</v>
      </c>
      <c r="S4891" s="13">
        <f>IFERROR(VLOOKUP($A4891,'Fielding Data'!$A:$H,MATCH(S$1,'Fielding Data'!$A$1:$H$1,0),0),"Other")</f>
        <v>0</v>
      </c>
      <c r="T4891" s="13">
        <f>IFERROR(VLOOKUP($A4891,'Fielding Data'!$A:$H,MATCH(T$1,'Fielding Data'!$A$1:$H$1,0),0),"Other")</f>
        <v>0</v>
      </c>
      <c r="U4891" s="13">
        <f>SUMIFS('Fielding Data'!E:E,'Fielding Data'!$A:$A,'Hitting Data'!$A4891)</f>
        <v>2</v>
      </c>
      <c r="V4891" s="13">
        <f>SUMIFS('Fielding Data'!F:F,'Fielding Data'!$A:$A,'Hitting Data'!$A4891)</f>
        <v>2</v>
      </c>
      <c r="W4891" s="13">
        <f>SUMIFS('Fielding Data'!G:G,'Fielding Data'!$A:$A,'Hitting Data'!$A4891)</f>
        <v>0</v>
      </c>
      <c r="X4891" s="13">
        <f>SUMIFS('Fielding Data'!H:H,'Fielding Data'!$A:$A,'Hitting Data'!$A4891)</f>
        <v>0</v>
      </c>
    </row>
    <row r="4892" spans="1:24" x14ac:dyDescent="0.3">
      <c r="A4892" s="13" t="str">
        <f t="shared" si="76"/>
        <v>carpeda012014</v>
      </c>
      <c r="B4892" s="16" t="s">
        <v>1449</v>
      </c>
      <c r="C4892" s="16">
        <v>2014</v>
      </c>
      <c r="D4892" s="16">
        <v>65</v>
      </c>
      <c r="E4892" s="16">
        <v>0</v>
      </c>
      <c r="F4892" s="16">
        <v>0</v>
      </c>
      <c r="G4892" s="16">
        <v>0</v>
      </c>
      <c r="H4892" s="16">
        <v>0</v>
      </c>
      <c r="I4892" s="16">
        <v>0</v>
      </c>
      <c r="J4892" s="16">
        <v>0</v>
      </c>
      <c r="K4892" s="16">
        <v>0</v>
      </c>
      <c r="L4892" s="16">
        <v>0</v>
      </c>
      <c r="M4892" s="16">
        <v>0</v>
      </c>
      <c r="N4892" s="16">
        <v>0</v>
      </c>
      <c r="O4892" s="16">
        <v>0</v>
      </c>
      <c r="P4892" s="13" t="str">
        <f>IFERROR(VLOOKUP($A4892,'Fielding Data'!$A:$H,MATCH(P$1,'Fielding Data'!$A$1:$H$1,0),0),"Other")</f>
        <v>P</v>
      </c>
      <c r="Q4892" s="13">
        <f>IFERROR(VLOOKUP($A4892,'Fielding Data'!$A:$H,MATCH(Q$1,'Fielding Data'!$A$1:$H$1,0),0),"Other")</f>
        <v>5</v>
      </c>
      <c r="R4892" s="13">
        <f>IFERROR(VLOOKUP($A4892,'Fielding Data'!$A:$H,MATCH(R$1,'Fielding Data'!$A$1:$H$1,0),0),"Other")</f>
        <v>5</v>
      </c>
      <c r="S4892" s="13">
        <f>IFERROR(VLOOKUP($A4892,'Fielding Data'!$A:$H,MATCH(S$1,'Fielding Data'!$A$1:$H$1,0),0),"Other")</f>
        <v>1</v>
      </c>
      <c r="T4892" s="13">
        <f>IFERROR(VLOOKUP($A4892,'Fielding Data'!$A:$H,MATCH(T$1,'Fielding Data'!$A$1:$H$1,0),0),"Other")</f>
        <v>0</v>
      </c>
      <c r="U4892" s="13">
        <f>SUMIFS('Fielding Data'!E:E,'Fielding Data'!$A:$A,'Hitting Data'!$A4892)</f>
        <v>5</v>
      </c>
      <c r="V4892" s="13">
        <f>SUMIFS('Fielding Data'!F:F,'Fielding Data'!$A:$A,'Hitting Data'!$A4892)</f>
        <v>5</v>
      </c>
      <c r="W4892" s="13">
        <f>SUMIFS('Fielding Data'!G:G,'Fielding Data'!$A:$A,'Hitting Data'!$A4892)</f>
        <v>1</v>
      </c>
      <c r="X4892" s="13">
        <f>SUMIFS('Fielding Data'!H:H,'Fielding Data'!$A:$A,'Hitting Data'!$A4892)</f>
        <v>0</v>
      </c>
    </row>
    <row r="4893" spans="1:24" x14ac:dyDescent="0.3">
      <c r="A4893" s="13" t="str">
        <f t="shared" si="76"/>
        <v>carpeda022014</v>
      </c>
      <c r="B4893" s="16" t="s">
        <v>1681</v>
      </c>
      <c r="C4893" s="16">
        <v>2014</v>
      </c>
      <c r="D4893" s="16">
        <v>1</v>
      </c>
      <c r="E4893" s="16">
        <v>0</v>
      </c>
      <c r="F4893" s="16">
        <v>0</v>
      </c>
      <c r="G4893" s="16">
        <v>0</v>
      </c>
      <c r="H4893" s="16">
        <v>0</v>
      </c>
      <c r="I4893" s="16">
        <v>0</v>
      </c>
      <c r="J4893" s="16">
        <v>0</v>
      </c>
      <c r="K4893" s="16">
        <v>0</v>
      </c>
      <c r="L4893" s="16">
        <v>0</v>
      </c>
      <c r="M4893" s="16">
        <v>0</v>
      </c>
      <c r="N4893" s="16">
        <v>0</v>
      </c>
      <c r="O4893" s="16">
        <v>0</v>
      </c>
      <c r="P4893" s="13" t="str">
        <f>IFERROR(VLOOKUP($A4893,'Fielding Data'!$A:$H,MATCH(P$1,'Fielding Data'!$A$1:$H$1,0),0),"Other")</f>
        <v>P</v>
      </c>
      <c r="Q4893" s="13">
        <f>IFERROR(VLOOKUP($A4893,'Fielding Data'!$A:$H,MATCH(Q$1,'Fielding Data'!$A$1:$H$1,0),0),"Other")</f>
        <v>1</v>
      </c>
      <c r="R4893" s="13">
        <f>IFERROR(VLOOKUP($A4893,'Fielding Data'!$A:$H,MATCH(R$1,'Fielding Data'!$A$1:$H$1,0),0),"Other")</f>
        <v>1</v>
      </c>
      <c r="S4893" s="13">
        <f>IFERROR(VLOOKUP($A4893,'Fielding Data'!$A:$H,MATCH(S$1,'Fielding Data'!$A$1:$H$1,0),0),"Other")</f>
        <v>0</v>
      </c>
      <c r="T4893" s="13">
        <f>IFERROR(VLOOKUP($A4893,'Fielding Data'!$A:$H,MATCH(T$1,'Fielding Data'!$A$1:$H$1,0),0),"Other")</f>
        <v>0</v>
      </c>
      <c r="U4893" s="13">
        <f>SUMIFS('Fielding Data'!E:E,'Fielding Data'!$A:$A,'Hitting Data'!$A4893)</f>
        <v>1</v>
      </c>
      <c r="V4893" s="13">
        <f>SUMIFS('Fielding Data'!F:F,'Fielding Data'!$A:$A,'Hitting Data'!$A4893)</f>
        <v>1</v>
      </c>
      <c r="W4893" s="13">
        <f>SUMIFS('Fielding Data'!G:G,'Fielding Data'!$A:$A,'Hitting Data'!$A4893)</f>
        <v>0</v>
      </c>
      <c r="X4893" s="13">
        <f>SUMIFS('Fielding Data'!H:H,'Fielding Data'!$A:$A,'Hitting Data'!$A4893)</f>
        <v>0</v>
      </c>
    </row>
    <row r="4894" spans="1:24" x14ac:dyDescent="0.3">
      <c r="A4894" s="13" t="str">
        <f t="shared" si="76"/>
        <v>carpema012014</v>
      </c>
      <c r="B4894" s="16" t="s">
        <v>1450</v>
      </c>
      <c r="C4894" s="16">
        <v>2014</v>
      </c>
      <c r="D4894" s="16">
        <v>158</v>
      </c>
      <c r="E4894" s="16">
        <v>595</v>
      </c>
      <c r="F4894" s="16">
        <v>99</v>
      </c>
      <c r="G4894" s="16">
        <v>162</v>
      </c>
      <c r="H4894" s="16">
        <v>33</v>
      </c>
      <c r="I4894" s="16">
        <v>2</v>
      </c>
      <c r="J4894" s="16">
        <v>8</v>
      </c>
      <c r="K4894" s="16">
        <v>59</v>
      </c>
      <c r="L4894" s="16">
        <v>5</v>
      </c>
      <c r="M4894" s="16">
        <v>3</v>
      </c>
      <c r="N4894" s="16">
        <v>95</v>
      </c>
      <c r="O4894" s="16">
        <v>111</v>
      </c>
      <c r="P4894" s="13" t="str">
        <f>IFERROR(VLOOKUP($A4894,'Fielding Data'!$A:$H,MATCH(P$1,'Fielding Data'!$A$1:$H$1,0),0),"Other")</f>
        <v>3B</v>
      </c>
      <c r="Q4894" s="13">
        <f>IFERROR(VLOOKUP($A4894,'Fielding Data'!$A:$H,MATCH(Q$1,'Fielding Data'!$A$1:$H$1,0),0),"Other")</f>
        <v>90</v>
      </c>
      <c r="R4894" s="13">
        <f>IFERROR(VLOOKUP($A4894,'Fielding Data'!$A:$H,MATCH(R$1,'Fielding Data'!$A$1:$H$1,0),0),"Other")</f>
        <v>288</v>
      </c>
      <c r="S4894" s="13">
        <f>IFERROR(VLOOKUP($A4894,'Fielding Data'!$A:$H,MATCH(S$1,'Fielding Data'!$A$1:$H$1,0),0),"Other")</f>
        <v>16</v>
      </c>
      <c r="T4894" s="13">
        <f>IFERROR(VLOOKUP($A4894,'Fielding Data'!$A:$H,MATCH(T$1,'Fielding Data'!$A$1:$H$1,0),0),"Other")</f>
        <v>23</v>
      </c>
      <c r="U4894" s="13">
        <f>SUMIFS('Fielding Data'!E:E,'Fielding Data'!$A:$A,'Hitting Data'!$A4894)</f>
        <v>92</v>
      </c>
      <c r="V4894" s="13">
        <f>SUMIFS('Fielding Data'!F:F,'Fielding Data'!$A:$A,'Hitting Data'!$A4894)</f>
        <v>288</v>
      </c>
      <c r="W4894" s="13">
        <f>SUMIFS('Fielding Data'!G:G,'Fielding Data'!$A:$A,'Hitting Data'!$A4894)</f>
        <v>16</v>
      </c>
      <c r="X4894" s="13">
        <f>SUMIFS('Fielding Data'!H:H,'Fielding Data'!$A:$A,'Hitting Data'!$A4894)</f>
        <v>23</v>
      </c>
    </row>
    <row r="4895" spans="1:24" x14ac:dyDescent="0.3">
      <c r="A4895" s="13" t="str">
        <f t="shared" si="76"/>
        <v>carraca012014</v>
      </c>
      <c r="B4895" s="16" t="s">
        <v>1064</v>
      </c>
      <c r="C4895" s="16">
        <v>2014</v>
      </c>
      <c r="D4895" s="16">
        <v>40</v>
      </c>
      <c r="E4895" s="16">
        <v>2</v>
      </c>
      <c r="F4895" s="16">
        <v>0</v>
      </c>
      <c r="G4895" s="16">
        <v>0</v>
      </c>
      <c r="H4895" s="16">
        <v>0</v>
      </c>
      <c r="I4895" s="16">
        <v>0</v>
      </c>
      <c r="J4895" s="16">
        <v>0</v>
      </c>
      <c r="K4895" s="16">
        <v>0</v>
      </c>
      <c r="L4895" s="16">
        <v>0</v>
      </c>
      <c r="M4895" s="16">
        <v>0</v>
      </c>
      <c r="N4895" s="16">
        <v>0</v>
      </c>
      <c r="O4895" s="16">
        <v>2</v>
      </c>
      <c r="P4895" s="13" t="str">
        <f>IFERROR(VLOOKUP($A4895,'Fielding Data'!$A:$H,MATCH(P$1,'Fielding Data'!$A$1:$H$1,0),0),"Other")</f>
        <v>P</v>
      </c>
      <c r="Q4895" s="13">
        <f>IFERROR(VLOOKUP($A4895,'Fielding Data'!$A:$H,MATCH(Q$1,'Fielding Data'!$A$1:$H$1,0),0),"Other")</f>
        <v>10</v>
      </c>
      <c r="R4895" s="13">
        <f>IFERROR(VLOOKUP($A4895,'Fielding Data'!$A:$H,MATCH(R$1,'Fielding Data'!$A$1:$H$1,0),0),"Other")</f>
        <v>14</v>
      </c>
      <c r="S4895" s="13">
        <f>IFERROR(VLOOKUP($A4895,'Fielding Data'!$A:$H,MATCH(S$1,'Fielding Data'!$A$1:$H$1,0),0),"Other")</f>
        <v>2</v>
      </c>
      <c r="T4895" s="13">
        <f>IFERROR(VLOOKUP($A4895,'Fielding Data'!$A:$H,MATCH(T$1,'Fielding Data'!$A$1:$H$1,0),0),"Other")</f>
        <v>2</v>
      </c>
      <c r="U4895" s="13">
        <f>SUMIFS('Fielding Data'!E:E,'Fielding Data'!$A:$A,'Hitting Data'!$A4895)</f>
        <v>10</v>
      </c>
      <c r="V4895" s="13">
        <f>SUMIFS('Fielding Data'!F:F,'Fielding Data'!$A:$A,'Hitting Data'!$A4895)</f>
        <v>14</v>
      </c>
      <c r="W4895" s="13">
        <f>SUMIFS('Fielding Data'!G:G,'Fielding Data'!$A:$A,'Hitting Data'!$A4895)</f>
        <v>2</v>
      </c>
      <c r="X4895" s="13">
        <f>SUMIFS('Fielding Data'!H:H,'Fielding Data'!$A:$A,'Hitting Data'!$A4895)</f>
        <v>2</v>
      </c>
    </row>
    <row r="4896" spans="1:24" x14ac:dyDescent="0.3">
      <c r="A4896" s="13" t="str">
        <f t="shared" si="76"/>
        <v>carreez012014</v>
      </c>
      <c r="B4896" s="16" t="s">
        <v>1451</v>
      </c>
      <c r="C4896" s="16">
        <v>2014</v>
      </c>
      <c r="D4896" s="16">
        <v>45</v>
      </c>
      <c r="E4896" s="16">
        <v>69</v>
      </c>
      <c r="F4896" s="16">
        <v>12</v>
      </c>
      <c r="G4896" s="16">
        <v>18</v>
      </c>
      <c r="H4896" s="16">
        <v>4</v>
      </c>
      <c r="I4896" s="16">
        <v>1</v>
      </c>
      <c r="J4896" s="16">
        <v>0</v>
      </c>
      <c r="K4896" s="16">
        <v>2</v>
      </c>
      <c r="L4896" s="16">
        <v>7</v>
      </c>
      <c r="M4896" s="16">
        <v>1</v>
      </c>
      <c r="N4896" s="16">
        <v>3</v>
      </c>
      <c r="O4896" s="16">
        <v>14</v>
      </c>
      <c r="P4896" s="13" t="str">
        <f>IFERROR(VLOOKUP($A4896,'Fielding Data'!$A:$H,MATCH(P$1,'Fielding Data'!$A$1:$H$1,0),0),"Other")</f>
        <v>CF</v>
      </c>
      <c r="Q4896" s="13">
        <f>IFERROR(VLOOKUP($A4896,'Fielding Data'!$A:$H,MATCH(Q$1,'Fielding Data'!$A$1:$H$1,0),0),"Other")</f>
        <v>47</v>
      </c>
      <c r="R4896" s="13">
        <f>IFERROR(VLOOKUP($A4896,'Fielding Data'!$A:$H,MATCH(R$1,'Fielding Data'!$A$1:$H$1,0),0),"Other")</f>
        <v>1</v>
      </c>
      <c r="S4896" s="13">
        <f>IFERROR(VLOOKUP($A4896,'Fielding Data'!$A:$H,MATCH(S$1,'Fielding Data'!$A$1:$H$1,0),0),"Other")</f>
        <v>0</v>
      </c>
      <c r="T4896" s="13">
        <f>IFERROR(VLOOKUP($A4896,'Fielding Data'!$A:$H,MATCH(T$1,'Fielding Data'!$A$1:$H$1,0),0),"Other")</f>
        <v>0</v>
      </c>
      <c r="U4896" s="13">
        <f>SUMIFS('Fielding Data'!E:E,'Fielding Data'!$A:$A,'Hitting Data'!$A4896)</f>
        <v>102</v>
      </c>
      <c r="V4896" s="13">
        <f>SUMIFS('Fielding Data'!F:F,'Fielding Data'!$A:$A,'Hitting Data'!$A4896)</f>
        <v>2</v>
      </c>
      <c r="W4896" s="13">
        <f>SUMIFS('Fielding Data'!G:G,'Fielding Data'!$A:$A,'Hitting Data'!$A4896)</f>
        <v>0</v>
      </c>
      <c r="X4896" s="13">
        <f>SUMIFS('Fielding Data'!H:H,'Fielding Data'!$A:$A,'Hitting Data'!$A4896)</f>
        <v>0</v>
      </c>
    </row>
    <row r="4897" spans="1:24" x14ac:dyDescent="0.3">
      <c r="A4897" s="13" t="str">
        <f t="shared" si="76"/>
        <v>carrosc022014</v>
      </c>
      <c r="B4897" s="16" t="s">
        <v>2134</v>
      </c>
      <c r="C4897" s="16">
        <v>2014</v>
      </c>
      <c r="D4897" s="16">
        <v>26</v>
      </c>
      <c r="E4897" s="16">
        <v>0</v>
      </c>
      <c r="F4897" s="16">
        <v>0</v>
      </c>
      <c r="G4897" s="16">
        <v>0</v>
      </c>
      <c r="H4897" s="16">
        <v>0</v>
      </c>
      <c r="I4897" s="16">
        <v>0</v>
      </c>
      <c r="J4897" s="16">
        <v>0</v>
      </c>
      <c r="K4897" s="16">
        <v>0</v>
      </c>
      <c r="L4897" s="16">
        <v>0</v>
      </c>
      <c r="M4897" s="16">
        <v>0</v>
      </c>
      <c r="N4897" s="16">
        <v>0</v>
      </c>
      <c r="O4897" s="16">
        <v>0</v>
      </c>
      <c r="P4897" s="13" t="str">
        <f>IFERROR(VLOOKUP($A4897,'Fielding Data'!$A:$H,MATCH(P$1,'Fielding Data'!$A$1:$H$1,0),0),"Other")</f>
        <v>P</v>
      </c>
      <c r="Q4897" s="13">
        <f>IFERROR(VLOOKUP($A4897,'Fielding Data'!$A:$H,MATCH(Q$1,'Fielding Data'!$A$1:$H$1,0),0),"Other")</f>
        <v>8</v>
      </c>
      <c r="R4897" s="13">
        <f>IFERROR(VLOOKUP($A4897,'Fielding Data'!$A:$H,MATCH(R$1,'Fielding Data'!$A$1:$H$1,0),0),"Other")</f>
        <v>11</v>
      </c>
      <c r="S4897" s="13">
        <f>IFERROR(VLOOKUP($A4897,'Fielding Data'!$A:$H,MATCH(S$1,'Fielding Data'!$A$1:$H$1,0),0),"Other")</f>
        <v>0</v>
      </c>
      <c r="T4897" s="13">
        <f>IFERROR(VLOOKUP($A4897,'Fielding Data'!$A:$H,MATCH(T$1,'Fielding Data'!$A$1:$H$1,0),0),"Other")</f>
        <v>1</v>
      </c>
      <c r="U4897" s="13">
        <f>SUMIFS('Fielding Data'!E:E,'Fielding Data'!$A:$A,'Hitting Data'!$A4897)</f>
        <v>8</v>
      </c>
      <c r="V4897" s="13">
        <f>SUMIFS('Fielding Data'!F:F,'Fielding Data'!$A:$A,'Hitting Data'!$A4897)</f>
        <v>11</v>
      </c>
      <c r="W4897" s="13">
        <f>SUMIFS('Fielding Data'!G:G,'Fielding Data'!$A:$A,'Hitting Data'!$A4897)</f>
        <v>0</v>
      </c>
      <c r="X4897" s="13">
        <f>SUMIFS('Fielding Data'!H:H,'Fielding Data'!$A:$A,'Hitting Data'!$A4897)</f>
        <v>1</v>
      </c>
    </row>
    <row r="4898" spans="1:24" x14ac:dyDescent="0.3">
      <c r="A4898" s="13" t="str">
        <f t="shared" si="76"/>
        <v>cartech022014</v>
      </c>
      <c r="B4898" s="16" t="s">
        <v>1240</v>
      </c>
      <c r="C4898" s="16">
        <v>2014</v>
      </c>
      <c r="D4898" s="16">
        <v>145</v>
      </c>
      <c r="E4898" s="16">
        <v>507</v>
      </c>
      <c r="F4898" s="16">
        <v>68</v>
      </c>
      <c r="G4898" s="16">
        <v>115</v>
      </c>
      <c r="H4898" s="16">
        <v>21</v>
      </c>
      <c r="I4898" s="16">
        <v>1</v>
      </c>
      <c r="J4898" s="16">
        <v>37</v>
      </c>
      <c r="K4898" s="16">
        <v>88</v>
      </c>
      <c r="L4898" s="16">
        <v>5</v>
      </c>
      <c r="M4898" s="16">
        <v>2</v>
      </c>
      <c r="N4898" s="16">
        <v>56</v>
      </c>
      <c r="O4898" s="16">
        <v>182</v>
      </c>
      <c r="P4898" s="13" t="str">
        <f>IFERROR(VLOOKUP($A4898,'Fielding Data'!$A:$H,MATCH(P$1,'Fielding Data'!$A$1:$H$1,0),0),"Other")</f>
        <v>1B</v>
      </c>
      <c r="Q4898" s="13">
        <f>IFERROR(VLOOKUP($A4898,'Fielding Data'!$A:$H,MATCH(Q$1,'Fielding Data'!$A$1:$H$1,0),0),"Other")</f>
        <v>123</v>
      </c>
      <c r="R4898" s="13">
        <f>IFERROR(VLOOKUP($A4898,'Fielding Data'!$A:$H,MATCH(R$1,'Fielding Data'!$A$1:$H$1,0),0),"Other")</f>
        <v>12</v>
      </c>
      <c r="S4898" s="13">
        <f>IFERROR(VLOOKUP($A4898,'Fielding Data'!$A:$H,MATCH(S$1,'Fielding Data'!$A$1:$H$1,0),0),"Other")</f>
        <v>3</v>
      </c>
      <c r="T4898" s="13">
        <f>IFERROR(VLOOKUP($A4898,'Fielding Data'!$A:$H,MATCH(T$1,'Fielding Data'!$A$1:$H$1,0),0),"Other")</f>
        <v>13</v>
      </c>
      <c r="U4898" s="13">
        <f>SUMIFS('Fielding Data'!E:E,'Fielding Data'!$A:$A,'Hitting Data'!$A4898)</f>
        <v>147</v>
      </c>
      <c r="V4898" s="13">
        <f>SUMIFS('Fielding Data'!F:F,'Fielding Data'!$A:$A,'Hitting Data'!$A4898)</f>
        <v>12</v>
      </c>
      <c r="W4898" s="13">
        <f>SUMIFS('Fielding Data'!G:G,'Fielding Data'!$A:$A,'Hitting Data'!$A4898)</f>
        <v>3</v>
      </c>
      <c r="X4898" s="13">
        <f>SUMIFS('Fielding Data'!H:H,'Fielding Data'!$A:$A,'Hitting Data'!$A4898)</f>
        <v>13</v>
      </c>
    </row>
    <row r="4899" spans="1:24" x14ac:dyDescent="0.3">
      <c r="A4899" s="13" t="str">
        <f t="shared" si="76"/>
        <v>casalcu012014</v>
      </c>
      <c r="B4899" s="16" t="s">
        <v>2135</v>
      </c>
      <c r="C4899" s="16">
        <v>2014</v>
      </c>
      <c r="D4899" s="16">
        <v>30</v>
      </c>
      <c r="E4899" s="16">
        <v>72</v>
      </c>
      <c r="F4899" s="16">
        <v>10</v>
      </c>
      <c r="G4899" s="16">
        <v>12</v>
      </c>
      <c r="H4899" s="16">
        <v>3</v>
      </c>
      <c r="I4899" s="16">
        <v>0</v>
      </c>
      <c r="J4899" s="16">
        <v>0</v>
      </c>
      <c r="K4899" s="16">
        <v>3</v>
      </c>
      <c r="L4899" s="16">
        <v>0</v>
      </c>
      <c r="M4899" s="16">
        <v>0</v>
      </c>
      <c r="N4899" s="16">
        <v>8</v>
      </c>
      <c r="O4899" s="16">
        <v>23</v>
      </c>
      <c r="P4899" s="13" t="str">
        <f>IFERROR(VLOOKUP($A4899,'Fielding Data'!$A:$H,MATCH(P$1,'Fielding Data'!$A$1:$H$1,0),0),"Other")</f>
        <v>C</v>
      </c>
      <c r="Q4899" s="13">
        <f>IFERROR(VLOOKUP($A4899,'Fielding Data'!$A:$H,MATCH(Q$1,'Fielding Data'!$A$1:$H$1,0),0),"Other")</f>
        <v>212</v>
      </c>
      <c r="R4899" s="13">
        <f>IFERROR(VLOOKUP($A4899,'Fielding Data'!$A:$H,MATCH(R$1,'Fielding Data'!$A$1:$H$1,0),0),"Other")</f>
        <v>11</v>
      </c>
      <c r="S4899" s="13">
        <f>IFERROR(VLOOKUP($A4899,'Fielding Data'!$A:$H,MATCH(S$1,'Fielding Data'!$A$1:$H$1,0),0),"Other")</f>
        <v>1</v>
      </c>
      <c r="T4899" s="13">
        <f>IFERROR(VLOOKUP($A4899,'Fielding Data'!$A:$H,MATCH(T$1,'Fielding Data'!$A$1:$H$1,0),0),"Other")</f>
        <v>0</v>
      </c>
      <c r="U4899" s="13">
        <f>SUMIFS('Fielding Data'!E:E,'Fielding Data'!$A:$A,'Hitting Data'!$A4899)</f>
        <v>212</v>
      </c>
      <c r="V4899" s="13">
        <f>SUMIFS('Fielding Data'!F:F,'Fielding Data'!$A:$A,'Hitting Data'!$A4899)</f>
        <v>11</v>
      </c>
      <c r="W4899" s="13">
        <f>SUMIFS('Fielding Data'!G:G,'Fielding Data'!$A:$A,'Hitting Data'!$A4899)</f>
        <v>1</v>
      </c>
      <c r="X4899" s="13">
        <f>SUMIFS('Fielding Data'!H:H,'Fielding Data'!$A:$A,'Hitting Data'!$A4899)</f>
        <v>0</v>
      </c>
    </row>
    <row r="4900" spans="1:24" x14ac:dyDescent="0.3">
      <c r="A4900" s="13" t="str">
        <f t="shared" si="76"/>
        <v>cashnan012014</v>
      </c>
      <c r="B4900" s="16" t="s">
        <v>1241</v>
      </c>
      <c r="C4900" s="16">
        <v>2014</v>
      </c>
      <c r="D4900" s="16">
        <v>23</v>
      </c>
      <c r="E4900" s="16">
        <v>35</v>
      </c>
      <c r="F4900" s="16">
        <v>3</v>
      </c>
      <c r="G4900" s="16">
        <v>6</v>
      </c>
      <c r="H4900" s="16">
        <v>1</v>
      </c>
      <c r="I4900" s="16">
        <v>1</v>
      </c>
      <c r="J4900" s="16">
        <v>0</v>
      </c>
      <c r="K4900" s="16">
        <v>2</v>
      </c>
      <c r="L4900" s="16">
        <v>0</v>
      </c>
      <c r="M4900" s="16">
        <v>0</v>
      </c>
      <c r="N4900" s="16">
        <v>1</v>
      </c>
      <c r="O4900" s="16">
        <v>14</v>
      </c>
      <c r="P4900" s="13" t="str">
        <f>IFERROR(VLOOKUP($A4900,'Fielding Data'!$A:$H,MATCH(P$1,'Fielding Data'!$A$1:$H$1,0),0),"Other")</f>
        <v>LF</v>
      </c>
      <c r="Q4900" s="13">
        <f>IFERROR(VLOOKUP($A4900,'Fielding Data'!$A:$H,MATCH(Q$1,'Fielding Data'!$A$1:$H$1,0),0),"Other")</f>
        <v>0</v>
      </c>
      <c r="R4900" s="13">
        <f>IFERROR(VLOOKUP($A4900,'Fielding Data'!$A:$H,MATCH(R$1,'Fielding Data'!$A$1:$H$1,0),0),"Other")</f>
        <v>0</v>
      </c>
      <c r="S4900" s="13">
        <f>IFERROR(VLOOKUP($A4900,'Fielding Data'!$A:$H,MATCH(S$1,'Fielding Data'!$A$1:$H$1,0),0),"Other")</f>
        <v>0</v>
      </c>
      <c r="T4900" s="13">
        <f>IFERROR(VLOOKUP($A4900,'Fielding Data'!$A:$H,MATCH(T$1,'Fielding Data'!$A$1:$H$1,0),0),"Other")</f>
        <v>0</v>
      </c>
      <c r="U4900" s="13">
        <f>SUMIFS('Fielding Data'!E:E,'Fielding Data'!$A:$A,'Hitting Data'!$A4900)</f>
        <v>4</v>
      </c>
      <c r="V4900" s="13">
        <f>SUMIFS('Fielding Data'!F:F,'Fielding Data'!$A:$A,'Hitting Data'!$A4900)</f>
        <v>19</v>
      </c>
      <c r="W4900" s="13">
        <f>SUMIFS('Fielding Data'!G:G,'Fielding Data'!$A:$A,'Hitting Data'!$A4900)</f>
        <v>1</v>
      </c>
      <c r="X4900" s="13">
        <f>SUMIFS('Fielding Data'!H:H,'Fielding Data'!$A:$A,'Hitting Data'!$A4900)</f>
        <v>1</v>
      </c>
    </row>
    <row r="4901" spans="1:24" x14ac:dyDescent="0.3">
      <c r="A4901" s="13" t="str">
        <f t="shared" si="76"/>
        <v>casilal012014</v>
      </c>
      <c r="B4901" s="16" t="s">
        <v>636</v>
      </c>
      <c r="C4901" s="16">
        <v>2014</v>
      </c>
      <c r="D4901" s="16">
        <v>1</v>
      </c>
      <c r="E4901" s="16">
        <v>4</v>
      </c>
      <c r="F4901" s="16">
        <v>0</v>
      </c>
      <c r="G4901" s="16">
        <v>0</v>
      </c>
      <c r="H4901" s="16">
        <v>0</v>
      </c>
      <c r="I4901" s="16">
        <v>0</v>
      </c>
      <c r="J4901" s="16">
        <v>0</v>
      </c>
      <c r="K4901" s="16">
        <v>0</v>
      </c>
      <c r="L4901" s="16">
        <v>0</v>
      </c>
      <c r="M4901" s="16">
        <v>0</v>
      </c>
      <c r="N4901" s="16">
        <v>0</v>
      </c>
      <c r="O4901" s="16">
        <v>1</v>
      </c>
      <c r="P4901" s="13" t="str">
        <f>IFERROR(VLOOKUP($A4901,'Fielding Data'!$A:$H,MATCH(P$1,'Fielding Data'!$A$1:$H$1,0),0),"Other")</f>
        <v>2B</v>
      </c>
      <c r="Q4901" s="13">
        <f>IFERROR(VLOOKUP($A4901,'Fielding Data'!$A:$H,MATCH(Q$1,'Fielding Data'!$A$1:$H$1,0),0),"Other")</f>
        <v>0</v>
      </c>
      <c r="R4901" s="13">
        <f>IFERROR(VLOOKUP($A4901,'Fielding Data'!$A:$H,MATCH(R$1,'Fielding Data'!$A$1:$H$1,0),0),"Other")</f>
        <v>0</v>
      </c>
      <c r="S4901" s="13">
        <f>IFERROR(VLOOKUP($A4901,'Fielding Data'!$A:$H,MATCH(S$1,'Fielding Data'!$A$1:$H$1,0),0),"Other")</f>
        <v>0</v>
      </c>
      <c r="T4901" s="13">
        <f>IFERROR(VLOOKUP($A4901,'Fielding Data'!$A:$H,MATCH(T$1,'Fielding Data'!$A$1:$H$1,0),0),"Other")</f>
        <v>0</v>
      </c>
      <c r="U4901" s="13">
        <f>SUMIFS('Fielding Data'!E:E,'Fielding Data'!$A:$A,'Hitting Data'!$A4901)</f>
        <v>0</v>
      </c>
      <c r="V4901" s="13">
        <f>SUMIFS('Fielding Data'!F:F,'Fielding Data'!$A:$A,'Hitting Data'!$A4901)</f>
        <v>1</v>
      </c>
      <c r="W4901" s="13">
        <f>SUMIFS('Fielding Data'!G:G,'Fielding Data'!$A:$A,'Hitting Data'!$A4901)</f>
        <v>1</v>
      </c>
      <c r="X4901" s="13">
        <f>SUMIFS('Fielding Data'!H:H,'Fielding Data'!$A:$A,'Hitting Data'!$A4901)</f>
        <v>0</v>
      </c>
    </row>
    <row r="4902" spans="1:24" x14ac:dyDescent="0.3">
      <c r="A4902" s="13" t="str">
        <f t="shared" si="76"/>
        <v>casteni012014</v>
      </c>
      <c r="B4902" s="16" t="s">
        <v>1894</v>
      </c>
      <c r="C4902" s="16">
        <v>2014</v>
      </c>
      <c r="D4902" s="16">
        <v>148</v>
      </c>
      <c r="E4902" s="16">
        <v>533</v>
      </c>
      <c r="F4902" s="16">
        <v>50</v>
      </c>
      <c r="G4902" s="16">
        <v>138</v>
      </c>
      <c r="H4902" s="16">
        <v>31</v>
      </c>
      <c r="I4902" s="16">
        <v>4</v>
      </c>
      <c r="J4902" s="16">
        <v>11</v>
      </c>
      <c r="K4902" s="16">
        <v>66</v>
      </c>
      <c r="L4902" s="16">
        <v>2</v>
      </c>
      <c r="M4902" s="16">
        <v>2</v>
      </c>
      <c r="N4902" s="16">
        <v>36</v>
      </c>
      <c r="O4902" s="16">
        <v>140</v>
      </c>
      <c r="P4902" s="13" t="str">
        <f>IFERROR(VLOOKUP($A4902,'Fielding Data'!$A:$H,MATCH(P$1,'Fielding Data'!$A$1:$H$1,0),0),"Other")</f>
        <v>3B</v>
      </c>
      <c r="Q4902" s="13">
        <f>IFERROR(VLOOKUP($A4902,'Fielding Data'!$A:$H,MATCH(Q$1,'Fielding Data'!$A$1:$H$1,0),0),"Other")</f>
        <v>75</v>
      </c>
      <c r="R4902" s="13">
        <f>IFERROR(VLOOKUP($A4902,'Fielding Data'!$A:$H,MATCH(R$1,'Fielding Data'!$A$1:$H$1,0),0),"Other")</f>
        <v>212</v>
      </c>
      <c r="S4902" s="13">
        <f>IFERROR(VLOOKUP($A4902,'Fielding Data'!$A:$H,MATCH(S$1,'Fielding Data'!$A$1:$H$1,0),0),"Other")</f>
        <v>15</v>
      </c>
      <c r="T4902" s="13">
        <f>IFERROR(VLOOKUP($A4902,'Fielding Data'!$A:$H,MATCH(T$1,'Fielding Data'!$A$1:$H$1,0),0),"Other")</f>
        <v>22</v>
      </c>
      <c r="U4902" s="13">
        <f>SUMIFS('Fielding Data'!E:E,'Fielding Data'!$A:$A,'Hitting Data'!$A4902)</f>
        <v>75</v>
      </c>
      <c r="V4902" s="13">
        <f>SUMIFS('Fielding Data'!F:F,'Fielding Data'!$A:$A,'Hitting Data'!$A4902)</f>
        <v>212</v>
      </c>
      <c r="W4902" s="13">
        <f>SUMIFS('Fielding Data'!G:G,'Fielding Data'!$A:$A,'Hitting Data'!$A4902)</f>
        <v>15</v>
      </c>
      <c r="X4902" s="13">
        <f>SUMIFS('Fielding Data'!H:H,'Fielding Data'!$A:$A,'Hitting Data'!$A4902)</f>
        <v>22</v>
      </c>
    </row>
    <row r="4903" spans="1:24" x14ac:dyDescent="0.3">
      <c r="A4903" s="13" t="str">
        <f t="shared" si="76"/>
        <v>castiru012014</v>
      </c>
      <c r="B4903" s="16" t="s">
        <v>2136</v>
      </c>
      <c r="C4903" s="16">
        <v>2014</v>
      </c>
      <c r="D4903" s="16">
        <v>10</v>
      </c>
      <c r="E4903" s="16">
        <v>36</v>
      </c>
      <c r="F4903" s="16">
        <v>6</v>
      </c>
      <c r="G4903" s="16">
        <v>12</v>
      </c>
      <c r="H4903" s="16">
        <v>1</v>
      </c>
      <c r="I4903" s="16">
        <v>0</v>
      </c>
      <c r="J4903" s="16">
        <v>2</v>
      </c>
      <c r="K4903" s="16">
        <v>6</v>
      </c>
      <c r="L4903" s="16">
        <v>3</v>
      </c>
      <c r="M4903" s="16">
        <v>0</v>
      </c>
      <c r="N4903" s="16">
        <v>3</v>
      </c>
      <c r="O4903" s="16">
        <v>6</v>
      </c>
      <c r="P4903" s="13" t="str">
        <f>IFERROR(VLOOKUP($A4903,'Fielding Data'!$A:$H,MATCH(P$1,'Fielding Data'!$A$1:$H$1,0),0),"Other")</f>
        <v>CF</v>
      </c>
      <c r="Q4903" s="13">
        <f>IFERROR(VLOOKUP($A4903,'Fielding Data'!$A:$H,MATCH(Q$1,'Fielding Data'!$A$1:$H$1,0),0),"Other")</f>
        <v>31</v>
      </c>
      <c r="R4903" s="13">
        <f>IFERROR(VLOOKUP($A4903,'Fielding Data'!$A:$H,MATCH(R$1,'Fielding Data'!$A$1:$H$1,0),0),"Other")</f>
        <v>1</v>
      </c>
      <c r="S4903" s="13">
        <f>IFERROR(VLOOKUP($A4903,'Fielding Data'!$A:$H,MATCH(S$1,'Fielding Data'!$A$1:$H$1,0),0),"Other")</f>
        <v>0</v>
      </c>
      <c r="T4903" s="13">
        <f>IFERROR(VLOOKUP($A4903,'Fielding Data'!$A:$H,MATCH(T$1,'Fielding Data'!$A$1:$H$1,0),0),"Other")</f>
        <v>0</v>
      </c>
      <c r="U4903" s="13">
        <f>SUMIFS('Fielding Data'!E:E,'Fielding Data'!$A:$A,'Hitting Data'!$A4903)</f>
        <v>62</v>
      </c>
      <c r="V4903" s="13">
        <f>SUMIFS('Fielding Data'!F:F,'Fielding Data'!$A:$A,'Hitting Data'!$A4903)</f>
        <v>2</v>
      </c>
      <c r="W4903" s="13">
        <f>SUMIFS('Fielding Data'!G:G,'Fielding Data'!$A:$A,'Hitting Data'!$A4903)</f>
        <v>0</v>
      </c>
      <c r="X4903" s="13">
        <f>SUMIFS('Fielding Data'!H:H,'Fielding Data'!$A:$A,'Hitting Data'!$A4903)</f>
        <v>0</v>
      </c>
    </row>
    <row r="4904" spans="1:24" x14ac:dyDescent="0.3">
      <c r="A4904" s="13" t="str">
        <f t="shared" si="76"/>
        <v>castiwe012014</v>
      </c>
      <c r="B4904" s="16" t="s">
        <v>1243</v>
      </c>
      <c r="C4904" s="16">
        <v>2014</v>
      </c>
      <c r="D4904" s="16">
        <v>110</v>
      </c>
      <c r="E4904" s="16">
        <v>380</v>
      </c>
      <c r="F4904" s="16">
        <v>28</v>
      </c>
      <c r="G4904" s="16">
        <v>90</v>
      </c>
      <c r="H4904" s="16">
        <v>19</v>
      </c>
      <c r="I4904" s="16">
        <v>0</v>
      </c>
      <c r="J4904" s="16">
        <v>13</v>
      </c>
      <c r="K4904" s="16">
        <v>46</v>
      </c>
      <c r="L4904" s="16">
        <v>0</v>
      </c>
      <c r="M4904" s="16">
        <v>0</v>
      </c>
      <c r="N4904" s="16">
        <v>26</v>
      </c>
      <c r="O4904" s="16">
        <v>102</v>
      </c>
      <c r="P4904" s="13" t="str">
        <f>IFERROR(VLOOKUP($A4904,'Fielding Data'!$A:$H,MATCH(P$1,'Fielding Data'!$A$1:$H$1,0),0),"Other")</f>
        <v>C</v>
      </c>
      <c r="Q4904" s="13">
        <f>IFERROR(VLOOKUP($A4904,'Fielding Data'!$A:$H,MATCH(Q$1,'Fielding Data'!$A$1:$H$1,0),0),"Other")</f>
        <v>784</v>
      </c>
      <c r="R4904" s="13">
        <f>IFERROR(VLOOKUP($A4904,'Fielding Data'!$A:$H,MATCH(R$1,'Fielding Data'!$A$1:$H$1,0),0),"Other")</f>
        <v>93</v>
      </c>
      <c r="S4904" s="13">
        <f>IFERROR(VLOOKUP($A4904,'Fielding Data'!$A:$H,MATCH(S$1,'Fielding Data'!$A$1:$H$1,0),0),"Other")</f>
        <v>6</v>
      </c>
      <c r="T4904" s="13">
        <f>IFERROR(VLOOKUP($A4904,'Fielding Data'!$A:$H,MATCH(T$1,'Fielding Data'!$A$1:$H$1,0),0),"Other")</f>
        <v>6</v>
      </c>
      <c r="U4904" s="13">
        <f>SUMIFS('Fielding Data'!E:E,'Fielding Data'!$A:$A,'Hitting Data'!$A4904)</f>
        <v>784</v>
      </c>
      <c r="V4904" s="13">
        <f>SUMIFS('Fielding Data'!F:F,'Fielding Data'!$A:$A,'Hitting Data'!$A4904)</f>
        <v>93</v>
      </c>
      <c r="W4904" s="13">
        <f>SUMIFS('Fielding Data'!G:G,'Fielding Data'!$A:$A,'Hitting Data'!$A4904)</f>
        <v>6</v>
      </c>
      <c r="X4904" s="13">
        <f>SUMIFS('Fielding Data'!H:H,'Fielding Data'!$A:$A,'Hitting Data'!$A4904)</f>
        <v>6</v>
      </c>
    </row>
    <row r="4905" spans="1:24" x14ac:dyDescent="0.3">
      <c r="A4905" s="13" t="str">
        <f t="shared" si="76"/>
        <v>castrja012014</v>
      </c>
      <c r="B4905" s="16" t="s">
        <v>1244</v>
      </c>
      <c r="C4905" s="16">
        <v>2014</v>
      </c>
      <c r="D4905" s="16">
        <v>126</v>
      </c>
      <c r="E4905" s="16">
        <v>465</v>
      </c>
      <c r="F4905" s="16">
        <v>43</v>
      </c>
      <c r="G4905" s="16">
        <v>103</v>
      </c>
      <c r="H4905" s="16">
        <v>21</v>
      </c>
      <c r="I4905" s="16">
        <v>2</v>
      </c>
      <c r="J4905" s="16">
        <v>14</v>
      </c>
      <c r="K4905" s="16">
        <v>56</v>
      </c>
      <c r="L4905" s="16">
        <v>1</v>
      </c>
      <c r="M4905" s="16">
        <v>0</v>
      </c>
      <c r="N4905" s="16">
        <v>34</v>
      </c>
      <c r="O4905" s="16">
        <v>151</v>
      </c>
      <c r="P4905" s="13" t="str">
        <f>IFERROR(VLOOKUP($A4905,'Fielding Data'!$A:$H,MATCH(P$1,'Fielding Data'!$A$1:$H$1,0),0),"Other")</f>
        <v>C</v>
      </c>
      <c r="Q4905" s="13">
        <f>IFERROR(VLOOKUP($A4905,'Fielding Data'!$A:$H,MATCH(Q$1,'Fielding Data'!$A$1:$H$1,0),0),"Other")</f>
        <v>767</v>
      </c>
      <c r="R4905" s="13">
        <f>IFERROR(VLOOKUP($A4905,'Fielding Data'!$A:$H,MATCH(R$1,'Fielding Data'!$A$1:$H$1,0),0),"Other")</f>
        <v>55</v>
      </c>
      <c r="S4905" s="13">
        <f>IFERROR(VLOOKUP($A4905,'Fielding Data'!$A:$H,MATCH(S$1,'Fielding Data'!$A$1:$H$1,0),0),"Other")</f>
        <v>4</v>
      </c>
      <c r="T4905" s="13">
        <f>IFERROR(VLOOKUP($A4905,'Fielding Data'!$A:$H,MATCH(T$1,'Fielding Data'!$A$1:$H$1,0),0),"Other")</f>
        <v>4</v>
      </c>
      <c r="U4905" s="13">
        <f>SUMIFS('Fielding Data'!E:E,'Fielding Data'!$A:$A,'Hitting Data'!$A4905)</f>
        <v>767</v>
      </c>
      <c r="V4905" s="13">
        <f>SUMIFS('Fielding Data'!F:F,'Fielding Data'!$A:$A,'Hitting Data'!$A4905)</f>
        <v>55</v>
      </c>
      <c r="W4905" s="13">
        <f>SUMIFS('Fielding Data'!G:G,'Fielding Data'!$A:$A,'Hitting Data'!$A4905)</f>
        <v>4</v>
      </c>
      <c r="X4905" s="13">
        <f>SUMIFS('Fielding Data'!H:H,'Fielding Data'!$A:$A,'Hitting Data'!$A4905)</f>
        <v>4</v>
      </c>
    </row>
    <row r="4906" spans="1:24" x14ac:dyDescent="0.3">
      <c r="A4906" s="13" t="str">
        <f t="shared" si="76"/>
        <v>castrst012014</v>
      </c>
      <c r="B4906" s="16" t="s">
        <v>1245</v>
      </c>
      <c r="C4906" s="16">
        <v>2014</v>
      </c>
      <c r="D4906" s="16">
        <v>134</v>
      </c>
      <c r="E4906" s="16">
        <v>528</v>
      </c>
      <c r="F4906" s="16">
        <v>58</v>
      </c>
      <c r="G4906" s="16">
        <v>154</v>
      </c>
      <c r="H4906" s="16">
        <v>33</v>
      </c>
      <c r="I4906" s="16">
        <v>1</v>
      </c>
      <c r="J4906" s="16">
        <v>14</v>
      </c>
      <c r="K4906" s="16">
        <v>65</v>
      </c>
      <c r="L4906" s="16">
        <v>4</v>
      </c>
      <c r="M4906" s="16">
        <v>4</v>
      </c>
      <c r="N4906" s="16">
        <v>35</v>
      </c>
      <c r="O4906" s="16">
        <v>100</v>
      </c>
      <c r="P4906" s="13" t="str">
        <f>IFERROR(VLOOKUP($A4906,'Fielding Data'!$A:$H,MATCH(P$1,'Fielding Data'!$A$1:$H$1,0),0),"Other")</f>
        <v>SS</v>
      </c>
      <c r="Q4906" s="13">
        <f>IFERROR(VLOOKUP($A4906,'Fielding Data'!$A:$H,MATCH(Q$1,'Fielding Data'!$A$1:$H$1,0),0),"Other")</f>
        <v>148</v>
      </c>
      <c r="R4906" s="13">
        <f>IFERROR(VLOOKUP($A4906,'Fielding Data'!$A:$H,MATCH(R$1,'Fielding Data'!$A$1:$H$1,0),0),"Other")</f>
        <v>386</v>
      </c>
      <c r="S4906" s="13">
        <f>IFERROR(VLOOKUP($A4906,'Fielding Data'!$A:$H,MATCH(S$1,'Fielding Data'!$A$1:$H$1,0),0),"Other")</f>
        <v>15</v>
      </c>
      <c r="T4906" s="13">
        <f>IFERROR(VLOOKUP($A4906,'Fielding Data'!$A:$H,MATCH(T$1,'Fielding Data'!$A$1:$H$1,0),0),"Other")</f>
        <v>74</v>
      </c>
      <c r="U4906" s="13">
        <f>SUMIFS('Fielding Data'!E:E,'Fielding Data'!$A:$A,'Hitting Data'!$A4906)</f>
        <v>148</v>
      </c>
      <c r="V4906" s="13">
        <f>SUMIFS('Fielding Data'!F:F,'Fielding Data'!$A:$A,'Hitting Data'!$A4906)</f>
        <v>386</v>
      </c>
      <c r="W4906" s="13">
        <f>SUMIFS('Fielding Data'!G:G,'Fielding Data'!$A:$A,'Hitting Data'!$A4906)</f>
        <v>15</v>
      </c>
      <c r="X4906" s="13">
        <f>SUMIFS('Fielding Data'!H:H,'Fielding Data'!$A:$A,'Hitting Data'!$A4906)</f>
        <v>74</v>
      </c>
    </row>
    <row r="4907" spans="1:24" x14ac:dyDescent="0.3">
      <c r="A4907" s="13" t="str">
        <f t="shared" si="76"/>
        <v>cecchga012014</v>
      </c>
      <c r="B4907" s="16" t="s">
        <v>2137</v>
      </c>
      <c r="C4907" s="16">
        <v>2014</v>
      </c>
      <c r="D4907" s="16">
        <v>11</v>
      </c>
      <c r="E4907" s="16">
        <v>31</v>
      </c>
      <c r="F4907" s="16">
        <v>6</v>
      </c>
      <c r="G4907" s="16">
        <v>8</v>
      </c>
      <c r="H4907" s="16">
        <v>3</v>
      </c>
      <c r="I4907" s="16">
        <v>0</v>
      </c>
      <c r="J4907" s="16">
        <v>1</v>
      </c>
      <c r="K4907" s="16">
        <v>4</v>
      </c>
      <c r="L4907" s="16">
        <v>0</v>
      </c>
      <c r="M4907" s="16">
        <v>0</v>
      </c>
      <c r="N4907" s="16">
        <v>3</v>
      </c>
      <c r="O4907" s="16">
        <v>11</v>
      </c>
      <c r="P4907" s="13" t="str">
        <f>IFERROR(VLOOKUP($A4907,'Fielding Data'!$A:$H,MATCH(P$1,'Fielding Data'!$A$1:$H$1,0),0),"Other")</f>
        <v>3B</v>
      </c>
      <c r="Q4907" s="13">
        <f>IFERROR(VLOOKUP($A4907,'Fielding Data'!$A:$H,MATCH(Q$1,'Fielding Data'!$A$1:$H$1,0),0),"Other")</f>
        <v>7</v>
      </c>
      <c r="R4907" s="13">
        <f>IFERROR(VLOOKUP($A4907,'Fielding Data'!$A:$H,MATCH(R$1,'Fielding Data'!$A$1:$H$1,0),0),"Other")</f>
        <v>13</v>
      </c>
      <c r="S4907" s="13">
        <f>IFERROR(VLOOKUP($A4907,'Fielding Data'!$A:$H,MATCH(S$1,'Fielding Data'!$A$1:$H$1,0),0),"Other")</f>
        <v>1</v>
      </c>
      <c r="T4907" s="13">
        <f>IFERROR(VLOOKUP($A4907,'Fielding Data'!$A:$H,MATCH(T$1,'Fielding Data'!$A$1:$H$1,0),0),"Other")</f>
        <v>2</v>
      </c>
      <c r="U4907" s="13">
        <f>SUMIFS('Fielding Data'!E:E,'Fielding Data'!$A:$A,'Hitting Data'!$A4907)</f>
        <v>7</v>
      </c>
      <c r="V4907" s="13">
        <f>SUMIFS('Fielding Data'!F:F,'Fielding Data'!$A:$A,'Hitting Data'!$A4907)</f>
        <v>13</v>
      </c>
      <c r="W4907" s="13">
        <f>SUMIFS('Fielding Data'!G:G,'Fielding Data'!$A:$A,'Hitting Data'!$A4907)</f>
        <v>1</v>
      </c>
      <c r="X4907" s="13">
        <f>SUMIFS('Fielding Data'!H:H,'Fielding Data'!$A:$A,'Hitting Data'!$A4907)</f>
        <v>2</v>
      </c>
    </row>
    <row r="4908" spans="1:24" x14ac:dyDescent="0.3">
      <c r="A4908" s="13" t="str">
        <f t="shared" si="76"/>
        <v>cecilbr012014</v>
      </c>
      <c r="B4908" s="16" t="s">
        <v>1066</v>
      </c>
      <c r="C4908" s="16">
        <v>2014</v>
      </c>
      <c r="D4908" s="16">
        <v>66</v>
      </c>
      <c r="E4908" s="16">
        <v>0</v>
      </c>
      <c r="F4908" s="16">
        <v>0</v>
      </c>
      <c r="G4908" s="16">
        <v>0</v>
      </c>
      <c r="H4908" s="16">
        <v>0</v>
      </c>
      <c r="I4908" s="16">
        <v>0</v>
      </c>
      <c r="J4908" s="16">
        <v>0</v>
      </c>
      <c r="K4908" s="16">
        <v>0</v>
      </c>
      <c r="L4908" s="16">
        <v>0</v>
      </c>
      <c r="M4908" s="16">
        <v>0</v>
      </c>
      <c r="N4908" s="16">
        <v>0</v>
      </c>
      <c r="O4908" s="16">
        <v>0</v>
      </c>
      <c r="P4908" s="13" t="str">
        <f>IFERROR(VLOOKUP($A4908,'Fielding Data'!$A:$H,MATCH(P$1,'Fielding Data'!$A$1:$H$1,0),0),"Other")</f>
        <v>P</v>
      </c>
      <c r="Q4908" s="13">
        <f>IFERROR(VLOOKUP($A4908,'Fielding Data'!$A:$H,MATCH(Q$1,'Fielding Data'!$A$1:$H$1,0),0),"Other")</f>
        <v>0</v>
      </c>
      <c r="R4908" s="13">
        <f>IFERROR(VLOOKUP($A4908,'Fielding Data'!$A:$H,MATCH(R$1,'Fielding Data'!$A$1:$H$1,0),0),"Other")</f>
        <v>5</v>
      </c>
      <c r="S4908" s="13">
        <f>IFERROR(VLOOKUP($A4908,'Fielding Data'!$A:$H,MATCH(S$1,'Fielding Data'!$A$1:$H$1,0),0),"Other")</f>
        <v>0</v>
      </c>
      <c r="T4908" s="13">
        <f>IFERROR(VLOOKUP($A4908,'Fielding Data'!$A:$H,MATCH(T$1,'Fielding Data'!$A$1:$H$1,0),0),"Other")</f>
        <v>0</v>
      </c>
      <c r="U4908" s="13">
        <f>SUMIFS('Fielding Data'!E:E,'Fielding Data'!$A:$A,'Hitting Data'!$A4908)</f>
        <v>0</v>
      </c>
      <c r="V4908" s="13">
        <f>SUMIFS('Fielding Data'!F:F,'Fielding Data'!$A:$A,'Hitting Data'!$A4908)</f>
        <v>5</v>
      </c>
      <c r="W4908" s="13">
        <f>SUMIFS('Fielding Data'!G:G,'Fielding Data'!$A:$A,'Hitting Data'!$A4908)</f>
        <v>0</v>
      </c>
      <c r="X4908" s="13">
        <f>SUMIFS('Fielding Data'!H:H,'Fielding Data'!$A:$A,'Hitting Data'!$A4908)</f>
        <v>0</v>
      </c>
    </row>
    <row r="4909" spans="1:24" x14ac:dyDescent="0.3">
      <c r="A4909" s="13" t="str">
        <f t="shared" si="76"/>
        <v>cedenro022014</v>
      </c>
      <c r="B4909" s="16" t="s">
        <v>527</v>
      </c>
      <c r="C4909" s="16">
        <v>2014</v>
      </c>
      <c r="D4909" s="16">
        <v>7</v>
      </c>
      <c r="E4909" s="16">
        <v>9</v>
      </c>
      <c r="F4909" s="16">
        <v>0</v>
      </c>
      <c r="G4909" s="16">
        <v>0</v>
      </c>
      <c r="H4909" s="16">
        <v>0</v>
      </c>
      <c r="I4909" s="16">
        <v>0</v>
      </c>
      <c r="J4909" s="16">
        <v>0</v>
      </c>
      <c r="K4909" s="16">
        <v>0</v>
      </c>
      <c r="L4909" s="16">
        <v>0</v>
      </c>
      <c r="M4909" s="16">
        <v>0</v>
      </c>
      <c r="N4909" s="16">
        <v>0</v>
      </c>
      <c r="O4909" s="16">
        <v>2</v>
      </c>
      <c r="P4909" s="13" t="str">
        <f>IFERROR(VLOOKUP($A4909,'Fielding Data'!$A:$H,MATCH(P$1,'Fielding Data'!$A$1:$H$1,0),0),"Other")</f>
        <v>3B</v>
      </c>
      <c r="Q4909" s="13">
        <f>IFERROR(VLOOKUP($A4909,'Fielding Data'!$A:$H,MATCH(Q$1,'Fielding Data'!$A$1:$H$1,0),0),"Other")</f>
        <v>2</v>
      </c>
      <c r="R4909" s="13">
        <f>IFERROR(VLOOKUP($A4909,'Fielding Data'!$A:$H,MATCH(R$1,'Fielding Data'!$A$1:$H$1,0),0),"Other")</f>
        <v>1</v>
      </c>
      <c r="S4909" s="13">
        <f>IFERROR(VLOOKUP($A4909,'Fielding Data'!$A:$H,MATCH(S$1,'Fielding Data'!$A$1:$H$1,0),0),"Other")</f>
        <v>0</v>
      </c>
      <c r="T4909" s="13">
        <f>IFERROR(VLOOKUP($A4909,'Fielding Data'!$A:$H,MATCH(T$1,'Fielding Data'!$A$1:$H$1,0),0),"Other")</f>
        <v>0</v>
      </c>
      <c r="U4909" s="13">
        <f>SUMIFS('Fielding Data'!E:E,'Fielding Data'!$A:$A,'Hitting Data'!$A4909)</f>
        <v>4</v>
      </c>
      <c r="V4909" s="13">
        <f>SUMIFS('Fielding Data'!F:F,'Fielding Data'!$A:$A,'Hitting Data'!$A4909)</f>
        <v>5</v>
      </c>
      <c r="W4909" s="13">
        <f>SUMIFS('Fielding Data'!G:G,'Fielding Data'!$A:$A,'Hitting Data'!$A4909)</f>
        <v>0</v>
      </c>
      <c r="X4909" s="13">
        <f>SUMIFS('Fielding Data'!H:H,'Fielding Data'!$A:$A,'Hitting Data'!$A4909)</f>
        <v>1</v>
      </c>
    </row>
    <row r="4910" spans="1:24" x14ac:dyDescent="0.3">
      <c r="A4910" s="13" t="str">
        <f t="shared" si="76"/>
        <v>cedenxa012014</v>
      </c>
      <c r="B4910" s="16" t="s">
        <v>1453</v>
      </c>
      <c r="C4910" s="16">
        <v>2014</v>
      </c>
      <c r="D4910" s="16">
        <v>9</v>
      </c>
      <c r="E4910" s="16">
        <v>0</v>
      </c>
      <c r="F4910" s="16">
        <v>0</v>
      </c>
      <c r="G4910" s="16">
        <v>0</v>
      </c>
      <c r="H4910" s="16">
        <v>0</v>
      </c>
      <c r="I4910" s="16">
        <v>0</v>
      </c>
      <c r="J4910" s="16">
        <v>0</v>
      </c>
      <c r="K4910" s="16">
        <v>0</v>
      </c>
      <c r="L4910" s="16">
        <v>0</v>
      </c>
      <c r="M4910" s="16">
        <v>0</v>
      </c>
      <c r="N4910" s="16">
        <v>0</v>
      </c>
      <c r="O4910" s="16">
        <v>0</v>
      </c>
      <c r="P4910" s="13" t="str">
        <f>IFERROR(VLOOKUP($A4910,'Fielding Data'!$A:$H,MATCH(P$1,'Fielding Data'!$A$1:$H$1,0),0),"Other")</f>
        <v>P</v>
      </c>
      <c r="Q4910" s="13">
        <f>IFERROR(VLOOKUP($A4910,'Fielding Data'!$A:$H,MATCH(Q$1,'Fielding Data'!$A$1:$H$1,0),0),"Other")</f>
        <v>0</v>
      </c>
      <c r="R4910" s="13">
        <f>IFERROR(VLOOKUP($A4910,'Fielding Data'!$A:$H,MATCH(R$1,'Fielding Data'!$A$1:$H$1,0),0),"Other")</f>
        <v>1</v>
      </c>
      <c r="S4910" s="13">
        <f>IFERROR(VLOOKUP($A4910,'Fielding Data'!$A:$H,MATCH(S$1,'Fielding Data'!$A$1:$H$1,0),0),"Other")</f>
        <v>0</v>
      </c>
      <c r="T4910" s="13">
        <f>IFERROR(VLOOKUP($A4910,'Fielding Data'!$A:$H,MATCH(T$1,'Fielding Data'!$A$1:$H$1,0),0),"Other")</f>
        <v>0</v>
      </c>
      <c r="U4910" s="13">
        <f>SUMIFS('Fielding Data'!E:E,'Fielding Data'!$A:$A,'Hitting Data'!$A4910)</f>
        <v>0</v>
      </c>
      <c r="V4910" s="13">
        <f>SUMIFS('Fielding Data'!F:F,'Fielding Data'!$A:$A,'Hitting Data'!$A4910)</f>
        <v>1</v>
      </c>
      <c r="W4910" s="13">
        <f>SUMIFS('Fielding Data'!G:G,'Fielding Data'!$A:$A,'Hitting Data'!$A4910)</f>
        <v>0</v>
      </c>
      <c r="X4910" s="13">
        <f>SUMIFS('Fielding Data'!H:H,'Fielding Data'!$A:$A,'Hitting Data'!$A4910)</f>
        <v>0</v>
      </c>
    </row>
    <row r="4911" spans="1:24" x14ac:dyDescent="0.3">
      <c r="A4911" s="13" t="str">
        <f t="shared" si="76"/>
        <v>centeju012014</v>
      </c>
      <c r="B4911" s="16" t="s">
        <v>1896</v>
      </c>
      <c r="C4911" s="16">
        <v>2014</v>
      </c>
      <c r="D4911" s="16">
        <v>10</v>
      </c>
      <c r="E4911" s="16">
        <v>30</v>
      </c>
      <c r="F4911" s="16">
        <v>1</v>
      </c>
      <c r="G4911" s="16">
        <v>6</v>
      </c>
      <c r="H4911" s="16">
        <v>0</v>
      </c>
      <c r="I4911" s="16">
        <v>0</v>
      </c>
      <c r="J4911" s="16">
        <v>0</v>
      </c>
      <c r="K4911" s="16">
        <v>2</v>
      </c>
      <c r="L4911" s="16">
        <v>0</v>
      </c>
      <c r="M4911" s="16">
        <v>0</v>
      </c>
      <c r="N4911" s="16">
        <v>3</v>
      </c>
      <c r="O4911" s="16">
        <v>5</v>
      </c>
      <c r="P4911" s="13" t="str">
        <f>IFERROR(VLOOKUP($A4911,'Fielding Data'!$A:$H,MATCH(P$1,'Fielding Data'!$A$1:$H$1,0),0),"Other")</f>
        <v>C</v>
      </c>
      <c r="Q4911" s="13">
        <f>IFERROR(VLOOKUP($A4911,'Fielding Data'!$A:$H,MATCH(Q$1,'Fielding Data'!$A$1:$H$1,0),0),"Other")</f>
        <v>63</v>
      </c>
      <c r="R4911" s="13">
        <f>IFERROR(VLOOKUP($A4911,'Fielding Data'!$A:$H,MATCH(R$1,'Fielding Data'!$A$1:$H$1,0),0),"Other")</f>
        <v>4</v>
      </c>
      <c r="S4911" s="13">
        <f>IFERROR(VLOOKUP($A4911,'Fielding Data'!$A:$H,MATCH(S$1,'Fielding Data'!$A$1:$H$1,0),0),"Other")</f>
        <v>2</v>
      </c>
      <c r="T4911" s="13">
        <f>IFERROR(VLOOKUP($A4911,'Fielding Data'!$A:$H,MATCH(T$1,'Fielding Data'!$A$1:$H$1,0),0),"Other")</f>
        <v>0</v>
      </c>
      <c r="U4911" s="13">
        <f>SUMIFS('Fielding Data'!E:E,'Fielding Data'!$A:$A,'Hitting Data'!$A4911)</f>
        <v>63</v>
      </c>
      <c r="V4911" s="13">
        <f>SUMIFS('Fielding Data'!F:F,'Fielding Data'!$A:$A,'Hitting Data'!$A4911)</f>
        <v>4</v>
      </c>
      <c r="W4911" s="13">
        <f>SUMIFS('Fielding Data'!G:G,'Fielding Data'!$A:$A,'Hitting Data'!$A4911)</f>
        <v>2</v>
      </c>
      <c r="X4911" s="13">
        <f>SUMIFS('Fielding Data'!H:H,'Fielding Data'!$A:$A,'Hitting Data'!$A4911)</f>
        <v>0</v>
      </c>
    </row>
    <row r="4912" spans="1:24" x14ac:dyDescent="0.3">
      <c r="A4912" s="13" t="str">
        <f t="shared" si="76"/>
        <v>cervefr012014</v>
      </c>
      <c r="B4912" s="16" t="s">
        <v>901</v>
      </c>
      <c r="C4912" s="16">
        <v>2014</v>
      </c>
      <c r="D4912" s="16">
        <v>49</v>
      </c>
      <c r="E4912" s="16">
        <v>146</v>
      </c>
      <c r="F4912" s="16">
        <v>18</v>
      </c>
      <c r="G4912" s="16">
        <v>44</v>
      </c>
      <c r="H4912" s="16">
        <v>11</v>
      </c>
      <c r="I4912" s="16">
        <v>1</v>
      </c>
      <c r="J4912" s="16">
        <v>2</v>
      </c>
      <c r="K4912" s="16">
        <v>13</v>
      </c>
      <c r="L4912" s="16">
        <v>1</v>
      </c>
      <c r="M4912" s="16">
        <v>0</v>
      </c>
      <c r="N4912" s="16">
        <v>11</v>
      </c>
      <c r="O4912" s="16">
        <v>41</v>
      </c>
      <c r="P4912" s="13" t="str">
        <f>IFERROR(VLOOKUP($A4912,'Fielding Data'!$A:$H,MATCH(P$1,'Fielding Data'!$A$1:$H$1,0),0),"Other")</f>
        <v>1B</v>
      </c>
      <c r="Q4912" s="13">
        <f>IFERROR(VLOOKUP($A4912,'Fielding Data'!$A:$H,MATCH(Q$1,'Fielding Data'!$A$1:$H$1,0),0),"Other")</f>
        <v>33</v>
      </c>
      <c r="R4912" s="13">
        <f>IFERROR(VLOOKUP($A4912,'Fielding Data'!$A:$H,MATCH(R$1,'Fielding Data'!$A$1:$H$1,0),0),"Other")</f>
        <v>1</v>
      </c>
      <c r="S4912" s="13">
        <f>IFERROR(VLOOKUP($A4912,'Fielding Data'!$A:$H,MATCH(S$1,'Fielding Data'!$A$1:$H$1,0),0),"Other")</f>
        <v>0</v>
      </c>
      <c r="T4912" s="13">
        <f>IFERROR(VLOOKUP($A4912,'Fielding Data'!$A:$H,MATCH(T$1,'Fielding Data'!$A$1:$H$1,0),0),"Other")</f>
        <v>2</v>
      </c>
      <c r="U4912" s="13">
        <f>SUMIFS('Fielding Data'!E:E,'Fielding Data'!$A:$A,'Hitting Data'!$A4912)</f>
        <v>368</v>
      </c>
      <c r="V4912" s="13">
        <f>SUMIFS('Fielding Data'!F:F,'Fielding Data'!$A:$A,'Hitting Data'!$A4912)</f>
        <v>21</v>
      </c>
      <c r="W4912" s="13">
        <f>SUMIFS('Fielding Data'!G:G,'Fielding Data'!$A:$A,'Hitting Data'!$A4912)</f>
        <v>1</v>
      </c>
      <c r="X4912" s="13">
        <f>SUMIFS('Fielding Data'!H:H,'Fielding Data'!$A:$A,'Hitting Data'!$A4912)</f>
        <v>2</v>
      </c>
    </row>
    <row r="4913" spans="1:24" x14ac:dyDescent="0.3">
      <c r="A4913" s="13" t="str">
        <f t="shared" si="76"/>
        <v>chacijh012014</v>
      </c>
      <c r="B4913" s="16" t="s">
        <v>1067</v>
      </c>
      <c r="C4913" s="16">
        <v>2014</v>
      </c>
      <c r="D4913" s="16">
        <v>12</v>
      </c>
      <c r="E4913" s="16">
        <v>15</v>
      </c>
      <c r="F4913" s="16">
        <v>2</v>
      </c>
      <c r="G4913" s="16">
        <v>5</v>
      </c>
      <c r="H4913" s="16">
        <v>1</v>
      </c>
      <c r="I4913" s="16">
        <v>0</v>
      </c>
      <c r="J4913" s="16">
        <v>0</v>
      </c>
      <c r="K4913" s="16">
        <v>0</v>
      </c>
      <c r="L4913" s="16">
        <v>0</v>
      </c>
      <c r="M4913" s="16">
        <v>0</v>
      </c>
      <c r="N4913" s="16">
        <v>1</v>
      </c>
      <c r="O4913" s="16">
        <v>4</v>
      </c>
      <c r="P4913" s="13" t="str">
        <f>IFERROR(VLOOKUP($A4913,'Fielding Data'!$A:$H,MATCH(P$1,'Fielding Data'!$A$1:$H$1,0),0),"Other")</f>
        <v>P</v>
      </c>
      <c r="Q4913" s="13">
        <f>IFERROR(VLOOKUP($A4913,'Fielding Data'!$A:$H,MATCH(Q$1,'Fielding Data'!$A$1:$H$1,0),0),"Other")</f>
        <v>2</v>
      </c>
      <c r="R4913" s="13">
        <f>IFERROR(VLOOKUP($A4913,'Fielding Data'!$A:$H,MATCH(R$1,'Fielding Data'!$A$1:$H$1,0),0),"Other")</f>
        <v>10</v>
      </c>
      <c r="S4913" s="13">
        <f>IFERROR(VLOOKUP($A4913,'Fielding Data'!$A:$H,MATCH(S$1,'Fielding Data'!$A$1:$H$1,0),0),"Other")</f>
        <v>1</v>
      </c>
      <c r="T4913" s="13">
        <f>IFERROR(VLOOKUP($A4913,'Fielding Data'!$A:$H,MATCH(T$1,'Fielding Data'!$A$1:$H$1,0),0),"Other")</f>
        <v>1</v>
      </c>
      <c r="U4913" s="13">
        <f>SUMIFS('Fielding Data'!E:E,'Fielding Data'!$A:$A,'Hitting Data'!$A4913)</f>
        <v>2</v>
      </c>
      <c r="V4913" s="13">
        <f>SUMIFS('Fielding Data'!F:F,'Fielding Data'!$A:$A,'Hitting Data'!$A4913)</f>
        <v>10</v>
      </c>
      <c r="W4913" s="13">
        <f>SUMIFS('Fielding Data'!G:G,'Fielding Data'!$A:$A,'Hitting Data'!$A4913)</f>
        <v>1</v>
      </c>
      <c r="X4913" s="13">
        <f>SUMIFS('Fielding Data'!H:H,'Fielding Data'!$A:$A,'Hitting Data'!$A4913)</f>
        <v>1</v>
      </c>
    </row>
    <row r="4914" spans="1:24" x14ac:dyDescent="0.3">
      <c r="A4914" s="13" t="str">
        <f t="shared" si="76"/>
        <v>chafian012014</v>
      </c>
      <c r="B4914" s="16" t="s">
        <v>2138</v>
      </c>
      <c r="C4914" s="16">
        <v>2014</v>
      </c>
      <c r="D4914" s="16">
        <v>3</v>
      </c>
      <c r="E4914" s="16">
        <v>2</v>
      </c>
      <c r="F4914" s="16">
        <v>0</v>
      </c>
      <c r="G4914" s="16">
        <v>1</v>
      </c>
      <c r="H4914" s="16">
        <v>0</v>
      </c>
      <c r="I4914" s="16">
        <v>0</v>
      </c>
      <c r="J4914" s="16">
        <v>0</v>
      </c>
      <c r="K4914" s="16">
        <v>1</v>
      </c>
      <c r="L4914" s="16">
        <v>0</v>
      </c>
      <c r="M4914" s="16">
        <v>0</v>
      </c>
      <c r="N4914" s="16">
        <v>0</v>
      </c>
      <c r="O4914" s="16">
        <v>1</v>
      </c>
      <c r="P4914" s="13" t="str">
        <f>IFERROR(VLOOKUP($A4914,'Fielding Data'!$A:$H,MATCH(P$1,'Fielding Data'!$A$1:$H$1,0),0),"Other")</f>
        <v>P</v>
      </c>
      <c r="Q4914" s="13">
        <f>IFERROR(VLOOKUP($A4914,'Fielding Data'!$A:$H,MATCH(Q$1,'Fielding Data'!$A$1:$H$1,0),0),"Other")</f>
        <v>0</v>
      </c>
      <c r="R4914" s="13">
        <f>IFERROR(VLOOKUP($A4914,'Fielding Data'!$A:$H,MATCH(R$1,'Fielding Data'!$A$1:$H$1,0),0),"Other")</f>
        <v>2</v>
      </c>
      <c r="S4914" s="13">
        <f>IFERROR(VLOOKUP($A4914,'Fielding Data'!$A:$H,MATCH(S$1,'Fielding Data'!$A$1:$H$1,0),0),"Other")</f>
        <v>0</v>
      </c>
      <c r="T4914" s="13">
        <f>IFERROR(VLOOKUP($A4914,'Fielding Data'!$A:$H,MATCH(T$1,'Fielding Data'!$A$1:$H$1,0),0),"Other")</f>
        <v>0</v>
      </c>
      <c r="U4914" s="13">
        <f>SUMIFS('Fielding Data'!E:E,'Fielding Data'!$A:$A,'Hitting Data'!$A4914)</f>
        <v>0</v>
      </c>
      <c r="V4914" s="13">
        <f>SUMIFS('Fielding Data'!F:F,'Fielding Data'!$A:$A,'Hitting Data'!$A4914)</f>
        <v>2</v>
      </c>
      <c r="W4914" s="13">
        <f>SUMIFS('Fielding Data'!G:G,'Fielding Data'!$A:$A,'Hitting Data'!$A4914)</f>
        <v>0</v>
      </c>
      <c r="X4914" s="13">
        <f>SUMIFS('Fielding Data'!H:H,'Fielding Data'!$A:$A,'Hitting Data'!$A4914)</f>
        <v>0</v>
      </c>
    </row>
    <row r="4915" spans="1:24" x14ac:dyDescent="0.3">
      <c r="A4915" s="13" t="str">
        <f t="shared" si="76"/>
        <v>chambjo032014</v>
      </c>
      <c r="B4915" s="16" t="s">
        <v>771</v>
      </c>
      <c r="C4915" s="16">
        <v>2014</v>
      </c>
      <c r="D4915" s="16">
        <v>69</v>
      </c>
      <c r="E4915" s="16">
        <v>1</v>
      </c>
      <c r="F4915" s="16">
        <v>0</v>
      </c>
      <c r="G4915" s="16">
        <v>0</v>
      </c>
      <c r="H4915" s="16">
        <v>0</v>
      </c>
      <c r="I4915" s="16">
        <v>0</v>
      </c>
      <c r="J4915" s="16">
        <v>0</v>
      </c>
      <c r="K4915" s="16">
        <v>0</v>
      </c>
      <c r="L4915" s="16">
        <v>0</v>
      </c>
      <c r="M4915" s="16">
        <v>0</v>
      </c>
      <c r="N4915" s="16">
        <v>0</v>
      </c>
      <c r="O4915" s="16">
        <v>1</v>
      </c>
      <c r="P4915" s="13" t="str">
        <f>IFERROR(VLOOKUP($A4915,'Fielding Data'!$A:$H,MATCH(P$1,'Fielding Data'!$A$1:$H$1,0),0),"Other")</f>
        <v>P</v>
      </c>
      <c r="Q4915" s="13">
        <f>IFERROR(VLOOKUP($A4915,'Fielding Data'!$A:$H,MATCH(Q$1,'Fielding Data'!$A$1:$H$1,0),0),"Other")</f>
        <v>8</v>
      </c>
      <c r="R4915" s="13">
        <f>IFERROR(VLOOKUP($A4915,'Fielding Data'!$A:$H,MATCH(R$1,'Fielding Data'!$A$1:$H$1,0),0),"Other")</f>
        <v>3</v>
      </c>
      <c r="S4915" s="13">
        <f>IFERROR(VLOOKUP($A4915,'Fielding Data'!$A:$H,MATCH(S$1,'Fielding Data'!$A$1:$H$1,0),0),"Other")</f>
        <v>0</v>
      </c>
      <c r="T4915" s="13">
        <f>IFERROR(VLOOKUP($A4915,'Fielding Data'!$A:$H,MATCH(T$1,'Fielding Data'!$A$1:$H$1,0),0),"Other")</f>
        <v>0</v>
      </c>
      <c r="U4915" s="13">
        <f>SUMIFS('Fielding Data'!E:E,'Fielding Data'!$A:$A,'Hitting Data'!$A4915)</f>
        <v>8</v>
      </c>
      <c r="V4915" s="13">
        <f>SUMIFS('Fielding Data'!F:F,'Fielding Data'!$A:$A,'Hitting Data'!$A4915)</f>
        <v>3</v>
      </c>
      <c r="W4915" s="13">
        <f>SUMIFS('Fielding Data'!G:G,'Fielding Data'!$A:$A,'Hitting Data'!$A4915)</f>
        <v>0</v>
      </c>
      <c r="X4915" s="13">
        <f>SUMIFS('Fielding Data'!H:H,'Fielding Data'!$A:$A,'Hitting Data'!$A4915)</f>
        <v>0</v>
      </c>
    </row>
    <row r="4916" spans="1:24" x14ac:dyDescent="0.3">
      <c r="A4916" s="13" t="str">
        <f t="shared" si="76"/>
        <v>chapmar012014</v>
      </c>
      <c r="B4916" s="16" t="s">
        <v>1247</v>
      </c>
      <c r="C4916" s="16">
        <v>2014</v>
      </c>
      <c r="D4916" s="16">
        <v>54</v>
      </c>
      <c r="E4916" s="16">
        <v>0</v>
      </c>
      <c r="F4916" s="16">
        <v>0</v>
      </c>
      <c r="G4916" s="16">
        <v>0</v>
      </c>
      <c r="H4916" s="16">
        <v>0</v>
      </c>
      <c r="I4916" s="16">
        <v>0</v>
      </c>
      <c r="J4916" s="16">
        <v>0</v>
      </c>
      <c r="K4916" s="16">
        <v>0</v>
      </c>
      <c r="L4916" s="16">
        <v>0</v>
      </c>
      <c r="M4916" s="16">
        <v>0</v>
      </c>
      <c r="N4916" s="16">
        <v>0</v>
      </c>
      <c r="O4916" s="16">
        <v>0</v>
      </c>
      <c r="P4916" s="13" t="str">
        <f>IFERROR(VLOOKUP($A4916,'Fielding Data'!$A:$H,MATCH(P$1,'Fielding Data'!$A$1:$H$1,0),0),"Other")</f>
        <v>P</v>
      </c>
      <c r="Q4916" s="13">
        <f>IFERROR(VLOOKUP($A4916,'Fielding Data'!$A:$H,MATCH(Q$1,'Fielding Data'!$A$1:$H$1,0),0),"Other")</f>
        <v>1</v>
      </c>
      <c r="R4916" s="13">
        <f>IFERROR(VLOOKUP($A4916,'Fielding Data'!$A:$H,MATCH(R$1,'Fielding Data'!$A$1:$H$1,0),0),"Other")</f>
        <v>2</v>
      </c>
      <c r="S4916" s="13">
        <f>IFERROR(VLOOKUP($A4916,'Fielding Data'!$A:$H,MATCH(S$1,'Fielding Data'!$A$1:$H$1,0),0),"Other")</f>
        <v>0</v>
      </c>
      <c r="T4916" s="13">
        <f>IFERROR(VLOOKUP($A4916,'Fielding Data'!$A:$H,MATCH(T$1,'Fielding Data'!$A$1:$H$1,0),0),"Other")</f>
        <v>0</v>
      </c>
      <c r="U4916" s="13">
        <f>SUMIFS('Fielding Data'!E:E,'Fielding Data'!$A:$A,'Hitting Data'!$A4916)</f>
        <v>1</v>
      </c>
      <c r="V4916" s="13">
        <f>SUMIFS('Fielding Data'!F:F,'Fielding Data'!$A:$A,'Hitting Data'!$A4916)</f>
        <v>2</v>
      </c>
      <c r="W4916" s="13">
        <f>SUMIFS('Fielding Data'!G:G,'Fielding Data'!$A:$A,'Hitting Data'!$A4916)</f>
        <v>0</v>
      </c>
      <c r="X4916" s="13">
        <f>SUMIFS('Fielding Data'!H:H,'Fielding Data'!$A:$A,'Hitting Data'!$A4916)</f>
        <v>0</v>
      </c>
    </row>
    <row r="4917" spans="1:24" x14ac:dyDescent="0.3">
      <c r="A4917" s="13" t="str">
        <f t="shared" si="76"/>
        <v>chapmke022014</v>
      </c>
      <c r="B4917" s="16" t="s">
        <v>1897</v>
      </c>
      <c r="C4917" s="16">
        <v>2014</v>
      </c>
      <c r="D4917" s="16">
        <v>21</v>
      </c>
      <c r="E4917" s="16">
        <v>0</v>
      </c>
      <c r="F4917" s="16">
        <v>0</v>
      </c>
      <c r="G4917" s="16">
        <v>0</v>
      </c>
      <c r="H4917" s="16">
        <v>0</v>
      </c>
      <c r="I4917" s="16">
        <v>0</v>
      </c>
      <c r="J4917" s="16">
        <v>0</v>
      </c>
      <c r="K4917" s="16">
        <v>0</v>
      </c>
      <c r="L4917" s="16">
        <v>0</v>
      </c>
      <c r="M4917" s="16">
        <v>0</v>
      </c>
      <c r="N4917" s="16">
        <v>0</v>
      </c>
      <c r="O4917" s="16">
        <v>0</v>
      </c>
      <c r="P4917" s="13" t="str">
        <f>IFERROR(VLOOKUP($A4917,'Fielding Data'!$A:$H,MATCH(P$1,'Fielding Data'!$A$1:$H$1,0),0),"Other")</f>
        <v>P</v>
      </c>
      <c r="Q4917" s="13">
        <f>IFERROR(VLOOKUP($A4917,'Fielding Data'!$A:$H,MATCH(Q$1,'Fielding Data'!$A$1:$H$1,0),0),"Other")</f>
        <v>1</v>
      </c>
      <c r="R4917" s="13">
        <f>IFERROR(VLOOKUP($A4917,'Fielding Data'!$A:$H,MATCH(R$1,'Fielding Data'!$A$1:$H$1,0),0),"Other")</f>
        <v>3</v>
      </c>
      <c r="S4917" s="13">
        <f>IFERROR(VLOOKUP($A4917,'Fielding Data'!$A:$H,MATCH(S$1,'Fielding Data'!$A$1:$H$1,0),0),"Other")</f>
        <v>0</v>
      </c>
      <c r="T4917" s="13">
        <f>IFERROR(VLOOKUP($A4917,'Fielding Data'!$A:$H,MATCH(T$1,'Fielding Data'!$A$1:$H$1,0),0),"Other")</f>
        <v>0</v>
      </c>
      <c r="U4917" s="13">
        <f>SUMIFS('Fielding Data'!E:E,'Fielding Data'!$A:$A,'Hitting Data'!$A4917)</f>
        <v>1</v>
      </c>
      <c r="V4917" s="13">
        <f>SUMIFS('Fielding Data'!F:F,'Fielding Data'!$A:$A,'Hitting Data'!$A4917)</f>
        <v>3</v>
      </c>
      <c r="W4917" s="13">
        <f>SUMIFS('Fielding Data'!G:G,'Fielding Data'!$A:$A,'Hitting Data'!$A4917)</f>
        <v>0</v>
      </c>
      <c r="X4917" s="13">
        <f>SUMIFS('Fielding Data'!H:H,'Fielding Data'!$A:$A,'Hitting Data'!$A4917)</f>
        <v>0</v>
      </c>
    </row>
    <row r="4918" spans="1:24" x14ac:dyDescent="0.3">
      <c r="A4918" s="13" t="str">
        <f t="shared" si="76"/>
        <v>chatwty012014</v>
      </c>
      <c r="B4918" s="16" t="s">
        <v>1455</v>
      </c>
      <c r="C4918" s="16">
        <v>2014</v>
      </c>
      <c r="D4918" s="16">
        <v>4</v>
      </c>
      <c r="E4918" s="16">
        <v>10</v>
      </c>
      <c r="F4918" s="16">
        <v>0</v>
      </c>
      <c r="G4918" s="16">
        <v>1</v>
      </c>
      <c r="H4918" s="16">
        <v>0</v>
      </c>
      <c r="I4918" s="16">
        <v>0</v>
      </c>
      <c r="J4918" s="16">
        <v>0</v>
      </c>
      <c r="K4918" s="16">
        <v>0</v>
      </c>
      <c r="L4918" s="16">
        <v>0</v>
      </c>
      <c r="M4918" s="16">
        <v>0</v>
      </c>
      <c r="N4918" s="16">
        <v>0</v>
      </c>
      <c r="O4918" s="16">
        <v>5</v>
      </c>
      <c r="P4918" s="13" t="str">
        <f>IFERROR(VLOOKUP($A4918,'Fielding Data'!$A:$H,MATCH(P$1,'Fielding Data'!$A$1:$H$1,0),0),"Other")</f>
        <v>P</v>
      </c>
      <c r="Q4918" s="13">
        <f>IFERROR(VLOOKUP($A4918,'Fielding Data'!$A:$H,MATCH(Q$1,'Fielding Data'!$A$1:$H$1,0),0),"Other")</f>
        <v>0</v>
      </c>
      <c r="R4918" s="13">
        <f>IFERROR(VLOOKUP($A4918,'Fielding Data'!$A:$H,MATCH(R$1,'Fielding Data'!$A$1:$H$1,0),0),"Other")</f>
        <v>1</v>
      </c>
      <c r="S4918" s="13">
        <f>IFERROR(VLOOKUP($A4918,'Fielding Data'!$A:$H,MATCH(S$1,'Fielding Data'!$A$1:$H$1,0),0),"Other")</f>
        <v>1</v>
      </c>
      <c r="T4918" s="13">
        <f>IFERROR(VLOOKUP($A4918,'Fielding Data'!$A:$H,MATCH(T$1,'Fielding Data'!$A$1:$H$1,0),0),"Other")</f>
        <v>0</v>
      </c>
      <c r="U4918" s="13">
        <f>SUMIFS('Fielding Data'!E:E,'Fielding Data'!$A:$A,'Hitting Data'!$A4918)</f>
        <v>0</v>
      </c>
      <c r="V4918" s="13">
        <f>SUMIFS('Fielding Data'!F:F,'Fielding Data'!$A:$A,'Hitting Data'!$A4918)</f>
        <v>1</v>
      </c>
      <c r="W4918" s="13">
        <f>SUMIFS('Fielding Data'!G:G,'Fielding Data'!$A:$A,'Hitting Data'!$A4918)</f>
        <v>1</v>
      </c>
      <c r="X4918" s="13">
        <f>SUMIFS('Fielding Data'!H:H,'Fielding Data'!$A:$A,'Hitting Data'!$A4918)</f>
        <v>0</v>
      </c>
    </row>
    <row r="4919" spans="1:24" x14ac:dyDescent="0.3">
      <c r="A4919" s="13" t="str">
        <f t="shared" si="76"/>
        <v>chaveen012014</v>
      </c>
      <c r="B4919" s="16" t="s">
        <v>235</v>
      </c>
      <c r="C4919" s="16">
        <v>2014</v>
      </c>
      <c r="D4919" s="16">
        <v>80</v>
      </c>
      <c r="E4919" s="16">
        <v>232</v>
      </c>
      <c r="F4919" s="16">
        <v>22</v>
      </c>
      <c r="G4919" s="16">
        <v>64</v>
      </c>
      <c r="H4919" s="16">
        <v>12</v>
      </c>
      <c r="I4919" s="16">
        <v>2</v>
      </c>
      <c r="J4919" s="16">
        <v>2</v>
      </c>
      <c r="K4919" s="16">
        <v>23</v>
      </c>
      <c r="L4919" s="16">
        <v>5</v>
      </c>
      <c r="M4919" s="16">
        <v>2</v>
      </c>
      <c r="N4919" s="16">
        <v>15</v>
      </c>
      <c r="O4919" s="16">
        <v>30</v>
      </c>
      <c r="P4919" s="13" t="str">
        <f>IFERROR(VLOOKUP($A4919,'Fielding Data'!$A:$H,MATCH(P$1,'Fielding Data'!$A$1:$H$1,0),0),"Other")</f>
        <v>CF</v>
      </c>
      <c r="Q4919" s="13">
        <f>IFERROR(VLOOKUP($A4919,'Fielding Data'!$A:$H,MATCH(Q$1,'Fielding Data'!$A$1:$H$1,0),0),"Other")</f>
        <v>7</v>
      </c>
      <c r="R4919" s="13">
        <f>IFERROR(VLOOKUP($A4919,'Fielding Data'!$A:$H,MATCH(R$1,'Fielding Data'!$A$1:$H$1,0),0),"Other")</f>
        <v>0</v>
      </c>
      <c r="S4919" s="13">
        <f>IFERROR(VLOOKUP($A4919,'Fielding Data'!$A:$H,MATCH(S$1,'Fielding Data'!$A$1:$H$1,0),0),"Other")</f>
        <v>0</v>
      </c>
      <c r="T4919" s="13">
        <f>IFERROR(VLOOKUP($A4919,'Fielding Data'!$A:$H,MATCH(T$1,'Fielding Data'!$A$1:$H$1,0),0),"Other")</f>
        <v>0</v>
      </c>
      <c r="U4919" s="13">
        <f>SUMIFS('Fielding Data'!E:E,'Fielding Data'!$A:$A,'Hitting Data'!$A4919)</f>
        <v>158</v>
      </c>
      <c r="V4919" s="13">
        <f>SUMIFS('Fielding Data'!F:F,'Fielding Data'!$A:$A,'Hitting Data'!$A4919)</f>
        <v>2</v>
      </c>
      <c r="W4919" s="13">
        <f>SUMIFS('Fielding Data'!G:G,'Fielding Data'!$A:$A,'Hitting Data'!$A4919)</f>
        <v>0</v>
      </c>
      <c r="X4919" s="13">
        <f>SUMIFS('Fielding Data'!H:H,'Fielding Data'!$A:$A,'Hitting Data'!$A4919)</f>
        <v>0</v>
      </c>
    </row>
    <row r="4920" spans="1:24" x14ac:dyDescent="0.3">
      <c r="A4920" s="13" t="str">
        <f t="shared" si="76"/>
        <v>chaveer012014</v>
      </c>
      <c r="B4920" s="16" t="s">
        <v>78</v>
      </c>
      <c r="C4920" s="16">
        <v>2014</v>
      </c>
      <c r="D4920" s="16">
        <v>44</v>
      </c>
      <c r="E4920" s="16">
        <v>69</v>
      </c>
      <c r="F4920" s="16">
        <v>6</v>
      </c>
      <c r="G4920" s="16">
        <v>17</v>
      </c>
      <c r="H4920" s="16">
        <v>3</v>
      </c>
      <c r="I4920" s="16">
        <v>1</v>
      </c>
      <c r="J4920" s="16">
        <v>3</v>
      </c>
      <c r="K4920" s="16">
        <v>8</v>
      </c>
      <c r="L4920" s="16">
        <v>2</v>
      </c>
      <c r="M4920" s="16">
        <v>0</v>
      </c>
      <c r="N4920" s="16">
        <v>11</v>
      </c>
      <c r="O4920" s="16">
        <v>19</v>
      </c>
      <c r="P4920" s="13" t="str">
        <f>IFERROR(VLOOKUP($A4920,'Fielding Data'!$A:$H,MATCH(P$1,'Fielding Data'!$A$1:$H$1,0),0),"Other")</f>
        <v>3B</v>
      </c>
      <c r="Q4920" s="13">
        <f>IFERROR(VLOOKUP($A4920,'Fielding Data'!$A:$H,MATCH(Q$1,'Fielding Data'!$A$1:$H$1,0),0),"Other")</f>
        <v>5</v>
      </c>
      <c r="R4920" s="13">
        <f>IFERROR(VLOOKUP($A4920,'Fielding Data'!$A:$H,MATCH(R$1,'Fielding Data'!$A$1:$H$1,0),0),"Other")</f>
        <v>10</v>
      </c>
      <c r="S4920" s="13">
        <f>IFERROR(VLOOKUP($A4920,'Fielding Data'!$A:$H,MATCH(S$1,'Fielding Data'!$A$1:$H$1,0),0),"Other")</f>
        <v>0</v>
      </c>
      <c r="T4920" s="13">
        <f>IFERROR(VLOOKUP($A4920,'Fielding Data'!$A:$H,MATCH(T$1,'Fielding Data'!$A$1:$H$1,0),0),"Other")</f>
        <v>2</v>
      </c>
      <c r="U4920" s="13">
        <f>SUMIFS('Fielding Data'!E:E,'Fielding Data'!$A:$A,'Hitting Data'!$A4920)</f>
        <v>5</v>
      </c>
      <c r="V4920" s="13">
        <f>SUMIFS('Fielding Data'!F:F,'Fielding Data'!$A:$A,'Hitting Data'!$A4920)</f>
        <v>10</v>
      </c>
      <c r="W4920" s="13">
        <f>SUMIFS('Fielding Data'!G:G,'Fielding Data'!$A:$A,'Hitting Data'!$A4920)</f>
        <v>0</v>
      </c>
      <c r="X4920" s="13">
        <f>SUMIFS('Fielding Data'!H:H,'Fielding Data'!$A:$A,'Hitting Data'!$A4920)</f>
        <v>2</v>
      </c>
    </row>
    <row r="4921" spans="1:24" x14ac:dyDescent="0.3">
      <c r="A4921" s="13" t="str">
        <f t="shared" si="76"/>
        <v>chaveje012014</v>
      </c>
      <c r="B4921" s="16" t="s">
        <v>902</v>
      </c>
      <c r="C4921" s="16">
        <v>2014</v>
      </c>
      <c r="D4921" s="16">
        <v>32</v>
      </c>
      <c r="E4921" s="16">
        <v>3</v>
      </c>
      <c r="F4921" s="16">
        <v>0</v>
      </c>
      <c r="G4921" s="16">
        <v>0</v>
      </c>
      <c r="H4921" s="16">
        <v>0</v>
      </c>
      <c r="I4921" s="16">
        <v>0</v>
      </c>
      <c r="J4921" s="16">
        <v>0</v>
      </c>
      <c r="K4921" s="16">
        <v>0</v>
      </c>
      <c r="L4921" s="16">
        <v>0</v>
      </c>
      <c r="M4921" s="16">
        <v>0</v>
      </c>
      <c r="N4921" s="16">
        <v>0</v>
      </c>
      <c r="O4921" s="16">
        <v>3</v>
      </c>
      <c r="P4921" s="13" t="str">
        <f>IFERROR(VLOOKUP($A4921,'Fielding Data'!$A:$H,MATCH(P$1,'Fielding Data'!$A$1:$H$1,0),0),"Other")</f>
        <v>P</v>
      </c>
      <c r="Q4921" s="13">
        <f>IFERROR(VLOOKUP($A4921,'Fielding Data'!$A:$H,MATCH(Q$1,'Fielding Data'!$A$1:$H$1,0),0),"Other")</f>
        <v>11</v>
      </c>
      <c r="R4921" s="13">
        <f>IFERROR(VLOOKUP($A4921,'Fielding Data'!$A:$H,MATCH(R$1,'Fielding Data'!$A$1:$H$1,0),0),"Other")</f>
        <v>4</v>
      </c>
      <c r="S4921" s="13">
        <f>IFERROR(VLOOKUP($A4921,'Fielding Data'!$A:$H,MATCH(S$1,'Fielding Data'!$A$1:$H$1,0),0),"Other")</f>
        <v>0</v>
      </c>
      <c r="T4921" s="13">
        <f>IFERROR(VLOOKUP($A4921,'Fielding Data'!$A:$H,MATCH(T$1,'Fielding Data'!$A$1:$H$1,0),0),"Other")</f>
        <v>3</v>
      </c>
      <c r="U4921" s="13">
        <f>SUMIFS('Fielding Data'!E:E,'Fielding Data'!$A:$A,'Hitting Data'!$A4921)</f>
        <v>11</v>
      </c>
      <c r="V4921" s="13">
        <f>SUMIFS('Fielding Data'!F:F,'Fielding Data'!$A:$A,'Hitting Data'!$A4921)</f>
        <v>4</v>
      </c>
      <c r="W4921" s="13">
        <f>SUMIFS('Fielding Data'!G:G,'Fielding Data'!$A:$A,'Hitting Data'!$A4921)</f>
        <v>0</v>
      </c>
      <c r="X4921" s="13">
        <f>SUMIFS('Fielding Data'!H:H,'Fielding Data'!$A:$A,'Hitting Data'!$A4921)</f>
        <v>3</v>
      </c>
    </row>
    <row r="4922" spans="1:24" x14ac:dyDescent="0.3">
      <c r="A4922" s="13" t="str">
        <f t="shared" si="76"/>
        <v>chenbr012014</v>
      </c>
      <c r="B4922" s="16" t="s">
        <v>79</v>
      </c>
      <c r="C4922" s="16">
        <v>2014</v>
      </c>
      <c r="D4922" s="16">
        <v>13</v>
      </c>
      <c r="E4922" s="16">
        <v>0</v>
      </c>
      <c r="F4922" s="16">
        <v>0</v>
      </c>
      <c r="G4922" s="16">
        <v>0</v>
      </c>
      <c r="H4922" s="16">
        <v>0</v>
      </c>
      <c r="I4922" s="16">
        <v>0</v>
      </c>
      <c r="J4922" s="16">
        <v>0</v>
      </c>
      <c r="K4922" s="16">
        <v>0</v>
      </c>
      <c r="L4922" s="16">
        <v>0</v>
      </c>
      <c r="M4922" s="16">
        <v>0</v>
      </c>
      <c r="N4922" s="16">
        <v>0</v>
      </c>
      <c r="O4922" s="16">
        <v>0</v>
      </c>
      <c r="P4922" s="13" t="str">
        <f>IFERROR(VLOOKUP($A4922,'Fielding Data'!$A:$H,MATCH(P$1,'Fielding Data'!$A$1:$H$1,0),0),"Other")</f>
        <v>P</v>
      </c>
      <c r="Q4922" s="13">
        <f>IFERROR(VLOOKUP($A4922,'Fielding Data'!$A:$H,MATCH(Q$1,'Fielding Data'!$A$1:$H$1,0),0),"Other")</f>
        <v>4</v>
      </c>
      <c r="R4922" s="13">
        <f>IFERROR(VLOOKUP($A4922,'Fielding Data'!$A:$H,MATCH(R$1,'Fielding Data'!$A$1:$H$1,0),0),"Other")</f>
        <v>4</v>
      </c>
      <c r="S4922" s="13">
        <f>IFERROR(VLOOKUP($A4922,'Fielding Data'!$A:$H,MATCH(S$1,'Fielding Data'!$A$1:$H$1,0),0),"Other")</f>
        <v>1</v>
      </c>
      <c r="T4922" s="13">
        <f>IFERROR(VLOOKUP($A4922,'Fielding Data'!$A:$H,MATCH(T$1,'Fielding Data'!$A$1:$H$1,0),0),"Other")</f>
        <v>0</v>
      </c>
      <c r="U4922" s="13">
        <f>SUMIFS('Fielding Data'!E:E,'Fielding Data'!$A:$A,'Hitting Data'!$A4922)</f>
        <v>4</v>
      </c>
      <c r="V4922" s="13">
        <f>SUMIFS('Fielding Data'!F:F,'Fielding Data'!$A:$A,'Hitting Data'!$A4922)</f>
        <v>4</v>
      </c>
      <c r="W4922" s="13">
        <f>SUMIFS('Fielding Data'!G:G,'Fielding Data'!$A:$A,'Hitting Data'!$A4922)</f>
        <v>1</v>
      </c>
      <c r="X4922" s="13">
        <f>SUMIFS('Fielding Data'!H:H,'Fielding Data'!$A:$A,'Hitting Data'!$A4922)</f>
        <v>0</v>
      </c>
    </row>
    <row r="4923" spans="1:24" x14ac:dyDescent="0.3">
      <c r="A4923" s="13" t="str">
        <f t="shared" si="76"/>
        <v>chenwe022014</v>
      </c>
      <c r="B4923" s="16" t="s">
        <v>1687</v>
      </c>
      <c r="C4923" s="16">
        <v>2014</v>
      </c>
      <c r="D4923" s="16">
        <v>31</v>
      </c>
      <c r="E4923" s="16">
        <v>1</v>
      </c>
      <c r="F4923" s="16">
        <v>0</v>
      </c>
      <c r="G4923" s="16">
        <v>0</v>
      </c>
      <c r="H4923" s="16">
        <v>0</v>
      </c>
      <c r="I4923" s="16">
        <v>0</v>
      </c>
      <c r="J4923" s="16">
        <v>0</v>
      </c>
      <c r="K4923" s="16">
        <v>0</v>
      </c>
      <c r="L4923" s="16">
        <v>0</v>
      </c>
      <c r="M4923" s="16">
        <v>0</v>
      </c>
      <c r="N4923" s="16">
        <v>0</v>
      </c>
      <c r="O4923" s="16">
        <v>1</v>
      </c>
      <c r="P4923" s="13" t="str">
        <f>IFERROR(VLOOKUP($A4923,'Fielding Data'!$A:$H,MATCH(P$1,'Fielding Data'!$A$1:$H$1,0),0),"Other")</f>
        <v>P</v>
      </c>
      <c r="Q4923" s="13">
        <f>IFERROR(VLOOKUP($A4923,'Fielding Data'!$A:$H,MATCH(Q$1,'Fielding Data'!$A$1:$H$1,0),0),"Other")</f>
        <v>7</v>
      </c>
      <c r="R4923" s="13">
        <f>IFERROR(VLOOKUP($A4923,'Fielding Data'!$A:$H,MATCH(R$1,'Fielding Data'!$A$1:$H$1,0),0),"Other")</f>
        <v>24</v>
      </c>
      <c r="S4923" s="13">
        <f>IFERROR(VLOOKUP($A4923,'Fielding Data'!$A:$H,MATCH(S$1,'Fielding Data'!$A$1:$H$1,0),0),"Other")</f>
        <v>0</v>
      </c>
      <c r="T4923" s="13">
        <f>IFERROR(VLOOKUP($A4923,'Fielding Data'!$A:$H,MATCH(T$1,'Fielding Data'!$A$1:$H$1,0),0),"Other")</f>
        <v>1</v>
      </c>
      <c r="U4923" s="13">
        <f>SUMIFS('Fielding Data'!E:E,'Fielding Data'!$A:$A,'Hitting Data'!$A4923)</f>
        <v>7</v>
      </c>
      <c r="V4923" s="13">
        <f>SUMIFS('Fielding Data'!F:F,'Fielding Data'!$A:$A,'Hitting Data'!$A4923)</f>
        <v>24</v>
      </c>
      <c r="W4923" s="13">
        <f>SUMIFS('Fielding Data'!G:G,'Fielding Data'!$A:$A,'Hitting Data'!$A4923)</f>
        <v>0</v>
      </c>
      <c r="X4923" s="13">
        <f>SUMIFS('Fielding Data'!H:H,'Fielding Data'!$A:$A,'Hitting Data'!$A4923)</f>
        <v>1</v>
      </c>
    </row>
    <row r="4924" spans="1:24" x14ac:dyDescent="0.3">
      <c r="A4924" s="13" t="str">
        <f t="shared" si="76"/>
        <v>chiriro012014</v>
      </c>
      <c r="B4924" s="16" t="s">
        <v>1456</v>
      </c>
      <c r="C4924" s="16">
        <v>2014</v>
      </c>
      <c r="D4924" s="16">
        <v>93</v>
      </c>
      <c r="E4924" s="16">
        <v>306</v>
      </c>
      <c r="F4924" s="16">
        <v>36</v>
      </c>
      <c r="G4924" s="16">
        <v>73</v>
      </c>
      <c r="H4924" s="16">
        <v>15</v>
      </c>
      <c r="I4924" s="16">
        <v>0</v>
      </c>
      <c r="J4924" s="16">
        <v>13</v>
      </c>
      <c r="K4924" s="16">
        <v>40</v>
      </c>
      <c r="L4924" s="16">
        <v>0</v>
      </c>
      <c r="M4924" s="16">
        <v>1</v>
      </c>
      <c r="N4924" s="16">
        <v>17</v>
      </c>
      <c r="O4924" s="16">
        <v>71</v>
      </c>
      <c r="P4924" s="13" t="str">
        <f>IFERROR(VLOOKUP($A4924,'Fielding Data'!$A:$H,MATCH(P$1,'Fielding Data'!$A$1:$H$1,0),0),"Other")</f>
        <v>C</v>
      </c>
      <c r="Q4924" s="13">
        <f>IFERROR(VLOOKUP($A4924,'Fielding Data'!$A:$H,MATCH(Q$1,'Fielding Data'!$A$1:$H$1,0),0),"Other")</f>
        <v>585</v>
      </c>
      <c r="R4924" s="13">
        <f>IFERROR(VLOOKUP($A4924,'Fielding Data'!$A:$H,MATCH(R$1,'Fielding Data'!$A$1:$H$1,0),0),"Other")</f>
        <v>45</v>
      </c>
      <c r="S4924" s="13">
        <f>IFERROR(VLOOKUP($A4924,'Fielding Data'!$A:$H,MATCH(S$1,'Fielding Data'!$A$1:$H$1,0),0),"Other")</f>
        <v>4</v>
      </c>
      <c r="T4924" s="13">
        <f>IFERROR(VLOOKUP($A4924,'Fielding Data'!$A:$H,MATCH(T$1,'Fielding Data'!$A$1:$H$1,0),0),"Other")</f>
        <v>7</v>
      </c>
      <c r="U4924" s="13">
        <f>SUMIFS('Fielding Data'!E:E,'Fielding Data'!$A:$A,'Hitting Data'!$A4924)</f>
        <v>585</v>
      </c>
      <c r="V4924" s="13">
        <f>SUMIFS('Fielding Data'!F:F,'Fielding Data'!$A:$A,'Hitting Data'!$A4924)</f>
        <v>45</v>
      </c>
      <c r="W4924" s="13">
        <f>SUMIFS('Fielding Data'!G:G,'Fielding Data'!$A:$A,'Hitting Data'!$A4924)</f>
        <v>4</v>
      </c>
      <c r="X4924" s="13">
        <f>SUMIFS('Fielding Data'!H:H,'Fielding Data'!$A:$A,'Hitting Data'!$A4924)</f>
        <v>7</v>
      </c>
    </row>
    <row r="4925" spans="1:24" x14ac:dyDescent="0.3">
      <c r="A4925" s="13" t="str">
        <f t="shared" si="76"/>
        <v>chiselo012014</v>
      </c>
      <c r="B4925" s="16" t="s">
        <v>1457</v>
      </c>
      <c r="C4925" s="16">
        <v>2014</v>
      </c>
      <c r="D4925" s="16">
        <v>142</v>
      </c>
      <c r="E4925" s="16">
        <v>478</v>
      </c>
      <c r="F4925" s="16">
        <v>62</v>
      </c>
      <c r="G4925" s="16">
        <v>134</v>
      </c>
      <c r="H4925" s="16">
        <v>29</v>
      </c>
      <c r="I4925" s="16">
        <v>1</v>
      </c>
      <c r="J4925" s="16">
        <v>13</v>
      </c>
      <c r="K4925" s="16">
        <v>59</v>
      </c>
      <c r="L4925" s="16">
        <v>3</v>
      </c>
      <c r="M4925" s="16">
        <v>1</v>
      </c>
      <c r="N4925" s="16">
        <v>39</v>
      </c>
      <c r="O4925" s="16">
        <v>99</v>
      </c>
      <c r="P4925" s="13" t="str">
        <f>IFERROR(VLOOKUP($A4925,'Fielding Data'!$A:$H,MATCH(P$1,'Fielding Data'!$A$1:$H$1,0),0),"Other")</f>
        <v>1B</v>
      </c>
      <c r="Q4925" s="13">
        <f>IFERROR(VLOOKUP($A4925,'Fielding Data'!$A:$H,MATCH(Q$1,'Fielding Data'!$A$1:$H$1,0),0),"Other")</f>
        <v>52</v>
      </c>
      <c r="R4925" s="13">
        <f>IFERROR(VLOOKUP($A4925,'Fielding Data'!$A:$H,MATCH(R$1,'Fielding Data'!$A$1:$H$1,0),0),"Other")</f>
        <v>1</v>
      </c>
      <c r="S4925" s="13">
        <f>IFERROR(VLOOKUP($A4925,'Fielding Data'!$A:$H,MATCH(S$1,'Fielding Data'!$A$1:$H$1,0),0),"Other")</f>
        <v>0</v>
      </c>
      <c r="T4925" s="13">
        <f>IFERROR(VLOOKUP($A4925,'Fielding Data'!$A:$H,MATCH(T$1,'Fielding Data'!$A$1:$H$1,0),0),"Other")</f>
        <v>5</v>
      </c>
      <c r="U4925" s="13">
        <f>SUMIFS('Fielding Data'!E:E,'Fielding Data'!$A:$A,'Hitting Data'!$A4925)</f>
        <v>112</v>
      </c>
      <c r="V4925" s="13">
        <f>SUMIFS('Fielding Data'!F:F,'Fielding Data'!$A:$A,'Hitting Data'!$A4925)</f>
        <v>183</v>
      </c>
      <c r="W4925" s="13">
        <f>SUMIFS('Fielding Data'!G:G,'Fielding Data'!$A:$A,'Hitting Data'!$A4925)</f>
        <v>18</v>
      </c>
      <c r="X4925" s="13">
        <f>SUMIFS('Fielding Data'!H:H,'Fielding Data'!$A:$A,'Hitting Data'!$A4925)</f>
        <v>14</v>
      </c>
    </row>
    <row r="4926" spans="1:24" x14ac:dyDescent="0.3">
      <c r="A4926" s="13" t="str">
        <f t="shared" si="76"/>
        <v>choatra012014</v>
      </c>
      <c r="B4926" s="16" t="s">
        <v>80</v>
      </c>
      <c r="C4926" s="16">
        <v>2014</v>
      </c>
      <c r="D4926" s="16">
        <v>61</v>
      </c>
      <c r="E4926" s="16">
        <v>0</v>
      </c>
      <c r="F4926" s="16">
        <v>0</v>
      </c>
      <c r="G4926" s="16">
        <v>0</v>
      </c>
      <c r="H4926" s="16">
        <v>0</v>
      </c>
      <c r="I4926" s="16">
        <v>0</v>
      </c>
      <c r="J4926" s="16">
        <v>0</v>
      </c>
      <c r="K4926" s="16">
        <v>0</v>
      </c>
      <c r="L4926" s="16">
        <v>0</v>
      </c>
      <c r="M4926" s="16">
        <v>0</v>
      </c>
      <c r="N4926" s="16">
        <v>0</v>
      </c>
      <c r="O4926" s="16">
        <v>0</v>
      </c>
      <c r="P4926" s="13" t="str">
        <f>IFERROR(VLOOKUP($A4926,'Fielding Data'!$A:$H,MATCH(P$1,'Fielding Data'!$A$1:$H$1,0),0),"Other")</f>
        <v>P</v>
      </c>
      <c r="Q4926" s="13">
        <f>IFERROR(VLOOKUP($A4926,'Fielding Data'!$A:$H,MATCH(Q$1,'Fielding Data'!$A$1:$H$1,0),0),"Other")</f>
        <v>1</v>
      </c>
      <c r="R4926" s="13">
        <f>IFERROR(VLOOKUP($A4926,'Fielding Data'!$A:$H,MATCH(R$1,'Fielding Data'!$A$1:$H$1,0),0),"Other")</f>
        <v>7</v>
      </c>
      <c r="S4926" s="13">
        <f>IFERROR(VLOOKUP($A4926,'Fielding Data'!$A:$H,MATCH(S$1,'Fielding Data'!$A$1:$H$1,0),0),"Other")</f>
        <v>1</v>
      </c>
      <c r="T4926" s="13">
        <f>IFERROR(VLOOKUP($A4926,'Fielding Data'!$A:$H,MATCH(T$1,'Fielding Data'!$A$1:$H$1,0),0),"Other")</f>
        <v>0</v>
      </c>
      <c r="U4926" s="13">
        <f>SUMIFS('Fielding Data'!E:E,'Fielding Data'!$A:$A,'Hitting Data'!$A4926)</f>
        <v>1</v>
      </c>
      <c r="V4926" s="13">
        <f>SUMIFS('Fielding Data'!F:F,'Fielding Data'!$A:$A,'Hitting Data'!$A4926)</f>
        <v>7</v>
      </c>
      <c r="W4926" s="13">
        <f>SUMIFS('Fielding Data'!G:G,'Fielding Data'!$A:$A,'Hitting Data'!$A4926)</f>
        <v>1</v>
      </c>
      <c r="X4926" s="13">
        <f>SUMIFS('Fielding Data'!H:H,'Fielding Data'!$A:$A,'Hitting Data'!$A4926)</f>
        <v>0</v>
      </c>
    </row>
    <row r="4927" spans="1:24" x14ac:dyDescent="0.3">
      <c r="A4927" s="13" t="str">
        <f t="shared" si="76"/>
        <v>choicmi012014</v>
      </c>
      <c r="B4927" s="16" t="s">
        <v>1898</v>
      </c>
      <c r="C4927" s="16">
        <v>2014</v>
      </c>
      <c r="D4927" s="16">
        <v>86</v>
      </c>
      <c r="E4927" s="16">
        <v>253</v>
      </c>
      <c r="F4927" s="16">
        <v>20</v>
      </c>
      <c r="G4927" s="16">
        <v>46</v>
      </c>
      <c r="H4927" s="16">
        <v>6</v>
      </c>
      <c r="I4927" s="16">
        <v>1</v>
      </c>
      <c r="J4927" s="16">
        <v>9</v>
      </c>
      <c r="K4927" s="16">
        <v>36</v>
      </c>
      <c r="L4927" s="16">
        <v>1</v>
      </c>
      <c r="M4927" s="16">
        <v>0</v>
      </c>
      <c r="N4927" s="16">
        <v>21</v>
      </c>
      <c r="O4927" s="16">
        <v>69</v>
      </c>
      <c r="P4927" s="13" t="str">
        <f>IFERROR(VLOOKUP($A4927,'Fielding Data'!$A:$H,MATCH(P$1,'Fielding Data'!$A$1:$H$1,0),0),"Other")</f>
        <v>CF</v>
      </c>
      <c r="Q4927" s="13">
        <f>IFERROR(VLOOKUP($A4927,'Fielding Data'!$A:$H,MATCH(Q$1,'Fielding Data'!$A$1:$H$1,0),0),"Other")</f>
        <v>9</v>
      </c>
      <c r="R4927" s="13">
        <f>IFERROR(VLOOKUP($A4927,'Fielding Data'!$A:$H,MATCH(R$1,'Fielding Data'!$A$1:$H$1,0),0),"Other")</f>
        <v>0</v>
      </c>
      <c r="S4927" s="13">
        <f>IFERROR(VLOOKUP($A4927,'Fielding Data'!$A:$H,MATCH(S$1,'Fielding Data'!$A$1:$H$1,0),0),"Other")</f>
        <v>0</v>
      </c>
      <c r="T4927" s="13">
        <f>IFERROR(VLOOKUP($A4927,'Fielding Data'!$A:$H,MATCH(T$1,'Fielding Data'!$A$1:$H$1,0),0),"Other")</f>
        <v>0</v>
      </c>
      <c r="U4927" s="13">
        <f>SUMIFS('Fielding Data'!E:E,'Fielding Data'!$A:$A,'Hitting Data'!$A4927)</f>
        <v>238</v>
      </c>
      <c r="V4927" s="13">
        <f>SUMIFS('Fielding Data'!F:F,'Fielding Data'!$A:$A,'Hitting Data'!$A4927)</f>
        <v>10</v>
      </c>
      <c r="W4927" s="13">
        <f>SUMIFS('Fielding Data'!G:G,'Fielding Data'!$A:$A,'Hitting Data'!$A4927)</f>
        <v>8</v>
      </c>
      <c r="X4927" s="13">
        <f>SUMIFS('Fielding Data'!H:H,'Fielding Data'!$A:$A,'Hitting Data'!$A4927)</f>
        <v>0</v>
      </c>
    </row>
    <row r="4928" spans="1:24" x14ac:dyDescent="0.3">
      <c r="A4928" s="13" t="str">
        <f t="shared" si="76"/>
        <v>choosh012014</v>
      </c>
      <c r="B4928" s="16" t="s">
        <v>528</v>
      </c>
      <c r="C4928" s="16">
        <v>2014</v>
      </c>
      <c r="D4928" s="16">
        <v>123</v>
      </c>
      <c r="E4928" s="16">
        <v>455</v>
      </c>
      <c r="F4928" s="16">
        <v>58</v>
      </c>
      <c r="G4928" s="16">
        <v>110</v>
      </c>
      <c r="H4928" s="16">
        <v>19</v>
      </c>
      <c r="I4928" s="16">
        <v>1</v>
      </c>
      <c r="J4928" s="16">
        <v>13</v>
      </c>
      <c r="K4928" s="16">
        <v>40</v>
      </c>
      <c r="L4928" s="16">
        <v>3</v>
      </c>
      <c r="M4928" s="16">
        <v>4</v>
      </c>
      <c r="N4928" s="16">
        <v>58</v>
      </c>
      <c r="O4928" s="16">
        <v>131</v>
      </c>
      <c r="P4928" s="13" t="str">
        <f>IFERROR(VLOOKUP($A4928,'Fielding Data'!$A:$H,MATCH(P$1,'Fielding Data'!$A$1:$H$1,0),0),"Other")</f>
        <v>LF</v>
      </c>
      <c r="Q4928" s="13">
        <f>IFERROR(VLOOKUP($A4928,'Fielding Data'!$A:$H,MATCH(Q$1,'Fielding Data'!$A$1:$H$1,0),0),"Other")</f>
        <v>100</v>
      </c>
      <c r="R4928" s="13">
        <f>IFERROR(VLOOKUP($A4928,'Fielding Data'!$A:$H,MATCH(R$1,'Fielding Data'!$A$1:$H$1,0),0),"Other")</f>
        <v>3</v>
      </c>
      <c r="S4928" s="13">
        <f>IFERROR(VLOOKUP($A4928,'Fielding Data'!$A:$H,MATCH(S$1,'Fielding Data'!$A$1:$H$1,0),0),"Other")</f>
        <v>3</v>
      </c>
      <c r="T4928" s="13">
        <f>IFERROR(VLOOKUP($A4928,'Fielding Data'!$A:$H,MATCH(T$1,'Fielding Data'!$A$1:$H$1,0),0),"Other")</f>
        <v>0</v>
      </c>
      <c r="U4928" s="13">
        <f>SUMIFS('Fielding Data'!E:E,'Fielding Data'!$A:$A,'Hitting Data'!$A4928)</f>
        <v>258</v>
      </c>
      <c r="V4928" s="13">
        <f>SUMIFS('Fielding Data'!F:F,'Fielding Data'!$A:$A,'Hitting Data'!$A4928)</f>
        <v>8</v>
      </c>
      <c r="W4928" s="13">
        <f>SUMIFS('Fielding Data'!G:G,'Fielding Data'!$A:$A,'Hitting Data'!$A4928)</f>
        <v>8</v>
      </c>
      <c r="X4928" s="13">
        <f>SUMIFS('Fielding Data'!H:H,'Fielding Data'!$A:$A,'Hitting Data'!$A4928)</f>
        <v>0</v>
      </c>
    </row>
    <row r="4929" spans="1:24" x14ac:dyDescent="0.3">
      <c r="A4929" s="13" t="str">
        <f t="shared" si="76"/>
        <v>chrisni012014</v>
      </c>
      <c r="B4929" s="16" t="s">
        <v>1899</v>
      </c>
      <c r="C4929" s="16">
        <v>2014</v>
      </c>
      <c r="D4929" s="16">
        <v>10</v>
      </c>
      <c r="E4929" s="16">
        <v>1</v>
      </c>
      <c r="F4929" s="16">
        <v>0</v>
      </c>
      <c r="G4929" s="16">
        <v>0</v>
      </c>
      <c r="H4929" s="16">
        <v>0</v>
      </c>
      <c r="I4929" s="16">
        <v>0</v>
      </c>
      <c r="J4929" s="16">
        <v>0</v>
      </c>
      <c r="K4929" s="16">
        <v>0</v>
      </c>
      <c r="L4929" s="16">
        <v>0</v>
      </c>
      <c r="M4929" s="16">
        <v>0</v>
      </c>
      <c r="N4929" s="16">
        <v>0</v>
      </c>
      <c r="O4929" s="16">
        <v>0</v>
      </c>
      <c r="P4929" s="13" t="str">
        <f>IFERROR(VLOOKUP($A4929,'Fielding Data'!$A:$H,MATCH(P$1,'Fielding Data'!$A$1:$H$1,0),0),"Other")</f>
        <v>P</v>
      </c>
      <c r="Q4929" s="13">
        <f>IFERROR(VLOOKUP($A4929,'Fielding Data'!$A:$H,MATCH(Q$1,'Fielding Data'!$A$1:$H$1,0),0),"Other")</f>
        <v>1</v>
      </c>
      <c r="R4929" s="13">
        <f>IFERROR(VLOOKUP($A4929,'Fielding Data'!$A:$H,MATCH(R$1,'Fielding Data'!$A$1:$H$1,0),0),"Other")</f>
        <v>0</v>
      </c>
      <c r="S4929" s="13">
        <f>IFERROR(VLOOKUP($A4929,'Fielding Data'!$A:$H,MATCH(S$1,'Fielding Data'!$A$1:$H$1,0),0),"Other")</f>
        <v>1</v>
      </c>
      <c r="T4929" s="13">
        <f>IFERROR(VLOOKUP($A4929,'Fielding Data'!$A:$H,MATCH(T$1,'Fielding Data'!$A$1:$H$1,0),0),"Other")</f>
        <v>0</v>
      </c>
      <c r="U4929" s="13">
        <f>SUMIFS('Fielding Data'!E:E,'Fielding Data'!$A:$A,'Hitting Data'!$A4929)</f>
        <v>1</v>
      </c>
      <c r="V4929" s="13">
        <f>SUMIFS('Fielding Data'!F:F,'Fielding Data'!$A:$A,'Hitting Data'!$A4929)</f>
        <v>0</v>
      </c>
      <c r="W4929" s="13">
        <f>SUMIFS('Fielding Data'!G:G,'Fielding Data'!$A:$A,'Hitting Data'!$A4929)</f>
        <v>1</v>
      </c>
      <c r="X4929" s="13">
        <f>SUMIFS('Fielding Data'!H:H,'Fielding Data'!$A:$A,'Hitting Data'!$A4929)</f>
        <v>0</v>
      </c>
    </row>
    <row r="4930" spans="1:24" x14ac:dyDescent="0.3">
      <c r="A4930" s="13" t="str">
        <f t="shared" si="76"/>
        <v>cingrto012014</v>
      </c>
      <c r="B4930" s="16" t="s">
        <v>1688</v>
      </c>
      <c r="C4930" s="16">
        <v>2014</v>
      </c>
      <c r="D4930" s="16">
        <v>13</v>
      </c>
      <c r="E4930" s="16">
        <v>21</v>
      </c>
      <c r="F4930" s="16">
        <v>0</v>
      </c>
      <c r="G4930" s="16">
        <v>3</v>
      </c>
      <c r="H4930" s="16">
        <v>0</v>
      </c>
      <c r="I4930" s="16">
        <v>0</v>
      </c>
      <c r="J4930" s="16">
        <v>0</v>
      </c>
      <c r="K4930" s="16">
        <v>0</v>
      </c>
      <c r="L4930" s="16">
        <v>0</v>
      </c>
      <c r="M4930" s="16">
        <v>0</v>
      </c>
      <c r="N4930" s="16">
        <v>0</v>
      </c>
      <c r="O4930" s="16">
        <v>5</v>
      </c>
      <c r="P4930" s="13" t="str">
        <f>IFERROR(VLOOKUP($A4930,'Fielding Data'!$A:$H,MATCH(P$1,'Fielding Data'!$A$1:$H$1,0),0),"Other")</f>
        <v>P</v>
      </c>
      <c r="Q4930" s="13">
        <f>IFERROR(VLOOKUP($A4930,'Fielding Data'!$A:$H,MATCH(Q$1,'Fielding Data'!$A$1:$H$1,0),0),"Other")</f>
        <v>0</v>
      </c>
      <c r="R4930" s="13">
        <f>IFERROR(VLOOKUP($A4930,'Fielding Data'!$A:$H,MATCH(R$1,'Fielding Data'!$A$1:$H$1,0),0),"Other")</f>
        <v>3</v>
      </c>
      <c r="S4930" s="13">
        <f>IFERROR(VLOOKUP($A4930,'Fielding Data'!$A:$H,MATCH(S$1,'Fielding Data'!$A$1:$H$1,0),0),"Other")</f>
        <v>1</v>
      </c>
      <c r="T4930" s="13">
        <f>IFERROR(VLOOKUP($A4930,'Fielding Data'!$A:$H,MATCH(T$1,'Fielding Data'!$A$1:$H$1,0),0),"Other")</f>
        <v>0</v>
      </c>
      <c r="U4930" s="13">
        <f>SUMIFS('Fielding Data'!E:E,'Fielding Data'!$A:$A,'Hitting Data'!$A4930)</f>
        <v>0</v>
      </c>
      <c r="V4930" s="13">
        <f>SUMIFS('Fielding Data'!F:F,'Fielding Data'!$A:$A,'Hitting Data'!$A4930)</f>
        <v>3</v>
      </c>
      <c r="W4930" s="13">
        <f>SUMIFS('Fielding Data'!G:G,'Fielding Data'!$A:$A,'Hitting Data'!$A4930)</f>
        <v>1</v>
      </c>
      <c r="X4930" s="13">
        <f>SUMIFS('Fielding Data'!H:H,'Fielding Data'!$A:$A,'Hitting Data'!$A4930)</f>
        <v>0</v>
      </c>
    </row>
    <row r="4931" spans="1:24" x14ac:dyDescent="0.3">
      <c r="A4931" s="13" t="str">
        <f t="shared" ref="A4931:A4994" si="77">(B4931&amp;C4931)</f>
        <v>ciriape012014</v>
      </c>
      <c r="B4931" s="16" t="s">
        <v>1248</v>
      </c>
      <c r="C4931" s="16">
        <v>2014</v>
      </c>
      <c r="D4931" s="16">
        <v>25</v>
      </c>
      <c r="E4931" s="16">
        <v>47</v>
      </c>
      <c r="F4931" s="16">
        <v>7</v>
      </c>
      <c r="G4931" s="16">
        <v>10</v>
      </c>
      <c r="H4931" s="16">
        <v>2</v>
      </c>
      <c r="I4931" s="16">
        <v>0</v>
      </c>
      <c r="J4931" s="16">
        <v>0</v>
      </c>
      <c r="K4931" s="16">
        <v>2</v>
      </c>
      <c r="L4931" s="16">
        <v>4</v>
      </c>
      <c r="M4931" s="16">
        <v>0</v>
      </c>
      <c r="N4931" s="16">
        <v>0</v>
      </c>
      <c r="O4931" s="16">
        <v>9</v>
      </c>
      <c r="P4931" s="13" t="str">
        <f>IFERROR(VLOOKUP($A4931,'Fielding Data'!$A:$H,MATCH(P$1,'Fielding Data'!$A$1:$H$1,0),0),"Other")</f>
        <v>2B</v>
      </c>
      <c r="Q4931" s="13">
        <f>IFERROR(VLOOKUP($A4931,'Fielding Data'!$A:$H,MATCH(Q$1,'Fielding Data'!$A$1:$H$1,0),0),"Other")</f>
        <v>17</v>
      </c>
      <c r="R4931" s="13">
        <f>IFERROR(VLOOKUP($A4931,'Fielding Data'!$A:$H,MATCH(R$1,'Fielding Data'!$A$1:$H$1,0),0),"Other")</f>
        <v>27</v>
      </c>
      <c r="S4931" s="13">
        <f>IFERROR(VLOOKUP($A4931,'Fielding Data'!$A:$H,MATCH(S$1,'Fielding Data'!$A$1:$H$1,0),0),"Other")</f>
        <v>0</v>
      </c>
      <c r="T4931" s="13">
        <f>IFERROR(VLOOKUP($A4931,'Fielding Data'!$A:$H,MATCH(T$1,'Fielding Data'!$A$1:$H$1,0),0),"Other")</f>
        <v>7</v>
      </c>
      <c r="U4931" s="13">
        <f>SUMIFS('Fielding Data'!E:E,'Fielding Data'!$A:$A,'Hitting Data'!$A4931)</f>
        <v>21</v>
      </c>
      <c r="V4931" s="13">
        <f>SUMIFS('Fielding Data'!F:F,'Fielding Data'!$A:$A,'Hitting Data'!$A4931)</f>
        <v>28</v>
      </c>
      <c r="W4931" s="13">
        <f>SUMIFS('Fielding Data'!G:G,'Fielding Data'!$A:$A,'Hitting Data'!$A4931)</f>
        <v>0</v>
      </c>
      <c r="X4931" s="13">
        <f>SUMIFS('Fielding Data'!H:H,'Fielding Data'!$A:$A,'Hitting Data'!$A4931)</f>
        <v>7</v>
      </c>
    </row>
    <row r="4932" spans="1:24" x14ac:dyDescent="0.3">
      <c r="A4932" s="13" t="str">
        <f t="shared" si="77"/>
        <v>cishest012014</v>
      </c>
      <c r="B4932" s="16" t="s">
        <v>1249</v>
      </c>
      <c r="C4932" s="16">
        <v>2014</v>
      </c>
      <c r="D4932" s="16">
        <v>67</v>
      </c>
      <c r="E4932" s="16">
        <v>0</v>
      </c>
      <c r="F4932" s="16">
        <v>0</v>
      </c>
      <c r="G4932" s="16">
        <v>0</v>
      </c>
      <c r="H4932" s="16">
        <v>0</v>
      </c>
      <c r="I4932" s="16">
        <v>0</v>
      </c>
      <c r="J4932" s="16">
        <v>0</v>
      </c>
      <c r="K4932" s="16">
        <v>0</v>
      </c>
      <c r="L4932" s="16">
        <v>0</v>
      </c>
      <c r="M4932" s="16">
        <v>0</v>
      </c>
      <c r="N4932" s="16">
        <v>0</v>
      </c>
      <c r="O4932" s="16">
        <v>0</v>
      </c>
      <c r="P4932" s="13" t="str">
        <f>IFERROR(VLOOKUP($A4932,'Fielding Data'!$A:$H,MATCH(P$1,'Fielding Data'!$A$1:$H$1,0),0),"Other")</f>
        <v>P</v>
      </c>
      <c r="Q4932" s="13">
        <f>IFERROR(VLOOKUP($A4932,'Fielding Data'!$A:$H,MATCH(Q$1,'Fielding Data'!$A$1:$H$1,0),0),"Other")</f>
        <v>2</v>
      </c>
      <c r="R4932" s="13">
        <f>IFERROR(VLOOKUP($A4932,'Fielding Data'!$A:$H,MATCH(R$1,'Fielding Data'!$A$1:$H$1,0),0),"Other")</f>
        <v>5</v>
      </c>
      <c r="S4932" s="13">
        <f>IFERROR(VLOOKUP($A4932,'Fielding Data'!$A:$H,MATCH(S$1,'Fielding Data'!$A$1:$H$1,0),0),"Other")</f>
        <v>2</v>
      </c>
      <c r="T4932" s="13">
        <f>IFERROR(VLOOKUP($A4932,'Fielding Data'!$A:$H,MATCH(T$1,'Fielding Data'!$A$1:$H$1,0),0),"Other")</f>
        <v>0</v>
      </c>
      <c r="U4932" s="13">
        <f>SUMIFS('Fielding Data'!E:E,'Fielding Data'!$A:$A,'Hitting Data'!$A4932)</f>
        <v>2</v>
      </c>
      <c r="V4932" s="13">
        <f>SUMIFS('Fielding Data'!F:F,'Fielding Data'!$A:$A,'Hitting Data'!$A4932)</f>
        <v>5</v>
      </c>
      <c r="W4932" s="13">
        <f>SUMIFS('Fielding Data'!G:G,'Fielding Data'!$A:$A,'Hitting Data'!$A4932)</f>
        <v>2</v>
      </c>
      <c r="X4932" s="13">
        <f>SUMIFS('Fielding Data'!H:H,'Fielding Data'!$A:$A,'Hitting Data'!$A4932)</f>
        <v>0</v>
      </c>
    </row>
    <row r="4933" spans="1:24" x14ac:dyDescent="0.3">
      <c r="A4933" s="13" t="str">
        <f t="shared" si="77"/>
        <v>cisnejo012014</v>
      </c>
      <c r="B4933" s="16" t="s">
        <v>1900</v>
      </c>
      <c r="C4933" s="16">
        <v>2014</v>
      </c>
      <c r="D4933" s="16">
        <v>5</v>
      </c>
      <c r="E4933" s="16">
        <v>0</v>
      </c>
      <c r="F4933" s="16">
        <v>0</v>
      </c>
      <c r="G4933" s="16">
        <v>0</v>
      </c>
      <c r="H4933" s="16">
        <v>0</v>
      </c>
      <c r="I4933" s="16">
        <v>0</v>
      </c>
      <c r="J4933" s="16">
        <v>0</v>
      </c>
      <c r="K4933" s="16">
        <v>0</v>
      </c>
      <c r="L4933" s="16">
        <v>0</v>
      </c>
      <c r="M4933" s="16">
        <v>0</v>
      </c>
      <c r="N4933" s="16">
        <v>0</v>
      </c>
      <c r="O4933" s="16">
        <v>0</v>
      </c>
      <c r="P4933" s="13" t="str">
        <f>IFERROR(VLOOKUP($A4933,'Fielding Data'!$A:$H,MATCH(P$1,'Fielding Data'!$A$1:$H$1,0),0),"Other")</f>
        <v>P</v>
      </c>
      <c r="Q4933" s="13">
        <f>IFERROR(VLOOKUP($A4933,'Fielding Data'!$A:$H,MATCH(Q$1,'Fielding Data'!$A$1:$H$1,0),0),"Other")</f>
        <v>0</v>
      </c>
      <c r="R4933" s="13">
        <f>IFERROR(VLOOKUP($A4933,'Fielding Data'!$A:$H,MATCH(R$1,'Fielding Data'!$A$1:$H$1,0),0),"Other")</f>
        <v>0</v>
      </c>
      <c r="S4933" s="13">
        <f>IFERROR(VLOOKUP($A4933,'Fielding Data'!$A:$H,MATCH(S$1,'Fielding Data'!$A$1:$H$1,0),0),"Other")</f>
        <v>0</v>
      </c>
      <c r="T4933" s="13">
        <f>IFERROR(VLOOKUP($A4933,'Fielding Data'!$A:$H,MATCH(T$1,'Fielding Data'!$A$1:$H$1,0),0),"Other")</f>
        <v>0</v>
      </c>
      <c r="U4933" s="13">
        <f>SUMIFS('Fielding Data'!E:E,'Fielding Data'!$A:$A,'Hitting Data'!$A4933)</f>
        <v>0</v>
      </c>
      <c r="V4933" s="13">
        <f>SUMIFS('Fielding Data'!F:F,'Fielding Data'!$A:$A,'Hitting Data'!$A4933)</f>
        <v>0</v>
      </c>
      <c r="W4933" s="13">
        <f>SUMIFS('Fielding Data'!G:G,'Fielding Data'!$A:$A,'Hitting Data'!$A4933)</f>
        <v>0</v>
      </c>
      <c r="X4933" s="13">
        <f>SUMIFS('Fielding Data'!H:H,'Fielding Data'!$A:$A,'Hitting Data'!$A4933)</f>
        <v>0</v>
      </c>
    </row>
    <row r="4934" spans="1:24" x14ac:dyDescent="0.3">
      <c r="A4934" s="13" t="str">
        <f t="shared" si="77"/>
        <v>claibpr012014</v>
      </c>
      <c r="B4934" s="16" t="s">
        <v>1901</v>
      </c>
      <c r="C4934" s="16">
        <v>2014</v>
      </c>
      <c r="D4934" s="16">
        <v>18</v>
      </c>
      <c r="E4934" s="16">
        <v>0</v>
      </c>
      <c r="F4934" s="16">
        <v>0</v>
      </c>
      <c r="G4934" s="16">
        <v>0</v>
      </c>
      <c r="H4934" s="16">
        <v>0</v>
      </c>
      <c r="I4934" s="16">
        <v>0</v>
      </c>
      <c r="J4934" s="16">
        <v>0</v>
      </c>
      <c r="K4934" s="16">
        <v>0</v>
      </c>
      <c r="L4934" s="16">
        <v>0</v>
      </c>
      <c r="M4934" s="16">
        <v>0</v>
      </c>
      <c r="N4934" s="16">
        <v>0</v>
      </c>
      <c r="O4934" s="16">
        <v>0</v>
      </c>
      <c r="P4934" s="13" t="str">
        <f>IFERROR(VLOOKUP($A4934,'Fielding Data'!$A:$H,MATCH(P$1,'Fielding Data'!$A$1:$H$1,0),0),"Other")</f>
        <v>P</v>
      </c>
      <c r="Q4934" s="13">
        <f>IFERROR(VLOOKUP($A4934,'Fielding Data'!$A:$H,MATCH(Q$1,'Fielding Data'!$A$1:$H$1,0),0),"Other")</f>
        <v>0</v>
      </c>
      <c r="R4934" s="13">
        <f>IFERROR(VLOOKUP($A4934,'Fielding Data'!$A:$H,MATCH(R$1,'Fielding Data'!$A$1:$H$1,0),0),"Other")</f>
        <v>3</v>
      </c>
      <c r="S4934" s="13">
        <f>IFERROR(VLOOKUP($A4934,'Fielding Data'!$A:$H,MATCH(S$1,'Fielding Data'!$A$1:$H$1,0),0),"Other")</f>
        <v>0</v>
      </c>
      <c r="T4934" s="13">
        <f>IFERROR(VLOOKUP($A4934,'Fielding Data'!$A:$H,MATCH(T$1,'Fielding Data'!$A$1:$H$1,0),0),"Other")</f>
        <v>0</v>
      </c>
      <c r="U4934" s="13">
        <f>SUMIFS('Fielding Data'!E:E,'Fielding Data'!$A:$A,'Hitting Data'!$A4934)</f>
        <v>0</v>
      </c>
      <c r="V4934" s="13">
        <f>SUMIFS('Fielding Data'!F:F,'Fielding Data'!$A:$A,'Hitting Data'!$A4934)</f>
        <v>3</v>
      </c>
      <c r="W4934" s="13">
        <f>SUMIFS('Fielding Data'!G:G,'Fielding Data'!$A:$A,'Hitting Data'!$A4934)</f>
        <v>0</v>
      </c>
      <c r="X4934" s="13">
        <f>SUMIFS('Fielding Data'!H:H,'Fielding Data'!$A:$A,'Hitting Data'!$A4934)</f>
        <v>0</v>
      </c>
    </row>
    <row r="4935" spans="1:24" x14ac:dyDescent="0.3">
      <c r="A4935" s="13" t="str">
        <f t="shared" si="77"/>
        <v>clarkma022014</v>
      </c>
      <c r="B4935" s="16" t="s">
        <v>2139</v>
      </c>
      <c r="C4935" s="16">
        <v>2014</v>
      </c>
      <c r="D4935" s="16">
        <v>16</v>
      </c>
      <c r="E4935" s="16">
        <v>27</v>
      </c>
      <c r="F4935" s="16">
        <v>4</v>
      </c>
      <c r="G4935" s="16">
        <v>5</v>
      </c>
      <c r="H4935" s="16">
        <v>0</v>
      </c>
      <c r="I4935" s="16">
        <v>0</v>
      </c>
      <c r="J4935" s="16">
        <v>3</v>
      </c>
      <c r="K4935" s="16">
        <v>7</v>
      </c>
      <c r="L4935" s="16">
        <v>0</v>
      </c>
      <c r="M4935" s="16">
        <v>0</v>
      </c>
      <c r="N4935" s="16">
        <v>2</v>
      </c>
      <c r="O4935" s="16">
        <v>8</v>
      </c>
      <c r="P4935" s="13" t="str">
        <f>IFERROR(VLOOKUP($A4935,'Fielding Data'!$A:$H,MATCH(P$1,'Fielding Data'!$A$1:$H$1,0),0),"Other")</f>
        <v>1B</v>
      </c>
      <c r="Q4935" s="13">
        <f>IFERROR(VLOOKUP($A4935,'Fielding Data'!$A:$H,MATCH(Q$1,'Fielding Data'!$A$1:$H$1,0),0),"Other")</f>
        <v>51</v>
      </c>
      <c r="R4935" s="13">
        <f>IFERROR(VLOOKUP($A4935,'Fielding Data'!$A:$H,MATCH(R$1,'Fielding Data'!$A$1:$H$1,0),0),"Other")</f>
        <v>3</v>
      </c>
      <c r="S4935" s="13">
        <f>IFERROR(VLOOKUP($A4935,'Fielding Data'!$A:$H,MATCH(S$1,'Fielding Data'!$A$1:$H$1,0),0),"Other")</f>
        <v>1</v>
      </c>
      <c r="T4935" s="13">
        <f>IFERROR(VLOOKUP($A4935,'Fielding Data'!$A:$H,MATCH(T$1,'Fielding Data'!$A$1:$H$1,0),0),"Other")</f>
        <v>5</v>
      </c>
      <c r="U4935" s="13">
        <f>SUMIFS('Fielding Data'!E:E,'Fielding Data'!$A:$A,'Hitting Data'!$A4935)</f>
        <v>51</v>
      </c>
      <c r="V4935" s="13">
        <f>SUMIFS('Fielding Data'!F:F,'Fielding Data'!$A:$A,'Hitting Data'!$A4935)</f>
        <v>3</v>
      </c>
      <c r="W4935" s="13">
        <f>SUMIFS('Fielding Data'!G:G,'Fielding Data'!$A:$A,'Hitting Data'!$A4935)</f>
        <v>1</v>
      </c>
      <c r="X4935" s="13">
        <f>SUMIFS('Fielding Data'!H:H,'Fielding Data'!$A:$A,'Hitting Data'!$A4935)</f>
        <v>5</v>
      </c>
    </row>
    <row r="4936" spans="1:24" x14ac:dyDescent="0.3">
      <c r="A4936" s="13" t="str">
        <f t="shared" si="77"/>
        <v>claudal012014</v>
      </c>
      <c r="B4936" s="16" t="s">
        <v>2140</v>
      </c>
      <c r="C4936" s="16">
        <v>2014</v>
      </c>
      <c r="D4936" s="16">
        <v>15</v>
      </c>
      <c r="E4936" s="16">
        <v>0</v>
      </c>
      <c r="F4936" s="16">
        <v>0</v>
      </c>
      <c r="G4936" s="16">
        <v>0</v>
      </c>
      <c r="H4936" s="16">
        <v>0</v>
      </c>
      <c r="I4936" s="16">
        <v>0</v>
      </c>
      <c r="J4936" s="16">
        <v>0</v>
      </c>
      <c r="K4936" s="16">
        <v>0</v>
      </c>
      <c r="L4936" s="16">
        <v>0</v>
      </c>
      <c r="M4936" s="16">
        <v>0</v>
      </c>
      <c r="N4936" s="16">
        <v>0</v>
      </c>
      <c r="O4936" s="16">
        <v>0</v>
      </c>
      <c r="P4936" s="13" t="str">
        <f>IFERROR(VLOOKUP($A4936,'Fielding Data'!$A:$H,MATCH(P$1,'Fielding Data'!$A$1:$H$1,0),0),"Other")</f>
        <v>P</v>
      </c>
      <c r="Q4936" s="13">
        <f>IFERROR(VLOOKUP($A4936,'Fielding Data'!$A:$H,MATCH(Q$1,'Fielding Data'!$A$1:$H$1,0),0),"Other")</f>
        <v>1</v>
      </c>
      <c r="R4936" s="13">
        <f>IFERROR(VLOOKUP($A4936,'Fielding Data'!$A:$H,MATCH(R$1,'Fielding Data'!$A$1:$H$1,0),0),"Other")</f>
        <v>1</v>
      </c>
      <c r="S4936" s="13">
        <f>IFERROR(VLOOKUP($A4936,'Fielding Data'!$A:$H,MATCH(S$1,'Fielding Data'!$A$1:$H$1,0),0),"Other")</f>
        <v>0</v>
      </c>
      <c r="T4936" s="13">
        <f>IFERROR(VLOOKUP($A4936,'Fielding Data'!$A:$H,MATCH(T$1,'Fielding Data'!$A$1:$H$1,0),0),"Other")</f>
        <v>0</v>
      </c>
      <c r="U4936" s="13">
        <f>SUMIFS('Fielding Data'!E:E,'Fielding Data'!$A:$A,'Hitting Data'!$A4936)</f>
        <v>1</v>
      </c>
      <c r="V4936" s="13">
        <f>SUMIFS('Fielding Data'!F:F,'Fielding Data'!$A:$A,'Hitting Data'!$A4936)</f>
        <v>1</v>
      </c>
      <c r="W4936" s="13">
        <f>SUMIFS('Fielding Data'!G:G,'Fielding Data'!$A:$A,'Hitting Data'!$A4936)</f>
        <v>0</v>
      </c>
      <c r="X4936" s="13">
        <f>SUMIFS('Fielding Data'!H:H,'Fielding Data'!$A:$A,'Hitting Data'!$A4936)</f>
        <v>0</v>
      </c>
    </row>
    <row r="4937" spans="1:24" x14ac:dyDescent="0.3">
      <c r="A4937" s="13" t="str">
        <f t="shared" si="77"/>
        <v>clemepa022014</v>
      </c>
      <c r="B4937" s="16" t="s">
        <v>1904</v>
      </c>
      <c r="C4937" s="16">
        <v>2014</v>
      </c>
      <c r="D4937" s="16">
        <v>13</v>
      </c>
      <c r="E4937" s="16">
        <v>0</v>
      </c>
      <c r="F4937" s="16">
        <v>0</v>
      </c>
      <c r="G4937" s="16">
        <v>0</v>
      </c>
      <c r="H4937" s="16">
        <v>0</v>
      </c>
      <c r="I4937" s="16">
        <v>0</v>
      </c>
      <c r="J4937" s="16">
        <v>0</v>
      </c>
      <c r="K4937" s="16">
        <v>0</v>
      </c>
      <c r="L4937" s="16">
        <v>0</v>
      </c>
      <c r="M4937" s="16">
        <v>0</v>
      </c>
      <c r="N4937" s="16">
        <v>0</v>
      </c>
      <c r="O4937" s="16">
        <v>0</v>
      </c>
      <c r="P4937" s="13" t="str">
        <f>IFERROR(VLOOKUP($A4937,'Fielding Data'!$A:$H,MATCH(P$1,'Fielding Data'!$A$1:$H$1,0),0),"Other")</f>
        <v>P</v>
      </c>
      <c r="Q4937" s="13">
        <f>IFERROR(VLOOKUP($A4937,'Fielding Data'!$A:$H,MATCH(Q$1,'Fielding Data'!$A$1:$H$1,0),0),"Other")</f>
        <v>3</v>
      </c>
      <c r="R4937" s="13">
        <f>IFERROR(VLOOKUP($A4937,'Fielding Data'!$A:$H,MATCH(R$1,'Fielding Data'!$A$1:$H$1,0),0),"Other")</f>
        <v>6</v>
      </c>
      <c r="S4937" s="13">
        <f>IFERROR(VLOOKUP($A4937,'Fielding Data'!$A:$H,MATCH(S$1,'Fielding Data'!$A$1:$H$1,0),0),"Other")</f>
        <v>0</v>
      </c>
      <c r="T4937" s="13">
        <f>IFERROR(VLOOKUP($A4937,'Fielding Data'!$A:$H,MATCH(T$1,'Fielding Data'!$A$1:$H$1,0),0),"Other")</f>
        <v>0</v>
      </c>
      <c r="U4937" s="13">
        <f>SUMIFS('Fielding Data'!E:E,'Fielding Data'!$A:$A,'Hitting Data'!$A4937)</f>
        <v>3</v>
      </c>
      <c r="V4937" s="13">
        <f>SUMIFS('Fielding Data'!F:F,'Fielding Data'!$A:$A,'Hitting Data'!$A4937)</f>
        <v>6</v>
      </c>
      <c r="W4937" s="13">
        <f>SUMIFS('Fielding Data'!G:G,'Fielding Data'!$A:$A,'Hitting Data'!$A4937)</f>
        <v>0</v>
      </c>
      <c r="X4937" s="13">
        <f>SUMIFS('Fielding Data'!H:H,'Fielding Data'!$A:$A,'Hitting Data'!$A4937)</f>
        <v>0</v>
      </c>
    </row>
    <row r="4938" spans="1:24" x14ac:dyDescent="0.3">
      <c r="A4938" s="13" t="str">
        <f t="shared" si="77"/>
        <v>cletoma012014</v>
      </c>
      <c r="B4938" s="16" t="s">
        <v>1458</v>
      </c>
      <c r="C4938" s="16">
        <v>2014</v>
      </c>
      <c r="D4938" s="16">
        <v>28</v>
      </c>
      <c r="E4938" s="16">
        <v>0</v>
      </c>
      <c r="F4938" s="16">
        <v>0</v>
      </c>
      <c r="G4938" s="16">
        <v>0</v>
      </c>
      <c r="H4938" s="16">
        <v>0</v>
      </c>
      <c r="I4938" s="16">
        <v>0</v>
      </c>
      <c r="J4938" s="16">
        <v>0</v>
      </c>
      <c r="K4938" s="16">
        <v>0</v>
      </c>
      <c r="L4938" s="16">
        <v>0</v>
      </c>
      <c r="M4938" s="16">
        <v>0</v>
      </c>
      <c r="N4938" s="16">
        <v>0</v>
      </c>
      <c r="O4938" s="16">
        <v>0</v>
      </c>
      <c r="P4938" s="13" t="str">
        <f>IFERROR(VLOOKUP($A4938,'Fielding Data'!$A:$H,MATCH(P$1,'Fielding Data'!$A$1:$H$1,0),0),"Other")</f>
        <v>P</v>
      </c>
      <c r="Q4938" s="13">
        <f>IFERROR(VLOOKUP($A4938,'Fielding Data'!$A:$H,MATCH(Q$1,'Fielding Data'!$A$1:$H$1,0),0),"Other")</f>
        <v>1</v>
      </c>
      <c r="R4938" s="13">
        <f>IFERROR(VLOOKUP($A4938,'Fielding Data'!$A:$H,MATCH(R$1,'Fielding Data'!$A$1:$H$1,0),0),"Other")</f>
        <v>4</v>
      </c>
      <c r="S4938" s="13">
        <f>IFERROR(VLOOKUP($A4938,'Fielding Data'!$A:$H,MATCH(S$1,'Fielding Data'!$A$1:$H$1,0),0),"Other")</f>
        <v>0</v>
      </c>
      <c r="T4938" s="13">
        <f>IFERROR(VLOOKUP($A4938,'Fielding Data'!$A:$H,MATCH(T$1,'Fielding Data'!$A$1:$H$1,0),0),"Other")</f>
        <v>0</v>
      </c>
      <c r="U4938" s="13">
        <f>SUMIFS('Fielding Data'!E:E,'Fielding Data'!$A:$A,'Hitting Data'!$A4938)</f>
        <v>1</v>
      </c>
      <c r="V4938" s="13">
        <f>SUMIFS('Fielding Data'!F:F,'Fielding Data'!$A:$A,'Hitting Data'!$A4938)</f>
        <v>4</v>
      </c>
      <c r="W4938" s="13">
        <f>SUMIFS('Fielding Data'!G:G,'Fielding Data'!$A:$A,'Hitting Data'!$A4938)</f>
        <v>0</v>
      </c>
      <c r="X4938" s="13">
        <f>SUMIFS('Fielding Data'!H:H,'Fielding Data'!$A:$A,'Hitting Data'!$A4938)</f>
        <v>0</v>
      </c>
    </row>
    <row r="4939" spans="1:24" x14ac:dyDescent="0.3">
      <c r="A4939" s="13" t="str">
        <f t="shared" si="77"/>
        <v>clevest012014</v>
      </c>
      <c r="B4939" s="16" t="s">
        <v>1459</v>
      </c>
      <c r="C4939" s="16">
        <v>2014</v>
      </c>
      <c r="D4939" s="16">
        <v>35</v>
      </c>
      <c r="E4939" s="16">
        <v>89</v>
      </c>
      <c r="F4939" s="16">
        <v>8</v>
      </c>
      <c r="G4939" s="16">
        <v>20</v>
      </c>
      <c r="H4939" s="16">
        <v>8</v>
      </c>
      <c r="I4939" s="16">
        <v>1</v>
      </c>
      <c r="J4939" s="16">
        <v>0</v>
      </c>
      <c r="K4939" s="16">
        <v>8</v>
      </c>
      <c r="L4939" s="16">
        <v>0</v>
      </c>
      <c r="M4939" s="16">
        <v>0</v>
      </c>
      <c r="N4939" s="16">
        <v>8</v>
      </c>
      <c r="O4939" s="16">
        <v>19</v>
      </c>
      <c r="P4939" s="13" t="str">
        <f>IFERROR(VLOOKUP($A4939,'Fielding Data'!$A:$H,MATCH(P$1,'Fielding Data'!$A$1:$H$1,0),0),"Other")</f>
        <v>1B</v>
      </c>
      <c r="Q4939" s="13">
        <f>IFERROR(VLOOKUP($A4939,'Fielding Data'!$A:$H,MATCH(Q$1,'Fielding Data'!$A$1:$H$1,0),0),"Other")</f>
        <v>13</v>
      </c>
      <c r="R4939" s="13">
        <f>IFERROR(VLOOKUP($A4939,'Fielding Data'!$A:$H,MATCH(R$1,'Fielding Data'!$A$1:$H$1,0),0),"Other")</f>
        <v>0</v>
      </c>
      <c r="S4939" s="13">
        <f>IFERROR(VLOOKUP($A4939,'Fielding Data'!$A:$H,MATCH(S$1,'Fielding Data'!$A$1:$H$1,0),0),"Other")</f>
        <v>1</v>
      </c>
      <c r="T4939" s="13">
        <f>IFERROR(VLOOKUP($A4939,'Fielding Data'!$A:$H,MATCH(T$1,'Fielding Data'!$A$1:$H$1,0),0),"Other")</f>
        <v>1</v>
      </c>
      <c r="U4939" s="13">
        <f>SUMIFS('Fielding Data'!E:E,'Fielding Data'!$A:$A,'Hitting Data'!$A4939)</f>
        <v>143</v>
      </c>
      <c r="V4939" s="13">
        <f>SUMIFS('Fielding Data'!F:F,'Fielding Data'!$A:$A,'Hitting Data'!$A4939)</f>
        <v>10</v>
      </c>
      <c r="W4939" s="13">
        <f>SUMIFS('Fielding Data'!G:G,'Fielding Data'!$A:$A,'Hitting Data'!$A4939)</f>
        <v>1</v>
      </c>
      <c r="X4939" s="13">
        <f>SUMIFS('Fielding Data'!H:H,'Fielding Data'!$A:$A,'Hitting Data'!$A4939)</f>
        <v>3</v>
      </c>
    </row>
    <row r="4940" spans="1:24" x14ac:dyDescent="0.3">
      <c r="A4940" s="13" t="str">
        <f t="shared" si="77"/>
        <v>clippty012014</v>
      </c>
      <c r="B4940" s="16" t="s">
        <v>774</v>
      </c>
      <c r="C4940" s="16">
        <v>2014</v>
      </c>
      <c r="D4940" s="16">
        <v>75</v>
      </c>
      <c r="E4940" s="16">
        <v>0</v>
      </c>
      <c r="F4940" s="16">
        <v>0</v>
      </c>
      <c r="G4940" s="16">
        <v>0</v>
      </c>
      <c r="H4940" s="16">
        <v>0</v>
      </c>
      <c r="I4940" s="16">
        <v>0</v>
      </c>
      <c r="J4940" s="16">
        <v>0</v>
      </c>
      <c r="K4940" s="16">
        <v>0</v>
      </c>
      <c r="L4940" s="16">
        <v>0</v>
      </c>
      <c r="M4940" s="16">
        <v>0</v>
      </c>
      <c r="N4940" s="16">
        <v>0</v>
      </c>
      <c r="O4940" s="16">
        <v>0</v>
      </c>
      <c r="P4940" s="13" t="str">
        <f>IFERROR(VLOOKUP($A4940,'Fielding Data'!$A:$H,MATCH(P$1,'Fielding Data'!$A$1:$H$1,0),0),"Other")</f>
        <v>P</v>
      </c>
      <c r="Q4940" s="13">
        <f>IFERROR(VLOOKUP($A4940,'Fielding Data'!$A:$H,MATCH(Q$1,'Fielding Data'!$A$1:$H$1,0),0),"Other")</f>
        <v>1</v>
      </c>
      <c r="R4940" s="13">
        <f>IFERROR(VLOOKUP($A4940,'Fielding Data'!$A:$H,MATCH(R$1,'Fielding Data'!$A$1:$H$1,0),0),"Other")</f>
        <v>7</v>
      </c>
      <c r="S4940" s="13">
        <f>IFERROR(VLOOKUP($A4940,'Fielding Data'!$A:$H,MATCH(S$1,'Fielding Data'!$A$1:$H$1,0),0),"Other")</f>
        <v>0</v>
      </c>
      <c r="T4940" s="13">
        <f>IFERROR(VLOOKUP($A4940,'Fielding Data'!$A:$H,MATCH(T$1,'Fielding Data'!$A$1:$H$1,0),0),"Other")</f>
        <v>1</v>
      </c>
      <c r="U4940" s="13">
        <f>SUMIFS('Fielding Data'!E:E,'Fielding Data'!$A:$A,'Hitting Data'!$A4940)</f>
        <v>1</v>
      </c>
      <c r="V4940" s="13">
        <f>SUMIFS('Fielding Data'!F:F,'Fielding Data'!$A:$A,'Hitting Data'!$A4940)</f>
        <v>7</v>
      </c>
      <c r="W4940" s="13">
        <f>SUMIFS('Fielding Data'!G:G,'Fielding Data'!$A:$A,'Hitting Data'!$A4940)</f>
        <v>0</v>
      </c>
      <c r="X4940" s="13">
        <f>SUMIFS('Fielding Data'!H:H,'Fielding Data'!$A:$A,'Hitting Data'!$A4940)</f>
        <v>1</v>
      </c>
    </row>
    <row r="4941" spans="1:24" x14ac:dyDescent="0.3">
      <c r="A4941" s="13" t="str">
        <f t="shared" si="77"/>
        <v>cobbal012014</v>
      </c>
      <c r="B4941" s="16" t="s">
        <v>1460</v>
      </c>
      <c r="C4941" s="16">
        <v>2014</v>
      </c>
      <c r="D4941" s="16">
        <v>27</v>
      </c>
      <c r="E4941" s="16">
        <v>8</v>
      </c>
      <c r="F4941" s="16">
        <v>0</v>
      </c>
      <c r="G4941" s="16">
        <v>1</v>
      </c>
      <c r="H4941" s="16">
        <v>1</v>
      </c>
      <c r="I4941" s="16">
        <v>0</v>
      </c>
      <c r="J4941" s="16">
        <v>0</v>
      </c>
      <c r="K4941" s="16">
        <v>1</v>
      </c>
      <c r="L4941" s="16">
        <v>0</v>
      </c>
      <c r="M4941" s="16">
        <v>0</v>
      </c>
      <c r="N4941" s="16">
        <v>0</v>
      </c>
      <c r="O4941" s="16">
        <v>2</v>
      </c>
      <c r="P4941" s="13" t="str">
        <f>IFERROR(VLOOKUP($A4941,'Fielding Data'!$A:$H,MATCH(P$1,'Fielding Data'!$A$1:$H$1,0),0),"Other")</f>
        <v>P</v>
      </c>
      <c r="Q4941" s="13">
        <f>IFERROR(VLOOKUP($A4941,'Fielding Data'!$A:$H,MATCH(Q$1,'Fielding Data'!$A$1:$H$1,0),0),"Other")</f>
        <v>7</v>
      </c>
      <c r="R4941" s="13">
        <f>IFERROR(VLOOKUP($A4941,'Fielding Data'!$A:$H,MATCH(R$1,'Fielding Data'!$A$1:$H$1,0),0),"Other")</f>
        <v>22</v>
      </c>
      <c r="S4941" s="13">
        <f>IFERROR(VLOOKUP($A4941,'Fielding Data'!$A:$H,MATCH(S$1,'Fielding Data'!$A$1:$H$1,0),0),"Other")</f>
        <v>4</v>
      </c>
      <c r="T4941" s="13">
        <f>IFERROR(VLOOKUP($A4941,'Fielding Data'!$A:$H,MATCH(T$1,'Fielding Data'!$A$1:$H$1,0),0),"Other")</f>
        <v>3</v>
      </c>
      <c r="U4941" s="13">
        <f>SUMIFS('Fielding Data'!E:E,'Fielding Data'!$A:$A,'Hitting Data'!$A4941)</f>
        <v>7</v>
      </c>
      <c r="V4941" s="13">
        <f>SUMIFS('Fielding Data'!F:F,'Fielding Data'!$A:$A,'Hitting Data'!$A4941)</f>
        <v>22</v>
      </c>
      <c r="W4941" s="13">
        <f>SUMIFS('Fielding Data'!G:G,'Fielding Data'!$A:$A,'Hitting Data'!$A4941)</f>
        <v>4</v>
      </c>
      <c r="X4941" s="13">
        <f>SUMIFS('Fielding Data'!H:H,'Fielding Data'!$A:$A,'Hitting Data'!$A4941)</f>
        <v>3</v>
      </c>
    </row>
    <row r="4942" spans="1:24" x14ac:dyDescent="0.3">
      <c r="A4942" s="13" t="str">
        <f t="shared" si="77"/>
        <v>coghlch012014</v>
      </c>
      <c r="B4942" s="16" t="s">
        <v>1068</v>
      </c>
      <c r="C4942" s="16">
        <v>2014</v>
      </c>
      <c r="D4942" s="16">
        <v>125</v>
      </c>
      <c r="E4942" s="16">
        <v>385</v>
      </c>
      <c r="F4942" s="16">
        <v>50</v>
      </c>
      <c r="G4942" s="16">
        <v>109</v>
      </c>
      <c r="H4942" s="16">
        <v>28</v>
      </c>
      <c r="I4942" s="16">
        <v>5</v>
      </c>
      <c r="J4942" s="16">
        <v>9</v>
      </c>
      <c r="K4942" s="16">
        <v>41</v>
      </c>
      <c r="L4942" s="16">
        <v>7</v>
      </c>
      <c r="M4942" s="16">
        <v>4</v>
      </c>
      <c r="N4942" s="16">
        <v>39</v>
      </c>
      <c r="O4942" s="16">
        <v>81</v>
      </c>
      <c r="P4942" s="13" t="str">
        <f>IFERROR(VLOOKUP($A4942,'Fielding Data'!$A:$H,MATCH(P$1,'Fielding Data'!$A$1:$H$1,0),0),"Other")</f>
        <v>LF</v>
      </c>
      <c r="Q4942" s="13">
        <f>IFERROR(VLOOKUP($A4942,'Fielding Data'!$A:$H,MATCH(Q$1,'Fielding Data'!$A$1:$H$1,0),0),"Other")</f>
        <v>164</v>
      </c>
      <c r="R4942" s="13">
        <f>IFERROR(VLOOKUP($A4942,'Fielding Data'!$A:$H,MATCH(R$1,'Fielding Data'!$A$1:$H$1,0),0),"Other")</f>
        <v>5</v>
      </c>
      <c r="S4942" s="13">
        <f>IFERROR(VLOOKUP($A4942,'Fielding Data'!$A:$H,MATCH(S$1,'Fielding Data'!$A$1:$H$1,0),0),"Other")</f>
        <v>4</v>
      </c>
      <c r="T4942" s="13">
        <f>IFERROR(VLOOKUP($A4942,'Fielding Data'!$A:$H,MATCH(T$1,'Fielding Data'!$A$1:$H$1,0),0),"Other")</f>
        <v>2</v>
      </c>
      <c r="U4942" s="13">
        <f>SUMIFS('Fielding Data'!E:E,'Fielding Data'!$A:$A,'Hitting Data'!$A4942)</f>
        <v>342</v>
      </c>
      <c r="V4942" s="13">
        <f>SUMIFS('Fielding Data'!F:F,'Fielding Data'!$A:$A,'Hitting Data'!$A4942)</f>
        <v>10</v>
      </c>
      <c r="W4942" s="13">
        <f>SUMIFS('Fielding Data'!G:G,'Fielding Data'!$A:$A,'Hitting Data'!$A4942)</f>
        <v>8</v>
      </c>
      <c r="X4942" s="13">
        <f>SUMIFS('Fielding Data'!H:H,'Fielding Data'!$A:$A,'Hitting Data'!$A4942)</f>
        <v>4</v>
      </c>
    </row>
    <row r="4943" spans="1:24" x14ac:dyDescent="0.3">
      <c r="A4943" s="13" t="str">
        <f t="shared" si="77"/>
        <v>cokeph012014</v>
      </c>
      <c r="B4943" s="16" t="s">
        <v>904</v>
      </c>
      <c r="C4943" s="16">
        <v>2014</v>
      </c>
      <c r="D4943" s="16">
        <v>62</v>
      </c>
      <c r="E4943" s="16">
        <v>0</v>
      </c>
      <c r="F4943" s="16">
        <v>0</v>
      </c>
      <c r="G4943" s="16">
        <v>0</v>
      </c>
      <c r="H4943" s="16">
        <v>0</v>
      </c>
      <c r="I4943" s="16">
        <v>0</v>
      </c>
      <c r="J4943" s="16">
        <v>0</v>
      </c>
      <c r="K4943" s="16">
        <v>0</v>
      </c>
      <c r="L4943" s="16">
        <v>0</v>
      </c>
      <c r="M4943" s="16">
        <v>0</v>
      </c>
      <c r="N4943" s="16">
        <v>0</v>
      </c>
      <c r="O4943" s="16">
        <v>0</v>
      </c>
      <c r="P4943" s="13" t="str">
        <f>IFERROR(VLOOKUP($A4943,'Fielding Data'!$A:$H,MATCH(P$1,'Fielding Data'!$A$1:$H$1,0),0),"Other")</f>
        <v>P</v>
      </c>
      <c r="Q4943" s="13">
        <f>IFERROR(VLOOKUP($A4943,'Fielding Data'!$A:$H,MATCH(Q$1,'Fielding Data'!$A$1:$H$1,0),0),"Other")</f>
        <v>1</v>
      </c>
      <c r="R4943" s="13">
        <f>IFERROR(VLOOKUP($A4943,'Fielding Data'!$A:$H,MATCH(R$1,'Fielding Data'!$A$1:$H$1,0),0),"Other")</f>
        <v>5</v>
      </c>
      <c r="S4943" s="13">
        <f>IFERROR(VLOOKUP($A4943,'Fielding Data'!$A:$H,MATCH(S$1,'Fielding Data'!$A$1:$H$1,0),0),"Other")</f>
        <v>0</v>
      </c>
      <c r="T4943" s="13">
        <f>IFERROR(VLOOKUP($A4943,'Fielding Data'!$A:$H,MATCH(T$1,'Fielding Data'!$A$1:$H$1,0),0),"Other")</f>
        <v>0</v>
      </c>
      <c r="U4943" s="13">
        <f>SUMIFS('Fielding Data'!E:E,'Fielding Data'!$A:$A,'Hitting Data'!$A4943)</f>
        <v>1</v>
      </c>
      <c r="V4943" s="13">
        <f>SUMIFS('Fielding Data'!F:F,'Fielding Data'!$A:$A,'Hitting Data'!$A4943)</f>
        <v>5</v>
      </c>
      <c r="W4943" s="13">
        <f>SUMIFS('Fielding Data'!G:G,'Fielding Data'!$A:$A,'Hitting Data'!$A4943)</f>
        <v>0</v>
      </c>
      <c r="X4943" s="13">
        <f>SUMIFS('Fielding Data'!H:H,'Fielding Data'!$A:$A,'Hitting Data'!$A4943)</f>
        <v>0</v>
      </c>
    </row>
    <row r="4944" spans="1:24" x14ac:dyDescent="0.3">
      <c r="A4944" s="13" t="str">
        <f t="shared" si="77"/>
        <v>colabch012014</v>
      </c>
      <c r="B4944" s="16" t="s">
        <v>1905</v>
      </c>
      <c r="C4944" s="16">
        <v>2014</v>
      </c>
      <c r="D4944" s="16">
        <v>59</v>
      </c>
      <c r="E4944" s="16">
        <v>205</v>
      </c>
      <c r="F4944" s="16">
        <v>17</v>
      </c>
      <c r="G4944" s="16">
        <v>47</v>
      </c>
      <c r="H4944" s="16">
        <v>13</v>
      </c>
      <c r="I4944" s="16">
        <v>0</v>
      </c>
      <c r="J4944" s="16">
        <v>6</v>
      </c>
      <c r="K4944" s="16">
        <v>39</v>
      </c>
      <c r="L4944" s="16">
        <v>0</v>
      </c>
      <c r="M4944" s="16">
        <v>2</v>
      </c>
      <c r="N4944" s="16">
        <v>14</v>
      </c>
      <c r="O4944" s="16">
        <v>66</v>
      </c>
      <c r="P4944" s="13" t="str">
        <f>IFERROR(VLOOKUP($A4944,'Fielding Data'!$A:$H,MATCH(P$1,'Fielding Data'!$A$1:$H$1,0),0),"Other")</f>
        <v>1B</v>
      </c>
      <c r="Q4944" s="13">
        <f>IFERROR(VLOOKUP($A4944,'Fielding Data'!$A:$H,MATCH(Q$1,'Fielding Data'!$A$1:$H$1,0),0),"Other")</f>
        <v>162</v>
      </c>
      <c r="R4944" s="13">
        <f>IFERROR(VLOOKUP($A4944,'Fielding Data'!$A:$H,MATCH(R$1,'Fielding Data'!$A$1:$H$1,0),0),"Other")</f>
        <v>18</v>
      </c>
      <c r="S4944" s="13">
        <f>IFERROR(VLOOKUP($A4944,'Fielding Data'!$A:$H,MATCH(S$1,'Fielding Data'!$A$1:$H$1,0),0),"Other")</f>
        <v>2</v>
      </c>
      <c r="T4944" s="13">
        <f>IFERROR(VLOOKUP($A4944,'Fielding Data'!$A:$H,MATCH(T$1,'Fielding Data'!$A$1:$H$1,0),0),"Other")</f>
        <v>18</v>
      </c>
      <c r="U4944" s="13">
        <f>SUMIFS('Fielding Data'!E:E,'Fielding Data'!$A:$A,'Hitting Data'!$A4944)</f>
        <v>206</v>
      </c>
      <c r="V4944" s="13">
        <f>SUMIFS('Fielding Data'!F:F,'Fielding Data'!$A:$A,'Hitting Data'!$A4944)</f>
        <v>22</v>
      </c>
      <c r="W4944" s="13">
        <f>SUMIFS('Fielding Data'!G:G,'Fielding Data'!$A:$A,'Hitting Data'!$A4944)</f>
        <v>4</v>
      </c>
      <c r="X4944" s="13">
        <f>SUMIFS('Fielding Data'!H:H,'Fielding Data'!$A:$A,'Hitting Data'!$A4944)</f>
        <v>20</v>
      </c>
    </row>
    <row r="4945" spans="1:24" x14ac:dyDescent="0.3">
      <c r="A4945" s="13" t="str">
        <f t="shared" si="77"/>
        <v>colege012014</v>
      </c>
      <c r="B4945" s="16" t="s">
        <v>1906</v>
      </c>
      <c r="C4945" s="16">
        <v>2014</v>
      </c>
      <c r="D4945" s="16">
        <v>23</v>
      </c>
      <c r="E4945" s="16">
        <v>46</v>
      </c>
      <c r="F4945" s="16">
        <v>3</v>
      </c>
      <c r="G4945" s="16">
        <v>8</v>
      </c>
      <c r="H4945" s="16">
        <v>0</v>
      </c>
      <c r="I4945" s="16">
        <v>0</v>
      </c>
      <c r="J4945" s="16">
        <v>1</v>
      </c>
      <c r="K4945" s="16">
        <v>2</v>
      </c>
      <c r="L4945" s="16">
        <v>0</v>
      </c>
      <c r="M4945" s="16">
        <v>0</v>
      </c>
      <c r="N4945" s="16">
        <v>2</v>
      </c>
      <c r="O4945" s="16">
        <v>17</v>
      </c>
      <c r="P4945" s="13" t="str">
        <f>IFERROR(VLOOKUP($A4945,'Fielding Data'!$A:$H,MATCH(P$1,'Fielding Data'!$A$1:$H$1,0),0),"Other")</f>
        <v>P</v>
      </c>
      <c r="Q4945" s="13">
        <f>IFERROR(VLOOKUP($A4945,'Fielding Data'!$A:$H,MATCH(Q$1,'Fielding Data'!$A$1:$H$1,0),0),"Other")</f>
        <v>7</v>
      </c>
      <c r="R4945" s="13">
        <f>IFERROR(VLOOKUP($A4945,'Fielding Data'!$A:$H,MATCH(R$1,'Fielding Data'!$A$1:$H$1,0),0),"Other")</f>
        <v>24</v>
      </c>
      <c r="S4945" s="13">
        <f>IFERROR(VLOOKUP($A4945,'Fielding Data'!$A:$H,MATCH(S$1,'Fielding Data'!$A$1:$H$1,0),0),"Other")</f>
        <v>2</v>
      </c>
      <c r="T4945" s="13">
        <f>IFERROR(VLOOKUP($A4945,'Fielding Data'!$A:$H,MATCH(T$1,'Fielding Data'!$A$1:$H$1,0),0),"Other")</f>
        <v>1</v>
      </c>
      <c r="U4945" s="13">
        <f>SUMIFS('Fielding Data'!E:E,'Fielding Data'!$A:$A,'Hitting Data'!$A4945)</f>
        <v>7</v>
      </c>
      <c r="V4945" s="13">
        <f>SUMIFS('Fielding Data'!F:F,'Fielding Data'!$A:$A,'Hitting Data'!$A4945)</f>
        <v>24</v>
      </c>
      <c r="W4945" s="13">
        <f>SUMIFS('Fielding Data'!G:G,'Fielding Data'!$A:$A,'Hitting Data'!$A4945)</f>
        <v>2</v>
      </c>
      <c r="X4945" s="13">
        <f>SUMIFS('Fielding Data'!H:H,'Fielding Data'!$A:$A,'Hitting Data'!$A4945)</f>
        <v>1</v>
      </c>
    </row>
    <row r="4946" spans="1:24" x14ac:dyDescent="0.3">
      <c r="A4946" s="13" t="str">
        <f t="shared" si="77"/>
        <v>colemca012014</v>
      </c>
      <c r="B4946" s="16" t="s">
        <v>1251</v>
      </c>
      <c r="C4946" s="16">
        <v>2014</v>
      </c>
      <c r="D4946" s="16">
        <v>10</v>
      </c>
      <c r="E4946" s="16">
        <v>0</v>
      </c>
      <c r="F4946" s="16">
        <v>0</v>
      </c>
      <c r="G4946" s="16">
        <v>0</v>
      </c>
      <c r="H4946" s="16">
        <v>0</v>
      </c>
      <c r="I4946" s="16">
        <v>0</v>
      </c>
      <c r="J4946" s="16">
        <v>0</v>
      </c>
      <c r="K4946" s="16">
        <v>0</v>
      </c>
      <c r="L4946" s="16">
        <v>0</v>
      </c>
      <c r="M4946" s="16">
        <v>0</v>
      </c>
      <c r="N4946" s="16">
        <v>0</v>
      </c>
      <c r="O4946" s="16">
        <v>0</v>
      </c>
      <c r="P4946" s="13" t="str">
        <f>IFERROR(VLOOKUP($A4946,'Fielding Data'!$A:$H,MATCH(P$1,'Fielding Data'!$A$1:$H$1,0),0),"Other")</f>
        <v>P</v>
      </c>
      <c r="Q4946" s="13">
        <f>IFERROR(VLOOKUP($A4946,'Fielding Data'!$A:$H,MATCH(Q$1,'Fielding Data'!$A$1:$H$1,0),0),"Other")</f>
        <v>2</v>
      </c>
      <c r="R4946" s="13">
        <f>IFERROR(VLOOKUP($A4946,'Fielding Data'!$A:$H,MATCH(R$1,'Fielding Data'!$A$1:$H$1,0),0),"Other")</f>
        <v>1</v>
      </c>
      <c r="S4946" s="13">
        <f>IFERROR(VLOOKUP($A4946,'Fielding Data'!$A:$H,MATCH(S$1,'Fielding Data'!$A$1:$H$1,0),0),"Other")</f>
        <v>0</v>
      </c>
      <c r="T4946" s="13">
        <f>IFERROR(VLOOKUP($A4946,'Fielding Data'!$A:$H,MATCH(T$1,'Fielding Data'!$A$1:$H$1,0),0),"Other")</f>
        <v>1</v>
      </c>
      <c r="U4946" s="13">
        <f>SUMIFS('Fielding Data'!E:E,'Fielding Data'!$A:$A,'Hitting Data'!$A4946)</f>
        <v>2</v>
      </c>
      <c r="V4946" s="13">
        <f>SUMIFS('Fielding Data'!F:F,'Fielding Data'!$A:$A,'Hitting Data'!$A4946)</f>
        <v>1</v>
      </c>
      <c r="W4946" s="13">
        <f>SUMIFS('Fielding Data'!G:G,'Fielding Data'!$A:$A,'Hitting Data'!$A4946)</f>
        <v>0</v>
      </c>
      <c r="X4946" s="13">
        <f>SUMIFS('Fielding Data'!H:H,'Fielding Data'!$A:$A,'Hitting Data'!$A4946)</f>
        <v>1</v>
      </c>
    </row>
    <row r="4947" spans="1:24" x14ac:dyDescent="0.3">
      <c r="A4947" s="13" t="str">
        <f t="shared" si="77"/>
        <v>colemlo012014</v>
      </c>
      <c r="B4947" s="16" t="s">
        <v>1461</v>
      </c>
      <c r="C4947" s="16">
        <v>2014</v>
      </c>
      <c r="D4947" s="16">
        <v>31</v>
      </c>
      <c r="E4947" s="16">
        <v>0</v>
      </c>
      <c r="F4947" s="16">
        <v>0</v>
      </c>
      <c r="G4947" s="16">
        <v>0</v>
      </c>
      <c r="H4947" s="16">
        <v>0</v>
      </c>
      <c r="I4947" s="16">
        <v>0</v>
      </c>
      <c r="J4947" s="16">
        <v>0</v>
      </c>
      <c r="K4947" s="16">
        <v>0</v>
      </c>
      <c r="L4947" s="16">
        <v>0</v>
      </c>
      <c r="M4947" s="16">
        <v>0</v>
      </c>
      <c r="N4947" s="16">
        <v>0</v>
      </c>
      <c r="O4947" s="16">
        <v>0</v>
      </c>
      <c r="P4947" s="13" t="str">
        <f>IFERROR(VLOOKUP($A4947,'Fielding Data'!$A:$H,MATCH(P$1,'Fielding Data'!$A$1:$H$1,0),0),"Other")</f>
        <v>P</v>
      </c>
      <c r="Q4947" s="13">
        <f>IFERROR(VLOOKUP($A4947,'Fielding Data'!$A:$H,MATCH(Q$1,'Fielding Data'!$A$1:$H$1,0),0),"Other")</f>
        <v>1</v>
      </c>
      <c r="R4947" s="13">
        <f>IFERROR(VLOOKUP($A4947,'Fielding Data'!$A:$H,MATCH(R$1,'Fielding Data'!$A$1:$H$1,0),0),"Other")</f>
        <v>6</v>
      </c>
      <c r="S4947" s="13">
        <f>IFERROR(VLOOKUP($A4947,'Fielding Data'!$A:$H,MATCH(S$1,'Fielding Data'!$A$1:$H$1,0),0),"Other")</f>
        <v>0</v>
      </c>
      <c r="T4947" s="13">
        <f>IFERROR(VLOOKUP($A4947,'Fielding Data'!$A:$H,MATCH(T$1,'Fielding Data'!$A$1:$H$1,0),0),"Other")</f>
        <v>1</v>
      </c>
      <c r="U4947" s="13">
        <f>SUMIFS('Fielding Data'!E:E,'Fielding Data'!$A:$A,'Hitting Data'!$A4947)</f>
        <v>1</v>
      </c>
      <c r="V4947" s="13">
        <f>SUMIFS('Fielding Data'!F:F,'Fielding Data'!$A:$A,'Hitting Data'!$A4947)</f>
        <v>6</v>
      </c>
      <c r="W4947" s="13">
        <f>SUMIFS('Fielding Data'!G:G,'Fielding Data'!$A:$A,'Hitting Data'!$A4947)</f>
        <v>0</v>
      </c>
      <c r="X4947" s="13">
        <f>SUMIFS('Fielding Data'!H:H,'Fielding Data'!$A:$A,'Hitting Data'!$A4947)</f>
        <v>1</v>
      </c>
    </row>
    <row r="4948" spans="1:24" x14ac:dyDescent="0.3">
      <c r="A4948" s="13" t="str">
        <f t="shared" si="77"/>
        <v>colliti012014</v>
      </c>
      <c r="B4948" s="16" t="s">
        <v>1462</v>
      </c>
      <c r="C4948" s="16">
        <v>2014</v>
      </c>
      <c r="D4948" s="16">
        <v>22</v>
      </c>
      <c r="E4948" s="16">
        <v>0</v>
      </c>
      <c r="F4948" s="16">
        <v>0</v>
      </c>
      <c r="G4948" s="16">
        <v>0</v>
      </c>
      <c r="H4948" s="16">
        <v>0</v>
      </c>
      <c r="I4948" s="16">
        <v>0</v>
      </c>
      <c r="J4948" s="16">
        <v>0</v>
      </c>
      <c r="K4948" s="16">
        <v>0</v>
      </c>
      <c r="L4948" s="16">
        <v>0</v>
      </c>
      <c r="M4948" s="16">
        <v>0</v>
      </c>
      <c r="N4948" s="16">
        <v>0</v>
      </c>
      <c r="O4948" s="16">
        <v>0</v>
      </c>
      <c r="P4948" s="13" t="str">
        <f>IFERROR(VLOOKUP($A4948,'Fielding Data'!$A:$H,MATCH(P$1,'Fielding Data'!$A$1:$H$1,0),0),"Other")</f>
        <v>P</v>
      </c>
      <c r="Q4948" s="13">
        <f>IFERROR(VLOOKUP($A4948,'Fielding Data'!$A:$H,MATCH(Q$1,'Fielding Data'!$A$1:$H$1,0),0),"Other")</f>
        <v>1</v>
      </c>
      <c r="R4948" s="13">
        <f>IFERROR(VLOOKUP($A4948,'Fielding Data'!$A:$H,MATCH(R$1,'Fielding Data'!$A$1:$H$1,0),0),"Other")</f>
        <v>5</v>
      </c>
      <c r="S4948" s="13">
        <f>IFERROR(VLOOKUP($A4948,'Fielding Data'!$A:$H,MATCH(S$1,'Fielding Data'!$A$1:$H$1,0),0),"Other")</f>
        <v>0</v>
      </c>
      <c r="T4948" s="13">
        <f>IFERROR(VLOOKUP($A4948,'Fielding Data'!$A:$H,MATCH(T$1,'Fielding Data'!$A$1:$H$1,0),0),"Other")</f>
        <v>0</v>
      </c>
      <c r="U4948" s="13">
        <f>SUMIFS('Fielding Data'!E:E,'Fielding Data'!$A:$A,'Hitting Data'!$A4948)</f>
        <v>1</v>
      </c>
      <c r="V4948" s="13">
        <f>SUMIFS('Fielding Data'!F:F,'Fielding Data'!$A:$A,'Hitting Data'!$A4948)</f>
        <v>5</v>
      </c>
      <c r="W4948" s="13">
        <f>SUMIFS('Fielding Data'!G:G,'Fielding Data'!$A:$A,'Hitting Data'!$A4948)</f>
        <v>0</v>
      </c>
      <c r="X4948" s="13">
        <f>SUMIFS('Fielding Data'!H:H,'Fielding Data'!$A:$A,'Hitting Data'!$A4948)</f>
        <v>0</v>
      </c>
    </row>
    <row r="4949" spans="1:24" x14ac:dyDescent="0.3">
      <c r="A4949" s="13" t="str">
        <f t="shared" si="77"/>
        <v>collity012014</v>
      </c>
      <c r="B4949" s="16" t="s">
        <v>2141</v>
      </c>
      <c r="C4949" s="16">
        <v>2014</v>
      </c>
      <c r="D4949" s="16">
        <v>18</v>
      </c>
      <c r="E4949" s="16">
        <v>24</v>
      </c>
      <c r="F4949" s="16">
        <v>3</v>
      </c>
      <c r="G4949" s="16">
        <v>6</v>
      </c>
      <c r="H4949" s="16">
        <v>0</v>
      </c>
      <c r="I4949" s="16">
        <v>0</v>
      </c>
      <c r="J4949" s="16">
        <v>1</v>
      </c>
      <c r="K4949" s="16">
        <v>4</v>
      </c>
      <c r="L4949" s="16">
        <v>0</v>
      </c>
      <c r="M4949" s="16">
        <v>0</v>
      </c>
      <c r="N4949" s="16">
        <v>1</v>
      </c>
      <c r="O4949" s="16">
        <v>4</v>
      </c>
      <c r="P4949" s="13" t="str">
        <f>IFERROR(VLOOKUP($A4949,'Fielding Data'!$A:$H,MATCH(P$1,'Fielding Data'!$A$1:$H$1,0),0),"Other")</f>
        <v>CF</v>
      </c>
      <c r="Q4949" s="13">
        <f>IFERROR(VLOOKUP($A4949,'Fielding Data'!$A:$H,MATCH(Q$1,'Fielding Data'!$A$1:$H$1,0),0),"Other")</f>
        <v>0</v>
      </c>
      <c r="R4949" s="13">
        <f>IFERROR(VLOOKUP($A4949,'Fielding Data'!$A:$H,MATCH(R$1,'Fielding Data'!$A$1:$H$1,0),0),"Other")</f>
        <v>0</v>
      </c>
      <c r="S4949" s="13">
        <f>IFERROR(VLOOKUP($A4949,'Fielding Data'!$A:$H,MATCH(S$1,'Fielding Data'!$A$1:$H$1,0),0),"Other")</f>
        <v>0</v>
      </c>
      <c r="T4949" s="13">
        <f>IFERROR(VLOOKUP($A4949,'Fielding Data'!$A:$H,MATCH(T$1,'Fielding Data'!$A$1:$H$1,0),0),"Other")</f>
        <v>0</v>
      </c>
      <c r="U4949" s="13">
        <f>SUMIFS('Fielding Data'!E:E,'Fielding Data'!$A:$A,'Hitting Data'!$A4949)</f>
        <v>28</v>
      </c>
      <c r="V4949" s="13">
        <f>SUMIFS('Fielding Data'!F:F,'Fielding Data'!$A:$A,'Hitting Data'!$A4949)</f>
        <v>0</v>
      </c>
      <c r="W4949" s="13">
        <f>SUMIFS('Fielding Data'!G:G,'Fielding Data'!$A:$A,'Hitting Data'!$A4949)</f>
        <v>0</v>
      </c>
      <c r="X4949" s="13">
        <f>SUMIFS('Fielding Data'!H:H,'Fielding Data'!$A:$A,'Hitting Data'!$A4949)</f>
        <v>0</v>
      </c>
    </row>
    <row r="4950" spans="1:24" x14ac:dyDescent="0.3">
      <c r="A4950" s="13" t="str">
        <f t="shared" si="77"/>
        <v>collmjo012014</v>
      </c>
      <c r="B4950" s="16" t="s">
        <v>1463</v>
      </c>
      <c r="C4950" s="16">
        <v>2014</v>
      </c>
      <c r="D4950" s="16">
        <v>33</v>
      </c>
      <c r="E4950" s="16">
        <v>54</v>
      </c>
      <c r="F4950" s="16">
        <v>2</v>
      </c>
      <c r="G4950" s="16">
        <v>6</v>
      </c>
      <c r="H4950" s="16">
        <v>2</v>
      </c>
      <c r="I4950" s="16">
        <v>0</v>
      </c>
      <c r="J4950" s="16">
        <v>0</v>
      </c>
      <c r="K4950" s="16">
        <v>2</v>
      </c>
      <c r="L4950" s="16">
        <v>0</v>
      </c>
      <c r="M4950" s="16">
        <v>0</v>
      </c>
      <c r="N4950" s="16">
        <v>3</v>
      </c>
      <c r="O4950" s="16">
        <v>15</v>
      </c>
      <c r="P4950" s="13" t="str">
        <f>IFERROR(VLOOKUP($A4950,'Fielding Data'!$A:$H,MATCH(P$1,'Fielding Data'!$A$1:$H$1,0),0),"Other")</f>
        <v>P</v>
      </c>
      <c r="Q4950" s="13">
        <f>IFERROR(VLOOKUP($A4950,'Fielding Data'!$A:$H,MATCH(Q$1,'Fielding Data'!$A$1:$H$1,0),0),"Other")</f>
        <v>13</v>
      </c>
      <c r="R4950" s="13">
        <f>IFERROR(VLOOKUP($A4950,'Fielding Data'!$A:$H,MATCH(R$1,'Fielding Data'!$A$1:$H$1,0),0),"Other")</f>
        <v>23</v>
      </c>
      <c r="S4950" s="13">
        <f>IFERROR(VLOOKUP($A4950,'Fielding Data'!$A:$H,MATCH(S$1,'Fielding Data'!$A$1:$H$1,0),0),"Other")</f>
        <v>0</v>
      </c>
      <c r="T4950" s="13">
        <f>IFERROR(VLOOKUP($A4950,'Fielding Data'!$A:$H,MATCH(T$1,'Fielding Data'!$A$1:$H$1,0),0),"Other")</f>
        <v>1</v>
      </c>
      <c r="U4950" s="13">
        <f>SUMIFS('Fielding Data'!E:E,'Fielding Data'!$A:$A,'Hitting Data'!$A4950)</f>
        <v>13</v>
      </c>
      <c r="V4950" s="13">
        <f>SUMIFS('Fielding Data'!F:F,'Fielding Data'!$A:$A,'Hitting Data'!$A4950)</f>
        <v>23</v>
      </c>
      <c r="W4950" s="13">
        <f>SUMIFS('Fielding Data'!G:G,'Fielding Data'!$A:$A,'Hitting Data'!$A4950)</f>
        <v>0</v>
      </c>
      <c r="X4950" s="13">
        <f>SUMIFS('Fielding Data'!H:H,'Fielding Data'!$A:$A,'Hitting Data'!$A4950)</f>
        <v>1</v>
      </c>
    </row>
    <row r="4951" spans="1:24" x14ac:dyDescent="0.3">
      <c r="A4951" s="13" t="str">
        <f t="shared" si="77"/>
        <v>colomal012014</v>
      </c>
      <c r="B4951" s="16" t="s">
        <v>1907</v>
      </c>
      <c r="C4951" s="16">
        <v>2014</v>
      </c>
      <c r="D4951" s="16">
        <v>5</v>
      </c>
      <c r="E4951" s="16">
        <v>0</v>
      </c>
      <c r="F4951" s="16">
        <v>0</v>
      </c>
      <c r="G4951" s="16">
        <v>0</v>
      </c>
      <c r="H4951" s="16">
        <v>0</v>
      </c>
      <c r="I4951" s="16">
        <v>0</v>
      </c>
      <c r="J4951" s="16">
        <v>0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3" t="str">
        <f>IFERROR(VLOOKUP($A4951,'Fielding Data'!$A:$H,MATCH(P$1,'Fielding Data'!$A$1:$H$1,0),0),"Other")</f>
        <v>P</v>
      </c>
      <c r="Q4951" s="13">
        <f>IFERROR(VLOOKUP($A4951,'Fielding Data'!$A:$H,MATCH(Q$1,'Fielding Data'!$A$1:$H$1,0),0),"Other")</f>
        <v>0</v>
      </c>
      <c r="R4951" s="13">
        <f>IFERROR(VLOOKUP($A4951,'Fielding Data'!$A:$H,MATCH(R$1,'Fielding Data'!$A$1:$H$1,0),0),"Other")</f>
        <v>2</v>
      </c>
      <c r="S4951" s="13">
        <f>IFERROR(VLOOKUP($A4951,'Fielding Data'!$A:$H,MATCH(S$1,'Fielding Data'!$A$1:$H$1,0),0),"Other")</f>
        <v>0</v>
      </c>
      <c r="T4951" s="13">
        <f>IFERROR(VLOOKUP($A4951,'Fielding Data'!$A:$H,MATCH(T$1,'Fielding Data'!$A$1:$H$1,0),0),"Other")</f>
        <v>0</v>
      </c>
      <c r="U4951" s="13">
        <f>SUMIFS('Fielding Data'!E:E,'Fielding Data'!$A:$A,'Hitting Data'!$A4951)</f>
        <v>0</v>
      </c>
      <c r="V4951" s="13">
        <f>SUMIFS('Fielding Data'!F:F,'Fielding Data'!$A:$A,'Hitting Data'!$A4951)</f>
        <v>2</v>
      </c>
      <c r="W4951" s="13">
        <f>SUMIFS('Fielding Data'!G:G,'Fielding Data'!$A:$A,'Hitting Data'!$A4951)</f>
        <v>0</v>
      </c>
      <c r="X4951" s="13">
        <f>SUMIFS('Fielding Data'!H:H,'Fielding Data'!$A:$A,'Hitting Data'!$A4951)</f>
        <v>0</v>
      </c>
    </row>
    <row r="4952" spans="1:24" x14ac:dyDescent="0.3">
      <c r="A4952" s="13" t="str">
        <f t="shared" si="77"/>
        <v>colonba012014</v>
      </c>
      <c r="B4952" s="16" t="s">
        <v>81</v>
      </c>
      <c r="C4952" s="16">
        <v>2014</v>
      </c>
      <c r="D4952" s="16">
        <v>31</v>
      </c>
      <c r="E4952" s="16">
        <v>62</v>
      </c>
      <c r="F4952" s="16">
        <v>3</v>
      </c>
      <c r="G4952" s="16">
        <v>2</v>
      </c>
      <c r="H4952" s="16">
        <v>1</v>
      </c>
      <c r="I4952" s="16">
        <v>0</v>
      </c>
      <c r="J4952" s="16">
        <v>0</v>
      </c>
      <c r="K4952" s="16">
        <v>0</v>
      </c>
      <c r="L4952" s="16">
        <v>0</v>
      </c>
      <c r="M4952" s="16">
        <v>0</v>
      </c>
      <c r="N4952" s="16">
        <v>0</v>
      </c>
      <c r="O4952" s="16">
        <v>33</v>
      </c>
      <c r="P4952" s="13" t="str">
        <f>IFERROR(VLOOKUP($A4952,'Fielding Data'!$A:$H,MATCH(P$1,'Fielding Data'!$A$1:$H$1,0),0),"Other")</f>
        <v>P</v>
      </c>
      <c r="Q4952" s="13">
        <f>IFERROR(VLOOKUP($A4952,'Fielding Data'!$A:$H,MATCH(Q$1,'Fielding Data'!$A$1:$H$1,0),0),"Other")</f>
        <v>11</v>
      </c>
      <c r="R4952" s="13">
        <f>IFERROR(VLOOKUP($A4952,'Fielding Data'!$A:$H,MATCH(R$1,'Fielding Data'!$A$1:$H$1,0),0),"Other")</f>
        <v>27</v>
      </c>
      <c r="S4952" s="13">
        <f>IFERROR(VLOOKUP($A4952,'Fielding Data'!$A:$H,MATCH(S$1,'Fielding Data'!$A$1:$H$1,0),0),"Other")</f>
        <v>5</v>
      </c>
      <c r="T4952" s="13">
        <f>IFERROR(VLOOKUP($A4952,'Fielding Data'!$A:$H,MATCH(T$1,'Fielding Data'!$A$1:$H$1,0),0),"Other")</f>
        <v>2</v>
      </c>
      <c r="U4952" s="13">
        <f>SUMIFS('Fielding Data'!E:E,'Fielding Data'!$A:$A,'Hitting Data'!$A4952)</f>
        <v>11</v>
      </c>
      <c r="V4952" s="13">
        <f>SUMIFS('Fielding Data'!F:F,'Fielding Data'!$A:$A,'Hitting Data'!$A4952)</f>
        <v>27</v>
      </c>
      <c r="W4952" s="13">
        <f>SUMIFS('Fielding Data'!G:G,'Fielding Data'!$A:$A,'Hitting Data'!$A4952)</f>
        <v>5</v>
      </c>
      <c r="X4952" s="13">
        <f>SUMIFS('Fielding Data'!H:H,'Fielding Data'!$A:$A,'Hitting Data'!$A4952)</f>
        <v>2</v>
      </c>
    </row>
    <row r="4953" spans="1:24" x14ac:dyDescent="0.3">
      <c r="A4953" s="13" t="str">
        <f t="shared" si="77"/>
        <v>colonch012014</v>
      </c>
      <c r="B4953" s="16" t="s">
        <v>2142</v>
      </c>
      <c r="C4953" s="16">
        <v>2014</v>
      </c>
      <c r="D4953" s="16">
        <v>21</v>
      </c>
      <c r="E4953" s="16">
        <v>45</v>
      </c>
      <c r="F4953" s="16">
        <v>8</v>
      </c>
      <c r="G4953" s="16">
        <v>15</v>
      </c>
      <c r="H4953" s="16">
        <v>5</v>
      </c>
      <c r="I4953" s="16">
        <v>1</v>
      </c>
      <c r="J4953" s="16">
        <v>0</v>
      </c>
      <c r="K4953" s="16">
        <v>6</v>
      </c>
      <c r="L4953" s="16">
        <v>2</v>
      </c>
      <c r="M4953" s="16">
        <v>0</v>
      </c>
      <c r="N4953" s="16">
        <v>3</v>
      </c>
      <c r="O4953" s="16">
        <v>4</v>
      </c>
      <c r="P4953" s="13" t="str">
        <f>IFERROR(VLOOKUP($A4953,'Fielding Data'!$A:$H,MATCH(P$1,'Fielding Data'!$A$1:$H$1,0),0),"Other")</f>
        <v>2B</v>
      </c>
      <c r="Q4953" s="13">
        <f>IFERROR(VLOOKUP($A4953,'Fielding Data'!$A:$H,MATCH(Q$1,'Fielding Data'!$A$1:$H$1,0),0),"Other")</f>
        <v>15</v>
      </c>
      <c r="R4953" s="13">
        <f>IFERROR(VLOOKUP($A4953,'Fielding Data'!$A:$H,MATCH(R$1,'Fielding Data'!$A$1:$H$1,0),0),"Other")</f>
        <v>26</v>
      </c>
      <c r="S4953" s="13">
        <f>IFERROR(VLOOKUP($A4953,'Fielding Data'!$A:$H,MATCH(S$1,'Fielding Data'!$A$1:$H$1,0),0),"Other")</f>
        <v>0</v>
      </c>
      <c r="T4953" s="13">
        <f>IFERROR(VLOOKUP($A4953,'Fielding Data'!$A:$H,MATCH(T$1,'Fielding Data'!$A$1:$H$1,0),0),"Other")</f>
        <v>4</v>
      </c>
      <c r="U4953" s="13">
        <f>SUMIFS('Fielding Data'!E:E,'Fielding Data'!$A:$A,'Hitting Data'!$A4953)</f>
        <v>17</v>
      </c>
      <c r="V4953" s="13">
        <f>SUMIFS('Fielding Data'!F:F,'Fielding Data'!$A:$A,'Hitting Data'!$A4953)</f>
        <v>34</v>
      </c>
      <c r="W4953" s="13">
        <f>SUMIFS('Fielding Data'!G:G,'Fielding Data'!$A:$A,'Hitting Data'!$A4953)</f>
        <v>2</v>
      </c>
      <c r="X4953" s="13">
        <f>SUMIFS('Fielding Data'!H:H,'Fielding Data'!$A:$A,'Hitting Data'!$A4953)</f>
        <v>5</v>
      </c>
    </row>
    <row r="4954" spans="1:24" x14ac:dyDescent="0.3">
      <c r="A4954" s="13" t="str">
        <f t="shared" si="77"/>
        <v>colvity012014</v>
      </c>
      <c r="B4954" s="16" t="s">
        <v>1069</v>
      </c>
      <c r="C4954" s="16">
        <v>2014</v>
      </c>
      <c r="D4954" s="16">
        <v>57</v>
      </c>
      <c r="E4954" s="16">
        <v>139</v>
      </c>
      <c r="F4954" s="16">
        <v>16</v>
      </c>
      <c r="G4954" s="16">
        <v>31</v>
      </c>
      <c r="H4954" s="16">
        <v>10</v>
      </c>
      <c r="I4954" s="16">
        <v>3</v>
      </c>
      <c r="J4954" s="16">
        <v>2</v>
      </c>
      <c r="K4954" s="16">
        <v>18</v>
      </c>
      <c r="L4954" s="16">
        <v>1</v>
      </c>
      <c r="M4954" s="16">
        <v>0</v>
      </c>
      <c r="N4954" s="16">
        <v>8</v>
      </c>
      <c r="O4954" s="16">
        <v>45</v>
      </c>
      <c r="P4954" s="13" t="str">
        <f>IFERROR(VLOOKUP($A4954,'Fielding Data'!$A:$H,MATCH(P$1,'Fielding Data'!$A$1:$H$1,0),0),"Other")</f>
        <v>CF</v>
      </c>
      <c r="Q4954" s="13">
        <f>IFERROR(VLOOKUP($A4954,'Fielding Data'!$A:$H,MATCH(Q$1,'Fielding Data'!$A$1:$H$1,0),0),"Other")</f>
        <v>3</v>
      </c>
      <c r="R4954" s="13">
        <f>IFERROR(VLOOKUP($A4954,'Fielding Data'!$A:$H,MATCH(R$1,'Fielding Data'!$A$1:$H$1,0),0),"Other")</f>
        <v>0</v>
      </c>
      <c r="S4954" s="13">
        <f>IFERROR(VLOOKUP($A4954,'Fielding Data'!$A:$H,MATCH(S$1,'Fielding Data'!$A$1:$H$1,0),0),"Other")</f>
        <v>0</v>
      </c>
      <c r="T4954" s="13">
        <f>IFERROR(VLOOKUP($A4954,'Fielding Data'!$A:$H,MATCH(T$1,'Fielding Data'!$A$1:$H$1,0),0),"Other")</f>
        <v>0</v>
      </c>
      <c r="U4954" s="13">
        <f>SUMIFS('Fielding Data'!E:E,'Fielding Data'!$A:$A,'Hitting Data'!$A4954)</f>
        <v>104</v>
      </c>
      <c r="V4954" s="13">
        <f>SUMIFS('Fielding Data'!F:F,'Fielding Data'!$A:$A,'Hitting Data'!$A4954)</f>
        <v>4</v>
      </c>
      <c r="W4954" s="13">
        <f>SUMIFS('Fielding Data'!G:G,'Fielding Data'!$A:$A,'Hitting Data'!$A4954)</f>
        <v>2</v>
      </c>
      <c r="X4954" s="13">
        <f>SUMIFS('Fielding Data'!H:H,'Fielding Data'!$A:$A,'Hitting Data'!$A4954)</f>
        <v>2</v>
      </c>
    </row>
    <row r="4955" spans="1:24" x14ac:dyDescent="0.3">
      <c r="A4955" s="13" t="str">
        <f t="shared" si="77"/>
        <v>congeha012014</v>
      </c>
      <c r="B4955" s="16" t="s">
        <v>1252</v>
      </c>
      <c r="C4955" s="16">
        <v>2014</v>
      </c>
      <c r="D4955" s="16">
        <v>80</v>
      </c>
      <c r="E4955" s="16">
        <v>231</v>
      </c>
      <c r="F4955" s="16">
        <v>24</v>
      </c>
      <c r="G4955" s="16">
        <v>51</v>
      </c>
      <c r="H4955" s="16">
        <v>12</v>
      </c>
      <c r="I4955" s="16">
        <v>0</v>
      </c>
      <c r="J4955" s="16">
        <v>4</v>
      </c>
      <c r="K4955" s="16">
        <v>25</v>
      </c>
      <c r="L4955" s="16">
        <v>0</v>
      </c>
      <c r="M4955" s="16">
        <v>2</v>
      </c>
      <c r="N4955" s="16">
        <v>22</v>
      </c>
      <c r="O4955" s="16">
        <v>57</v>
      </c>
      <c r="P4955" s="13" t="str">
        <f>IFERROR(VLOOKUP($A4955,'Fielding Data'!$A:$H,MATCH(P$1,'Fielding Data'!$A$1:$H$1,0),0),"Other")</f>
        <v>C</v>
      </c>
      <c r="Q4955" s="13">
        <f>IFERROR(VLOOKUP($A4955,'Fielding Data'!$A:$H,MATCH(Q$1,'Fielding Data'!$A$1:$H$1,0),0),"Other")</f>
        <v>599</v>
      </c>
      <c r="R4955" s="13">
        <f>IFERROR(VLOOKUP($A4955,'Fielding Data'!$A:$H,MATCH(R$1,'Fielding Data'!$A$1:$H$1,0),0),"Other")</f>
        <v>37</v>
      </c>
      <c r="S4955" s="13">
        <f>IFERROR(VLOOKUP($A4955,'Fielding Data'!$A:$H,MATCH(S$1,'Fielding Data'!$A$1:$H$1,0),0),"Other")</f>
        <v>7</v>
      </c>
      <c r="T4955" s="13">
        <f>IFERROR(VLOOKUP($A4955,'Fielding Data'!$A:$H,MATCH(T$1,'Fielding Data'!$A$1:$H$1,0),0),"Other")</f>
        <v>1</v>
      </c>
      <c r="U4955" s="13">
        <f>SUMIFS('Fielding Data'!E:E,'Fielding Data'!$A:$A,'Hitting Data'!$A4955)</f>
        <v>599</v>
      </c>
      <c r="V4955" s="13">
        <f>SUMIFS('Fielding Data'!F:F,'Fielding Data'!$A:$A,'Hitting Data'!$A4955)</f>
        <v>37</v>
      </c>
      <c r="W4955" s="13">
        <f>SUMIFS('Fielding Data'!G:G,'Fielding Data'!$A:$A,'Hitting Data'!$A4955)</f>
        <v>7</v>
      </c>
      <c r="X4955" s="13">
        <f>SUMIFS('Fielding Data'!H:H,'Fielding Data'!$A:$A,'Hitting Data'!$A4955)</f>
        <v>1</v>
      </c>
    </row>
    <row r="4956" spans="1:24" x14ac:dyDescent="0.3">
      <c r="A4956" s="13" t="str">
        <f t="shared" si="77"/>
        <v>conrabr012014</v>
      </c>
      <c r="B4956" s="16" t="s">
        <v>905</v>
      </c>
      <c r="C4956" s="16">
        <v>2014</v>
      </c>
      <c r="D4956" s="16">
        <v>13</v>
      </c>
      <c r="E4956" s="16">
        <v>30</v>
      </c>
      <c r="F4956" s="16">
        <v>2</v>
      </c>
      <c r="G4956" s="16">
        <v>3</v>
      </c>
      <c r="H4956" s="16">
        <v>1</v>
      </c>
      <c r="I4956" s="16">
        <v>0</v>
      </c>
      <c r="J4956" s="16">
        <v>1</v>
      </c>
      <c r="K4956" s="16">
        <v>2</v>
      </c>
      <c r="L4956" s="16">
        <v>0</v>
      </c>
      <c r="M4956" s="16">
        <v>0</v>
      </c>
      <c r="N4956" s="16">
        <v>3</v>
      </c>
      <c r="O4956" s="16">
        <v>14</v>
      </c>
      <c r="P4956" s="13" t="str">
        <f>IFERROR(VLOOKUP($A4956,'Fielding Data'!$A:$H,MATCH(P$1,'Fielding Data'!$A$1:$H$1,0),0),"Other")</f>
        <v>2B</v>
      </c>
      <c r="Q4956" s="13">
        <f>IFERROR(VLOOKUP($A4956,'Fielding Data'!$A:$H,MATCH(Q$1,'Fielding Data'!$A$1:$H$1,0),0),"Other")</f>
        <v>17</v>
      </c>
      <c r="R4956" s="13">
        <f>IFERROR(VLOOKUP($A4956,'Fielding Data'!$A:$H,MATCH(R$1,'Fielding Data'!$A$1:$H$1,0),0),"Other")</f>
        <v>15</v>
      </c>
      <c r="S4956" s="13">
        <f>IFERROR(VLOOKUP($A4956,'Fielding Data'!$A:$H,MATCH(S$1,'Fielding Data'!$A$1:$H$1,0),0),"Other")</f>
        <v>0</v>
      </c>
      <c r="T4956" s="13">
        <f>IFERROR(VLOOKUP($A4956,'Fielding Data'!$A:$H,MATCH(T$1,'Fielding Data'!$A$1:$H$1,0),0),"Other")</f>
        <v>5</v>
      </c>
      <c r="U4956" s="13">
        <f>SUMIFS('Fielding Data'!E:E,'Fielding Data'!$A:$A,'Hitting Data'!$A4956)</f>
        <v>17</v>
      </c>
      <c r="V4956" s="13">
        <f>SUMIFS('Fielding Data'!F:F,'Fielding Data'!$A:$A,'Hitting Data'!$A4956)</f>
        <v>15</v>
      </c>
      <c r="W4956" s="13">
        <f>SUMIFS('Fielding Data'!G:G,'Fielding Data'!$A:$A,'Hitting Data'!$A4956)</f>
        <v>0</v>
      </c>
      <c r="X4956" s="13">
        <f>SUMIFS('Fielding Data'!H:H,'Fielding Data'!$A:$A,'Hitting Data'!$A4956)</f>
        <v>5</v>
      </c>
    </row>
    <row r="4957" spans="1:24" x14ac:dyDescent="0.3">
      <c r="A4957" s="13" t="str">
        <f t="shared" si="77"/>
        <v>constjo012014</v>
      </c>
      <c r="B4957" s="16" t="s">
        <v>1464</v>
      </c>
      <c r="C4957" s="16">
        <v>2014</v>
      </c>
      <c r="D4957" s="16">
        <v>12</v>
      </c>
      <c r="E4957" s="16">
        <v>4</v>
      </c>
      <c r="F4957" s="16">
        <v>1</v>
      </c>
      <c r="G4957" s="16">
        <v>0</v>
      </c>
      <c r="H4957" s="16">
        <v>0</v>
      </c>
      <c r="I4957" s="16">
        <v>0</v>
      </c>
      <c r="J4957" s="16">
        <v>0</v>
      </c>
      <c r="K4957" s="16">
        <v>0</v>
      </c>
      <c r="L4957" s="16">
        <v>0</v>
      </c>
      <c r="M4957" s="16">
        <v>0</v>
      </c>
      <c r="N4957" s="16">
        <v>0</v>
      </c>
      <c r="O4957" s="16">
        <v>1</v>
      </c>
      <c r="P4957" s="13" t="str">
        <f>IFERROR(VLOOKUP($A4957,'Fielding Data'!$A:$H,MATCH(P$1,'Fielding Data'!$A$1:$H$1,0),0),"Other")</f>
        <v>LF</v>
      </c>
      <c r="Q4957" s="13">
        <f>IFERROR(VLOOKUP($A4957,'Fielding Data'!$A:$H,MATCH(Q$1,'Fielding Data'!$A$1:$H$1,0),0),"Other")</f>
        <v>2</v>
      </c>
      <c r="R4957" s="13">
        <f>IFERROR(VLOOKUP($A4957,'Fielding Data'!$A:$H,MATCH(R$1,'Fielding Data'!$A$1:$H$1,0),0),"Other")</f>
        <v>0</v>
      </c>
      <c r="S4957" s="13">
        <f>IFERROR(VLOOKUP($A4957,'Fielding Data'!$A:$H,MATCH(S$1,'Fielding Data'!$A$1:$H$1,0),0),"Other")</f>
        <v>0</v>
      </c>
      <c r="T4957" s="13">
        <f>IFERROR(VLOOKUP($A4957,'Fielding Data'!$A:$H,MATCH(T$1,'Fielding Data'!$A$1:$H$1,0),0),"Other")</f>
        <v>0</v>
      </c>
      <c r="U4957" s="13">
        <f>SUMIFS('Fielding Data'!E:E,'Fielding Data'!$A:$A,'Hitting Data'!$A4957)</f>
        <v>4</v>
      </c>
      <c r="V4957" s="13">
        <f>SUMIFS('Fielding Data'!F:F,'Fielding Data'!$A:$A,'Hitting Data'!$A4957)</f>
        <v>0</v>
      </c>
      <c r="W4957" s="13">
        <f>SUMIFS('Fielding Data'!G:G,'Fielding Data'!$A:$A,'Hitting Data'!$A4957)</f>
        <v>0</v>
      </c>
      <c r="X4957" s="13">
        <f>SUMIFS('Fielding Data'!H:H,'Fielding Data'!$A:$A,'Hitting Data'!$A4957)</f>
        <v>0</v>
      </c>
    </row>
    <row r="4958" spans="1:24" x14ac:dyDescent="0.3">
      <c r="A4958" s="13" t="str">
        <f t="shared" si="77"/>
        <v>contrca012014</v>
      </c>
      <c r="B4958" s="16" t="s">
        <v>2143</v>
      </c>
      <c r="C4958" s="16">
        <v>2014</v>
      </c>
      <c r="D4958" s="16">
        <v>17</v>
      </c>
      <c r="E4958" s="16">
        <v>1</v>
      </c>
      <c r="F4958" s="16">
        <v>0</v>
      </c>
      <c r="G4958" s="16">
        <v>0</v>
      </c>
      <c r="H4958" s="16">
        <v>0</v>
      </c>
      <c r="I4958" s="16">
        <v>0</v>
      </c>
      <c r="J4958" s="16">
        <v>0</v>
      </c>
      <c r="K4958" s="16">
        <v>0</v>
      </c>
      <c r="L4958" s="16">
        <v>0</v>
      </c>
      <c r="M4958" s="16">
        <v>0</v>
      </c>
      <c r="N4958" s="16">
        <v>0</v>
      </c>
      <c r="O4958" s="16">
        <v>1</v>
      </c>
      <c r="P4958" s="13" t="str">
        <f>IFERROR(VLOOKUP($A4958,'Fielding Data'!$A:$H,MATCH(P$1,'Fielding Data'!$A$1:$H$1,0),0),"Other")</f>
        <v>P</v>
      </c>
      <c r="Q4958" s="13">
        <f>IFERROR(VLOOKUP($A4958,'Fielding Data'!$A:$H,MATCH(Q$1,'Fielding Data'!$A$1:$H$1,0),0),"Other")</f>
        <v>2</v>
      </c>
      <c r="R4958" s="13">
        <f>IFERROR(VLOOKUP($A4958,'Fielding Data'!$A:$H,MATCH(R$1,'Fielding Data'!$A$1:$H$1,0),0),"Other")</f>
        <v>0</v>
      </c>
      <c r="S4958" s="13">
        <f>IFERROR(VLOOKUP($A4958,'Fielding Data'!$A:$H,MATCH(S$1,'Fielding Data'!$A$1:$H$1,0),0),"Other")</f>
        <v>0</v>
      </c>
      <c r="T4958" s="13">
        <f>IFERROR(VLOOKUP($A4958,'Fielding Data'!$A:$H,MATCH(T$1,'Fielding Data'!$A$1:$H$1,0),0),"Other")</f>
        <v>0</v>
      </c>
      <c r="U4958" s="13">
        <f>SUMIFS('Fielding Data'!E:E,'Fielding Data'!$A:$A,'Hitting Data'!$A4958)</f>
        <v>2</v>
      </c>
      <c r="V4958" s="13">
        <f>SUMIFS('Fielding Data'!F:F,'Fielding Data'!$A:$A,'Hitting Data'!$A4958)</f>
        <v>0</v>
      </c>
      <c r="W4958" s="13">
        <f>SUMIFS('Fielding Data'!G:G,'Fielding Data'!$A:$A,'Hitting Data'!$A4958)</f>
        <v>0</v>
      </c>
      <c r="X4958" s="13">
        <f>SUMIFS('Fielding Data'!H:H,'Fielding Data'!$A:$A,'Hitting Data'!$A4958)</f>
        <v>0</v>
      </c>
    </row>
    <row r="4959" spans="1:24" x14ac:dyDescent="0.3">
      <c r="A4959" s="13" t="str">
        <f t="shared" si="77"/>
        <v>cookry012014</v>
      </c>
      <c r="B4959" s="16" t="s">
        <v>1465</v>
      </c>
      <c r="C4959" s="16">
        <v>2014</v>
      </c>
      <c r="D4959" s="16">
        <v>54</v>
      </c>
      <c r="E4959" s="16">
        <v>0</v>
      </c>
      <c r="F4959" s="16">
        <v>0</v>
      </c>
      <c r="G4959" s="16">
        <v>0</v>
      </c>
      <c r="H4959" s="16">
        <v>0</v>
      </c>
      <c r="I4959" s="16">
        <v>0</v>
      </c>
      <c r="J4959" s="16">
        <v>0</v>
      </c>
      <c r="K4959" s="16">
        <v>0</v>
      </c>
      <c r="L4959" s="16">
        <v>0</v>
      </c>
      <c r="M4959" s="16">
        <v>0</v>
      </c>
      <c r="N4959" s="16">
        <v>0</v>
      </c>
      <c r="O4959" s="16">
        <v>0</v>
      </c>
      <c r="P4959" s="13" t="str">
        <f>IFERROR(VLOOKUP($A4959,'Fielding Data'!$A:$H,MATCH(P$1,'Fielding Data'!$A$1:$H$1,0),0),"Other")</f>
        <v>P</v>
      </c>
      <c r="Q4959" s="13">
        <f>IFERROR(VLOOKUP($A4959,'Fielding Data'!$A:$H,MATCH(Q$1,'Fielding Data'!$A$1:$H$1,0),0),"Other")</f>
        <v>3</v>
      </c>
      <c r="R4959" s="13">
        <f>IFERROR(VLOOKUP($A4959,'Fielding Data'!$A:$H,MATCH(R$1,'Fielding Data'!$A$1:$H$1,0),0),"Other")</f>
        <v>8</v>
      </c>
      <c r="S4959" s="13">
        <f>IFERROR(VLOOKUP($A4959,'Fielding Data'!$A:$H,MATCH(S$1,'Fielding Data'!$A$1:$H$1,0),0),"Other")</f>
        <v>0</v>
      </c>
      <c r="T4959" s="13">
        <f>IFERROR(VLOOKUP($A4959,'Fielding Data'!$A:$H,MATCH(T$1,'Fielding Data'!$A$1:$H$1,0),0),"Other")</f>
        <v>1</v>
      </c>
      <c r="U4959" s="13">
        <f>SUMIFS('Fielding Data'!E:E,'Fielding Data'!$A:$A,'Hitting Data'!$A4959)</f>
        <v>3</v>
      </c>
      <c r="V4959" s="13">
        <f>SUMIFS('Fielding Data'!F:F,'Fielding Data'!$A:$A,'Hitting Data'!$A4959)</f>
        <v>8</v>
      </c>
      <c r="W4959" s="13">
        <f>SUMIFS('Fielding Data'!G:G,'Fielding Data'!$A:$A,'Hitting Data'!$A4959)</f>
        <v>0</v>
      </c>
      <c r="X4959" s="13">
        <f>SUMIFS('Fielding Data'!H:H,'Fielding Data'!$A:$A,'Hitting Data'!$A4959)</f>
        <v>1</v>
      </c>
    </row>
    <row r="4960" spans="1:24" x14ac:dyDescent="0.3">
      <c r="A4960" s="13" t="str">
        <f t="shared" si="77"/>
        <v>corcida012014</v>
      </c>
      <c r="B4960" s="16" t="s">
        <v>2144</v>
      </c>
      <c r="C4960" s="16">
        <v>2014</v>
      </c>
      <c r="D4960" s="16">
        <v>5</v>
      </c>
      <c r="E4960" s="16">
        <v>3</v>
      </c>
      <c r="F4960" s="16">
        <v>0</v>
      </c>
      <c r="G4960" s="16">
        <v>1</v>
      </c>
      <c r="H4960" s="16">
        <v>0</v>
      </c>
      <c r="I4960" s="16">
        <v>0</v>
      </c>
      <c r="J4960" s="16">
        <v>0</v>
      </c>
      <c r="K4960" s="16">
        <v>0</v>
      </c>
      <c r="L4960" s="16">
        <v>0</v>
      </c>
      <c r="M4960" s="16">
        <v>0</v>
      </c>
      <c r="N4960" s="16">
        <v>0</v>
      </c>
      <c r="O4960" s="16">
        <v>0</v>
      </c>
      <c r="P4960" s="13" t="str">
        <f>IFERROR(VLOOKUP($A4960,'Fielding Data'!$A:$H,MATCH(P$1,'Fielding Data'!$A$1:$H$1,0),0),"Other")</f>
        <v>P</v>
      </c>
      <c r="Q4960" s="13">
        <f>IFERROR(VLOOKUP($A4960,'Fielding Data'!$A:$H,MATCH(Q$1,'Fielding Data'!$A$1:$H$1,0),0),"Other")</f>
        <v>4</v>
      </c>
      <c r="R4960" s="13">
        <f>IFERROR(VLOOKUP($A4960,'Fielding Data'!$A:$H,MATCH(R$1,'Fielding Data'!$A$1:$H$1,0),0),"Other")</f>
        <v>3</v>
      </c>
      <c r="S4960" s="13">
        <f>IFERROR(VLOOKUP($A4960,'Fielding Data'!$A:$H,MATCH(S$1,'Fielding Data'!$A$1:$H$1,0),0),"Other")</f>
        <v>0</v>
      </c>
      <c r="T4960" s="13">
        <f>IFERROR(VLOOKUP($A4960,'Fielding Data'!$A:$H,MATCH(T$1,'Fielding Data'!$A$1:$H$1,0),0),"Other")</f>
        <v>0</v>
      </c>
      <c r="U4960" s="13">
        <f>SUMIFS('Fielding Data'!E:E,'Fielding Data'!$A:$A,'Hitting Data'!$A4960)</f>
        <v>4</v>
      </c>
      <c r="V4960" s="13">
        <f>SUMIFS('Fielding Data'!F:F,'Fielding Data'!$A:$A,'Hitting Data'!$A4960)</f>
        <v>3</v>
      </c>
      <c r="W4960" s="13">
        <f>SUMIFS('Fielding Data'!G:G,'Fielding Data'!$A:$A,'Hitting Data'!$A4960)</f>
        <v>0</v>
      </c>
      <c r="X4960" s="13">
        <f>SUMIFS('Fielding Data'!H:H,'Fielding Data'!$A:$A,'Hitting Data'!$A4960)</f>
        <v>0</v>
      </c>
    </row>
    <row r="4961" spans="1:24" x14ac:dyDescent="0.3">
      <c r="A4961" s="13" t="str">
        <f t="shared" si="77"/>
        <v>cordier012014</v>
      </c>
      <c r="B4961" s="16" t="s">
        <v>2145</v>
      </c>
      <c r="C4961" s="16">
        <v>2014</v>
      </c>
      <c r="D4961" s="16">
        <v>7</v>
      </c>
      <c r="E4961" s="16">
        <v>0</v>
      </c>
      <c r="F4961" s="16">
        <v>0</v>
      </c>
      <c r="G4961" s="16">
        <v>0</v>
      </c>
      <c r="H4961" s="16">
        <v>0</v>
      </c>
      <c r="I4961" s="16">
        <v>0</v>
      </c>
      <c r="J4961" s="16">
        <v>0</v>
      </c>
      <c r="K4961" s="16">
        <v>0</v>
      </c>
      <c r="L4961" s="16">
        <v>0</v>
      </c>
      <c r="M4961" s="16">
        <v>0</v>
      </c>
      <c r="N4961" s="16">
        <v>0</v>
      </c>
      <c r="O4961" s="16">
        <v>0</v>
      </c>
      <c r="P4961" s="13" t="str">
        <f>IFERROR(VLOOKUP($A4961,'Fielding Data'!$A:$H,MATCH(P$1,'Fielding Data'!$A$1:$H$1,0),0),"Other")</f>
        <v>P</v>
      </c>
      <c r="Q4961" s="13">
        <f>IFERROR(VLOOKUP($A4961,'Fielding Data'!$A:$H,MATCH(Q$1,'Fielding Data'!$A$1:$H$1,0),0),"Other")</f>
        <v>0</v>
      </c>
      <c r="R4961" s="13">
        <f>IFERROR(VLOOKUP($A4961,'Fielding Data'!$A:$H,MATCH(R$1,'Fielding Data'!$A$1:$H$1,0),0),"Other")</f>
        <v>0</v>
      </c>
      <c r="S4961" s="13">
        <f>IFERROR(VLOOKUP($A4961,'Fielding Data'!$A:$H,MATCH(S$1,'Fielding Data'!$A$1:$H$1,0),0),"Other")</f>
        <v>0</v>
      </c>
      <c r="T4961" s="13">
        <f>IFERROR(VLOOKUP($A4961,'Fielding Data'!$A:$H,MATCH(T$1,'Fielding Data'!$A$1:$H$1,0),0),"Other")</f>
        <v>0</v>
      </c>
      <c r="U4961" s="13">
        <f>SUMIFS('Fielding Data'!E:E,'Fielding Data'!$A:$A,'Hitting Data'!$A4961)</f>
        <v>0</v>
      </c>
      <c r="V4961" s="13">
        <f>SUMIFS('Fielding Data'!F:F,'Fielding Data'!$A:$A,'Hitting Data'!$A4961)</f>
        <v>0</v>
      </c>
      <c r="W4961" s="13">
        <f>SUMIFS('Fielding Data'!G:G,'Fielding Data'!$A:$A,'Hitting Data'!$A4961)</f>
        <v>0</v>
      </c>
      <c r="X4961" s="13">
        <f>SUMIFS('Fielding Data'!H:H,'Fielding Data'!$A:$A,'Hitting Data'!$A4961)</f>
        <v>0</v>
      </c>
    </row>
    <row r="4962" spans="1:24" x14ac:dyDescent="0.3">
      <c r="A4962" s="13" t="str">
        <f t="shared" si="77"/>
        <v>corpoca012014</v>
      </c>
      <c r="B4962" s="16" t="s">
        <v>1070</v>
      </c>
      <c r="C4962" s="16">
        <v>2014</v>
      </c>
      <c r="D4962" s="16">
        <v>55</v>
      </c>
      <c r="E4962" s="16">
        <v>170</v>
      </c>
      <c r="F4962" s="16">
        <v>22</v>
      </c>
      <c r="G4962" s="16">
        <v>40</v>
      </c>
      <c r="H4962" s="16">
        <v>6</v>
      </c>
      <c r="I4962" s="16">
        <v>0</v>
      </c>
      <c r="J4962" s="16">
        <v>6</v>
      </c>
      <c r="K4962" s="16">
        <v>19</v>
      </c>
      <c r="L4962" s="16">
        <v>0</v>
      </c>
      <c r="M4962" s="16">
        <v>0</v>
      </c>
      <c r="N4962" s="16">
        <v>14</v>
      </c>
      <c r="O4962" s="16">
        <v>37</v>
      </c>
      <c r="P4962" s="13" t="str">
        <f>IFERROR(VLOOKUP($A4962,'Fielding Data'!$A:$H,MATCH(P$1,'Fielding Data'!$A$1:$H$1,0),0),"Other")</f>
        <v>C</v>
      </c>
      <c r="Q4962" s="13">
        <f>IFERROR(VLOOKUP($A4962,'Fielding Data'!$A:$H,MATCH(Q$1,'Fielding Data'!$A$1:$H$1,0),0),"Other")</f>
        <v>359</v>
      </c>
      <c r="R4962" s="13">
        <f>IFERROR(VLOOKUP($A4962,'Fielding Data'!$A:$H,MATCH(R$1,'Fielding Data'!$A$1:$H$1,0),0),"Other")</f>
        <v>25</v>
      </c>
      <c r="S4962" s="13">
        <f>IFERROR(VLOOKUP($A4962,'Fielding Data'!$A:$H,MATCH(S$1,'Fielding Data'!$A$1:$H$1,0),0),"Other")</f>
        <v>3</v>
      </c>
      <c r="T4962" s="13">
        <f>IFERROR(VLOOKUP($A4962,'Fielding Data'!$A:$H,MATCH(T$1,'Fielding Data'!$A$1:$H$1,0),0),"Other")</f>
        <v>4</v>
      </c>
      <c r="U4962" s="13">
        <f>SUMIFS('Fielding Data'!E:E,'Fielding Data'!$A:$A,'Hitting Data'!$A4962)</f>
        <v>359</v>
      </c>
      <c r="V4962" s="13">
        <f>SUMIFS('Fielding Data'!F:F,'Fielding Data'!$A:$A,'Hitting Data'!$A4962)</f>
        <v>25</v>
      </c>
      <c r="W4962" s="13">
        <f>SUMIFS('Fielding Data'!G:G,'Fielding Data'!$A:$A,'Hitting Data'!$A4962)</f>
        <v>3</v>
      </c>
      <c r="X4962" s="13">
        <f>SUMIFS('Fielding Data'!H:H,'Fielding Data'!$A:$A,'Hitting Data'!$A4962)</f>
        <v>4</v>
      </c>
    </row>
    <row r="4963" spans="1:24" x14ac:dyDescent="0.3">
      <c r="A4963" s="13" t="str">
        <f t="shared" si="77"/>
        <v>cottsne012014</v>
      </c>
      <c r="B4963" s="16" t="s">
        <v>365</v>
      </c>
      <c r="C4963" s="16">
        <v>2014</v>
      </c>
      <c r="D4963" s="16">
        <v>73</v>
      </c>
      <c r="E4963" s="16">
        <v>0</v>
      </c>
      <c r="F4963" s="16">
        <v>0</v>
      </c>
      <c r="G4963" s="16">
        <v>0</v>
      </c>
      <c r="H4963" s="16">
        <v>0</v>
      </c>
      <c r="I4963" s="16">
        <v>0</v>
      </c>
      <c r="J4963" s="16">
        <v>0</v>
      </c>
      <c r="K4963" s="16">
        <v>0</v>
      </c>
      <c r="L4963" s="16">
        <v>0</v>
      </c>
      <c r="M4963" s="16">
        <v>0</v>
      </c>
      <c r="N4963" s="16">
        <v>0</v>
      </c>
      <c r="O4963" s="16">
        <v>0</v>
      </c>
      <c r="P4963" s="13" t="str">
        <f>IFERROR(VLOOKUP($A4963,'Fielding Data'!$A:$H,MATCH(P$1,'Fielding Data'!$A$1:$H$1,0),0),"Other")</f>
        <v>P</v>
      </c>
      <c r="Q4963" s="13">
        <f>IFERROR(VLOOKUP($A4963,'Fielding Data'!$A:$H,MATCH(Q$1,'Fielding Data'!$A$1:$H$1,0),0),"Other")</f>
        <v>3</v>
      </c>
      <c r="R4963" s="13">
        <f>IFERROR(VLOOKUP($A4963,'Fielding Data'!$A:$H,MATCH(R$1,'Fielding Data'!$A$1:$H$1,0),0),"Other")</f>
        <v>7</v>
      </c>
      <c r="S4963" s="13">
        <f>IFERROR(VLOOKUP($A4963,'Fielding Data'!$A:$H,MATCH(S$1,'Fielding Data'!$A$1:$H$1,0),0),"Other")</f>
        <v>0</v>
      </c>
      <c r="T4963" s="13">
        <f>IFERROR(VLOOKUP($A4963,'Fielding Data'!$A:$H,MATCH(T$1,'Fielding Data'!$A$1:$H$1,0),0),"Other")</f>
        <v>0</v>
      </c>
      <c r="U4963" s="13">
        <f>SUMIFS('Fielding Data'!E:E,'Fielding Data'!$A:$A,'Hitting Data'!$A4963)</f>
        <v>3</v>
      </c>
      <c r="V4963" s="13">
        <f>SUMIFS('Fielding Data'!F:F,'Fielding Data'!$A:$A,'Hitting Data'!$A4963)</f>
        <v>7</v>
      </c>
      <c r="W4963" s="13">
        <f>SUMIFS('Fielding Data'!G:G,'Fielding Data'!$A:$A,'Hitting Data'!$A4963)</f>
        <v>0</v>
      </c>
      <c r="X4963" s="13">
        <f>SUMIFS('Fielding Data'!H:H,'Fielding Data'!$A:$A,'Hitting Data'!$A4963)</f>
        <v>0</v>
      </c>
    </row>
    <row r="4964" spans="1:24" x14ac:dyDescent="0.3">
      <c r="A4964" s="13" t="str">
        <f t="shared" si="77"/>
        <v>couloda012014</v>
      </c>
      <c r="B4964" s="16" t="s">
        <v>2146</v>
      </c>
      <c r="C4964" s="16">
        <v>2014</v>
      </c>
      <c r="D4964" s="16">
        <v>5</v>
      </c>
      <c r="E4964" s="16">
        <v>0</v>
      </c>
      <c r="F4964" s="16">
        <v>0</v>
      </c>
      <c r="G4964" s="16">
        <v>0</v>
      </c>
      <c r="H4964" s="16">
        <v>0</v>
      </c>
      <c r="I4964" s="16">
        <v>0</v>
      </c>
      <c r="J4964" s="16">
        <v>0</v>
      </c>
      <c r="K4964" s="16">
        <v>0</v>
      </c>
      <c r="L4964" s="16">
        <v>0</v>
      </c>
      <c r="M4964" s="16">
        <v>0</v>
      </c>
      <c r="N4964" s="16">
        <v>0</v>
      </c>
      <c r="O4964" s="16">
        <v>0</v>
      </c>
      <c r="P4964" s="13" t="str">
        <f>IFERROR(VLOOKUP($A4964,'Fielding Data'!$A:$H,MATCH(P$1,'Fielding Data'!$A$1:$H$1,0),0),"Other")</f>
        <v>P</v>
      </c>
      <c r="Q4964" s="13">
        <f>IFERROR(VLOOKUP($A4964,'Fielding Data'!$A:$H,MATCH(Q$1,'Fielding Data'!$A$1:$H$1,0),0),"Other")</f>
        <v>0</v>
      </c>
      <c r="R4964" s="13">
        <f>IFERROR(VLOOKUP($A4964,'Fielding Data'!$A:$H,MATCH(R$1,'Fielding Data'!$A$1:$H$1,0),0),"Other")</f>
        <v>0</v>
      </c>
      <c r="S4964" s="13">
        <f>IFERROR(VLOOKUP($A4964,'Fielding Data'!$A:$H,MATCH(S$1,'Fielding Data'!$A$1:$H$1,0),0),"Other")</f>
        <v>0</v>
      </c>
      <c r="T4964" s="13">
        <f>IFERROR(VLOOKUP($A4964,'Fielding Data'!$A:$H,MATCH(T$1,'Fielding Data'!$A$1:$H$1,0),0),"Other")</f>
        <v>0</v>
      </c>
      <c r="U4964" s="13">
        <f>SUMIFS('Fielding Data'!E:E,'Fielding Data'!$A:$A,'Hitting Data'!$A4964)</f>
        <v>0</v>
      </c>
      <c r="V4964" s="13">
        <f>SUMIFS('Fielding Data'!F:F,'Fielding Data'!$A:$A,'Hitting Data'!$A4964)</f>
        <v>0</v>
      </c>
      <c r="W4964" s="13">
        <f>SUMIFS('Fielding Data'!G:G,'Fielding Data'!$A:$A,'Hitting Data'!$A4964)</f>
        <v>0</v>
      </c>
      <c r="X4964" s="13">
        <f>SUMIFS('Fielding Data'!H:H,'Fielding Data'!$A:$A,'Hitting Data'!$A4964)</f>
        <v>0</v>
      </c>
    </row>
    <row r="4965" spans="1:24" x14ac:dyDescent="0.3">
      <c r="A4965" s="13" t="str">
        <f t="shared" si="77"/>
        <v>cowgico012014</v>
      </c>
      <c r="B4965" s="16" t="s">
        <v>1467</v>
      </c>
      <c r="C4965" s="16">
        <v>2014</v>
      </c>
      <c r="D4965" s="16">
        <v>106</v>
      </c>
      <c r="E4965" s="16">
        <v>260</v>
      </c>
      <c r="F4965" s="16">
        <v>37</v>
      </c>
      <c r="G4965" s="16">
        <v>65</v>
      </c>
      <c r="H4965" s="16">
        <v>10</v>
      </c>
      <c r="I4965" s="16">
        <v>1</v>
      </c>
      <c r="J4965" s="16">
        <v>5</v>
      </c>
      <c r="K4965" s="16">
        <v>21</v>
      </c>
      <c r="L4965" s="16">
        <v>4</v>
      </c>
      <c r="M4965" s="16">
        <v>0</v>
      </c>
      <c r="N4965" s="16">
        <v>26</v>
      </c>
      <c r="O4965" s="16">
        <v>74</v>
      </c>
      <c r="P4965" s="13" t="str">
        <f>IFERROR(VLOOKUP($A4965,'Fielding Data'!$A:$H,MATCH(P$1,'Fielding Data'!$A$1:$H$1,0),0),"Other")</f>
        <v>CF</v>
      </c>
      <c r="Q4965" s="13">
        <f>IFERROR(VLOOKUP($A4965,'Fielding Data'!$A:$H,MATCH(Q$1,'Fielding Data'!$A$1:$H$1,0),0),"Other")</f>
        <v>14</v>
      </c>
      <c r="R4965" s="13">
        <f>IFERROR(VLOOKUP($A4965,'Fielding Data'!$A:$H,MATCH(R$1,'Fielding Data'!$A$1:$H$1,0),0),"Other")</f>
        <v>1</v>
      </c>
      <c r="S4965" s="13">
        <f>IFERROR(VLOOKUP($A4965,'Fielding Data'!$A:$H,MATCH(S$1,'Fielding Data'!$A$1:$H$1,0),0),"Other")</f>
        <v>0</v>
      </c>
      <c r="T4965" s="13">
        <f>IFERROR(VLOOKUP($A4965,'Fielding Data'!$A:$H,MATCH(T$1,'Fielding Data'!$A$1:$H$1,0),0),"Other")</f>
        <v>0</v>
      </c>
      <c r="U4965" s="13">
        <f>SUMIFS('Fielding Data'!E:E,'Fielding Data'!$A:$A,'Hitting Data'!$A4965)</f>
        <v>350</v>
      </c>
      <c r="V4965" s="13">
        <f>SUMIFS('Fielding Data'!F:F,'Fielding Data'!$A:$A,'Hitting Data'!$A4965)</f>
        <v>8</v>
      </c>
      <c r="W4965" s="13">
        <f>SUMIFS('Fielding Data'!G:G,'Fielding Data'!$A:$A,'Hitting Data'!$A4965)</f>
        <v>6</v>
      </c>
      <c r="X4965" s="13">
        <f>SUMIFS('Fielding Data'!H:H,'Fielding Data'!$A:$A,'Hitting Data'!$A4965)</f>
        <v>4</v>
      </c>
    </row>
    <row r="4966" spans="1:24" x14ac:dyDescent="0.3">
      <c r="A4966" s="13" t="str">
        <f t="shared" si="77"/>
        <v>cozarza012014</v>
      </c>
      <c r="B4966" s="16" t="s">
        <v>1468</v>
      </c>
      <c r="C4966" s="16">
        <v>2014</v>
      </c>
      <c r="D4966" s="16">
        <v>147</v>
      </c>
      <c r="E4966" s="16">
        <v>506</v>
      </c>
      <c r="F4966" s="16">
        <v>48</v>
      </c>
      <c r="G4966" s="16">
        <v>112</v>
      </c>
      <c r="H4966" s="16">
        <v>18</v>
      </c>
      <c r="I4966" s="16">
        <v>5</v>
      </c>
      <c r="J4966" s="16">
        <v>4</v>
      </c>
      <c r="K4966" s="16">
        <v>38</v>
      </c>
      <c r="L4966" s="16">
        <v>7</v>
      </c>
      <c r="M4966" s="16">
        <v>0</v>
      </c>
      <c r="N4966" s="16">
        <v>25</v>
      </c>
      <c r="O4966" s="16">
        <v>79</v>
      </c>
      <c r="P4966" s="13" t="str">
        <f>IFERROR(VLOOKUP($A4966,'Fielding Data'!$A:$H,MATCH(P$1,'Fielding Data'!$A$1:$H$1,0),0),"Other")</f>
        <v>SS</v>
      </c>
      <c r="Q4966" s="13">
        <f>IFERROR(VLOOKUP($A4966,'Fielding Data'!$A:$H,MATCH(Q$1,'Fielding Data'!$A$1:$H$1,0),0),"Other")</f>
        <v>204</v>
      </c>
      <c r="R4966" s="13">
        <f>IFERROR(VLOOKUP($A4966,'Fielding Data'!$A:$H,MATCH(R$1,'Fielding Data'!$A$1:$H$1,0),0),"Other")</f>
        <v>400</v>
      </c>
      <c r="S4966" s="13">
        <f>IFERROR(VLOOKUP($A4966,'Fielding Data'!$A:$H,MATCH(S$1,'Fielding Data'!$A$1:$H$1,0),0),"Other")</f>
        <v>10</v>
      </c>
      <c r="T4966" s="13">
        <f>IFERROR(VLOOKUP($A4966,'Fielding Data'!$A:$H,MATCH(T$1,'Fielding Data'!$A$1:$H$1,0),0),"Other")</f>
        <v>73</v>
      </c>
      <c r="U4966" s="13">
        <f>SUMIFS('Fielding Data'!E:E,'Fielding Data'!$A:$A,'Hitting Data'!$A4966)</f>
        <v>204</v>
      </c>
      <c r="V4966" s="13">
        <f>SUMIFS('Fielding Data'!F:F,'Fielding Data'!$A:$A,'Hitting Data'!$A4966)</f>
        <v>400</v>
      </c>
      <c r="W4966" s="13">
        <f>SUMIFS('Fielding Data'!G:G,'Fielding Data'!$A:$A,'Hitting Data'!$A4966)</f>
        <v>10</v>
      </c>
      <c r="X4966" s="13">
        <f>SUMIFS('Fielding Data'!H:H,'Fielding Data'!$A:$A,'Hitting Data'!$A4966)</f>
        <v>73</v>
      </c>
    </row>
    <row r="4967" spans="1:24" x14ac:dyDescent="0.3">
      <c r="A4967" s="13" t="str">
        <f t="shared" si="77"/>
        <v>crawfbr012014</v>
      </c>
      <c r="B4967" s="16" t="s">
        <v>1469</v>
      </c>
      <c r="C4967" s="16">
        <v>2014</v>
      </c>
      <c r="D4967" s="16">
        <v>153</v>
      </c>
      <c r="E4967" s="16">
        <v>491</v>
      </c>
      <c r="F4967" s="16">
        <v>54</v>
      </c>
      <c r="G4967" s="16">
        <v>121</v>
      </c>
      <c r="H4967" s="16">
        <v>20</v>
      </c>
      <c r="I4967" s="16">
        <v>10</v>
      </c>
      <c r="J4967" s="16">
        <v>10</v>
      </c>
      <c r="K4967" s="16">
        <v>69</v>
      </c>
      <c r="L4967" s="16">
        <v>5</v>
      </c>
      <c r="M4967" s="16">
        <v>3</v>
      </c>
      <c r="N4967" s="16">
        <v>59</v>
      </c>
      <c r="O4967" s="16">
        <v>129</v>
      </c>
      <c r="P4967" s="13" t="str">
        <f>IFERROR(VLOOKUP($A4967,'Fielding Data'!$A:$H,MATCH(P$1,'Fielding Data'!$A$1:$H$1,0),0),"Other")</f>
        <v>SS</v>
      </c>
      <c r="Q4967" s="13">
        <f>IFERROR(VLOOKUP($A4967,'Fielding Data'!$A:$H,MATCH(Q$1,'Fielding Data'!$A$1:$H$1,0),0),"Other")</f>
        <v>185</v>
      </c>
      <c r="R4967" s="13">
        <f>IFERROR(VLOOKUP($A4967,'Fielding Data'!$A:$H,MATCH(R$1,'Fielding Data'!$A$1:$H$1,0),0),"Other")</f>
        <v>428</v>
      </c>
      <c r="S4967" s="13">
        <f>IFERROR(VLOOKUP($A4967,'Fielding Data'!$A:$H,MATCH(S$1,'Fielding Data'!$A$1:$H$1,0),0),"Other")</f>
        <v>21</v>
      </c>
      <c r="T4967" s="13">
        <f>IFERROR(VLOOKUP($A4967,'Fielding Data'!$A:$H,MATCH(T$1,'Fielding Data'!$A$1:$H$1,0),0),"Other")</f>
        <v>85</v>
      </c>
      <c r="U4967" s="13">
        <f>SUMIFS('Fielding Data'!E:E,'Fielding Data'!$A:$A,'Hitting Data'!$A4967)</f>
        <v>185</v>
      </c>
      <c r="V4967" s="13">
        <f>SUMIFS('Fielding Data'!F:F,'Fielding Data'!$A:$A,'Hitting Data'!$A4967)</f>
        <v>428</v>
      </c>
      <c r="W4967" s="13">
        <f>SUMIFS('Fielding Data'!G:G,'Fielding Data'!$A:$A,'Hitting Data'!$A4967)</f>
        <v>21</v>
      </c>
      <c r="X4967" s="13">
        <f>SUMIFS('Fielding Data'!H:H,'Fielding Data'!$A:$A,'Hitting Data'!$A4967)</f>
        <v>85</v>
      </c>
    </row>
    <row r="4968" spans="1:24" x14ac:dyDescent="0.3">
      <c r="A4968" s="13" t="str">
        <f t="shared" si="77"/>
        <v>crawfca022014</v>
      </c>
      <c r="B4968" s="16" t="s">
        <v>295</v>
      </c>
      <c r="C4968" s="16">
        <v>2014</v>
      </c>
      <c r="D4968" s="16">
        <v>105</v>
      </c>
      <c r="E4968" s="16">
        <v>343</v>
      </c>
      <c r="F4968" s="16">
        <v>56</v>
      </c>
      <c r="G4968" s="16">
        <v>103</v>
      </c>
      <c r="H4968" s="16">
        <v>14</v>
      </c>
      <c r="I4968" s="16">
        <v>3</v>
      </c>
      <c r="J4968" s="16">
        <v>8</v>
      </c>
      <c r="K4968" s="16">
        <v>46</v>
      </c>
      <c r="L4968" s="16">
        <v>23</v>
      </c>
      <c r="M4968" s="16">
        <v>6</v>
      </c>
      <c r="N4968" s="16">
        <v>16</v>
      </c>
      <c r="O4968" s="16">
        <v>55</v>
      </c>
      <c r="P4968" s="13" t="str">
        <f>IFERROR(VLOOKUP($A4968,'Fielding Data'!$A:$H,MATCH(P$1,'Fielding Data'!$A$1:$H$1,0),0),"Other")</f>
        <v>LF</v>
      </c>
      <c r="Q4968" s="13">
        <f>IFERROR(VLOOKUP($A4968,'Fielding Data'!$A:$H,MATCH(Q$1,'Fielding Data'!$A$1:$H$1,0),0),"Other")</f>
        <v>132</v>
      </c>
      <c r="R4968" s="13">
        <f>IFERROR(VLOOKUP($A4968,'Fielding Data'!$A:$H,MATCH(R$1,'Fielding Data'!$A$1:$H$1,0),0),"Other")</f>
        <v>1</v>
      </c>
      <c r="S4968" s="13">
        <f>IFERROR(VLOOKUP($A4968,'Fielding Data'!$A:$H,MATCH(S$1,'Fielding Data'!$A$1:$H$1,0),0),"Other")</f>
        <v>3</v>
      </c>
      <c r="T4968" s="13">
        <f>IFERROR(VLOOKUP($A4968,'Fielding Data'!$A:$H,MATCH(T$1,'Fielding Data'!$A$1:$H$1,0),0),"Other")</f>
        <v>0</v>
      </c>
      <c r="U4968" s="13">
        <f>SUMIFS('Fielding Data'!E:E,'Fielding Data'!$A:$A,'Hitting Data'!$A4968)</f>
        <v>264</v>
      </c>
      <c r="V4968" s="13">
        <f>SUMIFS('Fielding Data'!F:F,'Fielding Data'!$A:$A,'Hitting Data'!$A4968)</f>
        <v>2</v>
      </c>
      <c r="W4968" s="13">
        <f>SUMIFS('Fielding Data'!G:G,'Fielding Data'!$A:$A,'Hitting Data'!$A4968)</f>
        <v>6</v>
      </c>
      <c r="X4968" s="13">
        <f>SUMIFS('Fielding Data'!H:H,'Fielding Data'!$A:$A,'Hitting Data'!$A4968)</f>
        <v>0</v>
      </c>
    </row>
    <row r="4969" spans="1:24" x14ac:dyDescent="0.3">
      <c r="A4969" s="13" t="str">
        <f t="shared" si="77"/>
        <v>crispco012014</v>
      </c>
      <c r="B4969" s="16" t="s">
        <v>296</v>
      </c>
      <c r="C4969" s="16">
        <v>2014</v>
      </c>
      <c r="D4969" s="16">
        <v>126</v>
      </c>
      <c r="E4969" s="16">
        <v>463</v>
      </c>
      <c r="F4969" s="16">
        <v>68</v>
      </c>
      <c r="G4969" s="16">
        <v>114</v>
      </c>
      <c r="H4969" s="16">
        <v>21</v>
      </c>
      <c r="I4969" s="16">
        <v>3</v>
      </c>
      <c r="J4969" s="16">
        <v>9</v>
      </c>
      <c r="K4969" s="16">
        <v>47</v>
      </c>
      <c r="L4969" s="16">
        <v>19</v>
      </c>
      <c r="M4969" s="16">
        <v>5</v>
      </c>
      <c r="N4969" s="16">
        <v>66</v>
      </c>
      <c r="O4969" s="16">
        <v>66</v>
      </c>
      <c r="P4969" s="13" t="str">
        <f>IFERROR(VLOOKUP($A4969,'Fielding Data'!$A:$H,MATCH(P$1,'Fielding Data'!$A$1:$H$1,0),0),"Other")</f>
        <v>CF</v>
      </c>
      <c r="Q4969" s="13">
        <f>IFERROR(VLOOKUP($A4969,'Fielding Data'!$A:$H,MATCH(Q$1,'Fielding Data'!$A$1:$H$1,0),0),"Other")</f>
        <v>194</v>
      </c>
      <c r="R4969" s="13">
        <f>IFERROR(VLOOKUP($A4969,'Fielding Data'!$A:$H,MATCH(R$1,'Fielding Data'!$A$1:$H$1,0),0),"Other")</f>
        <v>0</v>
      </c>
      <c r="S4969" s="13">
        <f>IFERROR(VLOOKUP($A4969,'Fielding Data'!$A:$H,MATCH(S$1,'Fielding Data'!$A$1:$H$1,0),0),"Other")</f>
        <v>3</v>
      </c>
      <c r="T4969" s="13">
        <f>IFERROR(VLOOKUP($A4969,'Fielding Data'!$A:$H,MATCH(T$1,'Fielding Data'!$A$1:$H$1,0),0),"Other")</f>
        <v>0</v>
      </c>
      <c r="U4969" s="13">
        <f>SUMIFS('Fielding Data'!E:E,'Fielding Data'!$A:$A,'Hitting Data'!$A4969)</f>
        <v>388</v>
      </c>
      <c r="V4969" s="13">
        <f>SUMIFS('Fielding Data'!F:F,'Fielding Data'!$A:$A,'Hitting Data'!$A4969)</f>
        <v>0</v>
      </c>
      <c r="W4969" s="13">
        <f>SUMIFS('Fielding Data'!G:G,'Fielding Data'!$A:$A,'Hitting Data'!$A4969)</f>
        <v>6</v>
      </c>
      <c r="X4969" s="13">
        <f>SUMIFS('Fielding Data'!H:H,'Fielding Data'!$A:$A,'Hitting Data'!$A4969)</f>
        <v>0</v>
      </c>
    </row>
    <row r="4970" spans="1:24" x14ac:dyDescent="0.3">
      <c r="A4970" s="13" t="str">
        <f t="shared" si="77"/>
        <v>crockky012014</v>
      </c>
      <c r="B4970" s="16" t="s">
        <v>2147</v>
      </c>
      <c r="C4970" s="16">
        <v>2014</v>
      </c>
      <c r="D4970" s="16">
        <v>44</v>
      </c>
      <c r="E4970" s="16">
        <v>0</v>
      </c>
      <c r="F4970" s="16">
        <v>0</v>
      </c>
      <c r="G4970" s="16">
        <v>0</v>
      </c>
      <c r="H4970" s="16">
        <v>0</v>
      </c>
      <c r="I4970" s="16">
        <v>0</v>
      </c>
      <c r="J4970" s="16">
        <v>0</v>
      </c>
      <c r="K4970" s="16">
        <v>0</v>
      </c>
      <c r="L4970" s="16">
        <v>0</v>
      </c>
      <c r="M4970" s="16">
        <v>0</v>
      </c>
      <c r="N4970" s="16">
        <v>0</v>
      </c>
      <c r="O4970" s="16">
        <v>0</v>
      </c>
      <c r="P4970" s="13" t="str">
        <f>IFERROR(VLOOKUP($A4970,'Fielding Data'!$A:$H,MATCH(P$1,'Fielding Data'!$A$1:$H$1,0),0),"Other")</f>
        <v>P</v>
      </c>
      <c r="Q4970" s="13">
        <f>IFERROR(VLOOKUP($A4970,'Fielding Data'!$A:$H,MATCH(Q$1,'Fielding Data'!$A$1:$H$1,0),0),"Other")</f>
        <v>2</v>
      </c>
      <c r="R4970" s="13">
        <f>IFERROR(VLOOKUP($A4970,'Fielding Data'!$A:$H,MATCH(R$1,'Fielding Data'!$A$1:$H$1,0),0),"Other")</f>
        <v>1</v>
      </c>
      <c r="S4970" s="13">
        <f>IFERROR(VLOOKUP($A4970,'Fielding Data'!$A:$H,MATCH(S$1,'Fielding Data'!$A$1:$H$1,0),0),"Other")</f>
        <v>0</v>
      </c>
      <c r="T4970" s="13">
        <f>IFERROR(VLOOKUP($A4970,'Fielding Data'!$A:$H,MATCH(T$1,'Fielding Data'!$A$1:$H$1,0),0),"Other")</f>
        <v>0</v>
      </c>
      <c r="U4970" s="13">
        <f>SUMIFS('Fielding Data'!E:E,'Fielding Data'!$A:$A,'Hitting Data'!$A4970)</f>
        <v>2</v>
      </c>
      <c r="V4970" s="13">
        <f>SUMIFS('Fielding Data'!F:F,'Fielding Data'!$A:$A,'Hitting Data'!$A4970)</f>
        <v>1</v>
      </c>
      <c r="W4970" s="13">
        <f>SUMIFS('Fielding Data'!G:G,'Fielding Data'!$A:$A,'Hitting Data'!$A4970)</f>
        <v>0</v>
      </c>
      <c r="X4970" s="13">
        <f>SUMIFS('Fielding Data'!H:H,'Fielding Data'!$A:$A,'Hitting Data'!$A4970)</f>
        <v>0</v>
      </c>
    </row>
    <row r="4971" spans="1:24" x14ac:dyDescent="0.3">
      <c r="A4971" s="13" t="str">
        <f t="shared" si="77"/>
        <v>croncj012014</v>
      </c>
      <c r="B4971" s="16" t="s">
        <v>2148</v>
      </c>
      <c r="C4971" s="16">
        <v>2014</v>
      </c>
      <c r="D4971" s="16">
        <v>79</v>
      </c>
      <c r="E4971" s="16">
        <v>242</v>
      </c>
      <c r="F4971" s="16">
        <v>28</v>
      </c>
      <c r="G4971" s="16">
        <v>62</v>
      </c>
      <c r="H4971" s="16">
        <v>12</v>
      </c>
      <c r="I4971" s="16">
        <v>1</v>
      </c>
      <c r="J4971" s="16">
        <v>11</v>
      </c>
      <c r="K4971" s="16">
        <v>37</v>
      </c>
      <c r="L4971" s="16">
        <v>0</v>
      </c>
      <c r="M4971" s="16">
        <v>0</v>
      </c>
      <c r="N4971" s="16">
        <v>10</v>
      </c>
      <c r="O4971" s="16">
        <v>61</v>
      </c>
      <c r="P4971" s="13" t="str">
        <f>IFERROR(VLOOKUP($A4971,'Fielding Data'!$A:$H,MATCH(P$1,'Fielding Data'!$A$1:$H$1,0),0),"Other")</f>
        <v>1B</v>
      </c>
      <c r="Q4971" s="13">
        <f>IFERROR(VLOOKUP($A4971,'Fielding Data'!$A:$H,MATCH(Q$1,'Fielding Data'!$A$1:$H$1,0),0),"Other")</f>
        <v>221</v>
      </c>
      <c r="R4971" s="13">
        <f>IFERROR(VLOOKUP($A4971,'Fielding Data'!$A:$H,MATCH(R$1,'Fielding Data'!$A$1:$H$1,0),0),"Other")</f>
        <v>12</v>
      </c>
      <c r="S4971" s="13">
        <f>IFERROR(VLOOKUP($A4971,'Fielding Data'!$A:$H,MATCH(S$1,'Fielding Data'!$A$1:$H$1,0),0),"Other")</f>
        <v>1</v>
      </c>
      <c r="T4971" s="13">
        <f>IFERROR(VLOOKUP($A4971,'Fielding Data'!$A:$H,MATCH(T$1,'Fielding Data'!$A$1:$H$1,0),0),"Other")</f>
        <v>23</v>
      </c>
      <c r="U4971" s="13">
        <f>SUMIFS('Fielding Data'!E:E,'Fielding Data'!$A:$A,'Hitting Data'!$A4971)</f>
        <v>221</v>
      </c>
      <c r="V4971" s="13">
        <f>SUMIFS('Fielding Data'!F:F,'Fielding Data'!$A:$A,'Hitting Data'!$A4971)</f>
        <v>12</v>
      </c>
      <c r="W4971" s="13">
        <f>SUMIFS('Fielding Data'!G:G,'Fielding Data'!$A:$A,'Hitting Data'!$A4971)</f>
        <v>1</v>
      </c>
      <c r="X4971" s="13">
        <f>SUMIFS('Fielding Data'!H:H,'Fielding Data'!$A:$A,'Hitting Data'!$A4971)</f>
        <v>23</v>
      </c>
    </row>
    <row r="4972" spans="1:24" x14ac:dyDescent="0.3">
      <c r="A4972" s="13" t="str">
        <f t="shared" si="77"/>
        <v>crowaa012014</v>
      </c>
      <c r="B4972" s="16" t="s">
        <v>1471</v>
      </c>
      <c r="C4972" s="16">
        <v>2014</v>
      </c>
      <c r="D4972" s="16">
        <v>67</v>
      </c>
      <c r="E4972" s="16">
        <v>0</v>
      </c>
      <c r="F4972" s="16">
        <v>0</v>
      </c>
      <c r="G4972" s="16">
        <v>0</v>
      </c>
      <c r="H4972" s="16">
        <v>0</v>
      </c>
      <c r="I4972" s="16">
        <v>0</v>
      </c>
      <c r="J4972" s="16">
        <v>0</v>
      </c>
      <c r="K4972" s="16">
        <v>0</v>
      </c>
      <c r="L4972" s="16">
        <v>0</v>
      </c>
      <c r="M4972" s="16">
        <v>0</v>
      </c>
      <c r="N4972" s="16">
        <v>0</v>
      </c>
      <c r="O4972" s="16">
        <v>0</v>
      </c>
      <c r="P4972" s="13" t="str">
        <f>IFERROR(VLOOKUP($A4972,'Fielding Data'!$A:$H,MATCH(P$1,'Fielding Data'!$A$1:$H$1,0),0),"Other")</f>
        <v>P</v>
      </c>
      <c r="Q4972" s="13">
        <f>IFERROR(VLOOKUP($A4972,'Fielding Data'!$A:$H,MATCH(Q$1,'Fielding Data'!$A$1:$H$1,0),0),"Other")</f>
        <v>6</v>
      </c>
      <c r="R4972" s="13">
        <f>IFERROR(VLOOKUP($A4972,'Fielding Data'!$A:$H,MATCH(R$1,'Fielding Data'!$A$1:$H$1,0),0),"Other")</f>
        <v>6</v>
      </c>
      <c r="S4972" s="13">
        <f>IFERROR(VLOOKUP($A4972,'Fielding Data'!$A:$H,MATCH(S$1,'Fielding Data'!$A$1:$H$1,0),0),"Other")</f>
        <v>0</v>
      </c>
      <c r="T4972" s="13">
        <f>IFERROR(VLOOKUP($A4972,'Fielding Data'!$A:$H,MATCH(T$1,'Fielding Data'!$A$1:$H$1,0),0),"Other")</f>
        <v>0</v>
      </c>
      <c r="U4972" s="13">
        <f>SUMIFS('Fielding Data'!E:E,'Fielding Data'!$A:$A,'Hitting Data'!$A4972)</f>
        <v>6</v>
      </c>
      <c r="V4972" s="13">
        <f>SUMIFS('Fielding Data'!F:F,'Fielding Data'!$A:$A,'Hitting Data'!$A4972)</f>
        <v>6</v>
      </c>
      <c r="W4972" s="13">
        <f>SUMIFS('Fielding Data'!G:G,'Fielding Data'!$A:$A,'Hitting Data'!$A4972)</f>
        <v>0</v>
      </c>
      <c r="X4972" s="13">
        <f>SUMIFS('Fielding Data'!H:H,'Fielding Data'!$A:$A,'Hitting Data'!$A4972)</f>
        <v>0</v>
      </c>
    </row>
    <row r="4973" spans="1:24" x14ac:dyDescent="0.3">
      <c r="A4973" s="13" t="str">
        <f t="shared" si="77"/>
        <v>cruzne022014</v>
      </c>
      <c r="B4973" s="16" t="s">
        <v>530</v>
      </c>
      <c r="C4973" s="16">
        <v>2014</v>
      </c>
      <c r="D4973" s="16">
        <v>159</v>
      </c>
      <c r="E4973" s="16">
        <v>613</v>
      </c>
      <c r="F4973" s="16">
        <v>87</v>
      </c>
      <c r="G4973" s="16">
        <v>166</v>
      </c>
      <c r="H4973" s="16">
        <v>32</v>
      </c>
      <c r="I4973" s="16">
        <v>2</v>
      </c>
      <c r="J4973" s="16">
        <v>40</v>
      </c>
      <c r="K4973" s="16">
        <v>108</v>
      </c>
      <c r="L4973" s="16">
        <v>4</v>
      </c>
      <c r="M4973" s="16">
        <v>5</v>
      </c>
      <c r="N4973" s="16">
        <v>55</v>
      </c>
      <c r="O4973" s="16">
        <v>140</v>
      </c>
      <c r="P4973" s="13" t="str">
        <f>IFERROR(VLOOKUP($A4973,'Fielding Data'!$A:$H,MATCH(P$1,'Fielding Data'!$A$1:$H$1,0),0),"Other")</f>
        <v>LF</v>
      </c>
      <c r="Q4973" s="13">
        <f>IFERROR(VLOOKUP($A4973,'Fielding Data'!$A:$H,MATCH(Q$1,'Fielding Data'!$A$1:$H$1,0),0),"Other")</f>
        <v>113</v>
      </c>
      <c r="R4973" s="13">
        <f>IFERROR(VLOOKUP($A4973,'Fielding Data'!$A:$H,MATCH(R$1,'Fielding Data'!$A$1:$H$1,0),0),"Other")</f>
        <v>2</v>
      </c>
      <c r="S4973" s="13">
        <f>IFERROR(VLOOKUP($A4973,'Fielding Data'!$A:$H,MATCH(S$1,'Fielding Data'!$A$1:$H$1,0),0),"Other")</f>
        <v>0</v>
      </c>
      <c r="T4973" s="13">
        <f>IFERROR(VLOOKUP($A4973,'Fielding Data'!$A:$H,MATCH(T$1,'Fielding Data'!$A$1:$H$1,0),0),"Other")</f>
        <v>0</v>
      </c>
      <c r="U4973" s="13">
        <f>SUMIFS('Fielding Data'!E:E,'Fielding Data'!$A:$A,'Hitting Data'!$A4973)</f>
        <v>264</v>
      </c>
      <c r="V4973" s="13">
        <f>SUMIFS('Fielding Data'!F:F,'Fielding Data'!$A:$A,'Hitting Data'!$A4973)</f>
        <v>4</v>
      </c>
      <c r="W4973" s="13">
        <f>SUMIFS('Fielding Data'!G:G,'Fielding Data'!$A:$A,'Hitting Data'!$A4973)</f>
        <v>0</v>
      </c>
      <c r="X4973" s="13">
        <f>SUMIFS('Fielding Data'!H:H,'Fielding Data'!$A:$A,'Hitting Data'!$A4973)</f>
        <v>0</v>
      </c>
    </row>
    <row r="4974" spans="1:24" x14ac:dyDescent="0.3">
      <c r="A4974" s="13" t="str">
        <f t="shared" si="77"/>
        <v>cruzto032014</v>
      </c>
      <c r="B4974" s="16" t="s">
        <v>1472</v>
      </c>
      <c r="C4974" s="16">
        <v>2014</v>
      </c>
      <c r="D4974" s="16">
        <v>50</v>
      </c>
      <c r="E4974" s="16">
        <v>135</v>
      </c>
      <c r="F4974" s="16">
        <v>11</v>
      </c>
      <c r="G4974" s="16">
        <v>27</v>
      </c>
      <c r="H4974" s="16">
        <v>5</v>
      </c>
      <c r="I4974" s="16">
        <v>0</v>
      </c>
      <c r="J4974" s="16">
        <v>1</v>
      </c>
      <c r="K4974" s="16">
        <v>17</v>
      </c>
      <c r="L4974" s="16">
        <v>0</v>
      </c>
      <c r="M4974" s="16">
        <v>3</v>
      </c>
      <c r="N4974" s="16">
        <v>13</v>
      </c>
      <c r="O4974" s="16">
        <v>28</v>
      </c>
      <c r="P4974" s="13" t="str">
        <f>IFERROR(VLOOKUP($A4974,'Fielding Data'!$A:$H,MATCH(P$1,'Fielding Data'!$A$1:$H$1,0),0),"Other")</f>
        <v>1B</v>
      </c>
      <c r="Q4974" s="13">
        <f>IFERROR(VLOOKUP($A4974,'Fielding Data'!$A:$H,MATCH(Q$1,'Fielding Data'!$A$1:$H$1,0),0),"Other")</f>
        <v>4</v>
      </c>
      <c r="R4974" s="13">
        <f>IFERROR(VLOOKUP($A4974,'Fielding Data'!$A:$H,MATCH(R$1,'Fielding Data'!$A$1:$H$1,0),0),"Other")</f>
        <v>0</v>
      </c>
      <c r="S4974" s="13">
        <f>IFERROR(VLOOKUP($A4974,'Fielding Data'!$A:$H,MATCH(S$1,'Fielding Data'!$A$1:$H$1,0),0),"Other")</f>
        <v>0</v>
      </c>
      <c r="T4974" s="13">
        <f>IFERROR(VLOOKUP($A4974,'Fielding Data'!$A:$H,MATCH(T$1,'Fielding Data'!$A$1:$H$1,0),0),"Other")</f>
        <v>0</v>
      </c>
      <c r="U4974" s="13">
        <f>SUMIFS('Fielding Data'!E:E,'Fielding Data'!$A:$A,'Hitting Data'!$A4974)</f>
        <v>279</v>
      </c>
      <c r="V4974" s="13">
        <f>SUMIFS('Fielding Data'!F:F,'Fielding Data'!$A:$A,'Hitting Data'!$A4974)</f>
        <v>16</v>
      </c>
      <c r="W4974" s="13">
        <f>SUMIFS('Fielding Data'!G:G,'Fielding Data'!$A:$A,'Hitting Data'!$A4974)</f>
        <v>1</v>
      </c>
      <c r="X4974" s="13">
        <f>SUMIFS('Fielding Data'!H:H,'Fielding Data'!$A:$A,'Hitting Data'!$A4974)</f>
        <v>2</v>
      </c>
    </row>
    <row r="4975" spans="1:24" x14ac:dyDescent="0.3">
      <c r="A4975" s="13" t="str">
        <f t="shared" si="77"/>
        <v>cuddymi012014</v>
      </c>
      <c r="B4975" s="16" t="s">
        <v>238</v>
      </c>
      <c r="C4975" s="16">
        <v>2014</v>
      </c>
      <c r="D4975" s="16">
        <v>49</v>
      </c>
      <c r="E4975" s="16">
        <v>190</v>
      </c>
      <c r="F4975" s="16">
        <v>32</v>
      </c>
      <c r="G4975" s="16">
        <v>63</v>
      </c>
      <c r="H4975" s="16">
        <v>15</v>
      </c>
      <c r="I4975" s="16">
        <v>1</v>
      </c>
      <c r="J4975" s="16">
        <v>10</v>
      </c>
      <c r="K4975" s="16">
        <v>31</v>
      </c>
      <c r="L4975" s="16">
        <v>3</v>
      </c>
      <c r="M4975" s="16">
        <v>0</v>
      </c>
      <c r="N4975" s="16">
        <v>14</v>
      </c>
      <c r="O4975" s="16">
        <v>30</v>
      </c>
      <c r="P4975" s="13" t="str">
        <f>IFERROR(VLOOKUP($A4975,'Fielding Data'!$A:$H,MATCH(P$1,'Fielding Data'!$A$1:$H$1,0),0),"Other")</f>
        <v>1B</v>
      </c>
      <c r="Q4975" s="13">
        <f>IFERROR(VLOOKUP($A4975,'Fielding Data'!$A:$H,MATCH(Q$1,'Fielding Data'!$A$1:$H$1,0),0),"Other")</f>
        <v>92</v>
      </c>
      <c r="R4975" s="13">
        <f>IFERROR(VLOOKUP($A4975,'Fielding Data'!$A:$H,MATCH(R$1,'Fielding Data'!$A$1:$H$1,0),0),"Other")</f>
        <v>7</v>
      </c>
      <c r="S4975" s="13">
        <f>IFERROR(VLOOKUP($A4975,'Fielding Data'!$A:$H,MATCH(S$1,'Fielding Data'!$A$1:$H$1,0),0),"Other")</f>
        <v>1</v>
      </c>
      <c r="T4975" s="13">
        <f>IFERROR(VLOOKUP($A4975,'Fielding Data'!$A:$H,MATCH(T$1,'Fielding Data'!$A$1:$H$1,0),0),"Other")</f>
        <v>6</v>
      </c>
      <c r="U4975" s="13">
        <f>SUMIFS('Fielding Data'!E:E,'Fielding Data'!$A:$A,'Hitting Data'!$A4975)</f>
        <v>205</v>
      </c>
      <c r="V4975" s="13">
        <f>SUMIFS('Fielding Data'!F:F,'Fielding Data'!$A:$A,'Hitting Data'!$A4975)</f>
        <v>21</v>
      </c>
      <c r="W4975" s="13">
        <f>SUMIFS('Fielding Data'!G:G,'Fielding Data'!$A:$A,'Hitting Data'!$A4975)</f>
        <v>1</v>
      </c>
      <c r="X4975" s="13">
        <f>SUMIFS('Fielding Data'!H:H,'Fielding Data'!$A:$A,'Hitting Data'!$A4975)</f>
        <v>8</v>
      </c>
    </row>
    <row r="4976" spans="1:24" x14ac:dyDescent="0.3">
      <c r="A4976" s="13" t="str">
        <f t="shared" si="77"/>
        <v>cuetojo012014</v>
      </c>
      <c r="B4976" s="16" t="s">
        <v>907</v>
      </c>
      <c r="C4976" s="16">
        <v>2014</v>
      </c>
      <c r="D4976" s="16">
        <v>34</v>
      </c>
      <c r="E4976" s="16">
        <v>68</v>
      </c>
      <c r="F4976" s="16">
        <v>3</v>
      </c>
      <c r="G4976" s="16">
        <v>9</v>
      </c>
      <c r="H4976" s="16">
        <v>0</v>
      </c>
      <c r="I4976" s="16">
        <v>0</v>
      </c>
      <c r="J4976" s="16">
        <v>0</v>
      </c>
      <c r="K4976" s="16">
        <v>3</v>
      </c>
      <c r="L4976" s="16">
        <v>0</v>
      </c>
      <c r="M4976" s="16">
        <v>0</v>
      </c>
      <c r="N4976" s="16">
        <v>2</v>
      </c>
      <c r="O4976" s="16">
        <v>20</v>
      </c>
      <c r="P4976" s="13" t="str">
        <f>IFERROR(VLOOKUP($A4976,'Fielding Data'!$A:$H,MATCH(P$1,'Fielding Data'!$A$1:$H$1,0),0),"Other")</f>
        <v>P</v>
      </c>
      <c r="Q4976" s="13">
        <f>IFERROR(VLOOKUP($A4976,'Fielding Data'!$A:$H,MATCH(Q$1,'Fielding Data'!$A$1:$H$1,0),0),"Other")</f>
        <v>21</v>
      </c>
      <c r="R4976" s="13">
        <f>IFERROR(VLOOKUP($A4976,'Fielding Data'!$A:$H,MATCH(R$1,'Fielding Data'!$A$1:$H$1,0),0),"Other")</f>
        <v>39</v>
      </c>
      <c r="S4976" s="13">
        <f>IFERROR(VLOOKUP($A4976,'Fielding Data'!$A:$H,MATCH(S$1,'Fielding Data'!$A$1:$H$1,0),0),"Other")</f>
        <v>3</v>
      </c>
      <c r="T4976" s="13">
        <f>IFERROR(VLOOKUP($A4976,'Fielding Data'!$A:$H,MATCH(T$1,'Fielding Data'!$A$1:$H$1,0),0),"Other")</f>
        <v>0</v>
      </c>
      <c r="U4976" s="13">
        <f>SUMIFS('Fielding Data'!E:E,'Fielding Data'!$A:$A,'Hitting Data'!$A4976)</f>
        <v>21</v>
      </c>
      <c r="V4976" s="13">
        <f>SUMIFS('Fielding Data'!F:F,'Fielding Data'!$A:$A,'Hitting Data'!$A4976)</f>
        <v>39</v>
      </c>
      <c r="W4976" s="13">
        <f>SUMIFS('Fielding Data'!G:G,'Fielding Data'!$A:$A,'Hitting Data'!$A4976)</f>
        <v>3</v>
      </c>
      <c r="X4976" s="13">
        <f>SUMIFS('Fielding Data'!H:H,'Fielding Data'!$A:$A,'Hitting Data'!$A4976)</f>
        <v>0</v>
      </c>
    </row>
    <row r="4977" spans="1:24" x14ac:dyDescent="0.3">
      <c r="A4977" s="13" t="str">
        <f t="shared" si="77"/>
        <v>culbech012014</v>
      </c>
      <c r="B4977" s="16" t="s">
        <v>1695</v>
      </c>
      <c r="C4977" s="16">
        <v>2014</v>
      </c>
      <c r="D4977" s="16">
        <v>95</v>
      </c>
      <c r="E4977" s="16">
        <v>210</v>
      </c>
      <c r="F4977" s="16">
        <v>17</v>
      </c>
      <c r="G4977" s="16">
        <v>41</v>
      </c>
      <c r="H4977" s="16">
        <v>7</v>
      </c>
      <c r="I4977" s="16">
        <v>2</v>
      </c>
      <c r="J4977" s="16">
        <v>3</v>
      </c>
      <c r="K4977" s="16">
        <v>24</v>
      </c>
      <c r="L4977" s="16">
        <v>2</v>
      </c>
      <c r="M4977" s="16">
        <v>2</v>
      </c>
      <c r="N4977" s="16">
        <v>12</v>
      </c>
      <c r="O4977" s="16">
        <v>62</v>
      </c>
      <c r="P4977" s="13" t="str">
        <f>IFERROR(VLOOKUP($A4977,'Fielding Data'!$A:$H,MATCH(P$1,'Fielding Data'!$A$1:$H$1,0),0),"Other")</f>
        <v>1B</v>
      </c>
      <c r="Q4977" s="13">
        <f>IFERROR(VLOOKUP($A4977,'Fielding Data'!$A:$H,MATCH(Q$1,'Fielding Data'!$A$1:$H$1,0),0),"Other")</f>
        <v>31</v>
      </c>
      <c r="R4977" s="13">
        <f>IFERROR(VLOOKUP($A4977,'Fielding Data'!$A:$H,MATCH(R$1,'Fielding Data'!$A$1:$H$1,0),0),"Other")</f>
        <v>3</v>
      </c>
      <c r="S4977" s="13">
        <f>IFERROR(VLOOKUP($A4977,'Fielding Data'!$A:$H,MATCH(S$1,'Fielding Data'!$A$1:$H$1,0),0),"Other")</f>
        <v>0</v>
      </c>
      <c r="T4977" s="13">
        <f>IFERROR(VLOOKUP($A4977,'Fielding Data'!$A:$H,MATCH(T$1,'Fielding Data'!$A$1:$H$1,0),0),"Other")</f>
        <v>0</v>
      </c>
      <c r="U4977" s="13">
        <f>SUMIFS('Fielding Data'!E:E,'Fielding Data'!$A:$A,'Hitting Data'!$A4977)</f>
        <v>105</v>
      </c>
      <c r="V4977" s="13">
        <f>SUMIFS('Fielding Data'!F:F,'Fielding Data'!$A:$A,'Hitting Data'!$A4977)</f>
        <v>150</v>
      </c>
      <c r="W4977" s="13">
        <f>SUMIFS('Fielding Data'!G:G,'Fielding Data'!$A:$A,'Hitting Data'!$A4977)</f>
        <v>4</v>
      </c>
      <c r="X4977" s="13">
        <f>SUMIFS('Fielding Data'!H:H,'Fielding Data'!$A:$A,'Hitting Data'!$A4977)</f>
        <v>32</v>
      </c>
    </row>
    <row r="4978" spans="1:24" x14ac:dyDescent="0.3">
      <c r="A4978" s="13" t="str">
        <f t="shared" si="77"/>
        <v>cumptbr012014</v>
      </c>
      <c r="B4978" s="16" t="s">
        <v>1909</v>
      </c>
      <c r="C4978" s="16">
        <v>2014</v>
      </c>
      <c r="D4978" s="16">
        <v>16</v>
      </c>
      <c r="E4978" s="16">
        <v>17</v>
      </c>
      <c r="F4978" s="16">
        <v>1</v>
      </c>
      <c r="G4978" s="16">
        <v>2</v>
      </c>
      <c r="H4978" s="16">
        <v>0</v>
      </c>
      <c r="I4978" s="16">
        <v>0</v>
      </c>
      <c r="J4978" s="16">
        <v>0</v>
      </c>
      <c r="K4978" s="16">
        <v>1</v>
      </c>
      <c r="L4978" s="16">
        <v>0</v>
      </c>
      <c r="M4978" s="16">
        <v>0</v>
      </c>
      <c r="N4978" s="16">
        <v>1</v>
      </c>
      <c r="O4978" s="16">
        <v>7</v>
      </c>
      <c r="P4978" s="13" t="str">
        <f>IFERROR(VLOOKUP($A4978,'Fielding Data'!$A:$H,MATCH(P$1,'Fielding Data'!$A$1:$H$1,0),0),"Other")</f>
        <v>P</v>
      </c>
      <c r="Q4978" s="13">
        <f>IFERROR(VLOOKUP($A4978,'Fielding Data'!$A:$H,MATCH(Q$1,'Fielding Data'!$A$1:$H$1,0),0),"Other")</f>
        <v>4</v>
      </c>
      <c r="R4978" s="13">
        <f>IFERROR(VLOOKUP($A4978,'Fielding Data'!$A:$H,MATCH(R$1,'Fielding Data'!$A$1:$H$1,0),0),"Other")</f>
        <v>8</v>
      </c>
      <c r="S4978" s="13">
        <f>IFERROR(VLOOKUP($A4978,'Fielding Data'!$A:$H,MATCH(S$1,'Fielding Data'!$A$1:$H$1,0),0),"Other")</f>
        <v>0</v>
      </c>
      <c r="T4978" s="13">
        <f>IFERROR(VLOOKUP($A4978,'Fielding Data'!$A:$H,MATCH(T$1,'Fielding Data'!$A$1:$H$1,0),0),"Other")</f>
        <v>1</v>
      </c>
      <c r="U4978" s="13">
        <f>SUMIFS('Fielding Data'!E:E,'Fielding Data'!$A:$A,'Hitting Data'!$A4978)</f>
        <v>4</v>
      </c>
      <c r="V4978" s="13">
        <f>SUMIFS('Fielding Data'!F:F,'Fielding Data'!$A:$A,'Hitting Data'!$A4978)</f>
        <v>8</v>
      </c>
      <c r="W4978" s="13">
        <f>SUMIFS('Fielding Data'!G:G,'Fielding Data'!$A:$A,'Hitting Data'!$A4978)</f>
        <v>0</v>
      </c>
      <c r="X4978" s="13">
        <f>SUMIFS('Fielding Data'!H:H,'Fielding Data'!$A:$A,'Hitting Data'!$A4978)</f>
        <v>1</v>
      </c>
    </row>
    <row r="4979" spans="1:24" x14ac:dyDescent="0.3">
      <c r="A4979" s="13" t="str">
        <f t="shared" si="77"/>
        <v>daleyma012014</v>
      </c>
      <c r="B4979" s="16" t="s">
        <v>1072</v>
      </c>
      <c r="C4979" s="16">
        <v>2014</v>
      </c>
      <c r="D4979" s="16">
        <v>13</v>
      </c>
      <c r="E4979" s="16">
        <v>0</v>
      </c>
      <c r="F4979" s="16">
        <v>0</v>
      </c>
      <c r="G4979" s="16">
        <v>0</v>
      </c>
      <c r="H4979" s="16">
        <v>0</v>
      </c>
      <c r="I4979" s="16">
        <v>0</v>
      </c>
      <c r="J4979" s="16">
        <v>0</v>
      </c>
      <c r="K4979" s="16">
        <v>0</v>
      </c>
      <c r="L4979" s="16">
        <v>0</v>
      </c>
      <c r="M4979" s="16">
        <v>0</v>
      </c>
      <c r="N4979" s="16">
        <v>0</v>
      </c>
      <c r="O4979" s="16">
        <v>0</v>
      </c>
      <c r="P4979" s="13" t="str">
        <f>IFERROR(VLOOKUP($A4979,'Fielding Data'!$A:$H,MATCH(P$1,'Fielding Data'!$A$1:$H$1,0),0),"Other")</f>
        <v>P</v>
      </c>
      <c r="Q4979" s="13">
        <f>IFERROR(VLOOKUP($A4979,'Fielding Data'!$A:$H,MATCH(Q$1,'Fielding Data'!$A$1:$H$1,0),0),"Other")</f>
        <v>1</v>
      </c>
      <c r="R4979" s="13">
        <f>IFERROR(VLOOKUP($A4979,'Fielding Data'!$A:$H,MATCH(R$1,'Fielding Data'!$A$1:$H$1,0),0),"Other")</f>
        <v>3</v>
      </c>
      <c r="S4979" s="13">
        <f>IFERROR(VLOOKUP($A4979,'Fielding Data'!$A:$H,MATCH(S$1,'Fielding Data'!$A$1:$H$1,0),0),"Other")</f>
        <v>0</v>
      </c>
      <c r="T4979" s="13">
        <f>IFERROR(VLOOKUP($A4979,'Fielding Data'!$A:$H,MATCH(T$1,'Fielding Data'!$A$1:$H$1,0),0),"Other")</f>
        <v>0</v>
      </c>
      <c r="U4979" s="13">
        <f>SUMIFS('Fielding Data'!E:E,'Fielding Data'!$A:$A,'Hitting Data'!$A4979)</f>
        <v>1</v>
      </c>
      <c r="V4979" s="13">
        <f>SUMIFS('Fielding Data'!F:F,'Fielding Data'!$A:$A,'Hitting Data'!$A4979)</f>
        <v>3</v>
      </c>
      <c r="W4979" s="13">
        <f>SUMIFS('Fielding Data'!G:G,'Fielding Data'!$A:$A,'Hitting Data'!$A4979)</f>
        <v>0</v>
      </c>
      <c r="X4979" s="13">
        <f>SUMIFS('Fielding Data'!H:H,'Fielding Data'!$A:$A,'Hitting Data'!$A4979)</f>
        <v>0</v>
      </c>
    </row>
    <row r="4980" spans="1:24" x14ac:dyDescent="0.3">
      <c r="A4980" s="13" t="str">
        <f t="shared" si="77"/>
        <v>danksjo012014</v>
      </c>
      <c r="B4980" s="16" t="s">
        <v>775</v>
      </c>
      <c r="C4980" s="16">
        <v>2014</v>
      </c>
      <c r="D4980" s="16">
        <v>32</v>
      </c>
      <c r="E4980" s="16">
        <v>3</v>
      </c>
      <c r="F4980" s="16">
        <v>0</v>
      </c>
      <c r="G4980" s="16">
        <v>1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  <c r="N4980" s="16">
        <v>0</v>
      </c>
      <c r="O4980" s="16">
        <v>1</v>
      </c>
      <c r="P4980" s="13" t="str">
        <f>IFERROR(VLOOKUP($A4980,'Fielding Data'!$A:$H,MATCH(P$1,'Fielding Data'!$A$1:$H$1,0),0),"Other")</f>
        <v>P</v>
      </c>
      <c r="Q4980" s="13">
        <f>IFERROR(VLOOKUP($A4980,'Fielding Data'!$A:$H,MATCH(Q$1,'Fielding Data'!$A$1:$H$1,0),0),"Other")</f>
        <v>4</v>
      </c>
      <c r="R4980" s="13">
        <f>IFERROR(VLOOKUP($A4980,'Fielding Data'!$A:$H,MATCH(R$1,'Fielding Data'!$A$1:$H$1,0),0),"Other")</f>
        <v>24</v>
      </c>
      <c r="S4980" s="13">
        <f>IFERROR(VLOOKUP($A4980,'Fielding Data'!$A:$H,MATCH(S$1,'Fielding Data'!$A$1:$H$1,0),0),"Other")</f>
        <v>1</v>
      </c>
      <c r="T4980" s="13">
        <f>IFERROR(VLOOKUP($A4980,'Fielding Data'!$A:$H,MATCH(T$1,'Fielding Data'!$A$1:$H$1,0),0),"Other")</f>
        <v>0</v>
      </c>
      <c r="U4980" s="13">
        <f>SUMIFS('Fielding Data'!E:E,'Fielding Data'!$A:$A,'Hitting Data'!$A4980)</f>
        <v>4</v>
      </c>
      <c r="V4980" s="13">
        <f>SUMIFS('Fielding Data'!F:F,'Fielding Data'!$A:$A,'Hitting Data'!$A4980)</f>
        <v>24</v>
      </c>
      <c r="W4980" s="13">
        <f>SUMIFS('Fielding Data'!G:G,'Fielding Data'!$A:$A,'Hitting Data'!$A4980)</f>
        <v>1</v>
      </c>
      <c r="X4980" s="13">
        <f>SUMIFS('Fielding Data'!H:H,'Fielding Data'!$A:$A,'Hitting Data'!$A4980)</f>
        <v>0</v>
      </c>
    </row>
    <row r="4981" spans="1:24" x14ac:dyDescent="0.3">
      <c r="A4981" s="13" t="str">
        <f t="shared" si="77"/>
        <v>danksjo022014</v>
      </c>
      <c r="B4981" s="16" t="s">
        <v>1696</v>
      </c>
      <c r="C4981" s="16">
        <v>2014</v>
      </c>
      <c r="D4981" s="16">
        <v>51</v>
      </c>
      <c r="E4981" s="16">
        <v>117</v>
      </c>
      <c r="F4981" s="16">
        <v>14</v>
      </c>
      <c r="G4981" s="16">
        <v>26</v>
      </c>
      <c r="H4981" s="16">
        <v>2</v>
      </c>
      <c r="I4981" s="16">
        <v>0</v>
      </c>
      <c r="J4981" s="16">
        <v>2</v>
      </c>
      <c r="K4981" s="16">
        <v>10</v>
      </c>
      <c r="L4981" s="16">
        <v>5</v>
      </c>
      <c r="M4981" s="16">
        <v>3</v>
      </c>
      <c r="N4981" s="16">
        <v>14</v>
      </c>
      <c r="O4981" s="16">
        <v>46</v>
      </c>
      <c r="P4981" s="13" t="str">
        <f>IFERROR(VLOOKUP($A4981,'Fielding Data'!$A:$H,MATCH(P$1,'Fielding Data'!$A$1:$H$1,0),0),"Other")</f>
        <v>CF</v>
      </c>
      <c r="Q4981" s="13">
        <f>IFERROR(VLOOKUP($A4981,'Fielding Data'!$A:$H,MATCH(Q$1,'Fielding Data'!$A$1:$H$1,0),0),"Other")</f>
        <v>69</v>
      </c>
      <c r="R4981" s="13">
        <f>IFERROR(VLOOKUP($A4981,'Fielding Data'!$A:$H,MATCH(R$1,'Fielding Data'!$A$1:$H$1,0),0),"Other")</f>
        <v>0</v>
      </c>
      <c r="S4981" s="13">
        <f>IFERROR(VLOOKUP($A4981,'Fielding Data'!$A:$H,MATCH(S$1,'Fielding Data'!$A$1:$H$1,0),0),"Other")</f>
        <v>1</v>
      </c>
      <c r="T4981" s="13">
        <f>IFERROR(VLOOKUP($A4981,'Fielding Data'!$A:$H,MATCH(T$1,'Fielding Data'!$A$1:$H$1,0),0),"Other")</f>
        <v>0</v>
      </c>
      <c r="U4981" s="13">
        <f>SUMIFS('Fielding Data'!E:E,'Fielding Data'!$A:$A,'Hitting Data'!$A4981)</f>
        <v>186</v>
      </c>
      <c r="V4981" s="13">
        <f>SUMIFS('Fielding Data'!F:F,'Fielding Data'!$A:$A,'Hitting Data'!$A4981)</f>
        <v>2</v>
      </c>
      <c r="W4981" s="13">
        <f>SUMIFS('Fielding Data'!G:G,'Fielding Data'!$A:$A,'Hitting Data'!$A4981)</f>
        <v>2</v>
      </c>
      <c r="X4981" s="13">
        <f>SUMIFS('Fielding Data'!H:H,'Fielding Data'!$A:$A,'Hitting Data'!$A4981)</f>
        <v>0</v>
      </c>
    </row>
    <row r="4982" spans="1:24" x14ac:dyDescent="0.3">
      <c r="A4982" s="13" t="str">
        <f t="shared" si="77"/>
        <v>darnach012014</v>
      </c>
      <c r="B4982" s="16" t="s">
        <v>1473</v>
      </c>
      <c r="C4982" s="16">
        <v>2014</v>
      </c>
      <c r="D4982" s="16">
        <v>8</v>
      </c>
      <c r="E4982" s="16">
        <v>0</v>
      </c>
      <c r="F4982" s="16">
        <v>2</v>
      </c>
      <c r="G4982" s="16">
        <v>0</v>
      </c>
      <c r="H4982" s="16">
        <v>0</v>
      </c>
      <c r="I4982" s="16">
        <v>0</v>
      </c>
      <c r="J4982" s="16">
        <v>0</v>
      </c>
      <c r="K4982" s="16">
        <v>0</v>
      </c>
      <c r="L4982" s="16">
        <v>0</v>
      </c>
      <c r="M4982" s="16">
        <v>2</v>
      </c>
      <c r="N4982" s="16">
        <v>0</v>
      </c>
      <c r="O4982" s="16">
        <v>0</v>
      </c>
      <c r="P4982" s="13" t="str">
        <f>IFERROR(VLOOKUP($A4982,'Fielding Data'!$A:$H,MATCH(P$1,'Fielding Data'!$A$1:$H$1,0),0),"Other")</f>
        <v>SS</v>
      </c>
      <c r="Q4982" s="13">
        <f>IFERROR(VLOOKUP($A4982,'Fielding Data'!$A:$H,MATCH(Q$1,'Fielding Data'!$A$1:$H$1,0),0),"Other")</f>
        <v>0</v>
      </c>
      <c r="R4982" s="13">
        <f>IFERROR(VLOOKUP($A4982,'Fielding Data'!$A:$H,MATCH(R$1,'Fielding Data'!$A$1:$H$1,0),0),"Other")</f>
        <v>0</v>
      </c>
      <c r="S4982" s="13">
        <f>IFERROR(VLOOKUP($A4982,'Fielding Data'!$A:$H,MATCH(S$1,'Fielding Data'!$A$1:$H$1,0),0),"Other")</f>
        <v>0</v>
      </c>
      <c r="T4982" s="13">
        <f>IFERROR(VLOOKUP($A4982,'Fielding Data'!$A:$H,MATCH(T$1,'Fielding Data'!$A$1:$H$1,0),0),"Other")</f>
        <v>0</v>
      </c>
      <c r="U4982" s="13">
        <f>SUMIFS('Fielding Data'!E:E,'Fielding Data'!$A:$A,'Hitting Data'!$A4982)</f>
        <v>0</v>
      </c>
      <c r="V4982" s="13">
        <f>SUMIFS('Fielding Data'!F:F,'Fielding Data'!$A:$A,'Hitting Data'!$A4982)</f>
        <v>0</v>
      </c>
      <c r="W4982" s="13">
        <f>SUMIFS('Fielding Data'!G:G,'Fielding Data'!$A:$A,'Hitting Data'!$A4982)</f>
        <v>0</v>
      </c>
      <c r="X4982" s="13">
        <f>SUMIFS('Fielding Data'!H:H,'Fielding Data'!$A:$A,'Hitting Data'!$A4982)</f>
        <v>0</v>
      </c>
    </row>
    <row r="4983" spans="1:24" x14ac:dyDescent="0.3">
      <c r="A4983" s="13" t="str">
        <f t="shared" si="77"/>
        <v>darnatr012014</v>
      </c>
      <c r="B4983" s="16" t="s">
        <v>1912</v>
      </c>
      <c r="C4983" s="16">
        <v>2014</v>
      </c>
      <c r="D4983" s="16">
        <v>108</v>
      </c>
      <c r="E4983" s="16">
        <v>385</v>
      </c>
      <c r="F4983" s="16">
        <v>48</v>
      </c>
      <c r="G4983" s="16">
        <v>93</v>
      </c>
      <c r="H4983" s="16">
        <v>22</v>
      </c>
      <c r="I4983" s="16">
        <v>3</v>
      </c>
      <c r="J4983" s="16">
        <v>13</v>
      </c>
      <c r="K4983" s="16">
        <v>41</v>
      </c>
      <c r="L4983" s="16">
        <v>1</v>
      </c>
      <c r="M4983" s="16">
        <v>0</v>
      </c>
      <c r="N4983" s="16">
        <v>32</v>
      </c>
      <c r="O4983" s="16">
        <v>64</v>
      </c>
      <c r="P4983" s="13" t="str">
        <f>IFERROR(VLOOKUP($A4983,'Fielding Data'!$A:$H,MATCH(P$1,'Fielding Data'!$A$1:$H$1,0),0),"Other")</f>
        <v>C</v>
      </c>
      <c r="Q4983" s="13">
        <f>IFERROR(VLOOKUP($A4983,'Fielding Data'!$A:$H,MATCH(Q$1,'Fielding Data'!$A$1:$H$1,0),0),"Other")</f>
        <v>829</v>
      </c>
      <c r="R4983" s="13">
        <f>IFERROR(VLOOKUP($A4983,'Fielding Data'!$A:$H,MATCH(R$1,'Fielding Data'!$A$1:$H$1,0),0),"Other")</f>
        <v>38</v>
      </c>
      <c r="S4983" s="13">
        <f>IFERROR(VLOOKUP($A4983,'Fielding Data'!$A:$H,MATCH(S$1,'Fielding Data'!$A$1:$H$1,0),0),"Other")</f>
        <v>9</v>
      </c>
      <c r="T4983" s="13">
        <f>IFERROR(VLOOKUP($A4983,'Fielding Data'!$A:$H,MATCH(T$1,'Fielding Data'!$A$1:$H$1,0),0),"Other")</f>
        <v>2</v>
      </c>
      <c r="U4983" s="13">
        <f>SUMIFS('Fielding Data'!E:E,'Fielding Data'!$A:$A,'Hitting Data'!$A4983)</f>
        <v>829</v>
      </c>
      <c r="V4983" s="13">
        <f>SUMIFS('Fielding Data'!F:F,'Fielding Data'!$A:$A,'Hitting Data'!$A4983)</f>
        <v>38</v>
      </c>
      <c r="W4983" s="13">
        <f>SUMIFS('Fielding Data'!G:G,'Fielding Data'!$A:$A,'Hitting Data'!$A4983)</f>
        <v>9</v>
      </c>
      <c r="X4983" s="13">
        <f>SUMIFS('Fielding Data'!H:H,'Fielding Data'!$A:$A,'Hitting Data'!$A4983)</f>
        <v>2</v>
      </c>
    </row>
    <row r="4984" spans="1:24" x14ac:dyDescent="0.3">
      <c r="A4984" s="13" t="str">
        <f t="shared" si="77"/>
        <v>darnelo012014</v>
      </c>
      <c r="B4984" s="16" t="s">
        <v>2149</v>
      </c>
      <c r="C4984" s="16">
        <v>2014</v>
      </c>
      <c r="D4984" s="16">
        <v>7</v>
      </c>
      <c r="E4984" s="16">
        <v>0</v>
      </c>
      <c r="F4984" s="16">
        <v>0</v>
      </c>
      <c r="G4984" s="16">
        <v>0</v>
      </c>
      <c r="H4984" s="16">
        <v>0</v>
      </c>
      <c r="I4984" s="16">
        <v>0</v>
      </c>
      <c r="J4984" s="16">
        <v>0</v>
      </c>
      <c r="K4984" s="16">
        <v>0</v>
      </c>
      <c r="L4984" s="16">
        <v>0</v>
      </c>
      <c r="M4984" s="16">
        <v>0</v>
      </c>
      <c r="N4984" s="16">
        <v>0</v>
      </c>
      <c r="O4984" s="16">
        <v>0</v>
      </c>
      <c r="P4984" s="13" t="str">
        <f>IFERROR(VLOOKUP($A4984,'Fielding Data'!$A:$H,MATCH(P$1,'Fielding Data'!$A$1:$H$1,0),0),"Other")</f>
        <v>P</v>
      </c>
      <c r="Q4984" s="13">
        <f>IFERROR(VLOOKUP($A4984,'Fielding Data'!$A:$H,MATCH(Q$1,'Fielding Data'!$A$1:$H$1,0),0),"Other")</f>
        <v>1</v>
      </c>
      <c r="R4984" s="13">
        <f>IFERROR(VLOOKUP($A4984,'Fielding Data'!$A:$H,MATCH(R$1,'Fielding Data'!$A$1:$H$1,0),0),"Other")</f>
        <v>2</v>
      </c>
      <c r="S4984" s="13">
        <f>IFERROR(VLOOKUP($A4984,'Fielding Data'!$A:$H,MATCH(S$1,'Fielding Data'!$A$1:$H$1,0),0),"Other")</f>
        <v>1</v>
      </c>
      <c r="T4984" s="13">
        <f>IFERROR(VLOOKUP($A4984,'Fielding Data'!$A:$H,MATCH(T$1,'Fielding Data'!$A$1:$H$1,0),0),"Other")</f>
        <v>0</v>
      </c>
      <c r="U4984" s="13">
        <f>SUMIFS('Fielding Data'!E:E,'Fielding Data'!$A:$A,'Hitting Data'!$A4984)</f>
        <v>1</v>
      </c>
      <c r="V4984" s="13">
        <f>SUMIFS('Fielding Data'!F:F,'Fielding Data'!$A:$A,'Hitting Data'!$A4984)</f>
        <v>2</v>
      </c>
      <c r="W4984" s="13">
        <f>SUMIFS('Fielding Data'!G:G,'Fielding Data'!$A:$A,'Hitting Data'!$A4984)</f>
        <v>1</v>
      </c>
      <c r="X4984" s="13">
        <f>SUMIFS('Fielding Data'!H:H,'Fielding Data'!$A:$A,'Hitting Data'!$A4984)</f>
        <v>0</v>
      </c>
    </row>
    <row r="4985" spans="1:24" x14ac:dyDescent="0.3">
      <c r="A4985" s="13" t="str">
        <f t="shared" si="77"/>
        <v>darviyu012014</v>
      </c>
      <c r="B4985" s="16" t="s">
        <v>1697</v>
      </c>
      <c r="C4985" s="16">
        <v>2014</v>
      </c>
      <c r="D4985" s="16">
        <v>22</v>
      </c>
      <c r="E4985" s="16">
        <v>5</v>
      </c>
      <c r="F4985" s="16">
        <v>0</v>
      </c>
      <c r="G4985" s="16">
        <v>1</v>
      </c>
      <c r="H4985" s="16">
        <v>1</v>
      </c>
      <c r="I4985" s="16">
        <v>0</v>
      </c>
      <c r="J4985" s="16">
        <v>0</v>
      </c>
      <c r="K4985" s="16">
        <v>0</v>
      </c>
      <c r="L4985" s="16">
        <v>0</v>
      </c>
      <c r="M4985" s="16">
        <v>0</v>
      </c>
      <c r="N4985" s="16">
        <v>0</v>
      </c>
      <c r="O4985" s="16">
        <v>2</v>
      </c>
      <c r="P4985" s="13" t="str">
        <f>IFERROR(VLOOKUP($A4985,'Fielding Data'!$A:$H,MATCH(P$1,'Fielding Data'!$A$1:$H$1,0),0),"Other")</f>
        <v>P</v>
      </c>
      <c r="Q4985" s="13">
        <f>IFERROR(VLOOKUP($A4985,'Fielding Data'!$A:$H,MATCH(Q$1,'Fielding Data'!$A$1:$H$1,0),0),"Other")</f>
        <v>6</v>
      </c>
      <c r="R4985" s="13">
        <f>IFERROR(VLOOKUP($A4985,'Fielding Data'!$A:$H,MATCH(R$1,'Fielding Data'!$A$1:$H$1,0),0),"Other")</f>
        <v>16</v>
      </c>
      <c r="S4985" s="13">
        <f>IFERROR(VLOOKUP($A4985,'Fielding Data'!$A:$H,MATCH(S$1,'Fielding Data'!$A$1:$H$1,0),0),"Other")</f>
        <v>0</v>
      </c>
      <c r="T4985" s="13">
        <f>IFERROR(VLOOKUP($A4985,'Fielding Data'!$A:$H,MATCH(T$1,'Fielding Data'!$A$1:$H$1,0),0),"Other")</f>
        <v>1</v>
      </c>
      <c r="U4985" s="13">
        <f>SUMIFS('Fielding Data'!E:E,'Fielding Data'!$A:$A,'Hitting Data'!$A4985)</f>
        <v>6</v>
      </c>
      <c r="V4985" s="13">
        <f>SUMIFS('Fielding Data'!F:F,'Fielding Data'!$A:$A,'Hitting Data'!$A4985)</f>
        <v>16</v>
      </c>
      <c r="W4985" s="13">
        <f>SUMIFS('Fielding Data'!G:G,'Fielding Data'!$A:$A,'Hitting Data'!$A4985)</f>
        <v>0</v>
      </c>
      <c r="X4985" s="13">
        <f>SUMIFS('Fielding Data'!H:H,'Fielding Data'!$A:$A,'Hitting Data'!$A4985)</f>
        <v>1</v>
      </c>
    </row>
    <row r="4986" spans="1:24" x14ac:dyDescent="0.3">
      <c r="A4986" s="13" t="str">
        <f t="shared" si="77"/>
        <v>davisch022014</v>
      </c>
      <c r="B4986" s="16" t="s">
        <v>909</v>
      </c>
      <c r="C4986" s="16">
        <v>2014</v>
      </c>
      <c r="D4986" s="16">
        <v>127</v>
      </c>
      <c r="E4986" s="16">
        <v>450</v>
      </c>
      <c r="F4986" s="16">
        <v>65</v>
      </c>
      <c r="G4986" s="16">
        <v>88</v>
      </c>
      <c r="H4986" s="16">
        <v>16</v>
      </c>
      <c r="I4986" s="16">
        <v>0</v>
      </c>
      <c r="J4986" s="16">
        <v>26</v>
      </c>
      <c r="K4986" s="16">
        <v>72</v>
      </c>
      <c r="L4986" s="16">
        <v>2</v>
      </c>
      <c r="M4986" s="16">
        <v>1</v>
      </c>
      <c r="N4986" s="16">
        <v>60</v>
      </c>
      <c r="O4986" s="16">
        <v>173</v>
      </c>
      <c r="P4986" s="13" t="str">
        <f>IFERROR(VLOOKUP($A4986,'Fielding Data'!$A:$H,MATCH(P$1,'Fielding Data'!$A$1:$H$1,0),0),"Other")</f>
        <v>1B</v>
      </c>
      <c r="Q4986" s="13">
        <f>IFERROR(VLOOKUP($A4986,'Fielding Data'!$A:$H,MATCH(Q$1,'Fielding Data'!$A$1:$H$1,0),0),"Other")</f>
        <v>909</v>
      </c>
      <c r="R4986" s="13">
        <f>IFERROR(VLOOKUP($A4986,'Fielding Data'!$A:$H,MATCH(R$1,'Fielding Data'!$A$1:$H$1,0),0),"Other")</f>
        <v>52</v>
      </c>
      <c r="S4986" s="13">
        <f>IFERROR(VLOOKUP($A4986,'Fielding Data'!$A:$H,MATCH(S$1,'Fielding Data'!$A$1:$H$1,0),0),"Other")</f>
        <v>4</v>
      </c>
      <c r="T4986" s="13">
        <f>IFERROR(VLOOKUP($A4986,'Fielding Data'!$A:$H,MATCH(T$1,'Fielding Data'!$A$1:$H$1,0),0),"Other")</f>
        <v>97</v>
      </c>
      <c r="U4986" s="13">
        <f>SUMIFS('Fielding Data'!E:E,'Fielding Data'!$A:$A,'Hitting Data'!$A4986)</f>
        <v>918</v>
      </c>
      <c r="V4986" s="13">
        <f>SUMIFS('Fielding Data'!F:F,'Fielding Data'!$A:$A,'Hitting Data'!$A4986)</f>
        <v>74</v>
      </c>
      <c r="W4986" s="13">
        <f>SUMIFS('Fielding Data'!G:G,'Fielding Data'!$A:$A,'Hitting Data'!$A4986)</f>
        <v>8</v>
      </c>
      <c r="X4986" s="13">
        <f>SUMIFS('Fielding Data'!H:H,'Fielding Data'!$A:$A,'Hitting Data'!$A4986)</f>
        <v>100</v>
      </c>
    </row>
    <row r="4987" spans="1:24" x14ac:dyDescent="0.3">
      <c r="A4987" s="13" t="str">
        <f t="shared" si="77"/>
        <v>daviskh012014</v>
      </c>
      <c r="B4987" s="16" t="s">
        <v>1915</v>
      </c>
      <c r="C4987" s="16">
        <v>2014</v>
      </c>
      <c r="D4987" s="16">
        <v>144</v>
      </c>
      <c r="E4987" s="16">
        <v>501</v>
      </c>
      <c r="F4987" s="16">
        <v>70</v>
      </c>
      <c r="G4987" s="16">
        <v>122</v>
      </c>
      <c r="H4987" s="16">
        <v>37</v>
      </c>
      <c r="I4987" s="16">
        <v>2</v>
      </c>
      <c r="J4987" s="16">
        <v>22</v>
      </c>
      <c r="K4987" s="16">
        <v>69</v>
      </c>
      <c r="L4987" s="16">
        <v>4</v>
      </c>
      <c r="M4987" s="16">
        <v>1</v>
      </c>
      <c r="N4987" s="16">
        <v>32</v>
      </c>
      <c r="O4987" s="16">
        <v>122</v>
      </c>
      <c r="P4987" s="13" t="str">
        <f>IFERROR(VLOOKUP($A4987,'Fielding Data'!$A:$H,MATCH(P$1,'Fielding Data'!$A$1:$H$1,0),0),"Other")</f>
        <v>LF</v>
      </c>
      <c r="Q4987" s="13">
        <f>IFERROR(VLOOKUP($A4987,'Fielding Data'!$A:$H,MATCH(Q$1,'Fielding Data'!$A$1:$H$1,0),0),"Other")</f>
        <v>252</v>
      </c>
      <c r="R4987" s="13">
        <f>IFERROR(VLOOKUP($A4987,'Fielding Data'!$A:$H,MATCH(R$1,'Fielding Data'!$A$1:$H$1,0),0),"Other")</f>
        <v>2</v>
      </c>
      <c r="S4987" s="13">
        <f>IFERROR(VLOOKUP($A4987,'Fielding Data'!$A:$H,MATCH(S$1,'Fielding Data'!$A$1:$H$1,0),0),"Other")</f>
        <v>3</v>
      </c>
      <c r="T4987" s="13">
        <f>IFERROR(VLOOKUP($A4987,'Fielding Data'!$A:$H,MATCH(T$1,'Fielding Data'!$A$1:$H$1,0),0),"Other")</f>
        <v>2</v>
      </c>
      <c r="U4987" s="13">
        <f>SUMIFS('Fielding Data'!E:E,'Fielding Data'!$A:$A,'Hitting Data'!$A4987)</f>
        <v>504</v>
      </c>
      <c r="V4987" s="13">
        <f>SUMIFS('Fielding Data'!F:F,'Fielding Data'!$A:$A,'Hitting Data'!$A4987)</f>
        <v>4</v>
      </c>
      <c r="W4987" s="13">
        <f>SUMIFS('Fielding Data'!G:G,'Fielding Data'!$A:$A,'Hitting Data'!$A4987)</f>
        <v>6</v>
      </c>
      <c r="X4987" s="13">
        <f>SUMIFS('Fielding Data'!H:H,'Fielding Data'!$A:$A,'Hitting Data'!$A4987)</f>
        <v>4</v>
      </c>
    </row>
    <row r="4988" spans="1:24" x14ac:dyDescent="0.3">
      <c r="A4988" s="13" t="str">
        <f t="shared" si="77"/>
        <v>davisra012014</v>
      </c>
      <c r="B4988" s="16" t="s">
        <v>639</v>
      </c>
      <c r="C4988" s="16">
        <v>2014</v>
      </c>
      <c r="D4988" s="16">
        <v>134</v>
      </c>
      <c r="E4988" s="16">
        <v>461</v>
      </c>
      <c r="F4988" s="16">
        <v>64</v>
      </c>
      <c r="G4988" s="16">
        <v>130</v>
      </c>
      <c r="H4988" s="16">
        <v>27</v>
      </c>
      <c r="I4988" s="16">
        <v>2</v>
      </c>
      <c r="J4988" s="16">
        <v>8</v>
      </c>
      <c r="K4988" s="16">
        <v>51</v>
      </c>
      <c r="L4988" s="16">
        <v>36</v>
      </c>
      <c r="M4988" s="16">
        <v>11</v>
      </c>
      <c r="N4988" s="16">
        <v>22</v>
      </c>
      <c r="O4988" s="16">
        <v>75</v>
      </c>
      <c r="P4988" s="13" t="str">
        <f>IFERROR(VLOOKUP($A4988,'Fielding Data'!$A:$H,MATCH(P$1,'Fielding Data'!$A$1:$H$1,0),0),"Other")</f>
        <v>CF</v>
      </c>
      <c r="Q4988" s="13">
        <f>IFERROR(VLOOKUP($A4988,'Fielding Data'!$A:$H,MATCH(Q$1,'Fielding Data'!$A$1:$H$1,0),0),"Other")</f>
        <v>117</v>
      </c>
      <c r="R4988" s="13">
        <f>IFERROR(VLOOKUP($A4988,'Fielding Data'!$A:$H,MATCH(R$1,'Fielding Data'!$A$1:$H$1,0),0),"Other")</f>
        <v>0</v>
      </c>
      <c r="S4988" s="13">
        <f>IFERROR(VLOOKUP($A4988,'Fielding Data'!$A:$H,MATCH(S$1,'Fielding Data'!$A$1:$H$1,0),0),"Other")</f>
        <v>1</v>
      </c>
      <c r="T4988" s="13">
        <f>IFERROR(VLOOKUP($A4988,'Fielding Data'!$A:$H,MATCH(T$1,'Fielding Data'!$A$1:$H$1,0),0),"Other")</f>
        <v>0</v>
      </c>
      <c r="U4988" s="13">
        <f>SUMIFS('Fielding Data'!E:E,'Fielding Data'!$A:$A,'Hitting Data'!$A4988)</f>
        <v>554</v>
      </c>
      <c r="V4988" s="13">
        <f>SUMIFS('Fielding Data'!F:F,'Fielding Data'!$A:$A,'Hitting Data'!$A4988)</f>
        <v>12</v>
      </c>
      <c r="W4988" s="13">
        <f>SUMIFS('Fielding Data'!G:G,'Fielding Data'!$A:$A,'Hitting Data'!$A4988)</f>
        <v>10</v>
      </c>
      <c r="X4988" s="13">
        <f>SUMIFS('Fielding Data'!H:H,'Fielding Data'!$A:$A,'Hitting Data'!$A4988)</f>
        <v>2</v>
      </c>
    </row>
    <row r="4989" spans="1:24" x14ac:dyDescent="0.3">
      <c r="A4989" s="13" t="str">
        <f t="shared" si="77"/>
        <v>daviswa012014</v>
      </c>
      <c r="B4989" s="16" t="s">
        <v>1073</v>
      </c>
      <c r="C4989" s="16">
        <v>2014</v>
      </c>
      <c r="D4989" s="16">
        <v>71</v>
      </c>
      <c r="E4989" s="16">
        <v>0</v>
      </c>
      <c r="F4989" s="16">
        <v>0</v>
      </c>
      <c r="G4989" s="16">
        <v>0</v>
      </c>
      <c r="H4989" s="16">
        <v>0</v>
      </c>
      <c r="I4989" s="16">
        <v>0</v>
      </c>
      <c r="J4989" s="16">
        <v>0</v>
      </c>
      <c r="K4989" s="16">
        <v>0</v>
      </c>
      <c r="L4989" s="16">
        <v>0</v>
      </c>
      <c r="M4989" s="16">
        <v>0</v>
      </c>
      <c r="N4989" s="16">
        <v>0</v>
      </c>
      <c r="O4989" s="16">
        <v>0</v>
      </c>
      <c r="P4989" s="13" t="str">
        <f>IFERROR(VLOOKUP($A4989,'Fielding Data'!$A:$H,MATCH(P$1,'Fielding Data'!$A$1:$H$1,0),0),"Other")</f>
        <v>P</v>
      </c>
      <c r="Q4989" s="13">
        <f>IFERROR(VLOOKUP($A4989,'Fielding Data'!$A:$H,MATCH(Q$1,'Fielding Data'!$A$1:$H$1,0),0),"Other")</f>
        <v>4</v>
      </c>
      <c r="R4989" s="13">
        <f>IFERROR(VLOOKUP($A4989,'Fielding Data'!$A:$H,MATCH(R$1,'Fielding Data'!$A$1:$H$1,0),0),"Other")</f>
        <v>3</v>
      </c>
      <c r="S4989" s="13">
        <f>IFERROR(VLOOKUP($A4989,'Fielding Data'!$A:$H,MATCH(S$1,'Fielding Data'!$A$1:$H$1,0),0),"Other")</f>
        <v>1</v>
      </c>
      <c r="T4989" s="13">
        <f>IFERROR(VLOOKUP($A4989,'Fielding Data'!$A:$H,MATCH(T$1,'Fielding Data'!$A$1:$H$1,0),0),"Other")</f>
        <v>0</v>
      </c>
      <c r="U4989" s="13">
        <f>SUMIFS('Fielding Data'!E:E,'Fielding Data'!$A:$A,'Hitting Data'!$A4989)</f>
        <v>4</v>
      </c>
      <c r="V4989" s="13">
        <f>SUMIFS('Fielding Data'!F:F,'Fielding Data'!$A:$A,'Hitting Data'!$A4989)</f>
        <v>3</v>
      </c>
      <c r="W4989" s="13">
        <f>SUMIFS('Fielding Data'!G:G,'Fielding Data'!$A:$A,'Hitting Data'!$A4989)</f>
        <v>1</v>
      </c>
      <c r="X4989" s="13">
        <f>SUMIFS('Fielding Data'!H:H,'Fielding Data'!$A:$A,'Hitting Data'!$A4989)</f>
        <v>0</v>
      </c>
    </row>
    <row r="4990" spans="1:24" x14ac:dyDescent="0.3">
      <c r="A4990" s="13" t="str">
        <f t="shared" si="77"/>
        <v>deckeja012014</v>
      </c>
      <c r="B4990" s="16" t="s">
        <v>1916</v>
      </c>
      <c r="C4990" s="16">
        <v>2014</v>
      </c>
      <c r="D4990" s="16">
        <v>5</v>
      </c>
      <c r="E4990" s="16">
        <v>5</v>
      </c>
      <c r="F4990" s="16">
        <v>0</v>
      </c>
      <c r="G4990" s="16">
        <v>0</v>
      </c>
      <c r="H4990" s="16">
        <v>0</v>
      </c>
      <c r="I4990" s="16">
        <v>0</v>
      </c>
      <c r="J4990" s="16">
        <v>0</v>
      </c>
      <c r="K4990" s="16">
        <v>0</v>
      </c>
      <c r="L4990" s="16">
        <v>0</v>
      </c>
      <c r="M4990" s="16">
        <v>0</v>
      </c>
      <c r="N4990" s="16">
        <v>0</v>
      </c>
      <c r="O4990" s="16">
        <v>3</v>
      </c>
      <c r="P4990" s="13" t="str">
        <f>IFERROR(VLOOKUP($A4990,'Fielding Data'!$A:$H,MATCH(P$1,'Fielding Data'!$A$1:$H$1,0),0),"Other")</f>
        <v>LF</v>
      </c>
      <c r="Q4990" s="13">
        <f>IFERROR(VLOOKUP($A4990,'Fielding Data'!$A:$H,MATCH(Q$1,'Fielding Data'!$A$1:$H$1,0),0),"Other")</f>
        <v>0</v>
      </c>
      <c r="R4990" s="13">
        <f>IFERROR(VLOOKUP($A4990,'Fielding Data'!$A:$H,MATCH(R$1,'Fielding Data'!$A$1:$H$1,0),0),"Other")</f>
        <v>0</v>
      </c>
      <c r="S4990" s="13">
        <f>IFERROR(VLOOKUP($A4990,'Fielding Data'!$A:$H,MATCH(S$1,'Fielding Data'!$A$1:$H$1,0),0),"Other")</f>
        <v>0</v>
      </c>
      <c r="T4990" s="13">
        <f>IFERROR(VLOOKUP($A4990,'Fielding Data'!$A:$H,MATCH(T$1,'Fielding Data'!$A$1:$H$1,0),0),"Other")</f>
        <v>0</v>
      </c>
      <c r="U4990" s="13">
        <f>SUMIFS('Fielding Data'!E:E,'Fielding Data'!$A:$A,'Hitting Data'!$A4990)</f>
        <v>0</v>
      </c>
      <c r="V4990" s="13">
        <f>SUMIFS('Fielding Data'!F:F,'Fielding Data'!$A:$A,'Hitting Data'!$A4990)</f>
        <v>0</v>
      </c>
      <c r="W4990" s="13">
        <f>SUMIFS('Fielding Data'!G:G,'Fielding Data'!$A:$A,'Hitting Data'!$A4990)</f>
        <v>0</v>
      </c>
      <c r="X4990" s="13">
        <f>SUMIFS('Fielding Data'!H:H,'Fielding Data'!$A:$A,'Hitting Data'!$A4990)</f>
        <v>0</v>
      </c>
    </row>
    <row r="4991" spans="1:24" x14ac:dyDescent="0.3">
      <c r="A4991" s="13" t="str">
        <f t="shared" si="77"/>
        <v>defraju012014</v>
      </c>
      <c r="B4991" s="16" t="s">
        <v>1476</v>
      </c>
      <c r="C4991" s="16">
        <v>2014</v>
      </c>
      <c r="D4991" s="16">
        <v>54</v>
      </c>
      <c r="E4991" s="16">
        <v>1</v>
      </c>
      <c r="F4991" s="16">
        <v>0</v>
      </c>
      <c r="G4991" s="16">
        <v>0</v>
      </c>
      <c r="H4991" s="16">
        <v>0</v>
      </c>
      <c r="I4991" s="16">
        <v>0</v>
      </c>
      <c r="J4991" s="16">
        <v>0</v>
      </c>
      <c r="K4991" s="16">
        <v>0</v>
      </c>
      <c r="L4991" s="16">
        <v>0</v>
      </c>
      <c r="M4991" s="16">
        <v>0</v>
      </c>
      <c r="N4991" s="16">
        <v>0</v>
      </c>
      <c r="O4991" s="16">
        <v>1</v>
      </c>
      <c r="P4991" s="13" t="str">
        <f>IFERROR(VLOOKUP($A4991,'Fielding Data'!$A:$H,MATCH(P$1,'Fielding Data'!$A$1:$H$1,0),0),"Other")</f>
        <v>P</v>
      </c>
      <c r="Q4991" s="13">
        <f>IFERROR(VLOOKUP($A4991,'Fielding Data'!$A:$H,MATCH(Q$1,'Fielding Data'!$A$1:$H$1,0),0),"Other")</f>
        <v>1</v>
      </c>
      <c r="R4991" s="13">
        <f>IFERROR(VLOOKUP($A4991,'Fielding Data'!$A:$H,MATCH(R$1,'Fielding Data'!$A$1:$H$1,0),0),"Other")</f>
        <v>2</v>
      </c>
      <c r="S4991" s="13">
        <f>IFERROR(VLOOKUP($A4991,'Fielding Data'!$A:$H,MATCH(S$1,'Fielding Data'!$A$1:$H$1,0),0),"Other")</f>
        <v>2</v>
      </c>
      <c r="T4991" s="13">
        <f>IFERROR(VLOOKUP($A4991,'Fielding Data'!$A:$H,MATCH(T$1,'Fielding Data'!$A$1:$H$1,0),0),"Other")</f>
        <v>0</v>
      </c>
      <c r="U4991" s="13">
        <f>SUMIFS('Fielding Data'!E:E,'Fielding Data'!$A:$A,'Hitting Data'!$A4991)</f>
        <v>1</v>
      </c>
      <c r="V4991" s="13">
        <f>SUMIFS('Fielding Data'!F:F,'Fielding Data'!$A:$A,'Hitting Data'!$A4991)</f>
        <v>2</v>
      </c>
      <c r="W4991" s="13">
        <f>SUMIFS('Fielding Data'!G:G,'Fielding Data'!$A:$A,'Hitting Data'!$A4991)</f>
        <v>2</v>
      </c>
      <c r="X4991" s="13">
        <f>SUMIFS('Fielding Data'!H:H,'Fielding Data'!$A:$A,'Hitting Data'!$A4991)</f>
        <v>0</v>
      </c>
    </row>
    <row r="4992" spans="1:24" x14ac:dyDescent="0.3">
      <c r="A4992" s="13" t="str">
        <f t="shared" si="77"/>
        <v>degroja012014</v>
      </c>
      <c r="B4992" s="16" t="s">
        <v>2150</v>
      </c>
      <c r="C4992" s="16">
        <v>2014</v>
      </c>
      <c r="D4992" s="16">
        <v>23</v>
      </c>
      <c r="E4992" s="16">
        <v>46</v>
      </c>
      <c r="F4992" s="16">
        <v>3</v>
      </c>
      <c r="G4992" s="16">
        <v>10</v>
      </c>
      <c r="H4992" s="16">
        <v>2</v>
      </c>
      <c r="I4992" s="16">
        <v>0</v>
      </c>
      <c r="J4992" s="16">
        <v>0</v>
      </c>
      <c r="K4992" s="16">
        <v>2</v>
      </c>
      <c r="L4992" s="16">
        <v>0</v>
      </c>
      <c r="M4992" s="16">
        <v>0</v>
      </c>
      <c r="N4992" s="16">
        <v>1</v>
      </c>
      <c r="O4992" s="16">
        <v>13</v>
      </c>
      <c r="P4992" s="13" t="str">
        <f>IFERROR(VLOOKUP($A4992,'Fielding Data'!$A:$H,MATCH(P$1,'Fielding Data'!$A$1:$H$1,0),0),"Other")</f>
        <v>P</v>
      </c>
      <c r="Q4992" s="13">
        <f>IFERROR(VLOOKUP($A4992,'Fielding Data'!$A:$H,MATCH(Q$1,'Fielding Data'!$A$1:$H$1,0),0),"Other")</f>
        <v>6</v>
      </c>
      <c r="R4992" s="13">
        <f>IFERROR(VLOOKUP($A4992,'Fielding Data'!$A:$H,MATCH(R$1,'Fielding Data'!$A$1:$H$1,0),0),"Other")</f>
        <v>20</v>
      </c>
      <c r="S4992" s="13">
        <f>IFERROR(VLOOKUP($A4992,'Fielding Data'!$A:$H,MATCH(S$1,'Fielding Data'!$A$1:$H$1,0),0),"Other")</f>
        <v>0</v>
      </c>
      <c r="T4992" s="13">
        <f>IFERROR(VLOOKUP($A4992,'Fielding Data'!$A:$H,MATCH(T$1,'Fielding Data'!$A$1:$H$1,0),0),"Other")</f>
        <v>4</v>
      </c>
      <c r="U4992" s="13">
        <f>SUMIFS('Fielding Data'!E:E,'Fielding Data'!$A:$A,'Hitting Data'!$A4992)</f>
        <v>6</v>
      </c>
      <c r="V4992" s="13">
        <f>SUMIFS('Fielding Data'!F:F,'Fielding Data'!$A:$A,'Hitting Data'!$A4992)</f>
        <v>20</v>
      </c>
      <c r="W4992" s="13">
        <f>SUMIFS('Fielding Data'!G:G,'Fielding Data'!$A:$A,'Hitting Data'!$A4992)</f>
        <v>0</v>
      </c>
      <c r="X4992" s="13">
        <f>SUMIFS('Fielding Data'!H:H,'Fielding Data'!$A:$A,'Hitting Data'!$A4992)</f>
        <v>4</v>
      </c>
    </row>
    <row r="4993" spans="1:24" x14ac:dyDescent="0.3">
      <c r="A4993" s="13" t="str">
        <f t="shared" si="77"/>
        <v>dejesda012014</v>
      </c>
      <c r="B4993" s="16" t="s">
        <v>367</v>
      </c>
      <c r="C4993" s="16">
        <v>2014</v>
      </c>
      <c r="D4993" s="16">
        <v>83</v>
      </c>
      <c r="E4993" s="16">
        <v>238</v>
      </c>
      <c r="F4993" s="16">
        <v>24</v>
      </c>
      <c r="G4993" s="16">
        <v>59</v>
      </c>
      <c r="H4993" s="16">
        <v>15</v>
      </c>
      <c r="I4993" s="16">
        <v>2</v>
      </c>
      <c r="J4993" s="16">
        <v>6</v>
      </c>
      <c r="K4993" s="16">
        <v>19</v>
      </c>
      <c r="L4993" s="16">
        <v>0</v>
      </c>
      <c r="M4993" s="16">
        <v>3</v>
      </c>
      <c r="N4993" s="16">
        <v>30</v>
      </c>
      <c r="O4993" s="16">
        <v>43</v>
      </c>
      <c r="P4993" s="13" t="str">
        <f>IFERROR(VLOOKUP($A4993,'Fielding Data'!$A:$H,MATCH(P$1,'Fielding Data'!$A$1:$H$1,0),0),"Other")</f>
        <v>CF</v>
      </c>
      <c r="Q4993" s="13">
        <f>IFERROR(VLOOKUP($A4993,'Fielding Data'!$A:$H,MATCH(Q$1,'Fielding Data'!$A$1:$H$1,0),0),"Other")</f>
        <v>5</v>
      </c>
      <c r="R4993" s="13">
        <f>IFERROR(VLOOKUP($A4993,'Fielding Data'!$A:$H,MATCH(R$1,'Fielding Data'!$A$1:$H$1,0),0),"Other")</f>
        <v>0</v>
      </c>
      <c r="S4993" s="13">
        <f>IFERROR(VLOOKUP($A4993,'Fielding Data'!$A:$H,MATCH(S$1,'Fielding Data'!$A$1:$H$1,0),0),"Other")</f>
        <v>0</v>
      </c>
      <c r="T4993" s="13">
        <f>IFERROR(VLOOKUP($A4993,'Fielding Data'!$A:$H,MATCH(T$1,'Fielding Data'!$A$1:$H$1,0),0),"Other")</f>
        <v>0</v>
      </c>
      <c r="U4993" s="13">
        <f>SUMIFS('Fielding Data'!E:E,'Fielding Data'!$A:$A,'Hitting Data'!$A4993)</f>
        <v>50</v>
      </c>
      <c r="V4993" s="13">
        <f>SUMIFS('Fielding Data'!F:F,'Fielding Data'!$A:$A,'Hitting Data'!$A4993)</f>
        <v>0</v>
      </c>
      <c r="W4993" s="13">
        <f>SUMIFS('Fielding Data'!G:G,'Fielding Data'!$A:$A,'Hitting Data'!$A4993)</f>
        <v>0</v>
      </c>
      <c r="X4993" s="13">
        <f>SUMIFS('Fielding Data'!H:H,'Fielding Data'!$A:$A,'Hitting Data'!$A4993)</f>
        <v>0</v>
      </c>
    </row>
    <row r="4994" spans="1:24" x14ac:dyDescent="0.3">
      <c r="A4994" s="13" t="str">
        <f t="shared" si="77"/>
        <v>delabst012014</v>
      </c>
      <c r="B4994" s="16" t="s">
        <v>1478</v>
      </c>
      <c r="C4994" s="16">
        <v>2014</v>
      </c>
      <c r="D4994" s="16">
        <v>30</v>
      </c>
      <c r="E4994" s="16">
        <v>0</v>
      </c>
      <c r="F4994" s="16">
        <v>0</v>
      </c>
      <c r="G4994" s="16">
        <v>0</v>
      </c>
      <c r="H4994" s="16">
        <v>0</v>
      </c>
      <c r="I4994" s="16">
        <v>0</v>
      </c>
      <c r="J4994" s="16">
        <v>0</v>
      </c>
      <c r="K4994" s="16">
        <v>0</v>
      </c>
      <c r="L4994" s="16">
        <v>0</v>
      </c>
      <c r="M4994" s="16">
        <v>0</v>
      </c>
      <c r="N4994" s="16">
        <v>0</v>
      </c>
      <c r="O4994" s="16">
        <v>0</v>
      </c>
      <c r="P4994" s="13" t="str">
        <f>IFERROR(VLOOKUP($A4994,'Fielding Data'!$A:$H,MATCH(P$1,'Fielding Data'!$A$1:$H$1,0),0),"Other")</f>
        <v>P</v>
      </c>
      <c r="Q4994" s="13">
        <f>IFERROR(VLOOKUP($A4994,'Fielding Data'!$A:$H,MATCH(Q$1,'Fielding Data'!$A$1:$H$1,0),0),"Other")</f>
        <v>0</v>
      </c>
      <c r="R4994" s="13">
        <f>IFERROR(VLOOKUP($A4994,'Fielding Data'!$A:$H,MATCH(R$1,'Fielding Data'!$A$1:$H$1,0),0),"Other")</f>
        <v>4</v>
      </c>
      <c r="S4994" s="13">
        <f>IFERROR(VLOOKUP($A4994,'Fielding Data'!$A:$H,MATCH(S$1,'Fielding Data'!$A$1:$H$1,0),0),"Other")</f>
        <v>0</v>
      </c>
      <c r="T4994" s="13">
        <f>IFERROR(VLOOKUP($A4994,'Fielding Data'!$A:$H,MATCH(T$1,'Fielding Data'!$A$1:$H$1,0),0),"Other")</f>
        <v>0</v>
      </c>
      <c r="U4994" s="13">
        <f>SUMIFS('Fielding Data'!E:E,'Fielding Data'!$A:$A,'Hitting Data'!$A4994)</f>
        <v>0</v>
      </c>
      <c r="V4994" s="13">
        <f>SUMIFS('Fielding Data'!F:F,'Fielding Data'!$A:$A,'Hitting Data'!$A4994)</f>
        <v>4</v>
      </c>
      <c r="W4994" s="13">
        <f>SUMIFS('Fielding Data'!G:G,'Fielding Data'!$A:$A,'Hitting Data'!$A4994)</f>
        <v>0</v>
      </c>
      <c r="X4994" s="13">
        <f>SUMIFS('Fielding Data'!H:H,'Fielding Data'!$A:$A,'Hitting Data'!$A4994)</f>
        <v>0</v>
      </c>
    </row>
    <row r="4995" spans="1:24" x14ac:dyDescent="0.3">
      <c r="A4995" s="13" t="str">
        <f t="shared" ref="A4995:A5058" si="78">(B4995&amp;C4995)</f>
        <v>delarda012014</v>
      </c>
      <c r="B4995" s="16" t="s">
        <v>1479</v>
      </c>
      <c r="C4995" s="16">
        <v>2014</v>
      </c>
      <c r="D4995" s="16">
        <v>3</v>
      </c>
      <c r="E4995" s="16">
        <v>0</v>
      </c>
      <c r="F4995" s="16">
        <v>0</v>
      </c>
      <c r="G4995" s="16">
        <v>0</v>
      </c>
      <c r="H4995" s="16">
        <v>0</v>
      </c>
      <c r="I4995" s="16">
        <v>0</v>
      </c>
      <c r="J4995" s="16">
        <v>0</v>
      </c>
      <c r="K4995" s="16">
        <v>0</v>
      </c>
      <c r="L4995" s="16">
        <v>0</v>
      </c>
      <c r="M4995" s="16">
        <v>0</v>
      </c>
      <c r="N4995" s="16">
        <v>0</v>
      </c>
      <c r="O4995" s="16">
        <v>0</v>
      </c>
      <c r="P4995" s="13" t="str">
        <f>IFERROR(VLOOKUP($A4995,'Fielding Data'!$A:$H,MATCH(P$1,'Fielding Data'!$A$1:$H$1,0),0),"Other")</f>
        <v>P</v>
      </c>
      <c r="Q4995" s="13">
        <f>IFERROR(VLOOKUP($A4995,'Fielding Data'!$A:$H,MATCH(Q$1,'Fielding Data'!$A$1:$H$1,0),0),"Other")</f>
        <v>0</v>
      </c>
      <c r="R4995" s="13">
        <f>IFERROR(VLOOKUP($A4995,'Fielding Data'!$A:$H,MATCH(R$1,'Fielding Data'!$A$1:$H$1,0),0),"Other")</f>
        <v>4</v>
      </c>
      <c r="S4995" s="13">
        <f>IFERROR(VLOOKUP($A4995,'Fielding Data'!$A:$H,MATCH(S$1,'Fielding Data'!$A$1:$H$1,0),0),"Other")</f>
        <v>0</v>
      </c>
      <c r="T4995" s="13">
        <f>IFERROR(VLOOKUP($A4995,'Fielding Data'!$A:$H,MATCH(T$1,'Fielding Data'!$A$1:$H$1,0),0),"Other")</f>
        <v>0</v>
      </c>
      <c r="U4995" s="13">
        <f>SUMIFS('Fielding Data'!E:E,'Fielding Data'!$A:$A,'Hitting Data'!$A4995)</f>
        <v>0</v>
      </c>
      <c r="V4995" s="13">
        <f>SUMIFS('Fielding Data'!F:F,'Fielding Data'!$A:$A,'Hitting Data'!$A4995)</f>
        <v>4</v>
      </c>
      <c r="W4995" s="13">
        <f>SUMIFS('Fielding Data'!G:G,'Fielding Data'!$A:$A,'Hitting Data'!$A4995)</f>
        <v>0</v>
      </c>
      <c r="X4995" s="13">
        <f>SUMIFS('Fielding Data'!H:H,'Fielding Data'!$A:$A,'Hitting Data'!$A4995)</f>
        <v>0</v>
      </c>
    </row>
    <row r="4996" spans="1:24" x14ac:dyDescent="0.3">
      <c r="A4996" s="13" t="str">
        <f t="shared" si="78"/>
        <v>delareu012014</v>
      </c>
      <c r="B4996" s="16" t="s">
        <v>1917</v>
      </c>
      <c r="C4996" s="16">
        <v>2014</v>
      </c>
      <c r="D4996" s="16">
        <v>25</v>
      </c>
      <c r="E4996" s="16">
        <v>2</v>
      </c>
      <c r="F4996" s="16">
        <v>0</v>
      </c>
      <c r="G4996" s="16">
        <v>0</v>
      </c>
      <c r="H4996" s="16">
        <v>0</v>
      </c>
      <c r="I4996" s="16">
        <v>0</v>
      </c>
      <c r="J4996" s="16">
        <v>0</v>
      </c>
      <c r="K4996" s="16">
        <v>0</v>
      </c>
      <c r="L4996" s="16">
        <v>0</v>
      </c>
      <c r="M4996" s="16">
        <v>0</v>
      </c>
      <c r="N4996" s="16">
        <v>0</v>
      </c>
      <c r="O4996" s="16">
        <v>2</v>
      </c>
      <c r="P4996" s="13" t="str">
        <f>IFERROR(VLOOKUP($A4996,'Fielding Data'!$A:$H,MATCH(P$1,'Fielding Data'!$A$1:$H$1,0),0),"Other")</f>
        <v>P</v>
      </c>
      <c r="Q4996" s="13">
        <f>IFERROR(VLOOKUP($A4996,'Fielding Data'!$A:$H,MATCH(Q$1,'Fielding Data'!$A$1:$H$1,0),0),"Other")</f>
        <v>0</v>
      </c>
      <c r="R4996" s="13">
        <f>IFERROR(VLOOKUP($A4996,'Fielding Data'!$A:$H,MATCH(R$1,'Fielding Data'!$A$1:$H$1,0),0),"Other")</f>
        <v>6</v>
      </c>
      <c r="S4996" s="13">
        <f>IFERROR(VLOOKUP($A4996,'Fielding Data'!$A:$H,MATCH(S$1,'Fielding Data'!$A$1:$H$1,0),0),"Other")</f>
        <v>0</v>
      </c>
      <c r="T4996" s="13">
        <f>IFERROR(VLOOKUP($A4996,'Fielding Data'!$A:$H,MATCH(T$1,'Fielding Data'!$A$1:$H$1,0),0),"Other")</f>
        <v>1</v>
      </c>
      <c r="U4996" s="13">
        <f>SUMIFS('Fielding Data'!E:E,'Fielding Data'!$A:$A,'Hitting Data'!$A4996)</f>
        <v>0</v>
      </c>
      <c r="V4996" s="13">
        <f>SUMIFS('Fielding Data'!F:F,'Fielding Data'!$A:$A,'Hitting Data'!$A4996)</f>
        <v>6</v>
      </c>
      <c r="W4996" s="13">
        <f>SUMIFS('Fielding Data'!G:G,'Fielding Data'!$A:$A,'Hitting Data'!$A4996)</f>
        <v>0</v>
      </c>
      <c r="X4996" s="13">
        <f>SUMIFS('Fielding Data'!H:H,'Fielding Data'!$A:$A,'Hitting Data'!$A4996)</f>
        <v>1</v>
      </c>
    </row>
    <row r="4997" spans="1:24" x14ac:dyDescent="0.3">
      <c r="A4997" s="13" t="str">
        <f t="shared" si="78"/>
        <v>delarjo012014</v>
      </c>
      <c r="B4997" s="16" t="s">
        <v>438</v>
      </c>
      <c r="C4997" s="16">
        <v>2014</v>
      </c>
      <c r="D4997" s="16">
        <v>32</v>
      </c>
      <c r="E4997" s="16">
        <v>60</v>
      </c>
      <c r="F4997" s="16">
        <v>5</v>
      </c>
      <c r="G4997" s="16">
        <v>9</v>
      </c>
      <c r="H4997" s="16">
        <v>0</v>
      </c>
      <c r="I4997" s="16">
        <v>0</v>
      </c>
      <c r="J4997" s="16">
        <v>0</v>
      </c>
      <c r="K4997" s="16">
        <v>1</v>
      </c>
      <c r="L4997" s="16">
        <v>0</v>
      </c>
      <c r="M4997" s="16">
        <v>0</v>
      </c>
      <c r="N4997" s="16">
        <v>1</v>
      </c>
      <c r="O4997" s="16">
        <v>26</v>
      </c>
      <c r="P4997" s="13" t="str">
        <f>IFERROR(VLOOKUP($A4997,'Fielding Data'!$A:$H,MATCH(P$1,'Fielding Data'!$A$1:$H$1,0),0),"Other")</f>
        <v>P</v>
      </c>
      <c r="Q4997" s="13">
        <f>IFERROR(VLOOKUP($A4997,'Fielding Data'!$A:$H,MATCH(Q$1,'Fielding Data'!$A$1:$H$1,0),0),"Other")</f>
        <v>4</v>
      </c>
      <c r="R4997" s="13">
        <f>IFERROR(VLOOKUP($A4997,'Fielding Data'!$A:$H,MATCH(R$1,'Fielding Data'!$A$1:$H$1,0),0),"Other")</f>
        <v>25</v>
      </c>
      <c r="S4997" s="13">
        <f>IFERROR(VLOOKUP($A4997,'Fielding Data'!$A:$H,MATCH(S$1,'Fielding Data'!$A$1:$H$1,0),0),"Other")</f>
        <v>2</v>
      </c>
      <c r="T4997" s="13">
        <f>IFERROR(VLOOKUP($A4997,'Fielding Data'!$A:$H,MATCH(T$1,'Fielding Data'!$A$1:$H$1,0),0),"Other")</f>
        <v>1</v>
      </c>
      <c r="U4997" s="13">
        <f>SUMIFS('Fielding Data'!E:E,'Fielding Data'!$A:$A,'Hitting Data'!$A4997)</f>
        <v>4</v>
      </c>
      <c r="V4997" s="13">
        <f>SUMIFS('Fielding Data'!F:F,'Fielding Data'!$A:$A,'Hitting Data'!$A4997)</f>
        <v>25</v>
      </c>
      <c r="W4997" s="13">
        <f>SUMIFS('Fielding Data'!G:G,'Fielding Data'!$A:$A,'Hitting Data'!$A4997)</f>
        <v>2</v>
      </c>
      <c r="X4997" s="13">
        <f>SUMIFS('Fielding Data'!H:H,'Fielding Data'!$A:$A,'Hitting Data'!$A4997)</f>
        <v>1</v>
      </c>
    </row>
    <row r="4998" spans="1:24" x14ac:dyDescent="0.3">
      <c r="A4998" s="13" t="str">
        <f t="shared" si="78"/>
        <v>delarru012014</v>
      </c>
      <c r="B4998" s="16" t="s">
        <v>1480</v>
      </c>
      <c r="C4998" s="16">
        <v>2014</v>
      </c>
      <c r="D4998" s="16">
        <v>19</v>
      </c>
      <c r="E4998" s="16">
        <v>2</v>
      </c>
      <c r="F4998" s="16">
        <v>0</v>
      </c>
      <c r="G4998" s="16">
        <v>0</v>
      </c>
      <c r="H4998" s="16">
        <v>0</v>
      </c>
      <c r="I4998" s="16">
        <v>0</v>
      </c>
      <c r="J4998" s="16">
        <v>0</v>
      </c>
      <c r="K4998" s="16">
        <v>0</v>
      </c>
      <c r="L4998" s="16">
        <v>0</v>
      </c>
      <c r="M4998" s="16">
        <v>0</v>
      </c>
      <c r="N4998" s="16">
        <v>0</v>
      </c>
      <c r="O4998" s="16">
        <v>0</v>
      </c>
      <c r="P4998" s="13" t="str">
        <f>IFERROR(VLOOKUP($A4998,'Fielding Data'!$A:$H,MATCH(P$1,'Fielding Data'!$A$1:$H$1,0),0),"Other")</f>
        <v>P</v>
      </c>
      <c r="Q4998" s="13">
        <f>IFERROR(VLOOKUP($A4998,'Fielding Data'!$A:$H,MATCH(Q$1,'Fielding Data'!$A$1:$H$1,0),0),"Other")</f>
        <v>12</v>
      </c>
      <c r="R4998" s="13">
        <f>IFERROR(VLOOKUP($A4998,'Fielding Data'!$A:$H,MATCH(R$1,'Fielding Data'!$A$1:$H$1,0),0),"Other")</f>
        <v>11</v>
      </c>
      <c r="S4998" s="13">
        <f>IFERROR(VLOOKUP($A4998,'Fielding Data'!$A:$H,MATCH(S$1,'Fielding Data'!$A$1:$H$1,0),0),"Other")</f>
        <v>1</v>
      </c>
      <c r="T4998" s="13">
        <f>IFERROR(VLOOKUP($A4998,'Fielding Data'!$A:$H,MATCH(T$1,'Fielding Data'!$A$1:$H$1,0),0),"Other")</f>
        <v>1</v>
      </c>
      <c r="U4998" s="13">
        <f>SUMIFS('Fielding Data'!E:E,'Fielding Data'!$A:$A,'Hitting Data'!$A4998)</f>
        <v>12</v>
      </c>
      <c r="V4998" s="13">
        <f>SUMIFS('Fielding Data'!F:F,'Fielding Data'!$A:$A,'Hitting Data'!$A4998)</f>
        <v>11</v>
      </c>
      <c r="W4998" s="13">
        <f>SUMIFS('Fielding Data'!G:G,'Fielding Data'!$A:$A,'Hitting Data'!$A4998)</f>
        <v>1</v>
      </c>
      <c r="X4998" s="13">
        <f>SUMIFS('Fielding Data'!H:H,'Fielding Data'!$A:$A,'Hitting Data'!$A4998)</f>
        <v>1</v>
      </c>
    </row>
    <row r="4999" spans="1:24" x14ac:dyDescent="0.3">
      <c r="A4999" s="13" t="str">
        <f t="shared" si="78"/>
        <v>deleojo022014</v>
      </c>
      <c r="B4999" s="16" t="s">
        <v>1919</v>
      </c>
      <c r="C4999" s="16">
        <v>2014</v>
      </c>
      <c r="D4999" s="16">
        <v>8</v>
      </c>
      <c r="E4999" s="16">
        <v>0</v>
      </c>
      <c r="F4999" s="16">
        <v>0</v>
      </c>
      <c r="G4999" s="16">
        <v>0</v>
      </c>
      <c r="H4999" s="16">
        <v>0</v>
      </c>
      <c r="I4999" s="16">
        <v>0</v>
      </c>
      <c r="J4999" s="16">
        <v>0</v>
      </c>
      <c r="K4999" s="16">
        <v>0</v>
      </c>
      <c r="L4999" s="16">
        <v>0</v>
      </c>
      <c r="M4999" s="16">
        <v>0</v>
      </c>
      <c r="N4999" s="16">
        <v>0</v>
      </c>
      <c r="O4999" s="16">
        <v>0</v>
      </c>
      <c r="P4999" s="13" t="str">
        <f>IFERROR(VLOOKUP($A4999,'Fielding Data'!$A:$H,MATCH(P$1,'Fielding Data'!$A$1:$H$1,0),0),"Other")</f>
        <v>P</v>
      </c>
      <c r="Q4999" s="13">
        <f>IFERROR(VLOOKUP($A4999,'Fielding Data'!$A:$H,MATCH(Q$1,'Fielding Data'!$A$1:$H$1,0),0),"Other")</f>
        <v>0</v>
      </c>
      <c r="R4999" s="13">
        <f>IFERROR(VLOOKUP($A4999,'Fielding Data'!$A:$H,MATCH(R$1,'Fielding Data'!$A$1:$H$1,0),0),"Other")</f>
        <v>1</v>
      </c>
      <c r="S4999" s="13">
        <f>IFERROR(VLOOKUP($A4999,'Fielding Data'!$A:$H,MATCH(S$1,'Fielding Data'!$A$1:$H$1,0),0),"Other")</f>
        <v>0</v>
      </c>
      <c r="T4999" s="13">
        <f>IFERROR(VLOOKUP($A4999,'Fielding Data'!$A:$H,MATCH(T$1,'Fielding Data'!$A$1:$H$1,0),0),"Other")</f>
        <v>0</v>
      </c>
      <c r="U4999" s="13">
        <f>SUMIFS('Fielding Data'!E:E,'Fielding Data'!$A:$A,'Hitting Data'!$A4999)</f>
        <v>0</v>
      </c>
      <c r="V4999" s="13">
        <f>SUMIFS('Fielding Data'!F:F,'Fielding Data'!$A:$A,'Hitting Data'!$A4999)</f>
        <v>1</v>
      </c>
      <c r="W4999" s="13">
        <f>SUMIFS('Fielding Data'!G:G,'Fielding Data'!$A:$A,'Hitting Data'!$A4999)</f>
        <v>0</v>
      </c>
      <c r="X4999" s="13">
        <f>SUMIFS('Fielding Data'!H:H,'Fielding Data'!$A:$A,'Hitting Data'!$A4999)</f>
        <v>0</v>
      </c>
    </row>
    <row r="5000" spans="1:24" x14ac:dyDescent="0.3">
      <c r="A5000" s="13" t="str">
        <f t="shared" si="78"/>
        <v>delgara012014</v>
      </c>
      <c r="B5000" s="16" t="s">
        <v>1481</v>
      </c>
      <c r="C5000" s="16">
        <v>2014</v>
      </c>
      <c r="D5000" s="16">
        <v>47</v>
      </c>
      <c r="E5000" s="16">
        <v>9</v>
      </c>
      <c r="F5000" s="16">
        <v>0</v>
      </c>
      <c r="G5000" s="16">
        <v>1</v>
      </c>
      <c r="H5000" s="16">
        <v>0</v>
      </c>
      <c r="I5000" s="16">
        <v>0</v>
      </c>
      <c r="J5000" s="16">
        <v>0</v>
      </c>
      <c r="K5000" s="16">
        <v>0</v>
      </c>
      <c r="L5000" s="16">
        <v>0</v>
      </c>
      <c r="M5000" s="16">
        <v>0</v>
      </c>
      <c r="N5000" s="16">
        <v>0</v>
      </c>
      <c r="O5000" s="16">
        <v>4</v>
      </c>
      <c r="P5000" s="13" t="str">
        <f>IFERROR(VLOOKUP($A5000,'Fielding Data'!$A:$H,MATCH(P$1,'Fielding Data'!$A$1:$H$1,0),0),"Other")</f>
        <v>P</v>
      </c>
      <c r="Q5000" s="13">
        <f>IFERROR(VLOOKUP($A5000,'Fielding Data'!$A:$H,MATCH(Q$1,'Fielding Data'!$A$1:$H$1,0),0),"Other")</f>
        <v>4</v>
      </c>
      <c r="R5000" s="13">
        <f>IFERROR(VLOOKUP($A5000,'Fielding Data'!$A:$H,MATCH(R$1,'Fielding Data'!$A$1:$H$1,0),0),"Other")</f>
        <v>11</v>
      </c>
      <c r="S5000" s="13">
        <f>IFERROR(VLOOKUP($A5000,'Fielding Data'!$A:$H,MATCH(S$1,'Fielding Data'!$A$1:$H$1,0),0),"Other")</f>
        <v>1</v>
      </c>
      <c r="T5000" s="13">
        <f>IFERROR(VLOOKUP($A5000,'Fielding Data'!$A:$H,MATCH(T$1,'Fielding Data'!$A$1:$H$1,0),0),"Other")</f>
        <v>0</v>
      </c>
      <c r="U5000" s="13">
        <f>SUMIFS('Fielding Data'!E:E,'Fielding Data'!$A:$A,'Hitting Data'!$A5000)</f>
        <v>4</v>
      </c>
      <c r="V5000" s="13">
        <f>SUMIFS('Fielding Data'!F:F,'Fielding Data'!$A:$A,'Hitting Data'!$A5000)</f>
        <v>11</v>
      </c>
      <c r="W5000" s="13">
        <f>SUMIFS('Fielding Data'!G:G,'Fielding Data'!$A:$A,'Hitting Data'!$A5000)</f>
        <v>1</v>
      </c>
      <c r="X5000" s="13">
        <f>SUMIFS('Fielding Data'!H:H,'Fielding Data'!$A:$A,'Hitting Data'!$A5000)</f>
        <v>0</v>
      </c>
    </row>
    <row r="5001" spans="1:24" x14ac:dyDescent="0.3">
      <c r="A5001" s="13" t="str">
        <f t="shared" si="78"/>
        <v>dendema012014</v>
      </c>
      <c r="B5001" s="16" t="s">
        <v>1920</v>
      </c>
      <c r="C5001" s="16">
        <v>2014</v>
      </c>
      <c r="D5001" s="16">
        <v>53</v>
      </c>
      <c r="E5001" s="16">
        <v>152</v>
      </c>
      <c r="F5001" s="16">
        <v>23</v>
      </c>
      <c r="G5001" s="16">
        <v>38</v>
      </c>
      <c r="H5001" s="16">
        <v>11</v>
      </c>
      <c r="I5001" s="16">
        <v>0</v>
      </c>
      <c r="J5001" s="16">
        <v>0</v>
      </c>
      <c r="K5001" s="16">
        <v>7</v>
      </c>
      <c r="L5001" s="16">
        <v>7</v>
      </c>
      <c r="M5001" s="16">
        <v>4</v>
      </c>
      <c r="N5001" s="16">
        <v>21</v>
      </c>
      <c r="O5001" s="16">
        <v>34</v>
      </c>
      <c r="P5001" s="13" t="str">
        <f>IFERROR(VLOOKUP($A5001,'Fielding Data'!$A:$H,MATCH(P$1,'Fielding Data'!$A$1:$H$1,0),0),"Other")</f>
        <v>CF</v>
      </c>
      <c r="Q5001" s="13">
        <f>IFERROR(VLOOKUP($A5001,'Fielding Data'!$A:$H,MATCH(Q$1,'Fielding Data'!$A$1:$H$1,0),0),"Other")</f>
        <v>29</v>
      </c>
      <c r="R5001" s="13">
        <f>IFERROR(VLOOKUP($A5001,'Fielding Data'!$A:$H,MATCH(R$1,'Fielding Data'!$A$1:$H$1,0),0),"Other")</f>
        <v>3</v>
      </c>
      <c r="S5001" s="13">
        <f>IFERROR(VLOOKUP($A5001,'Fielding Data'!$A:$H,MATCH(S$1,'Fielding Data'!$A$1:$H$1,0),0),"Other")</f>
        <v>0</v>
      </c>
      <c r="T5001" s="13">
        <f>IFERROR(VLOOKUP($A5001,'Fielding Data'!$A:$H,MATCH(T$1,'Fielding Data'!$A$1:$H$1,0),0),"Other")</f>
        <v>0</v>
      </c>
      <c r="U5001" s="13">
        <f>SUMIFS('Fielding Data'!E:E,'Fielding Data'!$A:$A,'Hitting Data'!$A5001)</f>
        <v>138</v>
      </c>
      <c r="V5001" s="13">
        <f>SUMIFS('Fielding Data'!F:F,'Fielding Data'!$A:$A,'Hitting Data'!$A5001)</f>
        <v>8</v>
      </c>
      <c r="W5001" s="13">
        <f>SUMIFS('Fielding Data'!G:G,'Fielding Data'!$A:$A,'Hitting Data'!$A5001)</f>
        <v>2</v>
      </c>
      <c r="X5001" s="13">
        <f>SUMIFS('Fielding Data'!H:H,'Fielding Data'!$A:$A,'Hitting Data'!$A5001)</f>
        <v>0</v>
      </c>
    </row>
    <row r="5002" spans="1:24" x14ac:dyDescent="0.3">
      <c r="A5002" s="13" t="str">
        <f t="shared" si="78"/>
        <v>denniry012014</v>
      </c>
      <c r="B5002" s="16" t="s">
        <v>2151</v>
      </c>
      <c r="C5002" s="16">
        <v>2014</v>
      </c>
      <c r="D5002" s="16">
        <v>8</v>
      </c>
      <c r="E5002" s="16">
        <v>0</v>
      </c>
      <c r="F5002" s="16">
        <v>0</v>
      </c>
      <c r="G5002" s="16">
        <v>0</v>
      </c>
      <c r="H5002" s="16">
        <v>0</v>
      </c>
      <c r="I5002" s="16">
        <v>0</v>
      </c>
      <c r="J5002" s="16">
        <v>0</v>
      </c>
      <c r="K5002" s="16">
        <v>0</v>
      </c>
      <c r="L5002" s="16">
        <v>0</v>
      </c>
      <c r="M5002" s="16">
        <v>0</v>
      </c>
      <c r="N5002" s="16">
        <v>0</v>
      </c>
      <c r="O5002" s="16">
        <v>0</v>
      </c>
      <c r="P5002" s="13" t="str">
        <f>IFERROR(VLOOKUP($A5002,'Fielding Data'!$A:$H,MATCH(P$1,'Fielding Data'!$A$1:$H$1,0),0),"Other")</f>
        <v>P</v>
      </c>
      <c r="Q5002" s="13">
        <f>IFERROR(VLOOKUP($A5002,'Fielding Data'!$A:$H,MATCH(Q$1,'Fielding Data'!$A$1:$H$1,0),0),"Other")</f>
        <v>0</v>
      </c>
      <c r="R5002" s="13">
        <f>IFERROR(VLOOKUP($A5002,'Fielding Data'!$A:$H,MATCH(R$1,'Fielding Data'!$A$1:$H$1,0),0),"Other")</f>
        <v>1</v>
      </c>
      <c r="S5002" s="13">
        <f>IFERROR(VLOOKUP($A5002,'Fielding Data'!$A:$H,MATCH(S$1,'Fielding Data'!$A$1:$H$1,0),0),"Other")</f>
        <v>0</v>
      </c>
      <c r="T5002" s="13">
        <f>IFERROR(VLOOKUP($A5002,'Fielding Data'!$A:$H,MATCH(T$1,'Fielding Data'!$A$1:$H$1,0),0),"Other")</f>
        <v>0</v>
      </c>
      <c r="U5002" s="13">
        <f>SUMIFS('Fielding Data'!E:E,'Fielding Data'!$A:$A,'Hitting Data'!$A5002)</f>
        <v>0</v>
      </c>
      <c r="V5002" s="13">
        <f>SUMIFS('Fielding Data'!F:F,'Fielding Data'!$A:$A,'Hitting Data'!$A5002)</f>
        <v>1</v>
      </c>
      <c r="W5002" s="13">
        <f>SUMIFS('Fielding Data'!G:G,'Fielding Data'!$A:$A,'Hitting Data'!$A5002)</f>
        <v>0</v>
      </c>
      <c r="X5002" s="13">
        <f>SUMIFS('Fielding Data'!H:H,'Fielding Data'!$A:$A,'Hitting Data'!$A5002)</f>
        <v>0</v>
      </c>
    </row>
    <row r="5003" spans="1:24" x14ac:dyDescent="0.3">
      <c r="A5003" s="13" t="str">
        <f t="shared" si="78"/>
        <v>descada012014</v>
      </c>
      <c r="B5003" s="16" t="s">
        <v>1264</v>
      </c>
      <c r="C5003" s="16">
        <v>2014</v>
      </c>
      <c r="D5003" s="16">
        <v>104</v>
      </c>
      <c r="E5003" s="16">
        <v>161</v>
      </c>
      <c r="F5003" s="16">
        <v>20</v>
      </c>
      <c r="G5003" s="16">
        <v>39</v>
      </c>
      <c r="H5003" s="16">
        <v>11</v>
      </c>
      <c r="I5003" s="16">
        <v>0</v>
      </c>
      <c r="J5003" s="16">
        <v>0</v>
      </c>
      <c r="K5003" s="16">
        <v>10</v>
      </c>
      <c r="L5003" s="16">
        <v>1</v>
      </c>
      <c r="M5003" s="16">
        <v>3</v>
      </c>
      <c r="N5003" s="16">
        <v>20</v>
      </c>
      <c r="O5003" s="16">
        <v>33</v>
      </c>
      <c r="P5003" s="13" t="str">
        <f>IFERROR(VLOOKUP($A5003,'Fielding Data'!$A:$H,MATCH(P$1,'Fielding Data'!$A$1:$H$1,0),0),"Other")</f>
        <v>1B</v>
      </c>
      <c r="Q5003" s="13">
        <f>IFERROR(VLOOKUP($A5003,'Fielding Data'!$A:$H,MATCH(Q$1,'Fielding Data'!$A$1:$H$1,0),0),"Other")</f>
        <v>24</v>
      </c>
      <c r="R5003" s="13">
        <f>IFERROR(VLOOKUP($A5003,'Fielding Data'!$A:$H,MATCH(R$1,'Fielding Data'!$A$1:$H$1,0),0),"Other")</f>
        <v>2</v>
      </c>
      <c r="S5003" s="13">
        <f>IFERROR(VLOOKUP($A5003,'Fielding Data'!$A:$H,MATCH(S$1,'Fielding Data'!$A$1:$H$1,0),0),"Other")</f>
        <v>0</v>
      </c>
      <c r="T5003" s="13">
        <f>IFERROR(VLOOKUP($A5003,'Fielding Data'!$A:$H,MATCH(T$1,'Fielding Data'!$A$1:$H$1,0),0),"Other")</f>
        <v>1</v>
      </c>
      <c r="U5003" s="13">
        <f>SUMIFS('Fielding Data'!E:E,'Fielding Data'!$A:$A,'Hitting Data'!$A5003)</f>
        <v>64</v>
      </c>
      <c r="V5003" s="13">
        <f>SUMIFS('Fielding Data'!F:F,'Fielding Data'!$A:$A,'Hitting Data'!$A5003)</f>
        <v>85</v>
      </c>
      <c r="W5003" s="13">
        <f>SUMIFS('Fielding Data'!G:G,'Fielding Data'!$A:$A,'Hitting Data'!$A5003)</f>
        <v>4</v>
      </c>
      <c r="X5003" s="13">
        <f>SUMIFS('Fielding Data'!H:H,'Fielding Data'!$A:$A,'Hitting Data'!$A5003)</f>
        <v>21</v>
      </c>
    </row>
    <row r="5004" spans="1:24" x14ac:dyDescent="0.3">
      <c r="A5004" s="13" t="str">
        <f t="shared" si="78"/>
        <v>desclan012014</v>
      </c>
      <c r="B5004" s="16" t="s">
        <v>2152</v>
      </c>
      <c r="C5004" s="16">
        <v>2014</v>
      </c>
      <c r="D5004" s="16">
        <v>13</v>
      </c>
      <c r="E5004" s="16">
        <v>10</v>
      </c>
      <c r="F5004" s="16">
        <v>1</v>
      </c>
      <c r="G5004" s="16">
        <v>1</v>
      </c>
      <c r="H5004" s="16">
        <v>0</v>
      </c>
      <c r="I5004" s="16">
        <v>0</v>
      </c>
      <c r="J5004" s="16">
        <v>0</v>
      </c>
      <c r="K5004" s="16">
        <v>2</v>
      </c>
      <c r="L5004" s="16">
        <v>0</v>
      </c>
      <c r="M5004" s="16">
        <v>0</v>
      </c>
      <c r="N5004" s="16">
        <v>1</v>
      </c>
      <c r="O5004" s="16">
        <v>3</v>
      </c>
      <c r="P5004" s="13" t="str">
        <f>IFERROR(VLOOKUP($A5004,'Fielding Data'!$A:$H,MATCH(P$1,'Fielding Data'!$A$1:$H$1,0),0),"Other")</f>
        <v>P</v>
      </c>
      <c r="Q5004" s="13">
        <f>IFERROR(VLOOKUP($A5004,'Fielding Data'!$A:$H,MATCH(Q$1,'Fielding Data'!$A$1:$H$1,0),0),"Other")</f>
        <v>1</v>
      </c>
      <c r="R5004" s="13">
        <f>IFERROR(VLOOKUP($A5004,'Fielding Data'!$A:$H,MATCH(R$1,'Fielding Data'!$A$1:$H$1,0),0),"Other")</f>
        <v>2</v>
      </c>
      <c r="S5004" s="13">
        <f>IFERROR(VLOOKUP($A5004,'Fielding Data'!$A:$H,MATCH(S$1,'Fielding Data'!$A$1:$H$1,0),0),"Other")</f>
        <v>0</v>
      </c>
      <c r="T5004" s="13">
        <f>IFERROR(VLOOKUP($A5004,'Fielding Data'!$A:$H,MATCH(T$1,'Fielding Data'!$A$1:$H$1,0),0),"Other")</f>
        <v>0</v>
      </c>
      <c r="U5004" s="13">
        <f>SUMIFS('Fielding Data'!E:E,'Fielding Data'!$A:$A,'Hitting Data'!$A5004)</f>
        <v>1</v>
      </c>
      <c r="V5004" s="13">
        <f>SUMIFS('Fielding Data'!F:F,'Fielding Data'!$A:$A,'Hitting Data'!$A5004)</f>
        <v>2</v>
      </c>
      <c r="W5004" s="13">
        <f>SUMIFS('Fielding Data'!G:G,'Fielding Data'!$A:$A,'Hitting Data'!$A5004)</f>
        <v>0</v>
      </c>
      <c r="X5004" s="13">
        <f>SUMIFS('Fielding Data'!H:H,'Fielding Data'!$A:$A,'Hitting Data'!$A5004)</f>
        <v>0</v>
      </c>
    </row>
    <row r="5005" spans="1:24" x14ac:dyDescent="0.3">
      <c r="A5005" s="13" t="str">
        <f t="shared" si="78"/>
        <v>desmoia012014</v>
      </c>
      <c r="B5005" s="16" t="s">
        <v>1074</v>
      </c>
      <c r="C5005" s="16">
        <v>2014</v>
      </c>
      <c r="D5005" s="16">
        <v>154</v>
      </c>
      <c r="E5005" s="16">
        <v>593</v>
      </c>
      <c r="F5005" s="16">
        <v>73</v>
      </c>
      <c r="G5005" s="16">
        <v>151</v>
      </c>
      <c r="H5005" s="16">
        <v>26</v>
      </c>
      <c r="I5005" s="16">
        <v>3</v>
      </c>
      <c r="J5005" s="16">
        <v>24</v>
      </c>
      <c r="K5005" s="16">
        <v>91</v>
      </c>
      <c r="L5005" s="16">
        <v>24</v>
      </c>
      <c r="M5005" s="16">
        <v>5</v>
      </c>
      <c r="N5005" s="16">
        <v>46</v>
      </c>
      <c r="O5005" s="16">
        <v>183</v>
      </c>
      <c r="P5005" s="13" t="str">
        <f>IFERROR(VLOOKUP($A5005,'Fielding Data'!$A:$H,MATCH(P$1,'Fielding Data'!$A$1:$H$1,0),0),"Other")</f>
        <v>SS</v>
      </c>
      <c r="Q5005" s="13">
        <f>IFERROR(VLOOKUP($A5005,'Fielding Data'!$A:$H,MATCH(Q$1,'Fielding Data'!$A$1:$H$1,0),0),"Other")</f>
        <v>203</v>
      </c>
      <c r="R5005" s="13">
        <f>IFERROR(VLOOKUP($A5005,'Fielding Data'!$A:$H,MATCH(R$1,'Fielding Data'!$A$1:$H$1,0),0),"Other")</f>
        <v>416</v>
      </c>
      <c r="S5005" s="13">
        <f>IFERROR(VLOOKUP($A5005,'Fielding Data'!$A:$H,MATCH(S$1,'Fielding Data'!$A$1:$H$1,0),0),"Other")</f>
        <v>24</v>
      </c>
      <c r="T5005" s="13">
        <f>IFERROR(VLOOKUP($A5005,'Fielding Data'!$A:$H,MATCH(T$1,'Fielding Data'!$A$1:$H$1,0),0),"Other")</f>
        <v>82</v>
      </c>
      <c r="U5005" s="13">
        <f>SUMIFS('Fielding Data'!E:E,'Fielding Data'!$A:$A,'Hitting Data'!$A5005)</f>
        <v>203</v>
      </c>
      <c r="V5005" s="13">
        <f>SUMIFS('Fielding Data'!F:F,'Fielding Data'!$A:$A,'Hitting Data'!$A5005)</f>
        <v>416</v>
      </c>
      <c r="W5005" s="13">
        <f>SUMIFS('Fielding Data'!G:G,'Fielding Data'!$A:$A,'Hitting Data'!$A5005)</f>
        <v>24</v>
      </c>
      <c r="X5005" s="13">
        <f>SUMIFS('Fielding Data'!H:H,'Fielding Data'!$A:$A,'Hitting Data'!$A5005)</f>
        <v>82</v>
      </c>
    </row>
    <row r="5006" spans="1:24" x14ac:dyDescent="0.3">
      <c r="A5006" s="13" t="str">
        <f t="shared" si="78"/>
        <v>despaod012014</v>
      </c>
      <c r="B5006" s="16" t="s">
        <v>2153</v>
      </c>
      <c r="C5006" s="16">
        <v>2014</v>
      </c>
      <c r="D5006" s="16">
        <v>16</v>
      </c>
      <c r="E5006" s="16">
        <v>24</v>
      </c>
      <c r="F5006" s="16">
        <v>0</v>
      </c>
      <c r="G5006" s="16">
        <v>0</v>
      </c>
      <c r="H5006" s="16">
        <v>0</v>
      </c>
      <c r="I5006" s="16">
        <v>0</v>
      </c>
      <c r="J5006" s="16">
        <v>0</v>
      </c>
      <c r="K5006" s="16">
        <v>0</v>
      </c>
      <c r="L5006" s="16">
        <v>0</v>
      </c>
      <c r="M5006" s="16">
        <v>0</v>
      </c>
      <c r="N5006" s="16">
        <v>1</v>
      </c>
      <c r="O5006" s="16">
        <v>10</v>
      </c>
      <c r="P5006" s="13" t="str">
        <f>IFERROR(VLOOKUP($A5006,'Fielding Data'!$A:$H,MATCH(P$1,'Fielding Data'!$A$1:$H$1,0),0),"Other")</f>
        <v>P</v>
      </c>
      <c r="Q5006" s="13">
        <f>IFERROR(VLOOKUP($A5006,'Fielding Data'!$A:$H,MATCH(Q$1,'Fielding Data'!$A$1:$H$1,0),0),"Other")</f>
        <v>7</v>
      </c>
      <c r="R5006" s="13">
        <f>IFERROR(VLOOKUP($A5006,'Fielding Data'!$A:$H,MATCH(R$1,'Fielding Data'!$A$1:$H$1,0),0),"Other")</f>
        <v>17</v>
      </c>
      <c r="S5006" s="13">
        <f>IFERROR(VLOOKUP($A5006,'Fielding Data'!$A:$H,MATCH(S$1,'Fielding Data'!$A$1:$H$1,0),0),"Other")</f>
        <v>3</v>
      </c>
      <c r="T5006" s="13">
        <f>IFERROR(VLOOKUP($A5006,'Fielding Data'!$A:$H,MATCH(T$1,'Fielding Data'!$A$1:$H$1,0),0),"Other")</f>
        <v>0</v>
      </c>
      <c r="U5006" s="13">
        <f>SUMIFS('Fielding Data'!E:E,'Fielding Data'!$A:$A,'Hitting Data'!$A5006)</f>
        <v>7</v>
      </c>
      <c r="V5006" s="13">
        <f>SUMIFS('Fielding Data'!F:F,'Fielding Data'!$A:$A,'Hitting Data'!$A5006)</f>
        <v>17</v>
      </c>
      <c r="W5006" s="13">
        <f>SUMIFS('Fielding Data'!G:G,'Fielding Data'!$A:$A,'Hitting Data'!$A5006)</f>
        <v>3</v>
      </c>
      <c r="X5006" s="13">
        <f>SUMIFS('Fielding Data'!H:H,'Fielding Data'!$A:$A,'Hitting Data'!$A5006)</f>
        <v>0</v>
      </c>
    </row>
    <row r="5007" spans="1:24" x14ac:dyDescent="0.3">
      <c r="A5007" s="13" t="str">
        <f t="shared" si="78"/>
        <v>detwiro012014</v>
      </c>
      <c r="B5007" s="16" t="s">
        <v>778</v>
      </c>
      <c r="C5007" s="16">
        <v>2014</v>
      </c>
      <c r="D5007" s="16">
        <v>47</v>
      </c>
      <c r="E5007" s="16">
        <v>2</v>
      </c>
      <c r="F5007" s="16">
        <v>1</v>
      </c>
      <c r="G5007" s="16">
        <v>0</v>
      </c>
      <c r="H5007" s="16">
        <v>0</v>
      </c>
      <c r="I5007" s="16">
        <v>0</v>
      </c>
      <c r="J5007" s="16">
        <v>0</v>
      </c>
      <c r="K5007" s="16">
        <v>0</v>
      </c>
      <c r="L5007" s="16">
        <v>0</v>
      </c>
      <c r="M5007" s="16">
        <v>0</v>
      </c>
      <c r="N5007" s="16">
        <v>1</v>
      </c>
      <c r="O5007" s="16">
        <v>1</v>
      </c>
      <c r="P5007" s="13" t="str">
        <f>IFERROR(VLOOKUP($A5007,'Fielding Data'!$A:$H,MATCH(P$1,'Fielding Data'!$A$1:$H$1,0),0),"Other")</f>
        <v>P</v>
      </c>
      <c r="Q5007" s="13">
        <f>IFERROR(VLOOKUP($A5007,'Fielding Data'!$A:$H,MATCH(Q$1,'Fielding Data'!$A$1:$H$1,0),0),"Other")</f>
        <v>4</v>
      </c>
      <c r="R5007" s="13">
        <f>IFERROR(VLOOKUP($A5007,'Fielding Data'!$A:$H,MATCH(R$1,'Fielding Data'!$A$1:$H$1,0),0),"Other")</f>
        <v>10</v>
      </c>
      <c r="S5007" s="13">
        <f>IFERROR(VLOOKUP($A5007,'Fielding Data'!$A:$H,MATCH(S$1,'Fielding Data'!$A$1:$H$1,0),0),"Other")</f>
        <v>0</v>
      </c>
      <c r="T5007" s="13">
        <f>IFERROR(VLOOKUP($A5007,'Fielding Data'!$A:$H,MATCH(T$1,'Fielding Data'!$A$1:$H$1,0),0),"Other")</f>
        <v>1</v>
      </c>
      <c r="U5007" s="13">
        <f>SUMIFS('Fielding Data'!E:E,'Fielding Data'!$A:$A,'Hitting Data'!$A5007)</f>
        <v>4</v>
      </c>
      <c r="V5007" s="13">
        <f>SUMIFS('Fielding Data'!F:F,'Fielding Data'!$A:$A,'Hitting Data'!$A5007)</f>
        <v>10</v>
      </c>
      <c r="W5007" s="13">
        <f>SUMIFS('Fielding Data'!G:G,'Fielding Data'!$A:$A,'Hitting Data'!$A5007)</f>
        <v>0</v>
      </c>
      <c r="X5007" s="13">
        <f>SUMIFS('Fielding Data'!H:H,'Fielding Data'!$A:$A,'Hitting Data'!$A5007)</f>
        <v>1</v>
      </c>
    </row>
    <row r="5008" spans="1:24" x14ac:dyDescent="0.3">
      <c r="A5008" s="13" t="str">
        <f t="shared" si="78"/>
        <v>diazja012014</v>
      </c>
      <c r="B5008" s="16" t="s">
        <v>2154</v>
      </c>
      <c r="C5008" s="16">
        <v>2014</v>
      </c>
      <c r="D5008" s="16">
        <v>5</v>
      </c>
      <c r="E5008" s="16">
        <v>0</v>
      </c>
      <c r="F5008" s="16">
        <v>0</v>
      </c>
      <c r="G5008" s="16">
        <v>0</v>
      </c>
      <c r="H5008" s="16">
        <v>0</v>
      </c>
      <c r="I5008" s="16">
        <v>0</v>
      </c>
      <c r="J5008" s="16">
        <v>0</v>
      </c>
      <c r="K5008" s="16">
        <v>0</v>
      </c>
      <c r="L5008" s="16">
        <v>0</v>
      </c>
      <c r="M5008" s="16">
        <v>0</v>
      </c>
      <c r="N5008" s="16">
        <v>0</v>
      </c>
      <c r="O5008" s="16">
        <v>0</v>
      </c>
      <c r="P5008" s="13" t="str">
        <f>IFERROR(VLOOKUP($A5008,'Fielding Data'!$A:$H,MATCH(P$1,'Fielding Data'!$A$1:$H$1,0),0),"Other")</f>
        <v>P</v>
      </c>
      <c r="Q5008" s="13">
        <f>IFERROR(VLOOKUP($A5008,'Fielding Data'!$A:$H,MATCH(Q$1,'Fielding Data'!$A$1:$H$1,0),0),"Other")</f>
        <v>0</v>
      </c>
      <c r="R5008" s="13">
        <f>IFERROR(VLOOKUP($A5008,'Fielding Data'!$A:$H,MATCH(R$1,'Fielding Data'!$A$1:$H$1,0),0),"Other")</f>
        <v>0</v>
      </c>
      <c r="S5008" s="13">
        <f>IFERROR(VLOOKUP($A5008,'Fielding Data'!$A:$H,MATCH(S$1,'Fielding Data'!$A$1:$H$1,0),0),"Other")</f>
        <v>0</v>
      </c>
      <c r="T5008" s="13">
        <f>IFERROR(VLOOKUP($A5008,'Fielding Data'!$A:$H,MATCH(T$1,'Fielding Data'!$A$1:$H$1,0),0),"Other")</f>
        <v>0</v>
      </c>
      <c r="U5008" s="13">
        <f>SUMIFS('Fielding Data'!E:E,'Fielding Data'!$A:$A,'Hitting Data'!$A5008)</f>
        <v>0</v>
      </c>
      <c r="V5008" s="13">
        <f>SUMIFS('Fielding Data'!F:F,'Fielding Data'!$A:$A,'Hitting Data'!$A5008)</f>
        <v>0</v>
      </c>
      <c r="W5008" s="13">
        <f>SUMIFS('Fielding Data'!G:G,'Fielding Data'!$A:$A,'Hitting Data'!$A5008)</f>
        <v>0</v>
      </c>
      <c r="X5008" s="13">
        <f>SUMIFS('Fielding Data'!H:H,'Fielding Data'!$A:$A,'Hitting Data'!$A5008)</f>
        <v>0</v>
      </c>
    </row>
    <row r="5009" spans="1:24" x14ac:dyDescent="0.3">
      <c r="A5009" s="13" t="str">
        <f t="shared" si="78"/>
        <v>diazjo022014</v>
      </c>
      <c r="B5009" s="16" t="s">
        <v>1921</v>
      </c>
      <c r="C5009" s="16">
        <v>2014</v>
      </c>
      <c r="D5009" s="16">
        <v>23</v>
      </c>
      <c r="E5009" s="16">
        <v>38</v>
      </c>
      <c r="F5009" s="16">
        <v>3</v>
      </c>
      <c r="G5009" s="16">
        <v>6</v>
      </c>
      <c r="H5009" s="16">
        <v>1</v>
      </c>
      <c r="I5009" s="16">
        <v>0</v>
      </c>
      <c r="J5009" s="16">
        <v>0</v>
      </c>
      <c r="K5009" s="16">
        <v>4</v>
      </c>
      <c r="L5009" s="16">
        <v>1</v>
      </c>
      <c r="M5009" s="16">
        <v>0</v>
      </c>
      <c r="N5009" s="16">
        <v>3</v>
      </c>
      <c r="O5009" s="16">
        <v>14</v>
      </c>
      <c r="P5009" s="13" t="str">
        <f>IFERROR(VLOOKUP($A5009,'Fielding Data'!$A:$H,MATCH(P$1,'Fielding Data'!$A$1:$H$1,0),0),"Other")</f>
        <v>2B</v>
      </c>
      <c r="Q5009" s="13">
        <f>IFERROR(VLOOKUP($A5009,'Fielding Data'!$A:$H,MATCH(Q$1,'Fielding Data'!$A$1:$H$1,0),0),"Other")</f>
        <v>3</v>
      </c>
      <c r="R5009" s="13">
        <f>IFERROR(VLOOKUP($A5009,'Fielding Data'!$A:$H,MATCH(R$1,'Fielding Data'!$A$1:$H$1,0),0),"Other")</f>
        <v>5</v>
      </c>
      <c r="S5009" s="13">
        <f>IFERROR(VLOOKUP($A5009,'Fielding Data'!$A:$H,MATCH(S$1,'Fielding Data'!$A$1:$H$1,0),0),"Other")</f>
        <v>0</v>
      </c>
      <c r="T5009" s="13">
        <f>IFERROR(VLOOKUP($A5009,'Fielding Data'!$A:$H,MATCH(T$1,'Fielding Data'!$A$1:$H$1,0),0),"Other")</f>
        <v>2</v>
      </c>
      <c r="U5009" s="13">
        <f>SUMIFS('Fielding Data'!E:E,'Fielding Data'!$A:$A,'Hitting Data'!$A5009)</f>
        <v>19</v>
      </c>
      <c r="V5009" s="13">
        <f>SUMIFS('Fielding Data'!F:F,'Fielding Data'!$A:$A,'Hitting Data'!$A5009)</f>
        <v>28</v>
      </c>
      <c r="W5009" s="13">
        <f>SUMIFS('Fielding Data'!G:G,'Fielding Data'!$A:$A,'Hitting Data'!$A5009)</f>
        <v>0</v>
      </c>
      <c r="X5009" s="13">
        <f>SUMIFS('Fielding Data'!H:H,'Fielding Data'!$A:$A,'Hitting Data'!$A5009)</f>
        <v>8</v>
      </c>
    </row>
    <row r="5010" spans="1:24" x14ac:dyDescent="0.3">
      <c r="A5010" s="13" t="str">
        <f t="shared" si="78"/>
        <v>diazju032014</v>
      </c>
      <c r="B5010" s="16" t="s">
        <v>2155</v>
      </c>
      <c r="C5010" s="16">
        <v>2014</v>
      </c>
      <c r="D5010" s="16">
        <v>36</v>
      </c>
      <c r="E5010" s="16">
        <v>0</v>
      </c>
      <c r="F5010" s="16">
        <v>0</v>
      </c>
      <c r="G5010" s="16">
        <v>0</v>
      </c>
      <c r="H5010" s="16">
        <v>0</v>
      </c>
      <c r="I5010" s="16">
        <v>0</v>
      </c>
      <c r="J5010" s="16">
        <v>0</v>
      </c>
      <c r="K5010" s="16">
        <v>0</v>
      </c>
      <c r="L5010" s="16">
        <v>0</v>
      </c>
      <c r="M5010" s="16">
        <v>0</v>
      </c>
      <c r="N5010" s="16">
        <v>0</v>
      </c>
      <c r="O5010" s="16">
        <v>0</v>
      </c>
      <c r="P5010" s="13" t="str">
        <f>IFERROR(VLOOKUP($A5010,'Fielding Data'!$A:$H,MATCH(P$1,'Fielding Data'!$A$1:$H$1,0),0),"Other")</f>
        <v>P</v>
      </c>
      <c r="Q5010" s="13">
        <f>IFERROR(VLOOKUP($A5010,'Fielding Data'!$A:$H,MATCH(Q$1,'Fielding Data'!$A$1:$H$1,0),0),"Other")</f>
        <v>1</v>
      </c>
      <c r="R5010" s="13">
        <f>IFERROR(VLOOKUP($A5010,'Fielding Data'!$A:$H,MATCH(R$1,'Fielding Data'!$A$1:$H$1,0),0),"Other")</f>
        <v>1</v>
      </c>
      <c r="S5010" s="13">
        <f>IFERROR(VLOOKUP($A5010,'Fielding Data'!$A:$H,MATCH(S$1,'Fielding Data'!$A$1:$H$1,0),0),"Other")</f>
        <v>0</v>
      </c>
      <c r="T5010" s="13">
        <f>IFERROR(VLOOKUP($A5010,'Fielding Data'!$A:$H,MATCH(T$1,'Fielding Data'!$A$1:$H$1,0),0),"Other")</f>
        <v>0</v>
      </c>
      <c r="U5010" s="13">
        <f>SUMIFS('Fielding Data'!E:E,'Fielding Data'!$A:$A,'Hitting Data'!$A5010)</f>
        <v>1</v>
      </c>
      <c r="V5010" s="13">
        <f>SUMIFS('Fielding Data'!F:F,'Fielding Data'!$A:$A,'Hitting Data'!$A5010)</f>
        <v>1</v>
      </c>
      <c r="W5010" s="13">
        <f>SUMIFS('Fielding Data'!G:G,'Fielding Data'!$A:$A,'Hitting Data'!$A5010)</f>
        <v>0</v>
      </c>
      <c r="X5010" s="13">
        <f>SUMIFS('Fielding Data'!H:H,'Fielding Data'!$A:$A,'Hitting Data'!$A5010)</f>
        <v>0</v>
      </c>
    </row>
    <row r="5011" spans="1:24" x14ac:dyDescent="0.3">
      <c r="A5011" s="13" t="str">
        <f t="shared" si="78"/>
        <v>dickech012014</v>
      </c>
      <c r="B5011" s="16" t="s">
        <v>911</v>
      </c>
      <c r="C5011" s="16">
        <v>2014</v>
      </c>
      <c r="D5011" s="16">
        <v>41</v>
      </c>
      <c r="E5011" s="16">
        <v>98</v>
      </c>
      <c r="F5011" s="16">
        <v>12</v>
      </c>
      <c r="G5011" s="16">
        <v>22</v>
      </c>
      <c r="H5011" s="16">
        <v>4</v>
      </c>
      <c r="I5011" s="16">
        <v>0</v>
      </c>
      <c r="J5011" s="16">
        <v>2</v>
      </c>
      <c r="K5011" s="16">
        <v>6</v>
      </c>
      <c r="L5011" s="16">
        <v>3</v>
      </c>
      <c r="M5011" s="16">
        <v>0</v>
      </c>
      <c r="N5011" s="16">
        <v>12</v>
      </c>
      <c r="O5011" s="16">
        <v>38</v>
      </c>
      <c r="P5011" s="13" t="str">
        <f>IFERROR(VLOOKUP($A5011,'Fielding Data'!$A:$H,MATCH(P$1,'Fielding Data'!$A$1:$H$1,0),0),"Other")</f>
        <v>CF</v>
      </c>
      <c r="Q5011" s="13">
        <f>IFERROR(VLOOKUP($A5011,'Fielding Data'!$A:$H,MATCH(Q$1,'Fielding Data'!$A$1:$H$1,0),0),"Other")</f>
        <v>11</v>
      </c>
      <c r="R5011" s="13">
        <f>IFERROR(VLOOKUP($A5011,'Fielding Data'!$A:$H,MATCH(R$1,'Fielding Data'!$A$1:$H$1,0),0),"Other")</f>
        <v>1</v>
      </c>
      <c r="S5011" s="13">
        <f>IFERROR(VLOOKUP($A5011,'Fielding Data'!$A:$H,MATCH(S$1,'Fielding Data'!$A$1:$H$1,0),0),"Other")</f>
        <v>0</v>
      </c>
      <c r="T5011" s="13">
        <f>IFERROR(VLOOKUP($A5011,'Fielding Data'!$A:$H,MATCH(T$1,'Fielding Data'!$A$1:$H$1,0),0),"Other")</f>
        <v>0</v>
      </c>
      <c r="U5011" s="13">
        <f>SUMIFS('Fielding Data'!E:E,'Fielding Data'!$A:$A,'Hitting Data'!$A5011)</f>
        <v>100</v>
      </c>
      <c r="V5011" s="13">
        <f>SUMIFS('Fielding Data'!F:F,'Fielding Data'!$A:$A,'Hitting Data'!$A5011)</f>
        <v>6</v>
      </c>
      <c r="W5011" s="13">
        <f>SUMIFS('Fielding Data'!G:G,'Fielding Data'!$A:$A,'Hitting Data'!$A5011)</f>
        <v>4</v>
      </c>
      <c r="X5011" s="13">
        <f>SUMIFS('Fielding Data'!H:H,'Fielding Data'!$A:$A,'Hitting Data'!$A5011)</f>
        <v>0</v>
      </c>
    </row>
    <row r="5012" spans="1:24" x14ac:dyDescent="0.3">
      <c r="A5012" s="13" t="str">
        <f t="shared" si="78"/>
        <v>dickeco012014</v>
      </c>
      <c r="B5012" s="16" t="s">
        <v>1922</v>
      </c>
      <c r="C5012" s="16">
        <v>2014</v>
      </c>
      <c r="D5012" s="16">
        <v>131</v>
      </c>
      <c r="E5012" s="16">
        <v>436</v>
      </c>
      <c r="F5012" s="16">
        <v>74</v>
      </c>
      <c r="G5012" s="16">
        <v>136</v>
      </c>
      <c r="H5012" s="16">
        <v>27</v>
      </c>
      <c r="I5012" s="16">
        <v>6</v>
      </c>
      <c r="J5012" s="16">
        <v>24</v>
      </c>
      <c r="K5012" s="16">
        <v>76</v>
      </c>
      <c r="L5012" s="16">
        <v>8</v>
      </c>
      <c r="M5012" s="16">
        <v>7</v>
      </c>
      <c r="N5012" s="16">
        <v>37</v>
      </c>
      <c r="O5012" s="16">
        <v>101</v>
      </c>
      <c r="P5012" s="13" t="str">
        <f>IFERROR(VLOOKUP($A5012,'Fielding Data'!$A:$H,MATCH(P$1,'Fielding Data'!$A$1:$H$1,0),0),"Other")</f>
        <v>CF</v>
      </c>
      <c r="Q5012" s="13">
        <f>IFERROR(VLOOKUP($A5012,'Fielding Data'!$A:$H,MATCH(Q$1,'Fielding Data'!$A$1:$H$1,0),0),"Other")</f>
        <v>15</v>
      </c>
      <c r="R5012" s="13">
        <f>IFERROR(VLOOKUP($A5012,'Fielding Data'!$A:$H,MATCH(R$1,'Fielding Data'!$A$1:$H$1,0),0),"Other")</f>
        <v>0</v>
      </c>
      <c r="S5012" s="13">
        <f>IFERROR(VLOOKUP($A5012,'Fielding Data'!$A:$H,MATCH(S$1,'Fielding Data'!$A$1:$H$1,0),0),"Other")</f>
        <v>0</v>
      </c>
      <c r="T5012" s="13">
        <f>IFERROR(VLOOKUP($A5012,'Fielding Data'!$A:$H,MATCH(T$1,'Fielding Data'!$A$1:$H$1,0),0),"Other")</f>
        <v>0</v>
      </c>
      <c r="U5012" s="13">
        <f>SUMIFS('Fielding Data'!E:E,'Fielding Data'!$A:$A,'Hitting Data'!$A5012)</f>
        <v>342</v>
      </c>
      <c r="V5012" s="13">
        <f>SUMIFS('Fielding Data'!F:F,'Fielding Data'!$A:$A,'Hitting Data'!$A5012)</f>
        <v>4</v>
      </c>
      <c r="W5012" s="13">
        <f>SUMIFS('Fielding Data'!G:G,'Fielding Data'!$A:$A,'Hitting Data'!$A5012)</f>
        <v>8</v>
      </c>
      <c r="X5012" s="13">
        <f>SUMIFS('Fielding Data'!H:H,'Fielding Data'!$A:$A,'Hitting Data'!$A5012)</f>
        <v>0</v>
      </c>
    </row>
    <row r="5013" spans="1:24" x14ac:dyDescent="0.3">
      <c r="A5013" s="13" t="str">
        <f t="shared" si="78"/>
        <v>dickera012014</v>
      </c>
      <c r="B5013" s="16" t="s">
        <v>240</v>
      </c>
      <c r="C5013" s="16">
        <v>2014</v>
      </c>
      <c r="D5013" s="16">
        <v>35</v>
      </c>
      <c r="E5013" s="16">
        <v>9</v>
      </c>
      <c r="F5013" s="16">
        <v>0</v>
      </c>
      <c r="G5013" s="16">
        <v>0</v>
      </c>
      <c r="H5013" s="16">
        <v>0</v>
      </c>
      <c r="I5013" s="16">
        <v>0</v>
      </c>
      <c r="J5013" s="16">
        <v>0</v>
      </c>
      <c r="K5013" s="16">
        <v>0</v>
      </c>
      <c r="L5013" s="16">
        <v>0</v>
      </c>
      <c r="M5013" s="16">
        <v>0</v>
      </c>
      <c r="N5013" s="16">
        <v>0</v>
      </c>
      <c r="O5013" s="16">
        <v>2</v>
      </c>
      <c r="P5013" s="13" t="str">
        <f>IFERROR(VLOOKUP($A5013,'Fielding Data'!$A:$H,MATCH(P$1,'Fielding Data'!$A$1:$H$1,0),0),"Other")</f>
        <v>P</v>
      </c>
      <c r="Q5013" s="13">
        <f>IFERROR(VLOOKUP($A5013,'Fielding Data'!$A:$H,MATCH(Q$1,'Fielding Data'!$A$1:$H$1,0),0),"Other")</f>
        <v>17</v>
      </c>
      <c r="R5013" s="13">
        <f>IFERROR(VLOOKUP($A5013,'Fielding Data'!$A:$H,MATCH(R$1,'Fielding Data'!$A$1:$H$1,0),0),"Other")</f>
        <v>23</v>
      </c>
      <c r="S5013" s="13">
        <f>IFERROR(VLOOKUP($A5013,'Fielding Data'!$A:$H,MATCH(S$1,'Fielding Data'!$A$1:$H$1,0),0),"Other")</f>
        <v>2</v>
      </c>
      <c r="T5013" s="13">
        <f>IFERROR(VLOOKUP($A5013,'Fielding Data'!$A:$H,MATCH(T$1,'Fielding Data'!$A$1:$H$1,0),0),"Other")</f>
        <v>4</v>
      </c>
      <c r="U5013" s="13">
        <f>SUMIFS('Fielding Data'!E:E,'Fielding Data'!$A:$A,'Hitting Data'!$A5013)</f>
        <v>17</v>
      </c>
      <c r="V5013" s="13">
        <f>SUMIFS('Fielding Data'!F:F,'Fielding Data'!$A:$A,'Hitting Data'!$A5013)</f>
        <v>23</v>
      </c>
      <c r="W5013" s="13">
        <f>SUMIFS('Fielding Data'!G:G,'Fielding Data'!$A:$A,'Hitting Data'!$A5013)</f>
        <v>2</v>
      </c>
      <c r="X5013" s="13">
        <f>SUMIFS('Fielding Data'!H:H,'Fielding Data'!$A:$A,'Hitting Data'!$A5013)</f>
        <v>4</v>
      </c>
    </row>
    <row r="5014" spans="1:24" x14ac:dyDescent="0.3">
      <c r="A5014" s="13" t="str">
        <f t="shared" si="78"/>
        <v>diekmja012014</v>
      </c>
      <c r="B5014" s="16" t="s">
        <v>1700</v>
      </c>
      <c r="C5014" s="16">
        <v>2014</v>
      </c>
      <c r="D5014" s="16">
        <v>73</v>
      </c>
      <c r="E5014" s="16">
        <v>0</v>
      </c>
      <c r="F5014" s="16">
        <v>0</v>
      </c>
      <c r="G5014" s="16">
        <v>0</v>
      </c>
      <c r="H5014" s="16">
        <v>0</v>
      </c>
      <c r="I5014" s="16">
        <v>0</v>
      </c>
      <c r="J5014" s="16">
        <v>0</v>
      </c>
      <c r="K5014" s="16">
        <v>0</v>
      </c>
      <c r="L5014" s="16">
        <v>0</v>
      </c>
      <c r="M5014" s="16">
        <v>0</v>
      </c>
      <c r="N5014" s="16">
        <v>0</v>
      </c>
      <c r="O5014" s="16">
        <v>0</v>
      </c>
      <c r="P5014" s="13" t="str">
        <f>IFERROR(VLOOKUP($A5014,'Fielding Data'!$A:$H,MATCH(P$1,'Fielding Data'!$A$1:$H$1,0),0),"Other")</f>
        <v>P</v>
      </c>
      <c r="Q5014" s="13">
        <f>IFERROR(VLOOKUP($A5014,'Fielding Data'!$A:$H,MATCH(Q$1,'Fielding Data'!$A$1:$H$1,0),0),"Other")</f>
        <v>3</v>
      </c>
      <c r="R5014" s="13">
        <f>IFERROR(VLOOKUP($A5014,'Fielding Data'!$A:$H,MATCH(R$1,'Fielding Data'!$A$1:$H$1,0),0),"Other")</f>
        <v>9</v>
      </c>
      <c r="S5014" s="13">
        <f>IFERROR(VLOOKUP($A5014,'Fielding Data'!$A:$H,MATCH(S$1,'Fielding Data'!$A$1:$H$1,0),0),"Other")</f>
        <v>0</v>
      </c>
      <c r="T5014" s="13">
        <f>IFERROR(VLOOKUP($A5014,'Fielding Data'!$A:$H,MATCH(T$1,'Fielding Data'!$A$1:$H$1,0),0),"Other")</f>
        <v>0</v>
      </c>
      <c r="U5014" s="13">
        <f>SUMIFS('Fielding Data'!E:E,'Fielding Data'!$A:$A,'Hitting Data'!$A5014)</f>
        <v>3</v>
      </c>
      <c r="V5014" s="13">
        <f>SUMIFS('Fielding Data'!F:F,'Fielding Data'!$A:$A,'Hitting Data'!$A5014)</f>
        <v>9</v>
      </c>
      <c r="W5014" s="13">
        <f>SUMIFS('Fielding Data'!G:G,'Fielding Data'!$A:$A,'Hitting Data'!$A5014)</f>
        <v>0</v>
      </c>
      <c r="X5014" s="13">
        <f>SUMIFS('Fielding Data'!H:H,'Fielding Data'!$A:$A,'Hitting Data'!$A5014)</f>
        <v>0</v>
      </c>
    </row>
    <row r="5015" spans="1:24" x14ac:dyDescent="0.3">
      <c r="A5015" s="13" t="str">
        <f t="shared" si="78"/>
        <v>dietrde012014</v>
      </c>
      <c r="B5015" s="16" t="s">
        <v>1923</v>
      </c>
      <c r="C5015" s="16">
        <v>2014</v>
      </c>
      <c r="D5015" s="16">
        <v>49</v>
      </c>
      <c r="E5015" s="16">
        <v>158</v>
      </c>
      <c r="F5015" s="16">
        <v>31</v>
      </c>
      <c r="G5015" s="16">
        <v>36</v>
      </c>
      <c r="H5015" s="16">
        <v>6</v>
      </c>
      <c r="I5015" s="16">
        <v>2</v>
      </c>
      <c r="J5015" s="16">
        <v>5</v>
      </c>
      <c r="K5015" s="16">
        <v>17</v>
      </c>
      <c r="L5015" s="16">
        <v>1</v>
      </c>
      <c r="M5015" s="16">
        <v>0</v>
      </c>
      <c r="N5015" s="16">
        <v>13</v>
      </c>
      <c r="O5015" s="16">
        <v>38</v>
      </c>
      <c r="P5015" s="13" t="str">
        <f>IFERROR(VLOOKUP($A5015,'Fielding Data'!$A:$H,MATCH(P$1,'Fielding Data'!$A$1:$H$1,0),0),"Other")</f>
        <v>2B</v>
      </c>
      <c r="Q5015" s="13">
        <f>IFERROR(VLOOKUP($A5015,'Fielding Data'!$A:$H,MATCH(Q$1,'Fielding Data'!$A$1:$H$1,0),0),"Other")</f>
        <v>58</v>
      </c>
      <c r="R5015" s="13">
        <f>IFERROR(VLOOKUP($A5015,'Fielding Data'!$A:$H,MATCH(R$1,'Fielding Data'!$A$1:$H$1,0),0),"Other")</f>
        <v>134</v>
      </c>
      <c r="S5015" s="13">
        <f>IFERROR(VLOOKUP($A5015,'Fielding Data'!$A:$H,MATCH(S$1,'Fielding Data'!$A$1:$H$1,0),0),"Other")</f>
        <v>10</v>
      </c>
      <c r="T5015" s="13">
        <f>IFERROR(VLOOKUP($A5015,'Fielding Data'!$A:$H,MATCH(T$1,'Fielding Data'!$A$1:$H$1,0),0),"Other")</f>
        <v>24</v>
      </c>
      <c r="U5015" s="13">
        <f>SUMIFS('Fielding Data'!E:E,'Fielding Data'!$A:$A,'Hitting Data'!$A5015)</f>
        <v>58</v>
      </c>
      <c r="V5015" s="13">
        <f>SUMIFS('Fielding Data'!F:F,'Fielding Data'!$A:$A,'Hitting Data'!$A5015)</f>
        <v>134</v>
      </c>
      <c r="W5015" s="13">
        <f>SUMIFS('Fielding Data'!G:G,'Fielding Data'!$A:$A,'Hitting Data'!$A5015)</f>
        <v>11</v>
      </c>
      <c r="X5015" s="13">
        <f>SUMIFS('Fielding Data'!H:H,'Fielding Data'!$A:$A,'Hitting Data'!$A5015)</f>
        <v>24</v>
      </c>
    </row>
    <row r="5016" spans="1:24" x14ac:dyDescent="0.3">
      <c r="A5016" s="13" t="str">
        <f t="shared" si="78"/>
        <v>dominch012014</v>
      </c>
      <c r="B5016" s="16" t="s">
        <v>2156</v>
      </c>
      <c r="C5016" s="16">
        <v>2014</v>
      </c>
      <c r="D5016" s="16">
        <v>8</v>
      </c>
      <c r="E5016" s="16">
        <v>17</v>
      </c>
      <c r="F5016" s="16">
        <v>1</v>
      </c>
      <c r="G5016" s="16">
        <v>1</v>
      </c>
      <c r="H5016" s="16">
        <v>0</v>
      </c>
      <c r="I5016" s="16">
        <v>0</v>
      </c>
      <c r="J5016" s="16">
        <v>1</v>
      </c>
      <c r="K5016" s="16">
        <v>2</v>
      </c>
      <c r="L5016" s="16">
        <v>0</v>
      </c>
      <c r="M5016" s="16">
        <v>0</v>
      </c>
      <c r="N5016" s="16">
        <v>1</v>
      </c>
      <c r="O5016" s="16">
        <v>4</v>
      </c>
      <c r="P5016" s="13" t="str">
        <f>IFERROR(VLOOKUP($A5016,'Fielding Data'!$A:$H,MATCH(P$1,'Fielding Data'!$A$1:$H$1,0),0),"Other")</f>
        <v>3B</v>
      </c>
      <c r="Q5016" s="13">
        <f>IFERROR(VLOOKUP($A5016,'Fielding Data'!$A:$H,MATCH(Q$1,'Fielding Data'!$A$1:$H$1,0),0),"Other")</f>
        <v>0</v>
      </c>
      <c r="R5016" s="13">
        <f>IFERROR(VLOOKUP($A5016,'Fielding Data'!$A:$H,MATCH(R$1,'Fielding Data'!$A$1:$H$1,0),0),"Other")</f>
        <v>0</v>
      </c>
      <c r="S5016" s="13">
        <f>IFERROR(VLOOKUP($A5016,'Fielding Data'!$A:$H,MATCH(S$1,'Fielding Data'!$A$1:$H$1,0),0),"Other")</f>
        <v>0</v>
      </c>
      <c r="T5016" s="13">
        <f>IFERROR(VLOOKUP($A5016,'Fielding Data'!$A:$H,MATCH(T$1,'Fielding Data'!$A$1:$H$1,0),0),"Other")</f>
        <v>0</v>
      </c>
      <c r="U5016" s="13">
        <f>SUMIFS('Fielding Data'!E:E,'Fielding Data'!$A:$A,'Hitting Data'!$A5016)</f>
        <v>24</v>
      </c>
      <c r="V5016" s="13">
        <f>SUMIFS('Fielding Data'!F:F,'Fielding Data'!$A:$A,'Hitting Data'!$A5016)</f>
        <v>0</v>
      </c>
      <c r="W5016" s="13">
        <f>SUMIFS('Fielding Data'!G:G,'Fielding Data'!$A:$A,'Hitting Data'!$A5016)</f>
        <v>0</v>
      </c>
      <c r="X5016" s="13">
        <f>SUMIFS('Fielding Data'!H:H,'Fielding Data'!$A:$A,'Hitting Data'!$A5016)</f>
        <v>0</v>
      </c>
    </row>
    <row r="5017" spans="1:24" x14ac:dyDescent="0.3">
      <c r="A5017" s="13" t="str">
        <f t="shared" si="78"/>
        <v>dominjo012014</v>
      </c>
      <c r="B5017" s="16" t="s">
        <v>1924</v>
      </c>
      <c r="C5017" s="16">
        <v>2014</v>
      </c>
      <c r="D5017" s="16">
        <v>5</v>
      </c>
      <c r="E5017" s="16">
        <v>1</v>
      </c>
      <c r="F5017" s="16">
        <v>0</v>
      </c>
      <c r="G5017" s="16">
        <v>0</v>
      </c>
      <c r="H5017" s="16">
        <v>0</v>
      </c>
      <c r="I5017" s="16">
        <v>0</v>
      </c>
      <c r="J5017" s="16">
        <v>0</v>
      </c>
      <c r="K5017" s="16">
        <v>0</v>
      </c>
      <c r="L5017" s="16">
        <v>0</v>
      </c>
      <c r="M5017" s="16">
        <v>0</v>
      </c>
      <c r="N5017" s="16">
        <v>0</v>
      </c>
      <c r="O5017" s="16">
        <v>1</v>
      </c>
      <c r="P5017" s="13" t="str">
        <f>IFERROR(VLOOKUP($A5017,'Fielding Data'!$A:$H,MATCH(P$1,'Fielding Data'!$A$1:$H$1,0),0),"Other")</f>
        <v>P</v>
      </c>
      <c r="Q5017" s="13">
        <f>IFERROR(VLOOKUP($A5017,'Fielding Data'!$A:$H,MATCH(Q$1,'Fielding Data'!$A$1:$H$1,0),0),"Other")</f>
        <v>1</v>
      </c>
      <c r="R5017" s="13">
        <f>IFERROR(VLOOKUP($A5017,'Fielding Data'!$A:$H,MATCH(R$1,'Fielding Data'!$A$1:$H$1,0),0),"Other")</f>
        <v>1</v>
      </c>
      <c r="S5017" s="13">
        <f>IFERROR(VLOOKUP($A5017,'Fielding Data'!$A:$H,MATCH(S$1,'Fielding Data'!$A$1:$H$1,0),0),"Other")</f>
        <v>0</v>
      </c>
      <c r="T5017" s="13">
        <f>IFERROR(VLOOKUP($A5017,'Fielding Data'!$A:$H,MATCH(T$1,'Fielding Data'!$A$1:$H$1,0),0),"Other")</f>
        <v>0</v>
      </c>
      <c r="U5017" s="13">
        <f>SUMIFS('Fielding Data'!E:E,'Fielding Data'!$A:$A,'Hitting Data'!$A5017)</f>
        <v>1</v>
      </c>
      <c r="V5017" s="13">
        <f>SUMIFS('Fielding Data'!F:F,'Fielding Data'!$A:$A,'Hitting Data'!$A5017)</f>
        <v>1</v>
      </c>
      <c r="W5017" s="13">
        <f>SUMIFS('Fielding Data'!G:G,'Fielding Data'!$A:$A,'Hitting Data'!$A5017)</f>
        <v>0</v>
      </c>
      <c r="X5017" s="13">
        <f>SUMIFS('Fielding Data'!H:H,'Fielding Data'!$A:$A,'Hitting Data'!$A5017)</f>
        <v>0</v>
      </c>
    </row>
    <row r="5018" spans="1:24" x14ac:dyDescent="0.3">
      <c r="A5018" s="13" t="str">
        <f t="shared" si="78"/>
        <v>dominma012014</v>
      </c>
      <c r="B5018" s="16" t="s">
        <v>1488</v>
      </c>
      <c r="C5018" s="16">
        <v>2014</v>
      </c>
      <c r="D5018" s="16">
        <v>157</v>
      </c>
      <c r="E5018" s="16">
        <v>564</v>
      </c>
      <c r="F5018" s="16">
        <v>51</v>
      </c>
      <c r="G5018" s="16">
        <v>121</v>
      </c>
      <c r="H5018" s="16">
        <v>17</v>
      </c>
      <c r="I5018" s="16">
        <v>0</v>
      </c>
      <c r="J5018" s="16">
        <v>16</v>
      </c>
      <c r="K5018" s="16">
        <v>57</v>
      </c>
      <c r="L5018" s="16">
        <v>0</v>
      </c>
      <c r="M5018" s="16">
        <v>1</v>
      </c>
      <c r="N5018" s="16">
        <v>29</v>
      </c>
      <c r="O5018" s="16">
        <v>125</v>
      </c>
      <c r="P5018" s="13" t="str">
        <f>IFERROR(VLOOKUP($A5018,'Fielding Data'!$A:$H,MATCH(P$1,'Fielding Data'!$A$1:$H$1,0),0),"Other")</f>
        <v>3B</v>
      </c>
      <c r="Q5018" s="13">
        <f>IFERROR(VLOOKUP($A5018,'Fielding Data'!$A:$H,MATCH(Q$1,'Fielding Data'!$A$1:$H$1,0),0),"Other")</f>
        <v>109</v>
      </c>
      <c r="R5018" s="13">
        <f>IFERROR(VLOOKUP($A5018,'Fielding Data'!$A:$H,MATCH(R$1,'Fielding Data'!$A$1:$H$1,0),0),"Other")</f>
        <v>278</v>
      </c>
      <c r="S5018" s="13">
        <f>IFERROR(VLOOKUP($A5018,'Fielding Data'!$A:$H,MATCH(S$1,'Fielding Data'!$A$1:$H$1,0),0),"Other")</f>
        <v>11</v>
      </c>
      <c r="T5018" s="13">
        <f>IFERROR(VLOOKUP($A5018,'Fielding Data'!$A:$H,MATCH(T$1,'Fielding Data'!$A$1:$H$1,0),0),"Other")</f>
        <v>22</v>
      </c>
      <c r="U5018" s="13">
        <f>SUMIFS('Fielding Data'!E:E,'Fielding Data'!$A:$A,'Hitting Data'!$A5018)</f>
        <v>109</v>
      </c>
      <c r="V5018" s="13">
        <f>SUMIFS('Fielding Data'!F:F,'Fielding Data'!$A:$A,'Hitting Data'!$A5018)</f>
        <v>278</v>
      </c>
      <c r="W5018" s="13">
        <f>SUMIFS('Fielding Data'!G:G,'Fielding Data'!$A:$A,'Hitting Data'!$A5018)</f>
        <v>11</v>
      </c>
      <c r="X5018" s="13">
        <f>SUMIFS('Fielding Data'!H:H,'Fielding Data'!$A:$A,'Hitting Data'!$A5018)</f>
        <v>22</v>
      </c>
    </row>
    <row r="5019" spans="1:24" x14ac:dyDescent="0.3">
      <c r="A5019" s="13" t="str">
        <f t="shared" si="78"/>
        <v>donaljo022014</v>
      </c>
      <c r="B5019" s="16" t="s">
        <v>1268</v>
      </c>
      <c r="C5019" s="16">
        <v>2014</v>
      </c>
      <c r="D5019" s="16">
        <v>158</v>
      </c>
      <c r="E5019" s="16">
        <v>608</v>
      </c>
      <c r="F5019" s="16">
        <v>93</v>
      </c>
      <c r="G5019" s="16">
        <v>155</v>
      </c>
      <c r="H5019" s="16">
        <v>31</v>
      </c>
      <c r="I5019" s="16">
        <v>2</v>
      </c>
      <c r="J5019" s="16">
        <v>29</v>
      </c>
      <c r="K5019" s="16">
        <v>98</v>
      </c>
      <c r="L5019" s="16">
        <v>8</v>
      </c>
      <c r="M5019" s="16">
        <v>0</v>
      </c>
      <c r="N5019" s="16">
        <v>76</v>
      </c>
      <c r="O5019" s="16">
        <v>130</v>
      </c>
      <c r="P5019" s="13" t="str">
        <f>IFERROR(VLOOKUP($A5019,'Fielding Data'!$A:$H,MATCH(P$1,'Fielding Data'!$A$1:$H$1,0),0),"Other")</f>
        <v>3B</v>
      </c>
      <c r="Q5019" s="13">
        <f>IFERROR(VLOOKUP($A5019,'Fielding Data'!$A:$H,MATCH(Q$1,'Fielding Data'!$A$1:$H$1,0),0),"Other")</f>
        <v>131</v>
      </c>
      <c r="R5019" s="13">
        <f>IFERROR(VLOOKUP($A5019,'Fielding Data'!$A:$H,MATCH(R$1,'Fielding Data'!$A$1:$H$1,0),0),"Other")</f>
        <v>328</v>
      </c>
      <c r="S5019" s="13">
        <f>IFERROR(VLOOKUP($A5019,'Fielding Data'!$A:$H,MATCH(S$1,'Fielding Data'!$A$1:$H$1,0),0),"Other")</f>
        <v>23</v>
      </c>
      <c r="T5019" s="13">
        <f>IFERROR(VLOOKUP($A5019,'Fielding Data'!$A:$H,MATCH(T$1,'Fielding Data'!$A$1:$H$1,0),0),"Other")</f>
        <v>43</v>
      </c>
      <c r="U5019" s="13">
        <f>SUMIFS('Fielding Data'!E:E,'Fielding Data'!$A:$A,'Hitting Data'!$A5019)</f>
        <v>131</v>
      </c>
      <c r="V5019" s="13">
        <f>SUMIFS('Fielding Data'!F:F,'Fielding Data'!$A:$A,'Hitting Data'!$A5019)</f>
        <v>328</v>
      </c>
      <c r="W5019" s="13">
        <f>SUMIFS('Fielding Data'!G:G,'Fielding Data'!$A:$A,'Hitting Data'!$A5019)</f>
        <v>23</v>
      </c>
      <c r="X5019" s="13">
        <f>SUMIFS('Fielding Data'!H:H,'Fielding Data'!$A:$A,'Hitting Data'!$A5019)</f>
        <v>43</v>
      </c>
    </row>
    <row r="5020" spans="1:24" x14ac:dyDescent="0.3">
      <c r="A5020" s="13" t="str">
        <f t="shared" si="78"/>
        <v>doolise012014</v>
      </c>
      <c r="B5020" s="16" t="s">
        <v>1701</v>
      </c>
      <c r="C5020" s="16">
        <v>2014</v>
      </c>
      <c r="D5020" s="16">
        <v>62</v>
      </c>
      <c r="E5020" s="16">
        <v>1</v>
      </c>
      <c r="F5020" s="16">
        <v>0</v>
      </c>
      <c r="G5020" s="16">
        <v>0</v>
      </c>
      <c r="H5020" s="16">
        <v>0</v>
      </c>
      <c r="I5020" s="16">
        <v>0</v>
      </c>
      <c r="J5020" s="16">
        <v>0</v>
      </c>
      <c r="K5020" s="16">
        <v>0</v>
      </c>
      <c r="L5020" s="16">
        <v>0</v>
      </c>
      <c r="M5020" s="16">
        <v>0</v>
      </c>
      <c r="N5020" s="16">
        <v>0</v>
      </c>
      <c r="O5020" s="16">
        <v>0</v>
      </c>
      <c r="P5020" s="13" t="str">
        <f>IFERROR(VLOOKUP($A5020,'Fielding Data'!$A:$H,MATCH(P$1,'Fielding Data'!$A$1:$H$1,0),0),"Other")</f>
        <v>P</v>
      </c>
      <c r="Q5020" s="13">
        <f>IFERROR(VLOOKUP($A5020,'Fielding Data'!$A:$H,MATCH(Q$1,'Fielding Data'!$A$1:$H$1,0),0),"Other")</f>
        <v>1</v>
      </c>
      <c r="R5020" s="13">
        <f>IFERROR(VLOOKUP($A5020,'Fielding Data'!$A:$H,MATCH(R$1,'Fielding Data'!$A$1:$H$1,0),0),"Other")</f>
        <v>4</v>
      </c>
      <c r="S5020" s="13">
        <f>IFERROR(VLOOKUP($A5020,'Fielding Data'!$A:$H,MATCH(S$1,'Fielding Data'!$A$1:$H$1,0),0),"Other")</f>
        <v>0</v>
      </c>
      <c r="T5020" s="13">
        <f>IFERROR(VLOOKUP($A5020,'Fielding Data'!$A:$H,MATCH(T$1,'Fielding Data'!$A$1:$H$1,0),0),"Other")</f>
        <v>0</v>
      </c>
      <c r="U5020" s="13">
        <f>SUMIFS('Fielding Data'!E:E,'Fielding Data'!$A:$A,'Hitting Data'!$A5020)</f>
        <v>1</v>
      </c>
      <c r="V5020" s="13">
        <f>SUMIFS('Fielding Data'!F:F,'Fielding Data'!$A:$A,'Hitting Data'!$A5020)</f>
        <v>4</v>
      </c>
      <c r="W5020" s="13">
        <f>SUMIFS('Fielding Data'!G:G,'Fielding Data'!$A:$A,'Hitting Data'!$A5020)</f>
        <v>0</v>
      </c>
      <c r="X5020" s="13">
        <f>SUMIFS('Fielding Data'!H:H,'Fielding Data'!$A:$A,'Hitting Data'!$A5020)</f>
        <v>0</v>
      </c>
    </row>
    <row r="5021" spans="1:24" x14ac:dyDescent="0.3">
      <c r="A5021" s="13" t="str">
        <f t="shared" si="78"/>
        <v>doumiry012014</v>
      </c>
      <c r="B5021" s="16" t="s">
        <v>535</v>
      </c>
      <c r="C5021" s="16">
        <v>2014</v>
      </c>
      <c r="D5021" s="16">
        <v>100</v>
      </c>
      <c r="E5021" s="16">
        <v>157</v>
      </c>
      <c r="F5021" s="16">
        <v>11</v>
      </c>
      <c r="G5021" s="16">
        <v>31</v>
      </c>
      <c r="H5021" s="16">
        <v>4</v>
      </c>
      <c r="I5021" s="16">
        <v>0</v>
      </c>
      <c r="J5021" s="16">
        <v>5</v>
      </c>
      <c r="K5021" s="16">
        <v>17</v>
      </c>
      <c r="L5021" s="16">
        <v>1</v>
      </c>
      <c r="M5021" s="16">
        <v>0</v>
      </c>
      <c r="N5021" s="16">
        <v>7</v>
      </c>
      <c r="O5021" s="16">
        <v>49</v>
      </c>
      <c r="P5021" s="13" t="str">
        <f>IFERROR(VLOOKUP($A5021,'Fielding Data'!$A:$H,MATCH(P$1,'Fielding Data'!$A$1:$H$1,0),0),"Other")</f>
        <v>C</v>
      </c>
      <c r="Q5021" s="13">
        <f>IFERROR(VLOOKUP($A5021,'Fielding Data'!$A:$H,MATCH(Q$1,'Fielding Data'!$A$1:$H$1,0),0),"Other")</f>
        <v>19</v>
      </c>
      <c r="R5021" s="13">
        <f>IFERROR(VLOOKUP($A5021,'Fielding Data'!$A:$H,MATCH(R$1,'Fielding Data'!$A$1:$H$1,0),0),"Other")</f>
        <v>1</v>
      </c>
      <c r="S5021" s="13">
        <f>IFERROR(VLOOKUP($A5021,'Fielding Data'!$A:$H,MATCH(S$1,'Fielding Data'!$A$1:$H$1,0),0),"Other")</f>
        <v>1</v>
      </c>
      <c r="T5021" s="13">
        <f>IFERROR(VLOOKUP($A5021,'Fielding Data'!$A:$H,MATCH(T$1,'Fielding Data'!$A$1:$H$1,0),0),"Other")</f>
        <v>1</v>
      </c>
      <c r="U5021" s="13">
        <f>SUMIFS('Fielding Data'!E:E,'Fielding Data'!$A:$A,'Hitting Data'!$A5021)</f>
        <v>89</v>
      </c>
      <c r="V5021" s="13">
        <f>SUMIFS('Fielding Data'!F:F,'Fielding Data'!$A:$A,'Hitting Data'!$A5021)</f>
        <v>1</v>
      </c>
      <c r="W5021" s="13">
        <f>SUMIFS('Fielding Data'!G:G,'Fielding Data'!$A:$A,'Hitting Data'!$A5021)</f>
        <v>1</v>
      </c>
      <c r="X5021" s="13">
        <f>SUMIFS('Fielding Data'!H:H,'Fielding Data'!$A:$A,'Hitting Data'!$A5021)</f>
        <v>1</v>
      </c>
    </row>
    <row r="5022" spans="1:24" x14ac:dyDescent="0.3">
      <c r="A5022" s="13" t="str">
        <f t="shared" si="78"/>
        <v>downsda022014</v>
      </c>
      <c r="B5022" s="16" t="s">
        <v>1702</v>
      </c>
      <c r="C5022" s="16">
        <v>2014</v>
      </c>
      <c r="D5022" s="16">
        <v>45</v>
      </c>
      <c r="E5022" s="16">
        <v>0</v>
      </c>
      <c r="F5022" s="16">
        <v>0</v>
      </c>
      <c r="G5022" s="16">
        <v>0</v>
      </c>
      <c r="H5022" s="16">
        <v>0</v>
      </c>
      <c r="I5022" s="16">
        <v>0</v>
      </c>
      <c r="J5022" s="16">
        <v>0</v>
      </c>
      <c r="K5022" s="16">
        <v>0</v>
      </c>
      <c r="L5022" s="16">
        <v>0</v>
      </c>
      <c r="M5022" s="16">
        <v>0</v>
      </c>
      <c r="N5022" s="16">
        <v>0</v>
      </c>
      <c r="O5022" s="16">
        <v>0</v>
      </c>
      <c r="P5022" s="13" t="str">
        <f>IFERROR(VLOOKUP($A5022,'Fielding Data'!$A:$H,MATCH(P$1,'Fielding Data'!$A$1:$H$1,0),0),"Other")</f>
        <v>P</v>
      </c>
      <c r="Q5022" s="13">
        <f>IFERROR(VLOOKUP($A5022,'Fielding Data'!$A:$H,MATCH(Q$1,'Fielding Data'!$A$1:$H$1,0),0),"Other")</f>
        <v>2</v>
      </c>
      <c r="R5022" s="13">
        <f>IFERROR(VLOOKUP($A5022,'Fielding Data'!$A:$H,MATCH(R$1,'Fielding Data'!$A$1:$H$1,0),0),"Other")</f>
        <v>5</v>
      </c>
      <c r="S5022" s="13">
        <f>IFERROR(VLOOKUP($A5022,'Fielding Data'!$A:$H,MATCH(S$1,'Fielding Data'!$A$1:$H$1,0),0),"Other")</f>
        <v>0</v>
      </c>
      <c r="T5022" s="13">
        <f>IFERROR(VLOOKUP($A5022,'Fielding Data'!$A:$H,MATCH(T$1,'Fielding Data'!$A$1:$H$1,0),0),"Other")</f>
        <v>0</v>
      </c>
      <c r="U5022" s="13">
        <f>SUMIFS('Fielding Data'!E:E,'Fielding Data'!$A:$A,'Hitting Data'!$A5022)</f>
        <v>2</v>
      </c>
      <c r="V5022" s="13">
        <f>SUMIFS('Fielding Data'!F:F,'Fielding Data'!$A:$A,'Hitting Data'!$A5022)</f>
        <v>5</v>
      </c>
      <c r="W5022" s="13">
        <f>SUMIFS('Fielding Data'!G:G,'Fielding Data'!$A:$A,'Hitting Data'!$A5022)</f>
        <v>0</v>
      </c>
      <c r="X5022" s="13">
        <f>SUMIFS('Fielding Data'!H:H,'Fielding Data'!$A:$A,'Hitting Data'!$A5022)</f>
        <v>0</v>
      </c>
    </row>
    <row r="5023" spans="1:24" x14ac:dyDescent="0.3">
      <c r="A5023" s="13" t="str">
        <f t="shared" si="78"/>
        <v>doziebr012014</v>
      </c>
      <c r="B5023" s="16" t="s">
        <v>1703</v>
      </c>
      <c r="C5023" s="16">
        <v>2014</v>
      </c>
      <c r="D5023" s="16">
        <v>156</v>
      </c>
      <c r="E5023" s="16">
        <v>598</v>
      </c>
      <c r="F5023" s="16">
        <v>112</v>
      </c>
      <c r="G5023" s="16">
        <v>145</v>
      </c>
      <c r="H5023" s="16">
        <v>33</v>
      </c>
      <c r="I5023" s="16">
        <v>1</v>
      </c>
      <c r="J5023" s="16">
        <v>23</v>
      </c>
      <c r="K5023" s="16">
        <v>71</v>
      </c>
      <c r="L5023" s="16">
        <v>21</v>
      </c>
      <c r="M5023" s="16">
        <v>7</v>
      </c>
      <c r="N5023" s="16">
        <v>89</v>
      </c>
      <c r="O5023" s="16">
        <v>129</v>
      </c>
      <c r="P5023" s="13" t="str">
        <f>IFERROR(VLOOKUP($A5023,'Fielding Data'!$A:$H,MATCH(P$1,'Fielding Data'!$A$1:$H$1,0),0),"Other")</f>
        <v>2B</v>
      </c>
      <c r="Q5023" s="13">
        <f>IFERROR(VLOOKUP($A5023,'Fielding Data'!$A:$H,MATCH(Q$1,'Fielding Data'!$A$1:$H$1,0),0),"Other")</f>
        <v>261</v>
      </c>
      <c r="R5023" s="13">
        <f>IFERROR(VLOOKUP($A5023,'Fielding Data'!$A:$H,MATCH(R$1,'Fielding Data'!$A$1:$H$1,0),0),"Other")</f>
        <v>475</v>
      </c>
      <c r="S5023" s="13">
        <f>IFERROR(VLOOKUP($A5023,'Fielding Data'!$A:$H,MATCH(S$1,'Fielding Data'!$A$1:$H$1,0),0),"Other")</f>
        <v>15</v>
      </c>
      <c r="T5023" s="13">
        <f>IFERROR(VLOOKUP($A5023,'Fielding Data'!$A:$H,MATCH(T$1,'Fielding Data'!$A$1:$H$1,0),0),"Other")</f>
        <v>98</v>
      </c>
      <c r="U5023" s="13">
        <f>SUMIFS('Fielding Data'!E:E,'Fielding Data'!$A:$A,'Hitting Data'!$A5023)</f>
        <v>261</v>
      </c>
      <c r="V5023" s="13">
        <f>SUMIFS('Fielding Data'!F:F,'Fielding Data'!$A:$A,'Hitting Data'!$A5023)</f>
        <v>475</v>
      </c>
      <c r="W5023" s="13">
        <f>SUMIFS('Fielding Data'!G:G,'Fielding Data'!$A:$A,'Hitting Data'!$A5023)</f>
        <v>15</v>
      </c>
      <c r="X5023" s="13">
        <f>SUMIFS('Fielding Data'!H:H,'Fielding Data'!$A:$A,'Hitting Data'!$A5023)</f>
        <v>98</v>
      </c>
    </row>
    <row r="5024" spans="1:24" x14ac:dyDescent="0.3">
      <c r="A5024" s="13" t="str">
        <f t="shared" si="78"/>
        <v>drabeky012014</v>
      </c>
      <c r="B5024" s="16" t="s">
        <v>1270</v>
      </c>
      <c r="C5024" s="16">
        <v>2014</v>
      </c>
      <c r="D5024" s="16">
        <v>2</v>
      </c>
      <c r="E5024" s="16">
        <v>0</v>
      </c>
      <c r="F5024" s="16">
        <v>0</v>
      </c>
      <c r="G5024" s="16">
        <v>0</v>
      </c>
      <c r="H5024" s="16">
        <v>0</v>
      </c>
      <c r="I5024" s="16">
        <v>0</v>
      </c>
      <c r="J5024" s="16">
        <v>0</v>
      </c>
      <c r="K5024" s="16">
        <v>0</v>
      </c>
      <c r="L5024" s="16">
        <v>0</v>
      </c>
      <c r="M5024" s="16">
        <v>0</v>
      </c>
      <c r="N5024" s="16">
        <v>0</v>
      </c>
      <c r="O5024" s="16">
        <v>0</v>
      </c>
      <c r="P5024" s="13" t="str">
        <f>IFERROR(VLOOKUP($A5024,'Fielding Data'!$A:$H,MATCH(P$1,'Fielding Data'!$A$1:$H$1,0),0),"Other")</f>
        <v>P</v>
      </c>
      <c r="Q5024" s="13">
        <f>IFERROR(VLOOKUP($A5024,'Fielding Data'!$A:$H,MATCH(Q$1,'Fielding Data'!$A$1:$H$1,0),0),"Other")</f>
        <v>0</v>
      </c>
      <c r="R5024" s="13">
        <f>IFERROR(VLOOKUP($A5024,'Fielding Data'!$A:$H,MATCH(R$1,'Fielding Data'!$A$1:$H$1,0),0),"Other")</f>
        <v>0</v>
      </c>
      <c r="S5024" s="13">
        <f>IFERROR(VLOOKUP($A5024,'Fielding Data'!$A:$H,MATCH(S$1,'Fielding Data'!$A$1:$H$1,0),0),"Other")</f>
        <v>0</v>
      </c>
      <c r="T5024" s="13">
        <f>IFERROR(VLOOKUP($A5024,'Fielding Data'!$A:$H,MATCH(T$1,'Fielding Data'!$A$1:$H$1,0),0),"Other")</f>
        <v>0</v>
      </c>
      <c r="U5024" s="13">
        <f>SUMIFS('Fielding Data'!E:E,'Fielding Data'!$A:$A,'Hitting Data'!$A5024)</f>
        <v>0</v>
      </c>
      <c r="V5024" s="13">
        <f>SUMIFS('Fielding Data'!F:F,'Fielding Data'!$A:$A,'Hitting Data'!$A5024)</f>
        <v>0</v>
      </c>
      <c r="W5024" s="13">
        <f>SUMIFS('Fielding Data'!G:G,'Fielding Data'!$A:$A,'Hitting Data'!$A5024)</f>
        <v>0</v>
      </c>
      <c r="X5024" s="13">
        <f>SUMIFS('Fielding Data'!H:H,'Fielding Data'!$A:$A,'Hitting Data'!$A5024)</f>
        <v>0</v>
      </c>
    </row>
    <row r="5025" spans="1:24" x14ac:dyDescent="0.3">
      <c r="A5025" s="13" t="str">
        <f t="shared" si="78"/>
        <v>dudalu012014</v>
      </c>
      <c r="B5025" s="16" t="s">
        <v>1271</v>
      </c>
      <c r="C5025" s="16">
        <v>2014</v>
      </c>
      <c r="D5025" s="16">
        <v>153</v>
      </c>
      <c r="E5025" s="16">
        <v>514</v>
      </c>
      <c r="F5025" s="16">
        <v>74</v>
      </c>
      <c r="G5025" s="16">
        <v>130</v>
      </c>
      <c r="H5025" s="16">
        <v>27</v>
      </c>
      <c r="I5025" s="16">
        <v>0</v>
      </c>
      <c r="J5025" s="16">
        <v>30</v>
      </c>
      <c r="K5025" s="16">
        <v>92</v>
      </c>
      <c r="L5025" s="16">
        <v>3</v>
      </c>
      <c r="M5025" s="16">
        <v>2</v>
      </c>
      <c r="N5025" s="16">
        <v>69</v>
      </c>
      <c r="O5025" s="16">
        <v>135</v>
      </c>
      <c r="P5025" s="13" t="str">
        <f>IFERROR(VLOOKUP($A5025,'Fielding Data'!$A:$H,MATCH(P$1,'Fielding Data'!$A$1:$H$1,0),0),"Other")</f>
        <v>1B</v>
      </c>
      <c r="Q5025" s="13">
        <f>IFERROR(VLOOKUP($A5025,'Fielding Data'!$A:$H,MATCH(Q$1,'Fielding Data'!$A$1:$H$1,0),0),"Other")</f>
        <v>1108</v>
      </c>
      <c r="R5025" s="13">
        <f>IFERROR(VLOOKUP($A5025,'Fielding Data'!$A:$H,MATCH(R$1,'Fielding Data'!$A$1:$H$1,0),0),"Other")</f>
        <v>82</v>
      </c>
      <c r="S5025" s="13">
        <f>IFERROR(VLOOKUP($A5025,'Fielding Data'!$A:$H,MATCH(S$1,'Fielding Data'!$A$1:$H$1,0),0),"Other")</f>
        <v>7</v>
      </c>
      <c r="T5025" s="13">
        <f>IFERROR(VLOOKUP($A5025,'Fielding Data'!$A:$H,MATCH(T$1,'Fielding Data'!$A$1:$H$1,0),0),"Other")</f>
        <v>125</v>
      </c>
      <c r="U5025" s="13">
        <f>SUMIFS('Fielding Data'!E:E,'Fielding Data'!$A:$A,'Hitting Data'!$A5025)</f>
        <v>1110</v>
      </c>
      <c r="V5025" s="13">
        <f>SUMIFS('Fielding Data'!F:F,'Fielding Data'!$A:$A,'Hitting Data'!$A5025)</f>
        <v>82</v>
      </c>
      <c r="W5025" s="13">
        <f>SUMIFS('Fielding Data'!G:G,'Fielding Data'!$A:$A,'Hitting Data'!$A5025)</f>
        <v>7</v>
      </c>
      <c r="X5025" s="13">
        <f>SUMIFS('Fielding Data'!H:H,'Fielding Data'!$A:$A,'Hitting Data'!$A5025)</f>
        <v>125</v>
      </c>
    </row>
    <row r="5026" spans="1:24" x14ac:dyDescent="0.3">
      <c r="A5026" s="13" t="str">
        <f t="shared" si="78"/>
        <v>duensbr012014</v>
      </c>
      <c r="B5026" s="16" t="s">
        <v>1076</v>
      </c>
      <c r="C5026" s="16">
        <v>2014</v>
      </c>
      <c r="D5026" s="16">
        <v>62</v>
      </c>
      <c r="E5026" s="16">
        <v>0</v>
      </c>
      <c r="F5026" s="16">
        <v>0</v>
      </c>
      <c r="G5026" s="16">
        <v>0</v>
      </c>
      <c r="H5026" s="16">
        <v>0</v>
      </c>
      <c r="I5026" s="16">
        <v>0</v>
      </c>
      <c r="J5026" s="16">
        <v>0</v>
      </c>
      <c r="K5026" s="16">
        <v>0</v>
      </c>
      <c r="L5026" s="16">
        <v>0</v>
      </c>
      <c r="M5026" s="16">
        <v>0</v>
      </c>
      <c r="N5026" s="16">
        <v>0</v>
      </c>
      <c r="O5026" s="16">
        <v>0</v>
      </c>
      <c r="P5026" s="13" t="str">
        <f>IFERROR(VLOOKUP($A5026,'Fielding Data'!$A:$H,MATCH(P$1,'Fielding Data'!$A$1:$H$1,0),0),"Other")</f>
        <v>P</v>
      </c>
      <c r="Q5026" s="13">
        <f>IFERROR(VLOOKUP($A5026,'Fielding Data'!$A:$H,MATCH(Q$1,'Fielding Data'!$A$1:$H$1,0),0),"Other")</f>
        <v>1</v>
      </c>
      <c r="R5026" s="13">
        <f>IFERROR(VLOOKUP($A5026,'Fielding Data'!$A:$H,MATCH(R$1,'Fielding Data'!$A$1:$H$1,0),0),"Other")</f>
        <v>8</v>
      </c>
      <c r="S5026" s="13">
        <f>IFERROR(VLOOKUP($A5026,'Fielding Data'!$A:$H,MATCH(S$1,'Fielding Data'!$A$1:$H$1,0),0),"Other")</f>
        <v>0</v>
      </c>
      <c r="T5026" s="13">
        <f>IFERROR(VLOOKUP($A5026,'Fielding Data'!$A:$H,MATCH(T$1,'Fielding Data'!$A$1:$H$1,0),0),"Other")</f>
        <v>1</v>
      </c>
      <c r="U5026" s="13">
        <f>SUMIFS('Fielding Data'!E:E,'Fielding Data'!$A:$A,'Hitting Data'!$A5026)</f>
        <v>1</v>
      </c>
      <c r="V5026" s="13">
        <f>SUMIFS('Fielding Data'!F:F,'Fielding Data'!$A:$A,'Hitting Data'!$A5026)</f>
        <v>8</v>
      </c>
      <c r="W5026" s="13">
        <f>SUMIFS('Fielding Data'!G:G,'Fielding Data'!$A:$A,'Hitting Data'!$A5026)</f>
        <v>0</v>
      </c>
      <c r="X5026" s="13">
        <f>SUMIFS('Fielding Data'!H:H,'Fielding Data'!$A:$A,'Hitting Data'!$A5026)</f>
        <v>1</v>
      </c>
    </row>
    <row r="5027" spans="1:24" x14ac:dyDescent="0.3">
      <c r="A5027" s="13" t="str">
        <f t="shared" si="78"/>
        <v>duffyda012014</v>
      </c>
      <c r="B5027" s="16" t="s">
        <v>1489</v>
      </c>
      <c r="C5027" s="16">
        <v>2014</v>
      </c>
      <c r="D5027" s="16">
        <v>31</v>
      </c>
      <c r="E5027" s="16">
        <v>6</v>
      </c>
      <c r="F5027" s="16">
        <v>1</v>
      </c>
      <c r="G5027" s="16">
        <v>0</v>
      </c>
      <c r="H5027" s="16">
        <v>0</v>
      </c>
      <c r="I5027" s="16">
        <v>0</v>
      </c>
      <c r="J5027" s="16">
        <v>0</v>
      </c>
      <c r="K5027" s="16">
        <v>0</v>
      </c>
      <c r="L5027" s="16">
        <v>0</v>
      </c>
      <c r="M5027" s="16">
        <v>0</v>
      </c>
      <c r="N5027" s="16">
        <v>0</v>
      </c>
      <c r="O5027" s="16">
        <v>3</v>
      </c>
      <c r="P5027" s="13" t="str">
        <f>IFERROR(VLOOKUP($A5027,'Fielding Data'!$A:$H,MATCH(P$1,'Fielding Data'!$A$1:$H$1,0),0),"Other")</f>
        <v>P</v>
      </c>
      <c r="Q5027" s="13">
        <f>IFERROR(VLOOKUP($A5027,'Fielding Data'!$A:$H,MATCH(Q$1,'Fielding Data'!$A$1:$H$1,0),0),"Other")</f>
        <v>4</v>
      </c>
      <c r="R5027" s="13">
        <f>IFERROR(VLOOKUP($A5027,'Fielding Data'!$A:$H,MATCH(R$1,'Fielding Data'!$A$1:$H$1,0),0),"Other")</f>
        <v>12</v>
      </c>
      <c r="S5027" s="13">
        <f>IFERROR(VLOOKUP($A5027,'Fielding Data'!$A:$H,MATCH(S$1,'Fielding Data'!$A$1:$H$1,0),0),"Other")</f>
        <v>5</v>
      </c>
      <c r="T5027" s="13">
        <f>IFERROR(VLOOKUP($A5027,'Fielding Data'!$A:$H,MATCH(T$1,'Fielding Data'!$A$1:$H$1,0),0),"Other")</f>
        <v>0</v>
      </c>
      <c r="U5027" s="13">
        <f>SUMIFS('Fielding Data'!E:E,'Fielding Data'!$A:$A,'Hitting Data'!$A5027)</f>
        <v>4</v>
      </c>
      <c r="V5027" s="13">
        <f>SUMIFS('Fielding Data'!F:F,'Fielding Data'!$A:$A,'Hitting Data'!$A5027)</f>
        <v>12</v>
      </c>
      <c r="W5027" s="13">
        <f>SUMIFS('Fielding Data'!G:G,'Fielding Data'!$A:$A,'Hitting Data'!$A5027)</f>
        <v>5</v>
      </c>
      <c r="X5027" s="13">
        <f>SUMIFS('Fielding Data'!H:H,'Fielding Data'!$A:$A,'Hitting Data'!$A5027)</f>
        <v>0</v>
      </c>
    </row>
    <row r="5028" spans="1:24" x14ac:dyDescent="0.3">
      <c r="A5028" s="13" t="str">
        <f t="shared" si="78"/>
        <v>duffyma012014</v>
      </c>
      <c r="B5028" s="16" t="s">
        <v>2157</v>
      </c>
      <c r="C5028" s="16">
        <v>2014</v>
      </c>
      <c r="D5028" s="16">
        <v>34</v>
      </c>
      <c r="E5028" s="16">
        <v>60</v>
      </c>
      <c r="F5028" s="16">
        <v>5</v>
      </c>
      <c r="G5028" s="16">
        <v>16</v>
      </c>
      <c r="H5028" s="16">
        <v>2</v>
      </c>
      <c r="I5028" s="16">
        <v>0</v>
      </c>
      <c r="J5028" s="16">
        <v>0</v>
      </c>
      <c r="K5028" s="16">
        <v>8</v>
      </c>
      <c r="L5028" s="16">
        <v>0</v>
      </c>
      <c r="M5028" s="16">
        <v>1</v>
      </c>
      <c r="N5028" s="16">
        <v>1</v>
      </c>
      <c r="O5028" s="16">
        <v>14</v>
      </c>
      <c r="P5028" s="13" t="str">
        <f>IFERROR(VLOOKUP($A5028,'Fielding Data'!$A:$H,MATCH(P$1,'Fielding Data'!$A$1:$H$1,0),0),"Other")</f>
        <v>2B</v>
      </c>
      <c r="Q5028" s="13">
        <f>IFERROR(VLOOKUP($A5028,'Fielding Data'!$A:$H,MATCH(Q$1,'Fielding Data'!$A$1:$H$1,0),0),"Other")</f>
        <v>9</v>
      </c>
      <c r="R5028" s="13">
        <f>IFERROR(VLOOKUP($A5028,'Fielding Data'!$A:$H,MATCH(R$1,'Fielding Data'!$A$1:$H$1,0),0),"Other")</f>
        <v>16</v>
      </c>
      <c r="S5028" s="13">
        <f>IFERROR(VLOOKUP($A5028,'Fielding Data'!$A:$H,MATCH(S$1,'Fielding Data'!$A$1:$H$1,0),0),"Other")</f>
        <v>1</v>
      </c>
      <c r="T5028" s="13">
        <f>IFERROR(VLOOKUP($A5028,'Fielding Data'!$A:$H,MATCH(T$1,'Fielding Data'!$A$1:$H$1,0),0),"Other")</f>
        <v>3</v>
      </c>
      <c r="U5028" s="13">
        <f>SUMIFS('Fielding Data'!E:E,'Fielding Data'!$A:$A,'Hitting Data'!$A5028)</f>
        <v>24</v>
      </c>
      <c r="V5028" s="13">
        <f>SUMIFS('Fielding Data'!F:F,'Fielding Data'!$A:$A,'Hitting Data'!$A5028)</f>
        <v>31</v>
      </c>
      <c r="W5028" s="13">
        <f>SUMIFS('Fielding Data'!G:G,'Fielding Data'!$A:$A,'Hitting Data'!$A5028)</f>
        <v>2</v>
      </c>
      <c r="X5028" s="13">
        <f>SUMIFS('Fielding Data'!H:H,'Fielding Data'!$A:$A,'Hitting Data'!$A5028)</f>
        <v>8</v>
      </c>
    </row>
    <row r="5029" spans="1:24" x14ac:dyDescent="0.3">
      <c r="A5029" s="13" t="str">
        <f t="shared" si="78"/>
        <v>dukeza012014</v>
      </c>
      <c r="B5029" s="16" t="s">
        <v>536</v>
      </c>
      <c r="C5029" s="16">
        <v>2014</v>
      </c>
      <c r="D5029" s="16">
        <v>74</v>
      </c>
      <c r="E5029" s="16">
        <v>1</v>
      </c>
      <c r="F5029" s="16">
        <v>0</v>
      </c>
      <c r="G5029" s="16">
        <v>0</v>
      </c>
      <c r="H5029" s="16">
        <v>0</v>
      </c>
      <c r="I5029" s="16">
        <v>0</v>
      </c>
      <c r="J5029" s="1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1</v>
      </c>
      <c r="P5029" s="13" t="str">
        <f>IFERROR(VLOOKUP($A5029,'Fielding Data'!$A:$H,MATCH(P$1,'Fielding Data'!$A$1:$H$1,0),0),"Other")</f>
        <v>P</v>
      </c>
      <c r="Q5029" s="13">
        <f>IFERROR(VLOOKUP($A5029,'Fielding Data'!$A:$H,MATCH(Q$1,'Fielding Data'!$A$1:$H$1,0),0),"Other")</f>
        <v>2</v>
      </c>
      <c r="R5029" s="13">
        <f>IFERROR(VLOOKUP($A5029,'Fielding Data'!$A:$H,MATCH(R$1,'Fielding Data'!$A$1:$H$1,0),0),"Other")</f>
        <v>10</v>
      </c>
      <c r="S5029" s="13">
        <f>IFERROR(VLOOKUP($A5029,'Fielding Data'!$A:$H,MATCH(S$1,'Fielding Data'!$A$1:$H$1,0),0),"Other")</f>
        <v>0</v>
      </c>
      <c r="T5029" s="13">
        <f>IFERROR(VLOOKUP($A5029,'Fielding Data'!$A:$H,MATCH(T$1,'Fielding Data'!$A$1:$H$1,0),0),"Other")</f>
        <v>1</v>
      </c>
      <c r="U5029" s="13">
        <f>SUMIFS('Fielding Data'!E:E,'Fielding Data'!$A:$A,'Hitting Data'!$A5029)</f>
        <v>2</v>
      </c>
      <c r="V5029" s="13">
        <f>SUMIFS('Fielding Data'!F:F,'Fielding Data'!$A:$A,'Hitting Data'!$A5029)</f>
        <v>10</v>
      </c>
      <c r="W5029" s="13">
        <f>SUMIFS('Fielding Data'!G:G,'Fielding Data'!$A:$A,'Hitting Data'!$A5029)</f>
        <v>0</v>
      </c>
      <c r="X5029" s="13">
        <f>SUMIFS('Fielding Data'!H:H,'Fielding Data'!$A:$A,'Hitting Data'!$A5029)</f>
        <v>1</v>
      </c>
    </row>
    <row r="5030" spans="1:24" x14ac:dyDescent="0.3">
      <c r="A5030" s="13" t="str">
        <f t="shared" si="78"/>
        <v>dunnija012014</v>
      </c>
      <c r="B5030" s="16" t="s">
        <v>1925</v>
      </c>
      <c r="C5030" s="16">
        <v>2014</v>
      </c>
      <c r="D5030" s="16">
        <v>1</v>
      </c>
      <c r="E5030" s="16">
        <v>0</v>
      </c>
      <c r="F5030" s="16">
        <v>0</v>
      </c>
      <c r="G5030" s="16">
        <v>0</v>
      </c>
      <c r="H5030" s="16">
        <v>0</v>
      </c>
      <c r="I5030" s="16">
        <v>0</v>
      </c>
      <c r="J5030" s="16">
        <v>0</v>
      </c>
      <c r="K5030" s="16">
        <v>0</v>
      </c>
      <c r="L5030" s="16">
        <v>0</v>
      </c>
      <c r="M5030" s="16">
        <v>0</v>
      </c>
      <c r="N5030" s="16">
        <v>0</v>
      </c>
      <c r="O5030" s="16">
        <v>0</v>
      </c>
      <c r="P5030" s="13" t="str">
        <f>IFERROR(VLOOKUP($A5030,'Fielding Data'!$A:$H,MATCH(P$1,'Fielding Data'!$A$1:$H$1,0),0),"Other")</f>
        <v>P</v>
      </c>
      <c r="Q5030" s="13">
        <f>IFERROR(VLOOKUP($A5030,'Fielding Data'!$A:$H,MATCH(Q$1,'Fielding Data'!$A$1:$H$1,0),0),"Other")</f>
        <v>0</v>
      </c>
      <c r="R5030" s="13">
        <f>IFERROR(VLOOKUP($A5030,'Fielding Data'!$A:$H,MATCH(R$1,'Fielding Data'!$A$1:$H$1,0),0),"Other")</f>
        <v>0</v>
      </c>
      <c r="S5030" s="13">
        <f>IFERROR(VLOOKUP($A5030,'Fielding Data'!$A:$H,MATCH(S$1,'Fielding Data'!$A$1:$H$1,0),0),"Other")</f>
        <v>0</v>
      </c>
      <c r="T5030" s="13">
        <f>IFERROR(VLOOKUP($A5030,'Fielding Data'!$A:$H,MATCH(T$1,'Fielding Data'!$A$1:$H$1,0),0),"Other")</f>
        <v>0</v>
      </c>
      <c r="U5030" s="13">
        <f>SUMIFS('Fielding Data'!E:E,'Fielding Data'!$A:$A,'Hitting Data'!$A5030)</f>
        <v>0</v>
      </c>
      <c r="V5030" s="13">
        <f>SUMIFS('Fielding Data'!F:F,'Fielding Data'!$A:$A,'Hitting Data'!$A5030)</f>
        <v>0</v>
      </c>
      <c r="W5030" s="13">
        <f>SUMIFS('Fielding Data'!G:G,'Fielding Data'!$A:$A,'Hitting Data'!$A5030)</f>
        <v>0</v>
      </c>
      <c r="X5030" s="13">
        <f>SUMIFS('Fielding Data'!H:H,'Fielding Data'!$A:$A,'Hitting Data'!$A5030)</f>
        <v>0</v>
      </c>
    </row>
    <row r="5031" spans="1:24" x14ac:dyDescent="0.3">
      <c r="A5031" s="13" t="str">
        <f t="shared" si="78"/>
        <v>dunnmi012014</v>
      </c>
      <c r="B5031" s="16" t="s">
        <v>1077</v>
      </c>
      <c r="C5031" s="16">
        <v>2014</v>
      </c>
      <c r="D5031" s="16">
        <v>75</v>
      </c>
      <c r="E5031" s="16">
        <v>0</v>
      </c>
      <c r="F5031" s="16">
        <v>0</v>
      </c>
      <c r="G5031" s="16">
        <v>0</v>
      </c>
      <c r="H5031" s="16">
        <v>0</v>
      </c>
      <c r="I5031" s="16">
        <v>0</v>
      </c>
      <c r="J5031" s="16">
        <v>0</v>
      </c>
      <c r="K5031" s="16">
        <v>0</v>
      </c>
      <c r="L5031" s="16">
        <v>0</v>
      </c>
      <c r="M5031" s="16">
        <v>0</v>
      </c>
      <c r="N5031" s="16">
        <v>0</v>
      </c>
      <c r="O5031" s="16">
        <v>0</v>
      </c>
      <c r="P5031" s="13" t="str">
        <f>IFERROR(VLOOKUP($A5031,'Fielding Data'!$A:$H,MATCH(P$1,'Fielding Data'!$A$1:$H$1,0),0),"Other")</f>
        <v>P</v>
      </c>
      <c r="Q5031" s="13">
        <f>IFERROR(VLOOKUP($A5031,'Fielding Data'!$A:$H,MATCH(Q$1,'Fielding Data'!$A$1:$H$1,0),0),"Other")</f>
        <v>2</v>
      </c>
      <c r="R5031" s="13">
        <f>IFERROR(VLOOKUP($A5031,'Fielding Data'!$A:$H,MATCH(R$1,'Fielding Data'!$A$1:$H$1,0),0),"Other")</f>
        <v>6</v>
      </c>
      <c r="S5031" s="13">
        <f>IFERROR(VLOOKUP($A5031,'Fielding Data'!$A:$H,MATCH(S$1,'Fielding Data'!$A$1:$H$1,0),0),"Other")</f>
        <v>1</v>
      </c>
      <c r="T5031" s="13">
        <f>IFERROR(VLOOKUP($A5031,'Fielding Data'!$A:$H,MATCH(T$1,'Fielding Data'!$A$1:$H$1,0),0),"Other")</f>
        <v>0</v>
      </c>
      <c r="U5031" s="13">
        <f>SUMIFS('Fielding Data'!E:E,'Fielding Data'!$A:$A,'Hitting Data'!$A5031)</f>
        <v>2</v>
      </c>
      <c r="V5031" s="13">
        <f>SUMIFS('Fielding Data'!F:F,'Fielding Data'!$A:$A,'Hitting Data'!$A5031)</f>
        <v>6</v>
      </c>
      <c r="W5031" s="13">
        <f>SUMIFS('Fielding Data'!G:G,'Fielding Data'!$A:$A,'Hitting Data'!$A5031)</f>
        <v>1</v>
      </c>
      <c r="X5031" s="13">
        <f>SUMIFS('Fielding Data'!H:H,'Fielding Data'!$A:$A,'Hitting Data'!$A5031)</f>
        <v>0</v>
      </c>
    </row>
    <row r="5032" spans="1:24" x14ac:dyDescent="0.3">
      <c r="A5032" s="13" t="str">
        <f t="shared" si="78"/>
        <v>duvalad012014</v>
      </c>
      <c r="B5032" s="16" t="s">
        <v>2158</v>
      </c>
      <c r="C5032" s="16">
        <v>2014</v>
      </c>
      <c r="D5032" s="16">
        <v>28</v>
      </c>
      <c r="E5032" s="16">
        <v>73</v>
      </c>
      <c r="F5032" s="16">
        <v>8</v>
      </c>
      <c r="G5032" s="16">
        <v>14</v>
      </c>
      <c r="H5032" s="16">
        <v>2</v>
      </c>
      <c r="I5032" s="16">
        <v>0</v>
      </c>
      <c r="J5032" s="16">
        <v>3</v>
      </c>
      <c r="K5032" s="16">
        <v>5</v>
      </c>
      <c r="L5032" s="16">
        <v>0</v>
      </c>
      <c r="M5032" s="16">
        <v>0</v>
      </c>
      <c r="N5032" s="16">
        <v>3</v>
      </c>
      <c r="O5032" s="16">
        <v>20</v>
      </c>
      <c r="P5032" s="13" t="str">
        <f>IFERROR(VLOOKUP($A5032,'Fielding Data'!$A:$H,MATCH(P$1,'Fielding Data'!$A$1:$H$1,0),0),"Other")</f>
        <v>1B</v>
      </c>
      <c r="Q5032" s="13">
        <f>IFERROR(VLOOKUP($A5032,'Fielding Data'!$A:$H,MATCH(Q$1,'Fielding Data'!$A$1:$H$1,0),0),"Other")</f>
        <v>149</v>
      </c>
      <c r="R5032" s="13">
        <f>IFERROR(VLOOKUP($A5032,'Fielding Data'!$A:$H,MATCH(R$1,'Fielding Data'!$A$1:$H$1,0),0),"Other")</f>
        <v>8</v>
      </c>
      <c r="S5032" s="13">
        <f>IFERROR(VLOOKUP($A5032,'Fielding Data'!$A:$H,MATCH(S$1,'Fielding Data'!$A$1:$H$1,0),0),"Other")</f>
        <v>1</v>
      </c>
      <c r="T5032" s="13">
        <f>IFERROR(VLOOKUP($A5032,'Fielding Data'!$A:$H,MATCH(T$1,'Fielding Data'!$A$1:$H$1,0),0),"Other")</f>
        <v>13</v>
      </c>
      <c r="U5032" s="13">
        <f>SUMIFS('Fielding Data'!E:E,'Fielding Data'!$A:$A,'Hitting Data'!$A5032)</f>
        <v>149</v>
      </c>
      <c r="V5032" s="13">
        <f>SUMIFS('Fielding Data'!F:F,'Fielding Data'!$A:$A,'Hitting Data'!$A5032)</f>
        <v>8</v>
      </c>
      <c r="W5032" s="13">
        <f>SUMIFS('Fielding Data'!G:G,'Fielding Data'!$A:$A,'Hitting Data'!$A5032)</f>
        <v>1</v>
      </c>
      <c r="X5032" s="13">
        <f>SUMIFS('Fielding Data'!H:H,'Fielding Data'!$A:$A,'Hitting Data'!$A5032)</f>
        <v>13</v>
      </c>
    </row>
    <row r="5033" spans="1:24" x14ac:dyDescent="0.3">
      <c r="A5033" s="13" t="str">
        <f t="shared" si="78"/>
        <v>dysonja012014</v>
      </c>
      <c r="B5033" s="16" t="s">
        <v>1272</v>
      </c>
      <c r="C5033" s="16">
        <v>2014</v>
      </c>
      <c r="D5033" s="16">
        <v>120</v>
      </c>
      <c r="E5033" s="16">
        <v>260</v>
      </c>
      <c r="F5033" s="16">
        <v>33</v>
      </c>
      <c r="G5033" s="16">
        <v>70</v>
      </c>
      <c r="H5033" s="16">
        <v>4</v>
      </c>
      <c r="I5033" s="16">
        <v>4</v>
      </c>
      <c r="J5033" s="16">
        <v>1</v>
      </c>
      <c r="K5033" s="16">
        <v>24</v>
      </c>
      <c r="L5033" s="16">
        <v>36</v>
      </c>
      <c r="M5033" s="16">
        <v>7</v>
      </c>
      <c r="N5033" s="16">
        <v>22</v>
      </c>
      <c r="O5033" s="16">
        <v>52</v>
      </c>
      <c r="P5033" s="13" t="str">
        <f>IFERROR(VLOOKUP($A5033,'Fielding Data'!$A:$H,MATCH(P$1,'Fielding Data'!$A$1:$H$1,0),0),"Other")</f>
        <v>CF</v>
      </c>
      <c r="Q5033" s="13">
        <f>IFERROR(VLOOKUP($A5033,'Fielding Data'!$A:$H,MATCH(Q$1,'Fielding Data'!$A$1:$H$1,0),0),"Other")</f>
        <v>224</v>
      </c>
      <c r="R5033" s="13">
        <f>IFERROR(VLOOKUP($A5033,'Fielding Data'!$A:$H,MATCH(R$1,'Fielding Data'!$A$1:$H$1,0),0),"Other")</f>
        <v>4</v>
      </c>
      <c r="S5033" s="13">
        <f>IFERROR(VLOOKUP($A5033,'Fielding Data'!$A:$H,MATCH(S$1,'Fielding Data'!$A$1:$H$1,0),0),"Other")</f>
        <v>4</v>
      </c>
      <c r="T5033" s="13">
        <f>IFERROR(VLOOKUP($A5033,'Fielding Data'!$A:$H,MATCH(T$1,'Fielding Data'!$A$1:$H$1,0),0),"Other")</f>
        <v>0</v>
      </c>
      <c r="U5033" s="13">
        <f>SUMIFS('Fielding Data'!E:E,'Fielding Data'!$A:$A,'Hitting Data'!$A5033)</f>
        <v>456</v>
      </c>
      <c r="V5033" s="13">
        <f>SUMIFS('Fielding Data'!F:F,'Fielding Data'!$A:$A,'Hitting Data'!$A5033)</f>
        <v>8</v>
      </c>
      <c r="W5033" s="13">
        <f>SUMIFS('Fielding Data'!G:G,'Fielding Data'!$A:$A,'Hitting Data'!$A5033)</f>
        <v>8</v>
      </c>
      <c r="X5033" s="13">
        <f>SUMIFS('Fielding Data'!H:H,'Fielding Data'!$A:$A,'Hitting Data'!$A5033)</f>
        <v>0</v>
      </c>
    </row>
    <row r="5034" spans="1:24" x14ac:dyDescent="0.3">
      <c r="A5034" s="13" t="str">
        <f t="shared" si="78"/>
        <v>dysonsa012014</v>
      </c>
      <c r="B5034" s="16" t="s">
        <v>1704</v>
      </c>
      <c r="C5034" s="16">
        <v>2014</v>
      </c>
      <c r="D5034" s="16">
        <v>31</v>
      </c>
      <c r="E5034" s="16">
        <v>1</v>
      </c>
      <c r="F5034" s="16">
        <v>0</v>
      </c>
      <c r="G5034" s="16">
        <v>0</v>
      </c>
      <c r="H5034" s="16">
        <v>0</v>
      </c>
      <c r="I5034" s="16">
        <v>0</v>
      </c>
      <c r="J5034" s="16">
        <v>0</v>
      </c>
      <c r="K5034" s="16">
        <v>0</v>
      </c>
      <c r="L5034" s="16">
        <v>0</v>
      </c>
      <c r="M5034" s="16">
        <v>0</v>
      </c>
      <c r="N5034" s="16">
        <v>0</v>
      </c>
      <c r="O5034" s="16">
        <v>0</v>
      </c>
      <c r="P5034" s="13" t="str">
        <f>IFERROR(VLOOKUP($A5034,'Fielding Data'!$A:$H,MATCH(P$1,'Fielding Data'!$A$1:$H$1,0),0),"Other")</f>
        <v>P</v>
      </c>
      <c r="Q5034" s="13">
        <f>IFERROR(VLOOKUP($A5034,'Fielding Data'!$A:$H,MATCH(Q$1,'Fielding Data'!$A$1:$H$1,0),0),"Other")</f>
        <v>7</v>
      </c>
      <c r="R5034" s="13">
        <f>IFERROR(VLOOKUP($A5034,'Fielding Data'!$A:$H,MATCH(R$1,'Fielding Data'!$A$1:$H$1,0),0),"Other")</f>
        <v>4</v>
      </c>
      <c r="S5034" s="13">
        <f>IFERROR(VLOOKUP($A5034,'Fielding Data'!$A:$H,MATCH(S$1,'Fielding Data'!$A$1:$H$1,0),0),"Other")</f>
        <v>2</v>
      </c>
      <c r="T5034" s="13">
        <f>IFERROR(VLOOKUP($A5034,'Fielding Data'!$A:$H,MATCH(T$1,'Fielding Data'!$A$1:$H$1,0),0),"Other")</f>
        <v>0</v>
      </c>
      <c r="U5034" s="13">
        <f>SUMIFS('Fielding Data'!E:E,'Fielding Data'!$A:$A,'Hitting Data'!$A5034)</f>
        <v>7</v>
      </c>
      <c r="V5034" s="13">
        <f>SUMIFS('Fielding Data'!F:F,'Fielding Data'!$A:$A,'Hitting Data'!$A5034)</f>
        <v>4</v>
      </c>
      <c r="W5034" s="13">
        <f>SUMIFS('Fielding Data'!G:G,'Fielding Data'!$A:$A,'Hitting Data'!$A5034)</f>
        <v>2</v>
      </c>
      <c r="X5034" s="13">
        <f>SUMIFS('Fielding Data'!H:H,'Fielding Data'!$A:$A,'Hitting Data'!$A5034)</f>
        <v>0</v>
      </c>
    </row>
    <row r="5035" spans="1:24" x14ac:dyDescent="0.3">
      <c r="A5035" s="13" t="str">
        <f t="shared" si="78"/>
        <v>eatonad022014</v>
      </c>
      <c r="B5035" s="16" t="s">
        <v>1705</v>
      </c>
      <c r="C5035" s="16">
        <v>2014</v>
      </c>
      <c r="D5035" s="16">
        <v>123</v>
      </c>
      <c r="E5035" s="16">
        <v>486</v>
      </c>
      <c r="F5035" s="16">
        <v>76</v>
      </c>
      <c r="G5035" s="16">
        <v>146</v>
      </c>
      <c r="H5035" s="16">
        <v>26</v>
      </c>
      <c r="I5035" s="16">
        <v>10</v>
      </c>
      <c r="J5035" s="16">
        <v>1</v>
      </c>
      <c r="K5035" s="16">
        <v>35</v>
      </c>
      <c r="L5035" s="16">
        <v>15</v>
      </c>
      <c r="M5035" s="16">
        <v>9</v>
      </c>
      <c r="N5035" s="16">
        <v>43</v>
      </c>
      <c r="O5035" s="16">
        <v>83</v>
      </c>
      <c r="P5035" s="13" t="str">
        <f>IFERROR(VLOOKUP($A5035,'Fielding Data'!$A:$H,MATCH(P$1,'Fielding Data'!$A$1:$H$1,0),0),"Other")</f>
        <v>CF</v>
      </c>
      <c r="Q5035" s="13">
        <f>IFERROR(VLOOKUP($A5035,'Fielding Data'!$A:$H,MATCH(Q$1,'Fielding Data'!$A$1:$H$1,0),0),"Other")</f>
        <v>312</v>
      </c>
      <c r="R5035" s="13">
        <f>IFERROR(VLOOKUP($A5035,'Fielding Data'!$A:$H,MATCH(R$1,'Fielding Data'!$A$1:$H$1,0),0),"Other")</f>
        <v>9</v>
      </c>
      <c r="S5035" s="13">
        <f>IFERROR(VLOOKUP($A5035,'Fielding Data'!$A:$H,MATCH(S$1,'Fielding Data'!$A$1:$H$1,0),0),"Other")</f>
        <v>4</v>
      </c>
      <c r="T5035" s="13">
        <f>IFERROR(VLOOKUP($A5035,'Fielding Data'!$A:$H,MATCH(T$1,'Fielding Data'!$A$1:$H$1,0),0),"Other")</f>
        <v>1</v>
      </c>
      <c r="U5035" s="13">
        <f>SUMIFS('Fielding Data'!E:E,'Fielding Data'!$A:$A,'Hitting Data'!$A5035)</f>
        <v>624</v>
      </c>
      <c r="V5035" s="13">
        <f>SUMIFS('Fielding Data'!F:F,'Fielding Data'!$A:$A,'Hitting Data'!$A5035)</f>
        <v>18</v>
      </c>
      <c r="W5035" s="13">
        <f>SUMIFS('Fielding Data'!G:G,'Fielding Data'!$A:$A,'Hitting Data'!$A5035)</f>
        <v>8</v>
      </c>
      <c r="X5035" s="13">
        <f>SUMIFS('Fielding Data'!H:H,'Fielding Data'!$A:$A,'Hitting Data'!$A5035)</f>
        <v>2</v>
      </c>
    </row>
    <row r="5036" spans="1:24" x14ac:dyDescent="0.3">
      <c r="A5036" s="13" t="str">
        <f t="shared" si="78"/>
        <v>edginjo012014</v>
      </c>
      <c r="B5036" s="16" t="s">
        <v>1706</v>
      </c>
      <c r="C5036" s="16">
        <v>2014</v>
      </c>
      <c r="D5036" s="16">
        <v>47</v>
      </c>
      <c r="E5036" s="16">
        <v>1</v>
      </c>
      <c r="F5036" s="16">
        <v>0</v>
      </c>
      <c r="G5036" s="16">
        <v>0</v>
      </c>
      <c r="H5036" s="16">
        <v>0</v>
      </c>
      <c r="I5036" s="16">
        <v>0</v>
      </c>
      <c r="J5036" s="16">
        <v>0</v>
      </c>
      <c r="K5036" s="16">
        <v>0</v>
      </c>
      <c r="L5036" s="16">
        <v>0</v>
      </c>
      <c r="M5036" s="16">
        <v>0</v>
      </c>
      <c r="N5036" s="16">
        <v>0</v>
      </c>
      <c r="O5036" s="16">
        <v>1</v>
      </c>
      <c r="P5036" s="13" t="str">
        <f>IFERROR(VLOOKUP($A5036,'Fielding Data'!$A:$H,MATCH(P$1,'Fielding Data'!$A$1:$H$1,0),0),"Other")</f>
        <v>P</v>
      </c>
      <c r="Q5036" s="13">
        <f>IFERROR(VLOOKUP($A5036,'Fielding Data'!$A:$H,MATCH(Q$1,'Fielding Data'!$A$1:$H$1,0),0),"Other")</f>
        <v>1</v>
      </c>
      <c r="R5036" s="13">
        <f>IFERROR(VLOOKUP($A5036,'Fielding Data'!$A:$H,MATCH(R$1,'Fielding Data'!$A$1:$H$1,0),0),"Other")</f>
        <v>1</v>
      </c>
      <c r="S5036" s="13">
        <f>IFERROR(VLOOKUP($A5036,'Fielding Data'!$A:$H,MATCH(S$1,'Fielding Data'!$A$1:$H$1,0),0),"Other")</f>
        <v>1</v>
      </c>
      <c r="T5036" s="13">
        <f>IFERROR(VLOOKUP($A5036,'Fielding Data'!$A:$H,MATCH(T$1,'Fielding Data'!$A$1:$H$1,0),0),"Other")</f>
        <v>0</v>
      </c>
      <c r="U5036" s="13">
        <f>SUMIFS('Fielding Data'!E:E,'Fielding Data'!$A:$A,'Hitting Data'!$A5036)</f>
        <v>1</v>
      </c>
      <c r="V5036" s="13">
        <f>SUMIFS('Fielding Data'!F:F,'Fielding Data'!$A:$A,'Hitting Data'!$A5036)</f>
        <v>1</v>
      </c>
      <c r="W5036" s="13">
        <f>SUMIFS('Fielding Data'!G:G,'Fielding Data'!$A:$A,'Hitting Data'!$A5036)</f>
        <v>1</v>
      </c>
      <c r="X5036" s="13">
        <f>SUMIFS('Fielding Data'!H:H,'Fielding Data'!$A:$A,'Hitting Data'!$A5036)</f>
        <v>0</v>
      </c>
    </row>
    <row r="5037" spans="1:24" x14ac:dyDescent="0.3">
      <c r="A5037" s="13" t="str">
        <f t="shared" si="78"/>
        <v>edwarjo022014</v>
      </c>
      <c r="B5037" s="16" t="s">
        <v>2159</v>
      </c>
      <c r="C5037" s="16">
        <v>2014</v>
      </c>
      <c r="D5037" s="16">
        <v>9</v>
      </c>
      <c r="E5037" s="16">
        <v>0</v>
      </c>
      <c r="F5037" s="16">
        <v>0</v>
      </c>
      <c r="G5037" s="16">
        <v>0</v>
      </c>
      <c r="H5037" s="16">
        <v>0</v>
      </c>
      <c r="I5037" s="16">
        <v>0</v>
      </c>
      <c r="J5037" s="16">
        <v>0</v>
      </c>
      <c r="K5037" s="16">
        <v>0</v>
      </c>
      <c r="L5037" s="16">
        <v>0</v>
      </c>
      <c r="M5037" s="16">
        <v>0</v>
      </c>
      <c r="N5037" s="16">
        <v>0</v>
      </c>
      <c r="O5037" s="16">
        <v>0</v>
      </c>
      <c r="P5037" s="13" t="str">
        <f>IFERROR(VLOOKUP($A5037,'Fielding Data'!$A:$H,MATCH(P$1,'Fielding Data'!$A$1:$H$1,0),0),"Other")</f>
        <v>P</v>
      </c>
      <c r="Q5037" s="13">
        <f>IFERROR(VLOOKUP($A5037,'Fielding Data'!$A:$H,MATCH(Q$1,'Fielding Data'!$A$1:$H$1,0),0),"Other")</f>
        <v>0</v>
      </c>
      <c r="R5037" s="13">
        <f>IFERROR(VLOOKUP($A5037,'Fielding Data'!$A:$H,MATCH(R$1,'Fielding Data'!$A$1:$H$1,0),0),"Other")</f>
        <v>1</v>
      </c>
      <c r="S5037" s="13">
        <f>IFERROR(VLOOKUP($A5037,'Fielding Data'!$A:$H,MATCH(S$1,'Fielding Data'!$A$1:$H$1,0),0),"Other")</f>
        <v>0</v>
      </c>
      <c r="T5037" s="13">
        <f>IFERROR(VLOOKUP($A5037,'Fielding Data'!$A:$H,MATCH(T$1,'Fielding Data'!$A$1:$H$1,0),0),"Other")</f>
        <v>0</v>
      </c>
      <c r="U5037" s="13">
        <f>SUMIFS('Fielding Data'!E:E,'Fielding Data'!$A:$A,'Hitting Data'!$A5037)</f>
        <v>0</v>
      </c>
      <c r="V5037" s="13">
        <f>SUMIFS('Fielding Data'!F:F,'Fielding Data'!$A:$A,'Hitting Data'!$A5037)</f>
        <v>1</v>
      </c>
      <c r="W5037" s="13">
        <f>SUMIFS('Fielding Data'!G:G,'Fielding Data'!$A:$A,'Hitting Data'!$A5037)</f>
        <v>0</v>
      </c>
      <c r="X5037" s="13">
        <f>SUMIFS('Fielding Data'!H:H,'Fielding Data'!$A:$A,'Hitting Data'!$A5037)</f>
        <v>0</v>
      </c>
    </row>
    <row r="5038" spans="1:24" x14ac:dyDescent="0.3">
      <c r="A5038" s="13" t="str">
        <f t="shared" si="78"/>
        <v>elbersc012014</v>
      </c>
      <c r="B5038" s="16" t="s">
        <v>915</v>
      </c>
      <c r="C5038" s="16">
        <v>2014</v>
      </c>
      <c r="D5038" s="16">
        <v>7</v>
      </c>
      <c r="E5038" s="16">
        <v>0</v>
      </c>
      <c r="F5038" s="16">
        <v>0</v>
      </c>
      <c r="G5038" s="16">
        <v>0</v>
      </c>
      <c r="H5038" s="16">
        <v>0</v>
      </c>
      <c r="I5038" s="16">
        <v>0</v>
      </c>
      <c r="J5038" s="16">
        <v>0</v>
      </c>
      <c r="K5038" s="16">
        <v>0</v>
      </c>
      <c r="L5038" s="16">
        <v>0</v>
      </c>
      <c r="M5038" s="16">
        <v>0</v>
      </c>
      <c r="N5038" s="16">
        <v>0</v>
      </c>
      <c r="O5038" s="16">
        <v>0</v>
      </c>
      <c r="P5038" s="13" t="str">
        <f>IFERROR(VLOOKUP($A5038,'Fielding Data'!$A:$H,MATCH(P$1,'Fielding Data'!$A$1:$H$1,0),0),"Other")</f>
        <v>P</v>
      </c>
      <c r="Q5038" s="13">
        <f>IFERROR(VLOOKUP($A5038,'Fielding Data'!$A:$H,MATCH(Q$1,'Fielding Data'!$A$1:$H$1,0),0),"Other")</f>
        <v>1</v>
      </c>
      <c r="R5038" s="13">
        <f>IFERROR(VLOOKUP($A5038,'Fielding Data'!$A:$H,MATCH(R$1,'Fielding Data'!$A$1:$H$1,0),0),"Other")</f>
        <v>0</v>
      </c>
      <c r="S5038" s="13">
        <f>IFERROR(VLOOKUP($A5038,'Fielding Data'!$A:$H,MATCH(S$1,'Fielding Data'!$A$1:$H$1,0),0),"Other")</f>
        <v>0</v>
      </c>
      <c r="T5038" s="13">
        <f>IFERROR(VLOOKUP($A5038,'Fielding Data'!$A:$H,MATCH(T$1,'Fielding Data'!$A$1:$H$1,0),0),"Other")</f>
        <v>0</v>
      </c>
      <c r="U5038" s="13">
        <f>SUMIFS('Fielding Data'!E:E,'Fielding Data'!$A:$A,'Hitting Data'!$A5038)</f>
        <v>1</v>
      </c>
      <c r="V5038" s="13">
        <f>SUMIFS('Fielding Data'!F:F,'Fielding Data'!$A:$A,'Hitting Data'!$A5038)</f>
        <v>0</v>
      </c>
      <c r="W5038" s="13">
        <f>SUMIFS('Fielding Data'!G:G,'Fielding Data'!$A:$A,'Hitting Data'!$A5038)</f>
        <v>0</v>
      </c>
      <c r="X5038" s="13">
        <f>SUMIFS('Fielding Data'!H:H,'Fielding Data'!$A:$A,'Hitting Data'!$A5038)</f>
        <v>0</v>
      </c>
    </row>
    <row r="5039" spans="1:24" x14ac:dyDescent="0.3">
      <c r="A5039" s="13" t="str">
        <f t="shared" si="78"/>
        <v>eliasro012014</v>
      </c>
      <c r="B5039" s="16" t="s">
        <v>2160</v>
      </c>
      <c r="C5039" s="16">
        <v>2014</v>
      </c>
      <c r="D5039" s="16">
        <v>29</v>
      </c>
      <c r="E5039" s="16">
        <v>4</v>
      </c>
      <c r="F5039" s="16">
        <v>0</v>
      </c>
      <c r="G5039" s="16">
        <v>0</v>
      </c>
      <c r="H5039" s="16">
        <v>0</v>
      </c>
      <c r="I5039" s="16">
        <v>0</v>
      </c>
      <c r="J5039" s="16">
        <v>0</v>
      </c>
      <c r="K5039" s="16">
        <v>0</v>
      </c>
      <c r="L5039" s="16">
        <v>0</v>
      </c>
      <c r="M5039" s="16">
        <v>0</v>
      </c>
      <c r="N5039" s="16">
        <v>0</v>
      </c>
      <c r="O5039" s="16">
        <v>1</v>
      </c>
      <c r="P5039" s="13" t="str">
        <f>IFERROR(VLOOKUP($A5039,'Fielding Data'!$A:$H,MATCH(P$1,'Fielding Data'!$A$1:$H$1,0),0),"Other")</f>
        <v>P</v>
      </c>
      <c r="Q5039" s="13">
        <f>IFERROR(VLOOKUP($A5039,'Fielding Data'!$A:$H,MATCH(Q$1,'Fielding Data'!$A$1:$H$1,0),0),"Other")</f>
        <v>2</v>
      </c>
      <c r="R5039" s="13">
        <f>IFERROR(VLOOKUP($A5039,'Fielding Data'!$A:$H,MATCH(R$1,'Fielding Data'!$A$1:$H$1,0),0),"Other")</f>
        <v>22</v>
      </c>
      <c r="S5039" s="13">
        <f>IFERROR(VLOOKUP($A5039,'Fielding Data'!$A:$H,MATCH(S$1,'Fielding Data'!$A$1:$H$1,0),0),"Other")</f>
        <v>0</v>
      </c>
      <c r="T5039" s="13">
        <f>IFERROR(VLOOKUP($A5039,'Fielding Data'!$A:$H,MATCH(T$1,'Fielding Data'!$A$1:$H$1,0),0),"Other")</f>
        <v>2</v>
      </c>
      <c r="U5039" s="13">
        <f>SUMIFS('Fielding Data'!E:E,'Fielding Data'!$A:$A,'Hitting Data'!$A5039)</f>
        <v>2</v>
      </c>
      <c r="V5039" s="13">
        <f>SUMIFS('Fielding Data'!F:F,'Fielding Data'!$A:$A,'Hitting Data'!$A5039)</f>
        <v>22</v>
      </c>
      <c r="W5039" s="13">
        <f>SUMIFS('Fielding Data'!G:G,'Fielding Data'!$A:$A,'Hitting Data'!$A5039)</f>
        <v>0</v>
      </c>
      <c r="X5039" s="13">
        <f>SUMIFS('Fielding Data'!H:H,'Fielding Data'!$A:$A,'Hitting Data'!$A5039)</f>
        <v>2</v>
      </c>
    </row>
    <row r="5040" spans="1:24" x14ac:dyDescent="0.3">
      <c r="A5040" s="13" t="str">
        <f t="shared" si="78"/>
        <v>ellisaj012014</v>
      </c>
      <c r="B5040" s="16" t="s">
        <v>916</v>
      </c>
      <c r="C5040" s="16">
        <v>2014</v>
      </c>
      <c r="D5040" s="16">
        <v>93</v>
      </c>
      <c r="E5040" s="16">
        <v>283</v>
      </c>
      <c r="F5040" s="16">
        <v>21</v>
      </c>
      <c r="G5040" s="16">
        <v>54</v>
      </c>
      <c r="H5040" s="16">
        <v>9</v>
      </c>
      <c r="I5040" s="16">
        <v>0</v>
      </c>
      <c r="J5040" s="16">
        <v>3</v>
      </c>
      <c r="K5040" s="16">
        <v>25</v>
      </c>
      <c r="L5040" s="16">
        <v>0</v>
      </c>
      <c r="M5040" s="16">
        <v>0</v>
      </c>
      <c r="N5040" s="16">
        <v>53</v>
      </c>
      <c r="O5040" s="16">
        <v>57</v>
      </c>
      <c r="P5040" s="13" t="str">
        <f>IFERROR(VLOOKUP($A5040,'Fielding Data'!$A:$H,MATCH(P$1,'Fielding Data'!$A$1:$H$1,0),0),"Other")</f>
        <v>C</v>
      </c>
      <c r="Q5040" s="13">
        <f>IFERROR(VLOOKUP($A5040,'Fielding Data'!$A:$H,MATCH(Q$1,'Fielding Data'!$A$1:$H$1,0),0),"Other")</f>
        <v>737</v>
      </c>
      <c r="R5040" s="13">
        <f>IFERROR(VLOOKUP($A5040,'Fielding Data'!$A:$H,MATCH(R$1,'Fielding Data'!$A$1:$H$1,0),0),"Other")</f>
        <v>68</v>
      </c>
      <c r="S5040" s="13">
        <f>IFERROR(VLOOKUP($A5040,'Fielding Data'!$A:$H,MATCH(S$1,'Fielding Data'!$A$1:$H$1,0),0),"Other")</f>
        <v>4</v>
      </c>
      <c r="T5040" s="13">
        <f>IFERROR(VLOOKUP($A5040,'Fielding Data'!$A:$H,MATCH(T$1,'Fielding Data'!$A$1:$H$1,0),0),"Other")</f>
        <v>4</v>
      </c>
      <c r="U5040" s="13">
        <f>SUMIFS('Fielding Data'!E:E,'Fielding Data'!$A:$A,'Hitting Data'!$A5040)</f>
        <v>737</v>
      </c>
      <c r="V5040" s="13">
        <f>SUMIFS('Fielding Data'!F:F,'Fielding Data'!$A:$A,'Hitting Data'!$A5040)</f>
        <v>68</v>
      </c>
      <c r="W5040" s="13">
        <f>SUMIFS('Fielding Data'!G:G,'Fielding Data'!$A:$A,'Hitting Data'!$A5040)</f>
        <v>4</v>
      </c>
      <c r="X5040" s="13">
        <f>SUMIFS('Fielding Data'!H:H,'Fielding Data'!$A:$A,'Hitting Data'!$A5040)</f>
        <v>4</v>
      </c>
    </row>
    <row r="5041" spans="1:24" x14ac:dyDescent="0.3">
      <c r="A5041" s="13" t="str">
        <f t="shared" si="78"/>
        <v>ellisma012014</v>
      </c>
      <c r="B5041" s="16" t="s">
        <v>298</v>
      </c>
      <c r="C5041" s="16">
        <v>2014</v>
      </c>
      <c r="D5041" s="16">
        <v>73</v>
      </c>
      <c r="E5041" s="16">
        <v>178</v>
      </c>
      <c r="F5041" s="16">
        <v>15</v>
      </c>
      <c r="G5041" s="16">
        <v>32</v>
      </c>
      <c r="H5041" s="16">
        <v>6</v>
      </c>
      <c r="I5041" s="16">
        <v>0</v>
      </c>
      <c r="J5041" s="16">
        <v>0</v>
      </c>
      <c r="K5041" s="16">
        <v>12</v>
      </c>
      <c r="L5041" s="16">
        <v>4</v>
      </c>
      <c r="M5041" s="16">
        <v>1</v>
      </c>
      <c r="N5041" s="16">
        <v>14</v>
      </c>
      <c r="O5041" s="16">
        <v>38</v>
      </c>
      <c r="P5041" s="13" t="str">
        <f>IFERROR(VLOOKUP($A5041,'Fielding Data'!$A:$H,MATCH(P$1,'Fielding Data'!$A$1:$H$1,0),0),"Other")</f>
        <v>1B</v>
      </c>
      <c r="Q5041" s="13">
        <f>IFERROR(VLOOKUP($A5041,'Fielding Data'!$A:$H,MATCH(Q$1,'Fielding Data'!$A$1:$H$1,0),0),"Other")</f>
        <v>15</v>
      </c>
      <c r="R5041" s="13">
        <f>IFERROR(VLOOKUP($A5041,'Fielding Data'!$A:$H,MATCH(R$1,'Fielding Data'!$A$1:$H$1,0),0),"Other")</f>
        <v>2</v>
      </c>
      <c r="S5041" s="13">
        <f>IFERROR(VLOOKUP($A5041,'Fielding Data'!$A:$H,MATCH(S$1,'Fielding Data'!$A$1:$H$1,0),0),"Other")</f>
        <v>0</v>
      </c>
      <c r="T5041" s="13">
        <f>IFERROR(VLOOKUP($A5041,'Fielding Data'!$A:$H,MATCH(T$1,'Fielding Data'!$A$1:$H$1,0),0),"Other")</f>
        <v>5</v>
      </c>
      <c r="U5041" s="13">
        <f>SUMIFS('Fielding Data'!E:E,'Fielding Data'!$A:$A,'Hitting Data'!$A5041)</f>
        <v>85</v>
      </c>
      <c r="V5041" s="13">
        <f>SUMIFS('Fielding Data'!F:F,'Fielding Data'!$A:$A,'Hitting Data'!$A5041)</f>
        <v>127</v>
      </c>
      <c r="W5041" s="13">
        <f>SUMIFS('Fielding Data'!G:G,'Fielding Data'!$A:$A,'Hitting Data'!$A5041)</f>
        <v>1</v>
      </c>
      <c r="X5041" s="13">
        <f>SUMIFS('Fielding Data'!H:H,'Fielding Data'!$A:$A,'Hitting Data'!$A5041)</f>
        <v>27</v>
      </c>
    </row>
    <row r="5042" spans="1:24" x14ac:dyDescent="0.3">
      <c r="A5042" s="13" t="str">
        <f t="shared" si="78"/>
        <v>ellsbja012014</v>
      </c>
      <c r="B5042" s="16" t="s">
        <v>781</v>
      </c>
      <c r="C5042" s="16">
        <v>2014</v>
      </c>
      <c r="D5042" s="16">
        <v>149</v>
      </c>
      <c r="E5042" s="16">
        <v>575</v>
      </c>
      <c r="F5042" s="16">
        <v>71</v>
      </c>
      <c r="G5042" s="16">
        <v>156</v>
      </c>
      <c r="H5042" s="16">
        <v>27</v>
      </c>
      <c r="I5042" s="16">
        <v>5</v>
      </c>
      <c r="J5042" s="16">
        <v>16</v>
      </c>
      <c r="K5042" s="16">
        <v>70</v>
      </c>
      <c r="L5042" s="16">
        <v>39</v>
      </c>
      <c r="M5042" s="16">
        <v>5</v>
      </c>
      <c r="N5042" s="16">
        <v>49</v>
      </c>
      <c r="O5042" s="16">
        <v>93</v>
      </c>
      <c r="P5042" s="13" t="str">
        <f>IFERROR(VLOOKUP($A5042,'Fielding Data'!$A:$H,MATCH(P$1,'Fielding Data'!$A$1:$H$1,0),0),"Other")</f>
        <v>CF</v>
      </c>
      <c r="Q5042" s="13">
        <f>IFERROR(VLOOKUP($A5042,'Fielding Data'!$A:$H,MATCH(Q$1,'Fielding Data'!$A$1:$H$1,0),0),"Other")</f>
        <v>380</v>
      </c>
      <c r="R5042" s="13">
        <f>IFERROR(VLOOKUP($A5042,'Fielding Data'!$A:$H,MATCH(R$1,'Fielding Data'!$A$1:$H$1,0),0),"Other")</f>
        <v>3</v>
      </c>
      <c r="S5042" s="13">
        <f>IFERROR(VLOOKUP($A5042,'Fielding Data'!$A:$H,MATCH(S$1,'Fielding Data'!$A$1:$H$1,0),0),"Other")</f>
        <v>1</v>
      </c>
      <c r="T5042" s="13">
        <f>IFERROR(VLOOKUP($A5042,'Fielding Data'!$A:$H,MATCH(T$1,'Fielding Data'!$A$1:$H$1,0),0),"Other")</f>
        <v>1</v>
      </c>
      <c r="U5042" s="13">
        <f>SUMIFS('Fielding Data'!E:E,'Fielding Data'!$A:$A,'Hitting Data'!$A5042)</f>
        <v>760</v>
      </c>
      <c r="V5042" s="13">
        <f>SUMIFS('Fielding Data'!F:F,'Fielding Data'!$A:$A,'Hitting Data'!$A5042)</f>
        <v>6</v>
      </c>
      <c r="W5042" s="13">
        <f>SUMIFS('Fielding Data'!G:G,'Fielding Data'!$A:$A,'Hitting Data'!$A5042)</f>
        <v>2</v>
      </c>
      <c r="X5042" s="13">
        <f>SUMIFS('Fielding Data'!H:H,'Fielding Data'!$A:$A,'Hitting Data'!$A5042)</f>
        <v>2</v>
      </c>
    </row>
    <row r="5043" spans="1:24" x14ac:dyDescent="0.3">
      <c r="A5043" s="13" t="str">
        <f t="shared" si="78"/>
        <v>elmorja012014</v>
      </c>
      <c r="B5043" s="16" t="s">
        <v>1707</v>
      </c>
      <c r="C5043" s="16">
        <v>2014</v>
      </c>
      <c r="D5043" s="16">
        <v>5</v>
      </c>
      <c r="E5043" s="16">
        <v>11</v>
      </c>
      <c r="F5043" s="16">
        <v>0</v>
      </c>
      <c r="G5043" s="16">
        <v>2</v>
      </c>
      <c r="H5043" s="16">
        <v>0</v>
      </c>
      <c r="I5043" s="16">
        <v>0</v>
      </c>
      <c r="J5043" s="16">
        <v>0</v>
      </c>
      <c r="K5043" s="16">
        <v>0</v>
      </c>
      <c r="L5043" s="16">
        <v>0</v>
      </c>
      <c r="M5043" s="16">
        <v>0</v>
      </c>
      <c r="N5043" s="16">
        <v>1</v>
      </c>
      <c r="O5043" s="16">
        <v>4</v>
      </c>
      <c r="P5043" s="13" t="str">
        <f>IFERROR(VLOOKUP($A5043,'Fielding Data'!$A:$H,MATCH(P$1,'Fielding Data'!$A$1:$H$1,0),0),"Other")</f>
        <v>2B</v>
      </c>
      <c r="Q5043" s="13">
        <f>IFERROR(VLOOKUP($A5043,'Fielding Data'!$A:$H,MATCH(Q$1,'Fielding Data'!$A$1:$H$1,0),0),"Other")</f>
        <v>5</v>
      </c>
      <c r="R5043" s="13">
        <f>IFERROR(VLOOKUP($A5043,'Fielding Data'!$A:$H,MATCH(R$1,'Fielding Data'!$A$1:$H$1,0),0),"Other")</f>
        <v>2</v>
      </c>
      <c r="S5043" s="13">
        <f>IFERROR(VLOOKUP($A5043,'Fielding Data'!$A:$H,MATCH(S$1,'Fielding Data'!$A$1:$H$1,0),0),"Other")</f>
        <v>0</v>
      </c>
      <c r="T5043" s="13">
        <f>IFERROR(VLOOKUP($A5043,'Fielding Data'!$A:$H,MATCH(T$1,'Fielding Data'!$A$1:$H$1,0),0),"Other")</f>
        <v>0</v>
      </c>
      <c r="U5043" s="13">
        <f>SUMIFS('Fielding Data'!E:E,'Fielding Data'!$A:$A,'Hitting Data'!$A5043)</f>
        <v>7</v>
      </c>
      <c r="V5043" s="13">
        <f>SUMIFS('Fielding Data'!F:F,'Fielding Data'!$A:$A,'Hitting Data'!$A5043)</f>
        <v>7</v>
      </c>
      <c r="W5043" s="13">
        <f>SUMIFS('Fielding Data'!G:G,'Fielding Data'!$A:$A,'Hitting Data'!$A5043)</f>
        <v>0</v>
      </c>
      <c r="X5043" s="13">
        <f>SUMIFS('Fielding Data'!H:H,'Fielding Data'!$A:$A,'Hitting Data'!$A5043)</f>
        <v>1</v>
      </c>
    </row>
    <row r="5044" spans="1:24" x14ac:dyDescent="0.3">
      <c r="A5044" s="13" t="str">
        <f t="shared" si="78"/>
        <v>encared012014</v>
      </c>
      <c r="B5044" s="16" t="s">
        <v>538</v>
      </c>
      <c r="C5044" s="16">
        <v>2014</v>
      </c>
      <c r="D5044" s="16">
        <v>128</v>
      </c>
      <c r="E5044" s="16">
        <v>477</v>
      </c>
      <c r="F5044" s="16">
        <v>75</v>
      </c>
      <c r="G5044" s="16">
        <v>128</v>
      </c>
      <c r="H5044" s="16">
        <v>27</v>
      </c>
      <c r="I5044" s="16">
        <v>2</v>
      </c>
      <c r="J5044" s="16">
        <v>34</v>
      </c>
      <c r="K5044" s="16">
        <v>98</v>
      </c>
      <c r="L5044" s="16">
        <v>2</v>
      </c>
      <c r="M5044" s="16">
        <v>0</v>
      </c>
      <c r="N5044" s="16">
        <v>62</v>
      </c>
      <c r="O5044" s="16">
        <v>82</v>
      </c>
      <c r="P5044" s="13" t="str">
        <f>IFERROR(VLOOKUP($A5044,'Fielding Data'!$A:$H,MATCH(P$1,'Fielding Data'!$A$1:$H$1,0),0),"Other")</f>
        <v>1B</v>
      </c>
      <c r="Q5044" s="13">
        <f>IFERROR(VLOOKUP($A5044,'Fielding Data'!$A:$H,MATCH(Q$1,'Fielding Data'!$A$1:$H$1,0),0),"Other")</f>
        <v>625</v>
      </c>
      <c r="R5044" s="13">
        <f>IFERROR(VLOOKUP($A5044,'Fielding Data'!$A:$H,MATCH(R$1,'Fielding Data'!$A$1:$H$1,0),0),"Other")</f>
        <v>33</v>
      </c>
      <c r="S5044" s="13">
        <f>IFERROR(VLOOKUP($A5044,'Fielding Data'!$A:$H,MATCH(S$1,'Fielding Data'!$A$1:$H$1,0),0),"Other")</f>
        <v>8</v>
      </c>
      <c r="T5044" s="13">
        <f>IFERROR(VLOOKUP($A5044,'Fielding Data'!$A:$H,MATCH(T$1,'Fielding Data'!$A$1:$H$1,0),0),"Other")</f>
        <v>51</v>
      </c>
      <c r="U5044" s="13">
        <f>SUMIFS('Fielding Data'!E:E,'Fielding Data'!$A:$A,'Hitting Data'!$A5044)</f>
        <v>629</v>
      </c>
      <c r="V5044" s="13">
        <f>SUMIFS('Fielding Data'!F:F,'Fielding Data'!$A:$A,'Hitting Data'!$A5044)</f>
        <v>33</v>
      </c>
      <c r="W5044" s="13">
        <f>SUMIFS('Fielding Data'!G:G,'Fielding Data'!$A:$A,'Hitting Data'!$A5044)</f>
        <v>8</v>
      </c>
      <c r="X5044" s="13">
        <f>SUMIFS('Fielding Data'!H:H,'Fielding Data'!$A:$A,'Hitting Data'!$A5044)</f>
        <v>51</v>
      </c>
    </row>
    <row r="5045" spans="1:24" x14ac:dyDescent="0.3">
      <c r="A5045" s="13" t="str">
        <f t="shared" si="78"/>
        <v>eovalna012014</v>
      </c>
      <c r="B5045" s="16" t="s">
        <v>1492</v>
      </c>
      <c r="C5045" s="16">
        <v>2014</v>
      </c>
      <c r="D5045" s="16">
        <v>33</v>
      </c>
      <c r="E5045" s="16">
        <v>56</v>
      </c>
      <c r="F5045" s="16">
        <v>1</v>
      </c>
      <c r="G5045" s="16">
        <v>5</v>
      </c>
      <c r="H5045" s="16">
        <v>0</v>
      </c>
      <c r="I5045" s="16">
        <v>0</v>
      </c>
      <c r="J5045" s="16">
        <v>0</v>
      </c>
      <c r="K5045" s="16">
        <v>0</v>
      </c>
      <c r="L5045" s="16">
        <v>0</v>
      </c>
      <c r="M5045" s="16">
        <v>0</v>
      </c>
      <c r="N5045" s="16">
        <v>1</v>
      </c>
      <c r="O5045" s="16">
        <v>36</v>
      </c>
      <c r="P5045" s="13" t="str">
        <f>IFERROR(VLOOKUP($A5045,'Fielding Data'!$A:$H,MATCH(P$1,'Fielding Data'!$A$1:$H$1,0),0),"Other")</f>
        <v>P</v>
      </c>
      <c r="Q5045" s="13">
        <f>IFERROR(VLOOKUP($A5045,'Fielding Data'!$A:$H,MATCH(Q$1,'Fielding Data'!$A$1:$H$1,0),0),"Other")</f>
        <v>21</v>
      </c>
      <c r="R5045" s="13">
        <f>IFERROR(VLOOKUP($A5045,'Fielding Data'!$A:$H,MATCH(R$1,'Fielding Data'!$A$1:$H$1,0),0),"Other")</f>
        <v>31</v>
      </c>
      <c r="S5045" s="13">
        <f>IFERROR(VLOOKUP($A5045,'Fielding Data'!$A:$H,MATCH(S$1,'Fielding Data'!$A$1:$H$1,0),0),"Other")</f>
        <v>1</v>
      </c>
      <c r="T5045" s="13">
        <f>IFERROR(VLOOKUP($A5045,'Fielding Data'!$A:$H,MATCH(T$1,'Fielding Data'!$A$1:$H$1,0),0),"Other")</f>
        <v>2</v>
      </c>
      <c r="U5045" s="13">
        <f>SUMIFS('Fielding Data'!E:E,'Fielding Data'!$A:$A,'Hitting Data'!$A5045)</f>
        <v>21</v>
      </c>
      <c r="V5045" s="13">
        <f>SUMIFS('Fielding Data'!F:F,'Fielding Data'!$A:$A,'Hitting Data'!$A5045)</f>
        <v>31</v>
      </c>
      <c r="W5045" s="13">
        <f>SUMIFS('Fielding Data'!G:G,'Fielding Data'!$A:$A,'Hitting Data'!$A5045)</f>
        <v>1</v>
      </c>
      <c r="X5045" s="13">
        <f>SUMIFS('Fielding Data'!H:H,'Fielding Data'!$A:$A,'Hitting Data'!$A5045)</f>
        <v>2</v>
      </c>
    </row>
    <row r="5046" spans="1:24" x14ac:dyDescent="0.3">
      <c r="A5046" s="13" t="str">
        <f t="shared" si="78"/>
        <v>erlinro012014</v>
      </c>
      <c r="B5046" s="16" t="s">
        <v>1927</v>
      </c>
      <c r="C5046" s="16">
        <v>2014</v>
      </c>
      <c r="D5046" s="16">
        <v>13</v>
      </c>
      <c r="E5046" s="16">
        <v>18</v>
      </c>
      <c r="F5046" s="16">
        <v>0</v>
      </c>
      <c r="G5046" s="16">
        <v>2</v>
      </c>
      <c r="H5046" s="16">
        <v>0</v>
      </c>
      <c r="I5046" s="16">
        <v>0</v>
      </c>
      <c r="J5046" s="16">
        <v>0</v>
      </c>
      <c r="K5046" s="16">
        <v>1</v>
      </c>
      <c r="L5046" s="16">
        <v>0</v>
      </c>
      <c r="M5046" s="16">
        <v>0</v>
      </c>
      <c r="N5046" s="16">
        <v>1</v>
      </c>
      <c r="O5046" s="16">
        <v>6</v>
      </c>
      <c r="P5046" s="13" t="str">
        <f>IFERROR(VLOOKUP($A5046,'Fielding Data'!$A:$H,MATCH(P$1,'Fielding Data'!$A$1:$H$1,0),0),"Other")</f>
        <v>P</v>
      </c>
      <c r="Q5046" s="13">
        <f>IFERROR(VLOOKUP($A5046,'Fielding Data'!$A:$H,MATCH(Q$1,'Fielding Data'!$A$1:$H$1,0),0),"Other")</f>
        <v>3</v>
      </c>
      <c r="R5046" s="13">
        <f>IFERROR(VLOOKUP($A5046,'Fielding Data'!$A:$H,MATCH(R$1,'Fielding Data'!$A$1:$H$1,0),0),"Other")</f>
        <v>5</v>
      </c>
      <c r="S5046" s="13">
        <f>IFERROR(VLOOKUP($A5046,'Fielding Data'!$A:$H,MATCH(S$1,'Fielding Data'!$A$1:$H$1,0),0),"Other")</f>
        <v>0</v>
      </c>
      <c r="T5046" s="13">
        <f>IFERROR(VLOOKUP($A5046,'Fielding Data'!$A:$H,MATCH(T$1,'Fielding Data'!$A$1:$H$1,0),0),"Other")</f>
        <v>0</v>
      </c>
      <c r="U5046" s="13">
        <f>SUMIFS('Fielding Data'!E:E,'Fielding Data'!$A:$A,'Hitting Data'!$A5046)</f>
        <v>3</v>
      </c>
      <c r="V5046" s="13">
        <f>SUMIFS('Fielding Data'!F:F,'Fielding Data'!$A:$A,'Hitting Data'!$A5046)</f>
        <v>5</v>
      </c>
      <c r="W5046" s="13">
        <f>SUMIFS('Fielding Data'!G:G,'Fielding Data'!$A:$A,'Hitting Data'!$A5046)</f>
        <v>0</v>
      </c>
      <c r="X5046" s="13">
        <f>SUMIFS('Fielding Data'!H:H,'Fielding Data'!$A:$A,'Hitting Data'!$A5046)</f>
        <v>0</v>
      </c>
    </row>
    <row r="5047" spans="1:24" x14ac:dyDescent="0.3">
      <c r="A5047" s="13" t="str">
        <f t="shared" si="78"/>
        <v>escobal022014</v>
      </c>
      <c r="B5047" s="16" t="s">
        <v>917</v>
      </c>
      <c r="C5047" s="16">
        <v>2014</v>
      </c>
      <c r="D5047" s="16">
        <v>162</v>
      </c>
      <c r="E5047" s="16">
        <v>579</v>
      </c>
      <c r="F5047" s="16">
        <v>74</v>
      </c>
      <c r="G5047" s="16">
        <v>165</v>
      </c>
      <c r="H5047" s="16">
        <v>34</v>
      </c>
      <c r="I5047" s="16">
        <v>5</v>
      </c>
      <c r="J5047" s="16">
        <v>3</v>
      </c>
      <c r="K5047" s="16">
        <v>50</v>
      </c>
      <c r="L5047" s="16">
        <v>31</v>
      </c>
      <c r="M5047" s="16">
        <v>6</v>
      </c>
      <c r="N5047" s="16">
        <v>23</v>
      </c>
      <c r="O5047" s="16">
        <v>83</v>
      </c>
      <c r="P5047" s="13" t="str">
        <f>IFERROR(VLOOKUP($A5047,'Fielding Data'!$A:$H,MATCH(P$1,'Fielding Data'!$A$1:$H$1,0),0),"Other")</f>
        <v>SS</v>
      </c>
      <c r="Q5047" s="13">
        <f>IFERROR(VLOOKUP($A5047,'Fielding Data'!$A:$H,MATCH(Q$1,'Fielding Data'!$A$1:$H$1,0),0),"Other")</f>
        <v>213</v>
      </c>
      <c r="R5047" s="13">
        <f>IFERROR(VLOOKUP($A5047,'Fielding Data'!$A:$H,MATCH(R$1,'Fielding Data'!$A$1:$H$1,0),0),"Other")</f>
        <v>440</v>
      </c>
      <c r="S5047" s="13">
        <f>IFERROR(VLOOKUP($A5047,'Fielding Data'!$A:$H,MATCH(S$1,'Fielding Data'!$A$1:$H$1,0),0),"Other")</f>
        <v>16</v>
      </c>
      <c r="T5047" s="13">
        <f>IFERROR(VLOOKUP($A5047,'Fielding Data'!$A:$H,MATCH(T$1,'Fielding Data'!$A$1:$H$1,0),0),"Other")</f>
        <v>91</v>
      </c>
      <c r="U5047" s="13">
        <f>SUMIFS('Fielding Data'!E:E,'Fielding Data'!$A:$A,'Hitting Data'!$A5047)</f>
        <v>213</v>
      </c>
      <c r="V5047" s="13">
        <f>SUMIFS('Fielding Data'!F:F,'Fielding Data'!$A:$A,'Hitting Data'!$A5047)</f>
        <v>440</v>
      </c>
      <c r="W5047" s="13">
        <f>SUMIFS('Fielding Data'!G:G,'Fielding Data'!$A:$A,'Hitting Data'!$A5047)</f>
        <v>16</v>
      </c>
      <c r="X5047" s="13">
        <f>SUMIFS('Fielding Data'!H:H,'Fielding Data'!$A:$A,'Hitting Data'!$A5047)</f>
        <v>91</v>
      </c>
    </row>
    <row r="5048" spans="1:24" x14ac:dyDescent="0.3">
      <c r="A5048" s="13" t="str">
        <f t="shared" si="78"/>
        <v>escobed012014</v>
      </c>
      <c r="B5048" s="16" t="s">
        <v>1494</v>
      </c>
      <c r="C5048" s="16">
        <v>2014</v>
      </c>
      <c r="D5048" s="16">
        <v>133</v>
      </c>
      <c r="E5048" s="16">
        <v>433</v>
      </c>
      <c r="F5048" s="16">
        <v>52</v>
      </c>
      <c r="G5048" s="16">
        <v>119</v>
      </c>
      <c r="H5048" s="16">
        <v>35</v>
      </c>
      <c r="I5048" s="16">
        <v>2</v>
      </c>
      <c r="J5048" s="16">
        <v>6</v>
      </c>
      <c r="K5048" s="16">
        <v>37</v>
      </c>
      <c r="L5048" s="16">
        <v>1</v>
      </c>
      <c r="M5048" s="16">
        <v>1</v>
      </c>
      <c r="N5048" s="16">
        <v>24</v>
      </c>
      <c r="O5048" s="16">
        <v>93</v>
      </c>
      <c r="P5048" s="13" t="str">
        <f>IFERROR(VLOOKUP($A5048,'Fielding Data'!$A:$H,MATCH(P$1,'Fielding Data'!$A$1:$H$1,0),0),"Other")</f>
        <v>2B</v>
      </c>
      <c r="Q5048" s="13">
        <f>IFERROR(VLOOKUP($A5048,'Fielding Data'!$A:$H,MATCH(Q$1,'Fielding Data'!$A$1:$H$1,0),0),"Other")</f>
        <v>12</v>
      </c>
      <c r="R5048" s="13">
        <f>IFERROR(VLOOKUP($A5048,'Fielding Data'!$A:$H,MATCH(R$1,'Fielding Data'!$A$1:$H$1,0),0),"Other")</f>
        <v>16</v>
      </c>
      <c r="S5048" s="13">
        <f>IFERROR(VLOOKUP($A5048,'Fielding Data'!$A:$H,MATCH(S$1,'Fielding Data'!$A$1:$H$1,0),0),"Other")</f>
        <v>1</v>
      </c>
      <c r="T5048" s="13">
        <f>IFERROR(VLOOKUP($A5048,'Fielding Data'!$A:$H,MATCH(T$1,'Fielding Data'!$A$1:$H$1,0),0),"Other")</f>
        <v>5</v>
      </c>
      <c r="U5048" s="13">
        <f>SUMIFS('Fielding Data'!E:E,'Fielding Data'!$A:$A,'Hitting Data'!$A5048)</f>
        <v>164</v>
      </c>
      <c r="V5048" s="13">
        <f>SUMIFS('Fielding Data'!F:F,'Fielding Data'!$A:$A,'Hitting Data'!$A5048)</f>
        <v>283</v>
      </c>
      <c r="W5048" s="13">
        <f>SUMIFS('Fielding Data'!G:G,'Fielding Data'!$A:$A,'Hitting Data'!$A5048)</f>
        <v>9</v>
      </c>
      <c r="X5048" s="13">
        <f>SUMIFS('Fielding Data'!H:H,'Fielding Data'!$A:$A,'Hitting Data'!$A5048)</f>
        <v>61</v>
      </c>
    </row>
    <row r="5049" spans="1:24" x14ac:dyDescent="0.3">
      <c r="A5049" s="13" t="str">
        <f t="shared" si="78"/>
        <v>escobed022014</v>
      </c>
      <c r="B5049" s="16" t="s">
        <v>2161</v>
      </c>
      <c r="C5049" s="16">
        <v>2014</v>
      </c>
      <c r="D5049" s="16">
        <v>2</v>
      </c>
      <c r="E5049" s="16">
        <v>0</v>
      </c>
      <c r="F5049" s="16">
        <v>0</v>
      </c>
      <c r="G5049" s="16">
        <v>0</v>
      </c>
      <c r="H5049" s="16">
        <v>0</v>
      </c>
      <c r="I5049" s="16">
        <v>0</v>
      </c>
      <c r="J5049" s="16">
        <v>0</v>
      </c>
      <c r="K5049" s="16">
        <v>0</v>
      </c>
      <c r="L5049" s="16">
        <v>0</v>
      </c>
      <c r="M5049" s="16">
        <v>0</v>
      </c>
      <c r="N5049" s="16">
        <v>0</v>
      </c>
      <c r="O5049" s="16">
        <v>0</v>
      </c>
      <c r="P5049" s="13" t="str">
        <f>IFERROR(VLOOKUP($A5049,'Fielding Data'!$A:$H,MATCH(P$1,'Fielding Data'!$A$1:$H$1,0),0),"Other")</f>
        <v>P</v>
      </c>
      <c r="Q5049" s="13">
        <f>IFERROR(VLOOKUP($A5049,'Fielding Data'!$A:$H,MATCH(Q$1,'Fielding Data'!$A$1:$H$1,0),0),"Other")</f>
        <v>0</v>
      </c>
      <c r="R5049" s="13">
        <f>IFERROR(VLOOKUP($A5049,'Fielding Data'!$A:$H,MATCH(R$1,'Fielding Data'!$A$1:$H$1,0),0),"Other")</f>
        <v>0</v>
      </c>
      <c r="S5049" s="13">
        <f>IFERROR(VLOOKUP($A5049,'Fielding Data'!$A:$H,MATCH(S$1,'Fielding Data'!$A$1:$H$1,0),0),"Other")</f>
        <v>0</v>
      </c>
      <c r="T5049" s="13">
        <f>IFERROR(VLOOKUP($A5049,'Fielding Data'!$A:$H,MATCH(T$1,'Fielding Data'!$A$1:$H$1,0),0),"Other")</f>
        <v>0</v>
      </c>
      <c r="U5049" s="13">
        <f>SUMIFS('Fielding Data'!E:E,'Fielding Data'!$A:$A,'Hitting Data'!$A5049)</f>
        <v>0</v>
      </c>
      <c r="V5049" s="13">
        <f>SUMIFS('Fielding Data'!F:F,'Fielding Data'!$A:$A,'Hitting Data'!$A5049)</f>
        <v>0</v>
      </c>
      <c r="W5049" s="13">
        <f>SUMIFS('Fielding Data'!G:G,'Fielding Data'!$A:$A,'Hitting Data'!$A5049)</f>
        <v>0</v>
      </c>
      <c r="X5049" s="13">
        <f>SUMIFS('Fielding Data'!H:H,'Fielding Data'!$A:$A,'Hitting Data'!$A5049)</f>
        <v>0</v>
      </c>
    </row>
    <row r="5050" spans="1:24" x14ac:dyDescent="0.3">
      <c r="A5050" s="13" t="str">
        <f t="shared" si="78"/>
        <v>escobyu012014</v>
      </c>
      <c r="B5050" s="16" t="s">
        <v>782</v>
      </c>
      <c r="C5050" s="16">
        <v>2014</v>
      </c>
      <c r="D5050" s="16">
        <v>137</v>
      </c>
      <c r="E5050" s="16">
        <v>476</v>
      </c>
      <c r="F5050" s="16">
        <v>33</v>
      </c>
      <c r="G5050" s="16">
        <v>123</v>
      </c>
      <c r="H5050" s="16">
        <v>18</v>
      </c>
      <c r="I5050" s="16">
        <v>0</v>
      </c>
      <c r="J5050" s="16">
        <v>7</v>
      </c>
      <c r="K5050" s="16">
        <v>39</v>
      </c>
      <c r="L5050" s="16">
        <v>1</v>
      </c>
      <c r="M5050" s="16">
        <v>1</v>
      </c>
      <c r="N5050" s="16">
        <v>43</v>
      </c>
      <c r="O5050" s="16">
        <v>60</v>
      </c>
      <c r="P5050" s="13" t="str">
        <f>IFERROR(VLOOKUP($A5050,'Fielding Data'!$A:$H,MATCH(P$1,'Fielding Data'!$A$1:$H$1,0),0),"Other")</f>
        <v>LF</v>
      </c>
      <c r="Q5050" s="13">
        <f>IFERROR(VLOOKUP($A5050,'Fielding Data'!$A:$H,MATCH(Q$1,'Fielding Data'!$A$1:$H$1,0),0),"Other")</f>
        <v>0</v>
      </c>
      <c r="R5050" s="13">
        <f>IFERROR(VLOOKUP($A5050,'Fielding Data'!$A:$H,MATCH(R$1,'Fielding Data'!$A$1:$H$1,0),0),"Other")</f>
        <v>0</v>
      </c>
      <c r="S5050" s="13">
        <f>IFERROR(VLOOKUP($A5050,'Fielding Data'!$A:$H,MATCH(S$1,'Fielding Data'!$A$1:$H$1,0),0),"Other")</f>
        <v>0</v>
      </c>
      <c r="T5050" s="13">
        <f>IFERROR(VLOOKUP($A5050,'Fielding Data'!$A:$H,MATCH(T$1,'Fielding Data'!$A$1:$H$1,0),0),"Other")</f>
        <v>0</v>
      </c>
      <c r="U5050" s="13">
        <f>SUMIFS('Fielding Data'!E:E,'Fielding Data'!$A:$A,'Hitting Data'!$A5050)</f>
        <v>168</v>
      </c>
      <c r="V5050" s="13">
        <f>SUMIFS('Fielding Data'!F:F,'Fielding Data'!$A:$A,'Hitting Data'!$A5050)</f>
        <v>267</v>
      </c>
      <c r="W5050" s="13">
        <f>SUMIFS('Fielding Data'!G:G,'Fielding Data'!$A:$A,'Hitting Data'!$A5050)</f>
        <v>16</v>
      </c>
      <c r="X5050" s="13">
        <f>SUMIFS('Fielding Data'!H:H,'Fielding Data'!$A:$A,'Hitting Data'!$A5050)</f>
        <v>50</v>
      </c>
    </row>
    <row r="5051" spans="1:24" x14ac:dyDescent="0.3">
      <c r="A5051" s="13" t="str">
        <f t="shared" si="78"/>
        <v>espinda012014</v>
      </c>
      <c r="B5051" s="16" t="s">
        <v>1277</v>
      </c>
      <c r="C5051" s="16">
        <v>2014</v>
      </c>
      <c r="D5051" s="16">
        <v>114</v>
      </c>
      <c r="E5051" s="16">
        <v>333</v>
      </c>
      <c r="F5051" s="16">
        <v>31</v>
      </c>
      <c r="G5051" s="16">
        <v>73</v>
      </c>
      <c r="H5051" s="16">
        <v>14</v>
      </c>
      <c r="I5051" s="16">
        <v>3</v>
      </c>
      <c r="J5051" s="16">
        <v>8</v>
      </c>
      <c r="K5051" s="16">
        <v>27</v>
      </c>
      <c r="L5051" s="16">
        <v>8</v>
      </c>
      <c r="M5051" s="16">
        <v>1</v>
      </c>
      <c r="N5051" s="16">
        <v>18</v>
      </c>
      <c r="O5051" s="16">
        <v>122</v>
      </c>
      <c r="P5051" s="13" t="str">
        <f>IFERROR(VLOOKUP($A5051,'Fielding Data'!$A:$H,MATCH(P$1,'Fielding Data'!$A$1:$H$1,0),0),"Other")</f>
        <v>2B</v>
      </c>
      <c r="Q5051" s="13">
        <f>IFERROR(VLOOKUP($A5051,'Fielding Data'!$A:$H,MATCH(Q$1,'Fielding Data'!$A$1:$H$1,0),0),"Other")</f>
        <v>157</v>
      </c>
      <c r="R5051" s="13">
        <f>IFERROR(VLOOKUP($A5051,'Fielding Data'!$A:$H,MATCH(R$1,'Fielding Data'!$A$1:$H$1,0),0),"Other")</f>
        <v>231</v>
      </c>
      <c r="S5051" s="13">
        <f>IFERROR(VLOOKUP($A5051,'Fielding Data'!$A:$H,MATCH(S$1,'Fielding Data'!$A$1:$H$1,0),0),"Other")</f>
        <v>4</v>
      </c>
      <c r="T5051" s="13">
        <f>IFERROR(VLOOKUP($A5051,'Fielding Data'!$A:$H,MATCH(T$1,'Fielding Data'!$A$1:$H$1,0),0),"Other")</f>
        <v>58</v>
      </c>
      <c r="U5051" s="13">
        <f>SUMIFS('Fielding Data'!E:E,'Fielding Data'!$A:$A,'Hitting Data'!$A5051)</f>
        <v>173</v>
      </c>
      <c r="V5051" s="13">
        <f>SUMIFS('Fielding Data'!F:F,'Fielding Data'!$A:$A,'Hitting Data'!$A5051)</f>
        <v>259</v>
      </c>
      <c r="W5051" s="13">
        <f>SUMIFS('Fielding Data'!G:G,'Fielding Data'!$A:$A,'Hitting Data'!$A5051)</f>
        <v>5</v>
      </c>
      <c r="X5051" s="13">
        <f>SUMIFS('Fielding Data'!H:H,'Fielding Data'!$A:$A,'Hitting Data'!$A5051)</f>
        <v>65</v>
      </c>
    </row>
    <row r="5052" spans="1:24" x14ac:dyDescent="0.3">
      <c r="A5052" s="13" t="str">
        <f t="shared" si="78"/>
        <v>estrama012014</v>
      </c>
      <c r="B5052" s="16" t="s">
        <v>918</v>
      </c>
      <c r="C5052" s="16">
        <v>2014</v>
      </c>
      <c r="D5052" s="16">
        <v>39</v>
      </c>
      <c r="E5052" s="16">
        <v>32</v>
      </c>
      <c r="F5052" s="16">
        <v>0</v>
      </c>
      <c r="G5052" s="16">
        <v>3</v>
      </c>
      <c r="H5052" s="16">
        <v>0</v>
      </c>
      <c r="I5052" s="16">
        <v>0</v>
      </c>
      <c r="J5052" s="16">
        <v>0</v>
      </c>
      <c r="K5052" s="16">
        <v>2</v>
      </c>
      <c r="L5052" s="16">
        <v>0</v>
      </c>
      <c r="M5052" s="16">
        <v>0</v>
      </c>
      <c r="N5052" s="16">
        <v>3</v>
      </c>
      <c r="O5052" s="16">
        <v>13</v>
      </c>
      <c r="P5052" s="13" t="str">
        <f>IFERROR(VLOOKUP($A5052,'Fielding Data'!$A:$H,MATCH(P$1,'Fielding Data'!$A$1:$H$1,0),0),"Other")</f>
        <v>P</v>
      </c>
      <c r="Q5052" s="13">
        <f>IFERROR(VLOOKUP($A5052,'Fielding Data'!$A:$H,MATCH(Q$1,'Fielding Data'!$A$1:$H$1,0),0),"Other")</f>
        <v>6</v>
      </c>
      <c r="R5052" s="13">
        <f>IFERROR(VLOOKUP($A5052,'Fielding Data'!$A:$H,MATCH(R$1,'Fielding Data'!$A$1:$H$1,0),0),"Other")</f>
        <v>21</v>
      </c>
      <c r="S5052" s="13">
        <f>IFERROR(VLOOKUP($A5052,'Fielding Data'!$A:$H,MATCH(S$1,'Fielding Data'!$A$1:$H$1,0),0),"Other")</f>
        <v>0</v>
      </c>
      <c r="T5052" s="13">
        <f>IFERROR(VLOOKUP($A5052,'Fielding Data'!$A:$H,MATCH(T$1,'Fielding Data'!$A$1:$H$1,0),0),"Other")</f>
        <v>0</v>
      </c>
      <c r="U5052" s="13">
        <f>SUMIFS('Fielding Data'!E:E,'Fielding Data'!$A:$A,'Hitting Data'!$A5052)</f>
        <v>6</v>
      </c>
      <c r="V5052" s="13">
        <f>SUMIFS('Fielding Data'!F:F,'Fielding Data'!$A:$A,'Hitting Data'!$A5052)</f>
        <v>21</v>
      </c>
      <c r="W5052" s="13">
        <f>SUMIFS('Fielding Data'!G:G,'Fielding Data'!$A:$A,'Hitting Data'!$A5052)</f>
        <v>0</v>
      </c>
      <c r="X5052" s="13">
        <f>SUMIFS('Fielding Data'!H:H,'Fielding Data'!$A:$A,'Hitting Data'!$A5052)</f>
        <v>0</v>
      </c>
    </row>
    <row r="5053" spans="1:24" x14ac:dyDescent="0.3">
      <c r="A5053" s="13" t="str">
        <f t="shared" si="78"/>
        <v>ethiean012014</v>
      </c>
      <c r="B5053" s="16" t="s">
        <v>641</v>
      </c>
      <c r="C5053" s="16">
        <v>2014</v>
      </c>
      <c r="D5053" s="16">
        <v>130</v>
      </c>
      <c r="E5053" s="16">
        <v>341</v>
      </c>
      <c r="F5053" s="16">
        <v>29</v>
      </c>
      <c r="G5053" s="16">
        <v>85</v>
      </c>
      <c r="H5053" s="16">
        <v>17</v>
      </c>
      <c r="I5053" s="16">
        <v>6</v>
      </c>
      <c r="J5053" s="16">
        <v>4</v>
      </c>
      <c r="K5053" s="16">
        <v>42</v>
      </c>
      <c r="L5053" s="16">
        <v>2</v>
      </c>
      <c r="M5053" s="16">
        <v>2</v>
      </c>
      <c r="N5053" s="16">
        <v>31</v>
      </c>
      <c r="O5053" s="16">
        <v>74</v>
      </c>
      <c r="P5053" s="13" t="str">
        <f>IFERROR(VLOOKUP($A5053,'Fielding Data'!$A:$H,MATCH(P$1,'Fielding Data'!$A$1:$H$1,0),0),"Other")</f>
        <v>1B</v>
      </c>
      <c r="Q5053" s="13">
        <f>IFERROR(VLOOKUP($A5053,'Fielding Data'!$A:$H,MATCH(Q$1,'Fielding Data'!$A$1:$H$1,0),0),"Other")</f>
        <v>5</v>
      </c>
      <c r="R5053" s="13">
        <f>IFERROR(VLOOKUP($A5053,'Fielding Data'!$A:$H,MATCH(R$1,'Fielding Data'!$A$1:$H$1,0),0),"Other")</f>
        <v>0</v>
      </c>
      <c r="S5053" s="13">
        <f>IFERROR(VLOOKUP($A5053,'Fielding Data'!$A:$H,MATCH(S$1,'Fielding Data'!$A$1:$H$1,0),0),"Other")</f>
        <v>0</v>
      </c>
      <c r="T5053" s="13">
        <f>IFERROR(VLOOKUP($A5053,'Fielding Data'!$A:$H,MATCH(T$1,'Fielding Data'!$A$1:$H$1,0),0),"Other")</f>
        <v>0</v>
      </c>
      <c r="U5053" s="13">
        <f>SUMIFS('Fielding Data'!E:E,'Fielding Data'!$A:$A,'Hitting Data'!$A5053)</f>
        <v>311</v>
      </c>
      <c r="V5053" s="13">
        <f>SUMIFS('Fielding Data'!F:F,'Fielding Data'!$A:$A,'Hitting Data'!$A5053)</f>
        <v>2</v>
      </c>
      <c r="W5053" s="13">
        <f>SUMIFS('Fielding Data'!G:G,'Fielding Data'!$A:$A,'Hitting Data'!$A5053)</f>
        <v>2</v>
      </c>
      <c r="X5053" s="13">
        <f>SUMIFS('Fielding Data'!H:H,'Fielding Data'!$A:$A,'Hitting Data'!$A5053)</f>
        <v>0</v>
      </c>
    </row>
    <row r="5054" spans="1:24" x14ac:dyDescent="0.3">
      <c r="A5054" s="13" t="str">
        <f t="shared" si="78"/>
        <v>evansni012014</v>
      </c>
      <c r="B5054" s="16" t="s">
        <v>919</v>
      </c>
      <c r="C5054" s="16">
        <v>2014</v>
      </c>
      <c r="D5054" s="16">
        <v>18</v>
      </c>
      <c r="E5054" s="16">
        <v>22</v>
      </c>
      <c r="F5054" s="16">
        <v>2</v>
      </c>
      <c r="G5054" s="16">
        <v>6</v>
      </c>
      <c r="H5054" s="16">
        <v>2</v>
      </c>
      <c r="I5054" s="16">
        <v>0</v>
      </c>
      <c r="J5054" s="16">
        <v>2</v>
      </c>
      <c r="K5054" s="16">
        <v>7</v>
      </c>
      <c r="L5054" s="16">
        <v>0</v>
      </c>
      <c r="M5054" s="16">
        <v>0</v>
      </c>
      <c r="N5054" s="16">
        <v>1</v>
      </c>
      <c r="O5054" s="16">
        <v>10</v>
      </c>
      <c r="P5054" s="13" t="str">
        <f>IFERROR(VLOOKUP($A5054,'Fielding Data'!$A:$H,MATCH(P$1,'Fielding Data'!$A$1:$H$1,0),0),"Other")</f>
        <v>1B</v>
      </c>
      <c r="Q5054" s="13">
        <f>IFERROR(VLOOKUP($A5054,'Fielding Data'!$A:$H,MATCH(Q$1,'Fielding Data'!$A$1:$H$1,0),0),"Other")</f>
        <v>9</v>
      </c>
      <c r="R5054" s="13">
        <f>IFERROR(VLOOKUP($A5054,'Fielding Data'!$A:$H,MATCH(R$1,'Fielding Data'!$A$1:$H$1,0),0),"Other")</f>
        <v>2</v>
      </c>
      <c r="S5054" s="13">
        <f>IFERROR(VLOOKUP($A5054,'Fielding Data'!$A:$H,MATCH(S$1,'Fielding Data'!$A$1:$H$1,0),0),"Other")</f>
        <v>0</v>
      </c>
      <c r="T5054" s="13">
        <f>IFERROR(VLOOKUP($A5054,'Fielding Data'!$A:$H,MATCH(T$1,'Fielding Data'!$A$1:$H$1,0),0),"Other")</f>
        <v>1</v>
      </c>
      <c r="U5054" s="13">
        <f>SUMIFS('Fielding Data'!E:E,'Fielding Data'!$A:$A,'Hitting Data'!$A5054)</f>
        <v>10</v>
      </c>
      <c r="V5054" s="13">
        <f>SUMIFS('Fielding Data'!F:F,'Fielding Data'!$A:$A,'Hitting Data'!$A5054)</f>
        <v>4</v>
      </c>
      <c r="W5054" s="13">
        <f>SUMIFS('Fielding Data'!G:G,'Fielding Data'!$A:$A,'Hitting Data'!$A5054)</f>
        <v>0</v>
      </c>
      <c r="X5054" s="13">
        <f>SUMIFS('Fielding Data'!H:H,'Fielding Data'!$A:$A,'Hitting Data'!$A5054)</f>
        <v>2</v>
      </c>
    </row>
    <row r="5055" spans="1:24" x14ac:dyDescent="0.3">
      <c r="A5055" s="13" t="str">
        <f t="shared" si="78"/>
        <v>evelada012014</v>
      </c>
      <c r="B5055" s="16" t="s">
        <v>539</v>
      </c>
      <c r="C5055" s="16">
        <v>2014</v>
      </c>
      <c r="D5055" s="16">
        <v>30</v>
      </c>
      <c r="E5055" s="16">
        <v>0</v>
      </c>
      <c r="F5055" s="16">
        <v>0</v>
      </c>
      <c r="G5055" s="16">
        <v>0</v>
      </c>
      <c r="H5055" s="16">
        <v>0</v>
      </c>
      <c r="I5055" s="16">
        <v>0</v>
      </c>
      <c r="J5055" s="16">
        <v>0</v>
      </c>
      <c r="K5055" s="16">
        <v>0</v>
      </c>
      <c r="L5055" s="16">
        <v>0</v>
      </c>
      <c r="M5055" s="16">
        <v>0</v>
      </c>
      <c r="N5055" s="16">
        <v>0</v>
      </c>
      <c r="O5055" s="16">
        <v>0</v>
      </c>
      <c r="P5055" s="13" t="str">
        <f>IFERROR(VLOOKUP($A5055,'Fielding Data'!$A:$H,MATCH(P$1,'Fielding Data'!$A$1:$H$1,0),0),"Other")</f>
        <v>P</v>
      </c>
      <c r="Q5055" s="13">
        <f>IFERROR(VLOOKUP($A5055,'Fielding Data'!$A:$H,MATCH(Q$1,'Fielding Data'!$A$1:$H$1,0),0),"Other")</f>
        <v>1</v>
      </c>
      <c r="R5055" s="13">
        <f>IFERROR(VLOOKUP($A5055,'Fielding Data'!$A:$H,MATCH(R$1,'Fielding Data'!$A$1:$H$1,0),0),"Other")</f>
        <v>2</v>
      </c>
      <c r="S5055" s="13">
        <f>IFERROR(VLOOKUP($A5055,'Fielding Data'!$A:$H,MATCH(S$1,'Fielding Data'!$A$1:$H$1,0),0),"Other")</f>
        <v>0</v>
      </c>
      <c r="T5055" s="13">
        <f>IFERROR(VLOOKUP($A5055,'Fielding Data'!$A:$H,MATCH(T$1,'Fielding Data'!$A$1:$H$1,0),0),"Other")</f>
        <v>0</v>
      </c>
      <c r="U5055" s="13">
        <f>SUMIFS('Fielding Data'!E:E,'Fielding Data'!$A:$A,'Hitting Data'!$A5055)</f>
        <v>1</v>
      </c>
      <c r="V5055" s="13">
        <f>SUMIFS('Fielding Data'!F:F,'Fielding Data'!$A:$A,'Hitting Data'!$A5055)</f>
        <v>2</v>
      </c>
      <c r="W5055" s="13">
        <f>SUMIFS('Fielding Data'!G:G,'Fielding Data'!$A:$A,'Hitting Data'!$A5055)</f>
        <v>0</v>
      </c>
      <c r="X5055" s="13">
        <f>SUMIFS('Fielding Data'!H:H,'Fielding Data'!$A:$A,'Hitting Data'!$A5055)</f>
        <v>0</v>
      </c>
    </row>
    <row r="5056" spans="1:24" x14ac:dyDescent="0.3">
      <c r="A5056" s="13" t="str">
        <f t="shared" si="78"/>
        <v>familje012014</v>
      </c>
      <c r="B5056" s="16" t="s">
        <v>1710</v>
      </c>
      <c r="C5056" s="16">
        <v>2014</v>
      </c>
      <c r="D5056" s="16">
        <v>76</v>
      </c>
      <c r="E5056" s="16">
        <v>3</v>
      </c>
      <c r="F5056" s="16">
        <v>0</v>
      </c>
      <c r="G5056" s="16">
        <v>2</v>
      </c>
      <c r="H5056" s="16">
        <v>0</v>
      </c>
      <c r="I5056" s="16">
        <v>0</v>
      </c>
      <c r="J5056" s="16">
        <v>0</v>
      </c>
      <c r="K5056" s="16">
        <v>1</v>
      </c>
      <c r="L5056" s="16">
        <v>0</v>
      </c>
      <c r="M5056" s="16">
        <v>0</v>
      </c>
      <c r="N5056" s="16">
        <v>0</v>
      </c>
      <c r="O5056" s="16">
        <v>0</v>
      </c>
      <c r="P5056" s="13" t="str">
        <f>IFERROR(VLOOKUP($A5056,'Fielding Data'!$A:$H,MATCH(P$1,'Fielding Data'!$A$1:$H$1,0),0),"Other")</f>
        <v>P</v>
      </c>
      <c r="Q5056" s="13">
        <f>IFERROR(VLOOKUP($A5056,'Fielding Data'!$A:$H,MATCH(Q$1,'Fielding Data'!$A$1:$H$1,0),0),"Other")</f>
        <v>5</v>
      </c>
      <c r="R5056" s="13">
        <f>IFERROR(VLOOKUP($A5056,'Fielding Data'!$A:$H,MATCH(R$1,'Fielding Data'!$A$1:$H$1,0),0),"Other")</f>
        <v>10</v>
      </c>
      <c r="S5056" s="13">
        <f>IFERROR(VLOOKUP($A5056,'Fielding Data'!$A:$H,MATCH(S$1,'Fielding Data'!$A$1:$H$1,0),0),"Other")</f>
        <v>3</v>
      </c>
      <c r="T5056" s="13">
        <f>IFERROR(VLOOKUP($A5056,'Fielding Data'!$A:$H,MATCH(T$1,'Fielding Data'!$A$1:$H$1,0),0),"Other")</f>
        <v>0</v>
      </c>
      <c r="U5056" s="13">
        <f>SUMIFS('Fielding Data'!E:E,'Fielding Data'!$A:$A,'Hitting Data'!$A5056)</f>
        <v>5</v>
      </c>
      <c r="V5056" s="13">
        <f>SUMIFS('Fielding Data'!F:F,'Fielding Data'!$A:$A,'Hitting Data'!$A5056)</f>
        <v>10</v>
      </c>
      <c r="W5056" s="13">
        <f>SUMIFS('Fielding Data'!G:G,'Fielding Data'!$A:$A,'Hitting Data'!$A5056)</f>
        <v>3</v>
      </c>
      <c r="X5056" s="13">
        <f>SUMIFS('Fielding Data'!H:H,'Fielding Data'!$A:$A,'Hitting Data'!$A5056)</f>
        <v>0</v>
      </c>
    </row>
    <row r="5057" spans="1:24" x14ac:dyDescent="0.3">
      <c r="A5057" s="13" t="str">
        <f t="shared" si="78"/>
        <v>farmebu012014</v>
      </c>
      <c r="B5057" s="16" t="s">
        <v>2162</v>
      </c>
      <c r="C5057" s="16">
        <v>2014</v>
      </c>
      <c r="D5057" s="16">
        <v>4</v>
      </c>
      <c r="E5057" s="16">
        <v>0</v>
      </c>
      <c r="F5057" s="16">
        <v>0</v>
      </c>
      <c r="G5057" s="16">
        <v>0</v>
      </c>
      <c r="H5057" s="16">
        <v>0</v>
      </c>
      <c r="I5057" s="16">
        <v>0</v>
      </c>
      <c r="J5057" s="16">
        <v>0</v>
      </c>
      <c r="K5057" s="16">
        <v>0</v>
      </c>
      <c r="L5057" s="16">
        <v>0</v>
      </c>
      <c r="M5057" s="16">
        <v>0</v>
      </c>
      <c r="N5057" s="16">
        <v>0</v>
      </c>
      <c r="O5057" s="16">
        <v>0</v>
      </c>
      <c r="P5057" s="13" t="str">
        <f>IFERROR(VLOOKUP($A5057,'Fielding Data'!$A:$H,MATCH(P$1,'Fielding Data'!$A$1:$H$1,0),0),"Other")</f>
        <v>P</v>
      </c>
      <c r="Q5057" s="13">
        <f>IFERROR(VLOOKUP($A5057,'Fielding Data'!$A:$H,MATCH(Q$1,'Fielding Data'!$A$1:$H$1,0),0),"Other")</f>
        <v>0</v>
      </c>
      <c r="R5057" s="13">
        <f>IFERROR(VLOOKUP($A5057,'Fielding Data'!$A:$H,MATCH(R$1,'Fielding Data'!$A$1:$H$1,0),0),"Other")</f>
        <v>0</v>
      </c>
      <c r="S5057" s="13">
        <f>IFERROR(VLOOKUP($A5057,'Fielding Data'!$A:$H,MATCH(S$1,'Fielding Data'!$A$1:$H$1,0),0),"Other")</f>
        <v>0</v>
      </c>
      <c r="T5057" s="13">
        <f>IFERROR(VLOOKUP($A5057,'Fielding Data'!$A:$H,MATCH(T$1,'Fielding Data'!$A$1:$H$1,0),0),"Other")</f>
        <v>0</v>
      </c>
      <c r="U5057" s="13">
        <f>SUMIFS('Fielding Data'!E:E,'Fielding Data'!$A:$A,'Hitting Data'!$A5057)</f>
        <v>0</v>
      </c>
      <c r="V5057" s="13">
        <f>SUMIFS('Fielding Data'!F:F,'Fielding Data'!$A:$A,'Hitting Data'!$A5057)</f>
        <v>0</v>
      </c>
      <c r="W5057" s="13">
        <f>SUMIFS('Fielding Data'!G:G,'Fielding Data'!$A:$A,'Hitting Data'!$A5057)</f>
        <v>0</v>
      </c>
      <c r="X5057" s="13">
        <f>SUMIFS('Fielding Data'!H:H,'Fielding Data'!$A:$A,'Hitting Data'!$A5057)</f>
        <v>0</v>
      </c>
    </row>
    <row r="5058" spans="1:24" x14ac:dyDescent="0.3">
      <c r="A5058" s="13" t="str">
        <f t="shared" si="78"/>
        <v>farquda012014</v>
      </c>
      <c r="B5058" s="16" t="s">
        <v>1495</v>
      </c>
      <c r="C5058" s="16">
        <v>2014</v>
      </c>
      <c r="D5058" s="16">
        <v>67</v>
      </c>
      <c r="E5058" s="16">
        <v>0</v>
      </c>
      <c r="F5058" s="16">
        <v>0</v>
      </c>
      <c r="G5058" s="16">
        <v>0</v>
      </c>
      <c r="H5058" s="16">
        <v>0</v>
      </c>
      <c r="I5058" s="16">
        <v>0</v>
      </c>
      <c r="J5058" s="16">
        <v>0</v>
      </c>
      <c r="K5058" s="16">
        <v>0</v>
      </c>
      <c r="L5058" s="16">
        <v>0</v>
      </c>
      <c r="M5058" s="16">
        <v>0</v>
      </c>
      <c r="N5058" s="16">
        <v>0</v>
      </c>
      <c r="O5058" s="16">
        <v>0</v>
      </c>
      <c r="P5058" s="13" t="str">
        <f>IFERROR(VLOOKUP($A5058,'Fielding Data'!$A:$H,MATCH(P$1,'Fielding Data'!$A$1:$H$1,0),0),"Other")</f>
        <v>P</v>
      </c>
      <c r="Q5058" s="13">
        <f>IFERROR(VLOOKUP($A5058,'Fielding Data'!$A:$H,MATCH(Q$1,'Fielding Data'!$A$1:$H$1,0),0),"Other")</f>
        <v>6</v>
      </c>
      <c r="R5058" s="13">
        <f>IFERROR(VLOOKUP($A5058,'Fielding Data'!$A:$H,MATCH(R$1,'Fielding Data'!$A$1:$H$1,0),0),"Other")</f>
        <v>11</v>
      </c>
      <c r="S5058" s="13">
        <f>IFERROR(VLOOKUP($A5058,'Fielding Data'!$A:$H,MATCH(S$1,'Fielding Data'!$A$1:$H$1,0),0),"Other")</f>
        <v>0</v>
      </c>
      <c r="T5058" s="13">
        <f>IFERROR(VLOOKUP($A5058,'Fielding Data'!$A:$H,MATCH(T$1,'Fielding Data'!$A$1:$H$1,0),0),"Other")</f>
        <v>1</v>
      </c>
      <c r="U5058" s="13">
        <f>SUMIFS('Fielding Data'!E:E,'Fielding Data'!$A:$A,'Hitting Data'!$A5058)</f>
        <v>6</v>
      </c>
      <c r="V5058" s="13">
        <f>SUMIFS('Fielding Data'!F:F,'Fielding Data'!$A:$A,'Hitting Data'!$A5058)</f>
        <v>11</v>
      </c>
      <c r="W5058" s="13">
        <f>SUMIFS('Fielding Data'!G:G,'Fielding Data'!$A:$A,'Hitting Data'!$A5058)</f>
        <v>0</v>
      </c>
      <c r="X5058" s="13">
        <f>SUMIFS('Fielding Data'!H:H,'Fielding Data'!$A:$A,'Hitting Data'!$A5058)</f>
        <v>1</v>
      </c>
    </row>
    <row r="5059" spans="1:24" x14ac:dyDescent="0.3">
      <c r="A5059" s="13" t="str">
        <f t="shared" ref="A5059:A5122" si="79">(B5059&amp;C5059)</f>
        <v>federti012014</v>
      </c>
      <c r="B5059" s="16" t="s">
        <v>1497</v>
      </c>
      <c r="C5059" s="16">
        <v>2014</v>
      </c>
      <c r="D5059" s="16">
        <v>23</v>
      </c>
      <c r="E5059" s="16">
        <v>71</v>
      </c>
      <c r="F5059" s="16">
        <v>2</v>
      </c>
      <c r="G5059" s="16">
        <v>8</v>
      </c>
      <c r="H5059" s="16">
        <v>3</v>
      </c>
      <c r="I5059" s="16">
        <v>0</v>
      </c>
      <c r="J5059" s="16">
        <v>1</v>
      </c>
      <c r="K5059" s="16">
        <v>5</v>
      </c>
      <c r="L5059" s="16">
        <v>0</v>
      </c>
      <c r="M5059" s="16">
        <v>0</v>
      </c>
      <c r="N5059" s="16">
        <v>3</v>
      </c>
      <c r="O5059" s="16">
        <v>18</v>
      </c>
      <c r="P5059" s="13" t="str">
        <f>IFERROR(VLOOKUP($A5059,'Fielding Data'!$A:$H,MATCH(P$1,'Fielding Data'!$A$1:$H$1,0),0),"Other")</f>
        <v>C</v>
      </c>
      <c r="Q5059" s="13">
        <f>IFERROR(VLOOKUP($A5059,'Fielding Data'!$A:$H,MATCH(Q$1,'Fielding Data'!$A$1:$H$1,0),0),"Other")</f>
        <v>150</v>
      </c>
      <c r="R5059" s="13">
        <f>IFERROR(VLOOKUP($A5059,'Fielding Data'!$A:$H,MATCH(R$1,'Fielding Data'!$A$1:$H$1,0),0),"Other")</f>
        <v>19</v>
      </c>
      <c r="S5059" s="13">
        <f>IFERROR(VLOOKUP($A5059,'Fielding Data'!$A:$H,MATCH(S$1,'Fielding Data'!$A$1:$H$1,0),0),"Other")</f>
        <v>3</v>
      </c>
      <c r="T5059" s="13">
        <f>IFERROR(VLOOKUP($A5059,'Fielding Data'!$A:$H,MATCH(T$1,'Fielding Data'!$A$1:$H$1,0),0),"Other")</f>
        <v>1</v>
      </c>
      <c r="U5059" s="13">
        <f>SUMIFS('Fielding Data'!E:E,'Fielding Data'!$A:$A,'Hitting Data'!$A5059)</f>
        <v>150</v>
      </c>
      <c r="V5059" s="13">
        <f>SUMIFS('Fielding Data'!F:F,'Fielding Data'!$A:$A,'Hitting Data'!$A5059)</f>
        <v>19</v>
      </c>
      <c r="W5059" s="13">
        <f>SUMIFS('Fielding Data'!G:G,'Fielding Data'!$A:$A,'Hitting Data'!$A5059)</f>
        <v>3</v>
      </c>
      <c r="X5059" s="13">
        <f>SUMIFS('Fielding Data'!H:H,'Fielding Data'!$A:$A,'Hitting Data'!$A5059)</f>
        <v>1</v>
      </c>
    </row>
    <row r="5060" spans="1:24" x14ac:dyDescent="0.3">
      <c r="A5060" s="13" t="str">
        <f t="shared" si="79"/>
        <v>feierry012014</v>
      </c>
      <c r="B5060" s="16" t="s">
        <v>643</v>
      </c>
      <c r="C5060" s="16">
        <v>2014</v>
      </c>
      <c r="D5060" s="16">
        <v>6</v>
      </c>
      <c r="E5060" s="16">
        <v>0</v>
      </c>
      <c r="F5060" s="16">
        <v>0</v>
      </c>
      <c r="G5060" s="16">
        <v>0</v>
      </c>
      <c r="H5060" s="16">
        <v>0</v>
      </c>
      <c r="I5060" s="16">
        <v>0</v>
      </c>
      <c r="J5060" s="16">
        <v>0</v>
      </c>
      <c r="K5060" s="16">
        <v>0</v>
      </c>
      <c r="L5060" s="16">
        <v>0</v>
      </c>
      <c r="M5060" s="16">
        <v>0</v>
      </c>
      <c r="N5060" s="16">
        <v>0</v>
      </c>
      <c r="O5060" s="16">
        <v>0</v>
      </c>
      <c r="P5060" s="13" t="str">
        <f>IFERROR(VLOOKUP($A5060,'Fielding Data'!$A:$H,MATCH(P$1,'Fielding Data'!$A$1:$H$1,0),0),"Other")</f>
        <v>P</v>
      </c>
      <c r="Q5060" s="13">
        <f>IFERROR(VLOOKUP($A5060,'Fielding Data'!$A:$H,MATCH(Q$1,'Fielding Data'!$A$1:$H$1,0),0),"Other")</f>
        <v>2</v>
      </c>
      <c r="R5060" s="13">
        <f>IFERROR(VLOOKUP($A5060,'Fielding Data'!$A:$H,MATCH(R$1,'Fielding Data'!$A$1:$H$1,0),0),"Other")</f>
        <v>1</v>
      </c>
      <c r="S5060" s="13">
        <f>IFERROR(VLOOKUP($A5060,'Fielding Data'!$A:$H,MATCH(S$1,'Fielding Data'!$A$1:$H$1,0),0),"Other")</f>
        <v>1</v>
      </c>
      <c r="T5060" s="13">
        <f>IFERROR(VLOOKUP($A5060,'Fielding Data'!$A:$H,MATCH(T$1,'Fielding Data'!$A$1:$H$1,0),0),"Other")</f>
        <v>0</v>
      </c>
      <c r="U5060" s="13">
        <f>SUMIFS('Fielding Data'!E:E,'Fielding Data'!$A:$A,'Hitting Data'!$A5060)</f>
        <v>2</v>
      </c>
      <c r="V5060" s="13">
        <f>SUMIFS('Fielding Data'!F:F,'Fielding Data'!$A:$A,'Hitting Data'!$A5060)</f>
        <v>1</v>
      </c>
      <c r="W5060" s="13">
        <f>SUMIFS('Fielding Data'!G:G,'Fielding Data'!$A:$A,'Hitting Data'!$A5060)</f>
        <v>1</v>
      </c>
      <c r="X5060" s="13">
        <f>SUMIFS('Fielding Data'!H:H,'Fielding Data'!$A:$A,'Hitting Data'!$A5060)</f>
        <v>0</v>
      </c>
    </row>
    <row r="5061" spans="1:24" x14ac:dyDescent="0.3">
      <c r="A5061" s="13" t="str">
        <f t="shared" si="79"/>
        <v>feldmsc012014</v>
      </c>
      <c r="B5061" s="16" t="s">
        <v>540</v>
      </c>
      <c r="C5061" s="16">
        <v>2014</v>
      </c>
      <c r="D5061" s="16">
        <v>29</v>
      </c>
      <c r="E5061" s="16">
        <v>2</v>
      </c>
      <c r="F5061" s="16">
        <v>0</v>
      </c>
      <c r="G5061" s="16">
        <v>0</v>
      </c>
      <c r="H5061" s="16">
        <v>0</v>
      </c>
      <c r="I5061" s="16">
        <v>0</v>
      </c>
      <c r="J5061" s="16">
        <v>0</v>
      </c>
      <c r="K5061" s="16">
        <v>0</v>
      </c>
      <c r="L5061" s="16">
        <v>0</v>
      </c>
      <c r="M5061" s="16">
        <v>0</v>
      </c>
      <c r="N5061" s="16">
        <v>0</v>
      </c>
      <c r="O5061" s="16">
        <v>2</v>
      </c>
      <c r="P5061" s="13" t="str">
        <f>IFERROR(VLOOKUP($A5061,'Fielding Data'!$A:$H,MATCH(P$1,'Fielding Data'!$A$1:$H$1,0),0),"Other")</f>
        <v>P</v>
      </c>
      <c r="Q5061" s="13">
        <f>IFERROR(VLOOKUP($A5061,'Fielding Data'!$A:$H,MATCH(Q$1,'Fielding Data'!$A$1:$H$1,0),0),"Other")</f>
        <v>18</v>
      </c>
      <c r="R5061" s="13">
        <f>IFERROR(VLOOKUP($A5061,'Fielding Data'!$A:$H,MATCH(R$1,'Fielding Data'!$A$1:$H$1,0),0),"Other")</f>
        <v>18</v>
      </c>
      <c r="S5061" s="13">
        <f>IFERROR(VLOOKUP($A5061,'Fielding Data'!$A:$H,MATCH(S$1,'Fielding Data'!$A$1:$H$1,0),0),"Other")</f>
        <v>0</v>
      </c>
      <c r="T5061" s="13">
        <f>IFERROR(VLOOKUP($A5061,'Fielding Data'!$A:$H,MATCH(T$1,'Fielding Data'!$A$1:$H$1,0),0),"Other")</f>
        <v>1</v>
      </c>
      <c r="U5061" s="13">
        <f>SUMIFS('Fielding Data'!E:E,'Fielding Data'!$A:$A,'Hitting Data'!$A5061)</f>
        <v>18</v>
      </c>
      <c r="V5061" s="13">
        <f>SUMIFS('Fielding Data'!F:F,'Fielding Data'!$A:$A,'Hitting Data'!$A5061)</f>
        <v>18</v>
      </c>
      <c r="W5061" s="13">
        <f>SUMIFS('Fielding Data'!G:G,'Fielding Data'!$A:$A,'Hitting Data'!$A5061)</f>
        <v>0</v>
      </c>
      <c r="X5061" s="13">
        <f>SUMIFS('Fielding Data'!H:H,'Fielding Data'!$A:$A,'Hitting Data'!$A5061)</f>
        <v>1</v>
      </c>
    </row>
    <row r="5062" spans="1:24" x14ac:dyDescent="0.3">
      <c r="A5062" s="13" t="str">
        <f t="shared" si="79"/>
        <v>felizne012014</v>
      </c>
      <c r="B5062" s="16" t="s">
        <v>1081</v>
      </c>
      <c r="C5062" s="16">
        <v>2014</v>
      </c>
      <c r="D5062" s="16">
        <v>30</v>
      </c>
      <c r="E5062" s="16">
        <v>0</v>
      </c>
      <c r="F5062" s="16">
        <v>0</v>
      </c>
      <c r="G5062" s="16">
        <v>0</v>
      </c>
      <c r="H5062" s="16">
        <v>0</v>
      </c>
      <c r="I5062" s="16">
        <v>0</v>
      </c>
      <c r="J5062" s="16">
        <v>0</v>
      </c>
      <c r="K5062" s="16">
        <v>0</v>
      </c>
      <c r="L5062" s="16">
        <v>0</v>
      </c>
      <c r="M5062" s="16">
        <v>0</v>
      </c>
      <c r="N5062" s="16">
        <v>0</v>
      </c>
      <c r="O5062" s="16">
        <v>0</v>
      </c>
      <c r="P5062" s="13" t="str">
        <f>IFERROR(VLOOKUP($A5062,'Fielding Data'!$A:$H,MATCH(P$1,'Fielding Data'!$A$1:$H$1,0),0),"Other")</f>
        <v>P</v>
      </c>
      <c r="Q5062" s="13">
        <f>IFERROR(VLOOKUP($A5062,'Fielding Data'!$A:$H,MATCH(Q$1,'Fielding Data'!$A$1:$H$1,0),0),"Other")</f>
        <v>4</v>
      </c>
      <c r="R5062" s="13">
        <f>IFERROR(VLOOKUP($A5062,'Fielding Data'!$A:$H,MATCH(R$1,'Fielding Data'!$A$1:$H$1,0),0),"Other")</f>
        <v>2</v>
      </c>
      <c r="S5062" s="13">
        <f>IFERROR(VLOOKUP($A5062,'Fielding Data'!$A:$H,MATCH(S$1,'Fielding Data'!$A$1:$H$1,0),0),"Other")</f>
        <v>0</v>
      </c>
      <c r="T5062" s="13">
        <f>IFERROR(VLOOKUP($A5062,'Fielding Data'!$A:$H,MATCH(T$1,'Fielding Data'!$A$1:$H$1,0),0),"Other")</f>
        <v>1</v>
      </c>
      <c r="U5062" s="13">
        <f>SUMIFS('Fielding Data'!E:E,'Fielding Data'!$A:$A,'Hitting Data'!$A5062)</f>
        <v>4</v>
      </c>
      <c r="V5062" s="13">
        <f>SUMIFS('Fielding Data'!F:F,'Fielding Data'!$A:$A,'Hitting Data'!$A5062)</f>
        <v>2</v>
      </c>
      <c r="W5062" s="13">
        <f>SUMIFS('Fielding Data'!G:G,'Fielding Data'!$A:$A,'Hitting Data'!$A5062)</f>
        <v>0</v>
      </c>
      <c r="X5062" s="13">
        <f>SUMIFS('Fielding Data'!H:H,'Fielding Data'!$A:$A,'Hitting Data'!$A5062)</f>
        <v>1</v>
      </c>
    </row>
    <row r="5063" spans="1:24" x14ac:dyDescent="0.3">
      <c r="A5063" s="13" t="str">
        <f t="shared" si="79"/>
        <v>fernajo022014</v>
      </c>
      <c r="B5063" s="16" t="s">
        <v>1928</v>
      </c>
      <c r="C5063" s="16">
        <v>2014</v>
      </c>
      <c r="D5063" s="16">
        <v>8</v>
      </c>
      <c r="E5063" s="16">
        <v>16</v>
      </c>
      <c r="F5063" s="16">
        <v>1</v>
      </c>
      <c r="G5063" s="16">
        <v>2</v>
      </c>
      <c r="H5063" s="16">
        <v>0</v>
      </c>
      <c r="I5063" s="16">
        <v>0</v>
      </c>
      <c r="J5063" s="16">
        <v>0</v>
      </c>
      <c r="K5063" s="16">
        <v>1</v>
      </c>
      <c r="L5063" s="16">
        <v>0</v>
      </c>
      <c r="M5063" s="16">
        <v>0</v>
      </c>
      <c r="N5063" s="16">
        <v>0</v>
      </c>
      <c r="O5063" s="16">
        <v>6</v>
      </c>
      <c r="P5063" s="13" t="str">
        <f>IFERROR(VLOOKUP($A5063,'Fielding Data'!$A:$H,MATCH(P$1,'Fielding Data'!$A$1:$H$1,0),0),"Other")</f>
        <v>P</v>
      </c>
      <c r="Q5063" s="13">
        <f>IFERROR(VLOOKUP($A5063,'Fielding Data'!$A:$H,MATCH(Q$1,'Fielding Data'!$A$1:$H$1,0),0),"Other")</f>
        <v>4</v>
      </c>
      <c r="R5063" s="13">
        <f>IFERROR(VLOOKUP($A5063,'Fielding Data'!$A:$H,MATCH(R$1,'Fielding Data'!$A$1:$H$1,0),0),"Other")</f>
        <v>3</v>
      </c>
      <c r="S5063" s="13">
        <f>IFERROR(VLOOKUP($A5063,'Fielding Data'!$A:$H,MATCH(S$1,'Fielding Data'!$A$1:$H$1,0),0),"Other")</f>
        <v>0</v>
      </c>
      <c r="T5063" s="13">
        <f>IFERROR(VLOOKUP($A5063,'Fielding Data'!$A:$H,MATCH(T$1,'Fielding Data'!$A$1:$H$1,0),0),"Other")</f>
        <v>0</v>
      </c>
      <c r="U5063" s="13">
        <f>SUMIFS('Fielding Data'!E:E,'Fielding Data'!$A:$A,'Hitting Data'!$A5063)</f>
        <v>4</v>
      </c>
      <c r="V5063" s="13">
        <f>SUMIFS('Fielding Data'!F:F,'Fielding Data'!$A:$A,'Hitting Data'!$A5063)</f>
        <v>3</v>
      </c>
      <c r="W5063" s="13">
        <f>SUMIFS('Fielding Data'!G:G,'Fielding Data'!$A:$A,'Hitting Data'!$A5063)</f>
        <v>0</v>
      </c>
      <c r="X5063" s="13">
        <f>SUMIFS('Fielding Data'!H:H,'Fielding Data'!$A:$A,'Hitting Data'!$A5063)</f>
        <v>0</v>
      </c>
    </row>
    <row r="5064" spans="1:24" x14ac:dyDescent="0.3">
      <c r="A5064" s="13" t="str">
        <f t="shared" si="79"/>
        <v>fieldjo032014</v>
      </c>
      <c r="B5064" s="16" t="s">
        <v>1929</v>
      </c>
      <c r="C5064" s="16">
        <v>2014</v>
      </c>
      <c r="D5064" s="16">
        <v>54</v>
      </c>
      <c r="E5064" s="16">
        <v>0</v>
      </c>
      <c r="F5064" s="16">
        <v>0</v>
      </c>
      <c r="G5064" s="16">
        <v>0</v>
      </c>
      <c r="H5064" s="16">
        <v>0</v>
      </c>
      <c r="I5064" s="16">
        <v>0</v>
      </c>
      <c r="J5064" s="16">
        <v>0</v>
      </c>
      <c r="K5064" s="16">
        <v>0</v>
      </c>
      <c r="L5064" s="16">
        <v>0</v>
      </c>
      <c r="M5064" s="16">
        <v>0</v>
      </c>
      <c r="N5064" s="16">
        <v>0</v>
      </c>
      <c r="O5064" s="16">
        <v>0</v>
      </c>
      <c r="P5064" s="13" t="str">
        <f>IFERROR(VLOOKUP($A5064,'Fielding Data'!$A:$H,MATCH(P$1,'Fielding Data'!$A$1:$H$1,0),0),"Other")</f>
        <v>P</v>
      </c>
      <c r="Q5064" s="13">
        <f>IFERROR(VLOOKUP($A5064,'Fielding Data'!$A:$H,MATCH(Q$1,'Fielding Data'!$A$1:$H$1,0),0),"Other")</f>
        <v>2</v>
      </c>
      <c r="R5064" s="13">
        <f>IFERROR(VLOOKUP($A5064,'Fielding Data'!$A:$H,MATCH(R$1,'Fielding Data'!$A$1:$H$1,0),0),"Other")</f>
        <v>0</v>
      </c>
      <c r="S5064" s="13">
        <f>IFERROR(VLOOKUP($A5064,'Fielding Data'!$A:$H,MATCH(S$1,'Fielding Data'!$A$1:$H$1,0),0),"Other")</f>
        <v>0</v>
      </c>
      <c r="T5064" s="13">
        <f>IFERROR(VLOOKUP($A5064,'Fielding Data'!$A:$H,MATCH(T$1,'Fielding Data'!$A$1:$H$1,0),0),"Other")</f>
        <v>0</v>
      </c>
      <c r="U5064" s="13">
        <f>SUMIFS('Fielding Data'!E:E,'Fielding Data'!$A:$A,'Hitting Data'!$A5064)</f>
        <v>2</v>
      </c>
      <c r="V5064" s="13">
        <f>SUMIFS('Fielding Data'!F:F,'Fielding Data'!$A:$A,'Hitting Data'!$A5064)</f>
        <v>0</v>
      </c>
      <c r="W5064" s="13">
        <f>SUMIFS('Fielding Data'!G:G,'Fielding Data'!$A:$A,'Hitting Data'!$A5064)</f>
        <v>0</v>
      </c>
      <c r="X5064" s="13">
        <f>SUMIFS('Fielding Data'!H:H,'Fielding Data'!$A:$A,'Hitting Data'!$A5064)</f>
        <v>0</v>
      </c>
    </row>
    <row r="5065" spans="1:24" x14ac:dyDescent="0.3">
      <c r="A5065" s="13" t="str">
        <f t="shared" si="79"/>
        <v>fieldpr012014</v>
      </c>
      <c r="B5065" s="16" t="s">
        <v>541</v>
      </c>
      <c r="C5065" s="16">
        <v>2014</v>
      </c>
      <c r="D5065" s="16">
        <v>42</v>
      </c>
      <c r="E5065" s="16">
        <v>150</v>
      </c>
      <c r="F5065" s="16">
        <v>19</v>
      </c>
      <c r="G5065" s="16">
        <v>37</v>
      </c>
      <c r="H5065" s="16">
        <v>8</v>
      </c>
      <c r="I5065" s="16">
        <v>0</v>
      </c>
      <c r="J5065" s="16">
        <v>3</v>
      </c>
      <c r="K5065" s="16">
        <v>16</v>
      </c>
      <c r="L5065" s="16">
        <v>0</v>
      </c>
      <c r="M5065" s="16">
        <v>0</v>
      </c>
      <c r="N5065" s="16">
        <v>25</v>
      </c>
      <c r="O5065" s="16">
        <v>24</v>
      </c>
      <c r="P5065" s="13" t="str">
        <f>IFERROR(VLOOKUP($A5065,'Fielding Data'!$A:$H,MATCH(P$1,'Fielding Data'!$A$1:$H$1,0),0),"Other")</f>
        <v>1B</v>
      </c>
      <c r="Q5065" s="13">
        <f>IFERROR(VLOOKUP($A5065,'Fielding Data'!$A:$H,MATCH(Q$1,'Fielding Data'!$A$1:$H$1,0),0),"Other")</f>
        <v>333</v>
      </c>
      <c r="R5065" s="13">
        <f>IFERROR(VLOOKUP($A5065,'Fielding Data'!$A:$H,MATCH(R$1,'Fielding Data'!$A$1:$H$1,0),0),"Other")</f>
        <v>14</v>
      </c>
      <c r="S5065" s="13">
        <f>IFERROR(VLOOKUP($A5065,'Fielding Data'!$A:$H,MATCH(S$1,'Fielding Data'!$A$1:$H$1,0),0),"Other")</f>
        <v>4</v>
      </c>
      <c r="T5065" s="13">
        <f>IFERROR(VLOOKUP($A5065,'Fielding Data'!$A:$H,MATCH(T$1,'Fielding Data'!$A$1:$H$1,0),0),"Other")</f>
        <v>36</v>
      </c>
      <c r="U5065" s="13">
        <f>SUMIFS('Fielding Data'!E:E,'Fielding Data'!$A:$A,'Hitting Data'!$A5065)</f>
        <v>333</v>
      </c>
      <c r="V5065" s="13">
        <f>SUMIFS('Fielding Data'!F:F,'Fielding Data'!$A:$A,'Hitting Data'!$A5065)</f>
        <v>14</v>
      </c>
      <c r="W5065" s="13">
        <f>SUMIFS('Fielding Data'!G:G,'Fielding Data'!$A:$A,'Hitting Data'!$A5065)</f>
        <v>4</v>
      </c>
      <c r="X5065" s="13">
        <f>SUMIFS('Fielding Data'!H:H,'Fielding Data'!$A:$A,'Hitting Data'!$A5065)</f>
        <v>36</v>
      </c>
    </row>
    <row r="5066" spans="1:24" x14ac:dyDescent="0.3">
      <c r="A5066" s="13" t="str">
        <f t="shared" si="79"/>
        <v>fienca012014</v>
      </c>
      <c r="B5066" s="16" t="s">
        <v>1082</v>
      </c>
      <c r="C5066" s="16">
        <v>2014</v>
      </c>
      <c r="D5066" s="16">
        <v>73</v>
      </c>
      <c r="E5066" s="16">
        <v>0</v>
      </c>
      <c r="F5066" s="16">
        <v>0</v>
      </c>
      <c r="G5066" s="16">
        <v>0</v>
      </c>
      <c r="H5066" s="16">
        <v>0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6">
        <v>0</v>
      </c>
      <c r="O5066" s="16">
        <v>0</v>
      </c>
      <c r="P5066" s="13" t="str">
        <f>IFERROR(VLOOKUP($A5066,'Fielding Data'!$A:$H,MATCH(P$1,'Fielding Data'!$A$1:$H$1,0),0),"Other")</f>
        <v>P</v>
      </c>
      <c r="Q5066" s="13">
        <f>IFERROR(VLOOKUP($A5066,'Fielding Data'!$A:$H,MATCH(Q$1,'Fielding Data'!$A$1:$H$1,0),0),"Other")</f>
        <v>6</v>
      </c>
      <c r="R5066" s="13">
        <f>IFERROR(VLOOKUP($A5066,'Fielding Data'!$A:$H,MATCH(R$1,'Fielding Data'!$A$1:$H$1,0),0),"Other")</f>
        <v>9</v>
      </c>
      <c r="S5066" s="13">
        <f>IFERROR(VLOOKUP($A5066,'Fielding Data'!$A:$H,MATCH(S$1,'Fielding Data'!$A$1:$H$1,0),0),"Other")</f>
        <v>0</v>
      </c>
      <c r="T5066" s="13">
        <f>IFERROR(VLOOKUP($A5066,'Fielding Data'!$A:$H,MATCH(T$1,'Fielding Data'!$A$1:$H$1,0),0),"Other")</f>
        <v>1</v>
      </c>
      <c r="U5066" s="13">
        <f>SUMIFS('Fielding Data'!E:E,'Fielding Data'!$A:$A,'Hitting Data'!$A5066)</f>
        <v>6</v>
      </c>
      <c r="V5066" s="13">
        <f>SUMIFS('Fielding Data'!F:F,'Fielding Data'!$A:$A,'Hitting Data'!$A5066)</f>
        <v>9</v>
      </c>
      <c r="W5066" s="13">
        <f>SUMIFS('Fielding Data'!G:G,'Fielding Data'!$A:$A,'Hitting Data'!$A5066)</f>
        <v>0</v>
      </c>
      <c r="X5066" s="13">
        <f>SUMIFS('Fielding Data'!H:H,'Fielding Data'!$A:$A,'Hitting Data'!$A5066)</f>
        <v>1</v>
      </c>
    </row>
    <row r="5067" spans="1:24" x14ac:dyDescent="0.3">
      <c r="A5067" s="13" t="str">
        <f t="shared" si="79"/>
        <v>fiersmi012014</v>
      </c>
      <c r="B5067" s="16" t="s">
        <v>1499</v>
      </c>
      <c r="C5067" s="16">
        <v>2014</v>
      </c>
      <c r="D5067" s="16">
        <v>14</v>
      </c>
      <c r="E5067" s="16">
        <v>19</v>
      </c>
      <c r="F5067" s="16">
        <v>0</v>
      </c>
      <c r="G5067" s="16">
        <v>1</v>
      </c>
      <c r="H5067" s="16">
        <v>0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6">
        <v>0</v>
      </c>
      <c r="O5067" s="16">
        <v>11</v>
      </c>
      <c r="P5067" s="13" t="str">
        <f>IFERROR(VLOOKUP($A5067,'Fielding Data'!$A:$H,MATCH(P$1,'Fielding Data'!$A$1:$H$1,0),0),"Other")</f>
        <v>P</v>
      </c>
      <c r="Q5067" s="13">
        <f>IFERROR(VLOOKUP($A5067,'Fielding Data'!$A:$H,MATCH(Q$1,'Fielding Data'!$A$1:$H$1,0),0),"Other")</f>
        <v>5</v>
      </c>
      <c r="R5067" s="13">
        <f>IFERROR(VLOOKUP($A5067,'Fielding Data'!$A:$H,MATCH(R$1,'Fielding Data'!$A$1:$H$1,0),0),"Other")</f>
        <v>9</v>
      </c>
      <c r="S5067" s="13">
        <f>IFERROR(VLOOKUP($A5067,'Fielding Data'!$A:$H,MATCH(S$1,'Fielding Data'!$A$1:$H$1,0),0),"Other")</f>
        <v>1</v>
      </c>
      <c r="T5067" s="13">
        <f>IFERROR(VLOOKUP($A5067,'Fielding Data'!$A:$H,MATCH(T$1,'Fielding Data'!$A$1:$H$1,0),0),"Other")</f>
        <v>1</v>
      </c>
      <c r="U5067" s="13">
        <f>SUMIFS('Fielding Data'!E:E,'Fielding Data'!$A:$A,'Hitting Data'!$A5067)</f>
        <v>5</v>
      </c>
      <c r="V5067" s="13">
        <f>SUMIFS('Fielding Data'!F:F,'Fielding Data'!$A:$A,'Hitting Data'!$A5067)</f>
        <v>9</v>
      </c>
      <c r="W5067" s="13">
        <f>SUMIFS('Fielding Data'!G:G,'Fielding Data'!$A:$A,'Hitting Data'!$A5067)</f>
        <v>1</v>
      </c>
      <c r="X5067" s="13">
        <f>SUMIFS('Fielding Data'!H:H,'Fielding Data'!$A:$A,'Hitting Data'!$A5067)</f>
        <v>1</v>
      </c>
    </row>
    <row r="5068" spans="1:24" x14ac:dyDescent="0.3">
      <c r="A5068" s="13" t="str">
        <f t="shared" si="79"/>
        <v>fifest012014</v>
      </c>
      <c r="B5068" s="16" t="s">
        <v>1712</v>
      </c>
      <c r="C5068" s="16">
        <v>2014</v>
      </c>
      <c r="D5068" s="16">
        <v>1</v>
      </c>
      <c r="E5068" s="16">
        <v>3</v>
      </c>
      <c r="F5068" s="16">
        <v>0</v>
      </c>
      <c r="G5068" s="16">
        <v>0</v>
      </c>
      <c r="H5068" s="16">
        <v>0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0</v>
      </c>
      <c r="O5068" s="16">
        <v>1</v>
      </c>
      <c r="P5068" s="13" t="str">
        <f>IFERROR(VLOOKUP($A5068,'Fielding Data'!$A:$H,MATCH(P$1,'Fielding Data'!$A$1:$H$1,0),0),"Other")</f>
        <v>P</v>
      </c>
      <c r="Q5068" s="13">
        <f>IFERROR(VLOOKUP($A5068,'Fielding Data'!$A:$H,MATCH(Q$1,'Fielding Data'!$A$1:$H$1,0),0),"Other")</f>
        <v>2</v>
      </c>
      <c r="R5068" s="13">
        <f>IFERROR(VLOOKUP($A5068,'Fielding Data'!$A:$H,MATCH(R$1,'Fielding Data'!$A$1:$H$1,0),0),"Other")</f>
        <v>2</v>
      </c>
      <c r="S5068" s="13">
        <f>IFERROR(VLOOKUP($A5068,'Fielding Data'!$A:$H,MATCH(S$1,'Fielding Data'!$A$1:$H$1,0),0),"Other")</f>
        <v>0</v>
      </c>
      <c r="T5068" s="13">
        <f>IFERROR(VLOOKUP($A5068,'Fielding Data'!$A:$H,MATCH(T$1,'Fielding Data'!$A$1:$H$1,0),0),"Other")</f>
        <v>0</v>
      </c>
      <c r="U5068" s="13">
        <f>SUMIFS('Fielding Data'!E:E,'Fielding Data'!$A:$A,'Hitting Data'!$A5068)</f>
        <v>2</v>
      </c>
      <c r="V5068" s="13">
        <f>SUMIFS('Fielding Data'!F:F,'Fielding Data'!$A:$A,'Hitting Data'!$A5068)</f>
        <v>2</v>
      </c>
      <c r="W5068" s="13">
        <f>SUMIFS('Fielding Data'!G:G,'Fielding Data'!$A:$A,'Hitting Data'!$A5068)</f>
        <v>0</v>
      </c>
      <c r="X5068" s="13">
        <f>SUMIFS('Fielding Data'!H:H,'Fielding Data'!$A:$A,'Hitting Data'!$A5068)</f>
        <v>0</v>
      </c>
    </row>
    <row r="5069" spans="1:24" x14ac:dyDescent="0.3">
      <c r="A5069" s="13" t="str">
        <f t="shared" si="79"/>
        <v>figaral012014</v>
      </c>
      <c r="B5069" s="16" t="s">
        <v>1083</v>
      </c>
      <c r="C5069" s="16">
        <v>2014</v>
      </c>
      <c r="D5069" s="16">
        <v>6</v>
      </c>
      <c r="E5069" s="16">
        <v>1</v>
      </c>
      <c r="F5069" s="16">
        <v>0</v>
      </c>
      <c r="G5069" s="16">
        <v>0</v>
      </c>
      <c r="H5069" s="16">
        <v>0</v>
      </c>
      <c r="I5069" s="16">
        <v>0</v>
      </c>
      <c r="J5069" s="16">
        <v>0</v>
      </c>
      <c r="K5069" s="16">
        <v>0</v>
      </c>
      <c r="L5069" s="16">
        <v>0</v>
      </c>
      <c r="M5069" s="16">
        <v>0</v>
      </c>
      <c r="N5069" s="16">
        <v>0</v>
      </c>
      <c r="O5069" s="16">
        <v>0</v>
      </c>
      <c r="P5069" s="13" t="str">
        <f>IFERROR(VLOOKUP($A5069,'Fielding Data'!$A:$H,MATCH(P$1,'Fielding Data'!$A$1:$H$1,0),0),"Other")</f>
        <v>P</v>
      </c>
      <c r="Q5069" s="13">
        <f>IFERROR(VLOOKUP($A5069,'Fielding Data'!$A:$H,MATCH(Q$1,'Fielding Data'!$A$1:$H$1,0),0),"Other")</f>
        <v>1</v>
      </c>
      <c r="R5069" s="13">
        <f>IFERROR(VLOOKUP($A5069,'Fielding Data'!$A:$H,MATCH(R$1,'Fielding Data'!$A$1:$H$1,0),0),"Other")</f>
        <v>1</v>
      </c>
      <c r="S5069" s="13">
        <f>IFERROR(VLOOKUP($A5069,'Fielding Data'!$A:$H,MATCH(S$1,'Fielding Data'!$A$1:$H$1,0),0),"Other")</f>
        <v>0</v>
      </c>
      <c r="T5069" s="13">
        <f>IFERROR(VLOOKUP($A5069,'Fielding Data'!$A:$H,MATCH(T$1,'Fielding Data'!$A$1:$H$1,0),0),"Other")</f>
        <v>0</v>
      </c>
      <c r="U5069" s="13">
        <f>SUMIFS('Fielding Data'!E:E,'Fielding Data'!$A:$A,'Hitting Data'!$A5069)</f>
        <v>1</v>
      </c>
      <c r="V5069" s="13">
        <f>SUMIFS('Fielding Data'!F:F,'Fielding Data'!$A:$A,'Hitting Data'!$A5069)</f>
        <v>1</v>
      </c>
      <c r="W5069" s="13">
        <f>SUMIFS('Fielding Data'!G:G,'Fielding Data'!$A:$A,'Hitting Data'!$A5069)</f>
        <v>0</v>
      </c>
      <c r="X5069" s="13">
        <f>SUMIFS('Fielding Data'!H:H,'Fielding Data'!$A:$A,'Hitting Data'!$A5069)</f>
        <v>0</v>
      </c>
    </row>
    <row r="5070" spans="1:24" x14ac:dyDescent="0.3">
      <c r="A5070" s="13" t="str">
        <f t="shared" si="79"/>
        <v>figgich012014</v>
      </c>
      <c r="B5070" s="16" t="s">
        <v>300</v>
      </c>
      <c r="C5070" s="16">
        <v>2014</v>
      </c>
      <c r="D5070" s="16">
        <v>38</v>
      </c>
      <c r="E5070" s="16">
        <v>60</v>
      </c>
      <c r="F5070" s="16">
        <v>8</v>
      </c>
      <c r="G5070" s="16">
        <v>13</v>
      </c>
      <c r="H5070" s="16">
        <v>3</v>
      </c>
      <c r="I5070" s="16">
        <v>0</v>
      </c>
      <c r="J5070" s="16">
        <v>0</v>
      </c>
      <c r="K5070" s="16">
        <v>1</v>
      </c>
      <c r="L5070" s="16">
        <v>4</v>
      </c>
      <c r="M5070" s="16">
        <v>1</v>
      </c>
      <c r="N5070" s="16">
        <v>14</v>
      </c>
      <c r="O5070" s="16">
        <v>15</v>
      </c>
      <c r="P5070" s="13" t="str">
        <f>IFERROR(VLOOKUP($A5070,'Fielding Data'!$A:$H,MATCH(P$1,'Fielding Data'!$A$1:$H$1,0),0),"Other")</f>
        <v>2B</v>
      </c>
      <c r="Q5070" s="13">
        <f>IFERROR(VLOOKUP($A5070,'Fielding Data'!$A:$H,MATCH(Q$1,'Fielding Data'!$A$1:$H$1,0),0),"Other")</f>
        <v>3</v>
      </c>
      <c r="R5070" s="13">
        <f>IFERROR(VLOOKUP($A5070,'Fielding Data'!$A:$H,MATCH(R$1,'Fielding Data'!$A$1:$H$1,0),0),"Other")</f>
        <v>13</v>
      </c>
      <c r="S5070" s="13">
        <f>IFERROR(VLOOKUP($A5070,'Fielding Data'!$A:$H,MATCH(S$1,'Fielding Data'!$A$1:$H$1,0),0),"Other")</f>
        <v>0</v>
      </c>
      <c r="T5070" s="13">
        <f>IFERROR(VLOOKUP($A5070,'Fielding Data'!$A:$H,MATCH(T$1,'Fielding Data'!$A$1:$H$1,0),0),"Other")</f>
        <v>3</v>
      </c>
      <c r="U5070" s="13">
        <f>SUMIFS('Fielding Data'!E:E,'Fielding Data'!$A:$A,'Hitting Data'!$A5070)</f>
        <v>10</v>
      </c>
      <c r="V5070" s="13">
        <f>SUMIFS('Fielding Data'!F:F,'Fielding Data'!$A:$A,'Hitting Data'!$A5070)</f>
        <v>32</v>
      </c>
      <c r="W5070" s="13">
        <f>SUMIFS('Fielding Data'!G:G,'Fielding Data'!$A:$A,'Hitting Data'!$A5070)</f>
        <v>1</v>
      </c>
      <c r="X5070" s="13">
        <f>SUMIFS('Fielding Data'!H:H,'Fielding Data'!$A:$A,'Hitting Data'!$A5070)</f>
        <v>3</v>
      </c>
    </row>
    <row r="5071" spans="1:24" x14ac:dyDescent="0.3">
      <c r="A5071" s="13" t="str">
        <f t="shared" si="79"/>
        <v>figueco012014</v>
      </c>
      <c r="B5071" s="16" t="s">
        <v>2163</v>
      </c>
      <c r="C5071" s="16">
        <v>2014</v>
      </c>
      <c r="D5071" s="16">
        <v>23</v>
      </c>
      <c r="E5071" s="16">
        <v>43</v>
      </c>
      <c r="F5071" s="16">
        <v>6</v>
      </c>
      <c r="G5071" s="16">
        <v>10</v>
      </c>
      <c r="H5071" s="16">
        <v>2</v>
      </c>
      <c r="I5071" s="16">
        <v>1</v>
      </c>
      <c r="J5071" s="16">
        <v>0</v>
      </c>
      <c r="K5071" s="16">
        <v>6</v>
      </c>
      <c r="L5071" s="16">
        <v>0</v>
      </c>
      <c r="M5071" s="16">
        <v>0</v>
      </c>
      <c r="N5071" s="16">
        <v>4</v>
      </c>
      <c r="O5071" s="16">
        <v>4</v>
      </c>
      <c r="P5071" s="13" t="str">
        <f>IFERROR(VLOOKUP($A5071,'Fielding Data'!$A:$H,MATCH(P$1,'Fielding Data'!$A$1:$H$1,0),0),"Other")</f>
        <v>2B</v>
      </c>
      <c r="Q5071" s="13">
        <f>IFERROR(VLOOKUP($A5071,'Fielding Data'!$A:$H,MATCH(Q$1,'Fielding Data'!$A$1:$H$1,0),0),"Other")</f>
        <v>19</v>
      </c>
      <c r="R5071" s="13">
        <f>IFERROR(VLOOKUP($A5071,'Fielding Data'!$A:$H,MATCH(R$1,'Fielding Data'!$A$1:$H$1,0),0),"Other")</f>
        <v>24</v>
      </c>
      <c r="S5071" s="13">
        <f>IFERROR(VLOOKUP($A5071,'Fielding Data'!$A:$H,MATCH(S$1,'Fielding Data'!$A$1:$H$1,0),0),"Other")</f>
        <v>1</v>
      </c>
      <c r="T5071" s="13">
        <f>IFERROR(VLOOKUP($A5071,'Fielding Data'!$A:$H,MATCH(T$1,'Fielding Data'!$A$1:$H$1,0),0),"Other")</f>
        <v>4</v>
      </c>
      <c r="U5071" s="13">
        <f>SUMIFS('Fielding Data'!E:E,'Fielding Data'!$A:$A,'Hitting Data'!$A5071)</f>
        <v>19</v>
      </c>
      <c r="V5071" s="13">
        <f>SUMIFS('Fielding Data'!F:F,'Fielding Data'!$A:$A,'Hitting Data'!$A5071)</f>
        <v>24</v>
      </c>
      <c r="W5071" s="13">
        <f>SUMIFS('Fielding Data'!G:G,'Fielding Data'!$A:$A,'Hitting Data'!$A5071)</f>
        <v>1</v>
      </c>
      <c r="X5071" s="13">
        <f>SUMIFS('Fielding Data'!H:H,'Fielding Data'!$A:$A,'Hitting Data'!$A5071)</f>
        <v>4</v>
      </c>
    </row>
    <row r="5072" spans="1:24" x14ac:dyDescent="0.3">
      <c r="A5072" s="13" t="str">
        <f t="shared" si="79"/>
        <v>figuepe012014</v>
      </c>
      <c r="B5072" s="16" t="s">
        <v>1713</v>
      </c>
      <c r="C5072" s="16">
        <v>2014</v>
      </c>
      <c r="D5072" s="16">
        <v>10</v>
      </c>
      <c r="E5072" s="16">
        <v>0</v>
      </c>
      <c r="F5072" s="16">
        <v>0</v>
      </c>
      <c r="G5072" s="16">
        <v>0</v>
      </c>
      <c r="H5072" s="16">
        <v>0</v>
      </c>
      <c r="I5072" s="16">
        <v>0</v>
      </c>
      <c r="J5072" s="16">
        <v>0</v>
      </c>
      <c r="K5072" s="16">
        <v>0</v>
      </c>
      <c r="L5072" s="16">
        <v>0</v>
      </c>
      <c r="M5072" s="16">
        <v>0</v>
      </c>
      <c r="N5072" s="16">
        <v>0</v>
      </c>
      <c r="O5072" s="16">
        <v>0</v>
      </c>
      <c r="P5072" s="13" t="str">
        <f>IFERROR(VLOOKUP($A5072,'Fielding Data'!$A:$H,MATCH(P$1,'Fielding Data'!$A$1:$H$1,0),0),"Other")</f>
        <v>P</v>
      </c>
      <c r="Q5072" s="13">
        <f>IFERROR(VLOOKUP($A5072,'Fielding Data'!$A:$H,MATCH(Q$1,'Fielding Data'!$A$1:$H$1,0),0),"Other")</f>
        <v>1</v>
      </c>
      <c r="R5072" s="13">
        <f>IFERROR(VLOOKUP($A5072,'Fielding Data'!$A:$H,MATCH(R$1,'Fielding Data'!$A$1:$H$1,0),0),"Other")</f>
        <v>1</v>
      </c>
      <c r="S5072" s="13">
        <f>IFERROR(VLOOKUP($A5072,'Fielding Data'!$A:$H,MATCH(S$1,'Fielding Data'!$A$1:$H$1,0),0),"Other")</f>
        <v>0</v>
      </c>
      <c r="T5072" s="13">
        <f>IFERROR(VLOOKUP($A5072,'Fielding Data'!$A:$H,MATCH(T$1,'Fielding Data'!$A$1:$H$1,0),0),"Other")</f>
        <v>0</v>
      </c>
      <c r="U5072" s="13">
        <f>SUMIFS('Fielding Data'!E:E,'Fielding Data'!$A:$A,'Hitting Data'!$A5072)</f>
        <v>1</v>
      </c>
      <c r="V5072" s="13">
        <f>SUMIFS('Fielding Data'!F:F,'Fielding Data'!$A:$A,'Hitting Data'!$A5072)</f>
        <v>1</v>
      </c>
      <c r="W5072" s="13">
        <f>SUMIFS('Fielding Data'!G:G,'Fielding Data'!$A:$A,'Hitting Data'!$A5072)</f>
        <v>0</v>
      </c>
      <c r="X5072" s="13">
        <f>SUMIFS('Fielding Data'!H:H,'Fielding Data'!$A:$A,'Hitting Data'!$A5072)</f>
        <v>0</v>
      </c>
    </row>
    <row r="5073" spans="1:24" x14ac:dyDescent="0.3">
      <c r="A5073" s="13" t="str">
        <f t="shared" si="79"/>
        <v>finnebr012014</v>
      </c>
      <c r="B5073" s="16" t="s">
        <v>2164</v>
      </c>
      <c r="C5073" s="16">
        <v>2014</v>
      </c>
      <c r="D5073" s="16">
        <v>7</v>
      </c>
      <c r="E5073" s="16">
        <v>0</v>
      </c>
      <c r="F5073" s="16">
        <v>0</v>
      </c>
      <c r="G5073" s="16">
        <v>0</v>
      </c>
      <c r="H5073" s="16">
        <v>0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3" t="str">
        <f>IFERROR(VLOOKUP($A5073,'Fielding Data'!$A:$H,MATCH(P$1,'Fielding Data'!$A$1:$H$1,0),0),"Other")</f>
        <v>P</v>
      </c>
      <c r="Q5073" s="13">
        <f>IFERROR(VLOOKUP($A5073,'Fielding Data'!$A:$H,MATCH(Q$1,'Fielding Data'!$A$1:$H$1,0),0),"Other")</f>
        <v>0</v>
      </c>
      <c r="R5073" s="13">
        <f>IFERROR(VLOOKUP($A5073,'Fielding Data'!$A:$H,MATCH(R$1,'Fielding Data'!$A$1:$H$1,0),0),"Other")</f>
        <v>1</v>
      </c>
      <c r="S5073" s="13">
        <f>IFERROR(VLOOKUP($A5073,'Fielding Data'!$A:$H,MATCH(S$1,'Fielding Data'!$A$1:$H$1,0),0),"Other")</f>
        <v>0</v>
      </c>
      <c r="T5073" s="13">
        <f>IFERROR(VLOOKUP($A5073,'Fielding Data'!$A:$H,MATCH(T$1,'Fielding Data'!$A$1:$H$1,0),0),"Other")</f>
        <v>0</v>
      </c>
      <c r="U5073" s="13">
        <f>SUMIFS('Fielding Data'!E:E,'Fielding Data'!$A:$A,'Hitting Data'!$A5073)</f>
        <v>0</v>
      </c>
      <c r="V5073" s="13">
        <f>SUMIFS('Fielding Data'!F:F,'Fielding Data'!$A:$A,'Hitting Data'!$A5073)</f>
        <v>1</v>
      </c>
      <c r="W5073" s="13">
        <f>SUMIFS('Fielding Data'!G:G,'Fielding Data'!$A:$A,'Hitting Data'!$A5073)</f>
        <v>0</v>
      </c>
      <c r="X5073" s="13">
        <f>SUMIFS('Fielding Data'!H:H,'Fielding Data'!$A:$A,'Hitting Data'!$A5073)</f>
        <v>0</v>
      </c>
    </row>
    <row r="5074" spans="1:24" x14ac:dyDescent="0.3">
      <c r="A5074" s="13" t="str">
        <f t="shared" si="79"/>
        <v>fistedo012014</v>
      </c>
      <c r="B5074" s="16" t="s">
        <v>1085</v>
      </c>
      <c r="C5074" s="16">
        <v>2014</v>
      </c>
      <c r="D5074" s="16">
        <v>26</v>
      </c>
      <c r="E5074" s="16">
        <v>52</v>
      </c>
      <c r="F5074" s="16">
        <v>3</v>
      </c>
      <c r="G5074" s="16">
        <v>4</v>
      </c>
      <c r="H5074" s="16">
        <v>1</v>
      </c>
      <c r="I5074" s="16">
        <v>0</v>
      </c>
      <c r="J5074" s="16">
        <v>0</v>
      </c>
      <c r="K5074" s="16">
        <v>0</v>
      </c>
      <c r="L5074" s="16">
        <v>0</v>
      </c>
      <c r="M5074" s="16">
        <v>0</v>
      </c>
      <c r="N5074" s="16">
        <v>1</v>
      </c>
      <c r="O5074" s="16">
        <v>21</v>
      </c>
      <c r="P5074" s="13" t="str">
        <f>IFERROR(VLOOKUP($A5074,'Fielding Data'!$A:$H,MATCH(P$1,'Fielding Data'!$A$1:$H$1,0),0),"Other")</f>
        <v>P</v>
      </c>
      <c r="Q5074" s="13">
        <f>IFERROR(VLOOKUP($A5074,'Fielding Data'!$A:$H,MATCH(Q$1,'Fielding Data'!$A$1:$H$1,0),0),"Other")</f>
        <v>15</v>
      </c>
      <c r="R5074" s="13">
        <f>IFERROR(VLOOKUP($A5074,'Fielding Data'!$A:$H,MATCH(R$1,'Fielding Data'!$A$1:$H$1,0),0),"Other")</f>
        <v>21</v>
      </c>
      <c r="S5074" s="13">
        <f>IFERROR(VLOOKUP($A5074,'Fielding Data'!$A:$H,MATCH(S$1,'Fielding Data'!$A$1:$H$1,0),0),"Other")</f>
        <v>1</v>
      </c>
      <c r="T5074" s="13">
        <f>IFERROR(VLOOKUP($A5074,'Fielding Data'!$A:$H,MATCH(T$1,'Fielding Data'!$A$1:$H$1,0),0),"Other")</f>
        <v>0</v>
      </c>
      <c r="U5074" s="13">
        <f>SUMIFS('Fielding Data'!E:E,'Fielding Data'!$A:$A,'Hitting Data'!$A5074)</f>
        <v>15</v>
      </c>
      <c r="V5074" s="13">
        <f>SUMIFS('Fielding Data'!F:F,'Fielding Data'!$A:$A,'Hitting Data'!$A5074)</f>
        <v>21</v>
      </c>
      <c r="W5074" s="13">
        <f>SUMIFS('Fielding Data'!G:G,'Fielding Data'!$A:$A,'Hitting Data'!$A5074)</f>
        <v>1</v>
      </c>
      <c r="X5074" s="13">
        <f>SUMIFS('Fielding Data'!H:H,'Fielding Data'!$A:$A,'Hitting Data'!$A5074)</f>
        <v>0</v>
      </c>
    </row>
    <row r="5075" spans="1:24" x14ac:dyDescent="0.3">
      <c r="A5075" s="13" t="str">
        <f t="shared" si="79"/>
        <v>flahery012014</v>
      </c>
      <c r="B5075" s="16" t="s">
        <v>1714</v>
      </c>
      <c r="C5075" s="16">
        <v>2014</v>
      </c>
      <c r="D5075" s="16">
        <v>102</v>
      </c>
      <c r="E5075" s="16">
        <v>281</v>
      </c>
      <c r="F5075" s="16">
        <v>33</v>
      </c>
      <c r="G5075" s="16">
        <v>62</v>
      </c>
      <c r="H5075" s="16">
        <v>15</v>
      </c>
      <c r="I5075" s="16">
        <v>1</v>
      </c>
      <c r="J5075" s="16">
        <v>7</v>
      </c>
      <c r="K5075" s="16">
        <v>32</v>
      </c>
      <c r="L5075" s="16">
        <v>1</v>
      </c>
      <c r="M5075" s="16">
        <v>0</v>
      </c>
      <c r="N5075" s="16">
        <v>22</v>
      </c>
      <c r="O5075" s="16">
        <v>68</v>
      </c>
      <c r="P5075" s="13" t="str">
        <f>IFERROR(VLOOKUP($A5075,'Fielding Data'!$A:$H,MATCH(P$1,'Fielding Data'!$A$1:$H$1,0),0),"Other")</f>
        <v>1B</v>
      </c>
      <c r="Q5075" s="13">
        <f>IFERROR(VLOOKUP($A5075,'Fielding Data'!$A:$H,MATCH(Q$1,'Fielding Data'!$A$1:$H$1,0),0),"Other")</f>
        <v>12</v>
      </c>
      <c r="R5075" s="13">
        <f>IFERROR(VLOOKUP($A5075,'Fielding Data'!$A:$H,MATCH(R$1,'Fielding Data'!$A$1:$H$1,0),0),"Other")</f>
        <v>0</v>
      </c>
      <c r="S5075" s="13">
        <f>IFERROR(VLOOKUP($A5075,'Fielding Data'!$A:$H,MATCH(S$1,'Fielding Data'!$A$1:$H$1,0),0),"Other")</f>
        <v>0</v>
      </c>
      <c r="T5075" s="13">
        <f>IFERROR(VLOOKUP($A5075,'Fielding Data'!$A:$H,MATCH(T$1,'Fielding Data'!$A$1:$H$1,0),0),"Other")</f>
        <v>1</v>
      </c>
      <c r="U5075" s="13">
        <f>SUMIFS('Fielding Data'!E:E,'Fielding Data'!$A:$A,'Hitting Data'!$A5075)</f>
        <v>104</v>
      </c>
      <c r="V5075" s="13">
        <f>SUMIFS('Fielding Data'!F:F,'Fielding Data'!$A:$A,'Hitting Data'!$A5075)</f>
        <v>202</v>
      </c>
      <c r="W5075" s="13">
        <f>SUMIFS('Fielding Data'!G:G,'Fielding Data'!$A:$A,'Hitting Data'!$A5075)</f>
        <v>10</v>
      </c>
      <c r="X5075" s="13">
        <f>SUMIFS('Fielding Data'!H:H,'Fielding Data'!$A:$A,'Hitting Data'!$A5075)</f>
        <v>35</v>
      </c>
    </row>
    <row r="5076" spans="1:24" x14ac:dyDescent="0.3">
      <c r="A5076" s="13" t="str">
        <f t="shared" si="79"/>
        <v>flandyo012014</v>
      </c>
      <c r="B5076" s="16" t="s">
        <v>2165</v>
      </c>
      <c r="C5076" s="16">
        <v>2014</v>
      </c>
      <c r="D5076" s="16">
        <v>16</v>
      </c>
      <c r="E5076" s="16">
        <v>12</v>
      </c>
      <c r="F5076" s="16">
        <v>0</v>
      </c>
      <c r="G5076" s="16">
        <v>1</v>
      </c>
      <c r="H5076" s="16">
        <v>0</v>
      </c>
      <c r="I5076" s="16">
        <v>0</v>
      </c>
      <c r="J5076" s="16">
        <v>0</v>
      </c>
      <c r="K5076" s="16">
        <v>1</v>
      </c>
      <c r="L5076" s="16">
        <v>0</v>
      </c>
      <c r="M5076" s="16">
        <v>0</v>
      </c>
      <c r="N5076" s="16">
        <v>1</v>
      </c>
      <c r="O5076" s="16">
        <v>6</v>
      </c>
      <c r="P5076" s="13" t="str">
        <f>IFERROR(VLOOKUP($A5076,'Fielding Data'!$A:$H,MATCH(P$1,'Fielding Data'!$A$1:$H$1,0),0),"Other")</f>
        <v>P</v>
      </c>
      <c r="Q5076" s="13">
        <f>IFERROR(VLOOKUP($A5076,'Fielding Data'!$A:$H,MATCH(Q$1,'Fielding Data'!$A$1:$H$1,0),0),"Other")</f>
        <v>6</v>
      </c>
      <c r="R5076" s="13">
        <f>IFERROR(VLOOKUP($A5076,'Fielding Data'!$A:$H,MATCH(R$1,'Fielding Data'!$A$1:$H$1,0),0),"Other")</f>
        <v>8</v>
      </c>
      <c r="S5076" s="13">
        <f>IFERROR(VLOOKUP($A5076,'Fielding Data'!$A:$H,MATCH(S$1,'Fielding Data'!$A$1:$H$1,0),0),"Other")</f>
        <v>0</v>
      </c>
      <c r="T5076" s="13">
        <f>IFERROR(VLOOKUP($A5076,'Fielding Data'!$A:$H,MATCH(T$1,'Fielding Data'!$A$1:$H$1,0),0),"Other")</f>
        <v>0</v>
      </c>
      <c r="U5076" s="13">
        <f>SUMIFS('Fielding Data'!E:E,'Fielding Data'!$A:$A,'Hitting Data'!$A5076)</f>
        <v>6</v>
      </c>
      <c r="V5076" s="13">
        <f>SUMIFS('Fielding Data'!F:F,'Fielding Data'!$A:$A,'Hitting Data'!$A5076)</f>
        <v>8</v>
      </c>
      <c r="W5076" s="13">
        <f>SUMIFS('Fielding Data'!G:G,'Fielding Data'!$A:$A,'Hitting Data'!$A5076)</f>
        <v>0</v>
      </c>
      <c r="X5076" s="13">
        <f>SUMIFS('Fielding Data'!H:H,'Fielding Data'!$A:$A,'Hitting Data'!$A5076)</f>
        <v>0</v>
      </c>
    </row>
    <row r="5077" spans="1:24" x14ac:dyDescent="0.3">
      <c r="A5077" s="13" t="str">
        <f t="shared" si="79"/>
        <v>florewi012014</v>
      </c>
      <c r="B5077" s="16" t="s">
        <v>1930</v>
      </c>
      <c r="C5077" s="16">
        <v>2014</v>
      </c>
      <c r="D5077" s="16">
        <v>78</v>
      </c>
      <c r="E5077" s="16">
        <v>259</v>
      </c>
      <c r="F5077" s="16">
        <v>28</v>
      </c>
      <c r="G5077" s="16">
        <v>65</v>
      </c>
      <c r="H5077" s="16">
        <v>13</v>
      </c>
      <c r="I5077" s="16">
        <v>1</v>
      </c>
      <c r="J5077" s="16">
        <v>6</v>
      </c>
      <c r="K5077" s="16">
        <v>29</v>
      </c>
      <c r="L5077" s="16">
        <v>1</v>
      </c>
      <c r="M5077" s="16">
        <v>0</v>
      </c>
      <c r="N5077" s="16">
        <v>12</v>
      </c>
      <c r="O5077" s="16">
        <v>31</v>
      </c>
      <c r="P5077" s="13" t="str">
        <f>IFERROR(VLOOKUP($A5077,'Fielding Data'!$A:$H,MATCH(P$1,'Fielding Data'!$A$1:$H$1,0),0),"Other")</f>
        <v>2B</v>
      </c>
      <c r="Q5077" s="13">
        <f>IFERROR(VLOOKUP($A5077,'Fielding Data'!$A:$H,MATCH(Q$1,'Fielding Data'!$A$1:$H$1,0),0),"Other")</f>
        <v>40</v>
      </c>
      <c r="R5077" s="13">
        <f>IFERROR(VLOOKUP($A5077,'Fielding Data'!$A:$H,MATCH(R$1,'Fielding Data'!$A$1:$H$1,0),0),"Other")</f>
        <v>46</v>
      </c>
      <c r="S5077" s="13">
        <f>IFERROR(VLOOKUP($A5077,'Fielding Data'!$A:$H,MATCH(S$1,'Fielding Data'!$A$1:$H$1,0),0),"Other")</f>
        <v>1</v>
      </c>
      <c r="T5077" s="13">
        <f>IFERROR(VLOOKUP($A5077,'Fielding Data'!$A:$H,MATCH(T$1,'Fielding Data'!$A$1:$H$1,0),0),"Other")</f>
        <v>13</v>
      </c>
      <c r="U5077" s="13">
        <f>SUMIFS('Fielding Data'!E:E,'Fielding Data'!$A:$A,'Hitting Data'!$A5077)</f>
        <v>94</v>
      </c>
      <c r="V5077" s="13">
        <f>SUMIFS('Fielding Data'!F:F,'Fielding Data'!$A:$A,'Hitting Data'!$A5077)</f>
        <v>181</v>
      </c>
      <c r="W5077" s="13">
        <f>SUMIFS('Fielding Data'!G:G,'Fielding Data'!$A:$A,'Hitting Data'!$A5077)</f>
        <v>5</v>
      </c>
      <c r="X5077" s="13">
        <f>SUMIFS('Fielding Data'!H:H,'Fielding Data'!$A:$A,'Hitting Data'!$A5077)</f>
        <v>46</v>
      </c>
    </row>
    <row r="5078" spans="1:24" x14ac:dyDescent="0.3">
      <c r="A5078" s="13" t="str">
        <f t="shared" si="79"/>
        <v>floripe012014</v>
      </c>
      <c r="B5078" s="16" t="s">
        <v>1500</v>
      </c>
      <c r="C5078" s="16">
        <v>2014</v>
      </c>
      <c r="D5078" s="16">
        <v>33</v>
      </c>
      <c r="E5078" s="16">
        <v>76</v>
      </c>
      <c r="F5078" s="16">
        <v>7</v>
      </c>
      <c r="G5078" s="16">
        <v>7</v>
      </c>
      <c r="H5078" s="16">
        <v>1</v>
      </c>
      <c r="I5078" s="16">
        <v>1</v>
      </c>
      <c r="J5078" s="16">
        <v>0</v>
      </c>
      <c r="K5078" s="16">
        <v>1</v>
      </c>
      <c r="L5078" s="16">
        <v>6</v>
      </c>
      <c r="M5078" s="16">
        <v>0</v>
      </c>
      <c r="N5078" s="16">
        <v>8</v>
      </c>
      <c r="O5078" s="16">
        <v>22</v>
      </c>
      <c r="P5078" s="13" t="str">
        <f>IFERROR(VLOOKUP($A5078,'Fielding Data'!$A:$H,MATCH(P$1,'Fielding Data'!$A$1:$H$1,0),0),"Other")</f>
        <v>SS</v>
      </c>
      <c r="Q5078" s="13">
        <f>IFERROR(VLOOKUP($A5078,'Fielding Data'!$A:$H,MATCH(Q$1,'Fielding Data'!$A$1:$H$1,0),0),"Other")</f>
        <v>28</v>
      </c>
      <c r="R5078" s="13">
        <f>IFERROR(VLOOKUP($A5078,'Fielding Data'!$A:$H,MATCH(R$1,'Fielding Data'!$A$1:$H$1,0),0),"Other")</f>
        <v>84</v>
      </c>
      <c r="S5078" s="13">
        <f>IFERROR(VLOOKUP($A5078,'Fielding Data'!$A:$H,MATCH(S$1,'Fielding Data'!$A$1:$H$1,0),0),"Other")</f>
        <v>2</v>
      </c>
      <c r="T5078" s="13">
        <f>IFERROR(VLOOKUP($A5078,'Fielding Data'!$A:$H,MATCH(T$1,'Fielding Data'!$A$1:$H$1,0),0),"Other")</f>
        <v>18</v>
      </c>
      <c r="U5078" s="13">
        <f>SUMIFS('Fielding Data'!E:E,'Fielding Data'!$A:$A,'Hitting Data'!$A5078)</f>
        <v>28</v>
      </c>
      <c r="V5078" s="13">
        <f>SUMIFS('Fielding Data'!F:F,'Fielding Data'!$A:$A,'Hitting Data'!$A5078)</f>
        <v>84</v>
      </c>
      <c r="W5078" s="13">
        <f>SUMIFS('Fielding Data'!G:G,'Fielding Data'!$A:$A,'Hitting Data'!$A5078)</f>
        <v>2</v>
      </c>
      <c r="X5078" s="13">
        <f>SUMIFS('Fielding Data'!H:H,'Fielding Data'!$A:$A,'Hitting Data'!$A5078)</f>
        <v>18</v>
      </c>
    </row>
    <row r="5079" spans="1:24" x14ac:dyDescent="0.3">
      <c r="A5079" s="13" t="str">
        <f t="shared" si="79"/>
        <v>flowety012014</v>
      </c>
      <c r="B5079" s="16" t="s">
        <v>1086</v>
      </c>
      <c r="C5079" s="16">
        <v>2014</v>
      </c>
      <c r="D5079" s="16">
        <v>127</v>
      </c>
      <c r="E5079" s="16">
        <v>407</v>
      </c>
      <c r="F5079" s="16">
        <v>42</v>
      </c>
      <c r="G5079" s="16">
        <v>98</v>
      </c>
      <c r="H5079" s="16">
        <v>16</v>
      </c>
      <c r="I5079" s="16">
        <v>1</v>
      </c>
      <c r="J5079" s="16">
        <v>15</v>
      </c>
      <c r="K5079" s="16">
        <v>50</v>
      </c>
      <c r="L5079" s="16">
        <v>0</v>
      </c>
      <c r="M5079" s="16">
        <v>1</v>
      </c>
      <c r="N5079" s="16">
        <v>25</v>
      </c>
      <c r="O5079" s="16">
        <v>159</v>
      </c>
      <c r="P5079" s="13" t="str">
        <f>IFERROR(VLOOKUP($A5079,'Fielding Data'!$A:$H,MATCH(P$1,'Fielding Data'!$A$1:$H$1,0),0),"Other")</f>
        <v>C</v>
      </c>
      <c r="Q5079" s="13">
        <f>IFERROR(VLOOKUP($A5079,'Fielding Data'!$A:$H,MATCH(Q$1,'Fielding Data'!$A$1:$H$1,0),0),"Other")</f>
        <v>863</v>
      </c>
      <c r="R5079" s="13">
        <f>IFERROR(VLOOKUP($A5079,'Fielding Data'!$A:$H,MATCH(R$1,'Fielding Data'!$A$1:$H$1,0),0),"Other")</f>
        <v>70</v>
      </c>
      <c r="S5079" s="13">
        <f>IFERROR(VLOOKUP($A5079,'Fielding Data'!$A:$H,MATCH(S$1,'Fielding Data'!$A$1:$H$1,0),0),"Other")</f>
        <v>8</v>
      </c>
      <c r="T5079" s="13">
        <f>IFERROR(VLOOKUP($A5079,'Fielding Data'!$A:$H,MATCH(T$1,'Fielding Data'!$A$1:$H$1,0),0),"Other")</f>
        <v>6</v>
      </c>
      <c r="U5079" s="13">
        <f>SUMIFS('Fielding Data'!E:E,'Fielding Data'!$A:$A,'Hitting Data'!$A5079)</f>
        <v>863</v>
      </c>
      <c r="V5079" s="13">
        <f>SUMIFS('Fielding Data'!F:F,'Fielding Data'!$A:$A,'Hitting Data'!$A5079)</f>
        <v>70</v>
      </c>
      <c r="W5079" s="13">
        <f>SUMIFS('Fielding Data'!G:G,'Fielding Data'!$A:$A,'Hitting Data'!$A5079)</f>
        <v>8</v>
      </c>
      <c r="X5079" s="13">
        <f>SUMIFS('Fielding Data'!H:H,'Fielding Data'!$A:$A,'Hitting Data'!$A5079)</f>
        <v>6</v>
      </c>
    </row>
    <row r="5080" spans="1:24" x14ac:dyDescent="0.3">
      <c r="A5080" s="13" t="str">
        <f t="shared" si="79"/>
        <v>floydga012014</v>
      </c>
      <c r="B5080" s="16" t="s">
        <v>440</v>
      </c>
      <c r="C5080" s="16">
        <v>2014</v>
      </c>
      <c r="D5080" s="16">
        <v>9</v>
      </c>
      <c r="E5080" s="16">
        <v>18</v>
      </c>
      <c r="F5080" s="16">
        <v>0</v>
      </c>
      <c r="G5080" s="16">
        <v>2</v>
      </c>
      <c r="H5080" s="16">
        <v>0</v>
      </c>
      <c r="I5080" s="16">
        <v>0</v>
      </c>
      <c r="J5080" s="16">
        <v>0</v>
      </c>
      <c r="K5080" s="16">
        <v>0</v>
      </c>
      <c r="L5080" s="16">
        <v>0</v>
      </c>
      <c r="M5080" s="16">
        <v>0</v>
      </c>
      <c r="N5080" s="16">
        <v>0</v>
      </c>
      <c r="O5080" s="16">
        <v>12</v>
      </c>
      <c r="P5080" s="13" t="str">
        <f>IFERROR(VLOOKUP($A5080,'Fielding Data'!$A:$H,MATCH(P$1,'Fielding Data'!$A$1:$H$1,0),0),"Other")</f>
        <v>P</v>
      </c>
      <c r="Q5080" s="13">
        <f>IFERROR(VLOOKUP($A5080,'Fielding Data'!$A:$H,MATCH(Q$1,'Fielding Data'!$A$1:$H$1,0),0),"Other")</f>
        <v>3</v>
      </c>
      <c r="R5080" s="13">
        <f>IFERROR(VLOOKUP($A5080,'Fielding Data'!$A:$H,MATCH(R$1,'Fielding Data'!$A$1:$H$1,0),0),"Other")</f>
        <v>9</v>
      </c>
      <c r="S5080" s="13">
        <f>IFERROR(VLOOKUP($A5080,'Fielding Data'!$A:$H,MATCH(S$1,'Fielding Data'!$A$1:$H$1,0),0),"Other")</f>
        <v>1</v>
      </c>
      <c r="T5080" s="13">
        <f>IFERROR(VLOOKUP($A5080,'Fielding Data'!$A:$H,MATCH(T$1,'Fielding Data'!$A$1:$H$1,0),0),"Other")</f>
        <v>1</v>
      </c>
      <c r="U5080" s="13">
        <f>SUMIFS('Fielding Data'!E:E,'Fielding Data'!$A:$A,'Hitting Data'!$A5080)</f>
        <v>3</v>
      </c>
      <c r="V5080" s="13">
        <f>SUMIFS('Fielding Data'!F:F,'Fielding Data'!$A:$A,'Hitting Data'!$A5080)</f>
        <v>9</v>
      </c>
      <c r="W5080" s="13">
        <f>SUMIFS('Fielding Data'!G:G,'Fielding Data'!$A:$A,'Hitting Data'!$A5080)</f>
        <v>1</v>
      </c>
      <c r="X5080" s="13">
        <f>SUMIFS('Fielding Data'!H:H,'Fielding Data'!$A:$A,'Hitting Data'!$A5080)</f>
        <v>1</v>
      </c>
    </row>
    <row r="5081" spans="1:24" x14ac:dyDescent="0.3">
      <c r="A5081" s="13" t="str">
        <f t="shared" si="79"/>
        <v>flynnbr012014</v>
      </c>
      <c r="B5081" s="16" t="s">
        <v>1931</v>
      </c>
      <c r="C5081" s="16">
        <v>2014</v>
      </c>
      <c r="D5081" s="16">
        <v>2</v>
      </c>
      <c r="E5081" s="16">
        <v>2</v>
      </c>
      <c r="F5081" s="16">
        <v>0</v>
      </c>
      <c r="G5081" s="16">
        <v>0</v>
      </c>
      <c r="H5081" s="16">
        <v>0</v>
      </c>
      <c r="I5081" s="16">
        <v>0</v>
      </c>
      <c r="J5081" s="16">
        <v>0</v>
      </c>
      <c r="K5081" s="16">
        <v>0</v>
      </c>
      <c r="L5081" s="16">
        <v>0</v>
      </c>
      <c r="M5081" s="16">
        <v>0</v>
      </c>
      <c r="N5081" s="16">
        <v>0</v>
      </c>
      <c r="O5081" s="16">
        <v>0</v>
      </c>
      <c r="P5081" s="13" t="str">
        <f>IFERROR(VLOOKUP($A5081,'Fielding Data'!$A:$H,MATCH(P$1,'Fielding Data'!$A$1:$H$1,0),0),"Other")</f>
        <v>P</v>
      </c>
      <c r="Q5081" s="13">
        <f>IFERROR(VLOOKUP($A5081,'Fielding Data'!$A:$H,MATCH(Q$1,'Fielding Data'!$A$1:$H$1,0),0),"Other")</f>
        <v>1</v>
      </c>
      <c r="R5081" s="13">
        <f>IFERROR(VLOOKUP($A5081,'Fielding Data'!$A:$H,MATCH(R$1,'Fielding Data'!$A$1:$H$1,0),0),"Other")</f>
        <v>0</v>
      </c>
      <c r="S5081" s="13">
        <f>IFERROR(VLOOKUP($A5081,'Fielding Data'!$A:$H,MATCH(S$1,'Fielding Data'!$A$1:$H$1,0),0),"Other")</f>
        <v>0</v>
      </c>
      <c r="T5081" s="13">
        <f>IFERROR(VLOOKUP($A5081,'Fielding Data'!$A:$H,MATCH(T$1,'Fielding Data'!$A$1:$H$1,0),0),"Other")</f>
        <v>0</v>
      </c>
      <c r="U5081" s="13">
        <f>SUMIFS('Fielding Data'!E:E,'Fielding Data'!$A:$A,'Hitting Data'!$A5081)</f>
        <v>1</v>
      </c>
      <c r="V5081" s="13">
        <f>SUMIFS('Fielding Data'!F:F,'Fielding Data'!$A:$A,'Hitting Data'!$A5081)</f>
        <v>0</v>
      </c>
      <c r="W5081" s="13">
        <f>SUMIFS('Fielding Data'!G:G,'Fielding Data'!$A:$A,'Hitting Data'!$A5081)</f>
        <v>0</v>
      </c>
      <c r="X5081" s="13">
        <f>SUMIFS('Fielding Data'!H:H,'Fielding Data'!$A:$A,'Hitting Data'!$A5081)</f>
        <v>0</v>
      </c>
    </row>
    <row r="5082" spans="1:24" x14ac:dyDescent="0.3">
      <c r="A5082" s="13" t="str">
        <f t="shared" si="79"/>
        <v>foltymi012014</v>
      </c>
      <c r="B5082" s="16" t="s">
        <v>2166</v>
      </c>
      <c r="C5082" s="16">
        <v>2014</v>
      </c>
      <c r="D5082" s="16">
        <v>16</v>
      </c>
      <c r="E5082" s="16">
        <v>0</v>
      </c>
      <c r="F5082" s="16">
        <v>0</v>
      </c>
      <c r="G5082" s="16">
        <v>0</v>
      </c>
      <c r="H5082" s="16">
        <v>0</v>
      </c>
      <c r="I5082" s="16">
        <v>0</v>
      </c>
      <c r="J5082" s="16">
        <v>0</v>
      </c>
      <c r="K5082" s="16">
        <v>0</v>
      </c>
      <c r="L5082" s="16">
        <v>0</v>
      </c>
      <c r="M5082" s="16">
        <v>0</v>
      </c>
      <c r="N5082" s="16">
        <v>0</v>
      </c>
      <c r="O5082" s="16">
        <v>0</v>
      </c>
      <c r="P5082" s="13" t="str">
        <f>IFERROR(VLOOKUP($A5082,'Fielding Data'!$A:$H,MATCH(P$1,'Fielding Data'!$A$1:$H$1,0),0),"Other")</f>
        <v>P</v>
      </c>
      <c r="Q5082" s="13">
        <f>IFERROR(VLOOKUP($A5082,'Fielding Data'!$A:$H,MATCH(Q$1,'Fielding Data'!$A$1:$H$1,0),0),"Other")</f>
        <v>2</v>
      </c>
      <c r="R5082" s="13">
        <f>IFERROR(VLOOKUP($A5082,'Fielding Data'!$A:$H,MATCH(R$1,'Fielding Data'!$A$1:$H$1,0),0),"Other")</f>
        <v>0</v>
      </c>
      <c r="S5082" s="13">
        <f>IFERROR(VLOOKUP($A5082,'Fielding Data'!$A:$H,MATCH(S$1,'Fielding Data'!$A$1:$H$1,0),0),"Other")</f>
        <v>0</v>
      </c>
      <c r="T5082" s="13">
        <f>IFERROR(VLOOKUP($A5082,'Fielding Data'!$A:$H,MATCH(T$1,'Fielding Data'!$A$1:$H$1,0),0),"Other")</f>
        <v>0</v>
      </c>
      <c r="U5082" s="13">
        <f>SUMIFS('Fielding Data'!E:E,'Fielding Data'!$A:$A,'Hitting Data'!$A5082)</f>
        <v>2</v>
      </c>
      <c r="V5082" s="13">
        <f>SUMIFS('Fielding Data'!F:F,'Fielding Data'!$A:$A,'Hitting Data'!$A5082)</f>
        <v>0</v>
      </c>
      <c r="W5082" s="13">
        <f>SUMIFS('Fielding Data'!G:G,'Fielding Data'!$A:$A,'Hitting Data'!$A5082)</f>
        <v>0</v>
      </c>
      <c r="X5082" s="13">
        <f>SUMIFS('Fielding Data'!H:H,'Fielding Data'!$A:$A,'Hitting Data'!$A5082)</f>
        <v>0</v>
      </c>
    </row>
    <row r="5083" spans="1:24" x14ac:dyDescent="0.3">
      <c r="A5083" s="13" t="str">
        <f t="shared" si="79"/>
        <v>fornaer012014</v>
      </c>
      <c r="B5083" s="16" t="s">
        <v>2167</v>
      </c>
      <c r="C5083" s="16">
        <v>2014</v>
      </c>
      <c r="D5083" s="16">
        <v>8</v>
      </c>
      <c r="E5083" s="16">
        <v>0</v>
      </c>
      <c r="F5083" s="16">
        <v>0</v>
      </c>
      <c r="G5083" s="16">
        <v>0</v>
      </c>
      <c r="H5083" s="16">
        <v>0</v>
      </c>
      <c r="I5083" s="16">
        <v>0</v>
      </c>
      <c r="J5083" s="16">
        <v>0</v>
      </c>
      <c r="K5083" s="16">
        <v>0</v>
      </c>
      <c r="L5083" s="16">
        <v>0</v>
      </c>
      <c r="M5083" s="16">
        <v>0</v>
      </c>
      <c r="N5083" s="16">
        <v>0</v>
      </c>
      <c r="O5083" s="16">
        <v>0</v>
      </c>
      <c r="P5083" s="13" t="str">
        <f>IFERROR(VLOOKUP($A5083,'Fielding Data'!$A:$H,MATCH(P$1,'Fielding Data'!$A$1:$H$1,0),0),"Other")</f>
        <v>P</v>
      </c>
      <c r="Q5083" s="13">
        <f>IFERROR(VLOOKUP($A5083,'Fielding Data'!$A:$H,MATCH(Q$1,'Fielding Data'!$A$1:$H$1,0),0),"Other")</f>
        <v>1</v>
      </c>
      <c r="R5083" s="13">
        <f>IFERROR(VLOOKUP($A5083,'Fielding Data'!$A:$H,MATCH(R$1,'Fielding Data'!$A$1:$H$1,0),0),"Other")</f>
        <v>1</v>
      </c>
      <c r="S5083" s="13">
        <f>IFERROR(VLOOKUP($A5083,'Fielding Data'!$A:$H,MATCH(S$1,'Fielding Data'!$A$1:$H$1,0),0),"Other")</f>
        <v>1</v>
      </c>
      <c r="T5083" s="13">
        <f>IFERROR(VLOOKUP($A5083,'Fielding Data'!$A:$H,MATCH(T$1,'Fielding Data'!$A$1:$H$1,0),0),"Other")</f>
        <v>0</v>
      </c>
      <c r="U5083" s="13">
        <f>SUMIFS('Fielding Data'!E:E,'Fielding Data'!$A:$A,'Hitting Data'!$A5083)</f>
        <v>1</v>
      </c>
      <c r="V5083" s="13">
        <f>SUMIFS('Fielding Data'!F:F,'Fielding Data'!$A:$A,'Hitting Data'!$A5083)</f>
        <v>1</v>
      </c>
      <c r="W5083" s="13">
        <f>SUMIFS('Fielding Data'!G:G,'Fielding Data'!$A:$A,'Hitting Data'!$A5083)</f>
        <v>1</v>
      </c>
      <c r="X5083" s="13">
        <f>SUMIFS('Fielding Data'!H:H,'Fielding Data'!$A:$A,'Hitting Data'!$A5083)</f>
        <v>0</v>
      </c>
    </row>
    <row r="5084" spans="1:24" x14ac:dyDescent="0.3">
      <c r="A5084" s="13" t="str">
        <f t="shared" si="79"/>
        <v>forsylo012014</v>
      </c>
      <c r="B5084" s="16" t="s">
        <v>1501</v>
      </c>
      <c r="C5084" s="16">
        <v>2014</v>
      </c>
      <c r="D5084" s="16">
        <v>110</v>
      </c>
      <c r="E5084" s="16">
        <v>301</v>
      </c>
      <c r="F5084" s="16">
        <v>32</v>
      </c>
      <c r="G5084" s="16">
        <v>67</v>
      </c>
      <c r="H5084" s="16">
        <v>12</v>
      </c>
      <c r="I5084" s="16">
        <v>1</v>
      </c>
      <c r="J5084" s="16">
        <v>6</v>
      </c>
      <c r="K5084" s="16">
        <v>26</v>
      </c>
      <c r="L5084" s="16">
        <v>2</v>
      </c>
      <c r="M5084" s="16">
        <v>0</v>
      </c>
      <c r="N5084" s="16">
        <v>25</v>
      </c>
      <c r="O5084" s="16">
        <v>71</v>
      </c>
      <c r="P5084" s="13" t="str">
        <f>IFERROR(VLOOKUP($A5084,'Fielding Data'!$A:$H,MATCH(P$1,'Fielding Data'!$A$1:$H$1,0),0),"Other")</f>
        <v>1B</v>
      </c>
      <c r="Q5084" s="13">
        <f>IFERROR(VLOOKUP($A5084,'Fielding Data'!$A:$H,MATCH(Q$1,'Fielding Data'!$A$1:$H$1,0),0),"Other")</f>
        <v>1</v>
      </c>
      <c r="R5084" s="13">
        <f>IFERROR(VLOOKUP($A5084,'Fielding Data'!$A:$H,MATCH(R$1,'Fielding Data'!$A$1:$H$1,0),0),"Other")</f>
        <v>0</v>
      </c>
      <c r="S5084" s="13">
        <f>IFERROR(VLOOKUP($A5084,'Fielding Data'!$A:$H,MATCH(S$1,'Fielding Data'!$A$1:$H$1,0),0),"Other")</f>
        <v>0</v>
      </c>
      <c r="T5084" s="13">
        <f>IFERROR(VLOOKUP($A5084,'Fielding Data'!$A:$H,MATCH(T$1,'Fielding Data'!$A$1:$H$1,0),0),"Other")</f>
        <v>0</v>
      </c>
      <c r="U5084" s="13">
        <f>SUMIFS('Fielding Data'!E:E,'Fielding Data'!$A:$A,'Hitting Data'!$A5084)</f>
        <v>91</v>
      </c>
      <c r="V5084" s="13">
        <f>SUMIFS('Fielding Data'!F:F,'Fielding Data'!$A:$A,'Hitting Data'!$A5084)</f>
        <v>158</v>
      </c>
      <c r="W5084" s="13">
        <f>SUMIFS('Fielding Data'!G:G,'Fielding Data'!$A:$A,'Hitting Data'!$A5084)</f>
        <v>2</v>
      </c>
      <c r="X5084" s="13">
        <f>SUMIFS('Fielding Data'!H:H,'Fielding Data'!$A:$A,'Hitting Data'!$A5084)</f>
        <v>22</v>
      </c>
    </row>
    <row r="5085" spans="1:24" x14ac:dyDescent="0.3">
      <c r="A5085" s="13" t="str">
        <f t="shared" si="79"/>
        <v>fowlede012014</v>
      </c>
      <c r="B5085" s="16" t="s">
        <v>920</v>
      </c>
      <c r="C5085" s="16">
        <v>2014</v>
      </c>
      <c r="D5085" s="16">
        <v>116</v>
      </c>
      <c r="E5085" s="16">
        <v>434</v>
      </c>
      <c r="F5085" s="16">
        <v>61</v>
      </c>
      <c r="G5085" s="16">
        <v>120</v>
      </c>
      <c r="H5085" s="16">
        <v>21</v>
      </c>
      <c r="I5085" s="16">
        <v>4</v>
      </c>
      <c r="J5085" s="16">
        <v>8</v>
      </c>
      <c r="K5085" s="16">
        <v>35</v>
      </c>
      <c r="L5085" s="16">
        <v>11</v>
      </c>
      <c r="M5085" s="16">
        <v>4</v>
      </c>
      <c r="N5085" s="16">
        <v>66</v>
      </c>
      <c r="O5085" s="16">
        <v>108</v>
      </c>
      <c r="P5085" s="13" t="str">
        <f>IFERROR(VLOOKUP($A5085,'Fielding Data'!$A:$H,MATCH(P$1,'Fielding Data'!$A$1:$H$1,0),0),"Other")</f>
        <v>CF</v>
      </c>
      <c r="Q5085" s="13">
        <f>IFERROR(VLOOKUP($A5085,'Fielding Data'!$A:$H,MATCH(Q$1,'Fielding Data'!$A$1:$H$1,0),0),"Other")</f>
        <v>238</v>
      </c>
      <c r="R5085" s="13">
        <f>IFERROR(VLOOKUP($A5085,'Fielding Data'!$A:$H,MATCH(R$1,'Fielding Data'!$A$1:$H$1,0),0),"Other")</f>
        <v>4</v>
      </c>
      <c r="S5085" s="13">
        <f>IFERROR(VLOOKUP($A5085,'Fielding Data'!$A:$H,MATCH(S$1,'Fielding Data'!$A$1:$H$1,0),0),"Other")</f>
        <v>5</v>
      </c>
      <c r="T5085" s="13">
        <f>IFERROR(VLOOKUP($A5085,'Fielding Data'!$A:$H,MATCH(T$1,'Fielding Data'!$A$1:$H$1,0),0),"Other")</f>
        <v>1</v>
      </c>
      <c r="U5085" s="13">
        <f>SUMIFS('Fielding Data'!E:E,'Fielding Data'!$A:$A,'Hitting Data'!$A5085)</f>
        <v>476</v>
      </c>
      <c r="V5085" s="13">
        <f>SUMIFS('Fielding Data'!F:F,'Fielding Data'!$A:$A,'Hitting Data'!$A5085)</f>
        <v>8</v>
      </c>
      <c r="W5085" s="13">
        <f>SUMIFS('Fielding Data'!G:G,'Fielding Data'!$A:$A,'Hitting Data'!$A5085)</f>
        <v>10</v>
      </c>
      <c r="X5085" s="13">
        <f>SUMIFS('Fielding Data'!H:H,'Fielding Data'!$A:$A,'Hitting Data'!$A5085)</f>
        <v>2</v>
      </c>
    </row>
    <row r="5086" spans="1:24" x14ac:dyDescent="0.3">
      <c r="A5086" s="13" t="str">
        <f t="shared" si="79"/>
        <v>francfr012014</v>
      </c>
      <c r="B5086" s="16" t="s">
        <v>441</v>
      </c>
      <c r="C5086" s="16">
        <v>2014</v>
      </c>
      <c r="D5086" s="16">
        <v>4</v>
      </c>
      <c r="E5086" s="16">
        <v>0</v>
      </c>
      <c r="F5086" s="16">
        <v>0</v>
      </c>
      <c r="G5086" s="16">
        <v>0</v>
      </c>
      <c r="H5086" s="16">
        <v>0</v>
      </c>
      <c r="I5086" s="16">
        <v>0</v>
      </c>
      <c r="J5086" s="16">
        <v>0</v>
      </c>
      <c r="K5086" s="16">
        <v>0</v>
      </c>
      <c r="L5086" s="16">
        <v>0</v>
      </c>
      <c r="M5086" s="16">
        <v>0</v>
      </c>
      <c r="N5086" s="16">
        <v>0</v>
      </c>
      <c r="O5086" s="16">
        <v>0</v>
      </c>
      <c r="P5086" s="13" t="str">
        <f>IFERROR(VLOOKUP($A5086,'Fielding Data'!$A:$H,MATCH(P$1,'Fielding Data'!$A$1:$H$1,0),0),"Other")</f>
        <v>P</v>
      </c>
      <c r="Q5086" s="13">
        <f>IFERROR(VLOOKUP($A5086,'Fielding Data'!$A:$H,MATCH(Q$1,'Fielding Data'!$A$1:$H$1,0),0),"Other")</f>
        <v>0</v>
      </c>
      <c r="R5086" s="13">
        <f>IFERROR(VLOOKUP($A5086,'Fielding Data'!$A:$H,MATCH(R$1,'Fielding Data'!$A$1:$H$1,0),0),"Other")</f>
        <v>0</v>
      </c>
      <c r="S5086" s="13">
        <f>IFERROR(VLOOKUP($A5086,'Fielding Data'!$A:$H,MATCH(S$1,'Fielding Data'!$A$1:$H$1,0),0),"Other")</f>
        <v>0</v>
      </c>
      <c r="T5086" s="13">
        <f>IFERROR(VLOOKUP($A5086,'Fielding Data'!$A:$H,MATCH(T$1,'Fielding Data'!$A$1:$H$1,0),0),"Other")</f>
        <v>0</v>
      </c>
      <c r="U5086" s="13">
        <f>SUMIFS('Fielding Data'!E:E,'Fielding Data'!$A:$A,'Hitting Data'!$A5086)</f>
        <v>0</v>
      </c>
      <c r="V5086" s="13">
        <f>SUMIFS('Fielding Data'!F:F,'Fielding Data'!$A:$A,'Hitting Data'!$A5086)</f>
        <v>0</v>
      </c>
      <c r="W5086" s="13">
        <f>SUMIFS('Fielding Data'!G:G,'Fielding Data'!$A:$A,'Hitting Data'!$A5086)</f>
        <v>0</v>
      </c>
      <c r="X5086" s="13">
        <f>SUMIFS('Fielding Data'!H:H,'Fielding Data'!$A:$A,'Hitting Data'!$A5086)</f>
        <v>0</v>
      </c>
    </row>
    <row r="5087" spans="1:24" x14ac:dyDescent="0.3">
      <c r="A5087" s="13" t="str">
        <f t="shared" si="79"/>
        <v>francje022014</v>
      </c>
      <c r="B5087" s="16" t="s">
        <v>543</v>
      </c>
      <c r="C5087" s="16">
        <v>2014</v>
      </c>
      <c r="D5087" s="16">
        <v>10</v>
      </c>
      <c r="E5087" s="16">
        <v>24</v>
      </c>
      <c r="F5087" s="16">
        <v>2</v>
      </c>
      <c r="G5087" s="16">
        <v>2</v>
      </c>
      <c r="H5087" s="16">
        <v>0</v>
      </c>
      <c r="I5087" s="16">
        <v>0</v>
      </c>
      <c r="J5087" s="16">
        <v>0</v>
      </c>
      <c r="K5087" s="16">
        <v>1</v>
      </c>
      <c r="L5087" s="16">
        <v>0</v>
      </c>
      <c r="M5087" s="16">
        <v>0</v>
      </c>
      <c r="N5087" s="16">
        <v>3</v>
      </c>
      <c r="O5087" s="16">
        <v>7</v>
      </c>
      <c r="P5087" s="13" t="str">
        <f>IFERROR(VLOOKUP($A5087,'Fielding Data'!$A:$H,MATCH(P$1,'Fielding Data'!$A$1:$H$1,0),0),"Other")</f>
        <v>OF</v>
      </c>
      <c r="Q5087" s="13">
        <f>IFERROR(VLOOKUP($A5087,'Fielding Data'!$A:$H,MATCH(Q$1,'Fielding Data'!$A$1:$H$1,0),0),"Other")</f>
        <v>13</v>
      </c>
      <c r="R5087" s="13">
        <f>IFERROR(VLOOKUP($A5087,'Fielding Data'!$A:$H,MATCH(R$1,'Fielding Data'!$A$1:$H$1,0),0),"Other")</f>
        <v>0</v>
      </c>
      <c r="S5087" s="13">
        <f>IFERROR(VLOOKUP($A5087,'Fielding Data'!$A:$H,MATCH(S$1,'Fielding Data'!$A$1:$H$1,0),0),"Other")</f>
        <v>1</v>
      </c>
      <c r="T5087" s="13">
        <f>IFERROR(VLOOKUP($A5087,'Fielding Data'!$A:$H,MATCH(T$1,'Fielding Data'!$A$1:$H$1,0),0),"Other")</f>
        <v>0</v>
      </c>
      <c r="U5087" s="13">
        <f>SUMIFS('Fielding Data'!E:E,'Fielding Data'!$A:$A,'Hitting Data'!$A5087)</f>
        <v>26</v>
      </c>
      <c r="V5087" s="13">
        <f>SUMIFS('Fielding Data'!F:F,'Fielding Data'!$A:$A,'Hitting Data'!$A5087)</f>
        <v>0</v>
      </c>
      <c r="W5087" s="13">
        <f>SUMIFS('Fielding Data'!G:G,'Fielding Data'!$A:$A,'Hitting Data'!$A5087)</f>
        <v>2</v>
      </c>
      <c r="X5087" s="13">
        <f>SUMIFS('Fielding Data'!H:H,'Fielding Data'!$A:$A,'Hitting Data'!$A5087)</f>
        <v>0</v>
      </c>
    </row>
    <row r="5088" spans="1:24" x14ac:dyDescent="0.3">
      <c r="A5088" s="13" t="str">
        <f t="shared" si="79"/>
        <v>francju022014</v>
      </c>
      <c r="B5088" s="16" t="s">
        <v>1087</v>
      </c>
      <c r="C5088" s="16">
        <v>2014</v>
      </c>
      <c r="D5088" s="16">
        <v>106</v>
      </c>
      <c r="E5088" s="16">
        <v>287</v>
      </c>
      <c r="F5088" s="16">
        <v>40</v>
      </c>
      <c r="G5088" s="16">
        <v>63</v>
      </c>
      <c r="H5088" s="16">
        <v>16</v>
      </c>
      <c r="I5088" s="16">
        <v>2</v>
      </c>
      <c r="J5088" s="16">
        <v>16</v>
      </c>
      <c r="K5088" s="16">
        <v>43</v>
      </c>
      <c r="L5088" s="16">
        <v>0</v>
      </c>
      <c r="M5088" s="16">
        <v>2</v>
      </c>
      <c r="N5088" s="16">
        <v>27</v>
      </c>
      <c r="O5088" s="16">
        <v>116</v>
      </c>
      <c r="P5088" s="13" t="str">
        <f>IFERROR(VLOOKUP($A5088,'Fielding Data'!$A:$H,MATCH(P$1,'Fielding Data'!$A$1:$H$1,0),0),"Other")</f>
        <v>1B</v>
      </c>
      <c r="Q5088" s="13">
        <f>IFERROR(VLOOKUP($A5088,'Fielding Data'!$A:$H,MATCH(Q$1,'Fielding Data'!$A$1:$H$1,0),0),"Other")</f>
        <v>129</v>
      </c>
      <c r="R5088" s="13">
        <f>IFERROR(VLOOKUP($A5088,'Fielding Data'!$A:$H,MATCH(R$1,'Fielding Data'!$A$1:$H$1,0),0),"Other")</f>
        <v>6</v>
      </c>
      <c r="S5088" s="13">
        <f>IFERROR(VLOOKUP($A5088,'Fielding Data'!$A:$H,MATCH(S$1,'Fielding Data'!$A$1:$H$1,0),0),"Other")</f>
        <v>2</v>
      </c>
      <c r="T5088" s="13">
        <f>IFERROR(VLOOKUP($A5088,'Fielding Data'!$A:$H,MATCH(T$1,'Fielding Data'!$A$1:$H$1,0),0),"Other")</f>
        <v>12</v>
      </c>
      <c r="U5088" s="13">
        <f>SUMIFS('Fielding Data'!E:E,'Fielding Data'!$A:$A,'Hitting Data'!$A5088)</f>
        <v>166</v>
      </c>
      <c r="V5088" s="13">
        <f>SUMIFS('Fielding Data'!F:F,'Fielding Data'!$A:$A,'Hitting Data'!$A5088)</f>
        <v>94</v>
      </c>
      <c r="W5088" s="13">
        <f>SUMIFS('Fielding Data'!G:G,'Fielding Data'!$A:$A,'Hitting Data'!$A5088)</f>
        <v>11</v>
      </c>
      <c r="X5088" s="13">
        <f>SUMIFS('Fielding Data'!H:H,'Fielding Data'!$A:$A,'Hitting Data'!$A5088)</f>
        <v>23</v>
      </c>
    </row>
    <row r="5089" spans="1:24" x14ac:dyDescent="0.3">
      <c r="A5089" s="13" t="str">
        <f t="shared" si="79"/>
        <v>francma022014</v>
      </c>
      <c r="B5089" s="16" t="s">
        <v>2168</v>
      </c>
      <c r="C5089" s="16">
        <v>2014</v>
      </c>
      <c r="D5089" s="16">
        <v>16</v>
      </c>
      <c r="E5089" s="16">
        <v>56</v>
      </c>
      <c r="F5089" s="16">
        <v>5</v>
      </c>
      <c r="G5089" s="16">
        <v>10</v>
      </c>
      <c r="H5089" s="16">
        <v>2</v>
      </c>
      <c r="I5089" s="16">
        <v>0</v>
      </c>
      <c r="J5089" s="16">
        <v>0</v>
      </c>
      <c r="K5089" s="16">
        <v>5</v>
      </c>
      <c r="L5089" s="16">
        <v>0</v>
      </c>
      <c r="M5089" s="16">
        <v>0</v>
      </c>
      <c r="N5089" s="16">
        <v>1</v>
      </c>
      <c r="O5089" s="16">
        <v>13</v>
      </c>
      <c r="P5089" s="13" t="str">
        <f>IFERROR(VLOOKUP($A5089,'Fielding Data'!$A:$H,MATCH(P$1,'Fielding Data'!$A$1:$H$1,0),0),"Other")</f>
        <v>1B</v>
      </c>
      <c r="Q5089" s="13">
        <f>IFERROR(VLOOKUP($A5089,'Fielding Data'!$A:$H,MATCH(Q$1,'Fielding Data'!$A$1:$H$1,0),0),"Other")</f>
        <v>20</v>
      </c>
      <c r="R5089" s="13">
        <f>IFERROR(VLOOKUP($A5089,'Fielding Data'!$A:$H,MATCH(R$1,'Fielding Data'!$A$1:$H$1,0),0),"Other")</f>
        <v>2</v>
      </c>
      <c r="S5089" s="13">
        <f>IFERROR(VLOOKUP($A5089,'Fielding Data'!$A:$H,MATCH(S$1,'Fielding Data'!$A$1:$H$1,0),0),"Other")</f>
        <v>0</v>
      </c>
      <c r="T5089" s="13">
        <f>IFERROR(VLOOKUP($A5089,'Fielding Data'!$A:$H,MATCH(T$1,'Fielding Data'!$A$1:$H$1,0),0),"Other")</f>
        <v>2</v>
      </c>
      <c r="U5089" s="13">
        <f>SUMIFS('Fielding Data'!E:E,'Fielding Data'!$A:$A,'Hitting Data'!$A5089)</f>
        <v>31</v>
      </c>
      <c r="V5089" s="13">
        <f>SUMIFS('Fielding Data'!F:F,'Fielding Data'!$A:$A,'Hitting Data'!$A5089)</f>
        <v>30</v>
      </c>
      <c r="W5089" s="13">
        <f>SUMIFS('Fielding Data'!G:G,'Fielding Data'!$A:$A,'Hitting Data'!$A5089)</f>
        <v>1</v>
      </c>
      <c r="X5089" s="13">
        <f>SUMIFS('Fielding Data'!H:H,'Fielding Data'!$A:$A,'Hitting Data'!$A5089)</f>
        <v>5</v>
      </c>
    </row>
    <row r="5090" spans="1:24" x14ac:dyDescent="0.3">
      <c r="A5090" s="13" t="str">
        <f t="shared" si="79"/>
        <v>frandke012014</v>
      </c>
      <c r="B5090" s="16" t="s">
        <v>645</v>
      </c>
      <c r="C5090" s="16">
        <v>2014</v>
      </c>
      <c r="D5090" s="16">
        <v>105</v>
      </c>
      <c r="E5090" s="16">
        <v>220</v>
      </c>
      <c r="F5090" s="16">
        <v>17</v>
      </c>
      <c r="G5090" s="16">
        <v>57</v>
      </c>
      <c r="H5090" s="16">
        <v>8</v>
      </c>
      <c r="I5090" s="16">
        <v>0</v>
      </c>
      <c r="J5090" s="16">
        <v>1</v>
      </c>
      <c r="K5090" s="16">
        <v>17</v>
      </c>
      <c r="L5090" s="16">
        <v>0</v>
      </c>
      <c r="M5090" s="16">
        <v>0</v>
      </c>
      <c r="N5090" s="16">
        <v>6</v>
      </c>
      <c r="O5090" s="16">
        <v>26</v>
      </c>
      <c r="P5090" s="13" t="str">
        <f>IFERROR(VLOOKUP($A5090,'Fielding Data'!$A:$H,MATCH(P$1,'Fielding Data'!$A$1:$H$1,0),0),"Other")</f>
        <v>1B</v>
      </c>
      <c r="Q5090" s="13">
        <f>IFERROR(VLOOKUP($A5090,'Fielding Data'!$A:$H,MATCH(Q$1,'Fielding Data'!$A$1:$H$1,0),0),"Other")</f>
        <v>51</v>
      </c>
      <c r="R5090" s="13">
        <f>IFERROR(VLOOKUP($A5090,'Fielding Data'!$A:$H,MATCH(R$1,'Fielding Data'!$A$1:$H$1,0),0),"Other")</f>
        <v>1</v>
      </c>
      <c r="S5090" s="13">
        <f>IFERROR(VLOOKUP($A5090,'Fielding Data'!$A:$H,MATCH(S$1,'Fielding Data'!$A$1:$H$1,0),0),"Other")</f>
        <v>0</v>
      </c>
      <c r="T5090" s="13">
        <f>IFERROR(VLOOKUP($A5090,'Fielding Data'!$A:$H,MATCH(T$1,'Fielding Data'!$A$1:$H$1,0),0),"Other")</f>
        <v>5</v>
      </c>
      <c r="U5090" s="13">
        <f>SUMIFS('Fielding Data'!E:E,'Fielding Data'!$A:$A,'Hitting Data'!$A5090)</f>
        <v>140</v>
      </c>
      <c r="V5090" s="13">
        <f>SUMIFS('Fielding Data'!F:F,'Fielding Data'!$A:$A,'Hitting Data'!$A5090)</f>
        <v>58</v>
      </c>
      <c r="W5090" s="13">
        <f>SUMIFS('Fielding Data'!G:G,'Fielding Data'!$A:$A,'Hitting Data'!$A5090)</f>
        <v>4</v>
      </c>
      <c r="X5090" s="13">
        <f>SUMIFS('Fielding Data'!H:H,'Fielding Data'!$A:$A,'Hitting Data'!$A5090)</f>
        <v>11</v>
      </c>
    </row>
    <row r="5091" spans="1:24" x14ac:dyDescent="0.3">
      <c r="A5091" s="13" t="str">
        <f t="shared" si="79"/>
        <v>frazito012014</v>
      </c>
      <c r="B5091" s="16" t="s">
        <v>1502</v>
      </c>
      <c r="C5091" s="16">
        <v>2014</v>
      </c>
      <c r="D5091" s="16">
        <v>157</v>
      </c>
      <c r="E5091" s="16">
        <v>597</v>
      </c>
      <c r="F5091" s="16">
        <v>88</v>
      </c>
      <c r="G5091" s="16">
        <v>163</v>
      </c>
      <c r="H5091" s="16">
        <v>22</v>
      </c>
      <c r="I5091" s="16">
        <v>1</v>
      </c>
      <c r="J5091" s="16">
        <v>29</v>
      </c>
      <c r="K5091" s="16">
        <v>80</v>
      </c>
      <c r="L5091" s="16">
        <v>20</v>
      </c>
      <c r="M5091" s="16">
        <v>8</v>
      </c>
      <c r="N5091" s="16">
        <v>52</v>
      </c>
      <c r="O5091" s="16">
        <v>139</v>
      </c>
      <c r="P5091" s="13" t="str">
        <f>IFERROR(VLOOKUP($A5091,'Fielding Data'!$A:$H,MATCH(P$1,'Fielding Data'!$A$1:$H$1,0),0),"Other")</f>
        <v>1B</v>
      </c>
      <c r="Q5091" s="13">
        <f>IFERROR(VLOOKUP($A5091,'Fielding Data'!$A:$H,MATCH(Q$1,'Fielding Data'!$A$1:$H$1,0),0),"Other")</f>
        <v>297</v>
      </c>
      <c r="R5091" s="13">
        <f>IFERROR(VLOOKUP($A5091,'Fielding Data'!$A:$H,MATCH(R$1,'Fielding Data'!$A$1:$H$1,0),0),"Other")</f>
        <v>27</v>
      </c>
      <c r="S5091" s="13">
        <f>IFERROR(VLOOKUP($A5091,'Fielding Data'!$A:$H,MATCH(S$1,'Fielding Data'!$A$1:$H$1,0),0),"Other")</f>
        <v>5</v>
      </c>
      <c r="T5091" s="13">
        <f>IFERROR(VLOOKUP($A5091,'Fielding Data'!$A:$H,MATCH(T$1,'Fielding Data'!$A$1:$H$1,0),0),"Other")</f>
        <v>21</v>
      </c>
      <c r="U5091" s="13">
        <f>SUMIFS('Fielding Data'!E:E,'Fielding Data'!$A:$A,'Hitting Data'!$A5091)</f>
        <v>382</v>
      </c>
      <c r="V5091" s="13">
        <f>SUMIFS('Fielding Data'!F:F,'Fielding Data'!$A:$A,'Hitting Data'!$A5091)</f>
        <v>231</v>
      </c>
      <c r="W5091" s="13">
        <f>SUMIFS('Fielding Data'!G:G,'Fielding Data'!$A:$A,'Hitting Data'!$A5091)</f>
        <v>14</v>
      </c>
      <c r="X5091" s="13">
        <f>SUMIFS('Fielding Data'!H:H,'Fielding Data'!$A:$A,'Hitting Data'!$A5091)</f>
        <v>37</v>
      </c>
    </row>
    <row r="5092" spans="1:24" x14ac:dyDescent="0.3">
      <c r="A5092" s="13" t="str">
        <f t="shared" si="79"/>
        <v>freemfr012014</v>
      </c>
      <c r="B5092" s="16" t="s">
        <v>1282</v>
      </c>
      <c r="C5092" s="16">
        <v>2014</v>
      </c>
      <c r="D5092" s="16">
        <v>162</v>
      </c>
      <c r="E5092" s="16">
        <v>607</v>
      </c>
      <c r="F5092" s="16">
        <v>93</v>
      </c>
      <c r="G5092" s="16">
        <v>175</v>
      </c>
      <c r="H5092" s="16">
        <v>43</v>
      </c>
      <c r="I5092" s="16">
        <v>4</v>
      </c>
      <c r="J5092" s="16">
        <v>18</v>
      </c>
      <c r="K5092" s="16">
        <v>78</v>
      </c>
      <c r="L5092" s="16">
        <v>3</v>
      </c>
      <c r="M5092" s="16">
        <v>4</v>
      </c>
      <c r="N5092" s="16">
        <v>90</v>
      </c>
      <c r="O5092" s="16">
        <v>145</v>
      </c>
      <c r="P5092" s="13" t="str">
        <f>IFERROR(VLOOKUP($A5092,'Fielding Data'!$A:$H,MATCH(P$1,'Fielding Data'!$A$1:$H$1,0),0),"Other")</f>
        <v>1B</v>
      </c>
      <c r="Q5092" s="13">
        <f>IFERROR(VLOOKUP($A5092,'Fielding Data'!$A:$H,MATCH(Q$1,'Fielding Data'!$A$1:$H$1,0),0),"Other")</f>
        <v>1271</v>
      </c>
      <c r="R5092" s="13">
        <f>IFERROR(VLOOKUP($A5092,'Fielding Data'!$A:$H,MATCH(R$1,'Fielding Data'!$A$1:$H$1,0),0),"Other")</f>
        <v>116</v>
      </c>
      <c r="S5092" s="13">
        <f>IFERROR(VLOOKUP($A5092,'Fielding Data'!$A:$H,MATCH(S$1,'Fielding Data'!$A$1:$H$1,0),0),"Other")</f>
        <v>5</v>
      </c>
      <c r="T5092" s="13">
        <f>IFERROR(VLOOKUP($A5092,'Fielding Data'!$A:$H,MATCH(T$1,'Fielding Data'!$A$1:$H$1,0),0),"Other")</f>
        <v>130</v>
      </c>
      <c r="U5092" s="13">
        <f>SUMIFS('Fielding Data'!E:E,'Fielding Data'!$A:$A,'Hitting Data'!$A5092)</f>
        <v>1271</v>
      </c>
      <c r="V5092" s="13">
        <f>SUMIFS('Fielding Data'!F:F,'Fielding Data'!$A:$A,'Hitting Data'!$A5092)</f>
        <v>116</v>
      </c>
      <c r="W5092" s="13">
        <f>SUMIFS('Fielding Data'!G:G,'Fielding Data'!$A:$A,'Hitting Data'!$A5092)</f>
        <v>5</v>
      </c>
      <c r="X5092" s="13">
        <f>SUMIFS('Fielding Data'!H:H,'Fielding Data'!$A:$A,'Hitting Data'!$A5092)</f>
        <v>130</v>
      </c>
    </row>
    <row r="5093" spans="1:24" x14ac:dyDescent="0.3">
      <c r="A5093" s="13" t="str">
        <f t="shared" si="79"/>
        <v>freemsa012014</v>
      </c>
      <c r="B5093" s="16" t="s">
        <v>1716</v>
      </c>
      <c r="C5093" s="16">
        <v>2014</v>
      </c>
      <c r="D5093" s="16">
        <v>44</v>
      </c>
      <c r="E5093" s="16">
        <v>0</v>
      </c>
      <c r="F5093" s="16">
        <v>0</v>
      </c>
      <c r="G5093" s="16">
        <v>0</v>
      </c>
      <c r="H5093" s="16">
        <v>0</v>
      </c>
      <c r="I5093" s="16">
        <v>0</v>
      </c>
      <c r="J5093" s="16">
        <v>0</v>
      </c>
      <c r="K5093" s="16">
        <v>0</v>
      </c>
      <c r="L5093" s="16">
        <v>0</v>
      </c>
      <c r="M5093" s="16">
        <v>0</v>
      </c>
      <c r="N5093" s="16">
        <v>0</v>
      </c>
      <c r="O5093" s="16">
        <v>0</v>
      </c>
      <c r="P5093" s="13" t="str">
        <f>IFERROR(VLOOKUP($A5093,'Fielding Data'!$A:$H,MATCH(P$1,'Fielding Data'!$A$1:$H$1,0),0),"Other")</f>
        <v>P</v>
      </c>
      <c r="Q5093" s="13">
        <f>IFERROR(VLOOKUP($A5093,'Fielding Data'!$A:$H,MATCH(Q$1,'Fielding Data'!$A$1:$H$1,0),0),"Other")</f>
        <v>4</v>
      </c>
      <c r="R5093" s="13">
        <f>IFERROR(VLOOKUP($A5093,'Fielding Data'!$A:$H,MATCH(R$1,'Fielding Data'!$A$1:$H$1,0),0),"Other")</f>
        <v>9</v>
      </c>
      <c r="S5093" s="13">
        <f>IFERROR(VLOOKUP($A5093,'Fielding Data'!$A:$H,MATCH(S$1,'Fielding Data'!$A$1:$H$1,0),0),"Other")</f>
        <v>0</v>
      </c>
      <c r="T5093" s="13">
        <f>IFERROR(VLOOKUP($A5093,'Fielding Data'!$A:$H,MATCH(T$1,'Fielding Data'!$A$1:$H$1,0),0),"Other")</f>
        <v>0</v>
      </c>
      <c r="U5093" s="13">
        <f>SUMIFS('Fielding Data'!E:E,'Fielding Data'!$A:$A,'Hitting Data'!$A5093)</f>
        <v>4</v>
      </c>
      <c r="V5093" s="13">
        <f>SUMIFS('Fielding Data'!F:F,'Fielding Data'!$A:$A,'Hitting Data'!$A5093)</f>
        <v>9</v>
      </c>
      <c r="W5093" s="13">
        <f>SUMIFS('Fielding Data'!G:G,'Fielding Data'!$A:$A,'Hitting Data'!$A5093)</f>
        <v>0</v>
      </c>
      <c r="X5093" s="13">
        <f>SUMIFS('Fielding Data'!H:H,'Fielding Data'!$A:$A,'Hitting Data'!$A5093)</f>
        <v>0</v>
      </c>
    </row>
    <row r="5094" spans="1:24" x14ac:dyDescent="0.3">
      <c r="A5094" s="13" t="str">
        <f t="shared" si="79"/>
        <v>freesda012014</v>
      </c>
      <c r="B5094" s="16" t="s">
        <v>1088</v>
      </c>
      <c r="C5094" s="16">
        <v>2014</v>
      </c>
      <c r="D5094" s="16">
        <v>134</v>
      </c>
      <c r="E5094" s="16">
        <v>462</v>
      </c>
      <c r="F5094" s="16">
        <v>53</v>
      </c>
      <c r="G5094" s="16">
        <v>120</v>
      </c>
      <c r="H5094" s="16">
        <v>25</v>
      </c>
      <c r="I5094" s="16">
        <v>1</v>
      </c>
      <c r="J5094" s="16">
        <v>10</v>
      </c>
      <c r="K5094" s="16">
        <v>55</v>
      </c>
      <c r="L5094" s="16">
        <v>1</v>
      </c>
      <c r="M5094" s="16">
        <v>3</v>
      </c>
      <c r="N5094" s="16">
        <v>38</v>
      </c>
      <c r="O5094" s="16">
        <v>124</v>
      </c>
      <c r="P5094" s="13" t="str">
        <f>IFERROR(VLOOKUP($A5094,'Fielding Data'!$A:$H,MATCH(P$1,'Fielding Data'!$A$1:$H$1,0),0),"Other")</f>
        <v>3B</v>
      </c>
      <c r="Q5094" s="13">
        <f>IFERROR(VLOOKUP($A5094,'Fielding Data'!$A:$H,MATCH(Q$1,'Fielding Data'!$A$1:$H$1,0),0),"Other")</f>
        <v>67</v>
      </c>
      <c r="R5094" s="13">
        <f>IFERROR(VLOOKUP($A5094,'Fielding Data'!$A:$H,MATCH(R$1,'Fielding Data'!$A$1:$H$1,0),0),"Other")</f>
        <v>162</v>
      </c>
      <c r="S5094" s="13">
        <f>IFERROR(VLOOKUP($A5094,'Fielding Data'!$A:$H,MATCH(S$1,'Fielding Data'!$A$1:$H$1,0),0),"Other")</f>
        <v>8</v>
      </c>
      <c r="T5094" s="13">
        <f>IFERROR(VLOOKUP($A5094,'Fielding Data'!$A:$H,MATCH(T$1,'Fielding Data'!$A$1:$H$1,0),0),"Other")</f>
        <v>18</v>
      </c>
      <c r="U5094" s="13">
        <f>SUMIFS('Fielding Data'!E:E,'Fielding Data'!$A:$A,'Hitting Data'!$A5094)</f>
        <v>67</v>
      </c>
      <c r="V5094" s="13">
        <f>SUMIFS('Fielding Data'!F:F,'Fielding Data'!$A:$A,'Hitting Data'!$A5094)</f>
        <v>162</v>
      </c>
      <c r="W5094" s="13">
        <f>SUMIFS('Fielding Data'!G:G,'Fielding Data'!$A:$A,'Hitting Data'!$A5094)</f>
        <v>8</v>
      </c>
      <c r="X5094" s="13">
        <f>SUMIFS('Fielding Data'!H:H,'Fielding Data'!$A:$A,'Hitting Data'!$A5094)</f>
        <v>18</v>
      </c>
    </row>
    <row r="5095" spans="1:24" x14ac:dyDescent="0.3">
      <c r="A5095" s="13" t="str">
        <f t="shared" si="79"/>
        <v>freimna012014</v>
      </c>
      <c r="B5095" s="16" t="s">
        <v>1934</v>
      </c>
      <c r="C5095" s="16">
        <v>2014</v>
      </c>
      <c r="D5095" s="16">
        <v>36</v>
      </c>
      <c r="E5095" s="16">
        <v>87</v>
      </c>
      <c r="F5095" s="16">
        <v>12</v>
      </c>
      <c r="G5095" s="16">
        <v>19</v>
      </c>
      <c r="H5095" s="16">
        <v>5</v>
      </c>
      <c r="I5095" s="16">
        <v>0</v>
      </c>
      <c r="J5095" s="16">
        <v>5</v>
      </c>
      <c r="K5095" s="16">
        <v>15</v>
      </c>
      <c r="L5095" s="16">
        <v>0</v>
      </c>
      <c r="M5095" s="16">
        <v>0</v>
      </c>
      <c r="N5095" s="16">
        <v>5</v>
      </c>
      <c r="O5095" s="16">
        <v>23</v>
      </c>
      <c r="P5095" s="13" t="str">
        <f>IFERROR(VLOOKUP($A5095,'Fielding Data'!$A:$H,MATCH(P$1,'Fielding Data'!$A$1:$H$1,0),0),"Other")</f>
        <v>1B</v>
      </c>
      <c r="Q5095" s="13">
        <f>IFERROR(VLOOKUP($A5095,'Fielding Data'!$A:$H,MATCH(Q$1,'Fielding Data'!$A$1:$H$1,0),0),"Other")</f>
        <v>211</v>
      </c>
      <c r="R5095" s="13">
        <f>IFERROR(VLOOKUP($A5095,'Fielding Data'!$A:$H,MATCH(R$1,'Fielding Data'!$A$1:$H$1,0),0),"Other")</f>
        <v>7</v>
      </c>
      <c r="S5095" s="13">
        <f>IFERROR(VLOOKUP($A5095,'Fielding Data'!$A:$H,MATCH(S$1,'Fielding Data'!$A$1:$H$1,0),0),"Other")</f>
        <v>3</v>
      </c>
      <c r="T5095" s="13">
        <f>IFERROR(VLOOKUP($A5095,'Fielding Data'!$A:$H,MATCH(T$1,'Fielding Data'!$A$1:$H$1,0),0),"Other")</f>
        <v>24</v>
      </c>
      <c r="U5095" s="13">
        <f>SUMIFS('Fielding Data'!E:E,'Fielding Data'!$A:$A,'Hitting Data'!$A5095)</f>
        <v>211</v>
      </c>
      <c r="V5095" s="13">
        <f>SUMIFS('Fielding Data'!F:F,'Fielding Data'!$A:$A,'Hitting Data'!$A5095)</f>
        <v>7</v>
      </c>
      <c r="W5095" s="13">
        <f>SUMIFS('Fielding Data'!G:G,'Fielding Data'!$A:$A,'Hitting Data'!$A5095)</f>
        <v>3</v>
      </c>
      <c r="X5095" s="13">
        <f>SUMIFS('Fielding Data'!H:H,'Fielding Data'!$A:$A,'Hitting Data'!$A5095)</f>
        <v>24</v>
      </c>
    </row>
    <row r="5096" spans="1:24" x14ac:dyDescent="0.3">
      <c r="A5096" s="13" t="str">
        <f t="shared" si="79"/>
        <v>friasca012014</v>
      </c>
      <c r="B5096" s="16" t="s">
        <v>2169</v>
      </c>
      <c r="C5096" s="16">
        <v>2014</v>
      </c>
      <c r="D5096" s="16">
        <v>15</v>
      </c>
      <c r="E5096" s="16">
        <v>7</v>
      </c>
      <c r="F5096" s="16">
        <v>0</v>
      </c>
      <c r="G5096" s="16">
        <v>0</v>
      </c>
      <c r="H5096" s="16">
        <v>0</v>
      </c>
      <c r="I5096" s="16">
        <v>0</v>
      </c>
      <c r="J5096" s="16">
        <v>0</v>
      </c>
      <c r="K5096" s="16">
        <v>0</v>
      </c>
      <c r="L5096" s="16">
        <v>0</v>
      </c>
      <c r="M5096" s="16">
        <v>0</v>
      </c>
      <c r="N5096" s="16">
        <v>0</v>
      </c>
      <c r="O5096" s="16">
        <v>4</v>
      </c>
      <c r="P5096" s="13" t="str">
        <f>IFERROR(VLOOKUP($A5096,'Fielding Data'!$A:$H,MATCH(P$1,'Fielding Data'!$A$1:$H$1,0),0),"Other")</f>
        <v>P</v>
      </c>
      <c r="Q5096" s="13">
        <f>IFERROR(VLOOKUP($A5096,'Fielding Data'!$A:$H,MATCH(Q$1,'Fielding Data'!$A$1:$H$1,0),0),"Other")</f>
        <v>2</v>
      </c>
      <c r="R5096" s="13">
        <f>IFERROR(VLOOKUP($A5096,'Fielding Data'!$A:$H,MATCH(R$1,'Fielding Data'!$A$1:$H$1,0),0),"Other")</f>
        <v>3</v>
      </c>
      <c r="S5096" s="13">
        <f>IFERROR(VLOOKUP($A5096,'Fielding Data'!$A:$H,MATCH(S$1,'Fielding Data'!$A$1:$H$1,0),0),"Other")</f>
        <v>0</v>
      </c>
      <c r="T5096" s="13">
        <f>IFERROR(VLOOKUP($A5096,'Fielding Data'!$A:$H,MATCH(T$1,'Fielding Data'!$A$1:$H$1,0),0),"Other")</f>
        <v>0</v>
      </c>
      <c r="U5096" s="13">
        <f>SUMIFS('Fielding Data'!E:E,'Fielding Data'!$A:$A,'Hitting Data'!$A5096)</f>
        <v>2</v>
      </c>
      <c r="V5096" s="13">
        <f>SUMIFS('Fielding Data'!F:F,'Fielding Data'!$A:$A,'Hitting Data'!$A5096)</f>
        <v>3</v>
      </c>
      <c r="W5096" s="13">
        <f>SUMIFS('Fielding Data'!G:G,'Fielding Data'!$A:$A,'Hitting Data'!$A5096)</f>
        <v>0</v>
      </c>
      <c r="X5096" s="13">
        <f>SUMIFS('Fielding Data'!H:H,'Fielding Data'!$A:$A,'Hitting Data'!$A5096)</f>
        <v>0</v>
      </c>
    </row>
    <row r="5097" spans="1:24" x14ac:dyDescent="0.3">
      <c r="A5097" s="13" t="str">
        <f t="shared" si="79"/>
        <v>friedch012014</v>
      </c>
      <c r="B5097" s="16" t="s">
        <v>1717</v>
      </c>
      <c r="C5097" s="16">
        <v>2014</v>
      </c>
      <c r="D5097" s="16">
        <v>16</v>
      </c>
      <c r="E5097" s="16">
        <v>5</v>
      </c>
      <c r="F5097" s="16">
        <v>0</v>
      </c>
      <c r="G5097" s="16">
        <v>1</v>
      </c>
      <c r="H5097" s="16">
        <v>0</v>
      </c>
      <c r="I5097" s="16">
        <v>0</v>
      </c>
      <c r="J5097" s="16">
        <v>0</v>
      </c>
      <c r="K5097" s="16">
        <v>0</v>
      </c>
      <c r="L5097" s="16">
        <v>0</v>
      </c>
      <c r="M5097" s="16">
        <v>0</v>
      </c>
      <c r="N5097" s="16">
        <v>0</v>
      </c>
      <c r="O5097" s="16">
        <v>2</v>
      </c>
      <c r="P5097" s="13" t="str">
        <f>IFERROR(VLOOKUP($A5097,'Fielding Data'!$A:$H,MATCH(P$1,'Fielding Data'!$A$1:$H$1,0),0),"Other")</f>
        <v>P</v>
      </c>
      <c r="Q5097" s="13">
        <f>IFERROR(VLOOKUP($A5097,'Fielding Data'!$A:$H,MATCH(Q$1,'Fielding Data'!$A$1:$H$1,0),0),"Other")</f>
        <v>3</v>
      </c>
      <c r="R5097" s="13">
        <f>IFERROR(VLOOKUP($A5097,'Fielding Data'!$A:$H,MATCH(R$1,'Fielding Data'!$A$1:$H$1,0),0),"Other")</f>
        <v>3</v>
      </c>
      <c r="S5097" s="13">
        <f>IFERROR(VLOOKUP($A5097,'Fielding Data'!$A:$H,MATCH(S$1,'Fielding Data'!$A$1:$H$1,0),0),"Other")</f>
        <v>1</v>
      </c>
      <c r="T5097" s="13">
        <f>IFERROR(VLOOKUP($A5097,'Fielding Data'!$A:$H,MATCH(T$1,'Fielding Data'!$A$1:$H$1,0),0),"Other")</f>
        <v>0</v>
      </c>
      <c r="U5097" s="13">
        <f>SUMIFS('Fielding Data'!E:E,'Fielding Data'!$A:$A,'Hitting Data'!$A5097)</f>
        <v>3</v>
      </c>
      <c r="V5097" s="13">
        <f>SUMIFS('Fielding Data'!F:F,'Fielding Data'!$A:$A,'Hitting Data'!$A5097)</f>
        <v>3</v>
      </c>
      <c r="W5097" s="13">
        <f>SUMIFS('Fielding Data'!G:G,'Fielding Data'!$A:$A,'Hitting Data'!$A5097)</f>
        <v>1</v>
      </c>
      <c r="X5097" s="13">
        <f>SUMIFS('Fielding Data'!H:H,'Fielding Data'!$A:$A,'Hitting Data'!$A5097)</f>
        <v>0</v>
      </c>
    </row>
    <row r="5098" spans="1:24" x14ac:dyDescent="0.3">
      <c r="A5098" s="13" t="str">
        <f t="shared" si="79"/>
        <v>fryerer012014</v>
      </c>
      <c r="B5098" s="16" t="s">
        <v>1503</v>
      </c>
      <c r="C5098" s="16">
        <v>2014</v>
      </c>
      <c r="D5098" s="16">
        <v>28</v>
      </c>
      <c r="E5098" s="16">
        <v>75</v>
      </c>
      <c r="F5098" s="16">
        <v>11</v>
      </c>
      <c r="G5098" s="16">
        <v>16</v>
      </c>
      <c r="H5098" s="16">
        <v>4</v>
      </c>
      <c r="I5098" s="16">
        <v>0</v>
      </c>
      <c r="J5098" s="16">
        <v>1</v>
      </c>
      <c r="K5098" s="16">
        <v>5</v>
      </c>
      <c r="L5098" s="16">
        <v>1</v>
      </c>
      <c r="M5098" s="16">
        <v>0</v>
      </c>
      <c r="N5098" s="16">
        <v>5</v>
      </c>
      <c r="O5098" s="16">
        <v>15</v>
      </c>
      <c r="P5098" s="13" t="str">
        <f>IFERROR(VLOOKUP($A5098,'Fielding Data'!$A:$H,MATCH(P$1,'Fielding Data'!$A$1:$H$1,0),0),"Other")</f>
        <v>C</v>
      </c>
      <c r="Q5098" s="13">
        <f>IFERROR(VLOOKUP($A5098,'Fielding Data'!$A:$H,MATCH(Q$1,'Fielding Data'!$A$1:$H$1,0),0),"Other")</f>
        <v>152</v>
      </c>
      <c r="R5098" s="13">
        <f>IFERROR(VLOOKUP($A5098,'Fielding Data'!$A:$H,MATCH(R$1,'Fielding Data'!$A$1:$H$1,0),0),"Other")</f>
        <v>6</v>
      </c>
      <c r="S5098" s="13">
        <f>IFERROR(VLOOKUP($A5098,'Fielding Data'!$A:$H,MATCH(S$1,'Fielding Data'!$A$1:$H$1,0),0),"Other")</f>
        <v>1</v>
      </c>
      <c r="T5098" s="13">
        <f>IFERROR(VLOOKUP($A5098,'Fielding Data'!$A:$H,MATCH(T$1,'Fielding Data'!$A$1:$H$1,0),0),"Other")</f>
        <v>1</v>
      </c>
      <c r="U5098" s="13">
        <f>SUMIFS('Fielding Data'!E:E,'Fielding Data'!$A:$A,'Hitting Data'!$A5098)</f>
        <v>152</v>
      </c>
      <c r="V5098" s="13">
        <f>SUMIFS('Fielding Data'!F:F,'Fielding Data'!$A:$A,'Hitting Data'!$A5098)</f>
        <v>6</v>
      </c>
      <c r="W5098" s="13">
        <f>SUMIFS('Fielding Data'!G:G,'Fielding Data'!$A:$A,'Hitting Data'!$A5098)</f>
        <v>1</v>
      </c>
      <c r="X5098" s="13">
        <f>SUMIFS('Fielding Data'!H:H,'Fielding Data'!$A:$A,'Hitting Data'!$A5098)</f>
        <v>1</v>
      </c>
    </row>
    <row r="5099" spans="1:24" x14ac:dyDescent="0.3">
      <c r="A5099" s="13" t="str">
        <f t="shared" si="79"/>
        <v>fujikky012014</v>
      </c>
      <c r="B5099" s="16" t="s">
        <v>1936</v>
      </c>
      <c r="C5099" s="16">
        <v>2014</v>
      </c>
      <c r="D5099" s="16">
        <v>15</v>
      </c>
      <c r="E5099" s="16">
        <v>0</v>
      </c>
      <c r="F5099" s="16">
        <v>0</v>
      </c>
      <c r="G5099" s="16">
        <v>0</v>
      </c>
      <c r="H5099" s="16">
        <v>0</v>
      </c>
      <c r="I5099" s="16">
        <v>0</v>
      </c>
      <c r="J5099" s="16">
        <v>0</v>
      </c>
      <c r="K5099" s="16">
        <v>0</v>
      </c>
      <c r="L5099" s="16">
        <v>0</v>
      </c>
      <c r="M5099" s="16">
        <v>0</v>
      </c>
      <c r="N5099" s="16">
        <v>0</v>
      </c>
      <c r="O5099" s="16">
        <v>0</v>
      </c>
      <c r="P5099" s="13" t="str">
        <f>IFERROR(VLOOKUP($A5099,'Fielding Data'!$A:$H,MATCH(P$1,'Fielding Data'!$A$1:$H$1,0),0),"Other")</f>
        <v>P</v>
      </c>
      <c r="Q5099" s="13">
        <f>IFERROR(VLOOKUP($A5099,'Fielding Data'!$A:$H,MATCH(Q$1,'Fielding Data'!$A$1:$H$1,0),0),"Other")</f>
        <v>0</v>
      </c>
      <c r="R5099" s="13">
        <f>IFERROR(VLOOKUP($A5099,'Fielding Data'!$A:$H,MATCH(R$1,'Fielding Data'!$A$1:$H$1,0),0),"Other")</f>
        <v>1</v>
      </c>
      <c r="S5099" s="13">
        <f>IFERROR(VLOOKUP($A5099,'Fielding Data'!$A:$H,MATCH(S$1,'Fielding Data'!$A$1:$H$1,0),0),"Other")</f>
        <v>0</v>
      </c>
      <c r="T5099" s="13">
        <f>IFERROR(VLOOKUP($A5099,'Fielding Data'!$A:$H,MATCH(T$1,'Fielding Data'!$A$1:$H$1,0),0),"Other")</f>
        <v>0</v>
      </c>
      <c r="U5099" s="13">
        <f>SUMIFS('Fielding Data'!E:E,'Fielding Data'!$A:$A,'Hitting Data'!$A5099)</f>
        <v>0</v>
      </c>
      <c r="V5099" s="13">
        <f>SUMIFS('Fielding Data'!F:F,'Fielding Data'!$A:$A,'Hitting Data'!$A5099)</f>
        <v>1</v>
      </c>
      <c r="W5099" s="13">
        <f>SUMIFS('Fielding Data'!G:G,'Fielding Data'!$A:$A,'Hitting Data'!$A5099)</f>
        <v>0</v>
      </c>
      <c r="X5099" s="13">
        <f>SUMIFS('Fielding Data'!H:H,'Fielding Data'!$A:$A,'Hitting Data'!$A5099)</f>
        <v>0</v>
      </c>
    </row>
    <row r="5100" spans="1:24" x14ac:dyDescent="0.3">
      <c r="A5100" s="13" t="str">
        <f t="shared" si="79"/>
        <v>furbuch012014</v>
      </c>
      <c r="B5100" s="16" t="s">
        <v>1504</v>
      </c>
      <c r="C5100" s="16">
        <v>2014</v>
      </c>
      <c r="D5100" s="16">
        <v>67</v>
      </c>
      <c r="E5100" s="16">
        <v>0</v>
      </c>
      <c r="F5100" s="16">
        <v>0</v>
      </c>
      <c r="G5100" s="16">
        <v>0</v>
      </c>
      <c r="H5100" s="16">
        <v>0</v>
      </c>
      <c r="I5100" s="16">
        <v>0</v>
      </c>
      <c r="J5100" s="16">
        <v>0</v>
      </c>
      <c r="K5100" s="16">
        <v>0</v>
      </c>
      <c r="L5100" s="16">
        <v>0</v>
      </c>
      <c r="M5100" s="16">
        <v>0</v>
      </c>
      <c r="N5100" s="16">
        <v>0</v>
      </c>
      <c r="O5100" s="16">
        <v>0</v>
      </c>
      <c r="P5100" s="13" t="str">
        <f>IFERROR(VLOOKUP($A5100,'Fielding Data'!$A:$H,MATCH(P$1,'Fielding Data'!$A$1:$H$1,0),0),"Other")</f>
        <v>P</v>
      </c>
      <c r="Q5100" s="13">
        <f>IFERROR(VLOOKUP($A5100,'Fielding Data'!$A:$H,MATCH(Q$1,'Fielding Data'!$A$1:$H$1,0),0),"Other")</f>
        <v>0</v>
      </c>
      <c r="R5100" s="13">
        <f>IFERROR(VLOOKUP($A5100,'Fielding Data'!$A:$H,MATCH(R$1,'Fielding Data'!$A$1:$H$1,0),0),"Other")</f>
        <v>3</v>
      </c>
      <c r="S5100" s="13">
        <f>IFERROR(VLOOKUP($A5100,'Fielding Data'!$A:$H,MATCH(S$1,'Fielding Data'!$A$1:$H$1,0),0),"Other")</f>
        <v>0</v>
      </c>
      <c r="T5100" s="13">
        <f>IFERROR(VLOOKUP($A5100,'Fielding Data'!$A:$H,MATCH(T$1,'Fielding Data'!$A$1:$H$1,0),0),"Other")</f>
        <v>0</v>
      </c>
      <c r="U5100" s="13">
        <f>SUMIFS('Fielding Data'!E:E,'Fielding Data'!$A:$A,'Hitting Data'!$A5100)</f>
        <v>0</v>
      </c>
      <c r="V5100" s="13">
        <f>SUMIFS('Fielding Data'!F:F,'Fielding Data'!$A:$A,'Hitting Data'!$A5100)</f>
        <v>3</v>
      </c>
      <c r="W5100" s="13">
        <f>SUMIFS('Fielding Data'!G:G,'Fielding Data'!$A:$A,'Hitting Data'!$A5100)</f>
        <v>0</v>
      </c>
      <c r="X5100" s="13">
        <f>SUMIFS('Fielding Data'!H:H,'Fielding Data'!$A:$A,'Hitting Data'!$A5100)</f>
        <v>0</v>
      </c>
    </row>
    <row r="5101" spans="1:24" x14ac:dyDescent="0.3">
      <c r="A5101" s="13" t="str">
        <f t="shared" si="79"/>
        <v>furcara012014</v>
      </c>
      <c r="B5101" s="16" t="s">
        <v>98</v>
      </c>
      <c r="C5101" s="16">
        <v>2014</v>
      </c>
      <c r="D5101" s="16">
        <v>9</v>
      </c>
      <c r="E5101" s="16">
        <v>35</v>
      </c>
      <c r="F5101" s="16">
        <v>4</v>
      </c>
      <c r="G5101" s="16">
        <v>6</v>
      </c>
      <c r="H5101" s="16">
        <v>0</v>
      </c>
      <c r="I5101" s="16">
        <v>1</v>
      </c>
      <c r="J5101" s="16">
        <v>0</v>
      </c>
      <c r="K5101" s="16">
        <v>2</v>
      </c>
      <c r="L5101" s="16">
        <v>0</v>
      </c>
      <c r="M5101" s="16">
        <v>0</v>
      </c>
      <c r="N5101" s="16">
        <v>2</v>
      </c>
      <c r="O5101" s="16">
        <v>7</v>
      </c>
      <c r="P5101" s="13" t="str">
        <f>IFERROR(VLOOKUP($A5101,'Fielding Data'!$A:$H,MATCH(P$1,'Fielding Data'!$A$1:$H$1,0),0),"Other")</f>
        <v>2B</v>
      </c>
      <c r="Q5101" s="13">
        <f>IFERROR(VLOOKUP($A5101,'Fielding Data'!$A:$H,MATCH(Q$1,'Fielding Data'!$A$1:$H$1,0),0),"Other")</f>
        <v>13</v>
      </c>
      <c r="R5101" s="13">
        <f>IFERROR(VLOOKUP($A5101,'Fielding Data'!$A:$H,MATCH(R$1,'Fielding Data'!$A$1:$H$1,0),0),"Other")</f>
        <v>19</v>
      </c>
      <c r="S5101" s="13">
        <f>IFERROR(VLOOKUP($A5101,'Fielding Data'!$A:$H,MATCH(S$1,'Fielding Data'!$A$1:$H$1,0),0),"Other")</f>
        <v>0</v>
      </c>
      <c r="T5101" s="13">
        <f>IFERROR(VLOOKUP($A5101,'Fielding Data'!$A:$H,MATCH(T$1,'Fielding Data'!$A$1:$H$1,0),0),"Other")</f>
        <v>8</v>
      </c>
      <c r="U5101" s="13">
        <f>SUMIFS('Fielding Data'!E:E,'Fielding Data'!$A:$A,'Hitting Data'!$A5101)</f>
        <v>13</v>
      </c>
      <c r="V5101" s="13">
        <f>SUMIFS('Fielding Data'!F:F,'Fielding Data'!$A:$A,'Hitting Data'!$A5101)</f>
        <v>19</v>
      </c>
      <c r="W5101" s="13">
        <f>SUMIFS('Fielding Data'!G:G,'Fielding Data'!$A:$A,'Hitting Data'!$A5101)</f>
        <v>0</v>
      </c>
      <c r="X5101" s="13">
        <f>SUMIFS('Fielding Data'!H:H,'Fielding Data'!$A:$A,'Hitting Data'!$A5101)</f>
        <v>8</v>
      </c>
    </row>
    <row r="5102" spans="1:24" x14ac:dyDescent="0.3">
      <c r="A5102" s="13" t="str">
        <f t="shared" si="79"/>
        <v>gallayo012014</v>
      </c>
      <c r="B5102" s="16" t="s">
        <v>791</v>
      </c>
      <c r="C5102" s="16">
        <v>2014</v>
      </c>
      <c r="D5102" s="16">
        <v>33</v>
      </c>
      <c r="E5102" s="16">
        <v>54</v>
      </c>
      <c r="F5102" s="16">
        <v>1</v>
      </c>
      <c r="G5102" s="16">
        <v>6</v>
      </c>
      <c r="H5102" s="16">
        <v>1</v>
      </c>
      <c r="I5102" s="16">
        <v>0</v>
      </c>
      <c r="J5102" s="16">
        <v>0</v>
      </c>
      <c r="K5102" s="16">
        <v>1</v>
      </c>
      <c r="L5102" s="16">
        <v>0</v>
      </c>
      <c r="M5102" s="16">
        <v>0</v>
      </c>
      <c r="N5102" s="16">
        <v>1</v>
      </c>
      <c r="O5102" s="16">
        <v>18</v>
      </c>
      <c r="P5102" s="13" t="str">
        <f>IFERROR(VLOOKUP($A5102,'Fielding Data'!$A:$H,MATCH(P$1,'Fielding Data'!$A$1:$H$1,0),0),"Other")</f>
        <v>P</v>
      </c>
      <c r="Q5102" s="13">
        <f>IFERROR(VLOOKUP($A5102,'Fielding Data'!$A:$H,MATCH(Q$1,'Fielding Data'!$A$1:$H$1,0),0),"Other")</f>
        <v>14</v>
      </c>
      <c r="R5102" s="13">
        <f>IFERROR(VLOOKUP($A5102,'Fielding Data'!$A:$H,MATCH(R$1,'Fielding Data'!$A$1:$H$1,0),0),"Other")</f>
        <v>26</v>
      </c>
      <c r="S5102" s="13">
        <f>IFERROR(VLOOKUP($A5102,'Fielding Data'!$A:$H,MATCH(S$1,'Fielding Data'!$A$1:$H$1,0),0),"Other")</f>
        <v>0</v>
      </c>
      <c r="T5102" s="13">
        <f>IFERROR(VLOOKUP($A5102,'Fielding Data'!$A:$H,MATCH(T$1,'Fielding Data'!$A$1:$H$1,0),0),"Other")</f>
        <v>2</v>
      </c>
      <c r="U5102" s="13">
        <f>SUMIFS('Fielding Data'!E:E,'Fielding Data'!$A:$A,'Hitting Data'!$A5102)</f>
        <v>14</v>
      </c>
      <c r="V5102" s="13">
        <f>SUMIFS('Fielding Data'!F:F,'Fielding Data'!$A:$A,'Hitting Data'!$A5102)</f>
        <v>26</v>
      </c>
      <c r="W5102" s="13">
        <f>SUMIFS('Fielding Data'!G:G,'Fielding Data'!$A:$A,'Hitting Data'!$A5102)</f>
        <v>0</v>
      </c>
      <c r="X5102" s="13">
        <f>SUMIFS('Fielding Data'!H:H,'Fielding Data'!$A:$A,'Hitting Data'!$A5102)</f>
        <v>2</v>
      </c>
    </row>
    <row r="5103" spans="1:24" x14ac:dyDescent="0.3">
      <c r="A5103" s="13" t="str">
        <f t="shared" si="79"/>
        <v>galvifr012014</v>
      </c>
      <c r="B5103" s="16" t="s">
        <v>1718</v>
      </c>
      <c r="C5103" s="16">
        <v>2014</v>
      </c>
      <c r="D5103" s="16">
        <v>43</v>
      </c>
      <c r="E5103" s="16">
        <v>119</v>
      </c>
      <c r="F5103" s="16">
        <v>14</v>
      </c>
      <c r="G5103" s="16">
        <v>21</v>
      </c>
      <c r="H5103" s="16">
        <v>3</v>
      </c>
      <c r="I5103" s="16">
        <v>1</v>
      </c>
      <c r="J5103" s="16">
        <v>4</v>
      </c>
      <c r="K5103" s="16">
        <v>12</v>
      </c>
      <c r="L5103" s="16">
        <v>1</v>
      </c>
      <c r="M5103" s="16">
        <v>0</v>
      </c>
      <c r="N5103" s="16">
        <v>8</v>
      </c>
      <c r="O5103" s="16">
        <v>30</v>
      </c>
      <c r="P5103" s="13" t="str">
        <f>IFERROR(VLOOKUP($A5103,'Fielding Data'!$A:$H,MATCH(P$1,'Fielding Data'!$A$1:$H$1,0),0),"Other")</f>
        <v>2B</v>
      </c>
      <c r="Q5103" s="13">
        <f>IFERROR(VLOOKUP($A5103,'Fielding Data'!$A:$H,MATCH(Q$1,'Fielding Data'!$A$1:$H$1,0),0),"Other")</f>
        <v>9</v>
      </c>
      <c r="R5103" s="13">
        <f>IFERROR(VLOOKUP($A5103,'Fielding Data'!$A:$H,MATCH(R$1,'Fielding Data'!$A$1:$H$1,0),0),"Other")</f>
        <v>9</v>
      </c>
      <c r="S5103" s="13">
        <f>IFERROR(VLOOKUP($A5103,'Fielding Data'!$A:$H,MATCH(S$1,'Fielding Data'!$A$1:$H$1,0),0),"Other")</f>
        <v>0</v>
      </c>
      <c r="T5103" s="13">
        <f>IFERROR(VLOOKUP($A5103,'Fielding Data'!$A:$H,MATCH(T$1,'Fielding Data'!$A$1:$H$1,0),0),"Other")</f>
        <v>2</v>
      </c>
      <c r="U5103" s="13">
        <f>SUMIFS('Fielding Data'!E:E,'Fielding Data'!$A:$A,'Hitting Data'!$A5103)</f>
        <v>42</v>
      </c>
      <c r="V5103" s="13">
        <f>SUMIFS('Fielding Data'!F:F,'Fielding Data'!$A:$A,'Hitting Data'!$A5103)</f>
        <v>102</v>
      </c>
      <c r="W5103" s="13">
        <f>SUMIFS('Fielding Data'!G:G,'Fielding Data'!$A:$A,'Hitting Data'!$A5103)</f>
        <v>1</v>
      </c>
      <c r="X5103" s="13">
        <f>SUMIFS('Fielding Data'!H:H,'Fielding Data'!$A:$A,'Hitting Data'!$A5103)</f>
        <v>19</v>
      </c>
    </row>
    <row r="5104" spans="1:24" x14ac:dyDescent="0.3">
      <c r="A5104" s="13" t="str">
        <f t="shared" si="79"/>
        <v>garcefr012014</v>
      </c>
      <c r="B5104" s="16" t="s">
        <v>2170</v>
      </c>
      <c r="C5104" s="16">
        <v>2014</v>
      </c>
      <c r="D5104" s="16">
        <v>15</v>
      </c>
      <c r="E5104" s="16">
        <v>0</v>
      </c>
      <c r="F5104" s="16">
        <v>0</v>
      </c>
      <c r="G5104" s="16">
        <v>0</v>
      </c>
      <c r="H5104" s="16">
        <v>0</v>
      </c>
      <c r="I5104" s="16">
        <v>0</v>
      </c>
      <c r="J5104" s="16">
        <v>0</v>
      </c>
      <c r="K5104" s="16">
        <v>0</v>
      </c>
      <c r="L5104" s="16">
        <v>0</v>
      </c>
      <c r="M5104" s="16">
        <v>0</v>
      </c>
      <c r="N5104" s="16">
        <v>0</v>
      </c>
      <c r="O5104" s="16">
        <v>0</v>
      </c>
      <c r="P5104" s="13" t="str">
        <f>IFERROR(VLOOKUP($A5104,'Fielding Data'!$A:$H,MATCH(P$1,'Fielding Data'!$A$1:$H$1,0),0),"Other")</f>
        <v>P</v>
      </c>
      <c r="Q5104" s="13">
        <f>IFERROR(VLOOKUP($A5104,'Fielding Data'!$A:$H,MATCH(Q$1,'Fielding Data'!$A$1:$H$1,0),0),"Other")</f>
        <v>0</v>
      </c>
      <c r="R5104" s="13">
        <f>IFERROR(VLOOKUP($A5104,'Fielding Data'!$A:$H,MATCH(R$1,'Fielding Data'!$A$1:$H$1,0),0),"Other")</f>
        <v>1</v>
      </c>
      <c r="S5104" s="13">
        <f>IFERROR(VLOOKUP($A5104,'Fielding Data'!$A:$H,MATCH(S$1,'Fielding Data'!$A$1:$H$1,0),0),"Other")</f>
        <v>0</v>
      </c>
      <c r="T5104" s="13">
        <f>IFERROR(VLOOKUP($A5104,'Fielding Data'!$A:$H,MATCH(T$1,'Fielding Data'!$A$1:$H$1,0),0),"Other")</f>
        <v>0</v>
      </c>
      <c r="U5104" s="13">
        <f>SUMIFS('Fielding Data'!E:E,'Fielding Data'!$A:$A,'Hitting Data'!$A5104)</f>
        <v>0</v>
      </c>
      <c r="V5104" s="13">
        <f>SUMIFS('Fielding Data'!F:F,'Fielding Data'!$A:$A,'Hitting Data'!$A5104)</f>
        <v>1</v>
      </c>
      <c r="W5104" s="13">
        <f>SUMIFS('Fielding Data'!G:G,'Fielding Data'!$A:$A,'Hitting Data'!$A5104)</f>
        <v>0</v>
      </c>
      <c r="X5104" s="13">
        <f>SUMIFS('Fielding Data'!H:H,'Fielding Data'!$A:$A,'Hitting Data'!$A5104)</f>
        <v>0</v>
      </c>
    </row>
    <row r="5105" spans="1:24" x14ac:dyDescent="0.3">
      <c r="A5105" s="13" t="str">
        <f t="shared" si="79"/>
        <v>garciav012014</v>
      </c>
      <c r="B5105" s="16" t="s">
        <v>1719</v>
      </c>
      <c r="C5105" s="16">
        <v>2014</v>
      </c>
      <c r="D5105" s="16">
        <v>46</v>
      </c>
      <c r="E5105" s="16">
        <v>172</v>
      </c>
      <c r="F5105" s="16">
        <v>19</v>
      </c>
      <c r="G5105" s="16">
        <v>42</v>
      </c>
      <c r="H5105" s="16">
        <v>8</v>
      </c>
      <c r="I5105" s="16">
        <v>0</v>
      </c>
      <c r="J5105" s="16">
        <v>7</v>
      </c>
      <c r="K5105" s="16">
        <v>29</v>
      </c>
      <c r="L5105" s="16">
        <v>4</v>
      </c>
      <c r="M5105" s="16">
        <v>1</v>
      </c>
      <c r="N5105" s="16">
        <v>14</v>
      </c>
      <c r="O5105" s="16">
        <v>44</v>
      </c>
      <c r="P5105" s="13" t="str">
        <f>IFERROR(VLOOKUP($A5105,'Fielding Data'!$A:$H,MATCH(P$1,'Fielding Data'!$A$1:$H$1,0),0),"Other")</f>
        <v>OF</v>
      </c>
      <c r="Q5105" s="13">
        <f>IFERROR(VLOOKUP($A5105,'Fielding Data'!$A:$H,MATCH(Q$1,'Fielding Data'!$A$1:$H$1,0),0),"Other")</f>
        <v>84</v>
      </c>
      <c r="R5105" s="13">
        <f>IFERROR(VLOOKUP($A5105,'Fielding Data'!$A:$H,MATCH(R$1,'Fielding Data'!$A$1:$H$1,0),0),"Other")</f>
        <v>4</v>
      </c>
      <c r="S5105" s="13">
        <f>IFERROR(VLOOKUP($A5105,'Fielding Data'!$A:$H,MATCH(S$1,'Fielding Data'!$A$1:$H$1,0),0),"Other")</f>
        <v>2</v>
      </c>
      <c r="T5105" s="13">
        <f>IFERROR(VLOOKUP($A5105,'Fielding Data'!$A:$H,MATCH(T$1,'Fielding Data'!$A$1:$H$1,0),0),"Other")</f>
        <v>0</v>
      </c>
      <c r="U5105" s="13">
        <f>SUMIFS('Fielding Data'!E:E,'Fielding Data'!$A:$A,'Hitting Data'!$A5105)</f>
        <v>168</v>
      </c>
      <c r="V5105" s="13">
        <f>SUMIFS('Fielding Data'!F:F,'Fielding Data'!$A:$A,'Hitting Data'!$A5105)</f>
        <v>8</v>
      </c>
      <c r="W5105" s="13">
        <f>SUMIFS('Fielding Data'!G:G,'Fielding Data'!$A:$A,'Hitting Data'!$A5105)</f>
        <v>4</v>
      </c>
      <c r="X5105" s="13">
        <f>SUMIFS('Fielding Data'!H:H,'Fielding Data'!$A:$A,'Hitting Data'!$A5105)</f>
        <v>0</v>
      </c>
    </row>
    <row r="5106" spans="1:24" x14ac:dyDescent="0.3">
      <c r="A5106" s="13" t="str">
        <f t="shared" si="79"/>
        <v>garcigr012014</v>
      </c>
      <c r="B5106" s="16" t="s">
        <v>2171</v>
      </c>
      <c r="C5106" s="16">
        <v>2014</v>
      </c>
      <c r="D5106" s="16">
        <v>14</v>
      </c>
      <c r="E5106" s="16">
        <v>14</v>
      </c>
      <c r="F5106" s="16">
        <v>2</v>
      </c>
      <c r="G5106" s="16">
        <v>2</v>
      </c>
      <c r="H5106" s="16">
        <v>1</v>
      </c>
      <c r="I5106" s="16">
        <v>0</v>
      </c>
      <c r="J5106" s="16">
        <v>0</v>
      </c>
      <c r="K5106" s="16">
        <v>1</v>
      </c>
      <c r="L5106" s="16">
        <v>0</v>
      </c>
      <c r="M5106" s="16">
        <v>0</v>
      </c>
      <c r="N5106" s="16">
        <v>1</v>
      </c>
      <c r="O5106" s="16">
        <v>6</v>
      </c>
      <c r="P5106" s="13" t="str">
        <f>IFERROR(VLOOKUP($A5106,'Fielding Data'!$A:$H,MATCH(P$1,'Fielding Data'!$A$1:$H$1,0),0),"Other")</f>
        <v>2B</v>
      </c>
      <c r="Q5106" s="13">
        <f>IFERROR(VLOOKUP($A5106,'Fielding Data'!$A:$H,MATCH(Q$1,'Fielding Data'!$A$1:$H$1,0),0),"Other")</f>
        <v>5</v>
      </c>
      <c r="R5106" s="13">
        <f>IFERROR(VLOOKUP($A5106,'Fielding Data'!$A:$H,MATCH(R$1,'Fielding Data'!$A$1:$H$1,0),0),"Other")</f>
        <v>7</v>
      </c>
      <c r="S5106" s="13">
        <f>IFERROR(VLOOKUP($A5106,'Fielding Data'!$A:$H,MATCH(S$1,'Fielding Data'!$A$1:$H$1,0),0),"Other")</f>
        <v>0</v>
      </c>
      <c r="T5106" s="13">
        <f>IFERROR(VLOOKUP($A5106,'Fielding Data'!$A:$H,MATCH(T$1,'Fielding Data'!$A$1:$H$1,0),0),"Other")</f>
        <v>2</v>
      </c>
      <c r="U5106" s="13">
        <f>SUMIFS('Fielding Data'!E:E,'Fielding Data'!$A:$A,'Hitting Data'!$A5106)</f>
        <v>5</v>
      </c>
      <c r="V5106" s="13">
        <f>SUMIFS('Fielding Data'!F:F,'Fielding Data'!$A:$A,'Hitting Data'!$A5106)</f>
        <v>8</v>
      </c>
      <c r="W5106" s="13">
        <f>SUMIFS('Fielding Data'!G:G,'Fielding Data'!$A:$A,'Hitting Data'!$A5106)</f>
        <v>0</v>
      </c>
      <c r="X5106" s="13">
        <f>SUMIFS('Fielding Data'!H:H,'Fielding Data'!$A:$A,'Hitting Data'!$A5106)</f>
        <v>2</v>
      </c>
    </row>
    <row r="5107" spans="1:24" x14ac:dyDescent="0.3">
      <c r="A5107" s="13" t="str">
        <f t="shared" si="79"/>
        <v>garcija012014</v>
      </c>
      <c r="B5107" s="16" t="s">
        <v>444</v>
      </c>
      <c r="C5107" s="16">
        <v>2014</v>
      </c>
      <c r="D5107" s="16">
        <v>54</v>
      </c>
      <c r="E5107" s="16">
        <v>1</v>
      </c>
      <c r="F5107" s="16">
        <v>0</v>
      </c>
      <c r="G5107" s="16">
        <v>0</v>
      </c>
      <c r="H5107" s="16">
        <v>0</v>
      </c>
      <c r="I5107" s="16">
        <v>0</v>
      </c>
      <c r="J5107" s="16">
        <v>0</v>
      </c>
      <c r="K5107" s="16">
        <v>0</v>
      </c>
      <c r="L5107" s="16">
        <v>0</v>
      </c>
      <c r="M5107" s="16">
        <v>0</v>
      </c>
      <c r="N5107" s="16">
        <v>0</v>
      </c>
      <c r="O5107" s="16">
        <v>0</v>
      </c>
      <c r="P5107" s="13" t="str">
        <f>IFERROR(VLOOKUP($A5107,'Fielding Data'!$A:$H,MATCH(P$1,'Fielding Data'!$A$1:$H$1,0),0),"Other")</f>
        <v>P</v>
      </c>
      <c r="Q5107" s="13">
        <f>IFERROR(VLOOKUP($A5107,'Fielding Data'!$A:$H,MATCH(Q$1,'Fielding Data'!$A$1:$H$1,0),0),"Other")</f>
        <v>3</v>
      </c>
      <c r="R5107" s="13">
        <f>IFERROR(VLOOKUP($A5107,'Fielding Data'!$A:$H,MATCH(R$1,'Fielding Data'!$A$1:$H$1,0),0),"Other")</f>
        <v>9</v>
      </c>
      <c r="S5107" s="13">
        <f>IFERROR(VLOOKUP($A5107,'Fielding Data'!$A:$H,MATCH(S$1,'Fielding Data'!$A$1:$H$1,0),0),"Other")</f>
        <v>1</v>
      </c>
      <c r="T5107" s="13">
        <f>IFERROR(VLOOKUP($A5107,'Fielding Data'!$A:$H,MATCH(T$1,'Fielding Data'!$A$1:$H$1,0),0),"Other")</f>
        <v>2</v>
      </c>
      <c r="U5107" s="13">
        <f>SUMIFS('Fielding Data'!E:E,'Fielding Data'!$A:$A,'Hitting Data'!$A5107)</f>
        <v>3</v>
      </c>
      <c r="V5107" s="13">
        <f>SUMIFS('Fielding Data'!F:F,'Fielding Data'!$A:$A,'Hitting Data'!$A5107)</f>
        <v>9</v>
      </c>
      <c r="W5107" s="13">
        <f>SUMIFS('Fielding Data'!G:G,'Fielding Data'!$A:$A,'Hitting Data'!$A5107)</f>
        <v>1</v>
      </c>
      <c r="X5107" s="13">
        <f>SUMIFS('Fielding Data'!H:H,'Fielding Data'!$A:$A,'Hitting Data'!$A5107)</f>
        <v>2</v>
      </c>
    </row>
    <row r="5108" spans="1:24" x14ac:dyDescent="0.3">
      <c r="A5108" s="13" t="str">
        <f t="shared" si="79"/>
        <v>garcija022014</v>
      </c>
      <c r="B5108" s="16" t="s">
        <v>923</v>
      </c>
      <c r="C5108" s="16">
        <v>2014</v>
      </c>
      <c r="D5108" s="16">
        <v>8</v>
      </c>
      <c r="E5108" s="16">
        <v>12</v>
      </c>
      <c r="F5108" s="16">
        <v>2</v>
      </c>
      <c r="G5108" s="16">
        <v>3</v>
      </c>
      <c r="H5108" s="16">
        <v>0</v>
      </c>
      <c r="I5108" s="16">
        <v>0</v>
      </c>
      <c r="J5108" s="16">
        <v>0</v>
      </c>
      <c r="K5108" s="16">
        <v>0</v>
      </c>
      <c r="L5108" s="16">
        <v>0</v>
      </c>
      <c r="M5108" s="16">
        <v>0</v>
      </c>
      <c r="N5108" s="16">
        <v>0</v>
      </c>
      <c r="O5108" s="16">
        <v>2</v>
      </c>
      <c r="P5108" s="13" t="str">
        <f>IFERROR(VLOOKUP($A5108,'Fielding Data'!$A:$H,MATCH(P$1,'Fielding Data'!$A$1:$H$1,0),0),"Other")</f>
        <v>P</v>
      </c>
      <c r="Q5108" s="13">
        <f>IFERROR(VLOOKUP($A5108,'Fielding Data'!$A:$H,MATCH(Q$1,'Fielding Data'!$A$1:$H$1,0),0),"Other")</f>
        <v>1</v>
      </c>
      <c r="R5108" s="13">
        <f>IFERROR(VLOOKUP($A5108,'Fielding Data'!$A:$H,MATCH(R$1,'Fielding Data'!$A$1:$H$1,0),0),"Other")</f>
        <v>7</v>
      </c>
      <c r="S5108" s="13">
        <f>IFERROR(VLOOKUP($A5108,'Fielding Data'!$A:$H,MATCH(S$1,'Fielding Data'!$A$1:$H$1,0),0),"Other")</f>
        <v>0</v>
      </c>
      <c r="T5108" s="13">
        <f>IFERROR(VLOOKUP($A5108,'Fielding Data'!$A:$H,MATCH(T$1,'Fielding Data'!$A$1:$H$1,0),0),"Other")</f>
        <v>1</v>
      </c>
      <c r="U5108" s="13">
        <f>SUMIFS('Fielding Data'!E:E,'Fielding Data'!$A:$A,'Hitting Data'!$A5108)</f>
        <v>1</v>
      </c>
      <c r="V5108" s="13">
        <f>SUMIFS('Fielding Data'!F:F,'Fielding Data'!$A:$A,'Hitting Data'!$A5108)</f>
        <v>7</v>
      </c>
      <c r="W5108" s="13">
        <f>SUMIFS('Fielding Data'!G:G,'Fielding Data'!$A:$A,'Hitting Data'!$A5108)</f>
        <v>0</v>
      </c>
      <c r="X5108" s="13">
        <f>SUMIFS('Fielding Data'!H:H,'Fielding Data'!$A:$A,'Hitting Data'!$A5108)</f>
        <v>1</v>
      </c>
    </row>
    <row r="5109" spans="1:24" x14ac:dyDescent="0.3">
      <c r="A5109" s="13" t="str">
        <f t="shared" si="79"/>
        <v>garcile022014</v>
      </c>
      <c r="B5109" s="16" t="s">
        <v>1937</v>
      </c>
      <c r="C5109" s="16">
        <v>2014</v>
      </c>
      <c r="D5109" s="16">
        <v>74</v>
      </c>
      <c r="E5109" s="16">
        <v>145</v>
      </c>
      <c r="F5109" s="16">
        <v>13</v>
      </c>
      <c r="G5109" s="16">
        <v>24</v>
      </c>
      <c r="H5109" s="16">
        <v>3</v>
      </c>
      <c r="I5109" s="16">
        <v>0</v>
      </c>
      <c r="J5109" s="16">
        <v>1</v>
      </c>
      <c r="K5109" s="16">
        <v>6</v>
      </c>
      <c r="L5109" s="16">
        <v>11</v>
      </c>
      <c r="M5109" s="16">
        <v>1</v>
      </c>
      <c r="N5109" s="16">
        <v>5</v>
      </c>
      <c r="O5109" s="16">
        <v>48</v>
      </c>
      <c r="P5109" s="13" t="str">
        <f>IFERROR(VLOOKUP($A5109,'Fielding Data'!$A:$H,MATCH(P$1,'Fielding Data'!$A$1:$H$1,0),0),"Other")</f>
        <v>2B</v>
      </c>
      <c r="Q5109" s="13">
        <f>IFERROR(VLOOKUP($A5109,'Fielding Data'!$A:$H,MATCH(Q$1,'Fielding Data'!$A$1:$H$1,0),0),"Other")</f>
        <v>18</v>
      </c>
      <c r="R5109" s="13">
        <f>IFERROR(VLOOKUP($A5109,'Fielding Data'!$A:$H,MATCH(R$1,'Fielding Data'!$A$1:$H$1,0),0),"Other")</f>
        <v>32</v>
      </c>
      <c r="S5109" s="13">
        <f>IFERROR(VLOOKUP($A5109,'Fielding Data'!$A:$H,MATCH(S$1,'Fielding Data'!$A$1:$H$1,0),0),"Other")</f>
        <v>3</v>
      </c>
      <c r="T5109" s="13">
        <f>IFERROR(VLOOKUP($A5109,'Fielding Data'!$A:$H,MATCH(T$1,'Fielding Data'!$A$1:$H$1,0),0),"Other")</f>
        <v>14</v>
      </c>
      <c r="U5109" s="13">
        <f>SUMIFS('Fielding Data'!E:E,'Fielding Data'!$A:$A,'Hitting Data'!$A5109)</f>
        <v>66</v>
      </c>
      <c r="V5109" s="13">
        <f>SUMIFS('Fielding Data'!F:F,'Fielding Data'!$A:$A,'Hitting Data'!$A5109)</f>
        <v>68</v>
      </c>
      <c r="W5109" s="13">
        <f>SUMIFS('Fielding Data'!G:G,'Fielding Data'!$A:$A,'Hitting Data'!$A5109)</f>
        <v>7</v>
      </c>
      <c r="X5109" s="13">
        <f>SUMIFS('Fielding Data'!H:H,'Fielding Data'!$A:$A,'Hitting Data'!$A5109)</f>
        <v>17</v>
      </c>
    </row>
    <row r="5110" spans="1:24" x14ac:dyDescent="0.3">
      <c r="A5110" s="13" t="str">
        <f t="shared" si="79"/>
        <v>garcilu032014</v>
      </c>
      <c r="B5110" s="16" t="s">
        <v>1938</v>
      </c>
      <c r="C5110" s="16">
        <v>2014</v>
      </c>
      <c r="D5110" s="16">
        <v>13</v>
      </c>
      <c r="E5110" s="16">
        <v>0</v>
      </c>
      <c r="F5110" s="16">
        <v>0</v>
      </c>
      <c r="G5110" s="16">
        <v>0</v>
      </c>
      <c r="H5110" s="16">
        <v>0</v>
      </c>
      <c r="I5110" s="16">
        <v>0</v>
      </c>
      <c r="J5110" s="16">
        <v>0</v>
      </c>
      <c r="K5110" s="16">
        <v>0</v>
      </c>
      <c r="L5110" s="16">
        <v>0</v>
      </c>
      <c r="M5110" s="16">
        <v>0</v>
      </c>
      <c r="N5110" s="16">
        <v>0</v>
      </c>
      <c r="O5110" s="16">
        <v>0</v>
      </c>
      <c r="P5110" s="13" t="str">
        <f>IFERROR(VLOOKUP($A5110,'Fielding Data'!$A:$H,MATCH(P$1,'Fielding Data'!$A$1:$H$1,0),0),"Other")</f>
        <v>P</v>
      </c>
      <c r="Q5110" s="13">
        <f>IFERROR(VLOOKUP($A5110,'Fielding Data'!$A:$H,MATCH(Q$1,'Fielding Data'!$A$1:$H$1,0),0),"Other")</f>
        <v>2</v>
      </c>
      <c r="R5110" s="13">
        <f>IFERROR(VLOOKUP($A5110,'Fielding Data'!$A:$H,MATCH(R$1,'Fielding Data'!$A$1:$H$1,0),0),"Other")</f>
        <v>2</v>
      </c>
      <c r="S5110" s="13">
        <f>IFERROR(VLOOKUP($A5110,'Fielding Data'!$A:$H,MATCH(S$1,'Fielding Data'!$A$1:$H$1,0),0),"Other")</f>
        <v>0</v>
      </c>
      <c r="T5110" s="13">
        <f>IFERROR(VLOOKUP($A5110,'Fielding Data'!$A:$H,MATCH(T$1,'Fielding Data'!$A$1:$H$1,0),0),"Other")</f>
        <v>0</v>
      </c>
      <c r="U5110" s="13">
        <f>SUMIFS('Fielding Data'!E:E,'Fielding Data'!$A:$A,'Hitting Data'!$A5110)</f>
        <v>2</v>
      </c>
      <c r="V5110" s="13">
        <f>SUMIFS('Fielding Data'!F:F,'Fielding Data'!$A:$A,'Hitting Data'!$A5110)</f>
        <v>2</v>
      </c>
      <c r="W5110" s="13">
        <f>SUMIFS('Fielding Data'!G:G,'Fielding Data'!$A:$A,'Hitting Data'!$A5110)</f>
        <v>0</v>
      </c>
      <c r="X5110" s="13">
        <f>SUMIFS('Fielding Data'!H:H,'Fielding Data'!$A:$A,'Hitting Data'!$A5110)</f>
        <v>0</v>
      </c>
    </row>
    <row r="5111" spans="1:24" x14ac:dyDescent="0.3">
      <c r="A5111" s="13" t="str">
        <f t="shared" si="79"/>
        <v>garciyi012014</v>
      </c>
      <c r="B5111" s="16" t="s">
        <v>2172</v>
      </c>
      <c r="C5111" s="16">
        <v>2014</v>
      </c>
      <c r="D5111" s="16">
        <v>8</v>
      </c>
      <c r="E5111" s="16">
        <v>1</v>
      </c>
      <c r="F5111" s="16">
        <v>0</v>
      </c>
      <c r="G5111" s="16">
        <v>0</v>
      </c>
      <c r="H5111" s="16">
        <v>0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6">
        <v>0</v>
      </c>
      <c r="O5111" s="16">
        <v>0</v>
      </c>
      <c r="P5111" s="13" t="str">
        <f>IFERROR(VLOOKUP($A5111,'Fielding Data'!$A:$H,MATCH(P$1,'Fielding Data'!$A$1:$H$1,0),0),"Other")</f>
        <v>P</v>
      </c>
      <c r="Q5111" s="13">
        <f>IFERROR(VLOOKUP($A5111,'Fielding Data'!$A:$H,MATCH(Q$1,'Fielding Data'!$A$1:$H$1,0),0),"Other")</f>
        <v>3</v>
      </c>
      <c r="R5111" s="13">
        <f>IFERROR(VLOOKUP($A5111,'Fielding Data'!$A:$H,MATCH(R$1,'Fielding Data'!$A$1:$H$1,0),0),"Other")</f>
        <v>1</v>
      </c>
      <c r="S5111" s="13">
        <f>IFERROR(VLOOKUP($A5111,'Fielding Data'!$A:$H,MATCH(S$1,'Fielding Data'!$A$1:$H$1,0),0),"Other")</f>
        <v>0</v>
      </c>
      <c r="T5111" s="13">
        <f>IFERROR(VLOOKUP($A5111,'Fielding Data'!$A:$H,MATCH(T$1,'Fielding Data'!$A$1:$H$1,0),0),"Other")</f>
        <v>0</v>
      </c>
      <c r="U5111" s="13">
        <f>SUMIFS('Fielding Data'!E:E,'Fielding Data'!$A:$A,'Hitting Data'!$A5111)</f>
        <v>3</v>
      </c>
      <c r="V5111" s="13">
        <f>SUMIFS('Fielding Data'!F:F,'Fielding Data'!$A:$A,'Hitting Data'!$A5111)</f>
        <v>1</v>
      </c>
      <c r="W5111" s="13">
        <f>SUMIFS('Fielding Data'!G:G,'Fielding Data'!$A:$A,'Hitting Data'!$A5111)</f>
        <v>0</v>
      </c>
      <c r="X5111" s="13">
        <f>SUMIFS('Fielding Data'!H:H,'Fielding Data'!$A:$A,'Hitting Data'!$A5111)</f>
        <v>0</v>
      </c>
    </row>
    <row r="5112" spans="1:24" x14ac:dyDescent="0.3">
      <c r="A5112" s="13" t="str">
        <f t="shared" si="79"/>
        <v>gardnbr012014</v>
      </c>
      <c r="B5112" s="16" t="s">
        <v>924</v>
      </c>
      <c r="C5112" s="16">
        <v>2014</v>
      </c>
      <c r="D5112" s="16">
        <v>148</v>
      </c>
      <c r="E5112" s="16">
        <v>555</v>
      </c>
      <c r="F5112" s="16">
        <v>87</v>
      </c>
      <c r="G5112" s="16">
        <v>142</v>
      </c>
      <c r="H5112" s="16">
        <v>25</v>
      </c>
      <c r="I5112" s="16">
        <v>8</v>
      </c>
      <c r="J5112" s="16">
        <v>17</v>
      </c>
      <c r="K5112" s="16">
        <v>58</v>
      </c>
      <c r="L5112" s="16">
        <v>21</v>
      </c>
      <c r="M5112" s="16">
        <v>5</v>
      </c>
      <c r="N5112" s="16">
        <v>56</v>
      </c>
      <c r="O5112" s="16">
        <v>134</v>
      </c>
      <c r="P5112" s="13" t="str">
        <f>IFERROR(VLOOKUP($A5112,'Fielding Data'!$A:$H,MATCH(P$1,'Fielding Data'!$A$1:$H$1,0),0),"Other")</f>
        <v>CF</v>
      </c>
      <c r="Q5112" s="13">
        <f>IFERROR(VLOOKUP($A5112,'Fielding Data'!$A:$H,MATCH(Q$1,'Fielding Data'!$A$1:$H$1,0),0),"Other")</f>
        <v>50</v>
      </c>
      <c r="R5112" s="13">
        <f>IFERROR(VLOOKUP($A5112,'Fielding Data'!$A:$H,MATCH(R$1,'Fielding Data'!$A$1:$H$1,0),0),"Other")</f>
        <v>2</v>
      </c>
      <c r="S5112" s="13">
        <f>IFERROR(VLOOKUP($A5112,'Fielding Data'!$A:$H,MATCH(S$1,'Fielding Data'!$A$1:$H$1,0),0),"Other")</f>
        <v>0</v>
      </c>
      <c r="T5112" s="13">
        <f>IFERROR(VLOOKUP($A5112,'Fielding Data'!$A:$H,MATCH(T$1,'Fielding Data'!$A$1:$H$1,0),0),"Other")</f>
        <v>0</v>
      </c>
      <c r="U5112" s="13">
        <f>SUMIFS('Fielding Data'!E:E,'Fielding Data'!$A:$A,'Hitting Data'!$A5112)</f>
        <v>560</v>
      </c>
      <c r="V5112" s="13">
        <f>SUMIFS('Fielding Data'!F:F,'Fielding Data'!$A:$A,'Hitting Data'!$A5112)</f>
        <v>10</v>
      </c>
      <c r="W5112" s="13">
        <f>SUMIFS('Fielding Data'!G:G,'Fielding Data'!$A:$A,'Hitting Data'!$A5112)</f>
        <v>4</v>
      </c>
      <c r="X5112" s="13">
        <f>SUMIFS('Fielding Data'!H:H,'Fielding Data'!$A:$A,'Hitting Data'!$A5112)</f>
        <v>0</v>
      </c>
    </row>
    <row r="5113" spans="1:24" x14ac:dyDescent="0.3">
      <c r="A5113" s="13" t="str">
        <f t="shared" si="79"/>
        <v>garzama012014</v>
      </c>
      <c r="B5113" s="16" t="s">
        <v>647</v>
      </c>
      <c r="C5113" s="16">
        <v>2014</v>
      </c>
      <c r="D5113" s="16">
        <v>27</v>
      </c>
      <c r="E5113" s="16">
        <v>49</v>
      </c>
      <c r="F5113" s="16">
        <v>2</v>
      </c>
      <c r="G5113" s="16">
        <v>3</v>
      </c>
      <c r="H5113" s="16">
        <v>1</v>
      </c>
      <c r="I5113" s="16">
        <v>0</v>
      </c>
      <c r="J5113" s="16">
        <v>0</v>
      </c>
      <c r="K5113" s="16">
        <v>0</v>
      </c>
      <c r="L5113" s="16">
        <v>0</v>
      </c>
      <c r="M5113" s="16">
        <v>0</v>
      </c>
      <c r="N5113" s="16">
        <v>1</v>
      </c>
      <c r="O5113" s="16">
        <v>21</v>
      </c>
      <c r="P5113" s="13" t="str">
        <f>IFERROR(VLOOKUP($A5113,'Fielding Data'!$A:$H,MATCH(P$1,'Fielding Data'!$A$1:$H$1,0),0),"Other")</f>
        <v>P</v>
      </c>
      <c r="Q5113" s="13">
        <f>IFERROR(VLOOKUP($A5113,'Fielding Data'!$A:$H,MATCH(Q$1,'Fielding Data'!$A$1:$H$1,0),0),"Other")</f>
        <v>11</v>
      </c>
      <c r="R5113" s="13">
        <f>IFERROR(VLOOKUP($A5113,'Fielding Data'!$A:$H,MATCH(R$1,'Fielding Data'!$A$1:$H$1,0),0),"Other")</f>
        <v>15</v>
      </c>
      <c r="S5113" s="13">
        <f>IFERROR(VLOOKUP($A5113,'Fielding Data'!$A:$H,MATCH(S$1,'Fielding Data'!$A$1:$H$1,0),0),"Other")</f>
        <v>3</v>
      </c>
      <c r="T5113" s="13">
        <f>IFERROR(VLOOKUP($A5113,'Fielding Data'!$A:$H,MATCH(T$1,'Fielding Data'!$A$1:$H$1,0),0),"Other")</f>
        <v>0</v>
      </c>
      <c r="U5113" s="13">
        <f>SUMIFS('Fielding Data'!E:E,'Fielding Data'!$A:$A,'Hitting Data'!$A5113)</f>
        <v>11</v>
      </c>
      <c r="V5113" s="13">
        <f>SUMIFS('Fielding Data'!F:F,'Fielding Data'!$A:$A,'Hitting Data'!$A5113)</f>
        <v>15</v>
      </c>
      <c r="W5113" s="13">
        <f>SUMIFS('Fielding Data'!G:G,'Fielding Data'!$A:$A,'Hitting Data'!$A5113)</f>
        <v>3</v>
      </c>
      <c r="X5113" s="13">
        <f>SUMIFS('Fielding Data'!H:H,'Fielding Data'!$A:$A,'Hitting Data'!$A5113)</f>
        <v>0</v>
      </c>
    </row>
    <row r="5114" spans="1:24" x14ac:dyDescent="0.3">
      <c r="A5114" s="13" t="str">
        <f t="shared" si="79"/>
        <v>gattiev012014</v>
      </c>
      <c r="B5114" s="16" t="s">
        <v>1941</v>
      </c>
      <c r="C5114" s="16">
        <v>2014</v>
      </c>
      <c r="D5114" s="16">
        <v>108</v>
      </c>
      <c r="E5114" s="16">
        <v>369</v>
      </c>
      <c r="F5114" s="16">
        <v>41</v>
      </c>
      <c r="G5114" s="16">
        <v>97</v>
      </c>
      <c r="H5114" s="16">
        <v>17</v>
      </c>
      <c r="I5114" s="16">
        <v>1</v>
      </c>
      <c r="J5114" s="16">
        <v>22</v>
      </c>
      <c r="K5114" s="16">
        <v>52</v>
      </c>
      <c r="L5114" s="16">
        <v>0</v>
      </c>
      <c r="M5114" s="16">
        <v>0</v>
      </c>
      <c r="N5114" s="16">
        <v>22</v>
      </c>
      <c r="O5114" s="16">
        <v>97</v>
      </c>
      <c r="P5114" s="13" t="str">
        <f>IFERROR(VLOOKUP($A5114,'Fielding Data'!$A:$H,MATCH(P$1,'Fielding Data'!$A$1:$H$1,0),0),"Other")</f>
        <v>C</v>
      </c>
      <c r="Q5114" s="13">
        <f>IFERROR(VLOOKUP($A5114,'Fielding Data'!$A:$H,MATCH(Q$1,'Fielding Data'!$A$1:$H$1,0),0),"Other")</f>
        <v>723</v>
      </c>
      <c r="R5114" s="13">
        <f>IFERROR(VLOOKUP($A5114,'Fielding Data'!$A:$H,MATCH(R$1,'Fielding Data'!$A$1:$H$1,0),0),"Other")</f>
        <v>49</v>
      </c>
      <c r="S5114" s="13">
        <f>IFERROR(VLOOKUP($A5114,'Fielding Data'!$A:$H,MATCH(S$1,'Fielding Data'!$A$1:$H$1,0),0),"Other")</f>
        <v>5</v>
      </c>
      <c r="T5114" s="13">
        <f>IFERROR(VLOOKUP($A5114,'Fielding Data'!$A:$H,MATCH(T$1,'Fielding Data'!$A$1:$H$1,0),0),"Other")</f>
        <v>2</v>
      </c>
      <c r="U5114" s="13">
        <f>SUMIFS('Fielding Data'!E:E,'Fielding Data'!$A:$A,'Hitting Data'!$A5114)</f>
        <v>723</v>
      </c>
      <c r="V5114" s="13">
        <f>SUMIFS('Fielding Data'!F:F,'Fielding Data'!$A:$A,'Hitting Data'!$A5114)</f>
        <v>49</v>
      </c>
      <c r="W5114" s="13">
        <f>SUMIFS('Fielding Data'!G:G,'Fielding Data'!$A:$A,'Hitting Data'!$A5114)</f>
        <v>5</v>
      </c>
      <c r="X5114" s="13">
        <f>SUMIFS('Fielding Data'!H:H,'Fielding Data'!$A:$A,'Hitting Data'!$A5114)</f>
        <v>2</v>
      </c>
    </row>
    <row r="5115" spans="1:24" x14ac:dyDescent="0.3">
      <c r="A5115" s="13" t="str">
        <f t="shared" si="79"/>
        <v>gausmke012014</v>
      </c>
      <c r="B5115" s="16" t="s">
        <v>1942</v>
      </c>
      <c r="C5115" s="16">
        <v>2014</v>
      </c>
      <c r="D5115" s="16">
        <v>20</v>
      </c>
      <c r="E5115" s="16">
        <v>3</v>
      </c>
      <c r="F5115" s="16">
        <v>0</v>
      </c>
      <c r="G5115" s="16">
        <v>0</v>
      </c>
      <c r="H5115" s="16">
        <v>0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6">
        <v>0</v>
      </c>
      <c r="O5115" s="16">
        <v>2</v>
      </c>
      <c r="P5115" s="13" t="str">
        <f>IFERROR(VLOOKUP($A5115,'Fielding Data'!$A:$H,MATCH(P$1,'Fielding Data'!$A$1:$H$1,0),0),"Other")</f>
        <v>P</v>
      </c>
      <c r="Q5115" s="13">
        <f>IFERROR(VLOOKUP($A5115,'Fielding Data'!$A:$H,MATCH(Q$1,'Fielding Data'!$A$1:$H$1,0),0),"Other")</f>
        <v>5</v>
      </c>
      <c r="R5115" s="13">
        <f>IFERROR(VLOOKUP($A5115,'Fielding Data'!$A:$H,MATCH(R$1,'Fielding Data'!$A$1:$H$1,0),0),"Other")</f>
        <v>12</v>
      </c>
      <c r="S5115" s="13">
        <f>IFERROR(VLOOKUP($A5115,'Fielding Data'!$A:$H,MATCH(S$1,'Fielding Data'!$A$1:$H$1,0),0),"Other")</f>
        <v>0</v>
      </c>
      <c r="T5115" s="13">
        <f>IFERROR(VLOOKUP($A5115,'Fielding Data'!$A:$H,MATCH(T$1,'Fielding Data'!$A$1:$H$1,0),0),"Other")</f>
        <v>2</v>
      </c>
      <c r="U5115" s="13">
        <f>SUMIFS('Fielding Data'!E:E,'Fielding Data'!$A:$A,'Hitting Data'!$A5115)</f>
        <v>5</v>
      </c>
      <c r="V5115" s="13">
        <f>SUMIFS('Fielding Data'!F:F,'Fielding Data'!$A:$A,'Hitting Data'!$A5115)</f>
        <v>12</v>
      </c>
      <c r="W5115" s="13">
        <f>SUMIFS('Fielding Data'!G:G,'Fielding Data'!$A:$A,'Hitting Data'!$A5115)</f>
        <v>0</v>
      </c>
      <c r="X5115" s="13">
        <f>SUMIFS('Fielding Data'!H:H,'Fielding Data'!$A:$A,'Hitting Data'!$A5115)</f>
        <v>2</v>
      </c>
    </row>
    <row r="5116" spans="1:24" x14ac:dyDescent="0.3">
      <c r="A5116" s="13" t="str">
        <f t="shared" si="79"/>
        <v>geedi012014</v>
      </c>
      <c r="B5116" s="16" t="s">
        <v>1283</v>
      </c>
      <c r="C5116" s="16">
        <v>2014</v>
      </c>
      <c r="D5116" s="16">
        <v>22</v>
      </c>
      <c r="E5116" s="16">
        <v>38</v>
      </c>
      <c r="F5116" s="16">
        <v>1</v>
      </c>
      <c r="G5116" s="16">
        <v>1</v>
      </c>
      <c r="H5116" s="16">
        <v>0</v>
      </c>
      <c r="I5116" s="16">
        <v>0</v>
      </c>
      <c r="J5116" s="16">
        <v>0</v>
      </c>
      <c r="K5116" s="16">
        <v>1</v>
      </c>
      <c r="L5116" s="16">
        <v>0</v>
      </c>
      <c r="M5116" s="16">
        <v>0</v>
      </c>
      <c r="N5116" s="16">
        <v>2</v>
      </c>
      <c r="O5116" s="16">
        <v>17</v>
      </c>
      <c r="P5116" s="13" t="str">
        <f>IFERROR(VLOOKUP($A5116,'Fielding Data'!$A:$H,MATCH(P$1,'Fielding Data'!$A$1:$H$1,0),0),"Other")</f>
        <v>P</v>
      </c>
      <c r="Q5116" s="13">
        <f>IFERROR(VLOOKUP($A5116,'Fielding Data'!$A:$H,MATCH(Q$1,'Fielding Data'!$A$1:$H$1,0),0),"Other")</f>
        <v>14</v>
      </c>
      <c r="R5116" s="13">
        <f>IFERROR(VLOOKUP($A5116,'Fielding Data'!$A:$H,MATCH(R$1,'Fielding Data'!$A$1:$H$1,0),0),"Other")</f>
        <v>24</v>
      </c>
      <c r="S5116" s="13">
        <f>IFERROR(VLOOKUP($A5116,'Fielding Data'!$A:$H,MATCH(S$1,'Fielding Data'!$A$1:$H$1,0),0),"Other")</f>
        <v>0</v>
      </c>
      <c r="T5116" s="13">
        <f>IFERROR(VLOOKUP($A5116,'Fielding Data'!$A:$H,MATCH(T$1,'Fielding Data'!$A$1:$H$1,0),0),"Other")</f>
        <v>1</v>
      </c>
      <c r="U5116" s="13">
        <f>SUMIFS('Fielding Data'!E:E,'Fielding Data'!$A:$A,'Hitting Data'!$A5116)</f>
        <v>14</v>
      </c>
      <c r="V5116" s="13">
        <f>SUMIFS('Fielding Data'!F:F,'Fielding Data'!$A:$A,'Hitting Data'!$A5116)</f>
        <v>24</v>
      </c>
      <c r="W5116" s="13">
        <f>SUMIFS('Fielding Data'!G:G,'Fielding Data'!$A:$A,'Hitting Data'!$A5116)</f>
        <v>0</v>
      </c>
      <c r="X5116" s="13">
        <f>SUMIFS('Fielding Data'!H:H,'Fielding Data'!$A:$A,'Hitting Data'!$A5116)</f>
        <v>1</v>
      </c>
    </row>
    <row r="5117" spans="1:24" x14ac:dyDescent="0.3">
      <c r="A5117" s="13" t="str">
        <f t="shared" si="79"/>
        <v>geltzst012014</v>
      </c>
      <c r="B5117" s="16" t="s">
        <v>1721</v>
      </c>
      <c r="C5117" s="16">
        <v>2014</v>
      </c>
      <c r="D5117" s="16">
        <v>11</v>
      </c>
      <c r="E5117" s="16">
        <v>0</v>
      </c>
      <c r="F5117" s="16">
        <v>0</v>
      </c>
      <c r="G5117" s="16">
        <v>0</v>
      </c>
      <c r="H5117" s="16">
        <v>0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6">
        <v>0</v>
      </c>
      <c r="O5117" s="16">
        <v>0</v>
      </c>
      <c r="P5117" s="13" t="str">
        <f>IFERROR(VLOOKUP($A5117,'Fielding Data'!$A:$H,MATCH(P$1,'Fielding Data'!$A$1:$H$1,0),0),"Other")</f>
        <v>P</v>
      </c>
      <c r="Q5117" s="13">
        <f>IFERROR(VLOOKUP($A5117,'Fielding Data'!$A:$H,MATCH(Q$1,'Fielding Data'!$A$1:$H$1,0),0),"Other")</f>
        <v>0</v>
      </c>
      <c r="R5117" s="13">
        <f>IFERROR(VLOOKUP($A5117,'Fielding Data'!$A:$H,MATCH(R$1,'Fielding Data'!$A$1:$H$1,0),0),"Other")</f>
        <v>0</v>
      </c>
      <c r="S5117" s="13">
        <f>IFERROR(VLOOKUP($A5117,'Fielding Data'!$A:$H,MATCH(S$1,'Fielding Data'!$A$1:$H$1,0),0),"Other")</f>
        <v>1</v>
      </c>
      <c r="T5117" s="13">
        <f>IFERROR(VLOOKUP($A5117,'Fielding Data'!$A:$H,MATCH(T$1,'Fielding Data'!$A$1:$H$1,0),0),"Other")</f>
        <v>0</v>
      </c>
      <c r="U5117" s="13">
        <f>SUMIFS('Fielding Data'!E:E,'Fielding Data'!$A:$A,'Hitting Data'!$A5117)</f>
        <v>0</v>
      </c>
      <c r="V5117" s="13">
        <f>SUMIFS('Fielding Data'!F:F,'Fielding Data'!$A:$A,'Hitting Data'!$A5117)</f>
        <v>0</v>
      </c>
      <c r="W5117" s="13">
        <f>SUMIFS('Fielding Data'!G:G,'Fielding Data'!$A:$A,'Hitting Data'!$A5117)</f>
        <v>1</v>
      </c>
      <c r="X5117" s="13">
        <f>SUMIFS('Fielding Data'!H:H,'Fielding Data'!$A:$A,'Hitting Data'!$A5117)</f>
        <v>0</v>
      </c>
    </row>
    <row r="5118" spans="1:24" x14ac:dyDescent="0.3">
      <c r="A5118" s="13" t="str">
        <f t="shared" si="79"/>
        <v>gennesc012014</v>
      </c>
      <c r="B5118" s="16" t="s">
        <v>1943</v>
      </c>
      <c r="C5118" s="16">
        <v>2014</v>
      </c>
      <c r="D5118" s="16">
        <v>137</v>
      </c>
      <c r="E5118" s="16">
        <v>440</v>
      </c>
      <c r="F5118" s="16">
        <v>55</v>
      </c>
      <c r="G5118" s="16">
        <v>127</v>
      </c>
      <c r="H5118" s="16">
        <v>31</v>
      </c>
      <c r="I5118" s="16">
        <v>3</v>
      </c>
      <c r="J5118" s="16">
        <v>9</v>
      </c>
      <c r="K5118" s="16">
        <v>54</v>
      </c>
      <c r="L5118" s="16">
        <v>6</v>
      </c>
      <c r="M5118" s="16">
        <v>3</v>
      </c>
      <c r="N5118" s="16">
        <v>22</v>
      </c>
      <c r="O5118" s="16">
        <v>67</v>
      </c>
      <c r="P5118" s="13" t="str">
        <f>IFERROR(VLOOKUP($A5118,'Fielding Data'!$A:$H,MATCH(P$1,'Fielding Data'!$A$1:$H$1,0),0),"Other")</f>
        <v>2B</v>
      </c>
      <c r="Q5118" s="13">
        <f>IFERROR(VLOOKUP($A5118,'Fielding Data'!$A:$H,MATCH(Q$1,'Fielding Data'!$A$1:$H$1,0),0),"Other")</f>
        <v>201</v>
      </c>
      <c r="R5118" s="13">
        <f>IFERROR(VLOOKUP($A5118,'Fielding Data'!$A:$H,MATCH(R$1,'Fielding Data'!$A$1:$H$1,0),0),"Other")</f>
        <v>268</v>
      </c>
      <c r="S5118" s="13">
        <f>IFERROR(VLOOKUP($A5118,'Fielding Data'!$A:$H,MATCH(S$1,'Fielding Data'!$A$1:$H$1,0),0),"Other")</f>
        <v>9</v>
      </c>
      <c r="T5118" s="13">
        <f>IFERROR(VLOOKUP($A5118,'Fielding Data'!$A:$H,MATCH(T$1,'Fielding Data'!$A$1:$H$1,0),0),"Other")</f>
        <v>61</v>
      </c>
      <c r="U5118" s="13">
        <f>SUMIFS('Fielding Data'!E:E,'Fielding Data'!$A:$A,'Hitting Data'!$A5118)</f>
        <v>201</v>
      </c>
      <c r="V5118" s="13">
        <f>SUMIFS('Fielding Data'!F:F,'Fielding Data'!$A:$A,'Hitting Data'!$A5118)</f>
        <v>268</v>
      </c>
      <c r="W5118" s="13">
        <f>SUMIFS('Fielding Data'!G:G,'Fielding Data'!$A:$A,'Hitting Data'!$A5118)</f>
        <v>9</v>
      </c>
      <c r="X5118" s="13">
        <f>SUMIFS('Fielding Data'!H:H,'Fielding Data'!$A:$A,'Hitting Data'!$A5118)</f>
        <v>61</v>
      </c>
    </row>
    <row r="5119" spans="1:24" x14ac:dyDescent="0.3">
      <c r="A5119" s="13" t="str">
        <f t="shared" si="79"/>
        <v>gentrcr012014</v>
      </c>
      <c r="B5119" s="16" t="s">
        <v>1092</v>
      </c>
      <c r="C5119" s="16">
        <v>2014</v>
      </c>
      <c r="D5119" s="16">
        <v>94</v>
      </c>
      <c r="E5119" s="16">
        <v>232</v>
      </c>
      <c r="F5119" s="16">
        <v>38</v>
      </c>
      <c r="G5119" s="16">
        <v>59</v>
      </c>
      <c r="H5119" s="16">
        <v>6</v>
      </c>
      <c r="I5119" s="16">
        <v>1</v>
      </c>
      <c r="J5119" s="16">
        <v>0</v>
      </c>
      <c r="K5119" s="16">
        <v>12</v>
      </c>
      <c r="L5119" s="16">
        <v>20</v>
      </c>
      <c r="M5119" s="16">
        <v>2</v>
      </c>
      <c r="N5119" s="16">
        <v>17</v>
      </c>
      <c r="O5119" s="16">
        <v>44</v>
      </c>
      <c r="P5119" s="13" t="str">
        <f>IFERROR(VLOOKUP($A5119,'Fielding Data'!$A:$H,MATCH(P$1,'Fielding Data'!$A$1:$H$1,0),0),"Other")</f>
        <v>CF</v>
      </c>
      <c r="Q5119" s="13">
        <f>IFERROR(VLOOKUP($A5119,'Fielding Data'!$A:$H,MATCH(Q$1,'Fielding Data'!$A$1:$H$1,0),0),"Other")</f>
        <v>90</v>
      </c>
      <c r="R5119" s="13">
        <f>IFERROR(VLOOKUP($A5119,'Fielding Data'!$A:$H,MATCH(R$1,'Fielding Data'!$A$1:$H$1,0),0),"Other")</f>
        <v>5</v>
      </c>
      <c r="S5119" s="13">
        <f>IFERROR(VLOOKUP($A5119,'Fielding Data'!$A:$H,MATCH(S$1,'Fielding Data'!$A$1:$H$1,0),0),"Other")</f>
        <v>0</v>
      </c>
      <c r="T5119" s="13">
        <f>IFERROR(VLOOKUP($A5119,'Fielding Data'!$A:$H,MATCH(T$1,'Fielding Data'!$A$1:$H$1,0),0),"Other")</f>
        <v>2</v>
      </c>
      <c r="U5119" s="13">
        <f>SUMIFS('Fielding Data'!E:E,'Fielding Data'!$A:$A,'Hitting Data'!$A5119)</f>
        <v>306</v>
      </c>
      <c r="V5119" s="13">
        <f>SUMIFS('Fielding Data'!F:F,'Fielding Data'!$A:$A,'Hitting Data'!$A5119)</f>
        <v>16</v>
      </c>
      <c r="W5119" s="13">
        <f>SUMIFS('Fielding Data'!G:G,'Fielding Data'!$A:$A,'Hitting Data'!$A5119)</f>
        <v>2</v>
      </c>
      <c r="X5119" s="13">
        <f>SUMIFS('Fielding Data'!H:H,'Fielding Data'!$A:$A,'Hitting Data'!$A5119)</f>
        <v>4</v>
      </c>
    </row>
    <row r="5120" spans="1:24" x14ac:dyDescent="0.3">
      <c r="A5120" s="13" t="str">
        <f t="shared" si="79"/>
        <v>germaju012014</v>
      </c>
      <c r="B5120" s="16" t="s">
        <v>446</v>
      </c>
      <c r="C5120" s="16">
        <v>2014</v>
      </c>
      <c r="D5120" s="16">
        <v>2</v>
      </c>
      <c r="E5120" s="16">
        <v>0</v>
      </c>
      <c r="F5120" s="16">
        <v>0</v>
      </c>
      <c r="G5120" s="16">
        <v>0</v>
      </c>
      <c r="H5120" s="16">
        <v>0</v>
      </c>
      <c r="I5120" s="16">
        <v>0</v>
      </c>
      <c r="J5120" s="16">
        <v>0</v>
      </c>
      <c r="K5120" s="16">
        <v>0</v>
      </c>
      <c r="L5120" s="16">
        <v>0</v>
      </c>
      <c r="M5120" s="16">
        <v>0</v>
      </c>
      <c r="N5120" s="16">
        <v>0</v>
      </c>
      <c r="O5120" s="16">
        <v>0</v>
      </c>
      <c r="P5120" s="13" t="str">
        <f>IFERROR(VLOOKUP($A5120,'Fielding Data'!$A:$H,MATCH(P$1,'Fielding Data'!$A$1:$H$1,0),0),"Other")</f>
        <v>P</v>
      </c>
      <c r="Q5120" s="13">
        <f>IFERROR(VLOOKUP($A5120,'Fielding Data'!$A:$H,MATCH(Q$1,'Fielding Data'!$A$1:$H$1,0),0),"Other")</f>
        <v>0</v>
      </c>
      <c r="R5120" s="13">
        <f>IFERROR(VLOOKUP($A5120,'Fielding Data'!$A:$H,MATCH(R$1,'Fielding Data'!$A$1:$H$1,0),0),"Other")</f>
        <v>0</v>
      </c>
      <c r="S5120" s="13">
        <f>IFERROR(VLOOKUP($A5120,'Fielding Data'!$A:$H,MATCH(S$1,'Fielding Data'!$A$1:$H$1,0),0),"Other")</f>
        <v>0</v>
      </c>
      <c r="T5120" s="13">
        <f>IFERROR(VLOOKUP($A5120,'Fielding Data'!$A:$H,MATCH(T$1,'Fielding Data'!$A$1:$H$1,0),0),"Other")</f>
        <v>0</v>
      </c>
      <c r="U5120" s="13">
        <f>SUMIFS('Fielding Data'!E:E,'Fielding Data'!$A:$A,'Hitting Data'!$A5120)</f>
        <v>0</v>
      </c>
      <c r="V5120" s="13">
        <f>SUMIFS('Fielding Data'!F:F,'Fielding Data'!$A:$A,'Hitting Data'!$A5120)</f>
        <v>0</v>
      </c>
      <c r="W5120" s="13">
        <f>SUMIFS('Fielding Data'!G:G,'Fielding Data'!$A:$A,'Hitting Data'!$A5120)</f>
        <v>0</v>
      </c>
      <c r="X5120" s="13">
        <f>SUMIFS('Fielding Data'!H:H,'Fielding Data'!$A:$A,'Hitting Data'!$A5120)</f>
        <v>0</v>
      </c>
    </row>
    <row r="5121" spans="1:24" x14ac:dyDescent="0.3">
      <c r="A5121" s="13" t="str">
        <f t="shared" si="79"/>
        <v>germego012014</v>
      </c>
      <c r="B5121" s="16" t="s">
        <v>1944</v>
      </c>
      <c r="C5121" s="16">
        <v>2014</v>
      </c>
      <c r="D5121" s="16">
        <v>25</v>
      </c>
      <c r="E5121" s="16">
        <v>1</v>
      </c>
      <c r="F5121" s="16">
        <v>0</v>
      </c>
      <c r="G5121" s="16">
        <v>0</v>
      </c>
      <c r="H5121" s="16">
        <v>0</v>
      </c>
      <c r="I5121" s="16">
        <v>0</v>
      </c>
      <c r="J5121" s="16">
        <v>0</v>
      </c>
      <c r="K5121" s="16">
        <v>0</v>
      </c>
      <c r="L5121" s="16">
        <v>0</v>
      </c>
      <c r="M5121" s="16">
        <v>0</v>
      </c>
      <c r="N5121" s="16">
        <v>0</v>
      </c>
      <c r="O5121" s="16">
        <v>1</v>
      </c>
      <c r="P5121" s="13" t="str">
        <f>IFERROR(VLOOKUP($A5121,'Fielding Data'!$A:$H,MATCH(P$1,'Fielding Data'!$A$1:$H$1,0),0),"Other")</f>
        <v>P</v>
      </c>
      <c r="Q5121" s="13">
        <f>IFERROR(VLOOKUP($A5121,'Fielding Data'!$A:$H,MATCH(Q$1,'Fielding Data'!$A$1:$H$1,0),0),"Other")</f>
        <v>2</v>
      </c>
      <c r="R5121" s="13">
        <f>IFERROR(VLOOKUP($A5121,'Fielding Data'!$A:$H,MATCH(R$1,'Fielding Data'!$A$1:$H$1,0),0),"Other")</f>
        <v>2</v>
      </c>
      <c r="S5121" s="13">
        <f>IFERROR(VLOOKUP($A5121,'Fielding Data'!$A:$H,MATCH(S$1,'Fielding Data'!$A$1:$H$1,0),0),"Other")</f>
        <v>0</v>
      </c>
      <c r="T5121" s="13">
        <f>IFERROR(VLOOKUP($A5121,'Fielding Data'!$A:$H,MATCH(T$1,'Fielding Data'!$A$1:$H$1,0),0),"Other")</f>
        <v>1</v>
      </c>
      <c r="U5121" s="13">
        <f>SUMIFS('Fielding Data'!E:E,'Fielding Data'!$A:$A,'Hitting Data'!$A5121)</f>
        <v>2</v>
      </c>
      <c r="V5121" s="13">
        <f>SUMIFS('Fielding Data'!F:F,'Fielding Data'!$A:$A,'Hitting Data'!$A5121)</f>
        <v>2</v>
      </c>
      <c r="W5121" s="13">
        <f>SUMIFS('Fielding Data'!G:G,'Fielding Data'!$A:$A,'Hitting Data'!$A5121)</f>
        <v>0</v>
      </c>
      <c r="X5121" s="13">
        <f>SUMIFS('Fielding Data'!H:H,'Fielding Data'!$A:$A,'Hitting Data'!$A5121)</f>
        <v>1</v>
      </c>
    </row>
    <row r="5122" spans="1:24" x14ac:dyDescent="0.3">
      <c r="A5122" s="13" t="str">
        <f t="shared" si="79"/>
        <v>getzch012014</v>
      </c>
      <c r="B5122" s="16" t="s">
        <v>925</v>
      </c>
      <c r="C5122" s="16">
        <v>2014</v>
      </c>
      <c r="D5122" s="16">
        <v>10</v>
      </c>
      <c r="E5122" s="16">
        <v>25</v>
      </c>
      <c r="F5122" s="16">
        <v>1</v>
      </c>
      <c r="G5122" s="16">
        <v>4</v>
      </c>
      <c r="H5122" s="16">
        <v>1</v>
      </c>
      <c r="I5122" s="16">
        <v>0</v>
      </c>
      <c r="J5122" s="16">
        <v>0</v>
      </c>
      <c r="K5122" s="16">
        <v>0</v>
      </c>
      <c r="L5122" s="16">
        <v>2</v>
      </c>
      <c r="M5122" s="16">
        <v>0</v>
      </c>
      <c r="N5122" s="16">
        <v>1</v>
      </c>
      <c r="O5122" s="16">
        <v>4</v>
      </c>
      <c r="P5122" s="13" t="str">
        <f>IFERROR(VLOOKUP($A5122,'Fielding Data'!$A:$H,MATCH(P$1,'Fielding Data'!$A$1:$H$1,0),0),"Other")</f>
        <v>2B</v>
      </c>
      <c r="Q5122" s="13">
        <f>IFERROR(VLOOKUP($A5122,'Fielding Data'!$A:$H,MATCH(Q$1,'Fielding Data'!$A$1:$H$1,0),0),"Other")</f>
        <v>8</v>
      </c>
      <c r="R5122" s="13">
        <f>IFERROR(VLOOKUP($A5122,'Fielding Data'!$A:$H,MATCH(R$1,'Fielding Data'!$A$1:$H$1,0),0),"Other")</f>
        <v>22</v>
      </c>
      <c r="S5122" s="13">
        <f>IFERROR(VLOOKUP($A5122,'Fielding Data'!$A:$H,MATCH(S$1,'Fielding Data'!$A$1:$H$1,0),0),"Other")</f>
        <v>0</v>
      </c>
      <c r="T5122" s="13">
        <f>IFERROR(VLOOKUP($A5122,'Fielding Data'!$A:$H,MATCH(T$1,'Fielding Data'!$A$1:$H$1,0),0),"Other")</f>
        <v>1</v>
      </c>
      <c r="U5122" s="13">
        <f>SUMIFS('Fielding Data'!E:E,'Fielding Data'!$A:$A,'Hitting Data'!$A5122)</f>
        <v>8</v>
      </c>
      <c r="V5122" s="13">
        <f>SUMIFS('Fielding Data'!F:F,'Fielding Data'!$A:$A,'Hitting Data'!$A5122)</f>
        <v>22</v>
      </c>
      <c r="W5122" s="13">
        <f>SUMIFS('Fielding Data'!G:G,'Fielding Data'!$A:$A,'Hitting Data'!$A5122)</f>
        <v>0</v>
      </c>
      <c r="X5122" s="13">
        <f>SUMIFS('Fielding Data'!H:H,'Fielding Data'!$A:$A,'Hitting Data'!$A5122)</f>
        <v>1</v>
      </c>
    </row>
    <row r="5123" spans="1:24" x14ac:dyDescent="0.3">
      <c r="A5123" s="13" t="str">
        <f t="shared" ref="A5123:A5186" si="80">(B5123&amp;C5123)</f>
        <v>giambja012014</v>
      </c>
      <c r="B5123" s="16" t="s">
        <v>101</v>
      </c>
      <c r="C5123" s="16">
        <v>2014</v>
      </c>
      <c r="D5123" s="16">
        <v>26</v>
      </c>
      <c r="E5123" s="16">
        <v>60</v>
      </c>
      <c r="F5123" s="16">
        <v>3</v>
      </c>
      <c r="G5123" s="16">
        <v>8</v>
      </c>
      <c r="H5123" s="16">
        <v>2</v>
      </c>
      <c r="I5123" s="16">
        <v>0</v>
      </c>
      <c r="J5123" s="16">
        <v>2</v>
      </c>
      <c r="K5123" s="16">
        <v>5</v>
      </c>
      <c r="L5123" s="16">
        <v>0</v>
      </c>
      <c r="M5123" s="16">
        <v>0</v>
      </c>
      <c r="N5123" s="16">
        <v>9</v>
      </c>
      <c r="O5123" s="16">
        <v>12</v>
      </c>
      <c r="P5123" s="13" t="str">
        <f>IFERROR(VLOOKUP($A5123,'Fielding Data'!$A:$H,MATCH(P$1,'Fielding Data'!$A$1:$H$1,0),0),"Other")</f>
        <v>Other</v>
      </c>
      <c r="Q5123" s="13" t="str">
        <f>IFERROR(VLOOKUP($A5123,'Fielding Data'!$A:$H,MATCH(Q$1,'Fielding Data'!$A$1:$H$1,0),0),"Other")</f>
        <v>Other</v>
      </c>
      <c r="R5123" s="13" t="str">
        <f>IFERROR(VLOOKUP($A5123,'Fielding Data'!$A:$H,MATCH(R$1,'Fielding Data'!$A$1:$H$1,0),0),"Other")</f>
        <v>Other</v>
      </c>
      <c r="S5123" s="13" t="str">
        <f>IFERROR(VLOOKUP($A5123,'Fielding Data'!$A:$H,MATCH(S$1,'Fielding Data'!$A$1:$H$1,0),0),"Other")</f>
        <v>Other</v>
      </c>
      <c r="T5123" s="13" t="str">
        <f>IFERROR(VLOOKUP($A5123,'Fielding Data'!$A:$H,MATCH(T$1,'Fielding Data'!$A$1:$H$1,0),0),"Other")</f>
        <v>Other</v>
      </c>
      <c r="U5123" s="13">
        <f>SUMIFS('Fielding Data'!E:E,'Fielding Data'!$A:$A,'Hitting Data'!$A5123)</f>
        <v>0</v>
      </c>
      <c r="V5123" s="13">
        <f>SUMIFS('Fielding Data'!F:F,'Fielding Data'!$A:$A,'Hitting Data'!$A5123)</f>
        <v>0</v>
      </c>
      <c r="W5123" s="13">
        <f>SUMIFS('Fielding Data'!G:G,'Fielding Data'!$A:$A,'Hitting Data'!$A5123)</f>
        <v>0</v>
      </c>
      <c r="X5123" s="13">
        <f>SUMIFS('Fielding Data'!H:H,'Fielding Data'!$A:$A,'Hitting Data'!$A5123)</f>
        <v>0</v>
      </c>
    </row>
    <row r="5124" spans="1:24" x14ac:dyDescent="0.3">
      <c r="A5124" s="13" t="str">
        <f t="shared" si="80"/>
        <v>giavojo012014</v>
      </c>
      <c r="B5124" s="16" t="s">
        <v>1509</v>
      </c>
      <c r="C5124" s="16">
        <v>2014</v>
      </c>
      <c r="D5124" s="16">
        <v>12</v>
      </c>
      <c r="E5124" s="16">
        <v>37</v>
      </c>
      <c r="F5124" s="16">
        <v>8</v>
      </c>
      <c r="G5124" s="16">
        <v>8</v>
      </c>
      <c r="H5124" s="16">
        <v>1</v>
      </c>
      <c r="I5124" s="16">
        <v>0</v>
      </c>
      <c r="J5124" s="16">
        <v>1</v>
      </c>
      <c r="K5124" s="16">
        <v>5</v>
      </c>
      <c r="L5124" s="16">
        <v>0</v>
      </c>
      <c r="M5124" s="16">
        <v>1</v>
      </c>
      <c r="N5124" s="16">
        <v>1</v>
      </c>
      <c r="O5124" s="16">
        <v>5</v>
      </c>
      <c r="P5124" s="13" t="str">
        <f>IFERROR(VLOOKUP($A5124,'Fielding Data'!$A:$H,MATCH(P$1,'Fielding Data'!$A$1:$H$1,0),0),"Other")</f>
        <v>2B</v>
      </c>
      <c r="Q5124" s="13">
        <f>IFERROR(VLOOKUP($A5124,'Fielding Data'!$A:$H,MATCH(Q$1,'Fielding Data'!$A$1:$H$1,0),0),"Other")</f>
        <v>15</v>
      </c>
      <c r="R5124" s="13">
        <f>IFERROR(VLOOKUP($A5124,'Fielding Data'!$A:$H,MATCH(R$1,'Fielding Data'!$A$1:$H$1,0),0),"Other")</f>
        <v>31</v>
      </c>
      <c r="S5124" s="13">
        <f>IFERROR(VLOOKUP($A5124,'Fielding Data'!$A:$H,MATCH(S$1,'Fielding Data'!$A$1:$H$1,0),0),"Other")</f>
        <v>1</v>
      </c>
      <c r="T5124" s="13">
        <f>IFERROR(VLOOKUP($A5124,'Fielding Data'!$A:$H,MATCH(T$1,'Fielding Data'!$A$1:$H$1,0),0),"Other")</f>
        <v>5</v>
      </c>
      <c r="U5124" s="13">
        <f>SUMIFS('Fielding Data'!E:E,'Fielding Data'!$A:$A,'Hitting Data'!$A5124)</f>
        <v>15</v>
      </c>
      <c r="V5124" s="13">
        <f>SUMIFS('Fielding Data'!F:F,'Fielding Data'!$A:$A,'Hitting Data'!$A5124)</f>
        <v>31</v>
      </c>
      <c r="W5124" s="13">
        <f>SUMIFS('Fielding Data'!G:G,'Fielding Data'!$A:$A,'Hitting Data'!$A5124)</f>
        <v>1</v>
      </c>
      <c r="X5124" s="13">
        <f>SUMIFS('Fielding Data'!H:H,'Fielding Data'!$A:$A,'Hitting Data'!$A5124)</f>
        <v>5</v>
      </c>
    </row>
    <row r="5125" spans="1:24" x14ac:dyDescent="0.3">
      <c r="A5125" s="13" t="str">
        <f t="shared" si="80"/>
        <v>gibsoky012014</v>
      </c>
      <c r="B5125" s="16" t="s">
        <v>1945</v>
      </c>
      <c r="C5125" s="16">
        <v>2014</v>
      </c>
      <c r="D5125" s="16">
        <v>31</v>
      </c>
      <c r="E5125" s="16">
        <v>4</v>
      </c>
      <c r="F5125" s="16">
        <v>0</v>
      </c>
      <c r="G5125" s="16">
        <v>1</v>
      </c>
      <c r="H5125" s="16">
        <v>0</v>
      </c>
      <c r="I5125" s="16">
        <v>0</v>
      </c>
      <c r="J5125" s="16">
        <v>0</v>
      </c>
      <c r="K5125" s="16">
        <v>0</v>
      </c>
      <c r="L5125" s="16">
        <v>0</v>
      </c>
      <c r="M5125" s="16">
        <v>0</v>
      </c>
      <c r="N5125" s="16">
        <v>0</v>
      </c>
      <c r="O5125" s="16">
        <v>2</v>
      </c>
      <c r="P5125" s="13" t="str">
        <f>IFERROR(VLOOKUP($A5125,'Fielding Data'!$A:$H,MATCH(P$1,'Fielding Data'!$A$1:$H$1,0),0),"Other")</f>
        <v>P</v>
      </c>
      <c r="Q5125" s="13">
        <f>IFERROR(VLOOKUP($A5125,'Fielding Data'!$A:$H,MATCH(Q$1,'Fielding Data'!$A$1:$H$1,0),0),"Other")</f>
        <v>30</v>
      </c>
      <c r="R5125" s="13">
        <f>IFERROR(VLOOKUP($A5125,'Fielding Data'!$A:$H,MATCH(R$1,'Fielding Data'!$A$1:$H$1,0),0),"Other")</f>
        <v>27</v>
      </c>
      <c r="S5125" s="13">
        <f>IFERROR(VLOOKUP($A5125,'Fielding Data'!$A:$H,MATCH(S$1,'Fielding Data'!$A$1:$H$1,0),0),"Other")</f>
        <v>0</v>
      </c>
      <c r="T5125" s="13">
        <f>IFERROR(VLOOKUP($A5125,'Fielding Data'!$A:$H,MATCH(T$1,'Fielding Data'!$A$1:$H$1,0),0),"Other")</f>
        <v>3</v>
      </c>
      <c r="U5125" s="13">
        <f>SUMIFS('Fielding Data'!E:E,'Fielding Data'!$A:$A,'Hitting Data'!$A5125)</f>
        <v>30</v>
      </c>
      <c r="V5125" s="13">
        <f>SUMIFS('Fielding Data'!F:F,'Fielding Data'!$A:$A,'Hitting Data'!$A5125)</f>
        <v>27</v>
      </c>
      <c r="W5125" s="13">
        <f>SUMIFS('Fielding Data'!G:G,'Fielding Data'!$A:$A,'Hitting Data'!$A5125)</f>
        <v>0</v>
      </c>
      <c r="X5125" s="13">
        <f>SUMIFS('Fielding Data'!H:H,'Fielding Data'!$A:$A,'Hitting Data'!$A5125)</f>
        <v>3</v>
      </c>
    </row>
    <row r="5126" spans="1:24" x14ac:dyDescent="0.3">
      <c r="A5126" s="13" t="str">
        <f t="shared" si="80"/>
        <v>gileske012014</v>
      </c>
      <c r="B5126" s="16" t="s">
        <v>2173</v>
      </c>
      <c r="C5126" s="16">
        <v>2014</v>
      </c>
      <c r="D5126" s="16">
        <v>44</v>
      </c>
      <c r="E5126" s="16">
        <v>0</v>
      </c>
      <c r="F5126" s="16">
        <v>0</v>
      </c>
      <c r="G5126" s="16">
        <v>0</v>
      </c>
      <c r="H5126" s="16">
        <v>0</v>
      </c>
      <c r="I5126" s="16">
        <v>0</v>
      </c>
      <c r="J5126" s="16">
        <v>0</v>
      </c>
      <c r="K5126" s="16">
        <v>0</v>
      </c>
      <c r="L5126" s="16">
        <v>0</v>
      </c>
      <c r="M5126" s="16">
        <v>0</v>
      </c>
      <c r="N5126" s="16">
        <v>0</v>
      </c>
      <c r="O5126" s="16">
        <v>0</v>
      </c>
      <c r="P5126" s="13" t="str">
        <f>IFERROR(VLOOKUP($A5126,'Fielding Data'!$A:$H,MATCH(P$1,'Fielding Data'!$A$1:$H$1,0),0),"Other")</f>
        <v>P</v>
      </c>
      <c r="Q5126" s="13">
        <f>IFERROR(VLOOKUP($A5126,'Fielding Data'!$A:$H,MATCH(Q$1,'Fielding Data'!$A$1:$H$1,0),0),"Other")</f>
        <v>1</v>
      </c>
      <c r="R5126" s="13">
        <f>IFERROR(VLOOKUP($A5126,'Fielding Data'!$A:$H,MATCH(R$1,'Fielding Data'!$A$1:$H$1,0),0),"Other")</f>
        <v>3</v>
      </c>
      <c r="S5126" s="13">
        <f>IFERROR(VLOOKUP($A5126,'Fielding Data'!$A:$H,MATCH(S$1,'Fielding Data'!$A$1:$H$1,0),0),"Other")</f>
        <v>0</v>
      </c>
      <c r="T5126" s="13">
        <f>IFERROR(VLOOKUP($A5126,'Fielding Data'!$A:$H,MATCH(T$1,'Fielding Data'!$A$1:$H$1,0),0),"Other")</f>
        <v>1</v>
      </c>
      <c r="U5126" s="13">
        <f>SUMIFS('Fielding Data'!E:E,'Fielding Data'!$A:$A,'Hitting Data'!$A5126)</f>
        <v>1</v>
      </c>
      <c r="V5126" s="13">
        <f>SUMIFS('Fielding Data'!F:F,'Fielding Data'!$A:$A,'Hitting Data'!$A5126)</f>
        <v>3</v>
      </c>
      <c r="W5126" s="13">
        <f>SUMIFS('Fielding Data'!G:G,'Fielding Data'!$A:$A,'Hitting Data'!$A5126)</f>
        <v>0</v>
      </c>
      <c r="X5126" s="13">
        <f>SUMIFS('Fielding Data'!H:H,'Fielding Data'!$A:$A,'Hitting Data'!$A5126)</f>
        <v>1</v>
      </c>
    </row>
    <row r="5127" spans="1:24" x14ac:dyDescent="0.3">
      <c r="A5127" s="13" t="str">
        <f t="shared" si="80"/>
        <v>gillaco012014</v>
      </c>
      <c r="B5127" s="16" t="s">
        <v>926</v>
      </c>
      <c r="C5127" s="16">
        <v>2014</v>
      </c>
      <c r="D5127" s="16">
        <v>130</v>
      </c>
      <c r="E5127" s="16">
        <v>464</v>
      </c>
      <c r="F5127" s="16">
        <v>50</v>
      </c>
      <c r="G5127" s="16">
        <v>131</v>
      </c>
      <c r="H5127" s="16">
        <v>31</v>
      </c>
      <c r="I5127" s="16">
        <v>5</v>
      </c>
      <c r="J5127" s="16">
        <v>7</v>
      </c>
      <c r="K5127" s="16">
        <v>57</v>
      </c>
      <c r="L5127" s="16">
        <v>0</v>
      </c>
      <c r="M5127" s="16">
        <v>4</v>
      </c>
      <c r="N5127" s="16">
        <v>36</v>
      </c>
      <c r="O5127" s="16">
        <v>78</v>
      </c>
      <c r="P5127" s="13" t="str">
        <f>IFERROR(VLOOKUP($A5127,'Fielding Data'!$A:$H,MATCH(P$1,'Fielding Data'!$A$1:$H$1,0),0),"Other")</f>
        <v>3B</v>
      </c>
      <c r="Q5127" s="13">
        <f>IFERROR(VLOOKUP($A5127,'Fielding Data'!$A:$H,MATCH(Q$1,'Fielding Data'!$A$1:$H$1,0),0),"Other")</f>
        <v>79</v>
      </c>
      <c r="R5127" s="13">
        <f>IFERROR(VLOOKUP($A5127,'Fielding Data'!$A:$H,MATCH(R$1,'Fielding Data'!$A$1:$H$1,0),0),"Other")</f>
        <v>216</v>
      </c>
      <c r="S5127" s="13">
        <f>IFERROR(VLOOKUP($A5127,'Fielding Data'!$A:$H,MATCH(S$1,'Fielding Data'!$A$1:$H$1,0),0),"Other")</f>
        <v>12</v>
      </c>
      <c r="T5127" s="13">
        <f>IFERROR(VLOOKUP($A5127,'Fielding Data'!$A:$H,MATCH(T$1,'Fielding Data'!$A$1:$H$1,0),0),"Other")</f>
        <v>26</v>
      </c>
      <c r="U5127" s="13">
        <f>SUMIFS('Fielding Data'!E:E,'Fielding Data'!$A:$A,'Hitting Data'!$A5127)</f>
        <v>79</v>
      </c>
      <c r="V5127" s="13">
        <f>SUMIFS('Fielding Data'!F:F,'Fielding Data'!$A:$A,'Hitting Data'!$A5127)</f>
        <v>216</v>
      </c>
      <c r="W5127" s="13">
        <f>SUMIFS('Fielding Data'!G:G,'Fielding Data'!$A:$A,'Hitting Data'!$A5127)</f>
        <v>12</v>
      </c>
      <c r="X5127" s="13">
        <f>SUMIFS('Fielding Data'!H:H,'Fielding Data'!$A:$A,'Hitting Data'!$A5127)</f>
        <v>26</v>
      </c>
    </row>
    <row r="5128" spans="1:24" x14ac:dyDescent="0.3">
      <c r="A5128" s="13" t="str">
        <f t="shared" si="80"/>
        <v>gindlca012014</v>
      </c>
      <c r="B5128" s="16" t="s">
        <v>1946</v>
      </c>
      <c r="C5128" s="16">
        <v>2014</v>
      </c>
      <c r="D5128" s="16">
        <v>8</v>
      </c>
      <c r="E5128" s="16">
        <v>19</v>
      </c>
      <c r="F5128" s="16">
        <v>0</v>
      </c>
      <c r="G5128" s="16">
        <v>3</v>
      </c>
      <c r="H5128" s="16">
        <v>0</v>
      </c>
      <c r="I5128" s="16">
        <v>0</v>
      </c>
      <c r="J5128" s="16">
        <v>0</v>
      </c>
      <c r="K5128" s="16">
        <v>0</v>
      </c>
      <c r="L5128" s="16">
        <v>0</v>
      </c>
      <c r="M5128" s="16">
        <v>0</v>
      </c>
      <c r="N5128" s="16">
        <v>4</v>
      </c>
      <c r="O5128" s="16">
        <v>5</v>
      </c>
      <c r="P5128" s="13" t="str">
        <f>IFERROR(VLOOKUP($A5128,'Fielding Data'!$A:$H,MATCH(P$1,'Fielding Data'!$A$1:$H$1,0),0),"Other")</f>
        <v>OF</v>
      </c>
      <c r="Q5128" s="13">
        <f>IFERROR(VLOOKUP($A5128,'Fielding Data'!$A:$H,MATCH(Q$1,'Fielding Data'!$A$1:$H$1,0),0),"Other")</f>
        <v>11</v>
      </c>
      <c r="R5128" s="13">
        <f>IFERROR(VLOOKUP($A5128,'Fielding Data'!$A:$H,MATCH(R$1,'Fielding Data'!$A$1:$H$1,0),0),"Other")</f>
        <v>0</v>
      </c>
      <c r="S5128" s="13">
        <f>IFERROR(VLOOKUP($A5128,'Fielding Data'!$A:$H,MATCH(S$1,'Fielding Data'!$A$1:$H$1,0),0),"Other")</f>
        <v>0</v>
      </c>
      <c r="T5128" s="13">
        <f>IFERROR(VLOOKUP($A5128,'Fielding Data'!$A:$H,MATCH(T$1,'Fielding Data'!$A$1:$H$1,0),0),"Other")</f>
        <v>0</v>
      </c>
      <c r="U5128" s="13">
        <f>SUMIFS('Fielding Data'!E:E,'Fielding Data'!$A:$A,'Hitting Data'!$A5128)</f>
        <v>22</v>
      </c>
      <c r="V5128" s="13">
        <f>SUMIFS('Fielding Data'!F:F,'Fielding Data'!$A:$A,'Hitting Data'!$A5128)</f>
        <v>0</v>
      </c>
      <c r="W5128" s="13">
        <f>SUMIFS('Fielding Data'!G:G,'Fielding Data'!$A:$A,'Hitting Data'!$A5128)</f>
        <v>0</v>
      </c>
      <c r="X5128" s="13">
        <f>SUMIFS('Fielding Data'!H:H,'Fielding Data'!$A:$A,'Hitting Data'!$A5128)</f>
        <v>0</v>
      </c>
    </row>
    <row r="5129" spans="1:24" x14ac:dyDescent="0.3">
      <c r="A5129" s="13" t="str">
        <f t="shared" si="80"/>
        <v>glennbr012014</v>
      </c>
      <c r="B5129" s="16" t="s">
        <v>2174</v>
      </c>
      <c r="C5129" s="16">
        <v>2014</v>
      </c>
      <c r="D5129" s="16">
        <v>6</v>
      </c>
      <c r="E5129" s="16">
        <v>15</v>
      </c>
      <c r="F5129" s="16">
        <v>0</v>
      </c>
      <c r="G5129" s="16">
        <v>1</v>
      </c>
      <c r="H5129" s="16">
        <v>0</v>
      </c>
      <c r="I5129" s="16">
        <v>0</v>
      </c>
      <c r="J5129" s="16">
        <v>0</v>
      </c>
      <c r="K5129" s="16">
        <v>0</v>
      </c>
      <c r="L5129" s="16">
        <v>0</v>
      </c>
      <c r="M5129" s="16">
        <v>0</v>
      </c>
      <c r="N5129" s="16">
        <v>1</v>
      </c>
      <c r="O5129" s="16">
        <v>5</v>
      </c>
      <c r="P5129" s="13" t="str">
        <f>IFERROR(VLOOKUP($A5129,'Fielding Data'!$A:$H,MATCH(P$1,'Fielding Data'!$A$1:$H$1,0),0),"Other")</f>
        <v>OF</v>
      </c>
      <c r="Q5129" s="13">
        <f>IFERROR(VLOOKUP($A5129,'Fielding Data'!$A:$H,MATCH(Q$1,'Fielding Data'!$A$1:$H$1,0),0),"Other")</f>
        <v>8</v>
      </c>
      <c r="R5129" s="13">
        <f>IFERROR(VLOOKUP($A5129,'Fielding Data'!$A:$H,MATCH(R$1,'Fielding Data'!$A$1:$H$1,0),0),"Other")</f>
        <v>0</v>
      </c>
      <c r="S5129" s="13">
        <f>IFERROR(VLOOKUP($A5129,'Fielding Data'!$A:$H,MATCH(S$1,'Fielding Data'!$A$1:$H$1,0),0),"Other")</f>
        <v>0</v>
      </c>
      <c r="T5129" s="13">
        <f>IFERROR(VLOOKUP($A5129,'Fielding Data'!$A:$H,MATCH(T$1,'Fielding Data'!$A$1:$H$1,0),0),"Other")</f>
        <v>0</v>
      </c>
      <c r="U5129" s="13">
        <f>SUMIFS('Fielding Data'!E:E,'Fielding Data'!$A:$A,'Hitting Data'!$A5129)</f>
        <v>16</v>
      </c>
      <c r="V5129" s="13">
        <f>SUMIFS('Fielding Data'!F:F,'Fielding Data'!$A:$A,'Hitting Data'!$A5129)</f>
        <v>0</v>
      </c>
      <c r="W5129" s="13">
        <f>SUMIFS('Fielding Data'!G:G,'Fielding Data'!$A:$A,'Hitting Data'!$A5129)</f>
        <v>0</v>
      </c>
      <c r="X5129" s="13">
        <f>SUMIFS('Fielding Data'!H:H,'Fielding Data'!$A:$A,'Hitting Data'!$A5129)</f>
        <v>0</v>
      </c>
    </row>
    <row r="5130" spans="1:24" x14ac:dyDescent="0.3">
      <c r="A5130" s="13" t="str">
        <f t="shared" si="80"/>
        <v>goebbja012014</v>
      </c>
      <c r="B5130" s="16" t="s">
        <v>2175</v>
      </c>
      <c r="C5130" s="16">
        <v>2014</v>
      </c>
      <c r="D5130" s="16">
        <v>51</v>
      </c>
      <c r="E5130" s="16">
        <v>101</v>
      </c>
      <c r="F5130" s="16">
        <v>12</v>
      </c>
      <c r="G5130" s="16">
        <v>22</v>
      </c>
      <c r="H5130" s="16">
        <v>1</v>
      </c>
      <c r="I5130" s="16">
        <v>3</v>
      </c>
      <c r="J5130" s="16">
        <v>1</v>
      </c>
      <c r="K5130" s="16">
        <v>10</v>
      </c>
      <c r="L5130" s="16">
        <v>2</v>
      </c>
      <c r="M5130" s="16">
        <v>1</v>
      </c>
      <c r="N5130" s="16">
        <v>12</v>
      </c>
      <c r="O5130" s="16">
        <v>32</v>
      </c>
      <c r="P5130" s="13" t="str">
        <f>IFERROR(VLOOKUP($A5130,'Fielding Data'!$A:$H,MATCH(P$1,'Fielding Data'!$A$1:$H$1,0),0),"Other")</f>
        <v>1B</v>
      </c>
      <c r="Q5130" s="13">
        <f>IFERROR(VLOOKUP($A5130,'Fielding Data'!$A:$H,MATCH(Q$1,'Fielding Data'!$A$1:$H$1,0),0),"Other")</f>
        <v>166</v>
      </c>
      <c r="R5130" s="13">
        <f>IFERROR(VLOOKUP($A5130,'Fielding Data'!$A:$H,MATCH(R$1,'Fielding Data'!$A$1:$H$1,0),0),"Other")</f>
        <v>13</v>
      </c>
      <c r="S5130" s="13">
        <f>IFERROR(VLOOKUP($A5130,'Fielding Data'!$A:$H,MATCH(S$1,'Fielding Data'!$A$1:$H$1,0),0),"Other")</f>
        <v>2</v>
      </c>
      <c r="T5130" s="13">
        <f>IFERROR(VLOOKUP($A5130,'Fielding Data'!$A:$H,MATCH(T$1,'Fielding Data'!$A$1:$H$1,0),0),"Other")</f>
        <v>6</v>
      </c>
      <c r="U5130" s="13">
        <f>SUMIFS('Fielding Data'!E:E,'Fielding Data'!$A:$A,'Hitting Data'!$A5130)</f>
        <v>186</v>
      </c>
      <c r="V5130" s="13">
        <f>SUMIFS('Fielding Data'!F:F,'Fielding Data'!$A:$A,'Hitting Data'!$A5130)</f>
        <v>13</v>
      </c>
      <c r="W5130" s="13">
        <f>SUMIFS('Fielding Data'!G:G,'Fielding Data'!$A:$A,'Hitting Data'!$A5130)</f>
        <v>2</v>
      </c>
      <c r="X5130" s="13">
        <f>SUMIFS('Fielding Data'!H:H,'Fielding Data'!$A:$A,'Hitting Data'!$A5130)</f>
        <v>6</v>
      </c>
    </row>
    <row r="5131" spans="1:24" x14ac:dyDescent="0.3">
      <c r="A5131" s="13" t="str">
        <f t="shared" si="80"/>
        <v>goedder012014</v>
      </c>
      <c r="B5131" s="16" t="s">
        <v>2176</v>
      </c>
      <c r="C5131" s="16">
        <v>2014</v>
      </c>
      <c r="D5131" s="16">
        <v>6</v>
      </c>
      <c r="E5131" s="16">
        <v>0</v>
      </c>
      <c r="F5131" s="16">
        <v>0</v>
      </c>
      <c r="G5131" s="16">
        <v>0</v>
      </c>
      <c r="H5131" s="16">
        <v>0</v>
      </c>
      <c r="I5131" s="16">
        <v>0</v>
      </c>
      <c r="J5131" s="16">
        <v>0</v>
      </c>
      <c r="K5131" s="16">
        <v>0</v>
      </c>
      <c r="L5131" s="16">
        <v>0</v>
      </c>
      <c r="M5131" s="16">
        <v>0</v>
      </c>
      <c r="N5131" s="16">
        <v>0</v>
      </c>
      <c r="O5131" s="16">
        <v>0</v>
      </c>
      <c r="P5131" s="13" t="str">
        <f>IFERROR(VLOOKUP($A5131,'Fielding Data'!$A:$H,MATCH(P$1,'Fielding Data'!$A$1:$H$1,0),0),"Other")</f>
        <v>P</v>
      </c>
      <c r="Q5131" s="13">
        <f>IFERROR(VLOOKUP($A5131,'Fielding Data'!$A:$H,MATCH(Q$1,'Fielding Data'!$A$1:$H$1,0),0),"Other")</f>
        <v>0</v>
      </c>
      <c r="R5131" s="13">
        <f>IFERROR(VLOOKUP($A5131,'Fielding Data'!$A:$H,MATCH(R$1,'Fielding Data'!$A$1:$H$1,0),0),"Other")</f>
        <v>0</v>
      </c>
      <c r="S5131" s="13">
        <f>IFERROR(VLOOKUP($A5131,'Fielding Data'!$A:$H,MATCH(S$1,'Fielding Data'!$A$1:$H$1,0),0),"Other")</f>
        <v>0</v>
      </c>
      <c r="T5131" s="13">
        <f>IFERROR(VLOOKUP($A5131,'Fielding Data'!$A:$H,MATCH(T$1,'Fielding Data'!$A$1:$H$1,0),0),"Other")</f>
        <v>0</v>
      </c>
      <c r="U5131" s="13">
        <f>SUMIFS('Fielding Data'!E:E,'Fielding Data'!$A:$A,'Hitting Data'!$A5131)</f>
        <v>0</v>
      </c>
      <c r="V5131" s="13">
        <f>SUMIFS('Fielding Data'!F:F,'Fielding Data'!$A:$A,'Hitting Data'!$A5131)</f>
        <v>0</v>
      </c>
      <c r="W5131" s="13">
        <f>SUMIFS('Fielding Data'!G:G,'Fielding Data'!$A:$A,'Hitting Data'!$A5131)</f>
        <v>0</v>
      </c>
      <c r="X5131" s="13">
        <f>SUMIFS('Fielding Data'!H:H,'Fielding Data'!$A:$A,'Hitting Data'!$A5131)</f>
        <v>0</v>
      </c>
    </row>
    <row r="5132" spans="1:24" x14ac:dyDescent="0.3">
      <c r="A5132" s="13" t="str">
        <f t="shared" si="80"/>
        <v>goinsry012014</v>
      </c>
      <c r="B5132" s="16" t="s">
        <v>1947</v>
      </c>
      <c r="C5132" s="16">
        <v>2014</v>
      </c>
      <c r="D5132" s="16">
        <v>67</v>
      </c>
      <c r="E5132" s="16">
        <v>181</v>
      </c>
      <c r="F5132" s="16">
        <v>14</v>
      </c>
      <c r="G5132" s="16">
        <v>34</v>
      </c>
      <c r="H5132" s="16">
        <v>6</v>
      </c>
      <c r="I5132" s="16">
        <v>3</v>
      </c>
      <c r="J5132" s="16">
        <v>1</v>
      </c>
      <c r="K5132" s="16">
        <v>15</v>
      </c>
      <c r="L5132" s="16">
        <v>0</v>
      </c>
      <c r="M5132" s="16">
        <v>1</v>
      </c>
      <c r="N5132" s="16">
        <v>5</v>
      </c>
      <c r="O5132" s="16">
        <v>42</v>
      </c>
      <c r="P5132" s="13" t="str">
        <f>IFERROR(VLOOKUP($A5132,'Fielding Data'!$A:$H,MATCH(P$1,'Fielding Data'!$A$1:$H$1,0),0),"Other")</f>
        <v>2B</v>
      </c>
      <c r="Q5132" s="13">
        <f>IFERROR(VLOOKUP($A5132,'Fielding Data'!$A:$H,MATCH(Q$1,'Fielding Data'!$A$1:$H$1,0),0),"Other")</f>
        <v>79</v>
      </c>
      <c r="R5132" s="13">
        <f>IFERROR(VLOOKUP($A5132,'Fielding Data'!$A:$H,MATCH(R$1,'Fielding Data'!$A$1:$H$1,0),0),"Other")</f>
        <v>124</v>
      </c>
      <c r="S5132" s="13">
        <f>IFERROR(VLOOKUP($A5132,'Fielding Data'!$A:$H,MATCH(S$1,'Fielding Data'!$A$1:$H$1,0),0),"Other")</f>
        <v>1</v>
      </c>
      <c r="T5132" s="13">
        <f>IFERROR(VLOOKUP($A5132,'Fielding Data'!$A:$H,MATCH(T$1,'Fielding Data'!$A$1:$H$1,0),0),"Other")</f>
        <v>24</v>
      </c>
      <c r="U5132" s="13">
        <f>SUMIFS('Fielding Data'!E:E,'Fielding Data'!$A:$A,'Hitting Data'!$A5132)</f>
        <v>91</v>
      </c>
      <c r="V5132" s="13">
        <f>SUMIFS('Fielding Data'!F:F,'Fielding Data'!$A:$A,'Hitting Data'!$A5132)</f>
        <v>149</v>
      </c>
      <c r="W5132" s="13">
        <f>SUMIFS('Fielding Data'!G:G,'Fielding Data'!$A:$A,'Hitting Data'!$A5132)</f>
        <v>1</v>
      </c>
      <c r="X5132" s="13">
        <f>SUMIFS('Fielding Data'!H:H,'Fielding Data'!$A:$A,'Hitting Data'!$A5132)</f>
        <v>29</v>
      </c>
    </row>
    <row r="5133" spans="1:24" x14ac:dyDescent="0.3">
      <c r="A5133" s="13" t="str">
        <f t="shared" si="80"/>
        <v>goldspa012014</v>
      </c>
      <c r="B5133" s="16" t="s">
        <v>1511</v>
      </c>
      <c r="C5133" s="16">
        <v>2014</v>
      </c>
      <c r="D5133" s="16">
        <v>109</v>
      </c>
      <c r="E5133" s="16">
        <v>406</v>
      </c>
      <c r="F5133" s="16">
        <v>75</v>
      </c>
      <c r="G5133" s="16">
        <v>122</v>
      </c>
      <c r="H5133" s="16">
        <v>39</v>
      </c>
      <c r="I5133" s="16">
        <v>1</v>
      </c>
      <c r="J5133" s="16">
        <v>19</v>
      </c>
      <c r="K5133" s="16">
        <v>69</v>
      </c>
      <c r="L5133" s="16">
        <v>9</v>
      </c>
      <c r="M5133" s="16">
        <v>3</v>
      </c>
      <c r="N5133" s="16">
        <v>64</v>
      </c>
      <c r="O5133" s="16">
        <v>110</v>
      </c>
      <c r="P5133" s="13" t="str">
        <f>IFERROR(VLOOKUP($A5133,'Fielding Data'!$A:$H,MATCH(P$1,'Fielding Data'!$A$1:$H$1,0),0),"Other")</f>
        <v>1B</v>
      </c>
      <c r="Q5133" s="13">
        <f>IFERROR(VLOOKUP($A5133,'Fielding Data'!$A:$H,MATCH(Q$1,'Fielding Data'!$A$1:$H$1,0),0),"Other")</f>
        <v>934</v>
      </c>
      <c r="R5133" s="13">
        <f>IFERROR(VLOOKUP($A5133,'Fielding Data'!$A:$H,MATCH(R$1,'Fielding Data'!$A$1:$H$1,0),0),"Other")</f>
        <v>80</v>
      </c>
      <c r="S5133" s="13">
        <f>IFERROR(VLOOKUP($A5133,'Fielding Data'!$A:$H,MATCH(S$1,'Fielding Data'!$A$1:$H$1,0),0),"Other")</f>
        <v>7</v>
      </c>
      <c r="T5133" s="13">
        <f>IFERROR(VLOOKUP($A5133,'Fielding Data'!$A:$H,MATCH(T$1,'Fielding Data'!$A$1:$H$1,0),0),"Other")</f>
        <v>83</v>
      </c>
      <c r="U5133" s="13">
        <f>SUMIFS('Fielding Data'!E:E,'Fielding Data'!$A:$A,'Hitting Data'!$A5133)</f>
        <v>934</v>
      </c>
      <c r="V5133" s="13">
        <f>SUMIFS('Fielding Data'!F:F,'Fielding Data'!$A:$A,'Hitting Data'!$A5133)</f>
        <v>80</v>
      </c>
      <c r="W5133" s="13">
        <f>SUMIFS('Fielding Data'!G:G,'Fielding Data'!$A:$A,'Hitting Data'!$A5133)</f>
        <v>7</v>
      </c>
      <c r="X5133" s="13">
        <f>SUMIFS('Fielding Data'!H:H,'Fielding Data'!$A:$A,'Hitting Data'!$A5133)</f>
        <v>83</v>
      </c>
    </row>
    <row r="5134" spans="1:24" x14ac:dyDescent="0.3">
      <c r="A5134" s="13" t="str">
        <f t="shared" si="80"/>
        <v>gomesbr012014</v>
      </c>
      <c r="B5134" s="16" t="s">
        <v>1512</v>
      </c>
      <c r="C5134" s="16">
        <v>2014</v>
      </c>
      <c r="D5134" s="16">
        <v>29</v>
      </c>
      <c r="E5134" s="16">
        <v>0</v>
      </c>
      <c r="F5134" s="16">
        <v>0</v>
      </c>
      <c r="G5134" s="16">
        <v>0</v>
      </c>
      <c r="H5134" s="16">
        <v>0</v>
      </c>
      <c r="I5134" s="16">
        <v>0</v>
      </c>
      <c r="J5134" s="16">
        <v>0</v>
      </c>
      <c r="K5134" s="16">
        <v>0</v>
      </c>
      <c r="L5134" s="16">
        <v>0</v>
      </c>
      <c r="M5134" s="16">
        <v>0</v>
      </c>
      <c r="N5134" s="16">
        <v>0</v>
      </c>
      <c r="O5134" s="16">
        <v>0</v>
      </c>
      <c r="P5134" s="13" t="str">
        <f>IFERROR(VLOOKUP($A5134,'Fielding Data'!$A:$H,MATCH(P$1,'Fielding Data'!$A$1:$H$1,0),0),"Other")</f>
        <v>P</v>
      </c>
      <c r="Q5134" s="13">
        <f>IFERROR(VLOOKUP($A5134,'Fielding Data'!$A:$H,MATCH(Q$1,'Fielding Data'!$A$1:$H$1,0),0),"Other")</f>
        <v>0</v>
      </c>
      <c r="R5134" s="13">
        <f>IFERROR(VLOOKUP($A5134,'Fielding Data'!$A:$H,MATCH(R$1,'Fielding Data'!$A$1:$H$1,0),0),"Other")</f>
        <v>3</v>
      </c>
      <c r="S5134" s="13">
        <f>IFERROR(VLOOKUP($A5134,'Fielding Data'!$A:$H,MATCH(S$1,'Fielding Data'!$A$1:$H$1,0),0),"Other")</f>
        <v>0</v>
      </c>
      <c r="T5134" s="13">
        <f>IFERROR(VLOOKUP($A5134,'Fielding Data'!$A:$H,MATCH(T$1,'Fielding Data'!$A$1:$H$1,0),0),"Other")</f>
        <v>0</v>
      </c>
      <c r="U5134" s="13">
        <f>SUMIFS('Fielding Data'!E:E,'Fielding Data'!$A:$A,'Hitting Data'!$A5134)</f>
        <v>0</v>
      </c>
      <c r="V5134" s="13">
        <f>SUMIFS('Fielding Data'!F:F,'Fielding Data'!$A:$A,'Hitting Data'!$A5134)</f>
        <v>3</v>
      </c>
      <c r="W5134" s="13">
        <f>SUMIFS('Fielding Data'!G:G,'Fielding Data'!$A:$A,'Hitting Data'!$A5134)</f>
        <v>0</v>
      </c>
      <c r="X5134" s="13">
        <f>SUMIFS('Fielding Data'!H:H,'Fielding Data'!$A:$A,'Hitting Data'!$A5134)</f>
        <v>0</v>
      </c>
    </row>
    <row r="5135" spans="1:24" x14ac:dyDescent="0.3">
      <c r="A5135" s="13" t="str">
        <f t="shared" si="80"/>
        <v>gomesya012014</v>
      </c>
      <c r="B5135" s="16" t="s">
        <v>1722</v>
      </c>
      <c r="C5135" s="16">
        <v>2014</v>
      </c>
      <c r="D5135" s="16">
        <v>135</v>
      </c>
      <c r="E5135" s="16">
        <v>485</v>
      </c>
      <c r="F5135" s="16">
        <v>61</v>
      </c>
      <c r="G5135" s="16">
        <v>135</v>
      </c>
      <c r="H5135" s="16">
        <v>25</v>
      </c>
      <c r="I5135" s="16">
        <v>3</v>
      </c>
      <c r="J5135" s="16">
        <v>21</v>
      </c>
      <c r="K5135" s="16">
        <v>74</v>
      </c>
      <c r="L5135" s="16">
        <v>0</v>
      </c>
      <c r="M5135" s="16">
        <v>0</v>
      </c>
      <c r="N5135" s="16">
        <v>24</v>
      </c>
      <c r="O5135" s="16">
        <v>120</v>
      </c>
      <c r="P5135" s="13" t="str">
        <f>IFERROR(VLOOKUP($A5135,'Fielding Data'!$A:$H,MATCH(P$1,'Fielding Data'!$A$1:$H$1,0),0),"Other")</f>
        <v>C</v>
      </c>
      <c r="Q5135" s="13">
        <f>IFERROR(VLOOKUP($A5135,'Fielding Data'!$A:$H,MATCH(Q$1,'Fielding Data'!$A$1:$H$1,0),0),"Other")</f>
        <v>1052</v>
      </c>
      <c r="R5135" s="13">
        <f>IFERROR(VLOOKUP($A5135,'Fielding Data'!$A:$H,MATCH(R$1,'Fielding Data'!$A$1:$H$1,0),0),"Other")</f>
        <v>73</v>
      </c>
      <c r="S5135" s="13">
        <f>IFERROR(VLOOKUP($A5135,'Fielding Data'!$A:$H,MATCH(S$1,'Fielding Data'!$A$1:$H$1,0),0),"Other")</f>
        <v>14</v>
      </c>
      <c r="T5135" s="13">
        <f>IFERROR(VLOOKUP($A5135,'Fielding Data'!$A:$H,MATCH(T$1,'Fielding Data'!$A$1:$H$1,0),0),"Other")</f>
        <v>9</v>
      </c>
      <c r="U5135" s="13">
        <f>SUMIFS('Fielding Data'!E:E,'Fielding Data'!$A:$A,'Hitting Data'!$A5135)</f>
        <v>1052</v>
      </c>
      <c r="V5135" s="13">
        <f>SUMIFS('Fielding Data'!F:F,'Fielding Data'!$A:$A,'Hitting Data'!$A5135)</f>
        <v>73</v>
      </c>
      <c r="W5135" s="13">
        <f>SUMIFS('Fielding Data'!G:G,'Fielding Data'!$A:$A,'Hitting Data'!$A5135)</f>
        <v>14</v>
      </c>
      <c r="X5135" s="13">
        <f>SUMIFS('Fielding Data'!H:H,'Fielding Data'!$A:$A,'Hitting Data'!$A5135)</f>
        <v>9</v>
      </c>
    </row>
    <row r="5136" spans="1:24" x14ac:dyDescent="0.3">
      <c r="A5136" s="13" t="str">
        <f t="shared" si="80"/>
        <v>gomezca012014</v>
      </c>
      <c r="B5136" s="16" t="s">
        <v>792</v>
      </c>
      <c r="C5136" s="16">
        <v>2014</v>
      </c>
      <c r="D5136" s="16">
        <v>148</v>
      </c>
      <c r="E5136" s="16">
        <v>574</v>
      </c>
      <c r="F5136" s="16">
        <v>95</v>
      </c>
      <c r="G5136" s="16">
        <v>163</v>
      </c>
      <c r="H5136" s="16">
        <v>34</v>
      </c>
      <c r="I5136" s="16">
        <v>4</v>
      </c>
      <c r="J5136" s="16">
        <v>23</v>
      </c>
      <c r="K5136" s="16">
        <v>73</v>
      </c>
      <c r="L5136" s="16">
        <v>34</v>
      </c>
      <c r="M5136" s="16">
        <v>12</v>
      </c>
      <c r="N5136" s="16">
        <v>47</v>
      </c>
      <c r="O5136" s="16">
        <v>141</v>
      </c>
      <c r="P5136" s="13" t="str">
        <f>IFERROR(VLOOKUP($A5136,'Fielding Data'!$A:$H,MATCH(P$1,'Fielding Data'!$A$1:$H$1,0),0),"Other")</f>
        <v>CF</v>
      </c>
      <c r="Q5136" s="13">
        <f>IFERROR(VLOOKUP($A5136,'Fielding Data'!$A:$H,MATCH(Q$1,'Fielding Data'!$A$1:$H$1,0),0),"Other")</f>
        <v>355</v>
      </c>
      <c r="R5136" s="13">
        <f>IFERROR(VLOOKUP($A5136,'Fielding Data'!$A:$H,MATCH(R$1,'Fielding Data'!$A$1:$H$1,0),0),"Other")</f>
        <v>7</v>
      </c>
      <c r="S5136" s="13">
        <f>IFERROR(VLOOKUP($A5136,'Fielding Data'!$A:$H,MATCH(S$1,'Fielding Data'!$A$1:$H$1,0),0),"Other")</f>
        <v>5</v>
      </c>
      <c r="T5136" s="13">
        <f>IFERROR(VLOOKUP($A5136,'Fielding Data'!$A:$H,MATCH(T$1,'Fielding Data'!$A$1:$H$1,0),0),"Other")</f>
        <v>2</v>
      </c>
      <c r="U5136" s="13">
        <f>SUMIFS('Fielding Data'!E:E,'Fielding Data'!$A:$A,'Hitting Data'!$A5136)</f>
        <v>710</v>
      </c>
      <c r="V5136" s="13">
        <f>SUMIFS('Fielding Data'!F:F,'Fielding Data'!$A:$A,'Hitting Data'!$A5136)</f>
        <v>14</v>
      </c>
      <c r="W5136" s="13">
        <f>SUMIFS('Fielding Data'!G:G,'Fielding Data'!$A:$A,'Hitting Data'!$A5136)</f>
        <v>10</v>
      </c>
      <c r="X5136" s="13">
        <f>SUMIFS('Fielding Data'!H:H,'Fielding Data'!$A:$A,'Hitting Data'!$A5136)</f>
        <v>4</v>
      </c>
    </row>
    <row r="5137" spans="1:24" x14ac:dyDescent="0.3">
      <c r="A5137" s="13" t="str">
        <f t="shared" si="80"/>
        <v>gomezhe012014</v>
      </c>
      <c r="B5137" s="16" t="s">
        <v>1513</v>
      </c>
      <c r="C5137" s="16">
        <v>2014</v>
      </c>
      <c r="D5137" s="16">
        <v>15</v>
      </c>
      <c r="E5137" s="16">
        <v>20</v>
      </c>
      <c r="F5137" s="16">
        <v>2</v>
      </c>
      <c r="G5137" s="16">
        <v>3</v>
      </c>
      <c r="H5137" s="16">
        <v>1</v>
      </c>
      <c r="I5137" s="16">
        <v>0</v>
      </c>
      <c r="J5137" s="16">
        <v>0</v>
      </c>
      <c r="K5137" s="16">
        <v>1</v>
      </c>
      <c r="L5137" s="16">
        <v>0</v>
      </c>
      <c r="M5137" s="16">
        <v>0</v>
      </c>
      <c r="N5137" s="16">
        <v>1</v>
      </c>
      <c r="O5137" s="16">
        <v>9</v>
      </c>
      <c r="P5137" s="13" t="str">
        <f>IFERROR(VLOOKUP($A5137,'Fielding Data'!$A:$H,MATCH(P$1,'Fielding Data'!$A$1:$H$1,0),0),"Other")</f>
        <v>2B</v>
      </c>
      <c r="Q5137" s="13">
        <f>IFERROR(VLOOKUP($A5137,'Fielding Data'!$A:$H,MATCH(Q$1,'Fielding Data'!$A$1:$H$1,0),0),"Other")</f>
        <v>0</v>
      </c>
      <c r="R5137" s="13">
        <f>IFERROR(VLOOKUP($A5137,'Fielding Data'!$A:$H,MATCH(R$1,'Fielding Data'!$A$1:$H$1,0),0),"Other")</f>
        <v>1</v>
      </c>
      <c r="S5137" s="13">
        <f>IFERROR(VLOOKUP($A5137,'Fielding Data'!$A:$H,MATCH(S$1,'Fielding Data'!$A$1:$H$1,0),0),"Other")</f>
        <v>0</v>
      </c>
      <c r="T5137" s="13">
        <f>IFERROR(VLOOKUP($A5137,'Fielding Data'!$A:$H,MATCH(T$1,'Fielding Data'!$A$1:$H$1,0),0),"Other")</f>
        <v>0</v>
      </c>
      <c r="U5137" s="13">
        <f>SUMIFS('Fielding Data'!E:E,'Fielding Data'!$A:$A,'Hitting Data'!$A5137)</f>
        <v>4</v>
      </c>
      <c r="V5137" s="13">
        <f>SUMIFS('Fielding Data'!F:F,'Fielding Data'!$A:$A,'Hitting Data'!$A5137)</f>
        <v>18</v>
      </c>
      <c r="W5137" s="13">
        <f>SUMIFS('Fielding Data'!G:G,'Fielding Data'!$A:$A,'Hitting Data'!$A5137)</f>
        <v>1</v>
      </c>
      <c r="X5137" s="13">
        <f>SUMIFS('Fielding Data'!H:H,'Fielding Data'!$A:$A,'Hitting Data'!$A5137)</f>
        <v>3</v>
      </c>
    </row>
    <row r="5138" spans="1:24" x14ac:dyDescent="0.3">
      <c r="A5138" s="13" t="str">
        <f t="shared" si="80"/>
        <v>gomezje012014</v>
      </c>
      <c r="B5138" s="16" t="s">
        <v>1285</v>
      </c>
      <c r="C5138" s="16">
        <v>2014</v>
      </c>
      <c r="D5138" s="16">
        <v>44</v>
      </c>
      <c r="E5138" s="16">
        <v>1</v>
      </c>
      <c r="F5138" s="16">
        <v>0</v>
      </c>
      <c r="G5138" s="16">
        <v>1</v>
      </c>
      <c r="H5138" s="16">
        <v>0</v>
      </c>
      <c r="I5138" s="16">
        <v>0</v>
      </c>
      <c r="J5138" s="16">
        <v>0</v>
      </c>
      <c r="K5138" s="16">
        <v>0</v>
      </c>
      <c r="L5138" s="16">
        <v>0</v>
      </c>
      <c r="M5138" s="16">
        <v>0</v>
      </c>
      <c r="N5138" s="16">
        <v>0</v>
      </c>
      <c r="O5138" s="16">
        <v>0</v>
      </c>
      <c r="P5138" s="13" t="str">
        <f>IFERROR(VLOOKUP($A5138,'Fielding Data'!$A:$H,MATCH(P$1,'Fielding Data'!$A$1:$H$1,0),0),"Other")</f>
        <v>P</v>
      </c>
      <c r="Q5138" s="13">
        <f>IFERROR(VLOOKUP($A5138,'Fielding Data'!$A:$H,MATCH(Q$1,'Fielding Data'!$A$1:$H$1,0),0),"Other")</f>
        <v>5</v>
      </c>
      <c r="R5138" s="13">
        <f>IFERROR(VLOOKUP($A5138,'Fielding Data'!$A:$H,MATCH(R$1,'Fielding Data'!$A$1:$H$1,0),0),"Other")</f>
        <v>8</v>
      </c>
      <c r="S5138" s="13">
        <f>IFERROR(VLOOKUP($A5138,'Fielding Data'!$A:$H,MATCH(S$1,'Fielding Data'!$A$1:$H$1,0),0),"Other")</f>
        <v>1</v>
      </c>
      <c r="T5138" s="13">
        <f>IFERROR(VLOOKUP($A5138,'Fielding Data'!$A:$H,MATCH(T$1,'Fielding Data'!$A$1:$H$1,0),0),"Other")</f>
        <v>0</v>
      </c>
      <c r="U5138" s="13">
        <f>SUMIFS('Fielding Data'!E:E,'Fielding Data'!$A:$A,'Hitting Data'!$A5138)</f>
        <v>5</v>
      </c>
      <c r="V5138" s="13">
        <f>SUMIFS('Fielding Data'!F:F,'Fielding Data'!$A:$A,'Hitting Data'!$A5138)</f>
        <v>8</v>
      </c>
      <c r="W5138" s="13">
        <f>SUMIFS('Fielding Data'!G:G,'Fielding Data'!$A:$A,'Hitting Data'!$A5138)</f>
        <v>1</v>
      </c>
      <c r="X5138" s="13">
        <f>SUMIFS('Fielding Data'!H:H,'Fielding Data'!$A:$A,'Hitting Data'!$A5138)</f>
        <v>0</v>
      </c>
    </row>
    <row r="5139" spans="1:24" x14ac:dyDescent="0.3">
      <c r="A5139" s="13" t="str">
        <f t="shared" si="80"/>
        <v>gonzaad012014</v>
      </c>
      <c r="B5139" s="16" t="s">
        <v>447</v>
      </c>
      <c r="C5139" s="16">
        <v>2014</v>
      </c>
      <c r="D5139" s="16">
        <v>159</v>
      </c>
      <c r="E5139" s="16">
        <v>591</v>
      </c>
      <c r="F5139" s="16">
        <v>83</v>
      </c>
      <c r="G5139" s="16">
        <v>163</v>
      </c>
      <c r="H5139" s="16">
        <v>41</v>
      </c>
      <c r="I5139" s="16">
        <v>0</v>
      </c>
      <c r="J5139" s="16">
        <v>27</v>
      </c>
      <c r="K5139" s="16">
        <v>116</v>
      </c>
      <c r="L5139" s="16">
        <v>1</v>
      </c>
      <c r="M5139" s="16">
        <v>1</v>
      </c>
      <c r="N5139" s="16">
        <v>56</v>
      </c>
      <c r="O5139" s="16">
        <v>112</v>
      </c>
      <c r="P5139" s="13" t="str">
        <f>IFERROR(VLOOKUP($A5139,'Fielding Data'!$A:$H,MATCH(P$1,'Fielding Data'!$A$1:$H$1,0),0),"Other")</f>
        <v>1B</v>
      </c>
      <c r="Q5139" s="13">
        <f>IFERROR(VLOOKUP($A5139,'Fielding Data'!$A:$H,MATCH(Q$1,'Fielding Data'!$A$1:$H$1,0),0),"Other")</f>
        <v>1318</v>
      </c>
      <c r="R5139" s="13">
        <f>IFERROR(VLOOKUP($A5139,'Fielding Data'!$A:$H,MATCH(R$1,'Fielding Data'!$A$1:$H$1,0),0),"Other")</f>
        <v>118</v>
      </c>
      <c r="S5139" s="13">
        <f>IFERROR(VLOOKUP($A5139,'Fielding Data'!$A:$H,MATCH(S$1,'Fielding Data'!$A$1:$H$1,0),0),"Other")</f>
        <v>6</v>
      </c>
      <c r="T5139" s="13">
        <f>IFERROR(VLOOKUP($A5139,'Fielding Data'!$A:$H,MATCH(T$1,'Fielding Data'!$A$1:$H$1,0),0),"Other")</f>
        <v>118</v>
      </c>
      <c r="U5139" s="13">
        <f>SUMIFS('Fielding Data'!E:E,'Fielding Data'!$A:$A,'Hitting Data'!$A5139)</f>
        <v>1318</v>
      </c>
      <c r="V5139" s="13">
        <f>SUMIFS('Fielding Data'!F:F,'Fielding Data'!$A:$A,'Hitting Data'!$A5139)</f>
        <v>118</v>
      </c>
      <c r="W5139" s="13">
        <f>SUMIFS('Fielding Data'!G:G,'Fielding Data'!$A:$A,'Hitting Data'!$A5139)</f>
        <v>6</v>
      </c>
      <c r="X5139" s="13">
        <f>SUMIFS('Fielding Data'!H:H,'Fielding Data'!$A:$A,'Hitting Data'!$A5139)</f>
        <v>118</v>
      </c>
    </row>
    <row r="5140" spans="1:24" x14ac:dyDescent="0.3">
      <c r="A5140" s="13" t="str">
        <f t="shared" si="80"/>
        <v>gonzaal022014</v>
      </c>
      <c r="B5140" s="16" t="s">
        <v>104</v>
      </c>
      <c r="C5140" s="16">
        <v>2014</v>
      </c>
      <c r="D5140" s="16">
        <v>9</v>
      </c>
      <c r="E5140" s="16">
        <v>30</v>
      </c>
      <c r="F5140" s="16">
        <v>4</v>
      </c>
      <c r="G5140" s="16">
        <v>5</v>
      </c>
      <c r="H5140" s="16">
        <v>0</v>
      </c>
      <c r="I5140" s="16">
        <v>1</v>
      </c>
      <c r="J5140" s="16">
        <v>0</v>
      </c>
      <c r="K5140" s="16">
        <v>2</v>
      </c>
      <c r="L5140" s="16">
        <v>0</v>
      </c>
      <c r="M5140" s="16">
        <v>0</v>
      </c>
      <c r="N5140" s="16">
        <v>2</v>
      </c>
      <c r="O5140" s="16">
        <v>4</v>
      </c>
      <c r="P5140" s="13" t="str">
        <f>IFERROR(VLOOKUP($A5140,'Fielding Data'!$A:$H,MATCH(P$1,'Fielding Data'!$A$1:$H$1,0),0),"Other")</f>
        <v>3B</v>
      </c>
      <c r="Q5140" s="13">
        <f>IFERROR(VLOOKUP($A5140,'Fielding Data'!$A:$H,MATCH(Q$1,'Fielding Data'!$A$1:$H$1,0),0),"Other")</f>
        <v>0</v>
      </c>
      <c r="R5140" s="13">
        <f>IFERROR(VLOOKUP($A5140,'Fielding Data'!$A:$H,MATCH(R$1,'Fielding Data'!$A$1:$H$1,0),0),"Other")</f>
        <v>0</v>
      </c>
      <c r="S5140" s="13">
        <f>IFERROR(VLOOKUP($A5140,'Fielding Data'!$A:$H,MATCH(S$1,'Fielding Data'!$A$1:$H$1,0),0),"Other")</f>
        <v>0</v>
      </c>
      <c r="T5140" s="13">
        <f>IFERROR(VLOOKUP($A5140,'Fielding Data'!$A:$H,MATCH(T$1,'Fielding Data'!$A$1:$H$1,0),0),"Other")</f>
        <v>0</v>
      </c>
      <c r="U5140" s="13">
        <f>SUMIFS('Fielding Data'!E:E,'Fielding Data'!$A:$A,'Hitting Data'!$A5140)</f>
        <v>7</v>
      </c>
      <c r="V5140" s="13">
        <f>SUMIFS('Fielding Data'!F:F,'Fielding Data'!$A:$A,'Hitting Data'!$A5140)</f>
        <v>21</v>
      </c>
      <c r="W5140" s="13">
        <f>SUMIFS('Fielding Data'!G:G,'Fielding Data'!$A:$A,'Hitting Data'!$A5140)</f>
        <v>3</v>
      </c>
      <c r="X5140" s="13">
        <f>SUMIFS('Fielding Data'!H:H,'Fielding Data'!$A:$A,'Hitting Data'!$A5140)</f>
        <v>5</v>
      </c>
    </row>
    <row r="5141" spans="1:24" x14ac:dyDescent="0.3">
      <c r="A5141" s="13" t="str">
        <f t="shared" si="80"/>
        <v>gonzaca012014</v>
      </c>
      <c r="B5141" s="16" t="s">
        <v>928</v>
      </c>
      <c r="C5141" s="16">
        <v>2014</v>
      </c>
      <c r="D5141" s="16">
        <v>70</v>
      </c>
      <c r="E5141" s="16">
        <v>260</v>
      </c>
      <c r="F5141" s="16">
        <v>35</v>
      </c>
      <c r="G5141" s="16">
        <v>62</v>
      </c>
      <c r="H5141" s="16">
        <v>15</v>
      </c>
      <c r="I5141" s="16">
        <v>1</v>
      </c>
      <c r="J5141" s="16">
        <v>11</v>
      </c>
      <c r="K5141" s="16">
        <v>38</v>
      </c>
      <c r="L5141" s="16">
        <v>3</v>
      </c>
      <c r="M5141" s="16">
        <v>0</v>
      </c>
      <c r="N5141" s="16">
        <v>19</v>
      </c>
      <c r="O5141" s="16">
        <v>70</v>
      </c>
      <c r="P5141" s="13" t="str">
        <f>IFERROR(VLOOKUP($A5141,'Fielding Data'!$A:$H,MATCH(P$1,'Fielding Data'!$A$1:$H$1,0),0),"Other")</f>
        <v>LF</v>
      </c>
      <c r="Q5141" s="13">
        <f>IFERROR(VLOOKUP($A5141,'Fielding Data'!$A:$H,MATCH(Q$1,'Fielding Data'!$A$1:$H$1,0),0),"Other")</f>
        <v>67</v>
      </c>
      <c r="R5141" s="13">
        <f>IFERROR(VLOOKUP($A5141,'Fielding Data'!$A:$H,MATCH(R$1,'Fielding Data'!$A$1:$H$1,0),0),"Other")</f>
        <v>1</v>
      </c>
      <c r="S5141" s="13">
        <f>IFERROR(VLOOKUP($A5141,'Fielding Data'!$A:$H,MATCH(S$1,'Fielding Data'!$A$1:$H$1,0),0),"Other")</f>
        <v>1</v>
      </c>
      <c r="T5141" s="13">
        <f>IFERROR(VLOOKUP($A5141,'Fielding Data'!$A:$H,MATCH(T$1,'Fielding Data'!$A$1:$H$1,0),0),"Other")</f>
        <v>1</v>
      </c>
      <c r="U5141" s="13">
        <f>SUMIFS('Fielding Data'!E:E,'Fielding Data'!$A:$A,'Hitting Data'!$A5141)</f>
        <v>194</v>
      </c>
      <c r="V5141" s="13">
        <f>SUMIFS('Fielding Data'!F:F,'Fielding Data'!$A:$A,'Hitting Data'!$A5141)</f>
        <v>6</v>
      </c>
      <c r="W5141" s="13">
        <f>SUMIFS('Fielding Data'!G:G,'Fielding Data'!$A:$A,'Hitting Data'!$A5141)</f>
        <v>2</v>
      </c>
      <c r="X5141" s="13">
        <f>SUMIFS('Fielding Data'!H:H,'Fielding Data'!$A:$A,'Hitting Data'!$A5141)</f>
        <v>2</v>
      </c>
    </row>
    <row r="5142" spans="1:24" x14ac:dyDescent="0.3">
      <c r="A5142" s="13" t="str">
        <f t="shared" si="80"/>
        <v>gonzagi012014</v>
      </c>
      <c r="B5142" s="16" t="s">
        <v>929</v>
      </c>
      <c r="C5142" s="16">
        <v>2014</v>
      </c>
      <c r="D5142" s="16">
        <v>27</v>
      </c>
      <c r="E5142" s="16">
        <v>46</v>
      </c>
      <c r="F5142" s="16">
        <v>3</v>
      </c>
      <c r="G5142" s="16">
        <v>4</v>
      </c>
      <c r="H5142" s="16">
        <v>1</v>
      </c>
      <c r="I5142" s="16">
        <v>0</v>
      </c>
      <c r="J5142" s="16">
        <v>1</v>
      </c>
      <c r="K5142" s="16">
        <v>2</v>
      </c>
      <c r="L5142" s="16">
        <v>0</v>
      </c>
      <c r="M5142" s="16">
        <v>0</v>
      </c>
      <c r="N5142" s="16">
        <v>0</v>
      </c>
      <c r="O5142" s="16">
        <v>26</v>
      </c>
      <c r="P5142" s="13" t="str">
        <f>IFERROR(VLOOKUP($A5142,'Fielding Data'!$A:$H,MATCH(P$1,'Fielding Data'!$A$1:$H$1,0),0),"Other")</f>
        <v>P</v>
      </c>
      <c r="Q5142" s="13">
        <f>IFERROR(VLOOKUP($A5142,'Fielding Data'!$A:$H,MATCH(Q$1,'Fielding Data'!$A$1:$H$1,0),0),"Other")</f>
        <v>6</v>
      </c>
      <c r="R5142" s="13">
        <f>IFERROR(VLOOKUP($A5142,'Fielding Data'!$A:$H,MATCH(R$1,'Fielding Data'!$A$1:$H$1,0),0),"Other")</f>
        <v>19</v>
      </c>
      <c r="S5142" s="13">
        <f>IFERROR(VLOOKUP($A5142,'Fielding Data'!$A:$H,MATCH(S$1,'Fielding Data'!$A$1:$H$1,0),0),"Other")</f>
        <v>1</v>
      </c>
      <c r="T5142" s="13">
        <f>IFERROR(VLOOKUP($A5142,'Fielding Data'!$A:$H,MATCH(T$1,'Fielding Data'!$A$1:$H$1,0),0),"Other")</f>
        <v>1</v>
      </c>
      <c r="U5142" s="13">
        <f>SUMIFS('Fielding Data'!E:E,'Fielding Data'!$A:$A,'Hitting Data'!$A5142)</f>
        <v>6</v>
      </c>
      <c r="V5142" s="13">
        <f>SUMIFS('Fielding Data'!F:F,'Fielding Data'!$A:$A,'Hitting Data'!$A5142)</f>
        <v>19</v>
      </c>
      <c r="W5142" s="13">
        <f>SUMIFS('Fielding Data'!G:G,'Fielding Data'!$A:$A,'Hitting Data'!$A5142)</f>
        <v>1</v>
      </c>
      <c r="X5142" s="13">
        <f>SUMIFS('Fielding Data'!H:H,'Fielding Data'!$A:$A,'Hitting Data'!$A5142)</f>
        <v>1</v>
      </c>
    </row>
    <row r="5143" spans="1:24" x14ac:dyDescent="0.3">
      <c r="A5143" s="13" t="str">
        <f t="shared" si="80"/>
        <v>gonzama012014</v>
      </c>
      <c r="B5143" s="16" t="s">
        <v>1724</v>
      </c>
      <c r="C5143" s="16">
        <v>2014</v>
      </c>
      <c r="D5143" s="16">
        <v>103</v>
      </c>
      <c r="E5143" s="16">
        <v>285</v>
      </c>
      <c r="F5143" s="16">
        <v>33</v>
      </c>
      <c r="G5143" s="16">
        <v>79</v>
      </c>
      <c r="H5143" s="16">
        <v>15</v>
      </c>
      <c r="I5143" s="16">
        <v>1</v>
      </c>
      <c r="J5143" s="16">
        <v>6</v>
      </c>
      <c r="K5143" s="16">
        <v>23</v>
      </c>
      <c r="L5143" s="16">
        <v>2</v>
      </c>
      <c r="M5143" s="16">
        <v>4</v>
      </c>
      <c r="N5143" s="16">
        <v>17</v>
      </c>
      <c r="O5143" s="16">
        <v>58</v>
      </c>
      <c r="P5143" s="13" t="str">
        <f>IFERROR(VLOOKUP($A5143,'Fielding Data'!$A:$H,MATCH(P$1,'Fielding Data'!$A$1:$H$1,0),0),"Other")</f>
        <v>1B</v>
      </c>
      <c r="Q5143" s="13">
        <f>IFERROR(VLOOKUP($A5143,'Fielding Data'!$A:$H,MATCH(Q$1,'Fielding Data'!$A$1:$H$1,0),0),"Other")</f>
        <v>2</v>
      </c>
      <c r="R5143" s="13">
        <f>IFERROR(VLOOKUP($A5143,'Fielding Data'!$A:$H,MATCH(R$1,'Fielding Data'!$A$1:$H$1,0),0),"Other")</f>
        <v>0</v>
      </c>
      <c r="S5143" s="13">
        <f>IFERROR(VLOOKUP($A5143,'Fielding Data'!$A:$H,MATCH(S$1,'Fielding Data'!$A$1:$H$1,0),0),"Other")</f>
        <v>0</v>
      </c>
      <c r="T5143" s="13">
        <f>IFERROR(VLOOKUP($A5143,'Fielding Data'!$A:$H,MATCH(T$1,'Fielding Data'!$A$1:$H$1,0),0),"Other")</f>
        <v>0</v>
      </c>
      <c r="U5143" s="13">
        <f>SUMIFS('Fielding Data'!E:E,'Fielding Data'!$A:$A,'Hitting Data'!$A5143)</f>
        <v>98</v>
      </c>
      <c r="V5143" s="13">
        <f>SUMIFS('Fielding Data'!F:F,'Fielding Data'!$A:$A,'Hitting Data'!$A5143)</f>
        <v>233</v>
      </c>
      <c r="W5143" s="13">
        <f>SUMIFS('Fielding Data'!G:G,'Fielding Data'!$A:$A,'Hitting Data'!$A5143)</f>
        <v>8</v>
      </c>
      <c r="X5143" s="13">
        <f>SUMIFS('Fielding Data'!H:H,'Fielding Data'!$A:$A,'Hitting Data'!$A5143)</f>
        <v>41</v>
      </c>
    </row>
    <row r="5144" spans="1:24" x14ac:dyDescent="0.3">
      <c r="A5144" s="13" t="str">
        <f t="shared" si="80"/>
        <v>gonzama022014</v>
      </c>
      <c r="B5144" s="16" t="s">
        <v>2177</v>
      </c>
      <c r="C5144" s="16">
        <v>2014</v>
      </c>
      <c r="D5144" s="16">
        <v>10</v>
      </c>
      <c r="E5144" s="16">
        <v>10</v>
      </c>
      <c r="F5144" s="16">
        <v>1</v>
      </c>
      <c r="G5144" s="16">
        <v>3</v>
      </c>
      <c r="H5144" s="16">
        <v>2</v>
      </c>
      <c r="I5144" s="16">
        <v>0</v>
      </c>
      <c r="J5144" s="16">
        <v>0</v>
      </c>
      <c r="K5144" s="16">
        <v>0</v>
      </c>
      <c r="L5144" s="16">
        <v>0</v>
      </c>
      <c r="M5144" s="16">
        <v>0</v>
      </c>
      <c r="N5144" s="16">
        <v>0</v>
      </c>
      <c r="O5144" s="16">
        <v>2</v>
      </c>
      <c r="P5144" s="13" t="str">
        <f>IFERROR(VLOOKUP($A5144,'Fielding Data'!$A:$H,MATCH(P$1,'Fielding Data'!$A$1:$H$1,0),0),"Other")</f>
        <v>P</v>
      </c>
      <c r="Q5144" s="13">
        <f>IFERROR(VLOOKUP($A5144,'Fielding Data'!$A:$H,MATCH(Q$1,'Fielding Data'!$A$1:$H$1,0),0),"Other")</f>
        <v>1</v>
      </c>
      <c r="R5144" s="13">
        <f>IFERROR(VLOOKUP($A5144,'Fielding Data'!$A:$H,MATCH(R$1,'Fielding Data'!$A$1:$H$1,0),0),"Other")</f>
        <v>3</v>
      </c>
      <c r="S5144" s="13">
        <f>IFERROR(VLOOKUP($A5144,'Fielding Data'!$A:$H,MATCH(S$1,'Fielding Data'!$A$1:$H$1,0),0),"Other")</f>
        <v>0</v>
      </c>
      <c r="T5144" s="13">
        <f>IFERROR(VLOOKUP($A5144,'Fielding Data'!$A:$H,MATCH(T$1,'Fielding Data'!$A$1:$H$1,0),0),"Other")</f>
        <v>1</v>
      </c>
      <c r="U5144" s="13">
        <f>SUMIFS('Fielding Data'!E:E,'Fielding Data'!$A:$A,'Hitting Data'!$A5144)</f>
        <v>1</v>
      </c>
      <c r="V5144" s="13">
        <f>SUMIFS('Fielding Data'!F:F,'Fielding Data'!$A:$A,'Hitting Data'!$A5144)</f>
        <v>3</v>
      </c>
      <c r="W5144" s="13">
        <f>SUMIFS('Fielding Data'!G:G,'Fielding Data'!$A:$A,'Hitting Data'!$A5144)</f>
        <v>0</v>
      </c>
      <c r="X5144" s="13">
        <f>SUMIFS('Fielding Data'!H:H,'Fielding Data'!$A:$A,'Hitting Data'!$A5144)</f>
        <v>1</v>
      </c>
    </row>
    <row r="5145" spans="1:24" x14ac:dyDescent="0.3">
      <c r="A5145" s="13" t="str">
        <f t="shared" si="80"/>
        <v>gonzami032014</v>
      </c>
      <c r="B5145" s="16" t="s">
        <v>1725</v>
      </c>
      <c r="C5145" s="16">
        <v>2014</v>
      </c>
      <c r="D5145" s="16">
        <v>27</v>
      </c>
      <c r="E5145" s="16">
        <v>5</v>
      </c>
      <c r="F5145" s="16">
        <v>0</v>
      </c>
      <c r="G5145" s="16">
        <v>0</v>
      </c>
      <c r="H5145" s="16">
        <v>0</v>
      </c>
      <c r="I5145" s="16">
        <v>0</v>
      </c>
      <c r="J5145" s="16">
        <v>0</v>
      </c>
      <c r="K5145" s="16">
        <v>0</v>
      </c>
      <c r="L5145" s="16">
        <v>0</v>
      </c>
      <c r="M5145" s="16">
        <v>0</v>
      </c>
      <c r="N5145" s="16">
        <v>0</v>
      </c>
      <c r="O5145" s="16">
        <v>2</v>
      </c>
      <c r="P5145" s="13" t="str">
        <f>IFERROR(VLOOKUP($A5145,'Fielding Data'!$A:$H,MATCH(P$1,'Fielding Data'!$A$1:$H$1,0),0),"Other")</f>
        <v>P</v>
      </c>
      <c r="Q5145" s="13">
        <f>IFERROR(VLOOKUP($A5145,'Fielding Data'!$A:$H,MATCH(Q$1,'Fielding Data'!$A$1:$H$1,0),0),"Other")</f>
        <v>7</v>
      </c>
      <c r="R5145" s="13">
        <f>IFERROR(VLOOKUP($A5145,'Fielding Data'!$A:$H,MATCH(R$1,'Fielding Data'!$A$1:$H$1,0),0),"Other")</f>
        <v>13</v>
      </c>
      <c r="S5145" s="13">
        <f>IFERROR(VLOOKUP($A5145,'Fielding Data'!$A:$H,MATCH(S$1,'Fielding Data'!$A$1:$H$1,0),0),"Other")</f>
        <v>1</v>
      </c>
      <c r="T5145" s="13">
        <f>IFERROR(VLOOKUP($A5145,'Fielding Data'!$A:$H,MATCH(T$1,'Fielding Data'!$A$1:$H$1,0),0),"Other")</f>
        <v>0</v>
      </c>
      <c r="U5145" s="13">
        <f>SUMIFS('Fielding Data'!E:E,'Fielding Data'!$A:$A,'Hitting Data'!$A5145)</f>
        <v>7</v>
      </c>
      <c r="V5145" s="13">
        <f>SUMIFS('Fielding Data'!F:F,'Fielding Data'!$A:$A,'Hitting Data'!$A5145)</f>
        <v>13</v>
      </c>
      <c r="W5145" s="13">
        <f>SUMIFS('Fielding Data'!G:G,'Fielding Data'!$A:$A,'Hitting Data'!$A5145)</f>
        <v>1</v>
      </c>
      <c r="X5145" s="13">
        <f>SUMIFS('Fielding Data'!H:H,'Fielding Data'!$A:$A,'Hitting Data'!$A5145)</f>
        <v>0</v>
      </c>
    </row>
    <row r="5146" spans="1:24" x14ac:dyDescent="0.3">
      <c r="A5146" s="13" t="str">
        <f t="shared" si="80"/>
        <v>gonzami052014</v>
      </c>
      <c r="B5146" s="16" t="s">
        <v>2178</v>
      </c>
      <c r="C5146" s="16">
        <v>2014</v>
      </c>
      <c r="D5146" s="16">
        <v>6</v>
      </c>
      <c r="E5146" s="16">
        <v>0</v>
      </c>
      <c r="F5146" s="16">
        <v>0</v>
      </c>
      <c r="G5146" s="16">
        <v>0</v>
      </c>
      <c r="H5146" s="16">
        <v>0</v>
      </c>
      <c r="I5146" s="16">
        <v>0</v>
      </c>
      <c r="J5146" s="16">
        <v>0</v>
      </c>
      <c r="K5146" s="16">
        <v>0</v>
      </c>
      <c r="L5146" s="16">
        <v>0</v>
      </c>
      <c r="M5146" s="16">
        <v>0</v>
      </c>
      <c r="N5146" s="16">
        <v>0</v>
      </c>
      <c r="O5146" s="16">
        <v>0</v>
      </c>
      <c r="P5146" s="13" t="str">
        <f>IFERROR(VLOOKUP($A5146,'Fielding Data'!$A:$H,MATCH(P$1,'Fielding Data'!$A$1:$H$1,0),0),"Other")</f>
        <v>P</v>
      </c>
      <c r="Q5146" s="13">
        <f>IFERROR(VLOOKUP($A5146,'Fielding Data'!$A:$H,MATCH(Q$1,'Fielding Data'!$A$1:$H$1,0),0),"Other")</f>
        <v>0</v>
      </c>
      <c r="R5146" s="13">
        <f>IFERROR(VLOOKUP($A5146,'Fielding Data'!$A:$H,MATCH(R$1,'Fielding Data'!$A$1:$H$1,0),0),"Other")</f>
        <v>1</v>
      </c>
      <c r="S5146" s="13">
        <f>IFERROR(VLOOKUP($A5146,'Fielding Data'!$A:$H,MATCH(S$1,'Fielding Data'!$A$1:$H$1,0),0),"Other")</f>
        <v>0</v>
      </c>
      <c r="T5146" s="13">
        <f>IFERROR(VLOOKUP($A5146,'Fielding Data'!$A:$H,MATCH(T$1,'Fielding Data'!$A$1:$H$1,0),0),"Other")</f>
        <v>0</v>
      </c>
      <c r="U5146" s="13">
        <f>SUMIFS('Fielding Data'!E:E,'Fielding Data'!$A:$A,'Hitting Data'!$A5146)</f>
        <v>0</v>
      </c>
      <c r="V5146" s="13">
        <f>SUMIFS('Fielding Data'!F:F,'Fielding Data'!$A:$A,'Hitting Data'!$A5146)</f>
        <v>1</v>
      </c>
      <c r="W5146" s="13">
        <f>SUMIFS('Fielding Data'!G:G,'Fielding Data'!$A:$A,'Hitting Data'!$A5146)</f>
        <v>0</v>
      </c>
      <c r="X5146" s="13">
        <f>SUMIFS('Fielding Data'!H:H,'Fielding Data'!$A:$A,'Hitting Data'!$A5146)</f>
        <v>0</v>
      </c>
    </row>
    <row r="5147" spans="1:24" x14ac:dyDescent="0.3">
      <c r="A5147" s="13" t="str">
        <f t="shared" si="80"/>
        <v>gordoal012014</v>
      </c>
      <c r="B5147" s="16" t="s">
        <v>794</v>
      </c>
      <c r="C5147" s="16">
        <v>2014</v>
      </c>
      <c r="D5147" s="16">
        <v>156</v>
      </c>
      <c r="E5147" s="16">
        <v>563</v>
      </c>
      <c r="F5147" s="16">
        <v>87</v>
      </c>
      <c r="G5147" s="16">
        <v>150</v>
      </c>
      <c r="H5147" s="16">
        <v>34</v>
      </c>
      <c r="I5147" s="16">
        <v>1</v>
      </c>
      <c r="J5147" s="16">
        <v>19</v>
      </c>
      <c r="K5147" s="16">
        <v>74</v>
      </c>
      <c r="L5147" s="16">
        <v>12</v>
      </c>
      <c r="M5147" s="16">
        <v>3</v>
      </c>
      <c r="N5147" s="16">
        <v>65</v>
      </c>
      <c r="O5147" s="16">
        <v>126</v>
      </c>
      <c r="P5147" s="13" t="str">
        <f>IFERROR(VLOOKUP($A5147,'Fielding Data'!$A:$H,MATCH(P$1,'Fielding Data'!$A$1:$H$1,0),0),"Other")</f>
        <v>LF</v>
      </c>
      <c r="Q5147" s="13">
        <f>IFERROR(VLOOKUP($A5147,'Fielding Data'!$A:$H,MATCH(Q$1,'Fielding Data'!$A$1:$H$1,0),0),"Other")</f>
        <v>341</v>
      </c>
      <c r="R5147" s="13">
        <f>IFERROR(VLOOKUP($A5147,'Fielding Data'!$A:$H,MATCH(R$1,'Fielding Data'!$A$1:$H$1,0),0),"Other")</f>
        <v>8</v>
      </c>
      <c r="S5147" s="13">
        <f>IFERROR(VLOOKUP($A5147,'Fielding Data'!$A:$H,MATCH(S$1,'Fielding Data'!$A$1:$H$1,0),0),"Other")</f>
        <v>2</v>
      </c>
      <c r="T5147" s="13">
        <f>IFERROR(VLOOKUP($A5147,'Fielding Data'!$A:$H,MATCH(T$1,'Fielding Data'!$A$1:$H$1,0),0),"Other")</f>
        <v>0</v>
      </c>
      <c r="U5147" s="13">
        <f>SUMIFS('Fielding Data'!E:E,'Fielding Data'!$A:$A,'Hitting Data'!$A5147)</f>
        <v>682</v>
      </c>
      <c r="V5147" s="13">
        <f>SUMIFS('Fielding Data'!F:F,'Fielding Data'!$A:$A,'Hitting Data'!$A5147)</f>
        <v>16</v>
      </c>
      <c r="W5147" s="13">
        <f>SUMIFS('Fielding Data'!G:G,'Fielding Data'!$A:$A,'Hitting Data'!$A5147)</f>
        <v>4</v>
      </c>
      <c r="X5147" s="13">
        <f>SUMIFS('Fielding Data'!H:H,'Fielding Data'!$A:$A,'Hitting Data'!$A5147)</f>
        <v>0</v>
      </c>
    </row>
    <row r="5148" spans="1:24" x14ac:dyDescent="0.3">
      <c r="A5148" s="13" t="str">
        <f t="shared" si="80"/>
        <v>gordode012014</v>
      </c>
      <c r="B5148" s="16" t="s">
        <v>1514</v>
      </c>
      <c r="C5148" s="16">
        <v>2014</v>
      </c>
      <c r="D5148" s="16">
        <v>148</v>
      </c>
      <c r="E5148" s="16">
        <v>609</v>
      </c>
      <c r="F5148" s="16">
        <v>92</v>
      </c>
      <c r="G5148" s="16">
        <v>176</v>
      </c>
      <c r="H5148" s="16">
        <v>24</v>
      </c>
      <c r="I5148" s="16">
        <v>12</v>
      </c>
      <c r="J5148" s="16">
        <v>2</v>
      </c>
      <c r="K5148" s="16">
        <v>34</v>
      </c>
      <c r="L5148" s="16">
        <v>64</v>
      </c>
      <c r="M5148" s="16">
        <v>19</v>
      </c>
      <c r="N5148" s="16">
        <v>31</v>
      </c>
      <c r="O5148" s="16">
        <v>107</v>
      </c>
      <c r="P5148" s="13" t="str">
        <f>IFERROR(VLOOKUP($A5148,'Fielding Data'!$A:$H,MATCH(P$1,'Fielding Data'!$A$1:$H$1,0),0),"Other")</f>
        <v>2B</v>
      </c>
      <c r="Q5148" s="13">
        <f>IFERROR(VLOOKUP($A5148,'Fielding Data'!$A:$H,MATCH(Q$1,'Fielding Data'!$A$1:$H$1,0),0),"Other")</f>
        <v>256</v>
      </c>
      <c r="R5148" s="13">
        <f>IFERROR(VLOOKUP($A5148,'Fielding Data'!$A:$H,MATCH(R$1,'Fielding Data'!$A$1:$H$1,0),0),"Other")</f>
        <v>375</v>
      </c>
      <c r="S5148" s="13">
        <f>IFERROR(VLOOKUP($A5148,'Fielding Data'!$A:$H,MATCH(S$1,'Fielding Data'!$A$1:$H$1,0),0),"Other")</f>
        <v>12</v>
      </c>
      <c r="T5148" s="13">
        <f>IFERROR(VLOOKUP($A5148,'Fielding Data'!$A:$H,MATCH(T$1,'Fielding Data'!$A$1:$H$1,0),0),"Other")</f>
        <v>84</v>
      </c>
      <c r="U5148" s="13">
        <f>SUMIFS('Fielding Data'!E:E,'Fielding Data'!$A:$A,'Hitting Data'!$A5148)</f>
        <v>256</v>
      </c>
      <c r="V5148" s="13">
        <f>SUMIFS('Fielding Data'!F:F,'Fielding Data'!$A:$A,'Hitting Data'!$A5148)</f>
        <v>375</v>
      </c>
      <c r="W5148" s="13">
        <f>SUMIFS('Fielding Data'!G:G,'Fielding Data'!$A:$A,'Hitting Data'!$A5148)</f>
        <v>12</v>
      </c>
      <c r="X5148" s="13">
        <f>SUMIFS('Fielding Data'!H:H,'Fielding Data'!$A:$A,'Hitting Data'!$A5148)</f>
        <v>84</v>
      </c>
    </row>
    <row r="5149" spans="1:24" x14ac:dyDescent="0.3">
      <c r="A5149" s="13" t="str">
        <f t="shared" si="80"/>
        <v>gorete012014</v>
      </c>
      <c r="B5149" s="16" t="s">
        <v>2179</v>
      </c>
      <c r="C5149" s="16">
        <v>2014</v>
      </c>
      <c r="D5149" s="16">
        <v>11</v>
      </c>
      <c r="E5149" s="16">
        <v>1</v>
      </c>
      <c r="F5149" s="16">
        <v>5</v>
      </c>
      <c r="G5149" s="16">
        <v>0</v>
      </c>
      <c r="H5149" s="16">
        <v>0</v>
      </c>
      <c r="I5149" s="16">
        <v>0</v>
      </c>
      <c r="J5149" s="16">
        <v>0</v>
      </c>
      <c r="K5149" s="16">
        <v>0</v>
      </c>
      <c r="L5149" s="16">
        <v>5</v>
      </c>
      <c r="M5149" s="16">
        <v>0</v>
      </c>
      <c r="N5149" s="16">
        <v>0</v>
      </c>
      <c r="O5149" s="16">
        <v>0</v>
      </c>
      <c r="P5149" s="13" t="str">
        <f>IFERROR(VLOOKUP($A5149,'Fielding Data'!$A:$H,MATCH(P$1,'Fielding Data'!$A$1:$H$1,0),0),"Other")</f>
        <v>LF</v>
      </c>
      <c r="Q5149" s="13">
        <f>IFERROR(VLOOKUP($A5149,'Fielding Data'!$A:$H,MATCH(Q$1,'Fielding Data'!$A$1:$H$1,0),0),"Other")</f>
        <v>1</v>
      </c>
      <c r="R5149" s="13">
        <f>IFERROR(VLOOKUP($A5149,'Fielding Data'!$A:$H,MATCH(R$1,'Fielding Data'!$A$1:$H$1,0),0),"Other")</f>
        <v>0</v>
      </c>
      <c r="S5149" s="13">
        <f>IFERROR(VLOOKUP($A5149,'Fielding Data'!$A:$H,MATCH(S$1,'Fielding Data'!$A$1:$H$1,0),0),"Other")</f>
        <v>0</v>
      </c>
      <c r="T5149" s="13">
        <f>IFERROR(VLOOKUP($A5149,'Fielding Data'!$A:$H,MATCH(T$1,'Fielding Data'!$A$1:$H$1,0),0),"Other")</f>
        <v>0</v>
      </c>
      <c r="U5149" s="13">
        <f>SUMIFS('Fielding Data'!E:E,'Fielding Data'!$A:$A,'Hitting Data'!$A5149)</f>
        <v>2</v>
      </c>
      <c r="V5149" s="13">
        <f>SUMIFS('Fielding Data'!F:F,'Fielding Data'!$A:$A,'Hitting Data'!$A5149)</f>
        <v>0</v>
      </c>
      <c r="W5149" s="13">
        <f>SUMIFS('Fielding Data'!G:G,'Fielding Data'!$A:$A,'Hitting Data'!$A5149)</f>
        <v>0</v>
      </c>
      <c r="X5149" s="13">
        <f>SUMIFS('Fielding Data'!H:H,'Fielding Data'!$A:$A,'Hitting Data'!$A5149)</f>
        <v>0</v>
      </c>
    </row>
    <row r="5150" spans="1:24" x14ac:dyDescent="0.3">
      <c r="A5150" s="13" t="str">
        <f t="shared" si="80"/>
        <v>gorzeto012014</v>
      </c>
      <c r="B5150" s="16" t="s">
        <v>545</v>
      </c>
      <c r="C5150" s="16">
        <v>2014</v>
      </c>
      <c r="D5150" s="16">
        <v>23</v>
      </c>
      <c r="E5150" s="16">
        <v>1</v>
      </c>
      <c r="F5150" s="16">
        <v>0</v>
      </c>
      <c r="G5150" s="16">
        <v>0</v>
      </c>
      <c r="H5150" s="16">
        <v>0</v>
      </c>
      <c r="I5150" s="16">
        <v>0</v>
      </c>
      <c r="J5150" s="16">
        <v>0</v>
      </c>
      <c r="K5150" s="16">
        <v>0</v>
      </c>
      <c r="L5150" s="16">
        <v>0</v>
      </c>
      <c r="M5150" s="16">
        <v>0</v>
      </c>
      <c r="N5150" s="16">
        <v>0</v>
      </c>
      <c r="O5150" s="16">
        <v>1</v>
      </c>
      <c r="P5150" s="13" t="str">
        <f>IFERROR(VLOOKUP($A5150,'Fielding Data'!$A:$H,MATCH(P$1,'Fielding Data'!$A$1:$H$1,0),0),"Other")</f>
        <v>P</v>
      </c>
      <c r="Q5150" s="13">
        <f>IFERROR(VLOOKUP($A5150,'Fielding Data'!$A:$H,MATCH(Q$1,'Fielding Data'!$A$1:$H$1,0),0),"Other")</f>
        <v>2</v>
      </c>
      <c r="R5150" s="13">
        <f>IFERROR(VLOOKUP($A5150,'Fielding Data'!$A:$H,MATCH(R$1,'Fielding Data'!$A$1:$H$1,0),0),"Other")</f>
        <v>3</v>
      </c>
      <c r="S5150" s="13">
        <f>IFERROR(VLOOKUP($A5150,'Fielding Data'!$A:$H,MATCH(S$1,'Fielding Data'!$A$1:$H$1,0),0),"Other")</f>
        <v>1</v>
      </c>
      <c r="T5150" s="13">
        <f>IFERROR(VLOOKUP($A5150,'Fielding Data'!$A:$H,MATCH(T$1,'Fielding Data'!$A$1:$H$1,0),0),"Other")</f>
        <v>0</v>
      </c>
      <c r="U5150" s="13">
        <f>SUMIFS('Fielding Data'!E:E,'Fielding Data'!$A:$A,'Hitting Data'!$A5150)</f>
        <v>2</v>
      </c>
      <c r="V5150" s="13">
        <f>SUMIFS('Fielding Data'!F:F,'Fielding Data'!$A:$A,'Hitting Data'!$A5150)</f>
        <v>3</v>
      </c>
      <c r="W5150" s="13">
        <f>SUMIFS('Fielding Data'!G:G,'Fielding Data'!$A:$A,'Hitting Data'!$A5150)</f>
        <v>1</v>
      </c>
      <c r="X5150" s="13">
        <f>SUMIFS('Fielding Data'!H:H,'Fielding Data'!$A:$A,'Hitting Data'!$A5150)</f>
        <v>0</v>
      </c>
    </row>
    <row r="5151" spans="1:24" x14ac:dyDescent="0.3">
      <c r="A5151" s="13" t="str">
        <f t="shared" si="80"/>
        <v>gosean012014</v>
      </c>
      <c r="B5151" s="16" t="s">
        <v>1726</v>
      </c>
      <c r="C5151" s="16">
        <v>2014</v>
      </c>
      <c r="D5151" s="16">
        <v>94</v>
      </c>
      <c r="E5151" s="16">
        <v>239</v>
      </c>
      <c r="F5151" s="16">
        <v>31</v>
      </c>
      <c r="G5151" s="16">
        <v>54</v>
      </c>
      <c r="H5151" s="16">
        <v>8</v>
      </c>
      <c r="I5151" s="16">
        <v>1</v>
      </c>
      <c r="J5151" s="16">
        <v>2</v>
      </c>
      <c r="K5151" s="16">
        <v>13</v>
      </c>
      <c r="L5151" s="16">
        <v>15</v>
      </c>
      <c r="M5151" s="16">
        <v>5</v>
      </c>
      <c r="N5151" s="16">
        <v>25</v>
      </c>
      <c r="O5151" s="16">
        <v>74</v>
      </c>
      <c r="P5151" s="13" t="str">
        <f>IFERROR(VLOOKUP($A5151,'Fielding Data'!$A:$H,MATCH(P$1,'Fielding Data'!$A$1:$H$1,0),0),"Other")</f>
        <v>CF</v>
      </c>
      <c r="Q5151" s="13">
        <f>IFERROR(VLOOKUP($A5151,'Fielding Data'!$A:$H,MATCH(Q$1,'Fielding Data'!$A$1:$H$1,0),0),"Other")</f>
        <v>142</v>
      </c>
      <c r="R5151" s="13">
        <f>IFERROR(VLOOKUP($A5151,'Fielding Data'!$A:$H,MATCH(R$1,'Fielding Data'!$A$1:$H$1,0),0),"Other")</f>
        <v>1</v>
      </c>
      <c r="S5151" s="13">
        <f>IFERROR(VLOOKUP($A5151,'Fielding Data'!$A:$H,MATCH(S$1,'Fielding Data'!$A$1:$H$1,0),0),"Other")</f>
        <v>1</v>
      </c>
      <c r="T5151" s="13">
        <f>IFERROR(VLOOKUP($A5151,'Fielding Data'!$A:$H,MATCH(T$1,'Fielding Data'!$A$1:$H$1,0),0),"Other")</f>
        <v>0</v>
      </c>
      <c r="U5151" s="13">
        <f>SUMIFS('Fielding Data'!E:E,'Fielding Data'!$A:$A,'Hitting Data'!$A5151)</f>
        <v>374</v>
      </c>
      <c r="V5151" s="13">
        <f>SUMIFS('Fielding Data'!F:F,'Fielding Data'!$A:$A,'Hitting Data'!$A5151)</f>
        <v>4</v>
      </c>
      <c r="W5151" s="13">
        <f>SUMIFS('Fielding Data'!G:G,'Fielding Data'!$A:$A,'Hitting Data'!$A5151)</f>
        <v>2</v>
      </c>
      <c r="X5151" s="13">
        <f>SUMIFS('Fielding Data'!H:H,'Fielding Data'!$A:$A,'Hitting Data'!$A5151)</f>
        <v>0</v>
      </c>
    </row>
    <row r="5152" spans="1:24" x14ac:dyDescent="0.3">
      <c r="A5152" s="13" t="str">
        <f t="shared" si="80"/>
        <v>gosewtu012014</v>
      </c>
      <c r="B5152" s="16" t="s">
        <v>1949</v>
      </c>
      <c r="C5152" s="16">
        <v>2014</v>
      </c>
      <c r="D5152" s="16">
        <v>41</v>
      </c>
      <c r="E5152" s="16">
        <v>129</v>
      </c>
      <c r="F5152" s="16">
        <v>6</v>
      </c>
      <c r="G5152" s="16">
        <v>29</v>
      </c>
      <c r="H5152" s="16">
        <v>8</v>
      </c>
      <c r="I5152" s="16">
        <v>0</v>
      </c>
      <c r="J5152" s="16">
        <v>1</v>
      </c>
      <c r="K5152" s="16">
        <v>7</v>
      </c>
      <c r="L5152" s="16">
        <v>0</v>
      </c>
      <c r="M5152" s="16">
        <v>0</v>
      </c>
      <c r="N5152" s="16">
        <v>3</v>
      </c>
      <c r="O5152" s="16">
        <v>24</v>
      </c>
      <c r="P5152" s="13" t="str">
        <f>IFERROR(VLOOKUP($A5152,'Fielding Data'!$A:$H,MATCH(P$1,'Fielding Data'!$A$1:$H$1,0),0),"Other")</f>
        <v>C</v>
      </c>
      <c r="Q5152" s="13">
        <f>IFERROR(VLOOKUP($A5152,'Fielding Data'!$A:$H,MATCH(Q$1,'Fielding Data'!$A$1:$H$1,0),0),"Other")</f>
        <v>241</v>
      </c>
      <c r="R5152" s="13">
        <f>IFERROR(VLOOKUP($A5152,'Fielding Data'!$A:$H,MATCH(R$1,'Fielding Data'!$A$1:$H$1,0),0),"Other")</f>
        <v>18</v>
      </c>
      <c r="S5152" s="13">
        <f>IFERROR(VLOOKUP($A5152,'Fielding Data'!$A:$H,MATCH(S$1,'Fielding Data'!$A$1:$H$1,0),0),"Other")</f>
        <v>1</v>
      </c>
      <c r="T5152" s="13">
        <f>IFERROR(VLOOKUP($A5152,'Fielding Data'!$A:$H,MATCH(T$1,'Fielding Data'!$A$1:$H$1,0),0),"Other")</f>
        <v>1</v>
      </c>
      <c r="U5152" s="13">
        <f>SUMIFS('Fielding Data'!E:E,'Fielding Data'!$A:$A,'Hitting Data'!$A5152)</f>
        <v>241</v>
      </c>
      <c r="V5152" s="13">
        <f>SUMIFS('Fielding Data'!F:F,'Fielding Data'!$A:$A,'Hitting Data'!$A5152)</f>
        <v>18</v>
      </c>
      <c r="W5152" s="13">
        <f>SUMIFS('Fielding Data'!G:G,'Fielding Data'!$A:$A,'Hitting Data'!$A5152)</f>
        <v>1</v>
      </c>
      <c r="X5152" s="13">
        <f>SUMIFS('Fielding Data'!H:H,'Fielding Data'!$A:$A,'Hitting Data'!$A5152)</f>
        <v>1</v>
      </c>
    </row>
    <row r="5153" spans="1:24" x14ac:dyDescent="0.3">
      <c r="A5153" s="13" t="str">
        <f t="shared" si="80"/>
        <v>gosseph012014</v>
      </c>
      <c r="B5153" s="16" t="s">
        <v>1950</v>
      </c>
      <c r="C5153" s="16">
        <v>2014</v>
      </c>
      <c r="D5153" s="16">
        <v>46</v>
      </c>
      <c r="E5153" s="16">
        <v>128</v>
      </c>
      <c r="F5153" s="16">
        <v>17</v>
      </c>
      <c r="G5153" s="16">
        <v>34</v>
      </c>
      <c r="H5153" s="16">
        <v>4</v>
      </c>
      <c r="I5153" s="16">
        <v>0</v>
      </c>
      <c r="J5153" s="16">
        <v>1</v>
      </c>
      <c r="K5153" s="16">
        <v>3</v>
      </c>
      <c r="L5153" s="16">
        <v>2</v>
      </c>
      <c r="M5153" s="16">
        <v>2</v>
      </c>
      <c r="N5153" s="16">
        <v>5</v>
      </c>
      <c r="O5153" s="16">
        <v>27</v>
      </c>
      <c r="P5153" s="13" t="str">
        <f>IFERROR(VLOOKUP($A5153,'Fielding Data'!$A:$H,MATCH(P$1,'Fielding Data'!$A$1:$H$1,0),0),"Other")</f>
        <v>2B</v>
      </c>
      <c r="Q5153" s="13">
        <f>IFERROR(VLOOKUP($A5153,'Fielding Data'!$A:$H,MATCH(Q$1,'Fielding Data'!$A$1:$H$1,0),0),"Other")</f>
        <v>32</v>
      </c>
      <c r="R5153" s="13">
        <f>IFERROR(VLOOKUP($A5153,'Fielding Data'!$A:$H,MATCH(R$1,'Fielding Data'!$A$1:$H$1,0),0),"Other")</f>
        <v>40</v>
      </c>
      <c r="S5153" s="13">
        <f>IFERROR(VLOOKUP($A5153,'Fielding Data'!$A:$H,MATCH(S$1,'Fielding Data'!$A$1:$H$1,0),0),"Other")</f>
        <v>2</v>
      </c>
      <c r="T5153" s="13">
        <f>IFERROR(VLOOKUP($A5153,'Fielding Data'!$A:$H,MATCH(T$1,'Fielding Data'!$A$1:$H$1,0),0),"Other")</f>
        <v>10</v>
      </c>
      <c r="U5153" s="13">
        <f>SUMIFS('Fielding Data'!E:E,'Fielding Data'!$A:$A,'Hitting Data'!$A5153)</f>
        <v>44</v>
      </c>
      <c r="V5153" s="13">
        <f>SUMIFS('Fielding Data'!F:F,'Fielding Data'!$A:$A,'Hitting Data'!$A5153)</f>
        <v>68</v>
      </c>
      <c r="W5153" s="13">
        <f>SUMIFS('Fielding Data'!G:G,'Fielding Data'!$A:$A,'Hitting Data'!$A5153)</f>
        <v>3</v>
      </c>
      <c r="X5153" s="13">
        <f>SUMIFS('Fielding Data'!H:H,'Fielding Data'!$A:$A,'Hitting Data'!$A5153)</f>
        <v>17</v>
      </c>
    </row>
    <row r="5154" spans="1:24" x14ac:dyDescent="0.3">
      <c r="A5154" s="13" t="str">
        <f t="shared" si="80"/>
        <v>grandcu012014</v>
      </c>
      <c r="B5154" s="16" t="s">
        <v>448</v>
      </c>
      <c r="C5154" s="16">
        <v>2014</v>
      </c>
      <c r="D5154" s="16">
        <v>155</v>
      </c>
      <c r="E5154" s="16">
        <v>564</v>
      </c>
      <c r="F5154" s="16">
        <v>73</v>
      </c>
      <c r="G5154" s="16">
        <v>128</v>
      </c>
      <c r="H5154" s="16">
        <v>27</v>
      </c>
      <c r="I5154" s="16">
        <v>2</v>
      </c>
      <c r="J5154" s="16">
        <v>20</v>
      </c>
      <c r="K5154" s="16">
        <v>66</v>
      </c>
      <c r="L5154" s="16">
        <v>8</v>
      </c>
      <c r="M5154" s="16">
        <v>2</v>
      </c>
      <c r="N5154" s="16">
        <v>79</v>
      </c>
      <c r="O5154" s="16">
        <v>141</v>
      </c>
      <c r="P5154" s="13" t="str">
        <f>IFERROR(VLOOKUP($A5154,'Fielding Data'!$A:$H,MATCH(P$1,'Fielding Data'!$A$1:$H$1,0),0),"Other")</f>
        <v>CF</v>
      </c>
      <c r="Q5154" s="13">
        <f>IFERROR(VLOOKUP($A5154,'Fielding Data'!$A:$H,MATCH(Q$1,'Fielding Data'!$A$1:$H$1,0),0),"Other")</f>
        <v>23</v>
      </c>
      <c r="R5154" s="13">
        <f>IFERROR(VLOOKUP($A5154,'Fielding Data'!$A:$H,MATCH(R$1,'Fielding Data'!$A$1:$H$1,0),0),"Other")</f>
        <v>1</v>
      </c>
      <c r="S5154" s="13">
        <f>IFERROR(VLOOKUP($A5154,'Fielding Data'!$A:$H,MATCH(S$1,'Fielding Data'!$A$1:$H$1,0),0),"Other")</f>
        <v>0</v>
      </c>
      <c r="T5154" s="13">
        <f>IFERROR(VLOOKUP($A5154,'Fielding Data'!$A:$H,MATCH(T$1,'Fielding Data'!$A$1:$H$1,0),0),"Other")</f>
        <v>0</v>
      </c>
      <c r="U5154" s="13">
        <f>SUMIFS('Fielding Data'!E:E,'Fielding Data'!$A:$A,'Hitting Data'!$A5154)</f>
        <v>610</v>
      </c>
      <c r="V5154" s="13">
        <f>SUMIFS('Fielding Data'!F:F,'Fielding Data'!$A:$A,'Hitting Data'!$A5154)</f>
        <v>16</v>
      </c>
      <c r="W5154" s="13">
        <f>SUMIFS('Fielding Data'!G:G,'Fielding Data'!$A:$A,'Hitting Data'!$A5154)</f>
        <v>4</v>
      </c>
      <c r="X5154" s="13">
        <f>SUMIFS('Fielding Data'!H:H,'Fielding Data'!$A:$A,'Hitting Data'!$A5154)</f>
        <v>2</v>
      </c>
    </row>
    <row r="5155" spans="1:24" x14ac:dyDescent="0.3">
      <c r="A5155" s="13" t="str">
        <f t="shared" si="80"/>
        <v>grandya012014</v>
      </c>
      <c r="B5155" s="16" t="s">
        <v>1728</v>
      </c>
      <c r="C5155" s="16">
        <v>2014</v>
      </c>
      <c r="D5155" s="16">
        <v>128</v>
      </c>
      <c r="E5155" s="16">
        <v>377</v>
      </c>
      <c r="F5155" s="16">
        <v>47</v>
      </c>
      <c r="G5155" s="16">
        <v>85</v>
      </c>
      <c r="H5155" s="16">
        <v>19</v>
      </c>
      <c r="I5155" s="16">
        <v>1</v>
      </c>
      <c r="J5155" s="16">
        <v>15</v>
      </c>
      <c r="K5155" s="16">
        <v>49</v>
      </c>
      <c r="L5155" s="16">
        <v>3</v>
      </c>
      <c r="M5155" s="16">
        <v>0</v>
      </c>
      <c r="N5155" s="16">
        <v>58</v>
      </c>
      <c r="O5155" s="16">
        <v>115</v>
      </c>
      <c r="P5155" s="13" t="str">
        <f>IFERROR(VLOOKUP($A5155,'Fielding Data'!$A:$H,MATCH(P$1,'Fielding Data'!$A$1:$H$1,0),0),"Other")</f>
        <v>1B</v>
      </c>
      <c r="Q5155" s="13">
        <f>IFERROR(VLOOKUP($A5155,'Fielding Data'!$A:$H,MATCH(Q$1,'Fielding Data'!$A$1:$H$1,0),0),"Other")</f>
        <v>235</v>
      </c>
      <c r="R5155" s="13">
        <f>IFERROR(VLOOKUP($A5155,'Fielding Data'!$A:$H,MATCH(R$1,'Fielding Data'!$A$1:$H$1,0),0),"Other")</f>
        <v>22</v>
      </c>
      <c r="S5155" s="13">
        <f>IFERROR(VLOOKUP($A5155,'Fielding Data'!$A:$H,MATCH(S$1,'Fielding Data'!$A$1:$H$1,0),0),"Other")</f>
        <v>3</v>
      </c>
      <c r="T5155" s="13">
        <f>IFERROR(VLOOKUP($A5155,'Fielding Data'!$A:$H,MATCH(T$1,'Fielding Data'!$A$1:$H$1,0),0),"Other")</f>
        <v>18</v>
      </c>
      <c r="U5155" s="13">
        <f>SUMIFS('Fielding Data'!E:E,'Fielding Data'!$A:$A,'Hitting Data'!$A5155)</f>
        <v>761</v>
      </c>
      <c r="V5155" s="13">
        <f>SUMIFS('Fielding Data'!F:F,'Fielding Data'!$A:$A,'Hitting Data'!$A5155)</f>
        <v>53</v>
      </c>
      <c r="W5155" s="13">
        <f>SUMIFS('Fielding Data'!G:G,'Fielding Data'!$A:$A,'Hitting Data'!$A5155)</f>
        <v>7</v>
      </c>
      <c r="X5155" s="13">
        <f>SUMIFS('Fielding Data'!H:H,'Fielding Data'!$A:$A,'Hitting Data'!$A5155)</f>
        <v>22</v>
      </c>
    </row>
    <row r="5156" spans="1:24" x14ac:dyDescent="0.3">
      <c r="A5156" s="13" t="str">
        <f t="shared" si="80"/>
        <v>graveke012014</v>
      </c>
      <c r="B5156" s="16" t="s">
        <v>2180</v>
      </c>
      <c r="C5156" s="16">
        <v>2014</v>
      </c>
      <c r="D5156" s="16">
        <v>5</v>
      </c>
      <c r="E5156" s="16">
        <v>0</v>
      </c>
      <c r="F5156" s="16">
        <v>0</v>
      </c>
      <c r="G5156" s="16">
        <v>0</v>
      </c>
      <c r="H5156" s="16">
        <v>0</v>
      </c>
      <c r="I5156" s="16">
        <v>0</v>
      </c>
      <c r="J5156" s="16">
        <v>0</v>
      </c>
      <c r="K5156" s="16">
        <v>0</v>
      </c>
      <c r="L5156" s="16">
        <v>0</v>
      </c>
      <c r="M5156" s="16">
        <v>0</v>
      </c>
      <c r="N5156" s="16">
        <v>0</v>
      </c>
      <c r="O5156" s="16">
        <v>0</v>
      </c>
      <c r="P5156" s="13" t="str">
        <f>IFERROR(VLOOKUP($A5156,'Fielding Data'!$A:$H,MATCH(P$1,'Fielding Data'!$A$1:$H$1,0),0),"Other")</f>
        <v>P</v>
      </c>
      <c r="Q5156" s="13">
        <f>IFERROR(VLOOKUP($A5156,'Fielding Data'!$A:$H,MATCH(Q$1,'Fielding Data'!$A$1:$H$1,0),0),"Other")</f>
        <v>1</v>
      </c>
      <c r="R5156" s="13">
        <f>IFERROR(VLOOKUP($A5156,'Fielding Data'!$A:$H,MATCH(R$1,'Fielding Data'!$A$1:$H$1,0),0),"Other")</f>
        <v>1</v>
      </c>
      <c r="S5156" s="13">
        <f>IFERROR(VLOOKUP($A5156,'Fielding Data'!$A:$H,MATCH(S$1,'Fielding Data'!$A$1:$H$1,0),0),"Other")</f>
        <v>0</v>
      </c>
      <c r="T5156" s="13">
        <f>IFERROR(VLOOKUP($A5156,'Fielding Data'!$A:$H,MATCH(T$1,'Fielding Data'!$A$1:$H$1,0),0),"Other")</f>
        <v>0</v>
      </c>
      <c r="U5156" s="13">
        <f>SUMIFS('Fielding Data'!E:E,'Fielding Data'!$A:$A,'Hitting Data'!$A5156)</f>
        <v>1</v>
      </c>
      <c r="V5156" s="13">
        <f>SUMIFS('Fielding Data'!F:F,'Fielding Data'!$A:$A,'Hitting Data'!$A5156)</f>
        <v>1</v>
      </c>
      <c r="W5156" s="13">
        <f>SUMIFS('Fielding Data'!G:G,'Fielding Data'!$A:$A,'Hitting Data'!$A5156)</f>
        <v>0</v>
      </c>
      <c r="X5156" s="13">
        <f>SUMIFS('Fielding Data'!H:H,'Fielding Data'!$A:$A,'Hitting Data'!$A5156)</f>
        <v>0</v>
      </c>
    </row>
    <row r="5157" spans="1:24" x14ac:dyDescent="0.3">
      <c r="A5157" s="13" t="str">
        <f t="shared" si="80"/>
        <v>grayso012014</v>
      </c>
      <c r="B5157" s="16" t="s">
        <v>1951</v>
      </c>
      <c r="C5157" s="16">
        <v>2014</v>
      </c>
      <c r="D5157" s="16">
        <v>33</v>
      </c>
      <c r="E5157" s="16">
        <v>2</v>
      </c>
      <c r="F5157" s="16">
        <v>0</v>
      </c>
      <c r="G5157" s="16">
        <v>0</v>
      </c>
      <c r="H5157" s="16">
        <v>0</v>
      </c>
      <c r="I5157" s="16">
        <v>0</v>
      </c>
      <c r="J5157" s="16">
        <v>0</v>
      </c>
      <c r="K5157" s="16">
        <v>0</v>
      </c>
      <c r="L5157" s="16">
        <v>0</v>
      </c>
      <c r="M5157" s="16">
        <v>0</v>
      </c>
      <c r="N5157" s="16">
        <v>0</v>
      </c>
      <c r="O5157" s="16">
        <v>1</v>
      </c>
      <c r="P5157" s="13" t="str">
        <f>IFERROR(VLOOKUP($A5157,'Fielding Data'!$A:$H,MATCH(P$1,'Fielding Data'!$A$1:$H$1,0),0),"Other")</f>
        <v>P</v>
      </c>
      <c r="Q5157" s="13">
        <f>IFERROR(VLOOKUP($A5157,'Fielding Data'!$A:$H,MATCH(Q$1,'Fielding Data'!$A$1:$H$1,0),0),"Other")</f>
        <v>18</v>
      </c>
      <c r="R5157" s="13">
        <f>IFERROR(VLOOKUP($A5157,'Fielding Data'!$A:$H,MATCH(R$1,'Fielding Data'!$A$1:$H$1,0),0),"Other")</f>
        <v>41</v>
      </c>
      <c r="S5157" s="13">
        <f>IFERROR(VLOOKUP($A5157,'Fielding Data'!$A:$H,MATCH(S$1,'Fielding Data'!$A$1:$H$1,0),0),"Other")</f>
        <v>3</v>
      </c>
      <c r="T5157" s="13">
        <f>IFERROR(VLOOKUP($A5157,'Fielding Data'!$A:$H,MATCH(T$1,'Fielding Data'!$A$1:$H$1,0),0),"Other")</f>
        <v>3</v>
      </c>
      <c r="U5157" s="13">
        <f>SUMIFS('Fielding Data'!E:E,'Fielding Data'!$A:$A,'Hitting Data'!$A5157)</f>
        <v>18</v>
      </c>
      <c r="V5157" s="13">
        <f>SUMIFS('Fielding Data'!F:F,'Fielding Data'!$A:$A,'Hitting Data'!$A5157)</f>
        <v>41</v>
      </c>
      <c r="W5157" s="13">
        <f>SUMIFS('Fielding Data'!G:G,'Fielding Data'!$A:$A,'Hitting Data'!$A5157)</f>
        <v>3</v>
      </c>
      <c r="X5157" s="13">
        <f>SUMIFS('Fielding Data'!H:H,'Fielding Data'!$A:$A,'Hitting Data'!$A5157)</f>
        <v>3</v>
      </c>
    </row>
    <row r="5158" spans="1:24" x14ac:dyDescent="0.3">
      <c r="A5158" s="13" t="str">
        <f t="shared" si="80"/>
        <v>greengr012014</v>
      </c>
      <c r="B5158" s="16" t="s">
        <v>1952</v>
      </c>
      <c r="C5158" s="16">
        <v>2014</v>
      </c>
      <c r="D5158" s="16">
        <v>43</v>
      </c>
      <c r="E5158" s="16">
        <v>99</v>
      </c>
      <c r="F5158" s="16">
        <v>7</v>
      </c>
      <c r="G5158" s="16">
        <v>27</v>
      </c>
      <c r="H5158" s="16">
        <v>5</v>
      </c>
      <c r="I5158" s="16">
        <v>0</v>
      </c>
      <c r="J5158" s="16">
        <v>1</v>
      </c>
      <c r="K5158" s="16">
        <v>11</v>
      </c>
      <c r="L5158" s="16">
        <v>1</v>
      </c>
      <c r="M5158" s="16">
        <v>4</v>
      </c>
      <c r="N5158" s="16">
        <v>2</v>
      </c>
      <c r="O5158" s="16">
        <v>20</v>
      </c>
      <c r="P5158" s="13" t="str">
        <f>IFERROR(VLOOKUP($A5158,'Fielding Data'!$A:$H,MATCH(P$1,'Fielding Data'!$A$1:$H$1,0),0),"Other")</f>
        <v>1B</v>
      </c>
      <c r="Q5158" s="13">
        <f>IFERROR(VLOOKUP($A5158,'Fielding Data'!$A:$H,MATCH(Q$1,'Fielding Data'!$A$1:$H$1,0),0),"Other")</f>
        <v>4</v>
      </c>
      <c r="R5158" s="13">
        <f>IFERROR(VLOOKUP($A5158,'Fielding Data'!$A:$H,MATCH(R$1,'Fielding Data'!$A$1:$H$1,0),0),"Other")</f>
        <v>0</v>
      </c>
      <c r="S5158" s="13">
        <f>IFERROR(VLOOKUP($A5158,'Fielding Data'!$A:$H,MATCH(S$1,'Fielding Data'!$A$1:$H$1,0),0),"Other")</f>
        <v>0</v>
      </c>
      <c r="T5158" s="13">
        <f>IFERROR(VLOOKUP($A5158,'Fielding Data'!$A:$H,MATCH(T$1,'Fielding Data'!$A$1:$H$1,0),0),"Other")</f>
        <v>1</v>
      </c>
      <c r="U5158" s="13">
        <f>SUMIFS('Fielding Data'!E:E,'Fielding Data'!$A:$A,'Hitting Data'!$A5158)</f>
        <v>49</v>
      </c>
      <c r="V5158" s="13">
        <f>SUMIFS('Fielding Data'!F:F,'Fielding Data'!$A:$A,'Hitting Data'!$A5158)</f>
        <v>31</v>
      </c>
      <c r="W5158" s="13">
        <f>SUMIFS('Fielding Data'!G:G,'Fielding Data'!$A:$A,'Hitting Data'!$A5158)</f>
        <v>0</v>
      </c>
      <c r="X5158" s="13">
        <f>SUMIFS('Fielding Data'!H:H,'Fielding Data'!$A:$A,'Hitting Data'!$A5158)</f>
        <v>7</v>
      </c>
    </row>
    <row r="5159" spans="1:24" x14ac:dyDescent="0.3">
      <c r="A5159" s="13" t="str">
        <f t="shared" si="80"/>
        <v>greenni022014</v>
      </c>
      <c r="B5159" s="16" t="s">
        <v>2181</v>
      </c>
      <c r="C5159" s="16">
        <v>2014</v>
      </c>
      <c r="D5159" s="16">
        <v>19</v>
      </c>
      <c r="E5159" s="16">
        <v>5</v>
      </c>
      <c r="F5159" s="16">
        <v>0</v>
      </c>
      <c r="G5159" s="16">
        <v>0</v>
      </c>
      <c r="H5159" s="16">
        <v>0</v>
      </c>
      <c r="I5159" s="16">
        <v>0</v>
      </c>
      <c r="J5159" s="16">
        <v>0</v>
      </c>
      <c r="K5159" s="16">
        <v>0</v>
      </c>
      <c r="L5159" s="16">
        <v>0</v>
      </c>
      <c r="M5159" s="16">
        <v>0</v>
      </c>
      <c r="N5159" s="16">
        <v>0</v>
      </c>
      <c r="O5159" s="16">
        <v>0</v>
      </c>
      <c r="P5159" s="13" t="str">
        <f>IFERROR(VLOOKUP($A5159,'Fielding Data'!$A:$H,MATCH(P$1,'Fielding Data'!$A$1:$H$1,0),0),"Other")</f>
        <v>P</v>
      </c>
      <c r="Q5159" s="13">
        <f>IFERROR(VLOOKUP($A5159,'Fielding Data'!$A:$H,MATCH(Q$1,'Fielding Data'!$A$1:$H$1,0),0),"Other")</f>
        <v>6</v>
      </c>
      <c r="R5159" s="13">
        <f>IFERROR(VLOOKUP($A5159,'Fielding Data'!$A:$H,MATCH(R$1,'Fielding Data'!$A$1:$H$1,0),0),"Other")</f>
        <v>11</v>
      </c>
      <c r="S5159" s="13">
        <f>IFERROR(VLOOKUP($A5159,'Fielding Data'!$A:$H,MATCH(S$1,'Fielding Data'!$A$1:$H$1,0),0),"Other")</f>
        <v>0</v>
      </c>
      <c r="T5159" s="13">
        <f>IFERROR(VLOOKUP($A5159,'Fielding Data'!$A:$H,MATCH(T$1,'Fielding Data'!$A$1:$H$1,0),0),"Other")</f>
        <v>1</v>
      </c>
      <c r="U5159" s="13">
        <f>SUMIFS('Fielding Data'!E:E,'Fielding Data'!$A:$A,'Hitting Data'!$A5159)</f>
        <v>6</v>
      </c>
      <c r="V5159" s="13">
        <f>SUMIFS('Fielding Data'!F:F,'Fielding Data'!$A:$A,'Hitting Data'!$A5159)</f>
        <v>11</v>
      </c>
      <c r="W5159" s="13">
        <f>SUMIFS('Fielding Data'!G:G,'Fielding Data'!$A:$A,'Hitting Data'!$A5159)</f>
        <v>0</v>
      </c>
      <c r="X5159" s="13">
        <f>SUMIFS('Fielding Data'!H:H,'Fielding Data'!$A:$A,'Hitting Data'!$A5159)</f>
        <v>1</v>
      </c>
    </row>
    <row r="5160" spans="1:24" x14ac:dyDescent="0.3">
      <c r="A5160" s="13" t="str">
        <f t="shared" si="80"/>
        <v>greensh022014</v>
      </c>
      <c r="B5160" s="16" t="s">
        <v>2182</v>
      </c>
      <c r="C5160" s="16">
        <v>2014</v>
      </c>
      <c r="D5160" s="16">
        <v>15</v>
      </c>
      <c r="E5160" s="16">
        <v>0</v>
      </c>
      <c r="F5160" s="16">
        <v>0</v>
      </c>
      <c r="G5160" s="16">
        <v>0</v>
      </c>
      <c r="H5160" s="16">
        <v>0</v>
      </c>
      <c r="I5160" s="16">
        <v>0</v>
      </c>
      <c r="J5160" s="16">
        <v>0</v>
      </c>
      <c r="K5160" s="16">
        <v>0</v>
      </c>
      <c r="L5160" s="16">
        <v>0</v>
      </c>
      <c r="M5160" s="16">
        <v>0</v>
      </c>
      <c r="N5160" s="16">
        <v>0</v>
      </c>
      <c r="O5160" s="16">
        <v>0</v>
      </c>
      <c r="P5160" s="13" t="str">
        <f>IFERROR(VLOOKUP($A5160,'Fielding Data'!$A:$H,MATCH(P$1,'Fielding Data'!$A$1:$H$1,0),0),"Other")</f>
        <v>P</v>
      </c>
      <c r="Q5160" s="13">
        <f>IFERROR(VLOOKUP($A5160,'Fielding Data'!$A:$H,MATCH(Q$1,'Fielding Data'!$A$1:$H$1,0),0),"Other")</f>
        <v>5</v>
      </c>
      <c r="R5160" s="13">
        <f>IFERROR(VLOOKUP($A5160,'Fielding Data'!$A:$H,MATCH(R$1,'Fielding Data'!$A$1:$H$1,0),0),"Other")</f>
        <v>4</v>
      </c>
      <c r="S5160" s="13">
        <f>IFERROR(VLOOKUP($A5160,'Fielding Data'!$A:$H,MATCH(S$1,'Fielding Data'!$A$1:$H$1,0),0),"Other")</f>
        <v>4</v>
      </c>
      <c r="T5160" s="13">
        <f>IFERROR(VLOOKUP($A5160,'Fielding Data'!$A:$H,MATCH(T$1,'Fielding Data'!$A$1:$H$1,0),0),"Other")</f>
        <v>0</v>
      </c>
      <c r="U5160" s="13">
        <f>SUMIFS('Fielding Data'!E:E,'Fielding Data'!$A:$A,'Hitting Data'!$A5160)</f>
        <v>5</v>
      </c>
      <c r="V5160" s="13">
        <f>SUMIFS('Fielding Data'!F:F,'Fielding Data'!$A:$A,'Hitting Data'!$A5160)</f>
        <v>4</v>
      </c>
      <c r="W5160" s="13">
        <f>SUMIFS('Fielding Data'!G:G,'Fielding Data'!$A:$A,'Hitting Data'!$A5160)</f>
        <v>4</v>
      </c>
      <c r="X5160" s="13">
        <f>SUMIFS('Fielding Data'!H:H,'Fielding Data'!$A:$A,'Hitting Data'!$A5160)</f>
        <v>0</v>
      </c>
    </row>
    <row r="5161" spans="1:24" x14ac:dyDescent="0.3">
      <c r="A5161" s="13" t="str">
        <f t="shared" si="80"/>
        <v>gregelu012014</v>
      </c>
      <c r="B5161" s="16" t="s">
        <v>1096</v>
      </c>
      <c r="C5161" s="16">
        <v>2014</v>
      </c>
      <c r="D5161" s="16">
        <v>72</v>
      </c>
      <c r="E5161" s="16">
        <v>0</v>
      </c>
      <c r="F5161" s="16">
        <v>0</v>
      </c>
      <c r="G5161" s="16">
        <v>0</v>
      </c>
      <c r="H5161" s="16">
        <v>0</v>
      </c>
      <c r="I5161" s="16">
        <v>0</v>
      </c>
      <c r="J5161" s="16">
        <v>0</v>
      </c>
      <c r="K5161" s="16">
        <v>0</v>
      </c>
      <c r="L5161" s="16">
        <v>0</v>
      </c>
      <c r="M5161" s="16">
        <v>0</v>
      </c>
      <c r="N5161" s="16">
        <v>0</v>
      </c>
      <c r="O5161" s="16">
        <v>0</v>
      </c>
      <c r="P5161" s="13" t="str">
        <f>IFERROR(VLOOKUP($A5161,'Fielding Data'!$A:$H,MATCH(P$1,'Fielding Data'!$A$1:$H$1,0),0),"Other")</f>
        <v>P</v>
      </c>
      <c r="Q5161" s="13">
        <f>IFERROR(VLOOKUP($A5161,'Fielding Data'!$A:$H,MATCH(Q$1,'Fielding Data'!$A$1:$H$1,0),0),"Other")</f>
        <v>4</v>
      </c>
      <c r="R5161" s="13">
        <f>IFERROR(VLOOKUP($A5161,'Fielding Data'!$A:$H,MATCH(R$1,'Fielding Data'!$A$1:$H$1,0),0),"Other")</f>
        <v>8</v>
      </c>
      <c r="S5161" s="13">
        <f>IFERROR(VLOOKUP($A5161,'Fielding Data'!$A:$H,MATCH(S$1,'Fielding Data'!$A$1:$H$1,0),0),"Other")</f>
        <v>0</v>
      </c>
      <c r="T5161" s="13">
        <f>IFERROR(VLOOKUP($A5161,'Fielding Data'!$A:$H,MATCH(T$1,'Fielding Data'!$A$1:$H$1,0),0),"Other")</f>
        <v>0</v>
      </c>
      <c r="U5161" s="13">
        <f>SUMIFS('Fielding Data'!E:E,'Fielding Data'!$A:$A,'Hitting Data'!$A5161)</f>
        <v>4</v>
      </c>
      <c r="V5161" s="13">
        <f>SUMIFS('Fielding Data'!F:F,'Fielding Data'!$A:$A,'Hitting Data'!$A5161)</f>
        <v>8</v>
      </c>
      <c r="W5161" s="13">
        <f>SUMIFS('Fielding Data'!G:G,'Fielding Data'!$A:$A,'Hitting Data'!$A5161)</f>
        <v>0</v>
      </c>
      <c r="X5161" s="13">
        <f>SUMIFS('Fielding Data'!H:H,'Fielding Data'!$A:$A,'Hitting Data'!$A5161)</f>
        <v>0</v>
      </c>
    </row>
    <row r="5162" spans="1:24" x14ac:dyDescent="0.3">
      <c r="A5162" s="13" t="str">
        <f t="shared" si="80"/>
        <v>greggke012014</v>
      </c>
      <c r="B5162" s="16" t="s">
        <v>376</v>
      </c>
      <c r="C5162" s="16">
        <v>2014</v>
      </c>
      <c r="D5162" s="16">
        <v>12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16">
        <v>0</v>
      </c>
      <c r="K5162" s="16">
        <v>0</v>
      </c>
      <c r="L5162" s="16">
        <v>0</v>
      </c>
      <c r="M5162" s="16">
        <v>0</v>
      </c>
      <c r="N5162" s="16">
        <v>0</v>
      </c>
      <c r="O5162" s="16">
        <v>0</v>
      </c>
      <c r="P5162" s="13" t="str">
        <f>IFERROR(VLOOKUP($A5162,'Fielding Data'!$A:$H,MATCH(P$1,'Fielding Data'!$A$1:$H$1,0),0),"Other")</f>
        <v>P</v>
      </c>
      <c r="Q5162" s="13">
        <f>IFERROR(VLOOKUP($A5162,'Fielding Data'!$A:$H,MATCH(Q$1,'Fielding Data'!$A$1:$H$1,0),0),"Other")</f>
        <v>0</v>
      </c>
      <c r="R5162" s="13">
        <f>IFERROR(VLOOKUP($A5162,'Fielding Data'!$A:$H,MATCH(R$1,'Fielding Data'!$A$1:$H$1,0),0),"Other")</f>
        <v>0</v>
      </c>
      <c r="S5162" s="13">
        <f>IFERROR(VLOOKUP($A5162,'Fielding Data'!$A:$H,MATCH(S$1,'Fielding Data'!$A$1:$H$1,0),0),"Other")</f>
        <v>0</v>
      </c>
      <c r="T5162" s="13">
        <f>IFERROR(VLOOKUP($A5162,'Fielding Data'!$A:$H,MATCH(T$1,'Fielding Data'!$A$1:$H$1,0),0),"Other")</f>
        <v>0</v>
      </c>
      <c r="U5162" s="13">
        <f>SUMIFS('Fielding Data'!E:E,'Fielding Data'!$A:$A,'Hitting Data'!$A5162)</f>
        <v>0</v>
      </c>
      <c r="V5162" s="13">
        <f>SUMIFS('Fielding Data'!F:F,'Fielding Data'!$A:$A,'Hitting Data'!$A5162)</f>
        <v>0</v>
      </c>
      <c r="W5162" s="13">
        <f>SUMIFS('Fielding Data'!G:G,'Fielding Data'!$A:$A,'Hitting Data'!$A5162)</f>
        <v>0</v>
      </c>
      <c r="X5162" s="13">
        <f>SUMIFS('Fielding Data'!H:H,'Fielding Data'!$A:$A,'Hitting Data'!$A5162)</f>
        <v>0</v>
      </c>
    </row>
    <row r="5163" spans="1:24" x14ac:dyDescent="0.3">
      <c r="A5163" s="13" t="str">
        <f t="shared" si="80"/>
        <v>gregodi012014</v>
      </c>
      <c r="B5163" s="16" t="s">
        <v>1729</v>
      </c>
      <c r="C5163" s="16">
        <v>2014</v>
      </c>
      <c r="D5163" s="16">
        <v>80</v>
      </c>
      <c r="E5163" s="16">
        <v>270</v>
      </c>
      <c r="F5163" s="16">
        <v>35</v>
      </c>
      <c r="G5163" s="16">
        <v>61</v>
      </c>
      <c r="H5163" s="16">
        <v>9</v>
      </c>
      <c r="I5163" s="16">
        <v>5</v>
      </c>
      <c r="J5163" s="16">
        <v>6</v>
      </c>
      <c r="K5163" s="16">
        <v>27</v>
      </c>
      <c r="L5163" s="16">
        <v>3</v>
      </c>
      <c r="M5163" s="16">
        <v>0</v>
      </c>
      <c r="N5163" s="16">
        <v>22</v>
      </c>
      <c r="O5163" s="16">
        <v>52</v>
      </c>
      <c r="P5163" s="13" t="str">
        <f>IFERROR(VLOOKUP($A5163,'Fielding Data'!$A:$H,MATCH(P$1,'Fielding Data'!$A$1:$H$1,0),0),"Other")</f>
        <v>2B</v>
      </c>
      <c r="Q5163" s="13">
        <f>IFERROR(VLOOKUP($A5163,'Fielding Data'!$A:$H,MATCH(Q$1,'Fielding Data'!$A$1:$H$1,0),0),"Other")</f>
        <v>13</v>
      </c>
      <c r="R5163" s="13">
        <f>IFERROR(VLOOKUP($A5163,'Fielding Data'!$A:$H,MATCH(R$1,'Fielding Data'!$A$1:$H$1,0),0),"Other")</f>
        <v>26</v>
      </c>
      <c r="S5163" s="13">
        <f>IFERROR(VLOOKUP($A5163,'Fielding Data'!$A:$H,MATCH(S$1,'Fielding Data'!$A$1:$H$1,0),0),"Other")</f>
        <v>1</v>
      </c>
      <c r="T5163" s="13">
        <f>IFERROR(VLOOKUP($A5163,'Fielding Data'!$A:$H,MATCH(T$1,'Fielding Data'!$A$1:$H$1,0),0),"Other")</f>
        <v>3</v>
      </c>
      <c r="U5163" s="13">
        <f>SUMIFS('Fielding Data'!E:E,'Fielding Data'!$A:$A,'Hitting Data'!$A5163)</f>
        <v>113</v>
      </c>
      <c r="V5163" s="13">
        <f>SUMIFS('Fielding Data'!F:F,'Fielding Data'!$A:$A,'Hitting Data'!$A5163)</f>
        <v>216</v>
      </c>
      <c r="W5163" s="13">
        <f>SUMIFS('Fielding Data'!G:G,'Fielding Data'!$A:$A,'Hitting Data'!$A5163)</f>
        <v>6</v>
      </c>
      <c r="X5163" s="13">
        <f>SUMIFS('Fielding Data'!H:H,'Fielding Data'!$A:$A,'Hitting Data'!$A5163)</f>
        <v>42</v>
      </c>
    </row>
    <row r="5164" spans="1:24" x14ac:dyDescent="0.3">
      <c r="A5164" s="13" t="str">
        <f t="shared" si="80"/>
        <v>greinza012014</v>
      </c>
      <c r="B5164" s="16" t="s">
        <v>450</v>
      </c>
      <c r="C5164" s="16">
        <v>2014</v>
      </c>
      <c r="D5164" s="16">
        <v>32</v>
      </c>
      <c r="E5164" s="16">
        <v>60</v>
      </c>
      <c r="F5164" s="16">
        <v>5</v>
      </c>
      <c r="G5164" s="16">
        <v>12</v>
      </c>
      <c r="H5164" s="16">
        <v>6</v>
      </c>
      <c r="I5164" s="16">
        <v>0</v>
      </c>
      <c r="J5164" s="16">
        <v>1</v>
      </c>
      <c r="K5164" s="16">
        <v>3</v>
      </c>
      <c r="L5164" s="16">
        <v>0</v>
      </c>
      <c r="M5164" s="16">
        <v>0</v>
      </c>
      <c r="N5164" s="16">
        <v>5</v>
      </c>
      <c r="O5164" s="16">
        <v>11</v>
      </c>
      <c r="P5164" s="13" t="str">
        <f>IFERROR(VLOOKUP($A5164,'Fielding Data'!$A:$H,MATCH(P$1,'Fielding Data'!$A$1:$H$1,0),0),"Other")</f>
        <v>P</v>
      </c>
      <c r="Q5164" s="13">
        <f>IFERROR(VLOOKUP($A5164,'Fielding Data'!$A:$H,MATCH(Q$1,'Fielding Data'!$A$1:$H$1,0),0),"Other")</f>
        <v>28</v>
      </c>
      <c r="R5164" s="13">
        <f>IFERROR(VLOOKUP($A5164,'Fielding Data'!$A:$H,MATCH(R$1,'Fielding Data'!$A$1:$H$1,0),0),"Other")</f>
        <v>30</v>
      </c>
      <c r="S5164" s="13">
        <f>IFERROR(VLOOKUP($A5164,'Fielding Data'!$A:$H,MATCH(S$1,'Fielding Data'!$A$1:$H$1,0),0),"Other")</f>
        <v>1</v>
      </c>
      <c r="T5164" s="13">
        <f>IFERROR(VLOOKUP($A5164,'Fielding Data'!$A:$H,MATCH(T$1,'Fielding Data'!$A$1:$H$1,0),0),"Other")</f>
        <v>8</v>
      </c>
      <c r="U5164" s="13">
        <f>SUMIFS('Fielding Data'!E:E,'Fielding Data'!$A:$A,'Hitting Data'!$A5164)</f>
        <v>28</v>
      </c>
      <c r="V5164" s="13">
        <f>SUMIFS('Fielding Data'!F:F,'Fielding Data'!$A:$A,'Hitting Data'!$A5164)</f>
        <v>30</v>
      </c>
      <c r="W5164" s="13">
        <f>SUMIFS('Fielding Data'!G:G,'Fielding Data'!$A:$A,'Hitting Data'!$A5164)</f>
        <v>1</v>
      </c>
      <c r="X5164" s="13">
        <f>SUMIFS('Fielding Data'!H:H,'Fielding Data'!$A:$A,'Hitting Data'!$A5164)</f>
        <v>8</v>
      </c>
    </row>
    <row r="5165" spans="1:24" x14ac:dyDescent="0.3">
      <c r="A5165" s="13" t="str">
        <f t="shared" si="80"/>
        <v>grichra012014</v>
      </c>
      <c r="B5165" s="16" t="s">
        <v>2183</v>
      </c>
      <c r="C5165" s="16">
        <v>2014</v>
      </c>
      <c r="D5165" s="16">
        <v>47</v>
      </c>
      <c r="E5165" s="16">
        <v>110</v>
      </c>
      <c r="F5165" s="16">
        <v>11</v>
      </c>
      <c r="G5165" s="16">
        <v>27</v>
      </c>
      <c r="H5165" s="16">
        <v>6</v>
      </c>
      <c r="I5165" s="16">
        <v>1</v>
      </c>
      <c r="J5165" s="16">
        <v>3</v>
      </c>
      <c r="K5165" s="16">
        <v>8</v>
      </c>
      <c r="L5165" s="16">
        <v>0</v>
      </c>
      <c r="M5165" s="16">
        <v>2</v>
      </c>
      <c r="N5165" s="16">
        <v>5</v>
      </c>
      <c r="O5165" s="16">
        <v>31</v>
      </c>
      <c r="P5165" s="13" t="str">
        <f>IFERROR(VLOOKUP($A5165,'Fielding Data'!$A:$H,MATCH(P$1,'Fielding Data'!$A$1:$H$1,0),0),"Other")</f>
        <v>CF</v>
      </c>
      <c r="Q5165" s="13">
        <f>IFERROR(VLOOKUP($A5165,'Fielding Data'!$A:$H,MATCH(Q$1,'Fielding Data'!$A$1:$H$1,0),0),"Other")</f>
        <v>17</v>
      </c>
      <c r="R5165" s="13">
        <f>IFERROR(VLOOKUP($A5165,'Fielding Data'!$A:$H,MATCH(R$1,'Fielding Data'!$A$1:$H$1,0),0),"Other")</f>
        <v>0</v>
      </c>
      <c r="S5165" s="13">
        <f>IFERROR(VLOOKUP($A5165,'Fielding Data'!$A:$H,MATCH(S$1,'Fielding Data'!$A$1:$H$1,0),0),"Other")</f>
        <v>1</v>
      </c>
      <c r="T5165" s="13">
        <f>IFERROR(VLOOKUP($A5165,'Fielding Data'!$A:$H,MATCH(T$1,'Fielding Data'!$A$1:$H$1,0),0),"Other")</f>
        <v>0</v>
      </c>
      <c r="U5165" s="13">
        <f>SUMIFS('Fielding Data'!E:E,'Fielding Data'!$A:$A,'Hitting Data'!$A5165)</f>
        <v>108</v>
      </c>
      <c r="V5165" s="13">
        <f>SUMIFS('Fielding Data'!F:F,'Fielding Data'!$A:$A,'Hitting Data'!$A5165)</f>
        <v>4</v>
      </c>
      <c r="W5165" s="13">
        <f>SUMIFS('Fielding Data'!G:G,'Fielding Data'!$A:$A,'Hitting Data'!$A5165)</f>
        <v>4</v>
      </c>
      <c r="X5165" s="13">
        <f>SUMIFS('Fielding Data'!H:H,'Fielding Data'!$A:$A,'Hitting Data'!$A5165)</f>
        <v>0</v>
      </c>
    </row>
    <row r="5166" spans="1:24" x14ac:dyDescent="0.3">
      <c r="A5166" s="13" t="str">
        <f t="shared" si="80"/>
        <v>grimmju012014</v>
      </c>
      <c r="B5166" s="16" t="s">
        <v>1731</v>
      </c>
      <c r="C5166" s="16">
        <v>2014</v>
      </c>
      <c r="D5166" s="16">
        <v>73</v>
      </c>
      <c r="E5166" s="16">
        <v>2</v>
      </c>
      <c r="F5166" s="16">
        <v>0</v>
      </c>
      <c r="G5166" s="16">
        <v>0</v>
      </c>
      <c r="H5166" s="16">
        <v>0</v>
      </c>
      <c r="I5166" s="16">
        <v>0</v>
      </c>
      <c r="J5166" s="16">
        <v>0</v>
      </c>
      <c r="K5166" s="16">
        <v>0</v>
      </c>
      <c r="L5166" s="16">
        <v>0</v>
      </c>
      <c r="M5166" s="16">
        <v>0</v>
      </c>
      <c r="N5166" s="16">
        <v>0</v>
      </c>
      <c r="O5166" s="16">
        <v>2</v>
      </c>
      <c r="P5166" s="13" t="str">
        <f>IFERROR(VLOOKUP($A5166,'Fielding Data'!$A:$H,MATCH(P$1,'Fielding Data'!$A$1:$H$1,0),0),"Other")</f>
        <v>P</v>
      </c>
      <c r="Q5166" s="13">
        <f>IFERROR(VLOOKUP($A5166,'Fielding Data'!$A:$H,MATCH(Q$1,'Fielding Data'!$A$1:$H$1,0),0),"Other")</f>
        <v>4</v>
      </c>
      <c r="R5166" s="13">
        <f>IFERROR(VLOOKUP($A5166,'Fielding Data'!$A:$H,MATCH(R$1,'Fielding Data'!$A$1:$H$1,0),0),"Other")</f>
        <v>6</v>
      </c>
      <c r="S5166" s="13">
        <f>IFERROR(VLOOKUP($A5166,'Fielding Data'!$A:$H,MATCH(S$1,'Fielding Data'!$A$1:$H$1,0),0),"Other")</f>
        <v>0</v>
      </c>
      <c r="T5166" s="13">
        <f>IFERROR(VLOOKUP($A5166,'Fielding Data'!$A:$H,MATCH(T$1,'Fielding Data'!$A$1:$H$1,0),0),"Other")</f>
        <v>0</v>
      </c>
      <c r="U5166" s="13">
        <f>SUMIFS('Fielding Data'!E:E,'Fielding Data'!$A:$A,'Hitting Data'!$A5166)</f>
        <v>4</v>
      </c>
      <c r="V5166" s="13">
        <f>SUMIFS('Fielding Data'!F:F,'Fielding Data'!$A:$A,'Hitting Data'!$A5166)</f>
        <v>6</v>
      </c>
      <c r="W5166" s="13">
        <f>SUMIFS('Fielding Data'!G:G,'Fielding Data'!$A:$A,'Hitting Data'!$A5166)</f>
        <v>0</v>
      </c>
      <c r="X5166" s="13">
        <f>SUMIFS('Fielding Data'!H:H,'Fielding Data'!$A:$A,'Hitting Data'!$A5166)</f>
        <v>0</v>
      </c>
    </row>
    <row r="5167" spans="1:24" x14ac:dyDescent="0.3">
      <c r="A5167" s="13" t="str">
        <f t="shared" si="80"/>
        <v>grossro012014</v>
      </c>
      <c r="B5167" s="16" t="s">
        <v>1953</v>
      </c>
      <c r="C5167" s="16">
        <v>2014</v>
      </c>
      <c r="D5167" s="16">
        <v>103</v>
      </c>
      <c r="E5167" s="16">
        <v>360</v>
      </c>
      <c r="F5167" s="16">
        <v>42</v>
      </c>
      <c r="G5167" s="16">
        <v>84</v>
      </c>
      <c r="H5167" s="16">
        <v>14</v>
      </c>
      <c r="I5167" s="16">
        <v>2</v>
      </c>
      <c r="J5167" s="16">
        <v>6</v>
      </c>
      <c r="K5167" s="16">
        <v>37</v>
      </c>
      <c r="L5167" s="16">
        <v>9</v>
      </c>
      <c r="M5167" s="16">
        <v>3</v>
      </c>
      <c r="N5167" s="16">
        <v>55</v>
      </c>
      <c r="O5167" s="16">
        <v>105</v>
      </c>
      <c r="P5167" s="13" t="str">
        <f>IFERROR(VLOOKUP($A5167,'Fielding Data'!$A:$H,MATCH(P$1,'Fielding Data'!$A$1:$H$1,0),0),"Other")</f>
        <v>CF</v>
      </c>
      <c r="Q5167" s="13">
        <f>IFERROR(VLOOKUP($A5167,'Fielding Data'!$A:$H,MATCH(Q$1,'Fielding Data'!$A$1:$H$1,0),0),"Other")</f>
        <v>7</v>
      </c>
      <c r="R5167" s="13">
        <f>IFERROR(VLOOKUP($A5167,'Fielding Data'!$A:$H,MATCH(R$1,'Fielding Data'!$A$1:$H$1,0),0),"Other")</f>
        <v>0</v>
      </c>
      <c r="S5167" s="13">
        <f>IFERROR(VLOOKUP($A5167,'Fielding Data'!$A:$H,MATCH(S$1,'Fielding Data'!$A$1:$H$1,0),0),"Other")</f>
        <v>0</v>
      </c>
      <c r="T5167" s="13">
        <f>IFERROR(VLOOKUP($A5167,'Fielding Data'!$A:$H,MATCH(T$1,'Fielding Data'!$A$1:$H$1,0),0),"Other")</f>
        <v>0</v>
      </c>
      <c r="U5167" s="13">
        <f>SUMIFS('Fielding Data'!E:E,'Fielding Data'!$A:$A,'Hitting Data'!$A5167)</f>
        <v>354</v>
      </c>
      <c r="V5167" s="13">
        <f>SUMIFS('Fielding Data'!F:F,'Fielding Data'!$A:$A,'Hitting Data'!$A5167)</f>
        <v>12</v>
      </c>
      <c r="W5167" s="13">
        <f>SUMIFS('Fielding Data'!G:G,'Fielding Data'!$A:$A,'Hitting Data'!$A5167)</f>
        <v>6</v>
      </c>
      <c r="X5167" s="13">
        <f>SUMIFS('Fielding Data'!H:H,'Fielding Data'!$A:$A,'Hitting Data'!$A5167)</f>
        <v>2</v>
      </c>
    </row>
    <row r="5168" spans="1:24" x14ac:dyDescent="0.3">
      <c r="A5168" s="13" t="str">
        <f t="shared" si="80"/>
        <v>grubeja012014</v>
      </c>
      <c r="B5168" s="16" t="s">
        <v>2184</v>
      </c>
      <c r="C5168" s="16">
        <v>2014</v>
      </c>
      <c r="D5168" s="16">
        <v>1</v>
      </c>
      <c r="E5168" s="16">
        <v>0</v>
      </c>
      <c r="F5168" s="16">
        <v>0</v>
      </c>
      <c r="G5168" s="16">
        <v>0</v>
      </c>
      <c r="H5168" s="16">
        <v>0</v>
      </c>
      <c r="I5168" s="16">
        <v>0</v>
      </c>
      <c r="J5168" s="16">
        <v>0</v>
      </c>
      <c r="K5168" s="16">
        <v>0</v>
      </c>
      <c r="L5168" s="16">
        <v>0</v>
      </c>
      <c r="M5168" s="16">
        <v>0</v>
      </c>
      <c r="N5168" s="16">
        <v>0</v>
      </c>
      <c r="O5168" s="16">
        <v>0</v>
      </c>
      <c r="P5168" s="13" t="str">
        <f>IFERROR(VLOOKUP($A5168,'Fielding Data'!$A:$H,MATCH(P$1,'Fielding Data'!$A$1:$H$1,0),0),"Other")</f>
        <v>P</v>
      </c>
      <c r="Q5168" s="13">
        <f>IFERROR(VLOOKUP($A5168,'Fielding Data'!$A:$H,MATCH(Q$1,'Fielding Data'!$A$1:$H$1,0),0),"Other")</f>
        <v>0</v>
      </c>
      <c r="R5168" s="13">
        <f>IFERROR(VLOOKUP($A5168,'Fielding Data'!$A:$H,MATCH(R$1,'Fielding Data'!$A$1:$H$1,0),0),"Other")</f>
        <v>0</v>
      </c>
      <c r="S5168" s="13">
        <f>IFERROR(VLOOKUP($A5168,'Fielding Data'!$A:$H,MATCH(S$1,'Fielding Data'!$A$1:$H$1,0),0),"Other")</f>
        <v>0</v>
      </c>
      <c r="T5168" s="13">
        <f>IFERROR(VLOOKUP($A5168,'Fielding Data'!$A:$H,MATCH(T$1,'Fielding Data'!$A$1:$H$1,0),0),"Other")</f>
        <v>0</v>
      </c>
      <c r="U5168" s="13">
        <f>SUMIFS('Fielding Data'!E:E,'Fielding Data'!$A:$A,'Hitting Data'!$A5168)</f>
        <v>0</v>
      </c>
      <c r="V5168" s="13">
        <f>SUMIFS('Fielding Data'!F:F,'Fielding Data'!$A:$A,'Hitting Data'!$A5168)</f>
        <v>0</v>
      </c>
      <c r="W5168" s="13">
        <f>SUMIFS('Fielding Data'!G:G,'Fielding Data'!$A:$A,'Hitting Data'!$A5168)</f>
        <v>0</v>
      </c>
      <c r="X5168" s="13">
        <f>SUMIFS('Fielding Data'!H:H,'Fielding Data'!$A:$A,'Hitting Data'!$A5168)</f>
        <v>0</v>
      </c>
    </row>
    <row r="5169" spans="1:24" x14ac:dyDescent="0.3">
      <c r="A5169" s="13" t="str">
        <f t="shared" si="80"/>
        <v>guerral012014</v>
      </c>
      <c r="B5169" s="16" t="s">
        <v>2185</v>
      </c>
      <c r="C5169" s="16">
        <v>2014</v>
      </c>
      <c r="D5169" s="16">
        <v>11</v>
      </c>
      <c r="E5169" s="16">
        <v>13</v>
      </c>
      <c r="F5169" s="16">
        <v>0</v>
      </c>
      <c r="G5169" s="16">
        <v>1</v>
      </c>
      <c r="H5169" s="16">
        <v>0</v>
      </c>
      <c r="I5169" s="16">
        <v>0</v>
      </c>
      <c r="J5169" s="16">
        <v>0</v>
      </c>
      <c r="K5169" s="16">
        <v>0</v>
      </c>
      <c r="L5169" s="16">
        <v>0</v>
      </c>
      <c r="M5169" s="16">
        <v>0</v>
      </c>
      <c r="N5169" s="16">
        <v>0</v>
      </c>
      <c r="O5169" s="16">
        <v>6</v>
      </c>
      <c r="P5169" s="13" t="str">
        <f>IFERROR(VLOOKUP($A5169,'Fielding Data'!$A:$H,MATCH(P$1,'Fielding Data'!$A$1:$H$1,0),0),"Other")</f>
        <v>LF</v>
      </c>
      <c r="Q5169" s="13">
        <f>IFERROR(VLOOKUP($A5169,'Fielding Data'!$A:$H,MATCH(Q$1,'Fielding Data'!$A$1:$H$1,0),0),"Other")</f>
        <v>2</v>
      </c>
      <c r="R5169" s="13">
        <f>IFERROR(VLOOKUP($A5169,'Fielding Data'!$A:$H,MATCH(R$1,'Fielding Data'!$A$1:$H$1,0),0),"Other")</f>
        <v>0</v>
      </c>
      <c r="S5169" s="13">
        <f>IFERROR(VLOOKUP($A5169,'Fielding Data'!$A:$H,MATCH(S$1,'Fielding Data'!$A$1:$H$1,0),0),"Other")</f>
        <v>0</v>
      </c>
      <c r="T5169" s="13">
        <f>IFERROR(VLOOKUP($A5169,'Fielding Data'!$A:$H,MATCH(T$1,'Fielding Data'!$A$1:$H$1,0),0),"Other")</f>
        <v>0</v>
      </c>
      <c r="U5169" s="13">
        <f>SUMIFS('Fielding Data'!E:E,'Fielding Data'!$A:$A,'Hitting Data'!$A5169)</f>
        <v>4</v>
      </c>
      <c r="V5169" s="13">
        <f>SUMIFS('Fielding Data'!F:F,'Fielding Data'!$A:$A,'Hitting Data'!$A5169)</f>
        <v>0</v>
      </c>
      <c r="W5169" s="13">
        <f>SUMIFS('Fielding Data'!G:G,'Fielding Data'!$A:$A,'Hitting Data'!$A5169)</f>
        <v>0</v>
      </c>
      <c r="X5169" s="13">
        <f>SUMIFS('Fielding Data'!H:H,'Fielding Data'!$A:$A,'Hitting Data'!$A5169)</f>
        <v>0</v>
      </c>
    </row>
    <row r="5170" spans="1:24" x14ac:dyDescent="0.3">
      <c r="A5170" s="13" t="str">
        <f t="shared" si="80"/>
        <v>guerrja012014</v>
      </c>
      <c r="B5170" s="16" t="s">
        <v>1516</v>
      </c>
      <c r="C5170" s="16">
        <v>2014</v>
      </c>
      <c r="D5170" s="16">
        <v>42</v>
      </c>
      <c r="E5170" s="16">
        <v>0</v>
      </c>
      <c r="F5170" s="16">
        <v>0</v>
      </c>
      <c r="G5170" s="16">
        <v>0</v>
      </c>
      <c r="H5170" s="16">
        <v>0</v>
      </c>
      <c r="I5170" s="16">
        <v>0</v>
      </c>
      <c r="J5170" s="16">
        <v>0</v>
      </c>
      <c r="K5170" s="16">
        <v>0</v>
      </c>
      <c r="L5170" s="16">
        <v>0</v>
      </c>
      <c r="M5170" s="16">
        <v>0</v>
      </c>
      <c r="N5170" s="16">
        <v>0</v>
      </c>
      <c r="O5170" s="16">
        <v>0</v>
      </c>
      <c r="P5170" s="13" t="str">
        <f>IFERROR(VLOOKUP($A5170,'Fielding Data'!$A:$H,MATCH(P$1,'Fielding Data'!$A$1:$H$1,0),0),"Other")</f>
        <v>P</v>
      </c>
      <c r="Q5170" s="13">
        <f>IFERROR(VLOOKUP($A5170,'Fielding Data'!$A:$H,MATCH(Q$1,'Fielding Data'!$A$1:$H$1,0),0),"Other")</f>
        <v>6</v>
      </c>
      <c r="R5170" s="13">
        <f>IFERROR(VLOOKUP($A5170,'Fielding Data'!$A:$H,MATCH(R$1,'Fielding Data'!$A$1:$H$1,0),0),"Other")</f>
        <v>3</v>
      </c>
      <c r="S5170" s="13">
        <f>IFERROR(VLOOKUP($A5170,'Fielding Data'!$A:$H,MATCH(S$1,'Fielding Data'!$A$1:$H$1,0),0),"Other")</f>
        <v>1</v>
      </c>
      <c r="T5170" s="13">
        <f>IFERROR(VLOOKUP($A5170,'Fielding Data'!$A:$H,MATCH(T$1,'Fielding Data'!$A$1:$H$1,0),0),"Other")</f>
        <v>0</v>
      </c>
      <c r="U5170" s="13">
        <f>SUMIFS('Fielding Data'!E:E,'Fielding Data'!$A:$A,'Hitting Data'!$A5170)</f>
        <v>6</v>
      </c>
      <c r="V5170" s="13">
        <f>SUMIFS('Fielding Data'!F:F,'Fielding Data'!$A:$A,'Hitting Data'!$A5170)</f>
        <v>3</v>
      </c>
      <c r="W5170" s="13">
        <f>SUMIFS('Fielding Data'!G:G,'Fielding Data'!$A:$A,'Hitting Data'!$A5170)</f>
        <v>1</v>
      </c>
      <c r="X5170" s="13">
        <f>SUMIFS('Fielding Data'!H:H,'Fielding Data'!$A:$A,'Hitting Data'!$A5170)</f>
        <v>0</v>
      </c>
    </row>
    <row r="5171" spans="1:24" x14ac:dyDescent="0.3">
      <c r="A5171" s="13" t="str">
        <f t="shared" si="80"/>
        <v>guerrma022014</v>
      </c>
      <c r="B5171" s="16" t="s">
        <v>452</v>
      </c>
      <c r="C5171" s="16">
        <v>2014</v>
      </c>
      <c r="D5171" s="16">
        <v>27</v>
      </c>
      <c r="E5171" s="16">
        <v>0</v>
      </c>
      <c r="F5171" s="16">
        <v>0</v>
      </c>
      <c r="G5171" s="16">
        <v>0</v>
      </c>
      <c r="H5171" s="16">
        <v>0</v>
      </c>
      <c r="I5171" s="16">
        <v>0</v>
      </c>
      <c r="J5171" s="16">
        <v>0</v>
      </c>
      <c r="K5171" s="16">
        <v>0</v>
      </c>
      <c r="L5171" s="16">
        <v>0</v>
      </c>
      <c r="M5171" s="16">
        <v>0</v>
      </c>
      <c r="N5171" s="16">
        <v>0</v>
      </c>
      <c r="O5171" s="16">
        <v>0</v>
      </c>
      <c r="P5171" s="13" t="str">
        <f>IFERROR(VLOOKUP($A5171,'Fielding Data'!$A:$H,MATCH(P$1,'Fielding Data'!$A$1:$H$1,0),0),"Other")</f>
        <v>P</v>
      </c>
      <c r="Q5171" s="13">
        <f>IFERROR(VLOOKUP($A5171,'Fielding Data'!$A:$H,MATCH(Q$1,'Fielding Data'!$A$1:$H$1,0),0),"Other")</f>
        <v>3</v>
      </c>
      <c r="R5171" s="13">
        <f>IFERROR(VLOOKUP($A5171,'Fielding Data'!$A:$H,MATCH(R$1,'Fielding Data'!$A$1:$H$1,0),0),"Other")</f>
        <v>3</v>
      </c>
      <c r="S5171" s="13">
        <f>IFERROR(VLOOKUP($A5171,'Fielding Data'!$A:$H,MATCH(S$1,'Fielding Data'!$A$1:$H$1,0),0),"Other")</f>
        <v>0</v>
      </c>
      <c r="T5171" s="13">
        <f>IFERROR(VLOOKUP($A5171,'Fielding Data'!$A:$H,MATCH(T$1,'Fielding Data'!$A$1:$H$1,0),0),"Other")</f>
        <v>0</v>
      </c>
      <c r="U5171" s="13">
        <f>SUMIFS('Fielding Data'!E:E,'Fielding Data'!$A:$A,'Hitting Data'!$A5171)</f>
        <v>3</v>
      </c>
      <c r="V5171" s="13">
        <f>SUMIFS('Fielding Data'!F:F,'Fielding Data'!$A:$A,'Hitting Data'!$A5171)</f>
        <v>3</v>
      </c>
      <c r="W5171" s="13">
        <f>SUMIFS('Fielding Data'!G:G,'Fielding Data'!$A:$A,'Hitting Data'!$A5171)</f>
        <v>0</v>
      </c>
      <c r="X5171" s="13">
        <f>SUMIFS('Fielding Data'!H:H,'Fielding Data'!$A:$A,'Hitting Data'!$A5171)</f>
        <v>0</v>
      </c>
    </row>
    <row r="5172" spans="1:24" x14ac:dyDescent="0.3">
      <c r="A5172" s="13" t="str">
        <f t="shared" si="80"/>
        <v>guilmpr012014</v>
      </c>
      <c r="B5172" s="16" t="s">
        <v>1954</v>
      </c>
      <c r="C5172" s="16">
        <v>2014</v>
      </c>
      <c r="D5172" s="16">
        <v>10</v>
      </c>
      <c r="E5172" s="16">
        <v>0</v>
      </c>
      <c r="F5172" s="16">
        <v>0</v>
      </c>
      <c r="G5172" s="16">
        <v>0</v>
      </c>
      <c r="H5172" s="16">
        <v>0</v>
      </c>
      <c r="I5172" s="16">
        <v>0</v>
      </c>
      <c r="J5172" s="16">
        <v>0</v>
      </c>
      <c r="K5172" s="16">
        <v>0</v>
      </c>
      <c r="L5172" s="16">
        <v>0</v>
      </c>
      <c r="M5172" s="16">
        <v>0</v>
      </c>
      <c r="N5172" s="16">
        <v>0</v>
      </c>
      <c r="O5172" s="16">
        <v>0</v>
      </c>
      <c r="P5172" s="13" t="str">
        <f>IFERROR(VLOOKUP($A5172,'Fielding Data'!$A:$H,MATCH(P$1,'Fielding Data'!$A$1:$H$1,0),0),"Other")</f>
        <v>P</v>
      </c>
      <c r="Q5172" s="13">
        <f>IFERROR(VLOOKUP($A5172,'Fielding Data'!$A:$H,MATCH(Q$1,'Fielding Data'!$A$1:$H$1,0),0),"Other")</f>
        <v>0</v>
      </c>
      <c r="R5172" s="13">
        <f>IFERROR(VLOOKUP($A5172,'Fielding Data'!$A:$H,MATCH(R$1,'Fielding Data'!$A$1:$H$1,0),0),"Other")</f>
        <v>0</v>
      </c>
      <c r="S5172" s="13">
        <f>IFERROR(VLOOKUP($A5172,'Fielding Data'!$A:$H,MATCH(S$1,'Fielding Data'!$A$1:$H$1,0),0),"Other")</f>
        <v>0</v>
      </c>
      <c r="T5172" s="13">
        <f>IFERROR(VLOOKUP($A5172,'Fielding Data'!$A:$H,MATCH(T$1,'Fielding Data'!$A$1:$H$1,0),0),"Other")</f>
        <v>0</v>
      </c>
      <c r="U5172" s="13">
        <f>SUMIFS('Fielding Data'!E:E,'Fielding Data'!$A:$A,'Hitting Data'!$A5172)</f>
        <v>0</v>
      </c>
      <c r="V5172" s="13">
        <f>SUMIFS('Fielding Data'!F:F,'Fielding Data'!$A:$A,'Hitting Data'!$A5172)</f>
        <v>0</v>
      </c>
      <c r="W5172" s="13">
        <f>SUMIFS('Fielding Data'!G:G,'Fielding Data'!$A:$A,'Hitting Data'!$A5172)</f>
        <v>0</v>
      </c>
      <c r="X5172" s="13">
        <f>SUMIFS('Fielding Data'!H:H,'Fielding Data'!$A:$A,'Hitting Data'!$A5172)</f>
        <v>0</v>
      </c>
    </row>
    <row r="5173" spans="1:24" x14ac:dyDescent="0.3">
      <c r="A5173" s="13" t="str">
        <f t="shared" si="80"/>
        <v>guthrje012014</v>
      </c>
      <c r="B5173" s="16" t="s">
        <v>453</v>
      </c>
      <c r="C5173" s="16">
        <v>2014</v>
      </c>
      <c r="D5173" s="16">
        <v>33</v>
      </c>
      <c r="E5173" s="16">
        <v>5</v>
      </c>
      <c r="F5173" s="16">
        <v>0</v>
      </c>
      <c r="G5173" s="16">
        <v>0</v>
      </c>
      <c r="H5173" s="16">
        <v>0</v>
      </c>
      <c r="I5173" s="16">
        <v>0</v>
      </c>
      <c r="J5173" s="16">
        <v>0</v>
      </c>
      <c r="K5173" s="16">
        <v>0</v>
      </c>
      <c r="L5173" s="16">
        <v>0</v>
      </c>
      <c r="M5173" s="16">
        <v>0</v>
      </c>
      <c r="N5173" s="16">
        <v>0</v>
      </c>
      <c r="O5173" s="16">
        <v>1</v>
      </c>
      <c r="P5173" s="13" t="str">
        <f>IFERROR(VLOOKUP($A5173,'Fielding Data'!$A:$H,MATCH(P$1,'Fielding Data'!$A$1:$H$1,0),0),"Other")</f>
        <v>P</v>
      </c>
      <c r="Q5173" s="13">
        <f>IFERROR(VLOOKUP($A5173,'Fielding Data'!$A:$H,MATCH(Q$1,'Fielding Data'!$A$1:$H$1,0),0),"Other")</f>
        <v>12</v>
      </c>
      <c r="R5173" s="13">
        <f>IFERROR(VLOOKUP($A5173,'Fielding Data'!$A:$H,MATCH(R$1,'Fielding Data'!$A$1:$H$1,0),0),"Other")</f>
        <v>24</v>
      </c>
      <c r="S5173" s="13">
        <f>IFERROR(VLOOKUP($A5173,'Fielding Data'!$A:$H,MATCH(S$1,'Fielding Data'!$A$1:$H$1,0),0),"Other")</f>
        <v>6</v>
      </c>
      <c r="T5173" s="13">
        <f>IFERROR(VLOOKUP($A5173,'Fielding Data'!$A:$H,MATCH(T$1,'Fielding Data'!$A$1:$H$1,0),0),"Other")</f>
        <v>1</v>
      </c>
      <c r="U5173" s="13">
        <f>SUMIFS('Fielding Data'!E:E,'Fielding Data'!$A:$A,'Hitting Data'!$A5173)</f>
        <v>12</v>
      </c>
      <c r="V5173" s="13">
        <f>SUMIFS('Fielding Data'!F:F,'Fielding Data'!$A:$A,'Hitting Data'!$A5173)</f>
        <v>24</v>
      </c>
      <c r="W5173" s="13">
        <f>SUMIFS('Fielding Data'!G:G,'Fielding Data'!$A:$A,'Hitting Data'!$A5173)</f>
        <v>6</v>
      </c>
      <c r="X5173" s="13">
        <f>SUMIFS('Fielding Data'!H:H,'Fielding Data'!$A:$A,'Hitting Data'!$A5173)</f>
        <v>1</v>
      </c>
    </row>
    <row r="5174" spans="1:24" x14ac:dyDescent="0.3">
      <c r="A5174" s="13" t="str">
        <f t="shared" si="80"/>
        <v>gutieju012014</v>
      </c>
      <c r="B5174" s="16" t="s">
        <v>795</v>
      </c>
      <c r="C5174" s="16">
        <v>2014</v>
      </c>
      <c r="D5174" s="16">
        <v>61</v>
      </c>
      <c r="E5174" s="16">
        <v>1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0</v>
      </c>
      <c r="O5174" s="16">
        <v>1</v>
      </c>
      <c r="P5174" s="13" t="str">
        <f>IFERROR(VLOOKUP($A5174,'Fielding Data'!$A:$H,MATCH(P$1,'Fielding Data'!$A$1:$H$1,0),0),"Other")</f>
        <v>P</v>
      </c>
      <c r="Q5174" s="13">
        <f>IFERROR(VLOOKUP($A5174,'Fielding Data'!$A:$H,MATCH(Q$1,'Fielding Data'!$A$1:$H$1,0),0),"Other")</f>
        <v>5</v>
      </c>
      <c r="R5174" s="13">
        <f>IFERROR(VLOOKUP($A5174,'Fielding Data'!$A:$H,MATCH(R$1,'Fielding Data'!$A$1:$H$1,0),0),"Other")</f>
        <v>4</v>
      </c>
      <c r="S5174" s="13">
        <f>IFERROR(VLOOKUP($A5174,'Fielding Data'!$A:$H,MATCH(S$1,'Fielding Data'!$A$1:$H$1,0),0),"Other")</f>
        <v>0</v>
      </c>
      <c r="T5174" s="13">
        <f>IFERROR(VLOOKUP($A5174,'Fielding Data'!$A:$H,MATCH(T$1,'Fielding Data'!$A$1:$H$1,0),0),"Other")</f>
        <v>0</v>
      </c>
      <c r="U5174" s="13">
        <f>SUMIFS('Fielding Data'!E:E,'Fielding Data'!$A:$A,'Hitting Data'!$A5174)</f>
        <v>5</v>
      </c>
      <c r="V5174" s="13">
        <f>SUMIFS('Fielding Data'!F:F,'Fielding Data'!$A:$A,'Hitting Data'!$A5174)</f>
        <v>4</v>
      </c>
      <c r="W5174" s="13">
        <f>SUMIFS('Fielding Data'!G:G,'Fielding Data'!$A:$A,'Hitting Data'!$A5174)</f>
        <v>0</v>
      </c>
      <c r="X5174" s="13">
        <f>SUMIFS('Fielding Data'!H:H,'Fielding Data'!$A:$A,'Hitting Data'!$A5174)</f>
        <v>0</v>
      </c>
    </row>
    <row r="5175" spans="1:24" x14ac:dyDescent="0.3">
      <c r="A5175" s="13" t="str">
        <f t="shared" si="80"/>
        <v>guyerbr012014</v>
      </c>
      <c r="B5175" s="16" t="s">
        <v>1517</v>
      </c>
      <c r="C5175" s="16">
        <v>2014</v>
      </c>
      <c r="D5175" s="16">
        <v>97</v>
      </c>
      <c r="E5175" s="16">
        <v>259</v>
      </c>
      <c r="F5175" s="16">
        <v>37</v>
      </c>
      <c r="G5175" s="16">
        <v>69</v>
      </c>
      <c r="H5175" s="16">
        <v>15</v>
      </c>
      <c r="I5175" s="16">
        <v>1</v>
      </c>
      <c r="J5175" s="16">
        <v>3</v>
      </c>
      <c r="K5175" s="16">
        <v>26</v>
      </c>
      <c r="L5175" s="16">
        <v>6</v>
      </c>
      <c r="M5175" s="16">
        <v>1</v>
      </c>
      <c r="N5175" s="16">
        <v>16</v>
      </c>
      <c r="O5175" s="16">
        <v>52</v>
      </c>
      <c r="P5175" s="13" t="str">
        <f>IFERROR(VLOOKUP($A5175,'Fielding Data'!$A:$H,MATCH(P$1,'Fielding Data'!$A$1:$H$1,0),0),"Other")</f>
        <v>CF</v>
      </c>
      <c r="Q5175" s="13">
        <f>IFERROR(VLOOKUP($A5175,'Fielding Data'!$A:$H,MATCH(Q$1,'Fielding Data'!$A$1:$H$1,0),0),"Other")</f>
        <v>20</v>
      </c>
      <c r="R5175" s="13">
        <f>IFERROR(VLOOKUP($A5175,'Fielding Data'!$A:$H,MATCH(R$1,'Fielding Data'!$A$1:$H$1,0),0),"Other")</f>
        <v>0</v>
      </c>
      <c r="S5175" s="13">
        <f>IFERROR(VLOOKUP($A5175,'Fielding Data'!$A:$H,MATCH(S$1,'Fielding Data'!$A$1:$H$1,0),0),"Other")</f>
        <v>0</v>
      </c>
      <c r="T5175" s="13">
        <f>IFERROR(VLOOKUP($A5175,'Fielding Data'!$A:$H,MATCH(T$1,'Fielding Data'!$A$1:$H$1,0),0),"Other")</f>
        <v>0</v>
      </c>
      <c r="U5175" s="13">
        <f>SUMIFS('Fielding Data'!E:E,'Fielding Data'!$A:$A,'Hitting Data'!$A5175)</f>
        <v>244</v>
      </c>
      <c r="V5175" s="13">
        <f>SUMIFS('Fielding Data'!F:F,'Fielding Data'!$A:$A,'Hitting Data'!$A5175)</f>
        <v>0</v>
      </c>
      <c r="W5175" s="13">
        <f>SUMIFS('Fielding Data'!G:G,'Fielding Data'!$A:$A,'Hitting Data'!$A5175)</f>
        <v>0</v>
      </c>
      <c r="X5175" s="13">
        <f>SUMIFS('Fielding Data'!H:H,'Fielding Data'!$A:$A,'Hitting Data'!$A5175)</f>
        <v>0</v>
      </c>
    </row>
    <row r="5176" spans="1:24" x14ac:dyDescent="0.3">
      <c r="A5176" s="13" t="str">
        <f t="shared" si="80"/>
        <v>guzmaje012014</v>
      </c>
      <c r="B5176" s="16" t="s">
        <v>1097</v>
      </c>
      <c r="C5176" s="16">
        <v>2014</v>
      </c>
      <c r="D5176" s="16">
        <v>69</v>
      </c>
      <c r="E5176" s="16">
        <v>165</v>
      </c>
      <c r="F5176" s="16">
        <v>10</v>
      </c>
      <c r="G5176" s="16">
        <v>31</v>
      </c>
      <c r="H5176" s="16">
        <v>4</v>
      </c>
      <c r="I5176" s="16">
        <v>0</v>
      </c>
      <c r="J5176" s="16">
        <v>2</v>
      </c>
      <c r="K5176" s="16">
        <v>9</v>
      </c>
      <c r="L5176" s="16">
        <v>3</v>
      </c>
      <c r="M5176" s="16">
        <v>0</v>
      </c>
      <c r="N5176" s="16">
        <v>19</v>
      </c>
      <c r="O5176" s="16">
        <v>52</v>
      </c>
      <c r="P5176" s="13" t="str">
        <f>IFERROR(VLOOKUP($A5176,'Fielding Data'!$A:$H,MATCH(P$1,'Fielding Data'!$A$1:$H$1,0),0),"Other")</f>
        <v>1B</v>
      </c>
      <c r="Q5176" s="13">
        <f>IFERROR(VLOOKUP($A5176,'Fielding Data'!$A:$H,MATCH(Q$1,'Fielding Data'!$A$1:$H$1,0),0),"Other")</f>
        <v>300</v>
      </c>
      <c r="R5176" s="13">
        <f>IFERROR(VLOOKUP($A5176,'Fielding Data'!$A:$H,MATCH(R$1,'Fielding Data'!$A$1:$H$1,0),0),"Other")</f>
        <v>24</v>
      </c>
      <c r="S5176" s="13">
        <f>IFERROR(VLOOKUP($A5176,'Fielding Data'!$A:$H,MATCH(S$1,'Fielding Data'!$A$1:$H$1,0),0),"Other")</f>
        <v>2</v>
      </c>
      <c r="T5176" s="13">
        <f>IFERROR(VLOOKUP($A5176,'Fielding Data'!$A:$H,MATCH(T$1,'Fielding Data'!$A$1:$H$1,0),0),"Other")</f>
        <v>29</v>
      </c>
      <c r="U5176" s="13">
        <f>SUMIFS('Fielding Data'!E:E,'Fielding Data'!$A:$A,'Hitting Data'!$A5176)</f>
        <v>310</v>
      </c>
      <c r="V5176" s="13">
        <f>SUMIFS('Fielding Data'!F:F,'Fielding Data'!$A:$A,'Hitting Data'!$A5176)</f>
        <v>24</v>
      </c>
      <c r="W5176" s="13">
        <f>SUMIFS('Fielding Data'!G:G,'Fielding Data'!$A:$A,'Hitting Data'!$A5176)</f>
        <v>2</v>
      </c>
      <c r="X5176" s="13">
        <f>SUMIFS('Fielding Data'!H:H,'Fielding Data'!$A:$A,'Hitting Data'!$A5176)</f>
        <v>29</v>
      </c>
    </row>
    <row r="5177" spans="1:24" x14ac:dyDescent="0.3">
      <c r="A5177" s="13" t="str">
        <f t="shared" si="80"/>
        <v>gwynnto022014</v>
      </c>
      <c r="B5177" s="16" t="s">
        <v>651</v>
      </c>
      <c r="C5177" s="16">
        <v>2014</v>
      </c>
      <c r="D5177" s="16">
        <v>80</v>
      </c>
      <c r="E5177" s="16">
        <v>105</v>
      </c>
      <c r="F5177" s="16">
        <v>14</v>
      </c>
      <c r="G5177" s="16">
        <v>16</v>
      </c>
      <c r="H5177" s="16">
        <v>2</v>
      </c>
      <c r="I5177" s="16">
        <v>1</v>
      </c>
      <c r="J5177" s="16">
        <v>0</v>
      </c>
      <c r="K5177" s="16">
        <v>3</v>
      </c>
      <c r="L5177" s="16">
        <v>3</v>
      </c>
      <c r="M5177" s="16">
        <v>0</v>
      </c>
      <c r="N5177" s="16">
        <v>15</v>
      </c>
      <c r="O5177" s="16">
        <v>23</v>
      </c>
      <c r="P5177" s="13" t="str">
        <f>IFERROR(VLOOKUP($A5177,'Fielding Data'!$A:$H,MATCH(P$1,'Fielding Data'!$A$1:$H$1,0),0),"Other")</f>
        <v>CF</v>
      </c>
      <c r="Q5177" s="13">
        <f>IFERROR(VLOOKUP($A5177,'Fielding Data'!$A:$H,MATCH(Q$1,'Fielding Data'!$A$1:$H$1,0),0),"Other")</f>
        <v>38</v>
      </c>
      <c r="R5177" s="13">
        <f>IFERROR(VLOOKUP($A5177,'Fielding Data'!$A:$H,MATCH(R$1,'Fielding Data'!$A$1:$H$1,0),0),"Other")</f>
        <v>2</v>
      </c>
      <c r="S5177" s="13">
        <f>IFERROR(VLOOKUP($A5177,'Fielding Data'!$A:$H,MATCH(S$1,'Fielding Data'!$A$1:$H$1,0),0),"Other")</f>
        <v>0</v>
      </c>
      <c r="T5177" s="13">
        <f>IFERROR(VLOOKUP($A5177,'Fielding Data'!$A:$H,MATCH(T$1,'Fielding Data'!$A$1:$H$1,0),0),"Other")</f>
        <v>1</v>
      </c>
      <c r="U5177" s="13">
        <f>SUMIFS('Fielding Data'!E:E,'Fielding Data'!$A:$A,'Hitting Data'!$A5177)</f>
        <v>94</v>
      </c>
      <c r="V5177" s="13">
        <f>SUMIFS('Fielding Data'!F:F,'Fielding Data'!$A:$A,'Hitting Data'!$A5177)</f>
        <v>4</v>
      </c>
      <c r="W5177" s="13">
        <f>SUMIFS('Fielding Data'!G:G,'Fielding Data'!$A:$A,'Hitting Data'!$A5177)</f>
        <v>0</v>
      </c>
      <c r="X5177" s="13">
        <f>SUMIFS('Fielding Data'!H:H,'Fielding Data'!$A:$A,'Hitting Data'!$A5177)</f>
        <v>2</v>
      </c>
    </row>
    <row r="5178" spans="1:24" x14ac:dyDescent="0.3">
      <c r="A5178" s="13" t="str">
        <f t="shared" si="80"/>
        <v>gyorkje012014</v>
      </c>
      <c r="B5178" s="16" t="s">
        <v>1955</v>
      </c>
      <c r="C5178" s="16">
        <v>2014</v>
      </c>
      <c r="D5178" s="16">
        <v>111</v>
      </c>
      <c r="E5178" s="16">
        <v>400</v>
      </c>
      <c r="F5178" s="16">
        <v>37</v>
      </c>
      <c r="G5178" s="16">
        <v>84</v>
      </c>
      <c r="H5178" s="16">
        <v>17</v>
      </c>
      <c r="I5178" s="16">
        <v>1</v>
      </c>
      <c r="J5178" s="16">
        <v>10</v>
      </c>
      <c r="K5178" s="16">
        <v>51</v>
      </c>
      <c r="L5178" s="16">
        <v>3</v>
      </c>
      <c r="M5178" s="16">
        <v>2</v>
      </c>
      <c r="N5178" s="16">
        <v>36</v>
      </c>
      <c r="O5178" s="16">
        <v>100</v>
      </c>
      <c r="P5178" s="13" t="str">
        <f>IFERROR(VLOOKUP($A5178,'Fielding Data'!$A:$H,MATCH(P$1,'Fielding Data'!$A$1:$H$1,0),0),"Other")</f>
        <v>2B</v>
      </c>
      <c r="Q5178" s="13">
        <f>IFERROR(VLOOKUP($A5178,'Fielding Data'!$A:$H,MATCH(Q$1,'Fielding Data'!$A$1:$H$1,0),0),"Other")</f>
        <v>184</v>
      </c>
      <c r="R5178" s="13">
        <f>IFERROR(VLOOKUP($A5178,'Fielding Data'!$A:$H,MATCH(R$1,'Fielding Data'!$A$1:$H$1,0),0),"Other")</f>
        <v>281</v>
      </c>
      <c r="S5178" s="13">
        <f>IFERROR(VLOOKUP($A5178,'Fielding Data'!$A:$H,MATCH(S$1,'Fielding Data'!$A$1:$H$1,0),0),"Other")</f>
        <v>11</v>
      </c>
      <c r="T5178" s="13">
        <f>IFERROR(VLOOKUP($A5178,'Fielding Data'!$A:$H,MATCH(T$1,'Fielding Data'!$A$1:$H$1,0),0),"Other")</f>
        <v>60</v>
      </c>
      <c r="U5178" s="13">
        <f>SUMIFS('Fielding Data'!E:E,'Fielding Data'!$A:$A,'Hitting Data'!$A5178)</f>
        <v>184</v>
      </c>
      <c r="V5178" s="13">
        <f>SUMIFS('Fielding Data'!F:F,'Fielding Data'!$A:$A,'Hitting Data'!$A5178)</f>
        <v>281</v>
      </c>
      <c r="W5178" s="13">
        <f>SUMIFS('Fielding Data'!G:G,'Fielding Data'!$A:$A,'Hitting Data'!$A5178)</f>
        <v>11</v>
      </c>
      <c r="X5178" s="13">
        <f>SUMIFS('Fielding Data'!H:H,'Fielding Data'!$A:$A,'Hitting Data'!$A5178)</f>
        <v>60</v>
      </c>
    </row>
    <row r="5179" spans="1:24" x14ac:dyDescent="0.3">
      <c r="A5179" s="13" t="str">
        <f t="shared" si="80"/>
        <v>hagadni012014</v>
      </c>
      <c r="B5179" s="16" t="s">
        <v>1518</v>
      </c>
      <c r="C5179" s="16">
        <v>2014</v>
      </c>
      <c r="D5179" s="16">
        <v>35</v>
      </c>
      <c r="E5179" s="16">
        <v>0</v>
      </c>
      <c r="F5179" s="16">
        <v>0</v>
      </c>
      <c r="G5179" s="16">
        <v>0</v>
      </c>
      <c r="H5179" s="16">
        <v>0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6">
        <v>0</v>
      </c>
      <c r="O5179" s="16">
        <v>0</v>
      </c>
      <c r="P5179" s="13" t="str">
        <f>IFERROR(VLOOKUP($A5179,'Fielding Data'!$A:$H,MATCH(P$1,'Fielding Data'!$A$1:$H$1,0),0),"Other")</f>
        <v>P</v>
      </c>
      <c r="Q5179" s="13">
        <f>IFERROR(VLOOKUP($A5179,'Fielding Data'!$A:$H,MATCH(Q$1,'Fielding Data'!$A$1:$H$1,0),0),"Other")</f>
        <v>0</v>
      </c>
      <c r="R5179" s="13">
        <f>IFERROR(VLOOKUP($A5179,'Fielding Data'!$A:$H,MATCH(R$1,'Fielding Data'!$A$1:$H$1,0),0),"Other")</f>
        <v>3</v>
      </c>
      <c r="S5179" s="13">
        <f>IFERROR(VLOOKUP($A5179,'Fielding Data'!$A:$H,MATCH(S$1,'Fielding Data'!$A$1:$H$1,0),0),"Other")</f>
        <v>0</v>
      </c>
      <c r="T5179" s="13">
        <f>IFERROR(VLOOKUP($A5179,'Fielding Data'!$A:$H,MATCH(T$1,'Fielding Data'!$A$1:$H$1,0),0),"Other")</f>
        <v>0</v>
      </c>
      <c r="U5179" s="13">
        <f>SUMIFS('Fielding Data'!E:E,'Fielding Data'!$A:$A,'Hitting Data'!$A5179)</f>
        <v>0</v>
      </c>
      <c r="V5179" s="13">
        <f>SUMIFS('Fielding Data'!F:F,'Fielding Data'!$A:$A,'Hitting Data'!$A5179)</f>
        <v>3</v>
      </c>
      <c r="W5179" s="13">
        <f>SUMIFS('Fielding Data'!G:G,'Fielding Data'!$A:$A,'Hitting Data'!$A5179)</f>
        <v>0</v>
      </c>
      <c r="X5179" s="13">
        <f>SUMIFS('Fielding Data'!H:H,'Fielding Data'!$A:$A,'Hitting Data'!$A5179)</f>
        <v>0</v>
      </c>
    </row>
    <row r="5180" spans="1:24" x14ac:dyDescent="0.3">
      <c r="A5180" s="13" t="str">
        <f t="shared" si="80"/>
        <v>hagenbr012014</v>
      </c>
      <c r="B5180" s="16" t="s">
        <v>2186</v>
      </c>
      <c r="C5180" s="16">
        <v>2014</v>
      </c>
      <c r="D5180" s="16">
        <v>2</v>
      </c>
      <c r="E5180" s="16">
        <v>0</v>
      </c>
      <c r="F5180" s="16">
        <v>0</v>
      </c>
      <c r="G5180" s="16">
        <v>0</v>
      </c>
      <c r="H5180" s="16">
        <v>0</v>
      </c>
      <c r="I5180" s="16">
        <v>0</v>
      </c>
      <c r="J5180" s="16">
        <v>0</v>
      </c>
      <c r="K5180" s="16">
        <v>0</v>
      </c>
      <c r="L5180" s="16">
        <v>0</v>
      </c>
      <c r="M5180" s="16">
        <v>0</v>
      </c>
      <c r="N5180" s="16">
        <v>0</v>
      </c>
      <c r="O5180" s="16">
        <v>0</v>
      </c>
      <c r="P5180" s="13" t="str">
        <f>IFERROR(VLOOKUP($A5180,'Fielding Data'!$A:$H,MATCH(P$1,'Fielding Data'!$A$1:$H$1,0),0),"Other")</f>
        <v>P</v>
      </c>
      <c r="Q5180" s="13">
        <f>IFERROR(VLOOKUP($A5180,'Fielding Data'!$A:$H,MATCH(Q$1,'Fielding Data'!$A$1:$H$1,0),0),"Other")</f>
        <v>0</v>
      </c>
      <c r="R5180" s="13">
        <f>IFERROR(VLOOKUP($A5180,'Fielding Data'!$A:$H,MATCH(R$1,'Fielding Data'!$A$1:$H$1,0),0),"Other")</f>
        <v>1</v>
      </c>
      <c r="S5180" s="13">
        <f>IFERROR(VLOOKUP($A5180,'Fielding Data'!$A:$H,MATCH(S$1,'Fielding Data'!$A$1:$H$1,0),0),"Other")</f>
        <v>0</v>
      </c>
      <c r="T5180" s="13">
        <f>IFERROR(VLOOKUP($A5180,'Fielding Data'!$A:$H,MATCH(T$1,'Fielding Data'!$A$1:$H$1,0),0),"Other")</f>
        <v>0</v>
      </c>
      <c r="U5180" s="13">
        <f>SUMIFS('Fielding Data'!E:E,'Fielding Data'!$A:$A,'Hitting Data'!$A5180)</f>
        <v>0</v>
      </c>
      <c r="V5180" s="13">
        <f>SUMIFS('Fielding Data'!F:F,'Fielding Data'!$A:$A,'Hitting Data'!$A5180)</f>
        <v>1</v>
      </c>
      <c r="W5180" s="13">
        <f>SUMIFS('Fielding Data'!G:G,'Fielding Data'!$A:$A,'Hitting Data'!$A5180)</f>
        <v>0</v>
      </c>
      <c r="X5180" s="13">
        <f>SUMIFS('Fielding Data'!H:H,'Fielding Data'!$A:$A,'Hitting Data'!$A5180)</f>
        <v>0</v>
      </c>
    </row>
    <row r="5181" spans="1:24" x14ac:dyDescent="0.3">
      <c r="A5181" s="13" t="str">
        <f t="shared" si="80"/>
        <v>haguema012014</v>
      </c>
      <c r="B5181" s="16" t="s">
        <v>1732</v>
      </c>
      <c r="C5181" s="16">
        <v>2014</v>
      </c>
      <c r="D5181" s="16">
        <v>3</v>
      </c>
      <c r="E5181" s="16">
        <v>2</v>
      </c>
      <c r="F5181" s="16">
        <v>0</v>
      </c>
      <c r="G5181" s="16">
        <v>0</v>
      </c>
      <c r="H5181" s="16">
        <v>0</v>
      </c>
      <c r="I5181" s="16">
        <v>0</v>
      </c>
      <c r="J5181" s="16">
        <v>0</v>
      </c>
      <c r="K5181" s="16">
        <v>0</v>
      </c>
      <c r="L5181" s="16">
        <v>0</v>
      </c>
      <c r="M5181" s="16">
        <v>0</v>
      </c>
      <c r="N5181" s="16">
        <v>0</v>
      </c>
      <c r="O5181" s="16">
        <v>1</v>
      </c>
      <c r="P5181" s="13" t="str">
        <f>IFERROR(VLOOKUP($A5181,'Fielding Data'!$A:$H,MATCH(P$1,'Fielding Data'!$A$1:$H$1,0),0),"Other")</f>
        <v>Other</v>
      </c>
      <c r="Q5181" s="13" t="str">
        <f>IFERROR(VLOOKUP($A5181,'Fielding Data'!$A:$H,MATCH(Q$1,'Fielding Data'!$A$1:$H$1,0),0),"Other")</f>
        <v>Other</v>
      </c>
      <c r="R5181" s="13" t="str">
        <f>IFERROR(VLOOKUP($A5181,'Fielding Data'!$A:$H,MATCH(R$1,'Fielding Data'!$A$1:$H$1,0),0),"Other")</f>
        <v>Other</v>
      </c>
      <c r="S5181" s="13" t="str">
        <f>IFERROR(VLOOKUP($A5181,'Fielding Data'!$A:$H,MATCH(S$1,'Fielding Data'!$A$1:$H$1,0),0),"Other")</f>
        <v>Other</v>
      </c>
      <c r="T5181" s="13" t="str">
        <f>IFERROR(VLOOKUP($A5181,'Fielding Data'!$A:$H,MATCH(T$1,'Fielding Data'!$A$1:$H$1,0),0),"Other")</f>
        <v>Other</v>
      </c>
      <c r="U5181" s="13">
        <f>SUMIFS('Fielding Data'!E:E,'Fielding Data'!$A:$A,'Hitting Data'!$A5181)</f>
        <v>0</v>
      </c>
      <c r="V5181" s="13">
        <f>SUMIFS('Fielding Data'!F:F,'Fielding Data'!$A:$A,'Hitting Data'!$A5181)</f>
        <v>0</v>
      </c>
      <c r="W5181" s="13">
        <f>SUMIFS('Fielding Data'!G:G,'Fielding Data'!$A:$A,'Hitting Data'!$A5181)</f>
        <v>0</v>
      </c>
      <c r="X5181" s="13">
        <f>SUMIFS('Fielding Data'!H:H,'Fielding Data'!$A:$A,'Hitting Data'!$A5181)</f>
        <v>0</v>
      </c>
    </row>
    <row r="5182" spans="1:24" x14ac:dyDescent="0.3">
      <c r="A5182" s="13" t="str">
        <f t="shared" si="80"/>
        <v>hahnje012014</v>
      </c>
      <c r="B5182" s="16" t="s">
        <v>2187</v>
      </c>
      <c r="C5182" s="16">
        <v>2014</v>
      </c>
      <c r="D5182" s="16">
        <v>15</v>
      </c>
      <c r="E5182" s="16">
        <v>22</v>
      </c>
      <c r="F5182" s="16">
        <v>1</v>
      </c>
      <c r="G5182" s="16">
        <v>2</v>
      </c>
      <c r="H5182" s="16">
        <v>0</v>
      </c>
      <c r="I5182" s="16">
        <v>0</v>
      </c>
      <c r="J5182" s="16">
        <v>0</v>
      </c>
      <c r="K5182" s="16">
        <v>1</v>
      </c>
      <c r="L5182" s="16">
        <v>0</v>
      </c>
      <c r="M5182" s="16">
        <v>0</v>
      </c>
      <c r="N5182" s="16">
        <v>0</v>
      </c>
      <c r="O5182" s="16">
        <v>12</v>
      </c>
      <c r="P5182" s="13" t="str">
        <f>IFERROR(VLOOKUP($A5182,'Fielding Data'!$A:$H,MATCH(P$1,'Fielding Data'!$A$1:$H$1,0),0),"Other")</f>
        <v>P</v>
      </c>
      <c r="Q5182" s="13">
        <f>IFERROR(VLOOKUP($A5182,'Fielding Data'!$A:$H,MATCH(Q$1,'Fielding Data'!$A$1:$H$1,0),0),"Other")</f>
        <v>0</v>
      </c>
      <c r="R5182" s="13">
        <f>IFERROR(VLOOKUP($A5182,'Fielding Data'!$A:$H,MATCH(R$1,'Fielding Data'!$A$1:$H$1,0),0),"Other")</f>
        <v>15</v>
      </c>
      <c r="S5182" s="13">
        <f>IFERROR(VLOOKUP($A5182,'Fielding Data'!$A:$H,MATCH(S$1,'Fielding Data'!$A$1:$H$1,0),0),"Other")</f>
        <v>0</v>
      </c>
      <c r="T5182" s="13">
        <f>IFERROR(VLOOKUP($A5182,'Fielding Data'!$A:$H,MATCH(T$1,'Fielding Data'!$A$1:$H$1,0),0),"Other")</f>
        <v>0</v>
      </c>
      <c r="U5182" s="13">
        <f>SUMIFS('Fielding Data'!E:E,'Fielding Data'!$A:$A,'Hitting Data'!$A5182)</f>
        <v>0</v>
      </c>
      <c r="V5182" s="13">
        <f>SUMIFS('Fielding Data'!F:F,'Fielding Data'!$A:$A,'Hitting Data'!$A5182)</f>
        <v>15</v>
      </c>
      <c r="W5182" s="13">
        <f>SUMIFS('Fielding Data'!G:G,'Fielding Data'!$A:$A,'Hitting Data'!$A5182)</f>
        <v>0</v>
      </c>
      <c r="X5182" s="13">
        <f>SUMIFS('Fielding Data'!H:H,'Fielding Data'!$A:$A,'Hitting Data'!$A5182)</f>
        <v>0</v>
      </c>
    </row>
    <row r="5183" spans="1:24" x14ac:dyDescent="0.3">
      <c r="A5183" s="13" t="str">
        <f t="shared" si="80"/>
        <v>hairssc012014</v>
      </c>
      <c r="B5183" s="16" t="s">
        <v>455</v>
      </c>
      <c r="C5183" s="16">
        <v>2014</v>
      </c>
      <c r="D5183" s="16">
        <v>61</v>
      </c>
      <c r="E5183" s="16">
        <v>77</v>
      </c>
      <c r="F5183" s="16">
        <v>6</v>
      </c>
      <c r="G5183" s="16">
        <v>16</v>
      </c>
      <c r="H5183" s="16">
        <v>4</v>
      </c>
      <c r="I5183" s="16">
        <v>0</v>
      </c>
      <c r="J5183" s="16">
        <v>1</v>
      </c>
      <c r="K5183" s="16">
        <v>8</v>
      </c>
      <c r="L5183" s="16">
        <v>0</v>
      </c>
      <c r="M5183" s="16">
        <v>0</v>
      </c>
      <c r="N5183" s="16">
        <v>4</v>
      </c>
      <c r="O5183" s="16">
        <v>26</v>
      </c>
      <c r="P5183" s="13" t="str">
        <f>IFERROR(VLOOKUP($A5183,'Fielding Data'!$A:$H,MATCH(P$1,'Fielding Data'!$A$1:$H$1,0),0),"Other")</f>
        <v>LF</v>
      </c>
      <c r="Q5183" s="13">
        <f>IFERROR(VLOOKUP($A5183,'Fielding Data'!$A:$H,MATCH(Q$1,'Fielding Data'!$A$1:$H$1,0),0),"Other")</f>
        <v>25</v>
      </c>
      <c r="R5183" s="13">
        <f>IFERROR(VLOOKUP($A5183,'Fielding Data'!$A:$H,MATCH(R$1,'Fielding Data'!$A$1:$H$1,0),0),"Other")</f>
        <v>0</v>
      </c>
      <c r="S5183" s="13">
        <f>IFERROR(VLOOKUP($A5183,'Fielding Data'!$A:$H,MATCH(S$1,'Fielding Data'!$A$1:$H$1,0),0),"Other")</f>
        <v>2</v>
      </c>
      <c r="T5183" s="13">
        <f>IFERROR(VLOOKUP($A5183,'Fielding Data'!$A:$H,MATCH(T$1,'Fielding Data'!$A$1:$H$1,0),0),"Other")</f>
        <v>0</v>
      </c>
      <c r="U5183" s="13">
        <f>SUMIFS('Fielding Data'!E:E,'Fielding Data'!$A:$A,'Hitting Data'!$A5183)</f>
        <v>50</v>
      </c>
      <c r="V5183" s="13">
        <f>SUMIFS('Fielding Data'!F:F,'Fielding Data'!$A:$A,'Hitting Data'!$A5183)</f>
        <v>0</v>
      </c>
      <c r="W5183" s="13">
        <f>SUMIFS('Fielding Data'!G:G,'Fielding Data'!$A:$A,'Hitting Data'!$A5183)</f>
        <v>4</v>
      </c>
      <c r="X5183" s="13">
        <f>SUMIFS('Fielding Data'!H:H,'Fielding Data'!$A:$A,'Hitting Data'!$A5183)</f>
        <v>0</v>
      </c>
    </row>
    <row r="5184" spans="1:24" x14ac:dyDescent="0.3">
      <c r="A5184" s="13" t="str">
        <f t="shared" si="80"/>
        <v>haleda022014</v>
      </c>
      <c r="B5184" s="16" t="s">
        <v>1956</v>
      </c>
      <c r="C5184" s="16">
        <v>2014</v>
      </c>
      <c r="D5184" s="16">
        <v>45</v>
      </c>
      <c r="E5184" s="16">
        <v>17</v>
      </c>
      <c r="F5184" s="16">
        <v>1</v>
      </c>
      <c r="G5184" s="16">
        <v>1</v>
      </c>
      <c r="H5184" s="16">
        <v>0</v>
      </c>
      <c r="I5184" s="16">
        <v>0</v>
      </c>
      <c r="J5184" s="16">
        <v>0</v>
      </c>
      <c r="K5184" s="16">
        <v>1</v>
      </c>
      <c r="L5184" s="16">
        <v>0</v>
      </c>
      <c r="M5184" s="16">
        <v>0</v>
      </c>
      <c r="N5184" s="16">
        <v>0</v>
      </c>
      <c r="O5184" s="16">
        <v>8</v>
      </c>
      <c r="P5184" s="13" t="str">
        <f>IFERROR(VLOOKUP($A5184,'Fielding Data'!$A:$H,MATCH(P$1,'Fielding Data'!$A$1:$H$1,0),0),"Other")</f>
        <v>P</v>
      </c>
      <c r="Q5184" s="13">
        <f>IFERROR(VLOOKUP($A5184,'Fielding Data'!$A:$H,MATCH(Q$1,'Fielding Data'!$A$1:$H$1,0),0),"Other")</f>
        <v>7</v>
      </c>
      <c r="R5184" s="13">
        <f>IFERROR(VLOOKUP($A5184,'Fielding Data'!$A:$H,MATCH(R$1,'Fielding Data'!$A$1:$H$1,0),0),"Other")</f>
        <v>14</v>
      </c>
      <c r="S5184" s="13">
        <f>IFERROR(VLOOKUP($A5184,'Fielding Data'!$A:$H,MATCH(S$1,'Fielding Data'!$A$1:$H$1,0),0),"Other")</f>
        <v>0</v>
      </c>
      <c r="T5184" s="13">
        <f>IFERROR(VLOOKUP($A5184,'Fielding Data'!$A:$H,MATCH(T$1,'Fielding Data'!$A$1:$H$1,0),0),"Other")</f>
        <v>2</v>
      </c>
      <c r="U5184" s="13">
        <f>SUMIFS('Fielding Data'!E:E,'Fielding Data'!$A:$A,'Hitting Data'!$A5184)</f>
        <v>7</v>
      </c>
      <c r="V5184" s="13">
        <f>SUMIFS('Fielding Data'!F:F,'Fielding Data'!$A:$A,'Hitting Data'!$A5184)</f>
        <v>14</v>
      </c>
      <c r="W5184" s="13">
        <f>SUMIFS('Fielding Data'!G:G,'Fielding Data'!$A:$A,'Hitting Data'!$A5184)</f>
        <v>0</v>
      </c>
      <c r="X5184" s="13">
        <f>SUMIFS('Fielding Data'!H:H,'Fielding Data'!$A:$A,'Hitting Data'!$A5184)</f>
        <v>2</v>
      </c>
    </row>
    <row r="5185" spans="1:24" x14ac:dyDescent="0.3">
      <c r="A5185" s="13" t="str">
        <f t="shared" si="80"/>
        <v>hamelco012014</v>
      </c>
      <c r="B5185" s="16" t="s">
        <v>653</v>
      </c>
      <c r="C5185" s="16">
        <v>2014</v>
      </c>
      <c r="D5185" s="16">
        <v>30</v>
      </c>
      <c r="E5185" s="16">
        <v>62</v>
      </c>
      <c r="F5185" s="16">
        <v>1</v>
      </c>
      <c r="G5185" s="16">
        <v>13</v>
      </c>
      <c r="H5185" s="16">
        <v>2</v>
      </c>
      <c r="I5185" s="16">
        <v>0</v>
      </c>
      <c r="J5185" s="16">
        <v>0</v>
      </c>
      <c r="K5185" s="16">
        <v>0</v>
      </c>
      <c r="L5185" s="16">
        <v>0</v>
      </c>
      <c r="M5185" s="16">
        <v>0</v>
      </c>
      <c r="N5185" s="16">
        <v>0</v>
      </c>
      <c r="O5185" s="16">
        <v>28</v>
      </c>
      <c r="P5185" s="13" t="str">
        <f>IFERROR(VLOOKUP($A5185,'Fielding Data'!$A:$H,MATCH(P$1,'Fielding Data'!$A$1:$H$1,0),0),"Other")</f>
        <v>P</v>
      </c>
      <c r="Q5185" s="13">
        <f>IFERROR(VLOOKUP($A5185,'Fielding Data'!$A:$H,MATCH(Q$1,'Fielding Data'!$A$1:$H$1,0),0),"Other")</f>
        <v>6</v>
      </c>
      <c r="R5185" s="13">
        <f>IFERROR(VLOOKUP($A5185,'Fielding Data'!$A:$H,MATCH(R$1,'Fielding Data'!$A$1:$H$1,0),0),"Other")</f>
        <v>26</v>
      </c>
      <c r="S5185" s="13">
        <f>IFERROR(VLOOKUP($A5185,'Fielding Data'!$A:$H,MATCH(S$1,'Fielding Data'!$A$1:$H$1,0),0),"Other")</f>
        <v>0</v>
      </c>
      <c r="T5185" s="13">
        <f>IFERROR(VLOOKUP($A5185,'Fielding Data'!$A:$H,MATCH(T$1,'Fielding Data'!$A$1:$H$1,0),0),"Other")</f>
        <v>1</v>
      </c>
      <c r="U5185" s="13">
        <f>SUMIFS('Fielding Data'!E:E,'Fielding Data'!$A:$A,'Hitting Data'!$A5185)</f>
        <v>6</v>
      </c>
      <c r="V5185" s="13">
        <f>SUMIFS('Fielding Data'!F:F,'Fielding Data'!$A:$A,'Hitting Data'!$A5185)</f>
        <v>26</v>
      </c>
      <c r="W5185" s="13">
        <f>SUMIFS('Fielding Data'!G:G,'Fielding Data'!$A:$A,'Hitting Data'!$A5185)</f>
        <v>0</v>
      </c>
      <c r="X5185" s="13">
        <f>SUMIFS('Fielding Data'!H:H,'Fielding Data'!$A:$A,'Hitting Data'!$A5185)</f>
        <v>1</v>
      </c>
    </row>
    <row r="5186" spans="1:24" x14ac:dyDescent="0.3">
      <c r="A5186" s="13" t="str">
        <f t="shared" si="80"/>
        <v>hamilbi022014</v>
      </c>
      <c r="B5186" s="16" t="s">
        <v>1958</v>
      </c>
      <c r="C5186" s="16">
        <v>2014</v>
      </c>
      <c r="D5186" s="16">
        <v>152</v>
      </c>
      <c r="E5186" s="16">
        <v>563</v>
      </c>
      <c r="F5186" s="16">
        <v>72</v>
      </c>
      <c r="G5186" s="16">
        <v>141</v>
      </c>
      <c r="H5186" s="16">
        <v>25</v>
      </c>
      <c r="I5186" s="16">
        <v>8</v>
      </c>
      <c r="J5186" s="16">
        <v>6</v>
      </c>
      <c r="K5186" s="16">
        <v>48</v>
      </c>
      <c r="L5186" s="16">
        <v>56</v>
      </c>
      <c r="M5186" s="16">
        <v>23</v>
      </c>
      <c r="N5186" s="16">
        <v>34</v>
      </c>
      <c r="O5186" s="16">
        <v>117</v>
      </c>
      <c r="P5186" s="13" t="str">
        <f>IFERROR(VLOOKUP($A5186,'Fielding Data'!$A:$H,MATCH(P$1,'Fielding Data'!$A$1:$H$1,0),0),"Other")</f>
        <v>CF</v>
      </c>
      <c r="Q5186" s="13">
        <f>IFERROR(VLOOKUP($A5186,'Fielding Data'!$A:$H,MATCH(Q$1,'Fielding Data'!$A$1:$H$1,0),0),"Other")</f>
        <v>342</v>
      </c>
      <c r="R5186" s="13">
        <f>IFERROR(VLOOKUP($A5186,'Fielding Data'!$A:$H,MATCH(R$1,'Fielding Data'!$A$1:$H$1,0),0),"Other")</f>
        <v>10</v>
      </c>
      <c r="S5186" s="13">
        <f>IFERROR(VLOOKUP($A5186,'Fielding Data'!$A:$H,MATCH(S$1,'Fielding Data'!$A$1:$H$1,0),0),"Other")</f>
        <v>2</v>
      </c>
      <c r="T5186" s="13">
        <f>IFERROR(VLOOKUP($A5186,'Fielding Data'!$A:$H,MATCH(T$1,'Fielding Data'!$A$1:$H$1,0),0),"Other")</f>
        <v>3</v>
      </c>
      <c r="U5186" s="13">
        <f>SUMIFS('Fielding Data'!E:E,'Fielding Data'!$A:$A,'Hitting Data'!$A5186)</f>
        <v>684</v>
      </c>
      <c r="V5186" s="13">
        <f>SUMIFS('Fielding Data'!F:F,'Fielding Data'!$A:$A,'Hitting Data'!$A5186)</f>
        <v>20</v>
      </c>
      <c r="W5186" s="13">
        <f>SUMIFS('Fielding Data'!G:G,'Fielding Data'!$A:$A,'Hitting Data'!$A5186)</f>
        <v>4</v>
      </c>
      <c r="X5186" s="13">
        <f>SUMIFS('Fielding Data'!H:H,'Fielding Data'!$A:$A,'Hitting Data'!$A5186)</f>
        <v>6</v>
      </c>
    </row>
    <row r="5187" spans="1:24" x14ac:dyDescent="0.3">
      <c r="A5187" s="13" t="str">
        <f t="shared" ref="A5187:A5250" si="81">(B5187&amp;C5187)</f>
        <v>hamiljo032014</v>
      </c>
      <c r="B5187" s="16" t="s">
        <v>796</v>
      </c>
      <c r="C5187" s="16">
        <v>2014</v>
      </c>
      <c r="D5187" s="16">
        <v>89</v>
      </c>
      <c r="E5187" s="16">
        <v>338</v>
      </c>
      <c r="F5187" s="16">
        <v>43</v>
      </c>
      <c r="G5187" s="16">
        <v>89</v>
      </c>
      <c r="H5187" s="16">
        <v>21</v>
      </c>
      <c r="I5187" s="16">
        <v>0</v>
      </c>
      <c r="J5187" s="16">
        <v>10</v>
      </c>
      <c r="K5187" s="16">
        <v>44</v>
      </c>
      <c r="L5187" s="16">
        <v>3</v>
      </c>
      <c r="M5187" s="16">
        <v>3</v>
      </c>
      <c r="N5187" s="16">
        <v>32</v>
      </c>
      <c r="O5187" s="16">
        <v>108</v>
      </c>
      <c r="P5187" s="13" t="str">
        <f>IFERROR(VLOOKUP($A5187,'Fielding Data'!$A:$H,MATCH(P$1,'Fielding Data'!$A$1:$H$1,0),0),"Other")</f>
        <v>CF</v>
      </c>
      <c r="Q5187" s="13">
        <f>IFERROR(VLOOKUP($A5187,'Fielding Data'!$A:$H,MATCH(Q$1,'Fielding Data'!$A$1:$H$1,0),0),"Other")</f>
        <v>21</v>
      </c>
      <c r="R5187" s="13">
        <f>IFERROR(VLOOKUP($A5187,'Fielding Data'!$A:$H,MATCH(R$1,'Fielding Data'!$A$1:$H$1,0),0),"Other")</f>
        <v>1</v>
      </c>
      <c r="S5187" s="13">
        <f>IFERROR(VLOOKUP($A5187,'Fielding Data'!$A:$H,MATCH(S$1,'Fielding Data'!$A$1:$H$1,0),0),"Other")</f>
        <v>0</v>
      </c>
      <c r="T5187" s="13">
        <f>IFERROR(VLOOKUP($A5187,'Fielding Data'!$A:$H,MATCH(T$1,'Fielding Data'!$A$1:$H$1,0),0),"Other")</f>
        <v>1</v>
      </c>
      <c r="U5187" s="13">
        <f>SUMIFS('Fielding Data'!E:E,'Fielding Data'!$A:$A,'Hitting Data'!$A5187)</f>
        <v>338</v>
      </c>
      <c r="V5187" s="13">
        <f>SUMIFS('Fielding Data'!F:F,'Fielding Data'!$A:$A,'Hitting Data'!$A5187)</f>
        <v>6</v>
      </c>
      <c r="W5187" s="13">
        <f>SUMIFS('Fielding Data'!G:G,'Fielding Data'!$A:$A,'Hitting Data'!$A5187)</f>
        <v>10</v>
      </c>
      <c r="X5187" s="13">
        <f>SUMIFS('Fielding Data'!H:H,'Fielding Data'!$A:$A,'Hitting Data'!$A5187)</f>
        <v>2</v>
      </c>
    </row>
    <row r="5188" spans="1:24" x14ac:dyDescent="0.3">
      <c r="A5188" s="13" t="str">
        <f t="shared" si="81"/>
        <v>handbr012014</v>
      </c>
      <c r="B5188" s="16" t="s">
        <v>1521</v>
      </c>
      <c r="C5188" s="16">
        <v>2014</v>
      </c>
      <c r="D5188" s="16">
        <v>32</v>
      </c>
      <c r="E5188" s="16">
        <v>27</v>
      </c>
      <c r="F5188" s="16">
        <v>0</v>
      </c>
      <c r="G5188" s="16">
        <v>1</v>
      </c>
      <c r="H5188" s="16">
        <v>0</v>
      </c>
      <c r="I5188" s="16">
        <v>0</v>
      </c>
      <c r="J5188" s="16">
        <v>0</v>
      </c>
      <c r="K5188" s="16">
        <v>1</v>
      </c>
      <c r="L5188" s="16">
        <v>0</v>
      </c>
      <c r="M5188" s="16">
        <v>0</v>
      </c>
      <c r="N5188" s="16">
        <v>0</v>
      </c>
      <c r="O5188" s="16">
        <v>7</v>
      </c>
      <c r="P5188" s="13" t="str">
        <f>IFERROR(VLOOKUP($A5188,'Fielding Data'!$A:$H,MATCH(P$1,'Fielding Data'!$A$1:$H$1,0),0),"Other")</f>
        <v>P</v>
      </c>
      <c r="Q5188" s="13">
        <f>IFERROR(VLOOKUP($A5188,'Fielding Data'!$A:$H,MATCH(Q$1,'Fielding Data'!$A$1:$H$1,0),0),"Other")</f>
        <v>8</v>
      </c>
      <c r="R5188" s="13">
        <f>IFERROR(VLOOKUP($A5188,'Fielding Data'!$A:$H,MATCH(R$1,'Fielding Data'!$A$1:$H$1,0),0),"Other")</f>
        <v>24</v>
      </c>
      <c r="S5188" s="13">
        <f>IFERROR(VLOOKUP($A5188,'Fielding Data'!$A:$H,MATCH(S$1,'Fielding Data'!$A$1:$H$1,0),0),"Other")</f>
        <v>0</v>
      </c>
      <c r="T5188" s="13">
        <f>IFERROR(VLOOKUP($A5188,'Fielding Data'!$A:$H,MATCH(T$1,'Fielding Data'!$A$1:$H$1,0),0),"Other")</f>
        <v>1</v>
      </c>
      <c r="U5188" s="13">
        <f>SUMIFS('Fielding Data'!E:E,'Fielding Data'!$A:$A,'Hitting Data'!$A5188)</f>
        <v>8</v>
      </c>
      <c r="V5188" s="13">
        <f>SUMIFS('Fielding Data'!F:F,'Fielding Data'!$A:$A,'Hitting Data'!$A5188)</f>
        <v>24</v>
      </c>
      <c r="W5188" s="13">
        <f>SUMIFS('Fielding Data'!G:G,'Fielding Data'!$A:$A,'Hitting Data'!$A5188)</f>
        <v>0</v>
      </c>
      <c r="X5188" s="13">
        <f>SUMIFS('Fielding Data'!H:H,'Fielding Data'!$A:$A,'Hitting Data'!$A5188)</f>
        <v>1</v>
      </c>
    </row>
    <row r="5189" spans="1:24" x14ac:dyDescent="0.3">
      <c r="A5189" s="13" t="str">
        <f t="shared" si="81"/>
        <v>hanigry012014</v>
      </c>
      <c r="B5189" s="16" t="s">
        <v>797</v>
      </c>
      <c r="C5189" s="16">
        <v>2014</v>
      </c>
      <c r="D5189" s="16">
        <v>84</v>
      </c>
      <c r="E5189" s="16">
        <v>225</v>
      </c>
      <c r="F5189" s="16">
        <v>18</v>
      </c>
      <c r="G5189" s="16">
        <v>49</v>
      </c>
      <c r="H5189" s="16">
        <v>9</v>
      </c>
      <c r="I5189" s="16">
        <v>0</v>
      </c>
      <c r="J5189" s="16">
        <v>5</v>
      </c>
      <c r="K5189" s="16">
        <v>34</v>
      </c>
      <c r="L5189" s="16">
        <v>1</v>
      </c>
      <c r="M5189" s="16">
        <v>0</v>
      </c>
      <c r="N5189" s="16">
        <v>31</v>
      </c>
      <c r="O5189" s="16">
        <v>39</v>
      </c>
      <c r="P5189" s="13" t="str">
        <f>IFERROR(VLOOKUP($A5189,'Fielding Data'!$A:$H,MATCH(P$1,'Fielding Data'!$A$1:$H$1,0),0),"Other")</f>
        <v>C</v>
      </c>
      <c r="Q5189" s="13">
        <f>IFERROR(VLOOKUP($A5189,'Fielding Data'!$A:$H,MATCH(Q$1,'Fielding Data'!$A$1:$H$1,0),0),"Other")</f>
        <v>540</v>
      </c>
      <c r="R5189" s="13">
        <f>IFERROR(VLOOKUP($A5189,'Fielding Data'!$A:$H,MATCH(R$1,'Fielding Data'!$A$1:$H$1,0),0),"Other")</f>
        <v>32</v>
      </c>
      <c r="S5189" s="13">
        <f>IFERROR(VLOOKUP($A5189,'Fielding Data'!$A:$H,MATCH(S$1,'Fielding Data'!$A$1:$H$1,0),0),"Other")</f>
        <v>1</v>
      </c>
      <c r="T5189" s="13">
        <f>IFERROR(VLOOKUP($A5189,'Fielding Data'!$A:$H,MATCH(T$1,'Fielding Data'!$A$1:$H$1,0),0),"Other")</f>
        <v>5</v>
      </c>
      <c r="U5189" s="13">
        <f>SUMIFS('Fielding Data'!E:E,'Fielding Data'!$A:$A,'Hitting Data'!$A5189)</f>
        <v>540</v>
      </c>
      <c r="V5189" s="13">
        <f>SUMIFS('Fielding Data'!F:F,'Fielding Data'!$A:$A,'Hitting Data'!$A5189)</f>
        <v>32</v>
      </c>
      <c r="W5189" s="13">
        <f>SUMIFS('Fielding Data'!G:G,'Fielding Data'!$A:$A,'Hitting Data'!$A5189)</f>
        <v>1</v>
      </c>
      <c r="X5189" s="13">
        <f>SUMIFS('Fielding Data'!H:H,'Fielding Data'!$A:$A,'Hitting Data'!$A5189)</f>
        <v>5</v>
      </c>
    </row>
    <row r="5190" spans="1:24" x14ac:dyDescent="0.3">
      <c r="A5190" s="13" t="str">
        <f t="shared" si="81"/>
        <v>hannaja012014</v>
      </c>
      <c r="B5190" s="16" t="s">
        <v>656</v>
      </c>
      <c r="C5190" s="16">
        <v>2014</v>
      </c>
      <c r="D5190" s="16">
        <v>26</v>
      </c>
      <c r="E5190" s="16">
        <v>48</v>
      </c>
      <c r="F5190" s="16">
        <v>3</v>
      </c>
      <c r="G5190" s="16">
        <v>9</v>
      </c>
      <c r="H5190" s="16">
        <v>3</v>
      </c>
      <c r="I5190" s="16">
        <v>0</v>
      </c>
      <c r="J5190" s="16">
        <v>0</v>
      </c>
      <c r="K5190" s="16">
        <v>2</v>
      </c>
      <c r="L5190" s="16">
        <v>0</v>
      </c>
      <c r="M5190" s="16">
        <v>0</v>
      </c>
      <c r="N5190" s="16">
        <v>2</v>
      </c>
      <c r="O5190" s="16">
        <v>17</v>
      </c>
      <c r="P5190" s="13" t="str">
        <f>IFERROR(VLOOKUP($A5190,'Fielding Data'!$A:$H,MATCH(P$1,'Fielding Data'!$A$1:$H$1,0),0),"Other")</f>
        <v>1B</v>
      </c>
      <c r="Q5190" s="13">
        <f>IFERROR(VLOOKUP($A5190,'Fielding Data'!$A:$H,MATCH(Q$1,'Fielding Data'!$A$1:$H$1,0),0),"Other")</f>
        <v>58</v>
      </c>
      <c r="R5190" s="13">
        <f>IFERROR(VLOOKUP($A5190,'Fielding Data'!$A:$H,MATCH(R$1,'Fielding Data'!$A$1:$H$1,0),0),"Other")</f>
        <v>6</v>
      </c>
      <c r="S5190" s="13">
        <f>IFERROR(VLOOKUP($A5190,'Fielding Data'!$A:$H,MATCH(S$1,'Fielding Data'!$A$1:$H$1,0),0),"Other")</f>
        <v>1</v>
      </c>
      <c r="T5190" s="13">
        <f>IFERROR(VLOOKUP($A5190,'Fielding Data'!$A:$H,MATCH(T$1,'Fielding Data'!$A$1:$H$1,0),0),"Other")</f>
        <v>7</v>
      </c>
      <c r="U5190" s="13">
        <f>SUMIFS('Fielding Data'!E:E,'Fielding Data'!$A:$A,'Hitting Data'!$A5190)</f>
        <v>58</v>
      </c>
      <c r="V5190" s="13">
        <f>SUMIFS('Fielding Data'!F:F,'Fielding Data'!$A:$A,'Hitting Data'!$A5190)</f>
        <v>6</v>
      </c>
      <c r="W5190" s="13">
        <f>SUMIFS('Fielding Data'!G:G,'Fielding Data'!$A:$A,'Hitting Data'!$A5190)</f>
        <v>1</v>
      </c>
      <c r="X5190" s="13">
        <f>SUMIFS('Fielding Data'!H:H,'Fielding Data'!$A:$A,'Hitting Data'!$A5190)</f>
        <v>7</v>
      </c>
    </row>
    <row r="5191" spans="1:24" x14ac:dyDescent="0.3">
      <c r="A5191" s="13" t="str">
        <f t="shared" si="81"/>
        <v>happja012014</v>
      </c>
      <c r="B5191" s="16" t="s">
        <v>799</v>
      </c>
      <c r="C5191" s="16">
        <v>2014</v>
      </c>
      <c r="D5191" s="16">
        <v>30</v>
      </c>
      <c r="E5191" s="16">
        <v>4</v>
      </c>
      <c r="F5191" s="16">
        <v>0</v>
      </c>
      <c r="G5191" s="16">
        <v>0</v>
      </c>
      <c r="H5191" s="16">
        <v>0</v>
      </c>
      <c r="I5191" s="16">
        <v>0</v>
      </c>
      <c r="J5191" s="16">
        <v>0</v>
      </c>
      <c r="K5191" s="16">
        <v>0</v>
      </c>
      <c r="L5191" s="16">
        <v>0</v>
      </c>
      <c r="M5191" s="16">
        <v>0</v>
      </c>
      <c r="N5191" s="16">
        <v>0</v>
      </c>
      <c r="O5191" s="16">
        <v>4</v>
      </c>
      <c r="P5191" s="13" t="str">
        <f>IFERROR(VLOOKUP($A5191,'Fielding Data'!$A:$H,MATCH(P$1,'Fielding Data'!$A$1:$H$1,0),0),"Other")</f>
        <v>P</v>
      </c>
      <c r="Q5191" s="13">
        <f>IFERROR(VLOOKUP($A5191,'Fielding Data'!$A:$H,MATCH(Q$1,'Fielding Data'!$A$1:$H$1,0),0),"Other")</f>
        <v>0</v>
      </c>
      <c r="R5191" s="13">
        <f>IFERROR(VLOOKUP($A5191,'Fielding Data'!$A:$H,MATCH(R$1,'Fielding Data'!$A$1:$H$1,0),0),"Other")</f>
        <v>19</v>
      </c>
      <c r="S5191" s="13">
        <f>IFERROR(VLOOKUP($A5191,'Fielding Data'!$A:$H,MATCH(S$1,'Fielding Data'!$A$1:$H$1,0),0),"Other")</f>
        <v>1</v>
      </c>
      <c r="T5191" s="13">
        <f>IFERROR(VLOOKUP($A5191,'Fielding Data'!$A:$H,MATCH(T$1,'Fielding Data'!$A$1:$H$1,0),0),"Other")</f>
        <v>0</v>
      </c>
      <c r="U5191" s="13">
        <f>SUMIFS('Fielding Data'!E:E,'Fielding Data'!$A:$A,'Hitting Data'!$A5191)</f>
        <v>0</v>
      </c>
      <c r="V5191" s="13">
        <f>SUMIFS('Fielding Data'!F:F,'Fielding Data'!$A:$A,'Hitting Data'!$A5191)</f>
        <v>19</v>
      </c>
      <c r="W5191" s="13">
        <f>SUMIFS('Fielding Data'!G:G,'Fielding Data'!$A:$A,'Hitting Data'!$A5191)</f>
        <v>1</v>
      </c>
      <c r="X5191" s="13">
        <f>SUMIFS('Fielding Data'!H:H,'Fielding Data'!$A:$A,'Hitting Data'!$A5191)</f>
        <v>0</v>
      </c>
    </row>
    <row r="5192" spans="1:24" x14ac:dyDescent="0.3">
      <c r="A5192" s="13" t="str">
        <f t="shared" si="81"/>
        <v>haranaa012014</v>
      </c>
      <c r="B5192" s="16" t="s">
        <v>305</v>
      </c>
      <c r="C5192" s="16">
        <v>2014</v>
      </c>
      <c r="D5192" s="16">
        <v>33</v>
      </c>
      <c r="E5192" s="16">
        <v>61</v>
      </c>
      <c r="F5192" s="16">
        <v>2</v>
      </c>
      <c r="G5192" s="16">
        <v>5</v>
      </c>
      <c r="H5192" s="16">
        <v>0</v>
      </c>
      <c r="I5192" s="16">
        <v>0</v>
      </c>
      <c r="J5192" s="16">
        <v>0</v>
      </c>
      <c r="K5192" s="16">
        <v>1</v>
      </c>
      <c r="L5192" s="16">
        <v>0</v>
      </c>
      <c r="M5192" s="16">
        <v>0</v>
      </c>
      <c r="N5192" s="16">
        <v>1</v>
      </c>
      <c r="O5192" s="16">
        <v>29</v>
      </c>
      <c r="P5192" s="13" t="str">
        <f>IFERROR(VLOOKUP($A5192,'Fielding Data'!$A:$H,MATCH(P$1,'Fielding Data'!$A$1:$H$1,0),0),"Other")</f>
        <v>P</v>
      </c>
      <c r="Q5192" s="13">
        <f>IFERROR(VLOOKUP($A5192,'Fielding Data'!$A:$H,MATCH(Q$1,'Fielding Data'!$A$1:$H$1,0),0),"Other")</f>
        <v>8</v>
      </c>
      <c r="R5192" s="13">
        <f>IFERROR(VLOOKUP($A5192,'Fielding Data'!$A:$H,MATCH(R$1,'Fielding Data'!$A$1:$H$1,0),0),"Other")</f>
        <v>27</v>
      </c>
      <c r="S5192" s="13">
        <f>IFERROR(VLOOKUP($A5192,'Fielding Data'!$A:$H,MATCH(S$1,'Fielding Data'!$A$1:$H$1,0),0),"Other")</f>
        <v>0</v>
      </c>
      <c r="T5192" s="13">
        <f>IFERROR(VLOOKUP($A5192,'Fielding Data'!$A:$H,MATCH(T$1,'Fielding Data'!$A$1:$H$1,0),0),"Other")</f>
        <v>1</v>
      </c>
      <c r="U5192" s="13">
        <f>SUMIFS('Fielding Data'!E:E,'Fielding Data'!$A:$A,'Hitting Data'!$A5192)</f>
        <v>8</v>
      </c>
      <c r="V5192" s="13">
        <f>SUMIFS('Fielding Data'!F:F,'Fielding Data'!$A:$A,'Hitting Data'!$A5192)</f>
        <v>27</v>
      </c>
      <c r="W5192" s="13">
        <f>SUMIFS('Fielding Data'!G:G,'Fielding Data'!$A:$A,'Hitting Data'!$A5192)</f>
        <v>0</v>
      </c>
      <c r="X5192" s="13">
        <f>SUMIFS('Fielding Data'!H:H,'Fielding Data'!$A:$A,'Hitting Data'!$A5192)</f>
        <v>1</v>
      </c>
    </row>
    <row r="5193" spans="1:24" x14ac:dyDescent="0.3">
      <c r="A5193" s="13" t="str">
        <f t="shared" si="81"/>
        <v>hardybl012014</v>
      </c>
      <c r="B5193" s="16" t="s">
        <v>2188</v>
      </c>
      <c r="C5193" s="16">
        <v>2014</v>
      </c>
      <c r="D5193" s="16">
        <v>38</v>
      </c>
      <c r="E5193" s="16">
        <v>0</v>
      </c>
      <c r="F5193" s="16">
        <v>0</v>
      </c>
      <c r="G5193" s="16">
        <v>0</v>
      </c>
      <c r="H5193" s="16">
        <v>0</v>
      </c>
      <c r="I5193" s="16">
        <v>0</v>
      </c>
      <c r="J5193" s="16">
        <v>0</v>
      </c>
      <c r="K5193" s="16">
        <v>0</v>
      </c>
      <c r="L5193" s="16">
        <v>0</v>
      </c>
      <c r="M5193" s="16">
        <v>0</v>
      </c>
      <c r="N5193" s="16">
        <v>0</v>
      </c>
      <c r="O5193" s="16">
        <v>0</v>
      </c>
      <c r="P5193" s="13" t="str">
        <f>IFERROR(VLOOKUP($A5193,'Fielding Data'!$A:$H,MATCH(P$1,'Fielding Data'!$A$1:$H$1,0),0),"Other")</f>
        <v>P</v>
      </c>
      <c r="Q5193" s="13">
        <f>IFERROR(VLOOKUP($A5193,'Fielding Data'!$A:$H,MATCH(Q$1,'Fielding Data'!$A$1:$H$1,0),0),"Other")</f>
        <v>5</v>
      </c>
      <c r="R5193" s="13">
        <f>IFERROR(VLOOKUP($A5193,'Fielding Data'!$A:$H,MATCH(R$1,'Fielding Data'!$A$1:$H$1,0),0),"Other")</f>
        <v>9</v>
      </c>
      <c r="S5193" s="13">
        <f>IFERROR(VLOOKUP($A5193,'Fielding Data'!$A:$H,MATCH(S$1,'Fielding Data'!$A$1:$H$1,0),0),"Other")</f>
        <v>0</v>
      </c>
      <c r="T5193" s="13">
        <f>IFERROR(VLOOKUP($A5193,'Fielding Data'!$A:$H,MATCH(T$1,'Fielding Data'!$A$1:$H$1,0),0),"Other")</f>
        <v>0</v>
      </c>
      <c r="U5193" s="13">
        <f>SUMIFS('Fielding Data'!E:E,'Fielding Data'!$A:$A,'Hitting Data'!$A5193)</f>
        <v>5</v>
      </c>
      <c r="V5193" s="13">
        <f>SUMIFS('Fielding Data'!F:F,'Fielding Data'!$A:$A,'Hitting Data'!$A5193)</f>
        <v>9</v>
      </c>
      <c r="W5193" s="13">
        <f>SUMIFS('Fielding Data'!G:G,'Fielding Data'!$A:$A,'Hitting Data'!$A5193)</f>
        <v>0</v>
      </c>
      <c r="X5193" s="13">
        <f>SUMIFS('Fielding Data'!H:H,'Fielding Data'!$A:$A,'Hitting Data'!$A5193)</f>
        <v>0</v>
      </c>
    </row>
    <row r="5194" spans="1:24" x14ac:dyDescent="0.3">
      <c r="A5194" s="13" t="str">
        <f t="shared" si="81"/>
        <v>hardyjj012014</v>
      </c>
      <c r="B5194" s="16" t="s">
        <v>548</v>
      </c>
      <c r="C5194" s="16">
        <v>2014</v>
      </c>
      <c r="D5194" s="16">
        <v>141</v>
      </c>
      <c r="E5194" s="16">
        <v>529</v>
      </c>
      <c r="F5194" s="16">
        <v>56</v>
      </c>
      <c r="G5194" s="16">
        <v>142</v>
      </c>
      <c r="H5194" s="16">
        <v>28</v>
      </c>
      <c r="I5194" s="16">
        <v>0</v>
      </c>
      <c r="J5194" s="16">
        <v>9</v>
      </c>
      <c r="K5194" s="16">
        <v>52</v>
      </c>
      <c r="L5194" s="16">
        <v>0</v>
      </c>
      <c r="M5194" s="16">
        <v>0</v>
      </c>
      <c r="N5194" s="16">
        <v>29</v>
      </c>
      <c r="O5194" s="16">
        <v>104</v>
      </c>
      <c r="P5194" s="13" t="str">
        <f>IFERROR(VLOOKUP($A5194,'Fielding Data'!$A:$H,MATCH(P$1,'Fielding Data'!$A$1:$H$1,0),0),"Other")</f>
        <v>SS</v>
      </c>
      <c r="Q5194" s="13">
        <f>IFERROR(VLOOKUP($A5194,'Fielding Data'!$A:$H,MATCH(Q$1,'Fielding Data'!$A$1:$H$1,0),0),"Other")</f>
        <v>187</v>
      </c>
      <c r="R5194" s="13">
        <f>IFERROR(VLOOKUP($A5194,'Fielding Data'!$A:$H,MATCH(R$1,'Fielding Data'!$A$1:$H$1,0),0),"Other")</f>
        <v>394</v>
      </c>
      <c r="S5194" s="13">
        <f>IFERROR(VLOOKUP($A5194,'Fielding Data'!$A:$H,MATCH(S$1,'Fielding Data'!$A$1:$H$1,0),0),"Other")</f>
        <v>13</v>
      </c>
      <c r="T5194" s="13">
        <f>IFERROR(VLOOKUP($A5194,'Fielding Data'!$A:$H,MATCH(T$1,'Fielding Data'!$A$1:$H$1,0),0),"Other")</f>
        <v>99</v>
      </c>
      <c r="U5194" s="13">
        <f>SUMIFS('Fielding Data'!E:E,'Fielding Data'!$A:$A,'Hitting Data'!$A5194)</f>
        <v>187</v>
      </c>
      <c r="V5194" s="13">
        <f>SUMIFS('Fielding Data'!F:F,'Fielding Data'!$A:$A,'Hitting Data'!$A5194)</f>
        <v>394</v>
      </c>
      <c r="W5194" s="13">
        <f>SUMIFS('Fielding Data'!G:G,'Fielding Data'!$A:$A,'Hitting Data'!$A5194)</f>
        <v>13</v>
      </c>
      <c r="X5194" s="13">
        <f>SUMIFS('Fielding Data'!H:H,'Fielding Data'!$A:$A,'Hitting Data'!$A5194)</f>
        <v>99</v>
      </c>
    </row>
    <row r="5195" spans="1:24" x14ac:dyDescent="0.3">
      <c r="A5195" s="13" t="str">
        <f t="shared" si="81"/>
        <v>harenda012014</v>
      </c>
      <c r="B5195" s="16" t="s">
        <v>379</v>
      </c>
      <c r="C5195" s="16">
        <v>2014</v>
      </c>
      <c r="D5195" s="16">
        <v>32</v>
      </c>
      <c r="E5195" s="16">
        <v>54</v>
      </c>
      <c r="F5195" s="16">
        <v>2</v>
      </c>
      <c r="G5195" s="16">
        <v>10</v>
      </c>
      <c r="H5195" s="16">
        <v>1</v>
      </c>
      <c r="I5195" s="16">
        <v>0</v>
      </c>
      <c r="J5195" s="16">
        <v>0</v>
      </c>
      <c r="K5195" s="16">
        <v>5</v>
      </c>
      <c r="L5195" s="16">
        <v>0</v>
      </c>
      <c r="M5195" s="16">
        <v>0</v>
      </c>
      <c r="N5195" s="16">
        <v>3</v>
      </c>
      <c r="O5195" s="16">
        <v>20</v>
      </c>
      <c r="P5195" s="13" t="str">
        <f>IFERROR(VLOOKUP($A5195,'Fielding Data'!$A:$H,MATCH(P$1,'Fielding Data'!$A$1:$H$1,0),0),"Other")</f>
        <v>P</v>
      </c>
      <c r="Q5195" s="13">
        <f>IFERROR(VLOOKUP($A5195,'Fielding Data'!$A:$H,MATCH(Q$1,'Fielding Data'!$A$1:$H$1,0),0),"Other")</f>
        <v>14</v>
      </c>
      <c r="R5195" s="13">
        <f>IFERROR(VLOOKUP($A5195,'Fielding Data'!$A:$H,MATCH(R$1,'Fielding Data'!$A$1:$H$1,0),0),"Other")</f>
        <v>23</v>
      </c>
      <c r="S5195" s="13">
        <f>IFERROR(VLOOKUP($A5195,'Fielding Data'!$A:$H,MATCH(S$1,'Fielding Data'!$A$1:$H$1,0),0),"Other")</f>
        <v>1</v>
      </c>
      <c r="T5195" s="13">
        <f>IFERROR(VLOOKUP($A5195,'Fielding Data'!$A:$H,MATCH(T$1,'Fielding Data'!$A$1:$H$1,0),0),"Other")</f>
        <v>2</v>
      </c>
      <c r="U5195" s="13">
        <f>SUMIFS('Fielding Data'!E:E,'Fielding Data'!$A:$A,'Hitting Data'!$A5195)</f>
        <v>14</v>
      </c>
      <c r="V5195" s="13">
        <f>SUMIFS('Fielding Data'!F:F,'Fielding Data'!$A:$A,'Hitting Data'!$A5195)</f>
        <v>23</v>
      </c>
      <c r="W5195" s="13">
        <f>SUMIFS('Fielding Data'!G:G,'Fielding Data'!$A:$A,'Hitting Data'!$A5195)</f>
        <v>1</v>
      </c>
      <c r="X5195" s="13">
        <f>SUMIFS('Fielding Data'!H:H,'Fielding Data'!$A:$A,'Hitting Data'!$A5195)</f>
        <v>2</v>
      </c>
    </row>
    <row r="5196" spans="1:24" x14ac:dyDescent="0.3">
      <c r="A5196" s="13" t="str">
        <f t="shared" si="81"/>
        <v>harpebr032014</v>
      </c>
      <c r="B5196" s="16" t="s">
        <v>1733</v>
      </c>
      <c r="C5196" s="16">
        <v>2014</v>
      </c>
      <c r="D5196" s="16">
        <v>100</v>
      </c>
      <c r="E5196" s="16">
        <v>352</v>
      </c>
      <c r="F5196" s="16">
        <v>41</v>
      </c>
      <c r="G5196" s="16">
        <v>96</v>
      </c>
      <c r="H5196" s="16">
        <v>10</v>
      </c>
      <c r="I5196" s="16">
        <v>2</v>
      </c>
      <c r="J5196" s="16">
        <v>13</v>
      </c>
      <c r="K5196" s="16">
        <v>32</v>
      </c>
      <c r="L5196" s="16">
        <v>2</v>
      </c>
      <c r="M5196" s="16">
        <v>2</v>
      </c>
      <c r="N5196" s="16">
        <v>38</v>
      </c>
      <c r="O5196" s="16">
        <v>104</v>
      </c>
      <c r="P5196" s="13" t="str">
        <f>IFERROR(VLOOKUP($A5196,'Fielding Data'!$A:$H,MATCH(P$1,'Fielding Data'!$A$1:$H$1,0),0),"Other")</f>
        <v>CF</v>
      </c>
      <c r="Q5196" s="13">
        <f>IFERROR(VLOOKUP($A5196,'Fielding Data'!$A:$H,MATCH(Q$1,'Fielding Data'!$A$1:$H$1,0),0),"Other")</f>
        <v>10</v>
      </c>
      <c r="R5196" s="13">
        <f>IFERROR(VLOOKUP($A5196,'Fielding Data'!$A:$H,MATCH(R$1,'Fielding Data'!$A$1:$H$1,0),0),"Other")</f>
        <v>0</v>
      </c>
      <c r="S5196" s="13">
        <f>IFERROR(VLOOKUP($A5196,'Fielding Data'!$A:$H,MATCH(S$1,'Fielding Data'!$A$1:$H$1,0),0),"Other")</f>
        <v>1</v>
      </c>
      <c r="T5196" s="13">
        <f>IFERROR(VLOOKUP($A5196,'Fielding Data'!$A:$H,MATCH(T$1,'Fielding Data'!$A$1:$H$1,0),0),"Other")</f>
        <v>0</v>
      </c>
      <c r="U5196" s="13">
        <f>SUMIFS('Fielding Data'!E:E,'Fielding Data'!$A:$A,'Hitting Data'!$A5196)</f>
        <v>332</v>
      </c>
      <c r="V5196" s="13">
        <f>SUMIFS('Fielding Data'!F:F,'Fielding Data'!$A:$A,'Hitting Data'!$A5196)</f>
        <v>18</v>
      </c>
      <c r="W5196" s="13">
        <f>SUMIFS('Fielding Data'!G:G,'Fielding Data'!$A:$A,'Hitting Data'!$A5196)</f>
        <v>8</v>
      </c>
      <c r="X5196" s="13">
        <f>SUMIFS('Fielding Data'!H:H,'Fielding Data'!$A:$A,'Hitting Data'!$A5196)</f>
        <v>0</v>
      </c>
    </row>
    <row r="5197" spans="1:24" x14ac:dyDescent="0.3">
      <c r="A5197" s="13" t="str">
        <f t="shared" si="81"/>
        <v>harrelu012014</v>
      </c>
      <c r="B5197" s="16" t="s">
        <v>1288</v>
      </c>
      <c r="C5197" s="16">
        <v>2014</v>
      </c>
      <c r="D5197" s="16">
        <v>3</v>
      </c>
      <c r="E5197" s="16">
        <v>0</v>
      </c>
      <c r="F5197" s="16">
        <v>0</v>
      </c>
      <c r="G5197" s="16">
        <v>0</v>
      </c>
      <c r="H5197" s="16">
        <v>0</v>
      </c>
      <c r="I5197" s="16">
        <v>0</v>
      </c>
      <c r="J5197" s="16">
        <v>0</v>
      </c>
      <c r="K5197" s="16">
        <v>0</v>
      </c>
      <c r="L5197" s="16">
        <v>0</v>
      </c>
      <c r="M5197" s="16">
        <v>0</v>
      </c>
      <c r="N5197" s="16">
        <v>0</v>
      </c>
      <c r="O5197" s="16">
        <v>0</v>
      </c>
      <c r="P5197" s="13" t="str">
        <f>IFERROR(VLOOKUP($A5197,'Fielding Data'!$A:$H,MATCH(P$1,'Fielding Data'!$A$1:$H$1,0),0),"Other")</f>
        <v>P</v>
      </c>
      <c r="Q5197" s="13">
        <f>IFERROR(VLOOKUP($A5197,'Fielding Data'!$A:$H,MATCH(Q$1,'Fielding Data'!$A$1:$H$1,0),0),"Other")</f>
        <v>1</v>
      </c>
      <c r="R5197" s="13">
        <f>IFERROR(VLOOKUP($A5197,'Fielding Data'!$A:$H,MATCH(R$1,'Fielding Data'!$A$1:$H$1,0),0),"Other")</f>
        <v>1</v>
      </c>
      <c r="S5197" s="13">
        <f>IFERROR(VLOOKUP($A5197,'Fielding Data'!$A:$H,MATCH(S$1,'Fielding Data'!$A$1:$H$1,0),0),"Other")</f>
        <v>0</v>
      </c>
      <c r="T5197" s="13">
        <f>IFERROR(VLOOKUP($A5197,'Fielding Data'!$A:$H,MATCH(T$1,'Fielding Data'!$A$1:$H$1,0),0),"Other")</f>
        <v>0</v>
      </c>
      <c r="U5197" s="13">
        <f>SUMIFS('Fielding Data'!E:E,'Fielding Data'!$A:$A,'Hitting Data'!$A5197)</f>
        <v>1</v>
      </c>
      <c r="V5197" s="13">
        <f>SUMIFS('Fielding Data'!F:F,'Fielding Data'!$A:$A,'Hitting Data'!$A5197)</f>
        <v>1</v>
      </c>
      <c r="W5197" s="13">
        <f>SUMIFS('Fielding Data'!G:G,'Fielding Data'!$A:$A,'Hitting Data'!$A5197)</f>
        <v>0</v>
      </c>
      <c r="X5197" s="13">
        <f>SUMIFS('Fielding Data'!H:H,'Fielding Data'!$A:$A,'Hitting Data'!$A5197)</f>
        <v>0</v>
      </c>
    </row>
    <row r="5198" spans="1:24" x14ac:dyDescent="0.3">
      <c r="A5198" s="13" t="str">
        <f t="shared" si="81"/>
        <v>harrijo052014</v>
      </c>
      <c r="B5198" s="16" t="s">
        <v>1522</v>
      </c>
      <c r="C5198" s="16">
        <v>2014</v>
      </c>
      <c r="D5198" s="16">
        <v>143</v>
      </c>
      <c r="E5198" s="16">
        <v>520</v>
      </c>
      <c r="F5198" s="16">
        <v>77</v>
      </c>
      <c r="G5198" s="16">
        <v>164</v>
      </c>
      <c r="H5198" s="16">
        <v>38</v>
      </c>
      <c r="I5198" s="16">
        <v>7</v>
      </c>
      <c r="J5198" s="16">
        <v>13</v>
      </c>
      <c r="K5198" s="16">
        <v>52</v>
      </c>
      <c r="L5198" s="16">
        <v>18</v>
      </c>
      <c r="M5198" s="16">
        <v>7</v>
      </c>
      <c r="N5198" s="16">
        <v>22</v>
      </c>
      <c r="O5198" s="16">
        <v>81</v>
      </c>
      <c r="P5198" s="13" t="str">
        <f>IFERROR(VLOOKUP($A5198,'Fielding Data'!$A:$H,MATCH(P$1,'Fielding Data'!$A$1:$H$1,0),0),"Other")</f>
        <v>2B</v>
      </c>
      <c r="Q5198" s="13">
        <f>IFERROR(VLOOKUP($A5198,'Fielding Data'!$A:$H,MATCH(Q$1,'Fielding Data'!$A$1:$H$1,0),0),"Other")</f>
        <v>26</v>
      </c>
      <c r="R5198" s="13">
        <f>IFERROR(VLOOKUP($A5198,'Fielding Data'!$A:$H,MATCH(R$1,'Fielding Data'!$A$1:$H$1,0),0),"Other")</f>
        <v>42</v>
      </c>
      <c r="S5198" s="13">
        <f>IFERROR(VLOOKUP($A5198,'Fielding Data'!$A:$H,MATCH(S$1,'Fielding Data'!$A$1:$H$1,0),0),"Other")</f>
        <v>1</v>
      </c>
      <c r="T5198" s="13">
        <f>IFERROR(VLOOKUP($A5198,'Fielding Data'!$A:$H,MATCH(T$1,'Fielding Data'!$A$1:$H$1,0),0),"Other")</f>
        <v>9</v>
      </c>
      <c r="U5198" s="13">
        <f>SUMIFS('Fielding Data'!E:E,'Fielding Data'!$A:$A,'Hitting Data'!$A5198)</f>
        <v>226</v>
      </c>
      <c r="V5198" s="13">
        <f>SUMIFS('Fielding Data'!F:F,'Fielding Data'!$A:$A,'Hitting Data'!$A5198)</f>
        <v>201</v>
      </c>
      <c r="W5198" s="13">
        <f>SUMIFS('Fielding Data'!G:G,'Fielding Data'!$A:$A,'Hitting Data'!$A5198)</f>
        <v>7</v>
      </c>
      <c r="X5198" s="13">
        <f>SUMIFS('Fielding Data'!H:H,'Fielding Data'!$A:$A,'Hitting Data'!$A5198)</f>
        <v>31</v>
      </c>
    </row>
    <row r="5199" spans="1:24" x14ac:dyDescent="0.3">
      <c r="A5199" s="13" t="str">
        <f t="shared" si="81"/>
        <v>harrima012014</v>
      </c>
      <c r="B5199" s="16" t="s">
        <v>932</v>
      </c>
      <c r="C5199" s="16">
        <v>2014</v>
      </c>
      <c r="D5199" s="16">
        <v>4</v>
      </c>
      <c r="E5199" s="16">
        <v>0</v>
      </c>
      <c r="F5199" s="16">
        <v>0</v>
      </c>
      <c r="G5199" s="16">
        <v>0</v>
      </c>
      <c r="H5199" s="16">
        <v>0</v>
      </c>
      <c r="I5199" s="16">
        <v>0</v>
      </c>
      <c r="J5199" s="16">
        <v>0</v>
      </c>
      <c r="K5199" s="16">
        <v>0</v>
      </c>
      <c r="L5199" s="16">
        <v>0</v>
      </c>
      <c r="M5199" s="16">
        <v>0</v>
      </c>
      <c r="N5199" s="16">
        <v>0</v>
      </c>
      <c r="O5199" s="16">
        <v>0</v>
      </c>
      <c r="P5199" s="13" t="str">
        <f>IFERROR(VLOOKUP($A5199,'Fielding Data'!$A:$H,MATCH(P$1,'Fielding Data'!$A$1:$H$1,0),0),"Other")</f>
        <v>P</v>
      </c>
      <c r="Q5199" s="13">
        <f>IFERROR(VLOOKUP($A5199,'Fielding Data'!$A:$H,MATCH(Q$1,'Fielding Data'!$A$1:$H$1,0),0),"Other")</f>
        <v>0</v>
      </c>
      <c r="R5199" s="13">
        <f>IFERROR(VLOOKUP($A5199,'Fielding Data'!$A:$H,MATCH(R$1,'Fielding Data'!$A$1:$H$1,0),0),"Other")</f>
        <v>1</v>
      </c>
      <c r="S5199" s="13">
        <f>IFERROR(VLOOKUP($A5199,'Fielding Data'!$A:$H,MATCH(S$1,'Fielding Data'!$A$1:$H$1,0),0),"Other")</f>
        <v>0</v>
      </c>
      <c r="T5199" s="13">
        <f>IFERROR(VLOOKUP($A5199,'Fielding Data'!$A:$H,MATCH(T$1,'Fielding Data'!$A$1:$H$1,0),0),"Other")</f>
        <v>0</v>
      </c>
      <c r="U5199" s="13">
        <f>SUMIFS('Fielding Data'!E:E,'Fielding Data'!$A:$A,'Hitting Data'!$A5199)</f>
        <v>0</v>
      </c>
      <c r="V5199" s="13">
        <f>SUMIFS('Fielding Data'!F:F,'Fielding Data'!$A:$A,'Hitting Data'!$A5199)</f>
        <v>1</v>
      </c>
      <c r="W5199" s="13">
        <f>SUMIFS('Fielding Data'!G:G,'Fielding Data'!$A:$A,'Hitting Data'!$A5199)</f>
        <v>0</v>
      </c>
      <c r="X5199" s="13">
        <f>SUMIFS('Fielding Data'!H:H,'Fielding Data'!$A:$A,'Hitting Data'!$A5199)</f>
        <v>0</v>
      </c>
    </row>
    <row r="5200" spans="1:24" x14ac:dyDescent="0.3">
      <c r="A5200" s="13" t="str">
        <f t="shared" si="81"/>
        <v>harriwi022014</v>
      </c>
      <c r="B5200" s="16" t="s">
        <v>1734</v>
      </c>
      <c r="C5200" s="16">
        <v>2014</v>
      </c>
      <c r="D5200" s="16">
        <v>29</v>
      </c>
      <c r="E5200" s="16">
        <v>0</v>
      </c>
      <c r="F5200" s="16">
        <v>0</v>
      </c>
      <c r="G5200" s="16">
        <v>0</v>
      </c>
      <c r="H5200" s="16">
        <v>0</v>
      </c>
      <c r="I5200" s="16">
        <v>0</v>
      </c>
      <c r="J5200" s="16">
        <v>0</v>
      </c>
      <c r="K5200" s="16">
        <v>0</v>
      </c>
      <c r="L5200" s="16">
        <v>0</v>
      </c>
      <c r="M5200" s="16">
        <v>0</v>
      </c>
      <c r="N5200" s="16">
        <v>0</v>
      </c>
      <c r="O5200" s="16">
        <v>0</v>
      </c>
      <c r="P5200" s="13" t="str">
        <f>IFERROR(VLOOKUP($A5200,'Fielding Data'!$A:$H,MATCH(P$1,'Fielding Data'!$A$1:$H$1,0),0),"Other")</f>
        <v>P</v>
      </c>
      <c r="Q5200" s="13">
        <f>IFERROR(VLOOKUP($A5200,'Fielding Data'!$A:$H,MATCH(Q$1,'Fielding Data'!$A$1:$H$1,0),0),"Other")</f>
        <v>0</v>
      </c>
      <c r="R5200" s="13">
        <f>IFERROR(VLOOKUP($A5200,'Fielding Data'!$A:$H,MATCH(R$1,'Fielding Data'!$A$1:$H$1,0),0),"Other")</f>
        <v>2</v>
      </c>
      <c r="S5200" s="13">
        <f>IFERROR(VLOOKUP($A5200,'Fielding Data'!$A:$H,MATCH(S$1,'Fielding Data'!$A$1:$H$1,0),0),"Other")</f>
        <v>0</v>
      </c>
      <c r="T5200" s="13">
        <f>IFERROR(VLOOKUP($A5200,'Fielding Data'!$A:$H,MATCH(T$1,'Fielding Data'!$A$1:$H$1,0),0),"Other")</f>
        <v>0</v>
      </c>
      <c r="U5200" s="13">
        <f>SUMIFS('Fielding Data'!E:E,'Fielding Data'!$A:$A,'Hitting Data'!$A5200)</f>
        <v>0</v>
      </c>
      <c r="V5200" s="13">
        <f>SUMIFS('Fielding Data'!F:F,'Fielding Data'!$A:$A,'Hitting Data'!$A5200)</f>
        <v>2</v>
      </c>
      <c r="W5200" s="13">
        <f>SUMIFS('Fielding Data'!G:G,'Fielding Data'!$A:$A,'Hitting Data'!$A5200)</f>
        <v>0</v>
      </c>
      <c r="X5200" s="13">
        <f>SUMIFS('Fielding Data'!H:H,'Fielding Data'!$A:$A,'Hitting Data'!$A5200)</f>
        <v>0</v>
      </c>
    </row>
    <row r="5201" spans="1:24" x14ac:dyDescent="0.3">
      <c r="A5201" s="13" t="str">
        <f t="shared" si="81"/>
        <v>hartco012014</v>
      </c>
      <c r="B5201" s="16" t="s">
        <v>457</v>
      </c>
      <c r="C5201" s="16">
        <v>2014</v>
      </c>
      <c r="D5201" s="16">
        <v>68</v>
      </c>
      <c r="E5201" s="16">
        <v>232</v>
      </c>
      <c r="F5201" s="16">
        <v>17</v>
      </c>
      <c r="G5201" s="16">
        <v>47</v>
      </c>
      <c r="H5201" s="16">
        <v>9</v>
      </c>
      <c r="I5201" s="16">
        <v>0</v>
      </c>
      <c r="J5201" s="16">
        <v>6</v>
      </c>
      <c r="K5201" s="16">
        <v>21</v>
      </c>
      <c r="L5201" s="16">
        <v>2</v>
      </c>
      <c r="M5201" s="16">
        <v>0</v>
      </c>
      <c r="N5201" s="16">
        <v>16</v>
      </c>
      <c r="O5201" s="16">
        <v>59</v>
      </c>
      <c r="P5201" s="13" t="str">
        <f>IFERROR(VLOOKUP($A5201,'Fielding Data'!$A:$H,MATCH(P$1,'Fielding Data'!$A$1:$H$1,0),0),"Other")</f>
        <v>1B</v>
      </c>
      <c r="Q5201" s="13">
        <f>IFERROR(VLOOKUP($A5201,'Fielding Data'!$A:$H,MATCH(Q$1,'Fielding Data'!$A$1:$H$1,0),0),"Other")</f>
        <v>15</v>
      </c>
      <c r="R5201" s="13">
        <f>IFERROR(VLOOKUP($A5201,'Fielding Data'!$A:$H,MATCH(R$1,'Fielding Data'!$A$1:$H$1,0),0),"Other")</f>
        <v>0</v>
      </c>
      <c r="S5201" s="13">
        <f>IFERROR(VLOOKUP($A5201,'Fielding Data'!$A:$H,MATCH(S$1,'Fielding Data'!$A$1:$H$1,0),0),"Other")</f>
        <v>0</v>
      </c>
      <c r="T5201" s="13">
        <f>IFERROR(VLOOKUP($A5201,'Fielding Data'!$A:$H,MATCH(T$1,'Fielding Data'!$A$1:$H$1,0),0),"Other")</f>
        <v>1</v>
      </c>
      <c r="U5201" s="13">
        <f>SUMIFS('Fielding Data'!E:E,'Fielding Data'!$A:$A,'Hitting Data'!$A5201)</f>
        <v>41</v>
      </c>
      <c r="V5201" s="13">
        <f>SUMIFS('Fielding Data'!F:F,'Fielding Data'!$A:$A,'Hitting Data'!$A5201)</f>
        <v>0</v>
      </c>
      <c r="W5201" s="13">
        <f>SUMIFS('Fielding Data'!G:G,'Fielding Data'!$A:$A,'Hitting Data'!$A5201)</f>
        <v>2</v>
      </c>
      <c r="X5201" s="13">
        <f>SUMIFS('Fielding Data'!H:H,'Fielding Data'!$A:$A,'Hitting Data'!$A5201)</f>
        <v>1</v>
      </c>
    </row>
    <row r="5202" spans="1:24" x14ac:dyDescent="0.3">
      <c r="A5202" s="13" t="str">
        <f t="shared" si="81"/>
        <v>hassaal012014</v>
      </c>
      <c r="B5202" s="16" t="s">
        <v>2189</v>
      </c>
      <c r="C5202" s="16">
        <v>2014</v>
      </c>
      <c r="D5202" s="16">
        <v>3</v>
      </c>
      <c r="E5202" s="16">
        <v>8</v>
      </c>
      <c r="F5202" s="16">
        <v>1</v>
      </c>
      <c r="G5202" s="16">
        <v>1</v>
      </c>
      <c r="H5202" s="16">
        <v>0</v>
      </c>
      <c r="I5202" s="16">
        <v>0</v>
      </c>
      <c r="J5202" s="16">
        <v>0</v>
      </c>
      <c r="K5202" s="16">
        <v>0</v>
      </c>
      <c r="L5202" s="16">
        <v>0</v>
      </c>
      <c r="M5202" s="16">
        <v>0</v>
      </c>
      <c r="N5202" s="16">
        <v>1</v>
      </c>
      <c r="O5202" s="16">
        <v>5</v>
      </c>
      <c r="P5202" s="13" t="str">
        <f>IFERROR(VLOOKUP($A5202,'Fielding Data'!$A:$H,MATCH(P$1,'Fielding Data'!$A$1:$H$1,0),0),"Other")</f>
        <v>OF</v>
      </c>
      <c r="Q5202" s="13">
        <f>IFERROR(VLOOKUP($A5202,'Fielding Data'!$A:$H,MATCH(Q$1,'Fielding Data'!$A$1:$H$1,0),0),"Other")</f>
        <v>1</v>
      </c>
      <c r="R5202" s="13">
        <f>IFERROR(VLOOKUP($A5202,'Fielding Data'!$A:$H,MATCH(R$1,'Fielding Data'!$A$1:$H$1,0),0),"Other")</f>
        <v>0</v>
      </c>
      <c r="S5202" s="13">
        <f>IFERROR(VLOOKUP($A5202,'Fielding Data'!$A:$H,MATCH(S$1,'Fielding Data'!$A$1:$H$1,0),0),"Other")</f>
        <v>0</v>
      </c>
      <c r="T5202" s="13">
        <f>IFERROR(VLOOKUP($A5202,'Fielding Data'!$A:$H,MATCH(T$1,'Fielding Data'!$A$1:$H$1,0),0),"Other")</f>
        <v>0</v>
      </c>
      <c r="U5202" s="13">
        <f>SUMIFS('Fielding Data'!E:E,'Fielding Data'!$A:$A,'Hitting Data'!$A5202)</f>
        <v>2</v>
      </c>
      <c r="V5202" s="13">
        <f>SUMIFS('Fielding Data'!F:F,'Fielding Data'!$A:$A,'Hitting Data'!$A5202)</f>
        <v>0</v>
      </c>
      <c r="W5202" s="13">
        <f>SUMIFS('Fielding Data'!G:G,'Fielding Data'!$A:$A,'Hitting Data'!$A5202)</f>
        <v>0</v>
      </c>
      <c r="X5202" s="13">
        <f>SUMIFS('Fielding Data'!H:H,'Fielding Data'!$A:$A,'Hitting Data'!$A5202)</f>
        <v>0</v>
      </c>
    </row>
    <row r="5203" spans="1:24" x14ac:dyDescent="0.3">
      <c r="A5203" s="13" t="str">
        <f t="shared" si="81"/>
        <v>hatchch022014</v>
      </c>
      <c r="B5203" s="16" t="s">
        <v>1289</v>
      </c>
      <c r="C5203" s="16">
        <v>2014</v>
      </c>
      <c r="D5203" s="16">
        <v>52</v>
      </c>
      <c r="E5203" s="16">
        <v>1</v>
      </c>
      <c r="F5203" s="16">
        <v>0</v>
      </c>
      <c r="G5203" s="16">
        <v>0</v>
      </c>
      <c r="H5203" s="16">
        <v>0</v>
      </c>
      <c r="I5203" s="16">
        <v>0</v>
      </c>
      <c r="J5203" s="16">
        <v>0</v>
      </c>
      <c r="K5203" s="16">
        <v>0</v>
      </c>
      <c r="L5203" s="16">
        <v>0</v>
      </c>
      <c r="M5203" s="16">
        <v>0</v>
      </c>
      <c r="N5203" s="16">
        <v>0</v>
      </c>
      <c r="O5203" s="16">
        <v>0</v>
      </c>
      <c r="P5203" s="13" t="str">
        <f>IFERROR(VLOOKUP($A5203,'Fielding Data'!$A:$H,MATCH(P$1,'Fielding Data'!$A$1:$H$1,0),0),"Other")</f>
        <v>P</v>
      </c>
      <c r="Q5203" s="13">
        <f>IFERROR(VLOOKUP($A5203,'Fielding Data'!$A:$H,MATCH(Q$1,'Fielding Data'!$A$1:$H$1,0),0),"Other")</f>
        <v>6</v>
      </c>
      <c r="R5203" s="13">
        <f>IFERROR(VLOOKUP($A5203,'Fielding Data'!$A:$H,MATCH(R$1,'Fielding Data'!$A$1:$H$1,0),0),"Other")</f>
        <v>4</v>
      </c>
      <c r="S5203" s="13">
        <f>IFERROR(VLOOKUP($A5203,'Fielding Data'!$A:$H,MATCH(S$1,'Fielding Data'!$A$1:$H$1,0),0),"Other")</f>
        <v>0</v>
      </c>
      <c r="T5203" s="13">
        <f>IFERROR(VLOOKUP($A5203,'Fielding Data'!$A:$H,MATCH(T$1,'Fielding Data'!$A$1:$H$1,0),0),"Other")</f>
        <v>0</v>
      </c>
      <c r="U5203" s="13">
        <f>SUMIFS('Fielding Data'!E:E,'Fielding Data'!$A:$A,'Hitting Data'!$A5203)</f>
        <v>6</v>
      </c>
      <c r="V5203" s="13">
        <f>SUMIFS('Fielding Data'!F:F,'Fielding Data'!$A:$A,'Hitting Data'!$A5203)</f>
        <v>4</v>
      </c>
      <c r="W5203" s="13">
        <f>SUMIFS('Fielding Data'!G:G,'Fielding Data'!$A:$A,'Hitting Data'!$A5203)</f>
        <v>0</v>
      </c>
      <c r="X5203" s="13">
        <f>SUMIFS('Fielding Data'!H:H,'Fielding Data'!$A:$A,'Hitting Data'!$A5203)</f>
        <v>0</v>
      </c>
    </row>
    <row r="5204" spans="1:24" x14ac:dyDescent="0.3">
      <c r="A5204" s="13" t="str">
        <f t="shared" si="81"/>
        <v>hawkila012014</v>
      </c>
      <c r="B5204" s="16" t="s">
        <v>115</v>
      </c>
      <c r="C5204" s="16">
        <v>2014</v>
      </c>
      <c r="D5204" s="16">
        <v>57</v>
      </c>
      <c r="E5204" s="16">
        <v>1</v>
      </c>
      <c r="F5204" s="16">
        <v>0</v>
      </c>
      <c r="G5204" s="16">
        <v>0</v>
      </c>
      <c r="H5204" s="16">
        <v>0</v>
      </c>
      <c r="I5204" s="16">
        <v>0</v>
      </c>
      <c r="J5204" s="16">
        <v>0</v>
      </c>
      <c r="K5204" s="16">
        <v>0</v>
      </c>
      <c r="L5204" s="16">
        <v>0</v>
      </c>
      <c r="M5204" s="16">
        <v>0</v>
      </c>
      <c r="N5204" s="16">
        <v>0</v>
      </c>
      <c r="O5204" s="16">
        <v>1</v>
      </c>
      <c r="P5204" s="13" t="str">
        <f>IFERROR(VLOOKUP($A5204,'Fielding Data'!$A:$H,MATCH(P$1,'Fielding Data'!$A$1:$H$1,0),0),"Other")</f>
        <v>P</v>
      </c>
      <c r="Q5204" s="13">
        <f>IFERROR(VLOOKUP($A5204,'Fielding Data'!$A:$H,MATCH(Q$1,'Fielding Data'!$A$1:$H$1,0),0),"Other")</f>
        <v>5</v>
      </c>
      <c r="R5204" s="13">
        <f>IFERROR(VLOOKUP($A5204,'Fielding Data'!$A:$H,MATCH(R$1,'Fielding Data'!$A$1:$H$1,0),0),"Other")</f>
        <v>5</v>
      </c>
      <c r="S5204" s="13">
        <f>IFERROR(VLOOKUP($A5204,'Fielding Data'!$A:$H,MATCH(S$1,'Fielding Data'!$A$1:$H$1,0),0),"Other")</f>
        <v>1</v>
      </c>
      <c r="T5204" s="13">
        <f>IFERROR(VLOOKUP($A5204,'Fielding Data'!$A:$H,MATCH(T$1,'Fielding Data'!$A$1:$H$1,0),0),"Other")</f>
        <v>1</v>
      </c>
      <c r="U5204" s="13">
        <f>SUMIFS('Fielding Data'!E:E,'Fielding Data'!$A:$A,'Hitting Data'!$A5204)</f>
        <v>5</v>
      </c>
      <c r="V5204" s="13">
        <f>SUMIFS('Fielding Data'!F:F,'Fielding Data'!$A:$A,'Hitting Data'!$A5204)</f>
        <v>5</v>
      </c>
      <c r="W5204" s="13">
        <f>SUMIFS('Fielding Data'!G:G,'Fielding Data'!$A:$A,'Hitting Data'!$A5204)</f>
        <v>1</v>
      </c>
      <c r="X5204" s="13">
        <f>SUMIFS('Fielding Data'!H:H,'Fielding Data'!$A:$A,'Hitting Data'!$A5204)</f>
        <v>1</v>
      </c>
    </row>
    <row r="5205" spans="1:24" x14ac:dyDescent="0.3">
      <c r="A5205" s="13" t="str">
        <f t="shared" si="81"/>
        <v>hayesbr012014</v>
      </c>
      <c r="B5205" s="16" t="s">
        <v>1101</v>
      </c>
      <c r="C5205" s="16">
        <v>2014</v>
      </c>
      <c r="D5205" s="16">
        <v>27</v>
      </c>
      <c r="E5205" s="16">
        <v>52</v>
      </c>
      <c r="F5205" s="16">
        <v>3</v>
      </c>
      <c r="G5205" s="16">
        <v>7</v>
      </c>
      <c r="H5205" s="16">
        <v>1</v>
      </c>
      <c r="I5205" s="16">
        <v>0</v>
      </c>
      <c r="J5205" s="16">
        <v>1</v>
      </c>
      <c r="K5205" s="16">
        <v>2</v>
      </c>
      <c r="L5205" s="16">
        <v>0</v>
      </c>
      <c r="M5205" s="16">
        <v>0</v>
      </c>
      <c r="N5205" s="16">
        <v>1</v>
      </c>
      <c r="O5205" s="16">
        <v>12</v>
      </c>
      <c r="P5205" s="13" t="str">
        <f>IFERROR(VLOOKUP($A5205,'Fielding Data'!$A:$H,MATCH(P$1,'Fielding Data'!$A$1:$H$1,0),0),"Other")</f>
        <v>C</v>
      </c>
      <c r="Q5205" s="13">
        <f>IFERROR(VLOOKUP($A5205,'Fielding Data'!$A:$H,MATCH(Q$1,'Fielding Data'!$A$1:$H$1,0),0),"Other")</f>
        <v>94</v>
      </c>
      <c r="R5205" s="13">
        <f>IFERROR(VLOOKUP($A5205,'Fielding Data'!$A:$H,MATCH(R$1,'Fielding Data'!$A$1:$H$1,0),0),"Other")</f>
        <v>5</v>
      </c>
      <c r="S5205" s="13">
        <f>IFERROR(VLOOKUP($A5205,'Fielding Data'!$A:$H,MATCH(S$1,'Fielding Data'!$A$1:$H$1,0),0),"Other")</f>
        <v>0</v>
      </c>
      <c r="T5205" s="13">
        <f>IFERROR(VLOOKUP($A5205,'Fielding Data'!$A:$H,MATCH(T$1,'Fielding Data'!$A$1:$H$1,0),0),"Other")</f>
        <v>2</v>
      </c>
      <c r="U5205" s="13">
        <f>SUMIFS('Fielding Data'!E:E,'Fielding Data'!$A:$A,'Hitting Data'!$A5205)</f>
        <v>94</v>
      </c>
      <c r="V5205" s="13">
        <f>SUMIFS('Fielding Data'!F:F,'Fielding Data'!$A:$A,'Hitting Data'!$A5205)</f>
        <v>5</v>
      </c>
      <c r="W5205" s="13">
        <f>SUMIFS('Fielding Data'!G:G,'Fielding Data'!$A:$A,'Hitting Data'!$A5205)</f>
        <v>0</v>
      </c>
      <c r="X5205" s="13">
        <f>SUMIFS('Fielding Data'!H:H,'Fielding Data'!$A:$A,'Hitting Data'!$A5205)</f>
        <v>2</v>
      </c>
    </row>
    <row r="5206" spans="1:24" x14ac:dyDescent="0.3">
      <c r="A5206" s="13" t="str">
        <f t="shared" si="81"/>
        <v>heanean012014</v>
      </c>
      <c r="B5206" s="16" t="s">
        <v>2190</v>
      </c>
      <c r="C5206" s="16">
        <v>2014</v>
      </c>
      <c r="D5206" s="16">
        <v>7</v>
      </c>
      <c r="E5206" s="16">
        <v>8</v>
      </c>
      <c r="F5206" s="16">
        <v>0</v>
      </c>
      <c r="G5206" s="16">
        <v>1</v>
      </c>
      <c r="H5206" s="16">
        <v>0</v>
      </c>
      <c r="I5206" s="16">
        <v>0</v>
      </c>
      <c r="J5206" s="16">
        <v>0</v>
      </c>
      <c r="K5206" s="16">
        <v>0</v>
      </c>
      <c r="L5206" s="16">
        <v>0</v>
      </c>
      <c r="M5206" s="16">
        <v>0</v>
      </c>
      <c r="N5206" s="16">
        <v>0</v>
      </c>
      <c r="O5206" s="16">
        <v>2</v>
      </c>
      <c r="P5206" s="13" t="str">
        <f>IFERROR(VLOOKUP($A5206,'Fielding Data'!$A:$H,MATCH(P$1,'Fielding Data'!$A$1:$H$1,0),0),"Other")</f>
        <v>P</v>
      </c>
      <c r="Q5206" s="13">
        <f>IFERROR(VLOOKUP($A5206,'Fielding Data'!$A:$H,MATCH(Q$1,'Fielding Data'!$A$1:$H$1,0),0),"Other")</f>
        <v>7</v>
      </c>
      <c r="R5206" s="13">
        <f>IFERROR(VLOOKUP($A5206,'Fielding Data'!$A:$H,MATCH(R$1,'Fielding Data'!$A$1:$H$1,0),0),"Other")</f>
        <v>3</v>
      </c>
      <c r="S5206" s="13">
        <f>IFERROR(VLOOKUP($A5206,'Fielding Data'!$A:$H,MATCH(S$1,'Fielding Data'!$A$1:$H$1,0),0),"Other")</f>
        <v>0</v>
      </c>
      <c r="T5206" s="13">
        <f>IFERROR(VLOOKUP($A5206,'Fielding Data'!$A:$H,MATCH(T$1,'Fielding Data'!$A$1:$H$1,0),0),"Other")</f>
        <v>0</v>
      </c>
      <c r="U5206" s="13">
        <f>SUMIFS('Fielding Data'!E:E,'Fielding Data'!$A:$A,'Hitting Data'!$A5206)</f>
        <v>7</v>
      </c>
      <c r="V5206" s="13">
        <f>SUMIFS('Fielding Data'!F:F,'Fielding Data'!$A:$A,'Hitting Data'!$A5206)</f>
        <v>3</v>
      </c>
      <c r="W5206" s="13">
        <f>SUMIFS('Fielding Data'!G:G,'Fielding Data'!$A:$A,'Hitting Data'!$A5206)</f>
        <v>0</v>
      </c>
      <c r="X5206" s="13">
        <f>SUMIFS('Fielding Data'!H:H,'Fielding Data'!$A:$A,'Hitting Data'!$A5206)</f>
        <v>0</v>
      </c>
    </row>
    <row r="5207" spans="1:24" x14ac:dyDescent="0.3">
      <c r="A5207" s="13" t="str">
        <f t="shared" si="81"/>
        <v>hechaad012014</v>
      </c>
      <c r="B5207" s="16" t="s">
        <v>1737</v>
      </c>
      <c r="C5207" s="16">
        <v>2014</v>
      </c>
      <c r="D5207" s="16">
        <v>146</v>
      </c>
      <c r="E5207" s="16">
        <v>536</v>
      </c>
      <c r="F5207" s="16">
        <v>53</v>
      </c>
      <c r="G5207" s="16">
        <v>148</v>
      </c>
      <c r="H5207" s="16">
        <v>20</v>
      </c>
      <c r="I5207" s="16">
        <v>10</v>
      </c>
      <c r="J5207" s="16">
        <v>1</v>
      </c>
      <c r="K5207" s="16">
        <v>34</v>
      </c>
      <c r="L5207" s="16">
        <v>7</v>
      </c>
      <c r="M5207" s="16">
        <v>5</v>
      </c>
      <c r="N5207" s="16">
        <v>26</v>
      </c>
      <c r="O5207" s="16">
        <v>86</v>
      </c>
      <c r="P5207" s="13" t="str">
        <f>IFERROR(VLOOKUP($A5207,'Fielding Data'!$A:$H,MATCH(P$1,'Fielding Data'!$A$1:$H$1,0),0),"Other")</f>
        <v>SS</v>
      </c>
      <c r="Q5207" s="13">
        <f>IFERROR(VLOOKUP($A5207,'Fielding Data'!$A:$H,MATCH(Q$1,'Fielding Data'!$A$1:$H$1,0),0),"Other")</f>
        <v>200</v>
      </c>
      <c r="R5207" s="13">
        <f>IFERROR(VLOOKUP($A5207,'Fielding Data'!$A:$H,MATCH(R$1,'Fielding Data'!$A$1:$H$1,0),0),"Other")</f>
        <v>438</v>
      </c>
      <c r="S5207" s="13">
        <f>IFERROR(VLOOKUP($A5207,'Fielding Data'!$A:$H,MATCH(S$1,'Fielding Data'!$A$1:$H$1,0),0),"Other")</f>
        <v>14</v>
      </c>
      <c r="T5207" s="13">
        <f>IFERROR(VLOOKUP($A5207,'Fielding Data'!$A:$H,MATCH(T$1,'Fielding Data'!$A$1:$H$1,0),0),"Other")</f>
        <v>87</v>
      </c>
      <c r="U5207" s="13">
        <f>SUMIFS('Fielding Data'!E:E,'Fielding Data'!$A:$A,'Hitting Data'!$A5207)</f>
        <v>200</v>
      </c>
      <c r="V5207" s="13">
        <f>SUMIFS('Fielding Data'!F:F,'Fielding Data'!$A:$A,'Hitting Data'!$A5207)</f>
        <v>438</v>
      </c>
      <c r="W5207" s="13">
        <f>SUMIFS('Fielding Data'!G:G,'Fielding Data'!$A:$A,'Hitting Data'!$A5207)</f>
        <v>14</v>
      </c>
      <c r="X5207" s="13">
        <f>SUMIFS('Fielding Data'!H:H,'Fielding Data'!$A:$A,'Hitting Data'!$A5207)</f>
        <v>87</v>
      </c>
    </row>
    <row r="5208" spans="1:24" x14ac:dyDescent="0.3">
      <c r="A5208" s="13" t="str">
        <f t="shared" si="81"/>
        <v>heisech012014</v>
      </c>
      <c r="B5208" s="16" t="s">
        <v>1290</v>
      </c>
      <c r="C5208" s="16">
        <v>2014</v>
      </c>
      <c r="D5208" s="16">
        <v>119</v>
      </c>
      <c r="E5208" s="16">
        <v>275</v>
      </c>
      <c r="F5208" s="16">
        <v>34</v>
      </c>
      <c r="G5208" s="16">
        <v>61</v>
      </c>
      <c r="H5208" s="16">
        <v>15</v>
      </c>
      <c r="I5208" s="16">
        <v>2</v>
      </c>
      <c r="J5208" s="16">
        <v>8</v>
      </c>
      <c r="K5208" s="16">
        <v>22</v>
      </c>
      <c r="L5208" s="16">
        <v>9</v>
      </c>
      <c r="M5208" s="16">
        <v>2</v>
      </c>
      <c r="N5208" s="16">
        <v>15</v>
      </c>
      <c r="O5208" s="16">
        <v>64</v>
      </c>
      <c r="P5208" s="13" t="str">
        <f>IFERROR(VLOOKUP($A5208,'Fielding Data'!$A:$H,MATCH(P$1,'Fielding Data'!$A$1:$H$1,0),0),"Other")</f>
        <v>CF</v>
      </c>
      <c r="Q5208" s="13">
        <f>IFERROR(VLOOKUP($A5208,'Fielding Data'!$A:$H,MATCH(Q$1,'Fielding Data'!$A$1:$H$1,0),0),"Other")</f>
        <v>37</v>
      </c>
      <c r="R5208" s="13">
        <f>IFERROR(VLOOKUP($A5208,'Fielding Data'!$A:$H,MATCH(R$1,'Fielding Data'!$A$1:$H$1,0),0),"Other")</f>
        <v>0</v>
      </c>
      <c r="S5208" s="13">
        <f>IFERROR(VLOOKUP($A5208,'Fielding Data'!$A:$H,MATCH(S$1,'Fielding Data'!$A$1:$H$1,0),0),"Other")</f>
        <v>0</v>
      </c>
      <c r="T5208" s="13">
        <f>IFERROR(VLOOKUP($A5208,'Fielding Data'!$A:$H,MATCH(T$1,'Fielding Data'!$A$1:$H$1,0),0),"Other")</f>
        <v>0</v>
      </c>
      <c r="U5208" s="13">
        <f>SUMIFS('Fielding Data'!E:E,'Fielding Data'!$A:$A,'Hitting Data'!$A5208)</f>
        <v>262</v>
      </c>
      <c r="V5208" s="13">
        <f>SUMIFS('Fielding Data'!F:F,'Fielding Data'!$A:$A,'Hitting Data'!$A5208)</f>
        <v>0</v>
      </c>
      <c r="W5208" s="13">
        <f>SUMIFS('Fielding Data'!G:G,'Fielding Data'!$A:$A,'Hitting Data'!$A5208)</f>
        <v>0</v>
      </c>
      <c r="X5208" s="13">
        <f>SUMIFS('Fielding Data'!H:H,'Fielding Data'!$A:$A,'Hitting Data'!$A5208)</f>
        <v>0</v>
      </c>
    </row>
    <row r="5209" spans="1:24" x14ac:dyDescent="0.3">
      <c r="A5209" s="13" t="str">
        <f t="shared" si="81"/>
        <v>hellije012014</v>
      </c>
      <c r="B5209" s="16" t="s">
        <v>1291</v>
      </c>
      <c r="C5209" s="16">
        <v>2014</v>
      </c>
      <c r="D5209" s="16">
        <v>13</v>
      </c>
      <c r="E5209" s="16">
        <v>0</v>
      </c>
      <c r="F5209" s="16">
        <v>0</v>
      </c>
      <c r="G5209" s="16">
        <v>0</v>
      </c>
      <c r="H5209" s="16">
        <v>0</v>
      </c>
      <c r="I5209" s="16">
        <v>0</v>
      </c>
      <c r="J5209" s="16">
        <v>0</v>
      </c>
      <c r="K5209" s="16">
        <v>0</v>
      </c>
      <c r="L5209" s="16">
        <v>0</v>
      </c>
      <c r="M5209" s="16">
        <v>0</v>
      </c>
      <c r="N5209" s="16">
        <v>0</v>
      </c>
      <c r="O5209" s="16">
        <v>0</v>
      </c>
      <c r="P5209" s="13" t="str">
        <f>IFERROR(VLOOKUP($A5209,'Fielding Data'!$A:$H,MATCH(P$1,'Fielding Data'!$A$1:$H$1,0),0),"Other")</f>
        <v>P</v>
      </c>
      <c r="Q5209" s="13">
        <f>IFERROR(VLOOKUP($A5209,'Fielding Data'!$A:$H,MATCH(Q$1,'Fielding Data'!$A$1:$H$1,0),0),"Other")</f>
        <v>3</v>
      </c>
      <c r="R5209" s="13">
        <f>IFERROR(VLOOKUP($A5209,'Fielding Data'!$A:$H,MATCH(R$1,'Fielding Data'!$A$1:$H$1,0),0),"Other")</f>
        <v>7</v>
      </c>
      <c r="S5209" s="13">
        <f>IFERROR(VLOOKUP($A5209,'Fielding Data'!$A:$H,MATCH(S$1,'Fielding Data'!$A$1:$H$1,0),0),"Other")</f>
        <v>1</v>
      </c>
      <c r="T5209" s="13">
        <f>IFERROR(VLOOKUP($A5209,'Fielding Data'!$A:$H,MATCH(T$1,'Fielding Data'!$A$1:$H$1,0),0),"Other")</f>
        <v>2</v>
      </c>
      <c r="U5209" s="13">
        <f>SUMIFS('Fielding Data'!E:E,'Fielding Data'!$A:$A,'Hitting Data'!$A5209)</f>
        <v>3</v>
      </c>
      <c r="V5209" s="13">
        <f>SUMIFS('Fielding Data'!F:F,'Fielding Data'!$A:$A,'Hitting Data'!$A5209)</f>
        <v>7</v>
      </c>
      <c r="W5209" s="13">
        <f>SUMIFS('Fielding Data'!G:G,'Fielding Data'!$A:$A,'Hitting Data'!$A5209)</f>
        <v>1</v>
      </c>
      <c r="X5209" s="13">
        <f>SUMIFS('Fielding Data'!H:H,'Fielding Data'!$A:$A,'Hitting Data'!$A5209)</f>
        <v>2</v>
      </c>
    </row>
    <row r="5210" spans="1:24" x14ac:dyDescent="0.3">
      <c r="A5210" s="13" t="str">
        <f t="shared" si="81"/>
        <v>hembrhe012014</v>
      </c>
      <c r="B5210" s="16" t="s">
        <v>1961</v>
      </c>
      <c r="C5210" s="16">
        <v>2014</v>
      </c>
      <c r="D5210" s="16">
        <v>6</v>
      </c>
      <c r="E5210" s="16">
        <v>0</v>
      </c>
      <c r="F5210" s="16">
        <v>0</v>
      </c>
      <c r="G5210" s="16">
        <v>0</v>
      </c>
      <c r="H5210" s="16">
        <v>0</v>
      </c>
      <c r="I5210" s="16">
        <v>0</v>
      </c>
      <c r="J5210" s="16">
        <v>0</v>
      </c>
      <c r="K5210" s="16">
        <v>0</v>
      </c>
      <c r="L5210" s="16">
        <v>0</v>
      </c>
      <c r="M5210" s="16">
        <v>0</v>
      </c>
      <c r="N5210" s="16">
        <v>0</v>
      </c>
      <c r="O5210" s="16">
        <v>0</v>
      </c>
      <c r="P5210" s="13" t="str">
        <f>IFERROR(VLOOKUP($A5210,'Fielding Data'!$A:$H,MATCH(P$1,'Fielding Data'!$A$1:$H$1,0),0),"Other")</f>
        <v>P</v>
      </c>
      <c r="Q5210" s="13">
        <f>IFERROR(VLOOKUP($A5210,'Fielding Data'!$A:$H,MATCH(Q$1,'Fielding Data'!$A$1:$H$1,0),0),"Other")</f>
        <v>1</v>
      </c>
      <c r="R5210" s="13">
        <f>IFERROR(VLOOKUP($A5210,'Fielding Data'!$A:$H,MATCH(R$1,'Fielding Data'!$A$1:$H$1,0),0),"Other")</f>
        <v>0</v>
      </c>
      <c r="S5210" s="13">
        <f>IFERROR(VLOOKUP($A5210,'Fielding Data'!$A:$H,MATCH(S$1,'Fielding Data'!$A$1:$H$1,0),0),"Other")</f>
        <v>0</v>
      </c>
      <c r="T5210" s="13">
        <f>IFERROR(VLOOKUP($A5210,'Fielding Data'!$A:$H,MATCH(T$1,'Fielding Data'!$A$1:$H$1,0),0),"Other")</f>
        <v>0</v>
      </c>
      <c r="U5210" s="13">
        <f>SUMIFS('Fielding Data'!E:E,'Fielding Data'!$A:$A,'Hitting Data'!$A5210)</f>
        <v>1</v>
      </c>
      <c r="V5210" s="13">
        <f>SUMIFS('Fielding Data'!F:F,'Fielding Data'!$A:$A,'Hitting Data'!$A5210)</f>
        <v>0</v>
      </c>
      <c r="W5210" s="13">
        <f>SUMIFS('Fielding Data'!G:G,'Fielding Data'!$A:$A,'Hitting Data'!$A5210)</f>
        <v>0</v>
      </c>
      <c r="X5210" s="13">
        <f>SUMIFS('Fielding Data'!H:H,'Fielding Data'!$A:$A,'Hitting Data'!$A5210)</f>
        <v>0</v>
      </c>
    </row>
    <row r="5211" spans="1:24" x14ac:dyDescent="0.3">
      <c r="A5211" s="13" t="str">
        <f t="shared" si="81"/>
        <v>hendeji012014</v>
      </c>
      <c r="B5211" s="16" t="s">
        <v>1739</v>
      </c>
      <c r="C5211" s="16">
        <v>2014</v>
      </c>
      <c r="D5211" s="16">
        <v>14</v>
      </c>
      <c r="E5211" s="16">
        <v>0</v>
      </c>
      <c r="F5211" s="16">
        <v>0</v>
      </c>
      <c r="G5211" s="16">
        <v>0</v>
      </c>
      <c r="H5211" s="16">
        <v>0</v>
      </c>
      <c r="I5211" s="16">
        <v>0</v>
      </c>
      <c r="J5211" s="16">
        <v>0</v>
      </c>
      <c r="K5211" s="16">
        <v>0</v>
      </c>
      <c r="L5211" s="16">
        <v>0</v>
      </c>
      <c r="M5211" s="16">
        <v>0</v>
      </c>
      <c r="N5211" s="16">
        <v>0</v>
      </c>
      <c r="O5211" s="16">
        <v>0</v>
      </c>
      <c r="P5211" s="13" t="str">
        <f>IFERROR(VLOOKUP($A5211,'Fielding Data'!$A:$H,MATCH(P$1,'Fielding Data'!$A$1:$H$1,0),0),"Other")</f>
        <v>P</v>
      </c>
      <c r="Q5211" s="13">
        <f>IFERROR(VLOOKUP($A5211,'Fielding Data'!$A:$H,MATCH(Q$1,'Fielding Data'!$A$1:$H$1,0),0),"Other")</f>
        <v>1</v>
      </c>
      <c r="R5211" s="13">
        <f>IFERROR(VLOOKUP($A5211,'Fielding Data'!$A:$H,MATCH(R$1,'Fielding Data'!$A$1:$H$1,0),0),"Other")</f>
        <v>3</v>
      </c>
      <c r="S5211" s="13">
        <f>IFERROR(VLOOKUP($A5211,'Fielding Data'!$A:$H,MATCH(S$1,'Fielding Data'!$A$1:$H$1,0),0),"Other")</f>
        <v>0</v>
      </c>
      <c r="T5211" s="13">
        <f>IFERROR(VLOOKUP($A5211,'Fielding Data'!$A:$H,MATCH(T$1,'Fielding Data'!$A$1:$H$1,0),0),"Other")</f>
        <v>1</v>
      </c>
      <c r="U5211" s="13">
        <f>SUMIFS('Fielding Data'!E:E,'Fielding Data'!$A:$A,'Hitting Data'!$A5211)</f>
        <v>1</v>
      </c>
      <c r="V5211" s="13">
        <f>SUMIFS('Fielding Data'!F:F,'Fielding Data'!$A:$A,'Hitting Data'!$A5211)</f>
        <v>3</v>
      </c>
      <c r="W5211" s="13">
        <f>SUMIFS('Fielding Data'!G:G,'Fielding Data'!$A:$A,'Hitting Data'!$A5211)</f>
        <v>0</v>
      </c>
      <c r="X5211" s="13">
        <f>SUMIFS('Fielding Data'!H:H,'Fielding Data'!$A:$A,'Hitting Data'!$A5211)</f>
        <v>1</v>
      </c>
    </row>
    <row r="5212" spans="1:24" x14ac:dyDescent="0.3">
      <c r="A5212" s="13" t="str">
        <f t="shared" si="81"/>
        <v>hendrky012014</v>
      </c>
      <c r="B5212" s="16" t="s">
        <v>2191</v>
      </c>
      <c r="C5212" s="16">
        <v>2014</v>
      </c>
      <c r="D5212" s="16">
        <v>14</v>
      </c>
      <c r="E5212" s="16">
        <v>24</v>
      </c>
      <c r="F5212" s="16">
        <v>1</v>
      </c>
      <c r="G5212" s="16">
        <v>3</v>
      </c>
      <c r="H5212" s="16">
        <v>0</v>
      </c>
      <c r="I5212" s="16">
        <v>0</v>
      </c>
      <c r="J5212" s="16">
        <v>0</v>
      </c>
      <c r="K5212" s="16">
        <v>1</v>
      </c>
      <c r="L5212" s="16">
        <v>0</v>
      </c>
      <c r="M5212" s="16">
        <v>0</v>
      </c>
      <c r="N5212" s="16">
        <v>3</v>
      </c>
      <c r="O5212" s="16">
        <v>11</v>
      </c>
      <c r="P5212" s="13" t="str">
        <f>IFERROR(VLOOKUP($A5212,'Fielding Data'!$A:$H,MATCH(P$1,'Fielding Data'!$A$1:$H$1,0),0),"Other")</f>
        <v>P</v>
      </c>
      <c r="Q5212" s="13">
        <f>IFERROR(VLOOKUP($A5212,'Fielding Data'!$A:$H,MATCH(Q$1,'Fielding Data'!$A$1:$H$1,0),0),"Other")</f>
        <v>4</v>
      </c>
      <c r="R5212" s="13">
        <f>IFERROR(VLOOKUP($A5212,'Fielding Data'!$A:$H,MATCH(R$1,'Fielding Data'!$A$1:$H$1,0),0),"Other")</f>
        <v>16</v>
      </c>
      <c r="S5212" s="13">
        <f>IFERROR(VLOOKUP($A5212,'Fielding Data'!$A:$H,MATCH(S$1,'Fielding Data'!$A$1:$H$1,0),0),"Other")</f>
        <v>0</v>
      </c>
      <c r="T5212" s="13">
        <f>IFERROR(VLOOKUP($A5212,'Fielding Data'!$A:$H,MATCH(T$1,'Fielding Data'!$A$1:$H$1,0),0),"Other")</f>
        <v>3</v>
      </c>
      <c r="U5212" s="13">
        <f>SUMIFS('Fielding Data'!E:E,'Fielding Data'!$A:$A,'Hitting Data'!$A5212)</f>
        <v>4</v>
      </c>
      <c r="V5212" s="13">
        <f>SUMIFS('Fielding Data'!F:F,'Fielding Data'!$A:$A,'Hitting Data'!$A5212)</f>
        <v>16</v>
      </c>
      <c r="W5212" s="13">
        <f>SUMIFS('Fielding Data'!G:G,'Fielding Data'!$A:$A,'Hitting Data'!$A5212)</f>
        <v>0</v>
      </c>
      <c r="X5212" s="13">
        <f>SUMIFS('Fielding Data'!H:H,'Fielding Data'!$A:$A,'Hitting Data'!$A5212)</f>
        <v>3</v>
      </c>
    </row>
    <row r="5213" spans="1:24" x14ac:dyDescent="0.3">
      <c r="A5213" s="13" t="str">
        <f t="shared" si="81"/>
        <v>hernace022014</v>
      </c>
      <c r="B5213" s="16" t="s">
        <v>1962</v>
      </c>
      <c r="C5213" s="16">
        <v>2014</v>
      </c>
      <c r="D5213" s="16">
        <v>66</v>
      </c>
      <c r="E5213" s="16">
        <v>114</v>
      </c>
      <c r="F5213" s="16">
        <v>13</v>
      </c>
      <c r="G5213" s="16">
        <v>27</v>
      </c>
      <c r="H5213" s="16">
        <v>2</v>
      </c>
      <c r="I5213" s="16">
        <v>0</v>
      </c>
      <c r="J5213" s="16">
        <v>1</v>
      </c>
      <c r="K5213" s="16">
        <v>4</v>
      </c>
      <c r="L5213" s="16">
        <v>1</v>
      </c>
      <c r="M5213" s="16">
        <v>1</v>
      </c>
      <c r="N5213" s="16">
        <v>9</v>
      </c>
      <c r="O5213" s="16">
        <v>33</v>
      </c>
      <c r="P5213" s="13" t="str">
        <f>IFERROR(VLOOKUP($A5213,'Fielding Data'!$A:$H,MATCH(P$1,'Fielding Data'!$A$1:$H$1,0),0),"Other")</f>
        <v>2B</v>
      </c>
      <c r="Q5213" s="13">
        <f>IFERROR(VLOOKUP($A5213,'Fielding Data'!$A:$H,MATCH(Q$1,'Fielding Data'!$A$1:$H$1,0),0),"Other")</f>
        <v>22</v>
      </c>
      <c r="R5213" s="13">
        <f>IFERROR(VLOOKUP($A5213,'Fielding Data'!$A:$H,MATCH(R$1,'Fielding Data'!$A$1:$H$1,0),0),"Other")</f>
        <v>14</v>
      </c>
      <c r="S5213" s="13">
        <f>IFERROR(VLOOKUP($A5213,'Fielding Data'!$A:$H,MATCH(S$1,'Fielding Data'!$A$1:$H$1,0),0),"Other")</f>
        <v>0</v>
      </c>
      <c r="T5213" s="13">
        <f>IFERROR(VLOOKUP($A5213,'Fielding Data'!$A:$H,MATCH(T$1,'Fielding Data'!$A$1:$H$1,0),0),"Other")</f>
        <v>3</v>
      </c>
      <c r="U5213" s="13">
        <f>SUMIFS('Fielding Data'!E:E,'Fielding Data'!$A:$A,'Hitting Data'!$A5213)</f>
        <v>33</v>
      </c>
      <c r="V5213" s="13">
        <f>SUMIFS('Fielding Data'!F:F,'Fielding Data'!$A:$A,'Hitting Data'!$A5213)</f>
        <v>37</v>
      </c>
      <c r="W5213" s="13">
        <f>SUMIFS('Fielding Data'!G:G,'Fielding Data'!$A:$A,'Hitting Data'!$A5213)</f>
        <v>3</v>
      </c>
      <c r="X5213" s="13">
        <f>SUMIFS('Fielding Data'!H:H,'Fielding Data'!$A:$A,'Hitting Data'!$A5213)</f>
        <v>5</v>
      </c>
    </row>
    <row r="5214" spans="1:24" x14ac:dyDescent="0.3">
      <c r="A5214" s="13" t="str">
        <f t="shared" si="81"/>
        <v>hernafe022014</v>
      </c>
      <c r="B5214" s="16" t="s">
        <v>553</v>
      </c>
      <c r="C5214" s="16">
        <v>2014</v>
      </c>
      <c r="D5214" s="16">
        <v>34</v>
      </c>
      <c r="E5214" s="16">
        <v>2</v>
      </c>
      <c r="F5214" s="16">
        <v>0</v>
      </c>
      <c r="G5214" s="16">
        <v>0</v>
      </c>
      <c r="H5214" s="16">
        <v>0</v>
      </c>
      <c r="I5214" s="16">
        <v>0</v>
      </c>
      <c r="J5214" s="16">
        <v>0</v>
      </c>
      <c r="K5214" s="16">
        <v>0</v>
      </c>
      <c r="L5214" s="16">
        <v>0</v>
      </c>
      <c r="M5214" s="16">
        <v>0</v>
      </c>
      <c r="N5214" s="16">
        <v>0</v>
      </c>
      <c r="O5214" s="16">
        <v>0</v>
      </c>
      <c r="P5214" s="13" t="str">
        <f>IFERROR(VLOOKUP($A5214,'Fielding Data'!$A:$H,MATCH(P$1,'Fielding Data'!$A$1:$H$1,0),0),"Other")</f>
        <v>P</v>
      </c>
      <c r="Q5214" s="13">
        <f>IFERROR(VLOOKUP($A5214,'Fielding Data'!$A:$H,MATCH(Q$1,'Fielding Data'!$A$1:$H$1,0),0),"Other")</f>
        <v>11</v>
      </c>
      <c r="R5214" s="13">
        <f>IFERROR(VLOOKUP($A5214,'Fielding Data'!$A:$H,MATCH(R$1,'Fielding Data'!$A$1:$H$1,0),0),"Other")</f>
        <v>25</v>
      </c>
      <c r="S5214" s="13">
        <f>IFERROR(VLOOKUP($A5214,'Fielding Data'!$A:$H,MATCH(S$1,'Fielding Data'!$A$1:$H$1,0),0),"Other")</f>
        <v>1</v>
      </c>
      <c r="T5214" s="13">
        <f>IFERROR(VLOOKUP($A5214,'Fielding Data'!$A:$H,MATCH(T$1,'Fielding Data'!$A$1:$H$1,0),0),"Other")</f>
        <v>2</v>
      </c>
      <c r="U5214" s="13">
        <f>SUMIFS('Fielding Data'!E:E,'Fielding Data'!$A:$A,'Hitting Data'!$A5214)</f>
        <v>11</v>
      </c>
      <c r="V5214" s="13">
        <f>SUMIFS('Fielding Data'!F:F,'Fielding Data'!$A:$A,'Hitting Data'!$A5214)</f>
        <v>25</v>
      </c>
      <c r="W5214" s="13">
        <f>SUMIFS('Fielding Data'!G:G,'Fielding Data'!$A:$A,'Hitting Data'!$A5214)</f>
        <v>1</v>
      </c>
      <c r="X5214" s="13">
        <f>SUMIFS('Fielding Data'!H:H,'Fielding Data'!$A:$A,'Hitting Data'!$A5214)</f>
        <v>2</v>
      </c>
    </row>
    <row r="5215" spans="1:24" x14ac:dyDescent="0.3">
      <c r="A5215" s="13" t="str">
        <f t="shared" si="81"/>
        <v>hernape022014</v>
      </c>
      <c r="B5215" s="16" t="s">
        <v>1741</v>
      </c>
      <c r="C5215" s="16">
        <v>2014</v>
      </c>
      <c r="D5215" s="16">
        <v>1</v>
      </c>
      <c r="E5215" s="16">
        <v>2</v>
      </c>
      <c r="F5215" s="16">
        <v>0</v>
      </c>
      <c r="G5215" s="16">
        <v>0</v>
      </c>
      <c r="H5215" s="16">
        <v>0</v>
      </c>
      <c r="I5215" s="16">
        <v>0</v>
      </c>
      <c r="J5215" s="16">
        <v>0</v>
      </c>
      <c r="K5215" s="16">
        <v>0</v>
      </c>
      <c r="L5215" s="16">
        <v>0</v>
      </c>
      <c r="M5215" s="16">
        <v>0</v>
      </c>
      <c r="N5215" s="16">
        <v>0</v>
      </c>
      <c r="O5215" s="16">
        <v>2</v>
      </c>
      <c r="P5215" s="13" t="str">
        <f>IFERROR(VLOOKUP($A5215,'Fielding Data'!$A:$H,MATCH(P$1,'Fielding Data'!$A$1:$H$1,0),0),"Other")</f>
        <v>P</v>
      </c>
      <c r="Q5215" s="13">
        <f>IFERROR(VLOOKUP($A5215,'Fielding Data'!$A:$H,MATCH(Q$1,'Fielding Data'!$A$1:$H$1,0),0),"Other")</f>
        <v>0</v>
      </c>
      <c r="R5215" s="13">
        <f>IFERROR(VLOOKUP($A5215,'Fielding Data'!$A:$H,MATCH(R$1,'Fielding Data'!$A$1:$H$1,0),0),"Other")</f>
        <v>1</v>
      </c>
      <c r="S5215" s="13">
        <f>IFERROR(VLOOKUP($A5215,'Fielding Data'!$A:$H,MATCH(S$1,'Fielding Data'!$A$1:$H$1,0),0),"Other")</f>
        <v>0</v>
      </c>
      <c r="T5215" s="13">
        <f>IFERROR(VLOOKUP($A5215,'Fielding Data'!$A:$H,MATCH(T$1,'Fielding Data'!$A$1:$H$1,0),0),"Other")</f>
        <v>0</v>
      </c>
      <c r="U5215" s="13">
        <f>SUMIFS('Fielding Data'!E:E,'Fielding Data'!$A:$A,'Hitting Data'!$A5215)</f>
        <v>0</v>
      </c>
      <c r="V5215" s="13">
        <f>SUMIFS('Fielding Data'!F:F,'Fielding Data'!$A:$A,'Hitting Data'!$A5215)</f>
        <v>1</v>
      </c>
      <c r="W5215" s="13">
        <f>SUMIFS('Fielding Data'!G:G,'Fielding Data'!$A:$A,'Hitting Data'!$A5215)</f>
        <v>0</v>
      </c>
      <c r="X5215" s="13">
        <f>SUMIFS('Fielding Data'!H:H,'Fielding Data'!$A:$A,'Hitting Data'!$A5215)</f>
        <v>0</v>
      </c>
    </row>
    <row r="5216" spans="1:24" x14ac:dyDescent="0.3">
      <c r="A5216" s="13" t="str">
        <f t="shared" si="81"/>
        <v>herredi012014</v>
      </c>
      <c r="B5216" s="16" t="s">
        <v>2193</v>
      </c>
      <c r="C5216" s="16">
        <v>2014</v>
      </c>
      <c r="D5216" s="16">
        <v>18</v>
      </c>
      <c r="E5216" s="16">
        <v>59</v>
      </c>
      <c r="F5216" s="16">
        <v>6</v>
      </c>
      <c r="G5216" s="16">
        <v>13</v>
      </c>
      <c r="H5216" s="16">
        <v>0</v>
      </c>
      <c r="I5216" s="16">
        <v>1</v>
      </c>
      <c r="J5216" s="16">
        <v>3</v>
      </c>
      <c r="K5216" s="16">
        <v>11</v>
      </c>
      <c r="L5216" s="16">
        <v>0</v>
      </c>
      <c r="M5216" s="16">
        <v>0</v>
      </c>
      <c r="N5216" s="16">
        <v>7</v>
      </c>
      <c r="O5216" s="16">
        <v>17</v>
      </c>
      <c r="P5216" s="13" t="str">
        <f>IFERROR(VLOOKUP($A5216,'Fielding Data'!$A:$H,MATCH(P$1,'Fielding Data'!$A$1:$H$1,0),0),"Other")</f>
        <v>2B</v>
      </c>
      <c r="Q5216" s="13">
        <f>IFERROR(VLOOKUP($A5216,'Fielding Data'!$A:$H,MATCH(Q$1,'Fielding Data'!$A$1:$H$1,0),0),"Other")</f>
        <v>29</v>
      </c>
      <c r="R5216" s="13">
        <f>IFERROR(VLOOKUP($A5216,'Fielding Data'!$A:$H,MATCH(R$1,'Fielding Data'!$A$1:$H$1,0),0),"Other")</f>
        <v>49</v>
      </c>
      <c r="S5216" s="13">
        <f>IFERROR(VLOOKUP($A5216,'Fielding Data'!$A:$H,MATCH(S$1,'Fielding Data'!$A$1:$H$1,0),0),"Other")</f>
        <v>3</v>
      </c>
      <c r="T5216" s="13">
        <f>IFERROR(VLOOKUP($A5216,'Fielding Data'!$A:$H,MATCH(T$1,'Fielding Data'!$A$1:$H$1,0),0),"Other")</f>
        <v>16</v>
      </c>
      <c r="U5216" s="13">
        <f>SUMIFS('Fielding Data'!E:E,'Fielding Data'!$A:$A,'Hitting Data'!$A5216)</f>
        <v>29</v>
      </c>
      <c r="V5216" s="13">
        <f>SUMIFS('Fielding Data'!F:F,'Fielding Data'!$A:$A,'Hitting Data'!$A5216)</f>
        <v>49</v>
      </c>
      <c r="W5216" s="13">
        <f>SUMIFS('Fielding Data'!G:G,'Fielding Data'!$A:$A,'Hitting Data'!$A5216)</f>
        <v>3</v>
      </c>
      <c r="X5216" s="13">
        <f>SUMIFS('Fielding Data'!H:H,'Fielding Data'!$A:$A,'Hitting Data'!$A5216)</f>
        <v>16</v>
      </c>
    </row>
    <row r="5217" spans="1:24" x14ac:dyDescent="0.3">
      <c r="A5217" s="13" t="str">
        <f t="shared" si="81"/>
        <v>herreel012014</v>
      </c>
      <c r="B5217" s="16" t="s">
        <v>1742</v>
      </c>
      <c r="C5217" s="16">
        <v>2014</v>
      </c>
      <c r="D5217" s="16">
        <v>69</v>
      </c>
      <c r="E5217" s="16">
        <v>135</v>
      </c>
      <c r="F5217" s="16">
        <v>14</v>
      </c>
      <c r="G5217" s="16">
        <v>37</v>
      </c>
      <c r="H5217" s="16">
        <v>7</v>
      </c>
      <c r="I5217" s="16">
        <v>1</v>
      </c>
      <c r="J5217" s="16">
        <v>0</v>
      </c>
      <c r="K5217" s="16">
        <v>5</v>
      </c>
      <c r="L5217" s="16">
        <v>4</v>
      </c>
      <c r="M5217" s="16">
        <v>1</v>
      </c>
      <c r="N5217" s="16">
        <v>3</v>
      </c>
      <c r="O5217" s="16">
        <v>36</v>
      </c>
      <c r="P5217" s="13" t="str">
        <f>IFERROR(VLOOKUP($A5217,'Fielding Data'!$A:$H,MATCH(P$1,'Fielding Data'!$A$1:$H$1,0),0),"Other")</f>
        <v>2B</v>
      </c>
      <c r="Q5217" s="13">
        <f>IFERROR(VLOOKUP($A5217,'Fielding Data'!$A:$H,MATCH(Q$1,'Fielding Data'!$A$1:$H$1,0),0),"Other")</f>
        <v>4</v>
      </c>
      <c r="R5217" s="13">
        <f>IFERROR(VLOOKUP($A5217,'Fielding Data'!$A:$H,MATCH(R$1,'Fielding Data'!$A$1:$H$1,0),0),"Other")</f>
        <v>6</v>
      </c>
      <c r="S5217" s="13">
        <f>IFERROR(VLOOKUP($A5217,'Fielding Data'!$A:$H,MATCH(S$1,'Fielding Data'!$A$1:$H$1,0),0),"Other")</f>
        <v>0</v>
      </c>
      <c r="T5217" s="13">
        <f>IFERROR(VLOOKUP($A5217,'Fielding Data'!$A:$H,MATCH(T$1,'Fielding Data'!$A$1:$H$1,0),0),"Other")</f>
        <v>1</v>
      </c>
      <c r="U5217" s="13">
        <f>SUMIFS('Fielding Data'!E:E,'Fielding Data'!$A:$A,'Hitting Data'!$A5217)</f>
        <v>98</v>
      </c>
      <c r="V5217" s="13">
        <f>SUMIFS('Fielding Data'!F:F,'Fielding Data'!$A:$A,'Hitting Data'!$A5217)</f>
        <v>48</v>
      </c>
      <c r="W5217" s="13">
        <f>SUMIFS('Fielding Data'!G:G,'Fielding Data'!$A:$A,'Hitting Data'!$A5217)</f>
        <v>4</v>
      </c>
      <c r="X5217" s="13">
        <f>SUMIFS('Fielding Data'!H:H,'Fielding Data'!$A:$A,'Hitting Data'!$A5217)</f>
        <v>8</v>
      </c>
    </row>
    <row r="5218" spans="1:24" x14ac:dyDescent="0.3">
      <c r="A5218" s="13" t="str">
        <f t="shared" si="81"/>
        <v>herrejo032014</v>
      </c>
      <c r="B5218" s="16" t="s">
        <v>934</v>
      </c>
      <c r="C5218" s="16">
        <v>2014</v>
      </c>
      <c r="D5218" s="16">
        <v>42</v>
      </c>
      <c r="E5218" s="16">
        <v>90</v>
      </c>
      <c r="F5218" s="16">
        <v>10</v>
      </c>
      <c r="G5218" s="16">
        <v>21</v>
      </c>
      <c r="H5218" s="16">
        <v>1</v>
      </c>
      <c r="I5218" s="16">
        <v>2</v>
      </c>
      <c r="J5218" s="16">
        <v>0</v>
      </c>
      <c r="K5218" s="16">
        <v>9</v>
      </c>
      <c r="L5218" s="16">
        <v>1</v>
      </c>
      <c r="M5218" s="16">
        <v>3</v>
      </c>
      <c r="N5218" s="16">
        <v>7</v>
      </c>
      <c r="O5218" s="16">
        <v>24</v>
      </c>
      <c r="P5218" s="13" t="str">
        <f>IFERROR(VLOOKUP($A5218,'Fielding Data'!$A:$H,MATCH(P$1,'Fielding Data'!$A$1:$H$1,0),0),"Other")</f>
        <v>1B</v>
      </c>
      <c r="Q5218" s="13">
        <f>IFERROR(VLOOKUP($A5218,'Fielding Data'!$A:$H,MATCH(Q$1,'Fielding Data'!$A$1:$H$1,0),0),"Other")</f>
        <v>1</v>
      </c>
      <c r="R5218" s="13">
        <f>IFERROR(VLOOKUP($A5218,'Fielding Data'!$A:$H,MATCH(R$1,'Fielding Data'!$A$1:$H$1,0),0),"Other")</f>
        <v>0</v>
      </c>
      <c r="S5218" s="13">
        <f>IFERROR(VLOOKUP($A5218,'Fielding Data'!$A:$H,MATCH(S$1,'Fielding Data'!$A$1:$H$1,0),0),"Other")</f>
        <v>0</v>
      </c>
      <c r="T5218" s="13">
        <f>IFERROR(VLOOKUP($A5218,'Fielding Data'!$A:$H,MATCH(T$1,'Fielding Data'!$A$1:$H$1,0),0),"Other")</f>
        <v>0</v>
      </c>
      <c r="U5218" s="13">
        <f>SUMIFS('Fielding Data'!E:E,'Fielding Data'!$A:$A,'Hitting Data'!$A5218)</f>
        <v>22</v>
      </c>
      <c r="V5218" s="13">
        <f>SUMIFS('Fielding Data'!F:F,'Fielding Data'!$A:$A,'Hitting Data'!$A5218)</f>
        <v>65</v>
      </c>
      <c r="W5218" s="13">
        <f>SUMIFS('Fielding Data'!G:G,'Fielding Data'!$A:$A,'Hitting Data'!$A5218)</f>
        <v>1</v>
      </c>
      <c r="X5218" s="13">
        <f>SUMIFS('Fielding Data'!H:H,'Fielding Data'!$A:$A,'Hitting Data'!$A5218)</f>
        <v>14</v>
      </c>
    </row>
    <row r="5219" spans="1:24" x14ac:dyDescent="0.3">
      <c r="A5219" s="13" t="str">
        <f t="shared" si="81"/>
        <v>herreke012014</v>
      </c>
      <c r="B5219" s="16" t="s">
        <v>1525</v>
      </c>
      <c r="C5219" s="16">
        <v>2014</v>
      </c>
      <c r="D5219" s="16">
        <v>70</v>
      </c>
      <c r="E5219" s="16">
        <v>0</v>
      </c>
      <c r="F5219" s="16">
        <v>0</v>
      </c>
      <c r="G5219" s="16">
        <v>0</v>
      </c>
      <c r="H5219" s="16">
        <v>0</v>
      </c>
      <c r="I5219" s="16">
        <v>0</v>
      </c>
      <c r="J5219" s="16">
        <v>0</v>
      </c>
      <c r="K5219" s="16">
        <v>0</v>
      </c>
      <c r="L5219" s="16">
        <v>0</v>
      </c>
      <c r="M5219" s="16">
        <v>0</v>
      </c>
      <c r="N5219" s="16">
        <v>0</v>
      </c>
      <c r="O5219" s="16">
        <v>0</v>
      </c>
      <c r="P5219" s="13" t="str">
        <f>IFERROR(VLOOKUP($A5219,'Fielding Data'!$A:$H,MATCH(P$1,'Fielding Data'!$A$1:$H$1,0),0),"Other")</f>
        <v>P</v>
      </c>
      <c r="Q5219" s="13">
        <f>IFERROR(VLOOKUP($A5219,'Fielding Data'!$A:$H,MATCH(Q$1,'Fielding Data'!$A$1:$H$1,0),0),"Other")</f>
        <v>5</v>
      </c>
      <c r="R5219" s="13">
        <f>IFERROR(VLOOKUP($A5219,'Fielding Data'!$A:$H,MATCH(R$1,'Fielding Data'!$A$1:$H$1,0),0),"Other")</f>
        <v>8</v>
      </c>
      <c r="S5219" s="13">
        <f>IFERROR(VLOOKUP($A5219,'Fielding Data'!$A:$H,MATCH(S$1,'Fielding Data'!$A$1:$H$1,0),0),"Other")</f>
        <v>0</v>
      </c>
      <c r="T5219" s="13">
        <f>IFERROR(VLOOKUP($A5219,'Fielding Data'!$A:$H,MATCH(T$1,'Fielding Data'!$A$1:$H$1,0),0),"Other")</f>
        <v>0</v>
      </c>
      <c r="U5219" s="13">
        <f>SUMIFS('Fielding Data'!E:E,'Fielding Data'!$A:$A,'Hitting Data'!$A5219)</f>
        <v>5</v>
      </c>
      <c r="V5219" s="13">
        <f>SUMIFS('Fielding Data'!F:F,'Fielding Data'!$A:$A,'Hitting Data'!$A5219)</f>
        <v>8</v>
      </c>
      <c r="W5219" s="13">
        <f>SUMIFS('Fielding Data'!G:G,'Fielding Data'!$A:$A,'Hitting Data'!$A5219)</f>
        <v>0</v>
      </c>
      <c r="X5219" s="13">
        <f>SUMIFS('Fielding Data'!H:H,'Fielding Data'!$A:$A,'Hitting Data'!$A5219)</f>
        <v>0</v>
      </c>
    </row>
    <row r="5220" spans="1:24" x14ac:dyDescent="0.3">
      <c r="A5220" s="13" t="str">
        <f t="shared" si="81"/>
        <v>herreyo012014</v>
      </c>
      <c r="B5220" s="16" t="s">
        <v>935</v>
      </c>
      <c r="C5220" s="16">
        <v>2014</v>
      </c>
      <c r="D5220" s="16">
        <v>20</v>
      </c>
      <c r="E5220" s="16">
        <v>0</v>
      </c>
      <c r="F5220" s="16">
        <v>0</v>
      </c>
      <c r="G5220" s="16">
        <v>0</v>
      </c>
      <c r="H5220" s="16">
        <v>0</v>
      </c>
      <c r="I5220" s="16">
        <v>0</v>
      </c>
      <c r="J5220" s="16">
        <v>0</v>
      </c>
      <c r="K5220" s="16">
        <v>0</v>
      </c>
      <c r="L5220" s="16">
        <v>0</v>
      </c>
      <c r="M5220" s="16">
        <v>0</v>
      </c>
      <c r="N5220" s="16">
        <v>0</v>
      </c>
      <c r="O5220" s="16">
        <v>0</v>
      </c>
      <c r="P5220" s="13" t="str">
        <f>IFERROR(VLOOKUP($A5220,'Fielding Data'!$A:$H,MATCH(P$1,'Fielding Data'!$A$1:$H$1,0),0),"Other")</f>
        <v>P</v>
      </c>
      <c r="Q5220" s="13">
        <f>IFERROR(VLOOKUP($A5220,'Fielding Data'!$A:$H,MATCH(Q$1,'Fielding Data'!$A$1:$H$1,0),0),"Other")</f>
        <v>0</v>
      </c>
      <c r="R5220" s="13">
        <f>IFERROR(VLOOKUP($A5220,'Fielding Data'!$A:$H,MATCH(R$1,'Fielding Data'!$A$1:$H$1,0),0),"Other")</f>
        <v>5</v>
      </c>
      <c r="S5220" s="13">
        <f>IFERROR(VLOOKUP($A5220,'Fielding Data'!$A:$H,MATCH(S$1,'Fielding Data'!$A$1:$H$1,0),0),"Other")</f>
        <v>0</v>
      </c>
      <c r="T5220" s="13">
        <f>IFERROR(VLOOKUP($A5220,'Fielding Data'!$A:$H,MATCH(T$1,'Fielding Data'!$A$1:$H$1,0),0),"Other")</f>
        <v>0</v>
      </c>
      <c r="U5220" s="13">
        <f>SUMIFS('Fielding Data'!E:E,'Fielding Data'!$A:$A,'Hitting Data'!$A5220)</f>
        <v>0</v>
      </c>
      <c r="V5220" s="13">
        <f>SUMIFS('Fielding Data'!F:F,'Fielding Data'!$A:$A,'Hitting Data'!$A5220)</f>
        <v>5</v>
      </c>
      <c r="W5220" s="13">
        <f>SUMIFS('Fielding Data'!G:G,'Fielding Data'!$A:$A,'Hitting Data'!$A5220)</f>
        <v>0</v>
      </c>
      <c r="X5220" s="13">
        <f>SUMIFS('Fielding Data'!H:H,'Fielding Data'!$A:$A,'Hitting Data'!$A5220)</f>
        <v>0</v>
      </c>
    </row>
    <row r="5221" spans="1:24" x14ac:dyDescent="0.3">
      <c r="A5221" s="13" t="str">
        <f t="shared" si="81"/>
        <v>herrmch012014</v>
      </c>
      <c r="B5221" s="16" t="s">
        <v>1743</v>
      </c>
      <c r="C5221" s="16">
        <v>2014</v>
      </c>
      <c r="D5221" s="16">
        <v>33</v>
      </c>
      <c r="E5221" s="16">
        <v>75</v>
      </c>
      <c r="F5221" s="16">
        <v>8</v>
      </c>
      <c r="G5221" s="16">
        <v>16</v>
      </c>
      <c r="H5221" s="16">
        <v>3</v>
      </c>
      <c r="I5221" s="16">
        <v>0</v>
      </c>
      <c r="J5221" s="16">
        <v>0</v>
      </c>
      <c r="K5221" s="16">
        <v>4</v>
      </c>
      <c r="L5221" s="16">
        <v>1</v>
      </c>
      <c r="M5221" s="16">
        <v>0</v>
      </c>
      <c r="N5221" s="16">
        <v>4</v>
      </c>
      <c r="O5221" s="16">
        <v>17</v>
      </c>
      <c r="P5221" s="13" t="str">
        <f>IFERROR(VLOOKUP($A5221,'Fielding Data'!$A:$H,MATCH(P$1,'Fielding Data'!$A$1:$H$1,0),0),"Other")</f>
        <v>C</v>
      </c>
      <c r="Q5221" s="13">
        <f>IFERROR(VLOOKUP($A5221,'Fielding Data'!$A:$H,MATCH(Q$1,'Fielding Data'!$A$1:$H$1,0),0),"Other")</f>
        <v>1</v>
      </c>
      <c r="R5221" s="13">
        <f>IFERROR(VLOOKUP($A5221,'Fielding Data'!$A:$H,MATCH(R$1,'Fielding Data'!$A$1:$H$1,0),0),"Other")</f>
        <v>0</v>
      </c>
      <c r="S5221" s="13">
        <f>IFERROR(VLOOKUP($A5221,'Fielding Data'!$A:$H,MATCH(S$1,'Fielding Data'!$A$1:$H$1,0),0),"Other")</f>
        <v>0</v>
      </c>
      <c r="T5221" s="13">
        <f>IFERROR(VLOOKUP($A5221,'Fielding Data'!$A:$H,MATCH(T$1,'Fielding Data'!$A$1:$H$1,0),0),"Other")</f>
        <v>0</v>
      </c>
      <c r="U5221" s="13">
        <f>SUMIFS('Fielding Data'!E:E,'Fielding Data'!$A:$A,'Hitting Data'!$A5221)</f>
        <v>65</v>
      </c>
      <c r="V5221" s="13">
        <f>SUMIFS('Fielding Data'!F:F,'Fielding Data'!$A:$A,'Hitting Data'!$A5221)</f>
        <v>0</v>
      </c>
      <c r="W5221" s="13">
        <f>SUMIFS('Fielding Data'!G:G,'Fielding Data'!$A:$A,'Hitting Data'!$A5221)</f>
        <v>2</v>
      </c>
      <c r="X5221" s="13">
        <f>SUMIFS('Fielding Data'!H:H,'Fielding Data'!$A:$A,'Hitting Data'!$A5221)</f>
        <v>0</v>
      </c>
    </row>
    <row r="5222" spans="1:24" x14ac:dyDescent="0.3">
      <c r="A5222" s="13" t="str">
        <f t="shared" si="81"/>
        <v>hestoch012014</v>
      </c>
      <c r="B5222" s="16" t="s">
        <v>2194</v>
      </c>
      <c r="C5222" s="16">
        <v>2014</v>
      </c>
      <c r="D5222" s="16">
        <v>3</v>
      </c>
      <c r="E5222" s="16">
        <v>1</v>
      </c>
      <c r="F5222" s="16">
        <v>0</v>
      </c>
      <c r="G5222" s="16">
        <v>0</v>
      </c>
      <c r="H5222" s="16">
        <v>0</v>
      </c>
      <c r="I5222" s="16">
        <v>0</v>
      </c>
      <c r="J5222" s="16">
        <v>0</v>
      </c>
      <c r="K5222" s="16">
        <v>0</v>
      </c>
      <c r="L5222" s="16">
        <v>0</v>
      </c>
      <c r="M5222" s="16">
        <v>0</v>
      </c>
      <c r="N5222" s="16">
        <v>0</v>
      </c>
      <c r="O5222" s="16">
        <v>1</v>
      </c>
      <c r="P5222" s="13" t="str">
        <f>IFERROR(VLOOKUP($A5222,'Fielding Data'!$A:$H,MATCH(P$1,'Fielding Data'!$A$1:$H$1,0),0),"Other")</f>
        <v>P</v>
      </c>
      <c r="Q5222" s="13">
        <f>IFERROR(VLOOKUP($A5222,'Fielding Data'!$A:$H,MATCH(Q$1,'Fielding Data'!$A$1:$H$1,0),0),"Other")</f>
        <v>0</v>
      </c>
      <c r="R5222" s="13">
        <f>IFERROR(VLOOKUP($A5222,'Fielding Data'!$A:$H,MATCH(R$1,'Fielding Data'!$A$1:$H$1,0),0),"Other")</f>
        <v>0</v>
      </c>
      <c r="S5222" s="13">
        <f>IFERROR(VLOOKUP($A5222,'Fielding Data'!$A:$H,MATCH(S$1,'Fielding Data'!$A$1:$H$1,0),0),"Other")</f>
        <v>0</v>
      </c>
      <c r="T5222" s="13">
        <f>IFERROR(VLOOKUP($A5222,'Fielding Data'!$A:$H,MATCH(T$1,'Fielding Data'!$A$1:$H$1,0),0),"Other")</f>
        <v>0</v>
      </c>
      <c r="U5222" s="13">
        <f>SUMIFS('Fielding Data'!E:E,'Fielding Data'!$A:$A,'Hitting Data'!$A5222)</f>
        <v>0</v>
      </c>
      <c r="V5222" s="13">
        <f>SUMIFS('Fielding Data'!F:F,'Fielding Data'!$A:$A,'Hitting Data'!$A5222)</f>
        <v>0</v>
      </c>
      <c r="W5222" s="13">
        <f>SUMIFS('Fielding Data'!G:G,'Fielding Data'!$A:$A,'Hitting Data'!$A5222)</f>
        <v>0</v>
      </c>
      <c r="X5222" s="13">
        <f>SUMIFS('Fielding Data'!H:H,'Fielding Data'!$A:$A,'Hitting Data'!$A5222)</f>
        <v>0</v>
      </c>
    </row>
    <row r="5223" spans="1:24" x14ac:dyDescent="0.3">
      <c r="A5223" s="13" t="str">
        <f t="shared" si="81"/>
        <v>heywaja012014</v>
      </c>
      <c r="B5223" s="16" t="s">
        <v>1294</v>
      </c>
      <c r="C5223" s="16">
        <v>2014</v>
      </c>
      <c r="D5223" s="16">
        <v>149</v>
      </c>
      <c r="E5223" s="16">
        <v>573</v>
      </c>
      <c r="F5223" s="16">
        <v>74</v>
      </c>
      <c r="G5223" s="16">
        <v>155</v>
      </c>
      <c r="H5223" s="16">
        <v>26</v>
      </c>
      <c r="I5223" s="16">
        <v>3</v>
      </c>
      <c r="J5223" s="16">
        <v>11</v>
      </c>
      <c r="K5223" s="16">
        <v>58</v>
      </c>
      <c r="L5223" s="16">
        <v>20</v>
      </c>
      <c r="M5223" s="16">
        <v>4</v>
      </c>
      <c r="N5223" s="16">
        <v>67</v>
      </c>
      <c r="O5223" s="16">
        <v>98</v>
      </c>
      <c r="P5223" s="13" t="str">
        <f>IFERROR(VLOOKUP($A5223,'Fielding Data'!$A:$H,MATCH(P$1,'Fielding Data'!$A$1:$H$1,0),0),"Other")</f>
        <v>OF</v>
      </c>
      <c r="Q5223" s="13">
        <f>IFERROR(VLOOKUP($A5223,'Fielding Data'!$A:$H,MATCH(Q$1,'Fielding Data'!$A$1:$H$1,0),0),"Other")</f>
        <v>365</v>
      </c>
      <c r="R5223" s="13">
        <f>IFERROR(VLOOKUP($A5223,'Fielding Data'!$A:$H,MATCH(R$1,'Fielding Data'!$A$1:$H$1,0),0),"Other")</f>
        <v>9</v>
      </c>
      <c r="S5223" s="13">
        <f>IFERROR(VLOOKUP($A5223,'Fielding Data'!$A:$H,MATCH(S$1,'Fielding Data'!$A$1:$H$1,0),0),"Other")</f>
        <v>1</v>
      </c>
      <c r="T5223" s="13">
        <f>IFERROR(VLOOKUP($A5223,'Fielding Data'!$A:$H,MATCH(T$1,'Fielding Data'!$A$1:$H$1,0),0),"Other")</f>
        <v>2</v>
      </c>
      <c r="U5223" s="13">
        <f>SUMIFS('Fielding Data'!E:E,'Fielding Data'!$A:$A,'Hitting Data'!$A5223)</f>
        <v>730</v>
      </c>
      <c r="V5223" s="13">
        <f>SUMIFS('Fielding Data'!F:F,'Fielding Data'!$A:$A,'Hitting Data'!$A5223)</f>
        <v>18</v>
      </c>
      <c r="W5223" s="13">
        <f>SUMIFS('Fielding Data'!G:G,'Fielding Data'!$A:$A,'Hitting Data'!$A5223)</f>
        <v>2</v>
      </c>
      <c r="X5223" s="13">
        <f>SUMIFS('Fielding Data'!H:H,'Fielding Data'!$A:$A,'Hitting Data'!$A5223)</f>
        <v>4</v>
      </c>
    </row>
    <row r="5224" spans="1:24" x14ac:dyDescent="0.3">
      <c r="A5224" s="13" t="str">
        <f t="shared" si="81"/>
        <v>hicksaa012014</v>
      </c>
      <c r="B5224" s="16" t="s">
        <v>1963</v>
      </c>
      <c r="C5224" s="16">
        <v>2014</v>
      </c>
      <c r="D5224" s="16">
        <v>69</v>
      </c>
      <c r="E5224" s="16">
        <v>186</v>
      </c>
      <c r="F5224" s="16">
        <v>22</v>
      </c>
      <c r="G5224" s="16">
        <v>40</v>
      </c>
      <c r="H5224" s="16">
        <v>8</v>
      </c>
      <c r="I5224" s="16">
        <v>0</v>
      </c>
      <c r="J5224" s="16">
        <v>1</v>
      </c>
      <c r="K5224" s="16">
        <v>18</v>
      </c>
      <c r="L5224" s="16">
        <v>4</v>
      </c>
      <c r="M5224" s="16">
        <v>3</v>
      </c>
      <c r="N5224" s="16">
        <v>36</v>
      </c>
      <c r="O5224" s="16">
        <v>56</v>
      </c>
      <c r="P5224" s="13" t="str">
        <f>IFERROR(VLOOKUP($A5224,'Fielding Data'!$A:$H,MATCH(P$1,'Fielding Data'!$A$1:$H$1,0),0),"Other")</f>
        <v>CF</v>
      </c>
      <c r="Q5224" s="13">
        <f>IFERROR(VLOOKUP($A5224,'Fielding Data'!$A:$H,MATCH(Q$1,'Fielding Data'!$A$1:$H$1,0),0),"Other")</f>
        <v>163</v>
      </c>
      <c r="R5224" s="13">
        <f>IFERROR(VLOOKUP($A5224,'Fielding Data'!$A:$H,MATCH(R$1,'Fielding Data'!$A$1:$H$1,0),0),"Other")</f>
        <v>4</v>
      </c>
      <c r="S5224" s="13">
        <f>IFERROR(VLOOKUP($A5224,'Fielding Data'!$A:$H,MATCH(S$1,'Fielding Data'!$A$1:$H$1,0),0),"Other")</f>
        <v>2</v>
      </c>
      <c r="T5224" s="13">
        <f>IFERROR(VLOOKUP($A5224,'Fielding Data'!$A:$H,MATCH(T$1,'Fielding Data'!$A$1:$H$1,0),0),"Other")</f>
        <v>2</v>
      </c>
      <c r="U5224" s="13">
        <f>SUMIFS('Fielding Data'!E:E,'Fielding Data'!$A:$A,'Hitting Data'!$A5224)</f>
        <v>346</v>
      </c>
      <c r="V5224" s="13">
        <f>SUMIFS('Fielding Data'!F:F,'Fielding Data'!$A:$A,'Hitting Data'!$A5224)</f>
        <v>8</v>
      </c>
      <c r="W5224" s="13">
        <f>SUMIFS('Fielding Data'!G:G,'Fielding Data'!$A:$A,'Hitting Data'!$A5224)</f>
        <v>4</v>
      </c>
      <c r="X5224" s="13">
        <f>SUMIFS('Fielding Data'!H:H,'Fielding Data'!$A:$A,'Hitting Data'!$A5224)</f>
        <v>4</v>
      </c>
    </row>
    <row r="5225" spans="1:24" x14ac:dyDescent="0.3">
      <c r="A5225" s="13" t="str">
        <f t="shared" si="81"/>
        <v>hicksbr012014</v>
      </c>
      <c r="B5225" s="16" t="s">
        <v>1295</v>
      </c>
      <c r="C5225" s="16">
        <v>2014</v>
      </c>
      <c r="D5225" s="16">
        <v>71</v>
      </c>
      <c r="E5225" s="16">
        <v>204</v>
      </c>
      <c r="F5225" s="16">
        <v>27</v>
      </c>
      <c r="G5225" s="16">
        <v>33</v>
      </c>
      <c r="H5225" s="16">
        <v>6</v>
      </c>
      <c r="I5225" s="16">
        <v>1</v>
      </c>
      <c r="J5225" s="16">
        <v>8</v>
      </c>
      <c r="K5225" s="16">
        <v>22</v>
      </c>
      <c r="L5225" s="16">
        <v>0</v>
      </c>
      <c r="M5225" s="16">
        <v>1</v>
      </c>
      <c r="N5225" s="16">
        <v>32</v>
      </c>
      <c r="O5225" s="16">
        <v>77</v>
      </c>
      <c r="P5225" s="13" t="str">
        <f>IFERROR(VLOOKUP($A5225,'Fielding Data'!$A:$H,MATCH(P$1,'Fielding Data'!$A$1:$H$1,0),0),"Other")</f>
        <v>1B</v>
      </c>
      <c r="Q5225" s="13">
        <f>IFERROR(VLOOKUP($A5225,'Fielding Data'!$A:$H,MATCH(Q$1,'Fielding Data'!$A$1:$H$1,0),0),"Other")</f>
        <v>1</v>
      </c>
      <c r="R5225" s="13">
        <f>IFERROR(VLOOKUP($A5225,'Fielding Data'!$A:$H,MATCH(R$1,'Fielding Data'!$A$1:$H$1,0),0),"Other")</f>
        <v>0</v>
      </c>
      <c r="S5225" s="13">
        <f>IFERROR(VLOOKUP($A5225,'Fielding Data'!$A:$H,MATCH(S$1,'Fielding Data'!$A$1:$H$1,0),0),"Other")</f>
        <v>0</v>
      </c>
      <c r="T5225" s="13">
        <f>IFERROR(VLOOKUP($A5225,'Fielding Data'!$A:$H,MATCH(T$1,'Fielding Data'!$A$1:$H$1,0),0),"Other")</f>
        <v>0</v>
      </c>
      <c r="U5225" s="13">
        <f>SUMIFS('Fielding Data'!E:E,'Fielding Data'!$A:$A,'Hitting Data'!$A5225)</f>
        <v>108</v>
      </c>
      <c r="V5225" s="13">
        <f>SUMIFS('Fielding Data'!F:F,'Fielding Data'!$A:$A,'Hitting Data'!$A5225)</f>
        <v>180</v>
      </c>
      <c r="W5225" s="13">
        <f>SUMIFS('Fielding Data'!G:G,'Fielding Data'!$A:$A,'Hitting Data'!$A5225)</f>
        <v>5</v>
      </c>
      <c r="X5225" s="13">
        <f>SUMIFS('Fielding Data'!H:H,'Fielding Data'!$A:$A,'Hitting Data'!$A5225)</f>
        <v>47</v>
      </c>
    </row>
    <row r="5226" spans="1:24" x14ac:dyDescent="0.3">
      <c r="A5226" s="13" t="str">
        <f t="shared" si="81"/>
        <v>hillaa012014</v>
      </c>
      <c r="B5226" s="16" t="s">
        <v>554</v>
      </c>
      <c r="C5226" s="16">
        <v>2014</v>
      </c>
      <c r="D5226" s="16">
        <v>133</v>
      </c>
      <c r="E5226" s="16">
        <v>501</v>
      </c>
      <c r="F5226" s="16">
        <v>52</v>
      </c>
      <c r="G5226" s="16">
        <v>122</v>
      </c>
      <c r="H5226" s="16">
        <v>26</v>
      </c>
      <c r="I5226" s="16">
        <v>3</v>
      </c>
      <c r="J5226" s="16">
        <v>10</v>
      </c>
      <c r="K5226" s="16">
        <v>60</v>
      </c>
      <c r="L5226" s="16">
        <v>4</v>
      </c>
      <c r="M5226" s="16">
        <v>3</v>
      </c>
      <c r="N5226" s="16">
        <v>28</v>
      </c>
      <c r="O5226" s="16">
        <v>92</v>
      </c>
      <c r="P5226" s="13" t="str">
        <f>IFERROR(VLOOKUP($A5226,'Fielding Data'!$A:$H,MATCH(P$1,'Fielding Data'!$A$1:$H$1,0),0),"Other")</f>
        <v>2B</v>
      </c>
      <c r="Q5226" s="13">
        <f>IFERROR(VLOOKUP($A5226,'Fielding Data'!$A:$H,MATCH(Q$1,'Fielding Data'!$A$1:$H$1,0),0),"Other")</f>
        <v>215</v>
      </c>
      <c r="R5226" s="13">
        <f>IFERROR(VLOOKUP($A5226,'Fielding Data'!$A:$H,MATCH(R$1,'Fielding Data'!$A$1:$H$1,0),0),"Other")</f>
        <v>347</v>
      </c>
      <c r="S5226" s="13">
        <f>IFERROR(VLOOKUP($A5226,'Fielding Data'!$A:$H,MATCH(S$1,'Fielding Data'!$A$1:$H$1,0),0),"Other")</f>
        <v>7</v>
      </c>
      <c r="T5226" s="13">
        <f>IFERROR(VLOOKUP($A5226,'Fielding Data'!$A:$H,MATCH(T$1,'Fielding Data'!$A$1:$H$1,0),0),"Other")</f>
        <v>69</v>
      </c>
      <c r="U5226" s="13">
        <f>SUMIFS('Fielding Data'!E:E,'Fielding Data'!$A:$A,'Hitting Data'!$A5226)</f>
        <v>217</v>
      </c>
      <c r="V5226" s="13">
        <f>SUMIFS('Fielding Data'!F:F,'Fielding Data'!$A:$A,'Hitting Data'!$A5226)</f>
        <v>360</v>
      </c>
      <c r="W5226" s="13">
        <f>SUMIFS('Fielding Data'!G:G,'Fielding Data'!$A:$A,'Hitting Data'!$A5226)</f>
        <v>7</v>
      </c>
      <c r="X5226" s="13">
        <f>SUMIFS('Fielding Data'!H:H,'Fielding Data'!$A:$A,'Hitting Data'!$A5226)</f>
        <v>70</v>
      </c>
    </row>
    <row r="5227" spans="1:24" x14ac:dyDescent="0.3">
      <c r="A5227" s="13" t="str">
        <f t="shared" si="81"/>
        <v>hillko012014</v>
      </c>
      <c r="B5227" s="16" t="s">
        <v>382</v>
      </c>
      <c r="C5227" s="16">
        <v>2014</v>
      </c>
      <c r="D5227" s="16">
        <v>10</v>
      </c>
      <c r="E5227" s="16">
        <v>21</v>
      </c>
      <c r="F5227" s="16">
        <v>2</v>
      </c>
      <c r="G5227" s="16">
        <v>5</v>
      </c>
      <c r="H5227" s="16">
        <v>1</v>
      </c>
      <c r="I5227" s="16">
        <v>0</v>
      </c>
      <c r="J5227" s="16">
        <v>0</v>
      </c>
      <c r="K5227" s="16">
        <v>1</v>
      </c>
      <c r="L5227" s="16">
        <v>0</v>
      </c>
      <c r="M5227" s="16">
        <v>0</v>
      </c>
      <c r="N5227" s="16">
        <v>1</v>
      </c>
      <c r="O5227" s="16">
        <v>5</v>
      </c>
      <c r="P5227" s="13" t="str">
        <f>IFERROR(VLOOKUP($A5227,'Fielding Data'!$A:$H,MATCH(P$1,'Fielding Data'!$A$1:$H$1,0),0),"Other")</f>
        <v>C</v>
      </c>
      <c r="Q5227" s="13">
        <f>IFERROR(VLOOKUP($A5227,'Fielding Data'!$A:$H,MATCH(Q$1,'Fielding Data'!$A$1:$H$1,0),0),"Other")</f>
        <v>42</v>
      </c>
      <c r="R5227" s="13">
        <f>IFERROR(VLOOKUP($A5227,'Fielding Data'!$A:$H,MATCH(R$1,'Fielding Data'!$A$1:$H$1,0),0),"Other")</f>
        <v>3</v>
      </c>
      <c r="S5227" s="13">
        <f>IFERROR(VLOOKUP($A5227,'Fielding Data'!$A:$H,MATCH(S$1,'Fielding Data'!$A$1:$H$1,0),0),"Other")</f>
        <v>0</v>
      </c>
      <c r="T5227" s="13">
        <f>IFERROR(VLOOKUP($A5227,'Fielding Data'!$A:$H,MATCH(T$1,'Fielding Data'!$A$1:$H$1,0),0),"Other")</f>
        <v>0</v>
      </c>
      <c r="U5227" s="13">
        <f>SUMIFS('Fielding Data'!E:E,'Fielding Data'!$A:$A,'Hitting Data'!$A5227)</f>
        <v>42</v>
      </c>
      <c r="V5227" s="13">
        <f>SUMIFS('Fielding Data'!F:F,'Fielding Data'!$A:$A,'Hitting Data'!$A5227)</f>
        <v>3</v>
      </c>
      <c r="W5227" s="13">
        <f>SUMIFS('Fielding Data'!G:G,'Fielding Data'!$A:$A,'Hitting Data'!$A5227)</f>
        <v>0</v>
      </c>
      <c r="X5227" s="13">
        <f>SUMIFS('Fielding Data'!H:H,'Fielding Data'!$A:$A,'Hitting Data'!$A5227)</f>
        <v>0</v>
      </c>
    </row>
    <row r="5228" spans="1:24" x14ac:dyDescent="0.3">
      <c r="A5228" s="13" t="str">
        <f t="shared" si="81"/>
        <v>hillta012014</v>
      </c>
      <c r="B5228" s="16" t="s">
        <v>2195</v>
      </c>
      <c r="C5228" s="16">
        <v>2014</v>
      </c>
      <c r="D5228" s="16">
        <v>3</v>
      </c>
      <c r="E5228" s="16">
        <v>3</v>
      </c>
      <c r="F5228" s="16">
        <v>0</v>
      </c>
      <c r="G5228" s="16">
        <v>1</v>
      </c>
      <c r="H5228" s="16">
        <v>0</v>
      </c>
      <c r="I5228" s="16">
        <v>0</v>
      </c>
      <c r="J5228" s="16">
        <v>0</v>
      </c>
      <c r="K5228" s="16">
        <v>0</v>
      </c>
      <c r="L5228" s="16">
        <v>0</v>
      </c>
      <c r="M5228" s="16">
        <v>0</v>
      </c>
      <c r="N5228" s="16">
        <v>0</v>
      </c>
      <c r="O5228" s="16">
        <v>0</v>
      </c>
      <c r="P5228" s="13" t="str">
        <f>IFERROR(VLOOKUP($A5228,'Fielding Data'!$A:$H,MATCH(P$1,'Fielding Data'!$A$1:$H$1,0),0),"Other")</f>
        <v>P</v>
      </c>
      <c r="Q5228" s="13">
        <f>IFERROR(VLOOKUP($A5228,'Fielding Data'!$A:$H,MATCH(Q$1,'Fielding Data'!$A$1:$H$1,0),0),"Other")</f>
        <v>0</v>
      </c>
      <c r="R5228" s="13">
        <f>IFERROR(VLOOKUP($A5228,'Fielding Data'!$A:$H,MATCH(R$1,'Fielding Data'!$A$1:$H$1,0),0),"Other")</f>
        <v>3</v>
      </c>
      <c r="S5228" s="13">
        <f>IFERROR(VLOOKUP($A5228,'Fielding Data'!$A:$H,MATCH(S$1,'Fielding Data'!$A$1:$H$1,0),0),"Other")</f>
        <v>0</v>
      </c>
      <c r="T5228" s="13">
        <f>IFERROR(VLOOKUP($A5228,'Fielding Data'!$A:$H,MATCH(T$1,'Fielding Data'!$A$1:$H$1,0),0),"Other")</f>
        <v>0</v>
      </c>
      <c r="U5228" s="13">
        <f>SUMIFS('Fielding Data'!E:E,'Fielding Data'!$A:$A,'Hitting Data'!$A5228)</f>
        <v>0</v>
      </c>
      <c r="V5228" s="13">
        <f>SUMIFS('Fielding Data'!F:F,'Fielding Data'!$A:$A,'Hitting Data'!$A5228)</f>
        <v>3</v>
      </c>
      <c r="W5228" s="13">
        <f>SUMIFS('Fielding Data'!G:G,'Fielding Data'!$A:$A,'Hitting Data'!$A5228)</f>
        <v>0</v>
      </c>
      <c r="X5228" s="13">
        <f>SUMIFS('Fielding Data'!H:H,'Fielding Data'!$A:$A,'Hitting Data'!$A5228)</f>
        <v>0</v>
      </c>
    </row>
    <row r="5229" spans="1:24" x14ac:dyDescent="0.3">
      <c r="A5229" s="13" t="str">
        <f t="shared" si="81"/>
        <v>hoeslj012014</v>
      </c>
      <c r="B5229" s="16" t="s">
        <v>1744</v>
      </c>
      <c r="C5229" s="16">
        <v>2014</v>
      </c>
      <c r="D5229" s="16">
        <v>55</v>
      </c>
      <c r="E5229" s="16">
        <v>122</v>
      </c>
      <c r="F5229" s="16">
        <v>12</v>
      </c>
      <c r="G5229" s="16">
        <v>21</v>
      </c>
      <c r="H5229" s="16">
        <v>5</v>
      </c>
      <c r="I5229" s="16">
        <v>0</v>
      </c>
      <c r="J5229" s="16">
        <v>3</v>
      </c>
      <c r="K5229" s="16">
        <v>11</v>
      </c>
      <c r="L5229" s="16">
        <v>0</v>
      </c>
      <c r="M5229" s="16">
        <v>0</v>
      </c>
      <c r="N5229" s="16">
        <v>10</v>
      </c>
      <c r="O5229" s="16">
        <v>31</v>
      </c>
      <c r="P5229" s="13" t="str">
        <f>IFERROR(VLOOKUP($A5229,'Fielding Data'!$A:$H,MATCH(P$1,'Fielding Data'!$A$1:$H$1,0),0),"Other")</f>
        <v>LF</v>
      </c>
      <c r="Q5229" s="13">
        <f>IFERROR(VLOOKUP($A5229,'Fielding Data'!$A:$H,MATCH(Q$1,'Fielding Data'!$A$1:$H$1,0),0),"Other")</f>
        <v>50</v>
      </c>
      <c r="R5229" s="13">
        <f>IFERROR(VLOOKUP($A5229,'Fielding Data'!$A:$H,MATCH(R$1,'Fielding Data'!$A$1:$H$1,0),0),"Other")</f>
        <v>3</v>
      </c>
      <c r="S5229" s="13">
        <f>IFERROR(VLOOKUP($A5229,'Fielding Data'!$A:$H,MATCH(S$1,'Fielding Data'!$A$1:$H$1,0),0),"Other")</f>
        <v>1</v>
      </c>
      <c r="T5229" s="13">
        <f>IFERROR(VLOOKUP($A5229,'Fielding Data'!$A:$H,MATCH(T$1,'Fielding Data'!$A$1:$H$1,0),0),"Other")</f>
        <v>0</v>
      </c>
      <c r="U5229" s="13">
        <f>SUMIFS('Fielding Data'!E:E,'Fielding Data'!$A:$A,'Hitting Data'!$A5229)</f>
        <v>140</v>
      </c>
      <c r="V5229" s="13">
        <f>SUMIFS('Fielding Data'!F:F,'Fielding Data'!$A:$A,'Hitting Data'!$A5229)</f>
        <v>8</v>
      </c>
      <c r="W5229" s="13">
        <f>SUMIFS('Fielding Data'!G:G,'Fielding Data'!$A:$A,'Hitting Data'!$A5229)</f>
        <v>4</v>
      </c>
      <c r="X5229" s="13">
        <f>SUMIFS('Fielding Data'!H:H,'Fielding Data'!$A:$A,'Hitting Data'!$A5229)</f>
        <v>0</v>
      </c>
    </row>
    <row r="5230" spans="1:24" x14ac:dyDescent="0.3">
      <c r="A5230" s="13" t="str">
        <f t="shared" si="81"/>
        <v>holadbr012014</v>
      </c>
      <c r="B5230" s="16" t="s">
        <v>1745</v>
      </c>
      <c r="C5230" s="16">
        <v>2014</v>
      </c>
      <c r="D5230" s="16">
        <v>62</v>
      </c>
      <c r="E5230" s="16">
        <v>156</v>
      </c>
      <c r="F5230" s="16">
        <v>14</v>
      </c>
      <c r="G5230" s="16">
        <v>36</v>
      </c>
      <c r="H5230" s="16">
        <v>5</v>
      </c>
      <c r="I5230" s="16">
        <v>1</v>
      </c>
      <c r="J5230" s="16">
        <v>0</v>
      </c>
      <c r="K5230" s="16">
        <v>15</v>
      </c>
      <c r="L5230" s="16">
        <v>1</v>
      </c>
      <c r="M5230" s="16">
        <v>1</v>
      </c>
      <c r="N5230" s="16">
        <v>8</v>
      </c>
      <c r="O5230" s="16">
        <v>37</v>
      </c>
      <c r="P5230" s="13" t="str">
        <f>IFERROR(VLOOKUP($A5230,'Fielding Data'!$A:$H,MATCH(P$1,'Fielding Data'!$A$1:$H$1,0),0),"Other")</f>
        <v>C</v>
      </c>
      <c r="Q5230" s="13">
        <f>IFERROR(VLOOKUP($A5230,'Fielding Data'!$A:$H,MATCH(Q$1,'Fielding Data'!$A$1:$H$1,0),0),"Other")</f>
        <v>333</v>
      </c>
      <c r="R5230" s="13">
        <f>IFERROR(VLOOKUP($A5230,'Fielding Data'!$A:$H,MATCH(R$1,'Fielding Data'!$A$1:$H$1,0),0),"Other")</f>
        <v>23</v>
      </c>
      <c r="S5230" s="13">
        <f>IFERROR(VLOOKUP($A5230,'Fielding Data'!$A:$H,MATCH(S$1,'Fielding Data'!$A$1:$H$1,0),0),"Other")</f>
        <v>7</v>
      </c>
      <c r="T5230" s="13">
        <f>IFERROR(VLOOKUP($A5230,'Fielding Data'!$A:$H,MATCH(T$1,'Fielding Data'!$A$1:$H$1,0),0),"Other")</f>
        <v>2</v>
      </c>
      <c r="U5230" s="13">
        <f>SUMIFS('Fielding Data'!E:E,'Fielding Data'!$A:$A,'Hitting Data'!$A5230)</f>
        <v>333</v>
      </c>
      <c r="V5230" s="13">
        <f>SUMIFS('Fielding Data'!F:F,'Fielding Data'!$A:$A,'Hitting Data'!$A5230)</f>
        <v>23</v>
      </c>
      <c r="W5230" s="13">
        <f>SUMIFS('Fielding Data'!G:G,'Fielding Data'!$A:$A,'Hitting Data'!$A5230)</f>
        <v>7</v>
      </c>
      <c r="X5230" s="13">
        <f>SUMIFS('Fielding Data'!H:H,'Fielding Data'!$A:$A,'Hitting Data'!$A5230)</f>
        <v>2</v>
      </c>
    </row>
    <row r="5231" spans="1:24" x14ac:dyDescent="0.3">
      <c r="A5231" s="13" t="str">
        <f t="shared" si="81"/>
        <v>holdzjo012014</v>
      </c>
      <c r="B5231" s="16" t="s">
        <v>2196</v>
      </c>
      <c r="C5231" s="16">
        <v>2014</v>
      </c>
      <c r="D5231" s="16">
        <v>9</v>
      </c>
      <c r="E5231" s="16">
        <v>0</v>
      </c>
      <c r="F5231" s="16">
        <v>0</v>
      </c>
      <c r="G5231" s="16">
        <v>0</v>
      </c>
      <c r="H5231" s="16">
        <v>0</v>
      </c>
      <c r="I5231" s="16">
        <v>0</v>
      </c>
      <c r="J5231" s="16">
        <v>0</v>
      </c>
      <c r="K5231" s="16">
        <v>0</v>
      </c>
      <c r="L5231" s="16">
        <v>0</v>
      </c>
      <c r="M5231" s="16">
        <v>0</v>
      </c>
      <c r="N5231" s="16">
        <v>0</v>
      </c>
      <c r="O5231" s="16">
        <v>0</v>
      </c>
      <c r="P5231" s="13" t="str">
        <f>IFERROR(VLOOKUP($A5231,'Fielding Data'!$A:$H,MATCH(P$1,'Fielding Data'!$A$1:$H$1,0),0),"Other")</f>
        <v>P</v>
      </c>
      <c r="Q5231" s="13">
        <f>IFERROR(VLOOKUP($A5231,'Fielding Data'!$A:$H,MATCH(Q$1,'Fielding Data'!$A$1:$H$1,0),0),"Other")</f>
        <v>0</v>
      </c>
      <c r="R5231" s="13">
        <f>IFERROR(VLOOKUP($A5231,'Fielding Data'!$A:$H,MATCH(R$1,'Fielding Data'!$A$1:$H$1,0),0),"Other")</f>
        <v>0</v>
      </c>
      <c r="S5231" s="13">
        <f>IFERROR(VLOOKUP($A5231,'Fielding Data'!$A:$H,MATCH(S$1,'Fielding Data'!$A$1:$H$1,0),0),"Other")</f>
        <v>0</v>
      </c>
      <c r="T5231" s="13">
        <f>IFERROR(VLOOKUP($A5231,'Fielding Data'!$A:$H,MATCH(T$1,'Fielding Data'!$A$1:$H$1,0),0),"Other")</f>
        <v>0</v>
      </c>
      <c r="U5231" s="13">
        <f>SUMIFS('Fielding Data'!E:E,'Fielding Data'!$A:$A,'Hitting Data'!$A5231)</f>
        <v>0</v>
      </c>
      <c r="V5231" s="13">
        <f>SUMIFS('Fielding Data'!F:F,'Fielding Data'!$A:$A,'Hitting Data'!$A5231)</f>
        <v>0</v>
      </c>
      <c r="W5231" s="13">
        <f>SUMIFS('Fielding Data'!G:G,'Fielding Data'!$A:$A,'Hitting Data'!$A5231)</f>
        <v>0</v>
      </c>
      <c r="X5231" s="13">
        <f>SUMIFS('Fielding Data'!H:H,'Fielding Data'!$A:$A,'Hitting Data'!$A5231)</f>
        <v>0</v>
      </c>
    </row>
    <row r="5232" spans="1:24" x14ac:dyDescent="0.3">
      <c r="A5232" s="13" t="str">
        <f t="shared" si="81"/>
        <v>hollade012014</v>
      </c>
      <c r="B5232" s="16" t="s">
        <v>1107</v>
      </c>
      <c r="C5232" s="16">
        <v>2014</v>
      </c>
      <c r="D5232" s="16">
        <v>6</v>
      </c>
      <c r="E5232" s="16">
        <v>0</v>
      </c>
      <c r="F5232" s="16">
        <v>0</v>
      </c>
      <c r="G5232" s="16">
        <v>0</v>
      </c>
      <c r="H5232" s="16">
        <v>0</v>
      </c>
      <c r="I5232" s="16">
        <v>0</v>
      </c>
      <c r="J5232" s="16">
        <v>0</v>
      </c>
      <c r="K5232" s="16">
        <v>0</v>
      </c>
      <c r="L5232" s="16">
        <v>0</v>
      </c>
      <c r="M5232" s="16">
        <v>0</v>
      </c>
      <c r="N5232" s="16">
        <v>0</v>
      </c>
      <c r="O5232" s="16">
        <v>0</v>
      </c>
      <c r="P5232" s="13" t="str">
        <f>IFERROR(VLOOKUP($A5232,'Fielding Data'!$A:$H,MATCH(P$1,'Fielding Data'!$A$1:$H$1,0),0),"Other")</f>
        <v>P</v>
      </c>
      <c r="Q5232" s="13">
        <f>IFERROR(VLOOKUP($A5232,'Fielding Data'!$A:$H,MATCH(Q$1,'Fielding Data'!$A$1:$H$1,0),0),"Other")</f>
        <v>1</v>
      </c>
      <c r="R5232" s="13">
        <f>IFERROR(VLOOKUP($A5232,'Fielding Data'!$A:$H,MATCH(R$1,'Fielding Data'!$A$1:$H$1,0),0),"Other")</f>
        <v>2</v>
      </c>
      <c r="S5232" s="13">
        <f>IFERROR(VLOOKUP($A5232,'Fielding Data'!$A:$H,MATCH(S$1,'Fielding Data'!$A$1:$H$1,0),0),"Other")</f>
        <v>1</v>
      </c>
      <c r="T5232" s="13">
        <f>IFERROR(VLOOKUP($A5232,'Fielding Data'!$A:$H,MATCH(T$1,'Fielding Data'!$A$1:$H$1,0),0),"Other")</f>
        <v>0</v>
      </c>
      <c r="U5232" s="13">
        <f>SUMIFS('Fielding Data'!E:E,'Fielding Data'!$A:$A,'Hitting Data'!$A5232)</f>
        <v>1</v>
      </c>
      <c r="V5232" s="13">
        <f>SUMIFS('Fielding Data'!F:F,'Fielding Data'!$A:$A,'Hitting Data'!$A5232)</f>
        <v>2</v>
      </c>
      <c r="W5232" s="13">
        <f>SUMIFS('Fielding Data'!G:G,'Fielding Data'!$A:$A,'Hitting Data'!$A5232)</f>
        <v>1</v>
      </c>
      <c r="X5232" s="13">
        <f>SUMIFS('Fielding Data'!H:H,'Fielding Data'!$A:$A,'Hitting Data'!$A5232)</f>
        <v>0</v>
      </c>
    </row>
    <row r="5233" spans="1:24" x14ac:dyDescent="0.3">
      <c r="A5233" s="13" t="str">
        <f t="shared" si="81"/>
        <v>hollagr012014</v>
      </c>
      <c r="B5233" s="16" t="s">
        <v>1297</v>
      </c>
      <c r="C5233" s="16">
        <v>2014</v>
      </c>
      <c r="D5233" s="16">
        <v>65</v>
      </c>
      <c r="E5233" s="16">
        <v>0</v>
      </c>
      <c r="F5233" s="16">
        <v>0</v>
      </c>
      <c r="G5233" s="16">
        <v>0</v>
      </c>
      <c r="H5233" s="16">
        <v>0</v>
      </c>
      <c r="I5233" s="16">
        <v>0</v>
      </c>
      <c r="J5233" s="16">
        <v>0</v>
      </c>
      <c r="K5233" s="16">
        <v>0</v>
      </c>
      <c r="L5233" s="16">
        <v>0</v>
      </c>
      <c r="M5233" s="16">
        <v>0</v>
      </c>
      <c r="N5233" s="16">
        <v>0</v>
      </c>
      <c r="O5233" s="16">
        <v>0</v>
      </c>
      <c r="P5233" s="13" t="str">
        <f>IFERROR(VLOOKUP($A5233,'Fielding Data'!$A:$H,MATCH(P$1,'Fielding Data'!$A$1:$H$1,0),0),"Other")</f>
        <v>P</v>
      </c>
      <c r="Q5233" s="13">
        <f>IFERROR(VLOOKUP($A5233,'Fielding Data'!$A:$H,MATCH(Q$1,'Fielding Data'!$A$1:$H$1,0),0),"Other")</f>
        <v>4</v>
      </c>
      <c r="R5233" s="13">
        <f>IFERROR(VLOOKUP($A5233,'Fielding Data'!$A:$H,MATCH(R$1,'Fielding Data'!$A$1:$H$1,0),0),"Other")</f>
        <v>5</v>
      </c>
      <c r="S5233" s="13">
        <f>IFERROR(VLOOKUP($A5233,'Fielding Data'!$A:$H,MATCH(S$1,'Fielding Data'!$A$1:$H$1,0),0),"Other")</f>
        <v>0</v>
      </c>
      <c r="T5233" s="13">
        <f>IFERROR(VLOOKUP($A5233,'Fielding Data'!$A:$H,MATCH(T$1,'Fielding Data'!$A$1:$H$1,0),0),"Other")</f>
        <v>0</v>
      </c>
      <c r="U5233" s="13">
        <f>SUMIFS('Fielding Data'!E:E,'Fielding Data'!$A:$A,'Hitting Data'!$A5233)</f>
        <v>4</v>
      </c>
      <c r="V5233" s="13">
        <f>SUMIFS('Fielding Data'!F:F,'Fielding Data'!$A:$A,'Hitting Data'!$A5233)</f>
        <v>5</v>
      </c>
      <c r="W5233" s="13">
        <f>SUMIFS('Fielding Data'!G:G,'Fielding Data'!$A:$A,'Hitting Data'!$A5233)</f>
        <v>0</v>
      </c>
      <c r="X5233" s="13">
        <f>SUMIFS('Fielding Data'!H:H,'Fielding Data'!$A:$A,'Hitting Data'!$A5233)</f>
        <v>0</v>
      </c>
    </row>
    <row r="5234" spans="1:24" x14ac:dyDescent="0.3">
      <c r="A5234" s="13" t="str">
        <f t="shared" si="81"/>
        <v>hollama012014</v>
      </c>
      <c r="B5234" s="16" t="s">
        <v>2197</v>
      </c>
      <c r="C5234" s="16">
        <v>2014</v>
      </c>
      <c r="D5234" s="16">
        <v>50</v>
      </c>
      <c r="E5234" s="16">
        <v>0</v>
      </c>
      <c r="F5234" s="16">
        <v>0</v>
      </c>
      <c r="G5234" s="16">
        <v>0</v>
      </c>
      <c r="H5234" s="16">
        <v>0</v>
      </c>
      <c r="I5234" s="16">
        <v>0</v>
      </c>
      <c r="J5234" s="16">
        <v>0</v>
      </c>
      <c r="K5234" s="16">
        <v>0</v>
      </c>
      <c r="L5234" s="16">
        <v>0</v>
      </c>
      <c r="M5234" s="16">
        <v>0</v>
      </c>
      <c r="N5234" s="16">
        <v>0</v>
      </c>
      <c r="O5234" s="16">
        <v>0</v>
      </c>
      <c r="P5234" s="13" t="str">
        <f>IFERROR(VLOOKUP($A5234,'Fielding Data'!$A:$H,MATCH(P$1,'Fielding Data'!$A$1:$H$1,0),0),"Other")</f>
        <v>P</v>
      </c>
      <c r="Q5234" s="13">
        <f>IFERROR(VLOOKUP($A5234,'Fielding Data'!$A:$H,MATCH(Q$1,'Fielding Data'!$A$1:$H$1,0),0),"Other")</f>
        <v>5</v>
      </c>
      <c r="R5234" s="13">
        <f>IFERROR(VLOOKUP($A5234,'Fielding Data'!$A:$H,MATCH(R$1,'Fielding Data'!$A$1:$H$1,0),0),"Other")</f>
        <v>3</v>
      </c>
      <c r="S5234" s="13">
        <f>IFERROR(VLOOKUP($A5234,'Fielding Data'!$A:$H,MATCH(S$1,'Fielding Data'!$A$1:$H$1,0),0),"Other")</f>
        <v>0</v>
      </c>
      <c r="T5234" s="13">
        <f>IFERROR(VLOOKUP($A5234,'Fielding Data'!$A:$H,MATCH(T$1,'Fielding Data'!$A$1:$H$1,0),0),"Other")</f>
        <v>1</v>
      </c>
      <c r="U5234" s="13">
        <f>SUMIFS('Fielding Data'!E:E,'Fielding Data'!$A:$A,'Hitting Data'!$A5234)</f>
        <v>5</v>
      </c>
      <c r="V5234" s="13">
        <f>SUMIFS('Fielding Data'!F:F,'Fielding Data'!$A:$A,'Hitting Data'!$A5234)</f>
        <v>3</v>
      </c>
      <c r="W5234" s="13">
        <f>SUMIFS('Fielding Data'!G:G,'Fielding Data'!$A:$A,'Hitting Data'!$A5234)</f>
        <v>0</v>
      </c>
      <c r="X5234" s="13">
        <f>SUMIFS('Fielding Data'!H:H,'Fielding Data'!$A:$A,'Hitting Data'!$A5234)</f>
        <v>1</v>
      </c>
    </row>
    <row r="5235" spans="1:24" x14ac:dyDescent="0.3">
      <c r="A5235" s="13" t="str">
        <f t="shared" si="81"/>
        <v>hollima012014</v>
      </c>
      <c r="B5235" s="16" t="s">
        <v>460</v>
      </c>
      <c r="C5235" s="16">
        <v>2014</v>
      </c>
      <c r="D5235" s="16">
        <v>156</v>
      </c>
      <c r="E5235" s="16">
        <v>574</v>
      </c>
      <c r="F5235" s="16">
        <v>83</v>
      </c>
      <c r="G5235" s="16">
        <v>156</v>
      </c>
      <c r="H5235" s="16">
        <v>37</v>
      </c>
      <c r="I5235" s="16">
        <v>0</v>
      </c>
      <c r="J5235" s="16">
        <v>20</v>
      </c>
      <c r="K5235" s="16">
        <v>90</v>
      </c>
      <c r="L5235" s="16">
        <v>4</v>
      </c>
      <c r="M5235" s="16">
        <v>1</v>
      </c>
      <c r="N5235" s="16">
        <v>74</v>
      </c>
      <c r="O5235" s="16">
        <v>100</v>
      </c>
      <c r="P5235" s="13" t="str">
        <f>IFERROR(VLOOKUP($A5235,'Fielding Data'!$A:$H,MATCH(P$1,'Fielding Data'!$A$1:$H$1,0),0),"Other")</f>
        <v>LF</v>
      </c>
      <c r="Q5235" s="13">
        <f>IFERROR(VLOOKUP($A5235,'Fielding Data'!$A:$H,MATCH(Q$1,'Fielding Data'!$A$1:$H$1,0),0),"Other")</f>
        <v>240</v>
      </c>
      <c r="R5235" s="13">
        <f>IFERROR(VLOOKUP($A5235,'Fielding Data'!$A:$H,MATCH(R$1,'Fielding Data'!$A$1:$H$1,0),0),"Other")</f>
        <v>5</v>
      </c>
      <c r="S5235" s="13">
        <f>IFERROR(VLOOKUP($A5235,'Fielding Data'!$A:$H,MATCH(S$1,'Fielding Data'!$A$1:$H$1,0),0),"Other")</f>
        <v>7</v>
      </c>
      <c r="T5235" s="13">
        <f>IFERROR(VLOOKUP($A5235,'Fielding Data'!$A:$H,MATCH(T$1,'Fielding Data'!$A$1:$H$1,0),0),"Other")</f>
        <v>1</v>
      </c>
      <c r="U5235" s="13">
        <f>SUMIFS('Fielding Data'!E:E,'Fielding Data'!$A:$A,'Hitting Data'!$A5235)</f>
        <v>480</v>
      </c>
      <c r="V5235" s="13">
        <f>SUMIFS('Fielding Data'!F:F,'Fielding Data'!$A:$A,'Hitting Data'!$A5235)</f>
        <v>10</v>
      </c>
      <c r="W5235" s="13">
        <f>SUMIFS('Fielding Data'!G:G,'Fielding Data'!$A:$A,'Hitting Data'!$A5235)</f>
        <v>14</v>
      </c>
      <c r="X5235" s="13">
        <f>SUMIFS('Fielding Data'!H:H,'Fielding Data'!$A:$A,'Hitting Data'!$A5235)</f>
        <v>2</v>
      </c>
    </row>
    <row r="5236" spans="1:24" x14ac:dyDescent="0.3">
      <c r="A5236" s="13" t="str">
        <f t="shared" si="81"/>
        <v>holmbda012014</v>
      </c>
      <c r="B5236" s="16" t="s">
        <v>1964</v>
      </c>
      <c r="C5236" s="16">
        <v>2014</v>
      </c>
      <c r="D5236" s="16">
        <v>7</v>
      </c>
      <c r="E5236" s="16">
        <v>5</v>
      </c>
      <c r="F5236" s="16">
        <v>0</v>
      </c>
      <c r="G5236" s="16">
        <v>0</v>
      </c>
      <c r="H5236" s="16">
        <v>0</v>
      </c>
      <c r="I5236" s="16">
        <v>0</v>
      </c>
      <c r="J5236" s="16">
        <v>0</v>
      </c>
      <c r="K5236" s="16">
        <v>0</v>
      </c>
      <c r="L5236" s="16">
        <v>0</v>
      </c>
      <c r="M5236" s="16">
        <v>0</v>
      </c>
      <c r="N5236" s="16">
        <v>0</v>
      </c>
      <c r="O5236" s="16">
        <v>2</v>
      </c>
      <c r="P5236" s="13" t="str">
        <f>IFERROR(VLOOKUP($A5236,'Fielding Data'!$A:$H,MATCH(P$1,'Fielding Data'!$A$1:$H$1,0),0),"Other")</f>
        <v>P</v>
      </c>
      <c r="Q5236" s="13">
        <f>IFERROR(VLOOKUP($A5236,'Fielding Data'!$A:$H,MATCH(Q$1,'Fielding Data'!$A$1:$H$1,0),0),"Other")</f>
        <v>2</v>
      </c>
      <c r="R5236" s="13">
        <f>IFERROR(VLOOKUP($A5236,'Fielding Data'!$A:$H,MATCH(R$1,'Fielding Data'!$A$1:$H$1,0),0),"Other")</f>
        <v>5</v>
      </c>
      <c r="S5236" s="13">
        <f>IFERROR(VLOOKUP($A5236,'Fielding Data'!$A:$H,MATCH(S$1,'Fielding Data'!$A$1:$H$1,0),0),"Other")</f>
        <v>0</v>
      </c>
      <c r="T5236" s="13">
        <f>IFERROR(VLOOKUP($A5236,'Fielding Data'!$A:$H,MATCH(T$1,'Fielding Data'!$A$1:$H$1,0),0),"Other")</f>
        <v>1</v>
      </c>
      <c r="U5236" s="13">
        <f>SUMIFS('Fielding Data'!E:E,'Fielding Data'!$A:$A,'Hitting Data'!$A5236)</f>
        <v>2</v>
      </c>
      <c r="V5236" s="13">
        <f>SUMIFS('Fielding Data'!F:F,'Fielding Data'!$A:$A,'Hitting Data'!$A5236)</f>
        <v>5</v>
      </c>
      <c r="W5236" s="13">
        <f>SUMIFS('Fielding Data'!G:G,'Fielding Data'!$A:$A,'Hitting Data'!$A5236)</f>
        <v>0</v>
      </c>
      <c r="X5236" s="13">
        <f>SUMIFS('Fielding Data'!H:H,'Fielding Data'!$A:$A,'Hitting Data'!$A5236)</f>
        <v>1</v>
      </c>
    </row>
    <row r="5237" spans="1:24" x14ac:dyDescent="0.3">
      <c r="A5237" s="13" t="str">
        <f t="shared" si="81"/>
        <v>holtbr012014</v>
      </c>
      <c r="B5237" s="16" t="s">
        <v>1746</v>
      </c>
      <c r="C5237" s="16">
        <v>2014</v>
      </c>
      <c r="D5237" s="16">
        <v>106</v>
      </c>
      <c r="E5237" s="16">
        <v>449</v>
      </c>
      <c r="F5237" s="16">
        <v>68</v>
      </c>
      <c r="G5237" s="16">
        <v>126</v>
      </c>
      <c r="H5237" s="16">
        <v>23</v>
      </c>
      <c r="I5237" s="16">
        <v>5</v>
      </c>
      <c r="J5237" s="16">
        <v>4</v>
      </c>
      <c r="K5237" s="16">
        <v>29</v>
      </c>
      <c r="L5237" s="16">
        <v>12</v>
      </c>
      <c r="M5237" s="16">
        <v>2</v>
      </c>
      <c r="N5237" s="16">
        <v>33</v>
      </c>
      <c r="O5237" s="16">
        <v>98</v>
      </c>
      <c r="P5237" s="13" t="str">
        <f>IFERROR(VLOOKUP($A5237,'Fielding Data'!$A:$H,MATCH(P$1,'Fielding Data'!$A$1:$H$1,0),0),"Other")</f>
        <v>1B</v>
      </c>
      <c r="Q5237" s="13">
        <f>IFERROR(VLOOKUP($A5237,'Fielding Data'!$A:$H,MATCH(Q$1,'Fielding Data'!$A$1:$H$1,0),0),"Other")</f>
        <v>62</v>
      </c>
      <c r="R5237" s="13">
        <f>IFERROR(VLOOKUP($A5237,'Fielding Data'!$A:$H,MATCH(R$1,'Fielding Data'!$A$1:$H$1,0),0),"Other")</f>
        <v>9</v>
      </c>
      <c r="S5237" s="13">
        <f>IFERROR(VLOOKUP($A5237,'Fielding Data'!$A:$H,MATCH(S$1,'Fielding Data'!$A$1:$H$1,0),0),"Other")</f>
        <v>1</v>
      </c>
      <c r="T5237" s="13">
        <f>IFERROR(VLOOKUP($A5237,'Fielding Data'!$A:$H,MATCH(T$1,'Fielding Data'!$A$1:$H$1,0),0),"Other")</f>
        <v>15</v>
      </c>
      <c r="U5237" s="13">
        <f>SUMIFS('Fielding Data'!E:E,'Fielding Data'!$A:$A,'Hitting Data'!$A5237)</f>
        <v>278</v>
      </c>
      <c r="V5237" s="13">
        <f>SUMIFS('Fielding Data'!F:F,'Fielding Data'!$A:$A,'Hitting Data'!$A5237)</f>
        <v>148</v>
      </c>
      <c r="W5237" s="13">
        <f>SUMIFS('Fielding Data'!G:G,'Fielding Data'!$A:$A,'Hitting Data'!$A5237)</f>
        <v>7</v>
      </c>
      <c r="X5237" s="13">
        <f>SUMIFS('Fielding Data'!H:H,'Fielding Data'!$A:$A,'Hitting Data'!$A5237)</f>
        <v>30</v>
      </c>
    </row>
    <row r="5238" spans="1:24" x14ac:dyDescent="0.3">
      <c r="A5238" s="13" t="str">
        <f t="shared" si="81"/>
        <v>holtty012014</v>
      </c>
      <c r="B5238" s="16" t="s">
        <v>2198</v>
      </c>
      <c r="C5238" s="16">
        <v>2014</v>
      </c>
      <c r="D5238" s="16">
        <v>36</v>
      </c>
      <c r="E5238" s="16">
        <v>71</v>
      </c>
      <c r="F5238" s="16">
        <v>4</v>
      </c>
      <c r="G5238" s="16">
        <v>19</v>
      </c>
      <c r="H5238" s="16">
        <v>2</v>
      </c>
      <c r="I5238" s="16">
        <v>0</v>
      </c>
      <c r="J5238" s="16">
        <v>0</v>
      </c>
      <c r="K5238" s="16">
        <v>2</v>
      </c>
      <c r="L5238" s="16">
        <v>2</v>
      </c>
      <c r="M5238" s="16">
        <v>2</v>
      </c>
      <c r="N5238" s="16">
        <v>3</v>
      </c>
      <c r="O5238" s="16">
        <v>25</v>
      </c>
      <c r="P5238" s="13" t="str">
        <f>IFERROR(VLOOKUP($A5238,'Fielding Data'!$A:$H,MATCH(P$1,'Fielding Data'!$A$1:$H$1,0),0),"Other")</f>
        <v>CF</v>
      </c>
      <c r="Q5238" s="13">
        <f>IFERROR(VLOOKUP($A5238,'Fielding Data'!$A:$H,MATCH(Q$1,'Fielding Data'!$A$1:$H$1,0),0),"Other")</f>
        <v>10</v>
      </c>
      <c r="R5238" s="13">
        <f>IFERROR(VLOOKUP($A5238,'Fielding Data'!$A:$H,MATCH(R$1,'Fielding Data'!$A$1:$H$1,0),0),"Other")</f>
        <v>0</v>
      </c>
      <c r="S5238" s="13">
        <f>IFERROR(VLOOKUP($A5238,'Fielding Data'!$A:$H,MATCH(S$1,'Fielding Data'!$A$1:$H$1,0),0),"Other")</f>
        <v>0</v>
      </c>
      <c r="T5238" s="13">
        <f>IFERROR(VLOOKUP($A5238,'Fielding Data'!$A:$H,MATCH(T$1,'Fielding Data'!$A$1:$H$1,0),0),"Other")</f>
        <v>0</v>
      </c>
      <c r="U5238" s="13">
        <f>SUMIFS('Fielding Data'!E:E,'Fielding Data'!$A:$A,'Hitting Data'!$A5238)</f>
        <v>86</v>
      </c>
      <c r="V5238" s="13">
        <f>SUMIFS('Fielding Data'!F:F,'Fielding Data'!$A:$A,'Hitting Data'!$A5238)</f>
        <v>0</v>
      </c>
      <c r="W5238" s="13">
        <f>SUMIFS('Fielding Data'!G:G,'Fielding Data'!$A:$A,'Hitting Data'!$A5238)</f>
        <v>0</v>
      </c>
      <c r="X5238" s="13">
        <f>SUMIFS('Fielding Data'!H:H,'Fielding Data'!$A:$A,'Hitting Data'!$A5238)</f>
        <v>0</v>
      </c>
    </row>
    <row r="5239" spans="1:24" x14ac:dyDescent="0.3">
      <c r="A5239" s="13" t="str">
        <f t="shared" si="81"/>
        <v>hoovejj012014</v>
      </c>
      <c r="B5239" s="16" t="s">
        <v>1747</v>
      </c>
      <c r="C5239" s="16">
        <v>2014</v>
      </c>
      <c r="D5239" s="16">
        <v>54</v>
      </c>
      <c r="E5239" s="16">
        <v>0</v>
      </c>
      <c r="F5239" s="16">
        <v>1</v>
      </c>
      <c r="G5239" s="16">
        <v>0</v>
      </c>
      <c r="H5239" s="16">
        <v>0</v>
      </c>
      <c r="I5239" s="16">
        <v>0</v>
      </c>
      <c r="J5239" s="16">
        <v>0</v>
      </c>
      <c r="K5239" s="16">
        <v>0</v>
      </c>
      <c r="L5239" s="16">
        <v>0</v>
      </c>
      <c r="M5239" s="16">
        <v>0</v>
      </c>
      <c r="N5239" s="16">
        <v>1</v>
      </c>
      <c r="O5239" s="16">
        <v>0</v>
      </c>
      <c r="P5239" s="13" t="str">
        <f>IFERROR(VLOOKUP($A5239,'Fielding Data'!$A:$H,MATCH(P$1,'Fielding Data'!$A$1:$H$1,0),0),"Other")</f>
        <v>P</v>
      </c>
      <c r="Q5239" s="13">
        <f>IFERROR(VLOOKUP($A5239,'Fielding Data'!$A:$H,MATCH(Q$1,'Fielding Data'!$A$1:$H$1,0),0),"Other")</f>
        <v>5</v>
      </c>
      <c r="R5239" s="13">
        <f>IFERROR(VLOOKUP($A5239,'Fielding Data'!$A:$H,MATCH(R$1,'Fielding Data'!$A$1:$H$1,0),0),"Other")</f>
        <v>2</v>
      </c>
      <c r="S5239" s="13">
        <f>IFERROR(VLOOKUP($A5239,'Fielding Data'!$A:$H,MATCH(S$1,'Fielding Data'!$A$1:$H$1,0),0),"Other")</f>
        <v>0</v>
      </c>
      <c r="T5239" s="13">
        <f>IFERROR(VLOOKUP($A5239,'Fielding Data'!$A:$H,MATCH(T$1,'Fielding Data'!$A$1:$H$1,0),0),"Other")</f>
        <v>0</v>
      </c>
      <c r="U5239" s="13">
        <f>SUMIFS('Fielding Data'!E:E,'Fielding Data'!$A:$A,'Hitting Data'!$A5239)</f>
        <v>5</v>
      </c>
      <c r="V5239" s="13">
        <f>SUMIFS('Fielding Data'!F:F,'Fielding Data'!$A:$A,'Hitting Data'!$A5239)</f>
        <v>2</v>
      </c>
      <c r="W5239" s="13">
        <f>SUMIFS('Fielding Data'!G:G,'Fielding Data'!$A:$A,'Hitting Data'!$A5239)</f>
        <v>0</v>
      </c>
      <c r="X5239" s="13">
        <f>SUMIFS('Fielding Data'!H:H,'Fielding Data'!$A:$A,'Hitting Data'!$A5239)</f>
        <v>0</v>
      </c>
    </row>
    <row r="5240" spans="1:24" x14ac:dyDescent="0.3">
      <c r="A5240" s="13" t="str">
        <f t="shared" si="81"/>
        <v>hosmeer012014</v>
      </c>
      <c r="B5240" s="16" t="s">
        <v>1527</v>
      </c>
      <c r="C5240" s="16">
        <v>2014</v>
      </c>
      <c r="D5240" s="16">
        <v>131</v>
      </c>
      <c r="E5240" s="16">
        <v>503</v>
      </c>
      <c r="F5240" s="16">
        <v>54</v>
      </c>
      <c r="G5240" s="16">
        <v>136</v>
      </c>
      <c r="H5240" s="16">
        <v>35</v>
      </c>
      <c r="I5240" s="16">
        <v>1</v>
      </c>
      <c r="J5240" s="16">
        <v>9</v>
      </c>
      <c r="K5240" s="16">
        <v>58</v>
      </c>
      <c r="L5240" s="16">
        <v>4</v>
      </c>
      <c r="M5240" s="16">
        <v>2</v>
      </c>
      <c r="N5240" s="16">
        <v>35</v>
      </c>
      <c r="O5240" s="16">
        <v>93</v>
      </c>
      <c r="P5240" s="13" t="str">
        <f>IFERROR(VLOOKUP($A5240,'Fielding Data'!$A:$H,MATCH(P$1,'Fielding Data'!$A$1:$H$1,0),0),"Other")</f>
        <v>1B</v>
      </c>
      <c r="Q5240" s="13">
        <f>IFERROR(VLOOKUP($A5240,'Fielding Data'!$A:$H,MATCH(Q$1,'Fielding Data'!$A$1:$H$1,0),0),"Other")</f>
        <v>1043</v>
      </c>
      <c r="R5240" s="13">
        <f>IFERROR(VLOOKUP($A5240,'Fielding Data'!$A:$H,MATCH(R$1,'Fielding Data'!$A$1:$H$1,0),0),"Other")</f>
        <v>88</v>
      </c>
      <c r="S5240" s="13">
        <f>IFERROR(VLOOKUP($A5240,'Fielding Data'!$A:$H,MATCH(S$1,'Fielding Data'!$A$1:$H$1,0),0),"Other")</f>
        <v>10</v>
      </c>
      <c r="T5240" s="13">
        <f>IFERROR(VLOOKUP($A5240,'Fielding Data'!$A:$H,MATCH(T$1,'Fielding Data'!$A$1:$H$1,0),0),"Other")</f>
        <v>85</v>
      </c>
      <c r="U5240" s="13">
        <f>SUMIFS('Fielding Data'!E:E,'Fielding Data'!$A:$A,'Hitting Data'!$A5240)</f>
        <v>1043</v>
      </c>
      <c r="V5240" s="13">
        <f>SUMIFS('Fielding Data'!F:F,'Fielding Data'!$A:$A,'Hitting Data'!$A5240)</f>
        <v>88</v>
      </c>
      <c r="W5240" s="13">
        <f>SUMIFS('Fielding Data'!G:G,'Fielding Data'!$A:$A,'Hitting Data'!$A5240)</f>
        <v>10</v>
      </c>
      <c r="X5240" s="13">
        <f>SUMIFS('Fielding Data'!H:H,'Fielding Data'!$A:$A,'Hitting Data'!$A5240)</f>
        <v>85</v>
      </c>
    </row>
    <row r="5241" spans="1:24" x14ac:dyDescent="0.3">
      <c r="A5241" s="13" t="str">
        <f t="shared" si="81"/>
        <v>housetj012014</v>
      </c>
      <c r="B5241" s="16" t="s">
        <v>2199</v>
      </c>
      <c r="C5241" s="16">
        <v>2014</v>
      </c>
      <c r="D5241" s="16">
        <v>19</v>
      </c>
      <c r="E5241" s="16">
        <v>2</v>
      </c>
      <c r="F5241" s="16">
        <v>0</v>
      </c>
      <c r="G5241" s="16">
        <v>0</v>
      </c>
      <c r="H5241" s="16">
        <v>0</v>
      </c>
      <c r="I5241" s="16">
        <v>0</v>
      </c>
      <c r="J5241" s="16">
        <v>0</v>
      </c>
      <c r="K5241" s="16">
        <v>0</v>
      </c>
      <c r="L5241" s="16">
        <v>0</v>
      </c>
      <c r="M5241" s="16">
        <v>0</v>
      </c>
      <c r="N5241" s="16">
        <v>0</v>
      </c>
      <c r="O5241" s="16">
        <v>2</v>
      </c>
      <c r="P5241" s="13" t="str">
        <f>IFERROR(VLOOKUP($A5241,'Fielding Data'!$A:$H,MATCH(P$1,'Fielding Data'!$A$1:$H$1,0),0),"Other")</f>
        <v>P</v>
      </c>
      <c r="Q5241" s="13">
        <f>IFERROR(VLOOKUP($A5241,'Fielding Data'!$A:$H,MATCH(Q$1,'Fielding Data'!$A$1:$H$1,0),0),"Other")</f>
        <v>4</v>
      </c>
      <c r="R5241" s="13">
        <f>IFERROR(VLOOKUP($A5241,'Fielding Data'!$A:$H,MATCH(R$1,'Fielding Data'!$A$1:$H$1,0),0),"Other")</f>
        <v>14</v>
      </c>
      <c r="S5241" s="13">
        <f>IFERROR(VLOOKUP($A5241,'Fielding Data'!$A:$H,MATCH(S$1,'Fielding Data'!$A$1:$H$1,0),0),"Other")</f>
        <v>2</v>
      </c>
      <c r="T5241" s="13">
        <f>IFERROR(VLOOKUP($A5241,'Fielding Data'!$A:$H,MATCH(T$1,'Fielding Data'!$A$1:$H$1,0),0),"Other")</f>
        <v>1</v>
      </c>
      <c r="U5241" s="13">
        <f>SUMIFS('Fielding Data'!E:E,'Fielding Data'!$A:$A,'Hitting Data'!$A5241)</f>
        <v>4</v>
      </c>
      <c r="V5241" s="13">
        <f>SUMIFS('Fielding Data'!F:F,'Fielding Data'!$A:$A,'Hitting Data'!$A5241)</f>
        <v>14</v>
      </c>
      <c r="W5241" s="13">
        <f>SUMIFS('Fielding Data'!G:G,'Fielding Data'!$A:$A,'Hitting Data'!$A5241)</f>
        <v>2</v>
      </c>
      <c r="X5241" s="13">
        <f>SUMIFS('Fielding Data'!H:H,'Fielding Data'!$A:$A,'Hitting Data'!$A5241)</f>
        <v>1</v>
      </c>
    </row>
    <row r="5242" spans="1:24" x14ac:dyDescent="0.3">
      <c r="A5242" s="13" t="str">
        <f t="shared" si="81"/>
        <v>howarry012014</v>
      </c>
      <c r="B5242" s="16" t="s">
        <v>461</v>
      </c>
      <c r="C5242" s="16">
        <v>2014</v>
      </c>
      <c r="D5242" s="16">
        <v>153</v>
      </c>
      <c r="E5242" s="16">
        <v>569</v>
      </c>
      <c r="F5242" s="16">
        <v>65</v>
      </c>
      <c r="G5242" s="16">
        <v>127</v>
      </c>
      <c r="H5242" s="16">
        <v>18</v>
      </c>
      <c r="I5242" s="16">
        <v>1</v>
      </c>
      <c r="J5242" s="16">
        <v>23</v>
      </c>
      <c r="K5242" s="16">
        <v>95</v>
      </c>
      <c r="L5242" s="16">
        <v>0</v>
      </c>
      <c r="M5242" s="16">
        <v>0</v>
      </c>
      <c r="N5242" s="16">
        <v>67</v>
      </c>
      <c r="O5242" s="16">
        <v>190</v>
      </c>
      <c r="P5242" s="13" t="str">
        <f>IFERROR(VLOOKUP($A5242,'Fielding Data'!$A:$H,MATCH(P$1,'Fielding Data'!$A$1:$H$1,0),0),"Other")</f>
        <v>1B</v>
      </c>
      <c r="Q5242" s="13">
        <f>IFERROR(VLOOKUP($A5242,'Fielding Data'!$A:$H,MATCH(Q$1,'Fielding Data'!$A$1:$H$1,0),0),"Other")</f>
        <v>1224</v>
      </c>
      <c r="R5242" s="13">
        <f>IFERROR(VLOOKUP($A5242,'Fielding Data'!$A:$H,MATCH(R$1,'Fielding Data'!$A$1:$H$1,0),0),"Other")</f>
        <v>80</v>
      </c>
      <c r="S5242" s="13">
        <f>IFERROR(VLOOKUP($A5242,'Fielding Data'!$A:$H,MATCH(S$1,'Fielding Data'!$A$1:$H$1,0),0),"Other")</f>
        <v>9</v>
      </c>
      <c r="T5242" s="13">
        <f>IFERROR(VLOOKUP($A5242,'Fielding Data'!$A:$H,MATCH(T$1,'Fielding Data'!$A$1:$H$1,0),0),"Other")</f>
        <v>103</v>
      </c>
      <c r="U5242" s="13">
        <f>SUMIFS('Fielding Data'!E:E,'Fielding Data'!$A:$A,'Hitting Data'!$A5242)</f>
        <v>1224</v>
      </c>
      <c r="V5242" s="13">
        <f>SUMIFS('Fielding Data'!F:F,'Fielding Data'!$A:$A,'Hitting Data'!$A5242)</f>
        <v>80</v>
      </c>
      <c r="W5242" s="13">
        <f>SUMIFS('Fielding Data'!G:G,'Fielding Data'!$A:$A,'Hitting Data'!$A5242)</f>
        <v>9</v>
      </c>
      <c r="X5242" s="13">
        <f>SUMIFS('Fielding Data'!H:H,'Fielding Data'!$A:$A,'Hitting Data'!$A5242)</f>
        <v>103</v>
      </c>
    </row>
    <row r="5243" spans="1:24" x14ac:dyDescent="0.3">
      <c r="A5243" s="13" t="str">
        <f t="shared" si="81"/>
        <v>howeljp012014</v>
      </c>
      <c r="B5243" s="16" t="s">
        <v>556</v>
      </c>
      <c r="C5243" s="16">
        <v>2014</v>
      </c>
      <c r="D5243" s="16">
        <v>68</v>
      </c>
      <c r="E5243" s="16">
        <v>0</v>
      </c>
      <c r="F5243" s="16">
        <v>0</v>
      </c>
      <c r="G5243" s="16">
        <v>0</v>
      </c>
      <c r="H5243" s="16">
        <v>0</v>
      </c>
      <c r="I5243" s="16">
        <v>0</v>
      </c>
      <c r="J5243" s="16">
        <v>0</v>
      </c>
      <c r="K5243" s="16">
        <v>0</v>
      </c>
      <c r="L5243" s="16">
        <v>0</v>
      </c>
      <c r="M5243" s="16">
        <v>0</v>
      </c>
      <c r="N5243" s="16">
        <v>0</v>
      </c>
      <c r="O5243" s="16">
        <v>0</v>
      </c>
      <c r="P5243" s="13" t="str">
        <f>IFERROR(VLOOKUP($A5243,'Fielding Data'!$A:$H,MATCH(P$1,'Fielding Data'!$A$1:$H$1,0),0),"Other")</f>
        <v>P</v>
      </c>
      <c r="Q5243" s="13">
        <f>IFERROR(VLOOKUP($A5243,'Fielding Data'!$A:$H,MATCH(Q$1,'Fielding Data'!$A$1:$H$1,0),0),"Other")</f>
        <v>5</v>
      </c>
      <c r="R5243" s="13">
        <f>IFERROR(VLOOKUP($A5243,'Fielding Data'!$A:$H,MATCH(R$1,'Fielding Data'!$A$1:$H$1,0),0),"Other")</f>
        <v>15</v>
      </c>
      <c r="S5243" s="13">
        <f>IFERROR(VLOOKUP($A5243,'Fielding Data'!$A:$H,MATCH(S$1,'Fielding Data'!$A$1:$H$1,0),0),"Other")</f>
        <v>0</v>
      </c>
      <c r="T5243" s="13">
        <f>IFERROR(VLOOKUP($A5243,'Fielding Data'!$A:$H,MATCH(T$1,'Fielding Data'!$A$1:$H$1,0),0),"Other")</f>
        <v>1</v>
      </c>
      <c r="U5243" s="13">
        <f>SUMIFS('Fielding Data'!E:E,'Fielding Data'!$A:$A,'Hitting Data'!$A5243)</f>
        <v>5</v>
      </c>
      <c r="V5243" s="13">
        <f>SUMIFS('Fielding Data'!F:F,'Fielding Data'!$A:$A,'Hitting Data'!$A5243)</f>
        <v>15</v>
      </c>
      <c r="W5243" s="13">
        <f>SUMIFS('Fielding Data'!G:G,'Fielding Data'!$A:$A,'Hitting Data'!$A5243)</f>
        <v>0</v>
      </c>
      <c r="X5243" s="13">
        <f>SUMIFS('Fielding Data'!H:H,'Fielding Data'!$A:$A,'Hitting Data'!$A5243)</f>
        <v>1</v>
      </c>
    </row>
    <row r="5244" spans="1:24" x14ac:dyDescent="0.3">
      <c r="A5244" s="13" t="str">
        <f t="shared" si="81"/>
        <v>hudsoda012014</v>
      </c>
      <c r="B5244" s="16" t="s">
        <v>1108</v>
      </c>
      <c r="C5244" s="16">
        <v>2014</v>
      </c>
      <c r="D5244" s="16">
        <v>3</v>
      </c>
      <c r="E5244" s="16">
        <v>0</v>
      </c>
      <c r="F5244" s="16">
        <v>0</v>
      </c>
      <c r="G5244" s="16">
        <v>0</v>
      </c>
      <c r="H5244" s="16">
        <v>0</v>
      </c>
      <c r="I5244" s="16">
        <v>0</v>
      </c>
      <c r="J5244" s="16">
        <v>0</v>
      </c>
      <c r="K5244" s="16">
        <v>0</v>
      </c>
      <c r="L5244" s="16">
        <v>0</v>
      </c>
      <c r="M5244" s="16">
        <v>0</v>
      </c>
      <c r="N5244" s="16">
        <v>0</v>
      </c>
      <c r="O5244" s="16">
        <v>0</v>
      </c>
      <c r="P5244" s="13" t="str">
        <f>IFERROR(VLOOKUP($A5244,'Fielding Data'!$A:$H,MATCH(P$1,'Fielding Data'!$A$1:$H$1,0),0),"Other")</f>
        <v>P</v>
      </c>
      <c r="Q5244" s="13">
        <f>IFERROR(VLOOKUP($A5244,'Fielding Data'!$A:$H,MATCH(Q$1,'Fielding Data'!$A$1:$H$1,0),0),"Other")</f>
        <v>0</v>
      </c>
      <c r="R5244" s="13">
        <f>IFERROR(VLOOKUP($A5244,'Fielding Data'!$A:$H,MATCH(R$1,'Fielding Data'!$A$1:$H$1,0),0),"Other")</f>
        <v>0</v>
      </c>
      <c r="S5244" s="13">
        <f>IFERROR(VLOOKUP($A5244,'Fielding Data'!$A:$H,MATCH(S$1,'Fielding Data'!$A$1:$H$1,0),0),"Other")</f>
        <v>0</v>
      </c>
      <c r="T5244" s="13">
        <f>IFERROR(VLOOKUP($A5244,'Fielding Data'!$A:$H,MATCH(T$1,'Fielding Data'!$A$1:$H$1,0),0),"Other")</f>
        <v>0</v>
      </c>
      <c r="U5244" s="13">
        <f>SUMIFS('Fielding Data'!E:E,'Fielding Data'!$A:$A,'Hitting Data'!$A5244)</f>
        <v>0</v>
      </c>
      <c r="V5244" s="13">
        <f>SUMIFS('Fielding Data'!F:F,'Fielding Data'!$A:$A,'Hitting Data'!$A5244)</f>
        <v>0</v>
      </c>
      <c r="W5244" s="13">
        <f>SUMIFS('Fielding Data'!G:G,'Fielding Data'!$A:$A,'Hitting Data'!$A5244)</f>
        <v>0</v>
      </c>
      <c r="X5244" s="13">
        <f>SUMIFS('Fielding Data'!H:H,'Fielding Data'!$A:$A,'Hitting Data'!$A5244)</f>
        <v>0</v>
      </c>
    </row>
    <row r="5245" spans="1:24" x14ac:dyDescent="0.3">
      <c r="A5245" s="13" t="str">
        <f t="shared" si="81"/>
        <v>hudsoti012014</v>
      </c>
      <c r="B5245" s="16" t="s">
        <v>122</v>
      </c>
      <c r="C5245" s="16">
        <v>2014</v>
      </c>
      <c r="D5245" s="16">
        <v>31</v>
      </c>
      <c r="E5245" s="16">
        <v>53</v>
      </c>
      <c r="F5245" s="16">
        <v>0</v>
      </c>
      <c r="G5245" s="16">
        <v>2</v>
      </c>
      <c r="H5245" s="16">
        <v>0</v>
      </c>
      <c r="I5245" s="16">
        <v>0</v>
      </c>
      <c r="J5245" s="16">
        <v>0</v>
      </c>
      <c r="K5245" s="16">
        <v>1</v>
      </c>
      <c r="L5245" s="16">
        <v>0</v>
      </c>
      <c r="M5245" s="16">
        <v>0</v>
      </c>
      <c r="N5245" s="16">
        <v>2</v>
      </c>
      <c r="O5245" s="16">
        <v>20</v>
      </c>
      <c r="P5245" s="13" t="str">
        <f>IFERROR(VLOOKUP($A5245,'Fielding Data'!$A:$H,MATCH(P$1,'Fielding Data'!$A$1:$H$1,0),0),"Other")</f>
        <v>P</v>
      </c>
      <c r="Q5245" s="13">
        <f>IFERROR(VLOOKUP($A5245,'Fielding Data'!$A:$H,MATCH(Q$1,'Fielding Data'!$A$1:$H$1,0),0),"Other")</f>
        <v>13</v>
      </c>
      <c r="R5245" s="13">
        <f>IFERROR(VLOOKUP($A5245,'Fielding Data'!$A:$H,MATCH(R$1,'Fielding Data'!$A$1:$H$1,0),0),"Other")</f>
        <v>21</v>
      </c>
      <c r="S5245" s="13">
        <f>IFERROR(VLOOKUP($A5245,'Fielding Data'!$A:$H,MATCH(S$1,'Fielding Data'!$A$1:$H$1,0),0),"Other")</f>
        <v>2</v>
      </c>
      <c r="T5245" s="13">
        <f>IFERROR(VLOOKUP($A5245,'Fielding Data'!$A:$H,MATCH(T$1,'Fielding Data'!$A$1:$H$1,0),0),"Other")</f>
        <v>1</v>
      </c>
      <c r="U5245" s="13">
        <f>SUMIFS('Fielding Data'!E:E,'Fielding Data'!$A:$A,'Hitting Data'!$A5245)</f>
        <v>13</v>
      </c>
      <c r="V5245" s="13">
        <f>SUMIFS('Fielding Data'!F:F,'Fielding Data'!$A:$A,'Hitting Data'!$A5245)</f>
        <v>21</v>
      </c>
      <c r="W5245" s="13">
        <f>SUMIFS('Fielding Data'!G:G,'Fielding Data'!$A:$A,'Hitting Data'!$A5245)</f>
        <v>2</v>
      </c>
      <c r="X5245" s="13">
        <f>SUMIFS('Fielding Data'!H:H,'Fielding Data'!$A:$A,'Hitting Data'!$A5245)</f>
        <v>1</v>
      </c>
    </row>
    <row r="5246" spans="1:24" x14ac:dyDescent="0.3">
      <c r="A5246" s="13" t="str">
        <f t="shared" si="81"/>
        <v>hugheja022014</v>
      </c>
      <c r="B5246" s="16" t="s">
        <v>1530</v>
      </c>
      <c r="C5246" s="16">
        <v>2014</v>
      </c>
      <c r="D5246" s="16">
        <v>63</v>
      </c>
      <c r="E5246" s="16">
        <v>2</v>
      </c>
      <c r="F5246" s="16">
        <v>0</v>
      </c>
      <c r="G5246" s="16">
        <v>0</v>
      </c>
      <c r="H5246" s="16">
        <v>0</v>
      </c>
      <c r="I5246" s="16">
        <v>0</v>
      </c>
      <c r="J5246" s="16">
        <v>0</v>
      </c>
      <c r="K5246" s="16">
        <v>0</v>
      </c>
      <c r="L5246" s="16">
        <v>0</v>
      </c>
      <c r="M5246" s="16">
        <v>0</v>
      </c>
      <c r="N5246" s="16">
        <v>0</v>
      </c>
      <c r="O5246" s="16">
        <v>1</v>
      </c>
      <c r="P5246" s="13" t="str">
        <f>IFERROR(VLOOKUP($A5246,'Fielding Data'!$A:$H,MATCH(P$1,'Fielding Data'!$A$1:$H$1,0),0),"Other")</f>
        <v>P</v>
      </c>
      <c r="Q5246" s="13">
        <f>IFERROR(VLOOKUP($A5246,'Fielding Data'!$A:$H,MATCH(Q$1,'Fielding Data'!$A$1:$H$1,0),0),"Other")</f>
        <v>5</v>
      </c>
      <c r="R5246" s="13">
        <f>IFERROR(VLOOKUP($A5246,'Fielding Data'!$A:$H,MATCH(R$1,'Fielding Data'!$A$1:$H$1,0),0),"Other")</f>
        <v>18</v>
      </c>
      <c r="S5246" s="13">
        <f>IFERROR(VLOOKUP($A5246,'Fielding Data'!$A:$H,MATCH(S$1,'Fielding Data'!$A$1:$H$1,0),0),"Other")</f>
        <v>1</v>
      </c>
      <c r="T5246" s="13">
        <f>IFERROR(VLOOKUP($A5246,'Fielding Data'!$A:$H,MATCH(T$1,'Fielding Data'!$A$1:$H$1,0),0),"Other")</f>
        <v>2</v>
      </c>
      <c r="U5246" s="13">
        <f>SUMIFS('Fielding Data'!E:E,'Fielding Data'!$A:$A,'Hitting Data'!$A5246)</f>
        <v>5</v>
      </c>
      <c r="V5246" s="13">
        <f>SUMIFS('Fielding Data'!F:F,'Fielding Data'!$A:$A,'Hitting Data'!$A5246)</f>
        <v>18</v>
      </c>
      <c r="W5246" s="13">
        <f>SUMIFS('Fielding Data'!G:G,'Fielding Data'!$A:$A,'Hitting Data'!$A5246)</f>
        <v>1</v>
      </c>
      <c r="X5246" s="13">
        <f>SUMIFS('Fielding Data'!H:H,'Fielding Data'!$A:$A,'Hitting Data'!$A5246)</f>
        <v>2</v>
      </c>
    </row>
    <row r="5247" spans="1:24" x14ac:dyDescent="0.3">
      <c r="A5247" s="13" t="str">
        <f t="shared" si="81"/>
        <v>hugheph012014</v>
      </c>
      <c r="B5247" s="16" t="s">
        <v>804</v>
      </c>
      <c r="C5247" s="16">
        <v>2014</v>
      </c>
      <c r="D5247" s="16">
        <v>32</v>
      </c>
      <c r="E5247" s="16">
        <v>6</v>
      </c>
      <c r="F5247" s="16">
        <v>0</v>
      </c>
      <c r="G5247" s="16">
        <v>0</v>
      </c>
      <c r="H5247" s="16">
        <v>0</v>
      </c>
      <c r="I5247" s="16">
        <v>0</v>
      </c>
      <c r="J5247" s="16">
        <v>0</v>
      </c>
      <c r="K5247" s="16">
        <v>0</v>
      </c>
      <c r="L5247" s="16">
        <v>0</v>
      </c>
      <c r="M5247" s="16">
        <v>0</v>
      </c>
      <c r="N5247" s="16">
        <v>0</v>
      </c>
      <c r="O5247" s="16">
        <v>4</v>
      </c>
      <c r="P5247" s="13" t="str">
        <f>IFERROR(VLOOKUP($A5247,'Fielding Data'!$A:$H,MATCH(P$1,'Fielding Data'!$A$1:$H$1,0),0),"Other")</f>
        <v>P</v>
      </c>
      <c r="Q5247" s="13">
        <f>IFERROR(VLOOKUP($A5247,'Fielding Data'!$A:$H,MATCH(Q$1,'Fielding Data'!$A$1:$H$1,0),0),"Other")</f>
        <v>10</v>
      </c>
      <c r="R5247" s="13">
        <f>IFERROR(VLOOKUP($A5247,'Fielding Data'!$A:$H,MATCH(R$1,'Fielding Data'!$A$1:$H$1,0),0),"Other")</f>
        <v>8</v>
      </c>
      <c r="S5247" s="13">
        <f>IFERROR(VLOOKUP($A5247,'Fielding Data'!$A:$H,MATCH(S$1,'Fielding Data'!$A$1:$H$1,0),0),"Other")</f>
        <v>1</v>
      </c>
      <c r="T5247" s="13">
        <f>IFERROR(VLOOKUP($A5247,'Fielding Data'!$A:$H,MATCH(T$1,'Fielding Data'!$A$1:$H$1,0),0),"Other")</f>
        <v>2</v>
      </c>
      <c r="U5247" s="13">
        <f>SUMIFS('Fielding Data'!E:E,'Fielding Data'!$A:$A,'Hitting Data'!$A5247)</f>
        <v>10</v>
      </c>
      <c r="V5247" s="13">
        <f>SUMIFS('Fielding Data'!F:F,'Fielding Data'!$A:$A,'Hitting Data'!$A5247)</f>
        <v>8</v>
      </c>
      <c r="W5247" s="13">
        <f>SUMIFS('Fielding Data'!G:G,'Fielding Data'!$A:$A,'Hitting Data'!$A5247)</f>
        <v>1</v>
      </c>
      <c r="X5247" s="13">
        <f>SUMIFS('Fielding Data'!H:H,'Fielding Data'!$A:$A,'Hitting Data'!$A5247)</f>
        <v>2</v>
      </c>
    </row>
    <row r="5248" spans="1:24" x14ac:dyDescent="0.3">
      <c r="A5248" s="13" t="str">
        <f t="shared" si="81"/>
        <v>hunteto012014</v>
      </c>
      <c r="B5248" s="16" t="s">
        <v>124</v>
      </c>
      <c r="C5248" s="16">
        <v>2014</v>
      </c>
      <c r="D5248" s="16">
        <v>142</v>
      </c>
      <c r="E5248" s="16">
        <v>549</v>
      </c>
      <c r="F5248" s="16">
        <v>71</v>
      </c>
      <c r="G5248" s="16">
        <v>157</v>
      </c>
      <c r="H5248" s="16">
        <v>33</v>
      </c>
      <c r="I5248" s="16">
        <v>2</v>
      </c>
      <c r="J5248" s="16">
        <v>17</v>
      </c>
      <c r="K5248" s="16">
        <v>83</v>
      </c>
      <c r="L5248" s="16">
        <v>4</v>
      </c>
      <c r="M5248" s="16">
        <v>3</v>
      </c>
      <c r="N5248" s="16">
        <v>23</v>
      </c>
      <c r="O5248" s="16">
        <v>89</v>
      </c>
      <c r="P5248" s="13" t="str">
        <f>IFERROR(VLOOKUP($A5248,'Fielding Data'!$A:$H,MATCH(P$1,'Fielding Data'!$A$1:$H$1,0),0),"Other")</f>
        <v>OF</v>
      </c>
      <c r="Q5248" s="13">
        <f>IFERROR(VLOOKUP($A5248,'Fielding Data'!$A:$H,MATCH(Q$1,'Fielding Data'!$A$1:$H$1,0),0),"Other")</f>
        <v>218</v>
      </c>
      <c r="R5248" s="13">
        <f>IFERROR(VLOOKUP($A5248,'Fielding Data'!$A:$H,MATCH(R$1,'Fielding Data'!$A$1:$H$1,0),0),"Other")</f>
        <v>5</v>
      </c>
      <c r="S5248" s="13">
        <f>IFERROR(VLOOKUP($A5248,'Fielding Data'!$A:$H,MATCH(S$1,'Fielding Data'!$A$1:$H$1,0),0),"Other")</f>
        <v>5</v>
      </c>
      <c r="T5248" s="13">
        <f>IFERROR(VLOOKUP($A5248,'Fielding Data'!$A:$H,MATCH(T$1,'Fielding Data'!$A$1:$H$1,0),0),"Other")</f>
        <v>1</v>
      </c>
      <c r="U5248" s="13">
        <f>SUMIFS('Fielding Data'!E:E,'Fielding Data'!$A:$A,'Hitting Data'!$A5248)</f>
        <v>436</v>
      </c>
      <c r="V5248" s="13">
        <f>SUMIFS('Fielding Data'!F:F,'Fielding Data'!$A:$A,'Hitting Data'!$A5248)</f>
        <v>10</v>
      </c>
      <c r="W5248" s="13">
        <f>SUMIFS('Fielding Data'!G:G,'Fielding Data'!$A:$A,'Hitting Data'!$A5248)</f>
        <v>10</v>
      </c>
      <c r="X5248" s="13">
        <f>SUMIFS('Fielding Data'!H:H,'Fielding Data'!$A:$A,'Hitting Data'!$A5248)</f>
        <v>2</v>
      </c>
    </row>
    <row r="5249" spans="1:24" x14ac:dyDescent="0.3">
      <c r="A5249" s="13" t="str">
        <f t="shared" si="81"/>
        <v>hunteto022014</v>
      </c>
      <c r="B5249" s="16" t="s">
        <v>940</v>
      </c>
      <c r="C5249" s="16">
        <v>2014</v>
      </c>
      <c r="D5249" s="16">
        <v>60</v>
      </c>
      <c r="E5249" s="16">
        <v>0</v>
      </c>
      <c r="F5249" s="16">
        <v>0</v>
      </c>
      <c r="G5249" s="16">
        <v>0</v>
      </c>
      <c r="H5249" s="16">
        <v>0</v>
      </c>
      <c r="I5249" s="16">
        <v>0</v>
      </c>
      <c r="J5249" s="16">
        <v>0</v>
      </c>
      <c r="K5249" s="16">
        <v>0</v>
      </c>
      <c r="L5249" s="16">
        <v>0</v>
      </c>
      <c r="M5249" s="16">
        <v>0</v>
      </c>
      <c r="N5249" s="16">
        <v>0</v>
      </c>
      <c r="O5249" s="16">
        <v>0</v>
      </c>
      <c r="P5249" s="13" t="str">
        <f>IFERROR(VLOOKUP($A5249,'Fielding Data'!$A:$H,MATCH(P$1,'Fielding Data'!$A$1:$H$1,0),0),"Other")</f>
        <v>P</v>
      </c>
      <c r="Q5249" s="13">
        <f>IFERROR(VLOOKUP($A5249,'Fielding Data'!$A:$H,MATCH(Q$1,'Fielding Data'!$A$1:$H$1,0),0),"Other")</f>
        <v>5</v>
      </c>
      <c r="R5249" s="13">
        <f>IFERROR(VLOOKUP($A5249,'Fielding Data'!$A:$H,MATCH(R$1,'Fielding Data'!$A$1:$H$1,0),0),"Other")</f>
        <v>7</v>
      </c>
      <c r="S5249" s="13">
        <f>IFERROR(VLOOKUP($A5249,'Fielding Data'!$A:$H,MATCH(S$1,'Fielding Data'!$A$1:$H$1,0),0),"Other")</f>
        <v>2</v>
      </c>
      <c r="T5249" s="13">
        <f>IFERROR(VLOOKUP($A5249,'Fielding Data'!$A:$H,MATCH(T$1,'Fielding Data'!$A$1:$H$1,0),0),"Other")</f>
        <v>1</v>
      </c>
      <c r="U5249" s="13">
        <f>SUMIFS('Fielding Data'!E:E,'Fielding Data'!$A:$A,'Hitting Data'!$A5249)</f>
        <v>5</v>
      </c>
      <c r="V5249" s="13">
        <f>SUMIFS('Fielding Data'!F:F,'Fielding Data'!$A:$A,'Hitting Data'!$A5249)</f>
        <v>7</v>
      </c>
      <c r="W5249" s="13">
        <f>SUMIFS('Fielding Data'!G:G,'Fielding Data'!$A:$A,'Hitting Data'!$A5249)</f>
        <v>2</v>
      </c>
      <c r="X5249" s="13">
        <f>SUMIFS('Fielding Data'!H:H,'Fielding Data'!$A:$A,'Hitting Data'!$A5249)</f>
        <v>1</v>
      </c>
    </row>
    <row r="5250" spans="1:24" x14ac:dyDescent="0.3">
      <c r="A5250" s="13" t="str">
        <f t="shared" si="81"/>
        <v>hutchdr012014</v>
      </c>
      <c r="B5250" s="16" t="s">
        <v>1748</v>
      </c>
      <c r="C5250" s="16">
        <v>2014</v>
      </c>
      <c r="D5250" s="16">
        <v>35</v>
      </c>
      <c r="E5250" s="16">
        <v>4</v>
      </c>
      <c r="F5250" s="16">
        <v>0</v>
      </c>
      <c r="G5250" s="16">
        <v>2</v>
      </c>
      <c r="H5250" s="16">
        <v>0</v>
      </c>
      <c r="I5250" s="16">
        <v>0</v>
      </c>
      <c r="J5250" s="16">
        <v>0</v>
      </c>
      <c r="K5250" s="16">
        <v>0</v>
      </c>
      <c r="L5250" s="16">
        <v>0</v>
      </c>
      <c r="M5250" s="16">
        <v>0</v>
      </c>
      <c r="N5250" s="16">
        <v>0</v>
      </c>
      <c r="O5250" s="16">
        <v>2</v>
      </c>
      <c r="P5250" s="13" t="str">
        <f>IFERROR(VLOOKUP($A5250,'Fielding Data'!$A:$H,MATCH(P$1,'Fielding Data'!$A$1:$H$1,0),0),"Other")</f>
        <v>P</v>
      </c>
      <c r="Q5250" s="13">
        <f>IFERROR(VLOOKUP($A5250,'Fielding Data'!$A:$H,MATCH(Q$1,'Fielding Data'!$A$1:$H$1,0),0),"Other")</f>
        <v>7</v>
      </c>
      <c r="R5250" s="13">
        <f>IFERROR(VLOOKUP($A5250,'Fielding Data'!$A:$H,MATCH(R$1,'Fielding Data'!$A$1:$H$1,0),0),"Other")</f>
        <v>13</v>
      </c>
      <c r="S5250" s="13">
        <f>IFERROR(VLOOKUP($A5250,'Fielding Data'!$A:$H,MATCH(S$1,'Fielding Data'!$A$1:$H$1,0),0),"Other")</f>
        <v>1</v>
      </c>
      <c r="T5250" s="13">
        <f>IFERROR(VLOOKUP($A5250,'Fielding Data'!$A:$H,MATCH(T$1,'Fielding Data'!$A$1:$H$1,0),0),"Other")</f>
        <v>2</v>
      </c>
      <c r="U5250" s="13">
        <f>SUMIFS('Fielding Data'!E:E,'Fielding Data'!$A:$A,'Hitting Data'!$A5250)</f>
        <v>7</v>
      </c>
      <c r="V5250" s="13">
        <f>SUMIFS('Fielding Data'!F:F,'Fielding Data'!$A:$A,'Hitting Data'!$A5250)</f>
        <v>13</v>
      </c>
      <c r="W5250" s="13">
        <f>SUMIFS('Fielding Data'!G:G,'Fielding Data'!$A:$A,'Hitting Data'!$A5250)</f>
        <v>1</v>
      </c>
      <c r="X5250" s="13">
        <f>SUMIFS('Fielding Data'!H:H,'Fielding Data'!$A:$A,'Hitting Data'!$A5250)</f>
        <v>2</v>
      </c>
    </row>
    <row r="5251" spans="1:24" x14ac:dyDescent="0.3">
      <c r="A5251" s="13" t="str">
        <f t="shared" ref="A5251:A5314" si="82">(B5251&amp;C5251)</f>
        <v>iannech012014</v>
      </c>
      <c r="B5251" s="16" t="s">
        <v>659</v>
      </c>
      <c r="C5251" s="16">
        <v>2014</v>
      </c>
      <c r="D5251" s="16">
        <v>108</v>
      </c>
      <c r="E5251" s="16">
        <v>306</v>
      </c>
      <c r="F5251" s="16">
        <v>41</v>
      </c>
      <c r="G5251" s="16">
        <v>77</v>
      </c>
      <c r="H5251" s="16">
        <v>22</v>
      </c>
      <c r="I5251" s="16">
        <v>0</v>
      </c>
      <c r="J5251" s="16">
        <v>7</v>
      </c>
      <c r="K5251" s="16">
        <v>43</v>
      </c>
      <c r="L5251" s="16">
        <v>3</v>
      </c>
      <c r="M5251" s="16">
        <v>0</v>
      </c>
      <c r="N5251" s="16">
        <v>54</v>
      </c>
      <c r="O5251" s="16">
        <v>91</v>
      </c>
      <c r="P5251" s="13" t="str">
        <f>IFERROR(VLOOKUP($A5251,'Fielding Data'!$A:$H,MATCH(P$1,'Fielding Data'!$A$1:$H$1,0),0),"Other")</f>
        <v>C</v>
      </c>
      <c r="Q5251" s="13">
        <f>IFERROR(VLOOKUP($A5251,'Fielding Data'!$A:$H,MATCH(Q$1,'Fielding Data'!$A$1:$H$1,0),0),"Other")</f>
        <v>744</v>
      </c>
      <c r="R5251" s="13">
        <f>IFERROR(VLOOKUP($A5251,'Fielding Data'!$A:$H,MATCH(R$1,'Fielding Data'!$A$1:$H$1,0),0),"Other")</f>
        <v>36</v>
      </c>
      <c r="S5251" s="13">
        <f>IFERROR(VLOOKUP($A5251,'Fielding Data'!$A:$H,MATCH(S$1,'Fielding Data'!$A$1:$H$1,0),0),"Other")</f>
        <v>2</v>
      </c>
      <c r="T5251" s="13">
        <f>IFERROR(VLOOKUP($A5251,'Fielding Data'!$A:$H,MATCH(T$1,'Fielding Data'!$A$1:$H$1,0),0),"Other")</f>
        <v>5</v>
      </c>
      <c r="U5251" s="13">
        <f>SUMIFS('Fielding Data'!E:E,'Fielding Data'!$A:$A,'Hitting Data'!$A5251)</f>
        <v>744</v>
      </c>
      <c r="V5251" s="13">
        <f>SUMIFS('Fielding Data'!F:F,'Fielding Data'!$A:$A,'Hitting Data'!$A5251)</f>
        <v>36</v>
      </c>
      <c r="W5251" s="13">
        <f>SUMIFS('Fielding Data'!G:G,'Fielding Data'!$A:$A,'Hitting Data'!$A5251)</f>
        <v>2</v>
      </c>
      <c r="X5251" s="13">
        <f>SUMIFS('Fielding Data'!H:H,'Fielding Data'!$A:$A,'Hitting Data'!$A5251)</f>
        <v>5</v>
      </c>
    </row>
    <row r="5252" spans="1:24" x14ac:dyDescent="0.3">
      <c r="A5252" s="13" t="str">
        <f t="shared" si="82"/>
        <v>inciaen012014</v>
      </c>
      <c r="B5252" s="16" t="s">
        <v>2200</v>
      </c>
      <c r="C5252" s="16">
        <v>2014</v>
      </c>
      <c r="D5252" s="16">
        <v>118</v>
      </c>
      <c r="E5252" s="16">
        <v>418</v>
      </c>
      <c r="F5252" s="16">
        <v>54</v>
      </c>
      <c r="G5252" s="16">
        <v>116</v>
      </c>
      <c r="H5252" s="16">
        <v>18</v>
      </c>
      <c r="I5252" s="16">
        <v>2</v>
      </c>
      <c r="J5252" s="16">
        <v>4</v>
      </c>
      <c r="K5252" s="16">
        <v>27</v>
      </c>
      <c r="L5252" s="16">
        <v>19</v>
      </c>
      <c r="M5252" s="16">
        <v>3</v>
      </c>
      <c r="N5252" s="16">
        <v>25</v>
      </c>
      <c r="O5252" s="16">
        <v>53</v>
      </c>
      <c r="P5252" s="13" t="str">
        <f>IFERROR(VLOOKUP($A5252,'Fielding Data'!$A:$H,MATCH(P$1,'Fielding Data'!$A$1:$H$1,0),0),"Other")</f>
        <v>CF</v>
      </c>
      <c r="Q5252" s="13">
        <f>IFERROR(VLOOKUP($A5252,'Fielding Data'!$A:$H,MATCH(Q$1,'Fielding Data'!$A$1:$H$1,0),0),"Other")</f>
        <v>198</v>
      </c>
      <c r="R5252" s="13">
        <f>IFERROR(VLOOKUP($A5252,'Fielding Data'!$A:$H,MATCH(R$1,'Fielding Data'!$A$1:$H$1,0),0),"Other")</f>
        <v>8</v>
      </c>
      <c r="S5252" s="13">
        <f>IFERROR(VLOOKUP($A5252,'Fielding Data'!$A:$H,MATCH(S$1,'Fielding Data'!$A$1:$H$1,0),0),"Other")</f>
        <v>2</v>
      </c>
      <c r="T5252" s="13">
        <f>IFERROR(VLOOKUP($A5252,'Fielding Data'!$A:$H,MATCH(T$1,'Fielding Data'!$A$1:$H$1,0),0),"Other")</f>
        <v>0</v>
      </c>
      <c r="U5252" s="13">
        <f>SUMIFS('Fielding Data'!E:E,'Fielding Data'!$A:$A,'Hitting Data'!$A5252)</f>
        <v>532</v>
      </c>
      <c r="V5252" s="13">
        <f>SUMIFS('Fielding Data'!F:F,'Fielding Data'!$A:$A,'Hitting Data'!$A5252)</f>
        <v>20</v>
      </c>
      <c r="W5252" s="13">
        <f>SUMIFS('Fielding Data'!G:G,'Fielding Data'!$A:$A,'Hitting Data'!$A5252)</f>
        <v>10</v>
      </c>
      <c r="X5252" s="13">
        <f>SUMIFS('Fielding Data'!H:H,'Fielding Data'!$A:$A,'Hitting Data'!$A5252)</f>
        <v>0</v>
      </c>
    </row>
    <row r="5253" spans="1:24" x14ac:dyDescent="0.3">
      <c r="A5253" s="13" t="str">
        <f t="shared" si="82"/>
        <v>infanom012014</v>
      </c>
      <c r="B5253" s="16" t="s">
        <v>309</v>
      </c>
      <c r="C5253" s="16">
        <v>2014</v>
      </c>
      <c r="D5253" s="16">
        <v>135</v>
      </c>
      <c r="E5253" s="16">
        <v>528</v>
      </c>
      <c r="F5253" s="16">
        <v>50</v>
      </c>
      <c r="G5253" s="16">
        <v>133</v>
      </c>
      <c r="H5253" s="16">
        <v>21</v>
      </c>
      <c r="I5253" s="16">
        <v>3</v>
      </c>
      <c r="J5253" s="16">
        <v>6</v>
      </c>
      <c r="K5253" s="16">
        <v>66</v>
      </c>
      <c r="L5253" s="16">
        <v>9</v>
      </c>
      <c r="M5253" s="16">
        <v>3</v>
      </c>
      <c r="N5253" s="16">
        <v>33</v>
      </c>
      <c r="O5253" s="16">
        <v>68</v>
      </c>
      <c r="P5253" s="13" t="str">
        <f>IFERROR(VLOOKUP($A5253,'Fielding Data'!$A:$H,MATCH(P$1,'Fielding Data'!$A$1:$H$1,0),0),"Other")</f>
        <v>2B</v>
      </c>
      <c r="Q5253" s="13">
        <f>IFERROR(VLOOKUP($A5253,'Fielding Data'!$A:$H,MATCH(Q$1,'Fielding Data'!$A$1:$H$1,0),0),"Other")</f>
        <v>187</v>
      </c>
      <c r="R5253" s="13">
        <f>IFERROR(VLOOKUP($A5253,'Fielding Data'!$A:$H,MATCH(R$1,'Fielding Data'!$A$1:$H$1,0),0),"Other")</f>
        <v>304</v>
      </c>
      <c r="S5253" s="13">
        <f>IFERROR(VLOOKUP($A5253,'Fielding Data'!$A:$H,MATCH(S$1,'Fielding Data'!$A$1:$H$1,0),0),"Other")</f>
        <v>11</v>
      </c>
      <c r="T5253" s="13">
        <f>IFERROR(VLOOKUP($A5253,'Fielding Data'!$A:$H,MATCH(T$1,'Fielding Data'!$A$1:$H$1,0),0),"Other")</f>
        <v>67</v>
      </c>
      <c r="U5253" s="13">
        <f>SUMIFS('Fielding Data'!E:E,'Fielding Data'!$A:$A,'Hitting Data'!$A5253)</f>
        <v>187</v>
      </c>
      <c r="V5253" s="13">
        <f>SUMIFS('Fielding Data'!F:F,'Fielding Data'!$A:$A,'Hitting Data'!$A5253)</f>
        <v>304</v>
      </c>
      <c r="W5253" s="13">
        <f>SUMIFS('Fielding Data'!G:G,'Fielding Data'!$A:$A,'Hitting Data'!$A5253)</f>
        <v>11</v>
      </c>
      <c r="X5253" s="13">
        <f>SUMIFS('Fielding Data'!H:H,'Fielding Data'!$A:$A,'Hitting Data'!$A5253)</f>
        <v>67</v>
      </c>
    </row>
    <row r="5254" spans="1:24" x14ac:dyDescent="0.3">
      <c r="A5254" s="13" t="str">
        <f t="shared" si="82"/>
        <v>irwinph012014</v>
      </c>
      <c r="B5254" s="16" t="s">
        <v>1966</v>
      </c>
      <c r="C5254" s="16">
        <v>2014</v>
      </c>
      <c r="D5254" s="16">
        <v>1</v>
      </c>
      <c r="E5254" s="16">
        <v>0</v>
      </c>
      <c r="F5254" s="16">
        <v>0</v>
      </c>
      <c r="G5254" s="16">
        <v>0</v>
      </c>
      <c r="H5254" s="16">
        <v>0</v>
      </c>
      <c r="I5254" s="16">
        <v>0</v>
      </c>
      <c r="J5254" s="16">
        <v>0</v>
      </c>
      <c r="K5254" s="16">
        <v>0</v>
      </c>
      <c r="L5254" s="16">
        <v>0</v>
      </c>
      <c r="M5254" s="16">
        <v>0</v>
      </c>
      <c r="N5254" s="16">
        <v>0</v>
      </c>
      <c r="O5254" s="16">
        <v>0</v>
      </c>
      <c r="P5254" s="13" t="str">
        <f>IFERROR(VLOOKUP($A5254,'Fielding Data'!$A:$H,MATCH(P$1,'Fielding Data'!$A$1:$H$1,0),0),"Other")</f>
        <v>P</v>
      </c>
      <c r="Q5254" s="13">
        <f>IFERROR(VLOOKUP($A5254,'Fielding Data'!$A:$H,MATCH(Q$1,'Fielding Data'!$A$1:$H$1,0),0),"Other")</f>
        <v>0</v>
      </c>
      <c r="R5254" s="13">
        <f>IFERROR(VLOOKUP($A5254,'Fielding Data'!$A:$H,MATCH(R$1,'Fielding Data'!$A$1:$H$1,0),0),"Other")</f>
        <v>0</v>
      </c>
      <c r="S5254" s="13">
        <f>IFERROR(VLOOKUP($A5254,'Fielding Data'!$A:$H,MATCH(S$1,'Fielding Data'!$A$1:$H$1,0),0),"Other")</f>
        <v>0</v>
      </c>
      <c r="T5254" s="13">
        <f>IFERROR(VLOOKUP($A5254,'Fielding Data'!$A:$H,MATCH(T$1,'Fielding Data'!$A$1:$H$1,0),0),"Other")</f>
        <v>0</v>
      </c>
      <c r="U5254" s="13">
        <f>SUMIFS('Fielding Data'!E:E,'Fielding Data'!$A:$A,'Hitting Data'!$A5254)</f>
        <v>0</v>
      </c>
      <c r="V5254" s="13">
        <f>SUMIFS('Fielding Data'!F:F,'Fielding Data'!$A:$A,'Hitting Data'!$A5254)</f>
        <v>0</v>
      </c>
      <c r="W5254" s="13">
        <f>SUMIFS('Fielding Data'!G:G,'Fielding Data'!$A:$A,'Hitting Data'!$A5254)</f>
        <v>0</v>
      </c>
      <c r="X5254" s="13">
        <f>SUMIFS('Fielding Data'!H:H,'Fielding Data'!$A:$A,'Hitting Data'!$A5254)</f>
        <v>0</v>
      </c>
    </row>
    <row r="5255" spans="1:24" x14ac:dyDescent="0.3">
      <c r="A5255" s="13" t="str">
        <f t="shared" si="82"/>
        <v>iwakuhi012014</v>
      </c>
      <c r="B5255" s="16" t="s">
        <v>1749</v>
      </c>
      <c r="C5255" s="16">
        <v>2014</v>
      </c>
      <c r="D5255" s="16">
        <v>28</v>
      </c>
      <c r="E5255" s="16">
        <v>4</v>
      </c>
      <c r="F5255" s="16">
        <v>0</v>
      </c>
      <c r="G5255" s="16">
        <v>0</v>
      </c>
      <c r="H5255" s="16">
        <v>0</v>
      </c>
      <c r="I5255" s="16">
        <v>0</v>
      </c>
      <c r="J5255" s="16">
        <v>0</v>
      </c>
      <c r="K5255" s="16">
        <v>0</v>
      </c>
      <c r="L5255" s="16">
        <v>0</v>
      </c>
      <c r="M5255" s="16">
        <v>0</v>
      </c>
      <c r="N5255" s="16">
        <v>1</v>
      </c>
      <c r="O5255" s="16">
        <v>3</v>
      </c>
      <c r="P5255" s="13" t="str">
        <f>IFERROR(VLOOKUP($A5255,'Fielding Data'!$A:$H,MATCH(P$1,'Fielding Data'!$A$1:$H$1,0),0),"Other")</f>
        <v>P</v>
      </c>
      <c r="Q5255" s="13">
        <f>IFERROR(VLOOKUP($A5255,'Fielding Data'!$A:$H,MATCH(Q$1,'Fielding Data'!$A$1:$H$1,0),0),"Other")</f>
        <v>17</v>
      </c>
      <c r="R5255" s="13">
        <f>IFERROR(VLOOKUP($A5255,'Fielding Data'!$A:$H,MATCH(R$1,'Fielding Data'!$A$1:$H$1,0),0),"Other")</f>
        <v>24</v>
      </c>
      <c r="S5255" s="13">
        <f>IFERROR(VLOOKUP($A5255,'Fielding Data'!$A:$H,MATCH(S$1,'Fielding Data'!$A$1:$H$1,0),0),"Other")</f>
        <v>1</v>
      </c>
      <c r="T5255" s="13">
        <f>IFERROR(VLOOKUP($A5255,'Fielding Data'!$A:$H,MATCH(T$1,'Fielding Data'!$A$1:$H$1,0),0),"Other")</f>
        <v>1</v>
      </c>
      <c r="U5255" s="13">
        <f>SUMIFS('Fielding Data'!E:E,'Fielding Data'!$A:$A,'Hitting Data'!$A5255)</f>
        <v>17</v>
      </c>
      <c r="V5255" s="13">
        <f>SUMIFS('Fielding Data'!F:F,'Fielding Data'!$A:$A,'Hitting Data'!$A5255)</f>
        <v>24</v>
      </c>
      <c r="W5255" s="13">
        <f>SUMIFS('Fielding Data'!G:G,'Fielding Data'!$A:$A,'Hitting Data'!$A5255)</f>
        <v>1</v>
      </c>
      <c r="X5255" s="13">
        <f>SUMIFS('Fielding Data'!H:H,'Fielding Data'!$A:$A,'Hitting Data'!$A5255)</f>
        <v>1</v>
      </c>
    </row>
    <row r="5256" spans="1:24" x14ac:dyDescent="0.3">
      <c r="A5256" s="13" t="str">
        <f t="shared" si="82"/>
        <v>izturma012014</v>
      </c>
      <c r="B5256" s="16" t="s">
        <v>462</v>
      </c>
      <c r="C5256" s="16">
        <v>2014</v>
      </c>
      <c r="D5256" s="16">
        <v>11</v>
      </c>
      <c r="E5256" s="16">
        <v>35</v>
      </c>
      <c r="F5256" s="16">
        <v>3</v>
      </c>
      <c r="G5256" s="16">
        <v>10</v>
      </c>
      <c r="H5256" s="16">
        <v>1</v>
      </c>
      <c r="I5256" s="16">
        <v>0</v>
      </c>
      <c r="J5256" s="16">
        <v>0</v>
      </c>
      <c r="K5256" s="16">
        <v>1</v>
      </c>
      <c r="L5256" s="16">
        <v>1</v>
      </c>
      <c r="M5256" s="16">
        <v>0</v>
      </c>
      <c r="N5256" s="16">
        <v>2</v>
      </c>
      <c r="O5256" s="16">
        <v>4</v>
      </c>
      <c r="P5256" s="13" t="str">
        <f>IFERROR(VLOOKUP($A5256,'Fielding Data'!$A:$H,MATCH(P$1,'Fielding Data'!$A$1:$H$1,0),0),"Other")</f>
        <v>2B</v>
      </c>
      <c r="Q5256" s="13">
        <f>IFERROR(VLOOKUP($A5256,'Fielding Data'!$A:$H,MATCH(Q$1,'Fielding Data'!$A$1:$H$1,0),0),"Other")</f>
        <v>10</v>
      </c>
      <c r="R5256" s="13">
        <f>IFERROR(VLOOKUP($A5256,'Fielding Data'!$A:$H,MATCH(R$1,'Fielding Data'!$A$1:$H$1,0),0),"Other")</f>
        <v>22</v>
      </c>
      <c r="S5256" s="13">
        <f>IFERROR(VLOOKUP($A5256,'Fielding Data'!$A:$H,MATCH(S$1,'Fielding Data'!$A$1:$H$1,0),0),"Other")</f>
        <v>0</v>
      </c>
      <c r="T5256" s="13">
        <f>IFERROR(VLOOKUP($A5256,'Fielding Data'!$A:$H,MATCH(T$1,'Fielding Data'!$A$1:$H$1,0),0),"Other")</f>
        <v>8</v>
      </c>
      <c r="U5256" s="13">
        <f>SUMIFS('Fielding Data'!E:E,'Fielding Data'!$A:$A,'Hitting Data'!$A5256)</f>
        <v>10</v>
      </c>
      <c r="V5256" s="13">
        <f>SUMIFS('Fielding Data'!F:F,'Fielding Data'!$A:$A,'Hitting Data'!$A5256)</f>
        <v>22</v>
      </c>
      <c r="W5256" s="13">
        <f>SUMIFS('Fielding Data'!G:G,'Fielding Data'!$A:$A,'Hitting Data'!$A5256)</f>
        <v>0</v>
      </c>
      <c r="X5256" s="13">
        <f>SUMIFS('Fielding Data'!H:H,'Fielding Data'!$A:$A,'Hitting Data'!$A5256)</f>
        <v>8</v>
      </c>
    </row>
    <row r="5257" spans="1:24" x14ac:dyDescent="0.3">
      <c r="A5257" s="13" t="str">
        <f t="shared" si="82"/>
        <v>jacksbr012014</v>
      </c>
      <c r="B5257" s="16" t="s">
        <v>1750</v>
      </c>
      <c r="C5257" s="16">
        <v>2014</v>
      </c>
      <c r="D5257" s="16">
        <v>7</v>
      </c>
      <c r="E5257" s="16">
        <v>4</v>
      </c>
      <c r="F5257" s="16">
        <v>0</v>
      </c>
      <c r="G5257" s="16">
        <v>0</v>
      </c>
      <c r="H5257" s="16">
        <v>0</v>
      </c>
      <c r="I5257" s="16">
        <v>0</v>
      </c>
      <c r="J5257" s="16">
        <v>0</v>
      </c>
      <c r="K5257" s="16">
        <v>0</v>
      </c>
      <c r="L5257" s="16">
        <v>0</v>
      </c>
      <c r="M5257" s="16">
        <v>0</v>
      </c>
      <c r="N5257" s="16">
        <v>1</v>
      </c>
      <c r="O5257" s="16">
        <v>1</v>
      </c>
      <c r="P5257" s="13" t="str">
        <f>IFERROR(VLOOKUP($A5257,'Fielding Data'!$A:$H,MATCH(P$1,'Fielding Data'!$A$1:$H$1,0),0),"Other")</f>
        <v>CF</v>
      </c>
      <c r="Q5257" s="13">
        <f>IFERROR(VLOOKUP($A5257,'Fielding Data'!$A:$H,MATCH(Q$1,'Fielding Data'!$A$1:$H$1,0),0),"Other")</f>
        <v>2</v>
      </c>
      <c r="R5257" s="13">
        <f>IFERROR(VLOOKUP($A5257,'Fielding Data'!$A:$H,MATCH(R$1,'Fielding Data'!$A$1:$H$1,0),0),"Other")</f>
        <v>0</v>
      </c>
      <c r="S5257" s="13">
        <f>IFERROR(VLOOKUP($A5257,'Fielding Data'!$A:$H,MATCH(S$1,'Fielding Data'!$A$1:$H$1,0),0),"Other")</f>
        <v>0</v>
      </c>
      <c r="T5257" s="13">
        <f>IFERROR(VLOOKUP($A5257,'Fielding Data'!$A:$H,MATCH(T$1,'Fielding Data'!$A$1:$H$1,0),0),"Other")</f>
        <v>0</v>
      </c>
      <c r="U5257" s="13">
        <f>SUMIFS('Fielding Data'!E:E,'Fielding Data'!$A:$A,'Hitting Data'!$A5257)</f>
        <v>14</v>
      </c>
      <c r="V5257" s="13">
        <f>SUMIFS('Fielding Data'!F:F,'Fielding Data'!$A:$A,'Hitting Data'!$A5257)</f>
        <v>0</v>
      </c>
      <c r="W5257" s="13">
        <f>SUMIFS('Fielding Data'!G:G,'Fielding Data'!$A:$A,'Hitting Data'!$A5257)</f>
        <v>0</v>
      </c>
      <c r="X5257" s="13">
        <f>SUMIFS('Fielding Data'!H:H,'Fielding Data'!$A:$A,'Hitting Data'!$A5257)</f>
        <v>0</v>
      </c>
    </row>
    <row r="5258" spans="1:24" x14ac:dyDescent="0.3">
      <c r="A5258" s="13" t="str">
        <f t="shared" si="82"/>
        <v>jacksed012014</v>
      </c>
      <c r="B5258" s="16" t="s">
        <v>383</v>
      </c>
      <c r="C5258" s="16">
        <v>2014</v>
      </c>
      <c r="D5258" s="16">
        <v>29</v>
      </c>
      <c r="E5258" s="16">
        <v>40</v>
      </c>
      <c r="F5258" s="16">
        <v>2</v>
      </c>
      <c r="G5258" s="16">
        <v>7</v>
      </c>
      <c r="H5258" s="16">
        <v>2</v>
      </c>
      <c r="I5258" s="16">
        <v>0</v>
      </c>
      <c r="J5258" s="16">
        <v>0</v>
      </c>
      <c r="K5258" s="16">
        <v>0</v>
      </c>
      <c r="L5258" s="16">
        <v>0</v>
      </c>
      <c r="M5258" s="16">
        <v>0</v>
      </c>
      <c r="N5258" s="16">
        <v>0</v>
      </c>
      <c r="O5258" s="16">
        <v>21</v>
      </c>
      <c r="P5258" s="13" t="str">
        <f>IFERROR(VLOOKUP($A5258,'Fielding Data'!$A:$H,MATCH(P$1,'Fielding Data'!$A$1:$H$1,0),0),"Other")</f>
        <v>P</v>
      </c>
      <c r="Q5258" s="13">
        <f>IFERROR(VLOOKUP($A5258,'Fielding Data'!$A:$H,MATCH(Q$1,'Fielding Data'!$A$1:$H$1,0),0),"Other")</f>
        <v>12</v>
      </c>
      <c r="R5258" s="13">
        <f>IFERROR(VLOOKUP($A5258,'Fielding Data'!$A:$H,MATCH(R$1,'Fielding Data'!$A$1:$H$1,0),0),"Other")</f>
        <v>20</v>
      </c>
      <c r="S5258" s="13">
        <f>IFERROR(VLOOKUP($A5258,'Fielding Data'!$A:$H,MATCH(S$1,'Fielding Data'!$A$1:$H$1,0),0),"Other")</f>
        <v>1</v>
      </c>
      <c r="T5258" s="13">
        <f>IFERROR(VLOOKUP($A5258,'Fielding Data'!$A:$H,MATCH(T$1,'Fielding Data'!$A$1:$H$1,0),0),"Other")</f>
        <v>1</v>
      </c>
      <c r="U5258" s="13">
        <f>SUMIFS('Fielding Data'!E:E,'Fielding Data'!$A:$A,'Hitting Data'!$A5258)</f>
        <v>12</v>
      </c>
      <c r="V5258" s="13">
        <f>SUMIFS('Fielding Data'!F:F,'Fielding Data'!$A:$A,'Hitting Data'!$A5258)</f>
        <v>20</v>
      </c>
      <c r="W5258" s="13">
        <f>SUMIFS('Fielding Data'!G:G,'Fielding Data'!$A:$A,'Hitting Data'!$A5258)</f>
        <v>1</v>
      </c>
      <c r="X5258" s="13">
        <f>SUMIFS('Fielding Data'!H:H,'Fielding Data'!$A:$A,'Hitting Data'!$A5258)</f>
        <v>1</v>
      </c>
    </row>
    <row r="5259" spans="1:24" x14ac:dyDescent="0.3">
      <c r="A5259" s="13" t="str">
        <f t="shared" si="82"/>
        <v>jaimeju012014</v>
      </c>
      <c r="B5259" s="16" t="s">
        <v>2201</v>
      </c>
      <c r="C5259" s="16">
        <v>2014</v>
      </c>
      <c r="D5259" s="16">
        <v>16</v>
      </c>
      <c r="E5259" s="16">
        <v>0</v>
      </c>
      <c r="F5259" s="16">
        <v>0</v>
      </c>
      <c r="G5259" s="16">
        <v>0</v>
      </c>
      <c r="H5259" s="16">
        <v>0</v>
      </c>
      <c r="I5259" s="16">
        <v>0</v>
      </c>
      <c r="J5259" s="16">
        <v>0</v>
      </c>
      <c r="K5259" s="16">
        <v>0</v>
      </c>
      <c r="L5259" s="16">
        <v>0</v>
      </c>
      <c r="M5259" s="16">
        <v>0</v>
      </c>
      <c r="N5259" s="16">
        <v>0</v>
      </c>
      <c r="O5259" s="16">
        <v>0</v>
      </c>
      <c r="P5259" s="13" t="str">
        <f>IFERROR(VLOOKUP($A5259,'Fielding Data'!$A:$H,MATCH(P$1,'Fielding Data'!$A$1:$H$1,0),0),"Other")</f>
        <v>P</v>
      </c>
      <c r="Q5259" s="13">
        <f>IFERROR(VLOOKUP($A5259,'Fielding Data'!$A:$H,MATCH(Q$1,'Fielding Data'!$A$1:$H$1,0),0),"Other")</f>
        <v>0</v>
      </c>
      <c r="R5259" s="13">
        <f>IFERROR(VLOOKUP($A5259,'Fielding Data'!$A:$H,MATCH(R$1,'Fielding Data'!$A$1:$H$1,0),0),"Other")</f>
        <v>1</v>
      </c>
      <c r="S5259" s="13">
        <f>IFERROR(VLOOKUP($A5259,'Fielding Data'!$A:$H,MATCH(S$1,'Fielding Data'!$A$1:$H$1,0),0),"Other")</f>
        <v>0</v>
      </c>
      <c r="T5259" s="13">
        <f>IFERROR(VLOOKUP($A5259,'Fielding Data'!$A:$H,MATCH(T$1,'Fielding Data'!$A$1:$H$1,0),0),"Other")</f>
        <v>0</v>
      </c>
      <c r="U5259" s="13">
        <f>SUMIFS('Fielding Data'!E:E,'Fielding Data'!$A:$A,'Hitting Data'!$A5259)</f>
        <v>0</v>
      </c>
      <c r="V5259" s="13">
        <f>SUMIFS('Fielding Data'!F:F,'Fielding Data'!$A:$A,'Hitting Data'!$A5259)</f>
        <v>1</v>
      </c>
      <c r="W5259" s="13">
        <f>SUMIFS('Fielding Data'!G:G,'Fielding Data'!$A:$A,'Hitting Data'!$A5259)</f>
        <v>0</v>
      </c>
      <c r="X5259" s="13">
        <f>SUMIFS('Fielding Data'!H:H,'Fielding Data'!$A:$A,'Hitting Data'!$A5259)</f>
        <v>0</v>
      </c>
    </row>
    <row r="5260" spans="1:24" x14ac:dyDescent="0.3">
      <c r="A5260" s="13" t="str">
        <f t="shared" si="82"/>
        <v>janseke012014</v>
      </c>
      <c r="B5260" s="16" t="s">
        <v>1306</v>
      </c>
      <c r="C5260" s="16">
        <v>2014</v>
      </c>
      <c r="D5260" s="16">
        <v>68</v>
      </c>
      <c r="E5260" s="16">
        <v>1</v>
      </c>
      <c r="F5260" s="16">
        <v>0</v>
      </c>
      <c r="G5260" s="16">
        <v>0</v>
      </c>
      <c r="H5260" s="16">
        <v>0</v>
      </c>
      <c r="I5260" s="16">
        <v>0</v>
      </c>
      <c r="J5260" s="16">
        <v>0</v>
      </c>
      <c r="K5260" s="16">
        <v>0</v>
      </c>
      <c r="L5260" s="16">
        <v>0</v>
      </c>
      <c r="M5260" s="16">
        <v>0</v>
      </c>
      <c r="N5260" s="16">
        <v>0</v>
      </c>
      <c r="O5260" s="16">
        <v>1</v>
      </c>
      <c r="P5260" s="13" t="str">
        <f>IFERROR(VLOOKUP($A5260,'Fielding Data'!$A:$H,MATCH(P$1,'Fielding Data'!$A$1:$H$1,0),0),"Other")</f>
        <v>P</v>
      </c>
      <c r="Q5260" s="13">
        <f>IFERROR(VLOOKUP($A5260,'Fielding Data'!$A:$H,MATCH(Q$1,'Fielding Data'!$A$1:$H$1,0),0),"Other")</f>
        <v>6</v>
      </c>
      <c r="R5260" s="13">
        <f>IFERROR(VLOOKUP($A5260,'Fielding Data'!$A:$H,MATCH(R$1,'Fielding Data'!$A$1:$H$1,0),0),"Other")</f>
        <v>2</v>
      </c>
      <c r="S5260" s="13">
        <f>IFERROR(VLOOKUP($A5260,'Fielding Data'!$A:$H,MATCH(S$1,'Fielding Data'!$A$1:$H$1,0),0),"Other")</f>
        <v>1</v>
      </c>
      <c r="T5260" s="13">
        <f>IFERROR(VLOOKUP($A5260,'Fielding Data'!$A:$H,MATCH(T$1,'Fielding Data'!$A$1:$H$1,0),0),"Other")</f>
        <v>1</v>
      </c>
      <c r="U5260" s="13">
        <f>SUMIFS('Fielding Data'!E:E,'Fielding Data'!$A:$A,'Hitting Data'!$A5260)</f>
        <v>6</v>
      </c>
      <c r="V5260" s="13">
        <f>SUMIFS('Fielding Data'!F:F,'Fielding Data'!$A:$A,'Hitting Data'!$A5260)</f>
        <v>2</v>
      </c>
      <c r="W5260" s="13">
        <f>SUMIFS('Fielding Data'!G:G,'Fielding Data'!$A:$A,'Hitting Data'!$A5260)</f>
        <v>1</v>
      </c>
      <c r="X5260" s="13">
        <f>SUMIFS('Fielding Data'!H:H,'Fielding Data'!$A:$A,'Hitting Data'!$A5260)</f>
        <v>1</v>
      </c>
    </row>
    <row r="5261" spans="1:24" x14ac:dyDescent="0.3">
      <c r="A5261" s="13" t="str">
        <f t="shared" si="82"/>
        <v>janssca012014</v>
      </c>
      <c r="B5261" s="16" t="s">
        <v>662</v>
      </c>
      <c r="C5261" s="16">
        <v>2014</v>
      </c>
      <c r="D5261" s="16">
        <v>50</v>
      </c>
      <c r="E5261" s="16">
        <v>0</v>
      </c>
      <c r="F5261" s="16">
        <v>0</v>
      </c>
      <c r="G5261" s="16">
        <v>0</v>
      </c>
      <c r="H5261" s="16">
        <v>0</v>
      </c>
      <c r="I5261" s="16">
        <v>0</v>
      </c>
      <c r="J5261" s="16">
        <v>0</v>
      </c>
      <c r="K5261" s="16">
        <v>0</v>
      </c>
      <c r="L5261" s="16">
        <v>0</v>
      </c>
      <c r="M5261" s="16">
        <v>0</v>
      </c>
      <c r="N5261" s="16">
        <v>0</v>
      </c>
      <c r="O5261" s="16">
        <v>0</v>
      </c>
      <c r="P5261" s="13" t="str">
        <f>IFERROR(VLOOKUP($A5261,'Fielding Data'!$A:$H,MATCH(P$1,'Fielding Data'!$A$1:$H$1,0),0),"Other")</f>
        <v>P</v>
      </c>
      <c r="Q5261" s="13">
        <f>IFERROR(VLOOKUP($A5261,'Fielding Data'!$A:$H,MATCH(Q$1,'Fielding Data'!$A$1:$H$1,0),0),"Other")</f>
        <v>3</v>
      </c>
      <c r="R5261" s="13">
        <f>IFERROR(VLOOKUP($A5261,'Fielding Data'!$A:$H,MATCH(R$1,'Fielding Data'!$A$1:$H$1,0),0),"Other")</f>
        <v>5</v>
      </c>
      <c r="S5261" s="13">
        <f>IFERROR(VLOOKUP($A5261,'Fielding Data'!$A:$H,MATCH(S$1,'Fielding Data'!$A$1:$H$1,0),0),"Other")</f>
        <v>1</v>
      </c>
      <c r="T5261" s="13">
        <f>IFERROR(VLOOKUP($A5261,'Fielding Data'!$A:$H,MATCH(T$1,'Fielding Data'!$A$1:$H$1,0),0),"Other")</f>
        <v>1</v>
      </c>
      <c r="U5261" s="13">
        <f>SUMIFS('Fielding Data'!E:E,'Fielding Data'!$A:$A,'Hitting Data'!$A5261)</f>
        <v>3</v>
      </c>
      <c r="V5261" s="13">
        <f>SUMIFS('Fielding Data'!F:F,'Fielding Data'!$A:$A,'Hitting Data'!$A5261)</f>
        <v>5</v>
      </c>
      <c r="W5261" s="13">
        <f>SUMIFS('Fielding Data'!G:G,'Fielding Data'!$A:$A,'Hitting Data'!$A5261)</f>
        <v>1</v>
      </c>
      <c r="X5261" s="13">
        <f>SUMIFS('Fielding Data'!H:H,'Fielding Data'!$A:$A,'Hitting Data'!$A5261)</f>
        <v>1</v>
      </c>
    </row>
    <row r="5262" spans="1:24" x14ac:dyDescent="0.3">
      <c r="A5262" s="13" t="str">
        <f t="shared" si="82"/>
        <v>jasojo012014</v>
      </c>
      <c r="B5262" s="16" t="s">
        <v>942</v>
      </c>
      <c r="C5262" s="16">
        <v>2014</v>
      </c>
      <c r="D5262" s="16">
        <v>99</v>
      </c>
      <c r="E5262" s="16">
        <v>307</v>
      </c>
      <c r="F5262" s="16">
        <v>42</v>
      </c>
      <c r="G5262" s="16">
        <v>81</v>
      </c>
      <c r="H5262" s="16">
        <v>18</v>
      </c>
      <c r="I5262" s="16">
        <v>3</v>
      </c>
      <c r="J5262" s="16">
        <v>9</v>
      </c>
      <c r="K5262" s="16">
        <v>40</v>
      </c>
      <c r="L5262" s="16">
        <v>2</v>
      </c>
      <c r="M5262" s="16">
        <v>0</v>
      </c>
      <c r="N5262" s="16">
        <v>28</v>
      </c>
      <c r="O5262" s="16">
        <v>60</v>
      </c>
      <c r="P5262" s="13" t="str">
        <f>IFERROR(VLOOKUP($A5262,'Fielding Data'!$A:$H,MATCH(P$1,'Fielding Data'!$A$1:$H$1,0),0),"Other")</f>
        <v>C</v>
      </c>
      <c r="Q5262" s="13">
        <f>IFERROR(VLOOKUP($A5262,'Fielding Data'!$A:$H,MATCH(Q$1,'Fielding Data'!$A$1:$H$1,0),0),"Other")</f>
        <v>338</v>
      </c>
      <c r="R5262" s="13">
        <f>IFERROR(VLOOKUP($A5262,'Fielding Data'!$A:$H,MATCH(R$1,'Fielding Data'!$A$1:$H$1,0),0),"Other")</f>
        <v>10</v>
      </c>
      <c r="S5262" s="13">
        <f>IFERROR(VLOOKUP($A5262,'Fielding Data'!$A:$H,MATCH(S$1,'Fielding Data'!$A$1:$H$1,0),0),"Other")</f>
        <v>1</v>
      </c>
      <c r="T5262" s="13">
        <f>IFERROR(VLOOKUP($A5262,'Fielding Data'!$A:$H,MATCH(T$1,'Fielding Data'!$A$1:$H$1,0),0),"Other")</f>
        <v>0</v>
      </c>
      <c r="U5262" s="13">
        <f>SUMIFS('Fielding Data'!E:E,'Fielding Data'!$A:$A,'Hitting Data'!$A5262)</f>
        <v>338</v>
      </c>
      <c r="V5262" s="13">
        <f>SUMIFS('Fielding Data'!F:F,'Fielding Data'!$A:$A,'Hitting Data'!$A5262)</f>
        <v>10</v>
      </c>
      <c r="W5262" s="13">
        <f>SUMIFS('Fielding Data'!G:G,'Fielding Data'!$A:$A,'Hitting Data'!$A5262)</f>
        <v>1</v>
      </c>
      <c r="X5262" s="13">
        <f>SUMIFS('Fielding Data'!H:H,'Fielding Data'!$A:$A,'Hitting Data'!$A5262)</f>
        <v>0</v>
      </c>
    </row>
    <row r="5263" spans="1:24" x14ac:dyDescent="0.3">
      <c r="A5263" s="13" t="str">
        <f t="shared" si="82"/>
        <v>jayjo022014</v>
      </c>
      <c r="B5263" s="16" t="s">
        <v>1307</v>
      </c>
      <c r="C5263" s="16">
        <v>2014</v>
      </c>
      <c r="D5263" s="16">
        <v>140</v>
      </c>
      <c r="E5263" s="16">
        <v>413</v>
      </c>
      <c r="F5263" s="16">
        <v>52</v>
      </c>
      <c r="G5263" s="16">
        <v>125</v>
      </c>
      <c r="H5263" s="16">
        <v>16</v>
      </c>
      <c r="I5263" s="16">
        <v>3</v>
      </c>
      <c r="J5263" s="16">
        <v>3</v>
      </c>
      <c r="K5263" s="16">
        <v>46</v>
      </c>
      <c r="L5263" s="16">
        <v>6</v>
      </c>
      <c r="M5263" s="16">
        <v>3</v>
      </c>
      <c r="N5263" s="16">
        <v>28</v>
      </c>
      <c r="O5263" s="16">
        <v>78</v>
      </c>
      <c r="P5263" s="13" t="str">
        <f>IFERROR(VLOOKUP($A5263,'Fielding Data'!$A:$H,MATCH(P$1,'Fielding Data'!$A$1:$H$1,0),0),"Other")</f>
        <v>CF</v>
      </c>
      <c r="Q5263" s="13">
        <f>IFERROR(VLOOKUP($A5263,'Fielding Data'!$A:$H,MATCH(Q$1,'Fielding Data'!$A$1:$H$1,0),0),"Other")</f>
        <v>193</v>
      </c>
      <c r="R5263" s="13">
        <f>IFERROR(VLOOKUP($A5263,'Fielding Data'!$A:$H,MATCH(R$1,'Fielding Data'!$A$1:$H$1,0),0),"Other")</f>
        <v>2</v>
      </c>
      <c r="S5263" s="13">
        <f>IFERROR(VLOOKUP($A5263,'Fielding Data'!$A:$H,MATCH(S$1,'Fielding Data'!$A$1:$H$1,0),0),"Other")</f>
        <v>1</v>
      </c>
      <c r="T5263" s="13">
        <f>IFERROR(VLOOKUP($A5263,'Fielding Data'!$A:$H,MATCH(T$1,'Fielding Data'!$A$1:$H$1,0),0),"Other")</f>
        <v>0</v>
      </c>
      <c r="U5263" s="13">
        <f>SUMIFS('Fielding Data'!E:E,'Fielding Data'!$A:$A,'Hitting Data'!$A5263)</f>
        <v>494</v>
      </c>
      <c r="V5263" s="13">
        <f>SUMIFS('Fielding Data'!F:F,'Fielding Data'!$A:$A,'Hitting Data'!$A5263)</f>
        <v>4</v>
      </c>
      <c r="W5263" s="13">
        <f>SUMIFS('Fielding Data'!G:G,'Fielding Data'!$A:$A,'Hitting Data'!$A5263)</f>
        <v>4</v>
      </c>
      <c r="X5263" s="13">
        <f>SUMIFS('Fielding Data'!H:H,'Fielding Data'!$A:$A,'Hitting Data'!$A5263)</f>
        <v>0</v>
      </c>
    </row>
    <row r="5264" spans="1:24" x14ac:dyDescent="0.3">
      <c r="A5264" s="13" t="str">
        <f t="shared" si="82"/>
        <v>jenkich012014</v>
      </c>
      <c r="B5264" s="16" t="s">
        <v>1752</v>
      </c>
      <c r="C5264" s="16">
        <v>2014</v>
      </c>
      <c r="D5264" s="16">
        <v>21</v>
      </c>
      <c r="E5264" s="16">
        <v>0</v>
      </c>
      <c r="F5264" s="16">
        <v>0</v>
      </c>
      <c r="G5264" s="16">
        <v>0</v>
      </c>
      <c r="H5264" s="16">
        <v>0</v>
      </c>
      <c r="I5264" s="16">
        <v>0</v>
      </c>
      <c r="J5264" s="16">
        <v>0</v>
      </c>
      <c r="K5264" s="16">
        <v>0</v>
      </c>
      <c r="L5264" s="16">
        <v>0</v>
      </c>
      <c r="M5264" s="16">
        <v>0</v>
      </c>
      <c r="N5264" s="16">
        <v>0</v>
      </c>
      <c r="O5264" s="16">
        <v>0</v>
      </c>
      <c r="P5264" s="13" t="str">
        <f>IFERROR(VLOOKUP($A5264,'Fielding Data'!$A:$H,MATCH(P$1,'Fielding Data'!$A$1:$H$1,0),0),"Other")</f>
        <v>P</v>
      </c>
      <c r="Q5264" s="13">
        <f>IFERROR(VLOOKUP($A5264,'Fielding Data'!$A:$H,MATCH(Q$1,'Fielding Data'!$A$1:$H$1,0),0),"Other")</f>
        <v>1</v>
      </c>
      <c r="R5264" s="13">
        <f>IFERROR(VLOOKUP($A5264,'Fielding Data'!$A:$H,MATCH(R$1,'Fielding Data'!$A$1:$H$1,0),0),"Other")</f>
        <v>9</v>
      </c>
      <c r="S5264" s="13">
        <f>IFERROR(VLOOKUP($A5264,'Fielding Data'!$A:$H,MATCH(S$1,'Fielding Data'!$A$1:$H$1,0),0),"Other")</f>
        <v>0</v>
      </c>
      <c r="T5264" s="13">
        <f>IFERROR(VLOOKUP($A5264,'Fielding Data'!$A:$H,MATCH(T$1,'Fielding Data'!$A$1:$H$1,0),0),"Other")</f>
        <v>2</v>
      </c>
      <c r="U5264" s="13">
        <f>SUMIFS('Fielding Data'!E:E,'Fielding Data'!$A:$A,'Hitting Data'!$A5264)</f>
        <v>1</v>
      </c>
      <c r="V5264" s="13">
        <f>SUMIFS('Fielding Data'!F:F,'Fielding Data'!$A:$A,'Hitting Data'!$A5264)</f>
        <v>9</v>
      </c>
      <c r="W5264" s="13">
        <f>SUMIFS('Fielding Data'!G:G,'Fielding Data'!$A:$A,'Hitting Data'!$A5264)</f>
        <v>0</v>
      </c>
      <c r="X5264" s="13">
        <f>SUMIFS('Fielding Data'!H:H,'Fielding Data'!$A:$A,'Hitting Data'!$A5264)</f>
        <v>2</v>
      </c>
    </row>
    <row r="5265" spans="1:24" x14ac:dyDescent="0.3">
      <c r="A5265" s="13" t="str">
        <f t="shared" si="82"/>
        <v>jennida012014</v>
      </c>
      <c r="B5265" s="16" t="s">
        <v>1753</v>
      </c>
      <c r="C5265" s="16">
        <v>2014</v>
      </c>
      <c r="D5265" s="16">
        <v>47</v>
      </c>
      <c r="E5265" s="16">
        <v>0</v>
      </c>
      <c r="F5265" s="16">
        <v>0</v>
      </c>
      <c r="G5265" s="16">
        <v>0</v>
      </c>
      <c r="H5265" s="16">
        <v>0</v>
      </c>
      <c r="I5265" s="16">
        <v>0</v>
      </c>
      <c r="J5265" s="16">
        <v>0</v>
      </c>
      <c r="K5265" s="16">
        <v>0</v>
      </c>
      <c r="L5265" s="16">
        <v>0</v>
      </c>
      <c r="M5265" s="16">
        <v>0</v>
      </c>
      <c r="N5265" s="16">
        <v>0</v>
      </c>
      <c r="O5265" s="16">
        <v>0</v>
      </c>
      <c r="P5265" s="13" t="str">
        <f>IFERROR(VLOOKUP($A5265,'Fielding Data'!$A:$H,MATCH(P$1,'Fielding Data'!$A$1:$H$1,0),0),"Other")</f>
        <v>P</v>
      </c>
      <c r="Q5265" s="13">
        <f>IFERROR(VLOOKUP($A5265,'Fielding Data'!$A:$H,MATCH(Q$1,'Fielding Data'!$A$1:$H$1,0),0),"Other")</f>
        <v>1</v>
      </c>
      <c r="R5265" s="13">
        <f>IFERROR(VLOOKUP($A5265,'Fielding Data'!$A:$H,MATCH(R$1,'Fielding Data'!$A$1:$H$1,0),0),"Other")</f>
        <v>8</v>
      </c>
      <c r="S5265" s="13">
        <f>IFERROR(VLOOKUP($A5265,'Fielding Data'!$A:$H,MATCH(S$1,'Fielding Data'!$A$1:$H$1,0),0),"Other")</f>
        <v>1</v>
      </c>
      <c r="T5265" s="13">
        <f>IFERROR(VLOOKUP($A5265,'Fielding Data'!$A:$H,MATCH(T$1,'Fielding Data'!$A$1:$H$1,0),0),"Other")</f>
        <v>0</v>
      </c>
      <c r="U5265" s="13">
        <f>SUMIFS('Fielding Data'!E:E,'Fielding Data'!$A:$A,'Hitting Data'!$A5265)</f>
        <v>1</v>
      </c>
      <c r="V5265" s="13">
        <f>SUMIFS('Fielding Data'!F:F,'Fielding Data'!$A:$A,'Hitting Data'!$A5265)</f>
        <v>8</v>
      </c>
      <c r="W5265" s="13">
        <f>SUMIFS('Fielding Data'!G:G,'Fielding Data'!$A:$A,'Hitting Data'!$A5265)</f>
        <v>1</v>
      </c>
      <c r="X5265" s="13">
        <f>SUMIFS('Fielding Data'!H:H,'Fielding Data'!$A:$A,'Hitting Data'!$A5265)</f>
        <v>0</v>
      </c>
    </row>
    <row r="5266" spans="1:24" x14ac:dyDescent="0.3">
      <c r="A5266" s="13" t="str">
        <f t="shared" si="82"/>
        <v>jennide012014</v>
      </c>
      <c r="B5266" s="16" t="s">
        <v>1309</v>
      </c>
      <c r="C5266" s="16">
        <v>2014</v>
      </c>
      <c r="D5266" s="16">
        <v>123</v>
      </c>
      <c r="E5266" s="16">
        <v>479</v>
      </c>
      <c r="F5266" s="16">
        <v>64</v>
      </c>
      <c r="G5266" s="16">
        <v>117</v>
      </c>
      <c r="H5266" s="16">
        <v>30</v>
      </c>
      <c r="I5266" s="16">
        <v>2</v>
      </c>
      <c r="J5266" s="16">
        <v>10</v>
      </c>
      <c r="K5266" s="16">
        <v>36</v>
      </c>
      <c r="L5266" s="16">
        <v>15</v>
      </c>
      <c r="M5266" s="16">
        <v>6</v>
      </c>
      <c r="N5266" s="16">
        <v>47</v>
      </c>
      <c r="O5266" s="16">
        <v>108</v>
      </c>
      <c r="P5266" s="13" t="str">
        <f>IFERROR(VLOOKUP($A5266,'Fielding Data'!$A:$H,MATCH(P$1,'Fielding Data'!$A$1:$H$1,0),0),"Other")</f>
        <v>CF</v>
      </c>
      <c r="Q5266" s="13">
        <f>IFERROR(VLOOKUP($A5266,'Fielding Data'!$A:$H,MATCH(Q$1,'Fielding Data'!$A$1:$H$1,0),0),"Other")</f>
        <v>307</v>
      </c>
      <c r="R5266" s="13">
        <f>IFERROR(VLOOKUP($A5266,'Fielding Data'!$A:$H,MATCH(R$1,'Fielding Data'!$A$1:$H$1,0),0),"Other")</f>
        <v>2</v>
      </c>
      <c r="S5266" s="13">
        <f>IFERROR(VLOOKUP($A5266,'Fielding Data'!$A:$H,MATCH(S$1,'Fielding Data'!$A$1:$H$1,0),0),"Other")</f>
        <v>0</v>
      </c>
      <c r="T5266" s="13">
        <f>IFERROR(VLOOKUP($A5266,'Fielding Data'!$A:$H,MATCH(T$1,'Fielding Data'!$A$1:$H$1,0),0),"Other")</f>
        <v>0</v>
      </c>
      <c r="U5266" s="13">
        <f>SUMIFS('Fielding Data'!E:E,'Fielding Data'!$A:$A,'Hitting Data'!$A5266)</f>
        <v>614</v>
      </c>
      <c r="V5266" s="13">
        <f>SUMIFS('Fielding Data'!F:F,'Fielding Data'!$A:$A,'Hitting Data'!$A5266)</f>
        <v>4</v>
      </c>
      <c r="W5266" s="13">
        <f>SUMIFS('Fielding Data'!G:G,'Fielding Data'!$A:$A,'Hitting Data'!$A5266)</f>
        <v>0</v>
      </c>
      <c r="X5266" s="13">
        <f>SUMIFS('Fielding Data'!H:H,'Fielding Data'!$A:$A,'Hitting Data'!$A5266)</f>
        <v>0</v>
      </c>
    </row>
    <row r="5267" spans="1:24" x14ac:dyDescent="0.3">
      <c r="A5267" s="13" t="str">
        <f t="shared" si="82"/>
        <v>jepseke012014</v>
      </c>
      <c r="B5267" s="16" t="s">
        <v>943</v>
      </c>
      <c r="C5267" s="16">
        <v>2014</v>
      </c>
      <c r="D5267" s="16">
        <v>74</v>
      </c>
      <c r="E5267" s="16">
        <v>0</v>
      </c>
      <c r="F5267" s="16">
        <v>0</v>
      </c>
      <c r="G5267" s="16">
        <v>0</v>
      </c>
      <c r="H5267" s="16">
        <v>0</v>
      </c>
      <c r="I5267" s="16">
        <v>0</v>
      </c>
      <c r="J5267" s="16">
        <v>0</v>
      </c>
      <c r="K5267" s="16">
        <v>0</v>
      </c>
      <c r="L5267" s="16">
        <v>0</v>
      </c>
      <c r="M5267" s="16">
        <v>0</v>
      </c>
      <c r="N5267" s="16">
        <v>0</v>
      </c>
      <c r="O5267" s="16">
        <v>0</v>
      </c>
      <c r="P5267" s="13" t="str">
        <f>IFERROR(VLOOKUP($A5267,'Fielding Data'!$A:$H,MATCH(P$1,'Fielding Data'!$A$1:$H$1,0),0),"Other")</f>
        <v>P</v>
      </c>
      <c r="Q5267" s="13">
        <f>IFERROR(VLOOKUP($A5267,'Fielding Data'!$A:$H,MATCH(Q$1,'Fielding Data'!$A$1:$H$1,0),0),"Other")</f>
        <v>3</v>
      </c>
      <c r="R5267" s="13">
        <f>IFERROR(VLOOKUP($A5267,'Fielding Data'!$A:$H,MATCH(R$1,'Fielding Data'!$A$1:$H$1,0),0),"Other")</f>
        <v>11</v>
      </c>
      <c r="S5267" s="13">
        <f>IFERROR(VLOOKUP($A5267,'Fielding Data'!$A:$H,MATCH(S$1,'Fielding Data'!$A$1:$H$1,0),0),"Other")</f>
        <v>1</v>
      </c>
      <c r="T5267" s="13">
        <f>IFERROR(VLOOKUP($A5267,'Fielding Data'!$A:$H,MATCH(T$1,'Fielding Data'!$A$1:$H$1,0),0),"Other")</f>
        <v>1</v>
      </c>
      <c r="U5267" s="13">
        <f>SUMIFS('Fielding Data'!E:E,'Fielding Data'!$A:$A,'Hitting Data'!$A5267)</f>
        <v>3</v>
      </c>
      <c r="V5267" s="13">
        <f>SUMIFS('Fielding Data'!F:F,'Fielding Data'!$A:$A,'Hitting Data'!$A5267)</f>
        <v>11</v>
      </c>
      <c r="W5267" s="13">
        <f>SUMIFS('Fielding Data'!G:G,'Fielding Data'!$A:$A,'Hitting Data'!$A5267)</f>
        <v>1</v>
      </c>
      <c r="X5267" s="13">
        <f>SUMIFS('Fielding Data'!H:H,'Fielding Data'!$A:$A,'Hitting Data'!$A5267)</f>
        <v>1</v>
      </c>
    </row>
    <row r="5268" spans="1:24" x14ac:dyDescent="0.3">
      <c r="A5268" s="13" t="str">
        <f t="shared" si="82"/>
        <v>jeterde012014</v>
      </c>
      <c r="B5268" s="16" t="s">
        <v>127</v>
      </c>
      <c r="C5268" s="16">
        <v>2014</v>
      </c>
      <c r="D5268" s="16">
        <v>145</v>
      </c>
      <c r="E5268" s="16">
        <v>581</v>
      </c>
      <c r="F5268" s="16">
        <v>47</v>
      </c>
      <c r="G5268" s="16">
        <v>149</v>
      </c>
      <c r="H5268" s="16">
        <v>19</v>
      </c>
      <c r="I5268" s="16">
        <v>1</v>
      </c>
      <c r="J5268" s="16">
        <v>4</v>
      </c>
      <c r="K5268" s="16">
        <v>50</v>
      </c>
      <c r="L5268" s="16">
        <v>10</v>
      </c>
      <c r="M5268" s="16">
        <v>2</v>
      </c>
      <c r="N5268" s="16">
        <v>35</v>
      </c>
      <c r="O5268" s="16">
        <v>87</v>
      </c>
      <c r="P5268" s="13" t="str">
        <f>IFERROR(VLOOKUP($A5268,'Fielding Data'!$A:$H,MATCH(P$1,'Fielding Data'!$A$1:$H$1,0),0),"Other")</f>
        <v>SS</v>
      </c>
      <c r="Q5268" s="13">
        <f>IFERROR(VLOOKUP($A5268,'Fielding Data'!$A:$H,MATCH(Q$1,'Fielding Data'!$A$1:$H$1,0),0),"Other")</f>
        <v>144</v>
      </c>
      <c r="R5268" s="13">
        <f>IFERROR(VLOOKUP($A5268,'Fielding Data'!$A:$H,MATCH(R$1,'Fielding Data'!$A$1:$H$1,0),0),"Other")</f>
        <v>256</v>
      </c>
      <c r="S5268" s="13">
        <f>IFERROR(VLOOKUP($A5268,'Fielding Data'!$A:$H,MATCH(S$1,'Fielding Data'!$A$1:$H$1,0),0),"Other")</f>
        <v>11</v>
      </c>
      <c r="T5268" s="13">
        <f>IFERROR(VLOOKUP($A5268,'Fielding Data'!$A:$H,MATCH(T$1,'Fielding Data'!$A$1:$H$1,0),0),"Other")</f>
        <v>48</v>
      </c>
      <c r="U5268" s="13">
        <f>SUMIFS('Fielding Data'!E:E,'Fielding Data'!$A:$A,'Hitting Data'!$A5268)</f>
        <v>144</v>
      </c>
      <c r="V5268" s="13">
        <f>SUMIFS('Fielding Data'!F:F,'Fielding Data'!$A:$A,'Hitting Data'!$A5268)</f>
        <v>256</v>
      </c>
      <c r="W5268" s="13">
        <f>SUMIFS('Fielding Data'!G:G,'Fielding Data'!$A:$A,'Hitting Data'!$A5268)</f>
        <v>11</v>
      </c>
      <c r="X5268" s="13">
        <f>SUMIFS('Fielding Data'!H:H,'Fielding Data'!$A:$A,'Hitting Data'!$A5268)</f>
        <v>48</v>
      </c>
    </row>
    <row r="5269" spans="1:24" x14ac:dyDescent="0.3">
      <c r="A5269" s="13" t="str">
        <f t="shared" si="82"/>
        <v>jimence012014</v>
      </c>
      <c r="B5269" s="16" t="s">
        <v>663</v>
      </c>
      <c r="C5269" s="16">
        <v>2014</v>
      </c>
      <c r="D5269" s="16">
        <v>16</v>
      </c>
      <c r="E5269" s="16">
        <v>1</v>
      </c>
      <c r="F5269" s="16">
        <v>0</v>
      </c>
      <c r="G5269" s="16">
        <v>0</v>
      </c>
      <c r="H5269" s="16">
        <v>0</v>
      </c>
      <c r="I5269" s="16">
        <v>0</v>
      </c>
      <c r="J5269" s="16">
        <v>0</v>
      </c>
      <c r="K5269" s="16">
        <v>0</v>
      </c>
      <c r="L5269" s="16">
        <v>0</v>
      </c>
      <c r="M5269" s="16">
        <v>0</v>
      </c>
      <c r="N5269" s="16">
        <v>0</v>
      </c>
      <c r="O5269" s="16">
        <v>1</v>
      </c>
      <c r="P5269" s="13" t="str">
        <f>IFERROR(VLOOKUP($A5269,'Fielding Data'!$A:$H,MATCH(P$1,'Fielding Data'!$A$1:$H$1,0),0),"Other")</f>
        <v>P</v>
      </c>
      <c r="Q5269" s="13">
        <f>IFERROR(VLOOKUP($A5269,'Fielding Data'!$A:$H,MATCH(Q$1,'Fielding Data'!$A$1:$H$1,0),0),"Other")</f>
        <v>0</v>
      </c>
      <c r="R5269" s="13">
        <f>IFERROR(VLOOKUP($A5269,'Fielding Data'!$A:$H,MATCH(R$1,'Fielding Data'!$A$1:$H$1,0),0),"Other")</f>
        <v>1</v>
      </c>
      <c r="S5269" s="13">
        <f>IFERROR(VLOOKUP($A5269,'Fielding Data'!$A:$H,MATCH(S$1,'Fielding Data'!$A$1:$H$1,0),0),"Other")</f>
        <v>1</v>
      </c>
      <c r="T5269" s="13">
        <f>IFERROR(VLOOKUP($A5269,'Fielding Data'!$A:$H,MATCH(T$1,'Fielding Data'!$A$1:$H$1,0),0),"Other")</f>
        <v>0</v>
      </c>
      <c r="U5269" s="13">
        <f>SUMIFS('Fielding Data'!E:E,'Fielding Data'!$A:$A,'Hitting Data'!$A5269)</f>
        <v>0</v>
      </c>
      <c r="V5269" s="13">
        <f>SUMIFS('Fielding Data'!F:F,'Fielding Data'!$A:$A,'Hitting Data'!$A5269)</f>
        <v>1</v>
      </c>
      <c r="W5269" s="13">
        <f>SUMIFS('Fielding Data'!G:G,'Fielding Data'!$A:$A,'Hitting Data'!$A5269)</f>
        <v>1</v>
      </c>
      <c r="X5269" s="13">
        <f>SUMIFS('Fielding Data'!H:H,'Fielding Data'!$A:$A,'Hitting Data'!$A5269)</f>
        <v>0</v>
      </c>
    </row>
    <row r="5270" spans="1:24" x14ac:dyDescent="0.3">
      <c r="A5270" s="13" t="str">
        <f t="shared" si="82"/>
        <v>jimenlu022014</v>
      </c>
      <c r="B5270" s="16" t="s">
        <v>1967</v>
      </c>
      <c r="C5270" s="16">
        <v>2014</v>
      </c>
      <c r="D5270" s="16">
        <v>18</v>
      </c>
      <c r="E5270" s="16">
        <v>37</v>
      </c>
      <c r="F5270" s="16">
        <v>3</v>
      </c>
      <c r="G5270" s="16">
        <v>6</v>
      </c>
      <c r="H5270" s="16">
        <v>2</v>
      </c>
      <c r="I5270" s="16">
        <v>0</v>
      </c>
      <c r="J5270" s="16">
        <v>0</v>
      </c>
      <c r="K5270" s="16">
        <v>2</v>
      </c>
      <c r="L5270" s="16">
        <v>0</v>
      </c>
      <c r="M5270" s="16">
        <v>0</v>
      </c>
      <c r="N5270" s="16">
        <v>0</v>
      </c>
      <c r="O5270" s="16">
        <v>13</v>
      </c>
      <c r="P5270" s="13" t="str">
        <f>IFERROR(VLOOKUP($A5270,'Fielding Data'!$A:$H,MATCH(P$1,'Fielding Data'!$A$1:$H$1,0),0),"Other")</f>
        <v>3B</v>
      </c>
      <c r="Q5270" s="13">
        <f>IFERROR(VLOOKUP($A5270,'Fielding Data'!$A:$H,MATCH(Q$1,'Fielding Data'!$A$1:$H$1,0),0),"Other")</f>
        <v>9</v>
      </c>
      <c r="R5270" s="13">
        <f>IFERROR(VLOOKUP($A5270,'Fielding Data'!$A:$H,MATCH(R$1,'Fielding Data'!$A$1:$H$1,0),0),"Other")</f>
        <v>18</v>
      </c>
      <c r="S5270" s="13">
        <f>IFERROR(VLOOKUP($A5270,'Fielding Data'!$A:$H,MATCH(S$1,'Fielding Data'!$A$1:$H$1,0),0),"Other")</f>
        <v>0</v>
      </c>
      <c r="T5270" s="13">
        <f>IFERROR(VLOOKUP($A5270,'Fielding Data'!$A:$H,MATCH(T$1,'Fielding Data'!$A$1:$H$1,0),0),"Other")</f>
        <v>5</v>
      </c>
      <c r="U5270" s="13">
        <f>SUMIFS('Fielding Data'!E:E,'Fielding Data'!$A:$A,'Hitting Data'!$A5270)</f>
        <v>9</v>
      </c>
      <c r="V5270" s="13">
        <f>SUMIFS('Fielding Data'!F:F,'Fielding Data'!$A:$A,'Hitting Data'!$A5270)</f>
        <v>18</v>
      </c>
      <c r="W5270" s="13">
        <f>SUMIFS('Fielding Data'!G:G,'Fielding Data'!$A:$A,'Hitting Data'!$A5270)</f>
        <v>0</v>
      </c>
      <c r="X5270" s="13">
        <f>SUMIFS('Fielding Data'!H:H,'Fielding Data'!$A:$A,'Hitting Data'!$A5270)</f>
        <v>5</v>
      </c>
    </row>
    <row r="5271" spans="1:24" x14ac:dyDescent="0.3">
      <c r="A5271" s="13" t="str">
        <f t="shared" si="82"/>
        <v>jimenub012014</v>
      </c>
      <c r="B5271" s="16" t="s">
        <v>664</v>
      </c>
      <c r="C5271" s="16">
        <v>2014</v>
      </c>
      <c r="D5271" s="16">
        <v>25</v>
      </c>
      <c r="E5271" s="16">
        <v>1</v>
      </c>
      <c r="F5271" s="16">
        <v>0</v>
      </c>
      <c r="G5271" s="16">
        <v>0</v>
      </c>
      <c r="H5271" s="16">
        <v>0</v>
      </c>
      <c r="I5271" s="16">
        <v>0</v>
      </c>
      <c r="J5271" s="16">
        <v>0</v>
      </c>
      <c r="K5271" s="16">
        <v>0</v>
      </c>
      <c r="L5271" s="16">
        <v>0</v>
      </c>
      <c r="M5271" s="16">
        <v>0</v>
      </c>
      <c r="N5271" s="16">
        <v>0</v>
      </c>
      <c r="O5271" s="16">
        <v>0</v>
      </c>
      <c r="P5271" s="13" t="str">
        <f>IFERROR(VLOOKUP($A5271,'Fielding Data'!$A:$H,MATCH(P$1,'Fielding Data'!$A$1:$H$1,0),0),"Other")</f>
        <v>P</v>
      </c>
      <c r="Q5271" s="13">
        <f>IFERROR(VLOOKUP($A5271,'Fielding Data'!$A:$H,MATCH(Q$1,'Fielding Data'!$A$1:$H$1,0),0),"Other")</f>
        <v>11</v>
      </c>
      <c r="R5271" s="13">
        <f>IFERROR(VLOOKUP($A5271,'Fielding Data'!$A:$H,MATCH(R$1,'Fielding Data'!$A$1:$H$1,0),0),"Other")</f>
        <v>9</v>
      </c>
      <c r="S5271" s="13">
        <f>IFERROR(VLOOKUP($A5271,'Fielding Data'!$A:$H,MATCH(S$1,'Fielding Data'!$A$1:$H$1,0),0),"Other")</f>
        <v>0</v>
      </c>
      <c r="T5271" s="13">
        <f>IFERROR(VLOOKUP($A5271,'Fielding Data'!$A:$H,MATCH(T$1,'Fielding Data'!$A$1:$H$1,0),0),"Other")</f>
        <v>3</v>
      </c>
      <c r="U5271" s="13">
        <f>SUMIFS('Fielding Data'!E:E,'Fielding Data'!$A:$A,'Hitting Data'!$A5271)</f>
        <v>11</v>
      </c>
      <c r="V5271" s="13">
        <f>SUMIFS('Fielding Data'!F:F,'Fielding Data'!$A:$A,'Hitting Data'!$A5271)</f>
        <v>9</v>
      </c>
      <c r="W5271" s="13">
        <f>SUMIFS('Fielding Data'!G:G,'Fielding Data'!$A:$A,'Hitting Data'!$A5271)</f>
        <v>0</v>
      </c>
      <c r="X5271" s="13">
        <f>SUMIFS('Fielding Data'!H:H,'Fielding Data'!$A:$A,'Hitting Data'!$A5271)</f>
        <v>3</v>
      </c>
    </row>
    <row r="5272" spans="1:24" x14ac:dyDescent="0.3">
      <c r="A5272" s="13" t="str">
        <f t="shared" si="82"/>
        <v>johnsch052014</v>
      </c>
      <c r="B5272" s="16" t="s">
        <v>1115</v>
      </c>
      <c r="C5272" s="16">
        <v>2014</v>
      </c>
      <c r="D5272" s="16">
        <v>153</v>
      </c>
      <c r="E5272" s="16">
        <v>582</v>
      </c>
      <c r="F5272" s="16">
        <v>43</v>
      </c>
      <c r="G5272" s="16">
        <v>153</v>
      </c>
      <c r="H5272" s="16">
        <v>27</v>
      </c>
      <c r="I5272" s="16">
        <v>0</v>
      </c>
      <c r="J5272" s="16">
        <v>10</v>
      </c>
      <c r="K5272" s="16">
        <v>58</v>
      </c>
      <c r="L5272" s="16">
        <v>6</v>
      </c>
      <c r="M5272" s="16">
        <v>0</v>
      </c>
      <c r="N5272" s="16">
        <v>23</v>
      </c>
      <c r="O5272" s="16">
        <v>159</v>
      </c>
      <c r="P5272" s="13" t="str">
        <f>IFERROR(VLOOKUP($A5272,'Fielding Data'!$A:$H,MATCH(P$1,'Fielding Data'!$A$1:$H$1,0),0),"Other")</f>
        <v>1B</v>
      </c>
      <c r="Q5272" s="13">
        <f>IFERROR(VLOOKUP($A5272,'Fielding Data'!$A:$H,MATCH(Q$1,'Fielding Data'!$A$1:$H$1,0),0),"Other")</f>
        <v>1</v>
      </c>
      <c r="R5272" s="13">
        <f>IFERROR(VLOOKUP($A5272,'Fielding Data'!$A:$H,MATCH(R$1,'Fielding Data'!$A$1:$H$1,0),0),"Other")</f>
        <v>0</v>
      </c>
      <c r="S5272" s="13">
        <f>IFERROR(VLOOKUP($A5272,'Fielding Data'!$A:$H,MATCH(S$1,'Fielding Data'!$A$1:$H$1,0),0),"Other")</f>
        <v>0</v>
      </c>
      <c r="T5272" s="13">
        <f>IFERROR(VLOOKUP($A5272,'Fielding Data'!$A:$H,MATCH(T$1,'Fielding Data'!$A$1:$H$1,0),0),"Other")</f>
        <v>0</v>
      </c>
      <c r="U5272" s="13">
        <f>SUMIFS('Fielding Data'!E:E,'Fielding Data'!$A:$A,'Hitting Data'!$A5272)</f>
        <v>57</v>
      </c>
      <c r="V5272" s="13">
        <f>SUMIFS('Fielding Data'!F:F,'Fielding Data'!$A:$A,'Hitting Data'!$A5272)</f>
        <v>209</v>
      </c>
      <c r="W5272" s="13">
        <f>SUMIFS('Fielding Data'!G:G,'Fielding Data'!$A:$A,'Hitting Data'!$A5272)</f>
        <v>6</v>
      </c>
      <c r="X5272" s="13">
        <f>SUMIFS('Fielding Data'!H:H,'Fielding Data'!$A:$A,'Hitting Data'!$A5272)</f>
        <v>18</v>
      </c>
    </row>
    <row r="5273" spans="1:24" x14ac:dyDescent="0.3">
      <c r="A5273" s="13" t="str">
        <f t="shared" si="82"/>
        <v>johnsda062014</v>
      </c>
      <c r="B5273" s="16" t="s">
        <v>561</v>
      </c>
      <c r="C5273" s="16">
        <v>2014</v>
      </c>
      <c r="D5273" s="16">
        <v>15</v>
      </c>
      <c r="E5273" s="16">
        <v>38</v>
      </c>
      <c r="F5273" s="16">
        <v>8</v>
      </c>
      <c r="G5273" s="16">
        <v>8</v>
      </c>
      <c r="H5273" s="16">
        <v>2</v>
      </c>
      <c r="I5273" s="16">
        <v>0</v>
      </c>
      <c r="J5273" s="16">
        <v>1</v>
      </c>
      <c r="K5273" s="16">
        <v>7</v>
      </c>
      <c r="L5273" s="16">
        <v>0</v>
      </c>
      <c r="M5273" s="16">
        <v>0</v>
      </c>
      <c r="N5273" s="16">
        <v>7</v>
      </c>
      <c r="O5273" s="16">
        <v>10</v>
      </c>
      <c r="P5273" s="13" t="str">
        <f>IFERROR(VLOOKUP($A5273,'Fielding Data'!$A:$H,MATCH(P$1,'Fielding Data'!$A$1:$H$1,0),0),"Other")</f>
        <v>1B</v>
      </c>
      <c r="Q5273" s="13">
        <f>IFERROR(VLOOKUP($A5273,'Fielding Data'!$A:$H,MATCH(Q$1,'Fielding Data'!$A$1:$H$1,0),0),"Other")</f>
        <v>44</v>
      </c>
      <c r="R5273" s="13">
        <f>IFERROR(VLOOKUP($A5273,'Fielding Data'!$A:$H,MATCH(R$1,'Fielding Data'!$A$1:$H$1,0),0),"Other")</f>
        <v>4</v>
      </c>
      <c r="S5273" s="13">
        <f>IFERROR(VLOOKUP($A5273,'Fielding Data'!$A:$H,MATCH(S$1,'Fielding Data'!$A$1:$H$1,0),0),"Other")</f>
        <v>1</v>
      </c>
      <c r="T5273" s="13">
        <f>IFERROR(VLOOKUP($A5273,'Fielding Data'!$A:$H,MATCH(T$1,'Fielding Data'!$A$1:$H$1,0),0),"Other")</f>
        <v>2</v>
      </c>
      <c r="U5273" s="13">
        <f>SUMIFS('Fielding Data'!E:E,'Fielding Data'!$A:$A,'Hitting Data'!$A5273)</f>
        <v>44</v>
      </c>
      <c r="V5273" s="13">
        <f>SUMIFS('Fielding Data'!F:F,'Fielding Data'!$A:$A,'Hitting Data'!$A5273)</f>
        <v>4</v>
      </c>
      <c r="W5273" s="13">
        <f>SUMIFS('Fielding Data'!G:G,'Fielding Data'!$A:$A,'Hitting Data'!$A5273)</f>
        <v>1</v>
      </c>
      <c r="X5273" s="13">
        <f>SUMIFS('Fielding Data'!H:H,'Fielding Data'!$A:$A,'Hitting Data'!$A5273)</f>
        <v>2</v>
      </c>
    </row>
    <row r="5274" spans="1:24" x14ac:dyDescent="0.3">
      <c r="A5274" s="13" t="str">
        <f t="shared" si="82"/>
        <v>johnsel022014</v>
      </c>
      <c r="B5274" s="16" t="s">
        <v>944</v>
      </c>
      <c r="C5274" s="16">
        <v>2014</v>
      </c>
      <c r="D5274" s="16">
        <v>7</v>
      </c>
      <c r="E5274" s="16">
        <v>19</v>
      </c>
      <c r="F5274" s="16">
        <v>1</v>
      </c>
      <c r="G5274" s="16">
        <v>2</v>
      </c>
      <c r="H5274" s="16">
        <v>2</v>
      </c>
      <c r="I5274" s="16">
        <v>0</v>
      </c>
      <c r="J5274" s="16">
        <v>0</v>
      </c>
      <c r="K5274" s="16">
        <v>0</v>
      </c>
      <c r="L5274" s="16">
        <v>0</v>
      </c>
      <c r="M5274" s="16">
        <v>0</v>
      </c>
      <c r="N5274" s="16">
        <v>0</v>
      </c>
      <c r="O5274" s="16">
        <v>7</v>
      </c>
      <c r="P5274" s="13" t="str">
        <f>IFERROR(VLOOKUP($A5274,'Fielding Data'!$A:$H,MATCH(P$1,'Fielding Data'!$A$1:$H$1,0),0),"Other")</f>
        <v>2B</v>
      </c>
      <c r="Q5274" s="13">
        <f>IFERROR(VLOOKUP($A5274,'Fielding Data'!$A:$H,MATCH(Q$1,'Fielding Data'!$A$1:$H$1,0),0),"Other")</f>
        <v>3</v>
      </c>
      <c r="R5274" s="13">
        <f>IFERROR(VLOOKUP($A5274,'Fielding Data'!$A:$H,MATCH(R$1,'Fielding Data'!$A$1:$H$1,0),0),"Other")</f>
        <v>7</v>
      </c>
      <c r="S5274" s="13">
        <f>IFERROR(VLOOKUP($A5274,'Fielding Data'!$A:$H,MATCH(S$1,'Fielding Data'!$A$1:$H$1,0),0),"Other")</f>
        <v>2</v>
      </c>
      <c r="T5274" s="13">
        <f>IFERROR(VLOOKUP($A5274,'Fielding Data'!$A:$H,MATCH(T$1,'Fielding Data'!$A$1:$H$1,0),0),"Other")</f>
        <v>2</v>
      </c>
      <c r="U5274" s="13">
        <f>SUMIFS('Fielding Data'!E:E,'Fielding Data'!$A:$A,'Hitting Data'!$A5274)</f>
        <v>15</v>
      </c>
      <c r="V5274" s="13">
        <f>SUMIFS('Fielding Data'!F:F,'Fielding Data'!$A:$A,'Hitting Data'!$A5274)</f>
        <v>7</v>
      </c>
      <c r="W5274" s="13">
        <f>SUMIFS('Fielding Data'!G:G,'Fielding Data'!$A:$A,'Hitting Data'!$A5274)</f>
        <v>2</v>
      </c>
      <c r="X5274" s="13">
        <f>SUMIFS('Fielding Data'!H:H,'Fielding Data'!$A:$A,'Hitting Data'!$A5274)</f>
        <v>2</v>
      </c>
    </row>
    <row r="5275" spans="1:24" x14ac:dyDescent="0.3">
      <c r="A5275" s="13" t="str">
        <f t="shared" si="82"/>
        <v>johnser042014</v>
      </c>
      <c r="B5275" s="16" t="s">
        <v>1968</v>
      </c>
      <c r="C5275" s="16">
        <v>2014</v>
      </c>
      <c r="D5275" s="16">
        <v>5</v>
      </c>
      <c r="E5275" s="16">
        <v>3</v>
      </c>
      <c r="F5275" s="16">
        <v>0</v>
      </c>
      <c r="G5275" s="16">
        <v>0</v>
      </c>
      <c r="H5275" s="16">
        <v>0</v>
      </c>
      <c r="I5275" s="16">
        <v>0</v>
      </c>
      <c r="J5275" s="16">
        <v>0</v>
      </c>
      <c r="K5275" s="16">
        <v>0</v>
      </c>
      <c r="L5275" s="16">
        <v>0</v>
      </c>
      <c r="M5275" s="16">
        <v>0</v>
      </c>
      <c r="N5275" s="16">
        <v>0</v>
      </c>
      <c r="O5275" s="16">
        <v>0</v>
      </c>
      <c r="P5275" s="13" t="str">
        <f>IFERROR(VLOOKUP($A5275,'Fielding Data'!$A:$H,MATCH(P$1,'Fielding Data'!$A$1:$H$1,0),0),"Other")</f>
        <v>P</v>
      </c>
      <c r="Q5275" s="13">
        <f>IFERROR(VLOOKUP($A5275,'Fielding Data'!$A:$H,MATCH(Q$1,'Fielding Data'!$A$1:$H$1,0),0),"Other")</f>
        <v>3</v>
      </c>
      <c r="R5275" s="13">
        <f>IFERROR(VLOOKUP($A5275,'Fielding Data'!$A:$H,MATCH(R$1,'Fielding Data'!$A$1:$H$1,0),0),"Other")</f>
        <v>2</v>
      </c>
      <c r="S5275" s="13">
        <f>IFERROR(VLOOKUP($A5275,'Fielding Data'!$A:$H,MATCH(S$1,'Fielding Data'!$A$1:$H$1,0),0),"Other")</f>
        <v>0</v>
      </c>
      <c r="T5275" s="13">
        <f>IFERROR(VLOOKUP($A5275,'Fielding Data'!$A:$H,MATCH(T$1,'Fielding Data'!$A$1:$H$1,0),0),"Other")</f>
        <v>0</v>
      </c>
      <c r="U5275" s="13">
        <f>SUMIFS('Fielding Data'!E:E,'Fielding Data'!$A:$A,'Hitting Data'!$A5275)</f>
        <v>3</v>
      </c>
      <c r="V5275" s="13">
        <f>SUMIFS('Fielding Data'!F:F,'Fielding Data'!$A:$A,'Hitting Data'!$A5275)</f>
        <v>2</v>
      </c>
      <c r="W5275" s="13">
        <f>SUMIFS('Fielding Data'!G:G,'Fielding Data'!$A:$A,'Hitting Data'!$A5275)</f>
        <v>0</v>
      </c>
      <c r="X5275" s="13">
        <f>SUMIFS('Fielding Data'!H:H,'Fielding Data'!$A:$A,'Hitting Data'!$A5275)</f>
        <v>0</v>
      </c>
    </row>
    <row r="5276" spans="1:24" x14ac:dyDescent="0.3">
      <c r="A5276" s="13" t="str">
        <f t="shared" si="82"/>
        <v>johnskr012014</v>
      </c>
      <c r="B5276" s="16" t="s">
        <v>1969</v>
      </c>
      <c r="C5276" s="16">
        <v>2014</v>
      </c>
      <c r="D5276" s="16">
        <v>3</v>
      </c>
      <c r="E5276" s="16">
        <v>1</v>
      </c>
      <c r="F5276" s="16">
        <v>0</v>
      </c>
      <c r="G5276" s="16">
        <v>0</v>
      </c>
      <c r="H5276" s="16">
        <v>0</v>
      </c>
      <c r="I5276" s="16">
        <v>0</v>
      </c>
      <c r="J5276" s="16">
        <v>0</v>
      </c>
      <c r="K5276" s="16">
        <v>0</v>
      </c>
      <c r="L5276" s="16">
        <v>0</v>
      </c>
      <c r="M5276" s="16">
        <v>0</v>
      </c>
      <c r="N5276" s="16">
        <v>0</v>
      </c>
      <c r="O5276" s="16">
        <v>1</v>
      </c>
      <c r="P5276" s="13" t="str">
        <f>IFERROR(VLOOKUP($A5276,'Fielding Data'!$A:$H,MATCH(P$1,'Fielding Data'!$A$1:$H$1,0),0),"Other")</f>
        <v>P</v>
      </c>
      <c r="Q5276" s="13">
        <f>IFERROR(VLOOKUP($A5276,'Fielding Data'!$A:$H,MATCH(Q$1,'Fielding Data'!$A$1:$H$1,0),0),"Other")</f>
        <v>0</v>
      </c>
      <c r="R5276" s="13">
        <f>IFERROR(VLOOKUP($A5276,'Fielding Data'!$A:$H,MATCH(R$1,'Fielding Data'!$A$1:$H$1,0),0),"Other")</f>
        <v>4</v>
      </c>
      <c r="S5276" s="13">
        <f>IFERROR(VLOOKUP($A5276,'Fielding Data'!$A:$H,MATCH(S$1,'Fielding Data'!$A$1:$H$1,0),0),"Other")</f>
        <v>0</v>
      </c>
      <c r="T5276" s="13">
        <f>IFERROR(VLOOKUP($A5276,'Fielding Data'!$A:$H,MATCH(T$1,'Fielding Data'!$A$1:$H$1,0),0),"Other")</f>
        <v>0</v>
      </c>
      <c r="U5276" s="13">
        <f>SUMIFS('Fielding Data'!E:E,'Fielding Data'!$A:$A,'Hitting Data'!$A5276)</f>
        <v>0</v>
      </c>
      <c r="V5276" s="13">
        <f>SUMIFS('Fielding Data'!F:F,'Fielding Data'!$A:$A,'Hitting Data'!$A5276)</f>
        <v>4</v>
      </c>
      <c r="W5276" s="13">
        <f>SUMIFS('Fielding Data'!G:G,'Fielding Data'!$A:$A,'Hitting Data'!$A5276)</f>
        <v>0</v>
      </c>
      <c r="X5276" s="13">
        <f>SUMIFS('Fielding Data'!H:H,'Fielding Data'!$A:$A,'Hitting Data'!$A5276)</f>
        <v>0</v>
      </c>
    </row>
    <row r="5277" spans="1:24" x14ac:dyDescent="0.3">
      <c r="A5277" s="13" t="str">
        <f t="shared" si="82"/>
        <v>johnsre022014</v>
      </c>
      <c r="B5277" s="16" t="s">
        <v>384</v>
      </c>
      <c r="C5277" s="16">
        <v>2014</v>
      </c>
      <c r="D5277" s="16">
        <v>113</v>
      </c>
      <c r="E5277" s="16">
        <v>187</v>
      </c>
      <c r="F5277" s="16">
        <v>24</v>
      </c>
      <c r="G5277" s="16">
        <v>44</v>
      </c>
      <c r="H5277" s="16">
        <v>15</v>
      </c>
      <c r="I5277" s="16">
        <v>0</v>
      </c>
      <c r="J5277" s="16">
        <v>2</v>
      </c>
      <c r="K5277" s="16">
        <v>25</v>
      </c>
      <c r="L5277" s="16">
        <v>0</v>
      </c>
      <c r="M5277" s="16">
        <v>1</v>
      </c>
      <c r="N5277" s="16">
        <v>1</v>
      </c>
      <c r="O5277" s="16">
        <v>37</v>
      </c>
      <c r="P5277" s="13" t="str">
        <f>IFERROR(VLOOKUP($A5277,'Fielding Data'!$A:$H,MATCH(P$1,'Fielding Data'!$A$1:$H$1,0),0),"Other")</f>
        <v>CF</v>
      </c>
      <c r="Q5277" s="13">
        <f>IFERROR(VLOOKUP($A5277,'Fielding Data'!$A:$H,MATCH(Q$1,'Fielding Data'!$A$1:$H$1,0),0),"Other")</f>
        <v>2</v>
      </c>
      <c r="R5277" s="13">
        <f>IFERROR(VLOOKUP($A5277,'Fielding Data'!$A:$H,MATCH(R$1,'Fielding Data'!$A$1:$H$1,0),0),"Other")</f>
        <v>0</v>
      </c>
      <c r="S5277" s="13">
        <f>IFERROR(VLOOKUP($A5277,'Fielding Data'!$A:$H,MATCH(S$1,'Fielding Data'!$A$1:$H$1,0),0),"Other")</f>
        <v>0</v>
      </c>
      <c r="T5277" s="13">
        <f>IFERROR(VLOOKUP($A5277,'Fielding Data'!$A:$H,MATCH(T$1,'Fielding Data'!$A$1:$H$1,0),0),"Other")</f>
        <v>0</v>
      </c>
      <c r="U5277" s="13">
        <f>SUMIFS('Fielding Data'!E:E,'Fielding Data'!$A:$A,'Hitting Data'!$A5277)</f>
        <v>84</v>
      </c>
      <c r="V5277" s="13">
        <f>SUMIFS('Fielding Data'!F:F,'Fielding Data'!$A:$A,'Hitting Data'!$A5277)</f>
        <v>8</v>
      </c>
      <c r="W5277" s="13">
        <f>SUMIFS('Fielding Data'!G:G,'Fielding Data'!$A:$A,'Hitting Data'!$A5277)</f>
        <v>2</v>
      </c>
      <c r="X5277" s="13">
        <f>SUMIFS('Fielding Data'!H:H,'Fielding Data'!$A:$A,'Hitting Data'!$A5277)</f>
        <v>2</v>
      </c>
    </row>
    <row r="5278" spans="1:24" x14ac:dyDescent="0.3">
      <c r="A5278" s="13" t="str">
        <f t="shared" si="82"/>
        <v>jokiser012014</v>
      </c>
      <c r="B5278" s="16" t="s">
        <v>2202</v>
      </c>
      <c r="C5278" s="16">
        <v>2014</v>
      </c>
      <c r="D5278" s="16">
        <v>4</v>
      </c>
      <c r="E5278" s="16">
        <v>3</v>
      </c>
      <c r="F5278" s="16">
        <v>0</v>
      </c>
      <c r="G5278" s="16">
        <v>0</v>
      </c>
      <c r="H5278" s="16">
        <v>0</v>
      </c>
      <c r="I5278" s="16">
        <v>0</v>
      </c>
      <c r="J5278" s="16">
        <v>0</v>
      </c>
      <c r="K5278" s="16">
        <v>0</v>
      </c>
      <c r="L5278" s="16">
        <v>0</v>
      </c>
      <c r="M5278" s="16">
        <v>0</v>
      </c>
      <c r="N5278" s="16">
        <v>0</v>
      </c>
      <c r="O5278" s="16">
        <v>1</v>
      </c>
      <c r="P5278" s="13" t="str">
        <f>IFERROR(VLOOKUP($A5278,'Fielding Data'!$A:$H,MATCH(P$1,'Fielding Data'!$A$1:$H$1,0),0),"Other")</f>
        <v>P</v>
      </c>
      <c r="Q5278" s="13">
        <f>IFERROR(VLOOKUP($A5278,'Fielding Data'!$A:$H,MATCH(Q$1,'Fielding Data'!$A$1:$H$1,0),0),"Other")</f>
        <v>1</v>
      </c>
      <c r="R5278" s="13">
        <f>IFERROR(VLOOKUP($A5278,'Fielding Data'!$A:$H,MATCH(R$1,'Fielding Data'!$A$1:$H$1,0),0),"Other")</f>
        <v>3</v>
      </c>
      <c r="S5278" s="13">
        <f>IFERROR(VLOOKUP($A5278,'Fielding Data'!$A:$H,MATCH(S$1,'Fielding Data'!$A$1:$H$1,0),0),"Other")</f>
        <v>0</v>
      </c>
      <c r="T5278" s="13">
        <f>IFERROR(VLOOKUP($A5278,'Fielding Data'!$A:$H,MATCH(T$1,'Fielding Data'!$A$1:$H$1,0),0),"Other")</f>
        <v>0</v>
      </c>
      <c r="U5278" s="13">
        <f>SUMIFS('Fielding Data'!E:E,'Fielding Data'!$A:$A,'Hitting Data'!$A5278)</f>
        <v>1</v>
      </c>
      <c r="V5278" s="13">
        <f>SUMIFS('Fielding Data'!F:F,'Fielding Data'!$A:$A,'Hitting Data'!$A5278)</f>
        <v>3</v>
      </c>
      <c r="W5278" s="13">
        <f>SUMIFS('Fielding Data'!G:G,'Fielding Data'!$A:$A,'Hitting Data'!$A5278)</f>
        <v>0</v>
      </c>
      <c r="X5278" s="13">
        <f>SUMIFS('Fielding Data'!H:H,'Fielding Data'!$A:$A,'Hitting Data'!$A5278)</f>
        <v>0</v>
      </c>
    </row>
    <row r="5279" spans="1:24" x14ac:dyDescent="0.3">
      <c r="A5279" s="13" t="str">
        <f t="shared" si="82"/>
        <v>jonesad012014</v>
      </c>
      <c r="B5279" s="16" t="s">
        <v>666</v>
      </c>
      <c r="C5279" s="16">
        <v>2014</v>
      </c>
      <c r="D5279" s="16">
        <v>159</v>
      </c>
      <c r="E5279" s="16">
        <v>644</v>
      </c>
      <c r="F5279" s="16">
        <v>88</v>
      </c>
      <c r="G5279" s="16">
        <v>181</v>
      </c>
      <c r="H5279" s="16">
        <v>30</v>
      </c>
      <c r="I5279" s="16">
        <v>2</v>
      </c>
      <c r="J5279" s="16">
        <v>29</v>
      </c>
      <c r="K5279" s="16">
        <v>96</v>
      </c>
      <c r="L5279" s="16">
        <v>7</v>
      </c>
      <c r="M5279" s="16">
        <v>1</v>
      </c>
      <c r="N5279" s="16">
        <v>19</v>
      </c>
      <c r="O5279" s="16">
        <v>133</v>
      </c>
      <c r="P5279" s="13" t="str">
        <f>IFERROR(VLOOKUP($A5279,'Fielding Data'!$A:$H,MATCH(P$1,'Fielding Data'!$A$1:$H$1,0),0),"Other")</f>
        <v>CF</v>
      </c>
      <c r="Q5279" s="13">
        <f>IFERROR(VLOOKUP($A5279,'Fielding Data'!$A:$H,MATCH(Q$1,'Fielding Data'!$A$1:$H$1,0),0),"Other")</f>
        <v>374</v>
      </c>
      <c r="R5279" s="13">
        <f>IFERROR(VLOOKUP($A5279,'Fielding Data'!$A:$H,MATCH(R$1,'Fielding Data'!$A$1:$H$1,0),0),"Other")</f>
        <v>7</v>
      </c>
      <c r="S5279" s="13">
        <f>IFERROR(VLOOKUP($A5279,'Fielding Data'!$A:$H,MATCH(S$1,'Fielding Data'!$A$1:$H$1,0),0),"Other")</f>
        <v>6</v>
      </c>
      <c r="T5279" s="13">
        <f>IFERROR(VLOOKUP($A5279,'Fielding Data'!$A:$H,MATCH(T$1,'Fielding Data'!$A$1:$H$1,0),0),"Other")</f>
        <v>3</v>
      </c>
      <c r="U5279" s="13">
        <f>SUMIFS('Fielding Data'!E:E,'Fielding Data'!$A:$A,'Hitting Data'!$A5279)</f>
        <v>748</v>
      </c>
      <c r="V5279" s="13">
        <f>SUMIFS('Fielding Data'!F:F,'Fielding Data'!$A:$A,'Hitting Data'!$A5279)</f>
        <v>14</v>
      </c>
      <c r="W5279" s="13">
        <f>SUMIFS('Fielding Data'!G:G,'Fielding Data'!$A:$A,'Hitting Data'!$A5279)</f>
        <v>12</v>
      </c>
      <c r="X5279" s="13">
        <f>SUMIFS('Fielding Data'!H:H,'Fielding Data'!$A:$A,'Hitting Data'!$A5279)</f>
        <v>6</v>
      </c>
    </row>
    <row r="5280" spans="1:24" x14ac:dyDescent="0.3">
      <c r="A5280" s="13" t="str">
        <f t="shared" si="82"/>
        <v>jonesga022014</v>
      </c>
      <c r="B5280" s="16" t="s">
        <v>807</v>
      </c>
      <c r="C5280" s="16">
        <v>2014</v>
      </c>
      <c r="D5280" s="16">
        <v>146</v>
      </c>
      <c r="E5280" s="16">
        <v>496</v>
      </c>
      <c r="F5280" s="16">
        <v>59</v>
      </c>
      <c r="G5280" s="16">
        <v>122</v>
      </c>
      <c r="H5280" s="16">
        <v>33</v>
      </c>
      <c r="I5280" s="16">
        <v>2</v>
      </c>
      <c r="J5280" s="16">
        <v>15</v>
      </c>
      <c r="K5280" s="16">
        <v>53</v>
      </c>
      <c r="L5280" s="16">
        <v>0</v>
      </c>
      <c r="M5280" s="16">
        <v>1</v>
      </c>
      <c r="N5280" s="16">
        <v>46</v>
      </c>
      <c r="O5280" s="16">
        <v>116</v>
      </c>
      <c r="P5280" s="13" t="str">
        <f>IFERROR(VLOOKUP($A5280,'Fielding Data'!$A:$H,MATCH(P$1,'Fielding Data'!$A$1:$H$1,0),0),"Other")</f>
        <v>1B</v>
      </c>
      <c r="Q5280" s="13">
        <f>IFERROR(VLOOKUP($A5280,'Fielding Data'!$A:$H,MATCH(Q$1,'Fielding Data'!$A$1:$H$1,0),0),"Other")</f>
        <v>990</v>
      </c>
      <c r="R5280" s="13">
        <f>IFERROR(VLOOKUP($A5280,'Fielding Data'!$A:$H,MATCH(R$1,'Fielding Data'!$A$1:$H$1,0),0),"Other")</f>
        <v>107</v>
      </c>
      <c r="S5280" s="13">
        <f>IFERROR(VLOOKUP($A5280,'Fielding Data'!$A:$H,MATCH(S$1,'Fielding Data'!$A$1:$H$1,0),0),"Other")</f>
        <v>13</v>
      </c>
      <c r="T5280" s="13">
        <f>IFERROR(VLOOKUP($A5280,'Fielding Data'!$A:$H,MATCH(T$1,'Fielding Data'!$A$1:$H$1,0),0),"Other")</f>
        <v>103</v>
      </c>
      <c r="U5280" s="13">
        <f>SUMIFS('Fielding Data'!E:E,'Fielding Data'!$A:$A,'Hitting Data'!$A5280)</f>
        <v>1006</v>
      </c>
      <c r="V5280" s="13">
        <f>SUMIFS('Fielding Data'!F:F,'Fielding Data'!$A:$A,'Hitting Data'!$A5280)</f>
        <v>107</v>
      </c>
      <c r="W5280" s="13">
        <f>SUMIFS('Fielding Data'!G:G,'Fielding Data'!$A:$A,'Hitting Data'!$A5280)</f>
        <v>13</v>
      </c>
      <c r="X5280" s="13">
        <f>SUMIFS('Fielding Data'!H:H,'Fielding Data'!$A:$A,'Hitting Data'!$A5280)</f>
        <v>103</v>
      </c>
    </row>
    <row r="5281" spans="1:24" x14ac:dyDescent="0.3">
      <c r="A5281" s="13" t="str">
        <f t="shared" si="82"/>
        <v>jonesja062014</v>
      </c>
      <c r="B5281" s="16" t="s">
        <v>2203</v>
      </c>
      <c r="C5281" s="16">
        <v>2014</v>
      </c>
      <c r="D5281" s="16">
        <v>108</v>
      </c>
      <c r="E5281" s="16">
        <v>312</v>
      </c>
      <c r="F5281" s="16">
        <v>46</v>
      </c>
      <c r="G5281" s="16">
        <v>78</v>
      </c>
      <c r="H5281" s="16">
        <v>9</v>
      </c>
      <c r="I5281" s="16">
        <v>5</v>
      </c>
      <c r="J5281" s="16">
        <v>0</v>
      </c>
      <c r="K5281" s="16">
        <v>9</v>
      </c>
      <c r="L5281" s="16">
        <v>27</v>
      </c>
      <c r="M5281" s="16">
        <v>1</v>
      </c>
      <c r="N5281" s="16">
        <v>12</v>
      </c>
      <c r="O5281" s="16">
        <v>67</v>
      </c>
      <c r="P5281" s="13" t="str">
        <f>IFERROR(VLOOKUP($A5281,'Fielding Data'!$A:$H,MATCH(P$1,'Fielding Data'!$A$1:$H$1,0),0),"Other")</f>
        <v>CF</v>
      </c>
      <c r="Q5281" s="13">
        <f>IFERROR(VLOOKUP($A5281,'Fielding Data'!$A:$H,MATCH(Q$1,'Fielding Data'!$A$1:$H$1,0),0),"Other")</f>
        <v>153</v>
      </c>
      <c r="R5281" s="13">
        <f>IFERROR(VLOOKUP($A5281,'Fielding Data'!$A:$H,MATCH(R$1,'Fielding Data'!$A$1:$H$1,0),0),"Other")</f>
        <v>1</v>
      </c>
      <c r="S5281" s="13">
        <f>IFERROR(VLOOKUP($A5281,'Fielding Data'!$A:$H,MATCH(S$1,'Fielding Data'!$A$1:$H$1,0),0),"Other")</f>
        <v>1</v>
      </c>
      <c r="T5281" s="13">
        <f>IFERROR(VLOOKUP($A5281,'Fielding Data'!$A:$H,MATCH(T$1,'Fielding Data'!$A$1:$H$1,0),0),"Other")</f>
        <v>0</v>
      </c>
      <c r="U5281" s="13">
        <f>SUMIFS('Fielding Data'!E:E,'Fielding Data'!$A:$A,'Hitting Data'!$A5281)</f>
        <v>316</v>
      </c>
      <c r="V5281" s="13">
        <f>SUMIFS('Fielding Data'!F:F,'Fielding Data'!$A:$A,'Hitting Data'!$A5281)</f>
        <v>2</v>
      </c>
      <c r="W5281" s="13">
        <f>SUMIFS('Fielding Data'!G:G,'Fielding Data'!$A:$A,'Hitting Data'!$A5281)</f>
        <v>4</v>
      </c>
      <c r="X5281" s="13">
        <f>SUMIFS('Fielding Data'!H:H,'Fielding Data'!$A:$A,'Hitting Data'!$A5281)</f>
        <v>0</v>
      </c>
    </row>
    <row r="5282" spans="1:24" x14ac:dyDescent="0.3">
      <c r="A5282" s="13" t="str">
        <f t="shared" si="82"/>
        <v>jonesna012014</v>
      </c>
      <c r="B5282" s="16" t="s">
        <v>1756</v>
      </c>
      <c r="C5282" s="16">
        <v>2014</v>
      </c>
      <c r="D5282" s="16">
        <v>2</v>
      </c>
      <c r="E5282" s="16">
        <v>0</v>
      </c>
      <c r="F5282" s="16">
        <v>0</v>
      </c>
      <c r="G5282" s="16">
        <v>0</v>
      </c>
      <c r="H5282" s="16">
        <v>0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6">
        <v>0</v>
      </c>
      <c r="O5282" s="16">
        <v>0</v>
      </c>
      <c r="P5282" s="13" t="str">
        <f>IFERROR(VLOOKUP($A5282,'Fielding Data'!$A:$H,MATCH(P$1,'Fielding Data'!$A$1:$H$1,0),0),"Other")</f>
        <v>P</v>
      </c>
      <c r="Q5282" s="13">
        <f>IFERROR(VLOOKUP($A5282,'Fielding Data'!$A:$H,MATCH(Q$1,'Fielding Data'!$A$1:$H$1,0),0),"Other")</f>
        <v>0</v>
      </c>
      <c r="R5282" s="13">
        <f>IFERROR(VLOOKUP($A5282,'Fielding Data'!$A:$H,MATCH(R$1,'Fielding Data'!$A$1:$H$1,0),0),"Other")</f>
        <v>0</v>
      </c>
      <c r="S5282" s="13">
        <f>IFERROR(VLOOKUP($A5282,'Fielding Data'!$A:$H,MATCH(S$1,'Fielding Data'!$A$1:$H$1,0),0),"Other")</f>
        <v>0</v>
      </c>
      <c r="T5282" s="13">
        <f>IFERROR(VLOOKUP($A5282,'Fielding Data'!$A:$H,MATCH(T$1,'Fielding Data'!$A$1:$H$1,0),0),"Other")</f>
        <v>0</v>
      </c>
      <c r="U5282" s="13">
        <f>SUMIFS('Fielding Data'!E:E,'Fielding Data'!$A:$A,'Hitting Data'!$A5282)</f>
        <v>0</v>
      </c>
      <c r="V5282" s="13">
        <f>SUMIFS('Fielding Data'!F:F,'Fielding Data'!$A:$A,'Hitting Data'!$A5282)</f>
        <v>0</v>
      </c>
      <c r="W5282" s="13">
        <f>SUMIFS('Fielding Data'!G:G,'Fielding Data'!$A:$A,'Hitting Data'!$A5282)</f>
        <v>0</v>
      </c>
      <c r="X5282" s="13">
        <f>SUMIFS('Fielding Data'!H:H,'Fielding Data'!$A:$A,'Hitting Data'!$A5282)</f>
        <v>0</v>
      </c>
    </row>
    <row r="5283" spans="1:24" x14ac:dyDescent="0.3">
      <c r="A5283" s="13" t="str">
        <f t="shared" si="82"/>
        <v>jordata012014</v>
      </c>
      <c r="B5283" s="16" t="s">
        <v>1970</v>
      </c>
      <c r="C5283" s="16">
        <v>2014</v>
      </c>
      <c r="D5283" s="16">
        <v>5</v>
      </c>
      <c r="E5283" s="16">
        <v>8</v>
      </c>
      <c r="F5283" s="16">
        <v>1</v>
      </c>
      <c r="G5283" s="16">
        <v>1</v>
      </c>
      <c r="H5283" s="16">
        <v>0</v>
      </c>
      <c r="I5283" s="16">
        <v>0</v>
      </c>
      <c r="J5283" s="16">
        <v>0</v>
      </c>
      <c r="K5283" s="16">
        <v>0</v>
      </c>
      <c r="L5283" s="16">
        <v>0</v>
      </c>
      <c r="M5283" s="16">
        <v>0</v>
      </c>
      <c r="N5283" s="16">
        <v>0</v>
      </c>
      <c r="O5283" s="16">
        <v>4</v>
      </c>
      <c r="P5283" s="13" t="str">
        <f>IFERROR(VLOOKUP($A5283,'Fielding Data'!$A:$H,MATCH(P$1,'Fielding Data'!$A$1:$H$1,0),0),"Other")</f>
        <v>P</v>
      </c>
      <c r="Q5283" s="13">
        <f>IFERROR(VLOOKUP($A5283,'Fielding Data'!$A:$H,MATCH(Q$1,'Fielding Data'!$A$1:$H$1,0),0),"Other")</f>
        <v>3</v>
      </c>
      <c r="R5283" s="13">
        <f>IFERROR(VLOOKUP($A5283,'Fielding Data'!$A:$H,MATCH(R$1,'Fielding Data'!$A$1:$H$1,0),0),"Other")</f>
        <v>3</v>
      </c>
      <c r="S5283" s="13">
        <f>IFERROR(VLOOKUP($A5283,'Fielding Data'!$A:$H,MATCH(S$1,'Fielding Data'!$A$1:$H$1,0),0),"Other")</f>
        <v>0</v>
      </c>
      <c r="T5283" s="13">
        <f>IFERROR(VLOOKUP($A5283,'Fielding Data'!$A:$H,MATCH(T$1,'Fielding Data'!$A$1:$H$1,0),0),"Other")</f>
        <v>0</v>
      </c>
      <c r="U5283" s="13">
        <f>SUMIFS('Fielding Data'!E:E,'Fielding Data'!$A:$A,'Hitting Data'!$A5283)</f>
        <v>3</v>
      </c>
      <c r="V5283" s="13">
        <f>SUMIFS('Fielding Data'!F:F,'Fielding Data'!$A:$A,'Hitting Data'!$A5283)</f>
        <v>3</v>
      </c>
      <c r="W5283" s="13">
        <f>SUMIFS('Fielding Data'!G:G,'Fielding Data'!$A:$A,'Hitting Data'!$A5283)</f>
        <v>0</v>
      </c>
      <c r="X5283" s="13">
        <f>SUMIFS('Fielding Data'!H:H,'Fielding Data'!$A:$A,'Hitting Data'!$A5283)</f>
        <v>0</v>
      </c>
    </row>
    <row r="5284" spans="1:24" x14ac:dyDescent="0.3">
      <c r="A5284" s="13" t="str">
        <f t="shared" si="82"/>
        <v>josepca012014</v>
      </c>
      <c r="B5284" s="16" t="s">
        <v>2204</v>
      </c>
      <c r="C5284" s="16">
        <v>2014</v>
      </c>
      <c r="D5284" s="16">
        <v>82</v>
      </c>
      <c r="E5284" s="16">
        <v>246</v>
      </c>
      <c r="F5284" s="16">
        <v>22</v>
      </c>
      <c r="G5284" s="16">
        <v>51</v>
      </c>
      <c r="H5284" s="16">
        <v>9</v>
      </c>
      <c r="I5284" s="16">
        <v>0</v>
      </c>
      <c r="J5284" s="16">
        <v>9</v>
      </c>
      <c r="K5284" s="16">
        <v>28</v>
      </c>
      <c r="L5284" s="16">
        <v>0</v>
      </c>
      <c r="M5284" s="16">
        <v>1</v>
      </c>
      <c r="N5284" s="16">
        <v>17</v>
      </c>
      <c r="O5284" s="16">
        <v>69</v>
      </c>
      <c r="P5284" s="13" t="str">
        <f>IFERROR(VLOOKUP($A5284,'Fielding Data'!$A:$H,MATCH(P$1,'Fielding Data'!$A$1:$H$1,0),0),"Other")</f>
        <v>1B</v>
      </c>
      <c r="Q5284" s="13">
        <f>IFERROR(VLOOKUP($A5284,'Fielding Data'!$A:$H,MATCH(Q$1,'Fielding Data'!$A$1:$H$1,0),0),"Other")</f>
        <v>10</v>
      </c>
      <c r="R5284" s="13">
        <f>IFERROR(VLOOKUP($A5284,'Fielding Data'!$A:$H,MATCH(R$1,'Fielding Data'!$A$1:$H$1,0),0),"Other")</f>
        <v>0</v>
      </c>
      <c r="S5284" s="13">
        <f>IFERROR(VLOOKUP($A5284,'Fielding Data'!$A:$H,MATCH(S$1,'Fielding Data'!$A$1:$H$1,0),0),"Other")</f>
        <v>0</v>
      </c>
      <c r="T5284" s="13">
        <f>IFERROR(VLOOKUP($A5284,'Fielding Data'!$A:$H,MATCH(T$1,'Fielding Data'!$A$1:$H$1,0),0),"Other")</f>
        <v>0</v>
      </c>
      <c r="U5284" s="13">
        <f>SUMIFS('Fielding Data'!E:E,'Fielding Data'!$A:$A,'Hitting Data'!$A5284)</f>
        <v>549</v>
      </c>
      <c r="V5284" s="13">
        <f>SUMIFS('Fielding Data'!F:F,'Fielding Data'!$A:$A,'Hitting Data'!$A5284)</f>
        <v>42</v>
      </c>
      <c r="W5284" s="13">
        <f>SUMIFS('Fielding Data'!G:G,'Fielding Data'!$A:$A,'Hitting Data'!$A5284)</f>
        <v>4</v>
      </c>
      <c r="X5284" s="13">
        <f>SUMIFS('Fielding Data'!H:H,'Fielding Data'!$A:$A,'Hitting Data'!$A5284)</f>
        <v>4</v>
      </c>
    </row>
    <row r="5285" spans="1:24" x14ac:dyDescent="0.3">
      <c r="A5285" s="13" t="str">
        <f t="shared" si="82"/>
        <v>josepdo012014</v>
      </c>
      <c r="B5285" s="16" t="s">
        <v>1972</v>
      </c>
      <c r="C5285" s="16">
        <v>2014</v>
      </c>
      <c r="D5285" s="16">
        <v>1</v>
      </c>
      <c r="E5285" s="16">
        <v>0</v>
      </c>
      <c r="F5285" s="16">
        <v>0</v>
      </c>
      <c r="G5285" s="16">
        <v>0</v>
      </c>
      <c r="H5285" s="16">
        <v>0</v>
      </c>
      <c r="I5285" s="16">
        <v>0</v>
      </c>
      <c r="J5285" s="16">
        <v>0</v>
      </c>
      <c r="K5285" s="16">
        <v>0</v>
      </c>
      <c r="L5285" s="16">
        <v>0</v>
      </c>
      <c r="M5285" s="16">
        <v>0</v>
      </c>
      <c r="N5285" s="16">
        <v>0</v>
      </c>
      <c r="O5285" s="16">
        <v>0</v>
      </c>
      <c r="P5285" s="13" t="str">
        <f>IFERROR(VLOOKUP($A5285,'Fielding Data'!$A:$H,MATCH(P$1,'Fielding Data'!$A$1:$H$1,0),0),"Other")</f>
        <v>P</v>
      </c>
      <c r="Q5285" s="13">
        <f>IFERROR(VLOOKUP($A5285,'Fielding Data'!$A:$H,MATCH(Q$1,'Fielding Data'!$A$1:$H$1,0),0),"Other")</f>
        <v>0</v>
      </c>
      <c r="R5285" s="13">
        <f>IFERROR(VLOOKUP($A5285,'Fielding Data'!$A:$H,MATCH(R$1,'Fielding Data'!$A$1:$H$1,0),0),"Other")</f>
        <v>0</v>
      </c>
      <c r="S5285" s="13">
        <f>IFERROR(VLOOKUP($A5285,'Fielding Data'!$A:$H,MATCH(S$1,'Fielding Data'!$A$1:$H$1,0),0),"Other")</f>
        <v>0</v>
      </c>
      <c r="T5285" s="13">
        <f>IFERROR(VLOOKUP($A5285,'Fielding Data'!$A:$H,MATCH(T$1,'Fielding Data'!$A$1:$H$1,0),0),"Other")</f>
        <v>0</v>
      </c>
      <c r="U5285" s="13">
        <f>SUMIFS('Fielding Data'!E:E,'Fielding Data'!$A:$A,'Hitting Data'!$A5285)</f>
        <v>0</v>
      </c>
      <c r="V5285" s="13">
        <f>SUMIFS('Fielding Data'!F:F,'Fielding Data'!$A:$A,'Hitting Data'!$A5285)</f>
        <v>0</v>
      </c>
      <c r="W5285" s="13">
        <f>SUMIFS('Fielding Data'!G:G,'Fielding Data'!$A:$A,'Hitting Data'!$A5285)</f>
        <v>0</v>
      </c>
      <c r="X5285" s="13">
        <f>SUMIFS('Fielding Data'!H:H,'Fielding Data'!$A:$A,'Hitting Data'!$A5285)</f>
        <v>0</v>
      </c>
    </row>
    <row r="5286" spans="1:24" x14ac:dyDescent="0.3">
      <c r="A5286" s="13" t="str">
        <f t="shared" si="82"/>
        <v>joycema012014</v>
      </c>
      <c r="B5286" s="16" t="s">
        <v>945</v>
      </c>
      <c r="C5286" s="16">
        <v>2014</v>
      </c>
      <c r="D5286" s="16">
        <v>140</v>
      </c>
      <c r="E5286" s="16">
        <v>418</v>
      </c>
      <c r="F5286" s="16">
        <v>51</v>
      </c>
      <c r="G5286" s="16">
        <v>106</v>
      </c>
      <c r="H5286" s="16">
        <v>23</v>
      </c>
      <c r="I5286" s="16">
        <v>2</v>
      </c>
      <c r="J5286" s="16">
        <v>9</v>
      </c>
      <c r="K5286" s="16">
        <v>52</v>
      </c>
      <c r="L5286" s="16">
        <v>2</v>
      </c>
      <c r="M5286" s="16">
        <v>5</v>
      </c>
      <c r="N5286" s="16">
        <v>62</v>
      </c>
      <c r="O5286" s="16">
        <v>111</v>
      </c>
      <c r="P5286" s="13" t="str">
        <f>IFERROR(VLOOKUP($A5286,'Fielding Data'!$A:$H,MATCH(P$1,'Fielding Data'!$A$1:$H$1,0),0),"Other")</f>
        <v>LF</v>
      </c>
      <c r="Q5286" s="13">
        <f>IFERROR(VLOOKUP($A5286,'Fielding Data'!$A:$H,MATCH(Q$1,'Fielding Data'!$A$1:$H$1,0),0),"Other")</f>
        <v>132</v>
      </c>
      <c r="R5286" s="13">
        <f>IFERROR(VLOOKUP($A5286,'Fielding Data'!$A:$H,MATCH(R$1,'Fielding Data'!$A$1:$H$1,0),0),"Other")</f>
        <v>5</v>
      </c>
      <c r="S5286" s="13">
        <f>IFERROR(VLOOKUP($A5286,'Fielding Data'!$A:$H,MATCH(S$1,'Fielding Data'!$A$1:$H$1,0),0),"Other")</f>
        <v>2</v>
      </c>
      <c r="T5286" s="13">
        <f>IFERROR(VLOOKUP($A5286,'Fielding Data'!$A:$H,MATCH(T$1,'Fielding Data'!$A$1:$H$1,0),0),"Other")</f>
        <v>1</v>
      </c>
      <c r="U5286" s="13">
        <f>SUMIFS('Fielding Data'!E:E,'Fielding Data'!$A:$A,'Hitting Data'!$A5286)</f>
        <v>312</v>
      </c>
      <c r="V5286" s="13">
        <f>SUMIFS('Fielding Data'!F:F,'Fielding Data'!$A:$A,'Hitting Data'!$A5286)</f>
        <v>10</v>
      </c>
      <c r="W5286" s="13">
        <f>SUMIFS('Fielding Data'!G:G,'Fielding Data'!$A:$A,'Hitting Data'!$A5286)</f>
        <v>6</v>
      </c>
      <c r="X5286" s="13">
        <f>SUMIFS('Fielding Data'!H:H,'Fielding Data'!$A:$A,'Hitting Data'!$A5286)</f>
        <v>2</v>
      </c>
    </row>
    <row r="5287" spans="1:24" x14ac:dyDescent="0.3">
      <c r="A5287" s="13" t="str">
        <f t="shared" si="82"/>
        <v>jurrjja012014</v>
      </c>
      <c r="B5287" s="16" t="s">
        <v>808</v>
      </c>
      <c r="C5287" s="16">
        <v>2014</v>
      </c>
      <c r="D5287" s="16">
        <v>2</v>
      </c>
      <c r="E5287" s="16">
        <v>1</v>
      </c>
      <c r="F5287" s="16">
        <v>0</v>
      </c>
      <c r="G5287" s="16">
        <v>0</v>
      </c>
      <c r="H5287" s="16">
        <v>0</v>
      </c>
      <c r="I5287" s="16">
        <v>0</v>
      </c>
      <c r="J5287" s="16">
        <v>0</v>
      </c>
      <c r="K5287" s="16">
        <v>0</v>
      </c>
      <c r="L5287" s="16">
        <v>0</v>
      </c>
      <c r="M5287" s="16">
        <v>1</v>
      </c>
      <c r="N5287" s="16">
        <v>0</v>
      </c>
      <c r="O5287" s="16">
        <v>0</v>
      </c>
      <c r="P5287" s="13" t="str">
        <f>IFERROR(VLOOKUP($A5287,'Fielding Data'!$A:$H,MATCH(P$1,'Fielding Data'!$A$1:$H$1,0),0),"Other")</f>
        <v>P</v>
      </c>
      <c r="Q5287" s="13">
        <f>IFERROR(VLOOKUP($A5287,'Fielding Data'!$A:$H,MATCH(Q$1,'Fielding Data'!$A$1:$H$1,0),0),"Other")</f>
        <v>0</v>
      </c>
      <c r="R5287" s="13">
        <f>IFERROR(VLOOKUP($A5287,'Fielding Data'!$A:$H,MATCH(R$1,'Fielding Data'!$A$1:$H$1,0),0),"Other")</f>
        <v>0</v>
      </c>
      <c r="S5287" s="13">
        <f>IFERROR(VLOOKUP($A5287,'Fielding Data'!$A:$H,MATCH(S$1,'Fielding Data'!$A$1:$H$1,0),0),"Other")</f>
        <v>1</v>
      </c>
      <c r="T5287" s="13">
        <f>IFERROR(VLOOKUP($A5287,'Fielding Data'!$A:$H,MATCH(T$1,'Fielding Data'!$A$1:$H$1,0),0),"Other")</f>
        <v>0</v>
      </c>
      <c r="U5287" s="13">
        <f>SUMIFS('Fielding Data'!E:E,'Fielding Data'!$A:$A,'Hitting Data'!$A5287)</f>
        <v>0</v>
      </c>
      <c r="V5287" s="13">
        <f>SUMIFS('Fielding Data'!F:F,'Fielding Data'!$A:$A,'Hitting Data'!$A5287)</f>
        <v>0</v>
      </c>
      <c r="W5287" s="13">
        <f>SUMIFS('Fielding Data'!G:G,'Fielding Data'!$A:$A,'Hitting Data'!$A5287)</f>
        <v>1</v>
      </c>
      <c r="X5287" s="13">
        <f>SUMIFS('Fielding Data'!H:H,'Fielding Data'!$A:$A,'Hitting Data'!$A5287)</f>
        <v>0</v>
      </c>
    </row>
    <row r="5288" spans="1:24" x14ac:dyDescent="0.3">
      <c r="A5288" s="13" t="str">
        <f t="shared" si="82"/>
        <v>kahnlto012014</v>
      </c>
      <c r="B5288" s="16" t="s">
        <v>2205</v>
      </c>
      <c r="C5288" s="16">
        <v>2014</v>
      </c>
      <c r="D5288" s="16">
        <v>54</v>
      </c>
      <c r="E5288" s="16">
        <v>3</v>
      </c>
      <c r="F5288" s="16">
        <v>0</v>
      </c>
      <c r="G5288" s="16">
        <v>0</v>
      </c>
      <c r="H5288" s="16">
        <v>0</v>
      </c>
      <c r="I5288" s="16">
        <v>0</v>
      </c>
      <c r="J5288" s="16">
        <v>0</v>
      </c>
      <c r="K5288" s="16">
        <v>0</v>
      </c>
      <c r="L5288" s="16">
        <v>0</v>
      </c>
      <c r="M5288" s="16">
        <v>0</v>
      </c>
      <c r="N5288" s="16">
        <v>0</v>
      </c>
      <c r="O5288" s="16">
        <v>1</v>
      </c>
      <c r="P5288" s="13" t="str">
        <f>IFERROR(VLOOKUP($A5288,'Fielding Data'!$A:$H,MATCH(P$1,'Fielding Data'!$A$1:$H$1,0),0),"Other")</f>
        <v>P</v>
      </c>
      <c r="Q5288" s="13">
        <f>IFERROR(VLOOKUP($A5288,'Fielding Data'!$A:$H,MATCH(Q$1,'Fielding Data'!$A$1:$H$1,0),0),"Other")</f>
        <v>8</v>
      </c>
      <c r="R5288" s="13">
        <f>IFERROR(VLOOKUP($A5288,'Fielding Data'!$A:$H,MATCH(R$1,'Fielding Data'!$A$1:$H$1,0),0),"Other")</f>
        <v>5</v>
      </c>
      <c r="S5288" s="13">
        <f>IFERROR(VLOOKUP($A5288,'Fielding Data'!$A:$H,MATCH(S$1,'Fielding Data'!$A$1:$H$1,0),0),"Other")</f>
        <v>2</v>
      </c>
      <c r="T5288" s="13">
        <f>IFERROR(VLOOKUP($A5288,'Fielding Data'!$A:$H,MATCH(T$1,'Fielding Data'!$A$1:$H$1,0),0),"Other")</f>
        <v>1</v>
      </c>
      <c r="U5288" s="13">
        <f>SUMIFS('Fielding Data'!E:E,'Fielding Data'!$A:$A,'Hitting Data'!$A5288)</f>
        <v>8</v>
      </c>
      <c r="V5288" s="13">
        <f>SUMIFS('Fielding Data'!F:F,'Fielding Data'!$A:$A,'Hitting Data'!$A5288)</f>
        <v>5</v>
      </c>
      <c r="W5288" s="13">
        <f>SUMIFS('Fielding Data'!G:G,'Fielding Data'!$A:$A,'Hitting Data'!$A5288)</f>
        <v>2</v>
      </c>
      <c r="X5288" s="13">
        <f>SUMIFS('Fielding Data'!H:H,'Fielding Data'!$A:$A,'Hitting Data'!$A5288)</f>
        <v>1</v>
      </c>
    </row>
    <row r="5289" spans="1:24" x14ac:dyDescent="0.3">
      <c r="A5289" s="13" t="str">
        <f t="shared" si="82"/>
        <v>kalisry012014</v>
      </c>
      <c r="B5289" s="16" t="s">
        <v>1310</v>
      </c>
      <c r="C5289" s="16">
        <v>2014</v>
      </c>
      <c r="D5289" s="16">
        <v>57</v>
      </c>
      <c r="E5289" s="16">
        <v>121</v>
      </c>
      <c r="F5289" s="16">
        <v>13</v>
      </c>
      <c r="G5289" s="16">
        <v>30</v>
      </c>
      <c r="H5289" s="16">
        <v>4</v>
      </c>
      <c r="I5289" s="16">
        <v>4</v>
      </c>
      <c r="J5289" s="16">
        <v>0</v>
      </c>
      <c r="K5289" s="16">
        <v>5</v>
      </c>
      <c r="L5289" s="16">
        <v>3</v>
      </c>
      <c r="M5289" s="16">
        <v>2</v>
      </c>
      <c r="N5289" s="16">
        <v>8</v>
      </c>
      <c r="O5289" s="16">
        <v>28</v>
      </c>
      <c r="P5289" s="13" t="str">
        <f>IFERROR(VLOOKUP($A5289,'Fielding Data'!$A:$H,MATCH(P$1,'Fielding Data'!$A$1:$H$1,0),0),"Other")</f>
        <v>CF</v>
      </c>
      <c r="Q5289" s="13">
        <f>IFERROR(VLOOKUP($A5289,'Fielding Data'!$A:$H,MATCH(Q$1,'Fielding Data'!$A$1:$H$1,0),0),"Other")</f>
        <v>19</v>
      </c>
      <c r="R5289" s="13">
        <f>IFERROR(VLOOKUP($A5289,'Fielding Data'!$A:$H,MATCH(R$1,'Fielding Data'!$A$1:$H$1,0),0),"Other")</f>
        <v>0</v>
      </c>
      <c r="S5289" s="13">
        <f>IFERROR(VLOOKUP($A5289,'Fielding Data'!$A:$H,MATCH(S$1,'Fielding Data'!$A$1:$H$1,0),0),"Other")</f>
        <v>0</v>
      </c>
      <c r="T5289" s="13">
        <f>IFERROR(VLOOKUP($A5289,'Fielding Data'!$A:$H,MATCH(T$1,'Fielding Data'!$A$1:$H$1,0),0),"Other")</f>
        <v>0</v>
      </c>
      <c r="U5289" s="13">
        <f>SUMIFS('Fielding Data'!E:E,'Fielding Data'!$A:$A,'Hitting Data'!$A5289)</f>
        <v>110</v>
      </c>
      <c r="V5289" s="13">
        <f>SUMIFS('Fielding Data'!F:F,'Fielding Data'!$A:$A,'Hitting Data'!$A5289)</f>
        <v>0</v>
      </c>
      <c r="W5289" s="13">
        <f>SUMIFS('Fielding Data'!G:G,'Fielding Data'!$A:$A,'Hitting Data'!$A5289)</f>
        <v>2</v>
      </c>
      <c r="X5289" s="13">
        <f>SUMIFS('Fielding Data'!H:H,'Fielding Data'!$A:$A,'Hitting Data'!$A5289)</f>
        <v>0</v>
      </c>
    </row>
    <row r="5290" spans="1:24" x14ac:dyDescent="0.3">
      <c r="A5290" s="13" t="str">
        <f t="shared" si="82"/>
        <v>karnsna012014</v>
      </c>
      <c r="B5290" s="16" t="s">
        <v>1973</v>
      </c>
      <c r="C5290" s="16">
        <v>2014</v>
      </c>
      <c r="D5290" s="16">
        <v>2</v>
      </c>
      <c r="E5290" s="16">
        <v>0</v>
      </c>
      <c r="F5290" s="16">
        <v>0</v>
      </c>
      <c r="G5290" s="16">
        <v>0</v>
      </c>
      <c r="H5290" s="16">
        <v>0</v>
      </c>
      <c r="I5290" s="16">
        <v>0</v>
      </c>
      <c r="J5290" s="16">
        <v>0</v>
      </c>
      <c r="K5290" s="16">
        <v>0</v>
      </c>
      <c r="L5290" s="16">
        <v>0</v>
      </c>
      <c r="M5290" s="16">
        <v>0</v>
      </c>
      <c r="N5290" s="16">
        <v>0</v>
      </c>
      <c r="O5290" s="16">
        <v>0</v>
      </c>
      <c r="P5290" s="13" t="str">
        <f>IFERROR(VLOOKUP($A5290,'Fielding Data'!$A:$H,MATCH(P$1,'Fielding Data'!$A$1:$H$1,0),0),"Other")</f>
        <v>P</v>
      </c>
      <c r="Q5290" s="13">
        <f>IFERROR(VLOOKUP($A5290,'Fielding Data'!$A:$H,MATCH(Q$1,'Fielding Data'!$A$1:$H$1,0),0),"Other")</f>
        <v>0</v>
      </c>
      <c r="R5290" s="13">
        <f>IFERROR(VLOOKUP($A5290,'Fielding Data'!$A:$H,MATCH(R$1,'Fielding Data'!$A$1:$H$1,0),0),"Other")</f>
        <v>0</v>
      </c>
      <c r="S5290" s="13">
        <f>IFERROR(VLOOKUP($A5290,'Fielding Data'!$A:$H,MATCH(S$1,'Fielding Data'!$A$1:$H$1,0),0),"Other")</f>
        <v>0</v>
      </c>
      <c r="T5290" s="13">
        <f>IFERROR(VLOOKUP($A5290,'Fielding Data'!$A:$H,MATCH(T$1,'Fielding Data'!$A$1:$H$1,0),0),"Other")</f>
        <v>0</v>
      </c>
      <c r="U5290" s="13">
        <f>SUMIFS('Fielding Data'!E:E,'Fielding Data'!$A:$A,'Hitting Data'!$A5290)</f>
        <v>0</v>
      </c>
      <c r="V5290" s="13">
        <f>SUMIFS('Fielding Data'!F:F,'Fielding Data'!$A:$A,'Hitting Data'!$A5290)</f>
        <v>0</v>
      </c>
      <c r="W5290" s="13">
        <f>SUMIFS('Fielding Data'!G:G,'Fielding Data'!$A:$A,'Hitting Data'!$A5290)</f>
        <v>0</v>
      </c>
      <c r="X5290" s="13">
        <f>SUMIFS('Fielding Data'!H:H,'Fielding Data'!$A:$A,'Hitting Data'!$A5290)</f>
        <v>0</v>
      </c>
    </row>
    <row r="5291" spans="1:24" x14ac:dyDescent="0.3">
      <c r="A5291" s="13" t="str">
        <f t="shared" si="82"/>
        <v>kawasmu012014</v>
      </c>
      <c r="B5291" s="16" t="s">
        <v>1757</v>
      </c>
      <c r="C5291" s="16">
        <v>2014</v>
      </c>
      <c r="D5291" s="16">
        <v>82</v>
      </c>
      <c r="E5291" s="16">
        <v>240</v>
      </c>
      <c r="F5291" s="16">
        <v>31</v>
      </c>
      <c r="G5291" s="16">
        <v>62</v>
      </c>
      <c r="H5291" s="16">
        <v>7</v>
      </c>
      <c r="I5291" s="16">
        <v>1</v>
      </c>
      <c r="J5291" s="16">
        <v>0</v>
      </c>
      <c r="K5291" s="16">
        <v>17</v>
      </c>
      <c r="L5291" s="16">
        <v>1</v>
      </c>
      <c r="M5291" s="16">
        <v>0</v>
      </c>
      <c r="N5291" s="16">
        <v>22</v>
      </c>
      <c r="O5291" s="16">
        <v>49</v>
      </c>
      <c r="P5291" s="13" t="str">
        <f>IFERROR(VLOOKUP($A5291,'Fielding Data'!$A:$H,MATCH(P$1,'Fielding Data'!$A$1:$H$1,0),0),"Other")</f>
        <v>2B</v>
      </c>
      <c r="Q5291" s="13">
        <f>IFERROR(VLOOKUP($A5291,'Fielding Data'!$A:$H,MATCH(Q$1,'Fielding Data'!$A$1:$H$1,0),0),"Other")</f>
        <v>78</v>
      </c>
      <c r="R5291" s="13">
        <f>IFERROR(VLOOKUP($A5291,'Fielding Data'!$A:$H,MATCH(R$1,'Fielding Data'!$A$1:$H$1,0),0),"Other")</f>
        <v>139</v>
      </c>
      <c r="S5291" s="13">
        <f>IFERROR(VLOOKUP($A5291,'Fielding Data'!$A:$H,MATCH(S$1,'Fielding Data'!$A$1:$H$1,0),0),"Other")</f>
        <v>5</v>
      </c>
      <c r="T5291" s="13">
        <f>IFERROR(VLOOKUP($A5291,'Fielding Data'!$A:$H,MATCH(T$1,'Fielding Data'!$A$1:$H$1,0),0),"Other")</f>
        <v>28</v>
      </c>
      <c r="U5291" s="13">
        <f>SUMIFS('Fielding Data'!E:E,'Fielding Data'!$A:$A,'Hitting Data'!$A5291)</f>
        <v>86</v>
      </c>
      <c r="V5291" s="13">
        <f>SUMIFS('Fielding Data'!F:F,'Fielding Data'!$A:$A,'Hitting Data'!$A5291)</f>
        <v>178</v>
      </c>
      <c r="W5291" s="13">
        <f>SUMIFS('Fielding Data'!G:G,'Fielding Data'!$A:$A,'Hitting Data'!$A5291)</f>
        <v>7</v>
      </c>
      <c r="X5291" s="13">
        <f>SUMIFS('Fielding Data'!H:H,'Fielding Data'!$A:$A,'Hitting Data'!$A5291)</f>
        <v>29</v>
      </c>
    </row>
    <row r="5292" spans="1:24" x14ac:dyDescent="0.3">
      <c r="A5292" s="13" t="str">
        <f t="shared" si="82"/>
        <v>kazmisc012014</v>
      </c>
      <c r="B5292" s="16" t="s">
        <v>463</v>
      </c>
      <c r="C5292" s="16">
        <v>2014</v>
      </c>
      <c r="D5292" s="16">
        <v>32</v>
      </c>
      <c r="E5292" s="16">
        <v>4</v>
      </c>
      <c r="F5292" s="16">
        <v>0</v>
      </c>
      <c r="G5292" s="16">
        <v>0</v>
      </c>
      <c r="H5292" s="16">
        <v>0</v>
      </c>
      <c r="I5292" s="16">
        <v>0</v>
      </c>
      <c r="J5292" s="16">
        <v>0</v>
      </c>
      <c r="K5292" s="16">
        <v>0</v>
      </c>
      <c r="L5292" s="16">
        <v>0</v>
      </c>
      <c r="M5292" s="16">
        <v>0</v>
      </c>
      <c r="N5292" s="16">
        <v>0</v>
      </c>
      <c r="O5292" s="16">
        <v>1</v>
      </c>
      <c r="P5292" s="13" t="str">
        <f>IFERROR(VLOOKUP($A5292,'Fielding Data'!$A:$H,MATCH(P$1,'Fielding Data'!$A$1:$H$1,0),0),"Other")</f>
        <v>P</v>
      </c>
      <c r="Q5292" s="13">
        <f>IFERROR(VLOOKUP($A5292,'Fielding Data'!$A:$H,MATCH(Q$1,'Fielding Data'!$A$1:$H$1,0),0),"Other")</f>
        <v>2</v>
      </c>
      <c r="R5292" s="13">
        <f>IFERROR(VLOOKUP($A5292,'Fielding Data'!$A:$H,MATCH(R$1,'Fielding Data'!$A$1:$H$1,0),0),"Other")</f>
        <v>18</v>
      </c>
      <c r="S5292" s="13">
        <f>IFERROR(VLOOKUP($A5292,'Fielding Data'!$A:$H,MATCH(S$1,'Fielding Data'!$A$1:$H$1,0),0),"Other")</f>
        <v>3</v>
      </c>
      <c r="T5292" s="13">
        <f>IFERROR(VLOOKUP($A5292,'Fielding Data'!$A:$H,MATCH(T$1,'Fielding Data'!$A$1:$H$1,0),0),"Other")</f>
        <v>1</v>
      </c>
      <c r="U5292" s="13">
        <f>SUMIFS('Fielding Data'!E:E,'Fielding Data'!$A:$A,'Hitting Data'!$A5292)</f>
        <v>2</v>
      </c>
      <c r="V5292" s="13">
        <f>SUMIFS('Fielding Data'!F:F,'Fielding Data'!$A:$A,'Hitting Data'!$A5292)</f>
        <v>18</v>
      </c>
      <c r="W5292" s="13">
        <f>SUMIFS('Fielding Data'!G:G,'Fielding Data'!$A:$A,'Hitting Data'!$A5292)</f>
        <v>3</v>
      </c>
      <c r="X5292" s="13">
        <f>SUMIFS('Fielding Data'!H:H,'Fielding Data'!$A:$A,'Hitting Data'!$A5292)</f>
        <v>1</v>
      </c>
    </row>
    <row r="5293" spans="1:24" x14ac:dyDescent="0.3">
      <c r="A5293" s="13" t="str">
        <f t="shared" si="82"/>
        <v>kellesh012014</v>
      </c>
      <c r="B5293" s="16" t="s">
        <v>1118</v>
      </c>
      <c r="C5293" s="16">
        <v>2014</v>
      </c>
      <c r="D5293" s="16">
        <v>59</v>
      </c>
      <c r="E5293" s="16">
        <v>0</v>
      </c>
      <c r="F5293" s="16">
        <v>0</v>
      </c>
      <c r="G5293" s="16">
        <v>0</v>
      </c>
      <c r="H5293" s="16">
        <v>0</v>
      </c>
      <c r="I5293" s="16">
        <v>0</v>
      </c>
      <c r="J5293" s="16">
        <v>0</v>
      </c>
      <c r="K5293" s="16">
        <v>0</v>
      </c>
      <c r="L5293" s="16">
        <v>0</v>
      </c>
      <c r="M5293" s="16">
        <v>0</v>
      </c>
      <c r="N5293" s="16">
        <v>0</v>
      </c>
      <c r="O5293" s="16">
        <v>0</v>
      </c>
      <c r="P5293" s="13" t="str">
        <f>IFERROR(VLOOKUP($A5293,'Fielding Data'!$A:$H,MATCH(P$1,'Fielding Data'!$A$1:$H$1,0),0),"Other")</f>
        <v>P</v>
      </c>
      <c r="Q5293" s="13">
        <f>IFERROR(VLOOKUP($A5293,'Fielding Data'!$A:$H,MATCH(Q$1,'Fielding Data'!$A$1:$H$1,0),0),"Other")</f>
        <v>6</v>
      </c>
      <c r="R5293" s="13">
        <f>IFERROR(VLOOKUP($A5293,'Fielding Data'!$A:$H,MATCH(R$1,'Fielding Data'!$A$1:$H$1,0),0),"Other")</f>
        <v>4</v>
      </c>
      <c r="S5293" s="13">
        <f>IFERROR(VLOOKUP($A5293,'Fielding Data'!$A:$H,MATCH(S$1,'Fielding Data'!$A$1:$H$1,0),0),"Other")</f>
        <v>0</v>
      </c>
      <c r="T5293" s="13">
        <f>IFERROR(VLOOKUP($A5293,'Fielding Data'!$A:$H,MATCH(T$1,'Fielding Data'!$A$1:$H$1,0),0),"Other")</f>
        <v>1</v>
      </c>
      <c r="U5293" s="13">
        <f>SUMIFS('Fielding Data'!E:E,'Fielding Data'!$A:$A,'Hitting Data'!$A5293)</f>
        <v>6</v>
      </c>
      <c r="V5293" s="13">
        <f>SUMIFS('Fielding Data'!F:F,'Fielding Data'!$A:$A,'Hitting Data'!$A5293)</f>
        <v>4</v>
      </c>
      <c r="W5293" s="13">
        <f>SUMIFS('Fielding Data'!G:G,'Fielding Data'!$A:$A,'Hitting Data'!$A5293)</f>
        <v>0</v>
      </c>
      <c r="X5293" s="13">
        <f>SUMIFS('Fielding Data'!H:H,'Fielding Data'!$A:$A,'Hitting Data'!$A5293)</f>
        <v>1</v>
      </c>
    </row>
    <row r="5294" spans="1:24" x14ac:dyDescent="0.3">
      <c r="A5294" s="13" t="str">
        <f t="shared" si="82"/>
        <v>kellydo012014</v>
      </c>
      <c r="B5294" s="16" t="s">
        <v>809</v>
      </c>
      <c r="C5294" s="16">
        <v>2014</v>
      </c>
      <c r="D5294" s="16">
        <v>95</v>
      </c>
      <c r="E5294" s="16">
        <v>163</v>
      </c>
      <c r="F5294" s="16">
        <v>24</v>
      </c>
      <c r="G5294" s="16">
        <v>40</v>
      </c>
      <c r="H5294" s="16">
        <v>5</v>
      </c>
      <c r="I5294" s="16">
        <v>1</v>
      </c>
      <c r="J5294" s="16">
        <v>0</v>
      </c>
      <c r="K5294" s="16">
        <v>7</v>
      </c>
      <c r="L5294" s="16">
        <v>6</v>
      </c>
      <c r="M5294" s="16">
        <v>1</v>
      </c>
      <c r="N5294" s="16">
        <v>20</v>
      </c>
      <c r="O5294" s="16">
        <v>29</v>
      </c>
      <c r="P5294" s="13" t="str">
        <f>IFERROR(VLOOKUP($A5294,'Fielding Data'!$A:$H,MATCH(P$1,'Fielding Data'!$A$1:$H$1,0),0),"Other")</f>
        <v>1B</v>
      </c>
      <c r="Q5294" s="13">
        <f>IFERROR(VLOOKUP($A5294,'Fielding Data'!$A:$H,MATCH(Q$1,'Fielding Data'!$A$1:$H$1,0),0),"Other")</f>
        <v>72</v>
      </c>
      <c r="R5294" s="13">
        <f>IFERROR(VLOOKUP($A5294,'Fielding Data'!$A:$H,MATCH(R$1,'Fielding Data'!$A$1:$H$1,0),0),"Other")</f>
        <v>7</v>
      </c>
      <c r="S5294" s="13">
        <f>IFERROR(VLOOKUP($A5294,'Fielding Data'!$A:$H,MATCH(S$1,'Fielding Data'!$A$1:$H$1,0),0),"Other")</f>
        <v>1</v>
      </c>
      <c r="T5294" s="13">
        <f>IFERROR(VLOOKUP($A5294,'Fielding Data'!$A:$H,MATCH(T$1,'Fielding Data'!$A$1:$H$1,0),0),"Other")</f>
        <v>10</v>
      </c>
      <c r="U5294" s="13">
        <f>SUMIFS('Fielding Data'!E:E,'Fielding Data'!$A:$A,'Hitting Data'!$A5294)</f>
        <v>180</v>
      </c>
      <c r="V5294" s="13">
        <f>SUMIFS('Fielding Data'!F:F,'Fielding Data'!$A:$A,'Hitting Data'!$A5294)</f>
        <v>38</v>
      </c>
      <c r="W5294" s="13">
        <f>SUMIFS('Fielding Data'!G:G,'Fielding Data'!$A:$A,'Hitting Data'!$A5294)</f>
        <v>2</v>
      </c>
      <c r="X5294" s="13">
        <f>SUMIFS('Fielding Data'!H:H,'Fielding Data'!$A:$A,'Hitting Data'!$A5294)</f>
        <v>13</v>
      </c>
    </row>
    <row r="5295" spans="1:24" x14ac:dyDescent="0.3">
      <c r="A5295" s="13" t="str">
        <f t="shared" si="82"/>
        <v>kempma012014</v>
      </c>
      <c r="B5295" s="16" t="s">
        <v>668</v>
      </c>
      <c r="C5295" s="16">
        <v>2014</v>
      </c>
      <c r="D5295" s="16">
        <v>150</v>
      </c>
      <c r="E5295" s="16">
        <v>541</v>
      </c>
      <c r="F5295" s="16">
        <v>77</v>
      </c>
      <c r="G5295" s="16">
        <v>155</v>
      </c>
      <c r="H5295" s="16">
        <v>38</v>
      </c>
      <c r="I5295" s="16">
        <v>3</v>
      </c>
      <c r="J5295" s="16">
        <v>25</v>
      </c>
      <c r="K5295" s="16">
        <v>89</v>
      </c>
      <c r="L5295" s="16">
        <v>8</v>
      </c>
      <c r="M5295" s="16">
        <v>5</v>
      </c>
      <c r="N5295" s="16">
        <v>52</v>
      </c>
      <c r="O5295" s="16">
        <v>145</v>
      </c>
      <c r="P5295" s="13" t="str">
        <f>IFERROR(VLOOKUP($A5295,'Fielding Data'!$A:$H,MATCH(P$1,'Fielding Data'!$A$1:$H$1,0),0),"Other")</f>
        <v>CF</v>
      </c>
      <c r="Q5295" s="13">
        <f>IFERROR(VLOOKUP($A5295,'Fielding Data'!$A:$H,MATCH(Q$1,'Fielding Data'!$A$1:$H$1,0),0),"Other")</f>
        <v>75</v>
      </c>
      <c r="R5295" s="13">
        <f>IFERROR(VLOOKUP($A5295,'Fielding Data'!$A:$H,MATCH(R$1,'Fielding Data'!$A$1:$H$1,0),0),"Other")</f>
        <v>1</v>
      </c>
      <c r="S5295" s="13">
        <f>IFERROR(VLOOKUP($A5295,'Fielding Data'!$A:$H,MATCH(S$1,'Fielding Data'!$A$1:$H$1,0),0),"Other")</f>
        <v>4</v>
      </c>
      <c r="T5295" s="13">
        <f>IFERROR(VLOOKUP($A5295,'Fielding Data'!$A:$H,MATCH(T$1,'Fielding Data'!$A$1:$H$1,0),0),"Other")</f>
        <v>0</v>
      </c>
      <c r="U5295" s="13">
        <f>SUMIFS('Fielding Data'!E:E,'Fielding Data'!$A:$A,'Hitting Data'!$A5295)</f>
        <v>454</v>
      </c>
      <c r="V5295" s="13">
        <f>SUMIFS('Fielding Data'!F:F,'Fielding Data'!$A:$A,'Hitting Data'!$A5295)</f>
        <v>14</v>
      </c>
      <c r="W5295" s="13">
        <f>SUMIFS('Fielding Data'!G:G,'Fielding Data'!$A:$A,'Hitting Data'!$A5295)</f>
        <v>14</v>
      </c>
      <c r="X5295" s="13">
        <f>SUMIFS('Fielding Data'!H:H,'Fielding Data'!$A:$A,'Hitting Data'!$A5295)</f>
        <v>4</v>
      </c>
    </row>
    <row r="5296" spans="1:24" x14ac:dyDescent="0.3">
      <c r="A5296" s="13" t="str">
        <f t="shared" si="82"/>
        <v>kendrho012014</v>
      </c>
      <c r="B5296" s="16" t="s">
        <v>669</v>
      </c>
      <c r="C5296" s="16">
        <v>2014</v>
      </c>
      <c r="D5296" s="16">
        <v>157</v>
      </c>
      <c r="E5296" s="16">
        <v>617</v>
      </c>
      <c r="F5296" s="16">
        <v>85</v>
      </c>
      <c r="G5296" s="16">
        <v>181</v>
      </c>
      <c r="H5296" s="16">
        <v>33</v>
      </c>
      <c r="I5296" s="16">
        <v>5</v>
      </c>
      <c r="J5296" s="16">
        <v>7</v>
      </c>
      <c r="K5296" s="16">
        <v>75</v>
      </c>
      <c r="L5296" s="16">
        <v>14</v>
      </c>
      <c r="M5296" s="16">
        <v>5</v>
      </c>
      <c r="N5296" s="16">
        <v>48</v>
      </c>
      <c r="O5296" s="16">
        <v>110</v>
      </c>
      <c r="P5296" s="13" t="str">
        <f>IFERROR(VLOOKUP($A5296,'Fielding Data'!$A:$H,MATCH(P$1,'Fielding Data'!$A$1:$H$1,0),0),"Other")</f>
        <v>2B</v>
      </c>
      <c r="Q5296" s="13">
        <f>IFERROR(VLOOKUP($A5296,'Fielding Data'!$A:$H,MATCH(Q$1,'Fielding Data'!$A$1:$H$1,0),0),"Other")</f>
        <v>267</v>
      </c>
      <c r="R5296" s="13">
        <f>IFERROR(VLOOKUP($A5296,'Fielding Data'!$A:$H,MATCH(R$1,'Fielding Data'!$A$1:$H$1,0),0),"Other")</f>
        <v>406</v>
      </c>
      <c r="S5296" s="13">
        <f>IFERROR(VLOOKUP($A5296,'Fielding Data'!$A:$H,MATCH(S$1,'Fielding Data'!$A$1:$H$1,0),0),"Other")</f>
        <v>11</v>
      </c>
      <c r="T5296" s="13">
        <f>IFERROR(VLOOKUP($A5296,'Fielding Data'!$A:$H,MATCH(T$1,'Fielding Data'!$A$1:$H$1,0),0),"Other")</f>
        <v>83</v>
      </c>
      <c r="U5296" s="13">
        <f>SUMIFS('Fielding Data'!E:E,'Fielding Data'!$A:$A,'Hitting Data'!$A5296)</f>
        <v>267</v>
      </c>
      <c r="V5296" s="13">
        <f>SUMIFS('Fielding Data'!F:F,'Fielding Data'!$A:$A,'Hitting Data'!$A5296)</f>
        <v>406</v>
      </c>
      <c r="W5296" s="13">
        <f>SUMIFS('Fielding Data'!G:G,'Fielding Data'!$A:$A,'Hitting Data'!$A5296)</f>
        <v>11</v>
      </c>
      <c r="X5296" s="13">
        <f>SUMIFS('Fielding Data'!H:H,'Fielding Data'!$A:$A,'Hitting Data'!$A5296)</f>
        <v>83</v>
      </c>
    </row>
    <row r="5297" spans="1:24" x14ac:dyDescent="0.3">
      <c r="A5297" s="13" t="str">
        <f t="shared" si="82"/>
        <v>kendrky012014</v>
      </c>
      <c r="B5297" s="16" t="s">
        <v>810</v>
      </c>
      <c r="C5297" s="16">
        <v>2014</v>
      </c>
      <c r="D5297" s="16">
        <v>32</v>
      </c>
      <c r="E5297" s="16">
        <v>66</v>
      </c>
      <c r="F5297" s="16">
        <v>2</v>
      </c>
      <c r="G5297" s="16">
        <v>9</v>
      </c>
      <c r="H5297" s="16">
        <v>1</v>
      </c>
      <c r="I5297" s="16">
        <v>0</v>
      </c>
      <c r="J5297" s="16">
        <v>0</v>
      </c>
      <c r="K5297" s="16">
        <v>1</v>
      </c>
      <c r="L5297" s="16">
        <v>0</v>
      </c>
      <c r="M5297" s="16">
        <v>0</v>
      </c>
      <c r="N5297" s="16">
        <v>1</v>
      </c>
      <c r="O5297" s="16">
        <v>31</v>
      </c>
      <c r="P5297" s="13" t="str">
        <f>IFERROR(VLOOKUP($A5297,'Fielding Data'!$A:$H,MATCH(P$1,'Fielding Data'!$A$1:$H$1,0),0),"Other")</f>
        <v>P</v>
      </c>
      <c r="Q5297" s="13">
        <f>IFERROR(VLOOKUP($A5297,'Fielding Data'!$A:$H,MATCH(Q$1,'Fielding Data'!$A$1:$H$1,0),0),"Other")</f>
        <v>18</v>
      </c>
      <c r="R5297" s="13">
        <f>IFERROR(VLOOKUP($A5297,'Fielding Data'!$A:$H,MATCH(R$1,'Fielding Data'!$A$1:$H$1,0),0),"Other")</f>
        <v>29</v>
      </c>
      <c r="S5297" s="13">
        <f>IFERROR(VLOOKUP($A5297,'Fielding Data'!$A:$H,MATCH(S$1,'Fielding Data'!$A$1:$H$1,0),0),"Other")</f>
        <v>2</v>
      </c>
      <c r="T5297" s="13">
        <f>IFERROR(VLOOKUP($A5297,'Fielding Data'!$A:$H,MATCH(T$1,'Fielding Data'!$A$1:$H$1,0),0),"Other")</f>
        <v>1</v>
      </c>
      <c r="U5297" s="13">
        <f>SUMIFS('Fielding Data'!E:E,'Fielding Data'!$A:$A,'Hitting Data'!$A5297)</f>
        <v>18</v>
      </c>
      <c r="V5297" s="13">
        <f>SUMIFS('Fielding Data'!F:F,'Fielding Data'!$A:$A,'Hitting Data'!$A5297)</f>
        <v>29</v>
      </c>
      <c r="W5297" s="13">
        <f>SUMIFS('Fielding Data'!G:G,'Fielding Data'!$A:$A,'Hitting Data'!$A5297)</f>
        <v>2</v>
      </c>
      <c r="X5297" s="13">
        <f>SUMIFS('Fielding Data'!H:H,'Fielding Data'!$A:$A,'Hitting Data'!$A5297)</f>
        <v>1</v>
      </c>
    </row>
    <row r="5298" spans="1:24" x14ac:dyDescent="0.3">
      <c r="A5298" s="13" t="str">
        <f t="shared" si="82"/>
        <v>kenneia012014</v>
      </c>
      <c r="B5298" s="16" t="s">
        <v>811</v>
      </c>
      <c r="C5298" s="16">
        <v>2014</v>
      </c>
      <c r="D5298" s="16">
        <v>33</v>
      </c>
      <c r="E5298" s="16">
        <v>52</v>
      </c>
      <c r="F5298" s="16">
        <v>3</v>
      </c>
      <c r="G5298" s="16">
        <v>6</v>
      </c>
      <c r="H5298" s="16">
        <v>1</v>
      </c>
      <c r="I5298" s="16">
        <v>0</v>
      </c>
      <c r="J5298" s="16">
        <v>1</v>
      </c>
      <c r="K5298" s="16">
        <v>5</v>
      </c>
      <c r="L5298" s="16">
        <v>0</v>
      </c>
      <c r="M5298" s="16">
        <v>0</v>
      </c>
      <c r="N5298" s="16">
        <v>5</v>
      </c>
      <c r="O5298" s="16">
        <v>24</v>
      </c>
      <c r="P5298" s="13" t="str">
        <f>IFERROR(VLOOKUP($A5298,'Fielding Data'!$A:$H,MATCH(P$1,'Fielding Data'!$A$1:$H$1,0),0),"Other")</f>
        <v>P</v>
      </c>
      <c r="Q5298" s="13">
        <f>IFERROR(VLOOKUP($A5298,'Fielding Data'!$A:$H,MATCH(Q$1,'Fielding Data'!$A$1:$H$1,0),0),"Other")</f>
        <v>12</v>
      </c>
      <c r="R5298" s="13">
        <f>IFERROR(VLOOKUP($A5298,'Fielding Data'!$A:$H,MATCH(R$1,'Fielding Data'!$A$1:$H$1,0),0),"Other")</f>
        <v>18</v>
      </c>
      <c r="S5298" s="13">
        <f>IFERROR(VLOOKUP($A5298,'Fielding Data'!$A:$H,MATCH(S$1,'Fielding Data'!$A$1:$H$1,0),0),"Other")</f>
        <v>0</v>
      </c>
      <c r="T5298" s="13">
        <f>IFERROR(VLOOKUP($A5298,'Fielding Data'!$A:$H,MATCH(T$1,'Fielding Data'!$A$1:$H$1,0),0),"Other")</f>
        <v>1</v>
      </c>
      <c r="U5298" s="13">
        <f>SUMIFS('Fielding Data'!E:E,'Fielding Data'!$A:$A,'Hitting Data'!$A5298)</f>
        <v>12</v>
      </c>
      <c r="V5298" s="13">
        <f>SUMIFS('Fielding Data'!F:F,'Fielding Data'!$A:$A,'Hitting Data'!$A5298)</f>
        <v>18</v>
      </c>
      <c r="W5298" s="13">
        <f>SUMIFS('Fielding Data'!G:G,'Fielding Data'!$A:$A,'Hitting Data'!$A5298)</f>
        <v>0</v>
      </c>
      <c r="X5298" s="13">
        <f>SUMIFS('Fielding Data'!H:H,'Fielding Data'!$A:$A,'Hitting Data'!$A5298)</f>
        <v>1</v>
      </c>
    </row>
    <row r="5299" spans="1:24" x14ac:dyDescent="0.3">
      <c r="A5299" s="13" t="str">
        <f t="shared" si="82"/>
        <v>kershcl012014</v>
      </c>
      <c r="B5299" s="16" t="s">
        <v>947</v>
      </c>
      <c r="C5299" s="16">
        <v>2014</v>
      </c>
      <c r="D5299" s="16">
        <v>27</v>
      </c>
      <c r="E5299" s="16">
        <v>63</v>
      </c>
      <c r="F5299" s="16">
        <v>5</v>
      </c>
      <c r="G5299" s="16">
        <v>11</v>
      </c>
      <c r="H5299" s="16">
        <v>0</v>
      </c>
      <c r="I5299" s="16">
        <v>1</v>
      </c>
      <c r="J5299" s="16">
        <v>0</v>
      </c>
      <c r="K5299" s="16">
        <v>3</v>
      </c>
      <c r="L5299" s="16">
        <v>1</v>
      </c>
      <c r="M5299" s="16">
        <v>0</v>
      </c>
      <c r="N5299" s="16">
        <v>4</v>
      </c>
      <c r="O5299" s="16">
        <v>23</v>
      </c>
      <c r="P5299" s="13" t="str">
        <f>IFERROR(VLOOKUP($A5299,'Fielding Data'!$A:$H,MATCH(P$1,'Fielding Data'!$A$1:$H$1,0),0),"Other")</f>
        <v>P</v>
      </c>
      <c r="Q5299" s="13">
        <f>IFERROR(VLOOKUP($A5299,'Fielding Data'!$A:$H,MATCH(Q$1,'Fielding Data'!$A$1:$H$1,0),0),"Other")</f>
        <v>8</v>
      </c>
      <c r="R5299" s="13">
        <f>IFERROR(VLOOKUP($A5299,'Fielding Data'!$A:$H,MATCH(R$1,'Fielding Data'!$A$1:$H$1,0),0),"Other")</f>
        <v>31</v>
      </c>
      <c r="S5299" s="13">
        <f>IFERROR(VLOOKUP($A5299,'Fielding Data'!$A:$H,MATCH(S$1,'Fielding Data'!$A$1:$H$1,0),0),"Other")</f>
        <v>2</v>
      </c>
      <c r="T5299" s="13">
        <f>IFERROR(VLOOKUP($A5299,'Fielding Data'!$A:$H,MATCH(T$1,'Fielding Data'!$A$1:$H$1,0),0),"Other")</f>
        <v>3</v>
      </c>
      <c r="U5299" s="13">
        <f>SUMIFS('Fielding Data'!E:E,'Fielding Data'!$A:$A,'Hitting Data'!$A5299)</f>
        <v>8</v>
      </c>
      <c r="V5299" s="13">
        <f>SUMIFS('Fielding Data'!F:F,'Fielding Data'!$A:$A,'Hitting Data'!$A5299)</f>
        <v>31</v>
      </c>
      <c r="W5299" s="13">
        <f>SUMIFS('Fielding Data'!G:G,'Fielding Data'!$A:$A,'Hitting Data'!$A5299)</f>
        <v>2</v>
      </c>
      <c r="X5299" s="13">
        <f>SUMIFS('Fielding Data'!H:H,'Fielding Data'!$A:$A,'Hitting Data'!$A5299)</f>
        <v>3</v>
      </c>
    </row>
    <row r="5300" spans="1:24" x14ac:dyDescent="0.3">
      <c r="A5300" s="13" t="str">
        <f t="shared" si="82"/>
        <v>keuchda012014</v>
      </c>
      <c r="B5300" s="16" t="s">
        <v>1760</v>
      </c>
      <c r="C5300" s="16">
        <v>2014</v>
      </c>
      <c r="D5300" s="16">
        <v>30</v>
      </c>
      <c r="E5300" s="16">
        <v>3</v>
      </c>
      <c r="F5300" s="16">
        <v>1</v>
      </c>
      <c r="G5300" s="16">
        <v>0</v>
      </c>
      <c r="H5300" s="16">
        <v>0</v>
      </c>
      <c r="I5300" s="16">
        <v>0</v>
      </c>
      <c r="J5300" s="16">
        <v>0</v>
      </c>
      <c r="K5300" s="16">
        <v>0</v>
      </c>
      <c r="L5300" s="16">
        <v>0</v>
      </c>
      <c r="M5300" s="16">
        <v>0</v>
      </c>
      <c r="N5300" s="16">
        <v>1</v>
      </c>
      <c r="O5300" s="16">
        <v>2</v>
      </c>
      <c r="P5300" s="13" t="str">
        <f>IFERROR(VLOOKUP($A5300,'Fielding Data'!$A:$H,MATCH(P$1,'Fielding Data'!$A$1:$H$1,0),0),"Other")</f>
        <v>P</v>
      </c>
      <c r="Q5300" s="13">
        <f>IFERROR(VLOOKUP($A5300,'Fielding Data'!$A:$H,MATCH(Q$1,'Fielding Data'!$A$1:$H$1,0),0),"Other")</f>
        <v>18</v>
      </c>
      <c r="R5300" s="13">
        <f>IFERROR(VLOOKUP($A5300,'Fielding Data'!$A:$H,MATCH(R$1,'Fielding Data'!$A$1:$H$1,0),0),"Other")</f>
        <v>47</v>
      </c>
      <c r="S5300" s="13">
        <f>IFERROR(VLOOKUP($A5300,'Fielding Data'!$A:$H,MATCH(S$1,'Fielding Data'!$A$1:$H$1,0),0),"Other")</f>
        <v>1</v>
      </c>
      <c r="T5300" s="13">
        <f>IFERROR(VLOOKUP($A5300,'Fielding Data'!$A:$H,MATCH(T$1,'Fielding Data'!$A$1:$H$1,0),0),"Other")</f>
        <v>3</v>
      </c>
      <c r="U5300" s="13">
        <f>SUMIFS('Fielding Data'!E:E,'Fielding Data'!$A:$A,'Hitting Data'!$A5300)</f>
        <v>18</v>
      </c>
      <c r="V5300" s="13">
        <f>SUMIFS('Fielding Data'!F:F,'Fielding Data'!$A:$A,'Hitting Data'!$A5300)</f>
        <v>47</v>
      </c>
      <c r="W5300" s="13">
        <f>SUMIFS('Fielding Data'!G:G,'Fielding Data'!$A:$A,'Hitting Data'!$A5300)</f>
        <v>1</v>
      </c>
      <c r="X5300" s="13">
        <f>SUMIFS('Fielding Data'!H:H,'Fielding Data'!$A:$A,'Hitting Data'!$A5300)</f>
        <v>3</v>
      </c>
    </row>
    <row r="5301" spans="1:24" x14ac:dyDescent="0.3">
      <c r="A5301" s="13" t="str">
        <f t="shared" si="82"/>
        <v>kickhmi012014</v>
      </c>
      <c r="B5301" s="16" t="s">
        <v>1974</v>
      </c>
      <c r="C5301" s="16">
        <v>2014</v>
      </c>
      <c r="D5301" s="16">
        <v>2</v>
      </c>
      <c r="E5301" s="16">
        <v>0</v>
      </c>
      <c r="F5301" s="16">
        <v>0</v>
      </c>
      <c r="G5301" s="16">
        <v>0</v>
      </c>
      <c r="H5301" s="16">
        <v>0</v>
      </c>
      <c r="I5301" s="16">
        <v>0</v>
      </c>
      <c r="J5301" s="16">
        <v>0</v>
      </c>
      <c r="K5301" s="16">
        <v>0</v>
      </c>
      <c r="L5301" s="16">
        <v>0</v>
      </c>
      <c r="M5301" s="16">
        <v>0</v>
      </c>
      <c r="N5301" s="16">
        <v>0</v>
      </c>
      <c r="O5301" s="16">
        <v>0</v>
      </c>
      <c r="P5301" s="13" t="str">
        <f>IFERROR(VLOOKUP($A5301,'Fielding Data'!$A:$H,MATCH(P$1,'Fielding Data'!$A$1:$H$1,0),0),"Other")</f>
        <v>P</v>
      </c>
      <c r="Q5301" s="13">
        <f>IFERROR(VLOOKUP($A5301,'Fielding Data'!$A:$H,MATCH(Q$1,'Fielding Data'!$A$1:$H$1,0),0),"Other")</f>
        <v>0</v>
      </c>
      <c r="R5301" s="13">
        <f>IFERROR(VLOOKUP($A5301,'Fielding Data'!$A:$H,MATCH(R$1,'Fielding Data'!$A$1:$H$1,0),0),"Other")</f>
        <v>1</v>
      </c>
      <c r="S5301" s="13">
        <f>IFERROR(VLOOKUP($A5301,'Fielding Data'!$A:$H,MATCH(S$1,'Fielding Data'!$A$1:$H$1,0),0),"Other")</f>
        <v>0</v>
      </c>
      <c r="T5301" s="13">
        <f>IFERROR(VLOOKUP($A5301,'Fielding Data'!$A:$H,MATCH(T$1,'Fielding Data'!$A$1:$H$1,0),0),"Other")</f>
        <v>0</v>
      </c>
      <c r="U5301" s="13">
        <f>SUMIFS('Fielding Data'!E:E,'Fielding Data'!$A:$A,'Hitting Data'!$A5301)</f>
        <v>0</v>
      </c>
      <c r="V5301" s="13">
        <f>SUMIFS('Fielding Data'!F:F,'Fielding Data'!$A:$A,'Hitting Data'!$A5301)</f>
        <v>1</v>
      </c>
      <c r="W5301" s="13">
        <f>SUMIFS('Fielding Data'!G:G,'Fielding Data'!$A:$A,'Hitting Data'!$A5301)</f>
        <v>0</v>
      </c>
      <c r="X5301" s="13">
        <f>SUMIFS('Fielding Data'!H:H,'Fielding Data'!$A:$A,'Hitting Data'!$A5301)</f>
        <v>0</v>
      </c>
    </row>
    <row r="5302" spans="1:24" x14ac:dyDescent="0.3">
      <c r="A5302" s="13" t="str">
        <f t="shared" si="82"/>
        <v>kiermke012014</v>
      </c>
      <c r="B5302" s="16" t="s">
        <v>1975</v>
      </c>
      <c r="C5302" s="16">
        <v>2014</v>
      </c>
      <c r="D5302" s="16">
        <v>108</v>
      </c>
      <c r="E5302" s="16">
        <v>331</v>
      </c>
      <c r="F5302" s="16">
        <v>35</v>
      </c>
      <c r="G5302" s="16">
        <v>87</v>
      </c>
      <c r="H5302" s="16">
        <v>16</v>
      </c>
      <c r="I5302" s="16">
        <v>8</v>
      </c>
      <c r="J5302" s="16">
        <v>10</v>
      </c>
      <c r="K5302" s="16">
        <v>35</v>
      </c>
      <c r="L5302" s="16">
        <v>5</v>
      </c>
      <c r="M5302" s="16">
        <v>4</v>
      </c>
      <c r="N5302" s="16">
        <v>23</v>
      </c>
      <c r="O5302" s="16">
        <v>71</v>
      </c>
      <c r="P5302" s="13" t="str">
        <f>IFERROR(VLOOKUP($A5302,'Fielding Data'!$A:$H,MATCH(P$1,'Fielding Data'!$A$1:$H$1,0),0),"Other")</f>
        <v>CF</v>
      </c>
      <c r="Q5302" s="13">
        <f>IFERROR(VLOOKUP($A5302,'Fielding Data'!$A:$H,MATCH(Q$1,'Fielding Data'!$A$1:$H$1,0),0),"Other")</f>
        <v>100</v>
      </c>
      <c r="R5302" s="13">
        <f>IFERROR(VLOOKUP($A5302,'Fielding Data'!$A:$H,MATCH(R$1,'Fielding Data'!$A$1:$H$1,0),0),"Other")</f>
        <v>2</v>
      </c>
      <c r="S5302" s="13">
        <f>IFERROR(VLOOKUP($A5302,'Fielding Data'!$A:$H,MATCH(S$1,'Fielding Data'!$A$1:$H$1,0),0),"Other")</f>
        <v>1</v>
      </c>
      <c r="T5302" s="13">
        <f>IFERROR(VLOOKUP($A5302,'Fielding Data'!$A:$H,MATCH(T$1,'Fielding Data'!$A$1:$H$1,0),0),"Other")</f>
        <v>1</v>
      </c>
      <c r="U5302" s="13">
        <f>SUMIFS('Fielding Data'!E:E,'Fielding Data'!$A:$A,'Hitting Data'!$A5302)</f>
        <v>474</v>
      </c>
      <c r="V5302" s="13">
        <f>SUMIFS('Fielding Data'!F:F,'Fielding Data'!$A:$A,'Hitting Data'!$A5302)</f>
        <v>10</v>
      </c>
      <c r="W5302" s="13">
        <f>SUMIFS('Fielding Data'!G:G,'Fielding Data'!$A:$A,'Hitting Data'!$A5302)</f>
        <v>12</v>
      </c>
      <c r="X5302" s="13">
        <f>SUMIFS('Fielding Data'!H:H,'Fielding Data'!$A:$A,'Hitting Data'!$A5302)</f>
        <v>4</v>
      </c>
    </row>
    <row r="5303" spans="1:24" x14ac:dyDescent="0.3">
      <c r="A5303" s="13" t="str">
        <f t="shared" si="82"/>
        <v>kiescro012014</v>
      </c>
      <c r="B5303" s="16" t="s">
        <v>1976</v>
      </c>
      <c r="C5303" s="16">
        <v>2014</v>
      </c>
      <c r="D5303" s="16">
        <v>25</v>
      </c>
      <c r="E5303" s="16">
        <v>41</v>
      </c>
      <c r="F5303" s="16">
        <v>2</v>
      </c>
      <c r="G5303" s="16">
        <v>8</v>
      </c>
      <c r="H5303" s="16">
        <v>1</v>
      </c>
      <c r="I5303" s="16">
        <v>0</v>
      </c>
      <c r="J5303" s="16">
        <v>1</v>
      </c>
      <c r="K5303" s="16">
        <v>2</v>
      </c>
      <c r="L5303" s="16">
        <v>0</v>
      </c>
      <c r="M5303" s="16">
        <v>0</v>
      </c>
      <c r="N5303" s="16">
        <v>0</v>
      </c>
      <c r="O5303" s="16">
        <v>16</v>
      </c>
      <c r="P5303" s="13" t="str">
        <f>IFERROR(VLOOKUP($A5303,'Fielding Data'!$A:$H,MATCH(P$1,'Fielding Data'!$A$1:$H$1,0),0),"Other")</f>
        <v>LF</v>
      </c>
      <c r="Q5303" s="13">
        <f>IFERROR(VLOOKUP($A5303,'Fielding Data'!$A:$H,MATCH(Q$1,'Fielding Data'!$A$1:$H$1,0),0),"Other")</f>
        <v>7</v>
      </c>
      <c r="R5303" s="13">
        <f>IFERROR(VLOOKUP($A5303,'Fielding Data'!$A:$H,MATCH(R$1,'Fielding Data'!$A$1:$H$1,0),0),"Other")</f>
        <v>0</v>
      </c>
      <c r="S5303" s="13">
        <f>IFERROR(VLOOKUP($A5303,'Fielding Data'!$A:$H,MATCH(S$1,'Fielding Data'!$A$1:$H$1,0),0),"Other")</f>
        <v>1</v>
      </c>
      <c r="T5303" s="13">
        <f>IFERROR(VLOOKUP($A5303,'Fielding Data'!$A:$H,MATCH(T$1,'Fielding Data'!$A$1:$H$1,0),0),"Other")</f>
        <v>0</v>
      </c>
      <c r="U5303" s="13">
        <f>SUMIFS('Fielding Data'!E:E,'Fielding Data'!$A:$A,'Hitting Data'!$A5303)</f>
        <v>22</v>
      </c>
      <c r="V5303" s="13">
        <f>SUMIFS('Fielding Data'!F:F,'Fielding Data'!$A:$A,'Hitting Data'!$A5303)</f>
        <v>0</v>
      </c>
      <c r="W5303" s="13">
        <f>SUMIFS('Fielding Data'!G:G,'Fielding Data'!$A:$A,'Hitting Data'!$A5303)</f>
        <v>2</v>
      </c>
      <c r="X5303" s="13">
        <f>SUMIFS('Fielding Data'!H:H,'Fielding Data'!$A:$A,'Hitting Data'!$A5303)</f>
        <v>0</v>
      </c>
    </row>
    <row r="5304" spans="1:24" x14ac:dyDescent="0.3">
      <c r="A5304" s="13" t="str">
        <f t="shared" si="82"/>
        <v>kimbrcr012014</v>
      </c>
      <c r="B5304" s="16" t="s">
        <v>1311</v>
      </c>
      <c r="C5304" s="16">
        <v>2014</v>
      </c>
      <c r="D5304" s="16">
        <v>63</v>
      </c>
      <c r="E5304" s="16">
        <v>0</v>
      </c>
      <c r="F5304" s="16">
        <v>0</v>
      </c>
      <c r="G5304" s="16">
        <v>0</v>
      </c>
      <c r="H5304" s="16">
        <v>0</v>
      </c>
      <c r="I5304" s="16">
        <v>0</v>
      </c>
      <c r="J5304" s="16">
        <v>0</v>
      </c>
      <c r="K5304" s="16">
        <v>0</v>
      </c>
      <c r="L5304" s="16">
        <v>0</v>
      </c>
      <c r="M5304" s="16">
        <v>0</v>
      </c>
      <c r="N5304" s="16">
        <v>0</v>
      </c>
      <c r="O5304" s="16">
        <v>0</v>
      </c>
      <c r="P5304" s="13" t="str">
        <f>IFERROR(VLOOKUP($A5304,'Fielding Data'!$A:$H,MATCH(P$1,'Fielding Data'!$A$1:$H$1,0),0),"Other")</f>
        <v>P</v>
      </c>
      <c r="Q5304" s="13">
        <f>IFERROR(VLOOKUP($A5304,'Fielding Data'!$A:$H,MATCH(Q$1,'Fielding Data'!$A$1:$H$1,0),0),"Other")</f>
        <v>4</v>
      </c>
      <c r="R5304" s="13">
        <f>IFERROR(VLOOKUP($A5304,'Fielding Data'!$A:$H,MATCH(R$1,'Fielding Data'!$A$1:$H$1,0),0),"Other")</f>
        <v>6</v>
      </c>
      <c r="S5304" s="13">
        <f>IFERROR(VLOOKUP($A5304,'Fielding Data'!$A:$H,MATCH(S$1,'Fielding Data'!$A$1:$H$1,0),0),"Other")</f>
        <v>0</v>
      </c>
      <c r="T5304" s="13">
        <f>IFERROR(VLOOKUP($A5304,'Fielding Data'!$A:$H,MATCH(T$1,'Fielding Data'!$A$1:$H$1,0),0),"Other")</f>
        <v>0</v>
      </c>
      <c r="U5304" s="13">
        <f>SUMIFS('Fielding Data'!E:E,'Fielding Data'!$A:$A,'Hitting Data'!$A5304)</f>
        <v>4</v>
      </c>
      <c r="V5304" s="13">
        <f>SUMIFS('Fielding Data'!F:F,'Fielding Data'!$A:$A,'Hitting Data'!$A5304)</f>
        <v>6</v>
      </c>
      <c r="W5304" s="13">
        <f>SUMIFS('Fielding Data'!G:G,'Fielding Data'!$A:$A,'Hitting Data'!$A5304)</f>
        <v>0</v>
      </c>
      <c r="X5304" s="13">
        <f>SUMIFS('Fielding Data'!H:H,'Fielding Data'!$A:$A,'Hitting Data'!$A5304)</f>
        <v>0</v>
      </c>
    </row>
    <row r="5305" spans="1:24" x14ac:dyDescent="0.3">
      <c r="A5305" s="13" t="str">
        <f t="shared" si="82"/>
        <v>kinslia012014</v>
      </c>
      <c r="B5305" s="16" t="s">
        <v>671</v>
      </c>
      <c r="C5305" s="16">
        <v>2014</v>
      </c>
      <c r="D5305" s="16">
        <v>161</v>
      </c>
      <c r="E5305" s="16">
        <v>684</v>
      </c>
      <c r="F5305" s="16">
        <v>100</v>
      </c>
      <c r="G5305" s="16">
        <v>188</v>
      </c>
      <c r="H5305" s="16">
        <v>40</v>
      </c>
      <c r="I5305" s="16">
        <v>4</v>
      </c>
      <c r="J5305" s="16">
        <v>17</v>
      </c>
      <c r="K5305" s="16">
        <v>92</v>
      </c>
      <c r="L5305" s="16">
        <v>15</v>
      </c>
      <c r="M5305" s="16">
        <v>4</v>
      </c>
      <c r="N5305" s="16">
        <v>29</v>
      </c>
      <c r="O5305" s="16">
        <v>79</v>
      </c>
      <c r="P5305" s="13" t="str">
        <f>IFERROR(VLOOKUP($A5305,'Fielding Data'!$A:$H,MATCH(P$1,'Fielding Data'!$A$1:$H$1,0),0),"Other")</f>
        <v>2B</v>
      </c>
      <c r="Q5305" s="13">
        <f>IFERROR(VLOOKUP($A5305,'Fielding Data'!$A:$H,MATCH(Q$1,'Fielding Data'!$A$1:$H$1,0),0),"Other")</f>
        <v>290</v>
      </c>
      <c r="R5305" s="13">
        <f>IFERROR(VLOOKUP($A5305,'Fielding Data'!$A:$H,MATCH(R$1,'Fielding Data'!$A$1:$H$1,0),0),"Other")</f>
        <v>467</v>
      </c>
      <c r="S5305" s="13">
        <f>IFERROR(VLOOKUP($A5305,'Fielding Data'!$A:$H,MATCH(S$1,'Fielding Data'!$A$1:$H$1,0),0),"Other")</f>
        <v>9</v>
      </c>
      <c r="T5305" s="13">
        <f>IFERROR(VLOOKUP($A5305,'Fielding Data'!$A:$H,MATCH(T$1,'Fielding Data'!$A$1:$H$1,0),0),"Other")</f>
        <v>101</v>
      </c>
      <c r="U5305" s="13">
        <f>SUMIFS('Fielding Data'!E:E,'Fielding Data'!$A:$A,'Hitting Data'!$A5305)</f>
        <v>290</v>
      </c>
      <c r="V5305" s="13">
        <f>SUMIFS('Fielding Data'!F:F,'Fielding Data'!$A:$A,'Hitting Data'!$A5305)</f>
        <v>467</v>
      </c>
      <c r="W5305" s="13">
        <f>SUMIFS('Fielding Data'!G:G,'Fielding Data'!$A:$A,'Hitting Data'!$A5305)</f>
        <v>9</v>
      </c>
      <c r="X5305" s="13">
        <f>SUMIFS('Fielding Data'!H:H,'Fielding Data'!$A:$A,'Hitting Data'!$A5305)</f>
        <v>101</v>
      </c>
    </row>
    <row r="5306" spans="1:24" x14ac:dyDescent="0.3">
      <c r="A5306" s="13" t="str">
        <f t="shared" si="82"/>
        <v>kintzbr012014</v>
      </c>
      <c r="B5306" s="16" t="s">
        <v>1312</v>
      </c>
      <c r="C5306" s="16">
        <v>2014</v>
      </c>
      <c r="D5306" s="16">
        <v>64</v>
      </c>
      <c r="E5306" s="16">
        <v>0</v>
      </c>
      <c r="F5306" s="16">
        <v>0</v>
      </c>
      <c r="G5306" s="16">
        <v>0</v>
      </c>
      <c r="H5306" s="16">
        <v>0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6">
        <v>0</v>
      </c>
      <c r="O5306" s="16">
        <v>0</v>
      </c>
      <c r="P5306" s="13" t="str">
        <f>IFERROR(VLOOKUP($A5306,'Fielding Data'!$A:$H,MATCH(P$1,'Fielding Data'!$A$1:$H$1,0),0),"Other")</f>
        <v>P</v>
      </c>
      <c r="Q5306" s="13">
        <f>IFERROR(VLOOKUP($A5306,'Fielding Data'!$A:$H,MATCH(Q$1,'Fielding Data'!$A$1:$H$1,0),0),"Other")</f>
        <v>9</v>
      </c>
      <c r="R5306" s="13">
        <f>IFERROR(VLOOKUP($A5306,'Fielding Data'!$A:$H,MATCH(R$1,'Fielding Data'!$A$1:$H$1,0),0),"Other")</f>
        <v>13</v>
      </c>
      <c r="S5306" s="13">
        <f>IFERROR(VLOOKUP($A5306,'Fielding Data'!$A:$H,MATCH(S$1,'Fielding Data'!$A$1:$H$1,0),0),"Other")</f>
        <v>0</v>
      </c>
      <c r="T5306" s="13">
        <f>IFERROR(VLOOKUP($A5306,'Fielding Data'!$A:$H,MATCH(T$1,'Fielding Data'!$A$1:$H$1,0),0),"Other")</f>
        <v>1</v>
      </c>
      <c r="U5306" s="13">
        <f>SUMIFS('Fielding Data'!E:E,'Fielding Data'!$A:$A,'Hitting Data'!$A5306)</f>
        <v>9</v>
      </c>
      <c r="V5306" s="13">
        <f>SUMIFS('Fielding Data'!F:F,'Fielding Data'!$A:$A,'Hitting Data'!$A5306)</f>
        <v>13</v>
      </c>
      <c r="W5306" s="13">
        <f>SUMIFS('Fielding Data'!G:G,'Fielding Data'!$A:$A,'Hitting Data'!$A5306)</f>
        <v>0</v>
      </c>
      <c r="X5306" s="13">
        <f>SUMIFS('Fielding Data'!H:H,'Fielding Data'!$A:$A,'Hitting Data'!$A5306)</f>
        <v>1</v>
      </c>
    </row>
    <row r="5307" spans="1:24" x14ac:dyDescent="0.3">
      <c r="A5307" s="13" t="str">
        <f t="shared" si="82"/>
        <v>kipnija012014</v>
      </c>
      <c r="B5307" s="16" t="s">
        <v>1536</v>
      </c>
      <c r="C5307" s="16">
        <v>2014</v>
      </c>
      <c r="D5307" s="16">
        <v>129</v>
      </c>
      <c r="E5307" s="16">
        <v>500</v>
      </c>
      <c r="F5307" s="16">
        <v>61</v>
      </c>
      <c r="G5307" s="16">
        <v>120</v>
      </c>
      <c r="H5307" s="16">
        <v>25</v>
      </c>
      <c r="I5307" s="16">
        <v>1</v>
      </c>
      <c r="J5307" s="16">
        <v>6</v>
      </c>
      <c r="K5307" s="16">
        <v>41</v>
      </c>
      <c r="L5307" s="16">
        <v>22</v>
      </c>
      <c r="M5307" s="16">
        <v>3</v>
      </c>
      <c r="N5307" s="16">
        <v>50</v>
      </c>
      <c r="O5307" s="16">
        <v>100</v>
      </c>
      <c r="P5307" s="13" t="str">
        <f>IFERROR(VLOOKUP($A5307,'Fielding Data'!$A:$H,MATCH(P$1,'Fielding Data'!$A$1:$H$1,0),0),"Other")</f>
        <v>2B</v>
      </c>
      <c r="Q5307" s="13">
        <f>IFERROR(VLOOKUP($A5307,'Fielding Data'!$A:$H,MATCH(Q$1,'Fielding Data'!$A$1:$H$1,0),0),"Other")</f>
        <v>181</v>
      </c>
      <c r="R5307" s="13">
        <f>IFERROR(VLOOKUP($A5307,'Fielding Data'!$A:$H,MATCH(R$1,'Fielding Data'!$A$1:$H$1,0),0),"Other")</f>
        <v>347</v>
      </c>
      <c r="S5307" s="13">
        <f>IFERROR(VLOOKUP($A5307,'Fielding Data'!$A:$H,MATCH(S$1,'Fielding Data'!$A$1:$H$1,0),0),"Other")</f>
        <v>6</v>
      </c>
      <c r="T5307" s="13">
        <f>IFERROR(VLOOKUP($A5307,'Fielding Data'!$A:$H,MATCH(T$1,'Fielding Data'!$A$1:$H$1,0),0),"Other")</f>
        <v>63</v>
      </c>
      <c r="U5307" s="13">
        <f>SUMIFS('Fielding Data'!E:E,'Fielding Data'!$A:$A,'Hitting Data'!$A5307)</f>
        <v>181</v>
      </c>
      <c r="V5307" s="13">
        <f>SUMIFS('Fielding Data'!F:F,'Fielding Data'!$A:$A,'Hitting Data'!$A5307)</f>
        <v>347</v>
      </c>
      <c r="W5307" s="13">
        <f>SUMIFS('Fielding Data'!G:G,'Fielding Data'!$A:$A,'Hitting Data'!$A5307)</f>
        <v>6</v>
      </c>
      <c r="X5307" s="13">
        <f>SUMIFS('Fielding Data'!H:H,'Fielding Data'!$A:$A,'Hitting Data'!$A5307)</f>
        <v>63</v>
      </c>
    </row>
    <row r="5308" spans="1:24" x14ac:dyDescent="0.3">
      <c r="A5308" s="13" t="str">
        <f t="shared" si="82"/>
        <v>kirkmmi012014</v>
      </c>
      <c r="B5308" s="16" t="s">
        <v>1313</v>
      </c>
      <c r="C5308" s="16">
        <v>2014</v>
      </c>
      <c r="D5308" s="16">
        <v>12</v>
      </c>
      <c r="E5308" s="16">
        <v>0</v>
      </c>
      <c r="F5308" s="16">
        <v>0</v>
      </c>
      <c r="G5308" s="16">
        <v>0</v>
      </c>
      <c r="H5308" s="16">
        <v>0</v>
      </c>
      <c r="I5308" s="16">
        <v>0</v>
      </c>
      <c r="J5308" s="16">
        <v>0</v>
      </c>
      <c r="K5308" s="16">
        <v>0</v>
      </c>
      <c r="L5308" s="16">
        <v>0</v>
      </c>
      <c r="M5308" s="16">
        <v>0</v>
      </c>
      <c r="N5308" s="16">
        <v>0</v>
      </c>
      <c r="O5308" s="16">
        <v>0</v>
      </c>
      <c r="P5308" s="13" t="str">
        <f>IFERROR(VLOOKUP($A5308,'Fielding Data'!$A:$H,MATCH(P$1,'Fielding Data'!$A$1:$H$1,0),0),"Other")</f>
        <v>P</v>
      </c>
      <c r="Q5308" s="13">
        <f>IFERROR(VLOOKUP($A5308,'Fielding Data'!$A:$H,MATCH(Q$1,'Fielding Data'!$A$1:$H$1,0),0),"Other")</f>
        <v>0</v>
      </c>
      <c r="R5308" s="13">
        <f>IFERROR(VLOOKUP($A5308,'Fielding Data'!$A:$H,MATCH(R$1,'Fielding Data'!$A$1:$H$1,0),0),"Other")</f>
        <v>0</v>
      </c>
      <c r="S5308" s="13">
        <f>IFERROR(VLOOKUP($A5308,'Fielding Data'!$A:$H,MATCH(S$1,'Fielding Data'!$A$1:$H$1,0),0),"Other")</f>
        <v>0</v>
      </c>
      <c r="T5308" s="13">
        <f>IFERROR(VLOOKUP($A5308,'Fielding Data'!$A:$H,MATCH(T$1,'Fielding Data'!$A$1:$H$1,0),0),"Other")</f>
        <v>0</v>
      </c>
      <c r="U5308" s="13">
        <f>SUMIFS('Fielding Data'!E:E,'Fielding Data'!$A:$A,'Hitting Data'!$A5308)</f>
        <v>0</v>
      </c>
      <c r="V5308" s="13">
        <f>SUMIFS('Fielding Data'!F:F,'Fielding Data'!$A:$A,'Hitting Data'!$A5308)</f>
        <v>0</v>
      </c>
      <c r="W5308" s="13">
        <f>SUMIFS('Fielding Data'!G:G,'Fielding Data'!$A:$A,'Hitting Data'!$A5308)</f>
        <v>0</v>
      </c>
      <c r="X5308" s="13">
        <f>SUMIFS('Fielding Data'!H:H,'Fielding Data'!$A:$A,'Hitting Data'!$A5308)</f>
        <v>0</v>
      </c>
    </row>
    <row r="5309" spans="1:24" x14ac:dyDescent="0.3">
      <c r="A5309" s="13" t="str">
        <f t="shared" si="82"/>
        <v>kleinph012014</v>
      </c>
      <c r="B5309" s="16" t="s">
        <v>2206</v>
      </c>
      <c r="C5309" s="16">
        <v>2014</v>
      </c>
      <c r="D5309" s="16">
        <v>17</v>
      </c>
      <c r="E5309" s="16">
        <v>0</v>
      </c>
      <c r="F5309" s="16">
        <v>0</v>
      </c>
      <c r="G5309" s="16">
        <v>0</v>
      </c>
      <c r="H5309" s="16">
        <v>0</v>
      </c>
      <c r="I5309" s="16">
        <v>0</v>
      </c>
      <c r="J5309" s="16">
        <v>0</v>
      </c>
      <c r="K5309" s="16">
        <v>0</v>
      </c>
      <c r="L5309" s="16">
        <v>0</v>
      </c>
      <c r="M5309" s="16">
        <v>0</v>
      </c>
      <c r="N5309" s="16">
        <v>0</v>
      </c>
      <c r="O5309" s="16">
        <v>0</v>
      </c>
      <c r="P5309" s="13" t="str">
        <f>IFERROR(VLOOKUP($A5309,'Fielding Data'!$A:$H,MATCH(P$1,'Fielding Data'!$A$1:$H$1,0),0),"Other")</f>
        <v>P</v>
      </c>
      <c r="Q5309" s="13">
        <f>IFERROR(VLOOKUP($A5309,'Fielding Data'!$A:$H,MATCH(Q$1,'Fielding Data'!$A$1:$H$1,0),0),"Other")</f>
        <v>1</v>
      </c>
      <c r="R5309" s="13">
        <f>IFERROR(VLOOKUP($A5309,'Fielding Data'!$A:$H,MATCH(R$1,'Fielding Data'!$A$1:$H$1,0),0),"Other")</f>
        <v>1</v>
      </c>
      <c r="S5309" s="13">
        <f>IFERROR(VLOOKUP($A5309,'Fielding Data'!$A:$H,MATCH(S$1,'Fielding Data'!$A$1:$H$1,0),0),"Other")</f>
        <v>1</v>
      </c>
      <c r="T5309" s="13">
        <f>IFERROR(VLOOKUP($A5309,'Fielding Data'!$A:$H,MATCH(T$1,'Fielding Data'!$A$1:$H$1,0),0),"Other")</f>
        <v>0</v>
      </c>
      <c r="U5309" s="13">
        <f>SUMIFS('Fielding Data'!E:E,'Fielding Data'!$A:$A,'Hitting Data'!$A5309)</f>
        <v>1</v>
      </c>
      <c r="V5309" s="13">
        <f>SUMIFS('Fielding Data'!F:F,'Fielding Data'!$A:$A,'Hitting Data'!$A5309)</f>
        <v>1</v>
      </c>
      <c r="W5309" s="13">
        <f>SUMIFS('Fielding Data'!G:G,'Fielding Data'!$A:$A,'Hitting Data'!$A5309)</f>
        <v>1</v>
      </c>
      <c r="X5309" s="13">
        <f>SUMIFS('Fielding Data'!H:H,'Fielding Data'!$A:$A,'Hitting Data'!$A5309)</f>
        <v>0</v>
      </c>
    </row>
    <row r="5310" spans="1:24" x14ac:dyDescent="0.3">
      <c r="A5310" s="13" t="str">
        <f t="shared" si="82"/>
        <v>klubeco012014</v>
      </c>
      <c r="B5310" s="16" t="s">
        <v>1537</v>
      </c>
      <c r="C5310" s="16">
        <v>2014</v>
      </c>
      <c r="D5310" s="16">
        <v>36</v>
      </c>
      <c r="E5310" s="16">
        <v>5</v>
      </c>
      <c r="F5310" s="16">
        <v>0</v>
      </c>
      <c r="G5310" s="16">
        <v>1</v>
      </c>
      <c r="H5310" s="16">
        <v>0</v>
      </c>
      <c r="I5310" s="16">
        <v>0</v>
      </c>
      <c r="J5310" s="16">
        <v>0</v>
      </c>
      <c r="K5310" s="16">
        <v>0</v>
      </c>
      <c r="L5310" s="16">
        <v>0</v>
      </c>
      <c r="M5310" s="16">
        <v>0</v>
      </c>
      <c r="N5310" s="16">
        <v>0</v>
      </c>
      <c r="O5310" s="16">
        <v>2</v>
      </c>
      <c r="P5310" s="13" t="str">
        <f>IFERROR(VLOOKUP($A5310,'Fielding Data'!$A:$H,MATCH(P$1,'Fielding Data'!$A$1:$H$1,0),0),"Other")</f>
        <v>P</v>
      </c>
      <c r="Q5310" s="13">
        <f>IFERROR(VLOOKUP($A5310,'Fielding Data'!$A:$H,MATCH(Q$1,'Fielding Data'!$A$1:$H$1,0),0),"Other")</f>
        <v>14</v>
      </c>
      <c r="R5310" s="13">
        <f>IFERROR(VLOOKUP($A5310,'Fielding Data'!$A:$H,MATCH(R$1,'Fielding Data'!$A$1:$H$1,0),0),"Other")</f>
        <v>17</v>
      </c>
      <c r="S5310" s="13">
        <f>IFERROR(VLOOKUP($A5310,'Fielding Data'!$A:$H,MATCH(S$1,'Fielding Data'!$A$1:$H$1,0),0),"Other")</f>
        <v>0</v>
      </c>
      <c r="T5310" s="13">
        <f>IFERROR(VLOOKUP($A5310,'Fielding Data'!$A:$H,MATCH(T$1,'Fielding Data'!$A$1:$H$1,0),0),"Other")</f>
        <v>1</v>
      </c>
      <c r="U5310" s="13">
        <f>SUMIFS('Fielding Data'!E:E,'Fielding Data'!$A:$A,'Hitting Data'!$A5310)</f>
        <v>14</v>
      </c>
      <c r="V5310" s="13">
        <f>SUMIFS('Fielding Data'!F:F,'Fielding Data'!$A:$A,'Hitting Data'!$A5310)</f>
        <v>17</v>
      </c>
      <c r="W5310" s="13">
        <f>SUMIFS('Fielding Data'!G:G,'Fielding Data'!$A:$A,'Hitting Data'!$A5310)</f>
        <v>0</v>
      </c>
      <c r="X5310" s="13">
        <f>SUMIFS('Fielding Data'!H:H,'Fielding Data'!$A:$A,'Hitting Data'!$A5310)</f>
        <v>1</v>
      </c>
    </row>
    <row r="5311" spans="1:24" x14ac:dyDescent="0.3">
      <c r="A5311" s="13" t="str">
        <f t="shared" si="82"/>
        <v>knebeco012014</v>
      </c>
      <c r="B5311" s="16" t="s">
        <v>2207</v>
      </c>
      <c r="C5311" s="16">
        <v>2014</v>
      </c>
      <c r="D5311" s="16">
        <v>8</v>
      </c>
      <c r="E5311" s="16">
        <v>0</v>
      </c>
      <c r="F5311" s="16">
        <v>0</v>
      </c>
      <c r="G5311" s="16">
        <v>0</v>
      </c>
      <c r="H5311" s="16">
        <v>0</v>
      </c>
      <c r="I5311" s="16">
        <v>0</v>
      </c>
      <c r="J5311" s="16">
        <v>0</v>
      </c>
      <c r="K5311" s="16">
        <v>0</v>
      </c>
      <c r="L5311" s="16">
        <v>0</v>
      </c>
      <c r="M5311" s="16">
        <v>0</v>
      </c>
      <c r="N5311" s="16">
        <v>0</v>
      </c>
      <c r="O5311" s="16">
        <v>0</v>
      </c>
      <c r="P5311" s="13" t="str">
        <f>IFERROR(VLOOKUP($A5311,'Fielding Data'!$A:$H,MATCH(P$1,'Fielding Data'!$A$1:$H$1,0),0),"Other")</f>
        <v>P</v>
      </c>
      <c r="Q5311" s="13">
        <f>IFERROR(VLOOKUP($A5311,'Fielding Data'!$A:$H,MATCH(Q$1,'Fielding Data'!$A$1:$H$1,0),0),"Other")</f>
        <v>1</v>
      </c>
      <c r="R5311" s="13">
        <f>IFERROR(VLOOKUP($A5311,'Fielding Data'!$A:$H,MATCH(R$1,'Fielding Data'!$A$1:$H$1,0),0),"Other")</f>
        <v>2</v>
      </c>
      <c r="S5311" s="13">
        <f>IFERROR(VLOOKUP($A5311,'Fielding Data'!$A:$H,MATCH(S$1,'Fielding Data'!$A$1:$H$1,0),0),"Other")</f>
        <v>0</v>
      </c>
      <c r="T5311" s="13">
        <f>IFERROR(VLOOKUP($A5311,'Fielding Data'!$A:$H,MATCH(T$1,'Fielding Data'!$A$1:$H$1,0),0),"Other")</f>
        <v>0</v>
      </c>
      <c r="U5311" s="13">
        <f>SUMIFS('Fielding Data'!E:E,'Fielding Data'!$A:$A,'Hitting Data'!$A5311)</f>
        <v>1</v>
      </c>
      <c r="V5311" s="13">
        <f>SUMIFS('Fielding Data'!F:F,'Fielding Data'!$A:$A,'Hitting Data'!$A5311)</f>
        <v>2</v>
      </c>
      <c r="W5311" s="13">
        <f>SUMIFS('Fielding Data'!G:G,'Fielding Data'!$A:$A,'Hitting Data'!$A5311)</f>
        <v>0</v>
      </c>
      <c r="X5311" s="13">
        <f>SUMIFS('Fielding Data'!H:H,'Fielding Data'!$A:$A,'Hitting Data'!$A5311)</f>
        <v>0</v>
      </c>
    </row>
    <row r="5312" spans="1:24" x14ac:dyDescent="0.3">
      <c r="A5312" s="13" t="str">
        <f t="shared" si="82"/>
        <v>koberje012014</v>
      </c>
      <c r="B5312" s="16" t="s">
        <v>1977</v>
      </c>
      <c r="C5312" s="16">
        <v>2014</v>
      </c>
      <c r="D5312" s="16">
        <v>4</v>
      </c>
      <c r="E5312" s="16">
        <v>6</v>
      </c>
      <c r="F5312" s="16">
        <v>2</v>
      </c>
      <c r="G5312" s="16">
        <v>0</v>
      </c>
      <c r="H5312" s="16">
        <v>0</v>
      </c>
      <c r="I5312" s="16">
        <v>0</v>
      </c>
      <c r="J5312" s="16">
        <v>0</v>
      </c>
      <c r="K5312" s="16">
        <v>0</v>
      </c>
      <c r="L5312" s="16">
        <v>0</v>
      </c>
      <c r="M5312" s="16">
        <v>0</v>
      </c>
      <c r="N5312" s="16">
        <v>1</v>
      </c>
      <c r="O5312" s="16">
        <v>1</v>
      </c>
      <c r="P5312" s="13" t="str">
        <f>IFERROR(VLOOKUP($A5312,'Fielding Data'!$A:$H,MATCH(P$1,'Fielding Data'!$A$1:$H$1,0),0),"Other")</f>
        <v>2B</v>
      </c>
      <c r="Q5312" s="13">
        <f>IFERROR(VLOOKUP($A5312,'Fielding Data'!$A:$H,MATCH(Q$1,'Fielding Data'!$A$1:$H$1,0),0),"Other")</f>
        <v>1</v>
      </c>
      <c r="R5312" s="13">
        <f>IFERROR(VLOOKUP($A5312,'Fielding Data'!$A:$H,MATCH(R$1,'Fielding Data'!$A$1:$H$1,0),0),"Other")</f>
        <v>9</v>
      </c>
      <c r="S5312" s="13">
        <f>IFERROR(VLOOKUP($A5312,'Fielding Data'!$A:$H,MATCH(S$1,'Fielding Data'!$A$1:$H$1,0),0),"Other")</f>
        <v>0</v>
      </c>
      <c r="T5312" s="13">
        <f>IFERROR(VLOOKUP($A5312,'Fielding Data'!$A:$H,MATCH(T$1,'Fielding Data'!$A$1:$H$1,0),0),"Other")</f>
        <v>4</v>
      </c>
      <c r="U5312" s="13">
        <f>SUMIFS('Fielding Data'!E:E,'Fielding Data'!$A:$A,'Hitting Data'!$A5312)</f>
        <v>1</v>
      </c>
      <c r="V5312" s="13">
        <f>SUMIFS('Fielding Data'!F:F,'Fielding Data'!$A:$A,'Hitting Data'!$A5312)</f>
        <v>9</v>
      </c>
      <c r="W5312" s="13">
        <f>SUMIFS('Fielding Data'!G:G,'Fielding Data'!$A:$A,'Hitting Data'!$A5312)</f>
        <v>0</v>
      </c>
      <c r="X5312" s="13">
        <f>SUMIFS('Fielding Data'!H:H,'Fielding Data'!$A:$A,'Hitting Data'!$A5312)</f>
        <v>4</v>
      </c>
    </row>
    <row r="5313" spans="1:24" x14ac:dyDescent="0.3">
      <c r="A5313" s="13" t="str">
        <f t="shared" si="82"/>
        <v>koehlto012014</v>
      </c>
      <c r="B5313" s="16" t="s">
        <v>1761</v>
      </c>
      <c r="C5313" s="16">
        <v>2014</v>
      </c>
      <c r="D5313" s="16">
        <v>32</v>
      </c>
      <c r="E5313" s="16">
        <v>50</v>
      </c>
      <c r="F5313" s="16">
        <v>0</v>
      </c>
      <c r="G5313" s="16">
        <v>3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  <c r="N5313" s="16">
        <v>1</v>
      </c>
      <c r="O5313" s="16">
        <v>27</v>
      </c>
      <c r="P5313" s="13" t="str">
        <f>IFERROR(VLOOKUP($A5313,'Fielding Data'!$A:$H,MATCH(P$1,'Fielding Data'!$A$1:$H$1,0),0),"Other")</f>
        <v>P</v>
      </c>
      <c r="Q5313" s="13">
        <f>IFERROR(VLOOKUP($A5313,'Fielding Data'!$A:$H,MATCH(Q$1,'Fielding Data'!$A$1:$H$1,0),0),"Other")</f>
        <v>22</v>
      </c>
      <c r="R5313" s="13">
        <f>IFERROR(VLOOKUP($A5313,'Fielding Data'!$A:$H,MATCH(R$1,'Fielding Data'!$A$1:$H$1,0),0),"Other")</f>
        <v>14</v>
      </c>
      <c r="S5313" s="13">
        <f>IFERROR(VLOOKUP($A5313,'Fielding Data'!$A:$H,MATCH(S$1,'Fielding Data'!$A$1:$H$1,0),0),"Other")</f>
        <v>0</v>
      </c>
      <c r="T5313" s="13">
        <f>IFERROR(VLOOKUP($A5313,'Fielding Data'!$A:$H,MATCH(T$1,'Fielding Data'!$A$1:$H$1,0),0),"Other")</f>
        <v>2</v>
      </c>
      <c r="U5313" s="13">
        <f>SUMIFS('Fielding Data'!E:E,'Fielding Data'!$A:$A,'Hitting Data'!$A5313)</f>
        <v>22</v>
      </c>
      <c r="V5313" s="13">
        <f>SUMIFS('Fielding Data'!F:F,'Fielding Data'!$A:$A,'Hitting Data'!$A5313)</f>
        <v>14</v>
      </c>
      <c r="W5313" s="13">
        <f>SUMIFS('Fielding Data'!G:G,'Fielding Data'!$A:$A,'Hitting Data'!$A5313)</f>
        <v>0</v>
      </c>
      <c r="X5313" s="13">
        <f>SUMIFS('Fielding Data'!H:H,'Fielding Data'!$A:$A,'Hitting Data'!$A5313)</f>
        <v>2</v>
      </c>
    </row>
    <row r="5314" spans="1:24" x14ac:dyDescent="0.3">
      <c r="A5314" s="13" t="str">
        <f t="shared" si="82"/>
        <v>kohnmi012014</v>
      </c>
      <c r="B5314" s="16" t="s">
        <v>1314</v>
      </c>
      <c r="C5314" s="16">
        <v>2014</v>
      </c>
      <c r="D5314" s="16">
        <v>25</v>
      </c>
      <c r="E5314" s="16">
        <v>0</v>
      </c>
      <c r="F5314" s="16">
        <v>0</v>
      </c>
      <c r="G5314" s="16">
        <v>0</v>
      </c>
      <c r="H5314" s="16">
        <v>0</v>
      </c>
      <c r="I5314" s="16">
        <v>0</v>
      </c>
      <c r="J5314" s="16">
        <v>0</v>
      </c>
      <c r="K5314" s="16">
        <v>0</v>
      </c>
      <c r="L5314" s="16">
        <v>0</v>
      </c>
      <c r="M5314" s="16">
        <v>0</v>
      </c>
      <c r="N5314" s="16">
        <v>0</v>
      </c>
      <c r="O5314" s="16">
        <v>0</v>
      </c>
      <c r="P5314" s="13" t="str">
        <f>IFERROR(VLOOKUP($A5314,'Fielding Data'!$A:$H,MATCH(P$1,'Fielding Data'!$A$1:$H$1,0),0),"Other")</f>
        <v>P</v>
      </c>
      <c r="Q5314" s="13">
        <f>IFERROR(VLOOKUP($A5314,'Fielding Data'!$A:$H,MATCH(Q$1,'Fielding Data'!$A$1:$H$1,0),0),"Other")</f>
        <v>1</v>
      </c>
      <c r="R5314" s="13">
        <f>IFERROR(VLOOKUP($A5314,'Fielding Data'!$A:$H,MATCH(R$1,'Fielding Data'!$A$1:$H$1,0),0),"Other")</f>
        <v>0</v>
      </c>
      <c r="S5314" s="13">
        <f>IFERROR(VLOOKUP($A5314,'Fielding Data'!$A:$H,MATCH(S$1,'Fielding Data'!$A$1:$H$1,0),0),"Other")</f>
        <v>0</v>
      </c>
      <c r="T5314" s="13">
        <f>IFERROR(VLOOKUP($A5314,'Fielding Data'!$A:$H,MATCH(T$1,'Fielding Data'!$A$1:$H$1,0),0),"Other")</f>
        <v>0</v>
      </c>
      <c r="U5314" s="13">
        <f>SUMIFS('Fielding Data'!E:E,'Fielding Data'!$A:$A,'Hitting Data'!$A5314)</f>
        <v>1</v>
      </c>
      <c r="V5314" s="13">
        <f>SUMIFS('Fielding Data'!F:F,'Fielding Data'!$A:$A,'Hitting Data'!$A5314)</f>
        <v>0</v>
      </c>
      <c r="W5314" s="13">
        <f>SUMIFS('Fielding Data'!G:G,'Fielding Data'!$A:$A,'Hitting Data'!$A5314)</f>
        <v>0</v>
      </c>
      <c r="X5314" s="13">
        <f>SUMIFS('Fielding Data'!H:H,'Fielding Data'!$A:$A,'Hitting Data'!$A5314)</f>
        <v>0</v>
      </c>
    </row>
    <row r="5315" spans="1:24" x14ac:dyDescent="0.3">
      <c r="A5315" s="13" t="str">
        <f t="shared" ref="A5315:A5378" si="83">(B5315&amp;C5315)</f>
        <v>konerpa012014</v>
      </c>
      <c r="B5315" s="16" t="s">
        <v>133</v>
      </c>
      <c r="C5315" s="16">
        <v>2014</v>
      </c>
      <c r="D5315" s="16">
        <v>81</v>
      </c>
      <c r="E5315" s="16">
        <v>208</v>
      </c>
      <c r="F5315" s="16">
        <v>15</v>
      </c>
      <c r="G5315" s="16">
        <v>43</v>
      </c>
      <c r="H5315" s="16">
        <v>8</v>
      </c>
      <c r="I5315" s="16">
        <v>0</v>
      </c>
      <c r="J5315" s="16">
        <v>5</v>
      </c>
      <c r="K5315" s="16">
        <v>22</v>
      </c>
      <c r="L5315" s="16">
        <v>0</v>
      </c>
      <c r="M5315" s="16">
        <v>0</v>
      </c>
      <c r="N5315" s="16">
        <v>10</v>
      </c>
      <c r="O5315" s="16">
        <v>51</v>
      </c>
      <c r="P5315" s="13" t="str">
        <f>IFERROR(VLOOKUP($A5315,'Fielding Data'!$A:$H,MATCH(P$1,'Fielding Data'!$A$1:$H$1,0),0),"Other")</f>
        <v>1B</v>
      </c>
      <c r="Q5315" s="13">
        <f>IFERROR(VLOOKUP($A5315,'Fielding Data'!$A:$H,MATCH(Q$1,'Fielding Data'!$A$1:$H$1,0),0),"Other")</f>
        <v>168</v>
      </c>
      <c r="R5315" s="13">
        <f>IFERROR(VLOOKUP($A5315,'Fielding Data'!$A:$H,MATCH(R$1,'Fielding Data'!$A$1:$H$1,0),0),"Other")</f>
        <v>9</v>
      </c>
      <c r="S5315" s="13">
        <f>IFERROR(VLOOKUP($A5315,'Fielding Data'!$A:$H,MATCH(S$1,'Fielding Data'!$A$1:$H$1,0),0),"Other")</f>
        <v>0</v>
      </c>
      <c r="T5315" s="13">
        <f>IFERROR(VLOOKUP($A5315,'Fielding Data'!$A:$H,MATCH(T$1,'Fielding Data'!$A$1:$H$1,0),0),"Other")</f>
        <v>25</v>
      </c>
      <c r="U5315" s="13">
        <f>SUMIFS('Fielding Data'!E:E,'Fielding Data'!$A:$A,'Hitting Data'!$A5315)</f>
        <v>168</v>
      </c>
      <c r="V5315" s="13">
        <f>SUMIFS('Fielding Data'!F:F,'Fielding Data'!$A:$A,'Hitting Data'!$A5315)</f>
        <v>9</v>
      </c>
      <c r="W5315" s="13">
        <f>SUMIFS('Fielding Data'!G:G,'Fielding Data'!$A:$A,'Hitting Data'!$A5315)</f>
        <v>0</v>
      </c>
      <c r="X5315" s="13">
        <f>SUMIFS('Fielding Data'!H:H,'Fielding Data'!$A:$A,'Hitting Data'!$A5315)</f>
        <v>25</v>
      </c>
    </row>
    <row r="5316" spans="1:24" x14ac:dyDescent="0.3">
      <c r="A5316" s="13" t="str">
        <f t="shared" si="83"/>
        <v>kontoge012014</v>
      </c>
      <c r="B5316" s="16" t="s">
        <v>1538</v>
      </c>
      <c r="C5316" s="16">
        <v>2014</v>
      </c>
      <c r="D5316" s="16">
        <v>24</v>
      </c>
      <c r="E5316" s="16">
        <v>1</v>
      </c>
      <c r="F5316" s="16">
        <v>0</v>
      </c>
      <c r="G5316" s="16">
        <v>0</v>
      </c>
      <c r="H5316" s="16">
        <v>0</v>
      </c>
      <c r="I5316" s="16">
        <v>0</v>
      </c>
      <c r="J5316" s="16">
        <v>0</v>
      </c>
      <c r="K5316" s="16">
        <v>0</v>
      </c>
      <c r="L5316" s="16">
        <v>0</v>
      </c>
      <c r="M5316" s="16">
        <v>0</v>
      </c>
      <c r="N5316" s="16">
        <v>0</v>
      </c>
      <c r="O5316" s="16">
        <v>0</v>
      </c>
      <c r="P5316" s="13" t="str">
        <f>IFERROR(VLOOKUP($A5316,'Fielding Data'!$A:$H,MATCH(P$1,'Fielding Data'!$A$1:$H$1,0),0),"Other")</f>
        <v>P</v>
      </c>
      <c r="Q5316" s="13">
        <f>IFERROR(VLOOKUP($A5316,'Fielding Data'!$A:$H,MATCH(Q$1,'Fielding Data'!$A$1:$H$1,0),0),"Other")</f>
        <v>1</v>
      </c>
      <c r="R5316" s="13">
        <f>IFERROR(VLOOKUP($A5316,'Fielding Data'!$A:$H,MATCH(R$1,'Fielding Data'!$A$1:$H$1,0),0),"Other")</f>
        <v>3</v>
      </c>
      <c r="S5316" s="13">
        <f>IFERROR(VLOOKUP($A5316,'Fielding Data'!$A:$H,MATCH(S$1,'Fielding Data'!$A$1:$H$1,0),0),"Other")</f>
        <v>0</v>
      </c>
      <c r="T5316" s="13">
        <f>IFERROR(VLOOKUP($A5316,'Fielding Data'!$A:$H,MATCH(T$1,'Fielding Data'!$A$1:$H$1,0),0),"Other")</f>
        <v>0</v>
      </c>
      <c r="U5316" s="13">
        <f>SUMIFS('Fielding Data'!E:E,'Fielding Data'!$A:$A,'Hitting Data'!$A5316)</f>
        <v>1</v>
      </c>
      <c r="V5316" s="13">
        <f>SUMIFS('Fielding Data'!F:F,'Fielding Data'!$A:$A,'Hitting Data'!$A5316)</f>
        <v>3</v>
      </c>
      <c r="W5316" s="13">
        <f>SUMIFS('Fielding Data'!G:G,'Fielding Data'!$A:$A,'Hitting Data'!$A5316)</f>
        <v>0</v>
      </c>
      <c r="X5316" s="13">
        <f>SUMIFS('Fielding Data'!H:H,'Fielding Data'!$A:$A,'Hitting Data'!$A5316)</f>
        <v>0</v>
      </c>
    </row>
    <row r="5317" spans="1:24" x14ac:dyDescent="0.3">
      <c r="A5317" s="13" t="str">
        <f t="shared" si="83"/>
        <v>korecbo012014</v>
      </c>
      <c r="B5317" s="16" t="s">
        <v>948</v>
      </c>
      <c r="C5317" s="16">
        <v>2014</v>
      </c>
      <c r="D5317" s="16">
        <v>2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16">
        <v>0</v>
      </c>
      <c r="K5317" s="16">
        <v>0</v>
      </c>
      <c r="L5317" s="16">
        <v>0</v>
      </c>
      <c r="M5317" s="16">
        <v>0</v>
      </c>
      <c r="N5317" s="16">
        <v>0</v>
      </c>
      <c r="O5317" s="16">
        <v>0</v>
      </c>
      <c r="P5317" s="13" t="str">
        <f>IFERROR(VLOOKUP($A5317,'Fielding Data'!$A:$H,MATCH(P$1,'Fielding Data'!$A$1:$H$1,0),0),"Other")</f>
        <v>P</v>
      </c>
      <c r="Q5317" s="13">
        <f>IFERROR(VLOOKUP($A5317,'Fielding Data'!$A:$H,MATCH(Q$1,'Fielding Data'!$A$1:$H$1,0),0),"Other")</f>
        <v>0</v>
      </c>
      <c r="R5317" s="13">
        <f>IFERROR(VLOOKUP($A5317,'Fielding Data'!$A:$H,MATCH(R$1,'Fielding Data'!$A$1:$H$1,0),0),"Other")</f>
        <v>0</v>
      </c>
      <c r="S5317" s="13">
        <f>IFERROR(VLOOKUP($A5317,'Fielding Data'!$A:$H,MATCH(S$1,'Fielding Data'!$A$1:$H$1,0),0),"Other")</f>
        <v>0</v>
      </c>
      <c r="T5317" s="13">
        <f>IFERROR(VLOOKUP($A5317,'Fielding Data'!$A:$H,MATCH(T$1,'Fielding Data'!$A$1:$H$1,0),0),"Other")</f>
        <v>0</v>
      </c>
      <c r="U5317" s="13">
        <f>SUMIFS('Fielding Data'!E:E,'Fielding Data'!$A:$A,'Hitting Data'!$A5317)</f>
        <v>0</v>
      </c>
      <c r="V5317" s="13">
        <f>SUMIFS('Fielding Data'!F:F,'Fielding Data'!$A:$A,'Hitting Data'!$A5317)</f>
        <v>0</v>
      </c>
      <c r="W5317" s="13">
        <f>SUMIFS('Fielding Data'!G:G,'Fielding Data'!$A:$A,'Hitting Data'!$A5317)</f>
        <v>0</v>
      </c>
      <c r="X5317" s="13">
        <f>SUMIFS('Fielding Data'!H:H,'Fielding Data'!$A:$A,'Hitting Data'!$A5317)</f>
        <v>0</v>
      </c>
    </row>
    <row r="5318" spans="1:24" x14ac:dyDescent="0.3">
      <c r="A5318" s="13" t="str">
        <f t="shared" si="83"/>
        <v>kouzmke012014</v>
      </c>
      <c r="B5318" s="16" t="s">
        <v>672</v>
      </c>
      <c r="C5318" s="16">
        <v>2014</v>
      </c>
      <c r="D5318" s="16">
        <v>13</v>
      </c>
      <c r="E5318" s="16">
        <v>47</v>
      </c>
      <c r="F5318" s="16">
        <v>8</v>
      </c>
      <c r="G5318" s="16">
        <v>17</v>
      </c>
      <c r="H5318" s="16">
        <v>6</v>
      </c>
      <c r="I5318" s="16">
        <v>0</v>
      </c>
      <c r="J5318" s="16">
        <v>2</v>
      </c>
      <c r="K5318" s="16">
        <v>10</v>
      </c>
      <c r="L5318" s="16">
        <v>0</v>
      </c>
      <c r="M5318" s="16">
        <v>0</v>
      </c>
      <c r="N5318" s="16">
        <v>2</v>
      </c>
      <c r="O5318" s="16">
        <v>7</v>
      </c>
      <c r="P5318" s="13" t="str">
        <f>IFERROR(VLOOKUP($A5318,'Fielding Data'!$A:$H,MATCH(P$1,'Fielding Data'!$A$1:$H$1,0),0),"Other")</f>
        <v>3B</v>
      </c>
      <c r="Q5318" s="13">
        <f>IFERROR(VLOOKUP($A5318,'Fielding Data'!$A:$H,MATCH(Q$1,'Fielding Data'!$A$1:$H$1,0),0),"Other")</f>
        <v>2</v>
      </c>
      <c r="R5318" s="13">
        <f>IFERROR(VLOOKUP($A5318,'Fielding Data'!$A:$H,MATCH(R$1,'Fielding Data'!$A$1:$H$1,0),0),"Other")</f>
        <v>18</v>
      </c>
      <c r="S5318" s="13">
        <f>IFERROR(VLOOKUP($A5318,'Fielding Data'!$A:$H,MATCH(S$1,'Fielding Data'!$A$1:$H$1,0),0),"Other")</f>
        <v>2</v>
      </c>
      <c r="T5318" s="13">
        <f>IFERROR(VLOOKUP($A5318,'Fielding Data'!$A:$H,MATCH(T$1,'Fielding Data'!$A$1:$H$1,0),0),"Other")</f>
        <v>1</v>
      </c>
      <c r="U5318" s="13">
        <f>SUMIFS('Fielding Data'!E:E,'Fielding Data'!$A:$A,'Hitting Data'!$A5318)</f>
        <v>2</v>
      </c>
      <c r="V5318" s="13">
        <f>SUMIFS('Fielding Data'!F:F,'Fielding Data'!$A:$A,'Hitting Data'!$A5318)</f>
        <v>18</v>
      </c>
      <c r="W5318" s="13">
        <f>SUMIFS('Fielding Data'!G:G,'Fielding Data'!$A:$A,'Hitting Data'!$A5318)</f>
        <v>2</v>
      </c>
      <c r="X5318" s="13">
        <f>SUMIFS('Fielding Data'!H:H,'Fielding Data'!$A:$A,'Hitting Data'!$A5318)</f>
        <v>1</v>
      </c>
    </row>
    <row r="5319" spans="1:24" x14ac:dyDescent="0.3">
      <c r="A5319" s="13" t="str">
        <f t="shared" si="83"/>
        <v>kozmape012014</v>
      </c>
      <c r="B5319" s="16" t="s">
        <v>1539</v>
      </c>
      <c r="C5319" s="16">
        <v>2014</v>
      </c>
      <c r="D5319" s="16">
        <v>14</v>
      </c>
      <c r="E5319" s="16">
        <v>23</v>
      </c>
      <c r="F5319" s="16">
        <v>4</v>
      </c>
      <c r="G5319" s="16">
        <v>7</v>
      </c>
      <c r="H5319" s="16">
        <v>3</v>
      </c>
      <c r="I5319" s="16">
        <v>0</v>
      </c>
      <c r="J5319" s="16">
        <v>0</v>
      </c>
      <c r="K5319" s="16">
        <v>0</v>
      </c>
      <c r="L5319" s="16">
        <v>0</v>
      </c>
      <c r="M5319" s="16">
        <v>0</v>
      </c>
      <c r="N5319" s="16">
        <v>3</v>
      </c>
      <c r="O5319" s="16">
        <v>4</v>
      </c>
      <c r="P5319" s="13" t="str">
        <f>IFERROR(VLOOKUP($A5319,'Fielding Data'!$A:$H,MATCH(P$1,'Fielding Data'!$A$1:$H$1,0),0),"Other")</f>
        <v>2B</v>
      </c>
      <c r="Q5319" s="13">
        <f>IFERROR(VLOOKUP($A5319,'Fielding Data'!$A:$H,MATCH(Q$1,'Fielding Data'!$A$1:$H$1,0),0),"Other")</f>
        <v>10</v>
      </c>
      <c r="R5319" s="13">
        <f>IFERROR(VLOOKUP($A5319,'Fielding Data'!$A:$H,MATCH(R$1,'Fielding Data'!$A$1:$H$1,0),0),"Other")</f>
        <v>11</v>
      </c>
      <c r="S5319" s="13">
        <f>IFERROR(VLOOKUP($A5319,'Fielding Data'!$A:$H,MATCH(S$1,'Fielding Data'!$A$1:$H$1,0),0),"Other")</f>
        <v>0</v>
      </c>
      <c r="T5319" s="13">
        <f>IFERROR(VLOOKUP($A5319,'Fielding Data'!$A:$H,MATCH(T$1,'Fielding Data'!$A$1:$H$1,0),0),"Other")</f>
        <v>2</v>
      </c>
      <c r="U5319" s="13">
        <f>SUMIFS('Fielding Data'!E:E,'Fielding Data'!$A:$A,'Hitting Data'!$A5319)</f>
        <v>19</v>
      </c>
      <c r="V5319" s="13">
        <f>SUMIFS('Fielding Data'!F:F,'Fielding Data'!$A:$A,'Hitting Data'!$A5319)</f>
        <v>25</v>
      </c>
      <c r="W5319" s="13">
        <f>SUMIFS('Fielding Data'!G:G,'Fielding Data'!$A:$A,'Hitting Data'!$A5319)</f>
        <v>0</v>
      </c>
      <c r="X5319" s="13">
        <f>SUMIFS('Fielding Data'!H:H,'Fielding Data'!$A:$A,'Hitting Data'!$A5319)</f>
        <v>7</v>
      </c>
    </row>
    <row r="5320" spans="1:24" x14ac:dyDescent="0.3">
      <c r="A5320" s="13" t="str">
        <f t="shared" si="83"/>
        <v>krausma012014</v>
      </c>
      <c r="B5320" s="16" t="s">
        <v>1978</v>
      </c>
      <c r="C5320" s="16">
        <v>2014</v>
      </c>
      <c r="D5320" s="16">
        <v>67</v>
      </c>
      <c r="E5320" s="16">
        <v>186</v>
      </c>
      <c r="F5320" s="16">
        <v>16</v>
      </c>
      <c r="G5320" s="16">
        <v>36</v>
      </c>
      <c r="H5320" s="16">
        <v>6</v>
      </c>
      <c r="I5320" s="16">
        <v>0</v>
      </c>
      <c r="J5320" s="16">
        <v>6</v>
      </c>
      <c r="K5320" s="16">
        <v>21</v>
      </c>
      <c r="L5320" s="16">
        <v>0</v>
      </c>
      <c r="M5320" s="16">
        <v>0</v>
      </c>
      <c r="N5320" s="16">
        <v>21</v>
      </c>
      <c r="O5320" s="16">
        <v>54</v>
      </c>
      <c r="P5320" s="13" t="str">
        <f>IFERROR(VLOOKUP($A5320,'Fielding Data'!$A:$H,MATCH(P$1,'Fielding Data'!$A$1:$H$1,0),0),"Other")</f>
        <v>1B</v>
      </c>
      <c r="Q5320" s="13">
        <f>IFERROR(VLOOKUP($A5320,'Fielding Data'!$A:$H,MATCH(Q$1,'Fielding Data'!$A$1:$H$1,0),0),"Other")</f>
        <v>257</v>
      </c>
      <c r="R5320" s="13">
        <f>IFERROR(VLOOKUP($A5320,'Fielding Data'!$A:$H,MATCH(R$1,'Fielding Data'!$A$1:$H$1,0),0),"Other")</f>
        <v>30</v>
      </c>
      <c r="S5320" s="13">
        <f>IFERROR(VLOOKUP($A5320,'Fielding Data'!$A:$H,MATCH(S$1,'Fielding Data'!$A$1:$H$1,0),0),"Other")</f>
        <v>4</v>
      </c>
      <c r="T5320" s="13">
        <f>IFERROR(VLOOKUP($A5320,'Fielding Data'!$A:$H,MATCH(T$1,'Fielding Data'!$A$1:$H$1,0),0),"Other")</f>
        <v>24</v>
      </c>
      <c r="U5320" s="13">
        <f>SUMIFS('Fielding Data'!E:E,'Fielding Data'!$A:$A,'Hitting Data'!$A5320)</f>
        <v>331</v>
      </c>
      <c r="V5320" s="13">
        <f>SUMIFS('Fielding Data'!F:F,'Fielding Data'!$A:$A,'Hitting Data'!$A5320)</f>
        <v>32</v>
      </c>
      <c r="W5320" s="13">
        <f>SUMIFS('Fielding Data'!G:G,'Fielding Data'!$A:$A,'Hitting Data'!$A5320)</f>
        <v>4</v>
      </c>
      <c r="X5320" s="13">
        <f>SUMIFS('Fielding Data'!H:H,'Fielding Data'!$A:$A,'Hitting Data'!$A5320)</f>
        <v>26</v>
      </c>
    </row>
    <row r="5321" spans="1:24" x14ac:dyDescent="0.3">
      <c r="A5321" s="13" t="str">
        <f t="shared" si="83"/>
        <v>krolia012014</v>
      </c>
      <c r="B5321" s="16" t="s">
        <v>1979</v>
      </c>
      <c r="C5321" s="16">
        <v>2014</v>
      </c>
      <c r="D5321" s="16">
        <v>45</v>
      </c>
      <c r="E5321" s="16">
        <v>1</v>
      </c>
      <c r="F5321" s="16">
        <v>0</v>
      </c>
      <c r="G5321" s="16">
        <v>0</v>
      </c>
      <c r="H5321" s="16">
        <v>0</v>
      </c>
      <c r="I5321" s="16">
        <v>0</v>
      </c>
      <c r="J5321" s="16">
        <v>0</v>
      </c>
      <c r="K5321" s="16">
        <v>0</v>
      </c>
      <c r="L5321" s="16">
        <v>0</v>
      </c>
      <c r="M5321" s="16">
        <v>0</v>
      </c>
      <c r="N5321" s="16">
        <v>0</v>
      </c>
      <c r="O5321" s="16">
        <v>0</v>
      </c>
      <c r="P5321" s="13" t="str">
        <f>IFERROR(VLOOKUP($A5321,'Fielding Data'!$A:$H,MATCH(P$1,'Fielding Data'!$A$1:$H$1,0),0),"Other")</f>
        <v>P</v>
      </c>
      <c r="Q5321" s="13">
        <f>IFERROR(VLOOKUP($A5321,'Fielding Data'!$A:$H,MATCH(Q$1,'Fielding Data'!$A$1:$H$1,0),0),"Other")</f>
        <v>4</v>
      </c>
      <c r="R5321" s="13">
        <f>IFERROR(VLOOKUP($A5321,'Fielding Data'!$A:$H,MATCH(R$1,'Fielding Data'!$A$1:$H$1,0),0),"Other")</f>
        <v>4</v>
      </c>
      <c r="S5321" s="13">
        <f>IFERROR(VLOOKUP($A5321,'Fielding Data'!$A:$H,MATCH(S$1,'Fielding Data'!$A$1:$H$1,0),0),"Other")</f>
        <v>0</v>
      </c>
      <c r="T5321" s="13">
        <f>IFERROR(VLOOKUP($A5321,'Fielding Data'!$A:$H,MATCH(T$1,'Fielding Data'!$A$1:$H$1,0),0),"Other")</f>
        <v>1</v>
      </c>
      <c r="U5321" s="13">
        <f>SUMIFS('Fielding Data'!E:E,'Fielding Data'!$A:$A,'Hitting Data'!$A5321)</f>
        <v>4</v>
      </c>
      <c r="V5321" s="13">
        <f>SUMIFS('Fielding Data'!F:F,'Fielding Data'!$A:$A,'Hitting Data'!$A5321)</f>
        <v>4</v>
      </c>
      <c r="W5321" s="13">
        <f>SUMIFS('Fielding Data'!G:G,'Fielding Data'!$A:$A,'Hitting Data'!$A5321)</f>
        <v>0</v>
      </c>
      <c r="X5321" s="13">
        <f>SUMIFS('Fielding Data'!H:H,'Fielding Data'!$A:$A,'Hitting Data'!$A5321)</f>
        <v>1</v>
      </c>
    </row>
    <row r="5322" spans="1:24" x14ac:dyDescent="0.3">
      <c r="A5322" s="13" t="str">
        <f t="shared" si="83"/>
        <v>kubelja012014</v>
      </c>
      <c r="B5322" s="16" t="s">
        <v>467</v>
      </c>
      <c r="C5322" s="16">
        <v>2014</v>
      </c>
      <c r="D5322" s="16">
        <v>45</v>
      </c>
      <c r="E5322" s="16">
        <v>156</v>
      </c>
      <c r="F5322" s="16">
        <v>12</v>
      </c>
      <c r="G5322" s="16">
        <v>35</v>
      </c>
      <c r="H5322" s="16">
        <v>6</v>
      </c>
      <c r="I5322" s="16">
        <v>1</v>
      </c>
      <c r="J5322" s="16">
        <v>1</v>
      </c>
      <c r="K5322" s="16">
        <v>13</v>
      </c>
      <c r="L5322" s="16">
        <v>1</v>
      </c>
      <c r="M5322" s="16">
        <v>0</v>
      </c>
      <c r="N5322" s="16">
        <v>19</v>
      </c>
      <c r="O5322" s="16">
        <v>59</v>
      </c>
      <c r="P5322" s="13" t="str">
        <f>IFERROR(VLOOKUP($A5322,'Fielding Data'!$A:$H,MATCH(P$1,'Fielding Data'!$A$1:$H$1,0),0),"Other")</f>
        <v>LF</v>
      </c>
      <c r="Q5322" s="13">
        <f>IFERROR(VLOOKUP($A5322,'Fielding Data'!$A:$H,MATCH(Q$1,'Fielding Data'!$A$1:$H$1,0),0),"Other")</f>
        <v>70</v>
      </c>
      <c r="R5322" s="13">
        <f>IFERROR(VLOOKUP($A5322,'Fielding Data'!$A:$H,MATCH(R$1,'Fielding Data'!$A$1:$H$1,0),0),"Other")</f>
        <v>0</v>
      </c>
      <c r="S5322" s="13">
        <f>IFERROR(VLOOKUP($A5322,'Fielding Data'!$A:$H,MATCH(S$1,'Fielding Data'!$A$1:$H$1,0),0),"Other")</f>
        <v>0</v>
      </c>
      <c r="T5322" s="13">
        <f>IFERROR(VLOOKUP($A5322,'Fielding Data'!$A:$H,MATCH(T$1,'Fielding Data'!$A$1:$H$1,0),0),"Other")</f>
        <v>0</v>
      </c>
      <c r="U5322" s="13">
        <f>SUMIFS('Fielding Data'!E:E,'Fielding Data'!$A:$A,'Hitting Data'!$A5322)</f>
        <v>152</v>
      </c>
      <c r="V5322" s="13">
        <f>SUMIFS('Fielding Data'!F:F,'Fielding Data'!$A:$A,'Hitting Data'!$A5322)</f>
        <v>0</v>
      </c>
      <c r="W5322" s="13">
        <f>SUMIFS('Fielding Data'!G:G,'Fielding Data'!$A:$A,'Hitting Data'!$A5322)</f>
        <v>0</v>
      </c>
      <c r="X5322" s="13">
        <f>SUMIFS('Fielding Data'!H:H,'Fielding Data'!$A:$A,'Hitting Data'!$A5322)</f>
        <v>0</v>
      </c>
    </row>
    <row r="5323" spans="1:24" x14ac:dyDescent="0.3">
      <c r="A5323" s="13" t="str">
        <f t="shared" si="83"/>
        <v>kurodhi012014</v>
      </c>
      <c r="B5323" s="16" t="s">
        <v>950</v>
      </c>
      <c r="C5323" s="16">
        <v>2014</v>
      </c>
      <c r="D5323" s="16">
        <v>32</v>
      </c>
      <c r="E5323" s="16">
        <v>3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  <c r="N5323" s="16">
        <v>0</v>
      </c>
      <c r="O5323" s="16">
        <v>0</v>
      </c>
      <c r="P5323" s="13" t="str">
        <f>IFERROR(VLOOKUP($A5323,'Fielding Data'!$A:$H,MATCH(P$1,'Fielding Data'!$A$1:$H$1,0),0),"Other")</f>
        <v>P</v>
      </c>
      <c r="Q5323" s="13">
        <f>IFERROR(VLOOKUP($A5323,'Fielding Data'!$A:$H,MATCH(Q$1,'Fielding Data'!$A$1:$H$1,0),0),"Other")</f>
        <v>18</v>
      </c>
      <c r="R5323" s="13">
        <f>IFERROR(VLOOKUP($A5323,'Fielding Data'!$A:$H,MATCH(R$1,'Fielding Data'!$A$1:$H$1,0),0),"Other")</f>
        <v>16</v>
      </c>
      <c r="S5323" s="13">
        <f>IFERROR(VLOOKUP($A5323,'Fielding Data'!$A:$H,MATCH(S$1,'Fielding Data'!$A$1:$H$1,0),0),"Other")</f>
        <v>1</v>
      </c>
      <c r="T5323" s="13">
        <f>IFERROR(VLOOKUP($A5323,'Fielding Data'!$A:$H,MATCH(T$1,'Fielding Data'!$A$1:$H$1,0),0),"Other")</f>
        <v>0</v>
      </c>
      <c r="U5323" s="13">
        <f>SUMIFS('Fielding Data'!E:E,'Fielding Data'!$A:$A,'Hitting Data'!$A5323)</f>
        <v>18</v>
      </c>
      <c r="V5323" s="13">
        <f>SUMIFS('Fielding Data'!F:F,'Fielding Data'!$A:$A,'Hitting Data'!$A5323)</f>
        <v>16</v>
      </c>
      <c r="W5323" s="13">
        <f>SUMIFS('Fielding Data'!G:G,'Fielding Data'!$A:$A,'Hitting Data'!$A5323)</f>
        <v>1</v>
      </c>
      <c r="X5323" s="13">
        <f>SUMIFS('Fielding Data'!H:H,'Fielding Data'!$A:$A,'Hitting Data'!$A5323)</f>
        <v>0</v>
      </c>
    </row>
    <row r="5324" spans="1:24" x14ac:dyDescent="0.3">
      <c r="A5324" s="13" t="str">
        <f t="shared" si="83"/>
        <v>lafrobo012014</v>
      </c>
      <c r="B5324" s="16" t="s">
        <v>1980</v>
      </c>
      <c r="C5324" s="16">
        <v>2014</v>
      </c>
      <c r="D5324" s="16">
        <v>6</v>
      </c>
      <c r="E5324" s="16">
        <v>0</v>
      </c>
      <c r="F5324" s="16">
        <v>0</v>
      </c>
      <c r="G5324" s="16">
        <v>0</v>
      </c>
      <c r="H5324" s="16">
        <v>0</v>
      </c>
      <c r="I5324" s="16">
        <v>0</v>
      </c>
      <c r="J5324" s="16">
        <v>0</v>
      </c>
      <c r="K5324" s="16">
        <v>0</v>
      </c>
      <c r="L5324" s="16">
        <v>0</v>
      </c>
      <c r="M5324" s="16">
        <v>0</v>
      </c>
      <c r="N5324" s="16">
        <v>0</v>
      </c>
      <c r="O5324" s="16">
        <v>0</v>
      </c>
      <c r="P5324" s="13" t="str">
        <f>IFERROR(VLOOKUP($A5324,'Fielding Data'!$A:$H,MATCH(P$1,'Fielding Data'!$A$1:$H$1,0),0),"Other")</f>
        <v>P</v>
      </c>
      <c r="Q5324" s="13">
        <f>IFERROR(VLOOKUP($A5324,'Fielding Data'!$A:$H,MATCH(Q$1,'Fielding Data'!$A$1:$H$1,0),0),"Other")</f>
        <v>0</v>
      </c>
      <c r="R5324" s="13">
        <f>IFERROR(VLOOKUP($A5324,'Fielding Data'!$A:$H,MATCH(R$1,'Fielding Data'!$A$1:$H$1,0),0),"Other")</f>
        <v>0</v>
      </c>
      <c r="S5324" s="13">
        <f>IFERROR(VLOOKUP($A5324,'Fielding Data'!$A:$H,MATCH(S$1,'Fielding Data'!$A$1:$H$1,0),0),"Other")</f>
        <v>0</v>
      </c>
      <c r="T5324" s="13">
        <f>IFERROR(VLOOKUP($A5324,'Fielding Data'!$A:$H,MATCH(T$1,'Fielding Data'!$A$1:$H$1,0),0),"Other")</f>
        <v>0</v>
      </c>
      <c r="U5324" s="13">
        <f>SUMIFS('Fielding Data'!E:E,'Fielding Data'!$A:$A,'Hitting Data'!$A5324)</f>
        <v>0</v>
      </c>
      <c r="V5324" s="13">
        <f>SUMIFS('Fielding Data'!F:F,'Fielding Data'!$A:$A,'Hitting Data'!$A5324)</f>
        <v>0</v>
      </c>
      <c r="W5324" s="13">
        <f>SUMIFS('Fielding Data'!G:G,'Fielding Data'!$A:$A,'Hitting Data'!$A5324)</f>
        <v>0</v>
      </c>
      <c r="X5324" s="13">
        <f>SUMIFS('Fielding Data'!H:H,'Fielding Data'!$A:$A,'Hitting Data'!$A5324)</f>
        <v>0</v>
      </c>
    </row>
    <row r="5325" spans="1:24" x14ac:dyDescent="0.3">
      <c r="A5325" s="13" t="str">
        <f t="shared" si="83"/>
        <v>lagarju012014</v>
      </c>
      <c r="B5325" s="16" t="s">
        <v>1981</v>
      </c>
      <c r="C5325" s="16">
        <v>2014</v>
      </c>
      <c r="D5325" s="16">
        <v>116</v>
      </c>
      <c r="E5325" s="16">
        <v>416</v>
      </c>
      <c r="F5325" s="16">
        <v>46</v>
      </c>
      <c r="G5325" s="16">
        <v>117</v>
      </c>
      <c r="H5325" s="16">
        <v>24</v>
      </c>
      <c r="I5325" s="16">
        <v>3</v>
      </c>
      <c r="J5325" s="16">
        <v>4</v>
      </c>
      <c r="K5325" s="16">
        <v>47</v>
      </c>
      <c r="L5325" s="16">
        <v>13</v>
      </c>
      <c r="M5325" s="16">
        <v>4</v>
      </c>
      <c r="N5325" s="16">
        <v>20</v>
      </c>
      <c r="O5325" s="16">
        <v>87</v>
      </c>
      <c r="P5325" s="13" t="str">
        <f>IFERROR(VLOOKUP($A5325,'Fielding Data'!$A:$H,MATCH(P$1,'Fielding Data'!$A$1:$H$1,0),0),"Other")</f>
        <v>CF</v>
      </c>
      <c r="Q5325" s="13">
        <f>IFERROR(VLOOKUP($A5325,'Fielding Data'!$A:$H,MATCH(Q$1,'Fielding Data'!$A$1:$H$1,0),0),"Other")</f>
        <v>293</v>
      </c>
      <c r="R5325" s="13">
        <f>IFERROR(VLOOKUP($A5325,'Fielding Data'!$A:$H,MATCH(R$1,'Fielding Data'!$A$1:$H$1,0),0),"Other")</f>
        <v>6</v>
      </c>
      <c r="S5325" s="13">
        <f>IFERROR(VLOOKUP($A5325,'Fielding Data'!$A:$H,MATCH(S$1,'Fielding Data'!$A$1:$H$1,0),0),"Other")</f>
        <v>5</v>
      </c>
      <c r="T5325" s="13">
        <f>IFERROR(VLOOKUP($A5325,'Fielding Data'!$A:$H,MATCH(T$1,'Fielding Data'!$A$1:$H$1,0),0),"Other")</f>
        <v>0</v>
      </c>
      <c r="U5325" s="13">
        <f>SUMIFS('Fielding Data'!E:E,'Fielding Data'!$A:$A,'Hitting Data'!$A5325)</f>
        <v>586</v>
      </c>
      <c r="V5325" s="13">
        <f>SUMIFS('Fielding Data'!F:F,'Fielding Data'!$A:$A,'Hitting Data'!$A5325)</f>
        <v>12</v>
      </c>
      <c r="W5325" s="13">
        <f>SUMIFS('Fielding Data'!G:G,'Fielding Data'!$A:$A,'Hitting Data'!$A5325)</f>
        <v>10</v>
      </c>
      <c r="X5325" s="13">
        <f>SUMIFS('Fielding Data'!H:H,'Fielding Data'!$A:$A,'Hitting Data'!$A5325)</f>
        <v>0</v>
      </c>
    </row>
    <row r="5326" spans="1:24" x14ac:dyDescent="0.3">
      <c r="A5326" s="13" t="str">
        <f t="shared" si="83"/>
        <v>lairdge012014</v>
      </c>
      <c r="B5326" s="16" t="s">
        <v>385</v>
      </c>
      <c r="C5326" s="16">
        <v>2014</v>
      </c>
      <c r="D5326" s="16">
        <v>53</v>
      </c>
      <c r="E5326" s="16">
        <v>152</v>
      </c>
      <c r="F5326" s="16">
        <v>12</v>
      </c>
      <c r="G5326" s="16">
        <v>31</v>
      </c>
      <c r="H5326" s="16">
        <v>8</v>
      </c>
      <c r="I5326" s="16">
        <v>0</v>
      </c>
      <c r="J5326" s="16">
        <v>0</v>
      </c>
      <c r="K5326" s="16">
        <v>10</v>
      </c>
      <c r="L5326" s="16">
        <v>0</v>
      </c>
      <c r="M5326" s="16">
        <v>0</v>
      </c>
      <c r="N5326" s="16">
        <v>14</v>
      </c>
      <c r="O5326" s="16">
        <v>33</v>
      </c>
      <c r="P5326" s="13" t="str">
        <f>IFERROR(VLOOKUP($A5326,'Fielding Data'!$A:$H,MATCH(P$1,'Fielding Data'!$A$1:$H$1,0),0),"Other")</f>
        <v>C</v>
      </c>
      <c r="Q5326" s="13">
        <f>IFERROR(VLOOKUP($A5326,'Fielding Data'!$A:$H,MATCH(Q$1,'Fielding Data'!$A$1:$H$1,0),0),"Other")</f>
        <v>339</v>
      </c>
      <c r="R5326" s="13">
        <f>IFERROR(VLOOKUP($A5326,'Fielding Data'!$A:$H,MATCH(R$1,'Fielding Data'!$A$1:$H$1,0),0),"Other")</f>
        <v>28</v>
      </c>
      <c r="S5326" s="13">
        <f>IFERROR(VLOOKUP($A5326,'Fielding Data'!$A:$H,MATCH(S$1,'Fielding Data'!$A$1:$H$1,0),0),"Other")</f>
        <v>2</v>
      </c>
      <c r="T5326" s="13">
        <f>IFERROR(VLOOKUP($A5326,'Fielding Data'!$A:$H,MATCH(T$1,'Fielding Data'!$A$1:$H$1,0),0),"Other")</f>
        <v>4</v>
      </c>
      <c r="U5326" s="13">
        <f>SUMIFS('Fielding Data'!E:E,'Fielding Data'!$A:$A,'Hitting Data'!$A5326)</f>
        <v>339</v>
      </c>
      <c r="V5326" s="13">
        <f>SUMIFS('Fielding Data'!F:F,'Fielding Data'!$A:$A,'Hitting Data'!$A5326)</f>
        <v>28</v>
      </c>
      <c r="W5326" s="13">
        <f>SUMIFS('Fielding Data'!G:G,'Fielding Data'!$A:$A,'Hitting Data'!$A5326)</f>
        <v>2</v>
      </c>
      <c r="X5326" s="13">
        <f>SUMIFS('Fielding Data'!H:H,'Fielding Data'!$A:$A,'Hitting Data'!$A5326)</f>
        <v>4</v>
      </c>
    </row>
    <row r="5327" spans="1:24" x14ac:dyDescent="0.3">
      <c r="A5327" s="13" t="str">
        <f t="shared" si="83"/>
        <v>lakeju012014</v>
      </c>
      <c r="B5327" s="16" t="s">
        <v>1982</v>
      </c>
      <c r="C5327" s="16">
        <v>2014</v>
      </c>
      <c r="D5327" s="16">
        <v>108</v>
      </c>
      <c r="E5327" s="16">
        <v>308</v>
      </c>
      <c r="F5327" s="16">
        <v>30</v>
      </c>
      <c r="G5327" s="16">
        <v>65</v>
      </c>
      <c r="H5327" s="16">
        <v>10</v>
      </c>
      <c r="I5327" s="16">
        <v>3</v>
      </c>
      <c r="J5327" s="16">
        <v>9</v>
      </c>
      <c r="K5327" s="16">
        <v>25</v>
      </c>
      <c r="L5327" s="16">
        <v>7</v>
      </c>
      <c r="M5327" s="16">
        <v>3</v>
      </c>
      <c r="N5327" s="16">
        <v>14</v>
      </c>
      <c r="O5327" s="16">
        <v>110</v>
      </c>
      <c r="P5327" s="13" t="str">
        <f>IFERROR(VLOOKUP($A5327,'Fielding Data'!$A:$H,MATCH(P$1,'Fielding Data'!$A$1:$H$1,0),0),"Other")</f>
        <v>CF</v>
      </c>
      <c r="Q5327" s="13">
        <f>IFERROR(VLOOKUP($A5327,'Fielding Data'!$A:$H,MATCH(Q$1,'Fielding Data'!$A$1:$H$1,0),0),"Other")</f>
        <v>54</v>
      </c>
      <c r="R5327" s="13">
        <f>IFERROR(VLOOKUP($A5327,'Fielding Data'!$A:$H,MATCH(R$1,'Fielding Data'!$A$1:$H$1,0),0),"Other")</f>
        <v>1</v>
      </c>
      <c r="S5327" s="13">
        <f>IFERROR(VLOOKUP($A5327,'Fielding Data'!$A:$H,MATCH(S$1,'Fielding Data'!$A$1:$H$1,0),0),"Other")</f>
        <v>3</v>
      </c>
      <c r="T5327" s="13">
        <f>IFERROR(VLOOKUP($A5327,'Fielding Data'!$A:$H,MATCH(T$1,'Fielding Data'!$A$1:$H$1,0),0),"Other")</f>
        <v>0</v>
      </c>
      <c r="U5327" s="13">
        <f>SUMIFS('Fielding Data'!E:E,'Fielding Data'!$A:$A,'Hitting Data'!$A5327)</f>
        <v>290</v>
      </c>
      <c r="V5327" s="13">
        <f>SUMIFS('Fielding Data'!F:F,'Fielding Data'!$A:$A,'Hitting Data'!$A5327)</f>
        <v>6</v>
      </c>
      <c r="W5327" s="13">
        <f>SUMIFS('Fielding Data'!G:G,'Fielding Data'!$A:$A,'Hitting Data'!$A5327)</f>
        <v>14</v>
      </c>
      <c r="X5327" s="13">
        <f>SUMIFS('Fielding Data'!H:H,'Fielding Data'!$A:$A,'Hitting Data'!$A5327)</f>
        <v>2</v>
      </c>
    </row>
    <row r="5328" spans="1:24" x14ac:dyDescent="0.3">
      <c r="A5328" s="13" t="str">
        <f t="shared" si="83"/>
        <v>lambja012014</v>
      </c>
      <c r="B5328" s="16" t="s">
        <v>2208</v>
      </c>
      <c r="C5328" s="16">
        <v>2014</v>
      </c>
      <c r="D5328" s="16">
        <v>37</v>
      </c>
      <c r="E5328" s="16">
        <v>126</v>
      </c>
      <c r="F5328" s="16">
        <v>15</v>
      </c>
      <c r="G5328" s="16">
        <v>29</v>
      </c>
      <c r="H5328" s="16">
        <v>4</v>
      </c>
      <c r="I5328" s="16">
        <v>1</v>
      </c>
      <c r="J5328" s="16">
        <v>4</v>
      </c>
      <c r="K5328" s="16">
        <v>11</v>
      </c>
      <c r="L5328" s="16">
        <v>1</v>
      </c>
      <c r="M5328" s="16">
        <v>1</v>
      </c>
      <c r="N5328" s="16">
        <v>6</v>
      </c>
      <c r="O5328" s="16">
        <v>37</v>
      </c>
      <c r="P5328" s="13" t="str">
        <f>IFERROR(VLOOKUP($A5328,'Fielding Data'!$A:$H,MATCH(P$1,'Fielding Data'!$A$1:$H$1,0),0),"Other")</f>
        <v>3B</v>
      </c>
      <c r="Q5328" s="13">
        <f>IFERROR(VLOOKUP($A5328,'Fielding Data'!$A:$H,MATCH(Q$1,'Fielding Data'!$A$1:$H$1,0),0),"Other")</f>
        <v>14</v>
      </c>
      <c r="R5328" s="13">
        <f>IFERROR(VLOOKUP($A5328,'Fielding Data'!$A:$H,MATCH(R$1,'Fielding Data'!$A$1:$H$1,0),0),"Other")</f>
        <v>61</v>
      </c>
      <c r="S5328" s="13">
        <f>IFERROR(VLOOKUP($A5328,'Fielding Data'!$A:$H,MATCH(S$1,'Fielding Data'!$A$1:$H$1,0),0),"Other")</f>
        <v>1</v>
      </c>
      <c r="T5328" s="13">
        <f>IFERROR(VLOOKUP($A5328,'Fielding Data'!$A:$H,MATCH(T$1,'Fielding Data'!$A$1:$H$1,0),0),"Other")</f>
        <v>5</v>
      </c>
      <c r="U5328" s="13">
        <f>SUMIFS('Fielding Data'!E:E,'Fielding Data'!$A:$A,'Hitting Data'!$A5328)</f>
        <v>14</v>
      </c>
      <c r="V5328" s="13">
        <f>SUMIFS('Fielding Data'!F:F,'Fielding Data'!$A:$A,'Hitting Data'!$A5328)</f>
        <v>61</v>
      </c>
      <c r="W5328" s="13">
        <f>SUMIFS('Fielding Data'!G:G,'Fielding Data'!$A:$A,'Hitting Data'!$A5328)</f>
        <v>1</v>
      </c>
      <c r="X5328" s="13">
        <f>SUMIFS('Fielding Data'!H:H,'Fielding Data'!$A:$A,'Hitting Data'!$A5328)</f>
        <v>5</v>
      </c>
    </row>
    <row r="5329" spans="1:24" x14ac:dyDescent="0.3">
      <c r="A5329" s="13" t="str">
        <f t="shared" si="83"/>
        <v>lamboan012014</v>
      </c>
      <c r="B5329" s="16" t="s">
        <v>1983</v>
      </c>
      <c r="C5329" s="16">
        <v>2014</v>
      </c>
      <c r="D5329" s="16">
        <v>21</v>
      </c>
      <c r="E5329" s="16">
        <v>39</v>
      </c>
      <c r="F5329" s="16">
        <v>3</v>
      </c>
      <c r="G5329" s="16">
        <v>10</v>
      </c>
      <c r="H5329" s="16">
        <v>4</v>
      </c>
      <c r="I5329" s="16">
        <v>0</v>
      </c>
      <c r="J5329" s="16">
        <v>0</v>
      </c>
      <c r="K5329" s="16">
        <v>1</v>
      </c>
      <c r="L5329" s="16">
        <v>0</v>
      </c>
      <c r="M5329" s="16">
        <v>0</v>
      </c>
      <c r="N5329" s="16">
        <v>0</v>
      </c>
      <c r="O5329" s="16">
        <v>8</v>
      </c>
      <c r="P5329" s="13" t="str">
        <f>IFERROR(VLOOKUP($A5329,'Fielding Data'!$A:$H,MATCH(P$1,'Fielding Data'!$A$1:$H$1,0),0),"Other")</f>
        <v>1B</v>
      </c>
      <c r="Q5329" s="13">
        <f>IFERROR(VLOOKUP($A5329,'Fielding Data'!$A:$H,MATCH(Q$1,'Fielding Data'!$A$1:$H$1,0),0),"Other")</f>
        <v>4</v>
      </c>
      <c r="R5329" s="13">
        <f>IFERROR(VLOOKUP($A5329,'Fielding Data'!$A:$H,MATCH(R$1,'Fielding Data'!$A$1:$H$1,0),0),"Other")</f>
        <v>0</v>
      </c>
      <c r="S5329" s="13">
        <f>IFERROR(VLOOKUP($A5329,'Fielding Data'!$A:$H,MATCH(S$1,'Fielding Data'!$A$1:$H$1,0),0),"Other")</f>
        <v>0</v>
      </c>
      <c r="T5329" s="13">
        <f>IFERROR(VLOOKUP($A5329,'Fielding Data'!$A:$H,MATCH(T$1,'Fielding Data'!$A$1:$H$1,0),0),"Other")</f>
        <v>1</v>
      </c>
      <c r="U5329" s="13">
        <f>SUMIFS('Fielding Data'!E:E,'Fielding Data'!$A:$A,'Hitting Data'!$A5329)</f>
        <v>28</v>
      </c>
      <c r="V5329" s="13">
        <f>SUMIFS('Fielding Data'!F:F,'Fielding Data'!$A:$A,'Hitting Data'!$A5329)</f>
        <v>0</v>
      </c>
      <c r="W5329" s="13">
        <f>SUMIFS('Fielding Data'!G:G,'Fielding Data'!$A:$A,'Hitting Data'!$A5329)</f>
        <v>0</v>
      </c>
      <c r="X5329" s="13">
        <f>SUMIFS('Fielding Data'!H:H,'Fielding Data'!$A:$A,'Hitting Data'!$A5329)</f>
        <v>1</v>
      </c>
    </row>
    <row r="5330" spans="1:24" x14ac:dyDescent="0.3">
      <c r="A5330" s="13" t="str">
        <f t="shared" si="83"/>
        <v>laneja012014</v>
      </c>
      <c r="B5330" s="16" t="s">
        <v>312</v>
      </c>
      <c r="C5330" s="16">
        <v>2014</v>
      </c>
      <c r="D5330" s="16">
        <v>3</v>
      </c>
      <c r="E5330" s="16">
        <v>3</v>
      </c>
      <c r="F5330" s="16">
        <v>0</v>
      </c>
      <c r="G5330" s="16">
        <v>1</v>
      </c>
      <c r="H5330" s="16">
        <v>0</v>
      </c>
      <c r="I5330" s="16">
        <v>0</v>
      </c>
      <c r="J5330" s="16">
        <v>0</v>
      </c>
      <c r="K5330" s="16">
        <v>0</v>
      </c>
      <c r="L5330" s="16">
        <v>0</v>
      </c>
      <c r="M5330" s="16">
        <v>0</v>
      </c>
      <c r="N5330" s="16">
        <v>0</v>
      </c>
      <c r="O5330" s="16">
        <v>0</v>
      </c>
      <c r="P5330" s="13" t="str">
        <f>IFERROR(VLOOKUP($A5330,'Fielding Data'!$A:$H,MATCH(P$1,'Fielding Data'!$A$1:$H$1,0),0),"Other")</f>
        <v>P</v>
      </c>
      <c r="Q5330" s="13">
        <f>IFERROR(VLOOKUP($A5330,'Fielding Data'!$A:$H,MATCH(Q$1,'Fielding Data'!$A$1:$H$1,0),0),"Other")</f>
        <v>0</v>
      </c>
      <c r="R5330" s="13">
        <f>IFERROR(VLOOKUP($A5330,'Fielding Data'!$A:$H,MATCH(R$1,'Fielding Data'!$A$1:$H$1,0),0),"Other")</f>
        <v>2</v>
      </c>
      <c r="S5330" s="13">
        <f>IFERROR(VLOOKUP($A5330,'Fielding Data'!$A:$H,MATCH(S$1,'Fielding Data'!$A$1:$H$1,0),0),"Other")</f>
        <v>0</v>
      </c>
      <c r="T5330" s="13">
        <f>IFERROR(VLOOKUP($A5330,'Fielding Data'!$A:$H,MATCH(T$1,'Fielding Data'!$A$1:$H$1,0),0),"Other")</f>
        <v>0</v>
      </c>
      <c r="U5330" s="13">
        <f>SUMIFS('Fielding Data'!E:E,'Fielding Data'!$A:$A,'Hitting Data'!$A5330)</f>
        <v>0</v>
      </c>
      <c r="V5330" s="13">
        <f>SUMIFS('Fielding Data'!F:F,'Fielding Data'!$A:$A,'Hitting Data'!$A5330)</f>
        <v>2</v>
      </c>
      <c r="W5330" s="13">
        <f>SUMIFS('Fielding Data'!G:G,'Fielding Data'!$A:$A,'Hitting Data'!$A5330)</f>
        <v>0</v>
      </c>
      <c r="X5330" s="13">
        <f>SUMIFS('Fielding Data'!H:H,'Fielding Data'!$A:$A,'Hitting Data'!$A5330)</f>
        <v>0</v>
      </c>
    </row>
    <row r="5331" spans="1:24" x14ac:dyDescent="0.3">
      <c r="A5331" s="13" t="str">
        <f t="shared" si="83"/>
        <v>lannajo012014</v>
      </c>
      <c r="B5331" s="16" t="s">
        <v>813</v>
      </c>
      <c r="C5331" s="16">
        <v>2014</v>
      </c>
      <c r="D5331" s="16">
        <v>5</v>
      </c>
      <c r="E5331" s="16">
        <v>0</v>
      </c>
      <c r="F5331" s="16">
        <v>0</v>
      </c>
      <c r="G5331" s="16">
        <v>0</v>
      </c>
      <c r="H5331" s="16">
        <v>0</v>
      </c>
      <c r="I5331" s="16">
        <v>0</v>
      </c>
      <c r="J5331" s="16">
        <v>0</v>
      </c>
      <c r="K5331" s="16">
        <v>0</v>
      </c>
      <c r="L5331" s="16">
        <v>0</v>
      </c>
      <c r="M5331" s="16">
        <v>0</v>
      </c>
      <c r="N5331" s="16">
        <v>0</v>
      </c>
      <c r="O5331" s="16">
        <v>0</v>
      </c>
      <c r="P5331" s="13" t="str">
        <f>IFERROR(VLOOKUP($A5331,'Fielding Data'!$A:$H,MATCH(P$1,'Fielding Data'!$A$1:$H$1,0),0),"Other")</f>
        <v>P</v>
      </c>
      <c r="Q5331" s="13">
        <f>IFERROR(VLOOKUP($A5331,'Fielding Data'!$A:$H,MATCH(Q$1,'Fielding Data'!$A$1:$H$1,0),0),"Other")</f>
        <v>0</v>
      </c>
      <c r="R5331" s="13">
        <f>IFERROR(VLOOKUP($A5331,'Fielding Data'!$A:$H,MATCH(R$1,'Fielding Data'!$A$1:$H$1,0),0),"Other")</f>
        <v>1</v>
      </c>
      <c r="S5331" s="13">
        <f>IFERROR(VLOOKUP($A5331,'Fielding Data'!$A:$H,MATCH(S$1,'Fielding Data'!$A$1:$H$1,0),0),"Other")</f>
        <v>0</v>
      </c>
      <c r="T5331" s="13">
        <f>IFERROR(VLOOKUP($A5331,'Fielding Data'!$A:$H,MATCH(T$1,'Fielding Data'!$A$1:$H$1,0),0),"Other")</f>
        <v>0</v>
      </c>
      <c r="U5331" s="13">
        <f>SUMIFS('Fielding Data'!E:E,'Fielding Data'!$A:$A,'Hitting Data'!$A5331)</f>
        <v>0</v>
      </c>
      <c r="V5331" s="13">
        <f>SUMIFS('Fielding Data'!F:F,'Fielding Data'!$A:$A,'Hitting Data'!$A5331)</f>
        <v>1</v>
      </c>
      <c r="W5331" s="13">
        <f>SUMIFS('Fielding Data'!G:G,'Fielding Data'!$A:$A,'Hitting Data'!$A5331)</f>
        <v>0</v>
      </c>
      <c r="X5331" s="13">
        <f>SUMIFS('Fielding Data'!H:H,'Fielding Data'!$A:$A,'Hitting Data'!$A5331)</f>
        <v>0</v>
      </c>
    </row>
    <row r="5332" spans="1:24" x14ac:dyDescent="0.3">
      <c r="A5332" s="13" t="str">
        <f t="shared" si="83"/>
        <v>larocad012014</v>
      </c>
      <c r="B5332" s="16" t="s">
        <v>468</v>
      </c>
      <c r="C5332" s="16">
        <v>2014</v>
      </c>
      <c r="D5332" s="16">
        <v>140</v>
      </c>
      <c r="E5332" s="16">
        <v>494</v>
      </c>
      <c r="F5332" s="16">
        <v>73</v>
      </c>
      <c r="G5332" s="16">
        <v>128</v>
      </c>
      <c r="H5332" s="16">
        <v>19</v>
      </c>
      <c r="I5332" s="16">
        <v>0</v>
      </c>
      <c r="J5332" s="16">
        <v>26</v>
      </c>
      <c r="K5332" s="16">
        <v>92</v>
      </c>
      <c r="L5332" s="16">
        <v>3</v>
      </c>
      <c r="M5332" s="16">
        <v>0</v>
      </c>
      <c r="N5332" s="16">
        <v>82</v>
      </c>
      <c r="O5332" s="16">
        <v>108</v>
      </c>
      <c r="P5332" s="13" t="str">
        <f>IFERROR(VLOOKUP($A5332,'Fielding Data'!$A:$H,MATCH(P$1,'Fielding Data'!$A$1:$H$1,0),0),"Other")</f>
        <v>1B</v>
      </c>
      <c r="Q5332" s="13">
        <f>IFERROR(VLOOKUP($A5332,'Fielding Data'!$A:$H,MATCH(Q$1,'Fielding Data'!$A$1:$H$1,0),0),"Other")</f>
        <v>1100</v>
      </c>
      <c r="R5332" s="13">
        <f>IFERROR(VLOOKUP($A5332,'Fielding Data'!$A:$H,MATCH(R$1,'Fielding Data'!$A$1:$H$1,0),0),"Other")</f>
        <v>93</v>
      </c>
      <c r="S5332" s="13">
        <f>IFERROR(VLOOKUP($A5332,'Fielding Data'!$A:$H,MATCH(S$1,'Fielding Data'!$A$1:$H$1,0),0),"Other")</f>
        <v>7</v>
      </c>
      <c r="T5332" s="13">
        <f>IFERROR(VLOOKUP($A5332,'Fielding Data'!$A:$H,MATCH(T$1,'Fielding Data'!$A$1:$H$1,0),0),"Other")</f>
        <v>101</v>
      </c>
      <c r="U5332" s="13">
        <f>SUMIFS('Fielding Data'!E:E,'Fielding Data'!$A:$A,'Hitting Data'!$A5332)</f>
        <v>1100</v>
      </c>
      <c r="V5332" s="13">
        <f>SUMIFS('Fielding Data'!F:F,'Fielding Data'!$A:$A,'Hitting Data'!$A5332)</f>
        <v>93</v>
      </c>
      <c r="W5332" s="13">
        <f>SUMIFS('Fielding Data'!G:G,'Fielding Data'!$A:$A,'Hitting Data'!$A5332)</f>
        <v>7</v>
      </c>
      <c r="X5332" s="13">
        <f>SUMIFS('Fielding Data'!H:H,'Fielding Data'!$A:$A,'Hitting Data'!$A5332)</f>
        <v>101</v>
      </c>
    </row>
    <row r="5333" spans="1:24" x14ac:dyDescent="0.3">
      <c r="A5333" s="13" t="str">
        <f t="shared" si="83"/>
        <v>lasteto012014</v>
      </c>
      <c r="B5333" s="16" t="s">
        <v>2209</v>
      </c>
      <c r="C5333" s="16">
        <v>2014</v>
      </c>
      <c r="D5333" s="16">
        <v>93</v>
      </c>
      <c r="E5333" s="16">
        <v>319</v>
      </c>
      <c r="F5333" s="16">
        <v>22</v>
      </c>
      <c r="G5333" s="16">
        <v>80</v>
      </c>
      <c r="H5333" s="16">
        <v>16</v>
      </c>
      <c r="I5333" s="16">
        <v>1</v>
      </c>
      <c r="J5333" s="16">
        <v>1</v>
      </c>
      <c r="K5333" s="16">
        <v>31</v>
      </c>
      <c r="L5333" s="16">
        <v>2</v>
      </c>
      <c r="M5333" s="16">
        <v>1</v>
      </c>
      <c r="N5333" s="16">
        <v>36</v>
      </c>
      <c r="O5333" s="16">
        <v>40</v>
      </c>
      <c r="P5333" s="13" t="str">
        <f>IFERROR(VLOOKUP($A5333,'Fielding Data'!$A:$H,MATCH(P$1,'Fielding Data'!$A$1:$H$1,0),0),"Other")</f>
        <v>2B</v>
      </c>
      <c r="Q5333" s="13">
        <f>IFERROR(VLOOKUP($A5333,'Fielding Data'!$A:$H,MATCH(Q$1,'Fielding Data'!$A$1:$H$1,0),0),"Other")</f>
        <v>146</v>
      </c>
      <c r="R5333" s="13">
        <f>IFERROR(VLOOKUP($A5333,'Fielding Data'!$A:$H,MATCH(R$1,'Fielding Data'!$A$1:$H$1,0),0),"Other")</f>
        <v>216</v>
      </c>
      <c r="S5333" s="13">
        <f>IFERROR(VLOOKUP($A5333,'Fielding Data'!$A:$H,MATCH(S$1,'Fielding Data'!$A$1:$H$1,0),0),"Other")</f>
        <v>6</v>
      </c>
      <c r="T5333" s="13">
        <f>IFERROR(VLOOKUP($A5333,'Fielding Data'!$A:$H,MATCH(T$1,'Fielding Data'!$A$1:$H$1,0),0),"Other")</f>
        <v>54</v>
      </c>
      <c r="U5333" s="13">
        <f>SUMIFS('Fielding Data'!E:E,'Fielding Data'!$A:$A,'Hitting Data'!$A5333)</f>
        <v>146</v>
      </c>
      <c r="V5333" s="13">
        <f>SUMIFS('Fielding Data'!F:F,'Fielding Data'!$A:$A,'Hitting Data'!$A5333)</f>
        <v>216</v>
      </c>
      <c r="W5333" s="13">
        <f>SUMIFS('Fielding Data'!G:G,'Fielding Data'!$A:$A,'Hitting Data'!$A5333)</f>
        <v>6</v>
      </c>
      <c r="X5333" s="13">
        <f>SUMIFS('Fielding Data'!H:H,'Fielding Data'!$A:$A,'Hitting Data'!$A5333)</f>
        <v>54</v>
      </c>
    </row>
    <row r="5334" spans="1:24" x14ac:dyDescent="0.3">
      <c r="A5334" s="13" t="str">
        <f t="shared" si="83"/>
        <v>latosma012014</v>
      </c>
      <c r="B5334" s="16" t="s">
        <v>1121</v>
      </c>
      <c r="C5334" s="16">
        <v>2014</v>
      </c>
      <c r="D5334" s="16">
        <v>16</v>
      </c>
      <c r="E5334" s="16">
        <v>30</v>
      </c>
      <c r="F5334" s="16">
        <v>2</v>
      </c>
      <c r="G5334" s="16">
        <v>3</v>
      </c>
      <c r="H5334" s="16">
        <v>0</v>
      </c>
      <c r="I5334" s="16">
        <v>0</v>
      </c>
      <c r="J5334" s="16">
        <v>0</v>
      </c>
      <c r="K5334" s="16">
        <v>1</v>
      </c>
      <c r="L5334" s="16">
        <v>0</v>
      </c>
      <c r="M5334" s="16">
        <v>0</v>
      </c>
      <c r="N5334" s="16">
        <v>1</v>
      </c>
      <c r="O5334" s="16">
        <v>12</v>
      </c>
      <c r="P5334" s="13" t="str">
        <f>IFERROR(VLOOKUP($A5334,'Fielding Data'!$A:$H,MATCH(P$1,'Fielding Data'!$A$1:$H$1,0),0),"Other")</f>
        <v>P</v>
      </c>
      <c r="Q5334" s="13">
        <f>IFERROR(VLOOKUP($A5334,'Fielding Data'!$A:$H,MATCH(Q$1,'Fielding Data'!$A$1:$H$1,0),0),"Other")</f>
        <v>10</v>
      </c>
      <c r="R5334" s="13">
        <f>IFERROR(VLOOKUP($A5334,'Fielding Data'!$A:$H,MATCH(R$1,'Fielding Data'!$A$1:$H$1,0),0),"Other")</f>
        <v>12</v>
      </c>
      <c r="S5334" s="13">
        <f>IFERROR(VLOOKUP($A5334,'Fielding Data'!$A:$H,MATCH(S$1,'Fielding Data'!$A$1:$H$1,0),0),"Other")</f>
        <v>0</v>
      </c>
      <c r="T5334" s="13">
        <f>IFERROR(VLOOKUP($A5334,'Fielding Data'!$A:$H,MATCH(T$1,'Fielding Data'!$A$1:$H$1,0),0),"Other")</f>
        <v>1</v>
      </c>
      <c r="U5334" s="13">
        <f>SUMIFS('Fielding Data'!E:E,'Fielding Data'!$A:$A,'Hitting Data'!$A5334)</f>
        <v>10</v>
      </c>
      <c r="V5334" s="13">
        <f>SUMIFS('Fielding Data'!F:F,'Fielding Data'!$A:$A,'Hitting Data'!$A5334)</f>
        <v>12</v>
      </c>
      <c r="W5334" s="13">
        <f>SUMIFS('Fielding Data'!G:G,'Fielding Data'!$A:$A,'Hitting Data'!$A5334)</f>
        <v>0</v>
      </c>
      <c r="X5334" s="13">
        <f>SUMIFS('Fielding Data'!H:H,'Fielding Data'!$A:$A,'Hitting Data'!$A5334)</f>
        <v>1</v>
      </c>
    </row>
    <row r="5335" spans="1:24" x14ac:dyDescent="0.3">
      <c r="A5335" s="13" t="str">
        <f t="shared" si="83"/>
        <v>lavarry012014</v>
      </c>
      <c r="B5335" s="16" t="s">
        <v>1541</v>
      </c>
      <c r="C5335" s="16">
        <v>2014</v>
      </c>
      <c r="D5335" s="16">
        <v>9</v>
      </c>
      <c r="E5335" s="16">
        <v>10</v>
      </c>
      <c r="F5335" s="16">
        <v>0</v>
      </c>
      <c r="G5335" s="16">
        <v>0</v>
      </c>
      <c r="H5335" s="16">
        <v>0</v>
      </c>
      <c r="I5335" s="16">
        <v>0</v>
      </c>
      <c r="J5335" s="16">
        <v>0</v>
      </c>
      <c r="K5335" s="16">
        <v>0</v>
      </c>
      <c r="L5335" s="16">
        <v>0</v>
      </c>
      <c r="M5335" s="16">
        <v>0</v>
      </c>
      <c r="N5335" s="16">
        <v>0</v>
      </c>
      <c r="O5335" s="16">
        <v>3</v>
      </c>
      <c r="P5335" s="13" t="str">
        <f>IFERROR(VLOOKUP($A5335,'Fielding Data'!$A:$H,MATCH(P$1,'Fielding Data'!$A$1:$H$1,0),0),"Other")</f>
        <v>1B</v>
      </c>
      <c r="Q5335" s="13">
        <f>IFERROR(VLOOKUP($A5335,'Fielding Data'!$A:$H,MATCH(Q$1,'Fielding Data'!$A$1:$H$1,0),0),"Other")</f>
        <v>23</v>
      </c>
      <c r="R5335" s="13">
        <f>IFERROR(VLOOKUP($A5335,'Fielding Data'!$A:$H,MATCH(R$1,'Fielding Data'!$A$1:$H$1,0),0),"Other")</f>
        <v>3</v>
      </c>
      <c r="S5335" s="13">
        <f>IFERROR(VLOOKUP($A5335,'Fielding Data'!$A:$H,MATCH(S$1,'Fielding Data'!$A$1:$H$1,0),0),"Other")</f>
        <v>0</v>
      </c>
      <c r="T5335" s="13">
        <f>IFERROR(VLOOKUP($A5335,'Fielding Data'!$A:$H,MATCH(T$1,'Fielding Data'!$A$1:$H$1,0),0),"Other")</f>
        <v>0</v>
      </c>
      <c r="U5335" s="13">
        <f>SUMIFS('Fielding Data'!E:E,'Fielding Data'!$A:$A,'Hitting Data'!$A5335)</f>
        <v>23</v>
      </c>
      <c r="V5335" s="13">
        <f>SUMIFS('Fielding Data'!F:F,'Fielding Data'!$A:$A,'Hitting Data'!$A5335)</f>
        <v>3</v>
      </c>
      <c r="W5335" s="13">
        <f>SUMIFS('Fielding Data'!G:G,'Fielding Data'!$A:$A,'Hitting Data'!$A5335)</f>
        <v>0</v>
      </c>
      <c r="X5335" s="13">
        <f>SUMIFS('Fielding Data'!H:H,'Fielding Data'!$A:$A,'Hitting Data'!$A5335)</f>
        <v>0</v>
      </c>
    </row>
    <row r="5336" spans="1:24" x14ac:dyDescent="0.3">
      <c r="A5336" s="13" t="str">
        <f t="shared" si="83"/>
        <v>lawribr012014</v>
      </c>
      <c r="B5336" s="16" t="s">
        <v>1542</v>
      </c>
      <c r="C5336" s="16">
        <v>2014</v>
      </c>
      <c r="D5336" s="16">
        <v>70</v>
      </c>
      <c r="E5336" s="16">
        <v>259</v>
      </c>
      <c r="F5336" s="16">
        <v>27</v>
      </c>
      <c r="G5336" s="16">
        <v>64</v>
      </c>
      <c r="H5336" s="16">
        <v>9</v>
      </c>
      <c r="I5336" s="16">
        <v>0</v>
      </c>
      <c r="J5336" s="16">
        <v>12</v>
      </c>
      <c r="K5336" s="16">
        <v>38</v>
      </c>
      <c r="L5336" s="16">
        <v>0</v>
      </c>
      <c r="M5336" s="16">
        <v>0</v>
      </c>
      <c r="N5336" s="16">
        <v>16</v>
      </c>
      <c r="O5336" s="16">
        <v>49</v>
      </c>
      <c r="P5336" s="13" t="str">
        <f>IFERROR(VLOOKUP($A5336,'Fielding Data'!$A:$H,MATCH(P$1,'Fielding Data'!$A$1:$H$1,0),0),"Other")</f>
        <v>2B</v>
      </c>
      <c r="Q5336" s="13">
        <f>IFERROR(VLOOKUP($A5336,'Fielding Data'!$A:$H,MATCH(Q$1,'Fielding Data'!$A$1:$H$1,0),0),"Other")</f>
        <v>53</v>
      </c>
      <c r="R5336" s="13">
        <f>IFERROR(VLOOKUP($A5336,'Fielding Data'!$A:$H,MATCH(R$1,'Fielding Data'!$A$1:$H$1,0),0),"Other")</f>
        <v>69</v>
      </c>
      <c r="S5336" s="13">
        <f>IFERROR(VLOOKUP($A5336,'Fielding Data'!$A:$H,MATCH(S$1,'Fielding Data'!$A$1:$H$1,0),0),"Other")</f>
        <v>2</v>
      </c>
      <c r="T5336" s="13">
        <f>IFERROR(VLOOKUP($A5336,'Fielding Data'!$A:$H,MATCH(T$1,'Fielding Data'!$A$1:$H$1,0),0),"Other")</f>
        <v>19</v>
      </c>
      <c r="U5336" s="13">
        <f>SUMIFS('Fielding Data'!E:E,'Fielding Data'!$A:$A,'Hitting Data'!$A5336)</f>
        <v>95</v>
      </c>
      <c r="V5336" s="13">
        <f>SUMIFS('Fielding Data'!F:F,'Fielding Data'!$A:$A,'Hitting Data'!$A5336)</f>
        <v>151</v>
      </c>
      <c r="W5336" s="13">
        <f>SUMIFS('Fielding Data'!G:G,'Fielding Data'!$A:$A,'Hitting Data'!$A5336)</f>
        <v>4</v>
      </c>
      <c r="X5336" s="13">
        <f>SUMIFS('Fielding Data'!H:H,'Fielding Data'!$A:$A,'Hitting Data'!$A5336)</f>
        <v>29</v>
      </c>
    </row>
    <row r="5337" spans="1:24" x14ac:dyDescent="0.3">
      <c r="A5337" s="13" t="str">
        <f t="shared" si="83"/>
        <v>layneto012014</v>
      </c>
      <c r="B5337" s="16" t="s">
        <v>1764</v>
      </c>
      <c r="C5337" s="16">
        <v>2014</v>
      </c>
      <c r="D5337" s="16">
        <v>30</v>
      </c>
      <c r="E5337" s="16">
        <v>0</v>
      </c>
      <c r="F5337" s="16">
        <v>0</v>
      </c>
      <c r="G5337" s="16">
        <v>0</v>
      </c>
      <c r="H5337" s="16">
        <v>0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6">
        <v>0</v>
      </c>
      <c r="O5337" s="16">
        <v>0</v>
      </c>
      <c r="P5337" s="13" t="str">
        <f>IFERROR(VLOOKUP($A5337,'Fielding Data'!$A:$H,MATCH(P$1,'Fielding Data'!$A$1:$H$1,0),0),"Other")</f>
        <v>P</v>
      </c>
      <c r="Q5337" s="13">
        <f>IFERROR(VLOOKUP($A5337,'Fielding Data'!$A:$H,MATCH(Q$1,'Fielding Data'!$A$1:$H$1,0),0),"Other")</f>
        <v>3</v>
      </c>
      <c r="R5337" s="13">
        <f>IFERROR(VLOOKUP($A5337,'Fielding Data'!$A:$H,MATCH(R$1,'Fielding Data'!$A$1:$H$1,0),0),"Other")</f>
        <v>2</v>
      </c>
      <c r="S5337" s="13">
        <f>IFERROR(VLOOKUP($A5337,'Fielding Data'!$A:$H,MATCH(S$1,'Fielding Data'!$A$1:$H$1,0),0),"Other")</f>
        <v>0</v>
      </c>
      <c r="T5337" s="13">
        <f>IFERROR(VLOOKUP($A5337,'Fielding Data'!$A:$H,MATCH(T$1,'Fielding Data'!$A$1:$H$1,0),0),"Other")</f>
        <v>1</v>
      </c>
      <c r="U5337" s="13">
        <f>SUMIFS('Fielding Data'!E:E,'Fielding Data'!$A:$A,'Hitting Data'!$A5337)</f>
        <v>3</v>
      </c>
      <c r="V5337" s="13">
        <f>SUMIFS('Fielding Data'!F:F,'Fielding Data'!$A:$A,'Hitting Data'!$A5337)</f>
        <v>2</v>
      </c>
      <c r="W5337" s="13">
        <f>SUMIFS('Fielding Data'!G:G,'Fielding Data'!$A:$A,'Hitting Data'!$A5337)</f>
        <v>0</v>
      </c>
      <c r="X5337" s="13">
        <f>SUMIFS('Fielding Data'!H:H,'Fielding Data'!$A:$A,'Hitting Data'!$A5337)</f>
        <v>1</v>
      </c>
    </row>
    <row r="5338" spans="1:24" x14ac:dyDescent="0.3">
      <c r="A5338" s="13" t="str">
        <f t="shared" si="83"/>
        <v>leagubr012014</v>
      </c>
      <c r="B5338" s="16" t="s">
        <v>469</v>
      </c>
      <c r="C5338" s="16">
        <v>2014</v>
      </c>
      <c r="D5338" s="16">
        <v>63</v>
      </c>
      <c r="E5338" s="16">
        <v>2</v>
      </c>
      <c r="F5338" s="16">
        <v>0</v>
      </c>
      <c r="G5338" s="16">
        <v>0</v>
      </c>
      <c r="H5338" s="16">
        <v>0</v>
      </c>
      <c r="I5338" s="16">
        <v>0</v>
      </c>
      <c r="J5338" s="16">
        <v>0</v>
      </c>
      <c r="K5338" s="16">
        <v>0</v>
      </c>
      <c r="L5338" s="16">
        <v>0</v>
      </c>
      <c r="M5338" s="16">
        <v>0</v>
      </c>
      <c r="N5338" s="16">
        <v>0</v>
      </c>
      <c r="O5338" s="16">
        <v>1</v>
      </c>
      <c r="P5338" s="13" t="str">
        <f>IFERROR(VLOOKUP($A5338,'Fielding Data'!$A:$H,MATCH(P$1,'Fielding Data'!$A$1:$H$1,0),0),"Other")</f>
        <v>P</v>
      </c>
      <c r="Q5338" s="13">
        <f>IFERROR(VLOOKUP($A5338,'Fielding Data'!$A:$H,MATCH(Q$1,'Fielding Data'!$A$1:$H$1,0),0),"Other")</f>
        <v>4</v>
      </c>
      <c r="R5338" s="13">
        <f>IFERROR(VLOOKUP($A5338,'Fielding Data'!$A:$H,MATCH(R$1,'Fielding Data'!$A$1:$H$1,0),0),"Other")</f>
        <v>10</v>
      </c>
      <c r="S5338" s="13">
        <f>IFERROR(VLOOKUP($A5338,'Fielding Data'!$A:$H,MATCH(S$1,'Fielding Data'!$A$1:$H$1,0),0),"Other")</f>
        <v>3</v>
      </c>
      <c r="T5338" s="13">
        <f>IFERROR(VLOOKUP($A5338,'Fielding Data'!$A:$H,MATCH(T$1,'Fielding Data'!$A$1:$H$1,0),0),"Other")</f>
        <v>3</v>
      </c>
      <c r="U5338" s="13">
        <f>SUMIFS('Fielding Data'!E:E,'Fielding Data'!$A:$A,'Hitting Data'!$A5338)</f>
        <v>4</v>
      </c>
      <c r="V5338" s="13">
        <f>SUMIFS('Fielding Data'!F:F,'Fielding Data'!$A:$A,'Hitting Data'!$A5338)</f>
        <v>10</v>
      </c>
      <c r="W5338" s="13">
        <f>SUMIFS('Fielding Data'!G:G,'Fielding Data'!$A:$A,'Hitting Data'!$A5338)</f>
        <v>3</v>
      </c>
      <c r="X5338" s="13">
        <f>SUMIFS('Fielding Data'!H:H,'Fielding Data'!$A:$A,'Hitting Data'!$A5338)</f>
        <v>3</v>
      </c>
    </row>
    <row r="5339" spans="1:24" x14ac:dyDescent="0.3">
      <c r="A5339" s="13" t="str">
        <f t="shared" si="83"/>
        <v>leakemi012014</v>
      </c>
      <c r="B5339" s="16" t="s">
        <v>1317</v>
      </c>
      <c r="C5339" s="16">
        <v>2014</v>
      </c>
      <c r="D5339" s="16">
        <v>40</v>
      </c>
      <c r="E5339" s="16">
        <v>68</v>
      </c>
      <c r="F5339" s="16">
        <v>9</v>
      </c>
      <c r="G5339" s="16">
        <v>12</v>
      </c>
      <c r="H5339" s="16">
        <v>5</v>
      </c>
      <c r="I5339" s="16">
        <v>0</v>
      </c>
      <c r="J5339" s="16">
        <v>2</v>
      </c>
      <c r="K5339" s="16">
        <v>5</v>
      </c>
      <c r="L5339" s="16">
        <v>0</v>
      </c>
      <c r="M5339" s="16">
        <v>0</v>
      </c>
      <c r="N5339" s="16">
        <v>0</v>
      </c>
      <c r="O5339" s="16">
        <v>34</v>
      </c>
      <c r="P5339" s="13" t="str">
        <f>IFERROR(VLOOKUP($A5339,'Fielding Data'!$A:$H,MATCH(P$1,'Fielding Data'!$A$1:$H$1,0),0),"Other")</f>
        <v>P</v>
      </c>
      <c r="Q5339" s="13">
        <f>IFERROR(VLOOKUP($A5339,'Fielding Data'!$A:$H,MATCH(Q$1,'Fielding Data'!$A$1:$H$1,0),0),"Other")</f>
        <v>26</v>
      </c>
      <c r="R5339" s="13">
        <f>IFERROR(VLOOKUP($A5339,'Fielding Data'!$A:$H,MATCH(R$1,'Fielding Data'!$A$1:$H$1,0),0),"Other")</f>
        <v>30</v>
      </c>
      <c r="S5339" s="13">
        <f>IFERROR(VLOOKUP($A5339,'Fielding Data'!$A:$H,MATCH(S$1,'Fielding Data'!$A$1:$H$1,0),0),"Other")</f>
        <v>4</v>
      </c>
      <c r="T5339" s="13">
        <f>IFERROR(VLOOKUP($A5339,'Fielding Data'!$A:$H,MATCH(T$1,'Fielding Data'!$A$1:$H$1,0),0),"Other")</f>
        <v>1</v>
      </c>
      <c r="U5339" s="13">
        <f>SUMIFS('Fielding Data'!E:E,'Fielding Data'!$A:$A,'Hitting Data'!$A5339)</f>
        <v>26</v>
      </c>
      <c r="V5339" s="13">
        <f>SUMIFS('Fielding Data'!F:F,'Fielding Data'!$A:$A,'Hitting Data'!$A5339)</f>
        <v>30</v>
      </c>
      <c r="W5339" s="13">
        <f>SUMIFS('Fielding Data'!G:G,'Fielding Data'!$A:$A,'Hitting Data'!$A5339)</f>
        <v>4</v>
      </c>
      <c r="X5339" s="13">
        <f>SUMIFS('Fielding Data'!H:H,'Fielding Data'!$A:$A,'Hitting Data'!$A5339)</f>
        <v>1</v>
      </c>
    </row>
    <row r="5340" spans="1:24" x14ac:dyDescent="0.3">
      <c r="A5340" s="13" t="str">
        <f t="shared" si="83"/>
        <v>lecursa012014</v>
      </c>
      <c r="B5340" s="16" t="s">
        <v>1318</v>
      </c>
      <c r="C5340" s="16">
        <v>2014</v>
      </c>
      <c r="D5340" s="16">
        <v>62</v>
      </c>
      <c r="E5340" s="16">
        <v>0</v>
      </c>
      <c r="F5340" s="16">
        <v>0</v>
      </c>
      <c r="G5340" s="16">
        <v>0</v>
      </c>
      <c r="H5340" s="16">
        <v>0</v>
      </c>
      <c r="I5340" s="16">
        <v>0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 s="16">
        <v>0</v>
      </c>
      <c r="P5340" s="13" t="str">
        <f>IFERROR(VLOOKUP($A5340,'Fielding Data'!$A:$H,MATCH(P$1,'Fielding Data'!$A$1:$H$1,0),0),"Other")</f>
        <v>P</v>
      </c>
      <c r="Q5340" s="13">
        <f>IFERROR(VLOOKUP($A5340,'Fielding Data'!$A:$H,MATCH(Q$1,'Fielding Data'!$A$1:$H$1,0),0),"Other")</f>
        <v>3</v>
      </c>
      <c r="R5340" s="13">
        <f>IFERROR(VLOOKUP($A5340,'Fielding Data'!$A:$H,MATCH(R$1,'Fielding Data'!$A$1:$H$1,0),0),"Other")</f>
        <v>2</v>
      </c>
      <c r="S5340" s="13">
        <f>IFERROR(VLOOKUP($A5340,'Fielding Data'!$A:$H,MATCH(S$1,'Fielding Data'!$A$1:$H$1,0),0),"Other")</f>
        <v>0</v>
      </c>
      <c r="T5340" s="13">
        <f>IFERROR(VLOOKUP($A5340,'Fielding Data'!$A:$H,MATCH(T$1,'Fielding Data'!$A$1:$H$1,0),0),"Other")</f>
        <v>0</v>
      </c>
      <c r="U5340" s="13">
        <f>SUMIFS('Fielding Data'!E:E,'Fielding Data'!$A:$A,'Hitting Data'!$A5340)</f>
        <v>3</v>
      </c>
      <c r="V5340" s="13">
        <f>SUMIFS('Fielding Data'!F:F,'Fielding Data'!$A:$A,'Hitting Data'!$A5340)</f>
        <v>2</v>
      </c>
      <c r="W5340" s="13">
        <f>SUMIFS('Fielding Data'!G:G,'Fielding Data'!$A:$A,'Hitting Data'!$A5340)</f>
        <v>0</v>
      </c>
      <c r="X5340" s="13">
        <f>SUMIFS('Fielding Data'!H:H,'Fielding Data'!$A:$A,'Hitting Data'!$A5340)</f>
        <v>0</v>
      </c>
    </row>
    <row r="5341" spans="1:24" x14ac:dyDescent="0.3">
      <c r="A5341" s="13" t="str">
        <f t="shared" si="83"/>
        <v>leech012014</v>
      </c>
      <c r="B5341" s="16" t="s">
        <v>1985</v>
      </c>
      <c r="C5341" s="16">
        <v>2014</v>
      </c>
      <c r="D5341" s="16">
        <v>37</v>
      </c>
      <c r="E5341" s="16">
        <v>0</v>
      </c>
      <c r="F5341" s="16">
        <v>0</v>
      </c>
      <c r="G5341" s="16">
        <v>0</v>
      </c>
      <c r="H5341" s="16">
        <v>0</v>
      </c>
      <c r="I5341" s="16">
        <v>0</v>
      </c>
      <c r="J5341" s="16">
        <v>0</v>
      </c>
      <c r="K5341" s="16">
        <v>0</v>
      </c>
      <c r="L5341" s="16">
        <v>0</v>
      </c>
      <c r="M5341" s="16">
        <v>0</v>
      </c>
      <c r="N5341" s="16">
        <v>0</v>
      </c>
      <c r="O5341" s="16">
        <v>0</v>
      </c>
      <c r="P5341" s="13" t="str">
        <f>IFERROR(VLOOKUP($A5341,'Fielding Data'!$A:$H,MATCH(P$1,'Fielding Data'!$A$1:$H$1,0),0),"Other")</f>
        <v>P</v>
      </c>
      <c r="Q5341" s="13">
        <f>IFERROR(VLOOKUP($A5341,'Fielding Data'!$A:$H,MATCH(Q$1,'Fielding Data'!$A$1:$H$1,0),0),"Other")</f>
        <v>3</v>
      </c>
      <c r="R5341" s="13">
        <f>IFERROR(VLOOKUP($A5341,'Fielding Data'!$A:$H,MATCH(R$1,'Fielding Data'!$A$1:$H$1,0),0),"Other")</f>
        <v>4</v>
      </c>
      <c r="S5341" s="13">
        <f>IFERROR(VLOOKUP($A5341,'Fielding Data'!$A:$H,MATCH(S$1,'Fielding Data'!$A$1:$H$1,0),0),"Other")</f>
        <v>1</v>
      </c>
      <c r="T5341" s="13">
        <f>IFERROR(VLOOKUP($A5341,'Fielding Data'!$A:$H,MATCH(T$1,'Fielding Data'!$A$1:$H$1,0),0),"Other")</f>
        <v>0</v>
      </c>
      <c r="U5341" s="13">
        <f>SUMIFS('Fielding Data'!E:E,'Fielding Data'!$A:$A,'Hitting Data'!$A5341)</f>
        <v>3</v>
      </c>
      <c r="V5341" s="13">
        <f>SUMIFS('Fielding Data'!F:F,'Fielding Data'!$A:$A,'Hitting Data'!$A5341)</f>
        <v>4</v>
      </c>
      <c r="W5341" s="13">
        <f>SUMIFS('Fielding Data'!G:G,'Fielding Data'!$A:$A,'Hitting Data'!$A5341)</f>
        <v>1</v>
      </c>
      <c r="X5341" s="13">
        <f>SUMIFS('Fielding Data'!H:H,'Fielding Data'!$A:$A,'Hitting Data'!$A5341)</f>
        <v>0</v>
      </c>
    </row>
    <row r="5342" spans="1:24" x14ac:dyDescent="0.3">
      <c r="A5342" s="13" t="str">
        <f t="shared" si="83"/>
        <v>leecl022014</v>
      </c>
      <c r="B5342" s="16" t="s">
        <v>314</v>
      </c>
      <c r="C5342" s="16">
        <v>2014</v>
      </c>
      <c r="D5342" s="16">
        <v>13</v>
      </c>
      <c r="E5342" s="16">
        <v>24</v>
      </c>
      <c r="F5342" s="16">
        <v>2</v>
      </c>
      <c r="G5342" s="16">
        <v>6</v>
      </c>
      <c r="H5342" s="16">
        <v>0</v>
      </c>
      <c r="I5342" s="16">
        <v>0</v>
      </c>
      <c r="J5342" s="16">
        <v>0</v>
      </c>
      <c r="K5342" s="16">
        <v>1</v>
      </c>
      <c r="L5342" s="16">
        <v>0</v>
      </c>
      <c r="M5342" s="16">
        <v>0</v>
      </c>
      <c r="N5342" s="16">
        <v>0</v>
      </c>
      <c r="O5342" s="16">
        <v>9</v>
      </c>
      <c r="P5342" s="13" t="str">
        <f>IFERROR(VLOOKUP($A5342,'Fielding Data'!$A:$H,MATCH(P$1,'Fielding Data'!$A$1:$H$1,0),0),"Other")</f>
        <v>P</v>
      </c>
      <c r="Q5342" s="13">
        <f>IFERROR(VLOOKUP($A5342,'Fielding Data'!$A:$H,MATCH(Q$1,'Fielding Data'!$A$1:$H$1,0),0),"Other")</f>
        <v>4</v>
      </c>
      <c r="R5342" s="13">
        <f>IFERROR(VLOOKUP($A5342,'Fielding Data'!$A:$H,MATCH(R$1,'Fielding Data'!$A$1:$H$1,0),0),"Other")</f>
        <v>8</v>
      </c>
      <c r="S5342" s="13">
        <f>IFERROR(VLOOKUP($A5342,'Fielding Data'!$A:$H,MATCH(S$1,'Fielding Data'!$A$1:$H$1,0),0),"Other")</f>
        <v>0</v>
      </c>
      <c r="T5342" s="13">
        <f>IFERROR(VLOOKUP($A5342,'Fielding Data'!$A:$H,MATCH(T$1,'Fielding Data'!$A$1:$H$1,0),0),"Other")</f>
        <v>0</v>
      </c>
      <c r="U5342" s="13">
        <f>SUMIFS('Fielding Data'!E:E,'Fielding Data'!$A:$A,'Hitting Data'!$A5342)</f>
        <v>4</v>
      </c>
      <c r="V5342" s="13">
        <f>SUMIFS('Fielding Data'!F:F,'Fielding Data'!$A:$A,'Hitting Data'!$A5342)</f>
        <v>8</v>
      </c>
      <c r="W5342" s="13">
        <f>SUMIFS('Fielding Data'!G:G,'Fielding Data'!$A:$A,'Hitting Data'!$A5342)</f>
        <v>0</v>
      </c>
      <c r="X5342" s="13">
        <f>SUMIFS('Fielding Data'!H:H,'Fielding Data'!$A:$A,'Hitting Data'!$A5342)</f>
        <v>0</v>
      </c>
    </row>
    <row r="5343" spans="1:24" x14ac:dyDescent="0.3">
      <c r="A5343" s="13" t="str">
        <f t="shared" si="83"/>
        <v>leesmch012014</v>
      </c>
      <c r="B5343" s="16" t="s">
        <v>1986</v>
      </c>
      <c r="C5343" s="16">
        <v>2014</v>
      </c>
      <c r="D5343" s="16">
        <v>1</v>
      </c>
      <c r="E5343" s="16">
        <v>0</v>
      </c>
      <c r="F5343" s="16">
        <v>0</v>
      </c>
      <c r="G5343" s="16">
        <v>0</v>
      </c>
      <c r="H5343" s="16">
        <v>0</v>
      </c>
      <c r="I5343" s="16">
        <v>0</v>
      </c>
      <c r="J5343" s="16">
        <v>0</v>
      </c>
      <c r="K5343" s="16">
        <v>0</v>
      </c>
      <c r="L5343" s="16">
        <v>0</v>
      </c>
      <c r="M5343" s="16">
        <v>0</v>
      </c>
      <c r="N5343" s="16">
        <v>0</v>
      </c>
      <c r="O5343" s="16">
        <v>0</v>
      </c>
      <c r="P5343" s="13" t="str">
        <f>IFERROR(VLOOKUP($A5343,'Fielding Data'!$A:$H,MATCH(P$1,'Fielding Data'!$A$1:$H$1,0),0),"Other")</f>
        <v>P</v>
      </c>
      <c r="Q5343" s="13">
        <f>IFERROR(VLOOKUP($A5343,'Fielding Data'!$A:$H,MATCH(Q$1,'Fielding Data'!$A$1:$H$1,0),0),"Other")</f>
        <v>0</v>
      </c>
      <c r="R5343" s="13">
        <f>IFERROR(VLOOKUP($A5343,'Fielding Data'!$A:$H,MATCH(R$1,'Fielding Data'!$A$1:$H$1,0),0),"Other")</f>
        <v>0</v>
      </c>
      <c r="S5343" s="13">
        <f>IFERROR(VLOOKUP($A5343,'Fielding Data'!$A:$H,MATCH(S$1,'Fielding Data'!$A$1:$H$1,0),0),"Other")</f>
        <v>0</v>
      </c>
      <c r="T5343" s="13">
        <f>IFERROR(VLOOKUP($A5343,'Fielding Data'!$A:$H,MATCH(T$1,'Fielding Data'!$A$1:$H$1,0),0),"Other")</f>
        <v>0</v>
      </c>
      <c r="U5343" s="13">
        <f>SUMIFS('Fielding Data'!E:E,'Fielding Data'!$A:$A,'Hitting Data'!$A5343)</f>
        <v>0</v>
      </c>
      <c r="V5343" s="13">
        <f>SUMIFS('Fielding Data'!F:F,'Fielding Data'!$A:$A,'Hitting Data'!$A5343)</f>
        <v>0</v>
      </c>
      <c r="W5343" s="13">
        <f>SUMIFS('Fielding Data'!G:G,'Fielding Data'!$A:$A,'Hitting Data'!$A5343)</f>
        <v>0</v>
      </c>
      <c r="X5343" s="13">
        <f>SUMIFS('Fielding Data'!H:H,'Fielding Data'!$A:$A,'Hitting Data'!$A5343)</f>
        <v>0</v>
      </c>
    </row>
    <row r="5344" spans="1:24" x14ac:dyDescent="0.3">
      <c r="A5344" s="13" t="str">
        <f t="shared" si="83"/>
        <v>lemahdj012014</v>
      </c>
      <c r="B5344" s="16" t="s">
        <v>1543</v>
      </c>
      <c r="C5344" s="16">
        <v>2014</v>
      </c>
      <c r="D5344" s="16">
        <v>149</v>
      </c>
      <c r="E5344" s="16">
        <v>494</v>
      </c>
      <c r="F5344" s="16">
        <v>59</v>
      </c>
      <c r="G5344" s="16">
        <v>132</v>
      </c>
      <c r="H5344" s="16">
        <v>15</v>
      </c>
      <c r="I5344" s="16">
        <v>5</v>
      </c>
      <c r="J5344" s="16">
        <v>5</v>
      </c>
      <c r="K5344" s="16">
        <v>42</v>
      </c>
      <c r="L5344" s="16">
        <v>10</v>
      </c>
      <c r="M5344" s="16">
        <v>10</v>
      </c>
      <c r="N5344" s="16">
        <v>33</v>
      </c>
      <c r="O5344" s="16">
        <v>97</v>
      </c>
      <c r="P5344" s="13" t="str">
        <f>IFERROR(VLOOKUP($A5344,'Fielding Data'!$A:$H,MATCH(P$1,'Fielding Data'!$A$1:$H$1,0),0),"Other")</f>
        <v>1B</v>
      </c>
      <c r="Q5344" s="13">
        <f>IFERROR(VLOOKUP($A5344,'Fielding Data'!$A:$H,MATCH(Q$1,'Fielding Data'!$A$1:$H$1,0),0),"Other")</f>
        <v>0</v>
      </c>
      <c r="R5344" s="13">
        <f>IFERROR(VLOOKUP($A5344,'Fielding Data'!$A:$H,MATCH(R$1,'Fielding Data'!$A$1:$H$1,0),0),"Other")</f>
        <v>0</v>
      </c>
      <c r="S5344" s="13">
        <f>IFERROR(VLOOKUP($A5344,'Fielding Data'!$A:$H,MATCH(S$1,'Fielding Data'!$A$1:$H$1,0),0),"Other")</f>
        <v>0</v>
      </c>
      <c r="T5344" s="13">
        <f>IFERROR(VLOOKUP($A5344,'Fielding Data'!$A:$H,MATCH(T$1,'Fielding Data'!$A$1:$H$1,0),0),"Other")</f>
        <v>0</v>
      </c>
      <c r="U5344" s="13">
        <f>SUMIFS('Fielding Data'!E:E,'Fielding Data'!$A:$A,'Hitting Data'!$A5344)</f>
        <v>259</v>
      </c>
      <c r="V5344" s="13">
        <f>SUMIFS('Fielding Data'!F:F,'Fielding Data'!$A:$A,'Hitting Data'!$A5344)</f>
        <v>418</v>
      </c>
      <c r="W5344" s="13">
        <f>SUMIFS('Fielding Data'!G:G,'Fielding Data'!$A:$A,'Hitting Data'!$A5344)</f>
        <v>6</v>
      </c>
      <c r="X5344" s="13">
        <f>SUMIFS('Fielding Data'!H:H,'Fielding Data'!$A:$A,'Hitting Data'!$A5344)</f>
        <v>99</v>
      </c>
    </row>
    <row r="5345" spans="1:24" x14ac:dyDescent="0.3">
      <c r="A5345" s="13" t="str">
        <f t="shared" si="83"/>
        <v>leonedo012014</v>
      </c>
      <c r="B5345" s="16" t="s">
        <v>2210</v>
      </c>
      <c r="C5345" s="16">
        <v>2014</v>
      </c>
      <c r="D5345" s="16">
        <v>57</v>
      </c>
      <c r="E5345" s="16">
        <v>0</v>
      </c>
      <c r="F5345" s="16">
        <v>0</v>
      </c>
      <c r="G5345" s="16">
        <v>0</v>
      </c>
      <c r="H5345" s="16">
        <v>0</v>
      </c>
      <c r="I5345" s="16">
        <v>0</v>
      </c>
      <c r="J5345" s="16">
        <v>0</v>
      </c>
      <c r="K5345" s="16">
        <v>0</v>
      </c>
      <c r="L5345" s="16">
        <v>0</v>
      </c>
      <c r="M5345" s="16">
        <v>0</v>
      </c>
      <c r="N5345" s="16">
        <v>0</v>
      </c>
      <c r="O5345" s="16">
        <v>0</v>
      </c>
      <c r="P5345" s="13" t="str">
        <f>IFERROR(VLOOKUP($A5345,'Fielding Data'!$A:$H,MATCH(P$1,'Fielding Data'!$A$1:$H$1,0),0),"Other")</f>
        <v>P</v>
      </c>
      <c r="Q5345" s="13">
        <f>IFERROR(VLOOKUP($A5345,'Fielding Data'!$A:$H,MATCH(Q$1,'Fielding Data'!$A$1:$H$1,0),0),"Other")</f>
        <v>3</v>
      </c>
      <c r="R5345" s="13">
        <f>IFERROR(VLOOKUP($A5345,'Fielding Data'!$A:$H,MATCH(R$1,'Fielding Data'!$A$1:$H$1,0),0),"Other")</f>
        <v>5</v>
      </c>
      <c r="S5345" s="13">
        <f>IFERROR(VLOOKUP($A5345,'Fielding Data'!$A:$H,MATCH(S$1,'Fielding Data'!$A$1:$H$1,0),0),"Other")</f>
        <v>0</v>
      </c>
      <c r="T5345" s="13">
        <f>IFERROR(VLOOKUP($A5345,'Fielding Data'!$A:$H,MATCH(T$1,'Fielding Data'!$A$1:$H$1,0),0),"Other")</f>
        <v>0</v>
      </c>
      <c r="U5345" s="13">
        <f>SUMIFS('Fielding Data'!E:E,'Fielding Data'!$A:$A,'Hitting Data'!$A5345)</f>
        <v>3</v>
      </c>
      <c r="V5345" s="13">
        <f>SUMIFS('Fielding Data'!F:F,'Fielding Data'!$A:$A,'Hitting Data'!$A5345)</f>
        <v>5</v>
      </c>
      <c r="W5345" s="13">
        <f>SUMIFS('Fielding Data'!G:G,'Fielding Data'!$A:$A,'Hitting Data'!$A5345)</f>
        <v>0</v>
      </c>
      <c r="X5345" s="13">
        <f>SUMIFS('Fielding Data'!H:H,'Fielding Data'!$A:$A,'Hitting Data'!$A5345)</f>
        <v>0</v>
      </c>
    </row>
    <row r="5346" spans="1:24" x14ac:dyDescent="0.3">
      <c r="A5346" s="13" t="str">
        <f t="shared" si="83"/>
        <v>leonsa012014</v>
      </c>
      <c r="B5346" s="16" t="s">
        <v>1765</v>
      </c>
      <c r="C5346" s="16">
        <v>2014</v>
      </c>
      <c r="D5346" s="16">
        <v>20</v>
      </c>
      <c r="E5346" s="16">
        <v>64</v>
      </c>
      <c r="F5346" s="16">
        <v>7</v>
      </c>
      <c r="G5346" s="16">
        <v>10</v>
      </c>
      <c r="H5346" s="16">
        <v>1</v>
      </c>
      <c r="I5346" s="16">
        <v>0</v>
      </c>
      <c r="J5346" s="16">
        <v>1</v>
      </c>
      <c r="K5346" s="16">
        <v>3</v>
      </c>
      <c r="L5346" s="16">
        <v>0</v>
      </c>
      <c r="M5346" s="16">
        <v>0</v>
      </c>
      <c r="N5346" s="16">
        <v>6</v>
      </c>
      <c r="O5346" s="16">
        <v>20</v>
      </c>
      <c r="P5346" s="13" t="str">
        <f>IFERROR(VLOOKUP($A5346,'Fielding Data'!$A:$H,MATCH(P$1,'Fielding Data'!$A$1:$H$1,0),0),"Other")</f>
        <v>C</v>
      </c>
      <c r="Q5346" s="13">
        <f>IFERROR(VLOOKUP($A5346,'Fielding Data'!$A:$H,MATCH(Q$1,'Fielding Data'!$A$1:$H$1,0),0),"Other")</f>
        <v>154</v>
      </c>
      <c r="R5346" s="13">
        <f>IFERROR(VLOOKUP($A5346,'Fielding Data'!$A:$H,MATCH(R$1,'Fielding Data'!$A$1:$H$1,0),0),"Other")</f>
        <v>9</v>
      </c>
      <c r="S5346" s="13">
        <f>IFERROR(VLOOKUP($A5346,'Fielding Data'!$A:$H,MATCH(S$1,'Fielding Data'!$A$1:$H$1,0),0),"Other")</f>
        <v>1</v>
      </c>
      <c r="T5346" s="13">
        <f>IFERROR(VLOOKUP($A5346,'Fielding Data'!$A:$H,MATCH(T$1,'Fielding Data'!$A$1:$H$1,0),0),"Other")</f>
        <v>1</v>
      </c>
      <c r="U5346" s="13">
        <f>SUMIFS('Fielding Data'!E:E,'Fielding Data'!$A:$A,'Hitting Data'!$A5346)</f>
        <v>154</v>
      </c>
      <c r="V5346" s="13">
        <f>SUMIFS('Fielding Data'!F:F,'Fielding Data'!$A:$A,'Hitting Data'!$A5346)</f>
        <v>9</v>
      </c>
      <c r="W5346" s="13">
        <f>SUMIFS('Fielding Data'!G:G,'Fielding Data'!$A:$A,'Hitting Data'!$A5346)</f>
        <v>1</v>
      </c>
      <c r="X5346" s="13">
        <f>SUMIFS('Fielding Data'!H:H,'Fielding Data'!$A:$A,'Hitting Data'!$A5346)</f>
        <v>1</v>
      </c>
    </row>
    <row r="5347" spans="1:24" x14ac:dyDescent="0.3">
      <c r="A5347" s="13" t="str">
        <f t="shared" si="83"/>
        <v>lerouch012014</v>
      </c>
      <c r="B5347" s="16" t="s">
        <v>1122</v>
      </c>
      <c r="C5347" s="16">
        <v>2014</v>
      </c>
      <c r="D5347" s="16">
        <v>2</v>
      </c>
      <c r="E5347" s="16">
        <v>0</v>
      </c>
      <c r="F5347" s="16">
        <v>0</v>
      </c>
      <c r="G5347" s="16">
        <v>0</v>
      </c>
      <c r="H5347" s="16">
        <v>0</v>
      </c>
      <c r="I5347" s="16">
        <v>0</v>
      </c>
      <c r="J5347" s="16">
        <v>0</v>
      </c>
      <c r="K5347" s="16">
        <v>0</v>
      </c>
      <c r="L5347" s="16">
        <v>0</v>
      </c>
      <c r="M5347" s="16">
        <v>0</v>
      </c>
      <c r="N5347" s="16">
        <v>0</v>
      </c>
      <c r="O5347" s="16">
        <v>0</v>
      </c>
      <c r="P5347" s="13" t="str">
        <f>IFERROR(VLOOKUP($A5347,'Fielding Data'!$A:$H,MATCH(P$1,'Fielding Data'!$A$1:$H$1,0),0),"Other")</f>
        <v>P</v>
      </c>
      <c r="Q5347" s="13">
        <f>IFERROR(VLOOKUP($A5347,'Fielding Data'!$A:$H,MATCH(Q$1,'Fielding Data'!$A$1:$H$1,0),0),"Other")</f>
        <v>0</v>
      </c>
      <c r="R5347" s="13">
        <f>IFERROR(VLOOKUP($A5347,'Fielding Data'!$A:$H,MATCH(R$1,'Fielding Data'!$A$1:$H$1,0),0),"Other")</f>
        <v>0</v>
      </c>
      <c r="S5347" s="13">
        <f>IFERROR(VLOOKUP($A5347,'Fielding Data'!$A:$H,MATCH(S$1,'Fielding Data'!$A$1:$H$1,0),0),"Other")</f>
        <v>0</v>
      </c>
      <c r="T5347" s="13">
        <f>IFERROR(VLOOKUP($A5347,'Fielding Data'!$A:$H,MATCH(T$1,'Fielding Data'!$A$1:$H$1,0),0),"Other")</f>
        <v>0</v>
      </c>
      <c r="U5347" s="13">
        <f>SUMIFS('Fielding Data'!E:E,'Fielding Data'!$A:$A,'Hitting Data'!$A5347)</f>
        <v>0</v>
      </c>
      <c r="V5347" s="13">
        <f>SUMIFS('Fielding Data'!F:F,'Fielding Data'!$A:$A,'Hitting Data'!$A5347)</f>
        <v>0</v>
      </c>
      <c r="W5347" s="13">
        <f>SUMIFS('Fielding Data'!G:G,'Fielding Data'!$A:$A,'Hitting Data'!$A5347)</f>
        <v>0</v>
      </c>
      <c r="X5347" s="13">
        <f>SUMIFS('Fielding Data'!H:H,'Fielding Data'!$A:$A,'Hitting Data'!$A5347)</f>
        <v>0</v>
      </c>
    </row>
    <row r="5348" spans="1:24" x14ac:dyDescent="0.3">
      <c r="A5348" s="13" t="str">
        <f t="shared" si="83"/>
        <v>lewisco012014</v>
      </c>
      <c r="B5348" s="16" t="s">
        <v>315</v>
      </c>
      <c r="C5348" s="16">
        <v>2014</v>
      </c>
      <c r="D5348" s="16">
        <v>29</v>
      </c>
      <c r="E5348" s="16">
        <v>5</v>
      </c>
      <c r="F5348" s="16">
        <v>0</v>
      </c>
      <c r="G5348" s="16">
        <v>2</v>
      </c>
      <c r="H5348" s="16">
        <v>0</v>
      </c>
      <c r="I5348" s="16">
        <v>0</v>
      </c>
      <c r="J5348" s="16">
        <v>0</v>
      </c>
      <c r="K5348" s="16">
        <v>1</v>
      </c>
      <c r="L5348" s="16">
        <v>0</v>
      </c>
      <c r="M5348" s="16">
        <v>0</v>
      </c>
      <c r="N5348" s="16">
        <v>0</v>
      </c>
      <c r="O5348" s="16">
        <v>2</v>
      </c>
      <c r="P5348" s="13" t="str">
        <f>IFERROR(VLOOKUP($A5348,'Fielding Data'!$A:$H,MATCH(P$1,'Fielding Data'!$A$1:$H$1,0),0),"Other")</f>
        <v>P</v>
      </c>
      <c r="Q5348" s="13">
        <f>IFERROR(VLOOKUP($A5348,'Fielding Data'!$A:$H,MATCH(Q$1,'Fielding Data'!$A$1:$H$1,0),0),"Other")</f>
        <v>3</v>
      </c>
      <c r="R5348" s="13">
        <f>IFERROR(VLOOKUP($A5348,'Fielding Data'!$A:$H,MATCH(R$1,'Fielding Data'!$A$1:$H$1,0),0),"Other")</f>
        <v>10</v>
      </c>
      <c r="S5348" s="13">
        <f>IFERROR(VLOOKUP($A5348,'Fielding Data'!$A:$H,MATCH(S$1,'Fielding Data'!$A$1:$H$1,0),0),"Other")</f>
        <v>1</v>
      </c>
      <c r="T5348" s="13">
        <f>IFERROR(VLOOKUP($A5348,'Fielding Data'!$A:$H,MATCH(T$1,'Fielding Data'!$A$1:$H$1,0),0),"Other")</f>
        <v>0</v>
      </c>
      <c r="U5348" s="13">
        <f>SUMIFS('Fielding Data'!E:E,'Fielding Data'!$A:$A,'Hitting Data'!$A5348)</f>
        <v>3</v>
      </c>
      <c r="V5348" s="13">
        <f>SUMIFS('Fielding Data'!F:F,'Fielding Data'!$A:$A,'Hitting Data'!$A5348)</f>
        <v>10</v>
      </c>
      <c r="W5348" s="13">
        <f>SUMIFS('Fielding Data'!G:G,'Fielding Data'!$A:$A,'Hitting Data'!$A5348)</f>
        <v>1</v>
      </c>
      <c r="X5348" s="13">
        <f>SUMIFS('Fielding Data'!H:H,'Fielding Data'!$A:$A,'Hitting Data'!$A5348)</f>
        <v>0</v>
      </c>
    </row>
    <row r="5349" spans="1:24" x14ac:dyDescent="0.3">
      <c r="A5349" s="13" t="str">
        <f t="shared" si="83"/>
        <v>linceti012014</v>
      </c>
      <c r="B5349" s="16" t="s">
        <v>816</v>
      </c>
      <c r="C5349" s="16">
        <v>2014</v>
      </c>
      <c r="D5349" s="16">
        <v>34</v>
      </c>
      <c r="E5349" s="16">
        <v>44</v>
      </c>
      <c r="F5349" s="16">
        <v>2</v>
      </c>
      <c r="G5349" s="16">
        <v>3</v>
      </c>
      <c r="H5349" s="16">
        <v>0</v>
      </c>
      <c r="I5349" s="16">
        <v>0</v>
      </c>
      <c r="J5349" s="16">
        <v>0</v>
      </c>
      <c r="K5349" s="16">
        <v>1</v>
      </c>
      <c r="L5349" s="16">
        <v>0</v>
      </c>
      <c r="M5349" s="16">
        <v>0</v>
      </c>
      <c r="N5349" s="16">
        <v>4</v>
      </c>
      <c r="O5349" s="16">
        <v>26</v>
      </c>
      <c r="P5349" s="13" t="str">
        <f>IFERROR(VLOOKUP($A5349,'Fielding Data'!$A:$H,MATCH(P$1,'Fielding Data'!$A$1:$H$1,0),0),"Other")</f>
        <v>P</v>
      </c>
      <c r="Q5349" s="13">
        <f>IFERROR(VLOOKUP($A5349,'Fielding Data'!$A:$H,MATCH(Q$1,'Fielding Data'!$A$1:$H$1,0),0),"Other")</f>
        <v>11</v>
      </c>
      <c r="R5349" s="13">
        <f>IFERROR(VLOOKUP($A5349,'Fielding Data'!$A:$H,MATCH(R$1,'Fielding Data'!$A$1:$H$1,0),0),"Other")</f>
        <v>12</v>
      </c>
      <c r="S5349" s="13">
        <f>IFERROR(VLOOKUP($A5349,'Fielding Data'!$A:$H,MATCH(S$1,'Fielding Data'!$A$1:$H$1,0),0),"Other")</f>
        <v>1</v>
      </c>
      <c r="T5349" s="13">
        <f>IFERROR(VLOOKUP($A5349,'Fielding Data'!$A:$H,MATCH(T$1,'Fielding Data'!$A$1:$H$1,0),0),"Other")</f>
        <v>1</v>
      </c>
      <c r="U5349" s="13">
        <f>SUMIFS('Fielding Data'!E:E,'Fielding Data'!$A:$A,'Hitting Data'!$A5349)</f>
        <v>11</v>
      </c>
      <c r="V5349" s="13">
        <f>SUMIFS('Fielding Data'!F:F,'Fielding Data'!$A:$A,'Hitting Data'!$A5349)</f>
        <v>12</v>
      </c>
      <c r="W5349" s="13">
        <f>SUMIFS('Fielding Data'!G:G,'Fielding Data'!$A:$A,'Hitting Data'!$A5349)</f>
        <v>1</v>
      </c>
      <c r="X5349" s="13">
        <f>SUMIFS('Fielding Data'!H:H,'Fielding Data'!$A:$A,'Hitting Data'!$A5349)</f>
        <v>1</v>
      </c>
    </row>
    <row r="5350" spans="1:24" x14ac:dyDescent="0.3">
      <c r="A5350" s="13" t="str">
        <f t="shared" si="83"/>
        <v>lincobr012014</v>
      </c>
      <c r="B5350" s="16" t="s">
        <v>1320</v>
      </c>
      <c r="C5350" s="16">
        <v>2014</v>
      </c>
      <c r="D5350" s="16">
        <v>2</v>
      </c>
      <c r="E5350" s="16">
        <v>0</v>
      </c>
      <c r="F5350" s="16">
        <v>0</v>
      </c>
      <c r="G5350" s="16">
        <v>0</v>
      </c>
      <c r="H5350" s="16">
        <v>0</v>
      </c>
      <c r="I5350" s="16">
        <v>0</v>
      </c>
      <c r="J5350" s="16">
        <v>0</v>
      </c>
      <c r="K5350" s="16">
        <v>0</v>
      </c>
      <c r="L5350" s="16">
        <v>0</v>
      </c>
      <c r="M5350" s="16">
        <v>0</v>
      </c>
      <c r="N5350" s="16">
        <v>0</v>
      </c>
      <c r="O5350" s="16">
        <v>0</v>
      </c>
      <c r="P5350" s="13" t="str">
        <f>IFERROR(VLOOKUP($A5350,'Fielding Data'!$A:$H,MATCH(P$1,'Fielding Data'!$A$1:$H$1,0),0),"Other")</f>
        <v>P</v>
      </c>
      <c r="Q5350" s="13">
        <f>IFERROR(VLOOKUP($A5350,'Fielding Data'!$A:$H,MATCH(Q$1,'Fielding Data'!$A$1:$H$1,0),0),"Other")</f>
        <v>0</v>
      </c>
      <c r="R5350" s="13">
        <f>IFERROR(VLOOKUP($A5350,'Fielding Data'!$A:$H,MATCH(R$1,'Fielding Data'!$A$1:$H$1,0),0),"Other")</f>
        <v>0</v>
      </c>
      <c r="S5350" s="13">
        <f>IFERROR(VLOOKUP($A5350,'Fielding Data'!$A:$H,MATCH(S$1,'Fielding Data'!$A$1:$H$1,0),0),"Other")</f>
        <v>0</v>
      </c>
      <c r="T5350" s="13">
        <f>IFERROR(VLOOKUP($A5350,'Fielding Data'!$A:$H,MATCH(T$1,'Fielding Data'!$A$1:$H$1,0),0),"Other")</f>
        <v>0</v>
      </c>
      <c r="U5350" s="13">
        <f>SUMIFS('Fielding Data'!E:E,'Fielding Data'!$A:$A,'Hitting Data'!$A5350)</f>
        <v>0</v>
      </c>
      <c r="V5350" s="13">
        <f>SUMIFS('Fielding Data'!F:F,'Fielding Data'!$A:$A,'Hitting Data'!$A5350)</f>
        <v>0</v>
      </c>
      <c r="W5350" s="13">
        <f>SUMIFS('Fielding Data'!G:G,'Fielding Data'!$A:$A,'Hitting Data'!$A5350)</f>
        <v>0</v>
      </c>
      <c r="X5350" s="13">
        <f>SUMIFS('Fielding Data'!H:H,'Fielding Data'!$A:$A,'Hitting Data'!$A5350)</f>
        <v>0</v>
      </c>
    </row>
    <row r="5351" spans="1:24" x14ac:dyDescent="0.3">
      <c r="A5351" s="13" t="str">
        <f t="shared" si="83"/>
        <v>lindad012014</v>
      </c>
      <c r="B5351" s="16" t="s">
        <v>675</v>
      </c>
      <c r="C5351" s="16">
        <v>2014</v>
      </c>
      <c r="D5351" s="16">
        <v>96</v>
      </c>
      <c r="E5351" s="16">
        <v>290</v>
      </c>
      <c r="F5351" s="16">
        <v>38</v>
      </c>
      <c r="G5351" s="16">
        <v>93</v>
      </c>
      <c r="H5351" s="16">
        <v>24</v>
      </c>
      <c r="I5351" s="16">
        <v>2</v>
      </c>
      <c r="J5351" s="16">
        <v>6</v>
      </c>
      <c r="K5351" s="16">
        <v>40</v>
      </c>
      <c r="L5351" s="16">
        <v>0</v>
      </c>
      <c r="M5351" s="16">
        <v>0</v>
      </c>
      <c r="N5351" s="16">
        <v>28</v>
      </c>
      <c r="O5351" s="16">
        <v>48</v>
      </c>
      <c r="P5351" s="13" t="str">
        <f>IFERROR(VLOOKUP($A5351,'Fielding Data'!$A:$H,MATCH(P$1,'Fielding Data'!$A$1:$H$1,0),0),"Other")</f>
        <v>1B</v>
      </c>
      <c r="Q5351" s="13">
        <f>IFERROR(VLOOKUP($A5351,'Fielding Data'!$A:$H,MATCH(Q$1,'Fielding Data'!$A$1:$H$1,0),0),"Other")</f>
        <v>357</v>
      </c>
      <c r="R5351" s="13">
        <f>IFERROR(VLOOKUP($A5351,'Fielding Data'!$A:$H,MATCH(R$1,'Fielding Data'!$A$1:$H$1,0),0),"Other")</f>
        <v>23</v>
      </c>
      <c r="S5351" s="13">
        <f>IFERROR(VLOOKUP($A5351,'Fielding Data'!$A:$H,MATCH(S$1,'Fielding Data'!$A$1:$H$1,0),0),"Other")</f>
        <v>3</v>
      </c>
      <c r="T5351" s="13">
        <f>IFERROR(VLOOKUP($A5351,'Fielding Data'!$A:$H,MATCH(T$1,'Fielding Data'!$A$1:$H$1,0),0),"Other")</f>
        <v>41</v>
      </c>
      <c r="U5351" s="13">
        <f>SUMIFS('Fielding Data'!E:E,'Fielding Data'!$A:$A,'Hitting Data'!$A5351)</f>
        <v>357</v>
      </c>
      <c r="V5351" s="13">
        <f>SUMIFS('Fielding Data'!F:F,'Fielding Data'!$A:$A,'Hitting Data'!$A5351)</f>
        <v>23</v>
      </c>
      <c r="W5351" s="13">
        <f>SUMIFS('Fielding Data'!G:G,'Fielding Data'!$A:$A,'Hitting Data'!$A5351)</f>
        <v>3</v>
      </c>
      <c r="X5351" s="13">
        <f>SUMIFS('Fielding Data'!H:H,'Fielding Data'!$A:$A,'Hitting Data'!$A5351)</f>
        <v>41</v>
      </c>
    </row>
    <row r="5352" spans="1:24" x14ac:dyDescent="0.3">
      <c r="A5352" s="13" t="str">
        <f t="shared" si="83"/>
        <v>lindbjo012014</v>
      </c>
      <c r="B5352" s="16" t="s">
        <v>1545</v>
      </c>
      <c r="C5352" s="16">
        <v>2014</v>
      </c>
      <c r="D5352" s="16">
        <v>1</v>
      </c>
      <c r="E5352" s="16">
        <v>0</v>
      </c>
      <c r="F5352" s="16">
        <v>0</v>
      </c>
      <c r="G5352" s="16">
        <v>0</v>
      </c>
      <c r="H5352" s="16">
        <v>0</v>
      </c>
      <c r="I5352" s="16">
        <v>0</v>
      </c>
      <c r="J5352" s="16">
        <v>0</v>
      </c>
      <c r="K5352" s="16">
        <v>0</v>
      </c>
      <c r="L5352" s="16">
        <v>0</v>
      </c>
      <c r="M5352" s="16">
        <v>0</v>
      </c>
      <c r="N5352" s="16">
        <v>0</v>
      </c>
      <c r="O5352" s="16">
        <v>0</v>
      </c>
      <c r="P5352" s="13" t="str">
        <f>IFERROR(VLOOKUP($A5352,'Fielding Data'!$A:$H,MATCH(P$1,'Fielding Data'!$A$1:$H$1,0),0),"Other")</f>
        <v>P</v>
      </c>
      <c r="Q5352" s="13">
        <f>IFERROR(VLOOKUP($A5352,'Fielding Data'!$A:$H,MATCH(Q$1,'Fielding Data'!$A$1:$H$1,0),0),"Other")</f>
        <v>0</v>
      </c>
      <c r="R5352" s="13">
        <f>IFERROR(VLOOKUP($A5352,'Fielding Data'!$A:$H,MATCH(R$1,'Fielding Data'!$A$1:$H$1,0),0),"Other")</f>
        <v>0</v>
      </c>
      <c r="S5352" s="13">
        <f>IFERROR(VLOOKUP($A5352,'Fielding Data'!$A:$H,MATCH(S$1,'Fielding Data'!$A$1:$H$1,0),0),"Other")</f>
        <v>0</v>
      </c>
      <c r="T5352" s="13">
        <f>IFERROR(VLOOKUP($A5352,'Fielding Data'!$A:$H,MATCH(T$1,'Fielding Data'!$A$1:$H$1,0),0),"Other")</f>
        <v>0</v>
      </c>
      <c r="U5352" s="13">
        <f>SUMIFS('Fielding Data'!E:E,'Fielding Data'!$A:$A,'Hitting Data'!$A5352)</f>
        <v>0</v>
      </c>
      <c r="V5352" s="13">
        <f>SUMIFS('Fielding Data'!F:F,'Fielding Data'!$A:$A,'Hitting Data'!$A5352)</f>
        <v>0</v>
      </c>
      <c r="W5352" s="13">
        <f>SUMIFS('Fielding Data'!G:G,'Fielding Data'!$A:$A,'Hitting Data'!$A5352)</f>
        <v>0</v>
      </c>
      <c r="X5352" s="13">
        <f>SUMIFS('Fielding Data'!H:H,'Fielding Data'!$A:$A,'Hitting Data'!$A5352)</f>
        <v>0</v>
      </c>
    </row>
    <row r="5353" spans="1:24" x14ac:dyDescent="0.3">
      <c r="A5353" s="13" t="str">
        <f t="shared" si="83"/>
        <v>lindsma012014</v>
      </c>
      <c r="B5353" s="16" t="s">
        <v>817</v>
      </c>
      <c r="C5353" s="16">
        <v>2014</v>
      </c>
      <c r="D5353" s="16">
        <v>35</v>
      </c>
      <c r="E5353" s="16">
        <v>0</v>
      </c>
      <c r="F5353" s="16">
        <v>0</v>
      </c>
      <c r="G5353" s="16">
        <v>0</v>
      </c>
      <c r="H5353" s="16">
        <v>0</v>
      </c>
      <c r="I5353" s="16">
        <v>0</v>
      </c>
      <c r="J5353" s="16">
        <v>0</v>
      </c>
      <c r="K5353" s="16">
        <v>0</v>
      </c>
      <c r="L5353" s="16">
        <v>0</v>
      </c>
      <c r="M5353" s="16">
        <v>0</v>
      </c>
      <c r="N5353" s="16">
        <v>0</v>
      </c>
      <c r="O5353" s="16">
        <v>0</v>
      </c>
      <c r="P5353" s="13" t="str">
        <f>IFERROR(VLOOKUP($A5353,'Fielding Data'!$A:$H,MATCH(P$1,'Fielding Data'!$A$1:$H$1,0),0),"Other")</f>
        <v>P</v>
      </c>
      <c r="Q5353" s="13">
        <f>IFERROR(VLOOKUP($A5353,'Fielding Data'!$A:$H,MATCH(Q$1,'Fielding Data'!$A$1:$H$1,0),0),"Other")</f>
        <v>1</v>
      </c>
      <c r="R5353" s="13">
        <f>IFERROR(VLOOKUP($A5353,'Fielding Data'!$A:$H,MATCH(R$1,'Fielding Data'!$A$1:$H$1,0),0),"Other")</f>
        <v>4</v>
      </c>
      <c r="S5353" s="13">
        <f>IFERROR(VLOOKUP($A5353,'Fielding Data'!$A:$H,MATCH(S$1,'Fielding Data'!$A$1:$H$1,0),0),"Other")</f>
        <v>1</v>
      </c>
      <c r="T5353" s="13">
        <f>IFERROR(VLOOKUP($A5353,'Fielding Data'!$A:$H,MATCH(T$1,'Fielding Data'!$A$1:$H$1,0),0),"Other")</f>
        <v>1</v>
      </c>
      <c r="U5353" s="13">
        <f>SUMIFS('Fielding Data'!E:E,'Fielding Data'!$A:$A,'Hitting Data'!$A5353)</f>
        <v>1</v>
      </c>
      <c r="V5353" s="13">
        <f>SUMIFS('Fielding Data'!F:F,'Fielding Data'!$A:$A,'Hitting Data'!$A5353)</f>
        <v>4</v>
      </c>
      <c r="W5353" s="13">
        <f>SUMIFS('Fielding Data'!G:G,'Fielding Data'!$A:$A,'Hitting Data'!$A5353)</f>
        <v>1</v>
      </c>
      <c r="X5353" s="13">
        <f>SUMIFS('Fielding Data'!H:H,'Fielding Data'!$A:$A,'Hitting Data'!$A5353)</f>
        <v>1</v>
      </c>
    </row>
    <row r="5354" spans="1:24" x14ac:dyDescent="0.3">
      <c r="A5354" s="13" t="str">
        <f t="shared" si="83"/>
        <v>liriafr012014</v>
      </c>
      <c r="B5354" s="16" t="s">
        <v>566</v>
      </c>
      <c r="C5354" s="16">
        <v>2014</v>
      </c>
      <c r="D5354" s="16">
        <v>29</v>
      </c>
      <c r="E5354" s="16">
        <v>45</v>
      </c>
      <c r="F5354" s="16">
        <v>1</v>
      </c>
      <c r="G5354" s="16">
        <v>5</v>
      </c>
      <c r="H5354" s="16">
        <v>0</v>
      </c>
      <c r="I5354" s="16">
        <v>0</v>
      </c>
      <c r="J5354" s="16">
        <v>0</v>
      </c>
      <c r="K5354" s="16">
        <v>0</v>
      </c>
      <c r="L5354" s="16">
        <v>0</v>
      </c>
      <c r="M5354" s="16">
        <v>0</v>
      </c>
      <c r="N5354" s="16">
        <v>2</v>
      </c>
      <c r="O5354" s="16">
        <v>14</v>
      </c>
      <c r="P5354" s="13" t="str">
        <f>IFERROR(VLOOKUP($A5354,'Fielding Data'!$A:$H,MATCH(P$1,'Fielding Data'!$A$1:$H$1,0),0),"Other")</f>
        <v>P</v>
      </c>
      <c r="Q5354" s="13">
        <f>IFERROR(VLOOKUP($A5354,'Fielding Data'!$A:$H,MATCH(Q$1,'Fielding Data'!$A$1:$H$1,0),0),"Other")</f>
        <v>2</v>
      </c>
      <c r="R5354" s="13">
        <f>IFERROR(VLOOKUP($A5354,'Fielding Data'!$A:$H,MATCH(R$1,'Fielding Data'!$A$1:$H$1,0),0),"Other")</f>
        <v>24</v>
      </c>
      <c r="S5354" s="13">
        <f>IFERROR(VLOOKUP($A5354,'Fielding Data'!$A:$H,MATCH(S$1,'Fielding Data'!$A$1:$H$1,0),0),"Other")</f>
        <v>3</v>
      </c>
      <c r="T5354" s="13">
        <f>IFERROR(VLOOKUP($A5354,'Fielding Data'!$A:$H,MATCH(T$1,'Fielding Data'!$A$1:$H$1,0),0),"Other")</f>
        <v>1</v>
      </c>
      <c r="U5354" s="13">
        <f>SUMIFS('Fielding Data'!E:E,'Fielding Data'!$A:$A,'Hitting Data'!$A5354)</f>
        <v>2</v>
      </c>
      <c r="V5354" s="13">
        <f>SUMIFS('Fielding Data'!F:F,'Fielding Data'!$A:$A,'Hitting Data'!$A5354)</f>
        <v>24</v>
      </c>
      <c r="W5354" s="13">
        <f>SUMIFS('Fielding Data'!G:G,'Fielding Data'!$A:$A,'Hitting Data'!$A5354)</f>
        <v>3</v>
      </c>
      <c r="X5354" s="13">
        <f>SUMIFS('Fielding Data'!H:H,'Fielding Data'!$A:$A,'Hitting Data'!$A5354)</f>
        <v>1</v>
      </c>
    </row>
    <row r="5355" spans="1:24" x14ac:dyDescent="0.3">
      <c r="A5355" s="13" t="str">
        <f t="shared" si="83"/>
        <v>liriary012014</v>
      </c>
      <c r="B5355" s="16" t="s">
        <v>2211</v>
      </c>
      <c r="C5355" s="16">
        <v>2014</v>
      </c>
      <c r="D5355" s="16">
        <v>38</v>
      </c>
      <c r="E5355" s="16">
        <v>109</v>
      </c>
      <c r="F5355" s="16">
        <v>13</v>
      </c>
      <c r="G5355" s="16">
        <v>24</v>
      </c>
      <c r="H5355" s="16">
        <v>2</v>
      </c>
      <c r="I5355" s="16">
        <v>0</v>
      </c>
      <c r="J5355" s="16">
        <v>1</v>
      </c>
      <c r="K5355" s="16">
        <v>6</v>
      </c>
      <c r="L5355" s="16">
        <v>4</v>
      </c>
      <c r="M5355" s="16">
        <v>1</v>
      </c>
      <c r="N5355" s="16">
        <v>9</v>
      </c>
      <c r="O5355" s="16">
        <v>39</v>
      </c>
      <c r="P5355" s="13" t="str">
        <f>IFERROR(VLOOKUP($A5355,'Fielding Data'!$A:$H,MATCH(P$1,'Fielding Data'!$A$1:$H$1,0),0),"Other")</f>
        <v>OF</v>
      </c>
      <c r="Q5355" s="13">
        <f>IFERROR(VLOOKUP($A5355,'Fielding Data'!$A:$H,MATCH(Q$1,'Fielding Data'!$A$1:$H$1,0),0),"Other")</f>
        <v>57</v>
      </c>
      <c r="R5355" s="13">
        <f>IFERROR(VLOOKUP($A5355,'Fielding Data'!$A:$H,MATCH(R$1,'Fielding Data'!$A$1:$H$1,0),0),"Other")</f>
        <v>2</v>
      </c>
      <c r="S5355" s="13">
        <f>IFERROR(VLOOKUP($A5355,'Fielding Data'!$A:$H,MATCH(S$1,'Fielding Data'!$A$1:$H$1,0),0),"Other")</f>
        <v>4</v>
      </c>
      <c r="T5355" s="13">
        <f>IFERROR(VLOOKUP($A5355,'Fielding Data'!$A:$H,MATCH(T$1,'Fielding Data'!$A$1:$H$1,0),0),"Other")</f>
        <v>0</v>
      </c>
      <c r="U5355" s="13">
        <f>SUMIFS('Fielding Data'!E:E,'Fielding Data'!$A:$A,'Hitting Data'!$A5355)</f>
        <v>114</v>
      </c>
      <c r="V5355" s="13">
        <f>SUMIFS('Fielding Data'!F:F,'Fielding Data'!$A:$A,'Hitting Data'!$A5355)</f>
        <v>4</v>
      </c>
      <c r="W5355" s="13">
        <f>SUMIFS('Fielding Data'!G:G,'Fielding Data'!$A:$A,'Hitting Data'!$A5355)</f>
        <v>8</v>
      </c>
      <c r="X5355" s="13">
        <f>SUMIFS('Fielding Data'!H:H,'Fielding Data'!$A:$A,'Hitting Data'!$A5355)</f>
        <v>0</v>
      </c>
    </row>
    <row r="5356" spans="1:24" x14ac:dyDescent="0.3">
      <c r="A5356" s="13" t="str">
        <f t="shared" si="83"/>
        <v>lobatjo012014</v>
      </c>
      <c r="B5356" s="16" t="s">
        <v>1123</v>
      </c>
      <c r="C5356" s="16">
        <v>2014</v>
      </c>
      <c r="D5356" s="16">
        <v>66</v>
      </c>
      <c r="E5356" s="16">
        <v>214</v>
      </c>
      <c r="F5356" s="16">
        <v>18</v>
      </c>
      <c r="G5356" s="16">
        <v>50</v>
      </c>
      <c r="H5356" s="16">
        <v>9</v>
      </c>
      <c r="I5356" s="16">
        <v>0</v>
      </c>
      <c r="J5356" s="16">
        <v>2</v>
      </c>
      <c r="K5356" s="16">
        <v>12</v>
      </c>
      <c r="L5356" s="16">
        <v>0</v>
      </c>
      <c r="M5356" s="16">
        <v>0</v>
      </c>
      <c r="N5356" s="16">
        <v>15</v>
      </c>
      <c r="O5356" s="16">
        <v>61</v>
      </c>
      <c r="P5356" s="13" t="str">
        <f>IFERROR(VLOOKUP($A5356,'Fielding Data'!$A:$H,MATCH(P$1,'Fielding Data'!$A$1:$H$1,0),0),"Other")</f>
        <v>C</v>
      </c>
      <c r="Q5356" s="13">
        <f>IFERROR(VLOOKUP($A5356,'Fielding Data'!$A:$H,MATCH(Q$1,'Fielding Data'!$A$1:$H$1,0),0),"Other")</f>
        <v>497</v>
      </c>
      <c r="R5356" s="13">
        <f>IFERROR(VLOOKUP($A5356,'Fielding Data'!$A:$H,MATCH(R$1,'Fielding Data'!$A$1:$H$1,0),0),"Other")</f>
        <v>46</v>
      </c>
      <c r="S5356" s="13">
        <f>IFERROR(VLOOKUP($A5356,'Fielding Data'!$A:$H,MATCH(S$1,'Fielding Data'!$A$1:$H$1,0),0),"Other")</f>
        <v>2</v>
      </c>
      <c r="T5356" s="13">
        <f>IFERROR(VLOOKUP($A5356,'Fielding Data'!$A:$H,MATCH(T$1,'Fielding Data'!$A$1:$H$1,0),0),"Other")</f>
        <v>3</v>
      </c>
      <c r="U5356" s="13">
        <f>SUMIFS('Fielding Data'!E:E,'Fielding Data'!$A:$A,'Hitting Data'!$A5356)</f>
        <v>497</v>
      </c>
      <c r="V5356" s="13">
        <f>SUMIFS('Fielding Data'!F:F,'Fielding Data'!$A:$A,'Hitting Data'!$A5356)</f>
        <v>46</v>
      </c>
      <c r="W5356" s="13">
        <f>SUMIFS('Fielding Data'!G:G,'Fielding Data'!$A:$A,'Hitting Data'!$A5356)</f>
        <v>2</v>
      </c>
      <c r="X5356" s="13">
        <f>SUMIFS('Fielding Data'!H:H,'Fielding Data'!$A:$A,'Hitting Data'!$A5356)</f>
        <v>3</v>
      </c>
    </row>
    <row r="5357" spans="1:24" x14ac:dyDescent="0.3">
      <c r="A5357" s="13" t="str">
        <f t="shared" si="83"/>
        <v>lobstky012014</v>
      </c>
      <c r="B5357" s="16" t="s">
        <v>2212</v>
      </c>
      <c r="C5357" s="16">
        <v>2014</v>
      </c>
      <c r="D5357" s="16">
        <v>7</v>
      </c>
      <c r="E5357" s="16">
        <v>0</v>
      </c>
      <c r="F5357" s="16">
        <v>0</v>
      </c>
      <c r="G5357" s="16">
        <v>0</v>
      </c>
      <c r="H5357" s="16">
        <v>0</v>
      </c>
      <c r="I5357" s="16">
        <v>0</v>
      </c>
      <c r="J5357" s="16">
        <v>0</v>
      </c>
      <c r="K5357" s="16">
        <v>0</v>
      </c>
      <c r="L5357" s="16">
        <v>0</v>
      </c>
      <c r="M5357" s="16">
        <v>0</v>
      </c>
      <c r="N5357" s="16">
        <v>0</v>
      </c>
      <c r="O5357" s="16">
        <v>0</v>
      </c>
      <c r="P5357" s="13" t="str">
        <f>IFERROR(VLOOKUP($A5357,'Fielding Data'!$A:$H,MATCH(P$1,'Fielding Data'!$A$1:$H$1,0),0),"Other")</f>
        <v>P</v>
      </c>
      <c r="Q5357" s="13">
        <f>IFERROR(VLOOKUP($A5357,'Fielding Data'!$A:$H,MATCH(Q$1,'Fielding Data'!$A$1:$H$1,0),0),"Other")</f>
        <v>2</v>
      </c>
      <c r="R5357" s="13">
        <f>IFERROR(VLOOKUP($A5357,'Fielding Data'!$A:$H,MATCH(R$1,'Fielding Data'!$A$1:$H$1,0),0),"Other")</f>
        <v>3</v>
      </c>
      <c r="S5357" s="13">
        <f>IFERROR(VLOOKUP($A5357,'Fielding Data'!$A:$H,MATCH(S$1,'Fielding Data'!$A$1:$H$1,0),0),"Other")</f>
        <v>0</v>
      </c>
      <c r="T5357" s="13">
        <f>IFERROR(VLOOKUP($A5357,'Fielding Data'!$A:$H,MATCH(T$1,'Fielding Data'!$A$1:$H$1,0),0),"Other")</f>
        <v>0</v>
      </c>
      <c r="U5357" s="13">
        <f>SUMIFS('Fielding Data'!E:E,'Fielding Data'!$A:$A,'Hitting Data'!$A5357)</f>
        <v>2</v>
      </c>
      <c r="V5357" s="13">
        <f>SUMIFS('Fielding Data'!F:F,'Fielding Data'!$A:$A,'Hitting Data'!$A5357)</f>
        <v>3</v>
      </c>
      <c r="W5357" s="13">
        <f>SUMIFS('Fielding Data'!G:G,'Fielding Data'!$A:$A,'Hitting Data'!$A5357)</f>
        <v>0</v>
      </c>
      <c r="X5357" s="13">
        <f>SUMIFS('Fielding Data'!H:H,'Fielding Data'!$A:$A,'Hitting Data'!$A5357)</f>
        <v>0</v>
      </c>
    </row>
    <row r="5358" spans="1:24" x14ac:dyDescent="0.3">
      <c r="A5358" s="13" t="str">
        <f t="shared" si="83"/>
        <v>lockeje012014</v>
      </c>
      <c r="B5358" s="16" t="s">
        <v>1547</v>
      </c>
      <c r="C5358" s="16">
        <v>2014</v>
      </c>
      <c r="D5358" s="16">
        <v>21</v>
      </c>
      <c r="E5358" s="16">
        <v>45</v>
      </c>
      <c r="F5358" s="16">
        <v>3</v>
      </c>
      <c r="G5358" s="16">
        <v>5</v>
      </c>
      <c r="H5358" s="16">
        <v>0</v>
      </c>
      <c r="I5358" s="16">
        <v>0</v>
      </c>
      <c r="J5358" s="16">
        <v>0</v>
      </c>
      <c r="K5358" s="16">
        <v>0</v>
      </c>
      <c r="L5358" s="16">
        <v>0</v>
      </c>
      <c r="M5358" s="16">
        <v>0</v>
      </c>
      <c r="N5358" s="16">
        <v>2</v>
      </c>
      <c r="O5358" s="16">
        <v>30</v>
      </c>
      <c r="P5358" s="13" t="str">
        <f>IFERROR(VLOOKUP($A5358,'Fielding Data'!$A:$H,MATCH(P$1,'Fielding Data'!$A$1:$H$1,0),0),"Other")</f>
        <v>P</v>
      </c>
      <c r="Q5358" s="13">
        <f>IFERROR(VLOOKUP($A5358,'Fielding Data'!$A:$H,MATCH(Q$1,'Fielding Data'!$A$1:$H$1,0),0),"Other")</f>
        <v>4</v>
      </c>
      <c r="R5358" s="13">
        <f>IFERROR(VLOOKUP($A5358,'Fielding Data'!$A:$H,MATCH(R$1,'Fielding Data'!$A$1:$H$1,0),0),"Other")</f>
        <v>14</v>
      </c>
      <c r="S5358" s="13">
        <f>IFERROR(VLOOKUP($A5358,'Fielding Data'!$A:$H,MATCH(S$1,'Fielding Data'!$A$1:$H$1,0),0),"Other")</f>
        <v>0</v>
      </c>
      <c r="T5358" s="13">
        <f>IFERROR(VLOOKUP($A5358,'Fielding Data'!$A:$H,MATCH(T$1,'Fielding Data'!$A$1:$H$1,0),0),"Other")</f>
        <v>1</v>
      </c>
      <c r="U5358" s="13">
        <f>SUMIFS('Fielding Data'!E:E,'Fielding Data'!$A:$A,'Hitting Data'!$A5358)</f>
        <v>4</v>
      </c>
      <c r="V5358" s="13">
        <f>SUMIFS('Fielding Data'!F:F,'Fielding Data'!$A:$A,'Hitting Data'!$A5358)</f>
        <v>14</v>
      </c>
      <c r="W5358" s="13">
        <f>SUMIFS('Fielding Data'!G:G,'Fielding Data'!$A:$A,'Hitting Data'!$A5358)</f>
        <v>0</v>
      </c>
      <c r="X5358" s="13">
        <f>SUMIFS('Fielding Data'!H:H,'Fielding Data'!$A:$A,'Hitting Data'!$A5358)</f>
        <v>1</v>
      </c>
    </row>
    <row r="5359" spans="1:24" x14ac:dyDescent="0.3">
      <c r="A5359" s="13" t="str">
        <f t="shared" si="83"/>
        <v>loganbo022014</v>
      </c>
      <c r="B5359" s="16" t="s">
        <v>677</v>
      </c>
      <c r="C5359" s="16">
        <v>2014</v>
      </c>
      <c r="D5359" s="16">
        <v>35</v>
      </c>
      <c r="E5359" s="16">
        <v>0</v>
      </c>
      <c r="F5359" s="16">
        <v>0</v>
      </c>
      <c r="G5359" s="16">
        <v>0</v>
      </c>
      <c r="H5359" s="16">
        <v>0</v>
      </c>
      <c r="I5359" s="16">
        <v>0</v>
      </c>
      <c r="J5359" s="16">
        <v>0</v>
      </c>
      <c r="K5359" s="16">
        <v>0</v>
      </c>
      <c r="L5359" s="16">
        <v>0</v>
      </c>
      <c r="M5359" s="16">
        <v>0</v>
      </c>
      <c r="N5359" s="16">
        <v>0</v>
      </c>
      <c r="O5359" s="16">
        <v>0</v>
      </c>
      <c r="P5359" s="13" t="str">
        <f>IFERROR(VLOOKUP($A5359,'Fielding Data'!$A:$H,MATCH(P$1,'Fielding Data'!$A$1:$H$1,0),0),"Other")</f>
        <v>P</v>
      </c>
      <c r="Q5359" s="13">
        <f>IFERROR(VLOOKUP($A5359,'Fielding Data'!$A:$H,MATCH(Q$1,'Fielding Data'!$A$1:$H$1,0),0),"Other")</f>
        <v>1</v>
      </c>
      <c r="R5359" s="13">
        <f>IFERROR(VLOOKUP($A5359,'Fielding Data'!$A:$H,MATCH(R$1,'Fielding Data'!$A$1:$H$1,0),0),"Other")</f>
        <v>2</v>
      </c>
      <c r="S5359" s="13">
        <f>IFERROR(VLOOKUP($A5359,'Fielding Data'!$A:$H,MATCH(S$1,'Fielding Data'!$A$1:$H$1,0),0),"Other")</f>
        <v>1</v>
      </c>
      <c r="T5359" s="13">
        <f>IFERROR(VLOOKUP($A5359,'Fielding Data'!$A:$H,MATCH(T$1,'Fielding Data'!$A$1:$H$1,0),0),"Other")</f>
        <v>0</v>
      </c>
      <c r="U5359" s="13">
        <f>SUMIFS('Fielding Data'!E:E,'Fielding Data'!$A:$A,'Hitting Data'!$A5359)</f>
        <v>1</v>
      </c>
      <c r="V5359" s="13">
        <f>SUMIFS('Fielding Data'!F:F,'Fielding Data'!$A:$A,'Hitting Data'!$A5359)</f>
        <v>2</v>
      </c>
      <c r="W5359" s="13">
        <f>SUMIFS('Fielding Data'!G:G,'Fielding Data'!$A:$A,'Hitting Data'!$A5359)</f>
        <v>1</v>
      </c>
      <c r="X5359" s="13">
        <f>SUMIFS('Fielding Data'!H:H,'Fielding Data'!$A:$A,'Hitting Data'!$A5359)</f>
        <v>0</v>
      </c>
    </row>
    <row r="5360" spans="1:24" x14ac:dyDescent="0.3">
      <c r="A5360" s="13" t="str">
        <f t="shared" si="83"/>
        <v>lohseky012014</v>
      </c>
      <c r="B5360" s="16" t="s">
        <v>253</v>
      </c>
      <c r="C5360" s="16">
        <v>2014</v>
      </c>
      <c r="D5360" s="16">
        <v>31</v>
      </c>
      <c r="E5360" s="16">
        <v>61</v>
      </c>
      <c r="F5360" s="16">
        <v>2</v>
      </c>
      <c r="G5360" s="16">
        <v>7</v>
      </c>
      <c r="H5360" s="16">
        <v>0</v>
      </c>
      <c r="I5360" s="16">
        <v>0</v>
      </c>
      <c r="J5360" s="16">
        <v>0</v>
      </c>
      <c r="K5360" s="16">
        <v>5</v>
      </c>
      <c r="L5360" s="16">
        <v>0</v>
      </c>
      <c r="M5360" s="16">
        <v>0</v>
      </c>
      <c r="N5360" s="16">
        <v>2</v>
      </c>
      <c r="O5360" s="16">
        <v>23</v>
      </c>
      <c r="P5360" s="13" t="str">
        <f>IFERROR(VLOOKUP($A5360,'Fielding Data'!$A:$H,MATCH(P$1,'Fielding Data'!$A$1:$H$1,0),0),"Other")</f>
        <v>P</v>
      </c>
      <c r="Q5360" s="13">
        <f>IFERROR(VLOOKUP($A5360,'Fielding Data'!$A:$H,MATCH(Q$1,'Fielding Data'!$A$1:$H$1,0),0),"Other")</f>
        <v>10</v>
      </c>
      <c r="R5360" s="13">
        <f>IFERROR(VLOOKUP($A5360,'Fielding Data'!$A:$H,MATCH(R$1,'Fielding Data'!$A$1:$H$1,0),0),"Other")</f>
        <v>24</v>
      </c>
      <c r="S5360" s="13">
        <f>IFERROR(VLOOKUP($A5360,'Fielding Data'!$A:$H,MATCH(S$1,'Fielding Data'!$A$1:$H$1,0),0),"Other")</f>
        <v>1</v>
      </c>
      <c r="T5360" s="13">
        <f>IFERROR(VLOOKUP($A5360,'Fielding Data'!$A:$H,MATCH(T$1,'Fielding Data'!$A$1:$H$1,0),0),"Other")</f>
        <v>2</v>
      </c>
      <c r="U5360" s="13">
        <f>SUMIFS('Fielding Data'!E:E,'Fielding Data'!$A:$A,'Hitting Data'!$A5360)</f>
        <v>10</v>
      </c>
      <c r="V5360" s="13">
        <f>SUMIFS('Fielding Data'!F:F,'Fielding Data'!$A:$A,'Hitting Data'!$A5360)</f>
        <v>24</v>
      </c>
      <c r="W5360" s="13">
        <f>SUMIFS('Fielding Data'!G:G,'Fielding Data'!$A:$A,'Hitting Data'!$A5360)</f>
        <v>1</v>
      </c>
      <c r="X5360" s="13">
        <f>SUMIFS('Fielding Data'!H:H,'Fielding Data'!$A:$A,'Hitting Data'!$A5360)</f>
        <v>2</v>
      </c>
    </row>
    <row r="5361" spans="1:24" x14ac:dyDescent="0.3">
      <c r="A5361" s="13" t="str">
        <f t="shared" si="83"/>
        <v>lombast022014</v>
      </c>
      <c r="B5361" s="16" t="s">
        <v>1548</v>
      </c>
      <c r="C5361" s="16">
        <v>2014</v>
      </c>
      <c r="D5361" s="16">
        <v>20</v>
      </c>
      <c r="E5361" s="16">
        <v>73</v>
      </c>
      <c r="F5361" s="16">
        <v>6</v>
      </c>
      <c r="G5361" s="16">
        <v>21</v>
      </c>
      <c r="H5361" s="16">
        <v>1</v>
      </c>
      <c r="I5361" s="16">
        <v>1</v>
      </c>
      <c r="J5361" s="16">
        <v>0</v>
      </c>
      <c r="K5361" s="16">
        <v>2</v>
      </c>
      <c r="L5361" s="16">
        <v>1</v>
      </c>
      <c r="M5361" s="16">
        <v>0</v>
      </c>
      <c r="N5361" s="16">
        <v>0</v>
      </c>
      <c r="O5361" s="16">
        <v>14</v>
      </c>
      <c r="P5361" s="13" t="str">
        <f>IFERROR(VLOOKUP($A5361,'Fielding Data'!$A:$H,MATCH(P$1,'Fielding Data'!$A$1:$H$1,0),0),"Other")</f>
        <v>2B</v>
      </c>
      <c r="Q5361" s="13">
        <f>IFERROR(VLOOKUP($A5361,'Fielding Data'!$A:$H,MATCH(Q$1,'Fielding Data'!$A$1:$H$1,0),0),"Other")</f>
        <v>29</v>
      </c>
      <c r="R5361" s="13">
        <f>IFERROR(VLOOKUP($A5361,'Fielding Data'!$A:$H,MATCH(R$1,'Fielding Data'!$A$1:$H$1,0),0),"Other")</f>
        <v>52</v>
      </c>
      <c r="S5361" s="13">
        <f>IFERROR(VLOOKUP($A5361,'Fielding Data'!$A:$H,MATCH(S$1,'Fielding Data'!$A$1:$H$1,0),0),"Other")</f>
        <v>1</v>
      </c>
      <c r="T5361" s="13">
        <f>IFERROR(VLOOKUP($A5361,'Fielding Data'!$A:$H,MATCH(T$1,'Fielding Data'!$A$1:$H$1,0),0),"Other")</f>
        <v>14</v>
      </c>
      <c r="U5361" s="13">
        <f>SUMIFS('Fielding Data'!E:E,'Fielding Data'!$A:$A,'Hitting Data'!$A5361)</f>
        <v>29</v>
      </c>
      <c r="V5361" s="13">
        <f>SUMIFS('Fielding Data'!F:F,'Fielding Data'!$A:$A,'Hitting Data'!$A5361)</f>
        <v>52</v>
      </c>
      <c r="W5361" s="13">
        <f>SUMIFS('Fielding Data'!G:G,'Fielding Data'!$A:$A,'Hitting Data'!$A5361)</f>
        <v>1</v>
      </c>
      <c r="X5361" s="13">
        <f>SUMIFS('Fielding Data'!H:H,'Fielding Data'!$A:$A,'Hitting Data'!$A5361)</f>
        <v>14</v>
      </c>
    </row>
    <row r="5362" spans="1:24" x14ac:dyDescent="0.3">
      <c r="A5362" s="13" t="str">
        <f t="shared" si="83"/>
        <v>loneyja012014</v>
      </c>
      <c r="B5362" s="16" t="s">
        <v>678</v>
      </c>
      <c r="C5362" s="16">
        <v>2014</v>
      </c>
      <c r="D5362" s="16">
        <v>155</v>
      </c>
      <c r="E5362" s="16">
        <v>600</v>
      </c>
      <c r="F5362" s="16">
        <v>59</v>
      </c>
      <c r="G5362" s="16">
        <v>174</v>
      </c>
      <c r="H5362" s="16">
        <v>27</v>
      </c>
      <c r="I5362" s="16">
        <v>0</v>
      </c>
      <c r="J5362" s="16">
        <v>9</v>
      </c>
      <c r="K5362" s="16">
        <v>69</v>
      </c>
      <c r="L5362" s="16">
        <v>4</v>
      </c>
      <c r="M5362" s="16">
        <v>0</v>
      </c>
      <c r="N5362" s="16">
        <v>41</v>
      </c>
      <c r="O5362" s="16">
        <v>80</v>
      </c>
      <c r="P5362" s="13" t="str">
        <f>IFERROR(VLOOKUP($A5362,'Fielding Data'!$A:$H,MATCH(P$1,'Fielding Data'!$A$1:$H$1,0),0),"Other")</f>
        <v>1B</v>
      </c>
      <c r="Q5362" s="13">
        <f>IFERROR(VLOOKUP($A5362,'Fielding Data'!$A:$H,MATCH(Q$1,'Fielding Data'!$A$1:$H$1,0),0),"Other")</f>
        <v>1111</v>
      </c>
      <c r="R5362" s="13">
        <f>IFERROR(VLOOKUP($A5362,'Fielding Data'!$A:$H,MATCH(R$1,'Fielding Data'!$A$1:$H$1,0),0),"Other")</f>
        <v>58</v>
      </c>
      <c r="S5362" s="13">
        <f>IFERROR(VLOOKUP($A5362,'Fielding Data'!$A:$H,MATCH(S$1,'Fielding Data'!$A$1:$H$1,0),0),"Other")</f>
        <v>9</v>
      </c>
      <c r="T5362" s="13">
        <f>IFERROR(VLOOKUP($A5362,'Fielding Data'!$A:$H,MATCH(T$1,'Fielding Data'!$A$1:$H$1,0),0),"Other")</f>
        <v>78</v>
      </c>
      <c r="U5362" s="13">
        <f>SUMIFS('Fielding Data'!E:E,'Fielding Data'!$A:$A,'Hitting Data'!$A5362)</f>
        <v>1111</v>
      </c>
      <c r="V5362" s="13">
        <f>SUMIFS('Fielding Data'!F:F,'Fielding Data'!$A:$A,'Hitting Data'!$A5362)</f>
        <v>58</v>
      </c>
      <c r="W5362" s="13">
        <f>SUMIFS('Fielding Data'!G:G,'Fielding Data'!$A:$A,'Hitting Data'!$A5362)</f>
        <v>9</v>
      </c>
      <c r="X5362" s="13">
        <f>SUMIFS('Fielding Data'!H:H,'Fielding Data'!$A:$A,'Hitting Data'!$A5362)</f>
        <v>78</v>
      </c>
    </row>
    <row r="5363" spans="1:24" x14ac:dyDescent="0.3">
      <c r="A5363" s="13" t="str">
        <f t="shared" si="83"/>
        <v>longoev012014</v>
      </c>
      <c r="B5363" s="16" t="s">
        <v>955</v>
      </c>
      <c r="C5363" s="16">
        <v>2014</v>
      </c>
      <c r="D5363" s="16">
        <v>162</v>
      </c>
      <c r="E5363" s="16">
        <v>624</v>
      </c>
      <c r="F5363" s="16">
        <v>83</v>
      </c>
      <c r="G5363" s="16">
        <v>158</v>
      </c>
      <c r="H5363" s="16">
        <v>26</v>
      </c>
      <c r="I5363" s="16">
        <v>1</v>
      </c>
      <c r="J5363" s="16">
        <v>22</v>
      </c>
      <c r="K5363" s="16">
        <v>91</v>
      </c>
      <c r="L5363" s="16">
        <v>5</v>
      </c>
      <c r="M5363" s="16">
        <v>0</v>
      </c>
      <c r="N5363" s="16">
        <v>57</v>
      </c>
      <c r="O5363" s="16">
        <v>133</v>
      </c>
      <c r="P5363" s="13" t="str">
        <f>IFERROR(VLOOKUP($A5363,'Fielding Data'!$A:$H,MATCH(P$1,'Fielding Data'!$A$1:$H$1,0),0),"Other")</f>
        <v>3B</v>
      </c>
      <c r="Q5363" s="13">
        <f>IFERROR(VLOOKUP($A5363,'Fielding Data'!$A:$H,MATCH(Q$1,'Fielding Data'!$A$1:$H$1,0),0),"Other")</f>
        <v>121</v>
      </c>
      <c r="R5363" s="13">
        <f>IFERROR(VLOOKUP($A5363,'Fielding Data'!$A:$H,MATCH(R$1,'Fielding Data'!$A$1:$H$1,0),0),"Other")</f>
        <v>262</v>
      </c>
      <c r="S5363" s="13">
        <f>IFERROR(VLOOKUP($A5363,'Fielding Data'!$A:$H,MATCH(S$1,'Fielding Data'!$A$1:$H$1,0),0),"Other")</f>
        <v>13</v>
      </c>
      <c r="T5363" s="13">
        <f>IFERROR(VLOOKUP($A5363,'Fielding Data'!$A:$H,MATCH(T$1,'Fielding Data'!$A$1:$H$1,0),0),"Other")</f>
        <v>27</v>
      </c>
      <c r="U5363" s="13">
        <f>SUMIFS('Fielding Data'!E:E,'Fielding Data'!$A:$A,'Hitting Data'!$A5363)</f>
        <v>121</v>
      </c>
      <c r="V5363" s="13">
        <f>SUMIFS('Fielding Data'!F:F,'Fielding Data'!$A:$A,'Hitting Data'!$A5363)</f>
        <v>262</v>
      </c>
      <c r="W5363" s="13">
        <f>SUMIFS('Fielding Data'!G:G,'Fielding Data'!$A:$A,'Hitting Data'!$A5363)</f>
        <v>13</v>
      </c>
      <c r="X5363" s="13">
        <f>SUMIFS('Fielding Data'!H:H,'Fielding Data'!$A:$A,'Hitting Data'!$A5363)</f>
        <v>27</v>
      </c>
    </row>
    <row r="5364" spans="1:24" x14ac:dyDescent="0.3">
      <c r="A5364" s="13" t="str">
        <f t="shared" si="83"/>
        <v>lopezja022014</v>
      </c>
      <c r="B5364" s="16" t="s">
        <v>387</v>
      </c>
      <c r="C5364" s="16">
        <v>2014</v>
      </c>
      <c r="D5364" s="16">
        <v>65</v>
      </c>
      <c r="E5364" s="16">
        <v>0</v>
      </c>
      <c r="F5364" s="16">
        <v>0</v>
      </c>
      <c r="G5364" s="16">
        <v>0</v>
      </c>
      <c r="H5364" s="16">
        <v>0</v>
      </c>
      <c r="I5364" s="16">
        <v>0</v>
      </c>
      <c r="J5364" s="16">
        <v>0</v>
      </c>
      <c r="K5364" s="16">
        <v>0</v>
      </c>
      <c r="L5364" s="16">
        <v>0</v>
      </c>
      <c r="M5364" s="16">
        <v>0</v>
      </c>
      <c r="N5364" s="16">
        <v>0</v>
      </c>
      <c r="O5364" s="16">
        <v>0</v>
      </c>
      <c r="P5364" s="13" t="str">
        <f>IFERROR(VLOOKUP($A5364,'Fielding Data'!$A:$H,MATCH(P$1,'Fielding Data'!$A$1:$H$1,0),0),"Other")</f>
        <v>P</v>
      </c>
      <c r="Q5364" s="13">
        <f>IFERROR(VLOOKUP($A5364,'Fielding Data'!$A:$H,MATCH(Q$1,'Fielding Data'!$A$1:$H$1,0),0),"Other")</f>
        <v>10</v>
      </c>
      <c r="R5364" s="13">
        <f>IFERROR(VLOOKUP($A5364,'Fielding Data'!$A:$H,MATCH(R$1,'Fielding Data'!$A$1:$H$1,0),0),"Other")</f>
        <v>7</v>
      </c>
      <c r="S5364" s="13">
        <f>IFERROR(VLOOKUP($A5364,'Fielding Data'!$A:$H,MATCH(S$1,'Fielding Data'!$A$1:$H$1,0),0),"Other")</f>
        <v>1</v>
      </c>
      <c r="T5364" s="13">
        <f>IFERROR(VLOOKUP($A5364,'Fielding Data'!$A:$H,MATCH(T$1,'Fielding Data'!$A$1:$H$1,0),0),"Other")</f>
        <v>0</v>
      </c>
      <c r="U5364" s="13">
        <f>SUMIFS('Fielding Data'!E:E,'Fielding Data'!$A:$A,'Hitting Data'!$A5364)</f>
        <v>10</v>
      </c>
      <c r="V5364" s="13">
        <f>SUMIFS('Fielding Data'!F:F,'Fielding Data'!$A:$A,'Hitting Data'!$A5364)</f>
        <v>7</v>
      </c>
      <c r="W5364" s="13">
        <f>SUMIFS('Fielding Data'!G:G,'Fielding Data'!$A:$A,'Hitting Data'!$A5364)</f>
        <v>1</v>
      </c>
      <c r="X5364" s="13">
        <f>SUMIFS('Fielding Data'!H:H,'Fielding Data'!$A:$A,'Hitting Data'!$A5364)</f>
        <v>0</v>
      </c>
    </row>
    <row r="5365" spans="1:24" x14ac:dyDescent="0.3">
      <c r="A5365" s="13" t="str">
        <f t="shared" si="83"/>
        <v>lopezra022014</v>
      </c>
      <c r="B5365" s="16" t="s">
        <v>2213</v>
      </c>
      <c r="C5365" s="16">
        <v>2014</v>
      </c>
      <c r="D5365" s="16">
        <v>7</v>
      </c>
      <c r="E5365" s="16">
        <v>11</v>
      </c>
      <c r="F5365" s="16">
        <v>0</v>
      </c>
      <c r="G5365" s="16">
        <v>2</v>
      </c>
      <c r="H5365" s="16">
        <v>0</v>
      </c>
      <c r="I5365" s="16">
        <v>0</v>
      </c>
      <c r="J5365" s="16">
        <v>0</v>
      </c>
      <c r="K5365" s="16">
        <v>1</v>
      </c>
      <c r="L5365" s="16">
        <v>0</v>
      </c>
      <c r="M5365" s="16">
        <v>0</v>
      </c>
      <c r="N5365" s="16">
        <v>2</v>
      </c>
      <c r="O5365" s="16">
        <v>4</v>
      </c>
      <c r="P5365" s="13" t="str">
        <f>IFERROR(VLOOKUP($A5365,'Fielding Data'!$A:$H,MATCH(P$1,'Fielding Data'!$A$1:$H$1,0),0),"Other")</f>
        <v>C</v>
      </c>
      <c r="Q5365" s="13">
        <f>IFERROR(VLOOKUP($A5365,'Fielding Data'!$A:$H,MATCH(Q$1,'Fielding Data'!$A$1:$H$1,0),0),"Other")</f>
        <v>23</v>
      </c>
      <c r="R5365" s="13">
        <f>IFERROR(VLOOKUP($A5365,'Fielding Data'!$A:$H,MATCH(R$1,'Fielding Data'!$A$1:$H$1,0),0),"Other")</f>
        <v>1</v>
      </c>
      <c r="S5365" s="13">
        <f>IFERROR(VLOOKUP($A5365,'Fielding Data'!$A:$H,MATCH(S$1,'Fielding Data'!$A$1:$H$1,0),0),"Other")</f>
        <v>0</v>
      </c>
      <c r="T5365" s="13">
        <f>IFERROR(VLOOKUP($A5365,'Fielding Data'!$A:$H,MATCH(T$1,'Fielding Data'!$A$1:$H$1,0),0),"Other")</f>
        <v>0</v>
      </c>
      <c r="U5365" s="13">
        <f>SUMIFS('Fielding Data'!E:E,'Fielding Data'!$A:$A,'Hitting Data'!$A5365)</f>
        <v>23</v>
      </c>
      <c r="V5365" s="13">
        <f>SUMIFS('Fielding Data'!F:F,'Fielding Data'!$A:$A,'Hitting Data'!$A5365)</f>
        <v>1</v>
      </c>
      <c r="W5365" s="13">
        <f>SUMIFS('Fielding Data'!G:G,'Fielding Data'!$A:$A,'Hitting Data'!$A5365)</f>
        <v>0</v>
      </c>
      <c r="X5365" s="13">
        <f>SUMIFS('Fielding Data'!H:H,'Fielding Data'!$A:$A,'Hitting Data'!$A5365)</f>
        <v>0</v>
      </c>
    </row>
    <row r="5366" spans="1:24" x14ac:dyDescent="0.3">
      <c r="A5366" s="13" t="str">
        <f t="shared" si="83"/>
        <v>lopezwi012014</v>
      </c>
      <c r="B5366" s="16" t="s">
        <v>1124</v>
      </c>
      <c r="C5366" s="16">
        <v>2014</v>
      </c>
      <c r="D5366" s="16">
        <v>4</v>
      </c>
      <c r="E5366" s="16">
        <v>0</v>
      </c>
      <c r="F5366" s="16">
        <v>0</v>
      </c>
      <c r="G5366" s="16">
        <v>0</v>
      </c>
      <c r="H5366" s="16">
        <v>0</v>
      </c>
      <c r="I5366" s="16">
        <v>0</v>
      </c>
      <c r="J5366" s="16">
        <v>0</v>
      </c>
      <c r="K5366" s="16">
        <v>0</v>
      </c>
      <c r="L5366" s="16">
        <v>0</v>
      </c>
      <c r="M5366" s="16">
        <v>0</v>
      </c>
      <c r="N5366" s="16">
        <v>0</v>
      </c>
      <c r="O5366" s="16">
        <v>0</v>
      </c>
      <c r="P5366" s="13" t="str">
        <f>IFERROR(VLOOKUP($A5366,'Fielding Data'!$A:$H,MATCH(P$1,'Fielding Data'!$A$1:$H$1,0),0),"Other")</f>
        <v>P</v>
      </c>
      <c r="Q5366" s="13">
        <f>IFERROR(VLOOKUP($A5366,'Fielding Data'!$A:$H,MATCH(Q$1,'Fielding Data'!$A$1:$H$1,0),0),"Other")</f>
        <v>0</v>
      </c>
      <c r="R5366" s="13">
        <f>IFERROR(VLOOKUP($A5366,'Fielding Data'!$A:$H,MATCH(R$1,'Fielding Data'!$A$1:$H$1,0),0),"Other")</f>
        <v>1</v>
      </c>
      <c r="S5366" s="13">
        <f>IFERROR(VLOOKUP($A5366,'Fielding Data'!$A:$H,MATCH(S$1,'Fielding Data'!$A$1:$H$1,0),0),"Other")</f>
        <v>0</v>
      </c>
      <c r="T5366" s="13">
        <f>IFERROR(VLOOKUP($A5366,'Fielding Data'!$A:$H,MATCH(T$1,'Fielding Data'!$A$1:$H$1,0),0),"Other")</f>
        <v>0</v>
      </c>
      <c r="U5366" s="13">
        <f>SUMIFS('Fielding Data'!E:E,'Fielding Data'!$A:$A,'Hitting Data'!$A5366)</f>
        <v>0</v>
      </c>
      <c r="V5366" s="13">
        <f>SUMIFS('Fielding Data'!F:F,'Fielding Data'!$A:$A,'Hitting Data'!$A5366)</f>
        <v>1</v>
      </c>
      <c r="W5366" s="13">
        <f>SUMIFS('Fielding Data'!G:G,'Fielding Data'!$A:$A,'Hitting Data'!$A5366)</f>
        <v>0</v>
      </c>
      <c r="X5366" s="13">
        <f>SUMIFS('Fielding Data'!H:H,'Fielding Data'!$A:$A,'Hitting Data'!$A5366)</f>
        <v>0</v>
      </c>
    </row>
    <row r="5367" spans="1:24" x14ac:dyDescent="0.3">
      <c r="A5367" s="13" t="str">
        <f t="shared" si="83"/>
        <v>loughda012014</v>
      </c>
      <c r="B5367" s="16" t="s">
        <v>1768</v>
      </c>
      <c r="C5367" s="16">
        <v>2014</v>
      </c>
      <c r="D5367" s="16">
        <v>112</v>
      </c>
      <c r="E5367" s="16">
        <v>174</v>
      </c>
      <c r="F5367" s="16">
        <v>31</v>
      </c>
      <c r="G5367" s="16">
        <v>43</v>
      </c>
      <c r="H5367" s="16">
        <v>6</v>
      </c>
      <c r="I5367" s="16">
        <v>3</v>
      </c>
      <c r="J5367" s="16">
        <v>4</v>
      </c>
      <c r="K5367" s="16">
        <v>16</v>
      </c>
      <c r="L5367" s="16">
        <v>8</v>
      </c>
      <c r="M5367" s="16">
        <v>5</v>
      </c>
      <c r="N5367" s="16">
        <v>15</v>
      </c>
      <c r="O5367" s="16">
        <v>33</v>
      </c>
      <c r="P5367" s="13" t="str">
        <f>IFERROR(VLOOKUP($A5367,'Fielding Data'!$A:$H,MATCH(P$1,'Fielding Data'!$A$1:$H$1,0),0),"Other")</f>
        <v>CF</v>
      </c>
      <c r="Q5367" s="13">
        <f>IFERROR(VLOOKUP($A5367,'Fielding Data'!$A:$H,MATCH(Q$1,'Fielding Data'!$A$1:$H$1,0),0),"Other")</f>
        <v>30</v>
      </c>
      <c r="R5367" s="13">
        <f>IFERROR(VLOOKUP($A5367,'Fielding Data'!$A:$H,MATCH(R$1,'Fielding Data'!$A$1:$H$1,0),0),"Other")</f>
        <v>0</v>
      </c>
      <c r="S5367" s="13">
        <f>IFERROR(VLOOKUP($A5367,'Fielding Data'!$A:$H,MATCH(S$1,'Fielding Data'!$A$1:$H$1,0),0),"Other")</f>
        <v>0</v>
      </c>
      <c r="T5367" s="13">
        <f>IFERROR(VLOOKUP($A5367,'Fielding Data'!$A:$H,MATCH(T$1,'Fielding Data'!$A$1:$H$1,0),0),"Other")</f>
        <v>0</v>
      </c>
      <c r="U5367" s="13">
        <f>SUMIFS('Fielding Data'!E:E,'Fielding Data'!$A:$A,'Hitting Data'!$A5367)</f>
        <v>270</v>
      </c>
      <c r="V5367" s="13">
        <f>SUMIFS('Fielding Data'!F:F,'Fielding Data'!$A:$A,'Hitting Data'!$A5367)</f>
        <v>8</v>
      </c>
      <c r="W5367" s="13">
        <f>SUMIFS('Fielding Data'!G:G,'Fielding Data'!$A:$A,'Hitting Data'!$A5367)</f>
        <v>2</v>
      </c>
      <c r="X5367" s="13">
        <f>SUMIFS('Fielding Data'!H:H,'Fielding Data'!$A:$A,'Hitting Data'!$A5367)</f>
        <v>0</v>
      </c>
    </row>
    <row r="5368" spans="1:24" x14ac:dyDescent="0.3">
      <c r="A5368" s="13" t="str">
        <f t="shared" si="83"/>
        <v>loupaa012014</v>
      </c>
      <c r="B5368" s="16" t="s">
        <v>1769</v>
      </c>
      <c r="C5368" s="16">
        <v>2014</v>
      </c>
      <c r="D5368" s="16">
        <v>71</v>
      </c>
      <c r="E5368" s="16">
        <v>0</v>
      </c>
      <c r="F5368" s="16">
        <v>0</v>
      </c>
      <c r="G5368" s="16">
        <v>0</v>
      </c>
      <c r="H5368" s="16">
        <v>0</v>
      </c>
      <c r="I5368" s="16">
        <v>0</v>
      </c>
      <c r="J5368" s="16">
        <v>0</v>
      </c>
      <c r="K5368" s="16">
        <v>0</v>
      </c>
      <c r="L5368" s="16">
        <v>0</v>
      </c>
      <c r="M5368" s="16">
        <v>0</v>
      </c>
      <c r="N5368" s="16">
        <v>0</v>
      </c>
      <c r="O5368" s="16">
        <v>0</v>
      </c>
      <c r="P5368" s="13" t="str">
        <f>IFERROR(VLOOKUP($A5368,'Fielding Data'!$A:$H,MATCH(P$1,'Fielding Data'!$A$1:$H$1,0),0),"Other")</f>
        <v>P</v>
      </c>
      <c r="Q5368" s="13">
        <f>IFERROR(VLOOKUP($A5368,'Fielding Data'!$A:$H,MATCH(Q$1,'Fielding Data'!$A$1:$H$1,0),0),"Other")</f>
        <v>3</v>
      </c>
      <c r="R5368" s="13">
        <f>IFERROR(VLOOKUP($A5368,'Fielding Data'!$A:$H,MATCH(R$1,'Fielding Data'!$A$1:$H$1,0),0),"Other")</f>
        <v>17</v>
      </c>
      <c r="S5368" s="13">
        <f>IFERROR(VLOOKUP($A5368,'Fielding Data'!$A:$H,MATCH(S$1,'Fielding Data'!$A$1:$H$1,0),0),"Other")</f>
        <v>1</v>
      </c>
      <c r="T5368" s="13">
        <f>IFERROR(VLOOKUP($A5368,'Fielding Data'!$A:$H,MATCH(T$1,'Fielding Data'!$A$1:$H$1,0),0),"Other")</f>
        <v>2</v>
      </c>
      <c r="U5368" s="13">
        <f>SUMIFS('Fielding Data'!E:E,'Fielding Data'!$A:$A,'Hitting Data'!$A5368)</f>
        <v>3</v>
      </c>
      <c r="V5368" s="13">
        <f>SUMIFS('Fielding Data'!F:F,'Fielding Data'!$A:$A,'Hitting Data'!$A5368)</f>
        <v>17</v>
      </c>
      <c r="W5368" s="13">
        <f>SUMIFS('Fielding Data'!G:G,'Fielding Data'!$A:$A,'Hitting Data'!$A5368)</f>
        <v>1</v>
      </c>
      <c r="X5368" s="13">
        <f>SUMIFS('Fielding Data'!H:H,'Fielding Data'!$A:$A,'Hitting Data'!$A5368)</f>
        <v>2</v>
      </c>
    </row>
    <row r="5369" spans="1:24" x14ac:dyDescent="0.3">
      <c r="A5369" s="13" t="str">
        <f t="shared" si="83"/>
        <v>lowema012014</v>
      </c>
      <c r="B5369" s="16" t="s">
        <v>679</v>
      </c>
      <c r="C5369" s="16">
        <v>2014</v>
      </c>
      <c r="D5369" s="16">
        <v>7</v>
      </c>
      <c r="E5369" s="16">
        <v>0</v>
      </c>
      <c r="F5369" s="16">
        <v>0</v>
      </c>
      <c r="G5369" s="16">
        <v>0</v>
      </c>
      <c r="H5369" s="16">
        <v>0</v>
      </c>
      <c r="I5369" s="16">
        <v>0</v>
      </c>
      <c r="J5369" s="16">
        <v>0</v>
      </c>
      <c r="K5369" s="16">
        <v>0</v>
      </c>
      <c r="L5369" s="16">
        <v>0</v>
      </c>
      <c r="M5369" s="16">
        <v>0</v>
      </c>
      <c r="N5369" s="16">
        <v>0</v>
      </c>
      <c r="O5369" s="16">
        <v>0</v>
      </c>
      <c r="P5369" s="13" t="str">
        <f>IFERROR(VLOOKUP($A5369,'Fielding Data'!$A:$H,MATCH(P$1,'Fielding Data'!$A$1:$H$1,0),0),"Other")</f>
        <v>P</v>
      </c>
      <c r="Q5369" s="13">
        <f>IFERROR(VLOOKUP($A5369,'Fielding Data'!$A:$H,MATCH(Q$1,'Fielding Data'!$A$1:$H$1,0),0),"Other")</f>
        <v>0</v>
      </c>
      <c r="R5369" s="13">
        <f>IFERROR(VLOOKUP($A5369,'Fielding Data'!$A:$H,MATCH(R$1,'Fielding Data'!$A$1:$H$1,0),0),"Other")</f>
        <v>0</v>
      </c>
      <c r="S5369" s="13">
        <f>IFERROR(VLOOKUP($A5369,'Fielding Data'!$A:$H,MATCH(S$1,'Fielding Data'!$A$1:$H$1,0),0),"Other")</f>
        <v>1</v>
      </c>
      <c r="T5369" s="13">
        <f>IFERROR(VLOOKUP($A5369,'Fielding Data'!$A:$H,MATCH(T$1,'Fielding Data'!$A$1:$H$1,0),0),"Other")</f>
        <v>0</v>
      </c>
      <c r="U5369" s="13">
        <f>SUMIFS('Fielding Data'!E:E,'Fielding Data'!$A:$A,'Hitting Data'!$A5369)</f>
        <v>0</v>
      </c>
      <c r="V5369" s="13">
        <f>SUMIFS('Fielding Data'!F:F,'Fielding Data'!$A:$A,'Hitting Data'!$A5369)</f>
        <v>0</v>
      </c>
      <c r="W5369" s="13">
        <f>SUMIFS('Fielding Data'!G:G,'Fielding Data'!$A:$A,'Hitting Data'!$A5369)</f>
        <v>1</v>
      </c>
      <c r="X5369" s="13">
        <f>SUMIFS('Fielding Data'!H:H,'Fielding Data'!$A:$A,'Hitting Data'!$A5369)</f>
        <v>0</v>
      </c>
    </row>
    <row r="5370" spans="1:24" x14ac:dyDescent="0.3">
      <c r="A5370" s="13" t="str">
        <f t="shared" si="83"/>
        <v>lowrije012014</v>
      </c>
      <c r="B5370" s="16" t="s">
        <v>956</v>
      </c>
      <c r="C5370" s="16">
        <v>2014</v>
      </c>
      <c r="D5370" s="16">
        <v>136</v>
      </c>
      <c r="E5370" s="16">
        <v>502</v>
      </c>
      <c r="F5370" s="16">
        <v>59</v>
      </c>
      <c r="G5370" s="16">
        <v>125</v>
      </c>
      <c r="H5370" s="16">
        <v>29</v>
      </c>
      <c r="I5370" s="16">
        <v>3</v>
      </c>
      <c r="J5370" s="16">
        <v>6</v>
      </c>
      <c r="K5370" s="16">
        <v>50</v>
      </c>
      <c r="L5370" s="16">
        <v>0</v>
      </c>
      <c r="M5370" s="16">
        <v>0</v>
      </c>
      <c r="N5370" s="16">
        <v>51</v>
      </c>
      <c r="O5370" s="16">
        <v>79</v>
      </c>
      <c r="P5370" s="13" t="str">
        <f>IFERROR(VLOOKUP($A5370,'Fielding Data'!$A:$H,MATCH(P$1,'Fielding Data'!$A$1:$H$1,0),0),"Other")</f>
        <v>SS</v>
      </c>
      <c r="Q5370" s="13">
        <f>IFERROR(VLOOKUP($A5370,'Fielding Data'!$A:$H,MATCH(Q$1,'Fielding Data'!$A$1:$H$1,0),0),"Other")</f>
        <v>146</v>
      </c>
      <c r="R5370" s="13">
        <f>IFERROR(VLOOKUP($A5370,'Fielding Data'!$A:$H,MATCH(R$1,'Fielding Data'!$A$1:$H$1,0),0),"Other")</f>
        <v>344</v>
      </c>
      <c r="S5370" s="13">
        <f>IFERROR(VLOOKUP($A5370,'Fielding Data'!$A:$H,MATCH(S$1,'Fielding Data'!$A$1:$H$1,0),0),"Other")</f>
        <v>13</v>
      </c>
      <c r="T5370" s="13">
        <f>IFERROR(VLOOKUP($A5370,'Fielding Data'!$A:$H,MATCH(T$1,'Fielding Data'!$A$1:$H$1,0),0),"Other")</f>
        <v>71</v>
      </c>
      <c r="U5370" s="13">
        <f>SUMIFS('Fielding Data'!E:E,'Fielding Data'!$A:$A,'Hitting Data'!$A5370)</f>
        <v>146</v>
      </c>
      <c r="V5370" s="13">
        <f>SUMIFS('Fielding Data'!F:F,'Fielding Data'!$A:$A,'Hitting Data'!$A5370)</f>
        <v>344</v>
      </c>
      <c r="W5370" s="13">
        <f>SUMIFS('Fielding Data'!G:G,'Fielding Data'!$A:$A,'Hitting Data'!$A5370)</f>
        <v>13</v>
      </c>
      <c r="X5370" s="13">
        <f>SUMIFS('Fielding Data'!H:H,'Fielding Data'!$A:$A,'Hitting Data'!$A5370)</f>
        <v>71</v>
      </c>
    </row>
    <row r="5371" spans="1:24" x14ac:dyDescent="0.3">
      <c r="A5371" s="13" t="str">
        <f t="shared" si="83"/>
        <v>lucased012014</v>
      </c>
      <c r="B5371" s="16" t="s">
        <v>1989</v>
      </c>
      <c r="C5371" s="16">
        <v>2014</v>
      </c>
      <c r="D5371" s="16">
        <v>69</v>
      </c>
      <c r="E5371" s="16">
        <v>179</v>
      </c>
      <c r="F5371" s="16">
        <v>19</v>
      </c>
      <c r="G5371" s="16">
        <v>45</v>
      </c>
      <c r="H5371" s="16">
        <v>5</v>
      </c>
      <c r="I5371" s="16">
        <v>0</v>
      </c>
      <c r="J5371" s="16">
        <v>1</v>
      </c>
      <c r="K5371" s="16">
        <v>9</v>
      </c>
      <c r="L5371" s="16">
        <v>1</v>
      </c>
      <c r="M5371" s="16">
        <v>0</v>
      </c>
      <c r="N5371" s="16">
        <v>8</v>
      </c>
      <c r="O5371" s="16">
        <v>48</v>
      </c>
      <c r="P5371" s="13" t="str">
        <f>IFERROR(VLOOKUP($A5371,'Fielding Data'!$A:$H,MATCH(P$1,'Fielding Data'!$A$1:$H$1,0),0),"Other")</f>
        <v>1B</v>
      </c>
      <c r="Q5371" s="13">
        <f>IFERROR(VLOOKUP($A5371,'Fielding Data'!$A:$H,MATCH(Q$1,'Fielding Data'!$A$1:$H$1,0),0),"Other")</f>
        <v>8</v>
      </c>
      <c r="R5371" s="13">
        <f>IFERROR(VLOOKUP($A5371,'Fielding Data'!$A:$H,MATCH(R$1,'Fielding Data'!$A$1:$H$1,0),0),"Other")</f>
        <v>0</v>
      </c>
      <c r="S5371" s="13">
        <f>IFERROR(VLOOKUP($A5371,'Fielding Data'!$A:$H,MATCH(S$1,'Fielding Data'!$A$1:$H$1,0),0),"Other")</f>
        <v>0</v>
      </c>
      <c r="T5371" s="13">
        <f>IFERROR(VLOOKUP($A5371,'Fielding Data'!$A:$H,MATCH(T$1,'Fielding Data'!$A$1:$H$1,0),0),"Other")</f>
        <v>0</v>
      </c>
      <c r="U5371" s="13">
        <f>SUMIFS('Fielding Data'!E:E,'Fielding Data'!$A:$A,'Hitting Data'!$A5371)</f>
        <v>70</v>
      </c>
      <c r="V5371" s="13">
        <f>SUMIFS('Fielding Data'!F:F,'Fielding Data'!$A:$A,'Hitting Data'!$A5371)</f>
        <v>107</v>
      </c>
      <c r="W5371" s="13">
        <f>SUMIFS('Fielding Data'!G:G,'Fielding Data'!$A:$A,'Hitting Data'!$A5371)</f>
        <v>5</v>
      </c>
      <c r="X5371" s="13">
        <f>SUMIFS('Fielding Data'!H:H,'Fielding Data'!$A:$A,'Hitting Data'!$A5371)</f>
        <v>21</v>
      </c>
    </row>
    <row r="5372" spans="1:24" x14ac:dyDescent="0.3">
      <c r="A5372" s="13" t="str">
        <f t="shared" si="83"/>
        <v>lucrojo012014</v>
      </c>
      <c r="B5372" s="16" t="s">
        <v>1323</v>
      </c>
      <c r="C5372" s="16">
        <v>2014</v>
      </c>
      <c r="D5372" s="16">
        <v>153</v>
      </c>
      <c r="E5372" s="16">
        <v>585</v>
      </c>
      <c r="F5372" s="16">
        <v>73</v>
      </c>
      <c r="G5372" s="16">
        <v>176</v>
      </c>
      <c r="H5372" s="16">
        <v>53</v>
      </c>
      <c r="I5372" s="16">
        <v>2</v>
      </c>
      <c r="J5372" s="16">
        <v>13</v>
      </c>
      <c r="K5372" s="16">
        <v>69</v>
      </c>
      <c r="L5372" s="16">
        <v>4</v>
      </c>
      <c r="M5372" s="16">
        <v>4</v>
      </c>
      <c r="N5372" s="16">
        <v>66</v>
      </c>
      <c r="O5372" s="16">
        <v>71</v>
      </c>
      <c r="P5372" s="13" t="str">
        <f>IFERROR(VLOOKUP($A5372,'Fielding Data'!$A:$H,MATCH(P$1,'Fielding Data'!$A$1:$H$1,0),0),"Other")</f>
        <v>1B</v>
      </c>
      <c r="Q5372" s="13">
        <f>IFERROR(VLOOKUP($A5372,'Fielding Data'!$A:$H,MATCH(Q$1,'Fielding Data'!$A$1:$H$1,0),0),"Other")</f>
        <v>113</v>
      </c>
      <c r="R5372" s="13">
        <f>IFERROR(VLOOKUP($A5372,'Fielding Data'!$A:$H,MATCH(R$1,'Fielding Data'!$A$1:$H$1,0),0),"Other")</f>
        <v>9</v>
      </c>
      <c r="S5372" s="13">
        <f>IFERROR(VLOOKUP($A5372,'Fielding Data'!$A:$H,MATCH(S$1,'Fielding Data'!$A$1:$H$1,0),0),"Other")</f>
        <v>1</v>
      </c>
      <c r="T5372" s="13">
        <f>IFERROR(VLOOKUP($A5372,'Fielding Data'!$A:$H,MATCH(T$1,'Fielding Data'!$A$1:$H$1,0),0),"Other")</f>
        <v>9</v>
      </c>
      <c r="U5372" s="13">
        <f>SUMIFS('Fielding Data'!E:E,'Fielding Data'!$A:$A,'Hitting Data'!$A5372)</f>
        <v>1126</v>
      </c>
      <c r="V5372" s="13">
        <f>SUMIFS('Fielding Data'!F:F,'Fielding Data'!$A:$A,'Hitting Data'!$A5372)</f>
        <v>74</v>
      </c>
      <c r="W5372" s="13">
        <f>SUMIFS('Fielding Data'!G:G,'Fielding Data'!$A:$A,'Hitting Data'!$A5372)</f>
        <v>5</v>
      </c>
      <c r="X5372" s="13">
        <f>SUMIFS('Fielding Data'!H:H,'Fielding Data'!$A:$A,'Hitting Data'!$A5372)</f>
        <v>14</v>
      </c>
    </row>
    <row r="5373" spans="1:24" x14ac:dyDescent="0.3">
      <c r="A5373" s="13" t="str">
        <f t="shared" si="83"/>
        <v>ludwiry012014</v>
      </c>
      <c r="B5373" s="16" t="s">
        <v>318</v>
      </c>
      <c r="C5373" s="16">
        <v>2014</v>
      </c>
      <c r="D5373" s="16">
        <v>112</v>
      </c>
      <c r="E5373" s="16">
        <v>357</v>
      </c>
      <c r="F5373" s="16">
        <v>28</v>
      </c>
      <c r="G5373" s="16">
        <v>87</v>
      </c>
      <c r="H5373" s="16">
        <v>20</v>
      </c>
      <c r="I5373" s="16">
        <v>0</v>
      </c>
      <c r="J5373" s="16">
        <v>9</v>
      </c>
      <c r="K5373" s="16">
        <v>45</v>
      </c>
      <c r="L5373" s="16">
        <v>0</v>
      </c>
      <c r="M5373" s="16">
        <v>2</v>
      </c>
      <c r="N5373" s="16">
        <v>31</v>
      </c>
      <c r="O5373" s="16">
        <v>94</v>
      </c>
      <c r="P5373" s="13" t="str">
        <f>IFERROR(VLOOKUP($A5373,'Fielding Data'!$A:$H,MATCH(P$1,'Fielding Data'!$A$1:$H$1,0),0),"Other")</f>
        <v>LF</v>
      </c>
      <c r="Q5373" s="13">
        <f>IFERROR(VLOOKUP($A5373,'Fielding Data'!$A:$H,MATCH(Q$1,'Fielding Data'!$A$1:$H$1,0),0),"Other")</f>
        <v>135</v>
      </c>
      <c r="R5373" s="13">
        <f>IFERROR(VLOOKUP($A5373,'Fielding Data'!$A:$H,MATCH(R$1,'Fielding Data'!$A$1:$H$1,0),0),"Other")</f>
        <v>1</v>
      </c>
      <c r="S5373" s="13">
        <f>IFERROR(VLOOKUP($A5373,'Fielding Data'!$A:$H,MATCH(S$1,'Fielding Data'!$A$1:$H$1,0),0),"Other")</f>
        <v>0</v>
      </c>
      <c r="T5373" s="13">
        <f>IFERROR(VLOOKUP($A5373,'Fielding Data'!$A:$H,MATCH(T$1,'Fielding Data'!$A$1:$H$1,0),0),"Other")</f>
        <v>0</v>
      </c>
      <c r="U5373" s="13">
        <f>SUMIFS('Fielding Data'!E:E,'Fielding Data'!$A:$A,'Hitting Data'!$A5373)</f>
        <v>270</v>
      </c>
      <c r="V5373" s="13">
        <f>SUMIFS('Fielding Data'!F:F,'Fielding Data'!$A:$A,'Hitting Data'!$A5373)</f>
        <v>2</v>
      </c>
      <c r="W5373" s="13">
        <f>SUMIFS('Fielding Data'!G:G,'Fielding Data'!$A:$A,'Hitting Data'!$A5373)</f>
        <v>0</v>
      </c>
      <c r="X5373" s="13">
        <f>SUMIFS('Fielding Data'!H:H,'Fielding Data'!$A:$A,'Hitting Data'!$A5373)</f>
        <v>0</v>
      </c>
    </row>
    <row r="5374" spans="1:24" x14ac:dyDescent="0.3">
      <c r="A5374" s="13" t="str">
        <f t="shared" si="83"/>
        <v>luekejo012014</v>
      </c>
      <c r="B5374" s="16" t="s">
        <v>1549</v>
      </c>
      <c r="C5374" s="16">
        <v>2014</v>
      </c>
      <c r="D5374" s="16">
        <v>25</v>
      </c>
      <c r="E5374" s="16">
        <v>0</v>
      </c>
      <c r="F5374" s="16">
        <v>0</v>
      </c>
      <c r="G5374" s="16">
        <v>0</v>
      </c>
      <c r="H5374" s="16">
        <v>0</v>
      </c>
      <c r="I5374" s="16">
        <v>0</v>
      </c>
      <c r="J5374" s="16">
        <v>0</v>
      </c>
      <c r="K5374" s="16">
        <v>0</v>
      </c>
      <c r="L5374" s="16">
        <v>0</v>
      </c>
      <c r="M5374" s="16">
        <v>0</v>
      </c>
      <c r="N5374" s="16">
        <v>0</v>
      </c>
      <c r="O5374" s="16">
        <v>0</v>
      </c>
      <c r="P5374" s="13" t="str">
        <f>IFERROR(VLOOKUP($A5374,'Fielding Data'!$A:$H,MATCH(P$1,'Fielding Data'!$A$1:$H$1,0),0),"Other")</f>
        <v>P</v>
      </c>
      <c r="Q5374" s="13">
        <f>IFERROR(VLOOKUP($A5374,'Fielding Data'!$A:$H,MATCH(Q$1,'Fielding Data'!$A$1:$H$1,0),0),"Other")</f>
        <v>3</v>
      </c>
      <c r="R5374" s="13">
        <f>IFERROR(VLOOKUP($A5374,'Fielding Data'!$A:$H,MATCH(R$1,'Fielding Data'!$A$1:$H$1,0),0),"Other")</f>
        <v>1</v>
      </c>
      <c r="S5374" s="13">
        <f>IFERROR(VLOOKUP($A5374,'Fielding Data'!$A:$H,MATCH(S$1,'Fielding Data'!$A$1:$H$1,0),0),"Other")</f>
        <v>0</v>
      </c>
      <c r="T5374" s="13">
        <f>IFERROR(VLOOKUP($A5374,'Fielding Data'!$A:$H,MATCH(T$1,'Fielding Data'!$A$1:$H$1,0),0),"Other")</f>
        <v>0</v>
      </c>
      <c r="U5374" s="13">
        <f>SUMIFS('Fielding Data'!E:E,'Fielding Data'!$A:$A,'Hitting Data'!$A5374)</f>
        <v>3</v>
      </c>
      <c r="V5374" s="13">
        <f>SUMIFS('Fielding Data'!F:F,'Fielding Data'!$A:$A,'Hitting Data'!$A5374)</f>
        <v>1</v>
      </c>
      <c r="W5374" s="13">
        <f>SUMIFS('Fielding Data'!G:G,'Fielding Data'!$A:$A,'Hitting Data'!$A5374)</f>
        <v>0</v>
      </c>
      <c r="X5374" s="13">
        <f>SUMIFS('Fielding Data'!H:H,'Fielding Data'!$A:$A,'Hitting Data'!$A5374)</f>
        <v>0</v>
      </c>
    </row>
    <row r="5375" spans="1:24" x14ac:dyDescent="0.3">
      <c r="A5375" s="13" t="str">
        <f t="shared" si="83"/>
        <v>luetglu012014</v>
      </c>
      <c r="B5375" s="16" t="s">
        <v>1770</v>
      </c>
      <c r="C5375" s="16">
        <v>2014</v>
      </c>
      <c r="D5375" s="16">
        <v>12</v>
      </c>
      <c r="E5375" s="16">
        <v>0</v>
      </c>
      <c r="F5375" s="16">
        <v>0</v>
      </c>
      <c r="G5375" s="16">
        <v>0</v>
      </c>
      <c r="H5375" s="16">
        <v>0</v>
      </c>
      <c r="I5375" s="16">
        <v>0</v>
      </c>
      <c r="J5375" s="16">
        <v>0</v>
      </c>
      <c r="K5375" s="16">
        <v>0</v>
      </c>
      <c r="L5375" s="16">
        <v>0</v>
      </c>
      <c r="M5375" s="16">
        <v>0</v>
      </c>
      <c r="N5375" s="16">
        <v>0</v>
      </c>
      <c r="O5375" s="16">
        <v>0</v>
      </c>
      <c r="P5375" s="13" t="str">
        <f>IFERROR(VLOOKUP($A5375,'Fielding Data'!$A:$H,MATCH(P$1,'Fielding Data'!$A$1:$H$1,0),0),"Other")</f>
        <v>P</v>
      </c>
      <c r="Q5375" s="13">
        <f>IFERROR(VLOOKUP($A5375,'Fielding Data'!$A:$H,MATCH(Q$1,'Fielding Data'!$A$1:$H$1,0),0),"Other")</f>
        <v>0</v>
      </c>
      <c r="R5375" s="13">
        <f>IFERROR(VLOOKUP($A5375,'Fielding Data'!$A:$H,MATCH(R$1,'Fielding Data'!$A$1:$H$1,0),0),"Other")</f>
        <v>1</v>
      </c>
      <c r="S5375" s="13">
        <f>IFERROR(VLOOKUP($A5375,'Fielding Data'!$A:$H,MATCH(S$1,'Fielding Data'!$A$1:$H$1,0),0),"Other")</f>
        <v>0</v>
      </c>
      <c r="T5375" s="13">
        <f>IFERROR(VLOOKUP($A5375,'Fielding Data'!$A:$H,MATCH(T$1,'Fielding Data'!$A$1:$H$1,0),0),"Other")</f>
        <v>0</v>
      </c>
      <c r="U5375" s="13">
        <f>SUMIFS('Fielding Data'!E:E,'Fielding Data'!$A:$A,'Hitting Data'!$A5375)</f>
        <v>0</v>
      </c>
      <c r="V5375" s="13">
        <f>SUMIFS('Fielding Data'!F:F,'Fielding Data'!$A:$A,'Hitting Data'!$A5375)</f>
        <v>1</v>
      </c>
      <c r="W5375" s="13">
        <f>SUMIFS('Fielding Data'!G:G,'Fielding Data'!$A:$A,'Hitting Data'!$A5375)</f>
        <v>0</v>
      </c>
      <c r="X5375" s="13">
        <f>SUMIFS('Fielding Data'!H:H,'Fielding Data'!$A:$A,'Hitting Data'!$A5375)</f>
        <v>0</v>
      </c>
    </row>
    <row r="5376" spans="1:24" x14ac:dyDescent="0.3">
      <c r="A5376" s="13" t="str">
        <f t="shared" si="83"/>
        <v>lutzdo012014</v>
      </c>
      <c r="B5376" s="16" t="s">
        <v>1990</v>
      </c>
      <c r="C5376" s="16">
        <v>2014</v>
      </c>
      <c r="D5376" s="16">
        <v>28</v>
      </c>
      <c r="E5376" s="16">
        <v>51</v>
      </c>
      <c r="F5376" s="16">
        <v>2</v>
      </c>
      <c r="G5376" s="16">
        <v>9</v>
      </c>
      <c r="H5376" s="16">
        <v>4</v>
      </c>
      <c r="I5376" s="16">
        <v>0</v>
      </c>
      <c r="J5376" s="16">
        <v>0</v>
      </c>
      <c r="K5376" s="16">
        <v>1</v>
      </c>
      <c r="L5376" s="16">
        <v>0</v>
      </c>
      <c r="M5376" s="16">
        <v>0</v>
      </c>
      <c r="N5376" s="16">
        <v>3</v>
      </c>
      <c r="O5376" s="16">
        <v>19</v>
      </c>
      <c r="P5376" s="13" t="str">
        <f>IFERROR(VLOOKUP($A5376,'Fielding Data'!$A:$H,MATCH(P$1,'Fielding Data'!$A$1:$H$1,0),0),"Other")</f>
        <v>1B</v>
      </c>
      <c r="Q5376" s="13">
        <f>IFERROR(VLOOKUP($A5376,'Fielding Data'!$A:$H,MATCH(Q$1,'Fielding Data'!$A$1:$H$1,0),0),"Other")</f>
        <v>36</v>
      </c>
      <c r="R5376" s="13">
        <f>IFERROR(VLOOKUP($A5376,'Fielding Data'!$A:$H,MATCH(R$1,'Fielding Data'!$A$1:$H$1,0),0),"Other")</f>
        <v>3</v>
      </c>
      <c r="S5376" s="13">
        <f>IFERROR(VLOOKUP($A5376,'Fielding Data'!$A:$H,MATCH(S$1,'Fielding Data'!$A$1:$H$1,0),0),"Other")</f>
        <v>1</v>
      </c>
      <c r="T5376" s="13">
        <f>IFERROR(VLOOKUP($A5376,'Fielding Data'!$A:$H,MATCH(T$1,'Fielding Data'!$A$1:$H$1,0),0),"Other")</f>
        <v>3</v>
      </c>
      <c r="U5376" s="13">
        <f>SUMIFS('Fielding Data'!E:E,'Fielding Data'!$A:$A,'Hitting Data'!$A5376)</f>
        <v>58</v>
      </c>
      <c r="V5376" s="13">
        <f>SUMIFS('Fielding Data'!F:F,'Fielding Data'!$A:$A,'Hitting Data'!$A5376)</f>
        <v>5</v>
      </c>
      <c r="W5376" s="13">
        <f>SUMIFS('Fielding Data'!G:G,'Fielding Data'!$A:$A,'Hitting Data'!$A5376)</f>
        <v>1</v>
      </c>
      <c r="X5376" s="13">
        <f>SUMIFS('Fielding Data'!H:H,'Fielding Data'!$A:$A,'Hitting Data'!$A5376)</f>
        <v>5</v>
      </c>
    </row>
    <row r="5377" spans="1:24" x14ac:dyDescent="0.3">
      <c r="A5377" s="13" t="str">
        <f t="shared" si="83"/>
        <v>lylesjo012014</v>
      </c>
      <c r="B5377" s="16" t="s">
        <v>1550</v>
      </c>
      <c r="C5377" s="16">
        <v>2014</v>
      </c>
      <c r="D5377" s="16">
        <v>23</v>
      </c>
      <c r="E5377" s="16">
        <v>48</v>
      </c>
      <c r="F5377" s="16">
        <v>4</v>
      </c>
      <c r="G5377" s="16">
        <v>9</v>
      </c>
      <c r="H5377" s="16">
        <v>3</v>
      </c>
      <c r="I5377" s="16">
        <v>0</v>
      </c>
      <c r="J5377" s="16">
        <v>1</v>
      </c>
      <c r="K5377" s="16">
        <v>3</v>
      </c>
      <c r="L5377" s="16">
        <v>0</v>
      </c>
      <c r="M5377" s="16">
        <v>0</v>
      </c>
      <c r="N5377" s="16">
        <v>3</v>
      </c>
      <c r="O5377" s="16">
        <v>21</v>
      </c>
      <c r="P5377" s="13" t="str">
        <f>IFERROR(VLOOKUP($A5377,'Fielding Data'!$A:$H,MATCH(P$1,'Fielding Data'!$A$1:$H$1,0),0),"Other")</f>
        <v>P</v>
      </c>
      <c r="Q5377" s="13">
        <f>IFERROR(VLOOKUP($A5377,'Fielding Data'!$A:$H,MATCH(Q$1,'Fielding Data'!$A$1:$H$1,0),0),"Other")</f>
        <v>11</v>
      </c>
      <c r="R5377" s="13">
        <f>IFERROR(VLOOKUP($A5377,'Fielding Data'!$A:$H,MATCH(R$1,'Fielding Data'!$A$1:$H$1,0),0),"Other")</f>
        <v>19</v>
      </c>
      <c r="S5377" s="13">
        <f>IFERROR(VLOOKUP($A5377,'Fielding Data'!$A:$H,MATCH(S$1,'Fielding Data'!$A$1:$H$1,0),0),"Other")</f>
        <v>1</v>
      </c>
      <c r="T5377" s="13">
        <f>IFERROR(VLOOKUP($A5377,'Fielding Data'!$A:$H,MATCH(T$1,'Fielding Data'!$A$1:$H$1,0),0),"Other")</f>
        <v>2</v>
      </c>
      <c r="U5377" s="13">
        <f>SUMIFS('Fielding Data'!E:E,'Fielding Data'!$A:$A,'Hitting Data'!$A5377)</f>
        <v>11</v>
      </c>
      <c r="V5377" s="13">
        <f>SUMIFS('Fielding Data'!F:F,'Fielding Data'!$A:$A,'Hitting Data'!$A5377)</f>
        <v>19</v>
      </c>
      <c r="W5377" s="13">
        <f>SUMIFS('Fielding Data'!G:G,'Fielding Data'!$A:$A,'Hitting Data'!$A5377)</f>
        <v>1</v>
      </c>
      <c r="X5377" s="13">
        <f>SUMIFS('Fielding Data'!H:H,'Fielding Data'!$A:$A,'Hitting Data'!$A5377)</f>
        <v>2</v>
      </c>
    </row>
    <row r="5378" spans="1:24" x14ac:dyDescent="0.3">
      <c r="A5378" s="13" t="str">
        <f t="shared" si="83"/>
        <v>lynnla012014</v>
      </c>
      <c r="B5378" s="16" t="s">
        <v>1551</v>
      </c>
      <c r="C5378" s="16">
        <v>2014</v>
      </c>
      <c r="D5378" s="16">
        <v>33</v>
      </c>
      <c r="E5378" s="16">
        <v>60</v>
      </c>
      <c r="F5378" s="16">
        <v>5</v>
      </c>
      <c r="G5378" s="16">
        <v>4</v>
      </c>
      <c r="H5378" s="16">
        <v>1</v>
      </c>
      <c r="I5378" s="16">
        <v>0</v>
      </c>
      <c r="J5378" s="16">
        <v>0</v>
      </c>
      <c r="K5378" s="16">
        <v>1</v>
      </c>
      <c r="L5378" s="16">
        <v>0</v>
      </c>
      <c r="M5378" s="16">
        <v>0</v>
      </c>
      <c r="N5378" s="16">
        <v>4</v>
      </c>
      <c r="O5378" s="16">
        <v>34</v>
      </c>
      <c r="P5378" s="13" t="str">
        <f>IFERROR(VLOOKUP($A5378,'Fielding Data'!$A:$H,MATCH(P$1,'Fielding Data'!$A$1:$H$1,0),0),"Other")</f>
        <v>P</v>
      </c>
      <c r="Q5378" s="13">
        <f>IFERROR(VLOOKUP($A5378,'Fielding Data'!$A:$H,MATCH(Q$1,'Fielding Data'!$A$1:$H$1,0),0),"Other")</f>
        <v>8</v>
      </c>
      <c r="R5378" s="13">
        <f>IFERROR(VLOOKUP($A5378,'Fielding Data'!$A:$H,MATCH(R$1,'Fielding Data'!$A$1:$H$1,0),0),"Other")</f>
        <v>28</v>
      </c>
      <c r="S5378" s="13">
        <f>IFERROR(VLOOKUP($A5378,'Fielding Data'!$A:$H,MATCH(S$1,'Fielding Data'!$A$1:$H$1,0),0),"Other")</f>
        <v>1</v>
      </c>
      <c r="T5378" s="13">
        <f>IFERROR(VLOOKUP($A5378,'Fielding Data'!$A:$H,MATCH(T$1,'Fielding Data'!$A$1:$H$1,0),0),"Other")</f>
        <v>0</v>
      </c>
      <c r="U5378" s="13">
        <f>SUMIFS('Fielding Data'!E:E,'Fielding Data'!$A:$A,'Hitting Data'!$A5378)</f>
        <v>8</v>
      </c>
      <c r="V5378" s="13">
        <f>SUMIFS('Fielding Data'!F:F,'Fielding Data'!$A:$A,'Hitting Data'!$A5378)</f>
        <v>28</v>
      </c>
      <c r="W5378" s="13">
        <f>SUMIFS('Fielding Data'!G:G,'Fielding Data'!$A:$A,'Hitting Data'!$A5378)</f>
        <v>1</v>
      </c>
      <c r="X5378" s="13">
        <f>SUMIFS('Fielding Data'!H:H,'Fielding Data'!$A:$A,'Hitting Data'!$A5378)</f>
        <v>0</v>
      </c>
    </row>
    <row r="5379" spans="1:24" x14ac:dyDescent="0.3">
      <c r="A5379" s="13" t="str">
        <f t="shared" ref="A5379:A5442" si="84">(B5379&amp;C5379)</f>
        <v>lyonsty012014</v>
      </c>
      <c r="B5379" s="16" t="s">
        <v>1991</v>
      </c>
      <c r="C5379" s="16">
        <v>2014</v>
      </c>
      <c r="D5379" s="16">
        <v>11</v>
      </c>
      <c r="E5379" s="16">
        <v>7</v>
      </c>
      <c r="F5379" s="16">
        <v>0</v>
      </c>
      <c r="G5379" s="16">
        <v>0</v>
      </c>
      <c r="H5379" s="16">
        <v>0</v>
      </c>
      <c r="I5379" s="16">
        <v>0</v>
      </c>
      <c r="J5379" s="16">
        <v>0</v>
      </c>
      <c r="K5379" s="16">
        <v>0</v>
      </c>
      <c r="L5379" s="16">
        <v>0</v>
      </c>
      <c r="M5379" s="16">
        <v>0</v>
      </c>
      <c r="N5379" s="16">
        <v>2</v>
      </c>
      <c r="O5379" s="16">
        <v>5</v>
      </c>
      <c r="P5379" s="13" t="str">
        <f>IFERROR(VLOOKUP($A5379,'Fielding Data'!$A:$H,MATCH(P$1,'Fielding Data'!$A$1:$H$1,0),0),"Other")</f>
        <v>P</v>
      </c>
      <c r="Q5379" s="13">
        <f>IFERROR(VLOOKUP($A5379,'Fielding Data'!$A:$H,MATCH(Q$1,'Fielding Data'!$A$1:$H$1,0),0),"Other")</f>
        <v>1</v>
      </c>
      <c r="R5379" s="13">
        <f>IFERROR(VLOOKUP($A5379,'Fielding Data'!$A:$H,MATCH(R$1,'Fielding Data'!$A$1:$H$1,0),0),"Other")</f>
        <v>7</v>
      </c>
      <c r="S5379" s="13">
        <f>IFERROR(VLOOKUP($A5379,'Fielding Data'!$A:$H,MATCH(S$1,'Fielding Data'!$A$1:$H$1,0),0),"Other")</f>
        <v>2</v>
      </c>
      <c r="T5379" s="13">
        <f>IFERROR(VLOOKUP($A5379,'Fielding Data'!$A:$H,MATCH(T$1,'Fielding Data'!$A$1:$H$1,0),0),"Other")</f>
        <v>0</v>
      </c>
      <c r="U5379" s="13">
        <f>SUMIFS('Fielding Data'!E:E,'Fielding Data'!$A:$A,'Hitting Data'!$A5379)</f>
        <v>1</v>
      </c>
      <c r="V5379" s="13">
        <f>SUMIFS('Fielding Data'!F:F,'Fielding Data'!$A:$A,'Hitting Data'!$A5379)</f>
        <v>7</v>
      </c>
      <c r="W5379" s="13">
        <f>SUMIFS('Fielding Data'!G:G,'Fielding Data'!$A:$A,'Hitting Data'!$A5379)</f>
        <v>2</v>
      </c>
      <c r="X5379" s="13">
        <f>SUMIFS('Fielding Data'!H:H,'Fielding Data'!$A:$A,'Hitting Data'!$A5379)</f>
        <v>0</v>
      </c>
    </row>
    <row r="5380" spans="1:24" x14ac:dyDescent="0.3">
      <c r="A5380" s="13" t="str">
        <f t="shared" si="84"/>
        <v>machama012014</v>
      </c>
      <c r="B5380" s="16" t="s">
        <v>1772</v>
      </c>
      <c r="C5380" s="16">
        <v>2014</v>
      </c>
      <c r="D5380" s="16">
        <v>82</v>
      </c>
      <c r="E5380" s="16">
        <v>327</v>
      </c>
      <c r="F5380" s="16">
        <v>38</v>
      </c>
      <c r="G5380" s="16">
        <v>91</v>
      </c>
      <c r="H5380" s="16">
        <v>14</v>
      </c>
      <c r="I5380" s="16">
        <v>0</v>
      </c>
      <c r="J5380" s="16">
        <v>12</v>
      </c>
      <c r="K5380" s="16">
        <v>32</v>
      </c>
      <c r="L5380" s="16">
        <v>2</v>
      </c>
      <c r="M5380" s="16">
        <v>0</v>
      </c>
      <c r="N5380" s="16">
        <v>20</v>
      </c>
      <c r="O5380" s="16">
        <v>68</v>
      </c>
      <c r="P5380" s="13" t="str">
        <f>IFERROR(VLOOKUP($A5380,'Fielding Data'!$A:$H,MATCH(P$1,'Fielding Data'!$A$1:$H$1,0),0),"Other")</f>
        <v>3B</v>
      </c>
      <c r="Q5380" s="13">
        <f>IFERROR(VLOOKUP($A5380,'Fielding Data'!$A:$H,MATCH(Q$1,'Fielding Data'!$A$1:$H$1,0),0),"Other")</f>
        <v>61</v>
      </c>
      <c r="R5380" s="13">
        <f>IFERROR(VLOOKUP($A5380,'Fielding Data'!$A:$H,MATCH(R$1,'Fielding Data'!$A$1:$H$1,0),0),"Other")</f>
        <v>168</v>
      </c>
      <c r="S5380" s="13">
        <f>IFERROR(VLOOKUP($A5380,'Fielding Data'!$A:$H,MATCH(S$1,'Fielding Data'!$A$1:$H$1,0),0),"Other")</f>
        <v>9</v>
      </c>
      <c r="T5380" s="13">
        <f>IFERROR(VLOOKUP($A5380,'Fielding Data'!$A:$H,MATCH(T$1,'Fielding Data'!$A$1:$H$1,0),0),"Other")</f>
        <v>17</v>
      </c>
      <c r="U5380" s="13">
        <f>SUMIFS('Fielding Data'!E:E,'Fielding Data'!$A:$A,'Hitting Data'!$A5380)</f>
        <v>61</v>
      </c>
      <c r="V5380" s="13">
        <f>SUMIFS('Fielding Data'!F:F,'Fielding Data'!$A:$A,'Hitting Data'!$A5380)</f>
        <v>168</v>
      </c>
      <c r="W5380" s="13">
        <f>SUMIFS('Fielding Data'!G:G,'Fielding Data'!$A:$A,'Hitting Data'!$A5380)</f>
        <v>9</v>
      </c>
      <c r="X5380" s="13">
        <f>SUMIFS('Fielding Data'!H:H,'Fielding Data'!$A:$A,'Hitting Data'!$A5380)</f>
        <v>17</v>
      </c>
    </row>
    <row r="5381" spans="1:24" x14ac:dyDescent="0.3">
      <c r="A5381" s="13" t="str">
        <f t="shared" si="84"/>
        <v>machije012014</v>
      </c>
      <c r="B5381" s="16" t="s">
        <v>1773</v>
      </c>
      <c r="C5381" s="16">
        <v>2014</v>
      </c>
      <c r="D5381" s="16">
        <v>71</v>
      </c>
      <c r="E5381" s="16">
        <v>1</v>
      </c>
      <c r="F5381" s="16">
        <v>0</v>
      </c>
      <c r="G5381" s="16">
        <v>0</v>
      </c>
      <c r="H5381" s="16">
        <v>0</v>
      </c>
      <c r="I5381" s="16">
        <v>0</v>
      </c>
      <c r="J5381" s="16">
        <v>0</v>
      </c>
      <c r="K5381" s="16">
        <v>0</v>
      </c>
      <c r="L5381" s="16">
        <v>0</v>
      </c>
      <c r="M5381" s="16">
        <v>0</v>
      </c>
      <c r="N5381" s="16">
        <v>0</v>
      </c>
      <c r="O5381" s="16">
        <v>0</v>
      </c>
      <c r="P5381" s="13" t="str">
        <f>IFERROR(VLOOKUP($A5381,'Fielding Data'!$A:$H,MATCH(P$1,'Fielding Data'!$A$1:$H$1,0),0),"Other")</f>
        <v>P</v>
      </c>
      <c r="Q5381" s="13">
        <f>IFERROR(VLOOKUP($A5381,'Fielding Data'!$A:$H,MATCH(Q$1,'Fielding Data'!$A$1:$H$1,0),0),"Other")</f>
        <v>2</v>
      </c>
      <c r="R5381" s="13">
        <f>IFERROR(VLOOKUP($A5381,'Fielding Data'!$A:$H,MATCH(R$1,'Fielding Data'!$A$1:$H$1,0),0),"Other")</f>
        <v>18</v>
      </c>
      <c r="S5381" s="13">
        <f>IFERROR(VLOOKUP($A5381,'Fielding Data'!$A:$H,MATCH(S$1,'Fielding Data'!$A$1:$H$1,0),0),"Other")</f>
        <v>2</v>
      </c>
      <c r="T5381" s="13">
        <f>IFERROR(VLOOKUP($A5381,'Fielding Data'!$A:$H,MATCH(T$1,'Fielding Data'!$A$1:$H$1,0),0),"Other")</f>
        <v>4</v>
      </c>
      <c r="U5381" s="13">
        <f>SUMIFS('Fielding Data'!E:E,'Fielding Data'!$A:$A,'Hitting Data'!$A5381)</f>
        <v>2</v>
      </c>
      <c r="V5381" s="13">
        <f>SUMIFS('Fielding Data'!F:F,'Fielding Data'!$A:$A,'Hitting Data'!$A5381)</f>
        <v>18</v>
      </c>
      <c r="W5381" s="13">
        <f>SUMIFS('Fielding Data'!G:G,'Fielding Data'!$A:$A,'Hitting Data'!$A5381)</f>
        <v>2</v>
      </c>
      <c r="X5381" s="13">
        <f>SUMIFS('Fielding Data'!H:H,'Fielding Data'!$A:$A,'Hitting Data'!$A5381)</f>
        <v>4</v>
      </c>
    </row>
    <row r="5382" spans="1:24" x14ac:dyDescent="0.3">
      <c r="A5382" s="13" t="str">
        <f t="shared" si="84"/>
        <v>maholpa012014</v>
      </c>
      <c r="B5382" s="16" t="s">
        <v>567</v>
      </c>
      <c r="C5382" s="16">
        <v>2014</v>
      </c>
      <c r="D5382" s="16">
        <v>30</v>
      </c>
      <c r="E5382" s="16">
        <v>9</v>
      </c>
      <c r="F5382" s="16">
        <v>1</v>
      </c>
      <c r="G5382" s="16">
        <v>0</v>
      </c>
      <c r="H5382" s="16">
        <v>0</v>
      </c>
      <c r="I5382" s="16">
        <v>0</v>
      </c>
      <c r="J5382" s="16">
        <v>0</v>
      </c>
      <c r="K5382" s="16">
        <v>0</v>
      </c>
      <c r="L5382" s="16">
        <v>0</v>
      </c>
      <c r="M5382" s="16">
        <v>0</v>
      </c>
      <c r="N5382" s="16">
        <v>2</v>
      </c>
      <c r="O5382" s="16">
        <v>6</v>
      </c>
      <c r="P5382" s="13" t="str">
        <f>IFERROR(VLOOKUP($A5382,'Fielding Data'!$A:$H,MATCH(P$1,'Fielding Data'!$A$1:$H$1,0),0),"Other")</f>
        <v>P</v>
      </c>
      <c r="Q5382" s="13">
        <f>IFERROR(VLOOKUP($A5382,'Fielding Data'!$A:$H,MATCH(Q$1,'Fielding Data'!$A$1:$H$1,0),0),"Other")</f>
        <v>4</v>
      </c>
      <c r="R5382" s="13">
        <f>IFERROR(VLOOKUP($A5382,'Fielding Data'!$A:$H,MATCH(R$1,'Fielding Data'!$A$1:$H$1,0),0),"Other")</f>
        <v>13</v>
      </c>
      <c r="S5382" s="13">
        <f>IFERROR(VLOOKUP($A5382,'Fielding Data'!$A:$H,MATCH(S$1,'Fielding Data'!$A$1:$H$1,0),0),"Other")</f>
        <v>1</v>
      </c>
      <c r="T5382" s="13">
        <f>IFERROR(VLOOKUP($A5382,'Fielding Data'!$A:$H,MATCH(T$1,'Fielding Data'!$A$1:$H$1,0),0),"Other")</f>
        <v>0</v>
      </c>
      <c r="U5382" s="13">
        <f>SUMIFS('Fielding Data'!E:E,'Fielding Data'!$A:$A,'Hitting Data'!$A5382)</f>
        <v>4</v>
      </c>
      <c r="V5382" s="13">
        <f>SUMIFS('Fielding Data'!F:F,'Fielding Data'!$A:$A,'Hitting Data'!$A5382)</f>
        <v>13</v>
      </c>
      <c r="W5382" s="13">
        <f>SUMIFS('Fielding Data'!G:G,'Fielding Data'!$A:$A,'Hitting Data'!$A5382)</f>
        <v>1</v>
      </c>
      <c r="X5382" s="13">
        <f>SUMIFS('Fielding Data'!H:H,'Fielding Data'!$A:$A,'Hitting Data'!$A5382)</f>
        <v>0</v>
      </c>
    </row>
    <row r="5383" spans="1:24" x14ac:dyDescent="0.3">
      <c r="A5383" s="13" t="str">
        <f t="shared" si="84"/>
        <v>maldoma012014</v>
      </c>
      <c r="B5383" s="16" t="s">
        <v>1553</v>
      </c>
      <c r="C5383" s="16">
        <v>2014</v>
      </c>
      <c r="D5383" s="16">
        <v>52</v>
      </c>
      <c r="E5383" s="16">
        <v>111</v>
      </c>
      <c r="F5383" s="16">
        <v>14</v>
      </c>
      <c r="G5383" s="16">
        <v>26</v>
      </c>
      <c r="H5383" s="16">
        <v>5</v>
      </c>
      <c r="I5383" s="16">
        <v>0</v>
      </c>
      <c r="J5383" s="16">
        <v>4</v>
      </c>
      <c r="K5383" s="16">
        <v>16</v>
      </c>
      <c r="L5383" s="16">
        <v>0</v>
      </c>
      <c r="M5383" s="16">
        <v>0</v>
      </c>
      <c r="N5383" s="16">
        <v>11</v>
      </c>
      <c r="O5383" s="16">
        <v>32</v>
      </c>
      <c r="P5383" s="13" t="str">
        <f>IFERROR(VLOOKUP($A5383,'Fielding Data'!$A:$H,MATCH(P$1,'Fielding Data'!$A$1:$H$1,0),0),"Other")</f>
        <v>1B</v>
      </c>
      <c r="Q5383" s="13">
        <f>IFERROR(VLOOKUP($A5383,'Fielding Data'!$A:$H,MATCH(Q$1,'Fielding Data'!$A$1:$H$1,0),0),"Other")</f>
        <v>6</v>
      </c>
      <c r="R5383" s="13">
        <f>IFERROR(VLOOKUP($A5383,'Fielding Data'!$A:$H,MATCH(R$1,'Fielding Data'!$A$1:$H$1,0),0),"Other")</f>
        <v>2</v>
      </c>
      <c r="S5383" s="13">
        <f>IFERROR(VLOOKUP($A5383,'Fielding Data'!$A:$H,MATCH(S$1,'Fielding Data'!$A$1:$H$1,0),0),"Other")</f>
        <v>1</v>
      </c>
      <c r="T5383" s="13">
        <f>IFERROR(VLOOKUP($A5383,'Fielding Data'!$A:$H,MATCH(T$1,'Fielding Data'!$A$1:$H$1,0),0),"Other")</f>
        <v>0</v>
      </c>
      <c r="U5383" s="13">
        <f>SUMIFS('Fielding Data'!E:E,'Fielding Data'!$A:$A,'Hitting Data'!$A5383)</f>
        <v>256</v>
      </c>
      <c r="V5383" s="13">
        <f>SUMIFS('Fielding Data'!F:F,'Fielding Data'!$A:$A,'Hitting Data'!$A5383)</f>
        <v>24</v>
      </c>
      <c r="W5383" s="13">
        <f>SUMIFS('Fielding Data'!G:G,'Fielding Data'!$A:$A,'Hitting Data'!$A5383)</f>
        <v>7</v>
      </c>
      <c r="X5383" s="13">
        <f>SUMIFS('Fielding Data'!H:H,'Fielding Data'!$A:$A,'Hitting Data'!$A5383)</f>
        <v>2</v>
      </c>
    </row>
    <row r="5384" spans="1:24" x14ac:dyDescent="0.3">
      <c r="A5384" s="13" t="str">
        <f t="shared" si="84"/>
        <v>manesse012014</v>
      </c>
      <c r="B5384" s="16" t="s">
        <v>1993</v>
      </c>
      <c r="C5384" s="16">
        <v>2014</v>
      </c>
      <c r="D5384" s="16">
        <v>73</v>
      </c>
      <c r="E5384" s="16">
        <v>5</v>
      </c>
      <c r="F5384" s="16">
        <v>0</v>
      </c>
      <c r="G5384" s="16">
        <v>2</v>
      </c>
      <c r="H5384" s="16">
        <v>0</v>
      </c>
      <c r="I5384" s="16">
        <v>0</v>
      </c>
      <c r="J5384" s="16">
        <v>0</v>
      </c>
      <c r="K5384" s="16">
        <v>0</v>
      </c>
      <c r="L5384" s="16">
        <v>0</v>
      </c>
      <c r="M5384" s="16">
        <v>0</v>
      </c>
      <c r="N5384" s="16">
        <v>0</v>
      </c>
      <c r="O5384" s="16">
        <v>0</v>
      </c>
      <c r="P5384" s="13" t="str">
        <f>IFERROR(VLOOKUP($A5384,'Fielding Data'!$A:$H,MATCH(P$1,'Fielding Data'!$A$1:$H$1,0),0),"Other")</f>
        <v>P</v>
      </c>
      <c r="Q5384" s="13">
        <f>IFERROR(VLOOKUP($A5384,'Fielding Data'!$A:$H,MATCH(Q$1,'Fielding Data'!$A$1:$H$1,0),0),"Other")</f>
        <v>9</v>
      </c>
      <c r="R5384" s="13">
        <f>IFERROR(VLOOKUP($A5384,'Fielding Data'!$A:$H,MATCH(R$1,'Fielding Data'!$A$1:$H$1,0),0),"Other")</f>
        <v>21</v>
      </c>
      <c r="S5384" s="13">
        <f>IFERROR(VLOOKUP($A5384,'Fielding Data'!$A:$H,MATCH(S$1,'Fielding Data'!$A$1:$H$1,0),0),"Other")</f>
        <v>2</v>
      </c>
      <c r="T5384" s="13">
        <f>IFERROR(VLOOKUP($A5384,'Fielding Data'!$A:$H,MATCH(T$1,'Fielding Data'!$A$1:$H$1,0),0),"Other")</f>
        <v>4</v>
      </c>
      <c r="U5384" s="13">
        <f>SUMIFS('Fielding Data'!E:E,'Fielding Data'!$A:$A,'Hitting Data'!$A5384)</f>
        <v>9</v>
      </c>
      <c r="V5384" s="13">
        <f>SUMIFS('Fielding Data'!F:F,'Fielding Data'!$A:$A,'Hitting Data'!$A5384)</f>
        <v>21</v>
      </c>
      <c r="W5384" s="13">
        <f>SUMIFS('Fielding Data'!G:G,'Fielding Data'!$A:$A,'Hitting Data'!$A5384)</f>
        <v>2</v>
      </c>
      <c r="X5384" s="13">
        <f>SUMIFS('Fielding Data'!H:H,'Fielding Data'!$A:$A,'Hitting Data'!$A5384)</f>
        <v>4</v>
      </c>
    </row>
    <row r="5385" spans="1:24" x14ac:dyDescent="0.3">
      <c r="A5385" s="13" t="str">
        <f t="shared" si="84"/>
        <v>manshje012014</v>
      </c>
      <c r="B5385" s="16" t="s">
        <v>1126</v>
      </c>
      <c r="C5385" s="16">
        <v>2014</v>
      </c>
      <c r="D5385" s="16">
        <v>20</v>
      </c>
      <c r="E5385" s="16">
        <v>2</v>
      </c>
      <c r="F5385" s="16">
        <v>0</v>
      </c>
      <c r="G5385" s="16">
        <v>0</v>
      </c>
      <c r="H5385" s="16">
        <v>0</v>
      </c>
      <c r="I5385" s="16">
        <v>0</v>
      </c>
      <c r="J5385" s="16">
        <v>0</v>
      </c>
      <c r="K5385" s="16">
        <v>0</v>
      </c>
      <c r="L5385" s="16">
        <v>0</v>
      </c>
      <c r="M5385" s="16">
        <v>0</v>
      </c>
      <c r="N5385" s="16">
        <v>0</v>
      </c>
      <c r="O5385" s="16">
        <v>0</v>
      </c>
      <c r="P5385" s="13" t="str">
        <f>IFERROR(VLOOKUP($A5385,'Fielding Data'!$A:$H,MATCH(P$1,'Fielding Data'!$A$1:$H$1,0),0),"Other")</f>
        <v>P</v>
      </c>
      <c r="Q5385" s="13">
        <f>IFERROR(VLOOKUP($A5385,'Fielding Data'!$A:$H,MATCH(Q$1,'Fielding Data'!$A$1:$H$1,0),0),"Other")</f>
        <v>2</v>
      </c>
      <c r="R5385" s="13">
        <f>IFERROR(VLOOKUP($A5385,'Fielding Data'!$A:$H,MATCH(R$1,'Fielding Data'!$A$1:$H$1,0),0),"Other")</f>
        <v>3</v>
      </c>
      <c r="S5385" s="13">
        <f>IFERROR(VLOOKUP($A5385,'Fielding Data'!$A:$H,MATCH(S$1,'Fielding Data'!$A$1:$H$1,0),0),"Other")</f>
        <v>0</v>
      </c>
      <c r="T5385" s="13">
        <f>IFERROR(VLOOKUP($A5385,'Fielding Data'!$A:$H,MATCH(T$1,'Fielding Data'!$A$1:$H$1,0),0),"Other")</f>
        <v>2</v>
      </c>
      <c r="U5385" s="13">
        <f>SUMIFS('Fielding Data'!E:E,'Fielding Data'!$A:$A,'Hitting Data'!$A5385)</f>
        <v>2</v>
      </c>
      <c r="V5385" s="13">
        <f>SUMIFS('Fielding Data'!F:F,'Fielding Data'!$A:$A,'Hitting Data'!$A5385)</f>
        <v>3</v>
      </c>
      <c r="W5385" s="13">
        <f>SUMIFS('Fielding Data'!G:G,'Fielding Data'!$A:$A,'Hitting Data'!$A5385)</f>
        <v>0</v>
      </c>
      <c r="X5385" s="13">
        <f>SUMIFS('Fielding Data'!H:H,'Fielding Data'!$A:$A,'Hitting Data'!$A5385)</f>
        <v>2</v>
      </c>
    </row>
    <row r="5386" spans="1:24" x14ac:dyDescent="0.3">
      <c r="A5386" s="13" t="str">
        <f t="shared" si="84"/>
        <v>mariomi012014</v>
      </c>
      <c r="B5386" s="16" t="s">
        <v>2214</v>
      </c>
      <c r="C5386" s="16">
        <v>2014</v>
      </c>
      <c r="D5386" s="16">
        <v>17</v>
      </c>
      <c r="E5386" s="16">
        <v>0</v>
      </c>
      <c r="F5386" s="16">
        <v>0</v>
      </c>
      <c r="G5386" s="16">
        <v>0</v>
      </c>
      <c r="H5386" s="16">
        <v>0</v>
      </c>
      <c r="I5386" s="16">
        <v>0</v>
      </c>
      <c r="J5386" s="16">
        <v>0</v>
      </c>
      <c r="K5386" s="16">
        <v>0</v>
      </c>
      <c r="L5386" s="16">
        <v>0</v>
      </c>
      <c r="M5386" s="16">
        <v>0</v>
      </c>
      <c r="N5386" s="16">
        <v>0</v>
      </c>
      <c r="O5386" s="16">
        <v>0</v>
      </c>
      <c r="P5386" s="13" t="str">
        <f>IFERROR(VLOOKUP($A5386,'Fielding Data'!$A:$H,MATCH(P$1,'Fielding Data'!$A$1:$H$1,0),0),"Other")</f>
        <v>P</v>
      </c>
      <c r="Q5386" s="13">
        <f>IFERROR(VLOOKUP($A5386,'Fielding Data'!$A:$H,MATCH(Q$1,'Fielding Data'!$A$1:$H$1,0),0),"Other")</f>
        <v>3</v>
      </c>
      <c r="R5386" s="13">
        <f>IFERROR(VLOOKUP($A5386,'Fielding Data'!$A:$H,MATCH(R$1,'Fielding Data'!$A$1:$H$1,0),0),"Other")</f>
        <v>2</v>
      </c>
      <c r="S5386" s="13">
        <f>IFERROR(VLOOKUP($A5386,'Fielding Data'!$A:$H,MATCH(S$1,'Fielding Data'!$A$1:$H$1,0),0),"Other")</f>
        <v>0</v>
      </c>
      <c r="T5386" s="13">
        <f>IFERROR(VLOOKUP($A5386,'Fielding Data'!$A:$H,MATCH(T$1,'Fielding Data'!$A$1:$H$1,0),0),"Other")</f>
        <v>1</v>
      </c>
      <c r="U5386" s="13">
        <f>SUMIFS('Fielding Data'!E:E,'Fielding Data'!$A:$A,'Hitting Data'!$A5386)</f>
        <v>3</v>
      </c>
      <c r="V5386" s="13">
        <f>SUMIFS('Fielding Data'!F:F,'Fielding Data'!$A:$A,'Hitting Data'!$A5386)</f>
        <v>2</v>
      </c>
      <c r="W5386" s="13">
        <f>SUMIFS('Fielding Data'!G:G,'Fielding Data'!$A:$A,'Hitting Data'!$A5386)</f>
        <v>0</v>
      </c>
      <c r="X5386" s="13">
        <f>SUMIFS('Fielding Data'!H:H,'Fielding Data'!$A:$A,'Hitting Data'!$A5386)</f>
        <v>1</v>
      </c>
    </row>
    <row r="5387" spans="1:24" x14ac:dyDescent="0.3">
      <c r="A5387" s="13" t="str">
        <f t="shared" si="84"/>
        <v>markani012014</v>
      </c>
      <c r="B5387" s="16" t="s">
        <v>682</v>
      </c>
      <c r="C5387" s="16">
        <v>2014</v>
      </c>
      <c r="D5387" s="16">
        <v>155</v>
      </c>
      <c r="E5387" s="16">
        <v>642</v>
      </c>
      <c r="F5387" s="16">
        <v>81</v>
      </c>
      <c r="G5387" s="16">
        <v>177</v>
      </c>
      <c r="H5387" s="16">
        <v>27</v>
      </c>
      <c r="I5387" s="16">
        <v>1</v>
      </c>
      <c r="J5387" s="16">
        <v>14</v>
      </c>
      <c r="K5387" s="16">
        <v>50</v>
      </c>
      <c r="L5387" s="16">
        <v>4</v>
      </c>
      <c r="M5387" s="16">
        <v>2</v>
      </c>
      <c r="N5387" s="16">
        <v>62</v>
      </c>
      <c r="O5387" s="16">
        <v>84</v>
      </c>
      <c r="P5387" s="13" t="str">
        <f>IFERROR(VLOOKUP($A5387,'Fielding Data'!$A:$H,MATCH(P$1,'Fielding Data'!$A$1:$H$1,0),0),"Other")</f>
        <v>1B</v>
      </c>
      <c r="Q5387" s="13">
        <f>IFERROR(VLOOKUP($A5387,'Fielding Data'!$A:$H,MATCH(Q$1,'Fielding Data'!$A$1:$H$1,0),0),"Other")</f>
        <v>23</v>
      </c>
      <c r="R5387" s="13">
        <f>IFERROR(VLOOKUP($A5387,'Fielding Data'!$A:$H,MATCH(R$1,'Fielding Data'!$A$1:$H$1,0),0),"Other")</f>
        <v>1</v>
      </c>
      <c r="S5387" s="13">
        <f>IFERROR(VLOOKUP($A5387,'Fielding Data'!$A:$H,MATCH(S$1,'Fielding Data'!$A$1:$H$1,0),0),"Other")</f>
        <v>0</v>
      </c>
      <c r="T5387" s="13">
        <f>IFERROR(VLOOKUP($A5387,'Fielding Data'!$A:$H,MATCH(T$1,'Fielding Data'!$A$1:$H$1,0),0),"Other")</f>
        <v>1</v>
      </c>
      <c r="U5387" s="13">
        <f>SUMIFS('Fielding Data'!E:E,'Fielding Data'!$A:$A,'Hitting Data'!$A5387)</f>
        <v>613</v>
      </c>
      <c r="V5387" s="13">
        <f>SUMIFS('Fielding Data'!F:F,'Fielding Data'!$A:$A,'Hitting Data'!$A5387)</f>
        <v>23</v>
      </c>
      <c r="W5387" s="13">
        <f>SUMIFS('Fielding Data'!G:G,'Fielding Data'!$A:$A,'Hitting Data'!$A5387)</f>
        <v>0</v>
      </c>
      <c r="X5387" s="13">
        <f>SUMIFS('Fielding Data'!H:H,'Fielding Data'!$A:$A,'Hitting Data'!$A5387)</f>
        <v>3</v>
      </c>
    </row>
    <row r="5388" spans="1:24" x14ac:dyDescent="0.3">
      <c r="A5388" s="13" t="str">
        <f t="shared" si="84"/>
        <v>marksju012014</v>
      </c>
      <c r="B5388" s="16" t="s">
        <v>2215</v>
      </c>
      <c r="C5388" s="16">
        <v>2014</v>
      </c>
      <c r="D5388" s="16">
        <v>1</v>
      </c>
      <c r="E5388" s="16">
        <v>0</v>
      </c>
      <c r="F5388" s="16">
        <v>0</v>
      </c>
      <c r="G5388" s="16">
        <v>0</v>
      </c>
      <c r="H5388" s="16">
        <v>0</v>
      </c>
      <c r="I5388" s="16">
        <v>0</v>
      </c>
      <c r="J5388" s="16">
        <v>0</v>
      </c>
      <c r="K5388" s="16">
        <v>0</v>
      </c>
      <c r="L5388" s="16">
        <v>0</v>
      </c>
      <c r="M5388" s="16">
        <v>0</v>
      </c>
      <c r="N5388" s="16">
        <v>0</v>
      </c>
      <c r="O5388" s="16">
        <v>0</v>
      </c>
      <c r="P5388" s="13" t="str">
        <f>IFERROR(VLOOKUP($A5388,'Fielding Data'!$A:$H,MATCH(P$1,'Fielding Data'!$A$1:$H$1,0),0),"Other")</f>
        <v>P</v>
      </c>
      <c r="Q5388" s="13">
        <f>IFERROR(VLOOKUP($A5388,'Fielding Data'!$A:$H,MATCH(Q$1,'Fielding Data'!$A$1:$H$1,0),0),"Other")</f>
        <v>0</v>
      </c>
      <c r="R5388" s="13">
        <f>IFERROR(VLOOKUP($A5388,'Fielding Data'!$A:$H,MATCH(R$1,'Fielding Data'!$A$1:$H$1,0),0),"Other")</f>
        <v>0</v>
      </c>
      <c r="S5388" s="13">
        <f>IFERROR(VLOOKUP($A5388,'Fielding Data'!$A:$H,MATCH(S$1,'Fielding Data'!$A$1:$H$1,0),0),"Other")</f>
        <v>0</v>
      </c>
      <c r="T5388" s="13">
        <f>IFERROR(VLOOKUP($A5388,'Fielding Data'!$A:$H,MATCH(T$1,'Fielding Data'!$A$1:$H$1,0),0),"Other")</f>
        <v>0</v>
      </c>
      <c r="U5388" s="13">
        <f>SUMIFS('Fielding Data'!E:E,'Fielding Data'!$A:$A,'Hitting Data'!$A5388)</f>
        <v>0</v>
      </c>
      <c r="V5388" s="13">
        <f>SUMIFS('Fielding Data'!F:F,'Fielding Data'!$A:$A,'Hitting Data'!$A5388)</f>
        <v>0</v>
      </c>
      <c r="W5388" s="13">
        <f>SUMIFS('Fielding Data'!G:G,'Fielding Data'!$A:$A,'Hitting Data'!$A5388)</f>
        <v>0</v>
      </c>
      <c r="X5388" s="13">
        <f>SUMIFS('Fielding Data'!H:H,'Fielding Data'!$A:$A,'Hitting Data'!$A5388)</f>
        <v>0</v>
      </c>
    </row>
    <row r="5389" spans="1:24" x14ac:dyDescent="0.3">
      <c r="A5389" s="13" t="str">
        <f t="shared" si="84"/>
        <v>marmoca012014</v>
      </c>
      <c r="B5389" s="16" t="s">
        <v>683</v>
      </c>
      <c r="C5389" s="16">
        <v>2014</v>
      </c>
      <c r="D5389" s="16">
        <v>15</v>
      </c>
      <c r="E5389" s="16">
        <v>0</v>
      </c>
      <c r="F5389" s="16">
        <v>0</v>
      </c>
      <c r="G5389" s="16">
        <v>0</v>
      </c>
      <c r="H5389" s="16">
        <v>0</v>
      </c>
      <c r="I5389" s="16">
        <v>0</v>
      </c>
      <c r="J5389" s="16">
        <v>0</v>
      </c>
      <c r="K5389" s="16">
        <v>0</v>
      </c>
      <c r="L5389" s="16">
        <v>0</v>
      </c>
      <c r="M5389" s="16">
        <v>0</v>
      </c>
      <c r="N5389" s="16">
        <v>0</v>
      </c>
      <c r="O5389" s="16">
        <v>0</v>
      </c>
      <c r="P5389" s="13" t="str">
        <f>IFERROR(VLOOKUP($A5389,'Fielding Data'!$A:$H,MATCH(P$1,'Fielding Data'!$A$1:$H$1,0),0),"Other")</f>
        <v>P</v>
      </c>
      <c r="Q5389" s="13">
        <f>IFERROR(VLOOKUP($A5389,'Fielding Data'!$A:$H,MATCH(Q$1,'Fielding Data'!$A$1:$H$1,0),0),"Other")</f>
        <v>2</v>
      </c>
      <c r="R5389" s="13">
        <f>IFERROR(VLOOKUP($A5389,'Fielding Data'!$A:$H,MATCH(R$1,'Fielding Data'!$A$1:$H$1,0),0),"Other")</f>
        <v>1</v>
      </c>
      <c r="S5389" s="13">
        <f>IFERROR(VLOOKUP($A5389,'Fielding Data'!$A:$H,MATCH(S$1,'Fielding Data'!$A$1:$H$1,0),0),"Other")</f>
        <v>0</v>
      </c>
      <c r="T5389" s="13">
        <f>IFERROR(VLOOKUP($A5389,'Fielding Data'!$A:$H,MATCH(T$1,'Fielding Data'!$A$1:$H$1,0),0),"Other")</f>
        <v>0</v>
      </c>
      <c r="U5389" s="13">
        <f>SUMIFS('Fielding Data'!E:E,'Fielding Data'!$A:$A,'Hitting Data'!$A5389)</f>
        <v>2</v>
      </c>
      <c r="V5389" s="13">
        <f>SUMIFS('Fielding Data'!F:F,'Fielding Data'!$A:$A,'Hitting Data'!$A5389)</f>
        <v>1</v>
      </c>
      <c r="W5389" s="13">
        <f>SUMIFS('Fielding Data'!G:G,'Fielding Data'!$A:$A,'Hitting Data'!$A5389)</f>
        <v>0</v>
      </c>
      <c r="X5389" s="13">
        <f>SUMIFS('Fielding Data'!H:H,'Fielding Data'!$A:$A,'Hitting Data'!$A5389)</f>
        <v>0</v>
      </c>
    </row>
    <row r="5390" spans="1:24" x14ac:dyDescent="0.3">
      <c r="A5390" s="13" t="str">
        <f t="shared" si="84"/>
        <v>maronni012014</v>
      </c>
      <c r="B5390" s="16" t="s">
        <v>1775</v>
      </c>
      <c r="C5390" s="16">
        <v>2014</v>
      </c>
      <c r="D5390" s="16">
        <v>11</v>
      </c>
      <c r="E5390" s="16">
        <v>0</v>
      </c>
      <c r="F5390" s="16">
        <v>0</v>
      </c>
      <c r="G5390" s="16">
        <v>0</v>
      </c>
      <c r="H5390" s="16">
        <v>0</v>
      </c>
      <c r="I5390" s="16">
        <v>0</v>
      </c>
      <c r="J5390" s="16">
        <v>0</v>
      </c>
      <c r="K5390" s="16">
        <v>0</v>
      </c>
      <c r="L5390" s="16">
        <v>0</v>
      </c>
      <c r="M5390" s="16">
        <v>0</v>
      </c>
      <c r="N5390" s="16">
        <v>0</v>
      </c>
      <c r="O5390" s="16">
        <v>0</v>
      </c>
      <c r="P5390" s="13" t="str">
        <f>IFERROR(VLOOKUP($A5390,'Fielding Data'!$A:$H,MATCH(P$1,'Fielding Data'!$A$1:$H$1,0),0),"Other")</f>
        <v>P</v>
      </c>
      <c r="Q5390" s="13">
        <f>IFERROR(VLOOKUP($A5390,'Fielding Data'!$A:$H,MATCH(Q$1,'Fielding Data'!$A$1:$H$1,0),0),"Other")</f>
        <v>0</v>
      </c>
      <c r="R5390" s="13">
        <f>IFERROR(VLOOKUP($A5390,'Fielding Data'!$A:$H,MATCH(R$1,'Fielding Data'!$A$1:$H$1,0),0),"Other")</f>
        <v>1</v>
      </c>
      <c r="S5390" s="13">
        <f>IFERROR(VLOOKUP($A5390,'Fielding Data'!$A:$H,MATCH(S$1,'Fielding Data'!$A$1:$H$1,0),0),"Other")</f>
        <v>0</v>
      </c>
      <c r="T5390" s="13">
        <f>IFERROR(VLOOKUP($A5390,'Fielding Data'!$A:$H,MATCH(T$1,'Fielding Data'!$A$1:$H$1,0),0),"Other")</f>
        <v>0</v>
      </c>
      <c r="U5390" s="13">
        <f>SUMIFS('Fielding Data'!E:E,'Fielding Data'!$A:$A,'Hitting Data'!$A5390)</f>
        <v>0</v>
      </c>
      <c r="V5390" s="13">
        <f>SUMIFS('Fielding Data'!F:F,'Fielding Data'!$A:$A,'Hitting Data'!$A5390)</f>
        <v>1</v>
      </c>
      <c r="W5390" s="13">
        <f>SUMIFS('Fielding Data'!G:G,'Fielding Data'!$A:$A,'Hitting Data'!$A5390)</f>
        <v>0</v>
      </c>
      <c r="X5390" s="13">
        <f>SUMIFS('Fielding Data'!H:H,'Fielding Data'!$A:$A,'Hitting Data'!$A5390)</f>
        <v>0</v>
      </c>
    </row>
    <row r="5391" spans="1:24" x14ac:dyDescent="0.3">
      <c r="A5391" s="13" t="str">
        <f t="shared" si="84"/>
        <v>marshev012014</v>
      </c>
      <c r="B5391" s="16" t="s">
        <v>2216</v>
      </c>
      <c r="C5391" s="16">
        <v>2014</v>
      </c>
      <c r="D5391" s="16">
        <v>57</v>
      </c>
      <c r="E5391" s="16">
        <v>0</v>
      </c>
      <c r="F5391" s="16">
        <v>0</v>
      </c>
      <c r="G5391" s="16">
        <v>0</v>
      </c>
      <c r="H5391" s="16">
        <v>0</v>
      </c>
      <c r="I5391" s="16">
        <v>0</v>
      </c>
      <c r="J5391" s="16">
        <v>0</v>
      </c>
      <c r="K5391" s="16">
        <v>0</v>
      </c>
      <c r="L5391" s="16">
        <v>0</v>
      </c>
      <c r="M5391" s="16">
        <v>0</v>
      </c>
      <c r="N5391" s="16">
        <v>0</v>
      </c>
      <c r="O5391" s="16">
        <v>0</v>
      </c>
      <c r="P5391" s="13" t="str">
        <f>IFERROR(VLOOKUP($A5391,'Fielding Data'!$A:$H,MATCH(P$1,'Fielding Data'!$A$1:$H$1,0),0),"Other")</f>
        <v>P</v>
      </c>
      <c r="Q5391" s="13">
        <f>IFERROR(VLOOKUP($A5391,'Fielding Data'!$A:$H,MATCH(Q$1,'Fielding Data'!$A$1:$H$1,0),0),"Other")</f>
        <v>2</v>
      </c>
      <c r="R5391" s="13">
        <f>IFERROR(VLOOKUP($A5391,'Fielding Data'!$A:$H,MATCH(R$1,'Fielding Data'!$A$1:$H$1,0),0),"Other")</f>
        <v>8</v>
      </c>
      <c r="S5391" s="13">
        <f>IFERROR(VLOOKUP($A5391,'Fielding Data'!$A:$H,MATCH(S$1,'Fielding Data'!$A$1:$H$1,0),0),"Other")</f>
        <v>1</v>
      </c>
      <c r="T5391" s="13">
        <f>IFERROR(VLOOKUP($A5391,'Fielding Data'!$A:$H,MATCH(T$1,'Fielding Data'!$A$1:$H$1,0),0),"Other")</f>
        <v>2</v>
      </c>
      <c r="U5391" s="13">
        <f>SUMIFS('Fielding Data'!E:E,'Fielding Data'!$A:$A,'Hitting Data'!$A5391)</f>
        <v>2</v>
      </c>
      <c r="V5391" s="13">
        <f>SUMIFS('Fielding Data'!F:F,'Fielding Data'!$A:$A,'Hitting Data'!$A5391)</f>
        <v>8</v>
      </c>
      <c r="W5391" s="13">
        <f>SUMIFS('Fielding Data'!G:G,'Fielding Data'!$A:$A,'Hitting Data'!$A5391)</f>
        <v>1</v>
      </c>
      <c r="X5391" s="13">
        <f>SUMIFS('Fielding Data'!H:H,'Fielding Data'!$A:$A,'Hitting Data'!$A5391)</f>
        <v>2</v>
      </c>
    </row>
    <row r="5392" spans="1:24" x14ac:dyDescent="0.3">
      <c r="A5392" s="13" t="str">
        <f t="shared" si="84"/>
        <v>marshse012014</v>
      </c>
      <c r="B5392" s="16" t="s">
        <v>684</v>
      </c>
      <c r="C5392" s="16">
        <v>2014</v>
      </c>
      <c r="D5392" s="16">
        <v>15</v>
      </c>
      <c r="E5392" s="16">
        <v>0</v>
      </c>
      <c r="F5392" s="16">
        <v>0</v>
      </c>
      <c r="G5392" s="16">
        <v>0</v>
      </c>
      <c r="H5392" s="16">
        <v>0</v>
      </c>
      <c r="I5392" s="16">
        <v>0</v>
      </c>
      <c r="J5392" s="16">
        <v>0</v>
      </c>
      <c r="K5392" s="16">
        <v>0</v>
      </c>
      <c r="L5392" s="16">
        <v>0</v>
      </c>
      <c r="M5392" s="16">
        <v>0</v>
      </c>
      <c r="N5392" s="16">
        <v>0</v>
      </c>
      <c r="O5392" s="16">
        <v>0</v>
      </c>
      <c r="P5392" s="13" t="str">
        <f>IFERROR(VLOOKUP($A5392,'Fielding Data'!$A:$H,MATCH(P$1,'Fielding Data'!$A$1:$H$1,0),0),"Other")</f>
        <v>P</v>
      </c>
      <c r="Q5392" s="13">
        <f>IFERROR(VLOOKUP($A5392,'Fielding Data'!$A:$H,MATCH(Q$1,'Fielding Data'!$A$1:$H$1,0),0),"Other")</f>
        <v>1</v>
      </c>
      <c r="R5392" s="13">
        <f>IFERROR(VLOOKUP($A5392,'Fielding Data'!$A:$H,MATCH(R$1,'Fielding Data'!$A$1:$H$1,0),0),"Other")</f>
        <v>6</v>
      </c>
      <c r="S5392" s="13">
        <f>IFERROR(VLOOKUP($A5392,'Fielding Data'!$A:$H,MATCH(S$1,'Fielding Data'!$A$1:$H$1,0),0),"Other")</f>
        <v>0</v>
      </c>
      <c r="T5392" s="13">
        <f>IFERROR(VLOOKUP($A5392,'Fielding Data'!$A:$H,MATCH(T$1,'Fielding Data'!$A$1:$H$1,0),0),"Other")</f>
        <v>1</v>
      </c>
      <c r="U5392" s="13">
        <f>SUMIFS('Fielding Data'!E:E,'Fielding Data'!$A:$A,'Hitting Data'!$A5392)</f>
        <v>1</v>
      </c>
      <c r="V5392" s="13">
        <f>SUMIFS('Fielding Data'!F:F,'Fielding Data'!$A:$A,'Hitting Data'!$A5392)</f>
        <v>6</v>
      </c>
      <c r="W5392" s="13">
        <f>SUMIFS('Fielding Data'!G:G,'Fielding Data'!$A:$A,'Hitting Data'!$A5392)</f>
        <v>0</v>
      </c>
      <c r="X5392" s="13">
        <f>SUMIFS('Fielding Data'!H:H,'Fielding Data'!$A:$A,'Hitting Data'!$A5392)</f>
        <v>1</v>
      </c>
    </row>
    <row r="5393" spans="1:24" x14ac:dyDescent="0.3">
      <c r="A5393" s="13" t="str">
        <f t="shared" si="84"/>
        <v>marteal012014</v>
      </c>
      <c r="B5393" s="16" t="s">
        <v>1996</v>
      </c>
      <c r="C5393" s="16">
        <v>2014</v>
      </c>
      <c r="D5393" s="16">
        <v>44</v>
      </c>
      <c r="E5393" s="16">
        <v>106</v>
      </c>
      <c r="F5393" s="16">
        <v>8</v>
      </c>
      <c r="G5393" s="16">
        <v>18</v>
      </c>
      <c r="H5393" s="16">
        <v>5</v>
      </c>
      <c r="I5393" s="16">
        <v>1</v>
      </c>
      <c r="J5393" s="16">
        <v>2</v>
      </c>
      <c r="K5393" s="16">
        <v>9</v>
      </c>
      <c r="L5393" s="16">
        <v>1</v>
      </c>
      <c r="M5393" s="16">
        <v>0</v>
      </c>
      <c r="N5393" s="16">
        <v>6</v>
      </c>
      <c r="O5393" s="16">
        <v>34</v>
      </c>
      <c r="P5393" s="13" t="str">
        <f>IFERROR(VLOOKUP($A5393,'Fielding Data'!$A:$H,MATCH(P$1,'Fielding Data'!$A$1:$H$1,0),0),"Other")</f>
        <v>LF</v>
      </c>
      <c r="Q5393" s="13">
        <f>IFERROR(VLOOKUP($A5393,'Fielding Data'!$A:$H,MATCH(Q$1,'Fielding Data'!$A$1:$H$1,0),0),"Other")</f>
        <v>35</v>
      </c>
      <c r="R5393" s="13">
        <f>IFERROR(VLOOKUP($A5393,'Fielding Data'!$A:$H,MATCH(R$1,'Fielding Data'!$A$1:$H$1,0),0),"Other")</f>
        <v>1</v>
      </c>
      <c r="S5393" s="13">
        <f>IFERROR(VLOOKUP($A5393,'Fielding Data'!$A:$H,MATCH(S$1,'Fielding Data'!$A$1:$H$1,0),0),"Other")</f>
        <v>1</v>
      </c>
      <c r="T5393" s="13">
        <f>IFERROR(VLOOKUP($A5393,'Fielding Data'!$A:$H,MATCH(T$1,'Fielding Data'!$A$1:$H$1,0),0),"Other")</f>
        <v>1</v>
      </c>
      <c r="U5393" s="13">
        <f>SUMIFS('Fielding Data'!E:E,'Fielding Data'!$A:$A,'Hitting Data'!$A5393)</f>
        <v>80</v>
      </c>
      <c r="V5393" s="13">
        <f>SUMIFS('Fielding Data'!F:F,'Fielding Data'!$A:$A,'Hitting Data'!$A5393)</f>
        <v>2</v>
      </c>
      <c r="W5393" s="13">
        <f>SUMIFS('Fielding Data'!G:G,'Fielding Data'!$A:$A,'Hitting Data'!$A5393)</f>
        <v>4</v>
      </c>
      <c r="X5393" s="13">
        <f>SUMIFS('Fielding Data'!H:H,'Fielding Data'!$A:$A,'Hitting Data'!$A5393)</f>
        <v>2</v>
      </c>
    </row>
    <row r="5394" spans="1:24" x14ac:dyDescent="0.3">
      <c r="A5394" s="13" t="str">
        <f t="shared" si="84"/>
        <v>martean012014</v>
      </c>
      <c r="B5394" s="16" t="s">
        <v>569</v>
      </c>
      <c r="C5394" s="16">
        <v>2014</v>
      </c>
      <c r="D5394" s="16">
        <v>6</v>
      </c>
      <c r="E5394" s="16">
        <v>16</v>
      </c>
      <c r="F5394" s="16">
        <v>1</v>
      </c>
      <c r="G5394" s="16">
        <v>3</v>
      </c>
      <c r="H5394" s="16">
        <v>0</v>
      </c>
      <c r="I5394" s="16">
        <v>0</v>
      </c>
      <c r="J5394" s="16">
        <v>1</v>
      </c>
      <c r="K5394" s="16">
        <v>3</v>
      </c>
      <c r="L5394" s="16">
        <v>0</v>
      </c>
      <c r="M5394" s="16">
        <v>0</v>
      </c>
      <c r="N5394" s="16">
        <v>0</v>
      </c>
      <c r="O5394" s="16">
        <v>3</v>
      </c>
      <c r="P5394" s="13" t="str">
        <f>IFERROR(VLOOKUP($A5394,'Fielding Data'!$A:$H,MATCH(P$1,'Fielding Data'!$A$1:$H$1,0),0),"Other")</f>
        <v>3B</v>
      </c>
      <c r="Q5394" s="13">
        <f>IFERROR(VLOOKUP($A5394,'Fielding Data'!$A:$H,MATCH(Q$1,'Fielding Data'!$A$1:$H$1,0),0),"Other")</f>
        <v>1</v>
      </c>
      <c r="R5394" s="13">
        <f>IFERROR(VLOOKUP($A5394,'Fielding Data'!$A:$H,MATCH(R$1,'Fielding Data'!$A$1:$H$1,0),0),"Other")</f>
        <v>7</v>
      </c>
      <c r="S5394" s="13">
        <f>IFERROR(VLOOKUP($A5394,'Fielding Data'!$A:$H,MATCH(S$1,'Fielding Data'!$A$1:$H$1,0),0),"Other")</f>
        <v>0</v>
      </c>
      <c r="T5394" s="13">
        <f>IFERROR(VLOOKUP($A5394,'Fielding Data'!$A:$H,MATCH(T$1,'Fielding Data'!$A$1:$H$1,0),0),"Other")</f>
        <v>1</v>
      </c>
      <c r="U5394" s="13">
        <f>SUMIFS('Fielding Data'!E:E,'Fielding Data'!$A:$A,'Hitting Data'!$A5394)</f>
        <v>1</v>
      </c>
      <c r="V5394" s="13">
        <f>SUMIFS('Fielding Data'!F:F,'Fielding Data'!$A:$A,'Hitting Data'!$A5394)</f>
        <v>7</v>
      </c>
      <c r="W5394" s="13">
        <f>SUMIFS('Fielding Data'!G:G,'Fielding Data'!$A:$A,'Hitting Data'!$A5394)</f>
        <v>0</v>
      </c>
      <c r="X5394" s="13">
        <f>SUMIFS('Fielding Data'!H:H,'Fielding Data'!$A:$A,'Hitting Data'!$A5394)</f>
        <v>1</v>
      </c>
    </row>
    <row r="5395" spans="1:24" x14ac:dyDescent="0.3">
      <c r="A5395" s="13" t="str">
        <f t="shared" si="84"/>
        <v>martest012014</v>
      </c>
      <c r="B5395" s="16" t="s">
        <v>1776</v>
      </c>
      <c r="C5395" s="16">
        <v>2014</v>
      </c>
      <c r="D5395" s="16">
        <v>135</v>
      </c>
      <c r="E5395" s="16">
        <v>495</v>
      </c>
      <c r="F5395" s="16">
        <v>73</v>
      </c>
      <c r="G5395" s="16">
        <v>144</v>
      </c>
      <c r="H5395" s="16">
        <v>29</v>
      </c>
      <c r="I5395" s="16">
        <v>6</v>
      </c>
      <c r="J5395" s="16">
        <v>13</v>
      </c>
      <c r="K5395" s="16">
        <v>56</v>
      </c>
      <c r="L5395" s="16">
        <v>30</v>
      </c>
      <c r="M5395" s="16">
        <v>11</v>
      </c>
      <c r="N5395" s="16">
        <v>33</v>
      </c>
      <c r="O5395" s="16">
        <v>131</v>
      </c>
      <c r="P5395" s="13" t="str">
        <f>IFERROR(VLOOKUP($A5395,'Fielding Data'!$A:$H,MATCH(P$1,'Fielding Data'!$A$1:$H$1,0),0),"Other")</f>
        <v>CF</v>
      </c>
      <c r="Q5395" s="13">
        <f>IFERROR(VLOOKUP($A5395,'Fielding Data'!$A:$H,MATCH(Q$1,'Fielding Data'!$A$1:$H$1,0),0),"Other")</f>
        <v>27</v>
      </c>
      <c r="R5395" s="13">
        <f>IFERROR(VLOOKUP($A5395,'Fielding Data'!$A:$H,MATCH(R$1,'Fielding Data'!$A$1:$H$1,0),0),"Other")</f>
        <v>0</v>
      </c>
      <c r="S5395" s="13">
        <f>IFERROR(VLOOKUP($A5395,'Fielding Data'!$A:$H,MATCH(S$1,'Fielding Data'!$A$1:$H$1,0),0),"Other")</f>
        <v>1</v>
      </c>
      <c r="T5395" s="13">
        <f>IFERROR(VLOOKUP($A5395,'Fielding Data'!$A:$H,MATCH(T$1,'Fielding Data'!$A$1:$H$1,0),0),"Other")</f>
        <v>0</v>
      </c>
      <c r="U5395" s="13">
        <f>SUMIFS('Fielding Data'!E:E,'Fielding Data'!$A:$A,'Hitting Data'!$A5395)</f>
        <v>356</v>
      </c>
      <c r="V5395" s="13">
        <f>SUMIFS('Fielding Data'!F:F,'Fielding Data'!$A:$A,'Hitting Data'!$A5395)</f>
        <v>8</v>
      </c>
      <c r="W5395" s="13">
        <f>SUMIFS('Fielding Data'!G:G,'Fielding Data'!$A:$A,'Hitting Data'!$A5395)</f>
        <v>12</v>
      </c>
      <c r="X5395" s="13">
        <f>SUMIFS('Fielding Data'!H:H,'Fielding Data'!$A:$A,'Hitting Data'!$A5395)</f>
        <v>0</v>
      </c>
    </row>
    <row r="5396" spans="1:24" x14ac:dyDescent="0.3">
      <c r="A5396" s="13" t="str">
        <f t="shared" si="84"/>
        <v>martica042014</v>
      </c>
      <c r="B5396" s="16" t="s">
        <v>1997</v>
      </c>
      <c r="C5396" s="16">
        <v>2014</v>
      </c>
      <c r="D5396" s="16">
        <v>57</v>
      </c>
      <c r="E5396" s="16">
        <v>12</v>
      </c>
      <c r="F5396" s="16">
        <v>0</v>
      </c>
      <c r="G5396" s="16">
        <v>3</v>
      </c>
      <c r="H5396" s="16">
        <v>0</v>
      </c>
      <c r="I5396" s="16">
        <v>0</v>
      </c>
      <c r="J5396" s="16">
        <v>0</v>
      </c>
      <c r="K5396" s="16">
        <v>2</v>
      </c>
      <c r="L5396" s="16">
        <v>0</v>
      </c>
      <c r="M5396" s="16">
        <v>0</v>
      </c>
      <c r="N5396" s="16">
        <v>0</v>
      </c>
      <c r="O5396" s="16">
        <v>4</v>
      </c>
      <c r="P5396" s="13" t="str">
        <f>IFERROR(VLOOKUP($A5396,'Fielding Data'!$A:$H,MATCH(P$1,'Fielding Data'!$A$1:$H$1,0),0),"Other")</f>
        <v>P</v>
      </c>
      <c r="Q5396" s="13">
        <f>IFERROR(VLOOKUP($A5396,'Fielding Data'!$A:$H,MATCH(Q$1,'Fielding Data'!$A$1:$H$1,0),0),"Other")</f>
        <v>11</v>
      </c>
      <c r="R5396" s="13">
        <f>IFERROR(VLOOKUP($A5396,'Fielding Data'!$A:$H,MATCH(R$1,'Fielding Data'!$A$1:$H$1,0),0),"Other")</f>
        <v>23</v>
      </c>
      <c r="S5396" s="13">
        <f>IFERROR(VLOOKUP($A5396,'Fielding Data'!$A:$H,MATCH(S$1,'Fielding Data'!$A$1:$H$1,0),0),"Other")</f>
        <v>1</v>
      </c>
      <c r="T5396" s="13">
        <f>IFERROR(VLOOKUP($A5396,'Fielding Data'!$A:$H,MATCH(T$1,'Fielding Data'!$A$1:$H$1,0),0),"Other")</f>
        <v>2</v>
      </c>
      <c r="U5396" s="13">
        <f>SUMIFS('Fielding Data'!E:E,'Fielding Data'!$A:$A,'Hitting Data'!$A5396)</f>
        <v>11</v>
      </c>
      <c r="V5396" s="13">
        <f>SUMIFS('Fielding Data'!F:F,'Fielding Data'!$A:$A,'Hitting Data'!$A5396)</f>
        <v>23</v>
      </c>
      <c r="W5396" s="13">
        <f>SUMIFS('Fielding Data'!G:G,'Fielding Data'!$A:$A,'Hitting Data'!$A5396)</f>
        <v>1</v>
      </c>
      <c r="X5396" s="13">
        <f>SUMIFS('Fielding Data'!H:H,'Fielding Data'!$A:$A,'Hitting Data'!$A5396)</f>
        <v>2</v>
      </c>
    </row>
    <row r="5397" spans="1:24" x14ac:dyDescent="0.3">
      <c r="A5397" s="13" t="str">
        <f t="shared" si="84"/>
        <v>martich022014</v>
      </c>
      <c r="B5397" s="16" t="s">
        <v>2217</v>
      </c>
      <c r="C5397" s="16">
        <v>2014</v>
      </c>
      <c r="D5397" s="16">
        <v>16</v>
      </c>
      <c r="E5397" s="16">
        <v>0</v>
      </c>
      <c r="F5397" s="16">
        <v>0</v>
      </c>
      <c r="G5397" s="16">
        <v>0</v>
      </c>
      <c r="H5397" s="16">
        <v>0</v>
      </c>
      <c r="I5397" s="16">
        <v>0</v>
      </c>
      <c r="J5397" s="16">
        <v>0</v>
      </c>
      <c r="K5397" s="16">
        <v>0</v>
      </c>
      <c r="L5397" s="16">
        <v>0</v>
      </c>
      <c r="M5397" s="16">
        <v>0</v>
      </c>
      <c r="N5397" s="16">
        <v>0</v>
      </c>
      <c r="O5397" s="16">
        <v>0</v>
      </c>
      <c r="P5397" s="13" t="str">
        <f>IFERROR(VLOOKUP($A5397,'Fielding Data'!$A:$H,MATCH(P$1,'Fielding Data'!$A$1:$H$1,0),0),"Other")</f>
        <v>P</v>
      </c>
      <c r="Q5397" s="13">
        <f>IFERROR(VLOOKUP($A5397,'Fielding Data'!$A:$H,MATCH(Q$1,'Fielding Data'!$A$1:$H$1,0),0),"Other")</f>
        <v>1</v>
      </c>
      <c r="R5397" s="13">
        <f>IFERROR(VLOOKUP($A5397,'Fielding Data'!$A:$H,MATCH(R$1,'Fielding Data'!$A$1:$H$1,0),0),"Other")</f>
        <v>2</v>
      </c>
      <c r="S5397" s="13">
        <f>IFERROR(VLOOKUP($A5397,'Fielding Data'!$A:$H,MATCH(S$1,'Fielding Data'!$A$1:$H$1,0),0),"Other")</f>
        <v>0</v>
      </c>
      <c r="T5397" s="13">
        <f>IFERROR(VLOOKUP($A5397,'Fielding Data'!$A:$H,MATCH(T$1,'Fielding Data'!$A$1:$H$1,0),0),"Other")</f>
        <v>0</v>
      </c>
      <c r="U5397" s="13">
        <f>SUMIFS('Fielding Data'!E:E,'Fielding Data'!$A:$A,'Hitting Data'!$A5397)</f>
        <v>1</v>
      </c>
      <c r="V5397" s="13">
        <f>SUMIFS('Fielding Data'!F:F,'Fielding Data'!$A:$A,'Hitting Data'!$A5397)</f>
        <v>2</v>
      </c>
      <c r="W5397" s="13">
        <f>SUMIFS('Fielding Data'!G:G,'Fielding Data'!$A:$A,'Hitting Data'!$A5397)</f>
        <v>0</v>
      </c>
      <c r="X5397" s="13">
        <f>SUMIFS('Fielding Data'!H:H,'Fielding Data'!$A:$A,'Hitting Data'!$A5397)</f>
        <v>0</v>
      </c>
    </row>
    <row r="5398" spans="1:24" x14ac:dyDescent="0.3">
      <c r="A5398" s="13" t="str">
        <f t="shared" si="84"/>
        <v>martida022014</v>
      </c>
      <c r="B5398" s="16" t="s">
        <v>1998</v>
      </c>
      <c r="C5398" s="16">
        <v>2014</v>
      </c>
      <c r="D5398" s="16">
        <v>3</v>
      </c>
      <c r="E5398" s="16">
        <v>0</v>
      </c>
      <c r="F5398" s="16">
        <v>0</v>
      </c>
      <c r="G5398" s="16">
        <v>0</v>
      </c>
      <c r="H5398" s="16">
        <v>0</v>
      </c>
      <c r="I5398" s="16">
        <v>0</v>
      </c>
      <c r="J5398" s="16">
        <v>0</v>
      </c>
      <c r="K5398" s="16">
        <v>0</v>
      </c>
      <c r="L5398" s="16">
        <v>0</v>
      </c>
      <c r="M5398" s="16">
        <v>0</v>
      </c>
      <c r="N5398" s="16">
        <v>0</v>
      </c>
      <c r="O5398" s="16">
        <v>0</v>
      </c>
      <c r="P5398" s="13" t="str">
        <f>IFERROR(VLOOKUP($A5398,'Fielding Data'!$A:$H,MATCH(P$1,'Fielding Data'!$A$1:$H$1,0),0),"Other")</f>
        <v>P</v>
      </c>
      <c r="Q5398" s="13">
        <f>IFERROR(VLOOKUP($A5398,'Fielding Data'!$A:$H,MATCH(Q$1,'Fielding Data'!$A$1:$H$1,0),0),"Other")</f>
        <v>1</v>
      </c>
      <c r="R5398" s="13">
        <f>IFERROR(VLOOKUP($A5398,'Fielding Data'!$A:$H,MATCH(R$1,'Fielding Data'!$A$1:$H$1,0),0),"Other")</f>
        <v>0</v>
      </c>
      <c r="S5398" s="13">
        <f>IFERROR(VLOOKUP($A5398,'Fielding Data'!$A:$H,MATCH(S$1,'Fielding Data'!$A$1:$H$1,0),0),"Other")</f>
        <v>0</v>
      </c>
      <c r="T5398" s="13">
        <f>IFERROR(VLOOKUP($A5398,'Fielding Data'!$A:$H,MATCH(T$1,'Fielding Data'!$A$1:$H$1,0),0),"Other")</f>
        <v>0</v>
      </c>
      <c r="U5398" s="13">
        <f>SUMIFS('Fielding Data'!E:E,'Fielding Data'!$A:$A,'Hitting Data'!$A5398)</f>
        <v>1</v>
      </c>
      <c r="V5398" s="13">
        <f>SUMIFS('Fielding Data'!F:F,'Fielding Data'!$A:$A,'Hitting Data'!$A5398)</f>
        <v>0</v>
      </c>
      <c r="W5398" s="13">
        <f>SUMIFS('Fielding Data'!G:G,'Fielding Data'!$A:$A,'Hitting Data'!$A5398)</f>
        <v>0</v>
      </c>
      <c r="X5398" s="13">
        <f>SUMIFS('Fielding Data'!H:H,'Fielding Data'!$A:$A,'Hitting Data'!$A5398)</f>
        <v>0</v>
      </c>
    </row>
    <row r="5399" spans="1:24" x14ac:dyDescent="0.3">
      <c r="A5399" s="13" t="str">
        <f t="shared" si="84"/>
        <v>martiet012014</v>
      </c>
      <c r="B5399" s="16" t="s">
        <v>1999</v>
      </c>
      <c r="C5399" s="16">
        <v>2014</v>
      </c>
      <c r="D5399" s="16">
        <v>2</v>
      </c>
      <c r="E5399" s="16">
        <v>0</v>
      </c>
      <c r="F5399" s="16">
        <v>0</v>
      </c>
      <c r="G5399" s="16">
        <v>0</v>
      </c>
      <c r="H5399" s="16">
        <v>0</v>
      </c>
      <c r="I5399" s="16">
        <v>0</v>
      </c>
      <c r="J5399" s="16">
        <v>0</v>
      </c>
      <c r="K5399" s="16">
        <v>0</v>
      </c>
      <c r="L5399" s="16">
        <v>0</v>
      </c>
      <c r="M5399" s="16">
        <v>0</v>
      </c>
      <c r="N5399" s="16">
        <v>0</v>
      </c>
      <c r="O5399" s="16">
        <v>0</v>
      </c>
      <c r="P5399" s="13" t="str">
        <f>IFERROR(VLOOKUP($A5399,'Fielding Data'!$A:$H,MATCH(P$1,'Fielding Data'!$A$1:$H$1,0),0),"Other")</f>
        <v>P</v>
      </c>
      <c r="Q5399" s="13">
        <f>IFERROR(VLOOKUP($A5399,'Fielding Data'!$A:$H,MATCH(Q$1,'Fielding Data'!$A$1:$H$1,0),0),"Other")</f>
        <v>0</v>
      </c>
      <c r="R5399" s="13">
        <f>IFERROR(VLOOKUP($A5399,'Fielding Data'!$A:$H,MATCH(R$1,'Fielding Data'!$A$1:$H$1,0),0),"Other")</f>
        <v>0</v>
      </c>
      <c r="S5399" s="13">
        <f>IFERROR(VLOOKUP($A5399,'Fielding Data'!$A:$H,MATCH(S$1,'Fielding Data'!$A$1:$H$1,0),0),"Other")</f>
        <v>0</v>
      </c>
      <c r="T5399" s="13">
        <f>IFERROR(VLOOKUP($A5399,'Fielding Data'!$A:$H,MATCH(T$1,'Fielding Data'!$A$1:$H$1,0),0),"Other")</f>
        <v>0</v>
      </c>
      <c r="U5399" s="13">
        <f>SUMIFS('Fielding Data'!E:E,'Fielding Data'!$A:$A,'Hitting Data'!$A5399)</f>
        <v>0</v>
      </c>
      <c r="V5399" s="13">
        <f>SUMIFS('Fielding Data'!F:F,'Fielding Data'!$A:$A,'Hitting Data'!$A5399)</f>
        <v>0</v>
      </c>
      <c r="W5399" s="13">
        <f>SUMIFS('Fielding Data'!G:G,'Fielding Data'!$A:$A,'Hitting Data'!$A5399)</f>
        <v>0</v>
      </c>
      <c r="X5399" s="13">
        <f>SUMIFS('Fielding Data'!H:H,'Fielding Data'!$A:$A,'Hitting Data'!$A5399)</f>
        <v>0</v>
      </c>
    </row>
    <row r="5400" spans="1:24" x14ac:dyDescent="0.3">
      <c r="A5400" s="13" t="str">
        <f t="shared" si="84"/>
        <v>martijd022014</v>
      </c>
      <c r="B5400" s="16" t="s">
        <v>1556</v>
      </c>
      <c r="C5400" s="16">
        <v>2014</v>
      </c>
      <c r="D5400" s="16">
        <v>123</v>
      </c>
      <c r="E5400" s="16">
        <v>441</v>
      </c>
      <c r="F5400" s="16">
        <v>57</v>
      </c>
      <c r="G5400" s="16">
        <v>139</v>
      </c>
      <c r="H5400" s="16">
        <v>30</v>
      </c>
      <c r="I5400" s="16">
        <v>3</v>
      </c>
      <c r="J5400" s="16">
        <v>23</v>
      </c>
      <c r="K5400" s="16">
        <v>76</v>
      </c>
      <c r="L5400" s="16">
        <v>6</v>
      </c>
      <c r="M5400" s="16">
        <v>3</v>
      </c>
      <c r="N5400" s="16">
        <v>30</v>
      </c>
      <c r="O5400" s="16">
        <v>126</v>
      </c>
      <c r="P5400" s="13" t="str">
        <f>IFERROR(VLOOKUP($A5400,'Fielding Data'!$A:$H,MATCH(P$1,'Fielding Data'!$A$1:$H$1,0),0),"Other")</f>
        <v>LF</v>
      </c>
      <c r="Q5400" s="13">
        <f>IFERROR(VLOOKUP($A5400,'Fielding Data'!$A:$H,MATCH(Q$1,'Fielding Data'!$A$1:$H$1,0),0),"Other")</f>
        <v>149</v>
      </c>
      <c r="R5400" s="13">
        <f>IFERROR(VLOOKUP($A5400,'Fielding Data'!$A:$H,MATCH(R$1,'Fielding Data'!$A$1:$H$1,0),0),"Other")</f>
        <v>1</v>
      </c>
      <c r="S5400" s="13">
        <f>IFERROR(VLOOKUP($A5400,'Fielding Data'!$A:$H,MATCH(S$1,'Fielding Data'!$A$1:$H$1,0),0),"Other")</f>
        <v>4</v>
      </c>
      <c r="T5400" s="13">
        <f>IFERROR(VLOOKUP($A5400,'Fielding Data'!$A:$H,MATCH(T$1,'Fielding Data'!$A$1:$H$1,0),0),"Other")</f>
        <v>0</v>
      </c>
      <c r="U5400" s="13">
        <f>SUMIFS('Fielding Data'!E:E,'Fielding Data'!$A:$A,'Hitting Data'!$A5400)</f>
        <v>396</v>
      </c>
      <c r="V5400" s="13">
        <f>SUMIFS('Fielding Data'!F:F,'Fielding Data'!$A:$A,'Hitting Data'!$A5400)</f>
        <v>2</v>
      </c>
      <c r="W5400" s="13">
        <f>SUMIFS('Fielding Data'!G:G,'Fielding Data'!$A:$A,'Hitting Data'!$A5400)</f>
        <v>8</v>
      </c>
      <c r="X5400" s="13">
        <f>SUMIFS('Fielding Data'!H:H,'Fielding Data'!$A:$A,'Hitting Data'!$A5400)</f>
        <v>0</v>
      </c>
    </row>
    <row r="5401" spans="1:24" x14ac:dyDescent="0.3">
      <c r="A5401" s="13" t="str">
        <f t="shared" si="84"/>
        <v>martile012014</v>
      </c>
      <c r="B5401" s="16" t="s">
        <v>1557</v>
      </c>
      <c r="C5401" s="16">
        <v>2014</v>
      </c>
      <c r="D5401" s="16">
        <v>155</v>
      </c>
      <c r="E5401" s="16">
        <v>533</v>
      </c>
      <c r="F5401" s="16">
        <v>68</v>
      </c>
      <c r="G5401" s="16">
        <v>146</v>
      </c>
      <c r="H5401" s="16">
        <v>13</v>
      </c>
      <c r="I5401" s="16">
        <v>7</v>
      </c>
      <c r="J5401" s="16">
        <v>7</v>
      </c>
      <c r="K5401" s="16">
        <v>40</v>
      </c>
      <c r="L5401" s="16">
        <v>31</v>
      </c>
      <c r="M5401" s="16">
        <v>12</v>
      </c>
      <c r="N5401" s="16">
        <v>39</v>
      </c>
      <c r="O5401" s="16">
        <v>114</v>
      </c>
      <c r="P5401" s="13" t="str">
        <f>IFERROR(VLOOKUP($A5401,'Fielding Data'!$A:$H,MATCH(P$1,'Fielding Data'!$A$1:$H$1,0),0),"Other")</f>
        <v>CF</v>
      </c>
      <c r="Q5401" s="13">
        <f>IFERROR(VLOOKUP($A5401,'Fielding Data'!$A:$H,MATCH(Q$1,'Fielding Data'!$A$1:$H$1,0),0),"Other")</f>
        <v>415</v>
      </c>
      <c r="R5401" s="13">
        <f>IFERROR(VLOOKUP($A5401,'Fielding Data'!$A:$H,MATCH(R$1,'Fielding Data'!$A$1:$H$1,0),0),"Other")</f>
        <v>11</v>
      </c>
      <c r="S5401" s="13">
        <f>IFERROR(VLOOKUP($A5401,'Fielding Data'!$A:$H,MATCH(S$1,'Fielding Data'!$A$1:$H$1,0),0),"Other")</f>
        <v>8</v>
      </c>
      <c r="T5401" s="13">
        <f>IFERROR(VLOOKUP($A5401,'Fielding Data'!$A:$H,MATCH(T$1,'Fielding Data'!$A$1:$H$1,0),0),"Other")</f>
        <v>3</v>
      </c>
      <c r="U5401" s="13">
        <f>SUMIFS('Fielding Data'!E:E,'Fielding Data'!$A:$A,'Hitting Data'!$A5401)</f>
        <v>830</v>
      </c>
      <c r="V5401" s="13">
        <f>SUMIFS('Fielding Data'!F:F,'Fielding Data'!$A:$A,'Hitting Data'!$A5401)</f>
        <v>22</v>
      </c>
      <c r="W5401" s="13">
        <f>SUMIFS('Fielding Data'!G:G,'Fielding Data'!$A:$A,'Hitting Data'!$A5401)</f>
        <v>16</v>
      </c>
      <c r="X5401" s="13">
        <f>SUMIFS('Fielding Data'!H:H,'Fielding Data'!$A:$A,'Hitting Data'!$A5401)</f>
        <v>6</v>
      </c>
    </row>
    <row r="5402" spans="1:24" x14ac:dyDescent="0.3">
      <c r="A5402" s="13" t="str">
        <f t="shared" si="84"/>
        <v>martimi022014</v>
      </c>
      <c r="B5402" s="16" t="s">
        <v>1559</v>
      </c>
      <c r="C5402" s="16">
        <v>2014</v>
      </c>
      <c r="D5402" s="16">
        <v>26</v>
      </c>
      <c r="E5402" s="16">
        <v>39</v>
      </c>
      <c r="F5402" s="16">
        <v>2</v>
      </c>
      <c r="G5402" s="16">
        <v>5</v>
      </c>
      <c r="H5402" s="16">
        <v>1</v>
      </c>
      <c r="I5402" s="16">
        <v>0</v>
      </c>
      <c r="J5402" s="16">
        <v>0</v>
      </c>
      <c r="K5402" s="16">
        <v>2</v>
      </c>
      <c r="L5402" s="16">
        <v>0</v>
      </c>
      <c r="M5402" s="16">
        <v>0</v>
      </c>
      <c r="N5402" s="16">
        <v>4</v>
      </c>
      <c r="O5402" s="16">
        <v>13</v>
      </c>
      <c r="P5402" s="13" t="str">
        <f>IFERROR(VLOOKUP($A5402,'Fielding Data'!$A:$H,MATCH(P$1,'Fielding Data'!$A$1:$H$1,0),0),"Other")</f>
        <v>2B</v>
      </c>
      <c r="Q5402" s="13">
        <f>IFERROR(VLOOKUP($A5402,'Fielding Data'!$A:$H,MATCH(Q$1,'Fielding Data'!$A$1:$H$1,0),0),"Other")</f>
        <v>12</v>
      </c>
      <c r="R5402" s="13">
        <f>IFERROR(VLOOKUP($A5402,'Fielding Data'!$A:$H,MATCH(R$1,'Fielding Data'!$A$1:$H$1,0),0),"Other")</f>
        <v>10</v>
      </c>
      <c r="S5402" s="13">
        <f>IFERROR(VLOOKUP($A5402,'Fielding Data'!$A:$H,MATCH(S$1,'Fielding Data'!$A$1:$H$1,0),0),"Other")</f>
        <v>1</v>
      </c>
      <c r="T5402" s="13">
        <f>IFERROR(VLOOKUP($A5402,'Fielding Data'!$A:$H,MATCH(T$1,'Fielding Data'!$A$1:$H$1,0),0),"Other")</f>
        <v>1</v>
      </c>
      <c r="U5402" s="13">
        <f>SUMIFS('Fielding Data'!E:E,'Fielding Data'!$A:$A,'Hitting Data'!$A5402)</f>
        <v>22</v>
      </c>
      <c r="V5402" s="13">
        <f>SUMIFS('Fielding Data'!F:F,'Fielding Data'!$A:$A,'Hitting Data'!$A5402)</f>
        <v>10</v>
      </c>
      <c r="W5402" s="13">
        <f>SUMIFS('Fielding Data'!G:G,'Fielding Data'!$A:$A,'Hitting Data'!$A5402)</f>
        <v>1</v>
      </c>
      <c r="X5402" s="13">
        <f>SUMIFS('Fielding Data'!H:H,'Fielding Data'!$A:$A,'Hitting Data'!$A5402)</f>
        <v>1</v>
      </c>
    </row>
    <row r="5403" spans="1:24" x14ac:dyDescent="0.3">
      <c r="A5403" s="13" t="str">
        <f t="shared" si="84"/>
        <v>martini012014</v>
      </c>
      <c r="B5403" s="16" t="s">
        <v>2218</v>
      </c>
      <c r="C5403" s="16">
        <v>2014</v>
      </c>
      <c r="D5403" s="16">
        <v>32</v>
      </c>
      <c r="E5403" s="16">
        <v>3</v>
      </c>
      <c r="F5403" s="16">
        <v>1</v>
      </c>
      <c r="G5403" s="16">
        <v>0</v>
      </c>
      <c r="H5403" s="16">
        <v>0</v>
      </c>
      <c r="I5403" s="16">
        <v>0</v>
      </c>
      <c r="J5403" s="16">
        <v>0</v>
      </c>
      <c r="K5403" s="16">
        <v>0</v>
      </c>
      <c r="L5403" s="16">
        <v>0</v>
      </c>
      <c r="M5403" s="16">
        <v>0</v>
      </c>
      <c r="N5403" s="16">
        <v>0</v>
      </c>
      <c r="O5403" s="16">
        <v>2</v>
      </c>
      <c r="P5403" s="13" t="str">
        <f>IFERROR(VLOOKUP($A5403,'Fielding Data'!$A:$H,MATCH(P$1,'Fielding Data'!$A$1:$H$1,0),0),"Other")</f>
        <v>P</v>
      </c>
      <c r="Q5403" s="13">
        <f>IFERROR(VLOOKUP($A5403,'Fielding Data'!$A:$H,MATCH(Q$1,'Fielding Data'!$A$1:$H$1,0),0),"Other")</f>
        <v>11</v>
      </c>
      <c r="R5403" s="13">
        <f>IFERROR(VLOOKUP($A5403,'Fielding Data'!$A:$H,MATCH(R$1,'Fielding Data'!$A$1:$H$1,0),0),"Other")</f>
        <v>11</v>
      </c>
      <c r="S5403" s="13">
        <f>IFERROR(VLOOKUP($A5403,'Fielding Data'!$A:$H,MATCH(S$1,'Fielding Data'!$A$1:$H$1,0),0),"Other")</f>
        <v>0</v>
      </c>
      <c r="T5403" s="13">
        <f>IFERROR(VLOOKUP($A5403,'Fielding Data'!$A:$H,MATCH(T$1,'Fielding Data'!$A$1:$H$1,0),0),"Other")</f>
        <v>1</v>
      </c>
      <c r="U5403" s="13">
        <f>SUMIFS('Fielding Data'!E:E,'Fielding Data'!$A:$A,'Hitting Data'!$A5403)</f>
        <v>11</v>
      </c>
      <c r="V5403" s="13">
        <f>SUMIFS('Fielding Data'!F:F,'Fielding Data'!$A:$A,'Hitting Data'!$A5403)</f>
        <v>11</v>
      </c>
      <c r="W5403" s="13">
        <f>SUMIFS('Fielding Data'!G:G,'Fielding Data'!$A:$A,'Hitting Data'!$A5403)</f>
        <v>0</v>
      </c>
      <c r="X5403" s="13">
        <f>SUMIFS('Fielding Data'!H:H,'Fielding Data'!$A:$A,'Hitting Data'!$A5403)</f>
        <v>1</v>
      </c>
    </row>
    <row r="5404" spans="1:24" x14ac:dyDescent="0.3">
      <c r="A5404" s="13" t="str">
        <f t="shared" si="84"/>
        <v>martiru012014</v>
      </c>
      <c r="B5404" s="16" t="s">
        <v>685</v>
      </c>
      <c r="C5404" s="16">
        <v>2014</v>
      </c>
      <c r="D5404" s="16">
        <v>111</v>
      </c>
      <c r="E5404" s="16">
        <v>379</v>
      </c>
      <c r="F5404" s="16">
        <v>45</v>
      </c>
      <c r="G5404" s="16">
        <v>110</v>
      </c>
      <c r="H5404" s="16">
        <v>20</v>
      </c>
      <c r="I5404" s="16">
        <v>0</v>
      </c>
      <c r="J5404" s="16">
        <v>11</v>
      </c>
      <c r="K5404" s="16">
        <v>67</v>
      </c>
      <c r="L5404" s="16">
        <v>4</v>
      </c>
      <c r="M5404" s="16">
        <v>4</v>
      </c>
      <c r="N5404" s="16">
        <v>59</v>
      </c>
      <c r="O5404" s="16">
        <v>78</v>
      </c>
      <c r="P5404" s="13" t="str">
        <f>IFERROR(VLOOKUP($A5404,'Fielding Data'!$A:$H,MATCH(P$1,'Fielding Data'!$A$1:$H$1,0),0),"Other")</f>
        <v>C</v>
      </c>
      <c r="Q5404" s="13">
        <f>IFERROR(VLOOKUP($A5404,'Fielding Data'!$A:$H,MATCH(Q$1,'Fielding Data'!$A$1:$H$1,0),0),"Other")</f>
        <v>785</v>
      </c>
      <c r="R5404" s="13">
        <f>IFERROR(VLOOKUP($A5404,'Fielding Data'!$A:$H,MATCH(R$1,'Fielding Data'!$A$1:$H$1,0),0),"Other")</f>
        <v>90</v>
      </c>
      <c r="S5404" s="13">
        <f>IFERROR(VLOOKUP($A5404,'Fielding Data'!$A:$H,MATCH(S$1,'Fielding Data'!$A$1:$H$1,0),0),"Other")</f>
        <v>5</v>
      </c>
      <c r="T5404" s="13">
        <f>IFERROR(VLOOKUP($A5404,'Fielding Data'!$A:$H,MATCH(T$1,'Fielding Data'!$A$1:$H$1,0),0),"Other")</f>
        <v>7</v>
      </c>
      <c r="U5404" s="13">
        <f>SUMIFS('Fielding Data'!E:E,'Fielding Data'!$A:$A,'Hitting Data'!$A5404)</f>
        <v>785</v>
      </c>
      <c r="V5404" s="13">
        <f>SUMIFS('Fielding Data'!F:F,'Fielding Data'!$A:$A,'Hitting Data'!$A5404)</f>
        <v>90</v>
      </c>
      <c r="W5404" s="13">
        <f>SUMIFS('Fielding Data'!G:G,'Fielding Data'!$A:$A,'Hitting Data'!$A5404)</f>
        <v>5</v>
      </c>
      <c r="X5404" s="13">
        <f>SUMIFS('Fielding Data'!H:H,'Fielding Data'!$A:$A,'Hitting Data'!$A5404)</f>
        <v>7</v>
      </c>
    </row>
    <row r="5405" spans="1:24" x14ac:dyDescent="0.3">
      <c r="A5405" s="13" t="str">
        <f t="shared" si="84"/>
        <v>martivi012014</v>
      </c>
      <c r="B5405" s="16" t="s">
        <v>319</v>
      </c>
      <c r="C5405" s="16">
        <v>2014</v>
      </c>
      <c r="D5405" s="16">
        <v>151</v>
      </c>
      <c r="E5405" s="16">
        <v>561</v>
      </c>
      <c r="F5405" s="16">
        <v>87</v>
      </c>
      <c r="G5405" s="16">
        <v>188</v>
      </c>
      <c r="H5405" s="16">
        <v>33</v>
      </c>
      <c r="I5405" s="16">
        <v>0</v>
      </c>
      <c r="J5405" s="16">
        <v>32</v>
      </c>
      <c r="K5405" s="16">
        <v>103</v>
      </c>
      <c r="L5405" s="16">
        <v>3</v>
      </c>
      <c r="M5405" s="16">
        <v>2</v>
      </c>
      <c r="N5405" s="16">
        <v>70</v>
      </c>
      <c r="O5405" s="16">
        <v>42</v>
      </c>
      <c r="P5405" s="13" t="str">
        <f>IFERROR(VLOOKUP($A5405,'Fielding Data'!$A:$H,MATCH(P$1,'Fielding Data'!$A$1:$H$1,0),0),"Other")</f>
        <v>1B</v>
      </c>
      <c r="Q5405" s="13">
        <f>IFERROR(VLOOKUP($A5405,'Fielding Data'!$A:$H,MATCH(Q$1,'Fielding Data'!$A$1:$H$1,0),0),"Other")</f>
        <v>251</v>
      </c>
      <c r="R5405" s="13">
        <f>IFERROR(VLOOKUP($A5405,'Fielding Data'!$A:$H,MATCH(R$1,'Fielding Data'!$A$1:$H$1,0),0),"Other")</f>
        <v>16</v>
      </c>
      <c r="S5405" s="13">
        <f>IFERROR(VLOOKUP($A5405,'Fielding Data'!$A:$H,MATCH(S$1,'Fielding Data'!$A$1:$H$1,0),0),"Other")</f>
        <v>3</v>
      </c>
      <c r="T5405" s="13">
        <f>IFERROR(VLOOKUP($A5405,'Fielding Data'!$A:$H,MATCH(T$1,'Fielding Data'!$A$1:$H$1,0),0),"Other")</f>
        <v>24</v>
      </c>
      <c r="U5405" s="13">
        <f>SUMIFS('Fielding Data'!E:E,'Fielding Data'!$A:$A,'Hitting Data'!$A5405)</f>
        <v>274</v>
      </c>
      <c r="V5405" s="13">
        <f>SUMIFS('Fielding Data'!F:F,'Fielding Data'!$A:$A,'Hitting Data'!$A5405)</f>
        <v>18</v>
      </c>
      <c r="W5405" s="13">
        <f>SUMIFS('Fielding Data'!G:G,'Fielding Data'!$A:$A,'Hitting Data'!$A5405)</f>
        <v>5</v>
      </c>
      <c r="X5405" s="13">
        <f>SUMIFS('Fielding Data'!H:H,'Fielding Data'!$A:$A,'Hitting Data'!$A5405)</f>
        <v>24</v>
      </c>
    </row>
    <row r="5406" spans="1:24" x14ac:dyDescent="0.3">
      <c r="A5406" s="13" t="str">
        <f t="shared" si="84"/>
        <v>masseni012014</v>
      </c>
      <c r="B5406" s="16" t="s">
        <v>686</v>
      </c>
      <c r="C5406" s="16">
        <v>2014</v>
      </c>
      <c r="D5406" s="16">
        <v>51</v>
      </c>
      <c r="E5406" s="16">
        <v>0</v>
      </c>
      <c r="F5406" s="16">
        <v>0</v>
      </c>
      <c r="G5406" s="16">
        <v>0</v>
      </c>
      <c r="H5406" s="16">
        <v>0</v>
      </c>
      <c r="I5406" s="16">
        <v>0</v>
      </c>
      <c r="J5406" s="16">
        <v>0</v>
      </c>
      <c r="K5406" s="16">
        <v>0</v>
      </c>
      <c r="L5406" s="16">
        <v>0</v>
      </c>
      <c r="M5406" s="16">
        <v>0</v>
      </c>
      <c r="N5406" s="16">
        <v>0</v>
      </c>
      <c r="O5406" s="16">
        <v>0</v>
      </c>
      <c r="P5406" s="13" t="str">
        <f>IFERROR(VLOOKUP($A5406,'Fielding Data'!$A:$H,MATCH(P$1,'Fielding Data'!$A$1:$H$1,0),0),"Other")</f>
        <v>P</v>
      </c>
      <c r="Q5406" s="13">
        <f>IFERROR(VLOOKUP($A5406,'Fielding Data'!$A:$H,MATCH(Q$1,'Fielding Data'!$A$1:$H$1,0),0),"Other")</f>
        <v>5</v>
      </c>
      <c r="R5406" s="13">
        <f>IFERROR(VLOOKUP($A5406,'Fielding Data'!$A:$H,MATCH(R$1,'Fielding Data'!$A$1:$H$1,0),0),"Other")</f>
        <v>3</v>
      </c>
      <c r="S5406" s="13">
        <f>IFERROR(VLOOKUP($A5406,'Fielding Data'!$A:$H,MATCH(S$1,'Fielding Data'!$A$1:$H$1,0),0),"Other")</f>
        <v>3</v>
      </c>
      <c r="T5406" s="13">
        <f>IFERROR(VLOOKUP($A5406,'Fielding Data'!$A:$H,MATCH(T$1,'Fielding Data'!$A$1:$H$1,0),0),"Other")</f>
        <v>0</v>
      </c>
      <c r="U5406" s="13">
        <f>SUMIFS('Fielding Data'!E:E,'Fielding Data'!$A:$A,'Hitting Data'!$A5406)</f>
        <v>5</v>
      </c>
      <c r="V5406" s="13">
        <f>SUMIFS('Fielding Data'!F:F,'Fielding Data'!$A:$A,'Hitting Data'!$A5406)</f>
        <v>3</v>
      </c>
      <c r="W5406" s="13">
        <f>SUMIFS('Fielding Data'!G:G,'Fielding Data'!$A:$A,'Hitting Data'!$A5406)</f>
        <v>3</v>
      </c>
      <c r="X5406" s="13">
        <f>SUMIFS('Fielding Data'!H:H,'Fielding Data'!$A:$A,'Hitting Data'!$A5406)</f>
        <v>0</v>
      </c>
    </row>
    <row r="5407" spans="1:24" x14ac:dyDescent="0.3">
      <c r="A5407" s="13" t="str">
        <f t="shared" si="84"/>
        <v>mathije012014</v>
      </c>
      <c r="B5407" s="16" t="s">
        <v>570</v>
      </c>
      <c r="C5407" s="16">
        <v>2014</v>
      </c>
      <c r="D5407" s="16">
        <v>64</v>
      </c>
      <c r="E5407" s="16">
        <v>175</v>
      </c>
      <c r="F5407" s="16">
        <v>12</v>
      </c>
      <c r="G5407" s="16">
        <v>35</v>
      </c>
      <c r="H5407" s="16">
        <v>7</v>
      </c>
      <c r="I5407" s="16">
        <v>0</v>
      </c>
      <c r="J5407" s="16">
        <v>2</v>
      </c>
      <c r="K5407" s="16">
        <v>12</v>
      </c>
      <c r="L5407" s="16">
        <v>0</v>
      </c>
      <c r="M5407" s="16">
        <v>0</v>
      </c>
      <c r="N5407" s="16">
        <v>15</v>
      </c>
      <c r="O5407" s="16">
        <v>64</v>
      </c>
      <c r="P5407" s="13" t="str">
        <f>IFERROR(VLOOKUP($A5407,'Fielding Data'!$A:$H,MATCH(P$1,'Fielding Data'!$A$1:$H$1,0),0),"Other")</f>
        <v>C</v>
      </c>
      <c r="Q5407" s="13">
        <f>IFERROR(VLOOKUP($A5407,'Fielding Data'!$A:$H,MATCH(Q$1,'Fielding Data'!$A$1:$H$1,0),0),"Other")</f>
        <v>389</v>
      </c>
      <c r="R5407" s="13">
        <f>IFERROR(VLOOKUP($A5407,'Fielding Data'!$A:$H,MATCH(R$1,'Fielding Data'!$A$1:$H$1,0),0),"Other")</f>
        <v>39</v>
      </c>
      <c r="S5407" s="13">
        <f>IFERROR(VLOOKUP($A5407,'Fielding Data'!$A:$H,MATCH(S$1,'Fielding Data'!$A$1:$H$1,0),0),"Other")</f>
        <v>1</v>
      </c>
      <c r="T5407" s="13">
        <f>IFERROR(VLOOKUP($A5407,'Fielding Data'!$A:$H,MATCH(T$1,'Fielding Data'!$A$1:$H$1,0),0),"Other")</f>
        <v>4</v>
      </c>
      <c r="U5407" s="13">
        <f>SUMIFS('Fielding Data'!E:E,'Fielding Data'!$A:$A,'Hitting Data'!$A5407)</f>
        <v>389</v>
      </c>
      <c r="V5407" s="13">
        <f>SUMIFS('Fielding Data'!F:F,'Fielding Data'!$A:$A,'Hitting Data'!$A5407)</f>
        <v>39</v>
      </c>
      <c r="W5407" s="13">
        <f>SUMIFS('Fielding Data'!G:G,'Fielding Data'!$A:$A,'Hitting Data'!$A5407)</f>
        <v>1</v>
      </c>
      <c r="X5407" s="13">
        <f>SUMIFS('Fielding Data'!H:H,'Fielding Data'!$A:$A,'Hitting Data'!$A5407)</f>
        <v>4</v>
      </c>
    </row>
    <row r="5408" spans="1:24" x14ac:dyDescent="0.3">
      <c r="A5408" s="13" t="str">
        <f t="shared" si="84"/>
        <v>matsuda012014</v>
      </c>
      <c r="B5408" s="16" t="s">
        <v>820</v>
      </c>
      <c r="C5408" s="16">
        <v>2014</v>
      </c>
      <c r="D5408" s="16">
        <v>34</v>
      </c>
      <c r="E5408" s="16">
        <v>11</v>
      </c>
      <c r="F5408" s="16">
        <v>0</v>
      </c>
      <c r="G5408" s="16">
        <v>2</v>
      </c>
      <c r="H5408" s="16">
        <v>0</v>
      </c>
      <c r="I5408" s="16">
        <v>0</v>
      </c>
      <c r="J5408" s="16">
        <v>0</v>
      </c>
      <c r="K5408" s="16">
        <v>1</v>
      </c>
      <c r="L5408" s="16">
        <v>0</v>
      </c>
      <c r="M5408" s="16">
        <v>0</v>
      </c>
      <c r="N5408" s="16">
        <v>1</v>
      </c>
      <c r="O5408" s="16">
        <v>6</v>
      </c>
      <c r="P5408" s="13" t="str">
        <f>IFERROR(VLOOKUP($A5408,'Fielding Data'!$A:$H,MATCH(P$1,'Fielding Data'!$A$1:$H$1,0),0),"Other")</f>
        <v>P</v>
      </c>
      <c r="Q5408" s="13">
        <f>IFERROR(VLOOKUP($A5408,'Fielding Data'!$A:$H,MATCH(Q$1,'Fielding Data'!$A$1:$H$1,0),0),"Other")</f>
        <v>3</v>
      </c>
      <c r="R5408" s="13">
        <f>IFERROR(VLOOKUP($A5408,'Fielding Data'!$A:$H,MATCH(R$1,'Fielding Data'!$A$1:$H$1,0),0),"Other")</f>
        <v>8</v>
      </c>
      <c r="S5408" s="13">
        <f>IFERROR(VLOOKUP($A5408,'Fielding Data'!$A:$H,MATCH(S$1,'Fielding Data'!$A$1:$H$1,0),0),"Other")</f>
        <v>0</v>
      </c>
      <c r="T5408" s="13">
        <f>IFERROR(VLOOKUP($A5408,'Fielding Data'!$A:$H,MATCH(T$1,'Fielding Data'!$A$1:$H$1,0),0),"Other")</f>
        <v>1</v>
      </c>
      <c r="U5408" s="13">
        <f>SUMIFS('Fielding Data'!E:E,'Fielding Data'!$A:$A,'Hitting Data'!$A5408)</f>
        <v>3</v>
      </c>
      <c r="V5408" s="13">
        <f>SUMIFS('Fielding Data'!F:F,'Fielding Data'!$A:$A,'Hitting Data'!$A5408)</f>
        <v>8</v>
      </c>
      <c r="W5408" s="13">
        <f>SUMIFS('Fielding Data'!G:G,'Fielding Data'!$A:$A,'Hitting Data'!$A5408)</f>
        <v>0</v>
      </c>
      <c r="X5408" s="13">
        <f>SUMIFS('Fielding Data'!H:H,'Fielding Data'!$A:$A,'Hitting Data'!$A5408)</f>
        <v>1</v>
      </c>
    </row>
    <row r="5409" spans="1:24" x14ac:dyDescent="0.3">
      <c r="A5409" s="13" t="str">
        <f t="shared" si="84"/>
        <v>matthry012014</v>
      </c>
      <c r="B5409" s="16" t="s">
        <v>1561</v>
      </c>
      <c r="C5409" s="16">
        <v>2014</v>
      </c>
      <c r="D5409" s="16">
        <v>7</v>
      </c>
      <c r="E5409" s="16">
        <v>0</v>
      </c>
      <c r="F5409" s="16">
        <v>0</v>
      </c>
      <c r="G5409" s="16">
        <v>0</v>
      </c>
      <c r="H5409" s="16">
        <v>0</v>
      </c>
      <c r="I5409" s="16">
        <v>0</v>
      </c>
      <c r="J5409" s="16">
        <v>0</v>
      </c>
      <c r="K5409" s="16">
        <v>0</v>
      </c>
      <c r="L5409" s="16">
        <v>0</v>
      </c>
      <c r="M5409" s="16">
        <v>0</v>
      </c>
      <c r="N5409" s="16">
        <v>0</v>
      </c>
      <c r="O5409" s="16">
        <v>0</v>
      </c>
      <c r="P5409" s="13" t="str">
        <f>IFERROR(VLOOKUP($A5409,'Fielding Data'!$A:$H,MATCH(P$1,'Fielding Data'!$A$1:$H$1,0),0),"Other")</f>
        <v>P</v>
      </c>
      <c r="Q5409" s="13">
        <f>IFERROR(VLOOKUP($A5409,'Fielding Data'!$A:$H,MATCH(Q$1,'Fielding Data'!$A$1:$H$1,0),0),"Other")</f>
        <v>0</v>
      </c>
      <c r="R5409" s="13">
        <f>IFERROR(VLOOKUP($A5409,'Fielding Data'!$A:$H,MATCH(R$1,'Fielding Data'!$A$1:$H$1,0),0),"Other")</f>
        <v>1</v>
      </c>
      <c r="S5409" s="13">
        <f>IFERROR(VLOOKUP($A5409,'Fielding Data'!$A:$H,MATCH(S$1,'Fielding Data'!$A$1:$H$1,0),0),"Other")</f>
        <v>0</v>
      </c>
      <c r="T5409" s="13">
        <f>IFERROR(VLOOKUP($A5409,'Fielding Data'!$A:$H,MATCH(T$1,'Fielding Data'!$A$1:$H$1,0),0),"Other")</f>
        <v>0</v>
      </c>
      <c r="U5409" s="13">
        <f>SUMIFS('Fielding Data'!E:E,'Fielding Data'!$A:$A,'Hitting Data'!$A5409)</f>
        <v>0</v>
      </c>
      <c r="V5409" s="13">
        <f>SUMIFS('Fielding Data'!F:F,'Fielding Data'!$A:$A,'Hitting Data'!$A5409)</f>
        <v>1</v>
      </c>
      <c r="W5409" s="13">
        <f>SUMIFS('Fielding Data'!G:G,'Fielding Data'!$A:$A,'Hitting Data'!$A5409)</f>
        <v>0</v>
      </c>
      <c r="X5409" s="13">
        <f>SUMIFS('Fielding Data'!H:H,'Fielding Data'!$A:$A,'Hitting Data'!$A5409)</f>
        <v>0</v>
      </c>
    </row>
    <row r="5410" spans="1:24" x14ac:dyDescent="0.3">
      <c r="A5410" s="13" t="str">
        <f t="shared" si="84"/>
        <v>matusbr012014</v>
      </c>
      <c r="B5410" s="16" t="s">
        <v>1134</v>
      </c>
      <c r="C5410" s="16">
        <v>2014</v>
      </c>
      <c r="D5410" s="16">
        <v>63</v>
      </c>
      <c r="E5410" s="16">
        <v>0</v>
      </c>
      <c r="F5410" s="16">
        <v>0</v>
      </c>
      <c r="G5410" s="16">
        <v>0</v>
      </c>
      <c r="H5410" s="16">
        <v>0</v>
      </c>
      <c r="I5410" s="16">
        <v>0</v>
      </c>
      <c r="J5410" s="16">
        <v>0</v>
      </c>
      <c r="K5410" s="16">
        <v>0</v>
      </c>
      <c r="L5410" s="16">
        <v>0</v>
      </c>
      <c r="M5410" s="16">
        <v>0</v>
      </c>
      <c r="N5410" s="16">
        <v>0</v>
      </c>
      <c r="O5410" s="16">
        <v>0</v>
      </c>
      <c r="P5410" s="13" t="str">
        <f>IFERROR(VLOOKUP($A5410,'Fielding Data'!$A:$H,MATCH(P$1,'Fielding Data'!$A$1:$H$1,0),0),"Other")</f>
        <v>P</v>
      </c>
      <c r="Q5410" s="13">
        <f>IFERROR(VLOOKUP($A5410,'Fielding Data'!$A:$H,MATCH(Q$1,'Fielding Data'!$A$1:$H$1,0),0),"Other")</f>
        <v>1</v>
      </c>
      <c r="R5410" s="13">
        <f>IFERROR(VLOOKUP($A5410,'Fielding Data'!$A:$H,MATCH(R$1,'Fielding Data'!$A$1:$H$1,0),0),"Other")</f>
        <v>6</v>
      </c>
      <c r="S5410" s="13">
        <f>IFERROR(VLOOKUP($A5410,'Fielding Data'!$A:$H,MATCH(S$1,'Fielding Data'!$A$1:$H$1,0),0),"Other")</f>
        <v>0</v>
      </c>
      <c r="T5410" s="13">
        <f>IFERROR(VLOOKUP($A5410,'Fielding Data'!$A:$H,MATCH(T$1,'Fielding Data'!$A$1:$H$1,0),0),"Other")</f>
        <v>0</v>
      </c>
      <c r="U5410" s="13">
        <f>SUMIFS('Fielding Data'!E:E,'Fielding Data'!$A:$A,'Hitting Data'!$A5410)</f>
        <v>1</v>
      </c>
      <c r="V5410" s="13">
        <f>SUMIFS('Fielding Data'!F:F,'Fielding Data'!$A:$A,'Hitting Data'!$A5410)</f>
        <v>6</v>
      </c>
      <c r="W5410" s="13">
        <f>SUMIFS('Fielding Data'!G:G,'Fielding Data'!$A:$A,'Hitting Data'!$A5410)</f>
        <v>0</v>
      </c>
      <c r="X5410" s="13">
        <f>SUMIFS('Fielding Data'!H:H,'Fielding Data'!$A:$A,'Hitting Data'!$A5410)</f>
        <v>0</v>
      </c>
    </row>
    <row r="5411" spans="1:24" x14ac:dyDescent="0.3">
      <c r="A5411" s="13" t="str">
        <f t="shared" si="84"/>
        <v>matzety012014</v>
      </c>
      <c r="B5411" s="16" t="s">
        <v>2219</v>
      </c>
      <c r="C5411" s="16">
        <v>2014</v>
      </c>
      <c r="D5411" s="16">
        <v>21</v>
      </c>
      <c r="E5411" s="16">
        <v>38</v>
      </c>
      <c r="F5411" s="16">
        <v>2</v>
      </c>
      <c r="G5411" s="16">
        <v>7</v>
      </c>
      <c r="H5411" s="16">
        <v>1</v>
      </c>
      <c r="I5411" s="16">
        <v>0</v>
      </c>
      <c r="J5411" s="16">
        <v>0</v>
      </c>
      <c r="K5411" s="16">
        <v>0</v>
      </c>
      <c r="L5411" s="16">
        <v>0</v>
      </c>
      <c r="M5411" s="16">
        <v>0</v>
      </c>
      <c r="N5411" s="16">
        <v>2</v>
      </c>
      <c r="O5411" s="16">
        <v>13</v>
      </c>
      <c r="P5411" s="13" t="str">
        <f>IFERROR(VLOOKUP($A5411,'Fielding Data'!$A:$H,MATCH(P$1,'Fielding Data'!$A$1:$H$1,0),0),"Other")</f>
        <v>P</v>
      </c>
      <c r="Q5411" s="13">
        <f>IFERROR(VLOOKUP($A5411,'Fielding Data'!$A:$H,MATCH(Q$1,'Fielding Data'!$A$1:$H$1,0),0),"Other")</f>
        <v>10</v>
      </c>
      <c r="R5411" s="13">
        <f>IFERROR(VLOOKUP($A5411,'Fielding Data'!$A:$H,MATCH(R$1,'Fielding Data'!$A$1:$H$1,0),0),"Other")</f>
        <v>15</v>
      </c>
      <c r="S5411" s="13">
        <f>IFERROR(VLOOKUP($A5411,'Fielding Data'!$A:$H,MATCH(S$1,'Fielding Data'!$A$1:$H$1,0),0),"Other")</f>
        <v>2</v>
      </c>
      <c r="T5411" s="13">
        <f>IFERROR(VLOOKUP($A5411,'Fielding Data'!$A:$H,MATCH(T$1,'Fielding Data'!$A$1:$H$1,0),0),"Other")</f>
        <v>1</v>
      </c>
      <c r="U5411" s="13">
        <f>SUMIFS('Fielding Data'!E:E,'Fielding Data'!$A:$A,'Hitting Data'!$A5411)</f>
        <v>10</v>
      </c>
      <c r="V5411" s="13">
        <f>SUMIFS('Fielding Data'!F:F,'Fielding Data'!$A:$A,'Hitting Data'!$A5411)</f>
        <v>15</v>
      </c>
      <c r="W5411" s="13">
        <f>SUMIFS('Fielding Data'!G:G,'Fielding Data'!$A:$A,'Hitting Data'!$A5411)</f>
        <v>2</v>
      </c>
      <c r="X5411" s="13">
        <f>SUMIFS('Fielding Data'!H:H,'Fielding Data'!$A:$A,'Hitting Data'!$A5411)</f>
        <v>1</v>
      </c>
    </row>
    <row r="5412" spans="1:24" x14ac:dyDescent="0.3">
      <c r="A5412" s="13" t="str">
        <f t="shared" si="84"/>
        <v>mauerjo012014</v>
      </c>
      <c r="B5412" s="16" t="s">
        <v>476</v>
      </c>
      <c r="C5412" s="16">
        <v>2014</v>
      </c>
      <c r="D5412" s="16">
        <v>120</v>
      </c>
      <c r="E5412" s="16">
        <v>455</v>
      </c>
      <c r="F5412" s="16">
        <v>60</v>
      </c>
      <c r="G5412" s="16">
        <v>126</v>
      </c>
      <c r="H5412" s="16">
        <v>27</v>
      </c>
      <c r="I5412" s="16">
        <v>2</v>
      </c>
      <c r="J5412" s="16">
        <v>4</v>
      </c>
      <c r="K5412" s="16">
        <v>55</v>
      </c>
      <c r="L5412" s="16">
        <v>3</v>
      </c>
      <c r="M5412" s="16">
        <v>0</v>
      </c>
      <c r="N5412" s="16">
        <v>60</v>
      </c>
      <c r="O5412" s="16">
        <v>96</v>
      </c>
      <c r="P5412" s="13" t="str">
        <f>IFERROR(VLOOKUP($A5412,'Fielding Data'!$A:$H,MATCH(P$1,'Fielding Data'!$A$1:$H$1,0),0),"Other")</f>
        <v>1B</v>
      </c>
      <c r="Q5412" s="13">
        <f>IFERROR(VLOOKUP($A5412,'Fielding Data'!$A:$H,MATCH(Q$1,'Fielding Data'!$A$1:$H$1,0),0),"Other")</f>
        <v>830</v>
      </c>
      <c r="R5412" s="13">
        <f>IFERROR(VLOOKUP($A5412,'Fielding Data'!$A:$H,MATCH(R$1,'Fielding Data'!$A$1:$H$1,0),0),"Other")</f>
        <v>82</v>
      </c>
      <c r="S5412" s="13">
        <f>IFERROR(VLOOKUP($A5412,'Fielding Data'!$A:$H,MATCH(S$1,'Fielding Data'!$A$1:$H$1,0),0),"Other")</f>
        <v>3</v>
      </c>
      <c r="T5412" s="13">
        <f>IFERROR(VLOOKUP($A5412,'Fielding Data'!$A:$H,MATCH(T$1,'Fielding Data'!$A$1:$H$1,0),0),"Other")</f>
        <v>85</v>
      </c>
      <c r="U5412" s="13">
        <f>SUMIFS('Fielding Data'!E:E,'Fielding Data'!$A:$A,'Hitting Data'!$A5412)</f>
        <v>830</v>
      </c>
      <c r="V5412" s="13">
        <f>SUMIFS('Fielding Data'!F:F,'Fielding Data'!$A:$A,'Hitting Data'!$A5412)</f>
        <v>82</v>
      </c>
      <c r="W5412" s="13">
        <f>SUMIFS('Fielding Data'!G:G,'Fielding Data'!$A:$A,'Hitting Data'!$A5412)</f>
        <v>3</v>
      </c>
      <c r="X5412" s="13">
        <f>SUMIFS('Fielding Data'!H:H,'Fielding Data'!$A:$A,'Hitting Data'!$A5412)</f>
        <v>85</v>
      </c>
    </row>
    <row r="5413" spans="1:24" x14ac:dyDescent="0.3">
      <c r="A5413" s="13" t="str">
        <f t="shared" si="84"/>
        <v>maurebr012014</v>
      </c>
      <c r="B5413" s="16" t="s">
        <v>2000</v>
      </c>
      <c r="C5413" s="16">
        <v>2014</v>
      </c>
      <c r="D5413" s="16">
        <v>38</v>
      </c>
      <c r="E5413" s="16">
        <v>1</v>
      </c>
      <c r="F5413" s="16">
        <v>0</v>
      </c>
      <c r="G5413" s="16">
        <v>0</v>
      </c>
      <c r="H5413" s="16">
        <v>0</v>
      </c>
      <c r="I5413" s="16">
        <v>0</v>
      </c>
      <c r="J5413" s="16">
        <v>0</v>
      </c>
      <c r="K5413" s="16">
        <v>0</v>
      </c>
      <c r="L5413" s="16">
        <v>0</v>
      </c>
      <c r="M5413" s="16">
        <v>0</v>
      </c>
      <c r="N5413" s="16">
        <v>0</v>
      </c>
      <c r="O5413" s="16">
        <v>0</v>
      </c>
      <c r="P5413" s="13" t="str">
        <f>IFERROR(VLOOKUP($A5413,'Fielding Data'!$A:$H,MATCH(P$1,'Fielding Data'!$A$1:$H$1,0),0),"Other")</f>
        <v>P</v>
      </c>
      <c r="Q5413" s="13">
        <f>IFERROR(VLOOKUP($A5413,'Fielding Data'!$A:$H,MATCH(Q$1,'Fielding Data'!$A$1:$H$1,0),0),"Other")</f>
        <v>2</v>
      </c>
      <c r="R5413" s="13">
        <f>IFERROR(VLOOKUP($A5413,'Fielding Data'!$A:$H,MATCH(R$1,'Fielding Data'!$A$1:$H$1,0),0),"Other")</f>
        <v>5</v>
      </c>
      <c r="S5413" s="13">
        <f>IFERROR(VLOOKUP($A5413,'Fielding Data'!$A:$H,MATCH(S$1,'Fielding Data'!$A$1:$H$1,0),0),"Other")</f>
        <v>0</v>
      </c>
      <c r="T5413" s="13">
        <f>IFERROR(VLOOKUP($A5413,'Fielding Data'!$A:$H,MATCH(T$1,'Fielding Data'!$A$1:$H$1,0),0),"Other")</f>
        <v>0</v>
      </c>
      <c r="U5413" s="13">
        <f>SUMIFS('Fielding Data'!E:E,'Fielding Data'!$A:$A,'Hitting Data'!$A5413)</f>
        <v>2</v>
      </c>
      <c r="V5413" s="13">
        <f>SUMIFS('Fielding Data'!F:F,'Fielding Data'!$A:$A,'Hitting Data'!$A5413)</f>
        <v>5</v>
      </c>
      <c r="W5413" s="13">
        <f>SUMIFS('Fielding Data'!G:G,'Fielding Data'!$A:$A,'Hitting Data'!$A5413)</f>
        <v>0</v>
      </c>
      <c r="X5413" s="13">
        <f>SUMIFS('Fielding Data'!H:H,'Fielding Data'!$A:$A,'Hitting Data'!$A5413)</f>
        <v>0</v>
      </c>
    </row>
    <row r="5414" spans="1:24" x14ac:dyDescent="0.3">
      <c r="A5414" s="13" t="str">
        <f t="shared" si="84"/>
        <v>maxweju012014</v>
      </c>
      <c r="B5414" s="16" t="s">
        <v>821</v>
      </c>
      <c r="C5414" s="16">
        <v>2014</v>
      </c>
      <c r="D5414" s="16">
        <v>20</v>
      </c>
      <c r="E5414" s="16">
        <v>40</v>
      </c>
      <c r="F5414" s="16">
        <v>4</v>
      </c>
      <c r="G5414" s="16">
        <v>6</v>
      </c>
      <c r="H5414" s="16">
        <v>1</v>
      </c>
      <c r="I5414" s="16">
        <v>0</v>
      </c>
      <c r="J5414" s="16">
        <v>0</v>
      </c>
      <c r="K5414" s="16">
        <v>3</v>
      </c>
      <c r="L5414" s="16">
        <v>0</v>
      </c>
      <c r="M5414" s="16">
        <v>1</v>
      </c>
      <c r="N5414" s="16">
        <v>2</v>
      </c>
      <c r="O5414" s="16">
        <v>20</v>
      </c>
      <c r="P5414" s="13" t="str">
        <f>IFERROR(VLOOKUP($A5414,'Fielding Data'!$A:$H,MATCH(P$1,'Fielding Data'!$A$1:$H$1,0),0),"Other")</f>
        <v>CF</v>
      </c>
      <c r="Q5414" s="13">
        <f>IFERROR(VLOOKUP($A5414,'Fielding Data'!$A:$H,MATCH(Q$1,'Fielding Data'!$A$1:$H$1,0),0),"Other")</f>
        <v>10</v>
      </c>
      <c r="R5414" s="13">
        <f>IFERROR(VLOOKUP($A5414,'Fielding Data'!$A:$H,MATCH(R$1,'Fielding Data'!$A$1:$H$1,0),0),"Other")</f>
        <v>1</v>
      </c>
      <c r="S5414" s="13">
        <f>IFERROR(VLOOKUP($A5414,'Fielding Data'!$A:$H,MATCH(S$1,'Fielding Data'!$A$1:$H$1,0),0),"Other")</f>
        <v>0</v>
      </c>
      <c r="T5414" s="13">
        <f>IFERROR(VLOOKUP($A5414,'Fielding Data'!$A:$H,MATCH(T$1,'Fielding Data'!$A$1:$H$1,0),0),"Other")</f>
        <v>0</v>
      </c>
      <c r="U5414" s="13">
        <f>SUMIFS('Fielding Data'!E:E,'Fielding Data'!$A:$A,'Hitting Data'!$A5414)</f>
        <v>32</v>
      </c>
      <c r="V5414" s="13">
        <f>SUMIFS('Fielding Data'!F:F,'Fielding Data'!$A:$A,'Hitting Data'!$A5414)</f>
        <v>2</v>
      </c>
      <c r="W5414" s="13">
        <f>SUMIFS('Fielding Data'!G:G,'Fielding Data'!$A:$A,'Hitting Data'!$A5414)</f>
        <v>0</v>
      </c>
      <c r="X5414" s="13">
        <f>SUMIFS('Fielding Data'!H:H,'Fielding Data'!$A:$A,'Hitting Data'!$A5414)</f>
        <v>0</v>
      </c>
    </row>
    <row r="5415" spans="1:24" x14ac:dyDescent="0.3">
      <c r="A5415" s="13" t="str">
        <f t="shared" si="84"/>
        <v>maybica012014</v>
      </c>
      <c r="B5415" s="16" t="s">
        <v>822</v>
      </c>
      <c r="C5415" s="16">
        <v>2014</v>
      </c>
      <c r="D5415" s="16">
        <v>95</v>
      </c>
      <c r="E5415" s="16">
        <v>251</v>
      </c>
      <c r="F5415" s="16">
        <v>24</v>
      </c>
      <c r="G5415" s="16">
        <v>59</v>
      </c>
      <c r="H5415" s="16">
        <v>13</v>
      </c>
      <c r="I5415" s="16">
        <v>4</v>
      </c>
      <c r="J5415" s="16">
        <v>1</v>
      </c>
      <c r="K5415" s="16">
        <v>15</v>
      </c>
      <c r="L5415" s="16">
        <v>4</v>
      </c>
      <c r="M5415" s="16">
        <v>3</v>
      </c>
      <c r="N5415" s="16">
        <v>19</v>
      </c>
      <c r="O5415" s="16">
        <v>56</v>
      </c>
      <c r="P5415" s="13" t="str">
        <f>IFERROR(VLOOKUP($A5415,'Fielding Data'!$A:$H,MATCH(P$1,'Fielding Data'!$A$1:$H$1,0),0),"Other")</f>
        <v>CF</v>
      </c>
      <c r="Q5415" s="13">
        <f>IFERROR(VLOOKUP($A5415,'Fielding Data'!$A:$H,MATCH(Q$1,'Fielding Data'!$A$1:$H$1,0),0),"Other")</f>
        <v>161</v>
      </c>
      <c r="R5415" s="13">
        <f>IFERROR(VLOOKUP($A5415,'Fielding Data'!$A:$H,MATCH(R$1,'Fielding Data'!$A$1:$H$1,0),0),"Other")</f>
        <v>1</v>
      </c>
      <c r="S5415" s="13">
        <f>IFERROR(VLOOKUP($A5415,'Fielding Data'!$A:$H,MATCH(S$1,'Fielding Data'!$A$1:$H$1,0),0),"Other")</f>
        <v>2</v>
      </c>
      <c r="T5415" s="13">
        <f>IFERROR(VLOOKUP($A5415,'Fielding Data'!$A:$H,MATCH(T$1,'Fielding Data'!$A$1:$H$1,0),0),"Other")</f>
        <v>1</v>
      </c>
      <c r="U5415" s="13">
        <f>SUMIFS('Fielding Data'!E:E,'Fielding Data'!$A:$A,'Hitting Data'!$A5415)</f>
        <v>322</v>
      </c>
      <c r="V5415" s="13">
        <f>SUMIFS('Fielding Data'!F:F,'Fielding Data'!$A:$A,'Hitting Data'!$A5415)</f>
        <v>2</v>
      </c>
      <c r="W5415" s="13">
        <f>SUMIFS('Fielding Data'!G:G,'Fielding Data'!$A:$A,'Hitting Data'!$A5415)</f>
        <v>4</v>
      </c>
      <c r="X5415" s="13">
        <f>SUMIFS('Fielding Data'!H:H,'Fielding Data'!$A:$A,'Hitting Data'!$A5415)</f>
        <v>2</v>
      </c>
    </row>
    <row r="5416" spans="1:24" x14ac:dyDescent="0.3">
      <c r="A5416" s="13" t="str">
        <f t="shared" si="84"/>
        <v>maytr012014</v>
      </c>
      <c r="B5416" s="16" t="s">
        <v>2220</v>
      </c>
      <c r="C5416" s="16">
        <v>2014</v>
      </c>
      <c r="D5416" s="16">
        <v>10</v>
      </c>
      <c r="E5416" s="16">
        <v>0</v>
      </c>
      <c r="F5416" s="16">
        <v>0</v>
      </c>
      <c r="G5416" s="16">
        <v>0</v>
      </c>
      <c r="H5416" s="16">
        <v>0</v>
      </c>
      <c r="I5416" s="16">
        <v>0</v>
      </c>
      <c r="J5416" s="16">
        <v>0</v>
      </c>
      <c r="K5416" s="16">
        <v>0</v>
      </c>
      <c r="L5416" s="16">
        <v>0</v>
      </c>
      <c r="M5416" s="16">
        <v>0</v>
      </c>
      <c r="N5416" s="16">
        <v>0</v>
      </c>
      <c r="O5416" s="16">
        <v>0</v>
      </c>
      <c r="P5416" s="13" t="str">
        <f>IFERROR(VLOOKUP($A5416,'Fielding Data'!$A:$H,MATCH(P$1,'Fielding Data'!$A$1:$H$1,0),0),"Other")</f>
        <v>P</v>
      </c>
      <c r="Q5416" s="13">
        <f>IFERROR(VLOOKUP($A5416,'Fielding Data'!$A:$H,MATCH(Q$1,'Fielding Data'!$A$1:$H$1,0),0),"Other")</f>
        <v>1</v>
      </c>
      <c r="R5416" s="13">
        <f>IFERROR(VLOOKUP($A5416,'Fielding Data'!$A:$H,MATCH(R$1,'Fielding Data'!$A$1:$H$1,0),0),"Other")</f>
        <v>1</v>
      </c>
      <c r="S5416" s="13">
        <f>IFERROR(VLOOKUP($A5416,'Fielding Data'!$A:$H,MATCH(S$1,'Fielding Data'!$A$1:$H$1,0),0),"Other")</f>
        <v>0</v>
      </c>
      <c r="T5416" s="13">
        <f>IFERROR(VLOOKUP($A5416,'Fielding Data'!$A:$H,MATCH(T$1,'Fielding Data'!$A$1:$H$1,0),0),"Other")</f>
        <v>0</v>
      </c>
      <c r="U5416" s="13">
        <f>SUMIFS('Fielding Data'!E:E,'Fielding Data'!$A:$A,'Hitting Data'!$A5416)</f>
        <v>1</v>
      </c>
      <c r="V5416" s="13">
        <f>SUMIFS('Fielding Data'!F:F,'Fielding Data'!$A:$A,'Hitting Data'!$A5416)</f>
        <v>1</v>
      </c>
      <c r="W5416" s="13">
        <f>SUMIFS('Fielding Data'!G:G,'Fielding Data'!$A:$A,'Hitting Data'!$A5416)</f>
        <v>0</v>
      </c>
      <c r="X5416" s="13">
        <f>SUMIFS('Fielding Data'!H:H,'Fielding Data'!$A:$A,'Hitting Data'!$A5416)</f>
        <v>0</v>
      </c>
    </row>
    <row r="5417" spans="1:24" x14ac:dyDescent="0.3">
      <c r="A5417" s="13" t="str">
        <f t="shared" si="84"/>
        <v>mazzavi012014</v>
      </c>
      <c r="B5417" s="16" t="s">
        <v>1136</v>
      </c>
      <c r="C5417" s="16">
        <v>2014</v>
      </c>
      <c r="D5417" s="16">
        <v>5</v>
      </c>
      <c r="E5417" s="16">
        <v>1</v>
      </c>
      <c r="F5417" s="16">
        <v>0</v>
      </c>
      <c r="G5417" s="16">
        <v>0</v>
      </c>
      <c r="H5417" s="16">
        <v>0</v>
      </c>
      <c r="I5417" s="16">
        <v>0</v>
      </c>
      <c r="J5417" s="16">
        <v>0</v>
      </c>
      <c r="K5417" s="16">
        <v>0</v>
      </c>
      <c r="L5417" s="16">
        <v>0</v>
      </c>
      <c r="M5417" s="16">
        <v>0</v>
      </c>
      <c r="N5417" s="16">
        <v>0</v>
      </c>
      <c r="O5417" s="16">
        <v>0</v>
      </c>
      <c r="P5417" s="13" t="str">
        <f>IFERROR(VLOOKUP($A5417,'Fielding Data'!$A:$H,MATCH(P$1,'Fielding Data'!$A$1:$H$1,0),0),"Other")</f>
        <v>P</v>
      </c>
      <c r="Q5417" s="13">
        <f>IFERROR(VLOOKUP($A5417,'Fielding Data'!$A:$H,MATCH(Q$1,'Fielding Data'!$A$1:$H$1,0),0),"Other")</f>
        <v>1</v>
      </c>
      <c r="R5417" s="13">
        <f>IFERROR(VLOOKUP($A5417,'Fielding Data'!$A:$H,MATCH(R$1,'Fielding Data'!$A$1:$H$1,0),0),"Other")</f>
        <v>0</v>
      </c>
      <c r="S5417" s="13">
        <f>IFERROR(VLOOKUP($A5417,'Fielding Data'!$A:$H,MATCH(S$1,'Fielding Data'!$A$1:$H$1,0),0),"Other")</f>
        <v>0</v>
      </c>
      <c r="T5417" s="13">
        <f>IFERROR(VLOOKUP($A5417,'Fielding Data'!$A:$H,MATCH(T$1,'Fielding Data'!$A$1:$H$1,0),0),"Other")</f>
        <v>0</v>
      </c>
      <c r="U5417" s="13">
        <f>SUMIFS('Fielding Data'!E:E,'Fielding Data'!$A:$A,'Hitting Data'!$A5417)</f>
        <v>1</v>
      </c>
      <c r="V5417" s="13">
        <f>SUMIFS('Fielding Data'!F:F,'Fielding Data'!$A:$A,'Hitting Data'!$A5417)</f>
        <v>0</v>
      </c>
      <c r="W5417" s="13">
        <f>SUMIFS('Fielding Data'!G:G,'Fielding Data'!$A:$A,'Hitting Data'!$A5417)</f>
        <v>0</v>
      </c>
      <c r="X5417" s="13">
        <f>SUMIFS('Fielding Data'!H:H,'Fielding Data'!$A:$A,'Hitting Data'!$A5417)</f>
        <v>0</v>
      </c>
    </row>
    <row r="5418" spans="1:24" x14ac:dyDescent="0.3">
      <c r="A5418" s="13" t="str">
        <f t="shared" si="84"/>
        <v>mcallza012014</v>
      </c>
      <c r="B5418" s="16" t="s">
        <v>1562</v>
      </c>
      <c r="C5418" s="16">
        <v>2014</v>
      </c>
      <c r="D5418" s="16">
        <v>22</v>
      </c>
      <c r="E5418" s="16">
        <v>2</v>
      </c>
      <c r="F5418" s="16">
        <v>0</v>
      </c>
      <c r="G5418" s="16">
        <v>1</v>
      </c>
      <c r="H5418" s="16">
        <v>0</v>
      </c>
      <c r="I5418" s="16">
        <v>0</v>
      </c>
      <c r="J5418" s="16">
        <v>0</v>
      </c>
      <c r="K5418" s="16">
        <v>0</v>
      </c>
      <c r="L5418" s="16">
        <v>0</v>
      </c>
      <c r="M5418" s="16">
        <v>0</v>
      </c>
      <c r="N5418" s="16">
        <v>0</v>
      </c>
      <c r="O5418" s="16">
        <v>0</v>
      </c>
      <c r="P5418" s="13" t="str">
        <f>IFERROR(VLOOKUP($A5418,'Fielding Data'!$A:$H,MATCH(P$1,'Fielding Data'!$A$1:$H$1,0),0),"Other")</f>
        <v>P</v>
      </c>
      <c r="Q5418" s="13">
        <f>IFERROR(VLOOKUP($A5418,'Fielding Data'!$A:$H,MATCH(Q$1,'Fielding Data'!$A$1:$H$1,0),0),"Other")</f>
        <v>5</v>
      </c>
      <c r="R5418" s="13">
        <f>IFERROR(VLOOKUP($A5418,'Fielding Data'!$A:$H,MATCH(R$1,'Fielding Data'!$A$1:$H$1,0),0),"Other")</f>
        <v>3</v>
      </c>
      <c r="S5418" s="13">
        <f>IFERROR(VLOOKUP($A5418,'Fielding Data'!$A:$H,MATCH(S$1,'Fielding Data'!$A$1:$H$1,0),0),"Other")</f>
        <v>2</v>
      </c>
      <c r="T5418" s="13">
        <f>IFERROR(VLOOKUP($A5418,'Fielding Data'!$A:$H,MATCH(T$1,'Fielding Data'!$A$1:$H$1,0),0),"Other")</f>
        <v>0</v>
      </c>
      <c r="U5418" s="13">
        <f>SUMIFS('Fielding Data'!E:E,'Fielding Data'!$A:$A,'Hitting Data'!$A5418)</f>
        <v>5</v>
      </c>
      <c r="V5418" s="13">
        <f>SUMIFS('Fielding Data'!F:F,'Fielding Data'!$A:$A,'Hitting Data'!$A5418)</f>
        <v>3</v>
      </c>
      <c r="W5418" s="13">
        <f>SUMIFS('Fielding Data'!G:G,'Fielding Data'!$A:$A,'Hitting Data'!$A5418)</f>
        <v>2</v>
      </c>
      <c r="X5418" s="13">
        <f>SUMIFS('Fielding Data'!H:H,'Fielding Data'!$A:$A,'Hitting Data'!$A5418)</f>
        <v>0</v>
      </c>
    </row>
    <row r="5419" spans="1:24" x14ac:dyDescent="0.3">
      <c r="A5419" s="13" t="str">
        <f t="shared" si="84"/>
        <v>mcbrima022014</v>
      </c>
      <c r="B5419" s="16" t="s">
        <v>1778</v>
      </c>
      <c r="C5419" s="16">
        <v>2014</v>
      </c>
      <c r="D5419" s="16">
        <v>21</v>
      </c>
      <c r="E5419" s="16">
        <v>31</v>
      </c>
      <c r="F5419" s="16">
        <v>6</v>
      </c>
      <c r="G5419" s="16">
        <v>7</v>
      </c>
      <c r="H5419" s="16">
        <v>2</v>
      </c>
      <c r="I5419" s="16">
        <v>0</v>
      </c>
      <c r="J5419" s="16">
        <v>2</v>
      </c>
      <c r="K5419" s="16">
        <v>6</v>
      </c>
      <c r="L5419" s="16">
        <v>0</v>
      </c>
      <c r="M5419" s="16">
        <v>0</v>
      </c>
      <c r="N5419" s="16">
        <v>2</v>
      </c>
      <c r="O5419" s="16">
        <v>12</v>
      </c>
      <c r="P5419" s="13" t="str">
        <f>IFERROR(VLOOKUP($A5419,'Fielding Data'!$A:$H,MATCH(P$1,'Fielding Data'!$A$1:$H$1,0),0),"Other")</f>
        <v>1B</v>
      </c>
      <c r="Q5419" s="13">
        <f>IFERROR(VLOOKUP($A5419,'Fielding Data'!$A:$H,MATCH(Q$1,'Fielding Data'!$A$1:$H$1,0),0),"Other")</f>
        <v>28</v>
      </c>
      <c r="R5419" s="13">
        <f>IFERROR(VLOOKUP($A5419,'Fielding Data'!$A:$H,MATCH(R$1,'Fielding Data'!$A$1:$H$1,0),0),"Other")</f>
        <v>1</v>
      </c>
      <c r="S5419" s="13">
        <f>IFERROR(VLOOKUP($A5419,'Fielding Data'!$A:$H,MATCH(S$1,'Fielding Data'!$A$1:$H$1,0),0),"Other")</f>
        <v>0</v>
      </c>
      <c r="T5419" s="13">
        <f>IFERROR(VLOOKUP($A5419,'Fielding Data'!$A:$H,MATCH(T$1,'Fielding Data'!$A$1:$H$1,0),0),"Other")</f>
        <v>6</v>
      </c>
      <c r="U5419" s="13">
        <f>SUMIFS('Fielding Data'!E:E,'Fielding Data'!$A:$A,'Hitting Data'!$A5419)</f>
        <v>34</v>
      </c>
      <c r="V5419" s="13">
        <f>SUMIFS('Fielding Data'!F:F,'Fielding Data'!$A:$A,'Hitting Data'!$A5419)</f>
        <v>3</v>
      </c>
      <c r="W5419" s="13">
        <f>SUMIFS('Fielding Data'!G:G,'Fielding Data'!$A:$A,'Hitting Data'!$A5419)</f>
        <v>0</v>
      </c>
      <c r="X5419" s="13">
        <f>SUMIFS('Fielding Data'!H:H,'Fielding Data'!$A:$A,'Hitting Data'!$A5419)</f>
        <v>8</v>
      </c>
    </row>
    <row r="5420" spans="1:24" x14ac:dyDescent="0.3">
      <c r="A5420" s="13" t="str">
        <f t="shared" si="84"/>
        <v>mccanbr012014</v>
      </c>
      <c r="B5420" s="16" t="s">
        <v>572</v>
      </c>
      <c r="C5420" s="16">
        <v>2014</v>
      </c>
      <c r="D5420" s="16">
        <v>140</v>
      </c>
      <c r="E5420" s="16">
        <v>495</v>
      </c>
      <c r="F5420" s="16">
        <v>57</v>
      </c>
      <c r="G5420" s="16">
        <v>115</v>
      </c>
      <c r="H5420" s="16">
        <v>15</v>
      </c>
      <c r="I5420" s="16">
        <v>1</v>
      </c>
      <c r="J5420" s="16">
        <v>23</v>
      </c>
      <c r="K5420" s="16">
        <v>75</v>
      </c>
      <c r="L5420" s="16">
        <v>0</v>
      </c>
      <c r="M5420" s="16">
        <v>0</v>
      </c>
      <c r="N5420" s="16">
        <v>32</v>
      </c>
      <c r="O5420" s="16">
        <v>77</v>
      </c>
      <c r="P5420" s="13" t="str">
        <f>IFERROR(VLOOKUP($A5420,'Fielding Data'!$A:$H,MATCH(P$1,'Fielding Data'!$A$1:$H$1,0),0),"Other")</f>
        <v>1B</v>
      </c>
      <c r="Q5420" s="13">
        <f>IFERROR(VLOOKUP($A5420,'Fielding Data'!$A:$H,MATCH(Q$1,'Fielding Data'!$A$1:$H$1,0),0),"Other")</f>
        <v>100</v>
      </c>
      <c r="R5420" s="13">
        <f>IFERROR(VLOOKUP($A5420,'Fielding Data'!$A:$H,MATCH(R$1,'Fielding Data'!$A$1:$H$1,0),0),"Other")</f>
        <v>9</v>
      </c>
      <c r="S5420" s="13">
        <f>IFERROR(VLOOKUP($A5420,'Fielding Data'!$A:$H,MATCH(S$1,'Fielding Data'!$A$1:$H$1,0),0),"Other")</f>
        <v>1</v>
      </c>
      <c r="T5420" s="13">
        <f>IFERROR(VLOOKUP($A5420,'Fielding Data'!$A:$H,MATCH(T$1,'Fielding Data'!$A$1:$H$1,0),0),"Other")</f>
        <v>7</v>
      </c>
      <c r="U5420" s="13">
        <f>SUMIFS('Fielding Data'!E:E,'Fielding Data'!$A:$A,'Hitting Data'!$A5420)</f>
        <v>959</v>
      </c>
      <c r="V5420" s="13">
        <f>SUMIFS('Fielding Data'!F:F,'Fielding Data'!$A:$A,'Hitting Data'!$A5420)</f>
        <v>71</v>
      </c>
      <c r="W5420" s="13">
        <f>SUMIFS('Fielding Data'!G:G,'Fielding Data'!$A:$A,'Hitting Data'!$A5420)</f>
        <v>3</v>
      </c>
      <c r="X5420" s="13">
        <f>SUMIFS('Fielding Data'!H:H,'Fielding Data'!$A:$A,'Hitting Data'!$A5420)</f>
        <v>11</v>
      </c>
    </row>
    <row r="5421" spans="1:24" x14ac:dyDescent="0.3">
      <c r="A5421" s="13" t="str">
        <f t="shared" si="84"/>
        <v>mccanja022014</v>
      </c>
      <c r="B5421" s="16" t="s">
        <v>2221</v>
      </c>
      <c r="C5421" s="16">
        <v>2014</v>
      </c>
      <c r="D5421" s="16">
        <v>9</v>
      </c>
      <c r="E5421" s="16">
        <v>12</v>
      </c>
      <c r="F5421" s="16">
        <v>2</v>
      </c>
      <c r="G5421" s="16">
        <v>3</v>
      </c>
      <c r="H5421" s="16">
        <v>1</v>
      </c>
      <c r="I5421" s="16">
        <v>0</v>
      </c>
      <c r="J5421" s="16">
        <v>0</v>
      </c>
      <c r="K5421" s="16">
        <v>0</v>
      </c>
      <c r="L5421" s="16">
        <v>1</v>
      </c>
      <c r="M5421" s="16">
        <v>0</v>
      </c>
      <c r="N5421" s="16">
        <v>0</v>
      </c>
      <c r="O5421" s="16">
        <v>2</v>
      </c>
      <c r="P5421" s="13" t="str">
        <f>IFERROR(VLOOKUP($A5421,'Fielding Data'!$A:$H,MATCH(P$1,'Fielding Data'!$A$1:$H$1,0),0),"Other")</f>
        <v>C</v>
      </c>
      <c r="Q5421" s="13">
        <f>IFERROR(VLOOKUP($A5421,'Fielding Data'!$A:$H,MATCH(Q$1,'Fielding Data'!$A$1:$H$1,0),0),"Other")</f>
        <v>22</v>
      </c>
      <c r="R5421" s="13">
        <f>IFERROR(VLOOKUP($A5421,'Fielding Data'!$A:$H,MATCH(R$1,'Fielding Data'!$A$1:$H$1,0),0),"Other")</f>
        <v>1</v>
      </c>
      <c r="S5421" s="13">
        <f>IFERROR(VLOOKUP($A5421,'Fielding Data'!$A:$H,MATCH(S$1,'Fielding Data'!$A$1:$H$1,0),0),"Other")</f>
        <v>0</v>
      </c>
      <c r="T5421" s="13">
        <f>IFERROR(VLOOKUP($A5421,'Fielding Data'!$A:$H,MATCH(T$1,'Fielding Data'!$A$1:$H$1,0),0),"Other")</f>
        <v>0</v>
      </c>
      <c r="U5421" s="13">
        <f>SUMIFS('Fielding Data'!E:E,'Fielding Data'!$A:$A,'Hitting Data'!$A5421)</f>
        <v>22</v>
      </c>
      <c r="V5421" s="13">
        <f>SUMIFS('Fielding Data'!F:F,'Fielding Data'!$A:$A,'Hitting Data'!$A5421)</f>
        <v>1</v>
      </c>
      <c r="W5421" s="13">
        <f>SUMIFS('Fielding Data'!G:G,'Fielding Data'!$A:$A,'Hitting Data'!$A5421)</f>
        <v>0</v>
      </c>
      <c r="X5421" s="13">
        <f>SUMIFS('Fielding Data'!H:H,'Fielding Data'!$A:$A,'Hitting Data'!$A5421)</f>
        <v>0</v>
      </c>
    </row>
    <row r="5422" spans="1:24" x14ac:dyDescent="0.3">
      <c r="A5422" s="13" t="str">
        <f t="shared" si="84"/>
        <v>mccoypa012014</v>
      </c>
      <c r="B5422" s="16" t="s">
        <v>2222</v>
      </c>
      <c r="C5422" s="16">
        <v>2014</v>
      </c>
      <c r="D5422" s="16">
        <v>14</v>
      </c>
      <c r="E5422" s="16">
        <v>0</v>
      </c>
      <c r="F5422" s="16">
        <v>0</v>
      </c>
      <c r="G5422" s="16">
        <v>0</v>
      </c>
      <c r="H5422" s="16">
        <v>0</v>
      </c>
      <c r="I5422" s="16">
        <v>0</v>
      </c>
      <c r="J5422" s="16">
        <v>0</v>
      </c>
      <c r="K5422" s="16">
        <v>0</v>
      </c>
      <c r="L5422" s="16">
        <v>0</v>
      </c>
      <c r="M5422" s="16">
        <v>0</v>
      </c>
      <c r="N5422" s="16">
        <v>0</v>
      </c>
      <c r="O5422" s="16">
        <v>0</v>
      </c>
      <c r="P5422" s="13" t="str">
        <f>IFERROR(VLOOKUP($A5422,'Fielding Data'!$A:$H,MATCH(P$1,'Fielding Data'!$A$1:$H$1,0),0),"Other")</f>
        <v>P</v>
      </c>
      <c r="Q5422" s="13">
        <f>IFERROR(VLOOKUP($A5422,'Fielding Data'!$A:$H,MATCH(Q$1,'Fielding Data'!$A$1:$H$1,0),0),"Other")</f>
        <v>0</v>
      </c>
      <c r="R5422" s="13">
        <f>IFERROR(VLOOKUP($A5422,'Fielding Data'!$A:$H,MATCH(R$1,'Fielding Data'!$A$1:$H$1,0),0),"Other")</f>
        <v>0</v>
      </c>
      <c r="S5422" s="13">
        <f>IFERROR(VLOOKUP($A5422,'Fielding Data'!$A:$H,MATCH(S$1,'Fielding Data'!$A$1:$H$1,0),0),"Other")</f>
        <v>0</v>
      </c>
      <c r="T5422" s="13">
        <f>IFERROR(VLOOKUP($A5422,'Fielding Data'!$A:$H,MATCH(T$1,'Fielding Data'!$A$1:$H$1,0),0),"Other")</f>
        <v>0</v>
      </c>
      <c r="U5422" s="13">
        <f>SUMIFS('Fielding Data'!E:E,'Fielding Data'!$A:$A,'Hitting Data'!$A5422)</f>
        <v>0</v>
      </c>
      <c r="V5422" s="13">
        <f>SUMIFS('Fielding Data'!F:F,'Fielding Data'!$A:$A,'Hitting Data'!$A5422)</f>
        <v>0</v>
      </c>
      <c r="W5422" s="13">
        <f>SUMIFS('Fielding Data'!G:G,'Fielding Data'!$A:$A,'Hitting Data'!$A5422)</f>
        <v>0</v>
      </c>
      <c r="X5422" s="13">
        <f>SUMIFS('Fielding Data'!H:H,'Fielding Data'!$A:$A,'Hitting Data'!$A5422)</f>
        <v>0</v>
      </c>
    </row>
    <row r="5423" spans="1:24" x14ac:dyDescent="0.3">
      <c r="A5423" s="13" t="str">
        <f t="shared" si="84"/>
        <v>mccutan012014</v>
      </c>
      <c r="B5423" s="16" t="s">
        <v>1138</v>
      </c>
      <c r="C5423" s="16">
        <v>2014</v>
      </c>
      <c r="D5423" s="16">
        <v>146</v>
      </c>
      <c r="E5423" s="16">
        <v>548</v>
      </c>
      <c r="F5423" s="16">
        <v>89</v>
      </c>
      <c r="G5423" s="16">
        <v>172</v>
      </c>
      <c r="H5423" s="16">
        <v>38</v>
      </c>
      <c r="I5423" s="16">
        <v>6</v>
      </c>
      <c r="J5423" s="16">
        <v>25</v>
      </c>
      <c r="K5423" s="16">
        <v>83</v>
      </c>
      <c r="L5423" s="16">
        <v>18</v>
      </c>
      <c r="M5423" s="16">
        <v>3</v>
      </c>
      <c r="N5423" s="16">
        <v>84</v>
      </c>
      <c r="O5423" s="16">
        <v>115</v>
      </c>
      <c r="P5423" s="13" t="str">
        <f>IFERROR(VLOOKUP($A5423,'Fielding Data'!$A:$H,MATCH(P$1,'Fielding Data'!$A$1:$H$1,0),0),"Other")</f>
        <v>CF</v>
      </c>
      <c r="Q5423" s="13">
        <f>IFERROR(VLOOKUP($A5423,'Fielding Data'!$A:$H,MATCH(Q$1,'Fielding Data'!$A$1:$H$1,0),0),"Other")</f>
        <v>301</v>
      </c>
      <c r="R5423" s="13">
        <f>IFERROR(VLOOKUP($A5423,'Fielding Data'!$A:$H,MATCH(R$1,'Fielding Data'!$A$1:$H$1,0),0),"Other")</f>
        <v>1</v>
      </c>
      <c r="S5423" s="13">
        <f>IFERROR(VLOOKUP($A5423,'Fielding Data'!$A:$H,MATCH(S$1,'Fielding Data'!$A$1:$H$1,0),0),"Other")</f>
        <v>6</v>
      </c>
      <c r="T5423" s="13">
        <f>IFERROR(VLOOKUP($A5423,'Fielding Data'!$A:$H,MATCH(T$1,'Fielding Data'!$A$1:$H$1,0),0),"Other")</f>
        <v>0</v>
      </c>
      <c r="U5423" s="13">
        <f>SUMIFS('Fielding Data'!E:E,'Fielding Data'!$A:$A,'Hitting Data'!$A5423)</f>
        <v>602</v>
      </c>
      <c r="V5423" s="13">
        <f>SUMIFS('Fielding Data'!F:F,'Fielding Data'!$A:$A,'Hitting Data'!$A5423)</f>
        <v>2</v>
      </c>
      <c r="W5423" s="13">
        <f>SUMIFS('Fielding Data'!G:G,'Fielding Data'!$A:$A,'Hitting Data'!$A5423)</f>
        <v>12</v>
      </c>
      <c r="X5423" s="13">
        <f>SUMIFS('Fielding Data'!H:H,'Fielding Data'!$A:$A,'Hitting Data'!$A5423)</f>
        <v>0</v>
      </c>
    </row>
    <row r="5424" spans="1:24" x14ac:dyDescent="0.3">
      <c r="A5424" s="13" t="str">
        <f t="shared" si="84"/>
        <v>mccutda012014</v>
      </c>
      <c r="B5424" s="16" t="s">
        <v>1139</v>
      </c>
      <c r="C5424" s="16">
        <v>2014</v>
      </c>
      <c r="D5424" s="16">
        <v>1</v>
      </c>
      <c r="E5424" s="16">
        <v>0</v>
      </c>
      <c r="F5424" s="16">
        <v>0</v>
      </c>
      <c r="G5424" s="16">
        <v>0</v>
      </c>
      <c r="H5424" s="16">
        <v>0</v>
      </c>
      <c r="I5424" s="16">
        <v>0</v>
      </c>
      <c r="J5424" s="16">
        <v>0</v>
      </c>
      <c r="K5424" s="16">
        <v>0</v>
      </c>
      <c r="L5424" s="16">
        <v>0</v>
      </c>
      <c r="M5424" s="16">
        <v>0</v>
      </c>
      <c r="N5424" s="16">
        <v>0</v>
      </c>
      <c r="O5424" s="16">
        <v>0</v>
      </c>
      <c r="P5424" s="13" t="str">
        <f>IFERROR(VLOOKUP($A5424,'Fielding Data'!$A:$H,MATCH(P$1,'Fielding Data'!$A$1:$H$1,0),0),"Other")</f>
        <v>P</v>
      </c>
      <c r="Q5424" s="13">
        <f>IFERROR(VLOOKUP($A5424,'Fielding Data'!$A:$H,MATCH(Q$1,'Fielding Data'!$A$1:$H$1,0),0),"Other")</f>
        <v>0</v>
      </c>
      <c r="R5424" s="13">
        <f>IFERROR(VLOOKUP($A5424,'Fielding Data'!$A:$H,MATCH(R$1,'Fielding Data'!$A$1:$H$1,0),0),"Other")</f>
        <v>0</v>
      </c>
      <c r="S5424" s="13">
        <f>IFERROR(VLOOKUP($A5424,'Fielding Data'!$A:$H,MATCH(S$1,'Fielding Data'!$A$1:$H$1,0),0),"Other")</f>
        <v>0</v>
      </c>
      <c r="T5424" s="13">
        <f>IFERROR(VLOOKUP($A5424,'Fielding Data'!$A:$H,MATCH(T$1,'Fielding Data'!$A$1:$H$1,0),0),"Other")</f>
        <v>0</v>
      </c>
      <c r="U5424" s="13">
        <f>SUMIFS('Fielding Data'!E:E,'Fielding Data'!$A:$A,'Hitting Data'!$A5424)</f>
        <v>0</v>
      </c>
      <c r="V5424" s="13">
        <f>SUMIFS('Fielding Data'!F:F,'Fielding Data'!$A:$A,'Hitting Data'!$A5424)</f>
        <v>0</v>
      </c>
      <c r="W5424" s="13">
        <f>SUMIFS('Fielding Data'!G:G,'Fielding Data'!$A:$A,'Hitting Data'!$A5424)</f>
        <v>0</v>
      </c>
      <c r="X5424" s="13">
        <f>SUMIFS('Fielding Data'!H:H,'Fielding Data'!$A:$A,'Hitting Data'!$A5424)</f>
        <v>0</v>
      </c>
    </row>
    <row r="5425" spans="1:24" x14ac:dyDescent="0.3">
      <c r="A5425" s="13" t="str">
        <f t="shared" si="84"/>
        <v>mcdonjo032014</v>
      </c>
      <c r="B5425" s="16" t="s">
        <v>149</v>
      </c>
      <c r="C5425" s="16">
        <v>2014</v>
      </c>
      <c r="D5425" s="16">
        <v>95</v>
      </c>
      <c r="E5425" s="16">
        <v>76</v>
      </c>
      <c r="F5425" s="16">
        <v>4</v>
      </c>
      <c r="G5425" s="16">
        <v>13</v>
      </c>
      <c r="H5425" s="16">
        <v>2</v>
      </c>
      <c r="I5425" s="16">
        <v>0</v>
      </c>
      <c r="J5425" s="16">
        <v>0</v>
      </c>
      <c r="K5425" s="16">
        <v>5</v>
      </c>
      <c r="L5425" s="16">
        <v>1</v>
      </c>
      <c r="M5425" s="16">
        <v>1</v>
      </c>
      <c r="N5425" s="16">
        <v>7</v>
      </c>
      <c r="O5425" s="16">
        <v>18</v>
      </c>
      <c r="P5425" s="13" t="str">
        <f>IFERROR(VLOOKUP($A5425,'Fielding Data'!$A:$H,MATCH(P$1,'Fielding Data'!$A$1:$H$1,0),0),"Other")</f>
        <v>2B</v>
      </c>
      <c r="Q5425" s="13">
        <f>IFERROR(VLOOKUP($A5425,'Fielding Data'!$A:$H,MATCH(Q$1,'Fielding Data'!$A$1:$H$1,0),0),"Other")</f>
        <v>4</v>
      </c>
      <c r="R5425" s="13">
        <f>IFERROR(VLOOKUP($A5425,'Fielding Data'!$A:$H,MATCH(R$1,'Fielding Data'!$A$1:$H$1,0),0),"Other")</f>
        <v>3</v>
      </c>
      <c r="S5425" s="13">
        <f>IFERROR(VLOOKUP($A5425,'Fielding Data'!$A:$H,MATCH(S$1,'Fielding Data'!$A$1:$H$1,0),0),"Other")</f>
        <v>0</v>
      </c>
      <c r="T5425" s="13">
        <f>IFERROR(VLOOKUP($A5425,'Fielding Data'!$A:$H,MATCH(T$1,'Fielding Data'!$A$1:$H$1,0),0),"Other")</f>
        <v>1</v>
      </c>
      <c r="U5425" s="13">
        <f>SUMIFS('Fielding Data'!E:E,'Fielding Data'!$A:$A,'Hitting Data'!$A5425)</f>
        <v>39</v>
      </c>
      <c r="V5425" s="13">
        <f>SUMIFS('Fielding Data'!F:F,'Fielding Data'!$A:$A,'Hitting Data'!$A5425)</f>
        <v>70</v>
      </c>
      <c r="W5425" s="13">
        <f>SUMIFS('Fielding Data'!G:G,'Fielding Data'!$A:$A,'Hitting Data'!$A5425)</f>
        <v>4</v>
      </c>
      <c r="X5425" s="13">
        <f>SUMIFS('Fielding Data'!H:H,'Fielding Data'!$A:$A,'Hitting Data'!$A5425)</f>
        <v>10</v>
      </c>
    </row>
    <row r="5426" spans="1:24" x14ac:dyDescent="0.3">
      <c r="A5426" s="13" t="str">
        <f t="shared" si="84"/>
        <v>mcfartj012014</v>
      </c>
      <c r="B5426" s="16" t="s">
        <v>2001</v>
      </c>
      <c r="C5426" s="16">
        <v>2014</v>
      </c>
      <c r="D5426" s="16">
        <v>37</v>
      </c>
      <c r="E5426" s="16">
        <v>0</v>
      </c>
      <c r="F5426" s="16">
        <v>0</v>
      </c>
      <c r="G5426" s="16">
        <v>0</v>
      </c>
      <c r="H5426" s="16">
        <v>0</v>
      </c>
      <c r="I5426" s="16">
        <v>0</v>
      </c>
      <c r="J5426" s="16">
        <v>0</v>
      </c>
      <c r="K5426" s="16">
        <v>0</v>
      </c>
      <c r="L5426" s="16">
        <v>0</v>
      </c>
      <c r="M5426" s="16">
        <v>0</v>
      </c>
      <c r="N5426" s="16">
        <v>0</v>
      </c>
      <c r="O5426" s="16">
        <v>0</v>
      </c>
      <c r="P5426" s="13" t="str">
        <f>IFERROR(VLOOKUP($A5426,'Fielding Data'!$A:$H,MATCH(P$1,'Fielding Data'!$A$1:$H$1,0),0),"Other")</f>
        <v>P</v>
      </c>
      <c r="Q5426" s="13">
        <f>IFERROR(VLOOKUP($A5426,'Fielding Data'!$A:$H,MATCH(Q$1,'Fielding Data'!$A$1:$H$1,0),0),"Other")</f>
        <v>3</v>
      </c>
      <c r="R5426" s="13">
        <f>IFERROR(VLOOKUP($A5426,'Fielding Data'!$A:$H,MATCH(R$1,'Fielding Data'!$A$1:$H$1,0),0),"Other")</f>
        <v>10</v>
      </c>
      <c r="S5426" s="13">
        <f>IFERROR(VLOOKUP($A5426,'Fielding Data'!$A:$H,MATCH(S$1,'Fielding Data'!$A$1:$H$1,0),0),"Other")</f>
        <v>1</v>
      </c>
      <c r="T5426" s="13">
        <f>IFERROR(VLOOKUP($A5426,'Fielding Data'!$A:$H,MATCH(T$1,'Fielding Data'!$A$1:$H$1,0),0),"Other")</f>
        <v>0</v>
      </c>
      <c r="U5426" s="13">
        <f>SUMIFS('Fielding Data'!E:E,'Fielding Data'!$A:$A,'Hitting Data'!$A5426)</f>
        <v>3</v>
      </c>
      <c r="V5426" s="13">
        <f>SUMIFS('Fielding Data'!F:F,'Fielding Data'!$A:$A,'Hitting Data'!$A5426)</f>
        <v>10</v>
      </c>
      <c r="W5426" s="13">
        <f>SUMIFS('Fielding Data'!G:G,'Fielding Data'!$A:$A,'Hitting Data'!$A5426)</f>
        <v>1</v>
      </c>
      <c r="X5426" s="13">
        <f>SUMIFS('Fielding Data'!H:H,'Fielding Data'!$A:$A,'Hitting Data'!$A5426)</f>
        <v>0</v>
      </c>
    </row>
    <row r="5427" spans="1:24" x14ac:dyDescent="0.3">
      <c r="A5427" s="13" t="str">
        <f t="shared" si="84"/>
        <v>mcgeeja012014</v>
      </c>
      <c r="B5427" s="16" t="s">
        <v>1336</v>
      </c>
      <c r="C5427" s="16">
        <v>2014</v>
      </c>
      <c r="D5427" s="16">
        <v>73</v>
      </c>
      <c r="E5427" s="16">
        <v>0</v>
      </c>
      <c r="F5427" s="16">
        <v>0</v>
      </c>
      <c r="G5427" s="16">
        <v>0</v>
      </c>
      <c r="H5427" s="16">
        <v>0</v>
      </c>
      <c r="I5427" s="16">
        <v>0</v>
      </c>
      <c r="J5427" s="16">
        <v>0</v>
      </c>
      <c r="K5427" s="16">
        <v>0</v>
      </c>
      <c r="L5427" s="16">
        <v>0</v>
      </c>
      <c r="M5427" s="16">
        <v>0</v>
      </c>
      <c r="N5427" s="16">
        <v>0</v>
      </c>
      <c r="O5427" s="16">
        <v>0</v>
      </c>
      <c r="P5427" s="13" t="str">
        <f>IFERROR(VLOOKUP($A5427,'Fielding Data'!$A:$H,MATCH(P$1,'Fielding Data'!$A$1:$H$1,0),0),"Other")</f>
        <v>P</v>
      </c>
      <c r="Q5427" s="13">
        <f>IFERROR(VLOOKUP($A5427,'Fielding Data'!$A:$H,MATCH(Q$1,'Fielding Data'!$A$1:$H$1,0),0),"Other")</f>
        <v>1</v>
      </c>
      <c r="R5427" s="13">
        <f>IFERROR(VLOOKUP($A5427,'Fielding Data'!$A:$H,MATCH(R$1,'Fielding Data'!$A$1:$H$1,0),0),"Other")</f>
        <v>6</v>
      </c>
      <c r="S5427" s="13">
        <f>IFERROR(VLOOKUP($A5427,'Fielding Data'!$A:$H,MATCH(S$1,'Fielding Data'!$A$1:$H$1,0),0),"Other")</f>
        <v>1</v>
      </c>
      <c r="T5427" s="13">
        <f>IFERROR(VLOOKUP($A5427,'Fielding Data'!$A:$H,MATCH(T$1,'Fielding Data'!$A$1:$H$1,0),0),"Other")</f>
        <v>0</v>
      </c>
      <c r="U5427" s="13">
        <f>SUMIFS('Fielding Data'!E:E,'Fielding Data'!$A:$A,'Hitting Data'!$A5427)</f>
        <v>1</v>
      </c>
      <c r="V5427" s="13">
        <f>SUMIFS('Fielding Data'!F:F,'Fielding Data'!$A:$A,'Hitting Data'!$A5427)</f>
        <v>6</v>
      </c>
      <c r="W5427" s="13">
        <f>SUMIFS('Fielding Data'!G:G,'Fielding Data'!$A:$A,'Hitting Data'!$A5427)</f>
        <v>1</v>
      </c>
      <c r="X5427" s="13">
        <f>SUMIFS('Fielding Data'!H:H,'Fielding Data'!$A:$A,'Hitting Data'!$A5427)</f>
        <v>0</v>
      </c>
    </row>
    <row r="5428" spans="1:24" x14ac:dyDescent="0.3">
      <c r="A5428" s="13" t="str">
        <f t="shared" si="84"/>
        <v>mcgehca012014</v>
      </c>
      <c r="B5428" s="16" t="s">
        <v>965</v>
      </c>
      <c r="C5428" s="16">
        <v>2014</v>
      </c>
      <c r="D5428" s="16">
        <v>160</v>
      </c>
      <c r="E5428" s="16">
        <v>616</v>
      </c>
      <c r="F5428" s="16">
        <v>56</v>
      </c>
      <c r="G5428" s="16">
        <v>177</v>
      </c>
      <c r="H5428" s="16">
        <v>29</v>
      </c>
      <c r="I5428" s="16">
        <v>1</v>
      </c>
      <c r="J5428" s="16">
        <v>4</v>
      </c>
      <c r="K5428" s="16">
        <v>76</v>
      </c>
      <c r="L5428" s="16">
        <v>4</v>
      </c>
      <c r="M5428" s="16">
        <v>2</v>
      </c>
      <c r="N5428" s="16">
        <v>67</v>
      </c>
      <c r="O5428" s="16">
        <v>102</v>
      </c>
      <c r="P5428" s="13" t="str">
        <f>IFERROR(VLOOKUP($A5428,'Fielding Data'!$A:$H,MATCH(P$1,'Fielding Data'!$A$1:$H$1,0),0),"Other")</f>
        <v>3B</v>
      </c>
      <c r="Q5428" s="13">
        <f>IFERROR(VLOOKUP($A5428,'Fielding Data'!$A:$H,MATCH(Q$1,'Fielding Data'!$A$1:$H$1,0),0),"Other")</f>
        <v>78</v>
      </c>
      <c r="R5428" s="13">
        <f>IFERROR(VLOOKUP($A5428,'Fielding Data'!$A:$H,MATCH(R$1,'Fielding Data'!$A$1:$H$1,0),0),"Other")</f>
        <v>241</v>
      </c>
      <c r="S5428" s="13">
        <f>IFERROR(VLOOKUP($A5428,'Fielding Data'!$A:$H,MATCH(S$1,'Fielding Data'!$A$1:$H$1,0),0),"Other")</f>
        <v>7</v>
      </c>
      <c r="T5428" s="13">
        <f>IFERROR(VLOOKUP($A5428,'Fielding Data'!$A:$H,MATCH(T$1,'Fielding Data'!$A$1:$H$1,0),0),"Other")</f>
        <v>34</v>
      </c>
      <c r="U5428" s="13">
        <f>SUMIFS('Fielding Data'!E:E,'Fielding Data'!$A:$A,'Hitting Data'!$A5428)</f>
        <v>78</v>
      </c>
      <c r="V5428" s="13">
        <f>SUMIFS('Fielding Data'!F:F,'Fielding Data'!$A:$A,'Hitting Data'!$A5428)</f>
        <v>241</v>
      </c>
      <c r="W5428" s="13">
        <f>SUMIFS('Fielding Data'!G:G,'Fielding Data'!$A:$A,'Hitting Data'!$A5428)</f>
        <v>7</v>
      </c>
      <c r="X5428" s="13">
        <f>SUMIFS('Fielding Data'!H:H,'Fielding Data'!$A:$A,'Hitting Data'!$A5428)</f>
        <v>34</v>
      </c>
    </row>
    <row r="5429" spans="1:24" x14ac:dyDescent="0.3">
      <c r="A5429" s="13" t="str">
        <f t="shared" si="84"/>
        <v>mcgowdu012014</v>
      </c>
      <c r="B5429" s="16" t="s">
        <v>574</v>
      </c>
      <c r="C5429" s="16">
        <v>2014</v>
      </c>
      <c r="D5429" s="16">
        <v>53</v>
      </c>
      <c r="E5429" s="16">
        <v>4</v>
      </c>
      <c r="F5429" s="16">
        <v>0</v>
      </c>
      <c r="G5429" s="16">
        <v>0</v>
      </c>
      <c r="H5429" s="16">
        <v>0</v>
      </c>
      <c r="I5429" s="16">
        <v>0</v>
      </c>
      <c r="J5429" s="16">
        <v>0</v>
      </c>
      <c r="K5429" s="16">
        <v>0</v>
      </c>
      <c r="L5429" s="16">
        <v>0</v>
      </c>
      <c r="M5429" s="16">
        <v>0</v>
      </c>
      <c r="N5429" s="16">
        <v>0</v>
      </c>
      <c r="O5429" s="16">
        <v>3</v>
      </c>
      <c r="P5429" s="13" t="str">
        <f>IFERROR(VLOOKUP($A5429,'Fielding Data'!$A:$H,MATCH(P$1,'Fielding Data'!$A$1:$H$1,0),0),"Other")</f>
        <v>P</v>
      </c>
      <c r="Q5429" s="13">
        <f>IFERROR(VLOOKUP($A5429,'Fielding Data'!$A:$H,MATCH(Q$1,'Fielding Data'!$A$1:$H$1,0),0),"Other")</f>
        <v>3</v>
      </c>
      <c r="R5429" s="13">
        <f>IFERROR(VLOOKUP($A5429,'Fielding Data'!$A:$H,MATCH(R$1,'Fielding Data'!$A$1:$H$1,0),0),"Other")</f>
        <v>11</v>
      </c>
      <c r="S5429" s="13">
        <f>IFERROR(VLOOKUP($A5429,'Fielding Data'!$A:$H,MATCH(S$1,'Fielding Data'!$A$1:$H$1,0),0),"Other")</f>
        <v>0</v>
      </c>
      <c r="T5429" s="13">
        <f>IFERROR(VLOOKUP($A5429,'Fielding Data'!$A:$H,MATCH(T$1,'Fielding Data'!$A$1:$H$1,0),0),"Other")</f>
        <v>2</v>
      </c>
      <c r="U5429" s="13">
        <f>SUMIFS('Fielding Data'!E:E,'Fielding Data'!$A:$A,'Hitting Data'!$A5429)</f>
        <v>3</v>
      </c>
      <c r="V5429" s="13">
        <f>SUMIFS('Fielding Data'!F:F,'Fielding Data'!$A:$A,'Hitting Data'!$A5429)</f>
        <v>11</v>
      </c>
      <c r="W5429" s="13">
        <f>SUMIFS('Fielding Data'!G:G,'Fielding Data'!$A:$A,'Hitting Data'!$A5429)</f>
        <v>0</v>
      </c>
      <c r="X5429" s="13">
        <f>SUMIFS('Fielding Data'!H:H,'Fielding Data'!$A:$A,'Hitting Data'!$A5429)</f>
        <v>2</v>
      </c>
    </row>
    <row r="5430" spans="1:24" x14ac:dyDescent="0.3">
      <c r="A5430" s="13" t="str">
        <f t="shared" si="84"/>
        <v>mchugco012014</v>
      </c>
      <c r="B5430" s="16" t="s">
        <v>1779</v>
      </c>
      <c r="C5430" s="16">
        <v>2014</v>
      </c>
      <c r="D5430" s="16">
        <v>25</v>
      </c>
      <c r="E5430" s="16">
        <v>2</v>
      </c>
      <c r="F5430" s="16">
        <v>0</v>
      </c>
      <c r="G5430" s="16">
        <v>0</v>
      </c>
      <c r="H5430" s="16">
        <v>0</v>
      </c>
      <c r="I5430" s="16">
        <v>0</v>
      </c>
      <c r="J5430" s="16">
        <v>0</v>
      </c>
      <c r="K5430" s="16">
        <v>0</v>
      </c>
      <c r="L5430" s="16">
        <v>0</v>
      </c>
      <c r="M5430" s="16">
        <v>0</v>
      </c>
      <c r="N5430" s="16">
        <v>0</v>
      </c>
      <c r="O5430" s="16">
        <v>0</v>
      </c>
      <c r="P5430" s="13" t="str">
        <f>IFERROR(VLOOKUP($A5430,'Fielding Data'!$A:$H,MATCH(P$1,'Fielding Data'!$A$1:$H$1,0),0),"Other")</f>
        <v>P</v>
      </c>
      <c r="Q5430" s="13">
        <f>IFERROR(VLOOKUP($A5430,'Fielding Data'!$A:$H,MATCH(Q$1,'Fielding Data'!$A$1:$H$1,0),0),"Other")</f>
        <v>12</v>
      </c>
      <c r="R5430" s="13">
        <f>IFERROR(VLOOKUP($A5430,'Fielding Data'!$A:$H,MATCH(R$1,'Fielding Data'!$A$1:$H$1,0),0),"Other")</f>
        <v>21</v>
      </c>
      <c r="S5430" s="13">
        <f>IFERROR(VLOOKUP($A5430,'Fielding Data'!$A:$H,MATCH(S$1,'Fielding Data'!$A$1:$H$1,0),0),"Other")</f>
        <v>2</v>
      </c>
      <c r="T5430" s="13">
        <f>IFERROR(VLOOKUP($A5430,'Fielding Data'!$A:$H,MATCH(T$1,'Fielding Data'!$A$1:$H$1,0),0),"Other")</f>
        <v>2</v>
      </c>
      <c r="U5430" s="13">
        <f>SUMIFS('Fielding Data'!E:E,'Fielding Data'!$A:$A,'Hitting Data'!$A5430)</f>
        <v>12</v>
      </c>
      <c r="V5430" s="13">
        <f>SUMIFS('Fielding Data'!F:F,'Fielding Data'!$A:$A,'Hitting Data'!$A5430)</f>
        <v>21</v>
      </c>
      <c r="W5430" s="13">
        <f>SUMIFS('Fielding Data'!G:G,'Fielding Data'!$A:$A,'Hitting Data'!$A5430)</f>
        <v>2</v>
      </c>
      <c r="X5430" s="13">
        <f>SUMIFS('Fielding Data'!H:H,'Fielding Data'!$A:$A,'Hitting Data'!$A5430)</f>
        <v>2</v>
      </c>
    </row>
    <row r="5431" spans="1:24" x14ac:dyDescent="0.3">
      <c r="A5431" s="13" t="str">
        <f t="shared" si="84"/>
        <v>mckenmi012014</v>
      </c>
      <c r="B5431" s="16" t="s">
        <v>1337</v>
      </c>
      <c r="C5431" s="16">
        <v>2014</v>
      </c>
      <c r="D5431" s="16">
        <v>57</v>
      </c>
      <c r="E5431" s="16">
        <v>168</v>
      </c>
      <c r="F5431" s="16">
        <v>23</v>
      </c>
      <c r="G5431" s="16">
        <v>53</v>
      </c>
      <c r="H5431" s="16">
        <v>9</v>
      </c>
      <c r="I5431" s="16">
        <v>0</v>
      </c>
      <c r="J5431" s="16">
        <v>8</v>
      </c>
      <c r="K5431" s="16">
        <v>22</v>
      </c>
      <c r="L5431" s="16">
        <v>0</v>
      </c>
      <c r="M5431" s="16">
        <v>3</v>
      </c>
      <c r="N5431" s="16">
        <v>22</v>
      </c>
      <c r="O5431" s="16">
        <v>42</v>
      </c>
      <c r="P5431" s="13" t="str">
        <f>IFERROR(VLOOKUP($A5431,'Fielding Data'!$A:$H,MATCH(P$1,'Fielding Data'!$A$1:$H$1,0),0),"Other")</f>
        <v>C</v>
      </c>
      <c r="Q5431" s="13">
        <f>IFERROR(VLOOKUP($A5431,'Fielding Data'!$A:$H,MATCH(Q$1,'Fielding Data'!$A$1:$H$1,0),0),"Other")</f>
        <v>312</v>
      </c>
      <c r="R5431" s="13">
        <f>IFERROR(VLOOKUP($A5431,'Fielding Data'!$A:$H,MATCH(R$1,'Fielding Data'!$A$1:$H$1,0),0),"Other")</f>
        <v>24</v>
      </c>
      <c r="S5431" s="13">
        <f>IFERROR(VLOOKUP($A5431,'Fielding Data'!$A:$H,MATCH(S$1,'Fielding Data'!$A$1:$H$1,0),0),"Other")</f>
        <v>6</v>
      </c>
      <c r="T5431" s="13">
        <f>IFERROR(VLOOKUP($A5431,'Fielding Data'!$A:$H,MATCH(T$1,'Fielding Data'!$A$1:$H$1,0),0),"Other")</f>
        <v>1</v>
      </c>
      <c r="U5431" s="13">
        <f>SUMIFS('Fielding Data'!E:E,'Fielding Data'!$A:$A,'Hitting Data'!$A5431)</f>
        <v>312</v>
      </c>
      <c r="V5431" s="13">
        <f>SUMIFS('Fielding Data'!F:F,'Fielding Data'!$A:$A,'Hitting Data'!$A5431)</f>
        <v>24</v>
      </c>
      <c r="W5431" s="13">
        <f>SUMIFS('Fielding Data'!G:G,'Fielding Data'!$A:$A,'Hitting Data'!$A5431)</f>
        <v>6</v>
      </c>
      <c r="X5431" s="13">
        <f>SUMIFS('Fielding Data'!H:H,'Fielding Data'!$A:$A,'Hitting Data'!$A5431)</f>
        <v>1</v>
      </c>
    </row>
    <row r="5432" spans="1:24" x14ac:dyDescent="0.3">
      <c r="A5432" s="13" t="str">
        <f t="shared" si="84"/>
        <v>mclouna012014</v>
      </c>
      <c r="B5432" s="16" t="s">
        <v>575</v>
      </c>
      <c r="C5432" s="16">
        <v>2014</v>
      </c>
      <c r="D5432" s="16">
        <v>79</v>
      </c>
      <c r="E5432" s="16">
        <v>139</v>
      </c>
      <c r="F5432" s="16">
        <v>10</v>
      </c>
      <c r="G5432" s="16">
        <v>24</v>
      </c>
      <c r="H5432" s="16">
        <v>6</v>
      </c>
      <c r="I5432" s="16">
        <v>0</v>
      </c>
      <c r="J5432" s="16">
        <v>1</v>
      </c>
      <c r="K5432" s="16">
        <v>7</v>
      </c>
      <c r="L5432" s="16">
        <v>4</v>
      </c>
      <c r="M5432" s="16">
        <v>1</v>
      </c>
      <c r="N5432" s="16">
        <v>16</v>
      </c>
      <c r="O5432" s="16">
        <v>35</v>
      </c>
      <c r="P5432" s="13" t="str">
        <f>IFERROR(VLOOKUP($A5432,'Fielding Data'!$A:$H,MATCH(P$1,'Fielding Data'!$A$1:$H$1,0),0),"Other")</f>
        <v>CF</v>
      </c>
      <c r="Q5432" s="13">
        <f>IFERROR(VLOOKUP($A5432,'Fielding Data'!$A:$H,MATCH(Q$1,'Fielding Data'!$A$1:$H$1,0),0),"Other")</f>
        <v>16</v>
      </c>
      <c r="R5432" s="13">
        <f>IFERROR(VLOOKUP($A5432,'Fielding Data'!$A:$H,MATCH(R$1,'Fielding Data'!$A$1:$H$1,0),0),"Other")</f>
        <v>0</v>
      </c>
      <c r="S5432" s="13">
        <f>IFERROR(VLOOKUP($A5432,'Fielding Data'!$A:$H,MATCH(S$1,'Fielding Data'!$A$1:$H$1,0),0),"Other")</f>
        <v>1</v>
      </c>
      <c r="T5432" s="13">
        <f>IFERROR(VLOOKUP($A5432,'Fielding Data'!$A:$H,MATCH(T$1,'Fielding Data'!$A$1:$H$1,0),0),"Other")</f>
        <v>0</v>
      </c>
      <c r="U5432" s="13">
        <f>SUMIFS('Fielding Data'!E:E,'Fielding Data'!$A:$A,'Hitting Data'!$A5432)</f>
        <v>128</v>
      </c>
      <c r="V5432" s="13">
        <f>SUMIFS('Fielding Data'!F:F,'Fielding Data'!$A:$A,'Hitting Data'!$A5432)</f>
        <v>0</v>
      </c>
      <c r="W5432" s="13">
        <f>SUMIFS('Fielding Data'!G:G,'Fielding Data'!$A:$A,'Hitting Data'!$A5432)</f>
        <v>4</v>
      </c>
      <c r="X5432" s="13">
        <f>SUMIFS('Fielding Data'!H:H,'Fielding Data'!$A:$A,'Hitting Data'!$A5432)</f>
        <v>0</v>
      </c>
    </row>
    <row r="5433" spans="1:24" x14ac:dyDescent="0.3">
      <c r="A5433" s="13" t="str">
        <f t="shared" si="84"/>
        <v>medicto012014</v>
      </c>
      <c r="B5433" s="16" t="s">
        <v>2003</v>
      </c>
      <c r="C5433" s="16">
        <v>2014</v>
      </c>
      <c r="D5433" s="16">
        <v>102</v>
      </c>
      <c r="E5433" s="16">
        <v>240</v>
      </c>
      <c r="F5433" s="16">
        <v>31</v>
      </c>
      <c r="G5433" s="16">
        <v>56</v>
      </c>
      <c r="H5433" s="16">
        <v>11</v>
      </c>
      <c r="I5433" s="16">
        <v>2</v>
      </c>
      <c r="J5433" s="16">
        <v>9</v>
      </c>
      <c r="K5433" s="16">
        <v>27</v>
      </c>
      <c r="L5433" s="16">
        <v>6</v>
      </c>
      <c r="M5433" s="16">
        <v>1</v>
      </c>
      <c r="N5433" s="16">
        <v>14</v>
      </c>
      <c r="O5433" s="16">
        <v>75</v>
      </c>
      <c r="P5433" s="13" t="str">
        <f>IFERROR(VLOOKUP($A5433,'Fielding Data'!$A:$H,MATCH(P$1,'Fielding Data'!$A$1:$H$1,0),0),"Other")</f>
        <v>1B</v>
      </c>
      <c r="Q5433" s="13">
        <f>IFERROR(VLOOKUP($A5433,'Fielding Data'!$A:$H,MATCH(Q$1,'Fielding Data'!$A$1:$H$1,0),0),"Other")</f>
        <v>292</v>
      </c>
      <c r="R5433" s="13">
        <f>IFERROR(VLOOKUP($A5433,'Fielding Data'!$A:$H,MATCH(R$1,'Fielding Data'!$A$1:$H$1,0),0),"Other")</f>
        <v>26</v>
      </c>
      <c r="S5433" s="13">
        <f>IFERROR(VLOOKUP($A5433,'Fielding Data'!$A:$H,MATCH(S$1,'Fielding Data'!$A$1:$H$1,0),0),"Other")</f>
        <v>1</v>
      </c>
      <c r="T5433" s="13">
        <f>IFERROR(VLOOKUP($A5433,'Fielding Data'!$A:$H,MATCH(T$1,'Fielding Data'!$A$1:$H$1,0),0),"Other")</f>
        <v>29</v>
      </c>
      <c r="U5433" s="13">
        <f>SUMIFS('Fielding Data'!E:E,'Fielding Data'!$A:$A,'Hitting Data'!$A5433)</f>
        <v>346</v>
      </c>
      <c r="V5433" s="13">
        <f>SUMIFS('Fielding Data'!F:F,'Fielding Data'!$A:$A,'Hitting Data'!$A5433)</f>
        <v>26</v>
      </c>
      <c r="W5433" s="13">
        <f>SUMIFS('Fielding Data'!G:G,'Fielding Data'!$A:$A,'Hitting Data'!$A5433)</f>
        <v>1</v>
      </c>
      <c r="X5433" s="13">
        <f>SUMIFS('Fielding Data'!H:H,'Fielding Data'!$A:$A,'Hitting Data'!$A5433)</f>
        <v>29</v>
      </c>
    </row>
    <row r="5434" spans="1:24" x14ac:dyDescent="0.3">
      <c r="A5434" s="13" t="str">
        <f t="shared" si="84"/>
        <v>medinyo012014</v>
      </c>
      <c r="B5434" s="16" t="s">
        <v>2004</v>
      </c>
      <c r="C5434" s="16">
        <v>2014</v>
      </c>
      <c r="D5434" s="16">
        <v>66</v>
      </c>
      <c r="E5434" s="16">
        <v>0</v>
      </c>
      <c r="F5434" s="16">
        <v>0</v>
      </c>
      <c r="G5434" s="16">
        <v>0</v>
      </c>
      <c r="H5434" s="16">
        <v>0</v>
      </c>
      <c r="I5434" s="16">
        <v>0</v>
      </c>
      <c r="J5434" s="16">
        <v>0</v>
      </c>
      <c r="K5434" s="16">
        <v>0</v>
      </c>
      <c r="L5434" s="16">
        <v>0</v>
      </c>
      <c r="M5434" s="16">
        <v>0</v>
      </c>
      <c r="N5434" s="16">
        <v>0</v>
      </c>
      <c r="O5434" s="16">
        <v>0</v>
      </c>
      <c r="P5434" s="13" t="str">
        <f>IFERROR(VLOOKUP($A5434,'Fielding Data'!$A:$H,MATCH(P$1,'Fielding Data'!$A$1:$H$1,0),0),"Other")</f>
        <v>P</v>
      </c>
      <c r="Q5434" s="13">
        <f>IFERROR(VLOOKUP($A5434,'Fielding Data'!$A:$H,MATCH(Q$1,'Fielding Data'!$A$1:$H$1,0),0),"Other")</f>
        <v>1</v>
      </c>
      <c r="R5434" s="13">
        <f>IFERROR(VLOOKUP($A5434,'Fielding Data'!$A:$H,MATCH(R$1,'Fielding Data'!$A$1:$H$1,0),0),"Other")</f>
        <v>6</v>
      </c>
      <c r="S5434" s="13">
        <f>IFERROR(VLOOKUP($A5434,'Fielding Data'!$A:$H,MATCH(S$1,'Fielding Data'!$A$1:$H$1,0),0),"Other")</f>
        <v>1</v>
      </c>
      <c r="T5434" s="13">
        <f>IFERROR(VLOOKUP($A5434,'Fielding Data'!$A:$H,MATCH(T$1,'Fielding Data'!$A$1:$H$1,0),0),"Other")</f>
        <v>0</v>
      </c>
      <c r="U5434" s="13">
        <f>SUMIFS('Fielding Data'!E:E,'Fielding Data'!$A:$A,'Hitting Data'!$A5434)</f>
        <v>1</v>
      </c>
      <c r="V5434" s="13">
        <f>SUMIFS('Fielding Data'!F:F,'Fielding Data'!$A:$A,'Hitting Data'!$A5434)</f>
        <v>6</v>
      </c>
      <c r="W5434" s="13">
        <f>SUMIFS('Fielding Data'!G:G,'Fielding Data'!$A:$A,'Hitting Data'!$A5434)</f>
        <v>1</v>
      </c>
      <c r="X5434" s="13">
        <f>SUMIFS('Fielding Data'!H:H,'Fielding Data'!$A:$A,'Hitting Data'!$A5434)</f>
        <v>0</v>
      </c>
    </row>
    <row r="5435" spans="1:24" x14ac:dyDescent="0.3">
      <c r="A5435" s="13" t="str">
        <f t="shared" si="84"/>
        <v>meekev012014</v>
      </c>
      <c r="B5435" s="16" t="s">
        <v>966</v>
      </c>
      <c r="C5435" s="16">
        <v>2014</v>
      </c>
      <c r="D5435" s="16">
        <v>23</v>
      </c>
      <c r="E5435" s="16">
        <v>0</v>
      </c>
      <c r="F5435" s="16">
        <v>0</v>
      </c>
      <c r="G5435" s="16">
        <v>0</v>
      </c>
      <c r="H5435" s="16">
        <v>0</v>
      </c>
      <c r="I5435" s="16">
        <v>0</v>
      </c>
      <c r="J5435" s="16">
        <v>0</v>
      </c>
      <c r="K5435" s="16">
        <v>0</v>
      </c>
      <c r="L5435" s="16">
        <v>0</v>
      </c>
      <c r="M5435" s="16">
        <v>0</v>
      </c>
      <c r="N5435" s="16">
        <v>0</v>
      </c>
      <c r="O5435" s="16">
        <v>0</v>
      </c>
      <c r="P5435" s="13" t="str">
        <f>IFERROR(VLOOKUP($A5435,'Fielding Data'!$A:$H,MATCH(P$1,'Fielding Data'!$A$1:$H$1,0),0),"Other")</f>
        <v>P</v>
      </c>
      <c r="Q5435" s="13">
        <f>IFERROR(VLOOKUP($A5435,'Fielding Data'!$A:$H,MATCH(Q$1,'Fielding Data'!$A$1:$H$1,0),0),"Other")</f>
        <v>2</v>
      </c>
      <c r="R5435" s="13">
        <f>IFERROR(VLOOKUP($A5435,'Fielding Data'!$A:$H,MATCH(R$1,'Fielding Data'!$A$1:$H$1,0),0),"Other")</f>
        <v>6</v>
      </c>
      <c r="S5435" s="13">
        <f>IFERROR(VLOOKUP($A5435,'Fielding Data'!$A:$H,MATCH(S$1,'Fielding Data'!$A$1:$H$1,0),0),"Other")</f>
        <v>0</v>
      </c>
      <c r="T5435" s="13">
        <f>IFERROR(VLOOKUP($A5435,'Fielding Data'!$A:$H,MATCH(T$1,'Fielding Data'!$A$1:$H$1,0),0),"Other")</f>
        <v>0</v>
      </c>
      <c r="U5435" s="13">
        <f>SUMIFS('Fielding Data'!E:E,'Fielding Data'!$A:$A,'Hitting Data'!$A5435)</f>
        <v>2</v>
      </c>
      <c r="V5435" s="13">
        <f>SUMIFS('Fielding Data'!F:F,'Fielding Data'!$A:$A,'Hitting Data'!$A5435)</f>
        <v>6</v>
      </c>
      <c r="W5435" s="13">
        <f>SUMIFS('Fielding Data'!G:G,'Fielding Data'!$A:$A,'Hitting Data'!$A5435)</f>
        <v>0</v>
      </c>
      <c r="X5435" s="13">
        <f>SUMIFS('Fielding Data'!H:H,'Fielding Data'!$A:$A,'Hitting Data'!$A5435)</f>
        <v>0</v>
      </c>
    </row>
    <row r="5436" spans="1:24" x14ac:dyDescent="0.3">
      <c r="A5436" s="13" t="str">
        <f t="shared" si="84"/>
        <v>mejiaje012014</v>
      </c>
      <c r="B5436" s="16" t="s">
        <v>1338</v>
      </c>
      <c r="C5436" s="16">
        <v>2014</v>
      </c>
      <c r="D5436" s="16">
        <v>63</v>
      </c>
      <c r="E5436" s="16">
        <v>17</v>
      </c>
      <c r="F5436" s="16">
        <v>0</v>
      </c>
      <c r="G5436" s="16">
        <v>0</v>
      </c>
      <c r="H5436" s="16">
        <v>0</v>
      </c>
      <c r="I5436" s="16">
        <v>0</v>
      </c>
      <c r="J5436" s="16">
        <v>0</v>
      </c>
      <c r="K5436" s="16">
        <v>0</v>
      </c>
      <c r="L5436" s="16">
        <v>0</v>
      </c>
      <c r="M5436" s="16">
        <v>0</v>
      </c>
      <c r="N5436" s="16">
        <v>0</v>
      </c>
      <c r="O5436" s="16">
        <v>7</v>
      </c>
      <c r="P5436" s="13" t="str">
        <f>IFERROR(VLOOKUP($A5436,'Fielding Data'!$A:$H,MATCH(P$1,'Fielding Data'!$A$1:$H$1,0),0),"Other")</f>
        <v>P</v>
      </c>
      <c r="Q5436" s="13">
        <f>IFERROR(VLOOKUP($A5436,'Fielding Data'!$A:$H,MATCH(Q$1,'Fielding Data'!$A$1:$H$1,0),0),"Other")</f>
        <v>4</v>
      </c>
      <c r="R5436" s="13">
        <f>IFERROR(VLOOKUP($A5436,'Fielding Data'!$A:$H,MATCH(R$1,'Fielding Data'!$A$1:$H$1,0),0),"Other")</f>
        <v>9</v>
      </c>
      <c r="S5436" s="13">
        <f>IFERROR(VLOOKUP($A5436,'Fielding Data'!$A:$H,MATCH(S$1,'Fielding Data'!$A$1:$H$1,0),0),"Other")</f>
        <v>0</v>
      </c>
      <c r="T5436" s="13">
        <f>IFERROR(VLOOKUP($A5436,'Fielding Data'!$A:$H,MATCH(T$1,'Fielding Data'!$A$1:$H$1,0),0),"Other")</f>
        <v>1</v>
      </c>
      <c r="U5436" s="13">
        <f>SUMIFS('Fielding Data'!E:E,'Fielding Data'!$A:$A,'Hitting Data'!$A5436)</f>
        <v>4</v>
      </c>
      <c r="V5436" s="13">
        <f>SUMIFS('Fielding Data'!F:F,'Fielding Data'!$A:$A,'Hitting Data'!$A5436)</f>
        <v>9</v>
      </c>
      <c r="W5436" s="13">
        <f>SUMIFS('Fielding Data'!G:G,'Fielding Data'!$A:$A,'Hitting Data'!$A5436)</f>
        <v>0</v>
      </c>
      <c r="X5436" s="13">
        <f>SUMIFS('Fielding Data'!H:H,'Fielding Data'!$A:$A,'Hitting Data'!$A5436)</f>
        <v>1</v>
      </c>
    </row>
    <row r="5437" spans="1:24" x14ac:dyDescent="0.3">
      <c r="A5437" s="13" t="str">
        <f t="shared" si="84"/>
        <v>melanma012014</v>
      </c>
      <c r="B5437" s="16" t="s">
        <v>1141</v>
      </c>
      <c r="C5437" s="16">
        <v>2014</v>
      </c>
      <c r="D5437" s="16">
        <v>72</v>
      </c>
      <c r="E5437" s="16">
        <v>0</v>
      </c>
      <c r="F5437" s="16">
        <v>0</v>
      </c>
      <c r="G5437" s="16">
        <v>0</v>
      </c>
      <c r="H5437" s="16">
        <v>0</v>
      </c>
      <c r="I5437" s="16">
        <v>0</v>
      </c>
      <c r="J5437" s="16">
        <v>0</v>
      </c>
      <c r="K5437" s="16">
        <v>0</v>
      </c>
      <c r="L5437" s="16">
        <v>0</v>
      </c>
      <c r="M5437" s="16">
        <v>0</v>
      </c>
      <c r="N5437" s="16">
        <v>0</v>
      </c>
      <c r="O5437" s="16">
        <v>0</v>
      </c>
      <c r="P5437" s="13" t="str">
        <f>IFERROR(VLOOKUP($A5437,'Fielding Data'!$A:$H,MATCH(P$1,'Fielding Data'!$A$1:$H$1,0),0),"Other")</f>
        <v>P</v>
      </c>
      <c r="Q5437" s="13">
        <f>IFERROR(VLOOKUP($A5437,'Fielding Data'!$A:$H,MATCH(Q$1,'Fielding Data'!$A$1:$H$1,0),0),"Other")</f>
        <v>5</v>
      </c>
      <c r="R5437" s="13">
        <f>IFERROR(VLOOKUP($A5437,'Fielding Data'!$A:$H,MATCH(R$1,'Fielding Data'!$A$1:$H$1,0),0),"Other")</f>
        <v>12</v>
      </c>
      <c r="S5437" s="13">
        <f>IFERROR(VLOOKUP($A5437,'Fielding Data'!$A:$H,MATCH(S$1,'Fielding Data'!$A$1:$H$1,0),0),"Other")</f>
        <v>1</v>
      </c>
      <c r="T5437" s="13">
        <f>IFERROR(VLOOKUP($A5437,'Fielding Data'!$A:$H,MATCH(T$1,'Fielding Data'!$A$1:$H$1,0),0),"Other")</f>
        <v>0</v>
      </c>
      <c r="U5437" s="13">
        <f>SUMIFS('Fielding Data'!E:E,'Fielding Data'!$A:$A,'Hitting Data'!$A5437)</f>
        <v>5</v>
      </c>
      <c r="V5437" s="13">
        <f>SUMIFS('Fielding Data'!F:F,'Fielding Data'!$A:$A,'Hitting Data'!$A5437)</f>
        <v>12</v>
      </c>
      <c r="W5437" s="13">
        <f>SUMIFS('Fielding Data'!G:G,'Fielding Data'!$A:$A,'Hitting Data'!$A5437)</f>
        <v>1</v>
      </c>
      <c r="X5437" s="13">
        <f>SUMIFS('Fielding Data'!H:H,'Fielding Data'!$A:$A,'Hitting Data'!$A5437)</f>
        <v>0</v>
      </c>
    </row>
    <row r="5438" spans="1:24" x14ac:dyDescent="0.3">
      <c r="A5438" s="13" t="str">
        <f t="shared" si="84"/>
        <v>mendero012014</v>
      </c>
      <c r="B5438" s="16" t="s">
        <v>2223</v>
      </c>
      <c r="C5438" s="16">
        <v>2014</v>
      </c>
      <c r="D5438" s="16">
        <v>30</v>
      </c>
      <c r="E5438" s="16">
        <v>0</v>
      </c>
      <c r="F5438" s="16">
        <v>0</v>
      </c>
      <c r="G5438" s="16">
        <v>0</v>
      </c>
      <c r="H5438" s="16">
        <v>0</v>
      </c>
      <c r="I5438" s="16">
        <v>0</v>
      </c>
      <c r="J5438" s="16">
        <v>0</v>
      </c>
      <c r="K5438" s="16">
        <v>0</v>
      </c>
      <c r="L5438" s="16">
        <v>0</v>
      </c>
      <c r="M5438" s="16">
        <v>0</v>
      </c>
      <c r="N5438" s="16">
        <v>0</v>
      </c>
      <c r="O5438" s="16">
        <v>0</v>
      </c>
      <c r="P5438" s="13" t="str">
        <f>IFERROR(VLOOKUP($A5438,'Fielding Data'!$A:$H,MATCH(P$1,'Fielding Data'!$A$1:$H$1,0),0),"Other")</f>
        <v>P</v>
      </c>
      <c r="Q5438" s="13">
        <f>IFERROR(VLOOKUP($A5438,'Fielding Data'!$A:$H,MATCH(Q$1,'Fielding Data'!$A$1:$H$1,0),0),"Other")</f>
        <v>4</v>
      </c>
      <c r="R5438" s="13">
        <f>IFERROR(VLOOKUP($A5438,'Fielding Data'!$A:$H,MATCH(R$1,'Fielding Data'!$A$1:$H$1,0),0),"Other")</f>
        <v>2</v>
      </c>
      <c r="S5438" s="13">
        <f>IFERROR(VLOOKUP($A5438,'Fielding Data'!$A:$H,MATCH(S$1,'Fielding Data'!$A$1:$H$1,0),0),"Other")</f>
        <v>0</v>
      </c>
      <c r="T5438" s="13">
        <f>IFERROR(VLOOKUP($A5438,'Fielding Data'!$A:$H,MATCH(T$1,'Fielding Data'!$A$1:$H$1,0),0),"Other")</f>
        <v>0</v>
      </c>
      <c r="U5438" s="13">
        <f>SUMIFS('Fielding Data'!E:E,'Fielding Data'!$A:$A,'Hitting Data'!$A5438)</f>
        <v>4</v>
      </c>
      <c r="V5438" s="13">
        <f>SUMIFS('Fielding Data'!F:F,'Fielding Data'!$A:$A,'Hitting Data'!$A5438)</f>
        <v>2</v>
      </c>
      <c r="W5438" s="13">
        <f>SUMIFS('Fielding Data'!G:G,'Fielding Data'!$A:$A,'Hitting Data'!$A5438)</f>
        <v>0</v>
      </c>
      <c r="X5438" s="13">
        <f>SUMIFS('Fielding Data'!H:H,'Fielding Data'!$A:$A,'Hitting Data'!$A5438)</f>
        <v>0</v>
      </c>
    </row>
    <row r="5439" spans="1:24" x14ac:dyDescent="0.3">
      <c r="A5439" s="13" t="str">
        <f t="shared" si="84"/>
        <v>mercejo032014</v>
      </c>
      <c r="B5439" s="16" t="s">
        <v>1781</v>
      </c>
      <c r="C5439" s="16">
        <v>2014</v>
      </c>
      <c r="D5439" s="16">
        <v>149</v>
      </c>
      <c r="E5439" s="16">
        <v>506</v>
      </c>
      <c r="F5439" s="16">
        <v>56</v>
      </c>
      <c r="G5439" s="16">
        <v>129</v>
      </c>
      <c r="H5439" s="16">
        <v>27</v>
      </c>
      <c r="I5439" s="16">
        <v>2</v>
      </c>
      <c r="J5439" s="16">
        <v>12</v>
      </c>
      <c r="K5439" s="16">
        <v>55</v>
      </c>
      <c r="L5439" s="16">
        <v>4</v>
      </c>
      <c r="M5439" s="16">
        <v>1</v>
      </c>
      <c r="N5439" s="16">
        <v>35</v>
      </c>
      <c r="O5439" s="16">
        <v>89</v>
      </c>
      <c r="P5439" s="13" t="str">
        <f>IFERROR(VLOOKUP($A5439,'Fielding Data'!$A:$H,MATCH(P$1,'Fielding Data'!$A$1:$H$1,0),0),"Other")</f>
        <v>OF</v>
      </c>
      <c r="Q5439" s="13">
        <f>IFERROR(VLOOKUP($A5439,'Fielding Data'!$A:$H,MATCH(Q$1,'Fielding Data'!$A$1:$H$1,0),0),"Other")</f>
        <v>0</v>
      </c>
      <c r="R5439" s="13">
        <f>IFERROR(VLOOKUP($A5439,'Fielding Data'!$A:$H,MATCH(R$1,'Fielding Data'!$A$1:$H$1,0),0),"Other")</f>
        <v>0</v>
      </c>
      <c r="S5439" s="13">
        <f>IFERROR(VLOOKUP($A5439,'Fielding Data'!$A:$H,MATCH(S$1,'Fielding Data'!$A$1:$H$1,0),0),"Other")</f>
        <v>0</v>
      </c>
      <c r="T5439" s="13">
        <f>IFERROR(VLOOKUP($A5439,'Fielding Data'!$A:$H,MATCH(T$1,'Fielding Data'!$A$1:$H$1,0),0),"Other")</f>
        <v>0</v>
      </c>
      <c r="U5439" s="13">
        <f>SUMIFS('Fielding Data'!E:E,'Fielding Data'!$A:$A,'Hitting Data'!$A5439)</f>
        <v>159</v>
      </c>
      <c r="V5439" s="13">
        <f>SUMIFS('Fielding Data'!F:F,'Fielding Data'!$A:$A,'Hitting Data'!$A5439)</f>
        <v>439</v>
      </c>
      <c r="W5439" s="13">
        <f>SUMIFS('Fielding Data'!G:G,'Fielding Data'!$A:$A,'Hitting Data'!$A5439)</f>
        <v>11</v>
      </c>
      <c r="X5439" s="13">
        <f>SUMIFS('Fielding Data'!H:H,'Fielding Data'!$A:$A,'Hitting Data'!$A5439)</f>
        <v>80</v>
      </c>
    </row>
    <row r="5440" spans="1:24" x14ac:dyDescent="0.3">
      <c r="A5440" s="13" t="str">
        <f t="shared" si="84"/>
        <v>merceme012014</v>
      </c>
      <c r="B5440" s="16" t="s">
        <v>2224</v>
      </c>
      <c r="C5440" s="16">
        <v>2014</v>
      </c>
      <c r="D5440" s="16">
        <v>1</v>
      </c>
      <c r="E5440" s="16">
        <v>0</v>
      </c>
      <c r="F5440" s="16">
        <v>0</v>
      </c>
      <c r="G5440" s="16">
        <v>0</v>
      </c>
      <c r="H5440" s="16">
        <v>0</v>
      </c>
      <c r="I5440" s="16">
        <v>0</v>
      </c>
      <c r="J5440" s="16">
        <v>0</v>
      </c>
      <c r="K5440" s="16">
        <v>0</v>
      </c>
      <c r="L5440" s="16">
        <v>0</v>
      </c>
      <c r="M5440" s="16">
        <v>0</v>
      </c>
      <c r="N5440" s="16">
        <v>0</v>
      </c>
      <c r="O5440" s="16">
        <v>0</v>
      </c>
      <c r="P5440" s="13" t="str">
        <f>IFERROR(VLOOKUP($A5440,'Fielding Data'!$A:$H,MATCH(P$1,'Fielding Data'!$A$1:$H$1,0),0),"Other")</f>
        <v>P</v>
      </c>
      <c r="Q5440" s="13">
        <f>IFERROR(VLOOKUP($A5440,'Fielding Data'!$A:$H,MATCH(Q$1,'Fielding Data'!$A$1:$H$1,0),0),"Other")</f>
        <v>0</v>
      </c>
      <c r="R5440" s="13">
        <f>IFERROR(VLOOKUP($A5440,'Fielding Data'!$A:$H,MATCH(R$1,'Fielding Data'!$A$1:$H$1,0),0),"Other")</f>
        <v>1</v>
      </c>
      <c r="S5440" s="13">
        <f>IFERROR(VLOOKUP($A5440,'Fielding Data'!$A:$H,MATCH(S$1,'Fielding Data'!$A$1:$H$1,0),0),"Other")</f>
        <v>0</v>
      </c>
      <c r="T5440" s="13">
        <f>IFERROR(VLOOKUP($A5440,'Fielding Data'!$A:$H,MATCH(T$1,'Fielding Data'!$A$1:$H$1,0),0),"Other")</f>
        <v>0</v>
      </c>
      <c r="U5440" s="13">
        <f>SUMIFS('Fielding Data'!E:E,'Fielding Data'!$A:$A,'Hitting Data'!$A5440)</f>
        <v>0</v>
      </c>
      <c r="V5440" s="13">
        <f>SUMIFS('Fielding Data'!F:F,'Fielding Data'!$A:$A,'Hitting Data'!$A5440)</f>
        <v>1</v>
      </c>
      <c r="W5440" s="13">
        <f>SUMIFS('Fielding Data'!G:G,'Fielding Data'!$A:$A,'Hitting Data'!$A5440)</f>
        <v>0</v>
      </c>
      <c r="X5440" s="13">
        <f>SUMIFS('Fielding Data'!H:H,'Fielding Data'!$A:$A,'Hitting Data'!$A5440)</f>
        <v>0</v>
      </c>
    </row>
    <row r="5441" spans="1:24" x14ac:dyDescent="0.3">
      <c r="A5441" s="13" t="str">
        <f t="shared" si="84"/>
        <v>mesorde012014</v>
      </c>
      <c r="B5441" s="16" t="s">
        <v>1563</v>
      </c>
      <c r="C5441" s="16">
        <v>2014</v>
      </c>
      <c r="D5441" s="16">
        <v>114</v>
      </c>
      <c r="E5441" s="16">
        <v>384</v>
      </c>
      <c r="F5441" s="16">
        <v>54</v>
      </c>
      <c r="G5441" s="16">
        <v>105</v>
      </c>
      <c r="H5441" s="16">
        <v>25</v>
      </c>
      <c r="I5441" s="16">
        <v>0</v>
      </c>
      <c r="J5441" s="16">
        <v>25</v>
      </c>
      <c r="K5441" s="16">
        <v>80</v>
      </c>
      <c r="L5441" s="16">
        <v>1</v>
      </c>
      <c r="M5441" s="16">
        <v>3</v>
      </c>
      <c r="N5441" s="16">
        <v>41</v>
      </c>
      <c r="O5441" s="16">
        <v>103</v>
      </c>
      <c r="P5441" s="13" t="str">
        <f>IFERROR(VLOOKUP($A5441,'Fielding Data'!$A:$H,MATCH(P$1,'Fielding Data'!$A$1:$H$1,0),0),"Other")</f>
        <v>C</v>
      </c>
      <c r="Q5441" s="13">
        <f>IFERROR(VLOOKUP($A5441,'Fielding Data'!$A:$H,MATCH(Q$1,'Fielding Data'!$A$1:$H$1,0),0),"Other")</f>
        <v>832</v>
      </c>
      <c r="R5441" s="13">
        <f>IFERROR(VLOOKUP($A5441,'Fielding Data'!$A:$H,MATCH(R$1,'Fielding Data'!$A$1:$H$1,0),0),"Other")</f>
        <v>55</v>
      </c>
      <c r="S5441" s="13">
        <f>IFERROR(VLOOKUP($A5441,'Fielding Data'!$A:$H,MATCH(S$1,'Fielding Data'!$A$1:$H$1,0),0),"Other")</f>
        <v>3</v>
      </c>
      <c r="T5441" s="13">
        <f>IFERROR(VLOOKUP($A5441,'Fielding Data'!$A:$H,MATCH(T$1,'Fielding Data'!$A$1:$H$1,0),0),"Other")</f>
        <v>5</v>
      </c>
      <c r="U5441" s="13">
        <f>SUMIFS('Fielding Data'!E:E,'Fielding Data'!$A:$A,'Hitting Data'!$A5441)</f>
        <v>832</v>
      </c>
      <c r="V5441" s="13">
        <f>SUMIFS('Fielding Data'!F:F,'Fielding Data'!$A:$A,'Hitting Data'!$A5441)</f>
        <v>55</v>
      </c>
      <c r="W5441" s="13">
        <f>SUMIFS('Fielding Data'!G:G,'Fielding Data'!$A:$A,'Hitting Data'!$A5441)</f>
        <v>3</v>
      </c>
      <c r="X5441" s="13">
        <f>SUMIFS('Fielding Data'!H:H,'Fielding Data'!$A:$A,'Hitting Data'!$A5441)</f>
        <v>5</v>
      </c>
    </row>
    <row r="5442" spans="1:24" x14ac:dyDescent="0.3">
      <c r="A5442" s="13" t="str">
        <f t="shared" si="84"/>
        <v>middlwi012014</v>
      </c>
      <c r="B5442" s="16" t="s">
        <v>1783</v>
      </c>
      <c r="C5442" s="16">
        <v>2014</v>
      </c>
      <c r="D5442" s="16">
        <v>63</v>
      </c>
      <c r="E5442" s="16">
        <v>215</v>
      </c>
      <c r="F5442" s="16">
        <v>14</v>
      </c>
      <c r="G5442" s="16">
        <v>41</v>
      </c>
      <c r="H5442" s="16">
        <v>10</v>
      </c>
      <c r="I5442" s="16">
        <v>0</v>
      </c>
      <c r="J5442" s="16">
        <v>2</v>
      </c>
      <c r="K5442" s="16">
        <v>19</v>
      </c>
      <c r="L5442" s="16">
        <v>1</v>
      </c>
      <c r="M5442" s="16">
        <v>1</v>
      </c>
      <c r="N5442" s="16">
        <v>15</v>
      </c>
      <c r="O5442" s="16">
        <v>70</v>
      </c>
      <c r="P5442" s="13" t="str">
        <f>IFERROR(VLOOKUP($A5442,'Fielding Data'!$A:$H,MATCH(P$1,'Fielding Data'!$A$1:$H$1,0),0),"Other")</f>
        <v>1B</v>
      </c>
      <c r="Q5442" s="13">
        <f>IFERROR(VLOOKUP($A5442,'Fielding Data'!$A:$H,MATCH(Q$1,'Fielding Data'!$A$1:$H$1,0),0),"Other")</f>
        <v>2</v>
      </c>
      <c r="R5442" s="13">
        <f>IFERROR(VLOOKUP($A5442,'Fielding Data'!$A:$H,MATCH(R$1,'Fielding Data'!$A$1:$H$1,0),0),"Other")</f>
        <v>0</v>
      </c>
      <c r="S5442" s="13">
        <f>IFERROR(VLOOKUP($A5442,'Fielding Data'!$A:$H,MATCH(S$1,'Fielding Data'!$A$1:$H$1,0),0),"Other")</f>
        <v>0</v>
      </c>
      <c r="T5442" s="13">
        <f>IFERROR(VLOOKUP($A5442,'Fielding Data'!$A:$H,MATCH(T$1,'Fielding Data'!$A$1:$H$1,0),0),"Other")</f>
        <v>1</v>
      </c>
      <c r="U5442" s="13">
        <f>SUMIFS('Fielding Data'!E:E,'Fielding Data'!$A:$A,'Hitting Data'!$A5442)</f>
        <v>40</v>
      </c>
      <c r="V5442" s="13">
        <f>SUMIFS('Fielding Data'!F:F,'Fielding Data'!$A:$A,'Hitting Data'!$A5442)</f>
        <v>99</v>
      </c>
      <c r="W5442" s="13">
        <f>SUMIFS('Fielding Data'!G:G,'Fielding Data'!$A:$A,'Hitting Data'!$A5442)</f>
        <v>4</v>
      </c>
      <c r="X5442" s="13">
        <f>SUMIFS('Fielding Data'!H:H,'Fielding Data'!$A:$A,'Hitting Data'!$A5442)</f>
        <v>10</v>
      </c>
    </row>
    <row r="5443" spans="1:24" x14ac:dyDescent="0.3">
      <c r="A5443" s="13" t="str">
        <f t="shared" ref="A5443:A5506" si="85">(B5443&amp;C5443)</f>
        <v>mikolmi012014</v>
      </c>
      <c r="B5443" s="16" t="s">
        <v>1784</v>
      </c>
      <c r="C5443" s="16">
        <v>2014</v>
      </c>
      <c r="D5443" s="16">
        <v>10</v>
      </c>
      <c r="E5443" s="16">
        <v>1</v>
      </c>
      <c r="F5443" s="16">
        <v>0</v>
      </c>
      <c r="G5443" s="16">
        <v>0</v>
      </c>
      <c r="H5443" s="16">
        <v>0</v>
      </c>
      <c r="I5443" s="16">
        <v>0</v>
      </c>
      <c r="J5443" s="16">
        <v>0</v>
      </c>
      <c r="K5443" s="16">
        <v>0</v>
      </c>
      <c r="L5443" s="16">
        <v>0</v>
      </c>
      <c r="M5443" s="16">
        <v>0</v>
      </c>
      <c r="N5443" s="16">
        <v>0</v>
      </c>
      <c r="O5443" s="16">
        <v>0</v>
      </c>
      <c r="P5443" s="13" t="str">
        <f>IFERROR(VLOOKUP($A5443,'Fielding Data'!$A:$H,MATCH(P$1,'Fielding Data'!$A$1:$H$1,0),0),"Other")</f>
        <v>P</v>
      </c>
      <c r="Q5443" s="13">
        <f>IFERROR(VLOOKUP($A5443,'Fielding Data'!$A:$H,MATCH(Q$1,'Fielding Data'!$A$1:$H$1,0),0),"Other")</f>
        <v>5</v>
      </c>
      <c r="R5443" s="13">
        <f>IFERROR(VLOOKUP($A5443,'Fielding Data'!$A:$H,MATCH(R$1,'Fielding Data'!$A$1:$H$1,0),0),"Other")</f>
        <v>5</v>
      </c>
      <c r="S5443" s="13">
        <f>IFERROR(VLOOKUP($A5443,'Fielding Data'!$A:$H,MATCH(S$1,'Fielding Data'!$A$1:$H$1,0),0),"Other")</f>
        <v>2</v>
      </c>
      <c r="T5443" s="13">
        <f>IFERROR(VLOOKUP($A5443,'Fielding Data'!$A:$H,MATCH(T$1,'Fielding Data'!$A$1:$H$1,0),0),"Other")</f>
        <v>1</v>
      </c>
      <c r="U5443" s="13">
        <f>SUMIFS('Fielding Data'!E:E,'Fielding Data'!$A:$A,'Hitting Data'!$A5443)</f>
        <v>5</v>
      </c>
      <c r="V5443" s="13">
        <f>SUMIFS('Fielding Data'!F:F,'Fielding Data'!$A:$A,'Hitting Data'!$A5443)</f>
        <v>5</v>
      </c>
      <c r="W5443" s="13">
        <f>SUMIFS('Fielding Data'!G:G,'Fielding Data'!$A:$A,'Hitting Data'!$A5443)</f>
        <v>2</v>
      </c>
      <c r="X5443" s="13">
        <f>SUMIFS('Fielding Data'!H:H,'Fielding Data'!$A:$A,'Hitting Data'!$A5443)</f>
        <v>1</v>
      </c>
    </row>
    <row r="5444" spans="1:24" x14ac:dyDescent="0.3">
      <c r="A5444" s="13" t="str">
        <f t="shared" si="85"/>
        <v>mileywa012014</v>
      </c>
      <c r="B5444" s="16" t="s">
        <v>1564</v>
      </c>
      <c r="C5444" s="16">
        <v>2014</v>
      </c>
      <c r="D5444" s="16">
        <v>33</v>
      </c>
      <c r="E5444" s="16">
        <v>57</v>
      </c>
      <c r="F5444" s="16">
        <v>3</v>
      </c>
      <c r="G5444" s="16">
        <v>9</v>
      </c>
      <c r="H5444" s="16">
        <v>0</v>
      </c>
      <c r="I5444" s="16">
        <v>0</v>
      </c>
      <c r="J5444" s="16">
        <v>0</v>
      </c>
      <c r="K5444" s="16">
        <v>1</v>
      </c>
      <c r="L5444" s="16">
        <v>0</v>
      </c>
      <c r="M5444" s="16">
        <v>0</v>
      </c>
      <c r="N5444" s="16">
        <v>3</v>
      </c>
      <c r="O5444" s="16">
        <v>14</v>
      </c>
      <c r="P5444" s="13" t="str">
        <f>IFERROR(VLOOKUP($A5444,'Fielding Data'!$A:$H,MATCH(P$1,'Fielding Data'!$A$1:$H$1,0),0),"Other")</f>
        <v>P</v>
      </c>
      <c r="Q5444" s="13">
        <f>IFERROR(VLOOKUP($A5444,'Fielding Data'!$A:$H,MATCH(Q$1,'Fielding Data'!$A$1:$H$1,0),0),"Other")</f>
        <v>7</v>
      </c>
      <c r="R5444" s="13">
        <f>IFERROR(VLOOKUP($A5444,'Fielding Data'!$A:$H,MATCH(R$1,'Fielding Data'!$A$1:$H$1,0),0),"Other")</f>
        <v>27</v>
      </c>
      <c r="S5444" s="13">
        <f>IFERROR(VLOOKUP($A5444,'Fielding Data'!$A:$H,MATCH(S$1,'Fielding Data'!$A$1:$H$1,0),0),"Other")</f>
        <v>3</v>
      </c>
      <c r="T5444" s="13">
        <f>IFERROR(VLOOKUP($A5444,'Fielding Data'!$A:$H,MATCH(T$1,'Fielding Data'!$A$1:$H$1,0),0),"Other")</f>
        <v>2</v>
      </c>
      <c r="U5444" s="13">
        <f>SUMIFS('Fielding Data'!E:E,'Fielding Data'!$A:$A,'Hitting Data'!$A5444)</f>
        <v>7</v>
      </c>
      <c r="V5444" s="13">
        <f>SUMIFS('Fielding Data'!F:F,'Fielding Data'!$A:$A,'Hitting Data'!$A5444)</f>
        <v>27</v>
      </c>
      <c r="W5444" s="13">
        <f>SUMIFS('Fielding Data'!G:G,'Fielding Data'!$A:$A,'Hitting Data'!$A5444)</f>
        <v>3</v>
      </c>
      <c r="X5444" s="13">
        <f>SUMIFS('Fielding Data'!H:H,'Fielding Data'!$A:$A,'Hitting Data'!$A5444)</f>
        <v>2</v>
      </c>
    </row>
    <row r="5445" spans="1:24" x14ac:dyDescent="0.3">
      <c r="A5445" s="13" t="str">
        <f t="shared" si="85"/>
        <v>millebr022014</v>
      </c>
      <c r="B5445" s="16" t="s">
        <v>2005</v>
      </c>
      <c r="C5445" s="16">
        <v>2014</v>
      </c>
      <c r="D5445" s="16">
        <v>123</v>
      </c>
      <c r="E5445" s="16">
        <v>367</v>
      </c>
      <c r="F5445" s="16">
        <v>47</v>
      </c>
      <c r="G5445" s="16">
        <v>81</v>
      </c>
      <c r="H5445" s="16">
        <v>15</v>
      </c>
      <c r="I5445" s="16">
        <v>4</v>
      </c>
      <c r="J5445" s="16">
        <v>10</v>
      </c>
      <c r="K5445" s="16">
        <v>36</v>
      </c>
      <c r="L5445" s="16">
        <v>4</v>
      </c>
      <c r="M5445" s="16">
        <v>2</v>
      </c>
      <c r="N5445" s="16">
        <v>34</v>
      </c>
      <c r="O5445" s="16">
        <v>95</v>
      </c>
      <c r="P5445" s="13" t="str">
        <f>IFERROR(VLOOKUP($A5445,'Fielding Data'!$A:$H,MATCH(P$1,'Fielding Data'!$A$1:$H$1,0),0),"Other")</f>
        <v>2B</v>
      </c>
      <c r="Q5445" s="13">
        <f>IFERROR(VLOOKUP($A5445,'Fielding Data'!$A:$H,MATCH(Q$1,'Fielding Data'!$A$1:$H$1,0),0),"Other")</f>
        <v>5</v>
      </c>
      <c r="R5445" s="13">
        <f>IFERROR(VLOOKUP($A5445,'Fielding Data'!$A:$H,MATCH(R$1,'Fielding Data'!$A$1:$H$1,0),0),"Other")</f>
        <v>15</v>
      </c>
      <c r="S5445" s="13">
        <f>IFERROR(VLOOKUP($A5445,'Fielding Data'!$A:$H,MATCH(S$1,'Fielding Data'!$A$1:$H$1,0),0),"Other")</f>
        <v>1</v>
      </c>
      <c r="T5445" s="13">
        <f>IFERROR(VLOOKUP($A5445,'Fielding Data'!$A:$H,MATCH(T$1,'Fielding Data'!$A$1:$H$1,0),0),"Other")</f>
        <v>3</v>
      </c>
      <c r="U5445" s="13">
        <f>SUMIFS('Fielding Data'!E:E,'Fielding Data'!$A:$A,'Hitting Data'!$A5445)</f>
        <v>150</v>
      </c>
      <c r="V5445" s="13">
        <f>SUMIFS('Fielding Data'!F:F,'Fielding Data'!$A:$A,'Hitting Data'!$A5445)</f>
        <v>282</v>
      </c>
      <c r="W5445" s="13">
        <f>SUMIFS('Fielding Data'!G:G,'Fielding Data'!$A:$A,'Hitting Data'!$A5445)</f>
        <v>19</v>
      </c>
      <c r="X5445" s="13">
        <f>SUMIFS('Fielding Data'!H:H,'Fielding Data'!$A:$A,'Hitting Data'!$A5445)</f>
        <v>51</v>
      </c>
    </row>
    <row r="5446" spans="1:24" x14ac:dyDescent="0.3">
      <c r="A5446" s="13" t="str">
        <f t="shared" si="85"/>
        <v>milleji022014</v>
      </c>
      <c r="B5446" s="16" t="s">
        <v>970</v>
      </c>
      <c r="C5446" s="16">
        <v>2014</v>
      </c>
      <c r="D5446" s="16">
        <v>2</v>
      </c>
      <c r="E5446" s="16">
        <v>0</v>
      </c>
      <c r="F5446" s="16">
        <v>0</v>
      </c>
      <c r="G5446" s="16">
        <v>0</v>
      </c>
      <c r="H5446" s="16">
        <v>0</v>
      </c>
      <c r="I5446" s="16">
        <v>0</v>
      </c>
      <c r="J5446" s="16">
        <v>0</v>
      </c>
      <c r="K5446" s="16">
        <v>0</v>
      </c>
      <c r="L5446" s="16">
        <v>0</v>
      </c>
      <c r="M5446" s="16">
        <v>0</v>
      </c>
      <c r="N5446" s="16">
        <v>0</v>
      </c>
      <c r="O5446" s="16">
        <v>0</v>
      </c>
      <c r="P5446" s="13" t="str">
        <f>IFERROR(VLOOKUP($A5446,'Fielding Data'!$A:$H,MATCH(P$1,'Fielding Data'!$A$1:$H$1,0),0),"Other")</f>
        <v>P</v>
      </c>
      <c r="Q5446" s="13">
        <f>IFERROR(VLOOKUP($A5446,'Fielding Data'!$A:$H,MATCH(Q$1,'Fielding Data'!$A$1:$H$1,0),0),"Other")</f>
        <v>0</v>
      </c>
      <c r="R5446" s="13">
        <f>IFERROR(VLOOKUP($A5446,'Fielding Data'!$A:$H,MATCH(R$1,'Fielding Data'!$A$1:$H$1,0),0),"Other")</f>
        <v>0</v>
      </c>
      <c r="S5446" s="13">
        <f>IFERROR(VLOOKUP($A5446,'Fielding Data'!$A:$H,MATCH(S$1,'Fielding Data'!$A$1:$H$1,0),0),"Other")</f>
        <v>0</v>
      </c>
      <c r="T5446" s="13">
        <f>IFERROR(VLOOKUP($A5446,'Fielding Data'!$A:$H,MATCH(T$1,'Fielding Data'!$A$1:$H$1,0),0),"Other")</f>
        <v>0</v>
      </c>
      <c r="U5446" s="13">
        <f>SUMIFS('Fielding Data'!E:E,'Fielding Data'!$A:$A,'Hitting Data'!$A5446)</f>
        <v>0</v>
      </c>
      <c r="V5446" s="13">
        <f>SUMIFS('Fielding Data'!F:F,'Fielding Data'!$A:$A,'Hitting Data'!$A5446)</f>
        <v>0</v>
      </c>
      <c r="W5446" s="13">
        <f>SUMIFS('Fielding Data'!G:G,'Fielding Data'!$A:$A,'Hitting Data'!$A5446)</f>
        <v>0</v>
      </c>
      <c r="X5446" s="13">
        <f>SUMIFS('Fielding Data'!H:H,'Fielding Data'!$A:$A,'Hitting Data'!$A5446)</f>
        <v>0</v>
      </c>
    </row>
    <row r="5447" spans="1:24" x14ac:dyDescent="0.3">
      <c r="A5447" s="13" t="str">
        <f t="shared" si="85"/>
        <v>milleju022014</v>
      </c>
      <c r="B5447" s="16" t="s">
        <v>2225</v>
      </c>
      <c r="C5447" s="16">
        <v>2014</v>
      </c>
      <c r="D5447" s="16">
        <v>8</v>
      </c>
      <c r="E5447" s="16">
        <v>0</v>
      </c>
      <c r="F5447" s="16">
        <v>0</v>
      </c>
      <c r="G5447" s="16">
        <v>0</v>
      </c>
      <c r="H5447" s="16">
        <v>0</v>
      </c>
      <c r="I5447" s="16">
        <v>0</v>
      </c>
      <c r="J5447" s="16">
        <v>0</v>
      </c>
      <c r="K5447" s="16">
        <v>0</v>
      </c>
      <c r="L5447" s="16">
        <v>0</v>
      </c>
      <c r="M5447" s="16">
        <v>0</v>
      </c>
      <c r="N5447" s="16">
        <v>0</v>
      </c>
      <c r="O5447" s="16">
        <v>0</v>
      </c>
      <c r="P5447" s="13" t="str">
        <f>IFERROR(VLOOKUP($A5447,'Fielding Data'!$A:$H,MATCH(P$1,'Fielding Data'!$A$1:$H$1,0),0),"Other")</f>
        <v>P</v>
      </c>
      <c r="Q5447" s="13">
        <f>IFERROR(VLOOKUP($A5447,'Fielding Data'!$A:$H,MATCH(Q$1,'Fielding Data'!$A$1:$H$1,0),0),"Other")</f>
        <v>0</v>
      </c>
      <c r="R5447" s="13">
        <f>IFERROR(VLOOKUP($A5447,'Fielding Data'!$A:$H,MATCH(R$1,'Fielding Data'!$A$1:$H$1,0),0),"Other")</f>
        <v>2</v>
      </c>
      <c r="S5447" s="13">
        <f>IFERROR(VLOOKUP($A5447,'Fielding Data'!$A:$H,MATCH(S$1,'Fielding Data'!$A$1:$H$1,0),0),"Other")</f>
        <v>0</v>
      </c>
      <c r="T5447" s="13">
        <f>IFERROR(VLOOKUP($A5447,'Fielding Data'!$A:$H,MATCH(T$1,'Fielding Data'!$A$1:$H$1,0),0),"Other")</f>
        <v>0</v>
      </c>
      <c r="U5447" s="13">
        <f>SUMIFS('Fielding Data'!E:E,'Fielding Data'!$A:$A,'Hitting Data'!$A5447)</f>
        <v>0</v>
      </c>
      <c r="V5447" s="13">
        <f>SUMIFS('Fielding Data'!F:F,'Fielding Data'!$A:$A,'Hitting Data'!$A5447)</f>
        <v>2</v>
      </c>
      <c r="W5447" s="13">
        <f>SUMIFS('Fielding Data'!G:G,'Fielding Data'!$A:$A,'Hitting Data'!$A5447)</f>
        <v>0</v>
      </c>
      <c r="X5447" s="13">
        <f>SUMIFS('Fielding Data'!H:H,'Fielding Data'!$A:$A,'Hitting Data'!$A5447)</f>
        <v>0</v>
      </c>
    </row>
    <row r="5448" spans="1:24" x14ac:dyDescent="0.3">
      <c r="A5448" s="13" t="str">
        <f t="shared" si="85"/>
        <v>millesh012014</v>
      </c>
      <c r="B5448" s="16" t="s">
        <v>1785</v>
      </c>
      <c r="C5448" s="16">
        <v>2014</v>
      </c>
      <c r="D5448" s="16">
        <v>32</v>
      </c>
      <c r="E5448" s="16">
        <v>48</v>
      </c>
      <c r="F5448" s="16">
        <v>6</v>
      </c>
      <c r="G5448" s="16">
        <v>9</v>
      </c>
      <c r="H5448" s="16">
        <v>5</v>
      </c>
      <c r="I5448" s="16">
        <v>0</v>
      </c>
      <c r="J5448" s="16">
        <v>0</v>
      </c>
      <c r="K5448" s="16">
        <v>4</v>
      </c>
      <c r="L5448" s="16">
        <v>0</v>
      </c>
      <c r="M5448" s="16">
        <v>0</v>
      </c>
      <c r="N5448" s="16">
        <v>2</v>
      </c>
      <c r="O5448" s="16">
        <v>25</v>
      </c>
      <c r="P5448" s="13" t="str">
        <f>IFERROR(VLOOKUP($A5448,'Fielding Data'!$A:$H,MATCH(P$1,'Fielding Data'!$A$1:$H$1,0),0),"Other")</f>
        <v>P</v>
      </c>
      <c r="Q5448" s="13">
        <f>IFERROR(VLOOKUP($A5448,'Fielding Data'!$A:$H,MATCH(Q$1,'Fielding Data'!$A$1:$H$1,0),0),"Other")</f>
        <v>15</v>
      </c>
      <c r="R5448" s="13">
        <f>IFERROR(VLOOKUP($A5448,'Fielding Data'!$A:$H,MATCH(R$1,'Fielding Data'!$A$1:$H$1,0),0),"Other")</f>
        <v>11</v>
      </c>
      <c r="S5448" s="13">
        <f>IFERROR(VLOOKUP($A5448,'Fielding Data'!$A:$H,MATCH(S$1,'Fielding Data'!$A$1:$H$1,0),0),"Other")</f>
        <v>1</v>
      </c>
      <c r="T5448" s="13">
        <f>IFERROR(VLOOKUP($A5448,'Fielding Data'!$A:$H,MATCH(T$1,'Fielding Data'!$A$1:$H$1,0),0),"Other")</f>
        <v>0</v>
      </c>
      <c r="U5448" s="13">
        <f>SUMIFS('Fielding Data'!E:E,'Fielding Data'!$A:$A,'Hitting Data'!$A5448)</f>
        <v>15</v>
      </c>
      <c r="V5448" s="13">
        <f>SUMIFS('Fielding Data'!F:F,'Fielding Data'!$A:$A,'Hitting Data'!$A5448)</f>
        <v>11</v>
      </c>
      <c r="W5448" s="13">
        <f>SUMIFS('Fielding Data'!G:G,'Fielding Data'!$A:$A,'Hitting Data'!$A5448)</f>
        <v>1</v>
      </c>
      <c r="X5448" s="13">
        <f>SUMIFS('Fielding Data'!H:H,'Fielding Data'!$A:$A,'Hitting Data'!$A5448)</f>
        <v>0</v>
      </c>
    </row>
    <row r="5449" spans="1:24" x14ac:dyDescent="0.3">
      <c r="A5449" s="13" t="str">
        <f t="shared" si="85"/>
        <v>minormi012014</v>
      </c>
      <c r="B5449" s="16" t="s">
        <v>1340</v>
      </c>
      <c r="C5449" s="16">
        <v>2014</v>
      </c>
      <c r="D5449" s="16">
        <v>25</v>
      </c>
      <c r="E5449" s="16">
        <v>45</v>
      </c>
      <c r="F5449" s="16">
        <v>4</v>
      </c>
      <c r="G5449" s="16">
        <v>7</v>
      </c>
      <c r="H5449" s="16">
        <v>1</v>
      </c>
      <c r="I5449" s="16">
        <v>0</v>
      </c>
      <c r="J5449" s="16">
        <v>1</v>
      </c>
      <c r="K5449" s="16">
        <v>4</v>
      </c>
      <c r="L5449" s="16">
        <v>0</v>
      </c>
      <c r="M5449" s="16">
        <v>0</v>
      </c>
      <c r="N5449" s="16">
        <v>1</v>
      </c>
      <c r="O5449" s="16">
        <v>16</v>
      </c>
      <c r="P5449" s="13" t="str">
        <f>IFERROR(VLOOKUP($A5449,'Fielding Data'!$A:$H,MATCH(P$1,'Fielding Data'!$A$1:$H$1,0),0),"Other")</f>
        <v>P</v>
      </c>
      <c r="Q5449" s="13">
        <f>IFERROR(VLOOKUP($A5449,'Fielding Data'!$A:$H,MATCH(Q$1,'Fielding Data'!$A$1:$H$1,0),0),"Other")</f>
        <v>4</v>
      </c>
      <c r="R5449" s="13">
        <f>IFERROR(VLOOKUP($A5449,'Fielding Data'!$A:$H,MATCH(R$1,'Fielding Data'!$A$1:$H$1,0),0),"Other")</f>
        <v>15</v>
      </c>
      <c r="S5449" s="13">
        <f>IFERROR(VLOOKUP($A5449,'Fielding Data'!$A:$H,MATCH(S$1,'Fielding Data'!$A$1:$H$1,0),0),"Other")</f>
        <v>0</v>
      </c>
      <c r="T5449" s="13">
        <f>IFERROR(VLOOKUP($A5449,'Fielding Data'!$A:$H,MATCH(T$1,'Fielding Data'!$A$1:$H$1,0),0),"Other")</f>
        <v>0</v>
      </c>
      <c r="U5449" s="13">
        <f>SUMIFS('Fielding Data'!E:E,'Fielding Data'!$A:$A,'Hitting Data'!$A5449)</f>
        <v>4</v>
      </c>
      <c r="V5449" s="13">
        <f>SUMIFS('Fielding Data'!F:F,'Fielding Data'!$A:$A,'Hitting Data'!$A5449)</f>
        <v>15</v>
      </c>
      <c r="W5449" s="13">
        <f>SUMIFS('Fielding Data'!G:G,'Fielding Data'!$A:$A,'Hitting Data'!$A5449)</f>
        <v>0</v>
      </c>
      <c r="X5449" s="13">
        <f>SUMIFS('Fielding Data'!H:H,'Fielding Data'!$A:$A,'Hitting Data'!$A5449)</f>
        <v>0</v>
      </c>
    </row>
    <row r="5450" spans="1:24" x14ac:dyDescent="0.3">
      <c r="A5450" s="13" t="str">
        <f t="shared" si="85"/>
        <v>mitchbr012014</v>
      </c>
      <c r="B5450" s="16" t="s">
        <v>2226</v>
      </c>
      <c r="C5450" s="16">
        <v>2014</v>
      </c>
      <c r="D5450" s="16">
        <v>3</v>
      </c>
      <c r="E5450" s="16">
        <v>0</v>
      </c>
      <c r="F5450" s="16">
        <v>0</v>
      </c>
      <c r="G5450" s="16">
        <v>0</v>
      </c>
      <c r="H5450" s="16">
        <v>0</v>
      </c>
      <c r="I5450" s="16">
        <v>0</v>
      </c>
      <c r="J5450" s="16">
        <v>0</v>
      </c>
      <c r="K5450" s="16">
        <v>0</v>
      </c>
      <c r="L5450" s="16">
        <v>0</v>
      </c>
      <c r="M5450" s="16">
        <v>0</v>
      </c>
      <c r="N5450" s="16">
        <v>0</v>
      </c>
      <c r="O5450" s="16">
        <v>0</v>
      </c>
      <c r="P5450" s="13" t="str">
        <f>IFERROR(VLOOKUP($A5450,'Fielding Data'!$A:$H,MATCH(P$1,'Fielding Data'!$A$1:$H$1,0),0),"Other")</f>
        <v>P</v>
      </c>
      <c r="Q5450" s="13">
        <f>IFERROR(VLOOKUP($A5450,'Fielding Data'!$A:$H,MATCH(Q$1,'Fielding Data'!$A$1:$H$1,0),0),"Other")</f>
        <v>0</v>
      </c>
      <c r="R5450" s="13">
        <f>IFERROR(VLOOKUP($A5450,'Fielding Data'!$A:$H,MATCH(R$1,'Fielding Data'!$A$1:$H$1,0),0),"Other")</f>
        <v>2</v>
      </c>
      <c r="S5450" s="13">
        <f>IFERROR(VLOOKUP($A5450,'Fielding Data'!$A:$H,MATCH(S$1,'Fielding Data'!$A$1:$H$1,0),0),"Other")</f>
        <v>0</v>
      </c>
      <c r="T5450" s="13">
        <f>IFERROR(VLOOKUP($A5450,'Fielding Data'!$A:$H,MATCH(T$1,'Fielding Data'!$A$1:$H$1,0),0),"Other")</f>
        <v>0</v>
      </c>
      <c r="U5450" s="13">
        <f>SUMIFS('Fielding Data'!E:E,'Fielding Data'!$A:$A,'Hitting Data'!$A5450)</f>
        <v>0</v>
      </c>
      <c r="V5450" s="13">
        <f>SUMIFS('Fielding Data'!F:F,'Fielding Data'!$A:$A,'Hitting Data'!$A5450)</f>
        <v>2</v>
      </c>
      <c r="W5450" s="13">
        <f>SUMIFS('Fielding Data'!G:G,'Fielding Data'!$A:$A,'Hitting Data'!$A5450)</f>
        <v>0</v>
      </c>
      <c r="X5450" s="13">
        <f>SUMIFS('Fielding Data'!H:H,'Fielding Data'!$A:$A,'Hitting Data'!$A5450)</f>
        <v>0</v>
      </c>
    </row>
    <row r="5451" spans="1:24" x14ac:dyDescent="0.3">
      <c r="A5451" s="13" t="str">
        <f t="shared" si="85"/>
        <v>molinjo012014</v>
      </c>
      <c r="B5451" s="16" t="s">
        <v>260</v>
      </c>
      <c r="C5451" s="16">
        <v>2014</v>
      </c>
      <c r="D5451" s="16">
        <v>80</v>
      </c>
      <c r="E5451" s="16">
        <v>225</v>
      </c>
      <c r="F5451" s="16">
        <v>4</v>
      </c>
      <c r="G5451" s="16">
        <v>40</v>
      </c>
      <c r="H5451" s="16">
        <v>2</v>
      </c>
      <c r="I5451" s="16">
        <v>0</v>
      </c>
      <c r="J5451" s="16">
        <v>0</v>
      </c>
      <c r="K5451" s="16">
        <v>10</v>
      </c>
      <c r="L5451" s="16">
        <v>3</v>
      </c>
      <c r="M5451" s="16">
        <v>0</v>
      </c>
      <c r="N5451" s="16">
        <v>14</v>
      </c>
      <c r="O5451" s="16">
        <v>55</v>
      </c>
      <c r="P5451" s="13" t="str">
        <f>IFERROR(VLOOKUP($A5451,'Fielding Data'!$A:$H,MATCH(P$1,'Fielding Data'!$A$1:$H$1,0),0),"Other")</f>
        <v>C</v>
      </c>
      <c r="Q5451" s="13">
        <f>IFERROR(VLOOKUP($A5451,'Fielding Data'!$A:$H,MATCH(Q$1,'Fielding Data'!$A$1:$H$1,0),0),"Other")</f>
        <v>659</v>
      </c>
      <c r="R5451" s="13">
        <f>IFERROR(VLOOKUP($A5451,'Fielding Data'!$A:$H,MATCH(R$1,'Fielding Data'!$A$1:$H$1,0),0),"Other")</f>
        <v>30</v>
      </c>
      <c r="S5451" s="13">
        <f>IFERROR(VLOOKUP($A5451,'Fielding Data'!$A:$H,MATCH(S$1,'Fielding Data'!$A$1:$H$1,0),0),"Other")</f>
        <v>2</v>
      </c>
      <c r="T5451" s="13">
        <f>IFERROR(VLOOKUP($A5451,'Fielding Data'!$A:$H,MATCH(T$1,'Fielding Data'!$A$1:$H$1,0),0),"Other")</f>
        <v>2</v>
      </c>
      <c r="U5451" s="13">
        <f>SUMIFS('Fielding Data'!E:E,'Fielding Data'!$A:$A,'Hitting Data'!$A5451)</f>
        <v>659</v>
      </c>
      <c r="V5451" s="13">
        <f>SUMIFS('Fielding Data'!F:F,'Fielding Data'!$A:$A,'Hitting Data'!$A5451)</f>
        <v>30</v>
      </c>
      <c r="W5451" s="13">
        <f>SUMIFS('Fielding Data'!G:G,'Fielding Data'!$A:$A,'Hitting Data'!$A5451)</f>
        <v>2</v>
      </c>
      <c r="X5451" s="13">
        <f>SUMIFS('Fielding Data'!H:H,'Fielding Data'!$A:$A,'Hitting Data'!$A5451)</f>
        <v>2</v>
      </c>
    </row>
    <row r="5452" spans="1:24" x14ac:dyDescent="0.3">
      <c r="A5452" s="13" t="str">
        <f t="shared" si="85"/>
        <v>molinya012014</v>
      </c>
      <c r="B5452" s="16" t="s">
        <v>480</v>
      </c>
      <c r="C5452" s="16">
        <v>2014</v>
      </c>
      <c r="D5452" s="16">
        <v>110</v>
      </c>
      <c r="E5452" s="16">
        <v>404</v>
      </c>
      <c r="F5452" s="16">
        <v>40</v>
      </c>
      <c r="G5452" s="16">
        <v>114</v>
      </c>
      <c r="H5452" s="16">
        <v>21</v>
      </c>
      <c r="I5452" s="16">
        <v>0</v>
      </c>
      <c r="J5452" s="16">
        <v>7</v>
      </c>
      <c r="K5452" s="16">
        <v>38</v>
      </c>
      <c r="L5452" s="16">
        <v>1</v>
      </c>
      <c r="M5452" s="16">
        <v>1</v>
      </c>
      <c r="N5452" s="16">
        <v>28</v>
      </c>
      <c r="O5452" s="16">
        <v>55</v>
      </c>
      <c r="P5452" s="13" t="str">
        <f>IFERROR(VLOOKUP($A5452,'Fielding Data'!$A:$H,MATCH(P$1,'Fielding Data'!$A$1:$H$1,0),0),"Other")</f>
        <v>1B</v>
      </c>
      <c r="Q5452" s="13">
        <f>IFERROR(VLOOKUP($A5452,'Fielding Data'!$A:$H,MATCH(Q$1,'Fielding Data'!$A$1:$H$1,0),0),"Other")</f>
        <v>10</v>
      </c>
      <c r="R5452" s="13">
        <f>IFERROR(VLOOKUP($A5452,'Fielding Data'!$A:$H,MATCH(R$1,'Fielding Data'!$A$1:$H$1,0),0),"Other")</f>
        <v>1</v>
      </c>
      <c r="S5452" s="13">
        <f>IFERROR(VLOOKUP($A5452,'Fielding Data'!$A:$H,MATCH(S$1,'Fielding Data'!$A$1:$H$1,0),0),"Other")</f>
        <v>0</v>
      </c>
      <c r="T5452" s="13">
        <f>IFERROR(VLOOKUP($A5452,'Fielding Data'!$A:$H,MATCH(T$1,'Fielding Data'!$A$1:$H$1,0),0),"Other")</f>
        <v>0</v>
      </c>
      <c r="U5452" s="13">
        <f>SUMIFS('Fielding Data'!E:E,'Fielding Data'!$A:$A,'Hitting Data'!$A5452)</f>
        <v>820</v>
      </c>
      <c r="V5452" s="13">
        <f>SUMIFS('Fielding Data'!F:F,'Fielding Data'!$A:$A,'Hitting Data'!$A5452)</f>
        <v>57</v>
      </c>
      <c r="W5452" s="13">
        <f>SUMIFS('Fielding Data'!G:G,'Fielding Data'!$A:$A,'Hitting Data'!$A5452)</f>
        <v>2</v>
      </c>
      <c r="X5452" s="13">
        <f>SUMIFS('Fielding Data'!H:H,'Fielding Data'!$A:$A,'Hitting Data'!$A5452)</f>
        <v>10</v>
      </c>
    </row>
    <row r="5453" spans="1:24" x14ac:dyDescent="0.3">
      <c r="A5453" s="13" t="str">
        <f t="shared" si="85"/>
        <v>monteje012014</v>
      </c>
      <c r="B5453" s="16" t="s">
        <v>1566</v>
      </c>
      <c r="C5453" s="16">
        <v>2014</v>
      </c>
      <c r="D5453" s="16">
        <v>6</v>
      </c>
      <c r="E5453" s="16">
        <v>17</v>
      </c>
      <c r="F5453" s="16">
        <v>1</v>
      </c>
      <c r="G5453" s="16">
        <v>4</v>
      </c>
      <c r="H5453" s="16">
        <v>0</v>
      </c>
      <c r="I5453" s="16">
        <v>0</v>
      </c>
      <c r="J5453" s="16">
        <v>1</v>
      </c>
      <c r="K5453" s="16">
        <v>2</v>
      </c>
      <c r="L5453" s="16">
        <v>0</v>
      </c>
      <c r="M5453" s="16">
        <v>0</v>
      </c>
      <c r="N5453" s="16">
        <v>0</v>
      </c>
      <c r="O5453" s="16">
        <v>3</v>
      </c>
      <c r="P5453" s="13" t="str">
        <f>IFERROR(VLOOKUP($A5453,'Fielding Data'!$A:$H,MATCH(P$1,'Fielding Data'!$A$1:$H$1,0),0),"Other")</f>
        <v>1B</v>
      </c>
      <c r="Q5453" s="13">
        <f>IFERROR(VLOOKUP($A5453,'Fielding Data'!$A:$H,MATCH(Q$1,'Fielding Data'!$A$1:$H$1,0),0),"Other")</f>
        <v>8</v>
      </c>
      <c r="R5453" s="13">
        <f>IFERROR(VLOOKUP($A5453,'Fielding Data'!$A:$H,MATCH(R$1,'Fielding Data'!$A$1:$H$1,0),0),"Other")</f>
        <v>0</v>
      </c>
      <c r="S5453" s="13">
        <f>IFERROR(VLOOKUP($A5453,'Fielding Data'!$A:$H,MATCH(S$1,'Fielding Data'!$A$1:$H$1,0),0),"Other")</f>
        <v>0</v>
      </c>
      <c r="T5453" s="13">
        <f>IFERROR(VLOOKUP($A5453,'Fielding Data'!$A:$H,MATCH(T$1,'Fielding Data'!$A$1:$H$1,0),0),"Other")</f>
        <v>0</v>
      </c>
      <c r="U5453" s="13">
        <f>SUMIFS('Fielding Data'!E:E,'Fielding Data'!$A:$A,'Hitting Data'!$A5453)</f>
        <v>8</v>
      </c>
      <c r="V5453" s="13">
        <f>SUMIFS('Fielding Data'!F:F,'Fielding Data'!$A:$A,'Hitting Data'!$A5453)</f>
        <v>0</v>
      </c>
      <c r="W5453" s="13">
        <f>SUMIFS('Fielding Data'!G:G,'Fielding Data'!$A:$A,'Hitting Data'!$A5453)</f>
        <v>0</v>
      </c>
      <c r="X5453" s="13">
        <f>SUMIFS('Fielding Data'!H:H,'Fielding Data'!$A:$A,'Hitting Data'!$A5453)</f>
        <v>0</v>
      </c>
    </row>
    <row r="5454" spans="1:24" x14ac:dyDescent="0.3">
      <c r="A5454" s="13" t="str">
        <f t="shared" si="85"/>
        <v>montemi012014</v>
      </c>
      <c r="B5454" s="16" t="s">
        <v>692</v>
      </c>
      <c r="C5454" s="16">
        <v>2014</v>
      </c>
      <c r="D5454" s="16">
        <v>136</v>
      </c>
      <c r="E5454" s="16">
        <v>489</v>
      </c>
      <c r="F5454" s="16">
        <v>40</v>
      </c>
      <c r="G5454" s="16">
        <v>119</v>
      </c>
      <c r="H5454" s="16">
        <v>23</v>
      </c>
      <c r="I5454" s="16">
        <v>0</v>
      </c>
      <c r="J5454" s="16">
        <v>13</v>
      </c>
      <c r="K5454" s="16">
        <v>72</v>
      </c>
      <c r="L5454" s="16">
        <v>0</v>
      </c>
      <c r="M5454" s="16">
        <v>4</v>
      </c>
      <c r="N5454" s="16">
        <v>56</v>
      </c>
      <c r="O5454" s="16">
        <v>97</v>
      </c>
      <c r="P5454" s="13" t="str">
        <f>IFERROR(VLOOKUP($A5454,'Fielding Data'!$A:$H,MATCH(P$1,'Fielding Data'!$A$1:$H$1,0),0),"Other")</f>
        <v>C</v>
      </c>
      <c r="Q5454" s="13">
        <f>IFERROR(VLOOKUP($A5454,'Fielding Data'!$A:$H,MATCH(Q$1,'Fielding Data'!$A$1:$H$1,0),0),"Other")</f>
        <v>1037</v>
      </c>
      <c r="R5454" s="13">
        <f>IFERROR(VLOOKUP($A5454,'Fielding Data'!$A:$H,MATCH(R$1,'Fielding Data'!$A$1:$H$1,0),0),"Other")</f>
        <v>65</v>
      </c>
      <c r="S5454" s="13">
        <f>IFERROR(VLOOKUP($A5454,'Fielding Data'!$A:$H,MATCH(S$1,'Fielding Data'!$A$1:$H$1,0),0),"Other")</f>
        <v>13</v>
      </c>
      <c r="T5454" s="13">
        <f>IFERROR(VLOOKUP($A5454,'Fielding Data'!$A:$H,MATCH(T$1,'Fielding Data'!$A$1:$H$1,0),0),"Other")</f>
        <v>12</v>
      </c>
      <c r="U5454" s="13">
        <f>SUMIFS('Fielding Data'!E:E,'Fielding Data'!$A:$A,'Hitting Data'!$A5454)</f>
        <v>1037</v>
      </c>
      <c r="V5454" s="13">
        <f>SUMIFS('Fielding Data'!F:F,'Fielding Data'!$A:$A,'Hitting Data'!$A5454)</f>
        <v>65</v>
      </c>
      <c r="W5454" s="13">
        <f>SUMIFS('Fielding Data'!G:G,'Fielding Data'!$A:$A,'Hitting Data'!$A5454)</f>
        <v>13</v>
      </c>
      <c r="X5454" s="13">
        <f>SUMIFS('Fielding Data'!H:H,'Fielding Data'!$A:$A,'Hitting Data'!$A5454)</f>
        <v>12</v>
      </c>
    </row>
    <row r="5455" spans="1:24" x14ac:dyDescent="0.3">
      <c r="A5455" s="13" t="str">
        <f t="shared" si="85"/>
        <v>montera012014</v>
      </c>
      <c r="B5455" s="16" t="s">
        <v>2227</v>
      </c>
      <c r="C5455" s="16">
        <v>2014</v>
      </c>
      <c r="D5455" s="16">
        <v>10</v>
      </c>
      <c r="E5455" s="16">
        <v>11</v>
      </c>
      <c r="F5455" s="16">
        <v>0</v>
      </c>
      <c r="G5455" s="16">
        <v>0</v>
      </c>
      <c r="H5455" s="16">
        <v>0</v>
      </c>
      <c r="I5455" s="16">
        <v>0</v>
      </c>
      <c r="J5455" s="16">
        <v>0</v>
      </c>
      <c r="K5455" s="16">
        <v>0</v>
      </c>
      <c r="L5455" s="16">
        <v>0</v>
      </c>
      <c r="M5455" s="16">
        <v>0</v>
      </c>
      <c r="N5455" s="16">
        <v>0</v>
      </c>
      <c r="O5455" s="16">
        <v>5</v>
      </c>
      <c r="P5455" s="13" t="str">
        <f>IFERROR(VLOOKUP($A5455,'Fielding Data'!$A:$H,MATCH(P$1,'Fielding Data'!$A$1:$H$1,0),0),"Other")</f>
        <v>P</v>
      </c>
      <c r="Q5455" s="13">
        <f>IFERROR(VLOOKUP($A5455,'Fielding Data'!$A:$H,MATCH(Q$1,'Fielding Data'!$A$1:$H$1,0),0),"Other")</f>
        <v>2</v>
      </c>
      <c r="R5455" s="13">
        <f>IFERROR(VLOOKUP($A5455,'Fielding Data'!$A:$H,MATCH(R$1,'Fielding Data'!$A$1:$H$1,0),0),"Other")</f>
        <v>6</v>
      </c>
      <c r="S5455" s="13">
        <f>IFERROR(VLOOKUP($A5455,'Fielding Data'!$A:$H,MATCH(S$1,'Fielding Data'!$A$1:$H$1,0),0),"Other")</f>
        <v>0</v>
      </c>
      <c r="T5455" s="13">
        <f>IFERROR(VLOOKUP($A5455,'Fielding Data'!$A:$H,MATCH(T$1,'Fielding Data'!$A$1:$H$1,0),0),"Other")</f>
        <v>1</v>
      </c>
      <c r="U5455" s="13">
        <f>SUMIFS('Fielding Data'!E:E,'Fielding Data'!$A:$A,'Hitting Data'!$A5455)</f>
        <v>2</v>
      </c>
      <c r="V5455" s="13">
        <f>SUMIFS('Fielding Data'!F:F,'Fielding Data'!$A:$A,'Hitting Data'!$A5455)</f>
        <v>6</v>
      </c>
      <c r="W5455" s="13">
        <f>SUMIFS('Fielding Data'!G:G,'Fielding Data'!$A:$A,'Hitting Data'!$A5455)</f>
        <v>0</v>
      </c>
      <c r="X5455" s="13">
        <f>SUMIFS('Fielding Data'!H:H,'Fielding Data'!$A:$A,'Hitting Data'!$A5455)</f>
        <v>1</v>
      </c>
    </row>
    <row r="5456" spans="1:24" x14ac:dyDescent="0.3">
      <c r="A5456" s="13" t="str">
        <f t="shared" si="85"/>
        <v>mooread012014</v>
      </c>
      <c r="B5456" s="16" t="s">
        <v>1143</v>
      </c>
      <c r="C5456" s="16">
        <v>2014</v>
      </c>
      <c r="D5456" s="16">
        <v>9</v>
      </c>
      <c r="E5456" s="16">
        <v>10</v>
      </c>
      <c r="F5456" s="16">
        <v>1</v>
      </c>
      <c r="G5456" s="16">
        <v>2</v>
      </c>
      <c r="H5456" s="16">
        <v>1</v>
      </c>
      <c r="I5456" s="16">
        <v>0</v>
      </c>
      <c r="J5456" s="16">
        <v>0</v>
      </c>
      <c r="K5456" s="16">
        <v>1</v>
      </c>
      <c r="L5456" s="16">
        <v>0</v>
      </c>
      <c r="M5456" s="16">
        <v>0</v>
      </c>
      <c r="N5456" s="16">
        <v>2</v>
      </c>
      <c r="O5456" s="16">
        <v>5</v>
      </c>
      <c r="P5456" s="13" t="str">
        <f>IFERROR(VLOOKUP($A5456,'Fielding Data'!$A:$H,MATCH(P$1,'Fielding Data'!$A$1:$H$1,0),0),"Other")</f>
        <v>C</v>
      </c>
      <c r="Q5456" s="13">
        <f>IFERROR(VLOOKUP($A5456,'Fielding Data'!$A:$H,MATCH(Q$1,'Fielding Data'!$A$1:$H$1,0),0),"Other")</f>
        <v>8</v>
      </c>
      <c r="R5456" s="13">
        <f>IFERROR(VLOOKUP($A5456,'Fielding Data'!$A:$H,MATCH(R$1,'Fielding Data'!$A$1:$H$1,0),0),"Other")</f>
        <v>0</v>
      </c>
      <c r="S5456" s="13">
        <f>IFERROR(VLOOKUP($A5456,'Fielding Data'!$A:$H,MATCH(S$1,'Fielding Data'!$A$1:$H$1,0),0),"Other")</f>
        <v>0</v>
      </c>
      <c r="T5456" s="13">
        <f>IFERROR(VLOOKUP($A5456,'Fielding Data'!$A:$H,MATCH(T$1,'Fielding Data'!$A$1:$H$1,0),0),"Other")</f>
        <v>0</v>
      </c>
      <c r="U5456" s="13">
        <f>SUMIFS('Fielding Data'!E:E,'Fielding Data'!$A:$A,'Hitting Data'!$A5456)</f>
        <v>8</v>
      </c>
      <c r="V5456" s="13">
        <f>SUMIFS('Fielding Data'!F:F,'Fielding Data'!$A:$A,'Hitting Data'!$A5456)</f>
        <v>0</v>
      </c>
      <c r="W5456" s="13">
        <f>SUMIFS('Fielding Data'!G:G,'Fielding Data'!$A:$A,'Hitting Data'!$A5456)</f>
        <v>0</v>
      </c>
      <c r="X5456" s="13">
        <f>SUMIFS('Fielding Data'!H:H,'Fielding Data'!$A:$A,'Hitting Data'!$A5456)</f>
        <v>0</v>
      </c>
    </row>
    <row r="5457" spans="1:24" x14ac:dyDescent="0.3">
      <c r="A5457" s="13" t="str">
        <f t="shared" si="85"/>
        <v>moorema022014</v>
      </c>
      <c r="B5457" s="16" t="s">
        <v>1568</v>
      </c>
      <c r="C5457" s="16">
        <v>2014</v>
      </c>
      <c r="D5457" s="16">
        <v>2</v>
      </c>
      <c r="E5457" s="16">
        <v>0</v>
      </c>
      <c r="F5457" s="16">
        <v>0</v>
      </c>
      <c r="G5457" s="16">
        <v>0</v>
      </c>
      <c r="H5457" s="16">
        <v>0</v>
      </c>
      <c r="I5457" s="16">
        <v>0</v>
      </c>
      <c r="J5457" s="16">
        <v>0</v>
      </c>
      <c r="K5457" s="16">
        <v>0</v>
      </c>
      <c r="L5457" s="16">
        <v>0</v>
      </c>
      <c r="M5457" s="16">
        <v>0</v>
      </c>
      <c r="N5457" s="16">
        <v>0</v>
      </c>
      <c r="O5457" s="16">
        <v>0</v>
      </c>
      <c r="P5457" s="13" t="str">
        <f>IFERROR(VLOOKUP($A5457,'Fielding Data'!$A:$H,MATCH(P$1,'Fielding Data'!$A$1:$H$1,0),0),"Other")</f>
        <v>P</v>
      </c>
      <c r="Q5457" s="13">
        <f>IFERROR(VLOOKUP($A5457,'Fielding Data'!$A:$H,MATCH(Q$1,'Fielding Data'!$A$1:$H$1,0),0),"Other")</f>
        <v>0</v>
      </c>
      <c r="R5457" s="13">
        <f>IFERROR(VLOOKUP($A5457,'Fielding Data'!$A:$H,MATCH(R$1,'Fielding Data'!$A$1:$H$1,0),0),"Other")</f>
        <v>1</v>
      </c>
      <c r="S5457" s="13">
        <f>IFERROR(VLOOKUP($A5457,'Fielding Data'!$A:$H,MATCH(S$1,'Fielding Data'!$A$1:$H$1,0),0),"Other")</f>
        <v>0</v>
      </c>
      <c r="T5457" s="13">
        <f>IFERROR(VLOOKUP($A5457,'Fielding Data'!$A:$H,MATCH(T$1,'Fielding Data'!$A$1:$H$1,0),0),"Other")</f>
        <v>0</v>
      </c>
      <c r="U5457" s="13">
        <f>SUMIFS('Fielding Data'!E:E,'Fielding Data'!$A:$A,'Hitting Data'!$A5457)</f>
        <v>0</v>
      </c>
      <c r="V5457" s="13">
        <f>SUMIFS('Fielding Data'!F:F,'Fielding Data'!$A:$A,'Hitting Data'!$A5457)</f>
        <v>1</v>
      </c>
      <c r="W5457" s="13">
        <f>SUMIFS('Fielding Data'!G:G,'Fielding Data'!$A:$A,'Hitting Data'!$A5457)</f>
        <v>0</v>
      </c>
      <c r="X5457" s="13">
        <f>SUMIFS('Fielding Data'!H:H,'Fielding Data'!$A:$A,'Hitting Data'!$A5457)</f>
        <v>0</v>
      </c>
    </row>
    <row r="5458" spans="1:24" x14ac:dyDescent="0.3">
      <c r="A5458" s="13" t="str">
        <f t="shared" si="85"/>
        <v>moorety012014</v>
      </c>
      <c r="B5458" s="16" t="s">
        <v>1787</v>
      </c>
      <c r="C5458" s="16">
        <v>2014</v>
      </c>
      <c r="D5458" s="16">
        <v>42</v>
      </c>
      <c r="E5458" s="16">
        <v>91</v>
      </c>
      <c r="F5458" s="16">
        <v>8</v>
      </c>
      <c r="G5458" s="16">
        <v>21</v>
      </c>
      <c r="H5458" s="16">
        <v>2</v>
      </c>
      <c r="I5458" s="16">
        <v>0</v>
      </c>
      <c r="J5458" s="16">
        <v>4</v>
      </c>
      <c r="K5458" s="16">
        <v>14</v>
      </c>
      <c r="L5458" s="16">
        <v>0</v>
      </c>
      <c r="M5458" s="16">
        <v>0</v>
      </c>
      <c r="N5458" s="16">
        <v>7</v>
      </c>
      <c r="O5458" s="16">
        <v>29</v>
      </c>
      <c r="P5458" s="13" t="str">
        <f>IFERROR(VLOOKUP($A5458,'Fielding Data'!$A:$H,MATCH(P$1,'Fielding Data'!$A$1:$H$1,0),0),"Other")</f>
        <v>1B</v>
      </c>
      <c r="Q5458" s="13">
        <f>IFERROR(VLOOKUP($A5458,'Fielding Data'!$A:$H,MATCH(Q$1,'Fielding Data'!$A$1:$H$1,0),0),"Other")</f>
        <v>172</v>
      </c>
      <c r="R5458" s="13">
        <f>IFERROR(VLOOKUP($A5458,'Fielding Data'!$A:$H,MATCH(R$1,'Fielding Data'!$A$1:$H$1,0),0),"Other")</f>
        <v>16</v>
      </c>
      <c r="S5458" s="13">
        <f>IFERROR(VLOOKUP($A5458,'Fielding Data'!$A:$H,MATCH(S$1,'Fielding Data'!$A$1:$H$1,0),0),"Other")</f>
        <v>3</v>
      </c>
      <c r="T5458" s="13">
        <f>IFERROR(VLOOKUP($A5458,'Fielding Data'!$A:$H,MATCH(T$1,'Fielding Data'!$A$1:$H$1,0),0),"Other")</f>
        <v>16</v>
      </c>
      <c r="U5458" s="13">
        <f>SUMIFS('Fielding Data'!E:E,'Fielding Data'!$A:$A,'Hitting Data'!$A5458)</f>
        <v>188</v>
      </c>
      <c r="V5458" s="13">
        <f>SUMIFS('Fielding Data'!F:F,'Fielding Data'!$A:$A,'Hitting Data'!$A5458)</f>
        <v>16</v>
      </c>
      <c r="W5458" s="13">
        <f>SUMIFS('Fielding Data'!G:G,'Fielding Data'!$A:$A,'Hitting Data'!$A5458)</f>
        <v>3</v>
      </c>
      <c r="X5458" s="13">
        <f>SUMIFS('Fielding Data'!H:H,'Fielding Data'!$A:$A,'Hitting Data'!$A5458)</f>
        <v>16</v>
      </c>
    </row>
    <row r="5459" spans="1:24" x14ac:dyDescent="0.3">
      <c r="A5459" s="13" t="str">
        <f t="shared" si="85"/>
        <v>moralfr012014</v>
      </c>
      <c r="B5459" s="16" t="s">
        <v>825</v>
      </c>
      <c r="C5459" s="16">
        <v>2014</v>
      </c>
      <c r="D5459" s="16">
        <v>38</v>
      </c>
      <c r="E5459" s="16">
        <v>30</v>
      </c>
      <c r="F5459" s="16">
        <v>2</v>
      </c>
      <c r="G5459" s="16">
        <v>3</v>
      </c>
      <c r="H5459" s="16">
        <v>0</v>
      </c>
      <c r="I5459" s="16">
        <v>0</v>
      </c>
      <c r="J5459" s="16">
        <v>0</v>
      </c>
      <c r="K5459" s="16">
        <v>0</v>
      </c>
      <c r="L5459" s="16">
        <v>0</v>
      </c>
      <c r="M5459" s="16">
        <v>0</v>
      </c>
      <c r="N5459" s="16">
        <v>3</v>
      </c>
      <c r="O5459" s="16">
        <v>15</v>
      </c>
      <c r="P5459" s="13" t="str">
        <f>IFERROR(VLOOKUP($A5459,'Fielding Data'!$A:$H,MATCH(P$1,'Fielding Data'!$A$1:$H$1,0),0),"Other")</f>
        <v>P</v>
      </c>
      <c r="Q5459" s="13">
        <f>IFERROR(VLOOKUP($A5459,'Fielding Data'!$A:$H,MATCH(Q$1,'Fielding Data'!$A$1:$H$1,0),0),"Other")</f>
        <v>7</v>
      </c>
      <c r="R5459" s="13">
        <f>IFERROR(VLOOKUP($A5459,'Fielding Data'!$A:$H,MATCH(R$1,'Fielding Data'!$A$1:$H$1,0),0),"Other")</f>
        <v>19</v>
      </c>
      <c r="S5459" s="13">
        <f>IFERROR(VLOOKUP($A5459,'Fielding Data'!$A:$H,MATCH(S$1,'Fielding Data'!$A$1:$H$1,0),0),"Other")</f>
        <v>5</v>
      </c>
      <c r="T5459" s="13">
        <f>IFERROR(VLOOKUP($A5459,'Fielding Data'!$A:$H,MATCH(T$1,'Fielding Data'!$A$1:$H$1,0),0),"Other")</f>
        <v>1</v>
      </c>
      <c r="U5459" s="13">
        <f>SUMIFS('Fielding Data'!E:E,'Fielding Data'!$A:$A,'Hitting Data'!$A5459)</f>
        <v>7</v>
      </c>
      <c r="V5459" s="13">
        <f>SUMIFS('Fielding Data'!F:F,'Fielding Data'!$A:$A,'Hitting Data'!$A5459)</f>
        <v>19</v>
      </c>
      <c r="W5459" s="13">
        <f>SUMIFS('Fielding Data'!G:G,'Fielding Data'!$A:$A,'Hitting Data'!$A5459)</f>
        <v>5</v>
      </c>
      <c r="X5459" s="13">
        <f>SUMIFS('Fielding Data'!H:H,'Fielding Data'!$A:$A,'Hitting Data'!$A5459)</f>
        <v>1</v>
      </c>
    </row>
    <row r="5460" spans="1:24" x14ac:dyDescent="0.3">
      <c r="A5460" s="13" t="str">
        <f t="shared" si="85"/>
        <v>morelbr012014</v>
      </c>
      <c r="B5460" s="16" t="s">
        <v>1343</v>
      </c>
      <c r="C5460" s="16">
        <v>2014</v>
      </c>
      <c r="D5460" s="16">
        <v>23</v>
      </c>
      <c r="E5460" s="16">
        <v>39</v>
      </c>
      <c r="F5460" s="16">
        <v>1</v>
      </c>
      <c r="G5460" s="16">
        <v>7</v>
      </c>
      <c r="H5460" s="16">
        <v>2</v>
      </c>
      <c r="I5460" s="16">
        <v>0</v>
      </c>
      <c r="J5460" s="16">
        <v>0</v>
      </c>
      <c r="K5460" s="16">
        <v>4</v>
      </c>
      <c r="L5460" s="16">
        <v>0</v>
      </c>
      <c r="M5460" s="16">
        <v>0</v>
      </c>
      <c r="N5460" s="16">
        <v>2</v>
      </c>
      <c r="O5460" s="16">
        <v>9</v>
      </c>
      <c r="P5460" s="13" t="str">
        <f>IFERROR(VLOOKUP($A5460,'Fielding Data'!$A:$H,MATCH(P$1,'Fielding Data'!$A$1:$H$1,0),0),"Other")</f>
        <v>1B</v>
      </c>
      <c r="Q5460" s="13">
        <f>IFERROR(VLOOKUP($A5460,'Fielding Data'!$A:$H,MATCH(Q$1,'Fielding Data'!$A$1:$H$1,0),0),"Other")</f>
        <v>0</v>
      </c>
      <c r="R5460" s="13">
        <f>IFERROR(VLOOKUP($A5460,'Fielding Data'!$A:$H,MATCH(R$1,'Fielding Data'!$A$1:$H$1,0),0),"Other")</f>
        <v>0</v>
      </c>
      <c r="S5460" s="13">
        <f>IFERROR(VLOOKUP($A5460,'Fielding Data'!$A:$H,MATCH(S$1,'Fielding Data'!$A$1:$H$1,0),0),"Other")</f>
        <v>0</v>
      </c>
      <c r="T5460" s="13">
        <f>IFERROR(VLOOKUP($A5460,'Fielding Data'!$A:$H,MATCH(T$1,'Fielding Data'!$A$1:$H$1,0),0),"Other")</f>
        <v>0</v>
      </c>
      <c r="U5460" s="13">
        <f>SUMIFS('Fielding Data'!E:E,'Fielding Data'!$A:$A,'Hitting Data'!$A5460)</f>
        <v>2</v>
      </c>
      <c r="V5460" s="13">
        <f>SUMIFS('Fielding Data'!F:F,'Fielding Data'!$A:$A,'Hitting Data'!$A5460)</f>
        <v>17</v>
      </c>
      <c r="W5460" s="13">
        <f>SUMIFS('Fielding Data'!G:G,'Fielding Data'!$A:$A,'Hitting Data'!$A5460)</f>
        <v>0</v>
      </c>
      <c r="X5460" s="13">
        <f>SUMIFS('Fielding Data'!H:H,'Fielding Data'!$A:$A,'Hitting Data'!$A5460)</f>
        <v>0</v>
      </c>
    </row>
    <row r="5461" spans="1:24" x14ac:dyDescent="0.3">
      <c r="A5461" s="13" t="str">
        <f t="shared" si="85"/>
        <v>morelmi012014</v>
      </c>
      <c r="B5461" s="16" t="s">
        <v>1344</v>
      </c>
      <c r="C5461" s="16">
        <v>2014</v>
      </c>
      <c r="D5461" s="16">
        <v>52</v>
      </c>
      <c r="E5461" s="16">
        <v>167</v>
      </c>
      <c r="F5461" s="16">
        <v>18</v>
      </c>
      <c r="G5461" s="16">
        <v>41</v>
      </c>
      <c r="H5461" s="16">
        <v>9</v>
      </c>
      <c r="I5461" s="16">
        <v>1</v>
      </c>
      <c r="J5461" s="16">
        <v>2</v>
      </c>
      <c r="K5461" s="16">
        <v>23</v>
      </c>
      <c r="L5461" s="16">
        <v>0</v>
      </c>
      <c r="M5461" s="16">
        <v>0</v>
      </c>
      <c r="N5461" s="16">
        <v>12</v>
      </c>
      <c r="O5461" s="16">
        <v>43</v>
      </c>
      <c r="P5461" s="13" t="str">
        <f>IFERROR(VLOOKUP($A5461,'Fielding Data'!$A:$H,MATCH(P$1,'Fielding Data'!$A$1:$H$1,0),0),"Other")</f>
        <v>1B</v>
      </c>
      <c r="Q5461" s="13">
        <f>IFERROR(VLOOKUP($A5461,'Fielding Data'!$A:$H,MATCH(Q$1,'Fielding Data'!$A$1:$H$1,0),0),"Other")</f>
        <v>158</v>
      </c>
      <c r="R5461" s="13">
        <f>IFERROR(VLOOKUP($A5461,'Fielding Data'!$A:$H,MATCH(R$1,'Fielding Data'!$A$1:$H$1,0),0),"Other")</f>
        <v>14</v>
      </c>
      <c r="S5461" s="13">
        <f>IFERROR(VLOOKUP($A5461,'Fielding Data'!$A:$H,MATCH(S$1,'Fielding Data'!$A$1:$H$1,0),0),"Other")</f>
        <v>2</v>
      </c>
      <c r="T5461" s="13">
        <f>IFERROR(VLOOKUP($A5461,'Fielding Data'!$A:$H,MATCH(T$1,'Fielding Data'!$A$1:$H$1,0),0),"Other")</f>
        <v>15</v>
      </c>
      <c r="U5461" s="13">
        <f>SUMIFS('Fielding Data'!E:E,'Fielding Data'!$A:$A,'Hitting Data'!$A5461)</f>
        <v>166</v>
      </c>
      <c r="V5461" s="13">
        <f>SUMIFS('Fielding Data'!F:F,'Fielding Data'!$A:$A,'Hitting Data'!$A5461)</f>
        <v>15</v>
      </c>
      <c r="W5461" s="13">
        <f>SUMIFS('Fielding Data'!G:G,'Fielding Data'!$A:$A,'Hitting Data'!$A5461)</f>
        <v>4</v>
      </c>
      <c r="X5461" s="13">
        <f>SUMIFS('Fielding Data'!H:H,'Fielding Data'!$A:$A,'Hitting Data'!$A5461)</f>
        <v>15</v>
      </c>
    </row>
    <row r="5462" spans="1:24" x14ac:dyDescent="0.3">
      <c r="A5462" s="13" t="str">
        <f t="shared" si="85"/>
        <v>morgany012014</v>
      </c>
      <c r="B5462" s="16" t="s">
        <v>827</v>
      </c>
      <c r="C5462" s="16">
        <v>2014</v>
      </c>
      <c r="D5462" s="16">
        <v>15</v>
      </c>
      <c r="E5462" s="16">
        <v>41</v>
      </c>
      <c r="F5462" s="16">
        <v>8</v>
      </c>
      <c r="G5462" s="16">
        <v>14</v>
      </c>
      <c r="H5462" s="16">
        <v>1</v>
      </c>
      <c r="I5462" s="16">
        <v>0</v>
      </c>
      <c r="J5462" s="16">
        <v>1</v>
      </c>
      <c r="K5462" s="16">
        <v>6</v>
      </c>
      <c r="L5462" s="16">
        <v>3</v>
      </c>
      <c r="M5462" s="16">
        <v>0</v>
      </c>
      <c r="N5462" s="16">
        <v>7</v>
      </c>
      <c r="O5462" s="16">
        <v>6</v>
      </c>
      <c r="P5462" s="13" t="str">
        <f>IFERROR(VLOOKUP($A5462,'Fielding Data'!$A:$H,MATCH(P$1,'Fielding Data'!$A$1:$H$1,0),0),"Other")</f>
        <v>CF</v>
      </c>
      <c r="Q5462" s="13">
        <f>IFERROR(VLOOKUP($A5462,'Fielding Data'!$A:$H,MATCH(Q$1,'Fielding Data'!$A$1:$H$1,0),0),"Other")</f>
        <v>21</v>
      </c>
      <c r="R5462" s="13">
        <f>IFERROR(VLOOKUP($A5462,'Fielding Data'!$A:$H,MATCH(R$1,'Fielding Data'!$A$1:$H$1,0),0),"Other")</f>
        <v>0</v>
      </c>
      <c r="S5462" s="13">
        <f>IFERROR(VLOOKUP($A5462,'Fielding Data'!$A:$H,MATCH(S$1,'Fielding Data'!$A$1:$H$1,0),0),"Other")</f>
        <v>0</v>
      </c>
      <c r="T5462" s="13">
        <f>IFERROR(VLOOKUP($A5462,'Fielding Data'!$A:$H,MATCH(T$1,'Fielding Data'!$A$1:$H$1,0),0),"Other")</f>
        <v>0</v>
      </c>
      <c r="U5462" s="13">
        <f>SUMIFS('Fielding Data'!E:E,'Fielding Data'!$A:$A,'Hitting Data'!$A5462)</f>
        <v>46</v>
      </c>
      <c r="V5462" s="13">
        <f>SUMIFS('Fielding Data'!F:F,'Fielding Data'!$A:$A,'Hitting Data'!$A5462)</f>
        <v>0</v>
      </c>
      <c r="W5462" s="13">
        <f>SUMIFS('Fielding Data'!G:G,'Fielding Data'!$A:$A,'Hitting Data'!$A5462)</f>
        <v>0</v>
      </c>
      <c r="X5462" s="13">
        <f>SUMIFS('Fielding Data'!H:H,'Fielding Data'!$A:$A,'Hitting Data'!$A5462)</f>
        <v>0</v>
      </c>
    </row>
    <row r="5463" spans="1:24" x14ac:dyDescent="0.3">
      <c r="A5463" s="13" t="str">
        <f t="shared" si="85"/>
        <v>morinmi012014</v>
      </c>
      <c r="B5463" s="16" t="s">
        <v>2228</v>
      </c>
      <c r="C5463" s="16">
        <v>2014</v>
      </c>
      <c r="D5463" s="16">
        <v>60</v>
      </c>
      <c r="E5463" s="16">
        <v>0</v>
      </c>
      <c r="F5463" s="16">
        <v>0</v>
      </c>
      <c r="G5463" s="16">
        <v>0</v>
      </c>
      <c r="H5463" s="16">
        <v>0</v>
      </c>
      <c r="I5463" s="16">
        <v>0</v>
      </c>
      <c r="J5463" s="16">
        <v>0</v>
      </c>
      <c r="K5463" s="16">
        <v>0</v>
      </c>
      <c r="L5463" s="16">
        <v>0</v>
      </c>
      <c r="M5463" s="16">
        <v>0</v>
      </c>
      <c r="N5463" s="16">
        <v>0</v>
      </c>
      <c r="O5463" s="16">
        <v>0</v>
      </c>
      <c r="P5463" s="13" t="str">
        <f>IFERROR(VLOOKUP($A5463,'Fielding Data'!$A:$H,MATCH(P$1,'Fielding Data'!$A$1:$H$1,0),0),"Other")</f>
        <v>P</v>
      </c>
      <c r="Q5463" s="13">
        <f>IFERROR(VLOOKUP($A5463,'Fielding Data'!$A:$H,MATCH(Q$1,'Fielding Data'!$A$1:$H$1,0),0),"Other")</f>
        <v>5</v>
      </c>
      <c r="R5463" s="13">
        <f>IFERROR(VLOOKUP($A5463,'Fielding Data'!$A:$H,MATCH(R$1,'Fielding Data'!$A$1:$H$1,0),0),"Other")</f>
        <v>6</v>
      </c>
      <c r="S5463" s="13">
        <f>IFERROR(VLOOKUP($A5463,'Fielding Data'!$A:$H,MATCH(S$1,'Fielding Data'!$A$1:$H$1,0),0),"Other")</f>
        <v>1</v>
      </c>
      <c r="T5463" s="13">
        <f>IFERROR(VLOOKUP($A5463,'Fielding Data'!$A:$H,MATCH(T$1,'Fielding Data'!$A$1:$H$1,0),0),"Other")</f>
        <v>0</v>
      </c>
      <c r="U5463" s="13">
        <f>SUMIFS('Fielding Data'!E:E,'Fielding Data'!$A:$A,'Hitting Data'!$A5463)</f>
        <v>5</v>
      </c>
      <c r="V5463" s="13">
        <f>SUMIFS('Fielding Data'!F:F,'Fielding Data'!$A:$A,'Hitting Data'!$A5463)</f>
        <v>6</v>
      </c>
      <c r="W5463" s="13">
        <f>SUMIFS('Fielding Data'!G:G,'Fielding Data'!$A:$A,'Hitting Data'!$A5463)</f>
        <v>1</v>
      </c>
      <c r="X5463" s="13">
        <f>SUMIFS('Fielding Data'!H:H,'Fielding Data'!$A:$A,'Hitting Data'!$A5463)</f>
        <v>0</v>
      </c>
    </row>
    <row r="5464" spans="1:24" x14ac:dyDescent="0.3">
      <c r="A5464" s="13" t="str">
        <f t="shared" si="85"/>
        <v>morneju012014</v>
      </c>
      <c r="B5464" s="16" t="s">
        <v>392</v>
      </c>
      <c r="C5464" s="16">
        <v>2014</v>
      </c>
      <c r="D5464" s="16">
        <v>135</v>
      </c>
      <c r="E5464" s="16">
        <v>502</v>
      </c>
      <c r="F5464" s="16">
        <v>62</v>
      </c>
      <c r="G5464" s="16">
        <v>160</v>
      </c>
      <c r="H5464" s="16">
        <v>32</v>
      </c>
      <c r="I5464" s="16">
        <v>3</v>
      </c>
      <c r="J5464" s="16">
        <v>17</v>
      </c>
      <c r="K5464" s="16">
        <v>82</v>
      </c>
      <c r="L5464" s="16">
        <v>0</v>
      </c>
      <c r="M5464" s="16">
        <v>3</v>
      </c>
      <c r="N5464" s="16">
        <v>34</v>
      </c>
      <c r="O5464" s="16">
        <v>60</v>
      </c>
      <c r="P5464" s="13" t="str">
        <f>IFERROR(VLOOKUP($A5464,'Fielding Data'!$A:$H,MATCH(P$1,'Fielding Data'!$A$1:$H$1,0),0),"Other")</f>
        <v>1B</v>
      </c>
      <c r="Q5464" s="13">
        <f>IFERROR(VLOOKUP($A5464,'Fielding Data'!$A:$H,MATCH(Q$1,'Fielding Data'!$A$1:$H$1,0),0),"Other")</f>
        <v>1170</v>
      </c>
      <c r="R5464" s="13">
        <f>IFERROR(VLOOKUP($A5464,'Fielding Data'!$A:$H,MATCH(R$1,'Fielding Data'!$A$1:$H$1,0),0),"Other")</f>
        <v>86</v>
      </c>
      <c r="S5464" s="13">
        <f>IFERROR(VLOOKUP($A5464,'Fielding Data'!$A:$H,MATCH(S$1,'Fielding Data'!$A$1:$H$1,0),0),"Other")</f>
        <v>4</v>
      </c>
      <c r="T5464" s="13">
        <f>IFERROR(VLOOKUP($A5464,'Fielding Data'!$A:$H,MATCH(T$1,'Fielding Data'!$A$1:$H$1,0),0),"Other")</f>
        <v>122</v>
      </c>
      <c r="U5464" s="13">
        <f>SUMIFS('Fielding Data'!E:E,'Fielding Data'!$A:$A,'Hitting Data'!$A5464)</f>
        <v>1170</v>
      </c>
      <c r="V5464" s="13">
        <f>SUMIFS('Fielding Data'!F:F,'Fielding Data'!$A:$A,'Hitting Data'!$A5464)</f>
        <v>86</v>
      </c>
      <c r="W5464" s="13">
        <f>SUMIFS('Fielding Data'!G:G,'Fielding Data'!$A:$A,'Hitting Data'!$A5464)</f>
        <v>4</v>
      </c>
      <c r="X5464" s="13">
        <f>SUMIFS('Fielding Data'!H:H,'Fielding Data'!$A:$A,'Hitting Data'!$A5464)</f>
        <v>122</v>
      </c>
    </row>
    <row r="5465" spans="1:24" x14ac:dyDescent="0.3">
      <c r="A5465" s="13" t="str">
        <f t="shared" si="85"/>
        <v>morrilo012014</v>
      </c>
      <c r="B5465" s="16" t="s">
        <v>1345</v>
      </c>
      <c r="C5465" s="16">
        <v>2014</v>
      </c>
      <c r="D5465" s="16">
        <v>99</v>
      </c>
      <c r="E5465" s="16">
        <v>336</v>
      </c>
      <c r="F5465" s="16">
        <v>41</v>
      </c>
      <c r="G5465" s="16">
        <v>88</v>
      </c>
      <c r="H5465" s="16">
        <v>20</v>
      </c>
      <c r="I5465" s="16">
        <v>0</v>
      </c>
      <c r="J5465" s="16">
        <v>11</v>
      </c>
      <c r="K5465" s="16">
        <v>38</v>
      </c>
      <c r="L5465" s="16">
        <v>5</v>
      </c>
      <c r="M5465" s="16">
        <v>2</v>
      </c>
      <c r="N5465" s="16">
        <v>24</v>
      </c>
      <c r="O5465" s="16">
        <v>59</v>
      </c>
      <c r="P5465" s="13" t="str">
        <f>IFERROR(VLOOKUP($A5465,'Fielding Data'!$A:$H,MATCH(P$1,'Fielding Data'!$A$1:$H$1,0),0),"Other")</f>
        <v>1B</v>
      </c>
      <c r="Q5465" s="13">
        <f>IFERROR(VLOOKUP($A5465,'Fielding Data'!$A:$H,MATCH(Q$1,'Fielding Data'!$A$1:$H$1,0),0),"Other")</f>
        <v>639</v>
      </c>
      <c r="R5465" s="13">
        <f>IFERROR(VLOOKUP($A5465,'Fielding Data'!$A:$H,MATCH(R$1,'Fielding Data'!$A$1:$H$1,0),0),"Other")</f>
        <v>46</v>
      </c>
      <c r="S5465" s="13">
        <f>IFERROR(VLOOKUP($A5465,'Fielding Data'!$A:$H,MATCH(S$1,'Fielding Data'!$A$1:$H$1,0),0),"Other")</f>
        <v>3</v>
      </c>
      <c r="T5465" s="13">
        <f>IFERROR(VLOOKUP($A5465,'Fielding Data'!$A:$H,MATCH(T$1,'Fielding Data'!$A$1:$H$1,0),0),"Other")</f>
        <v>48</v>
      </c>
      <c r="U5465" s="13">
        <f>SUMIFS('Fielding Data'!E:E,'Fielding Data'!$A:$A,'Hitting Data'!$A5465)</f>
        <v>675</v>
      </c>
      <c r="V5465" s="13">
        <f>SUMIFS('Fielding Data'!F:F,'Fielding Data'!$A:$A,'Hitting Data'!$A5465)</f>
        <v>48</v>
      </c>
      <c r="W5465" s="13">
        <f>SUMIFS('Fielding Data'!G:G,'Fielding Data'!$A:$A,'Hitting Data'!$A5465)</f>
        <v>3</v>
      </c>
      <c r="X5465" s="13">
        <f>SUMIFS('Fielding Data'!H:H,'Fielding Data'!$A:$A,'Hitting Data'!$A5465)</f>
        <v>48</v>
      </c>
    </row>
    <row r="5466" spans="1:24" x14ac:dyDescent="0.3">
      <c r="A5466" s="13" t="str">
        <f t="shared" si="85"/>
        <v>morrobr012014</v>
      </c>
      <c r="B5466" s="16" t="s">
        <v>828</v>
      </c>
      <c r="C5466" s="16">
        <v>2014</v>
      </c>
      <c r="D5466" s="16">
        <v>13</v>
      </c>
      <c r="E5466" s="16">
        <v>2</v>
      </c>
      <c r="F5466" s="16">
        <v>0</v>
      </c>
      <c r="G5466" s="16">
        <v>0</v>
      </c>
      <c r="H5466" s="16">
        <v>0</v>
      </c>
      <c r="I5466" s="16">
        <v>0</v>
      </c>
      <c r="J5466" s="16">
        <v>0</v>
      </c>
      <c r="K5466" s="16">
        <v>0</v>
      </c>
      <c r="L5466" s="16">
        <v>0</v>
      </c>
      <c r="M5466" s="16">
        <v>0</v>
      </c>
      <c r="N5466" s="16">
        <v>0</v>
      </c>
      <c r="O5466" s="16">
        <v>2</v>
      </c>
      <c r="P5466" s="13" t="str">
        <f>IFERROR(VLOOKUP($A5466,'Fielding Data'!$A:$H,MATCH(P$1,'Fielding Data'!$A$1:$H$1,0),0),"Other")</f>
        <v>P</v>
      </c>
      <c r="Q5466" s="13">
        <f>IFERROR(VLOOKUP($A5466,'Fielding Data'!$A:$H,MATCH(Q$1,'Fielding Data'!$A$1:$H$1,0),0),"Other")</f>
        <v>3</v>
      </c>
      <c r="R5466" s="13">
        <f>IFERROR(VLOOKUP($A5466,'Fielding Data'!$A:$H,MATCH(R$1,'Fielding Data'!$A$1:$H$1,0),0),"Other")</f>
        <v>3</v>
      </c>
      <c r="S5466" s="13">
        <f>IFERROR(VLOOKUP($A5466,'Fielding Data'!$A:$H,MATCH(S$1,'Fielding Data'!$A$1:$H$1,0),0),"Other")</f>
        <v>0</v>
      </c>
      <c r="T5466" s="13">
        <f>IFERROR(VLOOKUP($A5466,'Fielding Data'!$A:$H,MATCH(T$1,'Fielding Data'!$A$1:$H$1,0),0),"Other")</f>
        <v>0</v>
      </c>
      <c r="U5466" s="13">
        <f>SUMIFS('Fielding Data'!E:E,'Fielding Data'!$A:$A,'Hitting Data'!$A5466)</f>
        <v>3</v>
      </c>
      <c r="V5466" s="13">
        <f>SUMIFS('Fielding Data'!F:F,'Fielding Data'!$A:$A,'Hitting Data'!$A5466)</f>
        <v>3</v>
      </c>
      <c r="W5466" s="13">
        <f>SUMIFS('Fielding Data'!G:G,'Fielding Data'!$A:$A,'Hitting Data'!$A5466)</f>
        <v>0</v>
      </c>
      <c r="X5466" s="13">
        <f>SUMIFS('Fielding Data'!H:H,'Fielding Data'!$A:$A,'Hitting Data'!$A5466)</f>
        <v>0</v>
      </c>
    </row>
    <row r="5467" spans="1:24" x14ac:dyDescent="0.3">
      <c r="A5467" s="13" t="str">
        <f t="shared" si="85"/>
        <v>morsemi012014</v>
      </c>
      <c r="B5467" s="16" t="s">
        <v>578</v>
      </c>
      <c r="C5467" s="16">
        <v>2014</v>
      </c>
      <c r="D5467" s="16">
        <v>131</v>
      </c>
      <c r="E5467" s="16">
        <v>438</v>
      </c>
      <c r="F5467" s="16">
        <v>48</v>
      </c>
      <c r="G5467" s="16">
        <v>122</v>
      </c>
      <c r="H5467" s="16">
        <v>32</v>
      </c>
      <c r="I5467" s="16">
        <v>3</v>
      </c>
      <c r="J5467" s="16">
        <v>16</v>
      </c>
      <c r="K5467" s="16">
        <v>61</v>
      </c>
      <c r="L5467" s="16">
        <v>0</v>
      </c>
      <c r="M5467" s="16">
        <v>0</v>
      </c>
      <c r="N5467" s="16">
        <v>31</v>
      </c>
      <c r="O5467" s="16">
        <v>121</v>
      </c>
      <c r="P5467" s="13" t="str">
        <f>IFERROR(VLOOKUP($A5467,'Fielding Data'!$A:$H,MATCH(P$1,'Fielding Data'!$A$1:$H$1,0),0),"Other")</f>
        <v>1B</v>
      </c>
      <c r="Q5467" s="13">
        <f>IFERROR(VLOOKUP($A5467,'Fielding Data'!$A:$H,MATCH(Q$1,'Fielding Data'!$A$1:$H$1,0),0),"Other")</f>
        <v>307</v>
      </c>
      <c r="R5467" s="13">
        <f>IFERROR(VLOOKUP($A5467,'Fielding Data'!$A:$H,MATCH(R$1,'Fielding Data'!$A$1:$H$1,0),0),"Other")</f>
        <v>24</v>
      </c>
      <c r="S5467" s="13">
        <f>IFERROR(VLOOKUP($A5467,'Fielding Data'!$A:$H,MATCH(S$1,'Fielding Data'!$A$1:$H$1,0),0),"Other")</f>
        <v>3</v>
      </c>
      <c r="T5467" s="13">
        <f>IFERROR(VLOOKUP($A5467,'Fielding Data'!$A:$H,MATCH(T$1,'Fielding Data'!$A$1:$H$1,0),0),"Other")</f>
        <v>41</v>
      </c>
      <c r="U5467" s="13">
        <f>SUMIFS('Fielding Data'!E:E,'Fielding Data'!$A:$A,'Hitting Data'!$A5467)</f>
        <v>521</v>
      </c>
      <c r="V5467" s="13">
        <f>SUMIFS('Fielding Data'!F:F,'Fielding Data'!$A:$A,'Hitting Data'!$A5467)</f>
        <v>28</v>
      </c>
      <c r="W5467" s="13">
        <f>SUMIFS('Fielding Data'!G:G,'Fielding Data'!$A:$A,'Hitting Data'!$A5467)</f>
        <v>7</v>
      </c>
      <c r="X5467" s="13">
        <f>SUMIFS('Fielding Data'!H:H,'Fielding Data'!$A:$A,'Hitting Data'!$A5467)</f>
        <v>41</v>
      </c>
    </row>
    <row r="5468" spans="1:24" x14ac:dyDescent="0.3">
      <c r="A5468" s="13" t="str">
        <f t="shared" si="85"/>
        <v>mortoch022014</v>
      </c>
      <c r="B5468" s="16" t="s">
        <v>975</v>
      </c>
      <c r="C5468" s="16">
        <v>2014</v>
      </c>
      <c r="D5468" s="16">
        <v>26</v>
      </c>
      <c r="E5468" s="16">
        <v>40</v>
      </c>
      <c r="F5468" s="16">
        <v>1</v>
      </c>
      <c r="G5468" s="16">
        <v>2</v>
      </c>
      <c r="H5468" s="16">
        <v>0</v>
      </c>
      <c r="I5468" s="16">
        <v>0</v>
      </c>
      <c r="J5468" s="16">
        <v>0</v>
      </c>
      <c r="K5468" s="16">
        <v>1</v>
      </c>
      <c r="L5468" s="16">
        <v>0</v>
      </c>
      <c r="M5468" s="16">
        <v>0</v>
      </c>
      <c r="N5468" s="16">
        <v>1</v>
      </c>
      <c r="O5468" s="16">
        <v>21</v>
      </c>
      <c r="P5468" s="13" t="str">
        <f>IFERROR(VLOOKUP($A5468,'Fielding Data'!$A:$H,MATCH(P$1,'Fielding Data'!$A$1:$H$1,0),0),"Other")</f>
        <v>P</v>
      </c>
      <c r="Q5468" s="13">
        <f>IFERROR(VLOOKUP($A5468,'Fielding Data'!$A:$H,MATCH(Q$1,'Fielding Data'!$A$1:$H$1,0),0),"Other")</f>
        <v>9</v>
      </c>
      <c r="R5468" s="13">
        <f>IFERROR(VLOOKUP($A5468,'Fielding Data'!$A:$H,MATCH(R$1,'Fielding Data'!$A$1:$H$1,0),0),"Other")</f>
        <v>23</v>
      </c>
      <c r="S5468" s="13">
        <f>IFERROR(VLOOKUP($A5468,'Fielding Data'!$A:$H,MATCH(S$1,'Fielding Data'!$A$1:$H$1,0),0),"Other")</f>
        <v>1</v>
      </c>
      <c r="T5468" s="13">
        <f>IFERROR(VLOOKUP($A5468,'Fielding Data'!$A:$H,MATCH(T$1,'Fielding Data'!$A$1:$H$1,0),0),"Other")</f>
        <v>2</v>
      </c>
      <c r="U5468" s="13">
        <f>SUMIFS('Fielding Data'!E:E,'Fielding Data'!$A:$A,'Hitting Data'!$A5468)</f>
        <v>9</v>
      </c>
      <c r="V5468" s="13">
        <f>SUMIFS('Fielding Data'!F:F,'Fielding Data'!$A:$A,'Hitting Data'!$A5468)</f>
        <v>23</v>
      </c>
      <c r="W5468" s="13">
        <f>SUMIFS('Fielding Data'!G:G,'Fielding Data'!$A:$A,'Hitting Data'!$A5468)</f>
        <v>1</v>
      </c>
      <c r="X5468" s="13">
        <f>SUMIFS('Fielding Data'!H:H,'Fielding Data'!$A:$A,'Hitting Data'!$A5468)</f>
        <v>2</v>
      </c>
    </row>
    <row r="5469" spans="1:24" x14ac:dyDescent="0.3">
      <c r="A5469" s="13" t="str">
        <f t="shared" si="85"/>
        <v>mossbr012014</v>
      </c>
      <c r="B5469" s="16" t="s">
        <v>829</v>
      </c>
      <c r="C5469" s="16">
        <v>2014</v>
      </c>
      <c r="D5469" s="16">
        <v>147</v>
      </c>
      <c r="E5469" s="16">
        <v>500</v>
      </c>
      <c r="F5469" s="16">
        <v>70</v>
      </c>
      <c r="G5469" s="16">
        <v>117</v>
      </c>
      <c r="H5469" s="16">
        <v>23</v>
      </c>
      <c r="I5469" s="16">
        <v>2</v>
      </c>
      <c r="J5469" s="16">
        <v>25</v>
      </c>
      <c r="K5469" s="16">
        <v>81</v>
      </c>
      <c r="L5469" s="16">
        <v>1</v>
      </c>
      <c r="M5469" s="16">
        <v>0</v>
      </c>
      <c r="N5469" s="16">
        <v>67</v>
      </c>
      <c r="O5469" s="16">
        <v>153</v>
      </c>
      <c r="P5469" s="13" t="str">
        <f>IFERROR(VLOOKUP($A5469,'Fielding Data'!$A:$H,MATCH(P$1,'Fielding Data'!$A$1:$H$1,0),0),"Other")</f>
        <v>1B</v>
      </c>
      <c r="Q5469" s="13">
        <f>IFERROR(VLOOKUP($A5469,'Fielding Data'!$A:$H,MATCH(Q$1,'Fielding Data'!$A$1:$H$1,0),0),"Other")</f>
        <v>487</v>
      </c>
      <c r="R5469" s="13">
        <f>IFERROR(VLOOKUP($A5469,'Fielding Data'!$A:$H,MATCH(R$1,'Fielding Data'!$A$1:$H$1,0),0),"Other")</f>
        <v>21</v>
      </c>
      <c r="S5469" s="13">
        <f>IFERROR(VLOOKUP($A5469,'Fielding Data'!$A:$H,MATCH(S$1,'Fielding Data'!$A$1:$H$1,0),0),"Other")</f>
        <v>5</v>
      </c>
      <c r="T5469" s="13">
        <f>IFERROR(VLOOKUP($A5469,'Fielding Data'!$A:$H,MATCH(T$1,'Fielding Data'!$A$1:$H$1,0),0),"Other")</f>
        <v>48</v>
      </c>
      <c r="U5469" s="13">
        <f>SUMIFS('Fielding Data'!E:E,'Fielding Data'!$A:$A,'Hitting Data'!$A5469)</f>
        <v>733</v>
      </c>
      <c r="V5469" s="13">
        <f>SUMIFS('Fielding Data'!F:F,'Fielding Data'!$A:$A,'Hitting Data'!$A5469)</f>
        <v>33</v>
      </c>
      <c r="W5469" s="13">
        <f>SUMIFS('Fielding Data'!G:G,'Fielding Data'!$A:$A,'Hitting Data'!$A5469)</f>
        <v>9</v>
      </c>
      <c r="X5469" s="13">
        <f>SUMIFS('Fielding Data'!H:H,'Fielding Data'!$A:$A,'Hitting Data'!$A5469)</f>
        <v>50</v>
      </c>
    </row>
    <row r="5470" spans="1:24" x14ac:dyDescent="0.3">
      <c r="A5470" s="13" t="str">
        <f t="shared" si="85"/>
        <v>motteja012014</v>
      </c>
      <c r="B5470" s="16" t="s">
        <v>976</v>
      </c>
      <c r="C5470" s="16">
        <v>2014</v>
      </c>
      <c r="D5470" s="16">
        <v>29</v>
      </c>
      <c r="E5470" s="16">
        <v>0</v>
      </c>
      <c r="F5470" s="16">
        <v>0</v>
      </c>
      <c r="G5470" s="16">
        <v>0</v>
      </c>
      <c r="H5470" s="16">
        <v>0</v>
      </c>
      <c r="I5470" s="16">
        <v>0</v>
      </c>
      <c r="J5470" s="16">
        <v>0</v>
      </c>
      <c r="K5470" s="16">
        <v>0</v>
      </c>
      <c r="L5470" s="16">
        <v>0</v>
      </c>
      <c r="M5470" s="16">
        <v>0</v>
      </c>
      <c r="N5470" s="16">
        <v>0</v>
      </c>
      <c r="O5470" s="16">
        <v>0</v>
      </c>
      <c r="P5470" s="13" t="str">
        <f>IFERROR(VLOOKUP($A5470,'Fielding Data'!$A:$H,MATCH(P$1,'Fielding Data'!$A$1:$H$1,0),0),"Other")</f>
        <v>P</v>
      </c>
      <c r="Q5470" s="13">
        <f>IFERROR(VLOOKUP($A5470,'Fielding Data'!$A:$H,MATCH(Q$1,'Fielding Data'!$A$1:$H$1,0),0),"Other")</f>
        <v>1</v>
      </c>
      <c r="R5470" s="13">
        <f>IFERROR(VLOOKUP($A5470,'Fielding Data'!$A:$H,MATCH(R$1,'Fielding Data'!$A$1:$H$1,0),0),"Other")</f>
        <v>3</v>
      </c>
      <c r="S5470" s="13">
        <f>IFERROR(VLOOKUP($A5470,'Fielding Data'!$A:$H,MATCH(S$1,'Fielding Data'!$A$1:$H$1,0),0),"Other")</f>
        <v>0</v>
      </c>
      <c r="T5470" s="13">
        <f>IFERROR(VLOOKUP($A5470,'Fielding Data'!$A:$H,MATCH(T$1,'Fielding Data'!$A$1:$H$1,0),0),"Other")</f>
        <v>0</v>
      </c>
      <c r="U5470" s="13">
        <f>SUMIFS('Fielding Data'!E:E,'Fielding Data'!$A:$A,'Hitting Data'!$A5470)</f>
        <v>1</v>
      </c>
      <c r="V5470" s="13">
        <f>SUMIFS('Fielding Data'!F:F,'Fielding Data'!$A:$A,'Hitting Data'!$A5470)</f>
        <v>3</v>
      </c>
      <c r="W5470" s="13">
        <f>SUMIFS('Fielding Data'!G:G,'Fielding Data'!$A:$A,'Hitting Data'!$A5470)</f>
        <v>0</v>
      </c>
      <c r="X5470" s="13">
        <f>SUMIFS('Fielding Data'!H:H,'Fielding Data'!$A:$A,'Hitting Data'!$A5470)</f>
        <v>0</v>
      </c>
    </row>
    <row r="5471" spans="1:24" x14ac:dyDescent="0.3">
      <c r="A5471" s="13" t="str">
        <f t="shared" si="85"/>
        <v>moustmi012014</v>
      </c>
      <c r="B5471" s="16" t="s">
        <v>1570</v>
      </c>
      <c r="C5471" s="16">
        <v>2014</v>
      </c>
      <c r="D5471" s="16">
        <v>140</v>
      </c>
      <c r="E5471" s="16">
        <v>457</v>
      </c>
      <c r="F5471" s="16">
        <v>45</v>
      </c>
      <c r="G5471" s="16">
        <v>97</v>
      </c>
      <c r="H5471" s="16">
        <v>21</v>
      </c>
      <c r="I5471" s="16">
        <v>1</v>
      </c>
      <c r="J5471" s="16">
        <v>15</v>
      </c>
      <c r="K5471" s="16">
        <v>54</v>
      </c>
      <c r="L5471" s="16">
        <v>1</v>
      </c>
      <c r="M5471" s="16">
        <v>0</v>
      </c>
      <c r="N5471" s="16">
        <v>35</v>
      </c>
      <c r="O5471" s="16">
        <v>74</v>
      </c>
      <c r="P5471" s="13" t="str">
        <f>IFERROR(VLOOKUP($A5471,'Fielding Data'!$A:$H,MATCH(P$1,'Fielding Data'!$A$1:$H$1,0),0),"Other")</f>
        <v>3B</v>
      </c>
      <c r="Q5471" s="13">
        <f>IFERROR(VLOOKUP($A5471,'Fielding Data'!$A:$H,MATCH(Q$1,'Fielding Data'!$A$1:$H$1,0),0),"Other")</f>
        <v>97</v>
      </c>
      <c r="R5471" s="13">
        <f>IFERROR(VLOOKUP($A5471,'Fielding Data'!$A:$H,MATCH(R$1,'Fielding Data'!$A$1:$H$1,0),0),"Other")</f>
        <v>241</v>
      </c>
      <c r="S5471" s="13">
        <f>IFERROR(VLOOKUP($A5471,'Fielding Data'!$A:$H,MATCH(S$1,'Fielding Data'!$A$1:$H$1,0),0),"Other")</f>
        <v>19</v>
      </c>
      <c r="T5471" s="13">
        <f>IFERROR(VLOOKUP($A5471,'Fielding Data'!$A:$H,MATCH(T$1,'Fielding Data'!$A$1:$H$1,0),0),"Other")</f>
        <v>14</v>
      </c>
      <c r="U5471" s="13">
        <f>SUMIFS('Fielding Data'!E:E,'Fielding Data'!$A:$A,'Hitting Data'!$A5471)</f>
        <v>97</v>
      </c>
      <c r="V5471" s="13">
        <f>SUMIFS('Fielding Data'!F:F,'Fielding Data'!$A:$A,'Hitting Data'!$A5471)</f>
        <v>241</v>
      </c>
      <c r="W5471" s="13">
        <f>SUMIFS('Fielding Data'!G:G,'Fielding Data'!$A:$A,'Hitting Data'!$A5471)</f>
        <v>19</v>
      </c>
      <c r="X5471" s="13">
        <f>SUMIFS('Fielding Data'!H:H,'Fielding Data'!$A:$A,'Hitting Data'!$A5471)</f>
        <v>14</v>
      </c>
    </row>
    <row r="5472" spans="1:24" x14ac:dyDescent="0.3">
      <c r="A5472" s="13" t="str">
        <f t="shared" si="85"/>
        <v>moyast012014</v>
      </c>
      <c r="B5472" s="16" t="s">
        <v>2229</v>
      </c>
      <c r="C5472" s="16">
        <v>2014</v>
      </c>
      <c r="D5472" s="16">
        <v>11</v>
      </c>
      <c r="E5472" s="16">
        <v>8</v>
      </c>
      <c r="F5472" s="16">
        <v>2</v>
      </c>
      <c r="G5472" s="16">
        <v>3</v>
      </c>
      <c r="H5472" s="16">
        <v>0</v>
      </c>
      <c r="I5472" s="16">
        <v>0</v>
      </c>
      <c r="J5472" s="16">
        <v>0</v>
      </c>
      <c r="K5472" s="16">
        <v>0</v>
      </c>
      <c r="L5472" s="16">
        <v>0</v>
      </c>
      <c r="M5472" s="16">
        <v>0</v>
      </c>
      <c r="N5472" s="16">
        <v>0</v>
      </c>
      <c r="O5472" s="16">
        <v>2</v>
      </c>
      <c r="P5472" s="13" t="str">
        <f>IFERROR(VLOOKUP($A5472,'Fielding Data'!$A:$H,MATCH(P$1,'Fielding Data'!$A$1:$H$1,0),0),"Other")</f>
        <v>OF</v>
      </c>
      <c r="Q5472" s="13">
        <f>IFERROR(VLOOKUP($A5472,'Fielding Data'!$A:$H,MATCH(Q$1,'Fielding Data'!$A$1:$H$1,0),0),"Other")</f>
        <v>0</v>
      </c>
      <c r="R5472" s="13">
        <f>IFERROR(VLOOKUP($A5472,'Fielding Data'!$A:$H,MATCH(R$1,'Fielding Data'!$A$1:$H$1,0),0),"Other")</f>
        <v>0</v>
      </c>
      <c r="S5472" s="13">
        <f>IFERROR(VLOOKUP($A5472,'Fielding Data'!$A:$H,MATCH(S$1,'Fielding Data'!$A$1:$H$1,0),0),"Other")</f>
        <v>0</v>
      </c>
      <c r="T5472" s="13">
        <f>IFERROR(VLOOKUP($A5472,'Fielding Data'!$A:$H,MATCH(T$1,'Fielding Data'!$A$1:$H$1,0),0),"Other")</f>
        <v>0</v>
      </c>
      <c r="U5472" s="13">
        <f>SUMIFS('Fielding Data'!E:E,'Fielding Data'!$A:$A,'Hitting Data'!$A5472)</f>
        <v>0</v>
      </c>
      <c r="V5472" s="13">
        <f>SUMIFS('Fielding Data'!F:F,'Fielding Data'!$A:$A,'Hitting Data'!$A5472)</f>
        <v>0</v>
      </c>
      <c r="W5472" s="13">
        <f>SUMIFS('Fielding Data'!G:G,'Fielding Data'!$A:$A,'Hitting Data'!$A5472)</f>
        <v>0</v>
      </c>
      <c r="X5472" s="13">
        <f>SUMIFS('Fielding Data'!H:H,'Fielding Data'!$A:$A,'Hitting Data'!$A5472)</f>
        <v>0</v>
      </c>
    </row>
    <row r="5473" spans="1:24" x14ac:dyDescent="0.3">
      <c r="A5473" s="13" t="str">
        <f t="shared" si="85"/>
        <v>mujiced012014</v>
      </c>
      <c r="B5473" s="16" t="s">
        <v>697</v>
      </c>
      <c r="C5473" s="16">
        <v>2014</v>
      </c>
      <c r="D5473" s="16">
        <v>64</v>
      </c>
      <c r="E5473" s="16">
        <v>0</v>
      </c>
      <c r="F5473" s="16">
        <v>0</v>
      </c>
      <c r="G5473" s="16">
        <v>0</v>
      </c>
      <c r="H5473" s="16">
        <v>0</v>
      </c>
      <c r="I5473" s="16">
        <v>0</v>
      </c>
      <c r="J5473" s="16">
        <v>0</v>
      </c>
      <c r="K5473" s="16">
        <v>0</v>
      </c>
      <c r="L5473" s="16">
        <v>0</v>
      </c>
      <c r="M5473" s="16">
        <v>0</v>
      </c>
      <c r="N5473" s="16">
        <v>0</v>
      </c>
      <c r="O5473" s="16">
        <v>0</v>
      </c>
      <c r="P5473" s="13" t="str">
        <f>IFERROR(VLOOKUP($A5473,'Fielding Data'!$A:$H,MATCH(P$1,'Fielding Data'!$A$1:$H$1,0),0),"Other")</f>
        <v>P</v>
      </c>
      <c r="Q5473" s="13">
        <f>IFERROR(VLOOKUP($A5473,'Fielding Data'!$A:$H,MATCH(Q$1,'Fielding Data'!$A$1:$H$1,0),0),"Other")</f>
        <v>3</v>
      </c>
      <c r="R5473" s="13">
        <f>IFERROR(VLOOKUP($A5473,'Fielding Data'!$A:$H,MATCH(R$1,'Fielding Data'!$A$1:$H$1,0),0),"Other")</f>
        <v>6</v>
      </c>
      <c r="S5473" s="13">
        <f>IFERROR(VLOOKUP($A5473,'Fielding Data'!$A:$H,MATCH(S$1,'Fielding Data'!$A$1:$H$1,0),0),"Other")</f>
        <v>1</v>
      </c>
      <c r="T5473" s="13">
        <f>IFERROR(VLOOKUP($A5473,'Fielding Data'!$A:$H,MATCH(T$1,'Fielding Data'!$A$1:$H$1,0),0),"Other")</f>
        <v>0</v>
      </c>
      <c r="U5473" s="13">
        <f>SUMIFS('Fielding Data'!E:E,'Fielding Data'!$A:$A,'Hitting Data'!$A5473)</f>
        <v>3</v>
      </c>
      <c r="V5473" s="13">
        <f>SUMIFS('Fielding Data'!F:F,'Fielding Data'!$A:$A,'Hitting Data'!$A5473)</f>
        <v>6</v>
      </c>
      <c r="W5473" s="13">
        <f>SUMIFS('Fielding Data'!G:G,'Fielding Data'!$A:$A,'Hitting Data'!$A5473)</f>
        <v>1</v>
      </c>
      <c r="X5473" s="13">
        <f>SUMIFS('Fielding Data'!H:H,'Fielding Data'!$A:$A,'Hitting Data'!$A5473)</f>
        <v>0</v>
      </c>
    </row>
    <row r="5474" spans="1:24" x14ac:dyDescent="0.3">
      <c r="A5474" s="13" t="str">
        <f t="shared" si="85"/>
        <v>murphda072014</v>
      </c>
      <c r="B5474" s="16" t="s">
        <v>698</v>
      </c>
      <c r="C5474" s="16">
        <v>2014</v>
      </c>
      <c r="D5474" s="16">
        <v>129</v>
      </c>
      <c r="E5474" s="16">
        <v>416</v>
      </c>
      <c r="F5474" s="16">
        <v>40</v>
      </c>
      <c r="G5474" s="16">
        <v>109</v>
      </c>
      <c r="H5474" s="16">
        <v>25</v>
      </c>
      <c r="I5474" s="16">
        <v>1</v>
      </c>
      <c r="J5474" s="16">
        <v>8</v>
      </c>
      <c r="K5474" s="16">
        <v>58</v>
      </c>
      <c r="L5474" s="16">
        <v>2</v>
      </c>
      <c r="M5474" s="16">
        <v>3</v>
      </c>
      <c r="N5474" s="16">
        <v>36</v>
      </c>
      <c r="O5474" s="16">
        <v>61</v>
      </c>
      <c r="P5474" s="13" t="str">
        <f>IFERROR(VLOOKUP($A5474,'Fielding Data'!$A:$H,MATCH(P$1,'Fielding Data'!$A$1:$H$1,0),0),"Other")</f>
        <v>LF</v>
      </c>
      <c r="Q5474" s="13">
        <f>IFERROR(VLOOKUP($A5474,'Fielding Data'!$A:$H,MATCH(Q$1,'Fielding Data'!$A$1:$H$1,0),0),"Other")</f>
        <v>1</v>
      </c>
      <c r="R5474" s="13">
        <f>IFERROR(VLOOKUP($A5474,'Fielding Data'!$A:$H,MATCH(R$1,'Fielding Data'!$A$1:$H$1,0),0),"Other")</f>
        <v>0</v>
      </c>
      <c r="S5474" s="13">
        <f>IFERROR(VLOOKUP($A5474,'Fielding Data'!$A:$H,MATCH(S$1,'Fielding Data'!$A$1:$H$1,0),0),"Other")</f>
        <v>0</v>
      </c>
      <c r="T5474" s="13">
        <f>IFERROR(VLOOKUP($A5474,'Fielding Data'!$A:$H,MATCH(T$1,'Fielding Data'!$A$1:$H$1,0),0),"Other")</f>
        <v>0</v>
      </c>
      <c r="U5474" s="13">
        <f>SUMIFS('Fielding Data'!E:E,'Fielding Data'!$A:$A,'Hitting Data'!$A5474)</f>
        <v>410</v>
      </c>
      <c r="V5474" s="13">
        <f>SUMIFS('Fielding Data'!F:F,'Fielding Data'!$A:$A,'Hitting Data'!$A5474)</f>
        <v>12</v>
      </c>
      <c r="W5474" s="13">
        <f>SUMIFS('Fielding Data'!G:G,'Fielding Data'!$A:$A,'Hitting Data'!$A5474)</f>
        <v>6</v>
      </c>
      <c r="X5474" s="13">
        <f>SUMIFS('Fielding Data'!H:H,'Fielding Data'!$A:$A,'Hitting Data'!$A5474)</f>
        <v>2</v>
      </c>
    </row>
    <row r="5475" spans="1:24" x14ac:dyDescent="0.3">
      <c r="A5475" s="13" t="str">
        <f t="shared" si="85"/>
        <v>murphda082014</v>
      </c>
      <c r="B5475" s="16" t="s">
        <v>977</v>
      </c>
      <c r="C5475" s="16">
        <v>2014</v>
      </c>
      <c r="D5475" s="16">
        <v>143</v>
      </c>
      <c r="E5475" s="16">
        <v>596</v>
      </c>
      <c r="F5475" s="16">
        <v>79</v>
      </c>
      <c r="G5475" s="16">
        <v>172</v>
      </c>
      <c r="H5475" s="16">
        <v>37</v>
      </c>
      <c r="I5475" s="16">
        <v>2</v>
      </c>
      <c r="J5475" s="16">
        <v>9</v>
      </c>
      <c r="K5475" s="16">
        <v>57</v>
      </c>
      <c r="L5475" s="16">
        <v>13</v>
      </c>
      <c r="M5475" s="16">
        <v>5</v>
      </c>
      <c r="N5475" s="16">
        <v>39</v>
      </c>
      <c r="O5475" s="16">
        <v>86</v>
      </c>
      <c r="P5475" s="13" t="str">
        <f>IFERROR(VLOOKUP($A5475,'Fielding Data'!$A:$H,MATCH(P$1,'Fielding Data'!$A$1:$H$1,0),0),"Other")</f>
        <v>1B</v>
      </c>
      <c r="Q5475" s="13">
        <f>IFERROR(VLOOKUP($A5475,'Fielding Data'!$A:$H,MATCH(Q$1,'Fielding Data'!$A$1:$H$1,0),0),"Other")</f>
        <v>0</v>
      </c>
      <c r="R5475" s="13">
        <f>IFERROR(VLOOKUP($A5475,'Fielding Data'!$A:$H,MATCH(R$1,'Fielding Data'!$A$1:$H$1,0),0),"Other")</f>
        <v>0</v>
      </c>
      <c r="S5475" s="13">
        <f>IFERROR(VLOOKUP($A5475,'Fielding Data'!$A:$H,MATCH(S$1,'Fielding Data'!$A$1:$H$1,0),0),"Other")</f>
        <v>0</v>
      </c>
      <c r="T5475" s="13">
        <f>IFERROR(VLOOKUP($A5475,'Fielding Data'!$A:$H,MATCH(T$1,'Fielding Data'!$A$1:$H$1,0),0),"Other")</f>
        <v>0</v>
      </c>
      <c r="U5475" s="13">
        <f>SUMIFS('Fielding Data'!E:E,'Fielding Data'!$A:$A,'Hitting Data'!$A5475)</f>
        <v>215</v>
      </c>
      <c r="V5475" s="13">
        <f>SUMIFS('Fielding Data'!F:F,'Fielding Data'!$A:$A,'Hitting Data'!$A5475)</f>
        <v>373</v>
      </c>
      <c r="W5475" s="13">
        <f>SUMIFS('Fielding Data'!G:G,'Fielding Data'!$A:$A,'Hitting Data'!$A5475)</f>
        <v>15</v>
      </c>
      <c r="X5475" s="13">
        <f>SUMIFS('Fielding Data'!H:H,'Fielding Data'!$A:$A,'Hitting Data'!$A5475)</f>
        <v>92</v>
      </c>
    </row>
    <row r="5476" spans="1:24" x14ac:dyDescent="0.3">
      <c r="A5476" s="13" t="str">
        <f t="shared" si="85"/>
        <v>murphdo012014</v>
      </c>
      <c r="B5476" s="16" t="s">
        <v>481</v>
      </c>
      <c r="C5476" s="16">
        <v>2014</v>
      </c>
      <c r="D5476" s="16">
        <v>45</v>
      </c>
      <c r="E5476" s="16">
        <v>112</v>
      </c>
      <c r="F5476" s="16">
        <v>11</v>
      </c>
      <c r="G5476" s="16">
        <v>22</v>
      </c>
      <c r="H5476" s="16">
        <v>3</v>
      </c>
      <c r="I5476" s="16">
        <v>0</v>
      </c>
      <c r="J5476" s="16">
        <v>4</v>
      </c>
      <c r="K5476" s="16">
        <v>14</v>
      </c>
      <c r="L5476" s="16">
        <v>0</v>
      </c>
      <c r="M5476" s="16">
        <v>1</v>
      </c>
      <c r="N5476" s="16">
        <v>11</v>
      </c>
      <c r="O5476" s="16">
        <v>38</v>
      </c>
      <c r="P5476" s="13" t="str">
        <f>IFERROR(VLOOKUP($A5476,'Fielding Data'!$A:$H,MATCH(P$1,'Fielding Data'!$A$1:$H$1,0),0),"Other")</f>
        <v>1B</v>
      </c>
      <c r="Q5476" s="13">
        <f>IFERROR(VLOOKUP($A5476,'Fielding Data'!$A:$H,MATCH(Q$1,'Fielding Data'!$A$1:$H$1,0),0),"Other")</f>
        <v>28</v>
      </c>
      <c r="R5476" s="13">
        <f>IFERROR(VLOOKUP($A5476,'Fielding Data'!$A:$H,MATCH(R$1,'Fielding Data'!$A$1:$H$1,0),0),"Other")</f>
        <v>4</v>
      </c>
      <c r="S5476" s="13">
        <f>IFERROR(VLOOKUP($A5476,'Fielding Data'!$A:$H,MATCH(S$1,'Fielding Data'!$A$1:$H$1,0),0),"Other")</f>
        <v>0</v>
      </c>
      <c r="T5476" s="13">
        <f>IFERROR(VLOOKUP($A5476,'Fielding Data'!$A:$H,MATCH(T$1,'Fielding Data'!$A$1:$H$1,0),0),"Other")</f>
        <v>4</v>
      </c>
      <c r="U5476" s="13">
        <f>SUMIFS('Fielding Data'!E:E,'Fielding Data'!$A:$A,'Hitting Data'!$A5476)</f>
        <v>67</v>
      </c>
      <c r="V5476" s="13">
        <f>SUMIFS('Fielding Data'!F:F,'Fielding Data'!$A:$A,'Hitting Data'!$A5476)</f>
        <v>55</v>
      </c>
      <c r="W5476" s="13">
        <f>SUMIFS('Fielding Data'!G:G,'Fielding Data'!$A:$A,'Hitting Data'!$A5476)</f>
        <v>0</v>
      </c>
      <c r="X5476" s="13">
        <f>SUMIFS('Fielding Data'!H:H,'Fielding Data'!$A:$A,'Hitting Data'!$A5476)</f>
        <v>21</v>
      </c>
    </row>
    <row r="5477" spans="1:24" x14ac:dyDescent="0.3">
      <c r="A5477" s="13" t="str">
        <f t="shared" si="85"/>
        <v>murphjr012014</v>
      </c>
      <c r="B5477" s="16" t="s">
        <v>2007</v>
      </c>
      <c r="C5477" s="16">
        <v>2014</v>
      </c>
      <c r="D5477" s="16">
        <v>32</v>
      </c>
      <c r="E5477" s="16">
        <v>81</v>
      </c>
      <c r="F5477" s="16">
        <v>7</v>
      </c>
      <c r="G5477" s="16">
        <v>23</v>
      </c>
      <c r="H5477" s="16">
        <v>4</v>
      </c>
      <c r="I5477" s="16">
        <v>0</v>
      </c>
      <c r="J5477" s="16">
        <v>1</v>
      </c>
      <c r="K5477" s="16">
        <v>9</v>
      </c>
      <c r="L5477" s="16">
        <v>0</v>
      </c>
      <c r="M5477" s="16">
        <v>0</v>
      </c>
      <c r="N5477" s="16">
        <v>4</v>
      </c>
      <c r="O5477" s="16">
        <v>22</v>
      </c>
      <c r="P5477" s="13" t="str">
        <f>IFERROR(VLOOKUP($A5477,'Fielding Data'!$A:$H,MATCH(P$1,'Fielding Data'!$A$1:$H$1,0),0),"Other")</f>
        <v>C</v>
      </c>
      <c r="Q5477" s="13">
        <f>IFERROR(VLOOKUP($A5477,'Fielding Data'!$A:$H,MATCH(Q$1,'Fielding Data'!$A$1:$H$1,0),0),"Other")</f>
        <v>169</v>
      </c>
      <c r="R5477" s="13">
        <f>IFERROR(VLOOKUP($A5477,'Fielding Data'!$A:$H,MATCH(R$1,'Fielding Data'!$A$1:$H$1,0),0),"Other")</f>
        <v>10</v>
      </c>
      <c r="S5477" s="13">
        <f>IFERROR(VLOOKUP($A5477,'Fielding Data'!$A:$H,MATCH(S$1,'Fielding Data'!$A$1:$H$1,0),0),"Other")</f>
        <v>1</v>
      </c>
      <c r="T5477" s="13">
        <f>IFERROR(VLOOKUP($A5477,'Fielding Data'!$A:$H,MATCH(T$1,'Fielding Data'!$A$1:$H$1,0),0),"Other")</f>
        <v>1</v>
      </c>
      <c r="U5477" s="13">
        <f>SUMIFS('Fielding Data'!E:E,'Fielding Data'!$A:$A,'Hitting Data'!$A5477)</f>
        <v>169</v>
      </c>
      <c r="V5477" s="13">
        <f>SUMIFS('Fielding Data'!F:F,'Fielding Data'!$A:$A,'Hitting Data'!$A5477)</f>
        <v>10</v>
      </c>
      <c r="W5477" s="13">
        <f>SUMIFS('Fielding Data'!G:G,'Fielding Data'!$A:$A,'Hitting Data'!$A5477)</f>
        <v>1</v>
      </c>
      <c r="X5477" s="13">
        <f>SUMIFS('Fielding Data'!H:H,'Fielding Data'!$A:$A,'Hitting Data'!$A5477)</f>
        <v>1</v>
      </c>
    </row>
    <row r="5478" spans="1:24" x14ac:dyDescent="0.3">
      <c r="A5478" s="13" t="str">
        <f t="shared" si="85"/>
        <v>myerswi012014</v>
      </c>
      <c r="B5478" s="16" t="s">
        <v>2008</v>
      </c>
      <c r="C5478" s="16">
        <v>2014</v>
      </c>
      <c r="D5478" s="16">
        <v>87</v>
      </c>
      <c r="E5478" s="16">
        <v>325</v>
      </c>
      <c r="F5478" s="16">
        <v>37</v>
      </c>
      <c r="G5478" s="16">
        <v>72</v>
      </c>
      <c r="H5478" s="16">
        <v>14</v>
      </c>
      <c r="I5478" s="16">
        <v>0</v>
      </c>
      <c r="J5478" s="16">
        <v>6</v>
      </c>
      <c r="K5478" s="16">
        <v>35</v>
      </c>
      <c r="L5478" s="16">
        <v>6</v>
      </c>
      <c r="M5478" s="16">
        <v>1</v>
      </c>
      <c r="N5478" s="16">
        <v>34</v>
      </c>
      <c r="O5478" s="16">
        <v>90</v>
      </c>
      <c r="P5478" s="13" t="str">
        <f>IFERROR(VLOOKUP($A5478,'Fielding Data'!$A:$H,MATCH(P$1,'Fielding Data'!$A$1:$H$1,0),0),"Other")</f>
        <v>1B</v>
      </c>
      <c r="Q5478" s="13">
        <f>IFERROR(VLOOKUP($A5478,'Fielding Data'!$A:$H,MATCH(Q$1,'Fielding Data'!$A$1:$H$1,0),0),"Other")</f>
        <v>1</v>
      </c>
      <c r="R5478" s="13">
        <f>IFERROR(VLOOKUP($A5478,'Fielding Data'!$A:$H,MATCH(R$1,'Fielding Data'!$A$1:$H$1,0),0),"Other")</f>
        <v>0</v>
      </c>
      <c r="S5478" s="13">
        <f>IFERROR(VLOOKUP($A5478,'Fielding Data'!$A:$H,MATCH(S$1,'Fielding Data'!$A$1:$H$1,0),0),"Other")</f>
        <v>0</v>
      </c>
      <c r="T5478" s="13">
        <f>IFERROR(VLOOKUP($A5478,'Fielding Data'!$A:$H,MATCH(T$1,'Fielding Data'!$A$1:$H$1,0),0),"Other")</f>
        <v>0</v>
      </c>
      <c r="U5478" s="13">
        <f>SUMIFS('Fielding Data'!E:E,'Fielding Data'!$A:$A,'Hitting Data'!$A5478)</f>
        <v>323</v>
      </c>
      <c r="V5478" s="13">
        <f>SUMIFS('Fielding Data'!F:F,'Fielding Data'!$A:$A,'Hitting Data'!$A5478)</f>
        <v>10</v>
      </c>
      <c r="W5478" s="13">
        <f>SUMIFS('Fielding Data'!G:G,'Fielding Data'!$A:$A,'Hitting Data'!$A5478)</f>
        <v>8</v>
      </c>
      <c r="X5478" s="13">
        <f>SUMIFS('Fielding Data'!H:H,'Fielding Data'!$A:$A,'Hitting Data'!$A5478)</f>
        <v>2</v>
      </c>
    </row>
    <row r="5479" spans="1:24" x14ac:dyDescent="0.3">
      <c r="A5479" s="13" t="str">
        <f t="shared" si="85"/>
        <v>nadyxa012014</v>
      </c>
      <c r="B5479" s="16" t="s">
        <v>159</v>
      </c>
      <c r="C5479" s="16">
        <v>2014</v>
      </c>
      <c r="D5479" s="16">
        <v>22</v>
      </c>
      <c r="E5479" s="16">
        <v>37</v>
      </c>
      <c r="F5479" s="16">
        <v>4</v>
      </c>
      <c r="G5479" s="16">
        <v>5</v>
      </c>
      <c r="H5479" s="16">
        <v>1</v>
      </c>
      <c r="I5479" s="16">
        <v>0</v>
      </c>
      <c r="J5479" s="16">
        <v>3</v>
      </c>
      <c r="K5479" s="16">
        <v>4</v>
      </c>
      <c r="L5479" s="16">
        <v>0</v>
      </c>
      <c r="M5479" s="16">
        <v>0</v>
      </c>
      <c r="N5479" s="16">
        <v>5</v>
      </c>
      <c r="O5479" s="16">
        <v>9</v>
      </c>
      <c r="P5479" s="13" t="str">
        <f>IFERROR(VLOOKUP($A5479,'Fielding Data'!$A:$H,MATCH(P$1,'Fielding Data'!$A$1:$H$1,0),0),"Other")</f>
        <v>1B</v>
      </c>
      <c r="Q5479" s="13">
        <f>IFERROR(VLOOKUP($A5479,'Fielding Data'!$A:$H,MATCH(Q$1,'Fielding Data'!$A$1:$H$1,0),0),"Other")</f>
        <v>0</v>
      </c>
      <c r="R5479" s="13">
        <f>IFERROR(VLOOKUP($A5479,'Fielding Data'!$A:$H,MATCH(R$1,'Fielding Data'!$A$1:$H$1,0),0),"Other")</f>
        <v>0</v>
      </c>
      <c r="S5479" s="13">
        <f>IFERROR(VLOOKUP($A5479,'Fielding Data'!$A:$H,MATCH(S$1,'Fielding Data'!$A$1:$H$1,0),0),"Other")</f>
        <v>0</v>
      </c>
      <c r="T5479" s="13">
        <f>IFERROR(VLOOKUP($A5479,'Fielding Data'!$A:$H,MATCH(T$1,'Fielding Data'!$A$1:$H$1,0),0),"Other")</f>
        <v>0</v>
      </c>
      <c r="U5479" s="13">
        <f>SUMIFS('Fielding Data'!E:E,'Fielding Data'!$A:$A,'Hitting Data'!$A5479)</f>
        <v>22</v>
      </c>
      <c r="V5479" s="13">
        <f>SUMIFS('Fielding Data'!F:F,'Fielding Data'!$A:$A,'Hitting Data'!$A5479)</f>
        <v>0</v>
      </c>
      <c r="W5479" s="13">
        <f>SUMIFS('Fielding Data'!G:G,'Fielding Data'!$A:$A,'Hitting Data'!$A5479)</f>
        <v>0</v>
      </c>
      <c r="X5479" s="13">
        <f>SUMIFS('Fielding Data'!H:H,'Fielding Data'!$A:$A,'Hitting Data'!$A5479)</f>
        <v>0</v>
      </c>
    </row>
    <row r="5480" spans="1:24" x14ac:dyDescent="0.3">
      <c r="A5480" s="13" t="str">
        <f t="shared" si="85"/>
        <v>napolmi012014</v>
      </c>
      <c r="B5480" s="16" t="s">
        <v>699</v>
      </c>
      <c r="C5480" s="16">
        <v>2014</v>
      </c>
      <c r="D5480" s="16">
        <v>119</v>
      </c>
      <c r="E5480" s="16">
        <v>415</v>
      </c>
      <c r="F5480" s="16">
        <v>49</v>
      </c>
      <c r="G5480" s="16">
        <v>103</v>
      </c>
      <c r="H5480" s="16">
        <v>20</v>
      </c>
      <c r="I5480" s="16">
        <v>0</v>
      </c>
      <c r="J5480" s="16">
        <v>17</v>
      </c>
      <c r="K5480" s="16">
        <v>55</v>
      </c>
      <c r="L5480" s="16">
        <v>3</v>
      </c>
      <c r="M5480" s="16">
        <v>2</v>
      </c>
      <c r="N5480" s="16">
        <v>78</v>
      </c>
      <c r="O5480" s="16">
        <v>133</v>
      </c>
      <c r="P5480" s="13" t="str">
        <f>IFERROR(VLOOKUP($A5480,'Fielding Data'!$A:$H,MATCH(P$1,'Fielding Data'!$A$1:$H$1,0),0),"Other")</f>
        <v>1B</v>
      </c>
      <c r="Q5480" s="13">
        <f>IFERROR(VLOOKUP($A5480,'Fielding Data'!$A:$H,MATCH(Q$1,'Fielding Data'!$A$1:$H$1,0),0),"Other")</f>
        <v>904</v>
      </c>
      <c r="R5480" s="13">
        <f>IFERROR(VLOOKUP($A5480,'Fielding Data'!$A:$H,MATCH(R$1,'Fielding Data'!$A$1:$H$1,0),0),"Other")</f>
        <v>71</v>
      </c>
      <c r="S5480" s="13">
        <f>IFERROR(VLOOKUP($A5480,'Fielding Data'!$A:$H,MATCH(S$1,'Fielding Data'!$A$1:$H$1,0),0),"Other")</f>
        <v>8</v>
      </c>
      <c r="T5480" s="13">
        <f>IFERROR(VLOOKUP($A5480,'Fielding Data'!$A:$H,MATCH(T$1,'Fielding Data'!$A$1:$H$1,0),0),"Other")</f>
        <v>92</v>
      </c>
      <c r="U5480" s="13">
        <f>SUMIFS('Fielding Data'!E:E,'Fielding Data'!$A:$A,'Hitting Data'!$A5480)</f>
        <v>904</v>
      </c>
      <c r="V5480" s="13">
        <f>SUMIFS('Fielding Data'!F:F,'Fielding Data'!$A:$A,'Hitting Data'!$A5480)</f>
        <v>71</v>
      </c>
      <c r="W5480" s="13">
        <f>SUMIFS('Fielding Data'!G:G,'Fielding Data'!$A:$A,'Hitting Data'!$A5480)</f>
        <v>8</v>
      </c>
      <c r="X5480" s="13">
        <f>SUMIFS('Fielding Data'!H:H,'Fielding Data'!$A:$A,'Hitting Data'!$A5480)</f>
        <v>92</v>
      </c>
    </row>
    <row r="5481" spans="1:24" x14ac:dyDescent="0.3">
      <c r="A5481" s="13" t="str">
        <f t="shared" si="85"/>
        <v>nathajo012014</v>
      </c>
      <c r="B5481" s="16" t="s">
        <v>160</v>
      </c>
      <c r="C5481" s="16">
        <v>2014</v>
      </c>
      <c r="D5481" s="16">
        <v>62</v>
      </c>
      <c r="E5481" s="16">
        <v>0</v>
      </c>
      <c r="F5481" s="16">
        <v>0</v>
      </c>
      <c r="G5481" s="16">
        <v>0</v>
      </c>
      <c r="H5481" s="16">
        <v>0</v>
      </c>
      <c r="I5481" s="16">
        <v>0</v>
      </c>
      <c r="J5481" s="16">
        <v>0</v>
      </c>
      <c r="K5481" s="16">
        <v>0</v>
      </c>
      <c r="L5481" s="16">
        <v>0</v>
      </c>
      <c r="M5481" s="16">
        <v>0</v>
      </c>
      <c r="N5481" s="16">
        <v>0</v>
      </c>
      <c r="O5481" s="16">
        <v>0</v>
      </c>
      <c r="P5481" s="13" t="str">
        <f>IFERROR(VLOOKUP($A5481,'Fielding Data'!$A:$H,MATCH(P$1,'Fielding Data'!$A$1:$H$1,0),0),"Other")</f>
        <v>P</v>
      </c>
      <c r="Q5481" s="13">
        <f>IFERROR(VLOOKUP($A5481,'Fielding Data'!$A:$H,MATCH(Q$1,'Fielding Data'!$A$1:$H$1,0),0),"Other")</f>
        <v>6</v>
      </c>
      <c r="R5481" s="13">
        <f>IFERROR(VLOOKUP($A5481,'Fielding Data'!$A:$H,MATCH(R$1,'Fielding Data'!$A$1:$H$1,0),0),"Other")</f>
        <v>6</v>
      </c>
      <c r="S5481" s="13">
        <f>IFERROR(VLOOKUP($A5481,'Fielding Data'!$A:$H,MATCH(S$1,'Fielding Data'!$A$1:$H$1,0),0),"Other")</f>
        <v>0</v>
      </c>
      <c r="T5481" s="13">
        <f>IFERROR(VLOOKUP($A5481,'Fielding Data'!$A:$H,MATCH(T$1,'Fielding Data'!$A$1:$H$1,0),0),"Other")</f>
        <v>0</v>
      </c>
      <c r="U5481" s="13">
        <f>SUMIFS('Fielding Data'!E:E,'Fielding Data'!$A:$A,'Hitting Data'!$A5481)</f>
        <v>6</v>
      </c>
      <c r="V5481" s="13">
        <f>SUMIFS('Fielding Data'!F:F,'Fielding Data'!$A:$A,'Hitting Data'!$A5481)</f>
        <v>6</v>
      </c>
      <c r="W5481" s="13">
        <f>SUMIFS('Fielding Data'!G:G,'Fielding Data'!$A:$A,'Hitting Data'!$A5481)</f>
        <v>0</v>
      </c>
      <c r="X5481" s="13">
        <f>SUMIFS('Fielding Data'!H:H,'Fielding Data'!$A:$A,'Hitting Data'!$A5481)</f>
        <v>0</v>
      </c>
    </row>
    <row r="5482" spans="1:24" x14ac:dyDescent="0.3">
      <c r="A5482" s="13" t="str">
        <f t="shared" si="85"/>
        <v>navada012014</v>
      </c>
      <c r="B5482" s="16" t="s">
        <v>1346</v>
      </c>
      <c r="C5482" s="16">
        <v>2014</v>
      </c>
      <c r="D5482" s="16">
        <v>113</v>
      </c>
      <c r="E5482" s="16">
        <v>363</v>
      </c>
      <c r="F5482" s="16">
        <v>41</v>
      </c>
      <c r="G5482" s="16">
        <v>98</v>
      </c>
      <c r="H5482" s="16">
        <v>21</v>
      </c>
      <c r="I5482" s="16">
        <v>0</v>
      </c>
      <c r="J5482" s="16">
        <v>4</v>
      </c>
      <c r="K5482" s="16">
        <v>37</v>
      </c>
      <c r="L5482" s="16">
        <v>4</v>
      </c>
      <c r="M5482" s="16">
        <v>2</v>
      </c>
      <c r="N5482" s="16">
        <v>33</v>
      </c>
      <c r="O5482" s="16">
        <v>81</v>
      </c>
      <c r="P5482" s="13" t="str">
        <f>IFERROR(VLOOKUP($A5482,'Fielding Data'!$A:$H,MATCH(P$1,'Fielding Data'!$A$1:$H$1,0),0),"Other")</f>
        <v>1B</v>
      </c>
      <c r="Q5482" s="13">
        <f>IFERROR(VLOOKUP($A5482,'Fielding Data'!$A:$H,MATCH(Q$1,'Fielding Data'!$A$1:$H$1,0),0),"Other")</f>
        <v>51</v>
      </c>
      <c r="R5482" s="13">
        <f>IFERROR(VLOOKUP($A5482,'Fielding Data'!$A:$H,MATCH(R$1,'Fielding Data'!$A$1:$H$1,0),0),"Other")</f>
        <v>6</v>
      </c>
      <c r="S5482" s="13">
        <f>IFERROR(VLOOKUP($A5482,'Fielding Data'!$A:$H,MATCH(S$1,'Fielding Data'!$A$1:$H$1,0),0),"Other")</f>
        <v>1</v>
      </c>
      <c r="T5482" s="13">
        <f>IFERROR(VLOOKUP($A5482,'Fielding Data'!$A:$H,MATCH(T$1,'Fielding Data'!$A$1:$H$1,0),0),"Other")</f>
        <v>5</v>
      </c>
      <c r="U5482" s="13">
        <f>SUMIFS('Fielding Data'!E:E,'Fielding Data'!$A:$A,'Hitting Data'!$A5482)</f>
        <v>407</v>
      </c>
      <c r="V5482" s="13">
        <f>SUMIFS('Fielding Data'!F:F,'Fielding Data'!$A:$A,'Hitting Data'!$A5482)</f>
        <v>24</v>
      </c>
      <c r="W5482" s="13">
        <f>SUMIFS('Fielding Data'!G:G,'Fielding Data'!$A:$A,'Hitting Data'!$A5482)</f>
        <v>7</v>
      </c>
      <c r="X5482" s="13">
        <f>SUMIFS('Fielding Data'!H:H,'Fielding Data'!$A:$A,'Hitting Data'!$A5482)</f>
        <v>7</v>
      </c>
    </row>
    <row r="5483" spans="1:24" x14ac:dyDescent="0.3">
      <c r="A5483" s="13" t="str">
        <f t="shared" si="85"/>
        <v>navardi012014</v>
      </c>
      <c r="B5483" s="16" t="s">
        <v>482</v>
      </c>
      <c r="C5483" s="16">
        <v>2014</v>
      </c>
      <c r="D5483" s="16">
        <v>139</v>
      </c>
      <c r="E5483" s="16">
        <v>481</v>
      </c>
      <c r="F5483" s="16">
        <v>40</v>
      </c>
      <c r="G5483" s="16">
        <v>132</v>
      </c>
      <c r="H5483" s="16">
        <v>22</v>
      </c>
      <c r="I5483" s="16">
        <v>0</v>
      </c>
      <c r="J5483" s="16">
        <v>12</v>
      </c>
      <c r="K5483" s="16">
        <v>69</v>
      </c>
      <c r="L5483" s="16">
        <v>3</v>
      </c>
      <c r="M5483" s="16">
        <v>0</v>
      </c>
      <c r="N5483" s="16">
        <v>32</v>
      </c>
      <c r="O5483" s="16">
        <v>76</v>
      </c>
      <c r="P5483" s="13" t="str">
        <f>IFERROR(VLOOKUP($A5483,'Fielding Data'!$A:$H,MATCH(P$1,'Fielding Data'!$A$1:$H$1,0),0),"Other")</f>
        <v>C</v>
      </c>
      <c r="Q5483" s="13">
        <f>IFERROR(VLOOKUP($A5483,'Fielding Data'!$A:$H,MATCH(Q$1,'Fielding Data'!$A$1:$H$1,0),0),"Other")</f>
        <v>782</v>
      </c>
      <c r="R5483" s="13">
        <f>IFERROR(VLOOKUP($A5483,'Fielding Data'!$A:$H,MATCH(R$1,'Fielding Data'!$A$1:$H$1,0),0),"Other")</f>
        <v>35</v>
      </c>
      <c r="S5483" s="13">
        <f>IFERROR(VLOOKUP($A5483,'Fielding Data'!$A:$H,MATCH(S$1,'Fielding Data'!$A$1:$H$1,0),0),"Other")</f>
        <v>3</v>
      </c>
      <c r="T5483" s="13">
        <f>IFERROR(VLOOKUP($A5483,'Fielding Data'!$A:$H,MATCH(T$1,'Fielding Data'!$A$1:$H$1,0),0),"Other")</f>
        <v>3</v>
      </c>
      <c r="U5483" s="13">
        <f>SUMIFS('Fielding Data'!E:E,'Fielding Data'!$A:$A,'Hitting Data'!$A5483)</f>
        <v>782</v>
      </c>
      <c r="V5483" s="13">
        <f>SUMIFS('Fielding Data'!F:F,'Fielding Data'!$A:$A,'Hitting Data'!$A5483)</f>
        <v>35</v>
      </c>
      <c r="W5483" s="13">
        <f>SUMIFS('Fielding Data'!G:G,'Fielding Data'!$A:$A,'Hitting Data'!$A5483)</f>
        <v>3</v>
      </c>
      <c r="X5483" s="13">
        <f>SUMIFS('Fielding Data'!H:H,'Fielding Data'!$A:$A,'Hitting Data'!$A5483)</f>
        <v>3</v>
      </c>
    </row>
    <row r="5484" spans="1:24" x14ac:dyDescent="0.3">
      <c r="A5484" s="13" t="str">
        <f t="shared" si="85"/>
        <v>navaref012014</v>
      </c>
      <c r="B5484" s="16" t="s">
        <v>1571</v>
      </c>
      <c r="C5484" s="16">
        <v>2014</v>
      </c>
      <c r="D5484" s="16">
        <v>64</v>
      </c>
      <c r="E5484" s="16">
        <v>159</v>
      </c>
      <c r="F5484" s="16">
        <v>17</v>
      </c>
      <c r="G5484" s="16">
        <v>39</v>
      </c>
      <c r="H5484" s="16">
        <v>10</v>
      </c>
      <c r="I5484" s="16">
        <v>1</v>
      </c>
      <c r="J5484" s="16">
        <v>1</v>
      </c>
      <c r="K5484" s="16">
        <v>14</v>
      </c>
      <c r="L5484" s="16">
        <v>1</v>
      </c>
      <c r="M5484" s="16">
        <v>3</v>
      </c>
      <c r="N5484" s="16">
        <v>13</v>
      </c>
      <c r="O5484" s="16">
        <v>27</v>
      </c>
      <c r="P5484" s="13" t="str">
        <f>IFERROR(VLOOKUP($A5484,'Fielding Data'!$A:$H,MATCH(P$1,'Fielding Data'!$A$1:$H$1,0),0),"Other")</f>
        <v>1B</v>
      </c>
      <c r="Q5484" s="13">
        <f>IFERROR(VLOOKUP($A5484,'Fielding Data'!$A:$H,MATCH(Q$1,'Fielding Data'!$A$1:$H$1,0),0),"Other")</f>
        <v>124</v>
      </c>
      <c r="R5484" s="13">
        <f>IFERROR(VLOOKUP($A5484,'Fielding Data'!$A:$H,MATCH(R$1,'Fielding Data'!$A$1:$H$1,0),0),"Other")</f>
        <v>8</v>
      </c>
      <c r="S5484" s="13">
        <f>IFERROR(VLOOKUP($A5484,'Fielding Data'!$A:$H,MATCH(S$1,'Fielding Data'!$A$1:$H$1,0),0),"Other")</f>
        <v>1</v>
      </c>
      <c r="T5484" s="13">
        <f>IFERROR(VLOOKUP($A5484,'Fielding Data'!$A:$H,MATCH(T$1,'Fielding Data'!$A$1:$H$1,0),0),"Other")</f>
        <v>10</v>
      </c>
      <c r="U5484" s="13">
        <f>SUMIFS('Fielding Data'!E:E,'Fielding Data'!$A:$A,'Hitting Data'!$A5484)</f>
        <v>228</v>
      </c>
      <c r="V5484" s="13">
        <f>SUMIFS('Fielding Data'!F:F,'Fielding Data'!$A:$A,'Hitting Data'!$A5484)</f>
        <v>12</v>
      </c>
      <c r="W5484" s="13">
        <f>SUMIFS('Fielding Data'!G:G,'Fielding Data'!$A:$A,'Hitting Data'!$A5484)</f>
        <v>3</v>
      </c>
      <c r="X5484" s="13">
        <f>SUMIFS('Fielding Data'!H:H,'Fielding Data'!$A:$A,'Hitting Data'!$A5484)</f>
        <v>10</v>
      </c>
    </row>
    <row r="5485" spans="1:24" x14ac:dyDescent="0.3">
      <c r="A5485" s="13" t="str">
        <f t="shared" si="85"/>
        <v>negrokr012014</v>
      </c>
      <c r="B5485" s="16" t="s">
        <v>1790</v>
      </c>
      <c r="C5485" s="16">
        <v>2014</v>
      </c>
      <c r="D5485" s="16">
        <v>49</v>
      </c>
      <c r="E5485" s="16">
        <v>144</v>
      </c>
      <c r="F5485" s="16">
        <v>19</v>
      </c>
      <c r="G5485" s="16">
        <v>39</v>
      </c>
      <c r="H5485" s="16">
        <v>10</v>
      </c>
      <c r="I5485" s="16">
        <v>1</v>
      </c>
      <c r="J5485" s="16">
        <v>6</v>
      </c>
      <c r="K5485" s="16">
        <v>17</v>
      </c>
      <c r="L5485" s="16">
        <v>5</v>
      </c>
      <c r="M5485" s="16">
        <v>0</v>
      </c>
      <c r="N5485" s="16">
        <v>12</v>
      </c>
      <c r="O5485" s="16">
        <v>40</v>
      </c>
      <c r="P5485" s="13" t="str">
        <f>IFERROR(VLOOKUP($A5485,'Fielding Data'!$A:$H,MATCH(P$1,'Fielding Data'!$A$1:$H$1,0),0),"Other")</f>
        <v>2B</v>
      </c>
      <c r="Q5485" s="13">
        <f>IFERROR(VLOOKUP($A5485,'Fielding Data'!$A:$H,MATCH(Q$1,'Fielding Data'!$A$1:$H$1,0),0),"Other")</f>
        <v>22</v>
      </c>
      <c r="R5485" s="13">
        <f>IFERROR(VLOOKUP($A5485,'Fielding Data'!$A:$H,MATCH(R$1,'Fielding Data'!$A$1:$H$1,0),0),"Other")</f>
        <v>46</v>
      </c>
      <c r="S5485" s="13">
        <f>IFERROR(VLOOKUP($A5485,'Fielding Data'!$A:$H,MATCH(S$1,'Fielding Data'!$A$1:$H$1,0),0),"Other")</f>
        <v>0</v>
      </c>
      <c r="T5485" s="13">
        <f>IFERROR(VLOOKUP($A5485,'Fielding Data'!$A:$H,MATCH(T$1,'Fielding Data'!$A$1:$H$1,0),0),"Other")</f>
        <v>8</v>
      </c>
      <c r="U5485" s="13">
        <f>SUMIFS('Fielding Data'!E:E,'Fielding Data'!$A:$A,'Hitting Data'!$A5485)</f>
        <v>45</v>
      </c>
      <c r="V5485" s="13">
        <f>SUMIFS('Fielding Data'!F:F,'Fielding Data'!$A:$A,'Hitting Data'!$A5485)</f>
        <v>93</v>
      </c>
      <c r="W5485" s="13">
        <f>SUMIFS('Fielding Data'!G:G,'Fielding Data'!$A:$A,'Hitting Data'!$A5485)</f>
        <v>1</v>
      </c>
      <c r="X5485" s="13">
        <f>SUMIFS('Fielding Data'!H:H,'Fielding Data'!$A:$A,'Hitting Data'!$A5485)</f>
        <v>13</v>
      </c>
    </row>
    <row r="5486" spans="1:24" x14ac:dyDescent="0.3">
      <c r="A5486" s="13" t="str">
        <f t="shared" si="85"/>
        <v>nelsoch012014</v>
      </c>
      <c r="B5486" s="16" t="s">
        <v>1348</v>
      </c>
      <c r="C5486" s="16">
        <v>2014</v>
      </c>
      <c r="D5486" s="16">
        <v>27</v>
      </c>
      <c r="E5486" s="16">
        <v>73</v>
      </c>
      <c r="F5486" s="16">
        <v>5</v>
      </c>
      <c r="G5486" s="16">
        <v>17</v>
      </c>
      <c r="H5486" s="16">
        <v>3</v>
      </c>
      <c r="I5486" s="16">
        <v>0</v>
      </c>
      <c r="J5486" s="16">
        <v>0</v>
      </c>
      <c r="K5486" s="16">
        <v>7</v>
      </c>
      <c r="L5486" s="16">
        <v>1</v>
      </c>
      <c r="M5486" s="16">
        <v>2</v>
      </c>
      <c r="N5486" s="16">
        <v>7</v>
      </c>
      <c r="O5486" s="16">
        <v>14</v>
      </c>
      <c r="P5486" s="13" t="str">
        <f>IFERROR(VLOOKUP($A5486,'Fielding Data'!$A:$H,MATCH(P$1,'Fielding Data'!$A$1:$H$1,0),0),"Other")</f>
        <v>1B</v>
      </c>
      <c r="Q5486" s="13">
        <f>IFERROR(VLOOKUP($A5486,'Fielding Data'!$A:$H,MATCH(Q$1,'Fielding Data'!$A$1:$H$1,0),0),"Other")</f>
        <v>1</v>
      </c>
      <c r="R5486" s="13">
        <f>IFERROR(VLOOKUP($A5486,'Fielding Data'!$A:$H,MATCH(R$1,'Fielding Data'!$A$1:$H$1,0),0),"Other")</f>
        <v>1</v>
      </c>
      <c r="S5486" s="13">
        <f>IFERROR(VLOOKUP($A5486,'Fielding Data'!$A:$H,MATCH(S$1,'Fielding Data'!$A$1:$H$1,0),0),"Other")</f>
        <v>0</v>
      </c>
      <c r="T5486" s="13">
        <f>IFERROR(VLOOKUP($A5486,'Fielding Data'!$A:$H,MATCH(T$1,'Fielding Data'!$A$1:$H$1,0),0),"Other")</f>
        <v>1</v>
      </c>
      <c r="U5486" s="13">
        <f>SUMIFS('Fielding Data'!E:E,'Fielding Data'!$A:$A,'Hitting Data'!$A5486)</f>
        <v>14</v>
      </c>
      <c r="V5486" s="13">
        <f>SUMIFS('Fielding Data'!F:F,'Fielding Data'!$A:$A,'Hitting Data'!$A5486)</f>
        <v>36</v>
      </c>
      <c r="W5486" s="13">
        <f>SUMIFS('Fielding Data'!G:G,'Fielding Data'!$A:$A,'Hitting Data'!$A5486)</f>
        <v>2</v>
      </c>
      <c r="X5486" s="13">
        <f>SUMIFS('Fielding Data'!H:H,'Fielding Data'!$A:$A,'Hitting Data'!$A5486)</f>
        <v>3</v>
      </c>
    </row>
    <row r="5487" spans="1:24" x14ac:dyDescent="0.3">
      <c r="A5487" s="13" t="str">
        <f t="shared" si="85"/>
        <v>nelsoji022014</v>
      </c>
      <c r="B5487" s="16" t="s">
        <v>2009</v>
      </c>
      <c r="C5487" s="16">
        <v>2014</v>
      </c>
      <c r="D5487" s="16">
        <v>14</v>
      </c>
      <c r="E5487" s="16">
        <v>21</v>
      </c>
      <c r="F5487" s="16">
        <v>1</v>
      </c>
      <c r="G5487" s="16">
        <v>3</v>
      </c>
      <c r="H5487" s="16">
        <v>1</v>
      </c>
      <c r="I5487" s="16">
        <v>0</v>
      </c>
      <c r="J5487" s="16">
        <v>0</v>
      </c>
      <c r="K5487" s="16">
        <v>0</v>
      </c>
      <c r="L5487" s="16">
        <v>0</v>
      </c>
      <c r="M5487" s="16">
        <v>0</v>
      </c>
      <c r="N5487" s="16">
        <v>0</v>
      </c>
      <c r="O5487" s="16">
        <v>7</v>
      </c>
      <c r="P5487" s="13" t="str">
        <f>IFERROR(VLOOKUP($A5487,'Fielding Data'!$A:$H,MATCH(P$1,'Fielding Data'!$A$1:$H$1,0),0),"Other")</f>
        <v>P</v>
      </c>
      <c r="Q5487" s="13">
        <f>IFERROR(VLOOKUP($A5487,'Fielding Data'!$A:$H,MATCH(Q$1,'Fielding Data'!$A$1:$H$1,0),0),"Other")</f>
        <v>2</v>
      </c>
      <c r="R5487" s="13">
        <f>IFERROR(VLOOKUP($A5487,'Fielding Data'!$A:$H,MATCH(R$1,'Fielding Data'!$A$1:$H$1,0),0),"Other")</f>
        <v>6</v>
      </c>
      <c r="S5487" s="13">
        <f>IFERROR(VLOOKUP($A5487,'Fielding Data'!$A:$H,MATCH(S$1,'Fielding Data'!$A$1:$H$1,0),0),"Other")</f>
        <v>1</v>
      </c>
      <c r="T5487" s="13">
        <f>IFERROR(VLOOKUP($A5487,'Fielding Data'!$A:$H,MATCH(T$1,'Fielding Data'!$A$1:$H$1,0),0),"Other")</f>
        <v>1</v>
      </c>
      <c r="U5487" s="13">
        <f>SUMIFS('Fielding Data'!E:E,'Fielding Data'!$A:$A,'Hitting Data'!$A5487)</f>
        <v>2</v>
      </c>
      <c r="V5487" s="13">
        <f>SUMIFS('Fielding Data'!F:F,'Fielding Data'!$A:$A,'Hitting Data'!$A5487)</f>
        <v>6</v>
      </c>
      <c r="W5487" s="13">
        <f>SUMIFS('Fielding Data'!G:G,'Fielding Data'!$A:$A,'Hitting Data'!$A5487)</f>
        <v>1</v>
      </c>
      <c r="X5487" s="13">
        <f>SUMIFS('Fielding Data'!H:H,'Fielding Data'!$A:$A,'Hitting Data'!$A5487)</f>
        <v>1</v>
      </c>
    </row>
    <row r="5488" spans="1:24" x14ac:dyDescent="0.3">
      <c r="A5488" s="13" t="str">
        <f t="shared" si="85"/>
        <v>nerishe012014</v>
      </c>
      <c r="B5488" s="16" t="s">
        <v>2230</v>
      </c>
      <c r="C5488" s="16">
        <v>2014</v>
      </c>
      <c r="D5488" s="16">
        <v>1</v>
      </c>
      <c r="E5488" s="16">
        <v>0</v>
      </c>
      <c r="F5488" s="16">
        <v>0</v>
      </c>
      <c r="G5488" s="16">
        <v>0</v>
      </c>
      <c r="H5488" s="16">
        <v>0</v>
      </c>
      <c r="I5488" s="16">
        <v>0</v>
      </c>
      <c r="J5488" s="16">
        <v>0</v>
      </c>
      <c r="K5488" s="16">
        <v>0</v>
      </c>
      <c r="L5488" s="16">
        <v>0</v>
      </c>
      <c r="M5488" s="16">
        <v>0</v>
      </c>
      <c r="N5488" s="16">
        <v>0</v>
      </c>
      <c r="O5488" s="16">
        <v>0</v>
      </c>
      <c r="P5488" s="13" t="str">
        <f>IFERROR(VLOOKUP($A5488,'Fielding Data'!$A:$H,MATCH(P$1,'Fielding Data'!$A$1:$H$1,0),0),"Other")</f>
        <v>P</v>
      </c>
      <c r="Q5488" s="13">
        <f>IFERROR(VLOOKUP($A5488,'Fielding Data'!$A:$H,MATCH(Q$1,'Fielding Data'!$A$1:$H$1,0),0),"Other")</f>
        <v>0</v>
      </c>
      <c r="R5488" s="13">
        <f>IFERROR(VLOOKUP($A5488,'Fielding Data'!$A:$H,MATCH(R$1,'Fielding Data'!$A$1:$H$1,0),0),"Other")</f>
        <v>0</v>
      </c>
      <c r="S5488" s="13">
        <f>IFERROR(VLOOKUP($A5488,'Fielding Data'!$A:$H,MATCH(S$1,'Fielding Data'!$A$1:$H$1,0),0),"Other")</f>
        <v>0</v>
      </c>
      <c r="T5488" s="13">
        <f>IFERROR(VLOOKUP($A5488,'Fielding Data'!$A:$H,MATCH(T$1,'Fielding Data'!$A$1:$H$1,0),0),"Other")</f>
        <v>0</v>
      </c>
      <c r="U5488" s="13">
        <f>SUMIFS('Fielding Data'!E:E,'Fielding Data'!$A:$A,'Hitting Data'!$A5488)</f>
        <v>0</v>
      </c>
      <c r="V5488" s="13">
        <f>SUMIFS('Fielding Data'!F:F,'Fielding Data'!$A:$A,'Hitting Data'!$A5488)</f>
        <v>0</v>
      </c>
      <c r="W5488" s="13">
        <f>SUMIFS('Fielding Data'!G:G,'Fielding Data'!$A:$A,'Hitting Data'!$A5488)</f>
        <v>0</v>
      </c>
      <c r="X5488" s="13">
        <f>SUMIFS('Fielding Data'!H:H,'Fielding Data'!$A:$A,'Hitting Data'!$A5488)</f>
        <v>0</v>
      </c>
    </row>
    <row r="5489" spans="1:24" x14ac:dyDescent="0.3">
      <c r="A5489" s="13" t="str">
        <f t="shared" si="85"/>
        <v>neshepa012014</v>
      </c>
      <c r="B5489" s="16" t="s">
        <v>702</v>
      </c>
      <c r="C5489" s="16">
        <v>2014</v>
      </c>
      <c r="D5489" s="16">
        <v>71</v>
      </c>
      <c r="E5489" s="16">
        <v>0</v>
      </c>
      <c r="F5489" s="16">
        <v>0</v>
      </c>
      <c r="G5489" s="16">
        <v>0</v>
      </c>
      <c r="H5489" s="16">
        <v>0</v>
      </c>
      <c r="I5489" s="16">
        <v>0</v>
      </c>
      <c r="J5489" s="16">
        <v>0</v>
      </c>
      <c r="K5489" s="16">
        <v>0</v>
      </c>
      <c r="L5489" s="16">
        <v>0</v>
      </c>
      <c r="M5489" s="16">
        <v>0</v>
      </c>
      <c r="N5489" s="16">
        <v>0</v>
      </c>
      <c r="O5489" s="16">
        <v>0</v>
      </c>
      <c r="P5489" s="13" t="str">
        <f>IFERROR(VLOOKUP($A5489,'Fielding Data'!$A:$H,MATCH(P$1,'Fielding Data'!$A$1:$H$1,0),0),"Other")</f>
        <v>P</v>
      </c>
      <c r="Q5489" s="13">
        <f>IFERROR(VLOOKUP($A5489,'Fielding Data'!$A:$H,MATCH(Q$1,'Fielding Data'!$A$1:$H$1,0),0),"Other")</f>
        <v>2</v>
      </c>
      <c r="R5489" s="13">
        <f>IFERROR(VLOOKUP($A5489,'Fielding Data'!$A:$H,MATCH(R$1,'Fielding Data'!$A$1:$H$1,0),0),"Other")</f>
        <v>8</v>
      </c>
      <c r="S5489" s="13">
        <f>IFERROR(VLOOKUP($A5489,'Fielding Data'!$A:$H,MATCH(S$1,'Fielding Data'!$A$1:$H$1,0),0),"Other")</f>
        <v>0</v>
      </c>
      <c r="T5489" s="13">
        <f>IFERROR(VLOOKUP($A5489,'Fielding Data'!$A:$H,MATCH(T$1,'Fielding Data'!$A$1:$H$1,0),0),"Other")</f>
        <v>0</v>
      </c>
      <c r="U5489" s="13">
        <f>SUMIFS('Fielding Data'!E:E,'Fielding Data'!$A:$A,'Hitting Data'!$A5489)</f>
        <v>2</v>
      </c>
      <c r="V5489" s="13">
        <f>SUMIFS('Fielding Data'!F:F,'Fielding Data'!$A:$A,'Hitting Data'!$A5489)</f>
        <v>8</v>
      </c>
      <c r="W5489" s="13">
        <f>SUMIFS('Fielding Data'!G:G,'Fielding Data'!$A:$A,'Hitting Data'!$A5489)</f>
        <v>0</v>
      </c>
      <c r="X5489" s="13">
        <f>SUMIFS('Fielding Data'!H:H,'Fielding Data'!$A:$A,'Hitting Data'!$A5489)</f>
        <v>0</v>
      </c>
    </row>
    <row r="5490" spans="1:24" x14ac:dyDescent="0.3">
      <c r="A5490" s="13" t="str">
        <f t="shared" si="85"/>
        <v>nicasju012014</v>
      </c>
      <c r="B5490" s="16" t="s">
        <v>1572</v>
      </c>
      <c r="C5490" s="16">
        <v>2014</v>
      </c>
      <c r="D5490" s="16">
        <v>33</v>
      </c>
      <c r="E5490" s="16">
        <v>24</v>
      </c>
      <c r="F5490" s="16">
        <v>0</v>
      </c>
      <c r="G5490" s="16">
        <v>2</v>
      </c>
      <c r="H5490" s="16">
        <v>0</v>
      </c>
      <c r="I5490" s="16">
        <v>0</v>
      </c>
      <c r="J5490" s="16">
        <v>0</v>
      </c>
      <c r="K5490" s="16">
        <v>4</v>
      </c>
      <c r="L5490" s="16">
        <v>0</v>
      </c>
      <c r="M5490" s="16">
        <v>0</v>
      </c>
      <c r="N5490" s="16">
        <v>0</v>
      </c>
      <c r="O5490" s="16">
        <v>13</v>
      </c>
      <c r="P5490" s="13" t="str">
        <f>IFERROR(VLOOKUP($A5490,'Fielding Data'!$A:$H,MATCH(P$1,'Fielding Data'!$A$1:$H$1,0),0),"Other")</f>
        <v>P</v>
      </c>
      <c r="Q5490" s="13">
        <f>IFERROR(VLOOKUP($A5490,'Fielding Data'!$A:$H,MATCH(Q$1,'Fielding Data'!$A$1:$H$1,0),0),"Other")</f>
        <v>6</v>
      </c>
      <c r="R5490" s="13">
        <f>IFERROR(VLOOKUP($A5490,'Fielding Data'!$A:$H,MATCH(R$1,'Fielding Data'!$A$1:$H$1,0),0),"Other")</f>
        <v>11</v>
      </c>
      <c r="S5490" s="13">
        <f>IFERROR(VLOOKUP($A5490,'Fielding Data'!$A:$H,MATCH(S$1,'Fielding Data'!$A$1:$H$1,0),0),"Other")</f>
        <v>1</v>
      </c>
      <c r="T5490" s="13">
        <f>IFERROR(VLOOKUP($A5490,'Fielding Data'!$A:$H,MATCH(T$1,'Fielding Data'!$A$1:$H$1,0),0),"Other")</f>
        <v>0</v>
      </c>
      <c r="U5490" s="13">
        <f>SUMIFS('Fielding Data'!E:E,'Fielding Data'!$A:$A,'Hitting Data'!$A5490)</f>
        <v>6</v>
      </c>
      <c r="V5490" s="13">
        <f>SUMIFS('Fielding Data'!F:F,'Fielding Data'!$A:$A,'Hitting Data'!$A5490)</f>
        <v>11</v>
      </c>
      <c r="W5490" s="13">
        <f>SUMIFS('Fielding Data'!G:G,'Fielding Data'!$A:$A,'Hitting Data'!$A5490)</f>
        <v>1</v>
      </c>
      <c r="X5490" s="13">
        <f>SUMIFS('Fielding Data'!H:H,'Fielding Data'!$A:$A,'Hitting Data'!$A5490)</f>
        <v>0</v>
      </c>
    </row>
    <row r="5491" spans="1:24" x14ac:dyDescent="0.3">
      <c r="A5491" s="13" t="str">
        <f t="shared" si="85"/>
        <v>niesejo012014</v>
      </c>
      <c r="B5491" s="16" t="s">
        <v>979</v>
      </c>
      <c r="C5491" s="16">
        <v>2014</v>
      </c>
      <c r="D5491" s="16">
        <v>31</v>
      </c>
      <c r="E5491" s="16">
        <v>55</v>
      </c>
      <c r="F5491" s="16">
        <v>3</v>
      </c>
      <c r="G5491" s="16">
        <v>5</v>
      </c>
      <c r="H5491" s="16">
        <v>1</v>
      </c>
      <c r="I5491" s="16">
        <v>0</v>
      </c>
      <c r="J5491" s="16">
        <v>0</v>
      </c>
      <c r="K5491" s="16">
        <v>4</v>
      </c>
      <c r="L5491" s="16">
        <v>0</v>
      </c>
      <c r="M5491" s="16">
        <v>0</v>
      </c>
      <c r="N5491" s="16">
        <v>6</v>
      </c>
      <c r="O5491" s="16">
        <v>29</v>
      </c>
      <c r="P5491" s="13" t="str">
        <f>IFERROR(VLOOKUP($A5491,'Fielding Data'!$A:$H,MATCH(P$1,'Fielding Data'!$A$1:$H$1,0),0),"Other")</f>
        <v>P</v>
      </c>
      <c r="Q5491" s="13">
        <f>IFERROR(VLOOKUP($A5491,'Fielding Data'!$A:$H,MATCH(Q$1,'Fielding Data'!$A$1:$H$1,0),0),"Other")</f>
        <v>2</v>
      </c>
      <c r="R5491" s="13">
        <f>IFERROR(VLOOKUP($A5491,'Fielding Data'!$A:$H,MATCH(R$1,'Fielding Data'!$A$1:$H$1,0),0),"Other")</f>
        <v>33</v>
      </c>
      <c r="S5491" s="13">
        <f>IFERROR(VLOOKUP($A5491,'Fielding Data'!$A:$H,MATCH(S$1,'Fielding Data'!$A$1:$H$1,0),0),"Other")</f>
        <v>4</v>
      </c>
      <c r="T5491" s="13">
        <f>IFERROR(VLOOKUP($A5491,'Fielding Data'!$A:$H,MATCH(T$1,'Fielding Data'!$A$1:$H$1,0),0),"Other")</f>
        <v>2</v>
      </c>
      <c r="U5491" s="13">
        <f>SUMIFS('Fielding Data'!E:E,'Fielding Data'!$A:$A,'Hitting Data'!$A5491)</f>
        <v>2</v>
      </c>
      <c r="V5491" s="13">
        <f>SUMIFS('Fielding Data'!F:F,'Fielding Data'!$A:$A,'Hitting Data'!$A5491)</f>
        <v>33</v>
      </c>
      <c r="W5491" s="13">
        <f>SUMIFS('Fielding Data'!G:G,'Fielding Data'!$A:$A,'Hitting Data'!$A5491)</f>
        <v>4</v>
      </c>
      <c r="X5491" s="13">
        <f>SUMIFS('Fielding Data'!H:H,'Fielding Data'!$A:$A,'Hitting Data'!$A5491)</f>
        <v>2</v>
      </c>
    </row>
    <row r="5492" spans="1:24" x14ac:dyDescent="0.3">
      <c r="A5492" s="13" t="str">
        <f t="shared" si="85"/>
        <v>nietoad012014</v>
      </c>
      <c r="B5492" s="16" t="s">
        <v>2231</v>
      </c>
      <c r="C5492" s="16">
        <v>2014</v>
      </c>
      <c r="D5492" s="16">
        <v>48</v>
      </c>
      <c r="E5492" s="16">
        <v>106</v>
      </c>
      <c r="F5492" s="16">
        <v>8</v>
      </c>
      <c r="G5492" s="16">
        <v>25</v>
      </c>
      <c r="H5492" s="16">
        <v>5</v>
      </c>
      <c r="I5492" s="16">
        <v>0</v>
      </c>
      <c r="J5492" s="16">
        <v>2</v>
      </c>
      <c r="K5492" s="16">
        <v>7</v>
      </c>
      <c r="L5492" s="16">
        <v>0</v>
      </c>
      <c r="M5492" s="16">
        <v>1</v>
      </c>
      <c r="N5492" s="16">
        <v>8</v>
      </c>
      <c r="O5492" s="16">
        <v>38</v>
      </c>
      <c r="P5492" s="13" t="str">
        <f>IFERROR(VLOOKUP($A5492,'Fielding Data'!$A:$H,MATCH(P$1,'Fielding Data'!$A$1:$H$1,0),0),"Other")</f>
        <v>C</v>
      </c>
      <c r="Q5492" s="13">
        <f>IFERROR(VLOOKUP($A5492,'Fielding Data'!$A:$H,MATCH(Q$1,'Fielding Data'!$A$1:$H$1,0),0),"Other")</f>
        <v>201</v>
      </c>
      <c r="R5492" s="13">
        <f>IFERROR(VLOOKUP($A5492,'Fielding Data'!$A:$H,MATCH(R$1,'Fielding Data'!$A$1:$H$1,0),0),"Other")</f>
        <v>14</v>
      </c>
      <c r="S5492" s="13">
        <f>IFERROR(VLOOKUP($A5492,'Fielding Data'!$A:$H,MATCH(S$1,'Fielding Data'!$A$1:$H$1,0),0),"Other")</f>
        <v>1</v>
      </c>
      <c r="T5492" s="13">
        <f>IFERROR(VLOOKUP($A5492,'Fielding Data'!$A:$H,MATCH(T$1,'Fielding Data'!$A$1:$H$1,0),0),"Other")</f>
        <v>0</v>
      </c>
      <c r="U5492" s="13">
        <f>SUMIFS('Fielding Data'!E:E,'Fielding Data'!$A:$A,'Hitting Data'!$A5492)</f>
        <v>201</v>
      </c>
      <c r="V5492" s="13">
        <f>SUMIFS('Fielding Data'!F:F,'Fielding Data'!$A:$A,'Hitting Data'!$A5492)</f>
        <v>14</v>
      </c>
      <c r="W5492" s="13">
        <f>SUMIFS('Fielding Data'!G:G,'Fielding Data'!$A:$A,'Hitting Data'!$A5492)</f>
        <v>1</v>
      </c>
      <c r="X5492" s="13">
        <f>SUMIFS('Fielding Data'!H:H,'Fielding Data'!$A:$A,'Hitting Data'!$A5492)</f>
        <v>0</v>
      </c>
    </row>
    <row r="5493" spans="1:24" x14ac:dyDescent="0.3">
      <c r="A5493" s="13" t="str">
        <f t="shared" si="85"/>
        <v>nieuwki012014</v>
      </c>
      <c r="B5493" s="16" t="s">
        <v>1791</v>
      </c>
      <c r="C5493" s="16">
        <v>2014</v>
      </c>
      <c r="D5493" s="16">
        <v>61</v>
      </c>
      <c r="E5493" s="16">
        <v>112</v>
      </c>
      <c r="F5493" s="16">
        <v>16</v>
      </c>
      <c r="G5493" s="16">
        <v>29</v>
      </c>
      <c r="H5493" s="16">
        <v>14</v>
      </c>
      <c r="I5493" s="16">
        <v>1</v>
      </c>
      <c r="J5493" s="16">
        <v>3</v>
      </c>
      <c r="K5493" s="16">
        <v>16</v>
      </c>
      <c r="L5493" s="16">
        <v>4</v>
      </c>
      <c r="M5493" s="16">
        <v>0</v>
      </c>
      <c r="N5493" s="16">
        <v>16</v>
      </c>
      <c r="O5493" s="16">
        <v>39</v>
      </c>
      <c r="P5493" s="13" t="str">
        <f>IFERROR(VLOOKUP($A5493,'Fielding Data'!$A:$H,MATCH(P$1,'Fielding Data'!$A$1:$H$1,0),0),"Other")</f>
        <v>CF</v>
      </c>
      <c r="Q5493" s="13">
        <f>IFERROR(VLOOKUP($A5493,'Fielding Data'!$A:$H,MATCH(Q$1,'Fielding Data'!$A$1:$H$1,0),0),"Other")</f>
        <v>26</v>
      </c>
      <c r="R5493" s="13">
        <f>IFERROR(VLOOKUP($A5493,'Fielding Data'!$A:$H,MATCH(R$1,'Fielding Data'!$A$1:$H$1,0),0),"Other")</f>
        <v>3</v>
      </c>
      <c r="S5493" s="13">
        <f>IFERROR(VLOOKUP($A5493,'Fielding Data'!$A:$H,MATCH(S$1,'Fielding Data'!$A$1:$H$1,0),0),"Other")</f>
        <v>0</v>
      </c>
      <c r="T5493" s="13">
        <f>IFERROR(VLOOKUP($A5493,'Fielding Data'!$A:$H,MATCH(T$1,'Fielding Data'!$A$1:$H$1,0),0),"Other")</f>
        <v>0</v>
      </c>
      <c r="U5493" s="13">
        <f>SUMIFS('Fielding Data'!E:E,'Fielding Data'!$A:$A,'Hitting Data'!$A5493)</f>
        <v>94</v>
      </c>
      <c r="V5493" s="13">
        <f>SUMIFS('Fielding Data'!F:F,'Fielding Data'!$A:$A,'Hitting Data'!$A5493)</f>
        <v>10</v>
      </c>
      <c r="W5493" s="13">
        <f>SUMIFS('Fielding Data'!G:G,'Fielding Data'!$A:$A,'Hitting Data'!$A5493)</f>
        <v>2</v>
      </c>
      <c r="X5493" s="13">
        <f>SUMIFS('Fielding Data'!H:H,'Fielding Data'!$A:$A,'Hitting Data'!$A5493)</f>
        <v>0</v>
      </c>
    </row>
    <row r="5494" spans="1:24" x14ac:dyDescent="0.3">
      <c r="A5494" s="13" t="str">
        <f t="shared" si="85"/>
        <v>nievewi012014</v>
      </c>
      <c r="B5494" s="16" t="s">
        <v>323</v>
      </c>
      <c r="C5494" s="16">
        <v>2014</v>
      </c>
      <c r="D5494" s="16">
        <v>36</v>
      </c>
      <c r="E5494" s="16">
        <v>122</v>
      </c>
      <c r="F5494" s="16">
        <v>9</v>
      </c>
      <c r="G5494" s="16">
        <v>31</v>
      </c>
      <c r="H5494" s="16">
        <v>8</v>
      </c>
      <c r="I5494" s="16">
        <v>0</v>
      </c>
      <c r="J5494" s="16">
        <v>1</v>
      </c>
      <c r="K5494" s="16">
        <v>7</v>
      </c>
      <c r="L5494" s="16">
        <v>1</v>
      </c>
      <c r="M5494" s="16">
        <v>0</v>
      </c>
      <c r="N5494" s="16">
        <v>1</v>
      </c>
      <c r="O5494" s="16">
        <v>34</v>
      </c>
      <c r="P5494" s="13" t="str">
        <f>IFERROR(VLOOKUP($A5494,'Fielding Data'!$A:$H,MATCH(P$1,'Fielding Data'!$A$1:$H$1,0),0),"Other")</f>
        <v>1B</v>
      </c>
      <c r="Q5494" s="13">
        <f>IFERROR(VLOOKUP($A5494,'Fielding Data'!$A:$H,MATCH(Q$1,'Fielding Data'!$A$1:$H$1,0),0),"Other")</f>
        <v>0</v>
      </c>
      <c r="R5494" s="13">
        <f>IFERROR(VLOOKUP($A5494,'Fielding Data'!$A:$H,MATCH(R$1,'Fielding Data'!$A$1:$H$1,0),0),"Other")</f>
        <v>0</v>
      </c>
      <c r="S5494" s="13">
        <f>IFERROR(VLOOKUP($A5494,'Fielding Data'!$A:$H,MATCH(S$1,'Fielding Data'!$A$1:$H$1,0),0),"Other")</f>
        <v>0</v>
      </c>
      <c r="T5494" s="13">
        <f>IFERROR(VLOOKUP($A5494,'Fielding Data'!$A:$H,MATCH(T$1,'Fielding Data'!$A$1:$H$1,0),0),"Other")</f>
        <v>0</v>
      </c>
      <c r="U5494" s="13">
        <f>SUMIFS('Fielding Data'!E:E,'Fielding Data'!$A:$A,'Hitting Data'!$A5494)</f>
        <v>246</v>
      </c>
      <c r="V5494" s="13">
        <f>SUMIFS('Fielding Data'!F:F,'Fielding Data'!$A:$A,'Hitting Data'!$A5494)</f>
        <v>26</v>
      </c>
      <c r="W5494" s="13">
        <f>SUMIFS('Fielding Data'!G:G,'Fielding Data'!$A:$A,'Hitting Data'!$A5494)</f>
        <v>1</v>
      </c>
      <c r="X5494" s="13">
        <f>SUMIFS('Fielding Data'!H:H,'Fielding Data'!$A:$A,'Hitting Data'!$A5494)</f>
        <v>4</v>
      </c>
    </row>
    <row r="5495" spans="1:24" x14ac:dyDescent="0.3">
      <c r="A5495" s="13" t="str">
        <f t="shared" si="85"/>
        <v>nolasri012014</v>
      </c>
      <c r="B5495" s="16" t="s">
        <v>704</v>
      </c>
      <c r="C5495" s="16">
        <v>2014</v>
      </c>
      <c r="D5495" s="16">
        <v>27</v>
      </c>
      <c r="E5495" s="16">
        <v>2</v>
      </c>
      <c r="F5495" s="16">
        <v>0</v>
      </c>
      <c r="G5495" s="16">
        <v>0</v>
      </c>
      <c r="H5495" s="16">
        <v>0</v>
      </c>
      <c r="I5495" s="16">
        <v>0</v>
      </c>
      <c r="J5495" s="16">
        <v>0</v>
      </c>
      <c r="K5495" s="16">
        <v>0</v>
      </c>
      <c r="L5495" s="16">
        <v>0</v>
      </c>
      <c r="M5495" s="16">
        <v>0</v>
      </c>
      <c r="N5495" s="16">
        <v>0</v>
      </c>
      <c r="O5495" s="16">
        <v>2</v>
      </c>
      <c r="P5495" s="13" t="str">
        <f>IFERROR(VLOOKUP($A5495,'Fielding Data'!$A:$H,MATCH(P$1,'Fielding Data'!$A$1:$H$1,0),0),"Other")</f>
        <v>P</v>
      </c>
      <c r="Q5495" s="13">
        <f>IFERROR(VLOOKUP($A5495,'Fielding Data'!$A:$H,MATCH(Q$1,'Fielding Data'!$A$1:$H$1,0),0),"Other")</f>
        <v>8</v>
      </c>
      <c r="R5495" s="13">
        <f>IFERROR(VLOOKUP($A5495,'Fielding Data'!$A:$H,MATCH(R$1,'Fielding Data'!$A$1:$H$1,0),0),"Other")</f>
        <v>13</v>
      </c>
      <c r="S5495" s="13">
        <f>IFERROR(VLOOKUP($A5495,'Fielding Data'!$A:$H,MATCH(S$1,'Fielding Data'!$A$1:$H$1,0),0),"Other")</f>
        <v>0</v>
      </c>
      <c r="T5495" s="13">
        <f>IFERROR(VLOOKUP($A5495,'Fielding Data'!$A:$H,MATCH(T$1,'Fielding Data'!$A$1:$H$1,0),0),"Other")</f>
        <v>0</v>
      </c>
      <c r="U5495" s="13">
        <f>SUMIFS('Fielding Data'!E:E,'Fielding Data'!$A:$A,'Hitting Data'!$A5495)</f>
        <v>8</v>
      </c>
      <c r="V5495" s="13">
        <f>SUMIFS('Fielding Data'!F:F,'Fielding Data'!$A:$A,'Hitting Data'!$A5495)</f>
        <v>13</v>
      </c>
      <c r="W5495" s="13">
        <f>SUMIFS('Fielding Data'!G:G,'Fielding Data'!$A:$A,'Hitting Data'!$A5495)</f>
        <v>0</v>
      </c>
      <c r="X5495" s="13">
        <f>SUMIFS('Fielding Data'!H:H,'Fielding Data'!$A:$A,'Hitting Data'!$A5495)</f>
        <v>0</v>
      </c>
    </row>
    <row r="5496" spans="1:24" x14ac:dyDescent="0.3">
      <c r="A5496" s="13" t="str">
        <f t="shared" si="85"/>
        <v>nolinse012014</v>
      </c>
      <c r="B5496" s="16" t="s">
        <v>2010</v>
      </c>
      <c r="C5496" s="16">
        <v>2014</v>
      </c>
      <c r="D5496" s="16">
        <v>1</v>
      </c>
      <c r="E5496" s="16">
        <v>0</v>
      </c>
      <c r="F5496" s="16">
        <v>0</v>
      </c>
      <c r="G5496" s="16">
        <v>0</v>
      </c>
      <c r="H5496" s="16">
        <v>0</v>
      </c>
      <c r="I5496" s="16">
        <v>0</v>
      </c>
      <c r="J5496" s="16">
        <v>0</v>
      </c>
      <c r="K5496" s="16">
        <v>0</v>
      </c>
      <c r="L5496" s="16">
        <v>0</v>
      </c>
      <c r="M5496" s="16">
        <v>0</v>
      </c>
      <c r="N5496" s="16">
        <v>0</v>
      </c>
      <c r="O5496" s="16">
        <v>0</v>
      </c>
      <c r="P5496" s="13" t="str">
        <f>IFERROR(VLOOKUP($A5496,'Fielding Data'!$A:$H,MATCH(P$1,'Fielding Data'!$A$1:$H$1,0),0),"Other")</f>
        <v>P</v>
      </c>
      <c r="Q5496" s="13">
        <f>IFERROR(VLOOKUP($A5496,'Fielding Data'!$A:$H,MATCH(Q$1,'Fielding Data'!$A$1:$H$1,0),0),"Other")</f>
        <v>0</v>
      </c>
      <c r="R5496" s="13">
        <f>IFERROR(VLOOKUP($A5496,'Fielding Data'!$A:$H,MATCH(R$1,'Fielding Data'!$A$1:$H$1,0),0),"Other")</f>
        <v>0</v>
      </c>
      <c r="S5496" s="13">
        <f>IFERROR(VLOOKUP($A5496,'Fielding Data'!$A:$H,MATCH(S$1,'Fielding Data'!$A$1:$H$1,0),0),"Other")</f>
        <v>0</v>
      </c>
      <c r="T5496" s="13">
        <f>IFERROR(VLOOKUP($A5496,'Fielding Data'!$A:$H,MATCH(T$1,'Fielding Data'!$A$1:$H$1,0),0),"Other")</f>
        <v>0</v>
      </c>
      <c r="U5496" s="13">
        <f>SUMIFS('Fielding Data'!E:E,'Fielding Data'!$A:$A,'Hitting Data'!$A5496)</f>
        <v>0</v>
      </c>
      <c r="V5496" s="13">
        <f>SUMIFS('Fielding Data'!F:F,'Fielding Data'!$A:$A,'Hitting Data'!$A5496)</f>
        <v>0</v>
      </c>
      <c r="W5496" s="13">
        <f>SUMIFS('Fielding Data'!G:G,'Fielding Data'!$A:$A,'Hitting Data'!$A5496)</f>
        <v>0</v>
      </c>
      <c r="X5496" s="13">
        <f>SUMIFS('Fielding Data'!H:H,'Fielding Data'!$A:$A,'Hitting Data'!$A5496)</f>
        <v>0</v>
      </c>
    </row>
    <row r="5497" spans="1:24" x14ac:dyDescent="0.3">
      <c r="A5497" s="13" t="str">
        <f t="shared" si="85"/>
        <v>norribu012014</v>
      </c>
      <c r="B5497" s="16" t="s">
        <v>1148</v>
      </c>
      <c r="C5497" s="16">
        <v>2014</v>
      </c>
      <c r="D5497" s="16">
        <v>29</v>
      </c>
      <c r="E5497" s="16">
        <v>3</v>
      </c>
      <c r="F5497" s="16">
        <v>0</v>
      </c>
      <c r="G5497" s="16">
        <v>1</v>
      </c>
      <c r="H5497" s="16">
        <v>0</v>
      </c>
      <c r="I5497" s="16">
        <v>0</v>
      </c>
      <c r="J5497" s="16">
        <v>0</v>
      </c>
      <c r="K5497" s="16">
        <v>1</v>
      </c>
      <c r="L5497" s="16">
        <v>0</v>
      </c>
      <c r="M5497" s="16">
        <v>0</v>
      </c>
      <c r="N5497" s="16">
        <v>0</v>
      </c>
      <c r="O5497" s="16">
        <v>1</v>
      </c>
      <c r="P5497" s="13" t="str">
        <f>IFERROR(VLOOKUP($A5497,'Fielding Data'!$A:$H,MATCH(P$1,'Fielding Data'!$A$1:$H$1,0),0),"Other")</f>
        <v>P</v>
      </c>
      <c r="Q5497" s="13">
        <f>IFERROR(VLOOKUP($A5497,'Fielding Data'!$A:$H,MATCH(Q$1,'Fielding Data'!$A$1:$H$1,0),0),"Other")</f>
        <v>9</v>
      </c>
      <c r="R5497" s="13">
        <f>IFERROR(VLOOKUP($A5497,'Fielding Data'!$A:$H,MATCH(R$1,'Fielding Data'!$A$1:$H$1,0),0),"Other")</f>
        <v>15</v>
      </c>
      <c r="S5497" s="13">
        <f>IFERROR(VLOOKUP($A5497,'Fielding Data'!$A:$H,MATCH(S$1,'Fielding Data'!$A$1:$H$1,0),0),"Other")</f>
        <v>1</v>
      </c>
      <c r="T5497" s="13">
        <f>IFERROR(VLOOKUP($A5497,'Fielding Data'!$A:$H,MATCH(T$1,'Fielding Data'!$A$1:$H$1,0),0),"Other")</f>
        <v>0</v>
      </c>
      <c r="U5497" s="13">
        <f>SUMIFS('Fielding Data'!E:E,'Fielding Data'!$A:$A,'Hitting Data'!$A5497)</f>
        <v>9</v>
      </c>
      <c r="V5497" s="13">
        <f>SUMIFS('Fielding Data'!F:F,'Fielding Data'!$A:$A,'Hitting Data'!$A5497)</f>
        <v>15</v>
      </c>
      <c r="W5497" s="13">
        <f>SUMIFS('Fielding Data'!G:G,'Fielding Data'!$A:$A,'Hitting Data'!$A5497)</f>
        <v>1</v>
      </c>
      <c r="X5497" s="13">
        <f>SUMIFS('Fielding Data'!H:H,'Fielding Data'!$A:$A,'Hitting Data'!$A5497)</f>
        <v>0</v>
      </c>
    </row>
    <row r="5498" spans="1:24" x14ac:dyDescent="0.3">
      <c r="A5498" s="13" t="str">
        <f t="shared" si="85"/>
        <v>norrida012014</v>
      </c>
      <c r="B5498" s="16" t="s">
        <v>2232</v>
      </c>
      <c r="C5498" s="16">
        <v>2014</v>
      </c>
      <c r="D5498" s="16">
        <v>5</v>
      </c>
      <c r="E5498" s="16">
        <v>0</v>
      </c>
      <c r="F5498" s="16">
        <v>0</v>
      </c>
      <c r="G5498" s="16">
        <v>0</v>
      </c>
      <c r="H5498" s="16">
        <v>0</v>
      </c>
      <c r="I5498" s="16">
        <v>0</v>
      </c>
      <c r="J5498" s="16">
        <v>0</v>
      </c>
      <c r="K5498" s="16">
        <v>0</v>
      </c>
      <c r="L5498" s="16">
        <v>0</v>
      </c>
      <c r="M5498" s="16">
        <v>0</v>
      </c>
      <c r="N5498" s="16">
        <v>0</v>
      </c>
      <c r="O5498" s="16">
        <v>0</v>
      </c>
      <c r="P5498" s="13" t="str">
        <f>IFERROR(VLOOKUP($A5498,'Fielding Data'!$A:$H,MATCH(P$1,'Fielding Data'!$A$1:$H$1,0),0),"Other")</f>
        <v>P</v>
      </c>
      <c r="Q5498" s="13">
        <f>IFERROR(VLOOKUP($A5498,'Fielding Data'!$A:$H,MATCH(Q$1,'Fielding Data'!$A$1:$H$1,0),0),"Other")</f>
        <v>0</v>
      </c>
      <c r="R5498" s="13">
        <f>IFERROR(VLOOKUP($A5498,'Fielding Data'!$A:$H,MATCH(R$1,'Fielding Data'!$A$1:$H$1,0),0),"Other")</f>
        <v>2</v>
      </c>
      <c r="S5498" s="13">
        <f>IFERROR(VLOOKUP($A5498,'Fielding Data'!$A:$H,MATCH(S$1,'Fielding Data'!$A$1:$H$1,0),0),"Other")</f>
        <v>0</v>
      </c>
      <c r="T5498" s="13">
        <f>IFERROR(VLOOKUP($A5498,'Fielding Data'!$A:$H,MATCH(T$1,'Fielding Data'!$A$1:$H$1,0),0),"Other")</f>
        <v>0</v>
      </c>
      <c r="U5498" s="13">
        <f>SUMIFS('Fielding Data'!E:E,'Fielding Data'!$A:$A,'Hitting Data'!$A5498)</f>
        <v>0</v>
      </c>
      <c r="V5498" s="13">
        <f>SUMIFS('Fielding Data'!F:F,'Fielding Data'!$A:$A,'Hitting Data'!$A5498)</f>
        <v>2</v>
      </c>
      <c r="W5498" s="13">
        <f>SUMIFS('Fielding Data'!G:G,'Fielding Data'!$A:$A,'Hitting Data'!$A5498)</f>
        <v>0</v>
      </c>
      <c r="X5498" s="13">
        <f>SUMIFS('Fielding Data'!H:H,'Fielding Data'!$A:$A,'Hitting Data'!$A5498)</f>
        <v>0</v>
      </c>
    </row>
    <row r="5499" spans="1:24" x14ac:dyDescent="0.3">
      <c r="A5499" s="13" t="str">
        <f t="shared" si="85"/>
        <v>norride012014</v>
      </c>
      <c r="B5499" s="16" t="s">
        <v>1792</v>
      </c>
      <c r="C5499" s="16">
        <v>2014</v>
      </c>
      <c r="D5499" s="16">
        <v>127</v>
      </c>
      <c r="E5499" s="16">
        <v>385</v>
      </c>
      <c r="F5499" s="16">
        <v>46</v>
      </c>
      <c r="G5499" s="16">
        <v>104</v>
      </c>
      <c r="H5499" s="16">
        <v>19</v>
      </c>
      <c r="I5499" s="16">
        <v>1</v>
      </c>
      <c r="J5499" s="16">
        <v>10</v>
      </c>
      <c r="K5499" s="16">
        <v>55</v>
      </c>
      <c r="L5499" s="16">
        <v>2</v>
      </c>
      <c r="M5499" s="16">
        <v>2</v>
      </c>
      <c r="N5499" s="16">
        <v>54</v>
      </c>
      <c r="O5499" s="16">
        <v>86</v>
      </c>
      <c r="P5499" s="13" t="str">
        <f>IFERROR(VLOOKUP($A5499,'Fielding Data'!$A:$H,MATCH(P$1,'Fielding Data'!$A$1:$H$1,0),0),"Other")</f>
        <v>C</v>
      </c>
      <c r="Q5499" s="13">
        <f>IFERROR(VLOOKUP($A5499,'Fielding Data'!$A:$H,MATCH(Q$1,'Fielding Data'!$A$1:$H$1,0),0),"Other")</f>
        <v>745</v>
      </c>
      <c r="R5499" s="13">
        <f>IFERROR(VLOOKUP($A5499,'Fielding Data'!$A:$H,MATCH(R$1,'Fielding Data'!$A$1:$H$1,0),0),"Other")</f>
        <v>43</v>
      </c>
      <c r="S5499" s="13">
        <f>IFERROR(VLOOKUP($A5499,'Fielding Data'!$A:$H,MATCH(S$1,'Fielding Data'!$A$1:$H$1,0),0),"Other")</f>
        <v>6</v>
      </c>
      <c r="T5499" s="13">
        <f>IFERROR(VLOOKUP($A5499,'Fielding Data'!$A:$H,MATCH(T$1,'Fielding Data'!$A$1:$H$1,0),0),"Other")</f>
        <v>3</v>
      </c>
      <c r="U5499" s="13">
        <f>SUMIFS('Fielding Data'!E:E,'Fielding Data'!$A:$A,'Hitting Data'!$A5499)</f>
        <v>745</v>
      </c>
      <c r="V5499" s="13">
        <f>SUMIFS('Fielding Data'!F:F,'Fielding Data'!$A:$A,'Hitting Data'!$A5499)</f>
        <v>43</v>
      </c>
      <c r="W5499" s="13">
        <f>SUMIFS('Fielding Data'!G:G,'Fielding Data'!$A:$A,'Hitting Data'!$A5499)</f>
        <v>6</v>
      </c>
      <c r="X5499" s="13">
        <f>SUMIFS('Fielding Data'!H:H,'Fielding Data'!$A:$A,'Hitting Data'!$A5499)</f>
        <v>3</v>
      </c>
    </row>
    <row r="5500" spans="1:24" x14ac:dyDescent="0.3">
      <c r="A5500" s="13" t="str">
        <f t="shared" si="85"/>
        <v>novaiv012014</v>
      </c>
      <c r="B5500" s="16" t="s">
        <v>1351</v>
      </c>
      <c r="C5500" s="16">
        <v>2014</v>
      </c>
      <c r="D5500" s="16">
        <v>4</v>
      </c>
      <c r="E5500" s="16">
        <v>0</v>
      </c>
      <c r="F5500" s="16">
        <v>0</v>
      </c>
      <c r="G5500" s="16">
        <v>0</v>
      </c>
      <c r="H5500" s="16">
        <v>0</v>
      </c>
      <c r="I5500" s="16">
        <v>0</v>
      </c>
      <c r="J5500" s="16">
        <v>0</v>
      </c>
      <c r="K5500" s="16">
        <v>0</v>
      </c>
      <c r="L5500" s="16">
        <v>0</v>
      </c>
      <c r="M5500" s="16">
        <v>0</v>
      </c>
      <c r="N5500" s="16">
        <v>0</v>
      </c>
      <c r="O5500" s="16">
        <v>0</v>
      </c>
      <c r="P5500" s="13" t="str">
        <f>IFERROR(VLOOKUP($A5500,'Fielding Data'!$A:$H,MATCH(P$1,'Fielding Data'!$A$1:$H$1,0),0),"Other")</f>
        <v>P</v>
      </c>
      <c r="Q5500" s="13">
        <f>IFERROR(VLOOKUP($A5500,'Fielding Data'!$A:$H,MATCH(Q$1,'Fielding Data'!$A$1:$H$1,0),0),"Other")</f>
        <v>1</v>
      </c>
      <c r="R5500" s="13">
        <f>IFERROR(VLOOKUP($A5500,'Fielding Data'!$A:$H,MATCH(R$1,'Fielding Data'!$A$1:$H$1,0),0),"Other")</f>
        <v>1</v>
      </c>
      <c r="S5500" s="13">
        <f>IFERROR(VLOOKUP($A5500,'Fielding Data'!$A:$H,MATCH(S$1,'Fielding Data'!$A$1:$H$1,0),0),"Other")</f>
        <v>0</v>
      </c>
      <c r="T5500" s="13">
        <f>IFERROR(VLOOKUP($A5500,'Fielding Data'!$A:$H,MATCH(T$1,'Fielding Data'!$A$1:$H$1,0),0),"Other")</f>
        <v>0</v>
      </c>
      <c r="U5500" s="13">
        <f>SUMIFS('Fielding Data'!E:E,'Fielding Data'!$A:$A,'Hitting Data'!$A5500)</f>
        <v>1</v>
      </c>
      <c r="V5500" s="13">
        <f>SUMIFS('Fielding Data'!F:F,'Fielding Data'!$A:$A,'Hitting Data'!$A5500)</f>
        <v>1</v>
      </c>
      <c r="W5500" s="13">
        <f>SUMIFS('Fielding Data'!G:G,'Fielding Data'!$A:$A,'Hitting Data'!$A5500)</f>
        <v>0</v>
      </c>
      <c r="X5500" s="13">
        <f>SUMIFS('Fielding Data'!H:H,'Fielding Data'!$A:$A,'Hitting Data'!$A5500)</f>
        <v>0</v>
      </c>
    </row>
    <row r="5501" spans="1:24" x14ac:dyDescent="0.3">
      <c r="A5501" s="13" t="str">
        <f t="shared" si="85"/>
        <v>nunezed022014</v>
      </c>
      <c r="B5501" s="16" t="s">
        <v>1352</v>
      </c>
      <c r="C5501" s="16">
        <v>2014</v>
      </c>
      <c r="D5501" s="16">
        <v>72</v>
      </c>
      <c r="E5501" s="16">
        <v>204</v>
      </c>
      <c r="F5501" s="16">
        <v>26</v>
      </c>
      <c r="G5501" s="16">
        <v>51</v>
      </c>
      <c r="H5501" s="16">
        <v>7</v>
      </c>
      <c r="I5501" s="16">
        <v>4</v>
      </c>
      <c r="J5501" s="16">
        <v>4</v>
      </c>
      <c r="K5501" s="16">
        <v>24</v>
      </c>
      <c r="L5501" s="16">
        <v>9</v>
      </c>
      <c r="M5501" s="16">
        <v>3</v>
      </c>
      <c r="N5501" s="16">
        <v>5</v>
      </c>
      <c r="O5501" s="16">
        <v>31</v>
      </c>
      <c r="P5501" s="13" t="str">
        <f>IFERROR(VLOOKUP($A5501,'Fielding Data'!$A:$H,MATCH(P$1,'Fielding Data'!$A$1:$H$1,0),0),"Other")</f>
        <v>2B</v>
      </c>
      <c r="Q5501" s="13">
        <f>IFERROR(VLOOKUP($A5501,'Fielding Data'!$A:$H,MATCH(Q$1,'Fielding Data'!$A$1:$H$1,0),0),"Other")</f>
        <v>1</v>
      </c>
      <c r="R5501" s="13">
        <f>IFERROR(VLOOKUP($A5501,'Fielding Data'!$A:$H,MATCH(R$1,'Fielding Data'!$A$1:$H$1,0),0),"Other")</f>
        <v>0</v>
      </c>
      <c r="S5501" s="13">
        <f>IFERROR(VLOOKUP($A5501,'Fielding Data'!$A:$H,MATCH(S$1,'Fielding Data'!$A$1:$H$1,0),0),"Other")</f>
        <v>0</v>
      </c>
      <c r="T5501" s="13">
        <f>IFERROR(VLOOKUP($A5501,'Fielding Data'!$A:$H,MATCH(T$1,'Fielding Data'!$A$1:$H$1,0),0),"Other")</f>
        <v>0</v>
      </c>
      <c r="U5501" s="13">
        <f>SUMIFS('Fielding Data'!E:E,'Fielding Data'!$A:$A,'Hitting Data'!$A5501)</f>
        <v>91</v>
      </c>
      <c r="V5501" s="13">
        <f>SUMIFS('Fielding Data'!F:F,'Fielding Data'!$A:$A,'Hitting Data'!$A5501)</f>
        <v>65</v>
      </c>
      <c r="W5501" s="13">
        <f>SUMIFS('Fielding Data'!G:G,'Fielding Data'!$A:$A,'Hitting Data'!$A5501)</f>
        <v>9</v>
      </c>
      <c r="X5501" s="13">
        <f>SUMIFS('Fielding Data'!H:H,'Fielding Data'!$A:$A,'Hitting Data'!$A5501)</f>
        <v>9</v>
      </c>
    </row>
    <row r="5502" spans="1:24" x14ac:dyDescent="0.3">
      <c r="A5502" s="13" t="str">
        <f t="shared" si="85"/>
        <v>nunezle012014</v>
      </c>
      <c r="B5502" s="16" t="s">
        <v>580</v>
      </c>
      <c r="C5502" s="16">
        <v>2014</v>
      </c>
      <c r="D5502" s="16">
        <v>32</v>
      </c>
      <c r="E5502" s="16">
        <v>0</v>
      </c>
      <c r="F5502" s="16">
        <v>0</v>
      </c>
      <c r="G5502" s="16">
        <v>0</v>
      </c>
      <c r="H5502" s="16">
        <v>0</v>
      </c>
      <c r="I5502" s="16">
        <v>0</v>
      </c>
      <c r="J5502" s="16">
        <v>0</v>
      </c>
      <c r="K5502" s="16">
        <v>0</v>
      </c>
      <c r="L5502" s="16">
        <v>0</v>
      </c>
      <c r="M5502" s="16">
        <v>0</v>
      </c>
      <c r="N5502" s="16">
        <v>0</v>
      </c>
      <c r="O5502" s="16">
        <v>0</v>
      </c>
      <c r="P5502" s="13" t="str">
        <f>IFERROR(VLOOKUP($A5502,'Fielding Data'!$A:$H,MATCH(P$1,'Fielding Data'!$A$1:$H$1,0),0),"Other")</f>
        <v>P</v>
      </c>
      <c r="Q5502" s="13">
        <f>IFERROR(VLOOKUP($A5502,'Fielding Data'!$A:$H,MATCH(Q$1,'Fielding Data'!$A$1:$H$1,0),0),"Other")</f>
        <v>1</v>
      </c>
      <c r="R5502" s="13">
        <f>IFERROR(VLOOKUP($A5502,'Fielding Data'!$A:$H,MATCH(R$1,'Fielding Data'!$A$1:$H$1,0),0),"Other")</f>
        <v>3</v>
      </c>
      <c r="S5502" s="13">
        <f>IFERROR(VLOOKUP($A5502,'Fielding Data'!$A:$H,MATCH(S$1,'Fielding Data'!$A$1:$H$1,0),0),"Other")</f>
        <v>1</v>
      </c>
      <c r="T5502" s="13">
        <f>IFERROR(VLOOKUP($A5502,'Fielding Data'!$A:$H,MATCH(T$1,'Fielding Data'!$A$1:$H$1,0),0),"Other")</f>
        <v>0</v>
      </c>
      <c r="U5502" s="13">
        <f>SUMIFS('Fielding Data'!E:E,'Fielding Data'!$A:$A,'Hitting Data'!$A5502)</f>
        <v>1</v>
      </c>
      <c r="V5502" s="13">
        <f>SUMIFS('Fielding Data'!F:F,'Fielding Data'!$A:$A,'Hitting Data'!$A5502)</f>
        <v>3</v>
      </c>
      <c r="W5502" s="13">
        <f>SUMIFS('Fielding Data'!G:G,'Fielding Data'!$A:$A,'Hitting Data'!$A5502)</f>
        <v>1</v>
      </c>
      <c r="X5502" s="13">
        <f>SUMIFS('Fielding Data'!H:H,'Fielding Data'!$A:$A,'Hitting Data'!$A5502)</f>
        <v>0</v>
      </c>
    </row>
    <row r="5503" spans="1:24" x14ac:dyDescent="0.3">
      <c r="A5503" s="13" t="str">
        <f t="shared" si="85"/>
        <v>oberhbr012014</v>
      </c>
      <c r="B5503" s="16" t="s">
        <v>2013</v>
      </c>
      <c r="C5503" s="16">
        <v>2014</v>
      </c>
      <c r="D5503" s="16">
        <v>24</v>
      </c>
      <c r="E5503" s="16">
        <v>0</v>
      </c>
      <c r="F5503" s="16">
        <v>0</v>
      </c>
      <c r="G5503" s="16">
        <v>0</v>
      </c>
      <c r="H5503" s="16">
        <v>0</v>
      </c>
      <c r="I5503" s="16">
        <v>0</v>
      </c>
      <c r="J5503" s="16">
        <v>0</v>
      </c>
      <c r="K5503" s="16">
        <v>0</v>
      </c>
      <c r="L5503" s="16">
        <v>0</v>
      </c>
      <c r="M5503" s="16">
        <v>0</v>
      </c>
      <c r="N5503" s="16">
        <v>0</v>
      </c>
      <c r="O5503" s="16">
        <v>0</v>
      </c>
      <c r="P5503" s="13" t="str">
        <f>IFERROR(VLOOKUP($A5503,'Fielding Data'!$A:$H,MATCH(P$1,'Fielding Data'!$A$1:$H$1,0),0),"Other")</f>
        <v>P</v>
      </c>
      <c r="Q5503" s="13">
        <f>IFERROR(VLOOKUP($A5503,'Fielding Data'!$A:$H,MATCH(Q$1,'Fielding Data'!$A$1:$H$1,0),0),"Other")</f>
        <v>6</v>
      </c>
      <c r="R5503" s="13">
        <f>IFERROR(VLOOKUP($A5503,'Fielding Data'!$A:$H,MATCH(R$1,'Fielding Data'!$A$1:$H$1,0),0),"Other")</f>
        <v>16</v>
      </c>
      <c r="S5503" s="13">
        <f>IFERROR(VLOOKUP($A5503,'Fielding Data'!$A:$H,MATCH(S$1,'Fielding Data'!$A$1:$H$1,0),0),"Other")</f>
        <v>1</v>
      </c>
      <c r="T5503" s="13">
        <f>IFERROR(VLOOKUP($A5503,'Fielding Data'!$A:$H,MATCH(T$1,'Fielding Data'!$A$1:$H$1,0),0),"Other")</f>
        <v>2</v>
      </c>
      <c r="U5503" s="13">
        <f>SUMIFS('Fielding Data'!E:E,'Fielding Data'!$A:$A,'Hitting Data'!$A5503)</f>
        <v>6</v>
      </c>
      <c r="V5503" s="13">
        <f>SUMIFS('Fielding Data'!F:F,'Fielding Data'!$A:$A,'Hitting Data'!$A5503)</f>
        <v>16</v>
      </c>
      <c r="W5503" s="13">
        <f>SUMIFS('Fielding Data'!G:G,'Fielding Data'!$A:$A,'Hitting Data'!$A5503)</f>
        <v>1</v>
      </c>
      <c r="X5503" s="13">
        <f>SUMIFS('Fielding Data'!H:H,'Fielding Data'!$A:$A,'Hitting Data'!$A5503)</f>
        <v>2</v>
      </c>
    </row>
    <row r="5504" spans="1:24" x14ac:dyDescent="0.3">
      <c r="A5504" s="13" t="str">
        <f t="shared" si="85"/>
        <v>odayda012014</v>
      </c>
      <c r="B5504" s="16" t="s">
        <v>981</v>
      </c>
      <c r="C5504" s="16">
        <v>2014</v>
      </c>
      <c r="D5504" s="16">
        <v>68</v>
      </c>
      <c r="E5504" s="16">
        <v>0</v>
      </c>
      <c r="F5504" s="16">
        <v>0</v>
      </c>
      <c r="G5504" s="16">
        <v>0</v>
      </c>
      <c r="H5504" s="16">
        <v>0</v>
      </c>
      <c r="I5504" s="16">
        <v>0</v>
      </c>
      <c r="J5504" s="16">
        <v>0</v>
      </c>
      <c r="K5504" s="16">
        <v>0</v>
      </c>
      <c r="L5504" s="16">
        <v>0</v>
      </c>
      <c r="M5504" s="16">
        <v>0</v>
      </c>
      <c r="N5504" s="16">
        <v>0</v>
      </c>
      <c r="O5504" s="16">
        <v>0</v>
      </c>
      <c r="P5504" s="13" t="str">
        <f>IFERROR(VLOOKUP($A5504,'Fielding Data'!$A:$H,MATCH(P$1,'Fielding Data'!$A$1:$H$1,0),0),"Other")</f>
        <v>P</v>
      </c>
      <c r="Q5504" s="13">
        <f>IFERROR(VLOOKUP($A5504,'Fielding Data'!$A:$H,MATCH(Q$1,'Fielding Data'!$A$1:$H$1,0),0),"Other")</f>
        <v>4</v>
      </c>
      <c r="R5504" s="13">
        <f>IFERROR(VLOOKUP($A5504,'Fielding Data'!$A:$H,MATCH(R$1,'Fielding Data'!$A$1:$H$1,0),0),"Other")</f>
        <v>11</v>
      </c>
      <c r="S5504" s="13">
        <f>IFERROR(VLOOKUP($A5504,'Fielding Data'!$A:$H,MATCH(S$1,'Fielding Data'!$A$1:$H$1,0),0),"Other")</f>
        <v>1</v>
      </c>
      <c r="T5504" s="13">
        <f>IFERROR(VLOOKUP($A5504,'Fielding Data'!$A:$H,MATCH(T$1,'Fielding Data'!$A$1:$H$1,0),0),"Other")</f>
        <v>0</v>
      </c>
      <c r="U5504" s="13">
        <f>SUMIFS('Fielding Data'!E:E,'Fielding Data'!$A:$A,'Hitting Data'!$A5504)</f>
        <v>4</v>
      </c>
      <c r="V5504" s="13">
        <f>SUMIFS('Fielding Data'!F:F,'Fielding Data'!$A:$A,'Hitting Data'!$A5504)</f>
        <v>11</v>
      </c>
      <c r="W5504" s="13">
        <f>SUMIFS('Fielding Data'!G:G,'Fielding Data'!$A:$A,'Hitting Data'!$A5504)</f>
        <v>1</v>
      </c>
      <c r="X5504" s="13">
        <f>SUMIFS('Fielding Data'!H:H,'Fielding Data'!$A:$A,'Hitting Data'!$A5504)</f>
        <v>0</v>
      </c>
    </row>
    <row r="5505" spans="1:24" x14ac:dyDescent="0.3">
      <c r="A5505" s="13" t="str">
        <f t="shared" si="85"/>
        <v>odorija012014</v>
      </c>
      <c r="B5505" s="16" t="s">
        <v>1793</v>
      </c>
      <c r="C5505" s="16">
        <v>2014</v>
      </c>
      <c r="D5505" s="16">
        <v>31</v>
      </c>
      <c r="E5505" s="16">
        <v>4</v>
      </c>
      <c r="F5505" s="16">
        <v>0</v>
      </c>
      <c r="G5505" s="16">
        <v>0</v>
      </c>
      <c r="H5505" s="16">
        <v>0</v>
      </c>
      <c r="I5505" s="16">
        <v>0</v>
      </c>
      <c r="J5505" s="16">
        <v>0</v>
      </c>
      <c r="K5505" s="16">
        <v>1</v>
      </c>
      <c r="L5505" s="16">
        <v>0</v>
      </c>
      <c r="M5505" s="16">
        <v>0</v>
      </c>
      <c r="N5505" s="16">
        <v>1</v>
      </c>
      <c r="O5505" s="16">
        <v>3</v>
      </c>
      <c r="P5505" s="13" t="str">
        <f>IFERROR(VLOOKUP($A5505,'Fielding Data'!$A:$H,MATCH(P$1,'Fielding Data'!$A$1:$H$1,0),0),"Other")</f>
        <v>P</v>
      </c>
      <c r="Q5505" s="13">
        <f>IFERROR(VLOOKUP($A5505,'Fielding Data'!$A:$H,MATCH(Q$1,'Fielding Data'!$A$1:$H$1,0),0),"Other")</f>
        <v>6</v>
      </c>
      <c r="R5505" s="13">
        <f>IFERROR(VLOOKUP($A5505,'Fielding Data'!$A:$H,MATCH(R$1,'Fielding Data'!$A$1:$H$1,0),0),"Other")</f>
        <v>12</v>
      </c>
      <c r="S5505" s="13">
        <f>IFERROR(VLOOKUP($A5505,'Fielding Data'!$A:$H,MATCH(S$1,'Fielding Data'!$A$1:$H$1,0),0),"Other")</f>
        <v>0</v>
      </c>
      <c r="T5505" s="13">
        <f>IFERROR(VLOOKUP($A5505,'Fielding Data'!$A:$H,MATCH(T$1,'Fielding Data'!$A$1:$H$1,0),0),"Other")</f>
        <v>0</v>
      </c>
      <c r="U5505" s="13">
        <f>SUMIFS('Fielding Data'!E:E,'Fielding Data'!$A:$A,'Hitting Data'!$A5505)</f>
        <v>6</v>
      </c>
      <c r="V5505" s="13">
        <f>SUMIFS('Fielding Data'!F:F,'Fielding Data'!$A:$A,'Hitting Data'!$A5505)</f>
        <v>12</v>
      </c>
      <c r="W5505" s="13">
        <f>SUMIFS('Fielding Data'!G:G,'Fielding Data'!$A:$A,'Hitting Data'!$A5505)</f>
        <v>0</v>
      </c>
      <c r="X5505" s="13">
        <f>SUMIFS('Fielding Data'!H:H,'Fielding Data'!$A:$A,'Hitting Data'!$A5505)</f>
        <v>0</v>
      </c>
    </row>
    <row r="5506" spans="1:24" x14ac:dyDescent="0.3">
      <c r="A5506" s="13" t="str">
        <f t="shared" si="85"/>
        <v>odorro012014</v>
      </c>
      <c r="B5506" s="16" t="s">
        <v>2233</v>
      </c>
      <c r="C5506" s="16">
        <v>2014</v>
      </c>
      <c r="D5506" s="16">
        <v>114</v>
      </c>
      <c r="E5506" s="16">
        <v>386</v>
      </c>
      <c r="F5506" s="16">
        <v>39</v>
      </c>
      <c r="G5506" s="16">
        <v>100</v>
      </c>
      <c r="H5506" s="16">
        <v>14</v>
      </c>
      <c r="I5506" s="16">
        <v>7</v>
      </c>
      <c r="J5506" s="16">
        <v>9</v>
      </c>
      <c r="K5506" s="16">
        <v>48</v>
      </c>
      <c r="L5506" s="16">
        <v>4</v>
      </c>
      <c r="M5506" s="16">
        <v>7</v>
      </c>
      <c r="N5506" s="16">
        <v>17</v>
      </c>
      <c r="O5506" s="16">
        <v>71</v>
      </c>
      <c r="P5506" s="13" t="str">
        <f>IFERROR(VLOOKUP($A5506,'Fielding Data'!$A:$H,MATCH(P$1,'Fielding Data'!$A$1:$H$1,0),0),"Other")</f>
        <v>2B</v>
      </c>
      <c r="Q5506" s="13">
        <f>IFERROR(VLOOKUP($A5506,'Fielding Data'!$A:$H,MATCH(Q$1,'Fielding Data'!$A$1:$H$1,0),0),"Other")</f>
        <v>194</v>
      </c>
      <c r="R5506" s="13">
        <f>IFERROR(VLOOKUP($A5506,'Fielding Data'!$A:$H,MATCH(R$1,'Fielding Data'!$A$1:$H$1,0),0),"Other")</f>
        <v>275</v>
      </c>
      <c r="S5506" s="13">
        <f>IFERROR(VLOOKUP($A5506,'Fielding Data'!$A:$H,MATCH(S$1,'Fielding Data'!$A$1:$H$1,0),0),"Other")</f>
        <v>9</v>
      </c>
      <c r="T5506" s="13">
        <f>IFERROR(VLOOKUP($A5506,'Fielding Data'!$A:$H,MATCH(T$1,'Fielding Data'!$A$1:$H$1,0),0),"Other")</f>
        <v>70</v>
      </c>
      <c r="U5506" s="13">
        <f>SUMIFS('Fielding Data'!E:E,'Fielding Data'!$A:$A,'Hitting Data'!$A5506)</f>
        <v>194</v>
      </c>
      <c r="V5506" s="13">
        <f>SUMIFS('Fielding Data'!F:F,'Fielding Data'!$A:$A,'Hitting Data'!$A5506)</f>
        <v>275</v>
      </c>
      <c r="W5506" s="13">
        <f>SUMIFS('Fielding Data'!G:G,'Fielding Data'!$A:$A,'Hitting Data'!$A5506)</f>
        <v>9</v>
      </c>
      <c r="X5506" s="13">
        <f>SUMIFS('Fielding Data'!H:H,'Fielding Data'!$A:$A,'Hitting Data'!$A5506)</f>
        <v>70</v>
      </c>
    </row>
    <row r="5507" spans="1:24" x14ac:dyDescent="0.3">
      <c r="A5507" s="13" t="str">
        <f t="shared" ref="A5507:A5570" si="86">(B5507&amp;C5507)</f>
        <v>oflaher012014</v>
      </c>
      <c r="B5507" s="16" t="s">
        <v>706</v>
      </c>
      <c r="C5507" s="16">
        <v>2014</v>
      </c>
      <c r="D5507" s="16">
        <v>21</v>
      </c>
      <c r="E5507" s="16">
        <v>0</v>
      </c>
      <c r="F5507" s="16">
        <v>0</v>
      </c>
      <c r="G5507" s="16">
        <v>0</v>
      </c>
      <c r="H5507" s="16">
        <v>0</v>
      </c>
      <c r="I5507" s="16">
        <v>0</v>
      </c>
      <c r="J5507" s="16">
        <v>0</v>
      </c>
      <c r="K5507" s="16">
        <v>0</v>
      </c>
      <c r="L5507" s="16">
        <v>0</v>
      </c>
      <c r="M5507" s="16">
        <v>0</v>
      </c>
      <c r="N5507" s="16">
        <v>0</v>
      </c>
      <c r="O5507" s="16">
        <v>0</v>
      </c>
      <c r="P5507" s="13" t="str">
        <f>IFERROR(VLOOKUP($A5507,'Fielding Data'!$A:$H,MATCH(P$1,'Fielding Data'!$A$1:$H$1,0),0),"Other")</f>
        <v>P</v>
      </c>
      <c r="Q5507" s="13">
        <f>IFERROR(VLOOKUP($A5507,'Fielding Data'!$A:$H,MATCH(Q$1,'Fielding Data'!$A$1:$H$1,0),0),"Other")</f>
        <v>0</v>
      </c>
      <c r="R5507" s="13">
        <f>IFERROR(VLOOKUP($A5507,'Fielding Data'!$A:$H,MATCH(R$1,'Fielding Data'!$A$1:$H$1,0),0),"Other")</f>
        <v>1</v>
      </c>
      <c r="S5507" s="13">
        <f>IFERROR(VLOOKUP($A5507,'Fielding Data'!$A:$H,MATCH(S$1,'Fielding Data'!$A$1:$H$1,0),0),"Other")</f>
        <v>0</v>
      </c>
      <c r="T5507" s="13">
        <f>IFERROR(VLOOKUP($A5507,'Fielding Data'!$A:$H,MATCH(T$1,'Fielding Data'!$A$1:$H$1,0),0),"Other")</f>
        <v>0</v>
      </c>
      <c r="U5507" s="13">
        <f>SUMIFS('Fielding Data'!E:E,'Fielding Data'!$A:$A,'Hitting Data'!$A5507)</f>
        <v>0</v>
      </c>
      <c r="V5507" s="13">
        <f>SUMIFS('Fielding Data'!F:F,'Fielding Data'!$A:$A,'Hitting Data'!$A5507)</f>
        <v>1</v>
      </c>
      <c r="W5507" s="13">
        <f>SUMIFS('Fielding Data'!G:G,'Fielding Data'!$A:$A,'Hitting Data'!$A5507)</f>
        <v>0</v>
      </c>
      <c r="X5507" s="13">
        <f>SUMIFS('Fielding Data'!H:H,'Fielding Data'!$A:$A,'Hitting Data'!$A5507)</f>
        <v>0</v>
      </c>
    </row>
    <row r="5508" spans="1:24" x14ac:dyDescent="0.3">
      <c r="A5508" s="13" t="str">
        <f t="shared" si="86"/>
        <v>ogandal012014</v>
      </c>
      <c r="B5508" s="16" t="s">
        <v>1353</v>
      </c>
      <c r="C5508" s="16">
        <v>2014</v>
      </c>
      <c r="D5508" s="16">
        <v>27</v>
      </c>
      <c r="E5508" s="16">
        <v>0</v>
      </c>
      <c r="F5508" s="16">
        <v>0</v>
      </c>
      <c r="G5508" s="16">
        <v>0</v>
      </c>
      <c r="H5508" s="16">
        <v>0</v>
      </c>
      <c r="I5508" s="16">
        <v>0</v>
      </c>
      <c r="J5508" s="16">
        <v>0</v>
      </c>
      <c r="K5508" s="16">
        <v>0</v>
      </c>
      <c r="L5508" s="16">
        <v>0</v>
      </c>
      <c r="M5508" s="16">
        <v>0</v>
      </c>
      <c r="N5508" s="16">
        <v>0</v>
      </c>
      <c r="O5508" s="16">
        <v>0</v>
      </c>
      <c r="P5508" s="13" t="str">
        <f>IFERROR(VLOOKUP($A5508,'Fielding Data'!$A:$H,MATCH(P$1,'Fielding Data'!$A$1:$H$1,0),0),"Other")</f>
        <v>P</v>
      </c>
      <c r="Q5508" s="13">
        <f>IFERROR(VLOOKUP($A5508,'Fielding Data'!$A:$H,MATCH(Q$1,'Fielding Data'!$A$1:$H$1,0),0),"Other")</f>
        <v>0</v>
      </c>
      <c r="R5508" s="13">
        <f>IFERROR(VLOOKUP($A5508,'Fielding Data'!$A:$H,MATCH(R$1,'Fielding Data'!$A$1:$H$1,0),0),"Other")</f>
        <v>1</v>
      </c>
      <c r="S5508" s="13">
        <f>IFERROR(VLOOKUP($A5508,'Fielding Data'!$A:$H,MATCH(S$1,'Fielding Data'!$A$1:$H$1,0),0),"Other")</f>
        <v>0</v>
      </c>
      <c r="T5508" s="13">
        <f>IFERROR(VLOOKUP($A5508,'Fielding Data'!$A:$H,MATCH(T$1,'Fielding Data'!$A$1:$H$1,0),0),"Other")</f>
        <v>0</v>
      </c>
      <c r="U5508" s="13">
        <f>SUMIFS('Fielding Data'!E:E,'Fielding Data'!$A:$A,'Hitting Data'!$A5508)</f>
        <v>0</v>
      </c>
      <c r="V5508" s="13">
        <f>SUMIFS('Fielding Data'!F:F,'Fielding Data'!$A:$A,'Hitting Data'!$A5508)</f>
        <v>1</v>
      </c>
      <c r="W5508" s="13">
        <f>SUMIFS('Fielding Data'!G:G,'Fielding Data'!$A:$A,'Hitting Data'!$A5508)</f>
        <v>0</v>
      </c>
      <c r="X5508" s="13">
        <f>SUMIFS('Fielding Data'!H:H,'Fielding Data'!$A:$A,'Hitting Data'!$A5508)</f>
        <v>0</v>
      </c>
    </row>
    <row r="5509" spans="1:24" x14ac:dyDescent="0.3">
      <c r="A5509" s="13" t="str">
        <f t="shared" si="86"/>
        <v>olivele012014</v>
      </c>
      <c r="B5509" s="16" t="s">
        <v>1575</v>
      </c>
      <c r="C5509" s="16">
        <v>2014</v>
      </c>
      <c r="D5509" s="16">
        <v>7</v>
      </c>
      <c r="E5509" s="16">
        <v>0</v>
      </c>
      <c r="F5509" s="16">
        <v>0</v>
      </c>
      <c r="G5509" s="16">
        <v>0</v>
      </c>
      <c r="H5509" s="16">
        <v>0</v>
      </c>
      <c r="I5509" s="16">
        <v>0</v>
      </c>
      <c r="J5509" s="16">
        <v>0</v>
      </c>
      <c r="K5509" s="16">
        <v>0</v>
      </c>
      <c r="L5509" s="16">
        <v>0</v>
      </c>
      <c r="M5509" s="16">
        <v>0</v>
      </c>
      <c r="N5509" s="16">
        <v>0</v>
      </c>
      <c r="O5509" s="16">
        <v>0</v>
      </c>
      <c r="P5509" s="13" t="str">
        <f>IFERROR(VLOOKUP($A5509,'Fielding Data'!$A:$H,MATCH(P$1,'Fielding Data'!$A$1:$H$1,0),0),"Other")</f>
        <v>P</v>
      </c>
      <c r="Q5509" s="13">
        <f>IFERROR(VLOOKUP($A5509,'Fielding Data'!$A:$H,MATCH(Q$1,'Fielding Data'!$A$1:$H$1,0),0),"Other")</f>
        <v>0</v>
      </c>
      <c r="R5509" s="13">
        <f>IFERROR(VLOOKUP($A5509,'Fielding Data'!$A:$H,MATCH(R$1,'Fielding Data'!$A$1:$H$1,0),0),"Other")</f>
        <v>0</v>
      </c>
      <c r="S5509" s="13">
        <f>IFERROR(VLOOKUP($A5509,'Fielding Data'!$A:$H,MATCH(S$1,'Fielding Data'!$A$1:$H$1,0),0),"Other")</f>
        <v>0</v>
      </c>
      <c r="T5509" s="13">
        <f>IFERROR(VLOOKUP($A5509,'Fielding Data'!$A:$H,MATCH(T$1,'Fielding Data'!$A$1:$H$1,0),0),"Other")</f>
        <v>0</v>
      </c>
      <c r="U5509" s="13">
        <f>SUMIFS('Fielding Data'!E:E,'Fielding Data'!$A:$A,'Hitting Data'!$A5509)</f>
        <v>0</v>
      </c>
      <c r="V5509" s="13">
        <f>SUMIFS('Fielding Data'!F:F,'Fielding Data'!$A:$A,'Hitting Data'!$A5509)</f>
        <v>0</v>
      </c>
      <c r="W5509" s="13">
        <f>SUMIFS('Fielding Data'!G:G,'Fielding Data'!$A:$A,'Hitting Data'!$A5509)</f>
        <v>0</v>
      </c>
      <c r="X5509" s="13">
        <f>SUMIFS('Fielding Data'!H:H,'Fielding Data'!$A:$A,'Hitting Data'!$A5509)</f>
        <v>0</v>
      </c>
    </row>
    <row r="5510" spans="1:24" x14ac:dyDescent="0.3">
      <c r="A5510" s="13" t="str">
        <f t="shared" si="86"/>
        <v>olivomi012014</v>
      </c>
      <c r="B5510" s="16" t="s">
        <v>324</v>
      </c>
      <c r="C5510" s="16">
        <v>2014</v>
      </c>
      <c r="D5510" s="16">
        <v>8</v>
      </c>
      <c r="E5510" s="16">
        <v>23</v>
      </c>
      <c r="F5510" s="16">
        <v>4</v>
      </c>
      <c r="G5510" s="16">
        <v>5</v>
      </c>
      <c r="H5510" s="16">
        <v>0</v>
      </c>
      <c r="I5510" s="16">
        <v>1</v>
      </c>
      <c r="J5510" s="16">
        <v>0</v>
      </c>
      <c r="K5510" s="16">
        <v>2</v>
      </c>
      <c r="L5510" s="16">
        <v>0</v>
      </c>
      <c r="M5510" s="16">
        <v>0</v>
      </c>
      <c r="N5510" s="16">
        <v>1</v>
      </c>
      <c r="O5510" s="16">
        <v>12</v>
      </c>
      <c r="P5510" s="13" t="str">
        <f>IFERROR(VLOOKUP($A5510,'Fielding Data'!$A:$H,MATCH(P$1,'Fielding Data'!$A$1:$H$1,0),0),"Other")</f>
        <v>C</v>
      </c>
      <c r="Q5510" s="13">
        <f>IFERROR(VLOOKUP($A5510,'Fielding Data'!$A:$H,MATCH(Q$1,'Fielding Data'!$A$1:$H$1,0),0),"Other")</f>
        <v>47</v>
      </c>
      <c r="R5510" s="13">
        <f>IFERROR(VLOOKUP($A5510,'Fielding Data'!$A:$H,MATCH(R$1,'Fielding Data'!$A$1:$H$1,0),0),"Other")</f>
        <v>4</v>
      </c>
      <c r="S5510" s="13">
        <f>IFERROR(VLOOKUP($A5510,'Fielding Data'!$A:$H,MATCH(S$1,'Fielding Data'!$A$1:$H$1,0),0),"Other")</f>
        <v>1</v>
      </c>
      <c r="T5510" s="13">
        <f>IFERROR(VLOOKUP($A5510,'Fielding Data'!$A:$H,MATCH(T$1,'Fielding Data'!$A$1:$H$1,0),0),"Other")</f>
        <v>1</v>
      </c>
      <c r="U5510" s="13">
        <f>SUMIFS('Fielding Data'!E:E,'Fielding Data'!$A:$A,'Hitting Data'!$A5510)</f>
        <v>47</v>
      </c>
      <c r="V5510" s="13">
        <f>SUMIFS('Fielding Data'!F:F,'Fielding Data'!$A:$A,'Hitting Data'!$A5510)</f>
        <v>4</v>
      </c>
      <c r="W5510" s="13">
        <f>SUMIFS('Fielding Data'!G:G,'Fielding Data'!$A:$A,'Hitting Data'!$A5510)</f>
        <v>1</v>
      </c>
      <c r="X5510" s="13">
        <f>SUMIFS('Fielding Data'!H:H,'Fielding Data'!$A:$A,'Hitting Data'!$A5510)</f>
        <v>1</v>
      </c>
    </row>
    <row r="5511" spans="1:24" x14ac:dyDescent="0.3">
      <c r="A5511" s="13" t="str">
        <f t="shared" si="86"/>
        <v>oltmi012014</v>
      </c>
      <c r="B5511" s="16" t="s">
        <v>1794</v>
      </c>
      <c r="C5511" s="16">
        <v>2014</v>
      </c>
      <c r="D5511" s="16">
        <v>89</v>
      </c>
      <c r="E5511" s="16">
        <v>225</v>
      </c>
      <c r="F5511" s="16">
        <v>23</v>
      </c>
      <c r="G5511" s="16">
        <v>36</v>
      </c>
      <c r="H5511" s="16">
        <v>8</v>
      </c>
      <c r="I5511" s="16">
        <v>0</v>
      </c>
      <c r="J5511" s="16">
        <v>12</v>
      </c>
      <c r="K5511" s="16">
        <v>33</v>
      </c>
      <c r="L5511" s="16">
        <v>0</v>
      </c>
      <c r="M5511" s="16">
        <v>1</v>
      </c>
      <c r="N5511" s="16">
        <v>25</v>
      </c>
      <c r="O5511" s="16">
        <v>100</v>
      </c>
      <c r="P5511" s="13" t="str">
        <f>IFERROR(VLOOKUP($A5511,'Fielding Data'!$A:$H,MATCH(P$1,'Fielding Data'!$A$1:$H$1,0),0),"Other")</f>
        <v>1B</v>
      </c>
      <c r="Q5511" s="13">
        <f>IFERROR(VLOOKUP($A5511,'Fielding Data'!$A:$H,MATCH(Q$1,'Fielding Data'!$A$1:$H$1,0),0),"Other")</f>
        <v>93</v>
      </c>
      <c r="R5511" s="13">
        <f>IFERROR(VLOOKUP($A5511,'Fielding Data'!$A:$H,MATCH(R$1,'Fielding Data'!$A$1:$H$1,0),0),"Other")</f>
        <v>4</v>
      </c>
      <c r="S5511" s="13">
        <f>IFERROR(VLOOKUP($A5511,'Fielding Data'!$A:$H,MATCH(S$1,'Fielding Data'!$A$1:$H$1,0),0),"Other")</f>
        <v>0</v>
      </c>
      <c r="T5511" s="13">
        <f>IFERROR(VLOOKUP($A5511,'Fielding Data'!$A:$H,MATCH(T$1,'Fielding Data'!$A$1:$H$1,0),0),"Other")</f>
        <v>10</v>
      </c>
      <c r="U5511" s="13">
        <f>SUMIFS('Fielding Data'!E:E,'Fielding Data'!$A:$A,'Hitting Data'!$A5511)</f>
        <v>113</v>
      </c>
      <c r="V5511" s="13">
        <f>SUMIFS('Fielding Data'!F:F,'Fielding Data'!$A:$A,'Hitting Data'!$A5511)</f>
        <v>76</v>
      </c>
      <c r="W5511" s="13">
        <f>SUMIFS('Fielding Data'!G:G,'Fielding Data'!$A:$A,'Hitting Data'!$A5511)</f>
        <v>7</v>
      </c>
      <c r="X5511" s="13">
        <f>SUMIFS('Fielding Data'!H:H,'Fielding Data'!$A:$A,'Hitting Data'!$A5511)</f>
        <v>14</v>
      </c>
    </row>
    <row r="5512" spans="1:24" x14ac:dyDescent="0.3">
      <c r="A5512" s="13" t="str">
        <f t="shared" si="86"/>
        <v>omallsh012014</v>
      </c>
      <c r="B5512" s="16" t="s">
        <v>2234</v>
      </c>
      <c r="C5512" s="16">
        <v>2014</v>
      </c>
      <c r="D5512" s="16">
        <v>11</v>
      </c>
      <c r="E5512" s="16">
        <v>16</v>
      </c>
      <c r="F5512" s="16">
        <v>3</v>
      </c>
      <c r="G5512" s="16">
        <v>3</v>
      </c>
      <c r="H5512" s="16">
        <v>0</v>
      </c>
      <c r="I5512" s="16">
        <v>0</v>
      </c>
      <c r="J5512" s="16">
        <v>0</v>
      </c>
      <c r="K5512" s="16">
        <v>1</v>
      </c>
      <c r="L5512" s="16">
        <v>2</v>
      </c>
      <c r="M5512" s="16">
        <v>0</v>
      </c>
      <c r="N5512" s="16">
        <v>0</v>
      </c>
      <c r="O5512" s="16">
        <v>8</v>
      </c>
      <c r="P5512" s="13" t="str">
        <f>IFERROR(VLOOKUP($A5512,'Fielding Data'!$A:$H,MATCH(P$1,'Fielding Data'!$A$1:$H$1,0),0),"Other")</f>
        <v>2B</v>
      </c>
      <c r="Q5512" s="13">
        <f>IFERROR(VLOOKUP($A5512,'Fielding Data'!$A:$H,MATCH(Q$1,'Fielding Data'!$A$1:$H$1,0),0),"Other")</f>
        <v>0</v>
      </c>
      <c r="R5512" s="13">
        <f>IFERROR(VLOOKUP($A5512,'Fielding Data'!$A:$H,MATCH(R$1,'Fielding Data'!$A$1:$H$1,0),0),"Other")</f>
        <v>1</v>
      </c>
      <c r="S5512" s="13">
        <f>IFERROR(VLOOKUP($A5512,'Fielding Data'!$A:$H,MATCH(S$1,'Fielding Data'!$A$1:$H$1,0),0),"Other")</f>
        <v>0</v>
      </c>
      <c r="T5512" s="13">
        <f>IFERROR(VLOOKUP($A5512,'Fielding Data'!$A:$H,MATCH(T$1,'Fielding Data'!$A$1:$H$1,0),0),"Other")</f>
        <v>0</v>
      </c>
      <c r="U5512" s="13">
        <f>SUMIFS('Fielding Data'!E:E,'Fielding Data'!$A:$A,'Hitting Data'!$A5512)</f>
        <v>10</v>
      </c>
      <c r="V5512" s="13">
        <f>SUMIFS('Fielding Data'!F:F,'Fielding Data'!$A:$A,'Hitting Data'!$A5512)</f>
        <v>1</v>
      </c>
      <c r="W5512" s="13">
        <f>SUMIFS('Fielding Data'!G:G,'Fielding Data'!$A:$A,'Hitting Data'!$A5512)</f>
        <v>0</v>
      </c>
      <c r="X5512" s="13">
        <f>SUMIFS('Fielding Data'!H:H,'Fielding Data'!$A:$A,'Hitting Data'!$A5512)</f>
        <v>0</v>
      </c>
    </row>
    <row r="5513" spans="1:24" x14ac:dyDescent="0.3">
      <c r="A5513" s="13" t="str">
        <f t="shared" si="86"/>
        <v>ondrulo012014</v>
      </c>
      <c r="B5513" s="16" t="s">
        <v>1355</v>
      </c>
      <c r="C5513" s="16">
        <v>2014</v>
      </c>
      <c r="D5513" s="16">
        <v>40</v>
      </c>
      <c r="E5513" s="16">
        <v>3</v>
      </c>
      <c r="F5513" s="16">
        <v>0</v>
      </c>
      <c r="G5513" s="16">
        <v>0</v>
      </c>
      <c r="H5513" s="16">
        <v>0</v>
      </c>
      <c r="I5513" s="16">
        <v>0</v>
      </c>
      <c r="J5513" s="16">
        <v>0</v>
      </c>
      <c r="K5513" s="16">
        <v>0</v>
      </c>
      <c r="L5513" s="16">
        <v>0</v>
      </c>
      <c r="M5513" s="16">
        <v>0</v>
      </c>
      <c r="N5513" s="16">
        <v>0</v>
      </c>
      <c r="O5513" s="16">
        <v>3</v>
      </c>
      <c r="P5513" s="13" t="str">
        <f>IFERROR(VLOOKUP($A5513,'Fielding Data'!$A:$H,MATCH(P$1,'Fielding Data'!$A$1:$H$1,0),0),"Other")</f>
        <v>P</v>
      </c>
      <c r="Q5513" s="13">
        <f>IFERROR(VLOOKUP($A5513,'Fielding Data'!$A:$H,MATCH(Q$1,'Fielding Data'!$A$1:$H$1,0),0),"Other")</f>
        <v>5</v>
      </c>
      <c r="R5513" s="13">
        <f>IFERROR(VLOOKUP($A5513,'Fielding Data'!$A:$H,MATCH(R$1,'Fielding Data'!$A$1:$H$1,0),0),"Other")</f>
        <v>2</v>
      </c>
      <c r="S5513" s="13">
        <f>IFERROR(VLOOKUP($A5513,'Fielding Data'!$A:$H,MATCH(S$1,'Fielding Data'!$A$1:$H$1,0),0),"Other")</f>
        <v>0</v>
      </c>
      <c r="T5513" s="13">
        <f>IFERROR(VLOOKUP($A5513,'Fielding Data'!$A:$H,MATCH(T$1,'Fielding Data'!$A$1:$H$1,0),0),"Other")</f>
        <v>0</v>
      </c>
      <c r="U5513" s="13">
        <f>SUMIFS('Fielding Data'!E:E,'Fielding Data'!$A:$A,'Hitting Data'!$A5513)</f>
        <v>5</v>
      </c>
      <c r="V5513" s="13">
        <f>SUMIFS('Fielding Data'!F:F,'Fielding Data'!$A:$A,'Hitting Data'!$A5513)</f>
        <v>2</v>
      </c>
      <c r="W5513" s="13">
        <f>SUMIFS('Fielding Data'!G:G,'Fielding Data'!$A:$A,'Hitting Data'!$A5513)</f>
        <v>0</v>
      </c>
      <c r="X5513" s="13">
        <f>SUMIFS('Fielding Data'!H:H,'Fielding Data'!$A:$A,'Hitting Data'!$A5513)</f>
        <v>0</v>
      </c>
    </row>
    <row r="5514" spans="1:24" x14ac:dyDescent="0.3">
      <c r="A5514" s="13" t="str">
        <f t="shared" si="86"/>
        <v>ortegjo012014</v>
      </c>
      <c r="B5514" s="16" t="s">
        <v>1796</v>
      </c>
      <c r="C5514" s="16">
        <v>2014</v>
      </c>
      <c r="D5514" s="16">
        <v>1</v>
      </c>
      <c r="E5514" s="16">
        <v>0</v>
      </c>
      <c r="F5514" s="16">
        <v>0</v>
      </c>
      <c r="G5514" s="16">
        <v>0</v>
      </c>
      <c r="H5514" s="16">
        <v>0</v>
      </c>
      <c r="I5514" s="16">
        <v>0</v>
      </c>
      <c r="J5514" s="16">
        <v>0</v>
      </c>
      <c r="K5514" s="16">
        <v>0</v>
      </c>
      <c r="L5514" s="16">
        <v>0</v>
      </c>
      <c r="M5514" s="16">
        <v>0</v>
      </c>
      <c r="N5514" s="16">
        <v>0</v>
      </c>
      <c r="O5514" s="16">
        <v>0</v>
      </c>
      <c r="P5514" s="13" t="str">
        <f>IFERROR(VLOOKUP($A5514,'Fielding Data'!$A:$H,MATCH(P$1,'Fielding Data'!$A$1:$H$1,0),0),"Other")</f>
        <v>P</v>
      </c>
      <c r="Q5514" s="13">
        <f>IFERROR(VLOOKUP($A5514,'Fielding Data'!$A:$H,MATCH(Q$1,'Fielding Data'!$A$1:$H$1,0),0),"Other")</f>
        <v>0</v>
      </c>
      <c r="R5514" s="13">
        <f>IFERROR(VLOOKUP($A5514,'Fielding Data'!$A:$H,MATCH(R$1,'Fielding Data'!$A$1:$H$1,0),0),"Other")</f>
        <v>0</v>
      </c>
      <c r="S5514" s="13">
        <f>IFERROR(VLOOKUP($A5514,'Fielding Data'!$A:$H,MATCH(S$1,'Fielding Data'!$A$1:$H$1,0),0),"Other")</f>
        <v>0</v>
      </c>
      <c r="T5514" s="13">
        <f>IFERROR(VLOOKUP($A5514,'Fielding Data'!$A:$H,MATCH(T$1,'Fielding Data'!$A$1:$H$1,0),0),"Other")</f>
        <v>0</v>
      </c>
      <c r="U5514" s="13">
        <f>SUMIFS('Fielding Data'!E:E,'Fielding Data'!$A:$A,'Hitting Data'!$A5514)</f>
        <v>0</v>
      </c>
      <c r="V5514" s="13">
        <f>SUMIFS('Fielding Data'!F:F,'Fielding Data'!$A:$A,'Hitting Data'!$A5514)</f>
        <v>0</v>
      </c>
      <c r="W5514" s="13">
        <f>SUMIFS('Fielding Data'!G:G,'Fielding Data'!$A:$A,'Hitting Data'!$A5514)</f>
        <v>0</v>
      </c>
      <c r="X5514" s="13">
        <f>SUMIFS('Fielding Data'!H:H,'Fielding Data'!$A:$A,'Hitting Data'!$A5514)</f>
        <v>0</v>
      </c>
    </row>
    <row r="5515" spans="1:24" x14ac:dyDescent="0.3">
      <c r="A5515" s="13" t="str">
        <f t="shared" si="86"/>
        <v>ortizda012014</v>
      </c>
      <c r="B5515" s="16" t="s">
        <v>165</v>
      </c>
      <c r="C5515" s="16">
        <v>2014</v>
      </c>
      <c r="D5515" s="16">
        <v>142</v>
      </c>
      <c r="E5515" s="16">
        <v>518</v>
      </c>
      <c r="F5515" s="16">
        <v>59</v>
      </c>
      <c r="G5515" s="16">
        <v>136</v>
      </c>
      <c r="H5515" s="16">
        <v>27</v>
      </c>
      <c r="I5515" s="16">
        <v>0</v>
      </c>
      <c r="J5515" s="16">
        <v>35</v>
      </c>
      <c r="K5515" s="16">
        <v>104</v>
      </c>
      <c r="L5515" s="16">
        <v>0</v>
      </c>
      <c r="M5515" s="16">
        <v>0</v>
      </c>
      <c r="N5515" s="16">
        <v>75</v>
      </c>
      <c r="O5515" s="16">
        <v>95</v>
      </c>
      <c r="P5515" s="13" t="str">
        <f>IFERROR(VLOOKUP($A5515,'Fielding Data'!$A:$H,MATCH(P$1,'Fielding Data'!$A$1:$H$1,0),0),"Other")</f>
        <v>1B</v>
      </c>
      <c r="Q5515" s="13">
        <f>IFERROR(VLOOKUP($A5515,'Fielding Data'!$A:$H,MATCH(Q$1,'Fielding Data'!$A$1:$H$1,0),0),"Other")</f>
        <v>37</v>
      </c>
      <c r="R5515" s="13">
        <f>IFERROR(VLOOKUP($A5515,'Fielding Data'!$A:$H,MATCH(R$1,'Fielding Data'!$A$1:$H$1,0),0),"Other")</f>
        <v>2</v>
      </c>
      <c r="S5515" s="13">
        <f>IFERROR(VLOOKUP($A5515,'Fielding Data'!$A:$H,MATCH(S$1,'Fielding Data'!$A$1:$H$1,0),0),"Other")</f>
        <v>0</v>
      </c>
      <c r="T5515" s="13">
        <f>IFERROR(VLOOKUP($A5515,'Fielding Data'!$A:$H,MATCH(T$1,'Fielding Data'!$A$1:$H$1,0),0),"Other")</f>
        <v>9</v>
      </c>
      <c r="U5515" s="13">
        <f>SUMIFS('Fielding Data'!E:E,'Fielding Data'!$A:$A,'Hitting Data'!$A5515)</f>
        <v>37</v>
      </c>
      <c r="V5515" s="13">
        <f>SUMIFS('Fielding Data'!F:F,'Fielding Data'!$A:$A,'Hitting Data'!$A5515)</f>
        <v>2</v>
      </c>
      <c r="W5515" s="13">
        <f>SUMIFS('Fielding Data'!G:G,'Fielding Data'!$A:$A,'Hitting Data'!$A5515)</f>
        <v>0</v>
      </c>
      <c r="X5515" s="13">
        <f>SUMIFS('Fielding Data'!H:H,'Fielding Data'!$A:$A,'Hitting Data'!$A5515)</f>
        <v>9</v>
      </c>
    </row>
    <row r="5516" spans="1:24" x14ac:dyDescent="0.3">
      <c r="A5516" s="13" t="str">
        <f t="shared" si="86"/>
        <v>osullse012014</v>
      </c>
      <c r="B5516" s="16" t="s">
        <v>1150</v>
      </c>
      <c r="C5516" s="16">
        <v>2014</v>
      </c>
      <c r="D5516" s="16">
        <v>3</v>
      </c>
      <c r="E5516" s="16">
        <v>3</v>
      </c>
      <c r="F5516" s="16">
        <v>0</v>
      </c>
      <c r="G5516" s="16">
        <v>0</v>
      </c>
      <c r="H5516" s="16">
        <v>0</v>
      </c>
      <c r="I5516" s="16">
        <v>0</v>
      </c>
      <c r="J5516" s="16">
        <v>0</v>
      </c>
      <c r="K5516" s="16">
        <v>0</v>
      </c>
      <c r="L5516" s="16">
        <v>0</v>
      </c>
      <c r="M5516" s="16">
        <v>0</v>
      </c>
      <c r="N5516" s="16">
        <v>0</v>
      </c>
      <c r="O5516" s="16">
        <v>2</v>
      </c>
      <c r="P5516" s="13" t="str">
        <f>IFERROR(VLOOKUP($A5516,'Fielding Data'!$A:$H,MATCH(P$1,'Fielding Data'!$A$1:$H$1,0),0),"Other")</f>
        <v>P</v>
      </c>
      <c r="Q5516" s="13">
        <f>IFERROR(VLOOKUP($A5516,'Fielding Data'!$A:$H,MATCH(Q$1,'Fielding Data'!$A$1:$H$1,0),0),"Other")</f>
        <v>0</v>
      </c>
      <c r="R5516" s="13">
        <f>IFERROR(VLOOKUP($A5516,'Fielding Data'!$A:$H,MATCH(R$1,'Fielding Data'!$A$1:$H$1,0),0),"Other")</f>
        <v>2</v>
      </c>
      <c r="S5516" s="13">
        <f>IFERROR(VLOOKUP($A5516,'Fielding Data'!$A:$H,MATCH(S$1,'Fielding Data'!$A$1:$H$1,0),0),"Other")</f>
        <v>0</v>
      </c>
      <c r="T5516" s="13">
        <f>IFERROR(VLOOKUP($A5516,'Fielding Data'!$A:$H,MATCH(T$1,'Fielding Data'!$A$1:$H$1,0),0),"Other")</f>
        <v>1</v>
      </c>
      <c r="U5516" s="13">
        <f>SUMIFS('Fielding Data'!E:E,'Fielding Data'!$A:$A,'Hitting Data'!$A5516)</f>
        <v>0</v>
      </c>
      <c r="V5516" s="13">
        <f>SUMIFS('Fielding Data'!F:F,'Fielding Data'!$A:$A,'Hitting Data'!$A5516)</f>
        <v>2</v>
      </c>
      <c r="W5516" s="13">
        <f>SUMIFS('Fielding Data'!G:G,'Fielding Data'!$A:$A,'Hitting Data'!$A5516)</f>
        <v>0</v>
      </c>
      <c r="X5516" s="13">
        <f>SUMIFS('Fielding Data'!H:H,'Fielding Data'!$A:$A,'Hitting Data'!$A5516)</f>
        <v>1</v>
      </c>
    </row>
    <row r="5517" spans="1:24" x14ac:dyDescent="0.3">
      <c r="A5517" s="13" t="str">
        <f t="shared" si="86"/>
        <v>oteroda012014</v>
      </c>
      <c r="B5517" s="16" t="s">
        <v>1798</v>
      </c>
      <c r="C5517" s="16">
        <v>2014</v>
      </c>
      <c r="D5517" s="16">
        <v>72</v>
      </c>
      <c r="E5517" s="16">
        <v>0</v>
      </c>
      <c r="F5517" s="16">
        <v>0</v>
      </c>
      <c r="G5517" s="16">
        <v>0</v>
      </c>
      <c r="H5517" s="16">
        <v>0</v>
      </c>
      <c r="I5517" s="16">
        <v>0</v>
      </c>
      <c r="J5517" s="16">
        <v>0</v>
      </c>
      <c r="K5517" s="16">
        <v>0</v>
      </c>
      <c r="L5517" s="16">
        <v>0</v>
      </c>
      <c r="M5517" s="16">
        <v>0</v>
      </c>
      <c r="N5517" s="16">
        <v>0</v>
      </c>
      <c r="O5517" s="16">
        <v>0</v>
      </c>
      <c r="P5517" s="13" t="str">
        <f>IFERROR(VLOOKUP($A5517,'Fielding Data'!$A:$H,MATCH(P$1,'Fielding Data'!$A$1:$H$1,0),0),"Other")</f>
        <v>P</v>
      </c>
      <c r="Q5517" s="13">
        <f>IFERROR(VLOOKUP($A5517,'Fielding Data'!$A:$H,MATCH(Q$1,'Fielding Data'!$A$1:$H$1,0),0),"Other")</f>
        <v>11</v>
      </c>
      <c r="R5517" s="13">
        <f>IFERROR(VLOOKUP($A5517,'Fielding Data'!$A:$H,MATCH(R$1,'Fielding Data'!$A$1:$H$1,0),0),"Other")</f>
        <v>18</v>
      </c>
      <c r="S5517" s="13">
        <f>IFERROR(VLOOKUP($A5517,'Fielding Data'!$A:$H,MATCH(S$1,'Fielding Data'!$A$1:$H$1,0),0),"Other")</f>
        <v>0</v>
      </c>
      <c r="T5517" s="13">
        <f>IFERROR(VLOOKUP($A5517,'Fielding Data'!$A:$H,MATCH(T$1,'Fielding Data'!$A$1:$H$1,0),0),"Other")</f>
        <v>2</v>
      </c>
      <c r="U5517" s="13">
        <f>SUMIFS('Fielding Data'!E:E,'Fielding Data'!$A:$A,'Hitting Data'!$A5517)</f>
        <v>11</v>
      </c>
      <c r="V5517" s="13">
        <f>SUMIFS('Fielding Data'!F:F,'Fielding Data'!$A:$A,'Hitting Data'!$A5517)</f>
        <v>18</v>
      </c>
      <c r="W5517" s="13">
        <f>SUMIFS('Fielding Data'!G:G,'Fielding Data'!$A:$A,'Hitting Data'!$A5517)</f>
        <v>0</v>
      </c>
      <c r="X5517" s="13">
        <f>SUMIFS('Fielding Data'!H:H,'Fielding Data'!$A:$A,'Hitting Data'!$A5517)</f>
        <v>2</v>
      </c>
    </row>
    <row r="5518" spans="1:24" x14ac:dyDescent="0.3">
      <c r="A5518" s="13" t="str">
        <f t="shared" si="86"/>
        <v>ottavad012014</v>
      </c>
      <c r="B5518" s="16" t="s">
        <v>1356</v>
      </c>
      <c r="C5518" s="16">
        <v>2014</v>
      </c>
      <c r="D5518" s="16">
        <v>75</v>
      </c>
      <c r="E5518" s="16">
        <v>0</v>
      </c>
      <c r="F5518" s="16">
        <v>0</v>
      </c>
      <c r="G5518" s="16">
        <v>0</v>
      </c>
      <c r="H5518" s="16">
        <v>0</v>
      </c>
      <c r="I5518" s="16">
        <v>0</v>
      </c>
      <c r="J5518" s="16">
        <v>0</v>
      </c>
      <c r="K5518" s="16">
        <v>0</v>
      </c>
      <c r="L5518" s="16">
        <v>0</v>
      </c>
      <c r="M5518" s="16">
        <v>0</v>
      </c>
      <c r="N5518" s="16">
        <v>0</v>
      </c>
      <c r="O5518" s="16">
        <v>0</v>
      </c>
      <c r="P5518" s="13" t="str">
        <f>IFERROR(VLOOKUP($A5518,'Fielding Data'!$A:$H,MATCH(P$1,'Fielding Data'!$A$1:$H$1,0),0),"Other")</f>
        <v>P</v>
      </c>
      <c r="Q5518" s="13">
        <f>IFERROR(VLOOKUP($A5518,'Fielding Data'!$A:$H,MATCH(Q$1,'Fielding Data'!$A$1:$H$1,0),0),"Other")</f>
        <v>2</v>
      </c>
      <c r="R5518" s="13">
        <f>IFERROR(VLOOKUP($A5518,'Fielding Data'!$A:$H,MATCH(R$1,'Fielding Data'!$A$1:$H$1,0),0),"Other")</f>
        <v>6</v>
      </c>
      <c r="S5518" s="13">
        <f>IFERROR(VLOOKUP($A5518,'Fielding Data'!$A:$H,MATCH(S$1,'Fielding Data'!$A$1:$H$1,0),0),"Other")</f>
        <v>0</v>
      </c>
      <c r="T5518" s="13">
        <f>IFERROR(VLOOKUP($A5518,'Fielding Data'!$A:$H,MATCH(T$1,'Fielding Data'!$A$1:$H$1,0),0),"Other")</f>
        <v>0</v>
      </c>
      <c r="U5518" s="13">
        <f>SUMIFS('Fielding Data'!E:E,'Fielding Data'!$A:$A,'Hitting Data'!$A5518)</f>
        <v>2</v>
      </c>
      <c r="V5518" s="13">
        <f>SUMIFS('Fielding Data'!F:F,'Fielding Data'!$A:$A,'Hitting Data'!$A5518)</f>
        <v>6</v>
      </c>
      <c r="W5518" s="13">
        <f>SUMIFS('Fielding Data'!G:G,'Fielding Data'!$A:$A,'Hitting Data'!$A5518)</f>
        <v>0</v>
      </c>
      <c r="X5518" s="13">
        <f>SUMIFS('Fielding Data'!H:H,'Fielding Data'!$A:$A,'Hitting Data'!$A5518)</f>
        <v>0</v>
      </c>
    </row>
    <row r="5519" spans="1:24" x14ac:dyDescent="0.3">
      <c r="A5519" s="13" t="str">
        <f t="shared" si="86"/>
        <v>overbly012014</v>
      </c>
      <c r="B5519" s="16" t="s">
        <v>263</v>
      </c>
      <c r="C5519" s="16">
        <v>2014</v>
      </c>
      <c r="D5519" s="16">
        <v>121</v>
      </c>
      <c r="E5519" s="16">
        <v>258</v>
      </c>
      <c r="F5519" s="16">
        <v>24</v>
      </c>
      <c r="G5519" s="16">
        <v>60</v>
      </c>
      <c r="H5519" s="16">
        <v>14</v>
      </c>
      <c r="I5519" s="16">
        <v>0</v>
      </c>
      <c r="J5519" s="16">
        <v>4</v>
      </c>
      <c r="K5519" s="16">
        <v>35</v>
      </c>
      <c r="L5519" s="16">
        <v>2</v>
      </c>
      <c r="M5519" s="16">
        <v>0</v>
      </c>
      <c r="N5519" s="16">
        <v>36</v>
      </c>
      <c r="O5519" s="16">
        <v>60</v>
      </c>
      <c r="P5519" s="13" t="str">
        <f>IFERROR(VLOOKUP($A5519,'Fielding Data'!$A:$H,MATCH(P$1,'Fielding Data'!$A$1:$H$1,0),0),"Other")</f>
        <v>1B</v>
      </c>
      <c r="Q5519" s="13">
        <f>IFERROR(VLOOKUP($A5519,'Fielding Data'!$A:$H,MATCH(Q$1,'Fielding Data'!$A$1:$H$1,0),0),"Other")</f>
        <v>553</v>
      </c>
      <c r="R5519" s="13">
        <f>IFERROR(VLOOKUP($A5519,'Fielding Data'!$A:$H,MATCH(R$1,'Fielding Data'!$A$1:$H$1,0),0),"Other")</f>
        <v>34</v>
      </c>
      <c r="S5519" s="13">
        <f>IFERROR(VLOOKUP($A5519,'Fielding Data'!$A:$H,MATCH(S$1,'Fielding Data'!$A$1:$H$1,0),0),"Other")</f>
        <v>5</v>
      </c>
      <c r="T5519" s="13">
        <f>IFERROR(VLOOKUP($A5519,'Fielding Data'!$A:$H,MATCH(T$1,'Fielding Data'!$A$1:$H$1,0),0),"Other")</f>
        <v>41</v>
      </c>
      <c r="U5519" s="13">
        <f>SUMIFS('Fielding Data'!E:E,'Fielding Data'!$A:$A,'Hitting Data'!$A5519)</f>
        <v>553</v>
      </c>
      <c r="V5519" s="13">
        <f>SUMIFS('Fielding Data'!F:F,'Fielding Data'!$A:$A,'Hitting Data'!$A5519)</f>
        <v>34</v>
      </c>
      <c r="W5519" s="13">
        <f>SUMIFS('Fielding Data'!G:G,'Fielding Data'!$A:$A,'Hitting Data'!$A5519)</f>
        <v>5</v>
      </c>
      <c r="X5519" s="13">
        <f>SUMIFS('Fielding Data'!H:H,'Fielding Data'!$A:$A,'Hitting Data'!$A5519)</f>
        <v>41</v>
      </c>
    </row>
    <row r="5520" spans="1:24" x14ac:dyDescent="0.3">
      <c r="A5520" s="13" t="str">
        <f t="shared" si="86"/>
        <v>owensru012014</v>
      </c>
      <c r="B5520" s="16" t="s">
        <v>2235</v>
      </c>
      <c r="C5520" s="16">
        <v>2014</v>
      </c>
      <c r="D5520" s="16">
        <v>1</v>
      </c>
      <c r="E5520" s="16">
        <v>0</v>
      </c>
      <c r="F5520" s="16">
        <v>0</v>
      </c>
      <c r="G5520" s="16">
        <v>0</v>
      </c>
      <c r="H5520" s="16">
        <v>0</v>
      </c>
      <c r="I5520" s="16">
        <v>0</v>
      </c>
      <c r="J5520" s="16">
        <v>0</v>
      </c>
      <c r="K5520" s="16">
        <v>0</v>
      </c>
      <c r="L5520" s="16">
        <v>0</v>
      </c>
      <c r="M5520" s="16">
        <v>0</v>
      </c>
      <c r="N5520" s="16">
        <v>0</v>
      </c>
      <c r="O5520" s="16">
        <v>0</v>
      </c>
      <c r="P5520" s="13" t="str">
        <f>IFERROR(VLOOKUP($A5520,'Fielding Data'!$A:$H,MATCH(P$1,'Fielding Data'!$A$1:$H$1,0),0),"Other")</f>
        <v>P</v>
      </c>
      <c r="Q5520" s="13">
        <f>IFERROR(VLOOKUP($A5520,'Fielding Data'!$A:$H,MATCH(Q$1,'Fielding Data'!$A$1:$H$1,0),0),"Other")</f>
        <v>0</v>
      </c>
      <c r="R5520" s="13">
        <f>IFERROR(VLOOKUP($A5520,'Fielding Data'!$A:$H,MATCH(R$1,'Fielding Data'!$A$1:$H$1,0),0),"Other")</f>
        <v>1</v>
      </c>
      <c r="S5520" s="13">
        <f>IFERROR(VLOOKUP($A5520,'Fielding Data'!$A:$H,MATCH(S$1,'Fielding Data'!$A$1:$H$1,0),0),"Other")</f>
        <v>0</v>
      </c>
      <c r="T5520" s="13">
        <f>IFERROR(VLOOKUP($A5520,'Fielding Data'!$A:$H,MATCH(T$1,'Fielding Data'!$A$1:$H$1,0),0),"Other")</f>
        <v>0</v>
      </c>
      <c r="U5520" s="13">
        <f>SUMIFS('Fielding Data'!E:E,'Fielding Data'!$A:$A,'Hitting Data'!$A5520)</f>
        <v>0</v>
      </c>
      <c r="V5520" s="13">
        <f>SUMIFS('Fielding Data'!F:F,'Fielding Data'!$A:$A,'Hitting Data'!$A5520)</f>
        <v>1</v>
      </c>
      <c r="W5520" s="13">
        <f>SUMIFS('Fielding Data'!G:G,'Fielding Data'!$A:$A,'Hitting Data'!$A5520)</f>
        <v>0</v>
      </c>
      <c r="X5520" s="13">
        <f>SUMIFS('Fielding Data'!H:H,'Fielding Data'!$A:$A,'Hitting Data'!$A5520)</f>
        <v>0</v>
      </c>
    </row>
    <row r="5521" spans="1:24" x14ac:dyDescent="0.3">
      <c r="A5521" s="13" t="str">
        <f t="shared" si="86"/>
        <v>owingch012014</v>
      </c>
      <c r="B5521" s="16" t="s">
        <v>2016</v>
      </c>
      <c r="C5521" s="16">
        <v>2014</v>
      </c>
      <c r="D5521" s="16">
        <v>91</v>
      </c>
      <c r="E5521" s="16">
        <v>310</v>
      </c>
      <c r="F5521" s="16">
        <v>34</v>
      </c>
      <c r="G5521" s="16">
        <v>81</v>
      </c>
      <c r="H5521" s="16">
        <v>15</v>
      </c>
      <c r="I5521" s="16">
        <v>6</v>
      </c>
      <c r="J5521" s="16">
        <v>6</v>
      </c>
      <c r="K5521" s="16">
        <v>26</v>
      </c>
      <c r="L5521" s="16">
        <v>8</v>
      </c>
      <c r="M5521" s="16">
        <v>1</v>
      </c>
      <c r="N5521" s="16">
        <v>16</v>
      </c>
      <c r="O5521" s="16">
        <v>67</v>
      </c>
      <c r="P5521" s="13" t="str">
        <f>IFERROR(VLOOKUP($A5521,'Fielding Data'!$A:$H,MATCH(P$1,'Fielding Data'!$A$1:$H$1,0),0),"Other")</f>
        <v>2B</v>
      </c>
      <c r="Q5521" s="13">
        <f>IFERROR(VLOOKUP($A5521,'Fielding Data'!$A:$H,MATCH(Q$1,'Fielding Data'!$A$1:$H$1,0),0),"Other")</f>
        <v>32</v>
      </c>
      <c r="R5521" s="13">
        <f>IFERROR(VLOOKUP($A5521,'Fielding Data'!$A:$H,MATCH(R$1,'Fielding Data'!$A$1:$H$1,0),0),"Other")</f>
        <v>48</v>
      </c>
      <c r="S5521" s="13">
        <f>IFERROR(VLOOKUP($A5521,'Fielding Data'!$A:$H,MATCH(S$1,'Fielding Data'!$A$1:$H$1,0),0),"Other")</f>
        <v>0</v>
      </c>
      <c r="T5521" s="13">
        <f>IFERROR(VLOOKUP($A5521,'Fielding Data'!$A:$H,MATCH(T$1,'Fielding Data'!$A$1:$H$1,0),0),"Other")</f>
        <v>11</v>
      </c>
      <c r="U5521" s="13">
        <f>SUMIFS('Fielding Data'!E:E,'Fielding Data'!$A:$A,'Hitting Data'!$A5521)</f>
        <v>109</v>
      </c>
      <c r="V5521" s="13">
        <f>SUMIFS('Fielding Data'!F:F,'Fielding Data'!$A:$A,'Hitting Data'!$A5521)</f>
        <v>213</v>
      </c>
      <c r="W5521" s="13">
        <f>SUMIFS('Fielding Data'!G:G,'Fielding Data'!$A:$A,'Hitting Data'!$A5521)</f>
        <v>11</v>
      </c>
      <c r="X5521" s="13">
        <f>SUMIFS('Fielding Data'!H:H,'Fielding Data'!$A:$A,'Hitting Data'!$A5521)</f>
        <v>47</v>
      </c>
    </row>
    <row r="5522" spans="1:24" x14ac:dyDescent="0.3">
      <c r="A5522" s="13" t="str">
        <f t="shared" si="86"/>
        <v>ozunama012014</v>
      </c>
      <c r="B5522" s="16" t="s">
        <v>2017</v>
      </c>
      <c r="C5522" s="16">
        <v>2014</v>
      </c>
      <c r="D5522" s="16">
        <v>153</v>
      </c>
      <c r="E5522" s="16">
        <v>565</v>
      </c>
      <c r="F5522" s="16">
        <v>72</v>
      </c>
      <c r="G5522" s="16">
        <v>152</v>
      </c>
      <c r="H5522" s="16">
        <v>26</v>
      </c>
      <c r="I5522" s="16">
        <v>5</v>
      </c>
      <c r="J5522" s="16">
        <v>23</v>
      </c>
      <c r="K5522" s="16">
        <v>85</v>
      </c>
      <c r="L5522" s="16">
        <v>3</v>
      </c>
      <c r="M5522" s="16">
        <v>1</v>
      </c>
      <c r="N5522" s="16">
        <v>41</v>
      </c>
      <c r="O5522" s="16">
        <v>164</v>
      </c>
      <c r="P5522" s="13" t="str">
        <f>IFERROR(VLOOKUP($A5522,'Fielding Data'!$A:$H,MATCH(P$1,'Fielding Data'!$A$1:$H$1,0),0),"Other")</f>
        <v>CF</v>
      </c>
      <c r="Q5522" s="13">
        <f>IFERROR(VLOOKUP($A5522,'Fielding Data'!$A:$H,MATCH(Q$1,'Fielding Data'!$A$1:$H$1,0),0),"Other")</f>
        <v>325</v>
      </c>
      <c r="R5522" s="13">
        <f>IFERROR(VLOOKUP($A5522,'Fielding Data'!$A:$H,MATCH(R$1,'Fielding Data'!$A$1:$H$1,0),0),"Other")</f>
        <v>8</v>
      </c>
      <c r="S5522" s="13">
        <f>IFERROR(VLOOKUP($A5522,'Fielding Data'!$A:$H,MATCH(S$1,'Fielding Data'!$A$1:$H$1,0),0),"Other")</f>
        <v>5</v>
      </c>
      <c r="T5522" s="13">
        <f>IFERROR(VLOOKUP($A5522,'Fielding Data'!$A:$H,MATCH(T$1,'Fielding Data'!$A$1:$H$1,0),0),"Other")</f>
        <v>0</v>
      </c>
      <c r="U5522" s="13">
        <f>SUMIFS('Fielding Data'!E:E,'Fielding Data'!$A:$A,'Hitting Data'!$A5522)</f>
        <v>712</v>
      </c>
      <c r="V5522" s="13">
        <f>SUMIFS('Fielding Data'!F:F,'Fielding Data'!$A:$A,'Hitting Data'!$A5522)</f>
        <v>20</v>
      </c>
      <c r="W5522" s="13">
        <f>SUMIFS('Fielding Data'!G:G,'Fielding Data'!$A:$A,'Hitting Data'!$A5522)</f>
        <v>10</v>
      </c>
      <c r="X5522" s="13">
        <f>SUMIFS('Fielding Data'!H:H,'Fielding Data'!$A:$A,'Hitting Data'!$A5522)</f>
        <v>2</v>
      </c>
    </row>
    <row r="5523" spans="1:24" x14ac:dyDescent="0.3">
      <c r="A5523" s="13" t="str">
        <f t="shared" si="86"/>
        <v>paganan012014</v>
      </c>
      <c r="B5523" s="16" t="s">
        <v>707</v>
      </c>
      <c r="C5523" s="16">
        <v>2014</v>
      </c>
      <c r="D5523" s="16">
        <v>96</v>
      </c>
      <c r="E5523" s="16">
        <v>383</v>
      </c>
      <c r="F5523" s="16">
        <v>56</v>
      </c>
      <c r="G5523" s="16">
        <v>115</v>
      </c>
      <c r="H5523" s="16">
        <v>21</v>
      </c>
      <c r="I5523" s="16">
        <v>2</v>
      </c>
      <c r="J5523" s="16">
        <v>3</v>
      </c>
      <c r="K5523" s="16">
        <v>27</v>
      </c>
      <c r="L5523" s="16">
        <v>16</v>
      </c>
      <c r="M5523" s="16">
        <v>6</v>
      </c>
      <c r="N5523" s="16">
        <v>25</v>
      </c>
      <c r="O5523" s="16">
        <v>53</v>
      </c>
      <c r="P5523" s="13" t="str">
        <f>IFERROR(VLOOKUP($A5523,'Fielding Data'!$A:$H,MATCH(P$1,'Fielding Data'!$A$1:$H$1,0),0),"Other")</f>
        <v>CF</v>
      </c>
      <c r="Q5523" s="13">
        <f>IFERROR(VLOOKUP($A5523,'Fielding Data'!$A:$H,MATCH(Q$1,'Fielding Data'!$A$1:$H$1,0),0),"Other")</f>
        <v>209</v>
      </c>
      <c r="R5523" s="13">
        <f>IFERROR(VLOOKUP($A5523,'Fielding Data'!$A:$H,MATCH(R$1,'Fielding Data'!$A$1:$H$1,0),0),"Other")</f>
        <v>3</v>
      </c>
      <c r="S5523" s="13">
        <f>IFERROR(VLOOKUP($A5523,'Fielding Data'!$A:$H,MATCH(S$1,'Fielding Data'!$A$1:$H$1,0),0),"Other")</f>
        <v>1</v>
      </c>
      <c r="T5523" s="13">
        <f>IFERROR(VLOOKUP($A5523,'Fielding Data'!$A:$H,MATCH(T$1,'Fielding Data'!$A$1:$H$1,0),0),"Other")</f>
        <v>1</v>
      </c>
      <c r="U5523" s="13">
        <f>SUMIFS('Fielding Data'!E:E,'Fielding Data'!$A:$A,'Hitting Data'!$A5523)</f>
        <v>418</v>
      </c>
      <c r="V5523" s="13">
        <f>SUMIFS('Fielding Data'!F:F,'Fielding Data'!$A:$A,'Hitting Data'!$A5523)</f>
        <v>6</v>
      </c>
      <c r="W5523" s="13">
        <f>SUMIFS('Fielding Data'!G:G,'Fielding Data'!$A:$A,'Hitting Data'!$A5523)</f>
        <v>2</v>
      </c>
      <c r="X5523" s="13">
        <f>SUMIFS('Fielding Data'!H:H,'Fielding Data'!$A:$A,'Hitting Data'!$A5523)</f>
        <v>2</v>
      </c>
    </row>
    <row r="5524" spans="1:24" x14ac:dyDescent="0.3">
      <c r="A5524" s="13" t="str">
        <f t="shared" si="86"/>
        <v>pagnoma012014</v>
      </c>
      <c r="B5524" s="16" t="s">
        <v>1151</v>
      </c>
      <c r="C5524" s="16">
        <v>2014</v>
      </c>
      <c r="D5524" s="16">
        <v>1</v>
      </c>
      <c r="E5524" s="16">
        <v>0</v>
      </c>
      <c r="F5524" s="16">
        <v>0</v>
      </c>
      <c r="G5524" s="16">
        <v>0</v>
      </c>
      <c r="H5524" s="16">
        <v>0</v>
      </c>
      <c r="I5524" s="16">
        <v>0</v>
      </c>
      <c r="J5524" s="16">
        <v>0</v>
      </c>
      <c r="K5524" s="16">
        <v>0</v>
      </c>
      <c r="L5524" s="16">
        <v>0</v>
      </c>
      <c r="M5524" s="16">
        <v>0</v>
      </c>
      <c r="N5524" s="16">
        <v>0</v>
      </c>
      <c r="O5524" s="16">
        <v>0</v>
      </c>
      <c r="P5524" s="13" t="str">
        <f>IFERROR(VLOOKUP($A5524,'Fielding Data'!$A:$H,MATCH(P$1,'Fielding Data'!$A$1:$H$1,0),0),"Other")</f>
        <v>C</v>
      </c>
      <c r="Q5524" s="13">
        <f>IFERROR(VLOOKUP($A5524,'Fielding Data'!$A:$H,MATCH(Q$1,'Fielding Data'!$A$1:$H$1,0),0),"Other")</f>
        <v>2</v>
      </c>
      <c r="R5524" s="13">
        <f>IFERROR(VLOOKUP($A5524,'Fielding Data'!$A:$H,MATCH(R$1,'Fielding Data'!$A$1:$H$1,0),0),"Other")</f>
        <v>0</v>
      </c>
      <c r="S5524" s="13">
        <f>IFERROR(VLOOKUP($A5524,'Fielding Data'!$A:$H,MATCH(S$1,'Fielding Data'!$A$1:$H$1,0),0),"Other")</f>
        <v>0</v>
      </c>
      <c r="T5524" s="13">
        <f>IFERROR(VLOOKUP($A5524,'Fielding Data'!$A:$H,MATCH(T$1,'Fielding Data'!$A$1:$H$1,0),0),"Other")</f>
        <v>0</v>
      </c>
      <c r="U5524" s="13">
        <f>SUMIFS('Fielding Data'!E:E,'Fielding Data'!$A:$A,'Hitting Data'!$A5524)</f>
        <v>2</v>
      </c>
      <c r="V5524" s="13">
        <f>SUMIFS('Fielding Data'!F:F,'Fielding Data'!$A:$A,'Hitting Data'!$A5524)</f>
        <v>0</v>
      </c>
      <c r="W5524" s="13">
        <f>SUMIFS('Fielding Data'!G:G,'Fielding Data'!$A:$A,'Hitting Data'!$A5524)</f>
        <v>0</v>
      </c>
      <c r="X5524" s="13">
        <f>SUMIFS('Fielding Data'!H:H,'Fielding Data'!$A:$A,'Hitting Data'!$A5524)</f>
        <v>0</v>
      </c>
    </row>
    <row r="5525" spans="1:24" x14ac:dyDescent="0.3">
      <c r="A5525" s="13" t="str">
        <f t="shared" si="86"/>
        <v>panikjo012014</v>
      </c>
      <c r="B5525" s="16" t="s">
        <v>2236</v>
      </c>
      <c r="C5525" s="16">
        <v>2014</v>
      </c>
      <c r="D5525" s="16">
        <v>73</v>
      </c>
      <c r="E5525" s="16">
        <v>269</v>
      </c>
      <c r="F5525" s="16">
        <v>31</v>
      </c>
      <c r="G5525" s="16">
        <v>82</v>
      </c>
      <c r="H5525" s="16">
        <v>10</v>
      </c>
      <c r="I5525" s="16">
        <v>2</v>
      </c>
      <c r="J5525" s="16">
        <v>1</v>
      </c>
      <c r="K5525" s="16">
        <v>18</v>
      </c>
      <c r="L5525" s="16">
        <v>0</v>
      </c>
      <c r="M5525" s="16">
        <v>0</v>
      </c>
      <c r="N5525" s="16">
        <v>16</v>
      </c>
      <c r="O5525" s="16">
        <v>33</v>
      </c>
      <c r="P5525" s="13" t="str">
        <f>IFERROR(VLOOKUP($A5525,'Fielding Data'!$A:$H,MATCH(P$1,'Fielding Data'!$A$1:$H$1,0),0),"Other")</f>
        <v>2B</v>
      </c>
      <c r="Q5525" s="13">
        <f>IFERROR(VLOOKUP($A5525,'Fielding Data'!$A:$H,MATCH(Q$1,'Fielding Data'!$A$1:$H$1,0),0),"Other")</f>
        <v>131</v>
      </c>
      <c r="R5525" s="13">
        <f>IFERROR(VLOOKUP($A5525,'Fielding Data'!$A:$H,MATCH(R$1,'Fielding Data'!$A$1:$H$1,0),0),"Other")</f>
        <v>185</v>
      </c>
      <c r="S5525" s="13">
        <f>IFERROR(VLOOKUP($A5525,'Fielding Data'!$A:$H,MATCH(S$1,'Fielding Data'!$A$1:$H$1,0),0),"Other")</f>
        <v>8</v>
      </c>
      <c r="T5525" s="13">
        <f>IFERROR(VLOOKUP($A5525,'Fielding Data'!$A:$H,MATCH(T$1,'Fielding Data'!$A$1:$H$1,0),0),"Other")</f>
        <v>53</v>
      </c>
      <c r="U5525" s="13">
        <f>SUMIFS('Fielding Data'!E:E,'Fielding Data'!$A:$A,'Hitting Data'!$A5525)</f>
        <v>131</v>
      </c>
      <c r="V5525" s="13">
        <f>SUMIFS('Fielding Data'!F:F,'Fielding Data'!$A:$A,'Hitting Data'!$A5525)</f>
        <v>185</v>
      </c>
      <c r="W5525" s="13">
        <f>SUMIFS('Fielding Data'!G:G,'Fielding Data'!$A:$A,'Hitting Data'!$A5525)</f>
        <v>8</v>
      </c>
      <c r="X5525" s="13">
        <f>SUMIFS('Fielding Data'!H:H,'Fielding Data'!$A:$A,'Hitting Data'!$A5525)</f>
        <v>53</v>
      </c>
    </row>
    <row r="5526" spans="1:24" x14ac:dyDescent="0.3">
      <c r="A5526" s="13" t="str">
        <f t="shared" si="86"/>
        <v>papeljo012014</v>
      </c>
      <c r="B5526" s="16" t="s">
        <v>583</v>
      </c>
      <c r="C5526" s="16">
        <v>2014</v>
      </c>
      <c r="D5526" s="16">
        <v>66</v>
      </c>
      <c r="E5526" s="16">
        <v>0</v>
      </c>
      <c r="F5526" s="16">
        <v>0</v>
      </c>
      <c r="G5526" s="16">
        <v>0</v>
      </c>
      <c r="H5526" s="16">
        <v>0</v>
      </c>
      <c r="I5526" s="16">
        <v>0</v>
      </c>
      <c r="J5526" s="16">
        <v>0</v>
      </c>
      <c r="K5526" s="16">
        <v>0</v>
      </c>
      <c r="L5526" s="16">
        <v>0</v>
      </c>
      <c r="M5526" s="16">
        <v>0</v>
      </c>
      <c r="N5526" s="16">
        <v>0</v>
      </c>
      <c r="O5526" s="16">
        <v>0</v>
      </c>
      <c r="P5526" s="13" t="str">
        <f>IFERROR(VLOOKUP($A5526,'Fielding Data'!$A:$H,MATCH(P$1,'Fielding Data'!$A$1:$H$1,0),0),"Other")</f>
        <v>P</v>
      </c>
      <c r="Q5526" s="13">
        <f>IFERROR(VLOOKUP($A5526,'Fielding Data'!$A:$H,MATCH(Q$1,'Fielding Data'!$A$1:$H$1,0),0),"Other")</f>
        <v>3</v>
      </c>
      <c r="R5526" s="13">
        <f>IFERROR(VLOOKUP($A5526,'Fielding Data'!$A:$H,MATCH(R$1,'Fielding Data'!$A$1:$H$1,0),0),"Other")</f>
        <v>3</v>
      </c>
      <c r="S5526" s="13">
        <f>IFERROR(VLOOKUP($A5526,'Fielding Data'!$A:$H,MATCH(S$1,'Fielding Data'!$A$1:$H$1,0),0),"Other")</f>
        <v>0</v>
      </c>
      <c r="T5526" s="13">
        <f>IFERROR(VLOOKUP($A5526,'Fielding Data'!$A:$H,MATCH(T$1,'Fielding Data'!$A$1:$H$1,0),0),"Other")</f>
        <v>0</v>
      </c>
      <c r="U5526" s="13">
        <f>SUMIFS('Fielding Data'!E:E,'Fielding Data'!$A:$A,'Hitting Data'!$A5526)</f>
        <v>3</v>
      </c>
      <c r="V5526" s="13">
        <f>SUMIFS('Fielding Data'!F:F,'Fielding Data'!$A:$A,'Hitting Data'!$A5526)</f>
        <v>3</v>
      </c>
      <c r="W5526" s="13">
        <f>SUMIFS('Fielding Data'!G:G,'Fielding Data'!$A:$A,'Hitting Data'!$A5526)</f>
        <v>0</v>
      </c>
      <c r="X5526" s="13">
        <f>SUMIFS('Fielding Data'!H:H,'Fielding Data'!$A:$A,'Hitting Data'!$A5526)</f>
        <v>0</v>
      </c>
    </row>
    <row r="5527" spans="1:24" x14ac:dyDescent="0.3">
      <c r="A5527" s="13" t="str">
        <f t="shared" si="86"/>
        <v>parkebl012014</v>
      </c>
      <c r="B5527" s="16" t="s">
        <v>1799</v>
      </c>
      <c r="C5527" s="16">
        <v>2014</v>
      </c>
      <c r="D5527" s="16">
        <v>18</v>
      </c>
      <c r="E5527" s="16">
        <v>0</v>
      </c>
      <c r="F5527" s="16">
        <v>0</v>
      </c>
      <c r="G5527" s="16">
        <v>0</v>
      </c>
      <c r="H5527" s="16">
        <v>0</v>
      </c>
      <c r="I5527" s="16">
        <v>0</v>
      </c>
      <c r="J5527" s="16">
        <v>0</v>
      </c>
      <c r="K5527" s="16">
        <v>0</v>
      </c>
      <c r="L5527" s="16">
        <v>0</v>
      </c>
      <c r="M5527" s="16">
        <v>0</v>
      </c>
      <c r="N5527" s="16">
        <v>0</v>
      </c>
      <c r="O5527" s="16">
        <v>0</v>
      </c>
      <c r="P5527" s="13" t="str">
        <f>IFERROR(VLOOKUP($A5527,'Fielding Data'!$A:$H,MATCH(P$1,'Fielding Data'!$A$1:$H$1,0),0),"Other")</f>
        <v>P</v>
      </c>
      <c r="Q5527" s="13">
        <f>IFERROR(VLOOKUP($A5527,'Fielding Data'!$A:$H,MATCH(Q$1,'Fielding Data'!$A$1:$H$1,0),0),"Other")</f>
        <v>0</v>
      </c>
      <c r="R5527" s="13">
        <f>IFERROR(VLOOKUP($A5527,'Fielding Data'!$A:$H,MATCH(R$1,'Fielding Data'!$A$1:$H$1,0),0),"Other")</f>
        <v>2</v>
      </c>
      <c r="S5527" s="13">
        <f>IFERROR(VLOOKUP($A5527,'Fielding Data'!$A:$H,MATCH(S$1,'Fielding Data'!$A$1:$H$1,0),0),"Other")</f>
        <v>0</v>
      </c>
      <c r="T5527" s="13">
        <f>IFERROR(VLOOKUP($A5527,'Fielding Data'!$A:$H,MATCH(T$1,'Fielding Data'!$A$1:$H$1,0),0),"Other")</f>
        <v>0</v>
      </c>
      <c r="U5527" s="13">
        <f>SUMIFS('Fielding Data'!E:E,'Fielding Data'!$A:$A,'Hitting Data'!$A5527)</f>
        <v>0</v>
      </c>
      <c r="V5527" s="13">
        <f>SUMIFS('Fielding Data'!F:F,'Fielding Data'!$A:$A,'Hitting Data'!$A5527)</f>
        <v>2</v>
      </c>
      <c r="W5527" s="13">
        <f>SUMIFS('Fielding Data'!G:G,'Fielding Data'!$A:$A,'Hitting Data'!$A5527)</f>
        <v>0</v>
      </c>
      <c r="X5527" s="13">
        <f>SUMIFS('Fielding Data'!H:H,'Fielding Data'!$A:$A,'Hitting Data'!$A5527)</f>
        <v>0</v>
      </c>
    </row>
    <row r="5528" spans="1:24" x14ac:dyDescent="0.3">
      <c r="A5528" s="13" t="str">
        <f t="shared" si="86"/>
        <v>parkeky012014</v>
      </c>
      <c r="B5528" s="16" t="s">
        <v>2237</v>
      </c>
      <c r="C5528" s="16">
        <v>2014</v>
      </c>
      <c r="D5528" s="16">
        <v>18</v>
      </c>
      <c r="E5528" s="16">
        <v>26</v>
      </c>
      <c r="F5528" s="16">
        <v>1</v>
      </c>
      <c r="G5528" s="16">
        <v>5</v>
      </c>
      <c r="H5528" s="16">
        <v>1</v>
      </c>
      <c r="I5528" s="16">
        <v>0</v>
      </c>
      <c r="J5528" s="16">
        <v>0</v>
      </c>
      <c r="K5528" s="16">
        <v>1</v>
      </c>
      <c r="L5528" s="16">
        <v>0</v>
      </c>
      <c r="M5528" s="16">
        <v>0</v>
      </c>
      <c r="N5528" s="16">
        <v>0</v>
      </c>
      <c r="O5528" s="16">
        <v>14</v>
      </c>
      <c r="P5528" s="13" t="str">
        <f>IFERROR(VLOOKUP($A5528,'Fielding Data'!$A:$H,MATCH(P$1,'Fielding Data'!$A$1:$H$1,0),0),"Other")</f>
        <v>1B</v>
      </c>
      <c r="Q5528" s="13">
        <f>IFERROR(VLOOKUP($A5528,'Fielding Data'!$A:$H,MATCH(Q$1,'Fielding Data'!$A$1:$H$1,0),0),"Other")</f>
        <v>15</v>
      </c>
      <c r="R5528" s="13">
        <f>IFERROR(VLOOKUP($A5528,'Fielding Data'!$A:$H,MATCH(R$1,'Fielding Data'!$A$1:$H$1,0),0),"Other")</f>
        <v>1</v>
      </c>
      <c r="S5528" s="13">
        <f>IFERROR(VLOOKUP($A5528,'Fielding Data'!$A:$H,MATCH(S$1,'Fielding Data'!$A$1:$H$1,0),0),"Other")</f>
        <v>0</v>
      </c>
      <c r="T5528" s="13">
        <f>IFERROR(VLOOKUP($A5528,'Fielding Data'!$A:$H,MATCH(T$1,'Fielding Data'!$A$1:$H$1,0),0),"Other")</f>
        <v>2</v>
      </c>
      <c r="U5528" s="13">
        <f>SUMIFS('Fielding Data'!E:E,'Fielding Data'!$A:$A,'Hitting Data'!$A5528)</f>
        <v>23</v>
      </c>
      <c r="V5528" s="13">
        <f>SUMIFS('Fielding Data'!F:F,'Fielding Data'!$A:$A,'Hitting Data'!$A5528)</f>
        <v>3</v>
      </c>
      <c r="W5528" s="13">
        <f>SUMIFS('Fielding Data'!G:G,'Fielding Data'!$A:$A,'Hitting Data'!$A5528)</f>
        <v>0</v>
      </c>
      <c r="X5528" s="13">
        <f>SUMIFS('Fielding Data'!H:H,'Fielding Data'!$A:$A,'Hitting Data'!$A5528)</f>
        <v>2</v>
      </c>
    </row>
    <row r="5529" spans="1:24" x14ac:dyDescent="0.3">
      <c r="A5529" s="13" t="str">
        <f t="shared" si="86"/>
        <v>parmech012014</v>
      </c>
      <c r="B5529" s="16" t="s">
        <v>1579</v>
      </c>
      <c r="C5529" s="16">
        <v>2014</v>
      </c>
      <c r="D5529" s="16">
        <v>87</v>
      </c>
      <c r="E5529" s="16">
        <v>250</v>
      </c>
      <c r="F5529" s="16">
        <v>27</v>
      </c>
      <c r="G5529" s="16">
        <v>64</v>
      </c>
      <c r="H5529" s="16">
        <v>11</v>
      </c>
      <c r="I5529" s="16">
        <v>0</v>
      </c>
      <c r="J5529" s="16">
        <v>7</v>
      </c>
      <c r="K5529" s="16">
        <v>28</v>
      </c>
      <c r="L5529" s="16">
        <v>0</v>
      </c>
      <c r="M5529" s="16">
        <v>3</v>
      </c>
      <c r="N5529" s="16">
        <v>17</v>
      </c>
      <c r="O5529" s="16">
        <v>64</v>
      </c>
      <c r="P5529" s="13" t="str">
        <f>IFERROR(VLOOKUP($A5529,'Fielding Data'!$A:$H,MATCH(P$1,'Fielding Data'!$A$1:$H$1,0),0),"Other")</f>
        <v>1B</v>
      </c>
      <c r="Q5529" s="13">
        <f>IFERROR(VLOOKUP($A5529,'Fielding Data'!$A:$H,MATCH(Q$1,'Fielding Data'!$A$1:$H$1,0),0),"Other")</f>
        <v>167</v>
      </c>
      <c r="R5529" s="13">
        <f>IFERROR(VLOOKUP($A5529,'Fielding Data'!$A:$H,MATCH(R$1,'Fielding Data'!$A$1:$H$1,0),0),"Other")</f>
        <v>18</v>
      </c>
      <c r="S5529" s="13">
        <f>IFERROR(VLOOKUP($A5529,'Fielding Data'!$A:$H,MATCH(S$1,'Fielding Data'!$A$1:$H$1,0),0),"Other")</f>
        <v>1</v>
      </c>
      <c r="T5529" s="13">
        <f>IFERROR(VLOOKUP($A5529,'Fielding Data'!$A:$H,MATCH(T$1,'Fielding Data'!$A$1:$H$1,0),0),"Other")</f>
        <v>15</v>
      </c>
      <c r="U5529" s="13">
        <f>SUMIFS('Fielding Data'!E:E,'Fielding Data'!$A:$A,'Hitting Data'!$A5529)</f>
        <v>371</v>
      </c>
      <c r="V5529" s="13">
        <f>SUMIFS('Fielding Data'!F:F,'Fielding Data'!$A:$A,'Hitting Data'!$A5529)</f>
        <v>26</v>
      </c>
      <c r="W5529" s="13">
        <f>SUMIFS('Fielding Data'!G:G,'Fielding Data'!$A:$A,'Hitting Data'!$A5529)</f>
        <v>3</v>
      </c>
      <c r="X5529" s="13">
        <f>SUMIFS('Fielding Data'!H:H,'Fielding Data'!$A:$A,'Hitting Data'!$A5529)</f>
        <v>21</v>
      </c>
    </row>
    <row r="5530" spans="1:24" x14ac:dyDescent="0.3">
      <c r="A5530" s="13" t="str">
        <f t="shared" si="86"/>
        <v>parnebo012014</v>
      </c>
      <c r="B5530" s="16" t="s">
        <v>984</v>
      </c>
      <c r="C5530" s="16">
        <v>2014</v>
      </c>
      <c r="D5530" s="16">
        <v>1</v>
      </c>
      <c r="E5530" s="16">
        <v>0</v>
      </c>
      <c r="F5530" s="16">
        <v>0</v>
      </c>
      <c r="G5530" s="16">
        <v>0</v>
      </c>
      <c r="H5530" s="16">
        <v>0</v>
      </c>
      <c r="I5530" s="16">
        <v>0</v>
      </c>
      <c r="J5530" s="16">
        <v>0</v>
      </c>
      <c r="K5530" s="16">
        <v>0</v>
      </c>
      <c r="L5530" s="16">
        <v>0</v>
      </c>
      <c r="M5530" s="16">
        <v>0</v>
      </c>
      <c r="N5530" s="16">
        <v>0</v>
      </c>
      <c r="O5530" s="16">
        <v>0</v>
      </c>
      <c r="P5530" s="13" t="str">
        <f>IFERROR(VLOOKUP($A5530,'Fielding Data'!$A:$H,MATCH(P$1,'Fielding Data'!$A$1:$H$1,0),0),"Other")</f>
        <v>P</v>
      </c>
      <c r="Q5530" s="13">
        <f>IFERROR(VLOOKUP($A5530,'Fielding Data'!$A:$H,MATCH(Q$1,'Fielding Data'!$A$1:$H$1,0),0),"Other")</f>
        <v>0</v>
      </c>
      <c r="R5530" s="13">
        <f>IFERROR(VLOOKUP($A5530,'Fielding Data'!$A:$H,MATCH(R$1,'Fielding Data'!$A$1:$H$1,0),0),"Other")</f>
        <v>0</v>
      </c>
      <c r="S5530" s="13">
        <f>IFERROR(VLOOKUP($A5530,'Fielding Data'!$A:$H,MATCH(S$1,'Fielding Data'!$A$1:$H$1,0),0),"Other")</f>
        <v>0</v>
      </c>
      <c r="T5530" s="13">
        <f>IFERROR(VLOOKUP($A5530,'Fielding Data'!$A:$H,MATCH(T$1,'Fielding Data'!$A$1:$H$1,0),0),"Other")</f>
        <v>0</v>
      </c>
      <c r="U5530" s="13">
        <f>SUMIFS('Fielding Data'!E:E,'Fielding Data'!$A:$A,'Hitting Data'!$A5530)</f>
        <v>0</v>
      </c>
      <c r="V5530" s="13">
        <f>SUMIFS('Fielding Data'!F:F,'Fielding Data'!$A:$A,'Hitting Data'!$A5530)</f>
        <v>0</v>
      </c>
      <c r="W5530" s="13">
        <f>SUMIFS('Fielding Data'!G:G,'Fielding Data'!$A:$A,'Hitting Data'!$A5530)</f>
        <v>0</v>
      </c>
      <c r="X5530" s="13">
        <f>SUMIFS('Fielding Data'!H:H,'Fielding Data'!$A:$A,'Hitting Data'!$A5530)</f>
        <v>0</v>
      </c>
    </row>
    <row r="5531" spans="1:24" x14ac:dyDescent="0.3">
      <c r="A5531" s="13" t="str">
        <f t="shared" si="86"/>
        <v>parrama012014</v>
      </c>
      <c r="B5531" s="16" t="s">
        <v>834</v>
      </c>
      <c r="C5531" s="16">
        <v>2014</v>
      </c>
      <c r="D5531" s="16">
        <v>53</v>
      </c>
      <c r="E5531" s="16">
        <v>0</v>
      </c>
      <c r="F5531" s="16">
        <v>0</v>
      </c>
      <c r="G5531" s="16">
        <v>0</v>
      </c>
      <c r="H5531" s="16">
        <v>0</v>
      </c>
      <c r="I5531" s="16">
        <v>0</v>
      </c>
      <c r="J5531" s="16">
        <v>0</v>
      </c>
      <c r="K5531" s="16">
        <v>0</v>
      </c>
      <c r="L5531" s="16">
        <v>0</v>
      </c>
      <c r="M5531" s="16">
        <v>0</v>
      </c>
      <c r="N5531" s="16">
        <v>0</v>
      </c>
      <c r="O5531" s="16">
        <v>0</v>
      </c>
      <c r="P5531" s="13" t="str">
        <f>IFERROR(VLOOKUP($A5531,'Fielding Data'!$A:$H,MATCH(P$1,'Fielding Data'!$A$1:$H$1,0),0),"Other")</f>
        <v>P</v>
      </c>
      <c r="Q5531" s="13">
        <f>IFERROR(VLOOKUP($A5531,'Fielding Data'!$A:$H,MATCH(Q$1,'Fielding Data'!$A$1:$H$1,0),0),"Other")</f>
        <v>5</v>
      </c>
      <c r="R5531" s="13">
        <f>IFERROR(VLOOKUP($A5531,'Fielding Data'!$A:$H,MATCH(R$1,'Fielding Data'!$A$1:$H$1,0),0),"Other")</f>
        <v>6</v>
      </c>
      <c r="S5531" s="13">
        <f>IFERROR(VLOOKUP($A5531,'Fielding Data'!$A:$H,MATCH(S$1,'Fielding Data'!$A$1:$H$1,0),0),"Other")</f>
        <v>0</v>
      </c>
      <c r="T5531" s="13">
        <f>IFERROR(VLOOKUP($A5531,'Fielding Data'!$A:$H,MATCH(T$1,'Fielding Data'!$A$1:$H$1,0),0),"Other")</f>
        <v>1</v>
      </c>
      <c r="U5531" s="13">
        <f>SUMIFS('Fielding Data'!E:E,'Fielding Data'!$A:$A,'Hitting Data'!$A5531)</f>
        <v>5</v>
      </c>
      <c r="V5531" s="13">
        <f>SUMIFS('Fielding Data'!F:F,'Fielding Data'!$A:$A,'Hitting Data'!$A5531)</f>
        <v>6</v>
      </c>
      <c r="W5531" s="13">
        <f>SUMIFS('Fielding Data'!G:G,'Fielding Data'!$A:$A,'Hitting Data'!$A5531)</f>
        <v>0</v>
      </c>
      <c r="X5531" s="13">
        <f>SUMIFS('Fielding Data'!H:H,'Fielding Data'!$A:$A,'Hitting Data'!$A5531)</f>
        <v>1</v>
      </c>
    </row>
    <row r="5532" spans="1:24" x14ac:dyDescent="0.3">
      <c r="A5532" s="13" t="str">
        <f t="shared" si="86"/>
        <v>parrian012014</v>
      </c>
      <c r="B5532" s="16" t="s">
        <v>1580</v>
      </c>
      <c r="C5532" s="16">
        <v>2014</v>
      </c>
      <c r="D5532" s="16">
        <v>21</v>
      </c>
      <c r="E5532" s="16">
        <v>46</v>
      </c>
      <c r="F5532" s="16">
        <v>4</v>
      </c>
      <c r="G5532" s="16">
        <v>7</v>
      </c>
      <c r="H5532" s="16">
        <v>3</v>
      </c>
      <c r="I5532" s="16">
        <v>0</v>
      </c>
      <c r="J5532" s="16">
        <v>1</v>
      </c>
      <c r="K5532" s="16">
        <v>3</v>
      </c>
      <c r="L5532" s="16">
        <v>0</v>
      </c>
      <c r="M5532" s="16">
        <v>0</v>
      </c>
      <c r="N5532" s="16">
        <v>3</v>
      </c>
      <c r="O5532" s="16">
        <v>14</v>
      </c>
      <c r="P5532" s="13" t="str">
        <f>IFERROR(VLOOKUP($A5532,'Fielding Data'!$A:$H,MATCH(P$1,'Fielding Data'!$A$1:$H$1,0),0),"Other")</f>
        <v>2B</v>
      </c>
      <c r="Q5532" s="13">
        <f>IFERROR(VLOOKUP($A5532,'Fielding Data'!$A:$H,MATCH(Q$1,'Fielding Data'!$A$1:$H$1,0),0),"Other")</f>
        <v>7</v>
      </c>
      <c r="R5532" s="13">
        <f>IFERROR(VLOOKUP($A5532,'Fielding Data'!$A:$H,MATCH(R$1,'Fielding Data'!$A$1:$H$1,0),0),"Other")</f>
        <v>11</v>
      </c>
      <c r="S5532" s="13">
        <f>IFERROR(VLOOKUP($A5532,'Fielding Data'!$A:$H,MATCH(S$1,'Fielding Data'!$A$1:$H$1,0),0),"Other")</f>
        <v>0</v>
      </c>
      <c r="T5532" s="13">
        <f>IFERROR(VLOOKUP($A5532,'Fielding Data'!$A:$H,MATCH(T$1,'Fielding Data'!$A$1:$H$1,0),0),"Other")</f>
        <v>7</v>
      </c>
      <c r="U5532" s="13">
        <f>SUMIFS('Fielding Data'!E:E,'Fielding Data'!$A:$A,'Hitting Data'!$A5532)</f>
        <v>20</v>
      </c>
      <c r="V5532" s="13">
        <f>SUMIFS('Fielding Data'!F:F,'Fielding Data'!$A:$A,'Hitting Data'!$A5532)</f>
        <v>34</v>
      </c>
      <c r="W5532" s="13">
        <f>SUMIFS('Fielding Data'!G:G,'Fielding Data'!$A:$A,'Hitting Data'!$A5532)</f>
        <v>1</v>
      </c>
      <c r="X5532" s="13">
        <f>SUMIFS('Fielding Data'!H:H,'Fielding Data'!$A:$A,'Hitting Data'!$A5532)</f>
        <v>11</v>
      </c>
    </row>
    <row r="5533" spans="1:24" x14ac:dyDescent="0.3">
      <c r="A5533" s="13" t="str">
        <f t="shared" si="86"/>
        <v>partccu012014</v>
      </c>
      <c r="B5533" s="16" t="s">
        <v>2018</v>
      </c>
      <c r="C5533" s="16">
        <v>2014</v>
      </c>
      <c r="D5533" s="16">
        <v>6</v>
      </c>
      <c r="E5533" s="16">
        <v>0</v>
      </c>
      <c r="F5533" s="16">
        <v>0</v>
      </c>
      <c r="G5533" s="16">
        <v>0</v>
      </c>
      <c r="H5533" s="16">
        <v>0</v>
      </c>
      <c r="I5533" s="16">
        <v>0</v>
      </c>
      <c r="J5533" s="16">
        <v>0</v>
      </c>
      <c r="K5533" s="16">
        <v>0</v>
      </c>
      <c r="L5533" s="16">
        <v>0</v>
      </c>
      <c r="M5533" s="16">
        <v>0</v>
      </c>
      <c r="N5533" s="16">
        <v>0</v>
      </c>
      <c r="O5533" s="16">
        <v>0</v>
      </c>
      <c r="P5533" s="13" t="str">
        <f>IFERROR(VLOOKUP($A5533,'Fielding Data'!$A:$H,MATCH(P$1,'Fielding Data'!$A$1:$H$1,0),0),"Other")</f>
        <v>P</v>
      </c>
      <c r="Q5533" s="13">
        <f>IFERROR(VLOOKUP($A5533,'Fielding Data'!$A:$H,MATCH(Q$1,'Fielding Data'!$A$1:$H$1,0),0),"Other")</f>
        <v>0</v>
      </c>
      <c r="R5533" s="13">
        <f>IFERROR(VLOOKUP($A5533,'Fielding Data'!$A:$H,MATCH(R$1,'Fielding Data'!$A$1:$H$1,0),0),"Other")</f>
        <v>0</v>
      </c>
      <c r="S5533" s="13">
        <f>IFERROR(VLOOKUP($A5533,'Fielding Data'!$A:$H,MATCH(S$1,'Fielding Data'!$A$1:$H$1,0),0),"Other")</f>
        <v>0</v>
      </c>
      <c r="T5533" s="13">
        <f>IFERROR(VLOOKUP($A5533,'Fielding Data'!$A:$H,MATCH(T$1,'Fielding Data'!$A$1:$H$1,0),0),"Other")</f>
        <v>0</v>
      </c>
      <c r="U5533" s="13">
        <f>SUMIFS('Fielding Data'!E:E,'Fielding Data'!$A:$A,'Hitting Data'!$A5533)</f>
        <v>0</v>
      </c>
      <c r="V5533" s="13">
        <f>SUMIFS('Fielding Data'!F:F,'Fielding Data'!$A:$A,'Hitting Data'!$A5533)</f>
        <v>0</v>
      </c>
      <c r="W5533" s="13">
        <f>SUMIFS('Fielding Data'!G:G,'Fielding Data'!$A:$A,'Hitting Data'!$A5533)</f>
        <v>0</v>
      </c>
      <c r="X5533" s="13">
        <f>SUMIFS('Fielding Data'!H:H,'Fielding Data'!$A:$A,'Hitting Data'!$A5533)</f>
        <v>0</v>
      </c>
    </row>
    <row r="5534" spans="1:24" x14ac:dyDescent="0.3">
      <c r="A5534" s="13" t="str">
        <f t="shared" si="86"/>
        <v>pastoty012014</v>
      </c>
      <c r="B5534" s="16" t="s">
        <v>1800</v>
      </c>
      <c r="C5534" s="16">
        <v>2014</v>
      </c>
      <c r="D5534" s="16">
        <v>28</v>
      </c>
      <c r="E5534" s="16">
        <v>40</v>
      </c>
      <c r="F5534" s="16">
        <v>4</v>
      </c>
      <c r="G5534" s="16">
        <v>8</v>
      </c>
      <c r="H5534" s="16">
        <v>0</v>
      </c>
      <c r="I5534" s="16">
        <v>1</v>
      </c>
      <c r="J5534" s="16">
        <v>0</v>
      </c>
      <c r="K5534" s="16">
        <v>2</v>
      </c>
      <c r="L5534" s="16">
        <v>0</v>
      </c>
      <c r="M5534" s="16">
        <v>1</v>
      </c>
      <c r="N5534" s="16">
        <v>6</v>
      </c>
      <c r="O5534" s="16">
        <v>11</v>
      </c>
      <c r="P5534" s="13" t="str">
        <f>IFERROR(VLOOKUP($A5534,'Fielding Data'!$A:$H,MATCH(P$1,'Fielding Data'!$A$1:$H$1,0),0),"Other")</f>
        <v>2B</v>
      </c>
      <c r="Q5534" s="13">
        <f>IFERROR(VLOOKUP($A5534,'Fielding Data'!$A:$H,MATCH(Q$1,'Fielding Data'!$A$1:$H$1,0),0),"Other")</f>
        <v>11</v>
      </c>
      <c r="R5534" s="13">
        <f>IFERROR(VLOOKUP($A5534,'Fielding Data'!$A:$H,MATCH(R$1,'Fielding Data'!$A$1:$H$1,0),0),"Other")</f>
        <v>18</v>
      </c>
      <c r="S5534" s="13">
        <f>IFERROR(VLOOKUP($A5534,'Fielding Data'!$A:$H,MATCH(S$1,'Fielding Data'!$A$1:$H$1,0),0),"Other")</f>
        <v>1</v>
      </c>
      <c r="T5534" s="13">
        <f>IFERROR(VLOOKUP($A5534,'Fielding Data'!$A:$H,MATCH(T$1,'Fielding Data'!$A$1:$H$1,0),0),"Other")</f>
        <v>5</v>
      </c>
      <c r="U5534" s="13">
        <f>SUMIFS('Fielding Data'!E:E,'Fielding Data'!$A:$A,'Hitting Data'!$A5534)</f>
        <v>11</v>
      </c>
      <c r="V5534" s="13">
        <f>SUMIFS('Fielding Data'!F:F,'Fielding Data'!$A:$A,'Hitting Data'!$A5534)</f>
        <v>18</v>
      </c>
      <c r="W5534" s="13">
        <f>SUMIFS('Fielding Data'!G:G,'Fielding Data'!$A:$A,'Hitting Data'!$A5534)</f>
        <v>1</v>
      </c>
      <c r="X5534" s="13">
        <f>SUMIFS('Fielding Data'!H:H,'Fielding Data'!$A:$A,'Hitting Data'!$A5534)</f>
        <v>5</v>
      </c>
    </row>
    <row r="5535" spans="1:24" x14ac:dyDescent="0.3">
      <c r="A5535" s="13" t="str">
        <f t="shared" si="86"/>
        <v>paterjo012014</v>
      </c>
      <c r="B5535" s="16" t="s">
        <v>1581</v>
      </c>
      <c r="C5535" s="16">
        <v>2014</v>
      </c>
      <c r="D5535" s="16">
        <v>3</v>
      </c>
      <c r="E5535" s="16">
        <v>0</v>
      </c>
      <c r="F5535" s="16">
        <v>0</v>
      </c>
      <c r="G5535" s="16">
        <v>0</v>
      </c>
      <c r="H5535" s="16">
        <v>0</v>
      </c>
      <c r="I5535" s="16">
        <v>0</v>
      </c>
      <c r="J5535" s="16">
        <v>0</v>
      </c>
      <c r="K5535" s="16">
        <v>0</v>
      </c>
      <c r="L5535" s="16">
        <v>0</v>
      </c>
      <c r="M5535" s="16">
        <v>0</v>
      </c>
      <c r="N5535" s="16">
        <v>0</v>
      </c>
      <c r="O5535" s="16">
        <v>0</v>
      </c>
      <c r="P5535" s="13" t="str">
        <f>IFERROR(VLOOKUP($A5535,'Fielding Data'!$A:$H,MATCH(P$1,'Fielding Data'!$A$1:$H$1,0),0),"Other")</f>
        <v>P</v>
      </c>
      <c r="Q5535" s="13">
        <f>IFERROR(VLOOKUP($A5535,'Fielding Data'!$A:$H,MATCH(Q$1,'Fielding Data'!$A$1:$H$1,0),0),"Other")</f>
        <v>0</v>
      </c>
      <c r="R5535" s="13">
        <f>IFERROR(VLOOKUP($A5535,'Fielding Data'!$A:$H,MATCH(R$1,'Fielding Data'!$A$1:$H$1,0),0),"Other")</f>
        <v>0</v>
      </c>
      <c r="S5535" s="13">
        <f>IFERROR(VLOOKUP($A5535,'Fielding Data'!$A:$H,MATCH(S$1,'Fielding Data'!$A$1:$H$1,0),0),"Other")</f>
        <v>0</v>
      </c>
      <c r="T5535" s="13">
        <f>IFERROR(VLOOKUP($A5535,'Fielding Data'!$A:$H,MATCH(T$1,'Fielding Data'!$A$1:$H$1,0),0),"Other")</f>
        <v>0</v>
      </c>
      <c r="U5535" s="13">
        <f>SUMIFS('Fielding Data'!E:E,'Fielding Data'!$A:$A,'Hitting Data'!$A5535)</f>
        <v>0</v>
      </c>
      <c r="V5535" s="13">
        <f>SUMIFS('Fielding Data'!F:F,'Fielding Data'!$A:$A,'Hitting Data'!$A5535)</f>
        <v>0</v>
      </c>
      <c r="W5535" s="13">
        <f>SUMIFS('Fielding Data'!G:G,'Fielding Data'!$A:$A,'Hitting Data'!$A5535)</f>
        <v>0</v>
      </c>
      <c r="X5535" s="13">
        <f>SUMIFS('Fielding Data'!H:H,'Fielding Data'!$A:$A,'Hitting Data'!$A5535)</f>
        <v>0</v>
      </c>
    </row>
    <row r="5536" spans="1:24" x14ac:dyDescent="0.3">
      <c r="A5536" s="13" t="str">
        <f t="shared" si="86"/>
        <v>pattere022014</v>
      </c>
      <c r="B5536" s="16" t="s">
        <v>2238</v>
      </c>
      <c r="C5536" s="16">
        <v>2014</v>
      </c>
      <c r="D5536" s="16">
        <v>1</v>
      </c>
      <c r="E5536" s="16">
        <v>0</v>
      </c>
      <c r="F5536" s="16">
        <v>0</v>
      </c>
      <c r="G5536" s="16">
        <v>0</v>
      </c>
      <c r="H5536" s="16">
        <v>0</v>
      </c>
      <c r="I5536" s="16">
        <v>0</v>
      </c>
      <c r="J5536" s="16">
        <v>0</v>
      </c>
      <c r="K5536" s="16">
        <v>0</v>
      </c>
      <c r="L5536" s="16">
        <v>0</v>
      </c>
      <c r="M5536" s="16">
        <v>0</v>
      </c>
      <c r="N5536" s="16">
        <v>0</v>
      </c>
      <c r="O5536" s="16">
        <v>0</v>
      </c>
      <c r="P5536" s="13" t="str">
        <f>IFERROR(VLOOKUP($A5536,'Fielding Data'!$A:$H,MATCH(P$1,'Fielding Data'!$A$1:$H$1,0),0),"Other")</f>
        <v>P</v>
      </c>
      <c r="Q5536" s="13">
        <f>IFERROR(VLOOKUP($A5536,'Fielding Data'!$A:$H,MATCH(Q$1,'Fielding Data'!$A$1:$H$1,0),0),"Other")</f>
        <v>1</v>
      </c>
      <c r="R5536" s="13">
        <f>IFERROR(VLOOKUP($A5536,'Fielding Data'!$A:$H,MATCH(R$1,'Fielding Data'!$A$1:$H$1,0),0),"Other")</f>
        <v>1</v>
      </c>
      <c r="S5536" s="13">
        <f>IFERROR(VLOOKUP($A5536,'Fielding Data'!$A:$H,MATCH(S$1,'Fielding Data'!$A$1:$H$1,0),0),"Other")</f>
        <v>0</v>
      </c>
      <c r="T5536" s="13">
        <f>IFERROR(VLOOKUP($A5536,'Fielding Data'!$A:$H,MATCH(T$1,'Fielding Data'!$A$1:$H$1,0),0),"Other")</f>
        <v>0</v>
      </c>
      <c r="U5536" s="13">
        <f>SUMIFS('Fielding Data'!E:E,'Fielding Data'!$A:$A,'Hitting Data'!$A5536)</f>
        <v>1</v>
      </c>
      <c r="V5536" s="13">
        <f>SUMIFS('Fielding Data'!F:F,'Fielding Data'!$A:$A,'Hitting Data'!$A5536)</f>
        <v>1</v>
      </c>
      <c r="W5536" s="13">
        <f>SUMIFS('Fielding Data'!G:G,'Fielding Data'!$A:$A,'Hitting Data'!$A5536)</f>
        <v>0</v>
      </c>
      <c r="X5536" s="13">
        <f>SUMIFS('Fielding Data'!H:H,'Fielding Data'!$A:$A,'Hitting Data'!$A5536)</f>
        <v>0</v>
      </c>
    </row>
    <row r="5537" spans="1:24" x14ac:dyDescent="0.3">
      <c r="A5537" s="13" t="str">
        <f t="shared" si="86"/>
        <v>pattosp012014</v>
      </c>
      <c r="B5537" s="16" t="s">
        <v>2239</v>
      </c>
      <c r="C5537" s="16">
        <v>2014</v>
      </c>
      <c r="D5537" s="16">
        <v>9</v>
      </c>
      <c r="E5537" s="16">
        <v>0</v>
      </c>
      <c r="F5537" s="16">
        <v>0</v>
      </c>
      <c r="G5537" s="16">
        <v>0</v>
      </c>
      <c r="H5537" s="16">
        <v>0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6">
        <v>0</v>
      </c>
      <c r="O5537" s="16">
        <v>0</v>
      </c>
      <c r="P5537" s="13" t="str">
        <f>IFERROR(VLOOKUP($A5537,'Fielding Data'!$A:$H,MATCH(P$1,'Fielding Data'!$A$1:$H$1,0),0),"Other")</f>
        <v>P</v>
      </c>
      <c r="Q5537" s="13">
        <f>IFERROR(VLOOKUP($A5537,'Fielding Data'!$A:$H,MATCH(Q$1,'Fielding Data'!$A$1:$H$1,0),0),"Other")</f>
        <v>1</v>
      </c>
      <c r="R5537" s="13">
        <f>IFERROR(VLOOKUP($A5537,'Fielding Data'!$A:$H,MATCH(R$1,'Fielding Data'!$A$1:$H$1,0),0),"Other")</f>
        <v>2</v>
      </c>
      <c r="S5537" s="13">
        <f>IFERROR(VLOOKUP($A5537,'Fielding Data'!$A:$H,MATCH(S$1,'Fielding Data'!$A$1:$H$1,0),0),"Other")</f>
        <v>0</v>
      </c>
      <c r="T5537" s="13">
        <f>IFERROR(VLOOKUP($A5537,'Fielding Data'!$A:$H,MATCH(T$1,'Fielding Data'!$A$1:$H$1,0),0),"Other")</f>
        <v>1</v>
      </c>
      <c r="U5537" s="13">
        <f>SUMIFS('Fielding Data'!E:E,'Fielding Data'!$A:$A,'Hitting Data'!$A5537)</f>
        <v>1</v>
      </c>
      <c r="V5537" s="13">
        <f>SUMIFS('Fielding Data'!F:F,'Fielding Data'!$A:$A,'Hitting Data'!$A5537)</f>
        <v>2</v>
      </c>
      <c r="W5537" s="13">
        <f>SUMIFS('Fielding Data'!G:G,'Fielding Data'!$A:$A,'Hitting Data'!$A5537)</f>
        <v>0</v>
      </c>
      <c r="X5537" s="13">
        <f>SUMIFS('Fielding Data'!H:H,'Fielding Data'!$A:$A,'Hitting Data'!$A5537)</f>
        <v>1</v>
      </c>
    </row>
    <row r="5538" spans="1:24" x14ac:dyDescent="0.3">
      <c r="A5538" s="13" t="str">
        <f t="shared" si="86"/>
        <v>paulife012014</v>
      </c>
      <c r="B5538" s="16" t="s">
        <v>837</v>
      </c>
      <c r="C5538" s="16">
        <v>2014</v>
      </c>
      <c r="D5538" s="16">
        <v>4</v>
      </c>
      <c r="E5538" s="16">
        <v>1</v>
      </c>
      <c r="F5538" s="16">
        <v>0</v>
      </c>
      <c r="G5538" s="16">
        <v>0</v>
      </c>
      <c r="H5538" s="16">
        <v>0</v>
      </c>
      <c r="I5538" s="16">
        <v>0</v>
      </c>
      <c r="J5538" s="16">
        <v>0</v>
      </c>
      <c r="K5538" s="16">
        <v>0</v>
      </c>
      <c r="L5538" s="16">
        <v>0</v>
      </c>
      <c r="M5538" s="16">
        <v>0</v>
      </c>
      <c r="N5538" s="16">
        <v>0</v>
      </c>
      <c r="O5538" s="16">
        <v>0</v>
      </c>
      <c r="P5538" s="13" t="str">
        <f>IFERROR(VLOOKUP($A5538,'Fielding Data'!$A:$H,MATCH(P$1,'Fielding Data'!$A$1:$H$1,0),0),"Other")</f>
        <v>P</v>
      </c>
      <c r="Q5538" s="13">
        <f>IFERROR(VLOOKUP($A5538,'Fielding Data'!$A:$H,MATCH(Q$1,'Fielding Data'!$A$1:$H$1,0),0),"Other")</f>
        <v>1</v>
      </c>
      <c r="R5538" s="13">
        <f>IFERROR(VLOOKUP($A5538,'Fielding Data'!$A:$H,MATCH(R$1,'Fielding Data'!$A$1:$H$1,0),0),"Other")</f>
        <v>0</v>
      </c>
      <c r="S5538" s="13">
        <f>IFERROR(VLOOKUP($A5538,'Fielding Data'!$A:$H,MATCH(S$1,'Fielding Data'!$A$1:$H$1,0),0),"Other")</f>
        <v>0</v>
      </c>
      <c r="T5538" s="13">
        <f>IFERROR(VLOOKUP($A5538,'Fielding Data'!$A:$H,MATCH(T$1,'Fielding Data'!$A$1:$H$1,0),0),"Other")</f>
        <v>0</v>
      </c>
      <c r="U5538" s="13">
        <f>SUMIFS('Fielding Data'!E:E,'Fielding Data'!$A:$A,'Hitting Data'!$A5538)</f>
        <v>1</v>
      </c>
      <c r="V5538" s="13">
        <f>SUMIFS('Fielding Data'!F:F,'Fielding Data'!$A:$A,'Hitting Data'!$A5538)</f>
        <v>0</v>
      </c>
      <c r="W5538" s="13">
        <f>SUMIFS('Fielding Data'!G:G,'Fielding Data'!$A:$A,'Hitting Data'!$A5538)</f>
        <v>0</v>
      </c>
      <c r="X5538" s="13">
        <f>SUMIFS('Fielding Data'!H:H,'Fielding Data'!$A:$A,'Hitting Data'!$A5538)</f>
        <v>0</v>
      </c>
    </row>
    <row r="5539" spans="1:24" x14ac:dyDescent="0.3">
      <c r="A5539" s="13" t="str">
        <f t="shared" si="86"/>
        <v>paulsbe012014</v>
      </c>
      <c r="B5539" s="16" t="s">
        <v>2240</v>
      </c>
      <c r="C5539" s="16">
        <v>2014</v>
      </c>
      <c r="D5539" s="16">
        <v>31</v>
      </c>
      <c r="E5539" s="16">
        <v>63</v>
      </c>
      <c r="F5539" s="16">
        <v>8</v>
      </c>
      <c r="G5539" s="16">
        <v>20</v>
      </c>
      <c r="H5539" s="16">
        <v>4</v>
      </c>
      <c r="I5539" s="16">
        <v>0</v>
      </c>
      <c r="J5539" s="16">
        <v>4</v>
      </c>
      <c r="K5539" s="16">
        <v>10</v>
      </c>
      <c r="L5539" s="16">
        <v>0</v>
      </c>
      <c r="M5539" s="16">
        <v>0</v>
      </c>
      <c r="N5539" s="16">
        <v>2</v>
      </c>
      <c r="O5539" s="16">
        <v>19</v>
      </c>
      <c r="P5539" s="13" t="str">
        <f>IFERROR(VLOOKUP($A5539,'Fielding Data'!$A:$H,MATCH(P$1,'Fielding Data'!$A$1:$H$1,0),0),"Other")</f>
        <v>1B</v>
      </c>
      <c r="Q5539" s="13">
        <f>IFERROR(VLOOKUP($A5539,'Fielding Data'!$A:$H,MATCH(Q$1,'Fielding Data'!$A$1:$H$1,0),0),"Other")</f>
        <v>110</v>
      </c>
      <c r="R5539" s="13">
        <f>IFERROR(VLOOKUP($A5539,'Fielding Data'!$A:$H,MATCH(R$1,'Fielding Data'!$A$1:$H$1,0),0),"Other")</f>
        <v>8</v>
      </c>
      <c r="S5539" s="13">
        <f>IFERROR(VLOOKUP($A5539,'Fielding Data'!$A:$H,MATCH(S$1,'Fielding Data'!$A$1:$H$1,0),0),"Other")</f>
        <v>0</v>
      </c>
      <c r="T5539" s="13">
        <f>IFERROR(VLOOKUP($A5539,'Fielding Data'!$A:$H,MATCH(T$1,'Fielding Data'!$A$1:$H$1,0),0),"Other")</f>
        <v>7</v>
      </c>
      <c r="U5539" s="13">
        <f>SUMIFS('Fielding Data'!E:E,'Fielding Data'!$A:$A,'Hitting Data'!$A5539)</f>
        <v>120</v>
      </c>
      <c r="V5539" s="13">
        <f>SUMIFS('Fielding Data'!F:F,'Fielding Data'!$A:$A,'Hitting Data'!$A5539)</f>
        <v>8</v>
      </c>
      <c r="W5539" s="13">
        <f>SUMIFS('Fielding Data'!G:G,'Fielding Data'!$A:$A,'Hitting Data'!$A5539)</f>
        <v>0</v>
      </c>
      <c r="X5539" s="13">
        <f>SUMIFS('Fielding Data'!H:H,'Fielding Data'!$A:$A,'Hitting Data'!$A5539)</f>
        <v>7</v>
      </c>
    </row>
    <row r="5540" spans="1:24" x14ac:dyDescent="0.3">
      <c r="A5540" s="13" t="str">
        <f t="shared" si="86"/>
        <v>paulxa012014</v>
      </c>
      <c r="B5540" s="16" t="s">
        <v>1153</v>
      </c>
      <c r="C5540" s="16">
        <v>2014</v>
      </c>
      <c r="D5540" s="16">
        <v>14</v>
      </c>
      <c r="E5540" s="16">
        <v>20</v>
      </c>
      <c r="F5540" s="16">
        <v>2</v>
      </c>
      <c r="G5540" s="16">
        <v>2</v>
      </c>
      <c r="H5540" s="16">
        <v>0</v>
      </c>
      <c r="I5540" s="16">
        <v>0</v>
      </c>
      <c r="J5540" s="16">
        <v>0</v>
      </c>
      <c r="K5540" s="16">
        <v>0</v>
      </c>
      <c r="L5540" s="16">
        <v>0</v>
      </c>
      <c r="M5540" s="16">
        <v>0</v>
      </c>
      <c r="N5540" s="16">
        <v>1</v>
      </c>
      <c r="O5540" s="16">
        <v>8</v>
      </c>
      <c r="P5540" s="13" t="str">
        <f>IFERROR(VLOOKUP($A5540,'Fielding Data'!$A:$H,MATCH(P$1,'Fielding Data'!$A$1:$H$1,0),0),"Other")</f>
        <v>LF</v>
      </c>
      <c r="Q5540" s="13">
        <f>IFERROR(VLOOKUP($A5540,'Fielding Data'!$A:$H,MATCH(Q$1,'Fielding Data'!$A$1:$H$1,0),0),"Other")</f>
        <v>3</v>
      </c>
      <c r="R5540" s="13">
        <f>IFERROR(VLOOKUP($A5540,'Fielding Data'!$A:$H,MATCH(R$1,'Fielding Data'!$A$1:$H$1,0),0),"Other")</f>
        <v>0</v>
      </c>
      <c r="S5540" s="13">
        <f>IFERROR(VLOOKUP($A5540,'Fielding Data'!$A:$H,MATCH(S$1,'Fielding Data'!$A$1:$H$1,0),0),"Other")</f>
        <v>0</v>
      </c>
      <c r="T5540" s="13">
        <f>IFERROR(VLOOKUP($A5540,'Fielding Data'!$A:$H,MATCH(T$1,'Fielding Data'!$A$1:$H$1,0),0),"Other")</f>
        <v>0</v>
      </c>
      <c r="U5540" s="13">
        <f>SUMIFS('Fielding Data'!E:E,'Fielding Data'!$A:$A,'Hitting Data'!$A5540)</f>
        <v>6</v>
      </c>
      <c r="V5540" s="13">
        <f>SUMIFS('Fielding Data'!F:F,'Fielding Data'!$A:$A,'Hitting Data'!$A5540)</f>
        <v>0</v>
      </c>
      <c r="W5540" s="13">
        <f>SUMIFS('Fielding Data'!G:G,'Fielding Data'!$A:$A,'Hitting Data'!$A5540)</f>
        <v>0</v>
      </c>
      <c r="X5540" s="13">
        <f>SUMIFS('Fielding Data'!H:H,'Fielding Data'!$A:$A,'Hitting Data'!$A5540)</f>
        <v>0</v>
      </c>
    </row>
    <row r="5541" spans="1:24" x14ac:dyDescent="0.3">
      <c r="A5541" s="13" t="str">
        <f t="shared" si="86"/>
        <v>paxtoja012014</v>
      </c>
      <c r="B5541" s="16" t="s">
        <v>2019</v>
      </c>
      <c r="C5541" s="16">
        <v>2014</v>
      </c>
      <c r="D5541" s="16">
        <v>13</v>
      </c>
      <c r="E5541" s="16">
        <v>1</v>
      </c>
      <c r="F5541" s="16">
        <v>0</v>
      </c>
      <c r="G5541" s="16">
        <v>0</v>
      </c>
      <c r="H5541" s="16">
        <v>0</v>
      </c>
      <c r="I5541" s="16">
        <v>0</v>
      </c>
      <c r="J5541" s="16">
        <v>0</v>
      </c>
      <c r="K5541" s="16">
        <v>0</v>
      </c>
      <c r="L5541" s="16">
        <v>0</v>
      </c>
      <c r="M5541" s="16">
        <v>0</v>
      </c>
      <c r="N5541" s="16">
        <v>0</v>
      </c>
      <c r="O5541" s="16">
        <v>1</v>
      </c>
      <c r="P5541" s="13" t="str">
        <f>IFERROR(VLOOKUP($A5541,'Fielding Data'!$A:$H,MATCH(P$1,'Fielding Data'!$A$1:$H$1,0),0),"Other")</f>
        <v>P</v>
      </c>
      <c r="Q5541" s="13">
        <f>IFERROR(VLOOKUP($A5541,'Fielding Data'!$A:$H,MATCH(Q$1,'Fielding Data'!$A$1:$H$1,0),0),"Other")</f>
        <v>1</v>
      </c>
      <c r="R5541" s="13">
        <f>IFERROR(VLOOKUP($A5541,'Fielding Data'!$A:$H,MATCH(R$1,'Fielding Data'!$A$1:$H$1,0),0),"Other")</f>
        <v>7</v>
      </c>
      <c r="S5541" s="13">
        <f>IFERROR(VLOOKUP($A5541,'Fielding Data'!$A:$H,MATCH(S$1,'Fielding Data'!$A$1:$H$1,0),0),"Other")</f>
        <v>3</v>
      </c>
      <c r="T5541" s="13">
        <f>IFERROR(VLOOKUP($A5541,'Fielding Data'!$A:$H,MATCH(T$1,'Fielding Data'!$A$1:$H$1,0),0),"Other")</f>
        <v>1</v>
      </c>
      <c r="U5541" s="13">
        <f>SUMIFS('Fielding Data'!E:E,'Fielding Data'!$A:$A,'Hitting Data'!$A5541)</f>
        <v>1</v>
      </c>
      <c r="V5541" s="13">
        <f>SUMIFS('Fielding Data'!F:F,'Fielding Data'!$A:$A,'Hitting Data'!$A5541)</f>
        <v>7</v>
      </c>
      <c r="W5541" s="13">
        <f>SUMIFS('Fielding Data'!G:G,'Fielding Data'!$A:$A,'Hitting Data'!$A5541)</f>
        <v>3</v>
      </c>
      <c r="X5541" s="13">
        <f>SUMIFS('Fielding Data'!H:H,'Fielding Data'!$A:$A,'Hitting Data'!$A5541)</f>
        <v>1</v>
      </c>
    </row>
    <row r="5542" spans="1:24" x14ac:dyDescent="0.3">
      <c r="A5542" s="13" t="str">
        <f t="shared" si="86"/>
        <v>peacobr012014</v>
      </c>
      <c r="B5542" s="16" t="s">
        <v>1582</v>
      </c>
      <c r="C5542" s="16">
        <v>2014</v>
      </c>
      <c r="D5542" s="16">
        <v>28</v>
      </c>
      <c r="E5542" s="16">
        <v>5</v>
      </c>
      <c r="F5542" s="16">
        <v>0</v>
      </c>
      <c r="G5542" s="16">
        <v>0</v>
      </c>
      <c r="H5542" s="16">
        <v>0</v>
      </c>
      <c r="I5542" s="16">
        <v>0</v>
      </c>
      <c r="J5542" s="16">
        <v>0</v>
      </c>
      <c r="K5542" s="16">
        <v>0</v>
      </c>
      <c r="L5542" s="16">
        <v>0</v>
      </c>
      <c r="M5542" s="16">
        <v>0</v>
      </c>
      <c r="N5542" s="16">
        <v>0</v>
      </c>
      <c r="O5542" s="16">
        <v>5</v>
      </c>
      <c r="P5542" s="13" t="str">
        <f>IFERROR(VLOOKUP($A5542,'Fielding Data'!$A:$H,MATCH(P$1,'Fielding Data'!$A$1:$H$1,0),0),"Other")</f>
        <v>P</v>
      </c>
      <c r="Q5542" s="13">
        <f>IFERROR(VLOOKUP($A5542,'Fielding Data'!$A:$H,MATCH(Q$1,'Fielding Data'!$A$1:$H$1,0),0),"Other")</f>
        <v>7</v>
      </c>
      <c r="R5542" s="13">
        <f>IFERROR(VLOOKUP($A5542,'Fielding Data'!$A:$H,MATCH(R$1,'Fielding Data'!$A$1:$H$1,0),0),"Other")</f>
        <v>7</v>
      </c>
      <c r="S5542" s="13">
        <f>IFERROR(VLOOKUP($A5542,'Fielding Data'!$A:$H,MATCH(S$1,'Fielding Data'!$A$1:$H$1,0),0),"Other")</f>
        <v>2</v>
      </c>
      <c r="T5542" s="13">
        <f>IFERROR(VLOOKUP($A5542,'Fielding Data'!$A:$H,MATCH(T$1,'Fielding Data'!$A$1:$H$1,0),0),"Other")</f>
        <v>1</v>
      </c>
      <c r="U5542" s="13">
        <f>SUMIFS('Fielding Data'!E:E,'Fielding Data'!$A:$A,'Hitting Data'!$A5542)</f>
        <v>7</v>
      </c>
      <c r="V5542" s="13">
        <f>SUMIFS('Fielding Data'!F:F,'Fielding Data'!$A:$A,'Hitting Data'!$A5542)</f>
        <v>7</v>
      </c>
      <c r="W5542" s="13">
        <f>SUMIFS('Fielding Data'!G:G,'Fielding Data'!$A:$A,'Hitting Data'!$A5542)</f>
        <v>2</v>
      </c>
      <c r="X5542" s="13">
        <f>SUMIFS('Fielding Data'!H:H,'Fielding Data'!$A:$A,'Hitting Data'!$A5542)</f>
        <v>1</v>
      </c>
    </row>
    <row r="5543" spans="1:24" x14ac:dyDescent="0.3">
      <c r="A5543" s="13" t="str">
        <f t="shared" si="86"/>
        <v>pearcst012014</v>
      </c>
      <c r="B5543" s="16" t="s">
        <v>838</v>
      </c>
      <c r="C5543" s="16">
        <v>2014</v>
      </c>
      <c r="D5543" s="16">
        <v>102</v>
      </c>
      <c r="E5543" s="16">
        <v>338</v>
      </c>
      <c r="F5543" s="16">
        <v>51</v>
      </c>
      <c r="G5543" s="16">
        <v>99</v>
      </c>
      <c r="H5543" s="16">
        <v>26</v>
      </c>
      <c r="I5543" s="16">
        <v>0</v>
      </c>
      <c r="J5543" s="16">
        <v>21</v>
      </c>
      <c r="K5543" s="16">
        <v>49</v>
      </c>
      <c r="L5543" s="16">
        <v>5</v>
      </c>
      <c r="M5543" s="16">
        <v>0</v>
      </c>
      <c r="N5543" s="16">
        <v>40</v>
      </c>
      <c r="O5543" s="16">
        <v>76</v>
      </c>
      <c r="P5543" s="13" t="str">
        <f>IFERROR(VLOOKUP($A5543,'Fielding Data'!$A:$H,MATCH(P$1,'Fielding Data'!$A$1:$H$1,0),0),"Other")</f>
        <v>1B</v>
      </c>
      <c r="Q5543" s="13">
        <f>IFERROR(VLOOKUP($A5543,'Fielding Data'!$A:$H,MATCH(Q$1,'Fielding Data'!$A$1:$H$1,0),0),"Other")</f>
        <v>399</v>
      </c>
      <c r="R5543" s="13">
        <f>IFERROR(VLOOKUP($A5543,'Fielding Data'!$A:$H,MATCH(R$1,'Fielding Data'!$A$1:$H$1,0),0),"Other")</f>
        <v>37</v>
      </c>
      <c r="S5543" s="13">
        <f>IFERROR(VLOOKUP($A5543,'Fielding Data'!$A:$H,MATCH(S$1,'Fielding Data'!$A$1:$H$1,0),0),"Other")</f>
        <v>1</v>
      </c>
      <c r="T5543" s="13">
        <f>IFERROR(VLOOKUP($A5543,'Fielding Data'!$A:$H,MATCH(T$1,'Fielding Data'!$A$1:$H$1,0),0),"Other")</f>
        <v>34</v>
      </c>
      <c r="U5543" s="13">
        <f>SUMIFS('Fielding Data'!E:E,'Fielding Data'!$A:$A,'Hitting Data'!$A5543)</f>
        <v>549</v>
      </c>
      <c r="V5543" s="13">
        <f>SUMIFS('Fielding Data'!F:F,'Fielding Data'!$A:$A,'Hitting Data'!$A5543)</f>
        <v>47</v>
      </c>
      <c r="W5543" s="13">
        <f>SUMIFS('Fielding Data'!G:G,'Fielding Data'!$A:$A,'Hitting Data'!$A5543)</f>
        <v>1</v>
      </c>
      <c r="X5543" s="13">
        <f>SUMIFS('Fielding Data'!H:H,'Fielding Data'!$A:$A,'Hitting Data'!$A5543)</f>
        <v>36</v>
      </c>
    </row>
    <row r="5544" spans="1:24" x14ac:dyDescent="0.3">
      <c r="A5544" s="13" t="str">
        <f t="shared" si="86"/>
        <v>pederjo012014</v>
      </c>
      <c r="B5544" s="16" t="s">
        <v>2241</v>
      </c>
      <c r="C5544" s="16">
        <v>2014</v>
      </c>
      <c r="D5544" s="16">
        <v>18</v>
      </c>
      <c r="E5544" s="16">
        <v>28</v>
      </c>
      <c r="F5544" s="16">
        <v>1</v>
      </c>
      <c r="G5544" s="16">
        <v>4</v>
      </c>
      <c r="H5544" s="16">
        <v>0</v>
      </c>
      <c r="I5544" s="16">
        <v>0</v>
      </c>
      <c r="J5544" s="16">
        <v>0</v>
      </c>
      <c r="K5544" s="16">
        <v>0</v>
      </c>
      <c r="L5544" s="16">
        <v>0</v>
      </c>
      <c r="M5544" s="16">
        <v>0</v>
      </c>
      <c r="N5544" s="16">
        <v>9</v>
      </c>
      <c r="O5544" s="16">
        <v>11</v>
      </c>
      <c r="P5544" s="13" t="str">
        <f>IFERROR(VLOOKUP($A5544,'Fielding Data'!$A:$H,MATCH(P$1,'Fielding Data'!$A$1:$H$1,0),0),"Other")</f>
        <v>CF</v>
      </c>
      <c r="Q5544" s="13">
        <f>IFERROR(VLOOKUP($A5544,'Fielding Data'!$A:$H,MATCH(Q$1,'Fielding Data'!$A$1:$H$1,0),0),"Other")</f>
        <v>11</v>
      </c>
      <c r="R5544" s="13">
        <f>IFERROR(VLOOKUP($A5544,'Fielding Data'!$A:$H,MATCH(R$1,'Fielding Data'!$A$1:$H$1,0),0),"Other")</f>
        <v>0</v>
      </c>
      <c r="S5544" s="13">
        <f>IFERROR(VLOOKUP($A5544,'Fielding Data'!$A:$H,MATCH(S$1,'Fielding Data'!$A$1:$H$1,0),0),"Other")</f>
        <v>0</v>
      </c>
      <c r="T5544" s="13">
        <f>IFERROR(VLOOKUP($A5544,'Fielding Data'!$A:$H,MATCH(T$1,'Fielding Data'!$A$1:$H$1,0),0),"Other")</f>
        <v>0</v>
      </c>
      <c r="U5544" s="13">
        <f>SUMIFS('Fielding Data'!E:E,'Fielding Data'!$A:$A,'Hitting Data'!$A5544)</f>
        <v>32</v>
      </c>
      <c r="V5544" s="13">
        <f>SUMIFS('Fielding Data'!F:F,'Fielding Data'!$A:$A,'Hitting Data'!$A5544)</f>
        <v>0</v>
      </c>
      <c r="W5544" s="13">
        <f>SUMIFS('Fielding Data'!G:G,'Fielding Data'!$A:$A,'Hitting Data'!$A5544)</f>
        <v>0</v>
      </c>
      <c r="X5544" s="13">
        <f>SUMIFS('Fielding Data'!H:H,'Fielding Data'!$A:$A,'Hitting Data'!$A5544)</f>
        <v>0</v>
      </c>
    </row>
    <row r="5545" spans="1:24" x14ac:dyDescent="0.3">
      <c r="A5545" s="13" t="str">
        <f t="shared" si="86"/>
        <v>pedrodu012014</v>
      </c>
      <c r="B5545" s="16" t="s">
        <v>709</v>
      </c>
      <c r="C5545" s="16">
        <v>2014</v>
      </c>
      <c r="D5545" s="16">
        <v>135</v>
      </c>
      <c r="E5545" s="16">
        <v>551</v>
      </c>
      <c r="F5545" s="16">
        <v>72</v>
      </c>
      <c r="G5545" s="16">
        <v>153</v>
      </c>
      <c r="H5545" s="16">
        <v>33</v>
      </c>
      <c r="I5545" s="16">
        <v>0</v>
      </c>
      <c r="J5545" s="16">
        <v>7</v>
      </c>
      <c r="K5545" s="16">
        <v>53</v>
      </c>
      <c r="L5545" s="16">
        <v>6</v>
      </c>
      <c r="M5545" s="16">
        <v>6</v>
      </c>
      <c r="N5545" s="16">
        <v>51</v>
      </c>
      <c r="O5545" s="16">
        <v>75</v>
      </c>
      <c r="P5545" s="13" t="str">
        <f>IFERROR(VLOOKUP($A5545,'Fielding Data'!$A:$H,MATCH(P$1,'Fielding Data'!$A$1:$H$1,0),0),"Other")</f>
        <v>2B</v>
      </c>
      <c r="Q5545" s="13">
        <f>IFERROR(VLOOKUP($A5545,'Fielding Data'!$A:$H,MATCH(Q$1,'Fielding Data'!$A$1:$H$1,0),0),"Other")</f>
        <v>247</v>
      </c>
      <c r="R5545" s="13">
        <f>IFERROR(VLOOKUP($A5545,'Fielding Data'!$A:$H,MATCH(R$1,'Fielding Data'!$A$1:$H$1,0),0),"Other")</f>
        <v>405</v>
      </c>
      <c r="S5545" s="13">
        <f>IFERROR(VLOOKUP($A5545,'Fielding Data'!$A:$H,MATCH(S$1,'Fielding Data'!$A$1:$H$1,0),0),"Other")</f>
        <v>2</v>
      </c>
      <c r="T5545" s="13">
        <f>IFERROR(VLOOKUP($A5545,'Fielding Data'!$A:$H,MATCH(T$1,'Fielding Data'!$A$1:$H$1,0),0),"Other")</f>
        <v>96</v>
      </c>
      <c r="U5545" s="13">
        <f>SUMIFS('Fielding Data'!E:E,'Fielding Data'!$A:$A,'Hitting Data'!$A5545)</f>
        <v>247</v>
      </c>
      <c r="V5545" s="13">
        <f>SUMIFS('Fielding Data'!F:F,'Fielding Data'!$A:$A,'Hitting Data'!$A5545)</f>
        <v>405</v>
      </c>
      <c r="W5545" s="13">
        <f>SUMIFS('Fielding Data'!G:G,'Fielding Data'!$A:$A,'Hitting Data'!$A5545)</f>
        <v>2</v>
      </c>
      <c r="X5545" s="13">
        <f>SUMIFS('Fielding Data'!H:H,'Fielding Data'!$A:$A,'Hitting Data'!$A5545)</f>
        <v>96</v>
      </c>
    </row>
    <row r="5546" spans="1:24" x14ac:dyDescent="0.3">
      <c r="A5546" s="13" t="str">
        <f t="shared" si="86"/>
        <v>pegueca012014</v>
      </c>
      <c r="B5546" s="16" t="s">
        <v>1583</v>
      </c>
      <c r="C5546" s="16">
        <v>2014</v>
      </c>
      <c r="D5546" s="16">
        <v>4</v>
      </c>
      <c r="E5546" s="16">
        <v>9</v>
      </c>
      <c r="F5546" s="16">
        <v>1</v>
      </c>
      <c r="G5546" s="16">
        <v>2</v>
      </c>
      <c r="H5546" s="16">
        <v>1</v>
      </c>
      <c r="I5546" s="16">
        <v>0</v>
      </c>
      <c r="J5546" s="16">
        <v>0</v>
      </c>
      <c r="K5546" s="16">
        <v>1</v>
      </c>
      <c r="L5546" s="16">
        <v>0</v>
      </c>
      <c r="M5546" s="16">
        <v>0</v>
      </c>
      <c r="N5546" s="16">
        <v>1</v>
      </c>
      <c r="O5546" s="16">
        <v>5</v>
      </c>
      <c r="P5546" s="13" t="str">
        <f>IFERROR(VLOOKUP($A5546,'Fielding Data'!$A:$H,MATCH(P$1,'Fielding Data'!$A$1:$H$1,0),0),"Other")</f>
        <v>OF</v>
      </c>
      <c r="Q5546" s="13">
        <f>IFERROR(VLOOKUP($A5546,'Fielding Data'!$A:$H,MATCH(Q$1,'Fielding Data'!$A$1:$H$1,0),0),"Other")</f>
        <v>3</v>
      </c>
      <c r="R5546" s="13">
        <f>IFERROR(VLOOKUP($A5546,'Fielding Data'!$A:$H,MATCH(R$1,'Fielding Data'!$A$1:$H$1,0),0),"Other")</f>
        <v>0</v>
      </c>
      <c r="S5546" s="13">
        <f>IFERROR(VLOOKUP($A5546,'Fielding Data'!$A:$H,MATCH(S$1,'Fielding Data'!$A$1:$H$1,0),0),"Other")</f>
        <v>0</v>
      </c>
      <c r="T5546" s="13">
        <f>IFERROR(VLOOKUP($A5546,'Fielding Data'!$A:$H,MATCH(T$1,'Fielding Data'!$A$1:$H$1,0),0),"Other")</f>
        <v>0</v>
      </c>
      <c r="U5546" s="13">
        <f>SUMIFS('Fielding Data'!E:E,'Fielding Data'!$A:$A,'Hitting Data'!$A5546)</f>
        <v>6</v>
      </c>
      <c r="V5546" s="13">
        <f>SUMIFS('Fielding Data'!F:F,'Fielding Data'!$A:$A,'Hitting Data'!$A5546)</f>
        <v>0</v>
      </c>
      <c r="W5546" s="13">
        <f>SUMIFS('Fielding Data'!G:G,'Fielding Data'!$A:$A,'Hitting Data'!$A5546)</f>
        <v>0</v>
      </c>
      <c r="X5546" s="13">
        <f>SUMIFS('Fielding Data'!H:H,'Fielding Data'!$A:$A,'Hitting Data'!$A5546)</f>
        <v>0</v>
      </c>
    </row>
    <row r="5547" spans="1:24" x14ac:dyDescent="0.3">
      <c r="A5547" s="13" t="str">
        <f t="shared" si="86"/>
        <v>pelfrmi012014</v>
      </c>
      <c r="B5547" s="16" t="s">
        <v>710</v>
      </c>
      <c r="C5547" s="16">
        <v>2014</v>
      </c>
      <c r="D5547" s="16">
        <v>5</v>
      </c>
      <c r="E5547" s="16">
        <v>0</v>
      </c>
      <c r="F5547" s="16">
        <v>0</v>
      </c>
      <c r="G5547" s="16">
        <v>0</v>
      </c>
      <c r="H5547" s="16">
        <v>0</v>
      </c>
      <c r="I5547" s="16">
        <v>0</v>
      </c>
      <c r="J5547" s="16">
        <v>0</v>
      </c>
      <c r="K5547" s="16">
        <v>0</v>
      </c>
      <c r="L5547" s="16">
        <v>0</v>
      </c>
      <c r="M5547" s="16">
        <v>0</v>
      </c>
      <c r="N5547" s="16">
        <v>0</v>
      </c>
      <c r="O5547" s="16">
        <v>0</v>
      </c>
      <c r="P5547" s="13" t="str">
        <f>IFERROR(VLOOKUP($A5547,'Fielding Data'!$A:$H,MATCH(P$1,'Fielding Data'!$A$1:$H$1,0),0),"Other")</f>
        <v>P</v>
      </c>
      <c r="Q5547" s="13">
        <f>IFERROR(VLOOKUP($A5547,'Fielding Data'!$A:$H,MATCH(Q$1,'Fielding Data'!$A$1:$H$1,0),0),"Other")</f>
        <v>0</v>
      </c>
      <c r="R5547" s="13">
        <f>IFERROR(VLOOKUP($A5547,'Fielding Data'!$A:$H,MATCH(R$1,'Fielding Data'!$A$1:$H$1,0),0),"Other")</f>
        <v>3</v>
      </c>
      <c r="S5547" s="13">
        <f>IFERROR(VLOOKUP($A5547,'Fielding Data'!$A:$H,MATCH(S$1,'Fielding Data'!$A$1:$H$1,0),0),"Other")</f>
        <v>0</v>
      </c>
      <c r="T5547" s="13">
        <f>IFERROR(VLOOKUP($A5547,'Fielding Data'!$A:$H,MATCH(T$1,'Fielding Data'!$A$1:$H$1,0),0),"Other")</f>
        <v>0</v>
      </c>
      <c r="U5547" s="13">
        <f>SUMIFS('Fielding Data'!E:E,'Fielding Data'!$A:$A,'Hitting Data'!$A5547)</f>
        <v>0</v>
      </c>
      <c r="V5547" s="13">
        <f>SUMIFS('Fielding Data'!F:F,'Fielding Data'!$A:$A,'Hitting Data'!$A5547)</f>
        <v>3</v>
      </c>
      <c r="W5547" s="13">
        <f>SUMIFS('Fielding Data'!G:G,'Fielding Data'!$A:$A,'Hitting Data'!$A5547)</f>
        <v>0</v>
      </c>
      <c r="X5547" s="13">
        <f>SUMIFS('Fielding Data'!H:H,'Fielding Data'!$A:$A,'Hitting Data'!$A5547)</f>
        <v>0</v>
      </c>
    </row>
    <row r="5548" spans="1:24" x14ac:dyDescent="0.3">
      <c r="A5548" s="13" t="str">
        <f t="shared" si="86"/>
        <v>penabr012014</v>
      </c>
      <c r="B5548" s="16" t="s">
        <v>585</v>
      </c>
      <c r="C5548" s="16">
        <v>2014</v>
      </c>
      <c r="D5548" s="16">
        <v>115</v>
      </c>
      <c r="E5548" s="16">
        <v>348</v>
      </c>
      <c r="F5548" s="16">
        <v>23</v>
      </c>
      <c r="G5548" s="16">
        <v>88</v>
      </c>
      <c r="H5548" s="16">
        <v>18</v>
      </c>
      <c r="I5548" s="16">
        <v>1</v>
      </c>
      <c r="J5548" s="16">
        <v>5</v>
      </c>
      <c r="K5548" s="16">
        <v>26</v>
      </c>
      <c r="L5548" s="16">
        <v>2</v>
      </c>
      <c r="M5548" s="16">
        <v>3</v>
      </c>
      <c r="N5548" s="16">
        <v>20</v>
      </c>
      <c r="O5548" s="16">
        <v>42</v>
      </c>
      <c r="P5548" s="13" t="str">
        <f>IFERROR(VLOOKUP($A5548,'Fielding Data'!$A:$H,MATCH(P$1,'Fielding Data'!$A$1:$H$1,0),0),"Other")</f>
        <v>1B</v>
      </c>
      <c r="Q5548" s="13">
        <f>IFERROR(VLOOKUP($A5548,'Fielding Data'!$A:$H,MATCH(Q$1,'Fielding Data'!$A$1:$H$1,0),0),"Other")</f>
        <v>365</v>
      </c>
      <c r="R5548" s="13">
        <f>IFERROR(VLOOKUP($A5548,'Fielding Data'!$A:$H,MATCH(R$1,'Fielding Data'!$A$1:$H$1,0),0),"Other")</f>
        <v>23</v>
      </c>
      <c r="S5548" s="13">
        <f>IFERROR(VLOOKUP($A5548,'Fielding Data'!$A:$H,MATCH(S$1,'Fielding Data'!$A$1:$H$1,0),0),"Other")</f>
        <v>1</v>
      </c>
      <c r="T5548" s="13">
        <f>IFERROR(VLOOKUP($A5548,'Fielding Data'!$A:$H,MATCH(T$1,'Fielding Data'!$A$1:$H$1,0),0),"Other")</f>
        <v>35</v>
      </c>
      <c r="U5548" s="13">
        <f>SUMIFS('Fielding Data'!E:E,'Fielding Data'!$A:$A,'Hitting Data'!$A5548)</f>
        <v>726</v>
      </c>
      <c r="V5548" s="13">
        <f>SUMIFS('Fielding Data'!F:F,'Fielding Data'!$A:$A,'Hitting Data'!$A5548)</f>
        <v>43</v>
      </c>
      <c r="W5548" s="13">
        <f>SUMIFS('Fielding Data'!G:G,'Fielding Data'!$A:$A,'Hitting Data'!$A5548)</f>
        <v>3</v>
      </c>
      <c r="X5548" s="13">
        <f>SUMIFS('Fielding Data'!H:H,'Fielding Data'!$A:$A,'Hitting Data'!$A5548)</f>
        <v>38</v>
      </c>
    </row>
    <row r="5549" spans="1:24" x14ac:dyDescent="0.3">
      <c r="A5549" s="13" t="str">
        <f t="shared" si="86"/>
        <v>penaca012014</v>
      </c>
      <c r="B5549" s="16" t="s">
        <v>264</v>
      </c>
      <c r="C5549" s="16">
        <v>2014</v>
      </c>
      <c r="D5549" s="16">
        <v>18</v>
      </c>
      <c r="E5549" s="16">
        <v>59</v>
      </c>
      <c r="F5549" s="16">
        <v>4</v>
      </c>
      <c r="G5549" s="16">
        <v>8</v>
      </c>
      <c r="H5549" s="16">
        <v>3</v>
      </c>
      <c r="I5549" s="16">
        <v>0</v>
      </c>
      <c r="J5549" s="16">
        <v>1</v>
      </c>
      <c r="K5549" s="16">
        <v>2</v>
      </c>
      <c r="L5549" s="16">
        <v>1</v>
      </c>
      <c r="M5549" s="16">
        <v>0</v>
      </c>
      <c r="N5549" s="16">
        <v>4</v>
      </c>
      <c r="O5549" s="16">
        <v>11</v>
      </c>
      <c r="P5549" s="13" t="str">
        <f>IFERROR(VLOOKUP($A5549,'Fielding Data'!$A:$H,MATCH(P$1,'Fielding Data'!$A$1:$H$1,0),0),"Other")</f>
        <v>1B</v>
      </c>
      <c r="Q5549" s="13">
        <f>IFERROR(VLOOKUP($A5549,'Fielding Data'!$A:$H,MATCH(Q$1,'Fielding Data'!$A$1:$H$1,0),0),"Other")</f>
        <v>105</v>
      </c>
      <c r="R5549" s="13">
        <f>IFERROR(VLOOKUP($A5549,'Fielding Data'!$A:$H,MATCH(R$1,'Fielding Data'!$A$1:$H$1,0),0),"Other")</f>
        <v>9</v>
      </c>
      <c r="S5549" s="13">
        <f>IFERROR(VLOOKUP($A5549,'Fielding Data'!$A:$H,MATCH(S$1,'Fielding Data'!$A$1:$H$1,0),0),"Other")</f>
        <v>1</v>
      </c>
      <c r="T5549" s="13">
        <f>IFERROR(VLOOKUP($A5549,'Fielding Data'!$A:$H,MATCH(T$1,'Fielding Data'!$A$1:$H$1,0),0),"Other")</f>
        <v>12</v>
      </c>
      <c r="U5549" s="13">
        <f>SUMIFS('Fielding Data'!E:E,'Fielding Data'!$A:$A,'Hitting Data'!$A5549)</f>
        <v>105</v>
      </c>
      <c r="V5549" s="13">
        <f>SUMIFS('Fielding Data'!F:F,'Fielding Data'!$A:$A,'Hitting Data'!$A5549)</f>
        <v>9</v>
      </c>
      <c r="W5549" s="13">
        <f>SUMIFS('Fielding Data'!G:G,'Fielding Data'!$A:$A,'Hitting Data'!$A5549)</f>
        <v>1</v>
      </c>
      <c r="X5549" s="13">
        <f>SUMIFS('Fielding Data'!H:H,'Fielding Data'!$A:$A,'Hitting Data'!$A5549)</f>
        <v>12</v>
      </c>
    </row>
    <row r="5550" spans="1:24" x14ac:dyDescent="0.3">
      <c r="A5550" s="13" t="str">
        <f t="shared" si="86"/>
        <v>penafr012014</v>
      </c>
      <c r="B5550" s="16" t="s">
        <v>2242</v>
      </c>
      <c r="C5550" s="16">
        <v>2014</v>
      </c>
      <c r="D5550" s="16">
        <v>1</v>
      </c>
      <c r="E5550" s="16">
        <v>0</v>
      </c>
      <c r="F5550" s="16">
        <v>0</v>
      </c>
      <c r="G5550" s="16">
        <v>0</v>
      </c>
      <c r="H5550" s="16">
        <v>0</v>
      </c>
      <c r="I5550" s="16">
        <v>0</v>
      </c>
      <c r="J5550" s="16">
        <v>0</v>
      </c>
      <c r="K5550" s="16">
        <v>0</v>
      </c>
      <c r="L5550" s="16">
        <v>0</v>
      </c>
      <c r="M5550" s="16">
        <v>0</v>
      </c>
      <c r="N5550" s="16">
        <v>0</v>
      </c>
      <c r="O5550" s="16">
        <v>0</v>
      </c>
      <c r="P5550" s="13" t="str">
        <f>IFERROR(VLOOKUP($A5550,'Fielding Data'!$A:$H,MATCH(P$1,'Fielding Data'!$A$1:$H$1,0),0),"Other")</f>
        <v>C</v>
      </c>
      <c r="Q5550" s="13">
        <f>IFERROR(VLOOKUP($A5550,'Fielding Data'!$A:$H,MATCH(Q$1,'Fielding Data'!$A$1:$H$1,0),0),"Other")</f>
        <v>0</v>
      </c>
      <c r="R5550" s="13">
        <f>IFERROR(VLOOKUP($A5550,'Fielding Data'!$A:$H,MATCH(R$1,'Fielding Data'!$A$1:$H$1,0),0),"Other")</f>
        <v>1</v>
      </c>
      <c r="S5550" s="13">
        <f>IFERROR(VLOOKUP($A5550,'Fielding Data'!$A:$H,MATCH(S$1,'Fielding Data'!$A$1:$H$1,0),0),"Other")</f>
        <v>0</v>
      </c>
      <c r="T5550" s="13">
        <f>IFERROR(VLOOKUP($A5550,'Fielding Data'!$A:$H,MATCH(T$1,'Fielding Data'!$A$1:$H$1,0),0),"Other")</f>
        <v>0</v>
      </c>
      <c r="U5550" s="13">
        <f>SUMIFS('Fielding Data'!E:E,'Fielding Data'!$A:$A,'Hitting Data'!$A5550)</f>
        <v>0</v>
      </c>
      <c r="V5550" s="13">
        <f>SUMIFS('Fielding Data'!F:F,'Fielding Data'!$A:$A,'Hitting Data'!$A5550)</f>
        <v>1</v>
      </c>
      <c r="W5550" s="13">
        <f>SUMIFS('Fielding Data'!G:G,'Fielding Data'!$A:$A,'Hitting Data'!$A5550)</f>
        <v>0</v>
      </c>
      <c r="X5550" s="13">
        <f>SUMIFS('Fielding Data'!H:H,'Fielding Data'!$A:$A,'Hitting Data'!$A5550)</f>
        <v>0</v>
      </c>
    </row>
    <row r="5551" spans="1:24" x14ac:dyDescent="0.3">
      <c r="A5551" s="13" t="str">
        <f t="shared" si="86"/>
        <v>penara022014</v>
      </c>
      <c r="B5551" s="16" t="s">
        <v>1154</v>
      </c>
      <c r="C5551" s="16">
        <v>2014</v>
      </c>
      <c r="D5551" s="16">
        <v>81</v>
      </c>
      <c r="E5551" s="16">
        <v>147</v>
      </c>
      <c r="F5551" s="16">
        <v>9</v>
      </c>
      <c r="G5551" s="16">
        <v>36</v>
      </c>
      <c r="H5551" s="16">
        <v>6</v>
      </c>
      <c r="I5551" s="16">
        <v>0</v>
      </c>
      <c r="J5551" s="16">
        <v>3</v>
      </c>
      <c r="K5551" s="16">
        <v>9</v>
      </c>
      <c r="L5551" s="16">
        <v>1</v>
      </c>
      <c r="M5551" s="16">
        <v>0</v>
      </c>
      <c r="N5551" s="16">
        <v>13</v>
      </c>
      <c r="O5551" s="16">
        <v>38</v>
      </c>
      <c r="P5551" s="13" t="str">
        <f>IFERROR(VLOOKUP($A5551,'Fielding Data'!$A:$H,MATCH(P$1,'Fielding Data'!$A$1:$H$1,0),0),"Other")</f>
        <v>2B</v>
      </c>
      <c r="Q5551" s="13">
        <f>IFERROR(VLOOKUP($A5551,'Fielding Data'!$A:$H,MATCH(Q$1,'Fielding Data'!$A$1:$H$1,0),0),"Other")</f>
        <v>36</v>
      </c>
      <c r="R5551" s="13">
        <f>IFERROR(VLOOKUP($A5551,'Fielding Data'!$A:$H,MATCH(R$1,'Fielding Data'!$A$1:$H$1,0),0),"Other")</f>
        <v>46</v>
      </c>
      <c r="S5551" s="13">
        <f>IFERROR(VLOOKUP($A5551,'Fielding Data'!$A:$H,MATCH(S$1,'Fielding Data'!$A$1:$H$1,0),0),"Other")</f>
        <v>2</v>
      </c>
      <c r="T5551" s="13">
        <f>IFERROR(VLOOKUP($A5551,'Fielding Data'!$A:$H,MATCH(T$1,'Fielding Data'!$A$1:$H$1,0),0),"Other")</f>
        <v>11</v>
      </c>
      <c r="U5551" s="13">
        <f>SUMIFS('Fielding Data'!E:E,'Fielding Data'!$A:$A,'Hitting Data'!$A5551)</f>
        <v>65</v>
      </c>
      <c r="V5551" s="13">
        <f>SUMIFS('Fielding Data'!F:F,'Fielding Data'!$A:$A,'Hitting Data'!$A5551)</f>
        <v>85</v>
      </c>
      <c r="W5551" s="13">
        <f>SUMIFS('Fielding Data'!G:G,'Fielding Data'!$A:$A,'Hitting Data'!$A5551)</f>
        <v>7</v>
      </c>
      <c r="X5551" s="13">
        <f>SUMIFS('Fielding Data'!H:H,'Fielding Data'!$A:$A,'Hitting Data'!$A5551)</f>
        <v>22</v>
      </c>
    </row>
    <row r="5552" spans="1:24" x14ac:dyDescent="0.3">
      <c r="A5552" s="13" t="str">
        <f t="shared" si="86"/>
        <v>pencehu012014</v>
      </c>
      <c r="B5552" s="16" t="s">
        <v>839</v>
      </c>
      <c r="C5552" s="16">
        <v>2014</v>
      </c>
      <c r="D5552" s="16">
        <v>162</v>
      </c>
      <c r="E5552" s="16">
        <v>650</v>
      </c>
      <c r="F5552" s="16">
        <v>106</v>
      </c>
      <c r="G5552" s="16">
        <v>180</v>
      </c>
      <c r="H5552" s="16">
        <v>29</v>
      </c>
      <c r="I5552" s="16">
        <v>10</v>
      </c>
      <c r="J5552" s="16">
        <v>20</v>
      </c>
      <c r="K5552" s="16">
        <v>74</v>
      </c>
      <c r="L5552" s="16">
        <v>13</v>
      </c>
      <c r="M5552" s="16">
        <v>6</v>
      </c>
      <c r="N5552" s="16">
        <v>52</v>
      </c>
      <c r="O5552" s="16">
        <v>130</v>
      </c>
      <c r="P5552" s="13" t="str">
        <f>IFERROR(VLOOKUP($A5552,'Fielding Data'!$A:$H,MATCH(P$1,'Fielding Data'!$A$1:$H$1,0),0),"Other")</f>
        <v>CF</v>
      </c>
      <c r="Q5552" s="13">
        <f>IFERROR(VLOOKUP($A5552,'Fielding Data'!$A:$H,MATCH(Q$1,'Fielding Data'!$A$1:$H$1,0),0),"Other")</f>
        <v>0</v>
      </c>
      <c r="R5552" s="13">
        <f>IFERROR(VLOOKUP($A5552,'Fielding Data'!$A:$H,MATCH(R$1,'Fielding Data'!$A$1:$H$1,0),0),"Other")</f>
        <v>0</v>
      </c>
      <c r="S5552" s="13">
        <f>IFERROR(VLOOKUP($A5552,'Fielding Data'!$A:$H,MATCH(S$1,'Fielding Data'!$A$1:$H$1,0),0),"Other")</f>
        <v>0</v>
      </c>
      <c r="T5552" s="13">
        <f>IFERROR(VLOOKUP($A5552,'Fielding Data'!$A:$H,MATCH(T$1,'Fielding Data'!$A$1:$H$1,0),0),"Other")</f>
        <v>0</v>
      </c>
      <c r="U5552" s="13">
        <f>SUMIFS('Fielding Data'!E:E,'Fielding Data'!$A:$A,'Hitting Data'!$A5552)</f>
        <v>616</v>
      </c>
      <c r="V5552" s="13">
        <f>SUMIFS('Fielding Data'!F:F,'Fielding Data'!$A:$A,'Hitting Data'!$A5552)</f>
        <v>18</v>
      </c>
      <c r="W5552" s="13">
        <f>SUMIFS('Fielding Data'!G:G,'Fielding Data'!$A:$A,'Hitting Data'!$A5552)</f>
        <v>10</v>
      </c>
      <c r="X5552" s="13">
        <f>SUMIFS('Fielding Data'!H:H,'Fielding Data'!$A:$A,'Hitting Data'!$A5552)</f>
        <v>0</v>
      </c>
    </row>
    <row r="5553" spans="1:24" x14ac:dyDescent="0.3">
      <c r="A5553" s="13" t="str">
        <f t="shared" si="86"/>
        <v>pennicl012014</v>
      </c>
      <c r="B5553" s="16" t="s">
        <v>985</v>
      </c>
      <c r="C5553" s="16">
        <v>2014</v>
      </c>
      <c r="D5553" s="16">
        <v>68</v>
      </c>
      <c r="E5553" s="16">
        <v>177</v>
      </c>
      <c r="F5553" s="16">
        <v>21</v>
      </c>
      <c r="G5553" s="16">
        <v>45</v>
      </c>
      <c r="H5553" s="16">
        <v>5</v>
      </c>
      <c r="I5553" s="16">
        <v>3</v>
      </c>
      <c r="J5553" s="16">
        <v>2</v>
      </c>
      <c r="K5553" s="16">
        <v>10</v>
      </c>
      <c r="L5553" s="16">
        <v>6</v>
      </c>
      <c r="M5553" s="16">
        <v>1</v>
      </c>
      <c r="N5553" s="16">
        <v>20</v>
      </c>
      <c r="O5553" s="16">
        <v>36</v>
      </c>
      <c r="P5553" s="13" t="str">
        <f>IFERROR(VLOOKUP($A5553,'Fielding Data'!$A:$H,MATCH(P$1,'Fielding Data'!$A$1:$H$1,0),0),"Other")</f>
        <v>2B</v>
      </c>
      <c r="Q5553" s="13">
        <f>IFERROR(VLOOKUP($A5553,'Fielding Data'!$A:$H,MATCH(Q$1,'Fielding Data'!$A$1:$H$1,0),0),"Other")</f>
        <v>34</v>
      </c>
      <c r="R5553" s="13">
        <f>IFERROR(VLOOKUP($A5553,'Fielding Data'!$A:$H,MATCH(R$1,'Fielding Data'!$A$1:$H$1,0),0),"Other")</f>
        <v>48</v>
      </c>
      <c r="S5553" s="13">
        <f>IFERROR(VLOOKUP($A5553,'Fielding Data'!$A:$H,MATCH(S$1,'Fielding Data'!$A$1:$H$1,0),0),"Other")</f>
        <v>0</v>
      </c>
      <c r="T5553" s="13">
        <f>IFERROR(VLOOKUP($A5553,'Fielding Data'!$A:$H,MATCH(T$1,'Fielding Data'!$A$1:$H$1,0),0),"Other")</f>
        <v>12</v>
      </c>
      <c r="U5553" s="13">
        <f>SUMIFS('Fielding Data'!E:E,'Fielding Data'!$A:$A,'Hitting Data'!$A5553)</f>
        <v>63</v>
      </c>
      <c r="V5553" s="13">
        <f>SUMIFS('Fielding Data'!F:F,'Fielding Data'!$A:$A,'Hitting Data'!$A5553)</f>
        <v>121</v>
      </c>
      <c r="W5553" s="13">
        <f>SUMIFS('Fielding Data'!G:G,'Fielding Data'!$A:$A,'Hitting Data'!$A5553)</f>
        <v>2</v>
      </c>
      <c r="X5553" s="13">
        <f>SUMIFS('Fielding Data'!H:H,'Fielding Data'!$A:$A,'Hitting Data'!$A5553)</f>
        <v>27</v>
      </c>
    </row>
    <row r="5554" spans="1:24" x14ac:dyDescent="0.3">
      <c r="A5554" s="13" t="str">
        <f t="shared" si="86"/>
        <v>pennybr012014</v>
      </c>
      <c r="B5554" s="16" t="s">
        <v>174</v>
      </c>
      <c r="C5554" s="16">
        <v>2014</v>
      </c>
      <c r="D5554" s="16">
        <v>8</v>
      </c>
      <c r="E5554" s="16">
        <v>6</v>
      </c>
      <c r="F5554" s="16">
        <v>1</v>
      </c>
      <c r="G5554" s="16">
        <v>2</v>
      </c>
      <c r="H5554" s="16">
        <v>1</v>
      </c>
      <c r="I5554" s="16">
        <v>0</v>
      </c>
      <c r="J5554" s="16">
        <v>0</v>
      </c>
      <c r="K5554" s="16">
        <v>0</v>
      </c>
      <c r="L5554" s="16">
        <v>0</v>
      </c>
      <c r="M5554" s="16">
        <v>0</v>
      </c>
      <c r="N5554" s="16">
        <v>0</v>
      </c>
      <c r="O5554" s="16">
        <v>3</v>
      </c>
      <c r="P5554" s="13" t="str">
        <f>IFERROR(VLOOKUP($A5554,'Fielding Data'!$A:$H,MATCH(P$1,'Fielding Data'!$A$1:$H$1,0),0),"Other")</f>
        <v>P</v>
      </c>
      <c r="Q5554" s="13">
        <f>IFERROR(VLOOKUP($A5554,'Fielding Data'!$A:$H,MATCH(Q$1,'Fielding Data'!$A$1:$H$1,0),0),"Other")</f>
        <v>2</v>
      </c>
      <c r="R5554" s="13">
        <f>IFERROR(VLOOKUP($A5554,'Fielding Data'!$A:$H,MATCH(R$1,'Fielding Data'!$A$1:$H$1,0),0),"Other")</f>
        <v>6</v>
      </c>
      <c r="S5554" s="13">
        <f>IFERROR(VLOOKUP($A5554,'Fielding Data'!$A:$H,MATCH(S$1,'Fielding Data'!$A$1:$H$1,0),0),"Other")</f>
        <v>0</v>
      </c>
      <c r="T5554" s="13">
        <f>IFERROR(VLOOKUP($A5554,'Fielding Data'!$A:$H,MATCH(T$1,'Fielding Data'!$A$1:$H$1,0),0),"Other")</f>
        <v>0</v>
      </c>
      <c r="U5554" s="13">
        <f>SUMIFS('Fielding Data'!E:E,'Fielding Data'!$A:$A,'Hitting Data'!$A5554)</f>
        <v>2</v>
      </c>
      <c r="V5554" s="13">
        <f>SUMIFS('Fielding Data'!F:F,'Fielding Data'!$A:$A,'Hitting Data'!$A5554)</f>
        <v>6</v>
      </c>
      <c r="W5554" s="13">
        <f>SUMIFS('Fielding Data'!G:G,'Fielding Data'!$A:$A,'Hitting Data'!$A5554)</f>
        <v>0</v>
      </c>
      <c r="X5554" s="13">
        <f>SUMIFS('Fielding Data'!H:H,'Fielding Data'!$A:$A,'Hitting Data'!$A5554)</f>
        <v>0</v>
      </c>
    </row>
    <row r="5555" spans="1:24" x14ac:dyDescent="0.3">
      <c r="A5555" s="13" t="str">
        <f t="shared" si="86"/>
        <v>peralda012014</v>
      </c>
      <c r="B5555" s="16" t="s">
        <v>2243</v>
      </c>
      <c r="C5555" s="16">
        <v>2014</v>
      </c>
      <c r="D5555" s="16">
        <v>88</v>
      </c>
      <c r="E5555" s="16">
        <v>329</v>
      </c>
      <c r="F5555" s="16">
        <v>40</v>
      </c>
      <c r="G5555" s="16">
        <v>94</v>
      </c>
      <c r="H5555" s="16">
        <v>12</v>
      </c>
      <c r="I5555" s="16">
        <v>9</v>
      </c>
      <c r="J5555" s="16">
        <v>8</v>
      </c>
      <c r="K5555" s="16">
        <v>36</v>
      </c>
      <c r="L5555" s="16">
        <v>6</v>
      </c>
      <c r="M5555" s="16">
        <v>3</v>
      </c>
      <c r="N5555" s="16">
        <v>16</v>
      </c>
      <c r="O5555" s="16">
        <v>60</v>
      </c>
      <c r="P5555" s="13" t="str">
        <f>IFERROR(VLOOKUP($A5555,'Fielding Data'!$A:$H,MATCH(P$1,'Fielding Data'!$A$1:$H$1,0),0),"Other")</f>
        <v>CF</v>
      </c>
      <c r="Q5555" s="13">
        <f>IFERROR(VLOOKUP($A5555,'Fielding Data'!$A:$H,MATCH(Q$1,'Fielding Data'!$A$1:$H$1,0),0),"Other")</f>
        <v>21</v>
      </c>
      <c r="R5555" s="13">
        <f>IFERROR(VLOOKUP($A5555,'Fielding Data'!$A:$H,MATCH(R$1,'Fielding Data'!$A$1:$H$1,0),0),"Other")</f>
        <v>0</v>
      </c>
      <c r="S5555" s="13">
        <f>IFERROR(VLOOKUP($A5555,'Fielding Data'!$A:$H,MATCH(S$1,'Fielding Data'!$A$1:$H$1,0),0),"Other")</f>
        <v>0</v>
      </c>
      <c r="T5555" s="13">
        <f>IFERROR(VLOOKUP($A5555,'Fielding Data'!$A:$H,MATCH(T$1,'Fielding Data'!$A$1:$H$1,0),0),"Other")</f>
        <v>0</v>
      </c>
      <c r="U5555" s="13">
        <f>SUMIFS('Fielding Data'!E:E,'Fielding Data'!$A:$A,'Hitting Data'!$A5555)</f>
        <v>264</v>
      </c>
      <c r="V5555" s="13">
        <f>SUMIFS('Fielding Data'!F:F,'Fielding Data'!$A:$A,'Hitting Data'!$A5555)</f>
        <v>12</v>
      </c>
      <c r="W5555" s="13">
        <f>SUMIFS('Fielding Data'!G:G,'Fielding Data'!$A:$A,'Hitting Data'!$A5555)</f>
        <v>8</v>
      </c>
      <c r="X5555" s="13">
        <f>SUMIFS('Fielding Data'!H:H,'Fielding Data'!$A:$A,'Hitting Data'!$A5555)</f>
        <v>4</v>
      </c>
    </row>
    <row r="5556" spans="1:24" x14ac:dyDescent="0.3">
      <c r="A5556" s="13" t="str">
        <f t="shared" si="86"/>
        <v>peraljh012014</v>
      </c>
      <c r="B5556" s="16" t="s">
        <v>395</v>
      </c>
      <c r="C5556" s="16">
        <v>2014</v>
      </c>
      <c r="D5556" s="16">
        <v>157</v>
      </c>
      <c r="E5556" s="16">
        <v>560</v>
      </c>
      <c r="F5556" s="16">
        <v>61</v>
      </c>
      <c r="G5556" s="16">
        <v>147</v>
      </c>
      <c r="H5556" s="16">
        <v>38</v>
      </c>
      <c r="I5556" s="16">
        <v>0</v>
      </c>
      <c r="J5556" s="16">
        <v>21</v>
      </c>
      <c r="K5556" s="16">
        <v>75</v>
      </c>
      <c r="L5556" s="16">
        <v>3</v>
      </c>
      <c r="M5556" s="16">
        <v>2</v>
      </c>
      <c r="N5556" s="16">
        <v>58</v>
      </c>
      <c r="O5556" s="16">
        <v>112</v>
      </c>
      <c r="P5556" s="13" t="str">
        <f>IFERROR(VLOOKUP($A5556,'Fielding Data'!$A:$H,MATCH(P$1,'Fielding Data'!$A$1:$H$1,0),0),"Other")</f>
        <v>SS</v>
      </c>
      <c r="Q5556" s="13">
        <f>IFERROR(VLOOKUP($A5556,'Fielding Data'!$A:$H,MATCH(Q$1,'Fielding Data'!$A$1:$H$1,0),0),"Other")</f>
        <v>191</v>
      </c>
      <c r="R5556" s="13">
        <f>IFERROR(VLOOKUP($A5556,'Fielding Data'!$A:$H,MATCH(R$1,'Fielding Data'!$A$1:$H$1,0),0),"Other")</f>
        <v>418</v>
      </c>
      <c r="S5556" s="13">
        <f>IFERROR(VLOOKUP($A5556,'Fielding Data'!$A:$H,MATCH(S$1,'Fielding Data'!$A$1:$H$1,0),0),"Other")</f>
        <v>12</v>
      </c>
      <c r="T5556" s="13">
        <f>IFERROR(VLOOKUP($A5556,'Fielding Data'!$A:$H,MATCH(T$1,'Fielding Data'!$A$1:$H$1,0),0),"Other")</f>
        <v>98</v>
      </c>
      <c r="U5556" s="13">
        <f>SUMIFS('Fielding Data'!E:E,'Fielding Data'!$A:$A,'Hitting Data'!$A5556)</f>
        <v>191</v>
      </c>
      <c r="V5556" s="13">
        <f>SUMIFS('Fielding Data'!F:F,'Fielding Data'!$A:$A,'Hitting Data'!$A5556)</f>
        <v>418</v>
      </c>
      <c r="W5556" s="13">
        <f>SUMIFS('Fielding Data'!G:G,'Fielding Data'!$A:$A,'Hitting Data'!$A5556)</f>
        <v>12</v>
      </c>
      <c r="X5556" s="13">
        <f>SUMIFS('Fielding Data'!H:H,'Fielding Data'!$A:$A,'Hitting Data'!$A5556)</f>
        <v>98</v>
      </c>
    </row>
    <row r="5557" spans="1:24" x14ac:dyDescent="0.3">
      <c r="A5557" s="13" t="str">
        <f t="shared" si="86"/>
        <v>peraljo012014</v>
      </c>
      <c r="B5557" s="16" t="s">
        <v>587</v>
      </c>
      <c r="C5557" s="16">
        <v>2014</v>
      </c>
      <c r="D5557" s="16">
        <v>69</v>
      </c>
      <c r="E5557" s="16">
        <v>0</v>
      </c>
      <c r="F5557" s="16">
        <v>0</v>
      </c>
      <c r="G5557" s="16">
        <v>0</v>
      </c>
      <c r="H5557" s="16">
        <v>0</v>
      </c>
      <c r="I5557" s="16">
        <v>0</v>
      </c>
      <c r="J5557" s="16">
        <v>0</v>
      </c>
      <c r="K5557" s="16">
        <v>0</v>
      </c>
      <c r="L5557" s="16">
        <v>0</v>
      </c>
      <c r="M5557" s="16">
        <v>0</v>
      </c>
      <c r="N5557" s="16">
        <v>0</v>
      </c>
      <c r="O5557" s="16">
        <v>0</v>
      </c>
      <c r="P5557" s="13" t="str">
        <f>IFERROR(VLOOKUP($A5557,'Fielding Data'!$A:$H,MATCH(P$1,'Fielding Data'!$A$1:$H$1,0),0),"Other")</f>
        <v>P</v>
      </c>
      <c r="Q5557" s="13">
        <f>IFERROR(VLOOKUP($A5557,'Fielding Data'!$A:$H,MATCH(Q$1,'Fielding Data'!$A$1:$H$1,0),0),"Other")</f>
        <v>2</v>
      </c>
      <c r="R5557" s="13">
        <f>IFERROR(VLOOKUP($A5557,'Fielding Data'!$A:$H,MATCH(R$1,'Fielding Data'!$A$1:$H$1,0),0),"Other")</f>
        <v>5</v>
      </c>
      <c r="S5557" s="13">
        <f>IFERROR(VLOOKUP($A5557,'Fielding Data'!$A:$H,MATCH(S$1,'Fielding Data'!$A$1:$H$1,0),0),"Other")</f>
        <v>0</v>
      </c>
      <c r="T5557" s="13">
        <f>IFERROR(VLOOKUP($A5557,'Fielding Data'!$A:$H,MATCH(T$1,'Fielding Data'!$A$1:$H$1,0),0),"Other")</f>
        <v>0</v>
      </c>
      <c r="U5557" s="13">
        <f>SUMIFS('Fielding Data'!E:E,'Fielding Data'!$A:$A,'Hitting Data'!$A5557)</f>
        <v>2</v>
      </c>
      <c r="V5557" s="13">
        <f>SUMIFS('Fielding Data'!F:F,'Fielding Data'!$A:$A,'Hitting Data'!$A5557)</f>
        <v>5</v>
      </c>
      <c r="W5557" s="13">
        <f>SUMIFS('Fielding Data'!G:G,'Fielding Data'!$A:$A,'Hitting Data'!$A5557)</f>
        <v>0</v>
      </c>
      <c r="X5557" s="13">
        <f>SUMIFS('Fielding Data'!H:H,'Fielding Data'!$A:$A,'Hitting Data'!$A5557)</f>
        <v>0</v>
      </c>
    </row>
    <row r="5558" spans="1:24" x14ac:dyDescent="0.3">
      <c r="A5558" s="13" t="str">
        <f t="shared" si="86"/>
        <v>peralwi012014</v>
      </c>
      <c r="B5558" s="16" t="s">
        <v>1802</v>
      </c>
      <c r="C5558" s="16">
        <v>2014</v>
      </c>
      <c r="D5558" s="16">
        <v>32</v>
      </c>
      <c r="E5558" s="16">
        <v>57</v>
      </c>
      <c r="F5558" s="16">
        <v>4</v>
      </c>
      <c r="G5558" s="16">
        <v>3</v>
      </c>
      <c r="H5558" s="16">
        <v>2</v>
      </c>
      <c r="I5558" s="16">
        <v>0</v>
      </c>
      <c r="J5558" s="16">
        <v>0</v>
      </c>
      <c r="K5558" s="16">
        <v>3</v>
      </c>
      <c r="L5558" s="16">
        <v>0</v>
      </c>
      <c r="M5558" s="16">
        <v>0</v>
      </c>
      <c r="N5558" s="16">
        <v>2</v>
      </c>
      <c r="O5558" s="16">
        <v>24</v>
      </c>
      <c r="P5558" s="13" t="str">
        <f>IFERROR(VLOOKUP($A5558,'Fielding Data'!$A:$H,MATCH(P$1,'Fielding Data'!$A$1:$H$1,0),0),"Other")</f>
        <v>P</v>
      </c>
      <c r="Q5558" s="13">
        <f>IFERROR(VLOOKUP($A5558,'Fielding Data'!$A:$H,MATCH(Q$1,'Fielding Data'!$A$1:$H$1,0),0),"Other")</f>
        <v>20</v>
      </c>
      <c r="R5558" s="13">
        <f>IFERROR(VLOOKUP($A5558,'Fielding Data'!$A:$H,MATCH(R$1,'Fielding Data'!$A$1:$H$1,0),0),"Other")</f>
        <v>23</v>
      </c>
      <c r="S5558" s="13">
        <f>IFERROR(VLOOKUP($A5558,'Fielding Data'!$A:$H,MATCH(S$1,'Fielding Data'!$A$1:$H$1,0),0),"Other")</f>
        <v>0</v>
      </c>
      <c r="T5558" s="13">
        <f>IFERROR(VLOOKUP($A5558,'Fielding Data'!$A:$H,MATCH(T$1,'Fielding Data'!$A$1:$H$1,0),0),"Other")</f>
        <v>2</v>
      </c>
      <c r="U5558" s="13">
        <f>SUMIFS('Fielding Data'!E:E,'Fielding Data'!$A:$A,'Hitting Data'!$A5558)</f>
        <v>20</v>
      </c>
      <c r="V5558" s="13">
        <f>SUMIFS('Fielding Data'!F:F,'Fielding Data'!$A:$A,'Hitting Data'!$A5558)</f>
        <v>23</v>
      </c>
      <c r="W5558" s="13">
        <f>SUMIFS('Fielding Data'!G:G,'Fielding Data'!$A:$A,'Hitting Data'!$A5558)</f>
        <v>0</v>
      </c>
      <c r="X5558" s="13">
        <f>SUMIFS('Fielding Data'!H:H,'Fielding Data'!$A:$A,'Hitting Data'!$A5558)</f>
        <v>2</v>
      </c>
    </row>
    <row r="5559" spans="1:24" x14ac:dyDescent="0.3">
      <c r="A5559" s="13" t="str">
        <f t="shared" si="86"/>
        <v>perezau012014</v>
      </c>
      <c r="B5559" s="16" t="s">
        <v>2020</v>
      </c>
      <c r="C5559" s="16">
        <v>2014</v>
      </c>
      <c r="D5559" s="16">
        <v>1</v>
      </c>
      <c r="E5559" s="16">
        <v>0</v>
      </c>
      <c r="F5559" s="16">
        <v>0</v>
      </c>
      <c r="G5559" s="16">
        <v>0</v>
      </c>
      <c r="H5559" s="16">
        <v>0</v>
      </c>
      <c r="I5559" s="16">
        <v>0</v>
      </c>
      <c r="J5559" s="16">
        <v>0</v>
      </c>
      <c r="K5559" s="16">
        <v>0</v>
      </c>
      <c r="L5559" s="16">
        <v>0</v>
      </c>
      <c r="M5559" s="16">
        <v>0</v>
      </c>
      <c r="N5559" s="16">
        <v>1</v>
      </c>
      <c r="O5559" s="16">
        <v>0</v>
      </c>
      <c r="P5559" s="13" t="str">
        <f>IFERROR(VLOOKUP($A5559,'Fielding Data'!$A:$H,MATCH(P$1,'Fielding Data'!$A$1:$H$1,0),0),"Other")</f>
        <v>Other</v>
      </c>
      <c r="Q5559" s="13" t="str">
        <f>IFERROR(VLOOKUP($A5559,'Fielding Data'!$A:$H,MATCH(Q$1,'Fielding Data'!$A$1:$H$1,0),0),"Other")</f>
        <v>Other</v>
      </c>
      <c r="R5559" s="13" t="str">
        <f>IFERROR(VLOOKUP($A5559,'Fielding Data'!$A:$H,MATCH(R$1,'Fielding Data'!$A$1:$H$1,0),0),"Other")</f>
        <v>Other</v>
      </c>
      <c r="S5559" s="13" t="str">
        <f>IFERROR(VLOOKUP($A5559,'Fielding Data'!$A:$H,MATCH(S$1,'Fielding Data'!$A$1:$H$1,0),0),"Other")</f>
        <v>Other</v>
      </c>
      <c r="T5559" s="13" t="str">
        <f>IFERROR(VLOOKUP($A5559,'Fielding Data'!$A:$H,MATCH(T$1,'Fielding Data'!$A$1:$H$1,0),0),"Other")</f>
        <v>Other</v>
      </c>
      <c r="U5559" s="13">
        <f>SUMIFS('Fielding Data'!E:E,'Fielding Data'!$A:$A,'Hitting Data'!$A5559)</f>
        <v>0</v>
      </c>
      <c r="V5559" s="13">
        <f>SUMIFS('Fielding Data'!F:F,'Fielding Data'!$A:$A,'Hitting Data'!$A5559)</f>
        <v>0</v>
      </c>
      <c r="W5559" s="13">
        <f>SUMIFS('Fielding Data'!G:G,'Fielding Data'!$A:$A,'Hitting Data'!$A5559)</f>
        <v>0</v>
      </c>
      <c r="X5559" s="13">
        <f>SUMIFS('Fielding Data'!H:H,'Fielding Data'!$A:$A,'Hitting Data'!$A5559)</f>
        <v>0</v>
      </c>
    </row>
    <row r="5560" spans="1:24" x14ac:dyDescent="0.3">
      <c r="A5560" s="13" t="str">
        <f t="shared" si="86"/>
        <v>perezch012014</v>
      </c>
      <c r="B5560" s="16" t="s">
        <v>986</v>
      </c>
      <c r="C5560" s="16">
        <v>2014</v>
      </c>
      <c r="D5560" s="16">
        <v>49</v>
      </c>
      <c r="E5560" s="16">
        <v>1</v>
      </c>
      <c r="F5560" s="16">
        <v>0</v>
      </c>
      <c r="G5560" s="16">
        <v>0</v>
      </c>
      <c r="H5560" s="16">
        <v>0</v>
      </c>
      <c r="I5560" s="16">
        <v>0</v>
      </c>
      <c r="J5560" s="16">
        <v>0</v>
      </c>
      <c r="K5560" s="16">
        <v>0</v>
      </c>
      <c r="L5560" s="16">
        <v>0</v>
      </c>
      <c r="M5560" s="16">
        <v>0</v>
      </c>
      <c r="N5560" s="16">
        <v>0</v>
      </c>
      <c r="O5560" s="16">
        <v>1</v>
      </c>
      <c r="P5560" s="13" t="str">
        <f>IFERROR(VLOOKUP($A5560,'Fielding Data'!$A:$H,MATCH(P$1,'Fielding Data'!$A$1:$H$1,0),0),"Other")</f>
        <v>P</v>
      </c>
      <c r="Q5560" s="13">
        <f>IFERROR(VLOOKUP($A5560,'Fielding Data'!$A:$H,MATCH(Q$1,'Fielding Data'!$A$1:$H$1,0),0),"Other")</f>
        <v>0</v>
      </c>
      <c r="R5560" s="13">
        <f>IFERROR(VLOOKUP($A5560,'Fielding Data'!$A:$H,MATCH(R$1,'Fielding Data'!$A$1:$H$1,0),0),"Other")</f>
        <v>5</v>
      </c>
      <c r="S5560" s="13">
        <f>IFERROR(VLOOKUP($A5560,'Fielding Data'!$A:$H,MATCH(S$1,'Fielding Data'!$A$1:$H$1,0),0),"Other")</f>
        <v>0</v>
      </c>
      <c r="T5560" s="13">
        <f>IFERROR(VLOOKUP($A5560,'Fielding Data'!$A:$H,MATCH(T$1,'Fielding Data'!$A$1:$H$1,0),0),"Other")</f>
        <v>0</v>
      </c>
      <c r="U5560" s="13">
        <f>SUMIFS('Fielding Data'!E:E,'Fielding Data'!$A:$A,'Hitting Data'!$A5560)</f>
        <v>0</v>
      </c>
      <c r="V5560" s="13">
        <f>SUMIFS('Fielding Data'!F:F,'Fielding Data'!$A:$A,'Hitting Data'!$A5560)</f>
        <v>5</v>
      </c>
      <c r="W5560" s="13">
        <f>SUMIFS('Fielding Data'!G:G,'Fielding Data'!$A:$A,'Hitting Data'!$A5560)</f>
        <v>0</v>
      </c>
      <c r="X5560" s="13">
        <f>SUMIFS('Fielding Data'!H:H,'Fielding Data'!$A:$A,'Hitting Data'!$A5560)</f>
        <v>0</v>
      </c>
    </row>
    <row r="5561" spans="1:24" x14ac:dyDescent="0.3">
      <c r="A5561" s="13" t="str">
        <f t="shared" si="86"/>
        <v>perezeu012014</v>
      </c>
      <c r="B5561" s="16" t="s">
        <v>1803</v>
      </c>
      <c r="C5561" s="16">
        <v>2014</v>
      </c>
      <c r="D5561" s="16">
        <v>4</v>
      </c>
      <c r="E5561" s="16">
        <v>10</v>
      </c>
      <c r="F5561" s="16">
        <v>2</v>
      </c>
      <c r="G5561" s="16">
        <v>2</v>
      </c>
      <c r="H5561" s="16">
        <v>0</v>
      </c>
      <c r="I5561" s="16">
        <v>0</v>
      </c>
      <c r="J5561" s="16">
        <v>0</v>
      </c>
      <c r="K5561" s="16">
        <v>0</v>
      </c>
      <c r="L5561" s="16">
        <v>1</v>
      </c>
      <c r="M5561" s="16">
        <v>0</v>
      </c>
      <c r="N5561" s="16">
        <v>0</v>
      </c>
      <c r="O5561" s="16">
        <v>3</v>
      </c>
      <c r="P5561" s="13" t="str">
        <f>IFERROR(VLOOKUP($A5561,'Fielding Data'!$A:$H,MATCH(P$1,'Fielding Data'!$A$1:$H$1,0),0),"Other")</f>
        <v>CF</v>
      </c>
      <c r="Q5561" s="13">
        <f>IFERROR(VLOOKUP($A5561,'Fielding Data'!$A:$H,MATCH(Q$1,'Fielding Data'!$A$1:$H$1,0),0),"Other")</f>
        <v>6</v>
      </c>
      <c r="R5561" s="13">
        <f>IFERROR(VLOOKUP($A5561,'Fielding Data'!$A:$H,MATCH(R$1,'Fielding Data'!$A$1:$H$1,0),0),"Other")</f>
        <v>0</v>
      </c>
      <c r="S5561" s="13">
        <f>IFERROR(VLOOKUP($A5561,'Fielding Data'!$A:$H,MATCH(S$1,'Fielding Data'!$A$1:$H$1,0),0),"Other")</f>
        <v>2</v>
      </c>
      <c r="T5561" s="13">
        <f>IFERROR(VLOOKUP($A5561,'Fielding Data'!$A:$H,MATCH(T$1,'Fielding Data'!$A$1:$H$1,0),0),"Other")</f>
        <v>0</v>
      </c>
      <c r="U5561" s="13">
        <f>SUMIFS('Fielding Data'!E:E,'Fielding Data'!$A:$A,'Hitting Data'!$A5561)</f>
        <v>16</v>
      </c>
      <c r="V5561" s="13">
        <f>SUMIFS('Fielding Data'!F:F,'Fielding Data'!$A:$A,'Hitting Data'!$A5561)</f>
        <v>0</v>
      </c>
      <c r="W5561" s="13">
        <f>SUMIFS('Fielding Data'!G:G,'Fielding Data'!$A:$A,'Hitting Data'!$A5561)</f>
        <v>6</v>
      </c>
      <c r="X5561" s="13">
        <f>SUMIFS('Fielding Data'!H:H,'Fielding Data'!$A:$A,'Hitting Data'!$A5561)</f>
        <v>0</v>
      </c>
    </row>
    <row r="5562" spans="1:24" x14ac:dyDescent="0.3">
      <c r="A5562" s="13" t="str">
        <f t="shared" si="86"/>
        <v>perezhe012014</v>
      </c>
      <c r="B5562" s="16" t="s">
        <v>1804</v>
      </c>
      <c r="C5562" s="16">
        <v>2014</v>
      </c>
      <c r="D5562" s="16">
        <v>8</v>
      </c>
      <c r="E5562" s="16">
        <v>5</v>
      </c>
      <c r="F5562" s="16">
        <v>1</v>
      </c>
      <c r="G5562" s="16">
        <v>1</v>
      </c>
      <c r="H5562" s="16">
        <v>0</v>
      </c>
      <c r="I5562" s="16">
        <v>0</v>
      </c>
      <c r="J5562" s="16">
        <v>0</v>
      </c>
      <c r="K5562" s="16">
        <v>0</v>
      </c>
      <c r="L5562" s="16">
        <v>0</v>
      </c>
      <c r="M5562" s="16">
        <v>0</v>
      </c>
      <c r="N5562" s="16">
        <v>1</v>
      </c>
      <c r="O5562" s="16">
        <v>1</v>
      </c>
      <c r="P5562" s="13" t="str">
        <f>IFERROR(VLOOKUP($A5562,'Fielding Data'!$A:$H,MATCH(P$1,'Fielding Data'!$A$1:$H$1,0),0),"Other")</f>
        <v>2B</v>
      </c>
      <c r="Q5562" s="13">
        <f>IFERROR(VLOOKUP($A5562,'Fielding Data'!$A:$H,MATCH(Q$1,'Fielding Data'!$A$1:$H$1,0),0),"Other")</f>
        <v>1</v>
      </c>
      <c r="R5562" s="13">
        <f>IFERROR(VLOOKUP($A5562,'Fielding Data'!$A:$H,MATCH(R$1,'Fielding Data'!$A$1:$H$1,0),0),"Other")</f>
        <v>2</v>
      </c>
      <c r="S5562" s="13">
        <f>IFERROR(VLOOKUP($A5562,'Fielding Data'!$A:$H,MATCH(S$1,'Fielding Data'!$A$1:$H$1,0),0),"Other")</f>
        <v>0</v>
      </c>
      <c r="T5562" s="13">
        <f>IFERROR(VLOOKUP($A5562,'Fielding Data'!$A:$H,MATCH(T$1,'Fielding Data'!$A$1:$H$1,0),0),"Other")</f>
        <v>1</v>
      </c>
      <c r="U5562" s="13">
        <f>SUMIFS('Fielding Data'!E:E,'Fielding Data'!$A:$A,'Hitting Data'!$A5562)</f>
        <v>3</v>
      </c>
      <c r="V5562" s="13">
        <f>SUMIFS('Fielding Data'!F:F,'Fielding Data'!$A:$A,'Hitting Data'!$A5562)</f>
        <v>2</v>
      </c>
      <c r="W5562" s="13">
        <f>SUMIFS('Fielding Data'!G:G,'Fielding Data'!$A:$A,'Hitting Data'!$A5562)</f>
        <v>0</v>
      </c>
      <c r="X5562" s="13">
        <f>SUMIFS('Fielding Data'!H:H,'Fielding Data'!$A:$A,'Hitting Data'!$A5562)</f>
        <v>1</v>
      </c>
    </row>
    <row r="5563" spans="1:24" x14ac:dyDescent="0.3">
      <c r="A5563" s="13" t="str">
        <f t="shared" si="86"/>
        <v>perezju022014</v>
      </c>
      <c r="B5563" s="16" t="s">
        <v>2021</v>
      </c>
      <c r="C5563" s="16">
        <v>2014</v>
      </c>
      <c r="D5563" s="16">
        <v>61</v>
      </c>
      <c r="E5563" s="16">
        <v>100</v>
      </c>
      <c r="F5563" s="16">
        <v>13</v>
      </c>
      <c r="G5563" s="16">
        <v>17</v>
      </c>
      <c r="H5563" s="16">
        <v>7</v>
      </c>
      <c r="I5563" s="16">
        <v>0</v>
      </c>
      <c r="J5563" s="16">
        <v>1</v>
      </c>
      <c r="K5563" s="16">
        <v>3</v>
      </c>
      <c r="L5563" s="16">
        <v>0</v>
      </c>
      <c r="M5563" s="16">
        <v>1</v>
      </c>
      <c r="N5563" s="16">
        <v>5</v>
      </c>
      <c r="O5563" s="16">
        <v>25</v>
      </c>
      <c r="P5563" s="13" t="str">
        <f>IFERROR(VLOOKUP($A5563,'Fielding Data'!$A:$H,MATCH(P$1,'Fielding Data'!$A$1:$H$1,0),0),"Other")</f>
        <v>CF</v>
      </c>
      <c r="Q5563" s="13">
        <f>IFERROR(VLOOKUP($A5563,'Fielding Data'!$A:$H,MATCH(Q$1,'Fielding Data'!$A$1:$H$1,0),0),"Other")</f>
        <v>32</v>
      </c>
      <c r="R5563" s="13">
        <f>IFERROR(VLOOKUP($A5563,'Fielding Data'!$A:$H,MATCH(R$1,'Fielding Data'!$A$1:$H$1,0),0),"Other")</f>
        <v>1</v>
      </c>
      <c r="S5563" s="13">
        <f>IFERROR(VLOOKUP($A5563,'Fielding Data'!$A:$H,MATCH(S$1,'Fielding Data'!$A$1:$H$1,0),0),"Other")</f>
        <v>0</v>
      </c>
      <c r="T5563" s="13">
        <f>IFERROR(VLOOKUP($A5563,'Fielding Data'!$A:$H,MATCH(T$1,'Fielding Data'!$A$1:$H$1,0),0),"Other")</f>
        <v>1</v>
      </c>
      <c r="U5563" s="13">
        <f>SUMIFS('Fielding Data'!E:E,'Fielding Data'!$A:$A,'Hitting Data'!$A5563)</f>
        <v>130</v>
      </c>
      <c r="V5563" s="13">
        <f>SUMIFS('Fielding Data'!F:F,'Fielding Data'!$A:$A,'Hitting Data'!$A5563)</f>
        <v>4</v>
      </c>
      <c r="W5563" s="13">
        <f>SUMIFS('Fielding Data'!G:G,'Fielding Data'!$A:$A,'Hitting Data'!$A5563)</f>
        <v>2</v>
      </c>
      <c r="X5563" s="13">
        <f>SUMIFS('Fielding Data'!H:H,'Fielding Data'!$A:$A,'Hitting Data'!$A5563)</f>
        <v>2</v>
      </c>
    </row>
    <row r="5564" spans="1:24" x14ac:dyDescent="0.3">
      <c r="A5564" s="13" t="str">
        <f t="shared" si="86"/>
        <v>perezma022014</v>
      </c>
      <c r="B5564" s="16" t="s">
        <v>1805</v>
      </c>
      <c r="C5564" s="16">
        <v>2014</v>
      </c>
      <c r="D5564" s="16">
        <v>8</v>
      </c>
      <c r="E5564" s="16">
        <v>1</v>
      </c>
      <c r="F5564" s="16">
        <v>0</v>
      </c>
      <c r="G5564" s="16">
        <v>0</v>
      </c>
      <c r="H5564" s="16">
        <v>0</v>
      </c>
      <c r="I5564" s="16">
        <v>0</v>
      </c>
      <c r="J5564" s="16">
        <v>0</v>
      </c>
      <c r="K5564" s="16">
        <v>0</v>
      </c>
      <c r="L5564" s="16">
        <v>0</v>
      </c>
      <c r="M5564" s="16">
        <v>0</v>
      </c>
      <c r="N5564" s="16">
        <v>0</v>
      </c>
      <c r="O5564" s="16">
        <v>1</v>
      </c>
      <c r="P5564" s="13" t="str">
        <f>IFERROR(VLOOKUP($A5564,'Fielding Data'!$A:$H,MATCH(P$1,'Fielding Data'!$A$1:$H$1,0),0),"Other")</f>
        <v>P</v>
      </c>
      <c r="Q5564" s="13">
        <f>IFERROR(VLOOKUP($A5564,'Fielding Data'!$A:$H,MATCH(Q$1,'Fielding Data'!$A$1:$H$1,0),0),"Other")</f>
        <v>1</v>
      </c>
      <c r="R5564" s="13">
        <f>IFERROR(VLOOKUP($A5564,'Fielding Data'!$A:$H,MATCH(R$1,'Fielding Data'!$A$1:$H$1,0),0),"Other")</f>
        <v>5</v>
      </c>
      <c r="S5564" s="13">
        <f>IFERROR(VLOOKUP($A5564,'Fielding Data'!$A:$H,MATCH(S$1,'Fielding Data'!$A$1:$H$1,0),0),"Other")</f>
        <v>0</v>
      </c>
      <c r="T5564" s="13">
        <f>IFERROR(VLOOKUP($A5564,'Fielding Data'!$A:$H,MATCH(T$1,'Fielding Data'!$A$1:$H$1,0),0),"Other")</f>
        <v>1</v>
      </c>
      <c r="U5564" s="13">
        <f>SUMIFS('Fielding Data'!E:E,'Fielding Data'!$A:$A,'Hitting Data'!$A5564)</f>
        <v>1</v>
      </c>
      <c r="V5564" s="13">
        <f>SUMIFS('Fielding Data'!F:F,'Fielding Data'!$A:$A,'Hitting Data'!$A5564)</f>
        <v>5</v>
      </c>
      <c r="W5564" s="13">
        <f>SUMIFS('Fielding Data'!G:G,'Fielding Data'!$A:$A,'Hitting Data'!$A5564)</f>
        <v>0</v>
      </c>
      <c r="X5564" s="13">
        <f>SUMIFS('Fielding Data'!H:H,'Fielding Data'!$A:$A,'Hitting Data'!$A5564)</f>
        <v>1</v>
      </c>
    </row>
    <row r="5565" spans="1:24" x14ac:dyDescent="0.3">
      <c r="A5565" s="13" t="str">
        <f t="shared" si="86"/>
        <v>perezol012014</v>
      </c>
      <c r="B5565" s="16" t="s">
        <v>327</v>
      </c>
      <c r="C5565" s="16">
        <v>2014</v>
      </c>
      <c r="D5565" s="16">
        <v>68</v>
      </c>
      <c r="E5565" s="16">
        <v>0</v>
      </c>
      <c r="F5565" s="16">
        <v>0</v>
      </c>
      <c r="G5565" s="16">
        <v>0</v>
      </c>
      <c r="H5565" s="16">
        <v>0</v>
      </c>
      <c r="I5565" s="16">
        <v>0</v>
      </c>
      <c r="J5565" s="16">
        <v>0</v>
      </c>
      <c r="K5565" s="16">
        <v>0</v>
      </c>
      <c r="L5565" s="16">
        <v>0</v>
      </c>
      <c r="M5565" s="16">
        <v>0</v>
      </c>
      <c r="N5565" s="16">
        <v>0</v>
      </c>
      <c r="O5565" s="16">
        <v>0</v>
      </c>
      <c r="P5565" s="13" t="str">
        <f>IFERROR(VLOOKUP($A5565,'Fielding Data'!$A:$H,MATCH(P$1,'Fielding Data'!$A$1:$H$1,0),0),"Other")</f>
        <v>P</v>
      </c>
      <c r="Q5565" s="13">
        <f>IFERROR(VLOOKUP($A5565,'Fielding Data'!$A:$H,MATCH(Q$1,'Fielding Data'!$A$1:$H$1,0),0),"Other")</f>
        <v>1</v>
      </c>
      <c r="R5565" s="13">
        <f>IFERROR(VLOOKUP($A5565,'Fielding Data'!$A:$H,MATCH(R$1,'Fielding Data'!$A$1:$H$1,0),0),"Other")</f>
        <v>5</v>
      </c>
      <c r="S5565" s="13">
        <f>IFERROR(VLOOKUP($A5565,'Fielding Data'!$A:$H,MATCH(S$1,'Fielding Data'!$A$1:$H$1,0),0),"Other")</f>
        <v>1</v>
      </c>
      <c r="T5565" s="13">
        <f>IFERROR(VLOOKUP($A5565,'Fielding Data'!$A:$H,MATCH(T$1,'Fielding Data'!$A$1:$H$1,0),0),"Other")</f>
        <v>0</v>
      </c>
      <c r="U5565" s="13">
        <f>SUMIFS('Fielding Data'!E:E,'Fielding Data'!$A:$A,'Hitting Data'!$A5565)</f>
        <v>1</v>
      </c>
      <c r="V5565" s="13">
        <f>SUMIFS('Fielding Data'!F:F,'Fielding Data'!$A:$A,'Hitting Data'!$A5565)</f>
        <v>5</v>
      </c>
      <c r="W5565" s="13">
        <f>SUMIFS('Fielding Data'!G:G,'Fielding Data'!$A:$A,'Hitting Data'!$A5565)</f>
        <v>1</v>
      </c>
      <c r="X5565" s="13">
        <f>SUMIFS('Fielding Data'!H:H,'Fielding Data'!$A:$A,'Hitting Data'!$A5565)</f>
        <v>0</v>
      </c>
    </row>
    <row r="5566" spans="1:24" x14ac:dyDescent="0.3">
      <c r="A5566" s="13" t="str">
        <f t="shared" si="86"/>
        <v>perezro022014</v>
      </c>
      <c r="B5566" s="16" t="s">
        <v>2244</v>
      </c>
      <c r="C5566" s="16">
        <v>2014</v>
      </c>
      <c r="D5566" s="16">
        <v>29</v>
      </c>
      <c r="E5566" s="16">
        <v>85</v>
      </c>
      <c r="F5566" s="16">
        <v>10</v>
      </c>
      <c r="G5566" s="16">
        <v>23</v>
      </c>
      <c r="H5566" s="16">
        <v>5</v>
      </c>
      <c r="I5566" s="16">
        <v>0</v>
      </c>
      <c r="J5566" s="16">
        <v>1</v>
      </c>
      <c r="K5566" s="16">
        <v>4</v>
      </c>
      <c r="L5566" s="16">
        <v>0</v>
      </c>
      <c r="M5566" s="16">
        <v>0</v>
      </c>
      <c r="N5566" s="16">
        <v>5</v>
      </c>
      <c r="O5566" s="16">
        <v>26</v>
      </c>
      <c r="P5566" s="13" t="str">
        <f>IFERROR(VLOOKUP($A5566,'Fielding Data'!$A:$H,MATCH(P$1,'Fielding Data'!$A$1:$H$1,0),0),"Other")</f>
        <v>C</v>
      </c>
      <c r="Q5566" s="13">
        <f>IFERROR(VLOOKUP($A5566,'Fielding Data'!$A:$H,MATCH(Q$1,'Fielding Data'!$A$1:$H$1,0),0),"Other")</f>
        <v>217</v>
      </c>
      <c r="R5566" s="13">
        <f>IFERROR(VLOOKUP($A5566,'Fielding Data'!$A:$H,MATCH(R$1,'Fielding Data'!$A$1:$H$1,0),0),"Other")</f>
        <v>24</v>
      </c>
      <c r="S5566" s="13">
        <f>IFERROR(VLOOKUP($A5566,'Fielding Data'!$A:$H,MATCH(S$1,'Fielding Data'!$A$1:$H$1,0),0),"Other")</f>
        <v>3</v>
      </c>
      <c r="T5566" s="13">
        <f>IFERROR(VLOOKUP($A5566,'Fielding Data'!$A:$H,MATCH(T$1,'Fielding Data'!$A$1:$H$1,0),0),"Other")</f>
        <v>2</v>
      </c>
      <c r="U5566" s="13">
        <f>SUMIFS('Fielding Data'!E:E,'Fielding Data'!$A:$A,'Hitting Data'!$A5566)</f>
        <v>217</v>
      </c>
      <c r="V5566" s="13">
        <f>SUMIFS('Fielding Data'!F:F,'Fielding Data'!$A:$A,'Hitting Data'!$A5566)</f>
        <v>24</v>
      </c>
      <c r="W5566" s="13">
        <f>SUMIFS('Fielding Data'!G:G,'Fielding Data'!$A:$A,'Hitting Data'!$A5566)</f>
        <v>3</v>
      </c>
      <c r="X5566" s="13">
        <f>SUMIFS('Fielding Data'!H:H,'Fielding Data'!$A:$A,'Hitting Data'!$A5566)</f>
        <v>2</v>
      </c>
    </row>
    <row r="5567" spans="1:24" x14ac:dyDescent="0.3">
      <c r="A5567" s="13" t="str">
        <f t="shared" si="86"/>
        <v>perezsa022014</v>
      </c>
      <c r="B5567" s="16" t="s">
        <v>1586</v>
      </c>
      <c r="C5567" s="16">
        <v>2014</v>
      </c>
      <c r="D5567" s="16">
        <v>150</v>
      </c>
      <c r="E5567" s="16">
        <v>578</v>
      </c>
      <c r="F5567" s="16">
        <v>57</v>
      </c>
      <c r="G5567" s="16">
        <v>150</v>
      </c>
      <c r="H5567" s="16">
        <v>28</v>
      </c>
      <c r="I5567" s="16">
        <v>2</v>
      </c>
      <c r="J5567" s="16">
        <v>17</v>
      </c>
      <c r="K5567" s="16">
        <v>70</v>
      </c>
      <c r="L5567" s="16">
        <v>1</v>
      </c>
      <c r="M5567" s="16">
        <v>0</v>
      </c>
      <c r="N5567" s="16">
        <v>22</v>
      </c>
      <c r="O5567" s="16">
        <v>85</v>
      </c>
      <c r="P5567" s="13" t="str">
        <f>IFERROR(VLOOKUP($A5567,'Fielding Data'!$A:$H,MATCH(P$1,'Fielding Data'!$A$1:$H$1,0),0),"Other")</f>
        <v>C</v>
      </c>
      <c r="Q5567" s="13">
        <f>IFERROR(VLOOKUP($A5567,'Fielding Data'!$A:$H,MATCH(Q$1,'Fielding Data'!$A$1:$H$1,0),0),"Other")</f>
        <v>1037</v>
      </c>
      <c r="R5567" s="13">
        <f>IFERROR(VLOOKUP($A5567,'Fielding Data'!$A:$H,MATCH(R$1,'Fielding Data'!$A$1:$H$1,0),0),"Other")</f>
        <v>72</v>
      </c>
      <c r="S5567" s="13">
        <f>IFERROR(VLOOKUP($A5567,'Fielding Data'!$A:$H,MATCH(S$1,'Fielding Data'!$A$1:$H$1,0),0),"Other")</f>
        <v>9</v>
      </c>
      <c r="T5567" s="13">
        <f>IFERROR(VLOOKUP($A5567,'Fielding Data'!$A:$H,MATCH(T$1,'Fielding Data'!$A$1:$H$1,0),0),"Other")</f>
        <v>5</v>
      </c>
      <c r="U5567" s="13">
        <f>SUMIFS('Fielding Data'!E:E,'Fielding Data'!$A:$A,'Hitting Data'!$A5567)</f>
        <v>1037</v>
      </c>
      <c r="V5567" s="13">
        <f>SUMIFS('Fielding Data'!F:F,'Fielding Data'!$A:$A,'Hitting Data'!$A5567)</f>
        <v>72</v>
      </c>
      <c r="W5567" s="13">
        <f>SUMIFS('Fielding Data'!G:G,'Fielding Data'!$A:$A,'Hitting Data'!$A5567)</f>
        <v>9</v>
      </c>
      <c r="X5567" s="13">
        <f>SUMIFS('Fielding Data'!H:H,'Fielding Data'!$A:$A,'Hitting Data'!$A5567)</f>
        <v>5</v>
      </c>
    </row>
    <row r="5568" spans="1:24" x14ac:dyDescent="0.3">
      <c r="A5568" s="13" t="str">
        <f t="shared" si="86"/>
        <v>perkigl012014</v>
      </c>
      <c r="B5568" s="16" t="s">
        <v>714</v>
      </c>
      <c r="C5568" s="16">
        <v>2014</v>
      </c>
      <c r="D5568" s="16">
        <v>63</v>
      </c>
      <c r="E5568" s="16">
        <v>0</v>
      </c>
      <c r="F5568" s="16">
        <v>0</v>
      </c>
      <c r="G5568" s="16">
        <v>0</v>
      </c>
      <c r="H5568" s="16">
        <v>0</v>
      </c>
      <c r="I5568" s="16">
        <v>0</v>
      </c>
      <c r="J5568" s="16">
        <v>0</v>
      </c>
      <c r="K5568" s="16">
        <v>0</v>
      </c>
      <c r="L5568" s="16">
        <v>0</v>
      </c>
      <c r="M5568" s="16">
        <v>0</v>
      </c>
      <c r="N5568" s="16">
        <v>0</v>
      </c>
      <c r="O5568" s="16">
        <v>0</v>
      </c>
      <c r="P5568" s="13" t="str">
        <f>IFERROR(VLOOKUP($A5568,'Fielding Data'!$A:$H,MATCH(P$1,'Fielding Data'!$A$1:$H$1,0),0),"Other")</f>
        <v>P</v>
      </c>
      <c r="Q5568" s="13">
        <f>IFERROR(VLOOKUP($A5568,'Fielding Data'!$A:$H,MATCH(Q$1,'Fielding Data'!$A$1:$H$1,0),0),"Other")</f>
        <v>2</v>
      </c>
      <c r="R5568" s="13">
        <f>IFERROR(VLOOKUP($A5568,'Fielding Data'!$A:$H,MATCH(R$1,'Fielding Data'!$A$1:$H$1,0),0),"Other")</f>
        <v>8</v>
      </c>
      <c r="S5568" s="13">
        <f>IFERROR(VLOOKUP($A5568,'Fielding Data'!$A:$H,MATCH(S$1,'Fielding Data'!$A$1:$H$1,0),0),"Other")</f>
        <v>0</v>
      </c>
      <c r="T5568" s="13">
        <f>IFERROR(VLOOKUP($A5568,'Fielding Data'!$A:$H,MATCH(T$1,'Fielding Data'!$A$1:$H$1,0),0),"Other")</f>
        <v>0</v>
      </c>
      <c r="U5568" s="13">
        <f>SUMIFS('Fielding Data'!E:E,'Fielding Data'!$A:$A,'Hitting Data'!$A5568)</f>
        <v>2</v>
      </c>
      <c r="V5568" s="13">
        <f>SUMIFS('Fielding Data'!F:F,'Fielding Data'!$A:$A,'Hitting Data'!$A5568)</f>
        <v>8</v>
      </c>
      <c r="W5568" s="13">
        <f>SUMIFS('Fielding Data'!G:G,'Fielding Data'!$A:$A,'Hitting Data'!$A5568)</f>
        <v>0</v>
      </c>
      <c r="X5568" s="13">
        <f>SUMIFS('Fielding Data'!H:H,'Fielding Data'!$A:$A,'Hitting Data'!$A5568)</f>
        <v>0</v>
      </c>
    </row>
    <row r="5569" spans="1:24" x14ac:dyDescent="0.3">
      <c r="A5569" s="13" t="str">
        <f t="shared" si="86"/>
        <v>peterja012014</v>
      </c>
      <c r="B5569" s="16" t="s">
        <v>2245</v>
      </c>
      <c r="C5569" s="16">
        <v>2014</v>
      </c>
      <c r="D5569" s="16">
        <v>27</v>
      </c>
      <c r="E5569" s="16">
        <v>53</v>
      </c>
      <c r="F5569" s="16">
        <v>3</v>
      </c>
      <c r="G5569" s="16">
        <v>6</v>
      </c>
      <c r="H5569" s="16">
        <v>0</v>
      </c>
      <c r="I5569" s="16">
        <v>0</v>
      </c>
      <c r="J5569" s="16">
        <v>0</v>
      </c>
      <c r="K5569" s="16">
        <v>0</v>
      </c>
      <c r="L5569" s="16">
        <v>2</v>
      </c>
      <c r="M5569" s="16">
        <v>0</v>
      </c>
      <c r="N5569" s="16">
        <v>2</v>
      </c>
      <c r="O5569" s="16">
        <v>18</v>
      </c>
      <c r="P5569" s="13" t="str">
        <f>IFERROR(VLOOKUP($A5569,'Fielding Data'!$A:$H,MATCH(P$1,'Fielding Data'!$A$1:$H$1,0),0),"Other")</f>
        <v>2B</v>
      </c>
      <c r="Q5569" s="13">
        <f>IFERROR(VLOOKUP($A5569,'Fielding Data'!$A:$H,MATCH(Q$1,'Fielding Data'!$A$1:$H$1,0),0),"Other")</f>
        <v>21</v>
      </c>
      <c r="R5569" s="13">
        <f>IFERROR(VLOOKUP($A5569,'Fielding Data'!$A:$H,MATCH(R$1,'Fielding Data'!$A$1:$H$1,0),0),"Other")</f>
        <v>32</v>
      </c>
      <c r="S5569" s="13">
        <f>IFERROR(VLOOKUP($A5569,'Fielding Data'!$A:$H,MATCH(S$1,'Fielding Data'!$A$1:$H$1,0),0),"Other")</f>
        <v>2</v>
      </c>
      <c r="T5569" s="13">
        <f>IFERROR(VLOOKUP($A5569,'Fielding Data'!$A:$H,MATCH(T$1,'Fielding Data'!$A$1:$H$1,0),0),"Other")</f>
        <v>4</v>
      </c>
      <c r="U5569" s="13">
        <f>SUMIFS('Fielding Data'!E:E,'Fielding Data'!$A:$A,'Hitting Data'!$A5569)</f>
        <v>23</v>
      </c>
      <c r="V5569" s="13">
        <f>SUMIFS('Fielding Data'!F:F,'Fielding Data'!$A:$A,'Hitting Data'!$A5569)</f>
        <v>51</v>
      </c>
      <c r="W5569" s="13">
        <f>SUMIFS('Fielding Data'!G:G,'Fielding Data'!$A:$A,'Hitting Data'!$A5569)</f>
        <v>4</v>
      </c>
      <c r="X5569" s="13">
        <f>SUMIFS('Fielding Data'!H:H,'Fielding Data'!$A:$A,'Hitting Data'!$A5569)</f>
        <v>4</v>
      </c>
    </row>
    <row r="5570" spans="1:24" x14ac:dyDescent="0.3">
      <c r="A5570" s="13" t="str">
        <f t="shared" si="86"/>
        <v>petitgr012014</v>
      </c>
      <c r="B5570" s="16" t="s">
        <v>987</v>
      </c>
      <c r="C5570" s="16">
        <v>2014</v>
      </c>
      <c r="D5570" s="16">
        <v>37</v>
      </c>
      <c r="E5570" s="16">
        <v>97</v>
      </c>
      <c r="F5570" s="16">
        <v>14</v>
      </c>
      <c r="G5570" s="16">
        <v>27</v>
      </c>
      <c r="H5570" s="16">
        <v>8</v>
      </c>
      <c r="I5570" s="16">
        <v>0</v>
      </c>
      <c r="J5570" s="16">
        <v>2</v>
      </c>
      <c r="K5570" s="16">
        <v>9</v>
      </c>
      <c r="L5570" s="16">
        <v>0</v>
      </c>
      <c r="M5570" s="16">
        <v>1</v>
      </c>
      <c r="N5570" s="16">
        <v>1</v>
      </c>
      <c r="O5570" s="16">
        <v>25</v>
      </c>
      <c r="P5570" s="13" t="str">
        <f>IFERROR(VLOOKUP($A5570,'Fielding Data'!$A:$H,MATCH(P$1,'Fielding Data'!$A$1:$H$1,0),0),"Other")</f>
        <v>2B</v>
      </c>
      <c r="Q5570" s="13">
        <f>IFERROR(VLOOKUP($A5570,'Fielding Data'!$A:$H,MATCH(Q$1,'Fielding Data'!$A$1:$H$1,0),0),"Other")</f>
        <v>2</v>
      </c>
      <c r="R5570" s="13">
        <f>IFERROR(VLOOKUP($A5570,'Fielding Data'!$A:$H,MATCH(R$1,'Fielding Data'!$A$1:$H$1,0),0),"Other")</f>
        <v>4</v>
      </c>
      <c r="S5570" s="13">
        <f>IFERROR(VLOOKUP($A5570,'Fielding Data'!$A:$H,MATCH(S$1,'Fielding Data'!$A$1:$H$1,0),0),"Other")</f>
        <v>0</v>
      </c>
      <c r="T5570" s="13">
        <f>IFERROR(VLOOKUP($A5570,'Fielding Data'!$A:$H,MATCH(T$1,'Fielding Data'!$A$1:$H$1,0),0),"Other")</f>
        <v>1</v>
      </c>
      <c r="U5570" s="13">
        <f>SUMIFS('Fielding Data'!E:E,'Fielding Data'!$A:$A,'Hitting Data'!$A5570)</f>
        <v>33</v>
      </c>
      <c r="V5570" s="13">
        <f>SUMIFS('Fielding Data'!F:F,'Fielding Data'!$A:$A,'Hitting Data'!$A5570)</f>
        <v>70</v>
      </c>
      <c r="W5570" s="13">
        <f>SUMIFS('Fielding Data'!G:G,'Fielding Data'!$A:$A,'Hitting Data'!$A5570)</f>
        <v>2</v>
      </c>
      <c r="X5570" s="13">
        <f>SUMIFS('Fielding Data'!H:H,'Fielding Data'!$A:$A,'Hitting Data'!$A5570)</f>
        <v>17</v>
      </c>
    </row>
    <row r="5571" spans="1:24" x14ac:dyDescent="0.3">
      <c r="A5571" s="13" t="str">
        <f t="shared" ref="A5571:A5634" si="87">(B5571&amp;C5571)</f>
        <v>petityu012014</v>
      </c>
      <c r="B5571" s="16" t="s">
        <v>715</v>
      </c>
      <c r="C5571" s="16">
        <v>2014</v>
      </c>
      <c r="D5571" s="16">
        <v>39</v>
      </c>
      <c r="E5571" s="16">
        <v>25</v>
      </c>
      <c r="F5571" s="16">
        <v>2</v>
      </c>
      <c r="G5571" s="16">
        <v>1</v>
      </c>
      <c r="H5571" s="16">
        <v>0</v>
      </c>
      <c r="I5571" s="16">
        <v>0</v>
      </c>
      <c r="J5571" s="16">
        <v>0</v>
      </c>
      <c r="K5571" s="16">
        <v>0</v>
      </c>
      <c r="L5571" s="16">
        <v>0</v>
      </c>
      <c r="M5571" s="16">
        <v>0</v>
      </c>
      <c r="N5571" s="16">
        <v>1</v>
      </c>
      <c r="O5571" s="16">
        <v>13</v>
      </c>
      <c r="P5571" s="13" t="str">
        <f>IFERROR(VLOOKUP($A5571,'Fielding Data'!$A:$H,MATCH(P$1,'Fielding Data'!$A$1:$H$1,0),0),"Other")</f>
        <v>P</v>
      </c>
      <c r="Q5571" s="13">
        <f>IFERROR(VLOOKUP($A5571,'Fielding Data'!$A:$H,MATCH(Q$1,'Fielding Data'!$A$1:$H$1,0),0),"Other")</f>
        <v>7</v>
      </c>
      <c r="R5571" s="13">
        <f>IFERROR(VLOOKUP($A5571,'Fielding Data'!$A:$H,MATCH(R$1,'Fielding Data'!$A$1:$H$1,0),0),"Other")</f>
        <v>5</v>
      </c>
      <c r="S5571" s="13">
        <f>IFERROR(VLOOKUP($A5571,'Fielding Data'!$A:$H,MATCH(S$1,'Fielding Data'!$A$1:$H$1,0),0),"Other")</f>
        <v>2</v>
      </c>
      <c r="T5571" s="13">
        <f>IFERROR(VLOOKUP($A5571,'Fielding Data'!$A:$H,MATCH(T$1,'Fielding Data'!$A$1:$H$1,0),0),"Other")</f>
        <v>0</v>
      </c>
      <c r="U5571" s="13">
        <f>SUMIFS('Fielding Data'!E:E,'Fielding Data'!$A:$A,'Hitting Data'!$A5571)</f>
        <v>7</v>
      </c>
      <c r="V5571" s="13">
        <f>SUMIFS('Fielding Data'!F:F,'Fielding Data'!$A:$A,'Hitting Data'!$A5571)</f>
        <v>5</v>
      </c>
      <c r="W5571" s="13">
        <f>SUMIFS('Fielding Data'!G:G,'Fielding Data'!$A:$A,'Hitting Data'!$A5571)</f>
        <v>2</v>
      </c>
      <c r="X5571" s="13">
        <f>SUMIFS('Fielding Data'!H:H,'Fielding Data'!$A:$A,'Hitting Data'!$A5571)</f>
        <v>0</v>
      </c>
    </row>
    <row r="5572" spans="1:24" x14ac:dyDescent="0.3">
      <c r="A5572" s="13" t="str">
        <f t="shared" si="87"/>
        <v>petrija012014</v>
      </c>
      <c r="B5572" s="16" t="s">
        <v>2024</v>
      </c>
      <c r="C5572" s="16">
        <v>2014</v>
      </c>
      <c r="D5572" s="16">
        <v>67</v>
      </c>
      <c r="E5572" s="16">
        <v>0</v>
      </c>
      <c r="F5572" s="16">
        <v>0</v>
      </c>
      <c r="G5572" s="16">
        <v>0</v>
      </c>
      <c r="H5572" s="16">
        <v>0</v>
      </c>
      <c r="I5572" s="16">
        <v>0</v>
      </c>
      <c r="J5572" s="16">
        <v>0</v>
      </c>
      <c r="K5572" s="16">
        <v>0</v>
      </c>
      <c r="L5572" s="16">
        <v>0</v>
      </c>
      <c r="M5572" s="16">
        <v>0</v>
      </c>
      <c r="N5572" s="16">
        <v>0</v>
      </c>
      <c r="O5572" s="16">
        <v>0</v>
      </c>
      <c r="P5572" s="13" t="str">
        <f>IFERROR(VLOOKUP($A5572,'Fielding Data'!$A:$H,MATCH(P$1,'Fielding Data'!$A$1:$H$1,0),0),"Other")</f>
        <v>P</v>
      </c>
      <c r="Q5572" s="13">
        <f>IFERROR(VLOOKUP($A5572,'Fielding Data'!$A:$H,MATCH(Q$1,'Fielding Data'!$A$1:$H$1,0),0),"Other")</f>
        <v>6</v>
      </c>
      <c r="R5572" s="13">
        <f>IFERROR(VLOOKUP($A5572,'Fielding Data'!$A:$H,MATCH(R$1,'Fielding Data'!$A$1:$H$1,0),0),"Other")</f>
        <v>7</v>
      </c>
      <c r="S5572" s="13">
        <f>IFERROR(VLOOKUP($A5572,'Fielding Data'!$A:$H,MATCH(S$1,'Fielding Data'!$A$1:$H$1,0),0),"Other")</f>
        <v>0</v>
      </c>
      <c r="T5572" s="13">
        <f>IFERROR(VLOOKUP($A5572,'Fielding Data'!$A:$H,MATCH(T$1,'Fielding Data'!$A$1:$H$1,0),0),"Other")</f>
        <v>1</v>
      </c>
      <c r="U5572" s="13">
        <f>SUMIFS('Fielding Data'!E:E,'Fielding Data'!$A:$A,'Hitting Data'!$A5572)</f>
        <v>6</v>
      </c>
      <c r="V5572" s="13">
        <f>SUMIFS('Fielding Data'!F:F,'Fielding Data'!$A:$A,'Hitting Data'!$A5572)</f>
        <v>7</v>
      </c>
      <c r="W5572" s="13">
        <f>SUMIFS('Fielding Data'!G:G,'Fielding Data'!$A:$A,'Hitting Data'!$A5572)</f>
        <v>0</v>
      </c>
      <c r="X5572" s="13">
        <f>SUMIFS('Fielding Data'!H:H,'Fielding Data'!$A:$A,'Hitting Data'!$A5572)</f>
        <v>1</v>
      </c>
    </row>
    <row r="5573" spans="1:24" x14ac:dyDescent="0.3">
      <c r="A5573" s="13" t="str">
        <f t="shared" si="87"/>
        <v>pettijo022014</v>
      </c>
      <c r="B5573" s="16" t="s">
        <v>2025</v>
      </c>
      <c r="C5573" s="16">
        <v>2014</v>
      </c>
      <c r="D5573" s="16">
        <v>2</v>
      </c>
      <c r="E5573" s="16">
        <v>2</v>
      </c>
      <c r="F5573" s="16">
        <v>0</v>
      </c>
      <c r="G5573" s="16">
        <v>0</v>
      </c>
      <c r="H5573" s="16">
        <v>0</v>
      </c>
      <c r="I5573" s="16">
        <v>0</v>
      </c>
      <c r="J5573" s="16">
        <v>0</v>
      </c>
      <c r="K5573" s="16">
        <v>0</v>
      </c>
      <c r="L5573" s="16">
        <v>0</v>
      </c>
      <c r="M5573" s="16">
        <v>0</v>
      </c>
      <c r="N5573" s="16">
        <v>0</v>
      </c>
      <c r="O5573" s="16">
        <v>1</v>
      </c>
      <c r="P5573" s="13" t="str">
        <f>IFERROR(VLOOKUP($A5573,'Fielding Data'!$A:$H,MATCH(P$1,'Fielding Data'!$A$1:$H$1,0),0),"Other")</f>
        <v>P</v>
      </c>
      <c r="Q5573" s="13">
        <f>IFERROR(VLOOKUP($A5573,'Fielding Data'!$A:$H,MATCH(Q$1,'Fielding Data'!$A$1:$H$1,0),0),"Other")</f>
        <v>0</v>
      </c>
      <c r="R5573" s="13">
        <f>IFERROR(VLOOKUP($A5573,'Fielding Data'!$A:$H,MATCH(R$1,'Fielding Data'!$A$1:$H$1,0),0),"Other")</f>
        <v>1</v>
      </c>
      <c r="S5573" s="13">
        <f>IFERROR(VLOOKUP($A5573,'Fielding Data'!$A:$H,MATCH(S$1,'Fielding Data'!$A$1:$H$1,0),0),"Other")</f>
        <v>0</v>
      </c>
      <c r="T5573" s="13">
        <f>IFERROR(VLOOKUP($A5573,'Fielding Data'!$A:$H,MATCH(T$1,'Fielding Data'!$A$1:$H$1,0),0),"Other")</f>
        <v>0</v>
      </c>
      <c r="U5573" s="13">
        <f>SUMIFS('Fielding Data'!E:E,'Fielding Data'!$A:$A,'Hitting Data'!$A5573)</f>
        <v>0</v>
      </c>
      <c r="V5573" s="13">
        <f>SUMIFS('Fielding Data'!F:F,'Fielding Data'!$A:$A,'Hitting Data'!$A5573)</f>
        <v>1</v>
      </c>
      <c r="W5573" s="13">
        <f>SUMIFS('Fielding Data'!G:G,'Fielding Data'!$A:$A,'Hitting Data'!$A5573)</f>
        <v>0</v>
      </c>
      <c r="X5573" s="13">
        <f>SUMIFS('Fielding Data'!H:H,'Fielding Data'!$A:$A,'Hitting Data'!$A5573)</f>
        <v>0</v>
      </c>
    </row>
    <row r="5574" spans="1:24" x14ac:dyDescent="0.3">
      <c r="A5574" s="13" t="str">
        <f t="shared" si="87"/>
        <v>phamth012014</v>
      </c>
      <c r="B5574" s="16" t="s">
        <v>2246</v>
      </c>
      <c r="C5574" s="16">
        <v>2014</v>
      </c>
      <c r="D5574" s="16">
        <v>6</v>
      </c>
      <c r="E5574" s="16">
        <v>2</v>
      </c>
      <c r="F5574" s="16">
        <v>0</v>
      </c>
      <c r="G5574" s="16">
        <v>0</v>
      </c>
      <c r="H5574" s="16">
        <v>0</v>
      </c>
      <c r="I5574" s="16">
        <v>0</v>
      </c>
      <c r="J5574" s="16">
        <v>0</v>
      </c>
      <c r="K5574" s="16">
        <v>0</v>
      </c>
      <c r="L5574" s="16">
        <v>0</v>
      </c>
      <c r="M5574" s="16">
        <v>0</v>
      </c>
      <c r="N5574" s="16">
        <v>0</v>
      </c>
      <c r="O5574" s="16">
        <v>2</v>
      </c>
      <c r="P5574" s="13" t="str">
        <f>IFERROR(VLOOKUP($A5574,'Fielding Data'!$A:$H,MATCH(P$1,'Fielding Data'!$A$1:$H$1,0),0),"Other")</f>
        <v>LF</v>
      </c>
      <c r="Q5574" s="13">
        <f>IFERROR(VLOOKUP($A5574,'Fielding Data'!$A:$H,MATCH(Q$1,'Fielding Data'!$A$1:$H$1,0),0),"Other")</f>
        <v>2</v>
      </c>
      <c r="R5574" s="13">
        <f>IFERROR(VLOOKUP($A5574,'Fielding Data'!$A:$H,MATCH(R$1,'Fielding Data'!$A$1:$H$1,0),0),"Other")</f>
        <v>0</v>
      </c>
      <c r="S5574" s="13">
        <f>IFERROR(VLOOKUP($A5574,'Fielding Data'!$A:$H,MATCH(S$1,'Fielding Data'!$A$1:$H$1,0),0),"Other")</f>
        <v>0</v>
      </c>
      <c r="T5574" s="13">
        <f>IFERROR(VLOOKUP($A5574,'Fielding Data'!$A:$H,MATCH(T$1,'Fielding Data'!$A$1:$H$1,0),0),"Other")</f>
        <v>0</v>
      </c>
      <c r="U5574" s="13">
        <f>SUMIFS('Fielding Data'!E:E,'Fielding Data'!$A:$A,'Hitting Data'!$A5574)</f>
        <v>4</v>
      </c>
      <c r="V5574" s="13">
        <f>SUMIFS('Fielding Data'!F:F,'Fielding Data'!$A:$A,'Hitting Data'!$A5574)</f>
        <v>0</v>
      </c>
      <c r="W5574" s="13">
        <f>SUMIFS('Fielding Data'!G:G,'Fielding Data'!$A:$A,'Hitting Data'!$A5574)</f>
        <v>0</v>
      </c>
      <c r="X5574" s="13">
        <f>SUMIFS('Fielding Data'!H:H,'Fielding Data'!$A:$A,'Hitting Data'!$A5574)</f>
        <v>0</v>
      </c>
    </row>
    <row r="5575" spans="1:24" x14ac:dyDescent="0.3">
      <c r="A5575" s="13" t="str">
        <f t="shared" si="87"/>
        <v>phegljo012014</v>
      </c>
      <c r="B5575" s="16" t="s">
        <v>2026</v>
      </c>
      <c r="C5575" s="16">
        <v>2014</v>
      </c>
      <c r="D5575" s="16">
        <v>11</v>
      </c>
      <c r="E5575" s="16">
        <v>37</v>
      </c>
      <c r="F5575" s="16">
        <v>4</v>
      </c>
      <c r="G5575" s="16">
        <v>8</v>
      </c>
      <c r="H5575" s="16">
        <v>2</v>
      </c>
      <c r="I5575" s="16">
        <v>0</v>
      </c>
      <c r="J5575" s="16">
        <v>3</v>
      </c>
      <c r="K5575" s="16">
        <v>7</v>
      </c>
      <c r="L5575" s="16">
        <v>0</v>
      </c>
      <c r="M5575" s="16">
        <v>0</v>
      </c>
      <c r="N5575" s="16">
        <v>0</v>
      </c>
      <c r="O5575" s="16">
        <v>11</v>
      </c>
      <c r="P5575" s="13" t="str">
        <f>IFERROR(VLOOKUP($A5575,'Fielding Data'!$A:$H,MATCH(P$1,'Fielding Data'!$A$1:$H$1,0),0),"Other")</f>
        <v>C</v>
      </c>
      <c r="Q5575" s="13">
        <f>IFERROR(VLOOKUP($A5575,'Fielding Data'!$A:$H,MATCH(Q$1,'Fielding Data'!$A$1:$H$1,0),0),"Other")</f>
        <v>75</v>
      </c>
      <c r="R5575" s="13">
        <f>IFERROR(VLOOKUP($A5575,'Fielding Data'!$A:$H,MATCH(R$1,'Fielding Data'!$A$1:$H$1,0),0),"Other")</f>
        <v>13</v>
      </c>
      <c r="S5575" s="13">
        <f>IFERROR(VLOOKUP($A5575,'Fielding Data'!$A:$H,MATCH(S$1,'Fielding Data'!$A$1:$H$1,0),0),"Other")</f>
        <v>1</v>
      </c>
      <c r="T5575" s="13">
        <f>IFERROR(VLOOKUP($A5575,'Fielding Data'!$A:$H,MATCH(T$1,'Fielding Data'!$A$1:$H$1,0),0),"Other")</f>
        <v>1</v>
      </c>
      <c r="U5575" s="13">
        <f>SUMIFS('Fielding Data'!E:E,'Fielding Data'!$A:$A,'Hitting Data'!$A5575)</f>
        <v>75</v>
      </c>
      <c r="V5575" s="13">
        <f>SUMIFS('Fielding Data'!F:F,'Fielding Data'!$A:$A,'Hitting Data'!$A5575)</f>
        <v>13</v>
      </c>
      <c r="W5575" s="13">
        <f>SUMIFS('Fielding Data'!G:G,'Fielding Data'!$A:$A,'Hitting Data'!$A5575)</f>
        <v>1</v>
      </c>
      <c r="X5575" s="13">
        <f>SUMIFS('Fielding Data'!H:H,'Fielding Data'!$A:$A,'Hitting Data'!$A5575)</f>
        <v>1</v>
      </c>
    </row>
    <row r="5576" spans="1:24" x14ac:dyDescent="0.3">
      <c r="A5576" s="13" t="str">
        <f t="shared" si="87"/>
        <v>phelpco012014</v>
      </c>
      <c r="B5576" s="16" t="s">
        <v>1587</v>
      </c>
      <c r="C5576" s="16">
        <v>2014</v>
      </c>
      <c r="D5576" s="16">
        <v>3</v>
      </c>
      <c r="E5576" s="16">
        <v>3</v>
      </c>
      <c r="F5576" s="16">
        <v>0</v>
      </c>
      <c r="G5576" s="16">
        <v>0</v>
      </c>
      <c r="H5576" s="16">
        <v>0</v>
      </c>
      <c r="I5576" s="16">
        <v>0</v>
      </c>
      <c r="J5576" s="16">
        <v>0</v>
      </c>
      <c r="K5576" s="16">
        <v>0</v>
      </c>
      <c r="L5576" s="16">
        <v>0</v>
      </c>
      <c r="M5576" s="16">
        <v>0</v>
      </c>
      <c r="N5576" s="16">
        <v>0</v>
      </c>
      <c r="O5576" s="16">
        <v>0</v>
      </c>
      <c r="P5576" s="13" t="str">
        <f>IFERROR(VLOOKUP($A5576,'Fielding Data'!$A:$H,MATCH(P$1,'Fielding Data'!$A$1:$H$1,0),0),"Other")</f>
        <v>Other</v>
      </c>
      <c r="Q5576" s="13" t="str">
        <f>IFERROR(VLOOKUP($A5576,'Fielding Data'!$A:$H,MATCH(Q$1,'Fielding Data'!$A$1:$H$1,0),0),"Other")</f>
        <v>Other</v>
      </c>
      <c r="R5576" s="13" t="str">
        <f>IFERROR(VLOOKUP($A5576,'Fielding Data'!$A:$H,MATCH(R$1,'Fielding Data'!$A$1:$H$1,0),0),"Other")</f>
        <v>Other</v>
      </c>
      <c r="S5576" s="13" t="str">
        <f>IFERROR(VLOOKUP($A5576,'Fielding Data'!$A:$H,MATCH(S$1,'Fielding Data'!$A$1:$H$1,0),0),"Other")</f>
        <v>Other</v>
      </c>
      <c r="T5576" s="13" t="str">
        <f>IFERROR(VLOOKUP($A5576,'Fielding Data'!$A:$H,MATCH(T$1,'Fielding Data'!$A$1:$H$1,0),0),"Other")</f>
        <v>Other</v>
      </c>
      <c r="U5576" s="13">
        <f>SUMIFS('Fielding Data'!E:E,'Fielding Data'!$A:$A,'Hitting Data'!$A5576)</f>
        <v>0</v>
      </c>
      <c r="V5576" s="13">
        <f>SUMIFS('Fielding Data'!F:F,'Fielding Data'!$A:$A,'Hitting Data'!$A5576)</f>
        <v>0</v>
      </c>
      <c r="W5576" s="13">
        <f>SUMIFS('Fielding Data'!G:G,'Fielding Data'!$A:$A,'Hitting Data'!$A5576)</f>
        <v>0</v>
      </c>
      <c r="X5576" s="13">
        <f>SUMIFS('Fielding Data'!H:H,'Fielding Data'!$A:$A,'Hitting Data'!$A5576)</f>
        <v>0</v>
      </c>
    </row>
    <row r="5577" spans="1:24" x14ac:dyDescent="0.3">
      <c r="A5577" s="13" t="str">
        <f t="shared" si="87"/>
        <v>phelpda012014</v>
      </c>
      <c r="B5577" s="16" t="s">
        <v>1806</v>
      </c>
      <c r="C5577" s="16">
        <v>2014</v>
      </c>
      <c r="D5577" s="16">
        <v>32</v>
      </c>
      <c r="E5577" s="16">
        <v>4</v>
      </c>
      <c r="F5577" s="16">
        <v>0</v>
      </c>
      <c r="G5577" s="16">
        <v>0</v>
      </c>
      <c r="H5577" s="16">
        <v>0</v>
      </c>
      <c r="I5577" s="16">
        <v>0</v>
      </c>
      <c r="J5577" s="16">
        <v>0</v>
      </c>
      <c r="K5577" s="16">
        <v>0</v>
      </c>
      <c r="L5577" s="16">
        <v>0</v>
      </c>
      <c r="M5577" s="16">
        <v>0</v>
      </c>
      <c r="N5577" s="16">
        <v>0</v>
      </c>
      <c r="O5577" s="16">
        <v>1</v>
      </c>
      <c r="P5577" s="13" t="str">
        <f>IFERROR(VLOOKUP($A5577,'Fielding Data'!$A:$H,MATCH(P$1,'Fielding Data'!$A$1:$H$1,0),0),"Other")</f>
        <v>P</v>
      </c>
      <c r="Q5577" s="13">
        <f>IFERROR(VLOOKUP($A5577,'Fielding Data'!$A:$H,MATCH(Q$1,'Fielding Data'!$A$1:$H$1,0),0),"Other")</f>
        <v>10</v>
      </c>
      <c r="R5577" s="13">
        <f>IFERROR(VLOOKUP($A5577,'Fielding Data'!$A:$H,MATCH(R$1,'Fielding Data'!$A$1:$H$1,0),0),"Other")</f>
        <v>18</v>
      </c>
      <c r="S5577" s="13">
        <f>IFERROR(VLOOKUP($A5577,'Fielding Data'!$A:$H,MATCH(S$1,'Fielding Data'!$A$1:$H$1,0),0),"Other")</f>
        <v>0</v>
      </c>
      <c r="T5577" s="13">
        <f>IFERROR(VLOOKUP($A5577,'Fielding Data'!$A:$H,MATCH(T$1,'Fielding Data'!$A$1:$H$1,0),0),"Other")</f>
        <v>2</v>
      </c>
      <c r="U5577" s="13">
        <f>SUMIFS('Fielding Data'!E:E,'Fielding Data'!$A:$A,'Hitting Data'!$A5577)</f>
        <v>10</v>
      </c>
      <c r="V5577" s="13">
        <f>SUMIFS('Fielding Data'!F:F,'Fielding Data'!$A:$A,'Hitting Data'!$A5577)</f>
        <v>18</v>
      </c>
      <c r="W5577" s="13">
        <f>SUMIFS('Fielding Data'!G:G,'Fielding Data'!$A:$A,'Hitting Data'!$A5577)</f>
        <v>0</v>
      </c>
      <c r="X5577" s="13">
        <f>SUMIFS('Fielding Data'!H:H,'Fielding Data'!$A:$A,'Hitting Data'!$A5577)</f>
        <v>2</v>
      </c>
    </row>
    <row r="5578" spans="1:24" x14ac:dyDescent="0.3">
      <c r="A5578" s="13" t="str">
        <f t="shared" si="87"/>
        <v>phillbr012014</v>
      </c>
      <c r="B5578" s="16" t="s">
        <v>328</v>
      </c>
      <c r="C5578" s="16">
        <v>2014</v>
      </c>
      <c r="D5578" s="16">
        <v>121</v>
      </c>
      <c r="E5578" s="16">
        <v>462</v>
      </c>
      <c r="F5578" s="16">
        <v>44</v>
      </c>
      <c r="G5578" s="16">
        <v>123</v>
      </c>
      <c r="H5578" s="16">
        <v>25</v>
      </c>
      <c r="I5578" s="16">
        <v>0</v>
      </c>
      <c r="J5578" s="16">
        <v>8</v>
      </c>
      <c r="K5578" s="16">
        <v>51</v>
      </c>
      <c r="L5578" s="16">
        <v>2</v>
      </c>
      <c r="M5578" s="16">
        <v>3</v>
      </c>
      <c r="N5578" s="16">
        <v>23</v>
      </c>
      <c r="O5578" s="16">
        <v>74</v>
      </c>
      <c r="P5578" s="13" t="str">
        <f>IFERROR(VLOOKUP($A5578,'Fielding Data'!$A:$H,MATCH(P$1,'Fielding Data'!$A$1:$H$1,0),0),"Other")</f>
        <v>2B</v>
      </c>
      <c r="Q5578" s="13">
        <f>IFERROR(VLOOKUP($A5578,'Fielding Data'!$A:$H,MATCH(Q$1,'Fielding Data'!$A$1:$H$1,0),0),"Other")</f>
        <v>216</v>
      </c>
      <c r="R5578" s="13">
        <f>IFERROR(VLOOKUP($A5578,'Fielding Data'!$A:$H,MATCH(R$1,'Fielding Data'!$A$1:$H$1,0),0),"Other")</f>
        <v>307</v>
      </c>
      <c r="S5578" s="13">
        <f>IFERROR(VLOOKUP($A5578,'Fielding Data'!$A:$H,MATCH(S$1,'Fielding Data'!$A$1:$H$1,0),0),"Other")</f>
        <v>2</v>
      </c>
      <c r="T5578" s="13">
        <f>IFERROR(VLOOKUP($A5578,'Fielding Data'!$A:$H,MATCH(T$1,'Fielding Data'!$A$1:$H$1,0),0),"Other")</f>
        <v>68</v>
      </c>
      <c r="U5578" s="13">
        <f>SUMIFS('Fielding Data'!E:E,'Fielding Data'!$A:$A,'Hitting Data'!$A5578)</f>
        <v>216</v>
      </c>
      <c r="V5578" s="13">
        <f>SUMIFS('Fielding Data'!F:F,'Fielding Data'!$A:$A,'Hitting Data'!$A5578)</f>
        <v>307</v>
      </c>
      <c r="W5578" s="13">
        <f>SUMIFS('Fielding Data'!G:G,'Fielding Data'!$A:$A,'Hitting Data'!$A5578)</f>
        <v>2</v>
      </c>
      <c r="X5578" s="13">
        <f>SUMIFS('Fielding Data'!H:H,'Fielding Data'!$A:$A,'Hitting Data'!$A5578)</f>
        <v>68</v>
      </c>
    </row>
    <row r="5579" spans="1:24" x14ac:dyDescent="0.3">
      <c r="A5579" s="13" t="str">
        <f t="shared" si="87"/>
        <v>pillake012014</v>
      </c>
      <c r="B5579" s="16" t="s">
        <v>2027</v>
      </c>
      <c r="C5579" s="16">
        <v>2014</v>
      </c>
      <c r="D5579" s="16">
        <v>53</v>
      </c>
      <c r="E5579" s="16">
        <v>116</v>
      </c>
      <c r="F5579" s="16">
        <v>19</v>
      </c>
      <c r="G5579" s="16">
        <v>31</v>
      </c>
      <c r="H5579" s="16">
        <v>9</v>
      </c>
      <c r="I5579" s="16">
        <v>0</v>
      </c>
      <c r="J5579" s="16">
        <v>2</v>
      </c>
      <c r="K5579" s="16">
        <v>7</v>
      </c>
      <c r="L5579" s="16">
        <v>1</v>
      </c>
      <c r="M5579" s="16">
        <v>2</v>
      </c>
      <c r="N5579" s="16">
        <v>4</v>
      </c>
      <c r="O5579" s="16">
        <v>28</v>
      </c>
      <c r="P5579" s="13" t="str">
        <f>IFERROR(VLOOKUP($A5579,'Fielding Data'!$A:$H,MATCH(P$1,'Fielding Data'!$A$1:$H$1,0),0),"Other")</f>
        <v>CF</v>
      </c>
      <c r="Q5579" s="13">
        <f>IFERROR(VLOOKUP($A5579,'Fielding Data'!$A:$H,MATCH(Q$1,'Fielding Data'!$A$1:$H$1,0),0),"Other")</f>
        <v>33</v>
      </c>
      <c r="R5579" s="13">
        <f>IFERROR(VLOOKUP($A5579,'Fielding Data'!$A:$H,MATCH(R$1,'Fielding Data'!$A$1:$H$1,0),0),"Other")</f>
        <v>1</v>
      </c>
      <c r="S5579" s="13">
        <f>IFERROR(VLOOKUP($A5579,'Fielding Data'!$A:$H,MATCH(S$1,'Fielding Data'!$A$1:$H$1,0),0),"Other")</f>
        <v>0</v>
      </c>
      <c r="T5579" s="13">
        <f>IFERROR(VLOOKUP($A5579,'Fielding Data'!$A:$H,MATCH(T$1,'Fielding Data'!$A$1:$H$1,0),0),"Other")</f>
        <v>0</v>
      </c>
      <c r="U5579" s="13">
        <f>SUMIFS('Fielding Data'!E:E,'Fielding Data'!$A:$A,'Hitting Data'!$A5579)</f>
        <v>142</v>
      </c>
      <c r="V5579" s="13">
        <f>SUMIFS('Fielding Data'!F:F,'Fielding Data'!$A:$A,'Hitting Data'!$A5579)</f>
        <v>4</v>
      </c>
      <c r="W5579" s="13">
        <f>SUMIFS('Fielding Data'!G:G,'Fielding Data'!$A:$A,'Hitting Data'!$A5579)</f>
        <v>0</v>
      </c>
      <c r="X5579" s="13">
        <f>SUMIFS('Fielding Data'!H:H,'Fielding Data'!$A:$A,'Hitting Data'!$A5579)</f>
        <v>0</v>
      </c>
    </row>
    <row r="5580" spans="1:24" x14ac:dyDescent="0.3">
      <c r="A5580" s="13" t="str">
        <f t="shared" si="87"/>
        <v>pimenst012014</v>
      </c>
      <c r="B5580" s="16" t="s">
        <v>2028</v>
      </c>
      <c r="C5580" s="16">
        <v>2014</v>
      </c>
      <c r="D5580" s="16">
        <v>20</v>
      </c>
      <c r="E5580" s="16">
        <v>5</v>
      </c>
      <c r="F5580" s="16">
        <v>0</v>
      </c>
      <c r="G5580" s="16">
        <v>0</v>
      </c>
      <c r="H5580" s="16">
        <v>0</v>
      </c>
      <c r="I5580" s="16">
        <v>0</v>
      </c>
      <c r="J5580" s="16">
        <v>0</v>
      </c>
      <c r="K5580" s="16">
        <v>0</v>
      </c>
      <c r="L5580" s="16">
        <v>0</v>
      </c>
      <c r="M5580" s="16">
        <v>0</v>
      </c>
      <c r="N5580" s="16">
        <v>0</v>
      </c>
      <c r="O5580" s="16">
        <v>3</v>
      </c>
      <c r="P5580" s="13" t="str">
        <f>IFERROR(VLOOKUP($A5580,'Fielding Data'!$A:$H,MATCH(P$1,'Fielding Data'!$A$1:$H$1,0),0),"Other")</f>
        <v>P</v>
      </c>
      <c r="Q5580" s="13">
        <f>IFERROR(VLOOKUP($A5580,'Fielding Data'!$A:$H,MATCH(Q$1,'Fielding Data'!$A$1:$H$1,0),0),"Other")</f>
        <v>0</v>
      </c>
      <c r="R5580" s="13">
        <f>IFERROR(VLOOKUP($A5580,'Fielding Data'!$A:$H,MATCH(R$1,'Fielding Data'!$A$1:$H$1,0),0),"Other")</f>
        <v>1</v>
      </c>
      <c r="S5580" s="13">
        <f>IFERROR(VLOOKUP($A5580,'Fielding Data'!$A:$H,MATCH(S$1,'Fielding Data'!$A$1:$H$1,0),0),"Other")</f>
        <v>0</v>
      </c>
      <c r="T5580" s="13">
        <f>IFERROR(VLOOKUP($A5580,'Fielding Data'!$A:$H,MATCH(T$1,'Fielding Data'!$A$1:$H$1,0),0),"Other")</f>
        <v>0</v>
      </c>
      <c r="U5580" s="13">
        <f>SUMIFS('Fielding Data'!E:E,'Fielding Data'!$A:$A,'Hitting Data'!$A5580)</f>
        <v>0</v>
      </c>
      <c r="V5580" s="13">
        <f>SUMIFS('Fielding Data'!F:F,'Fielding Data'!$A:$A,'Hitting Data'!$A5580)</f>
        <v>1</v>
      </c>
      <c r="W5580" s="13">
        <f>SUMIFS('Fielding Data'!G:G,'Fielding Data'!$A:$A,'Hitting Data'!$A5580)</f>
        <v>0</v>
      </c>
      <c r="X5580" s="13">
        <f>SUMIFS('Fielding Data'!H:H,'Fielding Data'!$A:$A,'Hitting Data'!$A5580)</f>
        <v>0</v>
      </c>
    </row>
    <row r="5581" spans="1:24" x14ac:dyDescent="0.3">
      <c r="A5581" s="13" t="str">
        <f t="shared" si="87"/>
        <v>pinedmi012014</v>
      </c>
      <c r="B5581" s="16" t="s">
        <v>1591</v>
      </c>
      <c r="C5581" s="16">
        <v>2014</v>
      </c>
      <c r="D5581" s="16">
        <v>13</v>
      </c>
      <c r="E5581" s="16">
        <v>0</v>
      </c>
      <c r="F5581" s="16">
        <v>0</v>
      </c>
      <c r="G5581" s="16">
        <v>0</v>
      </c>
      <c r="H5581" s="16">
        <v>0</v>
      </c>
      <c r="I5581" s="16">
        <v>0</v>
      </c>
      <c r="J5581" s="16">
        <v>0</v>
      </c>
      <c r="K5581" s="16">
        <v>0</v>
      </c>
      <c r="L5581" s="16">
        <v>0</v>
      </c>
      <c r="M5581" s="16">
        <v>0</v>
      </c>
      <c r="N5581" s="16">
        <v>0</v>
      </c>
      <c r="O5581" s="16">
        <v>0</v>
      </c>
      <c r="P5581" s="13" t="str">
        <f>IFERROR(VLOOKUP($A5581,'Fielding Data'!$A:$H,MATCH(P$1,'Fielding Data'!$A$1:$H$1,0),0),"Other")</f>
        <v>P</v>
      </c>
      <c r="Q5581" s="13">
        <f>IFERROR(VLOOKUP($A5581,'Fielding Data'!$A:$H,MATCH(Q$1,'Fielding Data'!$A$1:$H$1,0),0),"Other")</f>
        <v>2</v>
      </c>
      <c r="R5581" s="13">
        <f>IFERROR(VLOOKUP($A5581,'Fielding Data'!$A:$H,MATCH(R$1,'Fielding Data'!$A$1:$H$1,0),0),"Other")</f>
        <v>9</v>
      </c>
      <c r="S5581" s="13">
        <f>IFERROR(VLOOKUP($A5581,'Fielding Data'!$A:$H,MATCH(S$1,'Fielding Data'!$A$1:$H$1,0),0),"Other")</f>
        <v>1</v>
      </c>
      <c r="T5581" s="13">
        <f>IFERROR(VLOOKUP($A5581,'Fielding Data'!$A:$H,MATCH(T$1,'Fielding Data'!$A$1:$H$1,0),0),"Other")</f>
        <v>0</v>
      </c>
      <c r="U5581" s="13">
        <f>SUMIFS('Fielding Data'!E:E,'Fielding Data'!$A:$A,'Hitting Data'!$A5581)</f>
        <v>2</v>
      </c>
      <c r="V5581" s="13">
        <f>SUMIFS('Fielding Data'!F:F,'Fielding Data'!$A:$A,'Hitting Data'!$A5581)</f>
        <v>9</v>
      </c>
      <c r="W5581" s="13">
        <f>SUMIFS('Fielding Data'!G:G,'Fielding Data'!$A:$A,'Hitting Data'!$A5581)</f>
        <v>1</v>
      </c>
      <c r="X5581" s="13">
        <f>SUMIFS('Fielding Data'!H:H,'Fielding Data'!$A:$A,'Hitting Data'!$A5581)</f>
        <v>0</v>
      </c>
    </row>
    <row r="5582" spans="1:24" x14ac:dyDescent="0.3">
      <c r="A5582" s="13" t="str">
        <f t="shared" si="87"/>
        <v>pinoyo012014</v>
      </c>
      <c r="B5582" s="16" t="s">
        <v>2247</v>
      </c>
      <c r="C5582" s="16">
        <v>2014</v>
      </c>
      <c r="D5582" s="16">
        <v>11</v>
      </c>
      <c r="E5582" s="16">
        <v>0</v>
      </c>
      <c r="F5582" s="16">
        <v>0</v>
      </c>
      <c r="G5582" s="16">
        <v>0</v>
      </c>
      <c r="H5582" s="16">
        <v>0</v>
      </c>
      <c r="I5582" s="16">
        <v>0</v>
      </c>
      <c r="J5582" s="16">
        <v>0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3" t="str">
        <f>IFERROR(VLOOKUP($A5582,'Fielding Data'!$A:$H,MATCH(P$1,'Fielding Data'!$A$1:$H$1,0),0),"Other")</f>
        <v>P</v>
      </c>
      <c r="Q5582" s="13">
        <f>IFERROR(VLOOKUP($A5582,'Fielding Data'!$A:$H,MATCH(Q$1,'Fielding Data'!$A$1:$H$1,0),0),"Other")</f>
        <v>6</v>
      </c>
      <c r="R5582" s="13">
        <f>IFERROR(VLOOKUP($A5582,'Fielding Data'!$A:$H,MATCH(R$1,'Fielding Data'!$A$1:$H$1,0),0),"Other")</f>
        <v>6</v>
      </c>
      <c r="S5582" s="13">
        <f>IFERROR(VLOOKUP($A5582,'Fielding Data'!$A:$H,MATCH(S$1,'Fielding Data'!$A$1:$H$1,0),0),"Other")</f>
        <v>0</v>
      </c>
      <c r="T5582" s="13">
        <f>IFERROR(VLOOKUP($A5582,'Fielding Data'!$A:$H,MATCH(T$1,'Fielding Data'!$A$1:$H$1,0),0),"Other")</f>
        <v>0</v>
      </c>
      <c r="U5582" s="13">
        <f>SUMIFS('Fielding Data'!E:E,'Fielding Data'!$A:$A,'Hitting Data'!$A5582)</f>
        <v>6</v>
      </c>
      <c r="V5582" s="13">
        <f>SUMIFS('Fielding Data'!F:F,'Fielding Data'!$A:$A,'Hitting Data'!$A5582)</f>
        <v>6</v>
      </c>
      <c r="W5582" s="13">
        <f>SUMIFS('Fielding Data'!G:G,'Fielding Data'!$A:$A,'Hitting Data'!$A5582)</f>
        <v>0</v>
      </c>
      <c r="X5582" s="13">
        <f>SUMIFS('Fielding Data'!H:H,'Fielding Data'!$A:$A,'Hitting Data'!$A5582)</f>
        <v>0</v>
      </c>
    </row>
    <row r="5583" spans="1:24" x14ac:dyDescent="0.3">
      <c r="A5583" s="13" t="str">
        <f t="shared" si="87"/>
        <v>pintojo012014</v>
      </c>
      <c r="B5583" s="16" t="s">
        <v>2029</v>
      </c>
      <c r="C5583" s="16">
        <v>2014</v>
      </c>
      <c r="D5583" s="16">
        <v>57</v>
      </c>
      <c r="E5583" s="16">
        <v>169</v>
      </c>
      <c r="F5583" s="16">
        <v>25</v>
      </c>
      <c r="G5583" s="16">
        <v>37</v>
      </c>
      <c r="H5583" s="16">
        <v>8</v>
      </c>
      <c r="I5583" s="16">
        <v>0</v>
      </c>
      <c r="J5583" s="16">
        <v>7</v>
      </c>
      <c r="K5583" s="16">
        <v>18</v>
      </c>
      <c r="L5583" s="16">
        <v>0</v>
      </c>
      <c r="M5583" s="16">
        <v>1</v>
      </c>
      <c r="N5583" s="16">
        <v>24</v>
      </c>
      <c r="O5583" s="16">
        <v>50</v>
      </c>
      <c r="P5583" s="13" t="str">
        <f>IFERROR(VLOOKUP($A5583,'Fielding Data'!$A:$H,MATCH(P$1,'Fielding Data'!$A$1:$H$1,0),0),"Other")</f>
        <v>C</v>
      </c>
      <c r="Q5583" s="13">
        <f>IFERROR(VLOOKUP($A5583,'Fielding Data'!$A:$H,MATCH(Q$1,'Fielding Data'!$A$1:$H$1,0),0),"Other")</f>
        <v>173</v>
      </c>
      <c r="R5583" s="13">
        <f>IFERROR(VLOOKUP($A5583,'Fielding Data'!$A:$H,MATCH(R$1,'Fielding Data'!$A$1:$H$1,0),0),"Other")</f>
        <v>8</v>
      </c>
      <c r="S5583" s="13">
        <f>IFERROR(VLOOKUP($A5583,'Fielding Data'!$A:$H,MATCH(S$1,'Fielding Data'!$A$1:$H$1,0),0),"Other")</f>
        <v>5</v>
      </c>
      <c r="T5583" s="13">
        <f>IFERROR(VLOOKUP($A5583,'Fielding Data'!$A:$H,MATCH(T$1,'Fielding Data'!$A$1:$H$1,0),0),"Other")</f>
        <v>0</v>
      </c>
      <c r="U5583" s="13">
        <f>SUMIFS('Fielding Data'!E:E,'Fielding Data'!$A:$A,'Hitting Data'!$A5583)</f>
        <v>173</v>
      </c>
      <c r="V5583" s="13">
        <f>SUMIFS('Fielding Data'!F:F,'Fielding Data'!$A:$A,'Hitting Data'!$A5583)</f>
        <v>8</v>
      </c>
      <c r="W5583" s="13">
        <f>SUMIFS('Fielding Data'!G:G,'Fielding Data'!$A:$A,'Hitting Data'!$A5583)</f>
        <v>5</v>
      </c>
      <c r="X5583" s="13">
        <f>SUMIFS('Fielding Data'!H:H,'Fielding Data'!$A:$A,'Hitting Data'!$A5583)</f>
        <v>0</v>
      </c>
    </row>
    <row r="5584" spans="1:24" x14ac:dyDescent="0.3">
      <c r="A5584" s="13" t="str">
        <f t="shared" si="87"/>
        <v>pireljo012014</v>
      </c>
      <c r="B5584" s="16" t="s">
        <v>2248</v>
      </c>
      <c r="C5584" s="16">
        <v>2014</v>
      </c>
      <c r="D5584" s="16">
        <v>7</v>
      </c>
      <c r="E5584" s="16">
        <v>24</v>
      </c>
      <c r="F5584" s="16">
        <v>6</v>
      </c>
      <c r="G5584" s="16">
        <v>8</v>
      </c>
      <c r="H5584" s="16">
        <v>1</v>
      </c>
      <c r="I5584" s="16">
        <v>2</v>
      </c>
      <c r="J5584" s="16">
        <v>0</v>
      </c>
      <c r="K5584" s="16">
        <v>3</v>
      </c>
      <c r="L5584" s="16">
        <v>0</v>
      </c>
      <c r="M5584" s="16">
        <v>0</v>
      </c>
      <c r="N5584" s="16">
        <v>1</v>
      </c>
      <c r="O5584" s="16">
        <v>4</v>
      </c>
      <c r="P5584" s="13" t="str">
        <f>IFERROR(VLOOKUP($A5584,'Fielding Data'!$A:$H,MATCH(P$1,'Fielding Data'!$A$1:$H$1,0),0),"Other")</f>
        <v>2B</v>
      </c>
      <c r="Q5584" s="13">
        <f>IFERROR(VLOOKUP($A5584,'Fielding Data'!$A:$H,MATCH(Q$1,'Fielding Data'!$A$1:$H$1,0),0),"Other")</f>
        <v>4</v>
      </c>
      <c r="R5584" s="13">
        <f>IFERROR(VLOOKUP($A5584,'Fielding Data'!$A:$H,MATCH(R$1,'Fielding Data'!$A$1:$H$1,0),0),"Other")</f>
        <v>7</v>
      </c>
      <c r="S5584" s="13">
        <f>IFERROR(VLOOKUP($A5584,'Fielding Data'!$A:$H,MATCH(S$1,'Fielding Data'!$A$1:$H$1,0),0),"Other")</f>
        <v>1</v>
      </c>
      <c r="T5584" s="13">
        <f>IFERROR(VLOOKUP($A5584,'Fielding Data'!$A:$H,MATCH(T$1,'Fielding Data'!$A$1:$H$1,0),0),"Other")</f>
        <v>2</v>
      </c>
      <c r="U5584" s="13">
        <f>SUMIFS('Fielding Data'!E:E,'Fielding Data'!$A:$A,'Hitting Data'!$A5584)</f>
        <v>4</v>
      </c>
      <c r="V5584" s="13">
        <f>SUMIFS('Fielding Data'!F:F,'Fielding Data'!$A:$A,'Hitting Data'!$A5584)</f>
        <v>7</v>
      </c>
      <c r="W5584" s="13">
        <f>SUMIFS('Fielding Data'!G:G,'Fielding Data'!$A:$A,'Hitting Data'!$A5584)</f>
        <v>1</v>
      </c>
      <c r="X5584" s="13">
        <f>SUMIFS('Fielding Data'!H:H,'Fielding Data'!$A:$A,'Hitting Data'!$A5584)</f>
        <v>2</v>
      </c>
    </row>
    <row r="5585" spans="1:24" x14ac:dyDescent="0.3">
      <c r="A5585" s="13" t="str">
        <f t="shared" si="87"/>
        <v>plouftr012014</v>
      </c>
      <c r="B5585" s="16" t="s">
        <v>1359</v>
      </c>
      <c r="C5585" s="16">
        <v>2014</v>
      </c>
      <c r="D5585" s="16">
        <v>136</v>
      </c>
      <c r="E5585" s="16">
        <v>520</v>
      </c>
      <c r="F5585" s="16">
        <v>69</v>
      </c>
      <c r="G5585" s="16">
        <v>134</v>
      </c>
      <c r="H5585" s="16">
        <v>40</v>
      </c>
      <c r="I5585" s="16">
        <v>2</v>
      </c>
      <c r="J5585" s="16">
        <v>14</v>
      </c>
      <c r="K5585" s="16">
        <v>80</v>
      </c>
      <c r="L5585" s="16">
        <v>2</v>
      </c>
      <c r="M5585" s="16">
        <v>1</v>
      </c>
      <c r="N5585" s="16">
        <v>53</v>
      </c>
      <c r="O5585" s="16">
        <v>109</v>
      </c>
      <c r="P5585" s="13" t="str">
        <f>IFERROR(VLOOKUP($A5585,'Fielding Data'!$A:$H,MATCH(P$1,'Fielding Data'!$A$1:$H$1,0),0),"Other")</f>
        <v>3B</v>
      </c>
      <c r="Q5585" s="13">
        <f>IFERROR(VLOOKUP($A5585,'Fielding Data'!$A:$H,MATCH(Q$1,'Fielding Data'!$A$1:$H$1,0),0),"Other")</f>
        <v>109</v>
      </c>
      <c r="R5585" s="13">
        <f>IFERROR(VLOOKUP($A5585,'Fielding Data'!$A:$H,MATCH(R$1,'Fielding Data'!$A$1:$H$1,0),0),"Other")</f>
        <v>226</v>
      </c>
      <c r="S5585" s="13">
        <f>IFERROR(VLOOKUP($A5585,'Fielding Data'!$A:$H,MATCH(S$1,'Fielding Data'!$A$1:$H$1,0),0),"Other")</f>
        <v>14</v>
      </c>
      <c r="T5585" s="13">
        <f>IFERROR(VLOOKUP($A5585,'Fielding Data'!$A:$H,MATCH(T$1,'Fielding Data'!$A$1:$H$1,0),0),"Other")</f>
        <v>25</v>
      </c>
      <c r="U5585" s="13">
        <f>SUMIFS('Fielding Data'!E:E,'Fielding Data'!$A:$A,'Hitting Data'!$A5585)</f>
        <v>109</v>
      </c>
      <c r="V5585" s="13">
        <f>SUMIFS('Fielding Data'!F:F,'Fielding Data'!$A:$A,'Hitting Data'!$A5585)</f>
        <v>226</v>
      </c>
      <c r="W5585" s="13">
        <f>SUMIFS('Fielding Data'!G:G,'Fielding Data'!$A:$A,'Hitting Data'!$A5585)</f>
        <v>14</v>
      </c>
      <c r="X5585" s="13">
        <f>SUMIFS('Fielding Data'!H:H,'Fielding Data'!$A:$A,'Hitting Data'!$A5585)</f>
        <v>25</v>
      </c>
    </row>
    <row r="5586" spans="1:24" x14ac:dyDescent="0.3">
      <c r="A5586" s="13" t="str">
        <f t="shared" si="87"/>
        <v>polangr012014</v>
      </c>
      <c r="B5586" s="16" t="s">
        <v>2249</v>
      </c>
      <c r="C5586" s="16">
        <v>2014</v>
      </c>
      <c r="D5586" s="16">
        <v>89</v>
      </c>
      <c r="E5586" s="16">
        <v>277</v>
      </c>
      <c r="F5586" s="16">
        <v>50</v>
      </c>
      <c r="G5586" s="16">
        <v>65</v>
      </c>
      <c r="H5586" s="16">
        <v>9</v>
      </c>
      <c r="I5586" s="16">
        <v>0</v>
      </c>
      <c r="J5586" s="16">
        <v>7</v>
      </c>
      <c r="K5586" s="16">
        <v>33</v>
      </c>
      <c r="L5586" s="16">
        <v>14</v>
      </c>
      <c r="M5586" s="16">
        <v>5</v>
      </c>
      <c r="N5586" s="16">
        <v>30</v>
      </c>
      <c r="O5586" s="16">
        <v>59</v>
      </c>
      <c r="P5586" s="13" t="str">
        <f>IFERROR(VLOOKUP($A5586,'Fielding Data'!$A:$H,MATCH(P$1,'Fielding Data'!$A$1:$H$1,0),0),"Other")</f>
        <v>OF</v>
      </c>
      <c r="Q5586" s="13">
        <f>IFERROR(VLOOKUP($A5586,'Fielding Data'!$A:$H,MATCH(Q$1,'Fielding Data'!$A$1:$H$1,0),0),"Other")</f>
        <v>144</v>
      </c>
      <c r="R5586" s="13">
        <f>IFERROR(VLOOKUP($A5586,'Fielding Data'!$A:$H,MATCH(R$1,'Fielding Data'!$A$1:$H$1,0),0),"Other")</f>
        <v>5</v>
      </c>
      <c r="S5586" s="13">
        <f>IFERROR(VLOOKUP($A5586,'Fielding Data'!$A:$H,MATCH(S$1,'Fielding Data'!$A$1:$H$1,0),0),"Other")</f>
        <v>2</v>
      </c>
      <c r="T5586" s="13">
        <f>IFERROR(VLOOKUP($A5586,'Fielding Data'!$A:$H,MATCH(T$1,'Fielding Data'!$A$1:$H$1,0),0),"Other")</f>
        <v>2</v>
      </c>
      <c r="U5586" s="13">
        <f>SUMIFS('Fielding Data'!E:E,'Fielding Data'!$A:$A,'Hitting Data'!$A5586)</f>
        <v>288</v>
      </c>
      <c r="V5586" s="13">
        <f>SUMIFS('Fielding Data'!F:F,'Fielding Data'!$A:$A,'Hitting Data'!$A5586)</f>
        <v>10</v>
      </c>
      <c r="W5586" s="13">
        <f>SUMIFS('Fielding Data'!G:G,'Fielding Data'!$A:$A,'Hitting Data'!$A5586)</f>
        <v>4</v>
      </c>
      <c r="X5586" s="13">
        <f>SUMIFS('Fielding Data'!H:H,'Fielding Data'!$A:$A,'Hitting Data'!$A5586)</f>
        <v>4</v>
      </c>
    </row>
    <row r="5587" spans="1:24" x14ac:dyDescent="0.3">
      <c r="A5587" s="13" t="str">
        <f t="shared" si="87"/>
        <v>polanjo012014</v>
      </c>
      <c r="B5587" s="16" t="s">
        <v>2250</v>
      </c>
      <c r="C5587" s="16">
        <v>2014</v>
      </c>
      <c r="D5587" s="16">
        <v>5</v>
      </c>
      <c r="E5587" s="16">
        <v>6</v>
      </c>
      <c r="F5587" s="16">
        <v>2</v>
      </c>
      <c r="G5587" s="16">
        <v>2</v>
      </c>
      <c r="H5587" s="16">
        <v>1</v>
      </c>
      <c r="I5587" s="16">
        <v>1</v>
      </c>
      <c r="J5587" s="16">
        <v>0</v>
      </c>
      <c r="K5587" s="16">
        <v>3</v>
      </c>
      <c r="L5587" s="16">
        <v>0</v>
      </c>
      <c r="M5587" s="16">
        <v>0</v>
      </c>
      <c r="N5587" s="16">
        <v>2</v>
      </c>
      <c r="O5587" s="16">
        <v>2</v>
      </c>
      <c r="P5587" s="13" t="str">
        <f>IFERROR(VLOOKUP($A5587,'Fielding Data'!$A:$H,MATCH(P$1,'Fielding Data'!$A$1:$H$1,0),0),"Other")</f>
        <v>SS</v>
      </c>
      <c r="Q5587" s="13">
        <f>IFERROR(VLOOKUP($A5587,'Fielding Data'!$A:$H,MATCH(Q$1,'Fielding Data'!$A$1:$H$1,0),0),"Other")</f>
        <v>3</v>
      </c>
      <c r="R5587" s="13">
        <f>IFERROR(VLOOKUP($A5587,'Fielding Data'!$A:$H,MATCH(R$1,'Fielding Data'!$A$1:$H$1,0),0),"Other")</f>
        <v>6</v>
      </c>
      <c r="S5587" s="13">
        <f>IFERROR(VLOOKUP($A5587,'Fielding Data'!$A:$H,MATCH(S$1,'Fielding Data'!$A$1:$H$1,0),0),"Other")</f>
        <v>0</v>
      </c>
      <c r="T5587" s="13">
        <f>IFERROR(VLOOKUP($A5587,'Fielding Data'!$A:$H,MATCH(T$1,'Fielding Data'!$A$1:$H$1,0),0),"Other")</f>
        <v>3</v>
      </c>
      <c r="U5587" s="13">
        <f>SUMIFS('Fielding Data'!E:E,'Fielding Data'!$A:$A,'Hitting Data'!$A5587)</f>
        <v>3</v>
      </c>
      <c r="V5587" s="13">
        <f>SUMIFS('Fielding Data'!F:F,'Fielding Data'!$A:$A,'Hitting Data'!$A5587)</f>
        <v>6</v>
      </c>
      <c r="W5587" s="13">
        <f>SUMIFS('Fielding Data'!G:G,'Fielding Data'!$A:$A,'Hitting Data'!$A5587)</f>
        <v>0</v>
      </c>
      <c r="X5587" s="13">
        <f>SUMIFS('Fielding Data'!H:H,'Fielding Data'!$A:$A,'Hitting Data'!$A5587)</f>
        <v>3</v>
      </c>
    </row>
    <row r="5588" spans="1:24" x14ac:dyDescent="0.3">
      <c r="A5588" s="13" t="str">
        <f t="shared" si="87"/>
        <v>polloaj012014</v>
      </c>
      <c r="B5588" s="16" t="s">
        <v>1808</v>
      </c>
      <c r="C5588" s="16">
        <v>2014</v>
      </c>
      <c r="D5588" s="16">
        <v>75</v>
      </c>
      <c r="E5588" s="16">
        <v>265</v>
      </c>
      <c r="F5588" s="16">
        <v>41</v>
      </c>
      <c r="G5588" s="16">
        <v>80</v>
      </c>
      <c r="H5588" s="16">
        <v>19</v>
      </c>
      <c r="I5588" s="16">
        <v>6</v>
      </c>
      <c r="J5588" s="16">
        <v>7</v>
      </c>
      <c r="K5588" s="16">
        <v>24</v>
      </c>
      <c r="L5588" s="16">
        <v>14</v>
      </c>
      <c r="M5588" s="16">
        <v>3</v>
      </c>
      <c r="N5588" s="16">
        <v>19</v>
      </c>
      <c r="O5588" s="16">
        <v>46</v>
      </c>
      <c r="P5588" s="13" t="str">
        <f>IFERROR(VLOOKUP($A5588,'Fielding Data'!$A:$H,MATCH(P$1,'Fielding Data'!$A$1:$H$1,0),0),"Other")</f>
        <v>CF</v>
      </c>
      <c r="Q5588" s="13">
        <f>IFERROR(VLOOKUP($A5588,'Fielding Data'!$A:$H,MATCH(Q$1,'Fielding Data'!$A$1:$H$1,0),0),"Other")</f>
        <v>151</v>
      </c>
      <c r="R5588" s="13">
        <f>IFERROR(VLOOKUP($A5588,'Fielding Data'!$A:$H,MATCH(R$1,'Fielding Data'!$A$1:$H$1,0),0),"Other")</f>
        <v>8</v>
      </c>
      <c r="S5588" s="13">
        <f>IFERROR(VLOOKUP($A5588,'Fielding Data'!$A:$H,MATCH(S$1,'Fielding Data'!$A$1:$H$1,0),0),"Other")</f>
        <v>1</v>
      </c>
      <c r="T5588" s="13">
        <f>IFERROR(VLOOKUP($A5588,'Fielding Data'!$A:$H,MATCH(T$1,'Fielding Data'!$A$1:$H$1,0),0),"Other")</f>
        <v>2</v>
      </c>
      <c r="U5588" s="13">
        <f>SUMIFS('Fielding Data'!E:E,'Fielding Data'!$A:$A,'Hitting Data'!$A5588)</f>
        <v>302</v>
      </c>
      <c r="V5588" s="13">
        <f>SUMIFS('Fielding Data'!F:F,'Fielding Data'!$A:$A,'Hitting Data'!$A5588)</f>
        <v>16</v>
      </c>
      <c r="W5588" s="13">
        <f>SUMIFS('Fielding Data'!G:G,'Fielding Data'!$A:$A,'Hitting Data'!$A5588)</f>
        <v>2</v>
      </c>
      <c r="X5588" s="13">
        <f>SUMIFS('Fielding Data'!H:H,'Fielding Data'!$A:$A,'Hitting Data'!$A5588)</f>
        <v>4</v>
      </c>
    </row>
    <row r="5589" spans="1:24" x14ac:dyDescent="0.3">
      <c r="A5589" s="13" t="str">
        <f t="shared" si="87"/>
        <v>pomerdr012014</v>
      </c>
      <c r="B5589" s="16" t="s">
        <v>1592</v>
      </c>
      <c r="C5589" s="16">
        <v>2014</v>
      </c>
      <c r="D5589" s="16">
        <v>20</v>
      </c>
      <c r="E5589" s="16">
        <v>0</v>
      </c>
      <c r="F5589" s="16">
        <v>0</v>
      </c>
      <c r="G5589" s="16">
        <v>0</v>
      </c>
      <c r="H5589" s="16">
        <v>0</v>
      </c>
      <c r="I5589" s="16">
        <v>0</v>
      </c>
      <c r="J5589" s="16">
        <v>0</v>
      </c>
      <c r="K5589" s="16">
        <v>0</v>
      </c>
      <c r="L5589" s="16">
        <v>0</v>
      </c>
      <c r="M5589" s="16">
        <v>0</v>
      </c>
      <c r="N5589" s="16">
        <v>0</v>
      </c>
      <c r="O5589" s="16">
        <v>0</v>
      </c>
      <c r="P5589" s="13" t="str">
        <f>IFERROR(VLOOKUP($A5589,'Fielding Data'!$A:$H,MATCH(P$1,'Fielding Data'!$A$1:$H$1,0),0),"Other")</f>
        <v>P</v>
      </c>
      <c r="Q5589" s="13">
        <f>IFERROR(VLOOKUP($A5589,'Fielding Data'!$A:$H,MATCH(Q$1,'Fielding Data'!$A$1:$H$1,0),0),"Other")</f>
        <v>1</v>
      </c>
      <c r="R5589" s="13">
        <f>IFERROR(VLOOKUP($A5589,'Fielding Data'!$A:$H,MATCH(R$1,'Fielding Data'!$A$1:$H$1,0),0),"Other")</f>
        <v>8</v>
      </c>
      <c r="S5589" s="13">
        <f>IFERROR(VLOOKUP($A5589,'Fielding Data'!$A:$H,MATCH(S$1,'Fielding Data'!$A$1:$H$1,0),0),"Other")</f>
        <v>0</v>
      </c>
      <c r="T5589" s="13">
        <f>IFERROR(VLOOKUP($A5589,'Fielding Data'!$A:$H,MATCH(T$1,'Fielding Data'!$A$1:$H$1,0),0),"Other")</f>
        <v>0</v>
      </c>
      <c r="U5589" s="13">
        <f>SUMIFS('Fielding Data'!E:E,'Fielding Data'!$A:$A,'Hitting Data'!$A5589)</f>
        <v>1</v>
      </c>
      <c r="V5589" s="13">
        <f>SUMIFS('Fielding Data'!F:F,'Fielding Data'!$A:$A,'Hitting Data'!$A5589)</f>
        <v>8</v>
      </c>
      <c r="W5589" s="13">
        <f>SUMIFS('Fielding Data'!G:G,'Fielding Data'!$A:$A,'Hitting Data'!$A5589)</f>
        <v>0</v>
      </c>
      <c r="X5589" s="13">
        <f>SUMIFS('Fielding Data'!H:H,'Fielding Data'!$A:$A,'Hitting Data'!$A5589)</f>
        <v>0</v>
      </c>
    </row>
    <row r="5590" spans="1:24" x14ac:dyDescent="0.3">
      <c r="A5590" s="13" t="str">
        <f t="shared" si="87"/>
        <v>pompeda012014</v>
      </c>
      <c r="B5590" s="16" t="s">
        <v>2251</v>
      </c>
      <c r="C5590" s="16">
        <v>2014</v>
      </c>
      <c r="D5590" s="16">
        <v>17</v>
      </c>
      <c r="E5590" s="16">
        <v>39</v>
      </c>
      <c r="F5590" s="16">
        <v>5</v>
      </c>
      <c r="G5590" s="16">
        <v>9</v>
      </c>
      <c r="H5590" s="16">
        <v>1</v>
      </c>
      <c r="I5590" s="16">
        <v>2</v>
      </c>
      <c r="J5590" s="16">
        <v>1</v>
      </c>
      <c r="K5590" s="16">
        <v>4</v>
      </c>
      <c r="L5590" s="16">
        <v>1</v>
      </c>
      <c r="M5590" s="16">
        <v>0</v>
      </c>
      <c r="N5590" s="16">
        <v>4</v>
      </c>
      <c r="O5590" s="16">
        <v>12</v>
      </c>
      <c r="P5590" s="13" t="str">
        <f>IFERROR(VLOOKUP($A5590,'Fielding Data'!$A:$H,MATCH(P$1,'Fielding Data'!$A$1:$H$1,0),0),"Other")</f>
        <v>CF</v>
      </c>
      <c r="Q5590" s="13">
        <f>IFERROR(VLOOKUP($A5590,'Fielding Data'!$A:$H,MATCH(Q$1,'Fielding Data'!$A$1:$H$1,0),0),"Other")</f>
        <v>8</v>
      </c>
      <c r="R5590" s="13">
        <f>IFERROR(VLOOKUP($A5590,'Fielding Data'!$A:$H,MATCH(R$1,'Fielding Data'!$A$1:$H$1,0),0),"Other")</f>
        <v>0</v>
      </c>
      <c r="S5590" s="13">
        <f>IFERROR(VLOOKUP($A5590,'Fielding Data'!$A:$H,MATCH(S$1,'Fielding Data'!$A$1:$H$1,0),0),"Other")</f>
        <v>0</v>
      </c>
      <c r="T5590" s="13">
        <f>IFERROR(VLOOKUP($A5590,'Fielding Data'!$A:$H,MATCH(T$1,'Fielding Data'!$A$1:$H$1,0),0),"Other")</f>
        <v>0</v>
      </c>
      <c r="U5590" s="13">
        <f>SUMIFS('Fielding Data'!E:E,'Fielding Data'!$A:$A,'Hitting Data'!$A5590)</f>
        <v>34</v>
      </c>
      <c r="V5590" s="13">
        <f>SUMIFS('Fielding Data'!F:F,'Fielding Data'!$A:$A,'Hitting Data'!$A5590)</f>
        <v>0</v>
      </c>
      <c r="W5590" s="13">
        <f>SUMIFS('Fielding Data'!G:G,'Fielding Data'!$A:$A,'Hitting Data'!$A5590)</f>
        <v>0</v>
      </c>
      <c r="X5590" s="13">
        <f>SUMIFS('Fielding Data'!H:H,'Fielding Data'!$A:$A,'Hitting Data'!$A5590)</f>
        <v>0</v>
      </c>
    </row>
    <row r="5591" spans="1:24" x14ac:dyDescent="0.3">
      <c r="A5591" s="13" t="str">
        <f t="shared" si="87"/>
        <v>porceri012014</v>
      </c>
      <c r="B5591" s="16" t="s">
        <v>1159</v>
      </c>
      <c r="C5591" s="16">
        <v>2014</v>
      </c>
      <c r="D5591" s="16">
        <v>32</v>
      </c>
      <c r="E5591" s="16">
        <v>4</v>
      </c>
      <c r="F5591" s="16">
        <v>0</v>
      </c>
      <c r="G5591" s="16">
        <v>0</v>
      </c>
      <c r="H5591" s="16">
        <v>0</v>
      </c>
      <c r="I5591" s="16">
        <v>0</v>
      </c>
      <c r="J5591" s="16">
        <v>0</v>
      </c>
      <c r="K5591" s="16">
        <v>0</v>
      </c>
      <c r="L5591" s="16">
        <v>0</v>
      </c>
      <c r="M5591" s="16">
        <v>0</v>
      </c>
      <c r="N5591" s="16">
        <v>0</v>
      </c>
      <c r="O5591" s="16">
        <v>2</v>
      </c>
      <c r="P5591" s="13" t="str">
        <f>IFERROR(VLOOKUP($A5591,'Fielding Data'!$A:$H,MATCH(P$1,'Fielding Data'!$A$1:$H$1,0),0),"Other")</f>
        <v>P</v>
      </c>
      <c r="Q5591" s="13">
        <f>IFERROR(VLOOKUP($A5591,'Fielding Data'!$A:$H,MATCH(Q$1,'Fielding Data'!$A$1:$H$1,0),0),"Other")</f>
        <v>18</v>
      </c>
      <c r="R5591" s="13">
        <f>IFERROR(VLOOKUP($A5591,'Fielding Data'!$A:$H,MATCH(R$1,'Fielding Data'!$A$1:$H$1,0),0),"Other")</f>
        <v>17</v>
      </c>
      <c r="S5591" s="13">
        <f>IFERROR(VLOOKUP($A5591,'Fielding Data'!$A:$H,MATCH(S$1,'Fielding Data'!$A$1:$H$1,0),0),"Other")</f>
        <v>4</v>
      </c>
      <c r="T5591" s="13">
        <f>IFERROR(VLOOKUP($A5591,'Fielding Data'!$A:$H,MATCH(T$1,'Fielding Data'!$A$1:$H$1,0),0),"Other")</f>
        <v>2</v>
      </c>
      <c r="U5591" s="13">
        <f>SUMIFS('Fielding Data'!E:E,'Fielding Data'!$A:$A,'Hitting Data'!$A5591)</f>
        <v>18</v>
      </c>
      <c r="V5591" s="13">
        <f>SUMIFS('Fielding Data'!F:F,'Fielding Data'!$A:$A,'Hitting Data'!$A5591)</f>
        <v>17</v>
      </c>
      <c r="W5591" s="13">
        <f>SUMIFS('Fielding Data'!G:G,'Fielding Data'!$A:$A,'Hitting Data'!$A5591)</f>
        <v>4</v>
      </c>
      <c r="X5591" s="13">
        <f>SUMIFS('Fielding Data'!H:H,'Fielding Data'!$A:$A,'Hitting Data'!$A5591)</f>
        <v>2</v>
      </c>
    </row>
    <row r="5592" spans="1:24" x14ac:dyDescent="0.3">
      <c r="A5592" s="13" t="str">
        <f t="shared" si="87"/>
        <v>poredaa012014</v>
      </c>
      <c r="B5592" s="16" t="s">
        <v>1160</v>
      </c>
      <c r="C5592" s="16">
        <v>2014</v>
      </c>
      <c r="D5592" s="16">
        <v>26</v>
      </c>
      <c r="E5592" s="16">
        <v>0</v>
      </c>
      <c r="F5592" s="16">
        <v>0</v>
      </c>
      <c r="G5592" s="16">
        <v>0</v>
      </c>
      <c r="H5592" s="16">
        <v>0</v>
      </c>
      <c r="I5592" s="16">
        <v>0</v>
      </c>
      <c r="J5592" s="16">
        <v>0</v>
      </c>
      <c r="K5592" s="16">
        <v>0</v>
      </c>
      <c r="L5592" s="16">
        <v>0</v>
      </c>
      <c r="M5592" s="16">
        <v>0</v>
      </c>
      <c r="N5592" s="16">
        <v>0</v>
      </c>
      <c r="O5592" s="16">
        <v>0</v>
      </c>
      <c r="P5592" s="13" t="str">
        <f>IFERROR(VLOOKUP($A5592,'Fielding Data'!$A:$H,MATCH(P$1,'Fielding Data'!$A$1:$H$1,0),0),"Other")</f>
        <v>P</v>
      </c>
      <c r="Q5592" s="13">
        <f>IFERROR(VLOOKUP($A5592,'Fielding Data'!$A:$H,MATCH(Q$1,'Fielding Data'!$A$1:$H$1,0),0),"Other")</f>
        <v>0</v>
      </c>
      <c r="R5592" s="13">
        <f>IFERROR(VLOOKUP($A5592,'Fielding Data'!$A:$H,MATCH(R$1,'Fielding Data'!$A$1:$H$1,0),0),"Other")</f>
        <v>1</v>
      </c>
      <c r="S5592" s="13">
        <f>IFERROR(VLOOKUP($A5592,'Fielding Data'!$A:$H,MATCH(S$1,'Fielding Data'!$A$1:$H$1,0),0),"Other")</f>
        <v>0</v>
      </c>
      <c r="T5592" s="13">
        <f>IFERROR(VLOOKUP($A5592,'Fielding Data'!$A:$H,MATCH(T$1,'Fielding Data'!$A$1:$H$1,0),0),"Other")</f>
        <v>0</v>
      </c>
      <c r="U5592" s="13">
        <f>SUMIFS('Fielding Data'!E:E,'Fielding Data'!$A:$A,'Hitting Data'!$A5592)</f>
        <v>0</v>
      </c>
      <c r="V5592" s="13">
        <f>SUMIFS('Fielding Data'!F:F,'Fielding Data'!$A:$A,'Hitting Data'!$A5592)</f>
        <v>1</v>
      </c>
      <c r="W5592" s="13">
        <f>SUMIFS('Fielding Data'!G:G,'Fielding Data'!$A:$A,'Hitting Data'!$A5592)</f>
        <v>0</v>
      </c>
      <c r="X5592" s="13">
        <f>SUMIFS('Fielding Data'!H:H,'Fielding Data'!$A:$A,'Hitting Data'!$A5592)</f>
        <v>0</v>
      </c>
    </row>
    <row r="5593" spans="1:24" x14ac:dyDescent="0.3">
      <c r="A5593" s="13" t="str">
        <f t="shared" si="87"/>
        <v>poseybu012014</v>
      </c>
      <c r="B5593" s="16" t="s">
        <v>1161</v>
      </c>
      <c r="C5593" s="16">
        <v>2014</v>
      </c>
      <c r="D5593" s="16">
        <v>147</v>
      </c>
      <c r="E5593" s="16">
        <v>547</v>
      </c>
      <c r="F5593" s="16">
        <v>72</v>
      </c>
      <c r="G5593" s="16">
        <v>170</v>
      </c>
      <c r="H5593" s="16">
        <v>28</v>
      </c>
      <c r="I5593" s="16">
        <v>2</v>
      </c>
      <c r="J5593" s="16">
        <v>22</v>
      </c>
      <c r="K5593" s="16">
        <v>89</v>
      </c>
      <c r="L5593" s="16">
        <v>0</v>
      </c>
      <c r="M5593" s="16">
        <v>1</v>
      </c>
      <c r="N5593" s="16">
        <v>47</v>
      </c>
      <c r="O5593" s="16">
        <v>69</v>
      </c>
      <c r="P5593" s="13" t="str">
        <f>IFERROR(VLOOKUP($A5593,'Fielding Data'!$A:$H,MATCH(P$1,'Fielding Data'!$A$1:$H$1,0),0),"Other")</f>
        <v>1B</v>
      </c>
      <c r="Q5593" s="13">
        <f>IFERROR(VLOOKUP($A5593,'Fielding Data'!$A:$H,MATCH(Q$1,'Fielding Data'!$A$1:$H$1,0),0),"Other")</f>
        <v>246</v>
      </c>
      <c r="R5593" s="13">
        <f>IFERROR(VLOOKUP($A5593,'Fielding Data'!$A:$H,MATCH(R$1,'Fielding Data'!$A$1:$H$1,0),0),"Other")</f>
        <v>22</v>
      </c>
      <c r="S5593" s="13">
        <f>IFERROR(VLOOKUP($A5593,'Fielding Data'!$A:$H,MATCH(S$1,'Fielding Data'!$A$1:$H$1,0),0),"Other")</f>
        <v>1</v>
      </c>
      <c r="T5593" s="13">
        <f>IFERROR(VLOOKUP($A5593,'Fielding Data'!$A:$H,MATCH(T$1,'Fielding Data'!$A$1:$H$1,0),0),"Other")</f>
        <v>20</v>
      </c>
      <c r="U5593" s="13">
        <f>SUMIFS('Fielding Data'!E:E,'Fielding Data'!$A:$A,'Hitting Data'!$A5593)</f>
        <v>1033</v>
      </c>
      <c r="V5593" s="13">
        <f>SUMIFS('Fielding Data'!F:F,'Fielding Data'!$A:$A,'Hitting Data'!$A5593)</f>
        <v>73</v>
      </c>
      <c r="W5593" s="13">
        <f>SUMIFS('Fielding Data'!G:G,'Fielding Data'!$A:$A,'Hitting Data'!$A5593)</f>
        <v>6</v>
      </c>
      <c r="X5593" s="13">
        <f>SUMIFS('Fielding Data'!H:H,'Fielding Data'!$A:$A,'Hitting Data'!$A5593)</f>
        <v>28</v>
      </c>
    </row>
    <row r="5594" spans="1:24" x14ac:dyDescent="0.3">
      <c r="A5594" s="13" t="str">
        <f t="shared" si="87"/>
        <v>preslal012014</v>
      </c>
      <c r="B5594" s="16" t="s">
        <v>1360</v>
      </c>
      <c r="C5594" s="16">
        <v>2014</v>
      </c>
      <c r="D5594" s="16">
        <v>89</v>
      </c>
      <c r="E5594" s="16">
        <v>254</v>
      </c>
      <c r="F5594" s="16">
        <v>22</v>
      </c>
      <c r="G5594" s="16">
        <v>62</v>
      </c>
      <c r="H5594" s="16">
        <v>6</v>
      </c>
      <c r="I5594" s="16">
        <v>1</v>
      </c>
      <c r="J5594" s="16">
        <v>6</v>
      </c>
      <c r="K5594" s="16">
        <v>19</v>
      </c>
      <c r="L5594" s="16">
        <v>5</v>
      </c>
      <c r="M5594" s="16">
        <v>1</v>
      </c>
      <c r="N5594" s="16">
        <v>13</v>
      </c>
      <c r="O5594" s="16">
        <v>44</v>
      </c>
      <c r="P5594" s="13" t="str">
        <f>IFERROR(VLOOKUP($A5594,'Fielding Data'!$A:$H,MATCH(P$1,'Fielding Data'!$A$1:$H$1,0),0),"Other")</f>
        <v>CF</v>
      </c>
      <c r="Q5594" s="13">
        <f>IFERROR(VLOOKUP($A5594,'Fielding Data'!$A:$H,MATCH(Q$1,'Fielding Data'!$A$1:$H$1,0),0),"Other")</f>
        <v>36</v>
      </c>
      <c r="R5594" s="13">
        <f>IFERROR(VLOOKUP($A5594,'Fielding Data'!$A:$H,MATCH(R$1,'Fielding Data'!$A$1:$H$1,0),0),"Other")</f>
        <v>0</v>
      </c>
      <c r="S5594" s="13">
        <f>IFERROR(VLOOKUP($A5594,'Fielding Data'!$A:$H,MATCH(S$1,'Fielding Data'!$A$1:$H$1,0),0),"Other")</f>
        <v>0</v>
      </c>
      <c r="T5594" s="13">
        <f>IFERROR(VLOOKUP($A5594,'Fielding Data'!$A:$H,MATCH(T$1,'Fielding Data'!$A$1:$H$1,0),0),"Other")</f>
        <v>0</v>
      </c>
      <c r="U5594" s="13">
        <f>SUMIFS('Fielding Data'!E:E,'Fielding Data'!$A:$A,'Hitting Data'!$A5594)</f>
        <v>230</v>
      </c>
      <c r="V5594" s="13">
        <f>SUMIFS('Fielding Data'!F:F,'Fielding Data'!$A:$A,'Hitting Data'!$A5594)</f>
        <v>6</v>
      </c>
      <c r="W5594" s="13">
        <f>SUMIFS('Fielding Data'!G:G,'Fielding Data'!$A:$A,'Hitting Data'!$A5594)</f>
        <v>0</v>
      </c>
      <c r="X5594" s="13">
        <f>SUMIFS('Fielding Data'!H:H,'Fielding Data'!$A:$A,'Hitting Data'!$A5594)</f>
        <v>0</v>
      </c>
    </row>
    <row r="5595" spans="1:24" x14ac:dyDescent="0.3">
      <c r="A5595" s="13" t="str">
        <f t="shared" si="87"/>
        <v>pressry012014</v>
      </c>
      <c r="B5595" s="16" t="s">
        <v>2030</v>
      </c>
      <c r="C5595" s="16">
        <v>2014</v>
      </c>
      <c r="D5595" s="16">
        <v>25</v>
      </c>
      <c r="E5595" s="16">
        <v>0</v>
      </c>
      <c r="F5595" s="16">
        <v>0</v>
      </c>
      <c r="G5595" s="16">
        <v>0</v>
      </c>
      <c r="H5595" s="16">
        <v>0</v>
      </c>
      <c r="I5595" s="16">
        <v>0</v>
      </c>
      <c r="J5595" s="16">
        <v>0</v>
      </c>
      <c r="K5595" s="16">
        <v>0</v>
      </c>
      <c r="L5595" s="16">
        <v>0</v>
      </c>
      <c r="M5595" s="16">
        <v>0</v>
      </c>
      <c r="N5595" s="16">
        <v>0</v>
      </c>
      <c r="O5595" s="16">
        <v>0</v>
      </c>
      <c r="P5595" s="13" t="str">
        <f>IFERROR(VLOOKUP($A5595,'Fielding Data'!$A:$H,MATCH(P$1,'Fielding Data'!$A$1:$H$1,0),0),"Other")</f>
        <v>P</v>
      </c>
      <c r="Q5595" s="13">
        <f>IFERROR(VLOOKUP($A5595,'Fielding Data'!$A:$H,MATCH(Q$1,'Fielding Data'!$A$1:$H$1,0),0),"Other")</f>
        <v>1</v>
      </c>
      <c r="R5595" s="13">
        <f>IFERROR(VLOOKUP($A5595,'Fielding Data'!$A:$H,MATCH(R$1,'Fielding Data'!$A$1:$H$1,0),0),"Other")</f>
        <v>5</v>
      </c>
      <c r="S5595" s="13">
        <f>IFERROR(VLOOKUP($A5595,'Fielding Data'!$A:$H,MATCH(S$1,'Fielding Data'!$A$1:$H$1,0),0),"Other")</f>
        <v>0</v>
      </c>
      <c r="T5595" s="13">
        <f>IFERROR(VLOOKUP($A5595,'Fielding Data'!$A:$H,MATCH(T$1,'Fielding Data'!$A$1:$H$1,0),0),"Other")</f>
        <v>0</v>
      </c>
      <c r="U5595" s="13">
        <f>SUMIFS('Fielding Data'!E:E,'Fielding Data'!$A:$A,'Hitting Data'!$A5595)</f>
        <v>1</v>
      </c>
      <c r="V5595" s="13">
        <f>SUMIFS('Fielding Data'!F:F,'Fielding Data'!$A:$A,'Hitting Data'!$A5595)</f>
        <v>5</v>
      </c>
      <c r="W5595" s="13">
        <f>SUMIFS('Fielding Data'!G:G,'Fielding Data'!$A:$A,'Hitting Data'!$A5595)</f>
        <v>0</v>
      </c>
      <c r="X5595" s="13">
        <f>SUMIFS('Fielding Data'!H:H,'Fielding Data'!$A:$A,'Hitting Data'!$A5595)</f>
        <v>0</v>
      </c>
    </row>
    <row r="5596" spans="1:24" x14ac:dyDescent="0.3">
      <c r="A5596" s="13" t="str">
        <f t="shared" si="87"/>
        <v>pricebr012014</v>
      </c>
      <c r="B5596" s="16" t="s">
        <v>2252</v>
      </c>
      <c r="C5596" s="16">
        <v>2014</v>
      </c>
      <c r="D5596" s="16">
        <v>3</v>
      </c>
      <c r="E5596" s="16">
        <v>0</v>
      </c>
      <c r="F5596" s="16">
        <v>0</v>
      </c>
      <c r="G5596" s="16">
        <v>0</v>
      </c>
      <c r="H5596" s="16">
        <v>0</v>
      </c>
      <c r="I5596" s="16">
        <v>0</v>
      </c>
      <c r="J5596" s="16">
        <v>0</v>
      </c>
      <c r="K5596" s="16">
        <v>0</v>
      </c>
      <c r="L5596" s="16">
        <v>0</v>
      </c>
      <c r="M5596" s="16">
        <v>0</v>
      </c>
      <c r="N5596" s="16">
        <v>0</v>
      </c>
      <c r="O5596" s="16">
        <v>0</v>
      </c>
      <c r="P5596" s="13" t="str">
        <f>IFERROR(VLOOKUP($A5596,'Fielding Data'!$A:$H,MATCH(P$1,'Fielding Data'!$A$1:$H$1,0),0),"Other")</f>
        <v>P</v>
      </c>
      <c r="Q5596" s="13">
        <f>IFERROR(VLOOKUP($A5596,'Fielding Data'!$A:$H,MATCH(Q$1,'Fielding Data'!$A$1:$H$1,0),0),"Other")</f>
        <v>0</v>
      </c>
      <c r="R5596" s="13">
        <f>IFERROR(VLOOKUP($A5596,'Fielding Data'!$A:$H,MATCH(R$1,'Fielding Data'!$A$1:$H$1,0),0),"Other")</f>
        <v>0</v>
      </c>
      <c r="S5596" s="13">
        <f>IFERROR(VLOOKUP($A5596,'Fielding Data'!$A:$H,MATCH(S$1,'Fielding Data'!$A$1:$H$1,0),0),"Other")</f>
        <v>0</v>
      </c>
      <c r="T5596" s="13">
        <f>IFERROR(VLOOKUP($A5596,'Fielding Data'!$A:$H,MATCH(T$1,'Fielding Data'!$A$1:$H$1,0),0),"Other")</f>
        <v>0</v>
      </c>
      <c r="U5596" s="13">
        <f>SUMIFS('Fielding Data'!E:E,'Fielding Data'!$A:$A,'Hitting Data'!$A5596)</f>
        <v>0</v>
      </c>
      <c r="V5596" s="13">
        <f>SUMIFS('Fielding Data'!F:F,'Fielding Data'!$A:$A,'Hitting Data'!$A5596)</f>
        <v>0</v>
      </c>
      <c r="W5596" s="13">
        <f>SUMIFS('Fielding Data'!G:G,'Fielding Data'!$A:$A,'Hitting Data'!$A5596)</f>
        <v>0</v>
      </c>
      <c r="X5596" s="13">
        <f>SUMIFS('Fielding Data'!H:H,'Fielding Data'!$A:$A,'Hitting Data'!$A5596)</f>
        <v>0</v>
      </c>
    </row>
    <row r="5597" spans="1:24" x14ac:dyDescent="0.3">
      <c r="A5597" s="13" t="str">
        <f t="shared" si="87"/>
        <v>pridija012014</v>
      </c>
      <c r="B5597" s="16" t="s">
        <v>989</v>
      </c>
      <c r="C5597" s="16">
        <v>2014</v>
      </c>
      <c r="D5597" s="16">
        <v>2</v>
      </c>
      <c r="E5597" s="16">
        <v>4</v>
      </c>
      <c r="F5597" s="16">
        <v>1</v>
      </c>
      <c r="G5597" s="16">
        <v>0</v>
      </c>
      <c r="H5597" s="16">
        <v>0</v>
      </c>
      <c r="I5597" s="16">
        <v>0</v>
      </c>
      <c r="J5597" s="16">
        <v>0</v>
      </c>
      <c r="K5597" s="16">
        <v>0</v>
      </c>
      <c r="L5597" s="16">
        <v>0</v>
      </c>
      <c r="M5597" s="16">
        <v>0</v>
      </c>
      <c r="N5597" s="16">
        <v>0</v>
      </c>
      <c r="O5597" s="16">
        <v>2</v>
      </c>
      <c r="P5597" s="13" t="str">
        <f>IFERROR(VLOOKUP($A5597,'Fielding Data'!$A:$H,MATCH(P$1,'Fielding Data'!$A$1:$H$1,0),0),"Other")</f>
        <v>LF</v>
      </c>
      <c r="Q5597" s="13">
        <f>IFERROR(VLOOKUP($A5597,'Fielding Data'!$A:$H,MATCH(Q$1,'Fielding Data'!$A$1:$H$1,0),0),"Other")</f>
        <v>3</v>
      </c>
      <c r="R5597" s="13">
        <f>IFERROR(VLOOKUP($A5597,'Fielding Data'!$A:$H,MATCH(R$1,'Fielding Data'!$A$1:$H$1,0),0),"Other")</f>
        <v>0</v>
      </c>
      <c r="S5597" s="13">
        <f>IFERROR(VLOOKUP($A5597,'Fielding Data'!$A:$H,MATCH(S$1,'Fielding Data'!$A$1:$H$1,0),0),"Other")</f>
        <v>0</v>
      </c>
      <c r="T5597" s="13">
        <f>IFERROR(VLOOKUP($A5597,'Fielding Data'!$A:$H,MATCH(T$1,'Fielding Data'!$A$1:$H$1,0),0),"Other")</f>
        <v>0</v>
      </c>
      <c r="U5597" s="13">
        <f>SUMIFS('Fielding Data'!E:E,'Fielding Data'!$A:$A,'Hitting Data'!$A5597)</f>
        <v>6</v>
      </c>
      <c r="V5597" s="13">
        <f>SUMIFS('Fielding Data'!F:F,'Fielding Data'!$A:$A,'Hitting Data'!$A5597)</f>
        <v>0</v>
      </c>
      <c r="W5597" s="13">
        <f>SUMIFS('Fielding Data'!G:G,'Fielding Data'!$A:$A,'Hitting Data'!$A5597)</f>
        <v>0</v>
      </c>
      <c r="X5597" s="13">
        <f>SUMIFS('Fielding Data'!H:H,'Fielding Data'!$A:$A,'Hitting Data'!$A5597)</f>
        <v>0</v>
      </c>
    </row>
    <row r="5598" spans="1:24" x14ac:dyDescent="0.3">
      <c r="A5598" s="13" t="str">
        <f t="shared" si="87"/>
        <v>pryorst012014</v>
      </c>
      <c r="B5598" s="16" t="s">
        <v>1811</v>
      </c>
      <c r="C5598" s="16">
        <v>2014</v>
      </c>
      <c r="D5598" s="16">
        <v>1</v>
      </c>
      <c r="E5598" s="16">
        <v>0</v>
      </c>
      <c r="F5598" s="16">
        <v>0</v>
      </c>
      <c r="G5598" s="16">
        <v>0</v>
      </c>
      <c r="H5598" s="16">
        <v>0</v>
      </c>
      <c r="I5598" s="16">
        <v>0</v>
      </c>
      <c r="J5598" s="16">
        <v>0</v>
      </c>
      <c r="K5598" s="16">
        <v>0</v>
      </c>
      <c r="L5598" s="16">
        <v>0</v>
      </c>
      <c r="M5598" s="16">
        <v>0</v>
      </c>
      <c r="N5598" s="16">
        <v>0</v>
      </c>
      <c r="O5598" s="16">
        <v>0</v>
      </c>
      <c r="P5598" s="13" t="str">
        <f>IFERROR(VLOOKUP($A5598,'Fielding Data'!$A:$H,MATCH(P$1,'Fielding Data'!$A$1:$H$1,0),0),"Other")</f>
        <v>P</v>
      </c>
      <c r="Q5598" s="13">
        <f>IFERROR(VLOOKUP($A5598,'Fielding Data'!$A:$H,MATCH(Q$1,'Fielding Data'!$A$1:$H$1,0),0),"Other")</f>
        <v>0</v>
      </c>
      <c r="R5598" s="13">
        <f>IFERROR(VLOOKUP($A5598,'Fielding Data'!$A:$H,MATCH(R$1,'Fielding Data'!$A$1:$H$1,0),0),"Other")</f>
        <v>0</v>
      </c>
      <c r="S5598" s="13">
        <f>IFERROR(VLOOKUP($A5598,'Fielding Data'!$A:$H,MATCH(S$1,'Fielding Data'!$A$1:$H$1,0),0),"Other")</f>
        <v>0</v>
      </c>
      <c r="T5598" s="13">
        <f>IFERROR(VLOOKUP($A5598,'Fielding Data'!$A:$H,MATCH(T$1,'Fielding Data'!$A$1:$H$1,0),0),"Other")</f>
        <v>0</v>
      </c>
      <c r="U5598" s="13">
        <f>SUMIFS('Fielding Data'!E:E,'Fielding Data'!$A:$A,'Hitting Data'!$A5598)</f>
        <v>0</v>
      </c>
      <c r="V5598" s="13">
        <f>SUMIFS('Fielding Data'!F:F,'Fielding Data'!$A:$A,'Hitting Data'!$A5598)</f>
        <v>0</v>
      </c>
      <c r="W5598" s="13">
        <f>SUMIFS('Fielding Data'!G:G,'Fielding Data'!$A:$A,'Hitting Data'!$A5598)</f>
        <v>0</v>
      </c>
      <c r="X5598" s="13">
        <f>SUMIFS('Fielding Data'!H:H,'Fielding Data'!$A:$A,'Hitting Data'!$A5598)</f>
        <v>0</v>
      </c>
    </row>
    <row r="5599" spans="1:24" x14ac:dyDescent="0.3">
      <c r="A5599" s="13" t="str">
        <f t="shared" si="87"/>
        <v>puigya012014</v>
      </c>
      <c r="B5599" s="16" t="s">
        <v>2032</v>
      </c>
      <c r="C5599" s="16">
        <v>2014</v>
      </c>
      <c r="D5599" s="16">
        <v>148</v>
      </c>
      <c r="E5599" s="16">
        <v>558</v>
      </c>
      <c r="F5599" s="16">
        <v>92</v>
      </c>
      <c r="G5599" s="16">
        <v>165</v>
      </c>
      <c r="H5599" s="16">
        <v>37</v>
      </c>
      <c r="I5599" s="16">
        <v>9</v>
      </c>
      <c r="J5599" s="16">
        <v>16</v>
      </c>
      <c r="K5599" s="16">
        <v>69</v>
      </c>
      <c r="L5599" s="16">
        <v>11</v>
      </c>
      <c r="M5599" s="16">
        <v>7</v>
      </c>
      <c r="N5599" s="16">
        <v>67</v>
      </c>
      <c r="O5599" s="16">
        <v>124</v>
      </c>
      <c r="P5599" s="13" t="str">
        <f>IFERROR(VLOOKUP($A5599,'Fielding Data'!$A:$H,MATCH(P$1,'Fielding Data'!$A$1:$H$1,0),0),"Other")</f>
        <v>CF</v>
      </c>
      <c r="Q5599" s="13">
        <f>IFERROR(VLOOKUP($A5599,'Fielding Data'!$A:$H,MATCH(Q$1,'Fielding Data'!$A$1:$H$1,0),0),"Other")</f>
        <v>104</v>
      </c>
      <c r="R5599" s="13">
        <f>IFERROR(VLOOKUP($A5599,'Fielding Data'!$A:$H,MATCH(R$1,'Fielding Data'!$A$1:$H$1,0),0),"Other")</f>
        <v>8</v>
      </c>
      <c r="S5599" s="13">
        <f>IFERROR(VLOOKUP($A5599,'Fielding Data'!$A:$H,MATCH(S$1,'Fielding Data'!$A$1:$H$1,0),0),"Other")</f>
        <v>2</v>
      </c>
      <c r="T5599" s="13">
        <f>IFERROR(VLOOKUP($A5599,'Fielding Data'!$A:$H,MATCH(T$1,'Fielding Data'!$A$1:$H$1,0),0),"Other")</f>
        <v>1</v>
      </c>
      <c r="U5599" s="13">
        <f>SUMIFS('Fielding Data'!E:E,'Fielding Data'!$A:$A,'Hitting Data'!$A5599)</f>
        <v>508</v>
      </c>
      <c r="V5599" s="13">
        <f>SUMIFS('Fielding Data'!F:F,'Fielding Data'!$A:$A,'Hitting Data'!$A5599)</f>
        <v>30</v>
      </c>
      <c r="W5599" s="13">
        <f>SUMIFS('Fielding Data'!G:G,'Fielding Data'!$A:$A,'Hitting Data'!$A5599)</f>
        <v>6</v>
      </c>
      <c r="X5599" s="13">
        <f>SUMIFS('Fielding Data'!H:H,'Fielding Data'!$A:$A,'Hitting Data'!$A5599)</f>
        <v>6</v>
      </c>
    </row>
    <row r="5600" spans="1:24" x14ac:dyDescent="0.3">
      <c r="A5600" s="13" t="str">
        <f t="shared" si="87"/>
        <v>pujolal012014</v>
      </c>
      <c r="B5600" s="16" t="s">
        <v>266</v>
      </c>
      <c r="C5600" s="16">
        <v>2014</v>
      </c>
      <c r="D5600" s="16">
        <v>159</v>
      </c>
      <c r="E5600" s="16">
        <v>633</v>
      </c>
      <c r="F5600" s="16">
        <v>89</v>
      </c>
      <c r="G5600" s="16">
        <v>172</v>
      </c>
      <c r="H5600" s="16">
        <v>37</v>
      </c>
      <c r="I5600" s="16">
        <v>1</v>
      </c>
      <c r="J5600" s="16">
        <v>28</v>
      </c>
      <c r="K5600" s="16">
        <v>105</v>
      </c>
      <c r="L5600" s="16">
        <v>5</v>
      </c>
      <c r="M5600" s="16">
        <v>1</v>
      </c>
      <c r="N5600" s="16">
        <v>48</v>
      </c>
      <c r="O5600" s="16">
        <v>71</v>
      </c>
      <c r="P5600" s="13" t="str">
        <f>IFERROR(VLOOKUP($A5600,'Fielding Data'!$A:$H,MATCH(P$1,'Fielding Data'!$A$1:$H$1,0),0),"Other")</f>
        <v>1B</v>
      </c>
      <c r="Q5600" s="13">
        <f>IFERROR(VLOOKUP($A5600,'Fielding Data'!$A:$H,MATCH(Q$1,'Fielding Data'!$A$1:$H$1,0),0),"Other")</f>
        <v>879</v>
      </c>
      <c r="R5600" s="13">
        <f>IFERROR(VLOOKUP($A5600,'Fielding Data'!$A:$H,MATCH(R$1,'Fielding Data'!$A$1:$H$1,0),0),"Other")</f>
        <v>80</v>
      </c>
      <c r="S5600" s="13">
        <f>IFERROR(VLOOKUP($A5600,'Fielding Data'!$A:$H,MATCH(S$1,'Fielding Data'!$A$1:$H$1,0),0),"Other")</f>
        <v>3</v>
      </c>
      <c r="T5600" s="13">
        <f>IFERROR(VLOOKUP($A5600,'Fielding Data'!$A:$H,MATCH(T$1,'Fielding Data'!$A$1:$H$1,0),0),"Other")</f>
        <v>78</v>
      </c>
      <c r="U5600" s="13">
        <f>SUMIFS('Fielding Data'!E:E,'Fielding Data'!$A:$A,'Hitting Data'!$A5600)</f>
        <v>879</v>
      </c>
      <c r="V5600" s="13">
        <f>SUMIFS('Fielding Data'!F:F,'Fielding Data'!$A:$A,'Hitting Data'!$A5600)</f>
        <v>81</v>
      </c>
      <c r="W5600" s="13">
        <f>SUMIFS('Fielding Data'!G:G,'Fielding Data'!$A:$A,'Hitting Data'!$A5600)</f>
        <v>3</v>
      </c>
      <c r="X5600" s="13">
        <f>SUMIFS('Fielding Data'!H:H,'Fielding Data'!$A:$A,'Hitting Data'!$A5600)</f>
        <v>78</v>
      </c>
    </row>
    <row r="5601" spans="1:24" x14ac:dyDescent="0.3">
      <c r="A5601" s="13" t="str">
        <f t="shared" si="87"/>
        <v>puntoni012014</v>
      </c>
      <c r="B5601" s="16" t="s">
        <v>267</v>
      </c>
      <c r="C5601" s="16">
        <v>2014</v>
      </c>
      <c r="D5601" s="16">
        <v>73</v>
      </c>
      <c r="E5601" s="16">
        <v>198</v>
      </c>
      <c r="F5601" s="16">
        <v>21</v>
      </c>
      <c r="G5601" s="16">
        <v>41</v>
      </c>
      <c r="H5601" s="16">
        <v>7</v>
      </c>
      <c r="I5601" s="16">
        <v>2</v>
      </c>
      <c r="J5601" s="16">
        <v>2</v>
      </c>
      <c r="K5601" s="16">
        <v>14</v>
      </c>
      <c r="L5601" s="16">
        <v>3</v>
      </c>
      <c r="M5601" s="16">
        <v>1</v>
      </c>
      <c r="N5601" s="16">
        <v>25</v>
      </c>
      <c r="O5601" s="16">
        <v>56</v>
      </c>
      <c r="P5601" s="13" t="str">
        <f>IFERROR(VLOOKUP($A5601,'Fielding Data'!$A:$H,MATCH(P$1,'Fielding Data'!$A$1:$H$1,0),0),"Other")</f>
        <v>2B</v>
      </c>
      <c r="Q5601" s="13">
        <f>IFERROR(VLOOKUP($A5601,'Fielding Data'!$A:$H,MATCH(Q$1,'Fielding Data'!$A$1:$H$1,0),0),"Other")</f>
        <v>89</v>
      </c>
      <c r="R5601" s="13">
        <f>IFERROR(VLOOKUP($A5601,'Fielding Data'!$A:$H,MATCH(R$1,'Fielding Data'!$A$1:$H$1,0),0),"Other")</f>
        <v>130</v>
      </c>
      <c r="S5601" s="13">
        <f>IFERROR(VLOOKUP($A5601,'Fielding Data'!$A:$H,MATCH(S$1,'Fielding Data'!$A$1:$H$1,0),0),"Other")</f>
        <v>6</v>
      </c>
      <c r="T5601" s="13">
        <f>IFERROR(VLOOKUP($A5601,'Fielding Data'!$A:$H,MATCH(T$1,'Fielding Data'!$A$1:$H$1,0),0),"Other")</f>
        <v>41</v>
      </c>
      <c r="U5601" s="13">
        <f>SUMIFS('Fielding Data'!E:E,'Fielding Data'!$A:$A,'Hitting Data'!$A5601)</f>
        <v>108</v>
      </c>
      <c r="V5601" s="13">
        <f>SUMIFS('Fielding Data'!F:F,'Fielding Data'!$A:$A,'Hitting Data'!$A5601)</f>
        <v>167</v>
      </c>
      <c r="W5601" s="13">
        <f>SUMIFS('Fielding Data'!G:G,'Fielding Data'!$A:$A,'Hitting Data'!$A5601)</f>
        <v>7</v>
      </c>
      <c r="X5601" s="13">
        <f>SUMIFS('Fielding Data'!H:H,'Fielding Data'!$A:$A,'Hitting Data'!$A5601)</f>
        <v>50</v>
      </c>
    </row>
    <row r="5602" spans="1:24" x14ac:dyDescent="0.3">
      <c r="A5602" s="13" t="str">
        <f t="shared" si="87"/>
        <v>putkolu012014</v>
      </c>
      <c r="B5602" s="16" t="s">
        <v>1812</v>
      </c>
      <c r="C5602" s="16">
        <v>2014</v>
      </c>
      <c r="D5602" s="16">
        <v>2</v>
      </c>
      <c r="E5602" s="16">
        <v>0</v>
      </c>
      <c r="F5602" s="16">
        <v>0</v>
      </c>
      <c r="G5602" s="16">
        <v>0</v>
      </c>
      <c r="H5602" s="16">
        <v>0</v>
      </c>
      <c r="I5602" s="16">
        <v>0</v>
      </c>
      <c r="J5602" s="16">
        <v>0</v>
      </c>
      <c r="K5602" s="16">
        <v>0</v>
      </c>
      <c r="L5602" s="16">
        <v>0</v>
      </c>
      <c r="M5602" s="16">
        <v>0</v>
      </c>
      <c r="N5602" s="16">
        <v>0</v>
      </c>
      <c r="O5602" s="16">
        <v>0</v>
      </c>
      <c r="P5602" s="13" t="str">
        <f>IFERROR(VLOOKUP($A5602,'Fielding Data'!$A:$H,MATCH(P$1,'Fielding Data'!$A$1:$H$1,0),0),"Other")</f>
        <v>P</v>
      </c>
      <c r="Q5602" s="13">
        <f>IFERROR(VLOOKUP($A5602,'Fielding Data'!$A:$H,MATCH(Q$1,'Fielding Data'!$A$1:$H$1,0),0),"Other")</f>
        <v>1</v>
      </c>
      <c r="R5602" s="13">
        <f>IFERROR(VLOOKUP($A5602,'Fielding Data'!$A:$H,MATCH(R$1,'Fielding Data'!$A$1:$H$1,0),0),"Other")</f>
        <v>0</v>
      </c>
      <c r="S5602" s="13">
        <f>IFERROR(VLOOKUP($A5602,'Fielding Data'!$A:$H,MATCH(S$1,'Fielding Data'!$A$1:$H$1,0),0),"Other")</f>
        <v>0</v>
      </c>
      <c r="T5602" s="13">
        <f>IFERROR(VLOOKUP($A5602,'Fielding Data'!$A:$H,MATCH(T$1,'Fielding Data'!$A$1:$H$1,0),0),"Other")</f>
        <v>0</v>
      </c>
      <c r="U5602" s="13">
        <f>SUMIFS('Fielding Data'!E:E,'Fielding Data'!$A:$A,'Hitting Data'!$A5602)</f>
        <v>1</v>
      </c>
      <c r="V5602" s="13">
        <f>SUMIFS('Fielding Data'!F:F,'Fielding Data'!$A:$A,'Hitting Data'!$A5602)</f>
        <v>0</v>
      </c>
      <c r="W5602" s="13">
        <f>SUMIFS('Fielding Data'!G:G,'Fielding Data'!$A:$A,'Hitting Data'!$A5602)</f>
        <v>0</v>
      </c>
      <c r="X5602" s="13">
        <f>SUMIFS('Fielding Data'!H:H,'Fielding Data'!$A:$A,'Hitting Data'!$A5602)</f>
        <v>0</v>
      </c>
    </row>
    <row r="5603" spans="1:24" x14ac:dyDescent="0.3">
      <c r="A5603" s="13" t="str">
        <f t="shared" si="87"/>
        <v>putnaza012014</v>
      </c>
      <c r="B5603" s="16" t="s">
        <v>1593</v>
      </c>
      <c r="C5603" s="16">
        <v>2014</v>
      </c>
      <c r="D5603" s="16">
        <v>49</v>
      </c>
      <c r="E5603" s="16">
        <v>0</v>
      </c>
      <c r="F5603" s="16">
        <v>0</v>
      </c>
      <c r="G5603" s="16">
        <v>0</v>
      </c>
      <c r="H5603" s="16">
        <v>0</v>
      </c>
      <c r="I5603" s="16">
        <v>0</v>
      </c>
      <c r="J5603" s="16">
        <v>0</v>
      </c>
      <c r="K5603" s="16">
        <v>0</v>
      </c>
      <c r="L5603" s="16">
        <v>0</v>
      </c>
      <c r="M5603" s="16">
        <v>0</v>
      </c>
      <c r="N5603" s="16">
        <v>0</v>
      </c>
      <c r="O5603" s="16">
        <v>0</v>
      </c>
      <c r="P5603" s="13" t="str">
        <f>IFERROR(VLOOKUP($A5603,'Fielding Data'!$A:$H,MATCH(P$1,'Fielding Data'!$A$1:$H$1,0),0),"Other")</f>
        <v>P</v>
      </c>
      <c r="Q5603" s="13">
        <f>IFERROR(VLOOKUP($A5603,'Fielding Data'!$A:$H,MATCH(Q$1,'Fielding Data'!$A$1:$H$1,0),0),"Other")</f>
        <v>3</v>
      </c>
      <c r="R5603" s="13">
        <f>IFERROR(VLOOKUP($A5603,'Fielding Data'!$A:$H,MATCH(R$1,'Fielding Data'!$A$1:$H$1,0),0),"Other")</f>
        <v>4</v>
      </c>
      <c r="S5603" s="13">
        <f>IFERROR(VLOOKUP($A5603,'Fielding Data'!$A:$H,MATCH(S$1,'Fielding Data'!$A$1:$H$1,0),0),"Other")</f>
        <v>0</v>
      </c>
      <c r="T5603" s="13">
        <f>IFERROR(VLOOKUP($A5603,'Fielding Data'!$A:$H,MATCH(T$1,'Fielding Data'!$A$1:$H$1,0),0),"Other")</f>
        <v>0</v>
      </c>
      <c r="U5603" s="13">
        <f>SUMIFS('Fielding Data'!E:E,'Fielding Data'!$A:$A,'Hitting Data'!$A5603)</f>
        <v>3</v>
      </c>
      <c r="V5603" s="13">
        <f>SUMIFS('Fielding Data'!F:F,'Fielding Data'!$A:$A,'Hitting Data'!$A5603)</f>
        <v>4</v>
      </c>
      <c r="W5603" s="13">
        <f>SUMIFS('Fielding Data'!G:G,'Fielding Data'!$A:$A,'Hitting Data'!$A5603)</f>
        <v>0</v>
      </c>
      <c r="X5603" s="13">
        <f>SUMIFS('Fielding Data'!H:H,'Fielding Data'!$A:$A,'Hitting Data'!$A5603)</f>
        <v>0</v>
      </c>
    </row>
    <row r="5604" spans="1:24" x14ac:dyDescent="0.3">
      <c r="A5604" s="13" t="str">
        <f t="shared" si="87"/>
        <v>putzjj012014</v>
      </c>
      <c r="B5604" s="16" t="s">
        <v>396</v>
      </c>
      <c r="C5604" s="16">
        <v>2014</v>
      </c>
      <c r="D5604" s="16">
        <v>18</v>
      </c>
      <c r="E5604" s="16">
        <v>0</v>
      </c>
      <c r="F5604" s="16">
        <v>0</v>
      </c>
      <c r="G5604" s="16">
        <v>0</v>
      </c>
      <c r="H5604" s="16">
        <v>0</v>
      </c>
      <c r="I5604" s="16">
        <v>0</v>
      </c>
      <c r="J5604" s="16">
        <v>0</v>
      </c>
      <c r="K5604" s="16">
        <v>0</v>
      </c>
      <c r="L5604" s="16">
        <v>0</v>
      </c>
      <c r="M5604" s="16">
        <v>0</v>
      </c>
      <c r="N5604" s="16">
        <v>0</v>
      </c>
      <c r="O5604" s="16">
        <v>0</v>
      </c>
      <c r="P5604" s="13" t="str">
        <f>IFERROR(VLOOKUP($A5604,'Fielding Data'!$A:$H,MATCH(P$1,'Fielding Data'!$A$1:$H$1,0),0),"Other")</f>
        <v>P</v>
      </c>
      <c r="Q5604" s="13">
        <f>IFERROR(VLOOKUP($A5604,'Fielding Data'!$A:$H,MATCH(Q$1,'Fielding Data'!$A$1:$H$1,0),0),"Other")</f>
        <v>0</v>
      </c>
      <c r="R5604" s="13">
        <f>IFERROR(VLOOKUP($A5604,'Fielding Data'!$A:$H,MATCH(R$1,'Fielding Data'!$A$1:$H$1,0),0),"Other")</f>
        <v>2</v>
      </c>
      <c r="S5604" s="13">
        <f>IFERROR(VLOOKUP($A5604,'Fielding Data'!$A:$H,MATCH(S$1,'Fielding Data'!$A$1:$H$1,0),0),"Other")</f>
        <v>0</v>
      </c>
      <c r="T5604" s="13">
        <f>IFERROR(VLOOKUP($A5604,'Fielding Data'!$A:$H,MATCH(T$1,'Fielding Data'!$A$1:$H$1,0),0),"Other")</f>
        <v>1</v>
      </c>
      <c r="U5604" s="13">
        <f>SUMIFS('Fielding Data'!E:E,'Fielding Data'!$A:$A,'Hitting Data'!$A5604)</f>
        <v>0</v>
      </c>
      <c r="V5604" s="13">
        <f>SUMIFS('Fielding Data'!F:F,'Fielding Data'!$A:$A,'Hitting Data'!$A5604)</f>
        <v>2</v>
      </c>
      <c r="W5604" s="13">
        <f>SUMIFS('Fielding Data'!G:G,'Fielding Data'!$A:$A,'Hitting Data'!$A5604)</f>
        <v>0</v>
      </c>
      <c r="X5604" s="13">
        <f>SUMIFS('Fielding Data'!H:H,'Fielding Data'!$A:$A,'Hitting Data'!$A5604)</f>
        <v>1</v>
      </c>
    </row>
    <row r="5605" spans="1:24" x14ac:dyDescent="0.3">
      <c r="A5605" s="13" t="str">
        <f t="shared" si="87"/>
        <v>quackke012014</v>
      </c>
      <c r="B5605" s="16" t="s">
        <v>2253</v>
      </c>
      <c r="C5605" s="16">
        <v>2014</v>
      </c>
      <c r="D5605" s="16">
        <v>56</v>
      </c>
      <c r="E5605" s="16">
        <v>0</v>
      </c>
      <c r="F5605" s="16">
        <v>0</v>
      </c>
      <c r="G5605" s="16">
        <v>0</v>
      </c>
      <c r="H5605" s="16">
        <v>0</v>
      </c>
      <c r="I5605" s="16">
        <v>0</v>
      </c>
      <c r="J5605" s="16">
        <v>0</v>
      </c>
      <c r="K5605" s="16">
        <v>0</v>
      </c>
      <c r="L5605" s="16">
        <v>0</v>
      </c>
      <c r="M5605" s="16">
        <v>0</v>
      </c>
      <c r="N5605" s="16">
        <v>0</v>
      </c>
      <c r="O5605" s="16">
        <v>0</v>
      </c>
      <c r="P5605" s="13" t="str">
        <f>IFERROR(VLOOKUP($A5605,'Fielding Data'!$A:$H,MATCH(P$1,'Fielding Data'!$A$1:$H$1,0),0),"Other")</f>
        <v>P</v>
      </c>
      <c r="Q5605" s="13">
        <f>IFERROR(VLOOKUP($A5605,'Fielding Data'!$A:$H,MATCH(Q$1,'Fielding Data'!$A$1:$H$1,0),0),"Other")</f>
        <v>3</v>
      </c>
      <c r="R5605" s="13">
        <f>IFERROR(VLOOKUP($A5605,'Fielding Data'!$A:$H,MATCH(R$1,'Fielding Data'!$A$1:$H$1,0),0),"Other")</f>
        <v>5</v>
      </c>
      <c r="S5605" s="13">
        <f>IFERROR(VLOOKUP($A5605,'Fielding Data'!$A:$H,MATCH(S$1,'Fielding Data'!$A$1:$H$1,0),0),"Other")</f>
        <v>0</v>
      </c>
      <c r="T5605" s="13">
        <f>IFERROR(VLOOKUP($A5605,'Fielding Data'!$A:$H,MATCH(T$1,'Fielding Data'!$A$1:$H$1,0),0),"Other")</f>
        <v>0</v>
      </c>
      <c r="U5605" s="13">
        <f>SUMIFS('Fielding Data'!E:E,'Fielding Data'!$A:$A,'Hitting Data'!$A5605)</f>
        <v>3</v>
      </c>
      <c r="V5605" s="13">
        <f>SUMIFS('Fielding Data'!F:F,'Fielding Data'!$A:$A,'Hitting Data'!$A5605)</f>
        <v>5</v>
      </c>
      <c r="W5605" s="13">
        <f>SUMIFS('Fielding Data'!G:G,'Fielding Data'!$A:$A,'Hitting Data'!$A5605)</f>
        <v>0</v>
      </c>
      <c r="X5605" s="13">
        <f>SUMIFS('Fielding Data'!H:H,'Fielding Data'!$A:$A,'Hitting Data'!$A5605)</f>
        <v>0</v>
      </c>
    </row>
    <row r="5606" spans="1:24" x14ac:dyDescent="0.3">
      <c r="A5606" s="13" t="str">
        <f t="shared" si="87"/>
        <v>quallch012014</v>
      </c>
      <c r="B5606" s="16" t="s">
        <v>486</v>
      </c>
      <c r="C5606" s="16">
        <v>2014</v>
      </c>
      <c r="D5606" s="16">
        <v>58</v>
      </c>
      <c r="E5606" s="16">
        <v>0</v>
      </c>
      <c r="F5606" s="16">
        <v>0</v>
      </c>
      <c r="G5606" s="16">
        <v>0</v>
      </c>
      <c r="H5606" s="16">
        <v>0</v>
      </c>
      <c r="I5606" s="16">
        <v>0</v>
      </c>
      <c r="J5606" s="16">
        <v>0</v>
      </c>
      <c r="K5606" s="16">
        <v>0</v>
      </c>
      <c r="L5606" s="16">
        <v>0</v>
      </c>
      <c r="M5606" s="16">
        <v>0</v>
      </c>
      <c r="N5606" s="16">
        <v>0</v>
      </c>
      <c r="O5606" s="16">
        <v>0</v>
      </c>
      <c r="P5606" s="13" t="str">
        <f>IFERROR(VLOOKUP($A5606,'Fielding Data'!$A:$H,MATCH(P$1,'Fielding Data'!$A$1:$H$1,0),0),"Other")</f>
        <v>P</v>
      </c>
      <c r="Q5606" s="13">
        <f>IFERROR(VLOOKUP($A5606,'Fielding Data'!$A:$H,MATCH(Q$1,'Fielding Data'!$A$1:$H$1,0),0),"Other")</f>
        <v>4</v>
      </c>
      <c r="R5606" s="13">
        <f>IFERROR(VLOOKUP($A5606,'Fielding Data'!$A:$H,MATCH(R$1,'Fielding Data'!$A$1:$H$1,0),0),"Other")</f>
        <v>8</v>
      </c>
      <c r="S5606" s="13">
        <f>IFERROR(VLOOKUP($A5606,'Fielding Data'!$A:$H,MATCH(S$1,'Fielding Data'!$A$1:$H$1,0),0),"Other")</f>
        <v>0</v>
      </c>
      <c r="T5606" s="13">
        <f>IFERROR(VLOOKUP($A5606,'Fielding Data'!$A:$H,MATCH(T$1,'Fielding Data'!$A$1:$H$1,0),0),"Other")</f>
        <v>0</v>
      </c>
      <c r="U5606" s="13">
        <f>SUMIFS('Fielding Data'!E:E,'Fielding Data'!$A:$A,'Hitting Data'!$A5606)</f>
        <v>4</v>
      </c>
      <c r="V5606" s="13">
        <f>SUMIFS('Fielding Data'!F:F,'Fielding Data'!$A:$A,'Hitting Data'!$A5606)</f>
        <v>8</v>
      </c>
      <c r="W5606" s="13">
        <f>SUMIFS('Fielding Data'!G:G,'Fielding Data'!$A:$A,'Hitting Data'!$A5606)</f>
        <v>0</v>
      </c>
      <c r="X5606" s="13">
        <f>SUMIFS('Fielding Data'!H:H,'Fielding Data'!$A:$A,'Hitting Data'!$A5606)</f>
        <v>0</v>
      </c>
    </row>
    <row r="5607" spans="1:24" x14ac:dyDescent="0.3">
      <c r="A5607" s="13" t="str">
        <f t="shared" si="87"/>
        <v>quentca012014</v>
      </c>
      <c r="B5607" s="16" t="s">
        <v>718</v>
      </c>
      <c r="C5607" s="16">
        <v>2014</v>
      </c>
      <c r="D5607" s="16">
        <v>50</v>
      </c>
      <c r="E5607" s="16">
        <v>130</v>
      </c>
      <c r="F5607" s="16">
        <v>9</v>
      </c>
      <c r="G5607" s="16">
        <v>23</v>
      </c>
      <c r="H5607" s="16">
        <v>6</v>
      </c>
      <c r="I5607" s="16">
        <v>0</v>
      </c>
      <c r="J5607" s="16">
        <v>4</v>
      </c>
      <c r="K5607" s="16">
        <v>18</v>
      </c>
      <c r="L5607" s="16">
        <v>0</v>
      </c>
      <c r="M5607" s="16">
        <v>0</v>
      </c>
      <c r="N5607" s="16">
        <v>17</v>
      </c>
      <c r="O5607" s="16">
        <v>33</v>
      </c>
      <c r="P5607" s="13" t="str">
        <f>IFERROR(VLOOKUP($A5607,'Fielding Data'!$A:$H,MATCH(P$1,'Fielding Data'!$A$1:$H$1,0),0),"Other")</f>
        <v>LF</v>
      </c>
      <c r="Q5607" s="13">
        <f>IFERROR(VLOOKUP($A5607,'Fielding Data'!$A:$H,MATCH(Q$1,'Fielding Data'!$A$1:$H$1,0),0),"Other")</f>
        <v>42</v>
      </c>
      <c r="R5607" s="13">
        <f>IFERROR(VLOOKUP($A5607,'Fielding Data'!$A:$H,MATCH(R$1,'Fielding Data'!$A$1:$H$1,0),0),"Other")</f>
        <v>1</v>
      </c>
      <c r="S5607" s="13">
        <f>IFERROR(VLOOKUP($A5607,'Fielding Data'!$A:$H,MATCH(S$1,'Fielding Data'!$A$1:$H$1,0),0),"Other")</f>
        <v>0</v>
      </c>
      <c r="T5607" s="13">
        <f>IFERROR(VLOOKUP($A5607,'Fielding Data'!$A:$H,MATCH(T$1,'Fielding Data'!$A$1:$H$1,0),0),"Other")</f>
        <v>1</v>
      </c>
      <c r="U5607" s="13">
        <f>SUMIFS('Fielding Data'!E:E,'Fielding Data'!$A:$A,'Hitting Data'!$A5607)</f>
        <v>84</v>
      </c>
      <c r="V5607" s="13">
        <f>SUMIFS('Fielding Data'!F:F,'Fielding Data'!$A:$A,'Hitting Data'!$A5607)</f>
        <v>2</v>
      </c>
      <c r="W5607" s="13">
        <f>SUMIFS('Fielding Data'!G:G,'Fielding Data'!$A:$A,'Hitting Data'!$A5607)</f>
        <v>0</v>
      </c>
      <c r="X5607" s="13">
        <f>SUMIFS('Fielding Data'!H:H,'Fielding Data'!$A:$A,'Hitting Data'!$A5607)</f>
        <v>2</v>
      </c>
    </row>
    <row r="5608" spans="1:24" x14ac:dyDescent="0.3">
      <c r="A5608" s="13" t="str">
        <f t="shared" si="87"/>
        <v>quinthu012014</v>
      </c>
      <c r="B5608" s="16" t="s">
        <v>398</v>
      </c>
      <c r="C5608" s="16">
        <v>2014</v>
      </c>
      <c r="D5608" s="16">
        <v>3</v>
      </c>
      <c r="E5608" s="16">
        <v>2</v>
      </c>
      <c r="F5608" s="16">
        <v>0</v>
      </c>
      <c r="G5608" s="16">
        <v>0</v>
      </c>
      <c r="H5608" s="16">
        <v>0</v>
      </c>
      <c r="I5608" s="16">
        <v>0</v>
      </c>
      <c r="J5608" s="16">
        <v>0</v>
      </c>
      <c r="K5608" s="16">
        <v>1</v>
      </c>
      <c r="L5608" s="16">
        <v>0</v>
      </c>
      <c r="M5608" s="16">
        <v>0</v>
      </c>
      <c r="N5608" s="16">
        <v>0</v>
      </c>
      <c r="O5608" s="16">
        <v>1</v>
      </c>
      <c r="P5608" s="13" t="str">
        <f>IFERROR(VLOOKUP($A5608,'Fielding Data'!$A:$H,MATCH(P$1,'Fielding Data'!$A$1:$H$1,0),0),"Other")</f>
        <v>C</v>
      </c>
      <c r="Q5608" s="13">
        <f>IFERROR(VLOOKUP($A5608,'Fielding Data'!$A:$H,MATCH(Q$1,'Fielding Data'!$A$1:$H$1,0),0),"Other")</f>
        <v>4</v>
      </c>
      <c r="R5608" s="13">
        <f>IFERROR(VLOOKUP($A5608,'Fielding Data'!$A:$H,MATCH(R$1,'Fielding Data'!$A$1:$H$1,0),0),"Other")</f>
        <v>0</v>
      </c>
      <c r="S5608" s="13">
        <f>IFERROR(VLOOKUP($A5608,'Fielding Data'!$A:$H,MATCH(S$1,'Fielding Data'!$A$1:$H$1,0),0),"Other")</f>
        <v>0</v>
      </c>
      <c r="T5608" s="13">
        <f>IFERROR(VLOOKUP($A5608,'Fielding Data'!$A:$H,MATCH(T$1,'Fielding Data'!$A$1:$H$1,0),0),"Other")</f>
        <v>0</v>
      </c>
      <c r="U5608" s="13">
        <f>SUMIFS('Fielding Data'!E:E,'Fielding Data'!$A:$A,'Hitting Data'!$A5608)</f>
        <v>4</v>
      </c>
      <c r="V5608" s="13">
        <f>SUMIFS('Fielding Data'!F:F,'Fielding Data'!$A:$A,'Hitting Data'!$A5608)</f>
        <v>0</v>
      </c>
      <c r="W5608" s="13">
        <f>SUMIFS('Fielding Data'!G:G,'Fielding Data'!$A:$A,'Hitting Data'!$A5608)</f>
        <v>0</v>
      </c>
      <c r="X5608" s="13">
        <f>SUMIFS('Fielding Data'!H:H,'Fielding Data'!$A:$A,'Hitting Data'!$A5608)</f>
        <v>0</v>
      </c>
    </row>
    <row r="5609" spans="1:24" x14ac:dyDescent="0.3">
      <c r="A5609" s="13" t="str">
        <f t="shared" si="87"/>
        <v>quintjo012014</v>
      </c>
      <c r="B5609" s="16" t="s">
        <v>1813</v>
      </c>
      <c r="C5609" s="16">
        <v>2014</v>
      </c>
      <c r="D5609" s="16">
        <v>32</v>
      </c>
      <c r="E5609" s="16">
        <v>9</v>
      </c>
      <c r="F5609" s="16">
        <v>0</v>
      </c>
      <c r="G5609" s="16">
        <v>0</v>
      </c>
      <c r="H5609" s="16">
        <v>0</v>
      </c>
      <c r="I5609" s="16">
        <v>0</v>
      </c>
      <c r="J5609" s="16">
        <v>0</v>
      </c>
      <c r="K5609" s="16">
        <v>0</v>
      </c>
      <c r="L5609" s="16">
        <v>0</v>
      </c>
      <c r="M5609" s="16">
        <v>0</v>
      </c>
      <c r="N5609" s="16">
        <v>0</v>
      </c>
      <c r="O5609" s="16">
        <v>4</v>
      </c>
      <c r="P5609" s="13" t="str">
        <f>IFERROR(VLOOKUP($A5609,'Fielding Data'!$A:$H,MATCH(P$1,'Fielding Data'!$A$1:$H$1,0),0),"Other")</f>
        <v>P</v>
      </c>
      <c r="Q5609" s="13">
        <f>IFERROR(VLOOKUP($A5609,'Fielding Data'!$A:$H,MATCH(Q$1,'Fielding Data'!$A$1:$H$1,0),0),"Other")</f>
        <v>4</v>
      </c>
      <c r="R5609" s="13">
        <f>IFERROR(VLOOKUP($A5609,'Fielding Data'!$A:$H,MATCH(R$1,'Fielding Data'!$A$1:$H$1,0),0),"Other")</f>
        <v>25</v>
      </c>
      <c r="S5609" s="13">
        <f>IFERROR(VLOOKUP($A5609,'Fielding Data'!$A:$H,MATCH(S$1,'Fielding Data'!$A$1:$H$1,0),0),"Other")</f>
        <v>0</v>
      </c>
      <c r="T5609" s="13">
        <f>IFERROR(VLOOKUP($A5609,'Fielding Data'!$A:$H,MATCH(T$1,'Fielding Data'!$A$1:$H$1,0),0),"Other")</f>
        <v>6</v>
      </c>
      <c r="U5609" s="13">
        <f>SUMIFS('Fielding Data'!E:E,'Fielding Data'!$A:$A,'Hitting Data'!$A5609)</f>
        <v>4</v>
      </c>
      <c r="V5609" s="13">
        <f>SUMIFS('Fielding Data'!F:F,'Fielding Data'!$A:$A,'Hitting Data'!$A5609)</f>
        <v>25</v>
      </c>
      <c r="W5609" s="13">
        <f>SUMIFS('Fielding Data'!G:G,'Fielding Data'!$A:$A,'Hitting Data'!$A5609)</f>
        <v>0</v>
      </c>
      <c r="X5609" s="13">
        <f>SUMIFS('Fielding Data'!H:H,'Fielding Data'!$A:$A,'Hitting Data'!$A5609)</f>
        <v>6</v>
      </c>
    </row>
    <row r="5610" spans="1:24" x14ac:dyDescent="0.3">
      <c r="A5610" s="13" t="str">
        <f t="shared" si="87"/>
        <v>quintom012014</v>
      </c>
      <c r="B5610" s="16" t="s">
        <v>588</v>
      </c>
      <c r="C5610" s="16">
        <v>2014</v>
      </c>
      <c r="D5610" s="16">
        <v>15</v>
      </c>
      <c r="E5610" s="16">
        <v>29</v>
      </c>
      <c r="F5610" s="16">
        <v>2</v>
      </c>
      <c r="G5610" s="16">
        <v>6</v>
      </c>
      <c r="H5610" s="16">
        <v>1</v>
      </c>
      <c r="I5610" s="16">
        <v>0</v>
      </c>
      <c r="J5610" s="16">
        <v>0</v>
      </c>
      <c r="K5610" s="16">
        <v>3</v>
      </c>
      <c r="L5610" s="16">
        <v>0</v>
      </c>
      <c r="M5610" s="16">
        <v>0</v>
      </c>
      <c r="N5610" s="16">
        <v>2</v>
      </c>
      <c r="O5610" s="16">
        <v>5</v>
      </c>
      <c r="P5610" s="13" t="str">
        <f>IFERROR(VLOOKUP($A5610,'Fielding Data'!$A:$H,MATCH(P$1,'Fielding Data'!$A$1:$H$1,0),0),"Other")</f>
        <v>2B</v>
      </c>
      <c r="Q5610" s="13">
        <f>IFERROR(VLOOKUP($A5610,'Fielding Data'!$A:$H,MATCH(Q$1,'Fielding Data'!$A$1:$H$1,0),0),"Other")</f>
        <v>0</v>
      </c>
      <c r="R5610" s="13">
        <f>IFERROR(VLOOKUP($A5610,'Fielding Data'!$A:$H,MATCH(R$1,'Fielding Data'!$A$1:$H$1,0),0),"Other")</f>
        <v>0</v>
      </c>
      <c r="S5610" s="13">
        <f>IFERROR(VLOOKUP($A5610,'Fielding Data'!$A:$H,MATCH(S$1,'Fielding Data'!$A$1:$H$1,0),0),"Other")</f>
        <v>0</v>
      </c>
      <c r="T5610" s="13">
        <f>IFERROR(VLOOKUP($A5610,'Fielding Data'!$A:$H,MATCH(T$1,'Fielding Data'!$A$1:$H$1,0),0),"Other")</f>
        <v>0</v>
      </c>
      <c r="U5610" s="13">
        <f>SUMIFS('Fielding Data'!E:E,'Fielding Data'!$A:$A,'Hitting Data'!$A5610)</f>
        <v>16</v>
      </c>
      <c r="V5610" s="13">
        <f>SUMIFS('Fielding Data'!F:F,'Fielding Data'!$A:$A,'Hitting Data'!$A5610)</f>
        <v>20</v>
      </c>
      <c r="W5610" s="13">
        <f>SUMIFS('Fielding Data'!G:G,'Fielding Data'!$A:$A,'Hitting Data'!$A5610)</f>
        <v>1</v>
      </c>
      <c r="X5610" s="13">
        <f>SUMIFS('Fielding Data'!H:H,'Fielding Data'!$A:$A,'Hitting Data'!$A5610)</f>
        <v>7</v>
      </c>
    </row>
    <row r="5611" spans="1:24" x14ac:dyDescent="0.3">
      <c r="A5611" s="13" t="str">
        <f t="shared" si="87"/>
        <v>quirogu012014</v>
      </c>
      <c r="B5611" s="16" t="s">
        <v>487</v>
      </c>
      <c r="C5611" s="16">
        <v>2014</v>
      </c>
      <c r="D5611" s="16">
        <v>2</v>
      </c>
      <c r="E5611" s="16">
        <v>3</v>
      </c>
      <c r="F5611" s="16">
        <v>0</v>
      </c>
      <c r="G5611" s="16">
        <v>0</v>
      </c>
      <c r="H5611" s="16">
        <v>0</v>
      </c>
      <c r="I5611" s="16">
        <v>0</v>
      </c>
      <c r="J5611" s="16">
        <v>0</v>
      </c>
      <c r="K5611" s="16">
        <v>0</v>
      </c>
      <c r="L5611" s="16">
        <v>0</v>
      </c>
      <c r="M5611" s="16">
        <v>0</v>
      </c>
      <c r="N5611" s="16">
        <v>0</v>
      </c>
      <c r="O5611" s="16">
        <v>0</v>
      </c>
      <c r="P5611" s="13" t="str">
        <f>IFERROR(VLOOKUP($A5611,'Fielding Data'!$A:$H,MATCH(P$1,'Fielding Data'!$A$1:$H$1,0),0),"Other")</f>
        <v>C</v>
      </c>
      <c r="Q5611" s="13">
        <f>IFERROR(VLOOKUP($A5611,'Fielding Data'!$A:$H,MATCH(Q$1,'Fielding Data'!$A$1:$H$1,0),0),"Other")</f>
        <v>6</v>
      </c>
      <c r="R5611" s="13">
        <f>IFERROR(VLOOKUP($A5611,'Fielding Data'!$A:$H,MATCH(R$1,'Fielding Data'!$A$1:$H$1,0),0),"Other")</f>
        <v>1</v>
      </c>
      <c r="S5611" s="13">
        <f>IFERROR(VLOOKUP($A5611,'Fielding Data'!$A:$H,MATCH(S$1,'Fielding Data'!$A$1:$H$1,0),0),"Other")</f>
        <v>0</v>
      </c>
      <c r="T5611" s="13">
        <f>IFERROR(VLOOKUP($A5611,'Fielding Data'!$A:$H,MATCH(T$1,'Fielding Data'!$A$1:$H$1,0),0),"Other")</f>
        <v>0</v>
      </c>
      <c r="U5611" s="13">
        <f>SUMIFS('Fielding Data'!E:E,'Fielding Data'!$A:$A,'Hitting Data'!$A5611)</f>
        <v>6</v>
      </c>
      <c r="V5611" s="13">
        <f>SUMIFS('Fielding Data'!F:F,'Fielding Data'!$A:$A,'Hitting Data'!$A5611)</f>
        <v>1</v>
      </c>
      <c r="W5611" s="13">
        <f>SUMIFS('Fielding Data'!G:G,'Fielding Data'!$A:$A,'Hitting Data'!$A5611)</f>
        <v>0</v>
      </c>
      <c r="X5611" s="13">
        <f>SUMIFS('Fielding Data'!H:H,'Fielding Data'!$A:$A,'Hitting Data'!$A5611)</f>
        <v>0</v>
      </c>
    </row>
    <row r="5612" spans="1:24" x14ac:dyDescent="0.3">
      <c r="A5612" s="13" t="str">
        <f t="shared" si="87"/>
        <v>raburry012014</v>
      </c>
      <c r="B5612" s="16" t="s">
        <v>488</v>
      </c>
      <c r="C5612" s="16">
        <v>2014</v>
      </c>
      <c r="D5612" s="16">
        <v>74</v>
      </c>
      <c r="E5612" s="16">
        <v>195</v>
      </c>
      <c r="F5612" s="16">
        <v>18</v>
      </c>
      <c r="G5612" s="16">
        <v>39</v>
      </c>
      <c r="H5612" s="16">
        <v>7</v>
      </c>
      <c r="I5612" s="16">
        <v>0</v>
      </c>
      <c r="J5612" s="16">
        <v>4</v>
      </c>
      <c r="K5612" s="16">
        <v>22</v>
      </c>
      <c r="L5612" s="16">
        <v>0</v>
      </c>
      <c r="M5612" s="16">
        <v>0</v>
      </c>
      <c r="N5612" s="16">
        <v>13</v>
      </c>
      <c r="O5612" s="16">
        <v>51</v>
      </c>
      <c r="P5612" s="13" t="str">
        <f>IFERROR(VLOOKUP($A5612,'Fielding Data'!$A:$H,MATCH(P$1,'Fielding Data'!$A$1:$H$1,0),0),"Other")</f>
        <v>1B</v>
      </c>
      <c r="Q5612" s="13">
        <f>IFERROR(VLOOKUP($A5612,'Fielding Data'!$A:$H,MATCH(Q$1,'Fielding Data'!$A$1:$H$1,0),0),"Other")</f>
        <v>0</v>
      </c>
      <c r="R5612" s="13">
        <f>IFERROR(VLOOKUP($A5612,'Fielding Data'!$A:$H,MATCH(R$1,'Fielding Data'!$A$1:$H$1,0),0),"Other")</f>
        <v>2</v>
      </c>
      <c r="S5612" s="13">
        <f>IFERROR(VLOOKUP($A5612,'Fielding Data'!$A:$H,MATCH(S$1,'Fielding Data'!$A$1:$H$1,0),0),"Other")</f>
        <v>0</v>
      </c>
      <c r="T5612" s="13">
        <f>IFERROR(VLOOKUP($A5612,'Fielding Data'!$A:$H,MATCH(T$1,'Fielding Data'!$A$1:$H$1,0),0),"Other")</f>
        <v>0</v>
      </c>
      <c r="U5612" s="13">
        <f>SUMIFS('Fielding Data'!E:E,'Fielding Data'!$A:$A,'Hitting Data'!$A5612)</f>
        <v>90</v>
      </c>
      <c r="V5612" s="13">
        <f>SUMIFS('Fielding Data'!F:F,'Fielding Data'!$A:$A,'Hitting Data'!$A5612)</f>
        <v>8</v>
      </c>
      <c r="W5612" s="13">
        <f>SUMIFS('Fielding Data'!G:G,'Fielding Data'!$A:$A,'Hitting Data'!$A5612)</f>
        <v>4</v>
      </c>
      <c r="X5612" s="13">
        <f>SUMIFS('Fielding Data'!H:H,'Fielding Data'!$A:$A,'Hitting Data'!$A5612)</f>
        <v>2</v>
      </c>
    </row>
    <row r="5613" spans="1:24" x14ac:dyDescent="0.3">
      <c r="A5613" s="13" t="str">
        <f t="shared" si="87"/>
        <v>ramiral032014</v>
      </c>
      <c r="B5613" s="16" t="s">
        <v>991</v>
      </c>
      <c r="C5613" s="16">
        <v>2014</v>
      </c>
      <c r="D5613" s="16">
        <v>158</v>
      </c>
      <c r="E5613" s="16">
        <v>622</v>
      </c>
      <c r="F5613" s="16">
        <v>82</v>
      </c>
      <c r="G5613" s="16">
        <v>170</v>
      </c>
      <c r="H5613" s="16">
        <v>35</v>
      </c>
      <c r="I5613" s="16">
        <v>2</v>
      </c>
      <c r="J5613" s="16">
        <v>15</v>
      </c>
      <c r="K5613" s="16">
        <v>74</v>
      </c>
      <c r="L5613" s="16">
        <v>21</v>
      </c>
      <c r="M5613" s="16">
        <v>4</v>
      </c>
      <c r="N5613" s="16">
        <v>24</v>
      </c>
      <c r="O5613" s="16">
        <v>81</v>
      </c>
      <c r="P5613" s="13" t="str">
        <f>IFERROR(VLOOKUP($A5613,'Fielding Data'!$A:$H,MATCH(P$1,'Fielding Data'!$A$1:$H$1,0),0),"Other")</f>
        <v>SS</v>
      </c>
      <c r="Q5613" s="13">
        <f>IFERROR(VLOOKUP($A5613,'Fielding Data'!$A:$H,MATCH(Q$1,'Fielding Data'!$A$1:$H$1,0),0),"Other")</f>
        <v>195</v>
      </c>
      <c r="R5613" s="13">
        <f>IFERROR(VLOOKUP($A5613,'Fielding Data'!$A:$H,MATCH(R$1,'Fielding Data'!$A$1:$H$1,0),0),"Other")</f>
        <v>486</v>
      </c>
      <c r="S5613" s="13">
        <f>IFERROR(VLOOKUP($A5613,'Fielding Data'!$A:$H,MATCH(S$1,'Fielding Data'!$A$1:$H$1,0),0),"Other")</f>
        <v>15</v>
      </c>
      <c r="T5613" s="13">
        <f>IFERROR(VLOOKUP($A5613,'Fielding Data'!$A:$H,MATCH(T$1,'Fielding Data'!$A$1:$H$1,0),0),"Other")</f>
        <v>119</v>
      </c>
      <c r="U5613" s="13">
        <f>SUMIFS('Fielding Data'!E:E,'Fielding Data'!$A:$A,'Hitting Data'!$A5613)</f>
        <v>195</v>
      </c>
      <c r="V5613" s="13">
        <f>SUMIFS('Fielding Data'!F:F,'Fielding Data'!$A:$A,'Hitting Data'!$A5613)</f>
        <v>486</v>
      </c>
      <c r="W5613" s="13">
        <f>SUMIFS('Fielding Data'!G:G,'Fielding Data'!$A:$A,'Hitting Data'!$A5613)</f>
        <v>15</v>
      </c>
      <c r="X5613" s="13">
        <f>SUMIFS('Fielding Data'!H:H,'Fielding Data'!$A:$A,'Hitting Data'!$A5613)</f>
        <v>119</v>
      </c>
    </row>
    <row r="5614" spans="1:24" x14ac:dyDescent="0.3">
      <c r="A5614" s="13" t="str">
        <f t="shared" si="87"/>
        <v>ramirar012014</v>
      </c>
      <c r="B5614" s="16" t="s">
        <v>181</v>
      </c>
      <c r="C5614" s="16">
        <v>2014</v>
      </c>
      <c r="D5614" s="16">
        <v>133</v>
      </c>
      <c r="E5614" s="16">
        <v>494</v>
      </c>
      <c r="F5614" s="16">
        <v>47</v>
      </c>
      <c r="G5614" s="16">
        <v>141</v>
      </c>
      <c r="H5614" s="16">
        <v>23</v>
      </c>
      <c r="I5614" s="16">
        <v>1</v>
      </c>
      <c r="J5614" s="16">
        <v>15</v>
      </c>
      <c r="K5614" s="16">
        <v>66</v>
      </c>
      <c r="L5614" s="16">
        <v>3</v>
      </c>
      <c r="M5614" s="16">
        <v>0</v>
      </c>
      <c r="N5614" s="16">
        <v>21</v>
      </c>
      <c r="O5614" s="16">
        <v>75</v>
      </c>
      <c r="P5614" s="13" t="str">
        <f>IFERROR(VLOOKUP($A5614,'Fielding Data'!$A:$H,MATCH(P$1,'Fielding Data'!$A$1:$H$1,0),0),"Other")</f>
        <v>3B</v>
      </c>
      <c r="Q5614" s="13">
        <f>IFERROR(VLOOKUP($A5614,'Fielding Data'!$A:$H,MATCH(Q$1,'Fielding Data'!$A$1:$H$1,0),0),"Other")</f>
        <v>74</v>
      </c>
      <c r="R5614" s="13">
        <f>IFERROR(VLOOKUP($A5614,'Fielding Data'!$A:$H,MATCH(R$1,'Fielding Data'!$A$1:$H$1,0),0),"Other")</f>
        <v>184</v>
      </c>
      <c r="S5614" s="13">
        <f>IFERROR(VLOOKUP($A5614,'Fielding Data'!$A:$H,MATCH(S$1,'Fielding Data'!$A$1:$H$1,0),0),"Other")</f>
        <v>10</v>
      </c>
      <c r="T5614" s="13">
        <f>IFERROR(VLOOKUP($A5614,'Fielding Data'!$A:$H,MATCH(T$1,'Fielding Data'!$A$1:$H$1,0),0),"Other")</f>
        <v>12</v>
      </c>
      <c r="U5614" s="13">
        <f>SUMIFS('Fielding Data'!E:E,'Fielding Data'!$A:$A,'Hitting Data'!$A5614)</f>
        <v>74</v>
      </c>
      <c r="V5614" s="13">
        <f>SUMIFS('Fielding Data'!F:F,'Fielding Data'!$A:$A,'Hitting Data'!$A5614)</f>
        <v>184</v>
      </c>
      <c r="W5614" s="13">
        <f>SUMIFS('Fielding Data'!G:G,'Fielding Data'!$A:$A,'Hitting Data'!$A5614)</f>
        <v>10</v>
      </c>
      <c r="X5614" s="13">
        <f>SUMIFS('Fielding Data'!H:H,'Fielding Data'!$A:$A,'Hitting Data'!$A5614)</f>
        <v>12</v>
      </c>
    </row>
    <row r="5615" spans="1:24" x14ac:dyDescent="0.3">
      <c r="A5615" s="13" t="str">
        <f t="shared" si="87"/>
        <v>ramirer022014</v>
      </c>
      <c r="B5615" s="16" t="s">
        <v>1816</v>
      </c>
      <c r="C5615" s="16">
        <v>2014</v>
      </c>
      <c r="D5615" s="16">
        <v>17</v>
      </c>
      <c r="E5615" s="16">
        <v>2</v>
      </c>
      <c r="F5615" s="16">
        <v>0</v>
      </c>
      <c r="G5615" s="16">
        <v>0</v>
      </c>
      <c r="H5615" s="16">
        <v>0</v>
      </c>
      <c r="I5615" s="16">
        <v>0</v>
      </c>
      <c r="J5615" s="16">
        <v>0</v>
      </c>
      <c r="K5615" s="16">
        <v>0</v>
      </c>
      <c r="L5615" s="16">
        <v>0</v>
      </c>
      <c r="M5615" s="16">
        <v>0</v>
      </c>
      <c r="N5615" s="16">
        <v>0</v>
      </c>
      <c r="O5615" s="16">
        <v>1</v>
      </c>
      <c r="P5615" s="13" t="str">
        <f>IFERROR(VLOOKUP($A5615,'Fielding Data'!$A:$H,MATCH(P$1,'Fielding Data'!$A$1:$H$1,0),0),"Other")</f>
        <v>P</v>
      </c>
      <c r="Q5615" s="13">
        <f>IFERROR(VLOOKUP($A5615,'Fielding Data'!$A:$H,MATCH(Q$1,'Fielding Data'!$A$1:$H$1,0),0),"Other")</f>
        <v>2</v>
      </c>
      <c r="R5615" s="13">
        <f>IFERROR(VLOOKUP($A5615,'Fielding Data'!$A:$H,MATCH(R$1,'Fielding Data'!$A$1:$H$1,0),0),"Other")</f>
        <v>8</v>
      </c>
      <c r="S5615" s="13">
        <f>IFERROR(VLOOKUP($A5615,'Fielding Data'!$A:$H,MATCH(S$1,'Fielding Data'!$A$1:$H$1,0),0),"Other")</f>
        <v>0</v>
      </c>
      <c r="T5615" s="13">
        <f>IFERROR(VLOOKUP($A5615,'Fielding Data'!$A:$H,MATCH(T$1,'Fielding Data'!$A$1:$H$1,0),0),"Other")</f>
        <v>0</v>
      </c>
      <c r="U5615" s="13">
        <f>SUMIFS('Fielding Data'!E:E,'Fielding Data'!$A:$A,'Hitting Data'!$A5615)</f>
        <v>2</v>
      </c>
      <c r="V5615" s="13">
        <f>SUMIFS('Fielding Data'!F:F,'Fielding Data'!$A:$A,'Hitting Data'!$A5615)</f>
        <v>8</v>
      </c>
      <c r="W5615" s="13">
        <f>SUMIFS('Fielding Data'!G:G,'Fielding Data'!$A:$A,'Hitting Data'!$A5615)</f>
        <v>0</v>
      </c>
      <c r="X5615" s="13">
        <f>SUMIFS('Fielding Data'!H:H,'Fielding Data'!$A:$A,'Hitting Data'!$A5615)</f>
        <v>0</v>
      </c>
    </row>
    <row r="5616" spans="1:24" x14ac:dyDescent="0.3">
      <c r="A5616" s="13" t="str">
        <f t="shared" si="87"/>
        <v>ramirha012014</v>
      </c>
      <c r="B5616" s="16" t="s">
        <v>589</v>
      </c>
      <c r="C5616" s="16">
        <v>2014</v>
      </c>
      <c r="D5616" s="16">
        <v>128</v>
      </c>
      <c r="E5616" s="16">
        <v>449</v>
      </c>
      <c r="F5616" s="16">
        <v>64</v>
      </c>
      <c r="G5616" s="16">
        <v>127</v>
      </c>
      <c r="H5616" s="16">
        <v>35</v>
      </c>
      <c r="I5616" s="16">
        <v>0</v>
      </c>
      <c r="J5616" s="16">
        <v>13</v>
      </c>
      <c r="K5616" s="16">
        <v>71</v>
      </c>
      <c r="L5616" s="16">
        <v>14</v>
      </c>
      <c r="M5616" s="16">
        <v>5</v>
      </c>
      <c r="N5616" s="16">
        <v>56</v>
      </c>
      <c r="O5616" s="16">
        <v>84</v>
      </c>
      <c r="P5616" s="13" t="str">
        <f>IFERROR(VLOOKUP($A5616,'Fielding Data'!$A:$H,MATCH(P$1,'Fielding Data'!$A$1:$H$1,0),0),"Other")</f>
        <v>SS</v>
      </c>
      <c r="Q5616" s="13">
        <f>IFERROR(VLOOKUP($A5616,'Fielding Data'!$A:$H,MATCH(Q$1,'Fielding Data'!$A$1:$H$1,0),0),"Other")</f>
        <v>148</v>
      </c>
      <c r="R5616" s="13">
        <f>IFERROR(VLOOKUP($A5616,'Fielding Data'!$A:$H,MATCH(R$1,'Fielding Data'!$A$1:$H$1,0),0),"Other")</f>
        <v>246</v>
      </c>
      <c r="S5616" s="13">
        <f>IFERROR(VLOOKUP($A5616,'Fielding Data'!$A:$H,MATCH(S$1,'Fielding Data'!$A$1:$H$1,0),0),"Other")</f>
        <v>16</v>
      </c>
      <c r="T5616" s="13">
        <f>IFERROR(VLOOKUP($A5616,'Fielding Data'!$A:$H,MATCH(T$1,'Fielding Data'!$A$1:$H$1,0),0),"Other")</f>
        <v>53</v>
      </c>
      <c r="U5616" s="13">
        <f>SUMIFS('Fielding Data'!E:E,'Fielding Data'!$A:$A,'Hitting Data'!$A5616)</f>
        <v>148</v>
      </c>
      <c r="V5616" s="13">
        <f>SUMIFS('Fielding Data'!F:F,'Fielding Data'!$A:$A,'Hitting Data'!$A5616)</f>
        <v>246</v>
      </c>
      <c r="W5616" s="13">
        <f>SUMIFS('Fielding Data'!G:G,'Fielding Data'!$A:$A,'Hitting Data'!$A5616)</f>
        <v>16</v>
      </c>
      <c r="X5616" s="13">
        <f>SUMIFS('Fielding Data'!H:H,'Fielding Data'!$A:$A,'Hitting Data'!$A5616)</f>
        <v>53</v>
      </c>
    </row>
    <row r="5617" spans="1:24" x14ac:dyDescent="0.3">
      <c r="A5617" s="13" t="str">
        <f t="shared" si="87"/>
        <v>ramirjo012014</v>
      </c>
      <c r="B5617" s="16" t="s">
        <v>2034</v>
      </c>
      <c r="C5617" s="16">
        <v>2014</v>
      </c>
      <c r="D5617" s="16">
        <v>68</v>
      </c>
      <c r="E5617" s="16">
        <v>237</v>
      </c>
      <c r="F5617" s="16">
        <v>27</v>
      </c>
      <c r="G5617" s="16">
        <v>62</v>
      </c>
      <c r="H5617" s="16">
        <v>10</v>
      </c>
      <c r="I5617" s="16">
        <v>2</v>
      </c>
      <c r="J5617" s="16">
        <v>2</v>
      </c>
      <c r="K5617" s="16">
        <v>17</v>
      </c>
      <c r="L5617" s="16">
        <v>10</v>
      </c>
      <c r="M5617" s="16">
        <v>1</v>
      </c>
      <c r="N5617" s="16">
        <v>13</v>
      </c>
      <c r="O5617" s="16">
        <v>35</v>
      </c>
      <c r="P5617" s="13" t="str">
        <f>IFERROR(VLOOKUP($A5617,'Fielding Data'!$A:$H,MATCH(P$1,'Fielding Data'!$A$1:$H$1,0),0),"Other")</f>
        <v>2B</v>
      </c>
      <c r="Q5617" s="13">
        <f>IFERROR(VLOOKUP($A5617,'Fielding Data'!$A:$H,MATCH(Q$1,'Fielding Data'!$A$1:$H$1,0),0),"Other")</f>
        <v>14</v>
      </c>
      <c r="R5617" s="13">
        <f>IFERROR(VLOOKUP($A5617,'Fielding Data'!$A:$H,MATCH(R$1,'Fielding Data'!$A$1:$H$1,0),0),"Other")</f>
        <v>24</v>
      </c>
      <c r="S5617" s="13">
        <f>IFERROR(VLOOKUP($A5617,'Fielding Data'!$A:$H,MATCH(S$1,'Fielding Data'!$A$1:$H$1,0),0),"Other")</f>
        <v>0</v>
      </c>
      <c r="T5617" s="13">
        <f>IFERROR(VLOOKUP($A5617,'Fielding Data'!$A:$H,MATCH(T$1,'Fielding Data'!$A$1:$H$1,0),0),"Other")</f>
        <v>6</v>
      </c>
      <c r="U5617" s="13">
        <f>SUMIFS('Fielding Data'!E:E,'Fielding Data'!$A:$A,'Hitting Data'!$A5617)</f>
        <v>90</v>
      </c>
      <c r="V5617" s="13">
        <f>SUMIFS('Fielding Data'!F:F,'Fielding Data'!$A:$A,'Hitting Data'!$A5617)</f>
        <v>179</v>
      </c>
      <c r="W5617" s="13">
        <f>SUMIFS('Fielding Data'!G:G,'Fielding Data'!$A:$A,'Hitting Data'!$A5617)</f>
        <v>4</v>
      </c>
      <c r="X5617" s="13">
        <f>SUMIFS('Fielding Data'!H:H,'Fielding Data'!$A:$A,'Hitting Data'!$A5617)</f>
        <v>40</v>
      </c>
    </row>
    <row r="5618" spans="1:24" x14ac:dyDescent="0.3">
      <c r="A5618" s="13" t="str">
        <f t="shared" si="87"/>
        <v>ramirjo022014</v>
      </c>
      <c r="B5618" s="16" t="s">
        <v>2254</v>
      </c>
      <c r="C5618" s="16">
        <v>2014</v>
      </c>
      <c r="D5618" s="16">
        <v>8</v>
      </c>
      <c r="E5618" s="16">
        <v>0</v>
      </c>
      <c r="F5618" s="16">
        <v>0</v>
      </c>
      <c r="G5618" s="16">
        <v>0</v>
      </c>
      <c r="H5618" s="16">
        <v>0</v>
      </c>
      <c r="I5618" s="16">
        <v>0</v>
      </c>
      <c r="J5618" s="16">
        <v>0</v>
      </c>
      <c r="K5618" s="16">
        <v>0</v>
      </c>
      <c r="L5618" s="16">
        <v>0</v>
      </c>
      <c r="M5618" s="16">
        <v>0</v>
      </c>
      <c r="N5618" s="16">
        <v>0</v>
      </c>
      <c r="O5618" s="16">
        <v>0</v>
      </c>
      <c r="P5618" s="13" t="str">
        <f>IFERROR(VLOOKUP($A5618,'Fielding Data'!$A:$H,MATCH(P$1,'Fielding Data'!$A$1:$H$1,0),0),"Other")</f>
        <v>P</v>
      </c>
      <c r="Q5618" s="13">
        <f>IFERROR(VLOOKUP($A5618,'Fielding Data'!$A:$H,MATCH(Q$1,'Fielding Data'!$A$1:$H$1,0),0),"Other")</f>
        <v>0</v>
      </c>
      <c r="R5618" s="13">
        <f>IFERROR(VLOOKUP($A5618,'Fielding Data'!$A:$H,MATCH(R$1,'Fielding Data'!$A$1:$H$1,0),0),"Other")</f>
        <v>0</v>
      </c>
      <c r="S5618" s="13">
        <f>IFERROR(VLOOKUP($A5618,'Fielding Data'!$A:$H,MATCH(S$1,'Fielding Data'!$A$1:$H$1,0),0),"Other")</f>
        <v>0</v>
      </c>
      <c r="T5618" s="13">
        <f>IFERROR(VLOOKUP($A5618,'Fielding Data'!$A:$H,MATCH(T$1,'Fielding Data'!$A$1:$H$1,0),0),"Other")</f>
        <v>0</v>
      </c>
      <c r="U5618" s="13">
        <f>SUMIFS('Fielding Data'!E:E,'Fielding Data'!$A:$A,'Hitting Data'!$A5618)</f>
        <v>0</v>
      </c>
      <c r="V5618" s="13">
        <f>SUMIFS('Fielding Data'!F:F,'Fielding Data'!$A:$A,'Hitting Data'!$A5618)</f>
        <v>0</v>
      </c>
      <c r="W5618" s="13">
        <f>SUMIFS('Fielding Data'!G:G,'Fielding Data'!$A:$A,'Hitting Data'!$A5618)</f>
        <v>0</v>
      </c>
      <c r="X5618" s="13">
        <f>SUMIFS('Fielding Data'!H:H,'Fielding Data'!$A:$A,'Hitting Data'!$A5618)</f>
        <v>0</v>
      </c>
    </row>
    <row r="5619" spans="1:24" x14ac:dyDescent="0.3">
      <c r="A5619" s="13" t="str">
        <f t="shared" si="87"/>
        <v>ramirne012014</v>
      </c>
      <c r="B5619" s="16" t="s">
        <v>2255</v>
      </c>
      <c r="C5619" s="16">
        <v>2014</v>
      </c>
      <c r="D5619" s="16">
        <v>50</v>
      </c>
      <c r="E5619" s="16">
        <v>0</v>
      </c>
      <c r="F5619" s="16">
        <v>0</v>
      </c>
      <c r="G5619" s="16">
        <v>0</v>
      </c>
      <c r="H5619" s="16">
        <v>0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0</v>
      </c>
      <c r="O5619" s="16">
        <v>0</v>
      </c>
      <c r="P5619" s="13" t="str">
        <f>IFERROR(VLOOKUP($A5619,'Fielding Data'!$A:$H,MATCH(P$1,'Fielding Data'!$A$1:$H$1,0),0),"Other")</f>
        <v>P</v>
      </c>
      <c r="Q5619" s="13">
        <f>IFERROR(VLOOKUP($A5619,'Fielding Data'!$A:$H,MATCH(Q$1,'Fielding Data'!$A$1:$H$1,0),0),"Other")</f>
        <v>3</v>
      </c>
      <c r="R5619" s="13">
        <f>IFERROR(VLOOKUP($A5619,'Fielding Data'!$A:$H,MATCH(R$1,'Fielding Data'!$A$1:$H$1,0),0),"Other")</f>
        <v>1</v>
      </c>
      <c r="S5619" s="13">
        <f>IFERROR(VLOOKUP($A5619,'Fielding Data'!$A:$H,MATCH(S$1,'Fielding Data'!$A$1:$H$1,0),0),"Other")</f>
        <v>0</v>
      </c>
      <c r="T5619" s="13">
        <f>IFERROR(VLOOKUP($A5619,'Fielding Data'!$A:$H,MATCH(T$1,'Fielding Data'!$A$1:$H$1,0),0),"Other")</f>
        <v>0</v>
      </c>
      <c r="U5619" s="13">
        <f>SUMIFS('Fielding Data'!E:E,'Fielding Data'!$A:$A,'Hitting Data'!$A5619)</f>
        <v>3</v>
      </c>
      <c r="V5619" s="13">
        <f>SUMIFS('Fielding Data'!F:F,'Fielding Data'!$A:$A,'Hitting Data'!$A5619)</f>
        <v>1</v>
      </c>
      <c r="W5619" s="13">
        <f>SUMIFS('Fielding Data'!G:G,'Fielding Data'!$A:$A,'Hitting Data'!$A5619)</f>
        <v>0</v>
      </c>
      <c r="X5619" s="13">
        <f>SUMIFS('Fielding Data'!H:H,'Fielding Data'!$A:$A,'Hitting Data'!$A5619)</f>
        <v>0</v>
      </c>
    </row>
    <row r="5620" spans="1:24" x14ac:dyDescent="0.3">
      <c r="A5620" s="13" t="str">
        <f t="shared" si="87"/>
        <v>ramirra022014</v>
      </c>
      <c r="B5620" s="16" t="s">
        <v>719</v>
      </c>
      <c r="C5620" s="16">
        <v>2014</v>
      </c>
      <c r="D5620" s="16">
        <v>1</v>
      </c>
      <c r="E5620" s="16">
        <v>0</v>
      </c>
      <c r="F5620" s="16">
        <v>0</v>
      </c>
      <c r="G5620" s="16">
        <v>0</v>
      </c>
      <c r="H5620" s="16">
        <v>0</v>
      </c>
      <c r="I5620" s="16">
        <v>0</v>
      </c>
      <c r="J5620" s="16">
        <v>0</v>
      </c>
      <c r="K5620" s="16">
        <v>0</v>
      </c>
      <c r="L5620" s="16">
        <v>0</v>
      </c>
      <c r="M5620" s="16">
        <v>0</v>
      </c>
      <c r="N5620" s="16">
        <v>0</v>
      </c>
      <c r="O5620" s="16">
        <v>0</v>
      </c>
      <c r="P5620" s="13" t="str">
        <f>IFERROR(VLOOKUP($A5620,'Fielding Data'!$A:$H,MATCH(P$1,'Fielding Data'!$A$1:$H$1,0),0),"Other")</f>
        <v>P</v>
      </c>
      <c r="Q5620" s="13">
        <f>IFERROR(VLOOKUP($A5620,'Fielding Data'!$A:$H,MATCH(Q$1,'Fielding Data'!$A$1:$H$1,0),0),"Other")</f>
        <v>1</v>
      </c>
      <c r="R5620" s="13">
        <f>IFERROR(VLOOKUP($A5620,'Fielding Data'!$A:$H,MATCH(R$1,'Fielding Data'!$A$1:$H$1,0),0),"Other")</f>
        <v>0</v>
      </c>
      <c r="S5620" s="13">
        <f>IFERROR(VLOOKUP($A5620,'Fielding Data'!$A:$H,MATCH(S$1,'Fielding Data'!$A$1:$H$1,0),0),"Other")</f>
        <v>0</v>
      </c>
      <c r="T5620" s="13">
        <f>IFERROR(VLOOKUP($A5620,'Fielding Data'!$A:$H,MATCH(T$1,'Fielding Data'!$A$1:$H$1,0),0),"Other")</f>
        <v>0</v>
      </c>
      <c r="U5620" s="13">
        <f>SUMIFS('Fielding Data'!E:E,'Fielding Data'!$A:$A,'Hitting Data'!$A5620)</f>
        <v>1</v>
      </c>
      <c r="V5620" s="13">
        <f>SUMIFS('Fielding Data'!F:F,'Fielding Data'!$A:$A,'Hitting Data'!$A5620)</f>
        <v>0</v>
      </c>
      <c r="W5620" s="13">
        <f>SUMIFS('Fielding Data'!G:G,'Fielding Data'!$A:$A,'Hitting Data'!$A5620)</f>
        <v>0</v>
      </c>
      <c r="X5620" s="13">
        <f>SUMIFS('Fielding Data'!H:H,'Fielding Data'!$A:$A,'Hitting Data'!$A5620)</f>
        <v>0</v>
      </c>
    </row>
    <row r="5621" spans="1:24" x14ac:dyDescent="0.3">
      <c r="A5621" s="13" t="str">
        <f t="shared" si="87"/>
        <v>ramosaj012014</v>
      </c>
      <c r="B5621" s="16" t="s">
        <v>1817</v>
      </c>
      <c r="C5621" s="16">
        <v>2014</v>
      </c>
      <c r="D5621" s="16">
        <v>68</v>
      </c>
      <c r="E5621" s="16">
        <v>0</v>
      </c>
      <c r="F5621" s="16">
        <v>0</v>
      </c>
      <c r="G5621" s="16">
        <v>0</v>
      </c>
      <c r="H5621" s="16">
        <v>0</v>
      </c>
      <c r="I5621" s="16">
        <v>0</v>
      </c>
      <c r="J5621" s="16">
        <v>0</v>
      </c>
      <c r="K5621" s="16">
        <v>0</v>
      </c>
      <c r="L5621" s="16">
        <v>0</v>
      </c>
      <c r="M5621" s="16">
        <v>0</v>
      </c>
      <c r="N5621" s="16">
        <v>0</v>
      </c>
      <c r="O5621" s="16">
        <v>0</v>
      </c>
      <c r="P5621" s="13" t="str">
        <f>IFERROR(VLOOKUP($A5621,'Fielding Data'!$A:$H,MATCH(P$1,'Fielding Data'!$A$1:$H$1,0),0),"Other")</f>
        <v>P</v>
      </c>
      <c r="Q5621" s="13">
        <f>IFERROR(VLOOKUP($A5621,'Fielding Data'!$A:$H,MATCH(Q$1,'Fielding Data'!$A$1:$H$1,0),0),"Other")</f>
        <v>2</v>
      </c>
      <c r="R5621" s="13">
        <f>IFERROR(VLOOKUP($A5621,'Fielding Data'!$A:$H,MATCH(R$1,'Fielding Data'!$A$1:$H$1,0),0),"Other")</f>
        <v>6</v>
      </c>
      <c r="S5621" s="13">
        <f>IFERROR(VLOOKUP($A5621,'Fielding Data'!$A:$H,MATCH(S$1,'Fielding Data'!$A$1:$H$1,0),0),"Other")</f>
        <v>0</v>
      </c>
      <c r="T5621" s="13">
        <f>IFERROR(VLOOKUP($A5621,'Fielding Data'!$A:$H,MATCH(T$1,'Fielding Data'!$A$1:$H$1,0),0),"Other")</f>
        <v>0</v>
      </c>
      <c r="U5621" s="13">
        <f>SUMIFS('Fielding Data'!E:E,'Fielding Data'!$A:$A,'Hitting Data'!$A5621)</f>
        <v>2</v>
      </c>
      <c r="V5621" s="13">
        <f>SUMIFS('Fielding Data'!F:F,'Fielding Data'!$A:$A,'Hitting Data'!$A5621)</f>
        <v>6</v>
      </c>
      <c r="W5621" s="13">
        <f>SUMIFS('Fielding Data'!G:G,'Fielding Data'!$A:$A,'Hitting Data'!$A5621)</f>
        <v>0</v>
      </c>
      <c r="X5621" s="13">
        <f>SUMIFS('Fielding Data'!H:H,'Fielding Data'!$A:$A,'Hitting Data'!$A5621)</f>
        <v>0</v>
      </c>
    </row>
    <row r="5622" spans="1:24" x14ac:dyDescent="0.3">
      <c r="A5622" s="13" t="str">
        <f t="shared" si="87"/>
        <v>ramosce012014</v>
      </c>
      <c r="B5622" s="16" t="s">
        <v>1164</v>
      </c>
      <c r="C5622" s="16">
        <v>2014</v>
      </c>
      <c r="D5622" s="16">
        <v>43</v>
      </c>
      <c r="E5622" s="16">
        <v>1</v>
      </c>
      <c r="F5622" s="16">
        <v>0</v>
      </c>
      <c r="G5622" s="16">
        <v>0</v>
      </c>
      <c r="H5622" s="16">
        <v>0</v>
      </c>
      <c r="I5622" s="16">
        <v>0</v>
      </c>
      <c r="J5622" s="16">
        <v>0</v>
      </c>
      <c r="K5622" s="16">
        <v>0</v>
      </c>
      <c r="L5622" s="16">
        <v>0</v>
      </c>
      <c r="M5622" s="16">
        <v>0</v>
      </c>
      <c r="N5622" s="16">
        <v>0</v>
      </c>
      <c r="O5622" s="16">
        <v>1</v>
      </c>
      <c r="P5622" s="13" t="str">
        <f>IFERROR(VLOOKUP($A5622,'Fielding Data'!$A:$H,MATCH(P$1,'Fielding Data'!$A$1:$H$1,0),0),"Other")</f>
        <v>P</v>
      </c>
      <c r="Q5622" s="13">
        <f>IFERROR(VLOOKUP($A5622,'Fielding Data'!$A:$H,MATCH(Q$1,'Fielding Data'!$A$1:$H$1,0),0),"Other")</f>
        <v>4</v>
      </c>
      <c r="R5622" s="13">
        <f>IFERROR(VLOOKUP($A5622,'Fielding Data'!$A:$H,MATCH(R$1,'Fielding Data'!$A$1:$H$1,0),0),"Other")</f>
        <v>8</v>
      </c>
      <c r="S5622" s="13">
        <f>IFERROR(VLOOKUP($A5622,'Fielding Data'!$A:$H,MATCH(S$1,'Fielding Data'!$A$1:$H$1,0),0),"Other")</f>
        <v>2</v>
      </c>
      <c r="T5622" s="13">
        <f>IFERROR(VLOOKUP($A5622,'Fielding Data'!$A:$H,MATCH(T$1,'Fielding Data'!$A$1:$H$1,0),0),"Other")</f>
        <v>0</v>
      </c>
      <c r="U5622" s="13">
        <f>SUMIFS('Fielding Data'!E:E,'Fielding Data'!$A:$A,'Hitting Data'!$A5622)</f>
        <v>4</v>
      </c>
      <c r="V5622" s="13">
        <f>SUMIFS('Fielding Data'!F:F,'Fielding Data'!$A:$A,'Hitting Data'!$A5622)</f>
        <v>8</v>
      </c>
      <c r="W5622" s="13">
        <f>SUMIFS('Fielding Data'!G:G,'Fielding Data'!$A:$A,'Hitting Data'!$A5622)</f>
        <v>2</v>
      </c>
      <c r="X5622" s="13">
        <f>SUMIFS('Fielding Data'!H:H,'Fielding Data'!$A:$A,'Hitting Data'!$A5622)</f>
        <v>0</v>
      </c>
    </row>
    <row r="5623" spans="1:24" x14ac:dyDescent="0.3">
      <c r="A5623" s="13" t="str">
        <f t="shared" si="87"/>
        <v>ramoswi012014</v>
      </c>
      <c r="B5623" s="16" t="s">
        <v>1361</v>
      </c>
      <c r="C5623" s="16">
        <v>2014</v>
      </c>
      <c r="D5623" s="16">
        <v>88</v>
      </c>
      <c r="E5623" s="16">
        <v>341</v>
      </c>
      <c r="F5623" s="16">
        <v>32</v>
      </c>
      <c r="G5623" s="16">
        <v>91</v>
      </c>
      <c r="H5623" s="16">
        <v>12</v>
      </c>
      <c r="I5623" s="16">
        <v>0</v>
      </c>
      <c r="J5623" s="16">
        <v>11</v>
      </c>
      <c r="K5623" s="16">
        <v>47</v>
      </c>
      <c r="L5623" s="16">
        <v>0</v>
      </c>
      <c r="M5623" s="16">
        <v>0</v>
      </c>
      <c r="N5623" s="16">
        <v>17</v>
      </c>
      <c r="O5623" s="16">
        <v>57</v>
      </c>
      <c r="P5623" s="13" t="str">
        <f>IFERROR(VLOOKUP($A5623,'Fielding Data'!$A:$H,MATCH(P$1,'Fielding Data'!$A$1:$H$1,0),0),"Other")</f>
        <v>C</v>
      </c>
      <c r="Q5623" s="13">
        <f>IFERROR(VLOOKUP($A5623,'Fielding Data'!$A:$H,MATCH(Q$1,'Fielding Data'!$A$1:$H$1,0),0),"Other")</f>
        <v>626</v>
      </c>
      <c r="R5623" s="13">
        <f>IFERROR(VLOOKUP($A5623,'Fielding Data'!$A:$H,MATCH(R$1,'Fielding Data'!$A$1:$H$1,0),0),"Other")</f>
        <v>54</v>
      </c>
      <c r="S5623" s="13">
        <f>IFERROR(VLOOKUP($A5623,'Fielding Data'!$A:$H,MATCH(S$1,'Fielding Data'!$A$1:$H$1,0),0),"Other")</f>
        <v>5</v>
      </c>
      <c r="T5623" s="13">
        <f>IFERROR(VLOOKUP($A5623,'Fielding Data'!$A:$H,MATCH(T$1,'Fielding Data'!$A$1:$H$1,0),0),"Other")</f>
        <v>2</v>
      </c>
      <c r="U5623" s="13">
        <f>SUMIFS('Fielding Data'!E:E,'Fielding Data'!$A:$A,'Hitting Data'!$A5623)</f>
        <v>626</v>
      </c>
      <c r="V5623" s="13">
        <f>SUMIFS('Fielding Data'!F:F,'Fielding Data'!$A:$A,'Hitting Data'!$A5623)</f>
        <v>54</v>
      </c>
      <c r="W5623" s="13">
        <f>SUMIFS('Fielding Data'!G:G,'Fielding Data'!$A:$A,'Hitting Data'!$A5623)</f>
        <v>5</v>
      </c>
      <c r="X5623" s="13">
        <f>SUMIFS('Fielding Data'!H:H,'Fielding Data'!$A:$A,'Hitting Data'!$A5623)</f>
        <v>2</v>
      </c>
    </row>
    <row r="5624" spans="1:24" x14ac:dyDescent="0.3">
      <c r="A5624" s="13" t="str">
        <f t="shared" si="87"/>
        <v>ranauan012014</v>
      </c>
      <c r="B5624" s="16" t="s">
        <v>2256</v>
      </c>
      <c r="C5624" s="16">
        <v>2014</v>
      </c>
      <c r="D5624" s="16">
        <v>7</v>
      </c>
      <c r="E5624" s="16">
        <v>5</v>
      </c>
      <c r="F5624" s="16">
        <v>0</v>
      </c>
      <c r="G5624" s="16">
        <v>0</v>
      </c>
      <c r="H5624" s="16">
        <v>0</v>
      </c>
      <c r="I5624" s="16">
        <v>0</v>
      </c>
      <c r="J5624" s="16">
        <v>0</v>
      </c>
      <c r="K5624" s="16">
        <v>0</v>
      </c>
      <c r="L5624" s="16">
        <v>0</v>
      </c>
      <c r="M5624" s="16">
        <v>0</v>
      </c>
      <c r="N5624" s="16">
        <v>0</v>
      </c>
      <c r="O5624" s="16">
        <v>3</v>
      </c>
      <c r="P5624" s="13" t="str">
        <f>IFERROR(VLOOKUP($A5624,'Fielding Data'!$A:$H,MATCH(P$1,'Fielding Data'!$A$1:$H$1,0),0),"Other")</f>
        <v>P</v>
      </c>
      <c r="Q5624" s="13">
        <f>IFERROR(VLOOKUP($A5624,'Fielding Data'!$A:$H,MATCH(Q$1,'Fielding Data'!$A$1:$H$1,0),0),"Other")</f>
        <v>2</v>
      </c>
      <c r="R5624" s="13">
        <f>IFERROR(VLOOKUP($A5624,'Fielding Data'!$A:$H,MATCH(R$1,'Fielding Data'!$A$1:$H$1,0),0),"Other")</f>
        <v>3</v>
      </c>
      <c r="S5624" s="13">
        <f>IFERROR(VLOOKUP($A5624,'Fielding Data'!$A:$H,MATCH(S$1,'Fielding Data'!$A$1:$H$1,0),0),"Other")</f>
        <v>0</v>
      </c>
      <c r="T5624" s="13">
        <f>IFERROR(VLOOKUP($A5624,'Fielding Data'!$A:$H,MATCH(T$1,'Fielding Data'!$A$1:$H$1,0),0),"Other")</f>
        <v>0</v>
      </c>
      <c r="U5624" s="13">
        <f>SUMIFS('Fielding Data'!E:E,'Fielding Data'!$A:$A,'Hitting Data'!$A5624)</f>
        <v>2</v>
      </c>
      <c r="V5624" s="13">
        <f>SUMIFS('Fielding Data'!F:F,'Fielding Data'!$A:$A,'Hitting Data'!$A5624)</f>
        <v>3</v>
      </c>
      <c r="W5624" s="13">
        <f>SUMIFS('Fielding Data'!G:G,'Fielding Data'!$A:$A,'Hitting Data'!$A5624)</f>
        <v>0</v>
      </c>
      <c r="X5624" s="13">
        <f>SUMIFS('Fielding Data'!H:H,'Fielding Data'!$A:$A,'Hitting Data'!$A5624)</f>
        <v>0</v>
      </c>
    </row>
    <row r="5625" spans="1:24" x14ac:dyDescent="0.3">
      <c r="A5625" s="13" t="str">
        <f t="shared" si="87"/>
        <v>rasmuco012014</v>
      </c>
      <c r="B5625" s="16" t="s">
        <v>1165</v>
      </c>
      <c r="C5625" s="16">
        <v>2014</v>
      </c>
      <c r="D5625" s="16">
        <v>104</v>
      </c>
      <c r="E5625" s="16">
        <v>346</v>
      </c>
      <c r="F5625" s="16">
        <v>45</v>
      </c>
      <c r="G5625" s="16">
        <v>78</v>
      </c>
      <c r="H5625" s="16">
        <v>21</v>
      </c>
      <c r="I5625" s="16">
        <v>1</v>
      </c>
      <c r="J5625" s="16">
        <v>18</v>
      </c>
      <c r="K5625" s="16">
        <v>40</v>
      </c>
      <c r="L5625" s="16">
        <v>4</v>
      </c>
      <c r="M5625" s="16">
        <v>0</v>
      </c>
      <c r="N5625" s="16">
        <v>29</v>
      </c>
      <c r="O5625" s="16">
        <v>124</v>
      </c>
      <c r="P5625" s="13" t="str">
        <f>IFERROR(VLOOKUP($A5625,'Fielding Data'!$A:$H,MATCH(P$1,'Fielding Data'!$A$1:$H$1,0),0),"Other")</f>
        <v>CF</v>
      </c>
      <c r="Q5625" s="13">
        <f>IFERROR(VLOOKUP($A5625,'Fielding Data'!$A:$H,MATCH(Q$1,'Fielding Data'!$A$1:$H$1,0),0),"Other")</f>
        <v>234</v>
      </c>
      <c r="R5625" s="13">
        <f>IFERROR(VLOOKUP($A5625,'Fielding Data'!$A:$H,MATCH(R$1,'Fielding Data'!$A$1:$H$1,0),0),"Other")</f>
        <v>3</v>
      </c>
      <c r="S5625" s="13">
        <f>IFERROR(VLOOKUP($A5625,'Fielding Data'!$A:$H,MATCH(S$1,'Fielding Data'!$A$1:$H$1,0),0),"Other")</f>
        <v>1</v>
      </c>
      <c r="T5625" s="13">
        <f>IFERROR(VLOOKUP($A5625,'Fielding Data'!$A:$H,MATCH(T$1,'Fielding Data'!$A$1:$H$1,0),0),"Other")</f>
        <v>0</v>
      </c>
      <c r="U5625" s="13">
        <f>SUMIFS('Fielding Data'!E:E,'Fielding Data'!$A:$A,'Hitting Data'!$A5625)</f>
        <v>468</v>
      </c>
      <c r="V5625" s="13">
        <f>SUMIFS('Fielding Data'!F:F,'Fielding Data'!$A:$A,'Hitting Data'!$A5625)</f>
        <v>6</v>
      </c>
      <c r="W5625" s="13">
        <f>SUMIFS('Fielding Data'!G:G,'Fielding Data'!$A:$A,'Hitting Data'!$A5625)</f>
        <v>2</v>
      </c>
      <c r="X5625" s="13">
        <f>SUMIFS('Fielding Data'!H:H,'Fielding Data'!$A:$A,'Hitting Data'!$A5625)</f>
        <v>0</v>
      </c>
    </row>
    <row r="5626" spans="1:24" x14ac:dyDescent="0.3">
      <c r="A5626" s="13" t="str">
        <f t="shared" si="87"/>
        <v>rasmuco022014</v>
      </c>
      <c r="B5626" s="16" t="s">
        <v>2035</v>
      </c>
      <c r="C5626" s="16">
        <v>2014</v>
      </c>
      <c r="D5626" s="16">
        <v>30</v>
      </c>
      <c r="E5626" s="16">
        <v>0</v>
      </c>
      <c r="F5626" s="16">
        <v>0</v>
      </c>
      <c r="G5626" s="16">
        <v>0</v>
      </c>
      <c r="H5626" s="16">
        <v>0</v>
      </c>
      <c r="I5626" s="16">
        <v>0</v>
      </c>
      <c r="J5626" s="16">
        <v>0</v>
      </c>
      <c r="K5626" s="16">
        <v>0</v>
      </c>
      <c r="L5626" s="16">
        <v>0</v>
      </c>
      <c r="M5626" s="16">
        <v>0</v>
      </c>
      <c r="N5626" s="16">
        <v>0</v>
      </c>
      <c r="O5626" s="16">
        <v>0</v>
      </c>
      <c r="P5626" s="13" t="str">
        <f>IFERROR(VLOOKUP($A5626,'Fielding Data'!$A:$H,MATCH(P$1,'Fielding Data'!$A$1:$H$1,0),0),"Other")</f>
        <v>P</v>
      </c>
      <c r="Q5626" s="13">
        <f>IFERROR(VLOOKUP($A5626,'Fielding Data'!$A:$H,MATCH(Q$1,'Fielding Data'!$A$1:$H$1,0),0),"Other")</f>
        <v>3</v>
      </c>
      <c r="R5626" s="13">
        <f>IFERROR(VLOOKUP($A5626,'Fielding Data'!$A:$H,MATCH(R$1,'Fielding Data'!$A$1:$H$1,0),0),"Other")</f>
        <v>8</v>
      </c>
      <c r="S5626" s="13">
        <f>IFERROR(VLOOKUP($A5626,'Fielding Data'!$A:$H,MATCH(S$1,'Fielding Data'!$A$1:$H$1,0),0),"Other")</f>
        <v>1</v>
      </c>
      <c r="T5626" s="13">
        <f>IFERROR(VLOOKUP($A5626,'Fielding Data'!$A:$H,MATCH(T$1,'Fielding Data'!$A$1:$H$1,0),0),"Other")</f>
        <v>1</v>
      </c>
      <c r="U5626" s="13">
        <f>SUMIFS('Fielding Data'!E:E,'Fielding Data'!$A:$A,'Hitting Data'!$A5626)</f>
        <v>3</v>
      </c>
      <c r="V5626" s="13">
        <f>SUMIFS('Fielding Data'!F:F,'Fielding Data'!$A:$A,'Hitting Data'!$A5626)</f>
        <v>8</v>
      </c>
      <c r="W5626" s="13">
        <f>SUMIFS('Fielding Data'!G:G,'Fielding Data'!$A:$A,'Hitting Data'!$A5626)</f>
        <v>1</v>
      </c>
      <c r="X5626" s="13">
        <f>SUMIFS('Fielding Data'!H:H,'Fielding Data'!$A:$A,'Hitting Data'!$A5626)</f>
        <v>1</v>
      </c>
    </row>
    <row r="5627" spans="1:24" x14ac:dyDescent="0.3">
      <c r="A5627" s="13" t="str">
        <f t="shared" si="87"/>
        <v>rasmuro012014</v>
      </c>
      <c r="B5627" s="16" t="s">
        <v>2257</v>
      </c>
      <c r="C5627" s="16">
        <v>2014</v>
      </c>
      <c r="D5627" s="16">
        <v>10</v>
      </c>
      <c r="E5627" s="16">
        <v>0</v>
      </c>
      <c r="F5627" s="16">
        <v>0</v>
      </c>
      <c r="G5627" s="16">
        <v>0</v>
      </c>
      <c r="H5627" s="16">
        <v>0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6">
        <v>0</v>
      </c>
      <c r="O5627" s="16">
        <v>0</v>
      </c>
      <c r="P5627" s="13" t="str">
        <f>IFERROR(VLOOKUP($A5627,'Fielding Data'!$A:$H,MATCH(P$1,'Fielding Data'!$A$1:$H$1,0),0),"Other")</f>
        <v>P</v>
      </c>
      <c r="Q5627" s="13">
        <f>IFERROR(VLOOKUP($A5627,'Fielding Data'!$A:$H,MATCH(Q$1,'Fielding Data'!$A$1:$H$1,0),0),"Other")</f>
        <v>0</v>
      </c>
      <c r="R5627" s="13">
        <f>IFERROR(VLOOKUP($A5627,'Fielding Data'!$A:$H,MATCH(R$1,'Fielding Data'!$A$1:$H$1,0),0),"Other")</f>
        <v>1</v>
      </c>
      <c r="S5627" s="13">
        <f>IFERROR(VLOOKUP($A5627,'Fielding Data'!$A:$H,MATCH(S$1,'Fielding Data'!$A$1:$H$1,0),0),"Other")</f>
        <v>0</v>
      </c>
      <c r="T5627" s="13">
        <f>IFERROR(VLOOKUP($A5627,'Fielding Data'!$A:$H,MATCH(T$1,'Fielding Data'!$A$1:$H$1,0),0),"Other")</f>
        <v>0</v>
      </c>
      <c r="U5627" s="13">
        <f>SUMIFS('Fielding Data'!E:E,'Fielding Data'!$A:$A,'Hitting Data'!$A5627)</f>
        <v>0</v>
      </c>
      <c r="V5627" s="13">
        <f>SUMIFS('Fielding Data'!F:F,'Fielding Data'!$A:$A,'Hitting Data'!$A5627)</f>
        <v>1</v>
      </c>
      <c r="W5627" s="13">
        <f>SUMIFS('Fielding Data'!G:G,'Fielding Data'!$A:$A,'Hitting Data'!$A5627)</f>
        <v>0</v>
      </c>
      <c r="X5627" s="13">
        <f>SUMIFS('Fielding Data'!H:H,'Fielding Data'!$A:$A,'Hitting Data'!$A5627)</f>
        <v>0</v>
      </c>
    </row>
    <row r="5628" spans="1:24" x14ac:dyDescent="0.3">
      <c r="A5628" s="13" t="str">
        <f t="shared" si="87"/>
        <v>rayro022014</v>
      </c>
      <c r="B5628" s="16" t="s">
        <v>2258</v>
      </c>
      <c r="C5628" s="16">
        <v>2014</v>
      </c>
      <c r="D5628" s="16">
        <v>9</v>
      </c>
      <c r="E5628" s="16">
        <v>2</v>
      </c>
      <c r="F5628" s="16">
        <v>0</v>
      </c>
      <c r="G5628" s="16">
        <v>1</v>
      </c>
      <c r="H5628" s="16">
        <v>0</v>
      </c>
      <c r="I5628" s="16">
        <v>0</v>
      </c>
      <c r="J5628" s="16">
        <v>0</v>
      </c>
      <c r="K5628" s="16">
        <v>0</v>
      </c>
      <c r="L5628" s="16">
        <v>0</v>
      </c>
      <c r="M5628" s="16">
        <v>0</v>
      </c>
      <c r="N5628" s="16">
        <v>0</v>
      </c>
      <c r="O5628" s="16">
        <v>0</v>
      </c>
      <c r="P5628" s="13" t="str">
        <f>IFERROR(VLOOKUP($A5628,'Fielding Data'!$A:$H,MATCH(P$1,'Fielding Data'!$A$1:$H$1,0),0),"Other")</f>
        <v>P</v>
      </c>
      <c r="Q5628" s="13">
        <f>IFERROR(VLOOKUP($A5628,'Fielding Data'!$A:$H,MATCH(Q$1,'Fielding Data'!$A$1:$H$1,0),0),"Other")</f>
        <v>2</v>
      </c>
      <c r="R5628" s="13">
        <f>IFERROR(VLOOKUP($A5628,'Fielding Data'!$A:$H,MATCH(R$1,'Fielding Data'!$A$1:$H$1,0),0),"Other")</f>
        <v>6</v>
      </c>
      <c r="S5628" s="13">
        <f>IFERROR(VLOOKUP($A5628,'Fielding Data'!$A:$H,MATCH(S$1,'Fielding Data'!$A$1:$H$1,0),0),"Other")</f>
        <v>0</v>
      </c>
      <c r="T5628" s="13">
        <f>IFERROR(VLOOKUP($A5628,'Fielding Data'!$A:$H,MATCH(T$1,'Fielding Data'!$A$1:$H$1,0),0),"Other")</f>
        <v>1</v>
      </c>
      <c r="U5628" s="13">
        <f>SUMIFS('Fielding Data'!E:E,'Fielding Data'!$A:$A,'Hitting Data'!$A5628)</f>
        <v>2</v>
      </c>
      <c r="V5628" s="13">
        <f>SUMIFS('Fielding Data'!F:F,'Fielding Data'!$A:$A,'Hitting Data'!$A5628)</f>
        <v>6</v>
      </c>
      <c r="W5628" s="13">
        <f>SUMIFS('Fielding Data'!G:G,'Fielding Data'!$A:$A,'Hitting Data'!$A5628)</f>
        <v>0</v>
      </c>
      <c r="X5628" s="13">
        <f>SUMIFS('Fielding Data'!H:H,'Fielding Data'!$A:$A,'Hitting Data'!$A5628)</f>
        <v>1</v>
      </c>
    </row>
    <row r="5629" spans="1:24" x14ac:dyDescent="0.3">
      <c r="A5629" s="13" t="str">
        <f t="shared" si="87"/>
        <v>realmjt012014</v>
      </c>
      <c r="B5629" s="16" t="s">
        <v>2259</v>
      </c>
      <c r="C5629" s="16">
        <v>2014</v>
      </c>
      <c r="D5629" s="16">
        <v>11</v>
      </c>
      <c r="E5629" s="16">
        <v>29</v>
      </c>
      <c r="F5629" s="16">
        <v>4</v>
      </c>
      <c r="G5629" s="16">
        <v>7</v>
      </c>
      <c r="H5629" s="16">
        <v>1</v>
      </c>
      <c r="I5629" s="16">
        <v>1</v>
      </c>
      <c r="J5629" s="16">
        <v>0</v>
      </c>
      <c r="K5629" s="16">
        <v>9</v>
      </c>
      <c r="L5629" s="16">
        <v>0</v>
      </c>
      <c r="M5629" s="16">
        <v>0</v>
      </c>
      <c r="N5629" s="16">
        <v>1</v>
      </c>
      <c r="O5629" s="16">
        <v>8</v>
      </c>
      <c r="P5629" s="13" t="str">
        <f>IFERROR(VLOOKUP($A5629,'Fielding Data'!$A:$H,MATCH(P$1,'Fielding Data'!$A$1:$H$1,0),0),"Other")</f>
        <v>C</v>
      </c>
      <c r="Q5629" s="13">
        <f>IFERROR(VLOOKUP($A5629,'Fielding Data'!$A:$H,MATCH(Q$1,'Fielding Data'!$A$1:$H$1,0),0),"Other")</f>
        <v>51</v>
      </c>
      <c r="R5629" s="13">
        <f>IFERROR(VLOOKUP($A5629,'Fielding Data'!$A:$H,MATCH(R$1,'Fielding Data'!$A$1:$H$1,0),0),"Other")</f>
        <v>3</v>
      </c>
      <c r="S5629" s="13">
        <f>IFERROR(VLOOKUP($A5629,'Fielding Data'!$A:$H,MATCH(S$1,'Fielding Data'!$A$1:$H$1,0),0),"Other")</f>
        <v>1</v>
      </c>
      <c r="T5629" s="13">
        <f>IFERROR(VLOOKUP($A5629,'Fielding Data'!$A:$H,MATCH(T$1,'Fielding Data'!$A$1:$H$1,0),0),"Other")</f>
        <v>1</v>
      </c>
      <c r="U5629" s="13">
        <f>SUMIFS('Fielding Data'!E:E,'Fielding Data'!$A:$A,'Hitting Data'!$A5629)</f>
        <v>51</v>
      </c>
      <c r="V5629" s="13">
        <f>SUMIFS('Fielding Data'!F:F,'Fielding Data'!$A:$A,'Hitting Data'!$A5629)</f>
        <v>3</v>
      </c>
      <c r="W5629" s="13">
        <f>SUMIFS('Fielding Data'!G:G,'Fielding Data'!$A:$A,'Hitting Data'!$A5629)</f>
        <v>1</v>
      </c>
      <c r="X5629" s="13">
        <f>SUMIFS('Fielding Data'!H:H,'Fielding Data'!$A:$A,'Hitting Data'!$A5629)</f>
        <v>1</v>
      </c>
    </row>
    <row r="5630" spans="1:24" x14ac:dyDescent="0.3">
      <c r="A5630" s="13" t="str">
        <f t="shared" si="87"/>
        <v>reckean012014</v>
      </c>
      <c r="B5630" s="16" t="s">
        <v>1594</v>
      </c>
      <c r="C5630" s="16">
        <v>2014</v>
      </c>
      <c r="D5630" s="16">
        <v>58</v>
      </c>
      <c r="E5630" s="16">
        <v>174</v>
      </c>
      <c r="F5630" s="16">
        <v>18</v>
      </c>
      <c r="G5630" s="16">
        <v>35</v>
      </c>
      <c r="H5630" s="16">
        <v>9</v>
      </c>
      <c r="I5630" s="16">
        <v>0</v>
      </c>
      <c r="J5630" s="16">
        <v>7</v>
      </c>
      <c r="K5630" s="16">
        <v>27</v>
      </c>
      <c r="L5630" s="16">
        <v>1</v>
      </c>
      <c r="M5630" s="16">
        <v>1</v>
      </c>
      <c r="N5630" s="16">
        <v>10</v>
      </c>
      <c r="O5630" s="16">
        <v>64</v>
      </c>
      <c r="P5630" s="13" t="str">
        <f>IFERROR(VLOOKUP($A5630,'Fielding Data'!$A:$H,MATCH(P$1,'Fielding Data'!$A$1:$H$1,0),0),"Other")</f>
        <v>C</v>
      </c>
      <c r="Q5630" s="13">
        <f>IFERROR(VLOOKUP($A5630,'Fielding Data'!$A:$H,MATCH(Q$1,'Fielding Data'!$A$1:$H$1,0),0),"Other")</f>
        <v>378</v>
      </c>
      <c r="R5630" s="13">
        <f>IFERROR(VLOOKUP($A5630,'Fielding Data'!$A:$H,MATCH(R$1,'Fielding Data'!$A$1:$H$1,0),0),"Other")</f>
        <v>28</v>
      </c>
      <c r="S5630" s="13">
        <f>IFERROR(VLOOKUP($A5630,'Fielding Data'!$A:$H,MATCH(S$1,'Fielding Data'!$A$1:$H$1,0),0),"Other")</f>
        <v>5</v>
      </c>
      <c r="T5630" s="13">
        <f>IFERROR(VLOOKUP($A5630,'Fielding Data'!$A:$H,MATCH(T$1,'Fielding Data'!$A$1:$H$1,0),0),"Other")</f>
        <v>2</v>
      </c>
      <c r="U5630" s="13">
        <f>SUMIFS('Fielding Data'!E:E,'Fielding Data'!$A:$A,'Hitting Data'!$A5630)</f>
        <v>378</v>
      </c>
      <c r="V5630" s="13">
        <f>SUMIFS('Fielding Data'!F:F,'Fielding Data'!$A:$A,'Hitting Data'!$A5630)</f>
        <v>28</v>
      </c>
      <c r="W5630" s="13">
        <f>SUMIFS('Fielding Data'!G:G,'Fielding Data'!$A:$A,'Hitting Data'!$A5630)</f>
        <v>5</v>
      </c>
      <c r="X5630" s="13">
        <f>SUMIFS('Fielding Data'!H:H,'Fielding Data'!$A:$A,'Hitting Data'!$A5630)</f>
        <v>2</v>
      </c>
    </row>
    <row r="5631" spans="1:24" x14ac:dyDescent="0.3">
      <c r="A5631" s="13" t="str">
        <f t="shared" si="87"/>
        <v>reddijo012014</v>
      </c>
      <c r="B5631" s="16" t="s">
        <v>1167</v>
      </c>
      <c r="C5631" s="16">
        <v>2014</v>
      </c>
      <c r="D5631" s="16">
        <v>109</v>
      </c>
      <c r="E5631" s="16">
        <v>363</v>
      </c>
      <c r="F5631" s="16">
        <v>53</v>
      </c>
      <c r="G5631" s="16">
        <v>96</v>
      </c>
      <c r="H5631" s="16">
        <v>16</v>
      </c>
      <c r="I5631" s="16">
        <v>7</v>
      </c>
      <c r="J5631" s="16">
        <v>12</v>
      </c>
      <c r="K5631" s="16">
        <v>54</v>
      </c>
      <c r="L5631" s="16">
        <v>1</v>
      </c>
      <c r="M5631" s="16">
        <v>1</v>
      </c>
      <c r="N5631" s="16">
        <v>28</v>
      </c>
      <c r="O5631" s="16">
        <v>63</v>
      </c>
      <c r="P5631" s="13" t="str">
        <f>IFERROR(VLOOKUP($A5631,'Fielding Data'!$A:$H,MATCH(P$1,'Fielding Data'!$A$1:$H$1,0),0),"Other")</f>
        <v>CF</v>
      </c>
      <c r="Q5631" s="13">
        <f>IFERROR(VLOOKUP($A5631,'Fielding Data'!$A:$H,MATCH(Q$1,'Fielding Data'!$A$1:$H$1,0),0),"Other")</f>
        <v>2</v>
      </c>
      <c r="R5631" s="13">
        <f>IFERROR(VLOOKUP($A5631,'Fielding Data'!$A:$H,MATCH(R$1,'Fielding Data'!$A$1:$H$1,0),0),"Other")</f>
        <v>0</v>
      </c>
      <c r="S5631" s="13">
        <f>IFERROR(VLOOKUP($A5631,'Fielding Data'!$A:$H,MATCH(S$1,'Fielding Data'!$A$1:$H$1,0),0),"Other")</f>
        <v>0</v>
      </c>
      <c r="T5631" s="13">
        <f>IFERROR(VLOOKUP($A5631,'Fielding Data'!$A:$H,MATCH(T$1,'Fielding Data'!$A$1:$H$1,0),0),"Other")</f>
        <v>0</v>
      </c>
      <c r="U5631" s="13">
        <f>SUMIFS('Fielding Data'!E:E,'Fielding Data'!$A:$A,'Hitting Data'!$A5631)</f>
        <v>390</v>
      </c>
      <c r="V5631" s="13">
        <f>SUMIFS('Fielding Data'!F:F,'Fielding Data'!$A:$A,'Hitting Data'!$A5631)</f>
        <v>10</v>
      </c>
      <c r="W5631" s="13">
        <f>SUMIFS('Fielding Data'!G:G,'Fielding Data'!$A:$A,'Hitting Data'!$A5631)</f>
        <v>10</v>
      </c>
      <c r="X5631" s="13">
        <f>SUMIFS('Fielding Data'!H:H,'Fielding Data'!$A:$A,'Hitting Data'!$A5631)</f>
        <v>4</v>
      </c>
    </row>
    <row r="5632" spans="1:24" x14ac:dyDescent="0.3">
      <c r="A5632" s="13" t="str">
        <f t="shared" si="87"/>
        <v>redmoto012014</v>
      </c>
      <c r="B5632" s="16" t="s">
        <v>1818</v>
      </c>
      <c r="C5632" s="16">
        <v>2014</v>
      </c>
      <c r="D5632" s="16">
        <v>42</v>
      </c>
      <c r="E5632" s="16">
        <v>1</v>
      </c>
      <c r="F5632" s="16">
        <v>0</v>
      </c>
      <c r="G5632" s="16">
        <v>0</v>
      </c>
      <c r="H5632" s="16">
        <v>0</v>
      </c>
      <c r="I5632" s="16">
        <v>0</v>
      </c>
      <c r="J5632" s="16">
        <v>0</v>
      </c>
      <c r="K5632" s="16">
        <v>0</v>
      </c>
      <c r="L5632" s="16">
        <v>0</v>
      </c>
      <c r="M5632" s="16">
        <v>0</v>
      </c>
      <c r="N5632" s="16">
        <v>0</v>
      </c>
      <c r="O5632" s="16">
        <v>0</v>
      </c>
      <c r="P5632" s="13" t="str">
        <f>IFERROR(VLOOKUP($A5632,'Fielding Data'!$A:$H,MATCH(P$1,'Fielding Data'!$A$1:$H$1,0),0),"Other")</f>
        <v>P</v>
      </c>
      <c r="Q5632" s="13">
        <f>IFERROR(VLOOKUP($A5632,'Fielding Data'!$A:$H,MATCH(Q$1,'Fielding Data'!$A$1:$H$1,0),0),"Other")</f>
        <v>2</v>
      </c>
      <c r="R5632" s="13">
        <f>IFERROR(VLOOKUP($A5632,'Fielding Data'!$A:$H,MATCH(R$1,'Fielding Data'!$A$1:$H$1,0),0),"Other")</f>
        <v>2</v>
      </c>
      <c r="S5632" s="13">
        <f>IFERROR(VLOOKUP($A5632,'Fielding Data'!$A:$H,MATCH(S$1,'Fielding Data'!$A$1:$H$1,0),0),"Other")</f>
        <v>2</v>
      </c>
      <c r="T5632" s="13">
        <f>IFERROR(VLOOKUP($A5632,'Fielding Data'!$A:$H,MATCH(T$1,'Fielding Data'!$A$1:$H$1,0),0),"Other")</f>
        <v>1</v>
      </c>
      <c r="U5632" s="13">
        <f>SUMIFS('Fielding Data'!E:E,'Fielding Data'!$A:$A,'Hitting Data'!$A5632)</f>
        <v>2</v>
      </c>
      <c r="V5632" s="13">
        <f>SUMIFS('Fielding Data'!F:F,'Fielding Data'!$A:$A,'Hitting Data'!$A5632)</f>
        <v>2</v>
      </c>
      <c r="W5632" s="13">
        <f>SUMIFS('Fielding Data'!G:G,'Fielding Data'!$A:$A,'Hitting Data'!$A5632)</f>
        <v>2</v>
      </c>
      <c r="X5632" s="13">
        <f>SUMIFS('Fielding Data'!H:H,'Fielding Data'!$A:$A,'Hitting Data'!$A5632)</f>
        <v>1</v>
      </c>
    </row>
    <row r="5633" spans="1:24" x14ac:dyDescent="0.3">
      <c r="A5633" s="13" t="str">
        <f t="shared" si="87"/>
        <v>reedad012014</v>
      </c>
      <c r="B5633" s="16" t="s">
        <v>1595</v>
      </c>
      <c r="C5633" s="16">
        <v>2014</v>
      </c>
      <c r="D5633" s="16">
        <v>62</v>
      </c>
      <c r="E5633" s="16">
        <v>0</v>
      </c>
      <c r="F5633" s="16">
        <v>0</v>
      </c>
      <c r="G5633" s="16">
        <v>0</v>
      </c>
      <c r="H5633" s="16">
        <v>0</v>
      </c>
      <c r="I5633" s="16">
        <v>0</v>
      </c>
      <c r="J5633" s="16">
        <v>0</v>
      </c>
      <c r="K5633" s="16">
        <v>0</v>
      </c>
      <c r="L5633" s="16">
        <v>0</v>
      </c>
      <c r="M5633" s="16">
        <v>0</v>
      </c>
      <c r="N5633" s="16">
        <v>0</v>
      </c>
      <c r="O5633" s="16">
        <v>0</v>
      </c>
      <c r="P5633" s="13" t="str">
        <f>IFERROR(VLOOKUP($A5633,'Fielding Data'!$A:$H,MATCH(P$1,'Fielding Data'!$A$1:$H$1,0),0),"Other")</f>
        <v>P</v>
      </c>
      <c r="Q5633" s="13">
        <f>IFERROR(VLOOKUP($A5633,'Fielding Data'!$A:$H,MATCH(Q$1,'Fielding Data'!$A$1:$H$1,0),0),"Other")</f>
        <v>2</v>
      </c>
      <c r="R5633" s="13">
        <f>IFERROR(VLOOKUP($A5633,'Fielding Data'!$A:$H,MATCH(R$1,'Fielding Data'!$A$1:$H$1,0),0),"Other")</f>
        <v>1</v>
      </c>
      <c r="S5633" s="13">
        <f>IFERROR(VLOOKUP($A5633,'Fielding Data'!$A:$H,MATCH(S$1,'Fielding Data'!$A$1:$H$1,0),0),"Other")</f>
        <v>1</v>
      </c>
      <c r="T5633" s="13">
        <f>IFERROR(VLOOKUP($A5633,'Fielding Data'!$A:$H,MATCH(T$1,'Fielding Data'!$A$1:$H$1,0),0),"Other")</f>
        <v>0</v>
      </c>
      <c r="U5633" s="13">
        <f>SUMIFS('Fielding Data'!E:E,'Fielding Data'!$A:$A,'Hitting Data'!$A5633)</f>
        <v>2</v>
      </c>
      <c r="V5633" s="13">
        <f>SUMIFS('Fielding Data'!F:F,'Fielding Data'!$A:$A,'Hitting Data'!$A5633)</f>
        <v>1</v>
      </c>
      <c r="W5633" s="13">
        <f>SUMIFS('Fielding Data'!G:G,'Fielding Data'!$A:$A,'Hitting Data'!$A5633)</f>
        <v>1</v>
      </c>
      <c r="X5633" s="13">
        <f>SUMIFS('Fielding Data'!H:H,'Fielding Data'!$A:$A,'Hitting Data'!$A5633)</f>
        <v>0</v>
      </c>
    </row>
    <row r="5634" spans="1:24" x14ac:dyDescent="0.3">
      <c r="A5634" s="13" t="str">
        <f t="shared" si="87"/>
        <v>reedev012014</v>
      </c>
      <c r="B5634" s="16" t="s">
        <v>2036</v>
      </c>
      <c r="C5634" s="16">
        <v>2014</v>
      </c>
      <c r="D5634" s="16">
        <v>32</v>
      </c>
      <c r="E5634" s="16">
        <v>0</v>
      </c>
      <c r="F5634" s="16">
        <v>0</v>
      </c>
      <c r="G5634" s="16">
        <v>0</v>
      </c>
      <c r="H5634" s="16">
        <v>0</v>
      </c>
      <c r="I5634" s="16">
        <v>0</v>
      </c>
      <c r="J5634" s="16">
        <v>0</v>
      </c>
      <c r="K5634" s="16">
        <v>0</v>
      </c>
      <c r="L5634" s="16">
        <v>0</v>
      </c>
      <c r="M5634" s="16">
        <v>0</v>
      </c>
      <c r="N5634" s="16">
        <v>0</v>
      </c>
      <c r="O5634" s="16">
        <v>0</v>
      </c>
      <c r="P5634" s="13" t="str">
        <f>IFERROR(VLOOKUP($A5634,'Fielding Data'!$A:$H,MATCH(P$1,'Fielding Data'!$A$1:$H$1,0),0),"Other")</f>
        <v>P</v>
      </c>
      <c r="Q5634" s="13">
        <f>IFERROR(VLOOKUP($A5634,'Fielding Data'!$A:$H,MATCH(Q$1,'Fielding Data'!$A$1:$H$1,0),0),"Other")</f>
        <v>3</v>
      </c>
      <c r="R5634" s="13">
        <f>IFERROR(VLOOKUP($A5634,'Fielding Data'!$A:$H,MATCH(R$1,'Fielding Data'!$A$1:$H$1,0),0),"Other")</f>
        <v>2</v>
      </c>
      <c r="S5634" s="13">
        <f>IFERROR(VLOOKUP($A5634,'Fielding Data'!$A:$H,MATCH(S$1,'Fielding Data'!$A$1:$H$1,0),0),"Other")</f>
        <v>1</v>
      </c>
      <c r="T5634" s="13">
        <f>IFERROR(VLOOKUP($A5634,'Fielding Data'!$A:$H,MATCH(T$1,'Fielding Data'!$A$1:$H$1,0),0),"Other")</f>
        <v>0</v>
      </c>
      <c r="U5634" s="13">
        <f>SUMIFS('Fielding Data'!E:E,'Fielding Data'!$A:$A,'Hitting Data'!$A5634)</f>
        <v>3</v>
      </c>
      <c r="V5634" s="13">
        <f>SUMIFS('Fielding Data'!F:F,'Fielding Data'!$A:$A,'Hitting Data'!$A5634)</f>
        <v>2</v>
      </c>
      <c r="W5634" s="13">
        <f>SUMIFS('Fielding Data'!G:G,'Fielding Data'!$A:$A,'Hitting Data'!$A5634)</f>
        <v>1</v>
      </c>
      <c r="X5634" s="13">
        <f>SUMIFS('Fielding Data'!H:H,'Fielding Data'!$A:$A,'Hitting Data'!$A5634)</f>
        <v>0</v>
      </c>
    </row>
    <row r="5635" spans="1:24" x14ac:dyDescent="0.3">
      <c r="A5635" s="13" t="str">
        <f t="shared" ref="A5635:A5698" si="88">(B5635&amp;C5635)</f>
        <v>rendoan012014</v>
      </c>
      <c r="B5635" s="16" t="s">
        <v>2038</v>
      </c>
      <c r="C5635" s="16">
        <v>2014</v>
      </c>
      <c r="D5635" s="16">
        <v>153</v>
      </c>
      <c r="E5635" s="16">
        <v>613</v>
      </c>
      <c r="F5635" s="16">
        <v>111</v>
      </c>
      <c r="G5635" s="16">
        <v>176</v>
      </c>
      <c r="H5635" s="16">
        <v>39</v>
      </c>
      <c r="I5635" s="16">
        <v>6</v>
      </c>
      <c r="J5635" s="16">
        <v>21</v>
      </c>
      <c r="K5635" s="16">
        <v>83</v>
      </c>
      <c r="L5635" s="16">
        <v>17</v>
      </c>
      <c r="M5635" s="16">
        <v>3</v>
      </c>
      <c r="N5635" s="16">
        <v>58</v>
      </c>
      <c r="O5635" s="16">
        <v>104</v>
      </c>
      <c r="P5635" s="13" t="str">
        <f>IFERROR(VLOOKUP($A5635,'Fielding Data'!$A:$H,MATCH(P$1,'Fielding Data'!$A$1:$H$1,0),0),"Other")</f>
        <v>2B</v>
      </c>
      <c r="Q5635" s="13">
        <f>IFERROR(VLOOKUP($A5635,'Fielding Data'!$A:$H,MATCH(Q$1,'Fielding Data'!$A$1:$H$1,0),0),"Other")</f>
        <v>51</v>
      </c>
      <c r="R5635" s="13">
        <f>IFERROR(VLOOKUP($A5635,'Fielding Data'!$A:$H,MATCH(R$1,'Fielding Data'!$A$1:$H$1,0),0),"Other")</f>
        <v>52</v>
      </c>
      <c r="S5635" s="13">
        <f>IFERROR(VLOOKUP($A5635,'Fielding Data'!$A:$H,MATCH(S$1,'Fielding Data'!$A$1:$H$1,0),0),"Other")</f>
        <v>0</v>
      </c>
      <c r="T5635" s="13">
        <f>IFERROR(VLOOKUP($A5635,'Fielding Data'!$A:$H,MATCH(T$1,'Fielding Data'!$A$1:$H$1,0),0),"Other")</f>
        <v>8</v>
      </c>
      <c r="U5635" s="13">
        <f>SUMIFS('Fielding Data'!E:E,'Fielding Data'!$A:$A,'Hitting Data'!$A5635)</f>
        <v>157</v>
      </c>
      <c r="V5635" s="13">
        <f>SUMIFS('Fielding Data'!F:F,'Fielding Data'!$A:$A,'Hitting Data'!$A5635)</f>
        <v>287</v>
      </c>
      <c r="W5635" s="13">
        <f>SUMIFS('Fielding Data'!G:G,'Fielding Data'!$A:$A,'Hitting Data'!$A5635)</f>
        <v>15</v>
      </c>
      <c r="X5635" s="13">
        <f>SUMIFS('Fielding Data'!H:H,'Fielding Data'!$A:$A,'Hitting Data'!$A5635)</f>
        <v>38</v>
      </c>
    </row>
    <row r="5636" spans="1:24" x14ac:dyDescent="0.3">
      <c r="A5636" s="13" t="str">
        <f t="shared" si="88"/>
        <v>reverbe012014</v>
      </c>
      <c r="B5636" s="16" t="s">
        <v>1363</v>
      </c>
      <c r="C5636" s="16">
        <v>2014</v>
      </c>
      <c r="D5636" s="16">
        <v>151</v>
      </c>
      <c r="E5636" s="16">
        <v>601</v>
      </c>
      <c r="F5636" s="16">
        <v>71</v>
      </c>
      <c r="G5636" s="16">
        <v>184</v>
      </c>
      <c r="H5636" s="16">
        <v>13</v>
      </c>
      <c r="I5636" s="16">
        <v>7</v>
      </c>
      <c r="J5636" s="16">
        <v>2</v>
      </c>
      <c r="K5636" s="16">
        <v>28</v>
      </c>
      <c r="L5636" s="16">
        <v>49</v>
      </c>
      <c r="M5636" s="16">
        <v>8</v>
      </c>
      <c r="N5636" s="16">
        <v>13</v>
      </c>
      <c r="O5636" s="16">
        <v>49</v>
      </c>
      <c r="P5636" s="13" t="str">
        <f>IFERROR(VLOOKUP($A5636,'Fielding Data'!$A:$H,MATCH(P$1,'Fielding Data'!$A$1:$H$1,0),0),"Other")</f>
        <v>CF</v>
      </c>
      <c r="Q5636" s="13">
        <f>IFERROR(VLOOKUP($A5636,'Fielding Data'!$A:$H,MATCH(Q$1,'Fielding Data'!$A$1:$H$1,0),0),"Other")</f>
        <v>323</v>
      </c>
      <c r="R5636" s="13">
        <f>IFERROR(VLOOKUP($A5636,'Fielding Data'!$A:$H,MATCH(R$1,'Fielding Data'!$A$1:$H$1,0),0),"Other")</f>
        <v>2</v>
      </c>
      <c r="S5636" s="13">
        <f>IFERROR(VLOOKUP($A5636,'Fielding Data'!$A:$H,MATCH(S$1,'Fielding Data'!$A$1:$H$1,0),0),"Other")</f>
        <v>4</v>
      </c>
      <c r="T5636" s="13">
        <f>IFERROR(VLOOKUP($A5636,'Fielding Data'!$A:$H,MATCH(T$1,'Fielding Data'!$A$1:$H$1,0),0),"Other")</f>
        <v>2</v>
      </c>
      <c r="U5636" s="13">
        <f>SUMIFS('Fielding Data'!E:E,'Fielding Data'!$A:$A,'Hitting Data'!$A5636)</f>
        <v>646</v>
      </c>
      <c r="V5636" s="13">
        <f>SUMIFS('Fielding Data'!F:F,'Fielding Data'!$A:$A,'Hitting Data'!$A5636)</f>
        <v>4</v>
      </c>
      <c r="W5636" s="13">
        <f>SUMIFS('Fielding Data'!G:G,'Fielding Data'!$A:$A,'Hitting Data'!$A5636)</f>
        <v>8</v>
      </c>
      <c r="X5636" s="13">
        <f>SUMIFS('Fielding Data'!H:H,'Fielding Data'!$A:$A,'Hitting Data'!$A5636)</f>
        <v>4</v>
      </c>
    </row>
    <row r="5637" spans="1:24" x14ac:dyDescent="0.3">
      <c r="A5637" s="13" t="str">
        <f t="shared" si="88"/>
        <v>reyesjo012014</v>
      </c>
      <c r="B5637" s="16" t="s">
        <v>400</v>
      </c>
      <c r="C5637" s="16">
        <v>2014</v>
      </c>
      <c r="D5637" s="16">
        <v>143</v>
      </c>
      <c r="E5637" s="16">
        <v>610</v>
      </c>
      <c r="F5637" s="16">
        <v>94</v>
      </c>
      <c r="G5637" s="16">
        <v>175</v>
      </c>
      <c r="H5637" s="16">
        <v>33</v>
      </c>
      <c r="I5637" s="16">
        <v>4</v>
      </c>
      <c r="J5637" s="16">
        <v>9</v>
      </c>
      <c r="K5637" s="16">
        <v>51</v>
      </c>
      <c r="L5637" s="16">
        <v>30</v>
      </c>
      <c r="M5637" s="16">
        <v>2</v>
      </c>
      <c r="N5637" s="16">
        <v>38</v>
      </c>
      <c r="O5637" s="16">
        <v>73</v>
      </c>
      <c r="P5637" s="13" t="str">
        <f>IFERROR(VLOOKUP($A5637,'Fielding Data'!$A:$H,MATCH(P$1,'Fielding Data'!$A$1:$H$1,0),0),"Other")</f>
        <v>SS</v>
      </c>
      <c r="Q5637" s="13">
        <f>IFERROR(VLOOKUP($A5637,'Fielding Data'!$A:$H,MATCH(Q$1,'Fielding Data'!$A$1:$H$1,0),0),"Other")</f>
        <v>160</v>
      </c>
      <c r="R5637" s="13">
        <f>IFERROR(VLOOKUP($A5637,'Fielding Data'!$A:$H,MATCH(R$1,'Fielding Data'!$A$1:$H$1,0),0),"Other")</f>
        <v>371</v>
      </c>
      <c r="S5637" s="13">
        <f>IFERROR(VLOOKUP($A5637,'Fielding Data'!$A:$H,MATCH(S$1,'Fielding Data'!$A$1:$H$1,0),0),"Other")</f>
        <v>19</v>
      </c>
      <c r="T5637" s="13">
        <f>IFERROR(VLOOKUP($A5637,'Fielding Data'!$A:$H,MATCH(T$1,'Fielding Data'!$A$1:$H$1,0),0),"Other")</f>
        <v>75</v>
      </c>
      <c r="U5637" s="13">
        <f>SUMIFS('Fielding Data'!E:E,'Fielding Data'!$A:$A,'Hitting Data'!$A5637)</f>
        <v>160</v>
      </c>
      <c r="V5637" s="13">
        <f>SUMIFS('Fielding Data'!F:F,'Fielding Data'!$A:$A,'Hitting Data'!$A5637)</f>
        <v>371</v>
      </c>
      <c r="W5637" s="13">
        <f>SUMIFS('Fielding Data'!G:G,'Fielding Data'!$A:$A,'Hitting Data'!$A5637)</f>
        <v>19</v>
      </c>
      <c r="X5637" s="13">
        <f>SUMIFS('Fielding Data'!H:H,'Fielding Data'!$A:$A,'Hitting Data'!$A5637)</f>
        <v>75</v>
      </c>
    </row>
    <row r="5638" spans="1:24" x14ac:dyDescent="0.3">
      <c r="A5638" s="13" t="str">
        <f t="shared" si="88"/>
        <v>reynoma012014</v>
      </c>
      <c r="B5638" s="16" t="s">
        <v>844</v>
      </c>
      <c r="C5638" s="16">
        <v>2014</v>
      </c>
      <c r="D5638" s="16">
        <v>130</v>
      </c>
      <c r="E5638" s="16">
        <v>378</v>
      </c>
      <c r="F5638" s="16">
        <v>47</v>
      </c>
      <c r="G5638" s="16">
        <v>74</v>
      </c>
      <c r="H5638" s="16">
        <v>9</v>
      </c>
      <c r="I5638" s="16">
        <v>0</v>
      </c>
      <c r="J5638" s="16">
        <v>22</v>
      </c>
      <c r="K5638" s="16">
        <v>45</v>
      </c>
      <c r="L5638" s="16">
        <v>5</v>
      </c>
      <c r="M5638" s="16">
        <v>1</v>
      </c>
      <c r="N5638" s="16">
        <v>47</v>
      </c>
      <c r="O5638" s="16">
        <v>122</v>
      </c>
      <c r="P5638" s="13" t="str">
        <f>IFERROR(VLOOKUP($A5638,'Fielding Data'!$A:$H,MATCH(P$1,'Fielding Data'!$A$1:$H$1,0),0),"Other")</f>
        <v>1B</v>
      </c>
      <c r="Q5638" s="13">
        <f>IFERROR(VLOOKUP($A5638,'Fielding Data'!$A:$H,MATCH(Q$1,'Fielding Data'!$A$1:$H$1,0),0),"Other")</f>
        <v>627</v>
      </c>
      <c r="R5638" s="13">
        <f>IFERROR(VLOOKUP($A5638,'Fielding Data'!$A:$H,MATCH(R$1,'Fielding Data'!$A$1:$H$1,0),0),"Other")</f>
        <v>60</v>
      </c>
      <c r="S5638" s="13">
        <f>IFERROR(VLOOKUP($A5638,'Fielding Data'!$A:$H,MATCH(S$1,'Fielding Data'!$A$1:$H$1,0),0),"Other")</f>
        <v>3</v>
      </c>
      <c r="T5638" s="13">
        <f>IFERROR(VLOOKUP($A5638,'Fielding Data'!$A:$H,MATCH(T$1,'Fielding Data'!$A$1:$H$1,0),0),"Other")</f>
        <v>58</v>
      </c>
      <c r="U5638" s="13">
        <f>SUMIFS('Fielding Data'!E:E,'Fielding Data'!$A:$A,'Hitting Data'!$A5638)</f>
        <v>642</v>
      </c>
      <c r="V5638" s="13">
        <f>SUMIFS('Fielding Data'!F:F,'Fielding Data'!$A:$A,'Hitting Data'!$A5638)</f>
        <v>127</v>
      </c>
      <c r="W5638" s="13">
        <f>SUMIFS('Fielding Data'!G:G,'Fielding Data'!$A:$A,'Hitting Data'!$A5638)</f>
        <v>6</v>
      </c>
      <c r="X5638" s="13">
        <f>SUMIFS('Fielding Data'!H:H,'Fielding Data'!$A:$A,'Hitting Data'!$A5638)</f>
        <v>64</v>
      </c>
    </row>
    <row r="5639" spans="1:24" x14ac:dyDescent="0.3">
      <c r="A5639" s="13" t="str">
        <f t="shared" si="88"/>
        <v>ricesc012014</v>
      </c>
      <c r="B5639" s="16" t="s">
        <v>2039</v>
      </c>
      <c r="C5639" s="16">
        <v>2014</v>
      </c>
      <c r="D5639" s="16">
        <v>32</v>
      </c>
      <c r="E5639" s="16">
        <v>0</v>
      </c>
      <c r="F5639" s="16">
        <v>0</v>
      </c>
      <c r="G5639" s="16">
        <v>0</v>
      </c>
      <c r="H5639" s="16">
        <v>0</v>
      </c>
      <c r="I5639" s="16">
        <v>0</v>
      </c>
      <c r="J5639" s="16">
        <v>0</v>
      </c>
      <c r="K5639" s="16">
        <v>0</v>
      </c>
      <c r="L5639" s="16">
        <v>0</v>
      </c>
      <c r="M5639" s="16">
        <v>0</v>
      </c>
      <c r="N5639" s="16">
        <v>0</v>
      </c>
      <c r="O5639" s="16">
        <v>0</v>
      </c>
      <c r="P5639" s="13" t="str">
        <f>IFERROR(VLOOKUP($A5639,'Fielding Data'!$A:$H,MATCH(P$1,'Fielding Data'!$A$1:$H$1,0),0),"Other")</f>
        <v>P</v>
      </c>
      <c r="Q5639" s="13">
        <f>IFERROR(VLOOKUP($A5639,'Fielding Data'!$A:$H,MATCH(Q$1,'Fielding Data'!$A$1:$H$1,0),0),"Other")</f>
        <v>1</v>
      </c>
      <c r="R5639" s="13">
        <f>IFERROR(VLOOKUP($A5639,'Fielding Data'!$A:$H,MATCH(R$1,'Fielding Data'!$A$1:$H$1,0),0),"Other")</f>
        <v>4</v>
      </c>
      <c r="S5639" s="13">
        <f>IFERROR(VLOOKUP($A5639,'Fielding Data'!$A:$H,MATCH(S$1,'Fielding Data'!$A$1:$H$1,0),0),"Other")</f>
        <v>0</v>
      </c>
      <c r="T5639" s="13">
        <f>IFERROR(VLOOKUP($A5639,'Fielding Data'!$A:$H,MATCH(T$1,'Fielding Data'!$A$1:$H$1,0),0),"Other")</f>
        <v>0</v>
      </c>
      <c r="U5639" s="13">
        <f>SUMIFS('Fielding Data'!E:E,'Fielding Data'!$A:$A,'Hitting Data'!$A5639)</f>
        <v>1</v>
      </c>
      <c r="V5639" s="13">
        <f>SUMIFS('Fielding Data'!F:F,'Fielding Data'!$A:$A,'Hitting Data'!$A5639)</f>
        <v>4</v>
      </c>
      <c r="W5639" s="13">
        <f>SUMIFS('Fielding Data'!G:G,'Fielding Data'!$A:$A,'Hitting Data'!$A5639)</f>
        <v>0</v>
      </c>
      <c r="X5639" s="13">
        <f>SUMIFS('Fielding Data'!H:H,'Fielding Data'!$A:$A,'Hitting Data'!$A5639)</f>
        <v>0</v>
      </c>
    </row>
    <row r="5640" spans="1:24" x14ac:dyDescent="0.3">
      <c r="A5640" s="13" t="str">
        <f t="shared" si="88"/>
        <v>richaan012014</v>
      </c>
      <c r="B5640" s="16" t="s">
        <v>1596</v>
      </c>
      <c r="C5640" s="16">
        <v>2014</v>
      </c>
      <c r="D5640" s="16">
        <v>13</v>
      </c>
      <c r="E5640" s="16">
        <v>16</v>
      </c>
      <c r="F5640" s="16">
        <v>2</v>
      </c>
      <c r="G5640" s="16">
        <v>5</v>
      </c>
      <c r="H5640" s="16">
        <v>0</v>
      </c>
      <c r="I5640" s="16">
        <v>0</v>
      </c>
      <c r="J5640" s="16">
        <v>0</v>
      </c>
      <c r="K5640" s="16">
        <v>1</v>
      </c>
      <c r="L5640" s="16">
        <v>5</v>
      </c>
      <c r="M5640" s="16">
        <v>0</v>
      </c>
      <c r="N5640" s="16">
        <v>1</v>
      </c>
      <c r="O5640" s="16">
        <v>3</v>
      </c>
      <c r="P5640" s="13" t="str">
        <f>IFERROR(VLOOKUP($A5640,'Fielding Data'!$A:$H,MATCH(P$1,'Fielding Data'!$A$1:$H$1,0),0),"Other")</f>
        <v>CF</v>
      </c>
      <c r="Q5640" s="13">
        <f>IFERROR(VLOOKUP($A5640,'Fielding Data'!$A:$H,MATCH(Q$1,'Fielding Data'!$A$1:$H$1,0),0),"Other")</f>
        <v>0</v>
      </c>
      <c r="R5640" s="13">
        <f>IFERROR(VLOOKUP($A5640,'Fielding Data'!$A:$H,MATCH(R$1,'Fielding Data'!$A$1:$H$1,0),0),"Other")</f>
        <v>0</v>
      </c>
      <c r="S5640" s="13">
        <f>IFERROR(VLOOKUP($A5640,'Fielding Data'!$A:$H,MATCH(S$1,'Fielding Data'!$A$1:$H$1,0),0),"Other")</f>
        <v>0</v>
      </c>
      <c r="T5640" s="13">
        <f>IFERROR(VLOOKUP($A5640,'Fielding Data'!$A:$H,MATCH(T$1,'Fielding Data'!$A$1:$H$1,0),0),"Other")</f>
        <v>0</v>
      </c>
      <c r="U5640" s="13">
        <f>SUMIFS('Fielding Data'!E:E,'Fielding Data'!$A:$A,'Hitting Data'!$A5640)</f>
        <v>16</v>
      </c>
      <c r="V5640" s="13">
        <f>SUMIFS('Fielding Data'!F:F,'Fielding Data'!$A:$A,'Hitting Data'!$A5640)</f>
        <v>0</v>
      </c>
      <c r="W5640" s="13">
        <f>SUMIFS('Fielding Data'!G:G,'Fielding Data'!$A:$A,'Hitting Data'!$A5640)</f>
        <v>0</v>
      </c>
      <c r="X5640" s="13">
        <f>SUMIFS('Fielding Data'!H:H,'Fielding Data'!$A:$A,'Hitting Data'!$A5640)</f>
        <v>0</v>
      </c>
    </row>
    <row r="5641" spans="1:24" x14ac:dyDescent="0.3">
      <c r="A5641" s="13" t="str">
        <f t="shared" si="88"/>
        <v>richaga012014</v>
      </c>
      <c r="B5641" s="16" t="s">
        <v>1597</v>
      </c>
      <c r="C5641" s="16">
        <v>2014</v>
      </c>
      <c r="D5641" s="16">
        <v>26</v>
      </c>
      <c r="E5641" s="16">
        <v>11</v>
      </c>
      <c r="F5641" s="16">
        <v>0</v>
      </c>
      <c r="G5641" s="16">
        <v>0</v>
      </c>
      <c r="H5641" s="16">
        <v>0</v>
      </c>
      <c r="I5641" s="16">
        <v>0</v>
      </c>
      <c r="J5641" s="16">
        <v>0</v>
      </c>
      <c r="K5641" s="16">
        <v>0</v>
      </c>
      <c r="L5641" s="16">
        <v>0</v>
      </c>
      <c r="M5641" s="16">
        <v>0</v>
      </c>
      <c r="N5641" s="16">
        <v>0</v>
      </c>
      <c r="O5641" s="16">
        <v>4</v>
      </c>
      <c r="P5641" s="13" t="str">
        <f>IFERROR(VLOOKUP($A5641,'Fielding Data'!$A:$H,MATCH(P$1,'Fielding Data'!$A$1:$H$1,0),0),"Other")</f>
        <v>P</v>
      </c>
      <c r="Q5641" s="13">
        <f>IFERROR(VLOOKUP($A5641,'Fielding Data'!$A:$H,MATCH(Q$1,'Fielding Data'!$A$1:$H$1,0),0),"Other")</f>
        <v>10</v>
      </c>
      <c r="R5641" s="13">
        <f>IFERROR(VLOOKUP($A5641,'Fielding Data'!$A:$H,MATCH(R$1,'Fielding Data'!$A$1:$H$1,0),0),"Other")</f>
        <v>13</v>
      </c>
      <c r="S5641" s="13">
        <f>IFERROR(VLOOKUP($A5641,'Fielding Data'!$A:$H,MATCH(S$1,'Fielding Data'!$A$1:$H$1,0),0),"Other")</f>
        <v>3</v>
      </c>
      <c r="T5641" s="13">
        <f>IFERROR(VLOOKUP($A5641,'Fielding Data'!$A:$H,MATCH(T$1,'Fielding Data'!$A$1:$H$1,0),0),"Other")</f>
        <v>0</v>
      </c>
      <c r="U5641" s="13">
        <f>SUMIFS('Fielding Data'!E:E,'Fielding Data'!$A:$A,'Hitting Data'!$A5641)</f>
        <v>10</v>
      </c>
      <c r="V5641" s="13">
        <f>SUMIFS('Fielding Data'!F:F,'Fielding Data'!$A:$A,'Hitting Data'!$A5641)</f>
        <v>13</v>
      </c>
      <c r="W5641" s="13">
        <f>SUMIFS('Fielding Data'!G:G,'Fielding Data'!$A:$A,'Hitting Data'!$A5641)</f>
        <v>3</v>
      </c>
      <c r="X5641" s="13">
        <f>SUMIFS('Fielding Data'!H:H,'Fielding Data'!$A:$A,'Hitting Data'!$A5641)</f>
        <v>0</v>
      </c>
    </row>
    <row r="5642" spans="1:24" x14ac:dyDescent="0.3">
      <c r="A5642" s="13" t="str">
        <f t="shared" si="88"/>
        <v>riefecj012014</v>
      </c>
      <c r="B5642" s="16" t="s">
        <v>2260</v>
      </c>
      <c r="C5642" s="16">
        <v>2014</v>
      </c>
      <c r="D5642" s="16">
        <v>7</v>
      </c>
      <c r="E5642" s="16">
        <v>0</v>
      </c>
      <c r="F5642" s="16">
        <v>0</v>
      </c>
      <c r="G5642" s="16">
        <v>0</v>
      </c>
      <c r="H5642" s="16">
        <v>0</v>
      </c>
      <c r="I5642" s="16">
        <v>0</v>
      </c>
      <c r="J5642" s="16">
        <v>0</v>
      </c>
      <c r="K5642" s="16">
        <v>0</v>
      </c>
      <c r="L5642" s="16">
        <v>0</v>
      </c>
      <c r="M5642" s="16">
        <v>0</v>
      </c>
      <c r="N5642" s="16">
        <v>0</v>
      </c>
      <c r="O5642" s="16">
        <v>0</v>
      </c>
      <c r="P5642" s="13" t="str">
        <f>IFERROR(VLOOKUP($A5642,'Fielding Data'!$A:$H,MATCH(P$1,'Fielding Data'!$A$1:$H$1,0),0),"Other")</f>
        <v>P</v>
      </c>
      <c r="Q5642" s="13">
        <f>IFERROR(VLOOKUP($A5642,'Fielding Data'!$A:$H,MATCH(Q$1,'Fielding Data'!$A$1:$H$1,0),0),"Other")</f>
        <v>0</v>
      </c>
      <c r="R5642" s="13">
        <f>IFERROR(VLOOKUP($A5642,'Fielding Data'!$A:$H,MATCH(R$1,'Fielding Data'!$A$1:$H$1,0),0),"Other")</f>
        <v>1</v>
      </c>
      <c r="S5642" s="13">
        <f>IFERROR(VLOOKUP($A5642,'Fielding Data'!$A:$H,MATCH(S$1,'Fielding Data'!$A$1:$H$1,0),0),"Other")</f>
        <v>0</v>
      </c>
      <c r="T5642" s="13">
        <f>IFERROR(VLOOKUP($A5642,'Fielding Data'!$A:$H,MATCH(T$1,'Fielding Data'!$A$1:$H$1,0),0),"Other")</f>
        <v>0</v>
      </c>
      <c r="U5642" s="13">
        <f>SUMIFS('Fielding Data'!E:E,'Fielding Data'!$A:$A,'Hitting Data'!$A5642)</f>
        <v>0</v>
      </c>
      <c r="V5642" s="13">
        <f>SUMIFS('Fielding Data'!F:F,'Fielding Data'!$A:$A,'Hitting Data'!$A5642)</f>
        <v>1</v>
      </c>
      <c r="W5642" s="13">
        <f>SUMIFS('Fielding Data'!G:G,'Fielding Data'!$A:$A,'Hitting Data'!$A5642)</f>
        <v>0</v>
      </c>
      <c r="X5642" s="13">
        <f>SUMIFS('Fielding Data'!H:H,'Fielding Data'!$A:$A,'Hitting Data'!$A5642)</f>
        <v>0</v>
      </c>
    </row>
    <row r="5643" spans="1:24" x14ac:dyDescent="0.3">
      <c r="A5643" s="13" t="str">
        <f t="shared" si="88"/>
        <v>rienzan012014</v>
      </c>
      <c r="B5643" s="16" t="s">
        <v>2040</v>
      </c>
      <c r="C5643" s="16">
        <v>2014</v>
      </c>
      <c r="D5643" s="16">
        <v>19</v>
      </c>
      <c r="E5643" s="16">
        <v>0</v>
      </c>
      <c r="F5643" s="16">
        <v>0</v>
      </c>
      <c r="G5643" s="16">
        <v>0</v>
      </c>
      <c r="H5643" s="16">
        <v>0</v>
      </c>
      <c r="I5643" s="16">
        <v>0</v>
      </c>
      <c r="J5643" s="16">
        <v>0</v>
      </c>
      <c r="K5643" s="16">
        <v>0</v>
      </c>
      <c r="L5643" s="16">
        <v>0</v>
      </c>
      <c r="M5643" s="16">
        <v>0</v>
      </c>
      <c r="N5643" s="16">
        <v>0</v>
      </c>
      <c r="O5643" s="16">
        <v>0</v>
      </c>
      <c r="P5643" s="13" t="str">
        <f>IFERROR(VLOOKUP($A5643,'Fielding Data'!$A:$H,MATCH(P$1,'Fielding Data'!$A$1:$H$1,0),0),"Other")</f>
        <v>P</v>
      </c>
      <c r="Q5643" s="13">
        <f>IFERROR(VLOOKUP($A5643,'Fielding Data'!$A:$H,MATCH(Q$1,'Fielding Data'!$A$1:$H$1,0),0),"Other")</f>
        <v>7</v>
      </c>
      <c r="R5643" s="13">
        <f>IFERROR(VLOOKUP($A5643,'Fielding Data'!$A:$H,MATCH(R$1,'Fielding Data'!$A$1:$H$1,0),0),"Other")</f>
        <v>7</v>
      </c>
      <c r="S5643" s="13">
        <f>IFERROR(VLOOKUP($A5643,'Fielding Data'!$A:$H,MATCH(S$1,'Fielding Data'!$A$1:$H$1,0),0),"Other")</f>
        <v>3</v>
      </c>
      <c r="T5643" s="13">
        <f>IFERROR(VLOOKUP($A5643,'Fielding Data'!$A:$H,MATCH(T$1,'Fielding Data'!$A$1:$H$1,0),0),"Other")</f>
        <v>0</v>
      </c>
      <c r="U5643" s="13">
        <f>SUMIFS('Fielding Data'!E:E,'Fielding Data'!$A:$A,'Hitting Data'!$A5643)</f>
        <v>7</v>
      </c>
      <c r="V5643" s="13">
        <f>SUMIFS('Fielding Data'!F:F,'Fielding Data'!$A:$A,'Hitting Data'!$A5643)</f>
        <v>7</v>
      </c>
      <c r="W5643" s="13">
        <f>SUMIFS('Fielding Data'!G:G,'Fielding Data'!$A:$A,'Hitting Data'!$A5643)</f>
        <v>3</v>
      </c>
      <c r="X5643" s="13">
        <f>SUMIFS('Fielding Data'!H:H,'Fielding Data'!$A:$A,'Hitting Data'!$A5643)</f>
        <v>0</v>
      </c>
    </row>
    <row r="5644" spans="1:24" x14ac:dyDescent="0.3">
      <c r="A5644" s="13" t="str">
        <f t="shared" si="88"/>
        <v>riosal012014</v>
      </c>
      <c r="B5644" s="16" t="s">
        <v>490</v>
      </c>
      <c r="C5644" s="16">
        <v>2014</v>
      </c>
      <c r="D5644" s="16">
        <v>131</v>
      </c>
      <c r="E5644" s="16">
        <v>492</v>
      </c>
      <c r="F5644" s="16">
        <v>54</v>
      </c>
      <c r="G5644" s="16">
        <v>138</v>
      </c>
      <c r="H5644" s="16">
        <v>30</v>
      </c>
      <c r="I5644" s="16">
        <v>8</v>
      </c>
      <c r="J5644" s="16">
        <v>4</v>
      </c>
      <c r="K5644" s="16">
        <v>54</v>
      </c>
      <c r="L5644" s="16">
        <v>17</v>
      </c>
      <c r="M5644" s="16">
        <v>9</v>
      </c>
      <c r="N5644" s="16">
        <v>23</v>
      </c>
      <c r="O5644" s="16">
        <v>93</v>
      </c>
      <c r="P5644" s="13" t="str">
        <f>IFERROR(VLOOKUP($A5644,'Fielding Data'!$A:$H,MATCH(P$1,'Fielding Data'!$A$1:$H$1,0),0),"Other")</f>
        <v>OF</v>
      </c>
      <c r="Q5644" s="13">
        <f>IFERROR(VLOOKUP($A5644,'Fielding Data'!$A:$H,MATCH(Q$1,'Fielding Data'!$A$1:$H$1,0),0),"Other")</f>
        <v>250</v>
      </c>
      <c r="R5644" s="13">
        <f>IFERROR(VLOOKUP($A5644,'Fielding Data'!$A:$H,MATCH(R$1,'Fielding Data'!$A$1:$H$1,0),0),"Other")</f>
        <v>6</v>
      </c>
      <c r="S5644" s="13">
        <f>IFERROR(VLOOKUP($A5644,'Fielding Data'!$A:$H,MATCH(S$1,'Fielding Data'!$A$1:$H$1,0),0),"Other")</f>
        <v>6</v>
      </c>
      <c r="T5644" s="13">
        <f>IFERROR(VLOOKUP($A5644,'Fielding Data'!$A:$H,MATCH(T$1,'Fielding Data'!$A$1:$H$1,0),0),"Other")</f>
        <v>2</v>
      </c>
      <c r="U5644" s="13">
        <f>SUMIFS('Fielding Data'!E:E,'Fielding Data'!$A:$A,'Hitting Data'!$A5644)</f>
        <v>500</v>
      </c>
      <c r="V5644" s="13">
        <f>SUMIFS('Fielding Data'!F:F,'Fielding Data'!$A:$A,'Hitting Data'!$A5644)</f>
        <v>12</v>
      </c>
      <c r="W5644" s="13">
        <f>SUMIFS('Fielding Data'!G:G,'Fielding Data'!$A:$A,'Hitting Data'!$A5644)</f>
        <v>12</v>
      </c>
      <c r="X5644" s="13">
        <f>SUMIFS('Fielding Data'!H:H,'Fielding Data'!$A:$A,'Hitting Data'!$A5644)</f>
        <v>4</v>
      </c>
    </row>
    <row r="5645" spans="1:24" x14ac:dyDescent="0.3">
      <c r="A5645" s="13" t="str">
        <f t="shared" si="88"/>
        <v>riverca022014</v>
      </c>
      <c r="B5645" s="16" t="s">
        <v>2261</v>
      </c>
      <c r="C5645" s="16">
        <v>2014</v>
      </c>
      <c r="D5645" s="16">
        <v>4</v>
      </c>
      <c r="E5645" s="16">
        <v>7</v>
      </c>
      <c r="F5645" s="16">
        <v>1</v>
      </c>
      <c r="G5645" s="16">
        <v>4</v>
      </c>
      <c r="H5645" s="16">
        <v>2</v>
      </c>
      <c r="I5645" s="16">
        <v>0</v>
      </c>
      <c r="J5645" s="16">
        <v>1</v>
      </c>
      <c r="K5645" s="16">
        <v>3</v>
      </c>
      <c r="L5645" s="16">
        <v>0</v>
      </c>
      <c r="M5645" s="16">
        <v>0</v>
      </c>
      <c r="N5645" s="16">
        <v>1</v>
      </c>
      <c r="O5645" s="16">
        <v>0</v>
      </c>
      <c r="P5645" s="13" t="str">
        <f>IFERROR(VLOOKUP($A5645,'Fielding Data'!$A:$H,MATCH(P$1,'Fielding Data'!$A$1:$H$1,0),0),"Other")</f>
        <v>3B</v>
      </c>
      <c r="Q5645" s="13">
        <f>IFERROR(VLOOKUP($A5645,'Fielding Data'!$A:$H,MATCH(Q$1,'Fielding Data'!$A$1:$H$1,0),0),"Other")</f>
        <v>1</v>
      </c>
      <c r="R5645" s="13">
        <f>IFERROR(VLOOKUP($A5645,'Fielding Data'!$A:$H,MATCH(R$1,'Fielding Data'!$A$1:$H$1,0),0),"Other")</f>
        <v>4</v>
      </c>
      <c r="S5645" s="13">
        <f>IFERROR(VLOOKUP($A5645,'Fielding Data'!$A:$H,MATCH(S$1,'Fielding Data'!$A$1:$H$1,0),0),"Other")</f>
        <v>1</v>
      </c>
      <c r="T5645" s="13">
        <f>IFERROR(VLOOKUP($A5645,'Fielding Data'!$A:$H,MATCH(T$1,'Fielding Data'!$A$1:$H$1,0),0),"Other")</f>
        <v>0</v>
      </c>
      <c r="U5645" s="13">
        <f>SUMIFS('Fielding Data'!E:E,'Fielding Data'!$A:$A,'Hitting Data'!$A5645)</f>
        <v>1</v>
      </c>
      <c r="V5645" s="13">
        <f>SUMIFS('Fielding Data'!F:F,'Fielding Data'!$A:$A,'Hitting Data'!$A5645)</f>
        <v>4</v>
      </c>
      <c r="W5645" s="13">
        <f>SUMIFS('Fielding Data'!G:G,'Fielding Data'!$A:$A,'Hitting Data'!$A5645)</f>
        <v>1</v>
      </c>
      <c r="X5645" s="13">
        <f>SUMIFS('Fielding Data'!H:H,'Fielding Data'!$A:$A,'Hitting Data'!$A5645)</f>
        <v>0</v>
      </c>
    </row>
    <row r="5646" spans="1:24" x14ac:dyDescent="0.3">
      <c r="A5646" s="13" t="str">
        <f t="shared" si="88"/>
        <v>riverre012014</v>
      </c>
      <c r="B5646" s="16" t="s">
        <v>491</v>
      </c>
      <c r="C5646" s="16">
        <v>2014</v>
      </c>
      <c r="D5646" s="16">
        <v>103</v>
      </c>
      <c r="E5646" s="16">
        <v>294</v>
      </c>
      <c r="F5646" s="16">
        <v>27</v>
      </c>
      <c r="G5646" s="16">
        <v>74</v>
      </c>
      <c r="H5646" s="16">
        <v>18</v>
      </c>
      <c r="I5646" s="16">
        <v>1</v>
      </c>
      <c r="J5646" s="16">
        <v>11</v>
      </c>
      <c r="K5646" s="16">
        <v>44</v>
      </c>
      <c r="L5646" s="16">
        <v>0</v>
      </c>
      <c r="M5646" s="16">
        <v>0</v>
      </c>
      <c r="N5646" s="16">
        <v>27</v>
      </c>
      <c r="O5646" s="16">
        <v>76</v>
      </c>
      <c r="P5646" s="13" t="str">
        <f>IFERROR(VLOOKUP($A5646,'Fielding Data'!$A:$H,MATCH(P$1,'Fielding Data'!$A$1:$H$1,0),0),"Other")</f>
        <v>1B</v>
      </c>
      <c r="Q5646" s="13">
        <f>IFERROR(VLOOKUP($A5646,'Fielding Data'!$A:$H,MATCH(Q$1,'Fielding Data'!$A$1:$H$1,0),0),"Other")</f>
        <v>11</v>
      </c>
      <c r="R5646" s="13">
        <f>IFERROR(VLOOKUP($A5646,'Fielding Data'!$A:$H,MATCH(R$1,'Fielding Data'!$A$1:$H$1,0),0),"Other")</f>
        <v>0</v>
      </c>
      <c r="S5646" s="13">
        <f>IFERROR(VLOOKUP($A5646,'Fielding Data'!$A:$H,MATCH(S$1,'Fielding Data'!$A$1:$H$1,0),0),"Other")</f>
        <v>1</v>
      </c>
      <c r="T5646" s="13">
        <f>IFERROR(VLOOKUP($A5646,'Fielding Data'!$A:$H,MATCH(T$1,'Fielding Data'!$A$1:$H$1,0),0),"Other")</f>
        <v>0</v>
      </c>
      <c r="U5646" s="13">
        <f>SUMIFS('Fielding Data'!E:E,'Fielding Data'!$A:$A,'Hitting Data'!$A5646)</f>
        <v>691</v>
      </c>
      <c r="V5646" s="13">
        <f>SUMIFS('Fielding Data'!F:F,'Fielding Data'!$A:$A,'Hitting Data'!$A5646)</f>
        <v>66</v>
      </c>
      <c r="W5646" s="13">
        <f>SUMIFS('Fielding Data'!G:G,'Fielding Data'!$A:$A,'Hitting Data'!$A5646)</f>
        <v>9</v>
      </c>
      <c r="X5646" s="13">
        <f>SUMIFS('Fielding Data'!H:H,'Fielding Data'!$A:$A,'Hitting Data'!$A5646)</f>
        <v>7</v>
      </c>
    </row>
    <row r="5647" spans="1:24" x14ac:dyDescent="0.3">
      <c r="A5647" s="13" t="str">
        <f t="shared" si="88"/>
        <v>rizzoan012014</v>
      </c>
      <c r="B5647" s="16" t="s">
        <v>1598</v>
      </c>
      <c r="C5647" s="16">
        <v>2014</v>
      </c>
      <c r="D5647" s="16">
        <v>140</v>
      </c>
      <c r="E5647" s="16">
        <v>524</v>
      </c>
      <c r="F5647" s="16">
        <v>89</v>
      </c>
      <c r="G5647" s="16">
        <v>150</v>
      </c>
      <c r="H5647" s="16">
        <v>28</v>
      </c>
      <c r="I5647" s="16">
        <v>1</v>
      </c>
      <c r="J5647" s="16">
        <v>32</v>
      </c>
      <c r="K5647" s="16">
        <v>78</v>
      </c>
      <c r="L5647" s="16">
        <v>5</v>
      </c>
      <c r="M5647" s="16">
        <v>4</v>
      </c>
      <c r="N5647" s="16">
        <v>73</v>
      </c>
      <c r="O5647" s="16">
        <v>116</v>
      </c>
      <c r="P5647" s="13" t="str">
        <f>IFERROR(VLOOKUP($A5647,'Fielding Data'!$A:$H,MATCH(P$1,'Fielding Data'!$A$1:$H$1,0),0),"Other")</f>
        <v>1B</v>
      </c>
      <c r="Q5647" s="13">
        <f>IFERROR(VLOOKUP($A5647,'Fielding Data'!$A:$H,MATCH(Q$1,'Fielding Data'!$A$1:$H$1,0),0),"Other")</f>
        <v>1184</v>
      </c>
      <c r="R5647" s="13">
        <f>IFERROR(VLOOKUP($A5647,'Fielding Data'!$A:$H,MATCH(R$1,'Fielding Data'!$A$1:$H$1,0),0),"Other")</f>
        <v>118</v>
      </c>
      <c r="S5647" s="13">
        <f>IFERROR(VLOOKUP($A5647,'Fielding Data'!$A:$H,MATCH(S$1,'Fielding Data'!$A$1:$H$1,0),0),"Other")</f>
        <v>9</v>
      </c>
      <c r="T5647" s="13">
        <f>IFERROR(VLOOKUP($A5647,'Fielding Data'!$A:$H,MATCH(T$1,'Fielding Data'!$A$1:$H$1,0),0),"Other")</f>
        <v>104</v>
      </c>
      <c r="U5647" s="13">
        <f>SUMIFS('Fielding Data'!E:E,'Fielding Data'!$A:$A,'Hitting Data'!$A5647)</f>
        <v>1184</v>
      </c>
      <c r="V5647" s="13">
        <f>SUMIFS('Fielding Data'!F:F,'Fielding Data'!$A:$A,'Hitting Data'!$A5647)</f>
        <v>118</v>
      </c>
      <c r="W5647" s="13">
        <f>SUMIFS('Fielding Data'!G:G,'Fielding Data'!$A:$A,'Hitting Data'!$A5647)</f>
        <v>9</v>
      </c>
      <c r="X5647" s="13">
        <f>SUMIFS('Fielding Data'!H:H,'Fielding Data'!$A:$A,'Hitting Data'!$A5647)</f>
        <v>104</v>
      </c>
    </row>
    <row r="5648" spans="1:24" x14ac:dyDescent="0.3">
      <c r="A5648" s="13" t="str">
        <f t="shared" si="88"/>
        <v>roachdo012014</v>
      </c>
      <c r="B5648" s="16" t="s">
        <v>2262</v>
      </c>
      <c r="C5648" s="16">
        <v>2014</v>
      </c>
      <c r="D5648" s="16">
        <v>16</v>
      </c>
      <c r="E5648" s="16">
        <v>4</v>
      </c>
      <c r="F5648" s="16">
        <v>0</v>
      </c>
      <c r="G5648" s="16">
        <v>1</v>
      </c>
      <c r="H5648" s="16">
        <v>1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6">
        <v>0</v>
      </c>
      <c r="O5648" s="16">
        <v>1</v>
      </c>
      <c r="P5648" s="13" t="str">
        <f>IFERROR(VLOOKUP($A5648,'Fielding Data'!$A:$H,MATCH(P$1,'Fielding Data'!$A$1:$H$1,0),0),"Other")</f>
        <v>P</v>
      </c>
      <c r="Q5648" s="13">
        <f>IFERROR(VLOOKUP($A5648,'Fielding Data'!$A:$H,MATCH(Q$1,'Fielding Data'!$A$1:$H$1,0),0),"Other")</f>
        <v>2</v>
      </c>
      <c r="R5648" s="13">
        <f>IFERROR(VLOOKUP($A5648,'Fielding Data'!$A:$H,MATCH(R$1,'Fielding Data'!$A$1:$H$1,0),0),"Other")</f>
        <v>6</v>
      </c>
      <c r="S5648" s="13">
        <f>IFERROR(VLOOKUP($A5648,'Fielding Data'!$A:$H,MATCH(S$1,'Fielding Data'!$A$1:$H$1,0),0),"Other")</f>
        <v>0</v>
      </c>
      <c r="T5648" s="13">
        <f>IFERROR(VLOOKUP($A5648,'Fielding Data'!$A:$H,MATCH(T$1,'Fielding Data'!$A$1:$H$1,0),0),"Other")</f>
        <v>1</v>
      </c>
      <c r="U5648" s="13">
        <f>SUMIFS('Fielding Data'!E:E,'Fielding Data'!$A:$A,'Hitting Data'!$A5648)</f>
        <v>2</v>
      </c>
      <c r="V5648" s="13">
        <f>SUMIFS('Fielding Data'!F:F,'Fielding Data'!$A:$A,'Hitting Data'!$A5648)</f>
        <v>6</v>
      </c>
      <c r="W5648" s="13">
        <f>SUMIFS('Fielding Data'!G:G,'Fielding Data'!$A:$A,'Hitting Data'!$A5648)</f>
        <v>0</v>
      </c>
      <c r="X5648" s="13">
        <f>SUMIFS('Fielding Data'!H:H,'Fielding Data'!$A:$A,'Hitting Data'!$A5648)</f>
        <v>1</v>
      </c>
    </row>
    <row r="5649" spans="1:24" x14ac:dyDescent="0.3">
      <c r="A5649" s="13" t="str">
        <f t="shared" si="88"/>
        <v>roarkta012014</v>
      </c>
      <c r="B5649" s="16" t="s">
        <v>2041</v>
      </c>
      <c r="C5649" s="16">
        <v>2014</v>
      </c>
      <c r="D5649" s="16">
        <v>31</v>
      </c>
      <c r="E5649" s="16">
        <v>58</v>
      </c>
      <c r="F5649" s="16">
        <v>1</v>
      </c>
      <c r="G5649" s="16">
        <v>7</v>
      </c>
      <c r="H5649" s="16">
        <v>0</v>
      </c>
      <c r="I5649" s="16">
        <v>0</v>
      </c>
      <c r="J5649" s="16">
        <v>0</v>
      </c>
      <c r="K5649" s="16">
        <v>0</v>
      </c>
      <c r="L5649" s="16">
        <v>0</v>
      </c>
      <c r="M5649" s="16">
        <v>0</v>
      </c>
      <c r="N5649" s="16">
        <v>1</v>
      </c>
      <c r="O5649" s="16">
        <v>21</v>
      </c>
      <c r="P5649" s="13" t="str">
        <f>IFERROR(VLOOKUP($A5649,'Fielding Data'!$A:$H,MATCH(P$1,'Fielding Data'!$A$1:$H$1,0),0),"Other")</f>
        <v>P</v>
      </c>
      <c r="Q5649" s="13">
        <f>IFERROR(VLOOKUP($A5649,'Fielding Data'!$A:$H,MATCH(Q$1,'Fielding Data'!$A$1:$H$1,0),0),"Other")</f>
        <v>9</v>
      </c>
      <c r="R5649" s="13">
        <f>IFERROR(VLOOKUP($A5649,'Fielding Data'!$A:$H,MATCH(R$1,'Fielding Data'!$A$1:$H$1,0),0),"Other")</f>
        <v>25</v>
      </c>
      <c r="S5649" s="13">
        <f>IFERROR(VLOOKUP($A5649,'Fielding Data'!$A:$H,MATCH(S$1,'Fielding Data'!$A$1:$H$1,0),0),"Other")</f>
        <v>2</v>
      </c>
      <c r="T5649" s="13">
        <f>IFERROR(VLOOKUP($A5649,'Fielding Data'!$A:$H,MATCH(T$1,'Fielding Data'!$A$1:$H$1,0),0),"Other")</f>
        <v>5</v>
      </c>
      <c r="U5649" s="13">
        <f>SUMIFS('Fielding Data'!E:E,'Fielding Data'!$A:$A,'Hitting Data'!$A5649)</f>
        <v>9</v>
      </c>
      <c r="V5649" s="13">
        <f>SUMIFS('Fielding Data'!F:F,'Fielding Data'!$A:$A,'Hitting Data'!$A5649)</f>
        <v>25</v>
      </c>
      <c r="W5649" s="13">
        <f>SUMIFS('Fielding Data'!G:G,'Fielding Data'!$A:$A,'Hitting Data'!$A5649)</f>
        <v>2</v>
      </c>
      <c r="X5649" s="13">
        <f>SUMIFS('Fielding Data'!H:H,'Fielding Data'!$A:$A,'Hitting Data'!$A5649)</f>
        <v>5</v>
      </c>
    </row>
    <row r="5650" spans="1:24" x14ac:dyDescent="0.3">
      <c r="A5650" s="13" t="str">
        <f t="shared" si="88"/>
        <v>roberbr012014</v>
      </c>
      <c r="B5650" s="16" t="s">
        <v>273</v>
      </c>
      <c r="C5650" s="16">
        <v>2014</v>
      </c>
      <c r="D5650" s="16">
        <v>91</v>
      </c>
      <c r="E5650" s="16">
        <v>317</v>
      </c>
      <c r="F5650" s="16">
        <v>40</v>
      </c>
      <c r="G5650" s="16">
        <v>75</v>
      </c>
      <c r="H5650" s="16">
        <v>16</v>
      </c>
      <c r="I5650" s="16">
        <v>4</v>
      </c>
      <c r="J5650" s="16">
        <v>5</v>
      </c>
      <c r="K5650" s="16">
        <v>21</v>
      </c>
      <c r="L5650" s="16">
        <v>7</v>
      </c>
      <c r="M5650" s="16">
        <v>4</v>
      </c>
      <c r="N5650" s="16">
        <v>28</v>
      </c>
      <c r="O5650" s="16">
        <v>53</v>
      </c>
      <c r="P5650" s="13" t="str">
        <f>IFERROR(VLOOKUP($A5650,'Fielding Data'!$A:$H,MATCH(P$1,'Fielding Data'!$A$1:$H$1,0),0),"Other")</f>
        <v>2B</v>
      </c>
      <c r="Q5650" s="13">
        <f>IFERROR(VLOOKUP($A5650,'Fielding Data'!$A:$H,MATCH(Q$1,'Fielding Data'!$A$1:$H$1,0),0),"Other")</f>
        <v>135</v>
      </c>
      <c r="R5650" s="13">
        <f>IFERROR(VLOOKUP($A5650,'Fielding Data'!$A:$H,MATCH(R$1,'Fielding Data'!$A$1:$H$1,0),0),"Other")</f>
        <v>239</v>
      </c>
      <c r="S5650" s="13">
        <f>IFERROR(VLOOKUP($A5650,'Fielding Data'!$A:$H,MATCH(S$1,'Fielding Data'!$A$1:$H$1,0),0),"Other")</f>
        <v>10</v>
      </c>
      <c r="T5650" s="13">
        <f>IFERROR(VLOOKUP($A5650,'Fielding Data'!$A:$H,MATCH(T$1,'Fielding Data'!$A$1:$H$1,0),0),"Other")</f>
        <v>34</v>
      </c>
      <c r="U5650" s="13">
        <f>SUMIFS('Fielding Data'!E:E,'Fielding Data'!$A:$A,'Hitting Data'!$A5650)</f>
        <v>135</v>
      </c>
      <c r="V5650" s="13">
        <f>SUMIFS('Fielding Data'!F:F,'Fielding Data'!$A:$A,'Hitting Data'!$A5650)</f>
        <v>239</v>
      </c>
      <c r="W5650" s="13">
        <f>SUMIFS('Fielding Data'!G:G,'Fielding Data'!$A:$A,'Hitting Data'!$A5650)</f>
        <v>10</v>
      </c>
      <c r="X5650" s="13">
        <f>SUMIFS('Fielding Data'!H:H,'Fielding Data'!$A:$A,'Hitting Data'!$A5650)</f>
        <v>34</v>
      </c>
    </row>
    <row r="5651" spans="1:24" x14ac:dyDescent="0.3">
      <c r="A5651" s="13" t="str">
        <f t="shared" si="88"/>
        <v>roberda082014</v>
      </c>
      <c r="B5651" s="16" t="s">
        <v>997</v>
      </c>
      <c r="C5651" s="16">
        <v>2014</v>
      </c>
      <c r="D5651" s="16">
        <v>63</v>
      </c>
      <c r="E5651" s="16">
        <v>0</v>
      </c>
      <c r="F5651" s="16">
        <v>0</v>
      </c>
      <c r="G5651" s="16">
        <v>0</v>
      </c>
      <c r="H5651" s="16">
        <v>0</v>
      </c>
      <c r="I5651" s="16">
        <v>0</v>
      </c>
      <c r="J5651" s="16">
        <v>0</v>
      </c>
      <c r="K5651" s="16">
        <v>0</v>
      </c>
      <c r="L5651" s="16">
        <v>0</v>
      </c>
      <c r="M5651" s="16">
        <v>0</v>
      </c>
      <c r="N5651" s="16">
        <v>0</v>
      </c>
      <c r="O5651" s="16">
        <v>0</v>
      </c>
      <c r="P5651" s="13" t="str">
        <f>IFERROR(VLOOKUP($A5651,'Fielding Data'!$A:$H,MATCH(P$1,'Fielding Data'!$A$1:$H$1,0),0),"Other")</f>
        <v>P</v>
      </c>
      <c r="Q5651" s="13">
        <f>IFERROR(VLOOKUP($A5651,'Fielding Data'!$A:$H,MATCH(Q$1,'Fielding Data'!$A$1:$H$1,0),0),"Other")</f>
        <v>5</v>
      </c>
      <c r="R5651" s="13">
        <f>IFERROR(VLOOKUP($A5651,'Fielding Data'!$A:$H,MATCH(R$1,'Fielding Data'!$A$1:$H$1,0),0),"Other")</f>
        <v>4</v>
      </c>
      <c r="S5651" s="13">
        <f>IFERROR(VLOOKUP($A5651,'Fielding Data'!$A:$H,MATCH(S$1,'Fielding Data'!$A$1:$H$1,0),0),"Other")</f>
        <v>0</v>
      </c>
      <c r="T5651" s="13">
        <f>IFERROR(VLOOKUP($A5651,'Fielding Data'!$A:$H,MATCH(T$1,'Fielding Data'!$A$1:$H$1,0),0),"Other")</f>
        <v>0</v>
      </c>
      <c r="U5651" s="13">
        <f>SUMIFS('Fielding Data'!E:E,'Fielding Data'!$A:$A,'Hitting Data'!$A5651)</f>
        <v>5</v>
      </c>
      <c r="V5651" s="13">
        <f>SUMIFS('Fielding Data'!F:F,'Fielding Data'!$A:$A,'Hitting Data'!$A5651)</f>
        <v>4</v>
      </c>
      <c r="W5651" s="13">
        <f>SUMIFS('Fielding Data'!G:G,'Fielding Data'!$A:$A,'Hitting Data'!$A5651)</f>
        <v>0</v>
      </c>
      <c r="X5651" s="13">
        <f>SUMIFS('Fielding Data'!H:H,'Fielding Data'!$A:$A,'Hitting Data'!$A5651)</f>
        <v>0</v>
      </c>
    </row>
    <row r="5652" spans="1:24" x14ac:dyDescent="0.3">
      <c r="A5652" s="13" t="str">
        <f t="shared" si="88"/>
        <v>roberda092014</v>
      </c>
      <c r="B5652" s="16" t="s">
        <v>2263</v>
      </c>
      <c r="C5652" s="16">
        <v>2014</v>
      </c>
      <c r="D5652" s="16">
        <v>70</v>
      </c>
      <c r="E5652" s="16">
        <v>177</v>
      </c>
      <c r="F5652" s="16">
        <v>23</v>
      </c>
      <c r="G5652" s="16">
        <v>48</v>
      </c>
      <c r="H5652" s="16">
        <v>9</v>
      </c>
      <c r="I5652" s="16">
        <v>1</v>
      </c>
      <c r="J5652" s="16">
        <v>0</v>
      </c>
      <c r="K5652" s="16">
        <v>21</v>
      </c>
      <c r="L5652" s="16">
        <v>6</v>
      </c>
      <c r="M5652" s="16">
        <v>4</v>
      </c>
      <c r="N5652" s="16">
        <v>17</v>
      </c>
      <c r="O5652" s="16">
        <v>28</v>
      </c>
      <c r="P5652" s="13" t="str">
        <f>IFERROR(VLOOKUP($A5652,'Fielding Data'!$A:$H,MATCH(P$1,'Fielding Data'!$A$1:$H$1,0),0),"Other")</f>
        <v>2B</v>
      </c>
      <c r="Q5652" s="13">
        <f>IFERROR(VLOOKUP($A5652,'Fielding Data'!$A:$H,MATCH(Q$1,'Fielding Data'!$A$1:$H$1,0),0),"Other")</f>
        <v>2</v>
      </c>
      <c r="R5652" s="13">
        <f>IFERROR(VLOOKUP($A5652,'Fielding Data'!$A:$H,MATCH(R$1,'Fielding Data'!$A$1:$H$1,0),0),"Other")</f>
        <v>1</v>
      </c>
      <c r="S5652" s="13">
        <f>IFERROR(VLOOKUP($A5652,'Fielding Data'!$A:$H,MATCH(S$1,'Fielding Data'!$A$1:$H$1,0),0),"Other")</f>
        <v>0</v>
      </c>
      <c r="T5652" s="13">
        <f>IFERROR(VLOOKUP($A5652,'Fielding Data'!$A:$H,MATCH(T$1,'Fielding Data'!$A$1:$H$1,0),0),"Other")</f>
        <v>0</v>
      </c>
      <c r="U5652" s="13">
        <f>SUMIFS('Fielding Data'!E:E,'Fielding Data'!$A:$A,'Hitting Data'!$A5652)</f>
        <v>198</v>
      </c>
      <c r="V5652" s="13">
        <f>SUMIFS('Fielding Data'!F:F,'Fielding Data'!$A:$A,'Hitting Data'!$A5652)</f>
        <v>15</v>
      </c>
      <c r="W5652" s="13">
        <f>SUMIFS('Fielding Data'!G:G,'Fielding Data'!$A:$A,'Hitting Data'!$A5652)</f>
        <v>4</v>
      </c>
      <c r="X5652" s="13">
        <f>SUMIFS('Fielding Data'!H:H,'Fielding Data'!$A:$A,'Hitting Data'!$A5652)</f>
        <v>0</v>
      </c>
    </row>
    <row r="5653" spans="1:24" x14ac:dyDescent="0.3">
      <c r="A5653" s="13" t="str">
        <f t="shared" si="88"/>
        <v>roberry012014</v>
      </c>
      <c r="B5653" s="16" t="s">
        <v>721</v>
      </c>
      <c r="C5653" s="16">
        <v>2014</v>
      </c>
      <c r="D5653" s="16">
        <v>8</v>
      </c>
      <c r="E5653" s="16">
        <v>19</v>
      </c>
      <c r="F5653" s="16">
        <v>1</v>
      </c>
      <c r="G5653" s="16">
        <v>2</v>
      </c>
      <c r="H5653" s="16">
        <v>0</v>
      </c>
      <c r="I5653" s="16">
        <v>0</v>
      </c>
      <c r="J5653" s="16">
        <v>0</v>
      </c>
      <c r="K5653" s="16">
        <v>0</v>
      </c>
      <c r="L5653" s="16">
        <v>0</v>
      </c>
      <c r="M5653" s="16">
        <v>0</v>
      </c>
      <c r="N5653" s="16">
        <v>3</v>
      </c>
      <c r="O5653" s="16">
        <v>7</v>
      </c>
      <c r="P5653" s="13" t="str">
        <f>IFERROR(VLOOKUP($A5653,'Fielding Data'!$A:$H,MATCH(P$1,'Fielding Data'!$A$1:$H$1,0),0),"Other")</f>
        <v>3B</v>
      </c>
      <c r="Q5653" s="13">
        <f>IFERROR(VLOOKUP($A5653,'Fielding Data'!$A:$H,MATCH(Q$1,'Fielding Data'!$A$1:$H$1,0),0),"Other")</f>
        <v>3</v>
      </c>
      <c r="R5653" s="13">
        <f>IFERROR(VLOOKUP($A5653,'Fielding Data'!$A:$H,MATCH(R$1,'Fielding Data'!$A$1:$H$1,0),0),"Other")</f>
        <v>10</v>
      </c>
      <c r="S5653" s="13">
        <f>IFERROR(VLOOKUP($A5653,'Fielding Data'!$A:$H,MATCH(S$1,'Fielding Data'!$A$1:$H$1,0),0),"Other")</f>
        <v>1</v>
      </c>
      <c r="T5653" s="13">
        <f>IFERROR(VLOOKUP($A5653,'Fielding Data'!$A:$H,MATCH(T$1,'Fielding Data'!$A$1:$H$1,0),0),"Other")</f>
        <v>1</v>
      </c>
      <c r="U5653" s="13">
        <f>SUMIFS('Fielding Data'!E:E,'Fielding Data'!$A:$A,'Hitting Data'!$A5653)</f>
        <v>3</v>
      </c>
      <c r="V5653" s="13">
        <f>SUMIFS('Fielding Data'!F:F,'Fielding Data'!$A:$A,'Hitting Data'!$A5653)</f>
        <v>10</v>
      </c>
      <c r="W5653" s="13">
        <f>SUMIFS('Fielding Data'!G:G,'Fielding Data'!$A:$A,'Hitting Data'!$A5653)</f>
        <v>1</v>
      </c>
      <c r="X5653" s="13">
        <f>SUMIFS('Fielding Data'!H:H,'Fielding Data'!$A:$A,'Hitting Data'!$A5653)</f>
        <v>1</v>
      </c>
    </row>
    <row r="5654" spans="1:24" x14ac:dyDescent="0.3">
      <c r="A5654" s="13" t="str">
        <f t="shared" si="88"/>
        <v>robincl012014</v>
      </c>
      <c r="B5654" s="16" t="s">
        <v>1820</v>
      </c>
      <c r="C5654" s="16">
        <v>2014</v>
      </c>
      <c r="D5654" s="16">
        <v>9</v>
      </c>
      <c r="E5654" s="16">
        <v>9</v>
      </c>
      <c r="F5654" s="16">
        <v>3</v>
      </c>
      <c r="G5654" s="16">
        <v>3</v>
      </c>
      <c r="H5654" s="16">
        <v>0</v>
      </c>
      <c r="I5654" s="16">
        <v>0</v>
      </c>
      <c r="J5654" s="16">
        <v>0</v>
      </c>
      <c r="K5654" s="16">
        <v>2</v>
      </c>
      <c r="L5654" s="16">
        <v>0</v>
      </c>
      <c r="M5654" s="16">
        <v>0</v>
      </c>
      <c r="N5654" s="16">
        <v>1</v>
      </c>
      <c r="O5654" s="16">
        <v>1</v>
      </c>
      <c r="P5654" s="13" t="str">
        <f>IFERROR(VLOOKUP($A5654,'Fielding Data'!$A:$H,MATCH(P$1,'Fielding Data'!$A$1:$H$1,0),0),"Other")</f>
        <v>1B</v>
      </c>
      <c r="Q5654" s="13">
        <f>IFERROR(VLOOKUP($A5654,'Fielding Data'!$A:$H,MATCH(Q$1,'Fielding Data'!$A$1:$H$1,0),0),"Other")</f>
        <v>7</v>
      </c>
      <c r="R5654" s="13">
        <f>IFERROR(VLOOKUP($A5654,'Fielding Data'!$A:$H,MATCH(R$1,'Fielding Data'!$A$1:$H$1,0),0),"Other")</f>
        <v>0</v>
      </c>
      <c r="S5654" s="13">
        <f>IFERROR(VLOOKUP($A5654,'Fielding Data'!$A:$H,MATCH(S$1,'Fielding Data'!$A$1:$H$1,0),0),"Other")</f>
        <v>0</v>
      </c>
      <c r="T5654" s="13">
        <f>IFERROR(VLOOKUP($A5654,'Fielding Data'!$A:$H,MATCH(T$1,'Fielding Data'!$A$1:$H$1,0),0),"Other")</f>
        <v>1</v>
      </c>
      <c r="U5654" s="13">
        <f>SUMIFS('Fielding Data'!E:E,'Fielding Data'!$A:$A,'Hitting Data'!$A5654)</f>
        <v>7</v>
      </c>
      <c r="V5654" s="13">
        <f>SUMIFS('Fielding Data'!F:F,'Fielding Data'!$A:$A,'Hitting Data'!$A5654)</f>
        <v>0</v>
      </c>
      <c r="W5654" s="13">
        <f>SUMIFS('Fielding Data'!G:G,'Fielding Data'!$A:$A,'Hitting Data'!$A5654)</f>
        <v>0</v>
      </c>
      <c r="X5654" s="13">
        <f>SUMIFS('Fielding Data'!H:H,'Fielding Data'!$A:$A,'Hitting Data'!$A5654)</f>
        <v>1</v>
      </c>
    </row>
    <row r="5655" spans="1:24" x14ac:dyDescent="0.3">
      <c r="A5655" s="13" t="str">
        <f t="shared" si="88"/>
        <v>robinsh012014</v>
      </c>
      <c r="B5655" s="16" t="s">
        <v>1170</v>
      </c>
      <c r="C5655" s="16">
        <v>2014</v>
      </c>
      <c r="D5655" s="16">
        <v>47</v>
      </c>
      <c r="E5655" s="16">
        <v>60</v>
      </c>
      <c r="F5655" s="16">
        <v>3</v>
      </c>
      <c r="G5655" s="16">
        <v>9</v>
      </c>
      <c r="H5655" s="16">
        <v>1</v>
      </c>
      <c r="I5655" s="16">
        <v>1</v>
      </c>
      <c r="J5655" s="16">
        <v>0</v>
      </c>
      <c r="K5655" s="16">
        <v>4</v>
      </c>
      <c r="L5655" s="16">
        <v>0</v>
      </c>
      <c r="M5655" s="16">
        <v>1</v>
      </c>
      <c r="N5655" s="16">
        <v>6</v>
      </c>
      <c r="O5655" s="16">
        <v>10</v>
      </c>
      <c r="P5655" s="13" t="str">
        <f>IFERROR(VLOOKUP($A5655,'Fielding Data'!$A:$H,MATCH(P$1,'Fielding Data'!$A$1:$H$1,0),0),"Other")</f>
        <v>CF</v>
      </c>
      <c r="Q5655" s="13">
        <f>IFERROR(VLOOKUP($A5655,'Fielding Data'!$A:$H,MATCH(Q$1,'Fielding Data'!$A$1:$H$1,0),0),"Other")</f>
        <v>0</v>
      </c>
      <c r="R5655" s="13">
        <f>IFERROR(VLOOKUP($A5655,'Fielding Data'!$A:$H,MATCH(R$1,'Fielding Data'!$A$1:$H$1,0),0),"Other")</f>
        <v>0</v>
      </c>
      <c r="S5655" s="13">
        <f>IFERROR(VLOOKUP($A5655,'Fielding Data'!$A:$H,MATCH(S$1,'Fielding Data'!$A$1:$H$1,0),0),"Other")</f>
        <v>0</v>
      </c>
      <c r="T5655" s="13">
        <f>IFERROR(VLOOKUP($A5655,'Fielding Data'!$A:$H,MATCH(T$1,'Fielding Data'!$A$1:$H$1,0),0),"Other")</f>
        <v>0</v>
      </c>
      <c r="U5655" s="13">
        <f>SUMIFS('Fielding Data'!E:E,'Fielding Data'!$A:$A,'Hitting Data'!$A5655)</f>
        <v>40</v>
      </c>
      <c r="V5655" s="13">
        <f>SUMIFS('Fielding Data'!F:F,'Fielding Data'!$A:$A,'Hitting Data'!$A5655)</f>
        <v>2</v>
      </c>
      <c r="W5655" s="13">
        <f>SUMIFS('Fielding Data'!G:G,'Fielding Data'!$A:$A,'Hitting Data'!$A5655)</f>
        <v>0</v>
      </c>
      <c r="X5655" s="13">
        <f>SUMIFS('Fielding Data'!H:H,'Fielding Data'!$A:$A,'Hitting Data'!$A5655)</f>
        <v>0</v>
      </c>
    </row>
    <row r="5656" spans="1:24" x14ac:dyDescent="0.3">
      <c r="A5656" s="13" t="str">
        <f t="shared" si="88"/>
        <v>rodnefe012014</v>
      </c>
      <c r="B5656" s="16" t="s">
        <v>331</v>
      </c>
      <c r="C5656" s="16">
        <v>2014</v>
      </c>
      <c r="D5656" s="16">
        <v>69</v>
      </c>
      <c r="E5656" s="16">
        <v>0</v>
      </c>
      <c r="F5656" s="16">
        <v>0</v>
      </c>
      <c r="G5656" s="16">
        <v>0</v>
      </c>
      <c r="H5656" s="16">
        <v>0</v>
      </c>
      <c r="I5656" s="16">
        <v>0</v>
      </c>
      <c r="J5656" s="16">
        <v>0</v>
      </c>
      <c r="K5656" s="16">
        <v>0</v>
      </c>
      <c r="L5656" s="16">
        <v>0</v>
      </c>
      <c r="M5656" s="16">
        <v>0</v>
      </c>
      <c r="N5656" s="16">
        <v>0</v>
      </c>
      <c r="O5656" s="16">
        <v>0</v>
      </c>
      <c r="P5656" s="13" t="str">
        <f>IFERROR(VLOOKUP($A5656,'Fielding Data'!$A:$H,MATCH(P$1,'Fielding Data'!$A$1:$H$1,0),0),"Other")</f>
        <v>P</v>
      </c>
      <c r="Q5656" s="13">
        <f>IFERROR(VLOOKUP($A5656,'Fielding Data'!$A:$H,MATCH(Q$1,'Fielding Data'!$A$1:$H$1,0),0),"Other")</f>
        <v>3</v>
      </c>
      <c r="R5656" s="13">
        <f>IFERROR(VLOOKUP($A5656,'Fielding Data'!$A:$H,MATCH(R$1,'Fielding Data'!$A$1:$H$1,0),0),"Other")</f>
        <v>6</v>
      </c>
      <c r="S5656" s="13">
        <f>IFERROR(VLOOKUP($A5656,'Fielding Data'!$A:$H,MATCH(S$1,'Fielding Data'!$A$1:$H$1,0),0),"Other")</f>
        <v>1</v>
      </c>
      <c r="T5656" s="13">
        <f>IFERROR(VLOOKUP($A5656,'Fielding Data'!$A:$H,MATCH(T$1,'Fielding Data'!$A$1:$H$1,0),0),"Other")</f>
        <v>0</v>
      </c>
      <c r="U5656" s="13">
        <f>SUMIFS('Fielding Data'!E:E,'Fielding Data'!$A:$A,'Hitting Data'!$A5656)</f>
        <v>3</v>
      </c>
      <c r="V5656" s="13">
        <f>SUMIFS('Fielding Data'!F:F,'Fielding Data'!$A:$A,'Hitting Data'!$A5656)</f>
        <v>6</v>
      </c>
      <c r="W5656" s="13">
        <f>SUMIFS('Fielding Data'!G:G,'Fielding Data'!$A:$A,'Hitting Data'!$A5656)</f>
        <v>1</v>
      </c>
      <c r="X5656" s="13">
        <f>SUMIFS('Fielding Data'!H:H,'Fielding Data'!$A:$A,'Hitting Data'!$A5656)</f>
        <v>0</v>
      </c>
    </row>
    <row r="5657" spans="1:24" x14ac:dyDescent="0.3">
      <c r="A5657" s="13" t="str">
        <f t="shared" si="88"/>
        <v>rodrife022014</v>
      </c>
      <c r="B5657" s="16" t="s">
        <v>1171</v>
      </c>
      <c r="C5657" s="16">
        <v>2014</v>
      </c>
      <c r="D5657" s="16">
        <v>7</v>
      </c>
      <c r="E5657" s="16">
        <v>0</v>
      </c>
      <c r="F5657" s="16">
        <v>0</v>
      </c>
      <c r="G5657" s="16">
        <v>0</v>
      </c>
      <c r="H5657" s="16">
        <v>0</v>
      </c>
      <c r="I5657" s="16">
        <v>0</v>
      </c>
      <c r="J5657" s="16">
        <v>0</v>
      </c>
      <c r="K5657" s="16">
        <v>0</v>
      </c>
      <c r="L5657" s="16">
        <v>0</v>
      </c>
      <c r="M5657" s="16">
        <v>0</v>
      </c>
      <c r="N5657" s="16">
        <v>0</v>
      </c>
      <c r="O5657" s="16">
        <v>0</v>
      </c>
      <c r="P5657" s="13" t="str">
        <f>IFERROR(VLOOKUP($A5657,'Fielding Data'!$A:$H,MATCH(P$1,'Fielding Data'!$A$1:$H$1,0),0),"Other")</f>
        <v>P</v>
      </c>
      <c r="Q5657" s="13">
        <f>IFERROR(VLOOKUP($A5657,'Fielding Data'!$A:$H,MATCH(Q$1,'Fielding Data'!$A$1:$H$1,0),0),"Other")</f>
        <v>0</v>
      </c>
      <c r="R5657" s="13">
        <f>IFERROR(VLOOKUP($A5657,'Fielding Data'!$A:$H,MATCH(R$1,'Fielding Data'!$A$1:$H$1,0),0),"Other")</f>
        <v>0</v>
      </c>
      <c r="S5657" s="13">
        <f>IFERROR(VLOOKUP($A5657,'Fielding Data'!$A:$H,MATCH(S$1,'Fielding Data'!$A$1:$H$1,0),0),"Other")</f>
        <v>0</v>
      </c>
      <c r="T5657" s="13">
        <f>IFERROR(VLOOKUP($A5657,'Fielding Data'!$A:$H,MATCH(T$1,'Fielding Data'!$A$1:$H$1,0),0),"Other")</f>
        <v>0</v>
      </c>
      <c r="U5657" s="13">
        <f>SUMIFS('Fielding Data'!E:E,'Fielding Data'!$A:$A,'Hitting Data'!$A5657)</f>
        <v>0</v>
      </c>
      <c r="V5657" s="13">
        <f>SUMIFS('Fielding Data'!F:F,'Fielding Data'!$A:$A,'Hitting Data'!$A5657)</f>
        <v>0</v>
      </c>
      <c r="W5657" s="13">
        <f>SUMIFS('Fielding Data'!G:G,'Fielding Data'!$A:$A,'Hitting Data'!$A5657)</f>
        <v>0</v>
      </c>
      <c r="X5657" s="13">
        <f>SUMIFS('Fielding Data'!H:H,'Fielding Data'!$A:$A,'Hitting Data'!$A5657)</f>
        <v>0</v>
      </c>
    </row>
    <row r="5658" spans="1:24" x14ac:dyDescent="0.3">
      <c r="A5658" s="13" t="str">
        <f t="shared" si="88"/>
        <v>rodrifr032014</v>
      </c>
      <c r="B5658" s="16" t="s">
        <v>332</v>
      </c>
      <c r="C5658" s="16">
        <v>2014</v>
      </c>
      <c r="D5658" s="16">
        <v>69</v>
      </c>
      <c r="E5658" s="16">
        <v>0</v>
      </c>
      <c r="F5658" s="16">
        <v>0</v>
      </c>
      <c r="G5658" s="16">
        <v>0</v>
      </c>
      <c r="H5658" s="16">
        <v>0</v>
      </c>
      <c r="I5658" s="16">
        <v>0</v>
      </c>
      <c r="J5658" s="16">
        <v>0</v>
      </c>
      <c r="K5658" s="16">
        <v>0</v>
      </c>
      <c r="L5658" s="16">
        <v>0</v>
      </c>
      <c r="M5658" s="16">
        <v>0</v>
      </c>
      <c r="N5658" s="16">
        <v>0</v>
      </c>
      <c r="O5658" s="16">
        <v>0</v>
      </c>
      <c r="P5658" s="13" t="str">
        <f>IFERROR(VLOOKUP($A5658,'Fielding Data'!$A:$H,MATCH(P$1,'Fielding Data'!$A$1:$H$1,0),0),"Other")</f>
        <v>P</v>
      </c>
      <c r="Q5658" s="13">
        <f>IFERROR(VLOOKUP($A5658,'Fielding Data'!$A:$H,MATCH(Q$1,'Fielding Data'!$A$1:$H$1,0),0),"Other")</f>
        <v>4</v>
      </c>
      <c r="R5658" s="13">
        <f>IFERROR(VLOOKUP($A5658,'Fielding Data'!$A:$H,MATCH(R$1,'Fielding Data'!$A$1:$H$1,0),0),"Other")</f>
        <v>5</v>
      </c>
      <c r="S5658" s="13">
        <f>IFERROR(VLOOKUP($A5658,'Fielding Data'!$A:$H,MATCH(S$1,'Fielding Data'!$A$1:$H$1,0),0),"Other")</f>
        <v>0</v>
      </c>
      <c r="T5658" s="13">
        <f>IFERROR(VLOOKUP($A5658,'Fielding Data'!$A:$H,MATCH(T$1,'Fielding Data'!$A$1:$H$1,0),0),"Other")</f>
        <v>0</v>
      </c>
      <c r="U5658" s="13">
        <f>SUMIFS('Fielding Data'!E:E,'Fielding Data'!$A:$A,'Hitting Data'!$A5658)</f>
        <v>4</v>
      </c>
      <c r="V5658" s="13">
        <f>SUMIFS('Fielding Data'!F:F,'Fielding Data'!$A:$A,'Hitting Data'!$A5658)</f>
        <v>5</v>
      </c>
      <c r="W5658" s="13">
        <f>SUMIFS('Fielding Data'!G:G,'Fielding Data'!$A:$A,'Hitting Data'!$A5658)</f>
        <v>0</v>
      </c>
      <c r="X5658" s="13">
        <f>SUMIFS('Fielding Data'!H:H,'Fielding Data'!$A:$A,'Hitting Data'!$A5658)</f>
        <v>0</v>
      </c>
    </row>
    <row r="5659" spans="1:24" x14ac:dyDescent="0.3">
      <c r="A5659" s="13" t="str">
        <f t="shared" si="88"/>
        <v>rodrigu022014</v>
      </c>
      <c r="B5659" s="16" t="s">
        <v>2264</v>
      </c>
      <c r="C5659" s="16">
        <v>2014</v>
      </c>
      <c r="D5659" s="16">
        <v>7</v>
      </c>
      <c r="E5659" s="16">
        <v>12</v>
      </c>
      <c r="F5659" s="16">
        <v>2</v>
      </c>
      <c r="G5659" s="16">
        <v>2</v>
      </c>
      <c r="H5659" s="16">
        <v>0</v>
      </c>
      <c r="I5659" s="16">
        <v>0</v>
      </c>
      <c r="J5659" s="16">
        <v>0</v>
      </c>
      <c r="K5659" s="16">
        <v>1</v>
      </c>
      <c r="L5659" s="16">
        <v>0</v>
      </c>
      <c r="M5659" s="16">
        <v>0</v>
      </c>
      <c r="N5659" s="16">
        <v>1</v>
      </c>
      <c r="O5659" s="16">
        <v>5</v>
      </c>
      <c r="P5659" s="13" t="str">
        <f>IFERROR(VLOOKUP($A5659,'Fielding Data'!$A:$H,MATCH(P$1,'Fielding Data'!$A$1:$H$1,0),0),"Other")</f>
        <v>2B</v>
      </c>
      <c r="Q5659" s="13">
        <f>IFERROR(VLOOKUP($A5659,'Fielding Data'!$A:$H,MATCH(Q$1,'Fielding Data'!$A$1:$H$1,0),0),"Other")</f>
        <v>6</v>
      </c>
      <c r="R5659" s="13">
        <f>IFERROR(VLOOKUP($A5659,'Fielding Data'!$A:$H,MATCH(R$1,'Fielding Data'!$A$1:$H$1,0),0),"Other")</f>
        <v>6</v>
      </c>
      <c r="S5659" s="13">
        <f>IFERROR(VLOOKUP($A5659,'Fielding Data'!$A:$H,MATCH(S$1,'Fielding Data'!$A$1:$H$1,0),0),"Other")</f>
        <v>0</v>
      </c>
      <c r="T5659" s="13">
        <f>IFERROR(VLOOKUP($A5659,'Fielding Data'!$A:$H,MATCH(T$1,'Fielding Data'!$A$1:$H$1,0),0),"Other")</f>
        <v>1</v>
      </c>
      <c r="U5659" s="13">
        <f>SUMIFS('Fielding Data'!E:E,'Fielding Data'!$A:$A,'Hitting Data'!$A5659)</f>
        <v>9</v>
      </c>
      <c r="V5659" s="13">
        <f>SUMIFS('Fielding Data'!F:F,'Fielding Data'!$A:$A,'Hitting Data'!$A5659)</f>
        <v>8</v>
      </c>
      <c r="W5659" s="13">
        <f>SUMIFS('Fielding Data'!G:G,'Fielding Data'!$A:$A,'Hitting Data'!$A5659)</f>
        <v>1</v>
      </c>
      <c r="X5659" s="13">
        <f>SUMIFS('Fielding Data'!H:H,'Fielding Data'!$A:$A,'Hitting Data'!$A5659)</f>
        <v>1</v>
      </c>
    </row>
    <row r="5660" spans="1:24" x14ac:dyDescent="0.3">
      <c r="A5660" s="13" t="str">
        <f t="shared" si="88"/>
        <v>rodrihe032014</v>
      </c>
      <c r="B5660" s="16" t="s">
        <v>1172</v>
      </c>
      <c r="C5660" s="16">
        <v>2014</v>
      </c>
      <c r="D5660" s="16">
        <v>2</v>
      </c>
      <c r="E5660" s="16">
        <v>0</v>
      </c>
      <c r="F5660" s="16">
        <v>0</v>
      </c>
      <c r="G5660" s="16">
        <v>0</v>
      </c>
      <c r="H5660" s="16">
        <v>0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3" t="str">
        <f>IFERROR(VLOOKUP($A5660,'Fielding Data'!$A:$H,MATCH(P$1,'Fielding Data'!$A$1:$H$1,0),0),"Other")</f>
        <v>P</v>
      </c>
      <c r="Q5660" s="13">
        <f>IFERROR(VLOOKUP($A5660,'Fielding Data'!$A:$H,MATCH(Q$1,'Fielding Data'!$A$1:$H$1,0),0),"Other")</f>
        <v>0</v>
      </c>
      <c r="R5660" s="13">
        <f>IFERROR(VLOOKUP($A5660,'Fielding Data'!$A:$H,MATCH(R$1,'Fielding Data'!$A$1:$H$1,0),0),"Other")</f>
        <v>0</v>
      </c>
      <c r="S5660" s="13">
        <f>IFERROR(VLOOKUP($A5660,'Fielding Data'!$A:$H,MATCH(S$1,'Fielding Data'!$A$1:$H$1,0),0),"Other")</f>
        <v>0</v>
      </c>
      <c r="T5660" s="13">
        <f>IFERROR(VLOOKUP($A5660,'Fielding Data'!$A:$H,MATCH(T$1,'Fielding Data'!$A$1:$H$1,0),0),"Other")</f>
        <v>0</v>
      </c>
      <c r="U5660" s="13">
        <f>SUMIFS('Fielding Data'!E:E,'Fielding Data'!$A:$A,'Hitting Data'!$A5660)</f>
        <v>0</v>
      </c>
      <c r="V5660" s="13">
        <f>SUMIFS('Fielding Data'!F:F,'Fielding Data'!$A:$A,'Hitting Data'!$A5660)</f>
        <v>0</v>
      </c>
      <c r="W5660" s="13">
        <f>SUMIFS('Fielding Data'!G:G,'Fielding Data'!$A:$A,'Hitting Data'!$A5660)</f>
        <v>0</v>
      </c>
      <c r="X5660" s="13">
        <f>SUMIFS('Fielding Data'!H:H,'Fielding Data'!$A:$A,'Hitting Data'!$A5660)</f>
        <v>0</v>
      </c>
    </row>
    <row r="5661" spans="1:24" x14ac:dyDescent="0.3">
      <c r="A5661" s="13" t="str">
        <f t="shared" si="88"/>
        <v>rodrise012014</v>
      </c>
      <c r="B5661" s="16" t="s">
        <v>998</v>
      </c>
      <c r="C5661" s="16">
        <v>2014</v>
      </c>
      <c r="D5661" s="16">
        <v>96</v>
      </c>
      <c r="E5661" s="16">
        <v>237</v>
      </c>
      <c r="F5661" s="16">
        <v>30</v>
      </c>
      <c r="G5661" s="16">
        <v>50</v>
      </c>
      <c r="H5661" s="16">
        <v>13</v>
      </c>
      <c r="I5661" s="16">
        <v>3</v>
      </c>
      <c r="J5661" s="16">
        <v>12</v>
      </c>
      <c r="K5661" s="16">
        <v>41</v>
      </c>
      <c r="L5661" s="16">
        <v>2</v>
      </c>
      <c r="M5661" s="16">
        <v>1</v>
      </c>
      <c r="N5661" s="16">
        <v>10</v>
      </c>
      <c r="O5661" s="16">
        <v>66</v>
      </c>
      <c r="P5661" s="13" t="str">
        <f>IFERROR(VLOOKUP($A5661,'Fielding Data'!$A:$H,MATCH(P$1,'Fielding Data'!$A$1:$H$1,0),0),"Other")</f>
        <v>1B</v>
      </c>
      <c r="Q5661" s="13">
        <f>IFERROR(VLOOKUP($A5661,'Fielding Data'!$A:$H,MATCH(Q$1,'Fielding Data'!$A$1:$H$1,0),0),"Other")</f>
        <v>101</v>
      </c>
      <c r="R5661" s="13">
        <f>IFERROR(VLOOKUP($A5661,'Fielding Data'!$A:$H,MATCH(R$1,'Fielding Data'!$A$1:$H$1,0),0),"Other")</f>
        <v>8</v>
      </c>
      <c r="S5661" s="13">
        <f>IFERROR(VLOOKUP($A5661,'Fielding Data'!$A:$H,MATCH(S$1,'Fielding Data'!$A$1:$H$1,0),0),"Other")</f>
        <v>0</v>
      </c>
      <c r="T5661" s="13">
        <f>IFERROR(VLOOKUP($A5661,'Fielding Data'!$A:$H,MATCH(T$1,'Fielding Data'!$A$1:$H$1,0),0),"Other")</f>
        <v>9</v>
      </c>
      <c r="U5661" s="13">
        <f>SUMIFS('Fielding Data'!E:E,'Fielding Data'!$A:$A,'Hitting Data'!$A5661)</f>
        <v>171</v>
      </c>
      <c r="V5661" s="13">
        <f>SUMIFS('Fielding Data'!F:F,'Fielding Data'!$A:$A,'Hitting Data'!$A5661)</f>
        <v>55</v>
      </c>
      <c r="W5661" s="13">
        <f>SUMIFS('Fielding Data'!G:G,'Fielding Data'!$A:$A,'Hitting Data'!$A5661)</f>
        <v>3</v>
      </c>
      <c r="X5661" s="13">
        <f>SUMIFS('Fielding Data'!H:H,'Fielding Data'!$A:$A,'Hitting Data'!$A5661)</f>
        <v>15</v>
      </c>
    </row>
    <row r="5662" spans="1:24" x14ac:dyDescent="0.3">
      <c r="A5662" s="13" t="str">
        <f t="shared" si="88"/>
        <v>rodrist022014</v>
      </c>
      <c r="B5662" s="16" t="s">
        <v>1823</v>
      </c>
      <c r="C5662" s="16">
        <v>2014</v>
      </c>
      <c r="D5662" s="16">
        <v>19</v>
      </c>
      <c r="E5662" s="16">
        <v>0</v>
      </c>
      <c r="F5662" s="16">
        <v>0</v>
      </c>
      <c r="G5662" s="16">
        <v>0</v>
      </c>
      <c r="H5662" s="16">
        <v>0</v>
      </c>
      <c r="I5662" s="16">
        <v>0</v>
      </c>
      <c r="J5662" s="16">
        <v>0</v>
      </c>
      <c r="K5662" s="16">
        <v>0</v>
      </c>
      <c r="L5662" s="16">
        <v>0</v>
      </c>
      <c r="M5662" s="16">
        <v>0</v>
      </c>
      <c r="N5662" s="16">
        <v>0</v>
      </c>
      <c r="O5662" s="16">
        <v>0</v>
      </c>
      <c r="P5662" s="13" t="str">
        <f>IFERROR(VLOOKUP($A5662,'Fielding Data'!$A:$H,MATCH(P$1,'Fielding Data'!$A$1:$H$1,0),0),"Other")</f>
        <v>P</v>
      </c>
      <c r="Q5662" s="13">
        <f>IFERROR(VLOOKUP($A5662,'Fielding Data'!$A:$H,MATCH(Q$1,'Fielding Data'!$A$1:$H$1,0),0),"Other")</f>
        <v>0</v>
      </c>
      <c r="R5662" s="13">
        <f>IFERROR(VLOOKUP($A5662,'Fielding Data'!$A:$H,MATCH(R$1,'Fielding Data'!$A$1:$H$1,0),0),"Other")</f>
        <v>4</v>
      </c>
      <c r="S5662" s="13">
        <f>IFERROR(VLOOKUP($A5662,'Fielding Data'!$A:$H,MATCH(S$1,'Fielding Data'!$A$1:$H$1,0),0),"Other")</f>
        <v>0</v>
      </c>
      <c r="T5662" s="13">
        <f>IFERROR(VLOOKUP($A5662,'Fielding Data'!$A:$H,MATCH(T$1,'Fielding Data'!$A$1:$H$1,0),0),"Other")</f>
        <v>0</v>
      </c>
      <c r="U5662" s="13">
        <f>SUMIFS('Fielding Data'!E:E,'Fielding Data'!$A:$A,'Hitting Data'!$A5662)</f>
        <v>0</v>
      </c>
      <c r="V5662" s="13">
        <f>SUMIFS('Fielding Data'!F:F,'Fielding Data'!$A:$A,'Hitting Data'!$A5662)</f>
        <v>4</v>
      </c>
      <c r="W5662" s="13">
        <f>SUMIFS('Fielding Data'!G:G,'Fielding Data'!$A:$A,'Hitting Data'!$A5662)</f>
        <v>0</v>
      </c>
      <c r="X5662" s="13">
        <f>SUMIFS('Fielding Data'!H:H,'Fielding Data'!$A:$A,'Hitting Data'!$A5662)</f>
        <v>0</v>
      </c>
    </row>
    <row r="5663" spans="1:24" x14ac:dyDescent="0.3">
      <c r="A5663" s="13" t="str">
        <f t="shared" si="88"/>
        <v>rodriwa012014</v>
      </c>
      <c r="B5663" s="16" t="s">
        <v>595</v>
      </c>
      <c r="C5663" s="16">
        <v>2014</v>
      </c>
      <c r="D5663" s="16">
        <v>6</v>
      </c>
      <c r="E5663" s="16">
        <v>8</v>
      </c>
      <c r="F5663" s="16">
        <v>0</v>
      </c>
      <c r="G5663" s="16">
        <v>2</v>
      </c>
      <c r="H5663" s="16">
        <v>0</v>
      </c>
      <c r="I5663" s="16">
        <v>0</v>
      </c>
      <c r="J5663" s="16">
        <v>0</v>
      </c>
      <c r="K5663" s="16">
        <v>0</v>
      </c>
      <c r="L5663" s="16">
        <v>0</v>
      </c>
      <c r="M5663" s="16">
        <v>0</v>
      </c>
      <c r="N5663" s="16">
        <v>0</v>
      </c>
      <c r="O5663" s="16">
        <v>2</v>
      </c>
      <c r="P5663" s="13" t="str">
        <f>IFERROR(VLOOKUP($A5663,'Fielding Data'!$A:$H,MATCH(P$1,'Fielding Data'!$A$1:$H$1,0),0),"Other")</f>
        <v>P</v>
      </c>
      <c r="Q5663" s="13">
        <f>IFERROR(VLOOKUP($A5663,'Fielding Data'!$A:$H,MATCH(Q$1,'Fielding Data'!$A$1:$H$1,0),0),"Other")</f>
        <v>1</v>
      </c>
      <c r="R5663" s="13">
        <f>IFERROR(VLOOKUP($A5663,'Fielding Data'!$A:$H,MATCH(R$1,'Fielding Data'!$A$1:$H$1,0),0),"Other")</f>
        <v>8</v>
      </c>
      <c r="S5663" s="13">
        <f>IFERROR(VLOOKUP($A5663,'Fielding Data'!$A:$H,MATCH(S$1,'Fielding Data'!$A$1:$H$1,0),0),"Other")</f>
        <v>1</v>
      </c>
      <c r="T5663" s="13">
        <f>IFERROR(VLOOKUP($A5663,'Fielding Data'!$A:$H,MATCH(T$1,'Fielding Data'!$A$1:$H$1,0),0),"Other")</f>
        <v>2</v>
      </c>
      <c r="U5663" s="13">
        <f>SUMIFS('Fielding Data'!E:E,'Fielding Data'!$A:$A,'Hitting Data'!$A5663)</f>
        <v>1</v>
      </c>
      <c r="V5663" s="13">
        <f>SUMIFS('Fielding Data'!F:F,'Fielding Data'!$A:$A,'Hitting Data'!$A5663)</f>
        <v>8</v>
      </c>
      <c r="W5663" s="13">
        <f>SUMIFS('Fielding Data'!G:G,'Fielding Data'!$A:$A,'Hitting Data'!$A5663)</f>
        <v>1</v>
      </c>
      <c r="X5663" s="13">
        <f>SUMIFS('Fielding Data'!H:H,'Fielding Data'!$A:$A,'Hitting Data'!$A5663)</f>
        <v>2</v>
      </c>
    </row>
    <row r="5664" spans="1:24" x14ac:dyDescent="0.3">
      <c r="A5664" s="13" t="str">
        <f t="shared" si="88"/>
        <v>rodriwi022014</v>
      </c>
      <c r="B5664" s="16" t="s">
        <v>2265</v>
      </c>
      <c r="C5664" s="16">
        <v>2014</v>
      </c>
      <c r="D5664" s="16">
        <v>2</v>
      </c>
      <c r="E5664" s="16">
        <v>0</v>
      </c>
      <c r="F5664" s="16">
        <v>0</v>
      </c>
      <c r="G5664" s="16">
        <v>0</v>
      </c>
      <c r="H5664" s="16">
        <v>0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6">
        <v>0</v>
      </c>
      <c r="O5664" s="16">
        <v>0</v>
      </c>
      <c r="P5664" s="13" t="str">
        <f>IFERROR(VLOOKUP($A5664,'Fielding Data'!$A:$H,MATCH(P$1,'Fielding Data'!$A$1:$H$1,0),0),"Other")</f>
        <v>P</v>
      </c>
      <c r="Q5664" s="13">
        <f>IFERROR(VLOOKUP($A5664,'Fielding Data'!$A:$H,MATCH(Q$1,'Fielding Data'!$A$1:$H$1,0),0),"Other")</f>
        <v>0</v>
      </c>
      <c r="R5664" s="13">
        <f>IFERROR(VLOOKUP($A5664,'Fielding Data'!$A:$H,MATCH(R$1,'Fielding Data'!$A$1:$H$1,0),0),"Other")</f>
        <v>1</v>
      </c>
      <c r="S5664" s="13">
        <f>IFERROR(VLOOKUP($A5664,'Fielding Data'!$A:$H,MATCH(S$1,'Fielding Data'!$A$1:$H$1,0),0),"Other")</f>
        <v>0</v>
      </c>
      <c r="T5664" s="13">
        <f>IFERROR(VLOOKUP($A5664,'Fielding Data'!$A:$H,MATCH(T$1,'Fielding Data'!$A$1:$H$1,0),0),"Other")</f>
        <v>0</v>
      </c>
      <c r="U5664" s="13">
        <f>SUMIFS('Fielding Data'!E:E,'Fielding Data'!$A:$A,'Hitting Data'!$A5664)</f>
        <v>0</v>
      </c>
      <c r="V5664" s="13">
        <f>SUMIFS('Fielding Data'!F:F,'Fielding Data'!$A:$A,'Hitting Data'!$A5664)</f>
        <v>1</v>
      </c>
      <c r="W5664" s="13">
        <f>SUMIFS('Fielding Data'!G:G,'Fielding Data'!$A:$A,'Hitting Data'!$A5664)</f>
        <v>0</v>
      </c>
      <c r="X5664" s="13">
        <f>SUMIFS('Fielding Data'!H:H,'Fielding Data'!$A:$A,'Hitting Data'!$A5664)</f>
        <v>0</v>
      </c>
    </row>
    <row r="5665" spans="1:24" x14ac:dyDescent="0.3">
      <c r="A5665" s="13" t="str">
        <f t="shared" si="88"/>
        <v>rodriyo012014</v>
      </c>
      <c r="B5665" s="16" t="s">
        <v>2266</v>
      </c>
      <c r="C5665" s="16">
        <v>2014</v>
      </c>
      <c r="D5665" s="16">
        <v>11</v>
      </c>
      <c r="E5665" s="16">
        <v>27</v>
      </c>
      <c r="F5665" s="16">
        <v>3</v>
      </c>
      <c r="G5665" s="16">
        <v>6</v>
      </c>
      <c r="H5665" s="16">
        <v>0</v>
      </c>
      <c r="I5665" s="16">
        <v>0</v>
      </c>
      <c r="J5665" s="16">
        <v>0</v>
      </c>
      <c r="K5665" s="16">
        <v>2</v>
      </c>
      <c r="L5665" s="16">
        <v>0</v>
      </c>
      <c r="M5665" s="16">
        <v>1</v>
      </c>
      <c r="N5665" s="16">
        <v>1</v>
      </c>
      <c r="O5665" s="16">
        <v>12</v>
      </c>
      <c r="P5665" s="13" t="str">
        <f>IFERROR(VLOOKUP($A5665,'Fielding Data'!$A:$H,MATCH(P$1,'Fielding Data'!$A$1:$H$1,0),0),"Other")</f>
        <v>CF</v>
      </c>
      <c r="Q5665" s="13">
        <f>IFERROR(VLOOKUP($A5665,'Fielding Data'!$A:$H,MATCH(Q$1,'Fielding Data'!$A$1:$H$1,0),0),"Other")</f>
        <v>4</v>
      </c>
      <c r="R5665" s="13">
        <f>IFERROR(VLOOKUP($A5665,'Fielding Data'!$A:$H,MATCH(R$1,'Fielding Data'!$A$1:$H$1,0),0),"Other")</f>
        <v>0</v>
      </c>
      <c r="S5665" s="13">
        <f>IFERROR(VLOOKUP($A5665,'Fielding Data'!$A:$H,MATCH(S$1,'Fielding Data'!$A$1:$H$1,0),0),"Other")</f>
        <v>0</v>
      </c>
      <c r="T5665" s="13">
        <f>IFERROR(VLOOKUP($A5665,'Fielding Data'!$A:$H,MATCH(T$1,'Fielding Data'!$A$1:$H$1,0),0),"Other")</f>
        <v>0</v>
      </c>
      <c r="U5665" s="13">
        <f>SUMIFS('Fielding Data'!E:E,'Fielding Data'!$A:$A,'Hitting Data'!$A5665)</f>
        <v>24</v>
      </c>
      <c r="V5665" s="13">
        <f>SUMIFS('Fielding Data'!F:F,'Fielding Data'!$A:$A,'Hitting Data'!$A5665)</f>
        <v>0</v>
      </c>
      <c r="W5665" s="13">
        <f>SUMIFS('Fielding Data'!G:G,'Fielding Data'!$A:$A,'Hitting Data'!$A5665)</f>
        <v>0</v>
      </c>
      <c r="X5665" s="13">
        <f>SUMIFS('Fielding Data'!H:H,'Fielding Data'!$A:$A,'Hitting Data'!$A5665)</f>
        <v>0</v>
      </c>
    </row>
    <row r="5666" spans="1:24" x14ac:dyDescent="0.3">
      <c r="A5666" s="13" t="str">
        <f t="shared" si="88"/>
        <v>roech012014</v>
      </c>
      <c r="B5666" s="16" t="s">
        <v>2045</v>
      </c>
      <c r="C5666" s="16">
        <v>2014</v>
      </c>
      <c r="D5666" s="16">
        <v>3</v>
      </c>
      <c r="E5666" s="16">
        <v>0</v>
      </c>
      <c r="F5666" s="16">
        <v>0</v>
      </c>
      <c r="G5666" s="16">
        <v>0</v>
      </c>
      <c r="H5666" s="16">
        <v>0</v>
      </c>
      <c r="I5666" s="16">
        <v>0</v>
      </c>
      <c r="J5666" s="16">
        <v>0</v>
      </c>
      <c r="K5666" s="16">
        <v>0</v>
      </c>
      <c r="L5666" s="16">
        <v>0</v>
      </c>
      <c r="M5666" s="16">
        <v>0</v>
      </c>
      <c r="N5666" s="16">
        <v>0</v>
      </c>
      <c r="O5666" s="16">
        <v>0</v>
      </c>
      <c r="P5666" s="13" t="str">
        <f>IFERROR(VLOOKUP($A5666,'Fielding Data'!$A:$H,MATCH(P$1,'Fielding Data'!$A$1:$H$1,0),0),"Other")</f>
        <v>P</v>
      </c>
      <c r="Q5666" s="13">
        <f>IFERROR(VLOOKUP($A5666,'Fielding Data'!$A:$H,MATCH(Q$1,'Fielding Data'!$A$1:$H$1,0),0),"Other")</f>
        <v>1</v>
      </c>
      <c r="R5666" s="13">
        <f>IFERROR(VLOOKUP($A5666,'Fielding Data'!$A:$H,MATCH(R$1,'Fielding Data'!$A$1:$H$1,0),0),"Other")</f>
        <v>0</v>
      </c>
      <c r="S5666" s="13">
        <f>IFERROR(VLOOKUP($A5666,'Fielding Data'!$A:$H,MATCH(S$1,'Fielding Data'!$A$1:$H$1,0),0),"Other")</f>
        <v>0</v>
      </c>
      <c r="T5666" s="13">
        <f>IFERROR(VLOOKUP($A5666,'Fielding Data'!$A:$H,MATCH(T$1,'Fielding Data'!$A$1:$H$1,0),0),"Other")</f>
        <v>0</v>
      </c>
      <c r="U5666" s="13">
        <f>SUMIFS('Fielding Data'!E:E,'Fielding Data'!$A:$A,'Hitting Data'!$A5666)</f>
        <v>1</v>
      </c>
      <c r="V5666" s="13">
        <f>SUMIFS('Fielding Data'!F:F,'Fielding Data'!$A:$A,'Hitting Data'!$A5666)</f>
        <v>0</v>
      </c>
      <c r="W5666" s="13">
        <f>SUMIFS('Fielding Data'!G:G,'Fielding Data'!$A:$A,'Hitting Data'!$A5666)</f>
        <v>0</v>
      </c>
      <c r="X5666" s="13">
        <f>SUMIFS('Fielding Data'!H:H,'Fielding Data'!$A:$A,'Hitting Data'!$A5666)</f>
        <v>0</v>
      </c>
    </row>
    <row r="5667" spans="1:24" x14ac:dyDescent="0.3">
      <c r="A5667" s="13" t="str">
        <f t="shared" si="88"/>
        <v>rogerja022014</v>
      </c>
      <c r="B5667" s="16" t="s">
        <v>2267</v>
      </c>
      <c r="C5667" s="16">
        <v>2014</v>
      </c>
      <c r="D5667" s="16">
        <v>8</v>
      </c>
      <c r="E5667" s="16">
        <v>9</v>
      </c>
      <c r="F5667" s="16">
        <v>0</v>
      </c>
      <c r="G5667" s="16">
        <v>1</v>
      </c>
      <c r="H5667" s="16">
        <v>1</v>
      </c>
      <c r="I5667" s="16">
        <v>0</v>
      </c>
      <c r="J5667" s="16">
        <v>0</v>
      </c>
      <c r="K5667" s="16">
        <v>0</v>
      </c>
      <c r="L5667" s="16">
        <v>0</v>
      </c>
      <c r="M5667" s="16">
        <v>0</v>
      </c>
      <c r="N5667" s="16">
        <v>1</v>
      </c>
      <c r="O5667" s="16">
        <v>1</v>
      </c>
      <c r="P5667" s="13" t="str">
        <f>IFERROR(VLOOKUP($A5667,'Fielding Data'!$A:$H,MATCH(P$1,'Fielding Data'!$A$1:$H$1,0),0),"Other")</f>
        <v>1B</v>
      </c>
      <c r="Q5667" s="13">
        <f>IFERROR(VLOOKUP($A5667,'Fielding Data'!$A:$H,MATCH(Q$1,'Fielding Data'!$A$1:$H$1,0),0),"Other")</f>
        <v>12</v>
      </c>
      <c r="R5667" s="13">
        <f>IFERROR(VLOOKUP($A5667,'Fielding Data'!$A:$H,MATCH(R$1,'Fielding Data'!$A$1:$H$1,0),0),"Other")</f>
        <v>0</v>
      </c>
      <c r="S5667" s="13">
        <f>IFERROR(VLOOKUP($A5667,'Fielding Data'!$A:$H,MATCH(S$1,'Fielding Data'!$A$1:$H$1,0),0),"Other")</f>
        <v>1</v>
      </c>
      <c r="T5667" s="13">
        <f>IFERROR(VLOOKUP($A5667,'Fielding Data'!$A:$H,MATCH(T$1,'Fielding Data'!$A$1:$H$1,0),0),"Other")</f>
        <v>1</v>
      </c>
      <c r="U5667" s="13">
        <f>SUMIFS('Fielding Data'!E:E,'Fielding Data'!$A:$A,'Hitting Data'!$A5667)</f>
        <v>12</v>
      </c>
      <c r="V5667" s="13">
        <f>SUMIFS('Fielding Data'!F:F,'Fielding Data'!$A:$A,'Hitting Data'!$A5667)</f>
        <v>0</v>
      </c>
      <c r="W5667" s="13">
        <f>SUMIFS('Fielding Data'!G:G,'Fielding Data'!$A:$A,'Hitting Data'!$A5667)</f>
        <v>1</v>
      </c>
      <c r="X5667" s="13">
        <f>SUMIFS('Fielding Data'!H:H,'Fielding Data'!$A:$A,'Hitting Data'!$A5667)</f>
        <v>1</v>
      </c>
    </row>
    <row r="5668" spans="1:24" x14ac:dyDescent="0.3">
      <c r="A5668" s="13" t="str">
        <f t="shared" si="88"/>
        <v>rojasmi022014</v>
      </c>
      <c r="B5668" s="16" t="s">
        <v>2268</v>
      </c>
      <c r="C5668" s="16">
        <v>2014</v>
      </c>
      <c r="D5668" s="16">
        <v>85</v>
      </c>
      <c r="E5668" s="16">
        <v>149</v>
      </c>
      <c r="F5668" s="16">
        <v>16</v>
      </c>
      <c r="G5668" s="16">
        <v>27</v>
      </c>
      <c r="H5668" s="16">
        <v>3</v>
      </c>
      <c r="I5668" s="16">
        <v>0</v>
      </c>
      <c r="J5668" s="16">
        <v>1</v>
      </c>
      <c r="K5668" s="16">
        <v>9</v>
      </c>
      <c r="L5668" s="16">
        <v>0</v>
      </c>
      <c r="M5668" s="16">
        <v>0</v>
      </c>
      <c r="N5668" s="16">
        <v>10</v>
      </c>
      <c r="O5668" s="16">
        <v>28</v>
      </c>
      <c r="P5668" s="13" t="str">
        <f>IFERROR(VLOOKUP($A5668,'Fielding Data'!$A:$H,MATCH(P$1,'Fielding Data'!$A$1:$H$1,0),0),"Other")</f>
        <v>2B</v>
      </c>
      <c r="Q5668" s="13">
        <f>IFERROR(VLOOKUP($A5668,'Fielding Data'!$A:$H,MATCH(Q$1,'Fielding Data'!$A$1:$H$1,0),0),"Other")</f>
        <v>2</v>
      </c>
      <c r="R5668" s="13">
        <f>IFERROR(VLOOKUP($A5668,'Fielding Data'!$A:$H,MATCH(R$1,'Fielding Data'!$A$1:$H$1,0),0),"Other")</f>
        <v>11</v>
      </c>
      <c r="S5668" s="13">
        <f>IFERROR(VLOOKUP($A5668,'Fielding Data'!$A:$H,MATCH(S$1,'Fielding Data'!$A$1:$H$1,0),0),"Other")</f>
        <v>0</v>
      </c>
      <c r="T5668" s="13">
        <f>IFERROR(VLOOKUP($A5668,'Fielding Data'!$A:$H,MATCH(T$1,'Fielding Data'!$A$1:$H$1,0),0),"Other")</f>
        <v>2</v>
      </c>
      <c r="U5668" s="13">
        <f>SUMIFS('Fielding Data'!E:E,'Fielding Data'!$A:$A,'Hitting Data'!$A5668)</f>
        <v>51</v>
      </c>
      <c r="V5668" s="13">
        <f>SUMIFS('Fielding Data'!F:F,'Fielding Data'!$A:$A,'Hitting Data'!$A5668)</f>
        <v>140</v>
      </c>
      <c r="W5668" s="13">
        <f>SUMIFS('Fielding Data'!G:G,'Fielding Data'!$A:$A,'Hitting Data'!$A5668)</f>
        <v>7</v>
      </c>
      <c r="X5668" s="13">
        <f>SUMIFS('Fielding Data'!H:H,'Fielding Data'!$A:$A,'Hitting Data'!$A5668)</f>
        <v>29</v>
      </c>
    </row>
    <row r="5669" spans="1:24" x14ac:dyDescent="0.3">
      <c r="A5669" s="13" t="str">
        <f t="shared" si="88"/>
        <v>rolliji012014</v>
      </c>
      <c r="B5669" s="16" t="s">
        <v>191</v>
      </c>
      <c r="C5669" s="16">
        <v>2014</v>
      </c>
      <c r="D5669" s="16">
        <v>138</v>
      </c>
      <c r="E5669" s="16">
        <v>538</v>
      </c>
      <c r="F5669" s="16">
        <v>78</v>
      </c>
      <c r="G5669" s="16">
        <v>131</v>
      </c>
      <c r="H5669" s="16">
        <v>22</v>
      </c>
      <c r="I5669" s="16">
        <v>4</v>
      </c>
      <c r="J5669" s="16">
        <v>17</v>
      </c>
      <c r="K5669" s="16">
        <v>55</v>
      </c>
      <c r="L5669" s="16">
        <v>28</v>
      </c>
      <c r="M5669" s="16">
        <v>6</v>
      </c>
      <c r="N5669" s="16">
        <v>64</v>
      </c>
      <c r="O5669" s="16">
        <v>100</v>
      </c>
      <c r="P5669" s="13" t="str">
        <f>IFERROR(VLOOKUP($A5669,'Fielding Data'!$A:$H,MATCH(P$1,'Fielding Data'!$A$1:$H$1,0),0),"Other")</f>
        <v>SS</v>
      </c>
      <c r="Q5669" s="13">
        <f>IFERROR(VLOOKUP($A5669,'Fielding Data'!$A:$H,MATCH(Q$1,'Fielding Data'!$A$1:$H$1,0),0),"Other")</f>
        <v>158</v>
      </c>
      <c r="R5669" s="13">
        <f>IFERROR(VLOOKUP($A5669,'Fielding Data'!$A:$H,MATCH(R$1,'Fielding Data'!$A$1:$H$1,0),0),"Other")</f>
        <v>398</v>
      </c>
      <c r="S5669" s="13">
        <f>IFERROR(VLOOKUP($A5669,'Fielding Data'!$A:$H,MATCH(S$1,'Fielding Data'!$A$1:$H$1,0),0),"Other")</f>
        <v>7</v>
      </c>
      <c r="T5669" s="13">
        <f>IFERROR(VLOOKUP($A5669,'Fielding Data'!$A:$H,MATCH(T$1,'Fielding Data'!$A$1:$H$1,0),0),"Other")</f>
        <v>64</v>
      </c>
      <c r="U5669" s="13">
        <f>SUMIFS('Fielding Data'!E:E,'Fielding Data'!$A:$A,'Hitting Data'!$A5669)</f>
        <v>158</v>
      </c>
      <c r="V5669" s="13">
        <f>SUMIFS('Fielding Data'!F:F,'Fielding Data'!$A:$A,'Hitting Data'!$A5669)</f>
        <v>398</v>
      </c>
      <c r="W5669" s="13">
        <f>SUMIFS('Fielding Data'!G:G,'Fielding Data'!$A:$A,'Hitting Data'!$A5669)</f>
        <v>7</v>
      </c>
      <c r="X5669" s="13">
        <f>SUMIFS('Fielding Data'!H:H,'Fielding Data'!$A:$A,'Hitting Data'!$A5669)</f>
        <v>64</v>
      </c>
    </row>
    <row r="5670" spans="1:24" x14ac:dyDescent="0.3">
      <c r="A5670" s="13" t="str">
        <f t="shared" si="88"/>
        <v>romakja012014</v>
      </c>
      <c r="B5670" s="16" t="s">
        <v>2269</v>
      </c>
      <c r="C5670" s="16">
        <v>2014</v>
      </c>
      <c r="D5670" s="16">
        <v>15</v>
      </c>
      <c r="E5670" s="16">
        <v>21</v>
      </c>
      <c r="F5670" s="16">
        <v>2</v>
      </c>
      <c r="G5670" s="16">
        <v>1</v>
      </c>
      <c r="H5670" s="16">
        <v>1</v>
      </c>
      <c r="I5670" s="16">
        <v>0</v>
      </c>
      <c r="J5670" s="16">
        <v>0</v>
      </c>
      <c r="K5670" s="16">
        <v>3</v>
      </c>
      <c r="L5670" s="16">
        <v>0</v>
      </c>
      <c r="M5670" s="16">
        <v>0</v>
      </c>
      <c r="N5670" s="16">
        <v>2</v>
      </c>
      <c r="O5670" s="16">
        <v>8</v>
      </c>
      <c r="P5670" s="13" t="str">
        <f>IFERROR(VLOOKUP($A5670,'Fielding Data'!$A:$H,MATCH(P$1,'Fielding Data'!$A$1:$H$1,0),0),"Other")</f>
        <v>1B</v>
      </c>
      <c r="Q5670" s="13">
        <f>IFERROR(VLOOKUP($A5670,'Fielding Data'!$A:$H,MATCH(Q$1,'Fielding Data'!$A$1:$H$1,0),0),"Other")</f>
        <v>14</v>
      </c>
      <c r="R5670" s="13">
        <f>IFERROR(VLOOKUP($A5670,'Fielding Data'!$A:$H,MATCH(R$1,'Fielding Data'!$A$1:$H$1,0),0),"Other")</f>
        <v>1</v>
      </c>
      <c r="S5670" s="13">
        <f>IFERROR(VLOOKUP($A5670,'Fielding Data'!$A:$H,MATCH(S$1,'Fielding Data'!$A$1:$H$1,0),0),"Other")</f>
        <v>0</v>
      </c>
      <c r="T5670" s="13">
        <f>IFERROR(VLOOKUP($A5670,'Fielding Data'!$A:$H,MATCH(T$1,'Fielding Data'!$A$1:$H$1,0),0),"Other")</f>
        <v>3</v>
      </c>
      <c r="U5670" s="13">
        <f>SUMIFS('Fielding Data'!E:E,'Fielding Data'!$A:$A,'Hitting Data'!$A5670)</f>
        <v>20</v>
      </c>
      <c r="V5670" s="13">
        <f>SUMIFS('Fielding Data'!F:F,'Fielding Data'!$A:$A,'Hitting Data'!$A5670)</f>
        <v>1</v>
      </c>
      <c r="W5670" s="13">
        <f>SUMIFS('Fielding Data'!G:G,'Fielding Data'!$A:$A,'Hitting Data'!$A5670)</f>
        <v>0</v>
      </c>
      <c r="X5670" s="13">
        <f>SUMIFS('Fielding Data'!H:H,'Fielding Data'!$A:$A,'Hitting Data'!$A5670)</f>
        <v>3</v>
      </c>
    </row>
    <row r="5671" spans="1:24" x14ac:dyDescent="0.3">
      <c r="A5671" s="13" t="str">
        <f t="shared" si="88"/>
        <v>romerst012014</v>
      </c>
      <c r="B5671" s="16" t="s">
        <v>2270</v>
      </c>
      <c r="C5671" s="16">
        <v>2014</v>
      </c>
      <c r="D5671" s="16">
        <v>72</v>
      </c>
      <c r="E5671" s="16">
        <v>177</v>
      </c>
      <c r="F5671" s="16">
        <v>19</v>
      </c>
      <c r="G5671" s="16">
        <v>34</v>
      </c>
      <c r="H5671" s="16">
        <v>6</v>
      </c>
      <c r="I5671" s="16">
        <v>2</v>
      </c>
      <c r="J5671" s="16">
        <v>3</v>
      </c>
      <c r="K5671" s="16">
        <v>11</v>
      </c>
      <c r="L5671" s="16">
        <v>0</v>
      </c>
      <c r="M5671" s="16">
        <v>4</v>
      </c>
      <c r="N5671" s="16">
        <v>4</v>
      </c>
      <c r="O5671" s="16">
        <v>48</v>
      </c>
      <c r="P5671" s="13" t="str">
        <f>IFERROR(VLOOKUP($A5671,'Fielding Data'!$A:$H,MATCH(P$1,'Fielding Data'!$A$1:$H$1,0),0),"Other")</f>
        <v>LF</v>
      </c>
      <c r="Q5671" s="13">
        <f>IFERROR(VLOOKUP($A5671,'Fielding Data'!$A:$H,MATCH(Q$1,'Fielding Data'!$A$1:$H$1,0),0),"Other")</f>
        <v>3</v>
      </c>
      <c r="R5671" s="13">
        <f>IFERROR(VLOOKUP($A5671,'Fielding Data'!$A:$H,MATCH(R$1,'Fielding Data'!$A$1:$H$1,0),0),"Other")</f>
        <v>0</v>
      </c>
      <c r="S5671" s="13">
        <f>IFERROR(VLOOKUP($A5671,'Fielding Data'!$A:$H,MATCH(S$1,'Fielding Data'!$A$1:$H$1,0),0),"Other")</f>
        <v>0</v>
      </c>
      <c r="T5671" s="13">
        <f>IFERROR(VLOOKUP($A5671,'Fielding Data'!$A:$H,MATCH(T$1,'Fielding Data'!$A$1:$H$1,0),0),"Other")</f>
        <v>0</v>
      </c>
      <c r="U5671" s="13">
        <f>SUMIFS('Fielding Data'!E:E,'Fielding Data'!$A:$A,'Hitting Data'!$A5671)</f>
        <v>134</v>
      </c>
      <c r="V5671" s="13">
        <f>SUMIFS('Fielding Data'!F:F,'Fielding Data'!$A:$A,'Hitting Data'!$A5671)</f>
        <v>2</v>
      </c>
      <c r="W5671" s="13">
        <f>SUMIFS('Fielding Data'!G:G,'Fielding Data'!$A:$A,'Hitting Data'!$A5671)</f>
        <v>2</v>
      </c>
      <c r="X5671" s="13">
        <f>SUMIFS('Fielding Data'!H:H,'Fielding Data'!$A:$A,'Hitting Data'!$A5671)</f>
        <v>0</v>
      </c>
    </row>
    <row r="5672" spans="1:24" x14ac:dyDescent="0.3">
      <c r="A5672" s="13" t="str">
        <f t="shared" si="88"/>
        <v>rominan012014</v>
      </c>
      <c r="B5672" s="16" t="s">
        <v>1368</v>
      </c>
      <c r="C5672" s="16">
        <v>2014</v>
      </c>
      <c r="D5672" s="16">
        <v>94</v>
      </c>
      <c r="E5672" s="16">
        <v>251</v>
      </c>
      <c r="F5672" s="16">
        <v>30</v>
      </c>
      <c r="G5672" s="16">
        <v>57</v>
      </c>
      <c r="H5672" s="16">
        <v>6</v>
      </c>
      <c r="I5672" s="16">
        <v>0</v>
      </c>
      <c r="J5672" s="16">
        <v>2</v>
      </c>
      <c r="K5672" s="16">
        <v>12</v>
      </c>
      <c r="L5672" s="16">
        <v>12</v>
      </c>
      <c r="M5672" s="16">
        <v>2</v>
      </c>
      <c r="N5672" s="16">
        <v>18</v>
      </c>
      <c r="O5672" s="16">
        <v>60</v>
      </c>
      <c r="P5672" s="13" t="str">
        <f>IFERROR(VLOOKUP($A5672,'Fielding Data'!$A:$H,MATCH(P$1,'Fielding Data'!$A$1:$H$1,0),0),"Other")</f>
        <v>2B</v>
      </c>
      <c r="Q5672" s="13">
        <f>IFERROR(VLOOKUP($A5672,'Fielding Data'!$A:$H,MATCH(Q$1,'Fielding Data'!$A$1:$H$1,0),0),"Other")</f>
        <v>7</v>
      </c>
      <c r="R5672" s="13">
        <f>IFERROR(VLOOKUP($A5672,'Fielding Data'!$A:$H,MATCH(R$1,'Fielding Data'!$A$1:$H$1,0),0),"Other")</f>
        <v>5</v>
      </c>
      <c r="S5672" s="13">
        <f>IFERROR(VLOOKUP($A5672,'Fielding Data'!$A:$H,MATCH(S$1,'Fielding Data'!$A$1:$H$1,0),0),"Other")</f>
        <v>0</v>
      </c>
      <c r="T5672" s="13">
        <f>IFERROR(VLOOKUP($A5672,'Fielding Data'!$A:$H,MATCH(T$1,'Fielding Data'!$A$1:$H$1,0),0),"Other")</f>
        <v>2</v>
      </c>
      <c r="U5672" s="13">
        <f>SUMIFS('Fielding Data'!E:E,'Fielding Data'!$A:$A,'Hitting Data'!$A5672)</f>
        <v>118</v>
      </c>
      <c r="V5672" s="13">
        <f>SUMIFS('Fielding Data'!F:F,'Fielding Data'!$A:$A,'Hitting Data'!$A5672)</f>
        <v>211</v>
      </c>
      <c r="W5672" s="13">
        <f>SUMIFS('Fielding Data'!G:G,'Fielding Data'!$A:$A,'Hitting Data'!$A5672)</f>
        <v>8</v>
      </c>
      <c r="X5672" s="13">
        <f>SUMIFS('Fielding Data'!H:H,'Fielding Data'!$A:$A,'Hitting Data'!$A5672)</f>
        <v>48</v>
      </c>
    </row>
    <row r="5673" spans="1:24" x14ac:dyDescent="0.3">
      <c r="A5673" s="13" t="str">
        <f t="shared" si="88"/>
        <v>rominau012014</v>
      </c>
      <c r="B5673" s="16" t="s">
        <v>1602</v>
      </c>
      <c r="C5673" s="16">
        <v>2014</v>
      </c>
      <c r="D5673" s="16">
        <v>7</v>
      </c>
      <c r="E5673" s="16">
        <v>13</v>
      </c>
      <c r="F5673" s="16">
        <v>2</v>
      </c>
      <c r="G5673" s="16">
        <v>3</v>
      </c>
      <c r="H5673" s="16">
        <v>1</v>
      </c>
      <c r="I5673" s="16">
        <v>0</v>
      </c>
      <c r="J5673" s="16">
        <v>0</v>
      </c>
      <c r="K5673" s="16">
        <v>1</v>
      </c>
      <c r="L5673" s="16">
        <v>0</v>
      </c>
      <c r="M5673" s="16">
        <v>0</v>
      </c>
      <c r="N5673" s="16">
        <v>0</v>
      </c>
      <c r="O5673" s="16">
        <v>4</v>
      </c>
      <c r="P5673" s="13" t="str">
        <f>IFERROR(VLOOKUP($A5673,'Fielding Data'!$A:$H,MATCH(P$1,'Fielding Data'!$A$1:$H$1,0),0),"Other")</f>
        <v>1B</v>
      </c>
      <c r="Q5673" s="13">
        <f>IFERROR(VLOOKUP($A5673,'Fielding Data'!$A:$H,MATCH(Q$1,'Fielding Data'!$A$1:$H$1,0),0),"Other")</f>
        <v>2</v>
      </c>
      <c r="R5673" s="13">
        <f>IFERROR(VLOOKUP($A5673,'Fielding Data'!$A:$H,MATCH(R$1,'Fielding Data'!$A$1:$H$1,0),0),"Other")</f>
        <v>0</v>
      </c>
      <c r="S5673" s="13">
        <f>IFERROR(VLOOKUP($A5673,'Fielding Data'!$A:$H,MATCH(S$1,'Fielding Data'!$A$1:$H$1,0),0),"Other")</f>
        <v>0</v>
      </c>
      <c r="T5673" s="13">
        <f>IFERROR(VLOOKUP($A5673,'Fielding Data'!$A:$H,MATCH(T$1,'Fielding Data'!$A$1:$H$1,0),0),"Other")</f>
        <v>0</v>
      </c>
      <c r="U5673" s="13">
        <f>SUMIFS('Fielding Data'!E:E,'Fielding Data'!$A:$A,'Hitting Data'!$A5673)</f>
        <v>16</v>
      </c>
      <c r="V5673" s="13">
        <f>SUMIFS('Fielding Data'!F:F,'Fielding Data'!$A:$A,'Hitting Data'!$A5673)</f>
        <v>2</v>
      </c>
      <c r="W5673" s="13">
        <f>SUMIFS('Fielding Data'!G:G,'Fielding Data'!$A:$A,'Hitting Data'!$A5673)</f>
        <v>0</v>
      </c>
      <c r="X5673" s="13">
        <f>SUMIFS('Fielding Data'!H:H,'Fielding Data'!$A:$A,'Hitting Data'!$A5673)</f>
        <v>2</v>
      </c>
    </row>
    <row r="5674" spans="1:24" x14ac:dyDescent="0.3">
      <c r="A5674" s="13" t="str">
        <f t="shared" si="88"/>
        <v>romose012014</v>
      </c>
      <c r="B5674" s="16" t="s">
        <v>1001</v>
      </c>
      <c r="C5674" s="16">
        <v>2014</v>
      </c>
      <c r="D5674" s="16">
        <v>64</v>
      </c>
      <c r="E5674" s="16">
        <v>0</v>
      </c>
      <c r="F5674" s="16">
        <v>0</v>
      </c>
      <c r="G5674" s="16">
        <v>0</v>
      </c>
      <c r="H5674" s="16">
        <v>0</v>
      </c>
      <c r="I5674" s="16">
        <v>0</v>
      </c>
      <c r="J5674" s="16">
        <v>0</v>
      </c>
      <c r="K5674" s="16">
        <v>0</v>
      </c>
      <c r="L5674" s="16">
        <v>0</v>
      </c>
      <c r="M5674" s="16">
        <v>0</v>
      </c>
      <c r="N5674" s="16">
        <v>0</v>
      </c>
      <c r="O5674" s="16">
        <v>0</v>
      </c>
      <c r="P5674" s="13" t="str">
        <f>IFERROR(VLOOKUP($A5674,'Fielding Data'!$A:$H,MATCH(P$1,'Fielding Data'!$A$1:$H$1,0),0),"Other")</f>
        <v>P</v>
      </c>
      <c r="Q5674" s="13">
        <f>IFERROR(VLOOKUP($A5674,'Fielding Data'!$A:$H,MATCH(Q$1,'Fielding Data'!$A$1:$H$1,0),0),"Other")</f>
        <v>3</v>
      </c>
      <c r="R5674" s="13">
        <f>IFERROR(VLOOKUP($A5674,'Fielding Data'!$A:$H,MATCH(R$1,'Fielding Data'!$A$1:$H$1,0),0),"Other")</f>
        <v>7</v>
      </c>
      <c r="S5674" s="13">
        <f>IFERROR(VLOOKUP($A5674,'Fielding Data'!$A:$H,MATCH(S$1,'Fielding Data'!$A$1:$H$1,0),0),"Other")</f>
        <v>1</v>
      </c>
      <c r="T5674" s="13">
        <f>IFERROR(VLOOKUP($A5674,'Fielding Data'!$A:$H,MATCH(T$1,'Fielding Data'!$A$1:$H$1,0),0),"Other")</f>
        <v>0</v>
      </c>
      <c r="U5674" s="13">
        <f>SUMIFS('Fielding Data'!E:E,'Fielding Data'!$A:$A,'Hitting Data'!$A5674)</f>
        <v>3</v>
      </c>
      <c r="V5674" s="13">
        <f>SUMIFS('Fielding Data'!F:F,'Fielding Data'!$A:$A,'Hitting Data'!$A5674)</f>
        <v>7</v>
      </c>
      <c r="W5674" s="13">
        <f>SUMIFS('Fielding Data'!G:G,'Fielding Data'!$A:$A,'Hitting Data'!$A5674)</f>
        <v>1</v>
      </c>
      <c r="X5674" s="13">
        <f>SUMIFS('Fielding Data'!H:H,'Fielding Data'!$A:$A,'Hitting Data'!$A5674)</f>
        <v>0</v>
      </c>
    </row>
    <row r="5675" spans="1:24" x14ac:dyDescent="0.3">
      <c r="A5675" s="13" t="str">
        <f t="shared" si="88"/>
        <v>rondohe012014</v>
      </c>
      <c r="B5675" s="16" t="s">
        <v>2048</v>
      </c>
      <c r="C5675" s="16">
        <v>2014</v>
      </c>
      <c r="D5675" s="16">
        <v>64</v>
      </c>
      <c r="E5675" s="16">
        <v>0</v>
      </c>
      <c r="F5675" s="16">
        <v>0</v>
      </c>
      <c r="G5675" s="16">
        <v>0</v>
      </c>
      <c r="H5675" s="16">
        <v>0</v>
      </c>
      <c r="I5675" s="16">
        <v>0</v>
      </c>
      <c r="J5675" s="16">
        <v>0</v>
      </c>
      <c r="K5675" s="16">
        <v>0</v>
      </c>
      <c r="L5675" s="16">
        <v>0</v>
      </c>
      <c r="M5675" s="16">
        <v>0</v>
      </c>
      <c r="N5675" s="16">
        <v>0</v>
      </c>
      <c r="O5675" s="16">
        <v>0</v>
      </c>
      <c r="P5675" s="13" t="str">
        <f>IFERROR(VLOOKUP($A5675,'Fielding Data'!$A:$H,MATCH(P$1,'Fielding Data'!$A$1:$H$1,0),0),"Other")</f>
        <v>P</v>
      </c>
      <c r="Q5675" s="13">
        <f>IFERROR(VLOOKUP($A5675,'Fielding Data'!$A:$H,MATCH(Q$1,'Fielding Data'!$A$1:$H$1,0),0),"Other")</f>
        <v>9</v>
      </c>
      <c r="R5675" s="13">
        <f>IFERROR(VLOOKUP($A5675,'Fielding Data'!$A:$H,MATCH(R$1,'Fielding Data'!$A$1:$H$1,0),0),"Other")</f>
        <v>10</v>
      </c>
      <c r="S5675" s="13">
        <f>IFERROR(VLOOKUP($A5675,'Fielding Data'!$A:$H,MATCH(S$1,'Fielding Data'!$A$1:$H$1,0),0),"Other")</f>
        <v>0</v>
      </c>
      <c r="T5675" s="13">
        <f>IFERROR(VLOOKUP($A5675,'Fielding Data'!$A:$H,MATCH(T$1,'Fielding Data'!$A$1:$H$1,0),0),"Other")</f>
        <v>1</v>
      </c>
      <c r="U5675" s="13">
        <f>SUMIFS('Fielding Data'!E:E,'Fielding Data'!$A:$A,'Hitting Data'!$A5675)</f>
        <v>9</v>
      </c>
      <c r="V5675" s="13">
        <f>SUMIFS('Fielding Data'!F:F,'Fielding Data'!$A:$A,'Hitting Data'!$A5675)</f>
        <v>10</v>
      </c>
      <c r="W5675" s="13">
        <f>SUMIFS('Fielding Data'!G:G,'Fielding Data'!$A:$A,'Hitting Data'!$A5675)</f>
        <v>0</v>
      </c>
      <c r="X5675" s="13">
        <f>SUMIFS('Fielding Data'!H:H,'Fielding Data'!$A:$A,'Hitting Data'!$A5675)</f>
        <v>1</v>
      </c>
    </row>
    <row r="5676" spans="1:24" x14ac:dyDescent="0.3">
      <c r="A5676" s="13" t="str">
        <f t="shared" si="88"/>
        <v>rondojo012014</v>
      </c>
      <c r="B5676" s="16" t="s">
        <v>2271</v>
      </c>
      <c r="C5676" s="16">
        <v>2014</v>
      </c>
      <c r="D5676" s="16">
        <v>1</v>
      </c>
      <c r="E5676" s="16">
        <v>0</v>
      </c>
      <c r="F5676" s="16">
        <v>0</v>
      </c>
      <c r="G5676" s="16">
        <v>0</v>
      </c>
      <c r="H5676" s="16">
        <v>0</v>
      </c>
      <c r="I5676" s="16">
        <v>0</v>
      </c>
      <c r="J5676" s="16">
        <v>0</v>
      </c>
      <c r="K5676" s="16">
        <v>0</v>
      </c>
      <c r="L5676" s="16">
        <v>0</v>
      </c>
      <c r="M5676" s="16">
        <v>0</v>
      </c>
      <c r="N5676" s="16">
        <v>0</v>
      </c>
      <c r="O5676" s="16">
        <v>0</v>
      </c>
      <c r="P5676" s="13" t="str">
        <f>IFERROR(VLOOKUP($A5676,'Fielding Data'!$A:$H,MATCH(P$1,'Fielding Data'!$A$1:$H$1,0),0),"Other")</f>
        <v>P</v>
      </c>
      <c r="Q5676" s="13">
        <f>IFERROR(VLOOKUP($A5676,'Fielding Data'!$A:$H,MATCH(Q$1,'Fielding Data'!$A$1:$H$1,0),0),"Other")</f>
        <v>0</v>
      </c>
      <c r="R5676" s="13">
        <f>IFERROR(VLOOKUP($A5676,'Fielding Data'!$A:$H,MATCH(R$1,'Fielding Data'!$A$1:$H$1,0),0),"Other")</f>
        <v>0</v>
      </c>
      <c r="S5676" s="13">
        <f>IFERROR(VLOOKUP($A5676,'Fielding Data'!$A:$H,MATCH(S$1,'Fielding Data'!$A$1:$H$1,0),0),"Other")</f>
        <v>0</v>
      </c>
      <c r="T5676" s="13">
        <f>IFERROR(VLOOKUP($A5676,'Fielding Data'!$A:$H,MATCH(T$1,'Fielding Data'!$A$1:$H$1,0),0),"Other")</f>
        <v>0</v>
      </c>
      <c r="U5676" s="13">
        <f>SUMIFS('Fielding Data'!E:E,'Fielding Data'!$A:$A,'Hitting Data'!$A5676)</f>
        <v>0</v>
      </c>
      <c r="V5676" s="13">
        <f>SUMIFS('Fielding Data'!F:F,'Fielding Data'!$A:$A,'Hitting Data'!$A5676)</f>
        <v>0</v>
      </c>
      <c r="W5676" s="13">
        <f>SUMIFS('Fielding Data'!G:G,'Fielding Data'!$A:$A,'Hitting Data'!$A5676)</f>
        <v>0</v>
      </c>
      <c r="X5676" s="13">
        <f>SUMIFS('Fielding Data'!H:H,'Fielding Data'!$A:$A,'Hitting Data'!$A5676)</f>
        <v>0</v>
      </c>
    </row>
    <row r="5677" spans="1:24" x14ac:dyDescent="0.3">
      <c r="A5677" s="13" t="str">
        <f t="shared" si="88"/>
        <v>rosalad012014</v>
      </c>
      <c r="B5677" s="16" t="s">
        <v>1003</v>
      </c>
      <c r="C5677" s="16">
        <v>2014</v>
      </c>
      <c r="D5677" s="16">
        <v>56</v>
      </c>
      <c r="E5677" s="16">
        <v>164</v>
      </c>
      <c r="F5677" s="16">
        <v>20</v>
      </c>
      <c r="G5677" s="16">
        <v>43</v>
      </c>
      <c r="H5677" s="16">
        <v>7</v>
      </c>
      <c r="I5677" s="16">
        <v>0</v>
      </c>
      <c r="J5677" s="16">
        <v>4</v>
      </c>
      <c r="K5677" s="16">
        <v>19</v>
      </c>
      <c r="L5677" s="16">
        <v>4</v>
      </c>
      <c r="M5677" s="16">
        <v>2</v>
      </c>
      <c r="N5677" s="16">
        <v>13</v>
      </c>
      <c r="O5677" s="16">
        <v>42</v>
      </c>
      <c r="P5677" s="13" t="str">
        <f>IFERROR(VLOOKUP($A5677,'Fielding Data'!$A:$H,MATCH(P$1,'Fielding Data'!$A$1:$H$1,0),0),"Other")</f>
        <v>1B</v>
      </c>
      <c r="Q5677" s="13">
        <f>IFERROR(VLOOKUP($A5677,'Fielding Data'!$A:$H,MATCH(Q$1,'Fielding Data'!$A$1:$H$1,0),0),"Other")</f>
        <v>215</v>
      </c>
      <c r="R5677" s="13">
        <f>IFERROR(VLOOKUP($A5677,'Fielding Data'!$A:$H,MATCH(R$1,'Fielding Data'!$A$1:$H$1,0),0),"Other")</f>
        <v>22</v>
      </c>
      <c r="S5677" s="13">
        <f>IFERROR(VLOOKUP($A5677,'Fielding Data'!$A:$H,MATCH(S$1,'Fielding Data'!$A$1:$H$1,0),0),"Other")</f>
        <v>1</v>
      </c>
      <c r="T5677" s="13">
        <f>IFERROR(VLOOKUP($A5677,'Fielding Data'!$A:$H,MATCH(T$1,'Fielding Data'!$A$1:$H$1,0),0),"Other")</f>
        <v>32</v>
      </c>
      <c r="U5677" s="13">
        <f>SUMIFS('Fielding Data'!E:E,'Fielding Data'!$A:$A,'Hitting Data'!$A5677)</f>
        <v>230</v>
      </c>
      <c r="V5677" s="13">
        <f>SUMIFS('Fielding Data'!F:F,'Fielding Data'!$A:$A,'Hitting Data'!$A5677)</f>
        <v>46</v>
      </c>
      <c r="W5677" s="13">
        <f>SUMIFS('Fielding Data'!G:G,'Fielding Data'!$A:$A,'Hitting Data'!$A5677)</f>
        <v>2</v>
      </c>
      <c r="X5677" s="13">
        <f>SUMIFS('Fielding Data'!H:H,'Fielding Data'!$A:$A,'Hitting Data'!$A5677)</f>
        <v>36</v>
      </c>
    </row>
    <row r="5678" spans="1:24" x14ac:dyDescent="0.3">
      <c r="A5678" s="13" t="str">
        <f t="shared" si="88"/>
        <v>rosarwi012014</v>
      </c>
      <c r="B5678" s="16" t="s">
        <v>1603</v>
      </c>
      <c r="C5678" s="16">
        <v>2014</v>
      </c>
      <c r="D5678" s="16">
        <v>106</v>
      </c>
      <c r="E5678" s="16">
        <v>382</v>
      </c>
      <c r="F5678" s="16">
        <v>46</v>
      </c>
      <c r="G5678" s="16">
        <v>102</v>
      </c>
      <c r="H5678" s="16">
        <v>25</v>
      </c>
      <c r="I5678" s="16">
        <v>0</v>
      </c>
      <c r="J5678" s="16">
        <v>13</v>
      </c>
      <c r="K5678" s="16">
        <v>54</v>
      </c>
      <c r="L5678" s="16">
        <v>1</v>
      </c>
      <c r="M5678" s="16">
        <v>0</v>
      </c>
      <c r="N5678" s="16">
        <v>23</v>
      </c>
      <c r="O5678" s="16">
        <v>70</v>
      </c>
      <c r="P5678" s="13" t="str">
        <f>IFERROR(VLOOKUP($A5678,'Fielding Data'!$A:$H,MATCH(P$1,'Fielding Data'!$A$1:$H$1,0),0),"Other")</f>
        <v>1B</v>
      </c>
      <c r="Q5678" s="13">
        <f>IFERROR(VLOOKUP($A5678,'Fielding Data'!$A:$H,MATCH(Q$1,'Fielding Data'!$A$1:$H$1,0),0),"Other")</f>
        <v>25</v>
      </c>
      <c r="R5678" s="13">
        <f>IFERROR(VLOOKUP($A5678,'Fielding Data'!$A:$H,MATCH(R$1,'Fielding Data'!$A$1:$H$1,0),0),"Other")</f>
        <v>0</v>
      </c>
      <c r="S5678" s="13">
        <f>IFERROR(VLOOKUP($A5678,'Fielding Data'!$A:$H,MATCH(S$1,'Fielding Data'!$A$1:$H$1,0),0),"Other")</f>
        <v>0</v>
      </c>
      <c r="T5678" s="13">
        <f>IFERROR(VLOOKUP($A5678,'Fielding Data'!$A:$H,MATCH(T$1,'Fielding Data'!$A$1:$H$1,0),0),"Other")</f>
        <v>7</v>
      </c>
      <c r="U5678" s="13">
        <f>SUMIFS('Fielding Data'!E:E,'Fielding Data'!$A:$A,'Hitting Data'!$A5678)</f>
        <v>610</v>
      </c>
      <c r="V5678" s="13">
        <f>SUMIFS('Fielding Data'!F:F,'Fielding Data'!$A:$A,'Hitting Data'!$A5678)</f>
        <v>54</v>
      </c>
      <c r="W5678" s="13">
        <f>SUMIFS('Fielding Data'!G:G,'Fielding Data'!$A:$A,'Hitting Data'!$A5678)</f>
        <v>7</v>
      </c>
      <c r="X5678" s="13">
        <f>SUMIFS('Fielding Data'!H:H,'Fielding Data'!$A:$A,'Hitting Data'!$A5678)</f>
        <v>12</v>
      </c>
    </row>
    <row r="5679" spans="1:24" x14ac:dyDescent="0.3">
      <c r="A5679" s="13" t="str">
        <f t="shared" si="88"/>
        <v>rosenbj012014</v>
      </c>
      <c r="B5679" s="16" t="s">
        <v>1824</v>
      </c>
      <c r="C5679" s="16">
        <v>2014</v>
      </c>
      <c r="D5679" s="16">
        <v>13</v>
      </c>
      <c r="E5679" s="16">
        <v>0</v>
      </c>
      <c r="F5679" s="16">
        <v>0</v>
      </c>
      <c r="G5679" s="16">
        <v>0</v>
      </c>
      <c r="H5679" s="16">
        <v>0</v>
      </c>
      <c r="I5679" s="16">
        <v>0</v>
      </c>
      <c r="J5679" s="16">
        <v>0</v>
      </c>
      <c r="K5679" s="16">
        <v>0</v>
      </c>
      <c r="L5679" s="16">
        <v>0</v>
      </c>
      <c r="M5679" s="16">
        <v>0</v>
      </c>
      <c r="N5679" s="16">
        <v>0</v>
      </c>
      <c r="O5679" s="16">
        <v>0</v>
      </c>
      <c r="P5679" s="13" t="str">
        <f>IFERROR(VLOOKUP($A5679,'Fielding Data'!$A:$H,MATCH(P$1,'Fielding Data'!$A$1:$H$1,0),0),"Other")</f>
        <v>P</v>
      </c>
      <c r="Q5679" s="13">
        <f>IFERROR(VLOOKUP($A5679,'Fielding Data'!$A:$H,MATCH(Q$1,'Fielding Data'!$A$1:$H$1,0),0),"Other")</f>
        <v>0</v>
      </c>
      <c r="R5679" s="13">
        <f>IFERROR(VLOOKUP($A5679,'Fielding Data'!$A:$H,MATCH(R$1,'Fielding Data'!$A$1:$H$1,0),0),"Other")</f>
        <v>0</v>
      </c>
      <c r="S5679" s="13">
        <f>IFERROR(VLOOKUP($A5679,'Fielding Data'!$A:$H,MATCH(S$1,'Fielding Data'!$A$1:$H$1,0),0),"Other")</f>
        <v>0</v>
      </c>
      <c r="T5679" s="13">
        <f>IFERROR(VLOOKUP($A5679,'Fielding Data'!$A:$H,MATCH(T$1,'Fielding Data'!$A$1:$H$1,0),0),"Other")</f>
        <v>0</v>
      </c>
      <c r="U5679" s="13">
        <f>SUMIFS('Fielding Data'!E:E,'Fielding Data'!$A:$A,'Hitting Data'!$A5679)</f>
        <v>0</v>
      </c>
      <c r="V5679" s="13">
        <f>SUMIFS('Fielding Data'!F:F,'Fielding Data'!$A:$A,'Hitting Data'!$A5679)</f>
        <v>0</v>
      </c>
      <c r="W5679" s="13">
        <f>SUMIFS('Fielding Data'!G:G,'Fielding Data'!$A:$A,'Hitting Data'!$A5679)</f>
        <v>0</v>
      </c>
      <c r="X5679" s="13">
        <f>SUMIFS('Fielding Data'!H:H,'Fielding Data'!$A:$A,'Hitting Data'!$A5679)</f>
        <v>0</v>
      </c>
    </row>
    <row r="5680" spans="1:24" x14ac:dyDescent="0.3">
      <c r="A5680" s="13" t="str">
        <f t="shared" si="88"/>
        <v>rosentr012014</v>
      </c>
      <c r="B5680" s="16" t="s">
        <v>1825</v>
      </c>
      <c r="C5680" s="16">
        <v>2014</v>
      </c>
      <c r="D5680" s="16">
        <v>72</v>
      </c>
      <c r="E5680" s="16">
        <v>1</v>
      </c>
      <c r="F5680" s="16">
        <v>0</v>
      </c>
      <c r="G5680" s="16">
        <v>0</v>
      </c>
      <c r="H5680" s="16">
        <v>0</v>
      </c>
      <c r="I5680" s="16">
        <v>0</v>
      </c>
      <c r="J5680" s="16">
        <v>0</v>
      </c>
      <c r="K5680" s="16">
        <v>0</v>
      </c>
      <c r="L5680" s="16">
        <v>0</v>
      </c>
      <c r="M5680" s="16">
        <v>0</v>
      </c>
      <c r="N5680" s="16">
        <v>0</v>
      </c>
      <c r="O5680" s="16">
        <v>1</v>
      </c>
      <c r="P5680" s="13" t="str">
        <f>IFERROR(VLOOKUP($A5680,'Fielding Data'!$A:$H,MATCH(P$1,'Fielding Data'!$A$1:$H$1,0),0),"Other")</f>
        <v>P</v>
      </c>
      <c r="Q5680" s="13">
        <f>IFERROR(VLOOKUP($A5680,'Fielding Data'!$A:$H,MATCH(Q$1,'Fielding Data'!$A$1:$H$1,0),0),"Other")</f>
        <v>3</v>
      </c>
      <c r="R5680" s="13">
        <f>IFERROR(VLOOKUP($A5680,'Fielding Data'!$A:$H,MATCH(R$1,'Fielding Data'!$A$1:$H$1,0),0),"Other")</f>
        <v>8</v>
      </c>
      <c r="S5680" s="13">
        <f>IFERROR(VLOOKUP($A5680,'Fielding Data'!$A:$H,MATCH(S$1,'Fielding Data'!$A$1:$H$1,0),0),"Other")</f>
        <v>1</v>
      </c>
      <c r="T5680" s="13">
        <f>IFERROR(VLOOKUP($A5680,'Fielding Data'!$A:$H,MATCH(T$1,'Fielding Data'!$A$1:$H$1,0),0),"Other")</f>
        <v>1</v>
      </c>
      <c r="U5680" s="13">
        <f>SUMIFS('Fielding Data'!E:E,'Fielding Data'!$A:$A,'Hitting Data'!$A5680)</f>
        <v>3</v>
      </c>
      <c r="V5680" s="13">
        <f>SUMIFS('Fielding Data'!F:F,'Fielding Data'!$A:$A,'Hitting Data'!$A5680)</f>
        <v>8</v>
      </c>
      <c r="W5680" s="13">
        <f>SUMIFS('Fielding Data'!G:G,'Fielding Data'!$A:$A,'Hitting Data'!$A5680)</f>
        <v>1</v>
      </c>
      <c r="X5680" s="13">
        <f>SUMIFS('Fielding Data'!H:H,'Fielding Data'!$A:$A,'Hitting Data'!$A5680)</f>
        <v>1</v>
      </c>
    </row>
    <row r="5681" spans="1:24" x14ac:dyDescent="0.3">
      <c r="A5681" s="13" t="str">
        <f t="shared" si="88"/>
        <v>rosinse012014</v>
      </c>
      <c r="B5681" s="16" t="s">
        <v>2272</v>
      </c>
      <c r="C5681" s="16">
        <v>2014</v>
      </c>
      <c r="D5681" s="16">
        <v>3</v>
      </c>
      <c r="E5681" s="16">
        <v>0</v>
      </c>
      <c r="F5681" s="16">
        <v>0</v>
      </c>
      <c r="G5681" s="16">
        <v>0</v>
      </c>
      <c r="H5681" s="16">
        <v>0</v>
      </c>
      <c r="I5681" s="16">
        <v>0</v>
      </c>
      <c r="J5681" s="16">
        <v>0</v>
      </c>
      <c r="K5681" s="16">
        <v>0</v>
      </c>
      <c r="L5681" s="16">
        <v>0</v>
      </c>
      <c r="M5681" s="16">
        <v>0</v>
      </c>
      <c r="N5681" s="16">
        <v>0</v>
      </c>
      <c r="O5681" s="16">
        <v>0</v>
      </c>
      <c r="P5681" s="13" t="str">
        <f>IFERROR(VLOOKUP($A5681,'Fielding Data'!$A:$H,MATCH(P$1,'Fielding Data'!$A$1:$H$1,0),0),"Other")</f>
        <v>P</v>
      </c>
      <c r="Q5681" s="13">
        <f>IFERROR(VLOOKUP($A5681,'Fielding Data'!$A:$H,MATCH(Q$1,'Fielding Data'!$A$1:$H$1,0),0),"Other")</f>
        <v>0</v>
      </c>
      <c r="R5681" s="13">
        <f>IFERROR(VLOOKUP($A5681,'Fielding Data'!$A:$H,MATCH(R$1,'Fielding Data'!$A$1:$H$1,0),0),"Other")</f>
        <v>0</v>
      </c>
      <c r="S5681" s="13">
        <f>IFERROR(VLOOKUP($A5681,'Fielding Data'!$A:$H,MATCH(S$1,'Fielding Data'!$A$1:$H$1,0),0),"Other")</f>
        <v>0</v>
      </c>
      <c r="T5681" s="13">
        <f>IFERROR(VLOOKUP($A5681,'Fielding Data'!$A:$H,MATCH(T$1,'Fielding Data'!$A$1:$H$1,0),0),"Other")</f>
        <v>0</v>
      </c>
      <c r="U5681" s="13">
        <f>SUMIFS('Fielding Data'!E:E,'Fielding Data'!$A:$A,'Hitting Data'!$A5681)</f>
        <v>0</v>
      </c>
      <c r="V5681" s="13">
        <f>SUMIFS('Fielding Data'!F:F,'Fielding Data'!$A:$A,'Hitting Data'!$A5681)</f>
        <v>0</v>
      </c>
      <c r="W5681" s="13">
        <f>SUMIFS('Fielding Data'!G:G,'Fielding Data'!$A:$A,'Hitting Data'!$A5681)</f>
        <v>0</v>
      </c>
      <c r="X5681" s="13">
        <f>SUMIFS('Fielding Data'!H:H,'Fielding Data'!$A:$A,'Hitting Data'!$A5681)</f>
        <v>0</v>
      </c>
    </row>
    <row r="5682" spans="1:24" x14ac:dyDescent="0.3">
      <c r="A5682" s="13" t="str">
        <f t="shared" si="88"/>
        <v>rossco012014</v>
      </c>
      <c r="B5682" s="16" t="s">
        <v>401</v>
      </c>
      <c r="C5682" s="16">
        <v>2014</v>
      </c>
      <c r="D5682" s="16">
        <v>83</v>
      </c>
      <c r="E5682" s="16">
        <v>202</v>
      </c>
      <c r="F5682" s="16">
        <v>15</v>
      </c>
      <c r="G5682" s="16">
        <v>51</v>
      </c>
      <c r="H5682" s="16">
        <v>8</v>
      </c>
      <c r="I5682" s="16">
        <v>0</v>
      </c>
      <c r="J5682" s="16">
        <v>2</v>
      </c>
      <c r="K5682" s="16">
        <v>15</v>
      </c>
      <c r="L5682" s="16">
        <v>0</v>
      </c>
      <c r="M5682" s="16">
        <v>0</v>
      </c>
      <c r="N5682" s="16">
        <v>15</v>
      </c>
      <c r="O5682" s="16">
        <v>44</v>
      </c>
      <c r="P5682" s="13" t="str">
        <f>IFERROR(VLOOKUP($A5682,'Fielding Data'!$A:$H,MATCH(P$1,'Fielding Data'!$A$1:$H$1,0),0),"Other")</f>
        <v>LF</v>
      </c>
      <c r="Q5682" s="13">
        <f>IFERROR(VLOOKUP($A5682,'Fielding Data'!$A:$H,MATCH(Q$1,'Fielding Data'!$A$1:$H$1,0),0),"Other")</f>
        <v>34</v>
      </c>
      <c r="R5682" s="13">
        <f>IFERROR(VLOOKUP($A5682,'Fielding Data'!$A:$H,MATCH(R$1,'Fielding Data'!$A$1:$H$1,0),0),"Other")</f>
        <v>3</v>
      </c>
      <c r="S5682" s="13">
        <f>IFERROR(VLOOKUP($A5682,'Fielding Data'!$A:$H,MATCH(S$1,'Fielding Data'!$A$1:$H$1,0),0),"Other")</f>
        <v>2</v>
      </c>
      <c r="T5682" s="13">
        <f>IFERROR(VLOOKUP($A5682,'Fielding Data'!$A:$H,MATCH(T$1,'Fielding Data'!$A$1:$H$1,0),0),"Other")</f>
        <v>0</v>
      </c>
      <c r="U5682" s="13">
        <f>SUMIFS('Fielding Data'!E:E,'Fielding Data'!$A:$A,'Hitting Data'!$A5682)</f>
        <v>122</v>
      </c>
      <c r="V5682" s="13">
        <f>SUMIFS('Fielding Data'!F:F,'Fielding Data'!$A:$A,'Hitting Data'!$A5682)</f>
        <v>10</v>
      </c>
      <c r="W5682" s="13">
        <f>SUMIFS('Fielding Data'!G:G,'Fielding Data'!$A:$A,'Hitting Data'!$A5682)</f>
        <v>4</v>
      </c>
      <c r="X5682" s="13">
        <f>SUMIFS('Fielding Data'!H:H,'Fielding Data'!$A:$A,'Hitting Data'!$A5682)</f>
        <v>2</v>
      </c>
    </row>
    <row r="5683" spans="1:24" x14ac:dyDescent="0.3">
      <c r="A5683" s="13" t="str">
        <f t="shared" si="88"/>
        <v>rosscza012014</v>
      </c>
      <c r="B5683" s="16" t="s">
        <v>2049</v>
      </c>
      <c r="C5683" s="16">
        <v>2014</v>
      </c>
      <c r="D5683" s="16">
        <v>18</v>
      </c>
      <c r="E5683" s="16">
        <v>0</v>
      </c>
      <c r="F5683" s="16">
        <v>0</v>
      </c>
      <c r="G5683" s="16">
        <v>0</v>
      </c>
      <c r="H5683" s="16">
        <v>0</v>
      </c>
      <c r="I5683" s="16">
        <v>0</v>
      </c>
      <c r="J5683" s="16">
        <v>0</v>
      </c>
      <c r="K5683" s="16">
        <v>0</v>
      </c>
      <c r="L5683" s="16">
        <v>0</v>
      </c>
      <c r="M5683" s="16">
        <v>0</v>
      </c>
      <c r="N5683" s="16">
        <v>0</v>
      </c>
      <c r="O5683" s="16">
        <v>0</v>
      </c>
      <c r="P5683" s="13" t="str">
        <f>IFERROR(VLOOKUP($A5683,'Fielding Data'!$A:$H,MATCH(P$1,'Fielding Data'!$A$1:$H$1,0),0),"Other")</f>
        <v>P</v>
      </c>
      <c r="Q5683" s="13">
        <f>IFERROR(VLOOKUP($A5683,'Fielding Data'!$A:$H,MATCH(Q$1,'Fielding Data'!$A$1:$H$1,0),0),"Other")</f>
        <v>0</v>
      </c>
      <c r="R5683" s="13">
        <f>IFERROR(VLOOKUP($A5683,'Fielding Data'!$A:$H,MATCH(R$1,'Fielding Data'!$A$1:$H$1,0),0),"Other")</f>
        <v>0</v>
      </c>
      <c r="S5683" s="13">
        <f>IFERROR(VLOOKUP($A5683,'Fielding Data'!$A:$H,MATCH(S$1,'Fielding Data'!$A$1:$H$1,0),0),"Other")</f>
        <v>0</v>
      </c>
      <c r="T5683" s="13">
        <f>IFERROR(VLOOKUP($A5683,'Fielding Data'!$A:$H,MATCH(T$1,'Fielding Data'!$A$1:$H$1,0),0),"Other")</f>
        <v>0</v>
      </c>
      <c r="U5683" s="13">
        <f>SUMIFS('Fielding Data'!E:E,'Fielding Data'!$A:$A,'Hitting Data'!$A5683)</f>
        <v>0</v>
      </c>
      <c r="V5683" s="13">
        <f>SUMIFS('Fielding Data'!F:F,'Fielding Data'!$A:$A,'Hitting Data'!$A5683)</f>
        <v>0</v>
      </c>
      <c r="W5683" s="13">
        <f>SUMIFS('Fielding Data'!G:G,'Fielding Data'!$A:$A,'Hitting Data'!$A5683)</f>
        <v>0</v>
      </c>
      <c r="X5683" s="13">
        <f>SUMIFS('Fielding Data'!H:H,'Fielding Data'!$A:$A,'Hitting Data'!$A5683)</f>
        <v>0</v>
      </c>
    </row>
    <row r="5684" spans="1:24" x14ac:dyDescent="0.3">
      <c r="A5684" s="13" t="str">
        <f t="shared" si="88"/>
        <v>rossda012014</v>
      </c>
      <c r="B5684" s="16" t="s">
        <v>333</v>
      </c>
      <c r="C5684" s="16">
        <v>2014</v>
      </c>
      <c r="D5684" s="16">
        <v>50</v>
      </c>
      <c r="E5684" s="16">
        <v>152</v>
      </c>
      <c r="F5684" s="16">
        <v>16</v>
      </c>
      <c r="G5684" s="16">
        <v>28</v>
      </c>
      <c r="H5684" s="16">
        <v>7</v>
      </c>
      <c r="I5684" s="16">
        <v>0</v>
      </c>
      <c r="J5684" s="16">
        <v>7</v>
      </c>
      <c r="K5684" s="16">
        <v>15</v>
      </c>
      <c r="L5684" s="16">
        <v>0</v>
      </c>
      <c r="M5684" s="16">
        <v>1</v>
      </c>
      <c r="N5684" s="16">
        <v>16</v>
      </c>
      <c r="O5684" s="16">
        <v>58</v>
      </c>
      <c r="P5684" s="13" t="str">
        <f>IFERROR(VLOOKUP($A5684,'Fielding Data'!$A:$H,MATCH(P$1,'Fielding Data'!$A$1:$H$1,0),0),"Other")</f>
        <v>C</v>
      </c>
      <c r="Q5684" s="13">
        <f>IFERROR(VLOOKUP($A5684,'Fielding Data'!$A:$H,MATCH(Q$1,'Fielding Data'!$A$1:$H$1,0),0),"Other")</f>
        <v>381</v>
      </c>
      <c r="R5684" s="13">
        <f>IFERROR(VLOOKUP($A5684,'Fielding Data'!$A:$H,MATCH(R$1,'Fielding Data'!$A$1:$H$1,0),0),"Other")</f>
        <v>27</v>
      </c>
      <c r="S5684" s="13">
        <f>IFERROR(VLOOKUP($A5684,'Fielding Data'!$A:$H,MATCH(S$1,'Fielding Data'!$A$1:$H$1,0),0),"Other")</f>
        <v>7</v>
      </c>
      <c r="T5684" s="13">
        <f>IFERROR(VLOOKUP($A5684,'Fielding Data'!$A:$H,MATCH(T$1,'Fielding Data'!$A$1:$H$1,0),0),"Other")</f>
        <v>3</v>
      </c>
      <c r="U5684" s="13">
        <f>SUMIFS('Fielding Data'!E:E,'Fielding Data'!$A:$A,'Hitting Data'!$A5684)</f>
        <v>381</v>
      </c>
      <c r="V5684" s="13">
        <f>SUMIFS('Fielding Data'!F:F,'Fielding Data'!$A:$A,'Hitting Data'!$A5684)</f>
        <v>27</v>
      </c>
      <c r="W5684" s="13">
        <f>SUMIFS('Fielding Data'!G:G,'Fielding Data'!$A:$A,'Hitting Data'!$A5684)</f>
        <v>7</v>
      </c>
      <c r="X5684" s="13">
        <f>SUMIFS('Fielding Data'!H:H,'Fielding Data'!$A:$A,'Hitting Data'!$A5684)</f>
        <v>3</v>
      </c>
    </row>
    <row r="5685" spans="1:24" x14ac:dyDescent="0.3">
      <c r="A5685" s="13" t="str">
        <f t="shared" si="88"/>
        <v>rossro012014</v>
      </c>
      <c r="B5685" s="16" t="s">
        <v>1826</v>
      </c>
      <c r="C5685" s="16">
        <v>2014</v>
      </c>
      <c r="D5685" s="16">
        <v>27</v>
      </c>
      <c r="E5685" s="16">
        <v>1</v>
      </c>
      <c r="F5685" s="16">
        <v>0</v>
      </c>
      <c r="G5685" s="16">
        <v>0</v>
      </c>
      <c r="H5685" s="16">
        <v>0</v>
      </c>
      <c r="I5685" s="16">
        <v>0</v>
      </c>
      <c r="J5685" s="16">
        <v>0</v>
      </c>
      <c r="K5685" s="16">
        <v>0</v>
      </c>
      <c r="L5685" s="16">
        <v>0</v>
      </c>
      <c r="M5685" s="16">
        <v>0</v>
      </c>
      <c r="N5685" s="16">
        <v>1</v>
      </c>
      <c r="O5685" s="16">
        <v>0</v>
      </c>
      <c r="P5685" s="13" t="str">
        <f>IFERROR(VLOOKUP($A5685,'Fielding Data'!$A:$H,MATCH(P$1,'Fielding Data'!$A$1:$H$1,0),0),"Other")</f>
        <v>P</v>
      </c>
      <c r="Q5685" s="13">
        <f>IFERROR(VLOOKUP($A5685,'Fielding Data'!$A:$H,MATCH(Q$1,'Fielding Data'!$A$1:$H$1,0),0),"Other")</f>
        <v>2</v>
      </c>
      <c r="R5685" s="13">
        <f>IFERROR(VLOOKUP($A5685,'Fielding Data'!$A:$H,MATCH(R$1,'Fielding Data'!$A$1:$H$1,0),0),"Other")</f>
        <v>8</v>
      </c>
      <c r="S5685" s="13">
        <f>IFERROR(VLOOKUP($A5685,'Fielding Data'!$A:$H,MATCH(S$1,'Fielding Data'!$A$1:$H$1,0),0),"Other")</f>
        <v>2</v>
      </c>
      <c r="T5685" s="13">
        <f>IFERROR(VLOOKUP($A5685,'Fielding Data'!$A:$H,MATCH(T$1,'Fielding Data'!$A$1:$H$1,0),0),"Other")</f>
        <v>0</v>
      </c>
      <c r="U5685" s="13">
        <f>SUMIFS('Fielding Data'!E:E,'Fielding Data'!$A:$A,'Hitting Data'!$A5685)</f>
        <v>2</v>
      </c>
      <c r="V5685" s="13">
        <f>SUMIFS('Fielding Data'!F:F,'Fielding Data'!$A:$A,'Hitting Data'!$A5685)</f>
        <v>8</v>
      </c>
      <c r="W5685" s="13">
        <f>SUMIFS('Fielding Data'!G:G,'Fielding Data'!$A:$A,'Hitting Data'!$A5685)</f>
        <v>2</v>
      </c>
      <c r="X5685" s="13">
        <f>SUMIFS('Fielding Data'!H:H,'Fielding Data'!$A:$A,'Hitting Data'!$A5685)</f>
        <v>0</v>
      </c>
    </row>
    <row r="5686" spans="1:24" x14ac:dyDescent="0.3">
      <c r="A5686" s="13" t="str">
        <f t="shared" si="88"/>
        <v>rossty012014</v>
      </c>
      <c r="B5686" s="16" t="s">
        <v>1370</v>
      </c>
      <c r="C5686" s="16">
        <v>2014</v>
      </c>
      <c r="D5686" s="16">
        <v>32</v>
      </c>
      <c r="E5686" s="16">
        <v>56</v>
      </c>
      <c r="F5686" s="16">
        <v>6</v>
      </c>
      <c r="G5686" s="16">
        <v>10</v>
      </c>
      <c r="H5686" s="16">
        <v>1</v>
      </c>
      <c r="I5686" s="16">
        <v>0</v>
      </c>
      <c r="J5686" s="16">
        <v>0</v>
      </c>
      <c r="K5686" s="16">
        <v>3</v>
      </c>
      <c r="L5686" s="16">
        <v>0</v>
      </c>
      <c r="M5686" s="16">
        <v>0</v>
      </c>
      <c r="N5686" s="16">
        <v>3</v>
      </c>
      <c r="O5686" s="16">
        <v>22</v>
      </c>
      <c r="P5686" s="13" t="str">
        <f>IFERROR(VLOOKUP($A5686,'Fielding Data'!$A:$H,MATCH(P$1,'Fielding Data'!$A$1:$H$1,0),0),"Other")</f>
        <v>P</v>
      </c>
      <c r="Q5686" s="13">
        <f>IFERROR(VLOOKUP($A5686,'Fielding Data'!$A:$H,MATCH(Q$1,'Fielding Data'!$A$1:$H$1,0),0),"Other")</f>
        <v>16</v>
      </c>
      <c r="R5686" s="13">
        <f>IFERROR(VLOOKUP($A5686,'Fielding Data'!$A:$H,MATCH(R$1,'Fielding Data'!$A$1:$H$1,0),0),"Other")</f>
        <v>37</v>
      </c>
      <c r="S5686" s="13">
        <f>IFERROR(VLOOKUP($A5686,'Fielding Data'!$A:$H,MATCH(S$1,'Fielding Data'!$A$1:$H$1,0),0),"Other")</f>
        <v>3</v>
      </c>
      <c r="T5686" s="13">
        <f>IFERROR(VLOOKUP($A5686,'Fielding Data'!$A:$H,MATCH(T$1,'Fielding Data'!$A$1:$H$1,0),0),"Other")</f>
        <v>3</v>
      </c>
      <c r="U5686" s="13">
        <f>SUMIFS('Fielding Data'!E:E,'Fielding Data'!$A:$A,'Hitting Data'!$A5686)</f>
        <v>16</v>
      </c>
      <c r="V5686" s="13">
        <f>SUMIFS('Fielding Data'!F:F,'Fielding Data'!$A:$A,'Hitting Data'!$A5686)</f>
        <v>37</v>
      </c>
      <c r="W5686" s="13">
        <f>SUMIFS('Fielding Data'!G:G,'Fielding Data'!$A:$A,'Hitting Data'!$A5686)</f>
        <v>3</v>
      </c>
      <c r="X5686" s="13">
        <f>SUMIFS('Fielding Data'!H:H,'Fielding Data'!$A:$A,'Hitting Data'!$A5686)</f>
        <v>3</v>
      </c>
    </row>
    <row r="5687" spans="1:24" x14ac:dyDescent="0.3">
      <c r="A5687" s="13" t="str">
        <f t="shared" si="88"/>
        <v>rothmi012014</v>
      </c>
      <c r="B5687" s="16" t="s">
        <v>2050</v>
      </c>
      <c r="C5687" s="16">
        <v>2014</v>
      </c>
      <c r="D5687" s="16">
        <v>7</v>
      </c>
      <c r="E5687" s="16">
        <v>0</v>
      </c>
      <c r="F5687" s="16">
        <v>0</v>
      </c>
      <c r="G5687" s="16">
        <v>0</v>
      </c>
      <c r="H5687" s="16">
        <v>0</v>
      </c>
      <c r="I5687" s="16">
        <v>0</v>
      </c>
      <c r="J5687" s="16">
        <v>0</v>
      </c>
      <c r="K5687" s="16">
        <v>0</v>
      </c>
      <c r="L5687" s="16">
        <v>0</v>
      </c>
      <c r="M5687" s="16">
        <v>0</v>
      </c>
      <c r="N5687" s="16">
        <v>0</v>
      </c>
      <c r="O5687" s="16">
        <v>0</v>
      </c>
      <c r="P5687" s="13" t="str">
        <f>IFERROR(VLOOKUP($A5687,'Fielding Data'!$A:$H,MATCH(P$1,'Fielding Data'!$A$1:$H$1,0),0),"Other")</f>
        <v>P</v>
      </c>
      <c r="Q5687" s="13">
        <f>IFERROR(VLOOKUP($A5687,'Fielding Data'!$A:$H,MATCH(Q$1,'Fielding Data'!$A$1:$H$1,0),0),"Other")</f>
        <v>1</v>
      </c>
      <c r="R5687" s="13">
        <f>IFERROR(VLOOKUP($A5687,'Fielding Data'!$A:$H,MATCH(R$1,'Fielding Data'!$A$1:$H$1,0),0),"Other")</f>
        <v>5</v>
      </c>
      <c r="S5687" s="13">
        <f>IFERROR(VLOOKUP($A5687,'Fielding Data'!$A:$H,MATCH(S$1,'Fielding Data'!$A$1:$H$1,0),0),"Other")</f>
        <v>1</v>
      </c>
      <c r="T5687" s="13">
        <f>IFERROR(VLOOKUP($A5687,'Fielding Data'!$A:$H,MATCH(T$1,'Fielding Data'!$A$1:$H$1,0),0),"Other")</f>
        <v>2</v>
      </c>
      <c r="U5687" s="13">
        <f>SUMIFS('Fielding Data'!E:E,'Fielding Data'!$A:$A,'Hitting Data'!$A5687)</f>
        <v>1</v>
      </c>
      <c r="V5687" s="13">
        <f>SUMIFS('Fielding Data'!F:F,'Fielding Data'!$A:$A,'Hitting Data'!$A5687)</f>
        <v>5</v>
      </c>
      <c r="W5687" s="13">
        <f>SUMIFS('Fielding Data'!G:G,'Fielding Data'!$A:$A,'Hitting Data'!$A5687)</f>
        <v>1</v>
      </c>
      <c r="X5687" s="13">
        <f>SUMIFS('Fielding Data'!H:H,'Fielding Data'!$A:$A,'Hitting Data'!$A5687)</f>
        <v>2</v>
      </c>
    </row>
    <row r="5688" spans="1:24" x14ac:dyDescent="0.3">
      <c r="A5688" s="13" t="str">
        <f t="shared" si="88"/>
        <v>rowenbe012014</v>
      </c>
      <c r="B5688" s="16" t="s">
        <v>2273</v>
      </c>
      <c r="C5688" s="16">
        <v>2014</v>
      </c>
      <c r="D5688" s="16">
        <v>8</v>
      </c>
      <c r="E5688" s="16">
        <v>0</v>
      </c>
      <c r="F5688" s="16">
        <v>0</v>
      </c>
      <c r="G5688" s="16">
        <v>0</v>
      </c>
      <c r="H5688" s="16">
        <v>0</v>
      </c>
      <c r="I5688" s="16">
        <v>0</v>
      </c>
      <c r="J5688" s="16">
        <v>0</v>
      </c>
      <c r="K5688" s="16">
        <v>0</v>
      </c>
      <c r="L5688" s="16">
        <v>0</v>
      </c>
      <c r="M5688" s="16">
        <v>0</v>
      </c>
      <c r="N5688" s="16">
        <v>0</v>
      </c>
      <c r="O5688" s="16">
        <v>0</v>
      </c>
      <c r="P5688" s="13" t="str">
        <f>IFERROR(VLOOKUP($A5688,'Fielding Data'!$A:$H,MATCH(P$1,'Fielding Data'!$A$1:$H$1,0),0),"Other")</f>
        <v>P</v>
      </c>
      <c r="Q5688" s="13">
        <f>IFERROR(VLOOKUP($A5688,'Fielding Data'!$A:$H,MATCH(Q$1,'Fielding Data'!$A$1:$H$1,0),0),"Other")</f>
        <v>0</v>
      </c>
      <c r="R5688" s="13">
        <f>IFERROR(VLOOKUP($A5688,'Fielding Data'!$A:$H,MATCH(R$1,'Fielding Data'!$A$1:$H$1,0),0),"Other")</f>
        <v>3</v>
      </c>
      <c r="S5688" s="13">
        <f>IFERROR(VLOOKUP($A5688,'Fielding Data'!$A:$H,MATCH(S$1,'Fielding Data'!$A$1:$H$1,0),0),"Other")</f>
        <v>0</v>
      </c>
      <c r="T5688" s="13">
        <f>IFERROR(VLOOKUP($A5688,'Fielding Data'!$A:$H,MATCH(T$1,'Fielding Data'!$A$1:$H$1,0),0),"Other")</f>
        <v>0</v>
      </c>
      <c r="U5688" s="13">
        <f>SUMIFS('Fielding Data'!E:E,'Fielding Data'!$A:$A,'Hitting Data'!$A5688)</f>
        <v>0</v>
      </c>
      <c r="V5688" s="13">
        <f>SUMIFS('Fielding Data'!F:F,'Fielding Data'!$A:$A,'Hitting Data'!$A5688)</f>
        <v>3</v>
      </c>
      <c r="W5688" s="13">
        <f>SUMIFS('Fielding Data'!G:G,'Fielding Data'!$A:$A,'Hitting Data'!$A5688)</f>
        <v>0</v>
      </c>
      <c r="X5688" s="13">
        <f>SUMIFS('Fielding Data'!H:H,'Fielding Data'!$A:$A,'Hitting Data'!$A5688)</f>
        <v>0</v>
      </c>
    </row>
    <row r="5689" spans="1:24" x14ac:dyDescent="0.3">
      <c r="A5689" s="13" t="str">
        <f t="shared" si="88"/>
        <v>rowlary012014</v>
      </c>
      <c r="B5689" s="16" t="s">
        <v>845</v>
      </c>
      <c r="C5689" s="16">
        <v>2014</v>
      </c>
      <c r="D5689" s="16">
        <v>6</v>
      </c>
      <c r="E5689" s="16">
        <v>1</v>
      </c>
      <c r="F5689" s="16">
        <v>0</v>
      </c>
      <c r="G5689" s="16">
        <v>0</v>
      </c>
      <c r="H5689" s="16">
        <v>0</v>
      </c>
      <c r="I5689" s="16">
        <v>0</v>
      </c>
      <c r="J5689" s="16">
        <v>0</v>
      </c>
      <c r="K5689" s="16">
        <v>0</v>
      </c>
      <c r="L5689" s="16">
        <v>0</v>
      </c>
      <c r="M5689" s="16">
        <v>0</v>
      </c>
      <c r="N5689" s="16">
        <v>0</v>
      </c>
      <c r="O5689" s="16">
        <v>1</v>
      </c>
      <c r="P5689" s="13" t="str">
        <f>IFERROR(VLOOKUP($A5689,'Fielding Data'!$A:$H,MATCH(P$1,'Fielding Data'!$A$1:$H$1,0),0),"Other")</f>
        <v>P</v>
      </c>
      <c r="Q5689" s="13">
        <f>IFERROR(VLOOKUP($A5689,'Fielding Data'!$A:$H,MATCH(Q$1,'Fielding Data'!$A$1:$H$1,0),0),"Other")</f>
        <v>0</v>
      </c>
      <c r="R5689" s="13">
        <f>IFERROR(VLOOKUP($A5689,'Fielding Data'!$A:$H,MATCH(R$1,'Fielding Data'!$A$1:$H$1,0),0),"Other")</f>
        <v>0</v>
      </c>
      <c r="S5689" s="13">
        <f>IFERROR(VLOOKUP($A5689,'Fielding Data'!$A:$H,MATCH(S$1,'Fielding Data'!$A$1:$H$1,0),0),"Other")</f>
        <v>1</v>
      </c>
      <c r="T5689" s="13">
        <f>IFERROR(VLOOKUP($A5689,'Fielding Data'!$A:$H,MATCH(T$1,'Fielding Data'!$A$1:$H$1,0),0),"Other")</f>
        <v>0</v>
      </c>
      <c r="U5689" s="13">
        <f>SUMIFS('Fielding Data'!E:E,'Fielding Data'!$A:$A,'Hitting Data'!$A5689)</f>
        <v>0</v>
      </c>
      <c r="V5689" s="13">
        <f>SUMIFS('Fielding Data'!F:F,'Fielding Data'!$A:$A,'Hitting Data'!$A5689)</f>
        <v>0</v>
      </c>
      <c r="W5689" s="13">
        <f>SUMIFS('Fielding Data'!G:G,'Fielding Data'!$A:$A,'Hitting Data'!$A5689)</f>
        <v>1</v>
      </c>
      <c r="X5689" s="13">
        <f>SUMIFS('Fielding Data'!H:H,'Fielding Data'!$A:$A,'Hitting Data'!$A5689)</f>
        <v>0</v>
      </c>
    </row>
    <row r="5690" spans="1:24" x14ac:dyDescent="0.3">
      <c r="A5690" s="13" t="str">
        <f t="shared" si="88"/>
        <v>ruary012014</v>
      </c>
      <c r="B5690" s="16" t="s">
        <v>2274</v>
      </c>
      <c r="C5690" s="16">
        <v>2014</v>
      </c>
      <c r="D5690" s="16">
        <v>28</v>
      </c>
      <c r="E5690" s="16">
        <v>105</v>
      </c>
      <c r="F5690" s="16">
        <v>11</v>
      </c>
      <c r="G5690" s="16">
        <v>31</v>
      </c>
      <c r="H5690" s="16">
        <v>7</v>
      </c>
      <c r="I5690" s="16">
        <v>0</v>
      </c>
      <c r="J5690" s="16">
        <v>2</v>
      </c>
      <c r="K5690" s="16">
        <v>14</v>
      </c>
      <c r="L5690" s="16">
        <v>1</v>
      </c>
      <c r="M5690" s="16">
        <v>0</v>
      </c>
      <c r="N5690" s="16">
        <v>2</v>
      </c>
      <c r="O5690" s="16">
        <v>18</v>
      </c>
      <c r="P5690" s="13" t="str">
        <f>IFERROR(VLOOKUP($A5690,'Fielding Data'!$A:$H,MATCH(P$1,'Fielding Data'!$A$1:$H$1,0),0),"Other")</f>
        <v>1B</v>
      </c>
      <c r="Q5690" s="13">
        <f>IFERROR(VLOOKUP($A5690,'Fielding Data'!$A:$H,MATCH(Q$1,'Fielding Data'!$A$1:$H$1,0),0),"Other")</f>
        <v>54</v>
      </c>
      <c r="R5690" s="13">
        <f>IFERROR(VLOOKUP($A5690,'Fielding Data'!$A:$H,MATCH(R$1,'Fielding Data'!$A$1:$H$1,0),0),"Other")</f>
        <v>7</v>
      </c>
      <c r="S5690" s="13">
        <f>IFERROR(VLOOKUP($A5690,'Fielding Data'!$A:$H,MATCH(S$1,'Fielding Data'!$A$1:$H$1,0),0),"Other")</f>
        <v>0</v>
      </c>
      <c r="T5690" s="13">
        <f>IFERROR(VLOOKUP($A5690,'Fielding Data'!$A:$H,MATCH(T$1,'Fielding Data'!$A$1:$H$1,0),0),"Other")</f>
        <v>7</v>
      </c>
      <c r="U5690" s="13">
        <f>SUMIFS('Fielding Data'!E:E,'Fielding Data'!$A:$A,'Hitting Data'!$A5690)</f>
        <v>120</v>
      </c>
      <c r="V5690" s="13">
        <f>SUMIFS('Fielding Data'!F:F,'Fielding Data'!$A:$A,'Hitting Data'!$A5690)</f>
        <v>7</v>
      </c>
      <c r="W5690" s="13">
        <f>SUMIFS('Fielding Data'!G:G,'Fielding Data'!$A:$A,'Hitting Data'!$A5690)</f>
        <v>0</v>
      </c>
      <c r="X5690" s="13">
        <f>SUMIFS('Fielding Data'!H:H,'Fielding Data'!$A:$A,'Hitting Data'!$A5690)</f>
        <v>7</v>
      </c>
    </row>
    <row r="5691" spans="1:24" x14ac:dyDescent="0.3">
      <c r="A5691" s="13" t="str">
        <f t="shared" si="88"/>
        <v>rucindr012014</v>
      </c>
      <c r="B5691" s="16" t="s">
        <v>2275</v>
      </c>
      <c r="C5691" s="16">
        <v>2014</v>
      </c>
      <c r="D5691" s="16">
        <v>3</v>
      </c>
      <c r="E5691" s="16">
        <v>0</v>
      </c>
      <c r="F5691" s="16">
        <v>0</v>
      </c>
      <c r="G5691" s="16">
        <v>0</v>
      </c>
      <c r="H5691" s="16">
        <v>0</v>
      </c>
      <c r="I5691" s="16">
        <v>0</v>
      </c>
      <c r="J5691" s="16">
        <v>0</v>
      </c>
      <c r="K5691" s="16">
        <v>0</v>
      </c>
      <c r="L5691" s="16">
        <v>0</v>
      </c>
      <c r="M5691" s="16">
        <v>0</v>
      </c>
      <c r="N5691" s="16">
        <v>0</v>
      </c>
      <c r="O5691" s="16">
        <v>0</v>
      </c>
      <c r="P5691" s="13" t="str">
        <f>IFERROR(VLOOKUP($A5691,'Fielding Data'!$A:$H,MATCH(P$1,'Fielding Data'!$A$1:$H$1,0),0),"Other")</f>
        <v>P</v>
      </c>
      <c r="Q5691" s="13">
        <f>IFERROR(VLOOKUP($A5691,'Fielding Data'!$A:$H,MATCH(Q$1,'Fielding Data'!$A$1:$H$1,0),0),"Other")</f>
        <v>1</v>
      </c>
      <c r="R5691" s="13">
        <f>IFERROR(VLOOKUP($A5691,'Fielding Data'!$A:$H,MATCH(R$1,'Fielding Data'!$A$1:$H$1,0),0),"Other")</f>
        <v>1</v>
      </c>
      <c r="S5691" s="13">
        <f>IFERROR(VLOOKUP($A5691,'Fielding Data'!$A:$H,MATCH(S$1,'Fielding Data'!$A$1:$H$1,0),0),"Other")</f>
        <v>0</v>
      </c>
      <c r="T5691" s="13">
        <f>IFERROR(VLOOKUP($A5691,'Fielding Data'!$A:$H,MATCH(T$1,'Fielding Data'!$A$1:$H$1,0),0),"Other")</f>
        <v>0</v>
      </c>
      <c r="U5691" s="13">
        <f>SUMIFS('Fielding Data'!E:E,'Fielding Data'!$A:$A,'Hitting Data'!$A5691)</f>
        <v>1</v>
      </c>
      <c r="V5691" s="13">
        <f>SUMIFS('Fielding Data'!F:F,'Fielding Data'!$A:$A,'Hitting Data'!$A5691)</f>
        <v>1</v>
      </c>
      <c r="W5691" s="13">
        <f>SUMIFS('Fielding Data'!G:G,'Fielding Data'!$A:$A,'Hitting Data'!$A5691)</f>
        <v>0</v>
      </c>
      <c r="X5691" s="13">
        <f>SUMIFS('Fielding Data'!H:H,'Fielding Data'!$A:$A,'Hitting Data'!$A5691)</f>
        <v>0</v>
      </c>
    </row>
    <row r="5692" spans="1:24" x14ac:dyDescent="0.3">
      <c r="A5692" s="13" t="str">
        <f t="shared" si="88"/>
        <v>rufda012014</v>
      </c>
      <c r="B5692" s="16" t="s">
        <v>1827</v>
      </c>
      <c r="C5692" s="16">
        <v>2014</v>
      </c>
      <c r="D5692" s="16">
        <v>52</v>
      </c>
      <c r="E5692" s="16">
        <v>102</v>
      </c>
      <c r="F5692" s="16">
        <v>13</v>
      </c>
      <c r="G5692" s="16">
        <v>24</v>
      </c>
      <c r="H5692" s="16">
        <v>8</v>
      </c>
      <c r="I5692" s="16">
        <v>0</v>
      </c>
      <c r="J5692" s="16">
        <v>3</v>
      </c>
      <c r="K5692" s="16">
        <v>8</v>
      </c>
      <c r="L5692" s="16">
        <v>0</v>
      </c>
      <c r="M5692" s="16">
        <v>0</v>
      </c>
      <c r="N5692" s="16">
        <v>8</v>
      </c>
      <c r="O5692" s="16">
        <v>32</v>
      </c>
      <c r="P5692" s="13" t="str">
        <f>IFERROR(VLOOKUP($A5692,'Fielding Data'!$A:$H,MATCH(P$1,'Fielding Data'!$A$1:$H$1,0),0),"Other")</f>
        <v>1B</v>
      </c>
      <c r="Q5692" s="13">
        <f>IFERROR(VLOOKUP($A5692,'Fielding Data'!$A:$H,MATCH(Q$1,'Fielding Data'!$A$1:$H$1,0),0),"Other")</f>
        <v>106</v>
      </c>
      <c r="R5692" s="13">
        <f>IFERROR(VLOOKUP($A5692,'Fielding Data'!$A:$H,MATCH(R$1,'Fielding Data'!$A$1:$H$1,0),0),"Other")</f>
        <v>6</v>
      </c>
      <c r="S5692" s="13">
        <f>IFERROR(VLOOKUP($A5692,'Fielding Data'!$A:$H,MATCH(S$1,'Fielding Data'!$A$1:$H$1,0),0),"Other")</f>
        <v>0</v>
      </c>
      <c r="T5692" s="13">
        <f>IFERROR(VLOOKUP($A5692,'Fielding Data'!$A:$H,MATCH(T$1,'Fielding Data'!$A$1:$H$1,0),0),"Other")</f>
        <v>9</v>
      </c>
      <c r="U5692" s="13">
        <f>SUMIFS('Fielding Data'!E:E,'Fielding Data'!$A:$A,'Hitting Data'!$A5692)</f>
        <v>146</v>
      </c>
      <c r="V5692" s="13">
        <f>SUMIFS('Fielding Data'!F:F,'Fielding Data'!$A:$A,'Hitting Data'!$A5692)</f>
        <v>7</v>
      </c>
      <c r="W5692" s="13">
        <f>SUMIFS('Fielding Data'!G:G,'Fielding Data'!$A:$A,'Hitting Data'!$A5692)</f>
        <v>0</v>
      </c>
      <c r="X5692" s="13">
        <f>SUMIFS('Fielding Data'!H:H,'Fielding Data'!$A:$A,'Hitting Data'!$A5692)</f>
        <v>9</v>
      </c>
    </row>
    <row r="5693" spans="1:24" x14ac:dyDescent="0.3">
      <c r="A5693" s="13" t="str">
        <f t="shared" si="88"/>
        <v>ruggiju012014</v>
      </c>
      <c r="B5693" s="16" t="s">
        <v>846</v>
      </c>
      <c r="C5693" s="16">
        <v>2014</v>
      </c>
      <c r="D5693" s="16">
        <v>81</v>
      </c>
      <c r="E5693" s="16">
        <v>224</v>
      </c>
      <c r="F5693" s="16">
        <v>29</v>
      </c>
      <c r="G5693" s="16">
        <v>63</v>
      </c>
      <c r="H5693" s="16">
        <v>13</v>
      </c>
      <c r="I5693" s="16">
        <v>1</v>
      </c>
      <c r="J5693" s="16">
        <v>6</v>
      </c>
      <c r="K5693" s="16">
        <v>28</v>
      </c>
      <c r="L5693" s="16">
        <v>2</v>
      </c>
      <c r="M5693" s="16">
        <v>4</v>
      </c>
      <c r="N5693" s="16">
        <v>18</v>
      </c>
      <c r="O5693" s="16">
        <v>70</v>
      </c>
      <c r="P5693" s="13" t="str">
        <f>IFERROR(VLOOKUP($A5693,'Fielding Data'!$A:$H,MATCH(P$1,'Fielding Data'!$A$1:$H$1,0),0),"Other")</f>
        <v>CF</v>
      </c>
      <c r="Q5693" s="13">
        <f>IFERROR(VLOOKUP($A5693,'Fielding Data'!$A:$H,MATCH(Q$1,'Fielding Data'!$A$1:$H$1,0),0),"Other")</f>
        <v>42</v>
      </c>
      <c r="R5693" s="13">
        <f>IFERROR(VLOOKUP($A5693,'Fielding Data'!$A:$H,MATCH(R$1,'Fielding Data'!$A$1:$H$1,0),0),"Other")</f>
        <v>0</v>
      </c>
      <c r="S5693" s="13">
        <f>IFERROR(VLOOKUP($A5693,'Fielding Data'!$A:$H,MATCH(S$1,'Fielding Data'!$A$1:$H$1,0),0),"Other")</f>
        <v>0</v>
      </c>
      <c r="T5693" s="13">
        <f>IFERROR(VLOOKUP($A5693,'Fielding Data'!$A:$H,MATCH(T$1,'Fielding Data'!$A$1:$H$1,0),0),"Other")</f>
        <v>0</v>
      </c>
      <c r="U5693" s="13">
        <f>SUMIFS('Fielding Data'!E:E,'Fielding Data'!$A:$A,'Hitting Data'!$A5693)</f>
        <v>230</v>
      </c>
      <c r="V5693" s="13">
        <f>SUMIFS('Fielding Data'!F:F,'Fielding Data'!$A:$A,'Hitting Data'!$A5693)</f>
        <v>2</v>
      </c>
      <c r="W5693" s="13">
        <f>SUMIFS('Fielding Data'!G:G,'Fielding Data'!$A:$A,'Hitting Data'!$A5693)</f>
        <v>2</v>
      </c>
      <c r="X5693" s="13">
        <f>SUMIFS('Fielding Data'!H:H,'Fielding Data'!$A:$A,'Hitting Data'!$A5693)</f>
        <v>0</v>
      </c>
    </row>
    <row r="5694" spans="1:24" x14ac:dyDescent="0.3">
      <c r="A5694" s="13" t="str">
        <f t="shared" si="88"/>
        <v>ruizca012014</v>
      </c>
      <c r="B5694" s="16" t="s">
        <v>723</v>
      </c>
      <c r="C5694" s="16">
        <v>2014</v>
      </c>
      <c r="D5694" s="16">
        <v>110</v>
      </c>
      <c r="E5694" s="16">
        <v>381</v>
      </c>
      <c r="F5694" s="16">
        <v>43</v>
      </c>
      <c r="G5694" s="16">
        <v>96</v>
      </c>
      <c r="H5694" s="16">
        <v>25</v>
      </c>
      <c r="I5694" s="16">
        <v>1</v>
      </c>
      <c r="J5694" s="16">
        <v>6</v>
      </c>
      <c r="K5694" s="16">
        <v>31</v>
      </c>
      <c r="L5694" s="16">
        <v>4</v>
      </c>
      <c r="M5694" s="16">
        <v>2</v>
      </c>
      <c r="N5694" s="16">
        <v>46</v>
      </c>
      <c r="O5694" s="16">
        <v>60</v>
      </c>
      <c r="P5694" s="13" t="str">
        <f>IFERROR(VLOOKUP($A5694,'Fielding Data'!$A:$H,MATCH(P$1,'Fielding Data'!$A$1:$H$1,0),0),"Other")</f>
        <v>C</v>
      </c>
      <c r="Q5694" s="13">
        <f>IFERROR(VLOOKUP($A5694,'Fielding Data'!$A:$H,MATCH(Q$1,'Fielding Data'!$A$1:$H$1,0),0),"Other")</f>
        <v>852</v>
      </c>
      <c r="R5694" s="13">
        <f>IFERROR(VLOOKUP($A5694,'Fielding Data'!$A:$H,MATCH(R$1,'Fielding Data'!$A$1:$H$1,0),0),"Other")</f>
        <v>68</v>
      </c>
      <c r="S5694" s="13">
        <f>IFERROR(VLOOKUP($A5694,'Fielding Data'!$A:$H,MATCH(S$1,'Fielding Data'!$A$1:$H$1,0),0),"Other")</f>
        <v>5</v>
      </c>
      <c r="T5694" s="13">
        <f>IFERROR(VLOOKUP($A5694,'Fielding Data'!$A:$H,MATCH(T$1,'Fielding Data'!$A$1:$H$1,0),0),"Other")</f>
        <v>9</v>
      </c>
      <c r="U5694" s="13">
        <f>SUMIFS('Fielding Data'!E:E,'Fielding Data'!$A:$A,'Hitting Data'!$A5694)</f>
        <v>852</v>
      </c>
      <c r="V5694" s="13">
        <f>SUMIFS('Fielding Data'!F:F,'Fielding Data'!$A:$A,'Hitting Data'!$A5694)</f>
        <v>68</v>
      </c>
      <c r="W5694" s="13">
        <f>SUMIFS('Fielding Data'!G:G,'Fielding Data'!$A:$A,'Hitting Data'!$A5694)</f>
        <v>5</v>
      </c>
      <c r="X5694" s="13">
        <f>SUMIFS('Fielding Data'!H:H,'Fielding Data'!$A:$A,'Hitting Data'!$A5694)</f>
        <v>9</v>
      </c>
    </row>
    <row r="5695" spans="1:24" x14ac:dyDescent="0.3">
      <c r="A5695" s="13" t="str">
        <f t="shared" si="88"/>
        <v>ruppca012014</v>
      </c>
      <c r="B5695" s="16" t="s">
        <v>2051</v>
      </c>
      <c r="C5695" s="16">
        <v>2014</v>
      </c>
      <c r="D5695" s="16">
        <v>18</v>
      </c>
      <c r="E5695" s="16">
        <v>60</v>
      </c>
      <c r="F5695" s="16">
        <v>4</v>
      </c>
      <c r="G5695" s="16">
        <v>11</v>
      </c>
      <c r="H5695" s="16">
        <v>4</v>
      </c>
      <c r="I5695" s="16">
        <v>0</v>
      </c>
      <c r="J5695" s="16">
        <v>0</v>
      </c>
      <c r="K5695" s="16">
        <v>6</v>
      </c>
      <c r="L5695" s="16">
        <v>0</v>
      </c>
      <c r="M5695" s="16">
        <v>0</v>
      </c>
      <c r="N5695" s="16">
        <v>4</v>
      </c>
      <c r="O5695" s="16">
        <v>20</v>
      </c>
      <c r="P5695" s="13" t="str">
        <f>IFERROR(VLOOKUP($A5695,'Fielding Data'!$A:$H,MATCH(P$1,'Fielding Data'!$A$1:$H$1,0),0),"Other")</f>
        <v>C</v>
      </c>
      <c r="Q5695" s="13">
        <f>IFERROR(VLOOKUP($A5695,'Fielding Data'!$A:$H,MATCH(Q$1,'Fielding Data'!$A$1:$H$1,0),0),"Other")</f>
        <v>130</v>
      </c>
      <c r="R5695" s="13">
        <f>IFERROR(VLOOKUP($A5695,'Fielding Data'!$A:$H,MATCH(R$1,'Fielding Data'!$A$1:$H$1,0),0),"Other")</f>
        <v>18</v>
      </c>
      <c r="S5695" s="13">
        <f>IFERROR(VLOOKUP($A5695,'Fielding Data'!$A:$H,MATCH(S$1,'Fielding Data'!$A$1:$H$1,0),0),"Other")</f>
        <v>2</v>
      </c>
      <c r="T5695" s="13">
        <f>IFERROR(VLOOKUP($A5695,'Fielding Data'!$A:$H,MATCH(T$1,'Fielding Data'!$A$1:$H$1,0),0),"Other")</f>
        <v>2</v>
      </c>
      <c r="U5695" s="13">
        <f>SUMIFS('Fielding Data'!E:E,'Fielding Data'!$A:$A,'Hitting Data'!$A5695)</f>
        <v>130</v>
      </c>
      <c r="V5695" s="13">
        <f>SUMIFS('Fielding Data'!F:F,'Fielding Data'!$A:$A,'Hitting Data'!$A5695)</f>
        <v>18</v>
      </c>
      <c r="W5695" s="13">
        <f>SUMIFS('Fielding Data'!G:G,'Fielding Data'!$A:$A,'Hitting Data'!$A5695)</f>
        <v>2</v>
      </c>
      <c r="X5695" s="13">
        <f>SUMIFS('Fielding Data'!H:H,'Fielding Data'!$A:$A,'Hitting Data'!$A5695)</f>
        <v>2</v>
      </c>
    </row>
    <row r="5696" spans="1:24" x14ac:dyDescent="0.3">
      <c r="A5696" s="13" t="str">
        <f t="shared" si="88"/>
        <v>rusinch012014</v>
      </c>
      <c r="B5696" s="16" t="s">
        <v>1828</v>
      </c>
      <c r="C5696" s="16">
        <v>2014</v>
      </c>
      <c r="D5696" s="16">
        <v>4</v>
      </c>
      <c r="E5696" s="16">
        <v>3</v>
      </c>
      <c r="F5696" s="16">
        <v>0</v>
      </c>
      <c r="G5696" s="16">
        <v>0</v>
      </c>
      <c r="H5696" s="16">
        <v>0</v>
      </c>
      <c r="I5696" s="16">
        <v>0</v>
      </c>
      <c r="J5696" s="16">
        <v>0</v>
      </c>
      <c r="K5696" s="16">
        <v>0</v>
      </c>
      <c r="L5696" s="16">
        <v>0</v>
      </c>
      <c r="M5696" s="16">
        <v>0</v>
      </c>
      <c r="N5696" s="16">
        <v>0</v>
      </c>
      <c r="O5696" s="16">
        <v>1</v>
      </c>
      <c r="P5696" s="13" t="str">
        <f>IFERROR(VLOOKUP($A5696,'Fielding Data'!$A:$H,MATCH(P$1,'Fielding Data'!$A$1:$H$1,0),0),"Other")</f>
        <v>P</v>
      </c>
      <c r="Q5696" s="13">
        <f>IFERROR(VLOOKUP($A5696,'Fielding Data'!$A:$H,MATCH(Q$1,'Fielding Data'!$A$1:$H$1,0),0),"Other")</f>
        <v>2</v>
      </c>
      <c r="R5696" s="13">
        <f>IFERROR(VLOOKUP($A5696,'Fielding Data'!$A:$H,MATCH(R$1,'Fielding Data'!$A$1:$H$1,0),0),"Other")</f>
        <v>2</v>
      </c>
      <c r="S5696" s="13">
        <f>IFERROR(VLOOKUP($A5696,'Fielding Data'!$A:$H,MATCH(S$1,'Fielding Data'!$A$1:$H$1,0),0),"Other")</f>
        <v>0</v>
      </c>
      <c r="T5696" s="13">
        <f>IFERROR(VLOOKUP($A5696,'Fielding Data'!$A:$H,MATCH(T$1,'Fielding Data'!$A$1:$H$1,0),0),"Other")</f>
        <v>0</v>
      </c>
      <c r="U5696" s="13">
        <f>SUMIFS('Fielding Data'!E:E,'Fielding Data'!$A:$A,'Hitting Data'!$A5696)</f>
        <v>2</v>
      </c>
      <c r="V5696" s="13">
        <f>SUMIFS('Fielding Data'!F:F,'Fielding Data'!$A:$A,'Hitting Data'!$A5696)</f>
        <v>2</v>
      </c>
      <c r="W5696" s="13">
        <f>SUMIFS('Fielding Data'!G:G,'Fielding Data'!$A:$A,'Hitting Data'!$A5696)</f>
        <v>0</v>
      </c>
      <c r="X5696" s="13">
        <f>SUMIFS('Fielding Data'!H:H,'Fielding Data'!$A:$A,'Hitting Data'!$A5696)</f>
        <v>0</v>
      </c>
    </row>
    <row r="5697" spans="1:24" x14ac:dyDescent="0.3">
      <c r="A5697" s="13" t="str">
        <f t="shared" si="88"/>
        <v>rutlejo012014</v>
      </c>
      <c r="B5697" s="16" t="s">
        <v>1829</v>
      </c>
      <c r="C5697" s="16">
        <v>2014</v>
      </c>
      <c r="D5697" s="16">
        <v>105</v>
      </c>
      <c r="E5697" s="16">
        <v>309</v>
      </c>
      <c r="F5697" s="16">
        <v>44</v>
      </c>
      <c r="G5697" s="16">
        <v>83</v>
      </c>
      <c r="H5697" s="16">
        <v>16</v>
      </c>
      <c r="I5697" s="16">
        <v>7</v>
      </c>
      <c r="J5697" s="16">
        <v>4</v>
      </c>
      <c r="K5697" s="16">
        <v>33</v>
      </c>
      <c r="L5697" s="16">
        <v>2</v>
      </c>
      <c r="M5697" s="16">
        <v>3</v>
      </c>
      <c r="N5697" s="16">
        <v>20</v>
      </c>
      <c r="O5697" s="16">
        <v>83</v>
      </c>
      <c r="P5697" s="13" t="str">
        <f>IFERROR(VLOOKUP($A5697,'Fielding Data'!$A:$H,MATCH(P$1,'Fielding Data'!$A$1:$H$1,0),0),"Other")</f>
        <v>2B</v>
      </c>
      <c r="Q5697" s="13">
        <f>IFERROR(VLOOKUP($A5697,'Fielding Data'!$A:$H,MATCH(Q$1,'Fielding Data'!$A$1:$H$1,0),0),"Other")</f>
        <v>25</v>
      </c>
      <c r="R5697" s="13">
        <f>IFERROR(VLOOKUP($A5697,'Fielding Data'!$A:$H,MATCH(R$1,'Fielding Data'!$A$1:$H$1,0),0),"Other")</f>
        <v>27</v>
      </c>
      <c r="S5697" s="13">
        <f>IFERROR(VLOOKUP($A5697,'Fielding Data'!$A:$H,MATCH(S$1,'Fielding Data'!$A$1:$H$1,0),0),"Other")</f>
        <v>2</v>
      </c>
      <c r="T5697" s="13">
        <f>IFERROR(VLOOKUP($A5697,'Fielding Data'!$A:$H,MATCH(T$1,'Fielding Data'!$A$1:$H$1,0),0),"Other")</f>
        <v>6</v>
      </c>
      <c r="U5697" s="13">
        <f>SUMIFS('Fielding Data'!E:E,'Fielding Data'!$A:$A,'Hitting Data'!$A5697)</f>
        <v>90</v>
      </c>
      <c r="V5697" s="13">
        <f>SUMIFS('Fielding Data'!F:F,'Fielding Data'!$A:$A,'Hitting Data'!$A5697)</f>
        <v>194</v>
      </c>
      <c r="W5697" s="13">
        <f>SUMIFS('Fielding Data'!G:G,'Fielding Data'!$A:$A,'Hitting Data'!$A5697)</f>
        <v>13</v>
      </c>
      <c r="X5697" s="13">
        <f>SUMIFS('Fielding Data'!H:H,'Fielding Data'!$A:$A,'Hitting Data'!$A5697)</f>
        <v>41</v>
      </c>
    </row>
    <row r="5698" spans="1:24" x14ac:dyDescent="0.3">
      <c r="A5698" s="13" t="str">
        <f t="shared" si="88"/>
        <v>ryanbr012014</v>
      </c>
      <c r="B5698" s="16" t="s">
        <v>847</v>
      </c>
      <c r="C5698" s="16">
        <v>2014</v>
      </c>
      <c r="D5698" s="16">
        <v>49</v>
      </c>
      <c r="E5698" s="16">
        <v>114</v>
      </c>
      <c r="F5698" s="16">
        <v>5</v>
      </c>
      <c r="G5698" s="16">
        <v>19</v>
      </c>
      <c r="H5698" s="16">
        <v>4</v>
      </c>
      <c r="I5698" s="16">
        <v>0</v>
      </c>
      <c r="J5698" s="16">
        <v>0</v>
      </c>
      <c r="K5698" s="16">
        <v>8</v>
      </c>
      <c r="L5698" s="16">
        <v>0</v>
      </c>
      <c r="M5698" s="16">
        <v>2</v>
      </c>
      <c r="N5698" s="16">
        <v>4</v>
      </c>
      <c r="O5698" s="16">
        <v>30</v>
      </c>
      <c r="P5698" s="13" t="str">
        <f>IFERROR(VLOOKUP($A5698,'Fielding Data'!$A:$H,MATCH(P$1,'Fielding Data'!$A$1:$H$1,0),0),"Other")</f>
        <v>1B</v>
      </c>
      <c r="Q5698" s="13">
        <f>IFERROR(VLOOKUP($A5698,'Fielding Data'!$A:$H,MATCH(Q$1,'Fielding Data'!$A$1:$H$1,0),0),"Other")</f>
        <v>8</v>
      </c>
      <c r="R5698" s="13">
        <f>IFERROR(VLOOKUP($A5698,'Fielding Data'!$A:$H,MATCH(R$1,'Fielding Data'!$A$1:$H$1,0),0),"Other")</f>
        <v>1</v>
      </c>
      <c r="S5698" s="13">
        <f>IFERROR(VLOOKUP($A5698,'Fielding Data'!$A:$H,MATCH(S$1,'Fielding Data'!$A$1:$H$1,0),0),"Other")</f>
        <v>0</v>
      </c>
      <c r="T5698" s="13">
        <f>IFERROR(VLOOKUP($A5698,'Fielding Data'!$A:$H,MATCH(T$1,'Fielding Data'!$A$1:$H$1,0),0),"Other")</f>
        <v>1</v>
      </c>
      <c r="U5698" s="13">
        <f>SUMIFS('Fielding Data'!E:E,'Fielding Data'!$A:$A,'Hitting Data'!$A5698)</f>
        <v>53</v>
      </c>
      <c r="V5698" s="13">
        <f>SUMIFS('Fielding Data'!F:F,'Fielding Data'!$A:$A,'Hitting Data'!$A5698)</f>
        <v>102</v>
      </c>
      <c r="W5698" s="13">
        <f>SUMIFS('Fielding Data'!G:G,'Fielding Data'!$A:$A,'Hitting Data'!$A5698)</f>
        <v>4</v>
      </c>
      <c r="X5698" s="13">
        <f>SUMIFS('Fielding Data'!H:H,'Fielding Data'!$A:$A,'Hitting Data'!$A5698)</f>
        <v>20</v>
      </c>
    </row>
    <row r="5699" spans="1:24" x14ac:dyDescent="0.3">
      <c r="A5699" s="13" t="str">
        <f t="shared" ref="A5699:A5762" si="89">(B5699&amp;C5699)</f>
        <v>ryanky012014</v>
      </c>
      <c r="B5699" s="16" t="s">
        <v>2276</v>
      </c>
      <c r="C5699" s="16">
        <v>2014</v>
      </c>
      <c r="D5699" s="16">
        <v>6</v>
      </c>
      <c r="E5699" s="16">
        <v>0</v>
      </c>
      <c r="F5699" s="16">
        <v>0</v>
      </c>
      <c r="G5699" s="16">
        <v>0</v>
      </c>
      <c r="H5699" s="16">
        <v>0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6">
        <v>0</v>
      </c>
      <c r="O5699" s="16">
        <v>0</v>
      </c>
      <c r="P5699" s="13" t="str">
        <f>IFERROR(VLOOKUP($A5699,'Fielding Data'!$A:$H,MATCH(P$1,'Fielding Data'!$A$1:$H$1,0),0),"Other")</f>
        <v>P</v>
      </c>
      <c r="Q5699" s="13">
        <f>IFERROR(VLOOKUP($A5699,'Fielding Data'!$A:$H,MATCH(Q$1,'Fielding Data'!$A$1:$H$1,0),0),"Other")</f>
        <v>2</v>
      </c>
      <c r="R5699" s="13">
        <f>IFERROR(VLOOKUP($A5699,'Fielding Data'!$A:$H,MATCH(R$1,'Fielding Data'!$A$1:$H$1,0),0),"Other")</f>
        <v>1</v>
      </c>
      <c r="S5699" s="13">
        <f>IFERROR(VLOOKUP($A5699,'Fielding Data'!$A:$H,MATCH(S$1,'Fielding Data'!$A$1:$H$1,0),0),"Other")</f>
        <v>0</v>
      </c>
      <c r="T5699" s="13">
        <f>IFERROR(VLOOKUP($A5699,'Fielding Data'!$A:$H,MATCH(T$1,'Fielding Data'!$A$1:$H$1,0),0),"Other")</f>
        <v>0</v>
      </c>
      <c r="U5699" s="13">
        <f>SUMIFS('Fielding Data'!E:E,'Fielding Data'!$A:$A,'Hitting Data'!$A5699)</f>
        <v>2</v>
      </c>
      <c r="V5699" s="13">
        <f>SUMIFS('Fielding Data'!F:F,'Fielding Data'!$A:$A,'Hitting Data'!$A5699)</f>
        <v>1</v>
      </c>
      <c r="W5699" s="13">
        <f>SUMIFS('Fielding Data'!G:G,'Fielding Data'!$A:$A,'Hitting Data'!$A5699)</f>
        <v>0</v>
      </c>
      <c r="X5699" s="13">
        <f>SUMIFS('Fielding Data'!H:H,'Fielding Data'!$A:$A,'Hitting Data'!$A5699)</f>
        <v>0</v>
      </c>
    </row>
    <row r="5700" spans="1:24" x14ac:dyDescent="0.3">
      <c r="A5700" s="13" t="str">
        <f t="shared" si="89"/>
        <v>ryuhy012014</v>
      </c>
      <c r="B5700" s="16" t="s">
        <v>2052</v>
      </c>
      <c r="C5700" s="16">
        <v>2014</v>
      </c>
      <c r="D5700" s="16">
        <v>26</v>
      </c>
      <c r="E5700" s="16">
        <v>47</v>
      </c>
      <c r="F5700" s="16">
        <v>4</v>
      </c>
      <c r="G5700" s="16">
        <v>7</v>
      </c>
      <c r="H5700" s="16">
        <v>2</v>
      </c>
      <c r="I5700" s="16">
        <v>0</v>
      </c>
      <c r="J5700" s="16">
        <v>0</v>
      </c>
      <c r="K5700" s="16">
        <v>2</v>
      </c>
      <c r="L5700" s="16">
        <v>0</v>
      </c>
      <c r="M5700" s="16">
        <v>0</v>
      </c>
      <c r="N5700" s="16">
        <v>1</v>
      </c>
      <c r="O5700" s="16">
        <v>17</v>
      </c>
      <c r="P5700" s="13" t="str">
        <f>IFERROR(VLOOKUP($A5700,'Fielding Data'!$A:$H,MATCH(P$1,'Fielding Data'!$A$1:$H$1,0),0),"Other")</f>
        <v>P</v>
      </c>
      <c r="Q5700" s="13">
        <f>IFERROR(VLOOKUP($A5700,'Fielding Data'!$A:$H,MATCH(Q$1,'Fielding Data'!$A$1:$H$1,0),0),"Other")</f>
        <v>7</v>
      </c>
      <c r="R5700" s="13">
        <f>IFERROR(VLOOKUP($A5700,'Fielding Data'!$A:$H,MATCH(R$1,'Fielding Data'!$A$1:$H$1,0),0),"Other")</f>
        <v>25</v>
      </c>
      <c r="S5700" s="13">
        <f>IFERROR(VLOOKUP($A5700,'Fielding Data'!$A:$H,MATCH(S$1,'Fielding Data'!$A$1:$H$1,0),0),"Other")</f>
        <v>1</v>
      </c>
      <c r="T5700" s="13">
        <f>IFERROR(VLOOKUP($A5700,'Fielding Data'!$A:$H,MATCH(T$1,'Fielding Data'!$A$1:$H$1,0),0),"Other")</f>
        <v>3</v>
      </c>
      <c r="U5700" s="13">
        <f>SUMIFS('Fielding Data'!E:E,'Fielding Data'!$A:$A,'Hitting Data'!$A5700)</f>
        <v>7</v>
      </c>
      <c r="V5700" s="13">
        <f>SUMIFS('Fielding Data'!F:F,'Fielding Data'!$A:$A,'Hitting Data'!$A5700)</f>
        <v>25</v>
      </c>
      <c r="W5700" s="13">
        <f>SUMIFS('Fielding Data'!G:G,'Fielding Data'!$A:$A,'Hitting Data'!$A5700)</f>
        <v>1</v>
      </c>
      <c r="X5700" s="13">
        <f>SUMIFS('Fielding Data'!H:H,'Fielding Data'!$A:$A,'Hitting Data'!$A5700)</f>
        <v>3</v>
      </c>
    </row>
    <row r="5701" spans="1:24" x14ac:dyDescent="0.3">
      <c r="A5701" s="13" t="str">
        <f t="shared" si="89"/>
        <v>rzepcma012014</v>
      </c>
      <c r="B5701" s="16" t="s">
        <v>1179</v>
      </c>
      <c r="C5701" s="16">
        <v>2014</v>
      </c>
      <c r="D5701" s="16">
        <v>73</v>
      </c>
      <c r="E5701" s="16">
        <v>0</v>
      </c>
      <c r="F5701" s="16">
        <v>0</v>
      </c>
      <c r="G5701" s="16">
        <v>0</v>
      </c>
      <c r="H5701" s="16">
        <v>0</v>
      </c>
      <c r="I5701" s="16">
        <v>0</v>
      </c>
      <c r="J5701" s="16">
        <v>0</v>
      </c>
      <c r="K5701" s="16">
        <v>0</v>
      </c>
      <c r="L5701" s="16">
        <v>0</v>
      </c>
      <c r="M5701" s="16">
        <v>0</v>
      </c>
      <c r="N5701" s="16">
        <v>0</v>
      </c>
      <c r="O5701" s="16">
        <v>0</v>
      </c>
      <c r="P5701" s="13" t="str">
        <f>IFERROR(VLOOKUP($A5701,'Fielding Data'!$A:$H,MATCH(P$1,'Fielding Data'!$A$1:$H$1,0),0),"Other")</f>
        <v>P</v>
      </c>
      <c r="Q5701" s="13">
        <f>IFERROR(VLOOKUP($A5701,'Fielding Data'!$A:$H,MATCH(Q$1,'Fielding Data'!$A$1:$H$1,0),0),"Other")</f>
        <v>3</v>
      </c>
      <c r="R5701" s="13">
        <f>IFERROR(VLOOKUP($A5701,'Fielding Data'!$A:$H,MATCH(R$1,'Fielding Data'!$A$1:$H$1,0),0),"Other")</f>
        <v>5</v>
      </c>
      <c r="S5701" s="13">
        <f>IFERROR(VLOOKUP($A5701,'Fielding Data'!$A:$H,MATCH(S$1,'Fielding Data'!$A$1:$H$1,0),0),"Other")</f>
        <v>1</v>
      </c>
      <c r="T5701" s="13">
        <f>IFERROR(VLOOKUP($A5701,'Fielding Data'!$A:$H,MATCH(T$1,'Fielding Data'!$A$1:$H$1,0),0),"Other")</f>
        <v>0</v>
      </c>
      <c r="U5701" s="13">
        <f>SUMIFS('Fielding Data'!E:E,'Fielding Data'!$A:$A,'Hitting Data'!$A5701)</f>
        <v>3</v>
      </c>
      <c r="V5701" s="13">
        <f>SUMIFS('Fielding Data'!F:F,'Fielding Data'!$A:$A,'Hitting Data'!$A5701)</f>
        <v>5</v>
      </c>
      <c r="W5701" s="13">
        <f>SUMIFS('Fielding Data'!G:G,'Fielding Data'!$A:$A,'Hitting Data'!$A5701)</f>
        <v>1</v>
      </c>
      <c r="X5701" s="13">
        <f>SUMIFS('Fielding Data'!H:H,'Fielding Data'!$A:$A,'Hitting Data'!$A5701)</f>
        <v>0</v>
      </c>
    </row>
    <row r="5702" spans="1:24" x14ac:dyDescent="0.3">
      <c r="A5702" s="13" t="str">
        <f t="shared" si="89"/>
        <v>sabatcc012014</v>
      </c>
      <c r="B5702" s="16" t="s">
        <v>275</v>
      </c>
      <c r="C5702" s="16">
        <v>2014</v>
      </c>
      <c r="D5702" s="16">
        <v>8</v>
      </c>
      <c r="E5702" s="16">
        <v>2</v>
      </c>
      <c r="F5702" s="16">
        <v>0</v>
      </c>
      <c r="G5702" s="16">
        <v>0</v>
      </c>
      <c r="H5702" s="16">
        <v>0</v>
      </c>
      <c r="I5702" s="16">
        <v>0</v>
      </c>
      <c r="J5702" s="16">
        <v>0</v>
      </c>
      <c r="K5702" s="16">
        <v>0</v>
      </c>
      <c r="L5702" s="16">
        <v>0</v>
      </c>
      <c r="M5702" s="16">
        <v>0</v>
      </c>
      <c r="N5702" s="16">
        <v>0</v>
      </c>
      <c r="O5702" s="16">
        <v>0</v>
      </c>
      <c r="P5702" s="13" t="str">
        <f>IFERROR(VLOOKUP($A5702,'Fielding Data'!$A:$H,MATCH(P$1,'Fielding Data'!$A$1:$H$1,0),0),"Other")</f>
        <v>P</v>
      </c>
      <c r="Q5702" s="13">
        <f>IFERROR(VLOOKUP($A5702,'Fielding Data'!$A:$H,MATCH(Q$1,'Fielding Data'!$A$1:$H$1,0),0),"Other")</f>
        <v>1</v>
      </c>
      <c r="R5702" s="13">
        <f>IFERROR(VLOOKUP($A5702,'Fielding Data'!$A:$H,MATCH(R$1,'Fielding Data'!$A$1:$H$1,0),0),"Other")</f>
        <v>5</v>
      </c>
      <c r="S5702" s="13">
        <f>IFERROR(VLOOKUP($A5702,'Fielding Data'!$A:$H,MATCH(S$1,'Fielding Data'!$A$1:$H$1,0),0),"Other")</f>
        <v>0</v>
      </c>
      <c r="T5702" s="13">
        <f>IFERROR(VLOOKUP($A5702,'Fielding Data'!$A:$H,MATCH(T$1,'Fielding Data'!$A$1:$H$1,0),0),"Other")</f>
        <v>0</v>
      </c>
      <c r="U5702" s="13">
        <f>SUMIFS('Fielding Data'!E:E,'Fielding Data'!$A:$A,'Hitting Data'!$A5702)</f>
        <v>1</v>
      </c>
      <c r="V5702" s="13">
        <f>SUMIFS('Fielding Data'!F:F,'Fielding Data'!$A:$A,'Hitting Data'!$A5702)</f>
        <v>5</v>
      </c>
      <c r="W5702" s="13">
        <f>SUMIFS('Fielding Data'!G:G,'Fielding Data'!$A:$A,'Hitting Data'!$A5702)</f>
        <v>0</v>
      </c>
      <c r="X5702" s="13">
        <f>SUMIFS('Fielding Data'!H:H,'Fielding Data'!$A:$A,'Hitting Data'!$A5702)</f>
        <v>0</v>
      </c>
    </row>
    <row r="5703" spans="1:24" x14ac:dyDescent="0.3">
      <c r="A5703" s="13" t="str">
        <f t="shared" si="89"/>
        <v>sadleca022014</v>
      </c>
      <c r="B5703" s="16" t="s">
        <v>2277</v>
      </c>
      <c r="C5703" s="16">
        <v>2014</v>
      </c>
      <c r="D5703" s="16">
        <v>6</v>
      </c>
      <c r="E5703" s="16">
        <v>0</v>
      </c>
      <c r="F5703" s="16">
        <v>0</v>
      </c>
      <c r="G5703" s="16">
        <v>0</v>
      </c>
      <c r="H5703" s="16">
        <v>0</v>
      </c>
      <c r="I5703" s="16">
        <v>0</v>
      </c>
      <c r="J5703" s="16">
        <v>0</v>
      </c>
      <c r="K5703" s="16">
        <v>0</v>
      </c>
      <c r="L5703" s="16">
        <v>0</v>
      </c>
      <c r="M5703" s="16">
        <v>0</v>
      </c>
      <c r="N5703" s="16">
        <v>0</v>
      </c>
      <c r="O5703" s="16">
        <v>0</v>
      </c>
      <c r="P5703" s="13" t="str">
        <f>IFERROR(VLOOKUP($A5703,'Fielding Data'!$A:$H,MATCH(P$1,'Fielding Data'!$A$1:$H$1,0),0),"Other")</f>
        <v>P</v>
      </c>
      <c r="Q5703" s="13">
        <f>IFERROR(VLOOKUP($A5703,'Fielding Data'!$A:$H,MATCH(Q$1,'Fielding Data'!$A$1:$H$1,0),0),"Other")</f>
        <v>3</v>
      </c>
      <c r="R5703" s="13">
        <f>IFERROR(VLOOKUP($A5703,'Fielding Data'!$A:$H,MATCH(R$1,'Fielding Data'!$A$1:$H$1,0),0),"Other")</f>
        <v>1</v>
      </c>
      <c r="S5703" s="13">
        <f>IFERROR(VLOOKUP($A5703,'Fielding Data'!$A:$H,MATCH(S$1,'Fielding Data'!$A$1:$H$1,0),0),"Other")</f>
        <v>0</v>
      </c>
      <c r="T5703" s="13">
        <f>IFERROR(VLOOKUP($A5703,'Fielding Data'!$A:$H,MATCH(T$1,'Fielding Data'!$A$1:$H$1,0),0),"Other")</f>
        <v>0</v>
      </c>
      <c r="U5703" s="13">
        <f>SUMIFS('Fielding Data'!E:E,'Fielding Data'!$A:$A,'Hitting Data'!$A5703)</f>
        <v>3</v>
      </c>
      <c r="V5703" s="13">
        <f>SUMIFS('Fielding Data'!F:F,'Fielding Data'!$A:$A,'Hitting Data'!$A5703)</f>
        <v>1</v>
      </c>
      <c r="W5703" s="13">
        <f>SUMIFS('Fielding Data'!G:G,'Fielding Data'!$A:$A,'Hitting Data'!$A5703)</f>
        <v>0</v>
      </c>
      <c r="X5703" s="13">
        <f>SUMIFS('Fielding Data'!H:H,'Fielding Data'!$A:$A,'Hitting Data'!$A5703)</f>
        <v>0</v>
      </c>
    </row>
    <row r="5704" spans="1:24" x14ac:dyDescent="0.3">
      <c r="A5704" s="13" t="str">
        <f t="shared" si="89"/>
        <v>salasfe012014</v>
      </c>
      <c r="B5704" s="16" t="s">
        <v>1373</v>
      </c>
      <c r="C5704" s="16">
        <v>2014</v>
      </c>
      <c r="D5704" s="16">
        <v>57</v>
      </c>
      <c r="E5704" s="16">
        <v>0</v>
      </c>
      <c r="F5704" s="16">
        <v>0</v>
      </c>
      <c r="G5704" s="16">
        <v>0</v>
      </c>
      <c r="H5704" s="16">
        <v>0</v>
      </c>
      <c r="I5704" s="16">
        <v>0</v>
      </c>
      <c r="J5704" s="16">
        <v>0</v>
      </c>
      <c r="K5704" s="16">
        <v>0</v>
      </c>
      <c r="L5704" s="16">
        <v>0</v>
      </c>
      <c r="M5704" s="16">
        <v>0</v>
      </c>
      <c r="N5704" s="16">
        <v>0</v>
      </c>
      <c r="O5704" s="16">
        <v>0</v>
      </c>
      <c r="P5704" s="13" t="str">
        <f>IFERROR(VLOOKUP($A5704,'Fielding Data'!$A:$H,MATCH(P$1,'Fielding Data'!$A$1:$H$1,0),0),"Other")</f>
        <v>P</v>
      </c>
      <c r="Q5704" s="13">
        <f>IFERROR(VLOOKUP($A5704,'Fielding Data'!$A:$H,MATCH(Q$1,'Fielding Data'!$A$1:$H$1,0),0),"Other")</f>
        <v>6</v>
      </c>
      <c r="R5704" s="13">
        <f>IFERROR(VLOOKUP($A5704,'Fielding Data'!$A:$H,MATCH(R$1,'Fielding Data'!$A$1:$H$1,0),0),"Other")</f>
        <v>7</v>
      </c>
      <c r="S5704" s="13">
        <f>IFERROR(VLOOKUP($A5704,'Fielding Data'!$A:$H,MATCH(S$1,'Fielding Data'!$A$1:$H$1,0),0),"Other")</f>
        <v>0</v>
      </c>
      <c r="T5704" s="13">
        <f>IFERROR(VLOOKUP($A5704,'Fielding Data'!$A:$H,MATCH(T$1,'Fielding Data'!$A$1:$H$1,0),0),"Other")</f>
        <v>1</v>
      </c>
      <c r="U5704" s="13">
        <f>SUMIFS('Fielding Data'!E:E,'Fielding Data'!$A:$A,'Hitting Data'!$A5704)</f>
        <v>6</v>
      </c>
      <c r="V5704" s="13">
        <f>SUMIFS('Fielding Data'!F:F,'Fielding Data'!$A:$A,'Hitting Data'!$A5704)</f>
        <v>7</v>
      </c>
      <c r="W5704" s="13">
        <f>SUMIFS('Fielding Data'!G:G,'Fielding Data'!$A:$A,'Hitting Data'!$A5704)</f>
        <v>0</v>
      </c>
      <c r="X5704" s="13">
        <f>SUMIFS('Fielding Data'!H:H,'Fielding Data'!$A:$A,'Hitting Data'!$A5704)</f>
        <v>1</v>
      </c>
    </row>
    <row r="5705" spans="1:24" x14ac:dyDescent="0.3">
      <c r="A5705" s="13" t="str">
        <f t="shared" si="89"/>
        <v>salazda012014</v>
      </c>
      <c r="B5705" s="16" t="s">
        <v>2053</v>
      </c>
      <c r="C5705" s="16">
        <v>2014</v>
      </c>
      <c r="D5705" s="16">
        <v>20</v>
      </c>
      <c r="E5705" s="16">
        <v>3</v>
      </c>
      <c r="F5705" s="16">
        <v>0</v>
      </c>
      <c r="G5705" s="16">
        <v>0</v>
      </c>
      <c r="H5705" s="16">
        <v>0</v>
      </c>
      <c r="I5705" s="16">
        <v>0</v>
      </c>
      <c r="J5705" s="16">
        <v>0</v>
      </c>
      <c r="K5705" s="16">
        <v>0</v>
      </c>
      <c r="L5705" s="16">
        <v>0</v>
      </c>
      <c r="M5705" s="16">
        <v>0</v>
      </c>
      <c r="N5705" s="16">
        <v>0</v>
      </c>
      <c r="O5705" s="16">
        <v>3</v>
      </c>
      <c r="P5705" s="13" t="str">
        <f>IFERROR(VLOOKUP($A5705,'Fielding Data'!$A:$H,MATCH(P$1,'Fielding Data'!$A$1:$H$1,0),0),"Other")</f>
        <v>P</v>
      </c>
      <c r="Q5705" s="13">
        <f>IFERROR(VLOOKUP($A5705,'Fielding Data'!$A:$H,MATCH(Q$1,'Fielding Data'!$A$1:$H$1,0),0),"Other")</f>
        <v>3</v>
      </c>
      <c r="R5705" s="13">
        <f>IFERROR(VLOOKUP($A5705,'Fielding Data'!$A:$H,MATCH(R$1,'Fielding Data'!$A$1:$H$1,0),0),"Other")</f>
        <v>6</v>
      </c>
      <c r="S5705" s="13">
        <f>IFERROR(VLOOKUP($A5705,'Fielding Data'!$A:$H,MATCH(S$1,'Fielding Data'!$A$1:$H$1,0),0),"Other")</f>
        <v>0</v>
      </c>
      <c r="T5705" s="13">
        <f>IFERROR(VLOOKUP($A5705,'Fielding Data'!$A:$H,MATCH(T$1,'Fielding Data'!$A$1:$H$1,0),0),"Other")</f>
        <v>1</v>
      </c>
      <c r="U5705" s="13">
        <f>SUMIFS('Fielding Data'!E:E,'Fielding Data'!$A:$A,'Hitting Data'!$A5705)</f>
        <v>3</v>
      </c>
      <c r="V5705" s="13">
        <f>SUMIFS('Fielding Data'!F:F,'Fielding Data'!$A:$A,'Hitting Data'!$A5705)</f>
        <v>6</v>
      </c>
      <c r="W5705" s="13">
        <f>SUMIFS('Fielding Data'!G:G,'Fielding Data'!$A:$A,'Hitting Data'!$A5705)</f>
        <v>0</v>
      </c>
      <c r="X5705" s="13">
        <f>SUMIFS('Fielding Data'!H:H,'Fielding Data'!$A:$A,'Hitting Data'!$A5705)</f>
        <v>1</v>
      </c>
    </row>
    <row r="5706" spans="1:24" x14ac:dyDescent="0.3">
      <c r="A5706" s="13" t="str">
        <f t="shared" si="89"/>
        <v>salech012014</v>
      </c>
      <c r="B5706" s="16" t="s">
        <v>1374</v>
      </c>
      <c r="C5706" s="16">
        <v>2014</v>
      </c>
      <c r="D5706" s="16">
        <v>26</v>
      </c>
      <c r="E5706" s="16">
        <v>3</v>
      </c>
      <c r="F5706" s="16">
        <v>0</v>
      </c>
      <c r="G5706" s="16">
        <v>0</v>
      </c>
      <c r="H5706" s="16">
        <v>0</v>
      </c>
      <c r="I5706" s="16">
        <v>0</v>
      </c>
      <c r="J5706" s="16">
        <v>0</v>
      </c>
      <c r="K5706" s="16">
        <v>0</v>
      </c>
      <c r="L5706" s="16">
        <v>0</v>
      </c>
      <c r="M5706" s="16">
        <v>0</v>
      </c>
      <c r="N5706" s="16">
        <v>0</v>
      </c>
      <c r="O5706" s="16">
        <v>2</v>
      </c>
      <c r="P5706" s="13" t="str">
        <f>IFERROR(VLOOKUP($A5706,'Fielding Data'!$A:$H,MATCH(P$1,'Fielding Data'!$A$1:$H$1,0),0),"Other")</f>
        <v>P</v>
      </c>
      <c r="Q5706" s="13">
        <f>IFERROR(VLOOKUP($A5706,'Fielding Data'!$A:$H,MATCH(Q$1,'Fielding Data'!$A$1:$H$1,0),0),"Other")</f>
        <v>4</v>
      </c>
      <c r="R5706" s="13">
        <f>IFERROR(VLOOKUP($A5706,'Fielding Data'!$A:$H,MATCH(R$1,'Fielding Data'!$A$1:$H$1,0),0),"Other")</f>
        <v>13</v>
      </c>
      <c r="S5706" s="13">
        <f>IFERROR(VLOOKUP($A5706,'Fielding Data'!$A:$H,MATCH(S$1,'Fielding Data'!$A$1:$H$1,0),0),"Other")</f>
        <v>0</v>
      </c>
      <c r="T5706" s="13">
        <f>IFERROR(VLOOKUP($A5706,'Fielding Data'!$A:$H,MATCH(T$1,'Fielding Data'!$A$1:$H$1,0),0),"Other")</f>
        <v>0</v>
      </c>
      <c r="U5706" s="13">
        <f>SUMIFS('Fielding Data'!E:E,'Fielding Data'!$A:$A,'Hitting Data'!$A5706)</f>
        <v>4</v>
      </c>
      <c r="V5706" s="13">
        <f>SUMIFS('Fielding Data'!F:F,'Fielding Data'!$A:$A,'Hitting Data'!$A5706)</f>
        <v>13</v>
      </c>
      <c r="W5706" s="13">
        <f>SUMIFS('Fielding Data'!G:G,'Fielding Data'!$A:$A,'Hitting Data'!$A5706)</f>
        <v>0</v>
      </c>
      <c r="X5706" s="13">
        <f>SUMIFS('Fielding Data'!H:H,'Fielding Data'!$A:$A,'Hitting Data'!$A5706)</f>
        <v>0</v>
      </c>
    </row>
    <row r="5707" spans="1:24" x14ac:dyDescent="0.3">
      <c r="A5707" s="13" t="str">
        <f t="shared" si="89"/>
        <v>saltaja012014</v>
      </c>
      <c r="B5707" s="16" t="s">
        <v>848</v>
      </c>
      <c r="C5707" s="16">
        <v>2014</v>
      </c>
      <c r="D5707" s="16">
        <v>114</v>
      </c>
      <c r="E5707" s="16">
        <v>373</v>
      </c>
      <c r="F5707" s="16">
        <v>43</v>
      </c>
      <c r="G5707" s="16">
        <v>82</v>
      </c>
      <c r="H5707" s="16">
        <v>20</v>
      </c>
      <c r="I5707" s="16">
        <v>0</v>
      </c>
      <c r="J5707" s="16">
        <v>11</v>
      </c>
      <c r="K5707" s="16">
        <v>44</v>
      </c>
      <c r="L5707" s="16">
        <v>0</v>
      </c>
      <c r="M5707" s="16">
        <v>1</v>
      </c>
      <c r="N5707" s="16">
        <v>55</v>
      </c>
      <c r="O5707" s="16">
        <v>143</v>
      </c>
      <c r="P5707" s="13" t="str">
        <f>IFERROR(VLOOKUP($A5707,'Fielding Data'!$A:$H,MATCH(P$1,'Fielding Data'!$A$1:$H$1,0),0),"Other")</f>
        <v>C</v>
      </c>
      <c r="Q5707" s="13">
        <f>IFERROR(VLOOKUP($A5707,'Fielding Data'!$A:$H,MATCH(Q$1,'Fielding Data'!$A$1:$H$1,0),0),"Other")</f>
        <v>741</v>
      </c>
      <c r="R5707" s="13">
        <f>IFERROR(VLOOKUP($A5707,'Fielding Data'!$A:$H,MATCH(R$1,'Fielding Data'!$A$1:$H$1,0),0),"Other")</f>
        <v>45</v>
      </c>
      <c r="S5707" s="13">
        <f>IFERROR(VLOOKUP($A5707,'Fielding Data'!$A:$H,MATCH(S$1,'Fielding Data'!$A$1:$H$1,0),0),"Other")</f>
        <v>15</v>
      </c>
      <c r="T5707" s="13">
        <f>IFERROR(VLOOKUP($A5707,'Fielding Data'!$A:$H,MATCH(T$1,'Fielding Data'!$A$1:$H$1,0),0),"Other")</f>
        <v>6</v>
      </c>
      <c r="U5707" s="13">
        <f>SUMIFS('Fielding Data'!E:E,'Fielding Data'!$A:$A,'Hitting Data'!$A5707)</f>
        <v>741</v>
      </c>
      <c r="V5707" s="13">
        <f>SUMIFS('Fielding Data'!F:F,'Fielding Data'!$A:$A,'Hitting Data'!$A5707)</f>
        <v>45</v>
      </c>
      <c r="W5707" s="13">
        <f>SUMIFS('Fielding Data'!G:G,'Fielding Data'!$A:$A,'Hitting Data'!$A5707)</f>
        <v>15</v>
      </c>
      <c r="X5707" s="13">
        <f>SUMIFS('Fielding Data'!H:H,'Fielding Data'!$A:$A,'Hitting Data'!$A5707)</f>
        <v>6</v>
      </c>
    </row>
    <row r="5708" spans="1:24" x14ac:dyDescent="0.3">
      <c r="A5708" s="13" t="str">
        <f t="shared" si="89"/>
        <v>sanchaa012014</v>
      </c>
      <c r="B5708" s="16" t="s">
        <v>2278</v>
      </c>
      <c r="C5708" s="16">
        <v>2014</v>
      </c>
      <c r="D5708" s="16">
        <v>24</v>
      </c>
      <c r="E5708" s="16">
        <v>0</v>
      </c>
      <c r="F5708" s="16">
        <v>0</v>
      </c>
      <c r="G5708" s="16">
        <v>0</v>
      </c>
      <c r="H5708" s="16">
        <v>0</v>
      </c>
      <c r="I5708" s="16">
        <v>0</v>
      </c>
      <c r="J5708" s="16">
        <v>0</v>
      </c>
      <c r="K5708" s="16">
        <v>0</v>
      </c>
      <c r="L5708" s="16">
        <v>0</v>
      </c>
      <c r="M5708" s="16">
        <v>0</v>
      </c>
      <c r="N5708" s="16">
        <v>0</v>
      </c>
      <c r="O5708" s="16">
        <v>0</v>
      </c>
      <c r="P5708" s="13" t="str">
        <f>IFERROR(VLOOKUP($A5708,'Fielding Data'!$A:$H,MATCH(P$1,'Fielding Data'!$A$1:$H$1,0),0),"Other")</f>
        <v>P</v>
      </c>
      <c r="Q5708" s="13">
        <f>IFERROR(VLOOKUP($A5708,'Fielding Data'!$A:$H,MATCH(Q$1,'Fielding Data'!$A$1:$H$1,0),0),"Other")</f>
        <v>0</v>
      </c>
      <c r="R5708" s="13">
        <f>IFERROR(VLOOKUP($A5708,'Fielding Data'!$A:$H,MATCH(R$1,'Fielding Data'!$A$1:$H$1,0),0),"Other")</f>
        <v>11</v>
      </c>
      <c r="S5708" s="13">
        <f>IFERROR(VLOOKUP($A5708,'Fielding Data'!$A:$H,MATCH(S$1,'Fielding Data'!$A$1:$H$1,0),0),"Other")</f>
        <v>1</v>
      </c>
      <c r="T5708" s="13">
        <f>IFERROR(VLOOKUP($A5708,'Fielding Data'!$A:$H,MATCH(T$1,'Fielding Data'!$A$1:$H$1,0),0),"Other")</f>
        <v>0</v>
      </c>
      <c r="U5708" s="13">
        <f>SUMIFS('Fielding Data'!E:E,'Fielding Data'!$A:$A,'Hitting Data'!$A5708)</f>
        <v>0</v>
      </c>
      <c r="V5708" s="13">
        <f>SUMIFS('Fielding Data'!F:F,'Fielding Data'!$A:$A,'Hitting Data'!$A5708)</f>
        <v>11</v>
      </c>
      <c r="W5708" s="13">
        <f>SUMIFS('Fielding Data'!G:G,'Fielding Data'!$A:$A,'Hitting Data'!$A5708)</f>
        <v>1</v>
      </c>
      <c r="X5708" s="13">
        <f>SUMIFS('Fielding Data'!H:H,'Fielding Data'!$A:$A,'Hitting Data'!$A5708)</f>
        <v>0</v>
      </c>
    </row>
    <row r="5709" spans="1:24" x14ac:dyDescent="0.3">
      <c r="A5709" s="13" t="str">
        <f t="shared" si="89"/>
        <v>sanchan012014</v>
      </c>
      <c r="B5709" s="16" t="s">
        <v>726</v>
      </c>
      <c r="C5709" s="16">
        <v>2014</v>
      </c>
      <c r="D5709" s="16">
        <v>22</v>
      </c>
      <c r="E5709" s="16">
        <v>5</v>
      </c>
      <c r="F5709" s="16">
        <v>0</v>
      </c>
      <c r="G5709" s="16">
        <v>1</v>
      </c>
      <c r="H5709" s="16">
        <v>1</v>
      </c>
      <c r="I5709" s="16">
        <v>0</v>
      </c>
      <c r="J5709" s="16">
        <v>0</v>
      </c>
      <c r="K5709" s="16">
        <v>1</v>
      </c>
      <c r="L5709" s="16">
        <v>0</v>
      </c>
      <c r="M5709" s="16">
        <v>0</v>
      </c>
      <c r="N5709" s="16">
        <v>0</v>
      </c>
      <c r="O5709" s="16">
        <v>3</v>
      </c>
      <c r="P5709" s="13" t="str">
        <f>IFERROR(VLOOKUP($A5709,'Fielding Data'!$A:$H,MATCH(P$1,'Fielding Data'!$A$1:$H$1,0),0),"Other")</f>
        <v>P</v>
      </c>
      <c r="Q5709" s="13">
        <f>IFERROR(VLOOKUP($A5709,'Fielding Data'!$A:$H,MATCH(Q$1,'Fielding Data'!$A$1:$H$1,0),0),"Other")</f>
        <v>11</v>
      </c>
      <c r="R5709" s="13">
        <f>IFERROR(VLOOKUP($A5709,'Fielding Data'!$A:$H,MATCH(R$1,'Fielding Data'!$A$1:$H$1,0),0),"Other")</f>
        <v>18</v>
      </c>
      <c r="S5709" s="13">
        <f>IFERROR(VLOOKUP($A5709,'Fielding Data'!$A:$H,MATCH(S$1,'Fielding Data'!$A$1:$H$1,0),0),"Other")</f>
        <v>0</v>
      </c>
      <c r="T5709" s="13">
        <f>IFERROR(VLOOKUP($A5709,'Fielding Data'!$A:$H,MATCH(T$1,'Fielding Data'!$A$1:$H$1,0),0),"Other")</f>
        <v>2</v>
      </c>
      <c r="U5709" s="13">
        <f>SUMIFS('Fielding Data'!E:E,'Fielding Data'!$A:$A,'Hitting Data'!$A5709)</f>
        <v>11</v>
      </c>
      <c r="V5709" s="13">
        <f>SUMIFS('Fielding Data'!F:F,'Fielding Data'!$A:$A,'Hitting Data'!$A5709)</f>
        <v>18</v>
      </c>
      <c r="W5709" s="13">
        <f>SUMIFS('Fielding Data'!G:G,'Fielding Data'!$A:$A,'Hitting Data'!$A5709)</f>
        <v>0</v>
      </c>
      <c r="X5709" s="13">
        <f>SUMIFS('Fielding Data'!H:H,'Fielding Data'!$A:$A,'Hitting Data'!$A5709)</f>
        <v>2</v>
      </c>
    </row>
    <row r="5710" spans="1:24" x14ac:dyDescent="0.3">
      <c r="A5710" s="13" t="str">
        <f t="shared" si="89"/>
        <v>sanchca012014</v>
      </c>
      <c r="B5710" s="16" t="s">
        <v>2279</v>
      </c>
      <c r="C5710" s="16">
        <v>2014</v>
      </c>
      <c r="D5710" s="16">
        <v>28</v>
      </c>
      <c r="E5710" s="16">
        <v>100</v>
      </c>
      <c r="F5710" s="16">
        <v>6</v>
      </c>
      <c r="G5710" s="16">
        <v>25</v>
      </c>
      <c r="H5710" s="16">
        <v>5</v>
      </c>
      <c r="I5710" s="16">
        <v>0</v>
      </c>
      <c r="J5710" s="16">
        <v>0</v>
      </c>
      <c r="K5710" s="16">
        <v>5</v>
      </c>
      <c r="L5710" s="16">
        <v>1</v>
      </c>
      <c r="M5710" s="16">
        <v>1</v>
      </c>
      <c r="N5710" s="16">
        <v>3</v>
      </c>
      <c r="O5710" s="16">
        <v>25</v>
      </c>
      <c r="P5710" s="13" t="str">
        <f>IFERROR(VLOOKUP($A5710,'Fielding Data'!$A:$H,MATCH(P$1,'Fielding Data'!$A$1:$H$1,0),0),"Other")</f>
        <v>2B</v>
      </c>
      <c r="Q5710" s="13">
        <f>IFERROR(VLOOKUP($A5710,'Fielding Data'!$A:$H,MATCH(Q$1,'Fielding Data'!$A$1:$H$1,0),0),"Other")</f>
        <v>49</v>
      </c>
      <c r="R5710" s="13">
        <f>IFERROR(VLOOKUP($A5710,'Fielding Data'!$A:$H,MATCH(R$1,'Fielding Data'!$A$1:$H$1,0),0),"Other")</f>
        <v>72</v>
      </c>
      <c r="S5710" s="13">
        <f>IFERROR(VLOOKUP($A5710,'Fielding Data'!$A:$H,MATCH(S$1,'Fielding Data'!$A$1:$H$1,0),0),"Other")</f>
        <v>1</v>
      </c>
      <c r="T5710" s="13">
        <f>IFERROR(VLOOKUP($A5710,'Fielding Data'!$A:$H,MATCH(T$1,'Fielding Data'!$A$1:$H$1,0),0),"Other")</f>
        <v>18</v>
      </c>
      <c r="U5710" s="13">
        <f>SUMIFS('Fielding Data'!E:E,'Fielding Data'!$A:$A,'Hitting Data'!$A5710)</f>
        <v>50</v>
      </c>
      <c r="V5710" s="13">
        <f>SUMIFS('Fielding Data'!F:F,'Fielding Data'!$A:$A,'Hitting Data'!$A5710)</f>
        <v>77</v>
      </c>
      <c r="W5710" s="13">
        <f>SUMIFS('Fielding Data'!G:G,'Fielding Data'!$A:$A,'Hitting Data'!$A5710)</f>
        <v>1</v>
      </c>
      <c r="X5710" s="13">
        <f>SUMIFS('Fielding Data'!H:H,'Fielding Data'!$A:$A,'Hitting Data'!$A5710)</f>
        <v>18</v>
      </c>
    </row>
    <row r="5711" spans="1:24" x14ac:dyDescent="0.3">
      <c r="A5711" s="13" t="str">
        <f t="shared" si="89"/>
        <v>sanchga012014</v>
      </c>
      <c r="B5711" s="16" t="s">
        <v>1008</v>
      </c>
      <c r="C5711" s="16">
        <v>2014</v>
      </c>
      <c r="D5711" s="16">
        <v>123</v>
      </c>
      <c r="E5711" s="16">
        <v>262</v>
      </c>
      <c r="F5711" s="16">
        <v>31</v>
      </c>
      <c r="G5711" s="16">
        <v>60</v>
      </c>
      <c r="H5711" s="16">
        <v>18</v>
      </c>
      <c r="I5711" s="16">
        <v>1</v>
      </c>
      <c r="J5711" s="16">
        <v>7</v>
      </c>
      <c r="K5711" s="16">
        <v>33</v>
      </c>
      <c r="L5711" s="16">
        <v>2</v>
      </c>
      <c r="M5711" s="16">
        <v>0</v>
      </c>
      <c r="N5711" s="16">
        <v>23</v>
      </c>
      <c r="O5711" s="16">
        <v>58</v>
      </c>
      <c r="P5711" s="13" t="str">
        <f>IFERROR(VLOOKUP($A5711,'Fielding Data'!$A:$H,MATCH(P$1,'Fielding Data'!$A$1:$H$1,0),0),"Other")</f>
        <v>1B</v>
      </c>
      <c r="Q5711" s="13">
        <f>IFERROR(VLOOKUP($A5711,'Fielding Data'!$A:$H,MATCH(Q$1,'Fielding Data'!$A$1:$H$1,0),0),"Other")</f>
        <v>554</v>
      </c>
      <c r="R5711" s="13">
        <f>IFERROR(VLOOKUP($A5711,'Fielding Data'!$A:$H,MATCH(R$1,'Fielding Data'!$A$1:$H$1,0),0),"Other")</f>
        <v>38</v>
      </c>
      <c r="S5711" s="13">
        <f>IFERROR(VLOOKUP($A5711,'Fielding Data'!$A:$H,MATCH(S$1,'Fielding Data'!$A$1:$H$1,0),0),"Other")</f>
        <v>3</v>
      </c>
      <c r="T5711" s="13">
        <f>IFERROR(VLOOKUP($A5711,'Fielding Data'!$A:$H,MATCH(T$1,'Fielding Data'!$A$1:$H$1,0),0),"Other")</f>
        <v>46</v>
      </c>
      <c r="U5711" s="13">
        <f>SUMIFS('Fielding Data'!E:E,'Fielding Data'!$A:$A,'Hitting Data'!$A5711)</f>
        <v>554</v>
      </c>
      <c r="V5711" s="13">
        <f>SUMIFS('Fielding Data'!F:F,'Fielding Data'!$A:$A,'Hitting Data'!$A5711)</f>
        <v>38</v>
      </c>
      <c r="W5711" s="13">
        <f>SUMIFS('Fielding Data'!G:G,'Fielding Data'!$A:$A,'Hitting Data'!$A5711)</f>
        <v>3</v>
      </c>
      <c r="X5711" s="13">
        <f>SUMIFS('Fielding Data'!H:H,'Fielding Data'!$A:$A,'Hitting Data'!$A5711)</f>
        <v>46</v>
      </c>
    </row>
    <row r="5712" spans="1:24" x14ac:dyDescent="0.3">
      <c r="A5712" s="13" t="str">
        <f t="shared" si="89"/>
        <v>sanchhe012014</v>
      </c>
      <c r="B5712" s="16" t="s">
        <v>1606</v>
      </c>
      <c r="C5712" s="16">
        <v>2014</v>
      </c>
      <c r="D5712" s="16">
        <v>66</v>
      </c>
      <c r="E5712" s="16">
        <v>163</v>
      </c>
      <c r="F5712" s="16">
        <v>8</v>
      </c>
      <c r="G5712" s="16">
        <v>32</v>
      </c>
      <c r="H5712" s="16">
        <v>8</v>
      </c>
      <c r="I5712" s="16">
        <v>0</v>
      </c>
      <c r="J5712" s="16">
        <v>3</v>
      </c>
      <c r="K5712" s="16">
        <v>28</v>
      </c>
      <c r="L5712" s="16">
        <v>0</v>
      </c>
      <c r="M5712" s="16">
        <v>1</v>
      </c>
      <c r="N5712" s="16">
        <v>8</v>
      </c>
      <c r="O5712" s="16">
        <v>55</v>
      </c>
      <c r="P5712" s="13" t="str">
        <f>IFERROR(VLOOKUP($A5712,'Fielding Data'!$A:$H,MATCH(P$1,'Fielding Data'!$A$1:$H$1,0),0),"Other")</f>
        <v>1B</v>
      </c>
      <c r="Q5712" s="13">
        <f>IFERROR(VLOOKUP($A5712,'Fielding Data'!$A:$H,MATCH(Q$1,'Fielding Data'!$A$1:$H$1,0),0),"Other")</f>
        <v>6</v>
      </c>
      <c r="R5712" s="13">
        <f>IFERROR(VLOOKUP($A5712,'Fielding Data'!$A:$H,MATCH(R$1,'Fielding Data'!$A$1:$H$1,0),0),"Other")</f>
        <v>1</v>
      </c>
      <c r="S5712" s="13">
        <f>IFERROR(VLOOKUP($A5712,'Fielding Data'!$A:$H,MATCH(S$1,'Fielding Data'!$A$1:$H$1,0),0),"Other")</f>
        <v>0</v>
      </c>
      <c r="T5712" s="13">
        <f>IFERROR(VLOOKUP($A5712,'Fielding Data'!$A:$H,MATCH(T$1,'Fielding Data'!$A$1:$H$1,0),0),"Other")</f>
        <v>0</v>
      </c>
      <c r="U5712" s="13">
        <f>SUMIFS('Fielding Data'!E:E,'Fielding Data'!$A:$A,'Hitting Data'!$A5712)</f>
        <v>267</v>
      </c>
      <c r="V5712" s="13">
        <f>SUMIFS('Fielding Data'!F:F,'Fielding Data'!$A:$A,'Hitting Data'!$A5712)</f>
        <v>29</v>
      </c>
      <c r="W5712" s="13">
        <f>SUMIFS('Fielding Data'!G:G,'Fielding Data'!$A:$A,'Hitting Data'!$A5712)</f>
        <v>3</v>
      </c>
      <c r="X5712" s="13">
        <f>SUMIFS('Fielding Data'!H:H,'Fielding Data'!$A:$A,'Hitting Data'!$A5712)</f>
        <v>1</v>
      </c>
    </row>
    <row r="5713" spans="1:24" x14ac:dyDescent="0.3">
      <c r="A5713" s="13" t="str">
        <f t="shared" si="89"/>
        <v>sanchto012014</v>
      </c>
      <c r="B5713" s="16" t="s">
        <v>2054</v>
      </c>
      <c r="C5713" s="16">
        <v>2014</v>
      </c>
      <c r="D5713" s="16">
        <v>26</v>
      </c>
      <c r="E5713" s="16">
        <v>75</v>
      </c>
      <c r="F5713" s="16">
        <v>3</v>
      </c>
      <c r="G5713" s="16">
        <v>20</v>
      </c>
      <c r="H5713" s="16">
        <v>1</v>
      </c>
      <c r="I5713" s="16">
        <v>0</v>
      </c>
      <c r="J5713" s="16">
        <v>2</v>
      </c>
      <c r="K5713" s="16">
        <v>13</v>
      </c>
      <c r="L5713" s="16">
        <v>0</v>
      </c>
      <c r="M5713" s="16">
        <v>0</v>
      </c>
      <c r="N5713" s="16">
        <v>3</v>
      </c>
      <c r="O5713" s="16">
        <v>28</v>
      </c>
      <c r="P5713" s="13" t="str">
        <f>IFERROR(VLOOKUP($A5713,'Fielding Data'!$A:$H,MATCH(P$1,'Fielding Data'!$A$1:$H$1,0),0),"Other")</f>
        <v>C</v>
      </c>
      <c r="Q5713" s="13">
        <f>IFERROR(VLOOKUP($A5713,'Fielding Data'!$A:$H,MATCH(Q$1,'Fielding Data'!$A$1:$H$1,0),0),"Other")</f>
        <v>135</v>
      </c>
      <c r="R5713" s="13">
        <f>IFERROR(VLOOKUP($A5713,'Fielding Data'!$A:$H,MATCH(R$1,'Fielding Data'!$A$1:$H$1,0),0),"Other")</f>
        <v>10</v>
      </c>
      <c r="S5713" s="13">
        <f>IFERROR(VLOOKUP($A5713,'Fielding Data'!$A:$H,MATCH(S$1,'Fielding Data'!$A$1:$H$1,0),0),"Other")</f>
        <v>5</v>
      </c>
      <c r="T5713" s="13">
        <f>IFERROR(VLOOKUP($A5713,'Fielding Data'!$A:$H,MATCH(T$1,'Fielding Data'!$A$1:$H$1,0),0),"Other")</f>
        <v>0</v>
      </c>
      <c r="U5713" s="13">
        <f>SUMIFS('Fielding Data'!E:E,'Fielding Data'!$A:$A,'Hitting Data'!$A5713)</f>
        <v>135</v>
      </c>
      <c r="V5713" s="13">
        <f>SUMIFS('Fielding Data'!F:F,'Fielding Data'!$A:$A,'Hitting Data'!$A5713)</f>
        <v>10</v>
      </c>
      <c r="W5713" s="13">
        <f>SUMIFS('Fielding Data'!G:G,'Fielding Data'!$A:$A,'Hitting Data'!$A5713)</f>
        <v>5</v>
      </c>
      <c r="X5713" s="13">
        <f>SUMIFS('Fielding Data'!H:H,'Fielding Data'!$A:$A,'Hitting Data'!$A5713)</f>
        <v>0</v>
      </c>
    </row>
    <row r="5714" spans="1:24" x14ac:dyDescent="0.3">
      <c r="A5714" s="13" t="str">
        <f t="shared" si="89"/>
        <v>sandopa012014</v>
      </c>
      <c r="B5714" s="16" t="s">
        <v>1009</v>
      </c>
      <c r="C5714" s="16">
        <v>2014</v>
      </c>
      <c r="D5714" s="16">
        <v>157</v>
      </c>
      <c r="E5714" s="16">
        <v>588</v>
      </c>
      <c r="F5714" s="16">
        <v>68</v>
      </c>
      <c r="G5714" s="16">
        <v>164</v>
      </c>
      <c r="H5714" s="16">
        <v>26</v>
      </c>
      <c r="I5714" s="16">
        <v>3</v>
      </c>
      <c r="J5714" s="16">
        <v>16</v>
      </c>
      <c r="K5714" s="16">
        <v>73</v>
      </c>
      <c r="L5714" s="16">
        <v>0</v>
      </c>
      <c r="M5714" s="16">
        <v>0</v>
      </c>
      <c r="N5714" s="16">
        <v>39</v>
      </c>
      <c r="O5714" s="16">
        <v>85</v>
      </c>
      <c r="P5714" s="13" t="str">
        <f>IFERROR(VLOOKUP($A5714,'Fielding Data'!$A:$H,MATCH(P$1,'Fielding Data'!$A$1:$H$1,0),0),"Other")</f>
        <v>3B</v>
      </c>
      <c r="Q5714" s="13">
        <f>IFERROR(VLOOKUP($A5714,'Fielding Data'!$A:$H,MATCH(Q$1,'Fielding Data'!$A$1:$H$1,0),0),"Other")</f>
        <v>89</v>
      </c>
      <c r="R5714" s="13">
        <f>IFERROR(VLOOKUP($A5714,'Fielding Data'!$A:$H,MATCH(R$1,'Fielding Data'!$A$1:$H$1,0),0),"Other")</f>
        <v>282</v>
      </c>
      <c r="S5714" s="13">
        <f>IFERROR(VLOOKUP($A5714,'Fielding Data'!$A:$H,MATCH(S$1,'Fielding Data'!$A$1:$H$1,0),0),"Other")</f>
        <v>11</v>
      </c>
      <c r="T5714" s="13">
        <f>IFERROR(VLOOKUP($A5714,'Fielding Data'!$A:$H,MATCH(T$1,'Fielding Data'!$A$1:$H$1,0),0),"Other")</f>
        <v>27</v>
      </c>
      <c r="U5714" s="13">
        <f>SUMIFS('Fielding Data'!E:E,'Fielding Data'!$A:$A,'Hitting Data'!$A5714)</f>
        <v>89</v>
      </c>
      <c r="V5714" s="13">
        <f>SUMIFS('Fielding Data'!F:F,'Fielding Data'!$A:$A,'Hitting Data'!$A5714)</f>
        <v>282</v>
      </c>
      <c r="W5714" s="13">
        <f>SUMIFS('Fielding Data'!G:G,'Fielding Data'!$A:$A,'Hitting Data'!$A5714)</f>
        <v>11</v>
      </c>
      <c r="X5714" s="13">
        <f>SUMIFS('Fielding Data'!H:H,'Fielding Data'!$A:$A,'Hitting Data'!$A5714)</f>
        <v>27</v>
      </c>
    </row>
    <row r="5715" spans="1:24" x14ac:dyDescent="0.3">
      <c r="A5715" s="13" t="str">
        <f t="shared" si="89"/>
        <v>sandsje012014</v>
      </c>
      <c r="B5715" s="16" t="s">
        <v>1607</v>
      </c>
      <c r="C5715" s="16">
        <v>2014</v>
      </c>
      <c r="D5715" s="16">
        <v>12</v>
      </c>
      <c r="E5715" s="16">
        <v>21</v>
      </c>
      <c r="F5715" s="16">
        <v>1</v>
      </c>
      <c r="G5715" s="16">
        <v>4</v>
      </c>
      <c r="H5715" s="16">
        <v>0</v>
      </c>
      <c r="I5715" s="16">
        <v>0</v>
      </c>
      <c r="J5715" s="16">
        <v>1</v>
      </c>
      <c r="K5715" s="16">
        <v>4</v>
      </c>
      <c r="L5715" s="16">
        <v>0</v>
      </c>
      <c r="M5715" s="16">
        <v>0</v>
      </c>
      <c r="N5715" s="16">
        <v>0</v>
      </c>
      <c r="O5715" s="16">
        <v>6</v>
      </c>
      <c r="P5715" s="13" t="str">
        <f>IFERROR(VLOOKUP($A5715,'Fielding Data'!$A:$H,MATCH(P$1,'Fielding Data'!$A$1:$H$1,0),0),"Other")</f>
        <v>Other</v>
      </c>
      <c r="Q5715" s="13" t="str">
        <f>IFERROR(VLOOKUP($A5715,'Fielding Data'!$A:$H,MATCH(Q$1,'Fielding Data'!$A$1:$H$1,0),0),"Other")</f>
        <v>Other</v>
      </c>
      <c r="R5715" s="13" t="str">
        <f>IFERROR(VLOOKUP($A5715,'Fielding Data'!$A:$H,MATCH(R$1,'Fielding Data'!$A$1:$H$1,0),0),"Other")</f>
        <v>Other</v>
      </c>
      <c r="S5715" s="13" t="str">
        <f>IFERROR(VLOOKUP($A5715,'Fielding Data'!$A:$H,MATCH(S$1,'Fielding Data'!$A$1:$H$1,0),0),"Other")</f>
        <v>Other</v>
      </c>
      <c r="T5715" s="13" t="str">
        <f>IFERROR(VLOOKUP($A5715,'Fielding Data'!$A:$H,MATCH(T$1,'Fielding Data'!$A$1:$H$1,0),0),"Other")</f>
        <v>Other</v>
      </c>
      <c r="U5715" s="13">
        <f>SUMIFS('Fielding Data'!E:E,'Fielding Data'!$A:$A,'Hitting Data'!$A5715)</f>
        <v>0</v>
      </c>
      <c r="V5715" s="13">
        <f>SUMIFS('Fielding Data'!F:F,'Fielding Data'!$A:$A,'Hitting Data'!$A5715)</f>
        <v>0</v>
      </c>
      <c r="W5715" s="13">
        <f>SUMIFS('Fielding Data'!G:G,'Fielding Data'!$A:$A,'Hitting Data'!$A5715)</f>
        <v>0</v>
      </c>
      <c r="X5715" s="13">
        <f>SUMIFS('Fielding Data'!H:H,'Fielding Data'!$A:$A,'Hitting Data'!$A5715)</f>
        <v>0</v>
      </c>
    </row>
    <row r="5716" spans="1:24" x14ac:dyDescent="0.3">
      <c r="A5716" s="13" t="str">
        <f t="shared" si="89"/>
        <v>santaca012014</v>
      </c>
      <c r="B5716" s="16" t="s">
        <v>1376</v>
      </c>
      <c r="C5716" s="16">
        <v>2014</v>
      </c>
      <c r="D5716" s="16">
        <v>152</v>
      </c>
      <c r="E5716" s="16">
        <v>541</v>
      </c>
      <c r="F5716" s="16">
        <v>68</v>
      </c>
      <c r="G5716" s="16">
        <v>125</v>
      </c>
      <c r="H5716" s="16">
        <v>25</v>
      </c>
      <c r="I5716" s="16">
        <v>0</v>
      </c>
      <c r="J5716" s="16">
        <v>27</v>
      </c>
      <c r="K5716" s="16">
        <v>85</v>
      </c>
      <c r="L5716" s="16">
        <v>5</v>
      </c>
      <c r="M5716" s="16">
        <v>2</v>
      </c>
      <c r="N5716" s="16">
        <v>113</v>
      </c>
      <c r="O5716" s="16">
        <v>124</v>
      </c>
      <c r="P5716" s="13" t="str">
        <f>IFERROR(VLOOKUP($A5716,'Fielding Data'!$A:$H,MATCH(P$1,'Fielding Data'!$A$1:$H$1,0),0),"Other")</f>
        <v>1B</v>
      </c>
      <c r="Q5716" s="13">
        <f>IFERROR(VLOOKUP($A5716,'Fielding Data'!$A:$H,MATCH(Q$1,'Fielding Data'!$A$1:$H$1,0),0),"Other")</f>
        <v>842</v>
      </c>
      <c r="R5716" s="13">
        <f>IFERROR(VLOOKUP($A5716,'Fielding Data'!$A:$H,MATCH(R$1,'Fielding Data'!$A$1:$H$1,0),0),"Other")</f>
        <v>64</v>
      </c>
      <c r="S5716" s="13">
        <f>IFERROR(VLOOKUP($A5716,'Fielding Data'!$A:$H,MATCH(S$1,'Fielding Data'!$A$1:$H$1,0),0),"Other")</f>
        <v>5</v>
      </c>
      <c r="T5716" s="13">
        <f>IFERROR(VLOOKUP($A5716,'Fielding Data'!$A:$H,MATCH(T$1,'Fielding Data'!$A$1:$H$1,0),0),"Other")</f>
        <v>71</v>
      </c>
      <c r="U5716" s="13">
        <f>SUMIFS('Fielding Data'!E:E,'Fielding Data'!$A:$A,'Hitting Data'!$A5716)</f>
        <v>961</v>
      </c>
      <c r="V5716" s="13">
        <f>SUMIFS('Fielding Data'!F:F,'Fielding Data'!$A:$A,'Hitting Data'!$A5716)</f>
        <v>109</v>
      </c>
      <c r="W5716" s="13">
        <f>SUMIFS('Fielding Data'!G:G,'Fielding Data'!$A:$A,'Hitting Data'!$A5716)</f>
        <v>11</v>
      </c>
      <c r="X5716" s="13">
        <f>SUMIFS('Fielding Data'!H:H,'Fielding Data'!$A:$A,'Hitting Data'!$A5716)</f>
        <v>75</v>
      </c>
    </row>
    <row r="5717" spans="1:24" x14ac:dyDescent="0.3">
      <c r="A5717" s="13" t="str">
        <f t="shared" si="89"/>
        <v>santada012014</v>
      </c>
      <c r="B5717" s="16" t="s">
        <v>2280</v>
      </c>
      <c r="C5717" s="16">
        <v>2014</v>
      </c>
      <c r="D5717" s="16">
        <v>101</v>
      </c>
      <c r="E5717" s="16">
        <v>405</v>
      </c>
      <c r="F5717" s="16">
        <v>70</v>
      </c>
      <c r="G5717" s="16">
        <v>129</v>
      </c>
      <c r="H5717" s="16">
        <v>27</v>
      </c>
      <c r="I5717" s="16">
        <v>7</v>
      </c>
      <c r="J5717" s="16">
        <v>7</v>
      </c>
      <c r="K5717" s="16">
        <v>40</v>
      </c>
      <c r="L5717" s="16">
        <v>20</v>
      </c>
      <c r="M5717" s="16">
        <v>4</v>
      </c>
      <c r="N5717" s="16">
        <v>19</v>
      </c>
      <c r="O5717" s="16">
        <v>98</v>
      </c>
      <c r="P5717" s="13" t="str">
        <f>IFERROR(VLOOKUP($A5717,'Fielding Data'!$A:$H,MATCH(P$1,'Fielding Data'!$A$1:$H$1,0),0),"Other")</f>
        <v>CF</v>
      </c>
      <c r="Q5717" s="13">
        <f>IFERROR(VLOOKUP($A5717,'Fielding Data'!$A:$H,MATCH(Q$1,'Fielding Data'!$A$1:$H$1,0),0),"Other")</f>
        <v>167</v>
      </c>
      <c r="R5717" s="13">
        <f>IFERROR(VLOOKUP($A5717,'Fielding Data'!$A:$H,MATCH(R$1,'Fielding Data'!$A$1:$H$1,0),0),"Other")</f>
        <v>5</v>
      </c>
      <c r="S5717" s="13">
        <f>IFERROR(VLOOKUP($A5717,'Fielding Data'!$A:$H,MATCH(S$1,'Fielding Data'!$A$1:$H$1,0),0),"Other")</f>
        <v>4</v>
      </c>
      <c r="T5717" s="13">
        <f>IFERROR(VLOOKUP($A5717,'Fielding Data'!$A:$H,MATCH(T$1,'Fielding Data'!$A$1:$H$1,0),0),"Other")</f>
        <v>0</v>
      </c>
      <c r="U5717" s="13">
        <f>SUMIFS('Fielding Data'!E:E,'Fielding Data'!$A:$A,'Hitting Data'!$A5717)</f>
        <v>387</v>
      </c>
      <c r="V5717" s="13">
        <f>SUMIFS('Fielding Data'!F:F,'Fielding Data'!$A:$A,'Hitting Data'!$A5717)</f>
        <v>75</v>
      </c>
      <c r="W5717" s="13">
        <f>SUMIFS('Fielding Data'!G:G,'Fielding Data'!$A:$A,'Hitting Data'!$A5717)</f>
        <v>10</v>
      </c>
      <c r="X5717" s="13">
        <f>SUMIFS('Fielding Data'!H:H,'Fielding Data'!$A:$A,'Hitting Data'!$A5717)</f>
        <v>15</v>
      </c>
    </row>
    <row r="5718" spans="1:24" x14ac:dyDescent="0.3">
      <c r="A5718" s="13" t="str">
        <f t="shared" si="89"/>
        <v>santado012014</v>
      </c>
      <c r="B5718" s="16" t="s">
        <v>2281</v>
      </c>
      <c r="C5718" s="16">
        <v>2014</v>
      </c>
      <c r="D5718" s="16">
        <v>6</v>
      </c>
      <c r="E5718" s="16">
        <v>17</v>
      </c>
      <c r="F5718" s="16">
        <v>1</v>
      </c>
      <c r="G5718" s="16">
        <v>0</v>
      </c>
      <c r="H5718" s="16">
        <v>0</v>
      </c>
      <c r="I5718" s="16">
        <v>0</v>
      </c>
      <c r="J5718" s="16">
        <v>0</v>
      </c>
      <c r="K5718" s="16">
        <v>0</v>
      </c>
      <c r="L5718" s="16">
        <v>0</v>
      </c>
      <c r="M5718" s="16">
        <v>0</v>
      </c>
      <c r="N5718" s="16">
        <v>1</v>
      </c>
      <c r="O5718" s="16">
        <v>14</v>
      </c>
      <c r="P5718" s="13" t="str">
        <f>IFERROR(VLOOKUP($A5718,'Fielding Data'!$A:$H,MATCH(P$1,'Fielding Data'!$A$1:$H$1,0),0),"Other")</f>
        <v>LF</v>
      </c>
      <c r="Q5718" s="13">
        <f>IFERROR(VLOOKUP($A5718,'Fielding Data'!$A:$H,MATCH(Q$1,'Fielding Data'!$A$1:$H$1,0),0),"Other")</f>
        <v>4</v>
      </c>
      <c r="R5718" s="13">
        <f>IFERROR(VLOOKUP($A5718,'Fielding Data'!$A:$H,MATCH(R$1,'Fielding Data'!$A$1:$H$1,0),0),"Other")</f>
        <v>1</v>
      </c>
      <c r="S5718" s="13">
        <f>IFERROR(VLOOKUP($A5718,'Fielding Data'!$A:$H,MATCH(S$1,'Fielding Data'!$A$1:$H$1,0),0),"Other")</f>
        <v>0</v>
      </c>
      <c r="T5718" s="13">
        <f>IFERROR(VLOOKUP($A5718,'Fielding Data'!$A:$H,MATCH(T$1,'Fielding Data'!$A$1:$H$1,0),0),"Other")</f>
        <v>0</v>
      </c>
      <c r="U5718" s="13">
        <f>SUMIFS('Fielding Data'!E:E,'Fielding Data'!$A:$A,'Hitting Data'!$A5718)</f>
        <v>12</v>
      </c>
      <c r="V5718" s="13">
        <f>SUMIFS('Fielding Data'!F:F,'Fielding Data'!$A:$A,'Hitting Data'!$A5718)</f>
        <v>2</v>
      </c>
      <c r="W5718" s="13">
        <f>SUMIFS('Fielding Data'!G:G,'Fielding Data'!$A:$A,'Hitting Data'!$A5718)</f>
        <v>0</v>
      </c>
      <c r="X5718" s="13">
        <f>SUMIFS('Fielding Data'!H:H,'Fielding Data'!$A:$A,'Hitting Data'!$A5718)</f>
        <v>0</v>
      </c>
    </row>
    <row r="5719" spans="1:24" x14ac:dyDescent="0.3">
      <c r="A5719" s="13" t="str">
        <f t="shared" si="89"/>
        <v>santaer012014</v>
      </c>
      <c r="B5719" s="16" t="s">
        <v>597</v>
      </c>
      <c r="C5719" s="16">
        <v>2014</v>
      </c>
      <c r="D5719" s="16">
        <v>31</v>
      </c>
      <c r="E5719" s="16">
        <v>63</v>
      </c>
      <c r="F5719" s="16">
        <v>7</v>
      </c>
      <c r="G5719" s="16">
        <v>7</v>
      </c>
      <c r="H5719" s="16">
        <v>1</v>
      </c>
      <c r="I5719" s="16">
        <v>0</v>
      </c>
      <c r="J5719" s="16">
        <v>0</v>
      </c>
      <c r="K5719" s="16">
        <v>1</v>
      </c>
      <c r="L5719" s="16">
        <v>0</v>
      </c>
      <c r="M5719" s="16">
        <v>0</v>
      </c>
      <c r="N5719" s="16">
        <v>2</v>
      </c>
      <c r="O5719" s="16">
        <v>28</v>
      </c>
      <c r="P5719" s="13" t="str">
        <f>IFERROR(VLOOKUP($A5719,'Fielding Data'!$A:$H,MATCH(P$1,'Fielding Data'!$A$1:$H$1,0),0),"Other")</f>
        <v>P</v>
      </c>
      <c r="Q5719" s="13">
        <f>IFERROR(VLOOKUP($A5719,'Fielding Data'!$A:$H,MATCH(Q$1,'Fielding Data'!$A$1:$H$1,0),0),"Other")</f>
        <v>17</v>
      </c>
      <c r="R5719" s="13">
        <f>IFERROR(VLOOKUP($A5719,'Fielding Data'!$A:$H,MATCH(R$1,'Fielding Data'!$A$1:$H$1,0),0),"Other")</f>
        <v>20</v>
      </c>
      <c r="S5719" s="13">
        <f>IFERROR(VLOOKUP($A5719,'Fielding Data'!$A:$H,MATCH(S$1,'Fielding Data'!$A$1:$H$1,0),0),"Other")</f>
        <v>1</v>
      </c>
      <c r="T5719" s="13">
        <f>IFERROR(VLOOKUP($A5719,'Fielding Data'!$A:$H,MATCH(T$1,'Fielding Data'!$A$1:$H$1,0),0),"Other")</f>
        <v>1</v>
      </c>
      <c r="U5719" s="13">
        <f>SUMIFS('Fielding Data'!E:E,'Fielding Data'!$A:$A,'Hitting Data'!$A5719)</f>
        <v>17</v>
      </c>
      <c r="V5719" s="13">
        <f>SUMIFS('Fielding Data'!F:F,'Fielding Data'!$A:$A,'Hitting Data'!$A5719)</f>
        <v>20</v>
      </c>
      <c r="W5719" s="13">
        <f>SUMIFS('Fielding Data'!G:G,'Fielding Data'!$A:$A,'Hitting Data'!$A5719)</f>
        <v>1</v>
      </c>
      <c r="X5719" s="13">
        <f>SUMIFS('Fielding Data'!H:H,'Fielding Data'!$A:$A,'Hitting Data'!$A5719)</f>
        <v>1</v>
      </c>
    </row>
    <row r="5720" spans="1:24" x14ac:dyDescent="0.3">
      <c r="A5720" s="13" t="str">
        <f t="shared" si="89"/>
        <v>santihe012014</v>
      </c>
      <c r="B5720" s="16" t="s">
        <v>1609</v>
      </c>
      <c r="C5720" s="16">
        <v>2014</v>
      </c>
      <c r="D5720" s="16">
        <v>30</v>
      </c>
      <c r="E5720" s="16">
        <v>4</v>
      </c>
      <c r="F5720" s="16">
        <v>0</v>
      </c>
      <c r="G5720" s="16">
        <v>1</v>
      </c>
      <c r="H5720" s="16">
        <v>0</v>
      </c>
      <c r="I5720" s="16">
        <v>0</v>
      </c>
      <c r="J5720" s="16">
        <v>0</v>
      </c>
      <c r="K5720" s="16">
        <v>0</v>
      </c>
      <c r="L5720" s="16">
        <v>0</v>
      </c>
      <c r="M5720" s="16">
        <v>0</v>
      </c>
      <c r="N5720" s="16">
        <v>0</v>
      </c>
      <c r="O5720" s="16">
        <v>1</v>
      </c>
      <c r="P5720" s="13" t="str">
        <f>IFERROR(VLOOKUP($A5720,'Fielding Data'!$A:$H,MATCH(P$1,'Fielding Data'!$A$1:$H$1,0),0),"Other")</f>
        <v>P</v>
      </c>
      <c r="Q5720" s="13">
        <f>IFERROR(VLOOKUP($A5720,'Fielding Data'!$A:$H,MATCH(Q$1,'Fielding Data'!$A$1:$H$1,0),0),"Other")</f>
        <v>3</v>
      </c>
      <c r="R5720" s="13">
        <f>IFERROR(VLOOKUP($A5720,'Fielding Data'!$A:$H,MATCH(R$1,'Fielding Data'!$A$1:$H$1,0),0),"Other")</f>
        <v>17</v>
      </c>
      <c r="S5720" s="13">
        <f>IFERROR(VLOOKUP($A5720,'Fielding Data'!$A:$H,MATCH(S$1,'Fielding Data'!$A$1:$H$1,0),0),"Other")</f>
        <v>2</v>
      </c>
      <c r="T5720" s="13">
        <f>IFERROR(VLOOKUP($A5720,'Fielding Data'!$A:$H,MATCH(T$1,'Fielding Data'!$A$1:$H$1,0),0),"Other")</f>
        <v>0</v>
      </c>
      <c r="U5720" s="13">
        <f>SUMIFS('Fielding Data'!E:E,'Fielding Data'!$A:$A,'Hitting Data'!$A5720)</f>
        <v>3</v>
      </c>
      <c r="V5720" s="13">
        <f>SUMIFS('Fielding Data'!F:F,'Fielding Data'!$A:$A,'Hitting Data'!$A5720)</f>
        <v>17</v>
      </c>
      <c r="W5720" s="13">
        <f>SUMIFS('Fielding Data'!G:G,'Fielding Data'!$A:$A,'Hitting Data'!$A5720)</f>
        <v>2</v>
      </c>
      <c r="X5720" s="13">
        <f>SUMIFS('Fielding Data'!H:H,'Fielding Data'!$A:$A,'Hitting Data'!$A5720)</f>
        <v>0</v>
      </c>
    </row>
    <row r="5721" spans="1:24" x14ac:dyDescent="0.3">
      <c r="A5721" s="13" t="str">
        <f t="shared" si="89"/>
        <v>santira012014</v>
      </c>
      <c r="B5721" s="16" t="s">
        <v>337</v>
      </c>
      <c r="C5721" s="16">
        <v>2014</v>
      </c>
      <c r="D5721" s="16">
        <v>75</v>
      </c>
      <c r="E5721" s="16">
        <v>179</v>
      </c>
      <c r="F5721" s="16">
        <v>20</v>
      </c>
      <c r="G5721" s="16">
        <v>44</v>
      </c>
      <c r="H5721" s="16">
        <v>8</v>
      </c>
      <c r="I5721" s="16">
        <v>0</v>
      </c>
      <c r="J5721" s="16">
        <v>2</v>
      </c>
      <c r="K5721" s="16">
        <v>17</v>
      </c>
      <c r="L5721" s="16">
        <v>2</v>
      </c>
      <c r="M5721" s="16">
        <v>1</v>
      </c>
      <c r="N5721" s="16">
        <v>24</v>
      </c>
      <c r="O5721" s="16">
        <v>38</v>
      </c>
      <c r="P5721" s="13" t="str">
        <f>IFERROR(VLOOKUP($A5721,'Fielding Data'!$A:$H,MATCH(P$1,'Fielding Data'!$A$1:$H$1,0),0),"Other")</f>
        <v>2B</v>
      </c>
      <c r="Q5721" s="13">
        <f>IFERROR(VLOOKUP($A5721,'Fielding Data'!$A:$H,MATCH(Q$1,'Fielding Data'!$A$1:$H$1,0),0),"Other")</f>
        <v>25</v>
      </c>
      <c r="R5721" s="13">
        <f>IFERROR(VLOOKUP($A5721,'Fielding Data'!$A:$H,MATCH(R$1,'Fielding Data'!$A$1:$H$1,0),0),"Other")</f>
        <v>47</v>
      </c>
      <c r="S5721" s="13">
        <f>IFERROR(VLOOKUP($A5721,'Fielding Data'!$A:$H,MATCH(S$1,'Fielding Data'!$A$1:$H$1,0),0),"Other")</f>
        <v>1</v>
      </c>
      <c r="T5721" s="13">
        <f>IFERROR(VLOOKUP($A5721,'Fielding Data'!$A:$H,MATCH(T$1,'Fielding Data'!$A$1:$H$1,0),0),"Other")</f>
        <v>8</v>
      </c>
      <c r="U5721" s="13">
        <f>SUMIFS('Fielding Data'!E:E,'Fielding Data'!$A:$A,'Hitting Data'!$A5721)</f>
        <v>64</v>
      </c>
      <c r="V5721" s="13">
        <f>SUMIFS('Fielding Data'!F:F,'Fielding Data'!$A:$A,'Hitting Data'!$A5721)</f>
        <v>130</v>
      </c>
      <c r="W5721" s="13">
        <f>SUMIFS('Fielding Data'!G:G,'Fielding Data'!$A:$A,'Hitting Data'!$A5721)</f>
        <v>5</v>
      </c>
      <c r="X5721" s="13">
        <f>SUMIFS('Fielding Data'!H:H,'Fielding Data'!$A:$A,'Hitting Data'!$A5721)</f>
        <v>18</v>
      </c>
    </row>
    <row r="5722" spans="1:24" x14ac:dyDescent="0.3">
      <c r="A5722" s="13" t="str">
        <f t="shared" si="89"/>
        <v>santose012014</v>
      </c>
      <c r="B5722" s="16" t="s">
        <v>1377</v>
      </c>
      <c r="C5722" s="16">
        <v>2014</v>
      </c>
      <c r="D5722" s="16">
        <v>26</v>
      </c>
      <c r="E5722" s="16">
        <v>0</v>
      </c>
      <c r="F5722" s="16">
        <v>0</v>
      </c>
      <c r="G5722" s="16">
        <v>0</v>
      </c>
      <c r="H5722" s="16">
        <v>0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6">
        <v>0</v>
      </c>
      <c r="O5722" s="16">
        <v>0</v>
      </c>
      <c r="P5722" s="13" t="str">
        <f>IFERROR(VLOOKUP($A5722,'Fielding Data'!$A:$H,MATCH(P$1,'Fielding Data'!$A$1:$H$1,0),0),"Other")</f>
        <v>P</v>
      </c>
      <c r="Q5722" s="13">
        <f>IFERROR(VLOOKUP($A5722,'Fielding Data'!$A:$H,MATCH(Q$1,'Fielding Data'!$A$1:$H$1,0),0),"Other")</f>
        <v>2</v>
      </c>
      <c r="R5722" s="13">
        <f>IFERROR(VLOOKUP($A5722,'Fielding Data'!$A:$H,MATCH(R$1,'Fielding Data'!$A$1:$H$1,0),0),"Other")</f>
        <v>1</v>
      </c>
      <c r="S5722" s="13">
        <f>IFERROR(VLOOKUP($A5722,'Fielding Data'!$A:$H,MATCH(S$1,'Fielding Data'!$A$1:$H$1,0),0),"Other")</f>
        <v>0</v>
      </c>
      <c r="T5722" s="13">
        <f>IFERROR(VLOOKUP($A5722,'Fielding Data'!$A:$H,MATCH(T$1,'Fielding Data'!$A$1:$H$1,0),0),"Other")</f>
        <v>0</v>
      </c>
      <c r="U5722" s="13">
        <f>SUMIFS('Fielding Data'!E:E,'Fielding Data'!$A:$A,'Hitting Data'!$A5722)</f>
        <v>2</v>
      </c>
      <c r="V5722" s="13">
        <f>SUMIFS('Fielding Data'!F:F,'Fielding Data'!$A:$A,'Hitting Data'!$A5722)</f>
        <v>1</v>
      </c>
      <c r="W5722" s="13">
        <f>SUMIFS('Fielding Data'!G:G,'Fielding Data'!$A:$A,'Hitting Data'!$A5722)</f>
        <v>0</v>
      </c>
      <c r="X5722" s="13">
        <f>SUMIFS('Fielding Data'!H:H,'Fielding Data'!$A:$A,'Hitting Data'!$A5722)</f>
        <v>0</v>
      </c>
    </row>
    <row r="5723" spans="1:24" x14ac:dyDescent="0.3">
      <c r="A5723" s="13" t="str">
        <f t="shared" si="89"/>
        <v>sardilu012014</v>
      </c>
      <c r="B5723" s="16" t="s">
        <v>2282</v>
      </c>
      <c r="C5723" s="16">
        <v>2014</v>
      </c>
      <c r="D5723" s="16">
        <v>43</v>
      </c>
      <c r="E5723" s="16">
        <v>115</v>
      </c>
      <c r="F5723" s="16">
        <v>12</v>
      </c>
      <c r="G5723" s="16">
        <v>30</v>
      </c>
      <c r="H5723" s="16">
        <v>6</v>
      </c>
      <c r="I5723" s="16">
        <v>0</v>
      </c>
      <c r="J5723" s="16">
        <v>0</v>
      </c>
      <c r="K5723" s="16">
        <v>8</v>
      </c>
      <c r="L5723" s="16">
        <v>5</v>
      </c>
      <c r="M5723" s="16">
        <v>1</v>
      </c>
      <c r="N5723" s="16">
        <v>5</v>
      </c>
      <c r="O5723" s="16">
        <v>21</v>
      </c>
      <c r="P5723" s="13" t="str">
        <f>IFERROR(VLOOKUP($A5723,'Fielding Data'!$A:$H,MATCH(P$1,'Fielding Data'!$A$1:$H$1,0),0),"Other")</f>
        <v>2B</v>
      </c>
      <c r="Q5723" s="13">
        <f>IFERROR(VLOOKUP($A5723,'Fielding Data'!$A:$H,MATCH(Q$1,'Fielding Data'!$A$1:$H$1,0),0),"Other")</f>
        <v>26</v>
      </c>
      <c r="R5723" s="13">
        <f>IFERROR(VLOOKUP($A5723,'Fielding Data'!$A:$H,MATCH(R$1,'Fielding Data'!$A$1:$H$1,0),0),"Other")</f>
        <v>33</v>
      </c>
      <c r="S5723" s="13">
        <f>IFERROR(VLOOKUP($A5723,'Fielding Data'!$A:$H,MATCH(S$1,'Fielding Data'!$A$1:$H$1,0),0),"Other")</f>
        <v>0</v>
      </c>
      <c r="T5723" s="13">
        <f>IFERROR(VLOOKUP($A5723,'Fielding Data'!$A:$H,MATCH(T$1,'Fielding Data'!$A$1:$H$1,0),0),"Other")</f>
        <v>10</v>
      </c>
      <c r="U5723" s="13">
        <f>SUMIFS('Fielding Data'!E:E,'Fielding Data'!$A:$A,'Hitting Data'!$A5723)</f>
        <v>44</v>
      </c>
      <c r="V5723" s="13">
        <f>SUMIFS('Fielding Data'!F:F,'Fielding Data'!$A:$A,'Hitting Data'!$A5723)</f>
        <v>69</v>
      </c>
      <c r="W5723" s="13">
        <f>SUMIFS('Fielding Data'!G:G,'Fielding Data'!$A:$A,'Hitting Data'!$A5723)</f>
        <v>4</v>
      </c>
      <c r="X5723" s="13">
        <f>SUMIFS('Fielding Data'!H:H,'Fielding Data'!$A:$A,'Hitting Data'!$A5723)</f>
        <v>17</v>
      </c>
    </row>
    <row r="5724" spans="1:24" x14ac:dyDescent="0.3">
      <c r="A5724" s="13" t="str">
        <f t="shared" si="89"/>
        <v>satinjo012014</v>
      </c>
      <c r="B5724" s="16" t="s">
        <v>1611</v>
      </c>
      <c r="C5724" s="16">
        <v>2014</v>
      </c>
      <c r="D5724" s="16">
        <v>25</v>
      </c>
      <c r="E5724" s="16">
        <v>35</v>
      </c>
      <c r="F5724" s="16">
        <v>2</v>
      </c>
      <c r="G5724" s="16">
        <v>3</v>
      </c>
      <c r="H5724" s="16">
        <v>2</v>
      </c>
      <c r="I5724" s="16">
        <v>0</v>
      </c>
      <c r="J5724" s="16">
        <v>0</v>
      </c>
      <c r="K5724" s="16">
        <v>3</v>
      </c>
      <c r="L5724" s="16">
        <v>0</v>
      </c>
      <c r="M5724" s="16">
        <v>0</v>
      </c>
      <c r="N5724" s="16">
        <v>6</v>
      </c>
      <c r="O5724" s="16">
        <v>14</v>
      </c>
      <c r="P5724" s="13" t="str">
        <f>IFERROR(VLOOKUP($A5724,'Fielding Data'!$A:$H,MATCH(P$1,'Fielding Data'!$A$1:$H$1,0),0),"Other")</f>
        <v>1B</v>
      </c>
      <c r="Q5724" s="13">
        <f>IFERROR(VLOOKUP($A5724,'Fielding Data'!$A:$H,MATCH(Q$1,'Fielding Data'!$A$1:$H$1,0),0),"Other")</f>
        <v>50</v>
      </c>
      <c r="R5724" s="13">
        <f>IFERROR(VLOOKUP($A5724,'Fielding Data'!$A:$H,MATCH(R$1,'Fielding Data'!$A$1:$H$1,0),0),"Other")</f>
        <v>3</v>
      </c>
      <c r="S5724" s="13">
        <f>IFERROR(VLOOKUP($A5724,'Fielding Data'!$A:$H,MATCH(S$1,'Fielding Data'!$A$1:$H$1,0),0),"Other")</f>
        <v>0</v>
      </c>
      <c r="T5724" s="13">
        <f>IFERROR(VLOOKUP($A5724,'Fielding Data'!$A:$H,MATCH(T$1,'Fielding Data'!$A$1:$H$1,0),0),"Other")</f>
        <v>4</v>
      </c>
      <c r="U5724" s="13">
        <f>SUMIFS('Fielding Data'!E:E,'Fielding Data'!$A:$A,'Hitting Data'!$A5724)</f>
        <v>50</v>
      </c>
      <c r="V5724" s="13">
        <f>SUMIFS('Fielding Data'!F:F,'Fielding Data'!$A:$A,'Hitting Data'!$A5724)</f>
        <v>4</v>
      </c>
      <c r="W5724" s="13">
        <f>SUMIFS('Fielding Data'!G:G,'Fielding Data'!$A:$A,'Hitting Data'!$A5724)</f>
        <v>0</v>
      </c>
      <c r="X5724" s="13">
        <f>SUMIFS('Fielding Data'!H:H,'Fielding Data'!$A:$A,'Hitting Data'!$A5724)</f>
        <v>4</v>
      </c>
    </row>
    <row r="5725" spans="1:24" x14ac:dyDescent="0.3">
      <c r="A5725" s="13" t="str">
        <f t="shared" si="89"/>
        <v>saundmi012014</v>
      </c>
      <c r="B5725" s="16" t="s">
        <v>1180</v>
      </c>
      <c r="C5725" s="16">
        <v>2014</v>
      </c>
      <c r="D5725" s="16">
        <v>78</v>
      </c>
      <c r="E5725" s="16">
        <v>231</v>
      </c>
      <c r="F5725" s="16">
        <v>38</v>
      </c>
      <c r="G5725" s="16">
        <v>63</v>
      </c>
      <c r="H5725" s="16">
        <v>11</v>
      </c>
      <c r="I5725" s="16">
        <v>3</v>
      </c>
      <c r="J5725" s="16">
        <v>8</v>
      </c>
      <c r="K5725" s="16">
        <v>34</v>
      </c>
      <c r="L5725" s="16">
        <v>4</v>
      </c>
      <c r="M5725" s="16">
        <v>5</v>
      </c>
      <c r="N5725" s="16">
        <v>26</v>
      </c>
      <c r="O5725" s="16">
        <v>59</v>
      </c>
      <c r="P5725" s="13" t="str">
        <f>IFERROR(VLOOKUP($A5725,'Fielding Data'!$A:$H,MATCH(P$1,'Fielding Data'!$A$1:$H$1,0),0),"Other")</f>
        <v>CF</v>
      </c>
      <c r="Q5725" s="13">
        <f>IFERROR(VLOOKUP($A5725,'Fielding Data'!$A:$H,MATCH(Q$1,'Fielding Data'!$A$1:$H$1,0),0),"Other")</f>
        <v>23</v>
      </c>
      <c r="R5725" s="13">
        <f>IFERROR(VLOOKUP($A5725,'Fielding Data'!$A:$H,MATCH(R$1,'Fielding Data'!$A$1:$H$1,0),0),"Other")</f>
        <v>0</v>
      </c>
      <c r="S5725" s="13">
        <f>IFERROR(VLOOKUP($A5725,'Fielding Data'!$A:$H,MATCH(S$1,'Fielding Data'!$A$1:$H$1,0),0),"Other")</f>
        <v>0</v>
      </c>
      <c r="T5725" s="13">
        <f>IFERROR(VLOOKUP($A5725,'Fielding Data'!$A:$H,MATCH(T$1,'Fielding Data'!$A$1:$H$1,0),0),"Other")</f>
        <v>0</v>
      </c>
      <c r="U5725" s="13">
        <f>SUMIFS('Fielding Data'!E:E,'Fielding Data'!$A:$A,'Hitting Data'!$A5725)</f>
        <v>254</v>
      </c>
      <c r="V5725" s="13">
        <f>SUMIFS('Fielding Data'!F:F,'Fielding Data'!$A:$A,'Hitting Data'!$A5725)</f>
        <v>2</v>
      </c>
      <c r="W5725" s="13">
        <f>SUMIFS('Fielding Data'!G:G,'Fielding Data'!$A:$A,'Hitting Data'!$A5725)</f>
        <v>0</v>
      </c>
      <c r="X5725" s="13">
        <f>SUMIFS('Fielding Data'!H:H,'Fielding Data'!$A:$A,'Hitting Data'!$A5725)</f>
        <v>0</v>
      </c>
    </row>
    <row r="5726" spans="1:24" x14ac:dyDescent="0.3">
      <c r="A5726" s="13" t="str">
        <f t="shared" si="89"/>
        <v>saverjo012014</v>
      </c>
      <c r="B5726" s="16" t="s">
        <v>1612</v>
      </c>
      <c r="C5726" s="16">
        <v>2014</v>
      </c>
      <c r="D5726" s="16">
        <v>3</v>
      </c>
      <c r="E5726" s="16">
        <v>0</v>
      </c>
      <c r="F5726" s="16">
        <v>0</v>
      </c>
      <c r="G5726" s="16">
        <v>0</v>
      </c>
      <c r="H5726" s="16">
        <v>0</v>
      </c>
      <c r="I5726" s="16">
        <v>0</v>
      </c>
      <c r="J5726" s="16">
        <v>0</v>
      </c>
      <c r="K5726" s="16">
        <v>0</v>
      </c>
      <c r="L5726" s="16">
        <v>0</v>
      </c>
      <c r="M5726" s="16">
        <v>0</v>
      </c>
      <c r="N5726" s="16">
        <v>0</v>
      </c>
      <c r="O5726" s="16">
        <v>0</v>
      </c>
      <c r="P5726" s="13" t="str">
        <f>IFERROR(VLOOKUP($A5726,'Fielding Data'!$A:$H,MATCH(P$1,'Fielding Data'!$A$1:$H$1,0),0),"Other")</f>
        <v>P</v>
      </c>
      <c r="Q5726" s="13">
        <f>IFERROR(VLOOKUP($A5726,'Fielding Data'!$A:$H,MATCH(Q$1,'Fielding Data'!$A$1:$H$1,0),0),"Other")</f>
        <v>0</v>
      </c>
      <c r="R5726" s="13">
        <f>IFERROR(VLOOKUP($A5726,'Fielding Data'!$A:$H,MATCH(R$1,'Fielding Data'!$A$1:$H$1,0),0),"Other")</f>
        <v>0</v>
      </c>
      <c r="S5726" s="13">
        <f>IFERROR(VLOOKUP($A5726,'Fielding Data'!$A:$H,MATCH(S$1,'Fielding Data'!$A$1:$H$1,0),0),"Other")</f>
        <v>0</v>
      </c>
      <c r="T5726" s="13">
        <f>IFERROR(VLOOKUP($A5726,'Fielding Data'!$A:$H,MATCH(T$1,'Fielding Data'!$A$1:$H$1,0),0),"Other")</f>
        <v>0</v>
      </c>
      <c r="U5726" s="13">
        <f>SUMIFS('Fielding Data'!E:E,'Fielding Data'!$A:$A,'Hitting Data'!$A5726)</f>
        <v>0</v>
      </c>
      <c r="V5726" s="13">
        <f>SUMIFS('Fielding Data'!F:F,'Fielding Data'!$A:$A,'Hitting Data'!$A5726)</f>
        <v>0</v>
      </c>
      <c r="W5726" s="13">
        <f>SUMIFS('Fielding Data'!G:G,'Fielding Data'!$A:$A,'Hitting Data'!$A5726)</f>
        <v>0</v>
      </c>
      <c r="X5726" s="13">
        <f>SUMIFS('Fielding Data'!H:H,'Fielding Data'!$A:$A,'Hitting Data'!$A5726)</f>
        <v>0</v>
      </c>
    </row>
    <row r="5727" spans="1:24" x14ac:dyDescent="0.3">
      <c r="A5727" s="13" t="str">
        <f t="shared" si="89"/>
        <v>scahiro012014</v>
      </c>
      <c r="B5727" s="16" t="s">
        <v>1830</v>
      </c>
      <c r="C5727" s="16">
        <v>2014</v>
      </c>
      <c r="D5727" s="16">
        <v>12</v>
      </c>
      <c r="E5727" s="16">
        <v>0</v>
      </c>
      <c r="F5727" s="16">
        <v>0</v>
      </c>
      <c r="G5727" s="16">
        <v>0</v>
      </c>
      <c r="H5727" s="16">
        <v>0</v>
      </c>
      <c r="I5727" s="16">
        <v>0</v>
      </c>
      <c r="J5727" s="16">
        <v>0</v>
      </c>
      <c r="K5727" s="16">
        <v>0</v>
      </c>
      <c r="L5727" s="16">
        <v>0</v>
      </c>
      <c r="M5727" s="16">
        <v>0</v>
      </c>
      <c r="N5727" s="16">
        <v>0</v>
      </c>
      <c r="O5727" s="16">
        <v>0</v>
      </c>
      <c r="P5727" s="13" t="str">
        <f>IFERROR(VLOOKUP($A5727,'Fielding Data'!$A:$H,MATCH(P$1,'Fielding Data'!$A$1:$H$1,0),0),"Other")</f>
        <v>P</v>
      </c>
      <c r="Q5727" s="13">
        <f>IFERROR(VLOOKUP($A5727,'Fielding Data'!$A:$H,MATCH(Q$1,'Fielding Data'!$A$1:$H$1,0),0),"Other")</f>
        <v>3</v>
      </c>
      <c r="R5727" s="13">
        <f>IFERROR(VLOOKUP($A5727,'Fielding Data'!$A:$H,MATCH(R$1,'Fielding Data'!$A$1:$H$1,0),0),"Other")</f>
        <v>2</v>
      </c>
      <c r="S5727" s="13">
        <f>IFERROR(VLOOKUP($A5727,'Fielding Data'!$A:$H,MATCH(S$1,'Fielding Data'!$A$1:$H$1,0),0),"Other")</f>
        <v>0</v>
      </c>
      <c r="T5727" s="13">
        <f>IFERROR(VLOOKUP($A5727,'Fielding Data'!$A:$H,MATCH(T$1,'Fielding Data'!$A$1:$H$1,0),0),"Other")</f>
        <v>0</v>
      </c>
      <c r="U5727" s="13">
        <f>SUMIFS('Fielding Data'!E:E,'Fielding Data'!$A:$A,'Hitting Data'!$A5727)</f>
        <v>3</v>
      </c>
      <c r="V5727" s="13">
        <f>SUMIFS('Fielding Data'!F:F,'Fielding Data'!$A:$A,'Hitting Data'!$A5727)</f>
        <v>2</v>
      </c>
      <c r="W5727" s="13">
        <f>SUMIFS('Fielding Data'!G:G,'Fielding Data'!$A:$A,'Hitting Data'!$A5727)</f>
        <v>0</v>
      </c>
      <c r="X5727" s="13">
        <f>SUMIFS('Fielding Data'!H:H,'Fielding Data'!$A:$A,'Hitting Data'!$A5727)</f>
        <v>0</v>
      </c>
    </row>
    <row r="5728" spans="1:24" x14ac:dyDescent="0.3">
      <c r="A5728" s="13" t="str">
        <f t="shared" si="89"/>
        <v>schaflo012014</v>
      </c>
      <c r="B5728" s="16" t="s">
        <v>1613</v>
      </c>
      <c r="C5728" s="16">
        <v>2014</v>
      </c>
      <c r="D5728" s="16">
        <v>65</v>
      </c>
      <c r="E5728" s="16">
        <v>116</v>
      </c>
      <c r="F5728" s="16">
        <v>13</v>
      </c>
      <c r="G5728" s="16">
        <v>21</v>
      </c>
      <c r="H5728" s="16">
        <v>9</v>
      </c>
      <c r="I5728" s="16">
        <v>1</v>
      </c>
      <c r="J5728" s="16">
        <v>0</v>
      </c>
      <c r="K5728" s="16">
        <v>8</v>
      </c>
      <c r="L5728" s="16">
        <v>2</v>
      </c>
      <c r="M5728" s="16">
        <v>1</v>
      </c>
      <c r="N5728" s="16">
        <v>15</v>
      </c>
      <c r="O5728" s="16">
        <v>27</v>
      </c>
      <c r="P5728" s="13" t="str">
        <f>IFERROR(VLOOKUP($A5728,'Fielding Data'!$A:$H,MATCH(P$1,'Fielding Data'!$A$1:$H$1,0),0),"Other")</f>
        <v>CF</v>
      </c>
      <c r="Q5728" s="13">
        <f>IFERROR(VLOOKUP($A5728,'Fielding Data'!$A:$H,MATCH(Q$1,'Fielding Data'!$A$1:$H$1,0),0),"Other")</f>
        <v>16</v>
      </c>
      <c r="R5728" s="13">
        <f>IFERROR(VLOOKUP($A5728,'Fielding Data'!$A:$H,MATCH(R$1,'Fielding Data'!$A$1:$H$1,0),0),"Other")</f>
        <v>1</v>
      </c>
      <c r="S5728" s="13">
        <f>IFERROR(VLOOKUP($A5728,'Fielding Data'!$A:$H,MATCH(S$1,'Fielding Data'!$A$1:$H$1,0),0),"Other")</f>
        <v>0</v>
      </c>
      <c r="T5728" s="13">
        <f>IFERROR(VLOOKUP($A5728,'Fielding Data'!$A:$H,MATCH(T$1,'Fielding Data'!$A$1:$H$1,0),0),"Other")</f>
        <v>1</v>
      </c>
      <c r="U5728" s="13">
        <f>SUMIFS('Fielding Data'!E:E,'Fielding Data'!$A:$A,'Hitting Data'!$A5728)</f>
        <v>108</v>
      </c>
      <c r="V5728" s="13">
        <f>SUMIFS('Fielding Data'!F:F,'Fielding Data'!$A:$A,'Hitting Data'!$A5728)</f>
        <v>8</v>
      </c>
      <c r="W5728" s="13">
        <f>SUMIFS('Fielding Data'!G:G,'Fielding Data'!$A:$A,'Hitting Data'!$A5728)</f>
        <v>2</v>
      </c>
      <c r="X5728" s="13">
        <f>SUMIFS('Fielding Data'!H:H,'Fielding Data'!$A:$A,'Hitting Data'!$A5728)</f>
        <v>4</v>
      </c>
    </row>
    <row r="5729" spans="1:24" x14ac:dyDescent="0.3">
      <c r="A5729" s="13" t="str">
        <f t="shared" si="89"/>
        <v>schepta012014</v>
      </c>
      <c r="B5729" s="16" t="s">
        <v>1831</v>
      </c>
      <c r="C5729" s="16">
        <v>2014</v>
      </c>
      <c r="D5729" s="16">
        <v>8</v>
      </c>
      <c r="E5729" s="16">
        <v>0</v>
      </c>
      <c r="F5729" s="16">
        <v>0</v>
      </c>
      <c r="G5729" s="16">
        <v>0</v>
      </c>
      <c r="H5729" s="16">
        <v>0</v>
      </c>
      <c r="I5729" s="16">
        <v>0</v>
      </c>
      <c r="J5729" s="16">
        <v>0</v>
      </c>
      <c r="K5729" s="16">
        <v>0</v>
      </c>
      <c r="L5729" s="16">
        <v>0</v>
      </c>
      <c r="M5729" s="16">
        <v>0</v>
      </c>
      <c r="N5729" s="16">
        <v>0</v>
      </c>
      <c r="O5729" s="16">
        <v>0</v>
      </c>
      <c r="P5729" s="13" t="str">
        <f>IFERROR(VLOOKUP($A5729,'Fielding Data'!$A:$H,MATCH(P$1,'Fielding Data'!$A$1:$H$1,0),0),"Other")</f>
        <v>P</v>
      </c>
      <c r="Q5729" s="13">
        <f>IFERROR(VLOOKUP($A5729,'Fielding Data'!$A:$H,MATCH(Q$1,'Fielding Data'!$A$1:$H$1,0),0),"Other")</f>
        <v>0</v>
      </c>
      <c r="R5729" s="13">
        <f>IFERROR(VLOOKUP($A5729,'Fielding Data'!$A:$H,MATCH(R$1,'Fielding Data'!$A$1:$H$1,0),0),"Other")</f>
        <v>3</v>
      </c>
      <c r="S5729" s="13">
        <f>IFERROR(VLOOKUP($A5729,'Fielding Data'!$A:$H,MATCH(S$1,'Fielding Data'!$A$1:$H$1,0),0),"Other")</f>
        <v>1</v>
      </c>
      <c r="T5729" s="13">
        <f>IFERROR(VLOOKUP($A5729,'Fielding Data'!$A:$H,MATCH(T$1,'Fielding Data'!$A$1:$H$1,0),0),"Other")</f>
        <v>0</v>
      </c>
      <c r="U5729" s="13">
        <f>SUMIFS('Fielding Data'!E:E,'Fielding Data'!$A:$A,'Hitting Data'!$A5729)</f>
        <v>0</v>
      </c>
      <c r="V5729" s="13">
        <f>SUMIFS('Fielding Data'!F:F,'Fielding Data'!$A:$A,'Hitting Data'!$A5729)</f>
        <v>3</v>
      </c>
      <c r="W5729" s="13">
        <f>SUMIFS('Fielding Data'!G:G,'Fielding Data'!$A:$A,'Hitting Data'!$A5729)</f>
        <v>1</v>
      </c>
      <c r="X5729" s="13">
        <f>SUMIFS('Fielding Data'!H:H,'Fielding Data'!$A:$A,'Hitting Data'!$A5729)</f>
        <v>0</v>
      </c>
    </row>
    <row r="5730" spans="1:24" x14ac:dyDescent="0.3">
      <c r="A5730" s="13" t="str">
        <f t="shared" si="89"/>
        <v>scherma012014</v>
      </c>
      <c r="B5730" s="16" t="s">
        <v>1011</v>
      </c>
      <c r="C5730" s="16">
        <v>2014</v>
      </c>
      <c r="D5730" s="16">
        <v>33</v>
      </c>
      <c r="E5730" s="16">
        <v>2</v>
      </c>
      <c r="F5730" s="16">
        <v>0</v>
      </c>
      <c r="G5730" s="16">
        <v>0</v>
      </c>
      <c r="H5730" s="16">
        <v>0</v>
      </c>
      <c r="I5730" s="16">
        <v>0</v>
      </c>
      <c r="J5730" s="16">
        <v>0</v>
      </c>
      <c r="K5730" s="16">
        <v>0</v>
      </c>
      <c r="L5730" s="16">
        <v>0</v>
      </c>
      <c r="M5730" s="16">
        <v>0</v>
      </c>
      <c r="N5730" s="16">
        <v>0</v>
      </c>
      <c r="O5730" s="16">
        <v>1</v>
      </c>
      <c r="P5730" s="13" t="str">
        <f>IFERROR(VLOOKUP($A5730,'Fielding Data'!$A:$H,MATCH(P$1,'Fielding Data'!$A$1:$H$1,0),0),"Other")</f>
        <v>P</v>
      </c>
      <c r="Q5730" s="13">
        <f>IFERROR(VLOOKUP($A5730,'Fielding Data'!$A:$H,MATCH(Q$1,'Fielding Data'!$A$1:$H$1,0),0),"Other")</f>
        <v>9</v>
      </c>
      <c r="R5730" s="13">
        <f>IFERROR(VLOOKUP($A5730,'Fielding Data'!$A:$H,MATCH(R$1,'Fielding Data'!$A$1:$H$1,0),0),"Other")</f>
        <v>17</v>
      </c>
      <c r="S5730" s="13">
        <f>IFERROR(VLOOKUP($A5730,'Fielding Data'!$A:$H,MATCH(S$1,'Fielding Data'!$A$1:$H$1,0),0),"Other")</f>
        <v>1</v>
      </c>
      <c r="T5730" s="13">
        <f>IFERROR(VLOOKUP($A5730,'Fielding Data'!$A:$H,MATCH(T$1,'Fielding Data'!$A$1:$H$1,0),0),"Other")</f>
        <v>2</v>
      </c>
      <c r="U5730" s="13">
        <f>SUMIFS('Fielding Data'!E:E,'Fielding Data'!$A:$A,'Hitting Data'!$A5730)</f>
        <v>9</v>
      </c>
      <c r="V5730" s="13">
        <f>SUMIFS('Fielding Data'!F:F,'Fielding Data'!$A:$A,'Hitting Data'!$A5730)</f>
        <v>17</v>
      </c>
      <c r="W5730" s="13">
        <f>SUMIFS('Fielding Data'!G:G,'Fielding Data'!$A:$A,'Hitting Data'!$A5730)</f>
        <v>1</v>
      </c>
      <c r="X5730" s="13">
        <f>SUMIFS('Fielding Data'!H:H,'Fielding Data'!$A:$A,'Hitting Data'!$A5730)</f>
        <v>2</v>
      </c>
    </row>
    <row r="5731" spans="1:24" x14ac:dyDescent="0.3">
      <c r="A5731" s="13" t="str">
        <f t="shared" si="89"/>
        <v>schlibr012014</v>
      </c>
      <c r="B5731" s="16" t="s">
        <v>1379</v>
      </c>
      <c r="C5731" s="16">
        <v>2014</v>
      </c>
      <c r="D5731" s="16">
        <v>61</v>
      </c>
      <c r="E5731" s="16">
        <v>1</v>
      </c>
      <c r="F5731" s="16">
        <v>0</v>
      </c>
      <c r="G5731" s="16">
        <v>1</v>
      </c>
      <c r="H5731" s="16">
        <v>0</v>
      </c>
      <c r="I5731" s="16">
        <v>0</v>
      </c>
      <c r="J5731" s="16">
        <v>0</v>
      </c>
      <c r="K5731" s="16">
        <v>0</v>
      </c>
      <c r="L5731" s="16">
        <v>0</v>
      </c>
      <c r="M5731" s="16">
        <v>0</v>
      </c>
      <c r="N5731" s="16">
        <v>0</v>
      </c>
      <c r="O5731" s="16">
        <v>0</v>
      </c>
      <c r="P5731" s="13" t="str">
        <f>IFERROR(VLOOKUP($A5731,'Fielding Data'!$A:$H,MATCH(P$1,'Fielding Data'!$A$1:$H$1,0),0),"Other")</f>
        <v>P</v>
      </c>
      <c r="Q5731" s="13">
        <f>IFERROR(VLOOKUP($A5731,'Fielding Data'!$A:$H,MATCH(Q$1,'Fielding Data'!$A$1:$H$1,0),0),"Other")</f>
        <v>4</v>
      </c>
      <c r="R5731" s="13">
        <f>IFERROR(VLOOKUP($A5731,'Fielding Data'!$A:$H,MATCH(R$1,'Fielding Data'!$A$1:$H$1,0),0),"Other")</f>
        <v>15</v>
      </c>
      <c r="S5731" s="13">
        <f>IFERROR(VLOOKUP($A5731,'Fielding Data'!$A:$H,MATCH(S$1,'Fielding Data'!$A$1:$H$1,0),0),"Other")</f>
        <v>0</v>
      </c>
      <c r="T5731" s="13">
        <f>IFERROR(VLOOKUP($A5731,'Fielding Data'!$A:$H,MATCH(T$1,'Fielding Data'!$A$1:$H$1,0),0),"Other")</f>
        <v>1</v>
      </c>
      <c r="U5731" s="13">
        <f>SUMIFS('Fielding Data'!E:E,'Fielding Data'!$A:$A,'Hitting Data'!$A5731)</f>
        <v>4</v>
      </c>
      <c r="V5731" s="13">
        <f>SUMIFS('Fielding Data'!F:F,'Fielding Data'!$A:$A,'Hitting Data'!$A5731)</f>
        <v>15</v>
      </c>
      <c r="W5731" s="13">
        <f>SUMIFS('Fielding Data'!G:G,'Fielding Data'!$A:$A,'Hitting Data'!$A5731)</f>
        <v>0</v>
      </c>
      <c r="X5731" s="13">
        <f>SUMIFS('Fielding Data'!H:H,'Fielding Data'!$A:$A,'Hitting Data'!$A5731)</f>
        <v>1</v>
      </c>
    </row>
    <row r="5732" spans="1:24" x14ac:dyDescent="0.3">
      <c r="A5732" s="13" t="str">
        <f t="shared" si="89"/>
        <v>schlogu012014</v>
      </c>
      <c r="B5732" s="16" t="s">
        <v>2283</v>
      </c>
      <c r="C5732" s="16">
        <v>2014</v>
      </c>
      <c r="D5732" s="16">
        <v>15</v>
      </c>
      <c r="E5732" s="16">
        <v>1</v>
      </c>
      <c r="F5732" s="16">
        <v>0</v>
      </c>
      <c r="G5732" s="16">
        <v>1</v>
      </c>
      <c r="H5732" s="16">
        <v>0</v>
      </c>
      <c r="I5732" s="16">
        <v>0</v>
      </c>
      <c r="J5732" s="16">
        <v>0</v>
      </c>
      <c r="K5732" s="16">
        <v>0</v>
      </c>
      <c r="L5732" s="16">
        <v>0</v>
      </c>
      <c r="M5732" s="16">
        <v>0</v>
      </c>
      <c r="N5732" s="16">
        <v>0</v>
      </c>
      <c r="O5732" s="16">
        <v>0</v>
      </c>
      <c r="P5732" s="13" t="str">
        <f>IFERROR(VLOOKUP($A5732,'Fielding Data'!$A:$H,MATCH(P$1,'Fielding Data'!$A$1:$H$1,0),0),"Other")</f>
        <v>P</v>
      </c>
      <c r="Q5732" s="13">
        <f>IFERROR(VLOOKUP($A5732,'Fielding Data'!$A:$H,MATCH(Q$1,'Fielding Data'!$A$1:$H$1,0),0),"Other")</f>
        <v>1</v>
      </c>
      <c r="R5732" s="13">
        <f>IFERROR(VLOOKUP($A5732,'Fielding Data'!$A:$H,MATCH(R$1,'Fielding Data'!$A$1:$H$1,0),0),"Other")</f>
        <v>3</v>
      </c>
      <c r="S5732" s="13">
        <f>IFERROR(VLOOKUP($A5732,'Fielding Data'!$A:$H,MATCH(S$1,'Fielding Data'!$A$1:$H$1,0),0),"Other")</f>
        <v>1</v>
      </c>
      <c r="T5732" s="13">
        <f>IFERROR(VLOOKUP($A5732,'Fielding Data'!$A:$H,MATCH(T$1,'Fielding Data'!$A$1:$H$1,0),0),"Other")</f>
        <v>0</v>
      </c>
      <c r="U5732" s="13">
        <f>SUMIFS('Fielding Data'!E:E,'Fielding Data'!$A:$A,'Hitting Data'!$A5732)</f>
        <v>1</v>
      </c>
      <c r="V5732" s="13">
        <f>SUMIFS('Fielding Data'!F:F,'Fielding Data'!$A:$A,'Hitting Data'!$A5732)</f>
        <v>3</v>
      </c>
      <c r="W5732" s="13">
        <f>SUMIFS('Fielding Data'!G:G,'Fielding Data'!$A:$A,'Hitting Data'!$A5732)</f>
        <v>1</v>
      </c>
      <c r="X5732" s="13">
        <f>SUMIFS('Fielding Data'!H:H,'Fielding Data'!$A:$A,'Hitting Data'!$A5732)</f>
        <v>0</v>
      </c>
    </row>
    <row r="5733" spans="1:24" x14ac:dyDescent="0.3">
      <c r="A5733" s="13" t="str">
        <f t="shared" si="89"/>
        <v>schoojo012014</v>
      </c>
      <c r="B5733" s="16" t="s">
        <v>2055</v>
      </c>
      <c r="C5733" s="16">
        <v>2014</v>
      </c>
      <c r="D5733" s="16">
        <v>137</v>
      </c>
      <c r="E5733" s="16">
        <v>455</v>
      </c>
      <c r="F5733" s="16">
        <v>48</v>
      </c>
      <c r="G5733" s="16">
        <v>95</v>
      </c>
      <c r="H5733" s="16">
        <v>18</v>
      </c>
      <c r="I5733" s="16">
        <v>0</v>
      </c>
      <c r="J5733" s="16">
        <v>16</v>
      </c>
      <c r="K5733" s="16">
        <v>45</v>
      </c>
      <c r="L5733" s="16">
        <v>2</v>
      </c>
      <c r="M5733" s="16">
        <v>0</v>
      </c>
      <c r="N5733" s="16">
        <v>13</v>
      </c>
      <c r="O5733" s="16">
        <v>122</v>
      </c>
      <c r="P5733" s="13" t="str">
        <f>IFERROR(VLOOKUP($A5733,'Fielding Data'!$A:$H,MATCH(P$1,'Fielding Data'!$A$1:$H$1,0),0),"Other")</f>
        <v>2B</v>
      </c>
      <c r="Q5733" s="13">
        <f>IFERROR(VLOOKUP($A5733,'Fielding Data'!$A:$H,MATCH(Q$1,'Fielding Data'!$A$1:$H$1,0),0),"Other")</f>
        <v>206</v>
      </c>
      <c r="R5733" s="13">
        <f>IFERROR(VLOOKUP($A5733,'Fielding Data'!$A:$H,MATCH(R$1,'Fielding Data'!$A$1:$H$1,0),0),"Other")</f>
        <v>338</v>
      </c>
      <c r="S5733" s="13">
        <f>IFERROR(VLOOKUP($A5733,'Fielding Data'!$A:$H,MATCH(S$1,'Fielding Data'!$A$1:$H$1,0),0),"Other")</f>
        <v>7</v>
      </c>
      <c r="T5733" s="13">
        <f>IFERROR(VLOOKUP($A5733,'Fielding Data'!$A:$H,MATCH(T$1,'Fielding Data'!$A$1:$H$1,0),0),"Other")</f>
        <v>89</v>
      </c>
      <c r="U5733" s="13">
        <f>SUMIFS('Fielding Data'!E:E,'Fielding Data'!$A:$A,'Hitting Data'!$A5733)</f>
        <v>219</v>
      </c>
      <c r="V5733" s="13">
        <f>SUMIFS('Fielding Data'!F:F,'Fielding Data'!$A:$A,'Hitting Data'!$A5733)</f>
        <v>362</v>
      </c>
      <c r="W5733" s="13">
        <f>SUMIFS('Fielding Data'!G:G,'Fielding Data'!$A:$A,'Hitting Data'!$A5733)</f>
        <v>11</v>
      </c>
      <c r="X5733" s="13">
        <f>SUMIFS('Fielding Data'!H:H,'Fielding Data'!$A:$A,'Hitting Data'!$A5733)</f>
        <v>89</v>
      </c>
    </row>
    <row r="5734" spans="1:24" x14ac:dyDescent="0.3">
      <c r="A5734" s="13" t="str">
        <f t="shared" si="89"/>
        <v>schulbo022014</v>
      </c>
      <c r="B5734" s="16" t="s">
        <v>2284</v>
      </c>
      <c r="C5734" s="16">
        <v>2014</v>
      </c>
      <c r="D5734" s="16">
        <v>4</v>
      </c>
      <c r="E5734" s="16">
        <v>1</v>
      </c>
      <c r="F5734" s="16">
        <v>0</v>
      </c>
      <c r="G5734" s="16">
        <v>0</v>
      </c>
      <c r="H5734" s="16">
        <v>0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6">
        <v>0</v>
      </c>
      <c r="O5734" s="16">
        <v>0</v>
      </c>
      <c r="P5734" s="13" t="str">
        <f>IFERROR(VLOOKUP($A5734,'Fielding Data'!$A:$H,MATCH(P$1,'Fielding Data'!$A$1:$H$1,0),0),"Other")</f>
        <v>P</v>
      </c>
      <c r="Q5734" s="13">
        <f>IFERROR(VLOOKUP($A5734,'Fielding Data'!$A:$H,MATCH(Q$1,'Fielding Data'!$A$1:$H$1,0),0),"Other")</f>
        <v>1</v>
      </c>
      <c r="R5734" s="13">
        <f>IFERROR(VLOOKUP($A5734,'Fielding Data'!$A:$H,MATCH(R$1,'Fielding Data'!$A$1:$H$1,0),0),"Other")</f>
        <v>2</v>
      </c>
      <c r="S5734" s="13">
        <f>IFERROR(VLOOKUP($A5734,'Fielding Data'!$A:$H,MATCH(S$1,'Fielding Data'!$A$1:$H$1,0),0),"Other")</f>
        <v>0</v>
      </c>
      <c r="T5734" s="13">
        <f>IFERROR(VLOOKUP($A5734,'Fielding Data'!$A:$H,MATCH(T$1,'Fielding Data'!$A$1:$H$1,0),0),"Other")</f>
        <v>0</v>
      </c>
      <c r="U5734" s="13">
        <f>SUMIFS('Fielding Data'!E:E,'Fielding Data'!$A:$A,'Hitting Data'!$A5734)</f>
        <v>1</v>
      </c>
      <c r="V5734" s="13">
        <f>SUMIFS('Fielding Data'!F:F,'Fielding Data'!$A:$A,'Hitting Data'!$A5734)</f>
        <v>2</v>
      </c>
      <c r="W5734" s="13">
        <f>SUMIFS('Fielding Data'!G:G,'Fielding Data'!$A:$A,'Hitting Data'!$A5734)</f>
        <v>0</v>
      </c>
      <c r="X5734" s="13">
        <f>SUMIFS('Fielding Data'!H:H,'Fielding Data'!$A:$A,'Hitting Data'!$A5734)</f>
        <v>0</v>
      </c>
    </row>
    <row r="5735" spans="1:24" x14ac:dyDescent="0.3">
      <c r="A5735" s="13" t="str">
        <f t="shared" si="89"/>
        <v>schumsk012014</v>
      </c>
      <c r="B5735" s="16" t="s">
        <v>599</v>
      </c>
      <c r="C5735" s="16">
        <v>2014</v>
      </c>
      <c r="D5735" s="16">
        <v>83</v>
      </c>
      <c r="E5735" s="16">
        <v>247</v>
      </c>
      <c r="F5735" s="16">
        <v>22</v>
      </c>
      <c r="G5735" s="16">
        <v>58</v>
      </c>
      <c r="H5735" s="16">
        <v>12</v>
      </c>
      <c r="I5735" s="16">
        <v>0</v>
      </c>
      <c r="J5735" s="16">
        <v>2</v>
      </c>
      <c r="K5735" s="16">
        <v>22</v>
      </c>
      <c r="L5735" s="16">
        <v>2</v>
      </c>
      <c r="M5735" s="16">
        <v>1</v>
      </c>
      <c r="N5735" s="16">
        <v>18</v>
      </c>
      <c r="O5735" s="16">
        <v>50</v>
      </c>
      <c r="P5735" s="13" t="str">
        <f>IFERROR(VLOOKUP($A5735,'Fielding Data'!$A:$H,MATCH(P$1,'Fielding Data'!$A$1:$H$1,0),0),"Other")</f>
        <v>2B</v>
      </c>
      <c r="Q5735" s="13">
        <f>IFERROR(VLOOKUP($A5735,'Fielding Data'!$A:$H,MATCH(Q$1,'Fielding Data'!$A$1:$H$1,0),0),"Other")</f>
        <v>28</v>
      </c>
      <c r="R5735" s="13">
        <f>IFERROR(VLOOKUP($A5735,'Fielding Data'!$A:$H,MATCH(R$1,'Fielding Data'!$A$1:$H$1,0),0),"Other")</f>
        <v>39</v>
      </c>
      <c r="S5735" s="13">
        <f>IFERROR(VLOOKUP($A5735,'Fielding Data'!$A:$H,MATCH(S$1,'Fielding Data'!$A$1:$H$1,0),0),"Other")</f>
        <v>3</v>
      </c>
      <c r="T5735" s="13">
        <f>IFERROR(VLOOKUP($A5735,'Fielding Data'!$A:$H,MATCH(T$1,'Fielding Data'!$A$1:$H$1,0),0),"Other")</f>
        <v>7</v>
      </c>
      <c r="U5735" s="13">
        <f>SUMIFS('Fielding Data'!E:E,'Fielding Data'!$A:$A,'Hitting Data'!$A5735)</f>
        <v>170</v>
      </c>
      <c r="V5735" s="13">
        <f>SUMIFS('Fielding Data'!F:F,'Fielding Data'!$A:$A,'Hitting Data'!$A5735)</f>
        <v>45</v>
      </c>
      <c r="W5735" s="13">
        <f>SUMIFS('Fielding Data'!G:G,'Fielding Data'!$A:$A,'Hitting Data'!$A5735)</f>
        <v>5</v>
      </c>
      <c r="X5735" s="13">
        <f>SUMIFS('Fielding Data'!H:H,'Fielding Data'!$A:$A,'Hitting Data'!$A5735)</f>
        <v>9</v>
      </c>
    </row>
    <row r="5736" spans="1:24" x14ac:dyDescent="0.3">
      <c r="A5736" s="13" t="str">
        <f t="shared" si="89"/>
        <v>scribev012014</v>
      </c>
      <c r="B5736" s="16" t="s">
        <v>1616</v>
      </c>
      <c r="C5736" s="16">
        <v>2014</v>
      </c>
      <c r="D5736" s="16">
        <v>13</v>
      </c>
      <c r="E5736" s="16">
        <v>0</v>
      </c>
      <c r="F5736" s="16">
        <v>0</v>
      </c>
      <c r="G5736" s="16">
        <v>0</v>
      </c>
      <c r="H5736" s="16">
        <v>0</v>
      </c>
      <c r="I5736" s="16">
        <v>0</v>
      </c>
      <c r="J5736" s="16">
        <v>0</v>
      </c>
      <c r="K5736" s="16">
        <v>0</v>
      </c>
      <c r="L5736" s="16">
        <v>0</v>
      </c>
      <c r="M5736" s="16">
        <v>0</v>
      </c>
      <c r="N5736" s="16">
        <v>0</v>
      </c>
      <c r="O5736" s="16">
        <v>0</v>
      </c>
      <c r="P5736" s="13" t="str">
        <f>IFERROR(VLOOKUP($A5736,'Fielding Data'!$A:$H,MATCH(P$1,'Fielding Data'!$A$1:$H$1,0),0),"Other")</f>
        <v>P</v>
      </c>
      <c r="Q5736" s="13">
        <f>IFERROR(VLOOKUP($A5736,'Fielding Data'!$A:$H,MATCH(Q$1,'Fielding Data'!$A$1:$H$1,0),0),"Other")</f>
        <v>0</v>
      </c>
      <c r="R5736" s="13">
        <f>IFERROR(VLOOKUP($A5736,'Fielding Data'!$A:$H,MATCH(R$1,'Fielding Data'!$A$1:$H$1,0),0),"Other")</f>
        <v>1</v>
      </c>
      <c r="S5736" s="13">
        <f>IFERROR(VLOOKUP($A5736,'Fielding Data'!$A:$H,MATCH(S$1,'Fielding Data'!$A$1:$H$1,0),0),"Other")</f>
        <v>0</v>
      </c>
      <c r="T5736" s="13">
        <f>IFERROR(VLOOKUP($A5736,'Fielding Data'!$A:$H,MATCH(T$1,'Fielding Data'!$A$1:$H$1,0),0),"Other")</f>
        <v>0</v>
      </c>
      <c r="U5736" s="13">
        <f>SUMIFS('Fielding Data'!E:E,'Fielding Data'!$A:$A,'Hitting Data'!$A5736)</f>
        <v>0</v>
      </c>
      <c r="V5736" s="13">
        <f>SUMIFS('Fielding Data'!F:F,'Fielding Data'!$A:$A,'Hitting Data'!$A5736)</f>
        <v>1</v>
      </c>
      <c r="W5736" s="13">
        <f>SUMIFS('Fielding Data'!G:G,'Fielding Data'!$A:$A,'Hitting Data'!$A5736)</f>
        <v>0</v>
      </c>
      <c r="X5736" s="13">
        <f>SUMIFS('Fielding Data'!H:H,'Fielding Data'!$A:$A,'Hitting Data'!$A5736)</f>
        <v>0</v>
      </c>
    </row>
    <row r="5737" spans="1:24" x14ac:dyDescent="0.3">
      <c r="A5737" s="13" t="str">
        <f t="shared" si="89"/>
        <v>scrugxa012014</v>
      </c>
      <c r="B5737" s="16" t="s">
        <v>2285</v>
      </c>
      <c r="C5737" s="16">
        <v>2014</v>
      </c>
      <c r="D5737" s="16">
        <v>9</v>
      </c>
      <c r="E5737" s="16">
        <v>15</v>
      </c>
      <c r="F5737" s="16">
        <v>0</v>
      </c>
      <c r="G5737" s="16">
        <v>3</v>
      </c>
      <c r="H5737" s="16">
        <v>1</v>
      </c>
      <c r="I5737" s="16">
        <v>0</v>
      </c>
      <c r="J5737" s="16">
        <v>0</v>
      </c>
      <c r="K5737" s="16">
        <v>2</v>
      </c>
      <c r="L5737" s="16">
        <v>0</v>
      </c>
      <c r="M5737" s="16">
        <v>0</v>
      </c>
      <c r="N5737" s="16">
        <v>2</v>
      </c>
      <c r="O5737" s="16">
        <v>7</v>
      </c>
      <c r="P5737" s="13" t="str">
        <f>IFERROR(VLOOKUP($A5737,'Fielding Data'!$A:$H,MATCH(P$1,'Fielding Data'!$A$1:$H$1,0),0),"Other")</f>
        <v>1B</v>
      </c>
      <c r="Q5737" s="13">
        <f>IFERROR(VLOOKUP($A5737,'Fielding Data'!$A:$H,MATCH(Q$1,'Fielding Data'!$A$1:$H$1,0),0),"Other")</f>
        <v>29</v>
      </c>
      <c r="R5737" s="13">
        <f>IFERROR(VLOOKUP($A5737,'Fielding Data'!$A:$H,MATCH(R$1,'Fielding Data'!$A$1:$H$1,0),0),"Other")</f>
        <v>3</v>
      </c>
      <c r="S5737" s="13">
        <f>IFERROR(VLOOKUP($A5737,'Fielding Data'!$A:$H,MATCH(S$1,'Fielding Data'!$A$1:$H$1,0),0),"Other")</f>
        <v>1</v>
      </c>
      <c r="T5737" s="13">
        <f>IFERROR(VLOOKUP($A5737,'Fielding Data'!$A:$H,MATCH(T$1,'Fielding Data'!$A$1:$H$1,0),0),"Other")</f>
        <v>4</v>
      </c>
      <c r="U5737" s="13">
        <f>SUMIFS('Fielding Data'!E:E,'Fielding Data'!$A:$A,'Hitting Data'!$A5737)</f>
        <v>29</v>
      </c>
      <c r="V5737" s="13">
        <f>SUMIFS('Fielding Data'!F:F,'Fielding Data'!$A:$A,'Hitting Data'!$A5737)</f>
        <v>3</v>
      </c>
      <c r="W5737" s="13">
        <f>SUMIFS('Fielding Data'!G:G,'Fielding Data'!$A:$A,'Hitting Data'!$A5737)</f>
        <v>1</v>
      </c>
      <c r="X5737" s="13">
        <f>SUMIFS('Fielding Data'!H:H,'Fielding Data'!$A:$A,'Hitting Data'!$A5737)</f>
        <v>4</v>
      </c>
    </row>
    <row r="5738" spans="1:24" x14ac:dyDescent="0.3">
      <c r="A5738" s="13" t="str">
        <f t="shared" si="89"/>
        <v>scutama012014</v>
      </c>
      <c r="B5738" s="16" t="s">
        <v>338</v>
      </c>
      <c r="C5738" s="16">
        <v>2014</v>
      </c>
      <c r="D5738" s="16">
        <v>5</v>
      </c>
      <c r="E5738" s="16">
        <v>11</v>
      </c>
      <c r="F5738" s="16">
        <v>1</v>
      </c>
      <c r="G5738" s="16">
        <v>1</v>
      </c>
      <c r="H5738" s="16">
        <v>0</v>
      </c>
      <c r="I5738" s="16">
        <v>0</v>
      </c>
      <c r="J5738" s="16">
        <v>0</v>
      </c>
      <c r="K5738" s="16">
        <v>0</v>
      </c>
      <c r="L5738" s="16">
        <v>0</v>
      </c>
      <c r="M5738" s="16">
        <v>0</v>
      </c>
      <c r="N5738" s="16">
        <v>1</v>
      </c>
      <c r="O5738" s="16">
        <v>3</v>
      </c>
      <c r="P5738" s="13" t="str">
        <f>IFERROR(VLOOKUP($A5738,'Fielding Data'!$A:$H,MATCH(P$1,'Fielding Data'!$A$1:$H$1,0),0),"Other")</f>
        <v>2B</v>
      </c>
      <c r="Q5738" s="13">
        <f>IFERROR(VLOOKUP($A5738,'Fielding Data'!$A:$H,MATCH(Q$1,'Fielding Data'!$A$1:$H$1,0),0),"Other")</f>
        <v>4</v>
      </c>
      <c r="R5738" s="13">
        <f>IFERROR(VLOOKUP($A5738,'Fielding Data'!$A:$H,MATCH(R$1,'Fielding Data'!$A$1:$H$1,0),0),"Other")</f>
        <v>5</v>
      </c>
      <c r="S5738" s="13">
        <f>IFERROR(VLOOKUP($A5738,'Fielding Data'!$A:$H,MATCH(S$1,'Fielding Data'!$A$1:$H$1,0),0),"Other")</f>
        <v>0</v>
      </c>
      <c r="T5738" s="13">
        <f>IFERROR(VLOOKUP($A5738,'Fielding Data'!$A:$H,MATCH(T$1,'Fielding Data'!$A$1:$H$1,0),0),"Other")</f>
        <v>0</v>
      </c>
      <c r="U5738" s="13">
        <f>SUMIFS('Fielding Data'!E:E,'Fielding Data'!$A:$A,'Hitting Data'!$A5738)</f>
        <v>4</v>
      </c>
      <c r="V5738" s="13">
        <f>SUMIFS('Fielding Data'!F:F,'Fielding Data'!$A:$A,'Hitting Data'!$A5738)</f>
        <v>5</v>
      </c>
      <c r="W5738" s="13">
        <f>SUMIFS('Fielding Data'!G:G,'Fielding Data'!$A:$A,'Hitting Data'!$A5738)</f>
        <v>0</v>
      </c>
      <c r="X5738" s="13">
        <f>SUMIFS('Fielding Data'!H:H,'Fielding Data'!$A:$A,'Hitting Data'!$A5738)</f>
        <v>0</v>
      </c>
    </row>
    <row r="5739" spans="1:24" x14ac:dyDescent="0.3">
      <c r="A5739" s="13" t="str">
        <f t="shared" si="89"/>
        <v>seageky012014</v>
      </c>
      <c r="B5739" s="16" t="s">
        <v>1617</v>
      </c>
      <c r="C5739" s="16">
        <v>2014</v>
      </c>
      <c r="D5739" s="16">
        <v>159</v>
      </c>
      <c r="E5739" s="16">
        <v>590</v>
      </c>
      <c r="F5739" s="16">
        <v>71</v>
      </c>
      <c r="G5739" s="16">
        <v>158</v>
      </c>
      <c r="H5739" s="16">
        <v>27</v>
      </c>
      <c r="I5739" s="16">
        <v>4</v>
      </c>
      <c r="J5739" s="16">
        <v>25</v>
      </c>
      <c r="K5739" s="16">
        <v>96</v>
      </c>
      <c r="L5739" s="16">
        <v>7</v>
      </c>
      <c r="M5739" s="16">
        <v>5</v>
      </c>
      <c r="N5739" s="16">
        <v>52</v>
      </c>
      <c r="O5739" s="16">
        <v>118</v>
      </c>
      <c r="P5739" s="13" t="str">
        <f>IFERROR(VLOOKUP($A5739,'Fielding Data'!$A:$H,MATCH(P$1,'Fielding Data'!$A$1:$H$1,0),0),"Other")</f>
        <v>3B</v>
      </c>
      <c r="Q5739" s="13">
        <f>IFERROR(VLOOKUP($A5739,'Fielding Data'!$A:$H,MATCH(Q$1,'Fielding Data'!$A$1:$H$1,0),0),"Other")</f>
        <v>87</v>
      </c>
      <c r="R5739" s="13">
        <f>IFERROR(VLOOKUP($A5739,'Fielding Data'!$A:$H,MATCH(R$1,'Fielding Data'!$A$1:$H$1,0),0),"Other")</f>
        <v>327</v>
      </c>
      <c r="S5739" s="13">
        <f>IFERROR(VLOOKUP($A5739,'Fielding Data'!$A:$H,MATCH(S$1,'Fielding Data'!$A$1:$H$1,0),0),"Other")</f>
        <v>8</v>
      </c>
      <c r="T5739" s="13">
        <f>IFERROR(VLOOKUP($A5739,'Fielding Data'!$A:$H,MATCH(T$1,'Fielding Data'!$A$1:$H$1,0),0),"Other")</f>
        <v>36</v>
      </c>
      <c r="U5739" s="13">
        <f>SUMIFS('Fielding Data'!E:E,'Fielding Data'!$A:$A,'Hitting Data'!$A5739)</f>
        <v>87</v>
      </c>
      <c r="V5739" s="13">
        <f>SUMIFS('Fielding Data'!F:F,'Fielding Data'!$A:$A,'Hitting Data'!$A5739)</f>
        <v>327</v>
      </c>
      <c r="W5739" s="13">
        <f>SUMIFS('Fielding Data'!G:G,'Fielding Data'!$A:$A,'Hitting Data'!$A5739)</f>
        <v>8</v>
      </c>
      <c r="X5739" s="13">
        <f>SUMIFS('Fielding Data'!H:H,'Fielding Data'!$A:$A,'Hitting Data'!$A5739)</f>
        <v>36</v>
      </c>
    </row>
    <row r="5740" spans="1:24" x14ac:dyDescent="0.3">
      <c r="A5740" s="13" t="str">
        <f t="shared" si="89"/>
        <v>segurje012014</v>
      </c>
      <c r="B5740" s="16" t="s">
        <v>1832</v>
      </c>
      <c r="C5740" s="16">
        <v>2014</v>
      </c>
      <c r="D5740" s="16">
        <v>146</v>
      </c>
      <c r="E5740" s="16">
        <v>513</v>
      </c>
      <c r="F5740" s="16">
        <v>61</v>
      </c>
      <c r="G5740" s="16">
        <v>126</v>
      </c>
      <c r="H5740" s="16">
        <v>14</v>
      </c>
      <c r="I5740" s="16">
        <v>6</v>
      </c>
      <c r="J5740" s="16">
        <v>5</v>
      </c>
      <c r="K5740" s="16">
        <v>31</v>
      </c>
      <c r="L5740" s="16">
        <v>20</v>
      </c>
      <c r="M5740" s="16">
        <v>9</v>
      </c>
      <c r="N5740" s="16">
        <v>28</v>
      </c>
      <c r="O5740" s="16">
        <v>70</v>
      </c>
      <c r="P5740" s="13" t="str">
        <f>IFERROR(VLOOKUP($A5740,'Fielding Data'!$A:$H,MATCH(P$1,'Fielding Data'!$A$1:$H$1,0),0),"Other")</f>
        <v>SS</v>
      </c>
      <c r="Q5740" s="13">
        <f>IFERROR(VLOOKUP($A5740,'Fielding Data'!$A:$H,MATCH(Q$1,'Fielding Data'!$A$1:$H$1,0),0),"Other")</f>
        <v>180</v>
      </c>
      <c r="R5740" s="13">
        <f>IFERROR(VLOOKUP($A5740,'Fielding Data'!$A:$H,MATCH(R$1,'Fielding Data'!$A$1:$H$1,0),0),"Other")</f>
        <v>447</v>
      </c>
      <c r="S5740" s="13">
        <f>IFERROR(VLOOKUP($A5740,'Fielding Data'!$A:$H,MATCH(S$1,'Fielding Data'!$A$1:$H$1,0),0),"Other")</f>
        <v>16</v>
      </c>
      <c r="T5740" s="13">
        <f>IFERROR(VLOOKUP($A5740,'Fielding Data'!$A:$H,MATCH(T$1,'Fielding Data'!$A$1:$H$1,0),0),"Other")</f>
        <v>83</v>
      </c>
      <c r="U5740" s="13">
        <f>SUMIFS('Fielding Data'!E:E,'Fielding Data'!$A:$A,'Hitting Data'!$A5740)</f>
        <v>180</v>
      </c>
      <c r="V5740" s="13">
        <f>SUMIFS('Fielding Data'!F:F,'Fielding Data'!$A:$A,'Hitting Data'!$A5740)</f>
        <v>447</v>
      </c>
      <c r="W5740" s="13">
        <f>SUMIFS('Fielding Data'!G:G,'Fielding Data'!$A:$A,'Hitting Data'!$A5740)</f>
        <v>16</v>
      </c>
      <c r="X5740" s="13">
        <f>SUMIFS('Fielding Data'!H:H,'Fielding Data'!$A:$A,'Hitting Data'!$A5740)</f>
        <v>83</v>
      </c>
    </row>
    <row r="5741" spans="1:24" x14ac:dyDescent="0.3">
      <c r="A5741" s="13" t="str">
        <f t="shared" si="89"/>
        <v>selleju012014</v>
      </c>
      <c r="B5741" s="16" t="s">
        <v>1618</v>
      </c>
      <c r="C5741" s="16">
        <v>2014</v>
      </c>
      <c r="D5741" s="16">
        <v>17</v>
      </c>
      <c r="E5741" s="16">
        <v>16</v>
      </c>
      <c r="F5741" s="16">
        <v>1</v>
      </c>
      <c r="G5741" s="16">
        <v>3</v>
      </c>
      <c r="H5741" s="16">
        <v>0</v>
      </c>
      <c r="I5741" s="16">
        <v>0</v>
      </c>
      <c r="J5741" s="16">
        <v>0</v>
      </c>
      <c r="K5741" s="16">
        <v>0</v>
      </c>
      <c r="L5741" s="16">
        <v>0</v>
      </c>
      <c r="M5741" s="16">
        <v>1</v>
      </c>
      <c r="N5741" s="16">
        <v>3</v>
      </c>
      <c r="O5741" s="16">
        <v>4</v>
      </c>
      <c r="P5741" s="13" t="str">
        <f>IFERROR(VLOOKUP($A5741,'Fielding Data'!$A:$H,MATCH(P$1,'Fielding Data'!$A$1:$H$1,0),0),"Other")</f>
        <v>2B</v>
      </c>
      <c r="Q5741" s="13">
        <f>IFERROR(VLOOKUP($A5741,'Fielding Data'!$A:$H,MATCH(Q$1,'Fielding Data'!$A$1:$H$1,0),0),"Other")</f>
        <v>0</v>
      </c>
      <c r="R5741" s="13">
        <f>IFERROR(VLOOKUP($A5741,'Fielding Data'!$A:$H,MATCH(R$1,'Fielding Data'!$A$1:$H$1,0),0),"Other")</f>
        <v>2</v>
      </c>
      <c r="S5741" s="13">
        <f>IFERROR(VLOOKUP($A5741,'Fielding Data'!$A:$H,MATCH(S$1,'Fielding Data'!$A$1:$H$1,0),0),"Other")</f>
        <v>0</v>
      </c>
      <c r="T5741" s="13">
        <f>IFERROR(VLOOKUP($A5741,'Fielding Data'!$A:$H,MATCH(T$1,'Fielding Data'!$A$1:$H$1,0),0),"Other")</f>
        <v>0</v>
      </c>
      <c r="U5741" s="13">
        <f>SUMIFS('Fielding Data'!E:E,'Fielding Data'!$A:$A,'Hitting Data'!$A5741)</f>
        <v>9</v>
      </c>
      <c r="V5741" s="13">
        <f>SUMIFS('Fielding Data'!F:F,'Fielding Data'!$A:$A,'Hitting Data'!$A5741)</f>
        <v>16</v>
      </c>
      <c r="W5741" s="13">
        <f>SUMIFS('Fielding Data'!G:G,'Fielding Data'!$A:$A,'Hitting Data'!$A5741)</f>
        <v>0</v>
      </c>
      <c r="X5741" s="13">
        <f>SUMIFS('Fielding Data'!H:H,'Fielding Data'!$A:$A,'Hitting Data'!$A5741)</f>
        <v>4</v>
      </c>
    </row>
    <row r="5742" spans="1:24" x14ac:dyDescent="0.3">
      <c r="A5742" s="13" t="str">
        <f t="shared" si="89"/>
        <v>semiema012014</v>
      </c>
      <c r="B5742" s="16" t="s">
        <v>2056</v>
      </c>
      <c r="C5742" s="16">
        <v>2014</v>
      </c>
      <c r="D5742" s="16">
        <v>64</v>
      </c>
      <c r="E5742" s="16">
        <v>231</v>
      </c>
      <c r="F5742" s="16">
        <v>30</v>
      </c>
      <c r="G5742" s="16">
        <v>54</v>
      </c>
      <c r="H5742" s="16">
        <v>10</v>
      </c>
      <c r="I5742" s="16">
        <v>2</v>
      </c>
      <c r="J5742" s="16">
        <v>6</v>
      </c>
      <c r="K5742" s="16">
        <v>28</v>
      </c>
      <c r="L5742" s="16">
        <v>3</v>
      </c>
      <c r="M5742" s="16">
        <v>0</v>
      </c>
      <c r="N5742" s="16">
        <v>21</v>
      </c>
      <c r="O5742" s="16">
        <v>70</v>
      </c>
      <c r="P5742" s="13" t="str">
        <f>IFERROR(VLOOKUP($A5742,'Fielding Data'!$A:$H,MATCH(P$1,'Fielding Data'!$A$1:$H$1,0),0),"Other")</f>
        <v>2B</v>
      </c>
      <c r="Q5742" s="13">
        <f>IFERROR(VLOOKUP($A5742,'Fielding Data'!$A:$H,MATCH(Q$1,'Fielding Data'!$A$1:$H$1,0),0),"Other")</f>
        <v>51</v>
      </c>
      <c r="R5742" s="13">
        <f>IFERROR(VLOOKUP($A5742,'Fielding Data'!$A:$H,MATCH(R$1,'Fielding Data'!$A$1:$H$1,0),0),"Other")</f>
        <v>78</v>
      </c>
      <c r="S5742" s="13">
        <f>IFERROR(VLOOKUP($A5742,'Fielding Data'!$A:$H,MATCH(S$1,'Fielding Data'!$A$1:$H$1,0),0),"Other")</f>
        <v>4</v>
      </c>
      <c r="T5742" s="13">
        <f>IFERROR(VLOOKUP($A5742,'Fielding Data'!$A:$H,MATCH(T$1,'Fielding Data'!$A$1:$H$1,0),0),"Other")</f>
        <v>23</v>
      </c>
      <c r="U5742" s="13">
        <f>SUMIFS('Fielding Data'!E:E,'Fielding Data'!$A:$A,'Hitting Data'!$A5742)</f>
        <v>65</v>
      </c>
      <c r="V5742" s="13">
        <f>SUMIFS('Fielding Data'!F:F,'Fielding Data'!$A:$A,'Hitting Data'!$A5742)</f>
        <v>153</v>
      </c>
      <c r="W5742" s="13">
        <f>SUMIFS('Fielding Data'!G:G,'Fielding Data'!$A:$A,'Hitting Data'!$A5742)</f>
        <v>14</v>
      </c>
      <c r="X5742" s="13">
        <f>SUMIFS('Fielding Data'!H:H,'Fielding Data'!$A:$A,'Hitting Data'!$A5742)</f>
        <v>33</v>
      </c>
    </row>
    <row r="5743" spans="1:24" x14ac:dyDescent="0.3">
      <c r="A5743" s="13" t="str">
        <f t="shared" si="89"/>
        <v>shawbr012014</v>
      </c>
      <c r="B5743" s="16" t="s">
        <v>1620</v>
      </c>
      <c r="C5743" s="16">
        <v>2014</v>
      </c>
      <c r="D5743" s="16">
        <v>80</v>
      </c>
      <c r="E5743" s="16">
        <v>0</v>
      </c>
      <c r="F5743" s="16">
        <v>0</v>
      </c>
      <c r="G5743" s="16">
        <v>0</v>
      </c>
      <c r="H5743" s="16">
        <v>0</v>
      </c>
      <c r="I5743" s="16">
        <v>0</v>
      </c>
      <c r="J5743" s="16">
        <v>0</v>
      </c>
      <c r="K5743" s="16">
        <v>0</v>
      </c>
      <c r="L5743" s="16">
        <v>0</v>
      </c>
      <c r="M5743" s="16">
        <v>0</v>
      </c>
      <c r="N5743" s="16">
        <v>0</v>
      </c>
      <c r="O5743" s="16">
        <v>0</v>
      </c>
      <c r="P5743" s="13" t="str">
        <f>IFERROR(VLOOKUP($A5743,'Fielding Data'!$A:$H,MATCH(P$1,'Fielding Data'!$A$1:$H$1,0),0),"Other")</f>
        <v>P</v>
      </c>
      <c r="Q5743" s="13">
        <f>IFERROR(VLOOKUP($A5743,'Fielding Data'!$A:$H,MATCH(Q$1,'Fielding Data'!$A$1:$H$1,0),0),"Other")</f>
        <v>1</v>
      </c>
      <c r="R5743" s="13">
        <f>IFERROR(VLOOKUP($A5743,'Fielding Data'!$A:$H,MATCH(R$1,'Fielding Data'!$A$1:$H$1,0),0),"Other")</f>
        <v>10</v>
      </c>
      <c r="S5743" s="13">
        <f>IFERROR(VLOOKUP($A5743,'Fielding Data'!$A:$H,MATCH(S$1,'Fielding Data'!$A$1:$H$1,0),0),"Other")</f>
        <v>0</v>
      </c>
      <c r="T5743" s="13">
        <f>IFERROR(VLOOKUP($A5743,'Fielding Data'!$A:$H,MATCH(T$1,'Fielding Data'!$A$1:$H$1,0),0),"Other")</f>
        <v>0</v>
      </c>
      <c r="U5743" s="13">
        <f>SUMIFS('Fielding Data'!E:E,'Fielding Data'!$A:$A,'Hitting Data'!$A5743)</f>
        <v>1</v>
      </c>
      <c r="V5743" s="13">
        <f>SUMIFS('Fielding Data'!F:F,'Fielding Data'!$A:$A,'Hitting Data'!$A5743)</f>
        <v>10</v>
      </c>
      <c r="W5743" s="13">
        <f>SUMIFS('Fielding Data'!G:G,'Fielding Data'!$A:$A,'Hitting Data'!$A5743)</f>
        <v>0</v>
      </c>
      <c r="X5743" s="13">
        <f>SUMIFS('Fielding Data'!H:H,'Fielding Data'!$A:$A,'Hitting Data'!$A5743)</f>
        <v>0</v>
      </c>
    </row>
    <row r="5744" spans="1:24" x14ac:dyDescent="0.3">
      <c r="A5744" s="13" t="str">
        <f t="shared" si="89"/>
        <v>shielja022014</v>
      </c>
      <c r="B5744" s="16" t="s">
        <v>730</v>
      </c>
      <c r="C5744" s="16">
        <v>2014</v>
      </c>
      <c r="D5744" s="16">
        <v>34</v>
      </c>
      <c r="E5744" s="16">
        <v>7</v>
      </c>
      <c r="F5744" s="16">
        <v>1</v>
      </c>
      <c r="G5744" s="16">
        <v>2</v>
      </c>
      <c r="H5744" s="16">
        <v>1</v>
      </c>
      <c r="I5744" s="16">
        <v>0</v>
      </c>
      <c r="J5744" s="16">
        <v>0</v>
      </c>
      <c r="K5744" s="16">
        <v>1</v>
      </c>
      <c r="L5744" s="16">
        <v>0</v>
      </c>
      <c r="M5744" s="16">
        <v>0</v>
      </c>
      <c r="N5744" s="16">
        <v>0</v>
      </c>
      <c r="O5744" s="16">
        <v>1</v>
      </c>
      <c r="P5744" s="13" t="str">
        <f>IFERROR(VLOOKUP($A5744,'Fielding Data'!$A:$H,MATCH(P$1,'Fielding Data'!$A$1:$H$1,0),0),"Other")</f>
        <v>P</v>
      </c>
      <c r="Q5744" s="13">
        <f>IFERROR(VLOOKUP($A5744,'Fielding Data'!$A:$H,MATCH(Q$1,'Fielding Data'!$A$1:$H$1,0),0),"Other")</f>
        <v>18</v>
      </c>
      <c r="R5744" s="13">
        <f>IFERROR(VLOOKUP($A5744,'Fielding Data'!$A:$H,MATCH(R$1,'Fielding Data'!$A$1:$H$1,0),0),"Other")</f>
        <v>30</v>
      </c>
      <c r="S5744" s="13">
        <f>IFERROR(VLOOKUP($A5744,'Fielding Data'!$A:$H,MATCH(S$1,'Fielding Data'!$A$1:$H$1,0),0),"Other")</f>
        <v>4</v>
      </c>
      <c r="T5744" s="13">
        <f>IFERROR(VLOOKUP($A5744,'Fielding Data'!$A:$H,MATCH(T$1,'Fielding Data'!$A$1:$H$1,0),0),"Other")</f>
        <v>0</v>
      </c>
      <c r="U5744" s="13">
        <f>SUMIFS('Fielding Data'!E:E,'Fielding Data'!$A:$A,'Hitting Data'!$A5744)</f>
        <v>18</v>
      </c>
      <c r="V5744" s="13">
        <f>SUMIFS('Fielding Data'!F:F,'Fielding Data'!$A:$A,'Hitting Data'!$A5744)</f>
        <v>30</v>
      </c>
      <c r="W5744" s="13">
        <f>SUMIFS('Fielding Data'!G:G,'Fielding Data'!$A:$A,'Hitting Data'!$A5744)</f>
        <v>4</v>
      </c>
      <c r="X5744" s="13">
        <f>SUMIFS('Fielding Data'!H:H,'Fielding Data'!$A:$A,'Hitting Data'!$A5744)</f>
        <v>0</v>
      </c>
    </row>
    <row r="5745" spans="1:24" x14ac:dyDescent="0.3">
      <c r="A5745" s="13" t="str">
        <f t="shared" si="89"/>
        <v>shoemma012014</v>
      </c>
      <c r="B5745" s="16" t="s">
        <v>2057</v>
      </c>
      <c r="C5745" s="16">
        <v>2014</v>
      </c>
      <c r="D5745" s="16">
        <v>27</v>
      </c>
      <c r="E5745" s="16">
        <v>1</v>
      </c>
      <c r="F5745" s="16">
        <v>0</v>
      </c>
      <c r="G5745" s="16">
        <v>0</v>
      </c>
      <c r="H5745" s="16">
        <v>0</v>
      </c>
      <c r="I5745" s="16">
        <v>0</v>
      </c>
      <c r="J5745" s="16">
        <v>0</v>
      </c>
      <c r="K5745" s="16">
        <v>0</v>
      </c>
      <c r="L5745" s="16">
        <v>0</v>
      </c>
      <c r="M5745" s="16">
        <v>0</v>
      </c>
      <c r="N5745" s="16">
        <v>0</v>
      </c>
      <c r="O5745" s="16">
        <v>1</v>
      </c>
      <c r="P5745" s="13" t="str">
        <f>IFERROR(VLOOKUP($A5745,'Fielding Data'!$A:$H,MATCH(P$1,'Fielding Data'!$A$1:$H$1,0),0),"Other")</f>
        <v>P</v>
      </c>
      <c r="Q5745" s="13">
        <f>IFERROR(VLOOKUP($A5745,'Fielding Data'!$A:$H,MATCH(Q$1,'Fielding Data'!$A$1:$H$1,0),0),"Other")</f>
        <v>7</v>
      </c>
      <c r="R5745" s="13">
        <f>IFERROR(VLOOKUP($A5745,'Fielding Data'!$A:$H,MATCH(R$1,'Fielding Data'!$A$1:$H$1,0),0),"Other")</f>
        <v>12</v>
      </c>
      <c r="S5745" s="13">
        <f>IFERROR(VLOOKUP($A5745,'Fielding Data'!$A:$H,MATCH(S$1,'Fielding Data'!$A$1:$H$1,0),0),"Other")</f>
        <v>3</v>
      </c>
      <c r="T5745" s="13">
        <f>IFERROR(VLOOKUP($A5745,'Fielding Data'!$A:$H,MATCH(T$1,'Fielding Data'!$A$1:$H$1,0),0),"Other")</f>
        <v>1</v>
      </c>
      <c r="U5745" s="13">
        <f>SUMIFS('Fielding Data'!E:E,'Fielding Data'!$A:$A,'Hitting Data'!$A5745)</f>
        <v>7</v>
      </c>
      <c r="V5745" s="13">
        <f>SUMIFS('Fielding Data'!F:F,'Fielding Data'!$A:$A,'Hitting Data'!$A5745)</f>
        <v>12</v>
      </c>
      <c r="W5745" s="13">
        <f>SUMIFS('Fielding Data'!G:G,'Fielding Data'!$A:$A,'Hitting Data'!$A5745)</f>
        <v>3</v>
      </c>
      <c r="X5745" s="13">
        <f>SUMIFS('Fielding Data'!H:H,'Fielding Data'!$A:$A,'Hitting Data'!$A5745)</f>
        <v>1</v>
      </c>
    </row>
    <row r="5746" spans="1:24" x14ac:dyDescent="0.3">
      <c r="A5746" s="13" t="str">
        <f t="shared" si="89"/>
        <v>shrevch012014</v>
      </c>
      <c r="B5746" s="16" t="s">
        <v>2286</v>
      </c>
      <c r="C5746" s="16">
        <v>2014</v>
      </c>
      <c r="D5746" s="16">
        <v>15</v>
      </c>
      <c r="E5746" s="16">
        <v>0</v>
      </c>
      <c r="F5746" s="16">
        <v>0</v>
      </c>
      <c r="G5746" s="16">
        <v>0</v>
      </c>
      <c r="H5746" s="16">
        <v>0</v>
      </c>
      <c r="I5746" s="16">
        <v>0</v>
      </c>
      <c r="J5746" s="16">
        <v>0</v>
      </c>
      <c r="K5746" s="16">
        <v>0</v>
      </c>
      <c r="L5746" s="16">
        <v>0</v>
      </c>
      <c r="M5746" s="16">
        <v>0</v>
      </c>
      <c r="N5746" s="16">
        <v>0</v>
      </c>
      <c r="O5746" s="16">
        <v>0</v>
      </c>
      <c r="P5746" s="13" t="str">
        <f>IFERROR(VLOOKUP($A5746,'Fielding Data'!$A:$H,MATCH(P$1,'Fielding Data'!$A$1:$H$1,0),0),"Other")</f>
        <v>P</v>
      </c>
      <c r="Q5746" s="13">
        <f>IFERROR(VLOOKUP($A5746,'Fielding Data'!$A:$H,MATCH(Q$1,'Fielding Data'!$A$1:$H$1,0),0),"Other")</f>
        <v>0</v>
      </c>
      <c r="R5746" s="13">
        <f>IFERROR(VLOOKUP($A5746,'Fielding Data'!$A:$H,MATCH(R$1,'Fielding Data'!$A$1:$H$1,0),0),"Other")</f>
        <v>3</v>
      </c>
      <c r="S5746" s="13">
        <f>IFERROR(VLOOKUP($A5746,'Fielding Data'!$A:$H,MATCH(S$1,'Fielding Data'!$A$1:$H$1,0),0),"Other")</f>
        <v>0</v>
      </c>
      <c r="T5746" s="13">
        <f>IFERROR(VLOOKUP($A5746,'Fielding Data'!$A:$H,MATCH(T$1,'Fielding Data'!$A$1:$H$1,0),0),"Other")</f>
        <v>0</v>
      </c>
      <c r="U5746" s="13">
        <f>SUMIFS('Fielding Data'!E:E,'Fielding Data'!$A:$A,'Hitting Data'!$A5746)</f>
        <v>0</v>
      </c>
      <c r="V5746" s="13">
        <f>SUMIFS('Fielding Data'!F:F,'Fielding Data'!$A:$A,'Hitting Data'!$A5746)</f>
        <v>3</v>
      </c>
      <c r="W5746" s="13">
        <f>SUMIFS('Fielding Data'!G:G,'Fielding Data'!$A:$A,'Hitting Data'!$A5746)</f>
        <v>0</v>
      </c>
      <c r="X5746" s="13">
        <f>SUMIFS('Fielding Data'!H:H,'Fielding Data'!$A:$A,'Hitting Data'!$A5746)</f>
        <v>0</v>
      </c>
    </row>
    <row r="5747" spans="1:24" x14ac:dyDescent="0.3">
      <c r="A5747" s="13" t="str">
        <f t="shared" si="89"/>
        <v>siegrke012014</v>
      </c>
      <c r="B5747" s="16" t="s">
        <v>2058</v>
      </c>
      <c r="C5747" s="16">
        <v>2014</v>
      </c>
      <c r="D5747" s="16">
        <v>37</v>
      </c>
      <c r="E5747" s="16">
        <v>0</v>
      </c>
      <c r="F5747" s="16">
        <v>0</v>
      </c>
      <c r="G5747" s="16">
        <v>0</v>
      </c>
      <c r="H5747" s="16">
        <v>0</v>
      </c>
      <c r="I5747" s="16">
        <v>0</v>
      </c>
      <c r="J5747" s="16">
        <v>0</v>
      </c>
      <c r="K5747" s="16">
        <v>0</v>
      </c>
      <c r="L5747" s="16">
        <v>0</v>
      </c>
      <c r="M5747" s="16">
        <v>0</v>
      </c>
      <c r="N5747" s="16">
        <v>0</v>
      </c>
      <c r="O5747" s="16">
        <v>0</v>
      </c>
      <c r="P5747" s="13" t="str">
        <f>IFERROR(VLOOKUP($A5747,'Fielding Data'!$A:$H,MATCH(P$1,'Fielding Data'!$A$1:$H$1,0),0),"Other")</f>
        <v>P</v>
      </c>
      <c r="Q5747" s="13">
        <f>IFERROR(VLOOKUP($A5747,'Fielding Data'!$A:$H,MATCH(Q$1,'Fielding Data'!$A$1:$H$1,0),0),"Other")</f>
        <v>1</v>
      </c>
      <c r="R5747" s="13">
        <f>IFERROR(VLOOKUP($A5747,'Fielding Data'!$A:$H,MATCH(R$1,'Fielding Data'!$A$1:$H$1,0),0),"Other")</f>
        <v>0</v>
      </c>
      <c r="S5747" s="13">
        <f>IFERROR(VLOOKUP($A5747,'Fielding Data'!$A:$H,MATCH(S$1,'Fielding Data'!$A$1:$H$1,0),0),"Other")</f>
        <v>0</v>
      </c>
      <c r="T5747" s="13">
        <f>IFERROR(VLOOKUP($A5747,'Fielding Data'!$A:$H,MATCH(T$1,'Fielding Data'!$A$1:$H$1,0),0),"Other")</f>
        <v>0</v>
      </c>
      <c r="U5747" s="13">
        <f>SUMIFS('Fielding Data'!E:E,'Fielding Data'!$A:$A,'Hitting Data'!$A5747)</f>
        <v>1</v>
      </c>
      <c r="V5747" s="13">
        <f>SUMIFS('Fielding Data'!F:F,'Fielding Data'!$A:$A,'Hitting Data'!$A5747)</f>
        <v>0</v>
      </c>
      <c r="W5747" s="13">
        <f>SUMIFS('Fielding Data'!G:G,'Fielding Data'!$A:$A,'Hitting Data'!$A5747)</f>
        <v>0</v>
      </c>
      <c r="X5747" s="13">
        <f>SUMIFS('Fielding Data'!H:H,'Fielding Data'!$A:$A,'Hitting Data'!$A5747)</f>
        <v>0</v>
      </c>
    </row>
    <row r="5748" spans="1:24" x14ac:dyDescent="0.3">
      <c r="A5748" s="13" t="str">
        <f t="shared" si="89"/>
        <v>simmoan012014</v>
      </c>
      <c r="B5748" s="16" t="s">
        <v>1835</v>
      </c>
      <c r="C5748" s="16">
        <v>2014</v>
      </c>
      <c r="D5748" s="16">
        <v>146</v>
      </c>
      <c r="E5748" s="16">
        <v>540</v>
      </c>
      <c r="F5748" s="16">
        <v>44</v>
      </c>
      <c r="G5748" s="16">
        <v>132</v>
      </c>
      <c r="H5748" s="16">
        <v>18</v>
      </c>
      <c r="I5748" s="16">
        <v>4</v>
      </c>
      <c r="J5748" s="16">
        <v>7</v>
      </c>
      <c r="K5748" s="16">
        <v>46</v>
      </c>
      <c r="L5748" s="16">
        <v>4</v>
      </c>
      <c r="M5748" s="16">
        <v>5</v>
      </c>
      <c r="N5748" s="16">
        <v>32</v>
      </c>
      <c r="O5748" s="16">
        <v>60</v>
      </c>
      <c r="P5748" s="13" t="str">
        <f>IFERROR(VLOOKUP($A5748,'Fielding Data'!$A:$H,MATCH(P$1,'Fielding Data'!$A$1:$H$1,0),0),"Other")</f>
        <v>SS</v>
      </c>
      <c r="Q5748" s="13">
        <f>IFERROR(VLOOKUP($A5748,'Fielding Data'!$A:$H,MATCH(Q$1,'Fielding Data'!$A$1:$H$1,0),0),"Other")</f>
        <v>217</v>
      </c>
      <c r="R5748" s="13">
        <f>IFERROR(VLOOKUP($A5748,'Fielding Data'!$A:$H,MATCH(R$1,'Fielding Data'!$A$1:$H$1,0),0),"Other")</f>
        <v>411</v>
      </c>
      <c r="S5748" s="13">
        <f>IFERROR(VLOOKUP($A5748,'Fielding Data'!$A:$H,MATCH(S$1,'Fielding Data'!$A$1:$H$1,0),0),"Other")</f>
        <v>14</v>
      </c>
      <c r="T5748" s="13">
        <f>IFERROR(VLOOKUP($A5748,'Fielding Data'!$A:$H,MATCH(T$1,'Fielding Data'!$A$1:$H$1,0),0),"Other")</f>
        <v>99</v>
      </c>
      <c r="U5748" s="13">
        <f>SUMIFS('Fielding Data'!E:E,'Fielding Data'!$A:$A,'Hitting Data'!$A5748)</f>
        <v>217</v>
      </c>
      <c r="V5748" s="13">
        <f>SUMIFS('Fielding Data'!F:F,'Fielding Data'!$A:$A,'Hitting Data'!$A5748)</f>
        <v>411</v>
      </c>
      <c r="W5748" s="13">
        <f>SUMIFS('Fielding Data'!G:G,'Fielding Data'!$A:$A,'Hitting Data'!$A5748)</f>
        <v>14</v>
      </c>
      <c r="X5748" s="13">
        <f>SUMIFS('Fielding Data'!H:H,'Fielding Data'!$A:$A,'Hitting Data'!$A5748)</f>
        <v>99</v>
      </c>
    </row>
    <row r="5749" spans="1:24" x14ac:dyDescent="0.3">
      <c r="A5749" s="13" t="str">
        <f t="shared" si="89"/>
        <v>simmosh012014</v>
      </c>
      <c r="B5749" s="16" t="s">
        <v>2287</v>
      </c>
      <c r="C5749" s="16">
        <v>2014</v>
      </c>
      <c r="D5749" s="16">
        <v>26</v>
      </c>
      <c r="E5749" s="16">
        <v>0</v>
      </c>
      <c r="F5749" s="16">
        <v>0</v>
      </c>
      <c r="G5749" s="16">
        <v>0</v>
      </c>
      <c r="H5749" s="16">
        <v>0</v>
      </c>
      <c r="I5749" s="16">
        <v>0</v>
      </c>
      <c r="J5749" s="16">
        <v>0</v>
      </c>
      <c r="K5749" s="16">
        <v>0</v>
      </c>
      <c r="L5749" s="16">
        <v>0</v>
      </c>
      <c r="M5749" s="16">
        <v>0</v>
      </c>
      <c r="N5749" s="16">
        <v>0</v>
      </c>
      <c r="O5749" s="16">
        <v>0</v>
      </c>
      <c r="P5749" s="13" t="str">
        <f>IFERROR(VLOOKUP($A5749,'Fielding Data'!$A:$H,MATCH(P$1,'Fielding Data'!$A$1:$H$1,0),0),"Other")</f>
        <v>P</v>
      </c>
      <c r="Q5749" s="13">
        <f>IFERROR(VLOOKUP($A5749,'Fielding Data'!$A:$H,MATCH(Q$1,'Fielding Data'!$A$1:$H$1,0),0),"Other")</f>
        <v>0</v>
      </c>
      <c r="R5749" s="13">
        <f>IFERROR(VLOOKUP($A5749,'Fielding Data'!$A:$H,MATCH(R$1,'Fielding Data'!$A$1:$H$1,0),0),"Other")</f>
        <v>1</v>
      </c>
      <c r="S5749" s="13">
        <f>IFERROR(VLOOKUP($A5749,'Fielding Data'!$A:$H,MATCH(S$1,'Fielding Data'!$A$1:$H$1,0),0),"Other")</f>
        <v>0</v>
      </c>
      <c r="T5749" s="13">
        <f>IFERROR(VLOOKUP($A5749,'Fielding Data'!$A:$H,MATCH(T$1,'Fielding Data'!$A$1:$H$1,0),0),"Other")</f>
        <v>0</v>
      </c>
      <c r="U5749" s="13">
        <f>SUMIFS('Fielding Data'!E:E,'Fielding Data'!$A:$A,'Hitting Data'!$A5749)</f>
        <v>0</v>
      </c>
      <c r="V5749" s="13">
        <f>SUMIFS('Fielding Data'!F:F,'Fielding Data'!$A:$A,'Hitting Data'!$A5749)</f>
        <v>1</v>
      </c>
      <c r="W5749" s="13">
        <f>SUMIFS('Fielding Data'!G:G,'Fielding Data'!$A:$A,'Hitting Data'!$A5749)</f>
        <v>0</v>
      </c>
      <c r="X5749" s="13">
        <f>SUMIFS('Fielding Data'!H:H,'Fielding Data'!$A:$A,'Hitting Data'!$A5749)</f>
        <v>0</v>
      </c>
    </row>
    <row r="5750" spans="1:24" x14ac:dyDescent="0.3">
      <c r="A5750" s="13" t="str">
        <f t="shared" si="89"/>
        <v>simonal012014</v>
      </c>
      <c r="B5750" s="16" t="s">
        <v>1012</v>
      </c>
      <c r="C5750" s="16">
        <v>2014</v>
      </c>
      <c r="D5750" s="16">
        <v>32</v>
      </c>
      <c r="E5750" s="16">
        <v>59</v>
      </c>
      <c r="F5750" s="16">
        <v>2</v>
      </c>
      <c r="G5750" s="16">
        <v>7</v>
      </c>
      <c r="H5750" s="16">
        <v>3</v>
      </c>
      <c r="I5750" s="16">
        <v>0</v>
      </c>
      <c r="J5750" s="16">
        <v>0</v>
      </c>
      <c r="K5750" s="16">
        <v>2</v>
      </c>
      <c r="L5750" s="16">
        <v>0</v>
      </c>
      <c r="M5750" s="16">
        <v>0</v>
      </c>
      <c r="N5750" s="16">
        <v>1</v>
      </c>
      <c r="O5750" s="16">
        <v>21</v>
      </c>
      <c r="P5750" s="13" t="str">
        <f>IFERROR(VLOOKUP($A5750,'Fielding Data'!$A:$H,MATCH(P$1,'Fielding Data'!$A$1:$H$1,0),0),"Other")</f>
        <v>P</v>
      </c>
      <c r="Q5750" s="13">
        <f>IFERROR(VLOOKUP($A5750,'Fielding Data'!$A:$H,MATCH(Q$1,'Fielding Data'!$A$1:$H$1,0),0),"Other")</f>
        <v>15</v>
      </c>
      <c r="R5750" s="13">
        <f>IFERROR(VLOOKUP($A5750,'Fielding Data'!$A:$H,MATCH(R$1,'Fielding Data'!$A$1:$H$1,0),0),"Other")</f>
        <v>26</v>
      </c>
      <c r="S5750" s="13">
        <f>IFERROR(VLOOKUP($A5750,'Fielding Data'!$A:$H,MATCH(S$1,'Fielding Data'!$A$1:$H$1,0),0),"Other")</f>
        <v>2</v>
      </c>
      <c r="T5750" s="13">
        <f>IFERROR(VLOOKUP($A5750,'Fielding Data'!$A:$H,MATCH(T$1,'Fielding Data'!$A$1:$H$1,0),0),"Other")</f>
        <v>0</v>
      </c>
      <c r="U5750" s="13">
        <f>SUMIFS('Fielding Data'!E:E,'Fielding Data'!$A:$A,'Hitting Data'!$A5750)</f>
        <v>15</v>
      </c>
      <c r="V5750" s="13">
        <f>SUMIFS('Fielding Data'!F:F,'Fielding Data'!$A:$A,'Hitting Data'!$A5750)</f>
        <v>26</v>
      </c>
      <c r="W5750" s="13">
        <f>SUMIFS('Fielding Data'!G:G,'Fielding Data'!$A:$A,'Hitting Data'!$A5750)</f>
        <v>2</v>
      </c>
      <c r="X5750" s="13">
        <f>SUMIFS('Fielding Data'!H:H,'Fielding Data'!$A:$A,'Hitting Data'!$A5750)</f>
        <v>0</v>
      </c>
    </row>
    <row r="5751" spans="1:24" x14ac:dyDescent="0.3">
      <c r="A5751" s="13" t="str">
        <f t="shared" si="89"/>
        <v>singljo022014</v>
      </c>
      <c r="B5751" s="16" t="s">
        <v>2288</v>
      </c>
      <c r="C5751" s="16">
        <v>2014</v>
      </c>
      <c r="D5751" s="16">
        <v>95</v>
      </c>
      <c r="E5751" s="16">
        <v>310</v>
      </c>
      <c r="F5751" s="16">
        <v>42</v>
      </c>
      <c r="G5751" s="16">
        <v>52</v>
      </c>
      <c r="H5751" s="16">
        <v>13</v>
      </c>
      <c r="I5751" s="16">
        <v>0</v>
      </c>
      <c r="J5751" s="16">
        <v>13</v>
      </c>
      <c r="K5751" s="16">
        <v>44</v>
      </c>
      <c r="L5751" s="16">
        <v>2</v>
      </c>
      <c r="M5751" s="16">
        <v>3</v>
      </c>
      <c r="N5751" s="16">
        <v>50</v>
      </c>
      <c r="O5751" s="16">
        <v>134</v>
      </c>
      <c r="P5751" s="13" t="str">
        <f>IFERROR(VLOOKUP($A5751,'Fielding Data'!$A:$H,MATCH(P$1,'Fielding Data'!$A$1:$H$1,0),0),"Other")</f>
        <v>1B</v>
      </c>
      <c r="Q5751" s="13">
        <f>IFERROR(VLOOKUP($A5751,'Fielding Data'!$A:$H,MATCH(Q$1,'Fielding Data'!$A$1:$H$1,0),0),"Other")</f>
        <v>776</v>
      </c>
      <c r="R5751" s="13">
        <f>IFERROR(VLOOKUP($A5751,'Fielding Data'!$A:$H,MATCH(R$1,'Fielding Data'!$A$1:$H$1,0),0),"Other")</f>
        <v>53</v>
      </c>
      <c r="S5751" s="13">
        <f>IFERROR(VLOOKUP($A5751,'Fielding Data'!$A:$H,MATCH(S$1,'Fielding Data'!$A$1:$H$1,0),0),"Other")</f>
        <v>11</v>
      </c>
      <c r="T5751" s="13">
        <f>IFERROR(VLOOKUP($A5751,'Fielding Data'!$A:$H,MATCH(T$1,'Fielding Data'!$A$1:$H$1,0),0),"Other")</f>
        <v>75</v>
      </c>
      <c r="U5751" s="13">
        <f>SUMIFS('Fielding Data'!E:E,'Fielding Data'!$A:$A,'Hitting Data'!$A5751)</f>
        <v>776</v>
      </c>
      <c r="V5751" s="13">
        <f>SUMIFS('Fielding Data'!F:F,'Fielding Data'!$A:$A,'Hitting Data'!$A5751)</f>
        <v>53</v>
      </c>
      <c r="W5751" s="13">
        <f>SUMIFS('Fielding Data'!G:G,'Fielding Data'!$A:$A,'Hitting Data'!$A5751)</f>
        <v>11</v>
      </c>
      <c r="X5751" s="13">
        <f>SUMIFS('Fielding Data'!H:H,'Fielding Data'!$A:$A,'Hitting Data'!$A5751)</f>
        <v>75</v>
      </c>
    </row>
    <row r="5752" spans="1:24" x14ac:dyDescent="0.3">
      <c r="A5752" s="13" t="str">
        <f t="shared" si="89"/>
        <v>sippto012014</v>
      </c>
      <c r="B5752" s="16" t="s">
        <v>1185</v>
      </c>
      <c r="C5752" s="16">
        <v>2014</v>
      </c>
      <c r="D5752" s="16">
        <v>56</v>
      </c>
      <c r="E5752" s="16">
        <v>0</v>
      </c>
      <c r="F5752" s="16">
        <v>0</v>
      </c>
      <c r="G5752" s="16">
        <v>0</v>
      </c>
      <c r="H5752" s="16">
        <v>0</v>
      </c>
      <c r="I5752" s="16">
        <v>0</v>
      </c>
      <c r="J5752" s="16">
        <v>0</v>
      </c>
      <c r="K5752" s="16">
        <v>0</v>
      </c>
      <c r="L5752" s="16">
        <v>0</v>
      </c>
      <c r="M5752" s="16">
        <v>0</v>
      </c>
      <c r="N5752" s="16">
        <v>0</v>
      </c>
      <c r="O5752" s="16">
        <v>0</v>
      </c>
      <c r="P5752" s="13" t="str">
        <f>IFERROR(VLOOKUP($A5752,'Fielding Data'!$A:$H,MATCH(P$1,'Fielding Data'!$A$1:$H$1,0),0),"Other")</f>
        <v>LF</v>
      </c>
      <c r="Q5752" s="13">
        <f>IFERROR(VLOOKUP($A5752,'Fielding Data'!$A:$H,MATCH(Q$1,'Fielding Data'!$A$1:$H$1,0),0),"Other")</f>
        <v>0</v>
      </c>
      <c r="R5752" s="13">
        <f>IFERROR(VLOOKUP($A5752,'Fielding Data'!$A:$H,MATCH(R$1,'Fielding Data'!$A$1:$H$1,0),0),"Other")</f>
        <v>0</v>
      </c>
      <c r="S5752" s="13">
        <f>IFERROR(VLOOKUP($A5752,'Fielding Data'!$A:$H,MATCH(S$1,'Fielding Data'!$A$1:$H$1,0),0),"Other")</f>
        <v>0</v>
      </c>
      <c r="T5752" s="13">
        <f>IFERROR(VLOOKUP($A5752,'Fielding Data'!$A:$H,MATCH(T$1,'Fielding Data'!$A$1:$H$1,0),0),"Other")</f>
        <v>0</v>
      </c>
      <c r="U5752" s="13">
        <f>SUMIFS('Fielding Data'!E:E,'Fielding Data'!$A:$A,'Hitting Data'!$A5752)</f>
        <v>4</v>
      </c>
      <c r="V5752" s="13">
        <f>SUMIFS('Fielding Data'!F:F,'Fielding Data'!$A:$A,'Hitting Data'!$A5752)</f>
        <v>4</v>
      </c>
      <c r="W5752" s="13">
        <f>SUMIFS('Fielding Data'!G:G,'Fielding Data'!$A:$A,'Hitting Data'!$A5752)</f>
        <v>0</v>
      </c>
      <c r="X5752" s="13">
        <f>SUMIFS('Fielding Data'!H:H,'Fielding Data'!$A:$A,'Hitting Data'!$A5752)</f>
        <v>0</v>
      </c>
    </row>
    <row r="5753" spans="1:24" x14ac:dyDescent="0.3">
      <c r="A5753" s="13" t="str">
        <f t="shared" si="89"/>
        <v>sizemsc012014</v>
      </c>
      <c r="B5753" s="16" t="s">
        <v>1382</v>
      </c>
      <c r="C5753" s="16">
        <v>2014</v>
      </c>
      <c r="D5753" s="16">
        <v>6</v>
      </c>
      <c r="E5753" s="16">
        <v>16</v>
      </c>
      <c r="F5753" s="16">
        <v>3</v>
      </c>
      <c r="G5753" s="16">
        <v>5</v>
      </c>
      <c r="H5753" s="16">
        <v>2</v>
      </c>
      <c r="I5753" s="16">
        <v>0</v>
      </c>
      <c r="J5753" s="16">
        <v>0</v>
      </c>
      <c r="K5753" s="16">
        <v>4</v>
      </c>
      <c r="L5753" s="16">
        <v>0</v>
      </c>
      <c r="M5753" s="16">
        <v>0</v>
      </c>
      <c r="N5753" s="16">
        <v>0</v>
      </c>
      <c r="O5753" s="16">
        <v>8</v>
      </c>
      <c r="P5753" s="13" t="str">
        <f>IFERROR(VLOOKUP($A5753,'Fielding Data'!$A:$H,MATCH(P$1,'Fielding Data'!$A$1:$H$1,0),0),"Other")</f>
        <v>1B</v>
      </c>
      <c r="Q5753" s="13">
        <f>IFERROR(VLOOKUP($A5753,'Fielding Data'!$A:$H,MATCH(Q$1,'Fielding Data'!$A$1:$H$1,0),0),"Other")</f>
        <v>8</v>
      </c>
      <c r="R5753" s="13">
        <f>IFERROR(VLOOKUP($A5753,'Fielding Data'!$A:$H,MATCH(R$1,'Fielding Data'!$A$1:$H$1,0),0),"Other")</f>
        <v>0</v>
      </c>
      <c r="S5753" s="13">
        <f>IFERROR(VLOOKUP($A5753,'Fielding Data'!$A:$H,MATCH(S$1,'Fielding Data'!$A$1:$H$1,0),0),"Other")</f>
        <v>0</v>
      </c>
      <c r="T5753" s="13">
        <f>IFERROR(VLOOKUP($A5753,'Fielding Data'!$A:$H,MATCH(T$1,'Fielding Data'!$A$1:$H$1,0),0),"Other")</f>
        <v>1</v>
      </c>
      <c r="U5753" s="13">
        <f>SUMIFS('Fielding Data'!E:E,'Fielding Data'!$A:$A,'Hitting Data'!$A5753)</f>
        <v>14</v>
      </c>
      <c r="V5753" s="13">
        <f>SUMIFS('Fielding Data'!F:F,'Fielding Data'!$A:$A,'Hitting Data'!$A5753)</f>
        <v>6</v>
      </c>
      <c r="W5753" s="13">
        <f>SUMIFS('Fielding Data'!G:G,'Fielding Data'!$A:$A,'Hitting Data'!$A5753)</f>
        <v>0</v>
      </c>
      <c r="X5753" s="13">
        <f>SUMIFS('Fielding Data'!H:H,'Fielding Data'!$A:$A,'Hitting Data'!$A5753)</f>
        <v>2</v>
      </c>
    </row>
    <row r="5754" spans="1:24" x14ac:dyDescent="0.3">
      <c r="A5754" s="13" t="str">
        <f t="shared" si="89"/>
        <v>skaggty012014</v>
      </c>
      <c r="B5754" s="16" t="s">
        <v>1836</v>
      </c>
      <c r="C5754" s="16">
        <v>2014</v>
      </c>
      <c r="D5754" s="16">
        <v>18</v>
      </c>
      <c r="E5754" s="16">
        <v>3</v>
      </c>
      <c r="F5754" s="16">
        <v>0</v>
      </c>
      <c r="G5754" s="16">
        <v>0</v>
      </c>
      <c r="H5754" s="16">
        <v>0</v>
      </c>
      <c r="I5754" s="16">
        <v>0</v>
      </c>
      <c r="J5754" s="16">
        <v>0</v>
      </c>
      <c r="K5754" s="16">
        <v>0</v>
      </c>
      <c r="L5754" s="16">
        <v>0</v>
      </c>
      <c r="M5754" s="16">
        <v>0</v>
      </c>
      <c r="N5754" s="16">
        <v>0</v>
      </c>
      <c r="O5754" s="16">
        <v>2</v>
      </c>
      <c r="P5754" s="13" t="str">
        <f>IFERROR(VLOOKUP($A5754,'Fielding Data'!$A:$H,MATCH(P$1,'Fielding Data'!$A$1:$H$1,0),0),"Other")</f>
        <v>P</v>
      </c>
      <c r="Q5754" s="13">
        <f>IFERROR(VLOOKUP($A5754,'Fielding Data'!$A:$H,MATCH(Q$1,'Fielding Data'!$A$1:$H$1,0),0),"Other")</f>
        <v>2</v>
      </c>
      <c r="R5754" s="13">
        <f>IFERROR(VLOOKUP($A5754,'Fielding Data'!$A:$H,MATCH(R$1,'Fielding Data'!$A$1:$H$1,0),0),"Other")</f>
        <v>17</v>
      </c>
      <c r="S5754" s="13">
        <f>IFERROR(VLOOKUP($A5754,'Fielding Data'!$A:$H,MATCH(S$1,'Fielding Data'!$A$1:$H$1,0),0),"Other")</f>
        <v>1</v>
      </c>
      <c r="T5754" s="13">
        <f>IFERROR(VLOOKUP($A5754,'Fielding Data'!$A:$H,MATCH(T$1,'Fielding Data'!$A$1:$H$1,0),0),"Other")</f>
        <v>0</v>
      </c>
      <c r="U5754" s="13">
        <f>SUMIFS('Fielding Data'!E:E,'Fielding Data'!$A:$A,'Hitting Data'!$A5754)</f>
        <v>2</v>
      </c>
      <c r="V5754" s="13">
        <f>SUMIFS('Fielding Data'!F:F,'Fielding Data'!$A:$A,'Hitting Data'!$A5754)</f>
        <v>17</v>
      </c>
      <c r="W5754" s="13">
        <f>SUMIFS('Fielding Data'!G:G,'Fielding Data'!$A:$A,'Hitting Data'!$A5754)</f>
        <v>1</v>
      </c>
      <c r="X5754" s="13">
        <f>SUMIFS('Fielding Data'!H:H,'Fielding Data'!$A:$A,'Hitting Data'!$A5754)</f>
        <v>0</v>
      </c>
    </row>
    <row r="5755" spans="1:24" x14ac:dyDescent="0.3">
      <c r="A5755" s="13" t="str">
        <f t="shared" si="89"/>
        <v>sloweke012014</v>
      </c>
      <c r="B5755" s="16" t="s">
        <v>852</v>
      </c>
      <c r="C5755" s="16">
        <v>2014</v>
      </c>
      <c r="D5755" s="16">
        <v>17</v>
      </c>
      <c r="E5755" s="16">
        <v>5</v>
      </c>
      <c r="F5755" s="16">
        <v>0</v>
      </c>
      <c r="G5755" s="16">
        <v>0</v>
      </c>
      <c r="H5755" s="16">
        <v>0</v>
      </c>
      <c r="I5755" s="16">
        <v>0</v>
      </c>
      <c r="J5755" s="16">
        <v>0</v>
      </c>
      <c r="K5755" s="16">
        <v>0</v>
      </c>
      <c r="L5755" s="16">
        <v>0</v>
      </c>
      <c r="M5755" s="16">
        <v>0</v>
      </c>
      <c r="N5755" s="16">
        <v>0</v>
      </c>
      <c r="O5755" s="16">
        <v>2</v>
      </c>
      <c r="P5755" s="13" t="str">
        <f>IFERROR(VLOOKUP($A5755,'Fielding Data'!$A:$H,MATCH(P$1,'Fielding Data'!$A$1:$H$1,0),0),"Other")</f>
        <v>P</v>
      </c>
      <c r="Q5755" s="13">
        <f>IFERROR(VLOOKUP($A5755,'Fielding Data'!$A:$H,MATCH(Q$1,'Fielding Data'!$A$1:$H$1,0),0),"Other")</f>
        <v>5</v>
      </c>
      <c r="R5755" s="13">
        <f>IFERROR(VLOOKUP($A5755,'Fielding Data'!$A:$H,MATCH(R$1,'Fielding Data'!$A$1:$H$1,0),0),"Other")</f>
        <v>5</v>
      </c>
      <c r="S5755" s="13">
        <f>IFERROR(VLOOKUP($A5755,'Fielding Data'!$A:$H,MATCH(S$1,'Fielding Data'!$A$1:$H$1,0),0),"Other")</f>
        <v>0</v>
      </c>
      <c r="T5755" s="13">
        <f>IFERROR(VLOOKUP($A5755,'Fielding Data'!$A:$H,MATCH(T$1,'Fielding Data'!$A$1:$H$1,0),0),"Other")</f>
        <v>0</v>
      </c>
      <c r="U5755" s="13">
        <f>SUMIFS('Fielding Data'!E:E,'Fielding Data'!$A:$A,'Hitting Data'!$A5755)</f>
        <v>5</v>
      </c>
      <c r="V5755" s="13">
        <f>SUMIFS('Fielding Data'!F:F,'Fielding Data'!$A:$A,'Hitting Data'!$A5755)</f>
        <v>5</v>
      </c>
      <c r="W5755" s="13">
        <f>SUMIFS('Fielding Data'!G:G,'Fielding Data'!$A:$A,'Hitting Data'!$A5755)</f>
        <v>0</v>
      </c>
      <c r="X5755" s="13">
        <f>SUMIFS('Fielding Data'!H:H,'Fielding Data'!$A:$A,'Hitting Data'!$A5755)</f>
        <v>0</v>
      </c>
    </row>
    <row r="5756" spans="1:24" x14ac:dyDescent="0.3">
      <c r="A5756" s="13" t="str">
        <f t="shared" si="89"/>
        <v>smithca022014</v>
      </c>
      <c r="B5756" s="16" t="s">
        <v>2289</v>
      </c>
      <c r="C5756" s="16">
        <v>2014</v>
      </c>
      <c r="D5756" s="16">
        <v>9</v>
      </c>
      <c r="E5756" s="16">
        <v>0</v>
      </c>
      <c r="F5756" s="16">
        <v>0</v>
      </c>
      <c r="G5756" s="16">
        <v>0</v>
      </c>
      <c r="H5756" s="16">
        <v>0</v>
      </c>
      <c r="I5756" s="16">
        <v>0</v>
      </c>
      <c r="J5756" s="16">
        <v>0</v>
      </c>
      <c r="K5756" s="16">
        <v>0</v>
      </c>
      <c r="L5756" s="16">
        <v>0</v>
      </c>
      <c r="M5756" s="16">
        <v>0</v>
      </c>
      <c r="N5756" s="16">
        <v>0</v>
      </c>
      <c r="O5756" s="16">
        <v>0</v>
      </c>
      <c r="P5756" s="13" t="str">
        <f>IFERROR(VLOOKUP($A5756,'Fielding Data'!$A:$H,MATCH(P$1,'Fielding Data'!$A$1:$H$1,0),0),"Other")</f>
        <v>P</v>
      </c>
      <c r="Q5756" s="13">
        <f>IFERROR(VLOOKUP($A5756,'Fielding Data'!$A:$H,MATCH(Q$1,'Fielding Data'!$A$1:$H$1,0),0),"Other")</f>
        <v>0</v>
      </c>
      <c r="R5756" s="13">
        <f>IFERROR(VLOOKUP($A5756,'Fielding Data'!$A:$H,MATCH(R$1,'Fielding Data'!$A$1:$H$1,0),0),"Other")</f>
        <v>1</v>
      </c>
      <c r="S5756" s="13">
        <f>IFERROR(VLOOKUP($A5756,'Fielding Data'!$A:$H,MATCH(S$1,'Fielding Data'!$A$1:$H$1,0),0),"Other")</f>
        <v>0</v>
      </c>
      <c r="T5756" s="13">
        <f>IFERROR(VLOOKUP($A5756,'Fielding Data'!$A:$H,MATCH(T$1,'Fielding Data'!$A$1:$H$1,0),0),"Other")</f>
        <v>0</v>
      </c>
      <c r="U5756" s="13">
        <f>SUMIFS('Fielding Data'!E:E,'Fielding Data'!$A:$A,'Hitting Data'!$A5756)</f>
        <v>0</v>
      </c>
      <c r="V5756" s="13">
        <f>SUMIFS('Fielding Data'!F:F,'Fielding Data'!$A:$A,'Hitting Data'!$A5756)</f>
        <v>1</v>
      </c>
      <c r="W5756" s="13">
        <f>SUMIFS('Fielding Data'!G:G,'Fielding Data'!$A:$A,'Hitting Data'!$A5756)</f>
        <v>0</v>
      </c>
      <c r="X5756" s="13">
        <f>SUMIFS('Fielding Data'!H:H,'Fielding Data'!$A:$A,'Hitting Data'!$A5756)</f>
        <v>0</v>
      </c>
    </row>
    <row r="5757" spans="1:24" x14ac:dyDescent="0.3">
      <c r="A5757" s="13" t="str">
        <f t="shared" si="89"/>
        <v>smithch082014</v>
      </c>
      <c r="B5757" s="16" t="s">
        <v>2290</v>
      </c>
      <c r="C5757" s="16">
        <v>2014</v>
      </c>
      <c r="D5757" s="16">
        <v>10</v>
      </c>
      <c r="E5757" s="16">
        <v>0</v>
      </c>
      <c r="F5757" s="16">
        <v>0</v>
      </c>
      <c r="G5757" s="16">
        <v>0</v>
      </c>
      <c r="H5757" s="16">
        <v>0</v>
      </c>
      <c r="I5757" s="16">
        <v>0</v>
      </c>
      <c r="J5757" s="16">
        <v>0</v>
      </c>
      <c r="K5757" s="16">
        <v>0</v>
      </c>
      <c r="L5757" s="16">
        <v>0</v>
      </c>
      <c r="M5757" s="16">
        <v>0</v>
      </c>
      <c r="N5757" s="16">
        <v>0</v>
      </c>
      <c r="O5757" s="16">
        <v>0</v>
      </c>
      <c r="P5757" s="13" t="str">
        <f>IFERROR(VLOOKUP($A5757,'Fielding Data'!$A:$H,MATCH(P$1,'Fielding Data'!$A$1:$H$1,0),0),"Other")</f>
        <v>P</v>
      </c>
      <c r="Q5757" s="13">
        <f>IFERROR(VLOOKUP($A5757,'Fielding Data'!$A:$H,MATCH(Q$1,'Fielding Data'!$A$1:$H$1,0),0),"Other")</f>
        <v>0</v>
      </c>
      <c r="R5757" s="13">
        <f>IFERROR(VLOOKUP($A5757,'Fielding Data'!$A:$H,MATCH(R$1,'Fielding Data'!$A$1:$H$1,0),0),"Other")</f>
        <v>2</v>
      </c>
      <c r="S5757" s="13">
        <f>IFERROR(VLOOKUP($A5757,'Fielding Data'!$A:$H,MATCH(S$1,'Fielding Data'!$A$1:$H$1,0),0),"Other")</f>
        <v>0</v>
      </c>
      <c r="T5757" s="13">
        <f>IFERROR(VLOOKUP($A5757,'Fielding Data'!$A:$H,MATCH(T$1,'Fielding Data'!$A$1:$H$1,0),0),"Other")</f>
        <v>1</v>
      </c>
      <c r="U5757" s="13">
        <f>SUMIFS('Fielding Data'!E:E,'Fielding Data'!$A:$A,'Hitting Data'!$A5757)</f>
        <v>0</v>
      </c>
      <c r="V5757" s="13">
        <f>SUMIFS('Fielding Data'!F:F,'Fielding Data'!$A:$A,'Hitting Data'!$A5757)</f>
        <v>2</v>
      </c>
      <c r="W5757" s="13">
        <f>SUMIFS('Fielding Data'!G:G,'Fielding Data'!$A:$A,'Hitting Data'!$A5757)</f>
        <v>0</v>
      </c>
      <c r="X5757" s="13">
        <f>SUMIFS('Fielding Data'!H:H,'Fielding Data'!$A:$A,'Hitting Data'!$A5757)</f>
        <v>1</v>
      </c>
    </row>
    <row r="5758" spans="1:24" x14ac:dyDescent="0.3">
      <c r="A5758" s="13" t="str">
        <f t="shared" si="89"/>
        <v>smithjo052014</v>
      </c>
      <c r="B5758" s="16" t="s">
        <v>853</v>
      </c>
      <c r="C5758" s="16">
        <v>2014</v>
      </c>
      <c r="D5758" s="16">
        <v>76</v>
      </c>
      <c r="E5758" s="16">
        <v>0</v>
      </c>
      <c r="F5758" s="16">
        <v>0</v>
      </c>
      <c r="G5758" s="16">
        <v>0</v>
      </c>
      <c r="H5758" s="16">
        <v>0</v>
      </c>
      <c r="I5758" s="16">
        <v>0</v>
      </c>
      <c r="J5758" s="16">
        <v>0</v>
      </c>
      <c r="K5758" s="16">
        <v>0</v>
      </c>
      <c r="L5758" s="16">
        <v>0</v>
      </c>
      <c r="M5758" s="16">
        <v>0</v>
      </c>
      <c r="N5758" s="16">
        <v>0</v>
      </c>
      <c r="O5758" s="16">
        <v>0</v>
      </c>
      <c r="P5758" s="13" t="str">
        <f>IFERROR(VLOOKUP($A5758,'Fielding Data'!$A:$H,MATCH(P$1,'Fielding Data'!$A$1:$H$1,0),0),"Other")</f>
        <v>P</v>
      </c>
      <c r="Q5758" s="13">
        <f>IFERROR(VLOOKUP($A5758,'Fielding Data'!$A:$H,MATCH(Q$1,'Fielding Data'!$A$1:$H$1,0),0),"Other")</f>
        <v>3</v>
      </c>
      <c r="R5758" s="13">
        <f>IFERROR(VLOOKUP($A5758,'Fielding Data'!$A:$H,MATCH(R$1,'Fielding Data'!$A$1:$H$1,0),0),"Other")</f>
        <v>12</v>
      </c>
      <c r="S5758" s="13">
        <f>IFERROR(VLOOKUP($A5758,'Fielding Data'!$A:$H,MATCH(S$1,'Fielding Data'!$A$1:$H$1,0),0),"Other")</f>
        <v>0</v>
      </c>
      <c r="T5758" s="13">
        <f>IFERROR(VLOOKUP($A5758,'Fielding Data'!$A:$H,MATCH(T$1,'Fielding Data'!$A$1:$H$1,0),0),"Other")</f>
        <v>1</v>
      </c>
      <c r="U5758" s="13">
        <f>SUMIFS('Fielding Data'!E:E,'Fielding Data'!$A:$A,'Hitting Data'!$A5758)</f>
        <v>3</v>
      </c>
      <c r="V5758" s="13">
        <f>SUMIFS('Fielding Data'!F:F,'Fielding Data'!$A:$A,'Hitting Data'!$A5758)</f>
        <v>12</v>
      </c>
      <c r="W5758" s="13">
        <f>SUMIFS('Fielding Data'!G:G,'Fielding Data'!$A:$A,'Hitting Data'!$A5758)</f>
        <v>0</v>
      </c>
      <c r="X5758" s="13">
        <f>SUMIFS('Fielding Data'!H:H,'Fielding Data'!$A:$A,'Hitting Data'!$A5758)</f>
        <v>1</v>
      </c>
    </row>
    <row r="5759" spans="1:24" x14ac:dyDescent="0.3">
      <c r="A5759" s="13" t="str">
        <f t="shared" si="89"/>
        <v>smithse012014</v>
      </c>
      <c r="B5759" s="16" t="s">
        <v>854</v>
      </c>
      <c r="C5759" s="16">
        <v>2014</v>
      </c>
      <c r="D5759" s="16">
        <v>136</v>
      </c>
      <c r="E5759" s="16">
        <v>443</v>
      </c>
      <c r="F5759" s="16">
        <v>55</v>
      </c>
      <c r="G5759" s="16">
        <v>118</v>
      </c>
      <c r="H5759" s="16">
        <v>31</v>
      </c>
      <c r="I5759" s="16">
        <v>5</v>
      </c>
      <c r="J5759" s="16">
        <v>12</v>
      </c>
      <c r="K5759" s="16">
        <v>48</v>
      </c>
      <c r="L5759" s="16">
        <v>1</v>
      </c>
      <c r="M5759" s="16">
        <v>1</v>
      </c>
      <c r="N5759" s="16">
        <v>69</v>
      </c>
      <c r="O5759" s="16">
        <v>87</v>
      </c>
      <c r="P5759" s="13" t="str">
        <f>IFERROR(VLOOKUP($A5759,'Fielding Data'!$A:$H,MATCH(P$1,'Fielding Data'!$A$1:$H$1,0),0),"Other")</f>
        <v>LF</v>
      </c>
      <c r="Q5759" s="13">
        <f>IFERROR(VLOOKUP($A5759,'Fielding Data'!$A:$H,MATCH(Q$1,'Fielding Data'!$A$1:$H$1,0),0),"Other")</f>
        <v>157</v>
      </c>
      <c r="R5759" s="13">
        <f>IFERROR(VLOOKUP($A5759,'Fielding Data'!$A:$H,MATCH(R$1,'Fielding Data'!$A$1:$H$1,0),0),"Other")</f>
        <v>2</v>
      </c>
      <c r="S5759" s="13">
        <f>IFERROR(VLOOKUP($A5759,'Fielding Data'!$A:$H,MATCH(S$1,'Fielding Data'!$A$1:$H$1,0),0),"Other")</f>
        <v>1</v>
      </c>
      <c r="T5759" s="13">
        <f>IFERROR(VLOOKUP($A5759,'Fielding Data'!$A:$H,MATCH(T$1,'Fielding Data'!$A$1:$H$1,0),0),"Other")</f>
        <v>0</v>
      </c>
      <c r="U5759" s="13">
        <f>SUMIFS('Fielding Data'!E:E,'Fielding Data'!$A:$A,'Hitting Data'!$A5759)</f>
        <v>438</v>
      </c>
      <c r="V5759" s="13">
        <f>SUMIFS('Fielding Data'!F:F,'Fielding Data'!$A:$A,'Hitting Data'!$A5759)</f>
        <v>10</v>
      </c>
      <c r="W5759" s="13">
        <f>SUMIFS('Fielding Data'!G:G,'Fielding Data'!$A:$A,'Hitting Data'!$A5759)</f>
        <v>2</v>
      </c>
      <c r="X5759" s="13">
        <f>SUMIFS('Fielding Data'!H:H,'Fielding Data'!$A:$A,'Hitting Data'!$A5759)</f>
        <v>2</v>
      </c>
    </row>
    <row r="5760" spans="1:24" x14ac:dyDescent="0.3">
      <c r="A5760" s="13" t="str">
        <f t="shared" si="89"/>
        <v>smithwi042014</v>
      </c>
      <c r="B5760" s="16" t="s">
        <v>1837</v>
      </c>
      <c r="C5760" s="16">
        <v>2014</v>
      </c>
      <c r="D5760" s="16">
        <v>78</v>
      </c>
      <c r="E5760" s="16">
        <v>0</v>
      </c>
      <c r="F5760" s="16">
        <v>0</v>
      </c>
      <c r="G5760" s="16">
        <v>0</v>
      </c>
      <c r="H5760" s="16">
        <v>0</v>
      </c>
      <c r="I5760" s="16">
        <v>0</v>
      </c>
      <c r="J5760" s="16">
        <v>0</v>
      </c>
      <c r="K5760" s="16">
        <v>0</v>
      </c>
      <c r="L5760" s="16">
        <v>0</v>
      </c>
      <c r="M5760" s="16">
        <v>0</v>
      </c>
      <c r="N5760" s="16">
        <v>0</v>
      </c>
      <c r="O5760" s="16">
        <v>0</v>
      </c>
      <c r="P5760" s="13" t="str">
        <f>IFERROR(VLOOKUP($A5760,'Fielding Data'!$A:$H,MATCH(P$1,'Fielding Data'!$A$1:$H$1,0),0),"Other")</f>
        <v>P</v>
      </c>
      <c r="Q5760" s="13">
        <f>IFERROR(VLOOKUP($A5760,'Fielding Data'!$A:$H,MATCH(Q$1,'Fielding Data'!$A$1:$H$1,0),0),"Other")</f>
        <v>0</v>
      </c>
      <c r="R5760" s="13">
        <f>IFERROR(VLOOKUP($A5760,'Fielding Data'!$A:$H,MATCH(R$1,'Fielding Data'!$A$1:$H$1,0),0),"Other")</f>
        <v>7</v>
      </c>
      <c r="S5760" s="13">
        <f>IFERROR(VLOOKUP($A5760,'Fielding Data'!$A:$H,MATCH(S$1,'Fielding Data'!$A$1:$H$1,0),0),"Other")</f>
        <v>1</v>
      </c>
      <c r="T5760" s="13">
        <f>IFERROR(VLOOKUP($A5760,'Fielding Data'!$A:$H,MATCH(T$1,'Fielding Data'!$A$1:$H$1,0),0),"Other")</f>
        <v>0</v>
      </c>
      <c r="U5760" s="13">
        <f>SUMIFS('Fielding Data'!E:E,'Fielding Data'!$A:$A,'Hitting Data'!$A5760)</f>
        <v>0</v>
      </c>
      <c r="V5760" s="13">
        <f>SUMIFS('Fielding Data'!F:F,'Fielding Data'!$A:$A,'Hitting Data'!$A5760)</f>
        <v>7</v>
      </c>
      <c r="W5760" s="13">
        <f>SUMIFS('Fielding Data'!G:G,'Fielding Data'!$A:$A,'Hitting Data'!$A5760)</f>
        <v>1</v>
      </c>
      <c r="X5760" s="13">
        <f>SUMIFS('Fielding Data'!H:H,'Fielding Data'!$A:$A,'Hitting Data'!$A5760)</f>
        <v>0</v>
      </c>
    </row>
    <row r="5761" spans="1:24" x14ac:dyDescent="0.3">
      <c r="A5761" s="13" t="str">
        <f t="shared" si="89"/>
        <v>smoakju012014</v>
      </c>
      <c r="B5761" s="16" t="s">
        <v>1385</v>
      </c>
      <c r="C5761" s="16">
        <v>2014</v>
      </c>
      <c r="D5761" s="16">
        <v>80</v>
      </c>
      <c r="E5761" s="16">
        <v>248</v>
      </c>
      <c r="F5761" s="16">
        <v>28</v>
      </c>
      <c r="G5761" s="16">
        <v>50</v>
      </c>
      <c r="H5761" s="16">
        <v>13</v>
      </c>
      <c r="I5761" s="16">
        <v>0</v>
      </c>
      <c r="J5761" s="16">
        <v>7</v>
      </c>
      <c r="K5761" s="16">
        <v>30</v>
      </c>
      <c r="L5761" s="16">
        <v>0</v>
      </c>
      <c r="M5761" s="16">
        <v>1</v>
      </c>
      <c r="N5761" s="16">
        <v>24</v>
      </c>
      <c r="O5761" s="16">
        <v>66</v>
      </c>
      <c r="P5761" s="13" t="str">
        <f>IFERROR(VLOOKUP($A5761,'Fielding Data'!$A:$H,MATCH(P$1,'Fielding Data'!$A$1:$H$1,0),0),"Other")</f>
        <v>1B</v>
      </c>
      <c r="Q5761" s="13">
        <f>IFERROR(VLOOKUP($A5761,'Fielding Data'!$A:$H,MATCH(Q$1,'Fielding Data'!$A$1:$H$1,0),0),"Other")</f>
        <v>588</v>
      </c>
      <c r="R5761" s="13">
        <f>IFERROR(VLOOKUP($A5761,'Fielding Data'!$A:$H,MATCH(R$1,'Fielding Data'!$A$1:$H$1,0),0),"Other")</f>
        <v>31</v>
      </c>
      <c r="S5761" s="13">
        <f>IFERROR(VLOOKUP($A5761,'Fielding Data'!$A:$H,MATCH(S$1,'Fielding Data'!$A$1:$H$1,0),0),"Other")</f>
        <v>2</v>
      </c>
      <c r="T5761" s="13">
        <f>IFERROR(VLOOKUP($A5761,'Fielding Data'!$A:$H,MATCH(T$1,'Fielding Data'!$A$1:$H$1,0),0),"Other")</f>
        <v>60</v>
      </c>
      <c r="U5761" s="13">
        <f>SUMIFS('Fielding Data'!E:E,'Fielding Data'!$A:$A,'Hitting Data'!$A5761)</f>
        <v>588</v>
      </c>
      <c r="V5761" s="13">
        <f>SUMIFS('Fielding Data'!F:F,'Fielding Data'!$A:$A,'Hitting Data'!$A5761)</f>
        <v>31</v>
      </c>
      <c r="W5761" s="13">
        <f>SUMIFS('Fielding Data'!G:G,'Fielding Data'!$A:$A,'Hitting Data'!$A5761)</f>
        <v>2</v>
      </c>
      <c r="X5761" s="13">
        <f>SUMIFS('Fielding Data'!H:H,'Fielding Data'!$A:$A,'Hitting Data'!$A5761)</f>
        <v>60</v>
      </c>
    </row>
    <row r="5762" spans="1:24" x14ac:dyDescent="0.3">
      <c r="A5762" s="13" t="str">
        <f t="shared" si="89"/>
        <v>smolija012014</v>
      </c>
      <c r="B5762" s="16" t="s">
        <v>2291</v>
      </c>
      <c r="C5762" s="16">
        <v>2014</v>
      </c>
      <c r="D5762" s="16">
        <v>24</v>
      </c>
      <c r="E5762" s="16">
        <v>86</v>
      </c>
      <c r="F5762" s="16">
        <v>12</v>
      </c>
      <c r="G5762" s="16">
        <v>30</v>
      </c>
      <c r="H5762" s="16">
        <v>5</v>
      </c>
      <c r="I5762" s="16">
        <v>0</v>
      </c>
      <c r="J5762" s="16">
        <v>3</v>
      </c>
      <c r="K5762" s="16">
        <v>12</v>
      </c>
      <c r="L5762" s="16">
        <v>0</v>
      </c>
      <c r="M5762" s="16">
        <v>0</v>
      </c>
      <c r="N5762" s="16">
        <v>3</v>
      </c>
      <c r="O5762" s="16">
        <v>24</v>
      </c>
      <c r="P5762" s="13" t="str">
        <f>IFERROR(VLOOKUP($A5762,'Fielding Data'!$A:$H,MATCH(P$1,'Fielding Data'!$A$1:$H$1,0),0),"Other")</f>
        <v>LF</v>
      </c>
      <c r="Q5762" s="13">
        <f>IFERROR(VLOOKUP($A5762,'Fielding Data'!$A:$H,MATCH(Q$1,'Fielding Data'!$A$1:$H$1,0),0),"Other")</f>
        <v>17</v>
      </c>
      <c r="R5762" s="13">
        <f>IFERROR(VLOOKUP($A5762,'Fielding Data'!$A:$H,MATCH(R$1,'Fielding Data'!$A$1:$H$1,0),0),"Other")</f>
        <v>0</v>
      </c>
      <c r="S5762" s="13">
        <f>IFERROR(VLOOKUP($A5762,'Fielding Data'!$A:$H,MATCH(S$1,'Fielding Data'!$A$1:$H$1,0),0),"Other")</f>
        <v>0</v>
      </c>
      <c r="T5762" s="13">
        <f>IFERROR(VLOOKUP($A5762,'Fielding Data'!$A:$H,MATCH(T$1,'Fielding Data'!$A$1:$H$1,0),0),"Other")</f>
        <v>0</v>
      </c>
      <c r="U5762" s="13">
        <f>SUMIFS('Fielding Data'!E:E,'Fielding Data'!$A:$A,'Hitting Data'!$A5762)</f>
        <v>82</v>
      </c>
      <c r="V5762" s="13">
        <f>SUMIFS('Fielding Data'!F:F,'Fielding Data'!$A:$A,'Hitting Data'!$A5762)</f>
        <v>0</v>
      </c>
      <c r="W5762" s="13">
        <f>SUMIFS('Fielding Data'!G:G,'Fielding Data'!$A:$A,'Hitting Data'!$A5762)</f>
        <v>0</v>
      </c>
      <c r="X5762" s="13">
        <f>SUMIFS('Fielding Data'!H:H,'Fielding Data'!$A:$A,'Hitting Data'!$A5762)</f>
        <v>0</v>
      </c>
    </row>
    <row r="5763" spans="1:24" x14ac:dyDescent="0.3">
      <c r="A5763" s="13" t="str">
        <f t="shared" ref="A5763:A5826" si="90">(B5763&amp;C5763)</f>
        <v>snidetr012014</v>
      </c>
      <c r="B5763" s="16" t="s">
        <v>1015</v>
      </c>
      <c r="C5763" s="16">
        <v>2014</v>
      </c>
      <c r="D5763" s="16">
        <v>140</v>
      </c>
      <c r="E5763" s="16">
        <v>322</v>
      </c>
      <c r="F5763" s="16">
        <v>37</v>
      </c>
      <c r="G5763" s="16">
        <v>85</v>
      </c>
      <c r="H5763" s="16">
        <v>15</v>
      </c>
      <c r="I5763" s="16">
        <v>1</v>
      </c>
      <c r="J5763" s="16">
        <v>13</v>
      </c>
      <c r="K5763" s="16">
        <v>38</v>
      </c>
      <c r="L5763" s="16">
        <v>1</v>
      </c>
      <c r="M5763" s="16">
        <v>1</v>
      </c>
      <c r="N5763" s="16">
        <v>34</v>
      </c>
      <c r="O5763" s="16">
        <v>67</v>
      </c>
      <c r="P5763" s="13" t="str">
        <f>IFERROR(VLOOKUP($A5763,'Fielding Data'!$A:$H,MATCH(P$1,'Fielding Data'!$A$1:$H$1,0),0),"Other")</f>
        <v>LF</v>
      </c>
      <c r="Q5763" s="13">
        <f>IFERROR(VLOOKUP($A5763,'Fielding Data'!$A:$H,MATCH(Q$1,'Fielding Data'!$A$1:$H$1,0),0),"Other")</f>
        <v>44</v>
      </c>
      <c r="R5763" s="13">
        <f>IFERROR(VLOOKUP($A5763,'Fielding Data'!$A:$H,MATCH(R$1,'Fielding Data'!$A$1:$H$1,0),0),"Other")</f>
        <v>3</v>
      </c>
      <c r="S5763" s="13">
        <f>IFERROR(VLOOKUP($A5763,'Fielding Data'!$A:$H,MATCH(S$1,'Fielding Data'!$A$1:$H$1,0),0),"Other")</f>
        <v>0</v>
      </c>
      <c r="T5763" s="13">
        <f>IFERROR(VLOOKUP($A5763,'Fielding Data'!$A:$H,MATCH(T$1,'Fielding Data'!$A$1:$H$1,0),0),"Other")</f>
        <v>2</v>
      </c>
      <c r="U5763" s="13">
        <f>SUMIFS('Fielding Data'!E:E,'Fielding Data'!$A:$A,'Hitting Data'!$A5763)</f>
        <v>216</v>
      </c>
      <c r="V5763" s="13">
        <f>SUMIFS('Fielding Data'!F:F,'Fielding Data'!$A:$A,'Hitting Data'!$A5763)</f>
        <v>16</v>
      </c>
      <c r="W5763" s="13">
        <f>SUMIFS('Fielding Data'!G:G,'Fielding Data'!$A:$A,'Hitting Data'!$A5763)</f>
        <v>2</v>
      </c>
      <c r="X5763" s="13">
        <f>SUMIFS('Fielding Data'!H:H,'Fielding Data'!$A:$A,'Hitting Data'!$A5763)</f>
        <v>4</v>
      </c>
    </row>
    <row r="5764" spans="1:24" x14ac:dyDescent="0.3">
      <c r="A5764" s="13" t="str">
        <f t="shared" si="90"/>
        <v>snodgsc012014</v>
      </c>
      <c r="B5764" s="16" t="s">
        <v>2292</v>
      </c>
      <c r="C5764" s="16">
        <v>2014</v>
      </c>
      <c r="D5764" s="16">
        <v>4</v>
      </c>
      <c r="E5764" s="16">
        <v>0</v>
      </c>
      <c r="F5764" s="16">
        <v>0</v>
      </c>
      <c r="G5764" s="16">
        <v>0</v>
      </c>
      <c r="H5764" s="16">
        <v>0</v>
      </c>
      <c r="I5764" s="16">
        <v>0</v>
      </c>
      <c r="J5764" s="16">
        <v>0</v>
      </c>
      <c r="K5764" s="16">
        <v>0</v>
      </c>
      <c r="L5764" s="16">
        <v>0</v>
      </c>
      <c r="M5764" s="16">
        <v>0</v>
      </c>
      <c r="N5764" s="16">
        <v>0</v>
      </c>
      <c r="O5764" s="16">
        <v>0</v>
      </c>
      <c r="P5764" s="13" t="str">
        <f>IFERROR(VLOOKUP($A5764,'Fielding Data'!$A:$H,MATCH(P$1,'Fielding Data'!$A$1:$H$1,0),0),"Other")</f>
        <v>P</v>
      </c>
      <c r="Q5764" s="13">
        <f>IFERROR(VLOOKUP($A5764,'Fielding Data'!$A:$H,MATCH(Q$1,'Fielding Data'!$A$1:$H$1,0),0),"Other")</f>
        <v>0</v>
      </c>
      <c r="R5764" s="13">
        <f>IFERROR(VLOOKUP($A5764,'Fielding Data'!$A:$H,MATCH(R$1,'Fielding Data'!$A$1:$H$1,0),0),"Other")</f>
        <v>0</v>
      </c>
      <c r="S5764" s="13">
        <f>IFERROR(VLOOKUP($A5764,'Fielding Data'!$A:$H,MATCH(S$1,'Fielding Data'!$A$1:$H$1,0),0),"Other")</f>
        <v>0</v>
      </c>
      <c r="T5764" s="13">
        <f>IFERROR(VLOOKUP($A5764,'Fielding Data'!$A:$H,MATCH(T$1,'Fielding Data'!$A$1:$H$1,0),0),"Other")</f>
        <v>0</v>
      </c>
      <c r="U5764" s="13">
        <f>SUMIFS('Fielding Data'!E:E,'Fielding Data'!$A:$A,'Hitting Data'!$A5764)</f>
        <v>0</v>
      </c>
      <c r="V5764" s="13">
        <f>SUMIFS('Fielding Data'!F:F,'Fielding Data'!$A:$A,'Hitting Data'!$A5764)</f>
        <v>0</v>
      </c>
      <c r="W5764" s="13">
        <f>SUMIFS('Fielding Data'!G:G,'Fielding Data'!$A:$A,'Hitting Data'!$A5764)</f>
        <v>0</v>
      </c>
      <c r="X5764" s="13">
        <f>SUMIFS('Fielding Data'!H:H,'Fielding Data'!$A:$A,'Hitting Data'!$A5764)</f>
        <v>0</v>
      </c>
    </row>
    <row r="5765" spans="1:24" x14ac:dyDescent="0.3">
      <c r="A5765" s="13" t="str">
        <f t="shared" si="90"/>
        <v>snydebr022014</v>
      </c>
      <c r="B5765" s="16" t="s">
        <v>1386</v>
      </c>
      <c r="C5765" s="16">
        <v>2014</v>
      </c>
      <c r="D5765" s="16">
        <v>10</v>
      </c>
      <c r="E5765" s="16">
        <v>30</v>
      </c>
      <c r="F5765" s="16">
        <v>3</v>
      </c>
      <c r="G5765" s="16">
        <v>5</v>
      </c>
      <c r="H5765" s="16">
        <v>1</v>
      </c>
      <c r="I5765" s="16">
        <v>0</v>
      </c>
      <c r="J5765" s="16">
        <v>2</v>
      </c>
      <c r="K5765" s="16">
        <v>3</v>
      </c>
      <c r="L5765" s="16">
        <v>0</v>
      </c>
      <c r="M5765" s="16">
        <v>0</v>
      </c>
      <c r="N5765" s="16">
        <v>4</v>
      </c>
      <c r="O5765" s="16">
        <v>10</v>
      </c>
      <c r="P5765" s="13" t="str">
        <f>IFERROR(VLOOKUP($A5765,'Fielding Data'!$A:$H,MATCH(P$1,'Fielding Data'!$A$1:$H$1,0),0),"Other")</f>
        <v>1B</v>
      </c>
      <c r="Q5765" s="13">
        <f>IFERROR(VLOOKUP($A5765,'Fielding Data'!$A:$H,MATCH(Q$1,'Fielding Data'!$A$1:$H$1,0),0),"Other")</f>
        <v>63</v>
      </c>
      <c r="R5765" s="13">
        <f>IFERROR(VLOOKUP($A5765,'Fielding Data'!$A:$H,MATCH(R$1,'Fielding Data'!$A$1:$H$1,0),0),"Other")</f>
        <v>4</v>
      </c>
      <c r="S5765" s="13">
        <f>IFERROR(VLOOKUP($A5765,'Fielding Data'!$A:$H,MATCH(S$1,'Fielding Data'!$A$1:$H$1,0),0),"Other")</f>
        <v>1</v>
      </c>
      <c r="T5765" s="13">
        <f>IFERROR(VLOOKUP($A5765,'Fielding Data'!$A:$H,MATCH(T$1,'Fielding Data'!$A$1:$H$1,0),0),"Other")</f>
        <v>9</v>
      </c>
      <c r="U5765" s="13">
        <f>SUMIFS('Fielding Data'!E:E,'Fielding Data'!$A:$A,'Hitting Data'!$A5765)</f>
        <v>63</v>
      </c>
      <c r="V5765" s="13">
        <f>SUMIFS('Fielding Data'!F:F,'Fielding Data'!$A:$A,'Hitting Data'!$A5765)</f>
        <v>4</v>
      </c>
      <c r="W5765" s="13">
        <f>SUMIFS('Fielding Data'!G:G,'Fielding Data'!$A:$A,'Hitting Data'!$A5765)</f>
        <v>1</v>
      </c>
      <c r="X5765" s="13">
        <f>SUMIFS('Fielding Data'!H:H,'Fielding Data'!$A:$A,'Hitting Data'!$A5765)</f>
        <v>9</v>
      </c>
    </row>
    <row r="5766" spans="1:24" x14ac:dyDescent="0.3">
      <c r="A5766" s="13" t="str">
        <f t="shared" si="90"/>
        <v>sogarer012014</v>
      </c>
      <c r="B5766" s="16" t="s">
        <v>1388</v>
      </c>
      <c r="C5766" s="16">
        <v>2014</v>
      </c>
      <c r="D5766" s="16">
        <v>117</v>
      </c>
      <c r="E5766" s="16">
        <v>291</v>
      </c>
      <c r="F5766" s="16">
        <v>38</v>
      </c>
      <c r="G5766" s="16">
        <v>65</v>
      </c>
      <c r="H5766" s="16">
        <v>10</v>
      </c>
      <c r="I5766" s="16">
        <v>0</v>
      </c>
      <c r="J5766" s="16">
        <v>1</v>
      </c>
      <c r="K5766" s="16">
        <v>22</v>
      </c>
      <c r="L5766" s="16">
        <v>11</v>
      </c>
      <c r="M5766" s="16">
        <v>4</v>
      </c>
      <c r="N5766" s="16">
        <v>31</v>
      </c>
      <c r="O5766" s="16">
        <v>37</v>
      </c>
      <c r="P5766" s="13" t="str">
        <f>IFERROR(VLOOKUP($A5766,'Fielding Data'!$A:$H,MATCH(P$1,'Fielding Data'!$A$1:$H$1,0),0),"Other")</f>
        <v>2B</v>
      </c>
      <c r="Q5766" s="13">
        <f>IFERROR(VLOOKUP($A5766,'Fielding Data'!$A:$H,MATCH(Q$1,'Fielding Data'!$A$1:$H$1,0),0),"Other")</f>
        <v>154</v>
      </c>
      <c r="R5766" s="13">
        <f>IFERROR(VLOOKUP($A5766,'Fielding Data'!$A:$H,MATCH(R$1,'Fielding Data'!$A$1:$H$1,0),0),"Other")</f>
        <v>247</v>
      </c>
      <c r="S5766" s="13">
        <f>IFERROR(VLOOKUP($A5766,'Fielding Data'!$A:$H,MATCH(S$1,'Fielding Data'!$A$1:$H$1,0),0),"Other")</f>
        <v>5</v>
      </c>
      <c r="T5766" s="13">
        <f>IFERROR(VLOOKUP($A5766,'Fielding Data'!$A:$H,MATCH(T$1,'Fielding Data'!$A$1:$H$1,0),0),"Other")</f>
        <v>49</v>
      </c>
      <c r="U5766" s="13">
        <f>SUMIFS('Fielding Data'!E:E,'Fielding Data'!$A:$A,'Hitting Data'!$A5766)</f>
        <v>164</v>
      </c>
      <c r="V5766" s="13">
        <f>SUMIFS('Fielding Data'!F:F,'Fielding Data'!$A:$A,'Hitting Data'!$A5766)</f>
        <v>280</v>
      </c>
      <c r="W5766" s="13">
        <f>SUMIFS('Fielding Data'!G:G,'Fielding Data'!$A:$A,'Hitting Data'!$A5766)</f>
        <v>10</v>
      </c>
      <c r="X5766" s="13">
        <f>SUMIFS('Fielding Data'!H:H,'Fielding Data'!$A:$A,'Hitting Data'!$A5766)</f>
        <v>54</v>
      </c>
    </row>
    <row r="5767" spans="1:24" x14ac:dyDescent="0.3">
      <c r="A5767" s="13" t="str">
        <f t="shared" si="90"/>
        <v>solando012014</v>
      </c>
      <c r="B5767" s="16" t="s">
        <v>1840</v>
      </c>
      <c r="C5767" s="16">
        <v>2014</v>
      </c>
      <c r="D5767" s="16">
        <v>111</v>
      </c>
      <c r="E5767" s="16">
        <v>310</v>
      </c>
      <c r="F5767" s="16">
        <v>26</v>
      </c>
      <c r="G5767" s="16">
        <v>78</v>
      </c>
      <c r="H5767" s="16">
        <v>11</v>
      </c>
      <c r="I5767" s="16">
        <v>1</v>
      </c>
      <c r="J5767" s="16">
        <v>3</v>
      </c>
      <c r="K5767" s="16">
        <v>28</v>
      </c>
      <c r="L5767" s="16">
        <v>1</v>
      </c>
      <c r="M5767" s="16">
        <v>2</v>
      </c>
      <c r="N5767" s="16">
        <v>19</v>
      </c>
      <c r="O5767" s="16">
        <v>61</v>
      </c>
      <c r="P5767" s="13" t="str">
        <f>IFERROR(VLOOKUP($A5767,'Fielding Data'!$A:$H,MATCH(P$1,'Fielding Data'!$A$1:$H$1,0),0),"Other")</f>
        <v>2B</v>
      </c>
      <c r="Q5767" s="13">
        <f>IFERROR(VLOOKUP($A5767,'Fielding Data'!$A:$H,MATCH(Q$1,'Fielding Data'!$A$1:$H$1,0),0),"Other")</f>
        <v>139</v>
      </c>
      <c r="R5767" s="13">
        <f>IFERROR(VLOOKUP($A5767,'Fielding Data'!$A:$H,MATCH(R$1,'Fielding Data'!$A$1:$H$1,0),0),"Other")</f>
        <v>212</v>
      </c>
      <c r="S5767" s="13">
        <f>IFERROR(VLOOKUP($A5767,'Fielding Data'!$A:$H,MATCH(S$1,'Fielding Data'!$A$1:$H$1,0),0),"Other")</f>
        <v>1</v>
      </c>
      <c r="T5767" s="13">
        <f>IFERROR(VLOOKUP($A5767,'Fielding Data'!$A:$H,MATCH(T$1,'Fielding Data'!$A$1:$H$1,0),0),"Other")</f>
        <v>47</v>
      </c>
      <c r="U5767" s="13">
        <f>SUMIFS('Fielding Data'!E:E,'Fielding Data'!$A:$A,'Hitting Data'!$A5767)</f>
        <v>148</v>
      </c>
      <c r="V5767" s="13">
        <f>SUMIFS('Fielding Data'!F:F,'Fielding Data'!$A:$A,'Hitting Data'!$A5767)</f>
        <v>228</v>
      </c>
      <c r="W5767" s="13">
        <f>SUMIFS('Fielding Data'!G:G,'Fielding Data'!$A:$A,'Hitting Data'!$A5767)</f>
        <v>1</v>
      </c>
      <c r="X5767" s="13">
        <f>SUMIFS('Fielding Data'!H:H,'Fielding Data'!$A:$A,'Hitting Data'!$A5767)</f>
        <v>52</v>
      </c>
    </row>
    <row r="5768" spans="1:24" x14ac:dyDescent="0.3">
      <c r="A5768" s="13" t="str">
        <f t="shared" si="90"/>
        <v>solerjo012014</v>
      </c>
      <c r="B5768" s="16" t="s">
        <v>2294</v>
      </c>
      <c r="C5768" s="16">
        <v>2014</v>
      </c>
      <c r="D5768" s="16">
        <v>24</v>
      </c>
      <c r="E5768" s="16">
        <v>89</v>
      </c>
      <c r="F5768" s="16">
        <v>11</v>
      </c>
      <c r="G5768" s="16">
        <v>26</v>
      </c>
      <c r="H5768" s="16">
        <v>8</v>
      </c>
      <c r="I5768" s="16">
        <v>1</v>
      </c>
      <c r="J5768" s="16">
        <v>5</v>
      </c>
      <c r="K5768" s="16">
        <v>20</v>
      </c>
      <c r="L5768" s="16">
        <v>1</v>
      </c>
      <c r="M5768" s="16">
        <v>0</v>
      </c>
      <c r="N5768" s="16">
        <v>6</v>
      </c>
      <c r="O5768" s="16">
        <v>24</v>
      </c>
      <c r="P5768" s="13" t="str">
        <f>IFERROR(VLOOKUP($A5768,'Fielding Data'!$A:$H,MATCH(P$1,'Fielding Data'!$A$1:$H$1,0),0),"Other")</f>
        <v>OF</v>
      </c>
      <c r="Q5768" s="13">
        <f>IFERROR(VLOOKUP($A5768,'Fielding Data'!$A:$H,MATCH(Q$1,'Fielding Data'!$A$1:$H$1,0),0),"Other")</f>
        <v>44</v>
      </c>
      <c r="R5768" s="13">
        <f>IFERROR(VLOOKUP($A5768,'Fielding Data'!$A:$H,MATCH(R$1,'Fielding Data'!$A$1:$H$1,0),0),"Other")</f>
        <v>2</v>
      </c>
      <c r="S5768" s="13">
        <f>IFERROR(VLOOKUP($A5768,'Fielding Data'!$A:$H,MATCH(S$1,'Fielding Data'!$A$1:$H$1,0),0),"Other")</f>
        <v>2</v>
      </c>
      <c r="T5768" s="13">
        <f>IFERROR(VLOOKUP($A5768,'Fielding Data'!$A:$H,MATCH(T$1,'Fielding Data'!$A$1:$H$1,0),0),"Other")</f>
        <v>1</v>
      </c>
      <c r="U5768" s="13">
        <f>SUMIFS('Fielding Data'!E:E,'Fielding Data'!$A:$A,'Hitting Data'!$A5768)</f>
        <v>88</v>
      </c>
      <c r="V5768" s="13">
        <f>SUMIFS('Fielding Data'!F:F,'Fielding Data'!$A:$A,'Hitting Data'!$A5768)</f>
        <v>4</v>
      </c>
      <c r="W5768" s="13">
        <f>SUMIFS('Fielding Data'!G:G,'Fielding Data'!$A:$A,'Hitting Data'!$A5768)</f>
        <v>4</v>
      </c>
      <c r="X5768" s="13">
        <f>SUMIFS('Fielding Data'!H:H,'Fielding Data'!$A:$A,'Hitting Data'!$A5768)</f>
        <v>2</v>
      </c>
    </row>
    <row r="5769" spans="1:24" x14ac:dyDescent="0.3">
      <c r="A5769" s="13" t="str">
        <f t="shared" si="90"/>
        <v>solisal012014</v>
      </c>
      <c r="B5769" s="16" t="s">
        <v>1842</v>
      </c>
      <c r="C5769" s="16">
        <v>2014</v>
      </c>
      <c r="D5769" s="16">
        <v>8</v>
      </c>
      <c r="E5769" s="16">
        <v>6</v>
      </c>
      <c r="F5769" s="16">
        <v>0</v>
      </c>
      <c r="G5769" s="16">
        <v>0</v>
      </c>
      <c r="H5769" s="16">
        <v>0</v>
      </c>
      <c r="I5769" s="16">
        <v>0</v>
      </c>
      <c r="J5769" s="16">
        <v>0</v>
      </c>
      <c r="K5769" s="16">
        <v>1</v>
      </c>
      <c r="L5769" s="16">
        <v>0</v>
      </c>
      <c r="M5769" s="16">
        <v>0</v>
      </c>
      <c r="N5769" s="16">
        <v>0</v>
      </c>
      <c r="O5769" s="16">
        <v>4</v>
      </c>
      <c r="P5769" s="13" t="str">
        <f>IFERROR(VLOOKUP($A5769,'Fielding Data'!$A:$H,MATCH(P$1,'Fielding Data'!$A$1:$H$1,0),0),"Other")</f>
        <v>C</v>
      </c>
      <c r="Q5769" s="13">
        <f>IFERROR(VLOOKUP($A5769,'Fielding Data'!$A:$H,MATCH(Q$1,'Fielding Data'!$A$1:$H$1,0),0),"Other")</f>
        <v>27</v>
      </c>
      <c r="R5769" s="13">
        <f>IFERROR(VLOOKUP($A5769,'Fielding Data'!$A:$H,MATCH(R$1,'Fielding Data'!$A$1:$H$1,0),0),"Other")</f>
        <v>0</v>
      </c>
      <c r="S5769" s="13">
        <f>IFERROR(VLOOKUP($A5769,'Fielding Data'!$A:$H,MATCH(S$1,'Fielding Data'!$A$1:$H$1,0),0),"Other")</f>
        <v>0</v>
      </c>
      <c r="T5769" s="13">
        <f>IFERROR(VLOOKUP($A5769,'Fielding Data'!$A:$H,MATCH(T$1,'Fielding Data'!$A$1:$H$1,0),0),"Other")</f>
        <v>0</v>
      </c>
      <c r="U5769" s="13">
        <f>SUMIFS('Fielding Data'!E:E,'Fielding Data'!$A:$A,'Hitting Data'!$A5769)</f>
        <v>27</v>
      </c>
      <c r="V5769" s="13">
        <f>SUMIFS('Fielding Data'!F:F,'Fielding Data'!$A:$A,'Hitting Data'!$A5769)</f>
        <v>0</v>
      </c>
      <c r="W5769" s="13">
        <f>SUMIFS('Fielding Data'!G:G,'Fielding Data'!$A:$A,'Hitting Data'!$A5769)</f>
        <v>0</v>
      </c>
      <c r="X5769" s="13">
        <f>SUMIFS('Fielding Data'!H:H,'Fielding Data'!$A:$A,'Hitting Data'!$A5769)</f>
        <v>0</v>
      </c>
    </row>
    <row r="5770" spans="1:24" x14ac:dyDescent="0.3">
      <c r="A5770" s="13" t="str">
        <f t="shared" si="90"/>
        <v>soriaal012014</v>
      </c>
      <c r="B5770" s="16" t="s">
        <v>196</v>
      </c>
      <c r="C5770" s="16">
        <v>2014</v>
      </c>
      <c r="D5770" s="16">
        <v>67</v>
      </c>
      <c r="E5770" s="16">
        <v>226</v>
      </c>
      <c r="F5770" s="16">
        <v>22</v>
      </c>
      <c r="G5770" s="16">
        <v>50</v>
      </c>
      <c r="H5770" s="16">
        <v>15</v>
      </c>
      <c r="I5770" s="16">
        <v>0</v>
      </c>
      <c r="J5770" s="16">
        <v>6</v>
      </c>
      <c r="K5770" s="16">
        <v>23</v>
      </c>
      <c r="L5770" s="16">
        <v>1</v>
      </c>
      <c r="M5770" s="16">
        <v>0</v>
      </c>
      <c r="N5770" s="16">
        <v>6</v>
      </c>
      <c r="O5770" s="16">
        <v>71</v>
      </c>
      <c r="P5770" s="13" t="str">
        <f>IFERROR(VLOOKUP($A5770,'Fielding Data'!$A:$H,MATCH(P$1,'Fielding Data'!$A$1:$H$1,0),0),"Other")</f>
        <v>LF</v>
      </c>
      <c r="Q5770" s="13">
        <f>IFERROR(VLOOKUP($A5770,'Fielding Data'!$A:$H,MATCH(Q$1,'Fielding Data'!$A$1:$H$1,0),0),"Other")</f>
        <v>14</v>
      </c>
      <c r="R5770" s="13">
        <f>IFERROR(VLOOKUP($A5770,'Fielding Data'!$A:$H,MATCH(R$1,'Fielding Data'!$A$1:$H$1,0),0),"Other")</f>
        <v>0</v>
      </c>
      <c r="S5770" s="13">
        <f>IFERROR(VLOOKUP($A5770,'Fielding Data'!$A:$H,MATCH(S$1,'Fielding Data'!$A$1:$H$1,0),0),"Other")</f>
        <v>0</v>
      </c>
      <c r="T5770" s="13">
        <f>IFERROR(VLOOKUP($A5770,'Fielding Data'!$A:$H,MATCH(T$1,'Fielding Data'!$A$1:$H$1,0),0),"Other")</f>
        <v>0</v>
      </c>
      <c r="U5770" s="13">
        <f>SUMIFS('Fielding Data'!E:E,'Fielding Data'!$A:$A,'Hitting Data'!$A5770)</f>
        <v>78</v>
      </c>
      <c r="V5770" s="13">
        <f>SUMIFS('Fielding Data'!F:F,'Fielding Data'!$A:$A,'Hitting Data'!$A5770)</f>
        <v>4</v>
      </c>
      <c r="W5770" s="13">
        <f>SUMIFS('Fielding Data'!G:G,'Fielding Data'!$A:$A,'Hitting Data'!$A5770)</f>
        <v>4</v>
      </c>
      <c r="X5770" s="13">
        <f>SUMIFS('Fielding Data'!H:H,'Fielding Data'!$A:$A,'Hitting Data'!$A5770)</f>
        <v>0</v>
      </c>
    </row>
    <row r="5771" spans="1:24" x14ac:dyDescent="0.3">
      <c r="A5771" s="13" t="str">
        <f t="shared" si="90"/>
        <v>soriara012014</v>
      </c>
      <c r="B5771" s="16" t="s">
        <v>340</v>
      </c>
      <c r="C5771" s="16">
        <v>2014</v>
      </c>
      <c r="D5771" s="16">
        <v>64</v>
      </c>
      <c r="E5771" s="16">
        <v>0</v>
      </c>
      <c r="F5771" s="16">
        <v>0</v>
      </c>
      <c r="G5771" s="16">
        <v>0</v>
      </c>
      <c r="H5771" s="16">
        <v>0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  <c r="O5771" s="16">
        <v>0</v>
      </c>
      <c r="P5771" s="13" t="str">
        <f>IFERROR(VLOOKUP($A5771,'Fielding Data'!$A:$H,MATCH(P$1,'Fielding Data'!$A$1:$H$1,0),0),"Other")</f>
        <v>P</v>
      </c>
      <c r="Q5771" s="13">
        <f>IFERROR(VLOOKUP($A5771,'Fielding Data'!$A:$H,MATCH(Q$1,'Fielding Data'!$A$1:$H$1,0),0),"Other")</f>
        <v>2</v>
      </c>
      <c r="R5771" s="13">
        <f>IFERROR(VLOOKUP($A5771,'Fielding Data'!$A:$H,MATCH(R$1,'Fielding Data'!$A$1:$H$1,0),0),"Other")</f>
        <v>4</v>
      </c>
      <c r="S5771" s="13">
        <f>IFERROR(VLOOKUP($A5771,'Fielding Data'!$A:$H,MATCH(S$1,'Fielding Data'!$A$1:$H$1,0),0),"Other")</f>
        <v>0</v>
      </c>
      <c r="T5771" s="13">
        <f>IFERROR(VLOOKUP($A5771,'Fielding Data'!$A:$H,MATCH(T$1,'Fielding Data'!$A$1:$H$1,0),0),"Other")</f>
        <v>1</v>
      </c>
      <c r="U5771" s="13">
        <f>SUMIFS('Fielding Data'!E:E,'Fielding Data'!$A:$A,'Hitting Data'!$A5771)</f>
        <v>2</v>
      </c>
      <c r="V5771" s="13">
        <f>SUMIFS('Fielding Data'!F:F,'Fielding Data'!$A:$A,'Hitting Data'!$A5771)</f>
        <v>4</v>
      </c>
      <c r="W5771" s="13">
        <f>SUMIFS('Fielding Data'!G:G,'Fielding Data'!$A:$A,'Hitting Data'!$A5771)</f>
        <v>0</v>
      </c>
      <c r="X5771" s="13">
        <f>SUMIFS('Fielding Data'!H:H,'Fielding Data'!$A:$A,'Hitting Data'!$A5771)</f>
        <v>1</v>
      </c>
    </row>
    <row r="5772" spans="1:24" x14ac:dyDescent="0.3">
      <c r="A5772" s="13" t="str">
        <f t="shared" si="90"/>
        <v>sotone012014</v>
      </c>
      <c r="B5772" s="16" t="s">
        <v>2061</v>
      </c>
      <c r="C5772" s="16">
        <v>2014</v>
      </c>
      <c r="D5772" s="16">
        <v>21</v>
      </c>
      <c r="E5772" s="16">
        <v>30</v>
      </c>
      <c r="F5772" s="16">
        <v>1</v>
      </c>
      <c r="G5772" s="16">
        <v>3</v>
      </c>
      <c r="H5772" s="16">
        <v>1</v>
      </c>
      <c r="I5772" s="16">
        <v>0</v>
      </c>
      <c r="J5772" s="16">
        <v>0</v>
      </c>
      <c r="K5772" s="16">
        <v>1</v>
      </c>
      <c r="L5772" s="16">
        <v>1</v>
      </c>
      <c r="M5772" s="16">
        <v>0</v>
      </c>
      <c r="N5772" s="16">
        <v>0</v>
      </c>
      <c r="O5772" s="16">
        <v>8</v>
      </c>
      <c r="P5772" s="13" t="str">
        <f>IFERROR(VLOOKUP($A5772,'Fielding Data'!$A:$H,MATCH(P$1,'Fielding Data'!$A$1:$H$1,0),0),"Other")</f>
        <v>1B</v>
      </c>
      <c r="Q5772" s="13">
        <f>IFERROR(VLOOKUP($A5772,'Fielding Data'!$A:$H,MATCH(Q$1,'Fielding Data'!$A$1:$H$1,0),0),"Other")</f>
        <v>20</v>
      </c>
      <c r="R5772" s="13">
        <f>IFERROR(VLOOKUP($A5772,'Fielding Data'!$A:$H,MATCH(R$1,'Fielding Data'!$A$1:$H$1,0),0),"Other")</f>
        <v>1</v>
      </c>
      <c r="S5772" s="13">
        <f>IFERROR(VLOOKUP($A5772,'Fielding Data'!$A:$H,MATCH(S$1,'Fielding Data'!$A$1:$H$1,0),0),"Other")</f>
        <v>0</v>
      </c>
      <c r="T5772" s="13">
        <f>IFERROR(VLOOKUP($A5772,'Fielding Data'!$A:$H,MATCH(T$1,'Fielding Data'!$A$1:$H$1,0),0),"Other")</f>
        <v>0</v>
      </c>
      <c r="U5772" s="13">
        <f>SUMIFS('Fielding Data'!E:E,'Fielding Data'!$A:$A,'Hitting Data'!$A5772)</f>
        <v>21</v>
      </c>
      <c r="V5772" s="13">
        <f>SUMIFS('Fielding Data'!F:F,'Fielding Data'!$A:$A,'Hitting Data'!$A5772)</f>
        <v>2</v>
      </c>
      <c r="W5772" s="13">
        <f>SUMIFS('Fielding Data'!G:G,'Fielding Data'!$A:$A,'Hitting Data'!$A5772)</f>
        <v>0</v>
      </c>
      <c r="X5772" s="13">
        <f>SUMIFS('Fielding Data'!H:H,'Fielding Data'!$A:$A,'Hitting Data'!$A5772)</f>
        <v>0</v>
      </c>
    </row>
    <row r="5773" spans="1:24" x14ac:dyDescent="0.3">
      <c r="A5773" s="13" t="str">
        <f t="shared" si="90"/>
        <v>souzast012014</v>
      </c>
      <c r="B5773" s="16" t="s">
        <v>2295</v>
      </c>
      <c r="C5773" s="16">
        <v>2014</v>
      </c>
      <c r="D5773" s="16">
        <v>21</v>
      </c>
      <c r="E5773" s="16">
        <v>23</v>
      </c>
      <c r="F5773" s="16">
        <v>2</v>
      </c>
      <c r="G5773" s="16">
        <v>3</v>
      </c>
      <c r="H5773" s="16">
        <v>0</v>
      </c>
      <c r="I5773" s="16">
        <v>0</v>
      </c>
      <c r="J5773" s="16">
        <v>2</v>
      </c>
      <c r="K5773" s="16">
        <v>2</v>
      </c>
      <c r="L5773" s="16">
        <v>0</v>
      </c>
      <c r="M5773" s="16">
        <v>0</v>
      </c>
      <c r="N5773" s="16">
        <v>3</v>
      </c>
      <c r="O5773" s="16">
        <v>7</v>
      </c>
      <c r="P5773" s="13" t="str">
        <f>IFERROR(VLOOKUP($A5773,'Fielding Data'!$A:$H,MATCH(P$1,'Fielding Data'!$A$1:$H$1,0),0),"Other")</f>
        <v>CF</v>
      </c>
      <c r="Q5773" s="13">
        <f>IFERROR(VLOOKUP($A5773,'Fielding Data'!$A:$H,MATCH(Q$1,'Fielding Data'!$A$1:$H$1,0),0),"Other")</f>
        <v>0</v>
      </c>
      <c r="R5773" s="13">
        <f>IFERROR(VLOOKUP($A5773,'Fielding Data'!$A:$H,MATCH(R$1,'Fielding Data'!$A$1:$H$1,0),0),"Other")</f>
        <v>0</v>
      </c>
      <c r="S5773" s="13">
        <f>IFERROR(VLOOKUP($A5773,'Fielding Data'!$A:$H,MATCH(S$1,'Fielding Data'!$A$1:$H$1,0),0),"Other")</f>
        <v>0</v>
      </c>
      <c r="T5773" s="13">
        <f>IFERROR(VLOOKUP($A5773,'Fielding Data'!$A:$H,MATCH(T$1,'Fielding Data'!$A$1:$H$1,0),0),"Other")</f>
        <v>0</v>
      </c>
      <c r="U5773" s="13">
        <f>SUMIFS('Fielding Data'!E:E,'Fielding Data'!$A:$A,'Hitting Data'!$A5773)</f>
        <v>20</v>
      </c>
      <c r="V5773" s="13">
        <f>SUMIFS('Fielding Data'!F:F,'Fielding Data'!$A:$A,'Hitting Data'!$A5773)</f>
        <v>0</v>
      </c>
      <c r="W5773" s="13">
        <f>SUMIFS('Fielding Data'!G:G,'Fielding Data'!$A:$A,'Hitting Data'!$A5773)</f>
        <v>2</v>
      </c>
      <c r="X5773" s="13">
        <f>SUMIFS('Fielding Data'!H:H,'Fielding Data'!$A:$A,'Hitting Data'!$A5773)</f>
        <v>0</v>
      </c>
    </row>
    <row r="5774" spans="1:24" x14ac:dyDescent="0.3">
      <c r="A5774" s="13" t="str">
        <f t="shared" si="90"/>
        <v>spande012014</v>
      </c>
      <c r="B5774" s="16" t="s">
        <v>1016</v>
      </c>
      <c r="C5774" s="16">
        <v>2014</v>
      </c>
      <c r="D5774" s="16">
        <v>147</v>
      </c>
      <c r="E5774" s="16">
        <v>610</v>
      </c>
      <c r="F5774" s="16">
        <v>94</v>
      </c>
      <c r="G5774" s="16">
        <v>184</v>
      </c>
      <c r="H5774" s="16">
        <v>39</v>
      </c>
      <c r="I5774" s="16">
        <v>8</v>
      </c>
      <c r="J5774" s="16">
        <v>5</v>
      </c>
      <c r="K5774" s="16">
        <v>37</v>
      </c>
      <c r="L5774" s="16">
        <v>31</v>
      </c>
      <c r="M5774" s="16">
        <v>7</v>
      </c>
      <c r="N5774" s="16">
        <v>50</v>
      </c>
      <c r="O5774" s="16">
        <v>65</v>
      </c>
      <c r="P5774" s="13" t="str">
        <f>IFERROR(VLOOKUP($A5774,'Fielding Data'!$A:$H,MATCH(P$1,'Fielding Data'!$A$1:$H$1,0),0),"Other")</f>
        <v>CF</v>
      </c>
      <c r="Q5774" s="13">
        <f>IFERROR(VLOOKUP($A5774,'Fielding Data'!$A:$H,MATCH(Q$1,'Fielding Data'!$A$1:$H$1,0),0),"Other")</f>
        <v>377</v>
      </c>
      <c r="R5774" s="13">
        <f>IFERROR(VLOOKUP($A5774,'Fielding Data'!$A:$H,MATCH(R$1,'Fielding Data'!$A$1:$H$1,0),0),"Other")</f>
        <v>7</v>
      </c>
      <c r="S5774" s="13">
        <f>IFERROR(VLOOKUP($A5774,'Fielding Data'!$A:$H,MATCH(S$1,'Fielding Data'!$A$1:$H$1,0),0),"Other")</f>
        <v>4</v>
      </c>
      <c r="T5774" s="13">
        <f>IFERROR(VLOOKUP($A5774,'Fielding Data'!$A:$H,MATCH(T$1,'Fielding Data'!$A$1:$H$1,0),0),"Other")</f>
        <v>3</v>
      </c>
      <c r="U5774" s="13">
        <f>SUMIFS('Fielding Data'!E:E,'Fielding Data'!$A:$A,'Hitting Data'!$A5774)</f>
        <v>754</v>
      </c>
      <c r="V5774" s="13">
        <f>SUMIFS('Fielding Data'!F:F,'Fielding Data'!$A:$A,'Hitting Data'!$A5774)</f>
        <v>14</v>
      </c>
      <c r="W5774" s="13">
        <f>SUMIFS('Fielding Data'!G:G,'Fielding Data'!$A:$A,'Hitting Data'!$A5774)</f>
        <v>8</v>
      </c>
      <c r="X5774" s="13">
        <f>SUMIFS('Fielding Data'!H:H,'Fielding Data'!$A:$A,'Hitting Data'!$A5774)</f>
        <v>6</v>
      </c>
    </row>
    <row r="5775" spans="1:24" x14ac:dyDescent="0.3">
      <c r="A5775" s="13" t="str">
        <f t="shared" si="90"/>
        <v>spangco012014</v>
      </c>
      <c r="B5775" s="16" t="s">
        <v>2296</v>
      </c>
      <c r="C5775" s="16">
        <v>2014</v>
      </c>
      <c r="D5775" s="16">
        <v>20</v>
      </c>
      <c r="E5775" s="16">
        <v>62</v>
      </c>
      <c r="F5775" s="16">
        <v>7</v>
      </c>
      <c r="G5775" s="16">
        <v>18</v>
      </c>
      <c r="H5775" s="16">
        <v>2</v>
      </c>
      <c r="I5775" s="16">
        <v>1</v>
      </c>
      <c r="J5775" s="16">
        <v>2</v>
      </c>
      <c r="K5775" s="16">
        <v>9</v>
      </c>
      <c r="L5775" s="16">
        <v>4</v>
      </c>
      <c r="M5775" s="16">
        <v>2</v>
      </c>
      <c r="N5775" s="16">
        <v>2</v>
      </c>
      <c r="O5775" s="16">
        <v>14</v>
      </c>
      <c r="P5775" s="13" t="str">
        <f>IFERROR(VLOOKUP($A5775,'Fielding Data'!$A:$H,MATCH(P$1,'Fielding Data'!$A$1:$H$1,0),0),"Other")</f>
        <v>2B</v>
      </c>
      <c r="Q5775" s="13">
        <f>IFERROR(VLOOKUP($A5775,'Fielding Data'!$A:$H,MATCH(Q$1,'Fielding Data'!$A$1:$H$1,0),0),"Other")</f>
        <v>3</v>
      </c>
      <c r="R5775" s="13">
        <f>IFERROR(VLOOKUP($A5775,'Fielding Data'!$A:$H,MATCH(R$1,'Fielding Data'!$A$1:$H$1,0),0),"Other")</f>
        <v>5</v>
      </c>
      <c r="S5775" s="13">
        <f>IFERROR(VLOOKUP($A5775,'Fielding Data'!$A:$H,MATCH(S$1,'Fielding Data'!$A$1:$H$1,0),0),"Other")</f>
        <v>1</v>
      </c>
      <c r="T5775" s="13">
        <f>IFERROR(VLOOKUP($A5775,'Fielding Data'!$A:$H,MATCH(T$1,'Fielding Data'!$A$1:$H$1,0),0),"Other")</f>
        <v>0</v>
      </c>
      <c r="U5775" s="13">
        <f>SUMIFS('Fielding Data'!E:E,'Fielding Data'!$A:$A,'Hitting Data'!$A5775)</f>
        <v>13</v>
      </c>
      <c r="V5775" s="13">
        <f>SUMIFS('Fielding Data'!F:F,'Fielding Data'!$A:$A,'Hitting Data'!$A5775)</f>
        <v>19</v>
      </c>
      <c r="W5775" s="13">
        <f>SUMIFS('Fielding Data'!G:G,'Fielding Data'!$A:$A,'Hitting Data'!$A5775)</f>
        <v>6</v>
      </c>
      <c r="X5775" s="13">
        <f>SUMIFS('Fielding Data'!H:H,'Fielding Data'!$A:$A,'Hitting Data'!$A5775)</f>
        <v>0</v>
      </c>
    </row>
    <row r="5776" spans="1:24" x14ac:dyDescent="0.3">
      <c r="A5776" s="13" t="str">
        <f t="shared" si="90"/>
        <v>springe012014</v>
      </c>
      <c r="B5776" s="16" t="s">
        <v>2297</v>
      </c>
      <c r="C5776" s="16">
        <v>2014</v>
      </c>
      <c r="D5776" s="16">
        <v>78</v>
      </c>
      <c r="E5776" s="16">
        <v>295</v>
      </c>
      <c r="F5776" s="16">
        <v>45</v>
      </c>
      <c r="G5776" s="16">
        <v>68</v>
      </c>
      <c r="H5776" s="16">
        <v>8</v>
      </c>
      <c r="I5776" s="16">
        <v>1</v>
      </c>
      <c r="J5776" s="16">
        <v>20</v>
      </c>
      <c r="K5776" s="16">
        <v>51</v>
      </c>
      <c r="L5776" s="16">
        <v>5</v>
      </c>
      <c r="M5776" s="16">
        <v>2</v>
      </c>
      <c r="N5776" s="16">
        <v>39</v>
      </c>
      <c r="O5776" s="16">
        <v>114</v>
      </c>
      <c r="P5776" s="13" t="str">
        <f>IFERROR(VLOOKUP($A5776,'Fielding Data'!$A:$H,MATCH(P$1,'Fielding Data'!$A$1:$H$1,0),0),"Other")</f>
        <v>CF</v>
      </c>
      <c r="Q5776" s="13">
        <f>IFERROR(VLOOKUP($A5776,'Fielding Data'!$A:$H,MATCH(Q$1,'Fielding Data'!$A$1:$H$1,0),0),"Other")</f>
        <v>24</v>
      </c>
      <c r="R5776" s="13">
        <f>IFERROR(VLOOKUP($A5776,'Fielding Data'!$A:$H,MATCH(R$1,'Fielding Data'!$A$1:$H$1,0),0),"Other")</f>
        <v>0</v>
      </c>
      <c r="S5776" s="13">
        <f>IFERROR(VLOOKUP($A5776,'Fielding Data'!$A:$H,MATCH(S$1,'Fielding Data'!$A$1:$H$1,0),0),"Other")</f>
        <v>0</v>
      </c>
      <c r="T5776" s="13">
        <f>IFERROR(VLOOKUP($A5776,'Fielding Data'!$A:$H,MATCH(T$1,'Fielding Data'!$A$1:$H$1,0),0),"Other")</f>
        <v>0</v>
      </c>
      <c r="U5776" s="13">
        <f>SUMIFS('Fielding Data'!E:E,'Fielding Data'!$A:$A,'Hitting Data'!$A5776)</f>
        <v>326</v>
      </c>
      <c r="V5776" s="13">
        <f>SUMIFS('Fielding Data'!F:F,'Fielding Data'!$A:$A,'Hitting Data'!$A5776)</f>
        <v>12</v>
      </c>
      <c r="W5776" s="13">
        <f>SUMIFS('Fielding Data'!G:G,'Fielding Data'!$A:$A,'Hitting Data'!$A5776)</f>
        <v>14</v>
      </c>
      <c r="X5776" s="13">
        <f>SUMIFS('Fielding Data'!H:H,'Fielding Data'!$A:$A,'Hitting Data'!$A5776)</f>
        <v>4</v>
      </c>
    </row>
    <row r="5777" spans="1:24" x14ac:dyDescent="0.3">
      <c r="A5777" s="13" t="str">
        <f t="shared" si="90"/>
        <v>spruize012014</v>
      </c>
      <c r="B5777" s="16" t="s">
        <v>2062</v>
      </c>
      <c r="C5777" s="16">
        <v>2014</v>
      </c>
      <c r="D5777" s="16">
        <v>6</v>
      </c>
      <c r="E5777" s="16">
        <v>5</v>
      </c>
      <c r="F5777" s="16">
        <v>0</v>
      </c>
      <c r="G5777" s="16">
        <v>1</v>
      </c>
      <c r="H5777" s="16">
        <v>1</v>
      </c>
      <c r="I5777" s="16">
        <v>0</v>
      </c>
      <c r="J5777" s="16">
        <v>0</v>
      </c>
      <c r="K5777" s="16">
        <v>0</v>
      </c>
      <c r="L5777" s="16">
        <v>0</v>
      </c>
      <c r="M5777" s="16">
        <v>0</v>
      </c>
      <c r="N5777" s="16">
        <v>0</v>
      </c>
      <c r="O5777" s="16">
        <v>1</v>
      </c>
      <c r="P5777" s="13" t="str">
        <f>IFERROR(VLOOKUP($A5777,'Fielding Data'!$A:$H,MATCH(P$1,'Fielding Data'!$A$1:$H$1,0),0),"Other")</f>
        <v>P</v>
      </c>
      <c r="Q5777" s="13">
        <f>IFERROR(VLOOKUP($A5777,'Fielding Data'!$A:$H,MATCH(Q$1,'Fielding Data'!$A$1:$H$1,0),0),"Other")</f>
        <v>0</v>
      </c>
      <c r="R5777" s="13">
        <f>IFERROR(VLOOKUP($A5777,'Fielding Data'!$A:$H,MATCH(R$1,'Fielding Data'!$A$1:$H$1,0),0),"Other")</f>
        <v>2</v>
      </c>
      <c r="S5777" s="13">
        <f>IFERROR(VLOOKUP($A5777,'Fielding Data'!$A:$H,MATCH(S$1,'Fielding Data'!$A$1:$H$1,0),0),"Other")</f>
        <v>1</v>
      </c>
      <c r="T5777" s="13">
        <f>IFERROR(VLOOKUP($A5777,'Fielding Data'!$A:$H,MATCH(T$1,'Fielding Data'!$A$1:$H$1,0),0),"Other")</f>
        <v>0</v>
      </c>
      <c r="U5777" s="13">
        <f>SUMIFS('Fielding Data'!E:E,'Fielding Data'!$A:$A,'Hitting Data'!$A5777)</f>
        <v>0</v>
      </c>
      <c r="V5777" s="13">
        <f>SUMIFS('Fielding Data'!F:F,'Fielding Data'!$A:$A,'Hitting Data'!$A5777)</f>
        <v>2</v>
      </c>
      <c r="W5777" s="13">
        <f>SUMIFS('Fielding Data'!G:G,'Fielding Data'!$A:$A,'Hitting Data'!$A5777)</f>
        <v>1</v>
      </c>
      <c r="X5777" s="13">
        <f>SUMIFS('Fielding Data'!H:H,'Fielding Data'!$A:$A,'Hitting Data'!$A5777)</f>
        <v>0</v>
      </c>
    </row>
    <row r="5778" spans="1:24" x14ac:dyDescent="0.3">
      <c r="A5778" s="13" t="str">
        <f t="shared" si="90"/>
        <v>stammcr012014</v>
      </c>
      <c r="B5778" s="16" t="s">
        <v>1186</v>
      </c>
      <c r="C5778" s="16">
        <v>2014</v>
      </c>
      <c r="D5778" s="16">
        <v>49</v>
      </c>
      <c r="E5778" s="16">
        <v>7</v>
      </c>
      <c r="F5778" s="16">
        <v>0</v>
      </c>
      <c r="G5778" s="16">
        <v>2</v>
      </c>
      <c r="H5778" s="16">
        <v>1</v>
      </c>
      <c r="I5778" s="16">
        <v>0</v>
      </c>
      <c r="J5778" s="16">
        <v>0</v>
      </c>
      <c r="K5778" s="16">
        <v>0</v>
      </c>
      <c r="L5778" s="16">
        <v>0</v>
      </c>
      <c r="M5778" s="16">
        <v>0</v>
      </c>
      <c r="N5778" s="16">
        <v>0</v>
      </c>
      <c r="O5778" s="16">
        <v>4</v>
      </c>
      <c r="P5778" s="13" t="str">
        <f>IFERROR(VLOOKUP($A5778,'Fielding Data'!$A:$H,MATCH(P$1,'Fielding Data'!$A$1:$H$1,0),0),"Other")</f>
        <v>P</v>
      </c>
      <c r="Q5778" s="13">
        <f>IFERROR(VLOOKUP($A5778,'Fielding Data'!$A:$H,MATCH(Q$1,'Fielding Data'!$A$1:$H$1,0),0),"Other")</f>
        <v>3</v>
      </c>
      <c r="R5778" s="13">
        <f>IFERROR(VLOOKUP($A5778,'Fielding Data'!$A:$H,MATCH(R$1,'Fielding Data'!$A$1:$H$1,0),0),"Other")</f>
        <v>6</v>
      </c>
      <c r="S5778" s="13">
        <f>IFERROR(VLOOKUP($A5778,'Fielding Data'!$A:$H,MATCH(S$1,'Fielding Data'!$A$1:$H$1,0),0),"Other")</f>
        <v>1</v>
      </c>
      <c r="T5778" s="13">
        <f>IFERROR(VLOOKUP($A5778,'Fielding Data'!$A:$H,MATCH(T$1,'Fielding Data'!$A$1:$H$1,0),0),"Other")</f>
        <v>2</v>
      </c>
      <c r="U5778" s="13">
        <f>SUMIFS('Fielding Data'!E:E,'Fielding Data'!$A:$A,'Hitting Data'!$A5778)</f>
        <v>3</v>
      </c>
      <c r="V5778" s="13">
        <f>SUMIFS('Fielding Data'!F:F,'Fielding Data'!$A:$A,'Hitting Data'!$A5778)</f>
        <v>6</v>
      </c>
      <c r="W5778" s="13">
        <f>SUMIFS('Fielding Data'!G:G,'Fielding Data'!$A:$A,'Hitting Data'!$A5778)</f>
        <v>1</v>
      </c>
      <c r="X5778" s="13">
        <f>SUMIFS('Fielding Data'!H:H,'Fielding Data'!$A:$A,'Hitting Data'!$A5778)</f>
        <v>2</v>
      </c>
    </row>
    <row r="5779" spans="1:24" x14ac:dyDescent="0.3">
      <c r="A5779" s="13" t="str">
        <f t="shared" si="90"/>
        <v>stantmi032014</v>
      </c>
      <c r="B5779" s="16" t="s">
        <v>1390</v>
      </c>
      <c r="C5779" s="16">
        <v>2014</v>
      </c>
      <c r="D5779" s="16">
        <v>145</v>
      </c>
      <c r="E5779" s="16">
        <v>539</v>
      </c>
      <c r="F5779" s="16">
        <v>89</v>
      </c>
      <c r="G5779" s="16">
        <v>155</v>
      </c>
      <c r="H5779" s="16">
        <v>31</v>
      </c>
      <c r="I5779" s="16">
        <v>1</v>
      </c>
      <c r="J5779" s="16">
        <v>37</v>
      </c>
      <c r="K5779" s="16">
        <v>105</v>
      </c>
      <c r="L5779" s="16">
        <v>13</v>
      </c>
      <c r="M5779" s="16">
        <v>1</v>
      </c>
      <c r="N5779" s="16">
        <v>94</v>
      </c>
      <c r="O5779" s="16">
        <v>170</v>
      </c>
      <c r="P5779" s="13" t="str">
        <f>IFERROR(VLOOKUP($A5779,'Fielding Data'!$A:$H,MATCH(P$1,'Fielding Data'!$A$1:$H$1,0),0),"Other")</f>
        <v>OF</v>
      </c>
      <c r="Q5779" s="13">
        <f>IFERROR(VLOOKUP($A5779,'Fielding Data'!$A:$H,MATCH(Q$1,'Fielding Data'!$A$1:$H$1,0),0),"Other")</f>
        <v>319</v>
      </c>
      <c r="R5779" s="13">
        <f>IFERROR(VLOOKUP($A5779,'Fielding Data'!$A:$H,MATCH(R$1,'Fielding Data'!$A$1:$H$1,0),0),"Other")</f>
        <v>7</v>
      </c>
      <c r="S5779" s="13">
        <f>IFERROR(VLOOKUP($A5779,'Fielding Data'!$A:$H,MATCH(S$1,'Fielding Data'!$A$1:$H$1,0),0),"Other")</f>
        <v>6</v>
      </c>
      <c r="T5779" s="13">
        <f>IFERROR(VLOOKUP($A5779,'Fielding Data'!$A:$H,MATCH(T$1,'Fielding Data'!$A$1:$H$1,0),0),"Other")</f>
        <v>1</v>
      </c>
      <c r="U5779" s="13">
        <f>SUMIFS('Fielding Data'!E:E,'Fielding Data'!$A:$A,'Hitting Data'!$A5779)</f>
        <v>638</v>
      </c>
      <c r="V5779" s="13">
        <f>SUMIFS('Fielding Data'!F:F,'Fielding Data'!$A:$A,'Hitting Data'!$A5779)</f>
        <v>14</v>
      </c>
      <c r="W5779" s="13">
        <f>SUMIFS('Fielding Data'!G:G,'Fielding Data'!$A:$A,'Hitting Data'!$A5779)</f>
        <v>12</v>
      </c>
      <c r="X5779" s="13">
        <f>SUMIFS('Fielding Data'!H:H,'Fielding Data'!$A:$A,'Hitting Data'!$A5779)</f>
        <v>2</v>
      </c>
    </row>
    <row r="5780" spans="1:24" x14ac:dyDescent="0.3">
      <c r="A5780" s="13" t="str">
        <f t="shared" si="90"/>
        <v>stassma012014</v>
      </c>
      <c r="B5780" s="16" t="s">
        <v>2063</v>
      </c>
      <c r="C5780" s="16">
        <v>2014</v>
      </c>
      <c r="D5780" s="16">
        <v>7</v>
      </c>
      <c r="E5780" s="16">
        <v>20</v>
      </c>
      <c r="F5780" s="16">
        <v>2</v>
      </c>
      <c r="G5780" s="16">
        <v>7</v>
      </c>
      <c r="H5780" s="16">
        <v>2</v>
      </c>
      <c r="I5780" s="16">
        <v>0</v>
      </c>
      <c r="J5780" s="16">
        <v>0</v>
      </c>
      <c r="K5780" s="16">
        <v>4</v>
      </c>
      <c r="L5780" s="16">
        <v>0</v>
      </c>
      <c r="M5780" s="16">
        <v>0</v>
      </c>
      <c r="N5780" s="16">
        <v>0</v>
      </c>
      <c r="O5780" s="16">
        <v>6</v>
      </c>
      <c r="P5780" s="13" t="str">
        <f>IFERROR(VLOOKUP($A5780,'Fielding Data'!$A:$H,MATCH(P$1,'Fielding Data'!$A$1:$H$1,0),0),"Other")</f>
        <v>C</v>
      </c>
      <c r="Q5780" s="13">
        <f>IFERROR(VLOOKUP($A5780,'Fielding Data'!$A:$H,MATCH(Q$1,'Fielding Data'!$A$1:$H$1,0),0),"Other")</f>
        <v>22</v>
      </c>
      <c r="R5780" s="13">
        <f>IFERROR(VLOOKUP($A5780,'Fielding Data'!$A:$H,MATCH(R$1,'Fielding Data'!$A$1:$H$1,0),0),"Other")</f>
        <v>5</v>
      </c>
      <c r="S5780" s="13">
        <f>IFERROR(VLOOKUP($A5780,'Fielding Data'!$A:$H,MATCH(S$1,'Fielding Data'!$A$1:$H$1,0),0),"Other")</f>
        <v>1</v>
      </c>
      <c r="T5780" s="13">
        <f>IFERROR(VLOOKUP($A5780,'Fielding Data'!$A:$H,MATCH(T$1,'Fielding Data'!$A$1:$H$1,0),0),"Other")</f>
        <v>0</v>
      </c>
      <c r="U5780" s="13">
        <f>SUMIFS('Fielding Data'!E:E,'Fielding Data'!$A:$A,'Hitting Data'!$A5780)</f>
        <v>22</v>
      </c>
      <c r="V5780" s="13">
        <f>SUMIFS('Fielding Data'!F:F,'Fielding Data'!$A:$A,'Hitting Data'!$A5780)</f>
        <v>5</v>
      </c>
      <c r="W5780" s="13">
        <f>SUMIFS('Fielding Data'!G:G,'Fielding Data'!$A:$A,'Hitting Data'!$A5780)</f>
        <v>1</v>
      </c>
      <c r="X5780" s="13">
        <f>SUMIFS('Fielding Data'!H:H,'Fielding Data'!$A:$A,'Hitting Data'!$A5780)</f>
        <v>0</v>
      </c>
    </row>
    <row r="5781" spans="1:24" x14ac:dyDescent="0.3">
      <c r="A5781" s="13" t="str">
        <f t="shared" si="90"/>
        <v>staufti012014</v>
      </c>
      <c r="B5781" s="16" t="s">
        <v>605</v>
      </c>
      <c r="C5781" s="16">
        <v>2014</v>
      </c>
      <c r="D5781" s="16">
        <v>44</v>
      </c>
      <c r="E5781" s="16">
        <v>7</v>
      </c>
      <c r="F5781" s="16">
        <v>0</v>
      </c>
      <c r="G5781" s="16">
        <v>1</v>
      </c>
      <c r="H5781" s="16">
        <v>0</v>
      </c>
      <c r="I5781" s="16">
        <v>0</v>
      </c>
      <c r="J5781" s="16">
        <v>0</v>
      </c>
      <c r="K5781" s="16">
        <v>0</v>
      </c>
      <c r="L5781" s="16">
        <v>0</v>
      </c>
      <c r="M5781" s="16">
        <v>0</v>
      </c>
      <c r="N5781" s="16">
        <v>0</v>
      </c>
      <c r="O5781" s="16">
        <v>2</v>
      </c>
      <c r="P5781" s="13" t="str">
        <f>IFERROR(VLOOKUP($A5781,'Fielding Data'!$A:$H,MATCH(P$1,'Fielding Data'!$A$1:$H$1,0),0),"Other")</f>
        <v>P</v>
      </c>
      <c r="Q5781" s="13">
        <f>IFERROR(VLOOKUP($A5781,'Fielding Data'!$A:$H,MATCH(Q$1,'Fielding Data'!$A$1:$H$1,0),0),"Other")</f>
        <v>7</v>
      </c>
      <c r="R5781" s="13">
        <f>IFERROR(VLOOKUP($A5781,'Fielding Data'!$A:$H,MATCH(R$1,'Fielding Data'!$A$1:$H$1,0),0),"Other")</f>
        <v>5</v>
      </c>
      <c r="S5781" s="13">
        <f>IFERROR(VLOOKUP($A5781,'Fielding Data'!$A:$H,MATCH(S$1,'Fielding Data'!$A$1:$H$1,0),0),"Other")</f>
        <v>0</v>
      </c>
      <c r="T5781" s="13">
        <f>IFERROR(VLOOKUP($A5781,'Fielding Data'!$A:$H,MATCH(T$1,'Fielding Data'!$A$1:$H$1,0),0),"Other")</f>
        <v>2</v>
      </c>
      <c r="U5781" s="13">
        <f>SUMIFS('Fielding Data'!E:E,'Fielding Data'!$A:$A,'Hitting Data'!$A5781)</f>
        <v>7</v>
      </c>
      <c r="V5781" s="13">
        <f>SUMIFS('Fielding Data'!F:F,'Fielding Data'!$A:$A,'Hitting Data'!$A5781)</f>
        <v>5</v>
      </c>
      <c r="W5781" s="13">
        <f>SUMIFS('Fielding Data'!G:G,'Fielding Data'!$A:$A,'Hitting Data'!$A5781)</f>
        <v>0</v>
      </c>
      <c r="X5781" s="13">
        <f>SUMIFS('Fielding Data'!H:H,'Fielding Data'!$A:$A,'Hitting Data'!$A5781)</f>
        <v>2</v>
      </c>
    </row>
    <row r="5782" spans="1:24" x14ac:dyDescent="0.3">
      <c r="A5782" s="13" t="str">
        <f t="shared" si="90"/>
        <v>stewach012014</v>
      </c>
      <c r="B5782" s="16" t="s">
        <v>732</v>
      </c>
      <c r="C5782" s="16">
        <v>2014</v>
      </c>
      <c r="D5782" s="16">
        <v>49</v>
      </c>
      <c r="E5782" s="16">
        <v>136</v>
      </c>
      <c r="F5782" s="16">
        <v>9</v>
      </c>
      <c r="G5782" s="16">
        <v>40</v>
      </c>
      <c r="H5782" s="16">
        <v>5</v>
      </c>
      <c r="I5782" s="16">
        <v>0</v>
      </c>
      <c r="J5782" s="16">
        <v>0</v>
      </c>
      <c r="K5782" s="16">
        <v>10</v>
      </c>
      <c r="L5782" s="16">
        <v>0</v>
      </c>
      <c r="M5782" s="16">
        <v>1</v>
      </c>
      <c r="N5782" s="16">
        <v>12</v>
      </c>
      <c r="O5782" s="16">
        <v>27</v>
      </c>
      <c r="P5782" s="13" t="str">
        <f>IFERROR(VLOOKUP($A5782,'Fielding Data'!$A:$H,MATCH(P$1,'Fielding Data'!$A$1:$H$1,0),0),"Other")</f>
        <v>C</v>
      </c>
      <c r="Q5782" s="13">
        <f>IFERROR(VLOOKUP($A5782,'Fielding Data'!$A:$H,MATCH(Q$1,'Fielding Data'!$A$1:$H$1,0),0),"Other")</f>
        <v>308</v>
      </c>
      <c r="R5782" s="13">
        <f>IFERROR(VLOOKUP($A5782,'Fielding Data'!$A:$H,MATCH(R$1,'Fielding Data'!$A$1:$H$1,0),0),"Other")</f>
        <v>29</v>
      </c>
      <c r="S5782" s="13">
        <f>IFERROR(VLOOKUP($A5782,'Fielding Data'!$A:$H,MATCH(S$1,'Fielding Data'!$A$1:$H$1,0),0),"Other")</f>
        <v>3</v>
      </c>
      <c r="T5782" s="13">
        <f>IFERROR(VLOOKUP($A5782,'Fielding Data'!$A:$H,MATCH(T$1,'Fielding Data'!$A$1:$H$1,0),0),"Other")</f>
        <v>0</v>
      </c>
      <c r="U5782" s="13">
        <f>SUMIFS('Fielding Data'!E:E,'Fielding Data'!$A:$A,'Hitting Data'!$A5782)</f>
        <v>308</v>
      </c>
      <c r="V5782" s="13">
        <f>SUMIFS('Fielding Data'!F:F,'Fielding Data'!$A:$A,'Hitting Data'!$A5782)</f>
        <v>29</v>
      </c>
      <c r="W5782" s="13">
        <f>SUMIFS('Fielding Data'!G:G,'Fielding Data'!$A:$A,'Hitting Data'!$A5782)</f>
        <v>3</v>
      </c>
      <c r="X5782" s="13">
        <f>SUMIFS('Fielding Data'!H:H,'Fielding Data'!$A:$A,'Hitting Data'!$A5782)</f>
        <v>0</v>
      </c>
    </row>
    <row r="5783" spans="1:24" x14ac:dyDescent="0.3">
      <c r="A5783" s="13" t="str">
        <f t="shared" si="90"/>
        <v>stewaia012014</v>
      </c>
      <c r="B5783" s="16" t="s">
        <v>858</v>
      </c>
      <c r="C5783" s="16">
        <v>2014</v>
      </c>
      <c r="D5783" s="16">
        <v>24</v>
      </c>
      <c r="E5783" s="16">
        <v>68</v>
      </c>
      <c r="F5783" s="16">
        <v>8</v>
      </c>
      <c r="G5783" s="16">
        <v>12</v>
      </c>
      <c r="H5783" s="16">
        <v>2</v>
      </c>
      <c r="I5783" s="16">
        <v>3</v>
      </c>
      <c r="J5783" s="16">
        <v>2</v>
      </c>
      <c r="K5783" s="16">
        <v>7</v>
      </c>
      <c r="L5783" s="16">
        <v>1</v>
      </c>
      <c r="M5783" s="16">
        <v>0</v>
      </c>
      <c r="N5783" s="16">
        <v>3</v>
      </c>
      <c r="O5783" s="16">
        <v>31</v>
      </c>
      <c r="P5783" s="13" t="str">
        <f>IFERROR(VLOOKUP($A5783,'Fielding Data'!$A:$H,MATCH(P$1,'Fielding Data'!$A$1:$H$1,0),0),"Other")</f>
        <v>1B</v>
      </c>
      <c r="Q5783" s="13">
        <f>IFERROR(VLOOKUP($A5783,'Fielding Data'!$A:$H,MATCH(Q$1,'Fielding Data'!$A$1:$H$1,0),0),"Other")</f>
        <v>24</v>
      </c>
      <c r="R5783" s="13">
        <f>IFERROR(VLOOKUP($A5783,'Fielding Data'!$A:$H,MATCH(R$1,'Fielding Data'!$A$1:$H$1,0),0),"Other")</f>
        <v>1</v>
      </c>
      <c r="S5783" s="13">
        <f>IFERROR(VLOOKUP($A5783,'Fielding Data'!$A:$H,MATCH(S$1,'Fielding Data'!$A$1:$H$1,0),0),"Other")</f>
        <v>0</v>
      </c>
      <c r="T5783" s="13">
        <f>IFERROR(VLOOKUP($A5783,'Fielding Data'!$A:$H,MATCH(T$1,'Fielding Data'!$A$1:$H$1,0),0),"Other")</f>
        <v>1</v>
      </c>
      <c r="U5783" s="13">
        <f>SUMIFS('Fielding Data'!E:E,'Fielding Data'!$A:$A,'Hitting Data'!$A5783)</f>
        <v>34</v>
      </c>
      <c r="V5783" s="13">
        <f>SUMIFS('Fielding Data'!F:F,'Fielding Data'!$A:$A,'Hitting Data'!$A5783)</f>
        <v>16</v>
      </c>
      <c r="W5783" s="13">
        <f>SUMIFS('Fielding Data'!G:G,'Fielding Data'!$A:$A,'Hitting Data'!$A5783)</f>
        <v>1</v>
      </c>
      <c r="X5783" s="13">
        <f>SUMIFS('Fielding Data'!H:H,'Fielding Data'!$A:$A,'Hitting Data'!$A5783)</f>
        <v>1</v>
      </c>
    </row>
    <row r="5784" spans="1:24" x14ac:dyDescent="0.3">
      <c r="A5784" s="13" t="str">
        <f t="shared" si="90"/>
        <v>stinsjo012014</v>
      </c>
      <c r="B5784" s="16" t="s">
        <v>1626</v>
      </c>
      <c r="C5784" s="16">
        <v>2014</v>
      </c>
      <c r="D5784" s="16">
        <v>8</v>
      </c>
      <c r="E5784" s="16">
        <v>0</v>
      </c>
      <c r="F5784" s="16">
        <v>0</v>
      </c>
      <c r="G5784" s="16">
        <v>0</v>
      </c>
      <c r="H5784" s="16">
        <v>0</v>
      </c>
      <c r="I5784" s="16">
        <v>0</v>
      </c>
      <c r="J5784" s="16">
        <v>0</v>
      </c>
      <c r="K5784" s="16">
        <v>0</v>
      </c>
      <c r="L5784" s="16">
        <v>0</v>
      </c>
      <c r="M5784" s="16">
        <v>0</v>
      </c>
      <c r="N5784" s="16">
        <v>0</v>
      </c>
      <c r="O5784" s="16">
        <v>0</v>
      </c>
      <c r="P5784" s="13" t="str">
        <f>IFERROR(VLOOKUP($A5784,'Fielding Data'!$A:$H,MATCH(P$1,'Fielding Data'!$A$1:$H$1,0),0),"Other")</f>
        <v>P</v>
      </c>
      <c r="Q5784" s="13">
        <f>IFERROR(VLOOKUP($A5784,'Fielding Data'!$A:$H,MATCH(Q$1,'Fielding Data'!$A$1:$H$1,0),0),"Other")</f>
        <v>2</v>
      </c>
      <c r="R5784" s="13">
        <f>IFERROR(VLOOKUP($A5784,'Fielding Data'!$A:$H,MATCH(R$1,'Fielding Data'!$A$1:$H$1,0),0),"Other")</f>
        <v>0</v>
      </c>
      <c r="S5784" s="13">
        <f>IFERROR(VLOOKUP($A5784,'Fielding Data'!$A:$H,MATCH(S$1,'Fielding Data'!$A$1:$H$1,0),0),"Other")</f>
        <v>0</v>
      </c>
      <c r="T5784" s="13">
        <f>IFERROR(VLOOKUP($A5784,'Fielding Data'!$A:$H,MATCH(T$1,'Fielding Data'!$A$1:$H$1,0),0),"Other")</f>
        <v>0</v>
      </c>
      <c r="U5784" s="13">
        <f>SUMIFS('Fielding Data'!E:E,'Fielding Data'!$A:$A,'Hitting Data'!$A5784)</f>
        <v>2</v>
      </c>
      <c r="V5784" s="13">
        <f>SUMIFS('Fielding Data'!F:F,'Fielding Data'!$A:$A,'Hitting Data'!$A5784)</f>
        <v>0</v>
      </c>
      <c r="W5784" s="13">
        <f>SUMIFS('Fielding Data'!G:G,'Fielding Data'!$A:$A,'Hitting Data'!$A5784)</f>
        <v>0</v>
      </c>
      <c r="X5784" s="13">
        <f>SUMIFS('Fielding Data'!H:H,'Fielding Data'!$A:$A,'Hitting Data'!$A5784)</f>
        <v>0</v>
      </c>
    </row>
    <row r="5785" spans="1:24" x14ac:dyDescent="0.3">
      <c r="A5785" s="13" t="str">
        <f t="shared" si="90"/>
        <v>stitema012014</v>
      </c>
      <c r="B5785" s="16" t="s">
        <v>2298</v>
      </c>
      <c r="C5785" s="16">
        <v>2014</v>
      </c>
      <c r="D5785" s="16">
        <v>37</v>
      </c>
      <c r="E5785" s="16">
        <v>0</v>
      </c>
      <c r="F5785" s="16">
        <v>0</v>
      </c>
      <c r="G5785" s="16">
        <v>0</v>
      </c>
      <c r="H5785" s="16">
        <v>0</v>
      </c>
      <c r="I5785" s="16">
        <v>0</v>
      </c>
      <c r="J5785" s="16">
        <v>0</v>
      </c>
      <c r="K5785" s="16">
        <v>0</v>
      </c>
      <c r="L5785" s="16">
        <v>0</v>
      </c>
      <c r="M5785" s="16">
        <v>0</v>
      </c>
      <c r="N5785" s="16">
        <v>0</v>
      </c>
      <c r="O5785" s="16">
        <v>0</v>
      </c>
      <c r="P5785" s="13" t="str">
        <f>IFERROR(VLOOKUP($A5785,'Fielding Data'!$A:$H,MATCH(P$1,'Fielding Data'!$A$1:$H$1,0),0),"Other")</f>
        <v>P</v>
      </c>
      <c r="Q5785" s="13">
        <f>IFERROR(VLOOKUP($A5785,'Fielding Data'!$A:$H,MATCH(Q$1,'Fielding Data'!$A$1:$H$1,0),0),"Other")</f>
        <v>1</v>
      </c>
      <c r="R5785" s="13">
        <f>IFERROR(VLOOKUP($A5785,'Fielding Data'!$A:$H,MATCH(R$1,'Fielding Data'!$A$1:$H$1,0),0),"Other")</f>
        <v>5</v>
      </c>
      <c r="S5785" s="13">
        <f>IFERROR(VLOOKUP($A5785,'Fielding Data'!$A:$H,MATCH(S$1,'Fielding Data'!$A$1:$H$1,0),0),"Other")</f>
        <v>0</v>
      </c>
      <c r="T5785" s="13">
        <f>IFERROR(VLOOKUP($A5785,'Fielding Data'!$A:$H,MATCH(T$1,'Fielding Data'!$A$1:$H$1,0),0),"Other")</f>
        <v>0</v>
      </c>
      <c r="U5785" s="13">
        <f>SUMIFS('Fielding Data'!E:E,'Fielding Data'!$A:$A,'Hitting Data'!$A5785)</f>
        <v>1</v>
      </c>
      <c r="V5785" s="13">
        <f>SUMIFS('Fielding Data'!F:F,'Fielding Data'!$A:$A,'Hitting Data'!$A5785)</f>
        <v>5</v>
      </c>
      <c r="W5785" s="13">
        <f>SUMIFS('Fielding Data'!G:G,'Fielding Data'!$A:$A,'Hitting Data'!$A5785)</f>
        <v>0</v>
      </c>
      <c r="X5785" s="13">
        <f>SUMIFS('Fielding Data'!H:H,'Fielding Data'!$A:$A,'Hitting Data'!$A5785)</f>
        <v>0</v>
      </c>
    </row>
    <row r="5786" spans="1:24" x14ac:dyDescent="0.3">
      <c r="A5786" s="13" t="str">
        <f t="shared" si="90"/>
        <v>storedr012014</v>
      </c>
      <c r="B5786" s="16" t="s">
        <v>1391</v>
      </c>
      <c r="C5786" s="16">
        <v>2014</v>
      </c>
      <c r="D5786" s="16">
        <v>65</v>
      </c>
      <c r="E5786" s="16">
        <v>0</v>
      </c>
      <c r="F5786" s="16">
        <v>0</v>
      </c>
      <c r="G5786" s="16">
        <v>0</v>
      </c>
      <c r="H5786" s="16">
        <v>0</v>
      </c>
      <c r="I5786" s="16">
        <v>0</v>
      </c>
      <c r="J5786" s="16">
        <v>0</v>
      </c>
      <c r="K5786" s="16">
        <v>0</v>
      </c>
      <c r="L5786" s="16">
        <v>0</v>
      </c>
      <c r="M5786" s="16">
        <v>0</v>
      </c>
      <c r="N5786" s="16">
        <v>0</v>
      </c>
      <c r="O5786" s="16">
        <v>0</v>
      </c>
      <c r="P5786" s="13" t="str">
        <f>IFERROR(VLOOKUP($A5786,'Fielding Data'!$A:$H,MATCH(P$1,'Fielding Data'!$A$1:$H$1,0),0),"Other")</f>
        <v>P</v>
      </c>
      <c r="Q5786" s="13">
        <f>IFERROR(VLOOKUP($A5786,'Fielding Data'!$A:$H,MATCH(Q$1,'Fielding Data'!$A$1:$H$1,0),0),"Other")</f>
        <v>2</v>
      </c>
      <c r="R5786" s="13">
        <f>IFERROR(VLOOKUP($A5786,'Fielding Data'!$A:$H,MATCH(R$1,'Fielding Data'!$A$1:$H$1,0),0),"Other")</f>
        <v>8</v>
      </c>
      <c r="S5786" s="13">
        <f>IFERROR(VLOOKUP($A5786,'Fielding Data'!$A:$H,MATCH(S$1,'Fielding Data'!$A$1:$H$1,0),0),"Other")</f>
        <v>0</v>
      </c>
      <c r="T5786" s="13">
        <f>IFERROR(VLOOKUP($A5786,'Fielding Data'!$A:$H,MATCH(T$1,'Fielding Data'!$A$1:$H$1,0),0),"Other")</f>
        <v>0</v>
      </c>
      <c r="U5786" s="13">
        <f>SUMIFS('Fielding Data'!E:E,'Fielding Data'!$A:$A,'Hitting Data'!$A5786)</f>
        <v>2</v>
      </c>
      <c r="V5786" s="13">
        <f>SUMIFS('Fielding Data'!F:F,'Fielding Data'!$A:$A,'Hitting Data'!$A5786)</f>
        <v>8</v>
      </c>
      <c r="W5786" s="13">
        <f>SUMIFS('Fielding Data'!G:G,'Fielding Data'!$A:$A,'Hitting Data'!$A5786)</f>
        <v>0</v>
      </c>
      <c r="X5786" s="13">
        <f>SUMIFS('Fielding Data'!H:H,'Fielding Data'!$A:$A,'Hitting Data'!$A5786)</f>
        <v>0</v>
      </c>
    </row>
    <row r="5787" spans="1:24" x14ac:dyDescent="0.3">
      <c r="A5787" s="13" t="str">
        <f t="shared" si="90"/>
        <v>strasst012014</v>
      </c>
      <c r="B5787" s="16" t="s">
        <v>1393</v>
      </c>
      <c r="C5787" s="16">
        <v>2014</v>
      </c>
      <c r="D5787" s="16">
        <v>34</v>
      </c>
      <c r="E5787" s="16">
        <v>60</v>
      </c>
      <c r="F5787" s="16">
        <v>3</v>
      </c>
      <c r="G5787" s="16">
        <v>6</v>
      </c>
      <c r="H5787" s="16">
        <v>1</v>
      </c>
      <c r="I5787" s="16">
        <v>0</v>
      </c>
      <c r="J5787" s="16">
        <v>0</v>
      </c>
      <c r="K5787" s="16">
        <v>3</v>
      </c>
      <c r="L5787" s="16">
        <v>0</v>
      </c>
      <c r="M5787" s="16">
        <v>0</v>
      </c>
      <c r="N5787" s="16">
        <v>7</v>
      </c>
      <c r="O5787" s="16">
        <v>26</v>
      </c>
      <c r="P5787" s="13" t="str">
        <f>IFERROR(VLOOKUP($A5787,'Fielding Data'!$A:$H,MATCH(P$1,'Fielding Data'!$A$1:$H$1,0),0),"Other")</f>
        <v>P</v>
      </c>
      <c r="Q5787" s="13">
        <f>IFERROR(VLOOKUP($A5787,'Fielding Data'!$A:$H,MATCH(Q$1,'Fielding Data'!$A$1:$H$1,0),0),"Other")</f>
        <v>13</v>
      </c>
      <c r="R5787" s="13">
        <f>IFERROR(VLOOKUP($A5787,'Fielding Data'!$A:$H,MATCH(R$1,'Fielding Data'!$A$1:$H$1,0),0),"Other")</f>
        <v>25</v>
      </c>
      <c r="S5787" s="13">
        <f>IFERROR(VLOOKUP($A5787,'Fielding Data'!$A:$H,MATCH(S$1,'Fielding Data'!$A$1:$H$1,0),0),"Other")</f>
        <v>4</v>
      </c>
      <c r="T5787" s="13">
        <f>IFERROR(VLOOKUP($A5787,'Fielding Data'!$A:$H,MATCH(T$1,'Fielding Data'!$A$1:$H$1,0),0),"Other")</f>
        <v>2</v>
      </c>
      <c r="U5787" s="13">
        <f>SUMIFS('Fielding Data'!E:E,'Fielding Data'!$A:$A,'Hitting Data'!$A5787)</f>
        <v>13</v>
      </c>
      <c r="V5787" s="13">
        <f>SUMIFS('Fielding Data'!F:F,'Fielding Data'!$A:$A,'Hitting Data'!$A5787)</f>
        <v>25</v>
      </c>
      <c r="W5787" s="13">
        <f>SUMIFS('Fielding Data'!G:G,'Fielding Data'!$A:$A,'Hitting Data'!$A5787)</f>
        <v>4</v>
      </c>
      <c r="X5787" s="13">
        <f>SUMIFS('Fielding Data'!H:H,'Fielding Data'!$A:$A,'Hitting Data'!$A5787)</f>
        <v>2</v>
      </c>
    </row>
    <row r="5788" spans="1:24" x14ac:dyDescent="0.3">
      <c r="A5788" s="13" t="str">
        <f t="shared" si="90"/>
        <v>strichu012014</v>
      </c>
      <c r="B5788" s="16" t="s">
        <v>2299</v>
      </c>
      <c r="C5788" s="16">
        <v>2014</v>
      </c>
      <c r="D5788" s="16">
        <v>9</v>
      </c>
      <c r="E5788" s="16">
        <v>0</v>
      </c>
      <c r="F5788" s="16">
        <v>0</v>
      </c>
      <c r="G5788" s="16">
        <v>0</v>
      </c>
      <c r="H5788" s="16">
        <v>0</v>
      </c>
      <c r="I5788" s="16">
        <v>0</v>
      </c>
      <c r="J5788" s="16">
        <v>0</v>
      </c>
      <c r="K5788" s="16">
        <v>0</v>
      </c>
      <c r="L5788" s="16">
        <v>0</v>
      </c>
      <c r="M5788" s="16">
        <v>0</v>
      </c>
      <c r="N5788" s="16">
        <v>0</v>
      </c>
      <c r="O5788" s="16">
        <v>0</v>
      </c>
      <c r="P5788" s="13" t="str">
        <f>IFERROR(VLOOKUP($A5788,'Fielding Data'!$A:$H,MATCH(P$1,'Fielding Data'!$A$1:$H$1,0),0),"Other")</f>
        <v>P</v>
      </c>
      <c r="Q5788" s="13">
        <f>IFERROR(VLOOKUP($A5788,'Fielding Data'!$A:$H,MATCH(Q$1,'Fielding Data'!$A$1:$H$1,0),0),"Other")</f>
        <v>1</v>
      </c>
      <c r="R5788" s="13">
        <f>IFERROR(VLOOKUP($A5788,'Fielding Data'!$A:$H,MATCH(R$1,'Fielding Data'!$A$1:$H$1,0),0),"Other")</f>
        <v>0</v>
      </c>
      <c r="S5788" s="13">
        <f>IFERROR(VLOOKUP($A5788,'Fielding Data'!$A:$H,MATCH(S$1,'Fielding Data'!$A$1:$H$1,0),0),"Other")</f>
        <v>0</v>
      </c>
      <c r="T5788" s="13">
        <f>IFERROR(VLOOKUP($A5788,'Fielding Data'!$A:$H,MATCH(T$1,'Fielding Data'!$A$1:$H$1,0),0),"Other")</f>
        <v>0</v>
      </c>
      <c r="U5788" s="13">
        <f>SUMIFS('Fielding Data'!E:E,'Fielding Data'!$A:$A,'Hitting Data'!$A5788)</f>
        <v>1</v>
      </c>
      <c r="V5788" s="13">
        <f>SUMIFS('Fielding Data'!F:F,'Fielding Data'!$A:$A,'Hitting Data'!$A5788)</f>
        <v>0</v>
      </c>
      <c r="W5788" s="13">
        <f>SUMIFS('Fielding Data'!G:G,'Fielding Data'!$A:$A,'Hitting Data'!$A5788)</f>
        <v>0</v>
      </c>
      <c r="X5788" s="13">
        <f>SUMIFS('Fielding Data'!H:H,'Fielding Data'!$A:$A,'Hitting Data'!$A5788)</f>
        <v>0</v>
      </c>
    </row>
    <row r="5789" spans="1:24" x14ac:dyDescent="0.3">
      <c r="A5789" s="13" t="str">
        <f t="shared" si="90"/>
        <v>stromma012014</v>
      </c>
      <c r="B5789" s="16" t="s">
        <v>2300</v>
      </c>
      <c r="C5789" s="16">
        <v>2014</v>
      </c>
      <c r="D5789" s="16">
        <v>32</v>
      </c>
      <c r="E5789" s="16">
        <v>0</v>
      </c>
      <c r="F5789" s="16">
        <v>2</v>
      </c>
      <c r="G5789" s="16">
        <v>0</v>
      </c>
      <c r="H5789" s="16">
        <v>0</v>
      </c>
      <c r="I5789" s="16">
        <v>0</v>
      </c>
      <c r="J5789" s="16">
        <v>0</v>
      </c>
      <c r="K5789" s="16">
        <v>0</v>
      </c>
      <c r="L5789" s="16">
        <v>0</v>
      </c>
      <c r="M5789" s="16">
        <v>0</v>
      </c>
      <c r="N5789" s="16">
        <v>0</v>
      </c>
      <c r="O5789" s="16">
        <v>0</v>
      </c>
      <c r="P5789" s="13" t="str">
        <f>IFERROR(VLOOKUP($A5789,'Fielding Data'!$A:$H,MATCH(P$1,'Fielding Data'!$A$1:$H$1,0),0),"Other")</f>
        <v>P</v>
      </c>
      <c r="Q5789" s="13">
        <f>IFERROR(VLOOKUP($A5789,'Fielding Data'!$A:$H,MATCH(Q$1,'Fielding Data'!$A$1:$H$1,0),0),"Other")</f>
        <v>7</v>
      </c>
      <c r="R5789" s="13">
        <f>IFERROR(VLOOKUP($A5789,'Fielding Data'!$A:$H,MATCH(R$1,'Fielding Data'!$A$1:$H$1,0),0),"Other")</f>
        <v>19</v>
      </c>
      <c r="S5789" s="13">
        <f>IFERROR(VLOOKUP($A5789,'Fielding Data'!$A:$H,MATCH(S$1,'Fielding Data'!$A$1:$H$1,0),0),"Other")</f>
        <v>0</v>
      </c>
      <c r="T5789" s="13">
        <f>IFERROR(VLOOKUP($A5789,'Fielding Data'!$A:$H,MATCH(T$1,'Fielding Data'!$A$1:$H$1,0),0),"Other")</f>
        <v>0</v>
      </c>
      <c r="U5789" s="13">
        <f>SUMIFS('Fielding Data'!E:E,'Fielding Data'!$A:$A,'Hitting Data'!$A5789)</f>
        <v>7</v>
      </c>
      <c r="V5789" s="13">
        <f>SUMIFS('Fielding Data'!F:F,'Fielding Data'!$A:$A,'Hitting Data'!$A5789)</f>
        <v>19</v>
      </c>
      <c r="W5789" s="13">
        <f>SUMIFS('Fielding Data'!G:G,'Fielding Data'!$A:$A,'Hitting Data'!$A5789)</f>
        <v>0</v>
      </c>
      <c r="X5789" s="13">
        <f>SUMIFS('Fielding Data'!H:H,'Fielding Data'!$A:$A,'Hitting Data'!$A5789)</f>
        <v>0</v>
      </c>
    </row>
    <row r="5790" spans="1:24" x14ac:dyDescent="0.3">
      <c r="A5790" s="13" t="str">
        <f t="shared" si="90"/>
        <v>stroppe012014</v>
      </c>
      <c r="B5790" s="16" t="s">
        <v>1189</v>
      </c>
      <c r="C5790" s="16">
        <v>2014</v>
      </c>
      <c r="D5790" s="16">
        <v>65</v>
      </c>
      <c r="E5790" s="16">
        <v>0</v>
      </c>
      <c r="F5790" s="16">
        <v>0</v>
      </c>
      <c r="G5790" s="16">
        <v>0</v>
      </c>
      <c r="H5790" s="16">
        <v>0</v>
      </c>
      <c r="I5790" s="16">
        <v>0</v>
      </c>
      <c r="J5790" s="16">
        <v>0</v>
      </c>
      <c r="K5790" s="16">
        <v>0</v>
      </c>
      <c r="L5790" s="16">
        <v>0</v>
      </c>
      <c r="M5790" s="16">
        <v>0</v>
      </c>
      <c r="N5790" s="16">
        <v>0</v>
      </c>
      <c r="O5790" s="16">
        <v>0</v>
      </c>
      <c r="P5790" s="13" t="str">
        <f>IFERROR(VLOOKUP($A5790,'Fielding Data'!$A:$H,MATCH(P$1,'Fielding Data'!$A$1:$H$1,0),0),"Other")</f>
        <v>P</v>
      </c>
      <c r="Q5790" s="13">
        <f>IFERROR(VLOOKUP($A5790,'Fielding Data'!$A:$H,MATCH(Q$1,'Fielding Data'!$A$1:$H$1,0),0),"Other")</f>
        <v>3</v>
      </c>
      <c r="R5790" s="13">
        <f>IFERROR(VLOOKUP($A5790,'Fielding Data'!$A:$H,MATCH(R$1,'Fielding Data'!$A$1:$H$1,0),0),"Other")</f>
        <v>3</v>
      </c>
      <c r="S5790" s="13">
        <f>IFERROR(VLOOKUP($A5790,'Fielding Data'!$A:$H,MATCH(S$1,'Fielding Data'!$A$1:$H$1,0),0),"Other")</f>
        <v>0</v>
      </c>
      <c r="T5790" s="13">
        <f>IFERROR(VLOOKUP($A5790,'Fielding Data'!$A:$H,MATCH(T$1,'Fielding Data'!$A$1:$H$1,0),0),"Other")</f>
        <v>1</v>
      </c>
      <c r="U5790" s="13">
        <f>SUMIFS('Fielding Data'!E:E,'Fielding Data'!$A:$A,'Hitting Data'!$A5790)</f>
        <v>3</v>
      </c>
      <c r="V5790" s="13">
        <f>SUMIFS('Fielding Data'!F:F,'Fielding Data'!$A:$A,'Hitting Data'!$A5790)</f>
        <v>3</v>
      </c>
      <c r="W5790" s="13">
        <f>SUMIFS('Fielding Data'!G:G,'Fielding Data'!$A:$A,'Hitting Data'!$A5790)</f>
        <v>0</v>
      </c>
      <c r="X5790" s="13">
        <f>SUMIFS('Fielding Data'!H:H,'Fielding Data'!$A:$A,'Hitting Data'!$A5790)</f>
        <v>1</v>
      </c>
    </row>
    <row r="5791" spans="1:24" x14ac:dyDescent="0.3">
      <c r="A5791" s="13" t="str">
        <f t="shared" si="90"/>
        <v>stubbdr012014</v>
      </c>
      <c r="B5791" s="16" t="s">
        <v>1190</v>
      </c>
      <c r="C5791" s="16">
        <v>2014</v>
      </c>
      <c r="D5791" s="16">
        <v>132</v>
      </c>
      <c r="E5791" s="16">
        <v>388</v>
      </c>
      <c r="F5791" s="16">
        <v>67</v>
      </c>
      <c r="G5791" s="16">
        <v>112</v>
      </c>
      <c r="H5791" s="16">
        <v>22</v>
      </c>
      <c r="I5791" s="16">
        <v>4</v>
      </c>
      <c r="J5791" s="16">
        <v>15</v>
      </c>
      <c r="K5791" s="16">
        <v>43</v>
      </c>
      <c r="L5791" s="16">
        <v>20</v>
      </c>
      <c r="M5791" s="16">
        <v>3</v>
      </c>
      <c r="N5791" s="16">
        <v>30</v>
      </c>
      <c r="O5791" s="16">
        <v>136</v>
      </c>
      <c r="P5791" s="13" t="str">
        <f>IFERROR(VLOOKUP($A5791,'Fielding Data'!$A:$H,MATCH(P$1,'Fielding Data'!$A$1:$H$1,0),0),"Other")</f>
        <v>CF</v>
      </c>
      <c r="Q5791" s="13">
        <f>IFERROR(VLOOKUP($A5791,'Fielding Data'!$A:$H,MATCH(Q$1,'Fielding Data'!$A$1:$H$1,0),0),"Other")</f>
        <v>215</v>
      </c>
      <c r="R5791" s="13">
        <f>IFERROR(VLOOKUP($A5791,'Fielding Data'!$A:$H,MATCH(R$1,'Fielding Data'!$A$1:$H$1,0),0),"Other")</f>
        <v>7</v>
      </c>
      <c r="S5791" s="13">
        <f>IFERROR(VLOOKUP($A5791,'Fielding Data'!$A:$H,MATCH(S$1,'Fielding Data'!$A$1:$H$1,0),0),"Other")</f>
        <v>7</v>
      </c>
      <c r="T5791" s="13">
        <f>IFERROR(VLOOKUP($A5791,'Fielding Data'!$A:$H,MATCH(T$1,'Fielding Data'!$A$1:$H$1,0),0),"Other")</f>
        <v>1</v>
      </c>
      <c r="U5791" s="13">
        <f>SUMIFS('Fielding Data'!E:E,'Fielding Data'!$A:$A,'Hitting Data'!$A5791)</f>
        <v>430</v>
      </c>
      <c r="V5791" s="13">
        <f>SUMIFS('Fielding Data'!F:F,'Fielding Data'!$A:$A,'Hitting Data'!$A5791)</f>
        <v>14</v>
      </c>
      <c r="W5791" s="13">
        <f>SUMIFS('Fielding Data'!G:G,'Fielding Data'!$A:$A,'Hitting Data'!$A5791)</f>
        <v>14</v>
      </c>
      <c r="X5791" s="13">
        <f>SUMIFS('Fielding Data'!H:H,'Fielding Data'!$A:$A,'Hitting Data'!$A5791)</f>
        <v>2</v>
      </c>
    </row>
    <row r="5792" spans="1:24" x14ac:dyDescent="0.3">
      <c r="A5792" s="13" t="str">
        <f t="shared" si="90"/>
        <v>stulter012014</v>
      </c>
      <c r="B5792" s="16" t="s">
        <v>734</v>
      </c>
      <c r="C5792" s="16">
        <v>2014</v>
      </c>
      <c r="D5792" s="16">
        <v>32</v>
      </c>
      <c r="E5792" s="16">
        <v>48</v>
      </c>
      <c r="F5792" s="16">
        <v>1</v>
      </c>
      <c r="G5792" s="16">
        <v>4</v>
      </c>
      <c r="H5792" s="16">
        <v>1</v>
      </c>
      <c r="I5792" s="16">
        <v>0</v>
      </c>
      <c r="J5792" s="16">
        <v>0</v>
      </c>
      <c r="K5792" s="16">
        <v>1</v>
      </c>
      <c r="L5792" s="16">
        <v>0</v>
      </c>
      <c r="M5792" s="16">
        <v>0</v>
      </c>
      <c r="N5792" s="16">
        <v>1</v>
      </c>
      <c r="O5792" s="16">
        <v>18</v>
      </c>
      <c r="P5792" s="13" t="str">
        <f>IFERROR(VLOOKUP($A5792,'Fielding Data'!$A:$H,MATCH(P$1,'Fielding Data'!$A$1:$H$1,0),0),"Other")</f>
        <v>P</v>
      </c>
      <c r="Q5792" s="13">
        <f>IFERROR(VLOOKUP($A5792,'Fielding Data'!$A:$H,MATCH(Q$1,'Fielding Data'!$A$1:$H$1,0),0),"Other")</f>
        <v>10</v>
      </c>
      <c r="R5792" s="13">
        <f>IFERROR(VLOOKUP($A5792,'Fielding Data'!$A:$H,MATCH(R$1,'Fielding Data'!$A$1:$H$1,0),0),"Other")</f>
        <v>28</v>
      </c>
      <c r="S5792" s="13">
        <f>IFERROR(VLOOKUP($A5792,'Fielding Data'!$A:$H,MATCH(S$1,'Fielding Data'!$A$1:$H$1,0),0),"Other")</f>
        <v>2</v>
      </c>
      <c r="T5792" s="13">
        <f>IFERROR(VLOOKUP($A5792,'Fielding Data'!$A:$H,MATCH(T$1,'Fielding Data'!$A$1:$H$1,0),0),"Other")</f>
        <v>2</v>
      </c>
      <c r="U5792" s="13">
        <f>SUMIFS('Fielding Data'!E:E,'Fielding Data'!$A:$A,'Hitting Data'!$A5792)</f>
        <v>10</v>
      </c>
      <c r="V5792" s="13">
        <f>SUMIFS('Fielding Data'!F:F,'Fielding Data'!$A:$A,'Hitting Data'!$A5792)</f>
        <v>28</v>
      </c>
      <c r="W5792" s="13">
        <f>SUMIFS('Fielding Data'!G:G,'Fielding Data'!$A:$A,'Hitting Data'!$A5792)</f>
        <v>2</v>
      </c>
      <c r="X5792" s="13">
        <f>SUMIFS('Fielding Data'!H:H,'Fielding Data'!$A:$A,'Hitting Data'!$A5792)</f>
        <v>2</v>
      </c>
    </row>
    <row r="5793" spans="1:24" x14ac:dyDescent="0.3">
      <c r="A5793" s="13" t="str">
        <f t="shared" si="90"/>
        <v>suareeu012014</v>
      </c>
      <c r="B5793" s="16" t="s">
        <v>2301</v>
      </c>
      <c r="C5793" s="16">
        <v>2014</v>
      </c>
      <c r="D5793" s="16">
        <v>85</v>
      </c>
      <c r="E5793" s="16">
        <v>244</v>
      </c>
      <c r="F5793" s="16">
        <v>33</v>
      </c>
      <c r="G5793" s="16">
        <v>59</v>
      </c>
      <c r="H5793" s="16">
        <v>9</v>
      </c>
      <c r="I5793" s="16">
        <v>1</v>
      </c>
      <c r="J5793" s="16">
        <v>4</v>
      </c>
      <c r="K5793" s="16">
        <v>23</v>
      </c>
      <c r="L5793" s="16">
        <v>3</v>
      </c>
      <c r="M5793" s="16">
        <v>2</v>
      </c>
      <c r="N5793" s="16">
        <v>22</v>
      </c>
      <c r="O5793" s="16">
        <v>67</v>
      </c>
      <c r="P5793" s="13" t="str">
        <f>IFERROR(VLOOKUP($A5793,'Fielding Data'!$A:$H,MATCH(P$1,'Fielding Data'!$A$1:$H$1,0),0),"Other")</f>
        <v>3B</v>
      </c>
      <c r="Q5793" s="13">
        <f>IFERROR(VLOOKUP($A5793,'Fielding Data'!$A:$H,MATCH(Q$1,'Fielding Data'!$A$1:$H$1,0),0),"Other")</f>
        <v>1</v>
      </c>
      <c r="R5793" s="13">
        <f>IFERROR(VLOOKUP($A5793,'Fielding Data'!$A:$H,MATCH(R$1,'Fielding Data'!$A$1:$H$1,0),0),"Other")</f>
        <v>1</v>
      </c>
      <c r="S5793" s="13">
        <f>IFERROR(VLOOKUP($A5793,'Fielding Data'!$A:$H,MATCH(S$1,'Fielding Data'!$A$1:$H$1,0),0),"Other")</f>
        <v>0</v>
      </c>
      <c r="T5793" s="13">
        <f>IFERROR(VLOOKUP($A5793,'Fielding Data'!$A:$H,MATCH(T$1,'Fielding Data'!$A$1:$H$1,0),0),"Other")</f>
        <v>0</v>
      </c>
      <c r="U5793" s="13">
        <f>SUMIFS('Fielding Data'!E:E,'Fielding Data'!$A:$A,'Hitting Data'!$A5793)</f>
        <v>114</v>
      </c>
      <c r="V5793" s="13">
        <f>SUMIFS('Fielding Data'!F:F,'Fielding Data'!$A:$A,'Hitting Data'!$A5793)</f>
        <v>190</v>
      </c>
      <c r="W5793" s="13">
        <f>SUMIFS('Fielding Data'!G:G,'Fielding Data'!$A:$A,'Hitting Data'!$A5793)</f>
        <v>10</v>
      </c>
      <c r="X5793" s="13">
        <f>SUMIFS('Fielding Data'!H:H,'Fielding Data'!$A:$A,'Hitting Data'!$A5793)</f>
        <v>49</v>
      </c>
    </row>
    <row r="5794" spans="1:24" x14ac:dyDescent="0.3">
      <c r="A5794" s="13" t="str">
        <f t="shared" si="90"/>
        <v>sucreje012014</v>
      </c>
      <c r="B5794" s="16" t="s">
        <v>2064</v>
      </c>
      <c r="C5794" s="16">
        <v>2014</v>
      </c>
      <c r="D5794" s="16">
        <v>21</v>
      </c>
      <c r="E5794" s="16">
        <v>61</v>
      </c>
      <c r="F5794" s="16">
        <v>4</v>
      </c>
      <c r="G5794" s="16">
        <v>13</v>
      </c>
      <c r="H5794" s="16">
        <v>2</v>
      </c>
      <c r="I5794" s="16">
        <v>0</v>
      </c>
      <c r="J5794" s="16">
        <v>0</v>
      </c>
      <c r="K5794" s="16">
        <v>5</v>
      </c>
      <c r="L5794" s="16">
        <v>0</v>
      </c>
      <c r="M5794" s="16">
        <v>0</v>
      </c>
      <c r="N5794" s="16">
        <v>0</v>
      </c>
      <c r="O5794" s="16">
        <v>17</v>
      </c>
      <c r="P5794" s="13" t="str">
        <f>IFERROR(VLOOKUP($A5794,'Fielding Data'!$A:$H,MATCH(P$1,'Fielding Data'!$A$1:$H$1,0),0),"Other")</f>
        <v>C</v>
      </c>
      <c r="Q5794" s="13">
        <f>IFERROR(VLOOKUP($A5794,'Fielding Data'!$A:$H,MATCH(Q$1,'Fielding Data'!$A$1:$H$1,0),0),"Other")</f>
        <v>151</v>
      </c>
      <c r="R5794" s="13">
        <f>IFERROR(VLOOKUP($A5794,'Fielding Data'!$A:$H,MATCH(R$1,'Fielding Data'!$A$1:$H$1,0),0),"Other")</f>
        <v>10</v>
      </c>
      <c r="S5794" s="13">
        <f>IFERROR(VLOOKUP($A5794,'Fielding Data'!$A:$H,MATCH(S$1,'Fielding Data'!$A$1:$H$1,0),0),"Other")</f>
        <v>1</v>
      </c>
      <c r="T5794" s="13">
        <f>IFERROR(VLOOKUP($A5794,'Fielding Data'!$A:$H,MATCH(T$1,'Fielding Data'!$A$1:$H$1,0),0),"Other")</f>
        <v>0</v>
      </c>
      <c r="U5794" s="13">
        <f>SUMIFS('Fielding Data'!E:E,'Fielding Data'!$A:$A,'Hitting Data'!$A5794)</f>
        <v>151</v>
      </c>
      <c r="V5794" s="13">
        <f>SUMIFS('Fielding Data'!F:F,'Fielding Data'!$A:$A,'Hitting Data'!$A5794)</f>
        <v>10</v>
      </c>
      <c r="W5794" s="13">
        <f>SUMIFS('Fielding Data'!G:G,'Fielding Data'!$A:$A,'Hitting Data'!$A5794)</f>
        <v>1</v>
      </c>
      <c r="X5794" s="13">
        <f>SUMIFS('Fielding Data'!H:H,'Fielding Data'!$A:$A,'Hitting Data'!$A5794)</f>
        <v>0</v>
      </c>
    </row>
    <row r="5795" spans="1:24" x14ac:dyDescent="0.3">
      <c r="A5795" s="13" t="str">
        <f t="shared" si="90"/>
        <v>surkaer012014</v>
      </c>
      <c r="B5795" s="16" t="s">
        <v>1628</v>
      </c>
      <c r="C5795" s="16">
        <v>2014</v>
      </c>
      <c r="D5795" s="16">
        <v>35</v>
      </c>
      <c r="E5795" s="16">
        <v>0</v>
      </c>
      <c r="F5795" s="16">
        <v>0</v>
      </c>
      <c r="G5795" s="16">
        <v>0</v>
      </c>
      <c r="H5795" s="16">
        <v>0</v>
      </c>
      <c r="I5795" s="16">
        <v>0</v>
      </c>
      <c r="J5795" s="16">
        <v>0</v>
      </c>
      <c r="K5795" s="16">
        <v>0</v>
      </c>
      <c r="L5795" s="16">
        <v>0</v>
      </c>
      <c r="M5795" s="16">
        <v>0</v>
      </c>
      <c r="N5795" s="16">
        <v>0</v>
      </c>
      <c r="O5795" s="16">
        <v>0</v>
      </c>
      <c r="P5795" s="13" t="str">
        <f>IFERROR(VLOOKUP($A5795,'Fielding Data'!$A:$H,MATCH(P$1,'Fielding Data'!$A$1:$H$1,0),0),"Other")</f>
        <v>P</v>
      </c>
      <c r="Q5795" s="13">
        <f>IFERROR(VLOOKUP($A5795,'Fielding Data'!$A:$H,MATCH(Q$1,'Fielding Data'!$A$1:$H$1,0),0),"Other")</f>
        <v>1</v>
      </c>
      <c r="R5795" s="13">
        <f>IFERROR(VLOOKUP($A5795,'Fielding Data'!$A:$H,MATCH(R$1,'Fielding Data'!$A$1:$H$1,0),0),"Other")</f>
        <v>6</v>
      </c>
      <c r="S5795" s="13">
        <f>IFERROR(VLOOKUP($A5795,'Fielding Data'!$A:$H,MATCH(S$1,'Fielding Data'!$A$1:$H$1,0),0),"Other")</f>
        <v>0</v>
      </c>
      <c r="T5795" s="13">
        <f>IFERROR(VLOOKUP($A5795,'Fielding Data'!$A:$H,MATCH(T$1,'Fielding Data'!$A$1:$H$1,0),0),"Other")</f>
        <v>1</v>
      </c>
      <c r="U5795" s="13">
        <f>SUMIFS('Fielding Data'!E:E,'Fielding Data'!$A:$A,'Hitting Data'!$A5795)</f>
        <v>1</v>
      </c>
      <c r="V5795" s="13">
        <f>SUMIFS('Fielding Data'!F:F,'Fielding Data'!$A:$A,'Hitting Data'!$A5795)</f>
        <v>6</v>
      </c>
      <c r="W5795" s="13">
        <f>SUMIFS('Fielding Data'!G:G,'Fielding Data'!$A:$A,'Hitting Data'!$A5795)</f>
        <v>0</v>
      </c>
      <c r="X5795" s="13">
        <f>SUMIFS('Fielding Data'!H:H,'Fielding Data'!$A:$A,'Hitting Data'!$A5795)</f>
        <v>1</v>
      </c>
    </row>
    <row r="5796" spans="1:24" x14ac:dyDescent="0.3">
      <c r="A5796" s="13" t="str">
        <f t="shared" si="90"/>
        <v>susacan012014</v>
      </c>
      <c r="B5796" s="16" t="s">
        <v>2302</v>
      </c>
      <c r="C5796" s="16">
        <v>2014</v>
      </c>
      <c r="D5796" s="16">
        <v>35</v>
      </c>
      <c r="E5796" s="16">
        <v>88</v>
      </c>
      <c r="F5796" s="16">
        <v>13</v>
      </c>
      <c r="G5796" s="16">
        <v>24</v>
      </c>
      <c r="H5796" s="16">
        <v>8</v>
      </c>
      <c r="I5796" s="16">
        <v>0</v>
      </c>
      <c r="J5796" s="16">
        <v>3</v>
      </c>
      <c r="K5796" s="16">
        <v>19</v>
      </c>
      <c r="L5796" s="16">
        <v>0</v>
      </c>
      <c r="M5796" s="16">
        <v>0</v>
      </c>
      <c r="N5796" s="16">
        <v>7</v>
      </c>
      <c r="O5796" s="16">
        <v>28</v>
      </c>
      <c r="P5796" s="13" t="str">
        <f>IFERROR(VLOOKUP($A5796,'Fielding Data'!$A:$H,MATCH(P$1,'Fielding Data'!$A$1:$H$1,0),0),"Other")</f>
        <v>C</v>
      </c>
      <c r="Q5796" s="13">
        <f>IFERROR(VLOOKUP($A5796,'Fielding Data'!$A:$H,MATCH(Q$1,'Fielding Data'!$A$1:$H$1,0),0),"Other")</f>
        <v>160</v>
      </c>
      <c r="R5796" s="13">
        <f>IFERROR(VLOOKUP($A5796,'Fielding Data'!$A:$H,MATCH(R$1,'Fielding Data'!$A$1:$H$1,0),0),"Other")</f>
        <v>20</v>
      </c>
      <c r="S5796" s="13">
        <f>IFERROR(VLOOKUP($A5796,'Fielding Data'!$A:$H,MATCH(S$1,'Fielding Data'!$A$1:$H$1,0),0),"Other")</f>
        <v>0</v>
      </c>
      <c r="T5796" s="13">
        <f>IFERROR(VLOOKUP($A5796,'Fielding Data'!$A:$H,MATCH(T$1,'Fielding Data'!$A$1:$H$1,0),0),"Other")</f>
        <v>1</v>
      </c>
      <c r="U5796" s="13">
        <f>SUMIFS('Fielding Data'!E:E,'Fielding Data'!$A:$A,'Hitting Data'!$A5796)</f>
        <v>160</v>
      </c>
      <c r="V5796" s="13">
        <f>SUMIFS('Fielding Data'!F:F,'Fielding Data'!$A:$A,'Hitting Data'!$A5796)</f>
        <v>20</v>
      </c>
      <c r="W5796" s="13">
        <f>SUMIFS('Fielding Data'!G:G,'Fielding Data'!$A:$A,'Hitting Data'!$A5796)</f>
        <v>0</v>
      </c>
      <c r="X5796" s="13">
        <f>SUMIFS('Fielding Data'!H:H,'Fielding Data'!$A:$A,'Hitting Data'!$A5796)</f>
        <v>1</v>
      </c>
    </row>
    <row r="5797" spans="1:24" x14ac:dyDescent="0.3">
      <c r="A5797" s="13" t="str">
        <f t="shared" si="90"/>
        <v>suzukic012014</v>
      </c>
      <c r="B5797" s="16" t="s">
        <v>278</v>
      </c>
      <c r="C5797" s="16">
        <v>2014</v>
      </c>
      <c r="D5797" s="16">
        <v>143</v>
      </c>
      <c r="E5797" s="16">
        <v>359</v>
      </c>
      <c r="F5797" s="16">
        <v>42</v>
      </c>
      <c r="G5797" s="16">
        <v>102</v>
      </c>
      <c r="H5797" s="16">
        <v>13</v>
      </c>
      <c r="I5797" s="16">
        <v>2</v>
      </c>
      <c r="J5797" s="16">
        <v>1</v>
      </c>
      <c r="K5797" s="16">
        <v>22</v>
      </c>
      <c r="L5797" s="16">
        <v>15</v>
      </c>
      <c r="M5797" s="16">
        <v>3</v>
      </c>
      <c r="N5797" s="16">
        <v>21</v>
      </c>
      <c r="O5797" s="16">
        <v>68</v>
      </c>
      <c r="P5797" s="13" t="str">
        <f>IFERROR(VLOOKUP($A5797,'Fielding Data'!$A:$H,MATCH(P$1,'Fielding Data'!$A$1:$H$1,0),0),"Other")</f>
        <v>CF</v>
      </c>
      <c r="Q5797" s="13">
        <f>IFERROR(VLOOKUP($A5797,'Fielding Data'!$A:$H,MATCH(Q$1,'Fielding Data'!$A$1:$H$1,0),0),"Other")</f>
        <v>7</v>
      </c>
      <c r="R5797" s="13">
        <f>IFERROR(VLOOKUP($A5797,'Fielding Data'!$A:$H,MATCH(R$1,'Fielding Data'!$A$1:$H$1,0),0),"Other")</f>
        <v>0</v>
      </c>
      <c r="S5797" s="13">
        <f>IFERROR(VLOOKUP($A5797,'Fielding Data'!$A:$H,MATCH(S$1,'Fielding Data'!$A$1:$H$1,0),0),"Other")</f>
        <v>0</v>
      </c>
      <c r="T5797" s="13">
        <f>IFERROR(VLOOKUP($A5797,'Fielding Data'!$A:$H,MATCH(T$1,'Fielding Data'!$A$1:$H$1,0),0),"Other")</f>
        <v>0</v>
      </c>
      <c r="U5797" s="13">
        <f>SUMIFS('Fielding Data'!E:E,'Fielding Data'!$A:$A,'Hitting Data'!$A5797)</f>
        <v>378</v>
      </c>
      <c r="V5797" s="13">
        <f>SUMIFS('Fielding Data'!F:F,'Fielding Data'!$A:$A,'Hitting Data'!$A5797)</f>
        <v>8</v>
      </c>
      <c r="W5797" s="13">
        <f>SUMIFS('Fielding Data'!G:G,'Fielding Data'!$A:$A,'Hitting Data'!$A5797)</f>
        <v>2</v>
      </c>
      <c r="X5797" s="13">
        <f>SUMIFS('Fielding Data'!H:H,'Fielding Data'!$A:$A,'Hitting Data'!$A5797)</f>
        <v>0</v>
      </c>
    </row>
    <row r="5798" spans="1:24" x14ac:dyDescent="0.3">
      <c r="A5798" s="13" t="str">
        <f t="shared" si="90"/>
        <v>suzukku012014</v>
      </c>
      <c r="B5798" s="16" t="s">
        <v>859</v>
      </c>
      <c r="C5798" s="16">
        <v>2014</v>
      </c>
      <c r="D5798" s="16">
        <v>131</v>
      </c>
      <c r="E5798" s="16">
        <v>452</v>
      </c>
      <c r="F5798" s="16">
        <v>37</v>
      </c>
      <c r="G5798" s="16">
        <v>130</v>
      </c>
      <c r="H5798" s="16">
        <v>34</v>
      </c>
      <c r="I5798" s="16">
        <v>0</v>
      </c>
      <c r="J5798" s="16">
        <v>3</v>
      </c>
      <c r="K5798" s="16">
        <v>61</v>
      </c>
      <c r="L5798" s="16">
        <v>0</v>
      </c>
      <c r="M5798" s="16">
        <v>1</v>
      </c>
      <c r="N5798" s="16">
        <v>34</v>
      </c>
      <c r="O5798" s="16">
        <v>46</v>
      </c>
      <c r="P5798" s="13" t="str">
        <f>IFERROR(VLOOKUP($A5798,'Fielding Data'!$A:$H,MATCH(P$1,'Fielding Data'!$A$1:$H$1,0),0),"Other")</f>
        <v>C</v>
      </c>
      <c r="Q5798" s="13">
        <f>IFERROR(VLOOKUP($A5798,'Fielding Data'!$A:$H,MATCH(Q$1,'Fielding Data'!$A$1:$H$1,0),0),"Other")</f>
        <v>737</v>
      </c>
      <c r="R5798" s="13">
        <f>IFERROR(VLOOKUP($A5798,'Fielding Data'!$A:$H,MATCH(R$1,'Fielding Data'!$A$1:$H$1,0),0),"Other")</f>
        <v>39</v>
      </c>
      <c r="S5798" s="13">
        <f>IFERROR(VLOOKUP($A5798,'Fielding Data'!$A:$H,MATCH(S$1,'Fielding Data'!$A$1:$H$1,0),0),"Other")</f>
        <v>4</v>
      </c>
      <c r="T5798" s="13">
        <f>IFERROR(VLOOKUP($A5798,'Fielding Data'!$A:$H,MATCH(T$1,'Fielding Data'!$A$1:$H$1,0),0),"Other")</f>
        <v>1</v>
      </c>
      <c r="U5798" s="13">
        <f>SUMIFS('Fielding Data'!E:E,'Fielding Data'!$A:$A,'Hitting Data'!$A5798)</f>
        <v>737</v>
      </c>
      <c r="V5798" s="13">
        <f>SUMIFS('Fielding Data'!F:F,'Fielding Data'!$A:$A,'Hitting Data'!$A5798)</f>
        <v>39</v>
      </c>
      <c r="W5798" s="13">
        <f>SUMIFS('Fielding Data'!G:G,'Fielding Data'!$A:$A,'Hitting Data'!$A5798)</f>
        <v>4</v>
      </c>
      <c r="X5798" s="13">
        <f>SUMIFS('Fielding Data'!H:H,'Fielding Data'!$A:$A,'Hitting Data'!$A5798)</f>
        <v>1</v>
      </c>
    </row>
    <row r="5799" spans="1:24" x14ac:dyDescent="0.3">
      <c r="A5799" s="13" t="str">
        <f t="shared" si="90"/>
        <v>swarzan012014</v>
      </c>
      <c r="B5799" s="16" t="s">
        <v>1192</v>
      </c>
      <c r="C5799" s="16">
        <v>2014</v>
      </c>
      <c r="D5799" s="16">
        <v>50</v>
      </c>
      <c r="E5799" s="16">
        <v>0</v>
      </c>
      <c r="F5799" s="16">
        <v>0</v>
      </c>
      <c r="G5799" s="16">
        <v>0</v>
      </c>
      <c r="H5799" s="16">
        <v>0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16">
        <v>0</v>
      </c>
      <c r="P5799" s="13" t="str">
        <f>IFERROR(VLOOKUP($A5799,'Fielding Data'!$A:$H,MATCH(P$1,'Fielding Data'!$A$1:$H$1,0),0),"Other")</f>
        <v>P</v>
      </c>
      <c r="Q5799" s="13">
        <f>IFERROR(VLOOKUP($A5799,'Fielding Data'!$A:$H,MATCH(Q$1,'Fielding Data'!$A$1:$H$1,0),0),"Other")</f>
        <v>8</v>
      </c>
      <c r="R5799" s="13">
        <f>IFERROR(VLOOKUP($A5799,'Fielding Data'!$A:$H,MATCH(R$1,'Fielding Data'!$A$1:$H$1,0),0),"Other")</f>
        <v>7</v>
      </c>
      <c r="S5799" s="13">
        <f>IFERROR(VLOOKUP($A5799,'Fielding Data'!$A:$H,MATCH(S$1,'Fielding Data'!$A$1:$H$1,0),0),"Other")</f>
        <v>0</v>
      </c>
      <c r="T5799" s="13">
        <f>IFERROR(VLOOKUP($A5799,'Fielding Data'!$A:$H,MATCH(T$1,'Fielding Data'!$A$1:$H$1,0),0),"Other")</f>
        <v>0</v>
      </c>
      <c r="U5799" s="13">
        <f>SUMIFS('Fielding Data'!E:E,'Fielding Data'!$A:$A,'Hitting Data'!$A5799)</f>
        <v>8</v>
      </c>
      <c r="V5799" s="13">
        <f>SUMIFS('Fielding Data'!F:F,'Fielding Data'!$A:$A,'Hitting Data'!$A5799)</f>
        <v>7</v>
      </c>
      <c r="W5799" s="13">
        <f>SUMIFS('Fielding Data'!G:G,'Fielding Data'!$A:$A,'Hitting Data'!$A5799)</f>
        <v>0</v>
      </c>
      <c r="X5799" s="13">
        <f>SUMIFS('Fielding Data'!H:H,'Fielding Data'!$A:$A,'Hitting Data'!$A5799)</f>
        <v>0</v>
      </c>
    </row>
    <row r="5800" spans="1:24" x14ac:dyDescent="0.3">
      <c r="A5800" s="13" t="str">
        <f t="shared" si="90"/>
        <v>sweenry012014</v>
      </c>
      <c r="B5800" s="16" t="s">
        <v>735</v>
      </c>
      <c r="C5800" s="16">
        <v>2014</v>
      </c>
      <c r="D5800" s="16">
        <v>77</v>
      </c>
      <c r="E5800" s="16">
        <v>207</v>
      </c>
      <c r="F5800" s="16">
        <v>22</v>
      </c>
      <c r="G5800" s="16">
        <v>52</v>
      </c>
      <c r="H5800" s="16">
        <v>9</v>
      </c>
      <c r="I5800" s="16">
        <v>0</v>
      </c>
      <c r="J5800" s="16">
        <v>3</v>
      </c>
      <c r="K5800" s="16">
        <v>20</v>
      </c>
      <c r="L5800" s="16">
        <v>0</v>
      </c>
      <c r="M5800" s="16">
        <v>0</v>
      </c>
      <c r="N5800" s="16">
        <v>15</v>
      </c>
      <c r="O5800" s="16">
        <v>33</v>
      </c>
      <c r="P5800" s="13" t="str">
        <f>IFERROR(VLOOKUP($A5800,'Fielding Data'!$A:$H,MATCH(P$1,'Fielding Data'!$A$1:$H$1,0),0),"Other")</f>
        <v>CF</v>
      </c>
      <c r="Q5800" s="13">
        <f>IFERROR(VLOOKUP($A5800,'Fielding Data'!$A:$H,MATCH(Q$1,'Fielding Data'!$A$1:$H$1,0),0),"Other")</f>
        <v>46</v>
      </c>
      <c r="R5800" s="13">
        <f>IFERROR(VLOOKUP($A5800,'Fielding Data'!$A:$H,MATCH(R$1,'Fielding Data'!$A$1:$H$1,0),0),"Other")</f>
        <v>0</v>
      </c>
      <c r="S5800" s="13">
        <f>IFERROR(VLOOKUP($A5800,'Fielding Data'!$A:$H,MATCH(S$1,'Fielding Data'!$A$1:$H$1,0),0),"Other")</f>
        <v>1</v>
      </c>
      <c r="T5800" s="13">
        <f>IFERROR(VLOOKUP($A5800,'Fielding Data'!$A:$H,MATCH(T$1,'Fielding Data'!$A$1:$H$1,0),0),"Other")</f>
        <v>0</v>
      </c>
      <c r="U5800" s="13">
        <f>SUMIFS('Fielding Data'!E:E,'Fielding Data'!$A:$A,'Hitting Data'!$A5800)</f>
        <v>188</v>
      </c>
      <c r="V5800" s="13">
        <f>SUMIFS('Fielding Data'!F:F,'Fielding Data'!$A:$A,'Hitting Data'!$A5800)</f>
        <v>14</v>
      </c>
      <c r="W5800" s="13">
        <f>SUMIFS('Fielding Data'!G:G,'Fielding Data'!$A:$A,'Hitting Data'!$A5800)</f>
        <v>2</v>
      </c>
      <c r="X5800" s="13">
        <f>SUMIFS('Fielding Data'!H:H,'Fielding Data'!$A:$A,'Hitting Data'!$A5800)</f>
        <v>2</v>
      </c>
    </row>
    <row r="5801" spans="1:24" x14ac:dyDescent="0.3">
      <c r="A5801" s="13" t="str">
        <f t="shared" si="90"/>
        <v>swishni012014</v>
      </c>
      <c r="B5801" s="16" t="s">
        <v>496</v>
      </c>
      <c r="C5801" s="16">
        <v>2014</v>
      </c>
      <c r="D5801" s="16">
        <v>97</v>
      </c>
      <c r="E5801" s="16">
        <v>360</v>
      </c>
      <c r="F5801" s="16">
        <v>33</v>
      </c>
      <c r="G5801" s="16">
        <v>75</v>
      </c>
      <c r="H5801" s="16">
        <v>20</v>
      </c>
      <c r="I5801" s="16">
        <v>0</v>
      </c>
      <c r="J5801" s="16">
        <v>8</v>
      </c>
      <c r="K5801" s="16">
        <v>42</v>
      </c>
      <c r="L5801" s="16">
        <v>0</v>
      </c>
      <c r="M5801" s="16">
        <v>0</v>
      </c>
      <c r="N5801" s="16">
        <v>36</v>
      </c>
      <c r="O5801" s="16">
        <v>111</v>
      </c>
      <c r="P5801" s="13" t="str">
        <f>IFERROR(VLOOKUP($A5801,'Fielding Data'!$A:$H,MATCH(P$1,'Fielding Data'!$A$1:$H$1,0),0),"Other")</f>
        <v>1B</v>
      </c>
      <c r="Q5801" s="13">
        <f>IFERROR(VLOOKUP($A5801,'Fielding Data'!$A:$H,MATCH(Q$1,'Fielding Data'!$A$1:$H$1,0),0),"Other")</f>
        <v>400</v>
      </c>
      <c r="R5801" s="13">
        <f>IFERROR(VLOOKUP($A5801,'Fielding Data'!$A:$H,MATCH(R$1,'Fielding Data'!$A$1:$H$1,0),0),"Other")</f>
        <v>39</v>
      </c>
      <c r="S5801" s="13">
        <f>IFERROR(VLOOKUP($A5801,'Fielding Data'!$A:$H,MATCH(S$1,'Fielding Data'!$A$1:$H$1,0),0),"Other")</f>
        <v>9</v>
      </c>
      <c r="T5801" s="13">
        <f>IFERROR(VLOOKUP($A5801,'Fielding Data'!$A:$H,MATCH(T$1,'Fielding Data'!$A$1:$H$1,0),0),"Other")</f>
        <v>42</v>
      </c>
      <c r="U5801" s="13">
        <f>SUMIFS('Fielding Data'!E:E,'Fielding Data'!$A:$A,'Hitting Data'!$A5801)</f>
        <v>414</v>
      </c>
      <c r="V5801" s="13">
        <f>SUMIFS('Fielding Data'!F:F,'Fielding Data'!$A:$A,'Hitting Data'!$A5801)</f>
        <v>39</v>
      </c>
      <c r="W5801" s="13">
        <f>SUMIFS('Fielding Data'!G:G,'Fielding Data'!$A:$A,'Hitting Data'!$A5801)</f>
        <v>9</v>
      </c>
      <c r="X5801" s="13">
        <f>SUMIFS('Fielding Data'!H:H,'Fielding Data'!$A:$A,'Hitting Data'!$A5801)</f>
        <v>42</v>
      </c>
    </row>
    <row r="5802" spans="1:24" x14ac:dyDescent="0.3">
      <c r="A5802" s="13" t="str">
        <f t="shared" si="90"/>
        <v>szczuma012014</v>
      </c>
      <c r="B5802" s="16" t="s">
        <v>2303</v>
      </c>
      <c r="C5802" s="16">
        <v>2014</v>
      </c>
      <c r="D5802" s="16">
        <v>33</v>
      </c>
      <c r="E5802" s="16">
        <v>62</v>
      </c>
      <c r="F5802" s="16">
        <v>6</v>
      </c>
      <c r="G5802" s="16">
        <v>14</v>
      </c>
      <c r="H5802" s="16">
        <v>2</v>
      </c>
      <c r="I5802" s="16">
        <v>0</v>
      </c>
      <c r="J5802" s="16">
        <v>2</v>
      </c>
      <c r="K5802" s="16">
        <v>5</v>
      </c>
      <c r="L5802" s="16">
        <v>0</v>
      </c>
      <c r="M5802" s="16">
        <v>0</v>
      </c>
      <c r="N5802" s="16">
        <v>4</v>
      </c>
      <c r="O5802" s="16">
        <v>11</v>
      </c>
      <c r="P5802" s="13" t="str">
        <f>IFERROR(VLOOKUP($A5802,'Fielding Data'!$A:$H,MATCH(P$1,'Fielding Data'!$A$1:$H$1,0),0),"Other")</f>
        <v>CF</v>
      </c>
      <c r="Q5802" s="13">
        <f>IFERROR(VLOOKUP($A5802,'Fielding Data'!$A:$H,MATCH(Q$1,'Fielding Data'!$A$1:$H$1,0),0),"Other")</f>
        <v>14</v>
      </c>
      <c r="R5802" s="13">
        <f>IFERROR(VLOOKUP($A5802,'Fielding Data'!$A:$H,MATCH(R$1,'Fielding Data'!$A$1:$H$1,0),0),"Other")</f>
        <v>0</v>
      </c>
      <c r="S5802" s="13">
        <f>IFERROR(VLOOKUP($A5802,'Fielding Data'!$A:$H,MATCH(S$1,'Fielding Data'!$A$1:$H$1,0),0),"Other")</f>
        <v>0</v>
      </c>
      <c r="T5802" s="13">
        <f>IFERROR(VLOOKUP($A5802,'Fielding Data'!$A:$H,MATCH(T$1,'Fielding Data'!$A$1:$H$1,0),0),"Other")</f>
        <v>0</v>
      </c>
      <c r="U5802" s="13">
        <f>SUMIFS('Fielding Data'!E:E,'Fielding Data'!$A:$A,'Hitting Data'!$A5802)</f>
        <v>96</v>
      </c>
      <c r="V5802" s="13">
        <f>SUMIFS('Fielding Data'!F:F,'Fielding Data'!$A:$A,'Hitting Data'!$A5802)</f>
        <v>2</v>
      </c>
      <c r="W5802" s="13">
        <f>SUMIFS('Fielding Data'!G:G,'Fielding Data'!$A:$A,'Hitting Data'!$A5802)</f>
        <v>0</v>
      </c>
      <c r="X5802" s="13">
        <f>SUMIFS('Fielding Data'!H:H,'Fielding Data'!$A:$A,'Hitting Data'!$A5802)</f>
        <v>2</v>
      </c>
    </row>
    <row r="5803" spans="1:24" x14ac:dyDescent="0.3">
      <c r="A5803" s="13" t="str">
        <f t="shared" si="90"/>
        <v>tabatjo012014</v>
      </c>
      <c r="B5803" s="16" t="s">
        <v>1394</v>
      </c>
      <c r="C5803" s="16">
        <v>2014</v>
      </c>
      <c r="D5803" s="16">
        <v>80</v>
      </c>
      <c r="E5803" s="16">
        <v>174</v>
      </c>
      <c r="F5803" s="16">
        <v>14</v>
      </c>
      <c r="G5803" s="16">
        <v>49</v>
      </c>
      <c r="H5803" s="16">
        <v>5</v>
      </c>
      <c r="I5803" s="16">
        <v>2</v>
      </c>
      <c r="J5803" s="16">
        <v>0</v>
      </c>
      <c r="K5803" s="16">
        <v>17</v>
      </c>
      <c r="L5803" s="16">
        <v>1</v>
      </c>
      <c r="M5803" s="16">
        <v>2</v>
      </c>
      <c r="N5803" s="16">
        <v>7</v>
      </c>
      <c r="O5803" s="16">
        <v>26</v>
      </c>
      <c r="P5803" s="13" t="str">
        <f>IFERROR(VLOOKUP($A5803,'Fielding Data'!$A:$H,MATCH(P$1,'Fielding Data'!$A$1:$H$1,0),0),"Other")</f>
        <v>CF</v>
      </c>
      <c r="Q5803" s="13">
        <f>IFERROR(VLOOKUP($A5803,'Fielding Data'!$A:$H,MATCH(Q$1,'Fielding Data'!$A$1:$H$1,0),0),"Other")</f>
        <v>0</v>
      </c>
      <c r="R5803" s="13">
        <f>IFERROR(VLOOKUP($A5803,'Fielding Data'!$A:$H,MATCH(R$1,'Fielding Data'!$A$1:$H$1,0),0),"Other")</f>
        <v>0</v>
      </c>
      <c r="S5803" s="13">
        <f>IFERROR(VLOOKUP($A5803,'Fielding Data'!$A:$H,MATCH(S$1,'Fielding Data'!$A$1:$H$1,0),0),"Other")</f>
        <v>0</v>
      </c>
      <c r="T5803" s="13">
        <f>IFERROR(VLOOKUP($A5803,'Fielding Data'!$A:$H,MATCH(T$1,'Fielding Data'!$A$1:$H$1,0),0),"Other")</f>
        <v>0</v>
      </c>
      <c r="U5803" s="13">
        <f>SUMIFS('Fielding Data'!E:E,'Fielding Data'!$A:$A,'Hitting Data'!$A5803)</f>
        <v>108</v>
      </c>
      <c r="V5803" s="13">
        <f>SUMIFS('Fielding Data'!F:F,'Fielding Data'!$A:$A,'Hitting Data'!$A5803)</f>
        <v>6</v>
      </c>
      <c r="W5803" s="13">
        <f>SUMIFS('Fielding Data'!G:G,'Fielding Data'!$A:$A,'Hitting Data'!$A5803)</f>
        <v>0</v>
      </c>
      <c r="X5803" s="13">
        <f>SUMIFS('Fielding Data'!H:H,'Fielding Data'!$A:$A,'Hitting Data'!$A5803)</f>
        <v>0</v>
      </c>
    </row>
    <row r="5804" spans="1:24" x14ac:dyDescent="0.3">
      <c r="A5804" s="13" t="str">
        <f t="shared" si="90"/>
        <v>tanakma012014</v>
      </c>
      <c r="B5804" s="16" t="s">
        <v>2304</v>
      </c>
      <c r="C5804" s="16">
        <v>2014</v>
      </c>
      <c r="D5804" s="16">
        <v>20</v>
      </c>
      <c r="E5804" s="16">
        <v>9</v>
      </c>
      <c r="F5804" s="16">
        <v>0</v>
      </c>
      <c r="G5804" s="16">
        <v>1</v>
      </c>
      <c r="H5804" s="16">
        <v>0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6">
        <v>0</v>
      </c>
      <c r="O5804" s="16">
        <v>5</v>
      </c>
      <c r="P5804" s="13" t="str">
        <f>IFERROR(VLOOKUP($A5804,'Fielding Data'!$A:$H,MATCH(P$1,'Fielding Data'!$A$1:$H$1,0),0),"Other")</f>
        <v>P</v>
      </c>
      <c r="Q5804" s="13">
        <f>IFERROR(VLOOKUP($A5804,'Fielding Data'!$A:$H,MATCH(Q$1,'Fielding Data'!$A$1:$H$1,0),0),"Other")</f>
        <v>12</v>
      </c>
      <c r="R5804" s="13">
        <f>IFERROR(VLOOKUP($A5804,'Fielding Data'!$A:$H,MATCH(R$1,'Fielding Data'!$A$1:$H$1,0),0),"Other")</f>
        <v>14</v>
      </c>
      <c r="S5804" s="13">
        <f>IFERROR(VLOOKUP($A5804,'Fielding Data'!$A:$H,MATCH(S$1,'Fielding Data'!$A$1:$H$1,0),0),"Other")</f>
        <v>0</v>
      </c>
      <c r="T5804" s="13">
        <f>IFERROR(VLOOKUP($A5804,'Fielding Data'!$A:$H,MATCH(T$1,'Fielding Data'!$A$1:$H$1,0),0),"Other")</f>
        <v>1</v>
      </c>
      <c r="U5804" s="13">
        <f>SUMIFS('Fielding Data'!E:E,'Fielding Data'!$A:$A,'Hitting Data'!$A5804)</f>
        <v>12</v>
      </c>
      <c r="V5804" s="13">
        <f>SUMIFS('Fielding Data'!F:F,'Fielding Data'!$A:$A,'Hitting Data'!$A5804)</f>
        <v>14</v>
      </c>
      <c r="W5804" s="13">
        <f>SUMIFS('Fielding Data'!G:G,'Fielding Data'!$A:$A,'Hitting Data'!$A5804)</f>
        <v>0</v>
      </c>
      <c r="X5804" s="13">
        <f>SUMIFS('Fielding Data'!H:H,'Fielding Data'!$A:$A,'Hitting Data'!$A5804)</f>
        <v>1</v>
      </c>
    </row>
    <row r="5805" spans="1:24" x14ac:dyDescent="0.3">
      <c r="A5805" s="13" t="str">
        <f t="shared" si="90"/>
        <v>taveros012014</v>
      </c>
      <c r="B5805" s="16" t="s">
        <v>2305</v>
      </c>
      <c r="C5805" s="16">
        <v>2014</v>
      </c>
      <c r="D5805" s="16">
        <v>80</v>
      </c>
      <c r="E5805" s="16">
        <v>234</v>
      </c>
      <c r="F5805" s="16">
        <v>18</v>
      </c>
      <c r="G5805" s="16">
        <v>56</v>
      </c>
      <c r="H5805" s="16">
        <v>8</v>
      </c>
      <c r="I5805" s="16">
        <v>0</v>
      </c>
      <c r="J5805" s="16">
        <v>3</v>
      </c>
      <c r="K5805" s="16">
        <v>22</v>
      </c>
      <c r="L5805" s="16">
        <v>0</v>
      </c>
      <c r="M5805" s="16">
        <v>1</v>
      </c>
      <c r="N5805" s="16">
        <v>12</v>
      </c>
      <c r="O5805" s="16">
        <v>37</v>
      </c>
      <c r="P5805" s="13" t="str">
        <f>IFERROR(VLOOKUP($A5805,'Fielding Data'!$A:$H,MATCH(P$1,'Fielding Data'!$A$1:$H$1,0),0),"Other")</f>
        <v>CF</v>
      </c>
      <c r="Q5805" s="13">
        <f>IFERROR(VLOOKUP($A5805,'Fielding Data'!$A:$H,MATCH(Q$1,'Fielding Data'!$A$1:$H$1,0),0),"Other")</f>
        <v>10</v>
      </c>
      <c r="R5805" s="13">
        <f>IFERROR(VLOOKUP($A5805,'Fielding Data'!$A:$H,MATCH(R$1,'Fielding Data'!$A$1:$H$1,0),0),"Other")</f>
        <v>0</v>
      </c>
      <c r="S5805" s="13">
        <f>IFERROR(VLOOKUP($A5805,'Fielding Data'!$A:$H,MATCH(S$1,'Fielding Data'!$A$1:$H$1,0),0),"Other")</f>
        <v>0</v>
      </c>
      <c r="T5805" s="13">
        <f>IFERROR(VLOOKUP($A5805,'Fielding Data'!$A:$H,MATCH(T$1,'Fielding Data'!$A$1:$H$1,0),0),"Other")</f>
        <v>0</v>
      </c>
      <c r="U5805" s="13">
        <f>SUMIFS('Fielding Data'!E:E,'Fielding Data'!$A:$A,'Hitting Data'!$A5805)</f>
        <v>214</v>
      </c>
      <c r="V5805" s="13">
        <f>SUMIFS('Fielding Data'!F:F,'Fielding Data'!$A:$A,'Hitting Data'!$A5805)</f>
        <v>6</v>
      </c>
      <c r="W5805" s="13">
        <f>SUMIFS('Fielding Data'!G:G,'Fielding Data'!$A:$A,'Hitting Data'!$A5805)</f>
        <v>2</v>
      </c>
      <c r="X5805" s="13">
        <f>SUMIFS('Fielding Data'!H:H,'Fielding Data'!$A:$A,'Hitting Data'!$A5805)</f>
        <v>2</v>
      </c>
    </row>
    <row r="5806" spans="1:24" x14ac:dyDescent="0.3">
      <c r="A5806" s="13" t="str">
        <f t="shared" si="90"/>
        <v>tayloch032014</v>
      </c>
      <c r="B5806" s="16" t="s">
        <v>2306</v>
      </c>
      <c r="C5806" s="16">
        <v>2014</v>
      </c>
      <c r="D5806" s="16">
        <v>47</v>
      </c>
      <c r="E5806" s="16">
        <v>136</v>
      </c>
      <c r="F5806" s="16">
        <v>16</v>
      </c>
      <c r="G5806" s="16">
        <v>39</v>
      </c>
      <c r="H5806" s="16">
        <v>8</v>
      </c>
      <c r="I5806" s="16">
        <v>0</v>
      </c>
      <c r="J5806" s="16">
        <v>0</v>
      </c>
      <c r="K5806" s="16">
        <v>9</v>
      </c>
      <c r="L5806" s="16">
        <v>5</v>
      </c>
      <c r="M5806" s="16">
        <v>2</v>
      </c>
      <c r="N5806" s="16">
        <v>11</v>
      </c>
      <c r="O5806" s="16">
        <v>39</v>
      </c>
      <c r="P5806" s="13" t="str">
        <f>IFERROR(VLOOKUP($A5806,'Fielding Data'!$A:$H,MATCH(P$1,'Fielding Data'!$A$1:$H$1,0),0),"Other")</f>
        <v>SS</v>
      </c>
      <c r="Q5806" s="13">
        <f>IFERROR(VLOOKUP($A5806,'Fielding Data'!$A:$H,MATCH(Q$1,'Fielding Data'!$A$1:$H$1,0),0),"Other")</f>
        <v>50</v>
      </c>
      <c r="R5806" s="13">
        <f>IFERROR(VLOOKUP($A5806,'Fielding Data'!$A:$H,MATCH(R$1,'Fielding Data'!$A$1:$H$1,0),0),"Other")</f>
        <v>127</v>
      </c>
      <c r="S5806" s="13">
        <f>IFERROR(VLOOKUP($A5806,'Fielding Data'!$A:$H,MATCH(S$1,'Fielding Data'!$A$1:$H$1,0),0),"Other")</f>
        <v>7</v>
      </c>
      <c r="T5806" s="13">
        <f>IFERROR(VLOOKUP($A5806,'Fielding Data'!$A:$H,MATCH(T$1,'Fielding Data'!$A$1:$H$1,0),0),"Other")</f>
        <v>23</v>
      </c>
      <c r="U5806" s="13">
        <f>SUMIFS('Fielding Data'!E:E,'Fielding Data'!$A:$A,'Hitting Data'!$A5806)</f>
        <v>50</v>
      </c>
      <c r="V5806" s="13">
        <f>SUMIFS('Fielding Data'!F:F,'Fielding Data'!$A:$A,'Hitting Data'!$A5806)</f>
        <v>127</v>
      </c>
      <c r="W5806" s="13">
        <f>SUMIFS('Fielding Data'!G:G,'Fielding Data'!$A:$A,'Hitting Data'!$A5806)</f>
        <v>7</v>
      </c>
      <c r="X5806" s="13">
        <f>SUMIFS('Fielding Data'!H:H,'Fielding Data'!$A:$A,'Hitting Data'!$A5806)</f>
        <v>23</v>
      </c>
    </row>
    <row r="5807" spans="1:24" x14ac:dyDescent="0.3">
      <c r="A5807" s="13" t="str">
        <f t="shared" si="90"/>
        <v>taylomi012014</v>
      </c>
      <c r="B5807" s="16" t="s">
        <v>1630</v>
      </c>
      <c r="C5807" s="16">
        <v>2014</v>
      </c>
      <c r="D5807" s="16">
        <v>11</v>
      </c>
      <c r="E5807" s="16">
        <v>28</v>
      </c>
      <c r="F5807" s="16">
        <v>3</v>
      </c>
      <c r="G5807" s="16">
        <v>7</v>
      </c>
      <c r="H5807" s="16">
        <v>1</v>
      </c>
      <c r="I5807" s="16">
        <v>0</v>
      </c>
      <c r="J5807" s="16">
        <v>0</v>
      </c>
      <c r="K5807" s="16">
        <v>0</v>
      </c>
      <c r="L5807" s="16">
        <v>0</v>
      </c>
      <c r="M5807" s="16">
        <v>0</v>
      </c>
      <c r="N5807" s="16">
        <v>5</v>
      </c>
      <c r="O5807" s="16">
        <v>9</v>
      </c>
      <c r="P5807" s="13" t="str">
        <f>IFERROR(VLOOKUP($A5807,'Fielding Data'!$A:$H,MATCH(P$1,'Fielding Data'!$A$1:$H$1,0),0),"Other")</f>
        <v>LF</v>
      </c>
      <c r="Q5807" s="13">
        <f>IFERROR(VLOOKUP($A5807,'Fielding Data'!$A:$H,MATCH(Q$1,'Fielding Data'!$A$1:$H$1,0),0),"Other")</f>
        <v>13</v>
      </c>
      <c r="R5807" s="13">
        <f>IFERROR(VLOOKUP($A5807,'Fielding Data'!$A:$H,MATCH(R$1,'Fielding Data'!$A$1:$H$1,0),0),"Other")</f>
        <v>2</v>
      </c>
      <c r="S5807" s="13">
        <f>IFERROR(VLOOKUP($A5807,'Fielding Data'!$A:$H,MATCH(S$1,'Fielding Data'!$A$1:$H$1,0),0),"Other")</f>
        <v>0</v>
      </c>
      <c r="T5807" s="13">
        <f>IFERROR(VLOOKUP($A5807,'Fielding Data'!$A:$H,MATCH(T$1,'Fielding Data'!$A$1:$H$1,0),0),"Other")</f>
        <v>0</v>
      </c>
      <c r="U5807" s="13">
        <f>SUMIFS('Fielding Data'!E:E,'Fielding Data'!$A:$A,'Hitting Data'!$A5807)</f>
        <v>26</v>
      </c>
      <c r="V5807" s="13">
        <f>SUMIFS('Fielding Data'!F:F,'Fielding Data'!$A:$A,'Hitting Data'!$A5807)</f>
        <v>4</v>
      </c>
      <c r="W5807" s="13">
        <f>SUMIFS('Fielding Data'!G:G,'Fielding Data'!$A:$A,'Hitting Data'!$A5807)</f>
        <v>0</v>
      </c>
      <c r="X5807" s="13">
        <f>SUMIFS('Fielding Data'!H:H,'Fielding Data'!$A:$A,'Hitting Data'!$A5807)</f>
        <v>0</v>
      </c>
    </row>
    <row r="5808" spans="1:24" x14ac:dyDescent="0.3">
      <c r="A5808" s="13" t="str">
        <f t="shared" si="90"/>
        <v>taylomi022014</v>
      </c>
      <c r="B5808" s="16" t="s">
        <v>2307</v>
      </c>
      <c r="C5808" s="16">
        <v>2014</v>
      </c>
      <c r="D5808" s="16">
        <v>17</v>
      </c>
      <c r="E5808" s="16">
        <v>39</v>
      </c>
      <c r="F5808" s="16">
        <v>5</v>
      </c>
      <c r="G5808" s="16">
        <v>8</v>
      </c>
      <c r="H5808" s="16">
        <v>3</v>
      </c>
      <c r="I5808" s="16">
        <v>0</v>
      </c>
      <c r="J5808" s="16">
        <v>1</v>
      </c>
      <c r="K5808" s="16">
        <v>5</v>
      </c>
      <c r="L5808" s="16">
        <v>0</v>
      </c>
      <c r="M5808" s="16">
        <v>2</v>
      </c>
      <c r="N5808" s="16">
        <v>3</v>
      </c>
      <c r="O5808" s="16">
        <v>17</v>
      </c>
      <c r="P5808" s="13" t="str">
        <f>IFERROR(VLOOKUP($A5808,'Fielding Data'!$A:$H,MATCH(P$1,'Fielding Data'!$A$1:$H$1,0),0),"Other")</f>
        <v>CF</v>
      </c>
      <c r="Q5808" s="13">
        <f>IFERROR(VLOOKUP($A5808,'Fielding Data'!$A:$H,MATCH(Q$1,'Fielding Data'!$A$1:$H$1,0),0),"Other")</f>
        <v>15</v>
      </c>
      <c r="R5808" s="13">
        <f>IFERROR(VLOOKUP($A5808,'Fielding Data'!$A:$H,MATCH(R$1,'Fielding Data'!$A$1:$H$1,0),0),"Other")</f>
        <v>0</v>
      </c>
      <c r="S5808" s="13">
        <f>IFERROR(VLOOKUP($A5808,'Fielding Data'!$A:$H,MATCH(S$1,'Fielding Data'!$A$1:$H$1,0),0),"Other")</f>
        <v>0</v>
      </c>
      <c r="T5808" s="13">
        <f>IFERROR(VLOOKUP($A5808,'Fielding Data'!$A:$H,MATCH(T$1,'Fielding Data'!$A$1:$H$1,0),0),"Other")</f>
        <v>0</v>
      </c>
      <c r="U5808" s="13">
        <f>SUMIFS('Fielding Data'!E:E,'Fielding Data'!$A:$A,'Hitting Data'!$A5808)</f>
        <v>62</v>
      </c>
      <c r="V5808" s="13">
        <f>SUMIFS('Fielding Data'!F:F,'Fielding Data'!$A:$A,'Hitting Data'!$A5808)</f>
        <v>0</v>
      </c>
      <c r="W5808" s="13">
        <f>SUMIFS('Fielding Data'!G:G,'Fielding Data'!$A:$A,'Hitting Data'!$A5808)</f>
        <v>0</v>
      </c>
      <c r="X5808" s="13">
        <f>SUMIFS('Fielding Data'!H:H,'Fielding Data'!$A:$A,'Hitting Data'!$A5808)</f>
        <v>0</v>
      </c>
    </row>
    <row r="5809" spans="1:24" x14ac:dyDescent="0.3">
      <c r="A5809" s="13" t="str">
        <f t="shared" si="90"/>
        <v>tazawju012014</v>
      </c>
      <c r="B5809" s="16" t="s">
        <v>1194</v>
      </c>
      <c r="C5809" s="16">
        <v>2014</v>
      </c>
      <c r="D5809" s="16">
        <v>71</v>
      </c>
      <c r="E5809" s="16">
        <v>0</v>
      </c>
      <c r="F5809" s="16">
        <v>0</v>
      </c>
      <c r="G5809" s="16">
        <v>0</v>
      </c>
      <c r="H5809" s="16">
        <v>0</v>
      </c>
      <c r="I5809" s="16">
        <v>0</v>
      </c>
      <c r="J5809" s="16">
        <v>0</v>
      </c>
      <c r="K5809" s="16">
        <v>0</v>
      </c>
      <c r="L5809" s="16">
        <v>0</v>
      </c>
      <c r="M5809" s="16">
        <v>0</v>
      </c>
      <c r="N5809" s="16">
        <v>0</v>
      </c>
      <c r="O5809" s="16">
        <v>0</v>
      </c>
      <c r="P5809" s="13" t="str">
        <f>IFERROR(VLOOKUP($A5809,'Fielding Data'!$A:$H,MATCH(P$1,'Fielding Data'!$A$1:$H$1,0),0),"Other")</f>
        <v>P</v>
      </c>
      <c r="Q5809" s="13">
        <f>IFERROR(VLOOKUP($A5809,'Fielding Data'!$A:$H,MATCH(Q$1,'Fielding Data'!$A$1:$H$1,0),0),"Other")</f>
        <v>1</v>
      </c>
      <c r="R5809" s="13">
        <f>IFERROR(VLOOKUP($A5809,'Fielding Data'!$A:$H,MATCH(R$1,'Fielding Data'!$A$1:$H$1,0),0),"Other")</f>
        <v>6</v>
      </c>
      <c r="S5809" s="13">
        <f>IFERROR(VLOOKUP($A5809,'Fielding Data'!$A:$H,MATCH(S$1,'Fielding Data'!$A$1:$H$1,0),0),"Other")</f>
        <v>3</v>
      </c>
      <c r="T5809" s="13">
        <f>IFERROR(VLOOKUP($A5809,'Fielding Data'!$A:$H,MATCH(T$1,'Fielding Data'!$A$1:$H$1,0),0),"Other")</f>
        <v>2</v>
      </c>
      <c r="U5809" s="13">
        <f>SUMIFS('Fielding Data'!E:E,'Fielding Data'!$A:$A,'Hitting Data'!$A5809)</f>
        <v>1</v>
      </c>
      <c r="V5809" s="13">
        <f>SUMIFS('Fielding Data'!F:F,'Fielding Data'!$A:$A,'Hitting Data'!$A5809)</f>
        <v>6</v>
      </c>
      <c r="W5809" s="13">
        <f>SUMIFS('Fielding Data'!G:G,'Fielding Data'!$A:$A,'Hitting Data'!$A5809)</f>
        <v>3</v>
      </c>
      <c r="X5809" s="13">
        <f>SUMIFS('Fielding Data'!H:H,'Fielding Data'!$A:$A,'Hitting Data'!$A5809)</f>
        <v>2</v>
      </c>
    </row>
    <row r="5810" spans="1:24" x14ac:dyDescent="0.3">
      <c r="A5810" s="13" t="str">
        <f t="shared" si="90"/>
        <v>teagata012014</v>
      </c>
      <c r="B5810" s="16" t="s">
        <v>1019</v>
      </c>
      <c r="C5810" s="16">
        <v>2014</v>
      </c>
      <c r="D5810" s="16">
        <v>9</v>
      </c>
      <c r="E5810" s="16">
        <v>28</v>
      </c>
      <c r="F5810" s="16">
        <v>1</v>
      </c>
      <c r="G5810" s="16">
        <v>4</v>
      </c>
      <c r="H5810" s="16">
        <v>0</v>
      </c>
      <c r="I5810" s="16">
        <v>0</v>
      </c>
      <c r="J5810" s="16">
        <v>1</v>
      </c>
      <c r="K5810" s="16">
        <v>5</v>
      </c>
      <c r="L5810" s="16">
        <v>0</v>
      </c>
      <c r="M5810" s="16">
        <v>0</v>
      </c>
      <c r="N5810" s="16">
        <v>2</v>
      </c>
      <c r="O5810" s="16">
        <v>7</v>
      </c>
      <c r="P5810" s="13" t="str">
        <f>IFERROR(VLOOKUP($A5810,'Fielding Data'!$A:$H,MATCH(P$1,'Fielding Data'!$A$1:$H$1,0),0),"Other")</f>
        <v>C</v>
      </c>
      <c r="Q5810" s="13">
        <f>IFERROR(VLOOKUP($A5810,'Fielding Data'!$A:$H,MATCH(Q$1,'Fielding Data'!$A$1:$H$1,0),0),"Other")</f>
        <v>54</v>
      </c>
      <c r="R5810" s="13">
        <f>IFERROR(VLOOKUP($A5810,'Fielding Data'!$A:$H,MATCH(R$1,'Fielding Data'!$A$1:$H$1,0),0),"Other")</f>
        <v>6</v>
      </c>
      <c r="S5810" s="13">
        <f>IFERROR(VLOOKUP($A5810,'Fielding Data'!$A:$H,MATCH(S$1,'Fielding Data'!$A$1:$H$1,0),0),"Other")</f>
        <v>0</v>
      </c>
      <c r="T5810" s="13">
        <f>IFERROR(VLOOKUP($A5810,'Fielding Data'!$A:$H,MATCH(T$1,'Fielding Data'!$A$1:$H$1,0),0),"Other")</f>
        <v>0</v>
      </c>
      <c r="U5810" s="13">
        <f>SUMIFS('Fielding Data'!E:E,'Fielding Data'!$A:$A,'Hitting Data'!$A5810)</f>
        <v>54</v>
      </c>
      <c r="V5810" s="13">
        <f>SUMIFS('Fielding Data'!F:F,'Fielding Data'!$A:$A,'Hitting Data'!$A5810)</f>
        <v>6</v>
      </c>
      <c r="W5810" s="13">
        <f>SUMIFS('Fielding Data'!G:G,'Fielding Data'!$A:$A,'Hitting Data'!$A5810)</f>
        <v>0</v>
      </c>
      <c r="X5810" s="13">
        <f>SUMIFS('Fielding Data'!H:H,'Fielding Data'!$A:$A,'Hitting Data'!$A5810)</f>
        <v>0</v>
      </c>
    </row>
    <row r="5811" spans="1:24" x14ac:dyDescent="0.3">
      <c r="A5811" s="13" t="str">
        <f t="shared" si="90"/>
        <v>teherju012014</v>
      </c>
      <c r="B5811" s="16" t="s">
        <v>1632</v>
      </c>
      <c r="C5811" s="16">
        <v>2014</v>
      </c>
      <c r="D5811" s="16">
        <v>33</v>
      </c>
      <c r="E5811" s="16">
        <v>66</v>
      </c>
      <c r="F5811" s="16">
        <v>1</v>
      </c>
      <c r="G5811" s="16">
        <v>7</v>
      </c>
      <c r="H5811" s="16">
        <v>1</v>
      </c>
      <c r="I5811" s="16">
        <v>0</v>
      </c>
      <c r="J5811" s="16">
        <v>0</v>
      </c>
      <c r="K5811" s="16">
        <v>6</v>
      </c>
      <c r="L5811" s="16">
        <v>0</v>
      </c>
      <c r="M5811" s="16">
        <v>0</v>
      </c>
      <c r="N5811" s="16">
        <v>1</v>
      </c>
      <c r="O5811" s="16">
        <v>21</v>
      </c>
      <c r="P5811" s="13" t="str">
        <f>IFERROR(VLOOKUP($A5811,'Fielding Data'!$A:$H,MATCH(P$1,'Fielding Data'!$A$1:$H$1,0),0),"Other")</f>
        <v>P</v>
      </c>
      <c r="Q5811" s="13">
        <f>IFERROR(VLOOKUP($A5811,'Fielding Data'!$A:$H,MATCH(Q$1,'Fielding Data'!$A$1:$H$1,0),0),"Other")</f>
        <v>16</v>
      </c>
      <c r="R5811" s="13">
        <f>IFERROR(VLOOKUP($A5811,'Fielding Data'!$A:$H,MATCH(R$1,'Fielding Data'!$A$1:$H$1,0),0),"Other")</f>
        <v>32</v>
      </c>
      <c r="S5811" s="13">
        <f>IFERROR(VLOOKUP($A5811,'Fielding Data'!$A:$H,MATCH(S$1,'Fielding Data'!$A$1:$H$1,0),0),"Other")</f>
        <v>0</v>
      </c>
      <c r="T5811" s="13">
        <f>IFERROR(VLOOKUP($A5811,'Fielding Data'!$A:$H,MATCH(T$1,'Fielding Data'!$A$1:$H$1,0),0),"Other")</f>
        <v>2</v>
      </c>
      <c r="U5811" s="13">
        <f>SUMIFS('Fielding Data'!E:E,'Fielding Data'!$A:$A,'Hitting Data'!$A5811)</f>
        <v>16</v>
      </c>
      <c r="V5811" s="13">
        <f>SUMIFS('Fielding Data'!F:F,'Fielding Data'!$A:$A,'Hitting Data'!$A5811)</f>
        <v>32</v>
      </c>
      <c r="W5811" s="13">
        <f>SUMIFS('Fielding Data'!G:G,'Fielding Data'!$A:$A,'Hitting Data'!$A5811)</f>
        <v>0</v>
      </c>
      <c r="X5811" s="13">
        <f>SUMIFS('Fielding Data'!H:H,'Fielding Data'!$A:$A,'Hitting Data'!$A5811)</f>
        <v>2</v>
      </c>
    </row>
    <row r="5812" spans="1:24" x14ac:dyDescent="0.3">
      <c r="A5812" s="13" t="str">
        <f t="shared" si="90"/>
        <v>teixema012014</v>
      </c>
      <c r="B5812" s="16" t="s">
        <v>404</v>
      </c>
      <c r="C5812" s="16">
        <v>2014</v>
      </c>
      <c r="D5812" s="16">
        <v>123</v>
      </c>
      <c r="E5812" s="16">
        <v>440</v>
      </c>
      <c r="F5812" s="16">
        <v>56</v>
      </c>
      <c r="G5812" s="16">
        <v>95</v>
      </c>
      <c r="H5812" s="16">
        <v>14</v>
      </c>
      <c r="I5812" s="16">
        <v>0</v>
      </c>
      <c r="J5812" s="16">
        <v>22</v>
      </c>
      <c r="K5812" s="16">
        <v>62</v>
      </c>
      <c r="L5812" s="16">
        <v>1</v>
      </c>
      <c r="M5812" s="16">
        <v>1</v>
      </c>
      <c r="N5812" s="16">
        <v>58</v>
      </c>
      <c r="O5812" s="16">
        <v>109</v>
      </c>
      <c r="P5812" s="13" t="str">
        <f>IFERROR(VLOOKUP($A5812,'Fielding Data'!$A:$H,MATCH(P$1,'Fielding Data'!$A$1:$H$1,0),0),"Other")</f>
        <v>1B</v>
      </c>
      <c r="Q5812" s="13">
        <f>IFERROR(VLOOKUP($A5812,'Fielding Data'!$A:$H,MATCH(Q$1,'Fielding Data'!$A$1:$H$1,0),0),"Other")</f>
        <v>915</v>
      </c>
      <c r="R5812" s="13">
        <f>IFERROR(VLOOKUP($A5812,'Fielding Data'!$A:$H,MATCH(R$1,'Fielding Data'!$A$1:$H$1,0),0),"Other")</f>
        <v>66</v>
      </c>
      <c r="S5812" s="13">
        <f>IFERROR(VLOOKUP($A5812,'Fielding Data'!$A:$H,MATCH(S$1,'Fielding Data'!$A$1:$H$1,0),0),"Other")</f>
        <v>6</v>
      </c>
      <c r="T5812" s="13">
        <f>IFERROR(VLOOKUP($A5812,'Fielding Data'!$A:$H,MATCH(T$1,'Fielding Data'!$A$1:$H$1,0),0),"Other")</f>
        <v>73</v>
      </c>
      <c r="U5812" s="13">
        <f>SUMIFS('Fielding Data'!E:E,'Fielding Data'!$A:$A,'Hitting Data'!$A5812)</f>
        <v>915</v>
      </c>
      <c r="V5812" s="13">
        <f>SUMIFS('Fielding Data'!F:F,'Fielding Data'!$A:$A,'Hitting Data'!$A5812)</f>
        <v>66</v>
      </c>
      <c r="W5812" s="13">
        <f>SUMIFS('Fielding Data'!G:G,'Fielding Data'!$A:$A,'Hitting Data'!$A5812)</f>
        <v>6</v>
      </c>
      <c r="X5812" s="13">
        <f>SUMIFS('Fielding Data'!H:H,'Fielding Data'!$A:$A,'Hitting Data'!$A5812)</f>
        <v>73</v>
      </c>
    </row>
    <row r="5813" spans="1:24" x14ac:dyDescent="0.3">
      <c r="A5813" s="13" t="str">
        <f t="shared" si="90"/>
        <v>tejadru012014</v>
      </c>
      <c r="B5813" s="16" t="s">
        <v>1396</v>
      </c>
      <c r="C5813" s="16">
        <v>2014</v>
      </c>
      <c r="D5813" s="16">
        <v>119</v>
      </c>
      <c r="E5813" s="16">
        <v>355</v>
      </c>
      <c r="F5813" s="16">
        <v>30</v>
      </c>
      <c r="G5813" s="16">
        <v>84</v>
      </c>
      <c r="H5813" s="16">
        <v>11</v>
      </c>
      <c r="I5813" s="16">
        <v>0</v>
      </c>
      <c r="J5813" s="16">
        <v>5</v>
      </c>
      <c r="K5813" s="16">
        <v>34</v>
      </c>
      <c r="L5813" s="16">
        <v>1</v>
      </c>
      <c r="M5813" s="16">
        <v>2</v>
      </c>
      <c r="N5813" s="16">
        <v>50</v>
      </c>
      <c r="O5813" s="16">
        <v>73</v>
      </c>
      <c r="P5813" s="13" t="str">
        <f>IFERROR(VLOOKUP($A5813,'Fielding Data'!$A:$H,MATCH(P$1,'Fielding Data'!$A$1:$H$1,0),0),"Other")</f>
        <v>SS</v>
      </c>
      <c r="Q5813" s="13">
        <f>IFERROR(VLOOKUP($A5813,'Fielding Data'!$A:$H,MATCH(Q$1,'Fielding Data'!$A$1:$H$1,0),0),"Other")</f>
        <v>147</v>
      </c>
      <c r="R5813" s="13">
        <f>IFERROR(VLOOKUP($A5813,'Fielding Data'!$A:$H,MATCH(R$1,'Fielding Data'!$A$1:$H$1,0),0),"Other")</f>
        <v>339</v>
      </c>
      <c r="S5813" s="13">
        <f>IFERROR(VLOOKUP($A5813,'Fielding Data'!$A:$H,MATCH(S$1,'Fielding Data'!$A$1:$H$1,0),0),"Other")</f>
        <v>8</v>
      </c>
      <c r="T5813" s="13">
        <f>IFERROR(VLOOKUP($A5813,'Fielding Data'!$A:$H,MATCH(T$1,'Fielding Data'!$A$1:$H$1,0),0),"Other")</f>
        <v>79</v>
      </c>
      <c r="U5813" s="13">
        <f>SUMIFS('Fielding Data'!E:E,'Fielding Data'!$A:$A,'Hitting Data'!$A5813)</f>
        <v>147</v>
      </c>
      <c r="V5813" s="13">
        <f>SUMIFS('Fielding Data'!F:F,'Fielding Data'!$A:$A,'Hitting Data'!$A5813)</f>
        <v>339</v>
      </c>
      <c r="W5813" s="13">
        <f>SUMIFS('Fielding Data'!G:G,'Fielding Data'!$A:$A,'Hitting Data'!$A5813)</f>
        <v>8</v>
      </c>
      <c r="X5813" s="13">
        <f>SUMIFS('Fielding Data'!H:H,'Fielding Data'!$A:$A,'Hitting Data'!$A5813)</f>
        <v>79</v>
      </c>
    </row>
    <row r="5814" spans="1:24" x14ac:dyDescent="0.3">
      <c r="A5814" s="13" t="str">
        <f t="shared" si="90"/>
        <v>telisto012014</v>
      </c>
      <c r="B5814" s="16" t="s">
        <v>2308</v>
      </c>
      <c r="C5814" s="16">
        <v>2014</v>
      </c>
      <c r="D5814" s="16">
        <v>18</v>
      </c>
      <c r="E5814" s="16">
        <v>68</v>
      </c>
      <c r="F5814" s="16">
        <v>7</v>
      </c>
      <c r="G5814" s="16">
        <v>17</v>
      </c>
      <c r="H5814" s="16">
        <v>2</v>
      </c>
      <c r="I5814" s="16">
        <v>0</v>
      </c>
      <c r="J5814" s="16">
        <v>0</v>
      </c>
      <c r="K5814" s="16">
        <v>8</v>
      </c>
      <c r="L5814" s="16">
        <v>0</v>
      </c>
      <c r="M5814" s="16">
        <v>0</v>
      </c>
      <c r="N5814" s="16">
        <v>1</v>
      </c>
      <c r="O5814" s="16">
        <v>10</v>
      </c>
      <c r="P5814" s="13" t="str">
        <f>IFERROR(VLOOKUP($A5814,'Fielding Data'!$A:$H,MATCH(P$1,'Fielding Data'!$A$1:$H$1,0),0),"Other")</f>
        <v>C</v>
      </c>
      <c r="Q5814" s="13">
        <f>IFERROR(VLOOKUP($A5814,'Fielding Data'!$A:$H,MATCH(Q$1,'Fielding Data'!$A$1:$H$1,0),0),"Other")</f>
        <v>105</v>
      </c>
      <c r="R5814" s="13">
        <f>IFERROR(VLOOKUP($A5814,'Fielding Data'!$A:$H,MATCH(R$1,'Fielding Data'!$A$1:$H$1,0),0),"Other")</f>
        <v>6</v>
      </c>
      <c r="S5814" s="13">
        <f>IFERROR(VLOOKUP($A5814,'Fielding Data'!$A:$H,MATCH(S$1,'Fielding Data'!$A$1:$H$1,0),0),"Other")</f>
        <v>1</v>
      </c>
      <c r="T5814" s="13">
        <f>IFERROR(VLOOKUP($A5814,'Fielding Data'!$A:$H,MATCH(T$1,'Fielding Data'!$A$1:$H$1,0),0),"Other")</f>
        <v>0</v>
      </c>
      <c r="U5814" s="13">
        <f>SUMIFS('Fielding Data'!E:E,'Fielding Data'!$A:$A,'Hitting Data'!$A5814)</f>
        <v>105</v>
      </c>
      <c r="V5814" s="13">
        <f>SUMIFS('Fielding Data'!F:F,'Fielding Data'!$A:$A,'Hitting Data'!$A5814)</f>
        <v>6</v>
      </c>
      <c r="W5814" s="13">
        <f>SUMIFS('Fielding Data'!G:G,'Fielding Data'!$A:$A,'Hitting Data'!$A5814)</f>
        <v>1</v>
      </c>
      <c r="X5814" s="13">
        <f>SUMIFS('Fielding Data'!H:H,'Fielding Data'!$A:$A,'Hitting Data'!$A5814)</f>
        <v>0</v>
      </c>
    </row>
    <row r="5815" spans="1:24" x14ac:dyDescent="0.3">
      <c r="A5815" s="13" t="str">
        <f t="shared" si="90"/>
        <v>tepesni012014</v>
      </c>
      <c r="B5815" s="16" t="s">
        <v>2067</v>
      </c>
      <c r="C5815" s="16">
        <v>2014</v>
      </c>
      <c r="D5815" s="16">
        <v>23</v>
      </c>
      <c r="E5815" s="16">
        <v>2</v>
      </c>
      <c r="F5815" s="16">
        <v>0</v>
      </c>
      <c r="G5815" s="16">
        <v>1</v>
      </c>
      <c r="H5815" s="16">
        <v>0</v>
      </c>
      <c r="I5815" s="16">
        <v>0</v>
      </c>
      <c r="J5815" s="16">
        <v>0</v>
      </c>
      <c r="K5815" s="16">
        <v>0</v>
      </c>
      <c r="L5815" s="16">
        <v>0</v>
      </c>
      <c r="M5815" s="16">
        <v>0</v>
      </c>
      <c r="N5815" s="16">
        <v>0</v>
      </c>
      <c r="O5815" s="16">
        <v>0</v>
      </c>
      <c r="P5815" s="13" t="str">
        <f>IFERROR(VLOOKUP($A5815,'Fielding Data'!$A:$H,MATCH(P$1,'Fielding Data'!$A$1:$H$1,0),0),"Other")</f>
        <v>P</v>
      </c>
      <c r="Q5815" s="13">
        <f>IFERROR(VLOOKUP($A5815,'Fielding Data'!$A:$H,MATCH(Q$1,'Fielding Data'!$A$1:$H$1,0),0),"Other")</f>
        <v>6</v>
      </c>
      <c r="R5815" s="13">
        <f>IFERROR(VLOOKUP($A5815,'Fielding Data'!$A:$H,MATCH(R$1,'Fielding Data'!$A$1:$H$1,0),0),"Other")</f>
        <v>18</v>
      </c>
      <c r="S5815" s="13">
        <f>IFERROR(VLOOKUP($A5815,'Fielding Data'!$A:$H,MATCH(S$1,'Fielding Data'!$A$1:$H$1,0),0),"Other")</f>
        <v>0</v>
      </c>
      <c r="T5815" s="13">
        <f>IFERROR(VLOOKUP($A5815,'Fielding Data'!$A:$H,MATCH(T$1,'Fielding Data'!$A$1:$H$1,0),0),"Other")</f>
        <v>1</v>
      </c>
      <c r="U5815" s="13">
        <f>SUMIFS('Fielding Data'!E:E,'Fielding Data'!$A:$A,'Hitting Data'!$A5815)</f>
        <v>6</v>
      </c>
      <c r="V5815" s="13">
        <f>SUMIFS('Fielding Data'!F:F,'Fielding Data'!$A:$A,'Hitting Data'!$A5815)</f>
        <v>18</v>
      </c>
      <c r="W5815" s="13">
        <f>SUMIFS('Fielding Data'!G:G,'Fielding Data'!$A:$A,'Hitting Data'!$A5815)</f>
        <v>0</v>
      </c>
      <c r="X5815" s="13">
        <f>SUMIFS('Fielding Data'!H:H,'Fielding Data'!$A:$A,'Hitting Data'!$A5815)</f>
        <v>1</v>
      </c>
    </row>
    <row r="5816" spans="1:24" x14ac:dyDescent="0.3">
      <c r="A5816" s="13" t="str">
        <f t="shared" si="90"/>
        <v>terdojo012014</v>
      </c>
      <c r="B5816" s="16" t="s">
        <v>2068</v>
      </c>
      <c r="C5816" s="16">
        <v>2014</v>
      </c>
      <c r="D5816" s="16">
        <v>9</v>
      </c>
      <c r="E5816" s="16">
        <v>10</v>
      </c>
      <c r="F5816" s="16">
        <v>1</v>
      </c>
      <c r="G5816" s="16">
        <v>3</v>
      </c>
      <c r="H5816" s="16">
        <v>2</v>
      </c>
      <c r="I5816" s="16">
        <v>0</v>
      </c>
      <c r="J5816" s="16">
        <v>0</v>
      </c>
      <c r="K5816" s="16">
        <v>2</v>
      </c>
      <c r="L5816" s="16">
        <v>0</v>
      </c>
      <c r="M5816" s="16">
        <v>0</v>
      </c>
      <c r="N5816" s="16">
        <v>0</v>
      </c>
      <c r="O5816" s="16">
        <v>3</v>
      </c>
      <c r="P5816" s="13" t="str">
        <f>IFERROR(VLOOKUP($A5816,'Fielding Data'!$A:$H,MATCH(P$1,'Fielding Data'!$A$1:$H$1,0),0),"Other")</f>
        <v>1B</v>
      </c>
      <c r="Q5816" s="13">
        <f>IFERROR(VLOOKUP($A5816,'Fielding Data'!$A:$H,MATCH(Q$1,'Fielding Data'!$A$1:$H$1,0),0),"Other")</f>
        <v>2</v>
      </c>
      <c r="R5816" s="13">
        <f>IFERROR(VLOOKUP($A5816,'Fielding Data'!$A:$H,MATCH(R$1,'Fielding Data'!$A$1:$H$1,0),0),"Other")</f>
        <v>0</v>
      </c>
      <c r="S5816" s="13">
        <f>IFERROR(VLOOKUP($A5816,'Fielding Data'!$A:$H,MATCH(S$1,'Fielding Data'!$A$1:$H$1,0),0),"Other")</f>
        <v>0</v>
      </c>
      <c r="T5816" s="13">
        <f>IFERROR(VLOOKUP($A5816,'Fielding Data'!$A:$H,MATCH(T$1,'Fielding Data'!$A$1:$H$1,0),0),"Other")</f>
        <v>0</v>
      </c>
      <c r="U5816" s="13">
        <f>SUMIFS('Fielding Data'!E:E,'Fielding Data'!$A:$A,'Hitting Data'!$A5816)</f>
        <v>8</v>
      </c>
      <c r="V5816" s="13">
        <f>SUMIFS('Fielding Data'!F:F,'Fielding Data'!$A:$A,'Hitting Data'!$A5816)</f>
        <v>0</v>
      </c>
      <c r="W5816" s="13">
        <f>SUMIFS('Fielding Data'!G:G,'Fielding Data'!$A:$A,'Hitting Data'!$A5816)</f>
        <v>0</v>
      </c>
      <c r="X5816" s="13">
        <f>SUMIFS('Fielding Data'!H:H,'Fielding Data'!$A:$A,'Hitting Data'!$A5816)</f>
        <v>0</v>
      </c>
    </row>
    <row r="5817" spans="1:24" x14ac:dyDescent="0.3">
      <c r="A5817" s="13" t="str">
        <f t="shared" si="90"/>
        <v>thayeda012014</v>
      </c>
      <c r="B5817" s="16" t="s">
        <v>1195</v>
      </c>
      <c r="C5817" s="16">
        <v>2014</v>
      </c>
      <c r="D5817" s="16">
        <v>70</v>
      </c>
      <c r="E5817" s="16">
        <v>1</v>
      </c>
      <c r="F5817" s="16">
        <v>0</v>
      </c>
      <c r="G5817" s="16">
        <v>0</v>
      </c>
      <c r="H5817" s="16">
        <v>0</v>
      </c>
      <c r="I5817" s="16">
        <v>0</v>
      </c>
      <c r="J5817" s="16">
        <v>0</v>
      </c>
      <c r="K5817" s="16">
        <v>0</v>
      </c>
      <c r="L5817" s="16">
        <v>0</v>
      </c>
      <c r="M5817" s="16">
        <v>0</v>
      </c>
      <c r="N5817" s="16">
        <v>0</v>
      </c>
      <c r="O5817" s="16">
        <v>1</v>
      </c>
      <c r="P5817" s="13" t="str">
        <f>IFERROR(VLOOKUP($A5817,'Fielding Data'!$A:$H,MATCH(P$1,'Fielding Data'!$A$1:$H$1,0),0),"Other")</f>
        <v>P</v>
      </c>
      <c r="Q5817" s="13">
        <f>IFERROR(VLOOKUP($A5817,'Fielding Data'!$A:$H,MATCH(Q$1,'Fielding Data'!$A$1:$H$1,0),0),"Other")</f>
        <v>2</v>
      </c>
      <c r="R5817" s="13">
        <f>IFERROR(VLOOKUP($A5817,'Fielding Data'!$A:$H,MATCH(R$1,'Fielding Data'!$A$1:$H$1,0),0),"Other")</f>
        <v>6</v>
      </c>
      <c r="S5817" s="13">
        <f>IFERROR(VLOOKUP($A5817,'Fielding Data'!$A:$H,MATCH(S$1,'Fielding Data'!$A$1:$H$1,0),0),"Other")</f>
        <v>0</v>
      </c>
      <c r="T5817" s="13">
        <f>IFERROR(VLOOKUP($A5817,'Fielding Data'!$A:$H,MATCH(T$1,'Fielding Data'!$A$1:$H$1,0),0),"Other")</f>
        <v>0</v>
      </c>
      <c r="U5817" s="13">
        <f>SUMIFS('Fielding Data'!E:E,'Fielding Data'!$A:$A,'Hitting Data'!$A5817)</f>
        <v>2</v>
      </c>
      <c r="V5817" s="13">
        <f>SUMIFS('Fielding Data'!F:F,'Fielding Data'!$A:$A,'Hitting Data'!$A5817)</f>
        <v>6</v>
      </c>
      <c r="W5817" s="13">
        <f>SUMIFS('Fielding Data'!G:G,'Fielding Data'!$A:$A,'Hitting Data'!$A5817)</f>
        <v>0</v>
      </c>
      <c r="X5817" s="13">
        <f>SUMIFS('Fielding Data'!H:H,'Fielding Data'!$A:$A,'Hitting Data'!$A5817)</f>
        <v>0</v>
      </c>
    </row>
    <row r="5818" spans="1:24" x14ac:dyDescent="0.3">
      <c r="A5818" s="13" t="str">
        <f t="shared" si="90"/>
        <v>thielca012014</v>
      </c>
      <c r="B5818" s="16" t="s">
        <v>2069</v>
      </c>
      <c r="C5818" s="16">
        <v>2014</v>
      </c>
      <c r="D5818" s="16">
        <v>54</v>
      </c>
      <c r="E5818" s="16">
        <v>0</v>
      </c>
      <c r="F5818" s="16">
        <v>0</v>
      </c>
      <c r="G5818" s="16">
        <v>0</v>
      </c>
      <c r="H5818" s="16">
        <v>0</v>
      </c>
      <c r="I5818" s="16">
        <v>0</v>
      </c>
      <c r="J5818" s="16">
        <v>0</v>
      </c>
      <c r="K5818" s="16">
        <v>0</v>
      </c>
      <c r="L5818" s="16">
        <v>0</v>
      </c>
      <c r="M5818" s="16">
        <v>0</v>
      </c>
      <c r="N5818" s="16">
        <v>0</v>
      </c>
      <c r="O5818" s="16">
        <v>0</v>
      </c>
      <c r="P5818" s="13" t="str">
        <f>IFERROR(VLOOKUP($A5818,'Fielding Data'!$A:$H,MATCH(P$1,'Fielding Data'!$A$1:$H$1,0),0),"Other")</f>
        <v>P</v>
      </c>
      <c r="Q5818" s="13">
        <f>IFERROR(VLOOKUP($A5818,'Fielding Data'!$A:$H,MATCH(Q$1,'Fielding Data'!$A$1:$H$1,0),0),"Other")</f>
        <v>2</v>
      </c>
      <c r="R5818" s="13">
        <f>IFERROR(VLOOKUP($A5818,'Fielding Data'!$A:$H,MATCH(R$1,'Fielding Data'!$A$1:$H$1,0),0),"Other")</f>
        <v>7</v>
      </c>
      <c r="S5818" s="13">
        <f>IFERROR(VLOOKUP($A5818,'Fielding Data'!$A:$H,MATCH(S$1,'Fielding Data'!$A$1:$H$1,0),0),"Other")</f>
        <v>1</v>
      </c>
      <c r="T5818" s="13">
        <f>IFERROR(VLOOKUP($A5818,'Fielding Data'!$A:$H,MATCH(T$1,'Fielding Data'!$A$1:$H$1,0),0),"Other")</f>
        <v>0</v>
      </c>
      <c r="U5818" s="13">
        <f>SUMIFS('Fielding Data'!E:E,'Fielding Data'!$A:$A,'Hitting Data'!$A5818)</f>
        <v>2</v>
      </c>
      <c r="V5818" s="13">
        <f>SUMIFS('Fielding Data'!F:F,'Fielding Data'!$A:$A,'Hitting Data'!$A5818)</f>
        <v>7</v>
      </c>
      <c r="W5818" s="13">
        <f>SUMIFS('Fielding Data'!G:G,'Fielding Data'!$A:$A,'Hitting Data'!$A5818)</f>
        <v>1</v>
      </c>
      <c r="X5818" s="13">
        <f>SUMIFS('Fielding Data'!H:H,'Fielding Data'!$A:$A,'Hitting Data'!$A5818)</f>
        <v>0</v>
      </c>
    </row>
    <row r="5819" spans="1:24" x14ac:dyDescent="0.3">
      <c r="A5819" s="13" t="str">
        <f t="shared" si="90"/>
        <v>tholejo012014</v>
      </c>
      <c r="B5819" s="16" t="s">
        <v>1196</v>
      </c>
      <c r="C5819" s="16">
        <v>2014</v>
      </c>
      <c r="D5819" s="16">
        <v>57</v>
      </c>
      <c r="E5819" s="16">
        <v>133</v>
      </c>
      <c r="F5819" s="16">
        <v>11</v>
      </c>
      <c r="G5819" s="16">
        <v>33</v>
      </c>
      <c r="H5819" s="16">
        <v>4</v>
      </c>
      <c r="I5819" s="16">
        <v>0</v>
      </c>
      <c r="J5819" s="16">
        <v>0</v>
      </c>
      <c r="K5819" s="16">
        <v>7</v>
      </c>
      <c r="L5819" s="16">
        <v>0</v>
      </c>
      <c r="M5819" s="16">
        <v>3</v>
      </c>
      <c r="N5819" s="16">
        <v>14</v>
      </c>
      <c r="O5819" s="16">
        <v>25</v>
      </c>
      <c r="P5819" s="13" t="str">
        <f>IFERROR(VLOOKUP($A5819,'Fielding Data'!$A:$H,MATCH(P$1,'Fielding Data'!$A$1:$H$1,0),0),"Other")</f>
        <v>C</v>
      </c>
      <c r="Q5819" s="13">
        <f>IFERROR(VLOOKUP($A5819,'Fielding Data'!$A:$H,MATCH(Q$1,'Fielding Data'!$A$1:$H$1,0),0),"Other")</f>
        <v>295</v>
      </c>
      <c r="R5819" s="13">
        <f>IFERROR(VLOOKUP($A5819,'Fielding Data'!$A:$H,MATCH(R$1,'Fielding Data'!$A$1:$H$1,0),0),"Other")</f>
        <v>11</v>
      </c>
      <c r="S5819" s="13">
        <f>IFERROR(VLOOKUP($A5819,'Fielding Data'!$A:$H,MATCH(S$1,'Fielding Data'!$A$1:$H$1,0),0),"Other")</f>
        <v>1</v>
      </c>
      <c r="T5819" s="13">
        <f>IFERROR(VLOOKUP($A5819,'Fielding Data'!$A:$H,MATCH(T$1,'Fielding Data'!$A$1:$H$1,0),0),"Other")</f>
        <v>3</v>
      </c>
      <c r="U5819" s="13">
        <f>SUMIFS('Fielding Data'!E:E,'Fielding Data'!$A:$A,'Hitting Data'!$A5819)</f>
        <v>295</v>
      </c>
      <c r="V5819" s="13">
        <f>SUMIFS('Fielding Data'!F:F,'Fielding Data'!$A:$A,'Hitting Data'!$A5819)</f>
        <v>11</v>
      </c>
      <c r="W5819" s="13">
        <f>SUMIFS('Fielding Data'!G:G,'Fielding Data'!$A:$A,'Hitting Data'!$A5819)</f>
        <v>1</v>
      </c>
      <c r="X5819" s="13">
        <f>SUMIFS('Fielding Data'!H:H,'Fielding Data'!$A:$A,'Hitting Data'!$A5819)</f>
        <v>3</v>
      </c>
    </row>
    <row r="5820" spans="1:24" x14ac:dyDescent="0.3">
      <c r="A5820" s="13" t="str">
        <f t="shared" si="90"/>
        <v>thomaia012014</v>
      </c>
      <c r="B5820" s="16" t="s">
        <v>2309</v>
      </c>
      <c r="C5820" s="16">
        <v>2014</v>
      </c>
      <c r="D5820" s="16">
        <v>16</v>
      </c>
      <c r="E5820" s="16">
        <v>0</v>
      </c>
      <c r="F5820" s="16">
        <v>0</v>
      </c>
      <c r="G5820" s="16">
        <v>0</v>
      </c>
      <c r="H5820" s="16">
        <v>0</v>
      </c>
      <c r="I5820" s="16">
        <v>0</v>
      </c>
      <c r="J5820" s="16">
        <v>0</v>
      </c>
      <c r="K5820" s="16">
        <v>0</v>
      </c>
      <c r="L5820" s="16">
        <v>0</v>
      </c>
      <c r="M5820" s="16">
        <v>0</v>
      </c>
      <c r="N5820" s="16">
        <v>0</v>
      </c>
      <c r="O5820" s="16">
        <v>0</v>
      </c>
      <c r="P5820" s="13" t="str">
        <f>IFERROR(VLOOKUP($A5820,'Fielding Data'!$A:$H,MATCH(P$1,'Fielding Data'!$A$1:$H$1,0),0),"Other")</f>
        <v>P</v>
      </c>
      <c r="Q5820" s="13">
        <f>IFERROR(VLOOKUP($A5820,'Fielding Data'!$A:$H,MATCH(Q$1,'Fielding Data'!$A$1:$H$1,0),0),"Other")</f>
        <v>3</v>
      </c>
      <c r="R5820" s="13">
        <f>IFERROR(VLOOKUP($A5820,'Fielding Data'!$A:$H,MATCH(R$1,'Fielding Data'!$A$1:$H$1,0),0),"Other")</f>
        <v>1</v>
      </c>
      <c r="S5820" s="13">
        <f>IFERROR(VLOOKUP($A5820,'Fielding Data'!$A:$H,MATCH(S$1,'Fielding Data'!$A$1:$H$1,0),0),"Other")</f>
        <v>0</v>
      </c>
      <c r="T5820" s="13">
        <f>IFERROR(VLOOKUP($A5820,'Fielding Data'!$A:$H,MATCH(T$1,'Fielding Data'!$A$1:$H$1,0),0),"Other")</f>
        <v>0</v>
      </c>
      <c r="U5820" s="13">
        <f>SUMIFS('Fielding Data'!E:E,'Fielding Data'!$A:$A,'Hitting Data'!$A5820)</f>
        <v>3</v>
      </c>
      <c r="V5820" s="13">
        <f>SUMIFS('Fielding Data'!F:F,'Fielding Data'!$A:$A,'Hitting Data'!$A5820)</f>
        <v>1</v>
      </c>
      <c r="W5820" s="13">
        <f>SUMIFS('Fielding Data'!G:G,'Fielding Data'!$A:$A,'Hitting Data'!$A5820)</f>
        <v>0</v>
      </c>
      <c r="X5820" s="13">
        <f>SUMIFS('Fielding Data'!H:H,'Fielding Data'!$A:$A,'Hitting Data'!$A5820)</f>
        <v>0</v>
      </c>
    </row>
    <row r="5821" spans="1:24" x14ac:dyDescent="0.3">
      <c r="A5821" s="13" t="str">
        <f t="shared" si="90"/>
        <v>thompaa012014</v>
      </c>
      <c r="B5821" s="16" t="s">
        <v>1635</v>
      </c>
      <c r="C5821" s="16">
        <v>2014</v>
      </c>
      <c r="D5821" s="16">
        <v>7</v>
      </c>
      <c r="E5821" s="16">
        <v>0</v>
      </c>
      <c r="F5821" s="16">
        <v>0</v>
      </c>
      <c r="G5821" s="16">
        <v>0</v>
      </c>
      <c r="H5821" s="16">
        <v>0</v>
      </c>
      <c r="I5821" s="16">
        <v>0</v>
      </c>
      <c r="J5821" s="16">
        <v>0</v>
      </c>
      <c r="K5821" s="16">
        <v>0</v>
      </c>
      <c r="L5821" s="16">
        <v>0</v>
      </c>
      <c r="M5821" s="16">
        <v>0</v>
      </c>
      <c r="N5821" s="16">
        <v>0</v>
      </c>
      <c r="O5821" s="16">
        <v>0</v>
      </c>
      <c r="P5821" s="13" t="str">
        <f>IFERROR(VLOOKUP($A5821,'Fielding Data'!$A:$H,MATCH(P$1,'Fielding Data'!$A$1:$H$1,0),0),"Other")</f>
        <v>P</v>
      </c>
      <c r="Q5821" s="13">
        <f>IFERROR(VLOOKUP($A5821,'Fielding Data'!$A:$H,MATCH(Q$1,'Fielding Data'!$A$1:$H$1,0),0),"Other")</f>
        <v>1</v>
      </c>
      <c r="R5821" s="13">
        <f>IFERROR(VLOOKUP($A5821,'Fielding Data'!$A:$H,MATCH(R$1,'Fielding Data'!$A$1:$H$1,0),0),"Other")</f>
        <v>0</v>
      </c>
      <c r="S5821" s="13">
        <f>IFERROR(VLOOKUP($A5821,'Fielding Data'!$A:$H,MATCH(S$1,'Fielding Data'!$A$1:$H$1,0),0),"Other")</f>
        <v>0</v>
      </c>
      <c r="T5821" s="13">
        <f>IFERROR(VLOOKUP($A5821,'Fielding Data'!$A:$H,MATCH(T$1,'Fielding Data'!$A$1:$H$1,0),0),"Other")</f>
        <v>0</v>
      </c>
      <c r="U5821" s="13">
        <f>SUMIFS('Fielding Data'!E:E,'Fielding Data'!$A:$A,'Hitting Data'!$A5821)</f>
        <v>1</v>
      </c>
      <c r="V5821" s="13">
        <f>SUMIFS('Fielding Data'!F:F,'Fielding Data'!$A:$A,'Hitting Data'!$A5821)</f>
        <v>0</v>
      </c>
      <c r="W5821" s="13">
        <f>SUMIFS('Fielding Data'!G:G,'Fielding Data'!$A:$A,'Hitting Data'!$A5821)</f>
        <v>0</v>
      </c>
      <c r="X5821" s="13">
        <f>SUMIFS('Fielding Data'!H:H,'Fielding Data'!$A:$A,'Hitting Data'!$A5821)</f>
        <v>0</v>
      </c>
    </row>
    <row r="5822" spans="1:24" x14ac:dyDescent="0.3">
      <c r="A5822" s="13" t="str">
        <f t="shared" si="90"/>
        <v>thompta012014</v>
      </c>
      <c r="B5822" s="16" t="s">
        <v>2310</v>
      </c>
      <c r="C5822" s="16">
        <v>2014</v>
      </c>
      <c r="D5822" s="16">
        <v>5</v>
      </c>
      <c r="E5822" s="16">
        <v>0</v>
      </c>
      <c r="F5822" s="16">
        <v>0</v>
      </c>
      <c r="G5822" s="16">
        <v>0</v>
      </c>
      <c r="H5822" s="16">
        <v>0</v>
      </c>
      <c r="I5822" s="16">
        <v>0</v>
      </c>
      <c r="J5822" s="16">
        <v>0</v>
      </c>
      <c r="K5822" s="16">
        <v>0</v>
      </c>
      <c r="L5822" s="16">
        <v>0</v>
      </c>
      <c r="M5822" s="16">
        <v>0</v>
      </c>
      <c r="N5822" s="16">
        <v>0</v>
      </c>
      <c r="O5822" s="16">
        <v>0</v>
      </c>
      <c r="P5822" s="13" t="str">
        <f>IFERROR(VLOOKUP($A5822,'Fielding Data'!$A:$H,MATCH(P$1,'Fielding Data'!$A$1:$H$1,0),0),"Other")</f>
        <v>P</v>
      </c>
      <c r="Q5822" s="13">
        <f>IFERROR(VLOOKUP($A5822,'Fielding Data'!$A:$H,MATCH(Q$1,'Fielding Data'!$A$1:$H$1,0),0),"Other")</f>
        <v>0</v>
      </c>
      <c r="R5822" s="13">
        <f>IFERROR(VLOOKUP($A5822,'Fielding Data'!$A:$H,MATCH(R$1,'Fielding Data'!$A$1:$H$1,0),0),"Other")</f>
        <v>2</v>
      </c>
      <c r="S5822" s="13">
        <f>IFERROR(VLOOKUP($A5822,'Fielding Data'!$A:$H,MATCH(S$1,'Fielding Data'!$A$1:$H$1,0),0),"Other")</f>
        <v>0</v>
      </c>
      <c r="T5822" s="13">
        <f>IFERROR(VLOOKUP($A5822,'Fielding Data'!$A:$H,MATCH(T$1,'Fielding Data'!$A$1:$H$1,0),0),"Other")</f>
        <v>0</v>
      </c>
      <c r="U5822" s="13">
        <f>SUMIFS('Fielding Data'!E:E,'Fielding Data'!$A:$A,'Hitting Data'!$A5822)</f>
        <v>0</v>
      </c>
      <c r="V5822" s="13">
        <f>SUMIFS('Fielding Data'!F:F,'Fielding Data'!$A:$A,'Hitting Data'!$A5822)</f>
        <v>2</v>
      </c>
      <c r="W5822" s="13">
        <f>SUMIFS('Fielding Data'!G:G,'Fielding Data'!$A:$A,'Hitting Data'!$A5822)</f>
        <v>0</v>
      </c>
      <c r="X5822" s="13">
        <f>SUMIFS('Fielding Data'!H:H,'Fielding Data'!$A:$A,'Hitting Data'!$A5822)</f>
        <v>0</v>
      </c>
    </row>
    <row r="5823" spans="1:24" x14ac:dyDescent="0.3">
      <c r="A5823" s="13" t="str">
        <f t="shared" si="90"/>
        <v>thornty012014</v>
      </c>
      <c r="B5823" s="16" t="s">
        <v>1846</v>
      </c>
      <c r="C5823" s="16">
        <v>2014</v>
      </c>
      <c r="D5823" s="16">
        <v>27</v>
      </c>
      <c r="E5823" s="16">
        <v>1</v>
      </c>
      <c r="F5823" s="16">
        <v>0</v>
      </c>
      <c r="G5823" s="16">
        <v>0</v>
      </c>
      <c r="H5823" s="16">
        <v>0</v>
      </c>
      <c r="I5823" s="16">
        <v>0</v>
      </c>
      <c r="J5823" s="16">
        <v>0</v>
      </c>
      <c r="K5823" s="16">
        <v>0</v>
      </c>
      <c r="L5823" s="16">
        <v>0</v>
      </c>
      <c r="M5823" s="16">
        <v>0</v>
      </c>
      <c r="N5823" s="16">
        <v>0</v>
      </c>
      <c r="O5823" s="16">
        <v>0</v>
      </c>
      <c r="P5823" s="13" t="str">
        <f>IFERROR(VLOOKUP($A5823,'Fielding Data'!$A:$H,MATCH(P$1,'Fielding Data'!$A$1:$H$1,0),0),"Other")</f>
        <v>P</v>
      </c>
      <c r="Q5823" s="13">
        <f>IFERROR(VLOOKUP($A5823,'Fielding Data'!$A:$H,MATCH(Q$1,'Fielding Data'!$A$1:$H$1,0),0),"Other")</f>
        <v>3</v>
      </c>
      <c r="R5823" s="13">
        <f>IFERROR(VLOOKUP($A5823,'Fielding Data'!$A:$H,MATCH(R$1,'Fielding Data'!$A$1:$H$1,0),0),"Other")</f>
        <v>3</v>
      </c>
      <c r="S5823" s="13">
        <f>IFERROR(VLOOKUP($A5823,'Fielding Data'!$A:$H,MATCH(S$1,'Fielding Data'!$A$1:$H$1,0),0),"Other")</f>
        <v>0</v>
      </c>
      <c r="T5823" s="13">
        <f>IFERROR(VLOOKUP($A5823,'Fielding Data'!$A:$H,MATCH(T$1,'Fielding Data'!$A$1:$H$1,0),0),"Other")</f>
        <v>0</v>
      </c>
      <c r="U5823" s="13">
        <f>SUMIFS('Fielding Data'!E:E,'Fielding Data'!$A:$A,'Hitting Data'!$A5823)</f>
        <v>3</v>
      </c>
      <c r="V5823" s="13">
        <f>SUMIFS('Fielding Data'!F:F,'Fielding Data'!$A:$A,'Hitting Data'!$A5823)</f>
        <v>3</v>
      </c>
      <c r="W5823" s="13">
        <f>SUMIFS('Fielding Data'!G:G,'Fielding Data'!$A:$A,'Hitting Data'!$A5823)</f>
        <v>0</v>
      </c>
      <c r="X5823" s="13">
        <f>SUMIFS('Fielding Data'!H:H,'Fielding Data'!$A:$A,'Hitting Data'!$A5823)</f>
        <v>0</v>
      </c>
    </row>
    <row r="5824" spans="1:24" x14ac:dyDescent="0.3">
      <c r="A5824" s="13" t="str">
        <f t="shared" si="90"/>
        <v>tillmch012014</v>
      </c>
      <c r="B5824" s="16" t="s">
        <v>1197</v>
      </c>
      <c r="C5824" s="16">
        <v>2014</v>
      </c>
      <c r="D5824" s="16">
        <v>34</v>
      </c>
      <c r="E5824" s="16">
        <v>4</v>
      </c>
      <c r="F5824" s="16">
        <v>1</v>
      </c>
      <c r="G5824" s="16">
        <v>0</v>
      </c>
      <c r="H5824" s="16">
        <v>0</v>
      </c>
      <c r="I5824" s="16">
        <v>0</v>
      </c>
      <c r="J5824" s="16">
        <v>0</v>
      </c>
      <c r="K5824" s="16">
        <v>0</v>
      </c>
      <c r="L5824" s="16">
        <v>0</v>
      </c>
      <c r="M5824" s="16">
        <v>0</v>
      </c>
      <c r="N5824" s="16">
        <v>0</v>
      </c>
      <c r="O5824" s="16">
        <v>2</v>
      </c>
      <c r="P5824" s="13" t="str">
        <f>IFERROR(VLOOKUP($A5824,'Fielding Data'!$A:$H,MATCH(P$1,'Fielding Data'!$A$1:$H$1,0),0),"Other")</f>
        <v>P</v>
      </c>
      <c r="Q5824" s="13">
        <f>IFERROR(VLOOKUP($A5824,'Fielding Data'!$A:$H,MATCH(Q$1,'Fielding Data'!$A$1:$H$1,0),0),"Other")</f>
        <v>10</v>
      </c>
      <c r="R5824" s="13">
        <f>IFERROR(VLOOKUP($A5824,'Fielding Data'!$A:$H,MATCH(R$1,'Fielding Data'!$A$1:$H$1,0),0),"Other")</f>
        <v>19</v>
      </c>
      <c r="S5824" s="13">
        <f>IFERROR(VLOOKUP($A5824,'Fielding Data'!$A:$H,MATCH(S$1,'Fielding Data'!$A$1:$H$1,0),0),"Other")</f>
        <v>2</v>
      </c>
      <c r="T5824" s="13">
        <f>IFERROR(VLOOKUP($A5824,'Fielding Data'!$A:$H,MATCH(T$1,'Fielding Data'!$A$1:$H$1,0),0),"Other")</f>
        <v>0</v>
      </c>
      <c r="U5824" s="13">
        <f>SUMIFS('Fielding Data'!E:E,'Fielding Data'!$A:$A,'Hitting Data'!$A5824)</f>
        <v>10</v>
      </c>
      <c r="V5824" s="13">
        <f>SUMIFS('Fielding Data'!F:F,'Fielding Data'!$A:$A,'Hitting Data'!$A5824)</f>
        <v>19</v>
      </c>
      <c r="W5824" s="13">
        <f>SUMIFS('Fielding Data'!G:G,'Fielding Data'!$A:$A,'Hitting Data'!$A5824)</f>
        <v>2</v>
      </c>
      <c r="X5824" s="13">
        <f>SUMIFS('Fielding Data'!H:H,'Fielding Data'!$A:$A,'Hitting Data'!$A5824)</f>
        <v>0</v>
      </c>
    </row>
    <row r="5825" spans="1:24" x14ac:dyDescent="0.3">
      <c r="A5825" s="13" t="str">
        <f t="shared" si="90"/>
        <v>tollesh012014</v>
      </c>
      <c r="B5825" s="16" t="s">
        <v>1847</v>
      </c>
      <c r="C5825" s="16">
        <v>2014</v>
      </c>
      <c r="D5825" s="16">
        <v>65</v>
      </c>
      <c r="E5825" s="16">
        <v>0</v>
      </c>
      <c r="F5825" s="16">
        <v>0</v>
      </c>
      <c r="G5825" s="16">
        <v>0</v>
      </c>
      <c r="H5825" s="16">
        <v>0</v>
      </c>
      <c r="I5825" s="16">
        <v>0</v>
      </c>
      <c r="J5825" s="16">
        <v>0</v>
      </c>
      <c r="K5825" s="16">
        <v>0</v>
      </c>
      <c r="L5825" s="16">
        <v>0</v>
      </c>
      <c r="M5825" s="16">
        <v>0</v>
      </c>
      <c r="N5825" s="16">
        <v>0</v>
      </c>
      <c r="O5825" s="16">
        <v>0</v>
      </c>
      <c r="P5825" s="13" t="str">
        <f>IFERROR(VLOOKUP($A5825,'Fielding Data'!$A:$H,MATCH(P$1,'Fielding Data'!$A$1:$H$1,0),0),"Other")</f>
        <v>P</v>
      </c>
      <c r="Q5825" s="13">
        <f>IFERROR(VLOOKUP($A5825,'Fielding Data'!$A:$H,MATCH(Q$1,'Fielding Data'!$A$1:$H$1,0),0),"Other")</f>
        <v>5</v>
      </c>
      <c r="R5825" s="13">
        <f>IFERROR(VLOOKUP($A5825,'Fielding Data'!$A:$H,MATCH(R$1,'Fielding Data'!$A$1:$H$1,0),0),"Other")</f>
        <v>6</v>
      </c>
      <c r="S5825" s="13">
        <f>IFERROR(VLOOKUP($A5825,'Fielding Data'!$A:$H,MATCH(S$1,'Fielding Data'!$A$1:$H$1,0),0),"Other")</f>
        <v>0</v>
      </c>
      <c r="T5825" s="13">
        <f>IFERROR(VLOOKUP($A5825,'Fielding Data'!$A:$H,MATCH(T$1,'Fielding Data'!$A$1:$H$1,0),0),"Other")</f>
        <v>0</v>
      </c>
      <c r="U5825" s="13">
        <f>SUMIFS('Fielding Data'!E:E,'Fielding Data'!$A:$A,'Hitting Data'!$A5825)</f>
        <v>5</v>
      </c>
      <c r="V5825" s="13">
        <f>SUMIFS('Fielding Data'!F:F,'Fielding Data'!$A:$A,'Hitting Data'!$A5825)</f>
        <v>6</v>
      </c>
      <c r="W5825" s="13">
        <f>SUMIFS('Fielding Data'!G:G,'Fielding Data'!$A:$A,'Hitting Data'!$A5825)</f>
        <v>0</v>
      </c>
      <c r="X5825" s="13">
        <f>SUMIFS('Fielding Data'!H:H,'Fielding Data'!$A:$A,'Hitting Data'!$A5825)</f>
        <v>0</v>
      </c>
    </row>
    <row r="5826" spans="1:24" x14ac:dyDescent="0.3">
      <c r="A5826" s="13" t="str">
        <f t="shared" si="90"/>
        <v>tollest012014</v>
      </c>
      <c r="B5826" s="16" t="s">
        <v>1398</v>
      </c>
      <c r="C5826" s="16">
        <v>2014</v>
      </c>
      <c r="D5826" s="16">
        <v>109</v>
      </c>
      <c r="E5826" s="16">
        <v>170</v>
      </c>
      <c r="F5826" s="16">
        <v>21</v>
      </c>
      <c r="G5826" s="16">
        <v>43</v>
      </c>
      <c r="H5826" s="16">
        <v>7</v>
      </c>
      <c r="I5826" s="16">
        <v>2</v>
      </c>
      <c r="J5826" s="16">
        <v>3</v>
      </c>
      <c r="K5826" s="16">
        <v>16</v>
      </c>
      <c r="L5826" s="16">
        <v>3</v>
      </c>
      <c r="M5826" s="16">
        <v>1</v>
      </c>
      <c r="N5826" s="16">
        <v>12</v>
      </c>
      <c r="O5826" s="16">
        <v>49</v>
      </c>
      <c r="P5826" s="13" t="str">
        <f>IFERROR(VLOOKUP($A5826,'Fielding Data'!$A:$H,MATCH(P$1,'Fielding Data'!$A$1:$H$1,0),0),"Other")</f>
        <v>2B</v>
      </c>
      <c r="Q5826" s="13">
        <f>IFERROR(VLOOKUP($A5826,'Fielding Data'!$A:$H,MATCH(Q$1,'Fielding Data'!$A$1:$H$1,0),0),"Other")</f>
        <v>56</v>
      </c>
      <c r="R5826" s="13">
        <f>IFERROR(VLOOKUP($A5826,'Fielding Data'!$A:$H,MATCH(R$1,'Fielding Data'!$A$1:$H$1,0),0),"Other")</f>
        <v>75</v>
      </c>
      <c r="S5826" s="13">
        <f>IFERROR(VLOOKUP($A5826,'Fielding Data'!$A:$H,MATCH(S$1,'Fielding Data'!$A$1:$H$1,0),0),"Other")</f>
        <v>5</v>
      </c>
      <c r="T5826" s="13">
        <f>IFERROR(VLOOKUP($A5826,'Fielding Data'!$A:$H,MATCH(T$1,'Fielding Data'!$A$1:$H$1,0),0),"Other")</f>
        <v>14</v>
      </c>
      <c r="U5826" s="13">
        <f>SUMIFS('Fielding Data'!E:E,'Fielding Data'!$A:$A,'Hitting Data'!$A5826)</f>
        <v>86</v>
      </c>
      <c r="V5826" s="13">
        <f>SUMIFS('Fielding Data'!F:F,'Fielding Data'!$A:$A,'Hitting Data'!$A5826)</f>
        <v>104</v>
      </c>
      <c r="W5826" s="13">
        <f>SUMIFS('Fielding Data'!G:G,'Fielding Data'!$A:$A,'Hitting Data'!$A5826)</f>
        <v>7</v>
      </c>
      <c r="X5826" s="13">
        <f>SUMIFS('Fielding Data'!H:H,'Fielding Data'!$A:$A,'Hitting Data'!$A5826)</f>
        <v>15</v>
      </c>
    </row>
    <row r="5827" spans="1:24" x14ac:dyDescent="0.3">
      <c r="A5827" s="13" t="str">
        <f t="shared" ref="A5827:A5890" si="91">(B5827&amp;C5827)</f>
        <v>tomlijo012014</v>
      </c>
      <c r="B5827" s="16" t="s">
        <v>1399</v>
      </c>
      <c r="C5827" s="16">
        <v>2014</v>
      </c>
      <c r="D5827" s="16">
        <v>26</v>
      </c>
      <c r="E5827" s="16">
        <v>0</v>
      </c>
      <c r="F5827" s="16">
        <v>0</v>
      </c>
      <c r="G5827" s="16">
        <v>0</v>
      </c>
      <c r="H5827" s="16">
        <v>0</v>
      </c>
      <c r="I5827" s="16">
        <v>0</v>
      </c>
      <c r="J5827" s="16">
        <v>0</v>
      </c>
      <c r="K5827" s="16">
        <v>0</v>
      </c>
      <c r="L5827" s="16">
        <v>0</v>
      </c>
      <c r="M5827" s="16">
        <v>0</v>
      </c>
      <c r="N5827" s="16">
        <v>0</v>
      </c>
      <c r="O5827" s="16">
        <v>0</v>
      </c>
      <c r="P5827" s="13" t="str">
        <f>IFERROR(VLOOKUP($A5827,'Fielding Data'!$A:$H,MATCH(P$1,'Fielding Data'!$A$1:$H$1,0),0),"Other")</f>
        <v>P</v>
      </c>
      <c r="Q5827" s="13">
        <f>IFERROR(VLOOKUP($A5827,'Fielding Data'!$A:$H,MATCH(Q$1,'Fielding Data'!$A$1:$H$1,0),0),"Other")</f>
        <v>10</v>
      </c>
      <c r="R5827" s="13">
        <f>IFERROR(VLOOKUP($A5827,'Fielding Data'!$A:$H,MATCH(R$1,'Fielding Data'!$A$1:$H$1,0),0),"Other")</f>
        <v>10</v>
      </c>
      <c r="S5827" s="13">
        <f>IFERROR(VLOOKUP($A5827,'Fielding Data'!$A:$H,MATCH(S$1,'Fielding Data'!$A$1:$H$1,0),0),"Other")</f>
        <v>2</v>
      </c>
      <c r="T5827" s="13">
        <f>IFERROR(VLOOKUP($A5827,'Fielding Data'!$A:$H,MATCH(T$1,'Fielding Data'!$A$1:$H$1,0),0),"Other")</f>
        <v>2</v>
      </c>
      <c r="U5827" s="13">
        <f>SUMIFS('Fielding Data'!E:E,'Fielding Data'!$A:$A,'Hitting Data'!$A5827)</f>
        <v>10</v>
      </c>
      <c r="V5827" s="13">
        <f>SUMIFS('Fielding Data'!F:F,'Fielding Data'!$A:$A,'Hitting Data'!$A5827)</f>
        <v>10</v>
      </c>
      <c r="W5827" s="13">
        <f>SUMIFS('Fielding Data'!G:G,'Fielding Data'!$A:$A,'Hitting Data'!$A5827)</f>
        <v>2</v>
      </c>
      <c r="X5827" s="13">
        <f>SUMIFS('Fielding Data'!H:H,'Fielding Data'!$A:$A,'Hitting Data'!$A5827)</f>
        <v>2</v>
      </c>
    </row>
    <row r="5828" spans="1:24" x14ac:dyDescent="0.3">
      <c r="A5828" s="13" t="str">
        <f t="shared" si="91"/>
        <v>tonkimi012014</v>
      </c>
      <c r="B5828" s="16" t="s">
        <v>2070</v>
      </c>
      <c r="C5828" s="16">
        <v>2014</v>
      </c>
      <c r="D5828" s="16">
        <v>25</v>
      </c>
      <c r="E5828" s="16">
        <v>0</v>
      </c>
      <c r="F5828" s="16">
        <v>0</v>
      </c>
      <c r="G5828" s="16">
        <v>0</v>
      </c>
      <c r="H5828" s="16">
        <v>0</v>
      </c>
      <c r="I5828" s="16">
        <v>0</v>
      </c>
      <c r="J5828" s="16">
        <v>0</v>
      </c>
      <c r="K5828" s="16">
        <v>0</v>
      </c>
      <c r="L5828" s="16">
        <v>0</v>
      </c>
      <c r="M5828" s="16">
        <v>0</v>
      </c>
      <c r="N5828" s="16">
        <v>0</v>
      </c>
      <c r="O5828" s="16">
        <v>0</v>
      </c>
      <c r="P5828" s="13" t="str">
        <f>IFERROR(VLOOKUP($A5828,'Fielding Data'!$A:$H,MATCH(P$1,'Fielding Data'!$A$1:$H$1,0),0),"Other")</f>
        <v>P</v>
      </c>
      <c r="Q5828" s="13">
        <f>IFERROR(VLOOKUP($A5828,'Fielding Data'!$A:$H,MATCH(Q$1,'Fielding Data'!$A$1:$H$1,0),0),"Other")</f>
        <v>1</v>
      </c>
      <c r="R5828" s="13">
        <f>IFERROR(VLOOKUP($A5828,'Fielding Data'!$A:$H,MATCH(R$1,'Fielding Data'!$A$1:$H$1,0),0),"Other")</f>
        <v>4</v>
      </c>
      <c r="S5828" s="13">
        <f>IFERROR(VLOOKUP($A5828,'Fielding Data'!$A:$H,MATCH(S$1,'Fielding Data'!$A$1:$H$1,0),0),"Other")</f>
        <v>0</v>
      </c>
      <c r="T5828" s="13">
        <f>IFERROR(VLOOKUP($A5828,'Fielding Data'!$A:$H,MATCH(T$1,'Fielding Data'!$A$1:$H$1,0),0),"Other")</f>
        <v>0</v>
      </c>
      <c r="U5828" s="13">
        <f>SUMIFS('Fielding Data'!E:E,'Fielding Data'!$A:$A,'Hitting Data'!$A5828)</f>
        <v>1</v>
      </c>
      <c r="V5828" s="13">
        <f>SUMIFS('Fielding Data'!F:F,'Fielding Data'!$A:$A,'Hitting Data'!$A5828)</f>
        <v>4</v>
      </c>
      <c r="W5828" s="13">
        <f>SUMIFS('Fielding Data'!G:G,'Fielding Data'!$A:$A,'Hitting Data'!$A5828)</f>
        <v>0</v>
      </c>
      <c r="X5828" s="13">
        <f>SUMIFS('Fielding Data'!H:H,'Fielding Data'!$A:$A,'Hitting Data'!$A5828)</f>
        <v>0</v>
      </c>
    </row>
    <row r="5829" spans="1:24" x14ac:dyDescent="0.3">
      <c r="A5829" s="13" t="str">
        <f t="shared" si="91"/>
        <v>torreal012014</v>
      </c>
      <c r="B5829" s="16" t="s">
        <v>1637</v>
      </c>
      <c r="C5829" s="16">
        <v>2014</v>
      </c>
      <c r="D5829" s="16">
        <v>70</v>
      </c>
      <c r="E5829" s="16">
        <v>1</v>
      </c>
      <c r="F5829" s="16">
        <v>0</v>
      </c>
      <c r="G5829" s="16">
        <v>0</v>
      </c>
      <c r="H5829" s="16">
        <v>0</v>
      </c>
      <c r="I5829" s="16">
        <v>0</v>
      </c>
      <c r="J5829" s="16">
        <v>0</v>
      </c>
      <c r="K5829" s="16">
        <v>0</v>
      </c>
      <c r="L5829" s="16">
        <v>0</v>
      </c>
      <c r="M5829" s="16">
        <v>0</v>
      </c>
      <c r="N5829" s="16">
        <v>0</v>
      </c>
      <c r="O5829" s="16">
        <v>1</v>
      </c>
      <c r="P5829" s="13" t="str">
        <f>IFERROR(VLOOKUP($A5829,'Fielding Data'!$A:$H,MATCH(P$1,'Fielding Data'!$A$1:$H$1,0),0),"Other")</f>
        <v>P</v>
      </c>
      <c r="Q5829" s="13">
        <f>IFERROR(VLOOKUP($A5829,'Fielding Data'!$A:$H,MATCH(Q$1,'Fielding Data'!$A$1:$H$1,0),0),"Other")</f>
        <v>3</v>
      </c>
      <c r="R5829" s="13">
        <f>IFERROR(VLOOKUP($A5829,'Fielding Data'!$A:$H,MATCH(R$1,'Fielding Data'!$A$1:$H$1,0),0),"Other")</f>
        <v>8</v>
      </c>
      <c r="S5829" s="13">
        <f>IFERROR(VLOOKUP($A5829,'Fielding Data'!$A:$H,MATCH(S$1,'Fielding Data'!$A$1:$H$1,0),0),"Other")</f>
        <v>2</v>
      </c>
      <c r="T5829" s="13">
        <f>IFERROR(VLOOKUP($A5829,'Fielding Data'!$A:$H,MATCH(T$1,'Fielding Data'!$A$1:$H$1,0),0),"Other")</f>
        <v>1</v>
      </c>
      <c r="U5829" s="13">
        <f>SUMIFS('Fielding Data'!E:E,'Fielding Data'!$A:$A,'Hitting Data'!$A5829)</f>
        <v>3</v>
      </c>
      <c r="V5829" s="13">
        <f>SUMIFS('Fielding Data'!F:F,'Fielding Data'!$A:$A,'Hitting Data'!$A5829)</f>
        <v>8</v>
      </c>
      <c r="W5829" s="13">
        <f>SUMIFS('Fielding Data'!G:G,'Fielding Data'!$A:$A,'Hitting Data'!$A5829)</f>
        <v>2</v>
      </c>
      <c r="X5829" s="13">
        <f>SUMIFS('Fielding Data'!H:H,'Fielding Data'!$A:$A,'Hitting Data'!$A5829)</f>
        <v>1</v>
      </c>
    </row>
    <row r="5830" spans="1:24" x14ac:dyDescent="0.3">
      <c r="A5830" s="13" t="str">
        <f t="shared" si="91"/>
        <v>torreca012014</v>
      </c>
      <c r="B5830" s="16" t="s">
        <v>1200</v>
      </c>
      <c r="C5830" s="16">
        <v>2014</v>
      </c>
      <c r="D5830" s="16">
        <v>73</v>
      </c>
      <c r="E5830" s="16">
        <v>5</v>
      </c>
      <c r="F5830" s="16">
        <v>0</v>
      </c>
      <c r="G5830" s="16">
        <v>0</v>
      </c>
      <c r="H5830" s="16">
        <v>0</v>
      </c>
      <c r="I5830" s="16">
        <v>0</v>
      </c>
      <c r="J5830" s="16">
        <v>0</v>
      </c>
      <c r="K5830" s="16">
        <v>0</v>
      </c>
      <c r="L5830" s="16">
        <v>0</v>
      </c>
      <c r="M5830" s="16">
        <v>0</v>
      </c>
      <c r="N5830" s="16">
        <v>0</v>
      </c>
      <c r="O5830" s="16">
        <v>4</v>
      </c>
      <c r="P5830" s="13" t="str">
        <f>IFERROR(VLOOKUP($A5830,'Fielding Data'!$A:$H,MATCH(P$1,'Fielding Data'!$A$1:$H$1,0),0),"Other")</f>
        <v>P</v>
      </c>
      <c r="Q5830" s="13">
        <f>IFERROR(VLOOKUP($A5830,'Fielding Data'!$A:$H,MATCH(Q$1,'Fielding Data'!$A$1:$H$1,0),0),"Other")</f>
        <v>4</v>
      </c>
      <c r="R5830" s="13">
        <f>IFERROR(VLOOKUP($A5830,'Fielding Data'!$A:$H,MATCH(R$1,'Fielding Data'!$A$1:$H$1,0),0),"Other")</f>
        <v>8</v>
      </c>
      <c r="S5830" s="13">
        <f>IFERROR(VLOOKUP($A5830,'Fielding Data'!$A:$H,MATCH(S$1,'Fielding Data'!$A$1:$H$1,0),0),"Other")</f>
        <v>1</v>
      </c>
      <c r="T5830" s="13">
        <f>IFERROR(VLOOKUP($A5830,'Fielding Data'!$A:$H,MATCH(T$1,'Fielding Data'!$A$1:$H$1,0),0),"Other")</f>
        <v>3</v>
      </c>
      <c r="U5830" s="13">
        <f>SUMIFS('Fielding Data'!E:E,'Fielding Data'!$A:$A,'Hitting Data'!$A5830)</f>
        <v>4</v>
      </c>
      <c r="V5830" s="13">
        <f>SUMIFS('Fielding Data'!F:F,'Fielding Data'!$A:$A,'Hitting Data'!$A5830)</f>
        <v>8</v>
      </c>
      <c r="W5830" s="13">
        <f>SUMIFS('Fielding Data'!G:G,'Fielding Data'!$A:$A,'Hitting Data'!$A5830)</f>
        <v>1</v>
      </c>
      <c r="X5830" s="13">
        <f>SUMIFS('Fielding Data'!H:H,'Fielding Data'!$A:$A,'Hitting Data'!$A5830)</f>
        <v>3</v>
      </c>
    </row>
    <row r="5831" spans="1:24" x14ac:dyDescent="0.3">
      <c r="A5831" s="13" t="str">
        <f t="shared" si="91"/>
        <v>tovarwi012014</v>
      </c>
      <c r="B5831" s="16" t="s">
        <v>2071</v>
      </c>
      <c r="C5831" s="16">
        <v>2014</v>
      </c>
      <c r="D5831" s="16">
        <v>2</v>
      </c>
      <c r="E5831" s="16">
        <v>3</v>
      </c>
      <c r="F5831" s="16">
        <v>0</v>
      </c>
      <c r="G5831" s="16">
        <v>0</v>
      </c>
      <c r="H5831" s="16">
        <v>0</v>
      </c>
      <c r="I5831" s="16">
        <v>0</v>
      </c>
      <c r="J5831" s="16">
        <v>0</v>
      </c>
      <c r="K5831" s="16">
        <v>0</v>
      </c>
      <c r="L5831" s="16">
        <v>0</v>
      </c>
      <c r="M5831" s="16">
        <v>0</v>
      </c>
      <c r="N5831" s="16">
        <v>0</v>
      </c>
      <c r="O5831" s="16">
        <v>0</v>
      </c>
      <c r="P5831" s="13" t="str">
        <f>IFERROR(VLOOKUP($A5831,'Fielding Data'!$A:$H,MATCH(P$1,'Fielding Data'!$A$1:$H$1,0),0),"Other")</f>
        <v>SS</v>
      </c>
      <c r="Q5831" s="13">
        <f>IFERROR(VLOOKUP($A5831,'Fielding Data'!$A:$H,MATCH(Q$1,'Fielding Data'!$A$1:$H$1,0),0),"Other")</f>
        <v>0</v>
      </c>
      <c r="R5831" s="13">
        <f>IFERROR(VLOOKUP($A5831,'Fielding Data'!$A:$H,MATCH(R$1,'Fielding Data'!$A$1:$H$1,0),0),"Other")</f>
        <v>1</v>
      </c>
      <c r="S5831" s="13">
        <f>IFERROR(VLOOKUP($A5831,'Fielding Data'!$A:$H,MATCH(S$1,'Fielding Data'!$A$1:$H$1,0),0),"Other")</f>
        <v>0</v>
      </c>
      <c r="T5831" s="13">
        <f>IFERROR(VLOOKUP($A5831,'Fielding Data'!$A:$H,MATCH(T$1,'Fielding Data'!$A$1:$H$1,0),0),"Other")</f>
        <v>0</v>
      </c>
      <c r="U5831" s="13">
        <f>SUMIFS('Fielding Data'!E:E,'Fielding Data'!$A:$A,'Hitting Data'!$A5831)</f>
        <v>0</v>
      </c>
      <c r="V5831" s="13">
        <f>SUMIFS('Fielding Data'!F:F,'Fielding Data'!$A:$A,'Hitting Data'!$A5831)</f>
        <v>1</v>
      </c>
      <c r="W5831" s="13">
        <f>SUMIFS('Fielding Data'!G:G,'Fielding Data'!$A:$A,'Hitting Data'!$A5831)</f>
        <v>0</v>
      </c>
      <c r="X5831" s="13">
        <f>SUMIFS('Fielding Data'!H:H,'Fielding Data'!$A:$A,'Hitting Data'!$A5831)</f>
        <v>0</v>
      </c>
    </row>
    <row r="5832" spans="1:24" x14ac:dyDescent="0.3">
      <c r="A5832" s="13" t="str">
        <f t="shared" si="91"/>
        <v>treinbl012014</v>
      </c>
      <c r="B5832" s="16" t="s">
        <v>2311</v>
      </c>
      <c r="C5832" s="16">
        <v>2014</v>
      </c>
      <c r="D5832" s="16">
        <v>15</v>
      </c>
      <c r="E5832" s="16">
        <v>12</v>
      </c>
      <c r="F5832" s="16">
        <v>0</v>
      </c>
      <c r="G5832" s="16">
        <v>1</v>
      </c>
      <c r="H5832" s="16">
        <v>0</v>
      </c>
      <c r="I5832" s="16">
        <v>0</v>
      </c>
      <c r="J5832" s="16">
        <v>0</v>
      </c>
      <c r="K5832" s="16">
        <v>0</v>
      </c>
      <c r="L5832" s="16">
        <v>0</v>
      </c>
      <c r="M5832" s="16">
        <v>0</v>
      </c>
      <c r="N5832" s="16">
        <v>1</v>
      </c>
      <c r="O5832" s="16">
        <v>8</v>
      </c>
      <c r="P5832" s="13" t="str">
        <f>IFERROR(VLOOKUP($A5832,'Fielding Data'!$A:$H,MATCH(P$1,'Fielding Data'!$A$1:$H$1,0),0),"Other")</f>
        <v>P</v>
      </c>
      <c r="Q5832" s="13">
        <f>IFERROR(VLOOKUP($A5832,'Fielding Data'!$A:$H,MATCH(Q$1,'Fielding Data'!$A$1:$H$1,0),0),"Other")</f>
        <v>6</v>
      </c>
      <c r="R5832" s="13">
        <f>IFERROR(VLOOKUP($A5832,'Fielding Data'!$A:$H,MATCH(R$1,'Fielding Data'!$A$1:$H$1,0),0),"Other")</f>
        <v>12</v>
      </c>
      <c r="S5832" s="13">
        <f>IFERROR(VLOOKUP($A5832,'Fielding Data'!$A:$H,MATCH(S$1,'Fielding Data'!$A$1:$H$1,0),0),"Other")</f>
        <v>1</v>
      </c>
      <c r="T5832" s="13">
        <f>IFERROR(VLOOKUP($A5832,'Fielding Data'!$A:$H,MATCH(T$1,'Fielding Data'!$A$1:$H$1,0),0),"Other")</f>
        <v>0</v>
      </c>
      <c r="U5832" s="13">
        <f>SUMIFS('Fielding Data'!E:E,'Fielding Data'!$A:$A,'Hitting Data'!$A5832)</f>
        <v>6</v>
      </c>
      <c r="V5832" s="13">
        <f>SUMIFS('Fielding Data'!F:F,'Fielding Data'!$A:$A,'Hitting Data'!$A5832)</f>
        <v>12</v>
      </c>
      <c r="W5832" s="13">
        <f>SUMIFS('Fielding Data'!G:G,'Fielding Data'!$A:$A,'Hitting Data'!$A5832)</f>
        <v>1</v>
      </c>
      <c r="X5832" s="13">
        <f>SUMIFS('Fielding Data'!H:H,'Fielding Data'!$A:$A,'Hitting Data'!$A5832)</f>
        <v>0</v>
      </c>
    </row>
    <row r="5833" spans="1:24" x14ac:dyDescent="0.3">
      <c r="A5833" s="13" t="str">
        <f t="shared" si="91"/>
        <v>triunca012014</v>
      </c>
      <c r="B5833" s="16" t="s">
        <v>1848</v>
      </c>
      <c r="C5833" s="16">
        <v>2014</v>
      </c>
      <c r="D5833" s="16">
        <v>12</v>
      </c>
      <c r="E5833" s="16">
        <v>15</v>
      </c>
      <c r="F5833" s="16">
        <v>3</v>
      </c>
      <c r="G5833" s="16">
        <v>2</v>
      </c>
      <c r="H5833" s="16">
        <v>0</v>
      </c>
      <c r="I5833" s="16">
        <v>0</v>
      </c>
      <c r="J5833" s="16">
        <v>1</v>
      </c>
      <c r="K5833" s="16">
        <v>1</v>
      </c>
      <c r="L5833" s="16">
        <v>0</v>
      </c>
      <c r="M5833" s="16">
        <v>0</v>
      </c>
      <c r="N5833" s="16">
        <v>1</v>
      </c>
      <c r="O5833" s="16">
        <v>5</v>
      </c>
      <c r="P5833" s="13" t="str">
        <f>IFERROR(VLOOKUP($A5833,'Fielding Data'!$A:$H,MATCH(P$1,'Fielding Data'!$A$1:$H$1,0),0),"Other")</f>
        <v>SS</v>
      </c>
      <c r="Q5833" s="13">
        <f>IFERROR(VLOOKUP($A5833,'Fielding Data'!$A:$H,MATCH(Q$1,'Fielding Data'!$A$1:$H$1,0),0),"Other")</f>
        <v>7</v>
      </c>
      <c r="R5833" s="13">
        <f>IFERROR(VLOOKUP($A5833,'Fielding Data'!$A:$H,MATCH(R$1,'Fielding Data'!$A$1:$H$1,0),0),"Other")</f>
        <v>9</v>
      </c>
      <c r="S5833" s="13">
        <f>IFERROR(VLOOKUP($A5833,'Fielding Data'!$A:$H,MATCH(S$1,'Fielding Data'!$A$1:$H$1,0),0),"Other")</f>
        <v>2</v>
      </c>
      <c r="T5833" s="13">
        <f>IFERROR(VLOOKUP($A5833,'Fielding Data'!$A:$H,MATCH(T$1,'Fielding Data'!$A$1:$H$1,0),0),"Other")</f>
        <v>2</v>
      </c>
      <c r="U5833" s="13">
        <f>SUMIFS('Fielding Data'!E:E,'Fielding Data'!$A:$A,'Hitting Data'!$A5833)</f>
        <v>7</v>
      </c>
      <c r="V5833" s="13">
        <f>SUMIFS('Fielding Data'!F:F,'Fielding Data'!$A:$A,'Hitting Data'!$A5833)</f>
        <v>9</v>
      </c>
      <c r="W5833" s="13">
        <f>SUMIFS('Fielding Data'!G:G,'Fielding Data'!$A:$A,'Hitting Data'!$A5833)</f>
        <v>2</v>
      </c>
      <c r="X5833" s="13">
        <f>SUMIFS('Fielding Data'!H:H,'Fielding Data'!$A:$A,'Hitting Data'!$A5833)</f>
        <v>2</v>
      </c>
    </row>
    <row r="5834" spans="1:24" x14ac:dyDescent="0.3">
      <c r="A5834" s="13" t="str">
        <f t="shared" si="91"/>
        <v>tropeni012014</v>
      </c>
      <c r="B5834" s="16" t="s">
        <v>2312</v>
      </c>
      <c r="C5834" s="16">
        <v>2014</v>
      </c>
      <c r="D5834" s="16">
        <v>4</v>
      </c>
      <c r="E5834" s="16">
        <v>1</v>
      </c>
      <c r="F5834" s="16">
        <v>0</v>
      </c>
      <c r="G5834" s="16">
        <v>0</v>
      </c>
      <c r="H5834" s="16">
        <v>0</v>
      </c>
      <c r="I5834" s="16">
        <v>0</v>
      </c>
      <c r="J5834" s="16">
        <v>0</v>
      </c>
      <c r="K5834" s="16">
        <v>0</v>
      </c>
      <c r="L5834" s="16">
        <v>0</v>
      </c>
      <c r="M5834" s="16">
        <v>0</v>
      </c>
      <c r="N5834" s="16">
        <v>1</v>
      </c>
      <c r="O5834" s="16">
        <v>0</v>
      </c>
      <c r="P5834" s="13" t="str">
        <f>IFERROR(VLOOKUP($A5834,'Fielding Data'!$A:$H,MATCH(P$1,'Fielding Data'!$A$1:$H$1,0),0),"Other")</f>
        <v>P</v>
      </c>
      <c r="Q5834" s="13">
        <f>IFERROR(VLOOKUP($A5834,'Fielding Data'!$A:$H,MATCH(Q$1,'Fielding Data'!$A$1:$H$1,0),0),"Other")</f>
        <v>3</v>
      </c>
      <c r="R5834" s="13">
        <f>IFERROR(VLOOKUP($A5834,'Fielding Data'!$A:$H,MATCH(R$1,'Fielding Data'!$A$1:$H$1,0),0),"Other")</f>
        <v>2</v>
      </c>
      <c r="S5834" s="13">
        <f>IFERROR(VLOOKUP($A5834,'Fielding Data'!$A:$H,MATCH(S$1,'Fielding Data'!$A$1:$H$1,0),0),"Other")</f>
        <v>0</v>
      </c>
      <c r="T5834" s="13">
        <f>IFERROR(VLOOKUP($A5834,'Fielding Data'!$A:$H,MATCH(T$1,'Fielding Data'!$A$1:$H$1,0),0),"Other")</f>
        <v>1</v>
      </c>
      <c r="U5834" s="13">
        <f>SUMIFS('Fielding Data'!E:E,'Fielding Data'!$A:$A,'Hitting Data'!$A5834)</f>
        <v>3</v>
      </c>
      <c r="V5834" s="13">
        <f>SUMIFS('Fielding Data'!F:F,'Fielding Data'!$A:$A,'Hitting Data'!$A5834)</f>
        <v>2</v>
      </c>
      <c r="W5834" s="13">
        <f>SUMIFS('Fielding Data'!G:G,'Fielding Data'!$A:$A,'Hitting Data'!$A5834)</f>
        <v>0</v>
      </c>
      <c r="X5834" s="13">
        <f>SUMIFS('Fielding Data'!H:H,'Fielding Data'!$A:$A,'Hitting Data'!$A5834)</f>
        <v>1</v>
      </c>
    </row>
    <row r="5835" spans="1:24" x14ac:dyDescent="0.3">
      <c r="A5835" s="13" t="str">
        <f t="shared" si="91"/>
        <v>troutmi012014</v>
      </c>
      <c r="B5835" s="16" t="s">
        <v>1639</v>
      </c>
      <c r="C5835" s="16">
        <v>2014</v>
      </c>
      <c r="D5835" s="16">
        <v>157</v>
      </c>
      <c r="E5835" s="16">
        <v>602</v>
      </c>
      <c r="F5835" s="16">
        <v>115</v>
      </c>
      <c r="G5835" s="16">
        <v>173</v>
      </c>
      <c r="H5835" s="16">
        <v>39</v>
      </c>
      <c r="I5835" s="16">
        <v>9</v>
      </c>
      <c r="J5835" s="16">
        <v>36</v>
      </c>
      <c r="K5835" s="16">
        <v>111</v>
      </c>
      <c r="L5835" s="16">
        <v>16</v>
      </c>
      <c r="M5835" s="16">
        <v>2</v>
      </c>
      <c r="N5835" s="16">
        <v>83</v>
      </c>
      <c r="O5835" s="16">
        <v>184</v>
      </c>
      <c r="P5835" s="13" t="str">
        <f>IFERROR(VLOOKUP($A5835,'Fielding Data'!$A:$H,MATCH(P$1,'Fielding Data'!$A$1:$H$1,0),0),"Other")</f>
        <v>CF</v>
      </c>
      <c r="Q5835" s="13">
        <f>IFERROR(VLOOKUP($A5835,'Fielding Data'!$A:$H,MATCH(Q$1,'Fielding Data'!$A$1:$H$1,0),0),"Other")</f>
        <v>383</v>
      </c>
      <c r="R5835" s="13">
        <f>IFERROR(VLOOKUP($A5835,'Fielding Data'!$A:$H,MATCH(R$1,'Fielding Data'!$A$1:$H$1,0),0),"Other")</f>
        <v>4</v>
      </c>
      <c r="S5835" s="13">
        <f>IFERROR(VLOOKUP($A5835,'Fielding Data'!$A:$H,MATCH(S$1,'Fielding Data'!$A$1:$H$1,0),0),"Other")</f>
        <v>3</v>
      </c>
      <c r="T5835" s="13">
        <f>IFERROR(VLOOKUP($A5835,'Fielding Data'!$A:$H,MATCH(T$1,'Fielding Data'!$A$1:$H$1,0),0),"Other")</f>
        <v>1</v>
      </c>
      <c r="U5835" s="13">
        <f>SUMIFS('Fielding Data'!E:E,'Fielding Data'!$A:$A,'Hitting Data'!$A5835)</f>
        <v>766</v>
      </c>
      <c r="V5835" s="13">
        <f>SUMIFS('Fielding Data'!F:F,'Fielding Data'!$A:$A,'Hitting Data'!$A5835)</f>
        <v>8</v>
      </c>
      <c r="W5835" s="13">
        <f>SUMIFS('Fielding Data'!G:G,'Fielding Data'!$A:$A,'Hitting Data'!$A5835)</f>
        <v>6</v>
      </c>
      <c r="X5835" s="13">
        <f>SUMIFS('Fielding Data'!H:H,'Fielding Data'!$A:$A,'Hitting Data'!$A5835)</f>
        <v>2</v>
      </c>
    </row>
    <row r="5836" spans="1:24" x14ac:dyDescent="0.3">
      <c r="A5836" s="13" t="str">
        <f t="shared" si="91"/>
        <v>trumbma012014</v>
      </c>
      <c r="B5836" s="16" t="s">
        <v>1400</v>
      </c>
      <c r="C5836" s="16">
        <v>2014</v>
      </c>
      <c r="D5836" s="16">
        <v>88</v>
      </c>
      <c r="E5836" s="16">
        <v>328</v>
      </c>
      <c r="F5836" s="16">
        <v>37</v>
      </c>
      <c r="G5836" s="16">
        <v>77</v>
      </c>
      <c r="H5836" s="16">
        <v>15</v>
      </c>
      <c r="I5836" s="16">
        <v>1</v>
      </c>
      <c r="J5836" s="16">
        <v>14</v>
      </c>
      <c r="K5836" s="16">
        <v>61</v>
      </c>
      <c r="L5836" s="16">
        <v>2</v>
      </c>
      <c r="M5836" s="16">
        <v>3</v>
      </c>
      <c r="N5836" s="16">
        <v>28</v>
      </c>
      <c r="O5836" s="16">
        <v>89</v>
      </c>
      <c r="P5836" s="13" t="str">
        <f>IFERROR(VLOOKUP($A5836,'Fielding Data'!$A:$H,MATCH(P$1,'Fielding Data'!$A$1:$H$1,0),0),"Other")</f>
        <v>1B</v>
      </c>
      <c r="Q5836" s="13">
        <f>IFERROR(VLOOKUP($A5836,'Fielding Data'!$A:$H,MATCH(Q$1,'Fielding Data'!$A$1:$H$1,0),0),"Other")</f>
        <v>363</v>
      </c>
      <c r="R5836" s="13">
        <f>IFERROR(VLOOKUP($A5836,'Fielding Data'!$A:$H,MATCH(R$1,'Fielding Data'!$A$1:$H$1,0),0),"Other")</f>
        <v>18</v>
      </c>
      <c r="S5836" s="13">
        <f>IFERROR(VLOOKUP($A5836,'Fielding Data'!$A:$H,MATCH(S$1,'Fielding Data'!$A$1:$H$1,0),0),"Other")</f>
        <v>3</v>
      </c>
      <c r="T5836" s="13">
        <f>IFERROR(VLOOKUP($A5836,'Fielding Data'!$A:$H,MATCH(T$1,'Fielding Data'!$A$1:$H$1,0),0),"Other")</f>
        <v>42</v>
      </c>
      <c r="U5836" s="13">
        <f>SUMIFS('Fielding Data'!E:E,'Fielding Data'!$A:$A,'Hitting Data'!$A5836)</f>
        <v>493</v>
      </c>
      <c r="V5836" s="13">
        <f>SUMIFS('Fielding Data'!F:F,'Fielding Data'!$A:$A,'Hitting Data'!$A5836)</f>
        <v>28</v>
      </c>
      <c r="W5836" s="13">
        <f>SUMIFS('Fielding Data'!G:G,'Fielding Data'!$A:$A,'Hitting Data'!$A5836)</f>
        <v>3</v>
      </c>
      <c r="X5836" s="13">
        <f>SUMIFS('Fielding Data'!H:H,'Fielding Data'!$A:$A,'Hitting Data'!$A5836)</f>
        <v>42</v>
      </c>
    </row>
    <row r="5837" spans="1:24" x14ac:dyDescent="0.3">
      <c r="A5837" s="13" t="str">
        <f t="shared" si="91"/>
        <v>tuivasa012014</v>
      </c>
      <c r="B5837" s="16" t="s">
        <v>2313</v>
      </c>
      <c r="C5837" s="16">
        <v>2014</v>
      </c>
      <c r="D5837" s="16">
        <v>2</v>
      </c>
      <c r="E5837" s="16">
        <v>0</v>
      </c>
      <c r="F5837" s="16">
        <v>0</v>
      </c>
      <c r="G5837" s="16">
        <v>0</v>
      </c>
      <c r="H5837" s="16">
        <v>0</v>
      </c>
      <c r="I5837" s="16">
        <v>0</v>
      </c>
      <c r="J5837" s="16">
        <v>0</v>
      </c>
      <c r="K5837" s="16">
        <v>0</v>
      </c>
      <c r="L5837" s="16">
        <v>0</v>
      </c>
      <c r="M5837" s="16">
        <v>0</v>
      </c>
      <c r="N5837" s="16">
        <v>0</v>
      </c>
      <c r="O5837" s="16">
        <v>0</v>
      </c>
      <c r="P5837" s="13" t="str">
        <f>IFERROR(VLOOKUP($A5837,'Fielding Data'!$A:$H,MATCH(P$1,'Fielding Data'!$A$1:$H$1,0),0),"Other")</f>
        <v>P</v>
      </c>
      <c r="Q5837" s="13">
        <f>IFERROR(VLOOKUP($A5837,'Fielding Data'!$A:$H,MATCH(Q$1,'Fielding Data'!$A$1:$H$1,0),0),"Other")</f>
        <v>0</v>
      </c>
      <c r="R5837" s="13">
        <f>IFERROR(VLOOKUP($A5837,'Fielding Data'!$A:$H,MATCH(R$1,'Fielding Data'!$A$1:$H$1,0),0),"Other")</f>
        <v>0</v>
      </c>
      <c r="S5837" s="13">
        <f>IFERROR(VLOOKUP($A5837,'Fielding Data'!$A:$H,MATCH(S$1,'Fielding Data'!$A$1:$H$1,0),0),"Other")</f>
        <v>0</v>
      </c>
      <c r="T5837" s="13">
        <f>IFERROR(VLOOKUP($A5837,'Fielding Data'!$A:$H,MATCH(T$1,'Fielding Data'!$A$1:$H$1,0),0),"Other")</f>
        <v>0</v>
      </c>
      <c r="U5837" s="13">
        <f>SUMIFS('Fielding Data'!E:E,'Fielding Data'!$A:$A,'Hitting Data'!$A5837)</f>
        <v>0</v>
      </c>
      <c r="V5837" s="13">
        <f>SUMIFS('Fielding Data'!F:F,'Fielding Data'!$A:$A,'Hitting Data'!$A5837)</f>
        <v>0</v>
      </c>
      <c r="W5837" s="13">
        <f>SUMIFS('Fielding Data'!G:G,'Fielding Data'!$A:$A,'Hitting Data'!$A5837)</f>
        <v>0</v>
      </c>
      <c r="X5837" s="13">
        <f>SUMIFS('Fielding Data'!H:H,'Fielding Data'!$A:$A,'Hitting Data'!$A5837)</f>
        <v>0</v>
      </c>
    </row>
    <row r="5838" spans="1:24" x14ac:dyDescent="0.3">
      <c r="A5838" s="13" t="str">
        <f t="shared" si="91"/>
        <v>tulowtr012014</v>
      </c>
      <c r="B5838" s="16" t="s">
        <v>737</v>
      </c>
      <c r="C5838" s="16">
        <v>2014</v>
      </c>
      <c r="D5838" s="16">
        <v>91</v>
      </c>
      <c r="E5838" s="16">
        <v>315</v>
      </c>
      <c r="F5838" s="16">
        <v>71</v>
      </c>
      <c r="G5838" s="16">
        <v>107</v>
      </c>
      <c r="H5838" s="16">
        <v>18</v>
      </c>
      <c r="I5838" s="16">
        <v>1</v>
      </c>
      <c r="J5838" s="16">
        <v>21</v>
      </c>
      <c r="K5838" s="16">
        <v>52</v>
      </c>
      <c r="L5838" s="16">
        <v>1</v>
      </c>
      <c r="M5838" s="16">
        <v>1</v>
      </c>
      <c r="N5838" s="16">
        <v>50</v>
      </c>
      <c r="O5838" s="16">
        <v>57</v>
      </c>
      <c r="P5838" s="13" t="str">
        <f>IFERROR(VLOOKUP($A5838,'Fielding Data'!$A:$H,MATCH(P$1,'Fielding Data'!$A$1:$H$1,0),0),"Other")</f>
        <v>SS</v>
      </c>
      <c r="Q5838" s="13">
        <f>IFERROR(VLOOKUP($A5838,'Fielding Data'!$A:$H,MATCH(Q$1,'Fielding Data'!$A$1:$H$1,0),0),"Other")</f>
        <v>119</v>
      </c>
      <c r="R5838" s="13">
        <f>IFERROR(VLOOKUP($A5838,'Fielding Data'!$A:$H,MATCH(R$1,'Fielding Data'!$A$1:$H$1,0),0),"Other")</f>
        <v>269</v>
      </c>
      <c r="S5838" s="13">
        <f>IFERROR(VLOOKUP($A5838,'Fielding Data'!$A:$H,MATCH(S$1,'Fielding Data'!$A$1:$H$1,0),0),"Other")</f>
        <v>4</v>
      </c>
      <c r="T5838" s="13">
        <f>IFERROR(VLOOKUP($A5838,'Fielding Data'!$A:$H,MATCH(T$1,'Fielding Data'!$A$1:$H$1,0),0),"Other")</f>
        <v>59</v>
      </c>
      <c r="U5838" s="13">
        <f>SUMIFS('Fielding Data'!E:E,'Fielding Data'!$A:$A,'Hitting Data'!$A5838)</f>
        <v>119</v>
      </c>
      <c r="V5838" s="13">
        <f>SUMIFS('Fielding Data'!F:F,'Fielding Data'!$A:$A,'Hitting Data'!$A5838)</f>
        <v>269</v>
      </c>
      <c r="W5838" s="13">
        <f>SUMIFS('Fielding Data'!G:G,'Fielding Data'!$A:$A,'Hitting Data'!$A5838)</f>
        <v>4</v>
      </c>
      <c r="X5838" s="13">
        <f>SUMIFS('Fielding Data'!H:H,'Fielding Data'!$A:$A,'Hitting Data'!$A5838)</f>
        <v>59</v>
      </c>
    </row>
    <row r="5839" spans="1:24" x14ac:dyDescent="0.3">
      <c r="A5839" s="13" t="str">
        <f t="shared" si="91"/>
        <v>turneju012014</v>
      </c>
      <c r="B5839" s="16" t="s">
        <v>1201</v>
      </c>
      <c r="C5839" s="16">
        <v>2014</v>
      </c>
      <c r="D5839" s="16">
        <v>109</v>
      </c>
      <c r="E5839" s="16">
        <v>288</v>
      </c>
      <c r="F5839" s="16">
        <v>46</v>
      </c>
      <c r="G5839" s="16">
        <v>98</v>
      </c>
      <c r="H5839" s="16">
        <v>21</v>
      </c>
      <c r="I5839" s="16">
        <v>1</v>
      </c>
      <c r="J5839" s="16">
        <v>7</v>
      </c>
      <c r="K5839" s="16">
        <v>43</v>
      </c>
      <c r="L5839" s="16">
        <v>6</v>
      </c>
      <c r="M5839" s="16">
        <v>1</v>
      </c>
      <c r="N5839" s="16">
        <v>28</v>
      </c>
      <c r="O5839" s="16">
        <v>58</v>
      </c>
      <c r="P5839" s="13" t="str">
        <f>IFERROR(VLOOKUP($A5839,'Fielding Data'!$A:$H,MATCH(P$1,'Fielding Data'!$A$1:$H$1,0),0),"Other")</f>
        <v>1B</v>
      </c>
      <c r="Q5839" s="13">
        <f>IFERROR(VLOOKUP($A5839,'Fielding Data'!$A:$H,MATCH(Q$1,'Fielding Data'!$A$1:$H$1,0),0),"Other")</f>
        <v>13</v>
      </c>
      <c r="R5839" s="13">
        <f>IFERROR(VLOOKUP($A5839,'Fielding Data'!$A:$H,MATCH(R$1,'Fielding Data'!$A$1:$H$1,0),0),"Other")</f>
        <v>2</v>
      </c>
      <c r="S5839" s="13">
        <f>IFERROR(VLOOKUP($A5839,'Fielding Data'!$A:$H,MATCH(S$1,'Fielding Data'!$A$1:$H$1,0),0),"Other")</f>
        <v>0</v>
      </c>
      <c r="T5839" s="13">
        <f>IFERROR(VLOOKUP($A5839,'Fielding Data'!$A:$H,MATCH(T$1,'Fielding Data'!$A$1:$H$1,0),0),"Other")</f>
        <v>2</v>
      </c>
      <c r="U5839" s="13">
        <f>SUMIFS('Fielding Data'!E:E,'Fielding Data'!$A:$A,'Hitting Data'!$A5839)</f>
        <v>70</v>
      </c>
      <c r="V5839" s="13">
        <f>SUMIFS('Fielding Data'!F:F,'Fielding Data'!$A:$A,'Hitting Data'!$A5839)</f>
        <v>176</v>
      </c>
      <c r="W5839" s="13">
        <f>SUMIFS('Fielding Data'!G:G,'Fielding Data'!$A:$A,'Hitting Data'!$A5839)</f>
        <v>12</v>
      </c>
      <c r="X5839" s="13">
        <f>SUMIFS('Fielding Data'!H:H,'Fielding Data'!$A:$A,'Hitting Data'!$A5839)</f>
        <v>24</v>
      </c>
    </row>
    <row r="5840" spans="1:24" x14ac:dyDescent="0.3">
      <c r="A5840" s="13" t="str">
        <f t="shared" si="91"/>
        <v>ueharko012014</v>
      </c>
      <c r="B5840" s="16" t="s">
        <v>1202</v>
      </c>
      <c r="C5840" s="16">
        <v>2014</v>
      </c>
      <c r="D5840" s="16">
        <v>64</v>
      </c>
      <c r="E5840" s="16">
        <v>0</v>
      </c>
      <c r="F5840" s="16">
        <v>0</v>
      </c>
      <c r="G5840" s="16">
        <v>0</v>
      </c>
      <c r="H5840" s="16">
        <v>0</v>
      </c>
      <c r="I5840" s="16">
        <v>0</v>
      </c>
      <c r="J5840" s="16">
        <v>0</v>
      </c>
      <c r="K5840" s="16">
        <v>0</v>
      </c>
      <c r="L5840" s="16">
        <v>0</v>
      </c>
      <c r="M5840" s="16">
        <v>0</v>
      </c>
      <c r="N5840" s="16">
        <v>0</v>
      </c>
      <c r="O5840" s="16">
        <v>0</v>
      </c>
      <c r="P5840" s="13" t="str">
        <f>IFERROR(VLOOKUP($A5840,'Fielding Data'!$A:$H,MATCH(P$1,'Fielding Data'!$A$1:$H$1,0),0),"Other")</f>
        <v>P</v>
      </c>
      <c r="Q5840" s="13">
        <f>IFERROR(VLOOKUP($A5840,'Fielding Data'!$A:$H,MATCH(Q$1,'Fielding Data'!$A$1:$H$1,0),0),"Other")</f>
        <v>3</v>
      </c>
      <c r="R5840" s="13">
        <f>IFERROR(VLOOKUP($A5840,'Fielding Data'!$A:$H,MATCH(R$1,'Fielding Data'!$A$1:$H$1,0),0),"Other")</f>
        <v>7</v>
      </c>
      <c r="S5840" s="13">
        <f>IFERROR(VLOOKUP($A5840,'Fielding Data'!$A:$H,MATCH(S$1,'Fielding Data'!$A$1:$H$1,0),0),"Other")</f>
        <v>0</v>
      </c>
      <c r="T5840" s="13">
        <f>IFERROR(VLOOKUP($A5840,'Fielding Data'!$A:$H,MATCH(T$1,'Fielding Data'!$A$1:$H$1,0),0),"Other")</f>
        <v>0</v>
      </c>
      <c r="U5840" s="13">
        <f>SUMIFS('Fielding Data'!E:E,'Fielding Data'!$A:$A,'Hitting Data'!$A5840)</f>
        <v>3</v>
      </c>
      <c r="V5840" s="13">
        <f>SUMIFS('Fielding Data'!F:F,'Fielding Data'!$A:$A,'Hitting Data'!$A5840)</f>
        <v>7</v>
      </c>
      <c r="W5840" s="13">
        <f>SUMIFS('Fielding Data'!G:G,'Fielding Data'!$A:$A,'Hitting Data'!$A5840)</f>
        <v>0</v>
      </c>
      <c r="X5840" s="13">
        <f>SUMIFS('Fielding Data'!H:H,'Fielding Data'!$A:$A,'Hitting Data'!$A5840)</f>
        <v>0</v>
      </c>
    </row>
    <row r="5841" spans="1:24" x14ac:dyDescent="0.3">
      <c r="A5841" s="13" t="str">
        <f t="shared" si="91"/>
        <v>uptonbj012014</v>
      </c>
      <c r="B5841" s="16" t="s">
        <v>502</v>
      </c>
      <c r="C5841" s="16">
        <v>2014</v>
      </c>
      <c r="D5841" s="16">
        <v>141</v>
      </c>
      <c r="E5841" s="16">
        <v>519</v>
      </c>
      <c r="F5841" s="16">
        <v>67</v>
      </c>
      <c r="G5841" s="16">
        <v>108</v>
      </c>
      <c r="H5841" s="16">
        <v>19</v>
      </c>
      <c r="I5841" s="16">
        <v>5</v>
      </c>
      <c r="J5841" s="16">
        <v>12</v>
      </c>
      <c r="K5841" s="16">
        <v>35</v>
      </c>
      <c r="L5841" s="16">
        <v>20</v>
      </c>
      <c r="M5841" s="16">
        <v>7</v>
      </c>
      <c r="N5841" s="16">
        <v>57</v>
      </c>
      <c r="O5841" s="16">
        <v>173</v>
      </c>
      <c r="P5841" s="13" t="str">
        <f>IFERROR(VLOOKUP($A5841,'Fielding Data'!$A:$H,MATCH(P$1,'Fielding Data'!$A$1:$H$1,0),0),"Other")</f>
        <v>CF</v>
      </c>
      <c r="Q5841" s="13">
        <f>IFERROR(VLOOKUP($A5841,'Fielding Data'!$A:$H,MATCH(Q$1,'Fielding Data'!$A$1:$H$1,0),0),"Other")</f>
        <v>329</v>
      </c>
      <c r="R5841" s="13">
        <f>IFERROR(VLOOKUP($A5841,'Fielding Data'!$A:$H,MATCH(R$1,'Fielding Data'!$A$1:$H$1,0),0),"Other")</f>
        <v>9</v>
      </c>
      <c r="S5841" s="13">
        <f>IFERROR(VLOOKUP($A5841,'Fielding Data'!$A:$H,MATCH(S$1,'Fielding Data'!$A$1:$H$1,0),0),"Other")</f>
        <v>7</v>
      </c>
      <c r="T5841" s="13">
        <f>IFERROR(VLOOKUP($A5841,'Fielding Data'!$A:$H,MATCH(T$1,'Fielding Data'!$A$1:$H$1,0),0),"Other")</f>
        <v>3</v>
      </c>
      <c r="U5841" s="13">
        <f>SUMIFS('Fielding Data'!E:E,'Fielding Data'!$A:$A,'Hitting Data'!$A5841)</f>
        <v>658</v>
      </c>
      <c r="V5841" s="13">
        <f>SUMIFS('Fielding Data'!F:F,'Fielding Data'!$A:$A,'Hitting Data'!$A5841)</f>
        <v>18</v>
      </c>
      <c r="W5841" s="13">
        <f>SUMIFS('Fielding Data'!G:G,'Fielding Data'!$A:$A,'Hitting Data'!$A5841)</f>
        <v>14</v>
      </c>
      <c r="X5841" s="13">
        <f>SUMIFS('Fielding Data'!H:H,'Fielding Data'!$A:$A,'Hitting Data'!$A5841)</f>
        <v>6</v>
      </c>
    </row>
    <row r="5842" spans="1:24" x14ac:dyDescent="0.3">
      <c r="A5842" s="13" t="str">
        <f t="shared" si="91"/>
        <v>uptonju012014</v>
      </c>
      <c r="B5842" s="16" t="s">
        <v>864</v>
      </c>
      <c r="C5842" s="16">
        <v>2014</v>
      </c>
      <c r="D5842" s="16">
        <v>154</v>
      </c>
      <c r="E5842" s="16">
        <v>566</v>
      </c>
      <c r="F5842" s="16">
        <v>77</v>
      </c>
      <c r="G5842" s="16">
        <v>153</v>
      </c>
      <c r="H5842" s="16">
        <v>34</v>
      </c>
      <c r="I5842" s="16">
        <v>2</v>
      </c>
      <c r="J5842" s="16">
        <v>29</v>
      </c>
      <c r="K5842" s="16">
        <v>102</v>
      </c>
      <c r="L5842" s="16">
        <v>8</v>
      </c>
      <c r="M5842" s="16">
        <v>4</v>
      </c>
      <c r="N5842" s="16">
        <v>60</v>
      </c>
      <c r="O5842" s="16">
        <v>171</v>
      </c>
      <c r="P5842" s="13" t="str">
        <f>IFERROR(VLOOKUP($A5842,'Fielding Data'!$A:$H,MATCH(P$1,'Fielding Data'!$A$1:$H$1,0),0),"Other")</f>
        <v>LF</v>
      </c>
      <c r="Q5842" s="13">
        <f>IFERROR(VLOOKUP($A5842,'Fielding Data'!$A:$H,MATCH(Q$1,'Fielding Data'!$A$1:$H$1,0),0),"Other")</f>
        <v>271</v>
      </c>
      <c r="R5842" s="13">
        <f>IFERROR(VLOOKUP($A5842,'Fielding Data'!$A:$H,MATCH(R$1,'Fielding Data'!$A$1:$H$1,0),0),"Other")</f>
        <v>5</v>
      </c>
      <c r="S5842" s="13">
        <f>IFERROR(VLOOKUP($A5842,'Fielding Data'!$A:$H,MATCH(S$1,'Fielding Data'!$A$1:$H$1,0),0),"Other")</f>
        <v>8</v>
      </c>
      <c r="T5842" s="13">
        <f>IFERROR(VLOOKUP($A5842,'Fielding Data'!$A:$H,MATCH(T$1,'Fielding Data'!$A$1:$H$1,0),0),"Other")</f>
        <v>0</v>
      </c>
      <c r="U5842" s="13">
        <f>SUMIFS('Fielding Data'!E:E,'Fielding Data'!$A:$A,'Hitting Data'!$A5842)</f>
        <v>542</v>
      </c>
      <c r="V5842" s="13">
        <f>SUMIFS('Fielding Data'!F:F,'Fielding Data'!$A:$A,'Hitting Data'!$A5842)</f>
        <v>10</v>
      </c>
      <c r="W5842" s="13">
        <f>SUMIFS('Fielding Data'!G:G,'Fielding Data'!$A:$A,'Hitting Data'!$A5842)</f>
        <v>16</v>
      </c>
      <c r="X5842" s="13">
        <f>SUMIFS('Fielding Data'!H:H,'Fielding Data'!$A:$A,'Hitting Data'!$A5842)</f>
        <v>0</v>
      </c>
    </row>
    <row r="5843" spans="1:24" x14ac:dyDescent="0.3">
      <c r="A5843" s="13" t="str">
        <f t="shared" si="91"/>
        <v>uribeju012014</v>
      </c>
      <c r="B5843" s="16" t="s">
        <v>281</v>
      </c>
      <c r="C5843" s="16">
        <v>2014</v>
      </c>
      <c r="D5843" s="16">
        <v>103</v>
      </c>
      <c r="E5843" s="16">
        <v>386</v>
      </c>
      <c r="F5843" s="16">
        <v>36</v>
      </c>
      <c r="G5843" s="16">
        <v>120</v>
      </c>
      <c r="H5843" s="16">
        <v>23</v>
      </c>
      <c r="I5843" s="16">
        <v>0</v>
      </c>
      <c r="J5843" s="16">
        <v>9</v>
      </c>
      <c r="K5843" s="16">
        <v>54</v>
      </c>
      <c r="L5843" s="16">
        <v>0</v>
      </c>
      <c r="M5843" s="16">
        <v>1</v>
      </c>
      <c r="N5843" s="16">
        <v>15</v>
      </c>
      <c r="O5843" s="16">
        <v>77</v>
      </c>
      <c r="P5843" s="13" t="str">
        <f>IFERROR(VLOOKUP($A5843,'Fielding Data'!$A:$H,MATCH(P$1,'Fielding Data'!$A$1:$H$1,0),0),"Other")</f>
        <v>3B</v>
      </c>
      <c r="Q5843" s="13">
        <f>IFERROR(VLOOKUP($A5843,'Fielding Data'!$A:$H,MATCH(Q$1,'Fielding Data'!$A$1:$H$1,0),0),"Other")</f>
        <v>60</v>
      </c>
      <c r="R5843" s="13">
        <f>IFERROR(VLOOKUP($A5843,'Fielding Data'!$A:$H,MATCH(R$1,'Fielding Data'!$A$1:$H$1,0),0),"Other")</f>
        <v>215</v>
      </c>
      <c r="S5843" s="13">
        <f>IFERROR(VLOOKUP($A5843,'Fielding Data'!$A:$H,MATCH(S$1,'Fielding Data'!$A$1:$H$1,0),0),"Other")</f>
        <v>6</v>
      </c>
      <c r="T5843" s="13">
        <f>IFERROR(VLOOKUP($A5843,'Fielding Data'!$A:$H,MATCH(T$1,'Fielding Data'!$A$1:$H$1,0),0),"Other")</f>
        <v>25</v>
      </c>
      <c r="U5843" s="13">
        <f>SUMIFS('Fielding Data'!E:E,'Fielding Data'!$A:$A,'Hitting Data'!$A5843)</f>
        <v>60</v>
      </c>
      <c r="V5843" s="13">
        <f>SUMIFS('Fielding Data'!F:F,'Fielding Data'!$A:$A,'Hitting Data'!$A5843)</f>
        <v>215</v>
      </c>
      <c r="W5843" s="13">
        <f>SUMIFS('Fielding Data'!G:G,'Fielding Data'!$A:$A,'Hitting Data'!$A5843)</f>
        <v>6</v>
      </c>
      <c r="X5843" s="13">
        <f>SUMIFS('Fielding Data'!H:H,'Fielding Data'!$A:$A,'Hitting Data'!$A5843)</f>
        <v>25</v>
      </c>
    </row>
    <row r="5844" spans="1:24" x14ac:dyDescent="0.3">
      <c r="A5844" s="13" t="str">
        <f t="shared" si="91"/>
        <v>utleych012014</v>
      </c>
      <c r="B5844" s="16" t="s">
        <v>405</v>
      </c>
      <c r="C5844" s="16">
        <v>2014</v>
      </c>
      <c r="D5844" s="16">
        <v>155</v>
      </c>
      <c r="E5844" s="16">
        <v>589</v>
      </c>
      <c r="F5844" s="16">
        <v>74</v>
      </c>
      <c r="G5844" s="16">
        <v>159</v>
      </c>
      <c r="H5844" s="16">
        <v>36</v>
      </c>
      <c r="I5844" s="16">
        <v>6</v>
      </c>
      <c r="J5844" s="16">
        <v>11</v>
      </c>
      <c r="K5844" s="16">
        <v>78</v>
      </c>
      <c r="L5844" s="16">
        <v>10</v>
      </c>
      <c r="M5844" s="16">
        <v>1</v>
      </c>
      <c r="N5844" s="16">
        <v>53</v>
      </c>
      <c r="O5844" s="16">
        <v>85</v>
      </c>
      <c r="P5844" s="13" t="str">
        <f>IFERROR(VLOOKUP($A5844,'Fielding Data'!$A:$H,MATCH(P$1,'Fielding Data'!$A$1:$H$1,0),0),"Other")</f>
        <v>1B</v>
      </c>
      <c r="Q5844" s="13">
        <f>IFERROR(VLOOKUP($A5844,'Fielding Data'!$A:$H,MATCH(Q$1,'Fielding Data'!$A$1:$H$1,0),0),"Other")</f>
        <v>2</v>
      </c>
      <c r="R5844" s="13">
        <f>IFERROR(VLOOKUP($A5844,'Fielding Data'!$A:$H,MATCH(R$1,'Fielding Data'!$A$1:$H$1,0),0),"Other")</f>
        <v>0</v>
      </c>
      <c r="S5844" s="13">
        <f>IFERROR(VLOOKUP($A5844,'Fielding Data'!$A:$H,MATCH(S$1,'Fielding Data'!$A$1:$H$1,0),0),"Other")</f>
        <v>0</v>
      </c>
      <c r="T5844" s="13">
        <f>IFERROR(VLOOKUP($A5844,'Fielding Data'!$A:$H,MATCH(T$1,'Fielding Data'!$A$1:$H$1,0),0),"Other")</f>
        <v>0</v>
      </c>
      <c r="U5844" s="13">
        <f>SUMIFS('Fielding Data'!E:E,'Fielding Data'!$A:$A,'Hitting Data'!$A5844)</f>
        <v>294</v>
      </c>
      <c r="V5844" s="13">
        <f>SUMIFS('Fielding Data'!F:F,'Fielding Data'!$A:$A,'Hitting Data'!$A5844)</f>
        <v>423</v>
      </c>
      <c r="W5844" s="13">
        <f>SUMIFS('Fielding Data'!G:G,'Fielding Data'!$A:$A,'Hitting Data'!$A5844)</f>
        <v>11</v>
      </c>
      <c r="X5844" s="13">
        <f>SUMIFS('Fielding Data'!H:H,'Fielding Data'!$A:$A,'Hitting Data'!$A5844)</f>
        <v>87</v>
      </c>
    </row>
    <row r="5845" spans="1:24" x14ac:dyDescent="0.3">
      <c r="A5845" s="13" t="str">
        <f t="shared" si="91"/>
        <v>valaich012014</v>
      </c>
      <c r="B5845" s="16" t="s">
        <v>1401</v>
      </c>
      <c r="C5845" s="16">
        <v>2014</v>
      </c>
      <c r="D5845" s="16">
        <v>44</v>
      </c>
      <c r="E5845" s="16">
        <v>121</v>
      </c>
      <c r="F5845" s="16">
        <v>10</v>
      </c>
      <c r="G5845" s="16">
        <v>28</v>
      </c>
      <c r="H5845" s="16">
        <v>4</v>
      </c>
      <c r="I5845" s="16">
        <v>0</v>
      </c>
      <c r="J5845" s="16">
        <v>3</v>
      </c>
      <c r="K5845" s="16">
        <v>13</v>
      </c>
      <c r="L5845" s="16">
        <v>1</v>
      </c>
      <c r="M5845" s="16">
        <v>0</v>
      </c>
      <c r="N5845" s="16">
        <v>7</v>
      </c>
      <c r="O5845" s="16">
        <v>35</v>
      </c>
      <c r="P5845" s="13" t="str">
        <f>IFERROR(VLOOKUP($A5845,'Fielding Data'!$A:$H,MATCH(P$1,'Fielding Data'!$A$1:$H$1,0),0),"Other")</f>
        <v>1B</v>
      </c>
      <c r="Q5845" s="13">
        <f>IFERROR(VLOOKUP($A5845,'Fielding Data'!$A:$H,MATCH(Q$1,'Fielding Data'!$A$1:$H$1,0),0),"Other")</f>
        <v>99</v>
      </c>
      <c r="R5845" s="13">
        <f>IFERROR(VLOOKUP($A5845,'Fielding Data'!$A:$H,MATCH(R$1,'Fielding Data'!$A$1:$H$1,0),0),"Other")</f>
        <v>12</v>
      </c>
      <c r="S5845" s="13">
        <f>IFERROR(VLOOKUP($A5845,'Fielding Data'!$A:$H,MATCH(S$1,'Fielding Data'!$A$1:$H$1,0),0),"Other")</f>
        <v>2</v>
      </c>
      <c r="T5845" s="13">
        <f>IFERROR(VLOOKUP($A5845,'Fielding Data'!$A:$H,MATCH(T$1,'Fielding Data'!$A$1:$H$1,0),0),"Other")</f>
        <v>13</v>
      </c>
      <c r="U5845" s="13">
        <f>SUMIFS('Fielding Data'!E:E,'Fielding Data'!$A:$A,'Hitting Data'!$A5845)</f>
        <v>129</v>
      </c>
      <c r="V5845" s="13">
        <f>SUMIFS('Fielding Data'!F:F,'Fielding Data'!$A:$A,'Hitting Data'!$A5845)</f>
        <v>60</v>
      </c>
      <c r="W5845" s="13">
        <f>SUMIFS('Fielding Data'!G:G,'Fielding Data'!$A:$A,'Hitting Data'!$A5845)</f>
        <v>2</v>
      </c>
      <c r="X5845" s="13">
        <f>SUMIFS('Fielding Data'!H:H,'Fielding Data'!$A:$A,'Hitting Data'!$A5845)</f>
        <v>22</v>
      </c>
    </row>
    <row r="5846" spans="1:24" x14ac:dyDescent="0.3">
      <c r="A5846" s="13" t="str">
        <f t="shared" si="91"/>
        <v>valbulu012014</v>
      </c>
      <c r="B5846" s="16" t="s">
        <v>1027</v>
      </c>
      <c r="C5846" s="16">
        <v>2014</v>
      </c>
      <c r="D5846" s="16">
        <v>149</v>
      </c>
      <c r="E5846" s="16">
        <v>478</v>
      </c>
      <c r="F5846" s="16">
        <v>68</v>
      </c>
      <c r="G5846" s="16">
        <v>119</v>
      </c>
      <c r="H5846" s="16">
        <v>33</v>
      </c>
      <c r="I5846" s="16">
        <v>4</v>
      </c>
      <c r="J5846" s="16">
        <v>16</v>
      </c>
      <c r="K5846" s="16">
        <v>51</v>
      </c>
      <c r="L5846" s="16">
        <v>1</v>
      </c>
      <c r="M5846" s="16">
        <v>2</v>
      </c>
      <c r="N5846" s="16">
        <v>65</v>
      </c>
      <c r="O5846" s="16">
        <v>113</v>
      </c>
      <c r="P5846" s="13" t="str">
        <f>IFERROR(VLOOKUP($A5846,'Fielding Data'!$A:$H,MATCH(P$1,'Fielding Data'!$A$1:$H$1,0),0),"Other")</f>
        <v>2B</v>
      </c>
      <c r="Q5846" s="13">
        <f>IFERROR(VLOOKUP($A5846,'Fielding Data'!$A:$H,MATCH(Q$1,'Fielding Data'!$A$1:$H$1,0),0),"Other")</f>
        <v>24</v>
      </c>
      <c r="R5846" s="13">
        <f>IFERROR(VLOOKUP($A5846,'Fielding Data'!$A:$H,MATCH(R$1,'Fielding Data'!$A$1:$H$1,0),0),"Other")</f>
        <v>41</v>
      </c>
      <c r="S5846" s="13">
        <f>IFERROR(VLOOKUP($A5846,'Fielding Data'!$A:$H,MATCH(S$1,'Fielding Data'!$A$1:$H$1,0),0),"Other")</f>
        <v>0</v>
      </c>
      <c r="T5846" s="13">
        <f>IFERROR(VLOOKUP($A5846,'Fielding Data'!$A:$H,MATCH(T$1,'Fielding Data'!$A$1:$H$1,0),0),"Other")</f>
        <v>4</v>
      </c>
      <c r="U5846" s="13">
        <f>SUMIFS('Fielding Data'!E:E,'Fielding Data'!$A:$A,'Hitting Data'!$A5846)</f>
        <v>102</v>
      </c>
      <c r="V5846" s="13">
        <f>SUMIFS('Fielding Data'!F:F,'Fielding Data'!$A:$A,'Hitting Data'!$A5846)</f>
        <v>243</v>
      </c>
      <c r="W5846" s="13">
        <f>SUMIFS('Fielding Data'!G:G,'Fielding Data'!$A:$A,'Hitting Data'!$A5846)</f>
        <v>9</v>
      </c>
      <c r="X5846" s="13">
        <f>SUMIFS('Fielding Data'!H:H,'Fielding Data'!$A:$A,'Hitting Data'!$A5846)</f>
        <v>21</v>
      </c>
    </row>
    <row r="5847" spans="1:24" x14ac:dyDescent="0.3">
      <c r="A5847" s="13" t="str">
        <f t="shared" si="91"/>
        <v>valdejo022014</v>
      </c>
      <c r="B5847" s="16" t="s">
        <v>1849</v>
      </c>
      <c r="C5847" s="16">
        <v>2014</v>
      </c>
      <c r="D5847" s="16">
        <v>52</v>
      </c>
      <c r="E5847" s="16">
        <v>98</v>
      </c>
      <c r="F5847" s="16">
        <v>8</v>
      </c>
      <c r="G5847" s="16">
        <v>21</v>
      </c>
      <c r="H5847" s="16">
        <v>2</v>
      </c>
      <c r="I5847" s="16">
        <v>1</v>
      </c>
      <c r="J5847" s="16">
        <v>3</v>
      </c>
      <c r="K5847" s="16">
        <v>10</v>
      </c>
      <c r="L5847" s="16">
        <v>1</v>
      </c>
      <c r="M5847" s="16">
        <v>0</v>
      </c>
      <c r="N5847" s="16">
        <v>9</v>
      </c>
      <c r="O5847" s="16">
        <v>16</v>
      </c>
      <c r="P5847" s="13" t="str">
        <f>IFERROR(VLOOKUP($A5847,'Fielding Data'!$A:$H,MATCH(P$1,'Fielding Data'!$A$1:$H$1,0),0),"Other")</f>
        <v>2B</v>
      </c>
      <c r="Q5847" s="13">
        <f>IFERROR(VLOOKUP($A5847,'Fielding Data'!$A:$H,MATCH(Q$1,'Fielding Data'!$A$1:$H$1,0),0),"Other")</f>
        <v>28</v>
      </c>
      <c r="R5847" s="13">
        <f>IFERROR(VLOOKUP($A5847,'Fielding Data'!$A:$H,MATCH(R$1,'Fielding Data'!$A$1:$H$1,0),0),"Other")</f>
        <v>45</v>
      </c>
      <c r="S5847" s="13">
        <f>IFERROR(VLOOKUP($A5847,'Fielding Data'!$A:$H,MATCH(S$1,'Fielding Data'!$A$1:$H$1,0),0),"Other")</f>
        <v>3</v>
      </c>
      <c r="T5847" s="13">
        <f>IFERROR(VLOOKUP($A5847,'Fielding Data'!$A:$H,MATCH(T$1,'Fielding Data'!$A$1:$H$1,0),0),"Other")</f>
        <v>8</v>
      </c>
      <c r="U5847" s="13">
        <f>SUMIFS('Fielding Data'!E:E,'Fielding Data'!$A:$A,'Hitting Data'!$A5847)</f>
        <v>58</v>
      </c>
      <c r="V5847" s="13">
        <f>SUMIFS('Fielding Data'!F:F,'Fielding Data'!$A:$A,'Hitting Data'!$A5847)</f>
        <v>45</v>
      </c>
      <c r="W5847" s="13">
        <f>SUMIFS('Fielding Data'!G:G,'Fielding Data'!$A:$A,'Hitting Data'!$A5847)</f>
        <v>3</v>
      </c>
      <c r="X5847" s="13">
        <f>SUMIFS('Fielding Data'!H:H,'Fielding Data'!$A:$A,'Hitting Data'!$A5847)</f>
        <v>8</v>
      </c>
    </row>
    <row r="5848" spans="1:24" x14ac:dyDescent="0.3">
      <c r="A5848" s="13" t="str">
        <f t="shared" si="91"/>
        <v>valdera022014</v>
      </c>
      <c r="B5848" s="16" t="s">
        <v>1403</v>
      </c>
      <c r="C5848" s="16">
        <v>2014</v>
      </c>
      <c r="D5848" s="16">
        <v>8</v>
      </c>
      <c r="E5848" s="16">
        <v>0</v>
      </c>
      <c r="F5848" s="16">
        <v>0</v>
      </c>
      <c r="G5848" s="16">
        <v>0</v>
      </c>
      <c r="H5848" s="16">
        <v>0</v>
      </c>
      <c r="I5848" s="16">
        <v>0</v>
      </c>
      <c r="J5848" s="16">
        <v>0</v>
      </c>
      <c r="K5848" s="16">
        <v>0</v>
      </c>
      <c r="L5848" s="16">
        <v>0</v>
      </c>
      <c r="M5848" s="16">
        <v>0</v>
      </c>
      <c r="N5848" s="16">
        <v>0</v>
      </c>
      <c r="O5848" s="16">
        <v>0</v>
      </c>
      <c r="P5848" s="13" t="str">
        <f>IFERROR(VLOOKUP($A5848,'Fielding Data'!$A:$H,MATCH(P$1,'Fielding Data'!$A$1:$H$1,0),0),"Other")</f>
        <v>P</v>
      </c>
      <c r="Q5848" s="13">
        <f>IFERROR(VLOOKUP($A5848,'Fielding Data'!$A:$H,MATCH(Q$1,'Fielding Data'!$A$1:$H$1,0),0),"Other")</f>
        <v>0</v>
      </c>
      <c r="R5848" s="13">
        <f>IFERROR(VLOOKUP($A5848,'Fielding Data'!$A:$H,MATCH(R$1,'Fielding Data'!$A$1:$H$1,0),0),"Other")</f>
        <v>0</v>
      </c>
      <c r="S5848" s="13">
        <f>IFERROR(VLOOKUP($A5848,'Fielding Data'!$A:$H,MATCH(S$1,'Fielding Data'!$A$1:$H$1,0),0),"Other")</f>
        <v>0</v>
      </c>
      <c r="T5848" s="13">
        <f>IFERROR(VLOOKUP($A5848,'Fielding Data'!$A:$H,MATCH(T$1,'Fielding Data'!$A$1:$H$1,0),0),"Other")</f>
        <v>0</v>
      </c>
      <c r="U5848" s="13">
        <f>SUMIFS('Fielding Data'!E:E,'Fielding Data'!$A:$A,'Hitting Data'!$A5848)</f>
        <v>0</v>
      </c>
      <c r="V5848" s="13">
        <f>SUMIFS('Fielding Data'!F:F,'Fielding Data'!$A:$A,'Hitting Data'!$A5848)</f>
        <v>0</v>
      </c>
      <c r="W5848" s="13">
        <f>SUMIFS('Fielding Data'!G:G,'Fielding Data'!$A:$A,'Hitting Data'!$A5848)</f>
        <v>0</v>
      </c>
      <c r="X5848" s="13">
        <f>SUMIFS('Fielding Data'!H:H,'Fielding Data'!$A:$A,'Hitting Data'!$A5848)</f>
        <v>0</v>
      </c>
    </row>
    <row r="5849" spans="1:24" x14ac:dyDescent="0.3">
      <c r="A5849" s="13" t="str">
        <f t="shared" si="91"/>
        <v>valvejo012014</v>
      </c>
      <c r="B5849" s="16" t="s">
        <v>406</v>
      </c>
      <c r="C5849" s="16">
        <v>2014</v>
      </c>
      <c r="D5849" s="16">
        <v>21</v>
      </c>
      <c r="E5849" s="16">
        <v>0</v>
      </c>
      <c r="F5849" s="16">
        <v>0</v>
      </c>
      <c r="G5849" s="16">
        <v>0</v>
      </c>
      <c r="H5849" s="16">
        <v>0</v>
      </c>
      <c r="I5849" s="16">
        <v>0</v>
      </c>
      <c r="J5849" s="16">
        <v>0</v>
      </c>
      <c r="K5849" s="16">
        <v>0</v>
      </c>
      <c r="L5849" s="16">
        <v>0</v>
      </c>
      <c r="M5849" s="16">
        <v>0</v>
      </c>
      <c r="N5849" s="16">
        <v>0</v>
      </c>
      <c r="O5849" s="16">
        <v>0</v>
      </c>
      <c r="P5849" s="13" t="str">
        <f>IFERROR(VLOOKUP($A5849,'Fielding Data'!$A:$H,MATCH(P$1,'Fielding Data'!$A$1:$H$1,0),0),"Other")</f>
        <v>P</v>
      </c>
      <c r="Q5849" s="13">
        <f>IFERROR(VLOOKUP($A5849,'Fielding Data'!$A:$H,MATCH(Q$1,'Fielding Data'!$A$1:$H$1,0),0),"Other")</f>
        <v>0</v>
      </c>
      <c r="R5849" s="13">
        <f>IFERROR(VLOOKUP($A5849,'Fielding Data'!$A:$H,MATCH(R$1,'Fielding Data'!$A$1:$H$1,0),0),"Other")</f>
        <v>0</v>
      </c>
      <c r="S5849" s="13">
        <f>IFERROR(VLOOKUP($A5849,'Fielding Data'!$A:$H,MATCH(S$1,'Fielding Data'!$A$1:$H$1,0),0),"Other")</f>
        <v>2</v>
      </c>
      <c r="T5849" s="13">
        <f>IFERROR(VLOOKUP($A5849,'Fielding Data'!$A:$H,MATCH(T$1,'Fielding Data'!$A$1:$H$1,0),0),"Other")</f>
        <v>0</v>
      </c>
      <c r="U5849" s="13">
        <f>SUMIFS('Fielding Data'!E:E,'Fielding Data'!$A:$A,'Hitting Data'!$A5849)</f>
        <v>0</v>
      </c>
      <c r="V5849" s="13">
        <f>SUMIFS('Fielding Data'!F:F,'Fielding Data'!$A:$A,'Hitting Data'!$A5849)</f>
        <v>0</v>
      </c>
      <c r="W5849" s="13">
        <f>SUMIFS('Fielding Data'!G:G,'Fielding Data'!$A:$A,'Hitting Data'!$A5849)</f>
        <v>2</v>
      </c>
      <c r="X5849" s="13">
        <f>SUMIFS('Fielding Data'!H:H,'Fielding Data'!$A:$A,'Hitting Data'!$A5849)</f>
        <v>0</v>
      </c>
    </row>
    <row r="5850" spans="1:24" x14ac:dyDescent="0.3">
      <c r="A5850" s="13" t="str">
        <f t="shared" si="91"/>
        <v>vanslsc012014</v>
      </c>
      <c r="B5850" s="16" t="s">
        <v>1850</v>
      </c>
      <c r="C5850" s="16">
        <v>2014</v>
      </c>
      <c r="D5850" s="16">
        <v>98</v>
      </c>
      <c r="E5850" s="16">
        <v>212</v>
      </c>
      <c r="F5850" s="16">
        <v>32</v>
      </c>
      <c r="G5850" s="16">
        <v>63</v>
      </c>
      <c r="H5850" s="16">
        <v>13</v>
      </c>
      <c r="I5850" s="16">
        <v>1</v>
      </c>
      <c r="J5850" s="16">
        <v>11</v>
      </c>
      <c r="K5850" s="16">
        <v>29</v>
      </c>
      <c r="L5850" s="16">
        <v>4</v>
      </c>
      <c r="M5850" s="16">
        <v>2</v>
      </c>
      <c r="N5850" s="16">
        <v>28</v>
      </c>
      <c r="O5850" s="16">
        <v>71</v>
      </c>
      <c r="P5850" s="13" t="str">
        <f>IFERROR(VLOOKUP($A5850,'Fielding Data'!$A:$H,MATCH(P$1,'Fielding Data'!$A$1:$H$1,0),0),"Other")</f>
        <v>1B</v>
      </c>
      <c r="Q5850" s="13">
        <f>IFERROR(VLOOKUP($A5850,'Fielding Data'!$A:$H,MATCH(Q$1,'Fielding Data'!$A$1:$H$1,0),0),"Other")</f>
        <v>70</v>
      </c>
      <c r="R5850" s="13">
        <f>IFERROR(VLOOKUP($A5850,'Fielding Data'!$A:$H,MATCH(R$1,'Fielding Data'!$A$1:$H$1,0),0),"Other")</f>
        <v>7</v>
      </c>
      <c r="S5850" s="13">
        <f>IFERROR(VLOOKUP($A5850,'Fielding Data'!$A:$H,MATCH(S$1,'Fielding Data'!$A$1:$H$1,0),0),"Other")</f>
        <v>2</v>
      </c>
      <c r="T5850" s="13">
        <f>IFERROR(VLOOKUP($A5850,'Fielding Data'!$A:$H,MATCH(T$1,'Fielding Data'!$A$1:$H$1,0),0),"Other")</f>
        <v>8</v>
      </c>
      <c r="U5850" s="13">
        <f>SUMIFS('Fielding Data'!E:E,'Fielding Data'!$A:$A,'Hitting Data'!$A5850)</f>
        <v>236</v>
      </c>
      <c r="V5850" s="13">
        <f>SUMIFS('Fielding Data'!F:F,'Fielding Data'!$A:$A,'Hitting Data'!$A5850)</f>
        <v>9</v>
      </c>
      <c r="W5850" s="13">
        <f>SUMIFS('Fielding Data'!G:G,'Fielding Data'!$A:$A,'Hitting Data'!$A5850)</f>
        <v>6</v>
      </c>
      <c r="X5850" s="13">
        <f>SUMIFS('Fielding Data'!H:H,'Fielding Data'!$A:$A,'Hitting Data'!$A5850)</f>
        <v>8</v>
      </c>
    </row>
    <row r="5851" spans="1:24" x14ac:dyDescent="0.3">
      <c r="A5851" s="13" t="str">
        <f t="shared" si="91"/>
        <v>vargaja012014</v>
      </c>
      <c r="B5851" s="16" t="s">
        <v>614</v>
      </c>
      <c r="C5851" s="16">
        <v>2014</v>
      </c>
      <c r="D5851" s="16">
        <v>30</v>
      </c>
      <c r="E5851" s="16">
        <v>0</v>
      </c>
      <c r="F5851" s="16">
        <v>0</v>
      </c>
      <c r="G5851" s="16">
        <v>0</v>
      </c>
      <c r="H5851" s="16">
        <v>0</v>
      </c>
      <c r="I5851" s="16">
        <v>0</v>
      </c>
      <c r="J5851" s="16">
        <v>0</v>
      </c>
      <c r="K5851" s="16">
        <v>0</v>
      </c>
      <c r="L5851" s="16">
        <v>0</v>
      </c>
      <c r="M5851" s="16">
        <v>0</v>
      </c>
      <c r="N5851" s="16">
        <v>0</v>
      </c>
      <c r="O5851" s="16">
        <v>0</v>
      </c>
      <c r="P5851" s="13" t="str">
        <f>IFERROR(VLOOKUP($A5851,'Fielding Data'!$A:$H,MATCH(P$1,'Fielding Data'!$A$1:$H$1,0),0),"Other")</f>
        <v>P</v>
      </c>
      <c r="Q5851" s="13">
        <f>IFERROR(VLOOKUP($A5851,'Fielding Data'!$A:$H,MATCH(Q$1,'Fielding Data'!$A$1:$H$1,0),0),"Other")</f>
        <v>7</v>
      </c>
      <c r="R5851" s="13">
        <f>IFERROR(VLOOKUP($A5851,'Fielding Data'!$A:$H,MATCH(R$1,'Fielding Data'!$A$1:$H$1,0),0),"Other")</f>
        <v>22</v>
      </c>
      <c r="S5851" s="13">
        <f>IFERROR(VLOOKUP($A5851,'Fielding Data'!$A:$H,MATCH(S$1,'Fielding Data'!$A$1:$H$1,0),0),"Other")</f>
        <v>2</v>
      </c>
      <c r="T5851" s="13">
        <f>IFERROR(VLOOKUP($A5851,'Fielding Data'!$A:$H,MATCH(T$1,'Fielding Data'!$A$1:$H$1,0),0),"Other")</f>
        <v>3</v>
      </c>
      <c r="U5851" s="13">
        <f>SUMIFS('Fielding Data'!E:E,'Fielding Data'!$A:$A,'Hitting Data'!$A5851)</f>
        <v>7</v>
      </c>
      <c r="V5851" s="13">
        <f>SUMIFS('Fielding Data'!F:F,'Fielding Data'!$A:$A,'Hitting Data'!$A5851)</f>
        <v>22</v>
      </c>
      <c r="W5851" s="13">
        <f>SUMIFS('Fielding Data'!G:G,'Fielding Data'!$A:$A,'Hitting Data'!$A5851)</f>
        <v>2</v>
      </c>
      <c r="X5851" s="13">
        <f>SUMIFS('Fielding Data'!H:H,'Fielding Data'!$A:$A,'Hitting Data'!$A5851)</f>
        <v>3</v>
      </c>
    </row>
    <row r="5852" spans="1:24" x14ac:dyDescent="0.3">
      <c r="A5852" s="13" t="str">
        <f t="shared" si="91"/>
        <v>vargake012014</v>
      </c>
      <c r="B5852" s="16" t="s">
        <v>2314</v>
      </c>
      <c r="C5852" s="16">
        <v>2014</v>
      </c>
      <c r="D5852" s="16">
        <v>53</v>
      </c>
      <c r="E5852" s="16">
        <v>215</v>
      </c>
      <c r="F5852" s="16">
        <v>26</v>
      </c>
      <c r="G5852" s="16">
        <v>59</v>
      </c>
      <c r="H5852" s="16">
        <v>10</v>
      </c>
      <c r="I5852" s="16">
        <v>1</v>
      </c>
      <c r="J5852" s="16">
        <v>9</v>
      </c>
      <c r="K5852" s="16">
        <v>38</v>
      </c>
      <c r="L5852" s="16">
        <v>0</v>
      </c>
      <c r="M5852" s="16">
        <v>0</v>
      </c>
      <c r="N5852" s="16">
        <v>12</v>
      </c>
      <c r="O5852" s="16">
        <v>63</v>
      </c>
      <c r="P5852" s="13" t="str">
        <f>IFERROR(VLOOKUP($A5852,'Fielding Data'!$A:$H,MATCH(P$1,'Fielding Data'!$A$1:$H$1,0),0),"Other")</f>
        <v>1B</v>
      </c>
      <c r="Q5852" s="13">
        <f>IFERROR(VLOOKUP($A5852,'Fielding Data'!$A:$H,MATCH(Q$1,'Fielding Data'!$A$1:$H$1,0),0),"Other")</f>
        <v>88</v>
      </c>
      <c r="R5852" s="13">
        <f>IFERROR(VLOOKUP($A5852,'Fielding Data'!$A:$H,MATCH(R$1,'Fielding Data'!$A$1:$H$1,0),0),"Other")</f>
        <v>9</v>
      </c>
      <c r="S5852" s="13">
        <f>IFERROR(VLOOKUP($A5852,'Fielding Data'!$A:$H,MATCH(S$1,'Fielding Data'!$A$1:$H$1,0),0),"Other")</f>
        <v>3</v>
      </c>
      <c r="T5852" s="13">
        <f>IFERROR(VLOOKUP($A5852,'Fielding Data'!$A:$H,MATCH(T$1,'Fielding Data'!$A$1:$H$1,0),0),"Other")</f>
        <v>3</v>
      </c>
      <c r="U5852" s="13">
        <f>SUMIFS('Fielding Data'!E:E,'Fielding Data'!$A:$A,'Hitting Data'!$A5852)</f>
        <v>88</v>
      </c>
      <c r="V5852" s="13">
        <f>SUMIFS('Fielding Data'!F:F,'Fielding Data'!$A:$A,'Hitting Data'!$A5852)</f>
        <v>9</v>
      </c>
      <c r="W5852" s="13">
        <f>SUMIFS('Fielding Data'!G:G,'Fielding Data'!$A:$A,'Hitting Data'!$A5852)</f>
        <v>3</v>
      </c>
      <c r="X5852" s="13">
        <f>SUMIFS('Fielding Data'!H:H,'Fielding Data'!$A:$A,'Hitting Data'!$A5852)</f>
        <v>3</v>
      </c>
    </row>
    <row r="5853" spans="1:24" x14ac:dyDescent="0.3">
      <c r="A5853" s="13" t="str">
        <f t="shared" si="91"/>
        <v>varvaan012014</v>
      </c>
      <c r="B5853" s="16" t="s">
        <v>1405</v>
      </c>
      <c r="C5853" s="16">
        <v>2014</v>
      </c>
      <c r="D5853" s="16">
        <v>61</v>
      </c>
      <c r="E5853" s="16">
        <v>0</v>
      </c>
      <c r="F5853" s="16">
        <v>0</v>
      </c>
      <c r="G5853" s="16">
        <v>0</v>
      </c>
      <c r="H5853" s="16">
        <v>0</v>
      </c>
      <c r="I5853" s="16">
        <v>0</v>
      </c>
      <c r="J5853" s="16">
        <v>0</v>
      </c>
      <c r="K5853" s="16">
        <v>0</v>
      </c>
      <c r="L5853" s="16">
        <v>0</v>
      </c>
      <c r="M5853" s="16">
        <v>0</v>
      </c>
      <c r="N5853" s="16">
        <v>0</v>
      </c>
      <c r="O5853" s="16">
        <v>0</v>
      </c>
      <c r="P5853" s="13" t="str">
        <f>IFERROR(VLOOKUP($A5853,'Fielding Data'!$A:$H,MATCH(P$1,'Fielding Data'!$A$1:$H$1,0),0),"Other")</f>
        <v>P</v>
      </c>
      <c r="Q5853" s="13">
        <f>IFERROR(VLOOKUP($A5853,'Fielding Data'!$A:$H,MATCH(Q$1,'Fielding Data'!$A$1:$H$1,0),0),"Other")</f>
        <v>1</v>
      </c>
      <c r="R5853" s="13">
        <f>IFERROR(VLOOKUP($A5853,'Fielding Data'!$A:$H,MATCH(R$1,'Fielding Data'!$A$1:$H$1,0),0),"Other")</f>
        <v>4</v>
      </c>
      <c r="S5853" s="13">
        <f>IFERROR(VLOOKUP($A5853,'Fielding Data'!$A:$H,MATCH(S$1,'Fielding Data'!$A$1:$H$1,0),0),"Other")</f>
        <v>0</v>
      </c>
      <c r="T5853" s="13">
        <f>IFERROR(VLOOKUP($A5853,'Fielding Data'!$A:$H,MATCH(T$1,'Fielding Data'!$A$1:$H$1,0),0),"Other")</f>
        <v>0</v>
      </c>
      <c r="U5853" s="13">
        <f>SUMIFS('Fielding Data'!E:E,'Fielding Data'!$A:$A,'Hitting Data'!$A5853)</f>
        <v>1</v>
      </c>
      <c r="V5853" s="13">
        <f>SUMIFS('Fielding Data'!F:F,'Fielding Data'!$A:$A,'Hitting Data'!$A5853)</f>
        <v>4</v>
      </c>
      <c r="W5853" s="13">
        <f>SUMIFS('Fielding Data'!G:G,'Fielding Data'!$A:$A,'Hitting Data'!$A5853)</f>
        <v>0</v>
      </c>
      <c r="X5853" s="13">
        <f>SUMIFS('Fielding Data'!H:H,'Fielding Data'!$A:$A,'Hitting Data'!$A5853)</f>
        <v>0</v>
      </c>
    </row>
    <row r="5854" spans="1:24" x14ac:dyDescent="0.3">
      <c r="A5854" s="13" t="str">
        <f t="shared" si="91"/>
        <v>vazquch012014</v>
      </c>
      <c r="B5854" s="16" t="s">
        <v>2315</v>
      </c>
      <c r="C5854" s="16">
        <v>2014</v>
      </c>
      <c r="D5854" s="16">
        <v>55</v>
      </c>
      <c r="E5854" s="16">
        <v>175</v>
      </c>
      <c r="F5854" s="16">
        <v>15</v>
      </c>
      <c r="G5854" s="16">
        <v>42</v>
      </c>
      <c r="H5854" s="16">
        <v>9</v>
      </c>
      <c r="I5854" s="16">
        <v>0</v>
      </c>
      <c r="J5854" s="16">
        <v>1</v>
      </c>
      <c r="K5854" s="16">
        <v>20</v>
      </c>
      <c r="L5854" s="16">
        <v>0</v>
      </c>
      <c r="M5854" s="16">
        <v>0</v>
      </c>
      <c r="N5854" s="16">
        <v>19</v>
      </c>
      <c r="O5854" s="16">
        <v>33</v>
      </c>
      <c r="P5854" s="13" t="str">
        <f>IFERROR(VLOOKUP($A5854,'Fielding Data'!$A:$H,MATCH(P$1,'Fielding Data'!$A$1:$H$1,0),0),"Other")</f>
        <v>C</v>
      </c>
      <c r="Q5854" s="13">
        <f>IFERROR(VLOOKUP($A5854,'Fielding Data'!$A:$H,MATCH(Q$1,'Fielding Data'!$A$1:$H$1,0),0),"Other")</f>
        <v>338</v>
      </c>
      <c r="R5854" s="13">
        <f>IFERROR(VLOOKUP($A5854,'Fielding Data'!$A:$H,MATCH(R$1,'Fielding Data'!$A$1:$H$1,0),0),"Other")</f>
        <v>32</v>
      </c>
      <c r="S5854" s="13">
        <f>IFERROR(VLOOKUP($A5854,'Fielding Data'!$A:$H,MATCH(S$1,'Fielding Data'!$A$1:$H$1,0),0),"Other")</f>
        <v>5</v>
      </c>
      <c r="T5854" s="13">
        <f>IFERROR(VLOOKUP($A5854,'Fielding Data'!$A:$H,MATCH(T$1,'Fielding Data'!$A$1:$H$1,0),0),"Other")</f>
        <v>4</v>
      </c>
      <c r="U5854" s="13">
        <f>SUMIFS('Fielding Data'!E:E,'Fielding Data'!$A:$A,'Hitting Data'!$A5854)</f>
        <v>338</v>
      </c>
      <c r="V5854" s="13">
        <f>SUMIFS('Fielding Data'!F:F,'Fielding Data'!$A:$A,'Hitting Data'!$A5854)</f>
        <v>32</v>
      </c>
      <c r="W5854" s="13">
        <f>SUMIFS('Fielding Data'!G:G,'Fielding Data'!$A:$A,'Hitting Data'!$A5854)</f>
        <v>5</v>
      </c>
      <c r="X5854" s="13">
        <f>SUMIFS('Fielding Data'!H:H,'Fielding Data'!$A:$A,'Hitting Data'!$A5854)</f>
        <v>4</v>
      </c>
    </row>
    <row r="5855" spans="1:24" x14ac:dyDescent="0.3">
      <c r="A5855" s="13" t="str">
        <f t="shared" si="91"/>
        <v>vealdo012014</v>
      </c>
      <c r="B5855" s="16" t="s">
        <v>1205</v>
      </c>
      <c r="C5855" s="16">
        <v>2014</v>
      </c>
      <c r="D5855" s="16">
        <v>7</v>
      </c>
      <c r="E5855" s="16">
        <v>0</v>
      </c>
      <c r="F5855" s="16">
        <v>0</v>
      </c>
      <c r="G5855" s="16">
        <v>0</v>
      </c>
      <c r="H5855" s="16">
        <v>0</v>
      </c>
      <c r="I5855" s="16">
        <v>0</v>
      </c>
      <c r="J5855" s="16">
        <v>0</v>
      </c>
      <c r="K5855" s="16">
        <v>0</v>
      </c>
      <c r="L5855" s="16">
        <v>0</v>
      </c>
      <c r="M5855" s="16">
        <v>0</v>
      </c>
      <c r="N5855" s="16">
        <v>0</v>
      </c>
      <c r="O5855" s="16">
        <v>0</v>
      </c>
      <c r="P5855" s="13" t="str">
        <f>IFERROR(VLOOKUP($A5855,'Fielding Data'!$A:$H,MATCH(P$1,'Fielding Data'!$A$1:$H$1,0),0),"Other")</f>
        <v>P</v>
      </c>
      <c r="Q5855" s="13">
        <f>IFERROR(VLOOKUP($A5855,'Fielding Data'!$A:$H,MATCH(Q$1,'Fielding Data'!$A$1:$H$1,0),0),"Other")</f>
        <v>0</v>
      </c>
      <c r="R5855" s="13">
        <f>IFERROR(VLOOKUP($A5855,'Fielding Data'!$A:$H,MATCH(R$1,'Fielding Data'!$A$1:$H$1,0),0),"Other")</f>
        <v>0</v>
      </c>
      <c r="S5855" s="13">
        <f>IFERROR(VLOOKUP($A5855,'Fielding Data'!$A:$H,MATCH(S$1,'Fielding Data'!$A$1:$H$1,0),0),"Other")</f>
        <v>0</v>
      </c>
      <c r="T5855" s="13">
        <f>IFERROR(VLOOKUP($A5855,'Fielding Data'!$A:$H,MATCH(T$1,'Fielding Data'!$A$1:$H$1,0),0),"Other")</f>
        <v>0</v>
      </c>
      <c r="U5855" s="13">
        <f>SUMIFS('Fielding Data'!E:E,'Fielding Data'!$A:$A,'Hitting Data'!$A5855)</f>
        <v>0</v>
      </c>
      <c r="V5855" s="13">
        <f>SUMIFS('Fielding Data'!F:F,'Fielding Data'!$A:$A,'Hitting Data'!$A5855)</f>
        <v>0</v>
      </c>
      <c r="W5855" s="13">
        <f>SUMIFS('Fielding Data'!G:G,'Fielding Data'!$A:$A,'Hitting Data'!$A5855)</f>
        <v>0</v>
      </c>
      <c r="X5855" s="13">
        <f>SUMIFS('Fielding Data'!H:H,'Fielding Data'!$A:$A,'Hitting Data'!$A5855)</f>
        <v>0</v>
      </c>
    </row>
    <row r="5856" spans="1:24" x14ac:dyDescent="0.3">
      <c r="A5856" s="13" t="str">
        <f t="shared" si="91"/>
        <v>venabwi012014</v>
      </c>
      <c r="B5856" s="16" t="s">
        <v>1030</v>
      </c>
      <c r="C5856" s="16">
        <v>2014</v>
      </c>
      <c r="D5856" s="16">
        <v>146</v>
      </c>
      <c r="E5856" s="16">
        <v>406</v>
      </c>
      <c r="F5856" s="16">
        <v>47</v>
      </c>
      <c r="G5856" s="16">
        <v>91</v>
      </c>
      <c r="H5856" s="16">
        <v>13</v>
      </c>
      <c r="I5856" s="16">
        <v>2</v>
      </c>
      <c r="J5856" s="16">
        <v>8</v>
      </c>
      <c r="K5856" s="16">
        <v>33</v>
      </c>
      <c r="L5856" s="16">
        <v>11</v>
      </c>
      <c r="M5856" s="16">
        <v>6</v>
      </c>
      <c r="N5856" s="16">
        <v>33</v>
      </c>
      <c r="O5856" s="16">
        <v>107</v>
      </c>
      <c r="P5856" s="13" t="str">
        <f>IFERROR(VLOOKUP($A5856,'Fielding Data'!$A:$H,MATCH(P$1,'Fielding Data'!$A$1:$H$1,0),0),"Other")</f>
        <v>CF</v>
      </c>
      <c r="Q5856" s="13">
        <f>IFERROR(VLOOKUP($A5856,'Fielding Data'!$A:$H,MATCH(Q$1,'Fielding Data'!$A$1:$H$1,0),0),"Other")</f>
        <v>146</v>
      </c>
      <c r="R5856" s="13">
        <f>IFERROR(VLOOKUP($A5856,'Fielding Data'!$A:$H,MATCH(R$1,'Fielding Data'!$A$1:$H$1,0),0),"Other")</f>
        <v>2</v>
      </c>
      <c r="S5856" s="13">
        <f>IFERROR(VLOOKUP($A5856,'Fielding Data'!$A:$H,MATCH(S$1,'Fielding Data'!$A$1:$H$1,0),0),"Other")</f>
        <v>0</v>
      </c>
      <c r="T5856" s="13">
        <f>IFERROR(VLOOKUP($A5856,'Fielding Data'!$A:$H,MATCH(T$1,'Fielding Data'!$A$1:$H$1,0),0),"Other")</f>
        <v>0</v>
      </c>
      <c r="U5856" s="13">
        <f>SUMIFS('Fielding Data'!E:E,'Fielding Data'!$A:$A,'Hitting Data'!$A5856)</f>
        <v>508</v>
      </c>
      <c r="V5856" s="13">
        <f>SUMIFS('Fielding Data'!F:F,'Fielding Data'!$A:$A,'Hitting Data'!$A5856)</f>
        <v>6</v>
      </c>
      <c r="W5856" s="13">
        <f>SUMIFS('Fielding Data'!G:G,'Fielding Data'!$A:$A,'Hitting Data'!$A5856)</f>
        <v>0</v>
      </c>
      <c r="X5856" s="13">
        <f>SUMIFS('Fielding Data'!H:H,'Fielding Data'!$A:$A,'Hitting Data'!$A5856)</f>
        <v>0</v>
      </c>
    </row>
    <row r="5857" spans="1:24" x14ac:dyDescent="0.3">
      <c r="A5857" s="13" t="str">
        <f t="shared" si="91"/>
        <v>ventuyo012014</v>
      </c>
      <c r="B5857" s="16" t="s">
        <v>2073</v>
      </c>
      <c r="C5857" s="16">
        <v>2014</v>
      </c>
      <c r="D5857" s="16">
        <v>31</v>
      </c>
      <c r="E5857" s="16">
        <v>4</v>
      </c>
      <c r="F5857" s="16">
        <v>1</v>
      </c>
      <c r="G5857" s="16">
        <v>1</v>
      </c>
      <c r="H5857" s="16">
        <v>0</v>
      </c>
      <c r="I5857" s="16">
        <v>0</v>
      </c>
      <c r="J5857" s="16">
        <v>0</v>
      </c>
      <c r="K5857" s="16">
        <v>0</v>
      </c>
      <c r="L5857" s="16">
        <v>0</v>
      </c>
      <c r="M5857" s="16">
        <v>0</v>
      </c>
      <c r="N5857" s="16">
        <v>0</v>
      </c>
      <c r="O5857" s="16">
        <v>3</v>
      </c>
      <c r="P5857" s="13" t="str">
        <f>IFERROR(VLOOKUP($A5857,'Fielding Data'!$A:$H,MATCH(P$1,'Fielding Data'!$A$1:$H$1,0),0),"Other")</f>
        <v>P</v>
      </c>
      <c r="Q5857" s="13">
        <f>IFERROR(VLOOKUP($A5857,'Fielding Data'!$A:$H,MATCH(Q$1,'Fielding Data'!$A$1:$H$1,0),0),"Other")</f>
        <v>26</v>
      </c>
      <c r="R5857" s="13">
        <f>IFERROR(VLOOKUP($A5857,'Fielding Data'!$A:$H,MATCH(R$1,'Fielding Data'!$A$1:$H$1,0),0),"Other")</f>
        <v>20</v>
      </c>
      <c r="S5857" s="13">
        <f>IFERROR(VLOOKUP($A5857,'Fielding Data'!$A:$H,MATCH(S$1,'Fielding Data'!$A$1:$H$1,0),0),"Other")</f>
        <v>2</v>
      </c>
      <c r="T5857" s="13">
        <f>IFERROR(VLOOKUP($A5857,'Fielding Data'!$A:$H,MATCH(T$1,'Fielding Data'!$A$1:$H$1,0),0),"Other")</f>
        <v>0</v>
      </c>
      <c r="U5857" s="13">
        <f>SUMIFS('Fielding Data'!E:E,'Fielding Data'!$A:$A,'Hitting Data'!$A5857)</f>
        <v>26</v>
      </c>
      <c r="V5857" s="13">
        <f>SUMIFS('Fielding Data'!F:F,'Fielding Data'!$A:$A,'Hitting Data'!$A5857)</f>
        <v>20</v>
      </c>
      <c r="W5857" s="13">
        <f>SUMIFS('Fielding Data'!G:G,'Fielding Data'!$A:$A,'Hitting Data'!$A5857)</f>
        <v>2</v>
      </c>
      <c r="X5857" s="13">
        <f>SUMIFS('Fielding Data'!H:H,'Fielding Data'!$A:$A,'Hitting Data'!$A5857)</f>
        <v>0</v>
      </c>
    </row>
    <row r="5858" spans="1:24" x14ac:dyDescent="0.3">
      <c r="A5858" s="13" t="str">
        <f t="shared" si="91"/>
        <v>verhadr012014</v>
      </c>
      <c r="B5858" s="16" t="s">
        <v>2316</v>
      </c>
      <c r="C5858" s="16">
        <v>2014</v>
      </c>
      <c r="D5858" s="16">
        <v>1</v>
      </c>
      <c r="E5858" s="16">
        <v>0</v>
      </c>
      <c r="F5858" s="16">
        <v>0</v>
      </c>
      <c r="G5858" s="16">
        <v>0</v>
      </c>
      <c r="H5858" s="16">
        <v>0</v>
      </c>
      <c r="I5858" s="16">
        <v>0</v>
      </c>
      <c r="J5858" s="16">
        <v>0</v>
      </c>
      <c r="K5858" s="16">
        <v>0</v>
      </c>
      <c r="L5858" s="16">
        <v>0</v>
      </c>
      <c r="M5858" s="16">
        <v>0</v>
      </c>
      <c r="N5858" s="16">
        <v>0</v>
      </c>
      <c r="O5858" s="16">
        <v>0</v>
      </c>
      <c r="P5858" s="13" t="str">
        <f>IFERROR(VLOOKUP($A5858,'Fielding Data'!$A:$H,MATCH(P$1,'Fielding Data'!$A$1:$H$1,0),0),"Other")</f>
        <v>P</v>
      </c>
      <c r="Q5858" s="13">
        <f>IFERROR(VLOOKUP($A5858,'Fielding Data'!$A:$H,MATCH(Q$1,'Fielding Data'!$A$1:$H$1,0),0),"Other")</f>
        <v>0</v>
      </c>
      <c r="R5858" s="13">
        <f>IFERROR(VLOOKUP($A5858,'Fielding Data'!$A:$H,MATCH(R$1,'Fielding Data'!$A$1:$H$1,0),0),"Other")</f>
        <v>0</v>
      </c>
      <c r="S5858" s="13">
        <f>IFERROR(VLOOKUP($A5858,'Fielding Data'!$A:$H,MATCH(S$1,'Fielding Data'!$A$1:$H$1,0),0),"Other")</f>
        <v>0</v>
      </c>
      <c r="T5858" s="13">
        <f>IFERROR(VLOOKUP($A5858,'Fielding Data'!$A:$H,MATCH(T$1,'Fielding Data'!$A$1:$H$1,0),0),"Other")</f>
        <v>0</v>
      </c>
      <c r="U5858" s="13">
        <f>SUMIFS('Fielding Data'!E:E,'Fielding Data'!$A:$A,'Hitting Data'!$A5858)</f>
        <v>0</v>
      </c>
      <c r="V5858" s="13">
        <f>SUMIFS('Fielding Data'!F:F,'Fielding Data'!$A:$A,'Hitting Data'!$A5858)</f>
        <v>0</v>
      </c>
      <c r="W5858" s="13">
        <f>SUMIFS('Fielding Data'!G:G,'Fielding Data'!$A:$A,'Hitting Data'!$A5858)</f>
        <v>0</v>
      </c>
      <c r="X5858" s="13">
        <f>SUMIFS('Fielding Data'!H:H,'Fielding Data'!$A:$A,'Hitting Data'!$A5858)</f>
        <v>0</v>
      </c>
    </row>
    <row r="5859" spans="1:24" x14ac:dyDescent="0.3">
      <c r="A5859" s="13" t="str">
        <f t="shared" si="91"/>
        <v>verlaju012014</v>
      </c>
      <c r="B5859" s="16" t="s">
        <v>615</v>
      </c>
      <c r="C5859" s="16">
        <v>2014</v>
      </c>
      <c r="D5859" s="16">
        <v>32</v>
      </c>
      <c r="E5859" s="16">
        <v>6</v>
      </c>
      <c r="F5859" s="16">
        <v>1</v>
      </c>
      <c r="G5859" s="16">
        <v>2</v>
      </c>
      <c r="H5859" s="16">
        <v>0</v>
      </c>
      <c r="I5859" s="16">
        <v>0</v>
      </c>
      <c r="J5859" s="16">
        <v>0</v>
      </c>
      <c r="K5859" s="16">
        <v>0</v>
      </c>
      <c r="L5859" s="16">
        <v>0</v>
      </c>
      <c r="M5859" s="16">
        <v>0</v>
      </c>
      <c r="N5859" s="16">
        <v>0</v>
      </c>
      <c r="O5859" s="16">
        <v>0</v>
      </c>
      <c r="P5859" s="13" t="str">
        <f>IFERROR(VLOOKUP($A5859,'Fielding Data'!$A:$H,MATCH(P$1,'Fielding Data'!$A$1:$H$1,0),0),"Other")</f>
        <v>P</v>
      </c>
      <c r="Q5859" s="13">
        <f>IFERROR(VLOOKUP($A5859,'Fielding Data'!$A:$H,MATCH(Q$1,'Fielding Data'!$A$1:$H$1,0),0),"Other")</f>
        <v>10</v>
      </c>
      <c r="R5859" s="13">
        <f>IFERROR(VLOOKUP($A5859,'Fielding Data'!$A:$H,MATCH(R$1,'Fielding Data'!$A$1:$H$1,0),0),"Other")</f>
        <v>23</v>
      </c>
      <c r="S5859" s="13">
        <f>IFERROR(VLOOKUP($A5859,'Fielding Data'!$A:$H,MATCH(S$1,'Fielding Data'!$A$1:$H$1,0),0),"Other")</f>
        <v>6</v>
      </c>
      <c r="T5859" s="13">
        <f>IFERROR(VLOOKUP($A5859,'Fielding Data'!$A:$H,MATCH(T$1,'Fielding Data'!$A$1:$H$1,0),0),"Other")</f>
        <v>2</v>
      </c>
      <c r="U5859" s="13">
        <f>SUMIFS('Fielding Data'!E:E,'Fielding Data'!$A:$A,'Hitting Data'!$A5859)</f>
        <v>10</v>
      </c>
      <c r="V5859" s="13">
        <f>SUMIFS('Fielding Data'!F:F,'Fielding Data'!$A:$A,'Hitting Data'!$A5859)</f>
        <v>23</v>
      </c>
      <c r="W5859" s="13">
        <f>SUMIFS('Fielding Data'!G:G,'Fielding Data'!$A:$A,'Hitting Data'!$A5859)</f>
        <v>6</v>
      </c>
      <c r="X5859" s="13">
        <f>SUMIFS('Fielding Data'!H:H,'Fielding Data'!$A:$A,'Hitting Data'!$A5859)</f>
        <v>2</v>
      </c>
    </row>
    <row r="5860" spans="1:24" x14ac:dyDescent="0.3">
      <c r="A5860" s="13" t="str">
        <f t="shared" si="91"/>
        <v>vicieda012014</v>
      </c>
      <c r="B5860" s="16" t="s">
        <v>1407</v>
      </c>
      <c r="C5860" s="16">
        <v>2014</v>
      </c>
      <c r="D5860" s="16">
        <v>145</v>
      </c>
      <c r="E5860" s="16">
        <v>523</v>
      </c>
      <c r="F5860" s="16">
        <v>65</v>
      </c>
      <c r="G5860" s="16">
        <v>121</v>
      </c>
      <c r="H5860" s="16">
        <v>22</v>
      </c>
      <c r="I5860" s="16">
        <v>3</v>
      </c>
      <c r="J5860" s="16">
        <v>21</v>
      </c>
      <c r="K5860" s="16">
        <v>58</v>
      </c>
      <c r="L5860" s="16">
        <v>0</v>
      </c>
      <c r="M5860" s="16">
        <v>1</v>
      </c>
      <c r="N5860" s="16">
        <v>32</v>
      </c>
      <c r="O5860" s="16">
        <v>122</v>
      </c>
      <c r="P5860" s="13" t="str">
        <f>IFERROR(VLOOKUP($A5860,'Fielding Data'!$A:$H,MATCH(P$1,'Fielding Data'!$A$1:$H$1,0),0),"Other")</f>
        <v>1B</v>
      </c>
      <c r="Q5860" s="13">
        <f>IFERROR(VLOOKUP($A5860,'Fielding Data'!$A:$H,MATCH(Q$1,'Fielding Data'!$A$1:$H$1,0),0),"Other")</f>
        <v>25</v>
      </c>
      <c r="R5860" s="13">
        <f>IFERROR(VLOOKUP($A5860,'Fielding Data'!$A:$H,MATCH(R$1,'Fielding Data'!$A$1:$H$1,0),0),"Other")</f>
        <v>0</v>
      </c>
      <c r="S5860" s="13">
        <f>IFERROR(VLOOKUP($A5860,'Fielding Data'!$A:$H,MATCH(S$1,'Fielding Data'!$A$1:$H$1,0),0),"Other")</f>
        <v>0</v>
      </c>
      <c r="T5860" s="13">
        <f>IFERROR(VLOOKUP($A5860,'Fielding Data'!$A:$H,MATCH(T$1,'Fielding Data'!$A$1:$H$1,0),0),"Other")</f>
        <v>1</v>
      </c>
      <c r="U5860" s="13">
        <f>SUMIFS('Fielding Data'!E:E,'Fielding Data'!$A:$A,'Hitting Data'!$A5860)</f>
        <v>455</v>
      </c>
      <c r="V5860" s="13">
        <f>SUMIFS('Fielding Data'!F:F,'Fielding Data'!$A:$A,'Hitting Data'!$A5860)</f>
        <v>10</v>
      </c>
      <c r="W5860" s="13">
        <f>SUMIFS('Fielding Data'!G:G,'Fielding Data'!$A:$A,'Hitting Data'!$A5860)</f>
        <v>16</v>
      </c>
      <c r="X5860" s="13">
        <f>SUMIFS('Fielding Data'!H:H,'Fielding Data'!$A:$A,'Hitting Data'!$A5860)</f>
        <v>1</v>
      </c>
    </row>
    <row r="5861" spans="1:24" x14ac:dyDescent="0.3">
      <c r="A5861" s="13" t="str">
        <f t="shared" si="91"/>
        <v>victosh012014</v>
      </c>
      <c r="B5861" s="16" t="s">
        <v>408</v>
      </c>
      <c r="C5861" s="16">
        <v>2014</v>
      </c>
      <c r="D5861" s="16">
        <v>30</v>
      </c>
      <c r="E5861" s="16">
        <v>123</v>
      </c>
      <c r="F5861" s="16">
        <v>14</v>
      </c>
      <c r="G5861" s="16">
        <v>33</v>
      </c>
      <c r="H5861" s="16">
        <v>6</v>
      </c>
      <c r="I5861" s="16">
        <v>1</v>
      </c>
      <c r="J5861" s="16">
        <v>2</v>
      </c>
      <c r="K5861" s="16">
        <v>12</v>
      </c>
      <c r="L5861" s="16">
        <v>2</v>
      </c>
      <c r="M5861" s="16">
        <v>0</v>
      </c>
      <c r="N5861" s="16">
        <v>6</v>
      </c>
      <c r="O5861" s="16">
        <v>21</v>
      </c>
      <c r="P5861" s="13" t="str">
        <f>IFERROR(VLOOKUP($A5861,'Fielding Data'!$A:$H,MATCH(P$1,'Fielding Data'!$A$1:$H$1,0),0),"Other")</f>
        <v>OF</v>
      </c>
      <c r="Q5861" s="13">
        <f>IFERROR(VLOOKUP($A5861,'Fielding Data'!$A:$H,MATCH(Q$1,'Fielding Data'!$A$1:$H$1,0),0),"Other")</f>
        <v>56</v>
      </c>
      <c r="R5861" s="13">
        <f>IFERROR(VLOOKUP($A5861,'Fielding Data'!$A:$H,MATCH(R$1,'Fielding Data'!$A$1:$H$1,0),0),"Other")</f>
        <v>1</v>
      </c>
      <c r="S5861" s="13">
        <f>IFERROR(VLOOKUP($A5861,'Fielding Data'!$A:$H,MATCH(S$1,'Fielding Data'!$A$1:$H$1,0),0),"Other")</f>
        <v>0</v>
      </c>
      <c r="T5861" s="13">
        <f>IFERROR(VLOOKUP($A5861,'Fielding Data'!$A:$H,MATCH(T$1,'Fielding Data'!$A$1:$H$1,0),0),"Other")</f>
        <v>0</v>
      </c>
      <c r="U5861" s="13">
        <f>SUMIFS('Fielding Data'!E:E,'Fielding Data'!$A:$A,'Hitting Data'!$A5861)</f>
        <v>112</v>
      </c>
      <c r="V5861" s="13">
        <f>SUMIFS('Fielding Data'!F:F,'Fielding Data'!$A:$A,'Hitting Data'!$A5861)</f>
        <v>2</v>
      </c>
      <c r="W5861" s="13">
        <f>SUMIFS('Fielding Data'!G:G,'Fielding Data'!$A:$A,'Hitting Data'!$A5861)</f>
        <v>0</v>
      </c>
      <c r="X5861" s="13">
        <f>SUMIFS('Fielding Data'!H:H,'Fielding Data'!$A:$A,'Hitting Data'!$A5861)</f>
        <v>0</v>
      </c>
    </row>
    <row r="5862" spans="1:24" x14ac:dyDescent="0.3">
      <c r="A5862" s="13" t="str">
        <f t="shared" si="91"/>
        <v>villaca012014</v>
      </c>
      <c r="B5862" s="16" t="s">
        <v>740</v>
      </c>
      <c r="C5862" s="16">
        <v>2014</v>
      </c>
      <c r="D5862" s="16">
        <v>42</v>
      </c>
      <c r="E5862" s="16">
        <v>10</v>
      </c>
      <c r="F5862" s="16">
        <v>0</v>
      </c>
      <c r="G5862" s="16">
        <v>0</v>
      </c>
      <c r="H5862" s="16">
        <v>0</v>
      </c>
      <c r="I5862" s="16">
        <v>0</v>
      </c>
      <c r="J5862" s="16">
        <v>0</v>
      </c>
      <c r="K5862" s="16">
        <v>0</v>
      </c>
      <c r="L5862" s="16">
        <v>0</v>
      </c>
      <c r="M5862" s="16">
        <v>0</v>
      </c>
      <c r="N5862" s="16">
        <v>0</v>
      </c>
      <c r="O5862" s="16">
        <v>6</v>
      </c>
      <c r="P5862" s="13" t="str">
        <f>IFERROR(VLOOKUP($A5862,'Fielding Data'!$A:$H,MATCH(P$1,'Fielding Data'!$A$1:$H$1,0),0),"Other")</f>
        <v>P</v>
      </c>
      <c r="Q5862" s="13">
        <f>IFERROR(VLOOKUP($A5862,'Fielding Data'!$A:$H,MATCH(Q$1,'Fielding Data'!$A$1:$H$1,0),0),"Other")</f>
        <v>3</v>
      </c>
      <c r="R5862" s="13">
        <f>IFERROR(VLOOKUP($A5862,'Fielding Data'!$A:$H,MATCH(R$1,'Fielding Data'!$A$1:$H$1,0),0),"Other")</f>
        <v>12</v>
      </c>
      <c r="S5862" s="13">
        <f>IFERROR(VLOOKUP($A5862,'Fielding Data'!$A:$H,MATCH(S$1,'Fielding Data'!$A$1:$H$1,0),0),"Other")</f>
        <v>0</v>
      </c>
      <c r="T5862" s="13">
        <f>IFERROR(VLOOKUP($A5862,'Fielding Data'!$A:$H,MATCH(T$1,'Fielding Data'!$A$1:$H$1,0),0),"Other")</f>
        <v>0</v>
      </c>
      <c r="U5862" s="13">
        <f>SUMIFS('Fielding Data'!E:E,'Fielding Data'!$A:$A,'Hitting Data'!$A5862)</f>
        <v>3</v>
      </c>
      <c r="V5862" s="13">
        <f>SUMIFS('Fielding Data'!F:F,'Fielding Data'!$A:$A,'Hitting Data'!$A5862)</f>
        <v>12</v>
      </c>
      <c r="W5862" s="13">
        <f>SUMIFS('Fielding Data'!G:G,'Fielding Data'!$A:$A,'Hitting Data'!$A5862)</f>
        <v>0</v>
      </c>
      <c r="X5862" s="13">
        <f>SUMIFS('Fielding Data'!H:H,'Fielding Data'!$A:$A,'Hitting Data'!$A5862)</f>
        <v>0</v>
      </c>
    </row>
    <row r="5863" spans="1:24" x14ac:dyDescent="0.3">
      <c r="A5863" s="13" t="str">
        <f t="shared" si="91"/>
        <v>villajo012014</v>
      </c>
      <c r="B5863" s="16" t="s">
        <v>2074</v>
      </c>
      <c r="C5863" s="16">
        <v>2014</v>
      </c>
      <c r="D5863" s="16">
        <v>87</v>
      </c>
      <c r="E5863" s="16">
        <v>263</v>
      </c>
      <c r="F5863" s="16">
        <v>31</v>
      </c>
      <c r="G5863" s="16">
        <v>55</v>
      </c>
      <c r="H5863" s="16">
        <v>13</v>
      </c>
      <c r="I5863" s="16">
        <v>2</v>
      </c>
      <c r="J5863" s="16">
        <v>7</v>
      </c>
      <c r="K5863" s="16">
        <v>27</v>
      </c>
      <c r="L5863" s="16">
        <v>17</v>
      </c>
      <c r="M5863" s="16">
        <v>4</v>
      </c>
      <c r="N5863" s="16">
        <v>19</v>
      </c>
      <c r="O5863" s="16">
        <v>80</v>
      </c>
      <c r="P5863" s="13" t="str">
        <f>IFERROR(VLOOKUP($A5863,'Fielding Data'!$A:$H,MATCH(P$1,'Fielding Data'!$A$1:$H$1,0),0),"Other")</f>
        <v>SS</v>
      </c>
      <c r="Q5863" s="13">
        <f>IFERROR(VLOOKUP($A5863,'Fielding Data'!$A:$H,MATCH(Q$1,'Fielding Data'!$A$1:$H$1,0),0),"Other")</f>
        <v>104</v>
      </c>
      <c r="R5863" s="13">
        <f>IFERROR(VLOOKUP($A5863,'Fielding Data'!$A:$H,MATCH(R$1,'Fielding Data'!$A$1:$H$1,0),0),"Other")</f>
        <v>229</v>
      </c>
      <c r="S5863" s="13">
        <f>IFERROR(VLOOKUP($A5863,'Fielding Data'!$A:$H,MATCH(S$1,'Fielding Data'!$A$1:$H$1,0),0),"Other")</f>
        <v>18</v>
      </c>
      <c r="T5863" s="13">
        <f>IFERROR(VLOOKUP($A5863,'Fielding Data'!$A:$H,MATCH(T$1,'Fielding Data'!$A$1:$H$1,0),0),"Other")</f>
        <v>45</v>
      </c>
      <c r="U5863" s="13">
        <f>SUMIFS('Fielding Data'!E:E,'Fielding Data'!$A:$A,'Hitting Data'!$A5863)</f>
        <v>104</v>
      </c>
      <c r="V5863" s="13">
        <f>SUMIFS('Fielding Data'!F:F,'Fielding Data'!$A:$A,'Hitting Data'!$A5863)</f>
        <v>229</v>
      </c>
      <c r="W5863" s="13">
        <f>SUMIFS('Fielding Data'!G:G,'Fielding Data'!$A:$A,'Hitting Data'!$A5863)</f>
        <v>18</v>
      </c>
      <c r="X5863" s="13">
        <f>SUMIFS('Fielding Data'!H:H,'Fielding Data'!$A:$A,'Hitting Data'!$A5863)</f>
        <v>45</v>
      </c>
    </row>
    <row r="5864" spans="1:24" x14ac:dyDescent="0.3">
      <c r="A5864" s="13" t="str">
        <f t="shared" si="91"/>
        <v>villape012014</v>
      </c>
      <c r="B5864" s="16" t="s">
        <v>1852</v>
      </c>
      <c r="C5864" s="16">
        <v>2014</v>
      </c>
      <c r="D5864" s="16">
        <v>12</v>
      </c>
      <c r="E5864" s="16">
        <v>2</v>
      </c>
      <c r="F5864" s="16">
        <v>0</v>
      </c>
      <c r="G5864" s="16">
        <v>1</v>
      </c>
      <c r="H5864" s="16">
        <v>0</v>
      </c>
      <c r="I5864" s="16">
        <v>0</v>
      </c>
      <c r="J5864" s="16">
        <v>0</v>
      </c>
      <c r="K5864" s="16">
        <v>0</v>
      </c>
      <c r="L5864" s="16">
        <v>0</v>
      </c>
      <c r="M5864" s="16">
        <v>0</v>
      </c>
      <c r="N5864" s="16">
        <v>0</v>
      </c>
      <c r="O5864" s="16">
        <v>1</v>
      </c>
      <c r="P5864" s="13" t="str">
        <f>IFERROR(VLOOKUP($A5864,'Fielding Data'!$A:$H,MATCH(P$1,'Fielding Data'!$A$1:$H$1,0),0),"Other")</f>
        <v>P</v>
      </c>
      <c r="Q5864" s="13">
        <f>IFERROR(VLOOKUP($A5864,'Fielding Data'!$A:$H,MATCH(Q$1,'Fielding Data'!$A$1:$H$1,0),0),"Other")</f>
        <v>0</v>
      </c>
      <c r="R5864" s="13">
        <f>IFERROR(VLOOKUP($A5864,'Fielding Data'!$A:$H,MATCH(R$1,'Fielding Data'!$A$1:$H$1,0),0),"Other")</f>
        <v>0</v>
      </c>
      <c r="S5864" s="13">
        <f>IFERROR(VLOOKUP($A5864,'Fielding Data'!$A:$H,MATCH(S$1,'Fielding Data'!$A$1:$H$1,0),0),"Other")</f>
        <v>0</v>
      </c>
      <c r="T5864" s="13">
        <f>IFERROR(VLOOKUP($A5864,'Fielding Data'!$A:$H,MATCH(T$1,'Fielding Data'!$A$1:$H$1,0),0),"Other")</f>
        <v>0</v>
      </c>
      <c r="U5864" s="13">
        <f>SUMIFS('Fielding Data'!E:E,'Fielding Data'!$A:$A,'Hitting Data'!$A5864)</f>
        <v>0</v>
      </c>
      <c r="V5864" s="13">
        <f>SUMIFS('Fielding Data'!F:F,'Fielding Data'!$A:$A,'Hitting Data'!$A5864)</f>
        <v>0</v>
      </c>
      <c r="W5864" s="13">
        <f>SUMIFS('Fielding Data'!G:G,'Fielding Data'!$A:$A,'Hitting Data'!$A5864)</f>
        <v>0</v>
      </c>
      <c r="X5864" s="13">
        <f>SUMIFS('Fielding Data'!H:H,'Fielding Data'!$A:$A,'Hitting Data'!$A5864)</f>
        <v>0</v>
      </c>
    </row>
    <row r="5865" spans="1:24" x14ac:dyDescent="0.3">
      <c r="A5865" s="13" t="str">
        <f t="shared" si="91"/>
        <v>vinceni012014</v>
      </c>
      <c r="B5865" s="16" t="s">
        <v>1853</v>
      </c>
      <c r="C5865" s="16">
        <v>2014</v>
      </c>
      <c r="D5865" s="16">
        <v>63</v>
      </c>
      <c r="E5865" s="16">
        <v>1</v>
      </c>
      <c r="F5865" s="16">
        <v>0</v>
      </c>
      <c r="G5865" s="16">
        <v>0</v>
      </c>
      <c r="H5865" s="16">
        <v>0</v>
      </c>
      <c r="I5865" s="16">
        <v>0</v>
      </c>
      <c r="J5865" s="16">
        <v>0</v>
      </c>
      <c r="K5865" s="16">
        <v>0</v>
      </c>
      <c r="L5865" s="16">
        <v>0</v>
      </c>
      <c r="M5865" s="16">
        <v>0</v>
      </c>
      <c r="N5865" s="16">
        <v>0</v>
      </c>
      <c r="O5865" s="16">
        <v>1</v>
      </c>
      <c r="P5865" s="13" t="str">
        <f>IFERROR(VLOOKUP($A5865,'Fielding Data'!$A:$H,MATCH(P$1,'Fielding Data'!$A$1:$H$1,0),0),"Other")</f>
        <v>P</v>
      </c>
      <c r="Q5865" s="13">
        <f>IFERROR(VLOOKUP($A5865,'Fielding Data'!$A:$H,MATCH(Q$1,'Fielding Data'!$A$1:$H$1,0),0),"Other")</f>
        <v>2</v>
      </c>
      <c r="R5865" s="13">
        <f>IFERROR(VLOOKUP($A5865,'Fielding Data'!$A:$H,MATCH(R$1,'Fielding Data'!$A$1:$H$1,0),0),"Other")</f>
        <v>9</v>
      </c>
      <c r="S5865" s="13">
        <f>IFERROR(VLOOKUP($A5865,'Fielding Data'!$A:$H,MATCH(S$1,'Fielding Data'!$A$1:$H$1,0),0),"Other")</f>
        <v>1</v>
      </c>
      <c r="T5865" s="13">
        <f>IFERROR(VLOOKUP($A5865,'Fielding Data'!$A:$H,MATCH(T$1,'Fielding Data'!$A$1:$H$1,0),0),"Other")</f>
        <v>1</v>
      </c>
      <c r="U5865" s="13">
        <f>SUMIFS('Fielding Data'!E:E,'Fielding Data'!$A:$A,'Hitting Data'!$A5865)</f>
        <v>2</v>
      </c>
      <c r="V5865" s="13">
        <f>SUMIFS('Fielding Data'!F:F,'Fielding Data'!$A:$A,'Hitting Data'!$A5865)</f>
        <v>9</v>
      </c>
      <c r="W5865" s="13">
        <f>SUMIFS('Fielding Data'!G:G,'Fielding Data'!$A:$A,'Hitting Data'!$A5865)</f>
        <v>1</v>
      </c>
      <c r="X5865" s="13">
        <f>SUMIFS('Fielding Data'!H:H,'Fielding Data'!$A:$A,'Hitting Data'!$A5865)</f>
        <v>1</v>
      </c>
    </row>
    <row r="5866" spans="1:24" x14ac:dyDescent="0.3">
      <c r="A5866" s="13" t="str">
        <f t="shared" si="91"/>
        <v>vizcaar012014</v>
      </c>
      <c r="B5866" s="16" t="s">
        <v>1645</v>
      </c>
      <c r="C5866" s="16">
        <v>2014</v>
      </c>
      <c r="D5866" s="16">
        <v>5</v>
      </c>
      <c r="E5866" s="16">
        <v>0</v>
      </c>
      <c r="F5866" s="16">
        <v>0</v>
      </c>
      <c r="G5866" s="16">
        <v>0</v>
      </c>
      <c r="H5866" s="16">
        <v>0</v>
      </c>
      <c r="I5866" s="16">
        <v>0</v>
      </c>
      <c r="J5866" s="16">
        <v>0</v>
      </c>
      <c r="K5866" s="16">
        <v>0</v>
      </c>
      <c r="L5866" s="16">
        <v>0</v>
      </c>
      <c r="M5866" s="16">
        <v>0</v>
      </c>
      <c r="N5866" s="16">
        <v>0</v>
      </c>
      <c r="O5866" s="16">
        <v>0</v>
      </c>
      <c r="P5866" s="13" t="str">
        <f>IFERROR(VLOOKUP($A5866,'Fielding Data'!$A:$H,MATCH(P$1,'Fielding Data'!$A$1:$H$1,0),0),"Other")</f>
        <v>P</v>
      </c>
      <c r="Q5866" s="13">
        <f>IFERROR(VLOOKUP($A5866,'Fielding Data'!$A:$H,MATCH(Q$1,'Fielding Data'!$A$1:$H$1,0),0),"Other")</f>
        <v>0</v>
      </c>
      <c r="R5866" s="13">
        <f>IFERROR(VLOOKUP($A5866,'Fielding Data'!$A:$H,MATCH(R$1,'Fielding Data'!$A$1:$H$1,0),0),"Other")</f>
        <v>0</v>
      </c>
      <c r="S5866" s="13">
        <f>IFERROR(VLOOKUP($A5866,'Fielding Data'!$A:$H,MATCH(S$1,'Fielding Data'!$A$1:$H$1,0),0),"Other")</f>
        <v>0</v>
      </c>
      <c r="T5866" s="13">
        <f>IFERROR(VLOOKUP($A5866,'Fielding Data'!$A:$H,MATCH(T$1,'Fielding Data'!$A$1:$H$1,0),0),"Other")</f>
        <v>0</v>
      </c>
      <c r="U5866" s="13">
        <f>SUMIFS('Fielding Data'!E:E,'Fielding Data'!$A:$A,'Hitting Data'!$A5866)</f>
        <v>0</v>
      </c>
      <c r="V5866" s="13">
        <f>SUMIFS('Fielding Data'!F:F,'Fielding Data'!$A:$A,'Hitting Data'!$A5866)</f>
        <v>0</v>
      </c>
      <c r="W5866" s="13">
        <f>SUMIFS('Fielding Data'!G:G,'Fielding Data'!$A:$A,'Hitting Data'!$A5866)</f>
        <v>0</v>
      </c>
      <c r="X5866" s="13">
        <f>SUMIFS('Fielding Data'!H:H,'Fielding Data'!$A:$A,'Hitting Data'!$A5866)</f>
        <v>0</v>
      </c>
    </row>
    <row r="5867" spans="1:24" x14ac:dyDescent="0.3">
      <c r="A5867" s="13" t="str">
        <f t="shared" si="91"/>
        <v>vogelry012014</v>
      </c>
      <c r="B5867" s="16" t="s">
        <v>209</v>
      </c>
      <c r="C5867" s="16">
        <v>2014</v>
      </c>
      <c r="D5867" s="16">
        <v>32</v>
      </c>
      <c r="E5867" s="16">
        <v>61</v>
      </c>
      <c r="F5867" s="16">
        <v>3</v>
      </c>
      <c r="G5867" s="16">
        <v>7</v>
      </c>
      <c r="H5867" s="16">
        <v>2</v>
      </c>
      <c r="I5867" s="16">
        <v>0</v>
      </c>
      <c r="J5867" s="16">
        <v>0</v>
      </c>
      <c r="K5867" s="16">
        <v>2</v>
      </c>
      <c r="L5867" s="16">
        <v>0</v>
      </c>
      <c r="M5867" s="16">
        <v>0</v>
      </c>
      <c r="N5867" s="16">
        <v>2</v>
      </c>
      <c r="O5867" s="16">
        <v>20</v>
      </c>
      <c r="P5867" s="13" t="str">
        <f>IFERROR(VLOOKUP($A5867,'Fielding Data'!$A:$H,MATCH(P$1,'Fielding Data'!$A$1:$H$1,0),0),"Other")</f>
        <v>P</v>
      </c>
      <c r="Q5867" s="13">
        <f>IFERROR(VLOOKUP($A5867,'Fielding Data'!$A:$H,MATCH(Q$1,'Fielding Data'!$A$1:$H$1,0),0),"Other")</f>
        <v>11</v>
      </c>
      <c r="R5867" s="13">
        <f>IFERROR(VLOOKUP($A5867,'Fielding Data'!$A:$H,MATCH(R$1,'Fielding Data'!$A$1:$H$1,0),0),"Other")</f>
        <v>19</v>
      </c>
      <c r="S5867" s="13">
        <f>IFERROR(VLOOKUP($A5867,'Fielding Data'!$A:$H,MATCH(S$1,'Fielding Data'!$A$1:$H$1,0),0),"Other")</f>
        <v>2</v>
      </c>
      <c r="T5867" s="13">
        <f>IFERROR(VLOOKUP($A5867,'Fielding Data'!$A:$H,MATCH(T$1,'Fielding Data'!$A$1:$H$1,0),0),"Other")</f>
        <v>1</v>
      </c>
      <c r="U5867" s="13">
        <f>SUMIFS('Fielding Data'!E:E,'Fielding Data'!$A:$A,'Hitting Data'!$A5867)</f>
        <v>11</v>
      </c>
      <c r="V5867" s="13">
        <f>SUMIFS('Fielding Data'!F:F,'Fielding Data'!$A:$A,'Hitting Data'!$A5867)</f>
        <v>19</v>
      </c>
      <c r="W5867" s="13">
        <f>SUMIFS('Fielding Data'!G:G,'Fielding Data'!$A:$A,'Hitting Data'!$A5867)</f>
        <v>2</v>
      </c>
      <c r="X5867" s="13">
        <f>SUMIFS('Fielding Data'!H:H,'Fielding Data'!$A:$A,'Hitting Data'!$A5867)</f>
        <v>1</v>
      </c>
    </row>
    <row r="5868" spans="1:24" x14ac:dyDescent="0.3">
      <c r="A5868" s="13" t="str">
        <f t="shared" si="91"/>
        <v>vogtst012014</v>
      </c>
      <c r="B5868" s="16" t="s">
        <v>1855</v>
      </c>
      <c r="C5868" s="16">
        <v>2014</v>
      </c>
      <c r="D5868" s="16">
        <v>84</v>
      </c>
      <c r="E5868" s="16">
        <v>269</v>
      </c>
      <c r="F5868" s="16">
        <v>26</v>
      </c>
      <c r="G5868" s="16">
        <v>75</v>
      </c>
      <c r="H5868" s="16">
        <v>10</v>
      </c>
      <c r="I5868" s="16">
        <v>2</v>
      </c>
      <c r="J5868" s="16">
        <v>9</v>
      </c>
      <c r="K5868" s="16">
        <v>35</v>
      </c>
      <c r="L5868" s="16">
        <v>1</v>
      </c>
      <c r="M5868" s="16">
        <v>0</v>
      </c>
      <c r="N5868" s="16">
        <v>16</v>
      </c>
      <c r="O5868" s="16">
        <v>39</v>
      </c>
      <c r="P5868" s="13" t="str">
        <f>IFERROR(VLOOKUP($A5868,'Fielding Data'!$A:$H,MATCH(P$1,'Fielding Data'!$A$1:$H$1,0),0),"Other")</f>
        <v>1B</v>
      </c>
      <c r="Q5868" s="13">
        <f>IFERROR(VLOOKUP($A5868,'Fielding Data'!$A:$H,MATCH(Q$1,'Fielding Data'!$A$1:$H$1,0),0),"Other")</f>
        <v>341</v>
      </c>
      <c r="R5868" s="13">
        <f>IFERROR(VLOOKUP($A5868,'Fielding Data'!$A:$H,MATCH(R$1,'Fielding Data'!$A$1:$H$1,0),0),"Other")</f>
        <v>21</v>
      </c>
      <c r="S5868" s="13">
        <f>IFERROR(VLOOKUP($A5868,'Fielding Data'!$A:$H,MATCH(S$1,'Fielding Data'!$A$1:$H$1,0),0),"Other")</f>
        <v>2</v>
      </c>
      <c r="T5868" s="13">
        <f>IFERROR(VLOOKUP($A5868,'Fielding Data'!$A:$H,MATCH(T$1,'Fielding Data'!$A$1:$H$1,0),0),"Other")</f>
        <v>28</v>
      </c>
      <c r="U5868" s="13">
        <f>SUMIFS('Fielding Data'!E:E,'Fielding Data'!$A:$A,'Hitting Data'!$A5868)</f>
        <v>454</v>
      </c>
      <c r="V5868" s="13">
        <f>SUMIFS('Fielding Data'!F:F,'Fielding Data'!$A:$A,'Hitting Data'!$A5868)</f>
        <v>25</v>
      </c>
      <c r="W5868" s="13">
        <f>SUMIFS('Fielding Data'!G:G,'Fielding Data'!$A:$A,'Hitting Data'!$A5868)</f>
        <v>2</v>
      </c>
      <c r="X5868" s="13">
        <f>SUMIFS('Fielding Data'!H:H,'Fielding Data'!$A:$A,'Hitting Data'!$A5868)</f>
        <v>28</v>
      </c>
    </row>
    <row r="5869" spans="1:24" x14ac:dyDescent="0.3">
      <c r="A5869" s="13" t="str">
        <f t="shared" si="91"/>
        <v>volqued012014</v>
      </c>
      <c r="B5869" s="16" t="s">
        <v>616</v>
      </c>
      <c r="C5869" s="16">
        <v>2014</v>
      </c>
      <c r="D5869" s="16">
        <v>32</v>
      </c>
      <c r="E5869" s="16">
        <v>53</v>
      </c>
      <c r="F5869" s="16">
        <v>3</v>
      </c>
      <c r="G5869" s="16">
        <v>2</v>
      </c>
      <c r="H5869" s="16">
        <v>0</v>
      </c>
      <c r="I5869" s="16">
        <v>0</v>
      </c>
      <c r="J5869" s="16">
        <v>0</v>
      </c>
      <c r="K5869" s="16">
        <v>2</v>
      </c>
      <c r="L5869" s="16">
        <v>0</v>
      </c>
      <c r="M5869" s="16">
        <v>0</v>
      </c>
      <c r="N5869" s="16">
        <v>3</v>
      </c>
      <c r="O5869" s="16">
        <v>27</v>
      </c>
      <c r="P5869" s="13" t="str">
        <f>IFERROR(VLOOKUP($A5869,'Fielding Data'!$A:$H,MATCH(P$1,'Fielding Data'!$A$1:$H$1,0),0),"Other")</f>
        <v>P</v>
      </c>
      <c r="Q5869" s="13">
        <f>IFERROR(VLOOKUP($A5869,'Fielding Data'!$A:$H,MATCH(Q$1,'Fielding Data'!$A$1:$H$1,0),0),"Other")</f>
        <v>9</v>
      </c>
      <c r="R5869" s="13">
        <f>IFERROR(VLOOKUP($A5869,'Fielding Data'!$A:$H,MATCH(R$1,'Fielding Data'!$A$1:$H$1,0),0),"Other")</f>
        <v>25</v>
      </c>
      <c r="S5869" s="13">
        <f>IFERROR(VLOOKUP($A5869,'Fielding Data'!$A:$H,MATCH(S$1,'Fielding Data'!$A$1:$H$1,0),0),"Other")</f>
        <v>3</v>
      </c>
      <c r="T5869" s="13">
        <f>IFERROR(VLOOKUP($A5869,'Fielding Data'!$A:$H,MATCH(T$1,'Fielding Data'!$A$1:$H$1,0),0),"Other")</f>
        <v>1</v>
      </c>
      <c r="U5869" s="13">
        <f>SUMIFS('Fielding Data'!E:E,'Fielding Data'!$A:$A,'Hitting Data'!$A5869)</f>
        <v>9</v>
      </c>
      <c r="V5869" s="13">
        <f>SUMIFS('Fielding Data'!F:F,'Fielding Data'!$A:$A,'Hitting Data'!$A5869)</f>
        <v>25</v>
      </c>
      <c r="W5869" s="13">
        <f>SUMIFS('Fielding Data'!G:G,'Fielding Data'!$A:$A,'Hitting Data'!$A5869)</f>
        <v>3</v>
      </c>
      <c r="X5869" s="13">
        <f>SUMIFS('Fielding Data'!H:H,'Fielding Data'!$A:$A,'Hitting Data'!$A5869)</f>
        <v>1</v>
      </c>
    </row>
    <row r="5870" spans="1:24" x14ac:dyDescent="0.3">
      <c r="A5870" s="13" t="str">
        <f t="shared" si="91"/>
        <v>vottojo012014</v>
      </c>
      <c r="B5870" s="16" t="s">
        <v>867</v>
      </c>
      <c r="C5870" s="16">
        <v>2014</v>
      </c>
      <c r="D5870" s="16">
        <v>62</v>
      </c>
      <c r="E5870" s="16">
        <v>220</v>
      </c>
      <c r="F5870" s="16">
        <v>32</v>
      </c>
      <c r="G5870" s="16">
        <v>56</v>
      </c>
      <c r="H5870" s="16">
        <v>16</v>
      </c>
      <c r="I5870" s="16">
        <v>0</v>
      </c>
      <c r="J5870" s="16">
        <v>6</v>
      </c>
      <c r="K5870" s="16">
        <v>23</v>
      </c>
      <c r="L5870" s="16">
        <v>1</v>
      </c>
      <c r="M5870" s="16">
        <v>1</v>
      </c>
      <c r="N5870" s="16">
        <v>47</v>
      </c>
      <c r="O5870" s="16">
        <v>49</v>
      </c>
      <c r="P5870" s="13" t="str">
        <f>IFERROR(VLOOKUP($A5870,'Fielding Data'!$A:$H,MATCH(P$1,'Fielding Data'!$A$1:$H$1,0),0),"Other")</f>
        <v>1B</v>
      </c>
      <c r="Q5870" s="13">
        <f>IFERROR(VLOOKUP($A5870,'Fielding Data'!$A:$H,MATCH(Q$1,'Fielding Data'!$A$1:$H$1,0),0),"Other")</f>
        <v>499</v>
      </c>
      <c r="R5870" s="13">
        <f>IFERROR(VLOOKUP($A5870,'Fielding Data'!$A:$H,MATCH(R$1,'Fielding Data'!$A$1:$H$1,0),0),"Other")</f>
        <v>63</v>
      </c>
      <c r="S5870" s="13">
        <f>IFERROR(VLOOKUP($A5870,'Fielding Data'!$A:$H,MATCH(S$1,'Fielding Data'!$A$1:$H$1,0),0),"Other")</f>
        <v>7</v>
      </c>
      <c r="T5870" s="13">
        <f>IFERROR(VLOOKUP($A5870,'Fielding Data'!$A:$H,MATCH(T$1,'Fielding Data'!$A$1:$H$1,0),0),"Other")</f>
        <v>39</v>
      </c>
      <c r="U5870" s="13">
        <f>SUMIFS('Fielding Data'!E:E,'Fielding Data'!$A:$A,'Hitting Data'!$A5870)</f>
        <v>499</v>
      </c>
      <c r="V5870" s="13">
        <f>SUMIFS('Fielding Data'!F:F,'Fielding Data'!$A:$A,'Hitting Data'!$A5870)</f>
        <v>63</v>
      </c>
      <c r="W5870" s="13">
        <f>SUMIFS('Fielding Data'!G:G,'Fielding Data'!$A:$A,'Hitting Data'!$A5870)</f>
        <v>7</v>
      </c>
      <c r="X5870" s="13">
        <f>SUMIFS('Fielding Data'!H:H,'Fielding Data'!$A:$A,'Hitting Data'!$A5870)</f>
        <v>39</v>
      </c>
    </row>
    <row r="5871" spans="1:24" x14ac:dyDescent="0.3">
      <c r="A5871" s="13" t="str">
        <f t="shared" si="91"/>
        <v>wachami012014</v>
      </c>
      <c r="B5871" s="16" t="s">
        <v>2075</v>
      </c>
      <c r="C5871" s="16">
        <v>2014</v>
      </c>
      <c r="D5871" s="16">
        <v>19</v>
      </c>
      <c r="E5871" s="16">
        <v>29</v>
      </c>
      <c r="F5871" s="16">
        <v>1</v>
      </c>
      <c r="G5871" s="16">
        <v>1</v>
      </c>
      <c r="H5871" s="16">
        <v>0</v>
      </c>
      <c r="I5871" s="16">
        <v>0</v>
      </c>
      <c r="J5871" s="16">
        <v>0</v>
      </c>
      <c r="K5871" s="16">
        <v>2</v>
      </c>
      <c r="L5871" s="16">
        <v>0</v>
      </c>
      <c r="M5871" s="16">
        <v>0</v>
      </c>
      <c r="N5871" s="16">
        <v>0</v>
      </c>
      <c r="O5871" s="16">
        <v>18</v>
      </c>
      <c r="P5871" s="13" t="str">
        <f>IFERROR(VLOOKUP($A5871,'Fielding Data'!$A:$H,MATCH(P$1,'Fielding Data'!$A$1:$H$1,0),0),"Other")</f>
        <v>P</v>
      </c>
      <c r="Q5871" s="13">
        <f>IFERROR(VLOOKUP($A5871,'Fielding Data'!$A:$H,MATCH(Q$1,'Fielding Data'!$A$1:$H$1,0),0),"Other")</f>
        <v>12</v>
      </c>
      <c r="R5871" s="13">
        <f>IFERROR(VLOOKUP($A5871,'Fielding Data'!$A:$H,MATCH(R$1,'Fielding Data'!$A$1:$H$1,0),0),"Other")</f>
        <v>13</v>
      </c>
      <c r="S5871" s="13">
        <f>IFERROR(VLOOKUP($A5871,'Fielding Data'!$A:$H,MATCH(S$1,'Fielding Data'!$A$1:$H$1,0),0),"Other")</f>
        <v>0</v>
      </c>
      <c r="T5871" s="13">
        <f>IFERROR(VLOOKUP($A5871,'Fielding Data'!$A:$H,MATCH(T$1,'Fielding Data'!$A$1:$H$1,0),0),"Other")</f>
        <v>1</v>
      </c>
      <c r="U5871" s="13">
        <f>SUMIFS('Fielding Data'!E:E,'Fielding Data'!$A:$A,'Hitting Data'!$A5871)</f>
        <v>12</v>
      </c>
      <c r="V5871" s="13">
        <f>SUMIFS('Fielding Data'!F:F,'Fielding Data'!$A:$A,'Hitting Data'!$A5871)</f>
        <v>13</v>
      </c>
      <c r="W5871" s="13">
        <f>SUMIFS('Fielding Data'!G:G,'Fielding Data'!$A:$A,'Hitting Data'!$A5871)</f>
        <v>0</v>
      </c>
      <c r="X5871" s="13">
        <f>SUMIFS('Fielding Data'!H:H,'Fielding Data'!$A:$A,'Hitting Data'!$A5871)</f>
        <v>1</v>
      </c>
    </row>
    <row r="5872" spans="1:24" x14ac:dyDescent="0.3">
      <c r="A5872" s="13" t="str">
        <f t="shared" si="91"/>
        <v>wadats012014</v>
      </c>
      <c r="B5872" s="16" t="s">
        <v>2317</v>
      </c>
      <c r="C5872" s="16">
        <v>2014</v>
      </c>
      <c r="D5872" s="16">
        <v>13</v>
      </c>
      <c r="E5872" s="16">
        <v>20</v>
      </c>
      <c r="F5872" s="16">
        <v>0</v>
      </c>
      <c r="G5872" s="16">
        <v>1</v>
      </c>
      <c r="H5872" s="16">
        <v>0</v>
      </c>
      <c r="I5872" s="16">
        <v>0</v>
      </c>
      <c r="J5872" s="16">
        <v>0</v>
      </c>
      <c r="K5872" s="16">
        <v>0</v>
      </c>
      <c r="L5872" s="16">
        <v>0</v>
      </c>
      <c r="M5872" s="16">
        <v>0</v>
      </c>
      <c r="N5872" s="16">
        <v>1</v>
      </c>
      <c r="O5872" s="16">
        <v>10</v>
      </c>
      <c r="P5872" s="13" t="str">
        <f>IFERROR(VLOOKUP($A5872,'Fielding Data'!$A:$H,MATCH(P$1,'Fielding Data'!$A$1:$H$1,0),0),"Other")</f>
        <v>P</v>
      </c>
      <c r="Q5872" s="13">
        <f>IFERROR(VLOOKUP($A5872,'Fielding Data'!$A:$H,MATCH(Q$1,'Fielding Data'!$A$1:$H$1,0),0),"Other")</f>
        <v>4</v>
      </c>
      <c r="R5872" s="13">
        <f>IFERROR(VLOOKUP($A5872,'Fielding Data'!$A:$H,MATCH(R$1,'Fielding Data'!$A$1:$H$1,0),0),"Other")</f>
        <v>8</v>
      </c>
      <c r="S5872" s="13">
        <f>IFERROR(VLOOKUP($A5872,'Fielding Data'!$A:$H,MATCH(S$1,'Fielding Data'!$A$1:$H$1,0),0),"Other")</f>
        <v>0</v>
      </c>
      <c r="T5872" s="13">
        <f>IFERROR(VLOOKUP($A5872,'Fielding Data'!$A:$H,MATCH(T$1,'Fielding Data'!$A$1:$H$1,0),0),"Other")</f>
        <v>0</v>
      </c>
      <c r="U5872" s="13">
        <f>SUMIFS('Fielding Data'!E:E,'Fielding Data'!$A:$A,'Hitting Data'!$A5872)</f>
        <v>4</v>
      </c>
      <c r="V5872" s="13">
        <f>SUMIFS('Fielding Data'!F:F,'Fielding Data'!$A:$A,'Hitting Data'!$A5872)</f>
        <v>8</v>
      </c>
      <c r="W5872" s="13">
        <f>SUMIFS('Fielding Data'!G:G,'Fielding Data'!$A:$A,'Hitting Data'!$A5872)</f>
        <v>0</v>
      </c>
      <c r="X5872" s="13">
        <f>SUMIFS('Fielding Data'!H:H,'Fielding Data'!$A:$A,'Hitting Data'!$A5872)</f>
        <v>0</v>
      </c>
    </row>
    <row r="5873" spans="1:24" x14ac:dyDescent="0.3">
      <c r="A5873" s="13" t="str">
        <f t="shared" si="91"/>
        <v>wagnene012014</v>
      </c>
      <c r="B5873" s="16" t="s">
        <v>1646</v>
      </c>
      <c r="C5873" s="16">
        <v>2014</v>
      </c>
      <c r="D5873" s="16">
        <v>10</v>
      </c>
      <c r="E5873" s="16">
        <v>0</v>
      </c>
      <c r="F5873" s="16">
        <v>0</v>
      </c>
      <c r="G5873" s="16">
        <v>0</v>
      </c>
      <c r="H5873" s="16">
        <v>0</v>
      </c>
      <c r="I5873" s="16">
        <v>0</v>
      </c>
      <c r="J5873" s="16">
        <v>0</v>
      </c>
      <c r="K5873" s="16">
        <v>0</v>
      </c>
      <c r="L5873" s="16">
        <v>0</v>
      </c>
      <c r="M5873" s="16">
        <v>0</v>
      </c>
      <c r="N5873" s="16">
        <v>0</v>
      </c>
      <c r="O5873" s="16">
        <v>0</v>
      </c>
      <c r="P5873" s="13" t="str">
        <f>IFERROR(VLOOKUP($A5873,'Fielding Data'!$A:$H,MATCH(P$1,'Fielding Data'!$A$1:$H$1,0),0),"Other")</f>
        <v>P</v>
      </c>
      <c r="Q5873" s="13">
        <f>IFERROR(VLOOKUP($A5873,'Fielding Data'!$A:$H,MATCH(Q$1,'Fielding Data'!$A$1:$H$1,0),0),"Other")</f>
        <v>0</v>
      </c>
      <c r="R5873" s="13">
        <f>IFERROR(VLOOKUP($A5873,'Fielding Data'!$A:$H,MATCH(R$1,'Fielding Data'!$A$1:$H$1,0),0),"Other")</f>
        <v>2</v>
      </c>
      <c r="S5873" s="13">
        <f>IFERROR(VLOOKUP($A5873,'Fielding Data'!$A:$H,MATCH(S$1,'Fielding Data'!$A$1:$H$1,0),0),"Other")</f>
        <v>0</v>
      </c>
      <c r="T5873" s="13">
        <f>IFERROR(VLOOKUP($A5873,'Fielding Data'!$A:$H,MATCH(T$1,'Fielding Data'!$A$1:$H$1,0),0),"Other")</f>
        <v>0</v>
      </c>
      <c r="U5873" s="13">
        <f>SUMIFS('Fielding Data'!E:E,'Fielding Data'!$A:$A,'Hitting Data'!$A5873)</f>
        <v>0</v>
      </c>
      <c r="V5873" s="13">
        <f>SUMIFS('Fielding Data'!F:F,'Fielding Data'!$A:$A,'Hitting Data'!$A5873)</f>
        <v>2</v>
      </c>
      <c r="W5873" s="13">
        <f>SUMIFS('Fielding Data'!G:G,'Fielding Data'!$A:$A,'Hitting Data'!$A5873)</f>
        <v>0</v>
      </c>
      <c r="X5873" s="13">
        <f>SUMIFS('Fielding Data'!H:H,'Fielding Data'!$A:$A,'Hitting Data'!$A5873)</f>
        <v>0</v>
      </c>
    </row>
    <row r="5874" spans="1:24" x14ac:dyDescent="0.3">
      <c r="A5874" s="13" t="str">
        <f t="shared" si="91"/>
        <v>wainwad012014</v>
      </c>
      <c r="B5874" s="16" t="s">
        <v>617</v>
      </c>
      <c r="C5874" s="16">
        <v>2014</v>
      </c>
      <c r="D5874" s="16">
        <v>32</v>
      </c>
      <c r="E5874" s="16">
        <v>72</v>
      </c>
      <c r="F5874" s="16">
        <v>4</v>
      </c>
      <c r="G5874" s="16">
        <v>13</v>
      </c>
      <c r="H5874" s="16">
        <v>3</v>
      </c>
      <c r="I5874" s="16">
        <v>0</v>
      </c>
      <c r="J5874" s="16">
        <v>0</v>
      </c>
      <c r="K5874" s="16">
        <v>6</v>
      </c>
      <c r="L5874" s="16">
        <v>0</v>
      </c>
      <c r="M5874" s="16">
        <v>0</v>
      </c>
      <c r="N5874" s="16">
        <v>3</v>
      </c>
      <c r="O5874" s="16">
        <v>22</v>
      </c>
      <c r="P5874" s="13" t="str">
        <f>IFERROR(VLOOKUP($A5874,'Fielding Data'!$A:$H,MATCH(P$1,'Fielding Data'!$A$1:$H$1,0),0),"Other")</f>
        <v>P</v>
      </c>
      <c r="Q5874" s="13">
        <f>IFERROR(VLOOKUP($A5874,'Fielding Data'!$A:$H,MATCH(Q$1,'Fielding Data'!$A$1:$H$1,0),0),"Other")</f>
        <v>20</v>
      </c>
      <c r="R5874" s="13">
        <f>IFERROR(VLOOKUP($A5874,'Fielding Data'!$A:$H,MATCH(R$1,'Fielding Data'!$A$1:$H$1,0),0),"Other")</f>
        <v>30</v>
      </c>
      <c r="S5874" s="13">
        <f>IFERROR(VLOOKUP($A5874,'Fielding Data'!$A:$H,MATCH(S$1,'Fielding Data'!$A$1:$H$1,0),0),"Other")</f>
        <v>1</v>
      </c>
      <c r="T5874" s="13">
        <f>IFERROR(VLOOKUP($A5874,'Fielding Data'!$A:$H,MATCH(T$1,'Fielding Data'!$A$1:$H$1,0),0),"Other")</f>
        <v>2</v>
      </c>
      <c r="U5874" s="13">
        <f>SUMIFS('Fielding Data'!E:E,'Fielding Data'!$A:$A,'Hitting Data'!$A5874)</f>
        <v>20</v>
      </c>
      <c r="V5874" s="13">
        <f>SUMIFS('Fielding Data'!F:F,'Fielding Data'!$A:$A,'Hitting Data'!$A5874)</f>
        <v>30</v>
      </c>
      <c r="W5874" s="13">
        <f>SUMIFS('Fielding Data'!G:G,'Fielding Data'!$A:$A,'Hitting Data'!$A5874)</f>
        <v>1</v>
      </c>
      <c r="X5874" s="13">
        <f>SUMIFS('Fielding Data'!H:H,'Fielding Data'!$A:$A,'Hitting Data'!$A5874)</f>
        <v>2</v>
      </c>
    </row>
    <row r="5875" spans="1:24" x14ac:dyDescent="0.3">
      <c r="A5875" s="13" t="str">
        <f t="shared" si="91"/>
        <v>waldejo012014</v>
      </c>
      <c r="B5875" s="16" t="s">
        <v>1409</v>
      </c>
      <c r="C5875" s="16">
        <v>2014</v>
      </c>
      <c r="D5875" s="16">
        <v>58</v>
      </c>
      <c r="E5875" s="16">
        <v>0</v>
      </c>
      <c r="F5875" s="16">
        <v>0</v>
      </c>
      <c r="G5875" s="16">
        <v>0</v>
      </c>
      <c r="H5875" s="16">
        <v>0</v>
      </c>
      <c r="I5875" s="16">
        <v>0</v>
      </c>
      <c r="J5875" s="16">
        <v>0</v>
      </c>
      <c r="K5875" s="16">
        <v>0</v>
      </c>
      <c r="L5875" s="16">
        <v>0</v>
      </c>
      <c r="M5875" s="16">
        <v>0</v>
      </c>
      <c r="N5875" s="16">
        <v>0</v>
      </c>
      <c r="O5875" s="16">
        <v>0</v>
      </c>
      <c r="P5875" s="13" t="str">
        <f>IFERROR(VLOOKUP($A5875,'Fielding Data'!$A:$H,MATCH(P$1,'Fielding Data'!$A$1:$H$1,0),0),"Other")</f>
        <v>P</v>
      </c>
      <c r="Q5875" s="13">
        <f>IFERROR(VLOOKUP($A5875,'Fielding Data'!$A:$H,MATCH(Q$1,'Fielding Data'!$A$1:$H$1,0),0),"Other")</f>
        <v>4</v>
      </c>
      <c r="R5875" s="13">
        <f>IFERROR(VLOOKUP($A5875,'Fielding Data'!$A:$H,MATCH(R$1,'Fielding Data'!$A$1:$H$1,0),0),"Other")</f>
        <v>3</v>
      </c>
      <c r="S5875" s="13">
        <f>IFERROR(VLOOKUP($A5875,'Fielding Data'!$A:$H,MATCH(S$1,'Fielding Data'!$A$1:$H$1,0),0),"Other")</f>
        <v>0</v>
      </c>
      <c r="T5875" s="13">
        <f>IFERROR(VLOOKUP($A5875,'Fielding Data'!$A:$H,MATCH(T$1,'Fielding Data'!$A$1:$H$1,0),0),"Other")</f>
        <v>0</v>
      </c>
      <c r="U5875" s="13">
        <f>SUMIFS('Fielding Data'!E:E,'Fielding Data'!$A:$A,'Hitting Data'!$A5875)</f>
        <v>4</v>
      </c>
      <c r="V5875" s="13">
        <f>SUMIFS('Fielding Data'!F:F,'Fielding Data'!$A:$A,'Hitting Data'!$A5875)</f>
        <v>3</v>
      </c>
      <c r="W5875" s="13">
        <f>SUMIFS('Fielding Data'!G:G,'Fielding Data'!$A:$A,'Hitting Data'!$A5875)</f>
        <v>0</v>
      </c>
      <c r="X5875" s="13">
        <f>SUMIFS('Fielding Data'!H:H,'Fielding Data'!$A:$A,'Hitting Data'!$A5875)</f>
        <v>0</v>
      </c>
    </row>
    <row r="5876" spans="1:24" x14ac:dyDescent="0.3">
      <c r="A5876" s="13" t="str">
        <f t="shared" si="91"/>
        <v>walkech022014</v>
      </c>
      <c r="B5876" s="16" t="s">
        <v>2318</v>
      </c>
      <c r="C5876" s="16">
        <v>2014</v>
      </c>
      <c r="D5876" s="16">
        <v>6</v>
      </c>
      <c r="E5876" s="16">
        <v>18</v>
      </c>
      <c r="F5876" s="16">
        <v>1</v>
      </c>
      <c r="G5876" s="16">
        <v>3</v>
      </c>
      <c r="H5876" s="16">
        <v>1</v>
      </c>
      <c r="I5876" s="16">
        <v>0</v>
      </c>
      <c r="J5876" s="16">
        <v>1</v>
      </c>
      <c r="K5876" s="16">
        <v>1</v>
      </c>
      <c r="L5876" s="16">
        <v>0</v>
      </c>
      <c r="M5876" s="16">
        <v>0</v>
      </c>
      <c r="N5876" s="16">
        <v>1</v>
      </c>
      <c r="O5876" s="16">
        <v>9</v>
      </c>
      <c r="P5876" s="13" t="str">
        <f>IFERROR(VLOOKUP($A5876,'Fielding Data'!$A:$H,MATCH(P$1,'Fielding Data'!$A$1:$H$1,0),0),"Other")</f>
        <v>1B</v>
      </c>
      <c r="Q5876" s="13">
        <f>IFERROR(VLOOKUP($A5876,'Fielding Data'!$A:$H,MATCH(Q$1,'Fielding Data'!$A$1:$H$1,0),0),"Other")</f>
        <v>45</v>
      </c>
      <c r="R5876" s="13">
        <f>IFERROR(VLOOKUP($A5876,'Fielding Data'!$A:$H,MATCH(R$1,'Fielding Data'!$A$1:$H$1,0),0),"Other")</f>
        <v>2</v>
      </c>
      <c r="S5876" s="13">
        <f>IFERROR(VLOOKUP($A5876,'Fielding Data'!$A:$H,MATCH(S$1,'Fielding Data'!$A$1:$H$1,0),0),"Other")</f>
        <v>1</v>
      </c>
      <c r="T5876" s="13">
        <f>IFERROR(VLOOKUP($A5876,'Fielding Data'!$A:$H,MATCH(T$1,'Fielding Data'!$A$1:$H$1,0),0),"Other")</f>
        <v>5</v>
      </c>
      <c r="U5876" s="13">
        <f>SUMIFS('Fielding Data'!E:E,'Fielding Data'!$A:$A,'Hitting Data'!$A5876)</f>
        <v>45</v>
      </c>
      <c r="V5876" s="13">
        <f>SUMIFS('Fielding Data'!F:F,'Fielding Data'!$A:$A,'Hitting Data'!$A5876)</f>
        <v>2</v>
      </c>
      <c r="W5876" s="13">
        <f>SUMIFS('Fielding Data'!G:G,'Fielding Data'!$A:$A,'Hitting Data'!$A5876)</f>
        <v>1</v>
      </c>
      <c r="X5876" s="13">
        <f>SUMIFS('Fielding Data'!H:H,'Fielding Data'!$A:$A,'Hitting Data'!$A5876)</f>
        <v>5</v>
      </c>
    </row>
    <row r="5877" spans="1:24" x14ac:dyDescent="0.3">
      <c r="A5877" s="13" t="str">
        <f t="shared" si="91"/>
        <v>walkene012014</v>
      </c>
      <c r="B5877" s="16" t="s">
        <v>1207</v>
      </c>
      <c r="C5877" s="16">
        <v>2014</v>
      </c>
      <c r="D5877" s="16">
        <v>137</v>
      </c>
      <c r="E5877" s="16">
        <v>512</v>
      </c>
      <c r="F5877" s="16">
        <v>74</v>
      </c>
      <c r="G5877" s="16">
        <v>139</v>
      </c>
      <c r="H5877" s="16">
        <v>25</v>
      </c>
      <c r="I5877" s="16">
        <v>3</v>
      </c>
      <c r="J5877" s="16">
        <v>23</v>
      </c>
      <c r="K5877" s="16">
        <v>76</v>
      </c>
      <c r="L5877" s="16">
        <v>2</v>
      </c>
      <c r="M5877" s="16">
        <v>2</v>
      </c>
      <c r="N5877" s="16">
        <v>45</v>
      </c>
      <c r="O5877" s="16">
        <v>88</v>
      </c>
      <c r="P5877" s="13" t="str">
        <f>IFERROR(VLOOKUP($A5877,'Fielding Data'!$A:$H,MATCH(P$1,'Fielding Data'!$A$1:$H$1,0),0),"Other")</f>
        <v>2B</v>
      </c>
      <c r="Q5877" s="13">
        <f>IFERROR(VLOOKUP($A5877,'Fielding Data'!$A:$H,MATCH(Q$1,'Fielding Data'!$A$1:$H$1,0),0),"Other")</f>
        <v>251</v>
      </c>
      <c r="R5877" s="13">
        <f>IFERROR(VLOOKUP($A5877,'Fielding Data'!$A:$H,MATCH(R$1,'Fielding Data'!$A$1:$H$1,0),0),"Other")</f>
        <v>374</v>
      </c>
      <c r="S5877" s="13">
        <f>IFERROR(VLOOKUP($A5877,'Fielding Data'!$A:$H,MATCH(S$1,'Fielding Data'!$A$1:$H$1,0),0),"Other")</f>
        <v>5</v>
      </c>
      <c r="T5877" s="13">
        <f>IFERROR(VLOOKUP($A5877,'Fielding Data'!$A:$H,MATCH(T$1,'Fielding Data'!$A$1:$H$1,0),0),"Other")</f>
        <v>87</v>
      </c>
      <c r="U5877" s="13">
        <f>SUMIFS('Fielding Data'!E:E,'Fielding Data'!$A:$A,'Hitting Data'!$A5877)</f>
        <v>251</v>
      </c>
      <c r="V5877" s="13">
        <f>SUMIFS('Fielding Data'!F:F,'Fielding Data'!$A:$A,'Hitting Data'!$A5877)</f>
        <v>374</v>
      </c>
      <c r="W5877" s="13">
        <f>SUMIFS('Fielding Data'!G:G,'Fielding Data'!$A:$A,'Hitting Data'!$A5877)</f>
        <v>5</v>
      </c>
      <c r="X5877" s="13">
        <f>SUMIFS('Fielding Data'!H:H,'Fielding Data'!$A:$A,'Hitting Data'!$A5877)</f>
        <v>87</v>
      </c>
    </row>
    <row r="5878" spans="1:24" x14ac:dyDescent="0.3">
      <c r="A5878" s="13" t="str">
        <f t="shared" si="91"/>
        <v>walketa012014</v>
      </c>
      <c r="B5878" s="16" t="s">
        <v>2076</v>
      </c>
      <c r="C5878" s="16">
        <v>2014</v>
      </c>
      <c r="D5878" s="16">
        <v>8</v>
      </c>
      <c r="E5878" s="16">
        <v>0</v>
      </c>
      <c r="F5878" s="16">
        <v>0</v>
      </c>
      <c r="G5878" s="16">
        <v>0</v>
      </c>
      <c r="H5878" s="16">
        <v>0</v>
      </c>
      <c r="I5878" s="16">
        <v>0</v>
      </c>
      <c r="J5878" s="16">
        <v>0</v>
      </c>
      <c r="K5878" s="16">
        <v>0</v>
      </c>
      <c r="L5878" s="16">
        <v>0</v>
      </c>
      <c r="M5878" s="16">
        <v>0</v>
      </c>
      <c r="N5878" s="16">
        <v>0</v>
      </c>
      <c r="O5878" s="16">
        <v>0</v>
      </c>
      <c r="P5878" s="13" t="str">
        <f>IFERROR(VLOOKUP($A5878,'Fielding Data'!$A:$H,MATCH(P$1,'Fielding Data'!$A$1:$H$1,0),0),"Other")</f>
        <v>P</v>
      </c>
      <c r="Q5878" s="13">
        <f>IFERROR(VLOOKUP($A5878,'Fielding Data'!$A:$H,MATCH(Q$1,'Fielding Data'!$A$1:$H$1,0),0),"Other")</f>
        <v>3</v>
      </c>
      <c r="R5878" s="13">
        <f>IFERROR(VLOOKUP($A5878,'Fielding Data'!$A:$H,MATCH(R$1,'Fielding Data'!$A$1:$H$1,0),0),"Other")</f>
        <v>7</v>
      </c>
      <c r="S5878" s="13">
        <f>IFERROR(VLOOKUP($A5878,'Fielding Data'!$A:$H,MATCH(S$1,'Fielding Data'!$A$1:$H$1,0),0),"Other")</f>
        <v>0</v>
      </c>
      <c r="T5878" s="13">
        <f>IFERROR(VLOOKUP($A5878,'Fielding Data'!$A:$H,MATCH(T$1,'Fielding Data'!$A$1:$H$1,0),0),"Other")</f>
        <v>1</v>
      </c>
      <c r="U5878" s="13">
        <f>SUMIFS('Fielding Data'!E:E,'Fielding Data'!$A:$A,'Hitting Data'!$A5878)</f>
        <v>3</v>
      </c>
      <c r="V5878" s="13">
        <f>SUMIFS('Fielding Data'!F:F,'Fielding Data'!$A:$A,'Hitting Data'!$A5878)</f>
        <v>7</v>
      </c>
      <c r="W5878" s="13">
        <f>SUMIFS('Fielding Data'!G:G,'Fielding Data'!$A:$A,'Hitting Data'!$A5878)</f>
        <v>0</v>
      </c>
      <c r="X5878" s="13">
        <f>SUMIFS('Fielding Data'!H:H,'Fielding Data'!$A:$A,'Hitting Data'!$A5878)</f>
        <v>1</v>
      </c>
    </row>
    <row r="5879" spans="1:24" x14ac:dyDescent="0.3">
      <c r="A5879" s="13" t="str">
        <f t="shared" si="91"/>
        <v>walljo022014</v>
      </c>
      <c r="B5879" s="16" t="s">
        <v>1856</v>
      </c>
      <c r="C5879" s="16">
        <v>2014</v>
      </c>
      <c r="D5879" s="16">
        <v>2</v>
      </c>
      <c r="E5879" s="16">
        <v>0</v>
      </c>
      <c r="F5879" s="16">
        <v>0</v>
      </c>
      <c r="G5879" s="16">
        <v>0</v>
      </c>
      <c r="H5879" s="16">
        <v>0</v>
      </c>
      <c r="I5879" s="16">
        <v>0</v>
      </c>
      <c r="J5879" s="16">
        <v>0</v>
      </c>
      <c r="K5879" s="16">
        <v>0</v>
      </c>
      <c r="L5879" s="16">
        <v>0</v>
      </c>
      <c r="M5879" s="16">
        <v>0</v>
      </c>
      <c r="N5879" s="16">
        <v>0</v>
      </c>
      <c r="O5879" s="16">
        <v>0</v>
      </c>
      <c r="P5879" s="13" t="str">
        <f>IFERROR(VLOOKUP($A5879,'Fielding Data'!$A:$H,MATCH(P$1,'Fielding Data'!$A$1:$H$1,0),0),"Other")</f>
        <v>P</v>
      </c>
      <c r="Q5879" s="13">
        <f>IFERROR(VLOOKUP($A5879,'Fielding Data'!$A:$H,MATCH(Q$1,'Fielding Data'!$A$1:$H$1,0),0),"Other")</f>
        <v>0</v>
      </c>
      <c r="R5879" s="13">
        <f>IFERROR(VLOOKUP($A5879,'Fielding Data'!$A:$H,MATCH(R$1,'Fielding Data'!$A$1:$H$1,0),0),"Other")</f>
        <v>0</v>
      </c>
      <c r="S5879" s="13">
        <f>IFERROR(VLOOKUP($A5879,'Fielding Data'!$A:$H,MATCH(S$1,'Fielding Data'!$A$1:$H$1,0),0),"Other")</f>
        <v>0</v>
      </c>
      <c r="T5879" s="13">
        <f>IFERROR(VLOOKUP($A5879,'Fielding Data'!$A:$H,MATCH(T$1,'Fielding Data'!$A$1:$H$1,0),0),"Other")</f>
        <v>0</v>
      </c>
      <c r="U5879" s="13">
        <f>SUMIFS('Fielding Data'!E:E,'Fielding Data'!$A:$A,'Hitting Data'!$A5879)</f>
        <v>0</v>
      </c>
      <c r="V5879" s="13">
        <f>SUMIFS('Fielding Data'!F:F,'Fielding Data'!$A:$A,'Hitting Data'!$A5879)</f>
        <v>0</v>
      </c>
      <c r="W5879" s="13">
        <f>SUMIFS('Fielding Data'!G:G,'Fielding Data'!$A:$A,'Hitting Data'!$A5879)</f>
        <v>0</v>
      </c>
      <c r="X5879" s="13">
        <f>SUMIFS('Fielding Data'!H:H,'Fielding Data'!$A:$A,'Hitting Data'!$A5879)</f>
        <v>0</v>
      </c>
    </row>
    <row r="5880" spans="1:24" x14ac:dyDescent="0.3">
      <c r="A5880" s="13" t="str">
        <f t="shared" si="91"/>
        <v>wangwe012014</v>
      </c>
      <c r="B5880" s="16" t="s">
        <v>2319</v>
      </c>
      <c r="C5880" s="16">
        <v>2014</v>
      </c>
      <c r="D5880" s="16">
        <v>14</v>
      </c>
      <c r="E5880" s="16">
        <v>0</v>
      </c>
      <c r="F5880" s="16">
        <v>0</v>
      </c>
      <c r="G5880" s="16">
        <v>0</v>
      </c>
      <c r="H5880" s="16">
        <v>0</v>
      </c>
      <c r="I5880" s="16">
        <v>0</v>
      </c>
      <c r="J5880" s="16">
        <v>0</v>
      </c>
      <c r="K5880" s="16">
        <v>0</v>
      </c>
      <c r="L5880" s="16">
        <v>0</v>
      </c>
      <c r="M5880" s="16">
        <v>0</v>
      </c>
      <c r="N5880" s="16">
        <v>0</v>
      </c>
      <c r="O5880" s="16">
        <v>0</v>
      </c>
      <c r="P5880" s="13" t="str">
        <f>IFERROR(VLOOKUP($A5880,'Fielding Data'!$A:$H,MATCH(P$1,'Fielding Data'!$A$1:$H$1,0),0),"Other")</f>
        <v>P</v>
      </c>
      <c r="Q5880" s="13">
        <f>IFERROR(VLOOKUP($A5880,'Fielding Data'!$A:$H,MATCH(Q$1,'Fielding Data'!$A$1:$H$1,0),0),"Other")</f>
        <v>1</v>
      </c>
      <c r="R5880" s="13">
        <f>IFERROR(VLOOKUP($A5880,'Fielding Data'!$A:$H,MATCH(R$1,'Fielding Data'!$A$1:$H$1,0),0),"Other")</f>
        <v>1</v>
      </c>
      <c r="S5880" s="13">
        <f>IFERROR(VLOOKUP($A5880,'Fielding Data'!$A:$H,MATCH(S$1,'Fielding Data'!$A$1:$H$1,0),0),"Other")</f>
        <v>0</v>
      </c>
      <c r="T5880" s="13">
        <f>IFERROR(VLOOKUP($A5880,'Fielding Data'!$A:$H,MATCH(T$1,'Fielding Data'!$A$1:$H$1,0),0),"Other")</f>
        <v>0</v>
      </c>
      <c r="U5880" s="13">
        <f>SUMIFS('Fielding Data'!E:E,'Fielding Data'!$A:$A,'Hitting Data'!$A5880)</f>
        <v>1</v>
      </c>
      <c r="V5880" s="13">
        <f>SUMIFS('Fielding Data'!F:F,'Fielding Data'!$A:$A,'Hitting Data'!$A5880)</f>
        <v>1</v>
      </c>
      <c r="W5880" s="13">
        <f>SUMIFS('Fielding Data'!G:G,'Fielding Data'!$A:$A,'Hitting Data'!$A5880)</f>
        <v>0</v>
      </c>
      <c r="X5880" s="13">
        <f>SUMIFS('Fielding Data'!H:H,'Fielding Data'!$A:$A,'Hitting Data'!$A5880)</f>
        <v>0</v>
      </c>
    </row>
    <row r="5881" spans="1:24" x14ac:dyDescent="0.3">
      <c r="A5881" s="13" t="str">
        <f t="shared" si="91"/>
        <v>warread012014</v>
      </c>
      <c r="B5881" s="16" t="s">
        <v>1857</v>
      </c>
      <c r="C5881" s="16">
        <v>2014</v>
      </c>
      <c r="D5881" s="16">
        <v>69</v>
      </c>
      <c r="E5881" s="16">
        <v>0</v>
      </c>
      <c r="F5881" s="16">
        <v>0</v>
      </c>
      <c r="G5881" s="16">
        <v>0</v>
      </c>
      <c r="H5881" s="16">
        <v>0</v>
      </c>
      <c r="I5881" s="16">
        <v>0</v>
      </c>
      <c r="J5881" s="16">
        <v>0</v>
      </c>
      <c r="K5881" s="16">
        <v>0</v>
      </c>
      <c r="L5881" s="16">
        <v>0</v>
      </c>
      <c r="M5881" s="16">
        <v>0</v>
      </c>
      <c r="N5881" s="16">
        <v>0</v>
      </c>
      <c r="O5881" s="16">
        <v>0</v>
      </c>
      <c r="P5881" s="13" t="str">
        <f>IFERROR(VLOOKUP($A5881,'Fielding Data'!$A:$H,MATCH(P$1,'Fielding Data'!$A$1:$H$1,0),0),"Other")</f>
        <v>P</v>
      </c>
      <c r="Q5881" s="13">
        <f>IFERROR(VLOOKUP($A5881,'Fielding Data'!$A:$H,MATCH(Q$1,'Fielding Data'!$A$1:$H$1,0),0),"Other")</f>
        <v>2</v>
      </c>
      <c r="R5881" s="13">
        <f>IFERROR(VLOOKUP($A5881,'Fielding Data'!$A:$H,MATCH(R$1,'Fielding Data'!$A$1:$H$1,0),0),"Other")</f>
        <v>6</v>
      </c>
      <c r="S5881" s="13">
        <f>IFERROR(VLOOKUP($A5881,'Fielding Data'!$A:$H,MATCH(S$1,'Fielding Data'!$A$1:$H$1,0),0),"Other")</f>
        <v>2</v>
      </c>
      <c r="T5881" s="13">
        <f>IFERROR(VLOOKUP($A5881,'Fielding Data'!$A:$H,MATCH(T$1,'Fielding Data'!$A$1:$H$1,0),0),"Other")</f>
        <v>0</v>
      </c>
      <c r="U5881" s="13">
        <f>SUMIFS('Fielding Data'!E:E,'Fielding Data'!$A:$A,'Hitting Data'!$A5881)</f>
        <v>2</v>
      </c>
      <c r="V5881" s="13">
        <f>SUMIFS('Fielding Data'!F:F,'Fielding Data'!$A:$A,'Hitting Data'!$A5881)</f>
        <v>6</v>
      </c>
      <c r="W5881" s="13">
        <f>SUMIFS('Fielding Data'!G:G,'Fielding Data'!$A:$A,'Hitting Data'!$A5881)</f>
        <v>2</v>
      </c>
      <c r="X5881" s="13">
        <f>SUMIFS('Fielding Data'!H:H,'Fielding Data'!$A:$A,'Hitting Data'!$A5881)</f>
        <v>0</v>
      </c>
    </row>
    <row r="5882" spans="1:24" x14ac:dyDescent="0.3">
      <c r="A5882" s="13" t="str">
        <f t="shared" si="91"/>
        <v>watkilo012014</v>
      </c>
      <c r="B5882" s="16" t="s">
        <v>2078</v>
      </c>
      <c r="C5882" s="16">
        <v>2014</v>
      </c>
      <c r="D5882" s="16">
        <v>31</v>
      </c>
      <c r="E5882" s="16">
        <v>65</v>
      </c>
      <c r="F5882" s="16">
        <v>10</v>
      </c>
      <c r="G5882" s="16">
        <v>16</v>
      </c>
      <c r="H5882" s="16">
        <v>3</v>
      </c>
      <c r="I5882" s="16">
        <v>0</v>
      </c>
      <c r="J5882" s="16">
        <v>1</v>
      </c>
      <c r="K5882" s="16">
        <v>6</v>
      </c>
      <c r="L5882" s="16">
        <v>1</v>
      </c>
      <c r="M5882" s="16">
        <v>0</v>
      </c>
      <c r="N5882" s="16">
        <v>1</v>
      </c>
      <c r="O5882" s="16">
        <v>16</v>
      </c>
      <c r="P5882" s="13" t="str">
        <f>IFERROR(VLOOKUP($A5882,'Fielding Data'!$A:$H,MATCH(P$1,'Fielding Data'!$A$1:$H$1,0),0),"Other")</f>
        <v>2B</v>
      </c>
      <c r="Q5882" s="13">
        <f>IFERROR(VLOOKUP($A5882,'Fielding Data'!$A:$H,MATCH(Q$1,'Fielding Data'!$A$1:$H$1,0),0),"Other")</f>
        <v>30</v>
      </c>
      <c r="R5882" s="13">
        <f>IFERROR(VLOOKUP($A5882,'Fielding Data'!$A:$H,MATCH(R$1,'Fielding Data'!$A$1:$H$1,0),0),"Other")</f>
        <v>29</v>
      </c>
      <c r="S5882" s="13">
        <f>IFERROR(VLOOKUP($A5882,'Fielding Data'!$A:$H,MATCH(S$1,'Fielding Data'!$A$1:$H$1,0),0),"Other")</f>
        <v>6</v>
      </c>
      <c r="T5882" s="13">
        <f>IFERROR(VLOOKUP($A5882,'Fielding Data'!$A:$H,MATCH(T$1,'Fielding Data'!$A$1:$H$1,0),0),"Other")</f>
        <v>9</v>
      </c>
      <c r="U5882" s="13">
        <f>SUMIFS('Fielding Data'!E:E,'Fielding Data'!$A:$A,'Hitting Data'!$A5882)</f>
        <v>38</v>
      </c>
      <c r="V5882" s="13">
        <f>SUMIFS('Fielding Data'!F:F,'Fielding Data'!$A:$A,'Hitting Data'!$A5882)</f>
        <v>29</v>
      </c>
      <c r="W5882" s="13">
        <f>SUMIFS('Fielding Data'!G:G,'Fielding Data'!$A:$A,'Hitting Data'!$A5882)</f>
        <v>6</v>
      </c>
      <c r="X5882" s="13">
        <f>SUMIFS('Fielding Data'!H:H,'Fielding Data'!$A:$A,'Hitting Data'!$A5882)</f>
        <v>9</v>
      </c>
    </row>
    <row r="5883" spans="1:24" x14ac:dyDescent="0.3">
      <c r="A5883" s="13" t="str">
        <f t="shared" si="91"/>
        <v>watsoto012014</v>
      </c>
      <c r="B5883" s="16" t="s">
        <v>1648</v>
      </c>
      <c r="C5883" s="16">
        <v>2014</v>
      </c>
      <c r="D5883" s="16">
        <v>78</v>
      </c>
      <c r="E5883" s="16">
        <v>3</v>
      </c>
      <c r="F5883" s="16">
        <v>0</v>
      </c>
      <c r="G5883" s="16">
        <v>1</v>
      </c>
      <c r="H5883" s="16">
        <v>0</v>
      </c>
      <c r="I5883" s="16">
        <v>0</v>
      </c>
      <c r="J5883" s="16">
        <v>0</v>
      </c>
      <c r="K5883" s="16">
        <v>0</v>
      </c>
      <c r="L5883" s="16">
        <v>0</v>
      </c>
      <c r="M5883" s="16">
        <v>0</v>
      </c>
      <c r="N5883" s="16">
        <v>0</v>
      </c>
      <c r="O5883" s="16">
        <v>2</v>
      </c>
      <c r="P5883" s="13" t="str">
        <f>IFERROR(VLOOKUP($A5883,'Fielding Data'!$A:$H,MATCH(P$1,'Fielding Data'!$A$1:$H$1,0),0),"Other")</f>
        <v>P</v>
      </c>
      <c r="Q5883" s="13">
        <f>IFERROR(VLOOKUP($A5883,'Fielding Data'!$A:$H,MATCH(Q$1,'Fielding Data'!$A$1:$H$1,0),0),"Other")</f>
        <v>7</v>
      </c>
      <c r="R5883" s="13">
        <f>IFERROR(VLOOKUP($A5883,'Fielding Data'!$A:$H,MATCH(R$1,'Fielding Data'!$A$1:$H$1,0),0),"Other")</f>
        <v>11</v>
      </c>
      <c r="S5883" s="13">
        <f>IFERROR(VLOOKUP($A5883,'Fielding Data'!$A:$H,MATCH(S$1,'Fielding Data'!$A$1:$H$1,0),0),"Other")</f>
        <v>1</v>
      </c>
      <c r="T5883" s="13">
        <f>IFERROR(VLOOKUP($A5883,'Fielding Data'!$A:$H,MATCH(T$1,'Fielding Data'!$A$1:$H$1,0),0),"Other")</f>
        <v>0</v>
      </c>
      <c r="U5883" s="13">
        <f>SUMIFS('Fielding Data'!E:E,'Fielding Data'!$A:$A,'Hitting Data'!$A5883)</f>
        <v>7</v>
      </c>
      <c r="V5883" s="13">
        <f>SUMIFS('Fielding Data'!F:F,'Fielding Data'!$A:$A,'Hitting Data'!$A5883)</f>
        <v>11</v>
      </c>
      <c r="W5883" s="13">
        <f>SUMIFS('Fielding Data'!G:G,'Fielding Data'!$A:$A,'Hitting Data'!$A5883)</f>
        <v>1</v>
      </c>
      <c r="X5883" s="13">
        <f>SUMIFS('Fielding Data'!H:H,'Fielding Data'!$A:$A,'Hitting Data'!$A5883)</f>
        <v>0</v>
      </c>
    </row>
    <row r="5884" spans="1:24" x14ac:dyDescent="0.3">
      <c r="A5884" s="13" t="str">
        <f t="shared" si="91"/>
        <v>weaveje022014</v>
      </c>
      <c r="B5884" s="16" t="s">
        <v>741</v>
      </c>
      <c r="C5884" s="16">
        <v>2014</v>
      </c>
      <c r="D5884" s="16">
        <v>34</v>
      </c>
      <c r="E5884" s="16">
        <v>2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6">
        <v>0</v>
      </c>
      <c r="L5884" s="16">
        <v>0</v>
      </c>
      <c r="M5884" s="16">
        <v>0</v>
      </c>
      <c r="N5884" s="16">
        <v>0</v>
      </c>
      <c r="O5884" s="16">
        <v>1</v>
      </c>
      <c r="P5884" s="13" t="str">
        <f>IFERROR(VLOOKUP($A5884,'Fielding Data'!$A:$H,MATCH(P$1,'Fielding Data'!$A$1:$H$1,0),0),"Other")</f>
        <v>P</v>
      </c>
      <c r="Q5884" s="13">
        <f>IFERROR(VLOOKUP($A5884,'Fielding Data'!$A:$H,MATCH(Q$1,'Fielding Data'!$A$1:$H$1,0),0),"Other")</f>
        <v>12</v>
      </c>
      <c r="R5884" s="13">
        <f>IFERROR(VLOOKUP($A5884,'Fielding Data'!$A:$H,MATCH(R$1,'Fielding Data'!$A$1:$H$1,0),0),"Other")</f>
        <v>25</v>
      </c>
      <c r="S5884" s="13">
        <f>IFERROR(VLOOKUP($A5884,'Fielding Data'!$A:$H,MATCH(S$1,'Fielding Data'!$A$1:$H$1,0),0),"Other")</f>
        <v>2</v>
      </c>
      <c r="T5884" s="13">
        <f>IFERROR(VLOOKUP($A5884,'Fielding Data'!$A:$H,MATCH(T$1,'Fielding Data'!$A$1:$H$1,0),0),"Other")</f>
        <v>0</v>
      </c>
      <c r="U5884" s="13">
        <f>SUMIFS('Fielding Data'!E:E,'Fielding Data'!$A:$A,'Hitting Data'!$A5884)</f>
        <v>12</v>
      </c>
      <c r="V5884" s="13">
        <f>SUMIFS('Fielding Data'!F:F,'Fielding Data'!$A:$A,'Hitting Data'!$A5884)</f>
        <v>25</v>
      </c>
      <c r="W5884" s="13">
        <f>SUMIFS('Fielding Data'!G:G,'Fielding Data'!$A:$A,'Hitting Data'!$A5884)</f>
        <v>2</v>
      </c>
      <c r="X5884" s="13">
        <f>SUMIFS('Fielding Data'!H:H,'Fielding Data'!$A:$A,'Hitting Data'!$A5884)</f>
        <v>0</v>
      </c>
    </row>
    <row r="5885" spans="1:24" x14ac:dyDescent="0.3">
      <c r="A5885" s="13" t="str">
        <f t="shared" si="91"/>
        <v>webbda012014</v>
      </c>
      <c r="B5885" s="16" t="s">
        <v>2079</v>
      </c>
      <c r="C5885" s="16">
        <v>2014</v>
      </c>
      <c r="D5885" s="16">
        <v>57</v>
      </c>
      <c r="E5885" s="16">
        <v>0</v>
      </c>
      <c r="F5885" s="16">
        <v>0</v>
      </c>
      <c r="G5885" s="16">
        <v>0</v>
      </c>
      <c r="H5885" s="16">
        <v>0</v>
      </c>
      <c r="I5885" s="16">
        <v>0</v>
      </c>
      <c r="J5885" s="16">
        <v>0</v>
      </c>
      <c r="K5885" s="16">
        <v>0</v>
      </c>
      <c r="L5885" s="16">
        <v>0</v>
      </c>
      <c r="M5885" s="16">
        <v>0</v>
      </c>
      <c r="N5885" s="16">
        <v>0</v>
      </c>
      <c r="O5885" s="16">
        <v>0</v>
      </c>
      <c r="P5885" s="13" t="str">
        <f>IFERROR(VLOOKUP($A5885,'Fielding Data'!$A:$H,MATCH(P$1,'Fielding Data'!$A$1:$H$1,0),0),"Other")</f>
        <v>P</v>
      </c>
      <c r="Q5885" s="13">
        <f>IFERROR(VLOOKUP($A5885,'Fielding Data'!$A:$H,MATCH(Q$1,'Fielding Data'!$A$1:$H$1,0),0),"Other")</f>
        <v>3</v>
      </c>
      <c r="R5885" s="13">
        <f>IFERROR(VLOOKUP($A5885,'Fielding Data'!$A:$H,MATCH(R$1,'Fielding Data'!$A$1:$H$1,0),0),"Other")</f>
        <v>7</v>
      </c>
      <c r="S5885" s="13">
        <f>IFERROR(VLOOKUP($A5885,'Fielding Data'!$A:$H,MATCH(S$1,'Fielding Data'!$A$1:$H$1,0),0),"Other")</f>
        <v>3</v>
      </c>
      <c r="T5885" s="13">
        <f>IFERROR(VLOOKUP($A5885,'Fielding Data'!$A:$H,MATCH(T$1,'Fielding Data'!$A$1:$H$1,0),0),"Other")</f>
        <v>0</v>
      </c>
      <c r="U5885" s="13">
        <f>SUMIFS('Fielding Data'!E:E,'Fielding Data'!$A:$A,'Hitting Data'!$A5885)</f>
        <v>3</v>
      </c>
      <c r="V5885" s="13">
        <f>SUMIFS('Fielding Data'!F:F,'Fielding Data'!$A:$A,'Hitting Data'!$A5885)</f>
        <v>7</v>
      </c>
      <c r="W5885" s="13">
        <f>SUMIFS('Fielding Data'!G:G,'Fielding Data'!$A:$A,'Hitting Data'!$A5885)</f>
        <v>3</v>
      </c>
      <c r="X5885" s="13">
        <f>SUMIFS('Fielding Data'!H:H,'Fielding Data'!$A:$A,'Hitting Data'!$A5885)</f>
        <v>0</v>
      </c>
    </row>
    <row r="5886" spans="1:24" x14ac:dyDescent="0.3">
      <c r="A5886" s="13" t="str">
        <f t="shared" si="91"/>
        <v>webbry012014</v>
      </c>
      <c r="B5886" s="16" t="s">
        <v>1209</v>
      </c>
      <c r="C5886" s="16">
        <v>2014</v>
      </c>
      <c r="D5886" s="16">
        <v>51</v>
      </c>
      <c r="E5886" s="16">
        <v>0</v>
      </c>
      <c r="F5886" s="16">
        <v>0</v>
      </c>
      <c r="G5886" s="16">
        <v>0</v>
      </c>
      <c r="H5886" s="16">
        <v>0</v>
      </c>
      <c r="I5886" s="16">
        <v>0</v>
      </c>
      <c r="J5886" s="16">
        <v>0</v>
      </c>
      <c r="K5886" s="16">
        <v>0</v>
      </c>
      <c r="L5886" s="16">
        <v>0</v>
      </c>
      <c r="M5886" s="16">
        <v>0</v>
      </c>
      <c r="N5886" s="16">
        <v>0</v>
      </c>
      <c r="O5886" s="16">
        <v>0</v>
      </c>
      <c r="P5886" s="13" t="str">
        <f>IFERROR(VLOOKUP($A5886,'Fielding Data'!$A:$H,MATCH(P$1,'Fielding Data'!$A$1:$H$1,0),0),"Other")</f>
        <v>P</v>
      </c>
      <c r="Q5886" s="13">
        <f>IFERROR(VLOOKUP($A5886,'Fielding Data'!$A:$H,MATCH(Q$1,'Fielding Data'!$A$1:$H$1,0),0),"Other")</f>
        <v>2</v>
      </c>
      <c r="R5886" s="13">
        <f>IFERROR(VLOOKUP($A5886,'Fielding Data'!$A:$H,MATCH(R$1,'Fielding Data'!$A$1:$H$1,0),0),"Other")</f>
        <v>6</v>
      </c>
      <c r="S5886" s="13">
        <f>IFERROR(VLOOKUP($A5886,'Fielding Data'!$A:$H,MATCH(S$1,'Fielding Data'!$A$1:$H$1,0),0),"Other")</f>
        <v>0</v>
      </c>
      <c r="T5886" s="13">
        <f>IFERROR(VLOOKUP($A5886,'Fielding Data'!$A:$H,MATCH(T$1,'Fielding Data'!$A$1:$H$1,0),0),"Other")</f>
        <v>0</v>
      </c>
      <c r="U5886" s="13">
        <f>SUMIFS('Fielding Data'!E:E,'Fielding Data'!$A:$A,'Hitting Data'!$A5886)</f>
        <v>2</v>
      </c>
      <c r="V5886" s="13">
        <f>SUMIFS('Fielding Data'!F:F,'Fielding Data'!$A:$A,'Hitting Data'!$A5886)</f>
        <v>6</v>
      </c>
      <c r="W5886" s="13">
        <f>SUMIFS('Fielding Data'!G:G,'Fielding Data'!$A:$A,'Hitting Data'!$A5886)</f>
        <v>0</v>
      </c>
      <c r="X5886" s="13">
        <f>SUMIFS('Fielding Data'!H:H,'Fielding Data'!$A:$A,'Hitting Data'!$A5886)</f>
        <v>0</v>
      </c>
    </row>
    <row r="5887" spans="1:24" x14ac:dyDescent="0.3">
      <c r="A5887" s="13" t="str">
        <f t="shared" si="91"/>
        <v>webstal012014</v>
      </c>
      <c r="B5887" s="16" t="s">
        <v>2080</v>
      </c>
      <c r="C5887" s="16">
        <v>2014</v>
      </c>
      <c r="D5887" s="16">
        <v>11</v>
      </c>
      <c r="E5887" s="16">
        <v>0</v>
      </c>
      <c r="F5887" s="16">
        <v>0</v>
      </c>
      <c r="G5887" s="16">
        <v>0</v>
      </c>
      <c r="H5887" s="16">
        <v>0</v>
      </c>
      <c r="I5887" s="16">
        <v>0</v>
      </c>
      <c r="J5887" s="16">
        <v>0</v>
      </c>
      <c r="K5887" s="16">
        <v>0</v>
      </c>
      <c r="L5887" s="16">
        <v>0</v>
      </c>
      <c r="M5887" s="16">
        <v>0</v>
      </c>
      <c r="N5887" s="16">
        <v>0</v>
      </c>
      <c r="O5887" s="16">
        <v>0</v>
      </c>
      <c r="P5887" s="13" t="str">
        <f>IFERROR(VLOOKUP($A5887,'Fielding Data'!$A:$H,MATCH(P$1,'Fielding Data'!$A$1:$H$1,0),0),"Other")</f>
        <v>P</v>
      </c>
      <c r="Q5887" s="13">
        <f>IFERROR(VLOOKUP($A5887,'Fielding Data'!$A:$H,MATCH(Q$1,'Fielding Data'!$A$1:$H$1,0),0),"Other")</f>
        <v>8</v>
      </c>
      <c r="R5887" s="13">
        <f>IFERROR(VLOOKUP($A5887,'Fielding Data'!$A:$H,MATCH(R$1,'Fielding Data'!$A$1:$H$1,0),0),"Other")</f>
        <v>5</v>
      </c>
      <c r="S5887" s="13">
        <f>IFERROR(VLOOKUP($A5887,'Fielding Data'!$A:$H,MATCH(S$1,'Fielding Data'!$A$1:$H$1,0),0),"Other")</f>
        <v>0</v>
      </c>
      <c r="T5887" s="13">
        <f>IFERROR(VLOOKUP($A5887,'Fielding Data'!$A:$H,MATCH(T$1,'Fielding Data'!$A$1:$H$1,0),0),"Other")</f>
        <v>0</v>
      </c>
      <c r="U5887" s="13">
        <f>SUMIFS('Fielding Data'!E:E,'Fielding Data'!$A:$A,'Hitting Data'!$A5887)</f>
        <v>8</v>
      </c>
      <c r="V5887" s="13">
        <f>SUMIFS('Fielding Data'!F:F,'Fielding Data'!$A:$A,'Hitting Data'!$A5887)</f>
        <v>5</v>
      </c>
      <c r="W5887" s="13">
        <f>SUMIFS('Fielding Data'!G:G,'Fielding Data'!$A:$A,'Hitting Data'!$A5887)</f>
        <v>0</v>
      </c>
      <c r="X5887" s="13">
        <f>SUMIFS('Fielding Data'!H:H,'Fielding Data'!$A:$A,'Hitting Data'!$A5887)</f>
        <v>0</v>
      </c>
    </row>
    <row r="5888" spans="1:24" x14ac:dyDescent="0.3">
      <c r="A5888" s="13" t="str">
        <f t="shared" si="91"/>
        <v>weeksri012014</v>
      </c>
      <c r="B5888" s="16" t="s">
        <v>410</v>
      </c>
      <c r="C5888" s="16">
        <v>2014</v>
      </c>
      <c r="D5888" s="16">
        <v>121</v>
      </c>
      <c r="E5888" s="16">
        <v>252</v>
      </c>
      <c r="F5888" s="16">
        <v>36</v>
      </c>
      <c r="G5888" s="16">
        <v>69</v>
      </c>
      <c r="H5888" s="16">
        <v>19</v>
      </c>
      <c r="I5888" s="16">
        <v>1</v>
      </c>
      <c r="J5888" s="16">
        <v>8</v>
      </c>
      <c r="K5888" s="16">
        <v>29</v>
      </c>
      <c r="L5888" s="16">
        <v>3</v>
      </c>
      <c r="M5888" s="16">
        <v>4</v>
      </c>
      <c r="N5888" s="16">
        <v>25</v>
      </c>
      <c r="O5888" s="16">
        <v>73</v>
      </c>
      <c r="P5888" s="13" t="str">
        <f>IFERROR(VLOOKUP($A5888,'Fielding Data'!$A:$H,MATCH(P$1,'Fielding Data'!$A$1:$H$1,0),0),"Other")</f>
        <v>2B</v>
      </c>
      <c r="Q5888" s="13">
        <f>IFERROR(VLOOKUP($A5888,'Fielding Data'!$A:$H,MATCH(Q$1,'Fielding Data'!$A$1:$H$1,0),0),"Other")</f>
        <v>92</v>
      </c>
      <c r="R5888" s="13">
        <f>IFERROR(VLOOKUP($A5888,'Fielding Data'!$A:$H,MATCH(R$1,'Fielding Data'!$A$1:$H$1,0),0),"Other")</f>
        <v>126</v>
      </c>
      <c r="S5888" s="13">
        <f>IFERROR(VLOOKUP($A5888,'Fielding Data'!$A:$H,MATCH(S$1,'Fielding Data'!$A$1:$H$1,0),0),"Other")</f>
        <v>7</v>
      </c>
      <c r="T5888" s="13">
        <f>IFERROR(VLOOKUP($A5888,'Fielding Data'!$A:$H,MATCH(T$1,'Fielding Data'!$A$1:$H$1,0),0),"Other")</f>
        <v>31</v>
      </c>
      <c r="U5888" s="13">
        <f>SUMIFS('Fielding Data'!E:E,'Fielding Data'!$A:$A,'Hitting Data'!$A5888)</f>
        <v>92</v>
      </c>
      <c r="V5888" s="13">
        <f>SUMIFS('Fielding Data'!F:F,'Fielding Data'!$A:$A,'Hitting Data'!$A5888)</f>
        <v>126</v>
      </c>
      <c r="W5888" s="13">
        <f>SUMIFS('Fielding Data'!G:G,'Fielding Data'!$A:$A,'Hitting Data'!$A5888)</f>
        <v>7</v>
      </c>
      <c r="X5888" s="13">
        <f>SUMIFS('Fielding Data'!H:H,'Fielding Data'!$A:$A,'Hitting Data'!$A5888)</f>
        <v>31</v>
      </c>
    </row>
    <row r="5889" spans="1:24" x14ac:dyDescent="0.3">
      <c r="A5889" s="13" t="str">
        <f t="shared" si="91"/>
        <v>werthja012014</v>
      </c>
      <c r="B5889" s="16" t="s">
        <v>347</v>
      </c>
      <c r="C5889" s="16">
        <v>2014</v>
      </c>
      <c r="D5889" s="16">
        <v>147</v>
      </c>
      <c r="E5889" s="16">
        <v>534</v>
      </c>
      <c r="F5889" s="16">
        <v>85</v>
      </c>
      <c r="G5889" s="16">
        <v>156</v>
      </c>
      <c r="H5889" s="16">
        <v>37</v>
      </c>
      <c r="I5889" s="16">
        <v>1</v>
      </c>
      <c r="J5889" s="16">
        <v>16</v>
      </c>
      <c r="K5889" s="16">
        <v>82</v>
      </c>
      <c r="L5889" s="16">
        <v>9</v>
      </c>
      <c r="M5889" s="16">
        <v>1</v>
      </c>
      <c r="N5889" s="16">
        <v>83</v>
      </c>
      <c r="O5889" s="16">
        <v>113</v>
      </c>
      <c r="P5889" s="13" t="str">
        <f>IFERROR(VLOOKUP($A5889,'Fielding Data'!$A:$H,MATCH(P$1,'Fielding Data'!$A$1:$H$1,0),0),"Other")</f>
        <v>OF</v>
      </c>
      <c r="Q5889" s="13">
        <f>IFERROR(VLOOKUP($A5889,'Fielding Data'!$A:$H,MATCH(Q$1,'Fielding Data'!$A$1:$H$1,0),0),"Other")</f>
        <v>247</v>
      </c>
      <c r="R5889" s="13">
        <f>IFERROR(VLOOKUP($A5889,'Fielding Data'!$A:$H,MATCH(R$1,'Fielding Data'!$A$1:$H$1,0),0),"Other")</f>
        <v>8</v>
      </c>
      <c r="S5889" s="13">
        <f>IFERROR(VLOOKUP($A5889,'Fielding Data'!$A:$H,MATCH(S$1,'Fielding Data'!$A$1:$H$1,0),0),"Other")</f>
        <v>5</v>
      </c>
      <c r="T5889" s="13">
        <f>IFERROR(VLOOKUP($A5889,'Fielding Data'!$A:$H,MATCH(T$1,'Fielding Data'!$A$1:$H$1,0),0),"Other")</f>
        <v>1</v>
      </c>
      <c r="U5889" s="13">
        <f>SUMIFS('Fielding Data'!E:E,'Fielding Data'!$A:$A,'Hitting Data'!$A5889)</f>
        <v>494</v>
      </c>
      <c r="V5889" s="13">
        <f>SUMIFS('Fielding Data'!F:F,'Fielding Data'!$A:$A,'Hitting Data'!$A5889)</f>
        <v>16</v>
      </c>
      <c r="W5889" s="13">
        <f>SUMIFS('Fielding Data'!G:G,'Fielding Data'!$A:$A,'Hitting Data'!$A5889)</f>
        <v>10</v>
      </c>
      <c r="X5889" s="13">
        <f>SUMIFS('Fielding Data'!H:H,'Fielding Data'!$A:$A,'Hitting Data'!$A5889)</f>
        <v>2</v>
      </c>
    </row>
    <row r="5890" spans="1:24" x14ac:dyDescent="0.3">
      <c r="A5890" s="13" t="str">
        <f t="shared" si="91"/>
        <v>westma032014</v>
      </c>
      <c r="B5890" s="16" t="s">
        <v>2320</v>
      </c>
      <c r="C5890" s="16">
        <v>2014</v>
      </c>
      <c r="D5890" s="16">
        <v>3</v>
      </c>
      <c r="E5890" s="16">
        <v>0</v>
      </c>
      <c r="F5890" s="16">
        <v>0</v>
      </c>
      <c r="G5890" s="16">
        <v>0</v>
      </c>
      <c r="H5890" s="16">
        <v>0</v>
      </c>
      <c r="I5890" s="16">
        <v>0</v>
      </c>
      <c r="J5890" s="16">
        <v>0</v>
      </c>
      <c r="K5890" s="16">
        <v>0</v>
      </c>
      <c r="L5890" s="16">
        <v>0</v>
      </c>
      <c r="M5890" s="16">
        <v>0</v>
      </c>
      <c r="N5890" s="16">
        <v>0</v>
      </c>
      <c r="O5890" s="16">
        <v>0</v>
      </c>
      <c r="P5890" s="13" t="str">
        <f>IFERROR(VLOOKUP($A5890,'Fielding Data'!$A:$H,MATCH(P$1,'Fielding Data'!$A$1:$H$1,0),0),"Other")</f>
        <v>P</v>
      </c>
      <c r="Q5890" s="13">
        <f>IFERROR(VLOOKUP($A5890,'Fielding Data'!$A:$H,MATCH(Q$1,'Fielding Data'!$A$1:$H$1,0),0),"Other")</f>
        <v>0</v>
      </c>
      <c r="R5890" s="13">
        <f>IFERROR(VLOOKUP($A5890,'Fielding Data'!$A:$H,MATCH(R$1,'Fielding Data'!$A$1:$H$1,0),0),"Other")</f>
        <v>0</v>
      </c>
      <c r="S5890" s="13">
        <f>IFERROR(VLOOKUP($A5890,'Fielding Data'!$A:$H,MATCH(S$1,'Fielding Data'!$A$1:$H$1,0),0),"Other")</f>
        <v>0</v>
      </c>
      <c r="T5890" s="13">
        <f>IFERROR(VLOOKUP($A5890,'Fielding Data'!$A:$H,MATCH(T$1,'Fielding Data'!$A$1:$H$1,0),0),"Other")</f>
        <v>0</v>
      </c>
      <c r="U5890" s="13">
        <f>SUMIFS('Fielding Data'!E:E,'Fielding Data'!$A:$A,'Hitting Data'!$A5890)</f>
        <v>0</v>
      </c>
      <c r="V5890" s="13">
        <f>SUMIFS('Fielding Data'!F:F,'Fielding Data'!$A:$A,'Hitting Data'!$A5890)</f>
        <v>0</v>
      </c>
      <c r="W5890" s="13">
        <f>SUMIFS('Fielding Data'!G:G,'Fielding Data'!$A:$A,'Hitting Data'!$A5890)</f>
        <v>0</v>
      </c>
      <c r="X5890" s="13">
        <f>SUMIFS('Fielding Data'!H:H,'Fielding Data'!$A:$A,'Hitting Data'!$A5890)</f>
        <v>0</v>
      </c>
    </row>
    <row r="5891" spans="1:24" x14ac:dyDescent="0.3">
      <c r="A5891" s="13" t="str">
        <f t="shared" ref="A5891:A5933" si="92">(B5891&amp;C5891)</f>
        <v>wheelry012014</v>
      </c>
      <c r="B5891" s="16" t="s">
        <v>1860</v>
      </c>
      <c r="C5891" s="16">
        <v>2014</v>
      </c>
      <c r="D5891" s="16">
        <v>31</v>
      </c>
      <c r="E5891" s="16">
        <v>56</v>
      </c>
      <c r="F5891" s="16">
        <v>6</v>
      </c>
      <c r="G5891" s="16">
        <v>13</v>
      </c>
      <c r="H5891" s="16">
        <v>2</v>
      </c>
      <c r="I5891" s="16">
        <v>0</v>
      </c>
      <c r="J5891" s="16">
        <v>2</v>
      </c>
      <c r="K5891" s="16">
        <v>13</v>
      </c>
      <c r="L5891" s="16">
        <v>0</v>
      </c>
      <c r="M5891" s="16">
        <v>0</v>
      </c>
      <c r="N5891" s="16">
        <v>5</v>
      </c>
      <c r="O5891" s="16">
        <v>12</v>
      </c>
      <c r="P5891" s="13" t="str">
        <f>IFERROR(VLOOKUP($A5891,'Fielding Data'!$A:$H,MATCH(P$1,'Fielding Data'!$A$1:$H$1,0),0),"Other")</f>
        <v>1B</v>
      </c>
      <c r="Q5891" s="13">
        <f>IFERROR(VLOOKUP($A5891,'Fielding Data'!$A:$H,MATCH(Q$1,'Fielding Data'!$A$1:$H$1,0),0),"Other")</f>
        <v>21</v>
      </c>
      <c r="R5891" s="13">
        <f>IFERROR(VLOOKUP($A5891,'Fielding Data'!$A:$H,MATCH(R$1,'Fielding Data'!$A$1:$H$1,0),0),"Other")</f>
        <v>2</v>
      </c>
      <c r="S5891" s="13">
        <f>IFERROR(VLOOKUP($A5891,'Fielding Data'!$A:$H,MATCH(S$1,'Fielding Data'!$A$1:$H$1,0),0),"Other")</f>
        <v>0</v>
      </c>
      <c r="T5891" s="13">
        <f>IFERROR(VLOOKUP($A5891,'Fielding Data'!$A:$H,MATCH(T$1,'Fielding Data'!$A$1:$H$1,0),0),"Other")</f>
        <v>3</v>
      </c>
      <c r="U5891" s="13">
        <f>SUMIFS('Fielding Data'!E:E,'Fielding Data'!$A:$A,'Hitting Data'!$A5891)</f>
        <v>28</v>
      </c>
      <c r="V5891" s="13">
        <f>SUMIFS('Fielding Data'!F:F,'Fielding Data'!$A:$A,'Hitting Data'!$A5891)</f>
        <v>20</v>
      </c>
      <c r="W5891" s="13">
        <f>SUMIFS('Fielding Data'!G:G,'Fielding Data'!$A:$A,'Hitting Data'!$A5891)</f>
        <v>0</v>
      </c>
      <c r="X5891" s="13">
        <f>SUMIFS('Fielding Data'!H:H,'Fielding Data'!$A:$A,'Hitting Data'!$A5891)</f>
        <v>4</v>
      </c>
    </row>
    <row r="5892" spans="1:24" x14ac:dyDescent="0.3">
      <c r="A5892" s="13" t="str">
        <f t="shared" si="92"/>
        <v>wheelza012014</v>
      </c>
      <c r="B5892" s="16" t="s">
        <v>2082</v>
      </c>
      <c r="C5892" s="16">
        <v>2014</v>
      </c>
      <c r="D5892" s="16">
        <v>34</v>
      </c>
      <c r="E5892" s="16">
        <v>50</v>
      </c>
      <c r="F5892" s="16">
        <v>1</v>
      </c>
      <c r="G5892" s="16">
        <v>4</v>
      </c>
      <c r="H5892" s="16">
        <v>1</v>
      </c>
      <c r="I5892" s="16">
        <v>0</v>
      </c>
      <c r="J5892" s="16">
        <v>0</v>
      </c>
      <c r="K5892" s="16">
        <v>3</v>
      </c>
      <c r="L5892" s="16">
        <v>0</v>
      </c>
      <c r="M5892" s="16">
        <v>0</v>
      </c>
      <c r="N5892" s="16">
        <v>1</v>
      </c>
      <c r="O5892" s="16">
        <v>24</v>
      </c>
      <c r="P5892" s="13" t="str">
        <f>IFERROR(VLOOKUP($A5892,'Fielding Data'!$A:$H,MATCH(P$1,'Fielding Data'!$A$1:$H$1,0),0),"Other")</f>
        <v>P</v>
      </c>
      <c r="Q5892" s="13">
        <f>IFERROR(VLOOKUP($A5892,'Fielding Data'!$A:$H,MATCH(Q$1,'Fielding Data'!$A$1:$H$1,0),0),"Other")</f>
        <v>10</v>
      </c>
      <c r="R5892" s="13">
        <f>IFERROR(VLOOKUP($A5892,'Fielding Data'!$A:$H,MATCH(R$1,'Fielding Data'!$A$1:$H$1,0),0),"Other")</f>
        <v>22</v>
      </c>
      <c r="S5892" s="13">
        <f>IFERROR(VLOOKUP($A5892,'Fielding Data'!$A:$H,MATCH(S$1,'Fielding Data'!$A$1:$H$1,0),0),"Other")</f>
        <v>2</v>
      </c>
      <c r="T5892" s="13">
        <f>IFERROR(VLOOKUP($A5892,'Fielding Data'!$A:$H,MATCH(T$1,'Fielding Data'!$A$1:$H$1,0),0),"Other")</f>
        <v>2</v>
      </c>
      <c r="U5892" s="13">
        <f>SUMIFS('Fielding Data'!E:E,'Fielding Data'!$A:$A,'Hitting Data'!$A5892)</f>
        <v>10</v>
      </c>
      <c r="V5892" s="13">
        <f>SUMIFS('Fielding Data'!F:F,'Fielding Data'!$A:$A,'Hitting Data'!$A5892)</f>
        <v>22</v>
      </c>
      <c r="W5892" s="13">
        <f>SUMIFS('Fielding Data'!G:G,'Fielding Data'!$A:$A,'Hitting Data'!$A5892)</f>
        <v>2</v>
      </c>
      <c r="X5892" s="13">
        <f>SUMIFS('Fielding Data'!H:H,'Fielding Data'!$A:$A,'Hitting Data'!$A5892)</f>
        <v>2</v>
      </c>
    </row>
    <row r="5893" spans="1:24" x14ac:dyDescent="0.3">
      <c r="A5893" s="13" t="str">
        <f t="shared" si="92"/>
        <v>wheelze012014</v>
      </c>
      <c r="B5893" s="16" t="s">
        <v>2321</v>
      </c>
      <c r="C5893" s="16">
        <v>2014</v>
      </c>
      <c r="D5893" s="16">
        <v>29</v>
      </c>
      <c r="E5893" s="16">
        <v>57</v>
      </c>
      <c r="F5893" s="16">
        <v>6</v>
      </c>
      <c r="G5893" s="16">
        <v>11</v>
      </c>
      <c r="H5893" s="16">
        <v>0</v>
      </c>
      <c r="I5893" s="16">
        <v>0</v>
      </c>
      <c r="J5893" s="16">
        <v>2</v>
      </c>
      <c r="K5893" s="16">
        <v>5</v>
      </c>
      <c r="L5893" s="16">
        <v>0</v>
      </c>
      <c r="M5893" s="16">
        <v>0</v>
      </c>
      <c r="N5893" s="16">
        <v>2</v>
      </c>
      <c r="O5893" s="16">
        <v>12</v>
      </c>
      <c r="P5893" s="13" t="str">
        <f>IFERROR(VLOOKUP($A5893,'Fielding Data'!$A:$H,MATCH(P$1,'Fielding Data'!$A$1:$H$1,0),0),"Other")</f>
        <v>3B</v>
      </c>
      <c r="Q5893" s="13">
        <f>IFERROR(VLOOKUP($A5893,'Fielding Data'!$A:$H,MATCH(Q$1,'Fielding Data'!$A$1:$H$1,0),0),"Other")</f>
        <v>12</v>
      </c>
      <c r="R5893" s="13">
        <f>IFERROR(VLOOKUP($A5893,'Fielding Data'!$A:$H,MATCH(R$1,'Fielding Data'!$A$1:$H$1,0),0),"Other")</f>
        <v>19</v>
      </c>
      <c r="S5893" s="13">
        <f>IFERROR(VLOOKUP($A5893,'Fielding Data'!$A:$H,MATCH(S$1,'Fielding Data'!$A$1:$H$1,0),0),"Other")</f>
        <v>1</v>
      </c>
      <c r="T5893" s="13">
        <f>IFERROR(VLOOKUP($A5893,'Fielding Data'!$A:$H,MATCH(T$1,'Fielding Data'!$A$1:$H$1,0),0),"Other")</f>
        <v>3</v>
      </c>
      <c r="U5893" s="13">
        <f>SUMIFS('Fielding Data'!E:E,'Fielding Data'!$A:$A,'Hitting Data'!$A5893)</f>
        <v>26</v>
      </c>
      <c r="V5893" s="13">
        <f>SUMIFS('Fielding Data'!F:F,'Fielding Data'!$A:$A,'Hitting Data'!$A5893)</f>
        <v>23</v>
      </c>
      <c r="W5893" s="13">
        <f>SUMIFS('Fielding Data'!G:G,'Fielding Data'!$A:$A,'Hitting Data'!$A5893)</f>
        <v>3</v>
      </c>
      <c r="X5893" s="13">
        <f>SUMIFS('Fielding Data'!H:H,'Fielding Data'!$A:$A,'Hitting Data'!$A5893)</f>
        <v>3</v>
      </c>
    </row>
    <row r="5894" spans="1:24" x14ac:dyDescent="0.3">
      <c r="A5894" s="13" t="str">
        <f t="shared" si="92"/>
        <v>whelake012014</v>
      </c>
      <c r="B5894" s="16" t="s">
        <v>1651</v>
      </c>
      <c r="C5894" s="16">
        <v>2014</v>
      </c>
      <c r="D5894" s="16">
        <v>1</v>
      </c>
      <c r="E5894" s="16">
        <v>0</v>
      </c>
      <c r="F5894" s="16">
        <v>0</v>
      </c>
      <c r="G5894" s="16">
        <v>0</v>
      </c>
      <c r="H5894" s="16">
        <v>0</v>
      </c>
      <c r="I5894" s="16">
        <v>0</v>
      </c>
      <c r="J5894" s="16">
        <v>0</v>
      </c>
      <c r="K5894" s="16">
        <v>0</v>
      </c>
      <c r="L5894" s="16">
        <v>0</v>
      </c>
      <c r="M5894" s="16">
        <v>0</v>
      </c>
      <c r="N5894" s="16">
        <v>0</v>
      </c>
      <c r="O5894" s="16">
        <v>0</v>
      </c>
      <c r="P5894" s="13" t="str">
        <f>IFERROR(VLOOKUP($A5894,'Fielding Data'!$A:$H,MATCH(P$1,'Fielding Data'!$A$1:$H$1,0),0),"Other")</f>
        <v>P</v>
      </c>
      <c r="Q5894" s="13">
        <f>IFERROR(VLOOKUP($A5894,'Fielding Data'!$A:$H,MATCH(Q$1,'Fielding Data'!$A$1:$H$1,0),0),"Other")</f>
        <v>0</v>
      </c>
      <c r="R5894" s="13">
        <f>IFERROR(VLOOKUP($A5894,'Fielding Data'!$A:$H,MATCH(R$1,'Fielding Data'!$A$1:$H$1,0),0),"Other")</f>
        <v>0</v>
      </c>
      <c r="S5894" s="13">
        <f>IFERROR(VLOOKUP($A5894,'Fielding Data'!$A:$H,MATCH(S$1,'Fielding Data'!$A$1:$H$1,0),0),"Other")</f>
        <v>0</v>
      </c>
      <c r="T5894" s="13">
        <f>IFERROR(VLOOKUP($A5894,'Fielding Data'!$A:$H,MATCH(T$1,'Fielding Data'!$A$1:$H$1,0),0),"Other")</f>
        <v>0</v>
      </c>
      <c r="U5894" s="13">
        <f>SUMIFS('Fielding Data'!E:E,'Fielding Data'!$A:$A,'Hitting Data'!$A5894)</f>
        <v>0</v>
      </c>
      <c r="V5894" s="13">
        <f>SUMIFS('Fielding Data'!F:F,'Fielding Data'!$A:$A,'Hitting Data'!$A5894)</f>
        <v>0</v>
      </c>
      <c r="W5894" s="13">
        <f>SUMIFS('Fielding Data'!G:G,'Fielding Data'!$A:$A,'Hitting Data'!$A5894)</f>
        <v>0</v>
      </c>
      <c r="X5894" s="13">
        <f>SUMIFS('Fielding Data'!H:H,'Fielding Data'!$A:$A,'Hitting Data'!$A5894)</f>
        <v>0</v>
      </c>
    </row>
    <row r="5895" spans="1:24" x14ac:dyDescent="0.3">
      <c r="A5895" s="13" t="str">
        <f t="shared" si="92"/>
        <v>whiteel032014</v>
      </c>
      <c r="B5895" s="16" t="s">
        <v>619</v>
      </c>
      <c r="C5895" s="16">
        <v>2014</v>
      </c>
      <c r="D5895" s="16">
        <v>8</v>
      </c>
      <c r="E5895" s="16">
        <v>25</v>
      </c>
      <c r="F5895" s="16">
        <v>0</v>
      </c>
      <c r="G5895" s="16">
        <v>3</v>
      </c>
      <c r="H5895" s="16">
        <v>1</v>
      </c>
      <c r="I5895" s="16">
        <v>0</v>
      </c>
      <c r="J5895" s="16">
        <v>0</v>
      </c>
      <c r="K5895" s="16">
        <v>2</v>
      </c>
      <c r="L5895" s="16">
        <v>1</v>
      </c>
      <c r="M5895" s="16">
        <v>0</v>
      </c>
      <c r="N5895" s="16">
        <v>0</v>
      </c>
      <c r="O5895" s="16">
        <v>8</v>
      </c>
      <c r="P5895" s="13" t="str">
        <f>IFERROR(VLOOKUP($A5895,'Fielding Data'!$A:$H,MATCH(P$1,'Fielding Data'!$A$1:$H$1,0),0),"Other")</f>
        <v>C</v>
      </c>
      <c r="Q5895" s="13">
        <f>IFERROR(VLOOKUP($A5895,'Fielding Data'!$A:$H,MATCH(Q$1,'Fielding Data'!$A$1:$H$1,0),0),"Other")</f>
        <v>49</v>
      </c>
      <c r="R5895" s="13">
        <f>IFERROR(VLOOKUP($A5895,'Fielding Data'!$A:$H,MATCH(R$1,'Fielding Data'!$A$1:$H$1,0),0),"Other")</f>
        <v>3</v>
      </c>
      <c r="S5895" s="13">
        <f>IFERROR(VLOOKUP($A5895,'Fielding Data'!$A:$H,MATCH(S$1,'Fielding Data'!$A$1:$H$1,0),0),"Other")</f>
        <v>0</v>
      </c>
      <c r="T5895" s="13">
        <f>IFERROR(VLOOKUP($A5895,'Fielding Data'!$A:$H,MATCH(T$1,'Fielding Data'!$A$1:$H$1,0),0),"Other")</f>
        <v>1</v>
      </c>
      <c r="U5895" s="13">
        <f>SUMIFS('Fielding Data'!E:E,'Fielding Data'!$A:$A,'Hitting Data'!$A5895)</f>
        <v>49</v>
      </c>
      <c r="V5895" s="13">
        <f>SUMIFS('Fielding Data'!F:F,'Fielding Data'!$A:$A,'Hitting Data'!$A5895)</f>
        <v>3</v>
      </c>
      <c r="W5895" s="13">
        <f>SUMIFS('Fielding Data'!G:G,'Fielding Data'!$A:$A,'Hitting Data'!$A5895)</f>
        <v>0</v>
      </c>
      <c r="X5895" s="13">
        <f>SUMIFS('Fielding Data'!H:H,'Fielding Data'!$A:$A,'Hitting Data'!$A5895)</f>
        <v>1</v>
      </c>
    </row>
    <row r="5896" spans="1:24" x14ac:dyDescent="0.3">
      <c r="A5896" s="13" t="str">
        <f t="shared" si="92"/>
        <v>whitlch012014</v>
      </c>
      <c r="B5896" s="16" t="s">
        <v>2322</v>
      </c>
      <c r="C5896" s="16">
        <v>2014</v>
      </c>
      <c r="D5896" s="16">
        <v>24</v>
      </c>
      <c r="E5896" s="16">
        <v>5</v>
      </c>
      <c r="F5896" s="16">
        <v>0</v>
      </c>
      <c r="G5896" s="16">
        <v>1</v>
      </c>
      <c r="H5896" s="16">
        <v>0</v>
      </c>
      <c r="I5896" s="16">
        <v>0</v>
      </c>
      <c r="J5896" s="16">
        <v>0</v>
      </c>
      <c r="K5896" s="16">
        <v>0</v>
      </c>
      <c r="L5896" s="16">
        <v>0</v>
      </c>
      <c r="M5896" s="16">
        <v>0</v>
      </c>
      <c r="N5896" s="16">
        <v>0</v>
      </c>
      <c r="O5896" s="16">
        <v>0</v>
      </c>
      <c r="P5896" s="13" t="str">
        <f>IFERROR(VLOOKUP($A5896,'Fielding Data'!$A:$H,MATCH(P$1,'Fielding Data'!$A$1:$H$1,0),0),"Other")</f>
        <v>P</v>
      </c>
      <c r="Q5896" s="13">
        <f>IFERROR(VLOOKUP($A5896,'Fielding Data'!$A:$H,MATCH(Q$1,'Fielding Data'!$A$1:$H$1,0),0),"Other")</f>
        <v>7</v>
      </c>
      <c r="R5896" s="13">
        <f>IFERROR(VLOOKUP($A5896,'Fielding Data'!$A:$H,MATCH(R$1,'Fielding Data'!$A$1:$H$1,0),0),"Other")</f>
        <v>6</v>
      </c>
      <c r="S5896" s="13">
        <f>IFERROR(VLOOKUP($A5896,'Fielding Data'!$A:$H,MATCH(S$1,'Fielding Data'!$A$1:$H$1,0),0),"Other")</f>
        <v>0</v>
      </c>
      <c r="T5896" s="13">
        <f>IFERROR(VLOOKUP($A5896,'Fielding Data'!$A:$H,MATCH(T$1,'Fielding Data'!$A$1:$H$1,0),0),"Other")</f>
        <v>0</v>
      </c>
      <c r="U5896" s="13">
        <f>SUMIFS('Fielding Data'!E:E,'Fielding Data'!$A:$A,'Hitting Data'!$A5896)</f>
        <v>7</v>
      </c>
      <c r="V5896" s="13">
        <f>SUMIFS('Fielding Data'!F:F,'Fielding Data'!$A:$A,'Hitting Data'!$A5896)</f>
        <v>6</v>
      </c>
      <c r="W5896" s="13">
        <f>SUMIFS('Fielding Data'!G:G,'Fielding Data'!$A:$A,'Hitting Data'!$A5896)</f>
        <v>0</v>
      </c>
      <c r="X5896" s="13">
        <f>SUMIFS('Fielding Data'!H:H,'Fielding Data'!$A:$A,'Hitting Data'!$A5896)</f>
        <v>0</v>
      </c>
    </row>
    <row r="5897" spans="1:24" x14ac:dyDescent="0.3">
      <c r="A5897" s="13" t="str">
        <f t="shared" si="92"/>
        <v>wielajo012014</v>
      </c>
      <c r="B5897" s="16" t="s">
        <v>1861</v>
      </c>
      <c r="C5897" s="16">
        <v>2014</v>
      </c>
      <c r="D5897" s="16">
        <v>4</v>
      </c>
      <c r="E5897" s="16">
        <v>3</v>
      </c>
      <c r="F5897" s="16">
        <v>0</v>
      </c>
      <c r="G5897" s="16">
        <v>0</v>
      </c>
      <c r="H5897" s="16">
        <v>0</v>
      </c>
      <c r="I5897" s="16">
        <v>0</v>
      </c>
      <c r="J5897" s="16">
        <v>0</v>
      </c>
      <c r="K5897" s="16">
        <v>0</v>
      </c>
      <c r="L5897" s="16">
        <v>0</v>
      </c>
      <c r="M5897" s="16">
        <v>0</v>
      </c>
      <c r="N5897" s="16">
        <v>0</v>
      </c>
      <c r="O5897" s="16">
        <v>2</v>
      </c>
      <c r="P5897" s="13" t="str">
        <f>IFERROR(VLOOKUP($A5897,'Fielding Data'!$A:$H,MATCH(P$1,'Fielding Data'!$A$1:$H$1,0),0),"Other")</f>
        <v>P</v>
      </c>
      <c r="Q5897" s="13">
        <f>IFERROR(VLOOKUP($A5897,'Fielding Data'!$A:$H,MATCH(Q$1,'Fielding Data'!$A$1:$H$1,0),0),"Other")</f>
        <v>0</v>
      </c>
      <c r="R5897" s="13">
        <f>IFERROR(VLOOKUP($A5897,'Fielding Data'!$A:$H,MATCH(R$1,'Fielding Data'!$A$1:$H$1,0),0),"Other")</f>
        <v>1</v>
      </c>
      <c r="S5897" s="13">
        <f>IFERROR(VLOOKUP($A5897,'Fielding Data'!$A:$H,MATCH(S$1,'Fielding Data'!$A$1:$H$1,0),0),"Other")</f>
        <v>1</v>
      </c>
      <c r="T5897" s="13">
        <f>IFERROR(VLOOKUP($A5897,'Fielding Data'!$A:$H,MATCH(T$1,'Fielding Data'!$A$1:$H$1,0),0),"Other")</f>
        <v>0</v>
      </c>
      <c r="U5897" s="13">
        <f>SUMIFS('Fielding Data'!E:E,'Fielding Data'!$A:$A,'Hitting Data'!$A5897)</f>
        <v>0</v>
      </c>
      <c r="V5897" s="13">
        <f>SUMIFS('Fielding Data'!F:F,'Fielding Data'!$A:$A,'Hitting Data'!$A5897)</f>
        <v>1</v>
      </c>
      <c r="W5897" s="13">
        <f>SUMIFS('Fielding Data'!G:G,'Fielding Data'!$A:$A,'Hitting Data'!$A5897)</f>
        <v>1</v>
      </c>
      <c r="X5897" s="13">
        <f>SUMIFS('Fielding Data'!H:H,'Fielding Data'!$A:$A,'Hitting Data'!$A5897)</f>
        <v>0</v>
      </c>
    </row>
    <row r="5898" spans="1:24" x14ac:dyDescent="0.3">
      <c r="A5898" s="13" t="str">
        <f t="shared" si="92"/>
        <v>wietema012014</v>
      </c>
      <c r="B5898" s="16" t="s">
        <v>1211</v>
      </c>
      <c r="C5898" s="16">
        <v>2014</v>
      </c>
      <c r="D5898" s="16">
        <v>26</v>
      </c>
      <c r="E5898" s="16">
        <v>104</v>
      </c>
      <c r="F5898" s="16">
        <v>13</v>
      </c>
      <c r="G5898" s="16">
        <v>32</v>
      </c>
      <c r="H5898" s="16">
        <v>5</v>
      </c>
      <c r="I5898" s="16">
        <v>0</v>
      </c>
      <c r="J5898" s="16">
        <v>5</v>
      </c>
      <c r="K5898" s="16">
        <v>18</v>
      </c>
      <c r="L5898" s="16">
        <v>0</v>
      </c>
      <c r="M5898" s="16">
        <v>1</v>
      </c>
      <c r="N5898" s="16">
        <v>6</v>
      </c>
      <c r="O5898" s="16">
        <v>19</v>
      </c>
      <c r="P5898" s="13" t="str">
        <f>IFERROR(VLOOKUP($A5898,'Fielding Data'!$A:$H,MATCH(P$1,'Fielding Data'!$A$1:$H$1,0),0),"Other")</f>
        <v>C</v>
      </c>
      <c r="Q5898" s="13">
        <f>IFERROR(VLOOKUP($A5898,'Fielding Data'!$A:$H,MATCH(Q$1,'Fielding Data'!$A$1:$H$1,0),0),"Other")</f>
        <v>169</v>
      </c>
      <c r="R5898" s="13">
        <f>IFERROR(VLOOKUP($A5898,'Fielding Data'!$A:$H,MATCH(R$1,'Fielding Data'!$A$1:$H$1,0),0),"Other")</f>
        <v>5</v>
      </c>
      <c r="S5898" s="13">
        <f>IFERROR(VLOOKUP($A5898,'Fielding Data'!$A:$H,MATCH(S$1,'Fielding Data'!$A$1:$H$1,0),0),"Other")</f>
        <v>1</v>
      </c>
      <c r="T5898" s="13">
        <f>IFERROR(VLOOKUP($A5898,'Fielding Data'!$A:$H,MATCH(T$1,'Fielding Data'!$A$1:$H$1,0),0),"Other")</f>
        <v>0</v>
      </c>
      <c r="U5898" s="13">
        <f>SUMIFS('Fielding Data'!E:E,'Fielding Data'!$A:$A,'Hitting Data'!$A5898)</f>
        <v>169</v>
      </c>
      <c r="V5898" s="13">
        <f>SUMIFS('Fielding Data'!F:F,'Fielding Data'!$A:$A,'Hitting Data'!$A5898)</f>
        <v>5</v>
      </c>
      <c r="W5898" s="13">
        <f>SUMIFS('Fielding Data'!G:G,'Fielding Data'!$A:$A,'Hitting Data'!$A5898)</f>
        <v>1</v>
      </c>
      <c r="X5898" s="13">
        <f>SUMIFS('Fielding Data'!H:H,'Fielding Data'!$A:$A,'Hitting Data'!$A5898)</f>
        <v>0</v>
      </c>
    </row>
    <row r="5899" spans="1:24" x14ac:dyDescent="0.3">
      <c r="A5899" s="13" t="str">
        <f t="shared" si="92"/>
        <v>wilheto012014</v>
      </c>
      <c r="B5899" s="16" t="s">
        <v>1653</v>
      </c>
      <c r="C5899" s="16">
        <v>2014</v>
      </c>
      <c r="D5899" s="16">
        <v>57</v>
      </c>
      <c r="E5899" s="16">
        <v>0</v>
      </c>
      <c r="F5899" s="16">
        <v>0</v>
      </c>
      <c r="G5899" s="16">
        <v>0</v>
      </c>
      <c r="H5899" s="16">
        <v>0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 s="16">
        <v>0</v>
      </c>
      <c r="P5899" s="13" t="str">
        <f>IFERROR(VLOOKUP($A5899,'Fielding Data'!$A:$H,MATCH(P$1,'Fielding Data'!$A$1:$H$1,0),0),"Other")</f>
        <v>P</v>
      </c>
      <c r="Q5899" s="13">
        <f>IFERROR(VLOOKUP($A5899,'Fielding Data'!$A:$H,MATCH(Q$1,'Fielding Data'!$A$1:$H$1,0),0),"Other")</f>
        <v>8</v>
      </c>
      <c r="R5899" s="13">
        <f>IFERROR(VLOOKUP($A5899,'Fielding Data'!$A:$H,MATCH(R$1,'Fielding Data'!$A$1:$H$1,0),0),"Other")</f>
        <v>8</v>
      </c>
      <c r="S5899" s="13">
        <f>IFERROR(VLOOKUP($A5899,'Fielding Data'!$A:$H,MATCH(S$1,'Fielding Data'!$A$1:$H$1,0),0),"Other")</f>
        <v>1</v>
      </c>
      <c r="T5899" s="13">
        <f>IFERROR(VLOOKUP($A5899,'Fielding Data'!$A:$H,MATCH(T$1,'Fielding Data'!$A$1:$H$1,0),0),"Other")</f>
        <v>0</v>
      </c>
      <c r="U5899" s="13">
        <f>SUMIFS('Fielding Data'!E:E,'Fielding Data'!$A:$A,'Hitting Data'!$A5899)</f>
        <v>8</v>
      </c>
      <c r="V5899" s="13">
        <f>SUMIFS('Fielding Data'!F:F,'Fielding Data'!$A:$A,'Hitting Data'!$A5899)</f>
        <v>8</v>
      </c>
      <c r="W5899" s="13">
        <f>SUMIFS('Fielding Data'!G:G,'Fielding Data'!$A:$A,'Hitting Data'!$A5899)</f>
        <v>1</v>
      </c>
      <c r="X5899" s="13">
        <f>SUMIFS('Fielding Data'!H:H,'Fielding Data'!$A:$A,'Hitting Data'!$A5899)</f>
        <v>0</v>
      </c>
    </row>
    <row r="5900" spans="1:24" x14ac:dyDescent="0.3">
      <c r="A5900" s="13" t="str">
        <f t="shared" si="92"/>
        <v>wilkian012014</v>
      </c>
      <c r="B5900" s="16" t="s">
        <v>2323</v>
      </c>
      <c r="C5900" s="16">
        <v>2014</v>
      </c>
      <c r="D5900" s="16">
        <v>17</v>
      </c>
      <c r="E5900" s="16">
        <v>43</v>
      </c>
      <c r="F5900" s="16">
        <v>2</v>
      </c>
      <c r="G5900" s="16">
        <v>6</v>
      </c>
      <c r="H5900" s="16">
        <v>2</v>
      </c>
      <c r="I5900" s="16">
        <v>0</v>
      </c>
      <c r="J5900" s="16">
        <v>0</v>
      </c>
      <c r="K5900" s="16">
        <v>2</v>
      </c>
      <c r="L5900" s="16">
        <v>0</v>
      </c>
      <c r="M5900" s="16">
        <v>0</v>
      </c>
      <c r="N5900" s="16">
        <v>2</v>
      </c>
      <c r="O5900" s="16">
        <v>22</v>
      </c>
      <c r="P5900" s="13" t="str">
        <f>IFERROR(VLOOKUP($A5900,'Fielding Data'!$A:$H,MATCH(P$1,'Fielding Data'!$A$1:$H$1,0),0),"Other")</f>
        <v>1B</v>
      </c>
      <c r="Q5900" s="13">
        <f>IFERROR(VLOOKUP($A5900,'Fielding Data'!$A:$H,MATCH(Q$1,'Fielding Data'!$A$1:$H$1,0),0),"Other")</f>
        <v>75</v>
      </c>
      <c r="R5900" s="13">
        <f>IFERROR(VLOOKUP($A5900,'Fielding Data'!$A:$H,MATCH(R$1,'Fielding Data'!$A$1:$H$1,0),0),"Other")</f>
        <v>4</v>
      </c>
      <c r="S5900" s="13">
        <f>IFERROR(VLOOKUP($A5900,'Fielding Data'!$A:$H,MATCH(S$1,'Fielding Data'!$A$1:$H$1,0),0),"Other")</f>
        <v>0</v>
      </c>
      <c r="T5900" s="13">
        <f>IFERROR(VLOOKUP($A5900,'Fielding Data'!$A:$H,MATCH(T$1,'Fielding Data'!$A$1:$H$1,0),0),"Other")</f>
        <v>7</v>
      </c>
      <c r="U5900" s="13">
        <f>SUMIFS('Fielding Data'!E:E,'Fielding Data'!$A:$A,'Hitting Data'!$A5900)</f>
        <v>75</v>
      </c>
      <c r="V5900" s="13">
        <f>SUMIFS('Fielding Data'!F:F,'Fielding Data'!$A:$A,'Hitting Data'!$A5900)</f>
        <v>4</v>
      </c>
      <c r="W5900" s="13">
        <f>SUMIFS('Fielding Data'!G:G,'Fielding Data'!$A:$A,'Hitting Data'!$A5900)</f>
        <v>0</v>
      </c>
      <c r="X5900" s="13">
        <f>SUMIFS('Fielding Data'!H:H,'Fielding Data'!$A:$A,'Hitting Data'!$A5900)</f>
        <v>7</v>
      </c>
    </row>
    <row r="5901" spans="1:24" x14ac:dyDescent="0.3">
      <c r="A5901" s="13" t="str">
        <f t="shared" si="92"/>
        <v>willija012014</v>
      </c>
      <c r="B5901" s="16" t="s">
        <v>2324</v>
      </c>
      <c r="C5901" s="16">
        <v>2014</v>
      </c>
      <c r="D5901" s="16">
        <v>7</v>
      </c>
      <c r="E5901" s="16">
        <v>14</v>
      </c>
      <c r="F5901" s="16">
        <v>1</v>
      </c>
      <c r="G5901" s="16">
        <v>3</v>
      </c>
      <c r="H5901" s="16">
        <v>0</v>
      </c>
      <c r="I5901" s="16">
        <v>0</v>
      </c>
      <c r="J5901" s="16">
        <v>1</v>
      </c>
      <c r="K5901" s="16">
        <v>3</v>
      </c>
      <c r="L5901" s="16">
        <v>0</v>
      </c>
      <c r="M5901" s="16">
        <v>0</v>
      </c>
      <c r="N5901" s="16">
        <v>2</v>
      </c>
      <c r="O5901" s="16">
        <v>4</v>
      </c>
      <c r="P5901" s="13" t="str">
        <f>IFERROR(VLOOKUP($A5901,'Fielding Data'!$A:$H,MATCH(P$1,'Fielding Data'!$A$1:$H$1,0),0),"Other")</f>
        <v>C</v>
      </c>
      <c r="Q5901" s="13">
        <f>IFERROR(VLOOKUP($A5901,'Fielding Data'!$A:$H,MATCH(Q$1,'Fielding Data'!$A$1:$H$1,0),0),"Other")</f>
        <v>37</v>
      </c>
      <c r="R5901" s="13">
        <f>IFERROR(VLOOKUP($A5901,'Fielding Data'!$A:$H,MATCH(R$1,'Fielding Data'!$A$1:$H$1,0),0),"Other")</f>
        <v>2</v>
      </c>
      <c r="S5901" s="13">
        <f>IFERROR(VLOOKUP($A5901,'Fielding Data'!$A:$H,MATCH(S$1,'Fielding Data'!$A$1:$H$1,0),0),"Other")</f>
        <v>0</v>
      </c>
      <c r="T5901" s="13">
        <f>IFERROR(VLOOKUP($A5901,'Fielding Data'!$A:$H,MATCH(T$1,'Fielding Data'!$A$1:$H$1,0),0),"Other")</f>
        <v>0</v>
      </c>
      <c r="U5901" s="13">
        <f>SUMIFS('Fielding Data'!E:E,'Fielding Data'!$A:$A,'Hitting Data'!$A5901)</f>
        <v>37</v>
      </c>
      <c r="V5901" s="13">
        <f>SUMIFS('Fielding Data'!F:F,'Fielding Data'!$A:$A,'Hitting Data'!$A5901)</f>
        <v>2</v>
      </c>
      <c r="W5901" s="13">
        <f>SUMIFS('Fielding Data'!G:G,'Fielding Data'!$A:$A,'Hitting Data'!$A5901)</f>
        <v>0</v>
      </c>
      <c r="X5901" s="13">
        <f>SUMIFS('Fielding Data'!H:H,'Fielding Data'!$A:$A,'Hitting Data'!$A5901)</f>
        <v>0</v>
      </c>
    </row>
    <row r="5902" spans="1:24" x14ac:dyDescent="0.3">
      <c r="A5902" s="13" t="str">
        <f t="shared" si="92"/>
        <v>wilsoal012014</v>
      </c>
      <c r="B5902" s="16" t="s">
        <v>2083</v>
      </c>
      <c r="C5902" s="16">
        <v>2014</v>
      </c>
      <c r="D5902" s="16">
        <v>18</v>
      </c>
      <c r="E5902" s="16">
        <v>0</v>
      </c>
      <c r="F5902" s="16">
        <v>0</v>
      </c>
      <c r="G5902" s="16">
        <v>0</v>
      </c>
      <c r="H5902" s="16">
        <v>0</v>
      </c>
      <c r="I5902" s="16">
        <v>0</v>
      </c>
      <c r="J5902" s="16">
        <v>0</v>
      </c>
      <c r="K5902" s="16">
        <v>0</v>
      </c>
      <c r="L5902" s="16">
        <v>0</v>
      </c>
      <c r="M5902" s="16">
        <v>0</v>
      </c>
      <c r="N5902" s="16">
        <v>0</v>
      </c>
      <c r="O5902" s="16">
        <v>0</v>
      </c>
      <c r="P5902" s="13" t="str">
        <f>IFERROR(VLOOKUP($A5902,'Fielding Data'!$A:$H,MATCH(P$1,'Fielding Data'!$A$1:$H$1,0),0),"Other")</f>
        <v>P</v>
      </c>
      <c r="Q5902" s="13">
        <f>IFERROR(VLOOKUP($A5902,'Fielding Data'!$A:$H,MATCH(Q$1,'Fielding Data'!$A$1:$H$1,0),0),"Other")</f>
        <v>3</v>
      </c>
      <c r="R5902" s="13">
        <f>IFERROR(VLOOKUP($A5902,'Fielding Data'!$A:$H,MATCH(R$1,'Fielding Data'!$A$1:$H$1,0),0),"Other")</f>
        <v>3</v>
      </c>
      <c r="S5902" s="13">
        <f>IFERROR(VLOOKUP($A5902,'Fielding Data'!$A:$H,MATCH(S$1,'Fielding Data'!$A$1:$H$1,0),0),"Other")</f>
        <v>0</v>
      </c>
      <c r="T5902" s="13">
        <f>IFERROR(VLOOKUP($A5902,'Fielding Data'!$A:$H,MATCH(T$1,'Fielding Data'!$A$1:$H$1,0),0),"Other")</f>
        <v>0</v>
      </c>
      <c r="U5902" s="13">
        <f>SUMIFS('Fielding Data'!E:E,'Fielding Data'!$A:$A,'Hitting Data'!$A5902)</f>
        <v>3</v>
      </c>
      <c r="V5902" s="13">
        <f>SUMIFS('Fielding Data'!F:F,'Fielding Data'!$A:$A,'Hitting Data'!$A5902)</f>
        <v>3</v>
      </c>
      <c r="W5902" s="13">
        <f>SUMIFS('Fielding Data'!G:G,'Fielding Data'!$A:$A,'Hitting Data'!$A5902)</f>
        <v>0</v>
      </c>
      <c r="X5902" s="13">
        <f>SUMIFS('Fielding Data'!H:H,'Fielding Data'!$A:$A,'Hitting Data'!$A5902)</f>
        <v>0</v>
      </c>
    </row>
    <row r="5903" spans="1:24" x14ac:dyDescent="0.3">
      <c r="A5903" s="13" t="str">
        <f t="shared" si="92"/>
        <v>wilsobo022014</v>
      </c>
      <c r="B5903" s="16" t="s">
        <v>1034</v>
      </c>
      <c r="C5903" s="16">
        <v>2014</v>
      </c>
      <c r="D5903" s="16">
        <v>2</v>
      </c>
      <c r="E5903" s="16">
        <v>4</v>
      </c>
      <c r="F5903" s="16">
        <v>0</v>
      </c>
      <c r="G5903" s="16">
        <v>1</v>
      </c>
      <c r="H5903" s="16">
        <v>0</v>
      </c>
      <c r="I5903" s="16">
        <v>0</v>
      </c>
      <c r="J5903" s="16">
        <v>0</v>
      </c>
      <c r="K5903" s="16">
        <v>0</v>
      </c>
      <c r="L5903" s="16">
        <v>0</v>
      </c>
      <c r="M5903" s="16">
        <v>0</v>
      </c>
      <c r="N5903" s="16">
        <v>0</v>
      </c>
      <c r="O5903" s="16">
        <v>0</v>
      </c>
      <c r="P5903" s="13" t="str">
        <f>IFERROR(VLOOKUP($A5903,'Fielding Data'!$A:$H,MATCH(P$1,'Fielding Data'!$A$1:$H$1,0),0),"Other")</f>
        <v>C</v>
      </c>
      <c r="Q5903" s="13">
        <f>IFERROR(VLOOKUP($A5903,'Fielding Data'!$A:$H,MATCH(Q$1,'Fielding Data'!$A$1:$H$1,0),0),"Other")</f>
        <v>10</v>
      </c>
      <c r="R5903" s="13">
        <f>IFERROR(VLOOKUP($A5903,'Fielding Data'!$A:$H,MATCH(R$1,'Fielding Data'!$A$1:$H$1,0),0),"Other")</f>
        <v>1</v>
      </c>
      <c r="S5903" s="13">
        <f>IFERROR(VLOOKUP($A5903,'Fielding Data'!$A:$H,MATCH(S$1,'Fielding Data'!$A$1:$H$1,0),0),"Other")</f>
        <v>0</v>
      </c>
      <c r="T5903" s="13">
        <f>IFERROR(VLOOKUP($A5903,'Fielding Data'!$A:$H,MATCH(T$1,'Fielding Data'!$A$1:$H$1,0),0),"Other")</f>
        <v>0</v>
      </c>
      <c r="U5903" s="13">
        <f>SUMIFS('Fielding Data'!E:E,'Fielding Data'!$A:$A,'Hitting Data'!$A5903)</f>
        <v>10</v>
      </c>
      <c r="V5903" s="13">
        <f>SUMIFS('Fielding Data'!F:F,'Fielding Data'!$A:$A,'Hitting Data'!$A5903)</f>
        <v>1</v>
      </c>
      <c r="W5903" s="13">
        <f>SUMIFS('Fielding Data'!G:G,'Fielding Data'!$A:$A,'Hitting Data'!$A5903)</f>
        <v>0</v>
      </c>
      <c r="X5903" s="13">
        <f>SUMIFS('Fielding Data'!H:H,'Fielding Data'!$A:$A,'Hitting Data'!$A5903)</f>
        <v>0</v>
      </c>
    </row>
    <row r="5904" spans="1:24" x14ac:dyDescent="0.3">
      <c r="A5904" s="13" t="str">
        <f t="shared" si="92"/>
        <v>wilsobr012014</v>
      </c>
      <c r="B5904" s="16" t="s">
        <v>743</v>
      </c>
      <c r="C5904" s="16">
        <v>2014</v>
      </c>
      <c r="D5904" s="16">
        <v>61</v>
      </c>
      <c r="E5904" s="16">
        <v>0</v>
      </c>
      <c r="F5904" s="16">
        <v>0</v>
      </c>
      <c r="G5904" s="16">
        <v>0</v>
      </c>
      <c r="H5904" s="16">
        <v>0</v>
      </c>
      <c r="I5904" s="16">
        <v>0</v>
      </c>
      <c r="J5904" s="16">
        <v>0</v>
      </c>
      <c r="K5904" s="16">
        <v>0</v>
      </c>
      <c r="L5904" s="16">
        <v>0</v>
      </c>
      <c r="M5904" s="16">
        <v>0</v>
      </c>
      <c r="N5904" s="16">
        <v>0</v>
      </c>
      <c r="O5904" s="16">
        <v>0</v>
      </c>
      <c r="P5904" s="13" t="str">
        <f>IFERROR(VLOOKUP($A5904,'Fielding Data'!$A:$H,MATCH(P$1,'Fielding Data'!$A$1:$H$1,0),0),"Other")</f>
        <v>P</v>
      </c>
      <c r="Q5904" s="13">
        <f>IFERROR(VLOOKUP($A5904,'Fielding Data'!$A:$H,MATCH(Q$1,'Fielding Data'!$A$1:$H$1,0),0),"Other")</f>
        <v>1</v>
      </c>
      <c r="R5904" s="13">
        <f>IFERROR(VLOOKUP($A5904,'Fielding Data'!$A:$H,MATCH(R$1,'Fielding Data'!$A$1:$H$1,0),0),"Other")</f>
        <v>1</v>
      </c>
      <c r="S5904" s="13">
        <f>IFERROR(VLOOKUP($A5904,'Fielding Data'!$A:$H,MATCH(S$1,'Fielding Data'!$A$1:$H$1,0),0),"Other")</f>
        <v>1</v>
      </c>
      <c r="T5904" s="13">
        <f>IFERROR(VLOOKUP($A5904,'Fielding Data'!$A:$H,MATCH(T$1,'Fielding Data'!$A$1:$H$1,0),0),"Other")</f>
        <v>0</v>
      </c>
      <c r="U5904" s="13">
        <f>SUMIFS('Fielding Data'!E:E,'Fielding Data'!$A:$A,'Hitting Data'!$A5904)</f>
        <v>1</v>
      </c>
      <c r="V5904" s="13">
        <f>SUMIFS('Fielding Data'!F:F,'Fielding Data'!$A:$A,'Hitting Data'!$A5904)</f>
        <v>1</v>
      </c>
      <c r="W5904" s="13">
        <f>SUMIFS('Fielding Data'!G:G,'Fielding Data'!$A:$A,'Hitting Data'!$A5904)</f>
        <v>1</v>
      </c>
      <c r="X5904" s="13">
        <f>SUMIFS('Fielding Data'!H:H,'Fielding Data'!$A:$A,'Hitting Data'!$A5904)</f>
        <v>0</v>
      </c>
    </row>
    <row r="5905" spans="1:24" x14ac:dyDescent="0.3">
      <c r="A5905" s="13" t="str">
        <f t="shared" si="92"/>
        <v>wilsocj012014</v>
      </c>
      <c r="B5905" s="16" t="s">
        <v>620</v>
      </c>
      <c r="C5905" s="16">
        <v>2014</v>
      </c>
      <c r="D5905" s="16">
        <v>32</v>
      </c>
      <c r="E5905" s="16">
        <v>2</v>
      </c>
      <c r="F5905" s="16">
        <v>1</v>
      </c>
      <c r="G5905" s="16">
        <v>0</v>
      </c>
      <c r="H5905" s="16">
        <v>0</v>
      </c>
      <c r="I5905" s="16">
        <v>0</v>
      </c>
      <c r="J5905" s="16">
        <v>0</v>
      </c>
      <c r="K5905" s="16">
        <v>0</v>
      </c>
      <c r="L5905" s="16">
        <v>0</v>
      </c>
      <c r="M5905" s="16">
        <v>0</v>
      </c>
      <c r="N5905" s="16">
        <v>1</v>
      </c>
      <c r="O5905" s="16">
        <v>2</v>
      </c>
      <c r="P5905" s="13" t="str">
        <f>IFERROR(VLOOKUP($A5905,'Fielding Data'!$A:$H,MATCH(P$1,'Fielding Data'!$A$1:$H$1,0),0),"Other")</f>
        <v>P</v>
      </c>
      <c r="Q5905" s="13">
        <f>IFERROR(VLOOKUP($A5905,'Fielding Data'!$A:$H,MATCH(Q$1,'Fielding Data'!$A$1:$H$1,0),0),"Other")</f>
        <v>9</v>
      </c>
      <c r="R5905" s="13">
        <f>IFERROR(VLOOKUP($A5905,'Fielding Data'!$A:$H,MATCH(R$1,'Fielding Data'!$A$1:$H$1,0),0),"Other")</f>
        <v>22</v>
      </c>
      <c r="S5905" s="13">
        <f>IFERROR(VLOOKUP($A5905,'Fielding Data'!$A:$H,MATCH(S$1,'Fielding Data'!$A$1:$H$1,0),0),"Other")</f>
        <v>3</v>
      </c>
      <c r="T5905" s="13">
        <f>IFERROR(VLOOKUP($A5905,'Fielding Data'!$A:$H,MATCH(T$1,'Fielding Data'!$A$1:$H$1,0),0),"Other")</f>
        <v>1</v>
      </c>
      <c r="U5905" s="13">
        <f>SUMIFS('Fielding Data'!E:E,'Fielding Data'!$A:$A,'Hitting Data'!$A5905)</f>
        <v>9</v>
      </c>
      <c r="V5905" s="13">
        <f>SUMIFS('Fielding Data'!F:F,'Fielding Data'!$A:$A,'Hitting Data'!$A5905)</f>
        <v>22</v>
      </c>
      <c r="W5905" s="13">
        <f>SUMIFS('Fielding Data'!G:G,'Fielding Data'!$A:$A,'Hitting Data'!$A5905)</f>
        <v>3</v>
      </c>
      <c r="X5905" s="13">
        <f>SUMIFS('Fielding Data'!H:H,'Fielding Data'!$A:$A,'Hitting Data'!$A5905)</f>
        <v>1</v>
      </c>
    </row>
    <row r="5906" spans="1:24" x14ac:dyDescent="0.3">
      <c r="A5906" s="13" t="str">
        <f t="shared" si="92"/>
        <v>wilsojo032014</v>
      </c>
      <c r="B5906" s="16" t="s">
        <v>621</v>
      </c>
      <c r="C5906" s="16">
        <v>2014</v>
      </c>
      <c r="D5906" s="16">
        <v>24</v>
      </c>
      <c r="E5906" s="16">
        <v>67</v>
      </c>
      <c r="F5906" s="16">
        <v>7</v>
      </c>
      <c r="G5906" s="16">
        <v>16</v>
      </c>
      <c r="H5906" s="16">
        <v>4</v>
      </c>
      <c r="I5906" s="16">
        <v>0</v>
      </c>
      <c r="J5906" s="16">
        <v>0</v>
      </c>
      <c r="K5906" s="16">
        <v>8</v>
      </c>
      <c r="L5906" s="16">
        <v>1</v>
      </c>
      <c r="M5906" s="16">
        <v>0</v>
      </c>
      <c r="N5906" s="16">
        <v>2</v>
      </c>
      <c r="O5906" s="16">
        <v>14</v>
      </c>
      <c r="P5906" s="13" t="str">
        <f>IFERROR(VLOOKUP($A5906,'Fielding Data'!$A:$H,MATCH(P$1,'Fielding Data'!$A$1:$H$1,0),0),"Other")</f>
        <v>2B</v>
      </c>
      <c r="Q5906" s="13">
        <f>IFERROR(VLOOKUP($A5906,'Fielding Data'!$A:$H,MATCH(Q$1,'Fielding Data'!$A$1:$H$1,0),0),"Other")</f>
        <v>24</v>
      </c>
      <c r="R5906" s="13">
        <f>IFERROR(VLOOKUP($A5906,'Fielding Data'!$A:$H,MATCH(R$1,'Fielding Data'!$A$1:$H$1,0),0),"Other")</f>
        <v>55</v>
      </c>
      <c r="S5906" s="13">
        <f>IFERROR(VLOOKUP($A5906,'Fielding Data'!$A:$H,MATCH(S$1,'Fielding Data'!$A$1:$H$1,0),0),"Other")</f>
        <v>0</v>
      </c>
      <c r="T5906" s="13">
        <f>IFERROR(VLOOKUP($A5906,'Fielding Data'!$A:$H,MATCH(T$1,'Fielding Data'!$A$1:$H$1,0),0),"Other")</f>
        <v>11</v>
      </c>
      <c r="U5906" s="13">
        <f>SUMIFS('Fielding Data'!E:E,'Fielding Data'!$A:$A,'Hitting Data'!$A5906)</f>
        <v>28</v>
      </c>
      <c r="V5906" s="13">
        <f>SUMIFS('Fielding Data'!F:F,'Fielding Data'!$A:$A,'Hitting Data'!$A5906)</f>
        <v>69</v>
      </c>
      <c r="W5906" s="13">
        <f>SUMIFS('Fielding Data'!G:G,'Fielding Data'!$A:$A,'Hitting Data'!$A5906)</f>
        <v>1</v>
      </c>
      <c r="X5906" s="13">
        <f>SUMIFS('Fielding Data'!H:H,'Fielding Data'!$A:$A,'Hitting Data'!$A5906)</f>
        <v>18</v>
      </c>
    </row>
    <row r="5907" spans="1:24" x14ac:dyDescent="0.3">
      <c r="A5907" s="13" t="str">
        <f t="shared" si="92"/>
        <v>wilsoju102014</v>
      </c>
      <c r="B5907" s="16" t="s">
        <v>1862</v>
      </c>
      <c r="C5907" s="16">
        <v>2014</v>
      </c>
      <c r="D5907" s="16">
        <v>70</v>
      </c>
      <c r="E5907" s="16">
        <v>1</v>
      </c>
      <c r="F5907" s="16">
        <v>0</v>
      </c>
      <c r="G5907" s="16">
        <v>0</v>
      </c>
      <c r="H5907" s="16">
        <v>0</v>
      </c>
      <c r="I5907" s="16">
        <v>0</v>
      </c>
      <c r="J5907" s="16">
        <v>0</v>
      </c>
      <c r="K5907" s="16">
        <v>0</v>
      </c>
      <c r="L5907" s="16">
        <v>0</v>
      </c>
      <c r="M5907" s="16">
        <v>0</v>
      </c>
      <c r="N5907" s="16">
        <v>0</v>
      </c>
      <c r="O5907" s="16">
        <v>1</v>
      </c>
      <c r="P5907" s="13" t="str">
        <f>IFERROR(VLOOKUP($A5907,'Fielding Data'!$A:$H,MATCH(P$1,'Fielding Data'!$A$1:$H$1,0),0),"Other")</f>
        <v>P</v>
      </c>
      <c r="Q5907" s="13">
        <f>IFERROR(VLOOKUP($A5907,'Fielding Data'!$A:$H,MATCH(Q$1,'Fielding Data'!$A$1:$H$1,0),0),"Other")</f>
        <v>1</v>
      </c>
      <c r="R5907" s="13">
        <f>IFERROR(VLOOKUP($A5907,'Fielding Data'!$A:$H,MATCH(R$1,'Fielding Data'!$A$1:$H$1,0),0),"Other")</f>
        <v>3</v>
      </c>
      <c r="S5907" s="13">
        <f>IFERROR(VLOOKUP($A5907,'Fielding Data'!$A:$H,MATCH(S$1,'Fielding Data'!$A$1:$H$1,0),0),"Other")</f>
        <v>1</v>
      </c>
      <c r="T5907" s="13">
        <f>IFERROR(VLOOKUP($A5907,'Fielding Data'!$A:$H,MATCH(T$1,'Fielding Data'!$A$1:$H$1,0),0),"Other")</f>
        <v>0</v>
      </c>
      <c r="U5907" s="13">
        <f>SUMIFS('Fielding Data'!E:E,'Fielding Data'!$A:$A,'Hitting Data'!$A5907)</f>
        <v>1</v>
      </c>
      <c r="V5907" s="13">
        <f>SUMIFS('Fielding Data'!F:F,'Fielding Data'!$A:$A,'Hitting Data'!$A5907)</f>
        <v>3</v>
      </c>
      <c r="W5907" s="13">
        <f>SUMIFS('Fielding Data'!G:G,'Fielding Data'!$A:$A,'Hitting Data'!$A5907)</f>
        <v>1</v>
      </c>
      <c r="X5907" s="13">
        <f>SUMIFS('Fielding Data'!H:H,'Fielding Data'!$A:$A,'Hitting Data'!$A5907)</f>
        <v>0</v>
      </c>
    </row>
    <row r="5908" spans="1:24" x14ac:dyDescent="0.3">
      <c r="A5908" s="13" t="str">
        <f t="shared" si="92"/>
        <v>withrch012014</v>
      </c>
      <c r="B5908" s="16" t="s">
        <v>2084</v>
      </c>
      <c r="C5908" s="16">
        <v>2014</v>
      </c>
      <c r="D5908" s="16">
        <v>20</v>
      </c>
      <c r="E5908" s="16">
        <v>0</v>
      </c>
      <c r="F5908" s="16">
        <v>0</v>
      </c>
      <c r="G5908" s="16">
        <v>0</v>
      </c>
      <c r="H5908" s="16">
        <v>0</v>
      </c>
      <c r="I5908" s="16">
        <v>0</v>
      </c>
      <c r="J5908" s="16">
        <v>0</v>
      </c>
      <c r="K5908" s="16">
        <v>0</v>
      </c>
      <c r="L5908" s="16">
        <v>0</v>
      </c>
      <c r="M5908" s="16">
        <v>0</v>
      </c>
      <c r="N5908" s="16">
        <v>0</v>
      </c>
      <c r="O5908" s="16">
        <v>0</v>
      </c>
      <c r="P5908" s="13" t="str">
        <f>IFERROR(VLOOKUP($A5908,'Fielding Data'!$A:$H,MATCH(P$1,'Fielding Data'!$A$1:$H$1,0),0),"Other")</f>
        <v>P</v>
      </c>
      <c r="Q5908" s="13">
        <f>IFERROR(VLOOKUP($A5908,'Fielding Data'!$A:$H,MATCH(Q$1,'Fielding Data'!$A$1:$H$1,0),0),"Other")</f>
        <v>1</v>
      </c>
      <c r="R5908" s="13">
        <f>IFERROR(VLOOKUP($A5908,'Fielding Data'!$A:$H,MATCH(R$1,'Fielding Data'!$A$1:$H$1,0),0),"Other")</f>
        <v>1</v>
      </c>
      <c r="S5908" s="13">
        <f>IFERROR(VLOOKUP($A5908,'Fielding Data'!$A:$H,MATCH(S$1,'Fielding Data'!$A$1:$H$1,0),0),"Other")</f>
        <v>1</v>
      </c>
      <c r="T5908" s="13">
        <f>IFERROR(VLOOKUP($A5908,'Fielding Data'!$A:$H,MATCH(T$1,'Fielding Data'!$A$1:$H$1,0),0),"Other")</f>
        <v>1</v>
      </c>
      <c r="U5908" s="13">
        <f>SUMIFS('Fielding Data'!E:E,'Fielding Data'!$A:$A,'Hitting Data'!$A5908)</f>
        <v>1</v>
      </c>
      <c r="V5908" s="13">
        <f>SUMIFS('Fielding Data'!F:F,'Fielding Data'!$A:$A,'Hitting Data'!$A5908)</f>
        <v>1</v>
      </c>
      <c r="W5908" s="13">
        <f>SUMIFS('Fielding Data'!G:G,'Fielding Data'!$A:$A,'Hitting Data'!$A5908)</f>
        <v>1</v>
      </c>
      <c r="X5908" s="13">
        <f>SUMIFS('Fielding Data'!H:H,'Fielding Data'!$A:$A,'Hitting Data'!$A5908)</f>
        <v>1</v>
      </c>
    </row>
    <row r="5909" spans="1:24" x14ac:dyDescent="0.3">
      <c r="A5909" s="13" t="str">
        <f t="shared" si="92"/>
        <v>wolfra022014</v>
      </c>
      <c r="B5909" s="16" t="s">
        <v>219</v>
      </c>
      <c r="C5909" s="16">
        <v>2014</v>
      </c>
      <c r="D5909" s="16">
        <v>6</v>
      </c>
      <c r="E5909" s="16">
        <v>7</v>
      </c>
      <c r="F5909" s="16">
        <v>0</v>
      </c>
      <c r="G5909" s="16">
        <v>1</v>
      </c>
      <c r="H5909" s="16">
        <v>0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6">
        <v>0</v>
      </c>
      <c r="O5909" s="16">
        <v>1</v>
      </c>
      <c r="P5909" s="13" t="str">
        <f>IFERROR(VLOOKUP($A5909,'Fielding Data'!$A:$H,MATCH(P$1,'Fielding Data'!$A$1:$H$1,0),0),"Other")</f>
        <v>P</v>
      </c>
      <c r="Q5909" s="13">
        <f>IFERROR(VLOOKUP($A5909,'Fielding Data'!$A:$H,MATCH(Q$1,'Fielding Data'!$A$1:$H$1,0),0),"Other")</f>
        <v>3</v>
      </c>
      <c r="R5909" s="13">
        <f>IFERROR(VLOOKUP($A5909,'Fielding Data'!$A:$H,MATCH(R$1,'Fielding Data'!$A$1:$H$1,0),0),"Other")</f>
        <v>5</v>
      </c>
      <c r="S5909" s="13">
        <f>IFERROR(VLOOKUP($A5909,'Fielding Data'!$A:$H,MATCH(S$1,'Fielding Data'!$A$1:$H$1,0),0),"Other")</f>
        <v>0</v>
      </c>
      <c r="T5909" s="13">
        <f>IFERROR(VLOOKUP($A5909,'Fielding Data'!$A:$H,MATCH(T$1,'Fielding Data'!$A$1:$H$1,0),0),"Other")</f>
        <v>1</v>
      </c>
      <c r="U5909" s="13">
        <f>SUMIFS('Fielding Data'!E:E,'Fielding Data'!$A:$A,'Hitting Data'!$A5909)</f>
        <v>3</v>
      </c>
      <c r="V5909" s="13">
        <f>SUMIFS('Fielding Data'!F:F,'Fielding Data'!$A:$A,'Hitting Data'!$A5909)</f>
        <v>5</v>
      </c>
      <c r="W5909" s="13">
        <f>SUMIFS('Fielding Data'!G:G,'Fielding Data'!$A:$A,'Hitting Data'!$A5909)</f>
        <v>0</v>
      </c>
      <c r="X5909" s="13">
        <f>SUMIFS('Fielding Data'!H:H,'Fielding Data'!$A:$A,'Hitting Data'!$A5909)</f>
        <v>1</v>
      </c>
    </row>
    <row r="5910" spans="1:24" x14ac:dyDescent="0.3">
      <c r="A5910" s="13" t="str">
        <f t="shared" si="92"/>
        <v>wongko012014</v>
      </c>
      <c r="B5910" s="16" t="s">
        <v>2085</v>
      </c>
      <c r="C5910" s="16">
        <v>2014</v>
      </c>
      <c r="D5910" s="16">
        <v>113</v>
      </c>
      <c r="E5910" s="16">
        <v>402</v>
      </c>
      <c r="F5910" s="16">
        <v>52</v>
      </c>
      <c r="G5910" s="16">
        <v>100</v>
      </c>
      <c r="H5910" s="16">
        <v>14</v>
      </c>
      <c r="I5910" s="16">
        <v>3</v>
      </c>
      <c r="J5910" s="16">
        <v>12</v>
      </c>
      <c r="K5910" s="16">
        <v>42</v>
      </c>
      <c r="L5910" s="16">
        <v>20</v>
      </c>
      <c r="M5910" s="16">
        <v>4</v>
      </c>
      <c r="N5910" s="16">
        <v>21</v>
      </c>
      <c r="O5910" s="16">
        <v>71</v>
      </c>
      <c r="P5910" s="13" t="str">
        <f>IFERROR(VLOOKUP($A5910,'Fielding Data'!$A:$H,MATCH(P$1,'Fielding Data'!$A$1:$H$1,0),0),"Other")</f>
        <v>2B</v>
      </c>
      <c r="Q5910" s="13">
        <f>IFERROR(VLOOKUP($A5910,'Fielding Data'!$A:$H,MATCH(Q$1,'Fielding Data'!$A$1:$H$1,0),0),"Other")</f>
        <v>196</v>
      </c>
      <c r="R5910" s="13">
        <f>IFERROR(VLOOKUP($A5910,'Fielding Data'!$A:$H,MATCH(R$1,'Fielding Data'!$A$1:$H$1,0),0),"Other")</f>
        <v>273</v>
      </c>
      <c r="S5910" s="13">
        <f>IFERROR(VLOOKUP($A5910,'Fielding Data'!$A:$H,MATCH(S$1,'Fielding Data'!$A$1:$H$1,0),0),"Other")</f>
        <v>12</v>
      </c>
      <c r="T5910" s="13">
        <f>IFERROR(VLOOKUP($A5910,'Fielding Data'!$A:$H,MATCH(T$1,'Fielding Data'!$A$1:$H$1,0),0),"Other")</f>
        <v>70</v>
      </c>
      <c r="U5910" s="13">
        <f>SUMIFS('Fielding Data'!E:E,'Fielding Data'!$A:$A,'Hitting Data'!$A5910)</f>
        <v>196</v>
      </c>
      <c r="V5910" s="13">
        <f>SUMIFS('Fielding Data'!F:F,'Fielding Data'!$A:$A,'Hitting Data'!$A5910)</f>
        <v>273</v>
      </c>
      <c r="W5910" s="13">
        <f>SUMIFS('Fielding Data'!G:G,'Fielding Data'!$A:$A,'Hitting Data'!$A5910)</f>
        <v>12</v>
      </c>
      <c r="X5910" s="13">
        <f>SUMIFS('Fielding Data'!H:H,'Fielding Data'!$A:$A,'Hitting Data'!$A5910)</f>
        <v>70</v>
      </c>
    </row>
    <row r="5911" spans="1:24" x14ac:dyDescent="0.3">
      <c r="A5911" s="13" t="str">
        <f t="shared" si="92"/>
        <v>woodal022014</v>
      </c>
      <c r="B5911" s="16" t="s">
        <v>2086</v>
      </c>
      <c r="C5911" s="16">
        <v>2014</v>
      </c>
      <c r="D5911" s="16">
        <v>35</v>
      </c>
      <c r="E5911" s="16">
        <v>41</v>
      </c>
      <c r="F5911" s="16">
        <v>1</v>
      </c>
      <c r="G5911" s="16">
        <v>3</v>
      </c>
      <c r="H5911" s="16">
        <v>0</v>
      </c>
      <c r="I5911" s="16">
        <v>0</v>
      </c>
      <c r="J5911" s="16">
        <v>0</v>
      </c>
      <c r="K5911" s="16">
        <v>2</v>
      </c>
      <c r="L5911" s="16">
        <v>0</v>
      </c>
      <c r="M5911" s="16">
        <v>0</v>
      </c>
      <c r="N5911" s="16">
        <v>2</v>
      </c>
      <c r="O5911" s="16">
        <v>28</v>
      </c>
      <c r="P5911" s="13" t="str">
        <f>IFERROR(VLOOKUP($A5911,'Fielding Data'!$A:$H,MATCH(P$1,'Fielding Data'!$A$1:$H$1,0),0),"Other")</f>
        <v>P</v>
      </c>
      <c r="Q5911" s="13">
        <f>IFERROR(VLOOKUP($A5911,'Fielding Data'!$A:$H,MATCH(Q$1,'Fielding Data'!$A$1:$H$1,0),0),"Other")</f>
        <v>3</v>
      </c>
      <c r="R5911" s="13">
        <f>IFERROR(VLOOKUP($A5911,'Fielding Data'!$A:$H,MATCH(R$1,'Fielding Data'!$A$1:$H$1,0),0),"Other")</f>
        <v>25</v>
      </c>
      <c r="S5911" s="13">
        <f>IFERROR(VLOOKUP($A5911,'Fielding Data'!$A:$H,MATCH(S$1,'Fielding Data'!$A$1:$H$1,0),0),"Other")</f>
        <v>2</v>
      </c>
      <c r="T5911" s="13">
        <f>IFERROR(VLOOKUP($A5911,'Fielding Data'!$A:$H,MATCH(T$1,'Fielding Data'!$A$1:$H$1,0),0),"Other")</f>
        <v>2</v>
      </c>
      <c r="U5911" s="13">
        <f>SUMIFS('Fielding Data'!E:E,'Fielding Data'!$A:$A,'Hitting Data'!$A5911)</f>
        <v>3</v>
      </c>
      <c r="V5911" s="13">
        <f>SUMIFS('Fielding Data'!F:F,'Fielding Data'!$A:$A,'Hitting Data'!$A5911)</f>
        <v>25</v>
      </c>
      <c r="W5911" s="13">
        <f>SUMIFS('Fielding Data'!G:G,'Fielding Data'!$A:$A,'Hitting Data'!$A5911)</f>
        <v>2</v>
      </c>
      <c r="X5911" s="13">
        <f>SUMIFS('Fielding Data'!H:H,'Fielding Data'!$A:$A,'Hitting Data'!$A5911)</f>
        <v>2</v>
      </c>
    </row>
    <row r="5912" spans="1:24" x14ac:dyDescent="0.3">
      <c r="A5912" s="13" t="str">
        <f t="shared" si="92"/>
        <v>woodbl012014</v>
      </c>
      <c r="B5912" s="16" t="s">
        <v>1413</v>
      </c>
      <c r="C5912" s="16">
        <v>2014</v>
      </c>
      <c r="D5912" s="16">
        <v>7</v>
      </c>
      <c r="E5912" s="16">
        <v>0</v>
      </c>
      <c r="F5912" s="16">
        <v>0</v>
      </c>
      <c r="G5912" s="16">
        <v>0</v>
      </c>
      <c r="H5912" s="16">
        <v>0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6">
        <v>0</v>
      </c>
      <c r="O5912" s="16">
        <v>0</v>
      </c>
      <c r="P5912" s="13" t="str">
        <f>IFERROR(VLOOKUP($A5912,'Fielding Data'!$A:$H,MATCH(P$1,'Fielding Data'!$A$1:$H$1,0),0),"Other")</f>
        <v>P</v>
      </c>
      <c r="Q5912" s="13">
        <f>IFERROR(VLOOKUP($A5912,'Fielding Data'!$A:$H,MATCH(Q$1,'Fielding Data'!$A$1:$H$1,0),0),"Other")</f>
        <v>1</v>
      </c>
      <c r="R5912" s="13">
        <f>IFERROR(VLOOKUP($A5912,'Fielding Data'!$A:$H,MATCH(R$1,'Fielding Data'!$A$1:$H$1,0),0),"Other")</f>
        <v>1</v>
      </c>
      <c r="S5912" s="13">
        <f>IFERROR(VLOOKUP($A5912,'Fielding Data'!$A:$H,MATCH(S$1,'Fielding Data'!$A$1:$H$1,0),0),"Other")</f>
        <v>0</v>
      </c>
      <c r="T5912" s="13">
        <f>IFERROR(VLOOKUP($A5912,'Fielding Data'!$A:$H,MATCH(T$1,'Fielding Data'!$A$1:$H$1,0),0),"Other")</f>
        <v>0</v>
      </c>
      <c r="U5912" s="13">
        <f>SUMIFS('Fielding Data'!E:E,'Fielding Data'!$A:$A,'Hitting Data'!$A5912)</f>
        <v>1</v>
      </c>
      <c r="V5912" s="13">
        <f>SUMIFS('Fielding Data'!F:F,'Fielding Data'!$A:$A,'Hitting Data'!$A5912)</f>
        <v>1</v>
      </c>
      <c r="W5912" s="13">
        <f>SUMIFS('Fielding Data'!G:G,'Fielding Data'!$A:$A,'Hitting Data'!$A5912)</f>
        <v>0</v>
      </c>
      <c r="X5912" s="13">
        <f>SUMIFS('Fielding Data'!H:H,'Fielding Data'!$A:$A,'Hitting Data'!$A5912)</f>
        <v>0</v>
      </c>
    </row>
    <row r="5913" spans="1:24" x14ac:dyDescent="0.3">
      <c r="A5913" s="13" t="str">
        <f t="shared" si="92"/>
        <v>woodtr012014</v>
      </c>
      <c r="B5913" s="16" t="s">
        <v>1414</v>
      </c>
      <c r="C5913" s="16">
        <v>2014</v>
      </c>
      <c r="D5913" s="16">
        <v>41</v>
      </c>
      <c r="E5913" s="16">
        <v>56</v>
      </c>
      <c r="F5913" s="16">
        <v>9</v>
      </c>
      <c r="G5913" s="16">
        <v>13</v>
      </c>
      <c r="H5913" s="16">
        <v>2</v>
      </c>
      <c r="I5913" s="16">
        <v>0</v>
      </c>
      <c r="J5913" s="16">
        <v>3</v>
      </c>
      <c r="K5913" s="16">
        <v>10</v>
      </c>
      <c r="L5913" s="16">
        <v>0</v>
      </c>
      <c r="M5913" s="16">
        <v>0</v>
      </c>
      <c r="N5913" s="16">
        <v>1</v>
      </c>
      <c r="O5913" s="16">
        <v>17</v>
      </c>
      <c r="P5913" s="13" t="str">
        <f>IFERROR(VLOOKUP($A5913,'Fielding Data'!$A:$H,MATCH(P$1,'Fielding Data'!$A$1:$H$1,0),0),"Other")</f>
        <v>P</v>
      </c>
      <c r="Q5913" s="13">
        <f>IFERROR(VLOOKUP($A5913,'Fielding Data'!$A:$H,MATCH(Q$1,'Fielding Data'!$A$1:$H$1,0),0),"Other")</f>
        <v>6</v>
      </c>
      <c r="R5913" s="13">
        <f>IFERROR(VLOOKUP($A5913,'Fielding Data'!$A:$H,MATCH(R$1,'Fielding Data'!$A$1:$H$1,0),0),"Other")</f>
        <v>18</v>
      </c>
      <c r="S5913" s="13">
        <f>IFERROR(VLOOKUP($A5913,'Fielding Data'!$A:$H,MATCH(S$1,'Fielding Data'!$A$1:$H$1,0),0),"Other")</f>
        <v>0</v>
      </c>
      <c r="T5913" s="13">
        <f>IFERROR(VLOOKUP($A5913,'Fielding Data'!$A:$H,MATCH(T$1,'Fielding Data'!$A$1:$H$1,0),0),"Other")</f>
        <v>3</v>
      </c>
      <c r="U5913" s="13">
        <f>SUMIFS('Fielding Data'!E:E,'Fielding Data'!$A:$A,'Hitting Data'!$A5913)</f>
        <v>6</v>
      </c>
      <c r="V5913" s="13">
        <f>SUMIFS('Fielding Data'!F:F,'Fielding Data'!$A:$A,'Hitting Data'!$A5913)</f>
        <v>18</v>
      </c>
      <c r="W5913" s="13">
        <f>SUMIFS('Fielding Data'!G:G,'Fielding Data'!$A:$A,'Hitting Data'!$A5913)</f>
        <v>0</v>
      </c>
      <c r="X5913" s="13">
        <f>SUMIFS('Fielding Data'!H:H,'Fielding Data'!$A:$A,'Hitting Data'!$A5913)</f>
        <v>3</v>
      </c>
    </row>
    <row r="5914" spans="1:24" x14ac:dyDescent="0.3">
      <c r="A5914" s="13" t="str">
        <f t="shared" si="92"/>
        <v>wootero012014</v>
      </c>
      <c r="B5914" s="16" t="s">
        <v>2087</v>
      </c>
      <c r="C5914" s="16">
        <v>2014</v>
      </c>
      <c r="D5914" s="16">
        <v>40</v>
      </c>
      <c r="E5914" s="16">
        <v>0</v>
      </c>
      <c r="F5914" s="16">
        <v>0</v>
      </c>
      <c r="G5914" s="16">
        <v>0</v>
      </c>
      <c r="H5914" s="16">
        <v>0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6">
        <v>0</v>
      </c>
      <c r="O5914" s="16">
        <v>0</v>
      </c>
      <c r="P5914" s="13" t="str">
        <f>IFERROR(VLOOKUP($A5914,'Fielding Data'!$A:$H,MATCH(P$1,'Fielding Data'!$A$1:$H$1,0),0),"Other")</f>
        <v>P</v>
      </c>
      <c r="Q5914" s="13">
        <f>IFERROR(VLOOKUP($A5914,'Fielding Data'!$A:$H,MATCH(Q$1,'Fielding Data'!$A$1:$H$1,0),0),"Other")</f>
        <v>5</v>
      </c>
      <c r="R5914" s="13">
        <f>IFERROR(VLOOKUP($A5914,'Fielding Data'!$A:$H,MATCH(R$1,'Fielding Data'!$A$1:$H$1,0),0),"Other")</f>
        <v>1</v>
      </c>
      <c r="S5914" s="13">
        <f>IFERROR(VLOOKUP($A5914,'Fielding Data'!$A:$H,MATCH(S$1,'Fielding Data'!$A$1:$H$1,0),0),"Other")</f>
        <v>1</v>
      </c>
      <c r="T5914" s="13">
        <f>IFERROR(VLOOKUP($A5914,'Fielding Data'!$A:$H,MATCH(T$1,'Fielding Data'!$A$1:$H$1,0),0),"Other")</f>
        <v>0</v>
      </c>
      <c r="U5914" s="13">
        <f>SUMIFS('Fielding Data'!E:E,'Fielding Data'!$A:$A,'Hitting Data'!$A5914)</f>
        <v>5</v>
      </c>
      <c r="V5914" s="13">
        <f>SUMIFS('Fielding Data'!F:F,'Fielding Data'!$A:$A,'Hitting Data'!$A5914)</f>
        <v>1</v>
      </c>
      <c r="W5914" s="13">
        <f>SUMIFS('Fielding Data'!G:G,'Fielding Data'!$A:$A,'Hitting Data'!$A5914)</f>
        <v>1</v>
      </c>
      <c r="X5914" s="13">
        <f>SUMIFS('Fielding Data'!H:H,'Fielding Data'!$A:$A,'Hitting Data'!$A5914)</f>
        <v>0</v>
      </c>
    </row>
    <row r="5915" spans="1:24" x14ac:dyDescent="0.3">
      <c r="A5915" s="13" t="str">
        <f t="shared" si="92"/>
        <v>workmbr012014</v>
      </c>
      <c r="B5915" s="16" t="s">
        <v>2088</v>
      </c>
      <c r="C5915" s="16">
        <v>2014</v>
      </c>
      <c r="D5915" s="16">
        <v>19</v>
      </c>
      <c r="E5915" s="16">
        <v>3</v>
      </c>
      <c r="F5915" s="16">
        <v>0</v>
      </c>
      <c r="G5915" s="16">
        <v>0</v>
      </c>
      <c r="H5915" s="16">
        <v>0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6">
        <v>0</v>
      </c>
      <c r="O5915" s="16">
        <v>3</v>
      </c>
      <c r="P5915" s="13" t="str">
        <f>IFERROR(VLOOKUP($A5915,'Fielding Data'!$A:$H,MATCH(P$1,'Fielding Data'!$A$1:$H$1,0),0),"Other")</f>
        <v>P</v>
      </c>
      <c r="Q5915" s="13">
        <f>IFERROR(VLOOKUP($A5915,'Fielding Data'!$A:$H,MATCH(Q$1,'Fielding Data'!$A$1:$H$1,0),0),"Other")</f>
        <v>8</v>
      </c>
      <c r="R5915" s="13">
        <f>IFERROR(VLOOKUP($A5915,'Fielding Data'!$A:$H,MATCH(R$1,'Fielding Data'!$A$1:$H$1,0),0),"Other")</f>
        <v>5</v>
      </c>
      <c r="S5915" s="13">
        <f>IFERROR(VLOOKUP($A5915,'Fielding Data'!$A:$H,MATCH(S$1,'Fielding Data'!$A$1:$H$1,0),0),"Other")</f>
        <v>1</v>
      </c>
      <c r="T5915" s="13">
        <f>IFERROR(VLOOKUP($A5915,'Fielding Data'!$A:$H,MATCH(T$1,'Fielding Data'!$A$1:$H$1,0),0),"Other")</f>
        <v>0</v>
      </c>
      <c r="U5915" s="13">
        <f>SUMIFS('Fielding Data'!E:E,'Fielding Data'!$A:$A,'Hitting Data'!$A5915)</f>
        <v>8</v>
      </c>
      <c r="V5915" s="13">
        <f>SUMIFS('Fielding Data'!F:F,'Fielding Data'!$A:$A,'Hitting Data'!$A5915)</f>
        <v>5</v>
      </c>
      <c r="W5915" s="13">
        <f>SUMIFS('Fielding Data'!G:G,'Fielding Data'!$A:$A,'Hitting Data'!$A5915)</f>
        <v>1</v>
      </c>
      <c r="X5915" s="13">
        <f>SUMIFS('Fielding Data'!H:H,'Fielding Data'!$A:$A,'Hitting Data'!$A5915)</f>
        <v>0</v>
      </c>
    </row>
    <row r="5916" spans="1:24" x14ac:dyDescent="0.3">
      <c r="A5916" s="13" t="str">
        <f t="shared" si="92"/>
        <v>worleva012014</v>
      </c>
      <c r="B5916" s="16" t="s">
        <v>1415</v>
      </c>
      <c r="C5916" s="16">
        <v>2014</v>
      </c>
      <c r="D5916" s="16">
        <v>20</v>
      </c>
      <c r="E5916" s="16">
        <v>32</v>
      </c>
      <c r="F5916" s="16">
        <v>1</v>
      </c>
      <c r="G5916" s="16">
        <v>2</v>
      </c>
      <c r="H5916" s="16">
        <v>1</v>
      </c>
      <c r="I5916" s="16">
        <v>0</v>
      </c>
      <c r="J5916" s="16">
        <v>0</v>
      </c>
      <c r="K5916" s="16">
        <v>0</v>
      </c>
      <c r="L5916" s="16">
        <v>0</v>
      </c>
      <c r="M5916" s="16">
        <v>0</v>
      </c>
      <c r="N5916" s="16">
        <v>1</v>
      </c>
      <c r="O5916" s="16">
        <v>17</v>
      </c>
      <c r="P5916" s="13" t="str">
        <f>IFERROR(VLOOKUP($A5916,'Fielding Data'!$A:$H,MATCH(P$1,'Fielding Data'!$A$1:$H$1,0),0),"Other")</f>
        <v>P</v>
      </c>
      <c r="Q5916" s="13">
        <f>IFERROR(VLOOKUP($A5916,'Fielding Data'!$A:$H,MATCH(Q$1,'Fielding Data'!$A$1:$H$1,0),0),"Other")</f>
        <v>4</v>
      </c>
      <c r="R5916" s="13">
        <f>IFERROR(VLOOKUP($A5916,'Fielding Data'!$A:$H,MATCH(R$1,'Fielding Data'!$A$1:$H$1,0),0),"Other")</f>
        <v>12</v>
      </c>
      <c r="S5916" s="13">
        <f>IFERROR(VLOOKUP($A5916,'Fielding Data'!$A:$H,MATCH(S$1,'Fielding Data'!$A$1:$H$1,0),0),"Other")</f>
        <v>1</v>
      </c>
      <c r="T5916" s="13">
        <f>IFERROR(VLOOKUP($A5916,'Fielding Data'!$A:$H,MATCH(T$1,'Fielding Data'!$A$1:$H$1,0),0),"Other")</f>
        <v>0</v>
      </c>
      <c r="U5916" s="13">
        <f>SUMIFS('Fielding Data'!E:E,'Fielding Data'!$A:$A,'Hitting Data'!$A5916)</f>
        <v>4</v>
      </c>
      <c r="V5916" s="13">
        <f>SUMIFS('Fielding Data'!F:F,'Fielding Data'!$A:$A,'Hitting Data'!$A5916)</f>
        <v>12</v>
      </c>
      <c r="W5916" s="13">
        <f>SUMIFS('Fielding Data'!G:G,'Fielding Data'!$A:$A,'Hitting Data'!$A5916)</f>
        <v>1</v>
      </c>
      <c r="X5916" s="13">
        <f>SUMIFS('Fielding Data'!H:H,'Fielding Data'!$A:$A,'Hitting Data'!$A5916)</f>
        <v>0</v>
      </c>
    </row>
    <row r="5917" spans="1:24" x14ac:dyDescent="0.3">
      <c r="A5917" s="13" t="str">
        <f t="shared" si="92"/>
        <v>worthda012014</v>
      </c>
      <c r="B5917" s="16" t="s">
        <v>1416</v>
      </c>
      <c r="C5917" s="16">
        <v>2014</v>
      </c>
      <c r="D5917" s="16">
        <v>20</v>
      </c>
      <c r="E5917" s="16">
        <v>42</v>
      </c>
      <c r="F5917" s="16">
        <v>5</v>
      </c>
      <c r="G5917" s="16">
        <v>7</v>
      </c>
      <c r="H5917" s="16">
        <v>1</v>
      </c>
      <c r="I5917" s="16">
        <v>0</v>
      </c>
      <c r="J5917" s="16">
        <v>0</v>
      </c>
      <c r="K5917" s="16">
        <v>5</v>
      </c>
      <c r="L5917" s="16">
        <v>0</v>
      </c>
      <c r="M5917" s="16">
        <v>1</v>
      </c>
      <c r="N5917" s="16">
        <v>2</v>
      </c>
      <c r="O5917" s="16">
        <v>12</v>
      </c>
      <c r="P5917" s="13" t="str">
        <f>IFERROR(VLOOKUP($A5917,'Fielding Data'!$A:$H,MATCH(P$1,'Fielding Data'!$A$1:$H$1,0),0),"Other")</f>
        <v>1B</v>
      </c>
      <c r="Q5917" s="13">
        <f>IFERROR(VLOOKUP($A5917,'Fielding Data'!$A:$H,MATCH(Q$1,'Fielding Data'!$A$1:$H$1,0),0),"Other")</f>
        <v>0</v>
      </c>
      <c r="R5917" s="13">
        <f>IFERROR(VLOOKUP($A5917,'Fielding Data'!$A:$H,MATCH(R$1,'Fielding Data'!$A$1:$H$1,0),0),"Other")</f>
        <v>0</v>
      </c>
      <c r="S5917" s="13">
        <f>IFERROR(VLOOKUP($A5917,'Fielding Data'!$A:$H,MATCH(S$1,'Fielding Data'!$A$1:$H$1,0),0),"Other")</f>
        <v>1</v>
      </c>
      <c r="T5917" s="13">
        <f>IFERROR(VLOOKUP($A5917,'Fielding Data'!$A:$H,MATCH(T$1,'Fielding Data'!$A$1:$H$1,0),0),"Other")</f>
        <v>0</v>
      </c>
      <c r="U5917" s="13">
        <f>SUMIFS('Fielding Data'!E:E,'Fielding Data'!$A:$A,'Hitting Data'!$A5917)</f>
        <v>30</v>
      </c>
      <c r="V5917" s="13">
        <f>SUMIFS('Fielding Data'!F:F,'Fielding Data'!$A:$A,'Hitting Data'!$A5917)</f>
        <v>31</v>
      </c>
      <c r="W5917" s="13">
        <f>SUMIFS('Fielding Data'!G:G,'Fielding Data'!$A:$A,'Hitting Data'!$A5917)</f>
        <v>1</v>
      </c>
      <c r="X5917" s="13">
        <f>SUMIFS('Fielding Data'!H:H,'Fielding Data'!$A:$A,'Hitting Data'!$A5917)</f>
        <v>14</v>
      </c>
    </row>
    <row r="5918" spans="1:24" x14ac:dyDescent="0.3">
      <c r="A5918" s="13" t="str">
        <f t="shared" si="92"/>
        <v>wrighda032014</v>
      </c>
      <c r="B5918" s="16" t="s">
        <v>507</v>
      </c>
      <c r="C5918" s="16">
        <v>2014</v>
      </c>
      <c r="D5918" s="16">
        <v>134</v>
      </c>
      <c r="E5918" s="16">
        <v>535</v>
      </c>
      <c r="F5918" s="16">
        <v>54</v>
      </c>
      <c r="G5918" s="16">
        <v>144</v>
      </c>
      <c r="H5918" s="16">
        <v>30</v>
      </c>
      <c r="I5918" s="16">
        <v>1</v>
      </c>
      <c r="J5918" s="16">
        <v>8</v>
      </c>
      <c r="K5918" s="16">
        <v>63</v>
      </c>
      <c r="L5918" s="16">
        <v>8</v>
      </c>
      <c r="M5918" s="16">
        <v>5</v>
      </c>
      <c r="N5918" s="16">
        <v>42</v>
      </c>
      <c r="O5918" s="16">
        <v>113</v>
      </c>
      <c r="P5918" s="13" t="str">
        <f>IFERROR(VLOOKUP($A5918,'Fielding Data'!$A:$H,MATCH(P$1,'Fielding Data'!$A$1:$H$1,0),0),"Other")</f>
        <v>3B</v>
      </c>
      <c r="Q5918" s="13">
        <f>IFERROR(VLOOKUP($A5918,'Fielding Data'!$A:$H,MATCH(Q$1,'Fielding Data'!$A$1:$H$1,0),0),"Other")</f>
        <v>83</v>
      </c>
      <c r="R5918" s="13">
        <f>IFERROR(VLOOKUP($A5918,'Fielding Data'!$A:$H,MATCH(R$1,'Fielding Data'!$A$1:$H$1,0),0),"Other")</f>
        <v>231</v>
      </c>
      <c r="S5918" s="13">
        <f>IFERROR(VLOOKUP($A5918,'Fielding Data'!$A:$H,MATCH(S$1,'Fielding Data'!$A$1:$H$1,0),0),"Other")</f>
        <v>15</v>
      </c>
      <c r="T5918" s="13">
        <f>IFERROR(VLOOKUP($A5918,'Fielding Data'!$A:$H,MATCH(T$1,'Fielding Data'!$A$1:$H$1,0),0),"Other")</f>
        <v>21</v>
      </c>
      <c r="U5918" s="13">
        <f>SUMIFS('Fielding Data'!E:E,'Fielding Data'!$A:$A,'Hitting Data'!$A5918)</f>
        <v>83</v>
      </c>
      <c r="V5918" s="13">
        <f>SUMIFS('Fielding Data'!F:F,'Fielding Data'!$A:$A,'Hitting Data'!$A5918)</f>
        <v>231</v>
      </c>
      <c r="W5918" s="13">
        <f>SUMIFS('Fielding Data'!G:G,'Fielding Data'!$A:$A,'Hitting Data'!$A5918)</f>
        <v>15</v>
      </c>
      <c r="X5918" s="13">
        <f>SUMIFS('Fielding Data'!H:H,'Fielding Data'!$A:$A,'Hitting Data'!$A5918)</f>
        <v>21</v>
      </c>
    </row>
    <row r="5919" spans="1:24" x14ac:dyDescent="0.3">
      <c r="A5919" s="13" t="str">
        <f t="shared" si="92"/>
        <v>wrighja012014</v>
      </c>
      <c r="B5919" s="16" t="s">
        <v>222</v>
      </c>
      <c r="C5919" s="16">
        <v>2014</v>
      </c>
      <c r="D5919" s="16">
        <v>61</v>
      </c>
      <c r="E5919" s="16">
        <v>5</v>
      </c>
      <c r="F5919" s="16">
        <v>0</v>
      </c>
      <c r="G5919" s="16">
        <v>0</v>
      </c>
      <c r="H5919" s="16">
        <v>0</v>
      </c>
      <c r="I5919" s="16">
        <v>0</v>
      </c>
      <c r="J5919" s="16">
        <v>0</v>
      </c>
      <c r="K5919" s="16">
        <v>0</v>
      </c>
      <c r="L5919" s="16">
        <v>0</v>
      </c>
      <c r="M5919" s="16">
        <v>0</v>
      </c>
      <c r="N5919" s="16">
        <v>0</v>
      </c>
      <c r="O5919" s="16">
        <v>3</v>
      </c>
      <c r="P5919" s="13" t="str">
        <f>IFERROR(VLOOKUP($A5919,'Fielding Data'!$A:$H,MATCH(P$1,'Fielding Data'!$A$1:$H$1,0),0),"Other")</f>
        <v>P</v>
      </c>
      <c r="Q5919" s="13">
        <f>IFERROR(VLOOKUP($A5919,'Fielding Data'!$A:$H,MATCH(Q$1,'Fielding Data'!$A$1:$H$1,0),0),"Other")</f>
        <v>5</v>
      </c>
      <c r="R5919" s="13">
        <f>IFERROR(VLOOKUP($A5919,'Fielding Data'!$A:$H,MATCH(R$1,'Fielding Data'!$A$1:$H$1,0),0),"Other")</f>
        <v>12</v>
      </c>
      <c r="S5919" s="13">
        <f>IFERROR(VLOOKUP($A5919,'Fielding Data'!$A:$H,MATCH(S$1,'Fielding Data'!$A$1:$H$1,0),0),"Other")</f>
        <v>0</v>
      </c>
      <c r="T5919" s="13">
        <f>IFERROR(VLOOKUP($A5919,'Fielding Data'!$A:$H,MATCH(T$1,'Fielding Data'!$A$1:$H$1,0),0),"Other")</f>
        <v>0</v>
      </c>
      <c r="U5919" s="13">
        <f>SUMIFS('Fielding Data'!E:E,'Fielding Data'!$A:$A,'Hitting Data'!$A5919)</f>
        <v>5</v>
      </c>
      <c r="V5919" s="13">
        <f>SUMIFS('Fielding Data'!F:F,'Fielding Data'!$A:$A,'Hitting Data'!$A5919)</f>
        <v>12</v>
      </c>
      <c r="W5919" s="13">
        <f>SUMIFS('Fielding Data'!G:G,'Fielding Data'!$A:$A,'Hitting Data'!$A5919)</f>
        <v>0</v>
      </c>
      <c r="X5919" s="13">
        <f>SUMIFS('Fielding Data'!H:H,'Fielding Data'!$A:$A,'Hitting Data'!$A5919)</f>
        <v>0</v>
      </c>
    </row>
    <row r="5920" spans="1:24" x14ac:dyDescent="0.3">
      <c r="A5920" s="13" t="str">
        <f t="shared" si="92"/>
        <v>wrighst012014</v>
      </c>
      <c r="B5920" s="16" t="s">
        <v>2089</v>
      </c>
      <c r="C5920" s="16">
        <v>2014</v>
      </c>
      <c r="D5920" s="16">
        <v>6</v>
      </c>
      <c r="E5920" s="16">
        <v>0</v>
      </c>
      <c r="F5920" s="16">
        <v>0</v>
      </c>
      <c r="G5920" s="16">
        <v>0</v>
      </c>
      <c r="H5920" s="16">
        <v>0</v>
      </c>
      <c r="I5920" s="16">
        <v>0</v>
      </c>
      <c r="J5920" s="16">
        <v>0</v>
      </c>
      <c r="K5920" s="16">
        <v>0</v>
      </c>
      <c r="L5920" s="16">
        <v>0</v>
      </c>
      <c r="M5920" s="16">
        <v>0</v>
      </c>
      <c r="N5920" s="16">
        <v>0</v>
      </c>
      <c r="O5920" s="16">
        <v>0</v>
      </c>
      <c r="P5920" s="13" t="str">
        <f>IFERROR(VLOOKUP($A5920,'Fielding Data'!$A:$H,MATCH(P$1,'Fielding Data'!$A$1:$H$1,0),0),"Other")</f>
        <v>P</v>
      </c>
      <c r="Q5920" s="13">
        <f>IFERROR(VLOOKUP($A5920,'Fielding Data'!$A:$H,MATCH(Q$1,'Fielding Data'!$A$1:$H$1,0),0),"Other")</f>
        <v>2</v>
      </c>
      <c r="R5920" s="13">
        <f>IFERROR(VLOOKUP($A5920,'Fielding Data'!$A:$H,MATCH(R$1,'Fielding Data'!$A$1:$H$1,0),0),"Other")</f>
        <v>4</v>
      </c>
      <c r="S5920" s="13">
        <f>IFERROR(VLOOKUP($A5920,'Fielding Data'!$A:$H,MATCH(S$1,'Fielding Data'!$A$1:$H$1,0),0),"Other")</f>
        <v>0</v>
      </c>
      <c r="T5920" s="13">
        <f>IFERROR(VLOOKUP($A5920,'Fielding Data'!$A:$H,MATCH(T$1,'Fielding Data'!$A$1:$H$1,0),0),"Other")</f>
        <v>1</v>
      </c>
      <c r="U5920" s="13">
        <f>SUMIFS('Fielding Data'!E:E,'Fielding Data'!$A:$A,'Hitting Data'!$A5920)</f>
        <v>2</v>
      </c>
      <c r="V5920" s="13">
        <f>SUMIFS('Fielding Data'!F:F,'Fielding Data'!$A:$A,'Hitting Data'!$A5920)</f>
        <v>4</v>
      </c>
      <c r="W5920" s="13">
        <f>SUMIFS('Fielding Data'!G:G,'Fielding Data'!$A:$A,'Hitting Data'!$A5920)</f>
        <v>0</v>
      </c>
      <c r="X5920" s="13">
        <f>SUMIFS('Fielding Data'!H:H,'Fielding Data'!$A:$A,'Hitting Data'!$A5920)</f>
        <v>1</v>
      </c>
    </row>
    <row r="5921" spans="1:24" x14ac:dyDescent="0.3">
      <c r="A5921" s="13" t="str">
        <f t="shared" si="92"/>
        <v>wrighwe012014</v>
      </c>
      <c r="B5921" s="16" t="s">
        <v>1036</v>
      </c>
      <c r="C5921" s="16">
        <v>2014</v>
      </c>
      <c r="D5921" s="16">
        <v>58</v>
      </c>
      <c r="E5921" s="16">
        <v>0</v>
      </c>
      <c r="F5921" s="16">
        <v>0</v>
      </c>
      <c r="G5921" s="16">
        <v>0</v>
      </c>
      <c r="H5921" s="16">
        <v>0</v>
      </c>
      <c r="I5921" s="16">
        <v>0</v>
      </c>
      <c r="J5921" s="16">
        <v>0</v>
      </c>
      <c r="K5921" s="16">
        <v>0</v>
      </c>
      <c r="L5921" s="16">
        <v>0</v>
      </c>
      <c r="M5921" s="16">
        <v>0</v>
      </c>
      <c r="N5921" s="16">
        <v>0</v>
      </c>
      <c r="O5921" s="16">
        <v>0</v>
      </c>
      <c r="P5921" s="13" t="str">
        <f>IFERROR(VLOOKUP($A5921,'Fielding Data'!$A:$H,MATCH(P$1,'Fielding Data'!$A$1:$H$1,0),0),"Other")</f>
        <v>P</v>
      </c>
      <c r="Q5921" s="13">
        <f>IFERROR(VLOOKUP($A5921,'Fielding Data'!$A:$H,MATCH(Q$1,'Fielding Data'!$A$1:$H$1,0),0),"Other")</f>
        <v>2</v>
      </c>
      <c r="R5921" s="13">
        <f>IFERROR(VLOOKUP($A5921,'Fielding Data'!$A:$H,MATCH(R$1,'Fielding Data'!$A$1:$H$1,0),0),"Other")</f>
        <v>12</v>
      </c>
      <c r="S5921" s="13">
        <f>IFERROR(VLOOKUP($A5921,'Fielding Data'!$A:$H,MATCH(S$1,'Fielding Data'!$A$1:$H$1,0),0),"Other")</f>
        <v>0</v>
      </c>
      <c r="T5921" s="13">
        <f>IFERROR(VLOOKUP($A5921,'Fielding Data'!$A:$H,MATCH(T$1,'Fielding Data'!$A$1:$H$1,0),0),"Other")</f>
        <v>0</v>
      </c>
      <c r="U5921" s="13">
        <f>SUMIFS('Fielding Data'!E:E,'Fielding Data'!$A:$A,'Hitting Data'!$A5921)</f>
        <v>2</v>
      </c>
      <c r="V5921" s="13">
        <f>SUMIFS('Fielding Data'!F:F,'Fielding Data'!$A:$A,'Hitting Data'!$A5921)</f>
        <v>12</v>
      </c>
      <c r="W5921" s="13">
        <f>SUMIFS('Fielding Data'!G:G,'Fielding Data'!$A:$A,'Hitting Data'!$A5921)</f>
        <v>0</v>
      </c>
      <c r="X5921" s="13">
        <f>SUMIFS('Fielding Data'!H:H,'Fielding Data'!$A:$A,'Hitting Data'!$A5921)</f>
        <v>0</v>
      </c>
    </row>
    <row r="5922" spans="1:24" x14ac:dyDescent="0.3">
      <c r="A5922" s="13" t="str">
        <f t="shared" si="92"/>
        <v>yateski012014</v>
      </c>
      <c r="B5922" s="16" t="s">
        <v>2325</v>
      </c>
      <c r="C5922" s="16">
        <v>2014</v>
      </c>
      <c r="D5922" s="16">
        <v>37</v>
      </c>
      <c r="E5922" s="16">
        <v>0</v>
      </c>
      <c r="F5922" s="16">
        <v>0</v>
      </c>
      <c r="G5922" s="16">
        <v>0</v>
      </c>
      <c r="H5922" s="16">
        <v>0</v>
      </c>
      <c r="I5922" s="16">
        <v>0</v>
      </c>
      <c r="J5922" s="16">
        <v>0</v>
      </c>
      <c r="K5922" s="16">
        <v>0</v>
      </c>
      <c r="L5922" s="16">
        <v>0</v>
      </c>
      <c r="M5922" s="16">
        <v>0</v>
      </c>
      <c r="N5922" s="16">
        <v>0</v>
      </c>
      <c r="O5922" s="16">
        <v>0</v>
      </c>
      <c r="P5922" s="13" t="str">
        <f>IFERROR(VLOOKUP($A5922,'Fielding Data'!$A:$H,MATCH(P$1,'Fielding Data'!$A$1:$H$1,0),0),"Other")</f>
        <v>P</v>
      </c>
      <c r="Q5922" s="13">
        <f>IFERROR(VLOOKUP($A5922,'Fielding Data'!$A:$H,MATCH(Q$1,'Fielding Data'!$A$1:$H$1,0),0),"Other")</f>
        <v>1</v>
      </c>
      <c r="R5922" s="13">
        <f>IFERROR(VLOOKUP($A5922,'Fielding Data'!$A:$H,MATCH(R$1,'Fielding Data'!$A$1:$H$1,0),0),"Other")</f>
        <v>4</v>
      </c>
      <c r="S5922" s="13">
        <f>IFERROR(VLOOKUP($A5922,'Fielding Data'!$A:$H,MATCH(S$1,'Fielding Data'!$A$1:$H$1,0),0),"Other")</f>
        <v>0</v>
      </c>
      <c r="T5922" s="13">
        <f>IFERROR(VLOOKUP($A5922,'Fielding Data'!$A:$H,MATCH(T$1,'Fielding Data'!$A$1:$H$1,0),0),"Other")</f>
        <v>0</v>
      </c>
      <c r="U5922" s="13">
        <f>SUMIFS('Fielding Data'!E:E,'Fielding Data'!$A:$A,'Hitting Data'!$A5922)</f>
        <v>1</v>
      </c>
      <c r="V5922" s="13">
        <f>SUMIFS('Fielding Data'!F:F,'Fielding Data'!$A:$A,'Hitting Data'!$A5922)</f>
        <v>4</v>
      </c>
      <c r="W5922" s="13">
        <f>SUMIFS('Fielding Data'!G:G,'Fielding Data'!$A:$A,'Hitting Data'!$A5922)</f>
        <v>0</v>
      </c>
      <c r="X5922" s="13">
        <f>SUMIFS('Fielding Data'!H:H,'Fielding Data'!$A:$A,'Hitting Data'!$A5922)</f>
        <v>0</v>
      </c>
    </row>
    <row r="5923" spans="1:24" x14ac:dyDescent="0.3">
      <c r="A5923" s="13" t="str">
        <f t="shared" si="92"/>
        <v>yelicch012014</v>
      </c>
      <c r="B5923" s="16" t="s">
        <v>2090</v>
      </c>
      <c r="C5923" s="16">
        <v>2014</v>
      </c>
      <c r="D5923" s="16">
        <v>144</v>
      </c>
      <c r="E5923" s="16">
        <v>582</v>
      </c>
      <c r="F5923" s="16">
        <v>94</v>
      </c>
      <c r="G5923" s="16">
        <v>165</v>
      </c>
      <c r="H5923" s="16">
        <v>30</v>
      </c>
      <c r="I5923" s="16">
        <v>6</v>
      </c>
      <c r="J5923" s="16">
        <v>9</v>
      </c>
      <c r="K5923" s="16">
        <v>54</v>
      </c>
      <c r="L5923" s="16">
        <v>21</v>
      </c>
      <c r="M5923" s="16">
        <v>7</v>
      </c>
      <c r="N5923" s="16">
        <v>70</v>
      </c>
      <c r="O5923" s="16">
        <v>137</v>
      </c>
      <c r="P5923" s="13" t="str">
        <f>IFERROR(VLOOKUP($A5923,'Fielding Data'!$A:$H,MATCH(P$1,'Fielding Data'!$A$1:$H$1,0),0),"Other")</f>
        <v>CF</v>
      </c>
      <c r="Q5923" s="13">
        <f>IFERROR(VLOOKUP($A5923,'Fielding Data'!$A:$H,MATCH(Q$1,'Fielding Data'!$A$1:$H$1,0),0),"Other")</f>
        <v>16</v>
      </c>
      <c r="R5923" s="13">
        <f>IFERROR(VLOOKUP($A5923,'Fielding Data'!$A:$H,MATCH(R$1,'Fielding Data'!$A$1:$H$1,0),0),"Other")</f>
        <v>0</v>
      </c>
      <c r="S5923" s="13">
        <f>IFERROR(VLOOKUP($A5923,'Fielding Data'!$A:$H,MATCH(S$1,'Fielding Data'!$A$1:$H$1,0),0),"Other")</f>
        <v>1</v>
      </c>
      <c r="T5923" s="13">
        <f>IFERROR(VLOOKUP($A5923,'Fielding Data'!$A:$H,MATCH(T$1,'Fielding Data'!$A$1:$H$1,0),0),"Other")</f>
        <v>0</v>
      </c>
      <c r="U5923" s="13">
        <f>SUMIFS('Fielding Data'!E:E,'Fielding Data'!$A:$A,'Hitting Data'!$A5923)</f>
        <v>542</v>
      </c>
      <c r="V5923" s="13">
        <f>SUMIFS('Fielding Data'!F:F,'Fielding Data'!$A:$A,'Hitting Data'!$A5923)</f>
        <v>12</v>
      </c>
      <c r="W5923" s="13">
        <f>SUMIFS('Fielding Data'!G:G,'Fielding Data'!$A:$A,'Hitting Data'!$A5923)</f>
        <v>4</v>
      </c>
      <c r="X5923" s="13">
        <f>SUMIFS('Fielding Data'!H:H,'Fielding Data'!$A:$A,'Hitting Data'!$A5923)</f>
        <v>2</v>
      </c>
    </row>
    <row r="5924" spans="1:24" x14ac:dyDescent="0.3">
      <c r="A5924" s="13" t="str">
        <f t="shared" si="92"/>
        <v>ynoara012014</v>
      </c>
      <c r="B5924" s="16" t="s">
        <v>2326</v>
      </c>
      <c r="C5924" s="16">
        <v>2014</v>
      </c>
      <c r="D5924" s="16">
        <v>19</v>
      </c>
      <c r="E5924" s="16">
        <v>67</v>
      </c>
      <c r="F5924" s="16">
        <v>5</v>
      </c>
      <c r="G5924" s="16">
        <v>23</v>
      </c>
      <c r="H5924" s="16">
        <v>6</v>
      </c>
      <c r="I5924" s="16">
        <v>1</v>
      </c>
      <c r="J5924" s="16">
        <v>0</v>
      </c>
      <c r="K5924" s="16">
        <v>13</v>
      </c>
      <c r="L5924" s="16">
        <v>0</v>
      </c>
      <c r="M5924" s="16">
        <v>0</v>
      </c>
      <c r="N5924" s="16">
        <v>4</v>
      </c>
      <c r="O5924" s="16">
        <v>9</v>
      </c>
      <c r="P5924" s="13" t="str">
        <f>IFERROR(VLOOKUP($A5924,'Fielding Data'!$A:$H,MATCH(P$1,'Fielding Data'!$A$1:$H$1,0),0),"Other")</f>
        <v>2B</v>
      </c>
      <c r="Q5924" s="13">
        <f>IFERROR(VLOOKUP($A5924,'Fielding Data'!$A:$H,MATCH(Q$1,'Fielding Data'!$A$1:$H$1,0),0),"Other")</f>
        <v>1</v>
      </c>
      <c r="R5924" s="13">
        <f>IFERROR(VLOOKUP($A5924,'Fielding Data'!$A:$H,MATCH(R$1,'Fielding Data'!$A$1:$H$1,0),0),"Other")</f>
        <v>3</v>
      </c>
      <c r="S5924" s="13">
        <f>IFERROR(VLOOKUP($A5924,'Fielding Data'!$A:$H,MATCH(S$1,'Fielding Data'!$A$1:$H$1,0),0),"Other")</f>
        <v>0</v>
      </c>
      <c r="T5924" s="13">
        <f>IFERROR(VLOOKUP($A5924,'Fielding Data'!$A:$H,MATCH(T$1,'Fielding Data'!$A$1:$H$1,0),0),"Other")</f>
        <v>0</v>
      </c>
      <c r="U5924" s="13">
        <f>SUMIFS('Fielding Data'!E:E,'Fielding Data'!$A:$A,'Hitting Data'!$A5924)</f>
        <v>18</v>
      </c>
      <c r="V5924" s="13">
        <f>SUMIFS('Fielding Data'!F:F,'Fielding Data'!$A:$A,'Hitting Data'!$A5924)</f>
        <v>48</v>
      </c>
      <c r="W5924" s="13">
        <f>SUMIFS('Fielding Data'!G:G,'Fielding Data'!$A:$A,'Hitting Data'!$A5924)</f>
        <v>0</v>
      </c>
      <c r="X5924" s="13">
        <f>SUMIFS('Fielding Data'!H:H,'Fielding Data'!$A:$A,'Hitting Data'!$A5924)</f>
        <v>6</v>
      </c>
    </row>
    <row r="5925" spans="1:24" x14ac:dyDescent="0.3">
      <c r="A5925" s="13" t="str">
        <f t="shared" si="92"/>
        <v>youngch032014</v>
      </c>
      <c r="B5925" s="16" t="s">
        <v>510</v>
      </c>
      <c r="C5925" s="16">
        <v>2014</v>
      </c>
      <c r="D5925" s="16">
        <v>30</v>
      </c>
      <c r="E5925" s="16">
        <v>1</v>
      </c>
      <c r="F5925" s="16">
        <v>0</v>
      </c>
      <c r="G5925" s="16">
        <v>0</v>
      </c>
      <c r="H5925" s="16">
        <v>0</v>
      </c>
      <c r="I5925" s="16">
        <v>0</v>
      </c>
      <c r="J5925" s="16">
        <v>0</v>
      </c>
      <c r="K5925" s="16">
        <v>0</v>
      </c>
      <c r="L5925" s="16">
        <v>0</v>
      </c>
      <c r="M5925" s="16">
        <v>0</v>
      </c>
      <c r="N5925" s="16">
        <v>0</v>
      </c>
      <c r="O5925" s="16">
        <v>0</v>
      </c>
      <c r="P5925" s="13" t="str">
        <f>IFERROR(VLOOKUP($A5925,'Fielding Data'!$A:$H,MATCH(P$1,'Fielding Data'!$A$1:$H$1,0),0),"Other")</f>
        <v>P</v>
      </c>
      <c r="Q5925" s="13">
        <f>IFERROR(VLOOKUP($A5925,'Fielding Data'!$A:$H,MATCH(Q$1,'Fielding Data'!$A$1:$H$1,0),0),"Other")</f>
        <v>7</v>
      </c>
      <c r="R5925" s="13">
        <f>IFERROR(VLOOKUP($A5925,'Fielding Data'!$A:$H,MATCH(R$1,'Fielding Data'!$A$1:$H$1,0),0),"Other")</f>
        <v>10</v>
      </c>
      <c r="S5925" s="13">
        <f>IFERROR(VLOOKUP($A5925,'Fielding Data'!$A:$H,MATCH(S$1,'Fielding Data'!$A$1:$H$1,0),0),"Other")</f>
        <v>1</v>
      </c>
      <c r="T5925" s="13">
        <f>IFERROR(VLOOKUP($A5925,'Fielding Data'!$A:$H,MATCH(T$1,'Fielding Data'!$A$1:$H$1,0),0),"Other")</f>
        <v>0</v>
      </c>
      <c r="U5925" s="13">
        <f>SUMIFS('Fielding Data'!E:E,'Fielding Data'!$A:$A,'Hitting Data'!$A5925)</f>
        <v>7</v>
      </c>
      <c r="V5925" s="13">
        <f>SUMIFS('Fielding Data'!F:F,'Fielding Data'!$A:$A,'Hitting Data'!$A5925)</f>
        <v>10</v>
      </c>
      <c r="W5925" s="13">
        <f>SUMIFS('Fielding Data'!G:G,'Fielding Data'!$A:$A,'Hitting Data'!$A5925)</f>
        <v>1</v>
      </c>
      <c r="X5925" s="13">
        <f>SUMIFS('Fielding Data'!H:H,'Fielding Data'!$A:$A,'Hitting Data'!$A5925)</f>
        <v>0</v>
      </c>
    </row>
    <row r="5926" spans="1:24" x14ac:dyDescent="0.3">
      <c r="A5926" s="13" t="str">
        <f t="shared" si="92"/>
        <v>youngde032014</v>
      </c>
      <c r="B5926" s="16" t="s">
        <v>745</v>
      </c>
      <c r="C5926" s="16">
        <v>2014</v>
      </c>
      <c r="D5926" s="16">
        <v>83</v>
      </c>
      <c r="E5926" s="16">
        <v>242</v>
      </c>
      <c r="F5926" s="16">
        <v>27</v>
      </c>
      <c r="G5926" s="16">
        <v>73</v>
      </c>
      <c r="H5926" s="16">
        <v>11</v>
      </c>
      <c r="I5926" s="16">
        <v>1</v>
      </c>
      <c r="J5926" s="16">
        <v>7</v>
      </c>
      <c r="K5926" s="16">
        <v>30</v>
      </c>
      <c r="L5926" s="16">
        <v>2</v>
      </c>
      <c r="M5926" s="16">
        <v>0</v>
      </c>
      <c r="N5926" s="16">
        <v>10</v>
      </c>
      <c r="O5926" s="16">
        <v>51</v>
      </c>
      <c r="P5926" s="13" t="str">
        <f>IFERROR(VLOOKUP($A5926,'Fielding Data'!$A:$H,MATCH(P$1,'Fielding Data'!$A$1:$H$1,0),0),"Other")</f>
        <v>LF</v>
      </c>
      <c r="Q5926" s="13">
        <f>IFERROR(VLOOKUP($A5926,'Fielding Data'!$A:$H,MATCH(Q$1,'Fielding Data'!$A$1:$H$1,0),0),"Other")</f>
        <v>29</v>
      </c>
      <c r="R5926" s="13">
        <f>IFERROR(VLOOKUP($A5926,'Fielding Data'!$A:$H,MATCH(R$1,'Fielding Data'!$A$1:$H$1,0),0),"Other")</f>
        <v>3</v>
      </c>
      <c r="S5926" s="13">
        <f>IFERROR(VLOOKUP($A5926,'Fielding Data'!$A:$H,MATCH(S$1,'Fielding Data'!$A$1:$H$1,0),0),"Other")</f>
        <v>0</v>
      </c>
      <c r="T5926" s="13">
        <f>IFERROR(VLOOKUP($A5926,'Fielding Data'!$A:$H,MATCH(T$1,'Fielding Data'!$A$1:$H$1,0),0),"Other")</f>
        <v>0</v>
      </c>
      <c r="U5926" s="13">
        <f>SUMIFS('Fielding Data'!E:E,'Fielding Data'!$A:$A,'Hitting Data'!$A5926)</f>
        <v>64</v>
      </c>
      <c r="V5926" s="13">
        <f>SUMIFS('Fielding Data'!F:F,'Fielding Data'!$A:$A,'Hitting Data'!$A5926)</f>
        <v>8</v>
      </c>
      <c r="W5926" s="13">
        <f>SUMIFS('Fielding Data'!G:G,'Fielding Data'!$A:$A,'Hitting Data'!$A5926)</f>
        <v>0</v>
      </c>
      <c r="X5926" s="13">
        <f>SUMIFS('Fielding Data'!H:H,'Fielding Data'!$A:$A,'Hitting Data'!$A5926)</f>
        <v>2</v>
      </c>
    </row>
    <row r="5927" spans="1:24" x14ac:dyDescent="0.3">
      <c r="A5927" s="13" t="str">
        <f t="shared" si="92"/>
        <v>younger032014</v>
      </c>
      <c r="B5927" s="16" t="s">
        <v>1213</v>
      </c>
      <c r="C5927" s="16">
        <v>2014</v>
      </c>
      <c r="D5927" s="16">
        <v>100</v>
      </c>
      <c r="E5927" s="16">
        <v>280</v>
      </c>
      <c r="F5927" s="16">
        <v>48</v>
      </c>
      <c r="G5927" s="16">
        <v>64</v>
      </c>
      <c r="H5927" s="16">
        <v>10</v>
      </c>
      <c r="I5927" s="16">
        <v>5</v>
      </c>
      <c r="J5927" s="16">
        <v>1</v>
      </c>
      <c r="K5927" s="16">
        <v>17</v>
      </c>
      <c r="L5927" s="16">
        <v>30</v>
      </c>
      <c r="M5927" s="16">
        <v>6</v>
      </c>
      <c r="N5927" s="16">
        <v>24</v>
      </c>
      <c r="O5927" s="16">
        <v>60</v>
      </c>
      <c r="P5927" s="13" t="str">
        <f>IFERROR(VLOOKUP($A5927,'Fielding Data'!$A:$H,MATCH(P$1,'Fielding Data'!$A$1:$H$1,0),0),"Other")</f>
        <v>2B</v>
      </c>
      <c r="Q5927" s="13">
        <f>IFERROR(VLOOKUP($A5927,'Fielding Data'!$A:$H,MATCH(Q$1,'Fielding Data'!$A$1:$H$1,0),0),"Other")</f>
        <v>3</v>
      </c>
      <c r="R5927" s="13">
        <f>IFERROR(VLOOKUP($A5927,'Fielding Data'!$A:$H,MATCH(R$1,'Fielding Data'!$A$1:$H$1,0),0),"Other")</f>
        <v>2</v>
      </c>
      <c r="S5927" s="13">
        <f>IFERROR(VLOOKUP($A5927,'Fielding Data'!$A:$H,MATCH(S$1,'Fielding Data'!$A$1:$H$1,0),0),"Other")</f>
        <v>0</v>
      </c>
      <c r="T5927" s="13">
        <f>IFERROR(VLOOKUP($A5927,'Fielding Data'!$A:$H,MATCH(T$1,'Fielding Data'!$A$1:$H$1,0),0),"Other")</f>
        <v>0</v>
      </c>
      <c r="U5927" s="13">
        <f>SUMIFS('Fielding Data'!E:E,'Fielding Data'!$A:$A,'Hitting Data'!$A5927)</f>
        <v>259</v>
      </c>
      <c r="V5927" s="13">
        <f>SUMIFS('Fielding Data'!F:F,'Fielding Data'!$A:$A,'Hitting Data'!$A5927)</f>
        <v>14</v>
      </c>
      <c r="W5927" s="13">
        <f>SUMIFS('Fielding Data'!G:G,'Fielding Data'!$A:$A,'Hitting Data'!$A5927)</f>
        <v>2</v>
      </c>
      <c r="X5927" s="13">
        <f>SUMIFS('Fielding Data'!H:H,'Fielding Data'!$A:$A,'Hitting Data'!$A5927)</f>
        <v>2</v>
      </c>
    </row>
    <row r="5928" spans="1:24" x14ac:dyDescent="0.3">
      <c r="A5928" s="13" t="str">
        <f t="shared" si="92"/>
        <v>zeidjo012014</v>
      </c>
      <c r="B5928" s="16" t="s">
        <v>2091</v>
      </c>
      <c r="C5928" s="16">
        <v>2014</v>
      </c>
      <c r="D5928" s="16">
        <v>23</v>
      </c>
      <c r="E5928" s="16">
        <v>1</v>
      </c>
      <c r="F5928" s="16">
        <v>0</v>
      </c>
      <c r="G5928" s="16">
        <v>0</v>
      </c>
      <c r="H5928" s="16">
        <v>0</v>
      </c>
      <c r="I5928" s="16">
        <v>0</v>
      </c>
      <c r="J5928" s="16">
        <v>0</v>
      </c>
      <c r="K5928" s="16">
        <v>0</v>
      </c>
      <c r="L5928" s="16">
        <v>0</v>
      </c>
      <c r="M5928" s="16">
        <v>0</v>
      </c>
      <c r="N5928" s="16">
        <v>0</v>
      </c>
      <c r="O5928" s="16">
        <v>1</v>
      </c>
      <c r="P5928" s="13" t="str">
        <f>IFERROR(VLOOKUP($A5928,'Fielding Data'!$A:$H,MATCH(P$1,'Fielding Data'!$A$1:$H$1,0),0),"Other")</f>
        <v>P</v>
      </c>
      <c r="Q5928" s="13">
        <f>IFERROR(VLOOKUP($A5928,'Fielding Data'!$A:$H,MATCH(Q$1,'Fielding Data'!$A$1:$H$1,0),0),"Other")</f>
        <v>1</v>
      </c>
      <c r="R5928" s="13">
        <f>IFERROR(VLOOKUP($A5928,'Fielding Data'!$A:$H,MATCH(R$1,'Fielding Data'!$A$1:$H$1,0),0),"Other")</f>
        <v>7</v>
      </c>
      <c r="S5928" s="13">
        <f>IFERROR(VLOOKUP($A5928,'Fielding Data'!$A:$H,MATCH(S$1,'Fielding Data'!$A$1:$H$1,0),0),"Other")</f>
        <v>0</v>
      </c>
      <c r="T5928" s="13">
        <f>IFERROR(VLOOKUP($A5928,'Fielding Data'!$A:$H,MATCH(T$1,'Fielding Data'!$A$1:$H$1,0),0),"Other")</f>
        <v>1</v>
      </c>
      <c r="U5928" s="13">
        <f>SUMIFS('Fielding Data'!E:E,'Fielding Data'!$A:$A,'Hitting Data'!$A5928)</f>
        <v>1</v>
      </c>
      <c r="V5928" s="13">
        <f>SUMIFS('Fielding Data'!F:F,'Fielding Data'!$A:$A,'Hitting Data'!$A5928)</f>
        <v>7</v>
      </c>
      <c r="W5928" s="13">
        <f>SUMIFS('Fielding Data'!G:G,'Fielding Data'!$A:$A,'Hitting Data'!$A5928)</f>
        <v>0</v>
      </c>
      <c r="X5928" s="13">
        <f>SUMIFS('Fielding Data'!H:H,'Fielding Data'!$A:$A,'Hitting Data'!$A5928)</f>
        <v>1</v>
      </c>
    </row>
    <row r="5929" spans="1:24" x14ac:dyDescent="0.3">
      <c r="A5929" s="13" t="str">
        <f t="shared" si="92"/>
        <v>zieglbr012014</v>
      </c>
      <c r="B5929" s="16" t="s">
        <v>1037</v>
      </c>
      <c r="C5929" s="16">
        <v>2014</v>
      </c>
      <c r="D5929" s="16">
        <v>68</v>
      </c>
      <c r="E5929" s="16">
        <v>1</v>
      </c>
      <c r="F5929" s="16">
        <v>0</v>
      </c>
      <c r="G5929" s="16">
        <v>0</v>
      </c>
      <c r="H5929" s="16">
        <v>0</v>
      </c>
      <c r="I5929" s="16">
        <v>0</v>
      </c>
      <c r="J5929" s="16">
        <v>0</v>
      </c>
      <c r="K5929" s="16">
        <v>0</v>
      </c>
      <c r="L5929" s="16">
        <v>0</v>
      </c>
      <c r="M5929" s="16">
        <v>0</v>
      </c>
      <c r="N5929" s="16">
        <v>0</v>
      </c>
      <c r="O5929" s="16">
        <v>1</v>
      </c>
      <c r="P5929" s="13" t="str">
        <f>IFERROR(VLOOKUP($A5929,'Fielding Data'!$A:$H,MATCH(P$1,'Fielding Data'!$A$1:$H$1,0),0),"Other")</f>
        <v>P</v>
      </c>
      <c r="Q5929" s="13">
        <f>IFERROR(VLOOKUP($A5929,'Fielding Data'!$A:$H,MATCH(Q$1,'Fielding Data'!$A$1:$H$1,0),0),"Other")</f>
        <v>6</v>
      </c>
      <c r="R5929" s="13">
        <f>IFERROR(VLOOKUP($A5929,'Fielding Data'!$A:$H,MATCH(R$1,'Fielding Data'!$A$1:$H$1,0),0),"Other")</f>
        <v>16</v>
      </c>
      <c r="S5929" s="13">
        <f>IFERROR(VLOOKUP($A5929,'Fielding Data'!$A:$H,MATCH(S$1,'Fielding Data'!$A$1:$H$1,0),0),"Other")</f>
        <v>2</v>
      </c>
      <c r="T5929" s="13">
        <f>IFERROR(VLOOKUP($A5929,'Fielding Data'!$A:$H,MATCH(T$1,'Fielding Data'!$A$1:$H$1,0),0),"Other")</f>
        <v>2</v>
      </c>
      <c r="U5929" s="13">
        <f>SUMIFS('Fielding Data'!E:E,'Fielding Data'!$A:$A,'Hitting Data'!$A5929)</f>
        <v>6</v>
      </c>
      <c r="V5929" s="13">
        <f>SUMIFS('Fielding Data'!F:F,'Fielding Data'!$A:$A,'Hitting Data'!$A5929)</f>
        <v>16</v>
      </c>
      <c r="W5929" s="13">
        <f>SUMIFS('Fielding Data'!G:G,'Fielding Data'!$A:$A,'Hitting Data'!$A5929)</f>
        <v>2</v>
      </c>
      <c r="X5929" s="13">
        <f>SUMIFS('Fielding Data'!H:H,'Fielding Data'!$A:$A,'Hitting Data'!$A5929)</f>
        <v>2</v>
      </c>
    </row>
    <row r="5930" spans="1:24" x14ac:dyDescent="0.3">
      <c r="A5930" s="13" t="str">
        <f t="shared" si="92"/>
        <v>zimmejo022014</v>
      </c>
      <c r="B5930" s="16" t="s">
        <v>1214</v>
      </c>
      <c r="C5930" s="16">
        <v>2014</v>
      </c>
      <c r="D5930" s="16">
        <v>32</v>
      </c>
      <c r="E5930" s="16">
        <v>55</v>
      </c>
      <c r="F5930" s="16">
        <v>3</v>
      </c>
      <c r="G5930" s="16">
        <v>10</v>
      </c>
      <c r="H5930" s="16">
        <v>1</v>
      </c>
      <c r="I5930" s="16">
        <v>0</v>
      </c>
      <c r="J5930" s="16">
        <v>0</v>
      </c>
      <c r="K5930" s="16">
        <v>1</v>
      </c>
      <c r="L5930" s="16">
        <v>0</v>
      </c>
      <c r="M5930" s="16">
        <v>0</v>
      </c>
      <c r="N5930" s="16">
        <v>2</v>
      </c>
      <c r="O5930" s="16">
        <v>21</v>
      </c>
      <c r="P5930" s="13" t="str">
        <f>IFERROR(VLOOKUP($A5930,'Fielding Data'!$A:$H,MATCH(P$1,'Fielding Data'!$A$1:$H$1,0),0),"Other")</f>
        <v>P</v>
      </c>
      <c r="Q5930" s="13">
        <f>IFERROR(VLOOKUP($A5930,'Fielding Data'!$A:$H,MATCH(Q$1,'Fielding Data'!$A$1:$H$1,0),0),"Other")</f>
        <v>13</v>
      </c>
      <c r="R5930" s="13">
        <f>IFERROR(VLOOKUP($A5930,'Fielding Data'!$A:$H,MATCH(R$1,'Fielding Data'!$A$1:$H$1,0),0),"Other")</f>
        <v>19</v>
      </c>
      <c r="S5930" s="13">
        <f>IFERROR(VLOOKUP($A5930,'Fielding Data'!$A:$H,MATCH(S$1,'Fielding Data'!$A$1:$H$1,0),0),"Other")</f>
        <v>1</v>
      </c>
      <c r="T5930" s="13">
        <f>IFERROR(VLOOKUP($A5930,'Fielding Data'!$A:$H,MATCH(T$1,'Fielding Data'!$A$1:$H$1,0),0),"Other")</f>
        <v>0</v>
      </c>
      <c r="U5930" s="13">
        <f>SUMIFS('Fielding Data'!E:E,'Fielding Data'!$A:$A,'Hitting Data'!$A5930)</f>
        <v>13</v>
      </c>
      <c r="V5930" s="13">
        <f>SUMIFS('Fielding Data'!F:F,'Fielding Data'!$A:$A,'Hitting Data'!$A5930)</f>
        <v>19</v>
      </c>
      <c r="W5930" s="13">
        <f>SUMIFS('Fielding Data'!G:G,'Fielding Data'!$A:$A,'Hitting Data'!$A5930)</f>
        <v>1</v>
      </c>
      <c r="X5930" s="13">
        <f>SUMIFS('Fielding Data'!H:H,'Fielding Data'!$A:$A,'Hitting Data'!$A5930)</f>
        <v>0</v>
      </c>
    </row>
    <row r="5931" spans="1:24" x14ac:dyDescent="0.3">
      <c r="A5931" s="13" t="str">
        <f t="shared" si="92"/>
        <v>zimmery012014</v>
      </c>
      <c r="B5931" s="16" t="s">
        <v>622</v>
      </c>
      <c r="C5931" s="16">
        <v>2014</v>
      </c>
      <c r="D5931" s="16">
        <v>61</v>
      </c>
      <c r="E5931" s="16">
        <v>214</v>
      </c>
      <c r="F5931" s="16">
        <v>26</v>
      </c>
      <c r="G5931" s="16">
        <v>60</v>
      </c>
      <c r="H5931" s="16">
        <v>19</v>
      </c>
      <c r="I5931" s="16">
        <v>1</v>
      </c>
      <c r="J5931" s="16">
        <v>5</v>
      </c>
      <c r="K5931" s="16">
        <v>38</v>
      </c>
      <c r="L5931" s="16">
        <v>0</v>
      </c>
      <c r="M5931" s="16">
        <v>0</v>
      </c>
      <c r="N5931" s="16">
        <v>22</v>
      </c>
      <c r="O5931" s="16">
        <v>37</v>
      </c>
      <c r="P5931" s="13" t="str">
        <f>IFERROR(VLOOKUP($A5931,'Fielding Data'!$A:$H,MATCH(P$1,'Fielding Data'!$A$1:$H$1,0),0),"Other")</f>
        <v>1B</v>
      </c>
      <c r="Q5931" s="13">
        <f>IFERROR(VLOOKUP($A5931,'Fielding Data'!$A:$H,MATCH(Q$1,'Fielding Data'!$A$1:$H$1,0),0),"Other")</f>
        <v>23</v>
      </c>
      <c r="R5931" s="13">
        <f>IFERROR(VLOOKUP($A5931,'Fielding Data'!$A:$H,MATCH(R$1,'Fielding Data'!$A$1:$H$1,0),0),"Other")</f>
        <v>0</v>
      </c>
      <c r="S5931" s="13">
        <f>IFERROR(VLOOKUP($A5931,'Fielding Data'!$A:$H,MATCH(S$1,'Fielding Data'!$A$1:$H$1,0),0),"Other")</f>
        <v>1</v>
      </c>
      <c r="T5931" s="13">
        <f>IFERROR(VLOOKUP($A5931,'Fielding Data'!$A:$H,MATCH(T$1,'Fielding Data'!$A$1:$H$1,0),0),"Other")</f>
        <v>2</v>
      </c>
      <c r="U5931" s="13">
        <f>SUMIFS('Fielding Data'!E:E,'Fielding Data'!$A:$A,'Hitting Data'!$A5931)</f>
        <v>137</v>
      </c>
      <c r="V5931" s="13">
        <f>SUMIFS('Fielding Data'!F:F,'Fielding Data'!$A:$A,'Hitting Data'!$A5931)</f>
        <v>41</v>
      </c>
      <c r="W5931" s="13">
        <f>SUMIFS('Fielding Data'!G:G,'Fielding Data'!$A:$A,'Hitting Data'!$A5931)</f>
        <v>4</v>
      </c>
      <c r="X5931" s="13">
        <f>SUMIFS('Fielding Data'!H:H,'Fielding Data'!$A:$A,'Hitting Data'!$A5931)</f>
        <v>6</v>
      </c>
    </row>
    <row r="5932" spans="1:24" x14ac:dyDescent="0.3">
      <c r="A5932" s="13" t="str">
        <f t="shared" si="92"/>
        <v>zobribe012014</v>
      </c>
      <c r="B5932" s="16" t="s">
        <v>747</v>
      </c>
      <c r="C5932" s="16">
        <v>2014</v>
      </c>
      <c r="D5932" s="16">
        <v>146</v>
      </c>
      <c r="E5932" s="16">
        <v>570</v>
      </c>
      <c r="F5932" s="16">
        <v>83</v>
      </c>
      <c r="G5932" s="16">
        <v>155</v>
      </c>
      <c r="H5932" s="16">
        <v>34</v>
      </c>
      <c r="I5932" s="16">
        <v>3</v>
      </c>
      <c r="J5932" s="16">
        <v>10</v>
      </c>
      <c r="K5932" s="16">
        <v>52</v>
      </c>
      <c r="L5932" s="16">
        <v>10</v>
      </c>
      <c r="M5932" s="16">
        <v>5</v>
      </c>
      <c r="N5932" s="16">
        <v>75</v>
      </c>
      <c r="O5932" s="16">
        <v>84</v>
      </c>
      <c r="P5932" s="13" t="str">
        <f>IFERROR(VLOOKUP($A5932,'Fielding Data'!$A:$H,MATCH(P$1,'Fielding Data'!$A$1:$H$1,0),0),"Other")</f>
        <v>2B</v>
      </c>
      <c r="Q5932" s="13">
        <f>IFERROR(VLOOKUP($A5932,'Fielding Data'!$A:$H,MATCH(Q$1,'Fielding Data'!$A$1:$H$1,0),0),"Other")</f>
        <v>105</v>
      </c>
      <c r="R5932" s="13">
        <f>IFERROR(VLOOKUP($A5932,'Fielding Data'!$A:$H,MATCH(R$1,'Fielding Data'!$A$1:$H$1,0),0),"Other")</f>
        <v>185</v>
      </c>
      <c r="S5932" s="13">
        <f>IFERROR(VLOOKUP($A5932,'Fielding Data'!$A:$H,MATCH(S$1,'Fielding Data'!$A$1:$H$1,0),0),"Other")</f>
        <v>6</v>
      </c>
      <c r="T5932" s="13">
        <f>IFERROR(VLOOKUP($A5932,'Fielding Data'!$A:$H,MATCH(T$1,'Fielding Data'!$A$1:$H$1,0),0),"Other")</f>
        <v>32</v>
      </c>
      <c r="U5932" s="13">
        <f>SUMIFS('Fielding Data'!E:E,'Fielding Data'!$A:$A,'Hitting Data'!$A5932)</f>
        <v>323</v>
      </c>
      <c r="V5932" s="13">
        <f>SUMIFS('Fielding Data'!F:F,'Fielding Data'!$A:$A,'Hitting Data'!$A5932)</f>
        <v>246</v>
      </c>
      <c r="W5932" s="13">
        <f>SUMIFS('Fielding Data'!G:G,'Fielding Data'!$A:$A,'Hitting Data'!$A5932)</f>
        <v>8</v>
      </c>
      <c r="X5932" s="13">
        <f>SUMIFS('Fielding Data'!H:H,'Fielding Data'!$A:$A,'Hitting Data'!$A5932)</f>
        <v>44</v>
      </c>
    </row>
    <row r="5933" spans="1:24" x14ac:dyDescent="0.3">
      <c r="A5933" s="13" t="str">
        <f t="shared" si="92"/>
        <v>zuninmi012014</v>
      </c>
      <c r="B5933" s="16" t="s">
        <v>2092</v>
      </c>
      <c r="C5933" s="16">
        <v>2014</v>
      </c>
      <c r="D5933" s="16">
        <v>131</v>
      </c>
      <c r="E5933" s="16">
        <v>438</v>
      </c>
      <c r="F5933" s="16">
        <v>51</v>
      </c>
      <c r="G5933" s="16">
        <v>87</v>
      </c>
      <c r="H5933" s="16">
        <v>20</v>
      </c>
      <c r="I5933" s="16">
        <v>2</v>
      </c>
      <c r="J5933" s="16">
        <v>22</v>
      </c>
      <c r="K5933" s="16">
        <v>60</v>
      </c>
      <c r="L5933" s="16">
        <v>0</v>
      </c>
      <c r="M5933" s="16">
        <v>3</v>
      </c>
      <c r="N5933" s="16">
        <v>17</v>
      </c>
      <c r="O5933" s="16">
        <v>158</v>
      </c>
      <c r="P5933" s="13" t="str">
        <f>IFERROR(VLOOKUP($A5933,'Fielding Data'!$A:$H,MATCH(P$1,'Fielding Data'!$A$1:$H$1,0),0),"Other")</f>
        <v>C</v>
      </c>
      <c r="Q5933" s="13">
        <f>IFERROR(VLOOKUP($A5933,'Fielding Data'!$A:$H,MATCH(Q$1,'Fielding Data'!$A$1:$H$1,0),0),"Other")</f>
        <v>1010</v>
      </c>
      <c r="R5933" s="13">
        <f>IFERROR(VLOOKUP($A5933,'Fielding Data'!$A:$H,MATCH(R$1,'Fielding Data'!$A$1:$H$1,0),0),"Other")</f>
        <v>84</v>
      </c>
      <c r="S5933" s="13">
        <f>IFERROR(VLOOKUP($A5933,'Fielding Data'!$A:$H,MATCH(S$1,'Fielding Data'!$A$1:$H$1,0),0),"Other")</f>
        <v>5</v>
      </c>
      <c r="T5933" s="13">
        <f>IFERROR(VLOOKUP($A5933,'Fielding Data'!$A:$H,MATCH(T$1,'Fielding Data'!$A$1:$H$1,0),0),"Other")</f>
        <v>5</v>
      </c>
      <c r="U5933" s="13">
        <f>SUMIFS('Fielding Data'!E:E,'Fielding Data'!$A:$A,'Hitting Data'!$A5933)</f>
        <v>1010</v>
      </c>
      <c r="V5933" s="13">
        <f>SUMIFS('Fielding Data'!F:F,'Fielding Data'!$A:$A,'Hitting Data'!$A5933)</f>
        <v>84</v>
      </c>
      <c r="W5933" s="13">
        <f>SUMIFS('Fielding Data'!G:G,'Fielding Data'!$A:$A,'Hitting Data'!$A5933)</f>
        <v>5</v>
      </c>
      <c r="X5933" s="13">
        <f>SUMIFS('Fielding Data'!H:H,'Fielding Data'!$A:$A,'Hitting Data'!$A5933)</f>
        <v>5</v>
      </c>
    </row>
  </sheetData>
  <autoFilter ref="A1:T593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H12056"/>
  <sheetViews>
    <sheetView workbookViewId="0">
      <selection activeCell="J2" sqref="J2"/>
    </sheetView>
  </sheetViews>
  <sheetFormatPr defaultColWidth="9.109375" defaultRowHeight="14.4" x14ac:dyDescent="0.3"/>
  <cols>
    <col min="1" max="1" width="15.21875" style="13" bestFit="1" customWidth="1"/>
    <col min="2" max="2" width="16.33203125" style="16" customWidth="1"/>
    <col min="3" max="3" width="10.33203125" style="16" customWidth="1"/>
    <col min="4" max="4" width="12" style="16" customWidth="1"/>
    <col min="5" max="6" width="14.109375" style="16" customWidth="1"/>
    <col min="7" max="7" width="12.109375" style="16" customWidth="1"/>
    <col min="8" max="8" width="9.109375" style="16"/>
    <col min="9" max="16384" width="9.109375" style="13"/>
  </cols>
  <sheetData>
    <row r="1" spans="1:8" s="15" customFormat="1" x14ac:dyDescent="0.3">
      <c r="A1" s="15" t="s">
        <v>2805</v>
      </c>
      <c r="B1" s="14" t="s">
        <v>33</v>
      </c>
      <c r="C1" s="14" t="s">
        <v>34</v>
      </c>
      <c r="D1" s="14" t="s">
        <v>2327</v>
      </c>
      <c r="E1" s="14" t="s">
        <v>2337</v>
      </c>
      <c r="F1" s="14" t="s">
        <v>2338</v>
      </c>
      <c r="G1" s="14" t="s">
        <v>2339</v>
      </c>
      <c r="H1" s="14" t="s">
        <v>2328</v>
      </c>
    </row>
    <row r="2" spans="1:8" x14ac:dyDescent="0.3">
      <c r="A2" s="13" t="str">
        <f>(B2&amp;C2)</f>
        <v>aardsda012010</v>
      </c>
      <c r="B2" s="16" t="s">
        <v>414</v>
      </c>
      <c r="C2" s="16">
        <v>2010</v>
      </c>
      <c r="D2" s="16" t="s">
        <v>2334</v>
      </c>
      <c r="E2" s="16">
        <v>2</v>
      </c>
      <c r="F2" s="16">
        <v>3</v>
      </c>
      <c r="G2" s="16">
        <v>1</v>
      </c>
      <c r="H2" s="16">
        <v>0</v>
      </c>
    </row>
    <row r="3" spans="1:8" x14ac:dyDescent="0.3">
      <c r="A3" s="13" t="str">
        <f t="shared" ref="A3:A66" si="0">(B3&amp;C3)</f>
        <v>abadfe012010</v>
      </c>
      <c r="B3" s="16" t="s">
        <v>1215</v>
      </c>
      <c r="C3" s="16">
        <v>2010</v>
      </c>
      <c r="D3" s="16" t="s">
        <v>2334</v>
      </c>
      <c r="E3" s="16">
        <v>0</v>
      </c>
      <c r="F3" s="16">
        <v>3</v>
      </c>
      <c r="G3" s="16">
        <v>0</v>
      </c>
      <c r="H3" s="16">
        <v>0</v>
      </c>
    </row>
    <row r="4" spans="1:8" x14ac:dyDescent="0.3">
      <c r="A4" s="13" t="str">
        <f t="shared" si="0"/>
        <v>abreubo012010</v>
      </c>
      <c r="B4" s="16" t="s">
        <v>47</v>
      </c>
      <c r="C4" s="16">
        <v>2010</v>
      </c>
      <c r="D4" s="16" t="s">
        <v>2330</v>
      </c>
    </row>
    <row r="5" spans="1:8" x14ac:dyDescent="0.3">
      <c r="A5" s="13" t="str">
        <f t="shared" si="0"/>
        <v>abreubo012010</v>
      </c>
      <c r="B5" s="16" t="s">
        <v>47</v>
      </c>
      <c r="C5" s="16">
        <v>2010</v>
      </c>
      <c r="D5" s="16" t="s">
        <v>2331</v>
      </c>
      <c r="E5" s="16">
        <v>242</v>
      </c>
      <c r="F5" s="16">
        <v>7</v>
      </c>
      <c r="G5" s="16">
        <v>6</v>
      </c>
      <c r="H5" s="16">
        <v>2</v>
      </c>
    </row>
    <row r="6" spans="1:8" x14ac:dyDescent="0.3">
      <c r="A6" s="13" t="str">
        <f t="shared" si="0"/>
        <v>abreubo012010</v>
      </c>
      <c r="B6" s="16" t="s">
        <v>47</v>
      </c>
      <c r="C6" s="16">
        <v>2010</v>
      </c>
      <c r="D6" s="16" t="s">
        <v>2332</v>
      </c>
    </row>
    <row r="7" spans="1:8" x14ac:dyDescent="0.3">
      <c r="A7" s="13" t="str">
        <f t="shared" si="0"/>
        <v>abreuto012010</v>
      </c>
      <c r="B7" s="16" t="s">
        <v>749</v>
      </c>
      <c r="C7" s="16">
        <v>2010</v>
      </c>
      <c r="D7" s="16" t="s">
        <v>39</v>
      </c>
      <c r="E7" s="16">
        <v>16</v>
      </c>
      <c r="F7" s="16">
        <v>18</v>
      </c>
      <c r="G7" s="16">
        <v>3</v>
      </c>
      <c r="H7" s="16">
        <v>3</v>
      </c>
    </row>
    <row r="8" spans="1:8" x14ac:dyDescent="0.3">
      <c r="A8" s="13" t="str">
        <f t="shared" si="0"/>
        <v>abreuto012010</v>
      </c>
      <c r="B8" s="16" t="s">
        <v>749</v>
      </c>
      <c r="C8" s="16">
        <v>2010</v>
      </c>
      <c r="D8" s="16" t="s">
        <v>40</v>
      </c>
      <c r="E8" s="16">
        <v>11</v>
      </c>
      <c r="F8" s="16">
        <v>33</v>
      </c>
      <c r="G8" s="16">
        <v>1</v>
      </c>
      <c r="H8" s="16">
        <v>1</v>
      </c>
    </row>
    <row r="9" spans="1:8" x14ac:dyDescent="0.3">
      <c r="A9" s="13" t="str">
        <f t="shared" si="0"/>
        <v>abreuto012010</v>
      </c>
      <c r="B9" s="16" t="s">
        <v>749</v>
      </c>
      <c r="C9" s="16">
        <v>2010</v>
      </c>
      <c r="D9" s="16" t="s">
        <v>2333</v>
      </c>
      <c r="E9" s="16">
        <v>16</v>
      </c>
      <c r="F9" s="16">
        <v>33</v>
      </c>
      <c r="G9" s="16">
        <v>6</v>
      </c>
      <c r="H9" s="16">
        <v>12</v>
      </c>
    </row>
    <row r="10" spans="1:8" x14ac:dyDescent="0.3">
      <c r="A10" s="13" t="str">
        <f t="shared" si="0"/>
        <v>accarje012010</v>
      </c>
      <c r="B10" s="16" t="s">
        <v>511</v>
      </c>
      <c r="C10" s="16">
        <v>2010</v>
      </c>
      <c r="D10" s="16" t="s">
        <v>2334</v>
      </c>
      <c r="E10" s="16">
        <v>0</v>
      </c>
      <c r="F10" s="16">
        <v>1</v>
      </c>
      <c r="G10" s="16">
        <v>0</v>
      </c>
      <c r="H10" s="16">
        <v>0</v>
      </c>
    </row>
    <row r="11" spans="1:8" x14ac:dyDescent="0.3">
      <c r="A11" s="13" t="str">
        <f t="shared" si="0"/>
        <v>aceveal012010</v>
      </c>
      <c r="B11" s="16" t="s">
        <v>872</v>
      </c>
      <c r="C11" s="16">
        <v>2010</v>
      </c>
      <c r="D11" s="16" t="s">
        <v>2334</v>
      </c>
      <c r="E11" s="16">
        <v>0</v>
      </c>
      <c r="F11" s="16">
        <v>2</v>
      </c>
      <c r="G11" s="16">
        <v>0</v>
      </c>
      <c r="H11" s="16">
        <v>0</v>
      </c>
    </row>
    <row r="12" spans="1:8" x14ac:dyDescent="0.3">
      <c r="A12" s="13" t="str">
        <f t="shared" si="0"/>
        <v>acostma012010</v>
      </c>
      <c r="B12" s="16" t="s">
        <v>750</v>
      </c>
      <c r="C12" s="16">
        <v>2010</v>
      </c>
      <c r="D12" s="16" t="s">
        <v>2334</v>
      </c>
      <c r="E12" s="16">
        <v>2</v>
      </c>
      <c r="F12" s="16">
        <v>3</v>
      </c>
      <c r="G12" s="16">
        <v>0</v>
      </c>
      <c r="H12" s="16">
        <v>1</v>
      </c>
    </row>
    <row r="13" spans="1:8" x14ac:dyDescent="0.3">
      <c r="A13" s="13" t="str">
        <f t="shared" si="0"/>
        <v>adamsmi032010</v>
      </c>
      <c r="B13" s="16" t="s">
        <v>415</v>
      </c>
      <c r="C13" s="16">
        <v>2010</v>
      </c>
      <c r="D13" s="16" t="s">
        <v>2334</v>
      </c>
      <c r="E13" s="16">
        <v>4</v>
      </c>
      <c r="F13" s="16">
        <v>6</v>
      </c>
      <c r="G13" s="16">
        <v>0</v>
      </c>
      <c r="H13" s="16">
        <v>0</v>
      </c>
    </row>
    <row r="14" spans="1:8" x14ac:dyDescent="0.3">
      <c r="A14" s="13" t="str">
        <f t="shared" si="0"/>
        <v>affelje012010</v>
      </c>
      <c r="B14" s="16" t="s">
        <v>284</v>
      </c>
      <c r="C14" s="16">
        <v>2010</v>
      </c>
      <c r="D14" s="16" t="s">
        <v>2334</v>
      </c>
      <c r="E14" s="16">
        <v>3</v>
      </c>
      <c r="F14" s="16">
        <v>15</v>
      </c>
      <c r="G14" s="16">
        <v>3</v>
      </c>
      <c r="H14" s="16">
        <v>0</v>
      </c>
    </row>
    <row r="15" spans="1:8" x14ac:dyDescent="0.3">
      <c r="A15" s="13" t="str">
        <f t="shared" si="0"/>
        <v>albaljo012010</v>
      </c>
      <c r="B15" s="16" t="s">
        <v>751</v>
      </c>
      <c r="C15" s="16">
        <v>2010</v>
      </c>
      <c r="D15" s="16" t="s">
        <v>2334</v>
      </c>
      <c r="E15" s="16">
        <v>0</v>
      </c>
      <c r="F15" s="16">
        <v>2</v>
      </c>
      <c r="G15" s="16">
        <v>0</v>
      </c>
      <c r="H15" s="16">
        <v>0</v>
      </c>
    </row>
    <row r="16" spans="1:8" x14ac:dyDescent="0.3">
      <c r="A16" s="13" t="str">
        <f t="shared" si="0"/>
        <v>alberma012010</v>
      </c>
      <c r="B16" s="16" t="s">
        <v>623</v>
      </c>
      <c r="C16" s="16">
        <v>2010</v>
      </c>
      <c r="D16" s="16" t="s">
        <v>2334</v>
      </c>
      <c r="E16" s="16">
        <v>6</v>
      </c>
      <c r="F16" s="16">
        <v>15</v>
      </c>
      <c r="G16" s="16">
        <v>1</v>
      </c>
      <c r="H16" s="16">
        <v>3</v>
      </c>
    </row>
    <row r="17" spans="1:8" x14ac:dyDescent="0.3">
      <c r="A17" s="13" t="str">
        <f t="shared" si="0"/>
        <v>aldrico012010</v>
      </c>
      <c r="B17" s="16" t="s">
        <v>226</v>
      </c>
      <c r="C17" s="16">
        <v>2010</v>
      </c>
      <c r="D17" s="16" t="s">
        <v>2330</v>
      </c>
    </row>
    <row r="18" spans="1:8" x14ac:dyDescent="0.3">
      <c r="A18" s="13" t="str">
        <f t="shared" si="0"/>
        <v>aldrico012010</v>
      </c>
      <c r="B18" s="16" t="s">
        <v>226</v>
      </c>
      <c r="C18" s="16">
        <v>2010</v>
      </c>
      <c r="D18" s="16" t="s">
        <v>2331</v>
      </c>
      <c r="E18" s="16">
        <v>5</v>
      </c>
      <c r="F18" s="16">
        <v>0</v>
      </c>
      <c r="G18" s="16">
        <v>0</v>
      </c>
      <c r="H18" s="16">
        <v>0</v>
      </c>
    </row>
    <row r="19" spans="1:8" x14ac:dyDescent="0.3">
      <c r="A19" s="13" t="str">
        <f t="shared" si="0"/>
        <v>aldrico012010</v>
      </c>
      <c r="B19" s="16" t="s">
        <v>226</v>
      </c>
      <c r="C19" s="16">
        <v>2010</v>
      </c>
      <c r="D19" s="16" t="s">
        <v>2332</v>
      </c>
    </row>
    <row r="20" spans="1:8" x14ac:dyDescent="0.3">
      <c r="A20" s="13" t="str">
        <f t="shared" si="0"/>
        <v>alfonel012010</v>
      </c>
      <c r="B20" s="16" t="s">
        <v>624</v>
      </c>
      <c r="C20" s="16">
        <v>2010</v>
      </c>
      <c r="D20" s="16" t="s">
        <v>2336</v>
      </c>
      <c r="E20" s="16">
        <v>54</v>
      </c>
      <c r="F20" s="16">
        <v>2</v>
      </c>
      <c r="G20" s="16">
        <v>2</v>
      </c>
      <c r="H20" s="16">
        <v>0</v>
      </c>
    </row>
    <row r="21" spans="1:8" x14ac:dyDescent="0.3">
      <c r="A21" s="13" t="str">
        <f t="shared" si="0"/>
        <v>allenbr012010</v>
      </c>
      <c r="B21" s="16" t="s">
        <v>1038</v>
      </c>
      <c r="C21" s="16">
        <v>2010</v>
      </c>
      <c r="D21" s="16" t="s">
        <v>2335</v>
      </c>
      <c r="E21" s="16">
        <v>14</v>
      </c>
      <c r="F21" s="16">
        <v>0</v>
      </c>
      <c r="G21" s="16">
        <v>0</v>
      </c>
      <c r="H21" s="16">
        <v>2</v>
      </c>
    </row>
    <row r="22" spans="1:8" x14ac:dyDescent="0.3">
      <c r="A22" s="13" t="str">
        <f t="shared" si="0"/>
        <v>allenbr012010</v>
      </c>
      <c r="B22" s="16" t="s">
        <v>1038</v>
      </c>
      <c r="C22" s="16">
        <v>2010</v>
      </c>
      <c r="D22" s="16" t="s">
        <v>2330</v>
      </c>
    </row>
    <row r="23" spans="1:8" x14ac:dyDescent="0.3">
      <c r="A23" s="13" t="str">
        <f t="shared" si="0"/>
        <v>allenbr012010</v>
      </c>
      <c r="B23" s="16" t="s">
        <v>1038</v>
      </c>
      <c r="C23" s="16">
        <v>2010</v>
      </c>
      <c r="D23" s="16" t="s">
        <v>2331</v>
      </c>
      <c r="E23" s="16">
        <v>27</v>
      </c>
      <c r="F23" s="16">
        <v>0</v>
      </c>
      <c r="G23" s="16">
        <v>0</v>
      </c>
      <c r="H23" s="16">
        <v>0</v>
      </c>
    </row>
    <row r="24" spans="1:8" x14ac:dyDescent="0.3">
      <c r="A24" s="13" t="str">
        <f t="shared" si="0"/>
        <v>alonsyo012010</v>
      </c>
      <c r="B24" s="16" t="s">
        <v>1216</v>
      </c>
      <c r="C24" s="16">
        <v>2010</v>
      </c>
      <c r="D24" s="16" t="s">
        <v>2335</v>
      </c>
      <c r="E24" s="16">
        <v>24</v>
      </c>
      <c r="F24" s="16">
        <v>4</v>
      </c>
      <c r="G24" s="16">
        <v>2</v>
      </c>
      <c r="H24" s="16">
        <v>5</v>
      </c>
    </row>
    <row r="25" spans="1:8" x14ac:dyDescent="0.3">
      <c r="A25" s="13" t="str">
        <f t="shared" si="0"/>
        <v>alvarpe012010</v>
      </c>
      <c r="B25" s="16" t="s">
        <v>1217</v>
      </c>
      <c r="C25" s="16">
        <v>2010</v>
      </c>
      <c r="D25" s="16" t="s">
        <v>40</v>
      </c>
      <c r="E25" s="16">
        <v>61</v>
      </c>
      <c r="F25" s="16">
        <v>198</v>
      </c>
      <c r="G25" s="16">
        <v>17</v>
      </c>
      <c r="H25" s="16">
        <v>17</v>
      </c>
    </row>
    <row r="26" spans="1:8" x14ac:dyDescent="0.3">
      <c r="A26" s="13" t="str">
        <f t="shared" si="0"/>
        <v>ambrihe012010</v>
      </c>
      <c r="B26" s="16" t="s">
        <v>1218</v>
      </c>
      <c r="C26" s="16">
        <v>2010</v>
      </c>
      <c r="D26" s="16" t="s">
        <v>2334</v>
      </c>
      <c r="E26" s="16">
        <v>1</v>
      </c>
      <c r="F26" s="16">
        <v>7</v>
      </c>
      <c r="G26" s="16">
        <v>0</v>
      </c>
      <c r="H26" s="16">
        <v>0</v>
      </c>
    </row>
    <row r="27" spans="1:8" x14ac:dyDescent="0.3">
      <c r="A27" s="13" t="str">
        <f t="shared" si="0"/>
        <v>anderbr042010</v>
      </c>
      <c r="B27" s="16" t="s">
        <v>1039</v>
      </c>
      <c r="C27" s="16">
        <v>2010</v>
      </c>
      <c r="D27" s="16" t="s">
        <v>2334</v>
      </c>
      <c r="E27" s="16">
        <v>4</v>
      </c>
      <c r="F27" s="16">
        <v>31</v>
      </c>
      <c r="G27" s="16">
        <v>1</v>
      </c>
      <c r="H27" s="16">
        <v>1</v>
      </c>
    </row>
    <row r="28" spans="1:8" x14ac:dyDescent="0.3">
      <c r="A28" s="13" t="str">
        <f t="shared" si="0"/>
        <v>anderbr052010</v>
      </c>
      <c r="B28" s="16" t="s">
        <v>1219</v>
      </c>
      <c r="C28" s="16">
        <v>2010</v>
      </c>
      <c r="D28" s="16" t="s">
        <v>2336</v>
      </c>
      <c r="E28" s="16">
        <v>40</v>
      </c>
      <c r="F28" s="16">
        <v>4</v>
      </c>
      <c r="G28" s="16">
        <v>1</v>
      </c>
      <c r="H28" s="16">
        <v>0</v>
      </c>
    </row>
    <row r="29" spans="1:8" x14ac:dyDescent="0.3">
      <c r="A29" s="13" t="str">
        <f t="shared" si="0"/>
        <v>anderga012010</v>
      </c>
      <c r="B29" s="16" t="s">
        <v>48</v>
      </c>
      <c r="C29" s="16">
        <v>2010</v>
      </c>
      <c r="D29" s="16" t="s">
        <v>2330</v>
      </c>
    </row>
    <row r="30" spans="1:8" x14ac:dyDescent="0.3">
      <c r="A30" s="13" t="str">
        <f t="shared" si="0"/>
        <v>anderga012010</v>
      </c>
      <c r="B30" s="16" t="s">
        <v>48</v>
      </c>
      <c r="C30" s="16">
        <v>2010</v>
      </c>
      <c r="D30" s="16" t="s">
        <v>2331</v>
      </c>
      <c r="E30" s="16">
        <v>38</v>
      </c>
      <c r="F30" s="16">
        <v>2</v>
      </c>
      <c r="G30" s="16">
        <v>2</v>
      </c>
      <c r="H30" s="16">
        <v>0</v>
      </c>
    </row>
    <row r="31" spans="1:8" x14ac:dyDescent="0.3">
      <c r="A31" s="13" t="str">
        <f t="shared" si="0"/>
        <v>anderga012010</v>
      </c>
      <c r="B31" s="16" t="s">
        <v>48</v>
      </c>
      <c r="C31" s="16">
        <v>2010</v>
      </c>
      <c r="D31" s="16" t="s">
        <v>2332</v>
      </c>
    </row>
    <row r="32" spans="1:8" x14ac:dyDescent="0.3">
      <c r="A32" s="13" t="str">
        <f t="shared" si="0"/>
        <v>anderla032010</v>
      </c>
      <c r="B32" s="16" t="s">
        <v>1220</v>
      </c>
      <c r="C32" s="16">
        <v>2010</v>
      </c>
      <c r="D32" s="16" t="s">
        <v>2335</v>
      </c>
      <c r="E32" s="16">
        <v>96</v>
      </c>
      <c r="F32" s="16">
        <v>9</v>
      </c>
      <c r="G32" s="16">
        <v>0</v>
      </c>
      <c r="H32" s="16">
        <v>9</v>
      </c>
    </row>
    <row r="33" spans="1:8" x14ac:dyDescent="0.3">
      <c r="A33" s="13" t="str">
        <f t="shared" si="0"/>
        <v>andinro012010</v>
      </c>
      <c r="B33" s="16" t="s">
        <v>512</v>
      </c>
      <c r="C33" s="16">
        <v>2010</v>
      </c>
      <c r="D33" s="16" t="s">
        <v>39</v>
      </c>
      <c r="E33" s="16">
        <v>6</v>
      </c>
      <c r="F33" s="16">
        <v>10</v>
      </c>
      <c r="G33" s="16">
        <v>0</v>
      </c>
      <c r="H33" s="16">
        <v>1</v>
      </c>
    </row>
    <row r="34" spans="1:8" x14ac:dyDescent="0.3">
      <c r="A34" s="13" t="str">
        <f t="shared" si="0"/>
        <v>andinro012010</v>
      </c>
      <c r="B34" s="16" t="s">
        <v>512</v>
      </c>
      <c r="C34" s="16">
        <v>2010</v>
      </c>
      <c r="D34" s="16" t="s">
        <v>40</v>
      </c>
      <c r="E34" s="16">
        <v>6</v>
      </c>
      <c r="F34" s="16">
        <v>4</v>
      </c>
      <c r="G34" s="16">
        <v>0</v>
      </c>
      <c r="H34" s="16">
        <v>1</v>
      </c>
    </row>
    <row r="35" spans="1:8" x14ac:dyDescent="0.3">
      <c r="A35" s="13" t="str">
        <f t="shared" si="0"/>
        <v>andinro012010</v>
      </c>
      <c r="B35" s="16" t="s">
        <v>512</v>
      </c>
      <c r="C35" s="16">
        <v>2010</v>
      </c>
      <c r="D35" s="16" t="s">
        <v>2333</v>
      </c>
      <c r="E35" s="16">
        <v>5</v>
      </c>
      <c r="F35" s="16">
        <v>14</v>
      </c>
      <c r="G35" s="16">
        <v>1</v>
      </c>
      <c r="H35" s="16">
        <v>3</v>
      </c>
    </row>
    <row r="36" spans="1:8" x14ac:dyDescent="0.3">
      <c r="A36" s="13" t="str">
        <f t="shared" si="0"/>
        <v>andruel012010</v>
      </c>
      <c r="B36" s="16" t="s">
        <v>1040</v>
      </c>
      <c r="C36" s="16">
        <v>2010</v>
      </c>
      <c r="D36" s="16" t="s">
        <v>2333</v>
      </c>
      <c r="E36" s="16">
        <v>242</v>
      </c>
      <c r="F36" s="16">
        <v>401</v>
      </c>
      <c r="G36" s="16">
        <v>16</v>
      </c>
      <c r="H36" s="16">
        <v>89</v>
      </c>
    </row>
    <row r="37" spans="1:8" x14ac:dyDescent="0.3">
      <c r="A37" s="13" t="str">
        <f t="shared" si="0"/>
        <v>ankieri012010</v>
      </c>
      <c r="B37" s="16" t="s">
        <v>49</v>
      </c>
      <c r="C37" s="16">
        <v>2010</v>
      </c>
      <c r="D37" s="16" t="s">
        <v>2329</v>
      </c>
    </row>
    <row r="38" spans="1:8" x14ac:dyDescent="0.3">
      <c r="A38" s="13" t="str">
        <f t="shared" si="0"/>
        <v>ankieri012010</v>
      </c>
      <c r="B38" s="16" t="s">
        <v>49</v>
      </c>
      <c r="C38" s="16">
        <v>2010</v>
      </c>
      <c r="D38" s="16" t="s">
        <v>2329</v>
      </c>
    </row>
    <row r="39" spans="1:8" x14ac:dyDescent="0.3">
      <c r="A39" s="13" t="str">
        <f t="shared" si="0"/>
        <v>ankieri012010</v>
      </c>
      <c r="B39" s="16" t="s">
        <v>49</v>
      </c>
      <c r="C39" s="16">
        <v>2010</v>
      </c>
      <c r="D39" s="16" t="s">
        <v>2331</v>
      </c>
      <c r="E39" s="16">
        <v>68</v>
      </c>
      <c r="F39" s="16">
        <v>1</v>
      </c>
      <c r="G39" s="16">
        <v>2</v>
      </c>
      <c r="H39" s="16">
        <v>1</v>
      </c>
    </row>
    <row r="40" spans="1:8" x14ac:dyDescent="0.3">
      <c r="A40" s="13" t="str">
        <f t="shared" si="0"/>
        <v>ankieri012010</v>
      </c>
      <c r="B40" s="16" t="s">
        <v>49</v>
      </c>
      <c r="C40" s="16">
        <v>2010</v>
      </c>
      <c r="D40" s="16" t="s">
        <v>2331</v>
      </c>
      <c r="E40" s="16">
        <v>73</v>
      </c>
      <c r="F40" s="16">
        <v>4</v>
      </c>
      <c r="G40" s="16">
        <v>2</v>
      </c>
      <c r="H40" s="16">
        <v>1</v>
      </c>
    </row>
    <row r="41" spans="1:8" x14ac:dyDescent="0.3">
      <c r="A41" s="13" t="str">
        <f t="shared" si="0"/>
        <v>arencjp012010</v>
      </c>
      <c r="B41" s="16" t="s">
        <v>1221</v>
      </c>
      <c r="C41" s="16">
        <v>2010</v>
      </c>
      <c r="D41" s="16" t="s">
        <v>2336</v>
      </c>
      <c r="E41" s="16">
        <v>48</v>
      </c>
      <c r="F41" s="16">
        <v>3</v>
      </c>
      <c r="G41" s="16">
        <v>0</v>
      </c>
      <c r="H41" s="16">
        <v>0</v>
      </c>
    </row>
    <row r="42" spans="1:8" x14ac:dyDescent="0.3">
      <c r="A42" s="13" t="str">
        <f t="shared" si="0"/>
        <v>ariasjo012010</v>
      </c>
      <c r="B42" s="16" t="s">
        <v>625</v>
      </c>
      <c r="C42" s="16">
        <v>2010</v>
      </c>
      <c r="D42" s="16" t="s">
        <v>2335</v>
      </c>
      <c r="E42" s="16">
        <v>34</v>
      </c>
      <c r="F42" s="16">
        <v>2</v>
      </c>
      <c r="G42" s="16">
        <v>1</v>
      </c>
      <c r="H42" s="16">
        <v>4</v>
      </c>
    </row>
    <row r="43" spans="1:8" x14ac:dyDescent="0.3">
      <c r="A43" s="13" t="str">
        <f t="shared" si="0"/>
        <v>ariasjo012010</v>
      </c>
      <c r="B43" s="16" t="s">
        <v>625</v>
      </c>
      <c r="C43" s="16">
        <v>2010</v>
      </c>
      <c r="D43" s="16" t="s">
        <v>39</v>
      </c>
      <c r="E43" s="16">
        <v>27</v>
      </c>
      <c r="F43" s="16">
        <v>45</v>
      </c>
      <c r="G43" s="16">
        <v>1</v>
      </c>
      <c r="H43" s="16">
        <v>13</v>
      </c>
    </row>
    <row r="44" spans="1:8" x14ac:dyDescent="0.3">
      <c r="A44" s="13" t="str">
        <f t="shared" si="0"/>
        <v>ariasjo012010</v>
      </c>
      <c r="B44" s="16" t="s">
        <v>625</v>
      </c>
      <c r="C44" s="16">
        <v>2010</v>
      </c>
      <c r="D44" s="16" t="s">
        <v>39</v>
      </c>
      <c r="E44" s="16">
        <v>19</v>
      </c>
      <c r="F44" s="16">
        <v>13</v>
      </c>
      <c r="G44" s="16">
        <v>1</v>
      </c>
      <c r="H44" s="16">
        <v>4</v>
      </c>
    </row>
    <row r="45" spans="1:8" x14ac:dyDescent="0.3">
      <c r="A45" s="13" t="str">
        <f t="shared" si="0"/>
        <v>ariasjo012010</v>
      </c>
      <c r="B45" s="16" t="s">
        <v>625</v>
      </c>
      <c r="C45" s="16">
        <v>2010</v>
      </c>
      <c r="D45" s="16" t="s">
        <v>2330</v>
      </c>
    </row>
    <row r="46" spans="1:8" x14ac:dyDescent="0.3">
      <c r="A46" s="13" t="str">
        <f t="shared" si="0"/>
        <v>ariasjo012010</v>
      </c>
      <c r="B46" s="16" t="s">
        <v>625</v>
      </c>
      <c r="C46" s="16">
        <v>2010</v>
      </c>
      <c r="D46" s="16" t="s">
        <v>2331</v>
      </c>
      <c r="E46" s="16">
        <v>0</v>
      </c>
      <c r="F46" s="16">
        <v>0</v>
      </c>
      <c r="G46" s="16">
        <v>0</v>
      </c>
      <c r="H46" s="16">
        <v>0</v>
      </c>
    </row>
    <row r="47" spans="1:8" x14ac:dyDescent="0.3">
      <c r="A47" s="13" t="str">
        <f t="shared" si="0"/>
        <v>ariasjo012010</v>
      </c>
      <c r="B47" s="16" t="s">
        <v>625</v>
      </c>
      <c r="C47" s="16">
        <v>2010</v>
      </c>
      <c r="D47" s="16" t="s">
        <v>2333</v>
      </c>
      <c r="E47" s="16">
        <v>5</v>
      </c>
      <c r="F47" s="16">
        <v>6</v>
      </c>
      <c r="G47" s="16">
        <v>0</v>
      </c>
      <c r="H47" s="16">
        <v>2</v>
      </c>
    </row>
    <row r="48" spans="1:8" x14ac:dyDescent="0.3">
      <c r="A48" s="13" t="str">
        <f t="shared" si="0"/>
        <v>ariasjo012010</v>
      </c>
      <c r="B48" s="16" t="s">
        <v>625</v>
      </c>
      <c r="C48" s="16">
        <v>2010</v>
      </c>
      <c r="D48" s="16" t="s">
        <v>2333</v>
      </c>
      <c r="E48" s="16">
        <v>1</v>
      </c>
      <c r="F48" s="16">
        <v>0</v>
      </c>
      <c r="G48" s="16">
        <v>1</v>
      </c>
      <c r="H48" s="16">
        <v>0</v>
      </c>
    </row>
    <row r="49" spans="1:8" x14ac:dyDescent="0.3">
      <c r="A49" s="13" t="str">
        <f t="shared" si="0"/>
        <v>arrieja012010</v>
      </c>
      <c r="B49" s="16" t="s">
        <v>1222</v>
      </c>
      <c r="C49" s="16">
        <v>2010</v>
      </c>
      <c r="D49" s="16" t="s">
        <v>2334</v>
      </c>
      <c r="E49" s="16">
        <v>8</v>
      </c>
      <c r="F49" s="16">
        <v>13</v>
      </c>
      <c r="G49" s="16">
        <v>2</v>
      </c>
      <c r="H49" s="16">
        <v>1</v>
      </c>
    </row>
    <row r="50" spans="1:8" x14ac:dyDescent="0.3">
      <c r="A50" s="13" t="str">
        <f t="shared" si="0"/>
        <v>arroybr012010</v>
      </c>
      <c r="B50" s="16" t="s">
        <v>50</v>
      </c>
      <c r="C50" s="16">
        <v>2010</v>
      </c>
      <c r="D50" s="16" t="s">
        <v>2334</v>
      </c>
      <c r="E50" s="16">
        <v>18</v>
      </c>
      <c r="F50" s="16">
        <v>31</v>
      </c>
      <c r="G50" s="16">
        <v>0</v>
      </c>
      <c r="H50" s="16">
        <v>5</v>
      </c>
    </row>
    <row r="51" spans="1:8" x14ac:dyDescent="0.3">
      <c r="A51" s="13" t="str">
        <f t="shared" si="0"/>
        <v>atchisc012010</v>
      </c>
      <c r="B51" s="16" t="s">
        <v>416</v>
      </c>
      <c r="C51" s="16">
        <v>2010</v>
      </c>
      <c r="D51" s="16" t="s">
        <v>2334</v>
      </c>
      <c r="E51" s="16">
        <v>7</v>
      </c>
      <c r="F51" s="16">
        <v>6</v>
      </c>
      <c r="G51" s="16">
        <v>0</v>
      </c>
      <c r="H51" s="16">
        <v>1</v>
      </c>
    </row>
    <row r="52" spans="1:8" x14ac:dyDescent="0.3">
      <c r="A52" s="13" t="str">
        <f t="shared" si="0"/>
        <v>atilalu012010</v>
      </c>
      <c r="B52" s="16" t="s">
        <v>1223</v>
      </c>
      <c r="C52" s="16">
        <v>2010</v>
      </c>
      <c r="D52" s="16" t="s">
        <v>2334</v>
      </c>
      <c r="E52" s="16">
        <v>10</v>
      </c>
      <c r="F52" s="16">
        <v>14</v>
      </c>
      <c r="G52" s="16">
        <v>2</v>
      </c>
      <c r="H52" s="16">
        <v>2</v>
      </c>
    </row>
    <row r="53" spans="1:8" x14ac:dyDescent="0.3">
      <c r="A53" s="13" t="str">
        <f t="shared" si="0"/>
        <v>atkinga012010</v>
      </c>
      <c r="B53" s="16" t="s">
        <v>349</v>
      </c>
      <c r="C53" s="16">
        <v>2010</v>
      </c>
      <c r="D53" s="16" t="s">
        <v>2335</v>
      </c>
      <c r="E53" s="16">
        <v>242</v>
      </c>
      <c r="F53" s="16">
        <v>16</v>
      </c>
      <c r="G53" s="16">
        <v>1</v>
      </c>
      <c r="H53" s="16">
        <v>24</v>
      </c>
    </row>
    <row r="54" spans="1:8" x14ac:dyDescent="0.3">
      <c r="A54" s="13" t="str">
        <f t="shared" si="0"/>
        <v>atkinmi012010</v>
      </c>
      <c r="B54" s="16" t="s">
        <v>1041</v>
      </c>
      <c r="C54" s="16">
        <v>2010</v>
      </c>
      <c r="D54" s="16" t="s">
        <v>2334</v>
      </c>
      <c r="E54" s="16">
        <v>0</v>
      </c>
      <c r="F54" s="16">
        <v>2</v>
      </c>
      <c r="G54" s="16">
        <v>0</v>
      </c>
      <c r="H54" s="16">
        <v>0</v>
      </c>
    </row>
    <row r="55" spans="1:8" x14ac:dyDescent="0.3">
      <c r="A55" s="13" t="str">
        <f t="shared" si="0"/>
        <v>ausmubr012010</v>
      </c>
      <c r="B55" s="16" t="s">
        <v>51</v>
      </c>
      <c r="C55" s="16">
        <v>2010</v>
      </c>
      <c r="D55" s="16" t="s">
        <v>2336</v>
      </c>
      <c r="E55" s="16">
        <v>168</v>
      </c>
      <c r="F55" s="16">
        <v>5</v>
      </c>
      <c r="G55" s="16">
        <v>1</v>
      </c>
      <c r="H55" s="16">
        <v>0</v>
      </c>
    </row>
    <row r="56" spans="1:8" x14ac:dyDescent="0.3">
      <c r="A56" s="13" t="str">
        <f t="shared" si="0"/>
        <v>avilaal012010</v>
      </c>
      <c r="B56" s="16" t="s">
        <v>1043</v>
      </c>
      <c r="C56" s="16">
        <v>2010</v>
      </c>
      <c r="D56" s="16" t="s">
        <v>2336</v>
      </c>
      <c r="E56" s="16">
        <v>556</v>
      </c>
      <c r="F56" s="16">
        <v>34</v>
      </c>
      <c r="G56" s="16">
        <v>4</v>
      </c>
      <c r="H56" s="16">
        <v>5</v>
      </c>
    </row>
    <row r="57" spans="1:8" x14ac:dyDescent="0.3">
      <c r="A57" s="13" t="str">
        <f t="shared" si="0"/>
        <v>avilemi012010</v>
      </c>
      <c r="B57" s="16" t="s">
        <v>874</v>
      </c>
      <c r="C57" s="16">
        <v>2010</v>
      </c>
      <c r="D57" s="16" t="s">
        <v>39</v>
      </c>
      <c r="E57" s="16">
        <v>183</v>
      </c>
      <c r="F57" s="16">
        <v>258</v>
      </c>
      <c r="G57" s="16">
        <v>11</v>
      </c>
      <c r="H57" s="16">
        <v>40</v>
      </c>
    </row>
    <row r="58" spans="1:8" x14ac:dyDescent="0.3">
      <c r="A58" s="13" t="str">
        <f t="shared" si="0"/>
        <v>avilemi012010</v>
      </c>
      <c r="B58" s="16" t="s">
        <v>874</v>
      </c>
      <c r="C58" s="16">
        <v>2010</v>
      </c>
      <c r="D58" s="16" t="s">
        <v>40</v>
      </c>
      <c r="E58" s="16">
        <v>2</v>
      </c>
      <c r="F58" s="16">
        <v>1</v>
      </c>
      <c r="G58" s="16">
        <v>1</v>
      </c>
      <c r="H58" s="16">
        <v>0</v>
      </c>
    </row>
    <row r="59" spans="1:8" x14ac:dyDescent="0.3">
      <c r="A59" s="13" t="str">
        <f t="shared" si="0"/>
        <v>avilemi012010</v>
      </c>
      <c r="B59" s="16" t="s">
        <v>874</v>
      </c>
      <c r="C59" s="16">
        <v>2010</v>
      </c>
      <c r="D59" s="16" t="s">
        <v>2333</v>
      </c>
      <c r="E59" s="16">
        <v>18</v>
      </c>
      <c r="F59" s="16">
        <v>29</v>
      </c>
      <c r="G59" s="16">
        <v>2</v>
      </c>
      <c r="H59" s="16">
        <v>5</v>
      </c>
    </row>
    <row r="60" spans="1:8" x14ac:dyDescent="0.3">
      <c r="A60" s="13" t="str">
        <f t="shared" si="0"/>
        <v>axforjo012010</v>
      </c>
      <c r="B60" s="16" t="s">
        <v>1044</v>
      </c>
      <c r="C60" s="16">
        <v>2010</v>
      </c>
      <c r="D60" s="16" t="s">
        <v>2334</v>
      </c>
      <c r="E60" s="16">
        <v>4</v>
      </c>
      <c r="F60" s="16">
        <v>5</v>
      </c>
      <c r="G60" s="16">
        <v>0</v>
      </c>
      <c r="H60" s="16">
        <v>2</v>
      </c>
    </row>
    <row r="61" spans="1:8" x14ac:dyDescent="0.3">
      <c r="A61" s="13" t="str">
        <f t="shared" si="0"/>
        <v>aybarer012010</v>
      </c>
      <c r="B61" s="16" t="s">
        <v>626</v>
      </c>
      <c r="C61" s="16">
        <v>2010</v>
      </c>
      <c r="D61" s="16" t="s">
        <v>2333</v>
      </c>
      <c r="E61" s="16">
        <v>198</v>
      </c>
      <c r="F61" s="16">
        <v>344</v>
      </c>
      <c r="G61" s="16">
        <v>21</v>
      </c>
      <c r="H61" s="16">
        <v>59</v>
      </c>
    </row>
    <row r="62" spans="1:8" x14ac:dyDescent="0.3">
      <c r="A62" s="13" t="str">
        <f t="shared" si="0"/>
        <v>aybarwi012010</v>
      </c>
      <c r="B62" s="16" t="s">
        <v>513</v>
      </c>
      <c r="C62" s="16">
        <v>2010</v>
      </c>
      <c r="D62" s="16" t="s">
        <v>2335</v>
      </c>
      <c r="E62" s="16">
        <v>13</v>
      </c>
      <c r="F62" s="16">
        <v>1</v>
      </c>
      <c r="G62" s="16">
        <v>0</v>
      </c>
      <c r="H62" s="16">
        <v>1</v>
      </c>
    </row>
    <row r="63" spans="1:8" x14ac:dyDescent="0.3">
      <c r="A63" s="13" t="str">
        <f t="shared" si="0"/>
        <v>aybarwi012010</v>
      </c>
      <c r="B63" s="16" t="s">
        <v>513</v>
      </c>
      <c r="C63" s="16">
        <v>2010</v>
      </c>
      <c r="D63" s="16" t="s">
        <v>39</v>
      </c>
      <c r="E63" s="16">
        <v>2</v>
      </c>
      <c r="F63" s="16">
        <v>5</v>
      </c>
      <c r="G63" s="16">
        <v>0</v>
      </c>
      <c r="H63" s="16">
        <v>0</v>
      </c>
    </row>
    <row r="64" spans="1:8" x14ac:dyDescent="0.3">
      <c r="A64" s="13" t="str">
        <f t="shared" si="0"/>
        <v>aybarwi012010</v>
      </c>
      <c r="B64" s="16" t="s">
        <v>513</v>
      </c>
      <c r="C64" s="16">
        <v>2010</v>
      </c>
      <c r="D64" s="16" t="s">
        <v>40</v>
      </c>
      <c r="E64" s="16">
        <v>0</v>
      </c>
      <c r="F64" s="16">
        <v>6</v>
      </c>
      <c r="G64" s="16">
        <v>1</v>
      </c>
      <c r="H64" s="16">
        <v>0</v>
      </c>
    </row>
    <row r="65" spans="1:8" x14ac:dyDescent="0.3">
      <c r="A65" s="13" t="str">
        <f t="shared" si="0"/>
        <v>badenbu012010</v>
      </c>
      <c r="B65" s="16" t="s">
        <v>875</v>
      </c>
      <c r="C65" s="16">
        <v>2010</v>
      </c>
      <c r="D65" s="16" t="s">
        <v>2334</v>
      </c>
      <c r="E65" s="16">
        <v>1</v>
      </c>
      <c r="F65" s="16">
        <v>21</v>
      </c>
      <c r="G65" s="16">
        <v>1</v>
      </c>
      <c r="H65" s="16">
        <v>2</v>
      </c>
    </row>
    <row r="66" spans="1:8" x14ac:dyDescent="0.3">
      <c r="A66" s="13" t="str">
        <f t="shared" si="0"/>
        <v>baezda012010</v>
      </c>
      <c r="B66" s="16" t="s">
        <v>228</v>
      </c>
      <c r="C66" s="16">
        <v>2010</v>
      </c>
      <c r="D66" s="16" t="s">
        <v>2334</v>
      </c>
      <c r="E66" s="16">
        <v>0</v>
      </c>
      <c r="F66" s="16">
        <v>17</v>
      </c>
      <c r="G66" s="16">
        <v>0</v>
      </c>
      <c r="H66" s="16">
        <v>0</v>
      </c>
    </row>
    <row r="67" spans="1:8" x14ac:dyDescent="0.3">
      <c r="A67" s="13" t="str">
        <f t="shared" ref="A67:A130" si="1">(B67&amp;C67)</f>
        <v>bailean012010</v>
      </c>
      <c r="B67" s="16" t="s">
        <v>1045</v>
      </c>
      <c r="C67" s="16">
        <v>2010</v>
      </c>
      <c r="D67" s="16" t="s">
        <v>2334</v>
      </c>
      <c r="E67" s="16">
        <v>4</v>
      </c>
      <c r="F67" s="16">
        <v>5</v>
      </c>
      <c r="G67" s="16">
        <v>0</v>
      </c>
      <c r="H67" s="16">
        <v>0</v>
      </c>
    </row>
    <row r="68" spans="1:8" x14ac:dyDescent="0.3">
      <c r="A68" s="13" t="str">
        <f t="shared" si="1"/>
        <v>baileho022010</v>
      </c>
      <c r="B68" s="16" t="s">
        <v>753</v>
      </c>
      <c r="C68" s="16">
        <v>2010</v>
      </c>
      <c r="D68" s="16" t="s">
        <v>2334</v>
      </c>
      <c r="E68" s="16">
        <v>15</v>
      </c>
      <c r="F68" s="16">
        <v>6</v>
      </c>
      <c r="G68" s="16">
        <v>1</v>
      </c>
      <c r="H68" s="16">
        <v>1</v>
      </c>
    </row>
    <row r="69" spans="1:8" x14ac:dyDescent="0.3">
      <c r="A69" s="13" t="str">
        <f t="shared" si="1"/>
        <v>bakerje032010</v>
      </c>
      <c r="B69" s="16" t="s">
        <v>514</v>
      </c>
      <c r="C69" s="16">
        <v>2010</v>
      </c>
      <c r="D69" s="16" t="s">
        <v>2335</v>
      </c>
      <c r="E69" s="16">
        <v>19</v>
      </c>
      <c r="F69" s="16">
        <v>1</v>
      </c>
      <c r="G69" s="16">
        <v>0</v>
      </c>
      <c r="H69" s="16">
        <v>0</v>
      </c>
    </row>
    <row r="70" spans="1:8" x14ac:dyDescent="0.3">
      <c r="A70" s="13" t="str">
        <f t="shared" si="1"/>
        <v>bakerje032010</v>
      </c>
      <c r="B70" s="16" t="s">
        <v>514</v>
      </c>
      <c r="C70" s="16">
        <v>2010</v>
      </c>
      <c r="D70" s="16" t="s">
        <v>39</v>
      </c>
      <c r="E70" s="16">
        <v>52</v>
      </c>
      <c r="F70" s="16">
        <v>54</v>
      </c>
      <c r="G70" s="16">
        <v>0</v>
      </c>
      <c r="H70" s="16">
        <v>13</v>
      </c>
    </row>
    <row r="71" spans="1:8" x14ac:dyDescent="0.3">
      <c r="A71" s="13" t="str">
        <f t="shared" si="1"/>
        <v>bakerje032010</v>
      </c>
      <c r="B71" s="16" t="s">
        <v>514</v>
      </c>
      <c r="C71" s="16">
        <v>2010</v>
      </c>
      <c r="D71" s="16" t="s">
        <v>40</v>
      </c>
      <c r="E71" s="16">
        <v>9</v>
      </c>
      <c r="F71" s="16">
        <v>56</v>
      </c>
      <c r="G71" s="16">
        <v>7</v>
      </c>
      <c r="H71" s="16">
        <v>2</v>
      </c>
    </row>
    <row r="72" spans="1:8" x14ac:dyDescent="0.3">
      <c r="A72" s="13" t="str">
        <f t="shared" si="1"/>
        <v>bakerje032010</v>
      </c>
      <c r="B72" s="16" t="s">
        <v>514</v>
      </c>
      <c r="C72" s="16">
        <v>2010</v>
      </c>
      <c r="D72" s="16" t="s">
        <v>2331</v>
      </c>
      <c r="E72" s="16">
        <v>5</v>
      </c>
      <c r="F72" s="16">
        <v>0</v>
      </c>
      <c r="G72" s="16">
        <v>0</v>
      </c>
      <c r="H72" s="16">
        <v>0</v>
      </c>
    </row>
    <row r="73" spans="1:8" x14ac:dyDescent="0.3">
      <c r="A73" s="13" t="str">
        <f t="shared" si="1"/>
        <v>bakerje032010</v>
      </c>
      <c r="B73" s="16" t="s">
        <v>514</v>
      </c>
      <c r="C73" s="16">
        <v>2010</v>
      </c>
      <c r="D73" s="16" t="s">
        <v>2332</v>
      </c>
    </row>
    <row r="74" spans="1:8" x14ac:dyDescent="0.3">
      <c r="A74" s="13" t="str">
        <f t="shared" si="1"/>
        <v>bakerjo012010</v>
      </c>
      <c r="B74" s="16" t="s">
        <v>876</v>
      </c>
      <c r="C74" s="16">
        <v>2010</v>
      </c>
      <c r="D74" s="16" t="s">
        <v>2336</v>
      </c>
      <c r="E74" s="16">
        <v>152</v>
      </c>
      <c r="F74" s="16">
        <v>9</v>
      </c>
      <c r="G74" s="16">
        <v>2</v>
      </c>
      <c r="H74" s="16">
        <v>1</v>
      </c>
    </row>
    <row r="75" spans="1:8" x14ac:dyDescent="0.3">
      <c r="A75" s="13" t="str">
        <f t="shared" si="1"/>
        <v>bakersc022010</v>
      </c>
      <c r="B75" s="16" t="s">
        <v>515</v>
      </c>
      <c r="C75" s="16">
        <v>2010</v>
      </c>
      <c r="D75" s="16" t="s">
        <v>2334</v>
      </c>
      <c r="E75" s="16">
        <v>15</v>
      </c>
      <c r="F75" s="16">
        <v>13</v>
      </c>
      <c r="G75" s="16">
        <v>1</v>
      </c>
      <c r="H75" s="16">
        <v>1</v>
      </c>
    </row>
    <row r="76" spans="1:8" x14ac:dyDescent="0.3">
      <c r="A76" s="13" t="str">
        <f t="shared" si="1"/>
        <v>baldero012010</v>
      </c>
      <c r="B76" s="16" t="s">
        <v>351</v>
      </c>
      <c r="C76" s="16">
        <v>2010</v>
      </c>
      <c r="D76" s="16" t="s">
        <v>2331</v>
      </c>
      <c r="E76" s="16">
        <v>6</v>
      </c>
      <c r="F76" s="16">
        <v>0</v>
      </c>
      <c r="G76" s="16">
        <v>0</v>
      </c>
      <c r="H76" s="16">
        <v>0</v>
      </c>
    </row>
    <row r="77" spans="1:8" x14ac:dyDescent="0.3">
      <c r="A77" s="13" t="str">
        <f t="shared" si="1"/>
        <v>baldero012010</v>
      </c>
      <c r="B77" s="16" t="s">
        <v>351</v>
      </c>
      <c r="C77" s="16">
        <v>2010</v>
      </c>
      <c r="D77" s="16" t="s">
        <v>2332</v>
      </c>
    </row>
    <row r="78" spans="1:8" x14ac:dyDescent="0.3">
      <c r="A78" s="13" t="str">
        <f t="shared" si="1"/>
        <v>balesco012010</v>
      </c>
      <c r="B78" s="16" t="s">
        <v>877</v>
      </c>
      <c r="C78" s="16">
        <v>2010</v>
      </c>
      <c r="D78" s="16" t="s">
        <v>2334</v>
      </c>
      <c r="E78" s="16">
        <v>0</v>
      </c>
      <c r="F78" s="16">
        <v>2</v>
      </c>
      <c r="G78" s="16">
        <v>0</v>
      </c>
      <c r="H78" s="16">
        <v>0</v>
      </c>
    </row>
    <row r="79" spans="1:8" x14ac:dyDescent="0.3">
      <c r="A79" s="13" t="str">
        <f t="shared" si="1"/>
        <v>balfogr012010</v>
      </c>
      <c r="B79" s="16" t="s">
        <v>229</v>
      </c>
      <c r="C79" s="16">
        <v>2010</v>
      </c>
      <c r="D79" s="16" t="s">
        <v>2334</v>
      </c>
      <c r="E79" s="16">
        <v>2</v>
      </c>
      <c r="F79" s="16">
        <v>2</v>
      </c>
      <c r="G79" s="16">
        <v>0</v>
      </c>
      <c r="H79" s="16">
        <v>0</v>
      </c>
    </row>
    <row r="80" spans="1:8" x14ac:dyDescent="0.3">
      <c r="A80" s="13" t="str">
        <f t="shared" si="1"/>
        <v>banksjo012010</v>
      </c>
      <c r="B80" s="16" t="s">
        <v>754</v>
      </c>
      <c r="C80" s="16">
        <v>2010</v>
      </c>
      <c r="D80" s="16" t="s">
        <v>2334</v>
      </c>
      <c r="E80" s="16">
        <v>0</v>
      </c>
      <c r="F80" s="16">
        <v>1</v>
      </c>
      <c r="G80" s="16">
        <v>0</v>
      </c>
      <c r="H80" s="16">
        <v>0</v>
      </c>
    </row>
    <row r="81" spans="1:8" x14ac:dyDescent="0.3">
      <c r="A81" s="13" t="str">
        <f t="shared" si="1"/>
        <v>bannibr012010</v>
      </c>
      <c r="B81" s="16" t="s">
        <v>627</v>
      </c>
      <c r="C81" s="16">
        <v>2010</v>
      </c>
      <c r="D81" s="16" t="s">
        <v>2334</v>
      </c>
      <c r="E81" s="16">
        <v>16</v>
      </c>
      <c r="F81" s="16">
        <v>19</v>
      </c>
      <c r="G81" s="16">
        <v>1</v>
      </c>
      <c r="H81" s="16">
        <v>1</v>
      </c>
    </row>
    <row r="82" spans="1:8" x14ac:dyDescent="0.3">
      <c r="A82" s="13" t="str">
        <f t="shared" si="1"/>
        <v>barajro012010</v>
      </c>
      <c r="B82" s="16" t="s">
        <v>52</v>
      </c>
      <c r="C82" s="16">
        <v>2010</v>
      </c>
      <c r="D82" s="16" t="s">
        <v>2336</v>
      </c>
      <c r="E82" s="16">
        <v>516</v>
      </c>
      <c r="F82" s="16">
        <v>21</v>
      </c>
      <c r="G82" s="16">
        <v>3</v>
      </c>
      <c r="H82" s="16">
        <v>5</v>
      </c>
    </row>
    <row r="83" spans="1:8" x14ac:dyDescent="0.3">
      <c r="A83" s="13" t="str">
        <f t="shared" si="1"/>
        <v>barajro012010</v>
      </c>
      <c r="B83" s="16" t="s">
        <v>52</v>
      </c>
      <c r="C83" s="16">
        <v>2010</v>
      </c>
      <c r="D83" s="16" t="s">
        <v>2336</v>
      </c>
      <c r="E83" s="16">
        <v>165</v>
      </c>
      <c r="F83" s="16">
        <v>6</v>
      </c>
      <c r="G83" s="16">
        <v>0</v>
      </c>
      <c r="H83" s="16">
        <v>0</v>
      </c>
    </row>
    <row r="84" spans="1:8" x14ac:dyDescent="0.3">
      <c r="A84" s="13" t="str">
        <f t="shared" si="1"/>
        <v>bardda012010</v>
      </c>
      <c r="B84" s="16" t="s">
        <v>1046</v>
      </c>
      <c r="C84" s="16">
        <v>2010</v>
      </c>
      <c r="D84" s="16" t="s">
        <v>2334</v>
      </c>
      <c r="E84" s="16">
        <v>7</v>
      </c>
      <c r="F84" s="16">
        <v>7</v>
      </c>
      <c r="G84" s="16">
        <v>2</v>
      </c>
      <c r="H84" s="16">
        <v>1</v>
      </c>
    </row>
    <row r="85" spans="1:8" x14ac:dyDescent="0.3">
      <c r="A85" s="13" t="str">
        <f t="shared" si="1"/>
        <v>bardebr012010</v>
      </c>
      <c r="B85" s="16" t="s">
        <v>755</v>
      </c>
      <c r="C85" s="16">
        <v>2010</v>
      </c>
      <c r="D85" s="16" t="s">
        <v>39</v>
      </c>
      <c r="E85" s="16">
        <v>1</v>
      </c>
      <c r="F85" s="16">
        <v>8</v>
      </c>
      <c r="G85" s="16">
        <v>1</v>
      </c>
      <c r="H85" s="16">
        <v>0</v>
      </c>
    </row>
    <row r="86" spans="1:8" x14ac:dyDescent="0.3">
      <c r="A86" s="13" t="str">
        <f t="shared" si="1"/>
        <v>bardebr012010</v>
      </c>
      <c r="B86" s="16" t="s">
        <v>755</v>
      </c>
      <c r="C86" s="16">
        <v>2010</v>
      </c>
      <c r="D86" s="16" t="s">
        <v>40</v>
      </c>
      <c r="E86" s="16">
        <v>3</v>
      </c>
      <c r="F86" s="16">
        <v>10</v>
      </c>
      <c r="G86" s="16">
        <v>0</v>
      </c>
      <c r="H86" s="16">
        <v>3</v>
      </c>
    </row>
    <row r="87" spans="1:8" x14ac:dyDescent="0.3">
      <c r="A87" s="13" t="str">
        <f t="shared" si="1"/>
        <v>bardebr012010</v>
      </c>
      <c r="B87" s="16" t="s">
        <v>755</v>
      </c>
      <c r="C87" s="16">
        <v>2010</v>
      </c>
      <c r="D87" s="16" t="s">
        <v>2333</v>
      </c>
      <c r="E87" s="16">
        <v>6</v>
      </c>
      <c r="F87" s="16">
        <v>7</v>
      </c>
      <c r="G87" s="16">
        <v>0</v>
      </c>
      <c r="H87" s="16">
        <v>1</v>
      </c>
    </row>
    <row r="88" spans="1:8" x14ac:dyDescent="0.3">
      <c r="A88" s="13" t="str">
        <f t="shared" si="1"/>
        <v>bardjo012010</v>
      </c>
      <c r="B88" s="16" t="s">
        <v>286</v>
      </c>
      <c r="C88" s="16">
        <v>2010</v>
      </c>
      <c r="D88" s="16" t="s">
        <v>2336</v>
      </c>
      <c r="E88" s="16">
        <v>202</v>
      </c>
      <c r="F88" s="16">
        <v>12</v>
      </c>
      <c r="G88" s="16">
        <v>2</v>
      </c>
      <c r="H88" s="16">
        <v>0</v>
      </c>
    </row>
    <row r="89" spans="1:8" x14ac:dyDescent="0.3">
      <c r="A89" s="13" t="str">
        <f t="shared" si="1"/>
        <v>barmecl012010</v>
      </c>
      <c r="B89" s="16" t="s">
        <v>352</v>
      </c>
      <c r="C89" s="16">
        <v>2010</v>
      </c>
      <c r="D89" s="16" t="s">
        <v>39</v>
      </c>
      <c r="E89" s="16">
        <v>163</v>
      </c>
      <c r="F89" s="16">
        <v>198</v>
      </c>
      <c r="G89" s="16">
        <v>5</v>
      </c>
      <c r="H89" s="16">
        <v>59</v>
      </c>
    </row>
    <row r="90" spans="1:8" x14ac:dyDescent="0.3">
      <c r="A90" s="13" t="str">
        <f t="shared" si="1"/>
        <v>barmecl012010</v>
      </c>
      <c r="B90" s="16" t="s">
        <v>352</v>
      </c>
      <c r="C90" s="16">
        <v>2010</v>
      </c>
      <c r="D90" s="16" t="s">
        <v>40</v>
      </c>
      <c r="E90" s="16">
        <v>0</v>
      </c>
      <c r="F90" s="16">
        <v>0</v>
      </c>
      <c r="G90" s="16">
        <v>0</v>
      </c>
      <c r="H90" s="16">
        <v>0</v>
      </c>
    </row>
    <row r="91" spans="1:8" x14ac:dyDescent="0.3">
      <c r="A91" s="13" t="str">
        <f t="shared" si="1"/>
        <v>barmecl012010</v>
      </c>
      <c r="B91" s="16" t="s">
        <v>352</v>
      </c>
      <c r="C91" s="16">
        <v>2010</v>
      </c>
      <c r="D91" s="16" t="s">
        <v>2333</v>
      </c>
      <c r="E91" s="16">
        <v>50</v>
      </c>
      <c r="F91" s="16">
        <v>141</v>
      </c>
      <c r="G91" s="16">
        <v>5</v>
      </c>
      <c r="H91" s="16">
        <v>33</v>
      </c>
    </row>
    <row r="92" spans="1:8" x14ac:dyDescent="0.3">
      <c r="A92" s="13" t="str">
        <f t="shared" si="1"/>
        <v>barneda012010</v>
      </c>
      <c r="B92" s="16" t="s">
        <v>1224</v>
      </c>
      <c r="C92" s="16">
        <v>2010</v>
      </c>
      <c r="D92" s="16" t="s">
        <v>39</v>
      </c>
      <c r="E92" s="16">
        <v>13</v>
      </c>
      <c r="F92" s="16">
        <v>17</v>
      </c>
      <c r="G92" s="16">
        <v>2</v>
      </c>
      <c r="H92" s="16">
        <v>4</v>
      </c>
    </row>
    <row r="93" spans="1:8" x14ac:dyDescent="0.3">
      <c r="A93" s="13" t="str">
        <f t="shared" si="1"/>
        <v>barneda012010</v>
      </c>
      <c r="B93" s="16" t="s">
        <v>1224</v>
      </c>
      <c r="C93" s="16">
        <v>2010</v>
      </c>
      <c r="D93" s="16" t="s">
        <v>40</v>
      </c>
      <c r="E93" s="16">
        <v>1</v>
      </c>
      <c r="F93" s="16">
        <v>11</v>
      </c>
      <c r="G93" s="16">
        <v>0</v>
      </c>
      <c r="H93" s="16">
        <v>1</v>
      </c>
    </row>
    <row r="94" spans="1:8" x14ac:dyDescent="0.3">
      <c r="A94" s="13" t="str">
        <f t="shared" si="1"/>
        <v>barneda012010</v>
      </c>
      <c r="B94" s="16" t="s">
        <v>1224</v>
      </c>
      <c r="C94" s="16">
        <v>2010</v>
      </c>
      <c r="D94" s="16" t="s">
        <v>2333</v>
      </c>
      <c r="E94" s="16">
        <v>10</v>
      </c>
      <c r="F94" s="16">
        <v>30</v>
      </c>
      <c r="G94" s="16">
        <v>0</v>
      </c>
      <c r="H94" s="16">
        <v>9</v>
      </c>
    </row>
    <row r="95" spans="1:8" x14ac:dyDescent="0.3">
      <c r="A95" s="13" t="str">
        <f t="shared" si="1"/>
        <v>bartlja012010</v>
      </c>
      <c r="B95" s="16" t="s">
        <v>417</v>
      </c>
      <c r="C95" s="16">
        <v>2010</v>
      </c>
      <c r="D95" s="16" t="s">
        <v>2333</v>
      </c>
      <c r="E95" s="16">
        <v>152</v>
      </c>
      <c r="F95" s="16">
        <v>309</v>
      </c>
      <c r="G95" s="16">
        <v>11</v>
      </c>
      <c r="H95" s="16">
        <v>58</v>
      </c>
    </row>
    <row r="96" spans="1:8" x14ac:dyDescent="0.3">
      <c r="A96" s="13" t="str">
        <f t="shared" si="1"/>
        <v>bartoda022010</v>
      </c>
      <c r="B96" s="16" t="s">
        <v>756</v>
      </c>
      <c r="C96" s="16">
        <v>2010</v>
      </c>
      <c r="D96" s="16" t="s">
        <v>2335</v>
      </c>
      <c r="E96" s="16">
        <v>1404</v>
      </c>
      <c r="F96" s="16">
        <v>78</v>
      </c>
      <c r="G96" s="16">
        <v>10</v>
      </c>
      <c r="H96" s="16">
        <v>121</v>
      </c>
    </row>
    <row r="97" spans="1:8" x14ac:dyDescent="0.3">
      <c r="A97" s="13" t="str">
        <f t="shared" si="1"/>
        <v>bassbr012010</v>
      </c>
      <c r="B97" s="16" t="s">
        <v>878</v>
      </c>
      <c r="C97" s="16">
        <v>2010</v>
      </c>
      <c r="D97" s="16" t="s">
        <v>2334</v>
      </c>
      <c r="E97" s="16">
        <v>0</v>
      </c>
      <c r="F97" s="16">
        <v>1</v>
      </c>
      <c r="G97" s="16">
        <v>0</v>
      </c>
      <c r="H97" s="16">
        <v>0</v>
      </c>
    </row>
    <row r="98" spans="1:8" x14ac:dyDescent="0.3">
      <c r="A98" s="13" t="str">
        <f t="shared" si="1"/>
        <v>bastaan012010</v>
      </c>
      <c r="B98" s="16" t="s">
        <v>1047</v>
      </c>
      <c r="C98" s="16">
        <v>2010</v>
      </c>
      <c r="D98" s="16" t="s">
        <v>2334</v>
      </c>
      <c r="E98" s="16">
        <v>0</v>
      </c>
      <c r="F98" s="16">
        <v>2</v>
      </c>
      <c r="G98" s="16">
        <v>0</v>
      </c>
      <c r="H98" s="16">
        <v>0</v>
      </c>
    </row>
    <row r="99" spans="1:8" x14ac:dyDescent="0.3">
      <c r="A99" s="13" t="str">
        <f t="shared" si="1"/>
        <v>batismi012010</v>
      </c>
      <c r="B99" s="16" t="s">
        <v>53</v>
      </c>
      <c r="C99" s="16">
        <v>2010</v>
      </c>
      <c r="D99" s="16" t="s">
        <v>2334</v>
      </c>
      <c r="E99" s="16">
        <v>5</v>
      </c>
      <c r="F99" s="16">
        <v>9</v>
      </c>
      <c r="G99" s="16">
        <v>0</v>
      </c>
      <c r="H99" s="16">
        <v>1</v>
      </c>
    </row>
    <row r="100" spans="1:8" x14ac:dyDescent="0.3">
      <c r="A100" s="13" t="str">
        <f t="shared" si="1"/>
        <v>bautide012010</v>
      </c>
      <c r="B100" s="16" t="s">
        <v>418</v>
      </c>
      <c r="C100" s="16">
        <v>2010</v>
      </c>
      <c r="D100" s="16" t="s">
        <v>2334</v>
      </c>
      <c r="E100" s="16">
        <v>1</v>
      </c>
      <c r="F100" s="16">
        <v>4</v>
      </c>
      <c r="G100" s="16">
        <v>0</v>
      </c>
      <c r="H100" s="16">
        <v>0</v>
      </c>
    </row>
    <row r="101" spans="1:8" x14ac:dyDescent="0.3">
      <c r="A101" s="13" t="str">
        <f t="shared" si="1"/>
        <v>bautijo022010</v>
      </c>
      <c r="B101" s="16" t="s">
        <v>419</v>
      </c>
      <c r="C101" s="16">
        <v>2010</v>
      </c>
      <c r="D101" s="16" t="s">
        <v>2335</v>
      </c>
      <c r="E101" s="16">
        <v>26</v>
      </c>
      <c r="F101" s="16">
        <v>0</v>
      </c>
      <c r="G101" s="16">
        <v>0</v>
      </c>
      <c r="H101" s="16">
        <v>0</v>
      </c>
    </row>
    <row r="102" spans="1:8" x14ac:dyDescent="0.3">
      <c r="A102" s="13" t="str">
        <f t="shared" si="1"/>
        <v>bautijo022010</v>
      </c>
      <c r="B102" s="16" t="s">
        <v>419</v>
      </c>
      <c r="C102" s="16">
        <v>2010</v>
      </c>
      <c r="D102" s="16" t="s">
        <v>40</v>
      </c>
      <c r="E102" s="16">
        <v>26</v>
      </c>
      <c r="F102" s="16">
        <v>100</v>
      </c>
      <c r="G102" s="16">
        <v>4</v>
      </c>
      <c r="H102" s="16">
        <v>7</v>
      </c>
    </row>
    <row r="103" spans="1:8" x14ac:dyDescent="0.3">
      <c r="A103" s="13" t="str">
        <f t="shared" si="1"/>
        <v>bautijo022010</v>
      </c>
      <c r="B103" s="16" t="s">
        <v>419</v>
      </c>
      <c r="C103" s="16">
        <v>2010</v>
      </c>
      <c r="D103" s="16" t="s">
        <v>2329</v>
      </c>
    </row>
    <row r="104" spans="1:8" x14ac:dyDescent="0.3">
      <c r="A104" s="13" t="str">
        <f t="shared" si="1"/>
        <v>bautijo022010</v>
      </c>
      <c r="B104" s="16" t="s">
        <v>419</v>
      </c>
      <c r="C104" s="16">
        <v>2010</v>
      </c>
      <c r="D104" s="16" t="s">
        <v>2331</v>
      </c>
      <c r="E104" s="16">
        <v>180</v>
      </c>
      <c r="F104" s="16">
        <v>12</v>
      </c>
      <c r="G104" s="16">
        <v>3</v>
      </c>
      <c r="H104" s="16">
        <v>5</v>
      </c>
    </row>
    <row r="105" spans="1:8" x14ac:dyDescent="0.3">
      <c r="A105" s="13" t="str">
        <f t="shared" si="1"/>
        <v>bautijo022010</v>
      </c>
      <c r="B105" s="16" t="s">
        <v>419</v>
      </c>
      <c r="C105" s="16">
        <v>2010</v>
      </c>
      <c r="D105" s="16" t="s">
        <v>2332</v>
      </c>
    </row>
    <row r="106" spans="1:8" x14ac:dyDescent="0.3">
      <c r="A106" s="13" t="str">
        <f t="shared" si="1"/>
        <v>baxtemi012010</v>
      </c>
      <c r="B106" s="16" t="s">
        <v>1225</v>
      </c>
      <c r="C106" s="16">
        <v>2010</v>
      </c>
      <c r="D106" s="16" t="s">
        <v>2335</v>
      </c>
      <c r="E106" s="16">
        <v>1</v>
      </c>
      <c r="F106" s="16">
        <v>0</v>
      </c>
      <c r="G106" s="16">
        <v>0</v>
      </c>
      <c r="H106" s="16">
        <v>0</v>
      </c>
    </row>
    <row r="107" spans="1:8" x14ac:dyDescent="0.3">
      <c r="A107" s="13" t="str">
        <f t="shared" si="1"/>
        <v>bayja012010</v>
      </c>
      <c r="B107" s="16" t="s">
        <v>353</v>
      </c>
      <c r="C107" s="16">
        <v>2010</v>
      </c>
      <c r="D107" s="16" t="s">
        <v>2330</v>
      </c>
    </row>
    <row r="108" spans="1:8" x14ac:dyDescent="0.3">
      <c r="A108" s="13" t="str">
        <f t="shared" si="1"/>
        <v>bayja012010</v>
      </c>
      <c r="B108" s="16" t="s">
        <v>353</v>
      </c>
      <c r="C108" s="16">
        <v>2010</v>
      </c>
      <c r="D108" s="16" t="s">
        <v>2331</v>
      </c>
      <c r="E108" s="16">
        <v>141</v>
      </c>
      <c r="F108" s="16">
        <v>6</v>
      </c>
      <c r="G108" s="16">
        <v>1</v>
      </c>
      <c r="H108" s="16">
        <v>1</v>
      </c>
    </row>
    <row r="109" spans="1:8" x14ac:dyDescent="0.3">
      <c r="A109" s="13" t="str">
        <f t="shared" si="1"/>
        <v>beachbr012010</v>
      </c>
      <c r="B109" s="16" t="s">
        <v>1226</v>
      </c>
      <c r="C109" s="16">
        <v>2010</v>
      </c>
      <c r="D109" s="16" t="s">
        <v>2334</v>
      </c>
      <c r="E109" s="16">
        <v>4</v>
      </c>
      <c r="F109" s="16">
        <v>0</v>
      </c>
      <c r="G109" s="16">
        <v>0</v>
      </c>
      <c r="H109" s="16">
        <v>0</v>
      </c>
    </row>
    <row r="110" spans="1:8" x14ac:dyDescent="0.3">
      <c r="A110" s="13" t="str">
        <f t="shared" si="1"/>
        <v>beckejo022010</v>
      </c>
      <c r="B110" s="16" t="s">
        <v>230</v>
      </c>
      <c r="C110" s="16">
        <v>2010</v>
      </c>
      <c r="D110" s="16" t="s">
        <v>2334</v>
      </c>
      <c r="E110" s="16">
        <v>9</v>
      </c>
      <c r="F110" s="16">
        <v>20</v>
      </c>
      <c r="G110" s="16">
        <v>1</v>
      </c>
      <c r="H110" s="16">
        <v>0</v>
      </c>
    </row>
    <row r="111" spans="1:8" x14ac:dyDescent="0.3">
      <c r="A111" s="13" t="str">
        <f t="shared" si="1"/>
        <v>beckhgo012010</v>
      </c>
      <c r="B111" s="16" t="s">
        <v>1048</v>
      </c>
      <c r="C111" s="16">
        <v>2010</v>
      </c>
      <c r="D111" s="16" t="s">
        <v>39</v>
      </c>
      <c r="E111" s="16">
        <v>245</v>
      </c>
      <c r="F111" s="16">
        <v>375</v>
      </c>
      <c r="G111" s="16">
        <v>12</v>
      </c>
      <c r="H111" s="16">
        <v>100</v>
      </c>
    </row>
    <row r="112" spans="1:8" x14ac:dyDescent="0.3">
      <c r="A112" s="13" t="str">
        <f t="shared" si="1"/>
        <v>beimejo012010</v>
      </c>
      <c r="B112" s="16" t="s">
        <v>231</v>
      </c>
      <c r="C112" s="16">
        <v>2010</v>
      </c>
      <c r="D112" s="16" t="s">
        <v>2334</v>
      </c>
      <c r="E112" s="16">
        <v>7</v>
      </c>
      <c r="F112" s="16">
        <v>9</v>
      </c>
      <c r="G112" s="16">
        <v>0</v>
      </c>
      <c r="H112" s="16">
        <v>0</v>
      </c>
    </row>
    <row r="113" spans="1:8" x14ac:dyDescent="0.3">
      <c r="A113" s="13" t="str">
        <f t="shared" si="1"/>
        <v>belisma012010</v>
      </c>
      <c r="B113" s="16" t="s">
        <v>354</v>
      </c>
      <c r="C113" s="16">
        <v>2010</v>
      </c>
      <c r="D113" s="16" t="s">
        <v>2334</v>
      </c>
      <c r="E113" s="16">
        <v>4</v>
      </c>
      <c r="F113" s="16">
        <v>10</v>
      </c>
      <c r="G113" s="16">
        <v>2</v>
      </c>
      <c r="H113" s="16">
        <v>2</v>
      </c>
    </row>
    <row r="114" spans="1:8" x14ac:dyDescent="0.3">
      <c r="A114" s="13" t="str">
        <f t="shared" si="1"/>
        <v>belisro012010</v>
      </c>
      <c r="B114" s="16" t="s">
        <v>1049</v>
      </c>
      <c r="C114" s="16">
        <v>2010</v>
      </c>
      <c r="D114" s="16" t="s">
        <v>2334</v>
      </c>
      <c r="E114" s="16">
        <v>4</v>
      </c>
      <c r="F114" s="16">
        <v>9</v>
      </c>
      <c r="G114" s="16">
        <v>0</v>
      </c>
      <c r="H114" s="16">
        <v>0</v>
      </c>
    </row>
    <row r="115" spans="1:8" x14ac:dyDescent="0.3">
      <c r="A115" s="13" t="str">
        <f t="shared" si="1"/>
        <v>bellhe012010</v>
      </c>
      <c r="B115" s="16" t="s">
        <v>420</v>
      </c>
      <c r="C115" s="16">
        <v>2010</v>
      </c>
      <c r="D115" s="16" t="s">
        <v>2334</v>
      </c>
      <c r="E115" s="16">
        <v>3</v>
      </c>
      <c r="F115" s="16">
        <v>4</v>
      </c>
      <c r="G115" s="16">
        <v>0</v>
      </c>
      <c r="H115" s="16">
        <v>0</v>
      </c>
    </row>
    <row r="116" spans="1:8" x14ac:dyDescent="0.3">
      <c r="A116" s="13" t="str">
        <f t="shared" si="1"/>
        <v>belliro012010</v>
      </c>
      <c r="B116" s="16" t="s">
        <v>54</v>
      </c>
      <c r="C116" s="16">
        <v>2010</v>
      </c>
      <c r="D116" s="16" t="s">
        <v>2335</v>
      </c>
      <c r="E116" s="16">
        <v>46</v>
      </c>
      <c r="F116" s="16">
        <v>6</v>
      </c>
      <c r="G116" s="16">
        <v>1</v>
      </c>
      <c r="H116" s="16">
        <v>6</v>
      </c>
    </row>
    <row r="117" spans="1:8" x14ac:dyDescent="0.3">
      <c r="A117" s="13" t="str">
        <f t="shared" si="1"/>
        <v>belliro012010</v>
      </c>
      <c r="B117" s="16" t="s">
        <v>54</v>
      </c>
      <c r="C117" s="16">
        <v>2010</v>
      </c>
      <c r="D117" s="16" t="s">
        <v>39</v>
      </c>
      <c r="E117" s="16">
        <v>38</v>
      </c>
      <c r="F117" s="16">
        <v>37</v>
      </c>
      <c r="G117" s="16">
        <v>1</v>
      </c>
      <c r="H117" s="16">
        <v>9</v>
      </c>
    </row>
    <row r="118" spans="1:8" x14ac:dyDescent="0.3">
      <c r="A118" s="13" t="str">
        <f t="shared" si="1"/>
        <v>belliro012010</v>
      </c>
      <c r="B118" s="16" t="s">
        <v>54</v>
      </c>
      <c r="C118" s="16">
        <v>2010</v>
      </c>
      <c r="D118" s="16" t="s">
        <v>40</v>
      </c>
      <c r="E118" s="16">
        <v>10</v>
      </c>
      <c r="F118" s="16">
        <v>23</v>
      </c>
      <c r="G118" s="16">
        <v>3</v>
      </c>
      <c r="H118" s="16">
        <v>3</v>
      </c>
    </row>
    <row r="119" spans="1:8" x14ac:dyDescent="0.3">
      <c r="A119" s="13" t="str">
        <f t="shared" si="1"/>
        <v>belljo012010</v>
      </c>
      <c r="B119" s="16" t="s">
        <v>1227</v>
      </c>
      <c r="C119" s="16">
        <v>2010</v>
      </c>
      <c r="D119" s="16" t="s">
        <v>40</v>
      </c>
      <c r="E119" s="16">
        <v>27</v>
      </c>
      <c r="F119" s="16">
        <v>77</v>
      </c>
      <c r="G119" s="16">
        <v>4</v>
      </c>
      <c r="H119" s="16">
        <v>8</v>
      </c>
    </row>
    <row r="120" spans="1:8" x14ac:dyDescent="0.3">
      <c r="A120" s="13" t="str">
        <f t="shared" si="1"/>
        <v>belltr012010</v>
      </c>
      <c r="B120" s="16" t="s">
        <v>1050</v>
      </c>
      <c r="C120" s="16">
        <v>2010</v>
      </c>
      <c r="D120" s="16" t="s">
        <v>2334</v>
      </c>
      <c r="E120" s="16">
        <v>7</v>
      </c>
      <c r="F120" s="16">
        <v>5</v>
      </c>
      <c r="G120" s="16">
        <v>1</v>
      </c>
      <c r="H120" s="16">
        <v>1</v>
      </c>
    </row>
    <row r="121" spans="1:8" x14ac:dyDescent="0.3">
      <c r="A121" s="13" t="str">
        <f t="shared" si="1"/>
        <v>beltrad012010</v>
      </c>
      <c r="B121" s="16" t="s">
        <v>55</v>
      </c>
      <c r="C121" s="16">
        <v>2010</v>
      </c>
      <c r="D121" s="16" t="s">
        <v>40</v>
      </c>
      <c r="E121" s="16">
        <v>138</v>
      </c>
      <c r="F121" s="16">
        <v>285</v>
      </c>
      <c r="G121" s="16">
        <v>19</v>
      </c>
      <c r="H121" s="16">
        <v>31</v>
      </c>
    </row>
    <row r="122" spans="1:8" x14ac:dyDescent="0.3">
      <c r="A122" s="13" t="str">
        <f t="shared" si="1"/>
        <v>beltrca012010</v>
      </c>
      <c r="B122" s="16" t="s">
        <v>56</v>
      </c>
      <c r="C122" s="16">
        <v>2010</v>
      </c>
      <c r="D122" s="16" t="s">
        <v>2329</v>
      </c>
    </row>
    <row r="123" spans="1:8" x14ac:dyDescent="0.3">
      <c r="A123" s="13" t="str">
        <f t="shared" si="1"/>
        <v>beltrca012010</v>
      </c>
      <c r="B123" s="16" t="s">
        <v>56</v>
      </c>
      <c r="C123" s="16">
        <v>2010</v>
      </c>
      <c r="D123" s="16" t="s">
        <v>2331</v>
      </c>
      <c r="E123" s="16">
        <v>146</v>
      </c>
      <c r="F123" s="16">
        <v>4</v>
      </c>
      <c r="G123" s="16">
        <v>0</v>
      </c>
      <c r="H123" s="16">
        <v>1</v>
      </c>
    </row>
    <row r="124" spans="1:8" x14ac:dyDescent="0.3">
      <c r="A124" s="13" t="str">
        <f t="shared" si="1"/>
        <v>beltrom012010</v>
      </c>
      <c r="B124" s="16" t="s">
        <v>1228</v>
      </c>
      <c r="C124" s="16">
        <v>2010</v>
      </c>
      <c r="D124" s="16" t="s">
        <v>2334</v>
      </c>
      <c r="E124" s="16">
        <v>0</v>
      </c>
      <c r="F124" s="16">
        <v>3</v>
      </c>
      <c r="G124" s="16">
        <v>0</v>
      </c>
      <c r="H124" s="16">
        <v>0</v>
      </c>
    </row>
    <row r="125" spans="1:8" x14ac:dyDescent="0.3">
      <c r="A125" s="13" t="str">
        <f t="shared" si="1"/>
        <v>benoijo012010</v>
      </c>
      <c r="B125" s="16" t="s">
        <v>232</v>
      </c>
      <c r="C125" s="16">
        <v>2010</v>
      </c>
      <c r="D125" s="16" t="s">
        <v>2334</v>
      </c>
      <c r="E125" s="16">
        <v>0</v>
      </c>
      <c r="F125" s="16">
        <v>4</v>
      </c>
      <c r="G125" s="16">
        <v>0</v>
      </c>
      <c r="H125" s="16">
        <v>0</v>
      </c>
    </row>
    <row r="126" spans="1:8" x14ac:dyDescent="0.3">
      <c r="A126" s="13" t="str">
        <f t="shared" si="1"/>
        <v>bensokr012010</v>
      </c>
      <c r="B126" s="16" t="s">
        <v>57</v>
      </c>
      <c r="C126" s="16">
        <v>2010</v>
      </c>
      <c r="D126" s="16" t="s">
        <v>2334</v>
      </c>
      <c r="E126" s="16">
        <v>1</v>
      </c>
      <c r="F126" s="16">
        <v>1</v>
      </c>
      <c r="G126" s="16">
        <v>0</v>
      </c>
      <c r="H126" s="16">
        <v>0</v>
      </c>
    </row>
    <row r="127" spans="1:8" x14ac:dyDescent="0.3">
      <c r="A127" s="13" t="str">
        <f t="shared" si="1"/>
        <v>bergebr022010</v>
      </c>
      <c r="B127" s="16" t="s">
        <v>1051</v>
      </c>
      <c r="C127" s="16">
        <v>2010</v>
      </c>
      <c r="D127" s="16" t="s">
        <v>2334</v>
      </c>
      <c r="E127" s="16">
        <v>11</v>
      </c>
      <c r="F127" s="16">
        <v>22</v>
      </c>
      <c r="G127" s="16">
        <v>0</v>
      </c>
      <c r="H127" s="16">
        <v>3</v>
      </c>
    </row>
    <row r="128" spans="1:8" x14ac:dyDescent="0.3">
      <c r="A128" s="13" t="str">
        <f t="shared" si="1"/>
        <v>bergju012010</v>
      </c>
      <c r="B128" s="16" t="s">
        <v>1052</v>
      </c>
      <c r="C128" s="16">
        <v>2010</v>
      </c>
      <c r="D128" s="16" t="s">
        <v>2334</v>
      </c>
      <c r="E128" s="16">
        <v>4</v>
      </c>
      <c r="F128" s="16">
        <v>4</v>
      </c>
      <c r="G128" s="16">
        <v>0</v>
      </c>
      <c r="H128" s="16">
        <v>0</v>
      </c>
    </row>
    <row r="129" spans="1:8" x14ac:dyDescent="0.3">
      <c r="A129" s="13" t="str">
        <f t="shared" si="1"/>
        <v>bergmja012010</v>
      </c>
      <c r="B129" s="16" t="s">
        <v>516</v>
      </c>
      <c r="C129" s="16">
        <v>2010</v>
      </c>
      <c r="D129" s="16" t="s">
        <v>2334</v>
      </c>
      <c r="E129" s="16">
        <v>0</v>
      </c>
      <c r="F129" s="16">
        <v>0</v>
      </c>
      <c r="G129" s="16">
        <v>0</v>
      </c>
      <c r="H129" s="16">
        <v>0</v>
      </c>
    </row>
    <row r="130" spans="1:8" x14ac:dyDescent="0.3">
      <c r="A130" s="13" t="str">
        <f t="shared" si="1"/>
        <v>berkeja012010</v>
      </c>
      <c r="B130" s="16" t="s">
        <v>1053</v>
      </c>
      <c r="C130" s="16">
        <v>2010</v>
      </c>
      <c r="D130" s="16" t="s">
        <v>2334</v>
      </c>
      <c r="E130" s="16">
        <v>3</v>
      </c>
      <c r="F130" s="16">
        <v>4</v>
      </c>
      <c r="G130" s="16">
        <v>0</v>
      </c>
      <c r="H130" s="16">
        <v>0</v>
      </c>
    </row>
    <row r="131" spans="1:8" x14ac:dyDescent="0.3">
      <c r="A131" s="13" t="str">
        <f t="shared" ref="A131:A194" si="2">(B131&amp;C131)</f>
        <v>berkmla012010</v>
      </c>
      <c r="B131" s="16" t="s">
        <v>58</v>
      </c>
      <c r="C131" s="16">
        <v>2010</v>
      </c>
      <c r="D131" s="16" t="s">
        <v>2335</v>
      </c>
      <c r="E131" s="16">
        <v>696</v>
      </c>
      <c r="F131" s="16">
        <v>72</v>
      </c>
      <c r="G131" s="16">
        <v>1</v>
      </c>
      <c r="H131" s="16">
        <v>60</v>
      </c>
    </row>
    <row r="132" spans="1:8" x14ac:dyDescent="0.3">
      <c r="A132" s="13" t="str">
        <f t="shared" si="2"/>
        <v>berkmla012010</v>
      </c>
      <c r="B132" s="16" t="s">
        <v>58</v>
      </c>
      <c r="C132" s="16">
        <v>2010</v>
      </c>
      <c r="D132" s="16" t="s">
        <v>2335</v>
      </c>
      <c r="E132" s="16">
        <v>54</v>
      </c>
      <c r="F132" s="16">
        <v>2</v>
      </c>
      <c r="G132" s="16">
        <v>1</v>
      </c>
      <c r="H132" s="16">
        <v>8</v>
      </c>
    </row>
    <row r="133" spans="1:8" x14ac:dyDescent="0.3">
      <c r="A133" s="13" t="str">
        <f t="shared" si="2"/>
        <v>bernaro012010</v>
      </c>
      <c r="B133" s="16" t="s">
        <v>879</v>
      </c>
      <c r="C133" s="16">
        <v>2010</v>
      </c>
      <c r="D133" s="16" t="s">
        <v>2329</v>
      </c>
    </row>
    <row r="134" spans="1:8" x14ac:dyDescent="0.3">
      <c r="A134" s="13" t="str">
        <f t="shared" si="2"/>
        <v>bernaro012010</v>
      </c>
      <c r="B134" s="16" t="s">
        <v>879</v>
      </c>
      <c r="C134" s="16">
        <v>2010</v>
      </c>
      <c r="D134" s="16" t="s">
        <v>2330</v>
      </c>
    </row>
    <row r="135" spans="1:8" x14ac:dyDescent="0.3">
      <c r="A135" s="13" t="str">
        <f t="shared" si="2"/>
        <v>bernaro012010</v>
      </c>
      <c r="B135" s="16" t="s">
        <v>879</v>
      </c>
      <c r="C135" s="16">
        <v>2010</v>
      </c>
      <c r="D135" s="16" t="s">
        <v>2331</v>
      </c>
      <c r="E135" s="16">
        <v>207</v>
      </c>
      <c r="F135" s="16">
        <v>9</v>
      </c>
      <c r="G135" s="16">
        <v>4</v>
      </c>
      <c r="H135" s="16">
        <v>4</v>
      </c>
    </row>
    <row r="136" spans="1:8" x14ac:dyDescent="0.3">
      <c r="A136" s="13" t="str">
        <f t="shared" si="2"/>
        <v>bernaro012010</v>
      </c>
      <c r="B136" s="16" t="s">
        <v>879</v>
      </c>
      <c r="C136" s="16">
        <v>2010</v>
      </c>
      <c r="D136" s="16" t="s">
        <v>2332</v>
      </c>
    </row>
    <row r="137" spans="1:8" x14ac:dyDescent="0.3">
      <c r="A137" s="13" t="str">
        <f t="shared" si="2"/>
        <v>betanra012010</v>
      </c>
      <c r="B137" s="16" t="s">
        <v>355</v>
      </c>
      <c r="C137" s="16">
        <v>2010</v>
      </c>
      <c r="D137" s="16" t="s">
        <v>2334</v>
      </c>
      <c r="E137" s="16">
        <v>3</v>
      </c>
      <c r="F137" s="16">
        <v>4</v>
      </c>
      <c r="G137" s="16">
        <v>0</v>
      </c>
      <c r="H137" s="16">
        <v>0</v>
      </c>
    </row>
    <row r="138" spans="1:8" x14ac:dyDescent="0.3">
      <c r="A138" s="13" t="str">
        <f t="shared" si="2"/>
        <v>betanyu012010</v>
      </c>
      <c r="B138" s="16" t="s">
        <v>517</v>
      </c>
      <c r="C138" s="16">
        <v>2010</v>
      </c>
      <c r="D138" s="16" t="s">
        <v>2333</v>
      </c>
      <c r="E138" s="16">
        <v>256</v>
      </c>
      <c r="F138" s="16">
        <v>418</v>
      </c>
      <c r="G138" s="16">
        <v>18</v>
      </c>
      <c r="H138" s="16">
        <v>84</v>
      </c>
    </row>
    <row r="139" spans="1:8" x14ac:dyDescent="0.3">
      <c r="A139" s="13" t="str">
        <f t="shared" si="2"/>
        <v>betemwi012010</v>
      </c>
      <c r="B139" s="16" t="s">
        <v>233</v>
      </c>
      <c r="C139" s="16">
        <v>2010</v>
      </c>
      <c r="D139" s="16" t="s">
        <v>2335</v>
      </c>
      <c r="E139" s="16">
        <v>33</v>
      </c>
      <c r="F139" s="16">
        <v>0</v>
      </c>
      <c r="G139" s="16">
        <v>1</v>
      </c>
      <c r="H139" s="16">
        <v>1</v>
      </c>
    </row>
    <row r="140" spans="1:8" x14ac:dyDescent="0.3">
      <c r="A140" s="13" t="str">
        <f t="shared" si="2"/>
        <v>betemwi012010</v>
      </c>
      <c r="B140" s="16" t="s">
        <v>233</v>
      </c>
      <c r="C140" s="16">
        <v>2010</v>
      </c>
      <c r="D140" s="16" t="s">
        <v>39</v>
      </c>
      <c r="E140" s="16">
        <v>1</v>
      </c>
      <c r="F140" s="16">
        <v>4</v>
      </c>
      <c r="G140" s="16">
        <v>1</v>
      </c>
      <c r="H140" s="16">
        <v>0</v>
      </c>
    </row>
    <row r="141" spans="1:8" x14ac:dyDescent="0.3">
      <c r="A141" s="13" t="str">
        <f t="shared" si="2"/>
        <v>betemwi012010</v>
      </c>
      <c r="B141" s="16" t="s">
        <v>233</v>
      </c>
      <c r="C141" s="16">
        <v>2010</v>
      </c>
      <c r="D141" s="16" t="s">
        <v>40</v>
      </c>
      <c r="E141" s="16">
        <v>30</v>
      </c>
      <c r="F141" s="16">
        <v>75</v>
      </c>
      <c r="G141" s="16">
        <v>8</v>
      </c>
      <c r="H141" s="16">
        <v>9</v>
      </c>
    </row>
    <row r="142" spans="1:8" x14ac:dyDescent="0.3">
      <c r="A142" s="13" t="str">
        <f t="shared" si="2"/>
        <v>betemwi012010</v>
      </c>
      <c r="B142" s="16" t="s">
        <v>233</v>
      </c>
      <c r="C142" s="16">
        <v>2010</v>
      </c>
      <c r="D142" s="16" t="s">
        <v>2330</v>
      </c>
    </row>
    <row r="143" spans="1:8" x14ac:dyDescent="0.3">
      <c r="A143" s="13" t="str">
        <f t="shared" si="2"/>
        <v>betemwi012010</v>
      </c>
      <c r="B143" s="16" t="s">
        <v>233</v>
      </c>
      <c r="C143" s="16">
        <v>2010</v>
      </c>
      <c r="D143" s="16" t="s">
        <v>2331</v>
      </c>
      <c r="E143" s="16">
        <v>3</v>
      </c>
      <c r="F143" s="16">
        <v>0</v>
      </c>
      <c r="G143" s="16">
        <v>0</v>
      </c>
      <c r="H143" s="16">
        <v>0</v>
      </c>
    </row>
    <row r="144" spans="1:8" x14ac:dyDescent="0.3">
      <c r="A144" s="13" t="str">
        <f t="shared" si="2"/>
        <v>billich012010</v>
      </c>
      <c r="B144" s="16" t="s">
        <v>628</v>
      </c>
      <c r="C144" s="16">
        <v>2010</v>
      </c>
      <c r="D144" s="16" t="s">
        <v>2334</v>
      </c>
      <c r="E144" s="16">
        <v>12</v>
      </c>
      <c r="F144" s="16">
        <v>20</v>
      </c>
      <c r="G144" s="16">
        <v>1</v>
      </c>
      <c r="H144" s="16">
        <v>1</v>
      </c>
    </row>
    <row r="145" spans="1:8" x14ac:dyDescent="0.3">
      <c r="A145" s="13" t="str">
        <f t="shared" si="2"/>
        <v>bisenjo012010</v>
      </c>
      <c r="B145" s="16" t="s">
        <v>757</v>
      </c>
      <c r="C145" s="16">
        <v>2010</v>
      </c>
      <c r="D145" s="16" t="s">
        <v>2334</v>
      </c>
      <c r="E145" s="16">
        <v>0</v>
      </c>
      <c r="F145" s="16">
        <v>0</v>
      </c>
      <c r="G145" s="16">
        <v>1</v>
      </c>
      <c r="H145" s="16">
        <v>0</v>
      </c>
    </row>
    <row r="146" spans="1:8" x14ac:dyDescent="0.3">
      <c r="A146" s="13" t="str">
        <f t="shared" si="2"/>
        <v>blackni012010</v>
      </c>
      <c r="B146" s="16" t="s">
        <v>758</v>
      </c>
      <c r="C146" s="16">
        <v>2010</v>
      </c>
      <c r="D146" s="16" t="s">
        <v>2334</v>
      </c>
      <c r="E146" s="16">
        <v>11</v>
      </c>
      <c r="F146" s="16">
        <v>25</v>
      </c>
      <c r="G146" s="16">
        <v>2</v>
      </c>
      <c r="H146" s="16">
        <v>4</v>
      </c>
    </row>
    <row r="147" spans="1:8" x14ac:dyDescent="0.3">
      <c r="A147" s="13" t="str">
        <f t="shared" si="2"/>
        <v>blakeca012010</v>
      </c>
      <c r="B147" s="16" t="s">
        <v>59</v>
      </c>
      <c r="C147" s="16">
        <v>2010</v>
      </c>
      <c r="D147" s="16" t="s">
        <v>2335</v>
      </c>
      <c r="E147" s="16">
        <v>1</v>
      </c>
      <c r="F147" s="16">
        <v>0</v>
      </c>
      <c r="G147" s="16">
        <v>0</v>
      </c>
      <c r="H147" s="16">
        <v>0</v>
      </c>
    </row>
    <row r="148" spans="1:8" x14ac:dyDescent="0.3">
      <c r="A148" s="13" t="str">
        <f t="shared" si="2"/>
        <v>blakeca012010</v>
      </c>
      <c r="B148" s="16" t="s">
        <v>59</v>
      </c>
      <c r="C148" s="16">
        <v>2010</v>
      </c>
      <c r="D148" s="16" t="s">
        <v>40</v>
      </c>
      <c r="E148" s="16">
        <v>80</v>
      </c>
      <c r="F148" s="16">
        <v>257</v>
      </c>
      <c r="G148" s="16">
        <v>15</v>
      </c>
      <c r="H148" s="16">
        <v>17</v>
      </c>
    </row>
    <row r="149" spans="1:8" x14ac:dyDescent="0.3">
      <c r="A149" s="13" t="str">
        <f t="shared" si="2"/>
        <v>blaloha012010</v>
      </c>
      <c r="B149" s="16" t="s">
        <v>288</v>
      </c>
      <c r="C149" s="16">
        <v>2010</v>
      </c>
      <c r="D149" s="16" t="s">
        <v>2335</v>
      </c>
      <c r="E149" s="16">
        <v>6</v>
      </c>
      <c r="F149" s="16">
        <v>0</v>
      </c>
      <c r="G149" s="16">
        <v>0</v>
      </c>
      <c r="H149" s="16">
        <v>1</v>
      </c>
    </row>
    <row r="150" spans="1:8" x14ac:dyDescent="0.3">
      <c r="A150" s="13" t="str">
        <f t="shared" si="2"/>
        <v>blaloha012010</v>
      </c>
      <c r="B150" s="16" t="s">
        <v>288</v>
      </c>
      <c r="C150" s="16">
        <v>2010</v>
      </c>
      <c r="D150" s="16" t="s">
        <v>40</v>
      </c>
      <c r="E150" s="16">
        <v>1</v>
      </c>
      <c r="F150" s="16">
        <v>3</v>
      </c>
      <c r="G150" s="16">
        <v>1</v>
      </c>
      <c r="H150" s="16">
        <v>0</v>
      </c>
    </row>
    <row r="151" spans="1:8" x14ac:dyDescent="0.3">
      <c r="A151" s="13" t="str">
        <f t="shared" si="2"/>
        <v>blaloha012010</v>
      </c>
      <c r="B151" s="16" t="s">
        <v>288</v>
      </c>
      <c r="C151" s="16">
        <v>2010</v>
      </c>
      <c r="D151" s="16" t="s">
        <v>2331</v>
      </c>
      <c r="E151" s="16">
        <v>1</v>
      </c>
      <c r="F151" s="16">
        <v>0</v>
      </c>
      <c r="G151" s="16">
        <v>0</v>
      </c>
      <c r="H151" s="16">
        <v>0</v>
      </c>
    </row>
    <row r="152" spans="1:8" x14ac:dyDescent="0.3">
      <c r="A152" s="13" t="str">
        <f t="shared" si="2"/>
        <v>blaloha012010</v>
      </c>
      <c r="B152" s="16" t="s">
        <v>288</v>
      </c>
      <c r="C152" s="16">
        <v>2010</v>
      </c>
      <c r="D152" s="16" t="s">
        <v>2332</v>
      </c>
    </row>
    <row r="153" spans="1:8" x14ac:dyDescent="0.3">
      <c r="A153" s="13" t="str">
        <f t="shared" si="2"/>
        <v>blancan012010</v>
      </c>
      <c r="B153" s="16" t="s">
        <v>422</v>
      </c>
      <c r="C153" s="16">
        <v>2010</v>
      </c>
      <c r="D153" s="16" t="s">
        <v>39</v>
      </c>
      <c r="E153" s="16">
        <v>48</v>
      </c>
      <c r="F153" s="16">
        <v>92</v>
      </c>
      <c r="G153" s="16">
        <v>4</v>
      </c>
      <c r="H153" s="16">
        <v>19</v>
      </c>
    </row>
    <row r="154" spans="1:8" x14ac:dyDescent="0.3">
      <c r="A154" s="13" t="str">
        <f t="shared" si="2"/>
        <v>blancan012010</v>
      </c>
      <c r="B154" s="16" t="s">
        <v>422</v>
      </c>
      <c r="C154" s="16">
        <v>2010</v>
      </c>
      <c r="D154" s="16" t="s">
        <v>40</v>
      </c>
      <c r="E154" s="16">
        <v>1</v>
      </c>
      <c r="F154" s="16">
        <v>5</v>
      </c>
      <c r="G154" s="16">
        <v>1</v>
      </c>
      <c r="H154" s="16">
        <v>0</v>
      </c>
    </row>
    <row r="155" spans="1:8" x14ac:dyDescent="0.3">
      <c r="A155" s="13" t="str">
        <f t="shared" si="2"/>
        <v>blancan012010</v>
      </c>
      <c r="B155" s="16" t="s">
        <v>422</v>
      </c>
      <c r="C155" s="16">
        <v>2010</v>
      </c>
      <c r="D155" s="16" t="s">
        <v>2333</v>
      </c>
      <c r="E155" s="16">
        <v>16</v>
      </c>
      <c r="F155" s="16">
        <v>37</v>
      </c>
      <c r="G155" s="16">
        <v>2</v>
      </c>
      <c r="H155" s="16">
        <v>8</v>
      </c>
    </row>
    <row r="156" spans="1:8" x14ac:dyDescent="0.3">
      <c r="A156" s="13" t="str">
        <f t="shared" si="2"/>
        <v>blancgr012010</v>
      </c>
      <c r="B156" s="16" t="s">
        <v>882</v>
      </c>
      <c r="C156" s="16">
        <v>2010</v>
      </c>
      <c r="D156" s="16" t="s">
        <v>2329</v>
      </c>
    </row>
    <row r="157" spans="1:8" x14ac:dyDescent="0.3">
      <c r="A157" s="13" t="str">
        <f t="shared" si="2"/>
        <v>blancgr012010</v>
      </c>
      <c r="B157" s="16" t="s">
        <v>882</v>
      </c>
      <c r="C157" s="16">
        <v>2010</v>
      </c>
      <c r="D157" s="16" t="s">
        <v>2329</v>
      </c>
    </row>
    <row r="158" spans="1:8" x14ac:dyDescent="0.3">
      <c r="A158" s="13" t="str">
        <f t="shared" si="2"/>
        <v>blancgr012010</v>
      </c>
      <c r="B158" s="16" t="s">
        <v>882</v>
      </c>
      <c r="C158" s="16">
        <v>2010</v>
      </c>
      <c r="D158" s="16" t="s">
        <v>2330</v>
      </c>
    </row>
    <row r="159" spans="1:8" x14ac:dyDescent="0.3">
      <c r="A159" s="13" t="str">
        <f t="shared" si="2"/>
        <v>blancgr012010</v>
      </c>
      <c r="B159" s="16" t="s">
        <v>882</v>
      </c>
      <c r="C159" s="16">
        <v>2010</v>
      </c>
      <c r="D159" s="16" t="s">
        <v>2330</v>
      </c>
    </row>
    <row r="160" spans="1:8" x14ac:dyDescent="0.3">
      <c r="A160" s="13" t="str">
        <f t="shared" si="2"/>
        <v>blancgr012010</v>
      </c>
      <c r="B160" s="16" t="s">
        <v>882</v>
      </c>
      <c r="C160" s="16">
        <v>2010</v>
      </c>
      <c r="D160" s="16" t="s">
        <v>2331</v>
      </c>
      <c r="E160" s="16">
        <v>42</v>
      </c>
      <c r="F160" s="16">
        <v>1</v>
      </c>
      <c r="G160" s="16">
        <v>1</v>
      </c>
      <c r="H160" s="16">
        <v>1</v>
      </c>
    </row>
    <row r="161" spans="1:8" x14ac:dyDescent="0.3">
      <c r="A161" s="13" t="str">
        <f t="shared" si="2"/>
        <v>blancgr012010</v>
      </c>
      <c r="B161" s="16" t="s">
        <v>882</v>
      </c>
      <c r="C161" s="16">
        <v>2010</v>
      </c>
      <c r="D161" s="16" t="s">
        <v>2331</v>
      </c>
      <c r="E161" s="16">
        <v>99</v>
      </c>
      <c r="F161" s="16">
        <v>3</v>
      </c>
      <c r="G161" s="16">
        <v>0</v>
      </c>
      <c r="H161" s="16">
        <v>1</v>
      </c>
    </row>
    <row r="162" spans="1:8" x14ac:dyDescent="0.3">
      <c r="A162" s="13" t="str">
        <f t="shared" si="2"/>
        <v>blancgr012010</v>
      </c>
      <c r="B162" s="16" t="s">
        <v>882</v>
      </c>
      <c r="C162" s="16">
        <v>2010</v>
      </c>
      <c r="D162" s="16" t="s">
        <v>2332</v>
      </c>
    </row>
    <row r="163" spans="1:8" x14ac:dyDescent="0.3">
      <c r="A163" s="13" t="str">
        <f t="shared" si="2"/>
        <v>blanche012010</v>
      </c>
      <c r="B163" s="16" t="s">
        <v>60</v>
      </c>
      <c r="C163" s="16">
        <v>2010</v>
      </c>
      <c r="D163" s="16" t="s">
        <v>2336</v>
      </c>
      <c r="E163" s="16">
        <v>284</v>
      </c>
      <c r="F163" s="16">
        <v>27</v>
      </c>
      <c r="G163" s="16">
        <v>1</v>
      </c>
      <c r="H163" s="16">
        <v>4</v>
      </c>
    </row>
    <row r="164" spans="1:8" x14ac:dyDescent="0.3">
      <c r="A164" s="13" t="str">
        <f t="shared" si="2"/>
        <v>blankky012010</v>
      </c>
      <c r="B164" s="16" t="s">
        <v>1054</v>
      </c>
      <c r="C164" s="16">
        <v>2010</v>
      </c>
      <c r="D164" s="16" t="s">
        <v>2335</v>
      </c>
      <c r="E164" s="16">
        <v>15</v>
      </c>
      <c r="F164" s="16">
        <v>1</v>
      </c>
      <c r="G164" s="16">
        <v>0</v>
      </c>
      <c r="H164" s="16">
        <v>0</v>
      </c>
    </row>
    <row r="165" spans="1:8" x14ac:dyDescent="0.3">
      <c r="A165" s="13" t="str">
        <f t="shared" si="2"/>
        <v>blankky012010</v>
      </c>
      <c r="B165" s="16" t="s">
        <v>1054</v>
      </c>
      <c r="C165" s="16">
        <v>2010</v>
      </c>
      <c r="D165" s="16" t="s">
        <v>2330</v>
      </c>
    </row>
    <row r="166" spans="1:8" x14ac:dyDescent="0.3">
      <c r="A166" s="13" t="str">
        <f t="shared" si="2"/>
        <v>blankky012010</v>
      </c>
      <c r="B166" s="16" t="s">
        <v>1054</v>
      </c>
      <c r="C166" s="16">
        <v>2010</v>
      </c>
      <c r="D166" s="16" t="s">
        <v>2331</v>
      </c>
      <c r="E166" s="16">
        <v>45</v>
      </c>
      <c r="F166" s="16">
        <v>3</v>
      </c>
      <c r="G166" s="16">
        <v>0</v>
      </c>
      <c r="H166" s="16">
        <v>0</v>
      </c>
    </row>
    <row r="167" spans="1:8" x14ac:dyDescent="0.3">
      <c r="A167" s="13" t="str">
        <f t="shared" si="2"/>
        <v>blantjo012010</v>
      </c>
      <c r="B167" s="16" t="s">
        <v>423</v>
      </c>
      <c r="C167" s="16">
        <v>2010</v>
      </c>
      <c r="D167" s="16" t="s">
        <v>2334</v>
      </c>
      <c r="E167" s="16">
        <v>6</v>
      </c>
      <c r="F167" s="16">
        <v>25</v>
      </c>
      <c r="G167" s="16">
        <v>2</v>
      </c>
      <c r="H167" s="16">
        <v>0</v>
      </c>
    </row>
    <row r="168" spans="1:8" x14ac:dyDescent="0.3">
      <c r="A168" s="13" t="str">
        <f t="shared" si="2"/>
        <v>blevije012010</v>
      </c>
      <c r="B168" s="16" t="s">
        <v>759</v>
      </c>
      <c r="C168" s="16">
        <v>2010</v>
      </c>
      <c r="D168" s="16" t="s">
        <v>2334</v>
      </c>
      <c r="E168" s="16">
        <v>2</v>
      </c>
      <c r="F168" s="16">
        <v>5</v>
      </c>
      <c r="G168" s="16">
        <v>2</v>
      </c>
      <c r="H168" s="16">
        <v>0</v>
      </c>
    </row>
    <row r="169" spans="1:8" x14ac:dyDescent="0.3">
      <c r="A169" s="13" t="str">
        <f t="shared" si="2"/>
        <v>bloomwi012010</v>
      </c>
      <c r="B169" s="16" t="s">
        <v>289</v>
      </c>
      <c r="C169" s="16">
        <v>2010</v>
      </c>
      <c r="D169" s="16" t="s">
        <v>2335</v>
      </c>
      <c r="E169" s="16">
        <v>4</v>
      </c>
      <c r="F169" s="16">
        <v>1</v>
      </c>
      <c r="G169" s="16">
        <v>0</v>
      </c>
      <c r="H169" s="16">
        <v>0</v>
      </c>
    </row>
    <row r="170" spans="1:8" x14ac:dyDescent="0.3">
      <c r="A170" s="13" t="str">
        <f t="shared" si="2"/>
        <v>bloomwi012010</v>
      </c>
      <c r="B170" s="16" t="s">
        <v>289</v>
      </c>
      <c r="C170" s="16">
        <v>2010</v>
      </c>
      <c r="D170" s="16" t="s">
        <v>39</v>
      </c>
      <c r="E170" s="16">
        <v>9</v>
      </c>
      <c r="F170" s="16">
        <v>9</v>
      </c>
      <c r="G170" s="16">
        <v>1</v>
      </c>
      <c r="H170" s="16">
        <v>2</v>
      </c>
    </row>
    <row r="171" spans="1:8" x14ac:dyDescent="0.3">
      <c r="A171" s="13" t="str">
        <f t="shared" si="2"/>
        <v>bloomwi012010</v>
      </c>
      <c r="B171" s="16" t="s">
        <v>289</v>
      </c>
      <c r="C171" s="16">
        <v>2010</v>
      </c>
      <c r="D171" s="16" t="s">
        <v>39</v>
      </c>
      <c r="E171" s="16">
        <v>0</v>
      </c>
      <c r="F171" s="16">
        <v>0</v>
      </c>
      <c r="G171" s="16">
        <v>0</v>
      </c>
      <c r="H171" s="16">
        <v>0</v>
      </c>
    </row>
    <row r="172" spans="1:8" x14ac:dyDescent="0.3">
      <c r="A172" s="13" t="str">
        <f t="shared" si="2"/>
        <v>bloomwi012010</v>
      </c>
      <c r="B172" s="16" t="s">
        <v>289</v>
      </c>
      <c r="C172" s="16">
        <v>2010</v>
      </c>
      <c r="D172" s="16" t="s">
        <v>40</v>
      </c>
      <c r="E172" s="16">
        <v>5</v>
      </c>
      <c r="F172" s="16">
        <v>18</v>
      </c>
      <c r="G172" s="16">
        <v>4</v>
      </c>
      <c r="H172" s="16">
        <v>4</v>
      </c>
    </row>
    <row r="173" spans="1:8" x14ac:dyDescent="0.3">
      <c r="A173" s="13" t="str">
        <f t="shared" si="2"/>
        <v>bloomwi012010</v>
      </c>
      <c r="B173" s="16" t="s">
        <v>289</v>
      </c>
      <c r="C173" s="16">
        <v>2010</v>
      </c>
      <c r="D173" s="16" t="s">
        <v>2329</v>
      </c>
    </row>
    <row r="174" spans="1:8" x14ac:dyDescent="0.3">
      <c r="A174" s="13" t="str">
        <f t="shared" si="2"/>
        <v>bloomwi012010</v>
      </c>
      <c r="B174" s="16" t="s">
        <v>289</v>
      </c>
      <c r="C174" s="16">
        <v>2010</v>
      </c>
      <c r="D174" s="16" t="s">
        <v>2330</v>
      </c>
    </row>
    <row r="175" spans="1:8" x14ac:dyDescent="0.3">
      <c r="A175" s="13" t="str">
        <f t="shared" si="2"/>
        <v>bloomwi012010</v>
      </c>
      <c r="B175" s="16" t="s">
        <v>289</v>
      </c>
      <c r="C175" s="16">
        <v>2010</v>
      </c>
      <c r="D175" s="16" t="s">
        <v>2330</v>
      </c>
    </row>
    <row r="176" spans="1:8" x14ac:dyDescent="0.3">
      <c r="A176" s="13" t="str">
        <f t="shared" si="2"/>
        <v>bloomwi012010</v>
      </c>
      <c r="B176" s="16" t="s">
        <v>289</v>
      </c>
      <c r="C176" s="16">
        <v>2010</v>
      </c>
      <c r="D176" s="16" t="s">
        <v>2331</v>
      </c>
      <c r="E176" s="16">
        <v>58</v>
      </c>
      <c r="F176" s="16">
        <v>3</v>
      </c>
      <c r="G176" s="16">
        <v>0</v>
      </c>
      <c r="H176" s="16">
        <v>0</v>
      </c>
    </row>
    <row r="177" spans="1:8" x14ac:dyDescent="0.3">
      <c r="A177" s="13" t="str">
        <f t="shared" si="2"/>
        <v>bloomwi012010</v>
      </c>
      <c r="B177" s="16" t="s">
        <v>289</v>
      </c>
      <c r="C177" s="16">
        <v>2010</v>
      </c>
      <c r="D177" s="16" t="s">
        <v>2331</v>
      </c>
      <c r="E177" s="16">
        <v>6</v>
      </c>
      <c r="F177" s="16">
        <v>0</v>
      </c>
      <c r="G177" s="16">
        <v>0</v>
      </c>
      <c r="H177" s="16">
        <v>0</v>
      </c>
    </row>
    <row r="178" spans="1:8" x14ac:dyDescent="0.3">
      <c r="A178" s="13" t="str">
        <f t="shared" si="2"/>
        <v>bloomwi012010</v>
      </c>
      <c r="B178" s="16" t="s">
        <v>289</v>
      </c>
      <c r="C178" s="16">
        <v>2010</v>
      </c>
      <c r="D178" s="16" t="s">
        <v>2332</v>
      </c>
    </row>
    <row r="179" spans="1:8" x14ac:dyDescent="0.3">
      <c r="A179" s="13" t="str">
        <f t="shared" si="2"/>
        <v>bloomwi012010</v>
      </c>
      <c r="B179" s="16" t="s">
        <v>289</v>
      </c>
      <c r="C179" s="16">
        <v>2010</v>
      </c>
      <c r="D179" s="16" t="s">
        <v>2332</v>
      </c>
    </row>
    <row r="180" spans="1:8" x14ac:dyDescent="0.3">
      <c r="A180" s="13" t="str">
        <f t="shared" si="2"/>
        <v>bloomwi012010</v>
      </c>
      <c r="B180" s="16" t="s">
        <v>289</v>
      </c>
      <c r="C180" s="16">
        <v>2010</v>
      </c>
      <c r="D180" s="16" t="s">
        <v>2333</v>
      </c>
      <c r="E180" s="16">
        <v>0</v>
      </c>
      <c r="F180" s="16">
        <v>0</v>
      </c>
      <c r="G180" s="16">
        <v>0</v>
      </c>
      <c r="H180" s="16">
        <v>0</v>
      </c>
    </row>
    <row r="181" spans="1:8" x14ac:dyDescent="0.3">
      <c r="A181" s="13" t="str">
        <f t="shared" si="2"/>
        <v>blumge012010</v>
      </c>
      <c r="B181" s="16" t="s">
        <v>61</v>
      </c>
      <c r="C181" s="16">
        <v>2010</v>
      </c>
      <c r="D181" s="16" t="s">
        <v>2335</v>
      </c>
      <c r="E181" s="16">
        <v>90</v>
      </c>
      <c r="F181" s="16">
        <v>4</v>
      </c>
      <c r="G181" s="16">
        <v>1</v>
      </c>
      <c r="H181" s="16">
        <v>16</v>
      </c>
    </row>
    <row r="182" spans="1:8" x14ac:dyDescent="0.3">
      <c r="A182" s="13" t="str">
        <f t="shared" si="2"/>
        <v>blumge012010</v>
      </c>
      <c r="B182" s="16" t="s">
        <v>61</v>
      </c>
      <c r="C182" s="16">
        <v>2010</v>
      </c>
      <c r="D182" s="16" t="s">
        <v>39</v>
      </c>
      <c r="E182" s="16">
        <v>9</v>
      </c>
      <c r="F182" s="16">
        <v>21</v>
      </c>
      <c r="G182" s="16">
        <v>0</v>
      </c>
      <c r="H182" s="16">
        <v>1</v>
      </c>
    </row>
    <row r="183" spans="1:8" x14ac:dyDescent="0.3">
      <c r="A183" s="13" t="str">
        <f t="shared" si="2"/>
        <v>blumge012010</v>
      </c>
      <c r="B183" s="16" t="s">
        <v>61</v>
      </c>
      <c r="C183" s="16">
        <v>2010</v>
      </c>
      <c r="D183" s="16" t="s">
        <v>40</v>
      </c>
      <c r="E183" s="16">
        <v>8</v>
      </c>
      <c r="F183" s="16">
        <v>32</v>
      </c>
      <c r="G183" s="16">
        <v>1</v>
      </c>
      <c r="H183" s="16">
        <v>1</v>
      </c>
    </row>
    <row r="184" spans="1:8" x14ac:dyDescent="0.3">
      <c r="A184" s="13" t="str">
        <f t="shared" si="2"/>
        <v>blumge012010</v>
      </c>
      <c r="B184" s="16" t="s">
        <v>61</v>
      </c>
      <c r="C184" s="16">
        <v>2010</v>
      </c>
      <c r="D184" s="16" t="s">
        <v>2333</v>
      </c>
      <c r="E184" s="16">
        <v>23</v>
      </c>
      <c r="F184" s="16">
        <v>36</v>
      </c>
      <c r="G184" s="16">
        <v>4</v>
      </c>
      <c r="H184" s="16">
        <v>5</v>
      </c>
    </row>
    <row r="185" spans="1:8" x14ac:dyDescent="0.3">
      <c r="A185" s="13" t="str">
        <f t="shared" si="2"/>
        <v>bococbr012010</v>
      </c>
      <c r="B185" s="16" t="s">
        <v>883</v>
      </c>
      <c r="C185" s="16">
        <v>2010</v>
      </c>
      <c r="D185" s="16" t="s">
        <v>2333</v>
      </c>
      <c r="E185" s="16">
        <v>3</v>
      </c>
      <c r="F185" s="16">
        <v>2</v>
      </c>
      <c r="G185" s="16">
        <v>0</v>
      </c>
      <c r="H185" s="16">
        <v>1</v>
      </c>
    </row>
    <row r="186" spans="1:8" x14ac:dyDescent="0.3">
      <c r="A186" s="13" t="str">
        <f t="shared" si="2"/>
        <v>boescbr012010</v>
      </c>
      <c r="B186" s="16" t="s">
        <v>1229</v>
      </c>
      <c r="C186" s="16">
        <v>2010</v>
      </c>
      <c r="D186" s="16" t="s">
        <v>2330</v>
      </c>
    </row>
    <row r="187" spans="1:8" x14ac:dyDescent="0.3">
      <c r="A187" s="13" t="str">
        <f t="shared" si="2"/>
        <v>boescbr012010</v>
      </c>
      <c r="B187" s="16" t="s">
        <v>1229</v>
      </c>
      <c r="C187" s="16">
        <v>2010</v>
      </c>
      <c r="D187" s="16" t="s">
        <v>2331</v>
      </c>
      <c r="E187" s="16">
        <v>216</v>
      </c>
      <c r="F187" s="16">
        <v>9</v>
      </c>
      <c r="G187" s="16">
        <v>10</v>
      </c>
      <c r="H187" s="16">
        <v>2</v>
      </c>
    </row>
    <row r="188" spans="1:8" x14ac:dyDescent="0.3">
      <c r="A188" s="13" t="str">
        <f t="shared" si="2"/>
        <v>boescbr012010</v>
      </c>
      <c r="B188" s="16" t="s">
        <v>1229</v>
      </c>
      <c r="C188" s="16">
        <v>2010</v>
      </c>
      <c r="D188" s="16" t="s">
        <v>2332</v>
      </c>
    </row>
    <row r="189" spans="1:8" x14ac:dyDescent="0.3">
      <c r="A189" s="13" t="str">
        <f t="shared" si="2"/>
        <v>boggsbr012010</v>
      </c>
      <c r="B189" s="16" t="s">
        <v>884</v>
      </c>
      <c r="C189" s="16">
        <v>2010</v>
      </c>
      <c r="D189" s="16" t="s">
        <v>2330</v>
      </c>
    </row>
    <row r="190" spans="1:8" x14ac:dyDescent="0.3">
      <c r="A190" s="13" t="str">
        <f t="shared" si="2"/>
        <v>boggsbr012010</v>
      </c>
      <c r="B190" s="16" t="s">
        <v>884</v>
      </c>
      <c r="C190" s="16">
        <v>2010</v>
      </c>
      <c r="D190" s="16" t="s">
        <v>2331</v>
      </c>
      <c r="E190" s="16">
        <v>5</v>
      </c>
      <c r="F190" s="16">
        <v>0</v>
      </c>
      <c r="G190" s="16">
        <v>0</v>
      </c>
      <c r="H190" s="16">
        <v>0</v>
      </c>
    </row>
    <row r="191" spans="1:8" x14ac:dyDescent="0.3">
      <c r="A191" s="13" t="str">
        <f t="shared" si="2"/>
        <v>boggsbr012010</v>
      </c>
      <c r="B191" s="16" t="s">
        <v>884</v>
      </c>
      <c r="C191" s="16">
        <v>2010</v>
      </c>
      <c r="D191" s="16" t="s">
        <v>2332</v>
      </c>
    </row>
    <row r="192" spans="1:8" x14ac:dyDescent="0.3">
      <c r="A192" s="13" t="str">
        <f t="shared" si="2"/>
        <v>boggsmi012010</v>
      </c>
      <c r="B192" s="16" t="s">
        <v>885</v>
      </c>
      <c r="C192" s="16">
        <v>2010</v>
      </c>
      <c r="D192" s="16" t="s">
        <v>2334</v>
      </c>
      <c r="E192" s="16">
        <v>4</v>
      </c>
      <c r="F192" s="16">
        <v>7</v>
      </c>
      <c r="G192" s="16">
        <v>1</v>
      </c>
      <c r="H192" s="16">
        <v>0</v>
      </c>
    </row>
    <row r="193" spans="1:8" x14ac:dyDescent="0.3">
      <c r="A193" s="13" t="str">
        <f t="shared" si="2"/>
        <v>bogusbr012010</v>
      </c>
      <c r="B193" s="16" t="s">
        <v>1230</v>
      </c>
      <c r="C193" s="16">
        <v>2010</v>
      </c>
      <c r="D193" s="16" t="s">
        <v>2329</v>
      </c>
    </row>
    <row r="194" spans="1:8" x14ac:dyDescent="0.3">
      <c r="A194" s="13" t="str">
        <f t="shared" si="2"/>
        <v>bogusbr012010</v>
      </c>
      <c r="B194" s="16" t="s">
        <v>1230</v>
      </c>
      <c r="C194" s="16">
        <v>2010</v>
      </c>
      <c r="D194" s="16" t="s">
        <v>2330</v>
      </c>
    </row>
    <row r="195" spans="1:8" x14ac:dyDescent="0.3">
      <c r="A195" s="13" t="str">
        <f t="shared" ref="A195:A258" si="3">(B195&amp;C195)</f>
        <v>bogusbr012010</v>
      </c>
      <c r="B195" s="16" t="s">
        <v>1230</v>
      </c>
      <c r="C195" s="16">
        <v>2010</v>
      </c>
      <c r="D195" s="16" t="s">
        <v>2331</v>
      </c>
      <c r="E195" s="16">
        <v>18</v>
      </c>
      <c r="F195" s="16">
        <v>0</v>
      </c>
      <c r="G195" s="16">
        <v>0</v>
      </c>
      <c r="H195" s="16">
        <v>0</v>
      </c>
    </row>
    <row r="196" spans="1:8" x14ac:dyDescent="0.3">
      <c r="A196" s="13" t="str">
        <f t="shared" si="3"/>
        <v>bogusbr012010</v>
      </c>
      <c r="B196" s="16" t="s">
        <v>1230</v>
      </c>
      <c r="C196" s="16">
        <v>2010</v>
      </c>
      <c r="D196" s="16" t="s">
        <v>2332</v>
      </c>
    </row>
    <row r="197" spans="1:8" x14ac:dyDescent="0.3">
      <c r="A197" s="13" t="str">
        <f t="shared" si="3"/>
        <v>bondeje012010</v>
      </c>
      <c r="B197" s="16" t="s">
        <v>356</v>
      </c>
      <c r="C197" s="16">
        <v>2010</v>
      </c>
      <c r="D197" s="16" t="s">
        <v>2334</v>
      </c>
      <c r="E197" s="16">
        <v>12</v>
      </c>
      <c r="F197" s="16">
        <v>10</v>
      </c>
      <c r="G197" s="16">
        <v>3</v>
      </c>
      <c r="H197" s="16">
        <v>4</v>
      </c>
    </row>
    <row r="198" spans="1:8" x14ac:dyDescent="0.3">
      <c r="A198" s="13" t="str">
        <f t="shared" si="3"/>
        <v>bonifem012010</v>
      </c>
      <c r="B198" s="16" t="s">
        <v>760</v>
      </c>
      <c r="C198" s="16">
        <v>2010</v>
      </c>
      <c r="D198" s="16" t="s">
        <v>39</v>
      </c>
      <c r="E198" s="16">
        <v>2</v>
      </c>
      <c r="F198" s="16">
        <v>14</v>
      </c>
      <c r="G198" s="16">
        <v>1</v>
      </c>
      <c r="H198" s="16">
        <v>3</v>
      </c>
    </row>
    <row r="199" spans="1:8" x14ac:dyDescent="0.3">
      <c r="A199" s="13" t="str">
        <f t="shared" si="3"/>
        <v>bonifem012010</v>
      </c>
      <c r="B199" s="16" t="s">
        <v>760</v>
      </c>
      <c r="C199" s="16">
        <v>2010</v>
      </c>
      <c r="D199" s="16" t="s">
        <v>40</v>
      </c>
      <c r="E199" s="16">
        <v>3</v>
      </c>
      <c r="F199" s="16">
        <v>10</v>
      </c>
      <c r="G199" s="16">
        <v>0</v>
      </c>
      <c r="H199" s="16">
        <v>1</v>
      </c>
    </row>
    <row r="200" spans="1:8" x14ac:dyDescent="0.3">
      <c r="A200" s="13" t="str">
        <f t="shared" si="3"/>
        <v>bonifem012010</v>
      </c>
      <c r="B200" s="16" t="s">
        <v>760</v>
      </c>
      <c r="C200" s="16">
        <v>2010</v>
      </c>
      <c r="D200" s="16" t="s">
        <v>2329</v>
      </c>
    </row>
    <row r="201" spans="1:8" x14ac:dyDescent="0.3">
      <c r="A201" s="13" t="str">
        <f t="shared" si="3"/>
        <v>bonifem012010</v>
      </c>
      <c r="B201" s="16" t="s">
        <v>760</v>
      </c>
      <c r="C201" s="16">
        <v>2010</v>
      </c>
      <c r="D201" s="16" t="s">
        <v>2330</v>
      </c>
    </row>
    <row r="202" spans="1:8" x14ac:dyDescent="0.3">
      <c r="A202" s="13" t="str">
        <f t="shared" si="3"/>
        <v>bonifem012010</v>
      </c>
      <c r="B202" s="16" t="s">
        <v>760</v>
      </c>
      <c r="C202" s="16">
        <v>2010</v>
      </c>
      <c r="D202" s="16" t="s">
        <v>2331</v>
      </c>
      <c r="E202" s="16">
        <v>55</v>
      </c>
      <c r="F202" s="16">
        <v>3</v>
      </c>
      <c r="G202" s="16">
        <v>1</v>
      </c>
      <c r="H202" s="16">
        <v>0</v>
      </c>
    </row>
    <row r="203" spans="1:8" x14ac:dyDescent="0.3">
      <c r="A203" s="13" t="str">
        <f t="shared" si="3"/>
        <v>bonifem012010</v>
      </c>
      <c r="B203" s="16" t="s">
        <v>760</v>
      </c>
      <c r="C203" s="16">
        <v>2010</v>
      </c>
      <c r="D203" s="16" t="s">
        <v>2332</v>
      </c>
    </row>
    <row r="204" spans="1:8" x14ac:dyDescent="0.3">
      <c r="A204" s="13" t="str">
        <f t="shared" si="3"/>
        <v>bonifem012010</v>
      </c>
      <c r="B204" s="16" t="s">
        <v>760</v>
      </c>
      <c r="C204" s="16">
        <v>2010</v>
      </c>
      <c r="D204" s="16" t="s">
        <v>2333</v>
      </c>
      <c r="E204" s="16">
        <v>11</v>
      </c>
      <c r="F204" s="16">
        <v>11</v>
      </c>
      <c r="G204" s="16">
        <v>0</v>
      </c>
      <c r="H204" s="16">
        <v>1</v>
      </c>
    </row>
    <row r="205" spans="1:8" x14ac:dyDescent="0.3">
      <c r="A205" s="13" t="str">
        <f t="shared" si="3"/>
        <v>bonined012010</v>
      </c>
      <c r="B205" s="16" t="s">
        <v>886</v>
      </c>
      <c r="C205" s="16">
        <v>2010</v>
      </c>
      <c r="D205" s="16" t="s">
        <v>2334</v>
      </c>
      <c r="E205" s="16">
        <v>4</v>
      </c>
      <c r="F205" s="16">
        <v>6</v>
      </c>
      <c r="G205" s="16">
        <v>0</v>
      </c>
      <c r="H205" s="16">
        <v>3</v>
      </c>
    </row>
    <row r="206" spans="1:8" x14ac:dyDescent="0.3">
      <c r="A206" s="13" t="str">
        <f t="shared" si="3"/>
        <v>bonsebo012010</v>
      </c>
      <c r="B206" s="16" t="s">
        <v>629</v>
      </c>
      <c r="C206" s="16">
        <v>2010</v>
      </c>
      <c r="D206" s="16" t="s">
        <v>2334</v>
      </c>
      <c r="E206" s="16">
        <v>0</v>
      </c>
      <c r="F206" s="16">
        <v>1</v>
      </c>
      <c r="G206" s="16">
        <v>0</v>
      </c>
      <c r="H206" s="16">
        <v>0</v>
      </c>
    </row>
    <row r="207" spans="1:8" x14ac:dyDescent="0.3">
      <c r="A207" s="13" t="str">
        <f t="shared" si="3"/>
        <v>bonsebo012010</v>
      </c>
      <c r="B207" s="16" t="s">
        <v>629</v>
      </c>
      <c r="C207" s="16">
        <v>2010</v>
      </c>
      <c r="D207" s="16" t="s">
        <v>2334</v>
      </c>
      <c r="E207" s="16">
        <v>3</v>
      </c>
      <c r="F207" s="16">
        <v>5</v>
      </c>
      <c r="G207" s="16">
        <v>0</v>
      </c>
      <c r="H207" s="16">
        <v>0</v>
      </c>
    </row>
    <row r="208" spans="1:8" x14ac:dyDescent="0.3">
      <c r="A208" s="13" t="str">
        <f t="shared" si="3"/>
        <v>borboju012010</v>
      </c>
      <c r="B208" s="16" t="s">
        <v>1055</v>
      </c>
      <c r="C208" s="16">
        <v>2010</v>
      </c>
      <c r="D208" s="16" t="s">
        <v>2329</v>
      </c>
    </row>
    <row r="209" spans="1:8" x14ac:dyDescent="0.3">
      <c r="A209" s="13" t="str">
        <f t="shared" si="3"/>
        <v>borboju012010</v>
      </c>
      <c r="B209" s="16" t="s">
        <v>1055</v>
      </c>
      <c r="C209" s="16">
        <v>2010</v>
      </c>
      <c r="D209" s="16" t="s">
        <v>2330</v>
      </c>
    </row>
    <row r="210" spans="1:8" x14ac:dyDescent="0.3">
      <c r="A210" s="13" t="str">
        <f t="shared" si="3"/>
        <v>borboju012010</v>
      </c>
      <c r="B210" s="16" t="s">
        <v>1055</v>
      </c>
      <c r="C210" s="16">
        <v>2010</v>
      </c>
      <c r="D210" s="16" t="s">
        <v>2331</v>
      </c>
      <c r="E210" s="16">
        <v>337</v>
      </c>
      <c r="F210" s="16">
        <v>2</v>
      </c>
      <c r="G210" s="16">
        <v>4</v>
      </c>
      <c r="H210" s="16">
        <v>0</v>
      </c>
    </row>
    <row r="211" spans="1:8" x14ac:dyDescent="0.3">
      <c r="A211" s="13" t="str">
        <f t="shared" si="3"/>
        <v>boscajc012010</v>
      </c>
      <c r="B211" s="16" t="s">
        <v>1231</v>
      </c>
      <c r="C211" s="16">
        <v>2010</v>
      </c>
      <c r="D211" s="16" t="s">
        <v>2336</v>
      </c>
      <c r="E211" s="16">
        <v>2</v>
      </c>
      <c r="F211" s="16">
        <v>0</v>
      </c>
      <c r="G211" s="16">
        <v>0</v>
      </c>
      <c r="H211" s="16">
        <v>0</v>
      </c>
    </row>
    <row r="212" spans="1:8" x14ac:dyDescent="0.3">
      <c r="A212" s="13" t="str">
        <f t="shared" si="3"/>
        <v>bourgja012010</v>
      </c>
      <c r="B212" s="16" t="s">
        <v>887</v>
      </c>
      <c r="C212" s="16">
        <v>2010</v>
      </c>
      <c r="D212" s="16" t="s">
        <v>39</v>
      </c>
      <c r="E212" s="16">
        <v>2</v>
      </c>
      <c r="F212" s="16">
        <v>2</v>
      </c>
      <c r="G212" s="16">
        <v>0</v>
      </c>
      <c r="H212" s="16">
        <v>1</v>
      </c>
    </row>
    <row r="213" spans="1:8" x14ac:dyDescent="0.3">
      <c r="A213" s="13" t="str">
        <f t="shared" si="3"/>
        <v>bourgja012010</v>
      </c>
      <c r="B213" s="16" t="s">
        <v>887</v>
      </c>
      <c r="C213" s="16">
        <v>2010</v>
      </c>
      <c r="D213" s="16" t="s">
        <v>2329</v>
      </c>
    </row>
    <row r="214" spans="1:8" x14ac:dyDescent="0.3">
      <c r="A214" s="13" t="str">
        <f t="shared" si="3"/>
        <v>bourgja012010</v>
      </c>
      <c r="B214" s="16" t="s">
        <v>887</v>
      </c>
      <c r="C214" s="16">
        <v>2010</v>
      </c>
      <c r="D214" s="16" t="s">
        <v>2330</v>
      </c>
    </row>
    <row r="215" spans="1:8" x14ac:dyDescent="0.3">
      <c r="A215" s="13" t="str">
        <f t="shared" si="3"/>
        <v>bourgja012010</v>
      </c>
      <c r="B215" s="16" t="s">
        <v>887</v>
      </c>
      <c r="C215" s="16">
        <v>2010</v>
      </c>
      <c r="D215" s="16" t="s">
        <v>2331</v>
      </c>
      <c r="E215" s="16">
        <v>65</v>
      </c>
      <c r="F215" s="16">
        <v>0</v>
      </c>
      <c r="G215" s="16">
        <v>0</v>
      </c>
      <c r="H215" s="16">
        <v>0</v>
      </c>
    </row>
    <row r="216" spans="1:8" x14ac:dyDescent="0.3">
      <c r="A216" s="13" t="str">
        <f t="shared" si="3"/>
        <v>bourgja012010</v>
      </c>
      <c r="B216" s="16" t="s">
        <v>887</v>
      </c>
      <c r="C216" s="16">
        <v>2010</v>
      </c>
      <c r="D216" s="16" t="s">
        <v>2332</v>
      </c>
    </row>
    <row r="217" spans="1:8" x14ac:dyDescent="0.3">
      <c r="A217" s="13" t="str">
        <f t="shared" si="3"/>
        <v>bourjpe012010</v>
      </c>
      <c r="B217" s="16" t="s">
        <v>1232</v>
      </c>
      <c r="C217" s="16">
        <v>2010</v>
      </c>
      <c r="D217" s="16" t="s">
        <v>2329</v>
      </c>
    </row>
    <row r="218" spans="1:8" x14ac:dyDescent="0.3">
      <c r="A218" s="13" t="str">
        <f t="shared" si="3"/>
        <v>bourjpe012010</v>
      </c>
      <c r="B218" s="16" t="s">
        <v>1232</v>
      </c>
      <c r="C218" s="16">
        <v>2010</v>
      </c>
      <c r="D218" s="16" t="s">
        <v>2331</v>
      </c>
      <c r="E218" s="16">
        <v>149</v>
      </c>
      <c r="F218" s="16">
        <v>10</v>
      </c>
      <c r="G218" s="16">
        <v>1</v>
      </c>
      <c r="H218" s="16">
        <v>1</v>
      </c>
    </row>
    <row r="219" spans="1:8" x14ac:dyDescent="0.3">
      <c r="A219" s="13" t="str">
        <f t="shared" si="3"/>
        <v>bournmi012010</v>
      </c>
      <c r="B219" s="16" t="s">
        <v>630</v>
      </c>
      <c r="C219" s="16">
        <v>2010</v>
      </c>
      <c r="D219" s="16" t="s">
        <v>2329</v>
      </c>
    </row>
    <row r="220" spans="1:8" x14ac:dyDescent="0.3">
      <c r="A220" s="13" t="str">
        <f t="shared" si="3"/>
        <v>bournmi012010</v>
      </c>
      <c r="B220" s="16" t="s">
        <v>630</v>
      </c>
      <c r="C220" s="16">
        <v>2010</v>
      </c>
      <c r="D220" s="16" t="s">
        <v>2331</v>
      </c>
      <c r="E220" s="16">
        <v>359</v>
      </c>
      <c r="F220" s="16">
        <v>8</v>
      </c>
      <c r="G220" s="16">
        <v>3</v>
      </c>
      <c r="H220" s="16">
        <v>2</v>
      </c>
    </row>
    <row r="221" spans="1:8" x14ac:dyDescent="0.3">
      <c r="A221" s="13" t="str">
        <f t="shared" si="3"/>
        <v>bowdemi012010</v>
      </c>
      <c r="B221" s="16" t="s">
        <v>888</v>
      </c>
      <c r="C221" s="16">
        <v>2010</v>
      </c>
      <c r="D221" s="16" t="s">
        <v>2334</v>
      </c>
      <c r="E221" s="16">
        <v>0</v>
      </c>
      <c r="F221" s="16">
        <v>1</v>
      </c>
      <c r="G221" s="16">
        <v>1</v>
      </c>
      <c r="H221" s="16">
        <v>0</v>
      </c>
    </row>
    <row r="222" spans="1:8" x14ac:dyDescent="0.3">
      <c r="A222" s="13" t="str">
        <f t="shared" si="3"/>
        <v>bowerce012010</v>
      </c>
      <c r="B222" s="16" t="s">
        <v>889</v>
      </c>
      <c r="C222" s="16">
        <v>2010</v>
      </c>
      <c r="D222" s="16" t="s">
        <v>2334</v>
      </c>
      <c r="E222" s="16">
        <v>1</v>
      </c>
      <c r="F222" s="16">
        <v>0</v>
      </c>
      <c r="G222" s="16">
        <v>0</v>
      </c>
      <c r="H222" s="16">
        <v>0</v>
      </c>
    </row>
    <row r="223" spans="1:8" x14ac:dyDescent="0.3">
      <c r="A223" s="13" t="str">
        <f t="shared" si="3"/>
        <v>bowkejo012010</v>
      </c>
      <c r="B223" s="16" t="s">
        <v>890</v>
      </c>
      <c r="C223" s="16">
        <v>2010</v>
      </c>
      <c r="D223" s="16" t="s">
        <v>2335</v>
      </c>
      <c r="E223" s="16">
        <v>29</v>
      </c>
      <c r="F223" s="16">
        <v>3</v>
      </c>
      <c r="G223" s="16">
        <v>1</v>
      </c>
      <c r="H223" s="16">
        <v>1</v>
      </c>
    </row>
    <row r="224" spans="1:8" x14ac:dyDescent="0.3">
      <c r="A224" s="13" t="str">
        <f t="shared" si="3"/>
        <v>bowkejo012010</v>
      </c>
      <c r="B224" s="16" t="s">
        <v>890</v>
      </c>
      <c r="C224" s="16">
        <v>2010</v>
      </c>
      <c r="D224" s="16" t="s">
        <v>2330</v>
      </c>
    </row>
    <row r="225" spans="1:8" x14ac:dyDescent="0.3">
      <c r="A225" s="13" t="str">
        <f t="shared" si="3"/>
        <v>bowkejo012010</v>
      </c>
      <c r="B225" s="16" t="s">
        <v>890</v>
      </c>
      <c r="C225" s="16">
        <v>2010</v>
      </c>
      <c r="D225" s="16" t="s">
        <v>2330</v>
      </c>
    </row>
    <row r="226" spans="1:8" x14ac:dyDescent="0.3">
      <c r="A226" s="13" t="str">
        <f t="shared" si="3"/>
        <v>bowkejo012010</v>
      </c>
      <c r="B226" s="16" t="s">
        <v>890</v>
      </c>
      <c r="C226" s="16">
        <v>2010</v>
      </c>
      <c r="D226" s="16" t="s">
        <v>2331</v>
      </c>
      <c r="E226" s="16">
        <v>33</v>
      </c>
      <c r="F226" s="16">
        <v>1</v>
      </c>
      <c r="G226" s="16">
        <v>0</v>
      </c>
      <c r="H226" s="16">
        <v>0</v>
      </c>
    </row>
    <row r="227" spans="1:8" x14ac:dyDescent="0.3">
      <c r="A227" s="13" t="str">
        <f t="shared" si="3"/>
        <v>bowkejo012010</v>
      </c>
      <c r="B227" s="16" t="s">
        <v>890</v>
      </c>
      <c r="C227" s="16">
        <v>2010</v>
      </c>
      <c r="D227" s="16" t="s">
        <v>2331</v>
      </c>
      <c r="E227" s="16">
        <v>30</v>
      </c>
      <c r="F227" s="16">
        <v>0</v>
      </c>
      <c r="G227" s="16">
        <v>1</v>
      </c>
      <c r="H227" s="16">
        <v>0</v>
      </c>
    </row>
    <row r="228" spans="1:8" x14ac:dyDescent="0.3">
      <c r="A228" s="13" t="str">
        <f t="shared" si="3"/>
        <v>bowkejo012010</v>
      </c>
      <c r="B228" s="16" t="s">
        <v>890</v>
      </c>
      <c r="C228" s="16">
        <v>2010</v>
      </c>
      <c r="D228" s="16" t="s">
        <v>2332</v>
      </c>
    </row>
    <row r="229" spans="1:8" x14ac:dyDescent="0.3">
      <c r="A229" s="13" t="str">
        <f t="shared" si="3"/>
        <v>bowkejo012010</v>
      </c>
      <c r="B229" s="16" t="s">
        <v>890</v>
      </c>
      <c r="C229" s="16">
        <v>2010</v>
      </c>
      <c r="D229" s="16" t="s">
        <v>2332</v>
      </c>
    </row>
    <row r="230" spans="1:8" x14ac:dyDescent="0.3">
      <c r="A230" s="13" t="str">
        <f t="shared" si="3"/>
        <v>boyerbl012010</v>
      </c>
      <c r="B230" s="16" t="s">
        <v>518</v>
      </c>
      <c r="C230" s="16">
        <v>2010</v>
      </c>
      <c r="D230" s="16" t="s">
        <v>2334</v>
      </c>
      <c r="E230" s="16">
        <v>4</v>
      </c>
      <c r="F230" s="16">
        <v>13</v>
      </c>
      <c r="G230" s="16">
        <v>1</v>
      </c>
      <c r="H230" s="16">
        <v>1</v>
      </c>
    </row>
    <row r="231" spans="1:8" x14ac:dyDescent="0.3">
      <c r="A231" s="13" t="str">
        <f t="shared" si="3"/>
        <v>braddza012010</v>
      </c>
      <c r="B231" s="16" t="s">
        <v>1233</v>
      </c>
      <c r="C231" s="16">
        <v>2010</v>
      </c>
      <c r="D231" s="16" t="s">
        <v>2334</v>
      </c>
      <c r="E231" s="16">
        <v>0</v>
      </c>
      <c r="F231" s="16">
        <v>2</v>
      </c>
      <c r="G231" s="16">
        <v>0</v>
      </c>
      <c r="H231" s="16">
        <v>0</v>
      </c>
    </row>
    <row r="232" spans="1:8" x14ac:dyDescent="0.3">
      <c r="A232" s="13" t="str">
        <f t="shared" si="3"/>
        <v>bradeda012010</v>
      </c>
      <c r="B232" s="16" t="s">
        <v>761</v>
      </c>
      <c r="C232" s="16">
        <v>2010</v>
      </c>
      <c r="D232" s="16" t="s">
        <v>2334</v>
      </c>
      <c r="E232" s="16">
        <v>12</v>
      </c>
      <c r="F232" s="16">
        <v>32</v>
      </c>
      <c r="G232" s="16">
        <v>2</v>
      </c>
      <c r="H232" s="16">
        <v>4</v>
      </c>
    </row>
    <row r="233" spans="1:8" x14ac:dyDescent="0.3">
      <c r="A233" s="13" t="str">
        <f t="shared" si="3"/>
        <v>bradlmi012010</v>
      </c>
      <c r="B233" s="16" t="s">
        <v>62</v>
      </c>
      <c r="C233" s="16">
        <v>2010</v>
      </c>
      <c r="D233" s="16" t="s">
        <v>2330</v>
      </c>
    </row>
    <row r="234" spans="1:8" x14ac:dyDescent="0.3">
      <c r="A234" s="13" t="str">
        <f t="shared" si="3"/>
        <v>bradlmi012010</v>
      </c>
      <c r="B234" s="16" t="s">
        <v>62</v>
      </c>
      <c r="C234" s="16">
        <v>2010</v>
      </c>
      <c r="D234" s="16" t="s">
        <v>2331</v>
      </c>
      <c r="E234" s="16">
        <v>88</v>
      </c>
      <c r="F234" s="16">
        <v>3</v>
      </c>
      <c r="G234" s="16">
        <v>2</v>
      </c>
      <c r="H234" s="16">
        <v>0</v>
      </c>
    </row>
    <row r="235" spans="1:8" x14ac:dyDescent="0.3">
      <c r="A235" s="13" t="str">
        <f t="shared" si="3"/>
        <v>bradlmi012010</v>
      </c>
      <c r="B235" s="16" t="s">
        <v>62</v>
      </c>
      <c r="C235" s="16">
        <v>2010</v>
      </c>
      <c r="D235" s="16" t="s">
        <v>2332</v>
      </c>
    </row>
    <row r="236" spans="1:8" x14ac:dyDescent="0.3">
      <c r="A236" s="13" t="str">
        <f t="shared" si="3"/>
        <v>brantmi022010</v>
      </c>
      <c r="B236" s="16" t="s">
        <v>1056</v>
      </c>
      <c r="C236" s="16">
        <v>2010</v>
      </c>
      <c r="D236" s="16" t="s">
        <v>2329</v>
      </c>
    </row>
    <row r="237" spans="1:8" x14ac:dyDescent="0.3">
      <c r="A237" s="13" t="str">
        <f t="shared" si="3"/>
        <v>brantmi022010</v>
      </c>
      <c r="B237" s="16" t="s">
        <v>1056</v>
      </c>
      <c r="C237" s="16">
        <v>2010</v>
      </c>
      <c r="D237" s="16" t="s">
        <v>2330</v>
      </c>
    </row>
    <row r="238" spans="1:8" x14ac:dyDescent="0.3">
      <c r="A238" s="13" t="str">
        <f t="shared" si="3"/>
        <v>brantmi022010</v>
      </c>
      <c r="B238" s="16" t="s">
        <v>1056</v>
      </c>
      <c r="C238" s="16">
        <v>2010</v>
      </c>
      <c r="D238" s="16" t="s">
        <v>2331</v>
      </c>
      <c r="E238" s="16">
        <v>161</v>
      </c>
      <c r="F238" s="16">
        <v>0</v>
      </c>
      <c r="G238" s="16">
        <v>2</v>
      </c>
      <c r="H238" s="16">
        <v>0</v>
      </c>
    </row>
    <row r="239" spans="1:8" x14ac:dyDescent="0.3">
      <c r="A239" s="13" t="str">
        <f t="shared" si="3"/>
        <v>branyru012010</v>
      </c>
      <c r="B239" s="16" t="s">
        <v>63</v>
      </c>
      <c r="C239" s="16">
        <v>2010</v>
      </c>
      <c r="D239" s="16" t="s">
        <v>2335</v>
      </c>
      <c r="E239" s="16">
        <v>426</v>
      </c>
      <c r="F239" s="16">
        <v>44</v>
      </c>
      <c r="G239" s="16">
        <v>5</v>
      </c>
      <c r="H239" s="16">
        <v>64</v>
      </c>
    </row>
    <row r="240" spans="1:8" x14ac:dyDescent="0.3">
      <c r="A240" s="13" t="str">
        <f t="shared" si="3"/>
        <v>branyru012010</v>
      </c>
      <c r="B240" s="16" t="s">
        <v>63</v>
      </c>
      <c r="C240" s="16">
        <v>2010</v>
      </c>
      <c r="D240" s="16" t="s">
        <v>2335</v>
      </c>
      <c r="E240" s="16">
        <v>32</v>
      </c>
      <c r="F240" s="16">
        <v>1</v>
      </c>
      <c r="G240" s="16">
        <v>0</v>
      </c>
      <c r="H240" s="16">
        <v>2</v>
      </c>
    </row>
    <row r="241" spans="1:8" x14ac:dyDescent="0.3">
      <c r="A241" s="13" t="str">
        <f t="shared" si="3"/>
        <v>braunry022010</v>
      </c>
      <c r="B241" s="16" t="s">
        <v>762</v>
      </c>
      <c r="C241" s="16">
        <v>2010</v>
      </c>
      <c r="D241" s="16" t="s">
        <v>2330</v>
      </c>
    </row>
    <row r="242" spans="1:8" x14ac:dyDescent="0.3">
      <c r="A242" s="13" t="str">
        <f t="shared" si="3"/>
        <v>braunry022010</v>
      </c>
      <c r="B242" s="16" t="s">
        <v>762</v>
      </c>
      <c r="C242" s="16">
        <v>2010</v>
      </c>
      <c r="D242" s="16" t="s">
        <v>2331</v>
      </c>
      <c r="E242" s="16">
        <v>279</v>
      </c>
      <c r="F242" s="16">
        <v>6</v>
      </c>
      <c r="G242" s="16">
        <v>3</v>
      </c>
      <c r="H242" s="16">
        <v>1</v>
      </c>
    </row>
    <row r="243" spans="1:8" x14ac:dyDescent="0.3">
      <c r="A243" s="13" t="str">
        <f t="shared" si="3"/>
        <v>braybi012010</v>
      </c>
      <c r="B243" s="16" t="s">
        <v>631</v>
      </c>
      <c r="C243" s="16">
        <v>2010</v>
      </c>
      <c r="D243" s="16" t="s">
        <v>2334</v>
      </c>
      <c r="E243" s="16">
        <v>2</v>
      </c>
      <c r="F243" s="16">
        <v>2</v>
      </c>
      <c r="G243" s="16">
        <v>1</v>
      </c>
      <c r="H243" s="16">
        <v>0</v>
      </c>
    </row>
    <row r="244" spans="1:8" x14ac:dyDescent="0.3">
      <c r="A244" s="13" t="str">
        <f t="shared" si="3"/>
        <v>breslcr012010</v>
      </c>
      <c r="B244" s="16" t="s">
        <v>519</v>
      </c>
      <c r="C244" s="16">
        <v>2010</v>
      </c>
      <c r="D244" s="16" t="s">
        <v>2334</v>
      </c>
      <c r="E244" s="16">
        <v>2</v>
      </c>
      <c r="F244" s="16">
        <v>2</v>
      </c>
      <c r="G244" s="16">
        <v>1</v>
      </c>
      <c r="H244" s="16">
        <v>0</v>
      </c>
    </row>
    <row r="245" spans="1:8" x14ac:dyDescent="0.3">
      <c r="A245" s="13" t="str">
        <f t="shared" si="3"/>
        <v>brignre012010</v>
      </c>
      <c r="B245" s="16" t="s">
        <v>891</v>
      </c>
      <c r="C245" s="16">
        <v>2010</v>
      </c>
      <c r="D245" s="16" t="s">
        <v>39</v>
      </c>
      <c r="E245" s="16">
        <v>77</v>
      </c>
      <c r="F245" s="16">
        <v>129</v>
      </c>
      <c r="G245" s="16">
        <v>5</v>
      </c>
      <c r="H245" s="16">
        <v>19</v>
      </c>
    </row>
    <row r="246" spans="1:8" x14ac:dyDescent="0.3">
      <c r="A246" s="13" t="str">
        <f t="shared" si="3"/>
        <v>brignre012010</v>
      </c>
      <c r="B246" s="16" t="s">
        <v>891</v>
      </c>
      <c r="C246" s="16">
        <v>2010</v>
      </c>
      <c r="D246" s="16" t="s">
        <v>2331</v>
      </c>
      <c r="E246" s="16">
        <v>1</v>
      </c>
      <c r="F246" s="16">
        <v>0</v>
      </c>
      <c r="G246" s="16">
        <v>0</v>
      </c>
      <c r="H246" s="16">
        <v>0</v>
      </c>
    </row>
    <row r="247" spans="1:8" x14ac:dyDescent="0.3">
      <c r="A247" s="13" t="str">
        <f t="shared" si="3"/>
        <v>brignre012010</v>
      </c>
      <c r="B247" s="16" t="s">
        <v>891</v>
      </c>
      <c r="C247" s="16">
        <v>2010</v>
      </c>
      <c r="D247" s="16" t="s">
        <v>2332</v>
      </c>
    </row>
    <row r="248" spans="1:8" x14ac:dyDescent="0.3">
      <c r="A248" s="13" t="str">
        <f t="shared" si="3"/>
        <v>brignre012010</v>
      </c>
      <c r="B248" s="16" t="s">
        <v>891</v>
      </c>
      <c r="C248" s="16">
        <v>2010</v>
      </c>
      <c r="D248" s="16" t="s">
        <v>2333</v>
      </c>
      <c r="E248" s="16">
        <v>56</v>
      </c>
      <c r="F248" s="16">
        <v>108</v>
      </c>
      <c r="G248" s="16">
        <v>4</v>
      </c>
      <c r="H248" s="16">
        <v>20</v>
      </c>
    </row>
    <row r="249" spans="1:8" x14ac:dyDescent="0.3">
      <c r="A249" s="13" t="str">
        <f t="shared" si="3"/>
        <v>browndo012010</v>
      </c>
      <c r="B249" s="16" t="s">
        <v>1234</v>
      </c>
      <c r="C249" s="16">
        <v>2010</v>
      </c>
      <c r="D249" s="16" t="s">
        <v>2331</v>
      </c>
      <c r="E249" s="16">
        <v>28</v>
      </c>
      <c r="F249" s="16">
        <v>1</v>
      </c>
      <c r="G249" s="16">
        <v>1</v>
      </c>
      <c r="H249" s="16">
        <v>0</v>
      </c>
    </row>
    <row r="250" spans="1:8" x14ac:dyDescent="0.3">
      <c r="A250" s="13" t="str">
        <f t="shared" si="3"/>
        <v>browndo012010</v>
      </c>
      <c r="B250" s="16" t="s">
        <v>1234</v>
      </c>
      <c r="C250" s="16">
        <v>2010</v>
      </c>
      <c r="D250" s="16" t="s">
        <v>2332</v>
      </c>
    </row>
    <row r="251" spans="1:8" x14ac:dyDescent="0.3">
      <c r="A251" s="13" t="str">
        <f t="shared" si="3"/>
        <v>browndu012010</v>
      </c>
      <c r="B251" s="16" t="s">
        <v>1057</v>
      </c>
      <c r="C251" s="16">
        <v>2010</v>
      </c>
      <c r="D251" s="16" t="s">
        <v>2336</v>
      </c>
      <c r="E251" s="16">
        <v>26</v>
      </c>
      <c r="F251" s="16">
        <v>4</v>
      </c>
      <c r="G251" s="16">
        <v>0</v>
      </c>
      <c r="H251" s="16">
        <v>2</v>
      </c>
    </row>
    <row r="252" spans="1:8" x14ac:dyDescent="0.3">
      <c r="A252" s="13" t="str">
        <f t="shared" si="3"/>
        <v>brownjo052010</v>
      </c>
      <c r="B252" s="16" t="s">
        <v>1235</v>
      </c>
      <c r="C252" s="16">
        <v>2010</v>
      </c>
      <c r="D252" s="16" t="s">
        <v>2335</v>
      </c>
      <c r="E252" s="16">
        <v>70</v>
      </c>
      <c r="F252" s="16">
        <v>2</v>
      </c>
      <c r="G252" s="16">
        <v>0</v>
      </c>
      <c r="H252" s="16">
        <v>5</v>
      </c>
    </row>
    <row r="253" spans="1:8" x14ac:dyDescent="0.3">
      <c r="A253" s="13" t="str">
        <f t="shared" si="3"/>
        <v>brownjo052010</v>
      </c>
      <c r="B253" s="16" t="s">
        <v>1235</v>
      </c>
      <c r="C253" s="16">
        <v>2010</v>
      </c>
      <c r="D253" s="16" t="s">
        <v>2330</v>
      </c>
    </row>
    <row r="254" spans="1:8" x14ac:dyDescent="0.3">
      <c r="A254" s="13" t="str">
        <f t="shared" si="3"/>
        <v>brownjo052010</v>
      </c>
      <c r="B254" s="16" t="s">
        <v>1235</v>
      </c>
      <c r="C254" s="16">
        <v>2010</v>
      </c>
      <c r="D254" s="16" t="s">
        <v>2331</v>
      </c>
      <c r="E254" s="16">
        <v>17</v>
      </c>
      <c r="F254" s="16">
        <v>1</v>
      </c>
      <c r="G254" s="16">
        <v>0</v>
      </c>
      <c r="H254" s="16">
        <v>0</v>
      </c>
    </row>
    <row r="255" spans="1:8" x14ac:dyDescent="0.3">
      <c r="A255" s="13" t="str">
        <f t="shared" si="3"/>
        <v>broxtjo012010</v>
      </c>
      <c r="B255" s="16" t="s">
        <v>520</v>
      </c>
      <c r="C255" s="16">
        <v>2010</v>
      </c>
      <c r="D255" s="16" t="s">
        <v>2334</v>
      </c>
      <c r="E255" s="16">
        <v>3</v>
      </c>
      <c r="F255" s="16">
        <v>7</v>
      </c>
      <c r="G255" s="16">
        <v>0</v>
      </c>
      <c r="H255" s="16">
        <v>0</v>
      </c>
    </row>
    <row r="256" spans="1:8" x14ac:dyDescent="0.3">
      <c r="A256" s="13" t="str">
        <f t="shared" si="3"/>
        <v>bruceja012010</v>
      </c>
      <c r="B256" s="16" t="s">
        <v>892</v>
      </c>
      <c r="C256" s="16">
        <v>2010</v>
      </c>
      <c r="D256" s="16" t="s">
        <v>2331</v>
      </c>
      <c r="E256" s="16">
        <v>343</v>
      </c>
      <c r="F256" s="16">
        <v>7</v>
      </c>
      <c r="G256" s="16">
        <v>3</v>
      </c>
      <c r="H256" s="16">
        <v>1</v>
      </c>
    </row>
    <row r="257" spans="1:8" x14ac:dyDescent="0.3">
      <c r="A257" s="13" t="str">
        <f t="shared" si="3"/>
        <v>bruceja012010</v>
      </c>
      <c r="B257" s="16" t="s">
        <v>892</v>
      </c>
      <c r="C257" s="16">
        <v>2010</v>
      </c>
      <c r="D257" s="16" t="s">
        <v>2332</v>
      </c>
    </row>
    <row r="258" spans="1:8" x14ac:dyDescent="0.3">
      <c r="A258" s="13" t="str">
        <f t="shared" si="3"/>
        <v>brunebr012010</v>
      </c>
      <c r="B258" s="16" t="s">
        <v>425</v>
      </c>
      <c r="C258" s="16">
        <v>2010</v>
      </c>
      <c r="D258" s="16" t="s">
        <v>2334</v>
      </c>
      <c r="E258" s="16">
        <v>1</v>
      </c>
      <c r="F258" s="16">
        <v>2</v>
      </c>
      <c r="G258" s="16">
        <v>1</v>
      </c>
      <c r="H258" s="16">
        <v>0</v>
      </c>
    </row>
    <row r="259" spans="1:8" x14ac:dyDescent="0.3">
      <c r="A259" s="13" t="str">
        <f t="shared" ref="A259:A322" si="4">(B259&amp;C259)</f>
        <v>buchhcl012010</v>
      </c>
      <c r="B259" s="16" t="s">
        <v>763</v>
      </c>
      <c r="C259" s="16">
        <v>2010</v>
      </c>
      <c r="D259" s="16" t="s">
        <v>2334</v>
      </c>
      <c r="E259" s="16">
        <v>21</v>
      </c>
      <c r="F259" s="16">
        <v>24</v>
      </c>
      <c r="G259" s="16">
        <v>2</v>
      </c>
      <c r="H259" s="16">
        <v>1</v>
      </c>
    </row>
    <row r="260" spans="1:8" x14ac:dyDescent="0.3">
      <c r="A260" s="13" t="str">
        <f t="shared" si="4"/>
        <v>buchhta012010</v>
      </c>
      <c r="B260" s="16" t="s">
        <v>632</v>
      </c>
      <c r="C260" s="16">
        <v>2010</v>
      </c>
      <c r="D260" s="16" t="s">
        <v>2334</v>
      </c>
      <c r="E260" s="16">
        <v>1</v>
      </c>
      <c r="F260" s="16">
        <v>0</v>
      </c>
      <c r="G260" s="16">
        <v>0</v>
      </c>
      <c r="H260" s="16">
        <v>0</v>
      </c>
    </row>
    <row r="261" spans="1:8" x14ac:dyDescent="0.3">
      <c r="A261" s="13" t="str">
        <f t="shared" si="4"/>
        <v>buchhta012010</v>
      </c>
      <c r="B261" s="16" t="s">
        <v>632</v>
      </c>
      <c r="C261" s="16">
        <v>2010</v>
      </c>
      <c r="D261" s="16" t="s">
        <v>2334</v>
      </c>
      <c r="E261" s="16">
        <v>0</v>
      </c>
      <c r="F261" s="16">
        <v>0</v>
      </c>
      <c r="G261" s="16">
        <v>0</v>
      </c>
      <c r="H261" s="16">
        <v>0</v>
      </c>
    </row>
    <row r="262" spans="1:8" x14ac:dyDescent="0.3">
      <c r="A262" s="13" t="str">
        <f t="shared" si="4"/>
        <v>buckjo012010</v>
      </c>
      <c r="B262" s="16" t="s">
        <v>426</v>
      </c>
      <c r="C262" s="16">
        <v>2010</v>
      </c>
      <c r="D262" s="16" t="s">
        <v>2336</v>
      </c>
      <c r="E262" s="16">
        <v>733</v>
      </c>
      <c r="F262" s="16">
        <v>40</v>
      </c>
      <c r="G262" s="16">
        <v>5</v>
      </c>
      <c r="H262" s="16">
        <v>6</v>
      </c>
    </row>
    <row r="263" spans="1:8" x14ac:dyDescent="0.3">
      <c r="A263" s="13" t="str">
        <f t="shared" si="4"/>
        <v>bucknbi022010</v>
      </c>
      <c r="B263" s="16" t="s">
        <v>764</v>
      </c>
      <c r="C263" s="16">
        <v>2010</v>
      </c>
      <c r="D263" s="16" t="s">
        <v>2334</v>
      </c>
      <c r="E263" s="16">
        <v>3</v>
      </c>
      <c r="F263" s="16">
        <v>1</v>
      </c>
      <c r="G263" s="16">
        <v>0</v>
      </c>
      <c r="H263" s="16">
        <v>0</v>
      </c>
    </row>
    <row r="264" spans="1:8" x14ac:dyDescent="0.3">
      <c r="A264" s="13" t="str">
        <f t="shared" si="4"/>
        <v>bucktr012010</v>
      </c>
      <c r="B264" s="16" t="s">
        <v>765</v>
      </c>
      <c r="C264" s="16">
        <v>2010</v>
      </c>
      <c r="D264" s="16" t="s">
        <v>2330</v>
      </c>
    </row>
    <row r="265" spans="1:8" x14ac:dyDescent="0.3">
      <c r="A265" s="13" t="str">
        <f t="shared" si="4"/>
        <v>bucktr012010</v>
      </c>
      <c r="B265" s="16" t="s">
        <v>765</v>
      </c>
      <c r="C265" s="16">
        <v>2010</v>
      </c>
      <c r="D265" s="16" t="s">
        <v>2331</v>
      </c>
      <c r="E265" s="16">
        <v>16</v>
      </c>
      <c r="F265" s="16">
        <v>0</v>
      </c>
      <c r="G265" s="16">
        <v>0</v>
      </c>
      <c r="H265" s="16">
        <v>0</v>
      </c>
    </row>
    <row r="266" spans="1:8" x14ac:dyDescent="0.3">
      <c r="A266" s="13" t="str">
        <f t="shared" si="4"/>
        <v>bucktr012010</v>
      </c>
      <c r="B266" s="16" t="s">
        <v>765</v>
      </c>
      <c r="C266" s="16">
        <v>2010</v>
      </c>
      <c r="D266" s="16" t="s">
        <v>2332</v>
      </c>
    </row>
    <row r="267" spans="1:8" x14ac:dyDescent="0.3">
      <c r="A267" s="13" t="str">
        <f t="shared" si="4"/>
        <v>buddery012010</v>
      </c>
      <c r="B267" s="16" t="s">
        <v>766</v>
      </c>
      <c r="C267" s="16">
        <v>2010</v>
      </c>
      <c r="D267" s="16" t="s">
        <v>2336</v>
      </c>
      <c r="E267" s="16">
        <v>35</v>
      </c>
      <c r="F267" s="16">
        <v>2</v>
      </c>
      <c r="G267" s="16">
        <v>0</v>
      </c>
      <c r="H267" s="16">
        <v>1</v>
      </c>
    </row>
    <row r="268" spans="1:8" x14ac:dyDescent="0.3">
      <c r="A268" s="13" t="str">
        <f t="shared" si="4"/>
        <v>buehrma012010</v>
      </c>
      <c r="B268" s="16" t="s">
        <v>64</v>
      </c>
      <c r="C268" s="16">
        <v>2010</v>
      </c>
      <c r="D268" s="16" t="s">
        <v>2334</v>
      </c>
      <c r="E268" s="16">
        <v>4</v>
      </c>
      <c r="F268" s="16">
        <v>46</v>
      </c>
      <c r="G268" s="16">
        <v>0</v>
      </c>
      <c r="H268" s="16">
        <v>4</v>
      </c>
    </row>
    <row r="269" spans="1:8" x14ac:dyDescent="0.3">
      <c r="A269" s="13" t="str">
        <f t="shared" si="4"/>
        <v>buentja012010</v>
      </c>
      <c r="B269" s="16" t="s">
        <v>1236</v>
      </c>
      <c r="C269" s="16">
        <v>2010</v>
      </c>
      <c r="D269" s="16" t="s">
        <v>2334</v>
      </c>
      <c r="E269" s="16">
        <v>2</v>
      </c>
      <c r="F269" s="16">
        <v>1</v>
      </c>
      <c r="G269" s="16">
        <v>0</v>
      </c>
      <c r="H269" s="16">
        <v>0</v>
      </c>
    </row>
    <row r="270" spans="1:8" x14ac:dyDescent="0.3">
      <c r="A270" s="13" t="str">
        <f t="shared" si="4"/>
        <v>bulgeja012010</v>
      </c>
      <c r="B270" s="16" t="s">
        <v>521</v>
      </c>
      <c r="C270" s="16">
        <v>2010</v>
      </c>
      <c r="D270" s="16" t="s">
        <v>2334</v>
      </c>
      <c r="E270" s="16">
        <v>3</v>
      </c>
      <c r="F270" s="16">
        <v>1</v>
      </c>
      <c r="G270" s="16">
        <v>0</v>
      </c>
      <c r="H270" s="16">
        <v>0</v>
      </c>
    </row>
    <row r="271" spans="1:8" x14ac:dyDescent="0.3">
      <c r="A271" s="13" t="str">
        <f t="shared" si="4"/>
        <v>bullibr012010</v>
      </c>
      <c r="B271" s="16" t="s">
        <v>522</v>
      </c>
      <c r="C271" s="16">
        <v>2010</v>
      </c>
      <c r="D271" s="16" t="s">
        <v>2334</v>
      </c>
      <c r="E271" s="16">
        <v>6</v>
      </c>
      <c r="F271" s="16">
        <v>2</v>
      </c>
      <c r="G271" s="16">
        <v>2</v>
      </c>
      <c r="H271" s="16">
        <v>1</v>
      </c>
    </row>
    <row r="272" spans="1:8" x14ac:dyDescent="0.3">
      <c r="A272" s="13" t="str">
        <f t="shared" si="4"/>
        <v>bumgama012010</v>
      </c>
      <c r="B272" s="16" t="s">
        <v>1058</v>
      </c>
      <c r="C272" s="16">
        <v>2010</v>
      </c>
      <c r="D272" s="16" t="s">
        <v>2334</v>
      </c>
      <c r="E272" s="16">
        <v>3</v>
      </c>
      <c r="F272" s="16">
        <v>10</v>
      </c>
      <c r="G272" s="16">
        <v>1</v>
      </c>
      <c r="H272" s="16">
        <v>0</v>
      </c>
    </row>
    <row r="273" spans="1:8" x14ac:dyDescent="0.3">
      <c r="A273" s="13" t="str">
        <f t="shared" si="4"/>
        <v>burkeja022010</v>
      </c>
      <c r="B273" s="16" t="s">
        <v>234</v>
      </c>
      <c r="C273" s="16">
        <v>2010</v>
      </c>
      <c r="D273" s="16" t="s">
        <v>2336</v>
      </c>
      <c r="E273" s="16">
        <v>1</v>
      </c>
      <c r="F273" s="16">
        <v>0</v>
      </c>
      <c r="G273" s="16">
        <v>0</v>
      </c>
      <c r="H273" s="16">
        <v>0</v>
      </c>
    </row>
    <row r="274" spans="1:8" x14ac:dyDescent="0.3">
      <c r="A274" s="13" t="str">
        <f t="shared" si="4"/>
        <v>burneaj012010</v>
      </c>
      <c r="B274" s="16" t="s">
        <v>65</v>
      </c>
      <c r="C274" s="16">
        <v>2010</v>
      </c>
      <c r="D274" s="16" t="s">
        <v>2334</v>
      </c>
      <c r="E274" s="16">
        <v>9</v>
      </c>
      <c r="F274" s="16">
        <v>16</v>
      </c>
      <c r="G274" s="16">
        <v>4</v>
      </c>
      <c r="H274" s="16">
        <v>1</v>
      </c>
    </row>
    <row r="275" spans="1:8" x14ac:dyDescent="0.3">
      <c r="A275" s="13" t="str">
        <f t="shared" si="4"/>
        <v>burneal012010</v>
      </c>
      <c r="B275" s="16" t="s">
        <v>1237</v>
      </c>
      <c r="C275" s="16">
        <v>2010</v>
      </c>
      <c r="D275" s="16" t="s">
        <v>2334</v>
      </c>
      <c r="E275" s="16">
        <v>1</v>
      </c>
      <c r="F275" s="16">
        <v>5</v>
      </c>
      <c r="G275" s="16">
        <v>1</v>
      </c>
      <c r="H275" s="16">
        <v>0</v>
      </c>
    </row>
    <row r="276" spans="1:8" x14ac:dyDescent="0.3">
      <c r="A276" s="13" t="str">
        <f t="shared" si="4"/>
        <v>burnese012010</v>
      </c>
      <c r="B276" s="16" t="s">
        <v>427</v>
      </c>
      <c r="C276" s="16">
        <v>2010</v>
      </c>
      <c r="D276" s="16" t="s">
        <v>2334</v>
      </c>
      <c r="E276" s="16">
        <v>5</v>
      </c>
      <c r="F276" s="16">
        <v>12</v>
      </c>
      <c r="G276" s="16">
        <v>0</v>
      </c>
      <c r="H276" s="16">
        <v>0</v>
      </c>
    </row>
    <row r="277" spans="1:8" x14ac:dyDescent="0.3">
      <c r="A277" s="13" t="str">
        <f t="shared" si="4"/>
        <v>burrebr012010</v>
      </c>
      <c r="B277" s="16" t="s">
        <v>633</v>
      </c>
      <c r="C277" s="16">
        <v>2010</v>
      </c>
      <c r="D277" s="16" t="s">
        <v>2334</v>
      </c>
      <c r="E277" s="16">
        <v>0</v>
      </c>
      <c r="F277" s="16">
        <v>13</v>
      </c>
      <c r="G277" s="16">
        <v>0</v>
      </c>
      <c r="H277" s="16">
        <v>0</v>
      </c>
    </row>
    <row r="278" spans="1:8" x14ac:dyDescent="0.3">
      <c r="A278" s="13" t="str">
        <f t="shared" si="4"/>
        <v>burrepa012010</v>
      </c>
      <c r="B278" s="16" t="s">
        <v>66</v>
      </c>
      <c r="C278" s="16">
        <v>2010</v>
      </c>
      <c r="D278" s="16" t="s">
        <v>2330</v>
      </c>
    </row>
    <row r="279" spans="1:8" x14ac:dyDescent="0.3">
      <c r="A279" s="13" t="str">
        <f t="shared" si="4"/>
        <v>burrepa012010</v>
      </c>
      <c r="B279" s="16" t="s">
        <v>66</v>
      </c>
      <c r="C279" s="16">
        <v>2010</v>
      </c>
      <c r="D279" s="16" t="s">
        <v>2331</v>
      </c>
      <c r="E279" s="16">
        <v>121</v>
      </c>
      <c r="F279" s="16">
        <v>4</v>
      </c>
      <c r="G279" s="16">
        <v>2</v>
      </c>
      <c r="H279" s="16">
        <v>0</v>
      </c>
    </row>
    <row r="280" spans="1:8" x14ac:dyDescent="0.3">
      <c r="A280" s="13" t="str">
        <f t="shared" si="4"/>
        <v>burriem012010</v>
      </c>
      <c r="B280" s="16" t="s">
        <v>894</v>
      </c>
      <c r="C280" s="16">
        <v>2010</v>
      </c>
      <c r="D280" s="16" t="s">
        <v>39</v>
      </c>
      <c r="E280" s="16">
        <v>3</v>
      </c>
      <c r="F280" s="16">
        <v>1</v>
      </c>
      <c r="G280" s="16">
        <v>0</v>
      </c>
      <c r="H280" s="16">
        <v>0</v>
      </c>
    </row>
    <row r="281" spans="1:8" x14ac:dyDescent="0.3">
      <c r="A281" s="13" t="str">
        <f t="shared" si="4"/>
        <v>burtoja012010</v>
      </c>
      <c r="B281" s="16" t="s">
        <v>767</v>
      </c>
      <c r="C281" s="16">
        <v>2010</v>
      </c>
      <c r="D281" s="16" t="s">
        <v>2334</v>
      </c>
      <c r="E281" s="16">
        <v>1</v>
      </c>
      <c r="F281" s="16">
        <v>0</v>
      </c>
      <c r="G281" s="16">
        <v>0</v>
      </c>
      <c r="H281" s="16">
        <v>0</v>
      </c>
    </row>
    <row r="282" spans="1:8" x14ac:dyDescent="0.3">
      <c r="A282" s="13" t="str">
        <f t="shared" si="4"/>
        <v>bushda012010</v>
      </c>
      <c r="B282" s="16" t="s">
        <v>428</v>
      </c>
      <c r="C282" s="16">
        <v>2010</v>
      </c>
      <c r="D282" s="16" t="s">
        <v>2334</v>
      </c>
      <c r="E282" s="16">
        <v>7</v>
      </c>
      <c r="F282" s="16">
        <v>14</v>
      </c>
      <c r="G282" s="16">
        <v>1</v>
      </c>
      <c r="H282" s="16">
        <v>1</v>
      </c>
    </row>
    <row r="283" spans="1:8" x14ac:dyDescent="0.3">
      <c r="A283" s="13" t="str">
        <f t="shared" si="4"/>
        <v>buterdr012010</v>
      </c>
      <c r="B283" s="16" t="s">
        <v>1238</v>
      </c>
      <c r="C283" s="16">
        <v>2010</v>
      </c>
      <c r="D283" s="16" t="s">
        <v>2336</v>
      </c>
      <c r="E283" s="16">
        <v>301</v>
      </c>
      <c r="F283" s="16">
        <v>26</v>
      </c>
      <c r="G283" s="16">
        <v>5</v>
      </c>
      <c r="H283" s="16">
        <v>3</v>
      </c>
    </row>
    <row r="284" spans="1:8" x14ac:dyDescent="0.3">
      <c r="A284" s="13" t="str">
        <f t="shared" si="4"/>
        <v>butlebi032010</v>
      </c>
      <c r="B284" s="16" t="s">
        <v>768</v>
      </c>
      <c r="C284" s="16">
        <v>2010</v>
      </c>
      <c r="D284" s="16" t="s">
        <v>2335</v>
      </c>
      <c r="E284" s="16">
        <v>1002</v>
      </c>
      <c r="F284" s="16">
        <v>96</v>
      </c>
      <c r="G284" s="16">
        <v>6</v>
      </c>
      <c r="H284" s="16">
        <v>101</v>
      </c>
    </row>
    <row r="285" spans="1:8" x14ac:dyDescent="0.3">
      <c r="A285" s="13" t="str">
        <f t="shared" si="4"/>
        <v>byrdati012010</v>
      </c>
      <c r="B285" s="16" t="s">
        <v>67</v>
      </c>
      <c r="C285" s="16">
        <v>2010</v>
      </c>
      <c r="D285" s="16" t="s">
        <v>2334</v>
      </c>
      <c r="E285" s="16">
        <v>0</v>
      </c>
      <c r="F285" s="16">
        <v>3</v>
      </c>
      <c r="G285" s="16">
        <v>0</v>
      </c>
      <c r="H285" s="16">
        <v>0</v>
      </c>
    </row>
    <row r="286" spans="1:8" x14ac:dyDescent="0.3">
      <c r="A286" s="13" t="str">
        <f t="shared" si="4"/>
        <v>byrdma012010</v>
      </c>
      <c r="B286" s="16" t="s">
        <v>291</v>
      </c>
      <c r="C286" s="16">
        <v>2010</v>
      </c>
      <c r="D286" s="16" t="s">
        <v>2329</v>
      </c>
    </row>
    <row r="287" spans="1:8" x14ac:dyDescent="0.3">
      <c r="A287" s="13" t="str">
        <f t="shared" si="4"/>
        <v>byrdma012010</v>
      </c>
      <c r="B287" s="16" t="s">
        <v>291</v>
      </c>
      <c r="C287" s="16">
        <v>2010</v>
      </c>
      <c r="D287" s="16" t="s">
        <v>2331</v>
      </c>
      <c r="E287" s="16">
        <v>371</v>
      </c>
      <c r="F287" s="16">
        <v>6</v>
      </c>
      <c r="G287" s="16">
        <v>3</v>
      </c>
      <c r="H287" s="16">
        <v>2</v>
      </c>
    </row>
    <row r="288" spans="1:8" x14ac:dyDescent="0.3">
      <c r="A288" s="13" t="str">
        <f t="shared" si="4"/>
        <v>byrneer012010</v>
      </c>
      <c r="B288" s="16" t="s">
        <v>68</v>
      </c>
      <c r="C288" s="16">
        <v>2010</v>
      </c>
      <c r="D288" s="16" t="s">
        <v>2329</v>
      </c>
    </row>
    <row r="289" spans="1:8" x14ac:dyDescent="0.3">
      <c r="A289" s="13" t="str">
        <f t="shared" si="4"/>
        <v>byrneer012010</v>
      </c>
      <c r="B289" s="16" t="s">
        <v>68</v>
      </c>
      <c r="C289" s="16">
        <v>2010</v>
      </c>
      <c r="D289" s="16" t="s">
        <v>2330</v>
      </c>
    </row>
    <row r="290" spans="1:8" x14ac:dyDescent="0.3">
      <c r="A290" s="13" t="str">
        <f t="shared" si="4"/>
        <v>byrneer012010</v>
      </c>
      <c r="B290" s="16" t="s">
        <v>68</v>
      </c>
      <c r="C290" s="16">
        <v>2010</v>
      </c>
      <c r="D290" s="16" t="s">
        <v>2331</v>
      </c>
      <c r="E290" s="16">
        <v>28</v>
      </c>
      <c r="F290" s="16">
        <v>0</v>
      </c>
      <c r="G290" s="16">
        <v>0</v>
      </c>
      <c r="H290" s="16">
        <v>0</v>
      </c>
    </row>
    <row r="291" spans="1:8" x14ac:dyDescent="0.3">
      <c r="A291" s="13" t="str">
        <f t="shared" si="4"/>
        <v>cabreas012010</v>
      </c>
      <c r="B291" s="16" t="s">
        <v>769</v>
      </c>
      <c r="C291" s="16">
        <v>2010</v>
      </c>
      <c r="D291" s="16" t="s">
        <v>2333</v>
      </c>
      <c r="E291" s="16">
        <v>148</v>
      </c>
      <c r="F291" s="16">
        <v>271</v>
      </c>
      <c r="G291" s="16">
        <v>12</v>
      </c>
      <c r="H291" s="16">
        <v>73</v>
      </c>
    </row>
    <row r="292" spans="1:8" x14ac:dyDescent="0.3">
      <c r="A292" s="13" t="str">
        <f t="shared" si="4"/>
        <v>cabreev012010</v>
      </c>
      <c r="B292" s="16" t="s">
        <v>1060</v>
      </c>
      <c r="C292" s="16">
        <v>2010</v>
      </c>
      <c r="D292" s="16" t="s">
        <v>39</v>
      </c>
      <c r="E292" s="16">
        <v>7</v>
      </c>
      <c r="F292" s="16">
        <v>15</v>
      </c>
      <c r="G292" s="16">
        <v>0</v>
      </c>
      <c r="H292" s="16">
        <v>3</v>
      </c>
    </row>
    <row r="293" spans="1:8" x14ac:dyDescent="0.3">
      <c r="A293" s="13" t="str">
        <f t="shared" si="4"/>
        <v>cabreev012010</v>
      </c>
      <c r="B293" s="16" t="s">
        <v>1060</v>
      </c>
      <c r="C293" s="16">
        <v>2010</v>
      </c>
      <c r="D293" s="16" t="s">
        <v>2333</v>
      </c>
      <c r="E293" s="16">
        <v>63</v>
      </c>
      <c r="F293" s="16">
        <v>137</v>
      </c>
      <c r="G293" s="16">
        <v>7</v>
      </c>
      <c r="H293" s="16">
        <v>30</v>
      </c>
    </row>
    <row r="294" spans="1:8" x14ac:dyDescent="0.3">
      <c r="A294" s="13" t="str">
        <f t="shared" si="4"/>
        <v>cabrefe012010</v>
      </c>
      <c r="B294" s="16" t="s">
        <v>429</v>
      </c>
      <c r="C294" s="16">
        <v>2010</v>
      </c>
      <c r="D294" s="16" t="s">
        <v>2334</v>
      </c>
      <c r="E294" s="16">
        <v>0</v>
      </c>
      <c r="F294" s="16">
        <v>0</v>
      </c>
      <c r="G294" s="16">
        <v>0</v>
      </c>
      <c r="H294" s="16">
        <v>0</v>
      </c>
    </row>
    <row r="295" spans="1:8" x14ac:dyDescent="0.3">
      <c r="A295" s="13" t="str">
        <f t="shared" si="4"/>
        <v>cabreme012010</v>
      </c>
      <c r="B295" s="16" t="s">
        <v>523</v>
      </c>
      <c r="C295" s="16">
        <v>2010</v>
      </c>
      <c r="D295" s="16" t="s">
        <v>2329</v>
      </c>
    </row>
    <row r="296" spans="1:8" x14ac:dyDescent="0.3">
      <c r="A296" s="13" t="str">
        <f t="shared" si="4"/>
        <v>cabreme012010</v>
      </c>
      <c r="B296" s="16" t="s">
        <v>523</v>
      </c>
      <c r="C296" s="16">
        <v>2010</v>
      </c>
      <c r="D296" s="16" t="s">
        <v>2330</v>
      </c>
    </row>
    <row r="297" spans="1:8" x14ac:dyDescent="0.3">
      <c r="A297" s="13" t="str">
        <f t="shared" si="4"/>
        <v>cabreme012010</v>
      </c>
      <c r="B297" s="16" t="s">
        <v>523</v>
      </c>
      <c r="C297" s="16">
        <v>2010</v>
      </c>
      <c r="D297" s="16" t="s">
        <v>2331</v>
      </c>
      <c r="E297" s="16">
        <v>213</v>
      </c>
      <c r="F297" s="16">
        <v>8</v>
      </c>
      <c r="G297" s="16">
        <v>4</v>
      </c>
      <c r="H297" s="16">
        <v>2</v>
      </c>
    </row>
    <row r="298" spans="1:8" x14ac:dyDescent="0.3">
      <c r="A298" s="13" t="str">
        <f t="shared" si="4"/>
        <v>cabreme012010</v>
      </c>
      <c r="B298" s="16" t="s">
        <v>523</v>
      </c>
      <c r="C298" s="16">
        <v>2010</v>
      </c>
      <c r="D298" s="16" t="s">
        <v>2332</v>
      </c>
    </row>
    <row r="299" spans="1:8" x14ac:dyDescent="0.3">
      <c r="A299" s="13" t="str">
        <f t="shared" si="4"/>
        <v>cabremi012010</v>
      </c>
      <c r="B299" s="16" t="s">
        <v>358</v>
      </c>
      <c r="C299" s="16">
        <v>2010</v>
      </c>
      <c r="D299" s="16" t="s">
        <v>2335</v>
      </c>
      <c r="E299" s="16">
        <v>1218</v>
      </c>
      <c r="F299" s="16">
        <v>96</v>
      </c>
      <c r="G299" s="16">
        <v>13</v>
      </c>
      <c r="H299" s="16">
        <v>133</v>
      </c>
    </row>
    <row r="300" spans="1:8" x14ac:dyDescent="0.3">
      <c r="A300" s="13" t="str">
        <f t="shared" si="4"/>
        <v>cabreor012010</v>
      </c>
      <c r="B300" s="16" t="s">
        <v>69</v>
      </c>
      <c r="C300" s="16">
        <v>2010</v>
      </c>
      <c r="D300" s="16" t="s">
        <v>2333</v>
      </c>
      <c r="E300" s="16">
        <v>165</v>
      </c>
      <c r="F300" s="16">
        <v>300</v>
      </c>
      <c r="G300" s="16">
        <v>11</v>
      </c>
      <c r="H300" s="16">
        <v>60</v>
      </c>
    </row>
    <row r="301" spans="1:8" x14ac:dyDescent="0.3">
      <c r="A301" s="13" t="str">
        <f t="shared" si="4"/>
        <v>cahiltr012010</v>
      </c>
      <c r="B301" s="16" t="s">
        <v>1061</v>
      </c>
      <c r="C301" s="16">
        <v>2010</v>
      </c>
      <c r="D301" s="16" t="s">
        <v>2334</v>
      </c>
      <c r="E301" s="16">
        <v>6</v>
      </c>
      <c r="F301" s="16">
        <v>54</v>
      </c>
      <c r="G301" s="16">
        <v>1</v>
      </c>
      <c r="H301" s="16">
        <v>2</v>
      </c>
    </row>
    <row r="302" spans="1:8" x14ac:dyDescent="0.3">
      <c r="A302" s="13" t="str">
        <f t="shared" si="4"/>
        <v>cainlo012010</v>
      </c>
      <c r="B302" s="16" t="s">
        <v>1239</v>
      </c>
      <c r="C302" s="16">
        <v>2010</v>
      </c>
      <c r="D302" s="16" t="s">
        <v>2329</v>
      </c>
    </row>
    <row r="303" spans="1:8" x14ac:dyDescent="0.3">
      <c r="A303" s="13" t="str">
        <f t="shared" si="4"/>
        <v>cainlo012010</v>
      </c>
      <c r="B303" s="16" t="s">
        <v>1239</v>
      </c>
      <c r="C303" s="16">
        <v>2010</v>
      </c>
      <c r="D303" s="16" t="s">
        <v>2330</v>
      </c>
    </row>
    <row r="304" spans="1:8" x14ac:dyDescent="0.3">
      <c r="A304" s="13" t="str">
        <f t="shared" si="4"/>
        <v>cainlo012010</v>
      </c>
      <c r="B304" s="16" t="s">
        <v>1239</v>
      </c>
      <c r="C304" s="16">
        <v>2010</v>
      </c>
      <c r="D304" s="16" t="s">
        <v>2331</v>
      </c>
      <c r="E304" s="16">
        <v>101</v>
      </c>
      <c r="F304" s="16">
        <v>3</v>
      </c>
      <c r="G304" s="16">
        <v>2</v>
      </c>
      <c r="H304" s="16">
        <v>2</v>
      </c>
    </row>
    <row r="305" spans="1:8" x14ac:dyDescent="0.3">
      <c r="A305" s="13" t="str">
        <f t="shared" si="4"/>
        <v>cainlo012010</v>
      </c>
      <c r="B305" s="16" t="s">
        <v>1239</v>
      </c>
      <c r="C305" s="16">
        <v>2010</v>
      </c>
      <c r="D305" s="16" t="s">
        <v>2332</v>
      </c>
    </row>
    <row r="306" spans="1:8" x14ac:dyDescent="0.3">
      <c r="A306" s="13" t="str">
        <f t="shared" si="4"/>
        <v>cainma012010</v>
      </c>
      <c r="B306" s="16" t="s">
        <v>524</v>
      </c>
      <c r="C306" s="16">
        <v>2010</v>
      </c>
      <c r="D306" s="16" t="s">
        <v>2334</v>
      </c>
      <c r="E306" s="16">
        <v>9</v>
      </c>
      <c r="F306" s="16">
        <v>24</v>
      </c>
      <c r="G306" s="16">
        <v>2</v>
      </c>
      <c r="H306" s="16">
        <v>0</v>
      </c>
    </row>
    <row r="307" spans="1:8" x14ac:dyDescent="0.3">
      <c r="A307" s="13" t="str">
        <f t="shared" si="4"/>
        <v>cairomi012010</v>
      </c>
      <c r="B307" s="16" t="s">
        <v>70</v>
      </c>
      <c r="C307" s="16">
        <v>2010</v>
      </c>
      <c r="D307" s="16" t="s">
        <v>2335</v>
      </c>
      <c r="E307" s="16">
        <v>97</v>
      </c>
      <c r="F307" s="16">
        <v>4</v>
      </c>
      <c r="G307" s="16">
        <v>1</v>
      </c>
      <c r="H307" s="16">
        <v>14</v>
      </c>
    </row>
    <row r="308" spans="1:8" x14ac:dyDescent="0.3">
      <c r="A308" s="13" t="str">
        <f t="shared" si="4"/>
        <v>cairomi012010</v>
      </c>
      <c r="B308" s="16" t="s">
        <v>70</v>
      </c>
      <c r="C308" s="16">
        <v>2010</v>
      </c>
      <c r="D308" s="16" t="s">
        <v>39</v>
      </c>
      <c r="E308" s="16">
        <v>3</v>
      </c>
      <c r="F308" s="16">
        <v>8</v>
      </c>
      <c r="G308" s="16">
        <v>0</v>
      </c>
      <c r="H308" s="16">
        <v>1</v>
      </c>
    </row>
    <row r="309" spans="1:8" x14ac:dyDescent="0.3">
      <c r="A309" s="13" t="str">
        <f t="shared" si="4"/>
        <v>cairomi012010</v>
      </c>
      <c r="B309" s="16" t="s">
        <v>70</v>
      </c>
      <c r="C309" s="16">
        <v>2010</v>
      </c>
      <c r="D309" s="16" t="s">
        <v>40</v>
      </c>
      <c r="E309" s="16">
        <v>17</v>
      </c>
      <c r="F309" s="16">
        <v>29</v>
      </c>
      <c r="G309" s="16">
        <v>2</v>
      </c>
      <c r="H309" s="16">
        <v>4</v>
      </c>
    </row>
    <row r="310" spans="1:8" x14ac:dyDescent="0.3">
      <c r="A310" s="13" t="str">
        <f t="shared" si="4"/>
        <v>cairomi012010</v>
      </c>
      <c r="B310" s="16" t="s">
        <v>70</v>
      </c>
      <c r="C310" s="16">
        <v>2010</v>
      </c>
      <c r="D310" s="16" t="s">
        <v>2331</v>
      </c>
      <c r="E310" s="16">
        <v>1</v>
      </c>
      <c r="F310" s="16">
        <v>0</v>
      </c>
      <c r="G310" s="16">
        <v>0</v>
      </c>
      <c r="H310" s="16">
        <v>0</v>
      </c>
    </row>
    <row r="311" spans="1:8" x14ac:dyDescent="0.3">
      <c r="A311" s="13" t="str">
        <f t="shared" si="4"/>
        <v>cairomi012010</v>
      </c>
      <c r="B311" s="16" t="s">
        <v>70</v>
      </c>
      <c r="C311" s="16">
        <v>2010</v>
      </c>
      <c r="D311" s="16" t="s">
        <v>2332</v>
      </c>
    </row>
    <row r="312" spans="1:8" x14ac:dyDescent="0.3">
      <c r="A312" s="13" t="str">
        <f t="shared" si="4"/>
        <v>cairomi012010</v>
      </c>
      <c r="B312" s="16" t="s">
        <v>70</v>
      </c>
      <c r="C312" s="16">
        <v>2010</v>
      </c>
      <c r="D312" s="16" t="s">
        <v>2333</v>
      </c>
      <c r="E312" s="16">
        <v>0</v>
      </c>
      <c r="F312" s="16">
        <v>0</v>
      </c>
      <c r="G312" s="16">
        <v>0</v>
      </c>
      <c r="H312" s="16">
        <v>0</v>
      </c>
    </row>
    <row r="313" spans="1:8" x14ac:dyDescent="0.3">
      <c r="A313" s="13" t="str">
        <f t="shared" si="4"/>
        <v>callaal012010</v>
      </c>
      <c r="B313" s="16" t="s">
        <v>634</v>
      </c>
      <c r="C313" s="16">
        <v>2010</v>
      </c>
      <c r="D313" s="16" t="s">
        <v>39</v>
      </c>
      <c r="E313" s="16">
        <v>19</v>
      </c>
      <c r="F313" s="16">
        <v>30</v>
      </c>
      <c r="G313" s="16">
        <v>1</v>
      </c>
      <c r="H313" s="16">
        <v>9</v>
      </c>
    </row>
    <row r="314" spans="1:8" x14ac:dyDescent="0.3">
      <c r="A314" s="13" t="str">
        <f t="shared" si="4"/>
        <v>callaal012010</v>
      </c>
      <c r="B314" s="16" t="s">
        <v>634</v>
      </c>
      <c r="C314" s="16">
        <v>2010</v>
      </c>
      <c r="D314" s="16" t="s">
        <v>39</v>
      </c>
      <c r="E314" s="16">
        <v>0</v>
      </c>
      <c r="F314" s="16">
        <v>0</v>
      </c>
      <c r="G314" s="16">
        <v>0</v>
      </c>
      <c r="H314" s="16">
        <v>0</v>
      </c>
    </row>
    <row r="315" spans="1:8" x14ac:dyDescent="0.3">
      <c r="A315" s="13" t="str">
        <f t="shared" si="4"/>
        <v>callaal012010</v>
      </c>
      <c r="B315" s="16" t="s">
        <v>634</v>
      </c>
      <c r="C315" s="16">
        <v>2010</v>
      </c>
      <c r="D315" s="16" t="s">
        <v>40</v>
      </c>
      <c r="E315" s="16">
        <v>45</v>
      </c>
      <c r="F315" s="16">
        <v>139</v>
      </c>
      <c r="G315" s="16">
        <v>6</v>
      </c>
      <c r="H315" s="16">
        <v>13</v>
      </c>
    </row>
    <row r="316" spans="1:8" x14ac:dyDescent="0.3">
      <c r="A316" s="13" t="str">
        <f t="shared" si="4"/>
        <v>callaal012010</v>
      </c>
      <c r="B316" s="16" t="s">
        <v>634</v>
      </c>
      <c r="C316" s="16">
        <v>2010</v>
      </c>
      <c r="D316" s="16" t="s">
        <v>40</v>
      </c>
      <c r="E316" s="16">
        <v>38</v>
      </c>
      <c r="F316" s="16">
        <v>100</v>
      </c>
      <c r="G316" s="16">
        <v>4</v>
      </c>
      <c r="H316" s="16">
        <v>12</v>
      </c>
    </row>
    <row r="317" spans="1:8" x14ac:dyDescent="0.3">
      <c r="A317" s="13" t="str">
        <f t="shared" si="4"/>
        <v>callaal012010</v>
      </c>
      <c r="B317" s="16" t="s">
        <v>634</v>
      </c>
      <c r="C317" s="16">
        <v>2010</v>
      </c>
      <c r="D317" s="16" t="s">
        <v>2330</v>
      </c>
    </row>
    <row r="318" spans="1:8" x14ac:dyDescent="0.3">
      <c r="A318" s="13" t="str">
        <f t="shared" si="4"/>
        <v>callaal012010</v>
      </c>
      <c r="B318" s="16" t="s">
        <v>634</v>
      </c>
      <c r="C318" s="16">
        <v>2010</v>
      </c>
      <c r="D318" s="16" t="s">
        <v>2331</v>
      </c>
      <c r="E318" s="16">
        <v>0</v>
      </c>
      <c r="F318" s="16">
        <v>0</v>
      </c>
      <c r="G318" s="16">
        <v>0</v>
      </c>
      <c r="H318" s="16">
        <v>0</v>
      </c>
    </row>
    <row r="319" spans="1:8" x14ac:dyDescent="0.3">
      <c r="A319" s="13" t="str">
        <f t="shared" si="4"/>
        <v>camermi012010</v>
      </c>
      <c r="B319" s="16" t="s">
        <v>71</v>
      </c>
      <c r="C319" s="16">
        <v>2010</v>
      </c>
      <c r="D319" s="16" t="s">
        <v>2329</v>
      </c>
    </row>
    <row r="320" spans="1:8" x14ac:dyDescent="0.3">
      <c r="A320" s="13" t="str">
        <f t="shared" si="4"/>
        <v>camermi012010</v>
      </c>
      <c r="B320" s="16" t="s">
        <v>71</v>
      </c>
      <c r="C320" s="16">
        <v>2010</v>
      </c>
      <c r="D320" s="16" t="s">
        <v>2331</v>
      </c>
      <c r="E320" s="16">
        <v>111</v>
      </c>
      <c r="F320" s="16">
        <v>3</v>
      </c>
      <c r="G320" s="16">
        <v>2</v>
      </c>
      <c r="H320" s="16">
        <v>1</v>
      </c>
    </row>
    <row r="321" spans="1:8" x14ac:dyDescent="0.3">
      <c r="A321" s="13" t="str">
        <f t="shared" si="4"/>
        <v>campsh012010</v>
      </c>
      <c r="B321" s="16" t="s">
        <v>430</v>
      </c>
      <c r="C321" s="16">
        <v>2010</v>
      </c>
      <c r="D321" s="16" t="s">
        <v>2334</v>
      </c>
      <c r="E321" s="16">
        <v>4</v>
      </c>
      <c r="F321" s="16">
        <v>4</v>
      </c>
      <c r="G321" s="16">
        <v>0</v>
      </c>
      <c r="H321" s="16">
        <v>1</v>
      </c>
    </row>
    <row r="322" spans="1:8" x14ac:dyDescent="0.3">
      <c r="A322" s="13" t="str">
        <f t="shared" si="4"/>
        <v>canoro012010</v>
      </c>
      <c r="B322" s="16" t="s">
        <v>525</v>
      </c>
      <c r="C322" s="16">
        <v>2010</v>
      </c>
      <c r="D322" s="16" t="s">
        <v>39</v>
      </c>
      <c r="E322" s="16">
        <v>341</v>
      </c>
      <c r="F322" s="16">
        <v>432</v>
      </c>
      <c r="G322" s="16">
        <v>3</v>
      </c>
      <c r="H322" s="16">
        <v>114</v>
      </c>
    </row>
    <row r="323" spans="1:8" x14ac:dyDescent="0.3">
      <c r="A323" s="13" t="str">
        <f t="shared" ref="A323:A386" si="5">(B323&amp;C323)</f>
        <v>cantujo012010</v>
      </c>
      <c r="B323" s="16" t="s">
        <v>431</v>
      </c>
      <c r="C323" s="16">
        <v>2010</v>
      </c>
      <c r="D323" s="16" t="s">
        <v>2335</v>
      </c>
      <c r="E323" s="16">
        <v>109</v>
      </c>
      <c r="F323" s="16">
        <v>10</v>
      </c>
      <c r="G323" s="16">
        <v>0</v>
      </c>
      <c r="H323" s="16">
        <v>15</v>
      </c>
    </row>
    <row r="324" spans="1:8" x14ac:dyDescent="0.3">
      <c r="A324" s="13" t="str">
        <f t="shared" si="5"/>
        <v>cantujo012010</v>
      </c>
      <c r="B324" s="16" t="s">
        <v>431</v>
      </c>
      <c r="C324" s="16">
        <v>2010</v>
      </c>
      <c r="D324" s="16" t="s">
        <v>2335</v>
      </c>
      <c r="E324" s="16">
        <v>158</v>
      </c>
      <c r="F324" s="16">
        <v>11</v>
      </c>
      <c r="G324" s="16">
        <v>0</v>
      </c>
      <c r="H324" s="16">
        <v>20</v>
      </c>
    </row>
    <row r="325" spans="1:8" x14ac:dyDescent="0.3">
      <c r="A325" s="13" t="str">
        <f t="shared" si="5"/>
        <v>cantujo012010</v>
      </c>
      <c r="B325" s="16" t="s">
        <v>431</v>
      </c>
      <c r="C325" s="16">
        <v>2010</v>
      </c>
      <c r="D325" s="16" t="s">
        <v>39</v>
      </c>
      <c r="E325" s="16">
        <v>0</v>
      </c>
      <c r="F325" s="16">
        <v>0</v>
      </c>
      <c r="G325" s="16">
        <v>0</v>
      </c>
      <c r="H325" s="16">
        <v>0</v>
      </c>
    </row>
    <row r="326" spans="1:8" x14ac:dyDescent="0.3">
      <c r="A326" s="13" t="str">
        <f t="shared" si="5"/>
        <v>cantujo012010</v>
      </c>
      <c r="B326" s="16" t="s">
        <v>431</v>
      </c>
      <c r="C326" s="16">
        <v>2010</v>
      </c>
      <c r="D326" s="16" t="s">
        <v>40</v>
      </c>
      <c r="E326" s="16">
        <v>42</v>
      </c>
      <c r="F326" s="16">
        <v>118</v>
      </c>
      <c r="G326" s="16">
        <v>16</v>
      </c>
      <c r="H326" s="16">
        <v>11</v>
      </c>
    </row>
    <row r="327" spans="1:8" x14ac:dyDescent="0.3">
      <c r="A327" s="13" t="str">
        <f t="shared" si="5"/>
        <v>cantujo012010</v>
      </c>
      <c r="B327" s="16" t="s">
        <v>431</v>
      </c>
      <c r="C327" s="16">
        <v>2010</v>
      </c>
      <c r="D327" s="16" t="s">
        <v>40</v>
      </c>
      <c r="E327" s="16">
        <v>2</v>
      </c>
      <c r="F327" s="16">
        <v>6</v>
      </c>
      <c r="G327" s="16">
        <v>0</v>
      </c>
      <c r="H327" s="16">
        <v>0</v>
      </c>
    </row>
    <row r="328" spans="1:8" x14ac:dyDescent="0.3">
      <c r="A328" s="13" t="str">
        <f t="shared" si="5"/>
        <v>cappsma012010</v>
      </c>
      <c r="B328" s="16" t="s">
        <v>526</v>
      </c>
      <c r="C328" s="16">
        <v>2010</v>
      </c>
      <c r="D328" s="16" t="s">
        <v>2334</v>
      </c>
      <c r="E328" s="16">
        <v>1</v>
      </c>
      <c r="F328" s="16">
        <v>5</v>
      </c>
      <c r="G328" s="16">
        <v>0</v>
      </c>
      <c r="H328" s="16">
        <v>0</v>
      </c>
    </row>
    <row r="329" spans="1:8" x14ac:dyDescent="0.3">
      <c r="A329" s="13" t="str">
        <f t="shared" si="5"/>
        <v>cappsma012010</v>
      </c>
      <c r="B329" s="16" t="s">
        <v>526</v>
      </c>
      <c r="C329" s="16">
        <v>2010</v>
      </c>
      <c r="D329" s="16" t="s">
        <v>2334</v>
      </c>
      <c r="E329" s="16">
        <v>2</v>
      </c>
      <c r="F329" s="16">
        <v>3</v>
      </c>
      <c r="G329" s="16">
        <v>0</v>
      </c>
      <c r="H329" s="16">
        <v>1</v>
      </c>
    </row>
    <row r="330" spans="1:8" x14ac:dyDescent="0.3">
      <c r="A330" s="13" t="str">
        <f t="shared" si="5"/>
        <v>capuach012010</v>
      </c>
      <c r="B330" s="16" t="s">
        <v>359</v>
      </c>
      <c r="C330" s="16">
        <v>2010</v>
      </c>
      <c r="D330" s="16" t="s">
        <v>2334</v>
      </c>
      <c r="E330" s="16">
        <v>2</v>
      </c>
      <c r="F330" s="16">
        <v>10</v>
      </c>
      <c r="G330" s="16">
        <v>0</v>
      </c>
      <c r="H330" s="16">
        <v>0</v>
      </c>
    </row>
    <row r="331" spans="1:8" x14ac:dyDescent="0.3">
      <c r="A331" s="13" t="str">
        <f t="shared" si="5"/>
        <v>carides012010</v>
      </c>
      <c r="B331" s="16" t="s">
        <v>1062</v>
      </c>
      <c r="C331" s="16">
        <v>2010</v>
      </c>
      <c r="D331" s="16" t="s">
        <v>2334</v>
      </c>
      <c r="E331" s="16">
        <v>0</v>
      </c>
      <c r="F331" s="16">
        <v>1</v>
      </c>
      <c r="G331" s="16">
        <v>0</v>
      </c>
      <c r="H331" s="16">
        <v>0</v>
      </c>
    </row>
    <row r="332" spans="1:8" x14ac:dyDescent="0.3">
      <c r="A332" s="13" t="str">
        <f t="shared" si="5"/>
        <v>carlilu012010</v>
      </c>
      <c r="B332" s="16" t="s">
        <v>896</v>
      </c>
      <c r="C332" s="16">
        <v>2010</v>
      </c>
      <c r="D332" s="16" t="s">
        <v>2336</v>
      </c>
      <c r="E332" s="16">
        <v>34</v>
      </c>
      <c r="F332" s="16">
        <v>4</v>
      </c>
      <c r="G332" s="16">
        <v>0</v>
      </c>
      <c r="H332" s="16">
        <v>1</v>
      </c>
    </row>
    <row r="333" spans="1:8" x14ac:dyDescent="0.3">
      <c r="A333" s="13" t="str">
        <f t="shared" si="5"/>
        <v>carlsje012010</v>
      </c>
      <c r="B333" s="16" t="s">
        <v>897</v>
      </c>
      <c r="C333" s="16">
        <v>2010</v>
      </c>
      <c r="D333" s="16" t="s">
        <v>2334</v>
      </c>
      <c r="E333" s="16">
        <v>2</v>
      </c>
      <c r="F333" s="16">
        <v>2</v>
      </c>
      <c r="G333" s="16">
        <v>0</v>
      </c>
      <c r="H333" s="16">
        <v>1</v>
      </c>
    </row>
    <row r="334" spans="1:8" x14ac:dyDescent="0.3">
      <c r="A334" s="13" t="str">
        <f t="shared" si="5"/>
        <v>carmofa012010</v>
      </c>
      <c r="B334" s="16" t="s">
        <v>635</v>
      </c>
      <c r="C334" s="16">
        <v>2010</v>
      </c>
      <c r="D334" s="16" t="s">
        <v>2334</v>
      </c>
      <c r="E334" s="16">
        <v>22</v>
      </c>
      <c r="F334" s="16">
        <v>39</v>
      </c>
      <c r="G334" s="16">
        <v>2</v>
      </c>
      <c r="H334" s="16">
        <v>6</v>
      </c>
    </row>
    <row r="335" spans="1:8" x14ac:dyDescent="0.3">
      <c r="A335" s="13" t="str">
        <f t="shared" si="5"/>
        <v>carpean012010</v>
      </c>
      <c r="B335" s="16" t="s">
        <v>898</v>
      </c>
      <c r="C335" s="16">
        <v>2010</v>
      </c>
      <c r="D335" s="16" t="s">
        <v>2334</v>
      </c>
      <c r="E335" s="16">
        <v>0</v>
      </c>
      <c r="F335" s="16">
        <v>3</v>
      </c>
      <c r="G335" s="16">
        <v>0</v>
      </c>
      <c r="H335" s="16">
        <v>0</v>
      </c>
    </row>
    <row r="336" spans="1:8" x14ac:dyDescent="0.3">
      <c r="A336" s="13" t="str">
        <f t="shared" si="5"/>
        <v>carpech012010</v>
      </c>
      <c r="B336" s="16" t="s">
        <v>73</v>
      </c>
      <c r="C336" s="16">
        <v>2010</v>
      </c>
      <c r="D336" s="16" t="s">
        <v>2334</v>
      </c>
      <c r="E336" s="16">
        <v>35</v>
      </c>
      <c r="F336" s="16">
        <v>29</v>
      </c>
      <c r="G336" s="16">
        <v>1</v>
      </c>
      <c r="H336" s="16">
        <v>4</v>
      </c>
    </row>
    <row r="337" spans="1:8" x14ac:dyDescent="0.3">
      <c r="A337" s="13" t="str">
        <f t="shared" si="5"/>
        <v>carpmi012010</v>
      </c>
      <c r="B337" s="16" t="s">
        <v>1063</v>
      </c>
      <c r="C337" s="16">
        <v>2010</v>
      </c>
      <c r="D337" s="16" t="s">
        <v>2335</v>
      </c>
      <c r="E337" s="16">
        <v>65</v>
      </c>
      <c r="F337" s="16">
        <v>4</v>
      </c>
      <c r="G337" s="16">
        <v>0</v>
      </c>
      <c r="H337" s="16">
        <v>3</v>
      </c>
    </row>
    <row r="338" spans="1:8" x14ac:dyDescent="0.3">
      <c r="A338" s="13" t="str">
        <f t="shared" si="5"/>
        <v>carpmi012010</v>
      </c>
      <c r="B338" s="16" t="s">
        <v>1063</v>
      </c>
      <c r="C338" s="16">
        <v>2010</v>
      </c>
      <c r="D338" s="16" t="s">
        <v>2330</v>
      </c>
    </row>
    <row r="339" spans="1:8" x14ac:dyDescent="0.3">
      <c r="A339" s="13" t="str">
        <f t="shared" si="5"/>
        <v>carpmi012010</v>
      </c>
      <c r="B339" s="16" t="s">
        <v>1063</v>
      </c>
      <c r="C339" s="16">
        <v>2010</v>
      </c>
      <c r="D339" s="16" t="s">
        <v>2331</v>
      </c>
      <c r="E339" s="16">
        <v>0</v>
      </c>
      <c r="F339" s="16">
        <v>0</v>
      </c>
      <c r="G339" s="16">
        <v>0</v>
      </c>
      <c r="H339" s="16">
        <v>0</v>
      </c>
    </row>
    <row r="340" spans="1:8" x14ac:dyDescent="0.3">
      <c r="A340" s="13" t="str">
        <f t="shared" si="5"/>
        <v>carraca012010</v>
      </c>
      <c r="B340" s="16" t="s">
        <v>1064</v>
      </c>
      <c r="C340" s="16">
        <v>2010</v>
      </c>
      <c r="D340" s="16" t="s">
        <v>2334</v>
      </c>
      <c r="E340" s="16">
        <v>3</v>
      </c>
      <c r="F340" s="16">
        <v>5</v>
      </c>
      <c r="G340" s="16">
        <v>0</v>
      </c>
      <c r="H340" s="16">
        <v>0</v>
      </c>
    </row>
    <row r="341" spans="1:8" x14ac:dyDescent="0.3">
      <c r="A341" s="13" t="str">
        <f t="shared" si="5"/>
        <v>carradj012010</v>
      </c>
      <c r="B341" s="16" t="s">
        <v>360</v>
      </c>
      <c r="C341" s="16">
        <v>2010</v>
      </c>
      <c r="D341" s="16" t="s">
        <v>2334</v>
      </c>
      <c r="E341" s="16">
        <v>6</v>
      </c>
      <c r="F341" s="16">
        <v>8</v>
      </c>
      <c r="G341" s="16">
        <v>1</v>
      </c>
      <c r="H341" s="16">
        <v>0</v>
      </c>
    </row>
    <row r="342" spans="1:8" x14ac:dyDescent="0.3">
      <c r="A342" s="13" t="str">
        <f t="shared" si="5"/>
        <v>carradj012010</v>
      </c>
      <c r="B342" s="16" t="s">
        <v>360</v>
      </c>
      <c r="C342" s="16">
        <v>2010</v>
      </c>
      <c r="D342" s="16" t="s">
        <v>2334</v>
      </c>
      <c r="E342" s="16">
        <v>1</v>
      </c>
      <c r="F342" s="16">
        <v>1</v>
      </c>
      <c r="G342" s="16">
        <v>1</v>
      </c>
      <c r="H342" s="16">
        <v>1</v>
      </c>
    </row>
    <row r="343" spans="1:8" x14ac:dyDescent="0.3">
      <c r="A343" s="13" t="str">
        <f t="shared" si="5"/>
        <v>carrobr012010</v>
      </c>
      <c r="B343" s="16" t="s">
        <v>770</v>
      </c>
      <c r="C343" s="16">
        <v>2010</v>
      </c>
      <c r="D343" s="16" t="s">
        <v>2330</v>
      </c>
    </row>
    <row r="344" spans="1:8" x14ac:dyDescent="0.3">
      <c r="A344" s="13" t="str">
        <f t="shared" si="5"/>
        <v>carrobr012010</v>
      </c>
      <c r="B344" s="16" t="s">
        <v>770</v>
      </c>
      <c r="C344" s="16">
        <v>2010</v>
      </c>
      <c r="D344" s="16" t="s">
        <v>2331</v>
      </c>
      <c r="E344" s="16">
        <v>33</v>
      </c>
      <c r="F344" s="16">
        <v>2</v>
      </c>
      <c r="G344" s="16">
        <v>1</v>
      </c>
      <c r="H344" s="16">
        <v>0</v>
      </c>
    </row>
    <row r="345" spans="1:8" x14ac:dyDescent="0.3">
      <c r="A345" s="13" t="str">
        <f t="shared" si="5"/>
        <v>carrobr012010</v>
      </c>
      <c r="B345" s="16" t="s">
        <v>770</v>
      </c>
      <c r="C345" s="16">
        <v>2010</v>
      </c>
      <c r="D345" s="16" t="s">
        <v>2332</v>
      </c>
    </row>
    <row r="346" spans="1:8" x14ac:dyDescent="0.3">
      <c r="A346" s="13" t="str">
        <f t="shared" si="5"/>
        <v>carroja012010</v>
      </c>
      <c r="B346" s="16" t="s">
        <v>292</v>
      </c>
      <c r="C346" s="16">
        <v>2010</v>
      </c>
      <c r="D346" s="16" t="s">
        <v>39</v>
      </c>
      <c r="E346" s="16">
        <v>48</v>
      </c>
      <c r="F346" s="16">
        <v>78</v>
      </c>
      <c r="G346" s="16">
        <v>0</v>
      </c>
      <c r="H346" s="16">
        <v>12</v>
      </c>
    </row>
    <row r="347" spans="1:8" x14ac:dyDescent="0.3">
      <c r="A347" s="13" t="str">
        <f t="shared" si="5"/>
        <v>carroja012010</v>
      </c>
      <c r="B347" s="16" t="s">
        <v>292</v>
      </c>
      <c r="C347" s="16">
        <v>2010</v>
      </c>
      <c r="D347" s="16" t="s">
        <v>40</v>
      </c>
      <c r="E347" s="16">
        <v>5</v>
      </c>
      <c r="F347" s="16">
        <v>14</v>
      </c>
      <c r="G347" s="16">
        <v>2</v>
      </c>
      <c r="H347" s="16">
        <v>1</v>
      </c>
    </row>
    <row r="348" spans="1:8" x14ac:dyDescent="0.3">
      <c r="A348" s="13" t="str">
        <f t="shared" si="5"/>
        <v>carroja012010</v>
      </c>
      <c r="B348" s="16" t="s">
        <v>292</v>
      </c>
      <c r="C348" s="16">
        <v>2010</v>
      </c>
      <c r="D348" s="16" t="s">
        <v>2330</v>
      </c>
    </row>
    <row r="349" spans="1:8" x14ac:dyDescent="0.3">
      <c r="A349" s="13" t="str">
        <f t="shared" si="5"/>
        <v>carroja012010</v>
      </c>
      <c r="B349" s="16" t="s">
        <v>292</v>
      </c>
      <c r="C349" s="16">
        <v>2010</v>
      </c>
      <c r="D349" s="16" t="s">
        <v>2331</v>
      </c>
      <c r="E349" s="16">
        <v>13</v>
      </c>
      <c r="F349" s="16">
        <v>0</v>
      </c>
      <c r="G349" s="16">
        <v>0</v>
      </c>
      <c r="H349" s="16">
        <v>0</v>
      </c>
    </row>
    <row r="350" spans="1:8" x14ac:dyDescent="0.3">
      <c r="A350" s="13" t="str">
        <f t="shared" si="5"/>
        <v>carroja012010</v>
      </c>
      <c r="B350" s="16" t="s">
        <v>292</v>
      </c>
      <c r="C350" s="16">
        <v>2010</v>
      </c>
      <c r="D350" s="16" t="s">
        <v>2333</v>
      </c>
      <c r="E350" s="16">
        <v>80</v>
      </c>
      <c r="F350" s="16">
        <v>195</v>
      </c>
      <c r="G350" s="16">
        <v>4</v>
      </c>
      <c r="H350" s="16">
        <v>32</v>
      </c>
    </row>
    <row r="351" spans="1:8" x14ac:dyDescent="0.3">
      <c r="A351" s="13" t="str">
        <f t="shared" si="5"/>
        <v>carsoma012010</v>
      </c>
      <c r="B351" s="16" t="s">
        <v>1065</v>
      </c>
      <c r="C351" s="16">
        <v>2010</v>
      </c>
      <c r="D351" s="16" t="s">
        <v>2329</v>
      </c>
    </row>
    <row r="352" spans="1:8" x14ac:dyDescent="0.3">
      <c r="A352" s="13" t="str">
        <f t="shared" si="5"/>
        <v>carsoma012010</v>
      </c>
      <c r="B352" s="16" t="s">
        <v>1065</v>
      </c>
      <c r="C352" s="16">
        <v>2010</v>
      </c>
      <c r="D352" s="16" t="s">
        <v>2330</v>
      </c>
    </row>
    <row r="353" spans="1:8" x14ac:dyDescent="0.3">
      <c r="A353" s="13" t="str">
        <f t="shared" si="5"/>
        <v>carsoma012010</v>
      </c>
      <c r="B353" s="16" t="s">
        <v>1065</v>
      </c>
      <c r="C353" s="16">
        <v>2010</v>
      </c>
      <c r="D353" s="16" t="s">
        <v>2331</v>
      </c>
      <c r="E353" s="16">
        <v>45</v>
      </c>
      <c r="F353" s="16">
        <v>2</v>
      </c>
      <c r="G353" s="16">
        <v>0</v>
      </c>
      <c r="H353" s="16">
        <v>0</v>
      </c>
    </row>
    <row r="354" spans="1:8" x14ac:dyDescent="0.3">
      <c r="A354" s="13" t="str">
        <f t="shared" si="5"/>
        <v>carsoma012010</v>
      </c>
      <c r="B354" s="16" t="s">
        <v>1065</v>
      </c>
      <c r="C354" s="16">
        <v>2010</v>
      </c>
      <c r="D354" s="16" t="s">
        <v>2332</v>
      </c>
    </row>
    <row r="355" spans="1:8" x14ac:dyDescent="0.3">
      <c r="A355" s="13" t="str">
        <f t="shared" si="5"/>
        <v>cartech012010</v>
      </c>
      <c r="B355" s="16" t="s">
        <v>899</v>
      </c>
      <c r="C355" s="16">
        <v>2010</v>
      </c>
      <c r="D355" s="16" t="s">
        <v>2330</v>
      </c>
    </row>
    <row r="356" spans="1:8" x14ac:dyDescent="0.3">
      <c r="A356" s="13" t="str">
        <f t="shared" si="5"/>
        <v>cartech012010</v>
      </c>
      <c r="B356" s="16" t="s">
        <v>899</v>
      </c>
      <c r="C356" s="16">
        <v>2010</v>
      </c>
      <c r="D356" s="16" t="s">
        <v>2331</v>
      </c>
      <c r="E356" s="16">
        <v>30</v>
      </c>
      <c r="F356" s="16">
        <v>0</v>
      </c>
      <c r="G356" s="16">
        <v>0</v>
      </c>
      <c r="H356" s="16">
        <v>0</v>
      </c>
    </row>
    <row r="357" spans="1:8" x14ac:dyDescent="0.3">
      <c r="A357" s="13" t="str">
        <f t="shared" si="5"/>
        <v>cartech012010</v>
      </c>
      <c r="B357" s="16" t="s">
        <v>899</v>
      </c>
      <c r="C357" s="16">
        <v>2010</v>
      </c>
      <c r="D357" s="16" t="s">
        <v>2332</v>
      </c>
    </row>
    <row r="358" spans="1:8" x14ac:dyDescent="0.3">
      <c r="A358" s="13" t="str">
        <f t="shared" si="5"/>
        <v>cartech022010</v>
      </c>
      <c r="B358" s="16" t="s">
        <v>1240</v>
      </c>
      <c r="C358" s="16">
        <v>2010</v>
      </c>
      <c r="D358" s="16" t="s">
        <v>2330</v>
      </c>
    </row>
    <row r="359" spans="1:8" x14ac:dyDescent="0.3">
      <c r="A359" s="13" t="str">
        <f t="shared" si="5"/>
        <v>cartech022010</v>
      </c>
      <c r="B359" s="16" t="s">
        <v>1240</v>
      </c>
      <c r="C359" s="16">
        <v>2010</v>
      </c>
      <c r="D359" s="16" t="s">
        <v>2331</v>
      </c>
      <c r="E359" s="16">
        <v>25</v>
      </c>
      <c r="F359" s="16">
        <v>0</v>
      </c>
      <c r="G359" s="16">
        <v>2</v>
      </c>
      <c r="H359" s="16">
        <v>0</v>
      </c>
    </row>
    <row r="360" spans="1:8" x14ac:dyDescent="0.3">
      <c r="A360" s="13" t="str">
        <f t="shared" si="5"/>
        <v>cashke012010</v>
      </c>
      <c r="B360" s="16" t="s">
        <v>293</v>
      </c>
      <c r="C360" s="16">
        <v>2010</v>
      </c>
      <c r="D360" s="16" t="s">
        <v>2336</v>
      </c>
      <c r="E360" s="16">
        <v>131</v>
      </c>
      <c r="F360" s="16">
        <v>9</v>
      </c>
      <c r="G360" s="16">
        <v>0</v>
      </c>
      <c r="H360" s="16">
        <v>2</v>
      </c>
    </row>
    <row r="361" spans="1:8" x14ac:dyDescent="0.3">
      <c r="A361" s="13" t="str">
        <f t="shared" si="5"/>
        <v>cashke012010</v>
      </c>
      <c r="B361" s="16" t="s">
        <v>293</v>
      </c>
      <c r="C361" s="16">
        <v>2010</v>
      </c>
      <c r="D361" s="16" t="s">
        <v>2336</v>
      </c>
      <c r="E361" s="16">
        <v>148</v>
      </c>
      <c r="F361" s="16">
        <v>14</v>
      </c>
      <c r="G361" s="16">
        <v>1</v>
      </c>
      <c r="H361" s="16">
        <v>0</v>
      </c>
    </row>
    <row r="362" spans="1:8" x14ac:dyDescent="0.3">
      <c r="A362" s="13" t="str">
        <f t="shared" si="5"/>
        <v>cashke012010</v>
      </c>
      <c r="B362" s="16" t="s">
        <v>293</v>
      </c>
      <c r="C362" s="16">
        <v>2010</v>
      </c>
      <c r="D362" s="16" t="s">
        <v>2334</v>
      </c>
      <c r="E362" s="16">
        <v>0</v>
      </c>
      <c r="F362" s="16">
        <v>0</v>
      </c>
      <c r="G362" s="16">
        <v>0</v>
      </c>
      <c r="H362" s="16">
        <v>0</v>
      </c>
    </row>
    <row r="363" spans="1:8" x14ac:dyDescent="0.3">
      <c r="A363" s="13" t="str">
        <f t="shared" si="5"/>
        <v>cashnan012010</v>
      </c>
      <c r="B363" s="16" t="s">
        <v>1241</v>
      </c>
      <c r="C363" s="16">
        <v>2010</v>
      </c>
      <c r="D363" s="16" t="s">
        <v>2334</v>
      </c>
      <c r="E363" s="16">
        <v>3</v>
      </c>
      <c r="F363" s="16">
        <v>13</v>
      </c>
      <c r="G363" s="16">
        <v>0</v>
      </c>
      <c r="H363" s="16">
        <v>2</v>
      </c>
    </row>
    <row r="364" spans="1:8" x14ac:dyDescent="0.3">
      <c r="A364" s="13" t="str">
        <f t="shared" si="5"/>
        <v>casilal012010</v>
      </c>
      <c r="B364" s="16" t="s">
        <v>636</v>
      </c>
      <c r="C364" s="16">
        <v>2010</v>
      </c>
      <c r="D364" s="16" t="s">
        <v>39</v>
      </c>
      <c r="E364" s="16">
        <v>34</v>
      </c>
      <c r="F364" s="16">
        <v>51</v>
      </c>
      <c r="G364" s="16">
        <v>1</v>
      </c>
      <c r="H364" s="16">
        <v>11</v>
      </c>
    </row>
    <row r="365" spans="1:8" x14ac:dyDescent="0.3">
      <c r="A365" s="13" t="str">
        <f t="shared" si="5"/>
        <v>casilal012010</v>
      </c>
      <c r="B365" s="16" t="s">
        <v>636</v>
      </c>
      <c r="C365" s="16">
        <v>2010</v>
      </c>
      <c r="D365" s="16" t="s">
        <v>40</v>
      </c>
      <c r="E365" s="16">
        <v>1</v>
      </c>
      <c r="F365" s="16">
        <v>2</v>
      </c>
      <c r="G365" s="16">
        <v>0</v>
      </c>
      <c r="H365" s="16">
        <v>0</v>
      </c>
    </row>
    <row r="366" spans="1:8" x14ac:dyDescent="0.3">
      <c r="A366" s="13" t="str">
        <f t="shared" si="5"/>
        <v>casilal012010</v>
      </c>
      <c r="B366" s="16" t="s">
        <v>636</v>
      </c>
      <c r="C366" s="16">
        <v>2010</v>
      </c>
      <c r="D366" s="16" t="s">
        <v>2329</v>
      </c>
    </row>
    <row r="367" spans="1:8" x14ac:dyDescent="0.3">
      <c r="A367" s="13" t="str">
        <f t="shared" si="5"/>
        <v>casilal012010</v>
      </c>
      <c r="B367" s="16" t="s">
        <v>636</v>
      </c>
      <c r="C367" s="16">
        <v>2010</v>
      </c>
      <c r="D367" s="16" t="s">
        <v>2331</v>
      </c>
      <c r="E367" s="16">
        <v>1</v>
      </c>
      <c r="F367" s="16">
        <v>0</v>
      </c>
      <c r="G367" s="16">
        <v>0</v>
      </c>
      <c r="H367" s="16">
        <v>0</v>
      </c>
    </row>
    <row r="368" spans="1:8" x14ac:dyDescent="0.3">
      <c r="A368" s="13" t="str">
        <f t="shared" si="5"/>
        <v>casilal012010</v>
      </c>
      <c r="B368" s="16" t="s">
        <v>636</v>
      </c>
      <c r="C368" s="16">
        <v>2010</v>
      </c>
      <c r="D368" s="16" t="s">
        <v>2333</v>
      </c>
      <c r="E368" s="16">
        <v>30</v>
      </c>
      <c r="F368" s="16">
        <v>69</v>
      </c>
      <c r="G368" s="16">
        <v>4</v>
      </c>
      <c r="H368" s="16">
        <v>15</v>
      </c>
    </row>
    <row r="369" spans="1:8" x14ac:dyDescent="0.3">
      <c r="A369" s="13" t="str">
        <f t="shared" si="5"/>
        <v>cassebo012010</v>
      </c>
      <c r="B369" s="16" t="s">
        <v>1242</v>
      </c>
      <c r="C369" s="16">
        <v>2010</v>
      </c>
      <c r="D369" s="16" t="s">
        <v>2334</v>
      </c>
      <c r="E369" s="16">
        <v>2</v>
      </c>
      <c r="F369" s="16">
        <v>3</v>
      </c>
      <c r="G369" s="16">
        <v>0</v>
      </c>
      <c r="H369" s="16">
        <v>0</v>
      </c>
    </row>
    <row r="370" spans="1:8" x14ac:dyDescent="0.3">
      <c r="A370" s="13" t="str">
        <f t="shared" si="5"/>
        <v>castial022010</v>
      </c>
      <c r="B370" s="16" t="s">
        <v>900</v>
      </c>
      <c r="C370" s="16">
        <v>2010</v>
      </c>
      <c r="D370" s="16" t="s">
        <v>2334</v>
      </c>
      <c r="E370" s="16">
        <v>1</v>
      </c>
      <c r="F370" s="16">
        <v>2</v>
      </c>
      <c r="G370" s="16">
        <v>0</v>
      </c>
      <c r="H370" s="16">
        <v>1</v>
      </c>
    </row>
    <row r="371" spans="1:8" x14ac:dyDescent="0.3">
      <c r="A371" s="13" t="str">
        <f t="shared" si="5"/>
        <v>castilu012010</v>
      </c>
      <c r="B371" s="16" t="s">
        <v>74</v>
      </c>
      <c r="C371" s="16">
        <v>2010</v>
      </c>
      <c r="D371" s="16" t="s">
        <v>39</v>
      </c>
      <c r="E371" s="16">
        <v>122</v>
      </c>
      <c r="F371" s="16">
        <v>176</v>
      </c>
      <c r="G371" s="16">
        <v>2</v>
      </c>
      <c r="H371" s="16">
        <v>38</v>
      </c>
    </row>
    <row r="372" spans="1:8" x14ac:dyDescent="0.3">
      <c r="A372" s="13" t="str">
        <f t="shared" si="5"/>
        <v>castiwe012010</v>
      </c>
      <c r="B372" s="16" t="s">
        <v>1243</v>
      </c>
      <c r="C372" s="16">
        <v>2010</v>
      </c>
      <c r="D372" s="16" t="s">
        <v>2336</v>
      </c>
      <c r="E372" s="16">
        <v>33</v>
      </c>
      <c r="F372" s="16">
        <v>3</v>
      </c>
      <c r="G372" s="16">
        <v>0</v>
      </c>
      <c r="H372" s="16">
        <v>0</v>
      </c>
    </row>
    <row r="373" spans="1:8" x14ac:dyDescent="0.3">
      <c r="A373" s="13" t="str">
        <f t="shared" si="5"/>
        <v>castrja012010</v>
      </c>
      <c r="B373" s="16" t="s">
        <v>1244</v>
      </c>
      <c r="C373" s="16">
        <v>2010</v>
      </c>
      <c r="D373" s="16" t="s">
        <v>2336</v>
      </c>
      <c r="E373" s="16">
        <v>449</v>
      </c>
      <c r="F373" s="16">
        <v>34</v>
      </c>
      <c r="G373" s="16">
        <v>2</v>
      </c>
      <c r="H373" s="16">
        <v>6</v>
      </c>
    </row>
    <row r="374" spans="1:8" x14ac:dyDescent="0.3">
      <c r="A374" s="13" t="str">
        <f t="shared" si="5"/>
        <v>castrju012010</v>
      </c>
      <c r="B374" s="16" t="s">
        <v>75</v>
      </c>
      <c r="C374" s="16">
        <v>2010</v>
      </c>
      <c r="D374" s="16" t="s">
        <v>39</v>
      </c>
      <c r="E374" s="16">
        <v>12</v>
      </c>
      <c r="F374" s="16">
        <v>13</v>
      </c>
      <c r="G374" s="16">
        <v>2</v>
      </c>
      <c r="H374" s="16">
        <v>5</v>
      </c>
    </row>
    <row r="375" spans="1:8" x14ac:dyDescent="0.3">
      <c r="A375" s="13" t="str">
        <f t="shared" si="5"/>
        <v>castrju012010</v>
      </c>
      <c r="B375" s="16" t="s">
        <v>75</v>
      </c>
      <c r="C375" s="16">
        <v>2010</v>
      </c>
      <c r="D375" s="16" t="s">
        <v>40</v>
      </c>
      <c r="E375" s="16">
        <v>1</v>
      </c>
      <c r="F375" s="16">
        <v>10</v>
      </c>
      <c r="G375" s="16">
        <v>1</v>
      </c>
      <c r="H375" s="16">
        <v>1</v>
      </c>
    </row>
    <row r="376" spans="1:8" x14ac:dyDescent="0.3">
      <c r="A376" s="13" t="str">
        <f t="shared" si="5"/>
        <v>castrju012010</v>
      </c>
      <c r="B376" s="16" t="s">
        <v>75</v>
      </c>
      <c r="C376" s="16">
        <v>2010</v>
      </c>
      <c r="D376" s="16" t="s">
        <v>2333</v>
      </c>
      <c r="E376" s="16">
        <v>31</v>
      </c>
      <c r="F376" s="16">
        <v>78</v>
      </c>
      <c r="G376" s="16">
        <v>3</v>
      </c>
      <c r="H376" s="16">
        <v>15</v>
      </c>
    </row>
    <row r="377" spans="1:8" x14ac:dyDescent="0.3">
      <c r="A377" s="13" t="str">
        <f t="shared" si="5"/>
        <v>castrju012010</v>
      </c>
      <c r="B377" s="16" t="s">
        <v>75</v>
      </c>
      <c r="C377" s="16">
        <v>2010</v>
      </c>
      <c r="D377" s="16" t="s">
        <v>2333</v>
      </c>
      <c r="E377" s="16">
        <v>1</v>
      </c>
      <c r="F377" s="16">
        <v>1</v>
      </c>
      <c r="G377" s="16">
        <v>0</v>
      </c>
      <c r="H377" s="16">
        <v>1</v>
      </c>
    </row>
    <row r="378" spans="1:8" x14ac:dyDescent="0.3">
      <c r="A378" s="13" t="str">
        <f t="shared" si="5"/>
        <v>castrra012010</v>
      </c>
      <c r="B378" s="16" t="s">
        <v>76</v>
      </c>
      <c r="C378" s="16">
        <v>2010</v>
      </c>
      <c r="D378" s="16" t="s">
        <v>2336</v>
      </c>
      <c r="E378" s="16">
        <v>214</v>
      </c>
      <c r="F378" s="16">
        <v>14</v>
      </c>
      <c r="G378" s="16">
        <v>1</v>
      </c>
      <c r="H378" s="16">
        <v>0</v>
      </c>
    </row>
    <row r="379" spans="1:8" x14ac:dyDescent="0.3">
      <c r="A379" s="13" t="str">
        <f t="shared" si="5"/>
        <v>castrst012010</v>
      </c>
      <c r="B379" s="16" t="s">
        <v>1245</v>
      </c>
      <c r="C379" s="16">
        <v>2010</v>
      </c>
      <c r="D379" s="16" t="s">
        <v>2333</v>
      </c>
      <c r="E379" s="16">
        <v>183</v>
      </c>
      <c r="F379" s="16">
        <v>334</v>
      </c>
      <c r="G379" s="16">
        <v>27</v>
      </c>
      <c r="H379" s="16">
        <v>74</v>
      </c>
    </row>
    <row r="380" spans="1:8" x14ac:dyDescent="0.3">
      <c r="A380" s="13" t="str">
        <f t="shared" si="5"/>
        <v>catalfr012010</v>
      </c>
      <c r="B380" s="16" t="s">
        <v>77</v>
      </c>
      <c r="C380" s="16">
        <v>2010</v>
      </c>
      <c r="D380" s="16" t="s">
        <v>2335</v>
      </c>
      <c r="E380" s="16">
        <v>0</v>
      </c>
      <c r="F380" s="16">
        <v>0</v>
      </c>
      <c r="G380" s="16">
        <v>0</v>
      </c>
      <c r="H380" s="16">
        <v>0</v>
      </c>
    </row>
    <row r="381" spans="1:8" x14ac:dyDescent="0.3">
      <c r="A381" s="13" t="str">
        <f t="shared" si="5"/>
        <v>catalfr012010</v>
      </c>
      <c r="B381" s="16" t="s">
        <v>77</v>
      </c>
      <c r="C381" s="16">
        <v>2010</v>
      </c>
      <c r="D381" s="16" t="s">
        <v>2330</v>
      </c>
    </row>
    <row r="382" spans="1:8" x14ac:dyDescent="0.3">
      <c r="A382" s="13" t="str">
        <f t="shared" si="5"/>
        <v>catalfr012010</v>
      </c>
      <c r="B382" s="16" t="s">
        <v>77</v>
      </c>
      <c r="C382" s="16">
        <v>2010</v>
      </c>
      <c r="D382" s="16" t="s">
        <v>2331</v>
      </c>
      <c r="E382" s="16">
        <v>0</v>
      </c>
      <c r="F382" s="16">
        <v>0</v>
      </c>
      <c r="G382" s="16">
        <v>0</v>
      </c>
      <c r="H382" s="16">
        <v>0</v>
      </c>
    </row>
    <row r="383" spans="1:8" x14ac:dyDescent="0.3">
      <c r="A383" s="13" t="str">
        <f t="shared" si="5"/>
        <v>cecilbr012010</v>
      </c>
      <c r="B383" s="16" t="s">
        <v>1066</v>
      </c>
      <c r="C383" s="16">
        <v>2010</v>
      </c>
      <c r="D383" s="16" t="s">
        <v>2334</v>
      </c>
      <c r="E383" s="16">
        <v>3</v>
      </c>
      <c r="F383" s="16">
        <v>21</v>
      </c>
      <c r="G383" s="16">
        <v>1</v>
      </c>
      <c r="H383" s="16">
        <v>2</v>
      </c>
    </row>
    <row r="384" spans="1:8" x14ac:dyDescent="0.3">
      <c r="A384" s="13" t="str">
        <f t="shared" si="5"/>
        <v>cedajo012010</v>
      </c>
      <c r="B384" s="16" t="s">
        <v>1246</v>
      </c>
      <c r="C384" s="16">
        <v>2010</v>
      </c>
      <c r="D384" s="16" t="s">
        <v>2334</v>
      </c>
      <c r="E384" s="16">
        <v>0</v>
      </c>
      <c r="F384" s="16">
        <v>0</v>
      </c>
      <c r="G384" s="16">
        <v>0</v>
      </c>
      <c r="H384" s="16">
        <v>0</v>
      </c>
    </row>
    <row r="385" spans="1:8" x14ac:dyDescent="0.3">
      <c r="A385" s="13" t="str">
        <f t="shared" si="5"/>
        <v>cedenro022010</v>
      </c>
      <c r="B385" s="16" t="s">
        <v>527</v>
      </c>
      <c r="C385" s="16">
        <v>2010</v>
      </c>
      <c r="D385" s="16" t="s">
        <v>2333</v>
      </c>
      <c r="E385" s="16">
        <v>183</v>
      </c>
      <c r="F385" s="16">
        <v>382</v>
      </c>
      <c r="G385" s="16">
        <v>18</v>
      </c>
      <c r="H385" s="16">
        <v>68</v>
      </c>
    </row>
    <row r="386" spans="1:8" x14ac:dyDescent="0.3">
      <c r="A386" s="13" t="str">
        <f t="shared" si="5"/>
        <v>cervefr012010</v>
      </c>
      <c r="B386" s="16" t="s">
        <v>901</v>
      </c>
      <c r="C386" s="16">
        <v>2010</v>
      </c>
      <c r="D386" s="16" t="s">
        <v>40</v>
      </c>
      <c r="E386" s="16">
        <v>1</v>
      </c>
      <c r="F386" s="16">
        <v>0</v>
      </c>
      <c r="G386" s="16">
        <v>0</v>
      </c>
      <c r="H386" s="16">
        <v>0</v>
      </c>
    </row>
    <row r="387" spans="1:8" x14ac:dyDescent="0.3">
      <c r="A387" s="13" t="str">
        <f t="shared" ref="A387:A450" si="6">(B387&amp;C387)</f>
        <v>cervefr012010</v>
      </c>
      <c r="B387" s="16" t="s">
        <v>901</v>
      </c>
      <c r="C387" s="16">
        <v>2010</v>
      </c>
      <c r="D387" s="16" t="s">
        <v>2336</v>
      </c>
      <c r="E387" s="16">
        <v>579</v>
      </c>
      <c r="F387" s="16">
        <v>45</v>
      </c>
      <c r="G387" s="16">
        <v>13</v>
      </c>
      <c r="H387" s="16">
        <v>2</v>
      </c>
    </row>
    <row r="388" spans="1:8" x14ac:dyDescent="0.3">
      <c r="A388" s="13" t="str">
        <f t="shared" si="6"/>
        <v>chacigu012010</v>
      </c>
      <c r="B388" s="16" t="s">
        <v>432</v>
      </c>
      <c r="C388" s="16">
        <v>2010</v>
      </c>
      <c r="D388" s="16" t="s">
        <v>2334</v>
      </c>
      <c r="E388" s="16">
        <v>1</v>
      </c>
      <c r="F388" s="16">
        <v>3</v>
      </c>
      <c r="G388" s="16">
        <v>1</v>
      </c>
      <c r="H388" s="16">
        <v>0</v>
      </c>
    </row>
    <row r="389" spans="1:8" x14ac:dyDescent="0.3">
      <c r="A389" s="13" t="str">
        <f t="shared" si="6"/>
        <v>chacijh012010</v>
      </c>
      <c r="B389" s="16" t="s">
        <v>1067</v>
      </c>
      <c r="C389" s="16">
        <v>2010</v>
      </c>
      <c r="D389" s="16" t="s">
        <v>2334</v>
      </c>
      <c r="E389" s="16">
        <v>8</v>
      </c>
      <c r="F389" s="16">
        <v>13</v>
      </c>
      <c r="G389" s="16">
        <v>1</v>
      </c>
      <c r="H389" s="16">
        <v>2</v>
      </c>
    </row>
    <row r="390" spans="1:8" x14ac:dyDescent="0.3">
      <c r="A390" s="13" t="str">
        <f t="shared" si="6"/>
        <v>chambjo032010</v>
      </c>
      <c r="B390" s="16" t="s">
        <v>771</v>
      </c>
      <c r="C390" s="16">
        <v>2010</v>
      </c>
      <c r="D390" s="16" t="s">
        <v>2334</v>
      </c>
      <c r="E390" s="16">
        <v>2</v>
      </c>
      <c r="F390" s="16">
        <v>6</v>
      </c>
      <c r="G390" s="16">
        <v>0</v>
      </c>
      <c r="H390" s="16">
        <v>1</v>
      </c>
    </row>
    <row r="391" spans="1:8" x14ac:dyDescent="0.3">
      <c r="A391" s="13" t="str">
        <f t="shared" si="6"/>
        <v>chapmar012010</v>
      </c>
      <c r="B391" s="16" t="s">
        <v>1247</v>
      </c>
      <c r="C391" s="16">
        <v>2010</v>
      </c>
      <c r="D391" s="16" t="s">
        <v>2334</v>
      </c>
      <c r="E391" s="16">
        <v>2</v>
      </c>
      <c r="F391" s="16">
        <v>1</v>
      </c>
      <c r="G391" s="16">
        <v>0</v>
      </c>
      <c r="H391" s="16">
        <v>0</v>
      </c>
    </row>
    <row r="392" spans="1:8" x14ac:dyDescent="0.3">
      <c r="A392" s="13" t="str">
        <f t="shared" si="6"/>
        <v>chaveer012010</v>
      </c>
      <c r="B392" s="16" t="s">
        <v>78</v>
      </c>
      <c r="C392" s="16">
        <v>2010</v>
      </c>
      <c r="D392" s="16" t="s">
        <v>2335</v>
      </c>
      <c r="E392" s="16">
        <v>7</v>
      </c>
      <c r="F392" s="16">
        <v>0</v>
      </c>
      <c r="G392" s="16">
        <v>0</v>
      </c>
      <c r="H392" s="16">
        <v>0</v>
      </c>
    </row>
    <row r="393" spans="1:8" x14ac:dyDescent="0.3">
      <c r="A393" s="13" t="str">
        <f t="shared" si="6"/>
        <v>chaveje012010</v>
      </c>
      <c r="B393" s="16" t="s">
        <v>902</v>
      </c>
      <c r="C393" s="16">
        <v>2010</v>
      </c>
      <c r="D393" s="16" t="s">
        <v>2334</v>
      </c>
      <c r="E393" s="16">
        <v>1</v>
      </c>
      <c r="F393" s="16">
        <v>5</v>
      </c>
      <c r="G393" s="16">
        <v>0</v>
      </c>
      <c r="H393" s="16">
        <v>0</v>
      </c>
    </row>
    <row r="394" spans="1:8" x14ac:dyDescent="0.3">
      <c r="A394" s="13" t="str">
        <f t="shared" si="6"/>
        <v>chaveje012010</v>
      </c>
      <c r="B394" s="16" t="s">
        <v>902</v>
      </c>
      <c r="C394" s="16">
        <v>2010</v>
      </c>
      <c r="D394" s="16" t="s">
        <v>2334</v>
      </c>
      <c r="E394" s="16">
        <v>2</v>
      </c>
      <c r="F394" s="16">
        <v>1</v>
      </c>
      <c r="G394" s="16">
        <v>0</v>
      </c>
      <c r="H394" s="16">
        <v>0</v>
      </c>
    </row>
    <row r="395" spans="1:8" x14ac:dyDescent="0.3">
      <c r="A395" s="13" t="str">
        <f t="shared" si="6"/>
        <v>chenbr012010</v>
      </c>
      <c r="B395" s="16" t="s">
        <v>79</v>
      </c>
      <c r="C395" s="16">
        <v>2010</v>
      </c>
      <c r="D395" s="16" t="s">
        <v>2334</v>
      </c>
      <c r="E395" s="16">
        <v>4</v>
      </c>
      <c r="F395" s="16">
        <v>24</v>
      </c>
      <c r="G395" s="16">
        <v>1</v>
      </c>
      <c r="H395" s="16">
        <v>0</v>
      </c>
    </row>
    <row r="396" spans="1:8" x14ac:dyDescent="0.3">
      <c r="A396" s="13" t="str">
        <f t="shared" si="6"/>
        <v>chicoma012010</v>
      </c>
      <c r="B396" s="16" t="s">
        <v>772</v>
      </c>
      <c r="C396" s="16">
        <v>2010</v>
      </c>
      <c r="D396" s="16" t="s">
        <v>2334</v>
      </c>
      <c r="E396" s="16">
        <v>0</v>
      </c>
      <c r="F396" s="16">
        <v>0</v>
      </c>
      <c r="G396" s="16">
        <v>0</v>
      </c>
      <c r="H396" s="16">
        <v>0</v>
      </c>
    </row>
    <row r="397" spans="1:8" x14ac:dyDescent="0.3">
      <c r="A397" s="13" t="str">
        <f t="shared" si="6"/>
        <v>choatra012010</v>
      </c>
      <c r="B397" s="16" t="s">
        <v>80</v>
      </c>
      <c r="C397" s="16">
        <v>2010</v>
      </c>
      <c r="D397" s="16" t="s">
        <v>2334</v>
      </c>
      <c r="E397" s="16">
        <v>4</v>
      </c>
      <c r="F397" s="16">
        <v>8</v>
      </c>
      <c r="G397" s="16">
        <v>1</v>
      </c>
      <c r="H397" s="16">
        <v>1</v>
      </c>
    </row>
    <row r="398" spans="1:8" x14ac:dyDescent="0.3">
      <c r="A398" s="13" t="str">
        <f t="shared" si="6"/>
        <v>choosh012010</v>
      </c>
      <c r="B398" s="16" t="s">
        <v>528</v>
      </c>
      <c r="C398" s="16">
        <v>2010</v>
      </c>
      <c r="D398" s="16" t="s">
        <v>2331</v>
      </c>
      <c r="E398" s="16">
        <v>267</v>
      </c>
      <c r="F398" s="16">
        <v>14</v>
      </c>
      <c r="G398" s="16">
        <v>4</v>
      </c>
      <c r="H398" s="16">
        <v>3</v>
      </c>
    </row>
    <row r="399" spans="1:8" x14ac:dyDescent="0.3">
      <c r="A399" s="13" t="str">
        <f t="shared" si="6"/>
        <v>choosh012010</v>
      </c>
      <c r="B399" s="16" t="s">
        <v>528</v>
      </c>
      <c r="C399" s="16">
        <v>2010</v>
      </c>
      <c r="D399" s="16" t="s">
        <v>2332</v>
      </c>
    </row>
    <row r="400" spans="1:8" x14ac:dyDescent="0.3">
      <c r="A400" s="13" t="str">
        <f t="shared" si="6"/>
        <v>churcry012010</v>
      </c>
      <c r="B400" s="16" t="s">
        <v>433</v>
      </c>
      <c r="C400" s="16">
        <v>2010</v>
      </c>
      <c r="D400" s="16" t="s">
        <v>2329</v>
      </c>
    </row>
    <row r="401" spans="1:8" x14ac:dyDescent="0.3">
      <c r="A401" s="13" t="str">
        <f t="shared" si="6"/>
        <v>churcry012010</v>
      </c>
      <c r="B401" s="16" t="s">
        <v>433</v>
      </c>
      <c r="C401" s="16">
        <v>2010</v>
      </c>
      <c r="D401" s="16" t="s">
        <v>2329</v>
      </c>
    </row>
    <row r="402" spans="1:8" x14ac:dyDescent="0.3">
      <c r="A402" s="13" t="str">
        <f t="shared" si="6"/>
        <v>churcry012010</v>
      </c>
      <c r="B402" s="16" t="s">
        <v>433</v>
      </c>
      <c r="C402" s="16">
        <v>2010</v>
      </c>
      <c r="D402" s="16" t="s">
        <v>2330</v>
      </c>
    </row>
    <row r="403" spans="1:8" x14ac:dyDescent="0.3">
      <c r="A403" s="13" t="str">
        <f t="shared" si="6"/>
        <v>churcry012010</v>
      </c>
      <c r="B403" s="16" t="s">
        <v>433</v>
      </c>
      <c r="C403" s="16">
        <v>2010</v>
      </c>
      <c r="D403" s="16" t="s">
        <v>2330</v>
      </c>
    </row>
    <row r="404" spans="1:8" x14ac:dyDescent="0.3">
      <c r="A404" s="13" t="str">
        <f t="shared" si="6"/>
        <v>churcry012010</v>
      </c>
      <c r="B404" s="16" t="s">
        <v>433</v>
      </c>
      <c r="C404" s="16">
        <v>2010</v>
      </c>
      <c r="D404" s="16" t="s">
        <v>2331</v>
      </c>
      <c r="E404" s="16">
        <v>76</v>
      </c>
      <c r="F404" s="16">
        <v>5</v>
      </c>
      <c r="G404" s="16">
        <v>0</v>
      </c>
      <c r="H404" s="16">
        <v>1</v>
      </c>
    </row>
    <row r="405" spans="1:8" x14ac:dyDescent="0.3">
      <c r="A405" s="13" t="str">
        <f t="shared" si="6"/>
        <v>churcry012010</v>
      </c>
      <c r="B405" s="16" t="s">
        <v>433</v>
      </c>
      <c r="C405" s="16">
        <v>2010</v>
      </c>
      <c r="D405" s="16" t="s">
        <v>2331</v>
      </c>
      <c r="E405" s="16">
        <v>20</v>
      </c>
      <c r="F405" s="16">
        <v>0</v>
      </c>
      <c r="G405" s="16">
        <v>0</v>
      </c>
      <c r="H405" s="16">
        <v>0</v>
      </c>
    </row>
    <row r="406" spans="1:8" x14ac:dyDescent="0.3">
      <c r="A406" s="13" t="str">
        <f t="shared" si="6"/>
        <v>churcry012010</v>
      </c>
      <c r="B406" s="16" t="s">
        <v>433</v>
      </c>
      <c r="C406" s="16">
        <v>2010</v>
      </c>
      <c r="D406" s="16" t="s">
        <v>2332</v>
      </c>
    </row>
    <row r="407" spans="1:8" x14ac:dyDescent="0.3">
      <c r="A407" s="13" t="str">
        <f t="shared" si="6"/>
        <v>ciriape012010</v>
      </c>
      <c r="B407" s="16" t="s">
        <v>1248</v>
      </c>
      <c r="C407" s="16">
        <v>2010</v>
      </c>
      <c r="D407" s="16" t="s">
        <v>2333</v>
      </c>
      <c r="E407" s="16">
        <v>1</v>
      </c>
      <c r="F407" s="16">
        <v>2</v>
      </c>
      <c r="G407" s="16">
        <v>0</v>
      </c>
      <c r="H407" s="16">
        <v>1</v>
      </c>
    </row>
    <row r="408" spans="1:8" x14ac:dyDescent="0.3">
      <c r="A408" s="13" t="str">
        <f t="shared" si="6"/>
        <v>cishest012010</v>
      </c>
      <c r="B408" s="16" t="s">
        <v>1249</v>
      </c>
      <c r="C408" s="16">
        <v>2010</v>
      </c>
      <c r="D408" s="16" t="s">
        <v>2334</v>
      </c>
      <c r="E408" s="16">
        <v>2</v>
      </c>
      <c r="F408" s="16">
        <v>0</v>
      </c>
      <c r="G408" s="16">
        <v>0</v>
      </c>
      <c r="H408" s="16">
        <v>0</v>
      </c>
    </row>
    <row r="409" spans="1:8" x14ac:dyDescent="0.3">
      <c r="A409" s="13" t="str">
        <f t="shared" si="6"/>
        <v>clemeje012010</v>
      </c>
      <c r="B409" s="16" t="s">
        <v>773</v>
      </c>
      <c r="C409" s="16">
        <v>2010</v>
      </c>
      <c r="D409" s="16" t="s">
        <v>2335</v>
      </c>
      <c r="E409" s="16">
        <v>295</v>
      </c>
      <c r="F409" s="16">
        <v>18</v>
      </c>
      <c r="G409" s="16">
        <v>2</v>
      </c>
      <c r="H409" s="16">
        <v>20</v>
      </c>
    </row>
    <row r="410" spans="1:8" x14ac:dyDescent="0.3">
      <c r="A410" s="13" t="str">
        <f t="shared" si="6"/>
        <v>clevlbr012010</v>
      </c>
      <c r="B410" s="16" t="s">
        <v>637</v>
      </c>
      <c r="C410" s="16">
        <v>2010</v>
      </c>
      <c r="D410" s="16" t="s">
        <v>2330</v>
      </c>
    </row>
    <row r="411" spans="1:8" x14ac:dyDescent="0.3">
      <c r="A411" s="13" t="str">
        <f t="shared" si="6"/>
        <v>clevlbr012010</v>
      </c>
      <c r="B411" s="16" t="s">
        <v>637</v>
      </c>
      <c r="C411" s="16">
        <v>2010</v>
      </c>
      <c r="D411" s="16" t="s">
        <v>2331</v>
      </c>
      <c r="E411" s="16">
        <v>5</v>
      </c>
      <c r="F411" s="16">
        <v>0</v>
      </c>
      <c r="G411" s="16">
        <v>0</v>
      </c>
      <c r="H411" s="16">
        <v>0</v>
      </c>
    </row>
    <row r="412" spans="1:8" x14ac:dyDescent="0.3">
      <c r="A412" s="13" t="str">
        <f t="shared" si="6"/>
        <v>clippty012010</v>
      </c>
      <c r="B412" s="16" t="s">
        <v>774</v>
      </c>
      <c r="C412" s="16">
        <v>2010</v>
      </c>
      <c r="D412" s="16" t="s">
        <v>2334</v>
      </c>
      <c r="E412" s="16">
        <v>2</v>
      </c>
      <c r="F412" s="16">
        <v>3</v>
      </c>
      <c r="G412" s="16">
        <v>0</v>
      </c>
      <c r="H412" s="16">
        <v>1</v>
      </c>
    </row>
    <row r="413" spans="1:8" x14ac:dyDescent="0.3">
      <c r="A413" s="13" t="str">
        <f t="shared" si="6"/>
        <v>coellro012010</v>
      </c>
      <c r="B413" s="16" t="s">
        <v>1250</v>
      </c>
      <c r="C413" s="16">
        <v>2010</v>
      </c>
      <c r="D413" s="16" t="s">
        <v>2334</v>
      </c>
      <c r="E413" s="16">
        <v>0</v>
      </c>
      <c r="F413" s="16">
        <v>0</v>
      </c>
      <c r="G413" s="16">
        <v>0</v>
      </c>
      <c r="H413" s="16">
        <v>0</v>
      </c>
    </row>
    <row r="414" spans="1:8" x14ac:dyDescent="0.3">
      <c r="A414" s="13" t="str">
        <f t="shared" si="6"/>
        <v>coffeto012010</v>
      </c>
      <c r="B414" s="16" t="s">
        <v>529</v>
      </c>
      <c r="C414" s="16">
        <v>2010</v>
      </c>
      <c r="D414" s="16" t="s">
        <v>2334</v>
      </c>
      <c r="E414" s="16">
        <v>2</v>
      </c>
      <c r="F414" s="16">
        <v>8</v>
      </c>
      <c r="G414" s="16">
        <v>2</v>
      </c>
      <c r="H414" s="16">
        <v>1</v>
      </c>
    </row>
    <row r="415" spans="1:8" x14ac:dyDescent="0.3">
      <c r="A415" s="13" t="str">
        <f t="shared" si="6"/>
        <v>coghlch012010</v>
      </c>
      <c r="B415" s="16" t="s">
        <v>1068</v>
      </c>
      <c r="C415" s="16">
        <v>2010</v>
      </c>
      <c r="D415" s="16" t="s">
        <v>2330</v>
      </c>
    </row>
    <row r="416" spans="1:8" x14ac:dyDescent="0.3">
      <c r="A416" s="13" t="str">
        <f t="shared" si="6"/>
        <v>coghlch012010</v>
      </c>
      <c r="B416" s="16" t="s">
        <v>1068</v>
      </c>
      <c r="C416" s="16">
        <v>2010</v>
      </c>
      <c r="D416" s="16" t="s">
        <v>2331</v>
      </c>
      <c r="E416" s="16">
        <v>160</v>
      </c>
      <c r="F416" s="16">
        <v>7</v>
      </c>
      <c r="G416" s="16">
        <v>1</v>
      </c>
      <c r="H416" s="16">
        <v>0</v>
      </c>
    </row>
    <row r="417" spans="1:8" x14ac:dyDescent="0.3">
      <c r="A417" s="13" t="str">
        <f t="shared" si="6"/>
        <v>cokeph012010</v>
      </c>
      <c r="B417" s="16" t="s">
        <v>904</v>
      </c>
      <c r="C417" s="16">
        <v>2010</v>
      </c>
      <c r="D417" s="16" t="s">
        <v>2334</v>
      </c>
      <c r="E417" s="16">
        <v>2</v>
      </c>
      <c r="F417" s="16">
        <v>6</v>
      </c>
      <c r="G417" s="16">
        <v>1</v>
      </c>
      <c r="H417" s="16">
        <v>1</v>
      </c>
    </row>
    <row r="418" spans="1:8" x14ac:dyDescent="0.3">
      <c r="A418" s="13" t="str">
        <f t="shared" si="6"/>
        <v>colemca012010</v>
      </c>
      <c r="B418" s="16" t="s">
        <v>1251</v>
      </c>
      <c r="C418" s="16">
        <v>2010</v>
      </c>
      <c r="D418" s="16" t="s">
        <v>2334</v>
      </c>
      <c r="E418" s="16">
        <v>3</v>
      </c>
      <c r="F418" s="16">
        <v>9</v>
      </c>
      <c r="G418" s="16">
        <v>0</v>
      </c>
      <c r="H418" s="16">
        <v>4</v>
      </c>
    </row>
    <row r="419" spans="1:8" x14ac:dyDescent="0.3">
      <c r="A419" s="13" t="str">
        <f t="shared" si="6"/>
        <v>colomje012010</v>
      </c>
      <c r="B419" s="16" t="s">
        <v>236</v>
      </c>
      <c r="C419" s="16">
        <v>2010</v>
      </c>
      <c r="D419" s="16" t="s">
        <v>2334</v>
      </c>
      <c r="E419" s="16">
        <v>0</v>
      </c>
      <c r="F419" s="16">
        <v>3</v>
      </c>
      <c r="G419" s="16">
        <v>0</v>
      </c>
      <c r="H419" s="16">
        <v>0</v>
      </c>
    </row>
    <row r="420" spans="1:8" x14ac:dyDescent="0.3">
      <c r="A420" s="13" t="str">
        <f t="shared" si="6"/>
        <v>colonro012010</v>
      </c>
      <c r="B420" s="16" t="s">
        <v>434</v>
      </c>
      <c r="C420" s="16">
        <v>2010</v>
      </c>
      <c r="D420" s="16" t="s">
        <v>2334</v>
      </c>
      <c r="E420" s="16">
        <v>0</v>
      </c>
      <c r="F420" s="16">
        <v>0</v>
      </c>
      <c r="G420" s="16">
        <v>0</v>
      </c>
      <c r="H420" s="16">
        <v>0</v>
      </c>
    </row>
    <row r="421" spans="1:8" x14ac:dyDescent="0.3">
      <c r="A421" s="13" t="str">
        <f t="shared" si="6"/>
        <v>colvity012010</v>
      </c>
      <c r="B421" s="16" t="s">
        <v>1069</v>
      </c>
      <c r="C421" s="16">
        <v>2010</v>
      </c>
      <c r="D421" s="16" t="s">
        <v>2329</v>
      </c>
    </row>
    <row r="422" spans="1:8" x14ac:dyDescent="0.3">
      <c r="A422" s="13" t="str">
        <f t="shared" si="6"/>
        <v>colvity012010</v>
      </c>
      <c r="B422" s="16" t="s">
        <v>1069</v>
      </c>
      <c r="C422" s="16">
        <v>2010</v>
      </c>
      <c r="D422" s="16" t="s">
        <v>2330</v>
      </c>
    </row>
    <row r="423" spans="1:8" x14ac:dyDescent="0.3">
      <c r="A423" s="13" t="str">
        <f t="shared" si="6"/>
        <v>colvity012010</v>
      </c>
      <c r="B423" s="16" t="s">
        <v>1069</v>
      </c>
      <c r="C423" s="16">
        <v>2010</v>
      </c>
      <c r="D423" s="16" t="s">
        <v>2331</v>
      </c>
      <c r="E423" s="16">
        <v>174</v>
      </c>
      <c r="F423" s="16">
        <v>4</v>
      </c>
      <c r="G423" s="16">
        <v>6</v>
      </c>
      <c r="H423" s="16">
        <v>0</v>
      </c>
    </row>
    <row r="424" spans="1:8" x14ac:dyDescent="0.3">
      <c r="A424" s="13" t="str">
        <f t="shared" si="6"/>
        <v>colvity012010</v>
      </c>
      <c r="B424" s="16" t="s">
        <v>1069</v>
      </c>
      <c r="C424" s="16">
        <v>2010</v>
      </c>
      <c r="D424" s="16" t="s">
        <v>2332</v>
      </c>
    </row>
    <row r="425" spans="1:8" x14ac:dyDescent="0.3">
      <c r="A425" s="13" t="str">
        <f t="shared" si="6"/>
        <v>congeha012010</v>
      </c>
      <c r="B425" s="16" t="s">
        <v>1252</v>
      </c>
      <c r="C425" s="16">
        <v>2010</v>
      </c>
      <c r="D425" s="16" t="s">
        <v>2336</v>
      </c>
      <c r="E425" s="16">
        <v>63</v>
      </c>
      <c r="F425" s="16">
        <v>3</v>
      </c>
      <c r="G425" s="16">
        <v>3</v>
      </c>
      <c r="H425" s="16">
        <v>0</v>
      </c>
    </row>
    <row r="426" spans="1:8" x14ac:dyDescent="0.3">
      <c r="A426" s="13" t="str">
        <f t="shared" si="6"/>
        <v>conrabr012010</v>
      </c>
      <c r="B426" s="16" t="s">
        <v>905</v>
      </c>
      <c r="C426" s="16">
        <v>2010</v>
      </c>
      <c r="D426" s="16" t="s">
        <v>39</v>
      </c>
      <c r="E426" s="16">
        <v>2</v>
      </c>
      <c r="F426" s="16">
        <v>13</v>
      </c>
      <c r="G426" s="16">
        <v>1</v>
      </c>
      <c r="H426" s="16">
        <v>0</v>
      </c>
    </row>
    <row r="427" spans="1:8" x14ac:dyDescent="0.3">
      <c r="A427" s="13" t="str">
        <f t="shared" si="6"/>
        <v>conrabr012010</v>
      </c>
      <c r="B427" s="16" t="s">
        <v>905</v>
      </c>
      <c r="C427" s="16">
        <v>2010</v>
      </c>
      <c r="D427" s="16" t="s">
        <v>40</v>
      </c>
      <c r="E427" s="16">
        <v>17</v>
      </c>
      <c r="F427" s="16">
        <v>48</v>
      </c>
      <c r="G427" s="16">
        <v>7</v>
      </c>
      <c r="H427" s="16">
        <v>5</v>
      </c>
    </row>
    <row r="428" spans="1:8" x14ac:dyDescent="0.3">
      <c r="A428" s="13" t="str">
        <f t="shared" si="6"/>
        <v>contrjo012010</v>
      </c>
      <c r="B428" s="16" t="s">
        <v>362</v>
      </c>
      <c r="C428" s="16">
        <v>2010</v>
      </c>
      <c r="D428" s="16" t="s">
        <v>2334</v>
      </c>
      <c r="E428" s="16">
        <v>1</v>
      </c>
      <c r="F428" s="16">
        <v>7</v>
      </c>
      <c r="G428" s="16">
        <v>0</v>
      </c>
      <c r="H428" s="16">
        <v>0</v>
      </c>
    </row>
    <row r="429" spans="1:8" x14ac:dyDescent="0.3">
      <c r="A429" s="13" t="str">
        <f t="shared" si="6"/>
        <v>cookaa012010</v>
      </c>
      <c r="B429" s="16" t="s">
        <v>294</v>
      </c>
      <c r="C429" s="16">
        <v>2010</v>
      </c>
      <c r="D429" s="16" t="s">
        <v>2334</v>
      </c>
      <c r="E429" s="16">
        <v>6</v>
      </c>
      <c r="F429" s="16">
        <v>18</v>
      </c>
      <c r="G429" s="16">
        <v>1</v>
      </c>
      <c r="H429" s="16">
        <v>2</v>
      </c>
    </row>
    <row r="430" spans="1:8" x14ac:dyDescent="0.3">
      <c r="A430" s="13" t="str">
        <f t="shared" si="6"/>
        <v>coraal012010</v>
      </c>
      <c r="B430" s="16" t="s">
        <v>82</v>
      </c>
      <c r="C430" s="16">
        <v>2010</v>
      </c>
      <c r="D430" s="16" t="s">
        <v>2335</v>
      </c>
      <c r="E430" s="16">
        <v>1</v>
      </c>
      <c r="F430" s="16">
        <v>0</v>
      </c>
      <c r="G430" s="16">
        <v>0</v>
      </c>
      <c r="H430" s="16">
        <v>0</v>
      </c>
    </row>
    <row r="431" spans="1:8" x14ac:dyDescent="0.3">
      <c r="A431" s="13" t="str">
        <f t="shared" si="6"/>
        <v>coraal012010</v>
      </c>
      <c r="B431" s="16" t="s">
        <v>82</v>
      </c>
      <c r="C431" s="16">
        <v>2010</v>
      </c>
      <c r="D431" s="16" t="s">
        <v>39</v>
      </c>
      <c r="E431" s="16">
        <v>86</v>
      </c>
      <c r="F431" s="16">
        <v>81</v>
      </c>
      <c r="G431" s="16">
        <v>1</v>
      </c>
      <c r="H431" s="16">
        <v>29</v>
      </c>
    </row>
    <row r="432" spans="1:8" x14ac:dyDescent="0.3">
      <c r="A432" s="13" t="str">
        <f t="shared" si="6"/>
        <v>coraal012010</v>
      </c>
      <c r="B432" s="16" t="s">
        <v>82</v>
      </c>
      <c r="C432" s="16">
        <v>2010</v>
      </c>
      <c r="D432" s="16" t="s">
        <v>39</v>
      </c>
      <c r="E432" s="16">
        <v>2</v>
      </c>
      <c r="F432" s="16">
        <v>3</v>
      </c>
      <c r="G432" s="16">
        <v>0</v>
      </c>
      <c r="H432" s="16">
        <v>2</v>
      </c>
    </row>
    <row r="433" spans="1:8" x14ac:dyDescent="0.3">
      <c r="A433" s="13" t="str">
        <f t="shared" si="6"/>
        <v>coraal012010</v>
      </c>
      <c r="B433" s="16" t="s">
        <v>82</v>
      </c>
      <c r="C433" s="16">
        <v>2010</v>
      </c>
      <c r="D433" s="16" t="s">
        <v>40</v>
      </c>
      <c r="E433" s="16">
        <v>1</v>
      </c>
      <c r="F433" s="16">
        <v>1</v>
      </c>
      <c r="G433" s="16">
        <v>0</v>
      </c>
      <c r="H433" s="16">
        <v>0</v>
      </c>
    </row>
    <row r="434" spans="1:8" x14ac:dyDescent="0.3">
      <c r="A434" s="13" t="str">
        <f t="shared" si="6"/>
        <v>coraal012010</v>
      </c>
      <c r="B434" s="16" t="s">
        <v>82</v>
      </c>
      <c r="C434" s="16">
        <v>2010</v>
      </c>
      <c r="D434" s="16" t="s">
        <v>2333</v>
      </c>
      <c r="E434" s="16">
        <v>7</v>
      </c>
      <c r="F434" s="16">
        <v>11</v>
      </c>
      <c r="G434" s="16">
        <v>1</v>
      </c>
      <c r="H434" s="16">
        <v>4</v>
      </c>
    </row>
    <row r="435" spans="1:8" x14ac:dyDescent="0.3">
      <c r="A435" s="13" t="str">
        <f t="shared" si="6"/>
        <v>cordech012010</v>
      </c>
      <c r="B435" s="16" t="s">
        <v>363</v>
      </c>
      <c r="C435" s="16">
        <v>2010</v>
      </c>
      <c r="D435" s="16" t="s">
        <v>2334</v>
      </c>
      <c r="E435" s="16">
        <v>0</v>
      </c>
      <c r="F435" s="16">
        <v>0</v>
      </c>
      <c r="G435" s="16">
        <v>0</v>
      </c>
      <c r="H435" s="16">
        <v>0</v>
      </c>
    </row>
    <row r="436" spans="1:8" x14ac:dyDescent="0.3">
      <c r="A436" s="13" t="str">
        <f t="shared" si="6"/>
        <v>cordefr012010</v>
      </c>
      <c r="B436" s="16" t="s">
        <v>83</v>
      </c>
      <c r="C436" s="16">
        <v>2010</v>
      </c>
      <c r="D436" s="16" t="s">
        <v>2334</v>
      </c>
      <c r="E436" s="16">
        <v>1</v>
      </c>
      <c r="F436" s="16">
        <v>10</v>
      </c>
      <c r="G436" s="16">
        <v>1</v>
      </c>
      <c r="H436" s="16">
        <v>0</v>
      </c>
    </row>
    <row r="437" spans="1:8" x14ac:dyDescent="0.3">
      <c r="A437" s="13" t="str">
        <f t="shared" si="6"/>
        <v>cormila012010</v>
      </c>
      <c r="B437" s="16" t="s">
        <v>435</v>
      </c>
      <c r="C437" s="16">
        <v>2010</v>
      </c>
      <c r="D437" s="16" t="s">
        <v>2334</v>
      </c>
      <c r="E437" s="16">
        <v>11</v>
      </c>
      <c r="F437" s="16">
        <v>6</v>
      </c>
      <c r="G437" s="16">
        <v>0</v>
      </c>
      <c r="H437" s="16">
        <v>3</v>
      </c>
    </row>
    <row r="438" spans="1:8" x14ac:dyDescent="0.3">
      <c r="A438" s="13" t="str">
        <f t="shared" si="6"/>
        <v>corpama012010</v>
      </c>
      <c r="B438" s="16" t="s">
        <v>638</v>
      </c>
      <c r="C438" s="16">
        <v>2010</v>
      </c>
      <c r="D438" s="16" t="s">
        <v>2334</v>
      </c>
      <c r="E438" s="16">
        <v>4</v>
      </c>
      <c r="F438" s="16">
        <v>5</v>
      </c>
      <c r="G438" s="16">
        <v>0</v>
      </c>
      <c r="H438" s="16">
        <v>0</v>
      </c>
    </row>
    <row r="439" spans="1:8" x14ac:dyDescent="0.3">
      <c r="A439" s="13" t="str">
        <f t="shared" si="6"/>
        <v>correke012010</v>
      </c>
      <c r="B439" s="16" t="s">
        <v>364</v>
      </c>
      <c r="C439" s="16">
        <v>2010</v>
      </c>
      <c r="D439" s="16" t="s">
        <v>2334</v>
      </c>
      <c r="E439" s="16">
        <v>13</v>
      </c>
      <c r="F439" s="16">
        <v>13</v>
      </c>
      <c r="G439" s="16">
        <v>2</v>
      </c>
      <c r="H439" s="16">
        <v>0</v>
      </c>
    </row>
    <row r="440" spans="1:8" x14ac:dyDescent="0.3">
      <c r="A440" s="13" t="str">
        <f t="shared" si="6"/>
        <v>corteda022010</v>
      </c>
      <c r="B440" s="16" t="s">
        <v>1253</v>
      </c>
      <c r="C440" s="16">
        <v>2010</v>
      </c>
      <c r="D440" s="16" t="s">
        <v>2334</v>
      </c>
      <c r="E440" s="16">
        <v>1</v>
      </c>
      <c r="F440" s="16">
        <v>0</v>
      </c>
      <c r="G440" s="16">
        <v>0</v>
      </c>
      <c r="H440" s="16">
        <v>0</v>
      </c>
    </row>
    <row r="441" spans="1:8" x14ac:dyDescent="0.3">
      <c r="A441" s="13" t="str">
        <f t="shared" si="6"/>
        <v>counscr012010</v>
      </c>
      <c r="B441" s="16" t="s">
        <v>84</v>
      </c>
      <c r="C441" s="16">
        <v>2010</v>
      </c>
      <c r="D441" s="16" t="s">
        <v>39</v>
      </c>
      <c r="E441" s="16">
        <v>3</v>
      </c>
      <c r="F441" s="16">
        <v>7</v>
      </c>
      <c r="G441" s="16">
        <v>1</v>
      </c>
      <c r="H441" s="16">
        <v>2</v>
      </c>
    </row>
    <row r="442" spans="1:8" x14ac:dyDescent="0.3">
      <c r="A442" s="13" t="str">
        <f t="shared" si="6"/>
        <v>counscr012010</v>
      </c>
      <c r="B442" s="16" t="s">
        <v>84</v>
      </c>
      <c r="C442" s="16">
        <v>2010</v>
      </c>
      <c r="D442" s="16" t="s">
        <v>40</v>
      </c>
      <c r="E442" s="16">
        <v>7</v>
      </c>
      <c r="F442" s="16">
        <v>20</v>
      </c>
      <c r="G442" s="16">
        <v>3</v>
      </c>
      <c r="H442" s="16">
        <v>5</v>
      </c>
    </row>
    <row r="443" spans="1:8" x14ac:dyDescent="0.3">
      <c r="A443" s="13" t="str">
        <f t="shared" si="6"/>
        <v>counscr012010</v>
      </c>
      <c r="B443" s="16" t="s">
        <v>84</v>
      </c>
      <c r="C443" s="16">
        <v>2010</v>
      </c>
      <c r="D443" s="16" t="s">
        <v>2333</v>
      </c>
      <c r="E443" s="16">
        <v>30</v>
      </c>
      <c r="F443" s="16">
        <v>79</v>
      </c>
      <c r="G443" s="16">
        <v>2</v>
      </c>
      <c r="H443" s="16">
        <v>17</v>
      </c>
    </row>
    <row r="444" spans="1:8" x14ac:dyDescent="0.3">
      <c r="A444" s="13" t="str">
        <f t="shared" si="6"/>
        <v>cousisc012010</v>
      </c>
      <c r="B444" s="16" t="s">
        <v>1254</v>
      </c>
      <c r="C444" s="16">
        <v>2010</v>
      </c>
      <c r="D444" s="16" t="s">
        <v>2329</v>
      </c>
    </row>
    <row r="445" spans="1:8" x14ac:dyDescent="0.3">
      <c r="A445" s="13" t="str">
        <f t="shared" si="6"/>
        <v>cousisc012010</v>
      </c>
      <c r="B445" s="16" t="s">
        <v>1254</v>
      </c>
      <c r="C445" s="16">
        <v>2010</v>
      </c>
      <c r="D445" s="16" t="s">
        <v>2331</v>
      </c>
      <c r="E445" s="16">
        <v>18</v>
      </c>
      <c r="F445" s="16">
        <v>0</v>
      </c>
      <c r="G445" s="16">
        <v>0</v>
      </c>
      <c r="H445" s="16">
        <v>0</v>
      </c>
    </row>
    <row r="446" spans="1:8" x14ac:dyDescent="0.3">
      <c r="A446" s="13" t="str">
        <f t="shared" si="6"/>
        <v>cousisc012010</v>
      </c>
      <c r="B446" s="16" t="s">
        <v>1254</v>
      </c>
      <c r="C446" s="16">
        <v>2010</v>
      </c>
      <c r="D446" s="16" t="s">
        <v>2332</v>
      </c>
    </row>
    <row r="447" spans="1:8" x14ac:dyDescent="0.3">
      <c r="A447" s="13" t="str">
        <f t="shared" si="6"/>
        <v>craigal012010</v>
      </c>
      <c r="B447" s="16" t="s">
        <v>1255</v>
      </c>
      <c r="C447" s="16">
        <v>2010</v>
      </c>
      <c r="D447" s="16" t="s">
        <v>2335</v>
      </c>
      <c r="E447" s="16">
        <v>16</v>
      </c>
      <c r="F447" s="16">
        <v>1</v>
      </c>
      <c r="G447" s="16">
        <v>0</v>
      </c>
      <c r="H447" s="16">
        <v>2</v>
      </c>
    </row>
    <row r="448" spans="1:8" x14ac:dyDescent="0.3">
      <c r="A448" s="13" t="str">
        <f t="shared" si="6"/>
        <v>craigal012010</v>
      </c>
      <c r="B448" s="16" t="s">
        <v>1255</v>
      </c>
      <c r="C448" s="16">
        <v>2010</v>
      </c>
      <c r="D448" s="16" t="s">
        <v>39</v>
      </c>
      <c r="E448" s="16">
        <v>0</v>
      </c>
      <c r="F448" s="16">
        <v>0</v>
      </c>
      <c r="G448" s="16">
        <v>0</v>
      </c>
      <c r="H448" s="16">
        <v>0</v>
      </c>
    </row>
    <row r="449" spans="1:8" x14ac:dyDescent="0.3">
      <c r="A449" s="13" t="str">
        <f t="shared" si="6"/>
        <v>craigal012010</v>
      </c>
      <c r="B449" s="16" t="s">
        <v>1255</v>
      </c>
      <c r="C449" s="16">
        <v>2010</v>
      </c>
      <c r="D449" s="16" t="s">
        <v>40</v>
      </c>
      <c r="E449" s="16">
        <v>0</v>
      </c>
      <c r="F449" s="16">
        <v>0</v>
      </c>
      <c r="G449" s="16">
        <v>1</v>
      </c>
      <c r="H449" s="16">
        <v>0</v>
      </c>
    </row>
    <row r="450" spans="1:8" x14ac:dyDescent="0.3">
      <c r="A450" s="13" t="str">
        <f t="shared" si="6"/>
        <v>craigal012010</v>
      </c>
      <c r="B450" s="16" t="s">
        <v>1255</v>
      </c>
      <c r="C450" s="16">
        <v>2010</v>
      </c>
      <c r="D450" s="16" t="s">
        <v>2330</v>
      </c>
    </row>
    <row r="451" spans="1:8" x14ac:dyDescent="0.3">
      <c r="A451" s="13" t="str">
        <f t="shared" ref="A451:A514" si="7">(B451&amp;C451)</f>
        <v>craigal012010</v>
      </c>
      <c r="B451" s="16" t="s">
        <v>1255</v>
      </c>
      <c r="C451" s="16">
        <v>2010</v>
      </c>
      <c r="D451" s="16" t="s">
        <v>2331</v>
      </c>
      <c r="E451" s="16">
        <v>39</v>
      </c>
      <c r="F451" s="16">
        <v>1</v>
      </c>
      <c r="G451" s="16">
        <v>0</v>
      </c>
      <c r="H451" s="16">
        <v>0</v>
      </c>
    </row>
    <row r="452" spans="1:8" x14ac:dyDescent="0.3">
      <c r="A452" s="13" t="str">
        <f t="shared" si="7"/>
        <v>craigal012010</v>
      </c>
      <c r="B452" s="16" t="s">
        <v>1255</v>
      </c>
      <c r="C452" s="16">
        <v>2010</v>
      </c>
      <c r="D452" s="16" t="s">
        <v>2332</v>
      </c>
    </row>
    <row r="453" spans="1:8" x14ac:dyDescent="0.3">
      <c r="A453" s="13" t="str">
        <f t="shared" si="7"/>
        <v>crainje012010</v>
      </c>
      <c r="B453" s="16" t="s">
        <v>436</v>
      </c>
      <c r="C453" s="16">
        <v>2010</v>
      </c>
      <c r="D453" s="16" t="s">
        <v>2334</v>
      </c>
      <c r="E453" s="16">
        <v>3</v>
      </c>
      <c r="F453" s="16">
        <v>14</v>
      </c>
      <c r="G453" s="16">
        <v>1</v>
      </c>
      <c r="H453" s="16">
        <v>3</v>
      </c>
    </row>
    <row r="454" spans="1:8" x14ac:dyDescent="0.3">
      <c r="A454" s="13" t="str">
        <f t="shared" si="7"/>
        <v>cramebo012010</v>
      </c>
      <c r="B454" s="16" t="s">
        <v>1256</v>
      </c>
      <c r="C454" s="16">
        <v>2010</v>
      </c>
      <c r="D454" s="16" t="s">
        <v>2334</v>
      </c>
      <c r="E454" s="16">
        <v>0</v>
      </c>
      <c r="F454" s="16">
        <v>4</v>
      </c>
      <c r="G454" s="16">
        <v>0</v>
      </c>
      <c r="H454" s="16">
        <v>0</v>
      </c>
    </row>
    <row r="455" spans="1:8" x14ac:dyDescent="0.3">
      <c r="A455" s="13" t="str">
        <f t="shared" si="7"/>
        <v>crawfca022010</v>
      </c>
      <c r="B455" s="16" t="s">
        <v>295</v>
      </c>
      <c r="C455" s="16">
        <v>2010</v>
      </c>
      <c r="D455" s="16" t="s">
        <v>2330</v>
      </c>
    </row>
    <row r="456" spans="1:8" x14ac:dyDescent="0.3">
      <c r="A456" s="13" t="str">
        <f t="shared" si="7"/>
        <v>crawfca022010</v>
      </c>
      <c r="B456" s="16" t="s">
        <v>295</v>
      </c>
      <c r="C456" s="16">
        <v>2010</v>
      </c>
      <c r="D456" s="16" t="s">
        <v>2331</v>
      </c>
      <c r="E456" s="16">
        <v>306</v>
      </c>
      <c r="F456" s="16">
        <v>7</v>
      </c>
      <c r="G456" s="16">
        <v>2</v>
      </c>
      <c r="H456" s="16">
        <v>0</v>
      </c>
    </row>
    <row r="457" spans="1:8" x14ac:dyDescent="0.3">
      <c r="A457" s="13" t="str">
        <f t="shared" si="7"/>
        <v>crispco012010</v>
      </c>
      <c r="B457" s="16" t="s">
        <v>296</v>
      </c>
      <c r="C457" s="16">
        <v>2010</v>
      </c>
      <c r="D457" s="16" t="s">
        <v>2329</v>
      </c>
    </row>
    <row r="458" spans="1:8" x14ac:dyDescent="0.3">
      <c r="A458" s="13" t="str">
        <f t="shared" si="7"/>
        <v>crispco012010</v>
      </c>
      <c r="B458" s="16" t="s">
        <v>296</v>
      </c>
      <c r="C458" s="16">
        <v>2010</v>
      </c>
      <c r="D458" s="16" t="s">
        <v>2331</v>
      </c>
      <c r="E458" s="16">
        <v>182</v>
      </c>
      <c r="F458" s="16">
        <v>2</v>
      </c>
      <c r="G458" s="16">
        <v>2</v>
      </c>
      <c r="H458" s="16">
        <v>0</v>
      </c>
    </row>
    <row r="459" spans="1:8" x14ac:dyDescent="0.3">
      <c r="A459" s="13" t="str">
        <f t="shared" si="7"/>
        <v>crosbbo012010</v>
      </c>
      <c r="B459" s="16" t="s">
        <v>366</v>
      </c>
      <c r="C459" s="16">
        <v>2010</v>
      </c>
      <c r="D459" s="16" t="s">
        <v>2335</v>
      </c>
      <c r="E459" s="16">
        <v>47</v>
      </c>
      <c r="F459" s="16">
        <v>3</v>
      </c>
      <c r="G459" s="16">
        <v>0</v>
      </c>
      <c r="H459" s="16">
        <v>6</v>
      </c>
    </row>
    <row r="460" spans="1:8" x14ac:dyDescent="0.3">
      <c r="A460" s="13" t="str">
        <f t="shared" si="7"/>
        <v>crosbbo012010</v>
      </c>
      <c r="B460" s="16" t="s">
        <v>366</v>
      </c>
      <c r="C460" s="16">
        <v>2010</v>
      </c>
      <c r="D460" s="16" t="s">
        <v>39</v>
      </c>
      <c r="E460" s="16">
        <v>18</v>
      </c>
      <c r="F460" s="16">
        <v>21</v>
      </c>
      <c r="G460" s="16">
        <v>0</v>
      </c>
      <c r="H460" s="16">
        <v>2</v>
      </c>
    </row>
    <row r="461" spans="1:8" x14ac:dyDescent="0.3">
      <c r="A461" s="13" t="str">
        <f t="shared" si="7"/>
        <v>crosbbo012010</v>
      </c>
      <c r="B461" s="16" t="s">
        <v>366</v>
      </c>
      <c r="C461" s="16">
        <v>2010</v>
      </c>
      <c r="D461" s="16" t="s">
        <v>39</v>
      </c>
      <c r="E461" s="16">
        <v>0</v>
      </c>
      <c r="F461" s="16">
        <v>1</v>
      </c>
      <c r="G461" s="16">
        <v>0</v>
      </c>
      <c r="H461" s="16">
        <v>0</v>
      </c>
    </row>
    <row r="462" spans="1:8" x14ac:dyDescent="0.3">
      <c r="A462" s="13" t="str">
        <f t="shared" si="7"/>
        <v>crosbbo012010</v>
      </c>
      <c r="B462" s="16" t="s">
        <v>366</v>
      </c>
      <c r="C462" s="16">
        <v>2010</v>
      </c>
      <c r="D462" s="16" t="s">
        <v>40</v>
      </c>
      <c r="E462" s="16">
        <v>1</v>
      </c>
      <c r="F462" s="16">
        <v>11</v>
      </c>
      <c r="G462" s="16">
        <v>0</v>
      </c>
      <c r="H462" s="16">
        <v>0</v>
      </c>
    </row>
    <row r="463" spans="1:8" x14ac:dyDescent="0.3">
      <c r="A463" s="13" t="str">
        <f t="shared" si="7"/>
        <v>crosbbo012010</v>
      </c>
      <c r="B463" s="16" t="s">
        <v>366</v>
      </c>
      <c r="C463" s="16">
        <v>2010</v>
      </c>
      <c r="D463" s="16" t="s">
        <v>40</v>
      </c>
      <c r="E463" s="16">
        <v>1</v>
      </c>
      <c r="F463" s="16">
        <v>5</v>
      </c>
      <c r="G463" s="16">
        <v>1</v>
      </c>
      <c r="H463" s="16">
        <v>1</v>
      </c>
    </row>
    <row r="464" spans="1:8" x14ac:dyDescent="0.3">
      <c r="A464" s="13" t="str">
        <f t="shared" si="7"/>
        <v>crosbbo012010</v>
      </c>
      <c r="B464" s="16" t="s">
        <v>366</v>
      </c>
      <c r="C464" s="16">
        <v>2010</v>
      </c>
      <c r="D464" s="16" t="s">
        <v>2333</v>
      </c>
      <c r="E464" s="16">
        <v>33</v>
      </c>
      <c r="F464" s="16">
        <v>62</v>
      </c>
      <c r="G464" s="16">
        <v>8</v>
      </c>
      <c r="H464" s="16">
        <v>9</v>
      </c>
    </row>
    <row r="465" spans="1:8" x14ac:dyDescent="0.3">
      <c r="A465" s="13" t="str">
        <f t="shared" si="7"/>
        <v>crowetr012010</v>
      </c>
      <c r="B465" s="16" t="s">
        <v>1071</v>
      </c>
      <c r="C465" s="16">
        <v>2010</v>
      </c>
      <c r="D465" s="16" t="s">
        <v>2329</v>
      </c>
    </row>
    <row r="466" spans="1:8" x14ac:dyDescent="0.3">
      <c r="A466" s="13" t="str">
        <f t="shared" si="7"/>
        <v>crowetr012010</v>
      </c>
      <c r="B466" s="16" t="s">
        <v>1071</v>
      </c>
      <c r="C466" s="16">
        <v>2010</v>
      </c>
      <c r="D466" s="16" t="s">
        <v>2330</v>
      </c>
    </row>
    <row r="467" spans="1:8" x14ac:dyDescent="0.3">
      <c r="A467" s="13" t="str">
        <f t="shared" si="7"/>
        <v>crowetr012010</v>
      </c>
      <c r="B467" s="16" t="s">
        <v>1071</v>
      </c>
      <c r="C467" s="16">
        <v>2010</v>
      </c>
      <c r="D467" s="16" t="s">
        <v>2331</v>
      </c>
      <c r="E467" s="16">
        <v>274</v>
      </c>
      <c r="F467" s="16">
        <v>9</v>
      </c>
      <c r="G467" s="16">
        <v>5</v>
      </c>
      <c r="H467" s="16">
        <v>1</v>
      </c>
    </row>
    <row r="468" spans="1:8" x14ac:dyDescent="0.3">
      <c r="A468" s="13" t="str">
        <f t="shared" si="7"/>
        <v>crowetr012010</v>
      </c>
      <c r="B468" s="16" t="s">
        <v>1071</v>
      </c>
      <c r="C468" s="16">
        <v>2010</v>
      </c>
      <c r="D468" s="16" t="s">
        <v>2332</v>
      </c>
    </row>
    <row r="469" spans="1:8" x14ac:dyDescent="0.3">
      <c r="A469" s="13" t="str">
        <f t="shared" si="7"/>
        <v>cruzju022010</v>
      </c>
      <c r="B469" s="16" t="s">
        <v>237</v>
      </c>
      <c r="C469" s="16">
        <v>2010</v>
      </c>
      <c r="D469" s="16" t="s">
        <v>2334</v>
      </c>
      <c r="E469" s="16">
        <v>0</v>
      </c>
      <c r="F469" s="16">
        <v>1</v>
      </c>
      <c r="G469" s="16">
        <v>0</v>
      </c>
      <c r="H469" s="16">
        <v>0</v>
      </c>
    </row>
    <row r="470" spans="1:8" x14ac:dyDescent="0.3">
      <c r="A470" s="13" t="str">
        <f t="shared" si="7"/>
        <v>cruzlu012010</v>
      </c>
      <c r="B470" s="16" t="s">
        <v>906</v>
      </c>
      <c r="C470" s="16">
        <v>2010</v>
      </c>
      <c r="D470" s="16" t="s">
        <v>2333</v>
      </c>
      <c r="E470" s="16">
        <v>7</v>
      </c>
      <c r="F470" s="16">
        <v>7</v>
      </c>
      <c r="G470" s="16">
        <v>0</v>
      </c>
      <c r="H470" s="16">
        <v>1</v>
      </c>
    </row>
    <row r="471" spans="1:8" x14ac:dyDescent="0.3">
      <c r="A471" s="13" t="str">
        <f t="shared" si="7"/>
        <v>cruzne022010</v>
      </c>
      <c r="B471" s="16" t="s">
        <v>530</v>
      </c>
      <c r="C471" s="16">
        <v>2010</v>
      </c>
      <c r="D471" s="16" t="s">
        <v>2330</v>
      </c>
    </row>
    <row r="472" spans="1:8" x14ac:dyDescent="0.3">
      <c r="A472" s="13" t="str">
        <f t="shared" si="7"/>
        <v>cruzne022010</v>
      </c>
      <c r="B472" s="16" t="s">
        <v>530</v>
      </c>
      <c r="C472" s="16">
        <v>2010</v>
      </c>
      <c r="D472" s="16" t="s">
        <v>2331</v>
      </c>
      <c r="E472" s="16">
        <v>250</v>
      </c>
      <c r="F472" s="16">
        <v>3</v>
      </c>
      <c r="G472" s="16">
        <v>5</v>
      </c>
      <c r="H472" s="16">
        <v>1</v>
      </c>
    </row>
    <row r="473" spans="1:8" x14ac:dyDescent="0.3">
      <c r="A473" s="13" t="str">
        <f t="shared" si="7"/>
        <v>cruzne022010</v>
      </c>
      <c r="B473" s="16" t="s">
        <v>530</v>
      </c>
      <c r="C473" s="16">
        <v>2010</v>
      </c>
      <c r="D473" s="16" t="s">
        <v>2332</v>
      </c>
    </row>
    <row r="474" spans="1:8" x14ac:dyDescent="0.3">
      <c r="A474" s="13" t="str">
        <f t="shared" si="7"/>
        <v>cuddymi012010</v>
      </c>
      <c r="B474" s="16" t="s">
        <v>238</v>
      </c>
      <c r="C474" s="16">
        <v>2010</v>
      </c>
      <c r="D474" s="16" t="s">
        <v>2335</v>
      </c>
      <c r="E474" s="16">
        <v>760</v>
      </c>
      <c r="F474" s="16">
        <v>39</v>
      </c>
      <c r="G474" s="16">
        <v>3</v>
      </c>
      <c r="H474" s="16">
        <v>70</v>
      </c>
    </row>
    <row r="475" spans="1:8" x14ac:dyDescent="0.3">
      <c r="A475" s="13" t="str">
        <f t="shared" si="7"/>
        <v>cuddymi012010</v>
      </c>
      <c r="B475" s="16" t="s">
        <v>238</v>
      </c>
      <c r="C475" s="16">
        <v>2010</v>
      </c>
      <c r="D475" s="16" t="s">
        <v>39</v>
      </c>
      <c r="E475" s="16">
        <v>3</v>
      </c>
      <c r="F475" s="16">
        <v>3</v>
      </c>
      <c r="G475" s="16">
        <v>0</v>
      </c>
      <c r="H475" s="16">
        <v>0</v>
      </c>
    </row>
    <row r="476" spans="1:8" x14ac:dyDescent="0.3">
      <c r="A476" s="13" t="str">
        <f t="shared" si="7"/>
        <v>cuddymi012010</v>
      </c>
      <c r="B476" s="16" t="s">
        <v>238</v>
      </c>
      <c r="C476" s="16">
        <v>2010</v>
      </c>
      <c r="D476" s="16" t="s">
        <v>40</v>
      </c>
      <c r="E476" s="16">
        <v>3</v>
      </c>
      <c r="F476" s="16">
        <v>21</v>
      </c>
      <c r="G476" s="16">
        <v>1</v>
      </c>
      <c r="H476" s="16">
        <v>1</v>
      </c>
    </row>
    <row r="477" spans="1:8" x14ac:dyDescent="0.3">
      <c r="A477" s="13" t="str">
        <f t="shared" si="7"/>
        <v>cuddymi012010</v>
      </c>
      <c r="B477" s="16" t="s">
        <v>238</v>
      </c>
      <c r="C477" s="16">
        <v>2010</v>
      </c>
      <c r="D477" s="16" t="s">
        <v>2329</v>
      </c>
    </row>
    <row r="478" spans="1:8" x14ac:dyDescent="0.3">
      <c r="A478" s="13" t="str">
        <f t="shared" si="7"/>
        <v>cuddymi012010</v>
      </c>
      <c r="B478" s="16" t="s">
        <v>238</v>
      </c>
      <c r="C478" s="16">
        <v>2010</v>
      </c>
      <c r="D478" s="16" t="s">
        <v>2331</v>
      </c>
      <c r="E478" s="16">
        <v>118</v>
      </c>
      <c r="F478" s="16">
        <v>5</v>
      </c>
      <c r="G478" s="16">
        <v>2</v>
      </c>
      <c r="H478" s="16">
        <v>0</v>
      </c>
    </row>
    <row r="479" spans="1:8" x14ac:dyDescent="0.3">
      <c r="A479" s="13" t="str">
        <f t="shared" si="7"/>
        <v>cuddymi012010</v>
      </c>
      <c r="B479" s="16" t="s">
        <v>238</v>
      </c>
      <c r="C479" s="16">
        <v>2010</v>
      </c>
      <c r="D479" s="16" t="s">
        <v>2332</v>
      </c>
    </row>
    <row r="480" spans="1:8" x14ac:dyDescent="0.3">
      <c r="A480" s="13" t="str">
        <f t="shared" si="7"/>
        <v>cuetojo012010</v>
      </c>
      <c r="B480" s="16" t="s">
        <v>907</v>
      </c>
      <c r="C480" s="16">
        <v>2010</v>
      </c>
      <c r="D480" s="16" t="s">
        <v>2334</v>
      </c>
      <c r="E480" s="16">
        <v>12</v>
      </c>
      <c r="F480" s="16">
        <v>28</v>
      </c>
      <c r="G480" s="16">
        <v>2</v>
      </c>
      <c r="H480" s="16">
        <v>2</v>
      </c>
    </row>
    <row r="481" spans="1:8" x14ac:dyDescent="0.3">
      <c r="A481" s="13" t="str">
        <f t="shared" si="7"/>
        <v>cunniaa012010</v>
      </c>
      <c r="B481" s="16" t="s">
        <v>908</v>
      </c>
      <c r="C481" s="16">
        <v>2010</v>
      </c>
      <c r="D481" s="16" t="s">
        <v>2329</v>
      </c>
    </row>
    <row r="482" spans="1:8" x14ac:dyDescent="0.3">
      <c r="A482" s="13" t="str">
        <f t="shared" si="7"/>
        <v>cunniaa012010</v>
      </c>
      <c r="B482" s="16" t="s">
        <v>908</v>
      </c>
      <c r="C482" s="16">
        <v>2010</v>
      </c>
      <c r="D482" s="16" t="s">
        <v>2330</v>
      </c>
    </row>
    <row r="483" spans="1:8" x14ac:dyDescent="0.3">
      <c r="A483" s="13" t="str">
        <f t="shared" si="7"/>
        <v>cunniaa012010</v>
      </c>
      <c r="B483" s="16" t="s">
        <v>908</v>
      </c>
      <c r="C483" s="16">
        <v>2010</v>
      </c>
      <c r="D483" s="16" t="s">
        <v>2331</v>
      </c>
      <c r="E483" s="16">
        <v>57</v>
      </c>
      <c r="F483" s="16">
        <v>0</v>
      </c>
      <c r="G483" s="16">
        <v>0</v>
      </c>
      <c r="H483" s="16">
        <v>0</v>
      </c>
    </row>
    <row r="484" spans="1:8" x14ac:dyDescent="0.3">
      <c r="A484" s="13" t="str">
        <f t="shared" si="7"/>
        <v>cunniaa012010</v>
      </c>
      <c r="B484" s="16" t="s">
        <v>908</v>
      </c>
      <c r="C484" s="16">
        <v>2010</v>
      </c>
      <c r="D484" s="16" t="s">
        <v>2332</v>
      </c>
    </row>
    <row r="485" spans="1:8" x14ac:dyDescent="0.3">
      <c r="A485" s="13" t="str">
        <f t="shared" si="7"/>
        <v>curtico012010</v>
      </c>
      <c r="B485" s="16" t="s">
        <v>1257</v>
      </c>
      <c r="C485" s="16">
        <v>2010</v>
      </c>
      <c r="D485" s="16" t="s">
        <v>2330</v>
      </c>
    </row>
    <row r="486" spans="1:8" x14ac:dyDescent="0.3">
      <c r="A486" s="13" t="str">
        <f t="shared" si="7"/>
        <v>curtico012010</v>
      </c>
      <c r="B486" s="16" t="s">
        <v>1257</v>
      </c>
      <c r="C486" s="16">
        <v>2010</v>
      </c>
      <c r="D486" s="16" t="s">
        <v>2331</v>
      </c>
      <c r="E486" s="16">
        <v>22</v>
      </c>
      <c r="F486" s="16">
        <v>0</v>
      </c>
      <c r="G486" s="16">
        <v>0</v>
      </c>
      <c r="H486" s="16">
        <v>0</v>
      </c>
    </row>
    <row r="487" spans="1:8" x14ac:dyDescent="0.3">
      <c r="A487" s="13" t="str">
        <f t="shared" si="7"/>
        <v>curtico012010</v>
      </c>
      <c r="B487" s="16" t="s">
        <v>1257</v>
      </c>
      <c r="C487" s="16">
        <v>2010</v>
      </c>
      <c r="D487" s="16" t="s">
        <v>2332</v>
      </c>
    </row>
    <row r="488" spans="1:8" x14ac:dyDescent="0.3">
      <c r="A488" s="13" t="str">
        <f t="shared" si="7"/>
        <v>custja012010</v>
      </c>
      <c r="B488" s="16" t="s">
        <v>239</v>
      </c>
      <c r="C488" s="16">
        <v>2010</v>
      </c>
      <c r="D488" s="16" t="s">
        <v>2330</v>
      </c>
    </row>
    <row r="489" spans="1:8" x14ac:dyDescent="0.3">
      <c r="A489" s="13" t="str">
        <f t="shared" si="7"/>
        <v>custja012010</v>
      </c>
      <c r="B489" s="16" t="s">
        <v>239</v>
      </c>
      <c r="C489" s="16">
        <v>2010</v>
      </c>
      <c r="D489" s="16" t="s">
        <v>2331</v>
      </c>
      <c r="E489" s="16">
        <v>29</v>
      </c>
      <c r="F489" s="16">
        <v>3</v>
      </c>
      <c r="G489" s="16">
        <v>1</v>
      </c>
      <c r="H489" s="16">
        <v>0</v>
      </c>
    </row>
    <row r="490" spans="1:8" x14ac:dyDescent="0.3">
      <c r="A490" s="13" t="str">
        <f t="shared" si="7"/>
        <v>custja012010</v>
      </c>
      <c r="B490" s="16" t="s">
        <v>239</v>
      </c>
      <c r="C490" s="16">
        <v>2010</v>
      </c>
      <c r="D490" s="16" t="s">
        <v>2332</v>
      </c>
    </row>
    <row r="491" spans="1:8" x14ac:dyDescent="0.3">
      <c r="A491" s="13" t="str">
        <f t="shared" si="7"/>
        <v>daiglca012010</v>
      </c>
      <c r="B491" s="16" t="s">
        <v>437</v>
      </c>
      <c r="C491" s="16">
        <v>2010</v>
      </c>
      <c r="D491" s="16" t="s">
        <v>2334</v>
      </c>
      <c r="E491" s="16">
        <v>1</v>
      </c>
      <c r="F491" s="16">
        <v>0</v>
      </c>
      <c r="G491" s="16">
        <v>0</v>
      </c>
      <c r="H491" s="16">
        <v>0</v>
      </c>
    </row>
    <row r="492" spans="1:8" x14ac:dyDescent="0.3">
      <c r="A492" s="13" t="str">
        <f t="shared" si="7"/>
        <v>daleyma012010</v>
      </c>
      <c r="B492" s="16" t="s">
        <v>1072</v>
      </c>
      <c r="C492" s="16">
        <v>2010</v>
      </c>
      <c r="D492" s="16" t="s">
        <v>2334</v>
      </c>
      <c r="E492" s="16">
        <v>2</v>
      </c>
      <c r="F492" s="16">
        <v>3</v>
      </c>
      <c r="G492" s="16">
        <v>1</v>
      </c>
      <c r="H492" s="16">
        <v>0</v>
      </c>
    </row>
    <row r="493" spans="1:8" x14ac:dyDescent="0.3">
      <c r="A493" s="13" t="str">
        <f t="shared" si="7"/>
        <v>damonjo012010</v>
      </c>
      <c r="B493" s="16" t="s">
        <v>85</v>
      </c>
      <c r="C493" s="16">
        <v>2010</v>
      </c>
      <c r="D493" s="16" t="s">
        <v>2329</v>
      </c>
    </row>
    <row r="494" spans="1:8" x14ac:dyDescent="0.3">
      <c r="A494" s="13" t="str">
        <f t="shared" si="7"/>
        <v>damonjo012010</v>
      </c>
      <c r="B494" s="16" t="s">
        <v>85</v>
      </c>
      <c r="C494" s="16">
        <v>2010</v>
      </c>
      <c r="D494" s="16" t="s">
        <v>2330</v>
      </c>
    </row>
    <row r="495" spans="1:8" x14ac:dyDescent="0.3">
      <c r="A495" s="13" t="str">
        <f t="shared" si="7"/>
        <v>damonjo012010</v>
      </c>
      <c r="B495" s="16" t="s">
        <v>85</v>
      </c>
      <c r="C495" s="16">
        <v>2010</v>
      </c>
      <c r="D495" s="16" t="s">
        <v>2331</v>
      </c>
      <c r="E495" s="16">
        <v>57</v>
      </c>
      <c r="F495" s="16">
        <v>2</v>
      </c>
      <c r="G495" s="16">
        <v>2</v>
      </c>
      <c r="H495" s="16">
        <v>1</v>
      </c>
    </row>
    <row r="496" spans="1:8" x14ac:dyDescent="0.3">
      <c r="A496" s="13" t="str">
        <f t="shared" si="7"/>
        <v>danksjo012010</v>
      </c>
      <c r="B496" s="16" t="s">
        <v>775</v>
      </c>
      <c r="C496" s="16">
        <v>2010</v>
      </c>
      <c r="D496" s="16" t="s">
        <v>2334</v>
      </c>
      <c r="E496" s="16">
        <v>5</v>
      </c>
      <c r="F496" s="16">
        <v>35</v>
      </c>
      <c r="G496" s="16">
        <v>0</v>
      </c>
      <c r="H496" s="16">
        <v>4</v>
      </c>
    </row>
    <row r="497" spans="1:8" x14ac:dyDescent="0.3">
      <c r="A497" s="13" t="str">
        <f t="shared" si="7"/>
        <v>davieky012010</v>
      </c>
      <c r="B497" s="16" t="s">
        <v>531</v>
      </c>
      <c r="C497" s="16">
        <v>2010</v>
      </c>
      <c r="D497" s="16" t="s">
        <v>2334</v>
      </c>
      <c r="E497" s="16">
        <v>13</v>
      </c>
      <c r="F497" s="16">
        <v>23</v>
      </c>
      <c r="G497" s="16">
        <v>2</v>
      </c>
      <c r="H497" s="16">
        <v>2</v>
      </c>
    </row>
    <row r="498" spans="1:8" x14ac:dyDescent="0.3">
      <c r="A498" s="13" t="str">
        <f t="shared" si="7"/>
        <v>davisbr032010</v>
      </c>
      <c r="B498" s="16" t="s">
        <v>1258</v>
      </c>
      <c r="C498" s="16">
        <v>2010</v>
      </c>
      <c r="D498" s="16" t="s">
        <v>2336</v>
      </c>
      <c r="E498" s="16">
        <v>215</v>
      </c>
      <c r="F498" s="16">
        <v>16</v>
      </c>
      <c r="G498" s="16">
        <v>4</v>
      </c>
      <c r="H498" s="16">
        <v>0</v>
      </c>
    </row>
    <row r="499" spans="1:8" x14ac:dyDescent="0.3">
      <c r="A499" s="13" t="str">
        <f t="shared" si="7"/>
        <v>davisch022010</v>
      </c>
      <c r="B499" s="16" t="s">
        <v>909</v>
      </c>
      <c r="C499" s="16">
        <v>2010</v>
      </c>
      <c r="D499" s="16" t="s">
        <v>2335</v>
      </c>
      <c r="E499" s="16">
        <v>269</v>
      </c>
      <c r="F499" s="16">
        <v>22</v>
      </c>
      <c r="G499" s="16">
        <v>2</v>
      </c>
      <c r="H499" s="16">
        <v>27</v>
      </c>
    </row>
    <row r="500" spans="1:8" x14ac:dyDescent="0.3">
      <c r="A500" s="13" t="str">
        <f t="shared" si="7"/>
        <v>davisch022010</v>
      </c>
      <c r="B500" s="16" t="s">
        <v>909</v>
      </c>
      <c r="C500" s="16">
        <v>2010</v>
      </c>
      <c r="D500" s="16" t="s">
        <v>40</v>
      </c>
      <c r="E500" s="16">
        <v>0</v>
      </c>
      <c r="F500" s="16">
        <v>1</v>
      </c>
      <c r="G500" s="16">
        <v>0</v>
      </c>
      <c r="H500" s="16">
        <v>0</v>
      </c>
    </row>
    <row r="501" spans="1:8" x14ac:dyDescent="0.3">
      <c r="A501" s="13" t="str">
        <f t="shared" si="7"/>
        <v>davisdo022010</v>
      </c>
      <c r="B501" s="16" t="s">
        <v>86</v>
      </c>
      <c r="C501" s="16">
        <v>2010</v>
      </c>
      <c r="D501" s="16" t="s">
        <v>2334</v>
      </c>
      <c r="E501" s="16">
        <v>1</v>
      </c>
      <c r="F501" s="16">
        <v>6</v>
      </c>
      <c r="G501" s="16">
        <v>0</v>
      </c>
      <c r="H501" s="16">
        <v>1</v>
      </c>
    </row>
    <row r="502" spans="1:8" x14ac:dyDescent="0.3">
      <c r="A502" s="13" t="str">
        <f t="shared" si="7"/>
        <v>davisik022010</v>
      </c>
      <c r="B502" s="16" t="s">
        <v>1259</v>
      </c>
      <c r="C502" s="16">
        <v>2010</v>
      </c>
      <c r="D502" s="16" t="s">
        <v>2335</v>
      </c>
      <c r="E502" s="16">
        <v>1239</v>
      </c>
      <c r="F502" s="16">
        <v>105</v>
      </c>
      <c r="G502" s="16">
        <v>9</v>
      </c>
      <c r="H502" s="16">
        <v>133</v>
      </c>
    </row>
    <row r="503" spans="1:8" x14ac:dyDescent="0.3">
      <c r="A503" s="13" t="str">
        <f t="shared" si="7"/>
        <v>davisra012010</v>
      </c>
      <c r="B503" s="16" t="s">
        <v>639</v>
      </c>
      <c r="C503" s="16">
        <v>2010</v>
      </c>
      <c r="D503" s="16" t="s">
        <v>2329</v>
      </c>
    </row>
    <row r="504" spans="1:8" x14ac:dyDescent="0.3">
      <c r="A504" s="13" t="str">
        <f t="shared" si="7"/>
        <v>davisra012010</v>
      </c>
      <c r="B504" s="16" t="s">
        <v>639</v>
      </c>
      <c r="C504" s="16">
        <v>2010</v>
      </c>
      <c r="D504" s="16" t="s">
        <v>2330</v>
      </c>
    </row>
    <row r="505" spans="1:8" x14ac:dyDescent="0.3">
      <c r="A505" s="13" t="str">
        <f t="shared" si="7"/>
        <v>davisra012010</v>
      </c>
      <c r="B505" s="16" t="s">
        <v>639</v>
      </c>
      <c r="C505" s="16">
        <v>2010</v>
      </c>
      <c r="D505" s="16" t="s">
        <v>2331</v>
      </c>
      <c r="E505" s="16">
        <v>294</v>
      </c>
      <c r="F505" s="16">
        <v>5</v>
      </c>
      <c r="G505" s="16">
        <v>4</v>
      </c>
      <c r="H505" s="16">
        <v>2</v>
      </c>
    </row>
    <row r="506" spans="1:8" x14ac:dyDescent="0.3">
      <c r="A506" s="13" t="str">
        <f t="shared" si="7"/>
        <v>davisra012010</v>
      </c>
      <c r="B506" s="16" t="s">
        <v>639</v>
      </c>
      <c r="C506" s="16">
        <v>2010</v>
      </c>
      <c r="D506" s="16" t="s">
        <v>2332</v>
      </c>
    </row>
    <row r="507" spans="1:8" x14ac:dyDescent="0.3">
      <c r="A507" s="13" t="str">
        <f t="shared" si="7"/>
        <v>daviswa012010</v>
      </c>
      <c r="B507" s="16" t="s">
        <v>1073</v>
      </c>
      <c r="C507" s="16">
        <v>2010</v>
      </c>
      <c r="D507" s="16" t="s">
        <v>2334</v>
      </c>
      <c r="E507" s="16">
        <v>16</v>
      </c>
      <c r="F507" s="16">
        <v>19</v>
      </c>
      <c r="G507" s="16">
        <v>2</v>
      </c>
      <c r="H507" s="16">
        <v>4</v>
      </c>
    </row>
    <row r="508" spans="1:8" x14ac:dyDescent="0.3">
      <c r="A508" s="13" t="str">
        <f t="shared" si="7"/>
        <v>deazaal012010</v>
      </c>
      <c r="B508" s="16" t="s">
        <v>776</v>
      </c>
      <c r="C508" s="16">
        <v>2010</v>
      </c>
      <c r="D508" s="16" t="s">
        <v>2329</v>
      </c>
    </row>
    <row r="509" spans="1:8" x14ac:dyDescent="0.3">
      <c r="A509" s="13" t="str">
        <f t="shared" si="7"/>
        <v>deazaal012010</v>
      </c>
      <c r="B509" s="16" t="s">
        <v>776</v>
      </c>
      <c r="C509" s="16">
        <v>2010</v>
      </c>
      <c r="D509" s="16" t="s">
        <v>2331</v>
      </c>
      <c r="E509" s="16">
        <v>17</v>
      </c>
      <c r="F509" s="16">
        <v>0</v>
      </c>
      <c r="G509" s="16">
        <v>0</v>
      </c>
      <c r="H509" s="16">
        <v>0</v>
      </c>
    </row>
    <row r="510" spans="1:8" x14ac:dyDescent="0.3">
      <c r="A510" s="13" t="str">
        <f t="shared" si="7"/>
        <v>deazaal012010</v>
      </c>
      <c r="B510" s="16" t="s">
        <v>776</v>
      </c>
      <c r="C510" s="16">
        <v>2010</v>
      </c>
      <c r="D510" s="16" t="s">
        <v>2332</v>
      </c>
    </row>
    <row r="511" spans="1:8" x14ac:dyDescent="0.3">
      <c r="A511" s="13" t="str">
        <f t="shared" si="7"/>
        <v>dedunsa012010</v>
      </c>
      <c r="B511" s="16" t="s">
        <v>1260</v>
      </c>
      <c r="C511" s="16">
        <v>2010</v>
      </c>
      <c r="D511" s="16" t="s">
        <v>2334</v>
      </c>
      <c r="E511" s="16">
        <v>0</v>
      </c>
      <c r="F511" s="16">
        <v>0</v>
      </c>
      <c r="G511" s="16">
        <v>0</v>
      </c>
      <c r="H511" s="16">
        <v>0</v>
      </c>
    </row>
    <row r="512" spans="1:8" x14ac:dyDescent="0.3">
      <c r="A512" s="13" t="str">
        <f t="shared" si="7"/>
        <v>dejesda012010</v>
      </c>
      <c r="B512" s="16" t="s">
        <v>367</v>
      </c>
      <c r="C512" s="16">
        <v>2010</v>
      </c>
      <c r="D512" s="16" t="s">
        <v>2329</v>
      </c>
    </row>
    <row r="513" spans="1:8" x14ac:dyDescent="0.3">
      <c r="A513" s="13" t="str">
        <f t="shared" si="7"/>
        <v>dejesda012010</v>
      </c>
      <c r="B513" s="16" t="s">
        <v>367</v>
      </c>
      <c r="C513" s="16">
        <v>2010</v>
      </c>
      <c r="D513" s="16" t="s">
        <v>2330</v>
      </c>
    </row>
    <row r="514" spans="1:8" x14ac:dyDescent="0.3">
      <c r="A514" s="13" t="str">
        <f t="shared" si="7"/>
        <v>dejesda012010</v>
      </c>
      <c r="B514" s="16" t="s">
        <v>367</v>
      </c>
      <c r="C514" s="16">
        <v>2010</v>
      </c>
      <c r="D514" s="16" t="s">
        <v>2331</v>
      </c>
      <c r="E514" s="16">
        <v>183</v>
      </c>
      <c r="F514" s="16">
        <v>5</v>
      </c>
      <c r="G514" s="16">
        <v>0</v>
      </c>
      <c r="H514" s="16">
        <v>1</v>
      </c>
    </row>
    <row r="515" spans="1:8" x14ac:dyDescent="0.3">
      <c r="A515" s="13" t="str">
        <f t="shared" ref="A515:A578" si="8">(B515&amp;C515)</f>
        <v>dejesda012010</v>
      </c>
      <c r="B515" s="16" t="s">
        <v>367</v>
      </c>
      <c r="C515" s="16">
        <v>2010</v>
      </c>
      <c r="D515" s="16" t="s">
        <v>2332</v>
      </c>
    </row>
    <row r="516" spans="1:8" x14ac:dyDescent="0.3">
      <c r="A516" s="13" t="str">
        <f t="shared" si="8"/>
        <v>delanro012010</v>
      </c>
      <c r="B516" s="16" t="s">
        <v>1261</v>
      </c>
      <c r="C516" s="16">
        <v>2010</v>
      </c>
      <c r="D516" s="16" t="s">
        <v>2334</v>
      </c>
      <c r="E516" s="16">
        <v>0</v>
      </c>
      <c r="F516" s="16">
        <v>0</v>
      </c>
      <c r="G516" s="16">
        <v>0</v>
      </c>
      <c r="H516" s="16">
        <v>0</v>
      </c>
    </row>
    <row r="517" spans="1:8" x14ac:dyDescent="0.3">
      <c r="A517" s="13" t="str">
        <f t="shared" si="8"/>
        <v>delarjo012010</v>
      </c>
      <c r="B517" s="16" t="s">
        <v>438</v>
      </c>
      <c r="C517" s="16">
        <v>2010</v>
      </c>
      <c r="D517" s="16" t="s">
        <v>2334</v>
      </c>
      <c r="E517" s="16">
        <v>7</v>
      </c>
      <c r="F517" s="16">
        <v>15</v>
      </c>
      <c r="G517" s="16">
        <v>0</v>
      </c>
      <c r="H517" s="16">
        <v>2</v>
      </c>
    </row>
    <row r="518" spans="1:8" x14ac:dyDescent="0.3">
      <c r="A518" s="13" t="str">
        <f t="shared" si="8"/>
        <v>delcama012010</v>
      </c>
      <c r="B518" s="16" t="s">
        <v>532</v>
      </c>
      <c r="C518" s="16">
        <v>2010</v>
      </c>
      <c r="D518" s="16" t="s">
        <v>2334</v>
      </c>
      <c r="E518" s="16">
        <v>4</v>
      </c>
      <c r="F518" s="16">
        <v>6</v>
      </c>
      <c r="G518" s="16">
        <v>0</v>
      </c>
      <c r="H518" s="16">
        <v>0</v>
      </c>
    </row>
    <row r="519" spans="1:8" x14ac:dyDescent="0.3">
      <c r="A519" s="13" t="str">
        <f t="shared" si="8"/>
        <v>delcama012010</v>
      </c>
      <c r="B519" s="16" t="s">
        <v>532</v>
      </c>
      <c r="C519" s="16">
        <v>2010</v>
      </c>
      <c r="D519" s="16" t="s">
        <v>2334</v>
      </c>
      <c r="E519" s="16">
        <v>0</v>
      </c>
      <c r="F519" s="16">
        <v>0</v>
      </c>
      <c r="G519" s="16">
        <v>0</v>
      </c>
      <c r="H519" s="16">
        <v>0</v>
      </c>
    </row>
    <row r="520" spans="1:8" x14ac:dyDescent="0.3">
      <c r="A520" s="13" t="str">
        <f t="shared" si="8"/>
        <v>delroen012010</v>
      </c>
      <c r="B520" s="16" t="s">
        <v>1262</v>
      </c>
      <c r="C520" s="16">
        <v>2010</v>
      </c>
      <c r="D520" s="16" t="s">
        <v>2334</v>
      </c>
      <c r="E520" s="16">
        <v>1</v>
      </c>
      <c r="F520" s="16">
        <v>6</v>
      </c>
      <c r="G520" s="16">
        <v>0</v>
      </c>
      <c r="H520" s="16">
        <v>1</v>
      </c>
    </row>
    <row r="521" spans="1:8" x14ac:dyDescent="0.3">
      <c r="A521" s="13" t="str">
        <f t="shared" si="8"/>
        <v>delroen012010</v>
      </c>
      <c r="B521" s="16" t="s">
        <v>1262</v>
      </c>
      <c r="C521" s="16">
        <v>2010</v>
      </c>
      <c r="D521" s="16" t="s">
        <v>2334</v>
      </c>
      <c r="E521" s="16">
        <v>0</v>
      </c>
      <c r="F521" s="16">
        <v>1</v>
      </c>
      <c r="G521" s="16">
        <v>0</v>
      </c>
      <c r="H521" s="16">
        <v>0</v>
      </c>
    </row>
    <row r="522" spans="1:8" x14ac:dyDescent="0.3">
      <c r="A522" s="13" t="str">
        <f t="shared" si="8"/>
        <v>demelsa012010</v>
      </c>
      <c r="B522" s="16" t="s">
        <v>1263</v>
      </c>
      <c r="C522" s="16">
        <v>2010</v>
      </c>
      <c r="D522" s="16" t="s">
        <v>2334</v>
      </c>
      <c r="E522" s="16">
        <v>3</v>
      </c>
      <c r="F522" s="16">
        <v>5</v>
      </c>
      <c r="G522" s="16">
        <v>0</v>
      </c>
      <c r="H522" s="16">
        <v>1</v>
      </c>
    </row>
    <row r="523" spans="1:8" x14ac:dyDescent="0.3">
      <c r="A523" s="13" t="str">
        <f t="shared" si="8"/>
        <v>dempsry012010</v>
      </c>
      <c r="B523" s="16" t="s">
        <v>87</v>
      </c>
      <c r="C523" s="16">
        <v>2010</v>
      </c>
      <c r="D523" s="16" t="s">
        <v>2334</v>
      </c>
      <c r="E523" s="16">
        <v>23</v>
      </c>
      <c r="F523" s="16">
        <v>23</v>
      </c>
      <c r="G523" s="16">
        <v>1</v>
      </c>
      <c r="H523" s="16">
        <v>2</v>
      </c>
    </row>
    <row r="524" spans="1:8" x14ac:dyDescent="0.3">
      <c r="A524" s="13" t="str">
        <f t="shared" si="8"/>
        <v>denorch012010</v>
      </c>
      <c r="B524" s="16" t="s">
        <v>533</v>
      </c>
      <c r="C524" s="16">
        <v>2010</v>
      </c>
      <c r="D524" s="16" t="s">
        <v>2329</v>
      </c>
    </row>
    <row r="525" spans="1:8" x14ac:dyDescent="0.3">
      <c r="A525" s="13" t="str">
        <f t="shared" si="8"/>
        <v>denorch012010</v>
      </c>
      <c r="B525" s="16" t="s">
        <v>533</v>
      </c>
      <c r="C525" s="16">
        <v>2010</v>
      </c>
      <c r="D525" s="16" t="s">
        <v>2330</v>
      </c>
    </row>
    <row r="526" spans="1:8" x14ac:dyDescent="0.3">
      <c r="A526" s="13" t="str">
        <f t="shared" si="8"/>
        <v>denorch012010</v>
      </c>
      <c r="B526" s="16" t="s">
        <v>533</v>
      </c>
      <c r="C526" s="16">
        <v>2010</v>
      </c>
      <c r="D526" s="16" t="s">
        <v>2331</v>
      </c>
      <c r="E526" s="16">
        <v>171</v>
      </c>
      <c r="F526" s="16">
        <v>8</v>
      </c>
      <c r="G526" s="16">
        <v>2</v>
      </c>
      <c r="H526" s="16">
        <v>3</v>
      </c>
    </row>
    <row r="527" spans="1:8" x14ac:dyDescent="0.3">
      <c r="A527" s="13" t="str">
        <f t="shared" si="8"/>
        <v>denorch012010</v>
      </c>
      <c r="B527" s="16" t="s">
        <v>533</v>
      </c>
      <c r="C527" s="16">
        <v>2010</v>
      </c>
      <c r="D527" s="16" t="s">
        <v>2332</v>
      </c>
    </row>
    <row r="528" spans="1:8" x14ac:dyDescent="0.3">
      <c r="A528" s="13" t="str">
        <f t="shared" si="8"/>
        <v>derosma012010</v>
      </c>
      <c r="B528" s="16" t="s">
        <v>88</v>
      </c>
      <c r="C528" s="16">
        <v>2010</v>
      </c>
      <c r="D528" s="16" t="s">
        <v>39</v>
      </c>
      <c r="E528" s="16">
        <v>13</v>
      </c>
      <c r="F528" s="16">
        <v>14</v>
      </c>
      <c r="G528" s="16">
        <v>2</v>
      </c>
      <c r="H528" s="16">
        <v>3</v>
      </c>
    </row>
    <row r="529" spans="1:8" x14ac:dyDescent="0.3">
      <c r="A529" s="13" t="str">
        <f t="shared" si="8"/>
        <v>derosma012010</v>
      </c>
      <c r="B529" s="16" t="s">
        <v>88</v>
      </c>
      <c r="C529" s="16">
        <v>2010</v>
      </c>
      <c r="D529" s="16" t="s">
        <v>2330</v>
      </c>
    </row>
    <row r="530" spans="1:8" x14ac:dyDescent="0.3">
      <c r="A530" s="13" t="str">
        <f t="shared" si="8"/>
        <v>derosma012010</v>
      </c>
      <c r="B530" s="16" t="s">
        <v>88</v>
      </c>
      <c r="C530" s="16">
        <v>2010</v>
      </c>
      <c r="D530" s="16" t="s">
        <v>2331</v>
      </c>
      <c r="E530" s="16">
        <v>31</v>
      </c>
      <c r="F530" s="16">
        <v>0</v>
      </c>
      <c r="G530" s="16">
        <v>0</v>
      </c>
      <c r="H530" s="16">
        <v>0</v>
      </c>
    </row>
    <row r="531" spans="1:8" x14ac:dyDescent="0.3">
      <c r="A531" s="13" t="str">
        <f t="shared" si="8"/>
        <v>descada012010</v>
      </c>
      <c r="B531" s="16" t="s">
        <v>1264</v>
      </c>
      <c r="C531" s="16">
        <v>2010</v>
      </c>
      <c r="D531" s="16" t="s">
        <v>40</v>
      </c>
      <c r="E531" s="16">
        <v>2</v>
      </c>
      <c r="F531" s="16">
        <v>15</v>
      </c>
      <c r="G531" s="16">
        <v>0</v>
      </c>
      <c r="H531" s="16">
        <v>4</v>
      </c>
    </row>
    <row r="532" spans="1:8" x14ac:dyDescent="0.3">
      <c r="A532" s="13" t="str">
        <f t="shared" si="8"/>
        <v>descada012010</v>
      </c>
      <c r="B532" s="16" t="s">
        <v>1264</v>
      </c>
      <c r="C532" s="16">
        <v>2010</v>
      </c>
      <c r="D532" s="16" t="s">
        <v>2333</v>
      </c>
      <c r="E532" s="16">
        <v>0</v>
      </c>
      <c r="F532" s="16">
        <v>1</v>
      </c>
      <c r="G532" s="16">
        <v>0</v>
      </c>
      <c r="H532" s="16">
        <v>0</v>
      </c>
    </row>
    <row r="533" spans="1:8" x14ac:dyDescent="0.3">
      <c r="A533" s="13" t="str">
        <f t="shared" si="8"/>
        <v>desmoia012010</v>
      </c>
      <c r="B533" s="16" t="s">
        <v>1074</v>
      </c>
      <c r="C533" s="16">
        <v>2010</v>
      </c>
      <c r="D533" s="16" t="s">
        <v>2331</v>
      </c>
      <c r="E533" s="16">
        <v>0</v>
      </c>
      <c r="F533" s="16">
        <v>0</v>
      </c>
      <c r="G533" s="16">
        <v>0</v>
      </c>
      <c r="H533" s="16">
        <v>0</v>
      </c>
    </row>
    <row r="534" spans="1:8" x14ac:dyDescent="0.3">
      <c r="A534" s="13" t="str">
        <f t="shared" si="8"/>
        <v>desmoia012010</v>
      </c>
      <c r="B534" s="16" t="s">
        <v>1074</v>
      </c>
      <c r="C534" s="16">
        <v>2010</v>
      </c>
      <c r="D534" s="16" t="s">
        <v>2332</v>
      </c>
    </row>
    <row r="535" spans="1:8" x14ac:dyDescent="0.3">
      <c r="A535" s="13" t="str">
        <f t="shared" si="8"/>
        <v>desmoia012010</v>
      </c>
      <c r="B535" s="16" t="s">
        <v>1074</v>
      </c>
      <c r="C535" s="16">
        <v>2010</v>
      </c>
      <c r="D535" s="16" t="s">
        <v>2333</v>
      </c>
      <c r="E535" s="16">
        <v>221</v>
      </c>
      <c r="F535" s="16">
        <v>382</v>
      </c>
      <c r="G535" s="16">
        <v>34</v>
      </c>
      <c r="H535" s="16">
        <v>87</v>
      </c>
    </row>
    <row r="536" spans="1:8" x14ac:dyDescent="0.3">
      <c r="A536" s="13" t="str">
        <f t="shared" si="8"/>
        <v>desseel012010</v>
      </c>
      <c r="B536" s="16" t="s">
        <v>89</v>
      </c>
      <c r="C536" s="16">
        <v>2010</v>
      </c>
      <c r="D536" s="16" t="s">
        <v>2334</v>
      </c>
      <c r="E536" s="16">
        <v>4</v>
      </c>
      <c r="F536" s="16">
        <v>12</v>
      </c>
      <c r="G536" s="16">
        <v>1</v>
      </c>
      <c r="H536" s="16">
        <v>0</v>
      </c>
    </row>
    <row r="537" spans="1:8" x14ac:dyDescent="0.3">
      <c r="A537" s="13" t="str">
        <f t="shared" si="8"/>
        <v>detwiro012010</v>
      </c>
      <c r="B537" s="16" t="s">
        <v>778</v>
      </c>
      <c r="C537" s="16">
        <v>2010</v>
      </c>
      <c r="D537" s="16" t="s">
        <v>2334</v>
      </c>
      <c r="E537" s="16">
        <v>3</v>
      </c>
      <c r="F537" s="16">
        <v>5</v>
      </c>
      <c r="G537" s="16">
        <v>0</v>
      </c>
      <c r="H537" s="16">
        <v>0</v>
      </c>
    </row>
    <row r="538" spans="1:8" x14ac:dyDescent="0.3">
      <c r="A538" s="13" t="str">
        <f t="shared" si="8"/>
        <v>dewitbl012010</v>
      </c>
      <c r="B538" s="16" t="s">
        <v>910</v>
      </c>
      <c r="C538" s="16">
        <v>2010</v>
      </c>
      <c r="D538" s="16" t="s">
        <v>39</v>
      </c>
      <c r="E538" s="16">
        <v>169</v>
      </c>
      <c r="F538" s="16">
        <v>182</v>
      </c>
      <c r="G538" s="16">
        <v>7</v>
      </c>
      <c r="H538" s="16">
        <v>41</v>
      </c>
    </row>
    <row r="539" spans="1:8" x14ac:dyDescent="0.3">
      <c r="A539" s="13" t="str">
        <f t="shared" si="8"/>
        <v>dewitbl012010</v>
      </c>
      <c r="B539" s="16" t="s">
        <v>910</v>
      </c>
      <c r="C539" s="16">
        <v>2010</v>
      </c>
      <c r="D539" s="16" t="s">
        <v>39</v>
      </c>
      <c r="E539" s="16">
        <v>88</v>
      </c>
      <c r="F539" s="16">
        <v>119</v>
      </c>
      <c r="G539" s="16">
        <v>5</v>
      </c>
      <c r="H539" s="16">
        <v>30</v>
      </c>
    </row>
    <row r="540" spans="1:8" x14ac:dyDescent="0.3">
      <c r="A540" s="13" t="str">
        <f t="shared" si="8"/>
        <v>dewitbl012010</v>
      </c>
      <c r="B540" s="16" t="s">
        <v>910</v>
      </c>
      <c r="C540" s="16">
        <v>2010</v>
      </c>
      <c r="D540" s="16" t="s">
        <v>40</v>
      </c>
      <c r="E540" s="16">
        <v>0</v>
      </c>
      <c r="F540" s="16">
        <v>2</v>
      </c>
      <c r="G540" s="16">
        <v>2</v>
      </c>
      <c r="H540" s="16">
        <v>0</v>
      </c>
    </row>
    <row r="541" spans="1:8" x14ac:dyDescent="0.3">
      <c r="A541" s="13" t="str">
        <f t="shared" si="8"/>
        <v>diamoth012010</v>
      </c>
      <c r="B541" s="16" t="s">
        <v>1265</v>
      </c>
      <c r="C541" s="16">
        <v>2010</v>
      </c>
      <c r="D541" s="16" t="s">
        <v>2334</v>
      </c>
      <c r="E541" s="16">
        <v>1</v>
      </c>
      <c r="F541" s="16">
        <v>4</v>
      </c>
      <c r="G541" s="16">
        <v>0</v>
      </c>
      <c r="H541" s="16">
        <v>1</v>
      </c>
    </row>
    <row r="542" spans="1:8" x14ac:dyDescent="0.3">
      <c r="A542" s="13" t="str">
        <f t="shared" si="8"/>
        <v>diazar012010</v>
      </c>
      <c r="B542" s="16" t="s">
        <v>1266</v>
      </c>
      <c r="C542" s="16">
        <v>2010</v>
      </c>
      <c r="D542" s="16" t="s">
        <v>2333</v>
      </c>
      <c r="E542" s="16">
        <v>5</v>
      </c>
      <c r="F542" s="16">
        <v>19</v>
      </c>
      <c r="G542" s="16">
        <v>2</v>
      </c>
      <c r="H542" s="16">
        <v>3</v>
      </c>
    </row>
    <row r="543" spans="1:8" x14ac:dyDescent="0.3">
      <c r="A543" s="13" t="str">
        <f t="shared" si="8"/>
        <v>diazma022010</v>
      </c>
      <c r="B543" s="16" t="s">
        <v>368</v>
      </c>
      <c r="C543" s="16">
        <v>2010</v>
      </c>
      <c r="D543" s="16" t="s">
        <v>2330</v>
      </c>
    </row>
    <row r="544" spans="1:8" x14ac:dyDescent="0.3">
      <c r="A544" s="13" t="str">
        <f t="shared" si="8"/>
        <v>diazma022010</v>
      </c>
      <c r="B544" s="16" t="s">
        <v>368</v>
      </c>
      <c r="C544" s="16">
        <v>2010</v>
      </c>
      <c r="D544" s="16" t="s">
        <v>2331</v>
      </c>
      <c r="E544" s="16">
        <v>93</v>
      </c>
      <c r="F544" s="16">
        <v>1</v>
      </c>
      <c r="G544" s="16">
        <v>2</v>
      </c>
      <c r="H544" s="16">
        <v>0</v>
      </c>
    </row>
    <row r="545" spans="1:8" x14ac:dyDescent="0.3">
      <c r="A545" s="13" t="str">
        <f t="shared" si="8"/>
        <v>dickech012010</v>
      </c>
      <c r="B545" s="16" t="s">
        <v>911</v>
      </c>
      <c r="C545" s="16">
        <v>2010</v>
      </c>
      <c r="D545" s="16" t="s">
        <v>2329</v>
      </c>
    </row>
    <row r="546" spans="1:8" x14ac:dyDescent="0.3">
      <c r="A546" s="13" t="str">
        <f t="shared" si="8"/>
        <v>dickech012010</v>
      </c>
      <c r="B546" s="16" t="s">
        <v>911</v>
      </c>
      <c r="C546" s="16">
        <v>2010</v>
      </c>
      <c r="D546" s="16" t="s">
        <v>2329</v>
      </c>
    </row>
    <row r="547" spans="1:8" x14ac:dyDescent="0.3">
      <c r="A547" s="13" t="str">
        <f t="shared" si="8"/>
        <v>dickech012010</v>
      </c>
      <c r="B547" s="16" t="s">
        <v>911</v>
      </c>
      <c r="C547" s="16">
        <v>2010</v>
      </c>
      <c r="D547" s="16" t="s">
        <v>2330</v>
      </c>
    </row>
    <row r="548" spans="1:8" x14ac:dyDescent="0.3">
      <c r="A548" s="13" t="str">
        <f t="shared" si="8"/>
        <v>dickech012010</v>
      </c>
      <c r="B548" s="16" t="s">
        <v>911</v>
      </c>
      <c r="C548" s="16">
        <v>2010</v>
      </c>
      <c r="D548" s="16" t="s">
        <v>2331</v>
      </c>
      <c r="E548" s="16">
        <v>20</v>
      </c>
      <c r="F548" s="16">
        <v>0</v>
      </c>
      <c r="G548" s="16">
        <v>0</v>
      </c>
      <c r="H548" s="16">
        <v>0</v>
      </c>
    </row>
    <row r="549" spans="1:8" x14ac:dyDescent="0.3">
      <c r="A549" s="13" t="str">
        <f t="shared" si="8"/>
        <v>dickech012010</v>
      </c>
      <c r="B549" s="16" t="s">
        <v>911</v>
      </c>
      <c r="C549" s="16">
        <v>2010</v>
      </c>
      <c r="D549" s="16" t="s">
        <v>2331</v>
      </c>
      <c r="E549" s="16">
        <v>28</v>
      </c>
      <c r="F549" s="16">
        <v>0</v>
      </c>
      <c r="G549" s="16">
        <v>0</v>
      </c>
      <c r="H549" s="16">
        <v>0</v>
      </c>
    </row>
    <row r="550" spans="1:8" x14ac:dyDescent="0.3">
      <c r="A550" s="13" t="str">
        <f t="shared" si="8"/>
        <v>dickech012010</v>
      </c>
      <c r="B550" s="16" t="s">
        <v>911</v>
      </c>
      <c r="C550" s="16">
        <v>2010</v>
      </c>
      <c r="D550" s="16" t="s">
        <v>2332</v>
      </c>
    </row>
    <row r="551" spans="1:8" x14ac:dyDescent="0.3">
      <c r="A551" s="13" t="str">
        <f t="shared" si="8"/>
        <v>dickech012010</v>
      </c>
      <c r="B551" s="16" t="s">
        <v>911</v>
      </c>
      <c r="C551" s="16">
        <v>2010</v>
      </c>
      <c r="D551" s="16" t="s">
        <v>2332</v>
      </c>
    </row>
    <row r="552" spans="1:8" x14ac:dyDescent="0.3">
      <c r="A552" s="13" t="str">
        <f t="shared" si="8"/>
        <v>dickera012010</v>
      </c>
      <c r="B552" s="16" t="s">
        <v>240</v>
      </c>
      <c r="C552" s="16">
        <v>2010</v>
      </c>
      <c r="D552" s="16" t="s">
        <v>2334</v>
      </c>
      <c r="E552" s="16">
        <v>17</v>
      </c>
      <c r="F552" s="16">
        <v>44</v>
      </c>
      <c r="G552" s="16">
        <v>0</v>
      </c>
      <c r="H552" s="16">
        <v>4</v>
      </c>
    </row>
    <row r="553" spans="1:8" x14ac:dyDescent="0.3">
      <c r="A553" s="13" t="str">
        <f t="shared" si="8"/>
        <v>dobbsgr012010</v>
      </c>
      <c r="B553" s="16" t="s">
        <v>439</v>
      </c>
      <c r="C553" s="16">
        <v>2010</v>
      </c>
      <c r="D553" s="16" t="s">
        <v>2335</v>
      </c>
      <c r="E553" s="16">
        <v>14</v>
      </c>
      <c r="F553" s="16">
        <v>1</v>
      </c>
      <c r="G553" s="16">
        <v>0</v>
      </c>
      <c r="H553" s="16">
        <v>0</v>
      </c>
    </row>
    <row r="554" spans="1:8" x14ac:dyDescent="0.3">
      <c r="A554" s="13" t="str">
        <f t="shared" si="8"/>
        <v>dobbsgr012010</v>
      </c>
      <c r="B554" s="16" t="s">
        <v>439</v>
      </c>
      <c r="C554" s="16">
        <v>2010</v>
      </c>
      <c r="D554" s="16" t="s">
        <v>40</v>
      </c>
      <c r="E554" s="16">
        <v>16</v>
      </c>
      <c r="F554" s="16">
        <v>37</v>
      </c>
      <c r="G554" s="16">
        <v>6</v>
      </c>
      <c r="H554" s="16">
        <v>3</v>
      </c>
    </row>
    <row r="555" spans="1:8" x14ac:dyDescent="0.3">
      <c r="A555" s="13" t="str">
        <f t="shared" si="8"/>
        <v>dobbsgr012010</v>
      </c>
      <c r="B555" s="16" t="s">
        <v>439</v>
      </c>
      <c r="C555" s="16">
        <v>2010</v>
      </c>
      <c r="D555" s="16" t="s">
        <v>2331</v>
      </c>
      <c r="E555" s="16">
        <v>0</v>
      </c>
      <c r="F555" s="16">
        <v>0</v>
      </c>
      <c r="G555" s="16">
        <v>0</v>
      </c>
      <c r="H555" s="16">
        <v>0</v>
      </c>
    </row>
    <row r="556" spans="1:8" x14ac:dyDescent="0.3">
      <c r="A556" s="13" t="str">
        <f t="shared" si="8"/>
        <v>dobbsgr012010</v>
      </c>
      <c r="B556" s="16" t="s">
        <v>439</v>
      </c>
      <c r="C556" s="16">
        <v>2010</v>
      </c>
      <c r="D556" s="16" t="s">
        <v>2332</v>
      </c>
    </row>
    <row r="557" spans="1:8" x14ac:dyDescent="0.3">
      <c r="A557" s="13" t="str">
        <f t="shared" si="8"/>
        <v>donalja012010</v>
      </c>
      <c r="B557" s="16" t="s">
        <v>1267</v>
      </c>
      <c r="C557" s="16">
        <v>2010</v>
      </c>
      <c r="D557" s="16" t="s">
        <v>39</v>
      </c>
      <c r="E557" s="16">
        <v>61</v>
      </c>
      <c r="F557" s="16">
        <v>128</v>
      </c>
      <c r="G557" s="16">
        <v>3</v>
      </c>
      <c r="H557" s="16">
        <v>18</v>
      </c>
    </row>
    <row r="558" spans="1:8" x14ac:dyDescent="0.3">
      <c r="A558" s="13" t="str">
        <f t="shared" si="8"/>
        <v>donalja012010</v>
      </c>
      <c r="B558" s="16" t="s">
        <v>1267</v>
      </c>
      <c r="C558" s="16">
        <v>2010</v>
      </c>
      <c r="D558" s="16" t="s">
        <v>2333</v>
      </c>
      <c r="E558" s="16">
        <v>58</v>
      </c>
      <c r="F558" s="16">
        <v>138</v>
      </c>
      <c r="G558" s="16">
        <v>9</v>
      </c>
      <c r="H558" s="16">
        <v>34</v>
      </c>
    </row>
    <row r="559" spans="1:8" x14ac:dyDescent="0.3">
      <c r="A559" s="13" t="str">
        <f t="shared" si="8"/>
        <v>donaljo022010</v>
      </c>
      <c r="B559" s="16" t="s">
        <v>1268</v>
      </c>
      <c r="C559" s="16">
        <v>2010</v>
      </c>
      <c r="D559" s="16" t="s">
        <v>2335</v>
      </c>
      <c r="E559" s="16">
        <v>2</v>
      </c>
      <c r="F559" s="16">
        <v>0</v>
      </c>
      <c r="G559" s="16">
        <v>1</v>
      </c>
      <c r="H559" s="16">
        <v>1</v>
      </c>
    </row>
    <row r="560" spans="1:8" x14ac:dyDescent="0.3">
      <c r="A560" s="13" t="str">
        <f t="shared" si="8"/>
        <v>donaljo022010</v>
      </c>
      <c r="B560" s="16" t="s">
        <v>1268</v>
      </c>
      <c r="C560" s="16">
        <v>2010</v>
      </c>
      <c r="D560" s="16" t="s">
        <v>2336</v>
      </c>
      <c r="E560" s="16">
        <v>44</v>
      </c>
      <c r="F560" s="16">
        <v>3</v>
      </c>
      <c r="G560" s="16">
        <v>1</v>
      </c>
      <c r="H560" s="16">
        <v>0</v>
      </c>
    </row>
    <row r="561" spans="1:8" x14ac:dyDescent="0.3">
      <c r="A561" s="13" t="str">
        <f t="shared" si="8"/>
        <v>donnebr012010</v>
      </c>
      <c r="B561" s="16" t="s">
        <v>297</v>
      </c>
      <c r="C561" s="16">
        <v>2010</v>
      </c>
      <c r="D561" s="16" t="s">
        <v>2334</v>
      </c>
      <c r="E561" s="16">
        <v>2</v>
      </c>
      <c r="F561" s="16">
        <v>3</v>
      </c>
      <c r="G561" s="16">
        <v>0</v>
      </c>
      <c r="H561" s="16">
        <v>0</v>
      </c>
    </row>
    <row r="562" spans="1:8" x14ac:dyDescent="0.3">
      <c r="A562" s="13" t="str">
        <f t="shared" si="8"/>
        <v>doteloc012010</v>
      </c>
      <c r="B562" s="16" t="s">
        <v>90</v>
      </c>
      <c r="C562" s="16">
        <v>2010</v>
      </c>
      <c r="D562" s="16" t="s">
        <v>2334</v>
      </c>
      <c r="E562" s="16">
        <v>3</v>
      </c>
      <c r="F562" s="16">
        <v>4</v>
      </c>
      <c r="G562" s="16">
        <v>1</v>
      </c>
      <c r="H562" s="16">
        <v>0</v>
      </c>
    </row>
    <row r="563" spans="1:8" x14ac:dyDescent="0.3">
      <c r="A563" s="13" t="str">
        <f t="shared" si="8"/>
        <v>doteloc012010</v>
      </c>
      <c r="B563" s="16" t="s">
        <v>90</v>
      </c>
      <c r="C563" s="16">
        <v>2010</v>
      </c>
      <c r="D563" s="16" t="s">
        <v>2334</v>
      </c>
      <c r="E563" s="16">
        <v>2</v>
      </c>
      <c r="F563" s="16">
        <v>0</v>
      </c>
      <c r="G563" s="16">
        <v>0</v>
      </c>
      <c r="H563" s="16">
        <v>0</v>
      </c>
    </row>
    <row r="564" spans="1:8" x14ac:dyDescent="0.3">
      <c r="A564" s="13" t="str">
        <f t="shared" si="8"/>
        <v>doteloc012010</v>
      </c>
      <c r="B564" s="16" t="s">
        <v>90</v>
      </c>
      <c r="C564" s="16">
        <v>2010</v>
      </c>
      <c r="D564" s="16" t="s">
        <v>2334</v>
      </c>
      <c r="E564" s="16">
        <v>0</v>
      </c>
      <c r="F564" s="16">
        <v>0</v>
      </c>
      <c r="G564" s="16">
        <v>0</v>
      </c>
      <c r="H564" s="16">
        <v>0</v>
      </c>
    </row>
    <row r="565" spans="1:8" x14ac:dyDescent="0.3">
      <c r="A565" s="13" t="str">
        <f t="shared" si="8"/>
        <v>doubrfe012010</v>
      </c>
      <c r="B565" s="16" t="s">
        <v>1269</v>
      </c>
      <c r="C565" s="16">
        <v>2010</v>
      </c>
      <c r="D565" s="16" t="s">
        <v>2334</v>
      </c>
      <c r="E565" s="16">
        <v>2</v>
      </c>
      <c r="F565" s="16">
        <v>1</v>
      </c>
      <c r="G565" s="16">
        <v>3</v>
      </c>
      <c r="H565" s="16">
        <v>0</v>
      </c>
    </row>
    <row r="566" spans="1:8" x14ac:dyDescent="0.3">
      <c r="A566" s="13" t="str">
        <f t="shared" si="8"/>
        <v>doumiry012010</v>
      </c>
      <c r="B566" s="16" t="s">
        <v>535</v>
      </c>
      <c r="C566" s="16">
        <v>2010</v>
      </c>
      <c r="D566" s="16" t="s">
        <v>2335</v>
      </c>
      <c r="E566" s="16">
        <v>23</v>
      </c>
      <c r="F566" s="16">
        <v>2</v>
      </c>
      <c r="G566" s="16">
        <v>1</v>
      </c>
      <c r="H566" s="16">
        <v>1</v>
      </c>
    </row>
    <row r="567" spans="1:8" x14ac:dyDescent="0.3">
      <c r="A567" s="13" t="str">
        <f t="shared" si="8"/>
        <v>doumiry012010</v>
      </c>
      <c r="B567" s="16" t="s">
        <v>535</v>
      </c>
      <c r="C567" s="16">
        <v>2010</v>
      </c>
      <c r="D567" s="16" t="s">
        <v>2336</v>
      </c>
      <c r="E567" s="16">
        <v>533</v>
      </c>
      <c r="F567" s="16">
        <v>55</v>
      </c>
      <c r="G567" s="16">
        <v>6</v>
      </c>
      <c r="H567" s="16">
        <v>3</v>
      </c>
    </row>
    <row r="568" spans="1:8" x14ac:dyDescent="0.3">
      <c r="A568" s="13" t="str">
        <f t="shared" si="8"/>
        <v>doumiry012010</v>
      </c>
      <c r="B568" s="16" t="s">
        <v>535</v>
      </c>
      <c r="C568" s="16">
        <v>2010</v>
      </c>
      <c r="D568" s="16" t="s">
        <v>2331</v>
      </c>
      <c r="E568" s="16">
        <v>38</v>
      </c>
      <c r="F568" s="16">
        <v>1</v>
      </c>
      <c r="G568" s="16">
        <v>3</v>
      </c>
      <c r="H568" s="16">
        <v>0</v>
      </c>
    </row>
    <row r="569" spans="1:8" x14ac:dyDescent="0.3">
      <c r="A569" s="13" t="str">
        <f t="shared" si="8"/>
        <v>doumiry012010</v>
      </c>
      <c r="B569" s="16" t="s">
        <v>535</v>
      </c>
      <c r="C569" s="16">
        <v>2010</v>
      </c>
      <c r="D569" s="16" t="s">
        <v>2332</v>
      </c>
    </row>
    <row r="570" spans="1:8" x14ac:dyDescent="0.3">
      <c r="A570" s="13" t="str">
        <f t="shared" si="8"/>
        <v>downsma012010</v>
      </c>
      <c r="B570" s="16" t="s">
        <v>1075</v>
      </c>
      <c r="C570" s="16">
        <v>2010</v>
      </c>
      <c r="D570" s="16" t="s">
        <v>39</v>
      </c>
      <c r="E570" s="16">
        <v>30</v>
      </c>
      <c r="F570" s="16">
        <v>47</v>
      </c>
      <c r="G570" s="16">
        <v>1</v>
      </c>
      <c r="H570" s="16">
        <v>12</v>
      </c>
    </row>
    <row r="571" spans="1:8" x14ac:dyDescent="0.3">
      <c r="A571" s="13" t="str">
        <f t="shared" si="8"/>
        <v>downsma012010</v>
      </c>
      <c r="B571" s="16" t="s">
        <v>1075</v>
      </c>
      <c r="C571" s="16">
        <v>2010</v>
      </c>
      <c r="D571" s="16" t="s">
        <v>39</v>
      </c>
      <c r="E571" s="16">
        <v>2</v>
      </c>
      <c r="F571" s="16">
        <v>0</v>
      </c>
      <c r="G571" s="16">
        <v>0</v>
      </c>
      <c r="H571" s="16">
        <v>0</v>
      </c>
    </row>
    <row r="572" spans="1:8" x14ac:dyDescent="0.3">
      <c r="A572" s="13" t="str">
        <f t="shared" si="8"/>
        <v>downsma012010</v>
      </c>
      <c r="B572" s="16" t="s">
        <v>1075</v>
      </c>
      <c r="C572" s="16">
        <v>2010</v>
      </c>
      <c r="D572" s="16" t="s">
        <v>40</v>
      </c>
      <c r="E572" s="16">
        <v>0</v>
      </c>
      <c r="F572" s="16">
        <v>3</v>
      </c>
      <c r="G572" s="16">
        <v>0</v>
      </c>
      <c r="H572" s="16">
        <v>1</v>
      </c>
    </row>
    <row r="573" spans="1:8" x14ac:dyDescent="0.3">
      <c r="A573" s="13" t="str">
        <f t="shared" si="8"/>
        <v>downsma012010</v>
      </c>
      <c r="B573" s="16" t="s">
        <v>1075</v>
      </c>
      <c r="C573" s="16">
        <v>2010</v>
      </c>
      <c r="D573" s="16" t="s">
        <v>2333</v>
      </c>
      <c r="E573" s="16">
        <v>2</v>
      </c>
      <c r="F573" s="16">
        <v>2</v>
      </c>
      <c r="G573" s="16">
        <v>0</v>
      </c>
      <c r="H573" s="16">
        <v>1</v>
      </c>
    </row>
    <row r="574" spans="1:8" x14ac:dyDescent="0.3">
      <c r="A574" s="13" t="str">
        <f t="shared" si="8"/>
        <v>downssc012010</v>
      </c>
      <c r="B574" s="16" t="s">
        <v>91</v>
      </c>
      <c r="C574" s="16">
        <v>2010</v>
      </c>
      <c r="D574" s="16" t="s">
        <v>2334</v>
      </c>
      <c r="E574" s="16">
        <v>5</v>
      </c>
      <c r="F574" s="16">
        <v>12</v>
      </c>
      <c r="G574" s="16">
        <v>2</v>
      </c>
      <c r="H574" s="16">
        <v>3</v>
      </c>
    </row>
    <row r="575" spans="1:8" x14ac:dyDescent="0.3">
      <c r="A575" s="13" t="str">
        <f t="shared" si="8"/>
        <v>drabeky012010</v>
      </c>
      <c r="B575" s="16" t="s">
        <v>1270</v>
      </c>
      <c r="C575" s="16">
        <v>2010</v>
      </c>
      <c r="D575" s="16" t="s">
        <v>2334</v>
      </c>
      <c r="E575" s="16">
        <v>3</v>
      </c>
      <c r="F575" s="16">
        <v>3</v>
      </c>
      <c r="G575" s="16">
        <v>1</v>
      </c>
      <c r="H575" s="16">
        <v>2</v>
      </c>
    </row>
    <row r="576" spans="1:8" x14ac:dyDescent="0.3">
      <c r="A576" s="13" t="str">
        <f t="shared" si="8"/>
        <v>drewjd012010</v>
      </c>
      <c r="B576" s="16" t="s">
        <v>92</v>
      </c>
      <c r="C576" s="16">
        <v>2010</v>
      </c>
      <c r="D576" s="16" t="s">
        <v>2331</v>
      </c>
      <c r="E576" s="16">
        <v>234</v>
      </c>
      <c r="F576" s="16">
        <v>1</v>
      </c>
      <c r="G576" s="16">
        <v>1</v>
      </c>
      <c r="H576" s="16">
        <v>1</v>
      </c>
    </row>
    <row r="577" spans="1:8" x14ac:dyDescent="0.3">
      <c r="A577" s="13" t="str">
        <f t="shared" si="8"/>
        <v>drewjd012010</v>
      </c>
      <c r="B577" s="16" t="s">
        <v>92</v>
      </c>
      <c r="C577" s="16">
        <v>2010</v>
      </c>
      <c r="D577" s="16" t="s">
        <v>2332</v>
      </c>
    </row>
    <row r="578" spans="1:8" x14ac:dyDescent="0.3">
      <c r="A578" s="13" t="str">
        <f t="shared" si="8"/>
        <v>drewst012010</v>
      </c>
      <c r="B578" s="16" t="s">
        <v>640</v>
      </c>
      <c r="C578" s="16">
        <v>2010</v>
      </c>
      <c r="D578" s="16" t="s">
        <v>2333</v>
      </c>
      <c r="E578" s="16">
        <v>206</v>
      </c>
      <c r="F578" s="16">
        <v>391</v>
      </c>
      <c r="G578" s="16">
        <v>10</v>
      </c>
      <c r="H578" s="16">
        <v>86</v>
      </c>
    </row>
    <row r="579" spans="1:8" x14ac:dyDescent="0.3">
      <c r="A579" s="13" t="str">
        <f t="shared" ref="A579:A642" si="9">(B579&amp;C579)</f>
        <v>duchsju012010</v>
      </c>
      <c r="B579" s="16" t="s">
        <v>241</v>
      </c>
      <c r="C579" s="16">
        <v>2010</v>
      </c>
      <c r="D579" s="16" t="s">
        <v>2334</v>
      </c>
      <c r="E579" s="16">
        <v>0</v>
      </c>
      <c r="F579" s="16">
        <v>4</v>
      </c>
      <c r="G579" s="16">
        <v>0</v>
      </c>
      <c r="H579" s="16">
        <v>1</v>
      </c>
    </row>
    <row r="580" spans="1:8" x14ac:dyDescent="0.3">
      <c r="A580" s="13" t="str">
        <f t="shared" si="9"/>
        <v>dudalu012010</v>
      </c>
      <c r="B580" s="16" t="s">
        <v>1271</v>
      </c>
      <c r="C580" s="16">
        <v>2010</v>
      </c>
      <c r="D580" s="16" t="s">
        <v>2330</v>
      </c>
    </row>
    <row r="581" spans="1:8" x14ac:dyDescent="0.3">
      <c r="A581" s="13" t="str">
        <f t="shared" si="9"/>
        <v>dudalu012010</v>
      </c>
      <c r="B581" s="16" t="s">
        <v>1271</v>
      </c>
      <c r="C581" s="16">
        <v>2010</v>
      </c>
      <c r="D581" s="16" t="s">
        <v>2331</v>
      </c>
      <c r="E581" s="16">
        <v>32</v>
      </c>
      <c r="F581" s="16">
        <v>1</v>
      </c>
      <c r="G581" s="16">
        <v>0</v>
      </c>
      <c r="H581" s="16">
        <v>1</v>
      </c>
    </row>
    <row r="582" spans="1:8" x14ac:dyDescent="0.3">
      <c r="A582" s="13" t="str">
        <f t="shared" si="9"/>
        <v>duensbr012010</v>
      </c>
      <c r="B582" s="16" t="s">
        <v>1076</v>
      </c>
      <c r="C582" s="16">
        <v>2010</v>
      </c>
      <c r="D582" s="16" t="s">
        <v>2334</v>
      </c>
      <c r="E582" s="16">
        <v>5</v>
      </c>
      <c r="F582" s="16">
        <v>25</v>
      </c>
      <c r="G582" s="16">
        <v>0</v>
      </c>
      <c r="H582" s="16">
        <v>1</v>
      </c>
    </row>
    <row r="583" spans="1:8" x14ac:dyDescent="0.3">
      <c r="A583" s="13" t="str">
        <f t="shared" si="9"/>
        <v>dukeza012010</v>
      </c>
      <c r="B583" s="16" t="s">
        <v>536</v>
      </c>
      <c r="C583" s="16">
        <v>2010</v>
      </c>
      <c r="D583" s="16" t="s">
        <v>2334</v>
      </c>
      <c r="E583" s="16">
        <v>11</v>
      </c>
      <c r="F583" s="16">
        <v>23</v>
      </c>
      <c r="G583" s="16">
        <v>0</v>
      </c>
      <c r="H583" s="16">
        <v>0</v>
      </c>
    </row>
    <row r="584" spans="1:8" x14ac:dyDescent="0.3">
      <c r="A584" s="13" t="str">
        <f t="shared" si="9"/>
        <v>duncash012010</v>
      </c>
      <c r="B584" s="16" t="s">
        <v>780</v>
      </c>
      <c r="C584" s="16">
        <v>2010</v>
      </c>
      <c r="D584" s="16" t="s">
        <v>2335</v>
      </c>
      <c r="E584" s="16">
        <v>15</v>
      </c>
      <c r="F584" s="16">
        <v>0</v>
      </c>
      <c r="G584" s="16">
        <v>0</v>
      </c>
      <c r="H584" s="16">
        <v>1</v>
      </c>
    </row>
    <row r="585" spans="1:8" x14ac:dyDescent="0.3">
      <c r="A585" s="13" t="str">
        <f t="shared" si="9"/>
        <v>duncash012010</v>
      </c>
      <c r="B585" s="16" t="s">
        <v>780</v>
      </c>
      <c r="C585" s="16">
        <v>2010</v>
      </c>
      <c r="D585" s="16" t="s">
        <v>2330</v>
      </c>
    </row>
    <row r="586" spans="1:8" x14ac:dyDescent="0.3">
      <c r="A586" s="13" t="str">
        <f t="shared" si="9"/>
        <v>duncash012010</v>
      </c>
      <c r="B586" s="16" t="s">
        <v>780</v>
      </c>
      <c r="C586" s="16">
        <v>2010</v>
      </c>
      <c r="D586" s="16" t="s">
        <v>2331</v>
      </c>
      <c r="E586" s="16">
        <v>75</v>
      </c>
      <c r="F586" s="16">
        <v>7</v>
      </c>
      <c r="G586" s="16">
        <v>0</v>
      </c>
      <c r="H586" s="16">
        <v>1</v>
      </c>
    </row>
    <row r="587" spans="1:8" x14ac:dyDescent="0.3">
      <c r="A587" s="13" t="str">
        <f t="shared" si="9"/>
        <v>duncash012010</v>
      </c>
      <c r="B587" s="16" t="s">
        <v>780</v>
      </c>
      <c r="C587" s="16">
        <v>2010</v>
      </c>
      <c r="D587" s="16" t="s">
        <v>2332</v>
      </c>
    </row>
    <row r="588" spans="1:8" x14ac:dyDescent="0.3">
      <c r="A588" s="13" t="str">
        <f t="shared" si="9"/>
        <v>dunnad012010</v>
      </c>
      <c r="B588" s="16" t="s">
        <v>242</v>
      </c>
      <c r="C588" s="16">
        <v>2010</v>
      </c>
      <c r="D588" s="16" t="s">
        <v>2335</v>
      </c>
      <c r="E588" s="16">
        <v>1203</v>
      </c>
      <c r="F588" s="16">
        <v>93</v>
      </c>
      <c r="G588" s="16">
        <v>13</v>
      </c>
      <c r="H588" s="16">
        <v>119</v>
      </c>
    </row>
    <row r="589" spans="1:8" x14ac:dyDescent="0.3">
      <c r="A589" s="13" t="str">
        <f t="shared" si="9"/>
        <v>dunnmi012010</v>
      </c>
      <c r="B589" s="16" t="s">
        <v>1077</v>
      </c>
      <c r="C589" s="16">
        <v>2010</v>
      </c>
      <c r="D589" s="16" t="s">
        <v>2334</v>
      </c>
      <c r="E589" s="16">
        <v>0</v>
      </c>
      <c r="F589" s="16">
        <v>1</v>
      </c>
      <c r="G589" s="16">
        <v>0</v>
      </c>
      <c r="H589" s="16">
        <v>0</v>
      </c>
    </row>
    <row r="590" spans="1:8" x14ac:dyDescent="0.3">
      <c r="A590" s="13" t="str">
        <f t="shared" si="9"/>
        <v>duranlu012010</v>
      </c>
      <c r="B590" s="16" t="s">
        <v>1078</v>
      </c>
      <c r="C590" s="16">
        <v>2010</v>
      </c>
      <c r="D590" s="16" t="s">
        <v>2329</v>
      </c>
    </row>
    <row r="591" spans="1:8" x14ac:dyDescent="0.3">
      <c r="A591" s="13" t="str">
        <f t="shared" si="9"/>
        <v>duranlu012010</v>
      </c>
      <c r="B591" s="16" t="s">
        <v>1078</v>
      </c>
      <c r="C591" s="16">
        <v>2010</v>
      </c>
      <c r="D591" s="16" t="s">
        <v>2331</v>
      </c>
      <c r="E591" s="16">
        <v>17</v>
      </c>
      <c r="F591" s="16">
        <v>2</v>
      </c>
      <c r="G591" s="16">
        <v>1</v>
      </c>
      <c r="H591" s="16">
        <v>0</v>
      </c>
    </row>
    <row r="592" spans="1:8" x14ac:dyDescent="0.3">
      <c r="A592" s="13" t="str">
        <f t="shared" si="9"/>
        <v>durbich012010</v>
      </c>
      <c r="B592" s="16" t="s">
        <v>93</v>
      </c>
      <c r="C592" s="16">
        <v>2010</v>
      </c>
      <c r="D592" s="16" t="s">
        <v>2334</v>
      </c>
      <c r="E592" s="16">
        <v>4</v>
      </c>
      <c r="F592" s="16">
        <v>15</v>
      </c>
      <c r="G592" s="16">
        <v>0</v>
      </c>
      <c r="H592" s="16">
        <v>1</v>
      </c>
    </row>
    <row r="593" spans="1:8" x14ac:dyDescent="0.3">
      <c r="A593" s="13" t="str">
        <f t="shared" si="9"/>
        <v>dysonja012010</v>
      </c>
      <c r="B593" s="16" t="s">
        <v>1272</v>
      </c>
      <c r="C593" s="16">
        <v>2010</v>
      </c>
      <c r="D593" s="16" t="s">
        <v>2329</v>
      </c>
    </row>
    <row r="594" spans="1:8" x14ac:dyDescent="0.3">
      <c r="A594" s="13" t="str">
        <f t="shared" si="9"/>
        <v>dysonja012010</v>
      </c>
      <c r="B594" s="16" t="s">
        <v>1272</v>
      </c>
      <c r="C594" s="16">
        <v>2010</v>
      </c>
      <c r="D594" s="16" t="s">
        <v>2331</v>
      </c>
      <c r="E594" s="16">
        <v>48</v>
      </c>
      <c r="F594" s="16">
        <v>2</v>
      </c>
      <c r="G594" s="16">
        <v>2</v>
      </c>
      <c r="H594" s="16">
        <v>2</v>
      </c>
    </row>
    <row r="595" spans="1:8" x14ac:dyDescent="0.3">
      <c r="A595" s="13" t="str">
        <f t="shared" si="9"/>
        <v>eckstda012010</v>
      </c>
      <c r="B595" s="16" t="s">
        <v>243</v>
      </c>
      <c r="C595" s="16">
        <v>2010</v>
      </c>
      <c r="D595" s="16" t="s">
        <v>39</v>
      </c>
      <c r="E595" s="16">
        <v>191</v>
      </c>
      <c r="F595" s="16">
        <v>284</v>
      </c>
      <c r="G595" s="16">
        <v>0</v>
      </c>
      <c r="H595" s="16">
        <v>71</v>
      </c>
    </row>
    <row r="596" spans="1:8" x14ac:dyDescent="0.3">
      <c r="A596" s="13" t="str">
        <f t="shared" si="9"/>
        <v>edmonji012010</v>
      </c>
      <c r="B596" s="16" t="s">
        <v>94</v>
      </c>
      <c r="C596" s="16">
        <v>2010</v>
      </c>
      <c r="D596" s="16" t="s">
        <v>2335</v>
      </c>
      <c r="E596" s="16">
        <v>12</v>
      </c>
      <c r="F596" s="16">
        <v>1</v>
      </c>
      <c r="G596" s="16">
        <v>0</v>
      </c>
      <c r="H596" s="16">
        <v>3</v>
      </c>
    </row>
    <row r="597" spans="1:8" x14ac:dyDescent="0.3">
      <c r="A597" s="13" t="str">
        <f t="shared" si="9"/>
        <v>edmonji012010</v>
      </c>
      <c r="B597" s="16" t="s">
        <v>94</v>
      </c>
      <c r="C597" s="16">
        <v>2010</v>
      </c>
      <c r="D597" s="16" t="s">
        <v>2335</v>
      </c>
      <c r="E597" s="16">
        <v>17</v>
      </c>
      <c r="F597" s="16">
        <v>0</v>
      </c>
      <c r="G597" s="16">
        <v>0</v>
      </c>
      <c r="H597" s="16">
        <v>2</v>
      </c>
    </row>
    <row r="598" spans="1:8" x14ac:dyDescent="0.3">
      <c r="A598" s="13" t="str">
        <f t="shared" si="9"/>
        <v>edmonji012010</v>
      </c>
      <c r="B598" s="16" t="s">
        <v>94</v>
      </c>
      <c r="C598" s="16">
        <v>2010</v>
      </c>
      <c r="D598" s="16" t="s">
        <v>2329</v>
      </c>
    </row>
    <row r="599" spans="1:8" x14ac:dyDescent="0.3">
      <c r="A599" s="13" t="str">
        <f t="shared" si="9"/>
        <v>edmonji012010</v>
      </c>
      <c r="B599" s="16" t="s">
        <v>94</v>
      </c>
      <c r="C599" s="16">
        <v>2010</v>
      </c>
      <c r="D599" s="16" t="s">
        <v>2329</v>
      </c>
    </row>
    <row r="600" spans="1:8" x14ac:dyDescent="0.3">
      <c r="A600" s="13" t="str">
        <f t="shared" si="9"/>
        <v>edmonji012010</v>
      </c>
      <c r="B600" s="16" t="s">
        <v>94</v>
      </c>
      <c r="C600" s="16">
        <v>2010</v>
      </c>
      <c r="D600" s="16" t="s">
        <v>2330</v>
      </c>
    </row>
    <row r="601" spans="1:8" x14ac:dyDescent="0.3">
      <c r="A601" s="13" t="str">
        <f t="shared" si="9"/>
        <v>edmonji012010</v>
      </c>
      <c r="B601" s="16" t="s">
        <v>94</v>
      </c>
      <c r="C601" s="16">
        <v>2010</v>
      </c>
      <c r="D601" s="16" t="s">
        <v>2331</v>
      </c>
      <c r="E601" s="16">
        <v>146</v>
      </c>
      <c r="F601" s="16">
        <v>6</v>
      </c>
      <c r="G601" s="16">
        <v>1</v>
      </c>
      <c r="H601" s="16">
        <v>3</v>
      </c>
    </row>
    <row r="602" spans="1:8" x14ac:dyDescent="0.3">
      <c r="A602" s="13" t="str">
        <f t="shared" si="9"/>
        <v>edmonji012010</v>
      </c>
      <c r="B602" s="16" t="s">
        <v>94</v>
      </c>
      <c r="C602" s="16">
        <v>2010</v>
      </c>
      <c r="D602" s="16" t="s">
        <v>2331</v>
      </c>
      <c r="E602" s="16">
        <v>8</v>
      </c>
      <c r="F602" s="16">
        <v>0</v>
      </c>
      <c r="G602" s="16">
        <v>0</v>
      </c>
      <c r="H602" s="16">
        <v>0</v>
      </c>
    </row>
    <row r="603" spans="1:8" x14ac:dyDescent="0.3">
      <c r="A603" s="13" t="str">
        <f t="shared" si="9"/>
        <v>edmonji012010</v>
      </c>
      <c r="B603" s="16" t="s">
        <v>94</v>
      </c>
      <c r="C603" s="16">
        <v>2010</v>
      </c>
      <c r="D603" s="16" t="s">
        <v>2332</v>
      </c>
    </row>
    <row r="604" spans="1:8" x14ac:dyDescent="0.3">
      <c r="A604" s="13" t="str">
        <f t="shared" si="9"/>
        <v>edmonji012010</v>
      </c>
      <c r="B604" s="16" t="s">
        <v>94</v>
      </c>
      <c r="C604" s="16">
        <v>2010</v>
      </c>
      <c r="D604" s="16" t="s">
        <v>2332</v>
      </c>
    </row>
    <row r="605" spans="1:8" x14ac:dyDescent="0.3">
      <c r="A605" s="13" t="str">
        <f t="shared" si="9"/>
        <v>ekstrmi012010</v>
      </c>
      <c r="B605" s="16" t="s">
        <v>914</v>
      </c>
      <c r="C605" s="16">
        <v>2010</v>
      </c>
      <c r="D605" s="16" t="s">
        <v>2334</v>
      </c>
      <c r="E605" s="16">
        <v>0</v>
      </c>
      <c r="F605" s="16">
        <v>0</v>
      </c>
      <c r="G605" s="16">
        <v>0</v>
      </c>
      <c r="H605" s="16">
        <v>0</v>
      </c>
    </row>
    <row r="606" spans="1:8" x14ac:dyDescent="0.3">
      <c r="A606" s="13" t="str">
        <f t="shared" si="9"/>
        <v>elbersc012010</v>
      </c>
      <c r="B606" s="16" t="s">
        <v>915</v>
      </c>
      <c r="C606" s="16">
        <v>2010</v>
      </c>
      <c r="D606" s="16" t="s">
        <v>2334</v>
      </c>
      <c r="E606" s="16">
        <v>0</v>
      </c>
      <c r="F606" s="16">
        <v>0</v>
      </c>
      <c r="G606" s="16">
        <v>0</v>
      </c>
      <c r="H606" s="16">
        <v>0</v>
      </c>
    </row>
    <row r="607" spans="1:8" x14ac:dyDescent="0.3">
      <c r="A607" s="13" t="str">
        <f t="shared" si="9"/>
        <v>eldrebr012010</v>
      </c>
      <c r="B607" s="16" t="s">
        <v>537</v>
      </c>
      <c r="C607" s="16">
        <v>2010</v>
      </c>
      <c r="D607" s="16" t="s">
        <v>2335</v>
      </c>
      <c r="E607" s="16">
        <v>52</v>
      </c>
      <c r="F607" s="16">
        <v>3</v>
      </c>
      <c r="G607" s="16">
        <v>0</v>
      </c>
      <c r="H607" s="16">
        <v>5</v>
      </c>
    </row>
    <row r="608" spans="1:8" x14ac:dyDescent="0.3">
      <c r="A608" s="13" t="str">
        <f t="shared" si="9"/>
        <v>ellisaj012010</v>
      </c>
      <c r="B608" s="16" t="s">
        <v>916</v>
      </c>
      <c r="C608" s="16">
        <v>2010</v>
      </c>
      <c r="D608" s="16" t="s">
        <v>2336</v>
      </c>
      <c r="E608" s="16">
        <v>263</v>
      </c>
      <c r="F608" s="16">
        <v>21</v>
      </c>
      <c r="G608" s="16">
        <v>1</v>
      </c>
      <c r="H608" s="16">
        <v>4</v>
      </c>
    </row>
    <row r="609" spans="1:8" x14ac:dyDescent="0.3">
      <c r="A609" s="13" t="str">
        <f t="shared" si="9"/>
        <v>ellisma012010</v>
      </c>
      <c r="B609" s="16" t="s">
        <v>298</v>
      </c>
      <c r="C609" s="16">
        <v>2010</v>
      </c>
      <c r="D609" s="16" t="s">
        <v>39</v>
      </c>
      <c r="E609" s="16">
        <v>218</v>
      </c>
      <c r="F609" s="16">
        <v>328</v>
      </c>
      <c r="G609" s="16">
        <v>3</v>
      </c>
      <c r="H609" s="16">
        <v>77</v>
      </c>
    </row>
    <row r="610" spans="1:8" x14ac:dyDescent="0.3">
      <c r="A610" s="13" t="str">
        <f t="shared" si="9"/>
        <v>ellsbja012010</v>
      </c>
      <c r="B610" s="16" t="s">
        <v>781</v>
      </c>
      <c r="C610" s="16">
        <v>2010</v>
      </c>
      <c r="D610" s="16" t="s">
        <v>2329</v>
      </c>
    </row>
    <row r="611" spans="1:8" x14ac:dyDescent="0.3">
      <c r="A611" s="13" t="str">
        <f t="shared" si="9"/>
        <v>ellsbja012010</v>
      </c>
      <c r="B611" s="16" t="s">
        <v>781</v>
      </c>
      <c r="C611" s="16">
        <v>2010</v>
      </c>
      <c r="D611" s="16" t="s">
        <v>2330</v>
      </c>
    </row>
    <row r="612" spans="1:8" x14ac:dyDescent="0.3">
      <c r="A612" s="13" t="str">
        <f t="shared" si="9"/>
        <v>ellsbja012010</v>
      </c>
      <c r="B612" s="16" t="s">
        <v>781</v>
      </c>
      <c r="C612" s="16">
        <v>2010</v>
      </c>
      <c r="D612" s="16" t="s">
        <v>2331</v>
      </c>
      <c r="E612" s="16">
        <v>44</v>
      </c>
      <c r="F612" s="16">
        <v>0</v>
      </c>
      <c r="G612" s="16">
        <v>0</v>
      </c>
      <c r="H612" s="16">
        <v>0</v>
      </c>
    </row>
    <row r="613" spans="1:8" x14ac:dyDescent="0.3">
      <c r="A613" s="13" t="str">
        <f t="shared" si="9"/>
        <v>elyjo012010</v>
      </c>
      <c r="B613" s="16" t="s">
        <v>1273</v>
      </c>
      <c r="C613" s="16">
        <v>2010</v>
      </c>
      <c r="D613" s="16" t="s">
        <v>2334</v>
      </c>
      <c r="E613" s="16">
        <v>3</v>
      </c>
      <c r="F613" s="16">
        <v>5</v>
      </c>
      <c r="G613" s="16">
        <v>0</v>
      </c>
      <c r="H613" s="16">
        <v>0</v>
      </c>
    </row>
    <row r="614" spans="1:8" x14ac:dyDescent="0.3">
      <c r="A614" s="13" t="str">
        <f t="shared" si="9"/>
        <v>encared012010</v>
      </c>
      <c r="B614" s="16" t="s">
        <v>538</v>
      </c>
      <c r="C614" s="16">
        <v>2010</v>
      </c>
      <c r="D614" s="16" t="s">
        <v>40</v>
      </c>
      <c r="E614" s="16">
        <v>71</v>
      </c>
      <c r="F614" s="16">
        <v>174</v>
      </c>
      <c r="G614" s="16">
        <v>18</v>
      </c>
      <c r="H614" s="16">
        <v>16</v>
      </c>
    </row>
    <row r="615" spans="1:8" x14ac:dyDescent="0.3">
      <c r="A615" s="13" t="str">
        <f t="shared" si="9"/>
        <v>englije012010</v>
      </c>
      <c r="B615" s="16" t="s">
        <v>1274</v>
      </c>
      <c r="C615" s="16">
        <v>2010</v>
      </c>
      <c r="D615" s="16" t="s">
        <v>2334</v>
      </c>
      <c r="E615" s="16">
        <v>0</v>
      </c>
      <c r="F615" s="16">
        <v>0</v>
      </c>
      <c r="G615" s="16">
        <v>0</v>
      </c>
      <c r="H615" s="16">
        <v>0</v>
      </c>
    </row>
    <row r="616" spans="1:8" x14ac:dyDescent="0.3">
      <c r="A616" s="13" t="str">
        <f t="shared" si="9"/>
        <v>enrigba012010</v>
      </c>
      <c r="B616" s="16" t="s">
        <v>1275</v>
      </c>
      <c r="C616" s="16">
        <v>2010</v>
      </c>
      <c r="D616" s="16" t="s">
        <v>2334</v>
      </c>
      <c r="E616" s="16">
        <v>7</v>
      </c>
      <c r="F616" s="16">
        <v>12</v>
      </c>
      <c r="G616" s="16">
        <v>0</v>
      </c>
      <c r="H616" s="16">
        <v>2</v>
      </c>
    </row>
    <row r="617" spans="1:8" x14ac:dyDescent="0.3">
      <c r="A617" s="13" t="str">
        <f t="shared" si="9"/>
        <v>escaled012010</v>
      </c>
      <c r="B617" s="16" t="s">
        <v>1276</v>
      </c>
      <c r="C617" s="16">
        <v>2010</v>
      </c>
      <c r="D617" s="16" t="s">
        <v>2334</v>
      </c>
      <c r="E617" s="16">
        <v>0</v>
      </c>
      <c r="F617" s="16">
        <v>0</v>
      </c>
      <c r="G617" s="16">
        <v>0</v>
      </c>
      <c r="H617" s="16">
        <v>0</v>
      </c>
    </row>
    <row r="618" spans="1:8" x14ac:dyDescent="0.3">
      <c r="A618" s="13" t="str">
        <f t="shared" si="9"/>
        <v>escobal022010</v>
      </c>
      <c r="B618" s="16" t="s">
        <v>917</v>
      </c>
      <c r="C618" s="16">
        <v>2010</v>
      </c>
      <c r="D618" s="16" t="s">
        <v>2329</v>
      </c>
    </row>
    <row r="619" spans="1:8" x14ac:dyDescent="0.3">
      <c r="A619" s="13" t="str">
        <f t="shared" si="9"/>
        <v>escobal022010</v>
      </c>
      <c r="B619" s="16" t="s">
        <v>917</v>
      </c>
      <c r="C619" s="16">
        <v>2010</v>
      </c>
      <c r="D619" s="16" t="s">
        <v>2330</v>
      </c>
    </row>
    <row r="620" spans="1:8" x14ac:dyDescent="0.3">
      <c r="A620" s="13" t="str">
        <f t="shared" si="9"/>
        <v>escobal022010</v>
      </c>
      <c r="B620" s="16" t="s">
        <v>917</v>
      </c>
      <c r="C620" s="16">
        <v>2010</v>
      </c>
      <c r="D620" s="16" t="s">
        <v>2331</v>
      </c>
      <c r="E620" s="16">
        <v>8</v>
      </c>
      <c r="F620" s="16">
        <v>0</v>
      </c>
      <c r="G620" s="16">
        <v>0</v>
      </c>
      <c r="H620" s="16">
        <v>0</v>
      </c>
    </row>
    <row r="621" spans="1:8" x14ac:dyDescent="0.3">
      <c r="A621" s="13" t="str">
        <f t="shared" si="9"/>
        <v>escobal022010</v>
      </c>
      <c r="B621" s="16" t="s">
        <v>917</v>
      </c>
      <c r="C621" s="16">
        <v>2010</v>
      </c>
      <c r="D621" s="16" t="s">
        <v>2332</v>
      </c>
    </row>
    <row r="622" spans="1:8" x14ac:dyDescent="0.3">
      <c r="A622" s="13" t="str">
        <f t="shared" si="9"/>
        <v>escobal022010</v>
      </c>
      <c r="B622" s="16" t="s">
        <v>917</v>
      </c>
      <c r="C622" s="16">
        <v>2010</v>
      </c>
      <c r="D622" s="16" t="s">
        <v>2333</v>
      </c>
      <c r="E622" s="16">
        <v>174</v>
      </c>
      <c r="F622" s="16">
        <v>358</v>
      </c>
      <c r="G622" s="16">
        <v>20</v>
      </c>
      <c r="H622" s="16">
        <v>71</v>
      </c>
    </row>
    <row r="623" spans="1:8" x14ac:dyDescent="0.3">
      <c r="A623" s="13" t="str">
        <f t="shared" si="9"/>
        <v>escobyu012010</v>
      </c>
      <c r="B623" s="16" t="s">
        <v>782</v>
      </c>
      <c r="C623" s="16">
        <v>2010</v>
      </c>
      <c r="D623" s="16" t="s">
        <v>2333</v>
      </c>
      <c r="E623" s="16">
        <v>99</v>
      </c>
      <c r="F623" s="16">
        <v>250</v>
      </c>
      <c r="G623" s="16">
        <v>9</v>
      </c>
      <c r="H623" s="16">
        <v>62</v>
      </c>
    </row>
    <row r="624" spans="1:8" x14ac:dyDescent="0.3">
      <c r="A624" s="13" t="str">
        <f t="shared" si="9"/>
        <v>escobyu012010</v>
      </c>
      <c r="B624" s="16" t="s">
        <v>782</v>
      </c>
      <c r="C624" s="16">
        <v>2010</v>
      </c>
      <c r="D624" s="16" t="s">
        <v>2333</v>
      </c>
      <c r="E624" s="16">
        <v>105</v>
      </c>
      <c r="F624" s="16">
        <v>173</v>
      </c>
      <c r="G624" s="16">
        <v>9</v>
      </c>
      <c r="H624" s="16">
        <v>48</v>
      </c>
    </row>
    <row r="625" spans="1:8" x14ac:dyDescent="0.3">
      <c r="A625" s="13" t="str">
        <f t="shared" si="9"/>
        <v>espinda012010</v>
      </c>
      <c r="B625" s="16" t="s">
        <v>1277</v>
      </c>
      <c r="C625" s="16">
        <v>2010</v>
      </c>
      <c r="D625" s="16" t="s">
        <v>39</v>
      </c>
      <c r="E625" s="16">
        <v>57</v>
      </c>
      <c r="F625" s="16">
        <v>74</v>
      </c>
      <c r="G625" s="16">
        <v>0</v>
      </c>
      <c r="H625" s="16">
        <v>20</v>
      </c>
    </row>
    <row r="626" spans="1:8" x14ac:dyDescent="0.3">
      <c r="A626" s="13" t="str">
        <f t="shared" si="9"/>
        <v>espinda012010</v>
      </c>
      <c r="B626" s="16" t="s">
        <v>1277</v>
      </c>
      <c r="C626" s="16">
        <v>2010</v>
      </c>
      <c r="D626" s="16" t="s">
        <v>2333</v>
      </c>
      <c r="E626" s="16">
        <v>2</v>
      </c>
      <c r="F626" s="16">
        <v>9</v>
      </c>
      <c r="G626" s="16">
        <v>1</v>
      </c>
      <c r="H626" s="16">
        <v>1</v>
      </c>
    </row>
    <row r="627" spans="1:8" x14ac:dyDescent="0.3">
      <c r="A627" s="13" t="str">
        <f t="shared" si="9"/>
        <v>esposbr012010</v>
      </c>
      <c r="B627" s="16" t="s">
        <v>783</v>
      </c>
      <c r="C627" s="16">
        <v>2010</v>
      </c>
      <c r="D627" s="16" t="s">
        <v>2336</v>
      </c>
      <c r="E627" s="16">
        <v>2</v>
      </c>
      <c r="F627" s="16">
        <v>0</v>
      </c>
      <c r="G627" s="16">
        <v>0</v>
      </c>
      <c r="H627" s="16">
        <v>0</v>
      </c>
    </row>
    <row r="628" spans="1:8" x14ac:dyDescent="0.3">
      <c r="A628" s="13" t="str">
        <f t="shared" si="9"/>
        <v>estrama012010</v>
      </c>
      <c r="B628" s="16" t="s">
        <v>918</v>
      </c>
      <c r="C628" s="16">
        <v>2010</v>
      </c>
      <c r="D628" s="16" t="s">
        <v>2334</v>
      </c>
      <c r="E628" s="16">
        <v>1</v>
      </c>
      <c r="F628" s="16">
        <v>2</v>
      </c>
      <c r="G628" s="16">
        <v>0</v>
      </c>
      <c r="H628" s="16">
        <v>0</v>
      </c>
    </row>
    <row r="629" spans="1:8" x14ac:dyDescent="0.3">
      <c r="A629" s="13" t="str">
        <f t="shared" si="9"/>
        <v>ethiean012010</v>
      </c>
      <c r="B629" s="16" t="s">
        <v>641</v>
      </c>
      <c r="C629" s="16">
        <v>2010</v>
      </c>
      <c r="D629" s="16" t="s">
        <v>2335</v>
      </c>
      <c r="E629" s="16">
        <v>0</v>
      </c>
      <c r="F629" s="16">
        <v>0</v>
      </c>
      <c r="G629" s="16">
        <v>0</v>
      </c>
      <c r="H629" s="16">
        <v>0</v>
      </c>
    </row>
    <row r="630" spans="1:8" x14ac:dyDescent="0.3">
      <c r="A630" s="13" t="str">
        <f t="shared" si="9"/>
        <v>ethiean012010</v>
      </c>
      <c r="B630" s="16" t="s">
        <v>641</v>
      </c>
      <c r="C630" s="16">
        <v>2010</v>
      </c>
      <c r="D630" s="16" t="s">
        <v>2331</v>
      </c>
      <c r="E630" s="16">
        <v>223</v>
      </c>
      <c r="F630" s="16">
        <v>6</v>
      </c>
      <c r="G630" s="16">
        <v>1</v>
      </c>
      <c r="H630" s="16">
        <v>2</v>
      </c>
    </row>
    <row r="631" spans="1:8" x14ac:dyDescent="0.3">
      <c r="A631" s="13" t="str">
        <f t="shared" si="9"/>
        <v>ethiean012010</v>
      </c>
      <c r="B631" s="16" t="s">
        <v>641</v>
      </c>
      <c r="C631" s="16">
        <v>2010</v>
      </c>
      <c r="D631" s="16" t="s">
        <v>2332</v>
      </c>
    </row>
    <row r="632" spans="1:8" x14ac:dyDescent="0.3">
      <c r="A632" s="13" t="str">
        <f t="shared" si="9"/>
        <v>evansni012010</v>
      </c>
      <c r="B632" s="16" t="s">
        <v>919</v>
      </c>
      <c r="C632" s="16">
        <v>2010</v>
      </c>
      <c r="D632" s="16" t="s">
        <v>2329</v>
      </c>
    </row>
    <row r="633" spans="1:8" x14ac:dyDescent="0.3">
      <c r="A633" s="13" t="str">
        <f t="shared" si="9"/>
        <v>evansni012010</v>
      </c>
      <c r="B633" s="16" t="s">
        <v>919</v>
      </c>
      <c r="C633" s="16">
        <v>2010</v>
      </c>
      <c r="D633" s="16" t="s">
        <v>2330</v>
      </c>
    </row>
    <row r="634" spans="1:8" x14ac:dyDescent="0.3">
      <c r="A634" s="13" t="str">
        <f t="shared" si="9"/>
        <v>evansni012010</v>
      </c>
      <c r="B634" s="16" t="s">
        <v>919</v>
      </c>
      <c r="C634" s="16">
        <v>2010</v>
      </c>
      <c r="D634" s="16" t="s">
        <v>2331</v>
      </c>
      <c r="E634" s="16">
        <v>13</v>
      </c>
      <c r="F634" s="16">
        <v>0</v>
      </c>
      <c r="G634" s="16">
        <v>0</v>
      </c>
      <c r="H634" s="16">
        <v>0</v>
      </c>
    </row>
    <row r="635" spans="1:8" x14ac:dyDescent="0.3">
      <c r="A635" s="13" t="str">
        <f t="shared" si="9"/>
        <v>evansni012010</v>
      </c>
      <c r="B635" s="16" t="s">
        <v>919</v>
      </c>
      <c r="C635" s="16">
        <v>2010</v>
      </c>
      <c r="D635" s="16" t="s">
        <v>2332</v>
      </c>
    </row>
    <row r="636" spans="1:8" x14ac:dyDescent="0.3">
      <c r="A636" s="13" t="str">
        <f t="shared" si="9"/>
        <v>evanste012010</v>
      </c>
      <c r="B636" s="16" t="s">
        <v>784</v>
      </c>
      <c r="C636" s="16">
        <v>2010</v>
      </c>
      <c r="D636" s="16" t="s">
        <v>2329</v>
      </c>
    </row>
    <row r="637" spans="1:8" x14ac:dyDescent="0.3">
      <c r="A637" s="13" t="str">
        <f t="shared" si="9"/>
        <v>evanste012010</v>
      </c>
      <c r="B637" s="16" t="s">
        <v>784</v>
      </c>
      <c r="C637" s="16">
        <v>2010</v>
      </c>
      <c r="D637" s="16" t="s">
        <v>2331</v>
      </c>
      <c r="E637" s="16">
        <v>1</v>
      </c>
      <c r="F637" s="16">
        <v>0</v>
      </c>
      <c r="G637" s="16">
        <v>0</v>
      </c>
      <c r="H637" s="16">
        <v>0</v>
      </c>
    </row>
    <row r="638" spans="1:8" x14ac:dyDescent="0.3">
      <c r="A638" s="13" t="str">
        <f t="shared" si="9"/>
        <v>evelada012010</v>
      </c>
      <c r="B638" s="16" t="s">
        <v>539</v>
      </c>
      <c r="C638" s="16">
        <v>2010</v>
      </c>
      <c r="D638" s="16" t="s">
        <v>2334</v>
      </c>
      <c r="E638" s="16">
        <v>5</v>
      </c>
      <c r="F638" s="16">
        <v>8</v>
      </c>
      <c r="G638" s="16">
        <v>0</v>
      </c>
      <c r="H638" s="16">
        <v>0</v>
      </c>
    </row>
    <row r="639" spans="1:8" x14ac:dyDescent="0.3">
      <c r="A639" s="13" t="str">
        <f t="shared" si="9"/>
        <v>evelada012010</v>
      </c>
      <c r="B639" s="16" t="s">
        <v>539</v>
      </c>
      <c r="C639" s="16">
        <v>2010</v>
      </c>
      <c r="D639" s="16" t="s">
        <v>2334</v>
      </c>
      <c r="E639" s="16">
        <v>2</v>
      </c>
      <c r="F639" s="16">
        <v>5</v>
      </c>
      <c r="G639" s="16">
        <v>0</v>
      </c>
      <c r="H639" s="16">
        <v>0</v>
      </c>
    </row>
    <row r="640" spans="1:8" x14ac:dyDescent="0.3">
      <c r="A640" s="13" t="str">
        <f t="shared" si="9"/>
        <v>everead012010</v>
      </c>
      <c r="B640" s="16" t="s">
        <v>244</v>
      </c>
      <c r="C640" s="16">
        <v>2010</v>
      </c>
      <c r="D640" s="16" t="s">
        <v>2333</v>
      </c>
      <c r="E640" s="16">
        <v>48</v>
      </c>
      <c r="F640" s="16">
        <v>74</v>
      </c>
      <c r="G640" s="16">
        <v>1</v>
      </c>
      <c r="H640" s="16">
        <v>24</v>
      </c>
    </row>
    <row r="641" spans="1:8" x14ac:dyDescent="0.3">
      <c r="A641" s="13" t="str">
        <f t="shared" si="9"/>
        <v>farnsky012010</v>
      </c>
      <c r="B641" s="16" t="s">
        <v>95</v>
      </c>
      <c r="C641" s="16">
        <v>2010</v>
      </c>
      <c r="D641" s="16" t="s">
        <v>2334</v>
      </c>
      <c r="E641" s="16">
        <v>5</v>
      </c>
      <c r="F641" s="16">
        <v>5</v>
      </c>
      <c r="G641" s="16">
        <v>0</v>
      </c>
      <c r="H641" s="16">
        <v>0</v>
      </c>
    </row>
    <row r="642" spans="1:8" x14ac:dyDescent="0.3">
      <c r="A642" s="13" t="str">
        <f t="shared" si="9"/>
        <v>farnsky012010</v>
      </c>
      <c r="B642" s="16" t="s">
        <v>95</v>
      </c>
      <c r="C642" s="16">
        <v>2010</v>
      </c>
      <c r="D642" s="16" t="s">
        <v>2334</v>
      </c>
      <c r="E642" s="16">
        <v>1</v>
      </c>
      <c r="F642" s="16">
        <v>1</v>
      </c>
      <c r="G642" s="16">
        <v>2</v>
      </c>
      <c r="H642" s="16">
        <v>0</v>
      </c>
    </row>
    <row r="643" spans="1:8" x14ac:dyDescent="0.3">
      <c r="A643" s="13" t="str">
        <f t="shared" ref="A643:A706" si="10">(B643&amp;C643)</f>
        <v>feldmsc012010</v>
      </c>
      <c r="B643" s="16" t="s">
        <v>540</v>
      </c>
      <c r="C643" s="16">
        <v>2010</v>
      </c>
      <c r="D643" s="16" t="s">
        <v>2334</v>
      </c>
      <c r="E643" s="16">
        <v>13</v>
      </c>
      <c r="F643" s="16">
        <v>26</v>
      </c>
      <c r="G643" s="16">
        <v>0</v>
      </c>
      <c r="H643" s="16">
        <v>3</v>
      </c>
    </row>
    <row r="644" spans="1:8" x14ac:dyDescent="0.3">
      <c r="A644" s="13" t="str">
        <f t="shared" si="10"/>
        <v>felicje012010</v>
      </c>
      <c r="B644" s="16" t="s">
        <v>1278</v>
      </c>
      <c r="C644" s="16">
        <v>2010</v>
      </c>
      <c r="D644" s="16" t="s">
        <v>2329</v>
      </c>
    </row>
    <row r="645" spans="1:8" x14ac:dyDescent="0.3">
      <c r="A645" s="13" t="str">
        <f t="shared" si="10"/>
        <v>felicje012010</v>
      </c>
      <c r="B645" s="16" t="s">
        <v>1278</v>
      </c>
      <c r="C645" s="16">
        <v>2010</v>
      </c>
      <c r="D645" s="16" t="s">
        <v>2330</v>
      </c>
    </row>
    <row r="646" spans="1:8" x14ac:dyDescent="0.3">
      <c r="A646" s="13" t="str">
        <f t="shared" si="10"/>
        <v>felicje012010</v>
      </c>
      <c r="B646" s="16" t="s">
        <v>1278</v>
      </c>
      <c r="C646" s="16">
        <v>2010</v>
      </c>
      <c r="D646" s="16" t="s">
        <v>2331</v>
      </c>
      <c r="E646" s="16">
        <v>52</v>
      </c>
      <c r="F646" s="16">
        <v>1</v>
      </c>
      <c r="G646" s="16">
        <v>0</v>
      </c>
      <c r="H646" s="16">
        <v>0</v>
      </c>
    </row>
    <row r="647" spans="1:8" x14ac:dyDescent="0.3">
      <c r="A647" s="13" t="str">
        <f t="shared" si="10"/>
        <v>felicje012010</v>
      </c>
      <c r="B647" s="16" t="s">
        <v>1278</v>
      </c>
      <c r="C647" s="16">
        <v>2010</v>
      </c>
      <c r="D647" s="16" t="s">
        <v>2332</v>
      </c>
    </row>
    <row r="648" spans="1:8" x14ac:dyDescent="0.3">
      <c r="A648" s="13" t="str">
        <f t="shared" si="10"/>
        <v>felicpe012010</v>
      </c>
      <c r="B648" s="16" t="s">
        <v>299</v>
      </c>
      <c r="C648" s="16">
        <v>2010</v>
      </c>
      <c r="D648" s="16" t="s">
        <v>2334</v>
      </c>
      <c r="E648" s="16">
        <v>6</v>
      </c>
      <c r="F648" s="16">
        <v>17</v>
      </c>
      <c r="G648" s="16">
        <v>1</v>
      </c>
      <c r="H648" s="16">
        <v>2</v>
      </c>
    </row>
    <row r="649" spans="1:8" x14ac:dyDescent="0.3">
      <c r="A649" s="13" t="str">
        <f t="shared" si="10"/>
        <v>felizne012010</v>
      </c>
      <c r="B649" s="16" t="s">
        <v>1081</v>
      </c>
      <c r="C649" s="16">
        <v>2010</v>
      </c>
      <c r="D649" s="16" t="s">
        <v>2334</v>
      </c>
      <c r="E649" s="16">
        <v>3</v>
      </c>
      <c r="F649" s="16">
        <v>2</v>
      </c>
      <c r="G649" s="16">
        <v>0</v>
      </c>
      <c r="H649" s="16">
        <v>0</v>
      </c>
    </row>
    <row r="650" spans="1:8" x14ac:dyDescent="0.3">
      <c r="A650" s="13" t="str">
        <f t="shared" si="10"/>
        <v>felizpe012010</v>
      </c>
      <c r="B650" s="16" t="s">
        <v>96</v>
      </c>
      <c r="C650" s="16">
        <v>2010</v>
      </c>
      <c r="D650" s="16" t="s">
        <v>2335</v>
      </c>
      <c r="E650" s="16">
        <v>83</v>
      </c>
      <c r="F650" s="16">
        <v>9</v>
      </c>
      <c r="G650" s="16">
        <v>3</v>
      </c>
      <c r="H650" s="16">
        <v>11</v>
      </c>
    </row>
    <row r="651" spans="1:8" x14ac:dyDescent="0.3">
      <c r="A651" s="13" t="str">
        <f t="shared" si="10"/>
        <v>felizpe012010</v>
      </c>
      <c r="B651" s="16" t="s">
        <v>96</v>
      </c>
      <c r="C651" s="16">
        <v>2010</v>
      </c>
      <c r="D651" s="16" t="s">
        <v>40</v>
      </c>
      <c r="E651" s="16">
        <v>28</v>
      </c>
      <c r="F651" s="16">
        <v>103</v>
      </c>
      <c r="G651" s="16">
        <v>8</v>
      </c>
      <c r="H651" s="16">
        <v>13</v>
      </c>
    </row>
    <row r="652" spans="1:8" x14ac:dyDescent="0.3">
      <c r="A652" s="13" t="str">
        <f t="shared" si="10"/>
        <v>felizpe012010</v>
      </c>
      <c r="B652" s="16" t="s">
        <v>96</v>
      </c>
      <c r="C652" s="16">
        <v>2010</v>
      </c>
      <c r="D652" s="16" t="s">
        <v>40</v>
      </c>
      <c r="E652" s="16">
        <v>18</v>
      </c>
      <c r="F652" s="16">
        <v>70</v>
      </c>
      <c r="G652" s="16">
        <v>2</v>
      </c>
      <c r="H652" s="16">
        <v>4</v>
      </c>
    </row>
    <row r="653" spans="1:8" x14ac:dyDescent="0.3">
      <c r="A653" s="13" t="str">
        <f t="shared" si="10"/>
        <v>fieldjo022010</v>
      </c>
      <c r="B653" s="16" t="s">
        <v>644</v>
      </c>
      <c r="C653" s="16">
        <v>2010</v>
      </c>
      <c r="D653" s="16" t="s">
        <v>40</v>
      </c>
      <c r="E653" s="16">
        <v>9</v>
      </c>
      <c r="F653" s="16">
        <v>19</v>
      </c>
      <c r="G653" s="16">
        <v>5</v>
      </c>
      <c r="H653" s="16">
        <v>0</v>
      </c>
    </row>
    <row r="654" spans="1:8" x14ac:dyDescent="0.3">
      <c r="A654" s="13" t="str">
        <f t="shared" si="10"/>
        <v>fieldpr012010</v>
      </c>
      <c r="B654" s="16" t="s">
        <v>541</v>
      </c>
      <c r="C654" s="16">
        <v>2010</v>
      </c>
      <c r="D654" s="16" t="s">
        <v>2335</v>
      </c>
      <c r="E654" s="16">
        <v>1251</v>
      </c>
      <c r="F654" s="16">
        <v>86</v>
      </c>
      <c r="G654" s="16">
        <v>4</v>
      </c>
      <c r="H654" s="16">
        <v>116</v>
      </c>
    </row>
    <row r="655" spans="1:8" x14ac:dyDescent="0.3">
      <c r="A655" s="13" t="str">
        <f t="shared" si="10"/>
        <v>fienca012010</v>
      </c>
      <c r="B655" s="16" t="s">
        <v>1082</v>
      </c>
      <c r="C655" s="16">
        <v>2010</v>
      </c>
      <c r="D655" s="16" t="s">
        <v>2334</v>
      </c>
      <c r="E655" s="16">
        <v>1</v>
      </c>
      <c r="F655" s="16">
        <v>1</v>
      </c>
      <c r="G655" s="16">
        <v>0</v>
      </c>
      <c r="H655" s="16">
        <v>0</v>
      </c>
    </row>
    <row r="656" spans="1:8" x14ac:dyDescent="0.3">
      <c r="A656" s="13" t="str">
        <f t="shared" si="10"/>
        <v>figaral012010</v>
      </c>
      <c r="B656" s="16" t="s">
        <v>1083</v>
      </c>
      <c r="C656" s="16">
        <v>2010</v>
      </c>
      <c r="D656" s="16" t="s">
        <v>2334</v>
      </c>
      <c r="E656" s="16">
        <v>0</v>
      </c>
      <c r="F656" s="16">
        <v>3</v>
      </c>
      <c r="G656" s="16">
        <v>2</v>
      </c>
      <c r="H656" s="16">
        <v>0</v>
      </c>
    </row>
    <row r="657" spans="1:8" x14ac:dyDescent="0.3">
      <c r="A657" s="13" t="str">
        <f t="shared" si="10"/>
        <v>figgich012010</v>
      </c>
      <c r="B657" s="16" t="s">
        <v>300</v>
      </c>
      <c r="C657" s="16">
        <v>2010</v>
      </c>
      <c r="D657" s="16" t="s">
        <v>39</v>
      </c>
      <c r="E657" s="16">
        <v>274</v>
      </c>
      <c r="F657" s="16">
        <v>414</v>
      </c>
      <c r="G657" s="16">
        <v>19</v>
      </c>
      <c r="H657" s="16">
        <v>110</v>
      </c>
    </row>
    <row r="658" spans="1:8" x14ac:dyDescent="0.3">
      <c r="A658" s="13" t="str">
        <f t="shared" si="10"/>
        <v>figuene012010</v>
      </c>
      <c r="B658" s="16" t="s">
        <v>97</v>
      </c>
      <c r="C658" s="16">
        <v>2010</v>
      </c>
      <c r="D658" s="16" t="s">
        <v>2334</v>
      </c>
      <c r="E658" s="16">
        <v>1</v>
      </c>
      <c r="F658" s="16">
        <v>3</v>
      </c>
      <c r="G658" s="16">
        <v>0</v>
      </c>
      <c r="H658" s="16">
        <v>0</v>
      </c>
    </row>
    <row r="659" spans="1:8" x14ac:dyDescent="0.3">
      <c r="A659" s="13" t="str">
        <f t="shared" si="10"/>
        <v>figuene012010</v>
      </c>
      <c r="B659" s="16" t="s">
        <v>97</v>
      </c>
      <c r="C659" s="16">
        <v>2010</v>
      </c>
      <c r="D659" s="16" t="s">
        <v>2334</v>
      </c>
      <c r="E659" s="16">
        <v>5</v>
      </c>
      <c r="F659" s="16">
        <v>9</v>
      </c>
      <c r="G659" s="16">
        <v>1</v>
      </c>
      <c r="H659" s="16">
        <v>0</v>
      </c>
    </row>
    <row r="660" spans="1:8" x14ac:dyDescent="0.3">
      <c r="A660" s="13" t="str">
        <f t="shared" si="10"/>
        <v>fisheca012010</v>
      </c>
      <c r="B660" s="16" t="s">
        <v>1084</v>
      </c>
      <c r="C660" s="16">
        <v>2010</v>
      </c>
      <c r="D660" s="16" t="s">
        <v>2334</v>
      </c>
      <c r="E660" s="16">
        <v>1</v>
      </c>
      <c r="F660" s="16">
        <v>2</v>
      </c>
      <c r="G660" s="16">
        <v>0</v>
      </c>
      <c r="H660" s="16">
        <v>0</v>
      </c>
    </row>
    <row r="661" spans="1:8" x14ac:dyDescent="0.3">
      <c r="A661" s="13" t="str">
        <f t="shared" si="10"/>
        <v>fistedo012010</v>
      </c>
      <c r="B661" s="16" t="s">
        <v>1085</v>
      </c>
      <c r="C661" s="16">
        <v>2010</v>
      </c>
      <c r="D661" s="16" t="s">
        <v>2334</v>
      </c>
      <c r="E661" s="16">
        <v>17</v>
      </c>
      <c r="F661" s="16">
        <v>19</v>
      </c>
      <c r="G661" s="16">
        <v>1</v>
      </c>
      <c r="H661" s="16">
        <v>3</v>
      </c>
    </row>
    <row r="662" spans="1:8" x14ac:dyDescent="0.3">
      <c r="A662" s="13" t="str">
        <f t="shared" si="10"/>
        <v>florera012010</v>
      </c>
      <c r="B662" s="16" t="s">
        <v>301</v>
      </c>
      <c r="C662" s="16">
        <v>2010</v>
      </c>
      <c r="D662" s="16" t="s">
        <v>2334</v>
      </c>
      <c r="E662" s="16">
        <v>1</v>
      </c>
      <c r="F662" s="16">
        <v>4</v>
      </c>
      <c r="G662" s="16">
        <v>1</v>
      </c>
      <c r="H662" s="16">
        <v>1</v>
      </c>
    </row>
    <row r="663" spans="1:8" x14ac:dyDescent="0.3">
      <c r="A663" s="13" t="str">
        <f t="shared" si="10"/>
        <v>florera012010</v>
      </c>
      <c r="B663" s="16" t="s">
        <v>301</v>
      </c>
      <c r="C663" s="16">
        <v>2010</v>
      </c>
      <c r="D663" s="16" t="s">
        <v>2334</v>
      </c>
      <c r="E663" s="16">
        <v>0</v>
      </c>
      <c r="F663" s="16">
        <v>1</v>
      </c>
      <c r="G663" s="16">
        <v>0</v>
      </c>
      <c r="H663" s="16">
        <v>0</v>
      </c>
    </row>
    <row r="664" spans="1:8" x14ac:dyDescent="0.3">
      <c r="A664" s="13" t="str">
        <f t="shared" si="10"/>
        <v>flowety012010</v>
      </c>
      <c r="B664" s="16" t="s">
        <v>1086</v>
      </c>
      <c r="C664" s="16">
        <v>2010</v>
      </c>
      <c r="D664" s="16" t="s">
        <v>2336</v>
      </c>
      <c r="E664" s="16">
        <v>30</v>
      </c>
      <c r="F664" s="16">
        <v>1</v>
      </c>
      <c r="G664" s="16">
        <v>0</v>
      </c>
      <c r="H664" s="16">
        <v>0</v>
      </c>
    </row>
    <row r="665" spans="1:8" x14ac:dyDescent="0.3">
      <c r="A665" s="13" t="str">
        <f t="shared" si="10"/>
        <v>floydga012010</v>
      </c>
      <c r="B665" s="16" t="s">
        <v>440</v>
      </c>
      <c r="C665" s="16">
        <v>2010</v>
      </c>
      <c r="D665" s="16" t="s">
        <v>2334</v>
      </c>
      <c r="E665" s="16">
        <v>9</v>
      </c>
      <c r="F665" s="16">
        <v>24</v>
      </c>
      <c r="G665" s="16">
        <v>2</v>
      </c>
      <c r="H665" s="16">
        <v>2</v>
      </c>
    </row>
    <row r="666" spans="1:8" x14ac:dyDescent="0.3">
      <c r="A666" s="13" t="str">
        <f t="shared" si="10"/>
        <v>fontemi012010</v>
      </c>
      <c r="B666" s="16" t="s">
        <v>542</v>
      </c>
      <c r="C666" s="16">
        <v>2010</v>
      </c>
      <c r="D666" s="16" t="s">
        <v>39</v>
      </c>
      <c r="E666" s="16">
        <v>62</v>
      </c>
      <c r="F666" s="16">
        <v>64</v>
      </c>
      <c r="G666" s="16">
        <v>4</v>
      </c>
      <c r="H666" s="16">
        <v>16</v>
      </c>
    </row>
    <row r="667" spans="1:8" x14ac:dyDescent="0.3">
      <c r="A667" s="13" t="str">
        <f t="shared" si="10"/>
        <v>fontemi012010</v>
      </c>
      <c r="B667" s="16" t="s">
        <v>542</v>
      </c>
      <c r="C667" s="16">
        <v>2010</v>
      </c>
      <c r="D667" s="16" t="s">
        <v>39</v>
      </c>
      <c r="E667" s="16">
        <v>23</v>
      </c>
      <c r="F667" s="16">
        <v>32</v>
      </c>
      <c r="G667" s="16">
        <v>2</v>
      </c>
      <c r="H667" s="16">
        <v>5</v>
      </c>
    </row>
    <row r="668" spans="1:8" x14ac:dyDescent="0.3">
      <c r="A668" s="13" t="str">
        <f t="shared" si="10"/>
        <v>fontemi012010</v>
      </c>
      <c r="B668" s="16" t="s">
        <v>542</v>
      </c>
      <c r="C668" s="16">
        <v>2010</v>
      </c>
      <c r="D668" s="16" t="s">
        <v>40</v>
      </c>
      <c r="E668" s="16">
        <v>3</v>
      </c>
      <c r="F668" s="16">
        <v>17</v>
      </c>
      <c r="G668" s="16">
        <v>2</v>
      </c>
      <c r="H668" s="16">
        <v>1</v>
      </c>
    </row>
    <row r="669" spans="1:8" x14ac:dyDescent="0.3">
      <c r="A669" s="13" t="str">
        <f t="shared" si="10"/>
        <v>fontemi012010</v>
      </c>
      <c r="B669" s="16" t="s">
        <v>542</v>
      </c>
      <c r="C669" s="16">
        <v>2010</v>
      </c>
      <c r="D669" s="16" t="s">
        <v>40</v>
      </c>
      <c r="E669" s="16">
        <v>1</v>
      </c>
      <c r="F669" s="16">
        <v>5</v>
      </c>
      <c r="G669" s="16">
        <v>0</v>
      </c>
      <c r="H669" s="16">
        <v>1</v>
      </c>
    </row>
    <row r="670" spans="1:8" x14ac:dyDescent="0.3">
      <c r="A670" s="13" t="str">
        <f t="shared" si="10"/>
        <v>fontemi012010</v>
      </c>
      <c r="B670" s="16" t="s">
        <v>542</v>
      </c>
      <c r="C670" s="16">
        <v>2010</v>
      </c>
      <c r="D670" s="16" t="s">
        <v>2333</v>
      </c>
      <c r="E670" s="16">
        <v>7</v>
      </c>
      <c r="F670" s="16">
        <v>9</v>
      </c>
      <c r="G670" s="16">
        <v>0</v>
      </c>
      <c r="H670" s="16">
        <v>2</v>
      </c>
    </row>
    <row r="671" spans="1:8" x14ac:dyDescent="0.3">
      <c r="A671" s="13" t="str">
        <f t="shared" si="10"/>
        <v>fontemi012010</v>
      </c>
      <c r="B671" s="16" t="s">
        <v>542</v>
      </c>
      <c r="C671" s="16">
        <v>2010</v>
      </c>
      <c r="D671" s="16" t="s">
        <v>2333</v>
      </c>
      <c r="E671" s="16">
        <v>4</v>
      </c>
      <c r="F671" s="16">
        <v>7</v>
      </c>
      <c r="G671" s="16">
        <v>1</v>
      </c>
      <c r="H671" s="16">
        <v>0</v>
      </c>
    </row>
    <row r="672" spans="1:8" x14ac:dyDescent="0.3">
      <c r="A672" s="13" t="str">
        <f t="shared" si="10"/>
        <v>fordda032010</v>
      </c>
      <c r="B672" s="16" t="s">
        <v>1279</v>
      </c>
      <c r="C672" s="16">
        <v>2010</v>
      </c>
      <c r="D672" s="16" t="s">
        <v>2329</v>
      </c>
    </row>
    <row r="673" spans="1:8" x14ac:dyDescent="0.3">
      <c r="A673" s="13" t="str">
        <f t="shared" si="10"/>
        <v>fordda032010</v>
      </c>
      <c r="B673" s="16" t="s">
        <v>1279</v>
      </c>
      <c r="C673" s="16">
        <v>2010</v>
      </c>
      <c r="D673" s="16" t="s">
        <v>2331</v>
      </c>
      <c r="E673" s="16">
        <v>0</v>
      </c>
      <c r="F673" s="16">
        <v>0</v>
      </c>
      <c r="G673" s="16">
        <v>0</v>
      </c>
      <c r="H673" s="16">
        <v>0</v>
      </c>
    </row>
    <row r="674" spans="1:8" x14ac:dyDescent="0.3">
      <c r="A674" s="13" t="str">
        <f t="shared" si="10"/>
        <v>fowlede012010</v>
      </c>
      <c r="B674" s="16" t="s">
        <v>920</v>
      </c>
      <c r="C674" s="16">
        <v>2010</v>
      </c>
      <c r="D674" s="16" t="s">
        <v>2329</v>
      </c>
    </row>
    <row r="675" spans="1:8" x14ac:dyDescent="0.3">
      <c r="A675" s="13" t="str">
        <f t="shared" si="10"/>
        <v>fowlede012010</v>
      </c>
      <c r="B675" s="16" t="s">
        <v>920</v>
      </c>
      <c r="C675" s="16">
        <v>2010</v>
      </c>
      <c r="D675" s="16" t="s">
        <v>2331</v>
      </c>
      <c r="E675" s="16">
        <v>239</v>
      </c>
      <c r="F675" s="16">
        <v>2</v>
      </c>
      <c r="G675" s="16">
        <v>1</v>
      </c>
      <c r="H675" s="16">
        <v>0</v>
      </c>
    </row>
    <row r="676" spans="1:8" x14ac:dyDescent="0.3">
      <c r="A676" s="13" t="str">
        <f t="shared" si="10"/>
        <v>foxja022010</v>
      </c>
      <c r="B676" s="16" t="s">
        <v>786</v>
      </c>
      <c r="C676" s="16">
        <v>2010</v>
      </c>
      <c r="D676" s="16" t="s">
        <v>2335</v>
      </c>
      <c r="E676" s="16">
        <v>58</v>
      </c>
      <c r="F676" s="16">
        <v>4</v>
      </c>
      <c r="G676" s="16">
        <v>1</v>
      </c>
      <c r="H676" s="16">
        <v>5</v>
      </c>
    </row>
    <row r="677" spans="1:8" x14ac:dyDescent="0.3">
      <c r="A677" s="13" t="str">
        <f t="shared" si="10"/>
        <v>foxja022010</v>
      </c>
      <c r="B677" s="16" t="s">
        <v>786</v>
      </c>
      <c r="C677" s="16">
        <v>2010</v>
      </c>
      <c r="D677" s="16" t="s">
        <v>40</v>
      </c>
      <c r="E677" s="16">
        <v>0</v>
      </c>
      <c r="F677" s="16">
        <v>1</v>
      </c>
      <c r="G677" s="16">
        <v>0</v>
      </c>
      <c r="H677" s="16">
        <v>0</v>
      </c>
    </row>
    <row r="678" spans="1:8" x14ac:dyDescent="0.3">
      <c r="A678" s="13" t="str">
        <f t="shared" si="10"/>
        <v>foxja022010</v>
      </c>
      <c r="B678" s="16" t="s">
        <v>786</v>
      </c>
      <c r="C678" s="16">
        <v>2010</v>
      </c>
      <c r="D678" s="16" t="s">
        <v>40</v>
      </c>
      <c r="E678" s="16">
        <v>0</v>
      </c>
      <c r="F678" s="16">
        <v>0</v>
      </c>
      <c r="G678" s="16">
        <v>0</v>
      </c>
      <c r="H678" s="16">
        <v>0</v>
      </c>
    </row>
    <row r="679" spans="1:8" x14ac:dyDescent="0.3">
      <c r="A679" s="13" t="str">
        <f t="shared" si="10"/>
        <v>foxja022010</v>
      </c>
      <c r="B679" s="16" t="s">
        <v>786</v>
      </c>
      <c r="C679" s="16">
        <v>2010</v>
      </c>
      <c r="D679" s="16" t="s">
        <v>2336</v>
      </c>
      <c r="E679" s="16">
        <v>37</v>
      </c>
      <c r="F679" s="16">
        <v>2</v>
      </c>
      <c r="G679" s="16">
        <v>1</v>
      </c>
      <c r="H679" s="16">
        <v>0</v>
      </c>
    </row>
    <row r="680" spans="1:8" x14ac:dyDescent="0.3">
      <c r="A680" s="13" t="str">
        <f t="shared" si="10"/>
        <v>foxja022010</v>
      </c>
      <c r="B680" s="16" t="s">
        <v>786</v>
      </c>
      <c r="C680" s="16">
        <v>2010</v>
      </c>
      <c r="D680" s="16" t="s">
        <v>2336</v>
      </c>
      <c r="E680" s="16">
        <v>49</v>
      </c>
      <c r="F680" s="16">
        <v>6</v>
      </c>
      <c r="G680" s="16">
        <v>0</v>
      </c>
      <c r="H680" s="16">
        <v>0</v>
      </c>
    </row>
    <row r="681" spans="1:8" x14ac:dyDescent="0.3">
      <c r="A681" s="13" t="str">
        <f t="shared" si="10"/>
        <v>foxja022010</v>
      </c>
      <c r="B681" s="16" t="s">
        <v>786</v>
      </c>
      <c r="C681" s="16">
        <v>2010</v>
      </c>
      <c r="D681" s="16" t="s">
        <v>2330</v>
      </c>
    </row>
    <row r="682" spans="1:8" x14ac:dyDescent="0.3">
      <c r="A682" s="13" t="str">
        <f t="shared" si="10"/>
        <v>foxja022010</v>
      </c>
      <c r="B682" s="16" t="s">
        <v>786</v>
      </c>
      <c r="C682" s="16">
        <v>2010</v>
      </c>
      <c r="D682" s="16" t="s">
        <v>2330</v>
      </c>
    </row>
    <row r="683" spans="1:8" x14ac:dyDescent="0.3">
      <c r="A683" s="13" t="str">
        <f t="shared" si="10"/>
        <v>foxja022010</v>
      </c>
      <c r="B683" s="16" t="s">
        <v>786</v>
      </c>
      <c r="C683" s="16">
        <v>2010</v>
      </c>
      <c r="D683" s="16" t="s">
        <v>2331</v>
      </c>
      <c r="E683" s="16">
        <v>12</v>
      </c>
      <c r="F683" s="16">
        <v>1</v>
      </c>
      <c r="G683" s="16">
        <v>0</v>
      </c>
      <c r="H683" s="16">
        <v>0</v>
      </c>
    </row>
    <row r="684" spans="1:8" x14ac:dyDescent="0.3">
      <c r="A684" s="13" t="str">
        <f t="shared" si="10"/>
        <v>foxja022010</v>
      </c>
      <c r="B684" s="16" t="s">
        <v>786</v>
      </c>
      <c r="C684" s="16">
        <v>2010</v>
      </c>
      <c r="D684" s="16" t="s">
        <v>2331</v>
      </c>
      <c r="E684" s="16">
        <v>4</v>
      </c>
      <c r="F684" s="16">
        <v>0</v>
      </c>
      <c r="G684" s="16">
        <v>0</v>
      </c>
      <c r="H684" s="16">
        <v>0</v>
      </c>
    </row>
    <row r="685" spans="1:8" x14ac:dyDescent="0.3">
      <c r="A685" s="13" t="str">
        <f t="shared" si="10"/>
        <v>foxma012010</v>
      </c>
      <c r="B685" s="16" t="s">
        <v>1280</v>
      </c>
      <c r="C685" s="16">
        <v>2010</v>
      </c>
      <c r="D685" s="16" t="s">
        <v>2334</v>
      </c>
      <c r="E685" s="16">
        <v>0</v>
      </c>
      <c r="F685" s="16">
        <v>0</v>
      </c>
      <c r="G685" s="16">
        <v>0</v>
      </c>
      <c r="H685" s="16">
        <v>0</v>
      </c>
    </row>
    <row r="686" spans="1:8" x14ac:dyDescent="0.3">
      <c r="A686" s="13" t="str">
        <f t="shared" si="10"/>
        <v>foxma012010</v>
      </c>
      <c r="B686" s="16" t="s">
        <v>1280</v>
      </c>
      <c r="C686" s="16">
        <v>2010</v>
      </c>
      <c r="D686" s="16" t="s">
        <v>2334</v>
      </c>
      <c r="E686" s="16">
        <v>1</v>
      </c>
      <c r="F686" s="16">
        <v>0</v>
      </c>
      <c r="G686" s="16">
        <v>0</v>
      </c>
      <c r="H686" s="16">
        <v>0</v>
      </c>
    </row>
    <row r="687" spans="1:8" x14ac:dyDescent="0.3">
      <c r="A687" s="13" t="str">
        <f t="shared" si="10"/>
        <v>francbe012010</v>
      </c>
      <c r="B687" s="16" t="s">
        <v>787</v>
      </c>
      <c r="C687" s="16">
        <v>2010</v>
      </c>
      <c r="D687" s="16" t="s">
        <v>2329</v>
      </c>
    </row>
    <row r="688" spans="1:8" x14ac:dyDescent="0.3">
      <c r="A688" s="13" t="str">
        <f t="shared" si="10"/>
        <v>francbe012010</v>
      </c>
      <c r="B688" s="16" t="s">
        <v>787</v>
      </c>
      <c r="C688" s="16">
        <v>2010</v>
      </c>
      <c r="D688" s="16" t="s">
        <v>2330</v>
      </c>
    </row>
    <row r="689" spans="1:8" x14ac:dyDescent="0.3">
      <c r="A689" s="13" t="str">
        <f t="shared" si="10"/>
        <v>francbe012010</v>
      </c>
      <c r="B689" s="16" t="s">
        <v>787</v>
      </c>
      <c r="C689" s="16">
        <v>2010</v>
      </c>
      <c r="D689" s="16" t="s">
        <v>2331</v>
      </c>
      <c r="E689" s="16">
        <v>60</v>
      </c>
      <c r="F689" s="16">
        <v>3</v>
      </c>
      <c r="G689" s="16">
        <v>0</v>
      </c>
      <c r="H689" s="16">
        <v>0</v>
      </c>
    </row>
    <row r="690" spans="1:8" x14ac:dyDescent="0.3">
      <c r="A690" s="13" t="str">
        <f t="shared" si="10"/>
        <v>francbe012010</v>
      </c>
      <c r="B690" s="16" t="s">
        <v>787</v>
      </c>
      <c r="C690" s="16">
        <v>2010</v>
      </c>
      <c r="D690" s="16" t="s">
        <v>2332</v>
      </c>
    </row>
    <row r="691" spans="1:8" x14ac:dyDescent="0.3">
      <c r="A691" s="13" t="str">
        <f t="shared" si="10"/>
        <v>francfr012010</v>
      </c>
      <c r="B691" s="16" t="s">
        <v>441</v>
      </c>
      <c r="C691" s="16">
        <v>2010</v>
      </c>
      <c r="D691" s="16" t="s">
        <v>2334</v>
      </c>
      <c r="E691" s="16">
        <v>4</v>
      </c>
      <c r="F691" s="16">
        <v>1</v>
      </c>
      <c r="G691" s="16">
        <v>0</v>
      </c>
      <c r="H691" s="16">
        <v>0</v>
      </c>
    </row>
    <row r="692" spans="1:8" x14ac:dyDescent="0.3">
      <c r="A692" s="13" t="str">
        <f t="shared" si="10"/>
        <v>francje012010</v>
      </c>
      <c r="B692" s="16" t="s">
        <v>442</v>
      </c>
      <c r="C692" s="16">
        <v>2010</v>
      </c>
      <c r="D692" s="16" t="s">
        <v>2334</v>
      </c>
      <c r="E692" s="16">
        <v>2</v>
      </c>
      <c r="F692" s="16">
        <v>17</v>
      </c>
      <c r="G692" s="16">
        <v>0</v>
      </c>
      <c r="H692" s="16">
        <v>3</v>
      </c>
    </row>
    <row r="693" spans="1:8" x14ac:dyDescent="0.3">
      <c r="A693" s="13" t="str">
        <f t="shared" si="10"/>
        <v>francje022010</v>
      </c>
      <c r="B693" s="16" t="s">
        <v>543</v>
      </c>
      <c r="C693" s="16">
        <v>2010</v>
      </c>
      <c r="D693" s="16" t="s">
        <v>2330</v>
      </c>
    </row>
    <row r="694" spans="1:8" x14ac:dyDescent="0.3">
      <c r="A694" s="13" t="str">
        <f t="shared" si="10"/>
        <v>francje022010</v>
      </c>
      <c r="B694" s="16" t="s">
        <v>543</v>
      </c>
      <c r="C694" s="16">
        <v>2010</v>
      </c>
      <c r="D694" s="16" t="s">
        <v>2331</v>
      </c>
      <c r="E694" s="16">
        <v>221</v>
      </c>
      <c r="F694" s="16">
        <v>11</v>
      </c>
      <c r="G694" s="16">
        <v>3</v>
      </c>
      <c r="H694" s="16">
        <v>5</v>
      </c>
    </row>
    <row r="695" spans="1:8" x14ac:dyDescent="0.3">
      <c r="A695" s="13" t="str">
        <f t="shared" si="10"/>
        <v>francje022010</v>
      </c>
      <c r="B695" s="16" t="s">
        <v>543</v>
      </c>
      <c r="C695" s="16">
        <v>2010</v>
      </c>
      <c r="D695" s="16" t="s">
        <v>2331</v>
      </c>
      <c r="E695" s="16">
        <v>20</v>
      </c>
      <c r="F695" s="16">
        <v>0</v>
      </c>
      <c r="G695" s="16">
        <v>1</v>
      </c>
      <c r="H695" s="16">
        <v>0</v>
      </c>
    </row>
    <row r="696" spans="1:8" x14ac:dyDescent="0.3">
      <c r="A696" s="13" t="str">
        <f t="shared" si="10"/>
        <v>francje022010</v>
      </c>
      <c r="B696" s="16" t="s">
        <v>543</v>
      </c>
      <c r="C696" s="16">
        <v>2010</v>
      </c>
      <c r="D696" s="16" t="s">
        <v>2332</v>
      </c>
    </row>
    <row r="697" spans="1:8" x14ac:dyDescent="0.3">
      <c r="A697" s="13" t="str">
        <f t="shared" si="10"/>
        <v>francje022010</v>
      </c>
      <c r="B697" s="16" t="s">
        <v>543</v>
      </c>
      <c r="C697" s="16">
        <v>2010</v>
      </c>
      <c r="D697" s="16" t="s">
        <v>2332</v>
      </c>
    </row>
    <row r="698" spans="1:8" x14ac:dyDescent="0.3">
      <c r="A698" s="13" t="str">
        <f t="shared" si="10"/>
        <v>francju022010</v>
      </c>
      <c r="B698" s="16" t="s">
        <v>1087</v>
      </c>
      <c r="C698" s="16">
        <v>2010</v>
      </c>
      <c r="D698" s="16" t="s">
        <v>40</v>
      </c>
      <c r="E698" s="16">
        <v>3</v>
      </c>
      <c r="F698" s="16">
        <v>8</v>
      </c>
      <c r="G698" s="16">
        <v>1</v>
      </c>
      <c r="H698" s="16">
        <v>3</v>
      </c>
    </row>
    <row r="699" spans="1:8" x14ac:dyDescent="0.3">
      <c r="A699" s="13" t="str">
        <f t="shared" si="10"/>
        <v>frandke012010</v>
      </c>
      <c r="B699" s="16" t="s">
        <v>645</v>
      </c>
      <c r="C699" s="16">
        <v>2010</v>
      </c>
      <c r="D699" s="16" t="s">
        <v>2335</v>
      </c>
      <c r="E699" s="16">
        <v>35</v>
      </c>
      <c r="F699" s="16">
        <v>3</v>
      </c>
      <c r="G699" s="16">
        <v>0</v>
      </c>
      <c r="H699" s="16">
        <v>4</v>
      </c>
    </row>
    <row r="700" spans="1:8" x14ac:dyDescent="0.3">
      <c r="A700" s="13" t="str">
        <f t="shared" si="10"/>
        <v>frandke012010</v>
      </c>
      <c r="B700" s="16" t="s">
        <v>645</v>
      </c>
      <c r="C700" s="16">
        <v>2010</v>
      </c>
      <c r="D700" s="16" t="s">
        <v>39</v>
      </c>
      <c r="E700" s="16">
        <v>3</v>
      </c>
      <c r="F700" s="16">
        <v>6</v>
      </c>
      <c r="G700" s="16">
        <v>1</v>
      </c>
      <c r="H700" s="16">
        <v>2</v>
      </c>
    </row>
    <row r="701" spans="1:8" x14ac:dyDescent="0.3">
      <c r="A701" s="13" t="str">
        <f t="shared" si="10"/>
        <v>frandke012010</v>
      </c>
      <c r="B701" s="16" t="s">
        <v>645</v>
      </c>
      <c r="C701" s="16">
        <v>2010</v>
      </c>
      <c r="D701" s="16" t="s">
        <v>40</v>
      </c>
      <c r="E701" s="16">
        <v>28</v>
      </c>
      <c r="F701" s="16">
        <v>73</v>
      </c>
      <c r="G701" s="16">
        <v>5</v>
      </c>
      <c r="H701" s="16">
        <v>3</v>
      </c>
    </row>
    <row r="702" spans="1:8" x14ac:dyDescent="0.3">
      <c r="A702" s="13" t="str">
        <f t="shared" si="10"/>
        <v>frandke012010</v>
      </c>
      <c r="B702" s="16" t="s">
        <v>645</v>
      </c>
      <c r="C702" s="16">
        <v>2010</v>
      </c>
      <c r="D702" s="16" t="s">
        <v>2330</v>
      </c>
    </row>
    <row r="703" spans="1:8" x14ac:dyDescent="0.3">
      <c r="A703" s="13" t="str">
        <f t="shared" si="10"/>
        <v>frandke012010</v>
      </c>
      <c r="B703" s="16" t="s">
        <v>645</v>
      </c>
      <c r="C703" s="16">
        <v>2010</v>
      </c>
      <c r="D703" s="16" t="s">
        <v>2331</v>
      </c>
      <c r="E703" s="16">
        <v>0</v>
      </c>
      <c r="F703" s="16">
        <v>0</v>
      </c>
      <c r="G703" s="16">
        <v>1</v>
      </c>
      <c r="H703" s="16">
        <v>0</v>
      </c>
    </row>
    <row r="704" spans="1:8" x14ac:dyDescent="0.3">
      <c r="A704" s="13" t="str">
        <f t="shared" si="10"/>
        <v>frankry012010</v>
      </c>
      <c r="B704" s="16" t="s">
        <v>245</v>
      </c>
      <c r="C704" s="16">
        <v>2010</v>
      </c>
      <c r="D704" s="16" t="s">
        <v>2334</v>
      </c>
      <c r="E704" s="16">
        <v>9</v>
      </c>
      <c r="F704" s="16">
        <v>5</v>
      </c>
      <c r="G704" s="16">
        <v>0</v>
      </c>
      <c r="H704" s="16">
        <v>1</v>
      </c>
    </row>
    <row r="705" spans="1:8" x14ac:dyDescent="0.3">
      <c r="A705" s="13" t="str">
        <f t="shared" si="10"/>
        <v>frasoja012010</v>
      </c>
      <c r="B705" s="16" t="s">
        <v>443</v>
      </c>
      <c r="C705" s="16">
        <v>2010</v>
      </c>
      <c r="D705" s="16" t="s">
        <v>2334</v>
      </c>
      <c r="E705" s="16">
        <v>6</v>
      </c>
      <c r="F705" s="16">
        <v>5</v>
      </c>
      <c r="G705" s="16">
        <v>1</v>
      </c>
      <c r="H705" s="16">
        <v>1</v>
      </c>
    </row>
    <row r="706" spans="1:8" x14ac:dyDescent="0.3">
      <c r="A706" s="13" t="str">
        <f t="shared" si="10"/>
        <v>frazije012010</v>
      </c>
      <c r="B706" s="16" t="s">
        <v>1281</v>
      </c>
      <c r="C706" s="16">
        <v>2010</v>
      </c>
      <c r="D706" s="16" t="s">
        <v>2330</v>
      </c>
    </row>
    <row r="707" spans="1:8" x14ac:dyDescent="0.3">
      <c r="A707" s="13" t="str">
        <f t="shared" ref="A707:A770" si="11">(B707&amp;C707)</f>
        <v>frazije012010</v>
      </c>
      <c r="B707" s="16" t="s">
        <v>1281</v>
      </c>
      <c r="C707" s="16">
        <v>2010</v>
      </c>
      <c r="D707" s="16" t="s">
        <v>2331</v>
      </c>
      <c r="E707" s="16">
        <v>11</v>
      </c>
      <c r="F707" s="16">
        <v>1</v>
      </c>
      <c r="G707" s="16">
        <v>0</v>
      </c>
      <c r="H707" s="16">
        <v>1</v>
      </c>
    </row>
    <row r="708" spans="1:8" x14ac:dyDescent="0.3">
      <c r="A708" s="13" t="str">
        <f t="shared" si="11"/>
        <v>frazije012010</v>
      </c>
      <c r="B708" s="16" t="s">
        <v>1281</v>
      </c>
      <c r="C708" s="16">
        <v>2010</v>
      </c>
      <c r="D708" s="16" t="s">
        <v>2332</v>
      </c>
    </row>
    <row r="709" spans="1:8" x14ac:dyDescent="0.3">
      <c r="A709" s="13" t="str">
        <f t="shared" si="11"/>
        <v>freemfr012010</v>
      </c>
      <c r="B709" s="16" t="s">
        <v>1282</v>
      </c>
      <c r="C709" s="16">
        <v>2010</v>
      </c>
      <c r="D709" s="16" t="s">
        <v>2335</v>
      </c>
      <c r="E709" s="16">
        <v>36</v>
      </c>
      <c r="F709" s="16">
        <v>5</v>
      </c>
      <c r="G709" s="16">
        <v>0</v>
      </c>
      <c r="H709" s="16">
        <v>1</v>
      </c>
    </row>
    <row r="710" spans="1:8" x14ac:dyDescent="0.3">
      <c r="A710" s="13" t="str">
        <f t="shared" si="11"/>
        <v>freesda012010</v>
      </c>
      <c r="B710" s="16" t="s">
        <v>1088</v>
      </c>
      <c r="C710" s="16">
        <v>2010</v>
      </c>
      <c r="D710" s="16" t="s">
        <v>2335</v>
      </c>
      <c r="E710" s="16">
        <v>3</v>
      </c>
      <c r="F710" s="16">
        <v>0</v>
      </c>
      <c r="G710" s="16">
        <v>0</v>
      </c>
      <c r="H710" s="16">
        <v>0</v>
      </c>
    </row>
    <row r="711" spans="1:8" x14ac:dyDescent="0.3">
      <c r="A711" s="13" t="str">
        <f t="shared" si="11"/>
        <v>freesda012010</v>
      </c>
      <c r="B711" s="16" t="s">
        <v>1088</v>
      </c>
      <c r="C711" s="16">
        <v>2010</v>
      </c>
      <c r="D711" s="16" t="s">
        <v>40</v>
      </c>
      <c r="E711" s="16">
        <v>31</v>
      </c>
      <c r="F711" s="16">
        <v>139</v>
      </c>
      <c r="G711" s="16">
        <v>9</v>
      </c>
      <c r="H711" s="16">
        <v>22</v>
      </c>
    </row>
    <row r="712" spans="1:8" x14ac:dyDescent="0.3">
      <c r="A712" s="13" t="str">
        <f t="shared" si="11"/>
        <v>frenclu012010</v>
      </c>
      <c r="B712" s="16" t="s">
        <v>1089</v>
      </c>
      <c r="C712" s="16">
        <v>2010</v>
      </c>
      <c r="D712" s="16" t="s">
        <v>2334</v>
      </c>
      <c r="E712" s="16">
        <v>10</v>
      </c>
      <c r="F712" s="16">
        <v>6</v>
      </c>
      <c r="G712" s="16">
        <v>0</v>
      </c>
      <c r="H712" s="16">
        <v>1</v>
      </c>
    </row>
    <row r="713" spans="1:8" x14ac:dyDescent="0.3">
      <c r="A713" s="13" t="str">
        <f t="shared" si="11"/>
        <v>frierer012010</v>
      </c>
      <c r="B713" s="16" t="s">
        <v>1090</v>
      </c>
      <c r="C713" s="16">
        <v>2010</v>
      </c>
      <c r="D713" s="16" t="s">
        <v>2334</v>
      </c>
      <c r="E713" s="16">
        <v>1</v>
      </c>
      <c r="F713" s="16">
        <v>1</v>
      </c>
      <c r="G713" s="16">
        <v>0</v>
      </c>
      <c r="H713" s="16">
        <v>0</v>
      </c>
    </row>
    <row r="714" spans="1:8" x14ac:dyDescent="0.3">
      <c r="A714" s="13" t="str">
        <f t="shared" si="11"/>
        <v>fuentbr012010</v>
      </c>
      <c r="B714" s="16" t="s">
        <v>246</v>
      </c>
      <c r="C714" s="16">
        <v>2010</v>
      </c>
      <c r="D714" s="16" t="s">
        <v>2334</v>
      </c>
      <c r="E714" s="16">
        <v>0</v>
      </c>
      <c r="F714" s="16">
        <v>5</v>
      </c>
      <c r="G714" s="16">
        <v>0</v>
      </c>
      <c r="H714" s="16">
        <v>0</v>
      </c>
    </row>
    <row r="715" spans="1:8" x14ac:dyDescent="0.3">
      <c r="A715" s="13" t="str">
        <f t="shared" si="11"/>
        <v>fuentbr012010</v>
      </c>
      <c r="B715" s="16" t="s">
        <v>246</v>
      </c>
      <c r="C715" s="16">
        <v>2010</v>
      </c>
      <c r="D715" s="16" t="s">
        <v>2334</v>
      </c>
      <c r="E715" s="16">
        <v>0</v>
      </c>
      <c r="F715" s="16">
        <v>0</v>
      </c>
      <c r="G715" s="16">
        <v>0</v>
      </c>
      <c r="H715" s="16">
        <v>0</v>
      </c>
    </row>
    <row r="716" spans="1:8" x14ac:dyDescent="0.3">
      <c r="A716" s="13" t="str">
        <f t="shared" si="11"/>
        <v>fukudko012010</v>
      </c>
      <c r="B716" s="16" t="s">
        <v>921</v>
      </c>
      <c r="C716" s="16">
        <v>2010</v>
      </c>
      <c r="D716" s="16" t="s">
        <v>2331</v>
      </c>
      <c r="E716" s="16">
        <v>190</v>
      </c>
      <c r="F716" s="16">
        <v>4</v>
      </c>
      <c r="G716" s="16">
        <v>1</v>
      </c>
      <c r="H716" s="16">
        <v>1</v>
      </c>
    </row>
    <row r="717" spans="1:8" x14ac:dyDescent="0.3">
      <c r="A717" s="13" t="str">
        <f t="shared" si="11"/>
        <v>fukudko012010</v>
      </c>
      <c r="B717" s="16" t="s">
        <v>921</v>
      </c>
      <c r="C717" s="16">
        <v>2010</v>
      </c>
      <c r="D717" s="16" t="s">
        <v>2332</v>
      </c>
    </row>
    <row r="718" spans="1:8" x14ac:dyDescent="0.3">
      <c r="A718" s="13" t="str">
        <f t="shared" si="11"/>
        <v>fulchje012010</v>
      </c>
      <c r="B718" s="16" t="s">
        <v>646</v>
      </c>
      <c r="C718" s="16">
        <v>2010</v>
      </c>
      <c r="D718" s="16" t="s">
        <v>2334</v>
      </c>
      <c r="E718" s="16">
        <v>1</v>
      </c>
      <c r="F718" s="16">
        <v>2</v>
      </c>
      <c r="G718" s="16">
        <v>0</v>
      </c>
      <c r="H718" s="16">
        <v>0</v>
      </c>
    </row>
    <row r="719" spans="1:8" x14ac:dyDescent="0.3">
      <c r="A719" s="13" t="str">
        <f t="shared" si="11"/>
        <v>fuldsa012010</v>
      </c>
      <c r="B719" s="16" t="s">
        <v>788</v>
      </c>
      <c r="C719" s="16">
        <v>2010</v>
      </c>
      <c r="D719" s="16" t="s">
        <v>2329</v>
      </c>
    </row>
    <row r="720" spans="1:8" x14ac:dyDescent="0.3">
      <c r="A720" s="13" t="str">
        <f t="shared" si="11"/>
        <v>fuldsa012010</v>
      </c>
      <c r="B720" s="16" t="s">
        <v>788</v>
      </c>
      <c r="C720" s="16">
        <v>2010</v>
      </c>
      <c r="D720" s="16" t="s">
        <v>2330</v>
      </c>
    </row>
    <row r="721" spans="1:8" x14ac:dyDescent="0.3">
      <c r="A721" s="13" t="str">
        <f t="shared" si="11"/>
        <v>fuldsa012010</v>
      </c>
      <c r="B721" s="16" t="s">
        <v>788</v>
      </c>
      <c r="C721" s="16">
        <v>2010</v>
      </c>
      <c r="D721" s="16" t="s">
        <v>2331</v>
      </c>
      <c r="E721" s="16">
        <v>23</v>
      </c>
      <c r="F721" s="16">
        <v>0</v>
      </c>
      <c r="G721" s="16">
        <v>0</v>
      </c>
      <c r="H721" s="16">
        <v>0</v>
      </c>
    </row>
    <row r="722" spans="1:8" x14ac:dyDescent="0.3">
      <c r="A722" s="13" t="str">
        <f t="shared" si="11"/>
        <v>furcara012010</v>
      </c>
      <c r="B722" s="16" t="s">
        <v>98</v>
      </c>
      <c r="C722" s="16">
        <v>2010</v>
      </c>
      <c r="D722" s="16" t="s">
        <v>2333</v>
      </c>
      <c r="E722" s="16">
        <v>127</v>
      </c>
      <c r="F722" s="16">
        <v>275</v>
      </c>
      <c r="G722" s="16">
        <v>19</v>
      </c>
      <c r="H722" s="16">
        <v>47</v>
      </c>
    </row>
    <row r="723" spans="1:8" x14ac:dyDescent="0.3">
      <c r="A723" s="13" t="str">
        <f t="shared" si="11"/>
        <v>gabinar012010</v>
      </c>
      <c r="B723" s="16" t="s">
        <v>1091</v>
      </c>
      <c r="C723" s="16">
        <v>2010</v>
      </c>
      <c r="D723" s="16" t="s">
        <v>2334</v>
      </c>
      <c r="E723" s="16">
        <v>1</v>
      </c>
      <c r="F723" s="16">
        <v>0</v>
      </c>
      <c r="G723" s="16">
        <v>0</v>
      </c>
      <c r="H723" s="16">
        <v>0</v>
      </c>
    </row>
    <row r="724" spans="1:8" x14ac:dyDescent="0.3">
      <c r="A724" s="13" t="str">
        <f t="shared" si="11"/>
        <v>galarar012010</v>
      </c>
      <c r="B724" s="16" t="s">
        <v>789</v>
      </c>
      <c r="C724" s="16">
        <v>2010</v>
      </c>
      <c r="D724" s="16" t="s">
        <v>2334</v>
      </c>
      <c r="E724" s="16">
        <v>6</v>
      </c>
      <c r="F724" s="16">
        <v>11</v>
      </c>
      <c r="G724" s="16">
        <v>3</v>
      </c>
      <c r="H724" s="16">
        <v>0</v>
      </c>
    </row>
    <row r="725" spans="1:8" x14ac:dyDescent="0.3">
      <c r="A725" s="13" t="str">
        <f t="shared" si="11"/>
        <v>gallase012010</v>
      </c>
      <c r="B725" s="16" t="s">
        <v>790</v>
      </c>
      <c r="C725" s="16">
        <v>2010</v>
      </c>
      <c r="D725" s="16" t="s">
        <v>2334</v>
      </c>
      <c r="E725" s="16">
        <v>0</v>
      </c>
      <c r="F725" s="16">
        <v>1</v>
      </c>
      <c r="G725" s="16">
        <v>0</v>
      </c>
      <c r="H725" s="16">
        <v>0</v>
      </c>
    </row>
    <row r="726" spans="1:8" x14ac:dyDescent="0.3">
      <c r="A726" s="13" t="str">
        <f t="shared" si="11"/>
        <v>gallase012010</v>
      </c>
      <c r="B726" s="16" t="s">
        <v>790</v>
      </c>
      <c r="C726" s="16">
        <v>2010</v>
      </c>
      <c r="D726" s="16" t="s">
        <v>2334</v>
      </c>
      <c r="E726" s="16">
        <v>3</v>
      </c>
      <c r="F726" s="16">
        <v>9</v>
      </c>
      <c r="G726" s="16">
        <v>0</v>
      </c>
      <c r="H726" s="16">
        <v>0</v>
      </c>
    </row>
    <row r="727" spans="1:8" x14ac:dyDescent="0.3">
      <c r="A727" s="13" t="str">
        <f t="shared" si="11"/>
        <v>gallayo012010</v>
      </c>
      <c r="B727" s="16" t="s">
        <v>791</v>
      </c>
      <c r="C727" s="16">
        <v>2010</v>
      </c>
      <c r="D727" s="16" t="s">
        <v>2334</v>
      </c>
      <c r="E727" s="16">
        <v>12</v>
      </c>
      <c r="F727" s="16">
        <v>24</v>
      </c>
      <c r="G727" s="16">
        <v>1</v>
      </c>
      <c r="H727" s="16">
        <v>2</v>
      </c>
    </row>
    <row r="728" spans="1:8" x14ac:dyDescent="0.3">
      <c r="A728" s="13" t="str">
        <f t="shared" si="11"/>
        <v>gamelma012010</v>
      </c>
      <c r="B728" s="16" t="s">
        <v>922</v>
      </c>
      <c r="C728" s="16">
        <v>2010</v>
      </c>
      <c r="D728" s="16" t="s">
        <v>40</v>
      </c>
      <c r="E728" s="16">
        <v>0</v>
      </c>
      <c r="F728" s="16">
        <v>0</v>
      </c>
      <c r="G728" s="16">
        <v>0</v>
      </c>
      <c r="H728" s="16">
        <v>0</v>
      </c>
    </row>
    <row r="729" spans="1:8" x14ac:dyDescent="0.3">
      <c r="A729" s="13" t="str">
        <f t="shared" si="11"/>
        <v>gamelma012010</v>
      </c>
      <c r="B729" s="16" t="s">
        <v>922</v>
      </c>
      <c r="C729" s="16">
        <v>2010</v>
      </c>
      <c r="D729" s="16" t="s">
        <v>2330</v>
      </c>
    </row>
    <row r="730" spans="1:8" x14ac:dyDescent="0.3">
      <c r="A730" s="13" t="str">
        <f t="shared" si="11"/>
        <v>gamelma012010</v>
      </c>
      <c r="B730" s="16" t="s">
        <v>922</v>
      </c>
      <c r="C730" s="16">
        <v>2010</v>
      </c>
      <c r="D730" s="16" t="s">
        <v>2331</v>
      </c>
      <c r="E730" s="16">
        <v>1</v>
      </c>
      <c r="F730" s="16">
        <v>0</v>
      </c>
      <c r="G730" s="16">
        <v>0</v>
      </c>
      <c r="H730" s="16">
        <v>0</v>
      </c>
    </row>
    <row r="731" spans="1:8" x14ac:dyDescent="0.3">
      <c r="A731" s="13" t="str">
        <f t="shared" si="11"/>
        <v>garcifr022010</v>
      </c>
      <c r="B731" s="16" t="s">
        <v>99</v>
      </c>
      <c r="C731" s="16">
        <v>2010</v>
      </c>
      <c r="D731" s="16" t="s">
        <v>2334</v>
      </c>
      <c r="E731" s="16">
        <v>14</v>
      </c>
      <c r="F731" s="16">
        <v>16</v>
      </c>
      <c r="G731" s="16">
        <v>2</v>
      </c>
      <c r="H731" s="16">
        <v>2</v>
      </c>
    </row>
    <row r="732" spans="1:8" x14ac:dyDescent="0.3">
      <c r="A732" s="13" t="str">
        <f t="shared" si="11"/>
        <v>garcija012010</v>
      </c>
      <c r="B732" s="16" t="s">
        <v>444</v>
      </c>
      <c r="C732" s="16">
        <v>2010</v>
      </c>
      <c r="D732" s="16" t="s">
        <v>2334</v>
      </c>
      <c r="E732" s="16">
        <v>0</v>
      </c>
      <c r="F732" s="16">
        <v>12</v>
      </c>
      <c r="G732" s="16">
        <v>1</v>
      </c>
      <c r="H732" s="16">
        <v>0</v>
      </c>
    </row>
    <row r="733" spans="1:8" x14ac:dyDescent="0.3">
      <c r="A733" s="13" t="str">
        <f t="shared" si="11"/>
        <v>garcija022010</v>
      </c>
      <c r="B733" s="16" t="s">
        <v>923</v>
      </c>
      <c r="C733" s="16">
        <v>2010</v>
      </c>
      <c r="D733" s="16" t="s">
        <v>2334</v>
      </c>
      <c r="E733" s="16">
        <v>5</v>
      </c>
      <c r="F733" s="16">
        <v>23</v>
      </c>
      <c r="G733" s="16">
        <v>0</v>
      </c>
      <c r="H733" s="16">
        <v>0</v>
      </c>
    </row>
    <row r="734" spans="1:8" x14ac:dyDescent="0.3">
      <c r="A734" s="13" t="str">
        <f t="shared" si="11"/>
        <v>gardnbr012010</v>
      </c>
      <c r="B734" s="16" t="s">
        <v>924</v>
      </c>
      <c r="C734" s="16">
        <v>2010</v>
      </c>
      <c r="D734" s="16" t="s">
        <v>2329</v>
      </c>
    </row>
    <row r="735" spans="1:8" x14ac:dyDescent="0.3">
      <c r="A735" s="13" t="str">
        <f t="shared" si="11"/>
        <v>gardnbr012010</v>
      </c>
      <c r="B735" s="16" t="s">
        <v>924</v>
      </c>
      <c r="C735" s="16">
        <v>2010</v>
      </c>
      <c r="D735" s="16" t="s">
        <v>2330</v>
      </c>
    </row>
    <row r="736" spans="1:8" x14ac:dyDescent="0.3">
      <c r="A736" s="13" t="str">
        <f t="shared" si="11"/>
        <v>gardnbr012010</v>
      </c>
      <c r="B736" s="16" t="s">
        <v>924</v>
      </c>
      <c r="C736" s="16">
        <v>2010</v>
      </c>
      <c r="D736" s="16" t="s">
        <v>2331</v>
      </c>
      <c r="E736" s="16">
        <v>287</v>
      </c>
      <c r="F736" s="16">
        <v>12</v>
      </c>
      <c r="G736" s="16">
        <v>1</v>
      </c>
      <c r="H736" s="16">
        <v>2</v>
      </c>
    </row>
    <row r="737" spans="1:8" x14ac:dyDescent="0.3">
      <c r="A737" s="13" t="str">
        <f t="shared" si="11"/>
        <v>garkory012010</v>
      </c>
      <c r="B737" s="16" t="s">
        <v>544</v>
      </c>
      <c r="C737" s="16">
        <v>2010</v>
      </c>
      <c r="D737" s="16" t="s">
        <v>2335</v>
      </c>
      <c r="E737" s="16">
        <v>17</v>
      </c>
      <c r="F737" s="16">
        <v>6</v>
      </c>
      <c r="G737" s="16">
        <v>0</v>
      </c>
      <c r="H737" s="16">
        <v>3</v>
      </c>
    </row>
    <row r="738" spans="1:8" x14ac:dyDescent="0.3">
      <c r="A738" s="13" t="str">
        <f t="shared" si="11"/>
        <v>garlajo012010</v>
      </c>
      <c r="B738" s="16" t="s">
        <v>100</v>
      </c>
      <c r="C738" s="16">
        <v>2010</v>
      </c>
      <c r="D738" s="16" t="s">
        <v>2334</v>
      </c>
      <c r="E738" s="16">
        <v>21</v>
      </c>
      <c r="F738" s="16">
        <v>36</v>
      </c>
      <c r="G738" s="16">
        <v>1</v>
      </c>
      <c r="H738" s="16">
        <v>4</v>
      </c>
    </row>
    <row r="739" spans="1:8" x14ac:dyDescent="0.3">
      <c r="A739" s="13" t="str">
        <f t="shared" si="11"/>
        <v>garzama012010</v>
      </c>
      <c r="B739" s="16" t="s">
        <v>647</v>
      </c>
      <c r="C739" s="16">
        <v>2010</v>
      </c>
      <c r="D739" s="16" t="s">
        <v>2334</v>
      </c>
      <c r="E739" s="16">
        <v>10</v>
      </c>
      <c r="F739" s="16">
        <v>13</v>
      </c>
      <c r="G739" s="16">
        <v>1</v>
      </c>
      <c r="H739" s="16">
        <v>0</v>
      </c>
    </row>
    <row r="740" spans="1:8" x14ac:dyDescent="0.3">
      <c r="A740" s="13" t="str">
        <f t="shared" si="11"/>
        <v>gaudich012010</v>
      </c>
      <c r="B740" s="16" t="s">
        <v>370</v>
      </c>
      <c r="C740" s="16">
        <v>2010</v>
      </c>
      <c r="D740" s="16" t="s">
        <v>2334</v>
      </c>
      <c r="E740" s="16">
        <v>1</v>
      </c>
      <c r="F740" s="16">
        <v>4</v>
      </c>
      <c r="G740" s="16">
        <v>0</v>
      </c>
      <c r="H740" s="16">
        <v>0</v>
      </c>
    </row>
    <row r="741" spans="1:8" x14ac:dyDescent="0.3">
      <c r="A741" s="13" t="str">
        <f t="shared" si="11"/>
        <v>gaudich012010</v>
      </c>
      <c r="B741" s="16" t="s">
        <v>370</v>
      </c>
      <c r="C741" s="16">
        <v>2010</v>
      </c>
      <c r="D741" s="16" t="s">
        <v>2334</v>
      </c>
      <c r="E741" s="16">
        <v>1</v>
      </c>
      <c r="F741" s="16">
        <v>2</v>
      </c>
      <c r="G741" s="16">
        <v>1</v>
      </c>
      <c r="H741" s="16">
        <v>0</v>
      </c>
    </row>
    <row r="742" spans="1:8" x14ac:dyDescent="0.3">
      <c r="A742" s="13" t="str">
        <f t="shared" si="11"/>
        <v>geedi012010</v>
      </c>
      <c r="B742" s="16" t="s">
        <v>1283</v>
      </c>
      <c r="C742" s="16">
        <v>2010</v>
      </c>
      <c r="D742" s="16" t="s">
        <v>2334</v>
      </c>
      <c r="E742" s="16">
        <v>2</v>
      </c>
      <c r="F742" s="16">
        <v>3</v>
      </c>
      <c r="G742" s="16">
        <v>0</v>
      </c>
      <c r="H742" s="16">
        <v>0</v>
      </c>
    </row>
    <row r="743" spans="1:8" x14ac:dyDescent="0.3">
      <c r="A743" s="13" t="str">
        <f t="shared" si="11"/>
        <v>gentrcr012010</v>
      </c>
      <c r="B743" s="16" t="s">
        <v>1092</v>
      </c>
      <c r="C743" s="16">
        <v>2010</v>
      </c>
      <c r="D743" s="16" t="s">
        <v>2329</v>
      </c>
    </row>
    <row r="744" spans="1:8" x14ac:dyDescent="0.3">
      <c r="A744" s="13" t="str">
        <f t="shared" si="11"/>
        <v>gentrcr012010</v>
      </c>
      <c r="B744" s="16" t="s">
        <v>1092</v>
      </c>
      <c r="C744" s="16">
        <v>2010</v>
      </c>
      <c r="D744" s="16" t="s">
        <v>2330</v>
      </c>
    </row>
    <row r="745" spans="1:8" x14ac:dyDescent="0.3">
      <c r="A745" s="13" t="str">
        <f t="shared" si="11"/>
        <v>gentrcr012010</v>
      </c>
      <c r="B745" s="16" t="s">
        <v>1092</v>
      </c>
      <c r="C745" s="16">
        <v>2010</v>
      </c>
      <c r="D745" s="16" t="s">
        <v>2331</v>
      </c>
      <c r="E745" s="16">
        <v>16</v>
      </c>
      <c r="F745" s="16">
        <v>1</v>
      </c>
      <c r="G745" s="16">
        <v>0</v>
      </c>
      <c r="H745" s="16">
        <v>0</v>
      </c>
    </row>
    <row r="746" spans="1:8" x14ac:dyDescent="0.3">
      <c r="A746" s="13" t="str">
        <f t="shared" si="11"/>
        <v>gentrcr012010</v>
      </c>
      <c r="B746" s="16" t="s">
        <v>1092</v>
      </c>
      <c r="C746" s="16">
        <v>2010</v>
      </c>
      <c r="D746" s="16" t="s">
        <v>2332</v>
      </c>
    </row>
    <row r="747" spans="1:8" x14ac:dyDescent="0.3">
      <c r="A747" s="13" t="str">
        <f t="shared" si="11"/>
        <v>germaes012010</v>
      </c>
      <c r="B747" s="16" t="s">
        <v>302</v>
      </c>
      <c r="C747" s="16">
        <v>2010</v>
      </c>
      <c r="D747" s="16" t="s">
        <v>39</v>
      </c>
      <c r="E747" s="16">
        <v>5</v>
      </c>
      <c r="F747" s="16">
        <v>6</v>
      </c>
      <c r="G747" s="16">
        <v>0</v>
      </c>
      <c r="H747" s="16">
        <v>2</v>
      </c>
    </row>
    <row r="748" spans="1:8" x14ac:dyDescent="0.3">
      <c r="A748" s="13" t="str">
        <f t="shared" si="11"/>
        <v>germaes012010</v>
      </c>
      <c r="B748" s="16" t="s">
        <v>302</v>
      </c>
      <c r="C748" s="16">
        <v>2010</v>
      </c>
      <c r="D748" s="16" t="s">
        <v>2330</v>
      </c>
    </row>
    <row r="749" spans="1:8" x14ac:dyDescent="0.3">
      <c r="A749" s="13" t="str">
        <f t="shared" si="11"/>
        <v>germaes012010</v>
      </c>
      <c r="B749" s="16" t="s">
        <v>302</v>
      </c>
      <c r="C749" s="16">
        <v>2010</v>
      </c>
      <c r="D749" s="16" t="s">
        <v>2331</v>
      </c>
      <c r="E749" s="16">
        <v>0</v>
      </c>
      <c r="F749" s="16">
        <v>0</v>
      </c>
      <c r="G749" s="16">
        <v>0</v>
      </c>
      <c r="H749" s="16">
        <v>0</v>
      </c>
    </row>
    <row r="750" spans="1:8" x14ac:dyDescent="0.3">
      <c r="A750" s="13" t="str">
        <f t="shared" si="11"/>
        <v>germaes012010</v>
      </c>
      <c r="B750" s="16" t="s">
        <v>302</v>
      </c>
      <c r="C750" s="16">
        <v>2010</v>
      </c>
      <c r="D750" s="16" t="s">
        <v>2333</v>
      </c>
      <c r="E750" s="16">
        <v>0</v>
      </c>
      <c r="F750" s="16">
        <v>0</v>
      </c>
      <c r="G750" s="16">
        <v>0</v>
      </c>
      <c r="H750" s="16">
        <v>0</v>
      </c>
    </row>
    <row r="751" spans="1:8" x14ac:dyDescent="0.3">
      <c r="A751" s="13" t="str">
        <f t="shared" si="11"/>
        <v>germaju012010</v>
      </c>
      <c r="B751" s="16" t="s">
        <v>446</v>
      </c>
      <c r="C751" s="16">
        <v>2010</v>
      </c>
      <c r="D751" s="16" t="s">
        <v>2334</v>
      </c>
      <c r="E751" s="16">
        <v>1</v>
      </c>
      <c r="F751" s="16">
        <v>6</v>
      </c>
      <c r="G751" s="16">
        <v>0</v>
      </c>
      <c r="H751" s="16">
        <v>0</v>
      </c>
    </row>
    <row r="752" spans="1:8" x14ac:dyDescent="0.3">
      <c r="A752" s="13" t="str">
        <f t="shared" si="11"/>
        <v>gerutjo012010</v>
      </c>
      <c r="B752" s="16" t="s">
        <v>371</v>
      </c>
      <c r="C752" s="16">
        <v>2010</v>
      </c>
      <c r="D752" s="16" t="s">
        <v>2329</v>
      </c>
    </row>
    <row r="753" spans="1:8" x14ac:dyDescent="0.3">
      <c r="A753" s="13" t="str">
        <f t="shared" si="11"/>
        <v>gerutjo012010</v>
      </c>
      <c r="B753" s="16" t="s">
        <v>371</v>
      </c>
      <c r="C753" s="16">
        <v>2010</v>
      </c>
      <c r="D753" s="16" t="s">
        <v>2330</v>
      </c>
    </row>
    <row r="754" spans="1:8" x14ac:dyDescent="0.3">
      <c r="A754" s="13" t="str">
        <f t="shared" si="11"/>
        <v>gerutjo012010</v>
      </c>
      <c r="B754" s="16" t="s">
        <v>371</v>
      </c>
      <c r="C754" s="16">
        <v>2010</v>
      </c>
      <c r="D754" s="16" t="s">
        <v>2331</v>
      </c>
      <c r="E754" s="16">
        <v>32</v>
      </c>
      <c r="F754" s="16">
        <v>3</v>
      </c>
      <c r="G754" s="16">
        <v>0</v>
      </c>
      <c r="H754" s="16">
        <v>1</v>
      </c>
    </row>
    <row r="755" spans="1:8" x14ac:dyDescent="0.3">
      <c r="A755" s="13" t="str">
        <f t="shared" si="11"/>
        <v>gerutjo012010</v>
      </c>
      <c r="B755" s="16" t="s">
        <v>371</v>
      </c>
      <c r="C755" s="16">
        <v>2010</v>
      </c>
      <c r="D755" s="16" t="s">
        <v>2332</v>
      </c>
    </row>
    <row r="756" spans="1:8" x14ac:dyDescent="0.3">
      <c r="A756" s="13" t="str">
        <f t="shared" si="11"/>
        <v>gervasa012010</v>
      </c>
      <c r="B756" s="16" t="s">
        <v>1093</v>
      </c>
      <c r="C756" s="16">
        <v>2010</v>
      </c>
      <c r="D756" s="16" t="s">
        <v>2334</v>
      </c>
      <c r="E756" s="16">
        <v>0</v>
      </c>
      <c r="F756" s="16">
        <v>1</v>
      </c>
      <c r="G756" s="16">
        <v>1</v>
      </c>
      <c r="H756" s="16">
        <v>0</v>
      </c>
    </row>
    <row r="757" spans="1:8" x14ac:dyDescent="0.3">
      <c r="A757" s="13" t="str">
        <f t="shared" si="11"/>
        <v>getzch012010</v>
      </c>
      <c r="B757" s="16" t="s">
        <v>925</v>
      </c>
      <c r="C757" s="16">
        <v>2010</v>
      </c>
      <c r="D757" s="16" t="s">
        <v>39</v>
      </c>
      <c r="E757" s="16">
        <v>113</v>
      </c>
      <c r="F757" s="16">
        <v>164</v>
      </c>
      <c r="G757" s="16">
        <v>3</v>
      </c>
      <c r="H757" s="16">
        <v>43</v>
      </c>
    </row>
    <row r="758" spans="1:8" x14ac:dyDescent="0.3">
      <c r="A758" s="13" t="str">
        <f t="shared" si="11"/>
        <v>getzch012010</v>
      </c>
      <c r="B758" s="16" t="s">
        <v>925</v>
      </c>
      <c r="C758" s="16">
        <v>2010</v>
      </c>
      <c r="D758" s="16" t="s">
        <v>40</v>
      </c>
      <c r="E758" s="16">
        <v>0</v>
      </c>
      <c r="F758" s="16">
        <v>0</v>
      </c>
      <c r="G758" s="16">
        <v>1</v>
      </c>
      <c r="H758" s="16">
        <v>0</v>
      </c>
    </row>
    <row r="759" spans="1:8" x14ac:dyDescent="0.3">
      <c r="A759" s="13" t="str">
        <f t="shared" si="11"/>
        <v>giambja012010</v>
      </c>
      <c r="B759" s="16" t="s">
        <v>101</v>
      </c>
      <c r="C759" s="16">
        <v>2010</v>
      </c>
      <c r="D759" s="16" t="s">
        <v>2335</v>
      </c>
      <c r="E759" s="16">
        <v>267</v>
      </c>
      <c r="F759" s="16">
        <v>8</v>
      </c>
      <c r="G759" s="16">
        <v>4</v>
      </c>
      <c r="H759" s="16">
        <v>25</v>
      </c>
    </row>
    <row r="760" spans="1:8" x14ac:dyDescent="0.3">
      <c r="A760" s="13" t="str">
        <f t="shared" si="11"/>
        <v>gibboja012010</v>
      </c>
      <c r="B760" s="16" t="s">
        <v>247</v>
      </c>
      <c r="C760" s="16">
        <v>2010</v>
      </c>
      <c r="D760" s="16" t="s">
        <v>2335</v>
      </c>
      <c r="E760" s="16">
        <v>16</v>
      </c>
      <c r="F760" s="16">
        <v>2</v>
      </c>
      <c r="G760" s="16">
        <v>0</v>
      </c>
      <c r="H760" s="16">
        <v>1</v>
      </c>
    </row>
    <row r="761" spans="1:8" x14ac:dyDescent="0.3">
      <c r="A761" s="13" t="str">
        <f t="shared" si="11"/>
        <v>gibboja012010</v>
      </c>
      <c r="B761" s="16" t="s">
        <v>247</v>
      </c>
      <c r="C761" s="16">
        <v>2010</v>
      </c>
      <c r="D761" s="16" t="s">
        <v>2330</v>
      </c>
    </row>
    <row r="762" spans="1:8" x14ac:dyDescent="0.3">
      <c r="A762" s="13" t="str">
        <f t="shared" si="11"/>
        <v>gibboja012010</v>
      </c>
      <c r="B762" s="16" t="s">
        <v>247</v>
      </c>
      <c r="C762" s="16">
        <v>2010</v>
      </c>
      <c r="D762" s="16" t="s">
        <v>2331</v>
      </c>
      <c r="E762" s="16">
        <v>25</v>
      </c>
      <c r="F762" s="16">
        <v>1</v>
      </c>
      <c r="G762" s="16">
        <v>1</v>
      </c>
      <c r="H762" s="16">
        <v>0</v>
      </c>
    </row>
    <row r="763" spans="1:8" x14ac:dyDescent="0.3">
      <c r="A763" s="13" t="str">
        <f t="shared" si="11"/>
        <v>gibboja012010</v>
      </c>
      <c r="B763" s="16" t="s">
        <v>247</v>
      </c>
      <c r="C763" s="16">
        <v>2010</v>
      </c>
      <c r="D763" s="16" t="s">
        <v>2332</v>
      </c>
    </row>
    <row r="764" spans="1:8" x14ac:dyDescent="0.3">
      <c r="A764" s="13" t="str">
        <f t="shared" si="11"/>
        <v>gilleco012010</v>
      </c>
      <c r="B764" s="16" t="s">
        <v>1284</v>
      </c>
      <c r="C764" s="16">
        <v>2010</v>
      </c>
      <c r="D764" s="16" t="s">
        <v>2329</v>
      </c>
    </row>
    <row r="765" spans="1:8" x14ac:dyDescent="0.3">
      <c r="A765" s="13" t="str">
        <f t="shared" si="11"/>
        <v>gilleco012010</v>
      </c>
      <c r="B765" s="16" t="s">
        <v>1284</v>
      </c>
      <c r="C765" s="16">
        <v>2010</v>
      </c>
      <c r="D765" s="16" t="s">
        <v>2330</v>
      </c>
    </row>
    <row r="766" spans="1:8" x14ac:dyDescent="0.3">
      <c r="A766" s="13" t="str">
        <f t="shared" si="11"/>
        <v>gilleco012010</v>
      </c>
      <c r="B766" s="16" t="s">
        <v>1284</v>
      </c>
      <c r="C766" s="16">
        <v>2010</v>
      </c>
      <c r="D766" s="16" t="s">
        <v>2331</v>
      </c>
      <c r="E766" s="16">
        <v>47</v>
      </c>
      <c r="F766" s="16">
        <v>1</v>
      </c>
      <c r="G766" s="16">
        <v>1</v>
      </c>
      <c r="H766" s="16">
        <v>0</v>
      </c>
    </row>
    <row r="767" spans="1:8" x14ac:dyDescent="0.3">
      <c r="A767" s="13" t="str">
        <f t="shared" si="11"/>
        <v>gilleco012010</v>
      </c>
      <c r="B767" s="16" t="s">
        <v>1284</v>
      </c>
      <c r="C767" s="16">
        <v>2010</v>
      </c>
      <c r="D767" s="16" t="s">
        <v>2332</v>
      </c>
    </row>
    <row r="768" spans="1:8" x14ac:dyDescent="0.3">
      <c r="A768" s="13" t="str">
        <f t="shared" si="11"/>
        <v>gimench012010</v>
      </c>
      <c r="B768" s="16" t="s">
        <v>1094</v>
      </c>
      <c r="C768" s="16">
        <v>2010</v>
      </c>
      <c r="D768" s="16" t="s">
        <v>2336</v>
      </c>
      <c r="E768" s="16">
        <v>109</v>
      </c>
      <c r="F768" s="16">
        <v>14</v>
      </c>
      <c r="G768" s="16">
        <v>1</v>
      </c>
      <c r="H768" s="16">
        <v>2</v>
      </c>
    </row>
    <row r="769" spans="1:8" x14ac:dyDescent="0.3">
      <c r="A769" s="13" t="str">
        <f t="shared" si="11"/>
        <v>gimench012010</v>
      </c>
      <c r="B769" s="16" t="s">
        <v>1094</v>
      </c>
      <c r="C769" s="16">
        <v>2010</v>
      </c>
      <c r="D769" s="16" t="s">
        <v>2330</v>
      </c>
    </row>
    <row r="770" spans="1:8" x14ac:dyDescent="0.3">
      <c r="A770" s="13" t="str">
        <f t="shared" si="11"/>
        <v>gimench012010</v>
      </c>
      <c r="B770" s="16" t="s">
        <v>1094</v>
      </c>
      <c r="C770" s="16">
        <v>2010</v>
      </c>
      <c r="D770" s="16" t="s">
        <v>2331</v>
      </c>
      <c r="E770" s="16">
        <v>1</v>
      </c>
      <c r="F770" s="16">
        <v>0</v>
      </c>
      <c r="G770" s="16">
        <v>0</v>
      </c>
      <c r="H770" s="16">
        <v>0</v>
      </c>
    </row>
    <row r="771" spans="1:8" x14ac:dyDescent="0.3">
      <c r="A771" s="13" t="str">
        <f t="shared" ref="A771:A834" si="12">(B771&amp;C771)</f>
        <v>gimench012010</v>
      </c>
      <c r="B771" s="16" t="s">
        <v>1094</v>
      </c>
      <c r="C771" s="16">
        <v>2010</v>
      </c>
      <c r="D771" s="16" t="s">
        <v>2332</v>
      </c>
    </row>
    <row r="772" spans="1:8" x14ac:dyDescent="0.3">
      <c r="A772" s="13" t="str">
        <f t="shared" si="12"/>
        <v>glaustr012010</v>
      </c>
      <c r="B772" s="16" t="s">
        <v>102</v>
      </c>
      <c r="C772" s="16">
        <v>2010</v>
      </c>
      <c r="D772" s="16" t="s">
        <v>2335</v>
      </c>
      <c r="E772" s="16">
        <v>977</v>
      </c>
      <c r="F772" s="16">
        <v>46</v>
      </c>
      <c r="G772" s="16">
        <v>9</v>
      </c>
      <c r="H772" s="16">
        <v>110</v>
      </c>
    </row>
    <row r="773" spans="1:8" x14ac:dyDescent="0.3">
      <c r="A773" s="13" t="str">
        <f t="shared" si="12"/>
        <v>glaustr012010</v>
      </c>
      <c r="B773" s="16" t="s">
        <v>102</v>
      </c>
      <c r="C773" s="16">
        <v>2010</v>
      </c>
      <c r="D773" s="16" t="s">
        <v>40</v>
      </c>
      <c r="E773" s="16">
        <v>0</v>
      </c>
      <c r="F773" s="16">
        <v>1</v>
      </c>
      <c r="G773" s="16">
        <v>0</v>
      </c>
      <c r="H773" s="16">
        <v>0</v>
      </c>
    </row>
    <row r="774" spans="1:8" x14ac:dyDescent="0.3">
      <c r="A774" s="13" t="str">
        <f t="shared" si="12"/>
        <v>gloadro012010</v>
      </c>
      <c r="B774" s="16" t="s">
        <v>103</v>
      </c>
      <c r="C774" s="16">
        <v>2010</v>
      </c>
      <c r="D774" s="16" t="s">
        <v>2335</v>
      </c>
      <c r="E774" s="16">
        <v>92</v>
      </c>
      <c r="F774" s="16">
        <v>6</v>
      </c>
      <c r="G774" s="16">
        <v>0</v>
      </c>
      <c r="H774" s="16">
        <v>9</v>
      </c>
    </row>
    <row r="775" spans="1:8" x14ac:dyDescent="0.3">
      <c r="A775" s="13" t="str">
        <f t="shared" si="12"/>
        <v>gloadro012010</v>
      </c>
      <c r="B775" s="16" t="s">
        <v>103</v>
      </c>
      <c r="C775" s="16">
        <v>2010</v>
      </c>
      <c r="D775" s="16" t="s">
        <v>2330</v>
      </c>
    </row>
    <row r="776" spans="1:8" x14ac:dyDescent="0.3">
      <c r="A776" s="13" t="str">
        <f t="shared" si="12"/>
        <v>gloadro012010</v>
      </c>
      <c r="B776" s="16" t="s">
        <v>103</v>
      </c>
      <c r="C776" s="16">
        <v>2010</v>
      </c>
      <c r="D776" s="16" t="s">
        <v>2331</v>
      </c>
      <c r="E776" s="16">
        <v>10</v>
      </c>
      <c r="F776" s="16">
        <v>0</v>
      </c>
      <c r="G776" s="16">
        <v>1</v>
      </c>
      <c r="H776" s="16">
        <v>0</v>
      </c>
    </row>
    <row r="777" spans="1:8" x14ac:dyDescent="0.3">
      <c r="A777" s="13" t="str">
        <f t="shared" si="12"/>
        <v>gloadro012010</v>
      </c>
      <c r="B777" s="16" t="s">
        <v>103</v>
      </c>
      <c r="C777" s="16">
        <v>2010</v>
      </c>
      <c r="D777" s="16" t="s">
        <v>2332</v>
      </c>
    </row>
    <row r="778" spans="1:8" x14ac:dyDescent="0.3">
      <c r="A778" s="13" t="str">
        <f t="shared" si="12"/>
        <v>golsogr012010</v>
      </c>
      <c r="B778" s="16" t="s">
        <v>927</v>
      </c>
      <c r="C778" s="16">
        <v>2010</v>
      </c>
      <c r="D778" s="16" t="s">
        <v>2329</v>
      </c>
    </row>
    <row r="779" spans="1:8" x14ac:dyDescent="0.3">
      <c r="A779" s="13" t="str">
        <f t="shared" si="12"/>
        <v>golsogr012010</v>
      </c>
      <c r="B779" s="16" t="s">
        <v>927</v>
      </c>
      <c r="C779" s="16">
        <v>2010</v>
      </c>
      <c r="D779" s="16" t="s">
        <v>2330</v>
      </c>
    </row>
    <row r="780" spans="1:8" x14ac:dyDescent="0.3">
      <c r="A780" s="13" t="str">
        <f t="shared" si="12"/>
        <v>golsogr012010</v>
      </c>
      <c r="B780" s="16" t="s">
        <v>927</v>
      </c>
      <c r="C780" s="16">
        <v>2010</v>
      </c>
      <c r="D780" s="16" t="s">
        <v>2331</v>
      </c>
      <c r="E780" s="16">
        <v>25</v>
      </c>
      <c r="F780" s="16">
        <v>1</v>
      </c>
      <c r="G780" s="16">
        <v>0</v>
      </c>
      <c r="H780" s="16">
        <v>1</v>
      </c>
    </row>
    <row r="781" spans="1:8" x14ac:dyDescent="0.3">
      <c r="A781" s="13" t="str">
        <f t="shared" si="12"/>
        <v>golsogr012010</v>
      </c>
      <c r="B781" s="16" t="s">
        <v>927</v>
      </c>
      <c r="C781" s="16">
        <v>2010</v>
      </c>
      <c r="D781" s="16" t="s">
        <v>2332</v>
      </c>
    </row>
    <row r="782" spans="1:8" x14ac:dyDescent="0.3">
      <c r="A782" s="13" t="str">
        <f t="shared" si="12"/>
        <v>gomesjo012010</v>
      </c>
      <c r="B782" s="16" t="s">
        <v>372</v>
      </c>
      <c r="C782" s="16">
        <v>2010</v>
      </c>
      <c r="D782" s="16" t="s">
        <v>2330</v>
      </c>
    </row>
    <row r="783" spans="1:8" x14ac:dyDescent="0.3">
      <c r="A783" s="13" t="str">
        <f t="shared" si="12"/>
        <v>gomesjo012010</v>
      </c>
      <c r="B783" s="16" t="s">
        <v>372</v>
      </c>
      <c r="C783" s="16">
        <v>2010</v>
      </c>
      <c r="D783" s="16" t="s">
        <v>2331</v>
      </c>
      <c r="E783" s="16">
        <v>197</v>
      </c>
      <c r="F783" s="16">
        <v>6</v>
      </c>
      <c r="G783" s="16">
        <v>4</v>
      </c>
      <c r="H783" s="16">
        <v>1</v>
      </c>
    </row>
    <row r="784" spans="1:8" x14ac:dyDescent="0.3">
      <c r="A784" s="13" t="str">
        <f t="shared" si="12"/>
        <v>gomezca012010</v>
      </c>
      <c r="B784" s="16" t="s">
        <v>792</v>
      </c>
      <c r="C784" s="16">
        <v>2010</v>
      </c>
      <c r="D784" s="16" t="s">
        <v>2329</v>
      </c>
    </row>
    <row r="785" spans="1:8" x14ac:dyDescent="0.3">
      <c r="A785" s="13" t="str">
        <f t="shared" si="12"/>
        <v>gomezca012010</v>
      </c>
      <c r="B785" s="16" t="s">
        <v>792</v>
      </c>
      <c r="C785" s="16">
        <v>2010</v>
      </c>
      <c r="D785" s="16" t="s">
        <v>2330</v>
      </c>
    </row>
    <row r="786" spans="1:8" x14ac:dyDescent="0.3">
      <c r="A786" s="13" t="str">
        <f t="shared" si="12"/>
        <v>gomezca012010</v>
      </c>
      <c r="B786" s="16" t="s">
        <v>792</v>
      </c>
      <c r="C786" s="16">
        <v>2010</v>
      </c>
      <c r="D786" s="16" t="s">
        <v>2331</v>
      </c>
      <c r="E786" s="16">
        <v>157</v>
      </c>
      <c r="F786" s="16">
        <v>2</v>
      </c>
      <c r="G786" s="16">
        <v>5</v>
      </c>
      <c r="H786" s="16">
        <v>0</v>
      </c>
    </row>
    <row r="787" spans="1:8" x14ac:dyDescent="0.3">
      <c r="A787" s="13" t="str">
        <f t="shared" si="12"/>
        <v>gomezca012010</v>
      </c>
      <c r="B787" s="16" t="s">
        <v>792</v>
      </c>
      <c r="C787" s="16">
        <v>2010</v>
      </c>
      <c r="D787" s="16" t="s">
        <v>2332</v>
      </c>
    </row>
    <row r="788" spans="1:8" x14ac:dyDescent="0.3">
      <c r="A788" s="13" t="str">
        <f t="shared" si="12"/>
        <v>gomezje012010</v>
      </c>
      <c r="B788" s="16" t="s">
        <v>1285</v>
      </c>
      <c r="C788" s="16">
        <v>2010</v>
      </c>
      <c r="D788" s="16" t="s">
        <v>2334</v>
      </c>
      <c r="E788" s="16">
        <v>7</v>
      </c>
      <c r="F788" s="16">
        <v>6</v>
      </c>
      <c r="G788" s="16">
        <v>0</v>
      </c>
      <c r="H788" s="16">
        <v>0</v>
      </c>
    </row>
    <row r="789" spans="1:8" x14ac:dyDescent="0.3">
      <c r="A789" s="13" t="str">
        <f t="shared" si="12"/>
        <v>gonzaad012010</v>
      </c>
      <c r="B789" s="16" t="s">
        <v>447</v>
      </c>
      <c r="C789" s="16">
        <v>2010</v>
      </c>
      <c r="D789" s="16" t="s">
        <v>2335</v>
      </c>
      <c r="E789" s="16">
        <v>1324</v>
      </c>
      <c r="F789" s="16">
        <v>127</v>
      </c>
      <c r="G789" s="16">
        <v>8</v>
      </c>
      <c r="H789" s="16">
        <v>125</v>
      </c>
    </row>
    <row r="790" spans="1:8" x14ac:dyDescent="0.3">
      <c r="A790" s="13" t="str">
        <f t="shared" si="12"/>
        <v>gonzaal022010</v>
      </c>
      <c r="B790" s="16" t="s">
        <v>104</v>
      </c>
      <c r="C790" s="16">
        <v>2010</v>
      </c>
      <c r="D790" s="16" t="s">
        <v>2333</v>
      </c>
      <c r="E790" s="16">
        <v>104</v>
      </c>
      <c r="F790" s="16">
        <v>272</v>
      </c>
      <c r="G790" s="16">
        <v>11</v>
      </c>
      <c r="H790" s="16">
        <v>67</v>
      </c>
    </row>
    <row r="791" spans="1:8" x14ac:dyDescent="0.3">
      <c r="A791" s="13" t="str">
        <f t="shared" si="12"/>
        <v>gonzaal022010</v>
      </c>
      <c r="B791" s="16" t="s">
        <v>104</v>
      </c>
      <c r="C791" s="16">
        <v>2010</v>
      </c>
      <c r="D791" s="16" t="s">
        <v>2333</v>
      </c>
      <c r="E791" s="16">
        <v>91</v>
      </c>
      <c r="F791" s="16">
        <v>214</v>
      </c>
      <c r="G791" s="16">
        <v>8</v>
      </c>
      <c r="H791" s="16">
        <v>49</v>
      </c>
    </row>
    <row r="792" spans="1:8" x14ac:dyDescent="0.3">
      <c r="A792" s="13" t="str">
        <f t="shared" si="12"/>
        <v>gonzaal032010</v>
      </c>
      <c r="B792" s="16" t="s">
        <v>793</v>
      </c>
      <c r="C792" s="16">
        <v>2010</v>
      </c>
      <c r="D792" s="16" t="s">
        <v>2335</v>
      </c>
      <c r="E792" s="16">
        <v>15</v>
      </c>
      <c r="F792" s="16">
        <v>0</v>
      </c>
      <c r="G792" s="16">
        <v>0</v>
      </c>
      <c r="H792" s="16">
        <v>3</v>
      </c>
    </row>
    <row r="793" spans="1:8" x14ac:dyDescent="0.3">
      <c r="A793" s="13" t="str">
        <f t="shared" si="12"/>
        <v>gonzaal032010</v>
      </c>
      <c r="B793" s="16" t="s">
        <v>793</v>
      </c>
      <c r="C793" s="16">
        <v>2010</v>
      </c>
      <c r="D793" s="16" t="s">
        <v>39</v>
      </c>
      <c r="E793" s="16">
        <v>35</v>
      </c>
      <c r="F793" s="16">
        <v>42</v>
      </c>
      <c r="G793" s="16">
        <v>1</v>
      </c>
      <c r="H793" s="16">
        <v>16</v>
      </c>
    </row>
    <row r="794" spans="1:8" x14ac:dyDescent="0.3">
      <c r="A794" s="13" t="str">
        <f t="shared" si="12"/>
        <v>gonzaal032010</v>
      </c>
      <c r="B794" s="16" t="s">
        <v>793</v>
      </c>
      <c r="C794" s="16">
        <v>2010</v>
      </c>
      <c r="D794" s="16" t="s">
        <v>40</v>
      </c>
      <c r="E794" s="16">
        <v>16</v>
      </c>
      <c r="F794" s="16">
        <v>47</v>
      </c>
      <c r="G794" s="16">
        <v>3</v>
      </c>
      <c r="H794" s="16">
        <v>3</v>
      </c>
    </row>
    <row r="795" spans="1:8" x14ac:dyDescent="0.3">
      <c r="A795" s="13" t="str">
        <f t="shared" si="12"/>
        <v>gonzaal032010</v>
      </c>
      <c r="B795" s="16" t="s">
        <v>793</v>
      </c>
      <c r="C795" s="16">
        <v>2010</v>
      </c>
      <c r="D795" s="16" t="s">
        <v>2331</v>
      </c>
      <c r="E795" s="16">
        <v>0</v>
      </c>
      <c r="F795" s="16">
        <v>0</v>
      </c>
      <c r="G795" s="16">
        <v>0</v>
      </c>
      <c r="H795" s="16">
        <v>0</v>
      </c>
    </row>
    <row r="796" spans="1:8" x14ac:dyDescent="0.3">
      <c r="A796" s="13" t="str">
        <f t="shared" si="12"/>
        <v>gonzaal032010</v>
      </c>
      <c r="B796" s="16" t="s">
        <v>793</v>
      </c>
      <c r="C796" s="16">
        <v>2010</v>
      </c>
      <c r="D796" s="16" t="s">
        <v>2332</v>
      </c>
    </row>
    <row r="797" spans="1:8" x14ac:dyDescent="0.3">
      <c r="A797" s="13" t="str">
        <f t="shared" si="12"/>
        <v>gonzaal032010</v>
      </c>
      <c r="B797" s="16" t="s">
        <v>793</v>
      </c>
      <c r="C797" s="16">
        <v>2010</v>
      </c>
      <c r="D797" s="16" t="s">
        <v>2333</v>
      </c>
      <c r="E797" s="16">
        <v>9</v>
      </c>
      <c r="F797" s="16">
        <v>26</v>
      </c>
      <c r="G797" s="16">
        <v>1</v>
      </c>
      <c r="H797" s="16">
        <v>6</v>
      </c>
    </row>
    <row r="798" spans="1:8" x14ac:dyDescent="0.3">
      <c r="A798" s="13" t="str">
        <f t="shared" si="12"/>
        <v>gonzaca012010</v>
      </c>
      <c r="B798" s="16" t="s">
        <v>928</v>
      </c>
      <c r="C798" s="16">
        <v>2010</v>
      </c>
      <c r="D798" s="16" t="s">
        <v>2329</v>
      </c>
    </row>
    <row r="799" spans="1:8" x14ac:dyDescent="0.3">
      <c r="A799" s="13" t="str">
        <f t="shared" si="12"/>
        <v>gonzaca012010</v>
      </c>
      <c r="B799" s="16" t="s">
        <v>928</v>
      </c>
      <c r="C799" s="16">
        <v>2010</v>
      </c>
      <c r="D799" s="16" t="s">
        <v>2330</v>
      </c>
    </row>
    <row r="800" spans="1:8" x14ac:dyDescent="0.3">
      <c r="A800" s="13" t="str">
        <f t="shared" si="12"/>
        <v>gonzaca012010</v>
      </c>
      <c r="B800" s="16" t="s">
        <v>928</v>
      </c>
      <c r="C800" s="16">
        <v>2010</v>
      </c>
      <c r="D800" s="16" t="s">
        <v>2331</v>
      </c>
      <c r="E800" s="16">
        <v>259</v>
      </c>
      <c r="F800" s="16">
        <v>8</v>
      </c>
      <c r="G800" s="16">
        <v>1</v>
      </c>
      <c r="H800" s="16">
        <v>1</v>
      </c>
    </row>
    <row r="801" spans="1:8" x14ac:dyDescent="0.3">
      <c r="A801" s="13" t="str">
        <f t="shared" si="12"/>
        <v>gonzaca012010</v>
      </c>
      <c r="B801" s="16" t="s">
        <v>928</v>
      </c>
      <c r="C801" s="16">
        <v>2010</v>
      </c>
      <c r="D801" s="16" t="s">
        <v>2332</v>
      </c>
    </row>
    <row r="802" spans="1:8" x14ac:dyDescent="0.3">
      <c r="A802" s="13" t="str">
        <f t="shared" si="12"/>
        <v>gonzaen012010</v>
      </c>
      <c r="B802" s="16" t="s">
        <v>649</v>
      </c>
      <c r="C802" s="16">
        <v>2010</v>
      </c>
      <c r="D802" s="16" t="s">
        <v>2334</v>
      </c>
      <c r="E802" s="16">
        <v>3</v>
      </c>
      <c r="F802" s="16">
        <v>2</v>
      </c>
      <c r="G802" s="16">
        <v>0</v>
      </c>
      <c r="H802" s="16">
        <v>0</v>
      </c>
    </row>
    <row r="803" spans="1:8" x14ac:dyDescent="0.3">
      <c r="A803" s="13" t="str">
        <f t="shared" si="12"/>
        <v>gonzagi012010</v>
      </c>
      <c r="B803" s="16" t="s">
        <v>929</v>
      </c>
      <c r="C803" s="16">
        <v>2010</v>
      </c>
      <c r="D803" s="16" t="s">
        <v>2334</v>
      </c>
      <c r="E803" s="16">
        <v>7</v>
      </c>
      <c r="F803" s="16">
        <v>33</v>
      </c>
      <c r="G803" s="16">
        <v>1</v>
      </c>
      <c r="H803" s="16">
        <v>0</v>
      </c>
    </row>
    <row r="804" spans="1:8" x14ac:dyDescent="0.3">
      <c r="A804" s="13" t="str">
        <f t="shared" si="12"/>
        <v>gonzami022010</v>
      </c>
      <c r="B804" s="16" t="s">
        <v>374</v>
      </c>
      <c r="C804" s="16">
        <v>2010</v>
      </c>
      <c r="D804" s="16" t="s">
        <v>2334</v>
      </c>
      <c r="E804" s="16">
        <v>0</v>
      </c>
      <c r="F804" s="16">
        <v>0</v>
      </c>
      <c r="G804" s="16">
        <v>1</v>
      </c>
      <c r="H804" s="16">
        <v>0</v>
      </c>
    </row>
    <row r="805" spans="1:8" x14ac:dyDescent="0.3">
      <c r="A805" s="13" t="str">
        <f t="shared" si="12"/>
        <v>gordoal012010</v>
      </c>
      <c r="B805" s="16" t="s">
        <v>794</v>
      </c>
      <c r="C805" s="16">
        <v>2010</v>
      </c>
      <c r="D805" s="16" t="s">
        <v>2335</v>
      </c>
      <c r="E805" s="16">
        <v>1</v>
      </c>
      <c r="F805" s="16">
        <v>0</v>
      </c>
      <c r="G805" s="16">
        <v>0</v>
      </c>
      <c r="H805" s="16">
        <v>0</v>
      </c>
    </row>
    <row r="806" spans="1:8" x14ac:dyDescent="0.3">
      <c r="A806" s="13" t="str">
        <f t="shared" si="12"/>
        <v>gordoal012010</v>
      </c>
      <c r="B806" s="16" t="s">
        <v>794</v>
      </c>
      <c r="C806" s="16">
        <v>2010</v>
      </c>
      <c r="D806" s="16" t="s">
        <v>40</v>
      </c>
      <c r="E806" s="16">
        <v>3</v>
      </c>
      <c r="F806" s="16">
        <v>10</v>
      </c>
      <c r="G806" s="16">
        <v>4</v>
      </c>
      <c r="H806" s="16">
        <v>0</v>
      </c>
    </row>
    <row r="807" spans="1:8" x14ac:dyDescent="0.3">
      <c r="A807" s="13" t="str">
        <f t="shared" si="12"/>
        <v>gordoal012010</v>
      </c>
      <c r="B807" s="16" t="s">
        <v>794</v>
      </c>
      <c r="C807" s="16">
        <v>2010</v>
      </c>
      <c r="D807" s="16" t="s">
        <v>2330</v>
      </c>
    </row>
    <row r="808" spans="1:8" x14ac:dyDescent="0.3">
      <c r="A808" s="13" t="str">
        <f t="shared" si="12"/>
        <v>gordoal012010</v>
      </c>
      <c r="B808" s="16" t="s">
        <v>794</v>
      </c>
      <c r="C808" s="16">
        <v>2010</v>
      </c>
      <c r="D808" s="16" t="s">
        <v>2331</v>
      </c>
      <c r="E808" s="16">
        <v>137</v>
      </c>
      <c r="F808" s="16">
        <v>2</v>
      </c>
      <c r="G808" s="16">
        <v>3</v>
      </c>
      <c r="H808" s="16">
        <v>1</v>
      </c>
    </row>
    <row r="809" spans="1:8" x14ac:dyDescent="0.3">
      <c r="A809" s="13" t="str">
        <f t="shared" si="12"/>
        <v>gordoal012010</v>
      </c>
      <c r="B809" s="16" t="s">
        <v>794</v>
      </c>
      <c r="C809" s="16">
        <v>2010</v>
      </c>
      <c r="D809" s="16" t="s">
        <v>2332</v>
      </c>
    </row>
    <row r="810" spans="1:8" x14ac:dyDescent="0.3">
      <c r="A810" s="13" t="str">
        <f t="shared" si="12"/>
        <v>gorzeto012010</v>
      </c>
      <c r="B810" s="16" t="s">
        <v>545</v>
      </c>
      <c r="C810" s="16">
        <v>2010</v>
      </c>
      <c r="D810" s="16" t="s">
        <v>2334</v>
      </c>
      <c r="E810" s="16">
        <v>5</v>
      </c>
      <c r="F810" s="16">
        <v>16</v>
      </c>
      <c r="G810" s="16">
        <v>1</v>
      </c>
      <c r="H810" s="16">
        <v>0</v>
      </c>
    </row>
    <row r="811" spans="1:8" x14ac:dyDescent="0.3">
      <c r="A811" s="13" t="str">
        <f t="shared" si="12"/>
        <v>grabojo022010</v>
      </c>
      <c r="B811" s="16" t="s">
        <v>375</v>
      </c>
      <c r="C811" s="16">
        <v>2010</v>
      </c>
      <c r="D811" s="16" t="s">
        <v>2334</v>
      </c>
      <c r="E811" s="16">
        <v>1</v>
      </c>
      <c r="F811" s="16">
        <v>3</v>
      </c>
      <c r="G811" s="16">
        <v>2</v>
      </c>
      <c r="H811" s="16">
        <v>0</v>
      </c>
    </row>
    <row r="812" spans="1:8" x14ac:dyDescent="0.3">
      <c r="A812" s="13" t="str">
        <f t="shared" si="12"/>
        <v>grandcu012010</v>
      </c>
      <c r="B812" s="16" t="s">
        <v>448</v>
      </c>
      <c r="C812" s="16">
        <v>2010</v>
      </c>
      <c r="D812" s="16" t="s">
        <v>2329</v>
      </c>
    </row>
    <row r="813" spans="1:8" x14ac:dyDescent="0.3">
      <c r="A813" s="13" t="str">
        <f t="shared" si="12"/>
        <v>grandcu012010</v>
      </c>
      <c r="B813" s="16" t="s">
        <v>448</v>
      </c>
      <c r="C813" s="16">
        <v>2010</v>
      </c>
      <c r="D813" s="16" t="s">
        <v>2331</v>
      </c>
      <c r="E813" s="16">
        <v>316</v>
      </c>
      <c r="F813" s="16">
        <v>5</v>
      </c>
      <c r="G813" s="16">
        <v>2</v>
      </c>
      <c r="H813" s="16">
        <v>2</v>
      </c>
    </row>
    <row r="814" spans="1:8" x14ac:dyDescent="0.3">
      <c r="A814" s="13" t="str">
        <f t="shared" si="12"/>
        <v>grayje022010</v>
      </c>
      <c r="B814" s="16" t="s">
        <v>931</v>
      </c>
      <c r="C814" s="16">
        <v>2010</v>
      </c>
      <c r="D814" s="16" t="s">
        <v>2334</v>
      </c>
      <c r="E814" s="16">
        <v>0</v>
      </c>
      <c r="F814" s="16">
        <v>2</v>
      </c>
      <c r="G814" s="16">
        <v>0</v>
      </c>
      <c r="H814" s="16">
        <v>1</v>
      </c>
    </row>
    <row r="815" spans="1:8" x14ac:dyDescent="0.3">
      <c r="A815" s="13" t="str">
        <f t="shared" si="12"/>
        <v>greenni012010</v>
      </c>
      <c r="B815" s="16" t="s">
        <v>449</v>
      </c>
      <c r="C815" s="16">
        <v>2010</v>
      </c>
      <c r="D815" s="16" t="s">
        <v>39</v>
      </c>
      <c r="E815" s="16">
        <v>4</v>
      </c>
      <c r="F815" s="16">
        <v>9</v>
      </c>
      <c r="G815" s="16">
        <v>0</v>
      </c>
      <c r="H815" s="16">
        <v>2</v>
      </c>
    </row>
    <row r="816" spans="1:8" x14ac:dyDescent="0.3">
      <c r="A816" s="13" t="str">
        <f t="shared" si="12"/>
        <v>greenni012010</v>
      </c>
      <c r="B816" s="16" t="s">
        <v>449</v>
      </c>
      <c r="C816" s="16">
        <v>2010</v>
      </c>
      <c r="D816" s="16" t="s">
        <v>39</v>
      </c>
      <c r="E816" s="16">
        <v>3</v>
      </c>
      <c r="F816" s="16">
        <v>8</v>
      </c>
      <c r="G816" s="16">
        <v>0</v>
      </c>
      <c r="H816" s="16">
        <v>0</v>
      </c>
    </row>
    <row r="817" spans="1:8" x14ac:dyDescent="0.3">
      <c r="A817" s="13" t="str">
        <f t="shared" si="12"/>
        <v>greenni012010</v>
      </c>
      <c r="B817" s="16" t="s">
        <v>449</v>
      </c>
      <c r="C817" s="16">
        <v>2010</v>
      </c>
      <c r="D817" s="16" t="s">
        <v>2333</v>
      </c>
      <c r="E817" s="16">
        <v>0</v>
      </c>
      <c r="F817" s="16">
        <v>0</v>
      </c>
      <c r="G817" s="16">
        <v>0</v>
      </c>
      <c r="H817" s="16">
        <v>0</v>
      </c>
    </row>
    <row r="818" spans="1:8" x14ac:dyDescent="0.3">
      <c r="A818" s="13" t="str">
        <f t="shared" si="12"/>
        <v>greenni012010</v>
      </c>
      <c r="B818" s="16" t="s">
        <v>449</v>
      </c>
      <c r="C818" s="16">
        <v>2010</v>
      </c>
      <c r="D818" s="16" t="s">
        <v>2333</v>
      </c>
      <c r="E818" s="16">
        <v>3</v>
      </c>
      <c r="F818" s="16">
        <v>2</v>
      </c>
      <c r="G818" s="16">
        <v>0</v>
      </c>
      <c r="H818" s="16">
        <v>0</v>
      </c>
    </row>
    <row r="819" spans="1:8" x14ac:dyDescent="0.3">
      <c r="A819" s="13" t="str">
        <f t="shared" si="12"/>
        <v>greense012010</v>
      </c>
      <c r="B819" s="16" t="s">
        <v>650</v>
      </c>
      <c r="C819" s="16">
        <v>2010</v>
      </c>
      <c r="D819" s="16" t="s">
        <v>2334</v>
      </c>
      <c r="E819" s="16">
        <v>1</v>
      </c>
      <c r="F819" s="16">
        <v>1</v>
      </c>
      <c r="G819" s="16">
        <v>0</v>
      </c>
      <c r="H819" s="16">
        <v>0</v>
      </c>
    </row>
    <row r="820" spans="1:8" x14ac:dyDescent="0.3">
      <c r="A820" s="13" t="str">
        <f t="shared" si="12"/>
        <v>greenty022010</v>
      </c>
      <c r="B820" s="16" t="s">
        <v>1095</v>
      </c>
      <c r="C820" s="16">
        <v>2010</v>
      </c>
      <c r="D820" s="16" t="s">
        <v>39</v>
      </c>
      <c r="E820" s="16">
        <v>7</v>
      </c>
      <c r="F820" s="16">
        <v>22</v>
      </c>
      <c r="G820" s="16">
        <v>2</v>
      </c>
      <c r="H820" s="16">
        <v>6</v>
      </c>
    </row>
    <row r="821" spans="1:8" x14ac:dyDescent="0.3">
      <c r="A821" s="13" t="str">
        <f t="shared" si="12"/>
        <v>greenty022010</v>
      </c>
      <c r="B821" s="16" t="s">
        <v>1095</v>
      </c>
      <c r="C821" s="16">
        <v>2010</v>
      </c>
      <c r="D821" s="16" t="s">
        <v>40</v>
      </c>
      <c r="E821" s="16">
        <v>1</v>
      </c>
      <c r="F821" s="16">
        <v>12</v>
      </c>
      <c r="G821" s="16">
        <v>1</v>
      </c>
      <c r="H821" s="16">
        <v>0</v>
      </c>
    </row>
    <row r="822" spans="1:8" x14ac:dyDescent="0.3">
      <c r="A822" s="13" t="str">
        <f t="shared" si="12"/>
        <v>greenty022010</v>
      </c>
      <c r="B822" s="16" t="s">
        <v>1095</v>
      </c>
      <c r="C822" s="16">
        <v>2010</v>
      </c>
      <c r="D822" s="16" t="s">
        <v>2333</v>
      </c>
      <c r="E822" s="16">
        <v>22</v>
      </c>
      <c r="F822" s="16">
        <v>49</v>
      </c>
      <c r="G822" s="16">
        <v>5</v>
      </c>
      <c r="H822" s="16">
        <v>12</v>
      </c>
    </row>
    <row r="823" spans="1:8" x14ac:dyDescent="0.3">
      <c r="A823" s="13" t="str">
        <f t="shared" si="12"/>
        <v>gregelu012010</v>
      </c>
      <c r="B823" s="16" t="s">
        <v>1096</v>
      </c>
      <c r="C823" s="16">
        <v>2010</v>
      </c>
      <c r="D823" s="16" t="s">
        <v>2334</v>
      </c>
      <c r="E823" s="16">
        <v>8</v>
      </c>
      <c r="F823" s="16">
        <v>14</v>
      </c>
      <c r="G823" s="16">
        <v>0</v>
      </c>
      <c r="H823" s="16">
        <v>1</v>
      </c>
    </row>
    <row r="824" spans="1:8" x14ac:dyDescent="0.3">
      <c r="A824" s="13" t="str">
        <f t="shared" si="12"/>
        <v>greggke012010</v>
      </c>
      <c r="B824" s="16" t="s">
        <v>376</v>
      </c>
      <c r="C824" s="16">
        <v>2010</v>
      </c>
      <c r="D824" s="16" t="s">
        <v>2334</v>
      </c>
      <c r="E824" s="16">
        <v>3</v>
      </c>
      <c r="F824" s="16">
        <v>3</v>
      </c>
      <c r="G824" s="16">
        <v>1</v>
      </c>
      <c r="H824" s="16">
        <v>0</v>
      </c>
    </row>
    <row r="825" spans="1:8" x14ac:dyDescent="0.3">
      <c r="A825" s="13" t="str">
        <f t="shared" si="12"/>
        <v>greinza012010</v>
      </c>
      <c r="B825" s="16" t="s">
        <v>450</v>
      </c>
      <c r="C825" s="16">
        <v>2010</v>
      </c>
      <c r="D825" s="16" t="s">
        <v>2334</v>
      </c>
      <c r="E825" s="16">
        <v>14</v>
      </c>
      <c r="F825" s="16">
        <v>34</v>
      </c>
      <c r="G825" s="16">
        <v>1</v>
      </c>
      <c r="H825" s="16">
        <v>1</v>
      </c>
    </row>
    <row r="826" spans="1:8" x14ac:dyDescent="0.3">
      <c r="A826" s="13" t="str">
        <f t="shared" si="12"/>
        <v>grossga012010</v>
      </c>
      <c r="B826" s="16" t="s">
        <v>451</v>
      </c>
      <c r="C826" s="16">
        <v>2010</v>
      </c>
      <c r="D826" s="16" t="s">
        <v>2329</v>
      </c>
    </row>
    <row r="827" spans="1:8" x14ac:dyDescent="0.3">
      <c r="A827" s="13" t="str">
        <f t="shared" si="12"/>
        <v>grossga012010</v>
      </c>
      <c r="B827" s="16" t="s">
        <v>451</v>
      </c>
      <c r="C827" s="16">
        <v>2010</v>
      </c>
      <c r="D827" s="16" t="s">
        <v>2330</v>
      </c>
    </row>
    <row r="828" spans="1:8" x14ac:dyDescent="0.3">
      <c r="A828" s="13" t="str">
        <f t="shared" si="12"/>
        <v>grossga012010</v>
      </c>
      <c r="B828" s="16" t="s">
        <v>451</v>
      </c>
      <c r="C828" s="16">
        <v>2010</v>
      </c>
      <c r="D828" s="16" t="s">
        <v>2331</v>
      </c>
      <c r="E828" s="16">
        <v>112</v>
      </c>
      <c r="F828" s="16">
        <v>6</v>
      </c>
      <c r="G828" s="16">
        <v>1</v>
      </c>
      <c r="H828" s="16">
        <v>0</v>
      </c>
    </row>
    <row r="829" spans="1:8" x14ac:dyDescent="0.3">
      <c r="A829" s="13" t="str">
        <f t="shared" si="12"/>
        <v>grossga012010</v>
      </c>
      <c r="B829" s="16" t="s">
        <v>451</v>
      </c>
      <c r="C829" s="16">
        <v>2010</v>
      </c>
      <c r="D829" s="16" t="s">
        <v>2332</v>
      </c>
    </row>
    <row r="830" spans="1:8" x14ac:dyDescent="0.3">
      <c r="A830" s="13" t="str">
        <f t="shared" si="12"/>
        <v>grudzma012010</v>
      </c>
      <c r="B830" s="16" t="s">
        <v>107</v>
      </c>
      <c r="C830" s="16">
        <v>2010</v>
      </c>
      <c r="D830" s="16" t="s">
        <v>39</v>
      </c>
      <c r="E830" s="16">
        <v>54</v>
      </c>
      <c r="F830" s="16">
        <v>86</v>
      </c>
      <c r="G830" s="16">
        <v>2</v>
      </c>
      <c r="H830" s="16">
        <v>22</v>
      </c>
    </row>
    <row r="831" spans="1:8" x14ac:dyDescent="0.3">
      <c r="A831" s="13" t="str">
        <f t="shared" si="12"/>
        <v>guerrma022010</v>
      </c>
      <c r="B831" s="16" t="s">
        <v>452</v>
      </c>
      <c r="C831" s="16">
        <v>2010</v>
      </c>
      <c r="D831" s="16" t="s">
        <v>2334</v>
      </c>
      <c r="E831" s="16">
        <v>8</v>
      </c>
      <c r="F831" s="16">
        <v>11</v>
      </c>
      <c r="G831" s="16">
        <v>0</v>
      </c>
      <c r="H831" s="16">
        <v>0</v>
      </c>
    </row>
    <row r="832" spans="1:8" x14ac:dyDescent="0.3">
      <c r="A832" s="13" t="str">
        <f t="shared" si="12"/>
        <v>guerrvl012010</v>
      </c>
      <c r="B832" s="16" t="s">
        <v>108</v>
      </c>
      <c r="C832" s="16">
        <v>2010</v>
      </c>
      <c r="D832" s="16" t="s">
        <v>2330</v>
      </c>
    </row>
    <row r="833" spans="1:8" x14ac:dyDescent="0.3">
      <c r="A833" s="13" t="str">
        <f t="shared" si="12"/>
        <v>guerrvl012010</v>
      </c>
      <c r="B833" s="16" t="s">
        <v>108</v>
      </c>
      <c r="C833" s="16">
        <v>2010</v>
      </c>
      <c r="D833" s="16" t="s">
        <v>2331</v>
      </c>
      <c r="E833" s="16">
        <v>28</v>
      </c>
      <c r="F833" s="16">
        <v>1</v>
      </c>
      <c r="G833" s="16">
        <v>2</v>
      </c>
      <c r="H833" s="16">
        <v>0</v>
      </c>
    </row>
    <row r="834" spans="1:8" x14ac:dyDescent="0.3">
      <c r="A834" s="13" t="str">
        <f t="shared" si="12"/>
        <v>guerrvl012010</v>
      </c>
      <c r="B834" s="16" t="s">
        <v>108</v>
      </c>
      <c r="C834" s="16">
        <v>2010</v>
      </c>
      <c r="D834" s="16" t="s">
        <v>2332</v>
      </c>
    </row>
    <row r="835" spans="1:8" x14ac:dyDescent="0.3">
      <c r="A835" s="13" t="str">
        <f t="shared" ref="A835:A898" si="13">(B835&amp;C835)</f>
        <v>guillca012010</v>
      </c>
      <c r="B835" s="16" t="s">
        <v>109</v>
      </c>
      <c r="C835" s="16">
        <v>2010</v>
      </c>
      <c r="D835" s="16" t="s">
        <v>39</v>
      </c>
      <c r="E835" s="16">
        <v>86</v>
      </c>
      <c r="F835" s="16">
        <v>138</v>
      </c>
      <c r="G835" s="16">
        <v>3</v>
      </c>
      <c r="H835" s="16">
        <v>32</v>
      </c>
    </row>
    <row r="836" spans="1:8" x14ac:dyDescent="0.3">
      <c r="A836" s="13" t="str">
        <f t="shared" si="13"/>
        <v>guillca012010</v>
      </c>
      <c r="B836" s="16" t="s">
        <v>109</v>
      </c>
      <c r="C836" s="16">
        <v>2010</v>
      </c>
      <c r="D836" s="16" t="s">
        <v>2330</v>
      </c>
    </row>
    <row r="837" spans="1:8" x14ac:dyDescent="0.3">
      <c r="A837" s="13" t="str">
        <f t="shared" si="13"/>
        <v>guillca012010</v>
      </c>
      <c r="B837" s="16" t="s">
        <v>109</v>
      </c>
      <c r="C837" s="16">
        <v>2010</v>
      </c>
      <c r="D837" s="16" t="s">
        <v>2331</v>
      </c>
      <c r="E837" s="16">
        <v>6</v>
      </c>
      <c r="F837" s="16">
        <v>0</v>
      </c>
      <c r="G837" s="16">
        <v>1</v>
      </c>
      <c r="H837" s="16">
        <v>0</v>
      </c>
    </row>
    <row r="838" spans="1:8" x14ac:dyDescent="0.3">
      <c r="A838" s="13" t="str">
        <f t="shared" si="13"/>
        <v>guilljo012010</v>
      </c>
      <c r="B838" s="16" t="s">
        <v>110</v>
      </c>
      <c r="C838" s="16">
        <v>2010</v>
      </c>
      <c r="D838" s="16" t="s">
        <v>2331</v>
      </c>
      <c r="E838" s="16">
        <v>41</v>
      </c>
      <c r="F838" s="16">
        <v>1</v>
      </c>
      <c r="G838" s="16">
        <v>1</v>
      </c>
      <c r="H838" s="16">
        <v>0</v>
      </c>
    </row>
    <row r="839" spans="1:8" x14ac:dyDescent="0.3">
      <c r="A839" s="13" t="str">
        <f t="shared" si="13"/>
        <v>guilljo012010</v>
      </c>
      <c r="B839" s="16" t="s">
        <v>110</v>
      </c>
      <c r="C839" s="16">
        <v>2010</v>
      </c>
      <c r="D839" s="16" t="s">
        <v>2331</v>
      </c>
      <c r="E839" s="16">
        <v>57</v>
      </c>
      <c r="F839" s="16">
        <v>2</v>
      </c>
      <c r="G839" s="16">
        <v>2</v>
      </c>
      <c r="H839" s="16">
        <v>0</v>
      </c>
    </row>
    <row r="840" spans="1:8" x14ac:dyDescent="0.3">
      <c r="A840" s="13" t="str">
        <f t="shared" si="13"/>
        <v>guilljo012010</v>
      </c>
      <c r="B840" s="16" t="s">
        <v>110</v>
      </c>
      <c r="C840" s="16">
        <v>2010</v>
      </c>
      <c r="D840" s="16" t="s">
        <v>2332</v>
      </c>
    </row>
    <row r="841" spans="1:8" x14ac:dyDescent="0.3">
      <c r="A841" s="13" t="str">
        <f t="shared" si="13"/>
        <v>guilljo012010</v>
      </c>
      <c r="B841" s="16" t="s">
        <v>110</v>
      </c>
      <c r="C841" s="16">
        <v>2010</v>
      </c>
      <c r="D841" s="16" t="s">
        <v>2332</v>
      </c>
    </row>
    <row r="842" spans="1:8" x14ac:dyDescent="0.3">
      <c r="A842" s="13" t="str">
        <f t="shared" si="13"/>
        <v>guthrje012010</v>
      </c>
      <c r="B842" s="16" t="s">
        <v>453</v>
      </c>
      <c r="C842" s="16">
        <v>2010</v>
      </c>
      <c r="D842" s="16" t="s">
        <v>2334</v>
      </c>
      <c r="E842" s="16">
        <v>14</v>
      </c>
      <c r="F842" s="16">
        <v>30</v>
      </c>
      <c r="G842" s="16">
        <v>4</v>
      </c>
      <c r="H842" s="16">
        <v>0</v>
      </c>
    </row>
    <row r="843" spans="1:8" x14ac:dyDescent="0.3">
      <c r="A843" s="13" t="str">
        <f t="shared" si="13"/>
        <v>gutiefr012010</v>
      </c>
      <c r="B843" s="16" t="s">
        <v>547</v>
      </c>
      <c r="C843" s="16">
        <v>2010</v>
      </c>
      <c r="D843" s="16" t="s">
        <v>2329</v>
      </c>
    </row>
    <row r="844" spans="1:8" x14ac:dyDescent="0.3">
      <c r="A844" s="13" t="str">
        <f t="shared" si="13"/>
        <v>gutiefr012010</v>
      </c>
      <c r="B844" s="16" t="s">
        <v>547</v>
      </c>
      <c r="C844" s="16">
        <v>2010</v>
      </c>
      <c r="D844" s="16" t="s">
        <v>2331</v>
      </c>
      <c r="E844" s="16">
        <v>413</v>
      </c>
      <c r="F844" s="16">
        <v>2</v>
      </c>
      <c r="G844" s="16">
        <v>0</v>
      </c>
      <c r="H844" s="16">
        <v>0</v>
      </c>
    </row>
    <row r="845" spans="1:8" x14ac:dyDescent="0.3">
      <c r="A845" s="13" t="str">
        <f t="shared" si="13"/>
        <v>gutieju012010</v>
      </c>
      <c r="B845" s="16" t="s">
        <v>795</v>
      </c>
      <c r="C845" s="16">
        <v>2010</v>
      </c>
      <c r="D845" s="16" t="s">
        <v>2334</v>
      </c>
      <c r="E845" s="16">
        <v>3</v>
      </c>
      <c r="F845" s="16">
        <v>10</v>
      </c>
      <c r="G845" s="16">
        <v>1</v>
      </c>
      <c r="H845" s="16">
        <v>1</v>
      </c>
    </row>
    <row r="846" spans="1:8" x14ac:dyDescent="0.3">
      <c r="A846" s="13" t="str">
        <f t="shared" si="13"/>
        <v>guzmacr012010</v>
      </c>
      <c r="B846" s="16" t="s">
        <v>111</v>
      </c>
      <c r="C846" s="16">
        <v>2010</v>
      </c>
      <c r="D846" s="16" t="s">
        <v>39</v>
      </c>
      <c r="E846" s="16">
        <v>122</v>
      </c>
      <c r="F846" s="16">
        <v>165</v>
      </c>
      <c r="G846" s="16">
        <v>6</v>
      </c>
      <c r="H846" s="16">
        <v>29</v>
      </c>
    </row>
    <row r="847" spans="1:8" x14ac:dyDescent="0.3">
      <c r="A847" s="13" t="str">
        <f t="shared" si="13"/>
        <v>guzmacr012010</v>
      </c>
      <c r="B847" s="16" t="s">
        <v>111</v>
      </c>
      <c r="C847" s="16">
        <v>2010</v>
      </c>
      <c r="D847" s="16" t="s">
        <v>39</v>
      </c>
      <c r="E847" s="16">
        <v>12</v>
      </c>
      <c r="F847" s="16">
        <v>21</v>
      </c>
      <c r="G847" s="16">
        <v>1</v>
      </c>
      <c r="H847" s="16">
        <v>3</v>
      </c>
    </row>
    <row r="848" spans="1:8" x14ac:dyDescent="0.3">
      <c r="A848" s="13" t="str">
        <f t="shared" si="13"/>
        <v>guzmacr012010</v>
      </c>
      <c r="B848" s="16" t="s">
        <v>111</v>
      </c>
      <c r="C848" s="16">
        <v>2010</v>
      </c>
      <c r="D848" s="16" t="s">
        <v>2331</v>
      </c>
      <c r="E848" s="16">
        <v>8</v>
      </c>
      <c r="F848" s="16">
        <v>0</v>
      </c>
      <c r="G848" s="16">
        <v>1</v>
      </c>
      <c r="H848" s="16">
        <v>0</v>
      </c>
    </row>
    <row r="849" spans="1:8" x14ac:dyDescent="0.3">
      <c r="A849" s="13" t="str">
        <f t="shared" si="13"/>
        <v>guzmacr012010</v>
      </c>
      <c r="B849" s="16" t="s">
        <v>111</v>
      </c>
      <c r="C849" s="16">
        <v>2010</v>
      </c>
      <c r="D849" s="16" t="s">
        <v>2332</v>
      </c>
    </row>
    <row r="850" spans="1:8" x14ac:dyDescent="0.3">
      <c r="A850" s="13" t="str">
        <f t="shared" si="13"/>
        <v>guzmacr012010</v>
      </c>
      <c r="B850" s="16" t="s">
        <v>111</v>
      </c>
      <c r="C850" s="16">
        <v>2010</v>
      </c>
      <c r="D850" s="16" t="s">
        <v>2333</v>
      </c>
      <c r="E850" s="16">
        <v>23</v>
      </c>
      <c r="F850" s="16">
        <v>52</v>
      </c>
      <c r="G850" s="16">
        <v>2</v>
      </c>
      <c r="H850" s="16">
        <v>5</v>
      </c>
    </row>
    <row r="851" spans="1:8" x14ac:dyDescent="0.3">
      <c r="A851" s="13" t="str">
        <f t="shared" si="13"/>
        <v>guzmacr012010</v>
      </c>
      <c r="B851" s="16" t="s">
        <v>111</v>
      </c>
      <c r="C851" s="16">
        <v>2010</v>
      </c>
      <c r="D851" s="16" t="s">
        <v>2333</v>
      </c>
      <c r="E851" s="16">
        <v>4</v>
      </c>
      <c r="F851" s="16">
        <v>4</v>
      </c>
      <c r="G851" s="16">
        <v>1</v>
      </c>
      <c r="H851" s="16">
        <v>0</v>
      </c>
    </row>
    <row r="852" spans="1:8" x14ac:dyDescent="0.3">
      <c r="A852" s="13" t="str">
        <f t="shared" si="13"/>
        <v>gwynnto022010</v>
      </c>
      <c r="B852" s="16" t="s">
        <v>651</v>
      </c>
      <c r="C852" s="16">
        <v>2010</v>
      </c>
      <c r="D852" s="16" t="s">
        <v>2329</v>
      </c>
    </row>
    <row r="853" spans="1:8" x14ac:dyDescent="0.3">
      <c r="A853" s="13" t="str">
        <f t="shared" si="13"/>
        <v>gwynnto022010</v>
      </c>
      <c r="B853" s="16" t="s">
        <v>651</v>
      </c>
      <c r="C853" s="16">
        <v>2010</v>
      </c>
      <c r="D853" s="16" t="s">
        <v>2331</v>
      </c>
      <c r="E853" s="16">
        <v>160</v>
      </c>
      <c r="F853" s="16">
        <v>5</v>
      </c>
      <c r="G853" s="16">
        <v>0</v>
      </c>
      <c r="H853" s="16">
        <v>0</v>
      </c>
    </row>
    <row r="854" spans="1:8" x14ac:dyDescent="0.3">
      <c r="A854" s="13" t="str">
        <f t="shared" si="13"/>
        <v>haegech012010</v>
      </c>
      <c r="B854" s="16" t="s">
        <v>652</v>
      </c>
      <c r="C854" s="16">
        <v>2010</v>
      </c>
      <c r="D854" s="16" t="s">
        <v>2334</v>
      </c>
      <c r="E854" s="16">
        <v>1</v>
      </c>
      <c r="F854" s="16">
        <v>7</v>
      </c>
      <c r="G854" s="16">
        <v>0</v>
      </c>
      <c r="H854" s="16">
        <v>0</v>
      </c>
    </row>
    <row r="855" spans="1:8" x14ac:dyDescent="0.3">
      <c r="A855" s="13" t="str">
        <f t="shared" si="13"/>
        <v>hairsje022010</v>
      </c>
      <c r="B855" s="16" t="s">
        <v>112</v>
      </c>
      <c r="C855" s="16">
        <v>2010</v>
      </c>
      <c r="D855" s="16" t="s">
        <v>39</v>
      </c>
      <c r="E855" s="16">
        <v>77</v>
      </c>
      <c r="F855" s="16">
        <v>112</v>
      </c>
      <c r="G855" s="16">
        <v>1</v>
      </c>
      <c r="H855" s="16">
        <v>26</v>
      </c>
    </row>
    <row r="856" spans="1:8" x14ac:dyDescent="0.3">
      <c r="A856" s="13" t="str">
        <f t="shared" si="13"/>
        <v>hairsje022010</v>
      </c>
      <c r="B856" s="16" t="s">
        <v>112</v>
      </c>
      <c r="C856" s="16">
        <v>2010</v>
      </c>
      <c r="D856" s="16" t="s">
        <v>40</v>
      </c>
      <c r="E856" s="16">
        <v>1</v>
      </c>
      <c r="F856" s="16">
        <v>3</v>
      </c>
      <c r="G856" s="16">
        <v>0</v>
      </c>
      <c r="H856" s="16">
        <v>0</v>
      </c>
    </row>
    <row r="857" spans="1:8" x14ac:dyDescent="0.3">
      <c r="A857" s="13" t="str">
        <f t="shared" si="13"/>
        <v>hairsje022010</v>
      </c>
      <c r="B857" s="16" t="s">
        <v>112</v>
      </c>
      <c r="C857" s="16">
        <v>2010</v>
      </c>
      <c r="D857" s="16" t="s">
        <v>2330</v>
      </c>
    </row>
    <row r="858" spans="1:8" x14ac:dyDescent="0.3">
      <c r="A858" s="13" t="str">
        <f t="shared" si="13"/>
        <v>hairsje022010</v>
      </c>
      <c r="B858" s="16" t="s">
        <v>112</v>
      </c>
      <c r="C858" s="16">
        <v>2010</v>
      </c>
      <c r="D858" s="16" t="s">
        <v>2331</v>
      </c>
      <c r="E858" s="16">
        <v>16</v>
      </c>
      <c r="F858" s="16">
        <v>0</v>
      </c>
      <c r="G858" s="16">
        <v>0</v>
      </c>
      <c r="H858" s="16">
        <v>0</v>
      </c>
    </row>
    <row r="859" spans="1:8" x14ac:dyDescent="0.3">
      <c r="A859" s="13" t="str">
        <f t="shared" si="13"/>
        <v>hairsje022010</v>
      </c>
      <c r="B859" s="16" t="s">
        <v>112</v>
      </c>
      <c r="C859" s="16">
        <v>2010</v>
      </c>
      <c r="D859" s="16" t="s">
        <v>2332</v>
      </c>
    </row>
    <row r="860" spans="1:8" x14ac:dyDescent="0.3">
      <c r="A860" s="13" t="str">
        <f t="shared" si="13"/>
        <v>hairsje022010</v>
      </c>
      <c r="B860" s="16" t="s">
        <v>112</v>
      </c>
      <c r="C860" s="16">
        <v>2010</v>
      </c>
      <c r="D860" s="16" t="s">
        <v>2333</v>
      </c>
      <c r="E860" s="16">
        <v>87</v>
      </c>
      <c r="F860" s="16">
        <v>162</v>
      </c>
      <c r="G860" s="16">
        <v>6</v>
      </c>
      <c r="H860" s="16">
        <v>27</v>
      </c>
    </row>
    <row r="861" spans="1:8" x14ac:dyDescent="0.3">
      <c r="A861" s="13" t="str">
        <f t="shared" si="13"/>
        <v>hairssc012010</v>
      </c>
      <c r="B861" s="16" t="s">
        <v>455</v>
      </c>
      <c r="C861" s="16">
        <v>2010</v>
      </c>
      <c r="D861" s="16" t="s">
        <v>2329</v>
      </c>
    </row>
    <row r="862" spans="1:8" x14ac:dyDescent="0.3">
      <c r="A862" s="13" t="str">
        <f t="shared" si="13"/>
        <v>hairssc012010</v>
      </c>
      <c r="B862" s="16" t="s">
        <v>455</v>
      </c>
      <c r="C862" s="16">
        <v>2010</v>
      </c>
      <c r="D862" s="16" t="s">
        <v>2330</v>
      </c>
    </row>
    <row r="863" spans="1:8" x14ac:dyDescent="0.3">
      <c r="A863" s="13" t="str">
        <f t="shared" si="13"/>
        <v>hairssc012010</v>
      </c>
      <c r="B863" s="16" t="s">
        <v>455</v>
      </c>
      <c r="C863" s="16">
        <v>2010</v>
      </c>
      <c r="D863" s="16" t="s">
        <v>2331</v>
      </c>
      <c r="E863" s="16">
        <v>141</v>
      </c>
      <c r="F863" s="16">
        <v>3</v>
      </c>
      <c r="G863" s="16">
        <v>4</v>
      </c>
      <c r="H863" s="16">
        <v>1</v>
      </c>
    </row>
    <row r="864" spans="1:8" x14ac:dyDescent="0.3">
      <c r="A864" s="13" t="str">
        <f t="shared" si="13"/>
        <v>hairssc012010</v>
      </c>
      <c r="B864" s="16" t="s">
        <v>455</v>
      </c>
      <c r="C864" s="16">
        <v>2010</v>
      </c>
      <c r="D864" s="16" t="s">
        <v>2332</v>
      </c>
    </row>
    <row r="865" spans="1:8" x14ac:dyDescent="0.3">
      <c r="A865" s="13" t="str">
        <f t="shared" si="13"/>
        <v>hallaro012010</v>
      </c>
      <c r="B865" s="16" t="s">
        <v>113</v>
      </c>
      <c r="C865" s="16">
        <v>2010</v>
      </c>
      <c r="D865" s="16" t="s">
        <v>2334</v>
      </c>
      <c r="E865" s="16">
        <v>16</v>
      </c>
      <c r="F865" s="16">
        <v>40</v>
      </c>
      <c r="G865" s="16">
        <v>1</v>
      </c>
      <c r="H865" s="16">
        <v>0</v>
      </c>
    </row>
    <row r="866" spans="1:8" x14ac:dyDescent="0.3">
      <c r="A866" s="13" t="str">
        <f t="shared" si="13"/>
        <v>hallbi032010</v>
      </c>
      <c r="B866" s="16" t="s">
        <v>304</v>
      </c>
      <c r="C866" s="16">
        <v>2010</v>
      </c>
      <c r="D866" s="16" t="s">
        <v>39</v>
      </c>
      <c r="E866" s="16">
        <v>72</v>
      </c>
      <c r="F866" s="16">
        <v>100</v>
      </c>
      <c r="G866" s="16">
        <v>6</v>
      </c>
      <c r="H866" s="16">
        <v>19</v>
      </c>
    </row>
    <row r="867" spans="1:8" x14ac:dyDescent="0.3">
      <c r="A867" s="13" t="str">
        <f t="shared" si="13"/>
        <v>hallbi032010</v>
      </c>
      <c r="B867" s="16" t="s">
        <v>304</v>
      </c>
      <c r="C867" s="16">
        <v>2010</v>
      </c>
      <c r="D867" s="16" t="s">
        <v>40</v>
      </c>
      <c r="E867" s="16">
        <v>4</v>
      </c>
      <c r="F867" s="16">
        <v>6</v>
      </c>
      <c r="G867" s="16">
        <v>1</v>
      </c>
      <c r="H867" s="16">
        <v>1</v>
      </c>
    </row>
    <row r="868" spans="1:8" x14ac:dyDescent="0.3">
      <c r="A868" s="13" t="str">
        <f t="shared" si="13"/>
        <v>hallbi032010</v>
      </c>
      <c r="B868" s="16" t="s">
        <v>304</v>
      </c>
      <c r="C868" s="16">
        <v>2010</v>
      </c>
      <c r="D868" s="16" t="s">
        <v>2329</v>
      </c>
    </row>
    <row r="869" spans="1:8" x14ac:dyDescent="0.3">
      <c r="A869" s="13" t="str">
        <f t="shared" si="13"/>
        <v>hallbi032010</v>
      </c>
      <c r="B869" s="16" t="s">
        <v>304</v>
      </c>
      <c r="C869" s="16">
        <v>2010</v>
      </c>
      <c r="D869" s="16" t="s">
        <v>2330</v>
      </c>
    </row>
    <row r="870" spans="1:8" x14ac:dyDescent="0.3">
      <c r="A870" s="13" t="str">
        <f t="shared" si="13"/>
        <v>hallbi032010</v>
      </c>
      <c r="B870" s="16" t="s">
        <v>304</v>
      </c>
      <c r="C870" s="16">
        <v>2010</v>
      </c>
      <c r="D870" s="16" t="s">
        <v>2331</v>
      </c>
      <c r="E870" s="16">
        <v>104</v>
      </c>
      <c r="F870" s="16">
        <v>3</v>
      </c>
      <c r="G870" s="16">
        <v>4</v>
      </c>
      <c r="H870" s="16">
        <v>0</v>
      </c>
    </row>
    <row r="871" spans="1:8" x14ac:dyDescent="0.3">
      <c r="A871" s="13" t="str">
        <f t="shared" si="13"/>
        <v>hallbi032010</v>
      </c>
      <c r="B871" s="16" t="s">
        <v>304</v>
      </c>
      <c r="C871" s="16">
        <v>2010</v>
      </c>
      <c r="D871" s="16" t="s">
        <v>2334</v>
      </c>
      <c r="E871" s="16">
        <v>0</v>
      </c>
      <c r="F871" s="16">
        <v>0</v>
      </c>
      <c r="G871" s="16">
        <v>0</v>
      </c>
      <c r="H871" s="16">
        <v>0</v>
      </c>
    </row>
    <row r="872" spans="1:8" x14ac:dyDescent="0.3">
      <c r="A872" s="13" t="str">
        <f t="shared" si="13"/>
        <v>hallbi032010</v>
      </c>
      <c r="B872" s="16" t="s">
        <v>304</v>
      </c>
      <c r="C872" s="16">
        <v>2010</v>
      </c>
      <c r="D872" s="16" t="s">
        <v>2332</v>
      </c>
    </row>
    <row r="873" spans="1:8" x14ac:dyDescent="0.3">
      <c r="A873" s="13" t="str">
        <f t="shared" si="13"/>
        <v>hallbi032010</v>
      </c>
      <c r="B873" s="16" t="s">
        <v>304</v>
      </c>
      <c r="C873" s="16">
        <v>2010</v>
      </c>
      <c r="D873" s="16" t="s">
        <v>2333</v>
      </c>
      <c r="E873" s="16">
        <v>3</v>
      </c>
      <c r="F873" s="16">
        <v>8</v>
      </c>
      <c r="G873" s="16">
        <v>1</v>
      </c>
      <c r="H873" s="16">
        <v>3</v>
      </c>
    </row>
    <row r="874" spans="1:8" x14ac:dyDescent="0.3">
      <c r="A874" s="13" t="str">
        <f t="shared" si="13"/>
        <v>halmagr012010</v>
      </c>
      <c r="B874" s="16" t="s">
        <v>1286</v>
      </c>
      <c r="C874" s="16">
        <v>2010</v>
      </c>
      <c r="D874" s="16" t="s">
        <v>2329</v>
      </c>
    </row>
    <row r="875" spans="1:8" x14ac:dyDescent="0.3">
      <c r="A875" s="13" t="str">
        <f t="shared" si="13"/>
        <v>halmagr012010</v>
      </c>
      <c r="B875" s="16" t="s">
        <v>1286</v>
      </c>
      <c r="C875" s="16">
        <v>2010</v>
      </c>
      <c r="D875" s="16" t="s">
        <v>2330</v>
      </c>
    </row>
    <row r="876" spans="1:8" x14ac:dyDescent="0.3">
      <c r="A876" s="13" t="str">
        <f t="shared" si="13"/>
        <v>halmagr012010</v>
      </c>
      <c r="B876" s="16" t="s">
        <v>1286</v>
      </c>
      <c r="C876" s="16">
        <v>2010</v>
      </c>
      <c r="D876" s="16" t="s">
        <v>2331</v>
      </c>
      <c r="E876" s="16">
        <v>20</v>
      </c>
      <c r="F876" s="16">
        <v>0</v>
      </c>
      <c r="G876" s="16">
        <v>0</v>
      </c>
      <c r="H876" s="16">
        <v>0</v>
      </c>
    </row>
    <row r="877" spans="1:8" x14ac:dyDescent="0.3">
      <c r="A877" s="13" t="str">
        <f t="shared" si="13"/>
        <v>halmagr012010</v>
      </c>
      <c r="B877" s="16" t="s">
        <v>1286</v>
      </c>
      <c r="C877" s="16">
        <v>2010</v>
      </c>
      <c r="D877" s="16" t="s">
        <v>2332</v>
      </c>
    </row>
    <row r="878" spans="1:8" x14ac:dyDescent="0.3">
      <c r="A878" s="13" t="str">
        <f t="shared" si="13"/>
        <v>hamelco012010</v>
      </c>
      <c r="B878" s="16" t="s">
        <v>653</v>
      </c>
      <c r="C878" s="16">
        <v>2010</v>
      </c>
      <c r="D878" s="16" t="s">
        <v>2334</v>
      </c>
      <c r="E878" s="16">
        <v>10</v>
      </c>
      <c r="F878" s="16">
        <v>26</v>
      </c>
      <c r="G878" s="16">
        <v>1</v>
      </c>
      <c r="H878" s="16">
        <v>2</v>
      </c>
    </row>
    <row r="879" spans="1:8" x14ac:dyDescent="0.3">
      <c r="A879" s="13" t="str">
        <f t="shared" si="13"/>
        <v>hamiljo032010</v>
      </c>
      <c r="B879" s="16" t="s">
        <v>796</v>
      </c>
      <c r="C879" s="16">
        <v>2010</v>
      </c>
      <c r="D879" s="16" t="s">
        <v>2329</v>
      </c>
    </row>
    <row r="880" spans="1:8" x14ac:dyDescent="0.3">
      <c r="A880" s="13" t="str">
        <f t="shared" si="13"/>
        <v>hamiljo032010</v>
      </c>
      <c r="B880" s="16" t="s">
        <v>796</v>
      </c>
      <c r="C880" s="16">
        <v>2010</v>
      </c>
      <c r="D880" s="16" t="s">
        <v>2330</v>
      </c>
    </row>
    <row r="881" spans="1:8" x14ac:dyDescent="0.3">
      <c r="A881" s="13" t="str">
        <f t="shared" si="13"/>
        <v>hamiljo032010</v>
      </c>
      <c r="B881" s="16" t="s">
        <v>796</v>
      </c>
      <c r="C881" s="16">
        <v>2010</v>
      </c>
      <c r="D881" s="16" t="s">
        <v>2331</v>
      </c>
      <c r="E881" s="16">
        <v>254</v>
      </c>
      <c r="F881" s="16">
        <v>9</v>
      </c>
      <c r="G881" s="16">
        <v>4</v>
      </c>
      <c r="H881" s="16">
        <v>2</v>
      </c>
    </row>
    <row r="882" spans="1:8" x14ac:dyDescent="0.3">
      <c r="A882" s="13" t="str">
        <f t="shared" si="13"/>
        <v>hamilma012010</v>
      </c>
      <c r="B882" s="16" t="s">
        <v>1287</v>
      </c>
      <c r="C882" s="16">
        <v>2010</v>
      </c>
      <c r="D882" s="16" t="s">
        <v>2335</v>
      </c>
      <c r="E882" s="16">
        <v>23</v>
      </c>
      <c r="F882" s="16">
        <v>1</v>
      </c>
      <c r="G882" s="16">
        <v>0</v>
      </c>
      <c r="H882" s="16">
        <v>3</v>
      </c>
    </row>
    <row r="883" spans="1:8" x14ac:dyDescent="0.3">
      <c r="A883" s="13" t="str">
        <f t="shared" si="13"/>
        <v>hammeja012010</v>
      </c>
      <c r="B883" s="16" t="s">
        <v>654</v>
      </c>
      <c r="C883" s="16">
        <v>2010</v>
      </c>
      <c r="D883" s="16" t="s">
        <v>2334</v>
      </c>
      <c r="E883" s="16">
        <v>11</v>
      </c>
      <c r="F883" s="16">
        <v>23</v>
      </c>
      <c r="G883" s="16">
        <v>1</v>
      </c>
      <c r="H883" s="16">
        <v>3</v>
      </c>
    </row>
    <row r="884" spans="1:8" x14ac:dyDescent="0.3">
      <c r="A884" s="13" t="str">
        <f t="shared" si="13"/>
        <v>hamptmi012010</v>
      </c>
      <c r="B884" s="16" t="s">
        <v>114</v>
      </c>
      <c r="C884" s="16">
        <v>2010</v>
      </c>
      <c r="D884" s="16" t="s">
        <v>2334</v>
      </c>
      <c r="E884" s="16">
        <v>0</v>
      </c>
      <c r="F884" s="16">
        <v>0</v>
      </c>
      <c r="G884" s="16">
        <v>0</v>
      </c>
      <c r="H884" s="16">
        <v>0</v>
      </c>
    </row>
    <row r="885" spans="1:8" x14ac:dyDescent="0.3">
      <c r="A885" s="13" t="str">
        <f t="shared" si="13"/>
        <v>hanigry012010</v>
      </c>
      <c r="B885" s="16" t="s">
        <v>797</v>
      </c>
      <c r="C885" s="16">
        <v>2010</v>
      </c>
      <c r="D885" s="16" t="s">
        <v>2336</v>
      </c>
      <c r="E885" s="16">
        <v>436</v>
      </c>
      <c r="F885" s="16">
        <v>21</v>
      </c>
      <c r="G885" s="16">
        <v>4</v>
      </c>
      <c r="H885" s="16">
        <v>4</v>
      </c>
    </row>
    <row r="886" spans="1:8" x14ac:dyDescent="0.3">
      <c r="A886" s="13" t="str">
        <f t="shared" si="13"/>
        <v>hanrajo012010</v>
      </c>
      <c r="B886" s="16" t="s">
        <v>798</v>
      </c>
      <c r="C886" s="16">
        <v>2010</v>
      </c>
      <c r="D886" s="16" t="s">
        <v>2334</v>
      </c>
      <c r="E886" s="16">
        <v>5</v>
      </c>
      <c r="F886" s="16">
        <v>5</v>
      </c>
      <c r="G886" s="16">
        <v>0</v>
      </c>
      <c r="H886" s="16">
        <v>0</v>
      </c>
    </row>
    <row r="887" spans="1:8" x14ac:dyDescent="0.3">
      <c r="A887" s="13" t="str">
        <f t="shared" si="13"/>
        <v>hansoto012010</v>
      </c>
      <c r="B887" s="16" t="s">
        <v>1099</v>
      </c>
      <c r="C887" s="16">
        <v>2010</v>
      </c>
      <c r="D887" s="16" t="s">
        <v>2334</v>
      </c>
      <c r="E887" s="16">
        <v>15</v>
      </c>
      <c r="F887" s="16">
        <v>25</v>
      </c>
      <c r="G887" s="16">
        <v>3</v>
      </c>
      <c r="H887" s="16">
        <v>3</v>
      </c>
    </row>
    <row r="888" spans="1:8" x14ac:dyDescent="0.3">
      <c r="A888" s="13" t="str">
        <f t="shared" si="13"/>
        <v>happja012010</v>
      </c>
      <c r="B888" s="16" t="s">
        <v>799</v>
      </c>
      <c r="C888" s="16">
        <v>2010</v>
      </c>
      <c r="D888" s="16" t="s">
        <v>2334</v>
      </c>
      <c r="E888" s="16">
        <v>0</v>
      </c>
      <c r="F888" s="16">
        <v>2</v>
      </c>
      <c r="G888" s="16">
        <v>0</v>
      </c>
      <c r="H888" s="16">
        <v>0</v>
      </c>
    </row>
    <row r="889" spans="1:8" x14ac:dyDescent="0.3">
      <c r="A889" s="13" t="str">
        <f t="shared" si="13"/>
        <v>happja012010</v>
      </c>
      <c r="B889" s="16" t="s">
        <v>799</v>
      </c>
      <c r="C889" s="16">
        <v>2010</v>
      </c>
      <c r="D889" s="16" t="s">
        <v>2334</v>
      </c>
      <c r="E889" s="16">
        <v>4</v>
      </c>
      <c r="F889" s="16">
        <v>7</v>
      </c>
      <c r="G889" s="16">
        <v>0</v>
      </c>
      <c r="H889" s="16">
        <v>0</v>
      </c>
    </row>
    <row r="890" spans="1:8" x14ac:dyDescent="0.3">
      <c r="A890" s="13" t="str">
        <f t="shared" si="13"/>
        <v>haranaa012010</v>
      </c>
      <c r="B890" s="16" t="s">
        <v>305</v>
      </c>
      <c r="C890" s="16">
        <v>2010</v>
      </c>
      <c r="D890" s="16" t="s">
        <v>2334</v>
      </c>
      <c r="E890" s="16">
        <v>8</v>
      </c>
      <c r="F890" s="16">
        <v>11</v>
      </c>
      <c r="G890" s="16">
        <v>1</v>
      </c>
      <c r="H890" s="16">
        <v>0</v>
      </c>
    </row>
    <row r="891" spans="1:8" x14ac:dyDescent="0.3">
      <c r="A891" s="13" t="str">
        <f t="shared" si="13"/>
        <v>harderi012010</v>
      </c>
      <c r="B891" s="16" t="s">
        <v>378</v>
      </c>
      <c r="C891" s="16">
        <v>2010</v>
      </c>
      <c r="D891" s="16" t="s">
        <v>2334</v>
      </c>
      <c r="E891" s="16">
        <v>5</v>
      </c>
      <c r="F891" s="16">
        <v>5</v>
      </c>
      <c r="G891" s="16">
        <v>1</v>
      </c>
      <c r="H891" s="16">
        <v>1</v>
      </c>
    </row>
    <row r="892" spans="1:8" x14ac:dyDescent="0.3">
      <c r="A892" s="13" t="str">
        <f t="shared" si="13"/>
        <v>hardyjj012010</v>
      </c>
      <c r="B892" s="16" t="s">
        <v>548</v>
      </c>
      <c r="C892" s="16">
        <v>2010</v>
      </c>
      <c r="D892" s="16" t="s">
        <v>2333</v>
      </c>
      <c r="E892" s="16">
        <v>150</v>
      </c>
      <c r="F892" s="16">
        <v>289</v>
      </c>
      <c r="G892" s="16">
        <v>11</v>
      </c>
      <c r="H892" s="16">
        <v>62</v>
      </c>
    </row>
    <row r="893" spans="1:8" x14ac:dyDescent="0.3">
      <c r="A893" s="13" t="str">
        <f t="shared" si="13"/>
        <v>harenda012010</v>
      </c>
      <c r="B893" s="16" t="s">
        <v>379</v>
      </c>
      <c r="C893" s="16">
        <v>2010</v>
      </c>
      <c r="D893" s="16" t="s">
        <v>2334</v>
      </c>
      <c r="E893" s="16">
        <v>8</v>
      </c>
      <c r="F893" s="16">
        <v>14</v>
      </c>
      <c r="G893" s="16">
        <v>0</v>
      </c>
      <c r="H893" s="16">
        <v>1</v>
      </c>
    </row>
    <row r="894" spans="1:8" x14ac:dyDescent="0.3">
      <c r="A894" s="13" t="str">
        <f t="shared" si="13"/>
        <v>harenda012010</v>
      </c>
      <c r="B894" s="16" t="s">
        <v>379</v>
      </c>
      <c r="C894" s="16">
        <v>2010</v>
      </c>
      <c r="D894" s="16" t="s">
        <v>2334</v>
      </c>
      <c r="E894" s="16">
        <v>4</v>
      </c>
      <c r="F894" s="16">
        <v>10</v>
      </c>
      <c r="G894" s="16">
        <v>1</v>
      </c>
      <c r="H894" s="16">
        <v>0</v>
      </c>
    </row>
    <row r="895" spans="1:8" x14ac:dyDescent="0.3">
      <c r="A895" s="13" t="str">
        <f t="shared" si="13"/>
        <v>harrelu012010</v>
      </c>
      <c r="B895" s="16" t="s">
        <v>1288</v>
      </c>
      <c r="C895" s="16">
        <v>2010</v>
      </c>
      <c r="D895" s="16" t="s">
        <v>2334</v>
      </c>
      <c r="E895" s="16">
        <v>4</v>
      </c>
      <c r="F895" s="16">
        <v>4</v>
      </c>
      <c r="G895" s="16">
        <v>0</v>
      </c>
      <c r="H895" s="16">
        <v>0</v>
      </c>
    </row>
    <row r="896" spans="1:8" x14ac:dyDescent="0.3">
      <c r="A896" s="13" t="str">
        <f t="shared" si="13"/>
        <v>harribr012010</v>
      </c>
      <c r="B896" s="16" t="s">
        <v>456</v>
      </c>
      <c r="C896" s="16">
        <v>2010</v>
      </c>
      <c r="D896" s="16" t="s">
        <v>2335</v>
      </c>
      <c r="E896" s="16">
        <v>14</v>
      </c>
      <c r="F896" s="16">
        <v>0</v>
      </c>
      <c r="G896" s="16">
        <v>0</v>
      </c>
      <c r="H896" s="16">
        <v>1</v>
      </c>
    </row>
    <row r="897" spans="1:8" x14ac:dyDescent="0.3">
      <c r="A897" s="13" t="str">
        <f t="shared" si="13"/>
        <v>harribr012010</v>
      </c>
      <c r="B897" s="16" t="s">
        <v>456</v>
      </c>
      <c r="C897" s="16">
        <v>2010</v>
      </c>
      <c r="D897" s="16" t="s">
        <v>39</v>
      </c>
      <c r="E897" s="16">
        <v>0</v>
      </c>
      <c r="F897" s="16">
        <v>0</v>
      </c>
      <c r="G897" s="16">
        <v>0</v>
      </c>
      <c r="H897" s="16">
        <v>0</v>
      </c>
    </row>
    <row r="898" spans="1:8" x14ac:dyDescent="0.3">
      <c r="A898" s="13" t="str">
        <f t="shared" si="13"/>
        <v>harribr012010</v>
      </c>
      <c r="B898" s="16" t="s">
        <v>456</v>
      </c>
      <c r="C898" s="16">
        <v>2010</v>
      </c>
      <c r="D898" s="16" t="s">
        <v>40</v>
      </c>
      <c r="E898" s="16">
        <v>11</v>
      </c>
      <c r="F898" s="16">
        <v>40</v>
      </c>
      <c r="G898" s="16">
        <v>0</v>
      </c>
      <c r="H898" s="16">
        <v>3</v>
      </c>
    </row>
    <row r="899" spans="1:8" x14ac:dyDescent="0.3">
      <c r="A899" s="13" t="str">
        <f t="shared" ref="A899:A962" si="14">(B899&amp;C899)</f>
        <v>harribr012010</v>
      </c>
      <c r="B899" s="16" t="s">
        <v>456</v>
      </c>
      <c r="C899" s="16">
        <v>2010</v>
      </c>
      <c r="D899" s="16" t="s">
        <v>2333</v>
      </c>
      <c r="E899" s="16">
        <v>9</v>
      </c>
      <c r="F899" s="16">
        <v>21</v>
      </c>
      <c r="G899" s="16">
        <v>0</v>
      </c>
      <c r="H899" s="16">
        <v>5</v>
      </c>
    </row>
    <row r="900" spans="1:8" x14ac:dyDescent="0.3">
      <c r="A900" s="13" t="str">
        <f t="shared" si="14"/>
        <v>harrima012010</v>
      </c>
      <c r="B900" s="16" t="s">
        <v>932</v>
      </c>
      <c r="C900" s="16">
        <v>2010</v>
      </c>
      <c r="D900" s="16" t="s">
        <v>2334</v>
      </c>
      <c r="E900" s="16">
        <v>4</v>
      </c>
      <c r="F900" s="16">
        <v>6</v>
      </c>
      <c r="G900" s="16">
        <v>1</v>
      </c>
      <c r="H900" s="16">
        <v>0</v>
      </c>
    </row>
    <row r="901" spans="1:8" x14ac:dyDescent="0.3">
      <c r="A901" s="13" t="str">
        <f t="shared" si="14"/>
        <v>harriwi012010</v>
      </c>
      <c r="B901" s="16" t="s">
        <v>248</v>
      </c>
      <c r="C901" s="16">
        <v>2010</v>
      </c>
      <c r="D901" s="16" t="s">
        <v>40</v>
      </c>
      <c r="E901" s="16">
        <v>1</v>
      </c>
      <c r="F901" s="16">
        <v>8</v>
      </c>
      <c r="G901" s="16">
        <v>1</v>
      </c>
      <c r="H901" s="16">
        <v>0</v>
      </c>
    </row>
    <row r="902" spans="1:8" x14ac:dyDescent="0.3">
      <c r="A902" s="13" t="str">
        <f t="shared" si="14"/>
        <v>harriwi012010</v>
      </c>
      <c r="B902" s="16" t="s">
        <v>248</v>
      </c>
      <c r="C902" s="16">
        <v>2010</v>
      </c>
      <c r="D902" s="16" t="s">
        <v>2329</v>
      </c>
    </row>
    <row r="903" spans="1:8" x14ac:dyDescent="0.3">
      <c r="A903" s="13" t="str">
        <f t="shared" si="14"/>
        <v>harriwi012010</v>
      </c>
      <c r="B903" s="16" t="s">
        <v>248</v>
      </c>
      <c r="C903" s="16">
        <v>2010</v>
      </c>
      <c r="D903" s="16" t="s">
        <v>2330</v>
      </c>
    </row>
    <row r="904" spans="1:8" x14ac:dyDescent="0.3">
      <c r="A904" s="13" t="str">
        <f t="shared" si="14"/>
        <v>harriwi012010</v>
      </c>
      <c r="B904" s="16" t="s">
        <v>248</v>
      </c>
      <c r="C904" s="16">
        <v>2010</v>
      </c>
      <c r="D904" s="16" t="s">
        <v>2331</v>
      </c>
      <c r="E904" s="16">
        <v>98</v>
      </c>
      <c r="F904" s="16">
        <v>0</v>
      </c>
      <c r="G904" s="16">
        <v>2</v>
      </c>
      <c r="H904" s="16">
        <v>0</v>
      </c>
    </row>
    <row r="905" spans="1:8" x14ac:dyDescent="0.3">
      <c r="A905" s="13" t="str">
        <f t="shared" si="14"/>
        <v>harriwi012010</v>
      </c>
      <c r="B905" s="16" t="s">
        <v>248</v>
      </c>
      <c r="C905" s="16">
        <v>2010</v>
      </c>
      <c r="D905" s="16" t="s">
        <v>2332</v>
      </c>
    </row>
    <row r="906" spans="1:8" x14ac:dyDescent="0.3">
      <c r="A906" s="13" t="str">
        <f t="shared" si="14"/>
        <v>hartco012010</v>
      </c>
      <c r="B906" s="16" t="s">
        <v>457</v>
      </c>
      <c r="C906" s="16">
        <v>2010</v>
      </c>
      <c r="D906" s="16" t="s">
        <v>2331</v>
      </c>
      <c r="E906" s="16">
        <v>272</v>
      </c>
      <c r="F906" s="16">
        <v>7</v>
      </c>
      <c r="G906" s="16">
        <v>2</v>
      </c>
      <c r="H906" s="16">
        <v>1</v>
      </c>
    </row>
    <row r="907" spans="1:8" x14ac:dyDescent="0.3">
      <c r="A907" s="13" t="str">
        <f t="shared" si="14"/>
        <v>hartco012010</v>
      </c>
      <c r="B907" s="16" t="s">
        <v>457</v>
      </c>
      <c r="C907" s="16">
        <v>2010</v>
      </c>
      <c r="D907" s="16" t="s">
        <v>2332</v>
      </c>
    </row>
    <row r="908" spans="1:8" x14ac:dyDescent="0.3">
      <c r="A908" s="13" t="str">
        <f t="shared" si="14"/>
        <v>hatchch022010</v>
      </c>
      <c r="B908" s="16" t="s">
        <v>1289</v>
      </c>
      <c r="C908" s="16">
        <v>2010</v>
      </c>
      <c r="D908" s="16" t="s">
        <v>2336</v>
      </c>
      <c r="E908" s="16">
        <v>20</v>
      </c>
      <c r="F908" s="16">
        <v>2</v>
      </c>
      <c r="G908" s="16">
        <v>0</v>
      </c>
      <c r="H908" s="16">
        <v>0</v>
      </c>
    </row>
    <row r="909" spans="1:8" x14ac:dyDescent="0.3">
      <c r="A909" s="13" t="str">
        <f t="shared" si="14"/>
        <v>hawkila012010</v>
      </c>
      <c r="B909" s="16" t="s">
        <v>115</v>
      </c>
      <c r="C909" s="16">
        <v>2010</v>
      </c>
      <c r="D909" s="16" t="s">
        <v>2334</v>
      </c>
      <c r="E909" s="16">
        <v>1</v>
      </c>
      <c r="F909" s="16">
        <v>2</v>
      </c>
      <c r="G909" s="16">
        <v>0</v>
      </c>
      <c r="H909" s="16">
        <v>0</v>
      </c>
    </row>
    <row r="910" spans="1:8" x14ac:dyDescent="0.3">
      <c r="A910" s="13" t="str">
        <f t="shared" si="14"/>
        <v>hawksbl012010</v>
      </c>
      <c r="B910" s="16" t="s">
        <v>1100</v>
      </c>
      <c r="C910" s="16">
        <v>2010</v>
      </c>
      <c r="D910" s="16" t="s">
        <v>2334</v>
      </c>
      <c r="E910" s="16">
        <v>8</v>
      </c>
      <c r="F910" s="16">
        <v>16</v>
      </c>
      <c r="G910" s="16">
        <v>1</v>
      </c>
      <c r="H910" s="16">
        <v>1</v>
      </c>
    </row>
    <row r="911" spans="1:8" x14ac:dyDescent="0.3">
      <c r="A911" s="13" t="str">
        <f t="shared" si="14"/>
        <v>hawpebr012010</v>
      </c>
      <c r="B911" s="16" t="s">
        <v>458</v>
      </c>
      <c r="C911" s="16">
        <v>2010</v>
      </c>
      <c r="D911" s="16" t="s">
        <v>2335</v>
      </c>
      <c r="E911" s="16">
        <v>42</v>
      </c>
      <c r="F911" s="16">
        <v>4</v>
      </c>
      <c r="G911" s="16">
        <v>0</v>
      </c>
      <c r="H911" s="16">
        <v>6</v>
      </c>
    </row>
    <row r="912" spans="1:8" x14ac:dyDescent="0.3">
      <c r="A912" s="13" t="str">
        <f t="shared" si="14"/>
        <v>hawpebr012010</v>
      </c>
      <c r="B912" s="16" t="s">
        <v>458</v>
      </c>
      <c r="C912" s="16">
        <v>2010</v>
      </c>
      <c r="D912" s="16" t="s">
        <v>2335</v>
      </c>
      <c r="E912" s="16">
        <v>12</v>
      </c>
      <c r="F912" s="16">
        <v>0</v>
      </c>
      <c r="G912" s="16">
        <v>0</v>
      </c>
      <c r="H912" s="16">
        <v>1</v>
      </c>
    </row>
    <row r="913" spans="1:8" x14ac:dyDescent="0.3">
      <c r="A913" s="13" t="str">
        <f t="shared" si="14"/>
        <v>hawpebr012010</v>
      </c>
      <c r="B913" s="16" t="s">
        <v>458</v>
      </c>
      <c r="C913" s="16">
        <v>2010</v>
      </c>
      <c r="D913" s="16" t="s">
        <v>2331</v>
      </c>
      <c r="E913" s="16">
        <v>97</v>
      </c>
      <c r="F913" s="16">
        <v>1</v>
      </c>
      <c r="G913" s="16">
        <v>1</v>
      </c>
      <c r="H913" s="16">
        <v>0</v>
      </c>
    </row>
    <row r="914" spans="1:8" x14ac:dyDescent="0.3">
      <c r="A914" s="13" t="str">
        <f t="shared" si="14"/>
        <v>hawpebr012010</v>
      </c>
      <c r="B914" s="16" t="s">
        <v>458</v>
      </c>
      <c r="C914" s="16">
        <v>2010</v>
      </c>
      <c r="D914" s="16" t="s">
        <v>2331</v>
      </c>
      <c r="E914" s="16">
        <v>1</v>
      </c>
      <c r="F914" s="16">
        <v>0</v>
      </c>
      <c r="G914" s="16">
        <v>0</v>
      </c>
      <c r="H914" s="16">
        <v>0</v>
      </c>
    </row>
    <row r="915" spans="1:8" x14ac:dyDescent="0.3">
      <c r="A915" s="13" t="str">
        <f t="shared" si="14"/>
        <v>hawpebr012010</v>
      </c>
      <c r="B915" s="16" t="s">
        <v>458</v>
      </c>
      <c r="C915" s="16">
        <v>2010</v>
      </c>
      <c r="D915" s="16" t="s">
        <v>2332</v>
      </c>
    </row>
    <row r="916" spans="1:8" x14ac:dyDescent="0.3">
      <c r="A916" s="13" t="str">
        <f t="shared" si="14"/>
        <v>hawpebr012010</v>
      </c>
      <c r="B916" s="16" t="s">
        <v>458</v>
      </c>
      <c r="C916" s="16">
        <v>2010</v>
      </c>
      <c r="D916" s="16" t="s">
        <v>2332</v>
      </c>
    </row>
    <row r="917" spans="1:8" x14ac:dyDescent="0.3">
      <c r="A917" s="13" t="str">
        <f t="shared" si="14"/>
        <v>hayesbr012010</v>
      </c>
      <c r="B917" s="16" t="s">
        <v>1101</v>
      </c>
      <c r="C917" s="16">
        <v>2010</v>
      </c>
      <c r="D917" s="16" t="s">
        <v>2336</v>
      </c>
      <c r="E917" s="16">
        <v>142</v>
      </c>
      <c r="F917" s="16">
        <v>13</v>
      </c>
      <c r="G917" s="16">
        <v>0</v>
      </c>
      <c r="H917" s="16">
        <v>2</v>
      </c>
    </row>
    <row r="918" spans="1:8" x14ac:dyDescent="0.3">
      <c r="A918" s="13" t="str">
        <f t="shared" si="14"/>
        <v>headlch012010</v>
      </c>
      <c r="B918" s="16" t="s">
        <v>800</v>
      </c>
      <c r="C918" s="16">
        <v>2010</v>
      </c>
      <c r="D918" s="16" t="s">
        <v>40</v>
      </c>
      <c r="E918" s="16">
        <v>82</v>
      </c>
      <c r="F918" s="16">
        <v>293</v>
      </c>
      <c r="G918" s="16">
        <v>13</v>
      </c>
      <c r="H918" s="16">
        <v>21</v>
      </c>
    </row>
    <row r="919" spans="1:8" x14ac:dyDescent="0.3">
      <c r="A919" s="13" t="str">
        <f t="shared" si="14"/>
        <v>heilmaa012010</v>
      </c>
      <c r="B919" s="16" t="s">
        <v>380</v>
      </c>
      <c r="C919" s="16">
        <v>2010</v>
      </c>
      <c r="D919" s="16" t="s">
        <v>2334</v>
      </c>
      <c r="E919" s="16">
        <v>8</v>
      </c>
      <c r="F919" s="16">
        <v>9</v>
      </c>
      <c r="G919" s="16">
        <v>2</v>
      </c>
      <c r="H919" s="16">
        <v>0</v>
      </c>
    </row>
    <row r="920" spans="1:8" x14ac:dyDescent="0.3">
      <c r="A920" s="13" t="str">
        <f t="shared" si="14"/>
        <v>heisech012010</v>
      </c>
      <c r="B920" s="16" t="s">
        <v>1290</v>
      </c>
      <c r="C920" s="16">
        <v>2010</v>
      </c>
      <c r="D920" s="16" t="s">
        <v>2329</v>
      </c>
    </row>
    <row r="921" spans="1:8" x14ac:dyDescent="0.3">
      <c r="A921" s="13" t="str">
        <f t="shared" si="14"/>
        <v>heisech012010</v>
      </c>
      <c r="B921" s="16" t="s">
        <v>1290</v>
      </c>
      <c r="C921" s="16">
        <v>2010</v>
      </c>
      <c r="D921" s="16" t="s">
        <v>2330</v>
      </c>
    </row>
    <row r="922" spans="1:8" x14ac:dyDescent="0.3">
      <c r="A922" s="13" t="str">
        <f t="shared" si="14"/>
        <v>heisech012010</v>
      </c>
      <c r="B922" s="16" t="s">
        <v>1290</v>
      </c>
      <c r="C922" s="16">
        <v>2010</v>
      </c>
      <c r="D922" s="16" t="s">
        <v>2331</v>
      </c>
      <c r="E922" s="16">
        <v>106</v>
      </c>
      <c r="F922" s="16">
        <v>2</v>
      </c>
      <c r="G922" s="16">
        <v>2</v>
      </c>
      <c r="H922" s="16">
        <v>0</v>
      </c>
    </row>
    <row r="923" spans="1:8" x14ac:dyDescent="0.3">
      <c r="A923" s="13" t="str">
        <f t="shared" si="14"/>
        <v>heisech012010</v>
      </c>
      <c r="B923" s="16" t="s">
        <v>1290</v>
      </c>
      <c r="C923" s="16">
        <v>2010</v>
      </c>
      <c r="D923" s="16" t="s">
        <v>2332</v>
      </c>
    </row>
    <row r="924" spans="1:8" x14ac:dyDescent="0.3">
      <c r="A924" s="13" t="str">
        <f t="shared" si="14"/>
        <v>hellije012010</v>
      </c>
      <c r="B924" s="16" t="s">
        <v>1291</v>
      </c>
      <c r="C924" s="16">
        <v>2010</v>
      </c>
      <c r="D924" s="16" t="s">
        <v>2334</v>
      </c>
      <c r="E924" s="16">
        <v>1</v>
      </c>
      <c r="F924" s="16">
        <v>3</v>
      </c>
      <c r="G924" s="16">
        <v>0</v>
      </c>
      <c r="H924" s="16">
        <v>0</v>
      </c>
    </row>
    <row r="925" spans="1:8" x14ac:dyDescent="0.3">
      <c r="A925" s="13" t="str">
        <f t="shared" si="14"/>
        <v>helmswe012010</v>
      </c>
      <c r="B925" s="16" t="s">
        <v>116</v>
      </c>
      <c r="C925" s="16">
        <v>2010</v>
      </c>
      <c r="D925" s="16" t="s">
        <v>2335</v>
      </c>
      <c r="E925" s="16">
        <v>17</v>
      </c>
      <c r="F925" s="16">
        <v>2</v>
      </c>
      <c r="G925" s="16">
        <v>0</v>
      </c>
      <c r="H925" s="16">
        <v>0</v>
      </c>
    </row>
    <row r="926" spans="1:8" x14ac:dyDescent="0.3">
      <c r="A926" s="13" t="str">
        <f t="shared" si="14"/>
        <v>helmswe012010</v>
      </c>
      <c r="B926" s="16" t="s">
        <v>116</v>
      </c>
      <c r="C926" s="16">
        <v>2010</v>
      </c>
      <c r="D926" s="16" t="s">
        <v>40</v>
      </c>
      <c r="E926" s="16">
        <v>39</v>
      </c>
      <c r="F926" s="16">
        <v>101</v>
      </c>
      <c r="G926" s="16">
        <v>7</v>
      </c>
      <c r="H926" s="16">
        <v>8</v>
      </c>
    </row>
    <row r="927" spans="1:8" x14ac:dyDescent="0.3">
      <c r="A927" s="13" t="str">
        <f t="shared" si="14"/>
        <v>heltoto012010</v>
      </c>
      <c r="B927" s="16" t="s">
        <v>117</v>
      </c>
      <c r="C927" s="16">
        <v>2010</v>
      </c>
      <c r="D927" s="16" t="s">
        <v>2335</v>
      </c>
      <c r="E927" s="16">
        <v>932</v>
      </c>
      <c r="F927" s="16">
        <v>77</v>
      </c>
      <c r="G927" s="16">
        <v>8</v>
      </c>
      <c r="H927" s="16">
        <v>116</v>
      </c>
    </row>
    <row r="928" spans="1:8" x14ac:dyDescent="0.3">
      <c r="A928" s="13" t="str">
        <f t="shared" si="14"/>
        <v>hendrma012010</v>
      </c>
      <c r="B928" s="16" t="s">
        <v>306</v>
      </c>
      <c r="C928" s="16">
        <v>2010</v>
      </c>
      <c r="D928" s="16" t="s">
        <v>2334</v>
      </c>
      <c r="E928" s="16">
        <v>6</v>
      </c>
      <c r="F928" s="16">
        <v>9</v>
      </c>
      <c r="G928" s="16">
        <v>1</v>
      </c>
      <c r="H928" s="16">
        <v>1</v>
      </c>
    </row>
    <row r="929" spans="1:8" x14ac:dyDescent="0.3">
      <c r="A929" s="13" t="str">
        <f t="shared" si="14"/>
        <v>henslcl012010</v>
      </c>
      <c r="B929" s="16" t="s">
        <v>550</v>
      </c>
      <c r="C929" s="16">
        <v>2010</v>
      </c>
      <c r="D929" s="16" t="s">
        <v>2334</v>
      </c>
      <c r="E929" s="16">
        <v>2</v>
      </c>
      <c r="F929" s="16">
        <v>11</v>
      </c>
      <c r="G929" s="16">
        <v>1</v>
      </c>
      <c r="H929" s="16">
        <v>0</v>
      </c>
    </row>
    <row r="930" spans="1:8" x14ac:dyDescent="0.3">
      <c r="A930" s="13" t="str">
        <f t="shared" si="14"/>
        <v>hermije012010</v>
      </c>
      <c r="B930" s="16" t="s">
        <v>551</v>
      </c>
      <c r="C930" s="16">
        <v>2010</v>
      </c>
      <c r="D930" s="16" t="s">
        <v>2330</v>
      </c>
    </row>
    <row r="931" spans="1:8" x14ac:dyDescent="0.3">
      <c r="A931" s="13" t="str">
        <f t="shared" si="14"/>
        <v>hermije012010</v>
      </c>
      <c r="B931" s="16" t="s">
        <v>551</v>
      </c>
      <c r="C931" s="16">
        <v>2010</v>
      </c>
      <c r="D931" s="16" t="s">
        <v>2330</v>
      </c>
    </row>
    <row r="932" spans="1:8" x14ac:dyDescent="0.3">
      <c r="A932" s="13" t="str">
        <f t="shared" si="14"/>
        <v>hermije012010</v>
      </c>
      <c r="B932" s="16" t="s">
        <v>551</v>
      </c>
      <c r="C932" s="16">
        <v>2010</v>
      </c>
      <c r="D932" s="16" t="s">
        <v>2331</v>
      </c>
      <c r="E932" s="16">
        <v>86</v>
      </c>
      <c r="F932" s="16">
        <v>3</v>
      </c>
      <c r="G932" s="16">
        <v>4</v>
      </c>
      <c r="H932" s="16">
        <v>0</v>
      </c>
    </row>
    <row r="933" spans="1:8" x14ac:dyDescent="0.3">
      <c r="A933" s="13" t="str">
        <f t="shared" si="14"/>
        <v>hermije012010</v>
      </c>
      <c r="B933" s="16" t="s">
        <v>551</v>
      </c>
      <c r="C933" s="16">
        <v>2010</v>
      </c>
      <c r="D933" s="16" t="s">
        <v>2331</v>
      </c>
      <c r="E933" s="16">
        <v>31</v>
      </c>
      <c r="F933" s="16">
        <v>1</v>
      </c>
      <c r="G933" s="16">
        <v>0</v>
      </c>
      <c r="H933" s="16">
        <v>0</v>
      </c>
    </row>
    <row r="934" spans="1:8" x14ac:dyDescent="0.3">
      <c r="A934" s="13" t="str">
        <f t="shared" si="14"/>
        <v>hermije012010</v>
      </c>
      <c r="B934" s="16" t="s">
        <v>551</v>
      </c>
      <c r="C934" s="16">
        <v>2010</v>
      </c>
      <c r="D934" s="16" t="s">
        <v>2332</v>
      </c>
    </row>
    <row r="935" spans="1:8" x14ac:dyDescent="0.3">
      <c r="A935" s="13" t="str">
        <f t="shared" si="14"/>
        <v>hermije012010</v>
      </c>
      <c r="B935" s="16" t="s">
        <v>551</v>
      </c>
      <c r="C935" s="16">
        <v>2010</v>
      </c>
      <c r="D935" s="16" t="s">
        <v>2332</v>
      </c>
    </row>
    <row r="936" spans="1:8" x14ac:dyDescent="0.3">
      <c r="A936" s="13" t="str">
        <f t="shared" si="14"/>
        <v>hernaan012010</v>
      </c>
      <c r="B936" s="16" t="s">
        <v>552</v>
      </c>
      <c r="C936" s="16">
        <v>2010</v>
      </c>
      <c r="D936" s="16" t="s">
        <v>39</v>
      </c>
      <c r="E936" s="16">
        <v>3</v>
      </c>
      <c r="F936" s="16">
        <v>6</v>
      </c>
      <c r="G936" s="16">
        <v>1</v>
      </c>
      <c r="H936" s="16">
        <v>2</v>
      </c>
    </row>
    <row r="937" spans="1:8" x14ac:dyDescent="0.3">
      <c r="A937" s="13" t="str">
        <f t="shared" si="14"/>
        <v>hernaan012010</v>
      </c>
      <c r="B937" s="16" t="s">
        <v>552</v>
      </c>
      <c r="C937" s="16">
        <v>2010</v>
      </c>
      <c r="D937" s="16" t="s">
        <v>39</v>
      </c>
      <c r="E937" s="16">
        <v>14</v>
      </c>
      <c r="F937" s="16">
        <v>15</v>
      </c>
      <c r="G937" s="16">
        <v>1</v>
      </c>
      <c r="H937" s="16">
        <v>5</v>
      </c>
    </row>
    <row r="938" spans="1:8" x14ac:dyDescent="0.3">
      <c r="A938" s="13" t="str">
        <f t="shared" si="14"/>
        <v>hernaan012010</v>
      </c>
      <c r="B938" s="16" t="s">
        <v>552</v>
      </c>
      <c r="C938" s="16">
        <v>2010</v>
      </c>
      <c r="D938" s="16" t="s">
        <v>40</v>
      </c>
      <c r="E938" s="16">
        <v>0</v>
      </c>
      <c r="F938" s="16">
        <v>2</v>
      </c>
      <c r="G938" s="16">
        <v>0</v>
      </c>
      <c r="H938" s="16">
        <v>0</v>
      </c>
    </row>
    <row r="939" spans="1:8" x14ac:dyDescent="0.3">
      <c r="A939" s="13" t="str">
        <f t="shared" si="14"/>
        <v>hernaan012010</v>
      </c>
      <c r="B939" s="16" t="s">
        <v>552</v>
      </c>
      <c r="C939" s="16">
        <v>2010</v>
      </c>
      <c r="D939" s="16" t="s">
        <v>2330</v>
      </c>
    </row>
    <row r="940" spans="1:8" x14ac:dyDescent="0.3">
      <c r="A940" s="13" t="str">
        <f t="shared" si="14"/>
        <v>hernaan012010</v>
      </c>
      <c r="B940" s="16" t="s">
        <v>552</v>
      </c>
      <c r="C940" s="16">
        <v>2010</v>
      </c>
      <c r="D940" s="16" t="s">
        <v>2331</v>
      </c>
      <c r="E940" s="16">
        <v>0</v>
      </c>
      <c r="F940" s="16">
        <v>0</v>
      </c>
      <c r="G940" s="16">
        <v>0</v>
      </c>
      <c r="H940" s="16">
        <v>0</v>
      </c>
    </row>
    <row r="941" spans="1:8" x14ac:dyDescent="0.3">
      <c r="A941" s="13" t="str">
        <f t="shared" si="14"/>
        <v>hernaan012010</v>
      </c>
      <c r="B941" s="16" t="s">
        <v>552</v>
      </c>
      <c r="C941" s="16">
        <v>2010</v>
      </c>
      <c r="D941" s="16" t="s">
        <v>2333</v>
      </c>
      <c r="E941" s="16">
        <v>25</v>
      </c>
      <c r="F941" s="16">
        <v>43</v>
      </c>
      <c r="G941" s="16">
        <v>0</v>
      </c>
      <c r="H941" s="16">
        <v>12</v>
      </c>
    </row>
    <row r="942" spans="1:8" x14ac:dyDescent="0.3">
      <c r="A942" s="13" t="str">
        <f t="shared" si="14"/>
        <v>hernaan012010</v>
      </c>
      <c r="B942" s="16" t="s">
        <v>552</v>
      </c>
      <c r="C942" s="16">
        <v>2010</v>
      </c>
      <c r="D942" s="16" t="s">
        <v>2333</v>
      </c>
      <c r="E942" s="16">
        <v>2</v>
      </c>
      <c r="F942" s="16">
        <v>10</v>
      </c>
      <c r="G942" s="16">
        <v>0</v>
      </c>
      <c r="H942" s="16">
        <v>3</v>
      </c>
    </row>
    <row r="943" spans="1:8" x14ac:dyDescent="0.3">
      <c r="A943" s="13" t="str">
        <f t="shared" si="14"/>
        <v>hernada012010</v>
      </c>
      <c r="B943" s="16" t="s">
        <v>1102</v>
      </c>
      <c r="C943" s="16">
        <v>2010</v>
      </c>
      <c r="D943" s="16" t="s">
        <v>2334</v>
      </c>
      <c r="E943" s="16">
        <v>3</v>
      </c>
      <c r="F943" s="16">
        <v>4</v>
      </c>
      <c r="G943" s="16">
        <v>0</v>
      </c>
      <c r="H943" s="16">
        <v>1</v>
      </c>
    </row>
    <row r="944" spans="1:8" x14ac:dyDescent="0.3">
      <c r="A944" s="13" t="str">
        <f t="shared" si="14"/>
        <v>hernadi012010</v>
      </c>
      <c r="B944" s="16" t="s">
        <v>1103</v>
      </c>
      <c r="C944" s="16">
        <v>2010</v>
      </c>
      <c r="D944" s="16" t="s">
        <v>39</v>
      </c>
      <c r="E944" s="16">
        <v>0</v>
      </c>
      <c r="F944" s="16">
        <v>0</v>
      </c>
      <c r="G944" s="16">
        <v>0</v>
      </c>
      <c r="H944" s="16">
        <v>0</v>
      </c>
    </row>
    <row r="945" spans="1:8" x14ac:dyDescent="0.3">
      <c r="A945" s="13" t="str">
        <f t="shared" si="14"/>
        <v>hernadi012010</v>
      </c>
      <c r="B945" s="16" t="s">
        <v>1103</v>
      </c>
      <c r="C945" s="16">
        <v>2010</v>
      </c>
      <c r="D945" s="16" t="s">
        <v>2333</v>
      </c>
      <c r="E945" s="16">
        <v>3</v>
      </c>
      <c r="F945" s="16">
        <v>1</v>
      </c>
      <c r="G945" s="16">
        <v>0</v>
      </c>
      <c r="H945" s="16">
        <v>1</v>
      </c>
    </row>
    <row r="946" spans="1:8" x14ac:dyDescent="0.3">
      <c r="A946" s="13" t="str">
        <f t="shared" si="14"/>
        <v>hernafe022010</v>
      </c>
      <c r="B946" s="16" t="s">
        <v>553</v>
      </c>
      <c r="C946" s="16">
        <v>2010</v>
      </c>
      <c r="D946" s="16" t="s">
        <v>2334</v>
      </c>
      <c r="E946" s="16">
        <v>15</v>
      </c>
      <c r="F946" s="16">
        <v>37</v>
      </c>
      <c r="G946" s="16">
        <v>2</v>
      </c>
      <c r="H946" s="16">
        <v>2</v>
      </c>
    </row>
    <row r="947" spans="1:8" x14ac:dyDescent="0.3">
      <c r="A947" s="13" t="str">
        <f t="shared" si="14"/>
        <v>hernali012010</v>
      </c>
      <c r="B947" s="16" t="s">
        <v>118</v>
      </c>
      <c r="C947" s="16">
        <v>2010</v>
      </c>
      <c r="D947" s="16" t="s">
        <v>2334</v>
      </c>
      <c r="E947" s="16">
        <v>6</v>
      </c>
      <c r="F947" s="16">
        <v>39</v>
      </c>
      <c r="G947" s="16">
        <v>0</v>
      </c>
      <c r="H947" s="16">
        <v>3</v>
      </c>
    </row>
    <row r="948" spans="1:8" x14ac:dyDescent="0.3">
      <c r="A948" s="13" t="str">
        <f t="shared" si="14"/>
        <v>hernalu012010</v>
      </c>
      <c r="B948" s="16" t="s">
        <v>801</v>
      </c>
      <c r="C948" s="16">
        <v>2010</v>
      </c>
      <c r="D948" s="16" t="s">
        <v>39</v>
      </c>
      <c r="E948" s="16">
        <v>17</v>
      </c>
      <c r="F948" s="16">
        <v>32</v>
      </c>
      <c r="G948" s="16">
        <v>0</v>
      </c>
      <c r="H948" s="16">
        <v>7</v>
      </c>
    </row>
    <row r="949" spans="1:8" x14ac:dyDescent="0.3">
      <c r="A949" s="13" t="str">
        <f t="shared" si="14"/>
        <v>hernalu012010</v>
      </c>
      <c r="B949" s="16" t="s">
        <v>801</v>
      </c>
      <c r="C949" s="16">
        <v>2010</v>
      </c>
      <c r="D949" s="16" t="s">
        <v>40</v>
      </c>
      <c r="E949" s="16">
        <v>0</v>
      </c>
      <c r="F949" s="16">
        <v>0</v>
      </c>
      <c r="G949" s="16">
        <v>0</v>
      </c>
      <c r="H949" s="16">
        <v>0</v>
      </c>
    </row>
    <row r="950" spans="1:8" x14ac:dyDescent="0.3">
      <c r="A950" s="13" t="str">
        <f t="shared" si="14"/>
        <v>hernalu012010</v>
      </c>
      <c r="B950" s="16" t="s">
        <v>801</v>
      </c>
      <c r="C950" s="16">
        <v>2010</v>
      </c>
      <c r="D950" s="16" t="s">
        <v>2333</v>
      </c>
      <c r="E950" s="16">
        <v>4</v>
      </c>
      <c r="F950" s="16">
        <v>8</v>
      </c>
      <c r="G950" s="16">
        <v>0</v>
      </c>
      <c r="H950" s="16">
        <v>2</v>
      </c>
    </row>
    <row r="951" spans="1:8" x14ac:dyDescent="0.3">
      <c r="A951" s="13" t="str">
        <f t="shared" si="14"/>
        <v>hernara022010</v>
      </c>
      <c r="B951" s="16" t="s">
        <v>119</v>
      </c>
      <c r="C951" s="16">
        <v>2010</v>
      </c>
      <c r="D951" s="16" t="s">
        <v>2335</v>
      </c>
      <c r="E951" s="16">
        <v>19</v>
      </c>
      <c r="F951" s="16">
        <v>0</v>
      </c>
      <c r="G951" s="16">
        <v>0</v>
      </c>
      <c r="H951" s="16">
        <v>2</v>
      </c>
    </row>
    <row r="952" spans="1:8" x14ac:dyDescent="0.3">
      <c r="A952" s="13" t="str">
        <f t="shared" si="14"/>
        <v>hernara022010</v>
      </c>
      <c r="B952" s="16" t="s">
        <v>119</v>
      </c>
      <c r="C952" s="16">
        <v>2010</v>
      </c>
      <c r="D952" s="16" t="s">
        <v>2336</v>
      </c>
      <c r="E952" s="16">
        <v>594</v>
      </c>
      <c r="F952" s="16">
        <v>49</v>
      </c>
      <c r="G952" s="16">
        <v>4</v>
      </c>
      <c r="H952" s="16">
        <v>4</v>
      </c>
    </row>
    <row r="953" spans="1:8" x14ac:dyDescent="0.3">
      <c r="A953" s="13" t="str">
        <f t="shared" si="14"/>
        <v>herndda012010</v>
      </c>
      <c r="B953" s="16" t="s">
        <v>1292</v>
      </c>
      <c r="C953" s="16">
        <v>2010</v>
      </c>
      <c r="D953" s="16" t="s">
        <v>2334</v>
      </c>
      <c r="E953" s="16">
        <v>2</v>
      </c>
      <c r="F953" s="16">
        <v>3</v>
      </c>
      <c r="G953" s="16">
        <v>1</v>
      </c>
      <c r="H953" s="16">
        <v>0</v>
      </c>
    </row>
    <row r="954" spans="1:8" x14ac:dyDescent="0.3">
      <c r="A954" s="13" t="str">
        <f t="shared" si="14"/>
        <v>herreda012010</v>
      </c>
      <c r="B954" s="16" t="s">
        <v>933</v>
      </c>
      <c r="C954" s="16">
        <v>2010</v>
      </c>
      <c r="D954" s="16" t="s">
        <v>2334</v>
      </c>
      <c r="E954" s="16">
        <v>5</v>
      </c>
      <c r="F954" s="16">
        <v>1</v>
      </c>
      <c r="G954" s="16">
        <v>0</v>
      </c>
      <c r="H954" s="16">
        <v>1</v>
      </c>
    </row>
    <row r="955" spans="1:8" x14ac:dyDescent="0.3">
      <c r="A955" s="13" t="str">
        <f t="shared" si="14"/>
        <v>herrejo032010</v>
      </c>
      <c r="B955" s="16" t="s">
        <v>934</v>
      </c>
      <c r="C955" s="16">
        <v>2010</v>
      </c>
      <c r="D955" s="16" t="s">
        <v>39</v>
      </c>
      <c r="E955" s="16">
        <v>91</v>
      </c>
      <c r="F955" s="16">
        <v>149</v>
      </c>
      <c r="G955" s="16">
        <v>4</v>
      </c>
      <c r="H955" s="16">
        <v>32</v>
      </c>
    </row>
    <row r="956" spans="1:8" x14ac:dyDescent="0.3">
      <c r="A956" s="13" t="str">
        <f t="shared" si="14"/>
        <v>herrejo032010</v>
      </c>
      <c r="B956" s="16" t="s">
        <v>934</v>
      </c>
      <c r="C956" s="16">
        <v>2010</v>
      </c>
      <c r="D956" s="16" t="s">
        <v>40</v>
      </c>
      <c r="E956" s="16">
        <v>3</v>
      </c>
      <c r="F956" s="16">
        <v>10</v>
      </c>
      <c r="G956" s="16">
        <v>0</v>
      </c>
      <c r="H956" s="16">
        <v>3</v>
      </c>
    </row>
    <row r="957" spans="1:8" x14ac:dyDescent="0.3">
      <c r="A957" s="13" t="str">
        <f t="shared" si="14"/>
        <v>herrejo032010</v>
      </c>
      <c r="B957" s="16" t="s">
        <v>934</v>
      </c>
      <c r="C957" s="16">
        <v>2010</v>
      </c>
      <c r="D957" s="16" t="s">
        <v>2333</v>
      </c>
      <c r="E957" s="16">
        <v>1</v>
      </c>
      <c r="F957" s="16">
        <v>1</v>
      </c>
      <c r="G957" s="16">
        <v>0</v>
      </c>
      <c r="H957" s="16">
        <v>0</v>
      </c>
    </row>
    <row r="958" spans="1:8" x14ac:dyDescent="0.3">
      <c r="A958" s="13" t="str">
        <f t="shared" si="14"/>
        <v>herrmfr012010</v>
      </c>
      <c r="B958" s="16" t="s">
        <v>1293</v>
      </c>
      <c r="C958" s="16">
        <v>2010</v>
      </c>
      <c r="D958" s="16" t="s">
        <v>2334</v>
      </c>
      <c r="E958" s="16">
        <v>0</v>
      </c>
      <c r="F958" s="16">
        <v>4</v>
      </c>
      <c r="G958" s="16">
        <v>0</v>
      </c>
      <c r="H958" s="16">
        <v>0</v>
      </c>
    </row>
    <row r="959" spans="1:8" x14ac:dyDescent="0.3">
      <c r="A959" s="13" t="str">
        <f t="shared" si="14"/>
        <v>hessmmi012010</v>
      </c>
      <c r="B959" s="16" t="s">
        <v>381</v>
      </c>
      <c r="C959" s="16">
        <v>2010</v>
      </c>
      <c r="D959" s="16" t="s">
        <v>2335</v>
      </c>
      <c r="E959" s="16">
        <v>50</v>
      </c>
      <c r="F959" s="16">
        <v>1</v>
      </c>
      <c r="G959" s="16">
        <v>0</v>
      </c>
      <c r="H959" s="16">
        <v>4</v>
      </c>
    </row>
    <row r="960" spans="1:8" x14ac:dyDescent="0.3">
      <c r="A960" s="13" t="str">
        <f t="shared" si="14"/>
        <v>hessmmi012010</v>
      </c>
      <c r="B960" s="16" t="s">
        <v>381</v>
      </c>
      <c r="C960" s="16">
        <v>2010</v>
      </c>
      <c r="D960" s="16" t="s">
        <v>40</v>
      </c>
      <c r="E960" s="16">
        <v>4</v>
      </c>
      <c r="F960" s="16">
        <v>13</v>
      </c>
      <c r="G960" s="16">
        <v>0</v>
      </c>
      <c r="H960" s="16">
        <v>3</v>
      </c>
    </row>
    <row r="961" spans="1:8" x14ac:dyDescent="0.3">
      <c r="A961" s="13" t="str">
        <f t="shared" si="14"/>
        <v>hestejo012010</v>
      </c>
      <c r="B961" s="16" t="s">
        <v>1104</v>
      </c>
      <c r="C961" s="16">
        <v>2010</v>
      </c>
      <c r="D961" s="16" t="s">
        <v>2336</v>
      </c>
      <c r="E961" s="16">
        <v>189</v>
      </c>
      <c r="F961" s="16">
        <v>10</v>
      </c>
      <c r="G961" s="16">
        <v>0</v>
      </c>
      <c r="H961" s="16">
        <v>2</v>
      </c>
    </row>
    <row r="962" spans="1:8" x14ac:dyDescent="0.3">
      <c r="A962" s="13" t="str">
        <f t="shared" si="14"/>
        <v>heywaja012010</v>
      </c>
      <c r="B962" s="16" t="s">
        <v>1294</v>
      </c>
      <c r="C962" s="16">
        <v>2010</v>
      </c>
      <c r="D962" s="16" t="s">
        <v>2331</v>
      </c>
      <c r="E962" s="16">
        <v>235</v>
      </c>
      <c r="F962" s="16">
        <v>5</v>
      </c>
      <c r="G962" s="16">
        <v>6</v>
      </c>
      <c r="H962" s="16">
        <v>1</v>
      </c>
    </row>
    <row r="963" spans="1:8" x14ac:dyDescent="0.3">
      <c r="A963" s="13" t="str">
        <f t="shared" ref="A963:A1026" si="15">(B963&amp;C963)</f>
        <v>heywaja012010</v>
      </c>
      <c r="B963" s="16" t="s">
        <v>1294</v>
      </c>
      <c r="C963" s="16">
        <v>2010</v>
      </c>
      <c r="D963" s="16" t="s">
        <v>2332</v>
      </c>
    </row>
    <row r="964" spans="1:8" x14ac:dyDescent="0.3">
      <c r="A964" s="13" t="str">
        <f t="shared" si="15"/>
        <v>hicksbr012010</v>
      </c>
      <c r="B964" s="16" t="s">
        <v>1295</v>
      </c>
      <c r="C964" s="16">
        <v>2010</v>
      </c>
      <c r="D964" s="16" t="s">
        <v>39</v>
      </c>
      <c r="E964" s="16">
        <v>0</v>
      </c>
      <c r="F964" s="16">
        <v>0</v>
      </c>
      <c r="G964" s="16">
        <v>0</v>
      </c>
      <c r="H964" s="16">
        <v>0</v>
      </c>
    </row>
    <row r="965" spans="1:8" x14ac:dyDescent="0.3">
      <c r="A965" s="13" t="str">
        <f t="shared" si="15"/>
        <v>hicksbr012010</v>
      </c>
      <c r="B965" s="16" t="s">
        <v>1295</v>
      </c>
      <c r="C965" s="16">
        <v>2010</v>
      </c>
      <c r="D965" s="16" t="s">
        <v>40</v>
      </c>
      <c r="E965" s="16">
        <v>0</v>
      </c>
      <c r="F965" s="16">
        <v>3</v>
      </c>
      <c r="G965" s="16">
        <v>0</v>
      </c>
      <c r="H965" s="16">
        <v>0</v>
      </c>
    </row>
    <row r="966" spans="1:8" x14ac:dyDescent="0.3">
      <c r="A966" s="13" t="str">
        <f t="shared" si="15"/>
        <v>hicksbr012010</v>
      </c>
      <c r="B966" s="16" t="s">
        <v>1295</v>
      </c>
      <c r="C966" s="16">
        <v>2010</v>
      </c>
      <c r="D966" s="16" t="s">
        <v>2333</v>
      </c>
      <c r="E966" s="16">
        <v>0</v>
      </c>
      <c r="F966" s="16">
        <v>0</v>
      </c>
      <c r="G966" s="16">
        <v>0</v>
      </c>
      <c r="H966" s="16">
        <v>0</v>
      </c>
    </row>
    <row r="967" spans="1:8" x14ac:dyDescent="0.3">
      <c r="A967" s="13" t="str">
        <f t="shared" si="15"/>
        <v>hillaa012010</v>
      </c>
      <c r="B967" s="16" t="s">
        <v>554</v>
      </c>
      <c r="C967" s="16">
        <v>2010</v>
      </c>
      <c r="D967" s="16" t="s">
        <v>39</v>
      </c>
      <c r="E967" s="16">
        <v>235</v>
      </c>
      <c r="F967" s="16">
        <v>383</v>
      </c>
      <c r="G967" s="16">
        <v>10</v>
      </c>
      <c r="H967" s="16">
        <v>89</v>
      </c>
    </row>
    <row r="968" spans="1:8" x14ac:dyDescent="0.3">
      <c r="A968" s="13" t="str">
        <f t="shared" si="15"/>
        <v>hillko012010</v>
      </c>
      <c r="B968" s="16" t="s">
        <v>382</v>
      </c>
      <c r="C968" s="16">
        <v>2010</v>
      </c>
      <c r="D968" s="16" t="s">
        <v>40</v>
      </c>
      <c r="E968" s="16">
        <v>0</v>
      </c>
      <c r="F968" s="16">
        <v>0</v>
      </c>
      <c r="G968" s="16">
        <v>0</v>
      </c>
      <c r="H968" s="16">
        <v>0</v>
      </c>
    </row>
    <row r="969" spans="1:8" x14ac:dyDescent="0.3">
      <c r="A969" s="13" t="str">
        <f t="shared" si="15"/>
        <v>hillko012010</v>
      </c>
      <c r="B969" s="16" t="s">
        <v>382</v>
      </c>
      <c r="C969" s="16">
        <v>2010</v>
      </c>
      <c r="D969" s="16" t="s">
        <v>2336</v>
      </c>
      <c r="E969" s="16">
        <v>493</v>
      </c>
      <c r="F969" s="16">
        <v>29</v>
      </c>
      <c r="G969" s="16">
        <v>4</v>
      </c>
      <c r="H969" s="16">
        <v>4</v>
      </c>
    </row>
    <row r="970" spans="1:8" x14ac:dyDescent="0.3">
      <c r="A970" s="13" t="str">
        <f t="shared" si="15"/>
        <v>hillri012010</v>
      </c>
      <c r="B970" s="16" t="s">
        <v>555</v>
      </c>
      <c r="C970" s="16">
        <v>2010</v>
      </c>
      <c r="D970" s="16" t="s">
        <v>2334</v>
      </c>
      <c r="E970" s="16">
        <v>0</v>
      </c>
      <c r="F970" s="16">
        <v>0</v>
      </c>
      <c r="G970" s="16">
        <v>0</v>
      </c>
      <c r="H970" s="16">
        <v>0</v>
      </c>
    </row>
    <row r="971" spans="1:8" x14ac:dyDescent="0.3">
      <c r="A971" s="13" t="str">
        <f t="shared" si="15"/>
        <v>hillsh012010</v>
      </c>
      <c r="B971" s="16" t="s">
        <v>459</v>
      </c>
      <c r="C971" s="16">
        <v>2010</v>
      </c>
      <c r="D971" s="16" t="s">
        <v>2334</v>
      </c>
      <c r="E971" s="16">
        <v>1</v>
      </c>
      <c r="F971" s="16">
        <v>2</v>
      </c>
      <c r="G971" s="16">
        <v>0</v>
      </c>
      <c r="H971" s="16">
        <v>0</v>
      </c>
    </row>
    <row r="972" spans="1:8" x14ac:dyDescent="0.3">
      <c r="A972" s="13" t="str">
        <f t="shared" si="15"/>
        <v>hillst012010</v>
      </c>
      <c r="B972" s="16" t="s">
        <v>1296</v>
      </c>
      <c r="C972" s="16">
        <v>2010</v>
      </c>
      <c r="D972" s="16" t="s">
        <v>2336</v>
      </c>
      <c r="E972" s="16">
        <v>2</v>
      </c>
      <c r="F972" s="16">
        <v>0</v>
      </c>
      <c r="G972" s="16">
        <v>0</v>
      </c>
      <c r="H972" s="16">
        <v>0</v>
      </c>
    </row>
    <row r="973" spans="1:8" x14ac:dyDescent="0.3">
      <c r="A973" s="13" t="str">
        <f t="shared" si="15"/>
        <v>hinsker012010</v>
      </c>
      <c r="B973" s="16" t="s">
        <v>307</v>
      </c>
      <c r="C973" s="16">
        <v>2010</v>
      </c>
      <c r="D973" s="16" t="s">
        <v>2335</v>
      </c>
      <c r="E973" s="16">
        <v>179</v>
      </c>
      <c r="F973" s="16">
        <v>10</v>
      </c>
      <c r="G973" s="16">
        <v>1</v>
      </c>
      <c r="H973" s="16">
        <v>15</v>
      </c>
    </row>
    <row r="974" spans="1:8" x14ac:dyDescent="0.3">
      <c r="A974" s="13" t="str">
        <f t="shared" si="15"/>
        <v>hinsker012010</v>
      </c>
      <c r="B974" s="16" t="s">
        <v>307</v>
      </c>
      <c r="C974" s="16">
        <v>2010</v>
      </c>
      <c r="D974" s="16" t="s">
        <v>40</v>
      </c>
      <c r="E974" s="16">
        <v>0</v>
      </c>
      <c r="F974" s="16">
        <v>2</v>
      </c>
      <c r="G974" s="16">
        <v>0</v>
      </c>
      <c r="H974" s="16">
        <v>0</v>
      </c>
    </row>
    <row r="975" spans="1:8" x14ac:dyDescent="0.3">
      <c r="A975" s="13" t="str">
        <f t="shared" si="15"/>
        <v>hinsker012010</v>
      </c>
      <c r="B975" s="16" t="s">
        <v>307</v>
      </c>
      <c r="C975" s="16">
        <v>2010</v>
      </c>
      <c r="D975" s="16" t="s">
        <v>2330</v>
      </c>
    </row>
    <row r="976" spans="1:8" x14ac:dyDescent="0.3">
      <c r="A976" s="13" t="str">
        <f t="shared" si="15"/>
        <v>hinsker012010</v>
      </c>
      <c r="B976" s="16" t="s">
        <v>307</v>
      </c>
      <c r="C976" s="16">
        <v>2010</v>
      </c>
      <c r="D976" s="16" t="s">
        <v>2331</v>
      </c>
      <c r="E976" s="16">
        <v>65</v>
      </c>
      <c r="F976" s="16">
        <v>0</v>
      </c>
      <c r="G976" s="16">
        <v>1</v>
      </c>
      <c r="H976" s="16">
        <v>0</v>
      </c>
    </row>
    <row r="977" spans="1:8" x14ac:dyDescent="0.3">
      <c r="A977" s="13" t="str">
        <f t="shared" si="15"/>
        <v>hochelu012010</v>
      </c>
      <c r="B977" s="16" t="s">
        <v>802</v>
      </c>
      <c r="C977" s="16">
        <v>2010</v>
      </c>
      <c r="D977" s="16" t="s">
        <v>2334</v>
      </c>
      <c r="E977" s="16">
        <v>5</v>
      </c>
      <c r="F977" s="16">
        <v>12</v>
      </c>
      <c r="G977" s="16">
        <v>1</v>
      </c>
      <c r="H977" s="16">
        <v>1</v>
      </c>
    </row>
    <row r="978" spans="1:8" x14ac:dyDescent="0.3">
      <c r="A978" s="13" t="str">
        <f t="shared" si="15"/>
        <v>hoffmtr012010</v>
      </c>
      <c r="B978" s="16" t="s">
        <v>120</v>
      </c>
      <c r="C978" s="16">
        <v>2010</v>
      </c>
      <c r="D978" s="16" t="s">
        <v>2334</v>
      </c>
      <c r="E978" s="16">
        <v>2</v>
      </c>
      <c r="F978" s="16">
        <v>3</v>
      </c>
      <c r="G978" s="16">
        <v>0</v>
      </c>
      <c r="H978" s="16">
        <v>0</v>
      </c>
    </row>
    <row r="979" spans="1:8" x14ac:dyDescent="0.3">
      <c r="A979" s="13" t="str">
        <f t="shared" si="15"/>
        <v>hoffpja012010</v>
      </c>
      <c r="B979" s="16" t="s">
        <v>1106</v>
      </c>
      <c r="C979" s="16">
        <v>2010</v>
      </c>
      <c r="D979" s="16" t="s">
        <v>39</v>
      </c>
      <c r="E979" s="16">
        <v>1</v>
      </c>
      <c r="F979" s="16">
        <v>5</v>
      </c>
      <c r="G979" s="16">
        <v>0</v>
      </c>
      <c r="H979" s="16">
        <v>0</v>
      </c>
    </row>
    <row r="980" spans="1:8" x14ac:dyDescent="0.3">
      <c r="A980" s="13" t="str">
        <f t="shared" si="15"/>
        <v>hoffpja012010</v>
      </c>
      <c r="B980" s="16" t="s">
        <v>1106</v>
      </c>
      <c r="C980" s="16">
        <v>2010</v>
      </c>
      <c r="D980" s="16" t="s">
        <v>40</v>
      </c>
      <c r="E980" s="16">
        <v>6</v>
      </c>
      <c r="F980" s="16">
        <v>25</v>
      </c>
      <c r="G980" s="16">
        <v>0</v>
      </c>
      <c r="H980" s="16">
        <v>3</v>
      </c>
    </row>
    <row r="981" spans="1:8" x14ac:dyDescent="0.3">
      <c r="A981" s="13" t="str">
        <f t="shared" si="15"/>
        <v>hoffpmi012010</v>
      </c>
      <c r="B981" s="16" t="s">
        <v>937</v>
      </c>
      <c r="C981" s="16">
        <v>2010</v>
      </c>
      <c r="D981" s="16" t="s">
        <v>2335</v>
      </c>
      <c r="E981" s="16">
        <v>61</v>
      </c>
      <c r="F981" s="16">
        <v>6</v>
      </c>
      <c r="G981" s="16">
        <v>1</v>
      </c>
      <c r="H981" s="16">
        <v>9</v>
      </c>
    </row>
    <row r="982" spans="1:8" x14ac:dyDescent="0.3">
      <c r="A982" s="13" t="str">
        <f t="shared" si="15"/>
        <v>hoffpmi012010</v>
      </c>
      <c r="B982" s="16" t="s">
        <v>937</v>
      </c>
      <c r="C982" s="16">
        <v>2010</v>
      </c>
      <c r="D982" s="16" t="s">
        <v>2330</v>
      </c>
    </row>
    <row r="983" spans="1:8" x14ac:dyDescent="0.3">
      <c r="A983" s="13" t="str">
        <f t="shared" si="15"/>
        <v>hoffpmi012010</v>
      </c>
      <c r="B983" s="16" t="s">
        <v>937</v>
      </c>
      <c r="C983" s="16">
        <v>2010</v>
      </c>
      <c r="D983" s="16" t="s">
        <v>2331</v>
      </c>
      <c r="E983" s="16">
        <v>5</v>
      </c>
      <c r="F983" s="16">
        <v>0</v>
      </c>
      <c r="G983" s="16">
        <v>0</v>
      </c>
      <c r="H983" s="16">
        <v>0</v>
      </c>
    </row>
    <row r="984" spans="1:8" x14ac:dyDescent="0.3">
      <c r="A984" s="13" t="str">
        <f t="shared" si="15"/>
        <v>hoffpmi012010</v>
      </c>
      <c r="B984" s="16" t="s">
        <v>937</v>
      </c>
      <c r="C984" s="16">
        <v>2010</v>
      </c>
      <c r="D984" s="16" t="s">
        <v>2332</v>
      </c>
    </row>
    <row r="985" spans="1:8" x14ac:dyDescent="0.3">
      <c r="A985" s="13" t="str">
        <f t="shared" si="15"/>
        <v>hollade012010</v>
      </c>
      <c r="B985" s="16" t="s">
        <v>1107</v>
      </c>
      <c r="C985" s="16">
        <v>2010</v>
      </c>
      <c r="D985" s="16" t="s">
        <v>2334</v>
      </c>
      <c r="E985" s="16">
        <v>3</v>
      </c>
      <c r="F985" s="16">
        <v>9</v>
      </c>
      <c r="G985" s="16">
        <v>1</v>
      </c>
      <c r="H985" s="16">
        <v>0</v>
      </c>
    </row>
    <row r="986" spans="1:8" x14ac:dyDescent="0.3">
      <c r="A986" s="13" t="str">
        <f t="shared" si="15"/>
        <v>hollagr012010</v>
      </c>
      <c r="B986" s="16" t="s">
        <v>1297</v>
      </c>
      <c r="C986" s="16">
        <v>2010</v>
      </c>
      <c r="D986" s="16" t="s">
        <v>2334</v>
      </c>
      <c r="E986" s="16">
        <v>5</v>
      </c>
      <c r="F986" s="16">
        <v>1</v>
      </c>
      <c r="G986" s="16">
        <v>0</v>
      </c>
      <c r="H986" s="16">
        <v>0</v>
      </c>
    </row>
    <row r="987" spans="1:8" x14ac:dyDescent="0.3">
      <c r="A987" s="13" t="str">
        <f t="shared" si="15"/>
        <v>hollima012010</v>
      </c>
      <c r="B987" s="16" t="s">
        <v>460</v>
      </c>
      <c r="C987" s="16">
        <v>2010</v>
      </c>
      <c r="D987" s="16" t="s">
        <v>2330</v>
      </c>
    </row>
    <row r="988" spans="1:8" x14ac:dyDescent="0.3">
      <c r="A988" s="13" t="str">
        <f t="shared" si="15"/>
        <v>hollima012010</v>
      </c>
      <c r="B988" s="16" t="s">
        <v>460</v>
      </c>
      <c r="C988" s="16">
        <v>2010</v>
      </c>
      <c r="D988" s="16" t="s">
        <v>2331</v>
      </c>
      <c r="E988" s="16">
        <v>261</v>
      </c>
      <c r="F988" s="16">
        <v>8</v>
      </c>
      <c r="G988" s="16">
        <v>3</v>
      </c>
      <c r="H988" s="16">
        <v>0</v>
      </c>
    </row>
    <row r="989" spans="1:8" x14ac:dyDescent="0.3">
      <c r="A989" s="13" t="str">
        <f t="shared" si="15"/>
        <v>hoovepa012010</v>
      </c>
      <c r="B989" s="16" t="s">
        <v>249</v>
      </c>
      <c r="C989" s="16">
        <v>2010</v>
      </c>
      <c r="D989" s="16" t="s">
        <v>2336</v>
      </c>
      <c r="E989" s="16">
        <v>42</v>
      </c>
      <c r="F989" s="16">
        <v>2</v>
      </c>
      <c r="G989" s="16">
        <v>2</v>
      </c>
      <c r="H989" s="16">
        <v>0</v>
      </c>
    </row>
    <row r="990" spans="1:8" x14ac:dyDescent="0.3">
      <c r="A990" s="13" t="str">
        <f t="shared" si="15"/>
        <v>houseja012010</v>
      </c>
      <c r="B990" s="16" t="s">
        <v>1298</v>
      </c>
      <c r="C990" s="16">
        <v>2010</v>
      </c>
      <c r="D990" s="16" t="s">
        <v>2334</v>
      </c>
      <c r="E990" s="16">
        <v>0</v>
      </c>
      <c r="F990" s="16">
        <v>0</v>
      </c>
      <c r="G990" s="16">
        <v>0</v>
      </c>
      <c r="H990" s="16">
        <v>0</v>
      </c>
    </row>
    <row r="991" spans="1:8" x14ac:dyDescent="0.3">
      <c r="A991" s="13" t="str">
        <f t="shared" si="15"/>
        <v>howarry012010</v>
      </c>
      <c r="B991" s="16" t="s">
        <v>461</v>
      </c>
      <c r="C991" s="16">
        <v>2010</v>
      </c>
      <c r="D991" s="16" t="s">
        <v>2335</v>
      </c>
      <c r="E991" s="16">
        <v>1266</v>
      </c>
      <c r="F991" s="16">
        <v>59</v>
      </c>
      <c r="G991" s="16">
        <v>14</v>
      </c>
      <c r="H991" s="16">
        <v>117</v>
      </c>
    </row>
    <row r="992" spans="1:8" x14ac:dyDescent="0.3">
      <c r="A992" s="13" t="str">
        <f t="shared" si="15"/>
        <v>howrybo012010</v>
      </c>
      <c r="B992" s="16" t="s">
        <v>121</v>
      </c>
      <c r="C992" s="16">
        <v>2010</v>
      </c>
      <c r="D992" s="16" t="s">
        <v>2334</v>
      </c>
      <c r="E992" s="16">
        <v>1</v>
      </c>
      <c r="F992" s="16">
        <v>1</v>
      </c>
      <c r="G992" s="16">
        <v>0</v>
      </c>
      <c r="H992" s="16">
        <v>0</v>
      </c>
    </row>
    <row r="993" spans="1:8" x14ac:dyDescent="0.3">
      <c r="A993" s="13" t="str">
        <f t="shared" si="15"/>
        <v>howrybo012010</v>
      </c>
      <c r="B993" s="16" t="s">
        <v>121</v>
      </c>
      <c r="C993" s="16">
        <v>2010</v>
      </c>
      <c r="D993" s="16" t="s">
        <v>2334</v>
      </c>
      <c r="E993" s="16">
        <v>3</v>
      </c>
      <c r="F993" s="16">
        <v>4</v>
      </c>
      <c r="G993" s="16">
        <v>0</v>
      </c>
      <c r="H993" s="16">
        <v>0</v>
      </c>
    </row>
    <row r="994" spans="1:8" x14ac:dyDescent="0.3">
      <c r="A994" s="13" t="str">
        <f t="shared" si="15"/>
        <v>huch012010</v>
      </c>
      <c r="B994" s="16" t="s">
        <v>803</v>
      </c>
      <c r="C994" s="16">
        <v>2010</v>
      </c>
      <c r="D994" s="16" t="s">
        <v>2333</v>
      </c>
      <c r="E994" s="16">
        <v>13</v>
      </c>
      <c r="F994" s="16">
        <v>10</v>
      </c>
      <c r="G994" s="16">
        <v>1</v>
      </c>
      <c r="H994" s="16">
        <v>4</v>
      </c>
    </row>
    <row r="995" spans="1:8" x14ac:dyDescent="0.3">
      <c r="A995" s="13" t="str">
        <f t="shared" si="15"/>
        <v>hudsoda012010</v>
      </c>
      <c r="B995" s="16" t="s">
        <v>1108</v>
      </c>
      <c r="C995" s="16">
        <v>2010</v>
      </c>
      <c r="D995" s="16" t="s">
        <v>2334</v>
      </c>
      <c r="E995" s="16">
        <v>0</v>
      </c>
      <c r="F995" s="16">
        <v>2</v>
      </c>
      <c r="G995" s="16">
        <v>0</v>
      </c>
      <c r="H995" s="16">
        <v>0</v>
      </c>
    </row>
    <row r="996" spans="1:8" x14ac:dyDescent="0.3">
      <c r="A996" s="13" t="str">
        <f t="shared" si="15"/>
        <v>hudsoda012010</v>
      </c>
      <c r="B996" s="16" t="s">
        <v>1108</v>
      </c>
      <c r="C996" s="16">
        <v>2010</v>
      </c>
      <c r="D996" s="16" t="s">
        <v>2334</v>
      </c>
      <c r="E996" s="16">
        <v>8</v>
      </c>
      <c r="F996" s="16">
        <v>5</v>
      </c>
      <c r="G996" s="16">
        <v>0</v>
      </c>
      <c r="H996" s="16">
        <v>1</v>
      </c>
    </row>
    <row r="997" spans="1:8" x14ac:dyDescent="0.3">
      <c r="A997" s="13" t="str">
        <f t="shared" si="15"/>
        <v>hudsoor012010</v>
      </c>
      <c r="B997" s="16" t="s">
        <v>308</v>
      </c>
      <c r="C997" s="16">
        <v>2010</v>
      </c>
      <c r="D997" s="16" t="s">
        <v>39</v>
      </c>
      <c r="E997" s="16">
        <v>255</v>
      </c>
      <c r="F997" s="16">
        <v>374</v>
      </c>
      <c r="G997" s="16">
        <v>8</v>
      </c>
      <c r="H997" s="16">
        <v>78</v>
      </c>
    </row>
    <row r="998" spans="1:8" x14ac:dyDescent="0.3">
      <c r="A998" s="13" t="str">
        <f t="shared" si="15"/>
        <v>hudsoti012010</v>
      </c>
      <c r="B998" s="16" t="s">
        <v>122</v>
      </c>
      <c r="C998" s="16">
        <v>2010</v>
      </c>
      <c r="D998" s="16" t="s">
        <v>2334</v>
      </c>
      <c r="E998" s="16">
        <v>17</v>
      </c>
      <c r="F998" s="16">
        <v>57</v>
      </c>
      <c r="G998" s="16">
        <v>3</v>
      </c>
      <c r="H998" s="16">
        <v>2</v>
      </c>
    </row>
    <row r="999" spans="1:8" x14ac:dyDescent="0.3">
      <c r="A999" s="13" t="str">
        <f t="shared" si="15"/>
        <v>huffau012010</v>
      </c>
      <c r="B999" s="16" t="s">
        <v>123</v>
      </c>
      <c r="C999" s="16">
        <v>2010</v>
      </c>
      <c r="D999" s="16" t="s">
        <v>2335</v>
      </c>
      <c r="E999" s="16">
        <v>756</v>
      </c>
      <c r="F999" s="16">
        <v>54</v>
      </c>
      <c r="G999" s="16">
        <v>3</v>
      </c>
      <c r="H999" s="16">
        <v>54</v>
      </c>
    </row>
    <row r="1000" spans="1:8" x14ac:dyDescent="0.3">
      <c r="A1000" s="13" t="str">
        <f t="shared" si="15"/>
        <v>huffau012010</v>
      </c>
      <c r="B1000" s="16" t="s">
        <v>123</v>
      </c>
      <c r="C1000" s="16">
        <v>2010</v>
      </c>
      <c r="D1000" s="16" t="s">
        <v>2330</v>
      </c>
    </row>
    <row r="1001" spans="1:8" x14ac:dyDescent="0.3">
      <c r="A1001" s="13" t="str">
        <f t="shared" si="15"/>
        <v>huffau012010</v>
      </c>
      <c r="B1001" s="16" t="s">
        <v>123</v>
      </c>
      <c r="C1001" s="16">
        <v>2010</v>
      </c>
      <c r="D1001" s="16" t="s">
        <v>2331</v>
      </c>
      <c r="E1001" s="16">
        <v>125</v>
      </c>
      <c r="F1001" s="16">
        <v>6</v>
      </c>
      <c r="G1001" s="16">
        <v>0</v>
      </c>
      <c r="H1001" s="16">
        <v>2</v>
      </c>
    </row>
    <row r="1002" spans="1:8" x14ac:dyDescent="0.3">
      <c r="A1002" s="13" t="str">
        <f t="shared" si="15"/>
        <v>huffau012010</v>
      </c>
      <c r="B1002" s="16" t="s">
        <v>123</v>
      </c>
      <c r="C1002" s="16">
        <v>2010</v>
      </c>
      <c r="D1002" s="16" t="s">
        <v>2332</v>
      </c>
    </row>
    <row r="1003" spans="1:8" x14ac:dyDescent="0.3">
      <c r="A1003" s="13" t="str">
        <f t="shared" si="15"/>
        <v>huffda012010</v>
      </c>
      <c r="B1003" s="16" t="s">
        <v>1109</v>
      </c>
      <c r="C1003" s="16">
        <v>2010</v>
      </c>
      <c r="D1003" s="16" t="s">
        <v>2334</v>
      </c>
      <c r="E1003" s="16">
        <v>4</v>
      </c>
      <c r="F1003" s="16">
        <v>7</v>
      </c>
      <c r="G1003" s="16">
        <v>0</v>
      </c>
      <c r="H1003" s="16">
        <v>0</v>
      </c>
    </row>
    <row r="1004" spans="1:8" x14ac:dyDescent="0.3">
      <c r="A1004" s="13" t="str">
        <f t="shared" si="15"/>
        <v>huffmch012010</v>
      </c>
      <c r="B1004" s="16" t="s">
        <v>1299</v>
      </c>
      <c r="C1004" s="16">
        <v>2010</v>
      </c>
      <c r="D1004" s="16" t="s">
        <v>2335</v>
      </c>
      <c r="E1004" s="16">
        <v>0</v>
      </c>
      <c r="F1004" s="16">
        <v>0</v>
      </c>
      <c r="G1004" s="16">
        <v>0</v>
      </c>
      <c r="H1004" s="16">
        <v>0</v>
      </c>
    </row>
    <row r="1005" spans="1:8" x14ac:dyDescent="0.3">
      <c r="A1005" s="13" t="str">
        <f t="shared" si="15"/>
        <v>huffmch012010</v>
      </c>
      <c r="B1005" s="16" t="s">
        <v>1299</v>
      </c>
      <c r="C1005" s="16">
        <v>2010</v>
      </c>
      <c r="D1005" s="16" t="s">
        <v>2330</v>
      </c>
    </row>
    <row r="1006" spans="1:8" x14ac:dyDescent="0.3">
      <c r="A1006" s="13" t="str">
        <f t="shared" si="15"/>
        <v>huffmch012010</v>
      </c>
      <c r="B1006" s="16" t="s">
        <v>1299</v>
      </c>
      <c r="C1006" s="16">
        <v>2010</v>
      </c>
      <c r="D1006" s="16" t="s">
        <v>2331</v>
      </c>
      <c r="E1006" s="16">
        <v>14</v>
      </c>
      <c r="F1006" s="16">
        <v>0</v>
      </c>
      <c r="G1006" s="16">
        <v>0</v>
      </c>
      <c r="H1006" s="16">
        <v>0</v>
      </c>
    </row>
    <row r="1007" spans="1:8" x14ac:dyDescent="0.3">
      <c r="A1007" s="13" t="str">
        <f t="shared" si="15"/>
        <v>huffmch012010</v>
      </c>
      <c r="B1007" s="16" t="s">
        <v>1299</v>
      </c>
      <c r="C1007" s="16">
        <v>2010</v>
      </c>
      <c r="D1007" s="16" t="s">
        <v>2332</v>
      </c>
    </row>
    <row r="1008" spans="1:8" x14ac:dyDescent="0.3">
      <c r="A1008" s="13" t="str">
        <f t="shared" si="15"/>
        <v>hughedu012010</v>
      </c>
      <c r="B1008" s="16" t="s">
        <v>1110</v>
      </c>
      <c r="C1008" s="16">
        <v>2010</v>
      </c>
      <c r="D1008" s="16" t="s">
        <v>2334</v>
      </c>
      <c r="E1008" s="16">
        <v>5</v>
      </c>
      <c r="F1008" s="16">
        <v>8</v>
      </c>
      <c r="G1008" s="16">
        <v>0</v>
      </c>
      <c r="H1008" s="16">
        <v>2</v>
      </c>
    </row>
    <row r="1009" spans="1:8" x14ac:dyDescent="0.3">
      <c r="A1009" s="13" t="str">
        <f t="shared" si="15"/>
        <v>hughelu012010</v>
      </c>
      <c r="B1009" s="16" t="s">
        <v>1300</v>
      </c>
      <c r="C1009" s="16">
        <v>2010</v>
      </c>
      <c r="D1009" s="16" t="s">
        <v>40</v>
      </c>
      <c r="E1009" s="16">
        <v>0</v>
      </c>
      <c r="F1009" s="16">
        <v>4</v>
      </c>
      <c r="G1009" s="16">
        <v>0</v>
      </c>
      <c r="H1009" s="16">
        <v>1</v>
      </c>
    </row>
    <row r="1010" spans="1:8" x14ac:dyDescent="0.3">
      <c r="A1010" s="13" t="str">
        <f t="shared" si="15"/>
        <v>hugheph012010</v>
      </c>
      <c r="B1010" s="16" t="s">
        <v>804</v>
      </c>
      <c r="C1010" s="16">
        <v>2010</v>
      </c>
      <c r="D1010" s="16" t="s">
        <v>2334</v>
      </c>
      <c r="E1010" s="16">
        <v>7</v>
      </c>
      <c r="F1010" s="16">
        <v>13</v>
      </c>
      <c r="G1010" s="16">
        <v>0</v>
      </c>
      <c r="H1010" s="16">
        <v>1</v>
      </c>
    </row>
    <row r="1011" spans="1:8" x14ac:dyDescent="0.3">
      <c r="A1011" s="13" t="str">
        <f t="shared" si="15"/>
        <v>hugherh012010</v>
      </c>
      <c r="B1011" s="16" t="s">
        <v>1301</v>
      </c>
      <c r="C1011" s="16">
        <v>2010</v>
      </c>
      <c r="D1011" s="16" t="s">
        <v>2335</v>
      </c>
      <c r="E1011" s="16">
        <v>98</v>
      </c>
      <c r="F1011" s="16">
        <v>3</v>
      </c>
      <c r="G1011" s="16">
        <v>1</v>
      </c>
      <c r="H1011" s="16">
        <v>6</v>
      </c>
    </row>
    <row r="1012" spans="1:8" x14ac:dyDescent="0.3">
      <c r="A1012" s="13" t="str">
        <f t="shared" si="15"/>
        <v>humbeph012010</v>
      </c>
      <c r="B1012" s="16" t="s">
        <v>658</v>
      </c>
      <c r="C1012" s="16">
        <v>2010</v>
      </c>
      <c r="D1012" s="16" t="s">
        <v>2334</v>
      </c>
      <c r="E1012" s="16">
        <v>1</v>
      </c>
      <c r="F1012" s="16">
        <v>0</v>
      </c>
      <c r="G1012" s="16">
        <v>0</v>
      </c>
      <c r="H1012" s="16">
        <v>0</v>
      </c>
    </row>
    <row r="1013" spans="1:8" x14ac:dyDescent="0.3">
      <c r="A1013" s="13" t="str">
        <f t="shared" si="15"/>
        <v>hundlni012010</v>
      </c>
      <c r="B1013" s="16" t="s">
        <v>939</v>
      </c>
      <c r="C1013" s="16">
        <v>2010</v>
      </c>
      <c r="D1013" s="16" t="s">
        <v>2336</v>
      </c>
      <c r="E1013" s="16">
        <v>632</v>
      </c>
      <c r="F1013" s="16">
        <v>28</v>
      </c>
      <c r="G1013" s="16">
        <v>4</v>
      </c>
      <c r="H1013" s="16">
        <v>6</v>
      </c>
    </row>
    <row r="1014" spans="1:8" x14ac:dyDescent="0.3">
      <c r="A1014" s="13" t="str">
        <f t="shared" si="15"/>
        <v>hunteto012010</v>
      </c>
      <c r="B1014" s="16" t="s">
        <v>124</v>
      </c>
      <c r="C1014" s="16">
        <v>2010</v>
      </c>
      <c r="D1014" s="16" t="s">
        <v>2329</v>
      </c>
    </row>
    <row r="1015" spans="1:8" x14ac:dyDescent="0.3">
      <c r="A1015" s="13" t="str">
        <f t="shared" si="15"/>
        <v>hunteto012010</v>
      </c>
      <c r="B1015" s="16" t="s">
        <v>124</v>
      </c>
      <c r="C1015" s="16">
        <v>2010</v>
      </c>
      <c r="D1015" s="16" t="s">
        <v>2331</v>
      </c>
      <c r="E1015" s="16">
        <v>358</v>
      </c>
      <c r="F1015" s="16">
        <v>4</v>
      </c>
      <c r="G1015" s="16">
        <v>3</v>
      </c>
      <c r="H1015" s="16">
        <v>0</v>
      </c>
    </row>
    <row r="1016" spans="1:8" x14ac:dyDescent="0.3">
      <c r="A1016" s="13" t="str">
        <f t="shared" si="15"/>
        <v>hunteto012010</v>
      </c>
      <c r="B1016" s="16" t="s">
        <v>124</v>
      </c>
      <c r="C1016" s="16">
        <v>2010</v>
      </c>
      <c r="D1016" s="16" t="s">
        <v>2332</v>
      </c>
    </row>
    <row r="1017" spans="1:8" x14ac:dyDescent="0.3">
      <c r="A1017" s="13" t="str">
        <f t="shared" si="15"/>
        <v>hunteto022010</v>
      </c>
      <c r="B1017" s="16" t="s">
        <v>940</v>
      </c>
      <c r="C1017" s="16">
        <v>2010</v>
      </c>
      <c r="D1017" s="16" t="s">
        <v>2334</v>
      </c>
      <c r="E1017" s="16">
        <v>9</v>
      </c>
      <c r="F1017" s="16">
        <v>16</v>
      </c>
      <c r="G1017" s="16">
        <v>1</v>
      </c>
      <c r="H1017" s="16">
        <v>1</v>
      </c>
    </row>
    <row r="1018" spans="1:8" x14ac:dyDescent="0.3">
      <c r="A1018" s="13" t="str">
        <f t="shared" si="15"/>
        <v>iannech012010</v>
      </c>
      <c r="B1018" s="16" t="s">
        <v>659</v>
      </c>
      <c r="C1018" s="16">
        <v>2010</v>
      </c>
      <c r="D1018" s="16" t="s">
        <v>2335</v>
      </c>
      <c r="E1018" s="16">
        <v>10</v>
      </c>
      <c r="F1018" s="16">
        <v>1</v>
      </c>
      <c r="G1018" s="16">
        <v>0</v>
      </c>
      <c r="H1018" s="16">
        <v>2</v>
      </c>
    </row>
    <row r="1019" spans="1:8" x14ac:dyDescent="0.3">
      <c r="A1019" s="13" t="str">
        <f t="shared" si="15"/>
        <v>iannech012010</v>
      </c>
      <c r="B1019" s="16" t="s">
        <v>659</v>
      </c>
      <c r="C1019" s="16">
        <v>2010</v>
      </c>
      <c r="D1019" s="16" t="s">
        <v>40</v>
      </c>
      <c r="E1019" s="16">
        <v>0</v>
      </c>
      <c r="F1019" s="16">
        <v>0</v>
      </c>
      <c r="G1019" s="16">
        <v>0</v>
      </c>
      <c r="H1019" s="16">
        <v>0</v>
      </c>
    </row>
    <row r="1020" spans="1:8" x14ac:dyDescent="0.3">
      <c r="A1020" s="13" t="str">
        <f t="shared" si="15"/>
        <v>iannech012010</v>
      </c>
      <c r="B1020" s="16" t="s">
        <v>659</v>
      </c>
      <c r="C1020" s="16">
        <v>2010</v>
      </c>
      <c r="D1020" s="16" t="s">
        <v>2336</v>
      </c>
      <c r="E1020" s="16">
        <v>373</v>
      </c>
      <c r="F1020" s="16">
        <v>32</v>
      </c>
      <c r="G1020" s="16">
        <v>6</v>
      </c>
      <c r="H1020" s="16">
        <v>2</v>
      </c>
    </row>
    <row r="1021" spans="1:8" x14ac:dyDescent="0.3">
      <c r="A1021" s="13" t="str">
        <f t="shared" si="15"/>
        <v>ibanera012010</v>
      </c>
      <c r="B1021" s="16" t="s">
        <v>125</v>
      </c>
      <c r="C1021" s="16">
        <v>2010</v>
      </c>
      <c r="D1021" s="16" t="s">
        <v>2335</v>
      </c>
      <c r="E1021" s="16">
        <v>3</v>
      </c>
      <c r="F1021" s="16">
        <v>0</v>
      </c>
      <c r="G1021" s="16">
        <v>0</v>
      </c>
      <c r="H1021" s="16">
        <v>0</v>
      </c>
    </row>
    <row r="1022" spans="1:8" x14ac:dyDescent="0.3">
      <c r="A1022" s="13" t="str">
        <f t="shared" si="15"/>
        <v>ibanera012010</v>
      </c>
      <c r="B1022" s="16" t="s">
        <v>125</v>
      </c>
      <c r="C1022" s="16">
        <v>2010</v>
      </c>
      <c r="D1022" s="16" t="s">
        <v>2330</v>
      </c>
    </row>
    <row r="1023" spans="1:8" x14ac:dyDescent="0.3">
      <c r="A1023" s="13" t="str">
        <f t="shared" si="15"/>
        <v>ibanera012010</v>
      </c>
      <c r="B1023" s="16" t="s">
        <v>125</v>
      </c>
      <c r="C1023" s="16">
        <v>2010</v>
      </c>
      <c r="D1023" s="16" t="s">
        <v>2331</v>
      </c>
      <c r="E1023" s="16">
        <v>212</v>
      </c>
      <c r="F1023" s="16">
        <v>4</v>
      </c>
      <c r="G1023" s="16">
        <v>2</v>
      </c>
      <c r="H1023" s="16">
        <v>1</v>
      </c>
    </row>
    <row r="1024" spans="1:8" x14ac:dyDescent="0.3">
      <c r="A1024" s="13" t="str">
        <f t="shared" si="15"/>
        <v>igarary012010</v>
      </c>
      <c r="B1024" s="16" t="s">
        <v>1302</v>
      </c>
      <c r="C1024" s="16">
        <v>2010</v>
      </c>
      <c r="D1024" s="16" t="s">
        <v>2334</v>
      </c>
      <c r="E1024" s="16">
        <v>1</v>
      </c>
      <c r="F1024" s="16">
        <v>2</v>
      </c>
      <c r="G1024" s="16">
        <v>2</v>
      </c>
      <c r="H1024" s="16">
        <v>0</v>
      </c>
    </row>
    <row r="1025" spans="1:8" x14ac:dyDescent="0.3">
      <c r="A1025" s="13" t="str">
        <f t="shared" si="15"/>
        <v>infangr012010</v>
      </c>
      <c r="B1025" s="16" t="s">
        <v>1303</v>
      </c>
      <c r="C1025" s="16">
        <v>2010</v>
      </c>
      <c r="D1025" s="16" t="s">
        <v>2334</v>
      </c>
      <c r="E1025" s="16">
        <v>0</v>
      </c>
      <c r="F1025" s="16">
        <v>1</v>
      </c>
      <c r="G1025" s="16">
        <v>0</v>
      </c>
      <c r="H1025" s="16">
        <v>0</v>
      </c>
    </row>
    <row r="1026" spans="1:8" x14ac:dyDescent="0.3">
      <c r="A1026" s="13" t="str">
        <f t="shared" si="15"/>
        <v>infanom012010</v>
      </c>
      <c r="B1026" s="16" t="s">
        <v>309</v>
      </c>
      <c r="C1026" s="16">
        <v>2010</v>
      </c>
      <c r="D1026" s="16" t="s">
        <v>39</v>
      </c>
      <c r="E1026" s="16">
        <v>110</v>
      </c>
      <c r="F1026" s="16">
        <v>195</v>
      </c>
      <c r="G1026" s="16">
        <v>7</v>
      </c>
      <c r="H1026" s="16">
        <v>43</v>
      </c>
    </row>
    <row r="1027" spans="1:8" x14ac:dyDescent="0.3">
      <c r="A1027" s="13" t="str">
        <f t="shared" ref="A1027:A1090" si="16">(B1027&amp;C1027)</f>
        <v>infanom012010</v>
      </c>
      <c r="B1027" s="16" t="s">
        <v>309</v>
      </c>
      <c r="C1027" s="16">
        <v>2010</v>
      </c>
      <c r="D1027" s="16" t="s">
        <v>40</v>
      </c>
      <c r="E1027" s="16">
        <v>7</v>
      </c>
      <c r="F1027" s="16">
        <v>30</v>
      </c>
      <c r="G1027" s="16">
        <v>3</v>
      </c>
      <c r="H1027" s="16">
        <v>1</v>
      </c>
    </row>
    <row r="1028" spans="1:8" x14ac:dyDescent="0.3">
      <c r="A1028" s="13" t="str">
        <f t="shared" si="16"/>
        <v>infanom012010</v>
      </c>
      <c r="B1028" s="16" t="s">
        <v>309</v>
      </c>
      <c r="C1028" s="16">
        <v>2010</v>
      </c>
      <c r="D1028" s="16" t="s">
        <v>2330</v>
      </c>
    </row>
    <row r="1029" spans="1:8" x14ac:dyDescent="0.3">
      <c r="A1029" s="13" t="str">
        <f t="shared" si="16"/>
        <v>infanom012010</v>
      </c>
      <c r="B1029" s="16" t="s">
        <v>309</v>
      </c>
      <c r="C1029" s="16">
        <v>2010</v>
      </c>
      <c r="D1029" s="16" t="s">
        <v>2331</v>
      </c>
      <c r="E1029" s="16">
        <v>23</v>
      </c>
      <c r="F1029" s="16">
        <v>1</v>
      </c>
      <c r="G1029" s="16">
        <v>1</v>
      </c>
      <c r="H1029" s="16">
        <v>0</v>
      </c>
    </row>
    <row r="1030" spans="1:8" x14ac:dyDescent="0.3">
      <c r="A1030" s="13" t="str">
        <f t="shared" si="16"/>
        <v>infanom012010</v>
      </c>
      <c r="B1030" s="16" t="s">
        <v>309</v>
      </c>
      <c r="C1030" s="16">
        <v>2010</v>
      </c>
      <c r="D1030" s="16" t="s">
        <v>2332</v>
      </c>
    </row>
    <row r="1031" spans="1:8" x14ac:dyDescent="0.3">
      <c r="A1031" s="13" t="str">
        <f t="shared" si="16"/>
        <v>infanom012010</v>
      </c>
      <c r="B1031" s="16" t="s">
        <v>309</v>
      </c>
      <c r="C1031" s="16">
        <v>2010</v>
      </c>
      <c r="D1031" s="16" t="s">
        <v>2333</v>
      </c>
      <c r="E1031" s="16">
        <v>29</v>
      </c>
      <c r="F1031" s="16">
        <v>69</v>
      </c>
      <c r="G1031" s="16">
        <v>5</v>
      </c>
      <c r="H1031" s="16">
        <v>13</v>
      </c>
    </row>
    <row r="1032" spans="1:8" x14ac:dyDescent="0.3">
      <c r="A1032" s="13" t="str">
        <f t="shared" si="16"/>
        <v>ingebr012010</v>
      </c>
      <c r="B1032" s="16" t="s">
        <v>250</v>
      </c>
      <c r="C1032" s="16">
        <v>2010</v>
      </c>
      <c r="D1032" s="16" t="s">
        <v>40</v>
      </c>
      <c r="E1032" s="16">
        <v>119</v>
      </c>
      <c r="F1032" s="16">
        <v>267</v>
      </c>
      <c r="G1032" s="16">
        <v>9</v>
      </c>
      <c r="H1032" s="16">
        <v>24</v>
      </c>
    </row>
    <row r="1033" spans="1:8" x14ac:dyDescent="0.3">
      <c r="A1033" s="13" t="str">
        <f t="shared" si="16"/>
        <v>inglejo012010</v>
      </c>
      <c r="B1033" s="16" t="s">
        <v>660</v>
      </c>
      <c r="C1033" s="16">
        <v>2010</v>
      </c>
      <c r="D1033" s="16" t="s">
        <v>39</v>
      </c>
      <c r="E1033" s="16">
        <v>6</v>
      </c>
      <c r="F1033" s="16">
        <v>10</v>
      </c>
      <c r="G1033" s="16">
        <v>1</v>
      </c>
      <c r="H1033" s="16">
        <v>4</v>
      </c>
    </row>
    <row r="1034" spans="1:8" x14ac:dyDescent="0.3">
      <c r="A1034" s="13" t="str">
        <f t="shared" si="16"/>
        <v>inglejo012010</v>
      </c>
      <c r="B1034" s="16" t="s">
        <v>660</v>
      </c>
      <c r="C1034" s="16">
        <v>2010</v>
      </c>
      <c r="D1034" s="16" t="s">
        <v>2330</v>
      </c>
    </row>
    <row r="1035" spans="1:8" x14ac:dyDescent="0.3">
      <c r="A1035" s="13" t="str">
        <f t="shared" si="16"/>
        <v>inglejo012010</v>
      </c>
      <c r="B1035" s="16" t="s">
        <v>660</v>
      </c>
      <c r="C1035" s="16">
        <v>2010</v>
      </c>
      <c r="D1035" s="16" t="s">
        <v>2331</v>
      </c>
      <c r="E1035" s="16">
        <v>30</v>
      </c>
      <c r="F1035" s="16">
        <v>2</v>
      </c>
      <c r="G1035" s="16">
        <v>1</v>
      </c>
      <c r="H1035" s="16">
        <v>0</v>
      </c>
    </row>
    <row r="1036" spans="1:8" x14ac:dyDescent="0.3">
      <c r="A1036" s="13" t="str">
        <f t="shared" si="16"/>
        <v>inglejo012010</v>
      </c>
      <c r="B1036" s="16" t="s">
        <v>660</v>
      </c>
      <c r="C1036" s="16">
        <v>2010</v>
      </c>
      <c r="D1036" s="16" t="s">
        <v>2334</v>
      </c>
      <c r="E1036" s="16">
        <v>0</v>
      </c>
      <c r="F1036" s="16">
        <v>0</v>
      </c>
      <c r="G1036" s="16">
        <v>0</v>
      </c>
      <c r="H1036" s="16">
        <v>0</v>
      </c>
    </row>
    <row r="1037" spans="1:8" x14ac:dyDescent="0.3">
      <c r="A1037" s="13" t="str">
        <f t="shared" si="16"/>
        <v>inglejo012010</v>
      </c>
      <c r="B1037" s="16" t="s">
        <v>660</v>
      </c>
      <c r="C1037" s="16">
        <v>2010</v>
      </c>
      <c r="D1037" s="16" t="s">
        <v>2332</v>
      </c>
    </row>
    <row r="1038" spans="1:8" x14ac:dyDescent="0.3">
      <c r="A1038" s="13" t="str">
        <f t="shared" si="16"/>
        <v>ishiktr012010</v>
      </c>
      <c r="B1038" s="16" t="s">
        <v>661</v>
      </c>
      <c r="C1038" s="16">
        <v>2010</v>
      </c>
      <c r="D1038" s="16" t="s">
        <v>2335</v>
      </c>
      <c r="E1038" s="16">
        <v>263</v>
      </c>
      <c r="F1038" s="16">
        <v>22</v>
      </c>
      <c r="G1038" s="16">
        <v>0</v>
      </c>
      <c r="H1038" s="16">
        <v>22</v>
      </c>
    </row>
    <row r="1039" spans="1:8" x14ac:dyDescent="0.3">
      <c r="A1039" s="13" t="str">
        <f t="shared" si="16"/>
        <v>iwamuak012010</v>
      </c>
      <c r="B1039" s="16" t="s">
        <v>805</v>
      </c>
      <c r="C1039" s="16">
        <v>2010</v>
      </c>
      <c r="D1039" s="16" t="s">
        <v>39</v>
      </c>
      <c r="E1039" s="16">
        <v>75</v>
      </c>
      <c r="F1039" s="16">
        <v>94</v>
      </c>
      <c r="G1039" s="16">
        <v>3</v>
      </c>
      <c r="H1039" s="16">
        <v>26</v>
      </c>
    </row>
    <row r="1040" spans="1:8" x14ac:dyDescent="0.3">
      <c r="A1040" s="13" t="str">
        <f t="shared" si="16"/>
        <v>iwamuak012010</v>
      </c>
      <c r="B1040" s="16" t="s">
        <v>805</v>
      </c>
      <c r="C1040" s="16">
        <v>2010</v>
      </c>
      <c r="D1040" s="16" t="s">
        <v>40</v>
      </c>
      <c r="E1040" s="16">
        <v>11</v>
      </c>
      <c r="F1040" s="16">
        <v>11</v>
      </c>
      <c r="G1040" s="16">
        <v>1</v>
      </c>
      <c r="H1040" s="16">
        <v>1</v>
      </c>
    </row>
    <row r="1041" spans="1:8" x14ac:dyDescent="0.3">
      <c r="A1041" s="13" t="str">
        <f t="shared" si="16"/>
        <v>izturce012010</v>
      </c>
      <c r="B1041" s="16" t="s">
        <v>251</v>
      </c>
      <c r="C1041" s="16">
        <v>2010</v>
      </c>
      <c r="D1041" s="16" t="s">
        <v>2333</v>
      </c>
      <c r="E1041" s="16">
        <v>212</v>
      </c>
      <c r="F1041" s="16">
        <v>382</v>
      </c>
      <c r="G1041" s="16">
        <v>9</v>
      </c>
      <c r="H1041" s="16">
        <v>78</v>
      </c>
    </row>
    <row r="1042" spans="1:8" x14ac:dyDescent="0.3">
      <c r="A1042" s="13" t="str">
        <f t="shared" si="16"/>
        <v>izturma012010</v>
      </c>
      <c r="B1042" s="16" t="s">
        <v>462</v>
      </c>
      <c r="C1042" s="16">
        <v>2010</v>
      </c>
      <c r="D1042" s="16" t="s">
        <v>39</v>
      </c>
      <c r="E1042" s="16">
        <v>30</v>
      </c>
      <c r="F1042" s="16">
        <v>52</v>
      </c>
      <c r="G1042" s="16">
        <v>1</v>
      </c>
      <c r="H1042" s="16">
        <v>6</v>
      </c>
    </row>
    <row r="1043" spans="1:8" x14ac:dyDescent="0.3">
      <c r="A1043" s="13" t="str">
        <f t="shared" si="16"/>
        <v>izturma012010</v>
      </c>
      <c r="B1043" s="16" t="s">
        <v>462</v>
      </c>
      <c r="C1043" s="16">
        <v>2010</v>
      </c>
      <c r="D1043" s="16" t="s">
        <v>40</v>
      </c>
      <c r="E1043" s="16">
        <v>14</v>
      </c>
      <c r="F1043" s="16">
        <v>47</v>
      </c>
      <c r="G1043" s="16">
        <v>1</v>
      </c>
      <c r="H1043" s="16">
        <v>7</v>
      </c>
    </row>
    <row r="1044" spans="1:8" x14ac:dyDescent="0.3">
      <c r="A1044" s="13" t="str">
        <f t="shared" si="16"/>
        <v>izturma012010</v>
      </c>
      <c r="B1044" s="16" t="s">
        <v>462</v>
      </c>
      <c r="C1044" s="16">
        <v>2010</v>
      </c>
      <c r="D1044" s="16" t="s">
        <v>2333</v>
      </c>
      <c r="E1044" s="16">
        <v>5</v>
      </c>
      <c r="F1044" s="16">
        <v>24</v>
      </c>
      <c r="G1044" s="16">
        <v>0</v>
      </c>
      <c r="H1044" s="16">
        <v>3</v>
      </c>
    </row>
    <row r="1045" spans="1:8" x14ac:dyDescent="0.3">
      <c r="A1045" s="13" t="str">
        <f t="shared" si="16"/>
        <v>jacksau012010</v>
      </c>
      <c r="B1045" s="16" t="s">
        <v>1304</v>
      </c>
      <c r="C1045" s="16">
        <v>2010</v>
      </c>
      <c r="D1045" s="16" t="s">
        <v>2329</v>
      </c>
    </row>
    <row r="1046" spans="1:8" x14ac:dyDescent="0.3">
      <c r="A1046" s="13" t="str">
        <f t="shared" si="16"/>
        <v>jacksau012010</v>
      </c>
      <c r="B1046" s="16" t="s">
        <v>1304</v>
      </c>
      <c r="C1046" s="16">
        <v>2010</v>
      </c>
      <c r="D1046" s="16" t="s">
        <v>2331</v>
      </c>
      <c r="E1046" s="16">
        <v>383</v>
      </c>
      <c r="F1046" s="16">
        <v>9</v>
      </c>
      <c r="G1046" s="16">
        <v>6</v>
      </c>
      <c r="H1046" s="16">
        <v>2</v>
      </c>
    </row>
    <row r="1047" spans="1:8" x14ac:dyDescent="0.3">
      <c r="A1047" s="13" t="str">
        <f t="shared" si="16"/>
        <v>jacksco012010</v>
      </c>
      <c r="B1047" s="16" t="s">
        <v>557</v>
      </c>
      <c r="C1047" s="16">
        <v>2010</v>
      </c>
      <c r="D1047" s="16" t="s">
        <v>2335</v>
      </c>
      <c r="E1047" s="16">
        <v>27</v>
      </c>
      <c r="F1047" s="16">
        <v>2</v>
      </c>
      <c r="G1047" s="16">
        <v>0</v>
      </c>
      <c r="H1047" s="16">
        <v>4</v>
      </c>
    </row>
    <row r="1048" spans="1:8" x14ac:dyDescent="0.3">
      <c r="A1048" s="13" t="str">
        <f t="shared" si="16"/>
        <v>jacksco012010</v>
      </c>
      <c r="B1048" s="16" t="s">
        <v>557</v>
      </c>
      <c r="C1048" s="16">
        <v>2010</v>
      </c>
      <c r="D1048" s="16" t="s">
        <v>2330</v>
      </c>
    </row>
    <row r="1049" spans="1:8" x14ac:dyDescent="0.3">
      <c r="A1049" s="13" t="str">
        <f t="shared" si="16"/>
        <v>jacksco012010</v>
      </c>
      <c r="B1049" s="16" t="s">
        <v>557</v>
      </c>
      <c r="C1049" s="16">
        <v>2010</v>
      </c>
      <c r="D1049" s="16" t="s">
        <v>2330</v>
      </c>
    </row>
    <row r="1050" spans="1:8" x14ac:dyDescent="0.3">
      <c r="A1050" s="13" t="str">
        <f t="shared" si="16"/>
        <v>jacksco012010</v>
      </c>
      <c r="B1050" s="16" t="s">
        <v>557</v>
      </c>
      <c r="C1050" s="16">
        <v>2010</v>
      </c>
      <c r="D1050" s="16" t="s">
        <v>2331</v>
      </c>
      <c r="E1050" s="16">
        <v>71</v>
      </c>
      <c r="F1050" s="16">
        <v>2</v>
      </c>
      <c r="G1050" s="16">
        <v>1</v>
      </c>
      <c r="H1050" s="16">
        <v>0</v>
      </c>
    </row>
    <row r="1051" spans="1:8" x14ac:dyDescent="0.3">
      <c r="A1051" s="13" t="str">
        <f t="shared" si="16"/>
        <v>jacksco012010</v>
      </c>
      <c r="B1051" s="16" t="s">
        <v>557</v>
      </c>
      <c r="C1051" s="16">
        <v>2010</v>
      </c>
      <c r="D1051" s="16" t="s">
        <v>2331</v>
      </c>
      <c r="E1051" s="16">
        <v>24</v>
      </c>
      <c r="F1051" s="16">
        <v>1</v>
      </c>
      <c r="G1051" s="16">
        <v>0</v>
      </c>
      <c r="H1051" s="16">
        <v>0</v>
      </c>
    </row>
    <row r="1052" spans="1:8" x14ac:dyDescent="0.3">
      <c r="A1052" s="13" t="str">
        <f t="shared" si="16"/>
        <v>jacksed012010</v>
      </c>
      <c r="B1052" s="16" t="s">
        <v>383</v>
      </c>
      <c r="C1052" s="16">
        <v>2010</v>
      </c>
      <c r="D1052" s="16" t="s">
        <v>2334</v>
      </c>
      <c r="E1052" s="16">
        <v>11</v>
      </c>
      <c r="F1052" s="16">
        <v>13</v>
      </c>
      <c r="G1052" s="16">
        <v>3</v>
      </c>
      <c r="H1052" s="16">
        <v>0</v>
      </c>
    </row>
    <row r="1053" spans="1:8" x14ac:dyDescent="0.3">
      <c r="A1053" s="13" t="str">
        <f t="shared" si="16"/>
        <v>jacksed012010</v>
      </c>
      <c r="B1053" s="16" t="s">
        <v>383</v>
      </c>
      <c r="C1053" s="16">
        <v>2010</v>
      </c>
      <c r="D1053" s="16" t="s">
        <v>2334</v>
      </c>
      <c r="E1053" s="16">
        <v>6</v>
      </c>
      <c r="F1053" s="16">
        <v>2</v>
      </c>
      <c r="G1053" s="16">
        <v>2</v>
      </c>
      <c r="H1053" s="16">
        <v>0</v>
      </c>
    </row>
    <row r="1054" spans="1:8" x14ac:dyDescent="0.3">
      <c r="A1054" s="13" t="str">
        <f t="shared" si="16"/>
        <v>jacksst012010</v>
      </c>
      <c r="B1054" s="16" t="s">
        <v>1111</v>
      </c>
      <c r="C1054" s="16">
        <v>2010</v>
      </c>
      <c r="D1054" s="16" t="s">
        <v>2334</v>
      </c>
      <c r="E1054" s="16">
        <v>1</v>
      </c>
      <c r="F1054" s="16">
        <v>1</v>
      </c>
      <c r="G1054" s="16">
        <v>0</v>
      </c>
      <c r="H1054" s="16">
        <v>0</v>
      </c>
    </row>
    <row r="1055" spans="1:8" x14ac:dyDescent="0.3">
      <c r="A1055" s="13" t="str">
        <f t="shared" si="16"/>
        <v>jacobmi022010</v>
      </c>
      <c r="B1055" s="16" t="s">
        <v>558</v>
      </c>
      <c r="C1055" s="16">
        <v>2010</v>
      </c>
      <c r="D1055" s="16" t="s">
        <v>2335</v>
      </c>
      <c r="E1055" s="16">
        <v>50</v>
      </c>
      <c r="F1055" s="16">
        <v>1</v>
      </c>
      <c r="G1055" s="16">
        <v>1</v>
      </c>
      <c r="H1055" s="16">
        <v>3</v>
      </c>
    </row>
    <row r="1056" spans="1:8" x14ac:dyDescent="0.3">
      <c r="A1056" s="13" t="str">
        <f t="shared" si="16"/>
        <v>jakubch012010</v>
      </c>
      <c r="B1056" s="16" t="s">
        <v>1112</v>
      </c>
      <c r="C1056" s="16">
        <v>2010</v>
      </c>
      <c r="D1056" s="16" t="s">
        <v>2334</v>
      </c>
      <c r="E1056" s="16">
        <v>0</v>
      </c>
      <c r="F1056" s="16">
        <v>0</v>
      </c>
      <c r="G1056" s="16">
        <v>0</v>
      </c>
      <c r="H1056" s="16">
        <v>0</v>
      </c>
    </row>
    <row r="1057" spans="1:8" x14ac:dyDescent="0.3">
      <c r="A1057" s="13" t="str">
        <f t="shared" si="16"/>
        <v>jamesju012010</v>
      </c>
      <c r="B1057" s="16" t="s">
        <v>1305</v>
      </c>
      <c r="C1057" s="16">
        <v>2010</v>
      </c>
      <c r="D1057" s="16" t="s">
        <v>2334</v>
      </c>
      <c r="E1057" s="16">
        <v>0</v>
      </c>
      <c r="F1057" s="16">
        <v>0</v>
      </c>
      <c r="G1057" s="16">
        <v>0</v>
      </c>
      <c r="H1057" s="16">
        <v>0</v>
      </c>
    </row>
    <row r="1058" spans="1:8" x14ac:dyDescent="0.3">
      <c r="A1058" s="13" t="str">
        <f t="shared" si="16"/>
        <v>janispa012010</v>
      </c>
      <c r="B1058" s="16" t="s">
        <v>941</v>
      </c>
      <c r="C1058" s="16">
        <v>2010</v>
      </c>
      <c r="D1058" s="16" t="s">
        <v>39</v>
      </c>
      <c r="E1058" s="16">
        <v>7</v>
      </c>
      <c r="F1058" s="16">
        <v>7</v>
      </c>
      <c r="G1058" s="16">
        <v>0</v>
      </c>
      <c r="H1058" s="16">
        <v>1</v>
      </c>
    </row>
    <row r="1059" spans="1:8" x14ac:dyDescent="0.3">
      <c r="A1059" s="13" t="str">
        <f t="shared" si="16"/>
        <v>janispa012010</v>
      </c>
      <c r="B1059" s="16" t="s">
        <v>941</v>
      </c>
      <c r="C1059" s="16">
        <v>2010</v>
      </c>
      <c r="D1059" s="16" t="s">
        <v>40</v>
      </c>
      <c r="E1059" s="16">
        <v>5</v>
      </c>
      <c r="F1059" s="16">
        <v>16</v>
      </c>
      <c r="G1059" s="16">
        <v>0</v>
      </c>
      <c r="H1059" s="16">
        <v>2</v>
      </c>
    </row>
    <row r="1060" spans="1:8" x14ac:dyDescent="0.3">
      <c r="A1060" s="13" t="str">
        <f t="shared" si="16"/>
        <v>janispa012010</v>
      </c>
      <c r="B1060" s="16" t="s">
        <v>941</v>
      </c>
      <c r="C1060" s="16">
        <v>2010</v>
      </c>
      <c r="D1060" s="16" t="s">
        <v>2333</v>
      </c>
      <c r="E1060" s="16">
        <v>88</v>
      </c>
      <c r="F1060" s="16">
        <v>119</v>
      </c>
      <c r="G1060" s="16">
        <v>4</v>
      </c>
      <c r="H1060" s="16">
        <v>33</v>
      </c>
    </row>
    <row r="1061" spans="1:8" x14ac:dyDescent="0.3">
      <c r="A1061" s="13" t="str">
        <f t="shared" si="16"/>
        <v>janseke012010</v>
      </c>
      <c r="B1061" s="16" t="s">
        <v>1306</v>
      </c>
      <c r="C1061" s="16">
        <v>2010</v>
      </c>
      <c r="D1061" s="16" t="s">
        <v>2334</v>
      </c>
      <c r="E1061" s="16">
        <v>1</v>
      </c>
      <c r="F1061" s="16">
        <v>1</v>
      </c>
      <c r="G1061" s="16">
        <v>0</v>
      </c>
      <c r="H1061" s="16">
        <v>0</v>
      </c>
    </row>
    <row r="1062" spans="1:8" x14ac:dyDescent="0.3">
      <c r="A1062" s="13" t="str">
        <f t="shared" si="16"/>
        <v>janssca012010</v>
      </c>
      <c r="B1062" s="16" t="s">
        <v>662</v>
      </c>
      <c r="C1062" s="16">
        <v>2010</v>
      </c>
      <c r="D1062" s="16" t="s">
        <v>2334</v>
      </c>
      <c r="E1062" s="16">
        <v>12</v>
      </c>
      <c r="F1062" s="16">
        <v>4</v>
      </c>
      <c r="G1062" s="16">
        <v>0</v>
      </c>
      <c r="H1062" s="16">
        <v>0</v>
      </c>
    </row>
    <row r="1063" spans="1:8" x14ac:dyDescent="0.3">
      <c r="A1063" s="13" t="str">
        <f t="shared" si="16"/>
        <v>jaramja012010</v>
      </c>
      <c r="B1063" s="16" t="s">
        <v>1113</v>
      </c>
      <c r="C1063" s="16">
        <v>2010</v>
      </c>
      <c r="D1063" s="16" t="s">
        <v>2336</v>
      </c>
      <c r="E1063" s="16">
        <v>170</v>
      </c>
      <c r="F1063" s="16">
        <v>12</v>
      </c>
      <c r="G1063" s="16">
        <v>3</v>
      </c>
      <c r="H1063" s="16">
        <v>2</v>
      </c>
    </row>
    <row r="1064" spans="1:8" x14ac:dyDescent="0.3">
      <c r="A1064" s="13" t="str">
        <f t="shared" si="16"/>
        <v>jasojo012010</v>
      </c>
      <c r="B1064" s="16" t="s">
        <v>942</v>
      </c>
      <c r="C1064" s="16">
        <v>2010</v>
      </c>
      <c r="D1064" s="16" t="s">
        <v>2335</v>
      </c>
      <c r="E1064" s="16">
        <v>4</v>
      </c>
      <c r="F1064" s="16">
        <v>0</v>
      </c>
      <c r="G1064" s="16">
        <v>0</v>
      </c>
      <c r="H1064" s="16">
        <v>0</v>
      </c>
    </row>
    <row r="1065" spans="1:8" x14ac:dyDescent="0.3">
      <c r="A1065" s="13" t="str">
        <f t="shared" si="16"/>
        <v>jasojo012010</v>
      </c>
      <c r="B1065" s="16" t="s">
        <v>942</v>
      </c>
      <c r="C1065" s="16">
        <v>2010</v>
      </c>
      <c r="D1065" s="16" t="s">
        <v>2336</v>
      </c>
      <c r="E1065" s="16">
        <v>611</v>
      </c>
      <c r="F1065" s="16">
        <v>30</v>
      </c>
      <c r="G1065" s="16">
        <v>5</v>
      </c>
      <c r="H1065" s="16">
        <v>5</v>
      </c>
    </row>
    <row r="1066" spans="1:8" x14ac:dyDescent="0.3">
      <c r="A1066" s="13" t="str">
        <f t="shared" si="16"/>
        <v>jayjo022010</v>
      </c>
      <c r="B1066" s="16" t="s">
        <v>1307</v>
      </c>
      <c r="C1066" s="16">
        <v>2010</v>
      </c>
      <c r="D1066" s="16" t="s">
        <v>2329</v>
      </c>
    </row>
    <row r="1067" spans="1:8" x14ac:dyDescent="0.3">
      <c r="A1067" s="13" t="str">
        <f t="shared" si="16"/>
        <v>jayjo022010</v>
      </c>
      <c r="B1067" s="16" t="s">
        <v>1307</v>
      </c>
      <c r="C1067" s="16">
        <v>2010</v>
      </c>
      <c r="D1067" s="16" t="s">
        <v>2330</v>
      </c>
    </row>
    <row r="1068" spans="1:8" x14ac:dyDescent="0.3">
      <c r="A1068" s="13" t="str">
        <f t="shared" si="16"/>
        <v>jayjo022010</v>
      </c>
      <c r="B1068" s="16" t="s">
        <v>1307</v>
      </c>
      <c r="C1068" s="16">
        <v>2010</v>
      </c>
      <c r="D1068" s="16" t="s">
        <v>2331</v>
      </c>
      <c r="E1068" s="16">
        <v>137</v>
      </c>
      <c r="F1068" s="16">
        <v>5</v>
      </c>
      <c r="G1068" s="16">
        <v>1</v>
      </c>
      <c r="H1068" s="16">
        <v>1</v>
      </c>
    </row>
    <row r="1069" spans="1:8" x14ac:dyDescent="0.3">
      <c r="A1069" s="13" t="str">
        <f t="shared" si="16"/>
        <v>jayjo022010</v>
      </c>
      <c r="B1069" s="16" t="s">
        <v>1307</v>
      </c>
      <c r="C1069" s="16">
        <v>2010</v>
      </c>
      <c r="D1069" s="16" t="s">
        <v>2332</v>
      </c>
    </row>
    <row r="1070" spans="1:8" x14ac:dyDescent="0.3">
      <c r="A1070" s="13" t="str">
        <f t="shared" si="16"/>
        <v>jeffrje012010</v>
      </c>
      <c r="B1070" s="16" t="s">
        <v>1308</v>
      </c>
      <c r="C1070" s="16">
        <v>2010</v>
      </c>
      <c r="D1070" s="16" t="s">
        <v>2334</v>
      </c>
      <c r="E1070" s="16">
        <v>1</v>
      </c>
      <c r="F1070" s="16">
        <v>1</v>
      </c>
      <c r="G1070" s="16">
        <v>0</v>
      </c>
      <c r="H1070" s="16">
        <v>0</v>
      </c>
    </row>
    <row r="1071" spans="1:8" x14ac:dyDescent="0.3">
      <c r="A1071" s="13" t="str">
        <f t="shared" si="16"/>
        <v>jenksbo012010</v>
      </c>
      <c r="B1071" s="16" t="s">
        <v>560</v>
      </c>
      <c r="C1071" s="16">
        <v>2010</v>
      </c>
      <c r="D1071" s="16" t="s">
        <v>2334</v>
      </c>
      <c r="E1071" s="16">
        <v>4</v>
      </c>
      <c r="F1071" s="16">
        <v>12</v>
      </c>
      <c r="G1071" s="16">
        <v>1</v>
      </c>
      <c r="H1071" s="16">
        <v>1</v>
      </c>
    </row>
    <row r="1072" spans="1:8" x14ac:dyDescent="0.3">
      <c r="A1072" s="13" t="str">
        <f t="shared" si="16"/>
        <v>jennide012010</v>
      </c>
      <c r="B1072" s="16" t="s">
        <v>1309</v>
      </c>
      <c r="C1072" s="16">
        <v>2010</v>
      </c>
      <c r="D1072" s="16" t="s">
        <v>2329</v>
      </c>
    </row>
    <row r="1073" spans="1:8" x14ac:dyDescent="0.3">
      <c r="A1073" s="13" t="str">
        <f t="shared" si="16"/>
        <v>jennide012010</v>
      </c>
      <c r="B1073" s="16" t="s">
        <v>1309</v>
      </c>
      <c r="C1073" s="16">
        <v>2010</v>
      </c>
      <c r="D1073" s="16" t="s">
        <v>2330</v>
      </c>
    </row>
    <row r="1074" spans="1:8" x14ac:dyDescent="0.3">
      <c r="A1074" s="13" t="str">
        <f t="shared" si="16"/>
        <v>jennide012010</v>
      </c>
      <c r="B1074" s="16" t="s">
        <v>1309</v>
      </c>
      <c r="C1074" s="16">
        <v>2010</v>
      </c>
      <c r="D1074" s="16" t="s">
        <v>2331</v>
      </c>
      <c r="E1074" s="16">
        <v>18</v>
      </c>
      <c r="F1074" s="16">
        <v>0</v>
      </c>
      <c r="G1074" s="16">
        <v>0</v>
      </c>
      <c r="H1074" s="16">
        <v>0</v>
      </c>
    </row>
    <row r="1075" spans="1:8" x14ac:dyDescent="0.3">
      <c r="A1075" s="13" t="str">
        <f t="shared" si="16"/>
        <v>jennide012010</v>
      </c>
      <c r="B1075" s="16" t="s">
        <v>1309</v>
      </c>
      <c r="C1075" s="16">
        <v>2010</v>
      </c>
      <c r="D1075" s="16" t="s">
        <v>2332</v>
      </c>
    </row>
    <row r="1076" spans="1:8" x14ac:dyDescent="0.3">
      <c r="A1076" s="13" t="str">
        <f t="shared" si="16"/>
        <v>jepseke012010</v>
      </c>
      <c r="B1076" s="16" t="s">
        <v>943</v>
      </c>
      <c r="C1076" s="16">
        <v>2010</v>
      </c>
      <c r="D1076" s="16" t="s">
        <v>2334</v>
      </c>
      <c r="E1076" s="16">
        <v>2</v>
      </c>
      <c r="F1076" s="16">
        <v>9</v>
      </c>
      <c r="G1076" s="16">
        <v>0</v>
      </c>
      <c r="H1076" s="16">
        <v>0</v>
      </c>
    </row>
    <row r="1077" spans="1:8" x14ac:dyDescent="0.3">
      <c r="A1077" s="13" t="str">
        <f t="shared" si="16"/>
        <v>jeterde012010</v>
      </c>
      <c r="B1077" s="16" t="s">
        <v>127</v>
      </c>
      <c r="C1077" s="16">
        <v>2010</v>
      </c>
      <c r="D1077" s="16" t="s">
        <v>2333</v>
      </c>
      <c r="E1077" s="16">
        <v>182</v>
      </c>
      <c r="F1077" s="16">
        <v>365</v>
      </c>
      <c r="G1077" s="16">
        <v>6</v>
      </c>
      <c r="H1077" s="16">
        <v>94</v>
      </c>
    </row>
    <row r="1078" spans="1:8" x14ac:dyDescent="0.3">
      <c r="A1078" s="13" t="str">
        <f t="shared" si="16"/>
        <v>jimenub012010</v>
      </c>
      <c r="B1078" s="16" t="s">
        <v>664</v>
      </c>
      <c r="C1078" s="16">
        <v>2010</v>
      </c>
      <c r="D1078" s="16" t="s">
        <v>2334</v>
      </c>
      <c r="E1078" s="16">
        <v>10</v>
      </c>
      <c r="F1078" s="16">
        <v>26</v>
      </c>
      <c r="G1078" s="16">
        <v>1</v>
      </c>
      <c r="H1078" s="16">
        <v>3</v>
      </c>
    </row>
    <row r="1079" spans="1:8" x14ac:dyDescent="0.3">
      <c r="A1079" s="13" t="str">
        <f t="shared" si="16"/>
        <v>joaquwa012010</v>
      </c>
      <c r="B1079" s="16" t="s">
        <v>1114</v>
      </c>
      <c r="C1079" s="16">
        <v>2010</v>
      </c>
      <c r="D1079" s="16" t="s">
        <v>2334</v>
      </c>
      <c r="E1079" s="16">
        <v>0</v>
      </c>
      <c r="F1079" s="16">
        <v>1</v>
      </c>
      <c r="G1079" s="16">
        <v>0</v>
      </c>
      <c r="H1079" s="16">
        <v>0</v>
      </c>
    </row>
    <row r="1080" spans="1:8" x14ac:dyDescent="0.3">
      <c r="A1080" s="13" t="str">
        <f t="shared" si="16"/>
        <v>johnsch052010</v>
      </c>
      <c r="B1080" s="16" t="s">
        <v>1115</v>
      </c>
      <c r="C1080" s="16">
        <v>2010</v>
      </c>
      <c r="D1080" s="16" t="s">
        <v>40</v>
      </c>
      <c r="E1080" s="16">
        <v>42</v>
      </c>
      <c r="F1080" s="16">
        <v>135</v>
      </c>
      <c r="G1080" s="16">
        <v>18</v>
      </c>
      <c r="H1080" s="16">
        <v>13</v>
      </c>
    </row>
    <row r="1081" spans="1:8" x14ac:dyDescent="0.3">
      <c r="A1081" s="13" t="str">
        <f t="shared" si="16"/>
        <v>johnsda062010</v>
      </c>
      <c r="B1081" s="16" t="s">
        <v>561</v>
      </c>
      <c r="C1081" s="16">
        <v>2010</v>
      </c>
      <c r="D1081" s="16" t="s">
        <v>2335</v>
      </c>
      <c r="E1081" s="16">
        <v>82</v>
      </c>
      <c r="F1081" s="16">
        <v>3</v>
      </c>
      <c r="G1081" s="16">
        <v>0</v>
      </c>
      <c r="H1081" s="16">
        <v>11</v>
      </c>
    </row>
    <row r="1082" spans="1:8" x14ac:dyDescent="0.3">
      <c r="A1082" s="13" t="str">
        <f t="shared" si="16"/>
        <v>johnsda062010</v>
      </c>
      <c r="B1082" s="16" t="s">
        <v>561</v>
      </c>
      <c r="C1082" s="16">
        <v>2010</v>
      </c>
      <c r="D1082" s="16" t="s">
        <v>40</v>
      </c>
      <c r="E1082" s="16">
        <v>5</v>
      </c>
      <c r="F1082" s="16">
        <v>6</v>
      </c>
      <c r="G1082" s="16">
        <v>2</v>
      </c>
      <c r="H1082" s="16">
        <v>0</v>
      </c>
    </row>
    <row r="1083" spans="1:8" x14ac:dyDescent="0.3">
      <c r="A1083" s="13" t="str">
        <f t="shared" si="16"/>
        <v>johnsda062010</v>
      </c>
      <c r="B1083" s="16" t="s">
        <v>561</v>
      </c>
      <c r="C1083" s="16">
        <v>2010</v>
      </c>
      <c r="D1083" s="16" t="s">
        <v>2330</v>
      </c>
    </row>
    <row r="1084" spans="1:8" x14ac:dyDescent="0.3">
      <c r="A1084" s="13" t="str">
        <f t="shared" si="16"/>
        <v>johnsda062010</v>
      </c>
      <c r="B1084" s="16" t="s">
        <v>561</v>
      </c>
      <c r="C1084" s="16">
        <v>2010</v>
      </c>
      <c r="D1084" s="16" t="s">
        <v>2331</v>
      </c>
      <c r="E1084" s="16">
        <v>1</v>
      </c>
      <c r="F1084" s="16">
        <v>0</v>
      </c>
      <c r="G1084" s="16">
        <v>0</v>
      </c>
      <c r="H1084" s="16">
        <v>0</v>
      </c>
    </row>
    <row r="1085" spans="1:8" x14ac:dyDescent="0.3">
      <c r="A1085" s="13" t="str">
        <f t="shared" si="16"/>
        <v>johnsji042010</v>
      </c>
      <c r="B1085" s="16" t="s">
        <v>665</v>
      </c>
      <c r="C1085" s="16">
        <v>2010</v>
      </c>
      <c r="D1085" s="16" t="s">
        <v>2334</v>
      </c>
      <c r="E1085" s="16">
        <v>2</v>
      </c>
      <c r="F1085" s="16">
        <v>3</v>
      </c>
      <c r="G1085" s="16">
        <v>0</v>
      </c>
      <c r="H1085" s="16">
        <v>0</v>
      </c>
    </row>
    <row r="1086" spans="1:8" x14ac:dyDescent="0.3">
      <c r="A1086" s="13" t="str">
        <f t="shared" si="16"/>
        <v>johnsjo092010</v>
      </c>
      <c r="B1086" s="16" t="s">
        <v>562</v>
      </c>
      <c r="C1086" s="16">
        <v>2010</v>
      </c>
      <c r="D1086" s="16" t="s">
        <v>2334</v>
      </c>
      <c r="E1086" s="16">
        <v>19</v>
      </c>
      <c r="F1086" s="16">
        <v>17</v>
      </c>
      <c r="G1086" s="16">
        <v>3</v>
      </c>
      <c r="H1086" s="16">
        <v>2</v>
      </c>
    </row>
    <row r="1087" spans="1:8" x14ac:dyDescent="0.3">
      <c r="A1087" s="13" t="str">
        <f t="shared" si="16"/>
        <v>johnske052010</v>
      </c>
      <c r="B1087" s="16" t="s">
        <v>563</v>
      </c>
      <c r="C1087" s="16">
        <v>2010</v>
      </c>
      <c r="D1087" s="16" t="s">
        <v>39</v>
      </c>
      <c r="E1087" s="16">
        <v>267</v>
      </c>
      <c r="F1087" s="16">
        <v>402</v>
      </c>
      <c r="G1087" s="16">
        <v>8</v>
      </c>
      <c r="H1087" s="16">
        <v>106</v>
      </c>
    </row>
    <row r="1088" spans="1:8" x14ac:dyDescent="0.3">
      <c r="A1088" s="13" t="str">
        <f t="shared" si="16"/>
        <v>johnsni012010</v>
      </c>
      <c r="B1088" s="16" t="s">
        <v>252</v>
      </c>
      <c r="C1088" s="16">
        <v>2010</v>
      </c>
      <c r="D1088" s="16" t="s">
        <v>2335</v>
      </c>
      <c r="E1088" s="16">
        <v>18</v>
      </c>
      <c r="F1088" s="16">
        <v>0</v>
      </c>
      <c r="G1088" s="16">
        <v>0</v>
      </c>
      <c r="H1088" s="16">
        <v>1</v>
      </c>
    </row>
    <row r="1089" spans="1:8" x14ac:dyDescent="0.3">
      <c r="A1089" s="13" t="str">
        <f t="shared" si="16"/>
        <v>johnsre022010</v>
      </c>
      <c r="B1089" s="16" t="s">
        <v>384</v>
      </c>
      <c r="C1089" s="16">
        <v>2010</v>
      </c>
      <c r="D1089" s="16" t="s">
        <v>2329</v>
      </c>
    </row>
    <row r="1090" spans="1:8" x14ac:dyDescent="0.3">
      <c r="A1090" s="13" t="str">
        <f t="shared" si="16"/>
        <v>johnsre022010</v>
      </c>
      <c r="B1090" s="16" t="s">
        <v>384</v>
      </c>
      <c r="C1090" s="16">
        <v>2010</v>
      </c>
      <c r="D1090" s="16" t="s">
        <v>2330</v>
      </c>
    </row>
    <row r="1091" spans="1:8" x14ac:dyDescent="0.3">
      <c r="A1091" s="13" t="str">
        <f t="shared" ref="A1091:A1154" si="17">(B1091&amp;C1091)</f>
        <v>johnsre022010</v>
      </c>
      <c r="B1091" s="16" t="s">
        <v>384</v>
      </c>
      <c r="C1091" s="16">
        <v>2010</v>
      </c>
      <c r="D1091" s="16" t="s">
        <v>2331</v>
      </c>
      <c r="E1091" s="16">
        <v>100</v>
      </c>
      <c r="F1091" s="16">
        <v>0</v>
      </c>
      <c r="G1091" s="16">
        <v>0</v>
      </c>
      <c r="H1091" s="16">
        <v>0</v>
      </c>
    </row>
    <row r="1092" spans="1:8" x14ac:dyDescent="0.3">
      <c r="A1092" s="13" t="str">
        <f t="shared" si="17"/>
        <v>johnsre022010</v>
      </c>
      <c r="B1092" s="16" t="s">
        <v>384</v>
      </c>
      <c r="C1092" s="16">
        <v>2010</v>
      </c>
      <c r="D1092" s="16" t="s">
        <v>2332</v>
      </c>
    </row>
    <row r="1093" spans="1:8" x14ac:dyDescent="0.3">
      <c r="A1093" s="13" t="str">
        <f t="shared" si="17"/>
        <v>johnsro072010</v>
      </c>
      <c r="B1093" s="16" t="s">
        <v>806</v>
      </c>
      <c r="C1093" s="16">
        <v>2010</v>
      </c>
      <c r="D1093" s="16" t="s">
        <v>2336</v>
      </c>
      <c r="E1093" s="16">
        <v>347</v>
      </c>
      <c r="F1093" s="16">
        <v>35</v>
      </c>
      <c r="G1093" s="16">
        <v>4</v>
      </c>
      <c r="H1093" s="16">
        <v>5</v>
      </c>
    </row>
    <row r="1094" spans="1:8" x14ac:dyDescent="0.3">
      <c r="A1094" s="13" t="str">
        <f t="shared" si="17"/>
        <v>jonesad012010</v>
      </c>
      <c r="B1094" s="16" t="s">
        <v>666</v>
      </c>
      <c r="C1094" s="16">
        <v>2010</v>
      </c>
      <c r="D1094" s="16" t="s">
        <v>2329</v>
      </c>
    </row>
    <row r="1095" spans="1:8" x14ac:dyDescent="0.3">
      <c r="A1095" s="13" t="str">
        <f t="shared" si="17"/>
        <v>jonesad012010</v>
      </c>
      <c r="B1095" s="16" t="s">
        <v>666</v>
      </c>
      <c r="C1095" s="16">
        <v>2010</v>
      </c>
      <c r="D1095" s="16" t="s">
        <v>2331</v>
      </c>
      <c r="E1095" s="16">
        <v>422</v>
      </c>
      <c r="F1095" s="16">
        <v>12</v>
      </c>
      <c r="G1095" s="16">
        <v>7</v>
      </c>
      <c r="H1095" s="16">
        <v>6</v>
      </c>
    </row>
    <row r="1096" spans="1:8" x14ac:dyDescent="0.3">
      <c r="A1096" s="13" t="str">
        <f t="shared" si="17"/>
        <v>jonesan012010</v>
      </c>
      <c r="B1096" s="16" t="s">
        <v>128</v>
      </c>
      <c r="C1096" s="16">
        <v>2010</v>
      </c>
      <c r="D1096" s="16" t="s">
        <v>2329</v>
      </c>
    </row>
    <row r="1097" spans="1:8" x14ac:dyDescent="0.3">
      <c r="A1097" s="13" t="str">
        <f t="shared" si="17"/>
        <v>jonesan012010</v>
      </c>
      <c r="B1097" s="16" t="s">
        <v>128</v>
      </c>
      <c r="C1097" s="16">
        <v>2010</v>
      </c>
      <c r="D1097" s="16" t="s">
        <v>2330</v>
      </c>
    </row>
    <row r="1098" spans="1:8" x14ac:dyDescent="0.3">
      <c r="A1098" s="13" t="str">
        <f t="shared" si="17"/>
        <v>jonesan012010</v>
      </c>
      <c r="B1098" s="16" t="s">
        <v>128</v>
      </c>
      <c r="C1098" s="16">
        <v>2010</v>
      </c>
      <c r="D1098" s="16" t="s">
        <v>2331</v>
      </c>
      <c r="E1098" s="16">
        <v>136</v>
      </c>
      <c r="F1098" s="16">
        <v>8</v>
      </c>
      <c r="G1098" s="16">
        <v>3</v>
      </c>
      <c r="H1098" s="16">
        <v>2</v>
      </c>
    </row>
    <row r="1099" spans="1:8" x14ac:dyDescent="0.3">
      <c r="A1099" s="13" t="str">
        <f t="shared" si="17"/>
        <v>jonesan012010</v>
      </c>
      <c r="B1099" s="16" t="s">
        <v>128</v>
      </c>
      <c r="C1099" s="16">
        <v>2010</v>
      </c>
      <c r="D1099" s="16" t="s">
        <v>2332</v>
      </c>
    </row>
    <row r="1100" spans="1:8" x14ac:dyDescent="0.3">
      <c r="A1100" s="13" t="str">
        <f t="shared" si="17"/>
        <v>jonesch062010</v>
      </c>
      <c r="B1100" s="16" t="s">
        <v>129</v>
      </c>
      <c r="C1100" s="16">
        <v>2010</v>
      </c>
      <c r="D1100" s="16" t="s">
        <v>40</v>
      </c>
      <c r="E1100" s="16">
        <v>40</v>
      </c>
      <c r="F1100" s="16">
        <v>159</v>
      </c>
      <c r="G1100" s="16">
        <v>10</v>
      </c>
      <c r="H1100" s="16">
        <v>10</v>
      </c>
    </row>
    <row r="1101" spans="1:8" x14ac:dyDescent="0.3">
      <c r="A1101" s="13" t="str">
        <f t="shared" si="17"/>
        <v>jonesga022010</v>
      </c>
      <c r="B1101" s="16" t="s">
        <v>807</v>
      </c>
      <c r="C1101" s="16">
        <v>2010</v>
      </c>
      <c r="D1101" s="16" t="s">
        <v>2335</v>
      </c>
      <c r="E1101" s="16">
        <v>893</v>
      </c>
      <c r="F1101" s="16">
        <v>88</v>
      </c>
      <c r="G1101" s="16">
        <v>9</v>
      </c>
      <c r="H1101" s="16">
        <v>70</v>
      </c>
    </row>
    <row r="1102" spans="1:8" x14ac:dyDescent="0.3">
      <c r="A1102" s="13" t="str">
        <f t="shared" si="17"/>
        <v>jonesga022010</v>
      </c>
      <c r="B1102" s="16" t="s">
        <v>807</v>
      </c>
      <c r="C1102" s="16">
        <v>2010</v>
      </c>
      <c r="D1102" s="16" t="s">
        <v>2330</v>
      </c>
    </row>
    <row r="1103" spans="1:8" x14ac:dyDescent="0.3">
      <c r="A1103" s="13" t="str">
        <f t="shared" si="17"/>
        <v>jonesga022010</v>
      </c>
      <c r="B1103" s="16" t="s">
        <v>807</v>
      </c>
      <c r="C1103" s="16">
        <v>2010</v>
      </c>
      <c r="D1103" s="16" t="s">
        <v>2331</v>
      </c>
      <c r="E1103" s="16">
        <v>101</v>
      </c>
      <c r="F1103" s="16">
        <v>4</v>
      </c>
      <c r="G1103" s="16">
        <v>3</v>
      </c>
      <c r="H1103" s="16">
        <v>0</v>
      </c>
    </row>
    <row r="1104" spans="1:8" x14ac:dyDescent="0.3">
      <c r="A1104" s="13" t="str">
        <f t="shared" si="17"/>
        <v>jonesga022010</v>
      </c>
      <c r="B1104" s="16" t="s">
        <v>807</v>
      </c>
      <c r="C1104" s="16">
        <v>2010</v>
      </c>
      <c r="D1104" s="16" t="s">
        <v>2332</v>
      </c>
    </row>
    <row r="1105" spans="1:8" x14ac:dyDescent="0.3">
      <c r="A1105" s="13" t="str">
        <f t="shared" si="17"/>
        <v>joneshu012010</v>
      </c>
      <c r="B1105" s="16" t="s">
        <v>1116</v>
      </c>
      <c r="C1105" s="16">
        <v>2010</v>
      </c>
      <c r="D1105" s="16" t="s">
        <v>2334</v>
      </c>
      <c r="E1105" s="16">
        <v>0</v>
      </c>
      <c r="F1105" s="16">
        <v>0</v>
      </c>
      <c r="G1105" s="16">
        <v>0</v>
      </c>
      <c r="H1105" s="16">
        <v>0</v>
      </c>
    </row>
    <row r="1106" spans="1:8" x14ac:dyDescent="0.3">
      <c r="A1106" s="13" t="str">
        <f t="shared" si="17"/>
        <v>joycema012010</v>
      </c>
      <c r="B1106" s="16" t="s">
        <v>945</v>
      </c>
      <c r="C1106" s="16">
        <v>2010</v>
      </c>
      <c r="D1106" s="16" t="s">
        <v>2330</v>
      </c>
    </row>
    <row r="1107" spans="1:8" x14ac:dyDescent="0.3">
      <c r="A1107" s="13" t="str">
        <f t="shared" si="17"/>
        <v>joycema012010</v>
      </c>
      <c r="B1107" s="16" t="s">
        <v>945</v>
      </c>
      <c r="C1107" s="16">
        <v>2010</v>
      </c>
      <c r="D1107" s="16" t="s">
        <v>2331</v>
      </c>
      <c r="E1107" s="16">
        <v>115</v>
      </c>
      <c r="F1107" s="16">
        <v>4</v>
      </c>
      <c r="G1107" s="16">
        <v>3</v>
      </c>
      <c r="H1107" s="16">
        <v>0</v>
      </c>
    </row>
    <row r="1108" spans="1:8" x14ac:dyDescent="0.3">
      <c r="A1108" s="13" t="str">
        <f t="shared" si="17"/>
        <v>joycema012010</v>
      </c>
      <c r="B1108" s="16" t="s">
        <v>945</v>
      </c>
      <c r="C1108" s="16">
        <v>2010</v>
      </c>
      <c r="D1108" s="16" t="s">
        <v>2332</v>
      </c>
    </row>
    <row r="1109" spans="1:8" x14ac:dyDescent="0.3">
      <c r="A1109" s="13" t="str">
        <f t="shared" si="17"/>
        <v>jurrjja012010</v>
      </c>
      <c r="B1109" s="16" t="s">
        <v>808</v>
      </c>
      <c r="C1109" s="16">
        <v>2010</v>
      </c>
      <c r="D1109" s="16" t="s">
        <v>2334</v>
      </c>
      <c r="E1109" s="16">
        <v>5</v>
      </c>
      <c r="F1109" s="16">
        <v>22</v>
      </c>
      <c r="G1109" s="16">
        <v>1</v>
      </c>
      <c r="H1109" s="16">
        <v>0</v>
      </c>
    </row>
    <row r="1110" spans="1:8" x14ac:dyDescent="0.3">
      <c r="A1110" s="13" t="str">
        <f t="shared" si="17"/>
        <v>kaaihki012010</v>
      </c>
      <c r="B1110" s="16" t="s">
        <v>946</v>
      </c>
      <c r="C1110" s="16">
        <v>2010</v>
      </c>
      <c r="D1110" s="16" t="s">
        <v>2335</v>
      </c>
      <c r="E1110" s="16">
        <v>277</v>
      </c>
      <c r="F1110" s="16">
        <v>21</v>
      </c>
      <c r="G1110" s="16">
        <v>2</v>
      </c>
      <c r="H1110" s="16">
        <v>18</v>
      </c>
    </row>
    <row r="1111" spans="1:8" x14ac:dyDescent="0.3">
      <c r="A1111" s="13" t="str">
        <f t="shared" si="17"/>
        <v>kalisry012010</v>
      </c>
      <c r="B1111" s="16" t="s">
        <v>1310</v>
      </c>
      <c r="C1111" s="16">
        <v>2010</v>
      </c>
      <c r="D1111" s="16" t="s">
        <v>2329</v>
      </c>
    </row>
    <row r="1112" spans="1:8" x14ac:dyDescent="0.3">
      <c r="A1112" s="13" t="str">
        <f t="shared" si="17"/>
        <v>kalisry012010</v>
      </c>
      <c r="B1112" s="16" t="s">
        <v>1310</v>
      </c>
      <c r="C1112" s="16">
        <v>2010</v>
      </c>
      <c r="D1112" s="16" t="s">
        <v>2330</v>
      </c>
    </row>
    <row r="1113" spans="1:8" x14ac:dyDescent="0.3">
      <c r="A1113" s="13" t="str">
        <f t="shared" si="17"/>
        <v>kalisry012010</v>
      </c>
      <c r="B1113" s="16" t="s">
        <v>1310</v>
      </c>
      <c r="C1113" s="16">
        <v>2010</v>
      </c>
      <c r="D1113" s="16" t="s">
        <v>2331</v>
      </c>
      <c r="E1113" s="16">
        <v>105</v>
      </c>
      <c r="F1113" s="16">
        <v>3</v>
      </c>
      <c r="G1113" s="16">
        <v>2</v>
      </c>
      <c r="H1113" s="16">
        <v>1</v>
      </c>
    </row>
    <row r="1114" spans="1:8" x14ac:dyDescent="0.3">
      <c r="A1114" s="13" t="str">
        <f t="shared" si="17"/>
        <v>kalisry012010</v>
      </c>
      <c r="B1114" s="16" t="s">
        <v>1310</v>
      </c>
      <c r="C1114" s="16">
        <v>2010</v>
      </c>
      <c r="D1114" s="16" t="s">
        <v>2332</v>
      </c>
    </row>
    <row r="1115" spans="1:8" x14ac:dyDescent="0.3">
      <c r="A1115" s="13" t="str">
        <f t="shared" si="17"/>
        <v>kaplega012010</v>
      </c>
      <c r="B1115" s="16" t="s">
        <v>130</v>
      </c>
      <c r="C1115" s="16">
        <v>2010</v>
      </c>
      <c r="D1115" s="16" t="s">
        <v>2329</v>
      </c>
    </row>
    <row r="1116" spans="1:8" x14ac:dyDescent="0.3">
      <c r="A1116" s="13" t="str">
        <f t="shared" si="17"/>
        <v>kaplega012010</v>
      </c>
      <c r="B1116" s="16" t="s">
        <v>130</v>
      </c>
      <c r="C1116" s="16">
        <v>2010</v>
      </c>
      <c r="D1116" s="16" t="s">
        <v>2330</v>
      </c>
    </row>
    <row r="1117" spans="1:8" x14ac:dyDescent="0.3">
      <c r="A1117" s="13" t="str">
        <f t="shared" si="17"/>
        <v>kaplega012010</v>
      </c>
      <c r="B1117" s="16" t="s">
        <v>130</v>
      </c>
      <c r="C1117" s="16">
        <v>2010</v>
      </c>
      <c r="D1117" s="16" t="s">
        <v>2331</v>
      </c>
      <c r="E1117" s="16">
        <v>58</v>
      </c>
      <c r="F1117" s="16">
        <v>1</v>
      </c>
      <c r="G1117" s="16">
        <v>0</v>
      </c>
      <c r="H1117" s="16">
        <v>0</v>
      </c>
    </row>
    <row r="1118" spans="1:8" x14ac:dyDescent="0.3">
      <c r="A1118" s="13" t="str">
        <f t="shared" si="17"/>
        <v>kaplega012010</v>
      </c>
      <c r="B1118" s="16" t="s">
        <v>130</v>
      </c>
      <c r="C1118" s="16">
        <v>2010</v>
      </c>
      <c r="D1118" s="16" t="s">
        <v>2332</v>
      </c>
    </row>
    <row r="1119" spans="1:8" x14ac:dyDescent="0.3">
      <c r="A1119" s="13" t="str">
        <f t="shared" si="17"/>
        <v>karstje012010</v>
      </c>
      <c r="B1119" s="16" t="s">
        <v>667</v>
      </c>
      <c r="C1119" s="16">
        <v>2010</v>
      </c>
      <c r="D1119" s="16" t="s">
        <v>2334</v>
      </c>
      <c r="E1119" s="16">
        <v>12</v>
      </c>
      <c r="F1119" s="16">
        <v>15</v>
      </c>
      <c r="G1119" s="16">
        <v>0</v>
      </c>
      <c r="H1119" s="16">
        <v>1</v>
      </c>
    </row>
    <row r="1120" spans="1:8" x14ac:dyDescent="0.3">
      <c r="A1120" s="13" t="str">
        <f t="shared" si="17"/>
        <v>kawakke012010</v>
      </c>
      <c r="B1120" s="16" t="s">
        <v>1117</v>
      </c>
      <c r="C1120" s="16">
        <v>2010</v>
      </c>
      <c r="D1120" s="16" t="s">
        <v>2334</v>
      </c>
      <c r="E1120" s="16">
        <v>2</v>
      </c>
      <c r="F1120" s="16">
        <v>11</v>
      </c>
      <c r="G1120" s="16">
        <v>3</v>
      </c>
      <c r="H1120" s="16">
        <v>0</v>
      </c>
    </row>
    <row r="1121" spans="1:8" x14ac:dyDescent="0.3">
      <c r="A1121" s="13" t="str">
        <f t="shared" si="17"/>
        <v>kazmisc012010</v>
      </c>
      <c r="B1121" s="16" t="s">
        <v>463</v>
      </c>
      <c r="C1121" s="16">
        <v>2010</v>
      </c>
      <c r="D1121" s="16" t="s">
        <v>2334</v>
      </c>
      <c r="E1121" s="16">
        <v>6</v>
      </c>
      <c r="F1121" s="16">
        <v>25</v>
      </c>
      <c r="G1121" s="16">
        <v>2</v>
      </c>
      <c r="H1121" s="16">
        <v>0</v>
      </c>
    </row>
    <row r="1122" spans="1:8" x14ac:dyDescent="0.3">
      <c r="A1122" s="13" t="str">
        <f t="shared" si="17"/>
        <v>kearnau012010</v>
      </c>
      <c r="B1122" s="16" t="s">
        <v>310</v>
      </c>
      <c r="C1122" s="16">
        <v>2010</v>
      </c>
      <c r="D1122" s="16" t="s">
        <v>2329</v>
      </c>
    </row>
    <row r="1123" spans="1:8" x14ac:dyDescent="0.3">
      <c r="A1123" s="13" t="str">
        <f t="shared" si="17"/>
        <v>kearnau012010</v>
      </c>
      <c r="B1123" s="16" t="s">
        <v>310</v>
      </c>
      <c r="C1123" s="16">
        <v>2010</v>
      </c>
      <c r="D1123" s="16" t="s">
        <v>2330</v>
      </c>
    </row>
    <row r="1124" spans="1:8" x14ac:dyDescent="0.3">
      <c r="A1124" s="13" t="str">
        <f t="shared" si="17"/>
        <v>kearnau012010</v>
      </c>
      <c r="B1124" s="16" t="s">
        <v>310</v>
      </c>
      <c r="C1124" s="16">
        <v>2010</v>
      </c>
      <c r="D1124" s="16" t="s">
        <v>2330</v>
      </c>
    </row>
    <row r="1125" spans="1:8" x14ac:dyDescent="0.3">
      <c r="A1125" s="13" t="str">
        <f t="shared" si="17"/>
        <v>kearnau012010</v>
      </c>
      <c r="B1125" s="16" t="s">
        <v>310</v>
      </c>
      <c r="C1125" s="16">
        <v>2010</v>
      </c>
      <c r="D1125" s="16" t="s">
        <v>2331</v>
      </c>
      <c r="E1125" s="16">
        <v>173</v>
      </c>
      <c r="F1125" s="16">
        <v>1</v>
      </c>
      <c r="G1125" s="16">
        <v>4</v>
      </c>
      <c r="H1125" s="16">
        <v>0</v>
      </c>
    </row>
    <row r="1126" spans="1:8" x14ac:dyDescent="0.3">
      <c r="A1126" s="13" t="str">
        <f t="shared" si="17"/>
        <v>kearnau012010</v>
      </c>
      <c r="B1126" s="16" t="s">
        <v>310</v>
      </c>
      <c r="C1126" s="16">
        <v>2010</v>
      </c>
      <c r="D1126" s="16" t="s">
        <v>2331</v>
      </c>
      <c r="E1126" s="16">
        <v>55</v>
      </c>
      <c r="F1126" s="16">
        <v>1</v>
      </c>
      <c r="G1126" s="16">
        <v>0</v>
      </c>
      <c r="H1126" s="16">
        <v>1</v>
      </c>
    </row>
    <row r="1127" spans="1:8" x14ac:dyDescent="0.3">
      <c r="A1127" s="13" t="str">
        <f t="shared" si="17"/>
        <v>kearnau012010</v>
      </c>
      <c r="B1127" s="16" t="s">
        <v>310</v>
      </c>
      <c r="C1127" s="16">
        <v>2010</v>
      </c>
      <c r="D1127" s="16" t="s">
        <v>2332</v>
      </c>
    </row>
    <row r="1128" spans="1:8" x14ac:dyDescent="0.3">
      <c r="A1128" s="13" t="str">
        <f t="shared" si="17"/>
        <v>kearnau012010</v>
      </c>
      <c r="B1128" s="16" t="s">
        <v>310</v>
      </c>
      <c r="C1128" s="16">
        <v>2010</v>
      </c>
      <c r="D1128" s="16" t="s">
        <v>2332</v>
      </c>
    </row>
    <row r="1129" spans="1:8" x14ac:dyDescent="0.3">
      <c r="A1129" s="13" t="str">
        <f t="shared" si="17"/>
        <v>kellesh012010</v>
      </c>
      <c r="B1129" s="16" t="s">
        <v>1118</v>
      </c>
      <c r="C1129" s="16">
        <v>2010</v>
      </c>
      <c r="D1129" s="16" t="s">
        <v>2334</v>
      </c>
      <c r="E1129" s="16">
        <v>2</v>
      </c>
      <c r="F1129" s="16">
        <v>1</v>
      </c>
      <c r="G1129" s="16">
        <v>0</v>
      </c>
      <c r="H1129" s="16">
        <v>0</v>
      </c>
    </row>
    <row r="1130" spans="1:8" x14ac:dyDescent="0.3">
      <c r="A1130" s="13" t="str">
        <f t="shared" si="17"/>
        <v>kellydo012010</v>
      </c>
      <c r="B1130" s="16" t="s">
        <v>809</v>
      </c>
      <c r="C1130" s="16">
        <v>2010</v>
      </c>
      <c r="D1130" s="16" t="s">
        <v>2335</v>
      </c>
      <c r="E1130" s="16">
        <v>146</v>
      </c>
      <c r="F1130" s="16">
        <v>10</v>
      </c>
      <c r="G1130" s="16">
        <v>2</v>
      </c>
      <c r="H1130" s="16">
        <v>24</v>
      </c>
    </row>
    <row r="1131" spans="1:8" x14ac:dyDescent="0.3">
      <c r="A1131" s="13" t="str">
        <f t="shared" si="17"/>
        <v>kellydo012010</v>
      </c>
      <c r="B1131" s="16" t="s">
        <v>809</v>
      </c>
      <c r="C1131" s="16">
        <v>2010</v>
      </c>
      <c r="D1131" s="16" t="s">
        <v>40</v>
      </c>
      <c r="E1131" s="16">
        <v>5</v>
      </c>
      <c r="F1131" s="16">
        <v>33</v>
      </c>
      <c r="G1131" s="16">
        <v>3</v>
      </c>
      <c r="H1131" s="16">
        <v>5</v>
      </c>
    </row>
    <row r="1132" spans="1:8" x14ac:dyDescent="0.3">
      <c r="A1132" s="13" t="str">
        <f t="shared" si="17"/>
        <v>kellydo012010</v>
      </c>
      <c r="B1132" s="16" t="s">
        <v>809</v>
      </c>
      <c r="C1132" s="16">
        <v>2010</v>
      </c>
      <c r="D1132" s="16" t="s">
        <v>2329</v>
      </c>
    </row>
    <row r="1133" spans="1:8" x14ac:dyDescent="0.3">
      <c r="A1133" s="13" t="str">
        <f t="shared" si="17"/>
        <v>kellydo012010</v>
      </c>
      <c r="B1133" s="16" t="s">
        <v>809</v>
      </c>
      <c r="C1133" s="16">
        <v>2010</v>
      </c>
      <c r="D1133" s="16" t="s">
        <v>2330</v>
      </c>
    </row>
    <row r="1134" spans="1:8" x14ac:dyDescent="0.3">
      <c r="A1134" s="13" t="str">
        <f t="shared" si="17"/>
        <v>kellydo012010</v>
      </c>
      <c r="B1134" s="16" t="s">
        <v>809</v>
      </c>
      <c r="C1134" s="16">
        <v>2010</v>
      </c>
      <c r="D1134" s="16" t="s">
        <v>2331</v>
      </c>
      <c r="E1134" s="16">
        <v>90</v>
      </c>
      <c r="F1134" s="16">
        <v>4</v>
      </c>
      <c r="G1134" s="16">
        <v>0</v>
      </c>
      <c r="H1134" s="16">
        <v>0</v>
      </c>
    </row>
    <row r="1135" spans="1:8" x14ac:dyDescent="0.3">
      <c r="A1135" s="13" t="str">
        <f t="shared" si="17"/>
        <v>kellydo012010</v>
      </c>
      <c r="B1135" s="16" t="s">
        <v>809</v>
      </c>
      <c r="C1135" s="16">
        <v>2010</v>
      </c>
      <c r="D1135" s="16" t="s">
        <v>2332</v>
      </c>
    </row>
    <row r="1136" spans="1:8" x14ac:dyDescent="0.3">
      <c r="A1136" s="13" t="str">
        <f t="shared" si="17"/>
        <v>kempma012010</v>
      </c>
      <c r="B1136" s="16" t="s">
        <v>668</v>
      </c>
      <c r="C1136" s="16">
        <v>2010</v>
      </c>
      <c r="D1136" s="16" t="s">
        <v>2329</v>
      </c>
    </row>
    <row r="1137" spans="1:8" x14ac:dyDescent="0.3">
      <c r="A1137" s="13" t="str">
        <f t="shared" si="17"/>
        <v>kempma012010</v>
      </c>
      <c r="B1137" s="16" t="s">
        <v>668</v>
      </c>
      <c r="C1137" s="16">
        <v>2010</v>
      </c>
      <c r="D1137" s="16" t="s">
        <v>2331</v>
      </c>
      <c r="E1137" s="16">
        <v>330</v>
      </c>
      <c r="F1137" s="16">
        <v>3</v>
      </c>
      <c r="G1137" s="16">
        <v>5</v>
      </c>
      <c r="H1137" s="16">
        <v>2</v>
      </c>
    </row>
    <row r="1138" spans="1:8" x14ac:dyDescent="0.3">
      <c r="A1138" s="13" t="str">
        <f t="shared" si="17"/>
        <v>kendaja012010</v>
      </c>
      <c r="B1138" s="16" t="s">
        <v>131</v>
      </c>
      <c r="C1138" s="16">
        <v>2010</v>
      </c>
      <c r="D1138" s="16" t="s">
        <v>2336</v>
      </c>
      <c r="E1138" s="16">
        <v>721</v>
      </c>
      <c r="F1138" s="16">
        <v>68</v>
      </c>
      <c r="G1138" s="16">
        <v>13</v>
      </c>
      <c r="H1138" s="16">
        <v>11</v>
      </c>
    </row>
    <row r="1139" spans="1:8" x14ac:dyDescent="0.3">
      <c r="A1139" s="13" t="str">
        <f t="shared" si="17"/>
        <v>kendrho012010</v>
      </c>
      <c r="B1139" s="16" t="s">
        <v>669</v>
      </c>
      <c r="C1139" s="16">
        <v>2010</v>
      </c>
      <c r="D1139" s="16" t="s">
        <v>2335</v>
      </c>
      <c r="E1139" s="16">
        <v>98</v>
      </c>
      <c r="F1139" s="16">
        <v>4</v>
      </c>
      <c r="G1139" s="16">
        <v>1</v>
      </c>
      <c r="H1139" s="16">
        <v>5</v>
      </c>
    </row>
    <row r="1140" spans="1:8" x14ac:dyDescent="0.3">
      <c r="A1140" s="13" t="str">
        <f t="shared" si="17"/>
        <v>kendrho012010</v>
      </c>
      <c r="B1140" s="16" t="s">
        <v>669</v>
      </c>
      <c r="C1140" s="16">
        <v>2010</v>
      </c>
      <c r="D1140" s="16" t="s">
        <v>39</v>
      </c>
      <c r="E1140" s="16">
        <v>259</v>
      </c>
      <c r="F1140" s="16">
        <v>366</v>
      </c>
      <c r="G1140" s="16">
        <v>9</v>
      </c>
      <c r="H1140" s="16">
        <v>74</v>
      </c>
    </row>
    <row r="1141" spans="1:8" x14ac:dyDescent="0.3">
      <c r="A1141" s="13" t="str">
        <f t="shared" si="17"/>
        <v>kendrho012010</v>
      </c>
      <c r="B1141" s="16" t="s">
        <v>669</v>
      </c>
      <c r="C1141" s="16">
        <v>2010</v>
      </c>
      <c r="D1141" s="16" t="s">
        <v>2329</v>
      </c>
    </row>
    <row r="1142" spans="1:8" x14ac:dyDescent="0.3">
      <c r="A1142" s="13" t="str">
        <f t="shared" si="17"/>
        <v>kendrho012010</v>
      </c>
      <c r="B1142" s="16" t="s">
        <v>669</v>
      </c>
      <c r="C1142" s="16">
        <v>2010</v>
      </c>
      <c r="D1142" s="16" t="s">
        <v>2331</v>
      </c>
      <c r="E1142" s="16">
        <v>0</v>
      </c>
      <c r="F1142" s="16">
        <v>0</v>
      </c>
      <c r="G1142" s="16">
        <v>0</v>
      </c>
      <c r="H1142" s="16">
        <v>0</v>
      </c>
    </row>
    <row r="1143" spans="1:8" x14ac:dyDescent="0.3">
      <c r="A1143" s="13" t="str">
        <f t="shared" si="17"/>
        <v>kendrky012010</v>
      </c>
      <c r="B1143" s="16" t="s">
        <v>810</v>
      </c>
      <c r="C1143" s="16">
        <v>2010</v>
      </c>
      <c r="D1143" s="16" t="s">
        <v>2334</v>
      </c>
      <c r="E1143" s="16">
        <v>9</v>
      </c>
      <c r="F1143" s="16">
        <v>33</v>
      </c>
      <c r="G1143" s="16">
        <v>3</v>
      </c>
      <c r="H1143" s="16">
        <v>3</v>
      </c>
    </row>
    <row r="1144" spans="1:8" x14ac:dyDescent="0.3">
      <c r="A1144" s="13" t="str">
        <f t="shared" si="17"/>
        <v>kennead012010</v>
      </c>
      <c r="B1144" s="16" t="s">
        <v>132</v>
      </c>
      <c r="C1144" s="16">
        <v>2010</v>
      </c>
      <c r="D1144" s="16" t="s">
        <v>2335</v>
      </c>
      <c r="E1144" s="16">
        <v>105</v>
      </c>
      <c r="F1144" s="16">
        <v>7</v>
      </c>
      <c r="G1144" s="16">
        <v>1</v>
      </c>
      <c r="H1144" s="16">
        <v>11</v>
      </c>
    </row>
    <row r="1145" spans="1:8" x14ac:dyDescent="0.3">
      <c r="A1145" s="13" t="str">
        <f t="shared" si="17"/>
        <v>kennead012010</v>
      </c>
      <c r="B1145" s="16" t="s">
        <v>132</v>
      </c>
      <c r="C1145" s="16">
        <v>2010</v>
      </c>
      <c r="D1145" s="16" t="s">
        <v>39</v>
      </c>
      <c r="E1145" s="16">
        <v>143</v>
      </c>
      <c r="F1145" s="16">
        <v>207</v>
      </c>
      <c r="G1145" s="16">
        <v>7</v>
      </c>
      <c r="H1145" s="16">
        <v>44</v>
      </c>
    </row>
    <row r="1146" spans="1:8" x14ac:dyDescent="0.3">
      <c r="A1146" s="13" t="str">
        <f t="shared" si="17"/>
        <v>kennead012010</v>
      </c>
      <c r="B1146" s="16" t="s">
        <v>132</v>
      </c>
      <c r="C1146" s="16">
        <v>2010</v>
      </c>
      <c r="D1146" s="16" t="s">
        <v>40</v>
      </c>
      <c r="E1146" s="16">
        <v>2</v>
      </c>
      <c r="F1146" s="16">
        <v>6</v>
      </c>
      <c r="G1146" s="16">
        <v>1</v>
      </c>
      <c r="H1146" s="16">
        <v>0</v>
      </c>
    </row>
    <row r="1147" spans="1:8" x14ac:dyDescent="0.3">
      <c r="A1147" s="13" t="str">
        <f t="shared" si="17"/>
        <v>kenneia012010</v>
      </c>
      <c r="B1147" s="16" t="s">
        <v>811</v>
      </c>
      <c r="C1147" s="16">
        <v>2010</v>
      </c>
      <c r="D1147" s="16" t="s">
        <v>2334</v>
      </c>
      <c r="E1147" s="16">
        <v>18</v>
      </c>
      <c r="F1147" s="16">
        <v>19</v>
      </c>
      <c r="G1147" s="16">
        <v>1</v>
      </c>
      <c r="H1147" s="16">
        <v>2</v>
      </c>
    </row>
    <row r="1148" spans="1:8" x14ac:dyDescent="0.3">
      <c r="A1148" s="13" t="str">
        <f t="shared" si="17"/>
        <v>keppije012010</v>
      </c>
      <c r="B1148" s="16" t="s">
        <v>465</v>
      </c>
      <c r="C1148" s="16">
        <v>2010</v>
      </c>
      <c r="D1148" s="16" t="s">
        <v>39</v>
      </c>
      <c r="E1148" s="16">
        <v>217</v>
      </c>
      <c r="F1148" s="16">
        <v>351</v>
      </c>
      <c r="G1148" s="16">
        <v>6</v>
      </c>
      <c r="H1148" s="16">
        <v>66</v>
      </c>
    </row>
    <row r="1149" spans="1:8" x14ac:dyDescent="0.3">
      <c r="A1149" s="13" t="str">
        <f t="shared" si="17"/>
        <v>keppije012010</v>
      </c>
      <c r="B1149" s="16" t="s">
        <v>465</v>
      </c>
      <c r="C1149" s="16">
        <v>2010</v>
      </c>
      <c r="D1149" s="16" t="s">
        <v>2333</v>
      </c>
      <c r="E1149" s="16">
        <v>14</v>
      </c>
      <c r="F1149" s="16">
        <v>19</v>
      </c>
      <c r="G1149" s="16">
        <v>1</v>
      </c>
      <c r="H1149" s="16">
        <v>9</v>
      </c>
    </row>
    <row r="1150" spans="1:8" x14ac:dyDescent="0.3">
      <c r="A1150" s="13" t="str">
        <f t="shared" si="17"/>
        <v>kershcl012010</v>
      </c>
      <c r="B1150" s="16" t="s">
        <v>947</v>
      </c>
      <c r="C1150" s="16">
        <v>2010</v>
      </c>
      <c r="D1150" s="16" t="s">
        <v>2334</v>
      </c>
      <c r="E1150" s="16">
        <v>5</v>
      </c>
      <c r="F1150" s="16">
        <v>30</v>
      </c>
      <c r="G1150" s="16">
        <v>1</v>
      </c>
      <c r="H1150" s="16">
        <v>0</v>
      </c>
    </row>
    <row r="1151" spans="1:8" x14ac:dyDescent="0.3">
      <c r="A1151" s="13" t="str">
        <f t="shared" si="17"/>
        <v>kilbybr012010</v>
      </c>
      <c r="B1151" s="16" t="s">
        <v>1119</v>
      </c>
      <c r="C1151" s="16">
        <v>2010</v>
      </c>
      <c r="D1151" s="16" t="s">
        <v>2334</v>
      </c>
      <c r="E1151" s="16">
        <v>0</v>
      </c>
      <c r="F1151" s="16">
        <v>0</v>
      </c>
      <c r="G1151" s="16">
        <v>0</v>
      </c>
      <c r="H1151" s="16">
        <v>0</v>
      </c>
    </row>
    <row r="1152" spans="1:8" x14ac:dyDescent="0.3">
      <c r="A1152" s="13" t="str">
        <f t="shared" si="17"/>
        <v>kimbrcr012010</v>
      </c>
      <c r="B1152" s="16" t="s">
        <v>1311</v>
      </c>
      <c r="C1152" s="16">
        <v>2010</v>
      </c>
      <c r="D1152" s="16" t="s">
        <v>2334</v>
      </c>
      <c r="E1152" s="16">
        <v>0</v>
      </c>
      <c r="F1152" s="16">
        <v>0</v>
      </c>
      <c r="G1152" s="16">
        <v>1</v>
      </c>
      <c r="H1152" s="16">
        <v>0</v>
      </c>
    </row>
    <row r="1153" spans="1:8" x14ac:dyDescent="0.3">
      <c r="A1153" s="13" t="str">
        <f t="shared" si="17"/>
        <v>kinslia012010</v>
      </c>
      <c r="B1153" s="16" t="s">
        <v>671</v>
      </c>
      <c r="C1153" s="16">
        <v>2010</v>
      </c>
      <c r="D1153" s="16" t="s">
        <v>39</v>
      </c>
      <c r="E1153" s="16">
        <v>190</v>
      </c>
      <c r="F1153" s="16">
        <v>278</v>
      </c>
      <c r="G1153" s="16">
        <v>7</v>
      </c>
      <c r="H1153" s="16">
        <v>64</v>
      </c>
    </row>
    <row r="1154" spans="1:8" x14ac:dyDescent="0.3">
      <c r="A1154" s="13" t="str">
        <f t="shared" si="17"/>
        <v>kintzbr012010</v>
      </c>
      <c r="B1154" s="16" t="s">
        <v>1312</v>
      </c>
      <c r="C1154" s="16">
        <v>2010</v>
      </c>
      <c r="D1154" s="16" t="s">
        <v>2334</v>
      </c>
      <c r="E1154" s="16">
        <v>0</v>
      </c>
      <c r="F1154" s="16">
        <v>1</v>
      </c>
      <c r="G1154" s="16">
        <v>0</v>
      </c>
      <c r="H1154" s="16">
        <v>0</v>
      </c>
    </row>
    <row r="1155" spans="1:8" x14ac:dyDescent="0.3">
      <c r="A1155" s="13" t="str">
        <f t="shared" ref="A1155:A1218" si="18">(B1155&amp;C1155)</f>
        <v>kirkmmi012010</v>
      </c>
      <c r="B1155" s="16" t="s">
        <v>1313</v>
      </c>
      <c r="C1155" s="16">
        <v>2010</v>
      </c>
      <c r="D1155" s="16" t="s">
        <v>2334</v>
      </c>
      <c r="E1155" s="16">
        <v>1</v>
      </c>
      <c r="F1155" s="16">
        <v>3</v>
      </c>
      <c r="G1155" s="16">
        <v>0</v>
      </c>
      <c r="H1155" s="16">
        <v>0</v>
      </c>
    </row>
    <row r="1156" spans="1:8" x14ac:dyDescent="0.3">
      <c r="A1156" s="13" t="str">
        <f t="shared" si="18"/>
        <v>kohnmi012010</v>
      </c>
      <c r="B1156" s="16" t="s">
        <v>1314</v>
      </c>
      <c r="C1156" s="16">
        <v>2010</v>
      </c>
      <c r="D1156" s="16" t="s">
        <v>2334</v>
      </c>
      <c r="E1156" s="16">
        <v>2</v>
      </c>
      <c r="F1156" s="16">
        <v>5</v>
      </c>
      <c r="G1156" s="16">
        <v>1</v>
      </c>
      <c r="H1156" s="16">
        <v>0</v>
      </c>
    </row>
    <row r="1157" spans="1:8" x14ac:dyDescent="0.3">
      <c r="A1157" s="13" t="str">
        <f t="shared" si="18"/>
        <v>konerpa012010</v>
      </c>
      <c r="B1157" s="16" t="s">
        <v>133</v>
      </c>
      <c r="C1157" s="16">
        <v>2010</v>
      </c>
      <c r="D1157" s="16" t="s">
        <v>2335</v>
      </c>
      <c r="E1157" s="16">
        <v>1069</v>
      </c>
      <c r="F1157" s="16">
        <v>83</v>
      </c>
      <c r="G1157" s="16">
        <v>7</v>
      </c>
      <c r="H1157" s="16">
        <v>124</v>
      </c>
    </row>
    <row r="1158" spans="1:8" x14ac:dyDescent="0.3">
      <c r="A1158" s="13" t="str">
        <f t="shared" si="18"/>
        <v>kotchca012010</v>
      </c>
      <c r="B1158" s="16" t="s">
        <v>466</v>
      </c>
      <c r="C1158" s="16">
        <v>2010</v>
      </c>
      <c r="D1158" s="16" t="s">
        <v>2335</v>
      </c>
      <c r="E1158" s="16">
        <v>946</v>
      </c>
      <c r="F1158" s="16">
        <v>74</v>
      </c>
      <c r="G1158" s="16">
        <v>1</v>
      </c>
      <c r="H1158" s="16">
        <v>92</v>
      </c>
    </row>
    <row r="1159" spans="1:8" x14ac:dyDescent="0.3">
      <c r="A1159" s="13" t="str">
        <f t="shared" si="18"/>
        <v>kotsama012010</v>
      </c>
      <c r="B1159" s="16" t="s">
        <v>134</v>
      </c>
      <c r="C1159" s="16">
        <v>2010</v>
      </c>
      <c r="D1159" s="16" t="s">
        <v>2335</v>
      </c>
      <c r="E1159" s="16">
        <v>298</v>
      </c>
      <c r="F1159" s="16">
        <v>20</v>
      </c>
      <c r="G1159" s="16">
        <v>1</v>
      </c>
      <c r="H1159" s="16">
        <v>23</v>
      </c>
    </row>
    <row r="1160" spans="1:8" x14ac:dyDescent="0.3">
      <c r="A1160" s="13" t="str">
        <f t="shared" si="18"/>
        <v>kotsama012010</v>
      </c>
      <c r="B1160" s="16" t="s">
        <v>134</v>
      </c>
      <c r="C1160" s="16">
        <v>2010</v>
      </c>
      <c r="D1160" s="16" t="s">
        <v>2331</v>
      </c>
      <c r="E1160" s="16">
        <v>9</v>
      </c>
      <c r="F1160" s="16">
        <v>2</v>
      </c>
      <c r="G1160" s="16">
        <v>0</v>
      </c>
      <c r="H1160" s="16">
        <v>0</v>
      </c>
    </row>
    <row r="1161" spans="1:8" x14ac:dyDescent="0.3">
      <c r="A1161" s="13" t="str">
        <f t="shared" si="18"/>
        <v>kotsama012010</v>
      </c>
      <c r="B1161" s="16" t="s">
        <v>134</v>
      </c>
      <c r="C1161" s="16">
        <v>2010</v>
      </c>
      <c r="D1161" s="16" t="s">
        <v>2332</v>
      </c>
    </row>
    <row r="1162" spans="1:8" x14ac:dyDescent="0.3">
      <c r="A1162" s="13" t="str">
        <f t="shared" si="18"/>
        <v>kottage012010</v>
      </c>
      <c r="B1162" s="16" t="s">
        <v>949</v>
      </c>
      <c r="C1162" s="16">
        <v>2010</v>
      </c>
      <c r="D1162" s="16" t="s">
        <v>2335</v>
      </c>
      <c r="E1162" s="16">
        <v>1</v>
      </c>
      <c r="F1162" s="16">
        <v>0</v>
      </c>
      <c r="G1162" s="16">
        <v>0</v>
      </c>
      <c r="H1162" s="16">
        <v>0</v>
      </c>
    </row>
    <row r="1163" spans="1:8" x14ac:dyDescent="0.3">
      <c r="A1163" s="13" t="str">
        <f t="shared" si="18"/>
        <v>kottage012010</v>
      </c>
      <c r="B1163" s="16" t="s">
        <v>949</v>
      </c>
      <c r="C1163" s="16">
        <v>2010</v>
      </c>
      <c r="D1163" s="16" t="s">
        <v>2336</v>
      </c>
      <c r="E1163" s="16">
        <v>434</v>
      </c>
      <c r="F1163" s="16">
        <v>20</v>
      </c>
      <c r="G1163" s="16">
        <v>4</v>
      </c>
      <c r="H1163" s="16">
        <v>4</v>
      </c>
    </row>
    <row r="1164" spans="1:8" x14ac:dyDescent="0.3">
      <c r="A1164" s="13" t="str">
        <f t="shared" si="18"/>
        <v>kottage012010</v>
      </c>
      <c r="B1164" s="16" t="s">
        <v>949</v>
      </c>
      <c r="C1164" s="16">
        <v>2010</v>
      </c>
      <c r="D1164" s="16" t="s">
        <v>2331</v>
      </c>
      <c r="E1164" s="16">
        <v>0</v>
      </c>
      <c r="F1164" s="16">
        <v>0</v>
      </c>
      <c r="G1164" s="16">
        <v>0</v>
      </c>
      <c r="H1164" s="16">
        <v>0</v>
      </c>
    </row>
    <row r="1165" spans="1:8" x14ac:dyDescent="0.3">
      <c r="A1165" s="13" t="str">
        <f t="shared" si="18"/>
        <v>kottage012010</v>
      </c>
      <c r="B1165" s="16" t="s">
        <v>949</v>
      </c>
      <c r="C1165" s="16">
        <v>2010</v>
      </c>
      <c r="D1165" s="16" t="s">
        <v>2332</v>
      </c>
    </row>
    <row r="1166" spans="1:8" x14ac:dyDescent="0.3">
      <c r="A1166" s="13" t="str">
        <f t="shared" si="18"/>
        <v>kouzmke012010</v>
      </c>
      <c r="B1166" s="16" t="s">
        <v>672</v>
      </c>
      <c r="C1166" s="16">
        <v>2010</v>
      </c>
      <c r="D1166" s="16" t="s">
        <v>40</v>
      </c>
      <c r="E1166" s="16">
        <v>90</v>
      </c>
      <c r="F1166" s="16">
        <v>278</v>
      </c>
      <c r="G1166" s="16">
        <v>12</v>
      </c>
      <c r="H1166" s="16">
        <v>29</v>
      </c>
    </row>
    <row r="1167" spans="1:8" x14ac:dyDescent="0.3">
      <c r="A1167" s="13" t="str">
        <f t="shared" si="18"/>
        <v>kratzer012010</v>
      </c>
      <c r="B1167" s="16" t="s">
        <v>1315</v>
      </c>
      <c r="C1167" s="16">
        <v>2010</v>
      </c>
      <c r="D1167" s="16" t="s">
        <v>2336</v>
      </c>
      <c r="E1167" s="16">
        <v>56</v>
      </c>
      <c r="F1167" s="16">
        <v>9</v>
      </c>
      <c r="G1167" s="16">
        <v>0</v>
      </c>
      <c r="H1167" s="16">
        <v>0</v>
      </c>
    </row>
    <row r="1168" spans="1:8" x14ac:dyDescent="0.3">
      <c r="A1168" s="13" t="str">
        <f t="shared" si="18"/>
        <v>kroenza012010</v>
      </c>
      <c r="B1168" s="16" t="s">
        <v>1316</v>
      </c>
      <c r="C1168" s="16">
        <v>2010</v>
      </c>
      <c r="D1168" s="16" t="s">
        <v>2334</v>
      </c>
      <c r="E1168" s="16">
        <v>0</v>
      </c>
      <c r="F1168" s="16">
        <v>0</v>
      </c>
      <c r="G1168" s="16">
        <v>0</v>
      </c>
      <c r="H1168" s="16">
        <v>0</v>
      </c>
    </row>
    <row r="1169" spans="1:8" x14ac:dyDescent="0.3">
      <c r="A1169" s="13" t="str">
        <f t="shared" si="18"/>
        <v>kubelja012010</v>
      </c>
      <c r="B1169" s="16" t="s">
        <v>467</v>
      </c>
      <c r="C1169" s="16">
        <v>2010</v>
      </c>
      <c r="D1169" s="16" t="s">
        <v>2330</v>
      </c>
    </row>
    <row r="1170" spans="1:8" x14ac:dyDescent="0.3">
      <c r="A1170" s="13" t="str">
        <f t="shared" si="18"/>
        <v>kubelja012010</v>
      </c>
      <c r="B1170" s="16" t="s">
        <v>467</v>
      </c>
      <c r="C1170" s="16">
        <v>2010</v>
      </c>
      <c r="D1170" s="16" t="s">
        <v>2331</v>
      </c>
      <c r="E1170" s="16">
        <v>169</v>
      </c>
      <c r="F1170" s="16">
        <v>7</v>
      </c>
      <c r="G1170" s="16">
        <v>5</v>
      </c>
      <c r="H1170" s="16">
        <v>3</v>
      </c>
    </row>
    <row r="1171" spans="1:8" x14ac:dyDescent="0.3">
      <c r="A1171" s="13" t="str">
        <f t="shared" si="18"/>
        <v>kubelja012010</v>
      </c>
      <c r="B1171" s="16" t="s">
        <v>467</v>
      </c>
      <c r="C1171" s="16">
        <v>2010</v>
      </c>
      <c r="D1171" s="16" t="s">
        <v>2332</v>
      </c>
    </row>
    <row r="1172" spans="1:8" x14ac:dyDescent="0.3">
      <c r="A1172" s="13" t="str">
        <f t="shared" si="18"/>
        <v>kuoho012010</v>
      </c>
      <c r="B1172" s="16" t="s">
        <v>564</v>
      </c>
      <c r="C1172" s="16">
        <v>2010</v>
      </c>
      <c r="D1172" s="16" t="s">
        <v>2334</v>
      </c>
      <c r="E1172" s="16">
        <v>2</v>
      </c>
      <c r="F1172" s="16">
        <v>4</v>
      </c>
      <c r="G1172" s="16">
        <v>1</v>
      </c>
      <c r="H1172" s="16">
        <v>1</v>
      </c>
    </row>
    <row r="1173" spans="1:8" x14ac:dyDescent="0.3">
      <c r="A1173" s="13" t="str">
        <f t="shared" si="18"/>
        <v>kurodhi012010</v>
      </c>
      <c r="B1173" s="16" t="s">
        <v>950</v>
      </c>
      <c r="C1173" s="16">
        <v>2010</v>
      </c>
      <c r="D1173" s="16" t="s">
        <v>2334</v>
      </c>
      <c r="E1173" s="16">
        <v>8</v>
      </c>
      <c r="F1173" s="16">
        <v>25</v>
      </c>
      <c r="G1173" s="16">
        <v>3</v>
      </c>
      <c r="H1173" s="16">
        <v>0</v>
      </c>
    </row>
    <row r="1174" spans="1:8" x14ac:dyDescent="0.3">
      <c r="A1174" s="13" t="str">
        <f t="shared" si="18"/>
        <v>lackejo012010</v>
      </c>
      <c r="B1174" s="16" t="s">
        <v>311</v>
      </c>
      <c r="C1174" s="16">
        <v>2010</v>
      </c>
      <c r="D1174" s="16" t="s">
        <v>2334</v>
      </c>
      <c r="E1174" s="16">
        <v>22</v>
      </c>
      <c r="F1174" s="16">
        <v>21</v>
      </c>
      <c r="G1174" s="16">
        <v>3</v>
      </c>
      <c r="H1174" s="16">
        <v>3</v>
      </c>
    </row>
    <row r="1175" spans="1:8" x14ac:dyDescent="0.3">
      <c r="A1175" s="13" t="str">
        <f t="shared" si="18"/>
        <v>laffeaa012010</v>
      </c>
      <c r="B1175" s="16" t="s">
        <v>812</v>
      </c>
      <c r="C1175" s="16">
        <v>2010</v>
      </c>
      <c r="D1175" s="16" t="s">
        <v>2334</v>
      </c>
      <c r="E1175" s="16">
        <v>4</v>
      </c>
      <c r="F1175" s="16">
        <v>7</v>
      </c>
      <c r="G1175" s="16">
        <v>1</v>
      </c>
      <c r="H1175" s="16">
        <v>1</v>
      </c>
    </row>
    <row r="1176" spans="1:8" x14ac:dyDescent="0.3">
      <c r="A1176" s="13" t="str">
        <f t="shared" si="18"/>
        <v>lairdge012010</v>
      </c>
      <c r="B1176" s="16" t="s">
        <v>385</v>
      </c>
      <c r="C1176" s="16">
        <v>2010</v>
      </c>
      <c r="D1176" s="16" t="s">
        <v>2336</v>
      </c>
      <c r="E1176" s="16">
        <v>516</v>
      </c>
      <c r="F1176" s="16">
        <v>52</v>
      </c>
      <c r="G1176" s="16">
        <v>5</v>
      </c>
      <c r="H1176" s="16">
        <v>5</v>
      </c>
    </row>
    <row r="1177" spans="1:8" x14ac:dyDescent="0.3">
      <c r="A1177" s="13" t="str">
        <f t="shared" si="18"/>
        <v>lambmi012010</v>
      </c>
      <c r="B1177" s="16" t="s">
        <v>135</v>
      </c>
      <c r="C1177" s="16">
        <v>2010</v>
      </c>
      <c r="D1177" s="16" t="s">
        <v>2335</v>
      </c>
      <c r="E1177" s="16">
        <v>11</v>
      </c>
      <c r="F1177" s="16">
        <v>0</v>
      </c>
      <c r="G1177" s="16">
        <v>0</v>
      </c>
      <c r="H1177" s="16">
        <v>1</v>
      </c>
    </row>
    <row r="1178" spans="1:8" x14ac:dyDescent="0.3">
      <c r="A1178" s="13" t="str">
        <f t="shared" si="18"/>
        <v>langery012010</v>
      </c>
      <c r="B1178" s="16" t="s">
        <v>313</v>
      </c>
      <c r="C1178" s="16">
        <v>2010</v>
      </c>
      <c r="D1178" s="16" t="s">
        <v>2335</v>
      </c>
      <c r="E1178" s="16">
        <v>28</v>
      </c>
      <c r="F1178" s="16">
        <v>2</v>
      </c>
      <c r="G1178" s="16">
        <v>0</v>
      </c>
      <c r="H1178" s="16">
        <v>4</v>
      </c>
    </row>
    <row r="1179" spans="1:8" x14ac:dyDescent="0.3">
      <c r="A1179" s="13" t="str">
        <f t="shared" si="18"/>
        <v>langery012010</v>
      </c>
      <c r="B1179" s="16" t="s">
        <v>313</v>
      </c>
      <c r="C1179" s="16">
        <v>2010</v>
      </c>
      <c r="D1179" s="16" t="s">
        <v>2329</v>
      </c>
    </row>
    <row r="1180" spans="1:8" x14ac:dyDescent="0.3">
      <c r="A1180" s="13" t="str">
        <f t="shared" si="18"/>
        <v>langery012010</v>
      </c>
      <c r="B1180" s="16" t="s">
        <v>313</v>
      </c>
      <c r="C1180" s="16">
        <v>2010</v>
      </c>
      <c r="D1180" s="16" t="s">
        <v>2330</v>
      </c>
    </row>
    <row r="1181" spans="1:8" x14ac:dyDescent="0.3">
      <c r="A1181" s="13" t="str">
        <f t="shared" si="18"/>
        <v>langery012010</v>
      </c>
      <c r="B1181" s="16" t="s">
        <v>313</v>
      </c>
      <c r="C1181" s="16">
        <v>2010</v>
      </c>
      <c r="D1181" s="16" t="s">
        <v>2331</v>
      </c>
      <c r="E1181" s="16">
        <v>67</v>
      </c>
      <c r="F1181" s="16">
        <v>5</v>
      </c>
      <c r="G1181" s="16">
        <v>1</v>
      </c>
      <c r="H1181" s="16">
        <v>0</v>
      </c>
    </row>
    <row r="1182" spans="1:8" x14ac:dyDescent="0.3">
      <c r="A1182" s="13" t="str">
        <f t="shared" si="18"/>
        <v>langery012010</v>
      </c>
      <c r="B1182" s="16" t="s">
        <v>313</v>
      </c>
      <c r="C1182" s="16">
        <v>2010</v>
      </c>
      <c r="D1182" s="16" t="s">
        <v>2332</v>
      </c>
    </row>
    <row r="1183" spans="1:8" x14ac:dyDescent="0.3">
      <c r="A1183" s="13" t="str">
        <f t="shared" si="18"/>
        <v>lannajo012010</v>
      </c>
      <c r="B1183" s="16" t="s">
        <v>813</v>
      </c>
      <c r="C1183" s="16">
        <v>2010</v>
      </c>
      <c r="D1183" s="16" t="s">
        <v>2334</v>
      </c>
      <c r="E1183" s="16">
        <v>12</v>
      </c>
      <c r="F1183" s="16">
        <v>26</v>
      </c>
      <c r="G1183" s="16">
        <v>0</v>
      </c>
      <c r="H1183" s="16">
        <v>2</v>
      </c>
    </row>
    <row r="1184" spans="1:8" x14ac:dyDescent="0.3">
      <c r="A1184" s="13" t="str">
        <f t="shared" si="18"/>
        <v>laporma012010</v>
      </c>
      <c r="B1184" s="16" t="s">
        <v>1120</v>
      </c>
      <c r="C1184" s="16">
        <v>2010</v>
      </c>
      <c r="D1184" s="16" t="s">
        <v>2335</v>
      </c>
      <c r="E1184" s="16">
        <v>815</v>
      </c>
      <c r="F1184" s="16">
        <v>58</v>
      </c>
      <c r="G1184" s="16">
        <v>3</v>
      </c>
      <c r="H1184" s="16">
        <v>80</v>
      </c>
    </row>
    <row r="1185" spans="1:8" x14ac:dyDescent="0.3">
      <c r="A1185" s="13" t="str">
        <f t="shared" si="18"/>
        <v>laporma012010</v>
      </c>
      <c r="B1185" s="16" t="s">
        <v>1120</v>
      </c>
      <c r="C1185" s="16">
        <v>2010</v>
      </c>
      <c r="D1185" s="16" t="s">
        <v>2330</v>
      </c>
    </row>
    <row r="1186" spans="1:8" x14ac:dyDescent="0.3">
      <c r="A1186" s="13" t="str">
        <f t="shared" si="18"/>
        <v>laporma012010</v>
      </c>
      <c r="B1186" s="16" t="s">
        <v>1120</v>
      </c>
      <c r="C1186" s="16">
        <v>2010</v>
      </c>
      <c r="D1186" s="16" t="s">
        <v>2331</v>
      </c>
      <c r="E1186" s="16">
        <v>5</v>
      </c>
      <c r="F1186" s="16">
        <v>0</v>
      </c>
      <c r="G1186" s="16">
        <v>0</v>
      </c>
      <c r="H1186" s="16">
        <v>0</v>
      </c>
    </row>
    <row r="1187" spans="1:8" x14ac:dyDescent="0.3">
      <c r="A1187" s="13" t="str">
        <f t="shared" si="18"/>
        <v>larisje012010</v>
      </c>
      <c r="B1187" s="16" t="s">
        <v>952</v>
      </c>
      <c r="C1187" s="16">
        <v>2010</v>
      </c>
      <c r="D1187" s="16" t="s">
        <v>2335</v>
      </c>
      <c r="E1187" s="16">
        <v>5</v>
      </c>
      <c r="F1187" s="16">
        <v>0</v>
      </c>
      <c r="G1187" s="16">
        <v>0</v>
      </c>
      <c r="H1187" s="16">
        <v>0</v>
      </c>
    </row>
    <row r="1188" spans="1:8" x14ac:dyDescent="0.3">
      <c r="A1188" s="13" t="str">
        <f t="shared" si="18"/>
        <v>larisje012010</v>
      </c>
      <c r="B1188" s="16" t="s">
        <v>952</v>
      </c>
      <c r="C1188" s="16">
        <v>2010</v>
      </c>
      <c r="D1188" s="16" t="s">
        <v>2335</v>
      </c>
      <c r="E1188" s="16">
        <v>41</v>
      </c>
      <c r="F1188" s="16">
        <v>5</v>
      </c>
      <c r="G1188" s="16">
        <v>0</v>
      </c>
      <c r="H1188" s="16">
        <v>8</v>
      </c>
    </row>
    <row r="1189" spans="1:8" x14ac:dyDescent="0.3">
      <c r="A1189" s="13" t="str">
        <f t="shared" si="18"/>
        <v>larisje012010</v>
      </c>
      <c r="B1189" s="16" t="s">
        <v>952</v>
      </c>
      <c r="C1189" s="16">
        <v>2010</v>
      </c>
      <c r="D1189" s="16" t="s">
        <v>40</v>
      </c>
      <c r="E1189" s="16">
        <v>3</v>
      </c>
      <c r="F1189" s="16">
        <v>5</v>
      </c>
      <c r="G1189" s="16">
        <v>2</v>
      </c>
      <c r="H1189" s="16">
        <v>0</v>
      </c>
    </row>
    <row r="1190" spans="1:8" x14ac:dyDescent="0.3">
      <c r="A1190" s="13" t="str">
        <f t="shared" si="18"/>
        <v>larisje012010</v>
      </c>
      <c r="B1190" s="16" t="s">
        <v>952</v>
      </c>
      <c r="C1190" s="16">
        <v>2010</v>
      </c>
      <c r="D1190" s="16" t="s">
        <v>2330</v>
      </c>
    </row>
    <row r="1191" spans="1:8" x14ac:dyDescent="0.3">
      <c r="A1191" s="13" t="str">
        <f t="shared" si="18"/>
        <v>larisje012010</v>
      </c>
      <c r="B1191" s="16" t="s">
        <v>952</v>
      </c>
      <c r="C1191" s="16">
        <v>2010</v>
      </c>
      <c r="D1191" s="16" t="s">
        <v>2331</v>
      </c>
      <c r="E1191" s="16">
        <v>3</v>
      </c>
      <c r="F1191" s="16">
        <v>0</v>
      </c>
      <c r="G1191" s="16">
        <v>0</v>
      </c>
      <c r="H1191" s="16">
        <v>0</v>
      </c>
    </row>
    <row r="1192" spans="1:8" x14ac:dyDescent="0.3">
      <c r="A1192" s="13" t="str">
        <f t="shared" si="18"/>
        <v>larocad012010</v>
      </c>
      <c r="B1192" s="16" t="s">
        <v>468</v>
      </c>
      <c r="C1192" s="16">
        <v>2010</v>
      </c>
      <c r="D1192" s="16" t="s">
        <v>2335</v>
      </c>
      <c r="E1192" s="16">
        <v>1139</v>
      </c>
      <c r="F1192" s="16">
        <v>122</v>
      </c>
      <c r="G1192" s="16">
        <v>11</v>
      </c>
      <c r="H1192" s="16">
        <v>117</v>
      </c>
    </row>
    <row r="1193" spans="1:8" x14ac:dyDescent="0.3">
      <c r="A1193" s="13" t="str">
        <f t="shared" si="18"/>
        <v>larocan012010</v>
      </c>
      <c r="B1193" s="16" t="s">
        <v>814</v>
      </c>
      <c r="C1193" s="16">
        <v>2010</v>
      </c>
      <c r="D1193" s="16" t="s">
        <v>2335</v>
      </c>
      <c r="E1193" s="16">
        <v>15</v>
      </c>
      <c r="F1193" s="16">
        <v>0</v>
      </c>
      <c r="G1193" s="16">
        <v>0</v>
      </c>
      <c r="H1193" s="16">
        <v>2</v>
      </c>
    </row>
    <row r="1194" spans="1:8" x14ac:dyDescent="0.3">
      <c r="A1194" s="13" t="str">
        <f t="shared" si="18"/>
        <v>larocan012010</v>
      </c>
      <c r="B1194" s="16" t="s">
        <v>814</v>
      </c>
      <c r="C1194" s="16">
        <v>2010</v>
      </c>
      <c r="D1194" s="16" t="s">
        <v>39</v>
      </c>
      <c r="E1194" s="16">
        <v>8</v>
      </c>
      <c r="F1194" s="16">
        <v>11</v>
      </c>
      <c r="G1194" s="16">
        <v>1</v>
      </c>
      <c r="H1194" s="16">
        <v>1</v>
      </c>
    </row>
    <row r="1195" spans="1:8" x14ac:dyDescent="0.3">
      <c r="A1195" s="13" t="str">
        <f t="shared" si="18"/>
        <v>larocan012010</v>
      </c>
      <c r="B1195" s="16" t="s">
        <v>814</v>
      </c>
      <c r="C1195" s="16">
        <v>2010</v>
      </c>
      <c r="D1195" s="16" t="s">
        <v>40</v>
      </c>
      <c r="E1195" s="16">
        <v>33</v>
      </c>
      <c r="F1195" s="16">
        <v>119</v>
      </c>
      <c r="G1195" s="16">
        <v>10</v>
      </c>
      <c r="H1195" s="16">
        <v>8</v>
      </c>
    </row>
    <row r="1196" spans="1:8" x14ac:dyDescent="0.3">
      <c r="A1196" s="13" t="str">
        <f t="shared" si="18"/>
        <v>larueja012010</v>
      </c>
      <c r="B1196" s="16" t="s">
        <v>136</v>
      </c>
      <c r="C1196" s="16">
        <v>2010</v>
      </c>
      <c r="D1196" s="16" t="s">
        <v>2335</v>
      </c>
      <c r="E1196" s="16">
        <v>1</v>
      </c>
      <c r="F1196" s="16">
        <v>0</v>
      </c>
      <c r="G1196" s="16">
        <v>0</v>
      </c>
      <c r="H1196" s="16">
        <v>0</v>
      </c>
    </row>
    <row r="1197" spans="1:8" x14ac:dyDescent="0.3">
      <c r="A1197" s="13" t="str">
        <f t="shared" si="18"/>
        <v>larueja012010</v>
      </c>
      <c r="B1197" s="16" t="s">
        <v>136</v>
      </c>
      <c r="C1197" s="16">
        <v>2010</v>
      </c>
      <c r="D1197" s="16" t="s">
        <v>2336</v>
      </c>
      <c r="E1197" s="16">
        <v>96</v>
      </c>
      <c r="F1197" s="16">
        <v>6</v>
      </c>
      <c r="G1197" s="16">
        <v>0</v>
      </c>
      <c r="H1197" s="16">
        <v>2</v>
      </c>
    </row>
    <row r="1198" spans="1:8" x14ac:dyDescent="0.3">
      <c r="A1198" s="13" t="str">
        <f t="shared" si="18"/>
        <v>latosma012010</v>
      </c>
      <c r="B1198" s="16" t="s">
        <v>1121</v>
      </c>
      <c r="C1198" s="16">
        <v>2010</v>
      </c>
      <c r="D1198" s="16" t="s">
        <v>2334</v>
      </c>
      <c r="E1198" s="16">
        <v>5</v>
      </c>
      <c r="F1198" s="16">
        <v>24</v>
      </c>
      <c r="G1198" s="16">
        <v>1</v>
      </c>
      <c r="H1198" s="16">
        <v>0</v>
      </c>
    </row>
    <row r="1199" spans="1:8" x14ac:dyDescent="0.3">
      <c r="A1199" s="13" t="str">
        <f t="shared" si="18"/>
        <v>leagubr012010</v>
      </c>
      <c r="B1199" s="16" t="s">
        <v>469</v>
      </c>
      <c r="C1199" s="16">
        <v>2010</v>
      </c>
      <c r="D1199" s="16" t="s">
        <v>2334</v>
      </c>
      <c r="E1199" s="16">
        <v>7</v>
      </c>
      <c r="F1199" s="16">
        <v>10</v>
      </c>
      <c r="G1199" s="16">
        <v>0</v>
      </c>
      <c r="H1199" s="16">
        <v>0</v>
      </c>
    </row>
    <row r="1200" spans="1:8" x14ac:dyDescent="0.3">
      <c r="A1200" s="13" t="str">
        <f t="shared" si="18"/>
        <v>leakemi012010</v>
      </c>
      <c r="B1200" s="16" t="s">
        <v>1317</v>
      </c>
      <c r="C1200" s="16">
        <v>2010</v>
      </c>
      <c r="D1200" s="16" t="s">
        <v>2334</v>
      </c>
      <c r="E1200" s="16">
        <v>18</v>
      </c>
      <c r="F1200" s="16">
        <v>22</v>
      </c>
      <c r="G1200" s="16">
        <v>3</v>
      </c>
      <c r="H1200" s="16">
        <v>3</v>
      </c>
    </row>
    <row r="1201" spans="1:8" x14ac:dyDescent="0.3">
      <c r="A1201" s="13" t="str">
        <f t="shared" si="18"/>
        <v>leblawa012010</v>
      </c>
      <c r="B1201" s="16" t="s">
        <v>953</v>
      </c>
      <c r="C1201" s="16">
        <v>2010</v>
      </c>
      <c r="D1201" s="16" t="s">
        <v>2334</v>
      </c>
      <c r="E1201" s="16">
        <v>4</v>
      </c>
      <c r="F1201" s="16">
        <v>28</v>
      </c>
      <c r="G1201" s="16">
        <v>0</v>
      </c>
      <c r="H1201" s="16">
        <v>2</v>
      </c>
    </row>
    <row r="1202" spans="1:8" x14ac:dyDescent="0.3">
      <c r="A1202" s="13" t="str">
        <f t="shared" si="18"/>
        <v>lecursa012010</v>
      </c>
      <c r="B1202" s="16" t="s">
        <v>1318</v>
      </c>
      <c r="C1202" s="16">
        <v>2010</v>
      </c>
      <c r="D1202" s="16" t="s">
        <v>2334</v>
      </c>
      <c r="E1202" s="16">
        <v>3</v>
      </c>
      <c r="F1202" s="16">
        <v>9</v>
      </c>
      <c r="G1202" s="16">
        <v>0</v>
      </c>
      <c r="H1202" s="16">
        <v>0</v>
      </c>
    </row>
    <row r="1203" spans="1:8" x14ac:dyDescent="0.3">
      <c r="A1203" s="13" t="str">
        <f t="shared" si="18"/>
        <v>ledezwi012010</v>
      </c>
      <c r="B1203" s="16" t="s">
        <v>386</v>
      </c>
      <c r="C1203" s="16">
        <v>2010</v>
      </c>
      <c r="D1203" s="16" t="s">
        <v>2334</v>
      </c>
      <c r="E1203" s="16">
        <v>0</v>
      </c>
      <c r="F1203" s="16">
        <v>2</v>
      </c>
      <c r="G1203" s="16">
        <v>0</v>
      </c>
      <c r="H1203" s="16">
        <v>0</v>
      </c>
    </row>
    <row r="1204" spans="1:8" x14ac:dyDescent="0.3">
      <c r="A1204" s="13" t="str">
        <f t="shared" si="18"/>
        <v>leeca012010</v>
      </c>
      <c r="B1204" s="16" t="s">
        <v>137</v>
      </c>
      <c r="C1204" s="16">
        <v>2010</v>
      </c>
      <c r="D1204" s="16" t="s">
        <v>2335</v>
      </c>
      <c r="E1204" s="16">
        <v>115</v>
      </c>
      <c r="F1204" s="16">
        <v>12</v>
      </c>
      <c r="G1204" s="16">
        <v>1</v>
      </c>
      <c r="H1204" s="16">
        <v>6</v>
      </c>
    </row>
    <row r="1205" spans="1:8" x14ac:dyDescent="0.3">
      <c r="A1205" s="13" t="str">
        <f t="shared" si="18"/>
        <v>leeca012010</v>
      </c>
      <c r="B1205" s="16" t="s">
        <v>137</v>
      </c>
      <c r="C1205" s="16">
        <v>2010</v>
      </c>
      <c r="D1205" s="16" t="s">
        <v>2330</v>
      </c>
    </row>
    <row r="1206" spans="1:8" x14ac:dyDescent="0.3">
      <c r="A1206" s="13" t="str">
        <f t="shared" si="18"/>
        <v>leeca012010</v>
      </c>
      <c r="B1206" s="16" t="s">
        <v>137</v>
      </c>
      <c r="C1206" s="16">
        <v>2010</v>
      </c>
      <c r="D1206" s="16" t="s">
        <v>2331</v>
      </c>
      <c r="E1206" s="16">
        <v>183</v>
      </c>
      <c r="F1206" s="16">
        <v>6</v>
      </c>
      <c r="G1206" s="16">
        <v>6</v>
      </c>
      <c r="H1206" s="16">
        <v>1</v>
      </c>
    </row>
    <row r="1207" spans="1:8" x14ac:dyDescent="0.3">
      <c r="A1207" s="13" t="str">
        <f t="shared" si="18"/>
        <v>leecl022010</v>
      </c>
      <c r="B1207" s="16" t="s">
        <v>314</v>
      </c>
      <c r="C1207" s="16">
        <v>2010</v>
      </c>
      <c r="D1207" s="16" t="s">
        <v>2334</v>
      </c>
      <c r="E1207" s="16">
        <v>5</v>
      </c>
      <c r="F1207" s="16">
        <v>5</v>
      </c>
      <c r="G1207" s="16">
        <v>3</v>
      </c>
      <c r="H1207" s="16">
        <v>0</v>
      </c>
    </row>
    <row r="1208" spans="1:8" x14ac:dyDescent="0.3">
      <c r="A1208" s="13" t="str">
        <f t="shared" si="18"/>
        <v>leecl022010</v>
      </c>
      <c r="B1208" s="16" t="s">
        <v>314</v>
      </c>
      <c r="C1208" s="16">
        <v>2010</v>
      </c>
      <c r="D1208" s="16" t="s">
        <v>2334</v>
      </c>
      <c r="E1208" s="16">
        <v>5</v>
      </c>
      <c r="F1208" s="16">
        <v>9</v>
      </c>
      <c r="G1208" s="16">
        <v>1</v>
      </c>
      <c r="H1208" s="16">
        <v>1</v>
      </c>
    </row>
    <row r="1209" spans="1:8" x14ac:dyDescent="0.3">
      <c r="A1209" s="13" t="str">
        <f t="shared" si="18"/>
        <v>leede022010</v>
      </c>
      <c r="B1209" s="16" t="s">
        <v>138</v>
      </c>
      <c r="C1209" s="16">
        <v>2010</v>
      </c>
      <c r="D1209" s="16" t="s">
        <v>2335</v>
      </c>
      <c r="E1209" s="16">
        <v>784</v>
      </c>
      <c r="F1209" s="16">
        <v>92</v>
      </c>
      <c r="G1209" s="16">
        <v>6</v>
      </c>
      <c r="H1209" s="16">
        <v>73</v>
      </c>
    </row>
    <row r="1210" spans="1:8" x14ac:dyDescent="0.3">
      <c r="A1210" s="13" t="str">
        <f t="shared" si="18"/>
        <v>leede022010</v>
      </c>
      <c r="B1210" s="16" t="s">
        <v>138</v>
      </c>
      <c r="C1210" s="16">
        <v>2010</v>
      </c>
      <c r="D1210" s="16" t="s">
        <v>2335</v>
      </c>
      <c r="E1210" s="16">
        <v>283</v>
      </c>
      <c r="F1210" s="16">
        <v>24</v>
      </c>
      <c r="G1210" s="16">
        <v>1</v>
      </c>
      <c r="H1210" s="16">
        <v>26</v>
      </c>
    </row>
    <row r="1211" spans="1:8" x14ac:dyDescent="0.3">
      <c r="A1211" s="13" t="str">
        <f t="shared" si="18"/>
        <v>lerewan012010</v>
      </c>
      <c r="B1211" s="16" t="s">
        <v>565</v>
      </c>
      <c r="C1211" s="16">
        <v>2010</v>
      </c>
      <c r="D1211" s="16" t="s">
        <v>2334</v>
      </c>
      <c r="E1211" s="16">
        <v>3</v>
      </c>
      <c r="F1211" s="16">
        <v>5</v>
      </c>
      <c r="G1211" s="16">
        <v>0</v>
      </c>
      <c r="H1211" s="16">
        <v>0</v>
      </c>
    </row>
    <row r="1212" spans="1:8" x14ac:dyDescent="0.3">
      <c r="A1212" s="13" t="str">
        <f t="shared" si="18"/>
        <v>lerouch012010</v>
      </c>
      <c r="B1212" s="16" t="s">
        <v>1122</v>
      </c>
      <c r="C1212" s="16">
        <v>2010</v>
      </c>
      <c r="D1212" s="16" t="s">
        <v>2334</v>
      </c>
      <c r="E1212" s="16">
        <v>0</v>
      </c>
      <c r="F1212" s="16">
        <v>3</v>
      </c>
      <c r="G1212" s="16">
        <v>0</v>
      </c>
      <c r="H1212" s="16">
        <v>0</v>
      </c>
    </row>
    <row r="1213" spans="1:8" x14ac:dyDescent="0.3">
      <c r="A1213" s="13" t="str">
        <f t="shared" si="18"/>
        <v>lerouch012010</v>
      </c>
      <c r="B1213" s="16" t="s">
        <v>1122</v>
      </c>
      <c r="C1213" s="16">
        <v>2010</v>
      </c>
      <c r="D1213" s="16" t="s">
        <v>2334</v>
      </c>
      <c r="E1213" s="16">
        <v>0</v>
      </c>
      <c r="F1213" s="16">
        <v>0</v>
      </c>
      <c r="G1213" s="16">
        <v>0</v>
      </c>
      <c r="H1213" s="16">
        <v>0</v>
      </c>
    </row>
    <row r="1214" spans="1:8" x14ac:dyDescent="0.3">
      <c r="A1214" s="13" t="str">
        <f t="shared" si="18"/>
        <v>lestejo012010</v>
      </c>
      <c r="B1214" s="16" t="s">
        <v>673</v>
      </c>
      <c r="C1214" s="16">
        <v>2010</v>
      </c>
      <c r="D1214" s="16" t="s">
        <v>2334</v>
      </c>
      <c r="E1214" s="16">
        <v>5</v>
      </c>
      <c r="F1214" s="16">
        <v>35</v>
      </c>
      <c r="G1214" s="16">
        <v>3</v>
      </c>
      <c r="H1214" s="16">
        <v>2</v>
      </c>
    </row>
    <row r="1215" spans="1:8" x14ac:dyDescent="0.3">
      <c r="A1215" s="13" t="str">
        <f t="shared" si="18"/>
        <v>lewisco012010</v>
      </c>
      <c r="B1215" s="16" t="s">
        <v>315</v>
      </c>
      <c r="C1215" s="16">
        <v>2010</v>
      </c>
      <c r="D1215" s="16" t="s">
        <v>2334</v>
      </c>
      <c r="E1215" s="16">
        <v>8</v>
      </c>
      <c r="F1215" s="16">
        <v>12</v>
      </c>
      <c r="G1215" s="16">
        <v>5</v>
      </c>
      <c r="H1215" s="16">
        <v>0</v>
      </c>
    </row>
    <row r="1216" spans="1:8" x14ac:dyDescent="0.3">
      <c r="A1216" s="13" t="str">
        <f t="shared" si="18"/>
        <v>lewisfr022010</v>
      </c>
      <c r="B1216" s="16" t="s">
        <v>674</v>
      </c>
      <c r="C1216" s="16">
        <v>2010</v>
      </c>
      <c r="D1216" s="16" t="s">
        <v>2329</v>
      </c>
    </row>
    <row r="1217" spans="1:8" x14ac:dyDescent="0.3">
      <c r="A1217" s="13" t="str">
        <f t="shared" si="18"/>
        <v>lewisfr022010</v>
      </c>
      <c r="B1217" s="16" t="s">
        <v>674</v>
      </c>
      <c r="C1217" s="16">
        <v>2010</v>
      </c>
      <c r="D1217" s="16" t="s">
        <v>2330</v>
      </c>
    </row>
    <row r="1218" spans="1:8" x14ac:dyDescent="0.3">
      <c r="A1218" s="13" t="str">
        <f t="shared" si="18"/>
        <v>lewisfr022010</v>
      </c>
      <c r="B1218" s="16" t="s">
        <v>674</v>
      </c>
      <c r="C1218" s="16">
        <v>2010</v>
      </c>
      <c r="D1218" s="16" t="s">
        <v>2331</v>
      </c>
      <c r="E1218" s="16">
        <v>169</v>
      </c>
      <c r="F1218" s="16">
        <v>1</v>
      </c>
      <c r="G1218" s="16">
        <v>3</v>
      </c>
      <c r="H1218" s="16">
        <v>0</v>
      </c>
    </row>
    <row r="1219" spans="1:8" x14ac:dyDescent="0.3">
      <c r="A1219" s="13" t="str">
        <f t="shared" ref="A1219:A1282" si="19">(B1219&amp;C1219)</f>
        <v>lewisfr022010</v>
      </c>
      <c r="B1219" s="16" t="s">
        <v>674</v>
      </c>
      <c r="C1219" s="16">
        <v>2010</v>
      </c>
      <c r="D1219" s="16" t="s">
        <v>2332</v>
      </c>
    </row>
    <row r="1220" spans="1:8" x14ac:dyDescent="0.3">
      <c r="A1220" s="13" t="str">
        <f t="shared" si="19"/>
        <v>lewisje012010</v>
      </c>
      <c r="B1220" s="16" t="s">
        <v>815</v>
      </c>
      <c r="C1220" s="16">
        <v>2010</v>
      </c>
      <c r="D1220" s="16" t="s">
        <v>2334</v>
      </c>
      <c r="E1220" s="16">
        <v>1</v>
      </c>
      <c r="F1220" s="16">
        <v>5</v>
      </c>
      <c r="G1220" s="16">
        <v>0</v>
      </c>
      <c r="H1220" s="16">
        <v>0</v>
      </c>
    </row>
    <row r="1221" spans="1:8" x14ac:dyDescent="0.3">
      <c r="A1221" s="13" t="str">
        <f t="shared" si="19"/>
        <v>lewisro012010</v>
      </c>
      <c r="B1221" s="16" t="s">
        <v>1319</v>
      </c>
      <c r="C1221" s="16">
        <v>2010</v>
      </c>
      <c r="D1221" s="16" t="s">
        <v>2334</v>
      </c>
      <c r="E1221" s="16">
        <v>1</v>
      </c>
      <c r="F1221" s="16">
        <v>3</v>
      </c>
      <c r="G1221" s="16">
        <v>0</v>
      </c>
      <c r="H1221" s="16">
        <v>0</v>
      </c>
    </row>
    <row r="1222" spans="1:8" x14ac:dyDescent="0.3">
      <c r="A1222" s="13" t="str">
        <f t="shared" si="19"/>
        <v>lidgebr012010</v>
      </c>
      <c r="B1222" s="16" t="s">
        <v>316</v>
      </c>
      <c r="C1222" s="16">
        <v>2010</v>
      </c>
      <c r="D1222" s="16" t="s">
        <v>2334</v>
      </c>
      <c r="E1222" s="16">
        <v>1</v>
      </c>
      <c r="F1222" s="16">
        <v>8</v>
      </c>
      <c r="G1222" s="16">
        <v>0</v>
      </c>
      <c r="H1222" s="16">
        <v>0</v>
      </c>
    </row>
    <row r="1223" spans="1:8" x14ac:dyDescent="0.3">
      <c r="A1223" s="13" t="str">
        <f t="shared" si="19"/>
        <v>lillibr012010</v>
      </c>
      <c r="B1223" s="16" t="s">
        <v>954</v>
      </c>
      <c r="C1223" s="16">
        <v>2010</v>
      </c>
      <c r="D1223" s="16" t="s">
        <v>39</v>
      </c>
      <c r="E1223" s="16">
        <v>34</v>
      </c>
      <c r="F1223" s="16">
        <v>56</v>
      </c>
      <c r="G1223" s="16">
        <v>4</v>
      </c>
      <c r="H1223" s="16">
        <v>12</v>
      </c>
    </row>
    <row r="1224" spans="1:8" x14ac:dyDescent="0.3">
      <c r="A1224" s="13" t="str">
        <f t="shared" si="19"/>
        <v>lillibr012010</v>
      </c>
      <c r="B1224" s="16" t="s">
        <v>954</v>
      </c>
      <c r="C1224" s="16">
        <v>2010</v>
      </c>
      <c r="D1224" s="16" t="s">
        <v>40</v>
      </c>
      <c r="E1224" s="16">
        <v>1</v>
      </c>
      <c r="F1224" s="16">
        <v>1</v>
      </c>
      <c r="G1224" s="16">
        <v>0</v>
      </c>
      <c r="H1224" s="16">
        <v>0</v>
      </c>
    </row>
    <row r="1225" spans="1:8" x14ac:dyDescent="0.3">
      <c r="A1225" s="13" t="str">
        <f t="shared" si="19"/>
        <v>lillibr012010</v>
      </c>
      <c r="B1225" s="16" t="s">
        <v>954</v>
      </c>
      <c r="C1225" s="16">
        <v>2010</v>
      </c>
      <c r="D1225" s="16" t="s">
        <v>2329</v>
      </c>
    </row>
    <row r="1226" spans="1:8" x14ac:dyDescent="0.3">
      <c r="A1226" s="13" t="str">
        <f t="shared" si="19"/>
        <v>lillibr012010</v>
      </c>
      <c r="B1226" s="16" t="s">
        <v>954</v>
      </c>
      <c r="C1226" s="16">
        <v>2010</v>
      </c>
      <c r="D1226" s="16" t="s">
        <v>2330</v>
      </c>
    </row>
    <row r="1227" spans="1:8" x14ac:dyDescent="0.3">
      <c r="A1227" s="13" t="str">
        <f t="shared" si="19"/>
        <v>lillibr012010</v>
      </c>
      <c r="B1227" s="16" t="s">
        <v>954</v>
      </c>
      <c r="C1227" s="16">
        <v>2010</v>
      </c>
      <c r="D1227" s="16" t="s">
        <v>2331</v>
      </c>
      <c r="E1227" s="16">
        <v>8</v>
      </c>
      <c r="F1227" s="16">
        <v>0</v>
      </c>
      <c r="G1227" s="16">
        <v>0</v>
      </c>
      <c r="H1227" s="16">
        <v>0</v>
      </c>
    </row>
    <row r="1228" spans="1:8" x14ac:dyDescent="0.3">
      <c r="A1228" s="13" t="str">
        <f t="shared" si="19"/>
        <v>lillibr012010</v>
      </c>
      <c r="B1228" s="16" t="s">
        <v>954</v>
      </c>
      <c r="C1228" s="16">
        <v>2010</v>
      </c>
      <c r="D1228" s="16" t="s">
        <v>2332</v>
      </c>
    </row>
    <row r="1229" spans="1:8" x14ac:dyDescent="0.3">
      <c r="A1229" s="13" t="str">
        <f t="shared" si="19"/>
        <v>lillibr012010</v>
      </c>
      <c r="B1229" s="16" t="s">
        <v>954</v>
      </c>
      <c r="C1229" s="16">
        <v>2010</v>
      </c>
      <c r="D1229" s="16" t="s">
        <v>2333</v>
      </c>
      <c r="E1229" s="16">
        <v>1</v>
      </c>
      <c r="F1229" s="16">
        <v>0</v>
      </c>
      <c r="G1229" s="16">
        <v>0</v>
      </c>
      <c r="H1229" s="16">
        <v>0</v>
      </c>
    </row>
    <row r="1230" spans="1:8" x14ac:dyDescent="0.3">
      <c r="A1230" s="13" t="str">
        <f t="shared" si="19"/>
        <v>lillyte012010</v>
      </c>
      <c r="B1230" s="16" t="s">
        <v>139</v>
      </c>
      <c r="C1230" s="16">
        <v>2010</v>
      </c>
      <c r="D1230" s="16" t="s">
        <v>2334</v>
      </c>
      <c r="E1230" s="16">
        <v>7</v>
      </c>
      <c r="F1230" s="16">
        <v>13</v>
      </c>
      <c r="G1230" s="16">
        <v>2</v>
      </c>
      <c r="H1230" s="16">
        <v>2</v>
      </c>
    </row>
    <row r="1231" spans="1:8" x14ac:dyDescent="0.3">
      <c r="A1231" s="13" t="str">
        <f t="shared" si="19"/>
        <v>lillyte012010</v>
      </c>
      <c r="B1231" s="16" t="s">
        <v>139</v>
      </c>
      <c r="C1231" s="16">
        <v>2010</v>
      </c>
      <c r="D1231" s="16" t="s">
        <v>2334</v>
      </c>
      <c r="E1231" s="16">
        <v>3</v>
      </c>
      <c r="F1231" s="16">
        <v>8</v>
      </c>
      <c r="G1231" s="16">
        <v>0</v>
      </c>
      <c r="H1231" s="16">
        <v>0</v>
      </c>
    </row>
    <row r="1232" spans="1:8" x14ac:dyDescent="0.3">
      <c r="A1232" s="13" t="str">
        <f t="shared" si="19"/>
        <v>linceti012010</v>
      </c>
      <c r="B1232" s="16" t="s">
        <v>816</v>
      </c>
      <c r="C1232" s="16">
        <v>2010</v>
      </c>
      <c r="D1232" s="16" t="s">
        <v>2334</v>
      </c>
      <c r="E1232" s="16">
        <v>7</v>
      </c>
      <c r="F1232" s="16">
        <v>18</v>
      </c>
      <c r="G1232" s="16">
        <v>2</v>
      </c>
      <c r="H1232" s="16">
        <v>1</v>
      </c>
    </row>
    <row r="1233" spans="1:8" x14ac:dyDescent="0.3">
      <c r="A1233" s="13" t="str">
        <f t="shared" si="19"/>
        <v>lincobr012010</v>
      </c>
      <c r="B1233" s="16" t="s">
        <v>1320</v>
      </c>
      <c r="C1233" s="16">
        <v>2010</v>
      </c>
      <c r="D1233" s="16" t="s">
        <v>2334</v>
      </c>
      <c r="E1233" s="16">
        <v>6</v>
      </c>
      <c r="F1233" s="16">
        <v>7</v>
      </c>
      <c r="G1233" s="16">
        <v>0</v>
      </c>
      <c r="H1233" s="16">
        <v>0</v>
      </c>
    </row>
    <row r="1234" spans="1:8" x14ac:dyDescent="0.3">
      <c r="A1234" s="13" t="str">
        <f t="shared" si="19"/>
        <v>lincomi012010</v>
      </c>
      <c r="B1234" s="16" t="s">
        <v>140</v>
      </c>
      <c r="C1234" s="16">
        <v>2010</v>
      </c>
      <c r="D1234" s="16" t="s">
        <v>2334</v>
      </c>
      <c r="E1234" s="16">
        <v>2</v>
      </c>
      <c r="F1234" s="16">
        <v>2</v>
      </c>
      <c r="G1234" s="16">
        <v>0</v>
      </c>
      <c r="H1234" s="16">
        <v>0</v>
      </c>
    </row>
    <row r="1235" spans="1:8" x14ac:dyDescent="0.3">
      <c r="A1235" s="13" t="str">
        <f t="shared" si="19"/>
        <v>lindad012010</v>
      </c>
      <c r="B1235" s="16" t="s">
        <v>675</v>
      </c>
      <c r="C1235" s="16">
        <v>2010</v>
      </c>
      <c r="D1235" s="16" t="s">
        <v>2335</v>
      </c>
      <c r="E1235" s="16">
        <v>70</v>
      </c>
      <c r="F1235" s="16">
        <v>9</v>
      </c>
      <c r="G1235" s="16">
        <v>0</v>
      </c>
      <c r="H1235" s="16">
        <v>7</v>
      </c>
    </row>
    <row r="1236" spans="1:8" x14ac:dyDescent="0.3">
      <c r="A1236" s="13" t="str">
        <f t="shared" si="19"/>
        <v>lindad012010</v>
      </c>
      <c r="B1236" s="16" t="s">
        <v>675</v>
      </c>
      <c r="C1236" s="16">
        <v>2010</v>
      </c>
      <c r="D1236" s="16" t="s">
        <v>2330</v>
      </c>
    </row>
    <row r="1237" spans="1:8" x14ac:dyDescent="0.3">
      <c r="A1237" s="13" t="str">
        <f t="shared" si="19"/>
        <v>lindad012010</v>
      </c>
      <c r="B1237" s="16" t="s">
        <v>675</v>
      </c>
      <c r="C1237" s="16">
        <v>2010</v>
      </c>
      <c r="D1237" s="16" t="s">
        <v>2331</v>
      </c>
      <c r="E1237" s="16">
        <v>22</v>
      </c>
      <c r="F1237" s="16">
        <v>0</v>
      </c>
      <c r="G1237" s="16">
        <v>0</v>
      </c>
      <c r="H1237" s="16">
        <v>0</v>
      </c>
    </row>
    <row r="1238" spans="1:8" x14ac:dyDescent="0.3">
      <c r="A1238" s="13" t="str">
        <f t="shared" si="19"/>
        <v>lindsjo012010</v>
      </c>
      <c r="B1238" s="16" t="s">
        <v>1321</v>
      </c>
      <c r="C1238" s="16">
        <v>2010</v>
      </c>
      <c r="D1238" s="16" t="s">
        <v>2335</v>
      </c>
      <c r="E1238" s="16">
        <v>8</v>
      </c>
      <c r="F1238" s="16">
        <v>1</v>
      </c>
      <c r="G1238" s="16">
        <v>0</v>
      </c>
      <c r="H1238" s="16">
        <v>2</v>
      </c>
    </row>
    <row r="1239" spans="1:8" x14ac:dyDescent="0.3">
      <c r="A1239" s="13" t="str">
        <f t="shared" si="19"/>
        <v>lindsma012010</v>
      </c>
      <c r="B1239" s="16" t="s">
        <v>817</v>
      </c>
      <c r="C1239" s="16">
        <v>2010</v>
      </c>
      <c r="D1239" s="16" t="s">
        <v>2334</v>
      </c>
      <c r="E1239" s="16">
        <v>6</v>
      </c>
      <c r="F1239" s="16">
        <v>6</v>
      </c>
      <c r="G1239" s="16">
        <v>0</v>
      </c>
      <c r="H1239" s="16">
        <v>3</v>
      </c>
    </row>
    <row r="1240" spans="1:8" x14ac:dyDescent="0.3">
      <c r="A1240" s="13" t="str">
        <f t="shared" si="19"/>
        <v>linebsc012010</v>
      </c>
      <c r="B1240" s="16" t="s">
        <v>141</v>
      </c>
      <c r="C1240" s="16">
        <v>2010</v>
      </c>
      <c r="D1240" s="16" t="s">
        <v>2334</v>
      </c>
      <c r="E1240" s="16">
        <v>2</v>
      </c>
      <c r="F1240" s="16">
        <v>6</v>
      </c>
      <c r="G1240" s="16">
        <v>1</v>
      </c>
      <c r="H1240" s="16">
        <v>1</v>
      </c>
    </row>
    <row r="1241" spans="1:8" x14ac:dyDescent="0.3">
      <c r="A1241" s="13" t="str">
        <f t="shared" si="19"/>
        <v>linkjo012010</v>
      </c>
      <c r="B1241" s="16" t="s">
        <v>1322</v>
      </c>
      <c r="C1241" s="16">
        <v>2010</v>
      </c>
      <c r="D1241" s="16" t="s">
        <v>2334</v>
      </c>
      <c r="E1241" s="16">
        <v>0</v>
      </c>
      <c r="F1241" s="16">
        <v>1</v>
      </c>
      <c r="G1241" s="16">
        <v>0</v>
      </c>
      <c r="H1241" s="16">
        <v>0</v>
      </c>
    </row>
    <row r="1242" spans="1:8" x14ac:dyDescent="0.3">
      <c r="A1242" s="13" t="str">
        <f t="shared" si="19"/>
        <v>liriafr012010</v>
      </c>
      <c r="B1242" s="16" t="s">
        <v>566</v>
      </c>
      <c r="C1242" s="16">
        <v>2010</v>
      </c>
      <c r="D1242" s="16" t="s">
        <v>2334</v>
      </c>
      <c r="E1242" s="16">
        <v>4</v>
      </c>
      <c r="F1242" s="16">
        <v>24</v>
      </c>
      <c r="G1242" s="16">
        <v>1</v>
      </c>
      <c r="H1242" s="16">
        <v>1</v>
      </c>
    </row>
    <row r="1243" spans="1:8" x14ac:dyDescent="0.3">
      <c r="A1243" s="13" t="str">
        <f t="shared" si="19"/>
        <v>litscje012010</v>
      </c>
      <c r="B1243" s="16" t="s">
        <v>818</v>
      </c>
      <c r="C1243" s="16">
        <v>2010</v>
      </c>
      <c r="D1243" s="16" t="s">
        <v>2334</v>
      </c>
      <c r="E1243" s="16">
        <v>7</v>
      </c>
      <c r="F1243" s="16">
        <v>9</v>
      </c>
      <c r="G1243" s="16">
        <v>0</v>
      </c>
      <c r="H1243" s="16">
        <v>1</v>
      </c>
    </row>
    <row r="1244" spans="1:8" x14ac:dyDescent="0.3">
      <c r="A1244" s="13" t="str">
        <f t="shared" si="19"/>
        <v>loeka012010</v>
      </c>
      <c r="B1244" s="16" t="s">
        <v>470</v>
      </c>
      <c r="C1244" s="16">
        <v>2010</v>
      </c>
      <c r="D1244" s="16" t="s">
        <v>2334</v>
      </c>
      <c r="E1244" s="16">
        <v>6</v>
      </c>
      <c r="F1244" s="16">
        <v>9</v>
      </c>
      <c r="G1244" s="16">
        <v>2</v>
      </c>
      <c r="H1244" s="16">
        <v>1</v>
      </c>
    </row>
    <row r="1245" spans="1:8" x14ac:dyDescent="0.3">
      <c r="A1245" s="13" t="str">
        <f t="shared" si="19"/>
        <v>loganbo022010</v>
      </c>
      <c r="B1245" s="16" t="s">
        <v>677</v>
      </c>
      <c r="C1245" s="16">
        <v>2010</v>
      </c>
      <c r="D1245" s="16" t="s">
        <v>2334</v>
      </c>
      <c r="E1245" s="16">
        <v>1</v>
      </c>
      <c r="F1245" s="16">
        <v>3</v>
      </c>
      <c r="G1245" s="16">
        <v>0</v>
      </c>
      <c r="H1245" s="16">
        <v>0</v>
      </c>
    </row>
    <row r="1246" spans="1:8" x14ac:dyDescent="0.3">
      <c r="A1246" s="13" t="str">
        <f t="shared" si="19"/>
        <v>lohseky012010</v>
      </c>
      <c r="B1246" s="16" t="s">
        <v>253</v>
      </c>
      <c r="C1246" s="16">
        <v>2010</v>
      </c>
      <c r="D1246" s="16" t="s">
        <v>2330</v>
      </c>
    </row>
    <row r="1247" spans="1:8" x14ac:dyDescent="0.3">
      <c r="A1247" s="13" t="str">
        <f t="shared" si="19"/>
        <v>lohseky012010</v>
      </c>
      <c r="B1247" s="16" t="s">
        <v>253</v>
      </c>
      <c r="C1247" s="16">
        <v>2010</v>
      </c>
      <c r="D1247" s="16" t="s">
        <v>2331</v>
      </c>
      <c r="E1247" s="16">
        <v>2</v>
      </c>
      <c r="F1247" s="16">
        <v>0</v>
      </c>
      <c r="G1247" s="16">
        <v>0</v>
      </c>
      <c r="H1247" s="16">
        <v>0</v>
      </c>
    </row>
    <row r="1248" spans="1:8" x14ac:dyDescent="0.3">
      <c r="A1248" s="13" t="str">
        <f t="shared" si="19"/>
        <v>lohseky012010</v>
      </c>
      <c r="B1248" s="16" t="s">
        <v>253</v>
      </c>
      <c r="C1248" s="16">
        <v>2010</v>
      </c>
      <c r="D1248" s="16" t="s">
        <v>2334</v>
      </c>
      <c r="E1248" s="16">
        <v>9</v>
      </c>
      <c r="F1248" s="16">
        <v>17</v>
      </c>
      <c r="G1248" s="16">
        <v>1</v>
      </c>
      <c r="H1248" s="16">
        <v>4</v>
      </c>
    </row>
    <row r="1249" spans="1:8" x14ac:dyDescent="0.3">
      <c r="A1249" s="13" t="str">
        <f t="shared" si="19"/>
        <v>loneyja012010</v>
      </c>
      <c r="B1249" s="16" t="s">
        <v>678</v>
      </c>
      <c r="C1249" s="16">
        <v>2010</v>
      </c>
      <c r="D1249" s="16" t="s">
        <v>2335</v>
      </c>
      <c r="E1249" s="16">
        <v>1286</v>
      </c>
      <c r="F1249" s="16">
        <v>78</v>
      </c>
      <c r="G1249" s="16">
        <v>4</v>
      </c>
      <c r="H1249" s="16">
        <v>103</v>
      </c>
    </row>
    <row r="1250" spans="1:8" x14ac:dyDescent="0.3">
      <c r="A1250" s="13" t="str">
        <f t="shared" si="19"/>
        <v>longoev012010</v>
      </c>
      <c r="B1250" s="16" t="s">
        <v>955</v>
      </c>
      <c r="C1250" s="16">
        <v>2010</v>
      </c>
      <c r="D1250" s="16" t="s">
        <v>40</v>
      </c>
      <c r="E1250" s="16">
        <v>127</v>
      </c>
      <c r="F1250" s="16">
        <v>276</v>
      </c>
      <c r="G1250" s="16">
        <v>14</v>
      </c>
      <c r="H1250" s="16">
        <v>46</v>
      </c>
    </row>
    <row r="1251" spans="1:8" x14ac:dyDescent="0.3">
      <c r="A1251" s="13" t="str">
        <f t="shared" si="19"/>
        <v>lopezfe012010</v>
      </c>
      <c r="B1251" s="16" t="s">
        <v>254</v>
      </c>
      <c r="C1251" s="16">
        <v>2010</v>
      </c>
      <c r="D1251" s="16" t="s">
        <v>2335</v>
      </c>
      <c r="E1251" s="16">
        <v>11</v>
      </c>
      <c r="F1251" s="16">
        <v>0</v>
      </c>
      <c r="G1251" s="16">
        <v>0</v>
      </c>
      <c r="H1251" s="16">
        <v>0</v>
      </c>
    </row>
    <row r="1252" spans="1:8" x14ac:dyDescent="0.3">
      <c r="A1252" s="13" t="str">
        <f t="shared" si="19"/>
        <v>lopezfe012010</v>
      </c>
      <c r="B1252" s="16" t="s">
        <v>254</v>
      </c>
      <c r="C1252" s="16">
        <v>2010</v>
      </c>
      <c r="D1252" s="16" t="s">
        <v>39</v>
      </c>
      <c r="E1252" s="16">
        <v>35</v>
      </c>
      <c r="F1252" s="16">
        <v>51</v>
      </c>
      <c r="G1252" s="16">
        <v>0</v>
      </c>
      <c r="H1252" s="16">
        <v>14</v>
      </c>
    </row>
    <row r="1253" spans="1:8" x14ac:dyDescent="0.3">
      <c r="A1253" s="13" t="str">
        <f t="shared" si="19"/>
        <v>lopezfe012010</v>
      </c>
      <c r="B1253" s="16" t="s">
        <v>254</v>
      </c>
      <c r="C1253" s="16">
        <v>2010</v>
      </c>
      <c r="D1253" s="16" t="s">
        <v>39</v>
      </c>
      <c r="E1253" s="16">
        <v>4</v>
      </c>
      <c r="F1253" s="16">
        <v>6</v>
      </c>
      <c r="G1253" s="16">
        <v>0</v>
      </c>
      <c r="H1253" s="16">
        <v>0</v>
      </c>
    </row>
    <row r="1254" spans="1:8" x14ac:dyDescent="0.3">
      <c r="A1254" s="13" t="str">
        <f t="shared" si="19"/>
        <v>lopezfe012010</v>
      </c>
      <c r="B1254" s="16" t="s">
        <v>254</v>
      </c>
      <c r="C1254" s="16">
        <v>2010</v>
      </c>
      <c r="D1254" s="16" t="s">
        <v>40</v>
      </c>
      <c r="E1254" s="16">
        <v>24</v>
      </c>
      <c r="F1254" s="16">
        <v>102</v>
      </c>
      <c r="G1254" s="16">
        <v>10</v>
      </c>
      <c r="H1254" s="16">
        <v>9</v>
      </c>
    </row>
    <row r="1255" spans="1:8" x14ac:dyDescent="0.3">
      <c r="A1255" s="13" t="str">
        <f t="shared" si="19"/>
        <v>lopezfe012010</v>
      </c>
      <c r="B1255" s="16" t="s">
        <v>254</v>
      </c>
      <c r="C1255" s="16">
        <v>2010</v>
      </c>
      <c r="D1255" s="16" t="s">
        <v>40</v>
      </c>
      <c r="E1255" s="16">
        <v>1</v>
      </c>
      <c r="F1255" s="16">
        <v>0</v>
      </c>
      <c r="G1255" s="16">
        <v>1</v>
      </c>
      <c r="H1255" s="16">
        <v>0</v>
      </c>
    </row>
    <row r="1256" spans="1:8" x14ac:dyDescent="0.3">
      <c r="A1256" s="13" t="str">
        <f t="shared" si="19"/>
        <v>lopezfe012010</v>
      </c>
      <c r="B1256" s="16" t="s">
        <v>254</v>
      </c>
      <c r="C1256" s="16">
        <v>2010</v>
      </c>
      <c r="D1256" s="16" t="s">
        <v>2330</v>
      </c>
    </row>
    <row r="1257" spans="1:8" x14ac:dyDescent="0.3">
      <c r="A1257" s="13" t="str">
        <f t="shared" si="19"/>
        <v>lopezfe012010</v>
      </c>
      <c r="B1257" s="16" t="s">
        <v>254</v>
      </c>
      <c r="C1257" s="16">
        <v>2010</v>
      </c>
      <c r="D1257" s="16" t="s">
        <v>2331</v>
      </c>
      <c r="E1257" s="16">
        <v>0</v>
      </c>
      <c r="F1257" s="16">
        <v>0</v>
      </c>
      <c r="G1257" s="16">
        <v>0</v>
      </c>
      <c r="H1257" s="16">
        <v>0</v>
      </c>
    </row>
    <row r="1258" spans="1:8" x14ac:dyDescent="0.3">
      <c r="A1258" s="13" t="str">
        <f t="shared" si="19"/>
        <v>lopezfe012010</v>
      </c>
      <c r="B1258" s="16" t="s">
        <v>254</v>
      </c>
      <c r="C1258" s="16">
        <v>2010</v>
      </c>
      <c r="D1258" s="16" t="s">
        <v>2334</v>
      </c>
      <c r="E1258" s="16">
        <v>0</v>
      </c>
      <c r="F1258" s="16">
        <v>0</v>
      </c>
      <c r="G1258" s="16">
        <v>0</v>
      </c>
      <c r="H1258" s="16">
        <v>0</v>
      </c>
    </row>
    <row r="1259" spans="1:8" x14ac:dyDescent="0.3">
      <c r="A1259" s="13" t="str">
        <f t="shared" si="19"/>
        <v>lopezfe012010</v>
      </c>
      <c r="B1259" s="16" t="s">
        <v>254</v>
      </c>
      <c r="C1259" s="16">
        <v>2010</v>
      </c>
      <c r="D1259" s="16" t="s">
        <v>2333</v>
      </c>
      <c r="E1259" s="16">
        <v>20</v>
      </c>
      <c r="F1259" s="16">
        <v>43</v>
      </c>
      <c r="G1259" s="16">
        <v>2</v>
      </c>
      <c r="H1259" s="16">
        <v>5</v>
      </c>
    </row>
    <row r="1260" spans="1:8" x14ac:dyDescent="0.3">
      <c r="A1260" s="13" t="str">
        <f t="shared" si="19"/>
        <v>lopezfe012010</v>
      </c>
      <c r="B1260" s="16" t="s">
        <v>254</v>
      </c>
      <c r="C1260" s="16">
        <v>2010</v>
      </c>
      <c r="D1260" s="16" t="s">
        <v>2333</v>
      </c>
      <c r="E1260" s="16">
        <v>2</v>
      </c>
      <c r="F1260" s="16">
        <v>0</v>
      </c>
      <c r="G1260" s="16">
        <v>0</v>
      </c>
      <c r="H1260" s="16">
        <v>0</v>
      </c>
    </row>
    <row r="1261" spans="1:8" x14ac:dyDescent="0.3">
      <c r="A1261" s="13" t="str">
        <f t="shared" si="19"/>
        <v>lopezja022010</v>
      </c>
      <c r="B1261" s="16" t="s">
        <v>387</v>
      </c>
      <c r="C1261" s="16">
        <v>2010</v>
      </c>
      <c r="D1261" s="16" t="s">
        <v>2334</v>
      </c>
      <c r="E1261" s="16">
        <v>3</v>
      </c>
      <c r="F1261" s="16">
        <v>13</v>
      </c>
      <c r="G1261" s="16">
        <v>2</v>
      </c>
      <c r="H1261" s="16">
        <v>1</v>
      </c>
    </row>
    <row r="1262" spans="1:8" x14ac:dyDescent="0.3">
      <c r="A1262" s="13" t="str">
        <f t="shared" si="19"/>
        <v>lopezja022010</v>
      </c>
      <c r="B1262" s="16" t="s">
        <v>387</v>
      </c>
      <c r="C1262" s="16">
        <v>2010</v>
      </c>
      <c r="D1262" s="16" t="s">
        <v>2334</v>
      </c>
      <c r="E1262" s="16">
        <v>1</v>
      </c>
      <c r="F1262" s="16">
        <v>9</v>
      </c>
      <c r="G1262" s="16">
        <v>0</v>
      </c>
      <c r="H1262" s="16">
        <v>0</v>
      </c>
    </row>
    <row r="1263" spans="1:8" x14ac:dyDescent="0.3">
      <c r="A1263" s="13" t="str">
        <f t="shared" si="19"/>
        <v>lopezjo012010</v>
      </c>
      <c r="B1263" s="16" t="s">
        <v>471</v>
      </c>
      <c r="C1263" s="16">
        <v>2010</v>
      </c>
      <c r="D1263" s="16" t="s">
        <v>40</v>
      </c>
      <c r="E1263" s="16">
        <v>107</v>
      </c>
      <c r="F1263" s="16">
        <v>322</v>
      </c>
      <c r="G1263" s="16">
        <v>18</v>
      </c>
      <c r="H1263" s="16">
        <v>29</v>
      </c>
    </row>
    <row r="1264" spans="1:8" x14ac:dyDescent="0.3">
      <c r="A1264" s="13" t="str">
        <f t="shared" si="19"/>
        <v>lopezro012010</v>
      </c>
      <c r="B1264" s="16" t="s">
        <v>142</v>
      </c>
      <c r="C1264" s="16">
        <v>2010</v>
      </c>
      <c r="D1264" s="16" t="s">
        <v>2334</v>
      </c>
      <c r="E1264" s="16">
        <v>10</v>
      </c>
      <c r="F1264" s="16">
        <v>25</v>
      </c>
      <c r="G1264" s="16">
        <v>4</v>
      </c>
      <c r="H1264" s="16">
        <v>2</v>
      </c>
    </row>
    <row r="1265" spans="1:8" x14ac:dyDescent="0.3">
      <c r="A1265" s="13" t="str">
        <f t="shared" si="19"/>
        <v>lopezwi012010</v>
      </c>
      <c r="B1265" s="16" t="s">
        <v>1124</v>
      </c>
      <c r="C1265" s="16">
        <v>2010</v>
      </c>
      <c r="D1265" s="16" t="s">
        <v>2334</v>
      </c>
      <c r="E1265" s="16">
        <v>7</v>
      </c>
      <c r="F1265" s="16">
        <v>15</v>
      </c>
      <c r="G1265" s="16">
        <v>0</v>
      </c>
      <c r="H1265" s="16">
        <v>1</v>
      </c>
    </row>
    <row r="1266" spans="1:8" x14ac:dyDescent="0.3">
      <c r="A1266" s="13" t="str">
        <f t="shared" si="19"/>
        <v>lowede012010</v>
      </c>
      <c r="B1266" s="16" t="s">
        <v>143</v>
      </c>
      <c r="C1266" s="16">
        <v>2010</v>
      </c>
      <c r="D1266" s="16" t="s">
        <v>2334</v>
      </c>
      <c r="E1266" s="16">
        <v>14</v>
      </c>
      <c r="F1266" s="16">
        <v>30</v>
      </c>
      <c r="G1266" s="16">
        <v>0</v>
      </c>
      <c r="H1266" s="16">
        <v>1</v>
      </c>
    </row>
    <row r="1267" spans="1:8" x14ac:dyDescent="0.3">
      <c r="A1267" s="13" t="str">
        <f t="shared" si="19"/>
        <v>lowelmi012010</v>
      </c>
      <c r="B1267" s="16" t="s">
        <v>144</v>
      </c>
      <c r="C1267" s="16">
        <v>2010</v>
      </c>
      <c r="D1267" s="16" t="s">
        <v>2335</v>
      </c>
      <c r="E1267" s="16">
        <v>310</v>
      </c>
      <c r="F1267" s="16">
        <v>24</v>
      </c>
      <c r="G1267" s="16">
        <v>2</v>
      </c>
      <c r="H1267" s="16">
        <v>35</v>
      </c>
    </row>
    <row r="1268" spans="1:8" x14ac:dyDescent="0.3">
      <c r="A1268" s="13" t="str">
        <f t="shared" si="19"/>
        <v>lowelmi012010</v>
      </c>
      <c r="B1268" s="16" t="s">
        <v>144</v>
      </c>
      <c r="C1268" s="16">
        <v>2010</v>
      </c>
      <c r="D1268" s="16" t="s">
        <v>40</v>
      </c>
      <c r="E1268" s="16">
        <v>2</v>
      </c>
      <c r="F1268" s="16">
        <v>6</v>
      </c>
      <c r="G1268" s="16">
        <v>0</v>
      </c>
      <c r="H1268" s="16">
        <v>1</v>
      </c>
    </row>
    <row r="1269" spans="1:8" x14ac:dyDescent="0.3">
      <c r="A1269" s="13" t="str">
        <f t="shared" si="19"/>
        <v>lowema012010</v>
      </c>
      <c r="B1269" s="16" t="s">
        <v>679</v>
      </c>
      <c r="C1269" s="16">
        <v>2010</v>
      </c>
      <c r="D1269" s="16" t="s">
        <v>2334</v>
      </c>
      <c r="E1269" s="16">
        <v>0</v>
      </c>
      <c r="F1269" s="16">
        <v>1</v>
      </c>
      <c r="G1269" s="16">
        <v>0</v>
      </c>
      <c r="H1269" s="16">
        <v>0</v>
      </c>
    </row>
    <row r="1270" spans="1:8" x14ac:dyDescent="0.3">
      <c r="A1270" s="13" t="str">
        <f t="shared" si="19"/>
        <v>lowema012010</v>
      </c>
      <c r="B1270" s="16" t="s">
        <v>679</v>
      </c>
      <c r="C1270" s="16">
        <v>2010</v>
      </c>
      <c r="D1270" s="16" t="s">
        <v>2334</v>
      </c>
      <c r="E1270" s="16">
        <v>0</v>
      </c>
      <c r="F1270" s="16">
        <v>0</v>
      </c>
      <c r="G1270" s="16">
        <v>0</v>
      </c>
      <c r="H1270" s="16">
        <v>0</v>
      </c>
    </row>
    <row r="1271" spans="1:8" x14ac:dyDescent="0.3">
      <c r="A1271" s="13" t="str">
        <f t="shared" si="19"/>
        <v>lowrije012010</v>
      </c>
      <c r="B1271" s="16" t="s">
        <v>956</v>
      </c>
      <c r="C1271" s="16">
        <v>2010</v>
      </c>
      <c r="D1271" s="16" t="s">
        <v>2335</v>
      </c>
      <c r="E1271" s="16">
        <v>10</v>
      </c>
      <c r="F1271" s="16">
        <v>2</v>
      </c>
      <c r="G1271" s="16">
        <v>1</v>
      </c>
      <c r="H1271" s="16">
        <v>2</v>
      </c>
    </row>
    <row r="1272" spans="1:8" x14ac:dyDescent="0.3">
      <c r="A1272" s="13" t="str">
        <f t="shared" si="19"/>
        <v>lowrije012010</v>
      </c>
      <c r="B1272" s="16" t="s">
        <v>956</v>
      </c>
      <c r="C1272" s="16">
        <v>2010</v>
      </c>
      <c r="D1272" s="16" t="s">
        <v>39</v>
      </c>
      <c r="E1272" s="16">
        <v>44</v>
      </c>
      <c r="F1272" s="16">
        <v>77</v>
      </c>
      <c r="G1272" s="16">
        <v>3</v>
      </c>
      <c r="H1272" s="16">
        <v>14</v>
      </c>
    </row>
    <row r="1273" spans="1:8" x14ac:dyDescent="0.3">
      <c r="A1273" s="13" t="str">
        <f t="shared" si="19"/>
        <v>lowrije012010</v>
      </c>
      <c r="B1273" s="16" t="s">
        <v>956</v>
      </c>
      <c r="C1273" s="16">
        <v>2010</v>
      </c>
      <c r="D1273" s="16" t="s">
        <v>40</v>
      </c>
      <c r="E1273" s="16">
        <v>0</v>
      </c>
      <c r="F1273" s="16">
        <v>1</v>
      </c>
      <c r="G1273" s="16">
        <v>0</v>
      </c>
      <c r="H1273" s="16">
        <v>0</v>
      </c>
    </row>
    <row r="1274" spans="1:8" x14ac:dyDescent="0.3">
      <c r="A1274" s="13" t="str">
        <f t="shared" si="19"/>
        <v>lowrije012010</v>
      </c>
      <c r="B1274" s="16" t="s">
        <v>956</v>
      </c>
      <c r="C1274" s="16">
        <v>2010</v>
      </c>
      <c r="D1274" s="16" t="s">
        <v>2333</v>
      </c>
      <c r="E1274" s="16">
        <v>26</v>
      </c>
      <c r="F1274" s="16">
        <v>46</v>
      </c>
      <c r="G1274" s="16">
        <v>1</v>
      </c>
      <c r="H1274" s="16">
        <v>17</v>
      </c>
    </row>
    <row r="1275" spans="1:8" x14ac:dyDescent="0.3">
      <c r="A1275" s="13" t="str">
        <f t="shared" si="19"/>
        <v>lucrojo012010</v>
      </c>
      <c r="B1275" s="16" t="s">
        <v>1323</v>
      </c>
      <c r="C1275" s="16">
        <v>2010</v>
      </c>
      <c r="D1275" s="16" t="s">
        <v>2336</v>
      </c>
      <c r="E1275" s="16">
        <v>614</v>
      </c>
      <c r="F1275" s="16">
        <v>44</v>
      </c>
      <c r="G1275" s="16">
        <v>5</v>
      </c>
      <c r="H1275" s="16">
        <v>6</v>
      </c>
    </row>
    <row r="1276" spans="1:8" x14ac:dyDescent="0.3">
      <c r="A1276" s="13" t="str">
        <f t="shared" si="19"/>
        <v>lucydo012010</v>
      </c>
      <c r="B1276" s="16" t="s">
        <v>819</v>
      </c>
      <c r="C1276" s="16">
        <v>2010</v>
      </c>
      <c r="D1276" s="16" t="s">
        <v>2336</v>
      </c>
      <c r="E1276" s="16">
        <v>43</v>
      </c>
      <c r="F1276" s="16">
        <v>0</v>
      </c>
      <c r="G1276" s="16">
        <v>0</v>
      </c>
      <c r="H1276" s="16">
        <v>0</v>
      </c>
    </row>
    <row r="1277" spans="1:8" x14ac:dyDescent="0.3">
      <c r="A1277" s="13" t="str">
        <f t="shared" si="19"/>
        <v>ludwiry012010</v>
      </c>
      <c r="B1277" s="16" t="s">
        <v>318</v>
      </c>
      <c r="C1277" s="16">
        <v>2010</v>
      </c>
      <c r="D1277" s="16" t="s">
        <v>2329</v>
      </c>
    </row>
    <row r="1278" spans="1:8" x14ac:dyDescent="0.3">
      <c r="A1278" s="13" t="str">
        <f t="shared" si="19"/>
        <v>ludwiry012010</v>
      </c>
      <c r="B1278" s="16" t="s">
        <v>318</v>
      </c>
      <c r="C1278" s="16">
        <v>2010</v>
      </c>
      <c r="D1278" s="16" t="s">
        <v>2330</v>
      </c>
    </row>
    <row r="1279" spans="1:8" x14ac:dyDescent="0.3">
      <c r="A1279" s="13" t="str">
        <f t="shared" si="19"/>
        <v>ludwiry012010</v>
      </c>
      <c r="B1279" s="16" t="s">
        <v>318</v>
      </c>
      <c r="C1279" s="16">
        <v>2010</v>
      </c>
      <c r="D1279" s="16" t="s">
        <v>2331</v>
      </c>
      <c r="E1279" s="16">
        <v>143</v>
      </c>
      <c r="F1279" s="16">
        <v>2</v>
      </c>
      <c r="G1279" s="16">
        <v>0</v>
      </c>
      <c r="H1279" s="16">
        <v>0</v>
      </c>
    </row>
    <row r="1280" spans="1:8" x14ac:dyDescent="0.3">
      <c r="A1280" s="13" t="str">
        <f t="shared" si="19"/>
        <v>ludwiry012010</v>
      </c>
      <c r="B1280" s="16" t="s">
        <v>318</v>
      </c>
      <c r="C1280" s="16">
        <v>2010</v>
      </c>
      <c r="D1280" s="16" t="s">
        <v>2331</v>
      </c>
      <c r="E1280" s="16">
        <v>117</v>
      </c>
      <c r="F1280" s="16">
        <v>2</v>
      </c>
      <c r="G1280" s="16">
        <v>2</v>
      </c>
      <c r="H1280" s="16">
        <v>0</v>
      </c>
    </row>
    <row r="1281" spans="1:8" x14ac:dyDescent="0.3">
      <c r="A1281" s="13" t="str">
        <f t="shared" si="19"/>
        <v>ludwiry012010</v>
      </c>
      <c r="B1281" s="16" t="s">
        <v>318</v>
      </c>
      <c r="C1281" s="16">
        <v>2010</v>
      </c>
      <c r="D1281" s="16" t="s">
        <v>2332</v>
      </c>
    </row>
    <row r="1282" spans="1:8" x14ac:dyDescent="0.3">
      <c r="A1282" s="13" t="str">
        <f t="shared" si="19"/>
        <v>ludwiry012010</v>
      </c>
      <c r="B1282" s="16" t="s">
        <v>318</v>
      </c>
      <c r="C1282" s="16">
        <v>2010</v>
      </c>
      <c r="D1282" s="16" t="s">
        <v>2332</v>
      </c>
    </row>
    <row r="1283" spans="1:8" x14ac:dyDescent="0.3">
      <c r="A1283" s="13" t="str">
        <f t="shared" ref="A1283:A1346" si="20">(B1283&amp;C1283)</f>
        <v>luebkco012010</v>
      </c>
      <c r="B1283" s="16" t="s">
        <v>1324</v>
      </c>
      <c r="C1283" s="16">
        <v>2010</v>
      </c>
      <c r="D1283" s="16" t="s">
        <v>2334</v>
      </c>
      <c r="E1283" s="16">
        <v>1</v>
      </c>
      <c r="F1283" s="16">
        <v>5</v>
      </c>
      <c r="G1283" s="16">
        <v>2</v>
      </c>
      <c r="H1283" s="16">
        <v>0</v>
      </c>
    </row>
    <row r="1284" spans="1:8" x14ac:dyDescent="0.3">
      <c r="A1284" s="13" t="str">
        <f t="shared" si="20"/>
        <v>lugoju012010</v>
      </c>
      <c r="B1284" s="16" t="s">
        <v>145</v>
      </c>
      <c r="C1284" s="16">
        <v>2010</v>
      </c>
      <c r="D1284" s="16" t="s">
        <v>39</v>
      </c>
      <c r="E1284" s="16">
        <v>93</v>
      </c>
      <c r="F1284" s="16">
        <v>131</v>
      </c>
      <c r="G1284" s="16">
        <v>1</v>
      </c>
      <c r="H1284" s="16">
        <v>26</v>
      </c>
    </row>
    <row r="1285" spans="1:8" x14ac:dyDescent="0.3">
      <c r="A1285" s="13" t="str">
        <f t="shared" si="20"/>
        <v>lugoju012010</v>
      </c>
      <c r="B1285" s="16" t="s">
        <v>145</v>
      </c>
      <c r="C1285" s="16">
        <v>2010</v>
      </c>
      <c r="D1285" s="16" t="s">
        <v>40</v>
      </c>
      <c r="E1285" s="16">
        <v>0</v>
      </c>
      <c r="F1285" s="16">
        <v>1</v>
      </c>
      <c r="G1285" s="16">
        <v>0</v>
      </c>
      <c r="H1285" s="16">
        <v>0</v>
      </c>
    </row>
    <row r="1286" spans="1:8" x14ac:dyDescent="0.3">
      <c r="A1286" s="13" t="str">
        <f t="shared" si="20"/>
        <v>lugoju012010</v>
      </c>
      <c r="B1286" s="16" t="s">
        <v>145</v>
      </c>
      <c r="C1286" s="16">
        <v>2010</v>
      </c>
      <c r="D1286" s="16" t="s">
        <v>2330</v>
      </c>
    </row>
    <row r="1287" spans="1:8" x14ac:dyDescent="0.3">
      <c r="A1287" s="13" t="str">
        <f t="shared" si="20"/>
        <v>lugoju012010</v>
      </c>
      <c r="B1287" s="16" t="s">
        <v>145</v>
      </c>
      <c r="C1287" s="16">
        <v>2010</v>
      </c>
      <c r="D1287" s="16" t="s">
        <v>2331</v>
      </c>
      <c r="E1287" s="16">
        <v>1</v>
      </c>
      <c r="F1287" s="16">
        <v>0</v>
      </c>
      <c r="G1287" s="16">
        <v>0</v>
      </c>
      <c r="H1287" s="16">
        <v>0</v>
      </c>
    </row>
    <row r="1288" spans="1:8" x14ac:dyDescent="0.3">
      <c r="A1288" s="13" t="str">
        <f t="shared" si="20"/>
        <v>lugoju012010</v>
      </c>
      <c r="B1288" s="16" t="s">
        <v>145</v>
      </c>
      <c r="C1288" s="16">
        <v>2010</v>
      </c>
      <c r="D1288" s="16" t="s">
        <v>2333</v>
      </c>
      <c r="E1288" s="16">
        <v>25</v>
      </c>
      <c r="F1288" s="16">
        <v>48</v>
      </c>
      <c r="G1288" s="16">
        <v>1</v>
      </c>
      <c r="H1288" s="16">
        <v>11</v>
      </c>
    </row>
    <row r="1289" spans="1:8" x14ac:dyDescent="0.3">
      <c r="A1289" s="13" t="str">
        <f t="shared" si="20"/>
        <v>lunahe012010</v>
      </c>
      <c r="B1289" s="16" t="s">
        <v>472</v>
      </c>
      <c r="C1289" s="16">
        <v>2010</v>
      </c>
      <c r="D1289" s="16" t="s">
        <v>39</v>
      </c>
      <c r="E1289" s="16">
        <v>1</v>
      </c>
      <c r="F1289" s="16">
        <v>1</v>
      </c>
      <c r="G1289" s="16">
        <v>0</v>
      </c>
      <c r="H1289" s="16">
        <v>0</v>
      </c>
    </row>
    <row r="1290" spans="1:8" x14ac:dyDescent="0.3">
      <c r="A1290" s="13" t="str">
        <f t="shared" si="20"/>
        <v>lunahe012010</v>
      </c>
      <c r="B1290" s="16" t="s">
        <v>472</v>
      </c>
      <c r="C1290" s="16">
        <v>2010</v>
      </c>
      <c r="D1290" s="16" t="s">
        <v>40</v>
      </c>
      <c r="E1290" s="16">
        <v>2</v>
      </c>
      <c r="F1290" s="16">
        <v>5</v>
      </c>
      <c r="G1290" s="16">
        <v>0</v>
      </c>
      <c r="H1290" s="16">
        <v>1</v>
      </c>
    </row>
    <row r="1291" spans="1:8" x14ac:dyDescent="0.3">
      <c r="A1291" s="13" t="str">
        <f t="shared" si="20"/>
        <v>lyonbr012010</v>
      </c>
      <c r="B1291" s="16" t="s">
        <v>255</v>
      </c>
      <c r="C1291" s="16">
        <v>2010</v>
      </c>
      <c r="D1291" s="16" t="s">
        <v>2334</v>
      </c>
      <c r="E1291" s="16">
        <v>12</v>
      </c>
      <c r="F1291" s="16">
        <v>12</v>
      </c>
      <c r="G1291" s="16">
        <v>2</v>
      </c>
      <c r="H1291" s="16">
        <v>0</v>
      </c>
    </row>
    <row r="1292" spans="1:8" x14ac:dyDescent="0.3">
      <c r="A1292" s="13" t="str">
        <f t="shared" si="20"/>
        <v>macdomi012010</v>
      </c>
      <c r="B1292" s="16" t="s">
        <v>256</v>
      </c>
      <c r="C1292" s="16">
        <v>2010</v>
      </c>
      <c r="D1292" s="16" t="s">
        <v>2334</v>
      </c>
      <c r="E1292" s="16">
        <v>1</v>
      </c>
      <c r="F1292" s="16">
        <v>2</v>
      </c>
      <c r="G1292" s="16">
        <v>1</v>
      </c>
      <c r="H1292" s="16">
        <v>0</v>
      </c>
    </row>
    <row r="1293" spans="1:8" x14ac:dyDescent="0.3">
      <c r="A1293" s="13" t="str">
        <f t="shared" si="20"/>
        <v>maclaev012010</v>
      </c>
      <c r="B1293" s="16" t="s">
        <v>1325</v>
      </c>
      <c r="C1293" s="16">
        <v>2010</v>
      </c>
      <c r="D1293" s="16" t="s">
        <v>2334</v>
      </c>
      <c r="E1293" s="16">
        <v>0</v>
      </c>
      <c r="F1293" s="16">
        <v>0</v>
      </c>
      <c r="G1293" s="16">
        <v>0</v>
      </c>
      <c r="H1293" s="16">
        <v>0</v>
      </c>
    </row>
    <row r="1294" spans="1:8" x14ac:dyDescent="0.3">
      <c r="A1294" s="13" t="str">
        <f t="shared" si="20"/>
        <v>madsory012010</v>
      </c>
      <c r="B1294" s="16" t="s">
        <v>388</v>
      </c>
      <c r="C1294" s="16">
        <v>2010</v>
      </c>
      <c r="D1294" s="16" t="s">
        <v>2334</v>
      </c>
      <c r="E1294" s="16">
        <v>2</v>
      </c>
      <c r="F1294" s="16">
        <v>3</v>
      </c>
      <c r="G1294" s="16">
        <v>0</v>
      </c>
      <c r="H1294" s="16">
        <v>0</v>
      </c>
    </row>
    <row r="1295" spans="1:8" x14ac:dyDescent="0.3">
      <c r="A1295" s="13" t="str">
        <f t="shared" si="20"/>
        <v>mahayro012010</v>
      </c>
      <c r="B1295" s="16" t="s">
        <v>146</v>
      </c>
      <c r="C1295" s="16">
        <v>2010</v>
      </c>
      <c r="D1295" s="16" t="s">
        <v>2334</v>
      </c>
      <c r="E1295" s="16">
        <v>2</v>
      </c>
      <c r="F1295" s="16">
        <v>1</v>
      </c>
      <c r="G1295" s="16">
        <v>0</v>
      </c>
      <c r="H1295" s="16">
        <v>0</v>
      </c>
    </row>
    <row r="1296" spans="1:8" x14ac:dyDescent="0.3">
      <c r="A1296" s="13" t="str">
        <f t="shared" si="20"/>
        <v>maholpa012010</v>
      </c>
      <c r="B1296" s="16" t="s">
        <v>567</v>
      </c>
      <c r="C1296" s="16">
        <v>2010</v>
      </c>
      <c r="D1296" s="16" t="s">
        <v>2334</v>
      </c>
      <c r="E1296" s="16">
        <v>12</v>
      </c>
      <c r="F1296" s="16">
        <v>33</v>
      </c>
      <c r="G1296" s="16">
        <v>3</v>
      </c>
      <c r="H1296" s="16">
        <v>2</v>
      </c>
    </row>
    <row r="1297" spans="1:8" x14ac:dyDescent="0.3">
      <c r="A1297" s="13" t="str">
        <f t="shared" si="20"/>
        <v>maiermi012010</v>
      </c>
      <c r="B1297" s="16" t="s">
        <v>680</v>
      </c>
      <c r="C1297" s="16">
        <v>2010</v>
      </c>
      <c r="D1297" s="16" t="s">
        <v>2335</v>
      </c>
      <c r="E1297" s="16">
        <v>1</v>
      </c>
      <c r="F1297" s="16">
        <v>1</v>
      </c>
      <c r="G1297" s="16">
        <v>0</v>
      </c>
      <c r="H1297" s="16">
        <v>0</v>
      </c>
    </row>
    <row r="1298" spans="1:8" x14ac:dyDescent="0.3">
      <c r="A1298" s="13" t="str">
        <f t="shared" si="20"/>
        <v>maiermi012010</v>
      </c>
      <c r="B1298" s="16" t="s">
        <v>680</v>
      </c>
      <c r="C1298" s="16">
        <v>2010</v>
      </c>
      <c r="D1298" s="16" t="s">
        <v>2329</v>
      </c>
    </row>
    <row r="1299" spans="1:8" x14ac:dyDescent="0.3">
      <c r="A1299" s="13" t="str">
        <f t="shared" si="20"/>
        <v>maiermi012010</v>
      </c>
      <c r="B1299" s="16" t="s">
        <v>680</v>
      </c>
      <c r="C1299" s="16">
        <v>2010</v>
      </c>
      <c r="D1299" s="16" t="s">
        <v>2330</v>
      </c>
    </row>
    <row r="1300" spans="1:8" x14ac:dyDescent="0.3">
      <c r="A1300" s="13" t="str">
        <f t="shared" si="20"/>
        <v>maiermi012010</v>
      </c>
      <c r="B1300" s="16" t="s">
        <v>680</v>
      </c>
      <c r="C1300" s="16">
        <v>2010</v>
      </c>
      <c r="D1300" s="16" t="s">
        <v>2331</v>
      </c>
      <c r="E1300" s="16">
        <v>259</v>
      </c>
      <c r="F1300" s="16">
        <v>4</v>
      </c>
      <c r="G1300" s="16">
        <v>5</v>
      </c>
      <c r="H1300" s="16">
        <v>1</v>
      </c>
    </row>
    <row r="1301" spans="1:8" x14ac:dyDescent="0.3">
      <c r="A1301" s="13" t="str">
        <f t="shared" si="20"/>
        <v>maiermi012010</v>
      </c>
      <c r="B1301" s="16" t="s">
        <v>680</v>
      </c>
      <c r="C1301" s="16">
        <v>2010</v>
      </c>
      <c r="D1301" s="16" t="s">
        <v>2332</v>
      </c>
    </row>
    <row r="1302" spans="1:8" x14ac:dyDescent="0.3">
      <c r="A1302" s="13" t="str">
        <f t="shared" si="20"/>
        <v>mainejo012010</v>
      </c>
      <c r="B1302" s="16" t="s">
        <v>473</v>
      </c>
      <c r="C1302" s="16">
        <v>2010</v>
      </c>
      <c r="D1302" s="16" t="s">
        <v>2334</v>
      </c>
      <c r="E1302" s="16">
        <v>1</v>
      </c>
      <c r="F1302" s="16">
        <v>6</v>
      </c>
      <c r="G1302" s="16">
        <v>1</v>
      </c>
      <c r="H1302" s="16">
        <v>0</v>
      </c>
    </row>
    <row r="1303" spans="1:8" x14ac:dyDescent="0.3">
      <c r="A1303" s="13" t="str">
        <f t="shared" si="20"/>
        <v>mainesc012010</v>
      </c>
      <c r="B1303" s="16" t="s">
        <v>1326</v>
      </c>
      <c r="C1303" s="16">
        <v>2010</v>
      </c>
      <c r="D1303" s="16" t="s">
        <v>2334</v>
      </c>
      <c r="E1303" s="16">
        <v>0</v>
      </c>
      <c r="F1303" s="16">
        <v>2</v>
      </c>
      <c r="G1303" s="16">
        <v>0</v>
      </c>
      <c r="H1303" s="16">
        <v>0</v>
      </c>
    </row>
    <row r="1304" spans="1:8" x14ac:dyDescent="0.3">
      <c r="A1304" s="13" t="str">
        <f t="shared" si="20"/>
        <v>majewga012010</v>
      </c>
      <c r="B1304" s="16" t="s">
        <v>474</v>
      </c>
      <c r="C1304" s="16">
        <v>2010</v>
      </c>
      <c r="D1304" s="16" t="s">
        <v>2334</v>
      </c>
      <c r="E1304" s="16">
        <v>1</v>
      </c>
      <c r="F1304" s="16">
        <v>1</v>
      </c>
      <c r="G1304" s="16">
        <v>0</v>
      </c>
      <c r="H1304" s="16">
        <v>0</v>
      </c>
    </row>
    <row r="1305" spans="1:8" x14ac:dyDescent="0.3">
      <c r="A1305" s="13" t="str">
        <f t="shared" si="20"/>
        <v>maldoca032010</v>
      </c>
      <c r="B1305" s="16" t="s">
        <v>681</v>
      </c>
      <c r="C1305" s="16">
        <v>2010</v>
      </c>
      <c r="D1305" s="16" t="s">
        <v>2336</v>
      </c>
      <c r="E1305" s="16">
        <v>10</v>
      </c>
      <c r="F1305" s="16">
        <v>2</v>
      </c>
      <c r="G1305" s="16">
        <v>0</v>
      </c>
      <c r="H1305" s="16">
        <v>0</v>
      </c>
    </row>
    <row r="1306" spans="1:8" x14ac:dyDescent="0.3">
      <c r="A1306" s="13" t="str">
        <f t="shared" si="20"/>
        <v>malonma022010</v>
      </c>
      <c r="B1306" s="16" t="s">
        <v>1125</v>
      </c>
      <c r="C1306" s="16">
        <v>2010</v>
      </c>
      <c r="D1306" s="16" t="s">
        <v>2334</v>
      </c>
      <c r="E1306" s="16">
        <v>1</v>
      </c>
      <c r="F1306" s="16">
        <v>2</v>
      </c>
      <c r="G1306" s="16">
        <v>0</v>
      </c>
      <c r="H1306" s="16">
        <v>0</v>
      </c>
    </row>
    <row r="1307" spans="1:8" x14ac:dyDescent="0.3">
      <c r="A1307" s="13" t="str">
        <f t="shared" si="20"/>
        <v>mangima012010</v>
      </c>
      <c r="B1307" s="16" t="s">
        <v>1327</v>
      </c>
      <c r="C1307" s="16">
        <v>2010</v>
      </c>
      <c r="D1307" s="16" t="s">
        <v>40</v>
      </c>
      <c r="E1307" s="16">
        <v>4</v>
      </c>
      <c r="F1307" s="16">
        <v>14</v>
      </c>
      <c r="G1307" s="16">
        <v>0</v>
      </c>
      <c r="H1307" s="16">
        <v>3</v>
      </c>
    </row>
    <row r="1308" spans="1:8" x14ac:dyDescent="0.3">
      <c r="A1308" s="13" t="str">
        <f t="shared" si="20"/>
        <v>manshje012010</v>
      </c>
      <c r="B1308" s="16" t="s">
        <v>1126</v>
      </c>
      <c r="C1308" s="16">
        <v>2010</v>
      </c>
      <c r="D1308" s="16" t="s">
        <v>2334</v>
      </c>
      <c r="E1308" s="16">
        <v>1</v>
      </c>
      <c r="F1308" s="16">
        <v>4</v>
      </c>
      <c r="G1308" s="16">
        <v>0</v>
      </c>
      <c r="H1308" s="16">
        <v>0</v>
      </c>
    </row>
    <row r="1309" spans="1:8" x14ac:dyDescent="0.3">
      <c r="A1309" s="13" t="str">
        <f t="shared" si="20"/>
        <v>manuero012010</v>
      </c>
      <c r="B1309" s="16" t="s">
        <v>1127</v>
      </c>
      <c r="C1309" s="16">
        <v>2010</v>
      </c>
      <c r="D1309" s="16" t="s">
        <v>2334</v>
      </c>
      <c r="E1309" s="16">
        <v>1</v>
      </c>
      <c r="F1309" s="16">
        <v>1</v>
      </c>
      <c r="G1309" s="16">
        <v>0</v>
      </c>
      <c r="H1309" s="16">
        <v>0</v>
      </c>
    </row>
    <row r="1310" spans="1:8" x14ac:dyDescent="0.3">
      <c r="A1310" s="13" t="str">
        <f t="shared" si="20"/>
        <v>manzeto012010</v>
      </c>
      <c r="B1310" s="16" t="s">
        <v>1128</v>
      </c>
      <c r="C1310" s="16">
        <v>2010</v>
      </c>
      <c r="D1310" s="16" t="s">
        <v>2333</v>
      </c>
      <c r="E1310" s="16">
        <v>121</v>
      </c>
      <c r="F1310" s="16">
        <v>207</v>
      </c>
      <c r="G1310" s="16">
        <v>9</v>
      </c>
      <c r="H1310" s="16">
        <v>41</v>
      </c>
    </row>
    <row r="1311" spans="1:8" x14ac:dyDescent="0.3">
      <c r="A1311" s="13" t="str">
        <f t="shared" si="20"/>
        <v>marcush012010</v>
      </c>
      <c r="B1311" s="16" t="s">
        <v>568</v>
      </c>
      <c r="C1311" s="16">
        <v>2010</v>
      </c>
      <c r="D1311" s="16" t="s">
        <v>2334</v>
      </c>
      <c r="E1311" s="16">
        <v>18</v>
      </c>
      <c r="F1311" s="16">
        <v>24</v>
      </c>
      <c r="G1311" s="16">
        <v>0</v>
      </c>
      <c r="H1311" s="16">
        <v>1</v>
      </c>
    </row>
    <row r="1312" spans="1:8" x14ac:dyDescent="0.3">
      <c r="A1312" s="13" t="str">
        <f t="shared" si="20"/>
        <v>marinjh012010</v>
      </c>
      <c r="B1312" s="16" t="s">
        <v>1328</v>
      </c>
      <c r="C1312" s="16">
        <v>2010</v>
      </c>
      <c r="D1312" s="16" t="s">
        <v>2334</v>
      </c>
      <c r="E1312" s="16">
        <v>1</v>
      </c>
      <c r="F1312" s="16">
        <v>0</v>
      </c>
      <c r="G1312" s="16">
        <v>0</v>
      </c>
      <c r="H1312" s="16">
        <v>0</v>
      </c>
    </row>
    <row r="1313" spans="1:8" x14ac:dyDescent="0.3">
      <c r="A1313" s="13" t="str">
        <f t="shared" si="20"/>
        <v>markani012010</v>
      </c>
      <c r="B1313" s="16" t="s">
        <v>682</v>
      </c>
      <c r="C1313" s="16">
        <v>2010</v>
      </c>
      <c r="D1313" s="16" t="s">
        <v>2331</v>
      </c>
      <c r="E1313" s="16">
        <v>332</v>
      </c>
      <c r="F1313" s="16">
        <v>7</v>
      </c>
      <c r="G1313" s="16">
        <v>3</v>
      </c>
      <c r="H1313" s="16">
        <v>1</v>
      </c>
    </row>
    <row r="1314" spans="1:8" x14ac:dyDescent="0.3">
      <c r="A1314" s="13" t="str">
        <f t="shared" si="20"/>
        <v>markani012010</v>
      </c>
      <c r="B1314" s="16" t="s">
        <v>682</v>
      </c>
      <c r="C1314" s="16">
        <v>2010</v>
      </c>
      <c r="D1314" s="16" t="s">
        <v>2332</v>
      </c>
    </row>
    <row r="1315" spans="1:8" x14ac:dyDescent="0.3">
      <c r="A1315" s="13" t="str">
        <f t="shared" si="20"/>
        <v>marmoca012010</v>
      </c>
      <c r="B1315" s="16" t="s">
        <v>683</v>
      </c>
      <c r="C1315" s="16">
        <v>2010</v>
      </c>
      <c r="D1315" s="16" t="s">
        <v>2334</v>
      </c>
      <c r="E1315" s="16">
        <v>4</v>
      </c>
      <c r="F1315" s="16">
        <v>1</v>
      </c>
      <c r="G1315" s="16">
        <v>0</v>
      </c>
      <c r="H1315" s="16">
        <v>0</v>
      </c>
    </row>
    <row r="1316" spans="1:8" x14ac:dyDescent="0.3">
      <c r="A1316" s="13" t="str">
        <f t="shared" si="20"/>
        <v>marquja012010</v>
      </c>
      <c r="B1316" s="16" t="s">
        <v>147</v>
      </c>
      <c r="C1316" s="16">
        <v>2010</v>
      </c>
      <c r="D1316" s="16" t="s">
        <v>2334</v>
      </c>
      <c r="E1316" s="16">
        <v>5</v>
      </c>
      <c r="F1316" s="16">
        <v>4</v>
      </c>
      <c r="G1316" s="16">
        <v>2</v>
      </c>
      <c r="H1316" s="16">
        <v>0</v>
      </c>
    </row>
    <row r="1317" spans="1:8" x14ac:dyDescent="0.3">
      <c r="A1317" s="13" t="str">
        <f t="shared" si="20"/>
        <v>marquje012010</v>
      </c>
      <c r="B1317" s="16" t="s">
        <v>1329</v>
      </c>
      <c r="C1317" s="16">
        <v>2010</v>
      </c>
      <c r="D1317" s="16" t="s">
        <v>2334</v>
      </c>
      <c r="E1317" s="16">
        <v>0</v>
      </c>
      <c r="F1317" s="16">
        <v>1</v>
      </c>
      <c r="G1317" s="16">
        <v>0</v>
      </c>
      <c r="H1317" s="16">
        <v>0</v>
      </c>
    </row>
    <row r="1318" spans="1:8" x14ac:dyDescent="0.3">
      <c r="A1318" s="13" t="str">
        <f t="shared" si="20"/>
        <v>marshse012010</v>
      </c>
      <c r="B1318" s="16" t="s">
        <v>684</v>
      </c>
      <c r="C1318" s="16">
        <v>2010</v>
      </c>
      <c r="D1318" s="16" t="s">
        <v>2334</v>
      </c>
      <c r="E1318" s="16">
        <v>8</v>
      </c>
      <c r="F1318" s="16">
        <v>6</v>
      </c>
      <c r="G1318" s="16">
        <v>0</v>
      </c>
      <c r="H1318" s="16">
        <v>1</v>
      </c>
    </row>
    <row r="1319" spans="1:8" x14ac:dyDescent="0.3">
      <c r="A1319" s="13" t="str">
        <f t="shared" si="20"/>
        <v>marsolo012010</v>
      </c>
      <c r="B1319" s="16" t="s">
        <v>957</v>
      </c>
      <c r="C1319" s="16">
        <v>2010</v>
      </c>
      <c r="D1319" s="16" t="s">
        <v>2336</v>
      </c>
      <c r="E1319" s="16">
        <v>504</v>
      </c>
      <c r="F1319" s="16">
        <v>44</v>
      </c>
      <c r="G1319" s="16">
        <v>4</v>
      </c>
      <c r="H1319" s="16">
        <v>1</v>
      </c>
    </row>
    <row r="1320" spans="1:8" x14ac:dyDescent="0.3">
      <c r="A1320" s="13" t="str">
        <f t="shared" si="20"/>
        <v>martean012010</v>
      </c>
      <c r="B1320" s="16" t="s">
        <v>569</v>
      </c>
      <c r="C1320" s="16">
        <v>2010</v>
      </c>
      <c r="D1320" s="16" t="s">
        <v>2335</v>
      </c>
      <c r="E1320" s="16">
        <v>186</v>
      </c>
      <c r="F1320" s="16">
        <v>11</v>
      </c>
      <c r="G1320" s="16">
        <v>2</v>
      </c>
      <c r="H1320" s="16">
        <v>17</v>
      </c>
    </row>
    <row r="1321" spans="1:8" x14ac:dyDescent="0.3">
      <c r="A1321" s="13" t="str">
        <f t="shared" si="20"/>
        <v>martean012010</v>
      </c>
      <c r="B1321" s="16" t="s">
        <v>569</v>
      </c>
      <c r="C1321" s="16">
        <v>2010</v>
      </c>
      <c r="D1321" s="16" t="s">
        <v>40</v>
      </c>
      <c r="E1321" s="16">
        <v>21</v>
      </c>
      <c r="F1321" s="16">
        <v>55</v>
      </c>
      <c r="G1321" s="16">
        <v>9</v>
      </c>
      <c r="H1321" s="16">
        <v>6</v>
      </c>
    </row>
    <row r="1322" spans="1:8" x14ac:dyDescent="0.3">
      <c r="A1322" s="13" t="str">
        <f t="shared" si="20"/>
        <v>martean012010</v>
      </c>
      <c r="B1322" s="16" t="s">
        <v>569</v>
      </c>
      <c r="C1322" s="16">
        <v>2010</v>
      </c>
      <c r="D1322" s="16" t="s">
        <v>2334</v>
      </c>
      <c r="E1322" s="16">
        <v>0</v>
      </c>
      <c r="F1322" s="16">
        <v>0</v>
      </c>
      <c r="G1322" s="16">
        <v>0</v>
      </c>
      <c r="H1322" s="16">
        <v>0</v>
      </c>
    </row>
    <row r="1323" spans="1:8" x14ac:dyDescent="0.3">
      <c r="A1323" s="13" t="str">
        <f t="shared" si="20"/>
        <v>marteda012010</v>
      </c>
      <c r="B1323" s="16" t="s">
        <v>257</v>
      </c>
      <c r="C1323" s="16">
        <v>2010</v>
      </c>
      <c r="D1323" s="16" t="s">
        <v>2334</v>
      </c>
      <c r="E1323" s="16">
        <v>0</v>
      </c>
      <c r="F1323" s="16">
        <v>1</v>
      </c>
      <c r="G1323" s="16">
        <v>1</v>
      </c>
      <c r="H1323" s="16">
        <v>0</v>
      </c>
    </row>
    <row r="1324" spans="1:8" x14ac:dyDescent="0.3">
      <c r="A1324" s="13" t="str">
        <f t="shared" si="20"/>
        <v>martevi012010</v>
      </c>
      <c r="B1324" s="16" t="s">
        <v>1129</v>
      </c>
      <c r="C1324" s="16">
        <v>2010</v>
      </c>
      <c r="D1324" s="16" t="s">
        <v>2334</v>
      </c>
      <c r="E1324" s="16">
        <v>0</v>
      </c>
      <c r="F1324" s="16">
        <v>6</v>
      </c>
      <c r="G1324" s="16">
        <v>1</v>
      </c>
      <c r="H1324" s="16">
        <v>1</v>
      </c>
    </row>
    <row r="1325" spans="1:8" x14ac:dyDescent="0.3">
      <c r="A1325" s="13" t="str">
        <f t="shared" si="20"/>
        <v>marticr012010</v>
      </c>
      <c r="B1325" s="16" t="s">
        <v>1130</v>
      </c>
      <c r="C1325" s="16">
        <v>2010</v>
      </c>
      <c r="D1325" s="16" t="s">
        <v>2334</v>
      </c>
      <c r="E1325" s="16">
        <v>2</v>
      </c>
      <c r="F1325" s="16">
        <v>4</v>
      </c>
      <c r="G1325" s="16">
        <v>0</v>
      </c>
      <c r="H1325" s="16">
        <v>0</v>
      </c>
    </row>
    <row r="1326" spans="1:8" x14ac:dyDescent="0.3">
      <c r="A1326" s="13" t="str">
        <f t="shared" si="20"/>
        <v>martife022010</v>
      </c>
      <c r="B1326" s="16" t="s">
        <v>1131</v>
      </c>
      <c r="C1326" s="16">
        <v>2010</v>
      </c>
      <c r="D1326" s="16" t="s">
        <v>2330</v>
      </c>
    </row>
    <row r="1327" spans="1:8" x14ac:dyDescent="0.3">
      <c r="A1327" s="13" t="str">
        <f t="shared" si="20"/>
        <v>martife022010</v>
      </c>
      <c r="B1327" s="16" t="s">
        <v>1131</v>
      </c>
      <c r="C1327" s="16">
        <v>2010</v>
      </c>
      <c r="D1327" s="16" t="s">
        <v>2331</v>
      </c>
      <c r="E1327" s="16">
        <v>7</v>
      </c>
      <c r="F1327" s="16">
        <v>0</v>
      </c>
      <c r="G1327" s="16">
        <v>0</v>
      </c>
      <c r="H1327" s="16">
        <v>0</v>
      </c>
    </row>
    <row r="1328" spans="1:8" x14ac:dyDescent="0.3">
      <c r="A1328" s="13" t="str">
        <f t="shared" si="20"/>
        <v>martife022010</v>
      </c>
      <c r="B1328" s="16" t="s">
        <v>1131</v>
      </c>
      <c r="C1328" s="16">
        <v>2010</v>
      </c>
      <c r="D1328" s="16" t="s">
        <v>2332</v>
      </c>
    </row>
    <row r="1329" spans="1:8" x14ac:dyDescent="0.3">
      <c r="A1329" s="13" t="str">
        <f t="shared" si="20"/>
        <v>martijd012010</v>
      </c>
      <c r="B1329" s="16" t="s">
        <v>1132</v>
      </c>
      <c r="C1329" s="16">
        <v>2010</v>
      </c>
      <c r="D1329" s="16" t="s">
        <v>2334</v>
      </c>
      <c r="E1329" s="16">
        <v>2</v>
      </c>
      <c r="F1329" s="16">
        <v>5</v>
      </c>
      <c r="G1329" s="16">
        <v>0</v>
      </c>
      <c r="H1329" s="16">
        <v>0</v>
      </c>
    </row>
    <row r="1330" spans="1:8" x14ac:dyDescent="0.3">
      <c r="A1330" s="13" t="str">
        <f t="shared" si="20"/>
        <v>martijo072010</v>
      </c>
      <c r="B1330" s="16" t="s">
        <v>1133</v>
      </c>
      <c r="C1330" s="16">
        <v>2010</v>
      </c>
      <c r="D1330" s="16" t="s">
        <v>2334</v>
      </c>
      <c r="E1330" s="16">
        <v>0</v>
      </c>
      <c r="F1330" s="16">
        <v>5</v>
      </c>
      <c r="G1330" s="16">
        <v>0</v>
      </c>
      <c r="H1330" s="16">
        <v>0</v>
      </c>
    </row>
    <row r="1331" spans="1:8" x14ac:dyDescent="0.3">
      <c r="A1331" s="13" t="str">
        <f t="shared" si="20"/>
        <v>martijo072010</v>
      </c>
      <c r="B1331" s="16" t="s">
        <v>1133</v>
      </c>
      <c r="C1331" s="16">
        <v>2010</v>
      </c>
      <c r="D1331" s="16" t="s">
        <v>2334</v>
      </c>
      <c r="E1331" s="16">
        <v>1</v>
      </c>
      <c r="F1331" s="16">
        <v>0</v>
      </c>
      <c r="G1331" s="16">
        <v>0</v>
      </c>
      <c r="H1331" s="16">
        <v>0</v>
      </c>
    </row>
    <row r="1332" spans="1:8" x14ac:dyDescent="0.3">
      <c r="A1332" s="13" t="str">
        <f t="shared" si="20"/>
        <v>martios012010</v>
      </c>
      <c r="B1332" s="16" t="s">
        <v>1330</v>
      </c>
      <c r="C1332" s="16">
        <v>2010</v>
      </c>
      <c r="D1332" s="16" t="s">
        <v>2333</v>
      </c>
      <c r="E1332" s="16">
        <v>10</v>
      </c>
      <c r="F1332" s="16">
        <v>22</v>
      </c>
      <c r="G1332" s="16">
        <v>0</v>
      </c>
      <c r="H1332" s="16">
        <v>3</v>
      </c>
    </row>
    <row r="1333" spans="1:8" x14ac:dyDescent="0.3">
      <c r="A1333" s="13" t="str">
        <f t="shared" si="20"/>
        <v>martiru012010</v>
      </c>
      <c r="B1333" s="16" t="s">
        <v>685</v>
      </c>
      <c r="C1333" s="16">
        <v>2010</v>
      </c>
      <c r="D1333" s="16" t="s">
        <v>2336</v>
      </c>
      <c r="E1333" s="16">
        <v>681</v>
      </c>
      <c r="F1333" s="16">
        <v>59</v>
      </c>
      <c r="G1333" s="16">
        <v>10</v>
      </c>
      <c r="H1333" s="16">
        <v>2</v>
      </c>
    </row>
    <row r="1334" spans="1:8" x14ac:dyDescent="0.3">
      <c r="A1334" s="13" t="str">
        <f t="shared" si="20"/>
        <v>martivi012010</v>
      </c>
      <c r="B1334" s="16" t="s">
        <v>319</v>
      </c>
      <c r="C1334" s="16">
        <v>2010</v>
      </c>
      <c r="D1334" s="16" t="s">
        <v>2335</v>
      </c>
      <c r="E1334" s="16">
        <v>95</v>
      </c>
      <c r="F1334" s="16">
        <v>14</v>
      </c>
      <c r="G1334" s="16">
        <v>2</v>
      </c>
      <c r="H1334" s="16">
        <v>10</v>
      </c>
    </row>
    <row r="1335" spans="1:8" x14ac:dyDescent="0.3">
      <c r="A1335" s="13" t="str">
        <f t="shared" si="20"/>
        <v>martivi012010</v>
      </c>
      <c r="B1335" s="16" t="s">
        <v>319</v>
      </c>
      <c r="C1335" s="16">
        <v>2010</v>
      </c>
      <c r="D1335" s="16" t="s">
        <v>2336</v>
      </c>
      <c r="E1335" s="16">
        <v>778</v>
      </c>
      <c r="F1335" s="16">
        <v>44</v>
      </c>
      <c r="G1335" s="16">
        <v>6</v>
      </c>
      <c r="H1335" s="16">
        <v>2</v>
      </c>
    </row>
    <row r="1336" spans="1:8" x14ac:dyDescent="0.3">
      <c r="A1336" s="13" t="str">
        <f t="shared" si="20"/>
        <v>masseni012010</v>
      </c>
      <c r="B1336" s="16" t="s">
        <v>686</v>
      </c>
      <c r="C1336" s="16">
        <v>2010</v>
      </c>
      <c r="D1336" s="16" t="s">
        <v>2334</v>
      </c>
      <c r="E1336" s="16">
        <v>9</v>
      </c>
      <c r="F1336" s="16">
        <v>4</v>
      </c>
      <c r="G1336" s="16">
        <v>0</v>
      </c>
      <c r="H1336" s="16">
        <v>0</v>
      </c>
    </row>
    <row r="1337" spans="1:8" x14ac:dyDescent="0.3">
      <c r="A1337" s="13" t="str">
        <f t="shared" si="20"/>
        <v>masteju012010</v>
      </c>
      <c r="B1337" s="16" t="s">
        <v>959</v>
      </c>
      <c r="C1337" s="16">
        <v>2010</v>
      </c>
      <c r="D1337" s="16" t="s">
        <v>2334</v>
      </c>
      <c r="E1337" s="16">
        <v>22</v>
      </c>
      <c r="F1337" s="16">
        <v>34</v>
      </c>
      <c r="G1337" s="16">
        <v>5</v>
      </c>
      <c r="H1337" s="16">
        <v>1</v>
      </c>
    </row>
    <row r="1338" spans="1:8" x14ac:dyDescent="0.3">
      <c r="A1338" s="13" t="str">
        <f t="shared" si="20"/>
        <v>matafr012010</v>
      </c>
      <c r="B1338" s="16" t="s">
        <v>1331</v>
      </c>
      <c r="C1338" s="16">
        <v>2010</v>
      </c>
      <c r="D1338" s="16" t="s">
        <v>2334</v>
      </c>
      <c r="E1338" s="16">
        <v>1</v>
      </c>
      <c r="F1338" s="16">
        <v>5</v>
      </c>
      <c r="G1338" s="16">
        <v>1</v>
      </c>
      <c r="H1338" s="16">
        <v>1</v>
      </c>
    </row>
    <row r="1339" spans="1:8" x14ac:dyDescent="0.3">
      <c r="A1339" s="13" t="str">
        <f t="shared" si="20"/>
        <v>mateoma012010</v>
      </c>
      <c r="B1339" s="16" t="s">
        <v>1332</v>
      </c>
      <c r="C1339" s="16">
        <v>2010</v>
      </c>
      <c r="D1339" s="16" t="s">
        <v>2334</v>
      </c>
      <c r="E1339" s="16">
        <v>1</v>
      </c>
      <c r="F1339" s="16">
        <v>2</v>
      </c>
      <c r="G1339" s="16">
        <v>0</v>
      </c>
      <c r="H1339" s="16">
        <v>0</v>
      </c>
    </row>
    <row r="1340" spans="1:8" x14ac:dyDescent="0.3">
      <c r="A1340" s="13" t="str">
        <f t="shared" si="20"/>
        <v>mathejo022010</v>
      </c>
      <c r="B1340" s="16" t="s">
        <v>960</v>
      </c>
      <c r="C1340" s="16">
        <v>2010</v>
      </c>
      <c r="D1340" s="16" t="s">
        <v>2335</v>
      </c>
      <c r="E1340" s="16">
        <v>14</v>
      </c>
      <c r="F1340" s="16">
        <v>0</v>
      </c>
      <c r="G1340" s="16">
        <v>0</v>
      </c>
      <c r="H1340" s="16">
        <v>3</v>
      </c>
    </row>
    <row r="1341" spans="1:8" x14ac:dyDescent="0.3">
      <c r="A1341" s="13" t="str">
        <f t="shared" si="20"/>
        <v>mathejo022010</v>
      </c>
      <c r="B1341" s="16" t="s">
        <v>960</v>
      </c>
      <c r="C1341" s="16">
        <v>2010</v>
      </c>
      <c r="D1341" s="16" t="s">
        <v>40</v>
      </c>
      <c r="E1341" s="16">
        <v>1</v>
      </c>
      <c r="F1341" s="16">
        <v>0</v>
      </c>
      <c r="G1341" s="16">
        <v>0</v>
      </c>
      <c r="H1341" s="16">
        <v>0</v>
      </c>
    </row>
    <row r="1342" spans="1:8" x14ac:dyDescent="0.3">
      <c r="A1342" s="13" t="str">
        <f t="shared" si="20"/>
        <v>mathejo022010</v>
      </c>
      <c r="B1342" s="16" t="s">
        <v>960</v>
      </c>
      <c r="C1342" s="16">
        <v>2010</v>
      </c>
      <c r="D1342" s="16" t="s">
        <v>2329</v>
      </c>
    </row>
    <row r="1343" spans="1:8" x14ac:dyDescent="0.3">
      <c r="A1343" s="13" t="str">
        <f t="shared" si="20"/>
        <v>mathejo022010</v>
      </c>
      <c r="B1343" s="16" t="s">
        <v>960</v>
      </c>
      <c r="C1343" s="16">
        <v>2010</v>
      </c>
      <c r="D1343" s="16" t="s">
        <v>2330</v>
      </c>
    </row>
    <row r="1344" spans="1:8" x14ac:dyDescent="0.3">
      <c r="A1344" s="13" t="str">
        <f t="shared" si="20"/>
        <v>mathejo022010</v>
      </c>
      <c r="B1344" s="16" t="s">
        <v>960</v>
      </c>
      <c r="C1344" s="16">
        <v>2010</v>
      </c>
      <c r="D1344" s="16" t="s">
        <v>2331</v>
      </c>
      <c r="E1344" s="16">
        <v>16</v>
      </c>
      <c r="F1344" s="16">
        <v>0</v>
      </c>
      <c r="G1344" s="16">
        <v>0</v>
      </c>
      <c r="H1344" s="16">
        <v>0</v>
      </c>
    </row>
    <row r="1345" spans="1:8" x14ac:dyDescent="0.3">
      <c r="A1345" s="13" t="str">
        <f t="shared" si="20"/>
        <v>mathejo022010</v>
      </c>
      <c r="B1345" s="16" t="s">
        <v>960</v>
      </c>
      <c r="C1345" s="16">
        <v>2010</v>
      </c>
      <c r="D1345" s="16" t="s">
        <v>2334</v>
      </c>
      <c r="E1345" s="16">
        <v>1</v>
      </c>
      <c r="F1345" s="16">
        <v>0</v>
      </c>
      <c r="G1345" s="16">
        <v>0</v>
      </c>
      <c r="H1345" s="16">
        <v>0</v>
      </c>
    </row>
    <row r="1346" spans="1:8" x14ac:dyDescent="0.3">
      <c r="A1346" s="13" t="str">
        <f t="shared" si="20"/>
        <v>mathejo022010</v>
      </c>
      <c r="B1346" s="16" t="s">
        <v>960</v>
      </c>
      <c r="C1346" s="16">
        <v>2010</v>
      </c>
      <c r="D1346" s="16" t="s">
        <v>2332</v>
      </c>
    </row>
    <row r="1347" spans="1:8" x14ac:dyDescent="0.3">
      <c r="A1347" s="13" t="str">
        <f t="shared" ref="A1347:A1410" si="21">(B1347&amp;C1347)</f>
        <v>mathido012010</v>
      </c>
      <c r="B1347" s="16" t="s">
        <v>961</v>
      </c>
      <c r="C1347" s="16">
        <v>2010</v>
      </c>
      <c r="D1347" s="16" t="s">
        <v>2334</v>
      </c>
      <c r="E1347" s="16">
        <v>0</v>
      </c>
      <c r="F1347" s="16">
        <v>3</v>
      </c>
      <c r="G1347" s="16">
        <v>0</v>
      </c>
      <c r="H1347" s="16">
        <v>1</v>
      </c>
    </row>
    <row r="1348" spans="1:8" x14ac:dyDescent="0.3">
      <c r="A1348" s="13" t="str">
        <f t="shared" si="21"/>
        <v>mathije012010</v>
      </c>
      <c r="B1348" s="16" t="s">
        <v>570</v>
      </c>
      <c r="C1348" s="16">
        <v>2010</v>
      </c>
      <c r="D1348" s="16" t="s">
        <v>2336</v>
      </c>
      <c r="E1348" s="16">
        <v>433</v>
      </c>
      <c r="F1348" s="16">
        <v>36</v>
      </c>
      <c r="G1348" s="16">
        <v>7</v>
      </c>
      <c r="H1348" s="16">
        <v>2</v>
      </c>
    </row>
    <row r="1349" spans="1:8" x14ac:dyDescent="0.3">
      <c r="A1349" s="13" t="str">
        <f t="shared" si="21"/>
        <v>mathisc012010</v>
      </c>
      <c r="B1349" s="16" t="s">
        <v>687</v>
      </c>
      <c r="C1349" s="16">
        <v>2010</v>
      </c>
      <c r="D1349" s="16" t="s">
        <v>2334</v>
      </c>
      <c r="E1349" s="16">
        <v>0</v>
      </c>
      <c r="F1349" s="16">
        <v>0</v>
      </c>
      <c r="G1349" s="16">
        <v>0</v>
      </c>
      <c r="H1349" s="16">
        <v>0</v>
      </c>
    </row>
    <row r="1350" spans="1:8" x14ac:dyDescent="0.3">
      <c r="A1350" s="13" t="str">
        <f t="shared" si="21"/>
        <v>matsuda012010</v>
      </c>
      <c r="B1350" s="16" t="s">
        <v>820</v>
      </c>
      <c r="C1350" s="16">
        <v>2010</v>
      </c>
      <c r="D1350" s="16" t="s">
        <v>2334</v>
      </c>
      <c r="E1350" s="16">
        <v>8</v>
      </c>
      <c r="F1350" s="16">
        <v>12</v>
      </c>
      <c r="G1350" s="16">
        <v>2</v>
      </c>
      <c r="H1350" s="16">
        <v>2</v>
      </c>
    </row>
    <row r="1351" spans="1:8" x14ac:dyDescent="0.3">
      <c r="A1351" s="13" t="str">
        <f t="shared" si="21"/>
        <v>matsuhi012010</v>
      </c>
      <c r="B1351" s="16" t="s">
        <v>389</v>
      </c>
      <c r="C1351" s="16">
        <v>2010</v>
      </c>
      <c r="D1351" s="16" t="s">
        <v>2330</v>
      </c>
    </row>
    <row r="1352" spans="1:8" x14ac:dyDescent="0.3">
      <c r="A1352" s="13" t="str">
        <f t="shared" si="21"/>
        <v>matsuhi012010</v>
      </c>
      <c r="B1352" s="16" t="s">
        <v>389</v>
      </c>
      <c r="C1352" s="16">
        <v>2010</v>
      </c>
      <c r="D1352" s="16" t="s">
        <v>2331</v>
      </c>
      <c r="E1352" s="16">
        <v>16</v>
      </c>
      <c r="F1352" s="16">
        <v>1</v>
      </c>
      <c r="G1352" s="16">
        <v>0</v>
      </c>
      <c r="H1352" s="16">
        <v>0</v>
      </c>
    </row>
    <row r="1353" spans="1:8" x14ac:dyDescent="0.3">
      <c r="A1353" s="13" t="str">
        <f t="shared" si="21"/>
        <v>matsuka012010</v>
      </c>
      <c r="B1353" s="16" t="s">
        <v>475</v>
      </c>
      <c r="C1353" s="16">
        <v>2010</v>
      </c>
      <c r="D1353" s="16" t="s">
        <v>39</v>
      </c>
      <c r="E1353" s="16">
        <v>42</v>
      </c>
      <c r="F1353" s="16">
        <v>56</v>
      </c>
      <c r="G1353" s="16">
        <v>1</v>
      </c>
      <c r="H1353" s="16">
        <v>12</v>
      </c>
    </row>
    <row r="1354" spans="1:8" x14ac:dyDescent="0.3">
      <c r="A1354" s="13" t="str">
        <f t="shared" si="21"/>
        <v>matthga022010</v>
      </c>
      <c r="B1354" s="16" t="s">
        <v>148</v>
      </c>
      <c r="C1354" s="16">
        <v>2010</v>
      </c>
      <c r="D1354" s="16" t="s">
        <v>2329</v>
      </c>
    </row>
    <row r="1355" spans="1:8" x14ac:dyDescent="0.3">
      <c r="A1355" s="13" t="str">
        <f t="shared" si="21"/>
        <v>matthga022010</v>
      </c>
      <c r="B1355" s="16" t="s">
        <v>148</v>
      </c>
      <c r="C1355" s="16">
        <v>2010</v>
      </c>
      <c r="D1355" s="16" t="s">
        <v>2330</v>
      </c>
    </row>
    <row r="1356" spans="1:8" x14ac:dyDescent="0.3">
      <c r="A1356" s="13" t="str">
        <f t="shared" si="21"/>
        <v>matthga022010</v>
      </c>
      <c r="B1356" s="16" t="s">
        <v>148</v>
      </c>
      <c r="C1356" s="16">
        <v>2010</v>
      </c>
      <c r="D1356" s="16" t="s">
        <v>2331</v>
      </c>
      <c r="E1356" s="16">
        <v>31</v>
      </c>
      <c r="F1356" s="16">
        <v>1</v>
      </c>
      <c r="G1356" s="16">
        <v>0</v>
      </c>
      <c r="H1356" s="16">
        <v>0</v>
      </c>
    </row>
    <row r="1357" spans="1:8" x14ac:dyDescent="0.3">
      <c r="A1357" s="13" t="str">
        <f t="shared" si="21"/>
        <v>matthga022010</v>
      </c>
      <c r="B1357" s="16" t="s">
        <v>148</v>
      </c>
      <c r="C1357" s="16">
        <v>2010</v>
      </c>
      <c r="D1357" s="16" t="s">
        <v>2332</v>
      </c>
    </row>
    <row r="1358" spans="1:8" x14ac:dyDescent="0.3">
      <c r="A1358" s="13" t="str">
        <f t="shared" si="21"/>
        <v>matusbr012010</v>
      </c>
      <c r="B1358" s="16" t="s">
        <v>1134</v>
      </c>
      <c r="C1358" s="16">
        <v>2010</v>
      </c>
      <c r="D1358" s="16" t="s">
        <v>2334</v>
      </c>
      <c r="E1358" s="16">
        <v>8</v>
      </c>
      <c r="F1358" s="16">
        <v>21</v>
      </c>
      <c r="G1358" s="16">
        <v>1</v>
      </c>
      <c r="H1358" s="16">
        <v>1</v>
      </c>
    </row>
    <row r="1359" spans="1:8" x14ac:dyDescent="0.3">
      <c r="A1359" s="13" t="str">
        <f t="shared" si="21"/>
        <v>mauerjo012010</v>
      </c>
      <c r="B1359" s="16" t="s">
        <v>476</v>
      </c>
      <c r="C1359" s="16">
        <v>2010</v>
      </c>
      <c r="D1359" s="16" t="s">
        <v>2336</v>
      </c>
      <c r="E1359" s="16">
        <v>696</v>
      </c>
      <c r="F1359" s="16">
        <v>34</v>
      </c>
      <c r="G1359" s="16">
        <v>3</v>
      </c>
      <c r="H1359" s="16">
        <v>3</v>
      </c>
    </row>
    <row r="1360" spans="1:8" x14ac:dyDescent="0.3">
      <c r="A1360" s="13" t="str">
        <f t="shared" si="21"/>
        <v>maxweju012010</v>
      </c>
      <c r="B1360" s="16" t="s">
        <v>821</v>
      </c>
      <c r="C1360" s="16">
        <v>2010</v>
      </c>
      <c r="D1360" s="16" t="s">
        <v>2329</v>
      </c>
    </row>
    <row r="1361" spans="1:8" x14ac:dyDescent="0.3">
      <c r="A1361" s="13" t="str">
        <f t="shared" si="21"/>
        <v>maxweju012010</v>
      </c>
      <c r="B1361" s="16" t="s">
        <v>821</v>
      </c>
      <c r="C1361" s="16">
        <v>2010</v>
      </c>
      <c r="D1361" s="16" t="s">
        <v>2330</v>
      </c>
    </row>
    <row r="1362" spans="1:8" x14ac:dyDescent="0.3">
      <c r="A1362" s="13" t="str">
        <f t="shared" si="21"/>
        <v>maxweju012010</v>
      </c>
      <c r="B1362" s="16" t="s">
        <v>821</v>
      </c>
      <c r="C1362" s="16">
        <v>2010</v>
      </c>
      <c r="D1362" s="16" t="s">
        <v>2331</v>
      </c>
      <c r="E1362" s="16">
        <v>73</v>
      </c>
      <c r="F1362" s="16">
        <v>4</v>
      </c>
      <c r="G1362" s="16">
        <v>2</v>
      </c>
      <c r="H1362" s="16">
        <v>1</v>
      </c>
    </row>
    <row r="1363" spans="1:8" x14ac:dyDescent="0.3">
      <c r="A1363" s="13" t="str">
        <f t="shared" si="21"/>
        <v>maxweju012010</v>
      </c>
      <c r="B1363" s="16" t="s">
        <v>821</v>
      </c>
      <c r="C1363" s="16">
        <v>2010</v>
      </c>
      <c r="D1363" s="16" t="s">
        <v>2332</v>
      </c>
    </row>
    <row r="1364" spans="1:8" x14ac:dyDescent="0.3">
      <c r="A1364" s="13" t="str">
        <f t="shared" si="21"/>
        <v>mayayu012010</v>
      </c>
      <c r="B1364" s="16" t="s">
        <v>1333</v>
      </c>
      <c r="C1364" s="16">
        <v>2010</v>
      </c>
      <c r="D1364" s="16" t="s">
        <v>2334</v>
      </c>
      <c r="E1364" s="16">
        <v>1</v>
      </c>
      <c r="F1364" s="16">
        <v>4</v>
      </c>
      <c r="G1364" s="16">
        <v>0</v>
      </c>
      <c r="H1364" s="16">
        <v>0</v>
      </c>
    </row>
    <row r="1365" spans="1:8" x14ac:dyDescent="0.3">
      <c r="A1365" s="13" t="str">
        <f t="shared" si="21"/>
        <v>maybejo022010</v>
      </c>
      <c r="B1365" s="16" t="s">
        <v>1135</v>
      </c>
      <c r="C1365" s="16">
        <v>2010</v>
      </c>
      <c r="D1365" s="16" t="s">
        <v>2329</v>
      </c>
    </row>
    <row r="1366" spans="1:8" x14ac:dyDescent="0.3">
      <c r="A1366" s="13" t="str">
        <f t="shared" si="21"/>
        <v>maybejo022010</v>
      </c>
      <c r="B1366" s="16" t="s">
        <v>1135</v>
      </c>
      <c r="C1366" s="16">
        <v>2010</v>
      </c>
      <c r="D1366" s="16" t="s">
        <v>2331</v>
      </c>
      <c r="E1366" s="16">
        <v>2</v>
      </c>
      <c r="F1366" s="16">
        <v>0</v>
      </c>
      <c r="G1366" s="16">
        <v>0</v>
      </c>
      <c r="H1366" s="16">
        <v>0</v>
      </c>
    </row>
    <row r="1367" spans="1:8" x14ac:dyDescent="0.3">
      <c r="A1367" s="13" t="str">
        <f t="shared" si="21"/>
        <v>maybejo022010</v>
      </c>
      <c r="B1367" s="16" t="s">
        <v>1135</v>
      </c>
      <c r="C1367" s="16">
        <v>2010</v>
      </c>
      <c r="D1367" s="16" t="s">
        <v>2332</v>
      </c>
    </row>
    <row r="1368" spans="1:8" x14ac:dyDescent="0.3">
      <c r="A1368" s="13" t="str">
        <f t="shared" si="21"/>
        <v>maybica012010</v>
      </c>
      <c r="B1368" s="16" t="s">
        <v>822</v>
      </c>
      <c r="C1368" s="16">
        <v>2010</v>
      </c>
      <c r="D1368" s="16" t="s">
        <v>2329</v>
      </c>
    </row>
    <row r="1369" spans="1:8" x14ac:dyDescent="0.3">
      <c r="A1369" s="13" t="str">
        <f t="shared" si="21"/>
        <v>maybica012010</v>
      </c>
      <c r="B1369" s="16" t="s">
        <v>822</v>
      </c>
      <c r="C1369" s="16">
        <v>2010</v>
      </c>
      <c r="D1369" s="16" t="s">
        <v>2331</v>
      </c>
      <c r="E1369" s="16">
        <v>215</v>
      </c>
      <c r="F1369" s="16">
        <v>4</v>
      </c>
      <c r="G1369" s="16">
        <v>4</v>
      </c>
      <c r="H1369" s="16">
        <v>3</v>
      </c>
    </row>
    <row r="1370" spans="1:8" x14ac:dyDescent="0.3">
      <c r="A1370" s="13" t="str">
        <f t="shared" si="21"/>
        <v>maylu012010</v>
      </c>
      <c r="B1370" s="16" t="s">
        <v>1334</v>
      </c>
      <c r="C1370" s="16">
        <v>2010</v>
      </c>
      <c r="D1370" s="16" t="s">
        <v>2336</v>
      </c>
      <c r="E1370" s="16">
        <v>60</v>
      </c>
      <c r="F1370" s="16">
        <v>3</v>
      </c>
      <c r="G1370" s="16">
        <v>0</v>
      </c>
      <c r="H1370" s="16">
        <v>0</v>
      </c>
    </row>
    <row r="1371" spans="1:8" x14ac:dyDescent="0.3">
      <c r="A1371" s="13" t="str">
        <f t="shared" si="21"/>
        <v>mazzavi012010</v>
      </c>
      <c r="B1371" s="16" t="s">
        <v>1136</v>
      </c>
      <c r="C1371" s="16">
        <v>2010</v>
      </c>
      <c r="D1371" s="16" t="s">
        <v>2334</v>
      </c>
      <c r="E1371" s="16">
        <v>5</v>
      </c>
      <c r="F1371" s="16">
        <v>11</v>
      </c>
      <c r="G1371" s="16">
        <v>2</v>
      </c>
      <c r="H1371" s="16">
        <v>3</v>
      </c>
    </row>
    <row r="1372" spans="1:8" x14ac:dyDescent="0.3">
      <c r="A1372" s="13" t="str">
        <f t="shared" si="21"/>
        <v>mcanupa012010</v>
      </c>
      <c r="B1372" s="16" t="s">
        <v>571</v>
      </c>
      <c r="C1372" s="16">
        <v>2010</v>
      </c>
      <c r="D1372" s="16" t="s">
        <v>2335</v>
      </c>
      <c r="E1372" s="16">
        <v>45</v>
      </c>
      <c r="F1372" s="16">
        <v>0</v>
      </c>
      <c r="G1372" s="16">
        <v>1</v>
      </c>
      <c r="H1372" s="16">
        <v>3</v>
      </c>
    </row>
    <row r="1373" spans="1:8" x14ac:dyDescent="0.3">
      <c r="A1373" s="13" t="str">
        <f t="shared" si="21"/>
        <v>mccanbr012010</v>
      </c>
      <c r="B1373" s="16" t="s">
        <v>572</v>
      </c>
      <c r="C1373" s="16">
        <v>2010</v>
      </c>
      <c r="D1373" s="16" t="s">
        <v>2336</v>
      </c>
      <c r="E1373" s="16">
        <v>972</v>
      </c>
      <c r="F1373" s="16">
        <v>64</v>
      </c>
      <c r="G1373" s="16">
        <v>14</v>
      </c>
      <c r="H1373" s="16">
        <v>12</v>
      </c>
    </row>
    <row r="1374" spans="1:8" x14ac:dyDescent="0.3">
      <c r="A1374" s="13" t="str">
        <f t="shared" si="21"/>
        <v>mccleky012010</v>
      </c>
      <c r="B1374" s="16" t="s">
        <v>963</v>
      </c>
      <c r="C1374" s="16">
        <v>2010</v>
      </c>
      <c r="D1374" s="16" t="s">
        <v>2334</v>
      </c>
      <c r="E1374" s="16">
        <v>4</v>
      </c>
      <c r="F1374" s="16">
        <v>8</v>
      </c>
      <c r="G1374" s="16">
        <v>0</v>
      </c>
      <c r="H1374" s="16">
        <v>0</v>
      </c>
    </row>
    <row r="1375" spans="1:8" x14ac:dyDescent="0.3">
      <c r="A1375" s="13" t="str">
        <f t="shared" si="21"/>
        <v>mcclemi012010</v>
      </c>
      <c r="B1375" s="16" t="s">
        <v>1335</v>
      </c>
      <c r="C1375" s="16">
        <v>2010</v>
      </c>
      <c r="D1375" s="16" t="s">
        <v>2334</v>
      </c>
      <c r="E1375" s="16">
        <v>1</v>
      </c>
      <c r="F1375" s="16">
        <v>3</v>
      </c>
      <c r="G1375" s="16">
        <v>0</v>
      </c>
      <c r="H1375" s="16">
        <v>0</v>
      </c>
    </row>
    <row r="1376" spans="1:8" x14ac:dyDescent="0.3">
      <c r="A1376" s="13" t="str">
        <f t="shared" si="21"/>
        <v>mccoymi012010</v>
      </c>
      <c r="B1376" s="16" t="s">
        <v>1137</v>
      </c>
      <c r="C1376" s="16">
        <v>2010</v>
      </c>
      <c r="D1376" s="16" t="s">
        <v>39</v>
      </c>
      <c r="E1376" s="16">
        <v>10</v>
      </c>
      <c r="F1376" s="16">
        <v>31</v>
      </c>
      <c r="G1376" s="16">
        <v>0</v>
      </c>
      <c r="H1376" s="16">
        <v>7</v>
      </c>
    </row>
    <row r="1377" spans="1:8" x14ac:dyDescent="0.3">
      <c r="A1377" s="13" t="str">
        <f t="shared" si="21"/>
        <v>mccoymi012010</v>
      </c>
      <c r="B1377" s="16" t="s">
        <v>1137</v>
      </c>
      <c r="C1377" s="16">
        <v>2010</v>
      </c>
      <c r="D1377" s="16" t="s">
        <v>40</v>
      </c>
      <c r="E1377" s="16">
        <v>0</v>
      </c>
      <c r="F1377" s="16">
        <v>2</v>
      </c>
      <c r="G1377" s="16">
        <v>0</v>
      </c>
      <c r="H1377" s="16">
        <v>0</v>
      </c>
    </row>
    <row r="1378" spans="1:8" x14ac:dyDescent="0.3">
      <c r="A1378" s="13" t="str">
        <f t="shared" si="21"/>
        <v>mccoymi012010</v>
      </c>
      <c r="B1378" s="16" t="s">
        <v>1137</v>
      </c>
      <c r="C1378" s="16">
        <v>2010</v>
      </c>
      <c r="D1378" s="16" t="s">
        <v>2329</v>
      </c>
    </row>
    <row r="1379" spans="1:8" x14ac:dyDescent="0.3">
      <c r="A1379" s="13" t="str">
        <f t="shared" si="21"/>
        <v>mccoymi012010</v>
      </c>
      <c r="B1379" s="16" t="s">
        <v>1137</v>
      </c>
      <c r="C1379" s="16">
        <v>2010</v>
      </c>
      <c r="D1379" s="16" t="s">
        <v>2330</v>
      </c>
    </row>
    <row r="1380" spans="1:8" x14ac:dyDescent="0.3">
      <c r="A1380" s="13" t="str">
        <f t="shared" si="21"/>
        <v>mccoymi012010</v>
      </c>
      <c r="B1380" s="16" t="s">
        <v>1137</v>
      </c>
      <c r="C1380" s="16">
        <v>2010</v>
      </c>
      <c r="D1380" s="16" t="s">
        <v>2331</v>
      </c>
      <c r="E1380" s="16">
        <v>25</v>
      </c>
      <c r="F1380" s="16">
        <v>0</v>
      </c>
      <c r="G1380" s="16">
        <v>1</v>
      </c>
      <c r="H1380" s="16">
        <v>0</v>
      </c>
    </row>
    <row r="1381" spans="1:8" x14ac:dyDescent="0.3">
      <c r="A1381" s="13" t="str">
        <f t="shared" si="21"/>
        <v>mccoymi012010</v>
      </c>
      <c r="B1381" s="16" t="s">
        <v>1137</v>
      </c>
      <c r="C1381" s="16">
        <v>2010</v>
      </c>
      <c r="D1381" s="16" t="s">
        <v>2332</v>
      </c>
    </row>
    <row r="1382" spans="1:8" x14ac:dyDescent="0.3">
      <c r="A1382" s="13" t="str">
        <f t="shared" si="21"/>
        <v>mccoymi012010</v>
      </c>
      <c r="B1382" s="16" t="s">
        <v>1137</v>
      </c>
      <c r="C1382" s="16">
        <v>2010</v>
      </c>
      <c r="D1382" s="16" t="s">
        <v>2333</v>
      </c>
      <c r="E1382" s="16">
        <v>10</v>
      </c>
      <c r="F1382" s="16">
        <v>10</v>
      </c>
      <c r="G1382" s="16">
        <v>1</v>
      </c>
      <c r="H1382" s="16">
        <v>1</v>
      </c>
    </row>
    <row r="1383" spans="1:8" x14ac:dyDescent="0.3">
      <c r="A1383" s="13" t="str">
        <f t="shared" si="21"/>
        <v>mccutan012010</v>
      </c>
      <c r="B1383" s="16" t="s">
        <v>1138</v>
      </c>
      <c r="C1383" s="16">
        <v>2010</v>
      </c>
      <c r="D1383" s="16" t="s">
        <v>2329</v>
      </c>
    </row>
    <row r="1384" spans="1:8" x14ac:dyDescent="0.3">
      <c r="A1384" s="13" t="str">
        <f t="shared" si="21"/>
        <v>mccutan012010</v>
      </c>
      <c r="B1384" s="16" t="s">
        <v>1138</v>
      </c>
      <c r="C1384" s="16">
        <v>2010</v>
      </c>
      <c r="D1384" s="16" t="s">
        <v>2331</v>
      </c>
      <c r="E1384" s="16">
        <v>373</v>
      </c>
      <c r="F1384" s="16">
        <v>8</v>
      </c>
      <c r="G1384" s="16">
        <v>5</v>
      </c>
      <c r="H1384" s="16">
        <v>2</v>
      </c>
    </row>
    <row r="1385" spans="1:8" x14ac:dyDescent="0.3">
      <c r="A1385" s="13" t="str">
        <f t="shared" si="21"/>
        <v>mccutda012010</v>
      </c>
      <c r="B1385" s="16" t="s">
        <v>1139</v>
      </c>
      <c r="C1385" s="16">
        <v>2010</v>
      </c>
      <c r="D1385" s="16" t="s">
        <v>2334</v>
      </c>
      <c r="E1385" s="16">
        <v>9</v>
      </c>
      <c r="F1385" s="16">
        <v>12</v>
      </c>
      <c r="G1385" s="16">
        <v>1</v>
      </c>
      <c r="H1385" s="16">
        <v>2</v>
      </c>
    </row>
    <row r="1386" spans="1:8" x14ac:dyDescent="0.3">
      <c r="A1386" s="13" t="str">
        <f t="shared" si="21"/>
        <v>mcdonda022010</v>
      </c>
      <c r="B1386" s="16" t="s">
        <v>477</v>
      </c>
      <c r="C1386" s="16">
        <v>2010</v>
      </c>
      <c r="D1386" s="16" t="s">
        <v>2329</v>
      </c>
    </row>
    <row r="1387" spans="1:8" x14ac:dyDescent="0.3">
      <c r="A1387" s="13" t="str">
        <f t="shared" si="21"/>
        <v>mcdonda022010</v>
      </c>
      <c r="B1387" s="16" t="s">
        <v>477</v>
      </c>
      <c r="C1387" s="16">
        <v>2010</v>
      </c>
      <c r="D1387" s="16" t="s">
        <v>2330</v>
      </c>
    </row>
    <row r="1388" spans="1:8" x14ac:dyDescent="0.3">
      <c r="A1388" s="13" t="str">
        <f t="shared" si="21"/>
        <v>mcdonda022010</v>
      </c>
      <c r="B1388" s="16" t="s">
        <v>477</v>
      </c>
      <c r="C1388" s="16">
        <v>2010</v>
      </c>
      <c r="D1388" s="16" t="s">
        <v>2331</v>
      </c>
      <c r="E1388" s="16">
        <v>187</v>
      </c>
      <c r="F1388" s="16">
        <v>9</v>
      </c>
      <c r="G1388" s="16">
        <v>2</v>
      </c>
      <c r="H1388" s="16">
        <v>1</v>
      </c>
    </row>
    <row r="1389" spans="1:8" x14ac:dyDescent="0.3">
      <c r="A1389" s="13" t="str">
        <f t="shared" si="21"/>
        <v>mcdonda022010</v>
      </c>
      <c r="B1389" s="16" t="s">
        <v>477</v>
      </c>
      <c r="C1389" s="16">
        <v>2010</v>
      </c>
      <c r="D1389" s="16" t="s">
        <v>2332</v>
      </c>
    </row>
    <row r="1390" spans="1:8" x14ac:dyDescent="0.3">
      <c r="A1390" s="13" t="str">
        <f t="shared" si="21"/>
        <v>mcdonja032010</v>
      </c>
      <c r="B1390" s="16" t="s">
        <v>964</v>
      </c>
      <c r="C1390" s="16">
        <v>2010</v>
      </c>
      <c r="D1390" s="16" t="s">
        <v>2334</v>
      </c>
      <c r="E1390" s="16">
        <v>1</v>
      </c>
      <c r="F1390" s="16">
        <v>1</v>
      </c>
      <c r="G1390" s="16">
        <v>0</v>
      </c>
      <c r="H1390" s="16">
        <v>0</v>
      </c>
    </row>
    <row r="1391" spans="1:8" x14ac:dyDescent="0.3">
      <c r="A1391" s="13" t="str">
        <f t="shared" si="21"/>
        <v>mcdonja032010</v>
      </c>
      <c r="B1391" s="16" t="s">
        <v>964</v>
      </c>
      <c r="C1391" s="16">
        <v>2010</v>
      </c>
      <c r="D1391" s="16" t="s">
        <v>2334</v>
      </c>
      <c r="E1391" s="16">
        <v>5</v>
      </c>
      <c r="F1391" s="16">
        <v>7</v>
      </c>
      <c r="G1391" s="16">
        <v>1</v>
      </c>
      <c r="H1391" s="16">
        <v>1</v>
      </c>
    </row>
    <row r="1392" spans="1:8" x14ac:dyDescent="0.3">
      <c r="A1392" s="13" t="str">
        <f t="shared" si="21"/>
        <v>mcdonjo032010</v>
      </c>
      <c r="B1392" s="16" t="s">
        <v>149</v>
      </c>
      <c r="C1392" s="16">
        <v>2010</v>
      </c>
      <c r="D1392" s="16" t="s">
        <v>39</v>
      </c>
      <c r="E1392" s="16">
        <v>32</v>
      </c>
      <c r="F1392" s="16">
        <v>50</v>
      </c>
      <c r="G1392" s="16">
        <v>1</v>
      </c>
      <c r="H1392" s="16">
        <v>20</v>
      </c>
    </row>
    <row r="1393" spans="1:8" x14ac:dyDescent="0.3">
      <c r="A1393" s="13" t="str">
        <f t="shared" si="21"/>
        <v>mcdonjo032010</v>
      </c>
      <c r="B1393" s="16" t="s">
        <v>149</v>
      </c>
      <c r="C1393" s="16">
        <v>2010</v>
      </c>
      <c r="D1393" s="16" t="s">
        <v>40</v>
      </c>
      <c r="E1393" s="16">
        <v>11</v>
      </c>
      <c r="F1393" s="16">
        <v>26</v>
      </c>
      <c r="G1393" s="16">
        <v>3</v>
      </c>
      <c r="H1393" s="16">
        <v>3</v>
      </c>
    </row>
    <row r="1394" spans="1:8" x14ac:dyDescent="0.3">
      <c r="A1394" s="13" t="str">
        <f t="shared" si="21"/>
        <v>mcdonjo032010</v>
      </c>
      <c r="B1394" s="16" t="s">
        <v>149</v>
      </c>
      <c r="C1394" s="16">
        <v>2010</v>
      </c>
      <c r="D1394" s="16" t="s">
        <v>2330</v>
      </c>
    </row>
    <row r="1395" spans="1:8" x14ac:dyDescent="0.3">
      <c r="A1395" s="13" t="str">
        <f t="shared" si="21"/>
        <v>mcdonjo032010</v>
      </c>
      <c r="B1395" s="16" t="s">
        <v>149</v>
      </c>
      <c r="C1395" s="16">
        <v>2010</v>
      </c>
      <c r="D1395" s="16" t="s">
        <v>2331</v>
      </c>
      <c r="E1395" s="16">
        <v>2</v>
      </c>
      <c r="F1395" s="16">
        <v>0</v>
      </c>
      <c r="G1395" s="16">
        <v>0</v>
      </c>
      <c r="H1395" s="16">
        <v>0</v>
      </c>
    </row>
    <row r="1396" spans="1:8" x14ac:dyDescent="0.3">
      <c r="A1396" s="13" t="str">
        <f t="shared" si="21"/>
        <v>mcdonjo032010</v>
      </c>
      <c r="B1396" s="16" t="s">
        <v>149</v>
      </c>
      <c r="C1396" s="16">
        <v>2010</v>
      </c>
      <c r="D1396" s="16" t="s">
        <v>2333</v>
      </c>
      <c r="E1396" s="16">
        <v>24</v>
      </c>
      <c r="F1396" s="16">
        <v>42</v>
      </c>
      <c r="G1396" s="16">
        <v>1</v>
      </c>
      <c r="H1396" s="16">
        <v>13</v>
      </c>
    </row>
    <row r="1397" spans="1:8" x14ac:dyDescent="0.3">
      <c r="A1397" s="13" t="str">
        <f t="shared" si="21"/>
        <v>mcgeeja012010</v>
      </c>
      <c r="B1397" s="16" t="s">
        <v>1336</v>
      </c>
      <c r="C1397" s="16">
        <v>2010</v>
      </c>
      <c r="D1397" s="16" t="s">
        <v>2334</v>
      </c>
      <c r="E1397" s="16">
        <v>0</v>
      </c>
      <c r="F1397" s="16">
        <v>1</v>
      </c>
      <c r="G1397" s="16">
        <v>0</v>
      </c>
      <c r="H1397" s="16">
        <v>0</v>
      </c>
    </row>
    <row r="1398" spans="1:8" x14ac:dyDescent="0.3">
      <c r="A1398" s="13" t="str">
        <f t="shared" si="21"/>
        <v>mcgehca012010</v>
      </c>
      <c r="B1398" s="16" t="s">
        <v>965</v>
      </c>
      <c r="C1398" s="16">
        <v>2010</v>
      </c>
      <c r="D1398" s="16" t="s">
        <v>2335</v>
      </c>
      <c r="E1398" s="16">
        <v>12</v>
      </c>
      <c r="F1398" s="16">
        <v>0</v>
      </c>
      <c r="G1398" s="16">
        <v>0</v>
      </c>
      <c r="H1398" s="16">
        <v>3</v>
      </c>
    </row>
    <row r="1399" spans="1:8" x14ac:dyDescent="0.3">
      <c r="A1399" s="13" t="str">
        <f t="shared" si="21"/>
        <v>mcgehca012010</v>
      </c>
      <c r="B1399" s="16" t="s">
        <v>965</v>
      </c>
      <c r="C1399" s="16">
        <v>2010</v>
      </c>
      <c r="D1399" s="16" t="s">
        <v>40</v>
      </c>
      <c r="E1399" s="16">
        <v>81</v>
      </c>
      <c r="F1399" s="16">
        <v>268</v>
      </c>
      <c r="G1399" s="16">
        <v>17</v>
      </c>
      <c r="H1399" s="16">
        <v>31</v>
      </c>
    </row>
    <row r="1400" spans="1:8" x14ac:dyDescent="0.3">
      <c r="A1400" s="13" t="str">
        <f t="shared" si="21"/>
        <v>mckenmi012010</v>
      </c>
      <c r="B1400" s="16" t="s">
        <v>1337</v>
      </c>
      <c r="C1400" s="16">
        <v>2010</v>
      </c>
      <c r="D1400" s="16" t="s">
        <v>2336</v>
      </c>
      <c r="E1400" s="16">
        <v>5</v>
      </c>
      <c r="F1400" s="16">
        <v>1</v>
      </c>
      <c r="G1400" s="16">
        <v>0</v>
      </c>
      <c r="H1400" s="16">
        <v>0</v>
      </c>
    </row>
    <row r="1401" spans="1:8" x14ac:dyDescent="0.3">
      <c r="A1401" s="13" t="str">
        <f t="shared" si="21"/>
        <v>mclouna012010</v>
      </c>
      <c r="B1401" s="16" t="s">
        <v>575</v>
      </c>
      <c r="C1401" s="16">
        <v>2010</v>
      </c>
      <c r="D1401" s="16" t="s">
        <v>2329</v>
      </c>
    </row>
    <row r="1402" spans="1:8" x14ac:dyDescent="0.3">
      <c r="A1402" s="13" t="str">
        <f t="shared" si="21"/>
        <v>mclouna012010</v>
      </c>
      <c r="B1402" s="16" t="s">
        <v>575</v>
      </c>
      <c r="C1402" s="16">
        <v>2010</v>
      </c>
      <c r="D1402" s="16" t="s">
        <v>2330</v>
      </c>
    </row>
    <row r="1403" spans="1:8" x14ac:dyDescent="0.3">
      <c r="A1403" s="13" t="str">
        <f t="shared" si="21"/>
        <v>mclouna012010</v>
      </c>
      <c r="B1403" s="16" t="s">
        <v>575</v>
      </c>
      <c r="C1403" s="16">
        <v>2010</v>
      </c>
      <c r="D1403" s="16" t="s">
        <v>2331</v>
      </c>
      <c r="E1403" s="16">
        <v>145</v>
      </c>
      <c r="F1403" s="16">
        <v>1</v>
      </c>
      <c r="G1403" s="16">
        <v>2</v>
      </c>
      <c r="H1403" s="16">
        <v>1</v>
      </c>
    </row>
    <row r="1404" spans="1:8" x14ac:dyDescent="0.3">
      <c r="A1404" s="13" t="str">
        <f t="shared" si="21"/>
        <v>mechegi012010</v>
      </c>
      <c r="B1404" s="16" t="s">
        <v>150</v>
      </c>
      <c r="C1404" s="16">
        <v>2010</v>
      </c>
      <c r="D1404" s="16" t="s">
        <v>2334</v>
      </c>
      <c r="E1404" s="16">
        <v>7</v>
      </c>
      <c r="F1404" s="16">
        <v>4</v>
      </c>
      <c r="G1404" s="16">
        <v>1</v>
      </c>
      <c r="H1404" s="16">
        <v>0</v>
      </c>
    </row>
    <row r="1405" spans="1:8" x14ac:dyDescent="0.3">
      <c r="A1405" s="13" t="str">
        <f t="shared" si="21"/>
        <v>meddebr012010</v>
      </c>
      <c r="B1405" s="16" t="s">
        <v>576</v>
      </c>
      <c r="C1405" s="16">
        <v>2010</v>
      </c>
      <c r="D1405" s="16" t="s">
        <v>2334</v>
      </c>
      <c r="E1405" s="16">
        <v>0</v>
      </c>
      <c r="F1405" s="16">
        <v>2</v>
      </c>
      <c r="G1405" s="16">
        <v>0</v>
      </c>
      <c r="H1405" s="16">
        <v>0</v>
      </c>
    </row>
    <row r="1406" spans="1:8" x14ac:dyDescent="0.3">
      <c r="A1406" s="13" t="str">
        <f t="shared" si="21"/>
        <v>medlekr012010</v>
      </c>
      <c r="B1406" s="16" t="s">
        <v>1140</v>
      </c>
      <c r="C1406" s="16">
        <v>2010</v>
      </c>
      <c r="D1406" s="16" t="s">
        <v>2334</v>
      </c>
      <c r="E1406" s="16">
        <v>4</v>
      </c>
      <c r="F1406" s="16">
        <v>17</v>
      </c>
      <c r="G1406" s="16">
        <v>0</v>
      </c>
      <c r="H1406" s="16">
        <v>2</v>
      </c>
    </row>
    <row r="1407" spans="1:8" x14ac:dyDescent="0.3">
      <c r="A1407" s="13" t="str">
        <f t="shared" si="21"/>
        <v>meekev012010</v>
      </c>
      <c r="B1407" s="16" t="s">
        <v>966</v>
      </c>
      <c r="C1407" s="16">
        <v>2010</v>
      </c>
      <c r="D1407" s="16" t="s">
        <v>2334</v>
      </c>
      <c r="E1407" s="16">
        <v>19</v>
      </c>
      <c r="F1407" s="16">
        <v>14</v>
      </c>
      <c r="G1407" s="16">
        <v>0</v>
      </c>
      <c r="H1407" s="16">
        <v>1</v>
      </c>
    </row>
    <row r="1408" spans="1:8" x14ac:dyDescent="0.3">
      <c r="A1408" s="13" t="str">
        <f t="shared" si="21"/>
        <v>mejiaje012010</v>
      </c>
      <c r="B1408" s="16" t="s">
        <v>1338</v>
      </c>
      <c r="C1408" s="16">
        <v>2010</v>
      </c>
      <c r="D1408" s="16" t="s">
        <v>2334</v>
      </c>
      <c r="E1408" s="16">
        <v>6</v>
      </c>
      <c r="F1408" s="16">
        <v>6</v>
      </c>
      <c r="G1408" s="16">
        <v>0</v>
      </c>
      <c r="H1408" s="16">
        <v>0</v>
      </c>
    </row>
    <row r="1409" spans="1:8" x14ac:dyDescent="0.3">
      <c r="A1409" s="13" t="str">
        <f t="shared" si="21"/>
        <v>melanma012010</v>
      </c>
      <c r="B1409" s="16" t="s">
        <v>1141</v>
      </c>
      <c r="C1409" s="16">
        <v>2010</v>
      </c>
      <c r="D1409" s="16" t="s">
        <v>2334</v>
      </c>
      <c r="E1409" s="16">
        <v>0</v>
      </c>
      <c r="F1409" s="16">
        <v>0</v>
      </c>
      <c r="G1409" s="16">
        <v>0</v>
      </c>
      <c r="H1409" s="16">
        <v>0</v>
      </c>
    </row>
    <row r="1410" spans="1:8" x14ac:dyDescent="0.3">
      <c r="A1410" s="13" t="str">
        <f t="shared" si="21"/>
        <v>melanma012010</v>
      </c>
      <c r="B1410" s="16" t="s">
        <v>1141</v>
      </c>
      <c r="C1410" s="16">
        <v>2010</v>
      </c>
      <c r="D1410" s="16" t="s">
        <v>2334</v>
      </c>
      <c r="E1410" s="16">
        <v>3</v>
      </c>
      <c r="F1410" s="16">
        <v>3</v>
      </c>
      <c r="G1410" s="16">
        <v>0</v>
      </c>
      <c r="H1410" s="16">
        <v>1</v>
      </c>
    </row>
    <row r="1411" spans="1:8" x14ac:dyDescent="0.3">
      <c r="A1411" s="13" t="str">
        <f t="shared" ref="A1411:A1474" si="22">(B1411&amp;C1411)</f>
        <v>menchke012010</v>
      </c>
      <c r="B1411" s="16" t="s">
        <v>320</v>
      </c>
      <c r="C1411" s="16">
        <v>2010</v>
      </c>
      <c r="D1411" s="16" t="s">
        <v>2330</v>
      </c>
    </row>
    <row r="1412" spans="1:8" x14ac:dyDescent="0.3">
      <c r="A1412" s="13" t="str">
        <f t="shared" si="22"/>
        <v>menchke012010</v>
      </c>
      <c r="B1412" s="16" t="s">
        <v>320</v>
      </c>
      <c r="C1412" s="16">
        <v>2010</v>
      </c>
      <c r="D1412" s="16" t="s">
        <v>2331</v>
      </c>
      <c r="E1412" s="16">
        <v>0</v>
      </c>
      <c r="F1412" s="16">
        <v>0</v>
      </c>
      <c r="G1412" s="16">
        <v>0</v>
      </c>
      <c r="H1412" s="16">
        <v>0</v>
      </c>
    </row>
    <row r="1413" spans="1:8" x14ac:dyDescent="0.3">
      <c r="A1413" s="13" t="str">
        <f t="shared" si="22"/>
        <v>mendead012010</v>
      </c>
      <c r="B1413" s="16" t="s">
        <v>1339</v>
      </c>
      <c r="C1413" s="16">
        <v>2010</v>
      </c>
      <c r="D1413" s="16" t="s">
        <v>2334</v>
      </c>
      <c r="E1413" s="16">
        <v>2</v>
      </c>
      <c r="F1413" s="16">
        <v>2</v>
      </c>
      <c r="G1413" s="16">
        <v>0</v>
      </c>
      <c r="H1413" s="16">
        <v>1</v>
      </c>
    </row>
    <row r="1414" spans="1:8" x14ac:dyDescent="0.3">
      <c r="A1414" s="13" t="str">
        <f t="shared" si="22"/>
        <v>mendolu012010</v>
      </c>
      <c r="B1414" s="16" t="s">
        <v>823</v>
      </c>
      <c r="C1414" s="16">
        <v>2010</v>
      </c>
      <c r="D1414" s="16" t="s">
        <v>2334</v>
      </c>
      <c r="E1414" s="16">
        <v>0</v>
      </c>
      <c r="F1414" s="16">
        <v>1</v>
      </c>
      <c r="G1414" s="16">
        <v>0</v>
      </c>
      <c r="H1414" s="16">
        <v>0</v>
      </c>
    </row>
    <row r="1415" spans="1:8" x14ac:dyDescent="0.3">
      <c r="A1415" s="13" t="str">
        <f t="shared" si="22"/>
        <v>meredcl012010</v>
      </c>
      <c r="B1415" s="16" t="s">
        <v>577</v>
      </c>
      <c r="C1415" s="16">
        <v>2010</v>
      </c>
      <c r="D1415" s="16" t="s">
        <v>2334</v>
      </c>
      <c r="E1415" s="16">
        <v>0</v>
      </c>
      <c r="F1415" s="16">
        <v>5</v>
      </c>
      <c r="G1415" s="16">
        <v>0</v>
      </c>
      <c r="H1415" s="16">
        <v>0</v>
      </c>
    </row>
    <row r="1416" spans="1:8" x14ac:dyDescent="0.3">
      <c r="A1416" s="13" t="str">
        <f t="shared" si="22"/>
        <v>meyerda022010</v>
      </c>
      <c r="B1416" s="16" t="s">
        <v>479</v>
      </c>
      <c r="C1416" s="16">
        <v>2010</v>
      </c>
      <c r="D1416" s="16" t="s">
        <v>2334</v>
      </c>
      <c r="E1416" s="16">
        <v>0</v>
      </c>
      <c r="F1416" s="16">
        <v>2</v>
      </c>
      <c r="G1416" s="16">
        <v>1</v>
      </c>
      <c r="H1416" s="16">
        <v>0</v>
      </c>
    </row>
    <row r="1417" spans="1:8" x14ac:dyDescent="0.3">
      <c r="A1417" s="13" t="str">
        <f t="shared" si="22"/>
        <v>michaja012010</v>
      </c>
      <c r="B1417" s="16" t="s">
        <v>258</v>
      </c>
      <c r="C1417" s="16">
        <v>2010</v>
      </c>
      <c r="D1417" s="16" t="s">
        <v>2329</v>
      </c>
    </row>
    <row r="1418" spans="1:8" x14ac:dyDescent="0.3">
      <c r="A1418" s="13" t="str">
        <f t="shared" si="22"/>
        <v>michaja012010</v>
      </c>
      <c r="B1418" s="16" t="s">
        <v>258</v>
      </c>
      <c r="C1418" s="16">
        <v>2010</v>
      </c>
      <c r="D1418" s="16" t="s">
        <v>2330</v>
      </c>
    </row>
    <row r="1419" spans="1:8" x14ac:dyDescent="0.3">
      <c r="A1419" s="13" t="str">
        <f t="shared" si="22"/>
        <v>michaja012010</v>
      </c>
      <c r="B1419" s="16" t="s">
        <v>258</v>
      </c>
      <c r="C1419" s="16">
        <v>2010</v>
      </c>
      <c r="D1419" s="16" t="s">
        <v>2331</v>
      </c>
      <c r="E1419" s="16">
        <v>56</v>
      </c>
      <c r="F1419" s="16">
        <v>1</v>
      </c>
      <c r="G1419" s="16">
        <v>0</v>
      </c>
      <c r="H1419" s="16">
        <v>0</v>
      </c>
    </row>
    <row r="1420" spans="1:8" x14ac:dyDescent="0.3">
      <c r="A1420" s="13" t="str">
        <f t="shared" si="22"/>
        <v>michaja012010</v>
      </c>
      <c r="B1420" s="16" t="s">
        <v>258</v>
      </c>
      <c r="C1420" s="16">
        <v>2010</v>
      </c>
      <c r="D1420" s="16" t="s">
        <v>2332</v>
      </c>
    </row>
    <row r="1421" spans="1:8" x14ac:dyDescent="0.3">
      <c r="A1421" s="13" t="str">
        <f t="shared" si="22"/>
        <v>mickoka012010</v>
      </c>
      <c r="B1421" s="16" t="s">
        <v>967</v>
      </c>
      <c r="C1421" s="16">
        <v>2010</v>
      </c>
      <c r="D1421" s="16" t="s">
        <v>2334</v>
      </c>
      <c r="E1421" s="16">
        <v>0</v>
      </c>
      <c r="F1421" s="16">
        <v>0</v>
      </c>
      <c r="G1421" s="16">
        <v>0</v>
      </c>
      <c r="H1421" s="16">
        <v>0</v>
      </c>
    </row>
    <row r="1422" spans="1:8" x14ac:dyDescent="0.3">
      <c r="A1422" s="13" t="str">
        <f t="shared" si="22"/>
        <v>mijarjo012010</v>
      </c>
      <c r="B1422" s="16" t="s">
        <v>968</v>
      </c>
      <c r="C1422" s="16">
        <v>2010</v>
      </c>
      <c r="D1422" s="16" t="s">
        <v>2334</v>
      </c>
      <c r="E1422" s="16">
        <v>0</v>
      </c>
      <c r="F1422" s="16">
        <v>2</v>
      </c>
      <c r="G1422" s="16">
        <v>0</v>
      </c>
      <c r="H1422" s="16">
        <v>0</v>
      </c>
    </row>
    <row r="1423" spans="1:8" x14ac:dyDescent="0.3">
      <c r="A1423" s="13" t="str">
        <f t="shared" si="22"/>
        <v>milesaa012010</v>
      </c>
      <c r="B1423" s="16" t="s">
        <v>390</v>
      </c>
      <c r="C1423" s="16">
        <v>2010</v>
      </c>
      <c r="D1423" s="16" t="s">
        <v>39</v>
      </c>
      <c r="E1423" s="16">
        <v>38</v>
      </c>
      <c r="F1423" s="16">
        <v>83</v>
      </c>
      <c r="G1423" s="16">
        <v>2</v>
      </c>
      <c r="H1423" s="16">
        <v>12</v>
      </c>
    </row>
    <row r="1424" spans="1:8" x14ac:dyDescent="0.3">
      <c r="A1424" s="13" t="str">
        <f t="shared" si="22"/>
        <v>milesaa012010</v>
      </c>
      <c r="B1424" s="16" t="s">
        <v>390</v>
      </c>
      <c r="C1424" s="16">
        <v>2010</v>
      </c>
      <c r="D1424" s="16" t="s">
        <v>40</v>
      </c>
      <c r="E1424" s="16">
        <v>3</v>
      </c>
      <c r="F1424" s="16">
        <v>4</v>
      </c>
      <c r="G1424" s="16">
        <v>2</v>
      </c>
      <c r="H1424" s="16">
        <v>0</v>
      </c>
    </row>
    <row r="1425" spans="1:8" x14ac:dyDescent="0.3">
      <c r="A1425" s="13" t="str">
        <f t="shared" si="22"/>
        <v>milesaa012010</v>
      </c>
      <c r="B1425" s="16" t="s">
        <v>390</v>
      </c>
      <c r="C1425" s="16">
        <v>2010</v>
      </c>
      <c r="D1425" s="16" t="s">
        <v>2334</v>
      </c>
      <c r="E1425" s="16">
        <v>0</v>
      </c>
      <c r="F1425" s="16">
        <v>1</v>
      </c>
      <c r="G1425" s="16">
        <v>0</v>
      </c>
      <c r="H1425" s="16">
        <v>0</v>
      </c>
    </row>
    <row r="1426" spans="1:8" x14ac:dyDescent="0.3">
      <c r="A1426" s="13" t="str">
        <f t="shared" si="22"/>
        <v>milesaa012010</v>
      </c>
      <c r="B1426" s="16" t="s">
        <v>390</v>
      </c>
      <c r="C1426" s="16">
        <v>2010</v>
      </c>
      <c r="D1426" s="16" t="s">
        <v>2333</v>
      </c>
      <c r="E1426" s="16">
        <v>9</v>
      </c>
      <c r="F1426" s="16">
        <v>5</v>
      </c>
      <c r="G1426" s="16">
        <v>0</v>
      </c>
      <c r="H1426" s="16">
        <v>3</v>
      </c>
    </row>
    <row r="1427" spans="1:8" x14ac:dyDescent="0.3">
      <c r="A1427" s="13" t="str">
        <f t="shared" si="22"/>
        <v>millean012010</v>
      </c>
      <c r="B1427" s="16" t="s">
        <v>688</v>
      </c>
      <c r="C1427" s="16">
        <v>2010</v>
      </c>
      <c r="D1427" s="16" t="s">
        <v>2334</v>
      </c>
      <c r="E1427" s="16">
        <v>1</v>
      </c>
      <c r="F1427" s="16">
        <v>4</v>
      </c>
      <c r="G1427" s="16">
        <v>0</v>
      </c>
      <c r="H1427" s="16">
        <v>0</v>
      </c>
    </row>
    <row r="1428" spans="1:8" x14ac:dyDescent="0.3">
      <c r="A1428" s="13" t="str">
        <f t="shared" si="22"/>
        <v>milleco012010</v>
      </c>
      <c r="B1428" s="16" t="s">
        <v>259</v>
      </c>
      <c r="C1428" s="16">
        <v>2010</v>
      </c>
      <c r="D1428" s="16" t="s">
        <v>2336</v>
      </c>
      <c r="E1428" s="16">
        <v>126</v>
      </c>
      <c r="F1428" s="16">
        <v>10</v>
      </c>
      <c r="G1428" s="16">
        <v>0</v>
      </c>
      <c r="H1428" s="16">
        <v>1</v>
      </c>
    </row>
    <row r="1429" spans="1:8" x14ac:dyDescent="0.3">
      <c r="A1429" s="13" t="str">
        <f t="shared" si="22"/>
        <v>milleja042010</v>
      </c>
      <c r="B1429" s="16" t="s">
        <v>969</v>
      </c>
      <c r="C1429" s="16">
        <v>2010</v>
      </c>
      <c r="D1429" s="16" t="s">
        <v>2330</v>
      </c>
    </row>
    <row r="1430" spans="1:8" x14ac:dyDescent="0.3">
      <c r="A1430" s="13" t="str">
        <f t="shared" si="22"/>
        <v>milleja042010</v>
      </c>
      <c r="B1430" s="16" t="s">
        <v>969</v>
      </c>
      <c r="C1430" s="16">
        <v>2010</v>
      </c>
      <c r="D1430" s="16" t="s">
        <v>2331</v>
      </c>
      <c r="E1430" s="16">
        <v>34</v>
      </c>
      <c r="F1430" s="16">
        <v>0</v>
      </c>
      <c r="G1430" s="16">
        <v>1</v>
      </c>
      <c r="H1430" s="16">
        <v>0</v>
      </c>
    </row>
    <row r="1431" spans="1:8" x14ac:dyDescent="0.3">
      <c r="A1431" s="13" t="str">
        <f t="shared" si="22"/>
        <v>milleja042010</v>
      </c>
      <c r="B1431" s="16" t="s">
        <v>969</v>
      </c>
      <c r="C1431" s="16">
        <v>2010</v>
      </c>
      <c r="D1431" s="16" t="s">
        <v>2332</v>
      </c>
    </row>
    <row r="1432" spans="1:8" x14ac:dyDescent="0.3">
      <c r="A1432" s="13" t="str">
        <f t="shared" si="22"/>
        <v>milleju012010</v>
      </c>
      <c r="B1432" s="16" t="s">
        <v>321</v>
      </c>
      <c r="C1432" s="16">
        <v>2010</v>
      </c>
      <c r="D1432" s="16" t="s">
        <v>2334</v>
      </c>
      <c r="E1432" s="16">
        <v>0</v>
      </c>
      <c r="F1432" s="16">
        <v>0</v>
      </c>
      <c r="G1432" s="16">
        <v>0</v>
      </c>
      <c r="H1432" s="16">
        <v>0</v>
      </c>
    </row>
    <row r="1433" spans="1:8" x14ac:dyDescent="0.3">
      <c r="A1433" s="13" t="str">
        <f t="shared" si="22"/>
        <v>millela022010</v>
      </c>
      <c r="B1433" s="16" t="s">
        <v>689</v>
      </c>
      <c r="C1433" s="16">
        <v>2010</v>
      </c>
      <c r="D1433" s="16" t="s">
        <v>2330</v>
      </c>
    </row>
    <row r="1434" spans="1:8" x14ac:dyDescent="0.3">
      <c r="A1434" s="13" t="str">
        <f t="shared" si="22"/>
        <v>millela022010</v>
      </c>
      <c r="B1434" s="16" t="s">
        <v>689</v>
      </c>
      <c r="C1434" s="16">
        <v>2010</v>
      </c>
      <c r="D1434" s="16" t="s">
        <v>2331</v>
      </c>
      <c r="E1434" s="16">
        <v>190</v>
      </c>
      <c r="F1434" s="16">
        <v>6</v>
      </c>
      <c r="G1434" s="16">
        <v>1</v>
      </c>
      <c r="H1434" s="16">
        <v>2</v>
      </c>
    </row>
    <row r="1435" spans="1:8" x14ac:dyDescent="0.3">
      <c r="A1435" s="13" t="str">
        <f t="shared" si="22"/>
        <v>millela022010</v>
      </c>
      <c r="B1435" s="16" t="s">
        <v>689</v>
      </c>
      <c r="C1435" s="16">
        <v>2010</v>
      </c>
      <c r="D1435" s="16" t="s">
        <v>2332</v>
      </c>
    </row>
    <row r="1436" spans="1:8" x14ac:dyDescent="0.3">
      <c r="A1436" s="13" t="str">
        <f t="shared" si="22"/>
        <v>milletr022010</v>
      </c>
      <c r="B1436" s="16" t="s">
        <v>151</v>
      </c>
      <c r="C1436" s="16">
        <v>2010</v>
      </c>
      <c r="D1436" s="16" t="s">
        <v>2334</v>
      </c>
      <c r="E1436" s="16">
        <v>9</v>
      </c>
      <c r="F1436" s="16">
        <v>13</v>
      </c>
      <c r="G1436" s="16">
        <v>0</v>
      </c>
      <c r="H1436" s="16">
        <v>2</v>
      </c>
    </row>
    <row r="1437" spans="1:8" x14ac:dyDescent="0.3">
      <c r="A1437" s="13" t="str">
        <f t="shared" si="22"/>
        <v>millsbr022010</v>
      </c>
      <c r="B1437" s="16" t="s">
        <v>1142</v>
      </c>
      <c r="C1437" s="16">
        <v>2010</v>
      </c>
      <c r="D1437" s="16" t="s">
        <v>2334</v>
      </c>
      <c r="E1437" s="16">
        <v>3</v>
      </c>
      <c r="F1437" s="16">
        <v>0</v>
      </c>
      <c r="G1437" s="16">
        <v>0</v>
      </c>
      <c r="H1437" s="16">
        <v>0</v>
      </c>
    </row>
    <row r="1438" spans="1:8" x14ac:dyDescent="0.3">
      <c r="A1438" s="13" t="str">
        <f t="shared" si="22"/>
        <v>millwke012010</v>
      </c>
      <c r="B1438" s="16" t="s">
        <v>152</v>
      </c>
      <c r="C1438" s="16">
        <v>2010</v>
      </c>
      <c r="D1438" s="16" t="s">
        <v>2334</v>
      </c>
      <c r="E1438" s="16">
        <v>17</v>
      </c>
      <c r="F1438" s="16">
        <v>14</v>
      </c>
      <c r="G1438" s="16">
        <v>0</v>
      </c>
      <c r="H1438" s="16">
        <v>0</v>
      </c>
    </row>
    <row r="1439" spans="1:8" x14ac:dyDescent="0.3">
      <c r="A1439" s="13" t="str">
        <f t="shared" si="22"/>
        <v>minormi012010</v>
      </c>
      <c r="B1439" s="16" t="s">
        <v>1340</v>
      </c>
      <c r="C1439" s="16">
        <v>2010</v>
      </c>
      <c r="D1439" s="16" t="s">
        <v>2334</v>
      </c>
      <c r="E1439" s="16">
        <v>0</v>
      </c>
      <c r="F1439" s="16">
        <v>4</v>
      </c>
      <c r="G1439" s="16">
        <v>0</v>
      </c>
      <c r="H1439" s="16">
        <v>0</v>
      </c>
    </row>
    <row r="1440" spans="1:8" x14ac:dyDescent="0.3">
      <c r="A1440" s="13" t="str">
        <f t="shared" si="22"/>
        <v>miranju012010</v>
      </c>
      <c r="B1440" s="16" t="s">
        <v>971</v>
      </c>
      <c r="C1440" s="16">
        <v>2010</v>
      </c>
      <c r="D1440" s="16" t="s">
        <v>2335</v>
      </c>
      <c r="E1440" s="16">
        <v>53</v>
      </c>
      <c r="F1440" s="16">
        <v>5</v>
      </c>
      <c r="G1440" s="16">
        <v>0</v>
      </c>
      <c r="H1440" s="16">
        <v>5</v>
      </c>
    </row>
    <row r="1441" spans="1:8" x14ac:dyDescent="0.3">
      <c r="A1441" s="13" t="str">
        <f t="shared" si="22"/>
        <v>mischpa012010</v>
      </c>
      <c r="B1441" s="16" t="s">
        <v>691</v>
      </c>
      <c r="C1441" s="16">
        <v>2010</v>
      </c>
      <c r="D1441" s="16" t="s">
        <v>2334</v>
      </c>
      <c r="E1441" s="16">
        <v>1</v>
      </c>
      <c r="F1441" s="16">
        <v>3</v>
      </c>
      <c r="G1441" s="16">
        <v>1</v>
      </c>
      <c r="H1441" s="16">
        <v>0</v>
      </c>
    </row>
    <row r="1442" spans="1:8" x14ac:dyDescent="0.3">
      <c r="A1442" s="13" t="str">
        <f t="shared" si="22"/>
        <v>mitchru012010</v>
      </c>
      <c r="B1442" s="16" t="s">
        <v>1341</v>
      </c>
      <c r="C1442" s="16">
        <v>2010</v>
      </c>
      <c r="D1442" s="16" t="s">
        <v>2335</v>
      </c>
      <c r="E1442" s="16">
        <v>22</v>
      </c>
      <c r="F1442" s="16">
        <v>1</v>
      </c>
      <c r="G1442" s="16">
        <v>1</v>
      </c>
      <c r="H1442" s="16">
        <v>1</v>
      </c>
    </row>
    <row r="1443" spans="1:8" x14ac:dyDescent="0.3">
      <c r="A1443" s="13" t="str">
        <f t="shared" si="22"/>
        <v>mitchru012010</v>
      </c>
      <c r="B1443" s="16" t="s">
        <v>1341</v>
      </c>
      <c r="C1443" s="16">
        <v>2010</v>
      </c>
      <c r="D1443" s="16" t="s">
        <v>40</v>
      </c>
      <c r="E1443" s="16">
        <v>4</v>
      </c>
      <c r="F1443" s="16">
        <v>13</v>
      </c>
      <c r="G1443" s="16">
        <v>2</v>
      </c>
      <c r="H1443" s="16">
        <v>3</v>
      </c>
    </row>
    <row r="1444" spans="1:8" x14ac:dyDescent="0.3">
      <c r="A1444" s="13" t="str">
        <f t="shared" si="22"/>
        <v>mitchru012010</v>
      </c>
      <c r="B1444" s="16" t="s">
        <v>1341</v>
      </c>
      <c r="C1444" s="16">
        <v>2010</v>
      </c>
      <c r="D1444" s="16" t="s">
        <v>2330</v>
      </c>
    </row>
    <row r="1445" spans="1:8" x14ac:dyDescent="0.3">
      <c r="A1445" s="13" t="str">
        <f t="shared" si="22"/>
        <v>mitchru012010</v>
      </c>
      <c r="B1445" s="16" t="s">
        <v>1341</v>
      </c>
      <c r="C1445" s="16">
        <v>2010</v>
      </c>
      <c r="D1445" s="16" t="s">
        <v>2331</v>
      </c>
      <c r="E1445" s="16">
        <v>2</v>
      </c>
      <c r="F1445" s="16">
        <v>0</v>
      </c>
      <c r="G1445" s="16">
        <v>0</v>
      </c>
      <c r="H1445" s="16">
        <v>0</v>
      </c>
    </row>
    <row r="1446" spans="1:8" x14ac:dyDescent="0.3">
      <c r="A1446" s="13" t="str">
        <f t="shared" si="22"/>
        <v>mitrese012010</v>
      </c>
      <c r="B1446" s="16" t="s">
        <v>391</v>
      </c>
      <c r="C1446" s="16">
        <v>2010</v>
      </c>
      <c r="D1446" s="16" t="s">
        <v>2334</v>
      </c>
      <c r="E1446" s="16">
        <v>5</v>
      </c>
      <c r="F1446" s="16">
        <v>7</v>
      </c>
      <c r="G1446" s="16">
        <v>0</v>
      </c>
      <c r="H1446" s="16">
        <v>0</v>
      </c>
    </row>
    <row r="1447" spans="1:8" x14ac:dyDescent="0.3">
      <c r="A1447" s="13" t="str">
        <f t="shared" si="22"/>
        <v>mockga012010</v>
      </c>
      <c r="B1447" s="16" t="s">
        <v>972</v>
      </c>
      <c r="C1447" s="16">
        <v>2010</v>
      </c>
      <c r="D1447" s="16" t="s">
        <v>2334</v>
      </c>
      <c r="E1447" s="16">
        <v>0</v>
      </c>
      <c r="F1447" s="16">
        <v>0</v>
      </c>
      <c r="G1447" s="16">
        <v>0</v>
      </c>
      <c r="H1447" s="16">
        <v>0</v>
      </c>
    </row>
    <row r="1448" spans="1:8" x14ac:dyDescent="0.3">
      <c r="A1448" s="13" t="str">
        <f t="shared" si="22"/>
        <v>moehlbr012010</v>
      </c>
      <c r="B1448" s="16" t="s">
        <v>153</v>
      </c>
      <c r="C1448" s="16">
        <v>2010</v>
      </c>
      <c r="D1448" s="16" t="s">
        <v>2334</v>
      </c>
      <c r="E1448" s="16">
        <v>6</v>
      </c>
      <c r="F1448" s="16">
        <v>3</v>
      </c>
      <c r="G1448" s="16">
        <v>0</v>
      </c>
      <c r="H1448" s="16">
        <v>1</v>
      </c>
    </row>
    <row r="1449" spans="1:8" x14ac:dyDescent="0.3">
      <c r="A1449" s="13" t="str">
        <f t="shared" si="22"/>
        <v>moellch012010</v>
      </c>
      <c r="B1449" s="16" t="s">
        <v>154</v>
      </c>
      <c r="C1449" s="16">
        <v>2010</v>
      </c>
      <c r="D1449" s="16" t="s">
        <v>2336</v>
      </c>
      <c r="E1449" s="16">
        <v>33</v>
      </c>
      <c r="F1449" s="16">
        <v>6</v>
      </c>
      <c r="G1449" s="16">
        <v>0</v>
      </c>
      <c r="H1449" s="16">
        <v>0</v>
      </c>
    </row>
    <row r="1450" spans="1:8" x14ac:dyDescent="0.3">
      <c r="A1450" s="13" t="str">
        <f t="shared" si="22"/>
        <v>molinbe012010</v>
      </c>
      <c r="B1450" s="16" t="s">
        <v>155</v>
      </c>
      <c r="C1450" s="16">
        <v>2010</v>
      </c>
      <c r="D1450" s="16" t="s">
        <v>2336</v>
      </c>
      <c r="E1450" s="16">
        <v>396</v>
      </c>
      <c r="F1450" s="16">
        <v>36</v>
      </c>
      <c r="G1450" s="16">
        <v>1</v>
      </c>
      <c r="H1450" s="16">
        <v>4</v>
      </c>
    </row>
    <row r="1451" spans="1:8" x14ac:dyDescent="0.3">
      <c r="A1451" s="13" t="str">
        <f t="shared" si="22"/>
        <v>molinbe012010</v>
      </c>
      <c r="B1451" s="16" t="s">
        <v>155</v>
      </c>
      <c r="C1451" s="16">
        <v>2010</v>
      </c>
      <c r="D1451" s="16" t="s">
        <v>2336</v>
      </c>
      <c r="E1451" s="16">
        <v>355</v>
      </c>
      <c r="F1451" s="16">
        <v>24</v>
      </c>
      <c r="G1451" s="16">
        <v>5</v>
      </c>
      <c r="H1451" s="16">
        <v>1</v>
      </c>
    </row>
    <row r="1452" spans="1:8" x14ac:dyDescent="0.3">
      <c r="A1452" s="13" t="str">
        <f t="shared" si="22"/>
        <v>molingu012010</v>
      </c>
      <c r="B1452" s="16" t="s">
        <v>824</v>
      </c>
      <c r="C1452" s="16">
        <v>2010</v>
      </c>
      <c r="D1452" s="16" t="s">
        <v>2336</v>
      </c>
      <c r="E1452" s="16">
        <v>15</v>
      </c>
      <c r="F1452" s="16">
        <v>1</v>
      </c>
      <c r="G1452" s="16">
        <v>0</v>
      </c>
      <c r="H1452" s="16">
        <v>0</v>
      </c>
    </row>
    <row r="1453" spans="1:8" x14ac:dyDescent="0.3">
      <c r="A1453" s="13" t="str">
        <f t="shared" si="22"/>
        <v>molinjo012010</v>
      </c>
      <c r="B1453" s="16" t="s">
        <v>260</v>
      </c>
      <c r="C1453" s="16">
        <v>2010</v>
      </c>
      <c r="D1453" s="16" t="s">
        <v>2336</v>
      </c>
      <c r="E1453" s="16">
        <v>417</v>
      </c>
      <c r="F1453" s="16">
        <v>37</v>
      </c>
      <c r="G1453" s="16">
        <v>2</v>
      </c>
      <c r="H1453" s="16">
        <v>3</v>
      </c>
    </row>
    <row r="1454" spans="1:8" x14ac:dyDescent="0.3">
      <c r="A1454" s="13" t="str">
        <f t="shared" si="22"/>
        <v>molinya012010</v>
      </c>
      <c r="B1454" s="16" t="s">
        <v>480</v>
      </c>
      <c r="C1454" s="16">
        <v>2010</v>
      </c>
      <c r="D1454" s="16" t="s">
        <v>2335</v>
      </c>
      <c r="E1454" s="16">
        <v>7</v>
      </c>
      <c r="F1454" s="16">
        <v>0</v>
      </c>
      <c r="G1454" s="16">
        <v>0</v>
      </c>
      <c r="H1454" s="16">
        <v>2</v>
      </c>
    </row>
    <row r="1455" spans="1:8" x14ac:dyDescent="0.3">
      <c r="A1455" s="13" t="str">
        <f t="shared" si="22"/>
        <v>molinya012010</v>
      </c>
      <c r="B1455" s="16" t="s">
        <v>480</v>
      </c>
      <c r="C1455" s="16">
        <v>2010</v>
      </c>
      <c r="D1455" s="16" t="s">
        <v>2336</v>
      </c>
      <c r="E1455" s="16">
        <v>895</v>
      </c>
      <c r="F1455" s="16">
        <v>79</v>
      </c>
      <c r="G1455" s="16">
        <v>5</v>
      </c>
      <c r="H1455" s="16">
        <v>10</v>
      </c>
    </row>
    <row r="1456" spans="1:8" x14ac:dyDescent="0.3">
      <c r="A1456" s="13" t="str">
        <f t="shared" si="22"/>
        <v>monasca012010</v>
      </c>
      <c r="B1456" s="16" t="s">
        <v>1342</v>
      </c>
      <c r="C1456" s="16">
        <v>2010</v>
      </c>
      <c r="D1456" s="16" t="s">
        <v>2334</v>
      </c>
      <c r="E1456" s="16">
        <v>4</v>
      </c>
      <c r="F1456" s="16">
        <v>11</v>
      </c>
      <c r="G1456" s="16">
        <v>1</v>
      </c>
      <c r="H1456" s="16">
        <v>0</v>
      </c>
    </row>
    <row r="1457" spans="1:8" x14ac:dyDescent="0.3">
      <c r="A1457" s="13" t="str">
        <f t="shared" si="22"/>
        <v>montalu012010</v>
      </c>
      <c r="B1457" s="16" t="s">
        <v>973</v>
      </c>
      <c r="C1457" s="16">
        <v>2010</v>
      </c>
      <c r="D1457" s="16" t="s">
        <v>2329</v>
      </c>
    </row>
    <row r="1458" spans="1:8" x14ac:dyDescent="0.3">
      <c r="A1458" s="13" t="str">
        <f t="shared" si="22"/>
        <v>montalu012010</v>
      </c>
      <c r="B1458" s="16" t="s">
        <v>973</v>
      </c>
      <c r="C1458" s="16">
        <v>2010</v>
      </c>
      <c r="D1458" s="16" t="s">
        <v>2330</v>
      </c>
    </row>
    <row r="1459" spans="1:8" x14ac:dyDescent="0.3">
      <c r="A1459" s="13" t="str">
        <f t="shared" si="22"/>
        <v>montalu012010</v>
      </c>
      <c r="B1459" s="16" t="s">
        <v>973</v>
      </c>
      <c r="C1459" s="16">
        <v>2010</v>
      </c>
      <c r="D1459" s="16" t="s">
        <v>2331</v>
      </c>
      <c r="E1459" s="16">
        <v>28</v>
      </c>
      <c r="F1459" s="16">
        <v>2</v>
      </c>
      <c r="G1459" s="16">
        <v>1</v>
      </c>
      <c r="H1459" s="16">
        <v>0</v>
      </c>
    </row>
    <row r="1460" spans="1:8" x14ac:dyDescent="0.3">
      <c r="A1460" s="13" t="str">
        <f t="shared" si="22"/>
        <v>montalu012010</v>
      </c>
      <c r="B1460" s="16" t="s">
        <v>973</v>
      </c>
      <c r="C1460" s="16">
        <v>2010</v>
      </c>
      <c r="D1460" s="16" t="s">
        <v>2332</v>
      </c>
    </row>
    <row r="1461" spans="1:8" x14ac:dyDescent="0.3">
      <c r="A1461" s="13" t="str">
        <f t="shared" si="22"/>
        <v>montemi012010</v>
      </c>
      <c r="B1461" s="16" t="s">
        <v>692</v>
      </c>
      <c r="C1461" s="16">
        <v>2010</v>
      </c>
      <c r="D1461" s="16" t="s">
        <v>2336</v>
      </c>
      <c r="E1461" s="16">
        <v>484</v>
      </c>
      <c r="F1461" s="16">
        <v>36</v>
      </c>
      <c r="G1461" s="16">
        <v>2</v>
      </c>
      <c r="H1461" s="16">
        <v>1</v>
      </c>
    </row>
    <row r="1462" spans="1:8" x14ac:dyDescent="0.3">
      <c r="A1462" s="13" t="str">
        <f t="shared" si="22"/>
        <v>mooread012010</v>
      </c>
      <c r="B1462" s="16" t="s">
        <v>1143</v>
      </c>
      <c r="C1462" s="16">
        <v>2010</v>
      </c>
      <c r="D1462" s="16" t="s">
        <v>2336</v>
      </c>
      <c r="E1462" s="16">
        <v>372</v>
      </c>
      <c r="F1462" s="16">
        <v>24</v>
      </c>
      <c r="G1462" s="16">
        <v>4</v>
      </c>
      <c r="H1462" s="16">
        <v>1</v>
      </c>
    </row>
    <row r="1463" spans="1:8" x14ac:dyDescent="0.3">
      <c r="A1463" s="13" t="str">
        <f t="shared" si="22"/>
        <v>mooresc022010</v>
      </c>
      <c r="B1463" s="16" t="s">
        <v>693</v>
      </c>
      <c r="C1463" s="16">
        <v>2010</v>
      </c>
      <c r="D1463" s="16" t="s">
        <v>2335</v>
      </c>
      <c r="E1463" s="16">
        <v>19</v>
      </c>
      <c r="F1463" s="16">
        <v>3</v>
      </c>
      <c r="G1463" s="16">
        <v>0</v>
      </c>
      <c r="H1463" s="16">
        <v>0</v>
      </c>
    </row>
    <row r="1464" spans="1:8" x14ac:dyDescent="0.3">
      <c r="A1464" s="13" t="str">
        <f t="shared" si="22"/>
        <v>mooresc022010</v>
      </c>
      <c r="B1464" s="16" t="s">
        <v>693</v>
      </c>
      <c r="C1464" s="16">
        <v>2010</v>
      </c>
      <c r="D1464" s="16" t="s">
        <v>39</v>
      </c>
      <c r="E1464" s="16">
        <v>36</v>
      </c>
      <c r="F1464" s="16">
        <v>52</v>
      </c>
      <c r="G1464" s="16">
        <v>2</v>
      </c>
      <c r="H1464" s="16">
        <v>9</v>
      </c>
    </row>
    <row r="1465" spans="1:8" x14ac:dyDescent="0.3">
      <c r="A1465" s="13" t="str">
        <f t="shared" si="22"/>
        <v>mooresc022010</v>
      </c>
      <c r="B1465" s="16" t="s">
        <v>693</v>
      </c>
      <c r="C1465" s="16">
        <v>2010</v>
      </c>
      <c r="D1465" s="16" t="s">
        <v>40</v>
      </c>
      <c r="E1465" s="16">
        <v>0</v>
      </c>
      <c r="F1465" s="16">
        <v>1</v>
      </c>
      <c r="G1465" s="16">
        <v>1</v>
      </c>
      <c r="H1465" s="16">
        <v>0</v>
      </c>
    </row>
    <row r="1466" spans="1:8" x14ac:dyDescent="0.3">
      <c r="A1466" s="13" t="str">
        <f t="shared" si="22"/>
        <v>moralfr012010</v>
      </c>
      <c r="B1466" s="16" t="s">
        <v>825</v>
      </c>
      <c r="C1466" s="16">
        <v>2010</v>
      </c>
      <c r="D1466" s="16" t="s">
        <v>2334</v>
      </c>
      <c r="E1466" s="16">
        <v>0</v>
      </c>
      <c r="F1466" s="16">
        <v>1</v>
      </c>
      <c r="G1466" s="16">
        <v>0</v>
      </c>
      <c r="H1466" s="16">
        <v>0</v>
      </c>
    </row>
    <row r="1467" spans="1:8" x14ac:dyDescent="0.3">
      <c r="A1467" s="13" t="str">
        <f t="shared" si="22"/>
        <v>moraljo022010</v>
      </c>
      <c r="B1467" s="16" t="s">
        <v>826</v>
      </c>
      <c r="C1467" s="16">
        <v>2010</v>
      </c>
      <c r="D1467" s="16" t="s">
        <v>2335</v>
      </c>
      <c r="E1467" s="16">
        <v>19</v>
      </c>
      <c r="F1467" s="16">
        <v>2</v>
      </c>
      <c r="G1467" s="16">
        <v>0</v>
      </c>
      <c r="H1467" s="16">
        <v>2</v>
      </c>
    </row>
    <row r="1468" spans="1:8" x14ac:dyDescent="0.3">
      <c r="A1468" s="13" t="str">
        <f t="shared" si="22"/>
        <v>moraljo022010</v>
      </c>
      <c r="B1468" s="16" t="s">
        <v>826</v>
      </c>
      <c r="C1468" s="16">
        <v>2010</v>
      </c>
      <c r="D1468" s="16" t="s">
        <v>2336</v>
      </c>
      <c r="E1468" s="16">
        <v>43</v>
      </c>
      <c r="F1468" s="16">
        <v>1</v>
      </c>
      <c r="G1468" s="16">
        <v>0</v>
      </c>
      <c r="H1468" s="16">
        <v>0</v>
      </c>
    </row>
    <row r="1469" spans="1:8" x14ac:dyDescent="0.3">
      <c r="A1469" s="13" t="str">
        <f t="shared" si="22"/>
        <v>moralke012010</v>
      </c>
      <c r="B1469" s="16" t="s">
        <v>694</v>
      </c>
      <c r="C1469" s="16">
        <v>2010</v>
      </c>
      <c r="D1469" s="16" t="s">
        <v>2335</v>
      </c>
      <c r="E1469" s="16">
        <v>435</v>
      </c>
      <c r="F1469" s="16">
        <v>25</v>
      </c>
      <c r="G1469" s="16">
        <v>2</v>
      </c>
      <c r="H1469" s="16">
        <v>35</v>
      </c>
    </row>
    <row r="1470" spans="1:8" x14ac:dyDescent="0.3">
      <c r="A1470" s="13" t="str">
        <f t="shared" si="22"/>
        <v>morame012010</v>
      </c>
      <c r="B1470" s="16" t="s">
        <v>156</v>
      </c>
      <c r="C1470" s="16">
        <v>2010</v>
      </c>
      <c r="D1470" s="16" t="s">
        <v>2335</v>
      </c>
      <c r="E1470" s="16">
        <v>109</v>
      </c>
      <c r="F1470" s="16">
        <v>8</v>
      </c>
      <c r="G1470" s="16">
        <v>2</v>
      </c>
      <c r="H1470" s="16">
        <v>10</v>
      </c>
    </row>
    <row r="1471" spans="1:8" x14ac:dyDescent="0.3">
      <c r="A1471" s="13" t="str">
        <f t="shared" si="22"/>
        <v>morame012010</v>
      </c>
      <c r="B1471" s="16" t="s">
        <v>156</v>
      </c>
      <c r="C1471" s="16">
        <v>2010</v>
      </c>
      <c r="D1471" s="16" t="s">
        <v>39</v>
      </c>
      <c r="E1471" s="16">
        <v>26</v>
      </c>
      <c r="F1471" s="16">
        <v>38</v>
      </c>
      <c r="G1471" s="16">
        <v>2</v>
      </c>
      <c r="H1471" s="16">
        <v>6</v>
      </c>
    </row>
    <row r="1472" spans="1:8" x14ac:dyDescent="0.3">
      <c r="A1472" s="13" t="str">
        <f t="shared" si="22"/>
        <v>morame012010</v>
      </c>
      <c r="B1472" s="16" t="s">
        <v>156</v>
      </c>
      <c r="C1472" s="16">
        <v>2010</v>
      </c>
      <c r="D1472" s="16" t="s">
        <v>40</v>
      </c>
      <c r="E1472" s="16">
        <v>26</v>
      </c>
      <c r="F1472" s="16">
        <v>84</v>
      </c>
      <c r="G1472" s="16">
        <v>5</v>
      </c>
      <c r="H1472" s="16">
        <v>7</v>
      </c>
    </row>
    <row r="1473" spans="1:8" x14ac:dyDescent="0.3">
      <c r="A1473" s="13" t="str">
        <f t="shared" si="22"/>
        <v>morame012010</v>
      </c>
      <c r="B1473" s="16" t="s">
        <v>156</v>
      </c>
      <c r="C1473" s="16">
        <v>2010</v>
      </c>
      <c r="D1473" s="16" t="s">
        <v>2330</v>
      </c>
    </row>
    <row r="1474" spans="1:8" x14ac:dyDescent="0.3">
      <c r="A1474" s="13" t="str">
        <f t="shared" si="22"/>
        <v>morame012010</v>
      </c>
      <c r="B1474" s="16" t="s">
        <v>156</v>
      </c>
      <c r="C1474" s="16">
        <v>2010</v>
      </c>
      <c r="D1474" s="16" t="s">
        <v>2331</v>
      </c>
      <c r="E1474" s="16">
        <v>4</v>
      </c>
      <c r="F1474" s="16">
        <v>1</v>
      </c>
      <c r="G1474" s="16">
        <v>0</v>
      </c>
      <c r="H1474" s="16">
        <v>0</v>
      </c>
    </row>
    <row r="1475" spans="1:8" x14ac:dyDescent="0.3">
      <c r="A1475" s="13" t="str">
        <f t="shared" ref="A1475:A1538" si="23">(B1475&amp;C1475)</f>
        <v>morelbr012010</v>
      </c>
      <c r="B1475" s="16" t="s">
        <v>1343</v>
      </c>
      <c r="C1475" s="16">
        <v>2010</v>
      </c>
      <c r="D1475" s="16" t="s">
        <v>40</v>
      </c>
      <c r="E1475" s="16">
        <v>5</v>
      </c>
      <c r="F1475" s="16">
        <v>32</v>
      </c>
      <c r="G1475" s="16">
        <v>1</v>
      </c>
      <c r="H1475" s="16">
        <v>2</v>
      </c>
    </row>
    <row r="1476" spans="1:8" x14ac:dyDescent="0.3">
      <c r="A1476" s="13" t="str">
        <f t="shared" si="23"/>
        <v>morelmi012010</v>
      </c>
      <c r="B1476" s="16" t="s">
        <v>1344</v>
      </c>
      <c r="C1476" s="16">
        <v>2010</v>
      </c>
      <c r="D1476" s="16" t="s">
        <v>2335</v>
      </c>
      <c r="E1476" s="16">
        <v>289</v>
      </c>
      <c r="F1476" s="16">
        <v>16</v>
      </c>
      <c r="G1476" s="16">
        <v>2</v>
      </c>
      <c r="H1476" s="16">
        <v>18</v>
      </c>
    </row>
    <row r="1477" spans="1:8" x14ac:dyDescent="0.3">
      <c r="A1477" s="13" t="str">
        <f t="shared" si="23"/>
        <v>morelmi012010</v>
      </c>
      <c r="B1477" s="16" t="s">
        <v>1344</v>
      </c>
      <c r="C1477" s="16">
        <v>2010</v>
      </c>
      <c r="D1477" s="16" t="s">
        <v>2331</v>
      </c>
      <c r="E1477" s="16">
        <v>10</v>
      </c>
      <c r="F1477" s="16">
        <v>0</v>
      </c>
      <c r="G1477" s="16">
        <v>1</v>
      </c>
      <c r="H1477" s="16">
        <v>0</v>
      </c>
    </row>
    <row r="1478" spans="1:8" x14ac:dyDescent="0.3">
      <c r="A1478" s="13" t="str">
        <f t="shared" si="23"/>
        <v>morelmi012010</v>
      </c>
      <c r="B1478" s="16" t="s">
        <v>1344</v>
      </c>
      <c r="C1478" s="16">
        <v>2010</v>
      </c>
      <c r="D1478" s="16" t="s">
        <v>2332</v>
      </c>
    </row>
    <row r="1479" spans="1:8" x14ac:dyDescent="0.3">
      <c r="A1479" s="13" t="str">
        <f t="shared" si="23"/>
        <v>morgany012010</v>
      </c>
      <c r="B1479" s="16" t="s">
        <v>827</v>
      </c>
      <c r="C1479" s="16">
        <v>2010</v>
      </c>
      <c r="D1479" s="16" t="s">
        <v>2329</v>
      </c>
    </row>
    <row r="1480" spans="1:8" x14ac:dyDescent="0.3">
      <c r="A1480" s="13" t="str">
        <f t="shared" si="23"/>
        <v>morgany012010</v>
      </c>
      <c r="B1480" s="16" t="s">
        <v>827</v>
      </c>
      <c r="C1480" s="16">
        <v>2010</v>
      </c>
      <c r="D1480" s="16" t="s">
        <v>2331</v>
      </c>
      <c r="E1480" s="16">
        <v>339</v>
      </c>
      <c r="F1480" s="16">
        <v>2</v>
      </c>
      <c r="G1480" s="16">
        <v>5</v>
      </c>
      <c r="H1480" s="16">
        <v>0</v>
      </c>
    </row>
    <row r="1481" spans="1:8" x14ac:dyDescent="0.3">
      <c r="A1481" s="13" t="str">
        <f t="shared" si="23"/>
        <v>morneju012010</v>
      </c>
      <c r="B1481" s="16" t="s">
        <v>392</v>
      </c>
      <c r="C1481" s="16">
        <v>2010</v>
      </c>
      <c r="D1481" s="16" t="s">
        <v>2335</v>
      </c>
      <c r="E1481" s="16">
        <v>674</v>
      </c>
      <c r="F1481" s="16">
        <v>59</v>
      </c>
      <c r="G1481" s="16">
        <v>1</v>
      </c>
      <c r="H1481" s="16">
        <v>64</v>
      </c>
    </row>
    <row r="1482" spans="1:8" x14ac:dyDescent="0.3">
      <c r="A1482" s="13" t="str">
        <f t="shared" si="23"/>
        <v>morrilo012010</v>
      </c>
      <c r="B1482" s="16" t="s">
        <v>1345</v>
      </c>
      <c r="C1482" s="16">
        <v>2010</v>
      </c>
      <c r="D1482" s="16" t="s">
        <v>2330</v>
      </c>
    </row>
    <row r="1483" spans="1:8" x14ac:dyDescent="0.3">
      <c r="A1483" s="13" t="str">
        <f t="shared" si="23"/>
        <v>morrilo012010</v>
      </c>
      <c r="B1483" s="16" t="s">
        <v>1345</v>
      </c>
      <c r="C1483" s="16">
        <v>2010</v>
      </c>
      <c r="D1483" s="16" t="s">
        <v>2331</v>
      </c>
      <c r="E1483" s="16">
        <v>116</v>
      </c>
      <c r="F1483" s="16">
        <v>4</v>
      </c>
      <c r="G1483" s="16">
        <v>3</v>
      </c>
      <c r="H1483" s="16">
        <v>0</v>
      </c>
    </row>
    <row r="1484" spans="1:8" x14ac:dyDescent="0.3">
      <c r="A1484" s="13" t="str">
        <f t="shared" si="23"/>
        <v>morrobr012010</v>
      </c>
      <c r="B1484" s="16" t="s">
        <v>828</v>
      </c>
      <c r="C1484" s="16">
        <v>2010</v>
      </c>
      <c r="D1484" s="16" t="s">
        <v>2334</v>
      </c>
      <c r="E1484" s="16">
        <v>4</v>
      </c>
      <c r="F1484" s="16">
        <v>12</v>
      </c>
      <c r="G1484" s="16">
        <v>0</v>
      </c>
      <c r="H1484" s="16">
        <v>2</v>
      </c>
    </row>
    <row r="1485" spans="1:8" x14ac:dyDescent="0.3">
      <c r="A1485" s="13" t="str">
        <f t="shared" si="23"/>
        <v>morsemi012010</v>
      </c>
      <c r="B1485" s="16" t="s">
        <v>578</v>
      </c>
      <c r="C1485" s="16">
        <v>2010</v>
      </c>
      <c r="D1485" s="16" t="s">
        <v>2335</v>
      </c>
      <c r="E1485" s="16">
        <v>58</v>
      </c>
      <c r="F1485" s="16">
        <v>5</v>
      </c>
      <c r="G1485" s="16">
        <v>0</v>
      </c>
      <c r="H1485" s="16">
        <v>4</v>
      </c>
    </row>
    <row r="1486" spans="1:8" x14ac:dyDescent="0.3">
      <c r="A1486" s="13" t="str">
        <f t="shared" si="23"/>
        <v>morsemi012010</v>
      </c>
      <c r="B1486" s="16" t="s">
        <v>578</v>
      </c>
      <c r="C1486" s="16">
        <v>2010</v>
      </c>
      <c r="D1486" s="16" t="s">
        <v>2331</v>
      </c>
      <c r="E1486" s="16">
        <v>123</v>
      </c>
      <c r="F1486" s="16">
        <v>2</v>
      </c>
      <c r="G1486" s="16">
        <v>0</v>
      </c>
      <c r="H1486" s="16">
        <v>1</v>
      </c>
    </row>
    <row r="1487" spans="1:8" x14ac:dyDescent="0.3">
      <c r="A1487" s="13" t="str">
        <f t="shared" si="23"/>
        <v>morsemi012010</v>
      </c>
      <c r="B1487" s="16" t="s">
        <v>578</v>
      </c>
      <c r="C1487" s="16">
        <v>2010</v>
      </c>
      <c r="D1487" s="16" t="s">
        <v>2332</v>
      </c>
    </row>
    <row r="1488" spans="1:8" x14ac:dyDescent="0.3">
      <c r="A1488" s="13" t="str">
        <f t="shared" si="23"/>
        <v>mortecl012010</v>
      </c>
      <c r="B1488" s="16" t="s">
        <v>1144</v>
      </c>
      <c r="C1488" s="16">
        <v>2010</v>
      </c>
      <c r="D1488" s="16" t="s">
        <v>2334</v>
      </c>
      <c r="E1488" s="16">
        <v>0</v>
      </c>
      <c r="F1488" s="16">
        <v>1</v>
      </c>
      <c r="G1488" s="16">
        <v>0</v>
      </c>
      <c r="H1488" s="16">
        <v>0</v>
      </c>
    </row>
    <row r="1489" spans="1:8" x14ac:dyDescent="0.3">
      <c r="A1489" s="13" t="str">
        <f t="shared" si="23"/>
        <v>mortoch022010</v>
      </c>
      <c r="B1489" s="16" t="s">
        <v>975</v>
      </c>
      <c r="C1489" s="16">
        <v>2010</v>
      </c>
      <c r="D1489" s="16" t="s">
        <v>2334</v>
      </c>
      <c r="E1489" s="16">
        <v>6</v>
      </c>
      <c r="F1489" s="16">
        <v>12</v>
      </c>
      <c r="G1489" s="16">
        <v>3</v>
      </c>
      <c r="H1489" s="16">
        <v>0</v>
      </c>
    </row>
    <row r="1490" spans="1:8" x14ac:dyDescent="0.3">
      <c r="A1490" s="13" t="str">
        <f t="shared" si="23"/>
        <v>moscogu012010</v>
      </c>
      <c r="B1490" s="16" t="s">
        <v>1145</v>
      </c>
      <c r="C1490" s="16">
        <v>2010</v>
      </c>
      <c r="D1490" s="16" t="s">
        <v>2334</v>
      </c>
      <c r="E1490" s="16">
        <v>0</v>
      </c>
      <c r="F1490" s="16">
        <v>0</v>
      </c>
      <c r="G1490" s="16">
        <v>0</v>
      </c>
      <c r="H1490" s="16">
        <v>0</v>
      </c>
    </row>
    <row r="1491" spans="1:8" x14ac:dyDescent="0.3">
      <c r="A1491" s="13" t="str">
        <f t="shared" si="23"/>
        <v>moseldu012010</v>
      </c>
      <c r="B1491" s="16" t="s">
        <v>695</v>
      </c>
      <c r="C1491" s="16">
        <v>2010</v>
      </c>
      <c r="D1491" s="16" t="s">
        <v>2334</v>
      </c>
      <c r="E1491" s="16">
        <v>7</v>
      </c>
      <c r="F1491" s="16">
        <v>10</v>
      </c>
      <c r="G1491" s="16">
        <v>0</v>
      </c>
      <c r="H1491" s="16">
        <v>1</v>
      </c>
    </row>
    <row r="1492" spans="1:8" x14ac:dyDescent="0.3">
      <c r="A1492" s="13" t="str">
        <f t="shared" si="23"/>
        <v>mossbr012010</v>
      </c>
      <c r="B1492" s="16" t="s">
        <v>829</v>
      </c>
      <c r="C1492" s="16">
        <v>2010</v>
      </c>
      <c r="D1492" s="16" t="s">
        <v>2330</v>
      </c>
    </row>
    <row r="1493" spans="1:8" x14ac:dyDescent="0.3">
      <c r="A1493" s="13" t="str">
        <f t="shared" si="23"/>
        <v>mossbr012010</v>
      </c>
      <c r="B1493" s="16" t="s">
        <v>829</v>
      </c>
      <c r="C1493" s="16">
        <v>2010</v>
      </c>
      <c r="D1493" s="16" t="s">
        <v>2331</v>
      </c>
      <c r="E1493" s="16">
        <v>5</v>
      </c>
      <c r="F1493" s="16">
        <v>0</v>
      </c>
      <c r="G1493" s="16">
        <v>0</v>
      </c>
      <c r="H1493" s="16">
        <v>0</v>
      </c>
    </row>
    <row r="1494" spans="1:8" x14ac:dyDescent="0.3">
      <c r="A1494" s="13" t="str">
        <f t="shared" si="23"/>
        <v>mossbr012010</v>
      </c>
      <c r="B1494" s="16" t="s">
        <v>829</v>
      </c>
      <c r="C1494" s="16">
        <v>2010</v>
      </c>
      <c r="D1494" s="16" t="s">
        <v>2332</v>
      </c>
    </row>
    <row r="1495" spans="1:8" x14ac:dyDescent="0.3">
      <c r="A1495" s="13" t="str">
        <f t="shared" si="23"/>
        <v>motagu012010</v>
      </c>
      <c r="B1495" s="16" t="s">
        <v>157</v>
      </c>
      <c r="C1495" s="16">
        <v>2010</v>
      </c>
      <c r="D1495" s="16" t="s">
        <v>2334</v>
      </c>
      <c r="E1495" s="16">
        <v>0</v>
      </c>
      <c r="F1495" s="16">
        <v>7</v>
      </c>
      <c r="G1495" s="16">
        <v>1</v>
      </c>
      <c r="H1495" s="16">
        <v>0</v>
      </c>
    </row>
    <row r="1496" spans="1:8" x14ac:dyDescent="0.3">
      <c r="A1496" s="13" t="str">
        <f t="shared" si="23"/>
        <v>motteja012010</v>
      </c>
      <c r="B1496" s="16" t="s">
        <v>976</v>
      </c>
      <c r="C1496" s="16">
        <v>2010</v>
      </c>
      <c r="D1496" s="16" t="s">
        <v>2334</v>
      </c>
      <c r="E1496" s="16">
        <v>4</v>
      </c>
      <c r="F1496" s="16">
        <v>4</v>
      </c>
      <c r="G1496" s="16">
        <v>1</v>
      </c>
      <c r="H1496" s="16">
        <v>0</v>
      </c>
    </row>
    <row r="1497" spans="1:8" x14ac:dyDescent="0.3">
      <c r="A1497" s="13" t="str">
        <f t="shared" si="23"/>
        <v>moyerja012010</v>
      </c>
      <c r="B1497" s="16" t="s">
        <v>158</v>
      </c>
      <c r="C1497" s="16">
        <v>2010</v>
      </c>
      <c r="D1497" s="16" t="s">
        <v>2334</v>
      </c>
      <c r="E1497" s="16">
        <v>2</v>
      </c>
      <c r="F1497" s="16">
        <v>16</v>
      </c>
      <c r="G1497" s="16">
        <v>1</v>
      </c>
      <c r="H1497" s="16">
        <v>0</v>
      </c>
    </row>
    <row r="1498" spans="1:8" x14ac:dyDescent="0.3">
      <c r="A1498" s="13" t="str">
        <f t="shared" si="23"/>
        <v>moylape012010</v>
      </c>
      <c r="B1498" s="16" t="s">
        <v>696</v>
      </c>
      <c r="C1498" s="16">
        <v>2010</v>
      </c>
      <c r="D1498" s="16" t="s">
        <v>2334</v>
      </c>
      <c r="E1498" s="16">
        <v>6</v>
      </c>
      <c r="F1498" s="16">
        <v>18</v>
      </c>
      <c r="G1498" s="16">
        <v>1</v>
      </c>
      <c r="H1498" s="16">
        <v>0</v>
      </c>
    </row>
    <row r="1499" spans="1:8" x14ac:dyDescent="0.3">
      <c r="A1499" s="13" t="str">
        <f t="shared" si="23"/>
        <v>mujiced012010</v>
      </c>
      <c r="B1499" s="16" t="s">
        <v>697</v>
      </c>
      <c r="C1499" s="16">
        <v>2010</v>
      </c>
      <c r="D1499" s="16" t="s">
        <v>2334</v>
      </c>
      <c r="E1499" s="16">
        <v>3</v>
      </c>
      <c r="F1499" s="16">
        <v>7</v>
      </c>
      <c r="G1499" s="16">
        <v>0</v>
      </c>
      <c r="H1499" s="16">
        <v>0</v>
      </c>
    </row>
    <row r="1500" spans="1:8" x14ac:dyDescent="0.3">
      <c r="A1500" s="13" t="str">
        <f t="shared" si="23"/>
        <v>mulveke012010</v>
      </c>
      <c r="B1500" s="16" t="s">
        <v>1146</v>
      </c>
      <c r="C1500" s="16">
        <v>2010</v>
      </c>
      <c r="D1500" s="16" t="s">
        <v>2334</v>
      </c>
      <c r="E1500" s="16">
        <v>0</v>
      </c>
      <c r="F1500" s="16">
        <v>1</v>
      </c>
      <c r="G1500" s="16">
        <v>0</v>
      </c>
      <c r="H1500" s="16">
        <v>1</v>
      </c>
    </row>
    <row r="1501" spans="1:8" x14ac:dyDescent="0.3">
      <c r="A1501" s="13" t="str">
        <f t="shared" si="23"/>
        <v>murphda072010</v>
      </c>
      <c r="B1501" s="16" t="s">
        <v>698</v>
      </c>
      <c r="C1501" s="16">
        <v>2010</v>
      </c>
      <c r="D1501" s="16" t="s">
        <v>2329</v>
      </c>
    </row>
    <row r="1502" spans="1:8" x14ac:dyDescent="0.3">
      <c r="A1502" s="13" t="str">
        <f t="shared" si="23"/>
        <v>murphda072010</v>
      </c>
      <c r="B1502" s="16" t="s">
        <v>698</v>
      </c>
      <c r="C1502" s="16">
        <v>2010</v>
      </c>
      <c r="D1502" s="16" t="s">
        <v>2330</v>
      </c>
    </row>
    <row r="1503" spans="1:8" x14ac:dyDescent="0.3">
      <c r="A1503" s="13" t="str">
        <f t="shared" si="23"/>
        <v>murphda072010</v>
      </c>
      <c r="B1503" s="16" t="s">
        <v>698</v>
      </c>
      <c r="C1503" s="16">
        <v>2010</v>
      </c>
      <c r="D1503" s="16" t="s">
        <v>2331</v>
      </c>
      <c r="E1503" s="16">
        <v>206</v>
      </c>
      <c r="F1503" s="16">
        <v>9</v>
      </c>
      <c r="G1503" s="16">
        <v>1</v>
      </c>
      <c r="H1503" s="16">
        <v>1</v>
      </c>
    </row>
    <row r="1504" spans="1:8" x14ac:dyDescent="0.3">
      <c r="A1504" s="13" t="str">
        <f t="shared" si="23"/>
        <v>murphda072010</v>
      </c>
      <c r="B1504" s="16" t="s">
        <v>698</v>
      </c>
      <c r="C1504" s="16">
        <v>2010</v>
      </c>
      <c r="D1504" s="16" t="s">
        <v>2332</v>
      </c>
    </row>
    <row r="1505" spans="1:8" x14ac:dyDescent="0.3">
      <c r="A1505" s="13" t="str">
        <f t="shared" si="23"/>
        <v>murphdo012010</v>
      </c>
      <c r="B1505" s="16" t="s">
        <v>481</v>
      </c>
      <c r="C1505" s="16">
        <v>2010</v>
      </c>
      <c r="D1505" s="16" t="s">
        <v>39</v>
      </c>
      <c r="E1505" s="16">
        <v>2</v>
      </c>
      <c r="F1505" s="16">
        <v>1</v>
      </c>
      <c r="G1505" s="16">
        <v>0</v>
      </c>
      <c r="H1505" s="16">
        <v>0</v>
      </c>
    </row>
    <row r="1506" spans="1:8" x14ac:dyDescent="0.3">
      <c r="A1506" s="13" t="str">
        <f t="shared" si="23"/>
        <v>murphdo012010</v>
      </c>
      <c r="B1506" s="16" t="s">
        <v>481</v>
      </c>
      <c r="C1506" s="16">
        <v>2010</v>
      </c>
      <c r="D1506" s="16" t="s">
        <v>40</v>
      </c>
      <c r="E1506" s="16">
        <v>1</v>
      </c>
      <c r="F1506" s="16">
        <v>7</v>
      </c>
      <c r="G1506" s="16">
        <v>0</v>
      </c>
      <c r="H1506" s="16">
        <v>0</v>
      </c>
    </row>
    <row r="1507" spans="1:8" x14ac:dyDescent="0.3">
      <c r="A1507" s="13" t="str">
        <f t="shared" si="23"/>
        <v>murphdo012010</v>
      </c>
      <c r="B1507" s="16" t="s">
        <v>481</v>
      </c>
      <c r="C1507" s="16">
        <v>2010</v>
      </c>
      <c r="D1507" s="16" t="s">
        <v>2333</v>
      </c>
      <c r="E1507" s="16">
        <v>1</v>
      </c>
      <c r="F1507" s="16">
        <v>6</v>
      </c>
      <c r="G1507" s="16">
        <v>0</v>
      </c>
      <c r="H1507" s="16">
        <v>1</v>
      </c>
    </row>
    <row r="1508" spans="1:8" x14ac:dyDescent="0.3">
      <c r="A1508" s="13" t="str">
        <f t="shared" si="23"/>
        <v>myersbr012010</v>
      </c>
      <c r="B1508" s="16" t="s">
        <v>322</v>
      </c>
      <c r="C1508" s="16">
        <v>2010</v>
      </c>
      <c r="D1508" s="16" t="s">
        <v>2334</v>
      </c>
      <c r="E1508" s="16">
        <v>25</v>
      </c>
      <c r="F1508" s="16">
        <v>30</v>
      </c>
      <c r="G1508" s="16">
        <v>2</v>
      </c>
      <c r="H1508" s="16">
        <v>1</v>
      </c>
    </row>
    <row r="1509" spans="1:8" x14ac:dyDescent="0.3">
      <c r="A1509" s="13" t="str">
        <f t="shared" si="23"/>
        <v>nadyxa012010</v>
      </c>
      <c r="B1509" s="16" t="s">
        <v>159</v>
      </c>
      <c r="C1509" s="16">
        <v>2010</v>
      </c>
      <c r="D1509" s="16" t="s">
        <v>2335</v>
      </c>
      <c r="E1509" s="16">
        <v>389</v>
      </c>
      <c r="F1509" s="16">
        <v>36</v>
      </c>
      <c r="G1509" s="16">
        <v>1</v>
      </c>
      <c r="H1509" s="16">
        <v>47</v>
      </c>
    </row>
    <row r="1510" spans="1:8" x14ac:dyDescent="0.3">
      <c r="A1510" s="13" t="str">
        <f t="shared" si="23"/>
        <v>nadyxa012010</v>
      </c>
      <c r="B1510" s="16" t="s">
        <v>159</v>
      </c>
      <c r="C1510" s="16">
        <v>2010</v>
      </c>
      <c r="D1510" s="16" t="s">
        <v>2330</v>
      </c>
    </row>
    <row r="1511" spans="1:8" x14ac:dyDescent="0.3">
      <c r="A1511" s="13" t="str">
        <f t="shared" si="23"/>
        <v>nadyxa012010</v>
      </c>
      <c r="B1511" s="16" t="s">
        <v>159</v>
      </c>
      <c r="C1511" s="16">
        <v>2010</v>
      </c>
      <c r="D1511" s="16" t="s">
        <v>2331</v>
      </c>
      <c r="E1511" s="16">
        <v>30</v>
      </c>
      <c r="F1511" s="16">
        <v>2</v>
      </c>
      <c r="G1511" s="16">
        <v>1</v>
      </c>
      <c r="H1511" s="16">
        <v>0</v>
      </c>
    </row>
    <row r="1512" spans="1:8" x14ac:dyDescent="0.3">
      <c r="A1512" s="13" t="str">
        <f t="shared" si="23"/>
        <v>nadyxa012010</v>
      </c>
      <c r="B1512" s="16" t="s">
        <v>159</v>
      </c>
      <c r="C1512" s="16">
        <v>2010</v>
      </c>
      <c r="D1512" s="16" t="s">
        <v>2332</v>
      </c>
    </row>
    <row r="1513" spans="1:8" x14ac:dyDescent="0.3">
      <c r="A1513" s="13" t="str">
        <f t="shared" si="23"/>
        <v>napolmi012010</v>
      </c>
      <c r="B1513" s="16" t="s">
        <v>699</v>
      </c>
      <c r="C1513" s="16">
        <v>2010</v>
      </c>
      <c r="D1513" s="16" t="s">
        <v>2335</v>
      </c>
      <c r="E1513" s="16">
        <v>502</v>
      </c>
      <c r="F1513" s="16">
        <v>44</v>
      </c>
      <c r="G1513" s="16">
        <v>6</v>
      </c>
      <c r="H1513" s="16">
        <v>33</v>
      </c>
    </row>
    <row r="1514" spans="1:8" x14ac:dyDescent="0.3">
      <c r="A1514" s="13" t="str">
        <f t="shared" si="23"/>
        <v>napolmi012010</v>
      </c>
      <c r="B1514" s="16" t="s">
        <v>699</v>
      </c>
      <c r="C1514" s="16">
        <v>2010</v>
      </c>
      <c r="D1514" s="16" t="s">
        <v>2336</v>
      </c>
      <c r="E1514" s="16">
        <v>405</v>
      </c>
      <c r="F1514" s="16">
        <v>32</v>
      </c>
      <c r="G1514" s="16">
        <v>6</v>
      </c>
      <c r="H1514" s="16">
        <v>4</v>
      </c>
    </row>
    <row r="1515" spans="1:8" x14ac:dyDescent="0.3">
      <c r="A1515" s="13" t="str">
        <f t="shared" si="23"/>
        <v>narvech012010</v>
      </c>
      <c r="B1515" s="16" t="s">
        <v>700</v>
      </c>
      <c r="C1515" s="16">
        <v>2010</v>
      </c>
      <c r="D1515" s="16" t="s">
        <v>2334</v>
      </c>
      <c r="E1515" s="16">
        <v>7</v>
      </c>
      <c r="F1515" s="16">
        <v>25</v>
      </c>
      <c r="G1515" s="16">
        <v>2</v>
      </c>
      <c r="H1515" s="16">
        <v>1</v>
      </c>
    </row>
    <row r="1516" spans="1:8" x14ac:dyDescent="0.3">
      <c r="A1516" s="13" t="str">
        <f t="shared" si="23"/>
        <v>navada012010</v>
      </c>
      <c r="B1516" s="16" t="s">
        <v>1346</v>
      </c>
      <c r="C1516" s="16">
        <v>2010</v>
      </c>
      <c r="D1516" s="16" t="s">
        <v>2330</v>
      </c>
    </row>
    <row r="1517" spans="1:8" x14ac:dyDescent="0.3">
      <c r="A1517" s="13" t="str">
        <f t="shared" si="23"/>
        <v>navada012010</v>
      </c>
      <c r="B1517" s="16" t="s">
        <v>1346</v>
      </c>
      <c r="C1517" s="16">
        <v>2010</v>
      </c>
      <c r="D1517" s="16" t="s">
        <v>2331</v>
      </c>
      <c r="E1517" s="16">
        <v>65</v>
      </c>
      <c r="F1517" s="16">
        <v>2</v>
      </c>
      <c r="G1517" s="16">
        <v>0</v>
      </c>
      <c r="H1517" s="16">
        <v>0</v>
      </c>
    </row>
    <row r="1518" spans="1:8" x14ac:dyDescent="0.3">
      <c r="A1518" s="13" t="str">
        <f t="shared" si="23"/>
        <v>navardi012010</v>
      </c>
      <c r="B1518" s="16" t="s">
        <v>482</v>
      </c>
      <c r="C1518" s="16">
        <v>2010</v>
      </c>
      <c r="D1518" s="16" t="s">
        <v>2336</v>
      </c>
      <c r="E1518" s="16">
        <v>272</v>
      </c>
      <c r="F1518" s="16">
        <v>20</v>
      </c>
      <c r="G1518" s="16">
        <v>4</v>
      </c>
      <c r="H1518" s="16">
        <v>2</v>
      </c>
    </row>
    <row r="1519" spans="1:8" x14ac:dyDescent="0.3">
      <c r="A1519" s="13" t="str">
        <f t="shared" si="23"/>
        <v>navaros012010</v>
      </c>
      <c r="B1519" s="16" t="s">
        <v>701</v>
      </c>
      <c r="C1519" s="16">
        <v>2010</v>
      </c>
      <c r="D1519" s="16" t="s">
        <v>2333</v>
      </c>
      <c r="E1519" s="16">
        <v>8</v>
      </c>
      <c r="F1519" s="16">
        <v>21</v>
      </c>
      <c r="G1519" s="16">
        <v>1</v>
      </c>
      <c r="H1519" s="16">
        <v>3</v>
      </c>
    </row>
    <row r="1520" spans="1:8" x14ac:dyDescent="0.3">
      <c r="A1520" s="13" t="str">
        <f t="shared" si="23"/>
        <v>navarya012010</v>
      </c>
      <c r="B1520" s="16" t="s">
        <v>1347</v>
      </c>
      <c r="C1520" s="16">
        <v>2010</v>
      </c>
      <c r="D1520" s="16" t="s">
        <v>39</v>
      </c>
      <c r="E1520" s="16">
        <v>4</v>
      </c>
      <c r="F1520" s="16">
        <v>5</v>
      </c>
      <c r="G1520" s="16">
        <v>0</v>
      </c>
      <c r="H1520" s="16">
        <v>1</v>
      </c>
    </row>
    <row r="1521" spans="1:8" x14ac:dyDescent="0.3">
      <c r="A1521" s="13" t="str">
        <f t="shared" si="23"/>
        <v>navarya012010</v>
      </c>
      <c r="B1521" s="16" t="s">
        <v>1347</v>
      </c>
      <c r="C1521" s="16">
        <v>2010</v>
      </c>
      <c r="D1521" s="16" t="s">
        <v>40</v>
      </c>
      <c r="E1521" s="16">
        <v>3</v>
      </c>
      <c r="F1521" s="16">
        <v>7</v>
      </c>
      <c r="G1521" s="16">
        <v>1</v>
      </c>
      <c r="H1521" s="16">
        <v>0</v>
      </c>
    </row>
    <row r="1522" spans="1:8" x14ac:dyDescent="0.3">
      <c r="A1522" s="13" t="str">
        <f t="shared" si="23"/>
        <v>navarya012010</v>
      </c>
      <c r="B1522" s="16" t="s">
        <v>1347</v>
      </c>
      <c r="C1522" s="16">
        <v>2010</v>
      </c>
      <c r="D1522" s="16" t="s">
        <v>2333</v>
      </c>
      <c r="E1522" s="16">
        <v>14</v>
      </c>
      <c r="F1522" s="16">
        <v>17</v>
      </c>
      <c r="G1522" s="16">
        <v>1</v>
      </c>
      <c r="H1522" s="16">
        <v>4</v>
      </c>
    </row>
    <row r="1523" spans="1:8" x14ac:dyDescent="0.3">
      <c r="A1523" s="13" t="str">
        <f t="shared" si="23"/>
        <v>nelsoch012010</v>
      </c>
      <c r="B1523" s="16" t="s">
        <v>1348</v>
      </c>
      <c r="C1523" s="16">
        <v>2010</v>
      </c>
      <c r="D1523" s="16" t="s">
        <v>39</v>
      </c>
      <c r="E1523" s="16">
        <v>8</v>
      </c>
      <c r="F1523" s="16">
        <v>7</v>
      </c>
      <c r="G1523" s="16">
        <v>2</v>
      </c>
      <c r="H1523" s="16">
        <v>0</v>
      </c>
    </row>
    <row r="1524" spans="1:8" x14ac:dyDescent="0.3">
      <c r="A1524" s="13" t="str">
        <f t="shared" si="23"/>
        <v>nelsoch012010</v>
      </c>
      <c r="B1524" s="16" t="s">
        <v>1348</v>
      </c>
      <c r="C1524" s="16">
        <v>2010</v>
      </c>
      <c r="D1524" s="16" t="s">
        <v>40</v>
      </c>
      <c r="E1524" s="16">
        <v>2</v>
      </c>
      <c r="F1524" s="16">
        <v>2</v>
      </c>
      <c r="G1524" s="16">
        <v>0</v>
      </c>
      <c r="H1524" s="16">
        <v>0</v>
      </c>
    </row>
    <row r="1525" spans="1:8" x14ac:dyDescent="0.3">
      <c r="A1525" s="13" t="str">
        <f t="shared" si="23"/>
        <v>nelsojo012010</v>
      </c>
      <c r="B1525" s="16" t="s">
        <v>261</v>
      </c>
      <c r="C1525" s="16">
        <v>2010</v>
      </c>
      <c r="D1525" s="16" t="s">
        <v>2334</v>
      </c>
      <c r="E1525" s="16">
        <v>0</v>
      </c>
      <c r="F1525" s="16">
        <v>0</v>
      </c>
      <c r="G1525" s="16">
        <v>0</v>
      </c>
      <c r="H1525" s="16">
        <v>0</v>
      </c>
    </row>
    <row r="1526" spans="1:8" x14ac:dyDescent="0.3">
      <c r="A1526" s="13" t="str">
        <f t="shared" si="23"/>
        <v>neshepa012010</v>
      </c>
      <c r="B1526" s="16" t="s">
        <v>702</v>
      </c>
      <c r="C1526" s="16">
        <v>2010</v>
      </c>
      <c r="D1526" s="16" t="s">
        <v>2334</v>
      </c>
      <c r="E1526" s="16">
        <v>0</v>
      </c>
      <c r="F1526" s="16">
        <v>2</v>
      </c>
      <c r="G1526" s="16">
        <v>0</v>
      </c>
      <c r="H1526" s="16">
        <v>0</v>
      </c>
    </row>
    <row r="1527" spans="1:8" x14ac:dyDescent="0.3">
      <c r="A1527" s="13" t="str">
        <f t="shared" si="23"/>
        <v>nickemi012010</v>
      </c>
      <c r="B1527" s="16" t="s">
        <v>1349</v>
      </c>
      <c r="C1527" s="16">
        <v>2010</v>
      </c>
      <c r="D1527" s="16" t="s">
        <v>2336</v>
      </c>
      <c r="E1527" s="16">
        <v>14</v>
      </c>
      <c r="F1527" s="16">
        <v>1</v>
      </c>
      <c r="G1527" s="16">
        <v>1</v>
      </c>
      <c r="H1527" s="16">
        <v>0</v>
      </c>
    </row>
    <row r="1528" spans="1:8" x14ac:dyDescent="0.3">
      <c r="A1528" s="13" t="str">
        <f t="shared" si="23"/>
        <v>niemaje012010</v>
      </c>
      <c r="B1528" s="16" t="s">
        <v>978</v>
      </c>
      <c r="C1528" s="16">
        <v>2010</v>
      </c>
      <c r="D1528" s="16" t="s">
        <v>2334</v>
      </c>
      <c r="E1528" s="16">
        <v>8</v>
      </c>
      <c r="F1528" s="16">
        <v>14</v>
      </c>
      <c r="G1528" s="16">
        <v>1</v>
      </c>
      <c r="H1528" s="16">
        <v>1</v>
      </c>
    </row>
    <row r="1529" spans="1:8" x14ac:dyDescent="0.3">
      <c r="A1529" s="13" t="str">
        <f t="shared" si="23"/>
        <v>niesejo012010</v>
      </c>
      <c r="B1529" s="16" t="s">
        <v>979</v>
      </c>
      <c r="C1529" s="16">
        <v>2010</v>
      </c>
      <c r="D1529" s="16" t="s">
        <v>2334</v>
      </c>
      <c r="E1529" s="16">
        <v>7</v>
      </c>
      <c r="F1529" s="16">
        <v>26</v>
      </c>
      <c r="G1529" s="16">
        <v>1</v>
      </c>
      <c r="H1529" s="16">
        <v>0</v>
      </c>
    </row>
    <row r="1530" spans="1:8" x14ac:dyDescent="0.3">
      <c r="A1530" s="13" t="str">
        <f t="shared" si="23"/>
        <v>nievefe012010</v>
      </c>
      <c r="B1530" s="16" t="s">
        <v>703</v>
      </c>
      <c r="C1530" s="16">
        <v>2010</v>
      </c>
      <c r="D1530" s="16" t="s">
        <v>2334</v>
      </c>
      <c r="E1530" s="16">
        <v>3</v>
      </c>
      <c r="F1530" s="16">
        <v>3</v>
      </c>
      <c r="G1530" s="16">
        <v>0</v>
      </c>
      <c r="H1530" s="16">
        <v>0</v>
      </c>
    </row>
    <row r="1531" spans="1:8" x14ac:dyDescent="0.3">
      <c r="A1531" s="13" t="str">
        <f t="shared" si="23"/>
        <v>nievewi012010</v>
      </c>
      <c r="B1531" s="16" t="s">
        <v>323</v>
      </c>
      <c r="C1531" s="16">
        <v>2010</v>
      </c>
      <c r="D1531" s="16" t="s">
        <v>2336</v>
      </c>
      <c r="E1531" s="16">
        <v>290</v>
      </c>
      <c r="F1531" s="16">
        <v>20</v>
      </c>
      <c r="G1531" s="16">
        <v>5</v>
      </c>
      <c r="H1531" s="16">
        <v>4</v>
      </c>
    </row>
    <row r="1532" spans="1:8" x14ac:dyDescent="0.3">
      <c r="A1532" s="13" t="str">
        <f t="shared" si="23"/>
        <v>nifu012010</v>
      </c>
      <c r="B1532" s="16" t="s">
        <v>1147</v>
      </c>
      <c r="C1532" s="16">
        <v>2010</v>
      </c>
      <c r="D1532" s="16" t="s">
        <v>2334</v>
      </c>
      <c r="E1532" s="16">
        <v>1</v>
      </c>
      <c r="F1532" s="16">
        <v>5</v>
      </c>
      <c r="G1532" s="16">
        <v>0</v>
      </c>
      <c r="H1532" s="16">
        <v>0</v>
      </c>
    </row>
    <row r="1533" spans="1:8" x14ac:dyDescent="0.3">
      <c r="A1533" s="13" t="str">
        <f t="shared" si="23"/>
        <v>nippedu012010</v>
      </c>
      <c r="B1533" s="16" t="s">
        <v>579</v>
      </c>
      <c r="C1533" s="16">
        <v>2010</v>
      </c>
      <c r="D1533" s="16" t="s">
        <v>2334</v>
      </c>
      <c r="E1533" s="16">
        <v>3</v>
      </c>
      <c r="F1533" s="16">
        <v>4</v>
      </c>
      <c r="G1533" s="16">
        <v>0</v>
      </c>
      <c r="H1533" s="16">
        <v>1</v>
      </c>
    </row>
    <row r="1534" spans="1:8" x14ac:dyDescent="0.3">
      <c r="A1534" s="13" t="str">
        <f t="shared" si="23"/>
        <v>nixja012010</v>
      </c>
      <c r="B1534" s="16" t="s">
        <v>980</v>
      </c>
      <c r="C1534" s="16">
        <v>2010</v>
      </c>
      <c r="D1534" s="16" t="s">
        <v>39</v>
      </c>
      <c r="E1534" s="16">
        <v>5</v>
      </c>
      <c r="F1534" s="16">
        <v>2</v>
      </c>
      <c r="G1534" s="16">
        <v>0</v>
      </c>
      <c r="H1534" s="16">
        <v>0</v>
      </c>
    </row>
    <row r="1535" spans="1:8" x14ac:dyDescent="0.3">
      <c r="A1535" s="13" t="str">
        <f t="shared" si="23"/>
        <v>nixja012010</v>
      </c>
      <c r="B1535" s="16" t="s">
        <v>980</v>
      </c>
      <c r="C1535" s="16">
        <v>2010</v>
      </c>
      <c r="D1535" s="16" t="s">
        <v>39</v>
      </c>
      <c r="E1535" s="16">
        <v>53</v>
      </c>
      <c r="F1535" s="16">
        <v>80</v>
      </c>
      <c r="G1535" s="16">
        <v>0</v>
      </c>
      <c r="H1535" s="16">
        <v>21</v>
      </c>
    </row>
    <row r="1536" spans="1:8" x14ac:dyDescent="0.3">
      <c r="A1536" s="13" t="str">
        <f t="shared" si="23"/>
        <v>nixja012010</v>
      </c>
      <c r="B1536" s="16" t="s">
        <v>980</v>
      </c>
      <c r="C1536" s="16">
        <v>2010</v>
      </c>
      <c r="D1536" s="16" t="s">
        <v>40</v>
      </c>
      <c r="E1536" s="16">
        <v>8</v>
      </c>
      <c r="F1536" s="16">
        <v>17</v>
      </c>
      <c r="G1536" s="16">
        <v>5</v>
      </c>
      <c r="H1536" s="16">
        <v>2</v>
      </c>
    </row>
    <row r="1537" spans="1:8" x14ac:dyDescent="0.3">
      <c r="A1537" s="13" t="str">
        <f t="shared" si="23"/>
        <v>nixja012010</v>
      </c>
      <c r="B1537" s="16" t="s">
        <v>980</v>
      </c>
      <c r="C1537" s="16">
        <v>2010</v>
      </c>
      <c r="D1537" s="16" t="s">
        <v>40</v>
      </c>
      <c r="E1537" s="16">
        <v>34</v>
      </c>
      <c r="F1537" s="16">
        <v>64</v>
      </c>
      <c r="G1537" s="16">
        <v>11</v>
      </c>
      <c r="H1537" s="16">
        <v>4</v>
      </c>
    </row>
    <row r="1538" spans="1:8" x14ac:dyDescent="0.3">
      <c r="A1538" s="13" t="str">
        <f t="shared" si="23"/>
        <v>nixja012010</v>
      </c>
      <c r="B1538" s="16" t="s">
        <v>980</v>
      </c>
      <c r="C1538" s="16">
        <v>2010</v>
      </c>
      <c r="D1538" s="16" t="s">
        <v>2330</v>
      </c>
    </row>
    <row r="1539" spans="1:8" x14ac:dyDescent="0.3">
      <c r="A1539" s="13" t="str">
        <f t="shared" ref="A1539:A1602" si="24">(B1539&amp;C1539)</f>
        <v>nixja012010</v>
      </c>
      <c r="B1539" s="16" t="s">
        <v>980</v>
      </c>
      <c r="C1539" s="16">
        <v>2010</v>
      </c>
      <c r="D1539" s="16" t="s">
        <v>2331</v>
      </c>
      <c r="E1539" s="16">
        <v>3</v>
      </c>
      <c r="F1539" s="16">
        <v>0</v>
      </c>
      <c r="G1539" s="16">
        <v>0</v>
      </c>
      <c r="H1539" s="16">
        <v>0</v>
      </c>
    </row>
    <row r="1540" spans="1:8" x14ac:dyDescent="0.3">
      <c r="A1540" s="13" t="str">
        <f t="shared" si="24"/>
        <v>nixja012010</v>
      </c>
      <c r="B1540" s="16" t="s">
        <v>980</v>
      </c>
      <c r="C1540" s="16">
        <v>2010</v>
      </c>
      <c r="D1540" s="16" t="s">
        <v>2331</v>
      </c>
      <c r="E1540" s="16">
        <v>2</v>
      </c>
      <c r="F1540" s="16">
        <v>1</v>
      </c>
      <c r="G1540" s="16">
        <v>0</v>
      </c>
      <c r="H1540" s="16">
        <v>0</v>
      </c>
    </row>
    <row r="1541" spans="1:8" x14ac:dyDescent="0.3">
      <c r="A1541" s="13" t="str">
        <f t="shared" si="24"/>
        <v>nixja012010</v>
      </c>
      <c r="B1541" s="16" t="s">
        <v>980</v>
      </c>
      <c r="C1541" s="16">
        <v>2010</v>
      </c>
      <c r="D1541" s="16" t="s">
        <v>2332</v>
      </c>
    </row>
    <row r="1542" spans="1:8" x14ac:dyDescent="0.3">
      <c r="A1542" s="13" t="str">
        <f t="shared" si="24"/>
        <v>nixja012010</v>
      </c>
      <c r="B1542" s="16" t="s">
        <v>980</v>
      </c>
      <c r="C1542" s="16">
        <v>2010</v>
      </c>
      <c r="D1542" s="16" t="s">
        <v>2333</v>
      </c>
      <c r="E1542" s="16">
        <v>2</v>
      </c>
      <c r="F1542" s="16">
        <v>1</v>
      </c>
      <c r="G1542" s="16">
        <v>0</v>
      </c>
      <c r="H1542" s="16">
        <v>0</v>
      </c>
    </row>
    <row r="1543" spans="1:8" x14ac:dyDescent="0.3">
      <c r="A1543" s="13" t="str">
        <f t="shared" si="24"/>
        <v>nixla012010</v>
      </c>
      <c r="B1543" s="16" t="s">
        <v>393</v>
      </c>
      <c r="C1543" s="16">
        <v>2010</v>
      </c>
      <c r="D1543" s="16" t="s">
        <v>2329</v>
      </c>
    </row>
    <row r="1544" spans="1:8" x14ac:dyDescent="0.3">
      <c r="A1544" s="13" t="str">
        <f t="shared" si="24"/>
        <v>nixla012010</v>
      </c>
      <c r="B1544" s="16" t="s">
        <v>393</v>
      </c>
      <c r="C1544" s="16">
        <v>2010</v>
      </c>
      <c r="D1544" s="16" t="s">
        <v>2330</v>
      </c>
    </row>
    <row r="1545" spans="1:8" x14ac:dyDescent="0.3">
      <c r="A1545" s="13" t="str">
        <f t="shared" si="24"/>
        <v>nixla012010</v>
      </c>
      <c r="B1545" s="16" t="s">
        <v>393</v>
      </c>
      <c r="C1545" s="16">
        <v>2010</v>
      </c>
      <c r="D1545" s="16" t="s">
        <v>2331</v>
      </c>
      <c r="E1545" s="16">
        <v>61</v>
      </c>
      <c r="F1545" s="16">
        <v>3</v>
      </c>
      <c r="G1545" s="16">
        <v>0</v>
      </c>
      <c r="H1545" s="16">
        <v>2</v>
      </c>
    </row>
    <row r="1546" spans="1:8" x14ac:dyDescent="0.3">
      <c r="A1546" s="13" t="str">
        <f t="shared" si="24"/>
        <v>nixla012010</v>
      </c>
      <c r="B1546" s="16" t="s">
        <v>393</v>
      </c>
      <c r="C1546" s="16">
        <v>2010</v>
      </c>
      <c r="D1546" s="16" t="s">
        <v>2332</v>
      </c>
    </row>
    <row r="1547" spans="1:8" x14ac:dyDescent="0.3">
      <c r="A1547" s="13" t="str">
        <f t="shared" si="24"/>
        <v>nolasri012010</v>
      </c>
      <c r="B1547" s="16" t="s">
        <v>704</v>
      </c>
      <c r="C1547" s="16">
        <v>2010</v>
      </c>
      <c r="D1547" s="16" t="s">
        <v>2334</v>
      </c>
      <c r="E1547" s="16">
        <v>9</v>
      </c>
      <c r="F1547" s="16">
        <v>18</v>
      </c>
      <c r="G1547" s="16">
        <v>3</v>
      </c>
      <c r="H1547" s="16">
        <v>1</v>
      </c>
    </row>
    <row r="1548" spans="1:8" x14ac:dyDescent="0.3">
      <c r="A1548" s="13" t="str">
        <f t="shared" si="24"/>
        <v>norbejo012010</v>
      </c>
      <c r="B1548" s="16" t="s">
        <v>1350</v>
      </c>
      <c r="C1548" s="16">
        <v>2010</v>
      </c>
      <c r="D1548" s="16" t="s">
        <v>2334</v>
      </c>
      <c r="E1548" s="16">
        <v>1</v>
      </c>
      <c r="F1548" s="16">
        <v>1</v>
      </c>
      <c r="G1548" s="16">
        <v>1</v>
      </c>
      <c r="H1548" s="16">
        <v>0</v>
      </c>
    </row>
    <row r="1549" spans="1:8" x14ac:dyDescent="0.3">
      <c r="A1549" s="13" t="str">
        <f t="shared" si="24"/>
        <v>norribu012010</v>
      </c>
      <c r="B1549" s="16" t="s">
        <v>1148</v>
      </c>
      <c r="C1549" s="16">
        <v>2010</v>
      </c>
      <c r="D1549" s="16" t="s">
        <v>2334</v>
      </c>
      <c r="E1549" s="16">
        <v>12</v>
      </c>
      <c r="F1549" s="16">
        <v>21</v>
      </c>
      <c r="G1549" s="16">
        <v>3</v>
      </c>
      <c r="H1549" s="16">
        <v>3</v>
      </c>
    </row>
    <row r="1550" spans="1:8" x14ac:dyDescent="0.3">
      <c r="A1550" s="13" t="str">
        <f t="shared" si="24"/>
        <v>novaiv012010</v>
      </c>
      <c r="B1550" s="16" t="s">
        <v>1351</v>
      </c>
      <c r="C1550" s="16">
        <v>2010</v>
      </c>
      <c r="D1550" s="16" t="s">
        <v>2334</v>
      </c>
      <c r="E1550" s="16">
        <v>5</v>
      </c>
      <c r="F1550" s="16">
        <v>5</v>
      </c>
      <c r="G1550" s="16">
        <v>1</v>
      </c>
      <c r="H1550" s="16">
        <v>0</v>
      </c>
    </row>
    <row r="1551" spans="1:8" x14ac:dyDescent="0.3">
      <c r="A1551" s="13" t="str">
        <f t="shared" si="24"/>
        <v>nunezed022010</v>
      </c>
      <c r="B1551" s="16" t="s">
        <v>1352</v>
      </c>
      <c r="C1551" s="16">
        <v>2010</v>
      </c>
      <c r="D1551" s="16" t="s">
        <v>39</v>
      </c>
      <c r="E1551" s="16">
        <v>0</v>
      </c>
      <c r="F1551" s="16">
        <v>0</v>
      </c>
      <c r="G1551" s="16">
        <v>0</v>
      </c>
      <c r="H1551" s="16">
        <v>0</v>
      </c>
    </row>
    <row r="1552" spans="1:8" x14ac:dyDescent="0.3">
      <c r="A1552" s="13" t="str">
        <f t="shared" si="24"/>
        <v>nunezed022010</v>
      </c>
      <c r="B1552" s="16" t="s">
        <v>1352</v>
      </c>
      <c r="C1552" s="16">
        <v>2010</v>
      </c>
      <c r="D1552" s="16" t="s">
        <v>40</v>
      </c>
      <c r="E1552" s="16">
        <v>3</v>
      </c>
      <c r="F1552" s="16">
        <v>14</v>
      </c>
      <c r="G1552" s="16">
        <v>1</v>
      </c>
      <c r="H1552" s="16">
        <v>1</v>
      </c>
    </row>
    <row r="1553" spans="1:8" x14ac:dyDescent="0.3">
      <c r="A1553" s="13" t="str">
        <f t="shared" si="24"/>
        <v>nunezed022010</v>
      </c>
      <c r="B1553" s="16" t="s">
        <v>1352</v>
      </c>
      <c r="C1553" s="16">
        <v>2010</v>
      </c>
      <c r="D1553" s="16" t="s">
        <v>2333</v>
      </c>
      <c r="E1553" s="16">
        <v>7</v>
      </c>
      <c r="F1553" s="16">
        <v>16</v>
      </c>
      <c r="G1553" s="16">
        <v>0</v>
      </c>
      <c r="H1553" s="16">
        <v>4</v>
      </c>
    </row>
    <row r="1554" spans="1:8" x14ac:dyDescent="0.3">
      <c r="A1554" s="13" t="str">
        <f t="shared" si="24"/>
        <v>nunezle012010</v>
      </c>
      <c r="B1554" s="16" t="s">
        <v>580</v>
      </c>
      <c r="C1554" s="16">
        <v>2010</v>
      </c>
      <c r="D1554" s="16" t="s">
        <v>2334</v>
      </c>
      <c r="E1554" s="16">
        <v>9</v>
      </c>
      <c r="F1554" s="16">
        <v>5</v>
      </c>
      <c r="G1554" s="16">
        <v>0</v>
      </c>
      <c r="H1554" s="16">
        <v>0</v>
      </c>
    </row>
    <row r="1555" spans="1:8" x14ac:dyDescent="0.3">
      <c r="A1555" s="13" t="str">
        <f t="shared" si="24"/>
        <v>odayda012010</v>
      </c>
      <c r="B1555" s="16" t="s">
        <v>981</v>
      </c>
      <c r="C1555" s="16">
        <v>2010</v>
      </c>
      <c r="D1555" s="16" t="s">
        <v>2334</v>
      </c>
      <c r="E1555" s="16">
        <v>4</v>
      </c>
      <c r="F1555" s="16">
        <v>5</v>
      </c>
      <c r="G1555" s="16">
        <v>1</v>
      </c>
      <c r="H1555" s="16">
        <v>0</v>
      </c>
    </row>
    <row r="1556" spans="1:8" x14ac:dyDescent="0.3">
      <c r="A1556" s="13" t="str">
        <f t="shared" si="24"/>
        <v>oeltjtr012010</v>
      </c>
      <c r="B1556" s="16" t="s">
        <v>1149</v>
      </c>
      <c r="C1556" s="16">
        <v>2010</v>
      </c>
      <c r="D1556" s="16" t="s">
        <v>2329</v>
      </c>
    </row>
    <row r="1557" spans="1:8" x14ac:dyDescent="0.3">
      <c r="A1557" s="13" t="str">
        <f t="shared" si="24"/>
        <v>oeltjtr012010</v>
      </c>
      <c r="B1557" s="16" t="s">
        <v>1149</v>
      </c>
      <c r="C1557" s="16">
        <v>2010</v>
      </c>
      <c r="D1557" s="16" t="s">
        <v>2330</v>
      </c>
    </row>
    <row r="1558" spans="1:8" x14ac:dyDescent="0.3">
      <c r="A1558" s="13" t="str">
        <f t="shared" si="24"/>
        <v>oeltjtr012010</v>
      </c>
      <c r="B1558" s="16" t="s">
        <v>1149</v>
      </c>
      <c r="C1558" s="16">
        <v>2010</v>
      </c>
      <c r="D1558" s="16" t="s">
        <v>2331</v>
      </c>
      <c r="E1558" s="16">
        <v>9</v>
      </c>
      <c r="F1558" s="16">
        <v>0</v>
      </c>
      <c r="G1558" s="16">
        <v>0</v>
      </c>
      <c r="H1558" s="16">
        <v>0</v>
      </c>
    </row>
    <row r="1559" spans="1:8" x14ac:dyDescent="0.3">
      <c r="A1559" s="13" t="str">
        <f t="shared" si="24"/>
        <v>oflaher012010</v>
      </c>
      <c r="B1559" s="16" t="s">
        <v>706</v>
      </c>
      <c r="C1559" s="16">
        <v>2010</v>
      </c>
      <c r="D1559" s="16" t="s">
        <v>2334</v>
      </c>
      <c r="E1559" s="16">
        <v>1</v>
      </c>
      <c r="F1559" s="16">
        <v>5</v>
      </c>
      <c r="G1559" s="16">
        <v>0</v>
      </c>
      <c r="H1559" s="16">
        <v>0</v>
      </c>
    </row>
    <row r="1560" spans="1:8" x14ac:dyDescent="0.3">
      <c r="A1560" s="13" t="str">
        <f t="shared" si="24"/>
        <v>ogandal012010</v>
      </c>
      <c r="B1560" s="16" t="s">
        <v>1353</v>
      </c>
      <c r="C1560" s="16">
        <v>2010</v>
      </c>
      <c r="D1560" s="16" t="s">
        <v>2334</v>
      </c>
      <c r="E1560" s="16">
        <v>3</v>
      </c>
      <c r="F1560" s="16">
        <v>3</v>
      </c>
      <c r="G1560" s="16">
        <v>1</v>
      </c>
      <c r="H1560" s="16">
        <v>0</v>
      </c>
    </row>
    <row r="1561" spans="1:8" x14ac:dyDescent="0.3">
      <c r="A1561" s="13" t="str">
        <f t="shared" si="24"/>
        <v>ohlenro012010</v>
      </c>
      <c r="B1561" s="16" t="s">
        <v>830</v>
      </c>
      <c r="C1561" s="16">
        <v>2010</v>
      </c>
      <c r="D1561" s="16" t="s">
        <v>2334</v>
      </c>
      <c r="E1561" s="16">
        <v>6</v>
      </c>
      <c r="F1561" s="16">
        <v>8</v>
      </c>
      <c r="G1561" s="16">
        <v>4</v>
      </c>
      <c r="H1561" s="16">
        <v>0</v>
      </c>
    </row>
    <row r="1562" spans="1:8" x14ac:dyDescent="0.3">
      <c r="A1562" s="13" t="str">
        <f t="shared" si="24"/>
        <v>ohmanwi012010</v>
      </c>
      <c r="B1562" s="16" t="s">
        <v>161</v>
      </c>
      <c r="C1562" s="16">
        <v>2010</v>
      </c>
      <c r="D1562" s="16" t="s">
        <v>2334</v>
      </c>
      <c r="E1562" s="16">
        <v>1</v>
      </c>
      <c r="F1562" s="16">
        <v>4</v>
      </c>
      <c r="G1562" s="16">
        <v>0</v>
      </c>
      <c r="H1562" s="16">
        <v>0</v>
      </c>
    </row>
    <row r="1563" spans="1:8" x14ac:dyDescent="0.3">
      <c r="A1563" s="13" t="str">
        <f t="shared" si="24"/>
        <v>ohmanwi012010</v>
      </c>
      <c r="B1563" s="16" t="s">
        <v>161</v>
      </c>
      <c r="C1563" s="16">
        <v>2010</v>
      </c>
      <c r="D1563" s="16" t="s">
        <v>2334</v>
      </c>
      <c r="E1563" s="16">
        <v>0</v>
      </c>
      <c r="F1563" s="16">
        <v>0</v>
      </c>
      <c r="G1563" s="16">
        <v>0</v>
      </c>
      <c r="H1563" s="16">
        <v>0</v>
      </c>
    </row>
    <row r="1564" spans="1:8" x14ac:dyDescent="0.3">
      <c r="A1564" s="13" t="str">
        <f t="shared" si="24"/>
        <v>ojedaau012010</v>
      </c>
      <c r="B1564" s="16" t="s">
        <v>162</v>
      </c>
      <c r="C1564" s="16">
        <v>2010</v>
      </c>
      <c r="D1564" s="16" t="s">
        <v>39</v>
      </c>
      <c r="E1564" s="16">
        <v>10</v>
      </c>
      <c r="F1564" s="16">
        <v>19</v>
      </c>
      <c r="G1564" s="16">
        <v>0</v>
      </c>
      <c r="H1564" s="16">
        <v>2</v>
      </c>
    </row>
    <row r="1565" spans="1:8" x14ac:dyDescent="0.3">
      <c r="A1565" s="13" t="str">
        <f t="shared" si="24"/>
        <v>ojedaau012010</v>
      </c>
      <c r="B1565" s="16" t="s">
        <v>162</v>
      </c>
      <c r="C1565" s="16">
        <v>2010</v>
      </c>
      <c r="D1565" s="16" t="s">
        <v>40</v>
      </c>
      <c r="E1565" s="16">
        <v>7</v>
      </c>
      <c r="F1565" s="16">
        <v>1</v>
      </c>
      <c r="G1565" s="16">
        <v>0</v>
      </c>
      <c r="H1565" s="16">
        <v>1</v>
      </c>
    </row>
    <row r="1566" spans="1:8" x14ac:dyDescent="0.3">
      <c r="A1566" s="13" t="str">
        <f t="shared" si="24"/>
        <v>ojedaau012010</v>
      </c>
      <c r="B1566" s="16" t="s">
        <v>162</v>
      </c>
      <c r="C1566" s="16">
        <v>2010</v>
      </c>
      <c r="D1566" s="16" t="s">
        <v>2333</v>
      </c>
      <c r="E1566" s="16">
        <v>8</v>
      </c>
      <c r="F1566" s="16">
        <v>15</v>
      </c>
      <c r="G1566" s="16">
        <v>0</v>
      </c>
      <c r="H1566" s="16">
        <v>3</v>
      </c>
    </row>
    <row r="1567" spans="1:8" x14ac:dyDescent="0.3">
      <c r="A1567" s="13" t="str">
        <f t="shared" si="24"/>
        <v>okajihi012010</v>
      </c>
      <c r="B1567" s="16" t="s">
        <v>831</v>
      </c>
      <c r="C1567" s="16">
        <v>2010</v>
      </c>
      <c r="D1567" s="16" t="s">
        <v>2334</v>
      </c>
      <c r="E1567" s="16">
        <v>4</v>
      </c>
      <c r="F1567" s="16">
        <v>8</v>
      </c>
      <c r="G1567" s="16">
        <v>0</v>
      </c>
      <c r="H1567" s="16">
        <v>1</v>
      </c>
    </row>
    <row r="1568" spans="1:8" x14ac:dyDescent="0.3">
      <c r="A1568" s="13" t="str">
        <f t="shared" si="24"/>
        <v>olivean012010</v>
      </c>
      <c r="B1568" s="16" t="s">
        <v>1354</v>
      </c>
      <c r="C1568" s="16">
        <v>2010</v>
      </c>
      <c r="D1568" s="16" t="s">
        <v>2334</v>
      </c>
      <c r="E1568" s="16">
        <v>0</v>
      </c>
      <c r="F1568" s="16">
        <v>2</v>
      </c>
      <c r="G1568" s="16">
        <v>1</v>
      </c>
      <c r="H1568" s="16">
        <v>0</v>
      </c>
    </row>
    <row r="1569" spans="1:8" x14ac:dyDescent="0.3">
      <c r="A1569" s="13" t="str">
        <f t="shared" si="24"/>
        <v>oliveda022010</v>
      </c>
      <c r="B1569" s="16" t="s">
        <v>163</v>
      </c>
      <c r="C1569" s="16">
        <v>2010</v>
      </c>
      <c r="D1569" s="16" t="s">
        <v>2334</v>
      </c>
      <c r="E1569" s="16">
        <v>2</v>
      </c>
      <c r="F1569" s="16">
        <v>9</v>
      </c>
      <c r="G1569" s="16">
        <v>0</v>
      </c>
      <c r="H1569" s="16">
        <v>0</v>
      </c>
    </row>
    <row r="1570" spans="1:8" x14ac:dyDescent="0.3">
      <c r="A1570" s="13" t="str">
        <f t="shared" si="24"/>
        <v>olivomi012010</v>
      </c>
      <c r="B1570" s="16" t="s">
        <v>324</v>
      </c>
      <c r="C1570" s="16">
        <v>2010</v>
      </c>
      <c r="D1570" s="16" t="s">
        <v>2336</v>
      </c>
      <c r="E1570" s="16">
        <v>821</v>
      </c>
      <c r="F1570" s="16">
        <v>62</v>
      </c>
      <c r="G1570" s="16">
        <v>9</v>
      </c>
      <c r="H1570" s="16">
        <v>9</v>
      </c>
    </row>
    <row r="1571" spans="1:8" x14ac:dyDescent="0.3">
      <c r="A1571" s="13" t="str">
        <f t="shared" si="24"/>
        <v>olsensc012010</v>
      </c>
      <c r="B1571" s="16" t="s">
        <v>581</v>
      </c>
      <c r="C1571" s="16">
        <v>2010</v>
      </c>
      <c r="D1571" s="16" t="s">
        <v>2334</v>
      </c>
      <c r="E1571" s="16">
        <v>1</v>
      </c>
      <c r="F1571" s="16">
        <v>7</v>
      </c>
      <c r="G1571" s="16">
        <v>0</v>
      </c>
      <c r="H1571" s="16">
        <v>1</v>
      </c>
    </row>
    <row r="1572" spans="1:8" x14ac:dyDescent="0.3">
      <c r="A1572" s="13" t="str">
        <f t="shared" si="24"/>
        <v>olsonga012010</v>
      </c>
      <c r="B1572" s="16" t="s">
        <v>832</v>
      </c>
      <c r="C1572" s="16">
        <v>2010</v>
      </c>
      <c r="D1572" s="16" t="s">
        <v>2334</v>
      </c>
      <c r="E1572" s="16">
        <v>2</v>
      </c>
      <c r="F1572" s="16">
        <v>0</v>
      </c>
      <c r="G1572" s="16">
        <v>0</v>
      </c>
      <c r="H1572" s="16">
        <v>0</v>
      </c>
    </row>
    <row r="1573" spans="1:8" x14ac:dyDescent="0.3">
      <c r="A1573" s="13" t="str">
        <f t="shared" si="24"/>
        <v>ondrulo012010</v>
      </c>
      <c r="B1573" s="16" t="s">
        <v>1355</v>
      </c>
      <c r="C1573" s="16">
        <v>2010</v>
      </c>
      <c r="D1573" s="16" t="s">
        <v>2334</v>
      </c>
      <c r="E1573" s="16">
        <v>11</v>
      </c>
      <c r="F1573" s="16">
        <v>8</v>
      </c>
      <c r="G1573" s="16">
        <v>1</v>
      </c>
      <c r="H1573" s="16">
        <v>1</v>
      </c>
    </row>
    <row r="1574" spans="1:8" x14ac:dyDescent="0.3">
      <c r="A1574" s="13" t="str">
        <f t="shared" si="24"/>
        <v>ordonma012010</v>
      </c>
      <c r="B1574" s="16" t="s">
        <v>164</v>
      </c>
      <c r="C1574" s="16">
        <v>2010</v>
      </c>
      <c r="D1574" s="16" t="s">
        <v>2331</v>
      </c>
      <c r="E1574" s="16">
        <v>135</v>
      </c>
      <c r="F1574" s="16">
        <v>7</v>
      </c>
      <c r="G1574" s="16">
        <v>3</v>
      </c>
      <c r="H1574" s="16">
        <v>3</v>
      </c>
    </row>
    <row r="1575" spans="1:8" x14ac:dyDescent="0.3">
      <c r="A1575" s="13" t="str">
        <f t="shared" si="24"/>
        <v>ordonma012010</v>
      </c>
      <c r="B1575" s="16" t="s">
        <v>164</v>
      </c>
      <c r="C1575" s="16">
        <v>2010</v>
      </c>
      <c r="D1575" s="16" t="s">
        <v>2332</v>
      </c>
    </row>
    <row r="1576" spans="1:8" x14ac:dyDescent="0.3">
      <c r="A1576" s="13" t="str">
        <f t="shared" si="24"/>
        <v>ortizda012010</v>
      </c>
      <c r="B1576" s="16" t="s">
        <v>165</v>
      </c>
      <c r="C1576" s="16">
        <v>2010</v>
      </c>
      <c r="D1576" s="16" t="s">
        <v>2335</v>
      </c>
      <c r="E1576" s="16">
        <v>23</v>
      </c>
      <c r="F1576" s="16">
        <v>1</v>
      </c>
      <c r="G1576" s="16">
        <v>0</v>
      </c>
      <c r="H1576" s="16">
        <v>1</v>
      </c>
    </row>
    <row r="1577" spans="1:8" x14ac:dyDescent="0.3">
      <c r="A1577" s="13" t="str">
        <f t="shared" si="24"/>
        <v>ortizra012010</v>
      </c>
      <c r="B1577" s="16" t="s">
        <v>166</v>
      </c>
      <c r="C1577" s="16">
        <v>2010</v>
      </c>
      <c r="D1577" s="16" t="s">
        <v>2334</v>
      </c>
      <c r="E1577" s="16">
        <v>1</v>
      </c>
      <c r="F1577" s="16">
        <v>13</v>
      </c>
      <c r="G1577" s="16">
        <v>0</v>
      </c>
      <c r="H1577" s="16">
        <v>0</v>
      </c>
    </row>
    <row r="1578" spans="1:8" x14ac:dyDescent="0.3">
      <c r="A1578" s="13" t="str">
        <f t="shared" si="24"/>
        <v>ortizru012010</v>
      </c>
      <c r="B1578" s="16" t="s">
        <v>167</v>
      </c>
      <c r="C1578" s="16">
        <v>2010</v>
      </c>
      <c r="D1578" s="16" t="s">
        <v>2334</v>
      </c>
      <c r="E1578" s="16">
        <v>0</v>
      </c>
      <c r="F1578" s="16">
        <v>2</v>
      </c>
      <c r="G1578" s="16">
        <v>0</v>
      </c>
      <c r="H1578" s="16">
        <v>1</v>
      </c>
    </row>
    <row r="1579" spans="1:8" x14ac:dyDescent="0.3">
      <c r="A1579" s="13" t="str">
        <f t="shared" si="24"/>
        <v>osullse012010</v>
      </c>
      <c r="B1579" s="16" t="s">
        <v>1150</v>
      </c>
      <c r="C1579" s="16">
        <v>2010</v>
      </c>
      <c r="D1579" s="16" t="s">
        <v>2334</v>
      </c>
      <c r="E1579" s="16">
        <v>1</v>
      </c>
      <c r="F1579" s="16">
        <v>1</v>
      </c>
      <c r="G1579" s="16">
        <v>0</v>
      </c>
      <c r="H1579" s="16">
        <v>0</v>
      </c>
    </row>
    <row r="1580" spans="1:8" x14ac:dyDescent="0.3">
      <c r="A1580" s="13" t="str">
        <f t="shared" si="24"/>
        <v>osullse012010</v>
      </c>
      <c r="B1580" s="16" t="s">
        <v>1150</v>
      </c>
      <c r="C1580" s="16">
        <v>2010</v>
      </c>
      <c r="D1580" s="16" t="s">
        <v>2334</v>
      </c>
      <c r="E1580" s="16">
        <v>7</v>
      </c>
      <c r="F1580" s="16">
        <v>6</v>
      </c>
      <c r="G1580" s="16">
        <v>1</v>
      </c>
      <c r="H1580" s="16">
        <v>1</v>
      </c>
    </row>
    <row r="1581" spans="1:8" x14ac:dyDescent="0.3">
      <c r="A1581" s="13" t="str">
        <f t="shared" si="24"/>
        <v>oswalro012010</v>
      </c>
      <c r="B1581" s="16" t="s">
        <v>262</v>
      </c>
      <c r="C1581" s="16">
        <v>2010</v>
      </c>
      <c r="D1581" s="16" t="s">
        <v>2330</v>
      </c>
    </row>
    <row r="1582" spans="1:8" x14ac:dyDescent="0.3">
      <c r="A1582" s="13" t="str">
        <f t="shared" si="24"/>
        <v>oswalro012010</v>
      </c>
      <c r="B1582" s="16" t="s">
        <v>262</v>
      </c>
      <c r="C1582" s="16">
        <v>2010</v>
      </c>
      <c r="D1582" s="16" t="s">
        <v>2331</v>
      </c>
      <c r="E1582" s="16">
        <v>1</v>
      </c>
      <c r="F1582" s="16">
        <v>0</v>
      </c>
      <c r="G1582" s="16">
        <v>0</v>
      </c>
      <c r="H1582" s="16">
        <v>0</v>
      </c>
    </row>
    <row r="1583" spans="1:8" x14ac:dyDescent="0.3">
      <c r="A1583" s="13" t="str">
        <f t="shared" si="24"/>
        <v>oswalro012010</v>
      </c>
      <c r="B1583" s="16" t="s">
        <v>262</v>
      </c>
      <c r="C1583" s="16">
        <v>2010</v>
      </c>
      <c r="D1583" s="16" t="s">
        <v>2334</v>
      </c>
      <c r="E1583" s="16">
        <v>6</v>
      </c>
      <c r="F1583" s="16">
        <v>17</v>
      </c>
      <c r="G1583" s="16">
        <v>2</v>
      </c>
      <c r="H1583" s="16">
        <v>1</v>
      </c>
    </row>
    <row r="1584" spans="1:8" x14ac:dyDescent="0.3">
      <c r="A1584" s="13" t="str">
        <f t="shared" si="24"/>
        <v>oswalro012010</v>
      </c>
      <c r="B1584" s="16" t="s">
        <v>262</v>
      </c>
      <c r="C1584" s="16">
        <v>2010</v>
      </c>
      <c r="D1584" s="16" t="s">
        <v>2334</v>
      </c>
      <c r="E1584" s="16">
        <v>5</v>
      </c>
      <c r="F1584" s="16">
        <v>16</v>
      </c>
      <c r="G1584" s="16">
        <v>0</v>
      </c>
      <c r="H1584" s="16">
        <v>1</v>
      </c>
    </row>
    <row r="1585" spans="1:8" x14ac:dyDescent="0.3">
      <c r="A1585" s="13" t="str">
        <f t="shared" si="24"/>
        <v>ottavad012010</v>
      </c>
      <c r="B1585" s="16" t="s">
        <v>1356</v>
      </c>
      <c r="C1585" s="16">
        <v>2010</v>
      </c>
      <c r="D1585" s="16" t="s">
        <v>2334</v>
      </c>
      <c r="E1585" s="16">
        <v>3</v>
      </c>
      <c r="F1585" s="16">
        <v>1</v>
      </c>
      <c r="G1585" s="16">
        <v>0</v>
      </c>
      <c r="H1585" s="16">
        <v>0</v>
      </c>
    </row>
    <row r="1586" spans="1:8" x14ac:dyDescent="0.3">
      <c r="A1586" s="13" t="str">
        <f t="shared" si="24"/>
        <v>overbly012010</v>
      </c>
      <c r="B1586" s="16" t="s">
        <v>263</v>
      </c>
      <c r="C1586" s="16">
        <v>2010</v>
      </c>
      <c r="D1586" s="16" t="s">
        <v>2335</v>
      </c>
      <c r="E1586" s="16">
        <v>1310</v>
      </c>
      <c r="F1586" s="16">
        <v>101</v>
      </c>
      <c r="G1586" s="16">
        <v>6</v>
      </c>
      <c r="H1586" s="16">
        <v>150</v>
      </c>
    </row>
    <row r="1587" spans="1:8" x14ac:dyDescent="0.3">
      <c r="A1587" s="13" t="str">
        <f t="shared" si="24"/>
        <v>owingmi012010</v>
      </c>
      <c r="B1587" s="16" t="s">
        <v>833</v>
      </c>
      <c r="C1587" s="16">
        <v>2010</v>
      </c>
      <c r="D1587" s="16" t="s">
        <v>2334</v>
      </c>
      <c r="E1587" s="16">
        <v>5</v>
      </c>
      <c r="F1587" s="16">
        <v>2</v>
      </c>
      <c r="G1587" s="16">
        <v>0</v>
      </c>
      <c r="H1587" s="16">
        <v>0</v>
      </c>
    </row>
    <row r="1588" spans="1:8" x14ac:dyDescent="0.3">
      <c r="A1588" s="13" t="str">
        <f t="shared" si="24"/>
        <v>padilvi012010</v>
      </c>
      <c r="B1588" s="16" t="s">
        <v>168</v>
      </c>
      <c r="C1588" s="16">
        <v>2010</v>
      </c>
      <c r="D1588" s="16" t="s">
        <v>2334</v>
      </c>
      <c r="E1588" s="16">
        <v>8</v>
      </c>
      <c r="F1588" s="16">
        <v>10</v>
      </c>
      <c r="G1588" s="16">
        <v>1</v>
      </c>
      <c r="H1588" s="16">
        <v>1</v>
      </c>
    </row>
    <row r="1589" spans="1:8" x14ac:dyDescent="0.3">
      <c r="A1589" s="13" t="str">
        <f t="shared" si="24"/>
        <v>paganan012010</v>
      </c>
      <c r="B1589" s="16" t="s">
        <v>707</v>
      </c>
      <c r="C1589" s="16">
        <v>2010</v>
      </c>
      <c r="D1589" s="16" t="s">
        <v>2329</v>
      </c>
    </row>
    <row r="1590" spans="1:8" x14ac:dyDescent="0.3">
      <c r="A1590" s="13" t="str">
        <f t="shared" si="24"/>
        <v>paganan012010</v>
      </c>
      <c r="B1590" s="16" t="s">
        <v>707</v>
      </c>
      <c r="C1590" s="16">
        <v>2010</v>
      </c>
      <c r="D1590" s="16" t="s">
        <v>2330</v>
      </c>
    </row>
    <row r="1591" spans="1:8" x14ac:dyDescent="0.3">
      <c r="A1591" s="13" t="str">
        <f t="shared" si="24"/>
        <v>paganan012010</v>
      </c>
      <c r="B1591" s="16" t="s">
        <v>707</v>
      </c>
      <c r="C1591" s="16">
        <v>2010</v>
      </c>
      <c r="D1591" s="16" t="s">
        <v>2331</v>
      </c>
      <c r="E1591" s="16">
        <v>368</v>
      </c>
      <c r="F1591" s="16">
        <v>10</v>
      </c>
      <c r="G1591" s="16">
        <v>5</v>
      </c>
      <c r="H1591" s="16">
        <v>2</v>
      </c>
    </row>
    <row r="1592" spans="1:8" x14ac:dyDescent="0.3">
      <c r="A1592" s="13" t="str">
        <f t="shared" si="24"/>
        <v>paganan012010</v>
      </c>
      <c r="B1592" s="16" t="s">
        <v>707</v>
      </c>
      <c r="C1592" s="16">
        <v>2010</v>
      </c>
      <c r="D1592" s="16" t="s">
        <v>2332</v>
      </c>
    </row>
    <row r="1593" spans="1:8" x14ac:dyDescent="0.3">
      <c r="A1593" s="13" t="str">
        <f t="shared" si="24"/>
        <v>pagnoma012010</v>
      </c>
      <c r="B1593" s="16" t="s">
        <v>1151</v>
      </c>
      <c r="C1593" s="16">
        <v>2010</v>
      </c>
      <c r="D1593" s="16" t="s">
        <v>2336</v>
      </c>
      <c r="E1593" s="16">
        <v>77</v>
      </c>
      <c r="F1593" s="16">
        <v>4</v>
      </c>
      <c r="G1593" s="16">
        <v>1</v>
      </c>
      <c r="H1593" s="16">
        <v>1</v>
      </c>
    </row>
    <row r="1594" spans="1:8" x14ac:dyDescent="0.3">
      <c r="A1594" s="13" t="str">
        <f t="shared" si="24"/>
        <v>palmema012010</v>
      </c>
      <c r="B1594" s="16" t="s">
        <v>983</v>
      </c>
      <c r="C1594" s="16">
        <v>2010</v>
      </c>
      <c r="D1594" s="16" t="s">
        <v>2334</v>
      </c>
      <c r="E1594" s="16">
        <v>4</v>
      </c>
      <c r="F1594" s="16">
        <v>1</v>
      </c>
      <c r="G1594" s="16">
        <v>2</v>
      </c>
      <c r="H1594" s="16">
        <v>0</v>
      </c>
    </row>
    <row r="1595" spans="1:8" x14ac:dyDescent="0.3">
      <c r="A1595" s="13" t="str">
        <f t="shared" si="24"/>
        <v>papeljo012010</v>
      </c>
      <c r="B1595" s="16" t="s">
        <v>583</v>
      </c>
      <c r="C1595" s="16">
        <v>2010</v>
      </c>
      <c r="D1595" s="16" t="s">
        <v>2334</v>
      </c>
      <c r="E1595" s="16">
        <v>4</v>
      </c>
      <c r="F1595" s="16">
        <v>5</v>
      </c>
      <c r="G1595" s="16">
        <v>1</v>
      </c>
      <c r="H1595" s="16">
        <v>0</v>
      </c>
    </row>
    <row r="1596" spans="1:8" x14ac:dyDescent="0.3">
      <c r="A1596" s="13" t="str">
        <f t="shared" si="24"/>
        <v>parkch012010</v>
      </c>
      <c r="B1596" s="16" t="s">
        <v>169</v>
      </c>
      <c r="C1596" s="16">
        <v>2010</v>
      </c>
      <c r="D1596" s="16" t="s">
        <v>2334</v>
      </c>
      <c r="E1596" s="16">
        <v>3</v>
      </c>
      <c r="F1596" s="16">
        <v>3</v>
      </c>
      <c r="G1596" s="16">
        <v>0</v>
      </c>
      <c r="H1596" s="16">
        <v>0</v>
      </c>
    </row>
    <row r="1597" spans="1:8" x14ac:dyDescent="0.3">
      <c r="A1597" s="13" t="str">
        <f t="shared" si="24"/>
        <v>parkch012010</v>
      </c>
      <c r="B1597" s="16" t="s">
        <v>169</v>
      </c>
      <c r="C1597" s="16">
        <v>2010</v>
      </c>
      <c r="D1597" s="16" t="s">
        <v>2334</v>
      </c>
      <c r="E1597" s="16">
        <v>0</v>
      </c>
      <c r="F1597" s="16">
        <v>11</v>
      </c>
      <c r="G1597" s="16">
        <v>0</v>
      </c>
      <c r="H1597" s="16">
        <v>0</v>
      </c>
    </row>
    <row r="1598" spans="1:8" x14ac:dyDescent="0.3">
      <c r="A1598" s="13" t="str">
        <f t="shared" si="24"/>
        <v>parnebo012010</v>
      </c>
      <c r="B1598" s="16" t="s">
        <v>984</v>
      </c>
      <c r="C1598" s="16">
        <v>2010</v>
      </c>
      <c r="D1598" s="16" t="s">
        <v>2334</v>
      </c>
      <c r="E1598" s="16">
        <v>1</v>
      </c>
      <c r="F1598" s="16">
        <v>7</v>
      </c>
      <c r="G1598" s="16">
        <v>0</v>
      </c>
      <c r="H1598" s="16">
        <v>0</v>
      </c>
    </row>
    <row r="1599" spans="1:8" x14ac:dyDescent="0.3">
      <c r="A1599" s="13" t="str">
        <f t="shared" si="24"/>
        <v>parrage012010</v>
      </c>
      <c r="B1599" s="16" t="s">
        <v>1152</v>
      </c>
      <c r="C1599" s="16">
        <v>2010</v>
      </c>
      <c r="D1599" s="16" t="s">
        <v>2329</v>
      </c>
    </row>
    <row r="1600" spans="1:8" x14ac:dyDescent="0.3">
      <c r="A1600" s="13" t="str">
        <f t="shared" si="24"/>
        <v>parrage012010</v>
      </c>
      <c r="B1600" s="16" t="s">
        <v>1152</v>
      </c>
      <c r="C1600" s="16">
        <v>2010</v>
      </c>
      <c r="D1600" s="16" t="s">
        <v>2330</v>
      </c>
    </row>
    <row r="1601" spans="1:8" x14ac:dyDescent="0.3">
      <c r="A1601" s="13" t="str">
        <f t="shared" si="24"/>
        <v>parrage012010</v>
      </c>
      <c r="B1601" s="16" t="s">
        <v>1152</v>
      </c>
      <c r="C1601" s="16">
        <v>2010</v>
      </c>
      <c r="D1601" s="16" t="s">
        <v>2331</v>
      </c>
      <c r="E1601" s="16">
        <v>220</v>
      </c>
      <c r="F1601" s="16">
        <v>9</v>
      </c>
      <c r="G1601" s="16">
        <v>4</v>
      </c>
      <c r="H1601" s="16">
        <v>3</v>
      </c>
    </row>
    <row r="1602" spans="1:8" x14ac:dyDescent="0.3">
      <c r="A1602" s="13" t="str">
        <f t="shared" si="24"/>
        <v>parrage012010</v>
      </c>
      <c r="B1602" s="16" t="s">
        <v>1152</v>
      </c>
      <c r="C1602" s="16">
        <v>2010</v>
      </c>
      <c r="D1602" s="16" t="s">
        <v>2332</v>
      </c>
    </row>
    <row r="1603" spans="1:8" x14ac:dyDescent="0.3">
      <c r="A1603" s="13" t="str">
        <f t="shared" ref="A1603:A1666" si="25">(B1603&amp;C1603)</f>
        <v>parrama012010</v>
      </c>
      <c r="B1603" s="16" t="s">
        <v>834</v>
      </c>
      <c r="C1603" s="16">
        <v>2010</v>
      </c>
      <c r="D1603" s="16" t="s">
        <v>2334</v>
      </c>
      <c r="E1603" s="16">
        <v>6</v>
      </c>
      <c r="F1603" s="16">
        <v>17</v>
      </c>
      <c r="G1603" s="16">
        <v>5</v>
      </c>
      <c r="H1603" s="16">
        <v>0</v>
      </c>
    </row>
    <row r="1604" spans="1:8" x14ac:dyDescent="0.3">
      <c r="A1604" s="13" t="str">
        <f t="shared" si="25"/>
        <v>parrijo012010</v>
      </c>
      <c r="B1604" s="16" t="s">
        <v>170</v>
      </c>
      <c r="C1604" s="16">
        <v>2010</v>
      </c>
      <c r="D1604" s="16" t="s">
        <v>2334</v>
      </c>
      <c r="E1604" s="16">
        <v>2</v>
      </c>
      <c r="F1604" s="16">
        <v>1</v>
      </c>
      <c r="G1604" s="16">
        <v>0</v>
      </c>
      <c r="H1604" s="16">
        <v>0</v>
      </c>
    </row>
    <row r="1605" spans="1:8" x14ac:dyDescent="0.3">
      <c r="A1605" s="13" t="str">
        <f t="shared" si="25"/>
        <v>patteco012010</v>
      </c>
      <c r="B1605" s="16" t="s">
        <v>171</v>
      </c>
      <c r="C1605" s="16">
        <v>2010</v>
      </c>
      <c r="D1605" s="16" t="s">
        <v>2329</v>
      </c>
    </row>
    <row r="1606" spans="1:8" x14ac:dyDescent="0.3">
      <c r="A1606" s="13" t="str">
        <f t="shared" si="25"/>
        <v>patteco012010</v>
      </c>
      <c r="B1606" s="16" t="s">
        <v>171</v>
      </c>
      <c r="C1606" s="16">
        <v>2010</v>
      </c>
      <c r="D1606" s="16" t="s">
        <v>2330</v>
      </c>
    </row>
    <row r="1607" spans="1:8" x14ac:dyDescent="0.3">
      <c r="A1607" s="13" t="str">
        <f t="shared" si="25"/>
        <v>patteco012010</v>
      </c>
      <c r="B1607" s="16" t="s">
        <v>171</v>
      </c>
      <c r="C1607" s="16">
        <v>2010</v>
      </c>
      <c r="D1607" s="16" t="s">
        <v>2331</v>
      </c>
      <c r="E1607" s="16">
        <v>138</v>
      </c>
      <c r="F1607" s="16">
        <v>4</v>
      </c>
      <c r="G1607" s="16">
        <v>5</v>
      </c>
      <c r="H1607" s="16">
        <v>1</v>
      </c>
    </row>
    <row r="1608" spans="1:8" x14ac:dyDescent="0.3">
      <c r="A1608" s="13" t="str">
        <f t="shared" si="25"/>
        <v>patteco012010</v>
      </c>
      <c r="B1608" s="16" t="s">
        <v>171</v>
      </c>
      <c r="C1608" s="16">
        <v>2010</v>
      </c>
      <c r="D1608" s="16" t="s">
        <v>2332</v>
      </c>
    </row>
    <row r="1609" spans="1:8" x14ac:dyDescent="0.3">
      <c r="A1609" s="13" t="str">
        <f t="shared" si="25"/>
        <v>patteer012010</v>
      </c>
      <c r="B1609" s="16" t="s">
        <v>835</v>
      </c>
      <c r="C1609" s="16">
        <v>2010</v>
      </c>
      <c r="D1609" s="16" t="s">
        <v>39</v>
      </c>
      <c r="E1609" s="16">
        <v>6</v>
      </c>
      <c r="F1609" s="16">
        <v>4</v>
      </c>
      <c r="G1609" s="16">
        <v>0</v>
      </c>
      <c r="H1609" s="16">
        <v>0</v>
      </c>
    </row>
    <row r="1610" spans="1:8" x14ac:dyDescent="0.3">
      <c r="A1610" s="13" t="str">
        <f t="shared" si="25"/>
        <v>patteer012010</v>
      </c>
      <c r="B1610" s="16" t="s">
        <v>835</v>
      </c>
      <c r="C1610" s="16">
        <v>2010</v>
      </c>
      <c r="D1610" s="16" t="s">
        <v>39</v>
      </c>
      <c r="E1610" s="16">
        <v>16</v>
      </c>
      <c r="F1610" s="16">
        <v>15</v>
      </c>
      <c r="G1610" s="16">
        <v>1</v>
      </c>
      <c r="H1610" s="16">
        <v>3</v>
      </c>
    </row>
    <row r="1611" spans="1:8" x14ac:dyDescent="0.3">
      <c r="A1611" s="13" t="str">
        <f t="shared" si="25"/>
        <v>patteer012010</v>
      </c>
      <c r="B1611" s="16" t="s">
        <v>835</v>
      </c>
      <c r="C1611" s="16">
        <v>2010</v>
      </c>
      <c r="D1611" s="16" t="s">
        <v>2329</v>
      </c>
    </row>
    <row r="1612" spans="1:8" x14ac:dyDescent="0.3">
      <c r="A1612" s="13" t="str">
        <f t="shared" si="25"/>
        <v>patteer012010</v>
      </c>
      <c r="B1612" s="16" t="s">
        <v>835</v>
      </c>
      <c r="C1612" s="16">
        <v>2010</v>
      </c>
      <c r="D1612" s="16" t="s">
        <v>2329</v>
      </c>
    </row>
    <row r="1613" spans="1:8" x14ac:dyDescent="0.3">
      <c r="A1613" s="13" t="str">
        <f t="shared" si="25"/>
        <v>patteer012010</v>
      </c>
      <c r="B1613" s="16" t="s">
        <v>835</v>
      </c>
      <c r="C1613" s="16">
        <v>2010</v>
      </c>
      <c r="D1613" s="16" t="s">
        <v>2330</v>
      </c>
    </row>
    <row r="1614" spans="1:8" x14ac:dyDescent="0.3">
      <c r="A1614" s="13" t="str">
        <f t="shared" si="25"/>
        <v>patteer012010</v>
      </c>
      <c r="B1614" s="16" t="s">
        <v>835</v>
      </c>
      <c r="C1614" s="16">
        <v>2010</v>
      </c>
      <c r="D1614" s="16" t="s">
        <v>2330</v>
      </c>
    </row>
    <row r="1615" spans="1:8" x14ac:dyDescent="0.3">
      <c r="A1615" s="13" t="str">
        <f t="shared" si="25"/>
        <v>patteer012010</v>
      </c>
      <c r="B1615" s="16" t="s">
        <v>835</v>
      </c>
      <c r="C1615" s="16">
        <v>2010</v>
      </c>
      <c r="D1615" s="16" t="s">
        <v>2331</v>
      </c>
      <c r="E1615" s="16">
        <v>54</v>
      </c>
      <c r="F1615" s="16">
        <v>1</v>
      </c>
      <c r="G1615" s="16">
        <v>1</v>
      </c>
      <c r="H1615" s="16">
        <v>0</v>
      </c>
    </row>
    <row r="1616" spans="1:8" x14ac:dyDescent="0.3">
      <c r="A1616" s="13" t="str">
        <f t="shared" si="25"/>
        <v>patteer012010</v>
      </c>
      <c r="B1616" s="16" t="s">
        <v>835</v>
      </c>
      <c r="C1616" s="16">
        <v>2010</v>
      </c>
      <c r="D1616" s="16" t="s">
        <v>2331</v>
      </c>
      <c r="E1616" s="16">
        <v>33</v>
      </c>
      <c r="F1616" s="16">
        <v>3</v>
      </c>
      <c r="G1616" s="16">
        <v>1</v>
      </c>
      <c r="H1616" s="16">
        <v>0</v>
      </c>
    </row>
    <row r="1617" spans="1:8" x14ac:dyDescent="0.3">
      <c r="A1617" s="13" t="str">
        <f t="shared" si="25"/>
        <v>pattotr012010</v>
      </c>
      <c r="B1617" s="16" t="s">
        <v>836</v>
      </c>
      <c r="C1617" s="16">
        <v>2010</v>
      </c>
      <c r="D1617" s="16" t="s">
        <v>2334</v>
      </c>
      <c r="E1617" s="16">
        <v>0</v>
      </c>
      <c r="F1617" s="16">
        <v>0</v>
      </c>
      <c r="G1617" s="16">
        <v>0</v>
      </c>
      <c r="H1617" s="16">
        <v>0</v>
      </c>
    </row>
    <row r="1618" spans="1:8" x14ac:dyDescent="0.3">
      <c r="A1618" s="13" t="str">
        <f t="shared" si="25"/>
        <v>pauleda012010</v>
      </c>
      <c r="B1618" s="16" t="s">
        <v>708</v>
      </c>
      <c r="C1618" s="16">
        <v>2010</v>
      </c>
      <c r="D1618" s="16" t="s">
        <v>2334</v>
      </c>
      <c r="E1618" s="16">
        <v>6</v>
      </c>
      <c r="F1618" s="16">
        <v>8</v>
      </c>
      <c r="G1618" s="16">
        <v>0</v>
      </c>
      <c r="H1618" s="16">
        <v>0</v>
      </c>
    </row>
    <row r="1619" spans="1:8" x14ac:dyDescent="0.3">
      <c r="A1619" s="13" t="str">
        <f t="shared" si="25"/>
        <v>paulife012010</v>
      </c>
      <c r="B1619" s="16" t="s">
        <v>837</v>
      </c>
      <c r="C1619" s="16">
        <v>2010</v>
      </c>
      <c r="D1619" s="16" t="s">
        <v>2334</v>
      </c>
      <c r="E1619" s="16">
        <v>6</v>
      </c>
      <c r="F1619" s="16">
        <v>10</v>
      </c>
      <c r="G1619" s="16">
        <v>2</v>
      </c>
      <c r="H1619" s="16">
        <v>1</v>
      </c>
    </row>
    <row r="1620" spans="1:8" x14ac:dyDescent="0.3">
      <c r="A1620" s="13" t="str">
        <f t="shared" si="25"/>
        <v>pauliro012010</v>
      </c>
      <c r="B1620" s="16" t="s">
        <v>584</v>
      </c>
      <c r="C1620" s="16">
        <v>2010</v>
      </c>
      <c r="D1620" s="16" t="s">
        <v>2336</v>
      </c>
      <c r="E1620" s="16">
        <v>644</v>
      </c>
      <c r="F1620" s="16">
        <v>47</v>
      </c>
      <c r="G1620" s="16">
        <v>6</v>
      </c>
      <c r="H1620" s="16">
        <v>4</v>
      </c>
    </row>
    <row r="1621" spans="1:8" x14ac:dyDescent="0.3">
      <c r="A1621" s="13" t="str">
        <f t="shared" si="25"/>
        <v>paulxa012010</v>
      </c>
      <c r="B1621" s="16" t="s">
        <v>1153</v>
      </c>
      <c r="C1621" s="16">
        <v>2010</v>
      </c>
      <c r="D1621" s="16" t="s">
        <v>2330</v>
      </c>
    </row>
    <row r="1622" spans="1:8" x14ac:dyDescent="0.3">
      <c r="A1622" s="13" t="str">
        <f t="shared" si="25"/>
        <v>paulxa012010</v>
      </c>
      <c r="B1622" s="16" t="s">
        <v>1153</v>
      </c>
      <c r="C1622" s="16">
        <v>2010</v>
      </c>
      <c r="D1622" s="16" t="s">
        <v>2331</v>
      </c>
      <c r="E1622" s="16">
        <v>49</v>
      </c>
      <c r="F1622" s="16">
        <v>3</v>
      </c>
      <c r="G1622" s="16">
        <v>2</v>
      </c>
      <c r="H1622" s="16">
        <v>1</v>
      </c>
    </row>
    <row r="1623" spans="1:8" x14ac:dyDescent="0.3">
      <c r="A1623" s="13" t="str">
        <f t="shared" si="25"/>
        <v>paulxa012010</v>
      </c>
      <c r="B1623" s="16" t="s">
        <v>1153</v>
      </c>
      <c r="C1623" s="16">
        <v>2010</v>
      </c>
      <c r="D1623" s="16" t="s">
        <v>2332</v>
      </c>
    </row>
    <row r="1624" spans="1:8" x14ac:dyDescent="0.3">
      <c r="A1624" s="13" t="str">
        <f t="shared" si="25"/>
        <v>pavanca012010</v>
      </c>
      <c r="B1624" s="16" t="s">
        <v>172</v>
      </c>
      <c r="C1624" s="16">
        <v>2010</v>
      </c>
      <c r="D1624" s="16" t="s">
        <v>2334</v>
      </c>
      <c r="E1624" s="16">
        <v>19</v>
      </c>
      <c r="F1624" s="16">
        <v>26</v>
      </c>
      <c r="G1624" s="16">
        <v>0</v>
      </c>
      <c r="H1624" s="16">
        <v>3</v>
      </c>
    </row>
    <row r="1625" spans="1:8" x14ac:dyDescent="0.3">
      <c r="A1625" s="13" t="str">
        <f t="shared" si="25"/>
        <v>paytoja012010</v>
      </c>
      <c r="B1625" s="16" t="s">
        <v>173</v>
      </c>
      <c r="C1625" s="16">
        <v>2010</v>
      </c>
      <c r="D1625" s="16" t="s">
        <v>2329</v>
      </c>
    </row>
    <row r="1626" spans="1:8" x14ac:dyDescent="0.3">
      <c r="A1626" s="13" t="str">
        <f t="shared" si="25"/>
        <v>paytoja012010</v>
      </c>
      <c r="B1626" s="16" t="s">
        <v>173</v>
      </c>
      <c r="C1626" s="16">
        <v>2010</v>
      </c>
      <c r="D1626" s="16" t="s">
        <v>2330</v>
      </c>
    </row>
    <row r="1627" spans="1:8" x14ac:dyDescent="0.3">
      <c r="A1627" s="13" t="str">
        <f t="shared" si="25"/>
        <v>paytoja012010</v>
      </c>
      <c r="B1627" s="16" t="s">
        <v>173</v>
      </c>
      <c r="C1627" s="16">
        <v>2010</v>
      </c>
      <c r="D1627" s="16" t="s">
        <v>2331</v>
      </c>
      <c r="E1627" s="16">
        <v>12</v>
      </c>
      <c r="F1627" s="16">
        <v>0</v>
      </c>
      <c r="G1627" s="16">
        <v>0</v>
      </c>
      <c r="H1627" s="16">
        <v>0</v>
      </c>
    </row>
    <row r="1628" spans="1:8" x14ac:dyDescent="0.3">
      <c r="A1628" s="13" t="str">
        <f t="shared" si="25"/>
        <v>pearcst012010</v>
      </c>
      <c r="B1628" s="16" t="s">
        <v>838</v>
      </c>
      <c r="C1628" s="16">
        <v>2010</v>
      </c>
      <c r="D1628" s="16" t="s">
        <v>2335</v>
      </c>
      <c r="E1628" s="16">
        <v>78</v>
      </c>
      <c r="F1628" s="16">
        <v>7</v>
      </c>
      <c r="G1628" s="16">
        <v>1</v>
      </c>
      <c r="H1628" s="16">
        <v>8</v>
      </c>
    </row>
    <row r="1629" spans="1:8" x14ac:dyDescent="0.3">
      <c r="A1629" s="13" t="str">
        <f t="shared" si="25"/>
        <v>peavyja012010</v>
      </c>
      <c r="B1629" s="16" t="s">
        <v>325</v>
      </c>
      <c r="C1629" s="16">
        <v>2010</v>
      </c>
      <c r="D1629" s="16" t="s">
        <v>2334</v>
      </c>
      <c r="E1629" s="16">
        <v>8</v>
      </c>
      <c r="F1629" s="16">
        <v>16</v>
      </c>
      <c r="G1629" s="16">
        <v>0</v>
      </c>
      <c r="H1629" s="16">
        <v>0</v>
      </c>
    </row>
    <row r="1630" spans="1:8" x14ac:dyDescent="0.3">
      <c r="A1630" s="13" t="str">
        <f t="shared" si="25"/>
        <v>pedrodu012010</v>
      </c>
      <c r="B1630" s="16" t="s">
        <v>709</v>
      </c>
      <c r="C1630" s="16">
        <v>2010</v>
      </c>
      <c r="D1630" s="16" t="s">
        <v>39</v>
      </c>
      <c r="E1630" s="16">
        <v>137</v>
      </c>
      <c r="F1630" s="16">
        <v>212</v>
      </c>
      <c r="G1630" s="16">
        <v>3</v>
      </c>
      <c r="H1630" s="16">
        <v>50</v>
      </c>
    </row>
    <row r="1631" spans="1:8" x14ac:dyDescent="0.3">
      <c r="A1631" s="13" t="str">
        <f t="shared" si="25"/>
        <v>pelfrmi012010</v>
      </c>
      <c r="B1631" s="16" t="s">
        <v>710</v>
      </c>
      <c r="C1631" s="16">
        <v>2010</v>
      </c>
      <c r="D1631" s="16" t="s">
        <v>2334</v>
      </c>
      <c r="E1631" s="16">
        <v>11</v>
      </c>
      <c r="F1631" s="16">
        <v>35</v>
      </c>
      <c r="G1631" s="16">
        <v>2</v>
      </c>
      <c r="H1631" s="16">
        <v>4</v>
      </c>
    </row>
    <row r="1632" spans="1:8" x14ac:dyDescent="0.3">
      <c r="A1632" s="13" t="str">
        <f t="shared" si="25"/>
        <v>penabr012010</v>
      </c>
      <c r="B1632" s="16" t="s">
        <v>585</v>
      </c>
      <c r="C1632" s="16">
        <v>2010</v>
      </c>
      <c r="D1632" s="16" t="s">
        <v>2336</v>
      </c>
      <c r="E1632" s="16">
        <v>269</v>
      </c>
      <c r="F1632" s="16">
        <v>24</v>
      </c>
      <c r="G1632" s="16">
        <v>3</v>
      </c>
      <c r="H1632" s="16">
        <v>3</v>
      </c>
    </row>
    <row r="1633" spans="1:8" x14ac:dyDescent="0.3">
      <c r="A1633" s="13" t="str">
        <f t="shared" si="25"/>
        <v>penaca012010</v>
      </c>
      <c r="B1633" s="16" t="s">
        <v>264</v>
      </c>
      <c r="C1633" s="16">
        <v>2010</v>
      </c>
      <c r="D1633" s="16" t="s">
        <v>2335</v>
      </c>
      <c r="E1633" s="16">
        <v>1074</v>
      </c>
      <c r="F1633" s="16">
        <v>83</v>
      </c>
      <c r="G1633" s="16">
        <v>6</v>
      </c>
      <c r="H1633" s="16">
        <v>95</v>
      </c>
    </row>
    <row r="1634" spans="1:8" x14ac:dyDescent="0.3">
      <c r="A1634" s="13" t="str">
        <f t="shared" si="25"/>
        <v>penara022010</v>
      </c>
      <c r="B1634" s="16" t="s">
        <v>1154</v>
      </c>
      <c r="C1634" s="16">
        <v>2010</v>
      </c>
      <c r="D1634" s="16" t="s">
        <v>39</v>
      </c>
      <c r="E1634" s="16">
        <v>12</v>
      </c>
      <c r="F1634" s="16">
        <v>17</v>
      </c>
      <c r="G1634" s="16">
        <v>1</v>
      </c>
      <c r="H1634" s="16">
        <v>6</v>
      </c>
    </row>
    <row r="1635" spans="1:8" x14ac:dyDescent="0.3">
      <c r="A1635" s="13" t="str">
        <f t="shared" si="25"/>
        <v>penara022010</v>
      </c>
      <c r="B1635" s="16" t="s">
        <v>1154</v>
      </c>
      <c r="C1635" s="16">
        <v>2010</v>
      </c>
      <c r="D1635" s="16" t="s">
        <v>40</v>
      </c>
      <c r="E1635" s="16">
        <v>17</v>
      </c>
      <c r="F1635" s="16">
        <v>67</v>
      </c>
      <c r="G1635" s="16">
        <v>3</v>
      </c>
      <c r="H1635" s="16">
        <v>5</v>
      </c>
    </row>
    <row r="1636" spans="1:8" x14ac:dyDescent="0.3">
      <c r="A1636" s="13" t="str">
        <f t="shared" si="25"/>
        <v>penara022010</v>
      </c>
      <c r="B1636" s="16" t="s">
        <v>1154</v>
      </c>
      <c r="C1636" s="16">
        <v>2010</v>
      </c>
      <c r="D1636" s="16" t="s">
        <v>2331</v>
      </c>
      <c r="E1636" s="16">
        <v>1</v>
      </c>
      <c r="F1636" s="16">
        <v>0</v>
      </c>
      <c r="G1636" s="16">
        <v>0</v>
      </c>
      <c r="H1636" s="16">
        <v>0</v>
      </c>
    </row>
    <row r="1637" spans="1:8" x14ac:dyDescent="0.3">
      <c r="A1637" s="13" t="str">
        <f t="shared" si="25"/>
        <v>penara022010</v>
      </c>
      <c r="B1637" s="16" t="s">
        <v>1154</v>
      </c>
      <c r="C1637" s="16">
        <v>2010</v>
      </c>
      <c r="D1637" s="16" t="s">
        <v>2332</v>
      </c>
    </row>
    <row r="1638" spans="1:8" x14ac:dyDescent="0.3">
      <c r="A1638" s="13" t="str">
        <f t="shared" si="25"/>
        <v>penara022010</v>
      </c>
      <c r="B1638" s="16" t="s">
        <v>1154</v>
      </c>
      <c r="C1638" s="16">
        <v>2010</v>
      </c>
      <c r="D1638" s="16" t="s">
        <v>2333</v>
      </c>
      <c r="E1638" s="16">
        <v>22</v>
      </c>
      <c r="F1638" s="16">
        <v>24</v>
      </c>
      <c r="G1638" s="16">
        <v>1</v>
      </c>
      <c r="H1638" s="16">
        <v>7</v>
      </c>
    </row>
    <row r="1639" spans="1:8" x14ac:dyDescent="0.3">
      <c r="A1639" s="13" t="str">
        <f t="shared" si="25"/>
        <v>penato032010</v>
      </c>
      <c r="B1639" s="16" t="s">
        <v>711</v>
      </c>
      <c r="C1639" s="16">
        <v>2010</v>
      </c>
      <c r="D1639" s="16" t="s">
        <v>2334</v>
      </c>
      <c r="E1639" s="16">
        <v>5</v>
      </c>
      <c r="F1639" s="16">
        <v>14</v>
      </c>
      <c r="G1639" s="16">
        <v>3</v>
      </c>
      <c r="H1639" s="16">
        <v>1</v>
      </c>
    </row>
    <row r="1640" spans="1:8" x14ac:dyDescent="0.3">
      <c r="A1640" s="13" t="str">
        <f t="shared" si="25"/>
        <v>pencehu012010</v>
      </c>
      <c r="B1640" s="16" t="s">
        <v>839</v>
      </c>
      <c r="C1640" s="16">
        <v>2010</v>
      </c>
      <c r="D1640" s="16" t="s">
        <v>2331</v>
      </c>
      <c r="E1640" s="16">
        <v>340</v>
      </c>
      <c r="F1640" s="16">
        <v>9</v>
      </c>
      <c r="G1640" s="16">
        <v>6</v>
      </c>
      <c r="H1640" s="16">
        <v>2</v>
      </c>
    </row>
    <row r="1641" spans="1:8" x14ac:dyDescent="0.3">
      <c r="A1641" s="13" t="str">
        <f t="shared" si="25"/>
        <v>pencehu012010</v>
      </c>
      <c r="B1641" s="16" t="s">
        <v>839</v>
      </c>
      <c r="C1641" s="16">
        <v>2010</v>
      </c>
      <c r="D1641" s="16" t="s">
        <v>2332</v>
      </c>
    </row>
    <row r="1642" spans="1:8" x14ac:dyDescent="0.3">
      <c r="A1642" s="13" t="str">
        <f t="shared" si="25"/>
        <v>pennha012010</v>
      </c>
      <c r="B1642" s="16" t="s">
        <v>586</v>
      </c>
      <c r="C1642" s="16">
        <v>2010</v>
      </c>
      <c r="D1642" s="16" t="s">
        <v>2334</v>
      </c>
      <c r="E1642" s="16">
        <v>0</v>
      </c>
      <c r="F1642" s="16">
        <v>0</v>
      </c>
      <c r="G1642" s="16">
        <v>0</v>
      </c>
      <c r="H1642" s="16">
        <v>0</v>
      </c>
    </row>
    <row r="1643" spans="1:8" x14ac:dyDescent="0.3">
      <c r="A1643" s="13" t="str">
        <f t="shared" si="25"/>
        <v>pennicl012010</v>
      </c>
      <c r="B1643" s="16" t="s">
        <v>985</v>
      </c>
      <c r="C1643" s="16">
        <v>2010</v>
      </c>
      <c r="D1643" s="16" t="s">
        <v>2333</v>
      </c>
      <c r="E1643" s="16">
        <v>218</v>
      </c>
      <c r="F1643" s="16">
        <v>496</v>
      </c>
      <c r="G1643" s="16">
        <v>25</v>
      </c>
      <c r="H1643" s="16">
        <v>100</v>
      </c>
    </row>
    <row r="1644" spans="1:8" x14ac:dyDescent="0.3">
      <c r="A1644" s="13" t="str">
        <f t="shared" si="25"/>
        <v>pennybr012010</v>
      </c>
      <c r="B1644" s="16" t="s">
        <v>174</v>
      </c>
      <c r="C1644" s="16">
        <v>2010</v>
      </c>
      <c r="D1644" s="16" t="s">
        <v>2334</v>
      </c>
      <c r="E1644" s="16">
        <v>2</v>
      </c>
      <c r="F1644" s="16">
        <v>9</v>
      </c>
      <c r="G1644" s="16">
        <v>0</v>
      </c>
      <c r="H1644" s="16">
        <v>0</v>
      </c>
    </row>
    <row r="1645" spans="1:8" x14ac:dyDescent="0.3">
      <c r="A1645" s="13" t="str">
        <f t="shared" si="25"/>
        <v>peraljh012010</v>
      </c>
      <c r="B1645" s="16" t="s">
        <v>395</v>
      </c>
      <c r="C1645" s="16">
        <v>2010</v>
      </c>
      <c r="D1645" s="16" t="s">
        <v>2335</v>
      </c>
      <c r="E1645" s="16">
        <v>7</v>
      </c>
      <c r="F1645" s="16">
        <v>1</v>
      </c>
      <c r="G1645" s="16">
        <v>0</v>
      </c>
      <c r="H1645" s="16">
        <v>0</v>
      </c>
    </row>
    <row r="1646" spans="1:8" x14ac:dyDescent="0.3">
      <c r="A1646" s="13" t="str">
        <f t="shared" si="25"/>
        <v>peraljh012010</v>
      </c>
      <c r="B1646" s="16" t="s">
        <v>395</v>
      </c>
      <c r="C1646" s="16">
        <v>2010</v>
      </c>
      <c r="D1646" s="16" t="s">
        <v>40</v>
      </c>
      <c r="E1646" s="16">
        <v>61</v>
      </c>
      <c r="F1646" s="16">
        <v>194</v>
      </c>
      <c r="G1646" s="16">
        <v>5</v>
      </c>
      <c r="H1646" s="16">
        <v>24</v>
      </c>
    </row>
    <row r="1647" spans="1:8" x14ac:dyDescent="0.3">
      <c r="A1647" s="13" t="str">
        <f t="shared" si="25"/>
        <v>peraljh012010</v>
      </c>
      <c r="B1647" s="16" t="s">
        <v>395</v>
      </c>
      <c r="C1647" s="16">
        <v>2010</v>
      </c>
      <c r="D1647" s="16" t="s">
        <v>40</v>
      </c>
      <c r="E1647" s="16">
        <v>7</v>
      </c>
      <c r="F1647" s="16">
        <v>9</v>
      </c>
      <c r="G1647" s="16">
        <v>0</v>
      </c>
      <c r="H1647" s="16">
        <v>3</v>
      </c>
    </row>
    <row r="1648" spans="1:8" x14ac:dyDescent="0.3">
      <c r="A1648" s="13" t="str">
        <f t="shared" si="25"/>
        <v>peraljh012010</v>
      </c>
      <c r="B1648" s="16" t="s">
        <v>395</v>
      </c>
      <c r="C1648" s="16">
        <v>2010</v>
      </c>
      <c r="D1648" s="16" t="s">
        <v>2333</v>
      </c>
      <c r="E1648" s="16">
        <v>70</v>
      </c>
      <c r="F1648" s="16">
        <v>118</v>
      </c>
      <c r="G1648" s="16">
        <v>3</v>
      </c>
      <c r="H1648" s="16">
        <v>26</v>
      </c>
    </row>
    <row r="1649" spans="1:8" x14ac:dyDescent="0.3">
      <c r="A1649" s="13" t="str">
        <f t="shared" si="25"/>
        <v>peraljo012010</v>
      </c>
      <c r="B1649" s="16" t="s">
        <v>587</v>
      </c>
      <c r="C1649" s="16">
        <v>2010</v>
      </c>
      <c r="D1649" s="16" t="s">
        <v>2334</v>
      </c>
      <c r="E1649" s="16">
        <v>1</v>
      </c>
      <c r="F1649" s="16">
        <v>4</v>
      </c>
      <c r="G1649" s="16">
        <v>0</v>
      </c>
      <c r="H1649" s="16">
        <v>0</v>
      </c>
    </row>
    <row r="1650" spans="1:8" x14ac:dyDescent="0.3">
      <c r="A1650" s="13" t="str">
        <f t="shared" si="25"/>
        <v>perdolu012010</v>
      </c>
      <c r="B1650" s="16" t="s">
        <v>1155</v>
      </c>
      <c r="C1650" s="16">
        <v>2010</v>
      </c>
      <c r="D1650" s="16" t="s">
        <v>2334</v>
      </c>
      <c r="E1650" s="16">
        <v>0</v>
      </c>
      <c r="F1650" s="16">
        <v>0</v>
      </c>
      <c r="G1650" s="16">
        <v>0</v>
      </c>
      <c r="H1650" s="16">
        <v>0</v>
      </c>
    </row>
    <row r="1651" spans="1:8" x14ac:dyDescent="0.3">
      <c r="A1651" s="13" t="str">
        <f t="shared" si="25"/>
        <v>perezch012010</v>
      </c>
      <c r="B1651" s="16" t="s">
        <v>986</v>
      </c>
      <c r="C1651" s="16">
        <v>2010</v>
      </c>
      <c r="D1651" s="16" t="s">
        <v>2334</v>
      </c>
      <c r="E1651" s="16">
        <v>3</v>
      </c>
      <c r="F1651" s="16">
        <v>1</v>
      </c>
      <c r="G1651" s="16">
        <v>1</v>
      </c>
      <c r="H1651" s="16">
        <v>0</v>
      </c>
    </row>
    <row r="1652" spans="1:8" x14ac:dyDescent="0.3">
      <c r="A1652" s="13" t="str">
        <f t="shared" si="25"/>
        <v>perezol012010</v>
      </c>
      <c r="B1652" s="16" t="s">
        <v>327</v>
      </c>
      <c r="C1652" s="16">
        <v>2010</v>
      </c>
      <c r="D1652" s="16" t="s">
        <v>2334</v>
      </c>
      <c r="E1652" s="16">
        <v>1</v>
      </c>
      <c r="F1652" s="16">
        <v>4</v>
      </c>
      <c r="G1652" s="16">
        <v>0</v>
      </c>
      <c r="H1652" s="16">
        <v>1</v>
      </c>
    </row>
    <row r="1653" spans="1:8" x14ac:dyDescent="0.3">
      <c r="A1653" s="13" t="str">
        <f t="shared" si="25"/>
        <v>perezra012010</v>
      </c>
      <c r="B1653" s="16" t="s">
        <v>713</v>
      </c>
      <c r="C1653" s="16">
        <v>2010</v>
      </c>
      <c r="D1653" s="16" t="s">
        <v>2334</v>
      </c>
      <c r="E1653" s="16">
        <v>3</v>
      </c>
      <c r="F1653" s="16">
        <v>10</v>
      </c>
      <c r="G1653" s="16">
        <v>1</v>
      </c>
      <c r="H1653" s="16">
        <v>0</v>
      </c>
    </row>
    <row r="1654" spans="1:8" x14ac:dyDescent="0.3">
      <c r="A1654" s="13" t="str">
        <f t="shared" si="25"/>
        <v>perkigl012010</v>
      </c>
      <c r="B1654" s="16" t="s">
        <v>714</v>
      </c>
      <c r="C1654" s="16">
        <v>2010</v>
      </c>
      <c r="D1654" s="16" t="s">
        <v>2334</v>
      </c>
      <c r="E1654" s="16">
        <v>1</v>
      </c>
      <c r="F1654" s="16">
        <v>9</v>
      </c>
      <c r="G1654" s="16">
        <v>0</v>
      </c>
      <c r="H1654" s="16">
        <v>0</v>
      </c>
    </row>
    <row r="1655" spans="1:8" x14ac:dyDescent="0.3">
      <c r="A1655" s="13" t="str">
        <f t="shared" si="25"/>
        <v>perryry012010</v>
      </c>
      <c r="B1655" s="16" t="s">
        <v>1156</v>
      </c>
      <c r="C1655" s="16">
        <v>2010</v>
      </c>
      <c r="D1655" s="16" t="s">
        <v>2334</v>
      </c>
      <c r="E1655" s="16">
        <v>3</v>
      </c>
      <c r="F1655" s="16">
        <v>8</v>
      </c>
      <c r="G1655" s="16">
        <v>0</v>
      </c>
      <c r="H1655" s="16">
        <v>0</v>
      </c>
    </row>
    <row r="1656" spans="1:8" x14ac:dyDescent="0.3">
      <c r="A1656" s="13" t="str">
        <f t="shared" si="25"/>
        <v>pestavi012010</v>
      </c>
      <c r="B1656" s="16" t="s">
        <v>1357</v>
      </c>
      <c r="C1656" s="16">
        <v>2010</v>
      </c>
      <c r="D1656" s="16" t="s">
        <v>2334</v>
      </c>
      <c r="E1656" s="16">
        <v>0</v>
      </c>
      <c r="F1656" s="16">
        <v>1</v>
      </c>
      <c r="G1656" s="16">
        <v>0</v>
      </c>
      <c r="H1656" s="16">
        <v>0</v>
      </c>
    </row>
    <row r="1657" spans="1:8" x14ac:dyDescent="0.3">
      <c r="A1657" s="13" t="str">
        <f t="shared" si="25"/>
        <v>peterbr012010</v>
      </c>
      <c r="B1657" s="16" t="s">
        <v>1358</v>
      </c>
      <c r="C1657" s="16">
        <v>2010</v>
      </c>
      <c r="D1657" s="16" t="s">
        <v>2330</v>
      </c>
    </row>
    <row r="1658" spans="1:8" x14ac:dyDescent="0.3">
      <c r="A1658" s="13" t="str">
        <f t="shared" si="25"/>
        <v>peterbr012010</v>
      </c>
      <c r="B1658" s="16" t="s">
        <v>1358</v>
      </c>
      <c r="C1658" s="16">
        <v>2010</v>
      </c>
      <c r="D1658" s="16" t="s">
        <v>2331</v>
      </c>
      <c r="E1658" s="16">
        <v>2</v>
      </c>
      <c r="F1658" s="16">
        <v>0</v>
      </c>
      <c r="G1658" s="16">
        <v>0</v>
      </c>
      <c r="H1658" s="16">
        <v>0</v>
      </c>
    </row>
    <row r="1659" spans="1:8" x14ac:dyDescent="0.3">
      <c r="A1659" s="13" t="str">
        <f t="shared" si="25"/>
        <v>peterbr012010</v>
      </c>
      <c r="B1659" s="16" t="s">
        <v>1358</v>
      </c>
      <c r="C1659" s="16">
        <v>2010</v>
      </c>
      <c r="D1659" s="16" t="s">
        <v>2332</v>
      </c>
    </row>
    <row r="1660" spans="1:8" x14ac:dyDescent="0.3">
      <c r="A1660" s="13" t="str">
        <f t="shared" si="25"/>
        <v>pettian012010</v>
      </c>
      <c r="B1660" s="16" t="s">
        <v>175</v>
      </c>
      <c r="C1660" s="16">
        <v>2010</v>
      </c>
      <c r="D1660" s="16" t="s">
        <v>2334</v>
      </c>
      <c r="E1660" s="16">
        <v>3</v>
      </c>
      <c r="F1660" s="16">
        <v>15</v>
      </c>
      <c r="G1660" s="16">
        <v>3</v>
      </c>
      <c r="H1660" s="16">
        <v>1</v>
      </c>
    </row>
    <row r="1661" spans="1:8" x14ac:dyDescent="0.3">
      <c r="A1661" s="13" t="str">
        <f t="shared" si="25"/>
        <v>phillbr012010</v>
      </c>
      <c r="B1661" s="16" t="s">
        <v>328</v>
      </c>
      <c r="C1661" s="16">
        <v>2010</v>
      </c>
      <c r="D1661" s="16" t="s">
        <v>39</v>
      </c>
      <c r="E1661" s="16">
        <v>281</v>
      </c>
      <c r="F1661" s="16">
        <v>419</v>
      </c>
      <c r="G1661" s="16">
        <v>3</v>
      </c>
      <c r="H1661" s="16">
        <v>95</v>
      </c>
    </row>
    <row r="1662" spans="1:8" x14ac:dyDescent="0.3">
      <c r="A1662" s="13" t="str">
        <f t="shared" si="25"/>
        <v>phillpa012010</v>
      </c>
      <c r="B1662" s="16" t="s">
        <v>484</v>
      </c>
      <c r="C1662" s="16">
        <v>2010</v>
      </c>
      <c r="D1662" s="16" t="s">
        <v>2335</v>
      </c>
      <c r="E1662" s="16">
        <v>0</v>
      </c>
      <c r="F1662" s="16">
        <v>1</v>
      </c>
      <c r="G1662" s="16">
        <v>0</v>
      </c>
      <c r="H1662" s="16">
        <v>0</v>
      </c>
    </row>
    <row r="1663" spans="1:8" x14ac:dyDescent="0.3">
      <c r="A1663" s="13" t="str">
        <f t="shared" si="25"/>
        <v>phillpa012010</v>
      </c>
      <c r="B1663" s="16" t="s">
        <v>484</v>
      </c>
      <c r="C1663" s="16">
        <v>2010</v>
      </c>
      <c r="D1663" s="16" t="s">
        <v>2336</v>
      </c>
      <c r="E1663" s="16">
        <v>43</v>
      </c>
      <c r="F1663" s="16">
        <v>2</v>
      </c>
      <c r="G1663" s="16">
        <v>1</v>
      </c>
      <c r="H1663" s="16">
        <v>0</v>
      </c>
    </row>
    <row r="1664" spans="1:8" x14ac:dyDescent="0.3">
      <c r="A1664" s="13" t="str">
        <f t="shared" si="25"/>
        <v>piefe012010</v>
      </c>
      <c r="B1664" s="16" t="s">
        <v>840</v>
      </c>
      <c r="C1664" s="16">
        <v>2010</v>
      </c>
      <c r="D1664" s="16" t="s">
        <v>2329</v>
      </c>
    </row>
    <row r="1665" spans="1:8" x14ac:dyDescent="0.3">
      <c r="A1665" s="13" t="str">
        <f t="shared" si="25"/>
        <v>piefe012010</v>
      </c>
      <c r="B1665" s="16" t="s">
        <v>840</v>
      </c>
      <c r="C1665" s="16">
        <v>2010</v>
      </c>
      <c r="D1665" s="16" t="s">
        <v>2330</v>
      </c>
    </row>
    <row r="1666" spans="1:8" x14ac:dyDescent="0.3">
      <c r="A1666" s="13" t="str">
        <f t="shared" si="25"/>
        <v>piefe012010</v>
      </c>
      <c r="B1666" s="16" t="s">
        <v>840</v>
      </c>
      <c r="C1666" s="16">
        <v>2010</v>
      </c>
      <c r="D1666" s="16" t="s">
        <v>2331</v>
      </c>
      <c r="E1666" s="16">
        <v>167</v>
      </c>
      <c r="F1666" s="16">
        <v>9</v>
      </c>
      <c r="G1666" s="16">
        <v>1</v>
      </c>
      <c r="H1666" s="16">
        <v>4</v>
      </c>
    </row>
    <row r="1667" spans="1:8" x14ac:dyDescent="0.3">
      <c r="A1667" s="13" t="str">
        <f t="shared" ref="A1667:A1730" si="26">(B1667&amp;C1667)</f>
        <v>piefe012010</v>
      </c>
      <c r="B1667" s="16" t="s">
        <v>840</v>
      </c>
      <c r="C1667" s="16">
        <v>2010</v>
      </c>
      <c r="D1667" s="16" t="s">
        <v>2332</v>
      </c>
    </row>
    <row r="1668" spans="1:8" x14ac:dyDescent="0.3">
      <c r="A1668" s="13" t="str">
        <f t="shared" si="26"/>
        <v>pierrju012010</v>
      </c>
      <c r="B1668" s="16" t="s">
        <v>176</v>
      </c>
      <c r="C1668" s="16">
        <v>2010</v>
      </c>
      <c r="D1668" s="16" t="s">
        <v>2330</v>
      </c>
    </row>
    <row r="1669" spans="1:8" x14ac:dyDescent="0.3">
      <c r="A1669" s="13" t="str">
        <f t="shared" si="26"/>
        <v>pierrju012010</v>
      </c>
      <c r="B1669" s="16" t="s">
        <v>176</v>
      </c>
      <c r="C1669" s="16">
        <v>2010</v>
      </c>
      <c r="D1669" s="16" t="s">
        <v>2331</v>
      </c>
      <c r="E1669" s="16">
        <v>307</v>
      </c>
      <c r="F1669" s="16">
        <v>4</v>
      </c>
      <c r="G1669" s="16">
        <v>1</v>
      </c>
      <c r="H1669" s="16">
        <v>1</v>
      </c>
    </row>
    <row r="1670" spans="1:8" x14ac:dyDescent="0.3">
      <c r="A1670" s="13" t="str">
        <f t="shared" si="26"/>
        <v>pierzaj012010</v>
      </c>
      <c r="B1670" s="16" t="s">
        <v>177</v>
      </c>
      <c r="C1670" s="16">
        <v>2010</v>
      </c>
      <c r="D1670" s="16" t="s">
        <v>2336</v>
      </c>
      <c r="E1670" s="16">
        <v>865</v>
      </c>
      <c r="F1670" s="16">
        <v>61</v>
      </c>
      <c r="G1670" s="16">
        <v>5</v>
      </c>
      <c r="H1670" s="16">
        <v>5</v>
      </c>
    </row>
    <row r="1671" spans="1:8" x14ac:dyDescent="0.3">
      <c r="A1671" s="13" t="str">
        <f t="shared" si="26"/>
        <v>pineijo012010</v>
      </c>
      <c r="B1671" s="16" t="s">
        <v>178</v>
      </c>
      <c r="C1671" s="16">
        <v>2010</v>
      </c>
      <c r="D1671" s="16" t="s">
        <v>2334</v>
      </c>
      <c r="E1671" s="16">
        <v>11</v>
      </c>
      <c r="F1671" s="16">
        <v>26</v>
      </c>
      <c r="G1671" s="16">
        <v>1</v>
      </c>
      <c r="H1671" s="16">
        <v>3</v>
      </c>
    </row>
    <row r="1672" spans="1:8" x14ac:dyDescent="0.3">
      <c r="A1672" s="13" t="str">
        <f t="shared" si="26"/>
        <v>pintore012010</v>
      </c>
      <c r="B1672" s="16" t="s">
        <v>716</v>
      </c>
      <c r="C1672" s="16">
        <v>2010</v>
      </c>
      <c r="D1672" s="16" t="s">
        <v>2334</v>
      </c>
      <c r="E1672" s="16">
        <v>0</v>
      </c>
      <c r="F1672" s="16">
        <v>1</v>
      </c>
      <c r="G1672" s="16">
        <v>0</v>
      </c>
      <c r="H1672" s="16">
        <v>0</v>
      </c>
    </row>
    <row r="1673" spans="1:8" x14ac:dyDescent="0.3">
      <c r="A1673" s="13" t="str">
        <f t="shared" si="26"/>
        <v>plouftr012010</v>
      </c>
      <c r="B1673" s="16" t="s">
        <v>1359</v>
      </c>
      <c r="C1673" s="16">
        <v>2010</v>
      </c>
      <c r="D1673" s="16" t="s">
        <v>39</v>
      </c>
      <c r="E1673" s="16">
        <v>2</v>
      </c>
      <c r="F1673" s="16">
        <v>4</v>
      </c>
      <c r="G1673" s="16">
        <v>0</v>
      </c>
      <c r="H1673" s="16">
        <v>1</v>
      </c>
    </row>
    <row r="1674" spans="1:8" x14ac:dyDescent="0.3">
      <c r="A1674" s="13" t="str">
        <f t="shared" si="26"/>
        <v>plouftr012010</v>
      </c>
      <c r="B1674" s="16" t="s">
        <v>1359</v>
      </c>
      <c r="C1674" s="16">
        <v>2010</v>
      </c>
      <c r="D1674" s="16" t="s">
        <v>2333</v>
      </c>
      <c r="E1674" s="16">
        <v>13</v>
      </c>
      <c r="F1674" s="16">
        <v>20</v>
      </c>
      <c r="G1674" s="16">
        <v>1</v>
      </c>
      <c r="H1674" s="16">
        <v>5</v>
      </c>
    </row>
    <row r="1675" spans="1:8" x14ac:dyDescent="0.3">
      <c r="A1675" s="13" t="str">
        <f t="shared" si="26"/>
        <v>podsesc012010</v>
      </c>
      <c r="B1675" s="16" t="s">
        <v>265</v>
      </c>
      <c r="C1675" s="16">
        <v>2010</v>
      </c>
      <c r="D1675" s="16" t="s">
        <v>2329</v>
      </c>
    </row>
    <row r="1676" spans="1:8" x14ac:dyDescent="0.3">
      <c r="A1676" s="13" t="str">
        <f t="shared" si="26"/>
        <v>podsesc012010</v>
      </c>
      <c r="B1676" s="16" t="s">
        <v>265</v>
      </c>
      <c r="C1676" s="16">
        <v>2010</v>
      </c>
      <c r="D1676" s="16" t="s">
        <v>2329</v>
      </c>
    </row>
    <row r="1677" spans="1:8" x14ac:dyDescent="0.3">
      <c r="A1677" s="13" t="str">
        <f t="shared" si="26"/>
        <v>podsesc012010</v>
      </c>
      <c r="B1677" s="16" t="s">
        <v>265</v>
      </c>
      <c r="C1677" s="16">
        <v>2010</v>
      </c>
      <c r="D1677" s="16" t="s">
        <v>2330</v>
      </c>
    </row>
    <row r="1678" spans="1:8" x14ac:dyDescent="0.3">
      <c r="A1678" s="13" t="str">
        <f t="shared" si="26"/>
        <v>podsesc012010</v>
      </c>
      <c r="B1678" s="16" t="s">
        <v>265</v>
      </c>
      <c r="C1678" s="16">
        <v>2010</v>
      </c>
      <c r="D1678" s="16" t="s">
        <v>2330</v>
      </c>
    </row>
    <row r="1679" spans="1:8" x14ac:dyDescent="0.3">
      <c r="A1679" s="13" t="str">
        <f t="shared" si="26"/>
        <v>podsesc012010</v>
      </c>
      <c r="B1679" s="16" t="s">
        <v>265</v>
      </c>
      <c r="C1679" s="16">
        <v>2010</v>
      </c>
      <c r="D1679" s="16" t="s">
        <v>2331</v>
      </c>
      <c r="E1679" s="16">
        <v>205</v>
      </c>
      <c r="F1679" s="16">
        <v>0</v>
      </c>
      <c r="G1679" s="16">
        <v>3</v>
      </c>
      <c r="H1679" s="16">
        <v>0</v>
      </c>
    </row>
    <row r="1680" spans="1:8" x14ac:dyDescent="0.3">
      <c r="A1680" s="13" t="str">
        <f t="shared" si="26"/>
        <v>podsesc012010</v>
      </c>
      <c r="B1680" s="16" t="s">
        <v>265</v>
      </c>
      <c r="C1680" s="16">
        <v>2010</v>
      </c>
      <c r="D1680" s="16" t="s">
        <v>2331</v>
      </c>
      <c r="E1680" s="16">
        <v>70</v>
      </c>
      <c r="F1680" s="16">
        <v>0</v>
      </c>
      <c r="G1680" s="16">
        <v>2</v>
      </c>
      <c r="H1680" s="16">
        <v>0</v>
      </c>
    </row>
    <row r="1681" spans="1:8" x14ac:dyDescent="0.3">
      <c r="A1681" s="13" t="str">
        <f t="shared" si="26"/>
        <v>polanpl012010</v>
      </c>
      <c r="B1681" s="16" t="s">
        <v>179</v>
      </c>
      <c r="C1681" s="16">
        <v>2010</v>
      </c>
      <c r="D1681" s="16" t="s">
        <v>39</v>
      </c>
      <c r="E1681" s="16">
        <v>15</v>
      </c>
      <c r="F1681" s="16">
        <v>37</v>
      </c>
      <c r="G1681" s="16">
        <v>0</v>
      </c>
      <c r="H1681" s="16">
        <v>7</v>
      </c>
    </row>
    <row r="1682" spans="1:8" x14ac:dyDescent="0.3">
      <c r="A1682" s="13" t="str">
        <f t="shared" si="26"/>
        <v>polanpl012010</v>
      </c>
      <c r="B1682" s="16" t="s">
        <v>179</v>
      </c>
      <c r="C1682" s="16">
        <v>2010</v>
      </c>
      <c r="D1682" s="16" t="s">
        <v>40</v>
      </c>
      <c r="E1682" s="16">
        <v>88</v>
      </c>
      <c r="F1682" s="16">
        <v>258</v>
      </c>
      <c r="G1682" s="16">
        <v>5</v>
      </c>
      <c r="H1682" s="16">
        <v>32</v>
      </c>
    </row>
    <row r="1683" spans="1:8" x14ac:dyDescent="0.3">
      <c r="A1683" s="13" t="str">
        <f t="shared" si="26"/>
        <v>porceri012010</v>
      </c>
      <c r="B1683" s="16" t="s">
        <v>1159</v>
      </c>
      <c r="C1683" s="16">
        <v>2010</v>
      </c>
      <c r="D1683" s="16" t="s">
        <v>2334</v>
      </c>
      <c r="E1683" s="16">
        <v>9</v>
      </c>
      <c r="F1683" s="16">
        <v>15</v>
      </c>
      <c r="G1683" s="16">
        <v>1</v>
      </c>
      <c r="H1683" s="16">
        <v>3</v>
      </c>
    </row>
    <row r="1684" spans="1:8" x14ac:dyDescent="0.3">
      <c r="A1684" s="13" t="str">
        <f t="shared" si="26"/>
        <v>posadjo012010</v>
      </c>
      <c r="B1684" s="16" t="s">
        <v>180</v>
      </c>
      <c r="C1684" s="16">
        <v>2010</v>
      </c>
      <c r="D1684" s="16" t="s">
        <v>2335</v>
      </c>
      <c r="E1684" s="16">
        <v>0</v>
      </c>
      <c r="F1684" s="16">
        <v>0</v>
      </c>
      <c r="G1684" s="16">
        <v>0</v>
      </c>
      <c r="H1684" s="16">
        <v>0</v>
      </c>
    </row>
    <row r="1685" spans="1:8" x14ac:dyDescent="0.3">
      <c r="A1685" s="13" t="str">
        <f t="shared" si="26"/>
        <v>posadjo012010</v>
      </c>
      <c r="B1685" s="16" t="s">
        <v>180</v>
      </c>
      <c r="C1685" s="16">
        <v>2010</v>
      </c>
      <c r="D1685" s="16" t="s">
        <v>2336</v>
      </c>
      <c r="E1685" s="16">
        <v>562</v>
      </c>
      <c r="F1685" s="16">
        <v>22</v>
      </c>
      <c r="G1685" s="16">
        <v>8</v>
      </c>
      <c r="H1685" s="16">
        <v>2</v>
      </c>
    </row>
    <row r="1686" spans="1:8" x14ac:dyDescent="0.3">
      <c r="A1686" s="13" t="str">
        <f t="shared" si="26"/>
        <v>poseybu012010</v>
      </c>
      <c r="B1686" s="16" t="s">
        <v>1161</v>
      </c>
      <c r="C1686" s="16">
        <v>2010</v>
      </c>
      <c r="D1686" s="16" t="s">
        <v>2335</v>
      </c>
      <c r="E1686" s="16">
        <v>196</v>
      </c>
      <c r="F1686" s="16">
        <v>17</v>
      </c>
      <c r="G1686" s="16">
        <v>1</v>
      </c>
      <c r="H1686" s="16">
        <v>14</v>
      </c>
    </row>
    <row r="1687" spans="1:8" x14ac:dyDescent="0.3">
      <c r="A1687" s="13" t="str">
        <f t="shared" si="26"/>
        <v>poseybu012010</v>
      </c>
      <c r="B1687" s="16" t="s">
        <v>1161</v>
      </c>
      <c r="C1687" s="16">
        <v>2010</v>
      </c>
      <c r="D1687" s="16" t="s">
        <v>2336</v>
      </c>
      <c r="E1687" s="16">
        <v>615</v>
      </c>
      <c r="F1687" s="16">
        <v>41</v>
      </c>
      <c r="G1687" s="16">
        <v>6</v>
      </c>
      <c r="H1687" s="16">
        <v>4</v>
      </c>
    </row>
    <row r="1688" spans="1:8" x14ac:dyDescent="0.3">
      <c r="A1688" s="13" t="str">
        <f t="shared" si="26"/>
        <v>powella012010</v>
      </c>
      <c r="B1688" s="16" t="s">
        <v>1162</v>
      </c>
      <c r="C1688" s="16">
        <v>2010</v>
      </c>
      <c r="D1688" s="16" t="s">
        <v>2335</v>
      </c>
      <c r="E1688" s="16">
        <v>4</v>
      </c>
      <c r="F1688" s="16">
        <v>0</v>
      </c>
      <c r="G1688" s="16">
        <v>0</v>
      </c>
      <c r="H1688" s="16">
        <v>1</v>
      </c>
    </row>
    <row r="1689" spans="1:8" x14ac:dyDescent="0.3">
      <c r="A1689" s="13" t="str">
        <f t="shared" si="26"/>
        <v>powella012010</v>
      </c>
      <c r="B1689" s="16" t="s">
        <v>1162</v>
      </c>
      <c r="C1689" s="16">
        <v>2010</v>
      </c>
      <c r="D1689" s="16" t="s">
        <v>2336</v>
      </c>
      <c r="E1689" s="16">
        <v>198</v>
      </c>
      <c r="F1689" s="16">
        <v>8</v>
      </c>
      <c r="G1689" s="16">
        <v>6</v>
      </c>
      <c r="H1689" s="16">
        <v>1</v>
      </c>
    </row>
    <row r="1690" spans="1:8" x14ac:dyDescent="0.3">
      <c r="A1690" s="13" t="str">
        <f t="shared" si="26"/>
        <v>pradoma012010</v>
      </c>
      <c r="B1690" s="16" t="s">
        <v>717</v>
      </c>
      <c r="C1690" s="16">
        <v>2010</v>
      </c>
      <c r="D1690" s="16" t="s">
        <v>2335</v>
      </c>
      <c r="E1690" s="16">
        <v>7</v>
      </c>
      <c r="F1690" s="16">
        <v>0</v>
      </c>
      <c r="G1690" s="16">
        <v>0</v>
      </c>
      <c r="H1690" s="16">
        <v>0</v>
      </c>
    </row>
    <row r="1691" spans="1:8" x14ac:dyDescent="0.3">
      <c r="A1691" s="13" t="str">
        <f t="shared" si="26"/>
        <v>pradoma012010</v>
      </c>
      <c r="B1691" s="16" t="s">
        <v>717</v>
      </c>
      <c r="C1691" s="16">
        <v>2010</v>
      </c>
      <c r="D1691" s="16" t="s">
        <v>39</v>
      </c>
      <c r="E1691" s="16">
        <v>184</v>
      </c>
      <c r="F1691" s="16">
        <v>285</v>
      </c>
      <c r="G1691" s="16">
        <v>6</v>
      </c>
      <c r="H1691" s="16">
        <v>66</v>
      </c>
    </row>
    <row r="1692" spans="1:8" x14ac:dyDescent="0.3">
      <c r="A1692" s="13" t="str">
        <f t="shared" si="26"/>
        <v>pradoma012010</v>
      </c>
      <c r="B1692" s="16" t="s">
        <v>717</v>
      </c>
      <c r="C1692" s="16">
        <v>2010</v>
      </c>
      <c r="D1692" s="16" t="s">
        <v>40</v>
      </c>
      <c r="E1692" s="16">
        <v>29</v>
      </c>
      <c r="F1692" s="16">
        <v>84</v>
      </c>
      <c r="G1692" s="16">
        <v>5</v>
      </c>
      <c r="H1692" s="16">
        <v>12</v>
      </c>
    </row>
    <row r="1693" spans="1:8" x14ac:dyDescent="0.3">
      <c r="A1693" s="13" t="str">
        <f t="shared" si="26"/>
        <v>preslal012010</v>
      </c>
      <c r="B1693" s="16" t="s">
        <v>1360</v>
      </c>
      <c r="C1693" s="16">
        <v>2010</v>
      </c>
      <c r="D1693" s="16" t="s">
        <v>2329</v>
      </c>
    </row>
    <row r="1694" spans="1:8" x14ac:dyDescent="0.3">
      <c r="A1694" s="13" t="str">
        <f t="shared" si="26"/>
        <v>preslal012010</v>
      </c>
      <c r="B1694" s="16" t="s">
        <v>1360</v>
      </c>
      <c r="C1694" s="16">
        <v>2010</v>
      </c>
      <c r="D1694" s="16" t="s">
        <v>2330</v>
      </c>
    </row>
    <row r="1695" spans="1:8" x14ac:dyDescent="0.3">
      <c r="A1695" s="13" t="str">
        <f t="shared" si="26"/>
        <v>preslal012010</v>
      </c>
      <c r="B1695" s="16" t="s">
        <v>1360</v>
      </c>
      <c r="C1695" s="16">
        <v>2010</v>
      </c>
      <c r="D1695" s="16" t="s">
        <v>2331</v>
      </c>
      <c r="E1695" s="16">
        <v>3</v>
      </c>
      <c r="F1695" s="16">
        <v>0</v>
      </c>
      <c r="G1695" s="16">
        <v>0</v>
      </c>
      <c r="H1695" s="16">
        <v>0</v>
      </c>
    </row>
    <row r="1696" spans="1:8" x14ac:dyDescent="0.3">
      <c r="A1696" s="13" t="str">
        <f t="shared" si="26"/>
        <v>preslal012010</v>
      </c>
      <c r="B1696" s="16" t="s">
        <v>1360</v>
      </c>
      <c r="C1696" s="16">
        <v>2010</v>
      </c>
      <c r="D1696" s="16" t="s">
        <v>2332</v>
      </c>
    </row>
    <row r="1697" spans="1:8" x14ac:dyDescent="0.3">
      <c r="A1697" s="13" t="str">
        <f t="shared" si="26"/>
        <v>priceda012010</v>
      </c>
      <c r="B1697" s="16" t="s">
        <v>988</v>
      </c>
      <c r="C1697" s="16">
        <v>2010</v>
      </c>
      <c r="D1697" s="16" t="s">
        <v>2334</v>
      </c>
      <c r="E1697" s="16">
        <v>8</v>
      </c>
      <c r="F1697" s="16">
        <v>22</v>
      </c>
      <c r="G1697" s="16">
        <v>0</v>
      </c>
      <c r="H1697" s="16">
        <v>2</v>
      </c>
    </row>
    <row r="1698" spans="1:8" x14ac:dyDescent="0.3">
      <c r="A1698" s="13" t="str">
        <f t="shared" si="26"/>
        <v>proctsc012010</v>
      </c>
      <c r="B1698" s="16" t="s">
        <v>485</v>
      </c>
      <c r="C1698" s="16">
        <v>2010</v>
      </c>
      <c r="D1698" s="16" t="s">
        <v>2334</v>
      </c>
      <c r="E1698" s="16">
        <v>0</v>
      </c>
      <c r="F1698" s="16">
        <v>0</v>
      </c>
      <c r="G1698" s="16">
        <v>0</v>
      </c>
      <c r="H1698" s="16">
        <v>0</v>
      </c>
    </row>
    <row r="1699" spans="1:8" x14ac:dyDescent="0.3">
      <c r="A1699" s="13" t="str">
        <f t="shared" si="26"/>
        <v>pujolal012010</v>
      </c>
      <c r="B1699" s="16" t="s">
        <v>266</v>
      </c>
      <c r="C1699" s="16">
        <v>2010</v>
      </c>
      <c r="D1699" s="16" t="s">
        <v>2335</v>
      </c>
      <c r="E1699" s="16">
        <v>1458</v>
      </c>
      <c r="F1699" s="16">
        <v>157</v>
      </c>
      <c r="G1699" s="16">
        <v>4</v>
      </c>
      <c r="H1699" s="16">
        <v>146</v>
      </c>
    </row>
    <row r="1700" spans="1:8" x14ac:dyDescent="0.3">
      <c r="A1700" s="13" t="str">
        <f t="shared" si="26"/>
        <v>puntoni012010</v>
      </c>
      <c r="B1700" s="16" t="s">
        <v>267</v>
      </c>
      <c r="C1700" s="16">
        <v>2010</v>
      </c>
      <c r="D1700" s="16" t="s">
        <v>39</v>
      </c>
      <c r="E1700" s="16">
        <v>15</v>
      </c>
      <c r="F1700" s="16">
        <v>29</v>
      </c>
      <c r="G1700" s="16">
        <v>3</v>
      </c>
      <c r="H1700" s="16">
        <v>5</v>
      </c>
    </row>
    <row r="1701" spans="1:8" x14ac:dyDescent="0.3">
      <c r="A1701" s="13" t="str">
        <f t="shared" si="26"/>
        <v>puntoni012010</v>
      </c>
      <c r="B1701" s="16" t="s">
        <v>267</v>
      </c>
      <c r="C1701" s="16">
        <v>2010</v>
      </c>
      <c r="D1701" s="16" t="s">
        <v>40</v>
      </c>
      <c r="E1701" s="16">
        <v>29</v>
      </c>
      <c r="F1701" s="16">
        <v>93</v>
      </c>
      <c r="G1701" s="16">
        <v>0</v>
      </c>
      <c r="H1701" s="16">
        <v>6</v>
      </c>
    </row>
    <row r="1702" spans="1:8" x14ac:dyDescent="0.3">
      <c r="A1702" s="13" t="str">
        <f t="shared" si="26"/>
        <v>puntoni012010</v>
      </c>
      <c r="B1702" s="16" t="s">
        <v>267</v>
      </c>
      <c r="C1702" s="16">
        <v>2010</v>
      </c>
      <c r="D1702" s="16" t="s">
        <v>2333</v>
      </c>
      <c r="E1702" s="16">
        <v>48</v>
      </c>
      <c r="F1702" s="16">
        <v>80</v>
      </c>
      <c r="G1702" s="16">
        <v>5</v>
      </c>
      <c r="H1702" s="16">
        <v>16</v>
      </c>
    </row>
    <row r="1703" spans="1:8" x14ac:dyDescent="0.3">
      <c r="A1703" s="13" t="str">
        <f t="shared" si="26"/>
        <v>purceda012010</v>
      </c>
      <c r="B1703" s="16" t="s">
        <v>990</v>
      </c>
      <c r="C1703" s="16">
        <v>2010</v>
      </c>
      <c r="D1703" s="16" t="s">
        <v>2334</v>
      </c>
      <c r="E1703" s="16">
        <v>2</v>
      </c>
      <c r="F1703" s="16">
        <v>1</v>
      </c>
      <c r="G1703" s="16">
        <v>0</v>
      </c>
      <c r="H1703" s="16">
        <v>0</v>
      </c>
    </row>
    <row r="1704" spans="1:8" x14ac:dyDescent="0.3">
      <c r="A1704" s="13" t="str">
        <f t="shared" si="26"/>
        <v>putzjj012010</v>
      </c>
      <c r="B1704" s="16" t="s">
        <v>396</v>
      </c>
      <c r="C1704" s="16">
        <v>2010</v>
      </c>
      <c r="D1704" s="16" t="s">
        <v>2334</v>
      </c>
      <c r="E1704" s="16">
        <v>1</v>
      </c>
      <c r="F1704" s="16">
        <v>4</v>
      </c>
      <c r="G1704" s="16">
        <v>0</v>
      </c>
      <c r="H1704" s="16">
        <v>0</v>
      </c>
    </row>
    <row r="1705" spans="1:8" x14ac:dyDescent="0.3">
      <c r="A1705" s="13" t="str">
        <f t="shared" si="26"/>
        <v>quallch012010</v>
      </c>
      <c r="B1705" s="16" t="s">
        <v>486</v>
      </c>
      <c r="C1705" s="16">
        <v>2010</v>
      </c>
      <c r="D1705" s="16" t="s">
        <v>2334</v>
      </c>
      <c r="E1705" s="16">
        <v>3</v>
      </c>
      <c r="F1705" s="16">
        <v>3</v>
      </c>
      <c r="G1705" s="16">
        <v>2</v>
      </c>
      <c r="H1705" s="16">
        <v>1</v>
      </c>
    </row>
    <row r="1706" spans="1:8" x14ac:dyDescent="0.3">
      <c r="A1706" s="13" t="str">
        <f t="shared" si="26"/>
        <v>quallch012010</v>
      </c>
      <c r="B1706" s="16" t="s">
        <v>486</v>
      </c>
      <c r="C1706" s="16">
        <v>2010</v>
      </c>
      <c r="D1706" s="16" t="s">
        <v>2334</v>
      </c>
      <c r="E1706" s="16">
        <v>2</v>
      </c>
      <c r="F1706" s="16">
        <v>2</v>
      </c>
      <c r="G1706" s="16">
        <v>0</v>
      </c>
      <c r="H1706" s="16">
        <v>0</v>
      </c>
    </row>
    <row r="1707" spans="1:8" x14ac:dyDescent="0.3">
      <c r="A1707" s="13" t="str">
        <f t="shared" si="26"/>
        <v>quentca012010</v>
      </c>
      <c r="B1707" s="16" t="s">
        <v>718</v>
      </c>
      <c r="C1707" s="16">
        <v>2010</v>
      </c>
      <c r="D1707" s="16" t="s">
        <v>2331</v>
      </c>
      <c r="E1707" s="16">
        <v>183</v>
      </c>
      <c r="F1707" s="16">
        <v>4</v>
      </c>
      <c r="G1707" s="16">
        <v>8</v>
      </c>
      <c r="H1707" s="16">
        <v>1</v>
      </c>
    </row>
    <row r="1708" spans="1:8" x14ac:dyDescent="0.3">
      <c r="A1708" s="13" t="str">
        <f t="shared" si="26"/>
        <v>quentca012010</v>
      </c>
      <c r="B1708" s="16" t="s">
        <v>718</v>
      </c>
      <c r="C1708" s="16">
        <v>2010</v>
      </c>
      <c r="D1708" s="16" t="s">
        <v>2332</v>
      </c>
    </row>
    <row r="1709" spans="1:8" x14ac:dyDescent="0.3">
      <c r="A1709" s="13" t="str">
        <f t="shared" si="26"/>
        <v>quinlro012010</v>
      </c>
      <c r="B1709" s="16" t="s">
        <v>397</v>
      </c>
      <c r="C1709" s="16">
        <v>2010</v>
      </c>
      <c r="D1709" s="16" t="s">
        <v>2335</v>
      </c>
      <c r="E1709" s="16">
        <v>71</v>
      </c>
      <c r="F1709" s="16">
        <v>1</v>
      </c>
      <c r="G1709" s="16">
        <v>1</v>
      </c>
      <c r="H1709" s="16">
        <v>7</v>
      </c>
    </row>
    <row r="1710" spans="1:8" x14ac:dyDescent="0.3">
      <c r="A1710" s="13" t="str">
        <f t="shared" si="26"/>
        <v>quinlro012010</v>
      </c>
      <c r="B1710" s="16" t="s">
        <v>397</v>
      </c>
      <c r="C1710" s="16">
        <v>2010</v>
      </c>
      <c r="D1710" s="16" t="s">
        <v>40</v>
      </c>
      <c r="E1710" s="16">
        <v>0</v>
      </c>
      <c r="F1710" s="16">
        <v>0</v>
      </c>
      <c r="G1710" s="16">
        <v>0</v>
      </c>
      <c r="H1710" s="16">
        <v>0</v>
      </c>
    </row>
    <row r="1711" spans="1:8" x14ac:dyDescent="0.3">
      <c r="A1711" s="13" t="str">
        <f t="shared" si="26"/>
        <v>quinlro012010</v>
      </c>
      <c r="B1711" s="16" t="s">
        <v>397</v>
      </c>
      <c r="C1711" s="16">
        <v>2010</v>
      </c>
      <c r="D1711" s="16" t="s">
        <v>2330</v>
      </c>
    </row>
    <row r="1712" spans="1:8" x14ac:dyDescent="0.3">
      <c r="A1712" s="13" t="str">
        <f t="shared" si="26"/>
        <v>quinlro012010</v>
      </c>
      <c r="B1712" s="16" t="s">
        <v>397</v>
      </c>
      <c r="C1712" s="16">
        <v>2010</v>
      </c>
      <c r="D1712" s="16" t="s">
        <v>2331</v>
      </c>
      <c r="E1712" s="16">
        <v>1</v>
      </c>
      <c r="F1712" s="16">
        <v>0</v>
      </c>
      <c r="G1712" s="16">
        <v>0</v>
      </c>
      <c r="H1712" s="16">
        <v>0</v>
      </c>
    </row>
    <row r="1713" spans="1:8" x14ac:dyDescent="0.3">
      <c r="A1713" s="13" t="str">
        <f t="shared" si="26"/>
        <v>quinlro012010</v>
      </c>
      <c r="B1713" s="16" t="s">
        <v>397</v>
      </c>
      <c r="C1713" s="16">
        <v>2010</v>
      </c>
      <c r="D1713" s="16" t="s">
        <v>2332</v>
      </c>
    </row>
    <row r="1714" spans="1:8" x14ac:dyDescent="0.3">
      <c r="A1714" s="13" t="str">
        <f t="shared" si="26"/>
        <v>quinthu012010</v>
      </c>
      <c r="B1714" s="16" t="s">
        <v>398</v>
      </c>
      <c r="C1714" s="16">
        <v>2010</v>
      </c>
      <c r="D1714" s="16" t="s">
        <v>2336</v>
      </c>
      <c r="E1714" s="16">
        <v>561</v>
      </c>
      <c r="F1714" s="16">
        <v>49</v>
      </c>
      <c r="G1714" s="16">
        <v>5</v>
      </c>
      <c r="H1714" s="16">
        <v>5</v>
      </c>
    </row>
    <row r="1715" spans="1:8" x14ac:dyDescent="0.3">
      <c r="A1715" s="13" t="str">
        <f t="shared" si="26"/>
        <v>quirogu012010</v>
      </c>
      <c r="B1715" s="16" t="s">
        <v>487</v>
      </c>
      <c r="C1715" s="16">
        <v>2010</v>
      </c>
      <c r="D1715" s="16" t="s">
        <v>2336</v>
      </c>
      <c r="E1715" s="16">
        <v>8</v>
      </c>
      <c r="F1715" s="16">
        <v>1</v>
      </c>
      <c r="G1715" s="16">
        <v>1</v>
      </c>
      <c r="H1715" s="16">
        <v>0</v>
      </c>
    </row>
    <row r="1716" spans="1:8" x14ac:dyDescent="0.3">
      <c r="A1716" s="13" t="str">
        <f t="shared" si="26"/>
        <v>raburry012010</v>
      </c>
      <c r="B1716" s="16" t="s">
        <v>488</v>
      </c>
      <c r="C1716" s="16">
        <v>2010</v>
      </c>
      <c r="D1716" s="16" t="s">
        <v>2335</v>
      </c>
      <c r="E1716" s="16">
        <v>6</v>
      </c>
      <c r="F1716" s="16">
        <v>1</v>
      </c>
      <c r="G1716" s="16">
        <v>0</v>
      </c>
      <c r="H1716" s="16">
        <v>1</v>
      </c>
    </row>
    <row r="1717" spans="1:8" x14ac:dyDescent="0.3">
      <c r="A1717" s="13" t="str">
        <f t="shared" si="26"/>
        <v>raburry012010</v>
      </c>
      <c r="B1717" s="16" t="s">
        <v>488</v>
      </c>
      <c r="C1717" s="16">
        <v>2010</v>
      </c>
      <c r="D1717" s="16" t="s">
        <v>39</v>
      </c>
      <c r="E1717" s="16">
        <v>27</v>
      </c>
      <c r="F1717" s="16">
        <v>43</v>
      </c>
      <c r="G1717" s="16">
        <v>1</v>
      </c>
      <c r="H1717" s="16">
        <v>11</v>
      </c>
    </row>
    <row r="1718" spans="1:8" x14ac:dyDescent="0.3">
      <c r="A1718" s="13" t="str">
        <f t="shared" si="26"/>
        <v>raburry012010</v>
      </c>
      <c r="B1718" s="16" t="s">
        <v>488</v>
      </c>
      <c r="C1718" s="16">
        <v>2010</v>
      </c>
      <c r="D1718" s="16" t="s">
        <v>40</v>
      </c>
      <c r="E1718" s="16">
        <v>1</v>
      </c>
      <c r="F1718" s="16">
        <v>1</v>
      </c>
      <c r="G1718" s="16">
        <v>0</v>
      </c>
      <c r="H1718" s="16">
        <v>0</v>
      </c>
    </row>
    <row r="1719" spans="1:8" x14ac:dyDescent="0.3">
      <c r="A1719" s="13" t="str">
        <f t="shared" si="26"/>
        <v>raburry012010</v>
      </c>
      <c r="B1719" s="16" t="s">
        <v>488</v>
      </c>
      <c r="C1719" s="16">
        <v>2010</v>
      </c>
      <c r="D1719" s="16" t="s">
        <v>2329</v>
      </c>
    </row>
    <row r="1720" spans="1:8" x14ac:dyDescent="0.3">
      <c r="A1720" s="13" t="str">
        <f t="shared" si="26"/>
        <v>raburry012010</v>
      </c>
      <c r="B1720" s="16" t="s">
        <v>488</v>
      </c>
      <c r="C1720" s="16">
        <v>2010</v>
      </c>
      <c r="D1720" s="16" t="s">
        <v>2330</v>
      </c>
    </row>
    <row r="1721" spans="1:8" x14ac:dyDescent="0.3">
      <c r="A1721" s="13" t="str">
        <f t="shared" si="26"/>
        <v>raburry012010</v>
      </c>
      <c r="B1721" s="16" t="s">
        <v>488</v>
      </c>
      <c r="C1721" s="16">
        <v>2010</v>
      </c>
      <c r="D1721" s="16" t="s">
        <v>2331</v>
      </c>
      <c r="E1721" s="16">
        <v>150</v>
      </c>
      <c r="F1721" s="16">
        <v>4</v>
      </c>
      <c r="G1721" s="16">
        <v>5</v>
      </c>
      <c r="H1721" s="16">
        <v>0</v>
      </c>
    </row>
    <row r="1722" spans="1:8" x14ac:dyDescent="0.3">
      <c r="A1722" s="13" t="str">
        <f t="shared" si="26"/>
        <v>raburry012010</v>
      </c>
      <c r="B1722" s="16" t="s">
        <v>488</v>
      </c>
      <c r="C1722" s="16">
        <v>2010</v>
      </c>
      <c r="D1722" s="16" t="s">
        <v>2332</v>
      </c>
    </row>
    <row r="1723" spans="1:8" x14ac:dyDescent="0.3">
      <c r="A1723" s="13" t="str">
        <f t="shared" si="26"/>
        <v>ramiral032010</v>
      </c>
      <c r="B1723" s="16" t="s">
        <v>991</v>
      </c>
      <c r="C1723" s="16">
        <v>2010</v>
      </c>
      <c r="D1723" s="16" t="s">
        <v>2333</v>
      </c>
      <c r="E1723" s="16">
        <v>249</v>
      </c>
      <c r="F1723" s="16">
        <v>499</v>
      </c>
      <c r="G1723" s="16">
        <v>20</v>
      </c>
      <c r="H1723" s="16">
        <v>109</v>
      </c>
    </row>
    <row r="1724" spans="1:8" x14ac:dyDescent="0.3">
      <c r="A1724" s="13" t="str">
        <f t="shared" si="26"/>
        <v>ramirar012010</v>
      </c>
      <c r="B1724" s="16" t="s">
        <v>181</v>
      </c>
      <c r="C1724" s="16">
        <v>2010</v>
      </c>
      <c r="D1724" s="16" t="s">
        <v>40</v>
      </c>
      <c r="E1724" s="16">
        <v>56</v>
      </c>
      <c r="F1724" s="16">
        <v>190</v>
      </c>
      <c r="G1724" s="16">
        <v>16</v>
      </c>
      <c r="H1724" s="16">
        <v>9</v>
      </c>
    </row>
    <row r="1725" spans="1:8" x14ac:dyDescent="0.3">
      <c r="A1725" s="13" t="str">
        <f t="shared" si="26"/>
        <v>ramired012010</v>
      </c>
      <c r="B1725" s="16" t="s">
        <v>841</v>
      </c>
      <c r="C1725" s="16">
        <v>2010</v>
      </c>
      <c r="D1725" s="16" t="s">
        <v>2334</v>
      </c>
      <c r="E1725" s="16">
        <v>0</v>
      </c>
      <c r="F1725" s="16">
        <v>1</v>
      </c>
      <c r="G1725" s="16">
        <v>1</v>
      </c>
      <c r="H1725" s="16">
        <v>0</v>
      </c>
    </row>
    <row r="1726" spans="1:8" x14ac:dyDescent="0.3">
      <c r="A1726" s="13" t="str">
        <f t="shared" si="26"/>
        <v>ramirha012010</v>
      </c>
      <c r="B1726" s="16" t="s">
        <v>589</v>
      </c>
      <c r="C1726" s="16">
        <v>2010</v>
      </c>
      <c r="D1726" s="16" t="s">
        <v>2333</v>
      </c>
      <c r="E1726" s="16">
        <v>200</v>
      </c>
      <c r="F1726" s="16">
        <v>342</v>
      </c>
      <c r="G1726" s="16">
        <v>16</v>
      </c>
      <c r="H1726" s="16">
        <v>78</v>
      </c>
    </row>
    <row r="1727" spans="1:8" x14ac:dyDescent="0.3">
      <c r="A1727" s="13" t="str">
        <f t="shared" si="26"/>
        <v>ramirma022010</v>
      </c>
      <c r="B1727" s="16" t="s">
        <v>182</v>
      </c>
      <c r="C1727" s="16">
        <v>2010</v>
      </c>
      <c r="D1727" s="16" t="s">
        <v>2330</v>
      </c>
    </row>
    <row r="1728" spans="1:8" x14ac:dyDescent="0.3">
      <c r="A1728" s="13" t="str">
        <f t="shared" si="26"/>
        <v>ramirma022010</v>
      </c>
      <c r="B1728" s="16" t="s">
        <v>182</v>
      </c>
      <c r="C1728" s="16">
        <v>2010</v>
      </c>
      <c r="D1728" s="16" t="s">
        <v>2331</v>
      </c>
      <c r="E1728" s="16">
        <v>68</v>
      </c>
      <c r="F1728" s="16">
        <v>2</v>
      </c>
      <c r="G1728" s="16">
        <v>3</v>
      </c>
      <c r="H1728" s="16">
        <v>0</v>
      </c>
    </row>
    <row r="1729" spans="1:8" x14ac:dyDescent="0.3">
      <c r="A1729" s="13" t="str">
        <f t="shared" si="26"/>
        <v>ramirma032010</v>
      </c>
      <c r="B1729" s="16" t="s">
        <v>992</v>
      </c>
      <c r="C1729" s="16">
        <v>2010</v>
      </c>
      <c r="D1729" s="16" t="s">
        <v>2336</v>
      </c>
      <c r="E1729" s="16">
        <v>154</v>
      </c>
      <c r="F1729" s="16">
        <v>7</v>
      </c>
      <c r="G1729" s="16">
        <v>2</v>
      </c>
      <c r="H1729" s="16">
        <v>0</v>
      </c>
    </row>
    <row r="1730" spans="1:8" x14ac:dyDescent="0.3">
      <c r="A1730" s="13" t="str">
        <f t="shared" si="26"/>
        <v>ramirra022010</v>
      </c>
      <c r="B1730" s="16" t="s">
        <v>719</v>
      </c>
      <c r="C1730" s="16">
        <v>2010</v>
      </c>
      <c r="D1730" s="16" t="s">
        <v>2334</v>
      </c>
      <c r="E1730" s="16">
        <v>1</v>
      </c>
      <c r="F1730" s="16">
        <v>5</v>
      </c>
      <c r="G1730" s="16">
        <v>0</v>
      </c>
      <c r="H1730" s="16">
        <v>0</v>
      </c>
    </row>
    <row r="1731" spans="1:8" x14ac:dyDescent="0.3">
      <c r="A1731" s="13" t="str">
        <f t="shared" ref="A1731:A1794" si="27">(B1731&amp;C1731)</f>
        <v>ramirra022010</v>
      </c>
      <c r="B1731" s="16" t="s">
        <v>719</v>
      </c>
      <c r="C1731" s="16">
        <v>2010</v>
      </c>
      <c r="D1731" s="16" t="s">
        <v>2334</v>
      </c>
      <c r="E1731" s="16">
        <v>2</v>
      </c>
      <c r="F1731" s="16">
        <v>3</v>
      </c>
      <c r="G1731" s="16">
        <v>2</v>
      </c>
      <c r="H1731" s="16">
        <v>0</v>
      </c>
    </row>
    <row r="1732" spans="1:8" x14ac:dyDescent="0.3">
      <c r="A1732" s="13" t="str">
        <f t="shared" si="27"/>
        <v>ramosce012010</v>
      </c>
      <c r="B1732" s="16" t="s">
        <v>1164</v>
      </c>
      <c r="C1732" s="16">
        <v>2010</v>
      </c>
      <c r="D1732" s="16" t="s">
        <v>2334</v>
      </c>
      <c r="E1732" s="16">
        <v>1</v>
      </c>
      <c r="F1732" s="16">
        <v>0</v>
      </c>
      <c r="G1732" s="16">
        <v>0</v>
      </c>
      <c r="H1732" s="16">
        <v>0</v>
      </c>
    </row>
    <row r="1733" spans="1:8" x14ac:dyDescent="0.3">
      <c r="A1733" s="13" t="str">
        <f t="shared" si="27"/>
        <v>ramoswi012010</v>
      </c>
      <c r="B1733" s="16" t="s">
        <v>1361</v>
      </c>
      <c r="C1733" s="16">
        <v>2010</v>
      </c>
      <c r="D1733" s="16" t="s">
        <v>2336</v>
      </c>
      <c r="E1733" s="16">
        <v>41</v>
      </c>
      <c r="F1733" s="16">
        <v>1</v>
      </c>
      <c r="G1733" s="16">
        <v>0</v>
      </c>
      <c r="H1733" s="16">
        <v>0</v>
      </c>
    </row>
    <row r="1734" spans="1:8" x14ac:dyDescent="0.3">
      <c r="A1734" s="13" t="str">
        <f t="shared" si="27"/>
        <v>ramoswi012010</v>
      </c>
      <c r="B1734" s="16" t="s">
        <v>1361</v>
      </c>
      <c r="C1734" s="16">
        <v>2010</v>
      </c>
      <c r="D1734" s="16" t="s">
        <v>2336</v>
      </c>
      <c r="E1734" s="16">
        <v>96</v>
      </c>
      <c r="F1734" s="16">
        <v>9</v>
      </c>
      <c r="G1734" s="16">
        <v>0</v>
      </c>
      <c r="H1734" s="16">
        <v>0</v>
      </c>
    </row>
    <row r="1735" spans="1:8" x14ac:dyDescent="0.3">
      <c r="A1735" s="13" t="str">
        <f t="shared" si="27"/>
        <v>ransoco012010</v>
      </c>
      <c r="B1735" s="16" t="s">
        <v>268</v>
      </c>
      <c r="C1735" s="16">
        <v>2010</v>
      </c>
      <c r="D1735" s="16" t="s">
        <v>2335</v>
      </c>
      <c r="E1735" s="16">
        <v>15</v>
      </c>
      <c r="F1735" s="16">
        <v>1</v>
      </c>
      <c r="G1735" s="16">
        <v>0</v>
      </c>
      <c r="H1735" s="16">
        <v>2</v>
      </c>
    </row>
    <row r="1736" spans="1:8" x14ac:dyDescent="0.3">
      <c r="A1736" s="13" t="str">
        <f t="shared" si="27"/>
        <v>ransoco012010</v>
      </c>
      <c r="B1736" s="16" t="s">
        <v>268</v>
      </c>
      <c r="C1736" s="16">
        <v>2010</v>
      </c>
      <c r="D1736" s="16" t="s">
        <v>39</v>
      </c>
      <c r="E1736" s="16">
        <v>5</v>
      </c>
      <c r="F1736" s="16">
        <v>6</v>
      </c>
      <c r="G1736" s="16">
        <v>0</v>
      </c>
      <c r="H1736" s="16">
        <v>3</v>
      </c>
    </row>
    <row r="1737" spans="1:8" x14ac:dyDescent="0.3">
      <c r="A1737" s="13" t="str">
        <f t="shared" si="27"/>
        <v>ransoco012010</v>
      </c>
      <c r="B1737" s="16" t="s">
        <v>268</v>
      </c>
      <c r="C1737" s="16">
        <v>2010</v>
      </c>
      <c r="D1737" s="16" t="s">
        <v>40</v>
      </c>
      <c r="E1737" s="16">
        <v>6</v>
      </c>
      <c r="F1737" s="16">
        <v>9</v>
      </c>
      <c r="G1737" s="16">
        <v>1</v>
      </c>
      <c r="H1737" s="16">
        <v>2</v>
      </c>
    </row>
    <row r="1738" spans="1:8" x14ac:dyDescent="0.3">
      <c r="A1738" s="13" t="str">
        <f t="shared" si="27"/>
        <v>rapadcl012010</v>
      </c>
      <c r="B1738" s="16" t="s">
        <v>842</v>
      </c>
      <c r="C1738" s="16">
        <v>2010</v>
      </c>
      <c r="D1738" s="16" t="s">
        <v>2334</v>
      </c>
      <c r="E1738" s="16">
        <v>2</v>
      </c>
      <c r="F1738" s="16">
        <v>1</v>
      </c>
      <c r="G1738" s="16">
        <v>0</v>
      </c>
      <c r="H1738" s="16">
        <v>0</v>
      </c>
    </row>
    <row r="1739" spans="1:8" x14ac:dyDescent="0.3">
      <c r="A1739" s="13" t="str">
        <f t="shared" si="27"/>
        <v>rasmuco012010</v>
      </c>
      <c r="B1739" s="16" t="s">
        <v>1165</v>
      </c>
      <c r="C1739" s="16">
        <v>2010</v>
      </c>
      <c r="D1739" s="16" t="s">
        <v>2329</v>
      </c>
    </row>
    <row r="1740" spans="1:8" x14ac:dyDescent="0.3">
      <c r="A1740" s="13" t="str">
        <f t="shared" si="27"/>
        <v>rasmuco012010</v>
      </c>
      <c r="B1740" s="16" t="s">
        <v>1165</v>
      </c>
      <c r="C1740" s="16">
        <v>2010</v>
      </c>
      <c r="D1740" s="16" t="s">
        <v>2331</v>
      </c>
      <c r="E1740" s="16">
        <v>260</v>
      </c>
      <c r="F1740" s="16">
        <v>1</v>
      </c>
      <c r="G1740" s="16">
        <v>5</v>
      </c>
      <c r="H1740" s="16">
        <v>0</v>
      </c>
    </row>
    <row r="1741" spans="1:8" x14ac:dyDescent="0.3">
      <c r="A1741" s="13" t="str">
        <f t="shared" si="27"/>
        <v>rauchjo012010</v>
      </c>
      <c r="B1741" s="16" t="s">
        <v>329</v>
      </c>
      <c r="C1741" s="16">
        <v>2010</v>
      </c>
      <c r="D1741" s="16" t="s">
        <v>2334</v>
      </c>
      <c r="E1741" s="16">
        <v>3</v>
      </c>
      <c r="F1741" s="16">
        <v>2</v>
      </c>
      <c r="G1741" s="16">
        <v>0</v>
      </c>
      <c r="H1741" s="16">
        <v>1</v>
      </c>
    </row>
    <row r="1742" spans="1:8" x14ac:dyDescent="0.3">
      <c r="A1742" s="13" t="str">
        <f t="shared" si="27"/>
        <v>raych012010</v>
      </c>
      <c r="B1742" s="16" t="s">
        <v>590</v>
      </c>
      <c r="C1742" s="16">
        <v>2010</v>
      </c>
      <c r="D1742" s="16" t="s">
        <v>2334</v>
      </c>
      <c r="E1742" s="16">
        <v>1</v>
      </c>
      <c r="F1742" s="16">
        <v>7</v>
      </c>
      <c r="G1742" s="16">
        <v>0</v>
      </c>
      <c r="H1742" s="16">
        <v>0</v>
      </c>
    </row>
    <row r="1743" spans="1:8" x14ac:dyDescent="0.3">
      <c r="A1743" s="13" t="str">
        <f t="shared" si="27"/>
        <v>raych012010</v>
      </c>
      <c r="B1743" s="16" t="s">
        <v>590</v>
      </c>
      <c r="C1743" s="16">
        <v>2010</v>
      </c>
      <c r="D1743" s="16" t="s">
        <v>2334</v>
      </c>
      <c r="E1743" s="16">
        <v>1</v>
      </c>
      <c r="F1743" s="16">
        <v>8</v>
      </c>
      <c r="G1743" s="16">
        <v>0</v>
      </c>
      <c r="H1743" s="16">
        <v>1</v>
      </c>
    </row>
    <row r="1744" spans="1:8" x14ac:dyDescent="0.3">
      <c r="A1744" s="13" t="str">
        <f t="shared" si="27"/>
        <v>raynojo012010</v>
      </c>
      <c r="B1744" s="16" t="s">
        <v>1362</v>
      </c>
      <c r="C1744" s="16">
        <v>2010</v>
      </c>
      <c r="D1744" s="16" t="s">
        <v>2329</v>
      </c>
    </row>
    <row r="1745" spans="1:8" x14ac:dyDescent="0.3">
      <c r="A1745" s="13" t="str">
        <f t="shared" si="27"/>
        <v>raynojo012010</v>
      </c>
      <c r="B1745" s="16" t="s">
        <v>1362</v>
      </c>
      <c r="C1745" s="16">
        <v>2010</v>
      </c>
      <c r="D1745" s="16" t="s">
        <v>2331</v>
      </c>
      <c r="E1745" s="16">
        <v>2</v>
      </c>
      <c r="F1745" s="16">
        <v>0</v>
      </c>
      <c r="G1745" s="16">
        <v>0</v>
      </c>
      <c r="H1745" s="16">
        <v>0</v>
      </c>
    </row>
    <row r="1746" spans="1:8" x14ac:dyDescent="0.3">
      <c r="A1746" s="13" t="str">
        <f t="shared" si="27"/>
        <v>raynojo012010</v>
      </c>
      <c r="B1746" s="16" t="s">
        <v>1362</v>
      </c>
      <c r="C1746" s="16">
        <v>2010</v>
      </c>
      <c r="D1746" s="16" t="s">
        <v>2332</v>
      </c>
    </row>
    <row r="1747" spans="1:8" x14ac:dyDescent="0.3">
      <c r="A1747" s="13" t="str">
        <f t="shared" si="27"/>
        <v>rayro012010</v>
      </c>
      <c r="B1747" s="16" t="s">
        <v>1166</v>
      </c>
      <c r="C1747" s="16">
        <v>2010</v>
      </c>
      <c r="D1747" s="16" t="s">
        <v>2334</v>
      </c>
      <c r="E1747" s="16">
        <v>0</v>
      </c>
      <c r="F1747" s="16">
        <v>0</v>
      </c>
      <c r="G1747" s="16">
        <v>0</v>
      </c>
      <c r="H1747" s="16">
        <v>0</v>
      </c>
    </row>
    <row r="1748" spans="1:8" x14ac:dyDescent="0.3">
      <c r="A1748" s="13" t="str">
        <f t="shared" si="27"/>
        <v>reddijo012010</v>
      </c>
      <c r="B1748" s="16" t="s">
        <v>1167</v>
      </c>
      <c r="C1748" s="16">
        <v>2010</v>
      </c>
      <c r="D1748" s="16" t="s">
        <v>2329</v>
      </c>
    </row>
    <row r="1749" spans="1:8" x14ac:dyDescent="0.3">
      <c r="A1749" s="13" t="str">
        <f t="shared" si="27"/>
        <v>reddijo012010</v>
      </c>
      <c r="B1749" s="16" t="s">
        <v>1167</v>
      </c>
      <c r="C1749" s="16">
        <v>2010</v>
      </c>
      <c r="D1749" s="16" t="s">
        <v>2330</v>
      </c>
    </row>
    <row r="1750" spans="1:8" x14ac:dyDescent="0.3">
      <c r="A1750" s="13" t="str">
        <f t="shared" si="27"/>
        <v>reddijo012010</v>
      </c>
      <c r="B1750" s="16" t="s">
        <v>1167</v>
      </c>
      <c r="C1750" s="16">
        <v>2010</v>
      </c>
      <c r="D1750" s="16" t="s">
        <v>2331</v>
      </c>
      <c r="E1750" s="16">
        <v>37</v>
      </c>
      <c r="F1750" s="16">
        <v>1</v>
      </c>
      <c r="G1750" s="16">
        <v>0</v>
      </c>
      <c r="H1750" s="16">
        <v>0</v>
      </c>
    </row>
    <row r="1751" spans="1:8" x14ac:dyDescent="0.3">
      <c r="A1751" s="13" t="str">
        <f t="shared" si="27"/>
        <v>reddijo012010</v>
      </c>
      <c r="B1751" s="16" t="s">
        <v>1167</v>
      </c>
      <c r="C1751" s="16">
        <v>2010</v>
      </c>
      <c r="D1751" s="16" t="s">
        <v>2332</v>
      </c>
    </row>
    <row r="1752" spans="1:8" x14ac:dyDescent="0.3">
      <c r="A1752" s="13" t="str">
        <f t="shared" si="27"/>
        <v>redmomi012010</v>
      </c>
      <c r="B1752" s="16" t="s">
        <v>183</v>
      </c>
      <c r="C1752" s="16">
        <v>2010</v>
      </c>
      <c r="D1752" s="16" t="s">
        <v>2336</v>
      </c>
      <c r="E1752" s="16">
        <v>87</v>
      </c>
      <c r="F1752" s="16">
        <v>11</v>
      </c>
      <c r="G1752" s="16">
        <v>1</v>
      </c>
      <c r="H1752" s="16">
        <v>1</v>
      </c>
    </row>
    <row r="1753" spans="1:8" x14ac:dyDescent="0.3">
      <c r="A1753" s="13" t="str">
        <f t="shared" si="27"/>
        <v>reedje032010</v>
      </c>
      <c r="B1753" s="16" t="s">
        <v>489</v>
      </c>
      <c r="C1753" s="16">
        <v>2010</v>
      </c>
      <c r="D1753" s="16" t="s">
        <v>2335</v>
      </c>
      <c r="E1753" s="16">
        <v>2</v>
      </c>
      <c r="F1753" s="16">
        <v>0</v>
      </c>
      <c r="G1753" s="16">
        <v>0</v>
      </c>
      <c r="H1753" s="16">
        <v>0</v>
      </c>
    </row>
    <row r="1754" spans="1:8" x14ac:dyDescent="0.3">
      <c r="A1754" s="13" t="str">
        <f t="shared" si="27"/>
        <v>reedje032010</v>
      </c>
      <c r="B1754" s="16" t="s">
        <v>489</v>
      </c>
      <c r="C1754" s="16">
        <v>2010</v>
      </c>
      <c r="D1754" s="16" t="s">
        <v>2330</v>
      </c>
    </row>
    <row r="1755" spans="1:8" x14ac:dyDescent="0.3">
      <c r="A1755" s="13" t="str">
        <f t="shared" si="27"/>
        <v>reedje032010</v>
      </c>
      <c r="B1755" s="16" t="s">
        <v>489</v>
      </c>
      <c r="C1755" s="16">
        <v>2010</v>
      </c>
      <c r="D1755" s="16" t="s">
        <v>2331</v>
      </c>
      <c r="E1755" s="16">
        <v>11</v>
      </c>
      <c r="F1755" s="16">
        <v>0</v>
      </c>
      <c r="G1755" s="16">
        <v>0</v>
      </c>
      <c r="H1755" s="16">
        <v>0</v>
      </c>
    </row>
    <row r="1756" spans="1:8" x14ac:dyDescent="0.3">
      <c r="A1756" s="13" t="str">
        <f t="shared" si="27"/>
        <v>reedje032010</v>
      </c>
      <c r="B1756" s="16" t="s">
        <v>489</v>
      </c>
      <c r="C1756" s="16">
        <v>2010</v>
      </c>
      <c r="D1756" s="16" t="s">
        <v>2332</v>
      </c>
    </row>
    <row r="1757" spans="1:8" x14ac:dyDescent="0.3">
      <c r="A1757" s="13" t="str">
        <f t="shared" si="27"/>
        <v>reimono012010</v>
      </c>
      <c r="B1757" s="16" t="s">
        <v>1168</v>
      </c>
      <c r="C1757" s="16">
        <v>2010</v>
      </c>
      <c r="D1757" s="16" t="s">
        <v>2330</v>
      </c>
    </row>
    <row r="1758" spans="1:8" x14ac:dyDescent="0.3">
      <c r="A1758" s="13" t="str">
        <f t="shared" si="27"/>
        <v>reimono012010</v>
      </c>
      <c r="B1758" s="16" t="s">
        <v>1168</v>
      </c>
      <c r="C1758" s="16">
        <v>2010</v>
      </c>
      <c r="D1758" s="16" t="s">
        <v>2331</v>
      </c>
      <c r="E1758" s="16">
        <v>42</v>
      </c>
      <c r="F1758" s="16">
        <v>1</v>
      </c>
      <c r="G1758" s="16">
        <v>1</v>
      </c>
      <c r="H1758" s="16">
        <v>0</v>
      </c>
    </row>
    <row r="1759" spans="1:8" x14ac:dyDescent="0.3">
      <c r="A1759" s="13" t="str">
        <f t="shared" si="27"/>
        <v>reimono012010</v>
      </c>
      <c r="B1759" s="16" t="s">
        <v>1168</v>
      </c>
      <c r="C1759" s="16">
        <v>2010</v>
      </c>
      <c r="D1759" s="16" t="s">
        <v>2332</v>
      </c>
    </row>
    <row r="1760" spans="1:8" x14ac:dyDescent="0.3">
      <c r="A1760" s="13" t="str">
        <f t="shared" si="27"/>
        <v>renteed012010</v>
      </c>
      <c r="B1760" s="16" t="s">
        <v>184</v>
      </c>
      <c r="C1760" s="16">
        <v>2010</v>
      </c>
      <c r="D1760" s="16" t="s">
        <v>2333</v>
      </c>
      <c r="E1760" s="16">
        <v>80</v>
      </c>
      <c r="F1760" s="16">
        <v>149</v>
      </c>
      <c r="G1760" s="16">
        <v>4</v>
      </c>
      <c r="H1760" s="16">
        <v>27</v>
      </c>
    </row>
    <row r="1761" spans="1:8" x14ac:dyDescent="0.3">
      <c r="A1761" s="13" t="str">
        <f t="shared" si="27"/>
        <v>repkoja012010</v>
      </c>
      <c r="B1761" s="16" t="s">
        <v>591</v>
      </c>
      <c r="C1761" s="16">
        <v>2010</v>
      </c>
      <c r="D1761" s="16" t="s">
        <v>2329</v>
      </c>
    </row>
    <row r="1762" spans="1:8" x14ac:dyDescent="0.3">
      <c r="A1762" s="13" t="str">
        <f t="shared" si="27"/>
        <v>repkoja012010</v>
      </c>
      <c r="B1762" s="16" t="s">
        <v>591</v>
      </c>
      <c r="C1762" s="16">
        <v>2010</v>
      </c>
      <c r="D1762" s="16" t="s">
        <v>2330</v>
      </c>
    </row>
    <row r="1763" spans="1:8" x14ac:dyDescent="0.3">
      <c r="A1763" s="13" t="str">
        <f t="shared" si="27"/>
        <v>repkoja012010</v>
      </c>
      <c r="B1763" s="16" t="s">
        <v>591</v>
      </c>
      <c r="C1763" s="16">
        <v>2010</v>
      </c>
      <c r="D1763" s="16" t="s">
        <v>2331</v>
      </c>
      <c r="E1763" s="16">
        <v>87</v>
      </c>
      <c r="F1763" s="16">
        <v>5</v>
      </c>
      <c r="G1763" s="16">
        <v>0</v>
      </c>
      <c r="H1763" s="16">
        <v>1</v>
      </c>
    </row>
    <row r="1764" spans="1:8" x14ac:dyDescent="0.3">
      <c r="A1764" s="13" t="str">
        <f t="shared" si="27"/>
        <v>repkoja012010</v>
      </c>
      <c r="B1764" s="16" t="s">
        <v>591</v>
      </c>
      <c r="C1764" s="16">
        <v>2010</v>
      </c>
      <c r="D1764" s="16" t="s">
        <v>2332</v>
      </c>
    </row>
    <row r="1765" spans="1:8" x14ac:dyDescent="0.3">
      <c r="A1765" s="13" t="str">
        <f t="shared" si="27"/>
        <v>resopch012010</v>
      </c>
      <c r="B1765" s="16" t="s">
        <v>592</v>
      </c>
      <c r="C1765" s="16">
        <v>2010</v>
      </c>
      <c r="D1765" s="16" t="s">
        <v>2334</v>
      </c>
      <c r="E1765" s="16">
        <v>0</v>
      </c>
      <c r="F1765" s="16">
        <v>0</v>
      </c>
      <c r="G1765" s="16">
        <v>0</v>
      </c>
      <c r="H1765" s="16">
        <v>0</v>
      </c>
    </row>
    <row r="1766" spans="1:8" x14ac:dyDescent="0.3">
      <c r="A1766" s="13" t="str">
        <f t="shared" si="27"/>
        <v>resopch012010</v>
      </c>
      <c r="B1766" s="16" t="s">
        <v>592</v>
      </c>
      <c r="C1766" s="16">
        <v>2010</v>
      </c>
      <c r="D1766" s="16" t="s">
        <v>2334</v>
      </c>
      <c r="E1766" s="16">
        <v>2</v>
      </c>
      <c r="F1766" s="16">
        <v>2</v>
      </c>
      <c r="G1766" s="16">
        <v>0</v>
      </c>
      <c r="H1766" s="16">
        <v>0</v>
      </c>
    </row>
    <row r="1767" spans="1:8" x14ac:dyDescent="0.3">
      <c r="A1767" s="13" t="str">
        <f t="shared" si="27"/>
        <v>reverbe012010</v>
      </c>
      <c r="B1767" s="16" t="s">
        <v>1363</v>
      </c>
      <c r="C1767" s="16">
        <v>2010</v>
      </c>
      <c r="D1767" s="16" t="s">
        <v>2329</v>
      </c>
    </row>
    <row r="1768" spans="1:8" x14ac:dyDescent="0.3">
      <c r="A1768" s="13" t="str">
        <f t="shared" si="27"/>
        <v>reverbe012010</v>
      </c>
      <c r="B1768" s="16" t="s">
        <v>1363</v>
      </c>
      <c r="C1768" s="16">
        <v>2010</v>
      </c>
      <c r="D1768" s="16" t="s">
        <v>2330</v>
      </c>
    </row>
    <row r="1769" spans="1:8" x14ac:dyDescent="0.3">
      <c r="A1769" s="13" t="str">
        <f t="shared" si="27"/>
        <v>reverbe012010</v>
      </c>
      <c r="B1769" s="16" t="s">
        <v>1363</v>
      </c>
      <c r="C1769" s="16">
        <v>2010</v>
      </c>
      <c r="D1769" s="16" t="s">
        <v>2331</v>
      </c>
      <c r="E1769" s="16">
        <v>18</v>
      </c>
      <c r="F1769" s="16">
        <v>0</v>
      </c>
      <c r="G1769" s="16">
        <v>1</v>
      </c>
      <c r="H1769" s="16">
        <v>0</v>
      </c>
    </row>
    <row r="1770" spans="1:8" x14ac:dyDescent="0.3">
      <c r="A1770" s="13" t="str">
        <f t="shared" si="27"/>
        <v>reverbe012010</v>
      </c>
      <c r="B1770" s="16" t="s">
        <v>1363</v>
      </c>
      <c r="C1770" s="16">
        <v>2010</v>
      </c>
      <c r="D1770" s="16" t="s">
        <v>2332</v>
      </c>
    </row>
    <row r="1771" spans="1:8" x14ac:dyDescent="0.3">
      <c r="A1771" s="13" t="str">
        <f t="shared" si="27"/>
        <v>reyesde012010</v>
      </c>
      <c r="B1771" s="16" t="s">
        <v>185</v>
      </c>
      <c r="C1771" s="16">
        <v>2010</v>
      </c>
      <c r="D1771" s="16" t="s">
        <v>2334</v>
      </c>
      <c r="E1771" s="16">
        <v>1</v>
      </c>
      <c r="F1771" s="16">
        <v>8</v>
      </c>
      <c r="G1771" s="16">
        <v>0</v>
      </c>
      <c r="H1771" s="16">
        <v>0</v>
      </c>
    </row>
    <row r="1772" spans="1:8" x14ac:dyDescent="0.3">
      <c r="A1772" s="13" t="str">
        <f t="shared" si="27"/>
        <v>reyesjo012010</v>
      </c>
      <c r="B1772" s="16" t="s">
        <v>400</v>
      </c>
      <c r="C1772" s="16">
        <v>2010</v>
      </c>
      <c r="D1772" s="16" t="s">
        <v>2333</v>
      </c>
      <c r="E1772" s="16">
        <v>179</v>
      </c>
      <c r="F1772" s="16">
        <v>362</v>
      </c>
      <c r="G1772" s="16">
        <v>15</v>
      </c>
      <c r="H1772" s="16">
        <v>77</v>
      </c>
    </row>
    <row r="1773" spans="1:8" x14ac:dyDescent="0.3">
      <c r="A1773" s="13" t="str">
        <f t="shared" si="27"/>
        <v>reyesjo032010</v>
      </c>
      <c r="B1773" s="16" t="s">
        <v>843</v>
      </c>
      <c r="C1773" s="16">
        <v>2010</v>
      </c>
      <c r="D1773" s="16" t="s">
        <v>2334</v>
      </c>
      <c r="E1773" s="16">
        <v>0</v>
      </c>
      <c r="F1773" s="16">
        <v>0</v>
      </c>
      <c r="G1773" s="16">
        <v>0</v>
      </c>
      <c r="H1773" s="16">
        <v>0</v>
      </c>
    </row>
    <row r="1774" spans="1:8" x14ac:dyDescent="0.3">
      <c r="A1774" s="13" t="str">
        <f t="shared" si="27"/>
        <v>reynoma012010</v>
      </c>
      <c r="B1774" s="16" t="s">
        <v>844</v>
      </c>
      <c r="C1774" s="16">
        <v>2010</v>
      </c>
      <c r="D1774" s="16" t="s">
        <v>2335</v>
      </c>
      <c r="E1774" s="16">
        <v>7</v>
      </c>
      <c r="F1774" s="16">
        <v>1</v>
      </c>
      <c r="G1774" s="16">
        <v>0</v>
      </c>
      <c r="H1774" s="16">
        <v>1</v>
      </c>
    </row>
    <row r="1775" spans="1:8" x14ac:dyDescent="0.3">
      <c r="A1775" s="13" t="str">
        <f t="shared" si="27"/>
        <v>reynoma012010</v>
      </c>
      <c r="B1775" s="16" t="s">
        <v>844</v>
      </c>
      <c r="C1775" s="16">
        <v>2010</v>
      </c>
      <c r="D1775" s="16" t="s">
        <v>40</v>
      </c>
      <c r="E1775" s="16">
        <v>101</v>
      </c>
      <c r="F1775" s="16">
        <v>250</v>
      </c>
      <c r="G1775" s="16">
        <v>18</v>
      </c>
      <c r="H1775" s="16">
        <v>24</v>
      </c>
    </row>
    <row r="1776" spans="1:8" x14ac:dyDescent="0.3">
      <c r="A1776" s="13" t="str">
        <f t="shared" si="27"/>
        <v>reynoma022010</v>
      </c>
      <c r="B1776" s="16" t="s">
        <v>1364</v>
      </c>
      <c r="C1776" s="16">
        <v>2010</v>
      </c>
      <c r="D1776" s="16" t="s">
        <v>2334</v>
      </c>
      <c r="E1776" s="16">
        <v>2</v>
      </c>
      <c r="F1776" s="16">
        <v>3</v>
      </c>
      <c r="G1776" s="16">
        <v>0</v>
      </c>
      <c r="H1776" s="16">
        <v>0</v>
      </c>
    </row>
    <row r="1777" spans="1:8" x14ac:dyDescent="0.3">
      <c r="A1777" s="13" t="str">
        <f t="shared" si="27"/>
        <v>rhodear012010</v>
      </c>
      <c r="B1777" s="16" t="s">
        <v>186</v>
      </c>
      <c r="C1777" s="16">
        <v>2010</v>
      </c>
      <c r="D1777" s="16" t="s">
        <v>2334</v>
      </c>
      <c r="E1777" s="16">
        <v>3</v>
      </c>
      <c r="F1777" s="16">
        <v>6</v>
      </c>
      <c r="G1777" s="16">
        <v>0</v>
      </c>
      <c r="H1777" s="16">
        <v>0</v>
      </c>
    </row>
    <row r="1778" spans="1:8" x14ac:dyDescent="0.3">
      <c r="A1778" s="13" t="str">
        <f t="shared" si="27"/>
        <v>rhymewi012010</v>
      </c>
      <c r="B1778" s="16" t="s">
        <v>1365</v>
      </c>
      <c r="C1778" s="16">
        <v>2010</v>
      </c>
      <c r="D1778" s="16" t="s">
        <v>39</v>
      </c>
      <c r="E1778" s="16">
        <v>89</v>
      </c>
      <c r="F1778" s="16">
        <v>150</v>
      </c>
      <c r="G1778" s="16">
        <v>4</v>
      </c>
      <c r="H1778" s="16">
        <v>37</v>
      </c>
    </row>
    <row r="1779" spans="1:8" x14ac:dyDescent="0.3">
      <c r="A1779" s="13" t="str">
        <f t="shared" si="27"/>
        <v>richacl012010</v>
      </c>
      <c r="B1779" s="16" t="s">
        <v>995</v>
      </c>
      <c r="C1779" s="16">
        <v>2010</v>
      </c>
      <c r="D1779" s="16" t="s">
        <v>2334</v>
      </c>
      <c r="E1779" s="16">
        <v>6</v>
      </c>
      <c r="F1779" s="16">
        <v>33</v>
      </c>
      <c r="G1779" s="16">
        <v>4</v>
      </c>
      <c r="H1779" s="16">
        <v>3</v>
      </c>
    </row>
    <row r="1780" spans="1:8" x14ac:dyDescent="0.3">
      <c r="A1780" s="13" t="str">
        <f t="shared" si="27"/>
        <v>richadu022010</v>
      </c>
      <c r="B1780" s="16" t="s">
        <v>1169</v>
      </c>
      <c r="C1780" s="16">
        <v>2010</v>
      </c>
      <c r="D1780" s="16" t="s">
        <v>2334</v>
      </c>
      <c r="E1780" s="16">
        <v>0</v>
      </c>
      <c r="F1780" s="16">
        <v>0</v>
      </c>
      <c r="G1780" s="16">
        <v>1</v>
      </c>
      <c r="H1780" s="16">
        <v>0</v>
      </c>
    </row>
    <row r="1781" spans="1:8" x14ac:dyDescent="0.3">
      <c r="A1781" s="13" t="str">
        <f t="shared" si="27"/>
        <v>rincoju012010</v>
      </c>
      <c r="B1781" s="16" t="s">
        <v>269</v>
      </c>
      <c r="C1781" s="16">
        <v>2010</v>
      </c>
      <c r="D1781" s="16" t="s">
        <v>2334</v>
      </c>
      <c r="E1781" s="16">
        <v>0</v>
      </c>
      <c r="F1781" s="16">
        <v>0</v>
      </c>
      <c r="G1781" s="16">
        <v>0</v>
      </c>
      <c r="H1781" s="16">
        <v>0</v>
      </c>
    </row>
    <row r="1782" spans="1:8" x14ac:dyDescent="0.3">
      <c r="A1782" s="13" t="str">
        <f t="shared" si="27"/>
        <v>ringro012010</v>
      </c>
      <c r="B1782" s="16" t="s">
        <v>593</v>
      </c>
      <c r="C1782" s="16">
        <v>2010</v>
      </c>
      <c r="D1782" s="16" t="s">
        <v>2334</v>
      </c>
      <c r="E1782" s="16">
        <v>0</v>
      </c>
      <c r="F1782" s="16">
        <v>0</v>
      </c>
      <c r="G1782" s="16">
        <v>0</v>
      </c>
      <c r="H1782" s="16">
        <v>0</v>
      </c>
    </row>
    <row r="1783" spans="1:8" x14ac:dyDescent="0.3">
      <c r="A1783" s="13" t="str">
        <f t="shared" si="27"/>
        <v>riosal012010</v>
      </c>
      <c r="B1783" s="16" t="s">
        <v>490</v>
      </c>
      <c r="C1783" s="16">
        <v>2010</v>
      </c>
      <c r="D1783" s="16" t="s">
        <v>2329</v>
      </c>
    </row>
    <row r="1784" spans="1:8" x14ac:dyDescent="0.3">
      <c r="A1784" s="13" t="str">
        <f t="shared" si="27"/>
        <v>riosal012010</v>
      </c>
      <c r="B1784" s="16" t="s">
        <v>490</v>
      </c>
      <c r="C1784" s="16">
        <v>2010</v>
      </c>
      <c r="D1784" s="16" t="s">
        <v>2330</v>
      </c>
    </row>
    <row r="1785" spans="1:8" x14ac:dyDescent="0.3">
      <c r="A1785" s="13" t="str">
        <f t="shared" si="27"/>
        <v>riosal012010</v>
      </c>
      <c r="B1785" s="16" t="s">
        <v>490</v>
      </c>
      <c r="C1785" s="16">
        <v>2010</v>
      </c>
      <c r="D1785" s="16" t="s">
        <v>2331</v>
      </c>
      <c r="E1785" s="16">
        <v>388</v>
      </c>
      <c r="F1785" s="16">
        <v>6</v>
      </c>
      <c r="G1785" s="16">
        <v>5</v>
      </c>
      <c r="H1785" s="16">
        <v>3</v>
      </c>
    </row>
    <row r="1786" spans="1:8" x14ac:dyDescent="0.3">
      <c r="A1786" s="13" t="str">
        <f t="shared" si="27"/>
        <v>riskeda012010</v>
      </c>
      <c r="B1786" s="16" t="s">
        <v>270</v>
      </c>
      <c r="C1786" s="16">
        <v>2010</v>
      </c>
      <c r="D1786" s="16" t="s">
        <v>2334</v>
      </c>
      <c r="E1786" s="16">
        <v>1</v>
      </c>
      <c r="F1786" s="16">
        <v>2</v>
      </c>
      <c r="G1786" s="16">
        <v>0</v>
      </c>
      <c r="H1786" s="16">
        <v>0</v>
      </c>
    </row>
    <row r="1787" spans="1:8" x14ac:dyDescent="0.3">
      <c r="A1787" s="13" t="str">
        <f t="shared" si="27"/>
        <v>riverju012010</v>
      </c>
      <c r="B1787" s="16" t="s">
        <v>271</v>
      </c>
      <c r="C1787" s="16">
        <v>2010</v>
      </c>
      <c r="D1787" s="16" t="s">
        <v>2335</v>
      </c>
      <c r="E1787" s="16">
        <v>98</v>
      </c>
      <c r="F1787" s="16">
        <v>12</v>
      </c>
      <c r="G1787" s="16">
        <v>1</v>
      </c>
      <c r="H1787" s="16">
        <v>8</v>
      </c>
    </row>
    <row r="1788" spans="1:8" x14ac:dyDescent="0.3">
      <c r="A1788" s="13" t="str">
        <f t="shared" si="27"/>
        <v>riverju012010</v>
      </c>
      <c r="B1788" s="16" t="s">
        <v>271</v>
      </c>
      <c r="C1788" s="16">
        <v>2010</v>
      </c>
      <c r="D1788" s="16" t="s">
        <v>2329</v>
      </c>
    </row>
    <row r="1789" spans="1:8" x14ac:dyDescent="0.3">
      <c r="A1789" s="13" t="str">
        <f t="shared" si="27"/>
        <v>riverju012010</v>
      </c>
      <c r="B1789" s="16" t="s">
        <v>271</v>
      </c>
      <c r="C1789" s="16">
        <v>2010</v>
      </c>
      <c r="D1789" s="16" t="s">
        <v>2330</v>
      </c>
    </row>
    <row r="1790" spans="1:8" x14ac:dyDescent="0.3">
      <c r="A1790" s="13" t="str">
        <f t="shared" si="27"/>
        <v>riverju012010</v>
      </c>
      <c r="B1790" s="16" t="s">
        <v>271</v>
      </c>
      <c r="C1790" s="16">
        <v>2010</v>
      </c>
      <c r="D1790" s="16" t="s">
        <v>2331</v>
      </c>
      <c r="E1790" s="16">
        <v>214</v>
      </c>
      <c r="F1790" s="16">
        <v>8</v>
      </c>
      <c r="G1790" s="16">
        <v>5</v>
      </c>
      <c r="H1790" s="16">
        <v>1</v>
      </c>
    </row>
    <row r="1791" spans="1:8" x14ac:dyDescent="0.3">
      <c r="A1791" s="13" t="str">
        <f t="shared" si="27"/>
        <v>riverju012010</v>
      </c>
      <c r="B1791" s="16" t="s">
        <v>271</v>
      </c>
      <c r="C1791" s="16">
        <v>2010</v>
      </c>
      <c r="D1791" s="16" t="s">
        <v>2332</v>
      </c>
    </row>
    <row r="1792" spans="1:8" x14ac:dyDescent="0.3">
      <c r="A1792" s="13" t="str">
        <f t="shared" si="27"/>
        <v>riverma012010</v>
      </c>
      <c r="B1792" s="16" t="s">
        <v>187</v>
      </c>
      <c r="C1792" s="16">
        <v>2010</v>
      </c>
      <c r="D1792" s="16" t="s">
        <v>2334</v>
      </c>
      <c r="E1792" s="16">
        <v>2</v>
      </c>
      <c r="F1792" s="16">
        <v>16</v>
      </c>
      <c r="G1792" s="16">
        <v>0</v>
      </c>
      <c r="H1792" s="16">
        <v>0</v>
      </c>
    </row>
    <row r="1793" spans="1:8" x14ac:dyDescent="0.3">
      <c r="A1793" s="13" t="str">
        <f t="shared" si="27"/>
        <v>rivermi022010</v>
      </c>
      <c r="B1793" s="16" t="s">
        <v>272</v>
      </c>
      <c r="C1793" s="16">
        <v>2010</v>
      </c>
      <c r="D1793" s="16" t="s">
        <v>2336</v>
      </c>
      <c r="E1793" s="16">
        <v>28</v>
      </c>
      <c r="F1793" s="16">
        <v>2</v>
      </c>
      <c r="G1793" s="16">
        <v>1</v>
      </c>
      <c r="H1793" s="16">
        <v>0</v>
      </c>
    </row>
    <row r="1794" spans="1:8" x14ac:dyDescent="0.3">
      <c r="A1794" s="13" t="str">
        <f t="shared" si="27"/>
        <v>riversa012010</v>
      </c>
      <c r="B1794" s="16" t="s">
        <v>720</v>
      </c>
      <c r="C1794" s="16">
        <v>2010</v>
      </c>
      <c r="D1794" s="16" t="s">
        <v>2334</v>
      </c>
      <c r="E1794" s="16">
        <v>0</v>
      </c>
      <c r="F1794" s="16">
        <v>0</v>
      </c>
      <c r="G1794" s="16">
        <v>0</v>
      </c>
      <c r="H1794" s="16">
        <v>0</v>
      </c>
    </row>
    <row r="1795" spans="1:8" x14ac:dyDescent="0.3">
      <c r="A1795" s="13" t="str">
        <f t="shared" ref="A1795:A1858" si="28">(B1795&amp;C1795)</f>
        <v>roberbr012010</v>
      </c>
      <c r="B1795" s="16" t="s">
        <v>273</v>
      </c>
      <c r="C1795" s="16">
        <v>2010</v>
      </c>
      <c r="D1795" s="16" t="s">
        <v>39</v>
      </c>
      <c r="E1795" s="16">
        <v>86</v>
      </c>
      <c r="F1795" s="16">
        <v>146</v>
      </c>
      <c r="G1795" s="16">
        <v>3</v>
      </c>
      <c r="H1795" s="16">
        <v>38</v>
      </c>
    </row>
    <row r="1796" spans="1:8" x14ac:dyDescent="0.3">
      <c r="A1796" s="13" t="str">
        <f t="shared" si="28"/>
        <v>roberda082010</v>
      </c>
      <c r="B1796" s="16" t="s">
        <v>997</v>
      </c>
      <c r="C1796" s="16">
        <v>2010</v>
      </c>
      <c r="D1796" s="16" t="s">
        <v>2334</v>
      </c>
      <c r="E1796" s="16">
        <v>0</v>
      </c>
      <c r="F1796" s="16">
        <v>5</v>
      </c>
      <c r="G1796" s="16">
        <v>0</v>
      </c>
      <c r="H1796" s="16">
        <v>0</v>
      </c>
    </row>
    <row r="1797" spans="1:8" x14ac:dyDescent="0.3">
      <c r="A1797" s="13" t="str">
        <f t="shared" si="28"/>
        <v>roberna012010</v>
      </c>
      <c r="B1797" s="16" t="s">
        <v>330</v>
      </c>
      <c r="C1797" s="16">
        <v>2010</v>
      </c>
      <c r="D1797" s="16" t="s">
        <v>2334</v>
      </c>
      <c r="E1797" s="16">
        <v>3</v>
      </c>
      <c r="F1797" s="16">
        <v>9</v>
      </c>
      <c r="G1797" s="16">
        <v>3</v>
      </c>
      <c r="H1797" s="16">
        <v>0</v>
      </c>
    </row>
    <row r="1798" spans="1:8" x14ac:dyDescent="0.3">
      <c r="A1798" s="13" t="str">
        <f t="shared" si="28"/>
        <v>roberna012010</v>
      </c>
      <c r="B1798" s="16" t="s">
        <v>330</v>
      </c>
      <c r="C1798" s="16">
        <v>2010</v>
      </c>
      <c r="D1798" s="16" t="s">
        <v>2334</v>
      </c>
      <c r="E1798" s="16">
        <v>0</v>
      </c>
      <c r="F1798" s="16">
        <v>0</v>
      </c>
      <c r="G1798" s="16">
        <v>0</v>
      </c>
      <c r="H1798" s="16">
        <v>0</v>
      </c>
    </row>
    <row r="1799" spans="1:8" x14ac:dyDescent="0.3">
      <c r="A1799" s="13" t="str">
        <f t="shared" si="28"/>
        <v>roberry012010</v>
      </c>
      <c r="B1799" s="16" t="s">
        <v>721</v>
      </c>
      <c r="C1799" s="16">
        <v>2010</v>
      </c>
      <c r="D1799" s="16" t="s">
        <v>39</v>
      </c>
      <c r="E1799" s="16">
        <v>3</v>
      </c>
      <c r="F1799" s="16">
        <v>4</v>
      </c>
      <c r="G1799" s="16">
        <v>0</v>
      </c>
      <c r="H1799" s="16">
        <v>2</v>
      </c>
    </row>
    <row r="1800" spans="1:8" x14ac:dyDescent="0.3">
      <c r="A1800" s="13" t="str">
        <f t="shared" si="28"/>
        <v>roberry012010</v>
      </c>
      <c r="B1800" s="16" t="s">
        <v>721</v>
      </c>
      <c r="C1800" s="16">
        <v>2010</v>
      </c>
      <c r="D1800" s="16" t="s">
        <v>40</v>
      </c>
      <c r="E1800" s="16">
        <v>1</v>
      </c>
      <c r="F1800" s="16">
        <v>1</v>
      </c>
      <c r="G1800" s="16">
        <v>0</v>
      </c>
      <c r="H1800" s="16">
        <v>0</v>
      </c>
    </row>
    <row r="1801" spans="1:8" x14ac:dyDescent="0.3">
      <c r="A1801" s="13" t="str">
        <f t="shared" si="28"/>
        <v>roberry012010</v>
      </c>
      <c r="B1801" s="16" t="s">
        <v>721</v>
      </c>
      <c r="C1801" s="16">
        <v>2010</v>
      </c>
      <c r="D1801" s="16" t="s">
        <v>2330</v>
      </c>
    </row>
    <row r="1802" spans="1:8" x14ac:dyDescent="0.3">
      <c r="A1802" s="13" t="str">
        <f t="shared" si="28"/>
        <v>roberry012010</v>
      </c>
      <c r="B1802" s="16" t="s">
        <v>721</v>
      </c>
      <c r="C1802" s="16">
        <v>2010</v>
      </c>
      <c r="D1802" s="16" t="s">
        <v>2331</v>
      </c>
      <c r="E1802" s="16">
        <v>16</v>
      </c>
      <c r="F1802" s="16">
        <v>1</v>
      </c>
      <c r="G1802" s="16">
        <v>0</v>
      </c>
      <c r="H1802" s="16">
        <v>0</v>
      </c>
    </row>
    <row r="1803" spans="1:8" x14ac:dyDescent="0.3">
      <c r="A1803" s="13" t="str">
        <f t="shared" si="28"/>
        <v>roberry012010</v>
      </c>
      <c r="B1803" s="16" t="s">
        <v>721</v>
      </c>
      <c r="C1803" s="16">
        <v>2010</v>
      </c>
      <c r="D1803" s="16" t="s">
        <v>2332</v>
      </c>
    </row>
    <row r="1804" spans="1:8" x14ac:dyDescent="0.3">
      <c r="A1804" s="13" t="str">
        <f t="shared" si="28"/>
        <v>rodnefe012010</v>
      </c>
      <c r="B1804" s="16" t="s">
        <v>331</v>
      </c>
      <c r="C1804" s="16">
        <v>2010</v>
      </c>
      <c r="D1804" s="16" t="s">
        <v>2334</v>
      </c>
      <c r="E1804" s="16">
        <v>7</v>
      </c>
      <c r="F1804" s="16">
        <v>10</v>
      </c>
      <c r="G1804" s="16">
        <v>0</v>
      </c>
      <c r="H1804" s="16">
        <v>0</v>
      </c>
    </row>
    <row r="1805" spans="1:8" x14ac:dyDescent="0.3">
      <c r="A1805" s="13" t="str">
        <f t="shared" si="28"/>
        <v>rodrial012010</v>
      </c>
      <c r="B1805" s="16" t="s">
        <v>188</v>
      </c>
      <c r="C1805" s="16">
        <v>2010</v>
      </c>
      <c r="D1805" s="16" t="s">
        <v>40</v>
      </c>
      <c r="E1805" s="16">
        <v>61</v>
      </c>
      <c r="F1805" s="16">
        <v>224</v>
      </c>
      <c r="G1805" s="16">
        <v>7</v>
      </c>
      <c r="H1805" s="16">
        <v>25</v>
      </c>
    </row>
    <row r="1806" spans="1:8" x14ac:dyDescent="0.3">
      <c r="A1806" s="13" t="str">
        <f t="shared" si="28"/>
        <v>rodrifr032010</v>
      </c>
      <c r="B1806" s="16" t="s">
        <v>332</v>
      </c>
      <c r="C1806" s="16">
        <v>2010</v>
      </c>
      <c r="D1806" s="16" t="s">
        <v>2334</v>
      </c>
      <c r="E1806" s="16">
        <v>5</v>
      </c>
      <c r="F1806" s="16">
        <v>4</v>
      </c>
      <c r="G1806" s="16">
        <v>0</v>
      </c>
      <c r="H1806" s="16">
        <v>0</v>
      </c>
    </row>
    <row r="1807" spans="1:8" x14ac:dyDescent="0.3">
      <c r="A1807" s="13" t="str">
        <f t="shared" si="28"/>
        <v>rodrifr042010</v>
      </c>
      <c r="B1807" s="16" t="s">
        <v>1366</v>
      </c>
      <c r="C1807" s="16">
        <v>2010</v>
      </c>
      <c r="D1807" s="16" t="s">
        <v>2334</v>
      </c>
      <c r="E1807" s="16">
        <v>1</v>
      </c>
      <c r="F1807" s="16">
        <v>7</v>
      </c>
      <c r="G1807" s="16">
        <v>0</v>
      </c>
      <c r="H1807" s="16">
        <v>2</v>
      </c>
    </row>
    <row r="1808" spans="1:8" x14ac:dyDescent="0.3">
      <c r="A1808" s="13" t="str">
        <f t="shared" si="28"/>
        <v>rodrihe032010</v>
      </c>
      <c r="B1808" s="16" t="s">
        <v>1172</v>
      </c>
      <c r="C1808" s="16">
        <v>2010</v>
      </c>
      <c r="D1808" s="16" t="s">
        <v>2334</v>
      </c>
      <c r="E1808" s="16">
        <v>2</v>
      </c>
      <c r="F1808" s="16">
        <v>1</v>
      </c>
      <c r="G1808" s="16">
        <v>0</v>
      </c>
      <c r="H1808" s="16">
        <v>0</v>
      </c>
    </row>
    <row r="1809" spans="1:8" x14ac:dyDescent="0.3">
      <c r="A1809" s="13" t="str">
        <f t="shared" si="28"/>
        <v>rodriiv012010</v>
      </c>
      <c r="B1809" s="16" t="s">
        <v>189</v>
      </c>
      <c r="C1809" s="16">
        <v>2010</v>
      </c>
      <c r="D1809" s="16" t="s">
        <v>2336</v>
      </c>
      <c r="E1809" s="16">
        <v>709</v>
      </c>
      <c r="F1809" s="16">
        <v>55</v>
      </c>
      <c r="G1809" s="16">
        <v>4</v>
      </c>
      <c r="H1809" s="16">
        <v>5</v>
      </c>
    </row>
    <row r="1810" spans="1:8" x14ac:dyDescent="0.3">
      <c r="A1810" s="13" t="str">
        <f t="shared" si="28"/>
        <v>rodrira012010</v>
      </c>
      <c r="B1810" s="16" t="s">
        <v>1173</v>
      </c>
      <c r="C1810" s="16">
        <v>2010</v>
      </c>
      <c r="D1810" s="16" t="s">
        <v>2334</v>
      </c>
      <c r="E1810" s="16">
        <v>0</v>
      </c>
      <c r="F1810" s="16">
        <v>0</v>
      </c>
      <c r="G1810" s="16">
        <v>0</v>
      </c>
      <c r="H1810" s="16">
        <v>0</v>
      </c>
    </row>
    <row r="1811" spans="1:8" x14ac:dyDescent="0.3">
      <c r="A1811" s="13" t="str">
        <f t="shared" si="28"/>
        <v>rodrira012010</v>
      </c>
      <c r="B1811" s="16" t="s">
        <v>1173</v>
      </c>
      <c r="C1811" s="16">
        <v>2010</v>
      </c>
      <c r="D1811" s="16" t="s">
        <v>2334</v>
      </c>
      <c r="E1811" s="16">
        <v>0</v>
      </c>
      <c r="F1811" s="16">
        <v>0</v>
      </c>
      <c r="G1811" s="16">
        <v>0</v>
      </c>
      <c r="H1811" s="16">
        <v>0</v>
      </c>
    </row>
    <row r="1812" spans="1:8" x14ac:dyDescent="0.3">
      <c r="A1812" s="13" t="str">
        <f t="shared" si="28"/>
        <v>rodrise012010</v>
      </c>
      <c r="B1812" s="16" t="s">
        <v>998</v>
      </c>
      <c r="C1812" s="16">
        <v>2010</v>
      </c>
      <c r="D1812" s="16" t="s">
        <v>2335</v>
      </c>
      <c r="E1812" s="16">
        <v>23</v>
      </c>
      <c r="F1812" s="16">
        <v>1</v>
      </c>
      <c r="G1812" s="16">
        <v>0</v>
      </c>
      <c r="H1812" s="16">
        <v>2</v>
      </c>
    </row>
    <row r="1813" spans="1:8" x14ac:dyDescent="0.3">
      <c r="A1813" s="13" t="str">
        <f t="shared" si="28"/>
        <v>rodrise012010</v>
      </c>
      <c r="B1813" s="16" t="s">
        <v>998</v>
      </c>
      <c r="C1813" s="16">
        <v>2010</v>
      </c>
      <c r="D1813" s="16" t="s">
        <v>39</v>
      </c>
      <c r="E1813" s="16">
        <v>138</v>
      </c>
      <c r="F1813" s="16">
        <v>222</v>
      </c>
      <c r="G1813" s="16">
        <v>6</v>
      </c>
      <c r="H1813" s="16">
        <v>56</v>
      </c>
    </row>
    <row r="1814" spans="1:8" x14ac:dyDescent="0.3">
      <c r="A1814" s="13" t="str">
        <f t="shared" si="28"/>
        <v>rodrise012010</v>
      </c>
      <c r="B1814" s="16" t="s">
        <v>998</v>
      </c>
      <c r="C1814" s="16">
        <v>2010</v>
      </c>
      <c r="D1814" s="16" t="s">
        <v>40</v>
      </c>
      <c r="E1814" s="16">
        <v>7</v>
      </c>
      <c r="F1814" s="16">
        <v>5</v>
      </c>
      <c r="G1814" s="16">
        <v>0</v>
      </c>
      <c r="H1814" s="16">
        <v>2</v>
      </c>
    </row>
    <row r="1815" spans="1:8" x14ac:dyDescent="0.3">
      <c r="A1815" s="13" t="str">
        <f t="shared" si="28"/>
        <v>rodrise012010</v>
      </c>
      <c r="B1815" s="16" t="s">
        <v>998</v>
      </c>
      <c r="C1815" s="16">
        <v>2010</v>
      </c>
      <c r="D1815" s="16" t="s">
        <v>2329</v>
      </c>
    </row>
    <row r="1816" spans="1:8" x14ac:dyDescent="0.3">
      <c r="A1816" s="13" t="str">
        <f t="shared" si="28"/>
        <v>rodrise012010</v>
      </c>
      <c r="B1816" s="16" t="s">
        <v>998</v>
      </c>
      <c r="C1816" s="16">
        <v>2010</v>
      </c>
      <c r="D1816" s="16" t="s">
        <v>2330</v>
      </c>
    </row>
    <row r="1817" spans="1:8" x14ac:dyDescent="0.3">
      <c r="A1817" s="13" t="str">
        <f t="shared" si="28"/>
        <v>rodrise012010</v>
      </c>
      <c r="B1817" s="16" t="s">
        <v>998</v>
      </c>
      <c r="C1817" s="16">
        <v>2010</v>
      </c>
      <c r="D1817" s="16" t="s">
        <v>2331</v>
      </c>
      <c r="E1817" s="16">
        <v>22</v>
      </c>
      <c r="F1817" s="16">
        <v>0</v>
      </c>
      <c r="G1817" s="16">
        <v>0</v>
      </c>
      <c r="H1817" s="16">
        <v>0</v>
      </c>
    </row>
    <row r="1818" spans="1:8" x14ac:dyDescent="0.3">
      <c r="A1818" s="13" t="str">
        <f t="shared" si="28"/>
        <v>rodrise012010</v>
      </c>
      <c r="B1818" s="16" t="s">
        <v>998</v>
      </c>
      <c r="C1818" s="16">
        <v>2010</v>
      </c>
      <c r="D1818" s="16" t="s">
        <v>2332</v>
      </c>
    </row>
    <row r="1819" spans="1:8" x14ac:dyDescent="0.3">
      <c r="A1819" s="13" t="str">
        <f t="shared" si="28"/>
        <v>rodrise012010</v>
      </c>
      <c r="B1819" s="16" t="s">
        <v>998</v>
      </c>
      <c r="C1819" s="16">
        <v>2010</v>
      </c>
      <c r="D1819" s="16" t="s">
        <v>2333</v>
      </c>
      <c r="E1819" s="16">
        <v>0</v>
      </c>
      <c r="F1819" s="16">
        <v>3</v>
      </c>
      <c r="G1819" s="16">
        <v>0</v>
      </c>
      <c r="H1819" s="16">
        <v>0</v>
      </c>
    </row>
    <row r="1820" spans="1:8" x14ac:dyDescent="0.3">
      <c r="A1820" s="13" t="str">
        <f t="shared" si="28"/>
        <v>rodriwa012010</v>
      </c>
      <c r="B1820" s="16" t="s">
        <v>595</v>
      </c>
      <c r="C1820" s="16">
        <v>2010</v>
      </c>
      <c r="D1820" s="16" t="s">
        <v>2334</v>
      </c>
      <c r="E1820" s="16">
        <v>9</v>
      </c>
      <c r="F1820" s="16">
        <v>31</v>
      </c>
      <c r="G1820" s="16">
        <v>1</v>
      </c>
      <c r="H1820" s="16">
        <v>2</v>
      </c>
    </row>
    <row r="1821" spans="1:8" x14ac:dyDescent="0.3">
      <c r="A1821" s="13" t="str">
        <f t="shared" si="28"/>
        <v>roenijo012010</v>
      </c>
      <c r="B1821" s="16" t="s">
        <v>999</v>
      </c>
      <c r="C1821" s="16">
        <v>2010</v>
      </c>
      <c r="D1821" s="16" t="s">
        <v>2334</v>
      </c>
      <c r="E1821" s="16">
        <v>2</v>
      </c>
      <c r="F1821" s="16">
        <v>1</v>
      </c>
      <c r="G1821" s="16">
        <v>2</v>
      </c>
      <c r="H1821" s="16">
        <v>0</v>
      </c>
    </row>
    <row r="1822" spans="1:8" x14ac:dyDescent="0.3">
      <c r="A1822" s="13" t="str">
        <f t="shared" si="28"/>
        <v>rogeres012010</v>
      </c>
      <c r="B1822" s="16" t="s">
        <v>1174</v>
      </c>
      <c r="C1822" s="16">
        <v>2010</v>
      </c>
      <c r="D1822" s="16" t="s">
        <v>2334</v>
      </c>
      <c r="E1822" s="16">
        <v>9</v>
      </c>
      <c r="F1822" s="16">
        <v>6</v>
      </c>
      <c r="G1822" s="16">
        <v>2</v>
      </c>
      <c r="H1822" s="16">
        <v>2</v>
      </c>
    </row>
    <row r="1823" spans="1:8" x14ac:dyDescent="0.3">
      <c r="A1823" s="13" t="str">
        <f t="shared" si="28"/>
        <v>rogerma012010</v>
      </c>
      <c r="B1823" s="16" t="s">
        <v>1367</v>
      </c>
      <c r="C1823" s="16">
        <v>2010</v>
      </c>
      <c r="D1823" s="16" t="s">
        <v>2334</v>
      </c>
      <c r="E1823" s="16">
        <v>2</v>
      </c>
      <c r="F1823" s="16">
        <v>2</v>
      </c>
      <c r="G1823" s="16">
        <v>0</v>
      </c>
      <c r="H1823" s="16">
        <v>0</v>
      </c>
    </row>
    <row r="1824" spans="1:8" x14ac:dyDescent="0.3">
      <c r="A1824" s="13" t="str">
        <f t="shared" si="28"/>
        <v>rohliry012010</v>
      </c>
      <c r="B1824" s="16" t="s">
        <v>1000</v>
      </c>
      <c r="C1824" s="16">
        <v>2010</v>
      </c>
      <c r="D1824" s="16" t="s">
        <v>40</v>
      </c>
      <c r="E1824" s="16">
        <v>0</v>
      </c>
      <c r="F1824" s="16">
        <v>2</v>
      </c>
      <c r="G1824" s="16">
        <v>0</v>
      </c>
      <c r="H1824" s="16">
        <v>0</v>
      </c>
    </row>
    <row r="1825" spans="1:8" x14ac:dyDescent="0.3">
      <c r="A1825" s="13" t="str">
        <f t="shared" si="28"/>
        <v>rohliry012010</v>
      </c>
      <c r="B1825" s="16" t="s">
        <v>1000</v>
      </c>
      <c r="C1825" s="16">
        <v>2010</v>
      </c>
      <c r="D1825" s="16" t="s">
        <v>2333</v>
      </c>
      <c r="E1825" s="16">
        <v>4</v>
      </c>
      <c r="F1825" s="16">
        <v>3</v>
      </c>
      <c r="G1825" s="16">
        <v>0</v>
      </c>
      <c r="H1825" s="16">
        <v>1</v>
      </c>
    </row>
    <row r="1826" spans="1:8" x14ac:dyDescent="0.3">
      <c r="A1826" s="13" t="str">
        <f t="shared" si="28"/>
        <v>rolensc012010</v>
      </c>
      <c r="B1826" s="16" t="s">
        <v>190</v>
      </c>
      <c r="C1826" s="16">
        <v>2010</v>
      </c>
      <c r="D1826" s="16" t="s">
        <v>40</v>
      </c>
      <c r="E1826" s="16">
        <v>83</v>
      </c>
      <c r="F1826" s="16">
        <v>259</v>
      </c>
      <c r="G1826" s="16">
        <v>8</v>
      </c>
      <c r="H1826" s="16">
        <v>28</v>
      </c>
    </row>
    <row r="1827" spans="1:8" x14ac:dyDescent="0.3">
      <c r="A1827" s="13" t="str">
        <f t="shared" si="28"/>
        <v>rolliji012010</v>
      </c>
      <c r="B1827" s="16" t="s">
        <v>191</v>
      </c>
      <c r="C1827" s="16">
        <v>2010</v>
      </c>
      <c r="D1827" s="16" t="s">
        <v>2333</v>
      </c>
      <c r="E1827" s="16">
        <v>102</v>
      </c>
      <c r="F1827" s="16">
        <v>227</v>
      </c>
      <c r="G1827" s="16">
        <v>6</v>
      </c>
      <c r="H1827" s="16">
        <v>53</v>
      </c>
    </row>
    <row r="1828" spans="1:8" x14ac:dyDescent="0.3">
      <c r="A1828" s="13" t="str">
        <f t="shared" si="28"/>
        <v>romerjc012010</v>
      </c>
      <c r="B1828" s="16" t="s">
        <v>192</v>
      </c>
      <c r="C1828" s="16">
        <v>2010</v>
      </c>
      <c r="D1828" s="16" t="s">
        <v>2334</v>
      </c>
      <c r="E1828" s="16">
        <v>3</v>
      </c>
      <c r="F1828" s="16">
        <v>6</v>
      </c>
      <c r="G1828" s="16">
        <v>0</v>
      </c>
      <c r="H1828" s="16">
        <v>1</v>
      </c>
    </row>
    <row r="1829" spans="1:8" x14ac:dyDescent="0.3">
      <c r="A1829" s="13" t="str">
        <f t="shared" si="28"/>
        <v>romerni012010</v>
      </c>
      <c r="B1829" s="16" t="s">
        <v>1175</v>
      </c>
      <c r="C1829" s="16">
        <v>2010</v>
      </c>
      <c r="D1829" s="16" t="s">
        <v>2335</v>
      </c>
      <c r="E1829" s="16">
        <v>4</v>
      </c>
      <c r="F1829" s="16">
        <v>1</v>
      </c>
      <c r="G1829" s="16">
        <v>0</v>
      </c>
      <c r="H1829" s="16">
        <v>0</v>
      </c>
    </row>
    <row r="1830" spans="1:8" x14ac:dyDescent="0.3">
      <c r="A1830" s="13" t="str">
        <f t="shared" si="28"/>
        <v>romerni012010</v>
      </c>
      <c r="B1830" s="16" t="s">
        <v>1175</v>
      </c>
      <c r="C1830" s="16">
        <v>2010</v>
      </c>
      <c r="D1830" s="16" t="s">
        <v>39</v>
      </c>
      <c r="E1830" s="16">
        <v>0</v>
      </c>
      <c r="F1830" s="16">
        <v>0</v>
      </c>
      <c r="G1830" s="16">
        <v>0</v>
      </c>
      <c r="H1830" s="16">
        <v>0</v>
      </c>
    </row>
    <row r="1831" spans="1:8" x14ac:dyDescent="0.3">
      <c r="A1831" s="13" t="str">
        <f t="shared" si="28"/>
        <v>romerri012010</v>
      </c>
      <c r="B1831" s="16" t="s">
        <v>1176</v>
      </c>
      <c r="C1831" s="16">
        <v>2010</v>
      </c>
      <c r="D1831" s="16" t="s">
        <v>2334</v>
      </c>
      <c r="E1831" s="16">
        <v>7</v>
      </c>
      <c r="F1831" s="16">
        <v>47</v>
      </c>
      <c r="G1831" s="16">
        <v>3</v>
      </c>
      <c r="H1831" s="16">
        <v>2</v>
      </c>
    </row>
    <row r="1832" spans="1:8" x14ac:dyDescent="0.3">
      <c r="A1832" s="13" t="str">
        <f t="shared" si="28"/>
        <v>rominan012010</v>
      </c>
      <c r="B1832" s="16" t="s">
        <v>1368</v>
      </c>
      <c r="C1832" s="16">
        <v>2010</v>
      </c>
      <c r="D1832" s="16" t="s">
        <v>2333</v>
      </c>
      <c r="E1832" s="16">
        <v>9</v>
      </c>
      <c r="F1832" s="16">
        <v>9</v>
      </c>
      <c r="G1832" s="16">
        <v>2</v>
      </c>
      <c r="H1832" s="16">
        <v>3</v>
      </c>
    </row>
    <row r="1833" spans="1:8" x14ac:dyDescent="0.3">
      <c r="A1833" s="13" t="str">
        <f t="shared" si="28"/>
        <v>romose012010</v>
      </c>
      <c r="B1833" s="16" t="s">
        <v>1001</v>
      </c>
      <c r="C1833" s="16">
        <v>2010</v>
      </c>
      <c r="D1833" s="16" t="s">
        <v>2334</v>
      </c>
      <c r="E1833" s="16">
        <v>1</v>
      </c>
      <c r="F1833" s="16">
        <v>5</v>
      </c>
      <c r="G1833" s="16">
        <v>0</v>
      </c>
      <c r="H1833" s="16">
        <v>0</v>
      </c>
    </row>
    <row r="1834" spans="1:8" x14ac:dyDescent="0.3">
      <c r="A1834" s="13" t="str">
        <f t="shared" si="28"/>
        <v>rosaca012010</v>
      </c>
      <c r="B1834" s="16" t="s">
        <v>1002</v>
      </c>
      <c r="C1834" s="16">
        <v>2010</v>
      </c>
      <c r="D1834" s="16" t="s">
        <v>2334</v>
      </c>
      <c r="E1834" s="16">
        <v>1</v>
      </c>
      <c r="F1834" s="16">
        <v>3</v>
      </c>
      <c r="G1834" s="16">
        <v>0</v>
      </c>
      <c r="H1834" s="16">
        <v>0</v>
      </c>
    </row>
    <row r="1835" spans="1:8" x14ac:dyDescent="0.3">
      <c r="A1835" s="13" t="str">
        <f t="shared" si="28"/>
        <v>rosalad012010</v>
      </c>
      <c r="B1835" s="16" t="s">
        <v>1003</v>
      </c>
      <c r="C1835" s="16">
        <v>2010</v>
      </c>
      <c r="D1835" s="16" t="s">
        <v>2335</v>
      </c>
      <c r="E1835" s="16">
        <v>34</v>
      </c>
      <c r="F1835" s="16">
        <v>1</v>
      </c>
      <c r="G1835" s="16">
        <v>0</v>
      </c>
      <c r="H1835" s="16">
        <v>4</v>
      </c>
    </row>
    <row r="1836" spans="1:8" x14ac:dyDescent="0.3">
      <c r="A1836" s="13" t="str">
        <f t="shared" si="28"/>
        <v>rosalad012010</v>
      </c>
      <c r="B1836" s="16" t="s">
        <v>1003</v>
      </c>
      <c r="C1836" s="16">
        <v>2010</v>
      </c>
      <c r="D1836" s="16" t="s">
        <v>39</v>
      </c>
      <c r="E1836" s="16">
        <v>72</v>
      </c>
      <c r="F1836" s="16">
        <v>126</v>
      </c>
      <c r="G1836" s="16">
        <v>0</v>
      </c>
      <c r="H1836" s="16">
        <v>30</v>
      </c>
    </row>
    <row r="1837" spans="1:8" x14ac:dyDescent="0.3">
      <c r="A1837" s="13" t="str">
        <f t="shared" si="28"/>
        <v>rosalad012010</v>
      </c>
      <c r="B1837" s="16" t="s">
        <v>1003</v>
      </c>
      <c r="C1837" s="16">
        <v>2010</v>
      </c>
      <c r="D1837" s="16" t="s">
        <v>40</v>
      </c>
      <c r="E1837" s="16">
        <v>4</v>
      </c>
      <c r="F1837" s="16">
        <v>12</v>
      </c>
      <c r="G1837" s="16">
        <v>0</v>
      </c>
      <c r="H1837" s="16">
        <v>1</v>
      </c>
    </row>
    <row r="1838" spans="1:8" x14ac:dyDescent="0.3">
      <c r="A1838" s="13" t="str">
        <f t="shared" si="28"/>
        <v>rosalad012010</v>
      </c>
      <c r="B1838" s="16" t="s">
        <v>1003</v>
      </c>
      <c r="C1838" s="16">
        <v>2010</v>
      </c>
      <c r="D1838" s="16" t="s">
        <v>2330</v>
      </c>
    </row>
    <row r="1839" spans="1:8" x14ac:dyDescent="0.3">
      <c r="A1839" s="13" t="str">
        <f t="shared" si="28"/>
        <v>rosalad012010</v>
      </c>
      <c r="B1839" s="16" t="s">
        <v>1003</v>
      </c>
      <c r="C1839" s="16">
        <v>2010</v>
      </c>
      <c r="D1839" s="16" t="s">
        <v>2331</v>
      </c>
      <c r="E1839" s="16">
        <v>4</v>
      </c>
      <c r="F1839" s="16">
        <v>0</v>
      </c>
      <c r="G1839" s="16">
        <v>0</v>
      </c>
      <c r="H1839" s="16">
        <v>0</v>
      </c>
    </row>
    <row r="1840" spans="1:8" x14ac:dyDescent="0.3">
      <c r="A1840" s="13" t="str">
        <f t="shared" si="28"/>
        <v>rosalad012010</v>
      </c>
      <c r="B1840" s="16" t="s">
        <v>1003</v>
      </c>
      <c r="C1840" s="16">
        <v>2010</v>
      </c>
      <c r="D1840" s="16" t="s">
        <v>2333</v>
      </c>
      <c r="E1840" s="16">
        <v>7</v>
      </c>
      <c r="F1840" s="16">
        <v>26</v>
      </c>
      <c r="G1840" s="16">
        <v>2</v>
      </c>
      <c r="H1840" s="16">
        <v>3</v>
      </c>
    </row>
    <row r="1841" spans="1:8" x14ac:dyDescent="0.3">
      <c r="A1841" s="13" t="str">
        <f t="shared" si="28"/>
        <v>rosalle012010</v>
      </c>
      <c r="B1841" s="16" t="s">
        <v>1004</v>
      </c>
      <c r="C1841" s="16">
        <v>2010</v>
      </c>
      <c r="D1841" s="16" t="s">
        <v>2334</v>
      </c>
      <c r="E1841" s="16">
        <v>2</v>
      </c>
      <c r="F1841" s="16">
        <v>0</v>
      </c>
      <c r="G1841" s="16">
        <v>0</v>
      </c>
      <c r="H1841" s="16">
        <v>0</v>
      </c>
    </row>
    <row r="1842" spans="1:8" x14ac:dyDescent="0.3">
      <c r="A1842" s="13" t="str">
        <f t="shared" si="28"/>
        <v>rosarsa022010</v>
      </c>
      <c r="B1842" s="16" t="s">
        <v>1369</v>
      </c>
      <c r="C1842" s="16">
        <v>2010</v>
      </c>
      <c r="D1842" s="16" t="s">
        <v>2334</v>
      </c>
      <c r="E1842" s="16">
        <v>0</v>
      </c>
      <c r="F1842" s="16">
        <v>0</v>
      </c>
      <c r="G1842" s="16">
        <v>0</v>
      </c>
      <c r="H1842" s="16">
        <v>0</v>
      </c>
    </row>
    <row r="1843" spans="1:8" x14ac:dyDescent="0.3">
      <c r="A1843" s="13" t="str">
        <f t="shared" si="28"/>
        <v>rossco012010</v>
      </c>
      <c r="B1843" s="16" t="s">
        <v>401</v>
      </c>
      <c r="C1843" s="16">
        <v>2010</v>
      </c>
      <c r="D1843" s="16" t="s">
        <v>2329</v>
      </c>
    </row>
    <row r="1844" spans="1:8" x14ac:dyDescent="0.3">
      <c r="A1844" s="13" t="str">
        <f t="shared" si="28"/>
        <v>rossco012010</v>
      </c>
      <c r="B1844" s="16" t="s">
        <v>401</v>
      </c>
      <c r="C1844" s="16">
        <v>2010</v>
      </c>
      <c r="D1844" s="16" t="s">
        <v>2329</v>
      </c>
    </row>
    <row r="1845" spans="1:8" x14ac:dyDescent="0.3">
      <c r="A1845" s="13" t="str">
        <f t="shared" si="28"/>
        <v>rossco012010</v>
      </c>
      <c r="B1845" s="16" t="s">
        <v>401</v>
      </c>
      <c r="C1845" s="16">
        <v>2010</v>
      </c>
      <c r="D1845" s="16" t="s">
        <v>2330</v>
      </c>
    </row>
    <row r="1846" spans="1:8" x14ac:dyDescent="0.3">
      <c r="A1846" s="13" t="str">
        <f t="shared" si="28"/>
        <v>rossco012010</v>
      </c>
      <c r="B1846" s="16" t="s">
        <v>401</v>
      </c>
      <c r="C1846" s="16">
        <v>2010</v>
      </c>
      <c r="D1846" s="16" t="s">
        <v>2330</v>
      </c>
    </row>
    <row r="1847" spans="1:8" x14ac:dyDescent="0.3">
      <c r="A1847" s="13" t="str">
        <f t="shared" si="28"/>
        <v>rossco012010</v>
      </c>
      <c r="B1847" s="16" t="s">
        <v>401</v>
      </c>
      <c r="C1847" s="16">
        <v>2010</v>
      </c>
      <c r="D1847" s="16" t="s">
        <v>2331</v>
      </c>
      <c r="E1847" s="16">
        <v>268</v>
      </c>
      <c r="F1847" s="16">
        <v>6</v>
      </c>
      <c r="G1847" s="16">
        <v>4</v>
      </c>
      <c r="H1847" s="16">
        <v>2</v>
      </c>
    </row>
    <row r="1848" spans="1:8" x14ac:dyDescent="0.3">
      <c r="A1848" s="13" t="str">
        <f t="shared" si="28"/>
        <v>rossco012010</v>
      </c>
      <c r="B1848" s="16" t="s">
        <v>401</v>
      </c>
      <c r="C1848" s="16">
        <v>2010</v>
      </c>
      <c r="D1848" s="16" t="s">
        <v>2331</v>
      </c>
      <c r="E1848" s="16">
        <v>33</v>
      </c>
      <c r="F1848" s="16">
        <v>2</v>
      </c>
      <c r="G1848" s="16">
        <v>0</v>
      </c>
      <c r="H1848" s="16">
        <v>0</v>
      </c>
    </row>
    <row r="1849" spans="1:8" x14ac:dyDescent="0.3">
      <c r="A1849" s="13" t="str">
        <f t="shared" si="28"/>
        <v>rossco012010</v>
      </c>
      <c r="B1849" s="16" t="s">
        <v>401</v>
      </c>
      <c r="C1849" s="16">
        <v>2010</v>
      </c>
      <c r="D1849" s="16" t="s">
        <v>2332</v>
      </c>
    </row>
    <row r="1850" spans="1:8" x14ac:dyDescent="0.3">
      <c r="A1850" s="13" t="str">
        <f t="shared" si="28"/>
        <v>rossco012010</v>
      </c>
      <c r="B1850" s="16" t="s">
        <v>401</v>
      </c>
      <c r="C1850" s="16">
        <v>2010</v>
      </c>
      <c r="D1850" s="16" t="s">
        <v>2332</v>
      </c>
    </row>
    <row r="1851" spans="1:8" x14ac:dyDescent="0.3">
      <c r="A1851" s="13" t="str">
        <f t="shared" si="28"/>
        <v>rossda012010</v>
      </c>
      <c r="B1851" s="16" t="s">
        <v>333</v>
      </c>
      <c r="C1851" s="16">
        <v>2010</v>
      </c>
      <c r="D1851" s="16" t="s">
        <v>2336</v>
      </c>
      <c r="E1851" s="16">
        <v>276</v>
      </c>
      <c r="F1851" s="16">
        <v>22</v>
      </c>
      <c r="G1851" s="16">
        <v>4</v>
      </c>
      <c r="H1851" s="16">
        <v>0</v>
      </c>
    </row>
    <row r="1852" spans="1:8" x14ac:dyDescent="0.3">
      <c r="A1852" s="13" t="str">
        <f t="shared" si="28"/>
        <v>rossty012010</v>
      </c>
      <c r="B1852" s="16" t="s">
        <v>1370</v>
      </c>
      <c r="C1852" s="16">
        <v>2010</v>
      </c>
      <c r="D1852" s="16" t="s">
        <v>2334</v>
      </c>
      <c r="E1852" s="16">
        <v>2</v>
      </c>
      <c r="F1852" s="16">
        <v>8</v>
      </c>
      <c r="G1852" s="16">
        <v>0</v>
      </c>
      <c r="H1852" s="16">
        <v>0</v>
      </c>
    </row>
    <row r="1853" spans="1:8" x14ac:dyDescent="0.3">
      <c r="A1853" s="13" t="str">
        <f t="shared" si="28"/>
        <v>rowanaa012010</v>
      </c>
      <c r="B1853" s="16" t="s">
        <v>274</v>
      </c>
      <c r="C1853" s="16">
        <v>2010</v>
      </c>
      <c r="D1853" s="16" t="s">
        <v>2329</v>
      </c>
    </row>
    <row r="1854" spans="1:8" x14ac:dyDescent="0.3">
      <c r="A1854" s="13" t="str">
        <f t="shared" si="28"/>
        <v>rowanaa012010</v>
      </c>
      <c r="B1854" s="16" t="s">
        <v>274</v>
      </c>
      <c r="C1854" s="16">
        <v>2010</v>
      </c>
      <c r="D1854" s="16" t="s">
        <v>2331</v>
      </c>
      <c r="E1854" s="16">
        <v>192</v>
      </c>
      <c r="F1854" s="16">
        <v>4</v>
      </c>
      <c r="G1854" s="16">
        <v>0</v>
      </c>
      <c r="H1854" s="16">
        <v>2</v>
      </c>
    </row>
    <row r="1855" spans="1:8" x14ac:dyDescent="0.3">
      <c r="A1855" s="13" t="str">
        <f t="shared" si="28"/>
        <v>rowlary012010</v>
      </c>
      <c r="B1855" s="16" t="s">
        <v>845</v>
      </c>
      <c r="C1855" s="16">
        <v>2010</v>
      </c>
      <c r="D1855" s="16" t="s">
        <v>2334</v>
      </c>
      <c r="E1855" s="16">
        <v>3</v>
      </c>
      <c r="F1855" s="16">
        <v>9</v>
      </c>
      <c r="G1855" s="16">
        <v>2</v>
      </c>
      <c r="H1855" s="16">
        <v>0</v>
      </c>
    </row>
    <row r="1856" spans="1:8" x14ac:dyDescent="0.3">
      <c r="A1856" s="13" t="str">
        <f t="shared" si="28"/>
        <v>ruizca012010</v>
      </c>
      <c r="B1856" s="16" t="s">
        <v>723</v>
      </c>
      <c r="C1856" s="16">
        <v>2010</v>
      </c>
      <c r="D1856" s="16" t="s">
        <v>2336</v>
      </c>
      <c r="E1856" s="16">
        <v>814</v>
      </c>
      <c r="F1856" s="16">
        <v>60</v>
      </c>
      <c r="G1856" s="16">
        <v>6</v>
      </c>
      <c r="H1856" s="16">
        <v>7</v>
      </c>
    </row>
    <row r="1857" spans="1:8" x14ac:dyDescent="0.3">
      <c r="A1857" s="13" t="str">
        <f t="shared" si="28"/>
        <v>ruizra012010</v>
      </c>
      <c r="B1857" s="16" t="s">
        <v>1005</v>
      </c>
      <c r="C1857" s="16">
        <v>2010</v>
      </c>
      <c r="D1857" s="16" t="s">
        <v>2335</v>
      </c>
      <c r="E1857" s="16">
        <v>25</v>
      </c>
      <c r="F1857" s="16">
        <v>2</v>
      </c>
      <c r="G1857" s="16">
        <v>0</v>
      </c>
      <c r="H1857" s="16">
        <v>2</v>
      </c>
    </row>
    <row r="1858" spans="1:8" x14ac:dyDescent="0.3">
      <c r="A1858" s="13" t="str">
        <f t="shared" si="28"/>
        <v>runzlda012010</v>
      </c>
      <c r="B1858" s="16" t="s">
        <v>1177</v>
      </c>
      <c r="C1858" s="16">
        <v>2010</v>
      </c>
      <c r="D1858" s="16" t="s">
        <v>2334</v>
      </c>
      <c r="E1858" s="16">
        <v>1</v>
      </c>
      <c r="F1858" s="16">
        <v>6</v>
      </c>
      <c r="G1858" s="16">
        <v>3</v>
      </c>
      <c r="H1858" s="16">
        <v>1</v>
      </c>
    </row>
    <row r="1859" spans="1:8" x14ac:dyDescent="0.3">
      <c r="A1859" s="13" t="str">
        <f t="shared" ref="A1859:A1922" si="29">(B1859&amp;C1859)</f>
        <v>rupejo012010</v>
      </c>
      <c r="B1859" s="16" t="s">
        <v>596</v>
      </c>
      <c r="C1859" s="16">
        <v>2010</v>
      </c>
      <c r="D1859" s="16" t="s">
        <v>2334</v>
      </c>
      <c r="E1859" s="16">
        <v>1</v>
      </c>
      <c r="F1859" s="16">
        <v>1</v>
      </c>
      <c r="G1859" s="16">
        <v>0</v>
      </c>
      <c r="H1859" s="16">
        <v>0</v>
      </c>
    </row>
    <row r="1860" spans="1:8" x14ac:dyDescent="0.3">
      <c r="A1860" s="13" t="str">
        <f t="shared" si="29"/>
        <v>russead012010</v>
      </c>
      <c r="B1860" s="16" t="s">
        <v>1006</v>
      </c>
      <c r="C1860" s="16">
        <v>2010</v>
      </c>
      <c r="D1860" s="16" t="s">
        <v>2334</v>
      </c>
      <c r="E1860" s="16">
        <v>0</v>
      </c>
      <c r="F1860" s="16">
        <v>0</v>
      </c>
      <c r="G1860" s="16">
        <v>1</v>
      </c>
      <c r="H1860" s="16">
        <v>0</v>
      </c>
    </row>
    <row r="1861" spans="1:8" x14ac:dyDescent="0.3">
      <c r="A1861" s="13" t="str">
        <f t="shared" si="29"/>
        <v>russeja022010</v>
      </c>
      <c r="B1861" s="16" t="s">
        <v>1371</v>
      </c>
      <c r="C1861" s="16">
        <v>2010</v>
      </c>
      <c r="D1861" s="16" t="s">
        <v>2334</v>
      </c>
      <c r="E1861" s="16">
        <v>2</v>
      </c>
      <c r="F1861" s="16">
        <v>6</v>
      </c>
      <c r="G1861" s="16">
        <v>0</v>
      </c>
      <c r="H1861" s="16">
        <v>0</v>
      </c>
    </row>
    <row r="1862" spans="1:8" x14ac:dyDescent="0.3">
      <c r="A1862" s="13" t="str">
        <f t="shared" si="29"/>
        <v>russoke012010</v>
      </c>
      <c r="B1862" s="16" t="s">
        <v>1372</v>
      </c>
      <c r="C1862" s="16">
        <v>2010</v>
      </c>
      <c r="D1862" s="16" t="s">
        <v>39</v>
      </c>
      <c r="E1862" s="16">
        <v>2</v>
      </c>
      <c r="F1862" s="16">
        <v>1</v>
      </c>
      <c r="G1862" s="16">
        <v>0</v>
      </c>
      <c r="H1862" s="16">
        <v>0</v>
      </c>
    </row>
    <row r="1863" spans="1:8" x14ac:dyDescent="0.3">
      <c r="A1863" s="13" t="str">
        <f t="shared" si="29"/>
        <v>russoke012010</v>
      </c>
      <c r="B1863" s="16" t="s">
        <v>1372</v>
      </c>
      <c r="C1863" s="16">
        <v>2010</v>
      </c>
      <c r="D1863" s="16" t="s">
        <v>40</v>
      </c>
      <c r="E1863" s="16">
        <v>4</v>
      </c>
      <c r="F1863" s="16">
        <v>6</v>
      </c>
      <c r="G1863" s="16">
        <v>0</v>
      </c>
      <c r="H1863" s="16">
        <v>1</v>
      </c>
    </row>
    <row r="1864" spans="1:8" x14ac:dyDescent="0.3">
      <c r="A1864" s="13" t="str">
        <f t="shared" si="29"/>
        <v>russoke012010</v>
      </c>
      <c r="B1864" s="16" t="s">
        <v>1372</v>
      </c>
      <c r="C1864" s="16">
        <v>2010</v>
      </c>
      <c r="D1864" s="16" t="s">
        <v>2330</v>
      </c>
    </row>
    <row r="1865" spans="1:8" x14ac:dyDescent="0.3">
      <c r="A1865" s="13" t="str">
        <f t="shared" si="29"/>
        <v>russoke012010</v>
      </c>
      <c r="B1865" s="16" t="s">
        <v>1372</v>
      </c>
      <c r="C1865" s="16">
        <v>2010</v>
      </c>
      <c r="D1865" s="16" t="s">
        <v>2331</v>
      </c>
      <c r="E1865" s="16">
        <v>14</v>
      </c>
      <c r="F1865" s="16">
        <v>0</v>
      </c>
      <c r="G1865" s="16">
        <v>1</v>
      </c>
      <c r="H1865" s="16">
        <v>0</v>
      </c>
    </row>
    <row r="1866" spans="1:8" x14ac:dyDescent="0.3">
      <c r="A1866" s="13" t="str">
        <f t="shared" si="29"/>
        <v>ryalru012010</v>
      </c>
      <c r="B1866" s="16" t="s">
        <v>1178</v>
      </c>
      <c r="C1866" s="16">
        <v>2010</v>
      </c>
      <c r="D1866" s="16" t="s">
        <v>2335</v>
      </c>
      <c r="E1866" s="16">
        <v>127</v>
      </c>
      <c r="F1866" s="16">
        <v>9</v>
      </c>
      <c r="G1866" s="16">
        <v>4</v>
      </c>
      <c r="H1866" s="16">
        <v>16</v>
      </c>
    </row>
    <row r="1867" spans="1:8" x14ac:dyDescent="0.3">
      <c r="A1867" s="13" t="str">
        <f t="shared" si="29"/>
        <v>ryalru012010</v>
      </c>
      <c r="B1867" s="16" t="s">
        <v>1178</v>
      </c>
      <c r="C1867" s="16">
        <v>2010</v>
      </c>
      <c r="D1867" s="16" t="s">
        <v>40</v>
      </c>
      <c r="E1867" s="16">
        <v>2</v>
      </c>
      <c r="F1867" s="16">
        <v>5</v>
      </c>
      <c r="G1867" s="16">
        <v>1</v>
      </c>
      <c r="H1867" s="16">
        <v>2</v>
      </c>
    </row>
    <row r="1868" spans="1:8" x14ac:dyDescent="0.3">
      <c r="A1868" s="13" t="str">
        <f t="shared" si="29"/>
        <v>ryalru012010</v>
      </c>
      <c r="B1868" s="16" t="s">
        <v>1178</v>
      </c>
      <c r="C1868" s="16">
        <v>2010</v>
      </c>
      <c r="D1868" s="16" t="s">
        <v>2330</v>
      </c>
    </row>
    <row r="1869" spans="1:8" x14ac:dyDescent="0.3">
      <c r="A1869" s="13" t="str">
        <f t="shared" si="29"/>
        <v>ryalru012010</v>
      </c>
      <c r="B1869" s="16" t="s">
        <v>1178</v>
      </c>
      <c r="C1869" s="16">
        <v>2010</v>
      </c>
      <c r="D1869" s="16" t="s">
        <v>2331</v>
      </c>
      <c r="E1869" s="16">
        <v>44</v>
      </c>
      <c r="F1869" s="16">
        <v>2</v>
      </c>
      <c r="G1869" s="16">
        <v>2</v>
      </c>
      <c r="H1869" s="16">
        <v>1</v>
      </c>
    </row>
    <row r="1870" spans="1:8" x14ac:dyDescent="0.3">
      <c r="A1870" s="13" t="str">
        <f t="shared" si="29"/>
        <v>ryanbr012010</v>
      </c>
      <c r="B1870" s="16" t="s">
        <v>847</v>
      </c>
      <c r="C1870" s="16">
        <v>2010</v>
      </c>
      <c r="D1870" s="16" t="s">
        <v>2333</v>
      </c>
      <c r="E1870" s="16">
        <v>197</v>
      </c>
      <c r="F1870" s="16">
        <v>430</v>
      </c>
      <c r="G1870" s="16">
        <v>17</v>
      </c>
      <c r="H1870" s="16">
        <v>102</v>
      </c>
    </row>
    <row r="1871" spans="1:8" x14ac:dyDescent="0.3">
      <c r="A1871" s="13" t="str">
        <f t="shared" si="29"/>
        <v>ryanmi032010</v>
      </c>
      <c r="B1871" s="16" t="s">
        <v>334</v>
      </c>
      <c r="C1871" s="16">
        <v>2010</v>
      </c>
      <c r="D1871" s="16" t="s">
        <v>2335</v>
      </c>
      <c r="E1871" s="16">
        <v>28</v>
      </c>
      <c r="F1871" s="16">
        <v>2</v>
      </c>
      <c r="G1871" s="16">
        <v>0</v>
      </c>
      <c r="H1871" s="16">
        <v>3</v>
      </c>
    </row>
    <row r="1872" spans="1:8" x14ac:dyDescent="0.3">
      <c r="A1872" s="13" t="str">
        <f t="shared" si="29"/>
        <v>ryanmi032010</v>
      </c>
      <c r="B1872" s="16" t="s">
        <v>334</v>
      </c>
      <c r="C1872" s="16">
        <v>2010</v>
      </c>
      <c r="D1872" s="16" t="s">
        <v>2330</v>
      </c>
    </row>
    <row r="1873" spans="1:8" x14ac:dyDescent="0.3">
      <c r="A1873" s="13" t="str">
        <f t="shared" si="29"/>
        <v>ryanmi032010</v>
      </c>
      <c r="B1873" s="16" t="s">
        <v>334</v>
      </c>
      <c r="C1873" s="16">
        <v>2010</v>
      </c>
      <c r="D1873" s="16" t="s">
        <v>2331</v>
      </c>
      <c r="E1873" s="16">
        <v>11</v>
      </c>
      <c r="F1873" s="16">
        <v>0</v>
      </c>
      <c r="G1873" s="16">
        <v>0</v>
      </c>
      <c r="H1873" s="16">
        <v>0</v>
      </c>
    </row>
    <row r="1874" spans="1:8" x14ac:dyDescent="0.3">
      <c r="A1874" s="13" t="str">
        <f t="shared" si="29"/>
        <v>rzepcma012010</v>
      </c>
      <c r="B1874" s="16" t="s">
        <v>1179</v>
      </c>
      <c r="C1874" s="16">
        <v>2010</v>
      </c>
      <c r="D1874" s="16" t="s">
        <v>2334</v>
      </c>
      <c r="E1874" s="16">
        <v>1</v>
      </c>
      <c r="F1874" s="16">
        <v>4</v>
      </c>
      <c r="G1874" s="16">
        <v>0</v>
      </c>
      <c r="H1874" s="16">
        <v>0</v>
      </c>
    </row>
    <row r="1875" spans="1:8" x14ac:dyDescent="0.3">
      <c r="A1875" s="13" t="str">
        <f t="shared" si="29"/>
        <v>sabatcc012010</v>
      </c>
      <c r="B1875" s="16" t="s">
        <v>275</v>
      </c>
      <c r="C1875" s="16">
        <v>2010</v>
      </c>
      <c r="D1875" s="16" t="s">
        <v>2334</v>
      </c>
      <c r="E1875" s="16">
        <v>4</v>
      </c>
      <c r="F1875" s="16">
        <v>30</v>
      </c>
      <c r="G1875" s="16">
        <v>1</v>
      </c>
      <c r="H1875" s="16">
        <v>3</v>
      </c>
    </row>
    <row r="1876" spans="1:8" x14ac:dyDescent="0.3">
      <c r="A1876" s="13" t="str">
        <f t="shared" si="29"/>
        <v>saitota012010</v>
      </c>
      <c r="B1876" s="16" t="s">
        <v>724</v>
      </c>
      <c r="C1876" s="16">
        <v>2010</v>
      </c>
      <c r="D1876" s="16" t="s">
        <v>2334</v>
      </c>
      <c r="E1876" s="16">
        <v>4</v>
      </c>
      <c r="F1876" s="16">
        <v>2</v>
      </c>
      <c r="G1876" s="16">
        <v>0</v>
      </c>
      <c r="H1876" s="16">
        <v>0</v>
      </c>
    </row>
    <row r="1877" spans="1:8" x14ac:dyDescent="0.3">
      <c r="A1877" s="13" t="str">
        <f t="shared" si="29"/>
        <v>salasfe012010</v>
      </c>
      <c r="B1877" s="16" t="s">
        <v>1373</v>
      </c>
      <c r="C1877" s="16">
        <v>2010</v>
      </c>
      <c r="D1877" s="16" t="s">
        <v>2334</v>
      </c>
      <c r="E1877" s="16">
        <v>4</v>
      </c>
      <c r="F1877" s="16">
        <v>4</v>
      </c>
      <c r="G1877" s="16">
        <v>0</v>
      </c>
      <c r="H1877" s="16">
        <v>0</v>
      </c>
    </row>
    <row r="1878" spans="1:8" x14ac:dyDescent="0.3">
      <c r="A1878" s="13" t="str">
        <f t="shared" si="29"/>
        <v>salazos012010</v>
      </c>
      <c r="B1878" s="16" t="s">
        <v>335</v>
      </c>
      <c r="C1878" s="16">
        <v>2010</v>
      </c>
      <c r="D1878" s="16" t="s">
        <v>2335</v>
      </c>
      <c r="E1878" s="16">
        <v>33</v>
      </c>
      <c r="F1878" s="16">
        <v>1</v>
      </c>
      <c r="G1878" s="16">
        <v>0</v>
      </c>
      <c r="H1878" s="16">
        <v>4</v>
      </c>
    </row>
    <row r="1879" spans="1:8" x14ac:dyDescent="0.3">
      <c r="A1879" s="13" t="str">
        <f t="shared" si="29"/>
        <v>salazos012010</v>
      </c>
      <c r="B1879" s="16" t="s">
        <v>335</v>
      </c>
      <c r="C1879" s="16">
        <v>2010</v>
      </c>
      <c r="D1879" s="16" t="s">
        <v>39</v>
      </c>
      <c r="E1879" s="16">
        <v>1</v>
      </c>
      <c r="F1879" s="16">
        <v>4</v>
      </c>
      <c r="G1879" s="16">
        <v>0</v>
      </c>
      <c r="H1879" s="16">
        <v>0</v>
      </c>
    </row>
    <row r="1880" spans="1:8" x14ac:dyDescent="0.3">
      <c r="A1880" s="13" t="str">
        <f t="shared" si="29"/>
        <v>salazos012010</v>
      </c>
      <c r="B1880" s="16" t="s">
        <v>335</v>
      </c>
      <c r="C1880" s="16">
        <v>2010</v>
      </c>
      <c r="D1880" s="16" t="s">
        <v>40</v>
      </c>
      <c r="E1880" s="16">
        <v>0</v>
      </c>
      <c r="F1880" s="16">
        <v>1</v>
      </c>
      <c r="G1880" s="16">
        <v>0</v>
      </c>
      <c r="H1880" s="16">
        <v>0</v>
      </c>
    </row>
    <row r="1881" spans="1:8" x14ac:dyDescent="0.3">
      <c r="A1881" s="13" t="str">
        <f t="shared" si="29"/>
        <v>salazos012010</v>
      </c>
      <c r="B1881" s="16" t="s">
        <v>335</v>
      </c>
      <c r="C1881" s="16">
        <v>2010</v>
      </c>
      <c r="D1881" s="16" t="s">
        <v>2330</v>
      </c>
    </row>
    <row r="1882" spans="1:8" x14ac:dyDescent="0.3">
      <c r="A1882" s="13" t="str">
        <f t="shared" si="29"/>
        <v>salazos012010</v>
      </c>
      <c r="B1882" s="16" t="s">
        <v>335</v>
      </c>
      <c r="C1882" s="16">
        <v>2010</v>
      </c>
      <c r="D1882" s="16" t="s">
        <v>2331</v>
      </c>
      <c r="E1882" s="16">
        <v>17</v>
      </c>
      <c r="F1882" s="16">
        <v>0</v>
      </c>
      <c r="G1882" s="16">
        <v>0</v>
      </c>
      <c r="H1882" s="16">
        <v>0</v>
      </c>
    </row>
    <row r="1883" spans="1:8" x14ac:dyDescent="0.3">
      <c r="A1883" s="13" t="str">
        <f t="shared" si="29"/>
        <v>salazos012010</v>
      </c>
      <c r="B1883" s="16" t="s">
        <v>335</v>
      </c>
      <c r="C1883" s="16">
        <v>2010</v>
      </c>
      <c r="D1883" s="16" t="s">
        <v>2332</v>
      </c>
    </row>
    <row r="1884" spans="1:8" x14ac:dyDescent="0.3">
      <c r="A1884" s="13" t="str">
        <f t="shared" si="29"/>
        <v>salech012010</v>
      </c>
      <c r="B1884" s="16" t="s">
        <v>1374</v>
      </c>
      <c r="C1884" s="16">
        <v>2010</v>
      </c>
      <c r="D1884" s="16" t="s">
        <v>2334</v>
      </c>
      <c r="E1884" s="16">
        <v>0</v>
      </c>
      <c r="F1884" s="16">
        <v>1</v>
      </c>
      <c r="G1884" s="16">
        <v>0</v>
      </c>
      <c r="H1884" s="16">
        <v>0</v>
      </c>
    </row>
    <row r="1885" spans="1:8" x14ac:dyDescent="0.3">
      <c r="A1885" s="13" t="str">
        <f t="shared" si="29"/>
        <v>saltaja012010</v>
      </c>
      <c r="B1885" s="16" t="s">
        <v>848</v>
      </c>
      <c r="C1885" s="16">
        <v>2010</v>
      </c>
      <c r="D1885" s="16" t="s">
        <v>2335</v>
      </c>
      <c r="E1885" s="16">
        <v>0</v>
      </c>
      <c r="F1885" s="16">
        <v>0</v>
      </c>
      <c r="G1885" s="16">
        <v>0</v>
      </c>
      <c r="H1885" s="16">
        <v>0</v>
      </c>
    </row>
    <row r="1886" spans="1:8" x14ac:dyDescent="0.3">
      <c r="A1886" s="13" t="str">
        <f t="shared" si="29"/>
        <v>saltaja012010</v>
      </c>
      <c r="B1886" s="16" t="s">
        <v>848</v>
      </c>
      <c r="C1886" s="16">
        <v>2010</v>
      </c>
      <c r="D1886" s="16" t="s">
        <v>2336</v>
      </c>
      <c r="E1886" s="16">
        <v>8</v>
      </c>
      <c r="F1886" s="16">
        <v>0</v>
      </c>
      <c r="G1886" s="16">
        <v>0</v>
      </c>
      <c r="H1886" s="16">
        <v>0</v>
      </c>
    </row>
    <row r="1887" spans="1:8" x14ac:dyDescent="0.3">
      <c r="A1887" s="13" t="str">
        <f t="shared" si="29"/>
        <v>saltaja012010</v>
      </c>
      <c r="B1887" s="16" t="s">
        <v>848</v>
      </c>
      <c r="C1887" s="16">
        <v>2010</v>
      </c>
      <c r="D1887" s="16" t="s">
        <v>2336</v>
      </c>
      <c r="E1887" s="16">
        <v>38</v>
      </c>
      <c r="F1887" s="16">
        <v>2</v>
      </c>
      <c r="G1887" s="16">
        <v>1</v>
      </c>
      <c r="H1887" s="16">
        <v>0</v>
      </c>
    </row>
    <row r="1888" spans="1:8" x14ac:dyDescent="0.3">
      <c r="A1888" s="13" t="str">
        <f t="shared" si="29"/>
        <v>samarje012010</v>
      </c>
      <c r="B1888" s="16" t="s">
        <v>1007</v>
      </c>
      <c r="C1888" s="16">
        <v>2010</v>
      </c>
      <c r="D1888" s="16" t="s">
        <v>2334</v>
      </c>
      <c r="E1888" s="16">
        <v>2</v>
      </c>
      <c r="F1888" s="16">
        <v>1</v>
      </c>
      <c r="G1888" s="16">
        <v>0</v>
      </c>
      <c r="H1888" s="16">
        <v>0</v>
      </c>
    </row>
    <row r="1889" spans="1:8" x14ac:dyDescent="0.3">
      <c r="A1889" s="13" t="str">
        <f t="shared" si="29"/>
        <v>sampsch012010</v>
      </c>
      <c r="B1889" s="16" t="s">
        <v>725</v>
      </c>
      <c r="C1889" s="16">
        <v>2010</v>
      </c>
      <c r="D1889" s="16" t="s">
        <v>2334</v>
      </c>
      <c r="E1889" s="16">
        <v>0</v>
      </c>
      <c r="F1889" s="16">
        <v>3</v>
      </c>
      <c r="G1889" s="16">
        <v>0</v>
      </c>
      <c r="H1889" s="16">
        <v>0</v>
      </c>
    </row>
    <row r="1890" spans="1:8" x14ac:dyDescent="0.3">
      <c r="A1890" s="13" t="str">
        <f t="shared" si="29"/>
        <v>sanabal012010</v>
      </c>
      <c r="B1890" s="16" t="s">
        <v>1375</v>
      </c>
      <c r="C1890" s="16">
        <v>2010</v>
      </c>
      <c r="D1890" s="16" t="s">
        <v>2334</v>
      </c>
      <c r="E1890" s="16">
        <v>2</v>
      </c>
      <c r="F1890" s="16">
        <v>10</v>
      </c>
      <c r="G1890" s="16">
        <v>0</v>
      </c>
      <c r="H1890" s="16">
        <v>0</v>
      </c>
    </row>
    <row r="1891" spans="1:8" x14ac:dyDescent="0.3">
      <c r="A1891" s="13" t="str">
        <f t="shared" si="29"/>
        <v>sanchan012010</v>
      </c>
      <c r="B1891" s="16" t="s">
        <v>726</v>
      </c>
      <c r="C1891" s="16">
        <v>2010</v>
      </c>
      <c r="D1891" s="16" t="s">
        <v>2334</v>
      </c>
      <c r="E1891" s="16">
        <v>14</v>
      </c>
      <c r="F1891" s="16">
        <v>25</v>
      </c>
      <c r="G1891" s="16">
        <v>5</v>
      </c>
      <c r="H1891" s="16">
        <v>2</v>
      </c>
    </row>
    <row r="1892" spans="1:8" x14ac:dyDescent="0.3">
      <c r="A1892" s="13" t="str">
        <f t="shared" si="29"/>
        <v>sanchan022010</v>
      </c>
      <c r="B1892" s="16" t="s">
        <v>727</v>
      </c>
      <c r="C1892" s="16">
        <v>2010</v>
      </c>
      <c r="D1892" s="16" t="s">
        <v>39</v>
      </c>
      <c r="E1892" s="16">
        <v>14</v>
      </c>
      <c r="F1892" s="16">
        <v>19</v>
      </c>
      <c r="G1892" s="16">
        <v>0</v>
      </c>
      <c r="H1892" s="16">
        <v>5</v>
      </c>
    </row>
    <row r="1893" spans="1:8" x14ac:dyDescent="0.3">
      <c r="A1893" s="13" t="str">
        <f t="shared" si="29"/>
        <v>sanchan022010</v>
      </c>
      <c r="B1893" s="16" t="s">
        <v>727</v>
      </c>
      <c r="C1893" s="16">
        <v>2010</v>
      </c>
      <c r="D1893" s="16" t="s">
        <v>2333</v>
      </c>
      <c r="E1893" s="16">
        <v>0</v>
      </c>
      <c r="F1893" s="16">
        <v>4</v>
      </c>
      <c r="G1893" s="16">
        <v>0</v>
      </c>
      <c r="H1893" s="16">
        <v>2</v>
      </c>
    </row>
    <row r="1894" spans="1:8" x14ac:dyDescent="0.3">
      <c r="A1894" s="13" t="str">
        <f t="shared" si="29"/>
        <v>sanchan022010</v>
      </c>
      <c r="B1894" s="16" t="s">
        <v>727</v>
      </c>
      <c r="C1894" s="16">
        <v>2010</v>
      </c>
      <c r="D1894" s="16" t="s">
        <v>2333</v>
      </c>
      <c r="E1894" s="16">
        <v>79</v>
      </c>
      <c r="F1894" s="16">
        <v>128</v>
      </c>
      <c r="G1894" s="16">
        <v>5</v>
      </c>
      <c r="H1894" s="16">
        <v>29</v>
      </c>
    </row>
    <row r="1895" spans="1:8" x14ac:dyDescent="0.3">
      <c r="A1895" s="13" t="str">
        <f t="shared" si="29"/>
        <v>sanchbr012010</v>
      </c>
      <c r="B1895" s="16" t="s">
        <v>728</v>
      </c>
      <c r="C1895" s="16">
        <v>2010</v>
      </c>
      <c r="D1895" s="16" t="s">
        <v>2334</v>
      </c>
      <c r="E1895" s="16">
        <v>3</v>
      </c>
      <c r="F1895" s="16">
        <v>8</v>
      </c>
      <c r="G1895" s="16">
        <v>0</v>
      </c>
      <c r="H1895" s="16">
        <v>1</v>
      </c>
    </row>
    <row r="1896" spans="1:8" x14ac:dyDescent="0.3">
      <c r="A1896" s="13" t="str">
        <f t="shared" si="29"/>
        <v>sanchfr012010</v>
      </c>
      <c r="B1896" s="16" t="s">
        <v>336</v>
      </c>
      <c r="C1896" s="16">
        <v>2010</v>
      </c>
      <c r="D1896" s="16" t="s">
        <v>39</v>
      </c>
      <c r="E1896" s="16">
        <v>198</v>
      </c>
      <c r="F1896" s="16">
        <v>256</v>
      </c>
      <c r="G1896" s="16">
        <v>4</v>
      </c>
      <c r="H1896" s="16">
        <v>52</v>
      </c>
    </row>
    <row r="1897" spans="1:8" x14ac:dyDescent="0.3">
      <c r="A1897" s="13" t="str">
        <f t="shared" si="29"/>
        <v>sanchga012010</v>
      </c>
      <c r="B1897" s="16" t="s">
        <v>1008</v>
      </c>
      <c r="C1897" s="16">
        <v>2010</v>
      </c>
      <c r="D1897" s="16" t="s">
        <v>2335</v>
      </c>
      <c r="E1897" s="16">
        <v>1115</v>
      </c>
      <c r="F1897" s="16">
        <v>70</v>
      </c>
      <c r="G1897" s="16">
        <v>11</v>
      </c>
      <c r="H1897" s="16">
        <v>97</v>
      </c>
    </row>
    <row r="1898" spans="1:8" x14ac:dyDescent="0.3">
      <c r="A1898" s="13" t="str">
        <f t="shared" si="29"/>
        <v>sanchjo012010</v>
      </c>
      <c r="B1898" s="16" t="s">
        <v>729</v>
      </c>
      <c r="C1898" s="16">
        <v>2010</v>
      </c>
      <c r="D1898" s="16" t="s">
        <v>2334</v>
      </c>
      <c r="E1898" s="16">
        <v>7</v>
      </c>
      <c r="F1898" s="16">
        <v>20</v>
      </c>
      <c r="G1898" s="16">
        <v>1</v>
      </c>
      <c r="H1898" s="16">
        <v>1</v>
      </c>
    </row>
    <row r="1899" spans="1:8" x14ac:dyDescent="0.3">
      <c r="A1899" s="13" t="str">
        <f t="shared" si="29"/>
        <v>sanchro012010</v>
      </c>
      <c r="B1899" s="16" t="s">
        <v>849</v>
      </c>
      <c r="C1899" s="16">
        <v>2010</v>
      </c>
      <c r="D1899" s="16" t="s">
        <v>2334</v>
      </c>
      <c r="E1899" s="16">
        <v>0</v>
      </c>
      <c r="F1899" s="16">
        <v>0</v>
      </c>
      <c r="G1899" s="16">
        <v>0</v>
      </c>
      <c r="H1899" s="16">
        <v>0</v>
      </c>
    </row>
    <row r="1900" spans="1:8" x14ac:dyDescent="0.3">
      <c r="A1900" s="13" t="str">
        <f t="shared" si="29"/>
        <v>sandopa012010</v>
      </c>
      <c r="B1900" s="16" t="s">
        <v>1009</v>
      </c>
      <c r="C1900" s="16">
        <v>2010</v>
      </c>
      <c r="D1900" s="16" t="s">
        <v>2335</v>
      </c>
      <c r="E1900" s="16">
        <v>79</v>
      </c>
      <c r="F1900" s="16">
        <v>0</v>
      </c>
      <c r="G1900" s="16">
        <v>0</v>
      </c>
      <c r="H1900" s="16">
        <v>6</v>
      </c>
    </row>
    <row r="1901" spans="1:8" x14ac:dyDescent="0.3">
      <c r="A1901" s="13" t="str">
        <f t="shared" si="29"/>
        <v>sandopa012010</v>
      </c>
      <c r="B1901" s="16" t="s">
        <v>1009</v>
      </c>
      <c r="C1901" s="16">
        <v>2010</v>
      </c>
      <c r="D1901" s="16" t="s">
        <v>40</v>
      </c>
      <c r="E1901" s="16">
        <v>93</v>
      </c>
      <c r="F1901" s="16">
        <v>228</v>
      </c>
      <c r="G1901" s="16">
        <v>13</v>
      </c>
      <c r="H1901" s="16">
        <v>23</v>
      </c>
    </row>
    <row r="1902" spans="1:8" x14ac:dyDescent="0.3">
      <c r="A1902" s="13" t="str">
        <f t="shared" si="29"/>
        <v>santaca012010</v>
      </c>
      <c r="B1902" s="16" t="s">
        <v>1376</v>
      </c>
      <c r="C1902" s="16">
        <v>2010</v>
      </c>
      <c r="D1902" s="16" t="s">
        <v>2336</v>
      </c>
      <c r="E1902" s="16">
        <v>245</v>
      </c>
      <c r="F1902" s="16">
        <v>22</v>
      </c>
      <c r="G1902" s="16">
        <v>3</v>
      </c>
      <c r="H1902" s="16">
        <v>2</v>
      </c>
    </row>
    <row r="1903" spans="1:8" x14ac:dyDescent="0.3">
      <c r="A1903" s="13" t="str">
        <f t="shared" si="29"/>
        <v>santaer012010</v>
      </c>
      <c r="B1903" s="16" t="s">
        <v>597</v>
      </c>
      <c r="C1903" s="16">
        <v>2010</v>
      </c>
      <c r="D1903" s="16" t="s">
        <v>2334</v>
      </c>
      <c r="E1903" s="16">
        <v>15</v>
      </c>
      <c r="F1903" s="16">
        <v>17</v>
      </c>
      <c r="G1903" s="16">
        <v>0</v>
      </c>
      <c r="H1903" s="16">
        <v>2</v>
      </c>
    </row>
    <row r="1904" spans="1:8" x14ac:dyDescent="0.3">
      <c r="A1904" s="13" t="str">
        <f t="shared" si="29"/>
        <v>santajo012010</v>
      </c>
      <c r="B1904" s="16" t="s">
        <v>193</v>
      </c>
      <c r="C1904" s="16">
        <v>2010</v>
      </c>
      <c r="D1904" s="16" t="s">
        <v>2334</v>
      </c>
      <c r="E1904" s="16">
        <v>12</v>
      </c>
      <c r="F1904" s="16">
        <v>18</v>
      </c>
      <c r="G1904" s="16">
        <v>1</v>
      </c>
      <c r="H1904" s="16">
        <v>1</v>
      </c>
    </row>
    <row r="1905" spans="1:8" x14ac:dyDescent="0.3">
      <c r="A1905" s="13" t="str">
        <f t="shared" si="29"/>
        <v>santira012010</v>
      </c>
      <c r="B1905" s="16" t="s">
        <v>337</v>
      </c>
      <c r="C1905" s="16">
        <v>2010</v>
      </c>
      <c r="D1905" s="16" t="s">
        <v>39</v>
      </c>
      <c r="E1905" s="16">
        <v>24</v>
      </c>
      <c r="F1905" s="16">
        <v>44</v>
      </c>
      <c r="G1905" s="16">
        <v>1</v>
      </c>
      <c r="H1905" s="16">
        <v>11</v>
      </c>
    </row>
    <row r="1906" spans="1:8" x14ac:dyDescent="0.3">
      <c r="A1906" s="13" t="str">
        <f t="shared" si="29"/>
        <v>santira012010</v>
      </c>
      <c r="B1906" s="16" t="s">
        <v>337</v>
      </c>
      <c r="C1906" s="16">
        <v>2010</v>
      </c>
      <c r="D1906" s="16" t="s">
        <v>2333</v>
      </c>
      <c r="E1906" s="16">
        <v>106</v>
      </c>
      <c r="F1906" s="16">
        <v>227</v>
      </c>
      <c r="G1906" s="16">
        <v>7</v>
      </c>
      <c r="H1906" s="16">
        <v>53</v>
      </c>
    </row>
    <row r="1907" spans="1:8" x14ac:dyDescent="0.3">
      <c r="A1907" s="13" t="str">
        <f t="shared" si="29"/>
        <v>santose012010</v>
      </c>
      <c r="B1907" s="16" t="s">
        <v>1377</v>
      </c>
      <c r="C1907" s="16">
        <v>2010</v>
      </c>
      <c r="D1907" s="16" t="s">
        <v>2334</v>
      </c>
      <c r="E1907" s="16">
        <v>2</v>
      </c>
      <c r="F1907" s="16">
        <v>6</v>
      </c>
      <c r="G1907" s="16">
        <v>0</v>
      </c>
      <c r="H1907" s="16">
        <v>0</v>
      </c>
    </row>
    <row r="1908" spans="1:8" x14ac:dyDescent="0.3">
      <c r="A1908" s="13" t="str">
        <f t="shared" si="29"/>
        <v>sardida012010</v>
      </c>
      <c r="B1908" s="16" t="s">
        <v>402</v>
      </c>
      <c r="C1908" s="16">
        <v>2010</v>
      </c>
      <c r="D1908" s="16" t="s">
        <v>2336</v>
      </c>
      <c r="E1908" s="16">
        <v>84</v>
      </c>
      <c r="F1908" s="16">
        <v>4</v>
      </c>
      <c r="G1908" s="16">
        <v>0</v>
      </c>
      <c r="H1908" s="16">
        <v>0</v>
      </c>
    </row>
    <row r="1909" spans="1:8" x14ac:dyDescent="0.3">
      <c r="A1909" s="13" t="str">
        <f t="shared" si="29"/>
        <v>saundjo012010</v>
      </c>
      <c r="B1909" s="16" t="s">
        <v>598</v>
      </c>
      <c r="C1909" s="16">
        <v>2010</v>
      </c>
      <c r="D1909" s="16" t="s">
        <v>2334</v>
      </c>
      <c r="E1909" s="16">
        <v>2</v>
      </c>
      <c r="F1909" s="16">
        <v>35</v>
      </c>
      <c r="G1909" s="16">
        <v>1</v>
      </c>
      <c r="H1909" s="16">
        <v>1</v>
      </c>
    </row>
    <row r="1910" spans="1:8" x14ac:dyDescent="0.3">
      <c r="A1910" s="13" t="str">
        <f t="shared" si="29"/>
        <v>saundjo012010</v>
      </c>
      <c r="B1910" s="16" t="s">
        <v>598</v>
      </c>
      <c r="C1910" s="16">
        <v>2010</v>
      </c>
      <c r="D1910" s="16" t="s">
        <v>2334</v>
      </c>
      <c r="E1910" s="16">
        <v>4</v>
      </c>
      <c r="F1910" s="16">
        <v>11</v>
      </c>
      <c r="G1910" s="16">
        <v>0</v>
      </c>
      <c r="H1910" s="16">
        <v>0</v>
      </c>
    </row>
    <row r="1911" spans="1:8" x14ac:dyDescent="0.3">
      <c r="A1911" s="13" t="str">
        <f t="shared" si="29"/>
        <v>saundmi012010</v>
      </c>
      <c r="B1911" s="16" t="s">
        <v>1180</v>
      </c>
      <c r="C1911" s="16">
        <v>2010</v>
      </c>
      <c r="D1911" s="16" t="s">
        <v>2329</v>
      </c>
    </row>
    <row r="1912" spans="1:8" x14ac:dyDescent="0.3">
      <c r="A1912" s="13" t="str">
        <f t="shared" si="29"/>
        <v>saundmi012010</v>
      </c>
      <c r="B1912" s="16" t="s">
        <v>1180</v>
      </c>
      <c r="C1912" s="16">
        <v>2010</v>
      </c>
      <c r="D1912" s="16" t="s">
        <v>2330</v>
      </c>
    </row>
    <row r="1913" spans="1:8" x14ac:dyDescent="0.3">
      <c r="A1913" s="13" t="str">
        <f t="shared" si="29"/>
        <v>saundmi012010</v>
      </c>
      <c r="B1913" s="16" t="s">
        <v>1180</v>
      </c>
      <c r="C1913" s="16">
        <v>2010</v>
      </c>
      <c r="D1913" s="16" t="s">
        <v>2331</v>
      </c>
      <c r="E1913" s="16">
        <v>197</v>
      </c>
      <c r="F1913" s="16">
        <v>8</v>
      </c>
      <c r="G1913" s="16">
        <v>4</v>
      </c>
      <c r="H1913" s="16">
        <v>4</v>
      </c>
    </row>
    <row r="1914" spans="1:8" x14ac:dyDescent="0.3">
      <c r="A1914" s="13" t="str">
        <f t="shared" si="29"/>
        <v>sborzja012010</v>
      </c>
      <c r="B1914" s="16" t="s">
        <v>1378</v>
      </c>
      <c r="C1914" s="16">
        <v>2010</v>
      </c>
      <c r="D1914" s="16" t="s">
        <v>2334</v>
      </c>
      <c r="E1914" s="16">
        <v>0</v>
      </c>
      <c r="F1914" s="16">
        <v>0</v>
      </c>
      <c r="G1914" s="16">
        <v>0</v>
      </c>
      <c r="H1914" s="16">
        <v>0</v>
      </c>
    </row>
    <row r="1915" spans="1:8" x14ac:dyDescent="0.3">
      <c r="A1915" s="13" t="str">
        <f t="shared" si="29"/>
        <v>scalebo012010</v>
      </c>
      <c r="B1915" s="16" t="s">
        <v>1181</v>
      </c>
      <c r="C1915" s="16">
        <v>2010</v>
      </c>
      <c r="D1915" s="16" t="s">
        <v>40</v>
      </c>
      <c r="E1915" s="16">
        <v>7</v>
      </c>
      <c r="F1915" s="16">
        <v>6</v>
      </c>
      <c r="G1915" s="16">
        <v>3</v>
      </c>
      <c r="H1915" s="16">
        <v>1</v>
      </c>
    </row>
    <row r="1916" spans="1:8" x14ac:dyDescent="0.3">
      <c r="A1916" s="13" t="str">
        <f t="shared" si="29"/>
        <v>scherma012010</v>
      </c>
      <c r="B1916" s="16" t="s">
        <v>1011</v>
      </c>
      <c r="C1916" s="16">
        <v>2010</v>
      </c>
      <c r="D1916" s="16" t="s">
        <v>2334</v>
      </c>
      <c r="E1916" s="16">
        <v>14</v>
      </c>
      <c r="F1916" s="16">
        <v>14</v>
      </c>
      <c r="G1916" s="16">
        <v>2</v>
      </c>
      <c r="H1916" s="16">
        <v>0</v>
      </c>
    </row>
    <row r="1917" spans="1:8" x14ac:dyDescent="0.3">
      <c r="A1917" s="13" t="str">
        <f t="shared" si="29"/>
        <v>schiena012010</v>
      </c>
      <c r="B1917" s="16" t="s">
        <v>850</v>
      </c>
      <c r="C1917" s="16">
        <v>2010</v>
      </c>
      <c r="D1917" s="16" t="s">
        <v>2331</v>
      </c>
      <c r="E1917" s="16">
        <v>118</v>
      </c>
      <c r="F1917" s="16">
        <v>7</v>
      </c>
      <c r="G1917" s="16">
        <v>1</v>
      </c>
      <c r="H1917" s="16">
        <v>1</v>
      </c>
    </row>
    <row r="1918" spans="1:8" x14ac:dyDescent="0.3">
      <c r="A1918" s="13" t="str">
        <f t="shared" si="29"/>
        <v>schiena012010</v>
      </c>
      <c r="B1918" s="16" t="s">
        <v>850</v>
      </c>
      <c r="C1918" s="16">
        <v>2010</v>
      </c>
      <c r="D1918" s="16" t="s">
        <v>2332</v>
      </c>
    </row>
    <row r="1919" spans="1:8" x14ac:dyDescent="0.3">
      <c r="A1919" s="13" t="str">
        <f t="shared" si="29"/>
        <v>schleda012010</v>
      </c>
      <c r="B1919" s="16" t="s">
        <v>1183</v>
      </c>
      <c r="C1919" s="16">
        <v>2010</v>
      </c>
      <c r="D1919" s="16" t="s">
        <v>2334</v>
      </c>
      <c r="E1919" s="16">
        <v>0</v>
      </c>
      <c r="F1919" s="16">
        <v>0</v>
      </c>
      <c r="G1919" s="16">
        <v>0</v>
      </c>
      <c r="H1919" s="16">
        <v>0</v>
      </c>
    </row>
    <row r="1920" spans="1:8" x14ac:dyDescent="0.3">
      <c r="A1920" s="13" t="str">
        <f t="shared" si="29"/>
        <v>schlibr012010</v>
      </c>
      <c r="B1920" s="16" t="s">
        <v>1379</v>
      </c>
      <c r="C1920" s="16">
        <v>2010</v>
      </c>
      <c r="D1920" s="16" t="s">
        <v>2334</v>
      </c>
      <c r="E1920" s="16">
        <v>0</v>
      </c>
      <c r="F1920" s="16">
        <v>2</v>
      </c>
      <c r="G1920" s="16">
        <v>0</v>
      </c>
      <c r="H1920" s="16">
        <v>0</v>
      </c>
    </row>
    <row r="1921" spans="1:8" x14ac:dyDescent="0.3">
      <c r="A1921" s="13" t="str">
        <f t="shared" si="29"/>
        <v>schlitr012010</v>
      </c>
      <c r="B1921" s="16" t="s">
        <v>1184</v>
      </c>
      <c r="C1921" s="16">
        <v>2010</v>
      </c>
      <c r="D1921" s="16" t="s">
        <v>2334</v>
      </c>
      <c r="E1921" s="16">
        <v>1</v>
      </c>
      <c r="F1921" s="16">
        <v>1</v>
      </c>
      <c r="G1921" s="16">
        <v>0</v>
      </c>
      <c r="H1921" s="16">
        <v>0</v>
      </c>
    </row>
    <row r="1922" spans="1:8" x14ac:dyDescent="0.3">
      <c r="A1922" s="13" t="str">
        <f t="shared" si="29"/>
        <v>schmiko012010</v>
      </c>
      <c r="B1922" s="16" t="s">
        <v>1380</v>
      </c>
      <c r="C1922" s="16">
        <v>2010</v>
      </c>
      <c r="D1922" s="16" t="s">
        <v>2336</v>
      </c>
      <c r="E1922" s="16">
        <v>12</v>
      </c>
      <c r="F1922" s="16">
        <v>0</v>
      </c>
      <c r="G1922" s="16">
        <v>0</v>
      </c>
      <c r="H1922" s="16">
        <v>0</v>
      </c>
    </row>
    <row r="1923" spans="1:8" x14ac:dyDescent="0.3">
      <c r="A1923" s="13" t="str">
        <f t="shared" ref="A1923:A1986" si="30">(B1923&amp;C1923)</f>
        <v>schnebr012010</v>
      </c>
      <c r="B1923" s="16" t="s">
        <v>194</v>
      </c>
      <c r="C1923" s="16">
        <v>2010</v>
      </c>
      <c r="D1923" s="16" t="s">
        <v>2336</v>
      </c>
      <c r="E1923" s="16">
        <v>257</v>
      </c>
      <c r="F1923" s="16">
        <v>17</v>
      </c>
      <c r="G1923" s="16">
        <v>2</v>
      </c>
      <c r="H1923" s="16">
        <v>4</v>
      </c>
    </row>
    <row r="1924" spans="1:8" x14ac:dyDescent="0.3">
      <c r="A1924" s="13" t="str">
        <f t="shared" si="30"/>
        <v>schoesc012010</v>
      </c>
      <c r="B1924" s="16" t="s">
        <v>195</v>
      </c>
      <c r="C1924" s="16">
        <v>2010</v>
      </c>
      <c r="D1924" s="16" t="s">
        <v>2334</v>
      </c>
      <c r="E1924" s="16">
        <v>2</v>
      </c>
      <c r="F1924" s="16">
        <v>1</v>
      </c>
      <c r="G1924" s="16">
        <v>0</v>
      </c>
      <c r="H1924" s="16">
        <v>0</v>
      </c>
    </row>
    <row r="1925" spans="1:8" x14ac:dyDescent="0.3">
      <c r="A1925" s="13" t="str">
        <f t="shared" si="30"/>
        <v>schumsk012010</v>
      </c>
      <c r="B1925" s="16" t="s">
        <v>599</v>
      </c>
      <c r="C1925" s="16">
        <v>2010</v>
      </c>
      <c r="D1925" s="16" t="s">
        <v>39</v>
      </c>
      <c r="E1925" s="16">
        <v>210</v>
      </c>
      <c r="F1925" s="16">
        <v>359</v>
      </c>
      <c r="G1925" s="16">
        <v>16</v>
      </c>
      <c r="H1925" s="16">
        <v>76</v>
      </c>
    </row>
    <row r="1926" spans="1:8" x14ac:dyDescent="0.3">
      <c r="A1926" s="13" t="str">
        <f t="shared" si="30"/>
        <v>schumsk012010</v>
      </c>
      <c r="B1926" s="16" t="s">
        <v>599</v>
      </c>
      <c r="C1926" s="16">
        <v>2010</v>
      </c>
      <c r="D1926" s="16" t="s">
        <v>2329</v>
      </c>
    </row>
    <row r="1927" spans="1:8" x14ac:dyDescent="0.3">
      <c r="A1927" s="13" t="str">
        <f t="shared" si="30"/>
        <v>schumsk012010</v>
      </c>
      <c r="B1927" s="16" t="s">
        <v>599</v>
      </c>
      <c r="C1927" s="16">
        <v>2010</v>
      </c>
      <c r="D1927" s="16" t="s">
        <v>2330</v>
      </c>
    </row>
    <row r="1928" spans="1:8" x14ac:dyDescent="0.3">
      <c r="A1928" s="13" t="str">
        <f t="shared" si="30"/>
        <v>schumsk012010</v>
      </c>
      <c r="B1928" s="16" t="s">
        <v>599</v>
      </c>
      <c r="C1928" s="16">
        <v>2010</v>
      </c>
      <c r="D1928" s="16" t="s">
        <v>2331</v>
      </c>
      <c r="E1928" s="16">
        <v>18</v>
      </c>
      <c r="F1928" s="16">
        <v>4</v>
      </c>
      <c r="G1928" s="16">
        <v>0</v>
      </c>
      <c r="H1928" s="16">
        <v>1</v>
      </c>
    </row>
    <row r="1929" spans="1:8" x14ac:dyDescent="0.3">
      <c r="A1929" s="13" t="str">
        <f t="shared" si="30"/>
        <v>schumsk012010</v>
      </c>
      <c r="B1929" s="16" t="s">
        <v>599</v>
      </c>
      <c r="C1929" s="16">
        <v>2010</v>
      </c>
      <c r="D1929" s="16" t="s">
        <v>2332</v>
      </c>
    </row>
    <row r="1930" spans="1:8" x14ac:dyDescent="0.3">
      <c r="A1930" s="13" t="str">
        <f t="shared" si="30"/>
        <v>scottlu012010</v>
      </c>
      <c r="B1930" s="16" t="s">
        <v>600</v>
      </c>
      <c r="C1930" s="16">
        <v>2010</v>
      </c>
      <c r="D1930" s="16" t="s">
        <v>2335</v>
      </c>
      <c r="E1930" s="16">
        <v>153</v>
      </c>
      <c r="F1930" s="16">
        <v>11</v>
      </c>
      <c r="G1930" s="16">
        <v>3</v>
      </c>
      <c r="H1930" s="16">
        <v>17</v>
      </c>
    </row>
    <row r="1931" spans="1:8" x14ac:dyDescent="0.3">
      <c r="A1931" s="13" t="str">
        <f t="shared" si="30"/>
        <v>scottlu012010</v>
      </c>
      <c r="B1931" s="16" t="s">
        <v>600</v>
      </c>
      <c r="C1931" s="16">
        <v>2010</v>
      </c>
      <c r="D1931" s="16" t="s">
        <v>2330</v>
      </c>
    </row>
    <row r="1932" spans="1:8" x14ac:dyDescent="0.3">
      <c r="A1932" s="13" t="str">
        <f t="shared" si="30"/>
        <v>scottlu012010</v>
      </c>
      <c r="B1932" s="16" t="s">
        <v>600</v>
      </c>
      <c r="C1932" s="16">
        <v>2010</v>
      </c>
      <c r="D1932" s="16" t="s">
        <v>2331</v>
      </c>
      <c r="E1932" s="16">
        <v>22</v>
      </c>
      <c r="F1932" s="16">
        <v>0</v>
      </c>
      <c r="G1932" s="16">
        <v>0</v>
      </c>
      <c r="H1932" s="16">
        <v>0</v>
      </c>
    </row>
    <row r="1933" spans="1:8" x14ac:dyDescent="0.3">
      <c r="A1933" s="13" t="str">
        <f t="shared" si="30"/>
        <v>scutama012010</v>
      </c>
      <c r="B1933" s="16" t="s">
        <v>338</v>
      </c>
      <c r="C1933" s="16">
        <v>2010</v>
      </c>
      <c r="D1933" s="16" t="s">
        <v>39</v>
      </c>
      <c r="E1933" s="16">
        <v>17</v>
      </c>
      <c r="F1933" s="16">
        <v>46</v>
      </c>
      <c r="G1933" s="16">
        <v>2</v>
      </c>
      <c r="H1933" s="16">
        <v>8</v>
      </c>
    </row>
    <row r="1934" spans="1:8" x14ac:dyDescent="0.3">
      <c r="A1934" s="13" t="str">
        <f t="shared" si="30"/>
        <v>scutama012010</v>
      </c>
      <c r="B1934" s="16" t="s">
        <v>338</v>
      </c>
      <c r="C1934" s="16">
        <v>2010</v>
      </c>
      <c r="D1934" s="16" t="s">
        <v>2333</v>
      </c>
      <c r="E1934" s="16">
        <v>152</v>
      </c>
      <c r="F1934" s="16">
        <v>344</v>
      </c>
      <c r="G1934" s="16">
        <v>18</v>
      </c>
      <c r="H1934" s="16">
        <v>57</v>
      </c>
    </row>
    <row r="1935" spans="1:8" x14ac:dyDescent="0.3">
      <c r="A1935" s="13" t="str">
        <f t="shared" si="30"/>
        <v>seddoch012010</v>
      </c>
      <c r="B1935" s="16" t="s">
        <v>851</v>
      </c>
      <c r="C1935" s="16">
        <v>2010</v>
      </c>
      <c r="D1935" s="16" t="s">
        <v>2334</v>
      </c>
      <c r="E1935" s="16">
        <v>1</v>
      </c>
      <c r="F1935" s="16">
        <v>1</v>
      </c>
      <c r="G1935" s="16">
        <v>0</v>
      </c>
      <c r="H1935" s="16">
        <v>0</v>
      </c>
    </row>
    <row r="1936" spans="1:8" x14ac:dyDescent="0.3">
      <c r="A1936" s="13" t="str">
        <f t="shared" si="30"/>
        <v>shealry012010</v>
      </c>
      <c r="B1936" s="16" t="s">
        <v>601</v>
      </c>
      <c r="C1936" s="16">
        <v>2010</v>
      </c>
      <c r="D1936" s="16" t="s">
        <v>2335</v>
      </c>
      <c r="E1936" s="16">
        <v>5</v>
      </c>
      <c r="F1936" s="16">
        <v>0</v>
      </c>
      <c r="G1936" s="16">
        <v>0</v>
      </c>
      <c r="H1936" s="16">
        <v>1</v>
      </c>
    </row>
    <row r="1937" spans="1:8" x14ac:dyDescent="0.3">
      <c r="A1937" s="13" t="str">
        <f t="shared" si="30"/>
        <v>sheetbe012010</v>
      </c>
      <c r="B1937" s="16" t="s">
        <v>276</v>
      </c>
      <c r="C1937" s="16">
        <v>2010</v>
      </c>
      <c r="D1937" s="16" t="s">
        <v>2334</v>
      </c>
      <c r="E1937" s="16">
        <v>5</v>
      </c>
      <c r="F1937" s="16">
        <v>11</v>
      </c>
      <c r="G1937" s="16">
        <v>3</v>
      </c>
      <c r="H1937" s="16">
        <v>1</v>
      </c>
    </row>
    <row r="1938" spans="1:8" x14ac:dyDescent="0.3">
      <c r="A1938" s="13" t="str">
        <f t="shared" si="30"/>
        <v>sherrge012010</v>
      </c>
      <c r="B1938" s="16" t="s">
        <v>492</v>
      </c>
      <c r="C1938" s="16">
        <v>2010</v>
      </c>
      <c r="D1938" s="16" t="s">
        <v>2334</v>
      </c>
      <c r="E1938" s="16">
        <v>0</v>
      </c>
      <c r="F1938" s="16">
        <v>4</v>
      </c>
      <c r="G1938" s="16">
        <v>0</v>
      </c>
      <c r="H1938" s="16">
        <v>0</v>
      </c>
    </row>
    <row r="1939" spans="1:8" x14ac:dyDescent="0.3">
      <c r="A1939" s="13" t="str">
        <f t="shared" si="30"/>
        <v>shielja022010</v>
      </c>
      <c r="B1939" s="16" t="s">
        <v>730</v>
      </c>
      <c r="C1939" s="16">
        <v>2010</v>
      </c>
      <c r="D1939" s="16" t="s">
        <v>2334</v>
      </c>
      <c r="E1939" s="16">
        <v>18</v>
      </c>
      <c r="F1939" s="16">
        <v>17</v>
      </c>
      <c r="G1939" s="16">
        <v>4</v>
      </c>
      <c r="H1939" s="16">
        <v>2</v>
      </c>
    </row>
    <row r="1940" spans="1:8" x14ac:dyDescent="0.3">
      <c r="A1940" s="13" t="str">
        <f t="shared" si="30"/>
        <v>shielsc012010</v>
      </c>
      <c r="B1940" s="16" t="s">
        <v>277</v>
      </c>
      <c r="C1940" s="16">
        <v>2010</v>
      </c>
      <c r="D1940" s="16" t="s">
        <v>2334</v>
      </c>
      <c r="E1940" s="16">
        <v>2</v>
      </c>
      <c r="F1940" s="16">
        <v>7</v>
      </c>
      <c r="G1940" s="16">
        <v>1</v>
      </c>
      <c r="H1940" s="16">
        <v>0</v>
      </c>
    </row>
    <row r="1941" spans="1:8" x14ac:dyDescent="0.3">
      <c r="A1941" s="13" t="str">
        <f t="shared" si="30"/>
        <v>shoppke012010</v>
      </c>
      <c r="B1941" s="16" t="s">
        <v>602</v>
      </c>
      <c r="C1941" s="16">
        <v>2010</v>
      </c>
      <c r="D1941" s="16" t="s">
        <v>2336</v>
      </c>
      <c r="E1941" s="16">
        <v>324</v>
      </c>
      <c r="F1941" s="16">
        <v>18</v>
      </c>
      <c r="G1941" s="16">
        <v>2</v>
      </c>
      <c r="H1941" s="16">
        <v>1</v>
      </c>
    </row>
    <row r="1942" spans="1:8" x14ac:dyDescent="0.3">
      <c r="A1942" s="13" t="str">
        <f t="shared" si="30"/>
        <v>silvaca012010</v>
      </c>
      <c r="B1942" s="16" t="s">
        <v>339</v>
      </c>
      <c r="C1942" s="16">
        <v>2010</v>
      </c>
      <c r="D1942" s="16" t="s">
        <v>2334</v>
      </c>
      <c r="E1942" s="16">
        <v>3</v>
      </c>
      <c r="F1942" s="16">
        <v>13</v>
      </c>
      <c r="G1942" s="16">
        <v>0</v>
      </c>
      <c r="H1942" s="16">
        <v>0</v>
      </c>
    </row>
    <row r="1943" spans="1:8" x14ac:dyDescent="0.3">
      <c r="A1943" s="13" t="str">
        <f t="shared" si="30"/>
        <v>simonal012010</v>
      </c>
      <c r="B1943" s="16" t="s">
        <v>1012</v>
      </c>
      <c r="C1943" s="16">
        <v>2010</v>
      </c>
      <c r="D1943" s="16" t="s">
        <v>2334</v>
      </c>
      <c r="E1943" s="16">
        <v>6</v>
      </c>
      <c r="F1943" s="16">
        <v>3</v>
      </c>
      <c r="G1943" s="16">
        <v>0</v>
      </c>
      <c r="H1943" s="16">
        <v>0</v>
      </c>
    </row>
    <row r="1944" spans="1:8" x14ac:dyDescent="0.3">
      <c r="A1944" s="13" t="str">
        <f t="shared" si="30"/>
        <v>sinkbbr012010</v>
      </c>
      <c r="B1944" s="16" t="s">
        <v>1381</v>
      </c>
      <c r="C1944" s="16">
        <v>2010</v>
      </c>
      <c r="D1944" s="16" t="s">
        <v>2334</v>
      </c>
      <c r="E1944" s="16">
        <v>0</v>
      </c>
      <c r="F1944" s="16">
        <v>0</v>
      </c>
      <c r="G1944" s="16">
        <v>0</v>
      </c>
      <c r="H1944" s="16">
        <v>0</v>
      </c>
    </row>
    <row r="1945" spans="1:8" x14ac:dyDescent="0.3">
      <c r="A1945" s="13" t="str">
        <f t="shared" si="30"/>
        <v>sippto012010</v>
      </c>
      <c r="B1945" s="16" t="s">
        <v>1185</v>
      </c>
      <c r="C1945" s="16">
        <v>2010</v>
      </c>
      <c r="D1945" s="16" t="s">
        <v>2334</v>
      </c>
      <c r="E1945" s="16">
        <v>1</v>
      </c>
      <c r="F1945" s="16">
        <v>10</v>
      </c>
      <c r="G1945" s="16">
        <v>0</v>
      </c>
      <c r="H1945" s="16">
        <v>0</v>
      </c>
    </row>
    <row r="1946" spans="1:8" x14ac:dyDescent="0.3">
      <c r="A1946" s="13" t="str">
        <f t="shared" si="30"/>
        <v>sizemgr012010</v>
      </c>
      <c r="B1946" s="16" t="s">
        <v>493</v>
      </c>
      <c r="C1946" s="16">
        <v>2010</v>
      </c>
      <c r="D1946" s="16" t="s">
        <v>2329</v>
      </c>
    </row>
    <row r="1947" spans="1:8" x14ac:dyDescent="0.3">
      <c r="A1947" s="13" t="str">
        <f t="shared" si="30"/>
        <v>sizemgr012010</v>
      </c>
      <c r="B1947" s="16" t="s">
        <v>493</v>
      </c>
      <c r="C1947" s="16">
        <v>2010</v>
      </c>
      <c r="D1947" s="16" t="s">
        <v>2331</v>
      </c>
      <c r="E1947" s="16">
        <v>64</v>
      </c>
      <c r="F1947" s="16">
        <v>0</v>
      </c>
      <c r="G1947" s="16">
        <v>1</v>
      </c>
      <c r="H1947" s="16">
        <v>0</v>
      </c>
    </row>
    <row r="1948" spans="1:8" x14ac:dyDescent="0.3">
      <c r="A1948" s="13" t="str">
        <f t="shared" si="30"/>
        <v>sizemsc012010</v>
      </c>
      <c r="B1948" s="16" t="s">
        <v>1382</v>
      </c>
      <c r="C1948" s="16">
        <v>2010</v>
      </c>
      <c r="D1948" s="16" t="s">
        <v>39</v>
      </c>
      <c r="E1948" s="16">
        <v>59</v>
      </c>
      <c r="F1948" s="16">
        <v>90</v>
      </c>
      <c r="G1948" s="16">
        <v>7</v>
      </c>
      <c r="H1948" s="16">
        <v>24</v>
      </c>
    </row>
    <row r="1949" spans="1:8" x14ac:dyDescent="0.3">
      <c r="A1949" s="13" t="str">
        <f t="shared" si="30"/>
        <v>sizemsc012010</v>
      </c>
      <c r="B1949" s="16" t="s">
        <v>1382</v>
      </c>
      <c r="C1949" s="16">
        <v>2010</v>
      </c>
      <c r="D1949" s="16" t="s">
        <v>40</v>
      </c>
      <c r="E1949" s="16">
        <v>7</v>
      </c>
      <c r="F1949" s="16">
        <v>7</v>
      </c>
      <c r="G1949" s="16">
        <v>1</v>
      </c>
      <c r="H1949" s="16">
        <v>1</v>
      </c>
    </row>
    <row r="1950" spans="1:8" x14ac:dyDescent="0.3">
      <c r="A1950" s="13" t="str">
        <f t="shared" si="30"/>
        <v>slamaan012010</v>
      </c>
      <c r="B1950" s="16" t="s">
        <v>1383</v>
      </c>
      <c r="C1950" s="16">
        <v>2010</v>
      </c>
      <c r="D1950" s="16" t="s">
        <v>2334</v>
      </c>
      <c r="E1950" s="16">
        <v>0</v>
      </c>
      <c r="F1950" s="16">
        <v>0</v>
      </c>
      <c r="G1950" s="16">
        <v>0</v>
      </c>
      <c r="H1950" s="16">
        <v>0</v>
      </c>
    </row>
    <row r="1951" spans="1:8" x14ac:dyDescent="0.3">
      <c r="A1951" s="13" t="str">
        <f t="shared" si="30"/>
        <v>slatedo012010</v>
      </c>
      <c r="B1951" s="16" t="s">
        <v>731</v>
      </c>
      <c r="C1951" s="16">
        <v>2010</v>
      </c>
      <c r="D1951" s="16" t="s">
        <v>2334</v>
      </c>
      <c r="E1951" s="16">
        <v>0</v>
      </c>
      <c r="F1951" s="16">
        <v>4</v>
      </c>
      <c r="G1951" s="16">
        <v>1</v>
      </c>
      <c r="H1951" s="16">
        <v>0</v>
      </c>
    </row>
    <row r="1952" spans="1:8" x14ac:dyDescent="0.3">
      <c r="A1952" s="13" t="str">
        <f t="shared" si="30"/>
        <v>sloweke012010</v>
      </c>
      <c r="B1952" s="16" t="s">
        <v>852</v>
      </c>
      <c r="C1952" s="16">
        <v>2010</v>
      </c>
      <c r="D1952" s="16" t="s">
        <v>2334</v>
      </c>
      <c r="E1952" s="16">
        <v>11</v>
      </c>
      <c r="F1952" s="16">
        <v>12</v>
      </c>
      <c r="G1952" s="16">
        <v>2</v>
      </c>
      <c r="H1952" s="16">
        <v>0</v>
      </c>
    </row>
    <row r="1953" spans="1:8" x14ac:dyDescent="0.3">
      <c r="A1953" s="13" t="str">
        <f t="shared" si="30"/>
        <v>smithch072010</v>
      </c>
      <c r="B1953" s="16" t="s">
        <v>1013</v>
      </c>
      <c r="C1953" s="16">
        <v>2010</v>
      </c>
      <c r="D1953" s="16" t="s">
        <v>2334</v>
      </c>
      <c r="E1953" s="16">
        <v>0</v>
      </c>
      <c r="F1953" s="16">
        <v>0</v>
      </c>
      <c r="G1953" s="16">
        <v>0</v>
      </c>
      <c r="H1953" s="16">
        <v>0</v>
      </c>
    </row>
    <row r="1954" spans="1:8" x14ac:dyDescent="0.3">
      <c r="A1954" s="13" t="str">
        <f t="shared" si="30"/>
        <v>smithgr022010</v>
      </c>
      <c r="B1954" s="16" t="s">
        <v>1014</v>
      </c>
      <c r="C1954" s="16">
        <v>2010</v>
      </c>
      <c r="D1954" s="16" t="s">
        <v>2334</v>
      </c>
      <c r="E1954" s="16">
        <v>1</v>
      </c>
      <c r="F1954" s="16">
        <v>5</v>
      </c>
      <c r="G1954" s="16">
        <v>0</v>
      </c>
      <c r="H1954" s="16">
        <v>0</v>
      </c>
    </row>
    <row r="1955" spans="1:8" x14ac:dyDescent="0.3">
      <c r="A1955" s="13" t="str">
        <f t="shared" si="30"/>
        <v>smithjo052010</v>
      </c>
      <c r="B1955" s="16" t="s">
        <v>853</v>
      </c>
      <c r="C1955" s="16">
        <v>2010</v>
      </c>
      <c r="D1955" s="16" t="s">
        <v>2334</v>
      </c>
      <c r="E1955" s="16">
        <v>1</v>
      </c>
      <c r="F1955" s="16">
        <v>8</v>
      </c>
      <c r="G1955" s="16">
        <v>0</v>
      </c>
      <c r="H1955" s="16">
        <v>2</v>
      </c>
    </row>
    <row r="1956" spans="1:8" x14ac:dyDescent="0.3">
      <c r="A1956" s="13" t="str">
        <f t="shared" si="30"/>
        <v>smithjo062010</v>
      </c>
      <c r="B1956" s="16" t="s">
        <v>1384</v>
      </c>
      <c r="C1956" s="16">
        <v>2010</v>
      </c>
      <c r="D1956" s="16" t="s">
        <v>2334</v>
      </c>
      <c r="E1956" s="16">
        <v>1</v>
      </c>
      <c r="F1956" s="16">
        <v>1</v>
      </c>
      <c r="G1956" s="16">
        <v>0</v>
      </c>
      <c r="H1956" s="16">
        <v>0</v>
      </c>
    </row>
    <row r="1957" spans="1:8" x14ac:dyDescent="0.3">
      <c r="A1957" s="13" t="str">
        <f t="shared" si="30"/>
        <v>smithse012010</v>
      </c>
      <c r="B1957" s="16" t="s">
        <v>854</v>
      </c>
      <c r="C1957" s="16">
        <v>2010</v>
      </c>
      <c r="D1957" s="16" t="s">
        <v>2330</v>
      </c>
    </row>
    <row r="1958" spans="1:8" x14ac:dyDescent="0.3">
      <c r="A1958" s="13" t="str">
        <f t="shared" si="30"/>
        <v>smithse012010</v>
      </c>
      <c r="B1958" s="16" t="s">
        <v>854</v>
      </c>
      <c r="C1958" s="16">
        <v>2010</v>
      </c>
      <c r="D1958" s="16" t="s">
        <v>2331</v>
      </c>
      <c r="E1958" s="16">
        <v>155</v>
      </c>
      <c r="F1958" s="16">
        <v>4</v>
      </c>
      <c r="G1958" s="16">
        <v>3</v>
      </c>
      <c r="H1958" s="16">
        <v>2</v>
      </c>
    </row>
    <row r="1959" spans="1:8" x14ac:dyDescent="0.3">
      <c r="A1959" s="13" t="str">
        <f t="shared" si="30"/>
        <v>smithse012010</v>
      </c>
      <c r="B1959" s="16" t="s">
        <v>854</v>
      </c>
      <c r="C1959" s="16">
        <v>2010</v>
      </c>
      <c r="D1959" s="16" t="s">
        <v>2332</v>
      </c>
    </row>
    <row r="1960" spans="1:8" x14ac:dyDescent="0.3">
      <c r="A1960" s="13" t="str">
        <f t="shared" si="30"/>
        <v>smoakju012010</v>
      </c>
      <c r="B1960" s="16" t="s">
        <v>1385</v>
      </c>
      <c r="C1960" s="16">
        <v>2010</v>
      </c>
      <c r="D1960" s="16" t="s">
        <v>2335</v>
      </c>
      <c r="E1960" s="16">
        <v>545</v>
      </c>
      <c r="F1960" s="16">
        <v>35</v>
      </c>
      <c r="G1960" s="16">
        <v>4</v>
      </c>
      <c r="H1960" s="16">
        <v>53</v>
      </c>
    </row>
    <row r="1961" spans="1:8" x14ac:dyDescent="0.3">
      <c r="A1961" s="13" t="str">
        <f t="shared" si="30"/>
        <v>smoakju012010</v>
      </c>
      <c r="B1961" s="16" t="s">
        <v>1385</v>
      </c>
      <c r="C1961" s="16">
        <v>2010</v>
      </c>
      <c r="D1961" s="16" t="s">
        <v>2335</v>
      </c>
      <c r="E1961" s="16">
        <v>233</v>
      </c>
      <c r="F1961" s="16">
        <v>15</v>
      </c>
      <c r="G1961" s="16">
        <v>1</v>
      </c>
      <c r="H1961" s="16">
        <v>18</v>
      </c>
    </row>
    <row r="1962" spans="1:8" x14ac:dyDescent="0.3">
      <c r="A1962" s="13" t="str">
        <f t="shared" si="30"/>
        <v>snellia012010</v>
      </c>
      <c r="B1962" s="16" t="s">
        <v>494</v>
      </c>
      <c r="C1962" s="16">
        <v>2010</v>
      </c>
      <c r="D1962" s="16" t="s">
        <v>2334</v>
      </c>
      <c r="E1962" s="16">
        <v>6</v>
      </c>
      <c r="F1962" s="16">
        <v>6</v>
      </c>
      <c r="G1962" s="16">
        <v>0</v>
      </c>
      <c r="H1962" s="16">
        <v>1</v>
      </c>
    </row>
    <row r="1963" spans="1:8" x14ac:dyDescent="0.3">
      <c r="A1963" s="13" t="str">
        <f t="shared" si="30"/>
        <v>snidetr012010</v>
      </c>
      <c r="B1963" s="16" t="s">
        <v>1015</v>
      </c>
      <c r="C1963" s="16">
        <v>2010</v>
      </c>
      <c r="D1963" s="16" t="s">
        <v>2330</v>
      </c>
    </row>
    <row r="1964" spans="1:8" x14ac:dyDescent="0.3">
      <c r="A1964" s="13" t="str">
        <f t="shared" si="30"/>
        <v>snidetr012010</v>
      </c>
      <c r="B1964" s="16" t="s">
        <v>1015</v>
      </c>
      <c r="C1964" s="16">
        <v>2010</v>
      </c>
      <c r="D1964" s="16" t="s">
        <v>2331</v>
      </c>
      <c r="E1964" s="16">
        <v>135</v>
      </c>
      <c r="F1964" s="16">
        <v>3</v>
      </c>
      <c r="G1964" s="16">
        <v>3</v>
      </c>
      <c r="H1964" s="16">
        <v>0</v>
      </c>
    </row>
    <row r="1965" spans="1:8" x14ac:dyDescent="0.3">
      <c r="A1965" s="13" t="str">
        <f t="shared" si="30"/>
        <v>snidetr012010</v>
      </c>
      <c r="B1965" s="16" t="s">
        <v>1015</v>
      </c>
      <c r="C1965" s="16">
        <v>2010</v>
      </c>
      <c r="D1965" s="16" t="s">
        <v>2332</v>
      </c>
    </row>
    <row r="1966" spans="1:8" x14ac:dyDescent="0.3">
      <c r="A1966" s="13" t="str">
        <f t="shared" si="30"/>
        <v>snydebr022010</v>
      </c>
      <c r="B1966" s="16" t="s">
        <v>1386</v>
      </c>
      <c r="C1966" s="16">
        <v>2010</v>
      </c>
      <c r="D1966" s="16" t="s">
        <v>2330</v>
      </c>
    </row>
    <row r="1967" spans="1:8" x14ac:dyDescent="0.3">
      <c r="A1967" s="13" t="str">
        <f t="shared" si="30"/>
        <v>snydebr022010</v>
      </c>
      <c r="B1967" s="16" t="s">
        <v>1386</v>
      </c>
      <c r="C1967" s="16">
        <v>2010</v>
      </c>
      <c r="D1967" s="16" t="s">
        <v>2331</v>
      </c>
      <c r="E1967" s="16">
        <v>12</v>
      </c>
      <c r="F1967" s="16">
        <v>0</v>
      </c>
      <c r="G1967" s="16">
        <v>0</v>
      </c>
      <c r="H1967" s="16">
        <v>0</v>
      </c>
    </row>
    <row r="1968" spans="1:8" x14ac:dyDescent="0.3">
      <c r="A1968" s="13" t="str">
        <f t="shared" si="30"/>
        <v>snydebr022010</v>
      </c>
      <c r="B1968" s="16" t="s">
        <v>1386</v>
      </c>
      <c r="C1968" s="16">
        <v>2010</v>
      </c>
      <c r="D1968" s="16" t="s">
        <v>2332</v>
      </c>
    </row>
    <row r="1969" spans="1:8" x14ac:dyDescent="0.3">
      <c r="A1969" s="13" t="str">
        <f t="shared" si="30"/>
        <v>snydebr032010</v>
      </c>
      <c r="B1969" s="16" t="s">
        <v>1387</v>
      </c>
      <c r="C1969" s="16">
        <v>2010</v>
      </c>
      <c r="D1969" s="16" t="s">
        <v>2335</v>
      </c>
      <c r="E1969" s="16">
        <v>44</v>
      </c>
      <c r="F1969" s="16">
        <v>2</v>
      </c>
      <c r="G1969" s="16">
        <v>2</v>
      </c>
      <c r="H1969" s="16">
        <v>2</v>
      </c>
    </row>
    <row r="1970" spans="1:8" x14ac:dyDescent="0.3">
      <c r="A1970" s="13" t="str">
        <f t="shared" si="30"/>
        <v>snydech022010</v>
      </c>
      <c r="B1970" s="16" t="s">
        <v>495</v>
      </c>
      <c r="C1970" s="16">
        <v>2010</v>
      </c>
      <c r="D1970" s="16" t="s">
        <v>2336</v>
      </c>
      <c r="E1970" s="16">
        <v>411</v>
      </c>
      <c r="F1970" s="16">
        <v>32</v>
      </c>
      <c r="G1970" s="16">
        <v>1</v>
      </c>
      <c r="H1970" s="16">
        <v>1</v>
      </c>
    </row>
    <row r="1971" spans="1:8" x14ac:dyDescent="0.3">
      <c r="A1971" s="13" t="str">
        <f t="shared" si="30"/>
        <v>snydech022010</v>
      </c>
      <c r="B1971" s="16" t="s">
        <v>495</v>
      </c>
      <c r="C1971" s="16">
        <v>2010</v>
      </c>
      <c r="D1971" s="16" t="s">
        <v>2336</v>
      </c>
      <c r="E1971" s="16">
        <v>268</v>
      </c>
      <c r="F1971" s="16">
        <v>26</v>
      </c>
      <c r="G1971" s="16">
        <v>3</v>
      </c>
      <c r="H1971" s="16">
        <v>1</v>
      </c>
    </row>
    <row r="1972" spans="1:8" x14ac:dyDescent="0.3">
      <c r="A1972" s="13" t="str">
        <f t="shared" si="30"/>
        <v>sogarer012010</v>
      </c>
      <c r="B1972" s="16" t="s">
        <v>1388</v>
      </c>
      <c r="C1972" s="16">
        <v>2010</v>
      </c>
      <c r="D1972" s="16" t="s">
        <v>39</v>
      </c>
      <c r="E1972" s="16">
        <v>4</v>
      </c>
      <c r="F1972" s="16">
        <v>5</v>
      </c>
      <c r="G1972" s="16">
        <v>0</v>
      </c>
      <c r="H1972" s="16">
        <v>4</v>
      </c>
    </row>
    <row r="1973" spans="1:8" x14ac:dyDescent="0.3">
      <c r="A1973" s="13" t="str">
        <f t="shared" si="30"/>
        <v>sonnaan012010</v>
      </c>
      <c r="B1973" s="16" t="s">
        <v>855</v>
      </c>
      <c r="C1973" s="16">
        <v>2010</v>
      </c>
      <c r="D1973" s="16" t="s">
        <v>2334</v>
      </c>
      <c r="E1973" s="16">
        <v>9</v>
      </c>
      <c r="F1973" s="16">
        <v>7</v>
      </c>
      <c r="G1973" s="16">
        <v>0</v>
      </c>
      <c r="H1973" s="16">
        <v>0</v>
      </c>
    </row>
    <row r="1974" spans="1:8" x14ac:dyDescent="0.3">
      <c r="A1974" s="13" t="str">
        <f t="shared" si="30"/>
        <v>soriaal012010</v>
      </c>
      <c r="B1974" s="16" t="s">
        <v>196</v>
      </c>
      <c r="C1974" s="16">
        <v>2010</v>
      </c>
      <c r="D1974" s="16" t="s">
        <v>2330</v>
      </c>
    </row>
    <row r="1975" spans="1:8" x14ac:dyDescent="0.3">
      <c r="A1975" s="13" t="str">
        <f t="shared" si="30"/>
        <v>soriaal012010</v>
      </c>
      <c r="B1975" s="16" t="s">
        <v>196</v>
      </c>
      <c r="C1975" s="16">
        <v>2010</v>
      </c>
      <c r="D1975" s="16" t="s">
        <v>2331</v>
      </c>
      <c r="E1975" s="16">
        <v>204</v>
      </c>
      <c r="F1975" s="16">
        <v>6</v>
      </c>
      <c r="G1975" s="16">
        <v>7</v>
      </c>
      <c r="H1975" s="16">
        <v>0</v>
      </c>
    </row>
    <row r="1976" spans="1:8" x14ac:dyDescent="0.3">
      <c r="A1976" s="13" t="str">
        <f t="shared" si="30"/>
        <v>soriajo012010</v>
      </c>
      <c r="B1976" s="16" t="s">
        <v>856</v>
      </c>
      <c r="C1976" s="16">
        <v>2010</v>
      </c>
      <c r="D1976" s="16" t="s">
        <v>2334</v>
      </c>
      <c r="E1976" s="16">
        <v>9</v>
      </c>
      <c r="F1976" s="16">
        <v>10</v>
      </c>
      <c r="G1976" s="16">
        <v>0</v>
      </c>
      <c r="H1976" s="16">
        <v>1</v>
      </c>
    </row>
    <row r="1977" spans="1:8" x14ac:dyDescent="0.3">
      <c r="A1977" s="13" t="str">
        <f t="shared" si="30"/>
        <v>soriara012010</v>
      </c>
      <c r="B1977" s="16" t="s">
        <v>340</v>
      </c>
      <c r="C1977" s="16">
        <v>2010</v>
      </c>
      <c r="D1977" s="16" t="s">
        <v>2334</v>
      </c>
      <c r="E1977" s="16">
        <v>3</v>
      </c>
      <c r="F1977" s="16">
        <v>0</v>
      </c>
      <c r="G1977" s="16">
        <v>1</v>
      </c>
      <c r="H1977" s="16">
        <v>0</v>
      </c>
    </row>
    <row r="1978" spans="1:8" x14ac:dyDescent="0.3">
      <c r="A1978" s="13" t="str">
        <f t="shared" si="30"/>
        <v>sosajo022010</v>
      </c>
      <c r="B1978" s="16" t="s">
        <v>341</v>
      </c>
      <c r="C1978" s="16">
        <v>2010</v>
      </c>
      <c r="D1978" s="16" t="s">
        <v>2334</v>
      </c>
      <c r="E1978" s="16">
        <v>0</v>
      </c>
      <c r="F1978" s="16">
        <v>2</v>
      </c>
      <c r="G1978" s="16">
        <v>0</v>
      </c>
      <c r="H1978" s="16">
        <v>0</v>
      </c>
    </row>
    <row r="1979" spans="1:8" x14ac:dyDescent="0.3">
      <c r="A1979" s="13" t="str">
        <f t="shared" si="30"/>
        <v>sotoge012010</v>
      </c>
      <c r="B1979" s="16" t="s">
        <v>603</v>
      </c>
      <c r="C1979" s="16">
        <v>2010</v>
      </c>
      <c r="D1979" s="16" t="s">
        <v>2336</v>
      </c>
      <c r="E1979" s="16">
        <v>762</v>
      </c>
      <c r="F1979" s="16">
        <v>45</v>
      </c>
      <c r="G1979" s="16">
        <v>4</v>
      </c>
      <c r="H1979" s="16">
        <v>7</v>
      </c>
    </row>
    <row r="1980" spans="1:8" x14ac:dyDescent="0.3">
      <c r="A1980" s="13" t="str">
        <f t="shared" si="30"/>
        <v>spande012010</v>
      </c>
      <c r="B1980" s="16" t="s">
        <v>1016</v>
      </c>
      <c r="C1980" s="16">
        <v>2010</v>
      </c>
      <c r="D1980" s="16" t="s">
        <v>2329</v>
      </c>
    </row>
    <row r="1981" spans="1:8" x14ac:dyDescent="0.3">
      <c r="A1981" s="13" t="str">
        <f t="shared" si="30"/>
        <v>spande012010</v>
      </c>
      <c r="B1981" s="16" t="s">
        <v>1016</v>
      </c>
      <c r="C1981" s="16">
        <v>2010</v>
      </c>
      <c r="D1981" s="16" t="s">
        <v>2331</v>
      </c>
      <c r="E1981" s="16">
        <v>407</v>
      </c>
      <c r="F1981" s="16">
        <v>5</v>
      </c>
      <c r="G1981" s="16">
        <v>4</v>
      </c>
      <c r="H1981" s="16">
        <v>3</v>
      </c>
    </row>
    <row r="1982" spans="1:8" x14ac:dyDescent="0.3">
      <c r="A1982" s="13" t="str">
        <f t="shared" si="30"/>
        <v>spilbry012010</v>
      </c>
      <c r="B1982" s="16" t="s">
        <v>604</v>
      </c>
      <c r="C1982" s="16">
        <v>2010</v>
      </c>
      <c r="D1982" s="16" t="s">
        <v>2329</v>
      </c>
    </row>
    <row r="1983" spans="1:8" x14ac:dyDescent="0.3">
      <c r="A1983" s="13" t="str">
        <f t="shared" si="30"/>
        <v>spilbry012010</v>
      </c>
      <c r="B1983" s="16" t="s">
        <v>604</v>
      </c>
      <c r="C1983" s="16">
        <v>2010</v>
      </c>
      <c r="D1983" s="16" t="s">
        <v>2330</v>
      </c>
    </row>
    <row r="1984" spans="1:8" x14ac:dyDescent="0.3">
      <c r="A1984" s="13" t="str">
        <f t="shared" si="30"/>
        <v>spilbry012010</v>
      </c>
      <c r="B1984" s="16" t="s">
        <v>604</v>
      </c>
      <c r="C1984" s="16">
        <v>2010</v>
      </c>
      <c r="D1984" s="16" t="s">
        <v>2331</v>
      </c>
      <c r="E1984" s="16">
        <v>131</v>
      </c>
      <c r="F1984" s="16">
        <v>2</v>
      </c>
      <c r="G1984" s="16">
        <v>5</v>
      </c>
      <c r="H1984" s="16">
        <v>1</v>
      </c>
    </row>
    <row r="1985" spans="1:8" x14ac:dyDescent="0.3">
      <c r="A1985" s="13" t="str">
        <f t="shared" si="30"/>
        <v>spilbry012010</v>
      </c>
      <c r="B1985" s="16" t="s">
        <v>604</v>
      </c>
      <c r="C1985" s="16">
        <v>2010</v>
      </c>
      <c r="D1985" s="16" t="s">
        <v>2332</v>
      </c>
    </row>
    <row r="1986" spans="1:8" x14ac:dyDescent="0.3">
      <c r="A1986" s="13" t="str">
        <f t="shared" si="30"/>
        <v>sprinru012010</v>
      </c>
      <c r="B1986" s="16" t="s">
        <v>197</v>
      </c>
      <c r="C1986" s="16">
        <v>2010</v>
      </c>
      <c r="D1986" s="16" t="s">
        <v>2334</v>
      </c>
      <c r="E1986" s="16">
        <v>0</v>
      </c>
      <c r="F1986" s="16">
        <v>0</v>
      </c>
      <c r="G1986" s="16">
        <v>0</v>
      </c>
      <c r="H1986" s="16">
        <v>0</v>
      </c>
    </row>
    <row r="1987" spans="1:8" x14ac:dyDescent="0.3">
      <c r="A1987" s="13" t="str">
        <f t="shared" ref="A1987:A2050" si="31">(B1987&amp;C1987)</f>
        <v>stairma012010</v>
      </c>
      <c r="B1987" s="16" t="s">
        <v>198</v>
      </c>
      <c r="C1987" s="16">
        <v>2010</v>
      </c>
      <c r="D1987" s="16" t="s">
        <v>2335</v>
      </c>
      <c r="E1987" s="16">
        <v>12</v>
      </c>
      <c r="F1987" s="16">
        <v>1</v>
      </c>
      <c r="G1987" s="16">
        <v>0</v>
      </c>
      <c r="H1987" s="16">
        <v>1</v>
      </c>
    </row>
    <row r="1988" spans="1:8" x14ac:dyDescent="0.3">
      <c r="A1988" s="13" t="str">
        <f t="shared" si="31"/>
        <v>stairma012010</v>
      </c>
      <c r="B1988" s="16" t="s">
        <v>198</v>
      </c>
      <c r="C1988" s="16">
        <v>2010</v>
      </c>
      <c r="D1988" s="16" t="s">
        <v>2330</v>
      </c>
    </row>
    <row r="1989" spans="1:8" x14ac:dyDescent="0.3">
      <c r="A1989" s="13" t="str">
        <f t="shared" si="31"/>
        <v>stairma012010</v>
      </c>
      <c r="B1989" s="16" t="s">
        <v>198</v>
      </c>
      <c r="C1989" s="16">
        <v>2010</v>
      </c>
      <c r="D1989" s="16" t="s">
        <v>2331</v>
      </c>
      <c r="E1989" s="16">
        <v>13</v>
      </c>
      <c r="F1989" s="16">
        <v>0</v>
      </c>
      <c r="G1989" s="16">
        <v>0</v>
      </c>
      <c r="H1989" s="16">
        <v>0</v>
      </c>
    </row>
    <row r="1990" spans="1:8" x14ac:dyDescent="0.3">
      <c r="A1990" s="13" t="str">
        <f t="shared" si="31"/>
        <v>stairma012010</v>
      </c>
      <c r="B1990" s="16" t="s">
        <v>198</v>
      </c>
      <c r="C1990" s="16">
        <v>2010</v>
      </c>
      <c r="D1990" s="16" t="s">
        <v>2332</v>
      </c>
    </row>
    <row r="1991" spans="1:8" x14ac:dyDescent="0.3">
      <c r="A1991" s="13" t="str">
        <f t="shared" si="31"/>
        <v>stammcr012010</v>
      </c>
      <c r="B1991" s="16" t="s">
        <v>1186</v>
      </c>
      <c r="C1991" s="16">
        <v>2010</v>
      </c>
      <c r="D1991" s="16" t="s">
        <v>2334</v>
      </c>
      <c r="E1991" s="16">
        <v>9</v>
      </c>
      <c r="F1991" s="16">
        <v>19</v>
      </c>
      <c r="G1991" s="16">
        <v>4</v>
      </c>
      <c r="H1991" s="16">
        <v>4</v>
      </c>
    </row>
    <row r="1992" spans="1:8" x14ac:dyDescent="0.3">
      <c r="A1992" s="13" t="str">
        <f t="shared" si="31"/>
        <v>stangda012010</v>
      </c>
      <c r="B1992" s="16" t="s">
        <v>1389</v>
      </c>
      <c r="C1992" s="16">
        <v>2010</v>
      </c>
      <c r="D1992" s="16" t="s">
        <v>2334</v>
      </c>
      <c r="E1992" s="16">
        <v>0</v>
      </c>
      <c r="F1992" s="16">
        <v>1</v>
      </c>
      <c r="G1992" s="16">
        <v>0</v>
      </c>
      <c r="H1992" s="16">
        <v>0</v>
      </c>
    </row>
    <row r="1993" spans="1:8" x14ac:dyDescent="0.3">
      <c r="A1993" s="13" t="str">
        <f t="shared" si="31"/>
        <v>stantmi032010</v>
      </c>
      <c r="B1993" s="16" t="s">
        <v>1390</v>
      </c>
      <c r="C1993" s="16">
        <v>2010</v>
      </c>
      <c r="D1993" s="16" t="s">
        <v>2331</v>
      </c>
      <c r="E1993" s="16">
        <v>219</v>
      </c>
      <c r="F1993" s="16">
        <v>10</v>
      </c>
      <c r="G1993" s="16">
        <v>4</v>
      </c>
      <c r="H1993" s="16">
        <v>1</v>
      </c>
    </row>
    <row r="1994" spans="1:8" x14ac:dyDescent="0.3">
      <c r="A1994" s="13" t="str">
        <f t="shared" si="31"/>
        <v>stantmi032010</v>
      </c>
      <c r="B1994" s="16" t="s">
        <v>1390</v>
      </c>
      <c r="C1994" s="16">
        <v>2010</v>
      </c>
      <c r="D1994" s="16" t="s">
        <v>2332</v>
      </c>
    </row>
    <row r="1995" spans="1:8" x14ac:dyDescent="0.3">
      <c r="A1995" s="13" t="str">
        <f t="shared" si="31"/>
        <v>staufti012010</v>
      </c>
      <c r="B1995" s="16" t="s">
        <v>605</v>
      </c>
      <c r="C1995" s="16">
        <v>2010</v>
      </c>
      <c r="D1995" s="16" t="s">
        <v>2334</v>
      </c>
      <c r="E1995" s="16">
        <v>2</v>
      </c>
      <c r="F1995" s="16">
        <v>10</v>
      </c>
      <c r="G1995" s="16">
        <v>0</v>
      </c>
      <c r="H1995" s="16">
        <v>0</v>
      </c>
    </row>
    <row r="1996" spans="1:8" x14ac:dyDescent="0.3">
      <c r="A1996" s="13" t="str">
        <f t="shared" si="31"/>
        <v>stavini012010</v>
      </c>
      <c r="B1996" s="16" t="s">
        <v>1017</v>
      </c>
      <c r="C1996" s="16">
        <v>2010</v>
      </c>
      <c r="D1996" s="16" t="s">
        <v>2335</v>
      </c>
      <c r="E1996" s="16">
        <v>3</v>
      </c>
      <c r="F1996" s="16">
        <v>1</v>
      </c>
      <c r="G1996" s="16">
        <v>0</v>
      </c>
      <c r="H1996" s="16">
        <v>1</v>
      </c>
    </row>
    <row r="1997" spans="1:8" x14ac:dyDescent="0.3">
      <c r="A1997" s="13" t="str">
        <f t="shared" si="31"/>
        <v>stavini012010</v>
      </c>
      <c r="B1997" s="16" t="s">
        <v>1017</v>
      </c>
      <c r="C1997" s="16">
        <v>2010</v>
      </c>
      <c r="D1997" s="16" t="s">
        <v>2336</v>
      </c>
      <c r="E1997" s="16">
        <v>1</v>
      </c>
      <c r="F1997" s="16">
        <v>0</v>
      </c>
      <c r="G1997" s="16">
        <v>0</v>
      </c>
      <c r="H1997" s="16">
        <v>0</v>
      </c>
    </row>
    <row r="1998" spans="1:8" x14ac:dyDescent="0.3">
      <c r="A1998" s="13" t="str">
        <f t="shared" si="31"/>
        <v>stavini012010</v>
      </c>
      <c r="B1998" s="16" t="s">
        <v>1017</v>
      </c>
      <c r="C1998" s="16">
        <v>2010</v>
      </c>
      <c r="D1998" s="16" t="s">
        <v>2330</v>
      </c>
    </row>
    <row r="1999" spans="1:8" x14ac:dyDescent="0.3">
      <c r="A1999" s="13" t="str">
        <f t="shared" si="31"/>
        <v>stavini012010</v>
      </c>
      <c r="B1999" s="16" t="s">
        <v>1017</v>
      </c>
      <c r="C1999" s="16">
        <v>2010</v>
      </c>
      <c r="D1999" s="16" t="s">
        <v>2331</v>
      </c>
      <c r="E1999" s="16">
        <v>26</v>
      </c>
      <c r="F1999" s="16">
        <v>1</v>
      </c>
      <c r="G1999" s="16">
        <v>0</v>
      </c>
      <c r="H1999" s="16">
        <v>0</v>
      </c>
    </row>
    <row r="2000" spans="1:8" x14ac:dyDescent="0.3">
      <c r="A2000" s="13" t="str">
        <f t="shared" si="31"/>
        <v>stavini012010</v>
      </c>
      <c r="B2000" s="16" t="s">
        <v>1017</v>
      </c>
      <c r="C2000" s="16">
        <v>2010</v>
      </c>
      <c r="D2000" s="16" t="s">
        <v>2332</v>
      </c>
    </row>
    <row r="2001" spans="1:8" x14ac:dyDescent="0.3">
      <c r="A2001" s="13" t="str">
        <f t="shared" si="31"/>
        <v>sternad012010</v>
      </c>
      <c r="B2001" s="16" t="s">
        <v>606</v>
      </c>
      <c r="C2001" s="16">
        <v>2010</v>
      </c>
      <c r="D2001" s="16" t="s">
        <v>2329</v>
      </c>
    </row>
    <row r="2002" spans="1:8" x14ac:dyDescent="0.3">
      <c r="A2002" s="13" t="str">
        <f t="shared" si="31"/>
        <v>sternad012010</v>
      </c>
      <c r="B2002" s="16" t="s">
        <v>606</v>
      </c>
      <c r="C2002" s="16">
        <v>2010</v>
      </c>
      <c r="D2002" s="16" t="s">
        <v>2331</v>
      </c>
      <c r="E2002" s="16">
        <v>3</v>
      </c>
      <c r="F2002" s="16">
        <v>0</v>
      </c>
      <c r="G2002" s="16">
        <v>0</v>
      </c>
      <c r="H2002" s="16">
        <v>0</v>
      </c>
    </row>
    <row r="2003" spans="1:8" x14ac:dyDescent="0.3">
      <c r="A2003" s="13" t="str">
        <f t="shared" si="31"/>
        <v>sternad012010</v>
      </c>
      <c r="B2003" s="16" t="s">
        <v>606</v>
      </c>
      <c r="C2003" s="16">
        <v>2010</v>
      </c>
      <c r="D2003" s="16" t="s">
        <v>2332</v>
      </c>
    </row>
    <row r="2004" spans="1:8" x14ac:dyDescent="0.3">
      <c r="A2004" s="13" t="str">
        <f t="shared" si="31"/>
        <v>stettmi012010</v>
      </c>
      <c r="B2004" s="16" t="s">
        <v>857</v>
      </c>
      <c r="C2004" s="16">
        <v>2010</v>
      </c>
      <c r="D2004" s="16" t="s">
        <v>2334</v>
      </c>
      <c r="E2004" s="16">
        <v>0</v>
      </c>
      <c r="F2004" s="16">
        <v>0</v>
      </c>
      <c r="G2004" s="16">
        <v>0</v>
      </c>
      <c r="H2004" s="16">
        <v>0</v>
      </c>
    </row>
    <row r="2005" spans="1:8" x14ac:dyDescent="0.3">
      <c r="A2005" s="13" t="str">
        <f t="shared" si="31"/>
        <v>steveje012010</v>
      </c>
      <c r="B2005" s="16" t="s">
        <v>1187</v>
      </c>
      <c r="C2005" s="16">
        <v>2010</v>
      </c>
      <c r="D2005" s="16" t="s">
        <v>2334</v>
      </c>
      <c r="E2005" s="16">
        <v>1</v>
      </c>
      <c r="F2005" s="16">
        <v>0</v>
      </c>
      <c r="G2005" s="16">
        <v>0</v>
      </c>
      <c r="H2005" s="16">
        <v>0</v>
      </c>
    </row>
    <row r="2006" spans="1:8" x14ac:dyDescent="0.3">
      <c r="A2006" s="13" t="str">
        <f t="shared" si="31"/>
        <v>stewach012010</v>
      </c>
      <c r="B2006" s="16" t="s">
        <v>732</v>
      </c>
      <c r="C2006" s="16">
        <v>2010</v>
      </c>
      <c r="D2006" s="16" t="s">
        <v>2335</v>
      </c>
      <c r="E2006" s="16">
        <v>2</v>
      </c>
      <c r="F2006" s="16">
        <v>0</v>
      </c>
      <c r="G2006" s="16">
        <v>0</v>
      </c>
      <c r="H2006" s="16">
        <v>0</v>
      </c>
    </row>
    <row r="2007" spans="1:8" x14ac:dyDescent="0.3">
      <c r="A2007" s="13" t="str">
        <f t="shared" si="31"/>
        <v>stewach012010</v>
      </c>
      <c r="B2007" s="16" t="s">
        <v>732</v>
      </c>
      <c r="C2007" s="16">
        <v>2010</v>
      </c>
      <c r="D2007" s="16" t="s">
        <v>2336</v>
      </c>
      <c r="E2007" s="16">
        <v>1</v>
      </c>
      <c r="F2007" s="16">
        <v>0</v>
      </c>
      <c r="G2007" s="16">
        <v>0</v>
      </c>
      <c r="H2007" s="16">
        <v>0</v>
      </c>
    </row>
    <row r="2008" spans="1:8" x14ac:dyDescent="0.3">
      <c r="A2008" s="13" t="str">
        <f t="shared" si="31"/>
        <v>stewaia012010</v>
      </c>
      <c r="B2008" s="16" t="s">
        <v>858</v>
      </c>
      <c r="C2008" s="16">
        <v>2010</v>
      </c>
      <c r="D2008" s="16" t="s">
        <v>40</v>
      </c>
      <c r="E2008" s="16">
        <v>59</v>
      </c>
      <c r="F2008" s="16">
        <v>212</v>
      </c>
      <c r="G2008" s="16">
        <v>10</v>
      </c>
      <c r="H2008" s="16">
        <v>17</v>
      </c>
    </row>
    <row r="2009" spans="1:8" x14ac:dyDescent="0.3">
      <c r="A2009" s="13" t="str">
        <f t="shared" si="31"/>
        <v>stokebr012010</v>
      </c>
      <c r="B2009" s="16" t="s">
        <v>733</v>
      </c>
      <c r="C2009" s="16">
        <v>2010</v>
      </c>
      <c r="D2009" s="16" t="s">
        <v>2334</v>
      </c>
      <c r="E2009" s="16">
        <v>1</v>
      </c>
      <c r="F2009" s="16">
        <v>3</v>
      </c>
      <c r="G2009" s="16">
        <v>1</v>
      </c>
      <c r="H2009" s="16">
        <v>1</v>
      </c>
    </row>
    <row r="2010" spans="1:8" x14ac:dyDescent="0.3">
      <c r="A2010" s="13" t="str">
        <f t="shared" si="31"/>
        <v>stoneto012010</v>
      </c>
      <c r="B2010" s="16" t="s">
        <v>1188</v>
      </c>
      <c r="C2010" s="16">
        <v>2010</v>
      </c>
      <c r="D2010" s="16" t="s">
        <v>2334</v>
      </c>
      <c r="E2010" s="16">
        <v>0</v>
      </c>
      <c r="F2010" s="16">
        <v>0</v>
      </c>
      <c r="G2010" s="16">
        <v>0</v>
      </c>
      <c r="H2010" s="16">
        <v>0</v>
      </c>
    </row>
    <row r="2011" spans="1:8" x14ac:dyDescent="0.3">
      <c r="A2011" s="13" t="str">
        <f t="shared" si="31"/>
        <v>storedr012010</v>
      </c>
      <c r="B2011" s="16" t="s">
        <v>1391</v>
      </c>
      <c r="C2011" s="16">
        <v>2010</v>
      </c>
      <c r="D2011" s="16" t="s">
        <v>2334</v>
      </c>
      <c r="E2011" s="16">
        <v>2</v>
      </c>
      <c r="F2011" s="16">
        <v>6</v>
      </c>
      <c r="G2011" s="16">
        <v>0</v>
      </c>
      <c r="H2011" s="16">
        <v>1</v>
      </c>
    </row>
    <row r="2012" spans="1:8" x14ac:dyDescent="0.3">
      <c r="A2012" s="13" t="str">
        <f t="shared" si="31"/>
        <v>stpiema012010</v>
      </c>
      <c r="B2012" s="16" t="s">
        <v>1392</v>
      </c>
      <c r="C2012" s="16">
        <v>2010</v>
      </c>
      <c r="D2012" s="16" t="s">
        <v>2336</v>
      </c>
      <c r="E2012" s="16">
        <v>12</v>
      </c>
      <c r="F2012" s="16">
        <v>1</v>
      </c>
      <c r="G2012" s="16">
        <v>0</v>
      </c>
      <c r="H2012" s="16">
        <v>0</v>
      </c>
    </row>
    <row r="2013" spans="1:8" x14ac:dyDescent="0.3">
      <c r="A2013" s="13" t="str">
        <f t="shared" si="31"/>
        <v>strasst012010</v>
      </c>
      <c r="B2013" s="16" t="s">
        <v>1393</v>
      </c>
      <c r="C2013" s="16">
        <v>2010</v>
      </c>
      <c r="D2013" s="16" t="s">
        <v>2334</v>
      </c>
      <c r="E2013" s="16">
        <v>4</v>
      </c>
      <c r="F2013" s="16">
        <v>3</v>
      </c>
      <c r="G2013" s="16">
        <v>1</v>
      </c>
      <c r="H2013" s="16">
        <v>0</v>
      </c>
    </row>
    <row r="2014" spans="1:8" x14ac:dyDescent="0.3">
      <c r="A2014" s="13" t="str">
        <f t="shared" si="31"/>
        <v>streehu012010</v>
      </c>
      <c r="B2014" s="16" t="s">
        <v>607</v>
      </c>
      <c r="C2014" s="16">
        <v>2010</v>
      </c>
      <c r="D2014" s="16" t="s">
        <v>2334</v>
      </c>
      <c r="E2014" s="16">
        <v>2</v>
      </c>
      <c r="F2014" s="16">
        <v>4</v>
      </c>
      <c r="G2014" s="16">
        <v>0</v>
      </c>
      <c r="H2014" s="16">
        <v>1</v>
      </c>
    </row>
    <row r="2015" spans="1:8" x14ac:dyDescent="0.3">
      <c r="A2015" s="13" t="str">
        <f t="shared" si="31"/>
        <v>stricsc012010</v>
      </c>
      <c r="B2015" s="16" t="s">
        <v>199</v>
      </c>
      <c r="C2015" s="16">
        <v>2010</v>
      </c>
      <c r="D2015" s="16" t="s">
        <v>2334</v>
      </c>
      <c r="E2015" s="16">
        <v>0</v>
      </c>
      <c r="F2015" s="16">
        <v>0</v>
      </c>
      <c r="G2015" s="16">
        <v>0</v>
      </c>
      <c r="H2015" s="16">
        <v>0</v>
      </c>
    </row>
    <row r="2016" spans="1:8" x14ac:dyDescent="0.3">
      <c r="A2016" s="13" t="str">
        <f t="shared" si="31"/>
        <v>stroppe012010</v>
      </c>
      <c r="B2016" s="16" t="s">
        <v>1189</v>
      </c>
      <c r="C2016" s="16">
        <v>2010</v>
      </c>
      <c r="D2016" s="16" t="s">
        <v>2334</v>
      </c>
      <c r="E2016" s="16">
        <v>0</v>
      </c>
      <c r="F2016" s="16">
        <v>1</v>
      </c>
      <c r="G2016" s="16">
        <v>0</v>
      </c>
      <c r="H2016" s="16">
        <v>0</v>
      </c>
    </row>
    <row r="2017" spans="1:8" x14ac:dyDescent="0.3">
      <c r="A2017" s="13" t="str">
        <f t="shared" si="31"/>
        <v>stubbdr012010</v>
      </c>
      <c r="B2017" s="16" t="s">
        <v>1190</v>
      </c>
      <c r="C2017" s="16">
        <v>2010</v>
      </c>
      <c r="D2017" s="16" t="s">
        <v>2329</v>
      </c>
    </row>
    <row r="2018" spans="1:8" x14ac:dyDescent="0.3">
      <c r="A2018" s="13" t="str">
        <f t="shared" si="31"/>
        <v>stubbdr012010</v>
      </c>
      <c r="B2018" s="16" t="s">
        <v>1190</v>
      </c>
      <c r="C2018" s="16">
        <v>2010</v>
      </c>
      <c r="D2018" s="16" t="s">
        <v>2331</v>
      </c>
      <c r="E2018" s="16">
        <v>380</v>
      </c>
      <c r="F2018" s="16">
        <v>7</v>
      </c>
      <c r="G2018" s="16">
        <v>5</v>
      </c>
      <c r="H2018" s="16">
        <v>2</v>
      </c>
    </row>
    <row r="2019" spans="1:8" x14ac:dyDescent="0.3">
      <c r="A2019" s="13" t="str">
        <f t="shared" si="31"/>
        <v>sullico012010</v>
      </c>
      <c r="B2019" s="16" t="s">
        <v>608</v>
      </c>
      <c r="C2019" s="16">
        <v>2010</v>
      </c>
      <c r="D2019" s="16" t="s">
        <v>2329</v>
      </c>
    </row>
    <row r="2020" spans="1:8" x14ac:dyDescent="0.3">
      <c r="A2020" s="13" t="str">
        <f t="shared" si="31"/>
        <v>sullico012010</v>
      </c>
      <c r="B2020" s="16" t="s">
        <v>608</v>
      </c>
      <c r="C2020" s="16">
        <v>2010</v>
      </c>
      <c r="D2020" s="16" t="s">
        <v>2330</v>
      </c>
    </row>
    <row r="2021" spans="1:8" x14ac:dyDescent="0.3">
      <c r="A2021" s="13" t="str">
        <f t="shared" si="31"/>
        <v>sullico012010</v>
      </c>
      <c r="B2021" s="16" t="s">
        <v>608</v>
      </c>
      <c r="C2021" s="16">
        <v>2010</v>
      </c>
      <c r="D2021" s="16" t="s">
        <v>2331</v>
      </c>
      <c r="E2021" s="16">
        <v>14</v>
      </c>
      <c r="F2021" s="16">
        <v>0</v>
      </c>
      <c r="G2021" s="16">
        <v>0</v>
      </c>
      <c r="H2021" s="16">
        <v>0</v>
      </c>
    </row>
    <row r="2022" spans="1:8" x14ac:dyDescent="0.3">
      <c r="A2022" s="13" t="str">
        <f t="shared" si="31"/>
        <v>sullico012010</v>
      </c>
      <c r="B2022" s="16" t="s">
        <v>608</v>
      </c>
      <c r="C2022" s="16">
        <v>2010</v>
      </c>
      <c r="D2022" s="16" t="s">
        <v>2332</v>
      </c>
    </row>
    <row r="2023" spans="1:8" x14ac:dyDescent="0.3">
      <c r="A2023" s="13" t="str">
        <f t="shared" si="31"/>
        <v>suppaje012010</v>
      </c>
      <c r="B2023" s="16" t="s">
        <v>200</v>
      </c>
      <c r="C2023" s="16">
        <v>2010</v>
      </c>
      <c r="D2023" s="16" t="s">
        <v>2334</v>
      </c>
      <c r="E2023" s="16">
        <v>2</v>
      </c>
      <c r="F2023" s="16">
        <v>5</v>
      </c>
      <c r="G2023" s="16">
        <v>0</v>
      </c>
      <c r="H2023" s="16">
        <v>1</v>
      </c>
    </row>
    <row r="2024" spans="1:8" x14ac:dyDescent="0.3">
      <c r="A2024" s="13" t="str">
        <f t="shared" si="31"/>
        <v>suppaje012010</v>
      </c>
      <c r="B2024" s="16" t="s">
        <v>200</v>
      </c>
      <c r="C2024" s="16">
        <v>2010</v>
      </c>
      <c r="D2024" s="16" t="s">
        <v>2334</v>
      </c>
      <c r="E2024" s="16">
        <v>3</v>
      </c>
      <c r="F2024" s="16">
        <v>5</v>
      </c>
      <c r="G2024" s="16">
        <v>2</v>
      </c>
      <c r="H2024" s="16">
        <v>0</v>
      </c>
    </row>
    <row r="2025" spans="1:8" x14ac:dyDescent="0.3">
      <c r="A2025" s="13" t="str">
        <f t="shared" si="31"/>
        <v>suttodr012010</v>
      </c>
      <c r="B2025" s="16" t="s">
        <v>1191</v>
      </c>
      <c r="C2025" s="16">
        <v>2010</v>
      </c>
      <c r="D2025" s="16" t="s">
        <v>39</v>
      </c>
      <c r="E2025" s="16">
        <v>0</v>
      </c>
      <c r="F2025" s="16">
        <v>1</v>
      </c>
      <c r="G2025" s="16">
        <v>0</v>
      </c>
      <c r="H2025" s="16">
        <v>0</v>
      </c>
    </row>
    <row r="2026" spans="1:8" x14ac:dyDescent="0.3">
      <c r="A2026" s="13" t="str">
        <f t="shared" si="31"/>
        <v>suttodr012010</v>
      </c>
      <c r="B2026" s="16" t="s">
        <v>1191</v>
      </c>
      <c r="C2026" s="16">
        <v>2010</v>
      </c>
      <c r="D2026" s="16" t="s">
        <v>39</v>
      </c>
      <c r="E2026" s="16">
        <v>5</v>
      </c>
      <c r="F2026" s="16">
        <v>17</v>
      </c>
      <c r="G2026" s="16">
        <v>0</v>
      </c>
      <c r="H2026" s="16">
        <v>4</v>
      </c>
    </row>
    <row r="2027" spans="1:8" x14ac:dyDescent="0.3">
      <c r="A2027" s="13" t="str">
        <f t="shared" si="31"/>
        <v>suttodr012010</v>
      </c>
      <c r="B2027" s="16" t="s">
        <v>1191</v>
      </c>
      <c r="C2027" s="16">
        <v>2010</v>
      </c>
      <c r="D2027" s="16" t="s">
        <v>40</v>
      </c>
      <c r="E2027" s="16">
        <v>0</v>
      </c>
      <c r="F2027" s="16">
        <v>0</v>
      </c>
      <c r="G2027" s="16">
        <v>0</v>
      </c>
      <c r="H2027" s="16">
        <v>0</v>
      </c>
    </row>
    <row r="2028" spans="1:8" x14ac:dyDescent="0.3">
      <c r="A2028" s="13" t="str">
        <f t="shared" si="31"/>
        <v>suttodr012010</v>
      </c>
      <c r="B2028" s="16" t="s">
        <v>1191</v>
      </c>
      <c r="C2028" s="16">
        <v>2010</v>
      </c>
      <c r="D2028" s="16" t="s">
        <v>2333</v>
      </c>
      <c r="E2028" s="16">
        <v>0</v>
      </c>
      <c r="F2028" s="16">
        <v>1</v>
      </c>
      <c r="G2028" s="16">
        <v>0</v>
      </c>
      <c r="H2028" s="16">
        <v>0</v>
      </c>
    </row>
    <row r="2029" spans="1:8" x14ac:dyDescent="0.3">
      <c r="A2029" s="13" t="str">
        <f t="shared" si="31"/>
        <v>suttodr012010</v>
      </c>
      <c r="B2029" s="16" t="s">
        <v>1191</v>
      </c>
      <c r="C2029" s="16">
        <v>2010</v>
      </c>
      <c r="D2029" s="16" t="s">
        <v>2333</v>
      </c>
      <c r="E2029" s="16">
        <v>11</v>
      </c>
      <c r="F2029" s="16">
        <v>16</v>
      </c>
      <c r="G2029" s="16">
        <v>0</v>
      </c>
      <c r="H2029" s="16">
        <v>2</v>
      </c>
    </row>
    <row r="2030" spans="1:8" x14ac:dyDescent="0.3">
      <c r="A2030" s="13" t="str">
        <f t="shared" si="31"/>
        <v>suzukic012010</v>
      </c>
      <c r="B2030" s="16" t="s">
        <v>278</v>
      </c>
      <c r="C2030" s="16">
        <v>2010</v>
      </c>
      <c r="D2030" s="16" t="s">
        <v>2331</v>
      </c>
      <c r="E2030" s="16">
        <v>354</v>
      </c>
      <c r="F2030" s="16">
        <v>7</v>
      </c>
      <c r="G2030" s="16">
        <v>4</v>
      </c>
      <c r="H2030" s="16">
        <v>1</v>
      </c>
    </row>
    <row r="2031" spans="1:8" x14ac:dyDescent="0.3">
      <c r="A2031" s="13" t="str">
        <f t="shared" si="31"/>
        <v>suzukic012010</v>
      </c>
      <c r="B2031" s="16" t="s">
        <v>278</v>
      </c>
      <c r="C2031" s="16">
        <v>2010</v>
      </c>
      <c r="D2031" s="16" t="s">
        <v>2332</v>
      </c>
    </row>
    <row r="2032" spans="1:8" x14ac:dyDescent="0.3">
      <c r="A2032" s="13" t="str">
        <f t="shared" si="31"/>
        <v>suzukku012010</v>
      </c>
      <c r="B2032" s="16" t="s">
        <v>859</v>
      </c>
      <c r="C2032" s="16">
        <v>2010</v>
      </c>
      <c r="D2032" s="16" t="s">
        <v>2336</v>
      </c>
      <c r="E2032" s="16">
        <v>825</v>
      </c>
      <c r="F2032" s="16">
        <v>35</v>
      </c>
      <c r="G2032" s="16">
        <v>8</v>
      </c>
      <c r="H2032" s="16">
        <v>5</v>
      </c>
    </row>
    <row r="2033" spans="1:8" x14ac:dyDescent="0.3">
      <c r="A2033" s="13" t="str">
        <f t="shared" si="31"/>
        <v>sweenbr012010</v>
      </c>
      <c r="B2033" s="16" t="s">
        <v>403</v>
      </c>
      <c r="C2033" s="16">
        <v>2010</v>
      </c>
      <c r="D2033" s="16" t="s">
        <v>2334</v>
      </c>
      <c r="E2033" s="16">
        <v>1</v>
      </c>
      <c r="F2033" s="16">
        <v>6</v>
      </c>
      <c r="G2033" s="16">
        <v>0</v>
      </c>
      <c r="H2033" s="16">
        <v>0</v>
      </c>
    </row>
    <row r="2034" spans="1:8" x14ac:dyDescent="0.3">
      <c r="A2034" s="13" t="str">
        <f t="shared" si="31"/>
        <v>sweenmi012010</v>
      </c>
      <c r="B2034" s="16" t="s">
        <v>201</v>
      </c>
      <c r="C2034" s="16">
        <v>2010</v>
      </c>
      <c r="D2034" s="16" t="s">
        <v>2335</v>
      </c>
      <c r="E2034" s="16">
        <v>28</v>
      </c>
      <c r="F2034" s="16">
        <v>1</v>
      </c>
      <c r="G2034" s="16">
        <v>0</v>
      </c>
      <c r="H2034" s="16">
        <v>1</v>
      </c>
    </row>
    <row r="2035" spans="1:8" x14ac:dyDescent="0.3">
      <c r="A2035" s="13" t="str">
        <f t="shared" si="31"/>
        <v>sweenmi012010</v>
      </c>
      <c r="B2035" s="16" t="s">
        <v>201</v>
      </c>
      <c r="C2035" s="16">
        <v>2010</v>
      </c>
      <c r="D2035" s="16" t="s">
        <v>2335</v>
      </c>
      <c r="E2035" s="16">
        <v>104</v>
      </c>
      <c r="F2035" s="16">
        <v>6</v>
      </c>
      <c r="G2035" s="16">
        <v>2</v>
      </c>
      <c r="H2035" s="16">
        <v>8</v>
      </c>
    </row>
    <row r="2036" spans="1:8" x14ac:dyDescent="0.3">
      <c r="A2036" s="13" t="str">
        <f t="shared" si="31"/>
        <v>sweenry012010</v>
      </c>
      <c r="B2036" s="16" t="s">
        <v>735</v>
      </c>
      <c r="C2036" s="16">
        <v>2010</v>
      </c>
      <c r="D2036" s="16" t="s">
        <v>2329</v>
      </c>
    </row>
    <row r="2037" spans="1:8" x14ac:dyDescent="0.3">
      <c r="A2037" s="13" t="str">
        <f t="shared" si="31"/>
        <v>sweenry012010</v>
      </c>
      <c r="B2037" s="16" t="s">
        <v>735</v>
      </c>
      <c r="C2037" s="16">
        <v>2010</v>
      </c>
      <c r="D2037" s="16" t="s">
        <v>2331</v>
      </c>
      <c r="E2037" s="16">
        <v>149</v>
      </c>
      <c r="F2037" s="16">
        <v>4</v>
      </c>
      <c r="G2037" s="16">
        <v>0</v>
      </c>
      <c r="H2037" s="16">
        <v>1</v>
      </c>
    </row>
    <row r="2038" spans="1:8" x14ac:dyDescent="0.3">
      <c r="A2038" s="13" t="str">
        <f t="shared" si="31"/>
        <v>sweenry012010</v>
      </c>
      <c r="B2038" s="16" t="s">
        <v>735</v>
      </c>
      <c r="C2038" s="16">
        <v>2010</v>
      </c>
      <c r="D2038" s="16" t="s">
        <v>2332</v>
      </c>
    </row>
    <row r="2039" spans="1:8" x14ac:dyDescent="0.3">
      <c r="A2039" s="13" t="str">
        <f t="shared" si="31"/>
        <v>swishni012010</v>
      </c>
      <c r="B2039" s="16" t="s">
        <v>496</v>
      </c>
      <c r="C2039" s="16">
        <v>2010</v>
      </c>
      <c r="D2039" s="16" t="s">
        <v>2335</v>
      </c>
      <c r="E2039" s="16">
        <v>19</v>
      </c>
      <c r="F2039" s="16">
        <v>2</v>
      </c>
      <c r="G2039" s="16">
        <v>0</v>
      </c>
      <c r="H2039" s="16">
        <v>2</v>
      </c>
    </row>
    <row r="2040" spans="1:8" x14ac:dyDescent="0.3">
      <c r="A2040" s="13" t="str">
        <f t="shared" si="31"/>
        <v>swishni012010</v>
      </c>
      <c r="B2040" s="16" t="s">
        <v>496</v>
      </c>
      <c r="C2040" s="16">
        <v>2010</v>
      </c>
      <c r="D2040" s="16" t="s">
        <v>2329</v>
      </c>
    </row>
    <row r="2041" spans="1:8" x14ac:dyDescent="0.3">
      <c r="A2041" s="13" t="str">
        <f t="shared" si="31"/>
        <v>swishni012010</v>
      </c>
      <c r="B2041" s="16" t="s">
        <v>496</v>
      </c>
      <c r="C2041" s="16">
        <v>2010</v>
      </c>
      <c r="D2041" s="16" t="s">
        <v>2331</v>
      </c>
      <c r="E2041" s="16">
        <v>265</v>
      </c>
      <c r="F2041" s="16">
        <v>10</v>
      </c>
      <c r="G2041" s="16">
        <v>4</v>
      </c>
      <c r="H2041" s="16">
        <v>1</v>
      </c>
    </row>
    <row r="2042" spans="1:8" x14ac:dyDescent="0.3">
      <c r="A2042" s="13" t="str">
        <f t="shared" si="31"/>
        <v>swishni012010</v>
      </c>
      <c r="B2042" s="16" t="s">
        <v>496</v>
      </c>
      <c r="C2042" s="16">
        <v>2010</v>
      </c>
      <c r="D2042" s="16" t="s">
        <v>2332</v>
      </c>
    </row>
    <row r="2043" spans="1:8" x14ac:dyDescent="0.3">
      <c r="A2043" s="13" t="str">
        <f t="shared" si="31"/>
        <v>tabatjo012010</v>
      </c>
      <c r="B2043" s="16" t="s">
        <v>1394</v>
      </c>
      <c r="C2043" s="16">
        <v>2010</v>
      </c>
      <c r="D2043" s="16" t="s">
        <v>2329</v>
      </c>
    </row>
    <row r="2044" spans="1:8" x14ac:dyDescent="0.3">
      <c r="A2044" s="13" t="str">
        <f t="shared" si="31"/>
        <v>tabatjo012010</v>
      </c>
      <c r="B2044" s="16" t="s">
        <v>1394</v>
      </c>
      <c r="C2044" s="16">
        <v>2010</v>
      </c>
      <c r="D2044" s="16" t="s">
        <v>2330</v>
      </c>
    </row>
    <row r="2045" spans="1:8" x14ac:dyDescent="0.3">
      <c r="A2045" s="13" t="str">
        <f t="shared" si="31"/>
        <v>tabatjo012010</v>
      </c>
      <c r="B2045" s="16" t="s">
        <v>1394</v>
      </c>
      <c r="C2045" s="16">
        <v>2010</v>
      </c>
      <c r="D2045" s="16" t="s">
        <v>2331</v>
      </c>
      <c r="E2045" s="16">
        <v>211</v>
      </c>
      <c r="F2045" s="16">
        <v>5</v>
      </c>
      <c r="G2045" s="16">
        <v>1</v>
      </c>
      <c r="H2045" s="16">
        <v>1</v>
      </c>
    </row>
    <row r="2046" spans="1:8" x14ac:dyDescent="0.3">
      <c r="A2046" s="13" t="str">
        <f t="shared" si="31"/>
        <v>takahhi012010</v>
      </c>
      <c r="B2046" s="16" t="s">
        <v>1395</v>
      </c>
      <c r="C2046" s="16">
        <v>2010</v>
      </c>
      <c r="D2046" s="16" t="s">
        <v>2334</v>
      </c>
      <c r="E2046" s="16">
        <v>5</v>
      </c>
      <c r="F2046" s="16">
        <v>15</v>
      </c>
      <c r="G2046" s="16">
        <v>1</v>
      </c>
      <c r="H2046" s="16">
        <v>0</v>
      </c>
    </row>
    <row r="2047" spans="1:8" x14ac:dyDescent="0.3">
      <c r="A2047" s="13" t="str">
        <f t="shared" si="31"/>
        <v>talbomi012010</v>
      </c>
      <c r="B2047" s="16" t="s">
        <v>1018</v>
      </c>
      <c r="C2047" s="16">
        <v>2010</v>
      </c>
      <c r="D2047" s="16" t="s">
        <v>2334</v>
      </c>
      <c r="E2047" s="16">
        <v>11</v>
      </c>
      <c r="F2047" s="16">
        <v>19</v>
      </c>
      <c r="G2047" s="16">
        <v>1</v>
      </c>
      <c r="H2047" s="16">
        <v>4</v>
      </c>
    </row>
    <row r="2048" spans="1:8" x14ac:dyDescent="0.3">
      <c r="A2048" s="13" t="str">
        <f t="shared" si="31"/>
        <v>tallebr012010</v>
      </c>
      <c r="B2048" s="16" t="s">
        <v>342</v>
      </c>
      <c r="C2048" s="16">
        <v>2010</v>
      </c>
      <c r="D2048" s="16" t="s">
        <v>2334</v>
      </c>
      <c r="E2048" s="16">
        <v>2</v>
      </c>
      <c r="F2048" s="16">
        <v>5</v>
      </c>
      <c r="G2048" s="16">
        <v>0</v>
      </c>
      <c r="H2048" s="16">
        <v>0</v>
      </c>
    </row>
    <row r="2049" spans="1:8" x14ac:dyDescent="0.3">
      <c r="A2049" s="13" t="str">
        <f t="shared" si="31"/>
        <v>tanketa012010</v>
      </c>
      <c r="B2049" s="16" t="s">
        <v>736</v>
      </c>
      <c r="C2049" s="16">
        <v>2010</v>
      </c>
      <c r="D2049" s="16" t="s">
        <v>2334</v>
      </c>
      <c r="E2049" s="16">
        <v>0</v>
      </c>
      <c r="F2049" s="16">
        <v>0</v>
      </c>
      <c r="G2049" s="16">
        <v>0</v>
      </c>
      <c r="H2049" s="16">
        <v>0</v>
      </c>
    </row>
    <row r="2050" spans="1:8" x14ac:dyDescent="0.3">
      <c r="A2050" s="13" t="str">
        <f t="shared" si="31"/>
        <v>taschja012010</v>
      </c>
      <c r="B2050" s="16" t="s">
        <v>609</v>
      </c>
      <c r="C2050" s="16">
        <v>2010</v>
      </c>
      <c r="D2050" s="16" t="s">
        <v>2334</v>
      </c>
      <c r="E2050" s="16">
        <v>1</v>
      </c>
      <c r="F2050" s="16">
        <v>6</v>
      </c>
      <c r="G2050" s="16">
        <v>0</v>
      </c>
      <c r="H2050" s="16">
        <v>0</v>
      </c>
    </row>
    <row r="2051" spans="1:8" x14ac:dyDescent="0.3">
      <c r="A2051" s="13" t="str">
        <f t="shared" ref="A2051:A2114" si="32">(B2051&amp;C2051)</f>
        <v>taschja012010</v>
      </c>
      <c r="B2051" s="16" t="s">
        <v>609</v>
      </c>
      <c r="C2051" s="16">
        <v>2010</v>
      </c>
      <c r="D2051" s="16" t="s">
        <v>2334</v>
      </c>
      <c r="E2051" s="16">
        <v>0</v>
      </c>
      <c r="F2051" s="16">
        <v>0</v>
      </c>
      <c r="G2051" s="16">
        <v>0</v>
      </c>
      <c r="H2051" s="16">
        <v>0</v>
      </c>
    </row>
    <row r="2052" spans="1:8" x14ac:dyDescent="0.3">
      <c r="A2052" s="13" t="str">
        <f t="shared" si="32"/>
        <v>tatisfe012010</v>
      </c>
      <c r="B2052" s="16" t="s">
        <v>202</v>
      </c>
      <c r="C2052" s="16">
        <v>2010</v>
      </c>
      <c r="D2052" s="16" t="s">
        <v>2335</v>
      </c>
      <c r="E2052" s="16">
        <v>67</v>
      </c>
      <c r="F2052" s="16">
        <v>5</v>
      </c>
      <c r="G2052" s="16">
        <v>0</v>
      </c>
      <c r="H2052" s="16">
        <v>6</v>
      </c>
    </row>
    <row r="2053" spans="1:8" x14ac:dyDescent="0.3">
      <c r="A2053" s="13" t="str">
        <f t="shared" si="32"/>
        <v>tatisfe012010</v>
      </c>
      <c r="B2053" s="16" t="s">
        <v>202</v>
      </c>
      <c r="C2053" s="16">
        <v>2010</v>
      </c>
      <c r="D2053" s="16" t="s">
        <v>39</v>
      </c>
      <c r="E2053" s="16">
        <v>0</v>
      </c>
      <c r="F2053" s="16">
        <v>0</v>
      </c>
      <c r="G2053" s="16">
        <v>0</v>
      </c>
      <c r="H2053" s="16">
        <v>0</v>
      </c>
    </row>
    <row r="2054" spans="1:8" x14ac:dyDescent="0.3">
      <c r="A2054" s="13" t="str">
        <f t="shared" si="32"/>
        <v>tatisfe012010</v>
      </c>
      <c r="B2054" s="16" t="s">
        <v>202</v>
      </c>
      <c r="C2054" s="16">
        <v>2010</v>
      </c>
      <c r="D2054" s="16" t="s">
        <v>40</v>
      </c>
      <c r="E2054" s="16">
        <v>2</v>
      </c>
      <c r="F2054" s="16">
        <v>1</v>
      </c>
      <c r="G2054" s="16">
        <v>0</v>
      </c>
      <c r="H2054" s="16">
        <v>1</v>
      </c>
    </row>
    <row r="2055" spans="1:8" x14ac:dyDescent="0.3">
      <c r="A2055" s="13" t="str">
        <f t="shared" si="32"/>
        <v>tatumcr012010</v>
      </c>
      <c r="B2055" s="16" t="s">
        <v>1193</v>
      </c>
      <c r="C2055" s="16">
        <v>2010</v>
      </c>
      <c r="D2055" s="16" t="s">
        <v>2336</v>
      </c>
      <c r="E2055" s="16">
        <v>222</v>
      </c>
      <c r="F2055" s="16">
        <v>17</v>
      </c>
      <c r="G2055" s="16">
        <v>3</v>
      </c>
      <c r="H2055" s="16">
        <v>1</v>
      </c>
    </row>
    <row r="2056" spans="1:8" x14ac:dyDescent="0.3">
      <c r="A2056" s="13" t="str">
        <f t="shared" si="32"/>
        <v>taverwi012010</v>
      </c>
      <c r="B2056" s="16" t="s">
        <v>497</v>
      </c>
      <c r="C2056" s="16">
        <v>2010</v>
      </c>
      <c r="D2056" s="16" t="s">
        <v>2329</v>
      </c>
    </row>
    <row r="2057" spans="1:8" x14ac:dyDescent="0.3">
      <c r="A2057" s="13" t="str">
        <f t="shared" si="32"/>
        <v>taverwi012010</v>
      </c>
      <c r="B2057" s="16" t="s">
        <v>497</v>
      </c>
      <c r="C2057" s="16">
        <v>2010</v>
      </c>
      <c r="D2057" s="16" t="s">
        <v>2330</v>
      </c>
    </row>
    <row r="2058" spans="1:8" x14ac:dyDescent="0.3">
      <c r="A2058" s="13" t="str">
        <f t="shared" si="32"/>
        <v>taverwi012010</v>
      </c>
      <c r="B2058" s="16" t="s">
        <v>497</v>
      </c>
      <c r="C2058" s="16">
        <v>2010</v>
      </c>
      <c r="D2058" s="16" t="s">
        <v>2331</v>
      </c>
      <c r="E2058" s="16">
        <v>17</v>
      </c>
      <c r="F2058" s="16">
        <v>1</v>
      </c>
      <c r="G2058" s="16">
        <v>0</v>
      </c>
      <c r="H2058" s="16">
        <v>1</v>
      </c>
    </row>
    <row r="2059" spans="1:8" x14ac:dyDescent="0.3">
      <c r="A2059" s="13" t="str">
        <f t="shared" si="32"/>
        <v>taverwi012010</v>
      </c>
      <c r="B2059" s="16" t="s">
        <v>497</v>
      </c>
      <c r="C2059" s="16">
        <v>2010</v>
      </c>
      <c r="D2059" s="16" t="s">
        <v>2332</v>
      </c>
    </row>
    <row r="2060" spans="1:8" x14ac:dyDescent="0.3">
      <c r="A2060" s="13" t="str">
        <f t="shared" si="32"/>
        <v>teagata012010</v>
      </c>
      <c r="B2060" s="16" t="s">
        <v>1019</v>
      </c>
      <c r="C2060" s="16">
        <v>2010</v>
      </c>
      <c r="D2060" s="16" t="s">
        <v>2336</v>
      </c>
      <c r="E2060" s="16">
        <v>171</v>
      </c>
      <c r="F2060" s="16">
        <v>9</v>
      </c>
      <c r="G2060" s="16">
        <v>2</v>
      </c>
      <c r="H2060" s="16">
        <v>2</v>
      </c>
    </row>
    <row r="2061" spans="1:8" x14ac:dyDescent="0.3">
      <c r="A2061" s="13" t="str">
        <f t="shared" si="32"/>
        <v>teahema012010</v>
      </c>
      <c r="B2061" s="16" t="s">
        <v>610</v>
      </c>
      <c r="C2061" s="16">
        <v>2010</v>
      </c>
      <c r="D2061" s="16" t="s">
        <v>2335</v>
      </c>
      <c r="E2061" s="16">
        <v>5</v>
      </c>
      <c r="F2061" s="16">
        <v>0</v>
      </c>
      <c r="G2061" s="16">
        <v>0</v>
      </c>
      <c r="H2061" s="16">
        <v>0</v>
      </c>
    </row>
    <row r="2062" spans="1:8" x14ac:dyDescent="0.3">
      <c r="A2062" s="13" t="str">
        <f t="shared" si="32"/>
        <v>teahema012010</v>
      </c>
      <c r="B2062" s="16" t="s">
        <v>610</v>
      </c>
      <c r="C2062" s="16">
        <v>2010</v>
      </c>
      <c r="D2062" s="16" t="s">
        <v>40</v>
      </c>
      <c r="E2062" s="16">
        <v>32</v>
      </c>
      <c r="F2062" s="16">
        <v>82</v>
      </c>
      <c r="G2062" s="16">
        <v>10</v>
      </c>
      <c r="H2062" s="16">
        <v>6</v>
      </c>
    </row>
    <row r="2063" spans="1:8" x14ac:dyDescent="0.3">
      <c r="A2063" s="13" t="str">
        <f t="shared" si="32"/>
        <v>teahema012010</v>
      </c>
      <c r="B2063" s="16" t="s">
        <v>610</v>
      </c>
      <c r="C2063" s="16">
        <v>2010</v>
      </c>
      <c r="D2063" s="16" t="s">
        <v>2331</v>
      </c>
      <c r="E2063" s="16">
        <v>12</v>
      </c>
      <c r="F2063" s="16">
        <v>0</v>
      </c>
      <c r="G2063" s="16">
        <v>0</v>
      </c>
      <c r="H2063" s="16">
        <v>0</v>
      </c>
    </row>
    <row r="2064" spans="1:8" x14ac:dyDescent="0.3">
      <c r="A2064" s="13" t="str">
        <f t="shared" si="32"/>
        <v>teahema012010</v>
      </c>
      <c r="B2064" s="16" t="s">
        <v>610</v>
      </c>
      <c r="C2064" s="16">
        <v>2010</v>
      </c>
      <c r="D2064" s="16" t="s">
        <v>2332</v>
      </c>
    </row>
    <row r="2065" spans="1:8" x14ac:dyDescent="0.3">
      <c r="A2065" s="13" t="str">
        <f t="shared" si="32"/>
        <v>teixema012010</v>
      </c>
      <c r="B2065" s="16" t="s">
        <v>404</v>
      </c>
      <c r="C2065" s="16">
        <v>2010</v>
      </c>
      <c r="D2065" s="16" t="s">
        <v>2335</v>
      </c>
      <c r="E2065" s="16">
        <v>1227</v>
      </c>
      <c r="F2065" s="16">
        <v>80</v>
      </c>
      <c r="G2065" s="16">
        <v>3</v>
      </c>
      <c r="H2065" s="16">
        <v>137</v>
      </c>
    </row>
    <row r="2066" spans="1:8" x14ac:dyDescent="0.3">
      <c r="A2066" s="13" t="str">
        <f t="shared" si="32"/>
        <v>tejadmi012010</v>
      </c>
      <c r="B2066" s="16" t="s">
        <v>203</v>
      </c>
      <c r="C2066" s="16">
        <v>2010</v>
      </c>
      <c r="D2066" s="16" t="s">
        <v>40</v>
      </c>
      <c r="E2066" s="16">
        <v>68</v>
      </c>
      <c r="F2066" s="16">
        <v>197</v>
      </c>
      <c r="G2066" s="16">
        <v>15</v>
      </c>
      <c r="H2066" s="16">
        <v>22</v>
      </c>
    </row>
    <row r="2067" spans="1:8" x14ac:dyDescent="0.3">
      <c r="A2067" s="13" t="str">
        <f t="shared" si="32"/>
        <v>tejadmi012010</v>
      </c>
      <c r="B2067" s="16" t="s">
        <v>203</v>
      </c>
      <c r="C2067" s="16">
        <v>2010</v>
      </c>
      <c r="D2067" s="16" t="s">
        <v>40</v>
      </c>
      <c r="E2067" s="16">
        <v>1</v>
      </c>
      <c r="F2067" s="16">
        <v>3</v>
      </c>
      <c r="G2067" s="16">
        <v>0</v>
      </c>
      <c r="H2067" s="16">
        <v>0</v>
      </c>
    </row>
    <row r="2068" spans="1:8" x14ac:dyDescent="0.3">
      <c r="A2068" s="13" t="str">
        <f t="shared" si="32"/>
        <v>tejadmi012010</v>
      </c>
      <c r="B2068" s="16" t="s">
        <v>203</v>
      </c>
      <c r="C2068" s="16">
        <v>2010</v>
      </c>
      <c r="D2068" s="16" t="s">
        <v>2333</v>
      </c>
      <c r="E2068" s="16">
        <v>68</v>
      </c>
      <c r="F2068" s="16">
        <v>162</v>
      </c>
      <c r="G2068" s="16">
        <v>3</v>
      </c>
      <c r="H2068" s="16">
        <v>40</v>
      </c>
    </row>
    <row r="2069" spans="1:8" x14ac:dyDescent="0.3">
      <c r="A2069" s="13" t="str">
        <f t="shared" si="32"/>
        <v>tejadru012010</v>
      </c>
      <c r="B2069" s="16" t="s">
        <v>1396</v>
      </c>
      <c r="C2069" s="16">
        <v>2010</v>
      </c>
      <c r="D2069" s="16" t="s">
        <v>39</v>
      </c>
      <c r="E2069" s="16">
        <v>79</v>
      </c>
      <c r="F2069" s="16">
        <v>126</v>
      </c>
      <c r="G2069" s="16">
        <v>6</v>
      </c>
      <c r="H2069" s="16">
        <v>31</v>
      </c>
    </row>
    <row r="2070" spans="1:8" x14ac:dyDescent="0.3">
      <c r="A2070" s="13" t="str">
        <f t="shared" si="32"/>
        <v>tejadru012010</v>
      </c>
      <c r="B2070" s="16" t="s">
        <v>1396</v>
      </c>
      <c r="C2070" s="16">
        <v>2010</v>
      </c>
      <c r="D2070" s="16" t="s">
        <v>2333</v>
      </c>
      <c r="E2070" s="16">
        <v>33</v>
      </c>
      <c r="F2070" s="16">
        <v>75</v>
      </c>
      <c r="G2070" s="16">
        <v>2</v>
      </c>
      <c r="H2070" s="16">
        <v>15</v>
      </c>
    </row>
    <row r="2071" spans="1:8" x14ac:dyDescent="0.3">
      <c r="A2071" s="13" t="str">
        <f t="shared" si="32"/>
        <v>tejedro012010</v>
      </c>
      <c r="B2071" s="16" t="s">
        <v>611</v>
      </c>
      <c r="C2071" s="16">
        <v>2010</v>
      </c>
      <c r="D2071" s="16" t="s">
        <v>2334</v>
      </c>
      <c r="E2071" s="16">
        <v>2</v>
      </c>
      <c r="F2071" s="16">
        <v>5</v>
      </c>
      <c r="G2071" s="16">
        <v>2</v>
      </c>
      <c r="H2071" s="16">
        <v>0</v>
      </c>
    </row>
    <row r="2072" spans="1:8" x14ac:dyDescent="0.3">
      <c r="A2072" s="13" t="str">
        <f t="shared" si="32"/>
        <v>texeika012010</v>
      </c>
      <c r="B2072" s="16" t="s">
        <v>1397</v>
      </c>
      <c r="C2072" s="16">
        <v>2010</v>
      </c>
      <c r="D2072" s="16" t="s">
        <v>2334</v>
      </c>
      <c r="E2072" s="16">
        <v>1</v>
      </c>
      <c r="F2072" s="16">
        <v>4</v>
      </c>
      <c r="G2072" s="16">
        <v>0</v>
      </c>
      <c r="H2072" s="16">
        <v>0</v>
      </c>
    </row>
    <row r="2073" spans="1:8" x14ac:dyDescent="0.3">
      <c r="A2073" s="13" t="str">
        <f t="shared" si="32"/>
        <v>texeika012010</v>
      </c>
      <c r="B2073" s="16" t="s">
        <v>1397</v>
      </c>
      <c r="C2073" s="16">
        <v>2010</v>
      </c>
      <c r="D2073" s="16" t="s">
        <v>2334</v>
      </c>
      <c r="E2073" s="16">
        <v>1</v>
      </c>
      <c r="F2073" s="16">
        <v>3</v>
      </c>
      <c r="G2073" s="16">
        <v>0</v>
      </c>
      <c r="H2073" s="16">
        <v>0</v>
      </c>
    </row>
    <row r="2074" spans="1:8" x14ac:dyDescent="0.3">
      <c r="A2074" s="13" t="str">
        <f t="shared" si="32"/>
        <v>thamema012010</v>
      </c>
      <c r="B2074" s="16" t="s">
        <v>343</v>
      </c>
      <c r="C2074" s="16">
        <v>2010</v>
      </c>
      <c r="D2074" s="16" t="s">
        <v>40</v>
      </c>
      <c r="E2074" s="16">
        <v>0</v>
      </c>
      <c r="F2074" s="16">
        <v>0</v>
      </c>
      <c r="G2074" s="16">
        <v>1</v>
      </c>
      <c r="H2074" s="16">
        <v>0</v>
      </c>
    </row>
    <row r="2075" spans="1:8" x14ac:dyDescent="0.3">
      <c r="A2075" s="13" t="str">
        <f t="shared" si="32"/>
        <v>thamema012010</v>
      </c>
      <c r="B2075" s="16" t="s">
        <v>343</v>
      </c>
      <c r="C2075" s="16">
        <v>2010</v>
      </c>
      <c r="D2075" s="16" t="s">
        <v>2330</v>
      </c>
    </row>
    <row r="2076" spans="1:8" x14ac:dyDescent="0.3">
      <c r="A2076" s="13" t="str">
        <f t="shared" si="32"/>
        <v>thamema012010</v>
      </c>
      <c r="B2076" s="16" t="s">
        <v>343</v>
      </c>
      <c r="C2076" s="16">
        <v>2010</v>
      </c>
      <c r="D2076" s="16" t="s">
        <v>2331</v>
      </c>
      <c r="E2076" s="16">
        <v>34</v>
      </c>
      <c r="F2076" s="16">
        <v>2</v>
      </c>
      <c r="G2076" s="16">
        <v>2</v>
      </c>
      <c r="H2076" s="16">
        <v>1</v>
      </c>
    </row>
    <row r="2077" spans="1:8" x14ac:dyDescent="0.3">
      <c r="A2077" s="13" t="str">
        <f t="shared" si="32"/>
        <v>thamema012010</v>
      </c>
      <c r="B2077" s="16" t="s">
        <v>343</v>
      </c>
      <c r="C2077" s="16">
        <v>2010</v>
      </c>
      <c r="D2077" s="16" t="s">
        <v>2332</v>
      </c>
    </row>
    <row r="2078" spans="1:8" x14ac:dyDescent="0.3">
      <c r="A2078" s="13" t="str">
        <f t="shared" si="32"/>
        <v>thatcjo012010</v>
      </c>
      <c r="B2078" s="16" t="s">
        <v>860</v>
      </c>
      <c r="C2078" s="16">
        <v>2010</v>
      </c>
      <c r="D2078" s="16" t="s">
        <v>2334</v>
      </c>
      <c r="E2078" s="16">
        <v>1</v>
      </c>
      <c r="F2078" s="16">
        <v>0</v>
      </c>
      <c r="G2078" s="16">
        <v>0</v>
      </c>
      <c r="H2078" s="16">
        <v>0</v>
      </c>
    </row>
    <row r="2079" spans="1:8" x14ac:dyDescent="0.3">
      <c r="A2079" s="13" t="str">
        <f t="shared" si="32"/>
        <v>thayeda012010</v>
      </c>
      <c r="B2079" s="16" t="s">
        <v>1195</v>
      </c>
      <c r="C2079" s="16">
        <v>2010</v>
      </c>
      <c r="D2079" s="16" t="s">
        <v>2334</v>
      </c>
      <c r="E2079" s="16">
        <v>0</v>
      </c>
      <c r="F2079" s="16">
        <v>0</v>
      </c>
      <c r="G2079" s="16">
        <v>0</v>
      </c>
      <c r="H2079" s="16">
        <v>0</v>
      </c>
    </row>
    <row r="2080" spans="1:8" x14ac:dyDescent="0.3">
      <c r="A2080" s="13" t="str">
        <f t="shared" si="32"/>
        <v>theriry012010</v>
      </c>
      <c r="B2080" s="16" t="s">
        <v>612</v>
      </c>
      <c r="C2080" s="16">
        <v>2010</v>
      </c>
      <c r="D2080" s="16" t="s">
        <v>39</v>
      </c>
      <c r="E2080" s="16">
        <v>117</v>
      </c>
      <c r="F2080" s="16">
        <v>150</v>
      </c>
      <c r="G2080" s="16">
        <v>6</v>
      </c>
      <c r="H2080" s="16">
        <v>31</v>
      </c>
    </row>
    <row r="2081" spans="1:8" x14ac:dyDescent="0.3">
      <c r="A2081" s="13" t="str">
        <f t="shared" si="32"/>
        <v>theriry012010</v>
      </c>
      <c r="B2081" s="16" t="s">
        <v>612</v>
      </c>
      <c r="C2081" s="16">
        <v>2010</v>
      </c>
      <c r="D2081" s="16" t="s">
        <v>39</v>
      </c>
      <c r="E2081" s="16">
        <v>103</v>
      </c>
      <c r="F2081" s="16">
        <v>125</v>
      </c>
      <c r="G2081" s="16">
        <v>1</v>
      </c>
      <c r="H2081" s="16">
        <v>25</v>
      </c>
    </row>
    <row r="2082" spans="1:8" x14ac:dyDescent="0.3">
      <c r="A2082" s="13" t="str">
        <f t="shared" si="32"/>
        <v>theriry012010</v>
      </c>
      <c r="B2082" s="16" t="s">
        <v>612</v>
      </c>
      <c r="C2082" s="16">
        <v>2010</v>
      </c>
      <c r="D2082" s="16" t="s">
        <v>2333</v>
      </c>
      <c r="E2082" s="16">
        <v>38</v>
      </c>
      <c r="F2082" s="16">
        <v>74</v>
      </c>
      <c r="G2082" s="16">
        <v>3</v>
      </c>
      <c r="H2082" s="16">
        <v>13</v>
      </c>
    </row>
    <row r="2083" spans="1:8" x14ac:dyDescent="0.3">
      <c r="A2083" s="13" t="str">
        <f t="shared" si="32"/>
        <v>tholejo012010</v>
      </c>
      <c r="B2083" s="16" t="s">
        <v>1196</v>
      </c>
      <c r="C2083" s="16">
        <v>2010</v>
      </c>
      <c r="D2083" s="16" t="s">
        <v>2336</v>
      </c>
      <c r="E2083" s="16">
        <v>341</v>
      </c>
      <c r="F2083" s="16">
        <v>29</v>
      </c>
      <c r="G2083" s="16">
        <v>3</v>
      </c>
      <c r="H2083" s="16">
        <v>2</v>
      </c>
    </row>
    <row r="2084" spans="1:8" x14ac:dyDescent="0.3">
      <c r="A2084" s="13" t="str">
        <f t="shared" si="32"/>
        <v>thomabr012010</v>
      </c>
      <c r="B2084" s="16" t="s">
        <v>279</v>
      </c>
      <c r="C2084" s="16">
        <v>2010</v>
      </c>
      <c r="D2084" s="16" t="s">
        <v>2334</v>
      </c>
      <c r="E2084" s="16">
        <v>2</v>
      </c>
      <c r="F2084" s="16">
        <v>11</v>
      </c>
      <c r="G2084" s="16">
        <v>0</v>
      </c>
      <c r="H2084" s="16">
        <v>0</v>
      </c>
    </row>
    <row r="2085" spans="1:8" x14ac:dyDescent="0.3">
      <c r="A2085" s="13" t="str">
        <f t="shared" si="32"/>
        <v>thomaju012010</v>
      </c>
      <c r="B2085" s="16" t="s">
        <v>1021</v>
      </c>
      <c r="C2085" s="16">
        <v>2010</v>
      </c>
      <c r="D2085" s="16" t="s">
        <v>2334</v>
      </c>
      <c r="E2085" s="16">
        <v>0</v>
      </c>
      <c r="F2085" s="16">
        <v>2</v>
      </c>
      <c r="G2085" s="16">
        <v>0</v>
      </c>
      <c r="H2085" s="16">
        <v>0</v>
      </c>
    </row>
    <row r="2086" spans="1:8" x14ac:dyDescent="0.3">
      <c r="A2086" s="13" t="str">
        <f t="shared" si="32"/>
        <v>thompbr012010</v>
      </c>
      <c r="B2086" s="16" t="s">
        <v>613</v>
      </c>
      <c r="C2086" s="16">
        <v>2010</v>
      </c>
      <c r="D2086" s="16" t="s">
        <v>2334</v>
      </c>
      <c r="E2086" s="16">
        <v>1</v>
      </c>
      <c r="F2086" s="16">
        <v>1</v>
      </c>
      <c r="G2086" s="16">
        <v>0</v>
      </c>
      <c r="H2086" s="16">
        <v>0</v>
      </c>
    </row>
    <row r="2087" spans="1:8" x14ac:dyDescent="0.3">
      <c r="A2087" s="13" t="str">
        <f t="shared" si="32"/>
        <v>thompri032010</v>
      </c>
      <c r="B2087" s="16" t="s">
        <v>861</v>
      </c>
      <c r="C2087" s="16">
        <v>2010</v>
      </c>
      <c r="D2087" s="16" t="s">
        <v>2334</v>
      </c>
      <c r="E2087" s="16">
        <v>2</v>
      </c>
      <c r="F2087" s="16">
        <v>1</v>
      </c>
      <c r="G2087" s="16">
        <v>1</v>
      </c>
      <c r="H2087" s="16">
        <v>0</v>
      </c>
    </row>
    <row r="2088" spans="1:8" x14ac:dyDescent="0.3">
      <c r="A2088" s="13" t="str">
        <f t="shared" si="32"/>
        <v>thornma012010</v>
      </c>
      <c r="B2088" s="16" t="s">
        <v>499</v>
      </c>
      <c r="C2088" s="16">
        <v>2010</v>
      </c>
      <c r="D2088" s="16" t="s">
        <v>2334</v>
      </c>
      <c r="E2088" s="16">
        <v>0</v>
      </c>
      <c r="F2088" s="16">
        <v>6</v>
      </c>
      <c r="G2088" s="16">
        <v>0</v>
      </c>
      <c r="H2088" s="16">
        <v>0</v>
      </c>
    </row>
    <row r="2089" spans="1:8" x14ac:dyDescent="0.3">
      <c r="A2089" s="13" t="str">
        <f t="shared" si="32"/>
        <v>threeer012010</v>
      </c>
      <c r="B2089" s="16" t="s">
        <v>862</v>
      </c>
      <c r="C2089" s="16">
        <v>2010</v>
      </c>
      <c r="D2089" s="16" t="s">
        <v>2334</v>
      </c>
      <c r="E2089" s="16">
        <v>0</v>
      </c>
      <c r="F2089" s="16">
        <v>3</v>
      </c>
      <c r="G2089" s="16">
        <v>1</v>
      </c>
      <c r="H2089" s="16">
        <v>0</v>
      </c>
    </row>
    <row r="2090" spans="1:8" x14ac:dyDescent="0.3">
      <c r="A2090" s="13" t="str">
        <f t="shared" si="32"/>
        <v>tillmch012010</v>
      </c>
      <c r="B2090" s="16" t="s">
        <v>1197</v>
      </c>
      <c r="C2090" s="16">
        <v>2010</v>
      </c>
      <c r="D2090" s="16" t="s">
        <v>2334</v>
      </c>
      <c r="E2090" s="16">
        <v>7</v>
      </c>
      <c r="F2090" s="16">
        <v>6</v>
      </c>
      <c r="G2090" s="16">
        <v>1</v>
      </c>
      <c r="H2090" s="16">
        <v>1</v>
      </c>
    </row>
    <row r="2091" spans="1:8" x14ac:dyDescent="0.3">
      <c r="A2091" s="13" t="str">
        <f t="shared" si="32"/>
        <v>toddje012010</v>
      </c>
      <c r="B2091" s="16" t="s">
        <v>1198</v>
      </c>
      <c r="C2091" s="16">
        <v>2010</v>
      </c>
      <c r="D2091" s="16" t="s">
        <v>2334</v>
      </c>
      <c r="E2091" s="16">
        <v>1</v>
      </c>
      <c r="F2091" s="16">
        <v>0</v>
      </c>
      <c r="G2091" s="16">
        <v>0</v>
      </c>
      <c r="H2091" s="16">
        <v>0</v>
      </c>
    </row>
    <row r="2092" spans="1:8" x14ac:dyDescent="0.3">
      <c r="A2092" s="13" t="str">
        <f t="shared" si="32"/>
        <v>tolbema012010</v>
      </c>
      <c r="B2092" s="16" t="s">
        <v>1023</v>
      </c>
      <c r="C2092" s="16">
        <v>2010</v>
      </c>
      <c r="D2092" s="16" t="s">
        <v>2335</v>
      </c>
      <c r="E2092" s="16">
        <v>5</v>
      </c>
      <c r="F2092" s="16">
        <v>0</v>
      </c>
      <c r="G2092" s="16">
        <v>0</v>
      </c>
      <c r="H2092" s="16">
        <v>0</v>
      </c>
    </row>
    <row r="2093" spans="1:8" x14ac:dyDescent="0.3">
      <c r="A2093" s="13" t="str">
        <f t="shared" si="32"/>
        <v>tolbema012010</v>
      </c>
      <c r="B2093" s="16" t="s">
        <v>1023</v>
      </c>
      <c r="C2093" s="16">
        <v>2010</v>
      </c>
      <c r="D2093" s="16" t="s">
        <v>39</v>
      </c>
      <c r="E2093" s="16">
        <v>21</v>
      </c>
      <c r="F2093" s="16">
        <v>41</v>
      </c>
      <c r="G2093" s="16">
        <v>1</v>
      </c>
      <c r="H2093" s="16">
        <v>7</v>
      </c>
    </row>
    <row r="2094" spans="1:8" x14ac:dyDescent="0.3">
      <c r="A2094" s="13" t="str">
        <f t="shared" si="32"/>
        <v>tolbema012010</v>
      </c>
      <c r="B2094" s="16" t="s">
        <v>1023</v>
      </c>
      <c r="C2094" s="16">
        <v>2010</v>
      </c>
      <c r="D2094" s="16" t="s">
        <v>40</v>
      </c>
      <c r="E2094" s="16">
        <v>8</v>
      </c>
      <c r="F2094" s="16">
        <v>21</v>
      </c>
      <c r="G2094" s="16">
        <v>1</v>
      </c>
      <c r="H2094" s="16">
        <v>1</v>
      </c>
    </row>
    <row r="2095" spans="1:8" x14ac:dyDescent="0.3">
      <c r="A2095" s="13" t="str">
        <f t="shared" si="32"/>
        <v>tolbema012010</v>
      </c>
      <c r="B2095" s="16" t="s">
        <v>1023</v>
      </c>
      <c r="C2095" s="16">
        <v>2010</v>
      </c>
      <c r="D2095" s="16" t="s">
        <v>2331</v>
      </c>
      <c r="E2095" s="16">
        <v>0</v>
      </c>
      <c r="F2095" s="16">
        <v>0</v>
      </c>
      <c r="G2095" s="16">
        <v>0</v>
      </c>
      <c r="H2095" s="16">
        <v>0</v>
      </c>
    </row>
    <row r="2096" spans="1:8" x14ac:dyDescent="0.3">
      <c r="A2096" s="13" t="str">
        <f t="shared" si="32"/>
        <v>tolbema012010</v>
      </c>
      <c r="B2096" s="16" t="s">
        <v>1023</v>
      </c>
      <c r="C2096" s="16">
        <v>2010</v>
      </c>
      <c r="D2096" s="16" t="s">
        <v>2332</v>
      </c>
    </row>
    <row r="2097" spans="1:8" x14ac:dyDescent="0.3">
      <c r="A2097" s="13" t="str">
        <f t="shared" si="32"/>
        <v>tolbema012010</v>
      </c>
      <c r="B2097" s="16" t="s">
        <v>1023</v>
      </c>
      <c r="C2097" s="16">
        <v>2010</v>
      </c>
      <c r="D2097" s="16" t="s">
        <v>2333</v>
      </c>
      <c r="E2097" s="16">
        <v>2</v>
      </c>
      <c r="F2097" s="16">
        <v>2</v>
      </c>
      <c r="G2097" s="16">
        <v>0</v>
      </c>
      <c r="H2097" s="16">
        <v>1</v>
      </c>
    </row>
    <row r="2098" spans="1:8" x14ac:dyDescent="0.3">
      <c r="A2098" s="13" t="str">
        <f t="shared" si="32"/>
        <v>tollest012010</v>
      </c>
      <c r="B2098" s="16" t="s">
        <v>1398</v>
      </c>
      <c r="C2098" s="16">
        <v>2010</v>
      </c>
      <c r="D2098" s="16" t="s">
        <v>39</v>
      </c>
      <c r="E2098" s="16">
        <v>5</v>
      </c>
      <c r="F2098" s="16">
        <v>4</v>
      </c>
      <c r="G2098" s="16">
        <v>1</v>
      </c>
      <c r="H2098" s="16">
        <v>2</v>
      </c>
    </row>
    <row r="2099" spans="1:8" x14ac:dyDescent="0.3">
      <c r="A2099" s="13" t="str">
        <f t="shared" si="32"/>
        <v>tollest012010</v>
      </c>
      <c r="B2099" s="16" t="s">
        <v>1398</v>
      </c>
      <c r="C2099" s="16">
        <v>2010</v>
      </c>
      <c r="D2099" s="16" t="s">
        <v>40</v>
      </c>
      <c r="E2099" s="16">
        <v>3</v>
      </c>
      <c r="F2099" s="16">
        <v>7</v>
      </c>
      <c r="G2099" s="16">
        <v>0</v>
      </c>
      <c r="H2099" s="16">
        <v>0</v>
      </c>
    </row>
    <row r="2100" spans="1:8" x14ac:dyDescent="0.3">
      <c r="A2100" s="13" t="str">
        <f t="shared" si="32"/>
        <v>tollest012010</v>
      </c>
      <c r="B2100" s="16" t="s">
        <v>1398</v>
      </c>
      <c r="C2100" s="16">
        <v>2010</v>
      </c>
      <c r="D2100" s="16" t="s">
        <v>2330</v>
      </c>
    </row>
    <row r="2101" spans="1:8" x14ac:dyDescent="0.3">
      <c r="A2101" s="13" t="str">
        <f t="shared" si="32"/>
        <v>tollest012010</v>
      </c>
      <c r="B2101" s="16" t="s">
        <v>1398</v>
      </c>
      <c r="C2101" s="16">
        <v>2010</v>
      </c>
      <c r="D2101" s="16" t="s">
        <v>2331</v>
      </c>
      <c r="E2101" s="16">
        <v>1</v>
      </c>
      <c r="F2101" s="16">
        <v>0</v>
      </c>
      <c r="G2101" s="16">
        <v>0</v>
      </c>
      <c r="H2101" s="16">
        <v>0</v>
      </c>
    </row>
    <row r="2102" spans="1:8" x14ac:dyDescent="0.3">
      <c r="A2102" s="13" t="str">
        <f t="shared" si="32"/>
        <v>tollest012010</v>
      </c>
      <c r="B2102" s="16" t="s">
        <v>1398</v>
      </c>
      <c r="C2102" s="16">
        <v>2010</v>
      </c>
      <c r="D2102" s="16" t="s">
        <v>2332</v>
      </c>
    </row>
    <row r="2103" spans="1:8" x14ac:dyDescent="0.3">
      <c r="A2103" s="13" t="str">
        <f t="shared" si="32"/>
        <v>tollest012010</v>
      </c>
      <c r="B2103" s="16" t="s">
        <v>1398</v>
      </c>
      <c r="C2103" s="16">
        <v>2010</v>
      </c>
      <c r="D2103" s="16" t="s">
        <v>2333</v>
      </c>
      <c r="E2103" s="16">
        <v>9</v>
      </c>
      <c r="F2103" s="16">
        <v>9</v>
      </c>
      <c r="G2103" s="16">
        <v>0</v>
      </c>
      <c r="H2103" s="16">
        <v>4</v>
      </c>
    </row>
    <row r="2104" spans="1:8" x14ac:dyDescent="0.3">
      <c r="A2104" s="13" t="str">
        <f t="shared" si="32"/>
        <v>tomlijo012010</v>
      </c>
      <c r="B2104" s="16" t="s">
        <v>1399</v>
      </c>
      <c r="C2104" s="16">
        <v>2010</v>
      </c>
      <c r="D2104" s="16" t="s">
        <v>2334</v>
      </c>
      <c r="E2104" s="16">
        <v>4</v>
      </c>
      <c r="F2104" s="16">
        <v>9</v>
      </c>
      <c r="G2104" s="16">
        <v>0</v>
      </c>
      <c r="H2104" s="16">
        <v>3</v>
      </c>
    </row>
    <row r="2105" spans="1:8" x14ac:dyDescent="0.3">
      <c r="A2105" s="13" t="str">
        <f t="shared" si="32"/>
        <v>torrean022010</v>
      </c>
      <c r="B2105" s="16" t="s">
        <v>345</v>
      </c>
      <c r="C2105" s="16">
        <v>2010</v>
      </c>
      <c r="D2105" s="16" t="s">
        <v>2329</v>
      </c>
    </row>
    <row r="2106" spans="1:8" x14ac:dyDescent="0.3">
      <c r="A2106" s="13" t="str">
        <f t="shared" si="32"/>
        <v>torrean022010</v>
      </c>
      <c r="B2106" s="16" t="s">
        <v>345</v>
      </c>
      <c r="C2106" s="16">
        <v>2010</v>
      </c>
      <c r="D2106" s="16" t="s">
        <v>2330</v>
      </c>
    </row>
    <row r="2107" spans="1:8" x14ac:dyDescent="0.3">
      <c r="A2107" s="13" t="str">
        <f t="shared" si="32"/>
        <v>torrean022010</v>
      </c>
      <c r="B2107" s="16" t="s">
        <v>345</v>
      </c>
      <c r="C2107" s="16">
        <v>2010</v>
      </c>
      <c r="D2107" s="16" t="s">
        <v>2331</v>
      </c>
      <c r="E2107" s="16">
        <v>314</v>
      </c>
      <c r="F2107" s="16">
        <v>7</v>
      </c>
      <c r="G2107" s="16">
        <v>1</v>
      </c>
      <c r="H2107" s="16">
        <v>2</v>
      </c>
    </row>
    <row r="2108" spans="1:8" x14ac:dyDescent="0.3">
      <c r="A2108" s="13" t="str">
        <f t="shared" si="32"/>
        <v>torrean022010</v>
      </c>
      <c r="B2108" s="16" t="s">
        <v>345</v>
      </c>
      <c r="C2108" s="16">
        <v>2010</v>
      </c>
      <c r="D2108" s="16" t="s">
        <v>2332</v>
      </c>
    </row>
    <row r="2109" spans="1:8" x14ac:dyDescent="0.3">
      <c r="A2109" s="13" t="str">
        <f t="shared" si="32"/>
        <v>torreca012010</v>
      </c>
      <c r="B2109" s="16" t="s">
        <v>1200</v>
      </c>
      <c r="C2109" s="16">
        <v>2010</v>
      </c>
      <c r="D2109" s="16" t="s">
        <v>2334</v>
      </c>
      <c r="E2109" s="16">
        <v>1</v>
      </c>
      <c r="F2109" s="16">
        <v>1</v>
      </c>
      <c r="G2109" s="16">
        <v>1</v>
      </c>
      <c r="H2109" s="16">
        <v>0</v>
      </c>
    </row>
    <row r="2110" spans="1:8" x14ac:dyDescent="0.3">
      <c r="A2110" s="13" t="str">
        <f t="shared" si="32"/>
        <v>torreyo012010</v>
      </c>
      <c r="B2110" s="16" t="s">
        <v>280</v>
      </c>
      <c r="C2110" s="16">
        <v>2010</v>
      </c>
      <c r="D2110" s="16" t="s">
        <v>2336</v>
      </c>
      <c r="E2110" s="16">
        <v>681</v>
      </c>
      <c r="F2110" s="16">
        <v>45</v>
      </c>
      <c r="G2110" s="16">
        <v>3</v>
      </c>
      <c r="H2110" s="16">
        <v>5</v>
      </c>
    </row>
    <row r="2111" spans="1:8" x14ac:dyDescent="0.3">
      <c r="A2111" s="13" t="str">
        <f t="shared" si="32"/>
        <v>towlejr012010</v>
      </c>
      <c r="B2111" s="16" t="s">
        <v>863</v>
      </c>
      <c r="C2111" s="16">
        <v>2010</v>
      </c>
      <c r="D2111" s="16" t="s">
        <v>2336</v>
      </c>
      <c r="E2111" s="16">
        <v>92</v>
      </c>
      <c r="F2111" s="16">
        <v>7</v>
      </c>
      <c r="G2111" s="16">
        <v>1</v>
      </c>
      <c r="H2111" s="16">
        <v>0</v>
      </c>
    </row>
    <row r="2112" spans="1:8" x14ac:dyDescent="0.3">
      <c r="A2112" s="13" t="str">
        <f t="shared" si="32"/>
        <v>tracych012010</v>
      </c>
      <c r="B2112" s="16" t="s">
        <v>500</v>
      </c>
      <c r="C2112" s="16">
        <v>2010</v>
      </c>
      <c r="D2112" s="16" t="s">
        <v>2335</v>
      </c>
      <c r="E2112" s="16">
        <v>4</v>
      </c>
      <c r="F2112" s="16">
        <v>0</v>
      </c>
      <c r="G2112" s="16">
        <v>0</v>
      </c>
      <c r="H2112" s="16">
        <v>0</v>
      </c>
    </row>
    <row r="2113" spans="1:8" x14ac:dyDescent="0.3">
      <c r="A2113" s="13" t="str">
        <f t="shared" si="32"/>
        <v>tracych012010</v>
      </c>
      <c r="B2113" s="16" t="s">
        <v>500</v>
      </c>
      <c r="C2113" s="16">
        <v>2010</v>
      </c>
      <c r="D2113" s="16" t="s">
        <v>2335</v>
      </c>
      <c r="E2113" s="16">
        <v>46</v>
      </c>
      <c r="F2113" s="16">
        <v>3</v>
      </c>
      <c r="G2113" s="16">
        <v>0</v>
      </c>
      <c r="H2113" s="16">
        <v>4</v>
      </c>
    </row>
    <row r="2114" spans="1:8" x14ac:dyDescent="0.3">
      <c r="A2114" s="13" t="str">
        <f t="shared" si="32"/>
        <v>tracych012010</v>
      </c>
      <c r="B2114" s="16" t="s">
        <v>500</v>
      </c>
      <c r="C2114" s="16">
        <v>2010</v>
      </c>
      <c r="D2114" s="16" t="s">
        <v>40</v>
      </c>
      <c r="E2114" s="16">
        <v>6</v>
      </c>
      <c r="F2114" s="16">
        <v>12</v>
      </c>
      <c r="G2114" s="16">
        <v>1</v>
      </c>
      <c r="H2114" s="16">
        <v>2</v>
      </c>
    </row>
    <row r="2115" spans="1:8" x14ac:dyDescent="0.3">
      <c r="A2115" s="13" t="str">
        <f t="shared" ref="A2115:A2178" si="33">(B2115&amp;C2115)</f>
        <v>tracych012010</v>
      </c>
      <c r="B2115" s="16" t="s">
        <v>500</v>
      </c>
      <c r="C2115" s="16">
        <v>2010</v>
      </c>
      <c r="D2115" s="16" t="s">
        <v>40</v>
      </c>
      <c r="E2115" s="16">
        <v>13</v>
      </c>
      <c r="F2115" s="16">
        <v>42</v>
      </c>
      <c r="G2115" s="16">
        <v>3</v>
      </c>
      <c r="H2115" s="16">
        <v>5</v>
      </c>
    </row>
    <row r="2116" spans="1:8" x14ac:dyDescent="0.3">
      <c r="A2116" s="13" t="str">
        <f t="shared" si="33"/>
        <v>treanma012010</v>
      </c>
      <c r="B2116" s="16" t="s">
        <v>501</v>
      </c>
      <c r="C2116" s="16">
        <v>2010</v>
      </c>
      <c r="D2116" s="16" t="s">
        <v>2336</v>
      </c>
      <c r="E2116" s="16">
        <v>512</v>
      </c>
      <c r="F2116" s="16">
        <v>21</v>
      </c>
      <c r="G2116" s="16">
        <v>3</v>
      </c>
      <c r="H2116" s="16">
        <v>1</v>
      </c>
    </row>
    <row r="2117" spans="1:8" x14ac:dyDescent="0.3">
      <c r="A2117" s="13" t="str">
        <f t="shared" si="33"/>
        <v>troncra012010</v>
      </c>
      <c r="B2117" s="16" t="s">
        <v>1024</v>
      </c>
      <c r="C2117" s="16">
        <v>2010</v>
      </c>
      <c r="D2117" s="16" t="s">
        <v>2334</v>
      </c>
      <c r="E2117" s="16">
        <v>1</v>
      </c>
      <c r="F2117" s="16">
        <v>6</v>
      </c>
      <c r="G2117" s="16">
        <v>0</v>
      </c>
      <c r="H2117" s="16">
        <v>0</v>
      </c>
    </row>
    <row r="2118" spans="1:8" x14ac:dyDescent="0.3">
      <c r="A2118" s="13" t="str">
        <f t="shared" si="33"/>
        <v>trumbma012010</v>
      </c>
      <c r="B2118" s="16" t="s">
        <v>1400</v>
      </c>
      <c r="C2118" s="16">
        <v>2010</v>
      </c>
      <c r="D2118" s="16" t="s">
        <v>2335</v>
      </c>
      <c r="E2118" s="16">
        <v>38</v>
      </c>
      <c r="F2118" s="16">
        <v>4</v>
      </c>
      <c r="G2118" s="16">
        <v>0</v>
      </c>
      <c r="H2118" s="16">
        <v>5</v>
      </c>
    </row>
    <row r="2119" spans="1:8" x14ac:dyDescent="0.3">
      <c r="A2119" s="13" t="str">
        <f t="shared" si="33"/>
        <v>trumbma012010</v>
      </c>
      <c r="B2119" s="16" t="s">
        <v>1400</v>
      </c>
      <c r="C2119" s="16">
        <v>2010</v>
      </c>
      <c r="D2119" s="16" t="s">
        <v>2331</v>
      </c>
      <c r="E2119" s="16">
        <v>1</v>
      </c>
      <c r="F2119" s="16">
        <v>1</v>
      </c>
      <c r="G2119" s="16">
        <v>1</v>
      </c>
      <c r="H2119" s="16">
        <v>0</v>
      </c>
    </row>
    <row r="2120" spans="1:8" x14ac:dyDescent="0.3">
      <c r="A2120" s="13" t="str">
        <f t="shared" si="33"/>
        <v>trumbma012010</v>
      </c>
      <c r="B2120" s="16" t="s">
        <v>1400</v>
      </c>
      <c r="C2120" s="16">
        <v>2010</v>
      </c>
      <c r="D2120" s="16" t="s">
        <v>2332</v>
      </c>
    </row>
    <row r="2121" spans="1:8" x14ac:dyDescent="0.3">
      <c r="A2121" s="13" t="str">
        <f t="shared" si="33"/>
        <v>tuiasma012010</v>
      </c>
      <c r="B2121" s="16" t="s">
        <v>1026</v>
      </c>
      <c r="C2121" s="16">
        <v>2010</v>
      </c>
      <c r="D2121" s="16" t="s">
        <v>2335</v>
      </c>
      <c r="E2121" s="16">
        <v>65</v>
      </c>
      <c r="F2121" s="16">
        <v>2</v>
      </c>
      <c r="G2121" s="16">
        <v>1</v>
      </c>
      <c r="H2121" s="16">
        <v>8</v>
      </c>
    </row>
    <row r="2122" spans="1:8" x14ac:dyDescent="0.3">
      <c r="A2122" s="13" t="str">
        <f t="shared" si="33"/>
        <v>tuiasma012010</v>
      </c>
      <c r="B2122" s="16" t="s">
        <v>1026</v>
      </c>
      <c r="C2122" s="16">
        <v>2010</v>
      </c>
      <c r="D2122" s="16" t="s">
        <v>39</v>
      </c>
      <c r="E2122" s="16">
        <v>0</v>
      </c>
      <c r="F2122" s="16">
        <v>1</v>
      </c>
      <c r="G2122" s="16">
        <v>1</v>
      </c>
      <c r="H2122" s="16">
        <v>0</v>
      </c>
    </row>
    <row r="2123" spans="1:8" x14ac:dyDescent="0.3">
      <c r="A2123" s="13" t="str">
        <f t="shared" si="33"/>
        <v>tuiasma012010</v>
      </c>
      <c r="B2123" s="16" t="s">
        <v>1026</v>
      </c>
      <c r="C2123" s="16">
        <v>2010</v>
      </c>
      <c r="D2123" s="16" t="s">
        <v>40</v>
      </c>
      <c r="E2123" s="16">
        <v>8</v>
      </c>
      <c r="F2123" s="16">
        <v>24</v>
      </c>
      <c r="G2123" s="16">
        <v>2</v>
      </c>
      <c r="H2123" s="16">
        <v>0</v>
      </c>
    </row>
    <row r="2124" spans="1:8" x14ac:dyDescent="0.3">
      <c r="A2124" s="13" t="str">
        <f t="shared" si="33"/>
        <v>tuiasma012010</v>
      </c>
      <c r="B2124" s="16" t="s">
        <v>1026</v>
      </c>
      <c r="C2124" s="16">
        <v>2010</v>
      </c>
      <c r="D2124" s="16" t="s">
        <v>2330</v>
      </c>
    </row>
    <row r="2125" spans="1:8" x14ac:dyDescent="0.3">
      <c r="A2125" s="13" t="str">
        <f t="shared" si="33"/>
        <v>tuiasma012010</v>
      </c>
      <c r="B2125" s="16" t="s">
        <v>1026</v>
      </c>
      <c r="C2125" s="16">
        <v>2010</v>
      </c>
      <c r="D2125" s="16" t="s">
        <v>2331</v>
      </c>
      <c r="E2125" s="16">
        <v>21</v>
      </c>
      <c r="F2125" s="16">
        <v>1</v>
      </c>
      <c r="G2125" s="16">
        <v>1</v>
      </c>
      <c r="H2125" s="16">
        <v>0</v>
      </c>
    </row>
    <row r="2126" spans="1:8" x14ac:dyDescent="0.3">
      <c r="A2126" s="13" t="str">
        <f t="shared" si="33"/>
        <v>tuiasma012010</v>
      </c>
      <c r="B2126" s="16" t="s">
        <v>1026</v>
      </c>
      <c r="C2126" s="16">
        <v>2010</v>
      </c>
      <c r="D2126" s="16" t="s">
        <v>2333</v>
      </c>
      <c r="E2126" s="16">
        <v>6</v>
      </c>
      <c r="F2126" s="16">
        <v>11</v>
      </c>
      <c r="G2126" s="16">
        <v>2</v>
      </c>
      <c r="H2126" s="16">
        <v>2</v>
      </c>
    </row>
    <row r="2127" spans="1:8" x14ac:dyDescent="0.3">
      <c r="A2127" s="13" t="str">
        <f t="shared" si="33"/>
        <v>tulowtr012010</v>
      </c>
      <c r="B2127" s="16" t="s">
        <v>737</v>
      </c>
      <c r="C2127" s="16">
        <v>2010</v>
      </c>
      <c r="D2127" s="16" t="s">
        <v>2333</v>
      </c>
      <c r="E2127" s="16">
        <v>211</v>
      </c>
      <c r="F2127" s="16">
        <v>388</v>
      </c>
      <c r="G2127" s="16">
        <v>10</v>
      </c>
      <c r="H2127" s="16">
        <v>103</v>
      </c>
    </row>
    <row r="2128" spans="1:8" x14ac:dyDescent="0.3">
      <c r="A2128" s="13" t="str">
        <f t="shared" si="33"/>
        <v>turneju012010</v>
      </c>
      <c r="B2128" s="16" t="s">
        <v>1201</v>
      </c>
      <c r="C2128" s="16">
        <v>2010</v>
      </c>
      <c r="D2128" s="16" t="s">
        <v>39</v>
      </c>
      <c r="E2128" s="16">
        <v>4</v>
      </c>
      <c r="F2128" s="16">
        <v>4</v>
      </c>
      <c r="G2128" s="16">
        <v>0</v>
      </c>
      <c r="H2128" s="16">
        <v>1</v>
      </c>
    </row>
    <row r="2129" spans="1:8" x14ac:dyDescent="0.3">
      <c r="A2129" s="13" t="str">
        <f t="shared" si="33"/>
        <v>turneju012010</v>
      </c>
      <c r="B2129" s="16" t="s">
        <v>1201</v>
      </c>
      <c r="C2129" s="16">
        <v>2010</v>
      </c>
      <c r="D2129" s="16" t="s">
        <v>39</v>
      </c>
      <c r="E2129" s="16">
        <v>4</v>
      </c>
      <c r="F2129" s="16">
        <v>3</v>
      </c>
      <c r="G2129" s="16">
        <v>0</v>
      </c>
      <c r="H2129" s="16">
        <v>2</v>
      </c>
    </row>
    <row r="2130" spans="1:8" x14ac:dyDescent="0.3">
      <c r="A2130" s="13" t="str">
        <f t="shared" si="33"/>
        <v>turneju012010</v>
      </c>
      <c r="B2130" s="16" t="s">
        <v>1201</v>
      </c>
      <c r="C2130" s="16">
        <v>2010</v>
      </c>
      <c r="D2130" s="16" t="s">
        <v>40</v>
      </c>
      <c r="E2130" s="16">
        <v>0</v>
      </c>
      <c r="F2130" s="16">
        <v>2</v>
      </c>
      <c r="G2130" s="16">
        <v>0</v>
      </c>
      <c r="H2130" s="16">
        <v>1</v>
      </c>
    </row>
    <row r="2131" spans="1:8" x14ac:dyDescent="0.3">
      <c r="A2131" s="13" t="str">
        <f t="shared" si="33"/>
        <v>turneju012010</v>
      </c>
      <c r="B2131" s="16" t="s">
        <v>1201</v>
      </c>
      <c r="C2131" s="16">
        <v>2010</v>
      </c>
      <c r="D2131" s="16" t="s">
        <v>2333</v>
      </c>
      <c r="E2131" s="16">
        <v>1</v>
      </c>
      <c r="F2131" s="16">
        <v>0</v>
      </c>
      <c r="G2131" s="16">
        <v>0</v>
      </c>
      <c r="H2131" s="16">
        <v>0</v>
      </c>
    </row>
    <row r="2132" spans="1:8" x14ac:dyDescent="0.3">
      <c r="A2132" s="13" t="str">
        <f t="shared" si="33"/>
        <v>ueharko012010</v>
      </c>
      <c r="B2132" s="16" t="s">
        <v>1202</v>
      </c>
      <c r="C2132" s="16">
        <v>2010</v>
      </c>
      <c r="D2132" s="16" t="s">
        <v>2334</v>
      </c>
      <c r="E2132" s="16">
        <v>2</v>
      </c>
      <c r="F2132" s="16">
        <v>3</v>
      </c>
      <c r="G2132" s="16">
        <v>0</v>
      </c>
      <c r="H2132" s="16">
        <v>0</v>
      </c>
    </row>
    <row r="2133" spans="1:8" x14ac:dyDescent="0.3">
      <c r="A2133" s="13" t="str">
        <f t="shared" si="33"/>
        <v>ugglada012010</v>
      </c>
      <c r="B2133" s="16" t="s">
        <v>738</v>
      </c>
      <c r="C2133" s="16">
        <v>2010</v>
      </c>
      <c r="D2133" s="16" t="s">
        <v>39</v>
      </c>
      <c r="E2133" s="16">
        <v>312</v>
      </c>
      <c r="F2133" s="16">
        <v>415</v>
      </c>
      <c r="G2133" s="16">
        <v>18</v>
      </c>
      <c r="H2133" s="16">
        <v>84</v>
      </c>
    </row>
    <row r="2134" spans="1:8" x14ac:dyDescent="0.3">
      <c r="A2134" s="13" t="str">
        <f t="shared" si="33"/>
        <v>uptonbj012010</v>
      </c>
      <c r="B2134" s="16" t="s">
        <v>502</v>
      </c>
      <c r="C2134" s="16">
        <v>2010</v>
      </c>
      <c r="D2134" s="16" t="s">
        <v>2329</v>
      </c>
    </row>
    <row r="2135" spans="1:8" x14ac:dyDescent="0.3">
      <c r="A2135" s="13" t="str">
        <f t="shared" si="33"/>
        <v>uptonbj012010</v>
      </c>
      <c r="B2135" s="16" t="s">
        <v>502</v>
      </c>
      <c r="C2135" s="16">
        <v>2010</v>
      </c>
      <c r="D2135" s="16" t="s">
        <v>2331</v>
      </c>
      <c r="E2135" s="16">
        <v>397</v>
      </c>
      <c r="F2135" s="16">
        <v>3</v>
      </c>
      <c r="G2135" s="16">
        <v>5</v>
      </c>
      <c r="H2135" s="16">
        <v>0</v>
      </c>
    </row>
    <row r="2136" spans="1:8" x14ac:dyDescent="0.3">
      <c r="A2136" s="13" t="str">
        <f t="shared" si="33"/>
        <v>uptonju012010</v>
      </c>
      <c r="B2136" s="16" t="s">
        <v>864</v>
      </c>
      <c r="C2136" s="16">
        <v>2010</v>
      </c>
      <c r="D2136" s="16" t="s">
        <v>2331</v>
      </c>
      <c r="E2136" s="16">
        <v>265</v>
      </c>
      <c r="F2136" s="16">
        <v>1</v>
      </c>
      <c r="G2136" s="16">
        <v>4</v>
      </c>
      <c r="H2136" s="16">
        <v>0</v>
      </c>
    </row>
    <row r="2137" spans="1:8" x14ac:dyDescent="0.3">
      <c r="A2137" s="13" t="str">
        <f t="shared" si="33"/>
        <v>uptonju012010</v>
      </c>
      <c r="B2137" s="16" t="s">
        <v>864</v>
      </c>
      <c r="C2137" s="16">
        <v>2010</v>
      </c>
      <c r="D2137" s="16" t="s">
        <v>2332</v>
      </c>
    </row>
    <row r="2138" spans="1:8" x14ac:dyDescent="0.3">
      <c r="A2138" s="13" t="str">
        <f t="shared" si="33"/>
        <v>uribeju012010</v>
      </c>
      <c r="B2138" s="16" t="s">
        <v>281</v>
      </c>
      <c r="C2138" s="16">
        <v>2010</v>
      </c>
      <c r="D2138" s="16" t="s">
        <v>39</v>
      </c>
      <c r="E2138" s="16">
        <v>44</v>
      </c>
      <c r="F2138" s="16">
        <v>54</v>
      </c>
      <c r="G2138" s="16">
        <v>0</v>
      </c>
      <c r="H2138" s="16">
        <v>12</v>
      </c>
    </row>
    <row r="2139" spans="1:8" x14ac:dyDescent="0.3">
      <c r="A2139" s="13" t="str">
        <f t="shared" si="33"/>
        <v>uribeju012010</v>
      </c>
      <c r="B2139" s="16" t="s">
        <v>281</v>
      </c>
      <c r="C2139" s="16">
        <v>2010</v>
      </c>
      <c r="D2139" s="16" t="s">
        <v>40</v>
      </c>
      <c r="E2139" s="16">
        <v>20</v>
      </c>
      <c r="F2139" s="16">
        <v>46</v>
      </c>
      <c r="G2139" s="16">
        <v>3</v>
      </c>
      <c r="H2139" s="16">
        <v>2</v>
      </c>
    </row>
    <row r="2140" spans="1:8" x14ac:dyDescent="0.3">
      <c r="A2140" s="13" t="str">
        <f t="shared" si="33"/>
        <v>uribeju012010</v>
      </c>
      <c r="B2140" s="16" t="s">
        <v>281</v>
      </c>
      <c r="C2140" s="16">
        <v>2010</v>
      </c>
      <c r="D2140" s="16" t="s">
        <v>2333</v>
      </c>
      <c r="E2140" s="16">
        <v>134</v>
      </c>
      <c r="F2140" s="16">
        <v>233</v>
      </c>
      <c r="G2140" s="16">
        <v>6</v>
      </c>
      <c r="H2140" s="16">
        <v>38</v>
      </c>
    </row>
    <row r="2141" spans="1:8" x14ac:dyDescent="0.3">
      <c r="A2141" s="13" t="str">
        <f t="shared" si="33"/>
        <v>utleych012010</v>
      </c>
      <c r="B2141" s="16" t="s">
        <v>405</v>
      </c>
      <c r="C2141" s="16">
        <v>2010</v>
      </c>
      <c r="D2141" s="16" t="s">
        <v>39</v>
      </c>
      <c r="E2141" s="16">
        <v>228</v>
      </c>
      <c r="F2141" s="16">
        <v>347</v>
      </c>
      <c r="G2141" s="16">
        <v>11</v>
      </c>
      <c r="H2141" s="16">
        <v>86</v>
      </c>
    </row>
    <row r="2142" spans="1:8" x14ac:dyDescent="0.3">
      <c r="A2142" s="13" t="str">
        <f t="shared" si="33"/>
        <v>valaich012010</v>
      </c>
      <c r="B2142" s="16" t="s">
        <v>1401</v>
      </c>
      <c r="C2142" s="16">
        <v>2010</v>
      </c>
      <c r="D2142" s="16" t="s">
        <v>39</v>
      </c>
      <c r="E2142" s="16">
        <v>19</v>
      </c>
      <c r="F2142" s="16">
        <v>24</v>
      </c>
      <c r="G2142" s="16">
        <v>0</v>
      </c>
      <c r="H2142" s="16">
        <v>7</v>
      </c>
    </row>
    <row r="2143" spans="1:8" x14ac:dyDescent="0.3">
      <c r="A2143" s="13" t="str">
        <f t="shared" si="33"/>
        <v>valaich012010</v>
      </c>
      <c r="B2143" s="16" t="s">
        <v>1401</v>
      </c>
      <c r="C2143" s="16">
        <v>2010</v>
      </c>
      <c r="D2143" s="16" t="s">
        <v>2333</v>
      </c>
      <c r="E2143" s="16">
        <v>0</v>
      </c>
      <c r="F2143" s="16">
        <v>2</v>
      </c>
      <c r="G2143" s="16">
        <v>0</v>
      </c>
      <c r="H2143" s="16">
        <v>1</v>
      </c>
    </row>
    <row r="2144" spans="1:8" x14ac:dyDescent="0.3">
      <c r="A2144" s="13" t="str">
        <f t="shared" si="33"/>
        <v>valbulu012010</v>
      </c>
      <c r="B2144" s="16" t="s">
        <v>1027</v>
      </c>
      <c r="C2144" s="16">
        <v>2010</v>
      </c>
      <c r="D2144" s="16" t="s">
        <v>39</v>
      </c>
      <c r="E2144" s="16">
        <v>127</v>
      </c>
      <c r="F2144" s="16">
        <v>232</v>
      </c>
      <c r="G2144" s="16">
        <v>4</v>
      </c>
      <c r="H2144" s="16">
        <v>59</v>
      </c>
    </row>
    <row r="2145" spans="1:8" x14ac:dyDescent="0.3">
      <c r="A2145" s="13" t="str">
        <f t="shared" si="33"/>
        <v>valbulu012010</v>
      </c>
      <c r="B2145" s="16" t="s">
        <v>1027</v>
      </c>
      <c r="C2145" s="16">
        <v>2010</v>
      </c>
      <c r="D2145" s="16" t="s">
        <v>40</v>
      </c>
      <c r="E2145" s="16">
        <v>3</v>
      </c>
      <c r="F2145" s="16">
        <v>12</v>
      </c>
      <c r="G2145" s="16">
        <v>2</v>
      </c>
      <c r="H2145" s="16">
        <v>0</v>
      </c>
    </row>
    <row r="2146" spans="1:8" x14ac:dyDescent="0.3">
      <c r="A2146" s="13" t="str">
        <f t="shared" si="33"/>
        <v>valbulu012010</v>
      </c>
      <c r="B2146" s="16" t="s">
        <v>1027</v>
      </c>
      <c r="C2146" s="16">
        <v>2010</v>
      </c>
      <c r="D2146" s="16" t="s">
        <v>2330</v>
      </c>
    </row>
    <row r="2147" spans="1:8" x14ac:dyDescent="0.3">
      <c r="A2147" s="13" t="str">
        <f t="shared" si="33"/>
        <v>valbulu012010</v>
      </c>
      <c r="B2147" s="16" t="s">
        <v>1027</v>
      </c>
      <c r="C2147" s="16">
        <v>2010</v>
      </c>
      <c r="D2147" s="16" t="s">
        <v>2331</v>
      </c>
      <c r="E2147" s="16">
        <v>0</v>
      </c>
      <c r="F2147" s="16">
        <v>0</v>
      </c>
      <c r="G2147" s="16">
        <v>0</v>
      </c>
      <c r="H2147" s="16">
        <v>0</v>
      </c>
    </row>
    <row r="2148" spans="1:8" x14ac:dyDescent="0.3">
      <c r="A2148" s="13" t="str">
        <f t="shared" si="33"/>
        <v>valbulu012010</v>
      </c>
      <c r="B2148" s="16" t="s">
        <v>1027</v>
      </c>
      <c r="C2148" s="16">
        <v>2010</v>
      </c>
      <c r="D2148" s="16" t="s">
        <v>2333</v>
      </c>
      <c r="E2148" s="16">
        <v>8</v>
      </c>
      <c r="F2148" s="16">
        <v>17</v>
      </c>
      <c r="G2148" s="16">
        <v>4</v>
      </c>
      <c r="H2148" s="16">
        <v>5</v>
      </c>
    </row>
    <row r="2149" spans="1:8" x14ac:dyDescent="0.3">
      <c r="A2149" s="13" t="str">
        <f t="shared" si="33"/>
        <v>valdece012010</v>
      </c>
      <c r="B2149" s="16" t="s">
        <v>1402</v>
      </c>
      <c r="C2149" s="16">
        <v>2010</v>
      </c>
      <c r="D2149" s="16" t="s">
        <v>2334</v>
      </c>
      <c r="E2149" s="16">
        <v>5</v>
      </c>
      <c r="F2149" s="16">
        <v>1</v>
      </c>
      <c r="G2149" s="16">
        <v>0</v>
      </c>
      <c r="H2149" s="16">
        <v>1</v>
      </c>
    </row>
    <row r="2150" spans="1:8" x14ac:dyDescent="0.3">
      <c r="A2150" s="13" t="str">
        <f t="shared" si="33"/>
        <v>valdeme012010</v>
      </c>
      <c r="B2150" s="16" t="s">
        <v>503</v>
      </c>
      <c r="C2150" s="16">
        <v>2010</v>
      </c>
      <c r="D2150" s="16" t="s">
        <v>2334</v>
      </c>
      <c r="E2150" s="16">
        <v>1</v>
      </c>
      <c r="F2150" s="16">
        <v>1</v>
      </c>
      <c r="G2150" s="16">
        <v>0</v>
      </c>
      <c r="H2150" s="16">
        <v>0</v>
      </c>
    </row>
    <row r="2151" spans="1:8" x14ac:dyDescent="0.3">
      <c r="A2151" s="13" t="str">
        <f t="shared" si="33"/>
        <v>valdera022010</v>
      </c>
      <c r="B2151" s="16" t="s">
        <v>1403</v>
      </c>
      <c r="C2151" s="16">
        <v>2010</v>
      </c>
      <c r="D2151" s="16" t="s">
        <v>2334</v>
      </c>
      <c r="E2151" s="16">
        <v>3</v>
      </c>
      <c r="F2151" s="16">
        <v>8</v>
      </c>
      <c r="G2151" s="16">
        <v>0</v>
      </c>
      <c r="H2151" s="16">
        <v>0</v>
      </c>
    </row>
    <row r="2152" spans="1:8" x14ac:dyDescent="0.3">
      <c r="A2152" s="13" t="str">
        <f t="shared" si="33"/>
        <v>valdewi012010</v>
      </c>
      <c r="B2152" s="16" t="s">
        <v>504</v>
      </c>
      <c r="C2152" s="16">
        <v>2010</v>
      </c>
      <c r="D2152" s="16" t="s">
        <v>39</v>
      </c>
      <c r="E2152" s="16">
        <v>57</v>
      </c>
      <c r="F2152" s="16">
        <v>91</v>
      </c>
      <c r="G2152" s="16">
        <v>1</v>
      </c>
      <c r="H2152" s="16">
        <v>20</v>
      </c>
    </row>
    <row r="2153" spans="1:8" x14ac:dyDescent="0.3">
      <c r="A2153" s="13" t="str">
        <f t="shared" si="33"/>
        <v>valdewi012010</v>
      </c>
      <c r="B2153" s="16" t="s">
        <v>504</v>
      </c>
      <c r="C2153" s="16">
        <v>2010</v>
      </c>
      <c r="D2153" s="16" t="s">
        <v>40</v>
      </c>
      <c r="E2153" s="16">
        <v>3</v>
      </c>
      <c r="F2153" s="16">
        <v>12</v>
      </c>
      <c r="G2153" s="16">
        <v>0</v>
      </c>
      <c r="H2153" s="16">
        <v>0</v>
      </c>
    </row>
    <row r="2154" spans="1:8" x14ac:dyDescent="0.3">
      <c r="A2154" s="13" t="str">
        <f t="shared" si="33"/>
        <v>valdewi012010</v>
      </c>
      <c r="B2154" s="16" t="s">
        <v>504</v>
      </c>
      <c r="C2154" s="16">
        <v>2010</v>
      </c>
      <c r="D2154" s="16" t="s">
        <v>2333</v>
      </c>
      <c r="E2154" s="16">
        <v>83</v>
      </c>
      <c r="F2154" s="16">
        <v>148</v>
      </c>
      <c r="G2154" s="16">
        <v>2</v>
      </c>
      <c r="H2154" s="16">
        <v>35</v>
      </c>
    </row>
    <row r="2155" spans="1:8" x14ac:dyDescent="0.3">
      <c r="A2155" s="13" t="str">
        <f t="shared" si="33"/>
        <v>valenda012010</v>
      </c>
      <c r="B2155" s="16" t="s">
        <v>1404</v>
      </c>
      <c r="C2155" s="16">
        <v>2010</v>
      </c>
      <c r="D2155" s="16" t="s">
        <v>40</v>
      </c>
      <c r="E2155" s="16">
        <v>46</v>
      </c>
      <c r="F2155" s="16">
        <v>171</v>
      </c>
      <c r="G2155" s="16">
        <v>6</v>
      </c>
      <c r="H2155" s="16">
        <v>14</v>
      </c>
    </row>
    <row r="2156" spans="1:8" x14ac:dyDescent="0.3">
      <c r="A2156" s="13" t="str">
        <f t="shared" si="33"/>
        <v>valvejo012010</v>
      </c>
      <c r="B2156" s="16" t="s">
        <v>406</v>
      </c>
      <c r="C2156" s="16">
        <v>2010</v>
      </c>
      <c r="D2156" s="16" t="s">
        <v>2334</v>
      </c>
      <c r="E2156" s="16">
        <v>4</v>
      </c>
      <c r="F2156" s="16">
        <v>4</v>
      </c>
      <c r="G2156" s="16">
        <v>0</v>
      </c>
      <c r="H2156" s="16">
        <v>2</v>
      </c>
    </row>
    <row r="2157" spans="1:8" x14ac:dyDescent="0.3">
      <c r="A2157" s="13" t="str">
        <f t="shared" si="33"/>
        <v>vanderi012010</v>
      </c>
      <c r="B2157" s="16" t="s">
        <v>865</v>
      </c>
      <c r="C2157" s="16">
        <v>2010</v>
      </c>
      <c r="D2157" s="16" t="s">
        <v>2334</v>
      </c>
      <c r="E2157" s="16">
        <v>0</v>
      </c>
      <c r="F2157" s="16">
        <v>0</v>
      </c>
      <c r="G2157" s="16">
        <v>0</v>
      </c>
      <c r="H2157" s="16">
        <v>0</v>
      </c>
    </row>
    <row r="2158" spans="1:8" x14ac:dyDescent="0.3">
      <c r="A2158" s="13" t="str">
        <f t="shared" si="33"/>
        <v>vanderi012010</v>
      </c>
      <c r="B2158" s="16" t="s">
        <v>865</v>
      </c>
      <c r="C2158" s="16">
        <v>2010</v>
      </c>
      <c r="D2158" s="16" t="s">
        <v>2334</v>
      </c>
      <c r="E2158" s="16">
        <v>0</v>
      </c>
      <c r="F2158" s="16">
        <v>1</v>
      </c>
      <c r="G2158" s="16">
        <v>1</v>
      </c>
      <c r="H2158" s="16">
        <v>0</v>
      </c>
    </row>
    <row r="2159" spans="1:8" x14ac:dyDescent="0.3">
      <c r="A2159" s="13" t="str">
        <f t="shared" si="33"/>
        <v>vanevjo012010</v>
      </c>
      <c r="B2159" s="16" t="s">
        <v>1028</v>
      </c>
      <c r="C2159" s="16">
        <v>2010</v>
      </c>
      <c r="D2159" s="16" t="s">
        <v>2329</v>
      </c>
    </row>
    <row r="2160" spans="1:8" x14ac:dyDescent="0.3">
      <c r="A2160" s="13" t="str">
        <f t="shared" si="33"/>
        <v>vanevjo012010</v>
      </c>
      <c r="B2160" s="16" t="s">
        <v>1028</v>
      </c>
      <c r="C2160" s="16">
        <v>2010</v>
      </c>
      <c r="D2160" s="16" t="s">
        <v>2330</v>
      </c>
    </row>
    <row r="2161" spans="1:8" x14ac:dyDescent="0.3">
      <c r="A2161" s="13" t="str">
        <f t="shared" si="33"/>
        <v>vanevjo012010</v>
      </c>
      <c r="B2161" s="16" t="s">
        <v>1028</v>
      </c>
      <c r="C2161" s="16">
        <v>2010</v>
      </c>
      <c r="D2161" s="16" t="s">
        <v>2331</v>
      </c>
      <c r="E2161" s="16">
        <v>15</v>
      </c>
      <c r="F2161" s="16">
        <v>0</v>
      </c>
      <c r="G2161" s="16">
        <v>0</v>
      </c>
      <c r="H2161" s="16">
        <v>0</v>
      </c>
    </row>
    <row r="2162" spans="1:8" x14ac:dyDescent="0.3">
      <c r="A2162" s="13" t="str">
        <f t="shared" si="33"/>
        <v>vanevjo012010</v>
      </c>
      <c r="B2162" s="16" t="s">
        <v>1028</v>
      </c>
      <c r="C2162" s="16">
        <v>2010</v>
      </c>
      <c r="D2162" s="16" t="s">
        <v>2334</v>
      </c>
      <c r="E2162" s="16">
        <v>1</v>
      </c>
      <c r="F2162" s="16">
        <v>0</v>
      </c>
      <c r="G2162" s="16">
        <v>0</v>
      </c>
      <c r="H2162" s="16">
        <v>0</v>
      </c>
    </row>
    <row r="2163" spans="1:8" x14ac:dyDescent="0.3">
      <c r="A2163" s="13" t="str">
        <f t="shared" si="33"/>
        <v>vanevjo012010</v>
      </c>
      <c r="B2163" s="16" t="s">
        <v>1028</v>
      </c>
      <c r="C2163" s="16">
        <v>2010</v>
      </c>
      <c r="D2163" s="16" t="s">
        <v>2332</v>
      </c>
    </row>
    <row r="2164" spans="1:8" x14ac:dyDescent="0.3">
      <c r="A2164" s="13" t="str">
        <f t="shared" si="33"/>
        <v>vargacl012010</v>
      </c>
      <c r="B2164" s="16" t="s">
        <v>407</v>
      </c>
      <c r="C2164" s="16">
        <v>2010</v>
      </c>
      <c r="D2164" s="16" t="s">
        <v>2334</v>
      </c>
      <c r="E2164" s="16">
        <v>1</v>
      </c>
      <c r="F2164" s="16">
        <v>1</v>
      </c>
      <c r="G2164" s="16">
        <v>0</v>
      </c>
      <c r="H2164" s="16">
        <v>0</v>
      </c>
    </row>
    <row r="2165" spans="1:8" x14ac:dyDescent="0.3">
      <c r="A2165" s="13" t="str">
        <f t="shared" si="33"/>
        <v>vargaja012010</v>
      </c>
      <c r="B2165" s="16" t="s">
        <v>614</v>
      </c>
      <c r="C2165" s="16">
        <v>2010</v>
      </c>
      <c r="D2165" s="16" t="s">
        <v>2334</v>
      </c>
      <c r="E2165" s="16">
        <v>9</v>
      </c>
      <c r="F2165" s="16">
        <v>17</v>
      </c>
      <c r="G2165" s="16">
        <v>0</v>
      </c>
      <c r="H2165" s="16">
        <v>0</v>
      </c>
    </row>
    <row r="2166" spans="1:8" x14ac:dyDescent="0.3">
      <c r="A2166" s="13" t="str">
        <f t="shared" si="33"/>
        <v>varitja012010</v>
      </c>
      <c r="B2166" s="16" t="s">
        <v>206</v>
      </c>
      <c r="C2166" s="16">
        <v>2010</v>
      </c>
      <c r="D2166" s="16" t="s">
        <v>2336</v>
      </c>
      <c r="E2166" s="16">
        <v>242</v>
      </c>
      <c r="F2166" s="16">
        <v>13</v>
      </c>
      <c r="G2166" s="16">
        <v>0</v>
      </c>
      <c r="H2166" s="16">
        <v>2</v>
      </c>
    </row>
    <row r="2167" spans="1:8" x14ac:dyDescent="0.3">
      <c r="A2167" s="13" t="str">
        <f t="shared" si="33"/>
        <v>varvaan012010</v>
      </c>
      <c r="B2167" s="16" t="s">
        <v>1405</v>
      </c>
      <c r="C2167" s="16">
        <v>2010</v>
      </c>
      <c r="D2167" s="16" t="s">
        <v>2334</v>
      </c>
      <c r="E2167" s="16">
        <v>0</v>
      </c>
      <c r="F2167" s="16">
        <v>1</v>
      </c>
      <c r="G2167" s="16">
        <v>0</v>
      </c>
      <c r="H2167" s="16">
        <v>0</v>
      </c>
    </row>
    <row r="2168" spans="1:8" x14ac:dyDescent="0.3">
      <c r="A2168" s="13" t="str">
        <f t="shared" si="33"/>
        <v>vasques012010</v>
      </c>
      <c r="B2168" s="16" t="s">
        <v>1204</v>
      </c>
      <c r="C2168" s="16">
        <v>2010</v>
      </c>
      <c r="D2168" s="16" t="s">
        <v>2334</v>
      </c>
      <c r="E2168" s="16">
        <v>5</v>
      </c>
      <c r="F2168" s="16">
        <v>2</v>
      </c>
      <c r="G2168" s="16">
        <v>1</v>
      </c>
      <c r="H2168" s="16">
        <v>0</v>
      </c>
    </row>
    <row r="2169" spans="1:8" x14ac:dyDescent="0.3">
      <c r="A2169" s="13" t="str">
        <f t="shared" si="33"/>
        <v>vazquja012010</v>
      </c>
      <c r="B2169" s="16" t="s">
        <v>207</v>
      </c>
      <c r="C2169" s="16">
        <v>2010</v>
      </c>
      <c r="D2169" s="16" t="s">
        <v>2334</v>
      </c>
      <c r="E2169" s="16">
        <v>14</v>
      </c>
      <c r="F2169" s="16">
        <v>23</v>
      </c>
      <c r="G2169" s="16">
        <v>0</v>
      </c>
      <c r="H2169" s="16">
        <v>2</v>
      </c>
    </row>
    <row r="2170" spans="1:8" x14ac:dyDescent="0.3">
      <c r="A2170" s="13" t="str">
        <f t="shared" si="33"/>
        <v>velezeu012010</v>
      </c>
      <c r="B2170" s="16" t="s">
        <v>866</v>
      </c>
      <c r="C2170" s="16">
        <v>2010</v>
      </c>
      <c r="D2170" s="16" t="s">
        <v>39</v>
      </c>
      <c r="E2170" s="16">
        <v>3</v>
      </c>
      <c r="F2170" s="16">
        <v>4</v>
      </c>
      <c r="G2170" s="16">
        <v>0</v>
      </c>
      <c r="H2170" s="16">
        <v>0</v>
      </c>
    </row>
    <row r="2171" spans="1:8" x14ac:dyDescent="0.3">
      <c r="A2171" s="13" t="str">
        <f t="shared" si="33"/>
        <v>velezeu012010</v>
      </c>
      <c r="B2171" s="16" t="s">
        <v>866</v>
      </c>
      <c r="C2171" s="16">
        <v>2010</v>
      </c>
      <c r="D2171" s="16" t="s">
        <v>2329</v>
      </c>
    </row>
    <row r="2172" spans="1:8" x14ac:dyDescent="0.3">
      <c r="A2172" s="13" t="str">
        <f t="shared" si="33"/>
        <v>velezeu012010</v>
      </c>
      <c r="B2172" s="16" t="s">
        <v>866</v>
      </c>
      <c r="C2172" s="16">
        <v>2010</v>
      </c>
      <c r="D2172" s="16" t="s">
        <v>2330</v>
      </c>
    </row>
    <row r="2173" spans="1:8" x14ac:dyDescent="0.3">
      <c r="A2173" s="13" t="str">
        <f t="shared" si="33"/>
        <v>velezeu012010</v>
      </c>
      <c r="B2173" s="16" t="s">
        <v>866</v>
      </c>
      <c r="C2173" s="16">
        <v>2010</v>
      </c>
      <c r="D2173" s="16" t="s">
        <v>2331</v>
      </c>
      <c r="E2173" s="16">
        <v>25</v>
      </c>
      <c r="F2173" s="16">
        <v>0</v>
      </c>
      <c r="G2173" s="16">
        <v>1</v>
      </c>
      <c r="H2173" s="16">
        <v>0</v>
      </c>
    </row>
    <row r="2174" spans="1:8" x14ac:dyDescent="0.3">
      <c r="A2174" s="13" t="str">
        <f t="shared" si="33"/>
        <v>velezeu012010</v>
      </c>
      <c r="B2174" s="16" t="s">
        <v>866</v>
      </c>
      <c r="C2174" s="16">
        <v>2010</v>
      </c>
      <c r="D2174" s="16" t="s">
        <v>2332</v>
      </c>
    </row>
    <row r="2175" spans="1:8" x14ac:dyDescent="0.3">
      <c r="A2175" s="13" t="str">
        <f t="shared" si="33"/>
        <v>venabwi012010</v>
      </c>
      <c r="B2175" s="16" t="s">
        <v>1030</v>
      </c>
      <c r="C2175" s="16">
        <v>2010</v>
      </c>
      <c r="D2175" s="16" t="s">
        <v>2335</v>
      </c>
      <c r="E2175" s="16">
        <v>1</v>
      </c>
      <c r="F2175" s="16">
        <v>0</v>
      </c>
      <c r="G2175" s="16">
        <v>0</v>
      </c>
      <c r="H2175" s="16">
        <v>0</v>
      </c>
    </row>
    <row r="2176" spans="1:8" x14ac:dyDescent="0.3">
      <c r="A2176" s="13" t="str">
        <f t="shared" si="33"/>
        <v>venabwi012010</v>
      </c>
      <c r="B2176" s="16" t="s">
        <v>1030</v>
      </c>
      <c r="C2176" s="16">
        <v>2010</v>
      </c>
      <c r="D2176" s="16" t="s">
        <v>2329</v>
      </c>
    </row>
    <row r="2177" spans="1:8" x14ac:dyDescent="0.3">
      <c r="A2177" s="13" t="str">
        <f t="shared" si="33"/>
        <v>venabwi012010</v>
      </c>
      <c r="B2177" s="16" t="s">
        <v>1030</v>
      </c>
      <c r="C2177" s="16">
        <v>2010</v>
      </c>
      <c r="D2177" s="16" t="s">
        <v>2330</v>
      </c>
    </row>
    <row r="2178" spans="1:8" x14ac:dyDescent="0.3">
      <c r="A2178" s="13" t="str">
        <f t="shared" si="33"/>
        <v>venabwi012010</v>
      </c>
      <c r="B2178" s="16" t="s">
        <v>1030</v>
      </c>
      <c r="C2178" s="16">
        <v>2010</v>
      </c>
      <c r="D2178" s="16" t="s">
        <v>2331</v>
      </c>
      <c r="E2178" s="16">
        <v>241</v>
      </c>
      <c r="F2178" s="16">
        <v>1</v>
      </c>
      <c r="G2178" s="16">
        <v>4</v>
      </c>
      <c r="H2178" s="16">
        <v>1</v>
      </c>
    </row>
    <row r="2179" spans="1:8" x14ac:dyDescent="0.3">
      <c r="A2179" s="13" t="str">
        <f t="shared" ref="A2179:A2242" si="34">(B2179&amp;C2179)</f>
        <v>venabwi012010</v>
      </c>
      <c r="B2179" s="16" t="s">
        <v>1030</v>
      </c>
      <c r="C2179" s="16">
        <v>2010</v>
      </c>
      <c r="D2179" s="16" t="s">
        <v>2332</v>
      </c>
    </row>
    <row r="2180" spans="1:8" x14ac:dyDescent="0.3">
      <c r="A2180" s="13" t="str">
        <f t="shared" si="34"/>
        <v>ventejo012010</v>
      </c>
      <c r="B2180" s="16" t="s">
        <v>1406</v>
      </c>
      <c r="C2180" s="16">
        <v>2010</v>
      </c>
      <c r="D2180" s="16" t="s">
        <v>2334</v>
      </c>
      <c r="E2180" s="16">
        <v>2</v>
      </c>
      <c r="F2180" s="16">
        <v>15</v>
      </c>
      <c r="G2180" s="16">
        <v>2</v>
      </c>
      <c r="H2180" s="16">
        <v>0</v>
      </c>
    </row>
    <row r="2181" spans="1:8" x14ac:dyDescent="0.3">
      <c r="A2181" s="13" t="str">
        <f t="shared" si="34"/>
        <v>verasjo012010</v>
      </c>
      <c r="B2181" s="16" t="s">
        <v>739</v>
      </c>
      <c r="C2181" s="16">
        <v>2010</v>
      </c>
      <c r="D2181" s="16" t="s">
        <v>2334</v>
      </c>
      <c r="E2181" s="16">
        <v>5</v>
      </c>
      <c r="F2181" s="16">
        <v>4</v>
      </c>
      <c r="G2181" s="16">
        <v>1</v>
      </c>
      <c r="H2181" s="16">
        <v>0</v>
      </c>
    </row>
    <row r="2182" spans="1:8" x14ac:dyDescent="0.3">
      <c r="A2182" s="13" t="str">
        <f t="shared" si="34"/>
        <v>verlaju012010</v>
      </c>
      <c r="B2182" s="16" t="s">
        <v>615</v>
      </c>
      <c r="C2182" s="16">
        <v>2010</v>
      </c>
      <c r="D2182" s="16" t="s">
        <v>2334</v>
      </c>
      <c r="E2182" s="16">
        <v>15</v>
      </c>
      <c r="F2182" s="16">
        <v>34</v>
      </c>
      <c r="G2182" s="16">
        <v>2</v>
      </c>
      <c r="H2182" s="16">
        <v>3</v>
      </c>
    </row>
    <row r="2183" spans="1:8" x14ac:dyDescent="0.3">
      <c r="A2183" s="13" t="str">
        <f t="shared" si="34"/>
        <v>vicieda012010</v>
      </c>
      <c r="B2183" s="16" t="s">
        <v>1407</v>
      </c>
      <c r="C2183" s="16">
        <v>2010</v>
      </c>
      <c r="D2183" s="16" t="s">
        <v>2335</v>
      </c>
      <c r="E2183" s="16">
        <v>30</v>
      </c>
      <c r="F2183" s="16">
        <v>0</v>
      </c>
      <c r="G2183" s="16">
        <v>0</v>
      </c>
      <c r="H2183" s="16">
        <v>2</v>
      </c>
    </row>
    <row r="2184" spans="1:8" x14ac:dyDescent="0.3">
      <c r="A2184" s="13" t="str">
        <f t="shared" si="34"/>
        <v>vicieda012010</v>
      </c>
      <c r="B2184" s="16" t="s">
        <v>1407</v>
      </c>
      <c r="C2184" s="16">
        <v>2010</v>
      </c>
      <c r="D2184" s="16" t="s">
        <v>40</v>
      </c>
      <c r="E2184" s="16">
        <v>8</v>
      </c>
      <c r="F2184" s="16">
        <v>27</v>
      </c>
      <c r="G2184" s="16">
        <v>4</v>
      </c>
      <c r="H2184" s="16">
        <v>5</v>
      </c>
    </row>
    <row r="2185" spans="1:8" x14ac:dyDescent="0.3">
      <c r="A2185" s="13" t="str">
        <f t="shared" si="34"/>
        <v>victosh012010</v>
      </c>
      <c r="B2185" s="16" t="s">
        <v>408</v>
      </c>
      <c r="C2185" s="16">
        <v>2010</v>
      </c>
      <c r="D2185" s="16" t="s">
        <v>2329</v>
      </c>
    </row>
    <row r="2186" spans="1:8" x14ac:dyDescent="0.3">
      <c r="A2186" s="13" t="str">
        <f t="shared" si="34"/>
        <v>victosh012010</v>
      </c>
      <c r="B2186" s="16" t="s">
        <v>408</v>
      </c>
      <c r="C2186" s="16">
        <v>2010</v>
      </c>
      <c r="D2186" s="16" t="s">
        <v>2331</v>
      </c>
      <c r="E2186" s="16">
        <v>360</v>
      </c>
      <c r="F2186" s="16">
        <v>11</v>
      </c>
      <c r="G2186" s="16">
        <v>2</v>
      </c>
      <c r="H2186" s="16">
        <v>4</v>
      </c>
    </row>
    <row r="2187" spans="1:8" x14ac:dyDescent="0.3">
      <c r="A2187" s="13" t="str">
        <f t="shared" si="34"/>
        <v>villaca012010</v>
      </c>
      <c r="B2187" s="16" t="s">
        <v>740</v>
      </c>
      <c r="C2187" s="16">
        <v>2010</v>
      </c>
      <c r="D2187" s="16" t="s">
        <v>2334</v>
      </c>
      <c r="E2187" s="16">
        <v>3</v>
      </c>
      <c r="F2187" s="16">
        <v>3</v>
      </c>
      <c r="G2187" s="16">
        <v>0</v>
      </c>
      <c r="H2187" s="16">
        <v>1</v>
      </c>
    </row>
    <row r="2188" spans="1:8" x14ac:dyDescent="0.3">
      <c r="A2188" s="13" t="str">
        <f t="shared" si="34"/>
        <v>villahe022010</v>
      </c>
      <c r="B2188" s="16" t="s">
        <v>1408</v>
      </c>
      <c r="C2188" s="16">
        <v>2010</v>
      </c>
      <c r="D2188" s="16" t="s">
        <v>2334</v>
      </c>
      <c r="E2188" s="16">
        <v>1</v>
      </c>
      <c r="F2188" s="16">
        <v>0</v>
      </c>
      <c r="G2188" s="16">
        <v>1</v>
      </c>
      <c r="H2188" s="16">
        <v>0</v>
      </c>
    </row>
    <row r="2189" spans="1:8" x14ac:dyDescent="0.3">
      <c r="A2189" s="13" t="str">
        <f t="shared" si="34"/>
        <v>violape012010</v>
      </c>
      <c r="B2189" s="16" t="s">
        <v>1206</v>
      </c>
      <c r="C2189" s="16">
        <v>2010</v>
      </c>
      <c r="D2189" s="16" t="s">
        <v>2334</v>
      </c>
      <c r="E2189" s="16">
        <v>0</v>
      </c>
      <c r="F2189" s="16">
        <v>0</v>
      </c>
      <c r="G2189" s="16">
        <v>0</v>
      </c>
      <c r="H2189" s="16">
        <v>0</v>
      </c>
    </row>
    <row r="2190" spans="1:8" x14ac:dyDescent="0.3">
      <c r="A2190" s="13" t="str">
        <f t="shared" si="34"/>
        <v>vizquom012010</v>
      </c>
      <c r="B2190" s="16" t="s">
        <v>208</v>
      </c>
      <c r="C2190" s="16">
        <v>2010</v>
      </c>
      <c r="D2190" s="16" t="s">
        <v>39</v>
      </c>
      <c r="E2190" s="16">
        <v>22</v>
      </c>
      <c r="F2190" s="16">
        <v>41</v>
      </c>
      <c r="G2190" s="16">
        <v>0</v>
      </c>
      <c r="H2190" s="16">
        <v>9</v>
      </c>
    </row>
    <row r="2191" spans="1:8" x14ac:dyDescent="0.3">
      <c r="A2191" s="13" t="str">
        <f t="shared" si="34"/>
        <v>vizquom012010</v>
      </c>
      <c r="B2191" s="16" t="s">
        <v>208</v>
      </c>
      <c r="C2191" s="16">
        <v>2010</v>
      </c>
      <c r="D2191" s="16" t="s">
        <v>40</v>
      </c>
      <c r="E2191" s="16">
        <v>31</v>
      </c>
      <c r="F2191" s="16">
        <v>110</v>
      </c>
      <c r="G2191" s="16">
        <v>3</v>
      </c>
      <c r="H2191" s="16">
        <v>15</v>
      </c>
    </row>
    <row r="2192" spans="1:8" x14ac:dyDescent="0.3">
      <c r="A2192" s="13" t="str">
        <f t="shared" si="34"/>
        <v>vizquom012010</v>
      </c>
      <c r="B2192" s="16" t="s">
        <v>208</v>
      </c>
      <c r="C2192" s="16">
        <v>2010</v>
      </c>
      <c r="D2192" s="16" t="s">
        <v>2333</v>
      </c>
      <c r="E2192" s="16">
        <v>13</v>
      </c>
      <c r="F2192" s="16">
        <v>15</v>
      </c>
      <c r="G2192" s="16">
        <v>0</v>
      </c>
      <c r="H2192" s="16">
        <v>6</v>
      </c>
    </row>
    <row r="2193" spans="1:8" x14ac:dyDescent="0.3">
      <c r="A2193" s="13" t="str">
        <f t="shared" si="34"/>
        <v>volqued012010</v>
      </c>
      <c r="B2193" s="16" t="s">
        <v>616</v>
      </c>
      <c r="C2193" s="16">
        <v>2010</v>
      </c>
      <c r="D2193" s="16" t="s">
        <v>2334</v>
      </c>
      <c r="E2193" s="16">
        <v>0</v>
      </c>
      <c r="F2193" s="16">
        <v>12</v>
      </c>
      <c r="G2193" s="16">
        <v>0</v>
      </c>
      <c r="H2193" s="16">
        <v>0</v>
      </c>
    </row>
    <row r="2194" spans="1:8" x14ac:dyDescent="0.3">
      <c r="A2194" s="13" t="str">
        <f t="shared" si="34"/>
        <v>volstch012010</v>
      </c>
      <c r="B2194" s="16" t="s">
        <v>1031</v>
      </c>
      <c r="C2194" s="16">
        <v>2010</v>
      </c>
      <c r="D2194" s="16" t="s">
        <v>2334</v>
      </c>
      <c r="E2194" s="16">
        <v>5</v>
      </c>
      <c r="F2194" s="16">
        <v>27</v>
      </c>
      <c r="G2194" s="16">
        <v>0</v>
      </c>
      <c r="H2194" s="16">
        <v>1</v>
      </c>
    </row>
    <row r="2195" spans="1:8" x14ac:dyDescent="0.3">
      <c r="A2195" s="13" t="str">
        <f t="shared" si="34"/>
        <v>vottojo012010</v>
      </c>
      <c r="B2195" s="16" t="s">
        <v>867</v>
      </c>
      <c r="C2195" s="16">
        <v>2010</v>
      </c>
      <c r="D2195" s="16" t="s">
        <v>2335</v>
      </c>
      <c r="E2195" s="16">
        <v>1132</v>
      </c>
      <c r="F2195" s="16">
        <v>128</v>
      </c>
      <c r="G2195" s="16">
        <v>5</v>
      </c>
      <c r="H2195" s="16">
        <v>101</v>
      </c>
    </row>
    <row r="2196" spans="1:8" x14ac:dyDescent="0.3">
      <c r="A2196" s="13" t="str">
        <f t="shared" si="34"/>
        <v>wagnebi022010</v>
      </c>
      <c r="B2196" s="16" t="s">
        <v>210</v>
      </c>
      <c r="C2196" s="16">
        <v>2010</v>
      </c>
      <c r="D2196" s="16" t="s">
        <v>2334</v>
      </c>
      <c r="E2196" s="16">
        <v>3</v>
      </c>
      <c r="F2196" s="16">
        <v>7</v>
      </c>
      <c r="G2196" s="16">
        <v>1</v>
      </c>
      <c r="H2196" s="16">
        <v>0</v>
      </c>
    </row>
    <row r="2197" spans="1:8" x14ac:dyDescent="0.3">
      <c r="A2197" s="13" t="str">
        <f t="shared" si="34"/>
        <v>wainwad012010</v>
      </c>
      <c r="B2197" s="16" t="s">
        <v>617</v>
      </c>
      <c r="C2197" s="16">
        <v>2010</v>
      </c>
      <c r="D2197" s="16" t="s">
        <v>2334</v>
      </c>
      <c r="E2197" s="16">
        <v>21</v>
      </c>
      <c r="F2197" s="16">
        <v>36</v>
      </c>
      <c r="G2197" s="16">
        <v>1</v>
      </c>
      <c r="H2197" s="16">
        <v>5</v>
      </c>
    </row>
    <row r="2198" spans="1:8" x14ac:dyDescent="0.3">
      <c r="A2198" s="13" t="str">
        <f t="shared" si="34"/>
        <v>wakefti012010</v>
      </c>
      <c r="B2198" s="16" t="s">
        <v>211</v>
      </c>
      <c r="C2198" s="16">
        <v>2010</v>
      </c>
      <c r="D2198" s="16" t="s">
        <v>2334</v>
      </c>
      <c r="E2198" s="16">
        <v>9</v>
      </c>
      <c r="F2198" s="16">
        <v>15</v>
      </c>
      <c r="G2198" s="16">
        <v>2</v>
      </c>
      <c r="H2198" s="16">
        <v>0</v>
      </c>
    </row>
    <row r="2199" spans="1:8" x14ac:dyDescent="0.3">
      <c r="A2199" s="13" t="str">
        <f t="shared" si="34"/>
        <v>waldejo012010</v>
      </c>
      <c r="B2199" s="16" t="s">
        <v>1409</v>
      </c>
      <c r="C2199" s="16">
        <v>2010</v>
      </c>
      <c r="D2199" s="16" t="s">
        <v>2334</v>
      </c>
      <c r="E2199" s="16">
        <v>2</v>
      </c>
      <c r="F2199" s="16">
        <v>4</v>
      </c>
      <c r="G2199" s="16">
        <v>0</v>
      </c>
      <c r="H2199" s="16">
        <v>0</v>
      </c>
    </row>
    <row r="2200" spans="1:8" x14ac:dyDescent="0.3">
      <c r="A2200" s="13" t="str">
        <f t="shared" si="34"/>
        <v>walkene012010</v>
      </c>
      <c r="B2200" s="16" t="s">
        <v>1207</v>
      </c>
      <c r="C2200" s="16">
        <v>2010</v>
      </c>
      <c r="D2200" s="16" t="s">
        <v>39</v>
      </c>
      <c r="E2200" s="16">
        <v>222</v>
      </c>
      <c r="F2200" s="16">
        <v>234</v>
      </c>
      <c r="G2200" s="16">
        <v>7</v>
      </c>
      <c r="H2200" s="16">
        <v>62</v>
      </c>
    </row>
    <row r="2201" spans="1:8" x14ac:dyDescent="0.3">
      <c r="A2201" s="13" t="str">
        <f t="shared" si="34"/>
        <v>walkene012010</v>
      </c>
      <c r="B2201" s="16" t="s">
        <v>1207</v>
      </c>
      <c r="C2201" s="16">
        <v>2010</v>
      </c>
      <c r="D2201" s="16" t="s">
        <v>40</v>
      </c>
      <c r="E2201" s="16">
        <v>4</v>
      </c>
      <c r="F2201" s="16">
        <v>10</v>
      </c>
      <c r="G2201" s="16">
        <v>1</v>
      </c>
      <c r="H2201" s="16">
        <v>0</v>
      </c>
    </row>
    <row r="2202" spans="1:8" x14ac:dyDescent="0.3">
      <c r="A2202" s="13" t="str">
        <f t="shared" si="34"/>
        <v>walkety012010</v>
      </c>
      <c r="B2202" s="16" t="s">
        <v>346</v>
      </c>
      <c r="C2202" s="16">
        <v>2010</v>
      </c>
      <c r="D2202" s="16" t="s">
        <v>2334</v>
      </c>
      <c r="E2202" s="16">
        <v>2</v>
      </c>
      <c r="F2202" s="16">
        <v>6</v>
      </c>
      <c r="G2202" s="16">
        <v>1</v>
      </c>
      <c r="H2202" s="16">
        <v>0</v>
      </c>
    </row>
    <row r="2203" spans="1:8" x14ac:dyDescent="0.3">
      <c r="A2203" s="13" t="str">
        <f t="shared" si="34"/>
        <v>wallabr012010</v>
      </c>
      <c r="B2203" s="16" t="s">
        <v>1410</v>
      </c>
      <c r="C2203" s="16">
        <v>2010</v>
      </c>
      <c r="D2203" s="16" t="s">
        <v>2335</v>
      </c>
      <c r="E2203" s="16">
        <v>327</v>
      </c>
      <c r="F2203" s="16">
        <v>32</v>
      </c>
      <c r="G2203" s="16">
        <v>3</v>
      </c>
      <c r="H2203" s="16">
        <v>31</v>
      </c>
    </row>
    <row r="2204" spans="1:8" x14ac:dyDescent="0.3">
      <c r="A2204" s="13" t="str">
        <f t="shared" si="34"/>
        <v>waltepj012010</v>
      </c>
      <c r="B2204" s="16" t="s">
        <v>1208</v>
      </c>
      <c r="C2204" s="16">
        <v>2010</v>
      </c>
      <c r="D2204" s="16" t="s">
        <v>2334</v>
      </c>
      <c r="E2204" s="16">
        <v>2</v>
      </c>
      <c r="F2204" s="16">
        <v>1</v>
      </c>
      <c r="G2204" s="16">
        <v>0</v>
      </c>
      <c r="H2204" s="16">
        <v>1</v>
      </c>
    </row>
    <row r="2205" spans="1:8" x14ac:dyDescent="0.3">
      <c r="A2205" s="13" t="str">
        <f t="shared" si="34"/>
        <v>watsoma022010</v>
      </c>
      <c r="B2205" s="16" t="s">
        <v>409</v>
      </c>
      <c r="C2205" s="16">
        <v>2010</v>
      </c>
      <c r="D2205" s="16" t="s">
        <v>2330</v>
      </c>
    </row>
    <row r="2206" spans="1:8" x14ac:dyDescent="0.3">
      <c r="A2206" s="13" t="str">
        <f t="shared" si="34"/>
        <v>watsoma022010</v>
      </c>
      <c r="B2206" s="16" t="s">
        <v>409</v>
      </c>
      <c r="C2206" s="16">
        <v>2010</v>
      </c>
      <c r="D2206" s="16" t="s">
        <v>2331</v>
      </c>
      <c r="E2206" s="16">
        <v>6</v>
      </c>
      <c r="F2206" s="16">
        <v>0</v>
      </c>
      <c r="G2206" s="16">
        <v>0</v>
      </c>
      <c r="H2206" s="16">
        <v>0</v>
      </c>
    </row>
    <row r="2207" spans="1:8" x14ac:dyDescent="0.3">
      <c r="A2207" s="13" t="str">
        <f t="shared" si="34"/>
        <v>weaveje012010</v>
      </c>
      <c r="B2207" s="16" t="s">
        <v>212</v>
      </c>
      <c r="C2207" s="16">
        <v>2010</v>
      </c>
      <c r="D2207" s="16" t="s">
        <v>2334</v>
      </c>
      <c r="E2207" s="16">
        <v>0</v>
      </c>
      <c r="F2207" s="16">
        <v>9</v>
      </c>
      <c r="G2207" s="16">
        <v>1</v>
      </c>
      <c r="H2207" s="16">
        <v>0</v>
      </c>
    </row>
    <row r="2208" spans="1:8" x14ac:dyDescent="0.3">
      <c r="A2208" s="13" t="str">
        <f t="shared" si="34"/>
        <v>weaveje022010</v>
      </c>
      <c r="B2208" s="16" t="s">
        <v>741</v>
      </c>
      <c r="C2208" s="16">
        <v>2010</v>
      </c>
      <c r="D2208" s="16" t="s">
        <v>2334</v>
      </c>
      <c r="E2208" s="16">
        <v>10</v>
      </c>
      <c r="F2208" s="16">
        <v>18</v>
      </c>
      <c r="G2208" s="16">
        <v>0</v>
      </c>
      <c r="H2208" s="16">
        <v>0</v>
      </c>
    </row>
    <row r="2209" spans="1:8" x14ac:dyDescent="0.3">
      <c r="A2209" s="13" t="str">
        <f t="shared" si="34"/>
        <v>webbry012010</v>
      </c>
      <c r="B2209" s="16" t="s">
        <v>1209</v>
      </c>
      <c r="C2209" s="16">
        <v>2010</v>
      </c>
      <c r="D2209" s="16" t="s">
        <v>2334</v>
      </c>
      <c r="E2209" s="16">
        <v>7</v>
      </c>
      <c r="F2209" s="16">
        <v>13</v>
      </c>
      <c r="G2209" s="16">
        <v>1</v>
      </c>
      <c r="H2209" s="16">
        <v>4</v>
      </c>
    </row>
    <row r="2210" spans="1:8" x14ac:dyDescent="0.3">
      <c r="A2210" s="13" t="str">
        <f t="shared" si="34"/>
        <v>weeksri012010</v>
      </c>
      <c r="B2210" s="16" t="s">
        <v>410</v>
      </c>
      <c r="C2210" s="16">
        <v>2010</v>
      </c>
      <c r="D2210" s="16" t="s">
        <v>39</v>
      </c>
      <c r="E2210" s="16">
        <v>332</v>
      </c>
      <c r="F2210" s="16">
        <v>389</v>
      </c>
      <c r="G2210" s="16">
        <v>15</v>
      </c>
      <c r="H2210" s="16">
        <v>102</v>
      </c>
    </row>
    <row r="2211" spans="1:8" x14ac:dyDescent="0.3">
      <c r="A2211" s="13" t="str">
        <f t="shared" si="34"/>
        <v>weinhro012010</v>
      </c>
      <c r="B2211" s="16" t="s">
        <v>1411</v>
      </c>
      <c r="C2211" s="16">
        <v>2010</v>
      </c>
      <c r="D2211" s="16" t="s">
        <v>2334</v>
      </c>
      <c r="E2211" s="16">
        <v>4</v>
      </c>
      <c r="F2211" s="16">
        <v>2</v>
      </c>
      <c r="G2211" s="16">
        <v>3</v>
      </c>
      <c r="H2211" s="16">
        <v>1</v>
      </c>
    </row>
    <row r="2212" spans="1:8" x14ac:dyDescent="0.3">
      <c r="A2212" s="13" t="str">
        <f t="shared" si="34"/>
        <v>welleto012010</v>
      </c>
      <c r="B2212" s="16" t="s">
        <v>411</v>
      </c>
      <c r="C2212" s="16">
        <v>2010</v>
      </c>
      <c r="D2212" s="16" t="s">
        <v>2334</v>
      </c>
      <c r="E2212" s="16">
        <v>1</v>
      </c>
      <c r="F2212" s="16">
        <v>2</v>
      </c>
      <c r="G2212" s="16">
        <v>0</v>
      </c>
      <c r="H2212" s="16">
        <v>0</v>
      </c>
    </row>
    <row r="2213" spans="1:8" x14ac:dyDescent="0.3">
      <c r="A2213" s="13" t="str">
        <f t="shared" si="34"/>
        <v>wellsca012010</v>
      </c>
      <c r="B2213" s="16" t="s">
        <v>1412</v>
      </c>
      <c r="C2213" s="16">
        <v>2010</v>
      </c>
      <c r="D2213" s="16" t="s">
        <v>2329</v>
      </c>
    </row>
    <row r="2214" spans="1:8" x14ac:dyDescent="0.3">
      <c r="A2214" s="13" t="str">
        <f t="shared" si="34"/>
        <v>wellsca012010</v>
      </c>
      <c r="B2214" s="16" t="s">
        <v>1412</v>
      </c>
      <c r="C2214" s="16">
        <v>2010</v>
      </c>
      <c r="D2214" s="16" t="s">
        <v>2330</v>
      </c>
    </row>
    <row r="2215" spans="1:8" x14ac:dyDescent="0.3">
      <c r="A2215" s="13" t="str">
        <f t="shared" si="34"/>
        <v>wellsca012010</v>
      </c>
      <c r="B2215" s="16" t="s">
        <v>1412</v>
      </c>
      <c r="C2215" s="16">
        <v>2010</v>
      </c>
      <c r="D2215" s="16" t="s">
        <v>2331</v>
      </c>
      <c r="E2215" s="16">
        <v>35</v>
      </c>
      <c r="F2215" s="16">
        <v>4</v>
      </c>
      <c r="G2215" s="16">
        <v>0</v>
      </c>
      <c r="H2215" s="16">
        <v>0</v>
      </c>
    </row>
    <row r="2216" spans="1:8" x14ac:dyDescent="0.3">
      <c r="A2216" s="13" t="str">
        <f t="shared" si="34"/>
        <v>wellsca012010</v>
      </c>
      <c r="B2216" s="16" t="s">
        <v>1412</v>
      </c>
      <c r="C2216" s="16">
        <v>2010</v>
      </c>
      <c r="D2216" s="16" t="s">
        <v>2332</v>
      </c>
    </row>
    <row r="2217" spans="1:8" x14ac:dyDescent="0.3">
      <c r="A2217" s="13" t="str">
        <f t="shared" si="34"/>
        <v>wellsra012010</v>
      </c>
      <c r="B2217" s="16" t="s">
        <v>1033</v>
      </c>
      <c r="C2217" s="16">
        <v>2010</v>
      </c>
      <c r="D2217" s="16" t="s">
        <v>2334</v>
      </c>
      <c r="E2217" s="16">
        <v>18</v>
      </c>
      <c r="F2217" s="16">
        <v>25</v>
      </c>
      <c r="G2217" s="16">
        <v>5</v>
      </c>
      <c r="H2217" s="16">
        <v>1</v>
      </c>
    </row>
    <row r="2218" spans="1:8" x14ac:dyDescent="0.3">
      <c r="A2218" s="13" t="str">
        <f t="shared" si="34"/>
        <v>wellsve012010</v>
      </c>
      <c r="B2218" s="16" t="s">
        <v>214</v>
      </c>
      <c r="C2218" s="16">
        <v>2010</v>
      </c>
      <c r="D2218" s="16" t="s">
        <v>2329</v>
      </c>
    </row>
    <row r="2219" spans="1:8" x14ac:dyDescent="0.3">
      <c r="A2219" s="13" t="str">
        <f t="shared" si="34"/>
        <v>wellsve012010</v>
      </c>
      <c r="B2219" s="16" t="s">
        <v>214</v>
      </c>
      <c r="C2219" s="16">
        <v>2010</v>
      </c>
      <c r="D2219" s="16" t="s">
        <v>2331</v>
      </c>
      <c r="E2219" s="16">
        <v>354</v>
      </c>
      <c r="F2219" s="16">
        <v>5</v>
      </c>
      <c r="G2219" s="16">
        <v>0</v>
      </c>
      <c r="H2219" s="16">
        <v>2</v>
      </c>
    </row>
    <row r="2220" spans="1:8" x14ac:dyDescent="0.3">
      <c r="A2220" s="13" t="str">
        <f t="shared" si="34"/>
        <v>werthja012010</v>
      </c>
      <c r="B2220" s="16" t="s">
        <v>347</v>
      </c>
      <c r="C2220" s="16">
        <v>2010</v>
      </c>
      <c r="D2220" s="16" t="s">
        <v>2329</v>
      </c>
    </row>
    <row r="2221" spans="1:8" x14ac:dyDescent="0.3">
      <c r="A2221" s="13" t="str">
        <f t="shared" si="34"/>
        <v>werthja012010</v>
      </c>
      <c r="B2221" s="16" t="s">
        <v>347</v>
      </c>
      <c r="C2221" s="16">
        <v>2010</v>
      </c>
      <c r="D2221" s="16" t="s">
        <v>2331</v>
      </c>
      <c r="E2221" s="16">
        <v>293</v>
      </c>
      <c r="F2221" s="16">
        <v>8</v>
      </c>
      <c r="G2221" s="16">
        <v>4</v>
      </c>
      <c r="H2221" s="16">
        <v>2</v>
      </c>
    </row>
    <row r="2222" spans="1:8" x14ac:dyDescent="0.3">
      <c r="A2222" s="13" t="str">
        <f t="shared" si="34"/>
        <v>werthja012010</v>
      </c>
      <c r="B2222" s="16" t="s">
        <v>347</v>
      </c>
      <c r="C2222" s="16">
        <v>2010</v>
      </c>
      <c r="D2222" s="16" t="s">
        <v>2332</v>
      </c>
    </row>
    <row r="2223" spans="1:8" x14ac:dyDescent="0.3">
      <c r="A2223" s="13" t="str">
        <f t="shared" si="34"/>
        <v>westbja012010</v>
      </c>
      <c r="B2223" s="16" t="s">
        <v>215</v>
      </c>
      <c r="C2223" s="16">
        <v>2010</v>
      </c>
      <c r="D2223" s="16" t="s">
        <v>2334</v>
      </c>
      <c r="E2223" s="16">
        <v>5</v>
      </c>
      <c r="F2223" s="16">
        <v>24</v>
      </c>
      <c r="G2223" s="16">
        <v>2</v>
      </c>
      <c r="H2223" s="16">
        <v>0</v>
      </c>
    </row>
    <row r="2224" spans="1:8" x14ac:dyDescent="0.3">
      <c r="A2224" s="13" t="str">
        <f t="shared" si="34"/>
        <v>westbja012010</v>
      </c>
      <c r="B2224" s="16" t="s">
        <v>215</v>
      </c>
      <c r="C2224" s="16">
        <v>2010</v>
      </c>
      <c r="D2224" s="16" t="s">
        <v>2334</v>
      </c>
      <c r="E2224" s="16">
        <v>11</v>
      </c>
      <c r="F2224" s="16">
        <v>23</v>
      </c>
      <c r="G2224" s="16">
        <v>0</v>
      </c>
      <c r="H2224" s="16">
        <v>3</v>
      </c>
    </row>
    <row r="2225" spans="1:8" x14ac:dyDescent="0.3">
      <c r="A2225" s="13" t="str">
        <f t="shared" si="34"/>
        <v>westse012010</v>
      </c>
      <c r="B2225" s="16" t="s">
        <v>1210</v>
      </c>
      <c r="C2225" s="16">
        <v>2010</v>
      </c>
      <c r="D2225" s="16" t="s">
        <v>2334</v>
      </c>
      <c r="E2225" s="16">
        <v>0</v>
      </c>
      <c r="F2225" s="16">
        <v>1</v>
      </c>
      <c r="G2225" s="16">
        <v>1</v>
      </c>
      <c r="H2225" s="16">
        <v>1</v>
      </c>
    </row>
    <row r="2226" spans="1:8" x14ac:dyDescent="0.3">
      <c r="A2226" s="13" t="str">
        <f t="shared" si="34"/>
        <v>wheelda012010</v>
      </c>
      <c r="B2226" s="16" t="s">
        <v>216</v>
      </c>
      <c r="C2226" s="16">
        <v>2010</v>
      </c>
      <c r="D2226" s="16" t="s">
        <v>2334</v>
      </c>
      <c r="E2226" s="16">
        <v>1</v>
      </c>
      <c r="F2226" s="16">
        <v>8</v>
      </c>
      <c r="G2226" s="16">
        <v>0</v>
      </c>
      <c r="H2226" s="16">
        <v>1</v>
      </c>
    </row>
    <row r="2227" spans="1:8" x14ac:dyDescent="0.3">
      <c r="A2227" s="13" t="str">
        <f t="shared" si="34"/>
        <v>whiteel032010</v>
      </c>
      <c r="B2227" s="16" t="s">
        <v>619</v>
      </c>
      <c r="C2227" s="16">
        <v>2010</v>
      </c>
      <c r="D2227" s="16" t="s">
        <v>2336</v>
      </c>
      <c r="E2227" s="16">
        <v>334</v>
      </c>
      <c r="F2227" s="16">
        <v>26</v>
      </c>
      <c r="G2227" s="16">
        <v>2</v>
      </c>
      <c r="H2227" s="16">
        <v>3</v>
      </c>
    </row>
    <row r="2228" spans="1:8" x14ac:dyDescent="0.3">
      <c r="A2228" s="13" t="str">
        <f t="shared" si="34"/>
        <v>whitese022010</v>
      </c>
      <c r="B2228" s="16" t="s">
        <v>868</v>
      </c>
      <c r="C2228" s="16">
        <v>2010</v>
      </c>
      <c r="D2228" s="16" t="s">
        <v>2334</v>
      </c>
      <c r="E2228" s="16">
        <v>2</v>
      </c>
      <c r="F2228" s="16">
        <v>4</v>
      </c>
      <c r="G2228" s="16">
        <v>0</v>
      </c>
      <c r="H2228" s="16">
        <v>0</v>
      </c>
    </row>
    <row r="2229" spans="1:8" x14ac:dyDescent="0.3">
      <c r="A2229" s="13" t="str">
        <f t="shared" si="34"/>
        <v>wietema012010</v>
      </c>
      <c r="B2229" s="16" t="s">
        <v>1211</v>
      </c>
      <c r="C2229" s="16">
        <v>2010</v>
      </c>
      <c r="D2229" s="16" t="s">
        <v>2336</v>
      </c>
      <c r="E2229" s="16">
        <v>775</v>
      </c>
      <c r="F2229" s="16">
        <v>51</v>
      </c>
      <c r="G2229" s="16">
        <v>5</v>
      </c>
      <c r="H2229" s="16">
        <v>10</v>
      </c>
    </row>
    <row r="2230" spans="1:8" x14ac:dyDescent="0.3">
      <c r="A2230" s="13" t="str">
        <f t="shared" si="34"/>
        <v>wiggity012010</v>
      </c>
      <c r="B2230" s="16" t="s">
        <v>348</v>
      </c>
      <c r="C2230" s="16">
        <v>2010</v>
      </c>
      <c r="D2230" s="16" t="s">
        <v>2335</v>
      </c>
      <c r="E2230" s="16">
        <v>748</v>
      </c>
      <c r="F2230" s="16">
        <v>73</v>
      </c>
      <c r="G2230" s="16">
        <v>10</v>
      </c>
      <c r="H2230" s="16">
        <v>75</v>
      </c>
    </row>
    <row r="2231" spans="1:8" x14ac:dyDescent="0.3">
      <c r="A2231" s="13" t="str">
        <f t="shared" si="34"/>
        <v>wiggity012010</v>
      </c>
      <c r="B2231" s="16" t="s">
        <v>348</v>
      </c>
      <c r="C2231" s="16">
        <v>2010</v>
      </c>
      <c r="D2231" s="16" t="s">
        <v>39</v>
      </c>
      <c r="E2231" s="16">
        <v>66</v>
      </c>
      <c r="F2231" s="16">
        <v>97</v>
      </c>
      <c r="G2231" s="16">
        <v>6</v>
      </c>
      <c r="H2231" s="16">
        <v>13</v>
      </c>
    </row>
    <row r="2232" spans="1:8" x14ac:dyDescent="0.3">
      <c r="A2232" s="13" t="str">
        <f t="shared" si="34"/>
        <v>wiggity012010</v>
      </c>
      <c r="B2232" s="16" t="s">
        <v>348</v>
      </c>
      <c r="C2232" s="16">
        <v>2010</v>
      </c>
      <c r="D2232" s="16" t="s">
        <v>40</v>
      </c>
      <c r="E2232" s="16">
        <v>13</v>
      </c>
      <c r="F2232" s="16">
        <v>33</v>
      </c>
      <c r="G2232" s="16">
        <v>5</v>
      </c>
      <c r="H2232" s="16">
        <v>3</v>
      </c>
    </row>
    <row r="2233" spans="1:8" x14ac:dyDescent="0.3">
      <c r="A2233" s="13" t="str">
        <f t="shared" si="34"/>
        <v>willido032010</v>
      </c>
      <c r="B2233" s="16" t="s">
        <v>412</v>
      </c>
      <c r="C2233" s="16">
        <v>2010</v>
      </c>
      <c r="D2233" s="16" t="s">
        <v>2334</v>
      </c>
      <c r="E2233" s="16">
        <v>1</v>
      </c>
      <c r="F2233" s="16">
        <v>3</v>
      </c>
      <c r="G2233" s="16">
        <v>0</v>
      </c>
      <c r="H2233" s="16">
        <v>0</v>
      </c>
    </row>
    <row r="2234" spans="1:8" x14ac:dyDescent="0.3">
      <c r="A2234" s="13" t="str">
        <f t="shared" si="34"/>
        <v>willido032010</v>
      </c>
      <c r="B2234" s="16" t="s">
        <v>412</v>
      </c>
      <c r="C2234" s="16">
        <v>2010</v>
      </c>
      <c r="D2234" s="16" t="s">
        <v>2334</v>
      </c>
      <c r="E2234" s="16">
        <v>2</v>
      </c>
      <c r="F2234" s="16">
        <v>4</v>
      </c>
      <c r="G2234" s="16">
        <v>0</v>
      </c>
      <c r="H2234" s="16">
        <v>1</v>
      </c>
    </row>
    <row r="2235" spans="1:8" x14ac:dyDescent="0.3">
      <c r="A2235" s="13" t="str">
        <f t="shared" si="34"/>
        <v>willijo032010</v>
      </c>
      <c r="B2235" s="16" t="s">
        <v>505</v>
      </c>
      <c r="C2235" s="16">
        <v>2010</v>
      </c>
      <c r="D2235" s="16" t="s">
        <v>2330</v>
      </c>
    </row>
    <row r="2236" spans="1:8" x14ac:dyDescent="0.3">
      <c r="A2236" s="13" t="str">
        <f t="shared" si="34"/>
        <v>willijo032010</v>
      </c>
      <c r="B2236" s="16" t="s">
        <v>505</v>
      </c>
      <c r="C2236" s="16">
        <v>2010</v>
      </c>
      <c r="D2236" s="16" t="s">
        <v>2331</v>
      </c>
      <c r="E2236" s="16">
        <v>164</v>
      </c>
      <c r="F2236" s="16">
        <v>7</v>
      </c>
      <c r="G2236" s="16">
        <v>1</v>
      </c>
      <c r="H2236" s="16">
        <v>2</v>
      </c>
    </row>
    <row r="2237" spans="1:8" x14ac:dyDescent="0.3">
      <c r="A2237" s="13" t="str">
        <f t="shared" si="34"/>
        <v>willira012010</v>
      </c>
      <c r="B2237" s="16" t="s">
        <v>506</v>
      </c>
      <c r="C2237" s="16">
        <v>2010</v>
      </c>
      <c r="D2237" s="16" t="s">
        <v>2334</v>
      </c>
      <c r="E2237" s="16">
        <v>1</v>
      </c>
      <c r="F2237" s="16">
        <v>2</v>
      </c>
      <c r="G2237" s="16">
        <v>0</v>
      </c>
      <c r="H2237" s="16">
        <v>0</v>
      </c>
    </row>
    <row r="2238" spans="1:8" x14ac:dyDescent="0.3">
      <c r="A2238" s="13" t="str">
        <f t="shared" si="34"/>
        <v>willire032010</v>
      </c>
      <c r="B2238" s="16" t="s">
        <v>742</v>
      </c>
      <c r="C2238" s="16">
        <v>2010</v>
      </c>
      <c r="D2238" s="16" t="s">
        <v>2329</v>
      </c>
    </row>
    <row r="2239" spans="1:8" x14ac:dyDescent="0.3">
      <c r="A2239" s="13" t="str">
        <f t="shared" si="34"/>
        <v>willire032010</v>
      </c>
      <c r="B2239" s="16" t="s">
        <v>742</v>
      </c>
      <c r="C2239" s="16">
        <v>2010</v>
      </c>
      <c r="D2239" s="16" t="s">
        <v>2330</v>
      </c>
    </row>
    <row r="2240" spans="1:8" x14ac:dyDescent="0.3">
      <c r="A2240" s="13" t="str">
        <f t="shared" si="34"/>
        <v>willire032010</v>
      </c>
      <c r="B2240" s="16" t="s">
        <v>742</v>
      </c>
      <c r="C2240" s="16">
        <v>2010</v>
      </c>
      <c r="D2240" s="16" t="s">
        <v>2331</v>
      </c>
      <c r="E2240" s="16">
        <v>109</v>
      </c>
      <c r="F2240" s="16">
        <v>5</v>
      </c>
      <c r="G2240" s="16">
        <v>1</v>
      </c>
      <c r="H2240" s="16">
        <v>0</v>
      </c>
    </row>
    <row r="2241" spans="1:8" x14ac:dyDescent="0.3">
      <c r="A2241" s="13" t="str">
        <f t="shared" si="34"/>
        <v>willire032010</v>
      </c>
      <c r="B2241" s="16" t="s">
        <v>742</v>
      </c>
      <c r="C2241" s="16">
        <v>2010</v>
      </c>
      <c r="D2241" s="16" t="s">
        <v>2332</v>
      </c>
    </row>
    <row r="2242" spans="1:8" x14ac:dyDescent="0.3">
      <c r="A2242" s="13" t="str">
        <f t="shared" si="34"/>
        <v>wilsobo022010</v>
      </c>
      <c r="B2242" s="16" t="s">
        <v>1034</v>
      </c>
      <c r="C2242" s="16">
        <v>2010</v>
      </c>
      <c r="D2242" s="16" t="s">
        <v>2335</v>
      </c>
      <c r="E2242" s="16">
        <v>4</v>
      </c>
      <c r="F2242" s="16">
        <v>0</v>
      </c>
      <c r="G2242" s="16">
        <v>0</v>
      </c>
      <c r="H2242" s="16">
        <v>0</v>
      </c>
    </row>
    <row r="2243" spans="1:8" x14ac:dyDescent="0.3">
      <c r="A2243" s="13" t="str">
        <f t="shared" ref="A2243:A2306" si="35">(B2243&amp;C2243)</f>
        <v>wilsobo022010</v>
      </c>
      <c r="B2243" s="16" t="s">
        <v>1034</v>
      </c>
      <c r="C2243" s="16">
        <v>2010</v>
      </c>
      <c r="D2243" s="16" t="s">
        <v>2336</v>
      </c>
      <c r="E2243" s="16">
        <v>217</v>
      </c>
      <c r="F2243" s="16">
        <v>12</v>
      </c>
      <c r="G2243" s="16">
        <v>1</v>
      </c>
      <c r="H2243" s="16">
        <v>2</v>
      </c>
    </row>
    <row r="2244" spans="1:8" x14ac:dyDescent="0.3">
      <c r="A2244" s="13" t="str">
        <f t="shared" si="35"/>
        <v>wilsobr012010</v>
      </c>
      <c r="B2244" s="16" t="s">
        <v>743</v>
      </c>
      <c r="C2244" s="16">
        <v>2010</v>
      </c>
      <c r="D2244" s="16" t="s">
        <v>2334</v>
      </c>
      <c r="E2244" s="16">
        <v>3</v>
      </c>
      <c r="F2244" s="16">
        <v>2</v>
      </c>
      <c r="G2244" s="16">
        <v>0</v>
      </c>
      <c r="H2244" s="16">
        <v>0</v>
      </c>
    </row>
    <row r="2245" spans="1:8" x14ac:dyDescent="0.3">
      <c r="A2245" s="13" t="str">
        <f t="shared" si="35"/>
        <v>wilsocj012010</v>
      </c>
      <c r="B2245" s="16" t="s">
        <v>620</v>
      </c>
      <c r="C2245" s="16">
        <v>2010</v>
      </c>
      <c r="D2245" s="16" t="s">
        <v>2334</v>
      </c>
      <c r="E2245" s="16">
        <v>8</v>
      </c>
      <c r="F2245" s="16">
        <v>25</v>
      </c>
      <c r="G2245" s="16">
        <v>2</v>
      </c>
      <c r="H2245" s="16">
        <v>0</v>
      </c>
    </row>
    <row r="2246" spans="1:8" x14ac:dyDescent="0.3">
      <c r="A2246" s="13" t="str">
        <f t="shared" si="35"/>
        <v>wilsoja022010</v>
      </c>
      <c r="B2246" s="16" t="s">
        <v>282</v>
      </c>
      <c r="C2246" s="16">
        <v>2010</v>
      </c>
      <c r="D2246" s="16" t="s">
        <v>2333</v>
      </c>
      <c r="E2246" s="16">
        <v>88</v>
      </c>
      <c r="F2246" s="16">
        <v>191</v>
      </c>
      <c r="G2246" s="16">
        <v>8</v>
      </c>
      <c r="H2246" s="16">
        <v>36</v>
      </c>
    </row>
    <row r="2247" spans="1:8" x14ac:dyDescent="0.3">
      <c r="A2247" s="13" t="str">
        <f t="shared" si="35"/>
        <v>wilsojo032010</v>
      </c>
      <c r="B2247" s="16" t="s">
        <v>621</v>
      </c>
      <c r="C2247" s="16">
        <v>2010</v>
      </c>
      <c r="D2247" s="16" t="s">
        <v>2335</v>
      </c>
      <c r="E2247" s="16">
        <v>30</v>
      </c>
      <c r="F2247" s="16">
        <v>2</v>
      </c>
      <c r="G2247" s="16">
        <v>1</v>
      </c>
      <c r="H2247" s="16">
        <v>4</v>
      </c>
    </row>
    <row r="2248" spans="1:8" x14ac:dyDescent="0.3">
      <c r="A2248" s="13" t="str">
        <f t="shared" si="35"/>
        <v>wilsojo032010</v>
      </c>
      <c r="B2248" s="16" t="s">
        <v>621</v>
      </c>
      <c r="C2248" s="16">
        <v>2010</v>
      </c>
      <c r="D2248" s="16" t="s">
        <v>39</v>
      </c>
      <c r="E2248" s="16">
        <v>6</v>
      </c>
      <c r="F2248" s="16">
        <v>5</v>
      </c>
      <c r="G2248" s="16">
        <v>0</v>
      </c>
      <c r="H2248" s="16">
        <v>4</v>
      </c>
    </row>
    <row r="2249" spans="1:8" x14ac:dyDescent="0.3">
      <c r="A2249" s="13" t="str">
        <f t="shared" si="35"/>
        <v>wilsojo032010</v>
      </c>
      <c r="B2249" s="16" t="s">
        <v>621</v>
      </c>
      <c r="C2249" s="16">
        <v>2010</v>
      </c>
      <c r="D2249" s="16" t="s">
        <v>40</v>
      </c>
      <c r="E2249" s="16">
        <v>2</v>
      </c>
      <c r="F2249" s="16">
        <v>8</v>
      </c>
      <c r="G2249" s="16">
        <v>1</v>
      </c>
      <c r="H2249" s="16">
        <v>1</v>
      </c>
    </row>
    <row r="2250" spans="1:8" x14ac:dyDescent="0.3">
      <c r="A2250" s="13" t="str">
        <f t="shared" si="35"/>
        <v>wilsojo032010</v>
      </c>
      <c r="B2250" s="16" t="s">
        <v>621</v>
      </c>
      <c r="C2250" s="16">
        <v>2010</v>
      </c>
      <c r="D2250" s="16" t="s">
        <v>2333</v>
      </c>
      <c r="E2250" s="16">
        <v>124</v>
      </c>
      <c r="F2250" s="16">
        <v>304</v>
      </c>
      <c r="G2250" s="16">
        <v>20</v>
      </c>
      <c r="H2250" s="16">
        <v>53</v>
      </c>
    </row>
    <row r="2251" spans="1:8" x14ac:dyDescent="0.3">
      <c r="A2251" s="13" t="str">
        <f t="shared" si="35"/>
        <v>winnra012010</v>
      </c>
      <c r="B2251" s="16" t="s">
        <v>217</v>
      </c>
      <c r="C2251" s="16">
        <v>2010</v>
      </c>
      <c r="D2251" s="16" t="s">
        <v>2329</v>
      </c>
    </row>
    <row r="2252" spans="1:8" x14ac:dyDescent="0.3">
      <c r="A2252" s="13" t="str">
        <f t="shared" si="35"/>
        <v>winnra012010</v>
      </c>
      <c r="B2252" s="16" t="s">
        <v>217</v>
      </c>
      <c r="C2252" s="16">
        <v>2010</v>
      </c>
      <c r="D2252" s="16" t="s">
        <v>2330</v>
      </c>
    </row>
    <row r="2253" spans="1:8" x14ac:dyDescent="0.3">
      <c r="A2253" s="13" t="str">
        <f t="shared" si="35"/>
        <v>winnra012010</v>
      </c>
      <c r="B2253" s="16" t="s">
        <v>217</v>
      </c>
      <c r="C2253" s="16">
        <v>2010</v>
      </c>
      <c r="D2253" s="16" t="s">
        <v>2330</v>
      </c>
    </row>
    <row r="2254" spans="1:8" x14ac:dyDescent="0.3">
      <c r="A2254" s="13" t="str">
        <f t="shared" si="35"/>
        <v>winnra012010</v>
      </c>
      <c r="B2254" s="16" t="s">
        <v>217</v>
      </c>
      <c r="C2254" s="16">
        <v>2010</v>
      </c>
      <c r="D2254" s="16" t="s">
        <v>2331</v>
      </c>
      <c r="E2254" s="16">
        <v>31</v>
      </c>
      <c r="F2254" s="16">
        <v>1</v>
      </c>
      <c r="G2254" s="16">
        <v>0</v>
      </c>
      <c r="H2254" s="16">
        <v>0</v>
      </c>
    </row>
    <row r="2255" spans="1:8" x14ac:dyDescent="0.3">
      <c r="A2255" s="13" t="str">
        <f t="shared" si="35"/>
        <v>winnra012010</v>
      </c>
      <c r="B2255" s="16" t="s">
        <v>217</v>
      </c>
      <c r="C2255" s="16">
        <v>2010</v>
      </c>
      <c r="D2255" s="16" t="s">
        <v>2331</v>
      </c>
      <c r="E2255" s="16">
        <v>58</v>
      </c>
      <c r="F2255" s="16">
        <v>0</v>
      </c>
      <c r="G2255" s="16">
        <v>1</v>
      </c>
      <c r="H2255" s="16">
        <v>0</v>
      </c>
    </row>
    <row r="2256" spans="1:8" x14ac:dyDescent="0.3">
      <c r="A2256" s="13" t="str">
        <f t="shared" si="35"/>
        <v>winnra012010</v>
      </c>
      <c r="B2256" s="16" t="s">
        <v>217</v>
      </c>
      <c r="C2256" s="16">
        <v>2010</v>
      </c>
      <c r="D2256" s="16" t="s">
        <v>2332</v>
      </c>
    </row>
    <row r="2257" spans="1:8" x14ac:dyDescent="0.3">
      <c r="A2257" s="13" t="str">
        <f t="shared" si="35"/>
        <v>winnra012010</v>
      </c>
      <c r="B2257" s="16" t="s">
        <v>217</v>
      </c>
      <c r="C2257" s="16">
        <v>2010</v>
      </c>
      <c r="D2257" s="16" t="s">
        <v>2332</v>
      </c>
    </row>
    <row r="2258" spans="1:8" x14ac:dyDescent="0.3">
      <c r="A2258" s="13" t="str">
        <f t="shared" si="35"/>
        <v>wisede012010</v>
      </c>
      <c r="B2258" s="16" t="s">
        <v>218</v>
      </c>
      <c r="C2258" s="16">
        <v>2010</v>
      </c>
      <c r="D2258" s="16" t="s">
        <v>2329</v>
      </c>
    </row>
    <row r="2259" spans="1:8" x14ac:dyDescent="0.3">
      <c r="A2259" s="13" t="str">
        <f t="shared" si="35"/>
        <v>wisede012010</v>
      </c>
      <c r="B2259" s="16" t="s">
        <v>218</v>
      </c>
      <c r="C2259" s="16">
        <v>2010</v>
      </c>
      <c r="D2259" s="16" t="s">
        <v>2330</v>
      </c>
    </row>
    <row r="2260" spans="1:8" x14ac:dyDescent="0.3">
      <c r="A2260" s="13" t="str">
        <f t="shared" si="35"/>
        <v>wisede012010</v>
      </c>
      <c r="B2260" s="16" t="s">
        <v>218</v>
      </c>
      <c r="C2260" s="16">
        <v>2010</v>
      </c>
      <c r="D2260" s="16" t="s">
        <v>2331</v>
      </c>
      <c r="E2260" s="16">
        <v>60</v>
      </c>
      <c r="F2260" s="16">
        <v>3</v>
      </c>
      <c r="G2260" s="16">
        <v>0</v>
      </c>
      <c r="H2260" s="16">
        <v>1</v>
      </c>
    </row>
    <row r="2261" spans="1:8" x14ac:dyDescent="0.3">
      <c r="A2261" s="13" t="str">
        <f t="shared" si="35"/>
        <v>wisede012010</v>
      </c>
      <c r="B2261" s="16" t="s">
        <v>218</v>
      </c>
      <c r="C2261" s="16">
        <v>2010</v>
      </c>
      <c r="D2261" s="16" t="s">
        <v>2332</v>
      </c>
    </row>
    <row r="2262" spans="1:8" x14ac:dyDescent="0.3">
      <c r="A2262" s="13" t="str">
        <f t="shared" si="35"/>
        <v>wolfra022010</v>
      </c>
      <c r="B2262" s="16" t="s">
        <v>219</v>
      </c>
      <c r="C2262" s="16">
        <v>2010</v>
      </c>
      <c r="D2262" s="16" t="s">
        <v>2334</v>
      </c>
      <c r="E2262" s="16">
        <v>13</v>
      </c>
      <c r="F2262" s="16">
        <v>40</v>
      </c>
      <c r="G2262" s="16">
        <v>0</v>
      </c>
      <c r="H2262" s="16">
        <v>4</v>
      </c>
    </row>
    <row r="2263" spans="1:8" x14ac:dyDescent="0.3">
      <c r="A2263" s="13" t="str">
        <f t="shared" si="35"/>
        <v>wolfro012010</v>
      </c>
      <c r="B2263" s="16" t="s">
        <v>869</v>
      </c>
      <c r="C2263" s="16">
        <v>2010</v>
      </c>
      <c r="D2263" s="16" t="s">
        <v>2334</v>
      </c>
      <c r="E2263" s="16">
        <v>0</v>
      </c>
      <c r="F2263" s="16">
        <v>4</v>
      </c>
      <c r="G2263" s="16">
        <v>0</v>
      </c>
      <c r="H2263" s="16">
        <v>0</v>
      </c>
    </row>
    <row r="2264" spans="1:8" x14ac:dyDescent="0.3">
      <c r="A2264" s="13" t="str">
        <f t="shared" si="35"/>
        <v>woodbl012010</v>
      </c>
      <c r="B2264" s="16" t="s">
        <v>1413</v>
      </c>
      <c r="C2264" s="16">
        <v>2010</v>
      </c>
      <c r="D2264" s="16" t="s">
        <v>2334</v>
      </c>
      <c r="E2264" s="16">
        <v>5</v>
      </c>
      <c r="F2264" s="16">
        <v>6</v>
      </c>
      <c r="G2264" s="16">
        <v>0</v>
      </c>
      <c r="H2264" s="16">
        <v>0</v>
      </c>
    </row>
    <row r="2265" spans="1:8" x14ac:dyDescent="0.3">
      <c r="A2265" s="13" t="str">
        <f t="shared" si="35"/>
        <v>woodbr012010</v>
      </c>
      <c r="B2265" s="16" t="s">
        <v>870</v>
      </c>
      <c r="C2265" s="16">
        <v>2010</v>
      </c>
      <c r="D2265" s="16" t="s">
        <v>2335</v>
      </c>
      <c r="E2265" s="16">
        <v>11</v>
      </c>
      <c r="F2265" s="16">
        <v>0</v>
      </c>
      <c r="G2265" s="16">
        <v>0</v>
      </c>
      <c r="H2265" s="16">
        <v>1</v>
      </c>
    </row>
    <row r="2266" spans="1:8" x14ac:dyDescent="0.3">
      <c r="A2266" s="13" t="str">
        <f t="shared" si="35"/>
        <v>woodbr012010</v>
      </c>
      <c r="B2266" s="16" t="s">
        <v>870</v>
      </c>
      <c r="C2266" s="16">
        <v>2010</v>
      </c>
      <c r="D2266" s="16" t="s">
        <v>40</v>
      </c>
      <c r="E2266" s="16">
        <v>33</v>
      </c>
      <c r="F2266" s="16">
        <v>76</v>
      </c>
      <c r="G2266" s="16">
        <v>5</v>
      </c>
      <c r="H2266" s="16">
        <v>6</v>
      </c>
    </row>
    <row r="2267" spans="1:8" x14ac:dyDescent="0.3">
      <c r="A2267" s="13" t="str">
        <f t="shared" si="35"/>
        <v>woodbr012010</v>
      </c>
      <c r="B2267" s="16" t="s">
        <v>870</v>
      </c>
      <c r="C2267" s="16">
        <v>2010</v>
      </c>
      <c r="D2267" s="16" t="s">
        <v>2333</v>
      </c>
      <c r="E2267" s="16">
        <v>22</v>
      </c>
      <c r="F2267" s="16">
        <v>56</v>
      </c>
      <c r="G2267" s="16">
        <v>5</v>
      </c>
      <c r="H2267" s="16">
        <v>7</v>
      </c>
    </row>
    <row r="2268" spans="1:8" x14ac:dyDescent="0.3">
      <c r="A2268" s="13" t="str">
        <f t="shared" si="35"/>
        <v>woodke022010</v>
      </c>
      <c r="B2268" s="16" t="s">
        <v>220</v>
      </c>
      <c r="C2268" s="16">
        <v>2010</v>
      </c>
      <c r="D2268" s="16" t="s">
        <v>2334</v>
      </c>
      <c r="E2268" s="16">
        <v>0</v>
      </c>
      <c r="F2268" s="16">
        <v>3</v>
      </c>
      <c r="G2268" s="16">
        <v>0</v>
      </c>
      <c r="H2268" s="16">
        <v>0</v>
      </c>
    </row>
    <row r="2269" spans="1:8" x14ac:dyDescent="0.3">
      <c r="A2269" s="13" t="str">
        <f t="shared" si="35"/>
        <v>woodke022010</v>
      </c>
      <c r="B2269" s="16" t="s">
        <v>220</v>
      </c>
      <c r="C2269" s="16">
        <v>2010</v>
      </c>
      <c r="D2269" s="16" t="s">
        <v>2334</v>
      </c>
      <c r="E2269" s="16">
        <v>3</v>
      </c>
      <c r="F2269" s="16">
        <v>3</v>
      </c>
      <c r="G2269" s="16">
        <v>0</v>
      </c>
      <c r="H2269" s="16">
        <v>0</v>
      </c>
    </row>
    <row r="2270" spans="1:8" x14ac:dyDescent="0.3">
      <c r="A2270" s="13" t="str">
        <f t="shared" si="35"/>
        <v>woodti012010</v>
      </c>
      <c r="B2270" s="16" t="s">
        <v>1212</v>
      </c>
      <c r="C2270" s="16">
        <v>2010</v>
      </c>
      <c r="D2270" s="16" t="s">
        <v>2334</v>
      </c>
      <c r="E2270" s="16">
        <v>1</v>
      </c>
      <c r="F2270" s="16">
        <v>1</v>
      </c>
      <c r="G2270" s="16">
        <v>0</v>
      </c>
      <c r="H2270" s="16">
        <v>0</v>
      </c>
    </row>
    <row r="2271" spans="1:8" x14ac:dyDescent="0.3">
      <c r="A2271" s="13" t="str">
        <f t="shared" si="35"/>
        <v>woodtr012010</v>
      </c>
      <c r="B2271" s="16" t="s">
        <v>1414</v>
      </c>
      <c r="C2271" s="16">
        <v>2010</v>
      </c>
      <c r="D2271" s="16" t="s">
        <v>2334</v>
      </c>
      <c r="E2271" s="16">
        <v>2</v>
      </c>
      <c r="F2271" s="16">
        <v>8</v>
      </c>
      <c r="G2271" s="16">
        <v>3</v>
      </c>
      <c r="H2271" s="16">
        <v>1</v>
      </c>
    </row>
    <row r="2272" spans="1:8" x14ac:dyDescent="0.3">
      <c r="A2272" s="13" t="str">
        <f t="shared" si="35"/>
        <v>woodwch012010</v>
      </c>
      <c r="B2272" s="16" t="s">
        <v>221</v>
      </c>
      <c r="C2272" s="16">
        <v>2010</v>
      </c>
      <c r="D2272" s="16" t="s">
        <v>2333</v>
      </c>
      <c r="E2272" s="16">
        <v>5</v>
      </c>
      <c r="F2272" s="16">
        <v>10</v>
      </c>
      <c r="G2272" s="16">
        <v>1</v>
      </c>
      <c r="H2272" s="16">
        <v>1</v>
      </c>
    </row>
    <row r="2273" spans="1:8" x14ac:dyDescent="0.3">
      <c r="A2273" s="13" t="str">
        <f t="shared" si="35"/>
        <v>worleva012010</v>
      </c>
      <c r="B2273" s="16" t="s">
        <v>1415</v>
      </c>
      <c r="C2273" s="16">
        <v>2010</v>
      </c>
      <c r="D2273" s="16" t="s">
        <v>2334</v>
      </c>
      <c r="E2273" s="16">
        <v>0</v>
      </c>
      <c r="F2273" s="16">
        <v>4</v>
      </c>
      <c r="G2273" s="16">
        <v>0</v>
      </c>
      <c r="H2273" s="16">
        <v>0</v>
      </c>
    </row>
    <row r="2274" spans="1:8" x14ac:dyDescent="0.3">
      <c r="A2274" s="13" t="str">
        <f t="shared" si="35"/>
        <v>worthda012010</v>
      </c>
      <c r="B2274" s="16" t="s">
        <v>1416</v>
      </c>
      <c r="C2274" s="16">
        <v>2010</v>
      </c>
      <c r="D2274" s="16" t="s">
        <v>39</v>
      </c>
      <c r="E2274" s="16">
        <v>14</v>
      </c>
      <c r="F2274" s="16">
        <v>31</v>
      </c>
      <c r="G2274" s="16">
        <v>0</v>
      </c>
      <c r="H2274" s="16">
        <v>9</v>
      </c>
    </row>
    <row r="2275" spans="1:8" x14ac:dyDescent="0.3">
      <c r="A2275" s="13" t="str">
        <f t="shared" si="35"/>
        <v>worthda012010</v>
      </c>
      <c r="B2275" s="16" t="s">
        <v>1416</v>
      </c>
      <c r="C2275" s="16">
        <v>2010</v>
      </c>
      <c r="D2275" s="16" t="s">
        <v>40</v>
      </c>
      <c r="E2275" s="16">
        <v>0</v>
      </c>
      <c r="F2275" s="16">
        <v>2</v>
      </c>
      <c r="G2275" s="16">
        <v>0</v>
      </c>
      <c r="H2275" s="16">
        <v>0</v>
      </c>
    </row>
    <row r="2276" spans="1:8" x14ac:dyDescent="0.3">
      <c r="A2276" s="13" t="str">
        <f t="shared" si="35"/>
        <v>worthda012010</v>
      </c>
      <c r="B2276" s="16" t="s">
        <v>1416</v>
      </c>
      <c r="C2276" s="16">
        <v>2010</v>
      </c>
      <c r="D2276" s="16" t="s">
        <v>2333</v>
      </c>
      <c r="E2276" s="16">
        <v>41</v>
      </c>
      <c r="F2276" s="16">
        <v>56</v>
      </c>
      <c r="G2276" s="16">
        <v>0</v>
      </c>
      <c r="H2276" s="16">
        <v>14</v>
      </c>
    </row>
    <row r="2277" spans="1:8" x14ac:dyDescent="0.3">
      <c r="A2277" s="13" t="str">
        <f t="shared" si="35"/>
        <v>wrighda032010</v>
      </c>
      <c r="B2277" s="16" t="s">
        <v>507</v>
      </c>
      <c r="C2277" s="16">
        <v>2010</v>
      </c>
      <c r="D2277" s="16" t="s">
        <v>40</v>
      </c>
      <c r="E2277" s="16">
        <v>110</v>
      </c>
      <c r="F2277" s="16">
        <v>321</v>
      </c>
      <c r="G2277" s="16">
        <v>20</v>
      </c>
      <c r="H2277" s="16">
        <v>34</v>
      </c>
    </row>
    <row r="2278" spans="1:8" x14ac:dyDescent="0.3">
      <c r="A2278" s="13" t="str">
        <f t="shared" si="35"/>
        <v>wrighja012010</v>
      </c>
      <c r="B2278" s="16" t="s">
        <v>222</v>
      </c>
      <c r="C2278" s="16">
        <v>2010</v>
      </c>
      <c r="D2278" s="16" t="s">
        <v>2334</v>
      </c>
      <c r="E2278" s="16">
        <v>3</v>
      </c>
      <c r="F2278" s="16">
        <v>5</v>
      </c>
      <c r="G2278" s="16">
        <v>0</v>
      </c>
      <c r="H2278" s="16">
        <v>2</v>
      </c>
    </row>
    <row r="2279" spans="1:8" x14ac:dyDescent="0.3">
      <c r="A2279" s="13" t="str">
        <f t="shared" si="35"/>
        <v>wrighja012010</v>
      </c>
      <c r="B2279" s="16" t="s">
        <v>222</v>
      </c>
      <c r="C2279" s="16">
        <v>2010</v>
      </c>
      <c r="D2279" s="16" t="s">
        <v>2334</v>
      </c>
      <c r="E2279" s="16">
        <v>2</v>
      </c>
      <c r="F2279" s="16">
        <v>11</v>
      </c>
      <c r="G2279" s="16">
        <v>0</v>
      </c>
      <c r="H2279" s="16">
        <v>0</v>
      </c>
    </row>
    <row r="2280" spans="1:8" x14ac:dyDescent="0.3">
      <c r="A2280" s="13" t="str">
        <f t="shared" si="35"/>
        <v>wrighwe012010</v>
      </c>
      <c r="B2280" s="16" t="s">
        <v>1036</v>
      </c>
      <c r="C2280" s="16">
        <v>2010</v>
      </c>
      <c r="D2280" s="16" t="s">
        <v>2334</v>
      </c>
      <c r="E2280" s="16">
        <v>4</v>
      </c>
      <c r="F2280" s="16">
        <v>3</v>
      </c>
      <c r="G2280" s="16">
        <v>0</v>
      </c>
      <c r="H2280" s="16">
        <v>0</v>
      </c>
    </row>
    <row r="2281" spans="1:8" x14ac:dyDescent="0.3">
      <c r="A2281" s="13" t="str">
        <f t="shared" si="35"/>
        <v>wuertmi012010</v>
      </c>
      <c r="B2281" s="16" t="s">
        <v>508</v>
      </c>
      <c r="C2281" s="16">
        <v>2010</v>
      </c>
      <c r="D2281" s="16" t="s">
        <v>2334</v>
      </c>
      <c r="E2281" s="16">
        <v>4</v>
      </c>
      <c r="F2281" s="16">
        <v>5</v>
      </c>
      <c r="G2281" s="16">
        <v>0</v>
      </c>
      <c r="H2281" s="16">
        <v>0</v>
      </c>
    </row>
    <row r="2282" spans="1:8" x14ac:dyDescent="0.3">
      <c r="A2282" s="13" t="str">
        <f t="shared" si="35"/>
        <v>youklke012010</v>
      </c>
      <c r="B2282" s="16" t="s">
        <v>509</v>
      </c>
      <c r="C2282" s="16">
        <v>2010</v>
      </c>
      <c r="D2282" s="16" t="s">
        <v>2335</v>
      </c>
      <c r="E2282" s="16">
        <v>809</v>
      </c>
      <c r="F2282" s="16">
        <v>72</v>
      </c>
      <c r="G2282" s="16">
        <v>3</v>
      </c>
      <c r="H2282" s="16">
        <v>66</v>
      </c>
    </row>
    <row r="2283" spans="1:8" x14ac:dyDescent="0.3">
      <c r="A2283" s="13" t="str">
        <f t="shared" si="35"/>
        <v>youklke012010</v>
      </c>
      <c r="B2283" s="16" t="s">
        <v>509</v>
      </c>
      <c r="C2283" s="16">
        <v>2010</v>
      </c>
      <c r="D2283" s="16" t="s">
        <v>40</v>
      </c>
      <c r="E2283" s="16">
        <v>3</v>
      </c>
      <c r="F2283" s="16">
        <v>5</v>
      </c>
      <c r="G2283" s="16">
        <v>0</v>
      </c>
      <c r="H2283" s="16">
        <v>0</v>
      </c>
    </row>
    <row r="2284" spans="1:8" x14ac:dyDescent="0.3">
      <c r="A2284" s="13" t="str">
        <f t="shared" si="35"/>
        <v>youngch032010</v>
      </c>
      <c r="B2284" s="16" t="s">
        <v>510</v>
      </c>
      <c r="C2284" s="16">
        <v>2010</v>
      </c>
      <c r="D2284" s="16" t="s">
        <v>2334</v>
      </c>
      <c r="E2284" s="16">
        <v>2</v>
      </c>
      <c r="F2284" s="16">
        <v>1</v>
      </c>
      <c r="G2284" s="16">
        <v>0</v>
      </c>
      <c r="H2284" s="16">
        <v>0</v>
      </c>
    </row>
    <row r="2285" spans="1:8" x14ac:dyDescent="0.3">
      <c r="A2285" s="13" t="str">
        <f t="shared" si="35"/>
        <v>youngch042010</v>
      </c>
      <c r="B2285" s="16" t="s">
        <v>744</v>
      </c>
      <c r="C2285" s="16">
        <v>2010</v>
      </c>
      <c r="D2285" s="16" t="s">
        <v>2329</v>
      </c>
    </row>
    <row r="2286" spans="1:8" x14ac:dyDescent="0.3">
      <c r="A2286" s="13" t="str">
        <f t="shared" si="35"/>
        <v>youngch042010</v>
      </c>
      <c r="B2286" s="16" t="s">
        <v>744</v>
      </c>
      <c r="C2286" s="16">
        <v>2010</v>
      </c>
      <c r="D2286" s="16" t="s">
        <v>2331</v>
      </c>
      <c r="E2286" s="16">
        <v>418</v>
      </c>
      <c r="F2286" s="16">
        <v>10</v>
      </c>
      <c r="G2286" s="16">
        <v>7</v>
      </c>
      <c r="H2286" s="16">
        <v>6</v>
      </c>
    </row>
    <row r="2287" spans="1:8" x14ac:dyDescent="0.3">
      <c r="A2287" s="13" t="str">
        <f t="shared" si="35"/>
        <v>youngde032010</v>
      </c>
      <c r="B2287" s="16" t="s">
        <v>745</v>
      </c>
      <c r="C2287" s="16">
        <v>2010</v>
      </c>
      <c r="D2287" s="16" t="s">
        <v>2330</v>
      </c>
    </row>
    <row r="2288" spans="1:8" x14ac:dyDescent="0.3">
      <c r="A2288" s="13" t="str">
        <f t="shared" si="35"/>
        <v>youngde032010</v>
      </c>
      <c r="B2288" s="16" t="s">
        <v>745</v>
      </c>
      <c r="C2288" s="16">
        <v>2010</v>
      </c>
      <c r="D2288" s="16" t="s">
        <v>2331</v>
      </c>
      <c r="E2288" s="16">
        <v>239</v>
      </c>
      <c r="F2288" s="16">
        <v>12</v>
      </c>
      <c r="G2288" s="16">
        <v>4</v>
      </c>
      <c r="H2288" s="16">
        <v>2</v>
      </c>
    </row>
    <row r="2289" spans="1:8" x14ac:dyDescent="0.3">
      <c r="A2289" s="13" t="str">
        <f t="shared" si="35"/>
        <v>youngde042010</v>
      </c>
      <c r="B2289" s="16" t="s">
        <v>746</v>
      </c>
      <c r="C2289" s="16">
        <v>2010</v>
      </c>
      <c r="D2289" s="16" t="s">
        <v>39</v>
      </c>
      <c r="E2289" s="16">
        <v>5</v>
      </c>
      <c r="F2289" s="16">
        <v>11</v>
      </c>
      <c r="G2289" s="16">
        <v>0</v>
      </c>
      <c r="H2289" s="16">
        <v>2</v>
      </c>
    </row>
    <row r="2290" spans="1:8" x14ac:dyDescent="0.3">
      <c r="A2290" s="13" t="str">
        <f t="shared" si="35"/>
        <v>youngde042010</v>
      </c>
      <c r="B2290" s="16" t="s">
        <v>746</v>
      </c>
      <c r="C2290" s="16">
        <v>2010</v>
      </c>
      <c r="D2290" s="16" t="s">
        <v>40</v>
      </c>
      <c r="E2290" s="16">
        <v>6</v>
      </c>
      <c r="F2290" s="16">
        <v>10</v>
      </c>
      <c r="G2290" s="16">
        <v>3</v>
      </c>
      <c r="H2290" s="16">
        <v>1</v>
      </c>
    </row>
    <row r="2291" spans="1:8" x14ac:dyDescent="0.3">
      <c r="A2291" s="13" t="str">
        <f t="shared" si="35"/>
        <v>youngde042010</v>
      </c>
      <c r="B2291" s="16" t="s">
        <v>746</v>
      </c>
      <c r="C2291" s="16">
        <v>2010</v>
      </c>
      <c r="D2291" s="16" t="s">
        <v>2331</v>
      </c>
      <c r="E2291" s="16">
        <v>29</v>
      </c>
      <c r="F2291" s="16">
        <v>2</v>
      </c>
      <c r="G2291" s="16">
        <v>1</v>
      </c>
      <c r="H2291" s="16">
        <v>0</v>
      </c>
    </row>
    <row r="2292" spans="1:8" x14ac:dyDescent="0.3">
      <c r="A2292" s="13" t="str">
        <f t="shared" si="35"/>
        <v>youngde042010</v>
      </c>
      <c r="B2292" s="16" t="s">
        <v>746</v>
      </c>
      <c r="C2292" s="16">
        <v>2010</v>
      </c>
      <c r="D2292" s="16" t="s">
        <v>2332</v>
      </c>
    </row>
    <row r="2293" spans="1:8" x14ac:dyDescent="0.3">
      <c r="A2293" s="13" t="str">
        <f t="shared" si="35"/>
        <v>younger032010</v>
      </c>
      <c r="B2293" s="16" t="s">
        <v>1213</v>
      </c>
      <c r="C2293" s="16">
        <v>2010</v>
      </c>
      <c r="D2293" s="16" t="s">
        <v>39</v>
      </c>
      <c r="E2293" s="16">
        <v>44</v>
      </c>
      <c r="F2293" s="16">
        <v>94</v>
      </c>
      <c r="G2293" s="16">
        <v>6</v>
      </c>
      <c r="H2293" s="16">
        <v>23</v>
      </c>
    </row>
    <row r="2294" spans="1:8" x14ac:dyDescent="0.3">
      <c r="A2294" s="13" t="str">
        <f t="shared" si="35"/>
        <v>younger032010</v>
      </c>
      <c r="B2294" s="16" t="s">
        <v>1213</v>
      </c>
      <c r="C2294" s="16">
        <v>2010</v>
      </c>
      <c r="D2294" s="16" t="s">
        <v>2330</v>
      </c>
    </row>
    <row r="2295" spans="1:8" x14ac:dyDescent="0.3">
      <c r="A2295" s="13" t="str">
        <f t="shared" si="35"/>
        <v>younger032010</v>
      </c>
      <c r="B2295" s="16" t="s">
        <v>1213</v>
      </c>
      <c r="C2295" s="16">
        <v>2010</v>
      </c>
      <c r="D2295" s="16" t="s">
        <v>2331</v>
      </c>
      <c r="E2295" s="16">
        <v>11</v>
      </c>
      <c r="F2295" s="16">
        <v>0</v>
      </c>
      <c r="G2295" s="16">
        <v>1</v>
      </c>
      <c r="H2295" s="16">
        <v>0</v>
      </c>
    </row>
    <row r="2296" spans="1:8" x14ac:dyDescent="0.3">
      <c r="A2296" s="13" t="str">
        <f t="shared" si="35"/>
        <v>youngmi022010</v>
      </c>
      <c r="B2296" s="16" t="s">
        <v>223</v>
      </c>
      <c r="C2296" s="16">
        <v>2010</v>
      </c>
      <c r="D2296" s="16" t="s">
        <v>40</v>
      </c>
      <c r="E2296" s="16">
        <v>95</v>
      </c>
      <c r="F2296" s="16">
        <v>265</v>
      </c>
      <c r="G2296" s="16">
        <v>19</v>
      </c>
      <c r="H2296" s="16">
        <v>26</v>
      </c>
    </row>
    <row r="2297" spans="1:8" x14ac:dyDescent="0.3">
      <c r="A2297" s="13" t="str">
        <f t="shared" si="35"/>
        <v>zagurmi012010</v>
      </c>
      <c r="B2297" s="16" t="s">
        <v>871</v>
      </c>
      <c r="C2297" s="16">
        <v>2010</v>
      </c>
      <c r="D2297" s="16" t="s">
        <v>2334</v>
      </c>
      <c r="E2297" s="16">
        <v>0</v>
      </c>
      <c r="F2297" s="16">
        <v>0</v>
      </c>
      <c r="G2297" s="16">
        <v>0</v>
      </c>
      <c r="H2297" s="16">
        <v>0</v>
      </c>
    </row>
    <row r="2298" spans="1:8" x14ac:dyDescent="0.3">
      <c r="A2298" s="13" t="str">
        <f t="shared" si="35"/>
        <v>zambrca012010</v>
      </c>
      <c r="B2298" s="16" t="s">
        <v>283</v>
      </c>
      <c r="C2298" s="16">
        <v>2010</v>
      </c>
      <c r="D2298" s="16" t="s">
        <v>2334</v>
      </c>
      <c r="E2298" s="16">
        <v>10</v>
      </c>
      <c r="F2298" s="16">
        <v>19</v>
      </c>
      <c r="G2298" s="16">
        <v>3</v>
      </c>
      <c r="H2298" s="16">
        <v>1</v>
      </c>
    </row>
    <row r="2299" spans="1:8" x14ac:dyDescent="0.3">
      <c r="A2299" s="13" t="str">
        <f t="shared" si="35"/>
        <v>zaungr012010</v>
      </c>
      <c r="B2299" s="16" t="s">
        <v>224</v>
      </c>
      <c r="C2299" s="16">
        <v>2010</v>
      </c>
      <c r="D2299" s="16" t="s">
        <v>2336</v>
      </c>
      <c r="E2299" s="16">
        <v>221</v>
      </c>
      <c r="F2299" s="16">
        <v>13</v>
      </c>
      <c r="G2299" s="16">
        <v>2</v>
      </c>
      <c r="H2299" s="16">
        <v>4</v>
      </c>
    </row>
    <row r="2300" spans="1:8" x14ac:dyDescent="0.3">
      <c r="A2300" s="13" t="str">
        <f t="shared" si="35"/>
        <v>zawadla012010</v>
      </c>
      <c r="B2300" s="16" t="s">
        <v>1417</v>
      </c>
      <c r="C2300" s="16">
        <v>2010</v>
      </c>
      <c r="D2300" s="16" t="s">
        <v>39</v>
      </c>
      <c r="E2300" s="16">
        <v>9</v>
      </c>
      <c r="F2300" s="16">
        <v>18</v>
      </c>
      <c r="G2300" s="16">
        <v>2</v>
      </c>
      <c r="H2300" s="16">
        <v>2</v>
      </c>
    </row>
    <row r="2301" spans="1:8" x14ac:dyDescent="0.3">
      <c r="A2301" s="13" t="str">
        <f t="shared" si="35"/>
        <v>zawadla012010</v>
      </c>
      <c r="B2301" s="16" t="s">
        <v>1417</v>
      </c>
      <c r="C2301" s="16">
        <v>2010</v>
      </c>
      <c r="D2301" s="16" t="s">
        <v>40</v>
      </c>
      <c r="E2301" s="16">
        <v>1</v>
      </c>
      <c r="F2301" s="16">
        <v>4</v>
      </c>
      <c r="G2301" s="16">
        <v>0</v>
      </c>
      <c r="H2301" s="16">
        <v>1</v>
      </c>
    </row>
    <row r="2302" spans="1:8" x14ac:dyDescent="0.3">
      <c r="A2302" s="13" t="str">
        <f t="shared" si="35"/>
        <v>zawadla012010</v>
      </c>
      <c r="B2302" s="16" t="s">
        <v>1417</v>
      </c>
      <c r="C2302" s="16">
        <v>2010</v>
      </c>
      <c r="D2302" s="16" t="s">
        <v>2333</v>
      </c>
      <c r="E2302" s="16">
        <v>2</v>
      </c>
      <c r="F2302" s="16">
        <v>5</v>
      </c>
      <c r="G2302" s="16">
        <v>0</v>
      </c>
      <c r="H2302" s="16">
        <v>1</v>
      </c>
    </row>
    <row r="2303" spans="1:8" x14ac:dyDescent="0.3">
      <c r="A2303" s="13" t="str">
        <f t="shared" si="35"/>
        <v>zieglbr012010</v>
      </c>
      <c r="B2303" s="16" t="s">
        <v>1037</v>
      </c>
      <c r="C2303" s="16">
        <v>2010</v>
      </c>
      <c r="D2303" s="16" t="s">
        <v>2334</v>
      </c>
      <c r="E2303" s="16">
        <v>2</v>
      </c>
      <c r="F2303" s="16">
        <v>13</v>
      </c>
      <c r="G2303" s="16">
        <v>1</v>
      </c>
      <c r="H2303" s="16">
        <v>2</v>
      </c>
    </row>
    <row r="2304" spans="1:8" x14ac:dyDescent="0.3">
      <c r="A2304" s="13" t="str">
        <f t="shared" si="35"/>
        <v>zimmejo022010</v>
      </c>
      <c r="B2304" s="16" t="s">
        <v>1214</v>
      </c>
      <c r="C2304" s="16">
        <v>2010</v>
      </c>
      <c r="D2304" s="16" t="s">
        <v>2334</v>
      </c>
      <c r="E2304" s="16">
        <v>1</v>
      </c>
      <c r="F2304" s="16">
        <v>2</v>
      </c>
      <c r="G2304" s="16">
        <v>2</v>
      </c>
      <c r="H2304" s="16">
        <v>0</v>
      </c>
    </row>
    <row r="2305" spans="1:8" x14ac:dyDescent="0.3">
      <c r="A2305" s="13" t="str">
        <f t="shared" si="35"/>
        <v>zimmery012010</v>
      </c>
      <c r="B2305" s="16" t="s">
        <v>622</v>
      </c>
      <c r="C2305" s="16">
        <v>2010</v>
      </c>
      <c r="D2305" s="16" t="s">
        <v>40</v>
      </c>
      <c r="E2305" s="16">
        <v>85</v>
      </c>
      <c r="F2305" s="16">
        <v>242</v>
      </c>
      <c r="G2305" s="16">
        <v>17</v>
      </c>
      <c r="H2305" s="16">
        <v>23</v>
      </c>
    </row>
    <row r="2306" spans="1:8" x14ac:dyDescent="0.3">
      <c r="A2306" s="13" t="str">
        <f t="shared" si="35"/>
        <v>zitoba012010</v>
      </c>
      <c r="B2306" s="16" t="s">
        <v>225</v>
      </c>
      <c r="C2306" s="16">
        <v>2010</v>
      </c>
      <c r="D2306" s="16" t="s">
        <v>2334</v>
      </c>
      <c r="E2306" s="16">
        <v>5</v>
      </c>
      <c r="F2306" s="16">
        <v>22</v>
      </c>
      <c r="G2306" s="16">
        <v>1</v>
      </c>
      <c r="H2306" s="16">
        <v>1</v>
      </c>
    </row>
    <row r="2307" spans="1:8" x14ac:dyDescent="0.3">
      <c r="A2307" s="13" t="str">
        <f t="shared" ref="A2307:A2370" si="36">(B2307&amp;C2307)</f>
        <v>zobribe012010</v>
      </c>
      <c r="B2307" s="16" t="s">
        <v>747</v>
      </c>
      <c r="C2307" s="16">
        <v>2010</v>
      </c>
      <c r="D2307" s="16" t="s">
        <v>2335</v>
      </c>
      <c r="E2307" s="16">
        <v>77</v>
      </c>
      <c r="F2307" s="16">
        <v>8</v>
      </c>
      <c r="G2307" s="16">
        <v>0</v>
      </c>
      <c r="H2307" s="16">
        <v>6</v>
      </c>
    </row>
    <row r="2308" spans="1:8" x14ac:dyDescent="0.3">
      <c r="A2308" s="13" t="str">
        <f t="shared" si="36"/>
        <v>zobribe012010</v>
      </c>
      <c r="B2308" s="16" t="s">
        <v>747</v>
      </c>
      <c r="C2308" s="16">
        <v>2010</v>
      </c>
      <c r="D2308" s="16" t="s">
        <v>39</v>
      </c>
      <c r="E2308" s="16">
        <v>74</v>
      </c>
      <c r="F2308" s="16">
        <v>116</v>
      </c>
      <c r="G2308" s="16">
        <v>3</v>
      </c>
      <c r="H2308" s="16">
        <v>27</v>
      </c>
    </row>
    <row r="2309" spans="1:8" x14ac:dyDescent="0.3">
      <c r="A2309" s="13" t="str">
        <f t="shared" si="36"/>
        <v>zobribe012010</v>
      </c>
      <c r="B2309" s="16" t="s">
        <v>747</v>
      </c>
      <c r="C2309" s="16">
        <v>2010</v>
      </c>
      <c r="D2309" s="16" t="s">
        <v>40</v>
      </c>
      <c r="E2309" s="16">
        <v>1</v>
      </c>
      <c r="F2309" s="16">
        <v>0</v>
      </c>
      <c r="G2309" s="16">
        <v>1</v>
      </c>
      <c r="H2309" s="16">
        <v>0</v>
      </c>
    </row>
    <row r="2310" spans="1:8" x14ac:dyDescent="0.3">
      <c r="A2310" s="13" t="str">
        <f t="shared" si="36"/>
        <v>zobribe012010</v>
      </c>
      <c r="B2310" s="16" t="s">
        <v>747</v>
      </c>
      <c r="C2310" s="16">
        <v>2010</v>
      </c>
      <c r="D2310" s="16" t="s">
        <v>2329</v>
      </c>
    </row>
    <row r="2311" spans="1:8" x14ac:dyDescent="0.3">
      <c r="A2311" s="13" t="str">
        <f t="shared" si="36"/>
        <v>zobribe012010</v>
      </c>
      <c r="B2311" s="16" t="s">
        <v>747</v>
      </c>
      <c r="C2311" s="16">
        <v>2010</v>
      </c>
      <c r="D2311" s="16" t="s">
        <v>2330</v>
      </c>
    </row>
    <row r="2312" spans="1:8" x14ac:dyDescent="0.3">
      <c r="A2312" s="13" t="str">
        <f t="shared" si="36"/>
        <v>zobribe012010</v>
      </c>
      <c r="B2312" s="16" t="s">
        <v>747</v>
      </c>
      <c r="C2312" s="16">
        <v>2010</v>
      </c>
      <c r="D2312" s="16" t="s">
        <v>2331</v>
      </c>
      <c r="E2312" s="16">
        <v>204</v>
      </c>
      <c r="F2312" s="16">
        <v>6</v>
      </c>
      <c r="G2312" s="16">
        <v>0</v>
      </c>
      <c r="H2312" s="16">
        <v>3</v>
      </c>
    </row>
    <row r="2313" spans="1:8" x14ac:dyDescent="0.3">
      <c r="A2313" s="13" t="str">
        <f t="shared" si="36"/>
        <v>zobribe012010</v>
      </c>
      <c r="B2313" s="16" t="s">
        <v>747</v>
      </c>
      <c r="C2313" s="16">
        <v>2010</v>
      </c>
      <c r="D2313" s="16" t="s">
        <v>2332</v>
      </c>
    </row>
    <row r="2314" spans="1:8" x14ac:dyDescent="0.3">
      <c r="A2314" s="13" t="str">
        <f t="shared" si="36"/>
        <v>zumayjo012010</v>
      </c>
      <c r="B2314" s="16" t="s">
        <v>748</v>
      </c>
      <c r="C2314" s="16">
        <v>2010</v>
      </c>
      <c r="D2314" s="16" t="s">
        <v>2334</v>
      </c>
      <c r="E2314" s="16">
        <v>0</v>
      </c>
      <c r="F2314" s="16">
        <v>6</v>
      </c>
      <c r="G2314" s="16">
        <v>0</v>
      </c>
      <c r="H2314" s="16">
        <v>0</v>
      </c>
    </row>
    <row r="2315" spans="1:8" x14ac:dyDescent="0.3">
      <c r="A2315" s="13" t="str">
        <f t="shared" si="36"/>
        <v>abadfe012011</v>
      </c>
      <c r="B2315" s="16" t="s">
        <v>1215</v>
      </c>
      <c r="C2315" s="16">
        <v>2011</v>
      </c>
      <c r="D2315" s="16" t="s">
        <v>2334</v>
      </c>
      <c r="E2315" s="16">
        <v>1</v>
      </c>
      <c r="F2315" s="16">
        <v>2</v>
      </c>
      <c r="G2315" s="16">
        <v>2</v>
      </c>
      <c r="H2315" s="16">
        <v>0</v>
      </c>
    </row>
    <row r="2316" spans="1:8" x14ac:dyDescent="0.3">
      <c r="A2316" s="13" t="str">
        <f t="shared" si="36"/>
        <v>abreubo012011</v>
      </c>
      <c r="B2316" s="16" t="s">
        <v>47</v>
      </c>
      <c r="C2316" s="16">
        <v>2011</v>
      </c>
      <c r="D2316" s="16" t="s">
        <v>2330</v>
      </c>
    </row>
    <row r="2317" spans="1:8" x14ac:dyDescent="0.3">
      <c r="A2317" s="13" t="str">
        <f t="shared" si="36"/>
        <v>abreubo012011</v>
      </c>
      <c r="B2317" s="16" t="s">
        <v>47</v>
      </c>
      <c r="C2317" s="16">
        <v>2011</v>
      </c>
      <c r="D2317" s="16" t="s">
        <v>2331</v>
      </c>
      <c r="E2317" s="16">
        <v>29</v>
      </c>
      <c r="F2317" s="16">
        <v>2</v>
      </c>
      <c r="G2317" s="16">
        <v>1</v>
      </c>
      <c r="H2317" s="16">
        <v>0</v>
      </c>
    </row>
    <row r="2318" spans="1:8" x14ac:dyDescent="0.3">
      <c r="A2318" s="13" t="str">
        <f t="shared" si="36"/>
        <v>abreubo012011</v>
      </c>
      <c r="B2318" s="16" t="s">
        <v>47</v>
      </c>
      <c r="C2318" s="16">
        <v>2011</v>
      </c>
      <c r="D2318" s="16" t="s">
        <v>2332</v>
      </c>
    </row>
    <row r="2319" spans="1:8" x14ac:dyDescent="0.3">
      <c r="A2319" s="13" t="str">
        <f t="shared" si="36"/>
        <v>abreuju012011</v>
      </c>
      <c r="B2319" s="16" t="s">
        <v>1418</v>
      </c>
      <c r="C2319" s="16">
        <v>2011</v>
      </c>
      <c r="D2319" s="16" t="s">
        <v>2334</v>
      </c>
      <c r="E2319" s="16">
        <v>1</v>
      </c>
      <c r="F2319" s="16">
        <v>0</v>
      </c>
      <c r="G2319" s="16">
        <v>0</v>
      </c>
      <c r="H2319" s="16">
        <v>0</v>
      </c>
    </row>
    <row r="2320" spans="1:8" x14ac:dyDescent="0.3">
      <c r="A2320" s="13" t="str">
        <f t="shared" si="36"/>
        <v>accarje012011</v>
      </c>
      <c r="B2320" s="16" t="s">
        <v>511</v>
      </c>
      <c r="C2320" s="16">
        <v>2011</v>
      </c>
      <c r="D2320" s="16" t="s">
        <v>2334</v>
      </c>
      <c r="E2320" s="16">
        <v>1</v>
      </c>
      <c r="F2320" s="16">
        <v>5</v>
      </c>
      <c r="G2320" s="16">
        <v>0</v>
      </c>
      <c r="H2320" s="16">
        <v>1</v>
      </c>
    </row>
    <row r="2321" spans="1:8" x14ac:dyDescent="0.3">
      <c r="A2321" s="13" t="str">
        <f t="shared" si="36"/>
        <v>aceveal012011</v>
      </c>
      <c r="B2321" s="16" t="s">
        <v>872</v>
      </c>
      <c r="C2321" s="16">
        <v>2011</v>
      </c>
      <c r="D2321" s="16" t="s">
        <v>2334</v>
      </c>
      <c r="E2321" s="16">
        <v>6</v>
      </c>
      <c r="F2321" s="16">
        <v>5</v>
      </c>
      <c r="G2321" s="16">
        <v>0</v>
      </c>
      <c r="H2321" s="16">
        <v>1</v>
      </c>
    </row>
    <row r="2322" spans="1:8" x14ac:dyDescent="0.3">
      <c r="A2322" s="13" t="str">
        <f t="shared" si="36"/>
        <v>ackledu012011</v>
      </c>
      <c r="B2322" s="16" t="s">
        <v>1419</v>
      </c>
      <c r="C2322" s="16">
        <v>2011</v>
      </c>
      <c r="D2322" s="16" t="s">
        <v>2335</v>
      </c>
      <c r="E2322" s="16">
        <v>8</v>
      </c>
      <c r="F2322" s="16">
        <v>0</v>
      </c>
      <c r="G2322" s="16">
        <v>0</v>
      </c>
      <c r="H2322" s="16">
        <v>0</v>
      </c>
    </row>
    <row r="2323" spans="1:8" x14ac:dyDescent="0.3">
      <c r="A2323" s="13" t="str">
        <f t="shared" si="36"/>
        <v>ackledu012011</v>
      </c>
      <c r="B2323" s="16" t="s">
        <v>1419</v>
      </c>
      <c r="C2323" s="16">
        <v>2011</v>
      </c>
      <c r="D2323" s="16" t="s">
        <v>39</v>
      </c>
      <c r="E2323" s="16">
        <v>144</v>
      </c>
      <c r="F2323" s="16">
        <v>225</v>
      </c>
      <c r="G2323" s="16">
        <v>6</v>
      </c>
      <c r="H2323" s="16">
        <v>49</v>
      </c>
    </row>
    <row r="2324" spans="1:8" x14ac:dyDescent="0.3">
      <c r="A2324" s="13" t="str">
        <f t="shared" si="36"/>
        <v>acostma012011</v>
      </c>
      <c r="B2324" s="16" t="s">
        <v>750</v>
      </c>
      <c r="C2324" s="16">
        <v>2011</v>
      </c>
      <c r="D2324" s="16" t="s">
        <v>2334</v>
      </c>
      <c r="E2324" s="16">
        <v>3</v>
      </c>
      <c r="F2324" s="16">
        <v>3</v>
      </c>
      <c r="G2324" s="16">
        <v>0</v>
      </c>
      <c r="H2324" s="16">
        <v>0</v>
      </c>
    </row>
    <row r="2325" spans="1:8" x14ac:dyDescent="0.3">
      <c r="A2325" s="13" t="str">
        <f t="shared" si="36"/>
        <v>adamsmi032011</v>
      </c>
      <c r="B2325" s="16" t="s">
        <v>415</v>
      </c>
      <c r="C2325" s="16">
        <v>2011</v>
      </c>
      <c r="D2325" s="16" t="s">
        <v>2334</v>
      </c>
      <c r="E2325" s="16">
        <v>1</v>
      </c>
      <c r="F2325" s="16">
        <v>3</v>
      </c>
      <c r="G2325" s="16">
        <v>0</v>
      </c>
      <c r="H2325" s="16">
        <v>0</v>
      </c>
    </row>
    <row r="2326" spans="1:8" x14ac:dyDescent="0.3">
      <c r="A2326" s="13" t="str">
        <f t="shared" si="36"/>
        <v>adamsmi032011</v>
      </c>
      <c r="B2326" s="16" t="s">
        <v>415</v>
      </c>
      <c r="C2326" s="16">
        <v>2011</v>
      </c>
      <c r="D2326" s="16" t="s">
        <v>2334</v>
      </c>
      <c r="E2326" s="16">
        <v>3</v>
      </c>
      <c r="F2326" s="16">
        <v>2</v>
      </c>
      <c r="G2326" s="16">
        <v>0</v>
      </c>
      <c r="H2326" s="16">
        <v>0</v>
      </c>
    </row>
    <row r="2327" spans="1:8" x14ac:dyDescent="0.3">
      <c r="A2327" s="13" t="str">
        <f t="shared" si="36"/>
        <v>adamsry012011</v>
      </c>
      <c r="B2327" s="16" t="s">
        <v>1420</v>
      </c>
      <c r="C2327" s="16">
        <v>2011</v>
      </c>
      <c r="D2327" s="16" t="s">
        <v>39</v>
      </c>
      <c r="E2327" s="16">
        <v>47</v>
      </c>
      <c r="F2327" s="16">
        <v>62</v>
      </c>
      <c r="G2327" s="16">
        <v>2</v>
      </c>
      <c r="H2327" s="16">
        <v>16</v>
      </c>
    </row>
    <row r="2328" spans="1:8" x14ac:dyDescent="0.3">
      <c r="A2328" s="13" t="str">
        <f t="shared" si="36"/>
        <v>adcocna012011</v>
      </c>
      <c r="B2328" s="16" t="s">
        <v>1421</v>
      </c>
      <c r="C2328" s="16">
        <v>2011</v>
      </c>
      <c r="D2328" s="16" t="s">
        <v>2334</v>
      </c>
      <c r="E2328" s="16">
        <v>7</v>
      </c>
      <c r="F2328" s="16">
        <v>8</v>
      </c>
      <c r="G2328" s="16">
        <v>0</v>
      </c>
      <c r="H2328" s="16">
        <v>0</v>
      </c>
    </row>
    <row r="2329" spans="1:8" x14ac:dyDescent="0.3">
      <c r="A2329" s="13" t="str">
        <f t="shared" si="36"/>
        <v>affelje012011</v>
      </c>
      <c r="B2329" s="16" t="s">
        <v>284</v>
      </c>
      <c r="C2329" s="16">
        <v>2011</v>
      </c>
      <c r="D2329" s="16" t="s">
        <v>2334</v>
      </c>
      <c r="E2329" s="16">
        <v>7</v>
      </c>
      <c r="F2329" s="16">
        <v>11</v>
      </c>
      <c r="G2329" s="16">
        <v>0</v>
      </c>
      <c r="H2329" s="16">
        <v>0</v>
      </c>
    </row>
    <row r="2330" spans="1:8" x14ac:dyDescent="0.3">
      <c r="A2330" s="13" t="str">
        <f t="shared" si="36"/>
        <v>alberma012011</v>
      </c>
      <c r="B2330" s="16" t="s">
        <v>623</v>
      </c>
      <c r="C2330" s="16">
        <v>2011</v>
      </c>
      <c r="D2330" s="16" t="s">
        <v>2334</v>
      </c>
      <c r="E2330" s="16">
        <v>1</v>
      </c>
      <c r="F2330" s="16">
        <v>8</v>
      </c>
      <c r="G2330" s="16">
        <v>1</v>
      </c>
      <c r="H2330" s="16">
        <v>0</v>
      </c>
    </row>
    <row r="2331" spans="1:8" x14ac:dyDescent="0.3">
      <c r="A2331" s="13" t="str">
        <f t="shared" si="36"/>
        <v>albural012011</v>
      </c>
      <c r="B2331" s="16" t="s">
        <v>1422</v>
      </c>
      <c r="C2331" s="16">
        <v>2011</v>
      </c>
      <c r="D2331" s="16" t="s">
        <v>2334</v>
      </c>
      <c r="E2331" s="16">
        <v>3</v>
      </c>
      <c r="F2331" s="16">
        <v>3</v>
      </c>
      <c r="G2331" s="16">
        <v>0</v>
      </c>
      <c r="H2331" s="16">
        <v>0</v>
      </c>
    </row>
    <row r="2332" spans="1:8" x14ac:dyDescent="0.3">
      <c r="A2332" s="13" t="str">
        <f t="shared" si="36"/>
        <v>alfonel012011</v>
      </c>
      <c r="B2332" s="16" t="s">
        <v>624</v>
      </c>
      <c r="C2332" s="16">
        <v>2011</v>
      </c>
      <c r="D2332" s="16" t="s">
        <v>2336</v>
      </c>
      <c r="E2332" s="16">
        <v>128</v>
      </c>
      <c r="F2332" s="16">
        <v>12</v>
      </c>
      <c r="G2332" s="16">
        <v>5</v>
      </c>
      <c r="H2332" s="16">
        <v>2</v>
      </c>
    </row>
    <row r="2333" spans="1:8" x14ac:dyDescent="0.3">
      <c r="A2333" s="13" t="str">
        <f t="shared" si="36"/>
        <v>allenbr012011</v>
      </c>
      <c r="B2333" s="16" t="s">
        <v>1038</v>
      </c>
      <c r="C2333" s="16">
        <v>2011</v>
      </c>
      <c r="D2333" s="16" t="s">
        <v>2335</v>
      </c>
      <c r="E2333" s="16">
        <v>77</v>
      </c>
      <c r="F2333" s="16">
        <v>5</v>
      </c>
      <c r="G2333" s="16">
        <v>0</v>
      </c>
      <c r="H2333" s="16">
        <v>9</v>
      </c>
    </row>
    <row r="2334" spans="1:8" x14ac:dyDescent="0.3">
      <c r="A2334" s="13" t="str">
        <f t="shared" si="36"/>
        <v>allenbr012011</v>
      </c>
      <c r="B2334" s="16" t="s">
        <v>1038</v>
      </c>
      <c r="C2334" s="16">
        <v>2011</v>
      </c>
      <c r="D2334" s="16" t="s">
        <v>2335</v>
      </c>
      <c r="E2334" s="16">
        <v>334</v>
      </c>
      <c r="F2334" s="16">
        <v>19</v>
      </c>
      <c r="G2334" s="16">
        <v>4</v>
      </c>
      <c r="H2334" s="16">
        <v>24</v>
      </c>
    </row>
    <row r="2335" spans="1:8" x14ac:dyDescent="0.3">
      <c r="A2335" s="13" t="str">
        <f t="shared" si="36"/>
        <v>almoner012011</v>
      </c>
      <c r="B2335" s="16" t="s">
        <v>227</v>
      </c>
      <c r="C2335" s="16">
        <v>2011</v>
      </c>
      <c r="D2335" s="16" t="s">
        <v>2335</v>
      </c>
      <c r="E2335" s="16">
        <v>3</v>
      </c>
      <c r="F2335" s="16">
        <v>0</v>
      </c>
      <c r="G2335" s="16">
        <v>0</v>
      </c>
      <c r="H2335" s="16">
        <v>0</v>
      </c>
    </row>
    <row r="2336" spans="1:8" x14ac:dyDescent="0.3">
      <c r="A2336" s="13" t="str">
        <f t="shared" si="36"/>
        <v>almoner012011</v>
      </c>
      <c r="B2336" s="16" t="s">
        <v>227</v>
      </c>
      <c r="C2336" s="16">
        <v>2011</v>
      </c>
      <c r="D2336" s="16" t="s">
        <v>2331</v>
      </c>
      <c r="E2336" s="16">
        <v>2</v>
      </c>
      <c r="F2336" s="16">
        <v>0</v>
      </c>
      <c r="G2336" s="16">
        <v>0</v>
      </c>
      <c r="H2336" s="16">
        <v>0</v>
      </c>
    </row>
    <row r="2337" spans="1:8" x14ac:dyDescent="0.3">
      <c r="A2337" s="13" t="str">
        <f t="shared" si="36"/>
        <v>almoner012011</v>
      </c>
      <c r="B2337" s="16" t="s">
        <v>227</v>
      </c>
      <c r="C2337" s="16">
        <v>2011</v>
      </c>
      <c r="D2337" s="16" t="s">
        <v>2332</v>
      </c>
    </row>
    <row r="2338" spans="1:8" x14ac:dyDescent="0.3">
      <c r="A2338" s="13" t="str">
        <f t="shared" si="36"/>
        <v>alonsyo012011</v>
      </c>
      <c r="B2338" s="16" t="s">
        <v>1216</v>
      </c>
      <c r="C2338" s="16">
        <v>2011</v>
      </c>
      <c r="D2338" s="16" t="s">
        <v>2335</v>
      </c>
      <c r="E2338" s="16">
        <v>8</v>
      </c>
      <c r="F2338" s="16">
        <v>3</v>
      </c>
      <c r="G2338" s="16">
        <v>0</v>
      </c>
      <c r="H2338" s="16">
        <v>0</v>
      </c>
    </row>
    <row r="2339" spans="1:8" x14ac:dyDescent="0.3">
      <c r="A2339" s="13" t="str">
        <f t="shared" si="36"/>
        <v>alonsyo012011</v>
      </c>
      <c r="B2339" s="16" t="s">
        <v>1216</v>
      </c>
      <c r="C2339" s="16">
        <v>2011</v>
      </c>
      <c r="D2339" s="16" t="s">
        <v>40</v>
      </c>
      <c r="E2339" s="16">
        <v>0</v>
      </c>
      <c r="F2339" s="16">
        <v>0</v>
      </c>
      <c r="G2339" s="16">
        <v>0</v>
      </c>
      <c r="H2339" s="16">
        <v>0</v>
      </c>
    </row>
    <row r="2340" spans="1:8" x14ac:dyDescent="0.3">
      <c r="A2340" s="13" t="str">
        <f t="shared" si="36"/>
        <v>alonsyo012011</v>
      </c>
      <c r="B2340" s="16" t="s">
        <v>1216</v>
      </c>
      <c r="C2340" s="16">
        <v>2011</v>
      </c>
      <c r="D2340" s="16" t="s">
        <v>2330</v>
      </c>
    </row>
    <row r="2341" spans="1:8" x14ac:dyDescent="0.3">
      <c r="A2341" s="13" t="str">
        <f t="shared" si="36"/>
        <v>alonsyo012011</v>
      </c>
      <c r="B2341" s="16" t="s">
        <v>1216</v>
      </c>
      <c r="C2341" s="16">
        <v>2011</v>
      </c>
      <c r="D2341" s="16" t="s">
        <v>2331</v>
      </c>
      <c r="E2341" s="16">
        <v>22</v>
      </c>
      <c r="F2341" s="16">
        <v>1</v>
      </c>
      <c r="G2341" s="16">
        <v>1</v>
      </c>
      <c r="H2341" s="16">
        <v>0</v>
      </c>
    </row>
    <row r="2342" spans="1:8" x14ac:dyDescent="0.3">
      <c r="A2342" s="13" t="str">
        <f t="shared" si="36"/>
        <v>altuvjo012011</v>
      </c>
      <c r="B2342" s="16" t="s">
        <v>1423</v>
      </c>
      <c r="C2342" s="16">
        <v>2011</v>
      </c>
      <c r="D2342" s="16" t="s">
        <v>39</v>
      </c>
      <c r="E2342" s="16">
        <v>80</v>
      </c>
      <c r="F2342" s="16">
        <v>135</v>
      </c>
      <c r="G2342" s="16">
        <v>2</v>
      </c>
      <c r="H2342" s="16">
        <v>25</v>
      </c>
    </row>
    <row r="2343" spans="1:8" x14ac:dyDescent="0.3">
      <c r="A2343" s="13" t="str">
        <f t="shared" si="36"/>
        <v>alvarhe012011</v>
      </c>
      <c r="B2343" s="16" t="s">
        <v>1424</v>
      </c>
      <c r="C2343" s="16">
        <v>2011</v>
      </c>
      <c r="D2343" s="16" t="s">
        <v>2334</v>
      </c>
      <c r="E2343" s="16">
        <v>5</v>
      </c>
      <c r="F2343" s="16">
        <v>13</v>
      </c>
      <c r="G2343" s="16">
        <v>1</v>
      </c>
      <c r="H2343" s="16">
        <v>1</v>
      </c>
    </row>
    <row r="2344" spans="1:8" x14ac:dyDescent="0.3">
      <c r="A2344" s="13" t="str">
        <f t="shared" si="36"/>
        <v>alvarpe012011</v>
      </c>
      <c r="B2344" s="16" t="s">
        <v>1217</v>
      </c>
      <c r="C2344" s="16">
        <v>2011</v>
      </c>
      <c r="D2344" s="16" t="s">
        <v>40</v>
      </c>
      <c r="E2344" s="16">
        <v>55</v>
      </c>
      <c r="F2344" s="16">
        <v>145</v>
      </c>
      <c r="G2344" s="16">
        <v>14</v>
      </c>
      <c r="H2344" s="16">
        <v>15</v>
      </c>
    </row>
    <row r="2345" spans="1:8" x14ac:dyDescent="0.3">
      <c r="A2345" s="13" t="str">
        <f t="shared" si="36"/>
        <v>amarial012011</v>
      </c>
      <c r="B2345" s="16" t="s">
        <v>1425</v>
      </c>
      <c r="C2345" s="16">
        <v>2011</v>
      </c>
      <c r="D2345" s="16" t="s">
        <v>39</v>
      </c>
      <c r="E2345" s="16">
        <v>21</v>
      </c>
      <c r="F2345" s="16">
        <v>33</v>
      </c>
      <c r="G2345" s="16">
        <v>2</v>
      </c>
      <c r="H2345" s="16">
        <v>8</v>
      </c>
    </row>
    <row r="2346" spans="1:8" x14ac:dyDescent="0.3">
      <c r="A2346" s="13" t="str">
        <f t="shared" si="36"/>
        <v>amarial012011</v>
      </c>
      <c r="B2346" s="16" t="s">
        <v>1425</v>
      </c>
      <c r="C2346" s="16">
        <v>2011</v>
      </c>
      <c r="D2346" s="16" t="s">
        <v>2330</v>
      </c>
    </row>
    <row r="2347" spans="1:8" x14ac:dyDescent="0.3">
      <c r="A2347" s="13" t="str">
        <f t="shared" si="36"/>
        <v>amarial012011</v>
      </c>
      <c r="B2347" s="16" t="s">
        <v>1425</v>
      </c>
      <c r="C2347" s="16">
        <v>2011</v>
      </c>
      <c r="D2347" s="16" t="s">
        <v>2331</v>
      </c>
      <c r="E2347" s="16">
        <v>9</v>
      </c>
      <c r="F2347" s="16">
        <v>1</v>
      </c>
      <c r="G2347" s="16">
        <v>0</v>
      </c>
      <c r="H2347" s="16">
        <v>0</v>
      </c>
    </row>
    <row r="2348" spans="1:8" x14ac:dyDescent="0.3">
      <c r="A2348" s="13" t="str">
        <f t="shared" si="36"/>
        <v>amarial012011</v>
      </c>
      <c r="B2348" s="16" t="s">
        <v>1425</v>
      </c>
      <c r="C2348" s="16">
        <v>2011</v>
      </c>
      <c r="D2348" s="16" t="s">
        <v>2333</v>
      </c>
      <c r="E2348" s="16">
        <v>0</v>
      </c>
      <c r="F2348" s="16">
        <v>0</v>
      </c>
      <c r="G2348" s="16">
        <v>0</v>
      </c>
      <c r="H2348" s="16">
        <v>0</v>
      </c>
    </row>
    <row r="2349" spans="1:8" x14ac:dyDescent="0.3">
      <c r="A2349" s="13" t="str">
        <f t="shared" si="36"/>
        <v>amezaal012011</v>
      </c>
      <c r="B2349" s="16" t="s">
        <v>285</v>
      </c>
      <c r="C2349" s="16">
        <v>2011</v>
      </c>
      <c r="D2349" s="16" t="s">
        <v>39</v>
      </c>
      <c r="E2349" s="16">
        <v>12</v>
      </c>
      <c r="F2349" s="16">
        <v>11</v>
      </c>
      <c r="G2349" s="16">
        <v>0</v>
      </c>
      <c r="H2349" s="16">
        <v>1</v>
      </c>
    </row>
    <row r="2350" spans="1:8" x14ac:dyDescent="0.3">
      <c r="A2350" s="13" t="str">
        <f t="shared" si="36"/>
        <v>amezaal012011</v>
      </c>
      <c r="B2350" s="16" t="s">
        <v>285</v>
      </c>
      <c r="C2350" s="16">
        <v>2011</v>
      </c>
      <c r="D2350" s="16" t="s">
        <v>39</v>
      </c>
      <c r="E2350" s="16">
        <v>21</v>
      </c>
      <c r="F2350" s="16">
        <v>29</v>
      </c>
      <c r="G2350" s="16">
        <v>1</v>
      </c>
      <c r="H2350" s="16">
        <v>6</v>
      </c>
    </row>
    <row r="2351" spans="1:8" x14ac:dyDescent="0.3">
      <c r="A2351" s="13" t="str">
        <f t="shared" si="36"/>
        <v>amezaal012011</v>
      </c>
      <c r="B2351" s="16" t="s">
        <v>285</v>
      </c>
      <c r="C2351" s="16">
        <v>2011</v>
      </c>
      <c r="D2351" s="16" t="s">
        <v>40</v>
      </c>
      <c r="E2351" s="16">
        <v>0</v>
      </c>
      <c r="F2351" s="16">
        <v>0</v>
      </c>
      <c r="G2351" s="16">
        <v>0</v>
      </c>
      <c r="H2351" s="16">
        <v>0</v>
      </c>
    </row>
    <row r="2352" spans="1:8" x14ac:dyDescent="0.3">
      <c r="A2352" s="13" t="str">
        <f t="shared" si="36"/>
        <v>amezaal012011</v>
      </c>
      <c r="B2352" s="16" t="s">
        <v>285</v>
      </c>
      <c r="C2352" s="16">
        <v>2011</v>
      </c>
      <c r="D2352" s="16" t="s">
        <v>2330</v>
      </c>
    </row>
    <row r="2353" spans="1:8" x14ac:dyDescent="0.3">
      <c r="A2353" s="13" t="str">
        <f t="shared" si="36"/>
        <v>amezaal012011</v>
      </c>
      <c r="B2353" s="16" t="s">
        <v>285</v>
      </c>
      <c r="C2353" s="16">
        <v>2011</v>
      </c>
      <c r="D2353" s="16" t="s">
        <v>2331</v>
      </c>
      <c r="E2353" s="16">
        <v>0</v>
      </c>
      <c r="F2353" s="16">
        <v>0</v>
      </c>
      <c r="G2353" s="16">
        <v>0</v>
      </c>
      <c r="H2353" s="16">
        <v>0</v>
      </c>
    </row>
    <row r="2354" spans="1:8" x14ac:dyDescent="0.3">
      <c r="A2354" s="13" t="str">
        <f t="shared" si="36"/>
        <v>amezaal012011</v>
      </c>
      <c r="B2354" s="16" t="s">
        <v>285</v>
      </c>
      <c r="C2354" s="16">
        <v>2011</v>
      </c>
      <c r="D2354" s="16" t="s">
        <v>2331</v>
      </c>
      <c r="E2354" s="16">
        <v>1</v>
      </c>
      <c r="F2354" s="16">
        <v>0</v>
      </c>
      <c r="G2354" s="16">
        <v>0</v>
      </c>
      <c r="H2354" s="16">
        <v>0</v>
      </c>
    </row>
    <row r="2355" spans="1:8" x14ac:dyDescent="0.3">
      <c r="A2355" s="13" t="str">
        <f t="shared" si="36"/>
        <v>amezaal012011</v>
      </c>
      <c r="B2355" s="16" t="s">
        <v>285</v>
      </c>
      <c r="C2355" s="16">
        <v>2011</v>
      </c>
      <c r="D2355" s="16" t="s">
        <v>2332</v>
      </c>
    </row>
    <row r="2356" spans="1:8" x14ac:dyDescent="0.3">
      <c r="A2356" s="13" t="str">
        <f t="shared" si="36"/>
        <v>amezaal012011</v>
      </c>
      <c r="B2356" s="16" t="s">
        <v>285</v>
      </c>
      <c r="C2356" s="16">
        <v>2011</v>
      </c>
      <c r="D2356" s="16" t="s">
        <v>2333</v>
      </c>
      <c r="E2356" s="16">
        <v>0</v>
      </c>
      <c r="F2356" s="16">
        <v>6</v>
      </c>
      <c r="G2356" s="16">
        <v>1</v>
      </c>
      <c r="H2356" s="16">
        <v>0</v>
      </c>
    </row>
    <row r="2357" spans="1:8" x14ac:dyDescent="0.3">
      <c r="A2357" s="13" t="str">
        <f t="shared" si="36"/>
        <v>anderbr042011</v>
      </c>
      <c r="B2357" s="16" t="s">
        <v>1039</v>
      </c>
      <c r="C2357" s="16">
        <v>2011</v>
      </c>
      <c r="D2357" s="16" t="s">
        <v>2334</v>
      </c>
      <c r="E2357" s="16">
        <v>0</v>
      </c>
      <c r="F2357" s="16">
        <v>21</v>
      </c>
      <c r="G2357" s="16">
        <v>2</v>
      </c>
      <c r="H2357" s="16">
        <v>1</v>
      </c>
    </row>
    <row r="2358" spans="1:8" x14ac:dyDescent="0.3">
      <c r="A2358" s="13" t="str">
        <f t="shared" si="36"/>
        <v>anderla032011</v>
      </c>
      <c r="B2358" s="16" t="s">
        <v>1220</v>
      </c>
      <c r="C2358" s="16">
        <v>2011</v>
      </c>
      <c r="D2358" s="16" t="s">
        <v>2335</v>
      </c>
      <c r="E2358" s="16">
        <v>12</v>
      </c>
      <c r="F2358" s="16">
        <v>3</v>
      </c>
      <c r="G2358" s="16">
        <v>1</v>
      </c>
      <c r="H2358" s="16">
        <v>1</v>
      </c>
    </row>
    <row r="2359" spans="1:8" x14ac:dyDescent="0.3">
      <c r="A2359" s="13" t="str">
        <f t="shared" si="36"/>
        <v>andinro012011</v>
      </c>
      <c r="B2359" s="16" t="s">
        <v>512</v>
      </c>
      <c r="C2359" s="16">
        <v>2011</v>
      </c>
      <c r="D2359" s="16" t="s">
        <v>39</v>
      </c>
      <c r="E2359" s="16">
        <v>159</v>
      </c>
      <c r="F2359" s="16">
        <v>239</v>
      </c>
      <c r="G2359" s="16">
        <v>4</v>
      </c>
      <c r="H2359" s="16">
        <v>63</v>
      </c>
    </row>
    <row r="2360" spans="1:8" x14ac:dyDescent="0.3">
      <c r="A2360" s="13" t="str">
        <f t="shared" si="36"/>
        <v>andinro012011</v>
      </c>
      <c r="B2360" s="16" t="s">
        <v>512</v>
      </c>
      <c r="C2360" s="16">
        <v>2011</v>
      </c>
      <c r="D2360" s="16" t="s">
        <v>40</v>
      </c>
      <c r="E2360" s="16">
        <v>15</v>
      </c>
      <c r="F2360" s="16">
        <v>42</v>
      </c>
      <c r="G2360" s="16">
        <v>1</v>
      </c>
      <c r="H2360" s="16">
        <v>6</v>
      </c>
    </row>
    <row r="2361" spans="1:8" x14ac:dyDescent="0.3">
      <c r="A2361" s="13" t="str">
        <f t="shared" si="36"/>
        <v>andinro012011</v>
      </c>
      <c r="B2361" s="16" t="s">
        <v>512</v>
      </c>
      <c r="C2361" s="16">
        <v>2011</v>
      </c>
      <c r="D2361" s="16" t="s">
        <v>2330</v>
      </c>
    </row>
    <row r="2362" spans="1:8" x14ac:dyDescent="0.3">
      <c r="A2362" s="13" t="str">
        <f t="shared" si="36"/>
        <v>andinro012011</v>
      </c>
      <c r="B2362" s="16" t="s">
        <v>512</v>
      </c>
      <c r="C2362" s="16">
        <v>2011</v>
      </c>
      <c r="D2362" s="16" t="s">
        <v>2331</v>
      </c>
      <c r="E2362" s="16">
        <v>2</v>
      </c>
      <c r="F2362" s="16">
        <v>0</v>
      </c>
      <c r="G2362" s="16">
        <v>0</v>
      </c>
      <c r="H2362" s="16">
        <v>0</v>
      </c>
    </row>
    <row r="2363" spans="1:8" x14ac:dyDescent="0.3">
      <c r="A2363" s="13" t="str">
        <f t="shared" si="36"/>
        <v>andinro012011</v>
      </c>
      <c r="B2363" s="16" t="s">
        <v>512</v>
      </c>
      <c r="C2363" s="16">
        <v>2011</v>
      </c>
      <c r="D2363" s="16" t="s">
        <v>2333</v>
      </c>
      <c r="E2363" s="16">
        <v>31</v>
      </c>
      <c r="F2363" s="16">
        <v>97</v>
      </c>
      <c r="G2363" s="16">
        <v>5</v>
      </c>
      <c r="H2363" s="16">
        <v>17</v>
      </c>
    </row>
    <row r="2364" spans="1:8" x14ac:dyDescent="0.3">
      <c r="A2364" s="13" t="str">
        <f t="shared" si="36"/>
        <v>andruel012011</v>
      </c>
      <c r="B2364" s="16" t="s">
        <v>1040</v>
      </c>
      <c r="C2364" s="16">
        <v>2011</v>
      </c>
      <c r="D2364" s="16" t="s">
        <v>2333</v>
      </c>
      <c r="E2364" s="16">
        <v>245</v>
      </c>
      <c r="F2364" s="16">
        <v>407</v>
      </c>
      <c r="G2364" s="16">
        <v>25</v>
      </c>
      <c r="H2364" s="16">
        <v>102</v>
      </c>
    </row>
    <row r="2365" spans="1:8" x14ac:dyDescent="0.3">
      <c r="A2365" s="13" t="str">
        <f t="shared" si="36"/>
        <v>anglema012011</v>
      </c>
      <c r="B2365" s="16" t="s">
        <v>1426</v>
      </c>
      <c r="C2365" s="16">
        <v>2011</v>
      </c>
      <c r="D2365" s="16" t="s">
        <v>2329</v>
      </c>
    </row>
    <row r="2366" spans="1:8" x14ac:dyDescent="0.3">
      <c r="A2366" s="13" t="str">
        <f t="shared" si="36"/>
        <v>anglema012011</v>
      </c>
      <c r="B2366" s="16" t="s">
        <v>1426</v>
      </c>
      <c r="C2366" s="16">
        <v>2011</v>
      </c>
      <c r="D2366" s="16" t="s">
        <v>2330</v>
      </c>
    </row>
    <row r="2367" spans="1:8" x14ac:dyDescent="0.3">
      <c r="A2367" s="13" t="str">
        <f t="shared" si="36"/>
        <v>anglema012011</v>
      </c>
      <c r="B2367" s="16" t="s">
        <v>1426</v>
      </c>
      <c r="C2367" s="16">
        <v>2011</v>
      </c>
      <c r="D2367" s="16" t="s">
        <v>2331</v>
      </c>
      <c r="E2367" s="16">
        <v>62</v>
      </c>
      <c r="F2367" s="16">
        <v>0</v>
      </c>
      <c r="G2367" s="16">
        <v>2</v>
      </c>
      <c r="H2367" s="16">
        <v>0</v>
      </c>
    </row>
    <row r="2368" spans="1:8" x14ac:dyDescent="0.3">
      <c r="A2368" s="13" t="str">
        <f t="shared" si="36"/>
        <v>anglema012011</v>
      </c>
      <c r="B2368" s="16" t="s">
        <v>1426</v>
      </c>
      <c r="C2368" s="16">
        <v>2011</v>
      </c>
      <c r="D2368" s="16" t="s">
        <v>2332</v>
      </c>
    </row>
    <row r="2369" spans="1:8" x14ac:dyDescent="0.3">
      <c r="A2369" s="13" t="str">
        <f t="shared" si="36"/>
        <v>ankieri012011</v>
      </c>
      <c r="B2369" s="16" t="s">
        <v>49</v>
      </c>
      <c r="C2369" s="16">
        <v>2011</v>
      </c>
      <c r="D2369" s="16" t="s">
        <v>2329</v>
      </c>
    </row>
    <row r="2370" spans="1:8" x14ac:dyDescent="0.3">
      <c r="A2370" s="13" t="str">
        <f t="shared" si="36"/>
        <v>ankieri012011</v>
      </c>
      <c r="B2370" s="16" t="s">
        <v>49</v>
      </c>
      <c r="C2370" s="16">
        <v>2011</v>
      </c>
      <c r="D2370" s="16" t="s">
        <v>2331</v>
      </c>
      <c r="E2370" s="16">
        <v>245</v>
      </c>
      <c r="F2370" s="16">
        <v>9</v>
      </c>
      <c r="G2370" s="16">
        <v>1</v>
      </c>
      <c r="H2370" s="16">
        <v>0</v>
      </c>
    </row>
    <row r="2371" spans="1:8" x14ac:dyDescent="0.3">
      <c r="A2371" s="13" t="str">
        <f t="shared" ref="A2371:A2434" si="37">(B2371&amp;C2371)</f>
        <v>ankieri012011</v>
      </c>
      <c r="B2371" s="16" t="s">
        <v>49</v>
      </c>
      <c r="C2371" s="16">
        <v>2011</v>
      </c>
      <c r="D2371" s="16" t="s">
        <v>2332</v>
      </c>
    </row>
    <row r="2372" spans="1:8" x14ac:dyDescent="0.3">
      <c r="A2372" s="13" t="str">
        <f t="shared" si="37"/>
        <v>arencjp012011</v>
      </c>
      <c r="B2372" s="16" t="s">
        <v>1221</v>
      </c>
      <c r="C2372" s="16">
        <v>2011</v>
      </c>
      <c r="D2372" s="16" t="s">
        <v>2336</v>
      </c>
      <c r="E2372" s="16">
        <v>822</v>
      </c>
      <c r="F2372" s="16">
        <v>72</v>
      </c>
      <c r="G2372" s="16">
        <v>6</v>
      </c>
      <c r="H2372" s="16">
        <v>4</v>
      </c>
    </row>
    <row r="2373" spans="1:8" x14ac:dyDescent="0.3">
      <c r="A2373" s="13" t="str">
        <f t="shared" si="37"/>
        <v>arredjo012011</v>
      </c>
      <c r="B2373" s="16" t="s">
        <v>873</v>
      </c>
      <c r="C2373" s="16">
        <v>2011</v>
      </c>
      <c r="D2373" s="16" t="s">
        <v>2334</v>
      </c>
      <c r="E2373" s="16">
        <v>10</v>
      </c>
      <c r="F2373" s="16">
        <v>1</v>
      </c>
      <c r="G2373" s="16">
        <v>0</v>
      </c>
      <c r="H2373" s="16">
        <v>0</v>
      </c>
    </row>
    <row r="2374" spans="1:8" x14ac:dyDescent="0.3">
      <c r="A2374" s="13" t="str">
        <f t="shared" si="37"/>
        <v>arrieja012011</v>
      </c>
      <c r="B2374" s="16" t="s">
        <v>1222</v>
      </c>
      <c r="C2374" s="16">
        <v>2011</v>
      </c>
      <c r="D2374" s="16" t="s">
        <v>2334</v>
      </c>
      <c r="E2374" s="16">
        <v>9</v>
      </c>
      <c r="F2374" s="16">
        <v>16</v>
      </c>
      <c r="G2374" s="16">
        <v>3</v>
      </c>
      <c r="H2374" s="16">
        <v>3</v>
      </c>
    </row>
    <row r="2375" spans="1:8" x14ac:dyDescent="0.3">
      <c r="A2375" s="13" t="str">
        <f t="shared" si="37"/>
        <v>arroybr012011</v>
      </c>
      <c r="B2375" s="16" t="s">
        <v>50</v>
      </c>
      <c r="C2375" s="16">
        <v>2011</v>
      </c>
      <c r="D2375" s="16" t="s">
        <v>2334</v>
      </c>
      <c r="E2375" s="16">
        <v>22</v>
      </c>
      <c r="F2375" s="16">
        <v>30</v>
      </c>
      <c r="G2375" s="16">
        <v>4</v>
      </c>
      <c r="H2375" s="16">
        <v>2</v>
      </c>
    </row>
    <row r="2376" spans="1:8" x14ac:dyDescent="0.3">
      <c r="A2376" s="13" t="str">
        <f t="shared" si="37"/>
        <v>ascanjo012011</v>
      </c>
      <c r="B2376" s="16" t="s">
        <v>752</v>
      </c>
      <c r="C2376" s="16">
        <v>2011</v>
      </c>
      <c r="D2376" s="16" t="s">
        <v>2334</v>
      </c>
      <c r="E2376" s="16">
        <v>0</v>
      </c>
      <c r="F2376" s="16">
        <v>0</v>
      </c>
      <c r="G2376" s="16">
        <v>0</v>
      </c>
      <c r="H2376" s="16">
        <v>0</v>
      </c>
    </row>
    <row r="2377" spans="1:8" x14ac:dyDescent="0.3">
      <c r="A2377" s="13" t="str">
        <f t="shared" si="37"/>
        <v>atchisc012011</v>
      </c>
      <c r="B2377" s="16" t="s">
        <v>416</v>
      </c>
      <c r="C2377" s="16">
        <v>2011</v>
      </c>
      <c r="D2377" s="16" t="s">
        <v>2334</v>
      </c>
      <c r="E2377" s="16">
        <v>2</v>
      </c>
      <c r="F2377" s="16">
        <v>3</v>
      </c>
      <c r="G2377" s="16">
        <v>1</v>
      </c>
      <c r="H2377" s="16">
        <v>0</v>
      </c>
    </row>
    <row r="2378" spans="1:8" x14ac:dyDescent="0.3">
      <c r="A2378" s="13" t="str">
        <f t="shared" si="37"/>
        <v>atkinmi012011</v>
      </c>
      <c r="B2378" s="16" t="s">
        <v>1041</v>
      </c>
      <c r="C2378" s="16">
        <v>2011</v>
      </c>
      <c r="D2378" s="16" t="s">
        <v>2334</v>
      </c>
      <c r="E2378" s="16">
        <v>1</v>
      </c>
      <c r="F2378" s="16">
        <v>0</v>
      </c>
      <c r="G2378" s="16">
        <v>0</v>
      </c>
      <c r="H2378" s="16">
        <v>0</v>
      </c>
    </row>
    <row r="2379" spans="1:8" x14ac:dyDescent="0.3">
      <c r="A2379" s="13" t="str">
        <f t="shared" si="37"/>
        <v>augenbr012011</v>
      </c>
      <c r="B2379" s="16" t="s">
        <v>1042</v>
      </c>
      <c r="C2379" s="16">
        <v>2011</v>
      </c>
      <c r="D2379" s="16" t="s">
        <v>2334</v>
      </c>
      <c r="E2379" s="16">
        <v>0</v>
      </c>
      <c r="F2379" s="16">
        <v>1</v>
      </c>
      <c r="G2379" s="16">
        <v>0</v>
      </c>
      <c r="H2379" s="16">
        <v>0</v>
      </c>
    </row>
    <row r="2380" spans="1:8" x14ac:dyDescent="0.3">
      <c r="A2380" s="13" t="str">
        <f t="shared" si="37"/>
        <v>avilaal012011</v>
      </c>
      <c r="B2380" s="16" t="s">
        <v>1043</v>
      </c>
      <c r="C2380" s="16">
        <v>2011</v>
      </c>
      <c r="D2380" s="16" t="s">
        <v>40</v>
      </c>
      <c r="E2380" s="16">
        <v>0</v>
      </c>
      <c r="F2380" s="16">
        <v>1</v>
      </c>
      <c r="G2380" s="16">
        <v>1</v>
      </c>
      <c r="H2380" s="16">
        <v>0</v>
      </c>
    </row>
    <row r="2381" spans="1:8" x14ac:dyDescent="0.3">
      <c r="A2381" s="13" t="str">
        <f t="shared" si="37"/>
        <v>avilaal012011</v>
      </c>
      <c r="B2381" s="16" t="s">
        <v>1043</v>
      </c>
      <c r="C2381" s="16">
        <v>2011</v>
      </c>
      <c r="D2381" s="16" t="s">
        <v>2336</v>
      </c>
      <c r="E2381" s="16">
        <v>940</v>
      </c>
      <c r="F2381" s="16">
        <v>73</v>
      </c>
      <c r="G2381" s="16">
        <v>5</v>
      </c>
      <c r="H2381" s="16">
        <v>14</v>
      </c>
    </row>
    <row r="2382" spans="1:8" x14ac:dyDescent="0.3">
      <c r="A2382" s="13" t="str">
        <f t="shared" si="37"/>
        <v>avilemi012011</v>
      </c>
      <c r="B2382" s="16" t="s">
        <v>874</v>
      </c>
      <c r="C2382" s="16">
        <v>2011</v>
      </c>
      <c r="D2382" s="16" t="s">
        <v>39</v>
      </c>
      <c r="E2382" s="16">
        <v>45</v>
      </c>
      <c r="F2382" s="16">
        <v>56</v>
      </c>
      <c r="G2382" s="16">
        <v>3</v>
      </c>
      <c r="H2382" s="16">
        <v>16</v>
      </c>
    </row>
    <row r="2383" spans="1:8" x14ac:dyDescent="0.3">
      <c r="A2383" s="13" t="str">
        <f t="shared" si="37"/>
        <v>avilemi012011</v>
      </c>
      <c r="B2383" s="16" t="s">
        <v>874</v>
      </c>
      <c r="C2383" s="16">
        <v>2011</v>
      </c>
      <c r="D2383" s="16" t="s">
        <v>39</v>
      </c>
      <c r="E2383" s="16">
        <v>5</v>
      </c>
      <c r="F2383" s="16">
        <v>4</v>
      </c>
      <c r="G2383" s="16">
        <v>0</v>
      </c>
      <c r="H2383" s="16">
        <v>1</v>
      </c>
    </row>
    <row r="2384" spans="1:8" x14ac:dyDescent="0.3">
      <c r="A2384" s="13" t="str">
        <f t="shared" si="37"/>
        <v>avilemi012011</v>
      </c>
      <c r="B2384" s="16" t="s">
        <v>874</v>
      </c>
      <c r="C2384" s="16">
        <v>2011</v>
      </c>
      <c r="D2384" s="16" t="s">
        <v>40</v>
      </c>
      <c r="E2384" s="16">
        <v>13</v>
      </c>
      <c r="F2384" s="16">
        <v>48</v>
      </c>
      <c r="G2384" s="16">
        <v>6</v>
      </c>
      <c r="H2384" s="16">
        <v>3</v>
      </c>
    </row>
    <row r="2385" spans="1:8" x14ac:dyDescent="0.3">
      <c r="A2385" s="13" t="str">
        <f t="shared" si="37"/>
        <v>avilemi012011</v>
      </c>
      <c r="B2385" s="16" t="s">
        <v>874</v>
      </c>
      <c r="C2385" s="16">
        <v>2011</v>
      </c>
      <c r="D2385" s="16" t="s">
        <v>40</v>
      </c>
      <c r="E2385" s="16">
        <v>7</v>
      </c>
      <c r="F2385" s="16">
        <v>30</v>
      </c>
      <c r="G2385" s="16">
        <v>2</v>
      </c>
      <c r="H2385" s="16">
        <v>1</v>
      </c>
    </row>
    <row r="2386" spans="1:8" x14ac:dyDescent="0.3">
      <c r="A2386" s="13" t="str">
        <f t="shared" si="37"/>
        <v>avilemi012011</v>
      </c>
      <c r="B2386" s="16" t="s">
        <v>874</v>
      </c>
      <c r="C2386" s="16">
        <v>2011</v>
      </c>
      <c r="D2386" s="16" t="s">
        <v>2330</v>
      </c>
    </row>
    <row r="2387" spans="1:8" x14ac:dyDescent="0.3">
      <c r="A2387" s="13" t="str">
        <f t="shared" si="37"/>
        <v>avilemi012011</v>
      </c>
      <c r="B2387" s="16" t="s">
        <v>874</v>
      </c>
      <c r="C2387" s="16">
        <v>2011</v>
      </c>
      <c r="D2387" s="16" t="s">
        <v>2331</v>
      </c>
      <c r="E2387" s="16">
        <v>5</v>
      </c>
      <c r="F2387" s="16">
        <v>0</v>
      </c>
      <c r="G2387" s="16">
        <v>0</v>
      </c>
      <c r="H2387" s="16">
        <v>0</v>
      </c>
    </row>
    <row r="2388" spans="1:8" x14ac:dyDescent="0.3">
      <c r="A2388" s="13" t="str">
        <f t="shared" si="37"/>
        <v>avilemi012011</v>
      </c>
      <c r="B2388" s="16" t="s">
        <v>874</v>
      </c>
      <c r="C2388" s="16">
        <v>2011</v>
      </c>
      <c r="D2388" s="16" t="s">
        <v>2332</v>
      </c>
    </row>
    <row r="2389" spans="1:8" x14ac:dyDescent="0.3">
      <c r="A2389" s="13" t="str">
        <f t="shared" si="37"/>
        <v>avilemi012011</v>
      </c>
      <c r="B2389" s="16" t="s">
        <v>874</v>
      </c>
      <c r="C2389" s="16">
        <v>2011</v>
      </c>
      <c r="D2389" s="16" t="s">
        <v>2333</v>
      </c>
      <c r="E2389" s="16">
        <v>4</v>
      </c>
      <c r="F2389" s="16">
        <v>10</v>
      </c>
      <c r="G2389" s="16">
        <v>1</v>
      </c>
      <c r="H2389" s="16">
        <v>2</v>
      </c>
    </row>
    <row r="2390" spans="1:8" x14ac:dyDescent="0.3">
      <c r="A2390" s="13" t="str">
        <f t="shared" si="37"/>
        <v>avilemi012011</v>
      </c>
      <c r="B2390" s="16" t="s">
        <v>874</v>
      </c>
      <c r="C2390" s="16">
        <v>2011</v>
      </c>
      <c r="D2390" s="16" t="s">
        <v>2333</v>
      </c>
      <c r="E2390" s="16">
        <v>3</v>
      </c>
      <c r="F2390" s="16">
        <v>21</v>
      </c>
      <c r="G2390" s="16">
        <v>0</v>
      </c>
      <c r="H2390" s="16">
        <v>1</v>
      </c>
    </row>
    <row r="2391" spans="1:8" x14ac:dyDescent="0.3">
      <c r="A2391" s="13" t="str">
        <f t="shared" si="37"/>
        <v>axelrdy012011</v>
      </c>
      <c r="B2391" s="16" t="s">
        <v>1427</v>
      </c>
      <c r="C2391" s="16">
        <v>2011</v>
      </c>
      <c r="D2391" s="16" t="s">
        <v>2334</v>
      </c>
      <c r="E2391" s="16">
        <v>3</v>
      </c>
      <c r="F2391" s="16">
        <v>4</v>
      </c>
      <c r="G2391" s="16">
        <v>0</v>
      </c>
      <c r="H2391" s="16">
        <v>2</v>
      </c>
    </row>
    <row r="2392" spans="1:8" x14ac:dyDescent="0.3">
      <c r="A2392" s="13" t="str">
        <f t="shared" si="37"/>
        <v>axforjo012011</v>
      </c>
      <c r="B2392" s="16" t="s">
        <v>1044</v>
      </c>
      <c r="C2392" s="16">
        <v>2011</v>
      </c>
      <c r="D2392" s="16" t="s">
        <v>2334</v>
      </c>
      <c r="E2392" s="16">
        <v>1</v>
      </c>
      <c r="F2392" s="16">
        <v>7</v>
      </c>
      <c r="G2392" s="16">
        <v>2</v>
      </c>
      <c r="H2392" s="16">
        <v>1</v>
      </c>
    </row>
    <row r="2393" spans="1:8" x14ac:dyDescent="0.3">
      <c r="A2393" s="13" t="str">
        <f t="shared" si="37"/>
        <v>ayalalu012011</v>
      </c>
      <c r="B2393" s="16" t="s">
        <v>350</v>
      </c>
      <c r="C2393" s="16">
        <v>2011</v>
      </c>
      <c r="D2393" s="16" t="s">
        <v>2334</v>
      </c>
      <c r="E2393" s="16">
        <v>2</v>
      </c>
      <c r="F2393" s="16">
        <v>11</v>
      </c>
      <c r="G2393" s="16">
        <v>0</v>
      </c>
      <c r="H2393" s="16">
        <v>2</v>
      </c>
    </row>
    <row r="2394" spans="1:8" x14ac:dyDescent="0.3">
      <c r="A2394" s="13" t="str">
        <f t="shared" si="37"/>
        <v>aybarer012011</v>
      </c>
      <c r="B2394" s="16" t="s">
        <v>626</v>
      </c>
      <c r="C2394" s="16">
        <v>2011</v>
      </c>
      <c r="D2394" s="16" t="s">
        <v>2333</v>
      </c>
      <c r="E2394" s="16">
        <v>240</v>
      </c>
      <c r="F2394" s="16">
        <v>406</v>
      </c>
      <c r="G2394" s="16">
        <v>13</v>
      </c>
      <c r="H2394" s="16">
        <v>102</v>
      </c>
    </row>
    <row r="2395" spans="1:8" x14ac:dyDescent="0.3">
      <c r="A2395" s="13" t="str">
        <f t="shared" si="37"/>
        <v>badenbu012011</v>
      </c>
      <c r="B2395" s="16" t="s">
        <v>875</v>
      </c>
      <c r="C2395" s="16">
        <v>2011</v>
      </c>
      <c r="D2395" s="16" t="s">
        <v>2334</v>
      </c>
      <c r="E2395" s="16">
        <v>4</v>
      </c>
      <c r="F2395" s="16">
        <v>9</v>
      </c>
      <c r="G2395" s="16">
        <v>0</v>
      </c>
      <c r="H2395" s="16">
        <v>0</v>
      </c>
    </row>
    <row r="2396" spans="1:8" x14ac:dyDescent="0.3">
      <c r="A2396" s="13" t="str">
        <f t="shared" si="37"/>
        <v>baezda012011</v>
      </c>
      <c r="B2396" s="16" t="s">
        <v>228</v>
      </c>
      <c r="C2396" s="16">
        <v>2011</v>
      </c>
      <c r="D2396" s="16" t="s">
        <v>2334</v>
      </c>
      <c r="E2396" s="16">
        <v>3</v>
      </c>
      <c r="F2396" s="16">
        <v>4</v>
      </c>
      <c r="G2396" s="16">
        <v>0</v>
      </c>
      <c r="H2396" s="16">
        <v>0</v>
      </c>
    </row>
    <row r="2397" spans="1:8" x14ac:dyDescent="0.3">
      <c r="A2397" s="13" t="str">
        <f t="shared" si="37"/>
        <v>bailean012011</v>
      </c>
      <c r="B2397" s="16" t="s">
        <v>1045</v>
      </c>
      <c r="C2397" s="16">
        <v>2011</v>
      </c>
      <c r="D2397" s="16" t="s">
        <v>2334</v>
      </c>
      <c r="E2397" s="16">
        <v>1</v>
      </c>
      <c r="F2397" s="16">
        <v>4</v>
      </c>
      <c r="G2397" s="16">
        <v>0</v>
      </c>
      <c r="H2397" s="16">
        <v>0</v>
      </c>
    </row>
    <row r="2398" spans="1:8" x14ac:dyDescent="0.3">
      <c r="A2398" s="13" t="str">
        <f t="shared" si="37"/>
        <v>baileho022011</v>
      </c>
      <c r="B2398" s="16" t="s">
        <v>753</v>
      </c>
      <c r="C2398" s="16">
        <v>2011</v>
      </c>
      <c r="D2398" s="16" t="s">
        <v>2334</v>
      </c>
      <c r="E2398" s="16">
        <v>14</v>
      </c>
      <c r="F2398" s="16">
        <v>11</v>
      </c>
      <c r="G2398" s="16">
        <v>1</v>
      </c>
      <c r="H2398" s="16">
        <v>1</v>
      </c>
    </row>
    <row r="2399" spans="1:8" x14ac:dyDescent="0.3">
      <c r="A2399" s="13" t="str">
        <f t="shared" si="37"/>
        <v>bakerje032011</v>
      </c>
      <c r="B2399" s="16" t="s">
        <v>514</v>
      </c>
      <c r="C2399" s="16">
        <v>2011</v>
      </c>
      <c r="D2399" s="16" t="s">
        <v>2335</v>
      </c>
      <c r="E2399" s="16">
        <v>114</v>
      </c>
      <c r="F2399" s="16">
        <v>7</v>
      </c>
      <c r="G2399" s="16">
        <v>0</v>
      </c>
      <c r="H2399" s="16">
        <v>4</v>
      </c>
    </row>
    <row r="2400" spans="1:8" x14ac:dyDescent="0.3">
      <c r="A2400" s="13" t="str">
        <f t="shared" si="37"/>
        <v>bakerje032011</v>
      </c>
      <c r="B2400" s="16" t="s">
        <v>514</v>
      </c>
      <c r="C2400" s="16">
        <v>2011</v>
      </c>
      <c r="D2400" s="16" t="s">
        <v>39</v>
      </c>
      <c r="E2400" s="16">
        <v>26</v>
      </c>
      <c r="F2400" s="16">
        <v>37</v>
      </c>
      <c r="G2400" s="16">
        <v>1</v>
      </c>
      <c r="H2400" s="16">
        <v>9</v>
      </c>
    </row>
    <row r="2401" spans="1:8" x14ac:dyDescent="0.3">
      <c r="A2401" s="13" t="str">
        <f t="shared" si="37"/>
        <v>bakerje032011</v>
      </c>
      <c r="B2401" s="16" t="s">
        <v>514</v>
      </c>
      <c r="C2401" s="16">
        <v>2011</v>
      </c>
      <c r="D2401" s="16" t="s">
        <v>40</v>
      </c>
      <c r="E2401" s="16">
        <v>4</v>
      </c>
      <c r="F2401" s="16">
        <v>6</v>
      </c>
      <c r="G2401" s="16">
        <v>0</v>
      </c>
      <c r="H2401" s="16">
        <v>0</v>
      </c>
    </row>
    <row r="2402" spans="1:8" x14ac:dyDescent="0.3">
      <c r="A2402" s="13" t="str">
        <f t="shared" si="37"/>
        <v>bakerje032011</v>
      </c>
      <c r="B2402" s="16" t="s">
        <v>514</v>
      </c>
      <c r="C2402" s="16">
        <v>2011</v>
      </c>
      <c r="D2402" s="16" t="s">
        <v>2330</v>
      </c>
    </row>
    <row r="2403" spans="1:8" x14ac:dyDescent="0.3">
      <c r="A2403" s="13" t="str">
        <f t="shared" si="37"/>
        <v>bakerje032011</v>
      </c>
      <c r="B2403" s="16" t="s">
        <v>514</v>
      </c>
      <c r="C2403" s="16">
        <v>2011</v>
      </c>
      <c r="D2403" s="16" t="s">
        <v>2331</v>
      </c>
      <c r="E2403" s="16">
        <v>11</v>
      </c>
      <c r="F2403" s="16">
        <v>0</v>
      </c>
      <c r="G2403" s="16">
        <v>0</v>
      </c>
      <c r="H2403" s="16">
        <v>0</v>
      </c>
    </row>
    <row r="2404" spans="1:8" x14ac:dyDescent="0.3">
      <c r="A2404" s="13" t="str">
        <f t="shared" si="37"/>
        <v>bakerje032011</v>
      </c>
      <c r="B2404" s="16" t="s">
        <v>514</v>
      </c>
      <c r="C2404" s="16">
        <v>2011</v>
      </c>
      <c r="D2404" s="16" t="s">
        <v>2332</v>
      </c>
    </row>
    <row r="2405" spans="1:8" x14ac:dyDescent="0.3">
      <c r="A2405" s="13" t="str">
        <f t="shared" si="37"/>
        <v>bakerjo012011</v>
      </c>
      <c r="B2405" s="16" t="s">
        <v>876</v>
      </c>
      <c r="C2405" s="16">
        <v>2011</v>
      </c>
      <c r="D2405" s="16" t="s">
        <v>2336</v>
      </c>
      <c r="E2405" s="16">
        <v>2</v>
      </c>
      <c r="F2405" s="16">
        <v>0</v>
      </c>
      <c r="G2405" s="16">
        <v>0</v>
      </c>
      <c r="H2405" s="16">
        <v>0</v>
      </c>
    </row>
    <row r="2406" spans="1:8" x14ac:dyDescent="0.3">
      <c r="A2406" s="13" t="str">
        <f t="shared" si="37"/>
        <v>bakersc022011</v>
      </c>
      <c r="B2406" s="16" t="s">
        <v>515</v>
      </c>
      <c r="C2406" s="16">
        <v>2011</v>
      </c>
      <c r="D2406" s="16" t="s">
        <v>2334</v>
      </c>
      <c r="E2406" s="16">
        <v>11</v>
      </c>
      <c r="F2406" s="16">
        <v>6</v>
      </c>
      <c r="G2406" s="16">
        <v>0</v>
      </c>
      <c r="H2406" s="16">
        <v>0</v>
      </c>
    </row>
    <row r="2407" spans="1:8" x14ac:dyDescent="0.3">
      <c r="A2407" s="13" t="str">
        <f t="shared" si="37"/>
        <v>balesco012011</v>
      </c>
      <c r="B2407" s="16" t="s">
        <v>877</v>
      </c>
      <c r="C2407" s="16">
        <v>2011</v>
      </c>
      <c r="D2407" s="16" t="s">
        <v>2334</v>
      </c>
      <c r="E2407" s="16">
        <v>0</v>
      </c>
      <c r="F2407" s="16">
        <v>2</v>
      </c>
      <c r="G2407" s="16">
        <v>1</v>
      </c>
      <c r="H2407" s="16">
        <v>0</v>
      </c>
    </row>
    <row r="2408" spans="1:8" x14ac:dyDescent="0.3">
      <c r="A2408" s="13" t="str">
        <f t="shared" si="37"/>
        <v>balfogr012011</v>
      </c>
      <c r="B2408" s="16" t="s">
        <v>229</v>
      </c>
      <c r="C2408" s="16">
        <v>2011</v>
      </c>
      <c r="D2408" s="16" t="s">
        <v>2334</v>
      </c>
      <c r="E2408" s="16">
        <v>2</v>
      </c>
      <c r="F2408" s="16">
        <v>4</v>
      </c>
      <c r="G2408" s="16">
        <v>0</v>
      </c>
      <c r="H2408" s="16">
        <v>1</v>
      </c>
    </row>
    <row r="2409" spans="1:8" x14ac:dyDescent="0.3">
      <c r="A2409" s="13" t="str">
        <f t="shared" si="37"/>
        <v>barajro012011</v>
      </c>
      <c r="B2409" s="16" t="s">
        <v>52</v>
      </c>
      <c r="C2409" s="16">
        <v>2011</v>
      </c>
      <c r="D2409" s="16" t="s">
        <v>2336</v>
      </c>
      <c r="E2409" s="16">
        <v>651</v>
      </c>
      <c r="F2409" s="16">
        <v>48</v>
      </c>
      <c r="G2409" s="16">
        <v>2</v>
      </c>
      <c r="H2409" s="16">
        <v>4</v>
      </c>
    </row>
    <row r="2410" spans="1:8" x14ac:dyDescent="0.3">
      <c r="A2410" s="13" t="str">
        <f t="shared" si="37"/>
        <v>bardda012011</v>
      </c>
      <c r="B2410" s="16" t="s">
        <v>1046</v>
      </c>
      <c r="C2410" s="16">
        <v>2011</v>
      </c>
      <c r="D2410" s="16" t="s">
        <v>2334</v>
      </c>
      <c r="E2410" s="16">
        <v>11</v>
      </c>
      <c r="F2410" s="16">
        <v>5</v>
      </c>
      <c r="G2410" s="16">
        <v>1</v>
      </c>
      <c r="H2410" s="16">
        <v>0</v>
      </c>
    </row>
    <row r="2411" spans="1:8" x14ac:dyDescent="0.3">
      <c r="A2411" s="13" t="str">
        <f t="shared" si="37"/>
        <v>bardjo012011</v>
      </c>
      <c r="B2411" s="16" t="s">
        <v>286</v>
      </c>
      <c r="C2411" s="16">
        <v>2011</v>
      </c>
      <c r="D2411" s="16" t="s">
        <v>2336</v>
      </c>
      <c r="E2411" s="16">
        <v>156</v>
      </c>
      <c r="F2411" s="16">
        <v>12</v>
      </c>
      <c r="G2411" s="16">
        <v>2</v>
      </c>
      <c r="H2411" s="16">
        <v>2</v>
      </c>
    </row>
    <row r="2412" spans="1:8" x14ac:dyDescent="0.3">
      <c r="A2412" s="13" t="str">
        <f t="shared" si="37"/>
        <v>barmecl012011</v>
      </c>
      <c r="B2412" s="16" t="s">
        <v>352</v>
      </c>
      <c r="C2412" s="16">
        <v>2011</v>
      </c>
      <c r="D2412" s="16" t="s">
        <v>2333</v>
      </c>
      <c r="E2412" s="16">
        <v>171</v>
      </c>
      <c r="F2412" s="16">
        <v>356</v>
      </c>
      <c r="G2412" s="16">
        <v>12</v>
      </c>
      <c r="H2412" s="16">
        <v>69</v>
      </c>
    </row>
    <row r="2413" spans="1:8" x14ac:dyDescent="0.3">
      <c r="A2413" s="13" t="str">
        <f t="shared" si="37"/>
        <v>barneda012011</v>
      </c>
      <c r="B2413" s="16" t="s">
        <v>1224</v>
      </c>
      <c r="C2413" s="16">
        <v>2011</v>
      </c>
      <c r="D2413" s="16" t="s">
        <v>39</v>
      </c>
      <c r="E2413" s="16">
        <v>258</v>
      </c>
      <c r="F2413" s="16">
        <v>349</v>
      </c>
      <c r="G2413" s="16">
        <v>12</v>
      </c>
      <c r="H2413" s="16">
        <v>65</v>
      </c>
    </row>
    <row r="2414" spans="1:8" x14ac:dyDescent="0.3">
      <c r="A2414" s="13" t="str">
        <f t="shared" si="37"/>
        <v>barneda012011</v>
      </c>
      <c r="B2414" s="16" t="s">
        <v>1224</v>
      </c>
      <c r="C2414" s="16">
        <v>2011</v>
      </c>
      <c r="D2414" s="16" t="s">
        <v>2333</v>
      </c>
      <c r="E2414" s="16">
        <v>5</v>
      </c>
      <c r="F2414" s="16">
        <v>10</v>
      </c>
      <c r="G2414" s="16">
        <v>0</v>
      </c>
      <c r="H2414" s="16">
        <v>2</v>
      </c>
    </row>
    <row r="2415" spans="1:8" x14ac:dyDescent="0.3">
      <c r="A2415" s="13" t="str">
        <f t="shared" si="37"/>
        <v>bartlja012011</v>
      </c>
      <c r="B2415" s="16" t="s">
        <v>417</v>
      </c>
      <c r="C2415" s="16">
        <v>2011</v>
      </c>
      <c r="D2415" s="16" t="s">
        <v>2333</v>
      </c>
      <c r="E2415" s="16">
        <v>203</v>
      </c>
      <c r="F2415" s="16">
        <v>391</v>
      </c>
      <c r="G2415" s="16">
        <v>18</v>
      </c>
      <c r="H2415" s="16">
        <v>83</v>
      </c>
    </row>
    <row r="2416" spans="1:8" x14ac:dyDescent="0.3">
      <c r="A2416" s="13" t="str">
        <f t="shared" si="37"/>
        <v>bartoda022011</v>
      </c>
      <c r="B2416" s="16" t="s">
        <v>756</v>
      </c>
      <c r="C2416" s="16">
        <v>2011</v>
      </c>
      <c r="D2416" s="16" t="s">
        <v>2335</v>
      </c>
      <c r="E2416" s="16">
        <v>596</v>
      </c>
      <c r="F2416" s="16">
        <v>39</v>
      </c>
      <c r="G2416" s="16">
        <v>8</v>
      </c>
      <c r="H2416" s="16">
        <v>72</v>
      </c>
    </row>
    <row r="2417" spans="1:8" x14ac:dyDescent="0.3">
      <c r="A2417" s="13" t="str">
        <f t="shared" si="37"/>
        <v>bassan012011</v>
      </c>
      <c r="B2417" s="16" t="s">
        <v>1428</v>
      </c>
      <c r="C2417" s="16">
        <v>2011</v>
      </c>
      <c r="D2417" s="16" t="s">
        <v>2334</v>
      </c>
      <c r="E2417" s="16">
        <v>11</v>
      </c>
      <c r="F2417" s="16">
        <v>7</v>
      </c>
      <c r="G2417" s="16">
        <v>0</v>
      </c>
      <c r="H2417" s="16">
        <v>3</v>
      </c>
    </row>
    <row r="2418" spans="1:8" x14ac:dyDescent="0.3">
      <c r="A2418" s="13" t="str">
        <f t="shared" si="37"/>
        <v>bastaan012011</v>
      </c>
      <c r="B2418" s="16" t="s">
        <v>1047</v>
      </c>
      <c r="C2418" s="16">
        <v>2011</v>
      </c>
      <c r="D2418" s="16" t="s">
        <v>2334</v>
      </c>
      <c r="E2418" s="16">
        <v>0</v>
      </c>
      <c r="F2418" s="16">
        <v>3</v>
      </c>
      <c r="G2418" s="16">
        <v>1</v>
      </c>
      <c r="H2418" s="16">
        <v>0</v>
      </c>
    </row>
    <row r="2419" spans="1:8" x14ac:dyDescent="0.3">
      <c r="A2419" s="13" t="str">
        <f t="shared" si="37"/>
        <v>batismi012011</v>
      </c>
      <c r="B2419" s="16" t="s">
        <v>53</v>
      </c>
      <c r="C2419" s="16">
        <v>2011</v>
      </c>
      <c r="D2419" s="16" t="s">
        <v>2334</v>
      </c>
      <c r="E2419" s="16">
        <v>3</v>
      </c>
      <c r="F2419" s="16">
        <v>0</v>
      </c>
      <c r="G2419" s="16">
        <v>0</v>
      </c>
      <c r="H2419" s="16">
        <v>0</v>
      </c>
    </row>
    <row r="2420" spans="1:8" x14ac:dyDescent="0.3">
      <c r="A2420" s="13" t="str">
        <f t="shared" si="37"/>
        <v>batismi012011</v>
      </c>
      <c r="B2420" s="16" t="s">
        <v>53</v>
      </c>
      <c r="C2420" s="16">
        <v>2011</v>
      </c>
      <c r="D2420" s="16" t="s">
        <v>2334</v>
      </c>
      <c r="E2420" s="16">
        <v>5</v>
      </c>
      <c r="F2420" s="16">
        <v>4</v>
      </c>
      <c r="G2420" s="16">
        <v>0</v>
      </c>
      <c r="H2420" s="16">
        <v>0</v>
      </c>
    </row>
    <row r="2421" spans="1:8" x14ac:dyDescent="0.3">
      <c r="A2421" s="13" t="str">
        <f t="shared" si="37"/>
        <v>bautijo022011</v>
      </c>
      <c r="B2421" s="16" t="s">
        <v>419</v>
      </c>
      <c r="C2421" s="16">
        <v>2011</v>
      </c>
      <c r="D2421" s="16" t="s">
        <v>40</v>
      </c>
      <c r="E2421" s="16">
        <v>17</v>
      </c>
      <c r="F2421" s="16">
        <v>62</v>
      </c>
      <c r="G2421" s="16">
        <v>2</v>
      </c>
      <c r="H2421" s="16">
        <v>1</v>
      </c>
    </row>
    <row r="2422" spans="1:8" x14ac:dyDescent="0.3">
      <c r="A2422" s="13" t="str">
        <f t="shared" si="37"/>
        <v>bautijo022011</v>
      </c>
      <c r="B2422" s="16" t="s">
        <v>419</v>
      </c>
      <c r="C2422" s="16">
        <v>2011</v>
      </c>
      <c r="D2422" s="16" t="s">
        <v>2331</v>
      </c>
      <c r="E2422" s="16">
        <v>233</v>
      </c>
      <c r="F2422" s="16">
        <v>13</v>
      </c>
      <c r="G2422" s="16">
        <v>6</v>
      </c>
      <c r="H2422" s="16">
        <v>5</v>
      </c>
    </row>
    <row r="2423" spans="1:8" x14ac:dyDescent="0.3">
      <c r="A2423" s="13" t="str">
        <f t="shared" si="37"/>
        <v>bautijo022011</v>
      </c>
      <c r="B2423" s="16" t="s">
        <v>419</v>
      </c>
      <c r="C2423" s="16">
        <v>2011</v>
      </c>
      <c r="D2423" s="16" t="s">
        <v>2332</v>
      </c>
    </row>
    <row r="2424" spans="1:8" x14ac:dyDescent="0.3">
      <c r="A2424" s="13" t="str">
        <f t="shared" si="37"/>
        <v>baxtemi012011</v>
      </c>
      <c r="B2424" s="16" t="s">
        <v>1225</v>
      </c>
      <c r="C2424" s="16">
        <v>2011</v>
      </c>
      <c r="D2424" s="16" t="s">
        <v>2330</v>
      </c>
    </row>
    <row r="2425" spans="1:8" x14ac:dyDescent="0.3">
      <c r="A2425" s="13" t="str">
        <f t="shared" si="37"/>
        <v>baxtemi012011</v>
      </c>
      <c r="B2425" s="16" t="s">
        <v>1225</v>
      </c>
      <c r="C2425" s="16">
        <v>2011</v>
      </c>
      <c r="D2425" s="16" t="s">
        <v>2331</v>
      </c>
      <c r="E2425" s="16">
        <v>12</v>
      </c>
      <c r="F2425" s="16">
        <v>1</v>
      </c>
      <c r="G2425" s="16">
        <v>0</v>
      </c>
      <c r="H2425" s="16">
        <v>0</v>
      </c>
    </row>
    <row r="2426" spans="1:8" x14ac:dyDescent="0.3">
      <c r="A2426" s="13" t="str">
        <f t="shared" si="37"/>
        <v>baxtemi012011</v>
      </c>
      <c r="B2426" s="16" t="s">
        <v>1225</v>
      </c>
      <c r="C2426" s="16">
        <v>2011</v>
      </c>
      <c r="D2426" s="16" t="s">
        <v>2332</v>
      </c>
    </row>
    <row r="2427" spans="1:8" x14ac:dyDescent="0.3">
      <c r="A2427" s="13" t="str">
        <f t="shared" si="37"/>
        <v>bayja012011</v>
      </c>
      <c r="B2427" s="16" t="s">
        <v>353</v>
      </c>
      <c r="C2427" s="16">
        <v>2011</v>
      </c>
      <c r="D2427" s="16" t="s">
        <v>2330</v>
      </c>
    </row>
    <row r="2428" spans="1:8" x14ac:dyDescent="0.3">
      <c r="A2428" s="13" t="str">
        <f t="shared" si="37"/>
        <v>bayja012011</v>
      </c>
      <c r="B2428" s="16" t="s">
        <v>353</v>
      </c>
      <c r="C2428" s="16">
        <v>2011</v>
      </c>
      <c r="D2428" s="16" t="s">
        <v>2331</v>
      </c>
      <c r="E2428" s="16">
        <v>220</v>
      </c>
      <c r="F2428" s="16">
        <v>4</v>
      </c>
      <c r="G2428" s="16">
        <v>2</v>
      </c>
      <c r="H2428" s="16">
        <v>1</v>
      </c>
    </row>
    <row r="2429" spans="1:8" x14ac:dyDescent="0.3">
      <c r="A2429" s="13" t="str">
        <f t="shared" si="37"/>
        <v>beachbr012011</v>
      </c>
      <c r="B2429" s="16" t="s">
        <v>1226</v>
      </c>
      <c r="C2429" s="16">
        <v>2011</v>
      </c>
      <c r="D2429" s="16" t="s">
        <v>2334</v>
      </c>
      <c r="E2429" s="16">
        <v>8</v>
      </c>
      <c r="F2429" s="16">
        <v>15</v>
      </c>
      <c r="G2429" s="16">
        <v>0</v>
      </c>
      <c r="H2429" s="16">
        <v>1</v>
      </c>
    </row>
    <row r="2430" spans="1:8" x14ac:dyDescent="0.3">
      <c r="A2430" s="13" t="str">
        <f t="shared" si="37"/>
        <v>beatope012011</v>
      </c>
      <c r="B2430" s="16" t="s">
        <v>1429</v>
      </c>
      <c r="C2430" s="16">
        <v>2011</v>
      </c>
      <c r="D2430" s="16" t="s">
        <v>2334</v>
      </c>
      <c r="E2430" s="16">
        <v>3</v>
      </c>
      <c r="F2430" s="16">
        <v>14</v>
      </c>
      <c r="G2430" s="16">
        <v>0</v>
      </c>
      <c r="H2430" s="16">
        <v>2</v>
      </c>
    </row>
    <row r="2431" spans="1:8" x14ac:dyDescent="0.3">
      <c r="A2431" s="13" t="str">
        <f t="shared" si="37"/>
        <v>beavabl012011</v>
      </c>
      <c r="B2431" s="16" t="s">
        <v>1430</v>
      </c>
      <c r="C2431" s="16">
        <v>2011</v>
      </c>
      <c r="D2431" s="16" t="s">
        <v>2334</v>
      </c>
      <c r="E2431" s="16">
        <v>5</v>
      </c>
      <c r="F2431" s="16">
        <v>10</v>
      </c>
      <c r="G2431" s="16">
        <v>0</v>
      </c>
      <c r="H2431" s="16">
        <v>0</v>
      </c>
    </row>
    <row r="2432" spans="1:8" x14ac:dyDescent="0.3">
      <c r="A2432" s="13" t="str">
        <f t="shared" si="37"/>
        <v>beckch012011</v>
      </c>
      <c r="B2432" s="16" t="s">
        <v>1431</v>
      </c>
      <c r="C2432" s="16">
        <v>2011</v>
      </c>
      <c r="D2432" s="16" t="s">
        <v>2334</v>
      </c>
      <c r="E2432" s="16">
        <v>0</v>
      </c>
      <c r="F2432" s="16">
        <v>0</v>
      </c>
      <c r="G2432" s="16">
        <v>0</v>
      </c>
      <c r="H2432" s="16">
        <v>0</v>
      </c>
    </row>
    <row r="2433" spans="1:8" x14ac:dyDescent="0.3">
      <c r="A2433" s="13" t="str">
        <f t="shared" si="37"/>
        <v>beckejo022011</v>
      </c>
      <c r="B2433" s="16" t="s">
        <v>230</v>
      </c>
      <c r="C2433" s="16">
        <v>2011</v>
      </c>
      <c r="D2433" s="16" t="s">
        <v>2334</v>
      </c>
      <c r="E2433" s="16">
        <v>15</v>
      </c>
      <c r="F2433" s="16">
        <v>18</v>
      </c>
      <c r="G2433" s="16">
        <v>3</v>
      </c>
      <c r="H2433" s="16">
        <v>0</v>
      </c>
    </row>
    <row r="2434" spans="1:8" x14ac:dyDescent="0.3">
      <c r="A2434" s="13" t="str">
        <f t="shared" si="37"/>
        <v>beckhgo012011</v>
      </c>
      <c r="B2434" s="16" t="s">
        <v>1048</v>
      </c>
      <c r="C2434" s="16">
        <v>2011</v>
      </c>
      <c r="D2434" s="16" t="s">
        <v>39</v>
      </c>
      <c r="E2434" s="16">
        <v>272</v>
      </c>
      <c r="F2434" s="16">
        <v>443</v>
      </c>
      <c r="G2434" s="16">
        <v>8</v>
      </c>
      <c r="H2434" s="16">
        <v>84</v>
      </c>
    </row>
    <row r="2435" spans="1:8" x14ac:dyDescent="0.3">
      <c r="A2435" s="13" t="str">
        <f t="shared" ref="A2435:A2498" si="38">(B2435&amp;C2435)</f>
        <v>bedarer012011</v>
      </c>
      <c r="B2435" s="16" t="s">
        <v>287</v>
      </c>
      <c r="C2435" s="16">
        <v>2011</v>
      </c>
      <c r="D2435" s="16" t="s">
        <v>2334</v>
      </c>
      <c r="E2435" s="16">
        <v>2</v>
      </c>
      <c r="F2435" s="16">
        <v>7</v>
      </c>
      <c r="G2435" s="16">
        <v>1</v>
      </c>
      <c r="H2435" s="16">
        <v>0</v>
      </c>
    </row>
    <row r="2436" spans="1:8" x14ac:dyDescent="0.3">
      <c r="A2436" s="13" t="str">
        <f t="shared" si="38"/>
        <v>bedarer012011</v>
      </c>
      <c r="B2436" s="16" t="s">
        <v>287</v>
      </c>
      <c r="C2436" s="16">
        <v>2011</v>
      </c>
      <c r="D2436" s="16" t="s">
        <v>2334</v>
      </c>
      <c r="E2436" s="16">
        <v>3</v>
      </c>
      <c r="F2436" s="16">
        <v>2</v>
      </c>
      <c r="G2436" s="16">
        <v>0</v>
      </c>
      <c r="H2436" s="16">
        <v>0</v>
      </c>
    </row>
    <row r="2437" spans="1:8" x14ac:dyDescent="0.3">
      <c r="A2437" s="13" t="str">
        <f t="shared" si="38"/>
        <v>beimejo012011</v>
      </c>
      <c r="B2437" s="16" t="s">
        <v>231</v>
      </c>
      <c r="C2437" s="16">
        <v>2011</v>
      </c>
      <c r="D2437" s="16" t="s">
        <v>2334</v>
      </c>
      <c r="E2437" s="16">
        <v>0</v>
      </c>
      <c r="F2437" s="16">
        <v>1</v>
      </c>
      <c r="G2437" s="16">
        <v>0</v>
      </c>
      <c r="H2437" s="16">
        <v>0</v>
      </c>
    </row>
    <row r="2438" spans="1:8" x14ac:dyDescent="0.3">
      <c r="A2438" s="13" t="str">
        <f t="shared" si="38"/>
        <v>belisma012011</v>
      </c>
      <c r="B2438" s="16" t="s">
        <v>354</v>
      </c>
      <c r="C2438" s="16">
        <v>2011</v>
      </c>
      <c r="D2438" s="16" t="s">
        <v>2334</v>
      </c>
      <c r="E2438" s="16">
        <v>2</v>
      </c>
      <c r="F2438" s="16">
        <v>11</v>
      </c>
      <c r="G2438" s="16">
        <v>0</v>
      </c>
      <c r="H2438" s="16">
        <v>0</v>
      </c>
    </row>
    <row r="2439" spans="1:8" x14ac:dyDescent="0.3">
      <c r="A2439" s="13" t="str">
        <f t="shared" si="38"/>
        <v>bellhe012011</v>
      </c>
      <c r="B2439" s="16" t="s">
        <v>420</v>
      </c>
      <c r="C2439" s="16">
        <v>2011</v>
      </c>
      <c r="D2439" s="16" t="s">
        <v>2334</v>
      </c>
      <c r="E2439" s="16">
        <v>3</v>
      </c>
      <c r="F2439" s="16">
        <v>5</v>
      </c>
      <c r="G2439" s="16">
        <v>0</v>
      </c>
      <c r="H2439" s="16">
        <v>0</v>
      </c>
    </row>
    <row r="2440" spans="1:8" x14ac:dyDescent="0.3">
      <c r="A2440" s="13" t="str">
        <f t="shared" si="38"/>
        <v>belljo012011</v>
      </c>
      <c r="B2440" s="16" t="s">
        <v>1227</v>
      </c>
      <c r="C2440" s="16">
        <v>2011</v>
      </c>
      <c r="D2440" s="16" t="s">
        <v>40</v>
      </c>
      <c r="E2440" s="16">
        <v>17</v>
      </c>
      <c r="F2440" s="16">
        <v>23</v>
      </c>
      <c r="G2440" s="16">
        <v>3</v>
      </c>
      <c r="H2440" s="16">
        <v>1</v>
      </c>
    </row>
    <row r="2441" spans="1:8" x14ac:dyDescent="0.3">
      <c r="A2441" s="13" t="str">
        <f t="shared" si="38"/>
        <v>belljo012011</v>
      </c>
      <c r="B2441" s="16" t="s">
        <v>1227</v>
      </c>
      <c r="C2441" s="16">
        <v>2011</v>
      </c>
      <c r="D2441" s="16" t="s">
        <v>2330</v>
      </c>
    </row>
    <row r="2442" spans="1:8" x14ac:dyDescent="0.3">
      <c r="A2442" s="13" t="str">
        <f t="shared" si="38"/>
        <v>belljo012011</v>
      </c>
      <c r="B2442" s="16" t="s">
        <v>1227</v>
      </c>
      <c r="C2442" s="16">
        <v>2011</v>
      </c>
      <c r="D2442" s="16" t="s">
        <v>2331</v>
      </c>
      <c r="E2442" s="16">
        <v>0</v>
      </c>
      <c r="F2442" s="16">
        <v>0</v>
      </c>
      <c r="G2442" s="16">
        <v>0</v>
      </c>
      <c r="H2442" s="16">
        <v>0</v>
      </c>
    </row>
    <row r="2443" spans="1:8" x14ac:dyDescent="0.3">
      <c r="A2443" s="13" t="str">
        <f t="shared" si="38"/>
        <v>belljo012011</v>
      </c>
      <c r="B2443" s="16" t="s">
        <v>1227</v>
      </c>
      <c r="C2443" s="16">
        <v>2011</v>
      </c>
      <c r="D2443" s="16" t="s">
        <v>2332</v>
      </c>
    </row>
    <row r="2444" spans="1:8" x14ac:dyDescent="0.3">
      <c r="A2444" s="13" t="str">
        <f t="shared" si="38"/>
        <v>belltr012011</v>
      </c>
      <c r="B2444" s="16" t="s">
        <v>1050</v>
      </c>
      <c r="C2444" s="16">
        <v>2011</v>
      </c>
      <c r="D2444" s="16" t="s">
        <v>2334</v>
      </c>
      <c r="E2444" s="16">
        <v>3</v>
      </c>
      <c r="F2444" s="16">
        <v>2</v>
      </c>
      <c r="G2444" s="16">
        <v>0</v>
      </c>
      <c r="H2444" s="16">
        <v>0</v>
      </c>
    </row>
    <row r="2445" spans="1:8" x14ac:dyDescent="0.3">
      <c r="A2445" s="13" t="str">
        <f t="shared" si="38"/>
        <v>belowdu012011</v>
      </c>
      <c r="B2445" s="16" t="s">
        <v>1432</v>
      </c>
      <c r="C2445" s="16">
        <v>2011</v>
      </c>
      <c r="D2445" s="16" t="s">
        <v>2334</v>
      </c>
      <c r="E2445" s="16">
        <v>1</v>
      </c>
      <c r="F2445" s="16">
        <v>1</v>
      </c>
      <c r="G2445" s="16">
        <v>0</v>
      </c>
      <c r="H2445" s="16">
        <v>0</v>
      </c>
    </row>
    <row r="2446" spans="1:8" x14ac:dyDescent="0.3">
      <c r="A2446" s="13" t="str">
        <f t="shared" si="38"/>
        <v>beltbr012011</v>
      </c>
      <c r="B2446" s="16" t="s">
        <v>1433</v>
      </c>
      <c r="C2446" s="16">
        <v>2011</v>
      </c>
      <c r="D2446" s="16" t="s">
        <v>2335</v>
      </c>
      <c r="E2446" s="16">
        <v>201</v>
      </c>
      <c r="F2446" s="16">
        <v>12</v>
      </c>
      <c r="G2446" s="16">
        <v>1</v>
      </c>
      <c r="H2446" s="16">
        <v>8</v>
      </c>
    </row>
    <row r="2447" spans="1:8" x14ac:dyDescent="0.3">
      <c r="A2447" s="13" t="str">
        <f t="shared" si="38"/>
        <v>beltbr012011</v>
      </c>
      <c r="B2447" s="16" t="s">
        <v>1433</v>
      </c>
      <c r="C2447" s="16">
        <v>2011</v>
      </c>
      <c r="D2447" s="16" t="s">
        <v>2330</v>
      </c>
    </row>
    <row r="2448" spans="1:8" x14ac:dyDescent="0.3">
      <c r="A2448" s="13" t="str">
        <f t="shared" si="38"/>
        <v>beltbr012011</v>
      </c>
      <c r="B2448" s="16" t="s">
        <v>1433</v>
      </c>
      <c r="C2448" s="16">
        <v>2011</v>
      </c>
      <c r="D2448" s="16" t="s">
        <v>2331</v>
      </c>
      <c r="E2448" s="16">
        <v>50</v>
      </c>
      <c r="F2448" s="16">
        <v>2</v>
      </c>
      <c r="G2448" s="16">
        <v>3</v>
      </c>
      <c r="H2448" s="16">
        <v>0</v>
      </c>
    </row>
    <row r="2449" spans="1:8" x14ac:dyDescent="0.3">
      <c r="A2449" s="13" t="str">
        <f t="shared" si="38"/>
        <v>beltbr012011</v>
      </c>
      <c r="B2449" s="16" t="s">
        <v>1433</v>
      </c>
      <c r="C2449" s="16">
        <v>2011</v>
      </c>
      <c r="D2449" s="16" t="s">
        <v>2332</v>
      </c>
    </row>
    <row r="2450" spans="1:8" x14ac:dyDescent="0.3">
      <c r="A2450" s="13" t="str">
        <f t="shared" si="38"/>
        <v>beltrad012011</v>
      </c>
      <c r="B2450" s="16" t="s">
        <v>55</v>
      </c>
      <c r="C2450" s="16">
        <v>2011</v>
      </c>
      <c r="D2450" s="16" t="s">
        <v>40</v>
      </c>
      <c r="E2450" s="16">
        <v>93</v>
      </c>
      <c r="F2450" s="16">
        <v>208</v>
      </c>
      <c r="G2450" s="16">
        <v>11</v>
      </c>
      <c r="H2450" s="16">
        <v>24</v>
      </c>
    </row>
    <row r="2451" spans="1:8" x14ac:dyDescent="0.3">
      <c r="A2451" s="13" t="str">
        <f t="shared" si="38"/>
        <v>beltrca012011</v>
      </c>
      <c r="B2451" s="16" t="s">
        <v>56</v>
      </c>
      <c r="C2451" s="16">
        <v>2011</v>
      </c>
      <c r="D2451" s="16" t="s">
        <v>2331</v>
      </c>
      <c r="E2451" s="16">
        <v>150</v>
      </c>
      <c r="F2451" s="16">
        <v>4</v>
      </c>
      <c r="G2451" s="16">
        <v>1</v>
      </c>
      <c r="H2451" s="16">
        <v>2</v>
      </c>
    </row>
    <row r="2452" spans="1:8" x14ac:dyDescent="0.3">
      <c r="A2452" s="13" t="str">
        <f t="shared" si="38"/>
        <v>beltrca012011</v>
      </c>
      <c r="B2452" s="16" t="s">
        <v>56</v>
      </c>
      <c r="C2452" s="16">
        <v>2011</v>
      </c>
      <c r="D2452" s="16" t="s">
        <v>2331</v>
      </c>
      <c r="E2452" s="16">
        <v>80</v>
      </c>
      <c r="F2452" s="16">
        <v>6</v>
      </c>
      <c r="G2452" s="16">
        <v>0</v>
      </c>
      <c r="H2452" s="16">
        <v>1</v>
      </c>
    </row>
    <row r="2453" spans="1:8" x14ac:dyDescent="0.3">
      <c r="A2453" s="13" t="str">
        <f t="shared" si="38"/>
        <v>beltrca012011</v>
      </c>
      <c r="B2453" s="16" t="s">
        <v>56</v>
      </c>
      <c r="C2453" s="16">
        <v>2011</v>
      </c>
      <c r="D2453" s="16" t="s">
        <v>2332</v>
      </c>
    </row>
    <row r="2454" spans="1:8" x14ac:dyDescent="0.3">
      <c r="A2454" s="13" t="str">
        <f t="shared" si="38"/>
        <v>beltrca012011</v>
      </c>
      <c r="B2454" s="16" t="s">
        <v>56</v>
      </c>
      <c r="C2454" s="16">
        <v>2011</v>
      </c>
      <c r="D2454" s="16" t="s">
        <v>2332</v>
      </c>
    </row>
    <row r="2455" spans="1:8" x14ac:dyDescent="0.3">
      <c r="A2455" s="13" t="str">
        <f t="shared" si="38"/>
        <v>benoijo012011</v>
      </c>
      <c r="B2455" s="16" t="s">
        <v>232</v>
      </c>
      <c r="C2455" s="16">
        <v>2011</v>
      </c>
      <c r="D2455" s="16" t="s">
        <v>2334</v>
      </c>
      <c r="E2455" s="16">
        <v>1</v>
      </c>
      <c r="F2455" s="16">
        <v>4</v>
      </c>
      <c r="G2455" s="16">
        <v>0</v>
      </c>
      <c r="H2455" s="16">
        <v>1</v>
      </c>
    </row>
    <row r="2456" spans="1:8" x14ac:dyDescent="0.3">
      <c r="A2456" s="13" t="str">
        <f t="shared" si="38"/>
        <v>bensojo012011</v>
      </c>
      <c r="B2456" s="16" t="s">
        <v>1434</v>
      </c>
      <c r="C2456" s="16">
        <v>2011</v>
      </c>
      <c r="D2456" s="16" t="s">
        <v>2329</v>
      </c>
    </row>
    <row r="2457" spans="1:8" x14ac:dyDescent="0.3">
      <c r="A2457" s="13" t="str">
        <f t="shared" si="38"/>
        <v>bensojo012011</v>
      </c>
      <c r="B2457" s="16" t="s">
        <v>1434</v>
      </c>
      <c r="C2457" s="16">
        <v>2011</v>
      </c>
      <c r="D2457" s="16" t="s">
        <v>2330</v>
      </c>
    </row>
    <row r="2458" spans="1:8" x14ac:dyDescent="0.3">
      <c r="A2458" s="13" t="str">
        <f t="shared" si="38"/>
        <v>bensojo012011</v>
      </c>
      <c r="B2458" s="16" t="s">
        <v>1434</v>
      </c>
      <c r="C2458" s="16">
        <v>2011</v>
      </c>
      <c r="D2458" s="16" t="s">
        <v>2331</v>
      </c>
      <c r="E2458" s="16">
        <v>44</v>
      </c>
      <c r="F2458" s="16">
        <v>0</v>
      </c>
      <c r="G2458" s="16">
        <v>2</v>
      </c>
      <c r="H2458" s="16">
        <v>0</v>
      </c>
    </row>
    <row r="2459" spans="1:8" x14ac:dyDescent="0.3">
      <c r="A2459" s="13" t="str">
        <f t="shared" si="38"/>
        <v>bensojo012011</v>
      </c>
      <c r="B2459" s="16" t="s">
        <v>1434</v>
      </c>
      <c r="C2459" s="16">
        <v>2011</v>
      </c>
      <c r="D2459" s="16" t="s">
        <v>2332</v>
      </c>
    </row>
    <row r="2460" spans="1:8" x14ac:dyDescent="0.3">
      <c r="A2460" s="13" t="str">
        <f t="shared" si="38"/>
        <v>bergebr022011</v>
      </c>
      <c r="B2460" s="16" t="s">
        <v>1051</v>
      </c>
      <c r="C2460" s="16">
        <v>2011</v>
      </c>
      <c r="D2460" s="16" t="s">
        <v>2334</v>
      </c>
      <c r="E2460" s="16">
        <v>4</v>
      </c>
      <c r="F2460" s="16">
        <v>12</v>
      </c>
      <c r="G2460" s="16">
        <v>2</v>
      </c>
      <c r="H2460" s="16">
        <v>0</v>
      </c>
    </row>
    <row r="2461" spans="1:8" x14ac:dyDescent="0.3">
      <c r="A2461" s="13" t="str">
        <f t="shared" si="38"/>
        <v>bergju012011</v>
      </c>
      <c r="B2461" s="16" t="s">
        <v>1052</v>
      </c>
      <c r="C2461" s="16">
        <v>2011</v>
      </c>
      <c r="D2461" s="16" t="s">
        <v>2334</v>
      </c>
      <c r="E2461" s="16">
        <v>0</v>
      </c>
      <c r="F2461" s="16">
        <v>2</v>
      </c>
      <c r="G2461" s="16">
        <v>0</v>
      </c>
      <c r="H2461" s="16">
        <v>0</v>
      </c>
    </row>
    <row r="2462" spans="1:8" x14ac:dyDescent="0.3">
      <c r="A2462" s="13" t="str">
        <f t="shared" si="38"/>
        <v>berkeja012011</v>
      </c>
      <c r="B2462" s="16" t="s">
        <v>1053</v>
      </c>
      <c r="C2462" s="16">
        <v>2011</v>
      </c>
      <c r="D2462" s="16" t="s">
        <v>2334</v>
      </c>
      <c r="E2462" s="16">
        <v>2</v>
      </c>
      <c r="F2462" s="16">
        <v>6</v>
      </c>
      <c r="G2462" s="16">
        <v>0</v>
      </c>
      <c r="H2462" s="16">
        <v>1</v>
      </c>
    </row>
    <row r="2463" spans="1:8" x14ac:dyDescent="0.3">
      <c r="A2463" s="13" t="str">
        <f t="shared" si="38"/>
        <v>berkmla012011</v>
      </c>
      <c r="B2463" s="16" t="s">
        <v>58</v>
      </c>
      <c r="C2463" s="16">
        <v>2011</v>
      </c>
      <c r="D2463" s="16" t="s">
        <v>2335</v>
      </c>
      <c r="E2463" s="16">
        <v>154</v>
      </c>
      <c r="F2463" s="16">
        <v>14</v>
      </c>
      <c r="G2463" s="16">
        <v>2</v>
      </c>
      <c r="H2463" s="16">
        <v>18</v>
      </c>
    </row>
    <row r="2464" spans="1:8" x14ac:dyDescent="0.3">
      <c r="A2464" s="13" t="str">
        <f t="shared" si="38"/>
        <v>berkmla012011</v>
      </c>
      <c r="B2464" s="16" t="s">
        <v>58</v>
      </c>
      <c r="C2464" s="16">
        <v>2011</v>
      </c>
      <c r="D2464" s="16" t="s">
        <v>2330</v>
      </c>
    </row>
    <row r="2465" spans="1:8" x14ac:dyDescent="0.3">
      <c r="A2465" s="13" t="str">
        <f t="shared" si="38"/>
        <v>berkmla012011</v>
      </c>
      <c r="B2465" s="16" t="s">
        <v>58</v>
      </c>
      <c r="C2465" s="16">
        <v>2011</v>
      </c>
      <c r="D2465" s="16" t="s">
        <v>2331</v>
      </c>
      <c r="E2465" s="16">
        <v>194</v>
      </c>
      <c r="F2465" s="16">
        <v>4</v>
      </c>
      <c r="G2465" s="16">
        <v>4</v>
      </c>
      <c r="H2465" s="16">
        <v>2</v>
      </c>
    </row>
    <row r="2466" spans="1:8" x14ac:dyDescent="0.3">
      <c r="A2466" s="13" t="str">
        <f t="shared" si="38"/>
        <v>berkmla012011</v>
      </c>
      <c r="B2466" s="16" t="s">
        <v>58</v>
      </c>
      <c r="C2466" s="16">
        <v>2011</v>
      </c>
      <c r="D2466" s="16" t="s">
        <v>2332</v>
      </c>
    </row>
    <row r="2467" spans="1:8" x14ac:dyDescent="0.3">
      <c r="A2467" s="13" t="str">
        <f t="shared" si="38"/>
        <v>bernaro012011</v>
      </c>
      <c r="B2467" s="16" t="s">
        <v>879</v>
      </c>
      <c r="C2467" s="16">
        <v>2011</v>
      </c>
      <c r="D2467" s="16" t="s">
        <v>2329</v>
      </c>
    </row>
    <row r="2468" spans="1:8" x14ac:dyDescent="0.3">
      <c r="A2468" s="13" t="str">
        <f t="shared" si="38"/>
        <v>bernaro012011</v>
      </c>
      <c r="B2468" s="16" t="s">
        <v>879</v>
      </c>
      <c r="C2468" s="16">
        <v>2011</v>
      </c>
      <c r="D2468" s="16" t="s">
        <v>2330</v>
      </c>
    </row>
    <row r="2469" spans="1:8" x14ac:dyDescent="0.3">
      <c r="A2469" s="13" t="str">
        <f t="shared" si="38"/>
        <v>bernaro012011</v>
      </c>
      <c r="B2469" s="16" t="s">
        <v>879</v>
      </c>
      <c r="C2469" s="16">
        <v>2011</v>
      </c>
      <c r="D2469" s="16" t="s">
        <v>2331</v>
      </c>
      <c r="E2469" s="16">
        <v>159</v>
      </c>
      <c r="F2469" s="16">
        <v>6</v>
      </c>
      <c r="G2469" s="16">
        <v>1</v>
      </c>
      <c r="H2469" s="16">
        <v>0</v>
      </c>
    </row>
    <row r="2470" spans="1:8" x14ac:dyDescent="0.3">
      <c r="A2470" s="13" t="str">
        <f t="shared" si="38"/>
        <v>bernaro012011</v>
      </c>
      <c r="B2470" s="16" t="s">
        <v>879</v>
      </c>
      <c r="C2470" s="16">
        <v>2011</v>
      </c>
      <c r="D2470" s="16" t="s">
        <v>2332</v>
      </c>
    </row>
    <row r="2471" spans="1:8" x14ac:dyDescent="0.3">
      <c r="A2471" s="13" t="str">
        <f t="shared" si="38"/>
        <v>betande012011</v>
      </c>
      <c r="B2471" s="16" t="s">
        <v>1435</v>
      </c>
      <c r="C2471" s="16">
        <v>2011</v>
      </c>
      <c r="D2471" s="16" t="s">
        <v>2334</v>
      </c>
      <c r="E2471" s="16">
        <v>0</v>
      </c>
      <c r="F2471" s="16">
        <v>0</v>
      </c>
      <c r="G2471" s="16">
        <v>0</v>
      </c>
      <c r="H2471" s="16">
        <v>0</v>
      </c>
    </row>
    <row r="2472" spans="1:8" x14ac:dyDescent="0.3">
      <c r="A2472" s="13" t="str">
        <f t="shared" si="38"/>
        <v>betanra012011</v>
      </c>
      <c r="B2472" s="16" t="s">
        <v>355</v>
      </c>
      <c r="C2472" s="16">
        <v>2011</v>
      </c>
      <c r="D2472" s="16" t="s">
        <v>2334</v>
      </c>
      <c r="E2472" s="16">
        <v>1</v>
      </c>
      <c r="F2472" s="16">
        <v>1</v>
      </c>
      <c r="G2472" s="16">
        <v>0</v>
      </c>
      <c r="H2472" s="16">
        <v>0</v>
      </c>
    </row>
    <row r="2473" spans="1:8" x14ac:dyDescent="0.3">
      <c r="A2473" s="13" t="str">
        <f t="shared" si="38"/>
        <v>betanyu012011</v>
      </c>
      <c r="B2473" s="16" t="s">
        <v>517</v>
      </c>
      <c r="C2473" s="16">
        <v>2011</v>
      </c>
      <c r="D2473" s="16" t="s">
        <v>2333</v>
      </c>
      <c r="E2473" s="16">
        <v>167</v>
      </c>
      <c r="F2473" s="16">
        <v>418</v>
      </c>
      <c r="G2473" s="16">
        <v>21</v>
      </c>
      <c r="H2473" s="16">
        <v>85</v>
      </c>
    </row>
    <row r="2474" spans="1:8" x14ac:dyDescent="0.3">
      <c r="A2474" s="13" t="str">
        <f t="shared" si="38"/>
        <v>betemwi012011</v>
      </c>
      <c r="B2474" s="16" t="s">
        <v>233</v>
      </c>
      <c r="C2474" s="16">
        <v>2011</v>
      </c>
      <c r="D2474" s="16" t="s">
        <v>2335</v>
      </c>
      <c r="E2474" s="16">
        <v>23</v>
      </c>
      <c r="F2474" s="16">
        <v>2</v>
      </c>
      <c r="G2474" s="16">
        <v>0</v>
      </c>
      <c r="H2474" s="16">
        <v>0</v>
      </c>
    </row>
    <row r="2475" spans="1:8" x14ac:dyDescent="0.3">
      <c r="A2475" s="13" t="str">
        <f t="shared" si="38"/>
        <v>betemwi012011</v>
      </c>
      <c r="B2475" s="16" t="s">
        <v>233</v>
      </c>
      <c r="C2475" s="16">
        <v>2011</v>
      </c>
      <c r="D2475" s="16" t="s">
        <v>39</v>
      </c>
      <c r="E2475" s="16">
        <v>2</v>
      </c>
      <c r="F2475" s="16">
        <v>2</v>
      </c>
      <c r="G2475" s="16">
        <v>0</v>
      </c>
      <c r="H2475" s="16">
        <v>1</v>
      </c>
    </row>
    <row r="2476" spans="1:8" x14ac:dyDescent="0.3">
      <c r="A2476" s="13" t="str">
        <f t="shared" si="38"/>
        <v>betemwi012011</v>
      </c>
      <c r="B2476" s="16" t="s">
        <v>233</v>
      </c>
      <c r="C2476" s="16">
        <v>2011</v>
      </c>
      <c r="D2476" s="16" t="s">
        <v>40</v>
      </c>
      <c r="E2476" s="16">
        <v>24</v>
      </c>
      <c r="F2476" s="16">
        <v>99</v>
      </c>
      <c r="G2476" s="16">
        <v>5</v>
      </c>
      <c r="H2476" s="16">
        <v>6</v>
      </c>
    </row>
    <row r="2477" spans="1:8" x14ac:dyDescent="0.3">
      <c r="A2477" s="13" t="str">
        <f t="shared" si="38"/>
        <v>betemwi012011</v>
      </c>
      <c r="B2477" s="16" t="s">
        <v>233</v>
      </c>
      <c r="C2477" s="16">
        <v>2011</v>
      </c>
      <c r="D2477" s="16" t="s">
        <v>40</v>
      </c>
      <c r="E2477" s="16">
        <v>25</v>
      </c>
      <c r="F2477" s="16">
        <v>49</v>
      </c>
      <c r="G2477" s="16">
        <v>6</v>
      </c>
      <c r="H2477" s="16">
        <v>6</v>
      </c>
    </row>
    <row r="2478" spans="1:8" x14ac:dyDescent="0.3">
      <c r="A2478" s="13" t="str">
        <f t="shared" si="38"/>
        <v>billibr022011</v>
      </c>
      <c r="B2478" s="16" t="s">
        <v>1436</v>
      </c>
      <c r="C2478" s="16">
        <v>2011</v>
      </c>
      <c r="D2478" s="16" t="s">
        <v>2334</v>
      </c>
      <c r="E2478" s="16">
        <v>1</v>
      </c>
      <c r="F2478" s="16">
        <v>1</v>
      </c>
      <c r="G2478" s="16">
        <v>0</v>
      </c>
      <c r="H2478" s="16">
        <v>1</v>
      </c>
    </row>
    <row r="2479" spans="1:8" x14ac:dyDescent="0.3">
      <c r="A2479" s="13" t="str">
        <f t="shared" si="38"/>
        <v>billibr022011</v>
      </c>
      <c r="B2479" s="16" t="s">
        <v>1436</v>
      </c>
      <c r="C2479" s="16">
        <v>2011</v>
      </c>
      <c r="D2479" s="16" t="s">
        <v>2334</v>
      </c>
      <c r="E2479" s="16">
        <v>0</v>
      </c>
      <c r="F2479" s="16">
        <v>0</v>
      </c>
      <c r="G2479" s="16">
        <v>0</v>
      </c>
      <c r="H2479" s="16">
        <v>0</v>
      </c>
    </row>
    <row r="2480" spans="1:8" x14ac:dyDescent="0.3">
      <c r="A2480" s="13" t="str">
        <f t="shared" si="38"/>
        <v>billich012011</v>
      </c>
      <c r="B2480" s="16" t="s">
        <v>628</v>
      </c>
      <c r="C2480" s="16">
        <v>2011</v>
      </c>
      <c r="D2480" s="16" t="s">
        <v>2334</v>
      </c>
      <c r="E2480" s="16">
        <v>5</v>
      </c>
      <c r="F2480" s="16">
        <v>24</v>
      </c>
      <c r="G2480" s="16">
        <v>2</v>
      </c>
      <c r="H2480" s="16">
        <v>1</v>
      </c>
    </row>
    <row r="2481" spans="1:8" x14ac:dyDescent="0.3">
      <c r="A2481" s="13" t="str">
        <f t="shared" si="38"/>
        <v>bixlebr012011</v>
      </c>
      <c r="B2481" s="16" t="s">
        <v>881</v>
      </c>
      <c r="C2481" s="16">
        <v>2011</v>
      </c>
      <c r="D2481" s="16" t="s">
        <v>2335</v>
      </c>
      <c r="E2481" s="16">
        <v>3</v>
      </c>
      <c r="F2481" s="16">
        <v>0</v>
      </c>
      <c r="G2481" s="16">
        <v>0</v>
      </c>
      <c r="H2481" s="16">
        <v>1</v>
      </c>
    </row>
    <row r="2482" spans="1:8" x14ac:dyDescent="0.3">
      <c r="A2482" s="13" t="str">
        <f t="shared" si="38"/>
        <v>bixlebr012011</v>
      </c>
      <c r="B2482" s="16" t="s">
        <v>881</v>
      </c>
      <c r="C2482" s="16">
        <v>2011</v>
      </c>
      <c r="D2482" s="16" t="s">
        <v>40</v>
      </c>
      <c r="E2482" s="16">
        <v>3</v>
      </c>
      <c r="F2482" s="16">
        <v>10</v>
      </c>
      <c r="G2482" s="16">
        <v>1</v>
      </c>
      <c r="H2482" s="16">
        <v>1</v>
      </c>
    </row>
    <row r="2483" spans="1:8" x14ac:dyDescent="0.3">
      <c r="A2483" s="13" t="str">
        <f t="shared" si="38"/>
        <v>bixlebr012011</v>
      </c>
      <c r="B2483" s="16" t="s">
        <v>881</v>
      </c>
      <c r="C2483" s="16">
        <v>2011</v>
      </c>
      <c r="D2483" s="16" t="s">
        <v>2329</v>
      </c>
    </row>
    <row r="2484" spans="1:8" x14ac:dyDescent="0.3">
      <c r="A2484" s="13" t="str">
        <f t="shared" si="38"/>
        <v>bixlebr012011</v>
      </c>
      <c r="B2484" s="16" t="s">
        <v>881</v>
      </c>
      <c r="C2484" s="16">
        <v>2011</v>
      </c>
      <c r="D2484" s="16" t="s">
        <v>2330</v>
      </c>
    </row>
    <row r="2485" spans="1:8" x14ac:dyDescent="0.3">
      <c r="A2485" s="13" t="str">
        <f t="shared" si="38"/>
        <v>bixlebr012011</v>
      </c>
      <c r="B2485" s="16" t="s">
        <v>881</v>
      </c>
      <c r="C2485" s="16">
        <v>2011</v>
      </c>
      <c r="D2485" s="16" t="s">
        <v>2331</v>
      </c>
      <c r="E2485" s="16">
        <v>31</v>
      </c>
      <c r="F2485" s="16">
        <v>1</v>
      </c>
      <c r="G2485" s="16">
        <v>0</v>
      </c>
      <c r="H2485" s="16">
        <v>0</v>
      </c>
    </row>
    <row r="2486" spans="1:8" x14ac:dyDescent="0.3">
      <c r="A2486" s="13" t="str">
        <f t="shared" si="38"/>
        <v>bixlebr012011</v>
      </c>
      <c r="B2486" s="16" t="s">
        <v>881</v>
      </c>
      <c r="C2486" s="16">
        <v>2011</v>
      </c>
      <c r="D2486" s="16" t="s">
        <v>2332</v>
      </c>
    </row>
    <row r="2487" spans="1:8" x14ac:dyDescent="0.3">
      <c r="A2487" s="13" t="str">
        <f t="shared" si="38"/>
        <v>bixlebr012011</v>
      </c>
      <c r="B2487" s="16" t="s">
        <v>881</v>
      </c>
      <c r="C2487" s="16">
        <v>2011</v>
      </c>
      <c r="D2487" s="16" t="s">
        <v>2333</v>
      </c>
      <c r="E2487" s="16">
        <v>1</v>
      </c>
      <c r="F2487" s="16">
        <v>4</v>
      </c>
      <c r="G2487" s="16">
        <v>0</v>
      </c>
      <c r="H2487" s="16">
        <v>0</v>
      </c>
    </row>
    <row r="2488" spans="1:8" x14ac:dyDescent="0.3">
      <c r="A2488" s="13" t="str">
        <f t="shared" si="38"/>
        <v>blackch022011</v>
      </c>
      <c r="B2488" s="16" t="s">
        <v>1437</v>
      </c>
      <c r="C2488" s="16">
        <v>2011</v>
      </c>
      <c r="D2488" s="16" t="s">
        <v>2329</v>
      </c>
    </row>
    <row r="2489" spans="1:8" x14ac:dyDescent="0.3">
      <c r="A2489" s="13" t="str">
        <f t="shared" si="38"/>
        <v>blackch022011</v>
      </c>
      <c r="B2489" s="16" t="s">
        <v>1437</v>
      </c>
      <c r="C2489" s="16">
        <v>2011</v>
      </c>
      <c r="D2489" s="16" t="s">
        <v>2330</v>
      </c>
    </row>
    <row r="2490" spans="1:8" x14ac:dyDescent="0.3">
      <c r="A2490" s="13" t="str">
        <f t="shared" si="38"/>
        <v>blackch022011</v>
      </c>
      <c r="B2490" s="16" t="s">
        <v>1437</v>
      </c>
      <c r="C2490" s="16">
        <v>2011</v>
      </c>
      <c r="D2490" s="16" t="s">
        <v>2331</v>
      </c>
      <c r="E2490" s="16">
        <v>43</v>
      </c>
      <c r="F2490" s="16">
        <v>2</v>
      </c>
      <c r="G2490" s="16">
        <v>0</v>
      </c>
      <c r="H2490" s="16">
        <v>0</v>
      </c>
    </row>
    <row r="2491" spans="1:8" x14ac:dyDescent="0.3">
      <c r="A2491" s="13" t="str">
        <f t="shared" si="38"/>
        <v>blackni012011</v>
      </c>
      <c r="B2491" s="16" t="s">
        <v>758</v>
      </c>
      <c r="C2491" s="16">
        <v>2011</v>
      </c>
      <c r="D2491" s="16" t="s">
        <v>2334</v>
      </c>
      <c r="E2491" s="16">
        <v>10</v>
      </c>
      <c r="F2491" s="16">
        <v>30</v>
      </c>
      <c r="G2491" s="16">
        <v>2</v>
      </c>
      <c r="H2491" s="16">
        <v>2</v>
      </c>
    </row>
    <row r="2492" spans="1:8" x14ac:dyDescent="0.3">
      <c r="A2492" s="13" t="str">
        <f t="shared" si="38"/>
        <v>blakeca012011</v>
      </c>
      <c r="B2492" s="16" t="s">
        <v>59</v>
      </c>
      <c r="C2492" s="16">
        <v>2011</v>
      </c>
      <c r="D2492" s="16" t="s">
        <v>2335</v>
      </c>
      <c r="E2492" s="16">
        <v>45</v>
      </c>
      <c r="F2492" s="16">
        <v>3</v>
      </c>
      <c r="G2492" s="16">
        <v>1</v>
      </c>
      <c r="H2492" s="16">
        <v>2</v>
      </c>
    </row>
    <row r="2493" spans="1:8" x14ac:dyDescent="0.3">
      <c r="A2493" s="13" t="str">
        <f t="shared" si="38"/>
        <v>blakeca012011</v>
      </c>
      <c r="B2493" s="16" t="s">
        <v>59</v>
      </c>
      <c r="C2493" s="16">
        <v>2011</v>
      </c>
      <c r="D2493" s="16" t="s">
        <v>40</v>
      </c>
      <c r="E2493" s="16">
        <v>37</v>
      </c>
      <c r="F2493" s="16">
        <v>69</v>
      </c>
      <c r="G2493" s="16">
        <v>6</v>
      </c>
      <c r="H2493" s="16">
        <v>6</v>
      </c>
    </row>
    <row r="2494" spans="1:8" x14ac:dyDescent="0.3">
      <c r="A2494" s="13" t="str">
        <f t="shared" si="38"/>
        <v>blakeca012011</v>
      </c>
      <c r="B2494" s="16" t="s">
        <v>59</v>
      </c>
      <c r="C2494" s="16">
        <v>2011</v>
      </c>
      <c r="D2494" s="16" t="s">
        <v>2330</v>
      </c>
    </row>
    <row r="2495" spans="1:8" x14ac:dyDescent="0.3">
      <c r="A2495" s="13" t="str">
        <f t="shared" si="38"/>
        <v>blakeca012011</v>
      </c>
      <c r="B2495" s="16" t="s">
        <v>59</v>
      </c>
      <c r="C2495" s="16">
        <v>2011</v>
      </c>
      <c r="D2495" s="16" t="s">
        <v>2331</v>
      </c>
      <c r="E2495" s="16">
        <v>0</v>
      </c>
      <c r="F2495" s="16">
        <v>0</v>
      </c>
      <c r="G2495" s="16">
        <v>0</v>
      </c>
      <c r="H2495" s="16">
        <v>0</v>
      </c>
    </row>
    <row r="2496" spans="1:8" x14ac:dyDescent="0.3">
      <c r="A2496" s="13" t="str">
        <f t="shared" si="38"/>
        <v>blancan012011</v>
      </c>
      <c r="B2496" s="16" t="s">
        <v>422</v>
      </c>
      <c r="C2496" s="16">
        <v>2011</v>
      </c>
      <c r="D2496" s="16" t="s">
        <v>39</v>
      </c>
      <c r="E2496" s="16">
        <v>6</v>
      </c>
      <c r="F2496" s="16">
        <v>9</v>
      </c>
      <c r="G2496" s="16">
        <v>0</v>
      </c>
      <c r="H2496" s="16">
        <v>1</v>
      </c>
    </row>
    <row r="2497" spans="1:8" x14ac:dyDescent="0.3">
      <c r="A2497" s="13" t="str">
        <f t="shared" si="38"/>
        <v>blancan012011</v>
      </c>
      <c r="B2497" s="16" t="s">
        <v>422</v>
      </c>
      <c r="C2497" s="16">
        <v>2011</v>
      </c>
      <c r="D2497" s="16" t="s">
        <v>40</v>
      </c>
      <c r="E2497" s="16">
        <v>2</v>
      </c>
      <c r="F2497" s="16">
        <v>2</v>
      </c>
      <c r="G2497" s="16">
        <v>1</v>
      </c>
      <c r="H2497" s="16">
        <v>0</v>
      </c>
    </row>
    <row r="2498" spans="1:8" x14ac:dyDescent="0.3">
      <c r="A2498" s="13" t="str">
        <f t="shared" si="38"/>
        <v>blancan012011</v>
      </c>
      <c r="B2498" s="16" t="s">
        <v>422</v>
      </c>
      <c r="C2498" s="16">
        <v>2011</v>
      </c>
      <c r="D2498" s="16" t="s">
        <v>2331</v>
      </c>
      <c r="E2498" s="16">
        <v>0</v>
      </c>
      <c r="F2498" s="16">
        <v>1</v>
      </c>
      <c r="G2498" s="16">
        <v>0</v>
      </c>
      <c r="H2498" s="16">
        <v>0</v>
      </c>
    </row>
    <row r="2499" spans="1:8" x14ac:dyDescent="0.3">
      <c r="A2499" s="13" t="str">
        <f t="shared" ref="A2499:A2562" si="39">(B2499&amp;C2499)</f>
        <v>blancan012011</v>
      </c>
      <c r="B2499" s="16" t="s">
        <v>422</v>
      </c>
      <c r="C2499" s="16">
        <v>2011</v>
      </c>
      <c r="D2499" s="16" t="s">
        <v>2332</v>
      </c>
    </row>
    <row r="2500" spans="1:8" x14ac:dyDescent="0.3">
      <c r="A2500" s="13" t="str">
        <f t="shared" si="39"/>
        <v>blancan012011</v>
      </c>
      <c r="B2500" s="16" t="s">
        <v>422</v>
      </c>
      <c r="C2500" s="16">
        <v>2011</v>
      </c>
      <c r="D2500" s="16" t="s">
        <v>2333</v>
      </c>
      <c r="E2500" s="16">
        <v>21</v>
      </c>
      <c r="F2500" s="16">
        <v>47</v>
      </c>
      <c r="G2500" s="16">
        <v>3</v>
      </c>
      <c r="H2500" s="16">
        <v>12</v>
      </c>
    </row>
    <row r="2501" spans="1:8" x14ac:dyDescent="0.3">
      <c r="A2501" s="13" t="str">
        <f t="shared" si="39"/>
        <v>blanche012011</v>
      </c>
      <c r="B2501" s="16" t="s">
        <v>60</v>
      </c>
      <c r="C2501" s="16">
        <v>2011</v>
      </c>
      <c r="D2501" s="16" t="s">
        <v>2336</v>
      </c>
      <c r="E2501" s="16">
        <v>178</v>
      </c>
      <c r="F2501" s="16">
        <v>13</v>
      </c>
      <c r="G2501" s="16">
        <v>1</v>
      </c>
      <c r="H2501" s="16">
        <v>0</v>
      </c>
    </row>
    <row r="2502" spans="1:8" x14ac:dyDescent="0.3">
      <c r="A2502" s="13" t="str">
        <f t="shared" si="39"/>
        <v>blankky012011</v>
      </c>
      <c r="B2502" s="16" t="s">
        <v>1054</v>
      </c>
      <c r="C2502" s="16">
        <v>2011</v>
      </c>
      <c r="D2502" s="16" t="s">
        <v>2335</v>
      </c>
      <c r="E2502" s="16">
        <v>67</v>
      </c>
      <c r="F2502" s="16">
        <v>6</v>
      </c>
      <c r="G2502" s="16">
        <v>0</v>
      </c>
      <c r="H2502" s="16">
        <v>6</v>
      </c>
    </row>
    <row r="2503" spans="1:8" x14ac:dyDescent="0.3">
      <c r="A2503" s="13" t="str">
        <f t="shared" si="39"/>
        <v>blankky012011</v>
      </c>
      <c r="B2503" s="16" t="s">
        <v>1054</v>
      </c>
      <c r="C2503" s="16">
        <v>2011</v>
      </c>
      <c r="D2503" s="16" t="s">
        <v>2330</v>
      </c>
    </row>
    <row r="2504" spans="1:8" x14ac:dyDescent="0.3">
      <c r="A2504" s="13" t="str">
        <f t="shared" si="39"/>
        <v>blankky012011</v>
      </c>
      <c r="B2504" s="16" t="s">
        <v>1054</v>
      </c>
      <c r="C2504" s="16">
        <v>2011</v>
      </c>
      <c r="D2504" s="16" t="s">
        <v>2331</v>
      </c>
      <c r="E2504" s="16">
        <v>62</v>
      </c>
      <c r="F2504" s="16">
        <v>3</v>
      </c>
      <c r="G2504" s="16">
        <v>1</v>
      </c>
      <c r="H2504" s="16">
        <v>2</v>
      </c>
    </row>
    <row r="2505" spans="1:8" x14ac:dyDescent="0.3">
      <c r="A2505" s="13" t="str">
        <f t="shared" si="39"/>
        <v>blantjo012011</v>
      </c>
      <c r="B2505" s="16" t="s">
        <v>423</v>
      </c>
      <c r="C2505" s="16">
        <v>2011</v>
      </c>
      <c r="D2505" s="16" t="s">
        <v>2334</v>
      </c>
      <c r="E2505" s="16">
        <v>1</v>
      </c>
      <c r="F2505" s="16">
        <v>8</v>
      </c>
      <c r="G2505" s="16">
        <v>0</v>
      </c>
      <c r="H2505" s="16">
        <v>2</v>
      </c>
    </row>
    <row r="2506" spans="1:8" x14ac:dyDescent="0.3">
      <c r="A2506" s="13" t="str">
        <f t="shared" si="39"/>
        <v>blevije012011</v>
      </c>
      <c r="B2506" s="16" t="s">
        <v>759</v>
      </c>
      <c r="C2506" s="16">
        <v>2011</v>
      </c>
      <c r="D2506" s="16" t="s">
        <v>2334</v>
      </c>
      <c r="E2506" s="16">
        <v>0</v>
      </c>
      <c r="F2506" s="16">
        <v>3</v>
      </c>
      <c r="G2506" s="16">
        <v>0</v>
      </c>
      <c r="H2506" s="16">
        <v>0</v>
      </c>
    </row>
    <row r="2507" spans="1:8" x14ac:dyDescent="0.3">
      <c r="A2507" s="13" t="str">
        <f t="shared" si="39"/>
        <v>bloomwi012011</v>
      </c>
      <c r="B2507" s="16" t="s">
        <v>289</v>
      </c>
      <c r="C2507" s="16">
        <v>2011</v>
      </c>
      <c r="D2507" s="16" t="s">
        <v>39</v>
      </c>
      <c r="E2507" s="16">
        <v>1</v>
      </c>
      <c r="F2507" s="16">
        <v>0</v>
      </c>
      <c r="G2507" s="16">
        <v>0</v>
      </c>
      <c r="H2507" s="16">
        <v>0</v>
      </c>
    </row>
    <row r="2508" spans="1:8" x14ac:dyDescent="0.3">
      <c r="A2508" s="13" t="str">
        <f t="shared" si="39"/>
        <v>bloomwi012011</v>
      </c>
      <c r="B2508" s="16" t="s">
        <v>289</v>
      </c>
      <c r="C2508" s="16">
        <v>2011</v>
      </c>
      <c r="D2508" s="16" t="s">
        <v>2330</v>
      </c>
    </row>
    <row r="2509" spans="1:8" x14ac:dyDescent="0.3">
      <c r="A2509" s="13" t="str">
        <f t="shared" si="39"/>
        <v>bloomwi012011</v>
      </c>
      <c r="B2509" s="16" t="s">
        <v>289</v>
      </c>
      <c r="C2509" s="16">
        <v>2011</v>
      </c>
      <c r="D2509" s="16" t="s">
        <v>2331</v>
      </c>
      <c r="E2509" s="16">
        <v>41</v>
      </c>
      <c r="F2509" s="16">
        <v>0</v>
      </c>
      <c r="G2509" s="16">
        <v>0</v>
      </c>
      <c r="H2509" s="16">
        <v>0</v>
      </c>
    </row>
    <row r="2510" spans="1:8" x14ac:dyDescent="0.3">
      <c r="A2510" s="13" t="str">
        <f t="shared" si="39"/>
        <v>bloomwi012011</v>
      </c>
      <c r="B2510" s="16" t="s">
        <v>289</v>
      </c>
      <c r="C2510" s="16">
        <v>2011</v>
      </c>
      <c r="D2510" s="16" t="s">
        <v>2333</v>
      </c>
      <c r="E2510" s="16">
        <v>76</v>
      </c>
      <c r="F2510" s="16">
        <v>155</v>
      </c>
      <c r="G2510" s="16">
        <v>5</v>
      </c>
      <c r="H2510" s="16">
        <v>31</v>
      </c>
    </row>
    <row r="2511" spans="1:8" x14ac:dyDescent="0.3">
      <c r="A2511" s="13" t="str">
        <f t="shared" si="39"/>
        <v>blumge012011</v>
      </c>
      <c r="B2511" s="16" t="s">
        <v>61</v>
      </c>
      <c r="C2511" s="16">
        <v>2011</v>
      </c>
      <c r="D2511" s="16" t="s">
        <v>40</v>
      </c>
      <c r="E2511" s="16">
        <v>4</v>
      </c>
      <c r="F2511" s="16">
        <v>24</v>
      </c>
      <c r="G2511" s="16">
        <v>0</v>
      </c>
      <c r="H2511" s="16">
        <v>3</v>
      </c>
    </row>
    <row r="2512" spans="1:8" x14ac:dyDescent="0.3">
      <c r="A2512" s="13" t="str">
        <f t="shared" si="39"/>
        <v>boescbr012011</v>
      </c>
      <c r="B2512" s="16" t="s">
        <v>1229</v>
      </c>
      <c r="C2512" s="16">
        <v>2011</v>
      </c>
      <c r="D2512" s="16" t="s">
        <v>2330</v>
      </c>
    </row>
    <row r="2513" spans="1:8" x14ac:dyDescent="0.3">
      <c r="A2513" s="13" t="str">
        <f t="shared" si="39"/>
        <v>boescbr012011</v>
      </c>
      <c r="B2513" s="16" t="s">
        <v>1229</v>
      </c>
      <c r="C2513" s="16">
        <v>2011</v>
      </c>
      <c r="D2513" s="16" t="s">
        <v>2331</v>
      </c>
      <c r="E2513" s="16">
        <v>190</v>
      </c>
      <c r="F2513" s="16">
        <v>7</v>
      </c>
      <c r="G2513" s="16">
        <v>3</v>
      </c>
      <c r="H2513" s="16">
        <v>1</v>
      </c>
    </row>
    <row r="2514" spans="1:8" x14ac:dyDescent="0.3">
      <c r="A2514" s="13" t="str">
        <f t="shared" si="39"/>
        <v>boescbr012011</v>
      </c>
      <c r="B2514" s="16" t="s">
        <v>1229</v>
      </c>
      <c r="C2514" s="16">
        <v>2011</v>
      </c>
      <c r="D2514" s="16" t="s">
        <v>2332</v>
      </c>
    </row>
    <row r="2515" spans="1:8" x14ac:dyDescent="0.3">
      <c r="A2515" s="13" t="str">
        <f t="shared" si="39"/>
        <v>boggsbr012011</v>
      </c>
      <c r="B2515" s="16" t="s">
        <v>884</v>
      </c>
      <c r="C2515" s="16">
        <v>2011</v>
      </c>
      <c r="D2515" s="16" t="s">
        <v>2329</v>
      </c>
    </row>
    <row r="2516" spans="1:8" x14ac:dyDescent="0.3">
      <c r="A2516" s="13" t="str">
        <f t="shared" si="39"/>
        <v>boggsbr012011</v>
      </c>
      <c r="B2516" s="16" t="s">
        <v>884</v>
      </c>
      <c r="C2516" s="16">
        <v>2011</v>
      </c>
      <c r="D2516" s="16" t="s">
        <v>2330</v>
      </c>
    </row>
    <row r="2517" spans="1:8" x14ac:dyDescent="0.3">
      <c r="A2517" s="13" t="str">
        <f t="shared" si="39"/>
        <v>boggsbr012011</v>
      </c>
      <c r="B2517" s="16" t="s">
        <v>884</v>
      </c>
      <c r="C2517" s="16">
        <v>2011</v>
      </c>
      <c r="D2517" s="16" t="s">
        <v>2331</v>
      </c>
      <c r="E2517" s="16">
        <v>2</v>
      </c>
      <c r="F2517" s="16">
        <v>0</v>
      </c>
      <c r="G2517" s="16">
        <v>0</v>
      </c>
      <c r="H2517" s="16">
        <v>0</v>
      </c>
    </row>
    <row r="2518" spans="1:8" x14ac:dyDescent="0.3">
      <c r="A2518" s="13" t="str">
        <f t="shared" si="39"/>
        <v>boggsbr012011</v>
      </c>
      <c r="B2518" s="16" t="s">
        <v>884</v>
      </c>
      <c r="C2518" s="16">
        <v>2011</v>
      </c>
      <c r="D2518" s="16" t="s">
        <v>2332</v>
      </c>
    </row>
    <row r="2519" spans="1:8" x14ac:dyDescent="0.3">
      <c r="A2519" s="13" t="str">
        <f t="shared" si="39"/>
        <v>boggsmi012011</v>
      </c>
      <c r="B2519" s="16" t="s">
        <v>885</v>
      </c>
      <c r="C2519" s="16">
        <v>2011</v>
      </c>
      <c r="D2519" s="16" t="s">
        <v>2334</v>
      </c>
      <c r="E2519" s="16">
        <v>4</v>
      </c>
      <c r="F2519" s="16">
        <v>6</v>
      </c>
      <c r="G2519" s="16">
        <v>1</v>
      </c>
      <c r="H2519" s="16">
        <v>1</v>
      </c>
    </row>
    <row r="2520" spans="1:8" x14ac:dyDescent="0.3">
      <c r="A2520" s="13" t="str">
        <f t="shared" si="39"/>
        <v>bogusbr012011</v>
      </c>
      <c r="B2520" s="16" t="s">
        <v>1230</v>
      </c>
      <c r="C2520" s="16">
        <v>2011</v>
      </c>
      <c r="D2520" s="16" t="s">
        <v>2330</v>
      </c>
    </row>
    <row r="2521" spans="1:8" x14ac:dyDescent="0.3">
      <c r="A2521" s="13" t="str">
        <f t="shared" si="39"/>
        <v>bogusbr012011</v>
      </c>
      <c r="B2521" s="16" t="s">
        <v>1230</v>
      </c>
      <c r="C2521" s="16">
        <v>2011</v>
      </c>
      <c r="D2521" s="16" t="s">
        <v>2331</v>
      </c>
      <c r="E2521" s="16">
        <v>80</v>
      </c>
      <c r="F2521" s="16">
        <v>9</v>
      </c>
      <c r="G2521" s="16">
        <v>2</v>
      </c>
      <c r="H2521" s="16">
        <v>4</v>
      </c>
    </row>
    <row r="2522" spans="1:8" x14ac:dyDescent="0.3">
      <c r="A2522" s="13" t="str">
        <f t="shared" si="39"/>
        <v>bogusbr012011</v>
      </c>
      <c r="B2522" s="16" t="s">
        <v>1230</v>
      </c>
      <c r="C2522" s="16">
        <v>2011</v>
      </c>
      <c r="D2522" s="16" t="s">
        <v>2332</v>
      </c>
    </row>
    <row r="2523" spans="1:8" x14ac:dyDescent="0.3">
      <c r="A2523" s="13" t="str">
        <f t="shared" si="39"/>
        <v>bonifem012011</v>
      </c>
      <c r="B2523" s="16" t="s">
        <v>760</v>
      </c>
      <c r="C2523" s="16">
        <v>2011</v>
      </c>
      <c r="D2523" s="16" t="s">
        <v>39</v>
      </c>
      <c r="E2523" s="16">
        <v>5</v>
      </c>
      <c r="F2523" s="16">
        <v>7</v>
      </c>
      <c r="G2523" s="16">
        <v>0</v>
      </c>
      <c r="H2523" s="16">
        <v>1</v>
      </c>
    </row>
    <row r="2524" spans="1:8" x14ac:dyDescent="0.3">
      <c r="A2524" s="13" t="str">
        <f t="shared" si="39"/>
        <v>bonifem012011</v>
      </c>
      <c r="B2524" s="16" t="s">
        <v>760</v>
      </c>
      <c r="C2524" s="16">
        <v>2011</v>
      </c>
      <c r="D2524" s="16" t="s">
        <v>40</v>
      </c>
      <c r="E2524" s="16">
        <v>17</v>
      </c>
      <c r="F2524" s="16">
        <v>47</v>
      </c>
      <c r="G2524" s="16">
        <v>3</v>
      </c>
      <c r="H2524" s="16">
        <v>8</v>
      </c>
    </row>
    <row r="2525" spans="1:8" x14ac:dyDescent="0.3">
      <c r="A2525" s="13" t="str">
        <f t="shared" si="39"/>
        <v>bonifem012011</v>
      </c>
      <c r="B2525" s="16" t="s">
        <v>760</v>
      </c>
      <c r="C2525" s="16">
        <v>2011</v>
      </c>
      <c r="D2525" s="16" t="s">
        <v>2329</v>
      </c>
    </row>
    <row r="2526" spans="1:8" x14ac:dyDescent="0.3">
      <c r="A2526" s="13" t="str">
        <f t="shared" si="39"/>
        <v>bonifem012011</v>
      </c>
      <c r="B2526" s="16" t="s">
        <v>760</v>
      </c>
      <c r="C2526" s="16">
        <v>2011</v>
      </c>
      <c r="D2526" s="16" t="s">
        <v>2330</v>
      </c>
    </row>
    <row r="2527" spans="1:8" x14ac:dyDescent="0.3">
      <c r="A2527" s="13" t="str">
        <f t="shared" si="39"/>
        <v>bonifem012011</v>
      </c>
      <c r="B2527" s="16" t="s">
        <v>760</v>
      </c>
      <c r="C2527" s="16">
        <v>2011</v>
      </c>
      <c r="D2527" s="16" t="s">
        <v>2331</v>
      </c>
      <c r="E2527" s="16">
        <v>105</v>
      </c>
      <c r="F2527" s="16">
        <v>4</v>
      </c>
      <c r="G2527" s="16">
        <v>1</v>
      </c>
      <c r="H2527" s="16">
        <v>0</v>
      </c>
    </row>
    <row r="2528" spans="1:8" x14ac:dyDescent="0.3">
      <c r="A2528" s="13" t="str">
        <f t="shared" si="39"/>
        <v>bonifem012011</v>
      </c>
      <c r="B2528" s="16" t="s">
        <v>760</v>
      </c>
      <c r="C2528" s="16">
        <v>2011</v>
      </c>
      <c r="D2528" s="16" t="s">
        <v>2332</v>
      </c>
    </row>
    <row r="2529" spans="1:8" x14ac:dyDescent="0.3">
      <c r="A2529" s="13" t="str">
        <f t="shared" si="39"/>
        <v>bonifem012011</v>
      </c>
      <c r="B2529" s="16" t="s">
        <v>760</v>
      </c>
      <c r="C2529" s="16">
        <v>2011</v>
      </c>
      <c r="D2529" s="16" t="s">
        <v>2333</v>
      </c>
      <c r="E2529" s="16">
        <v>98</v>
      </c>
      <c r="F2529" s="16">
        <v>154</v>
      </c>
      <c r="G2529" s="16">
        <v>9</v>
      </c>
      <c r="H2529" s="16">
        <v>34</v>
      </c>
    </row>
    <row r="2530" spans="1:8" x14ac:dyDescent="0.3">
      <c r="A2530" s="13" t="str">
        <f t="shared" si="39"/>
        <v>borboju012011</v>
      </c>
      <c r="B2530" s="16" t="s">
        <v>1055</v>
      </c>
      <c r="C2530" s="16">
        <v>2011</v>
      </c>
      <c r="D2530" s="16" t="s">
        <v>2329</v>
      </c>
    </row>
    <row r="2531" spans="1:8" x14ac:dyDescent="0.3">
      <c r="A2531" s="13" t="str">
        <f t="shared" si="39"/>
        <v>borboju012011</v>
      </c>
      <c r="B2531" s="16" t="s">
        <v>1055</v>
      </c>
      <c r="C2531" s="16">
        <v>2011</v>
      </c>
      <c r="D2531" s="16" t="s">
        <v>2331</v>
      </c>
      <c r="E2531" s="16">
        <v>70</v>
      </c>
      <c r="F2531" s="16">
        <v>1</v>
      </c>
      <c r="G2531" s="16">
        <v>1</v>
      </c>
      <c r="H2531" s="16">
        <v>0</v>
      </c>
    </row>
    <row r="2532" spans="1:8" x14ac:dyDescent="0.3">
      <c r="A2532" s="13" t="str">
        <f t="shared" si="39"/>
        <v>boscajc012011</v>
      </c>
      <c r="B2532" s="16" t="s">
        <v>1231</v>
      </c>
      <c r="C2532" s="16">
        <v>2011</v>
      </c>
      <c r="D2532" s="16" t="s">
        <v>2336</v>
      </c>
      <c r="E2532" s="16">
        <v>18</v>
      </c>
      <c r="F2532" s="16">
        <v>1</v>
      </c>
      <c r="G2532" s="16">
        <v>0</v>
      </c>
      <c r="H2532" s="16">
        <v>0</v>
      </c>
    </row>
    <row r="2533" spans="1:8" x14ac:dyDescent="0.3">
      <c r="A2533" s="13" t="str">
        <f t="shared" si="39"/>
        <v>bourgja012011</v>
      </c>
      <c r="B2533" s="16" t="s">
        <v>887</v>
      </c>
      <c r="C2533" s="16">
        <v>2011</v>
      </c>
      <c r="D2533" s="16" t="s">
        <v>39</v>
      </c>
      <c r="E2533" s="16">
        <v>1</v>
      </c>
      <c r="F2533" s="16">
        <v>2</v>
      </c>
      <c r="G2533" s="16">
        <v>0</v>
      </c>
      <c r="H2533" s="16">
        <v>1</v>
      </c>
    </row>
    <row r="2534" spans="1:8" x14ac:dyDescent="0.3">
      <c r="A2534" s="13" t="str">
        <f t="shared" si="39"/>
        <v>bourgja012011</v>
      </c>
      <c r="B2534" s="16" t="s">
        <v>887</v>
      </c>
      <c r="C2534" s="16">
        <v>2011</v>
      </c>
      <c r="D2534" s="16" t="s">
        <v>2329</v>
      </c>
    </row>
    <row r="2535" spans="1:8" x14ac:dyDescent="0.3">
      <c r="A2535" s="13" t="str">
        <f t="shared" si="39"/>
        <v>bourgja012011</v>
      </c>
      <c r="B2535" s="16" t="s">
        <v>887</v>
      </c>
      <c r="C2535" s="16">
        <v>2011</v>
      </c>
      <c r="D2535" s="16" t="s">
        <v>2330</v>
      </c>
    </row>
    <row r="2536" spans="1:8" x14ac:dyDescent="0.3">
      <c r="A2536" s="13" t="str">
        <f t="shared" si="39"/>
        <v>bourgja012011</v>
      </c>
      <c r="B2536" s="16" t="s">
        <v>887</v>
      </c>
      <c r="C2536" s="16">
        <v>2011</v>
      </c>
      <c r="D2536" s="16" t="s">
        <v>2331</v>
      </c>
      <c r="E2536" s="16">
        <v>116</v>
      </c>
      <c r="F2536" s="16">
        <v>1</v>
      </c>
      <c r="G2536" s="16">
        <v>1</v>
      </c>
      <c r="H2536" s="16">
        <v>0</v>
      </c>
    </row>
    <row r="2537" spans="1:8" x14ac:dyDescent="0.3">
      <c r="A2537" s="13" t="str">
        <f t="shared" si="39"/>
        <v>bourgja012011</v>
      </c>
      <c r="B2537" s="16" t="s">
        <v>887</v>
      </c>
      <c r="C2537" s="16">
        <v>2011</v>
      </c>
      <c r="D2537" s="16" t="s">
        <v>2332</v>
      </c>
    </row>
    <row r="2538" spans="1:8" x14ac:dyDescent="0.3">
      <c r="A2538" s="13" t="str">
        <f t="shared" si="39"/>
        <v>bourjpe012011</v>
      </c>
      <c r="B2538" s="16" t="s">
        <v>1232</v>
      </c>
      <c r="C2538" s="16">
        <v>2011</v>
      </c>
      <c r="D2538" s="16" t="s">
        <v>2329</v>
      </c>
    </row>
    <row r="2539" spans="1:8" x14ac:dyDescent="0.3">
      <c r="A2539" s="13" t="str">
        <f t="shared" si="39"/>
        <v>bourjpe012011</v>
      </c>
      <c r="B2539" s="16" t="s">
        <v>1232</v>
      </c>
      <c r="C2539" s="16">
        <v>2011</v>
      </c>
      <c r="D2539" s="16" t="s">
        <v>2331</v>
      </c>
      <c r="E2539" s="16">
        <v>350</v>
      </c>
      <c r="F2539" s="16">
        <v>7</v>
      </c>
      <c r="G2539" s="16">
        <v>4</v>
      </c>
      <c r="H2539" s="16">
        <v>0</v>
      </c>
    </row>
    <row r="2540" spans="1:8" x14ac:dyDescent="0.3">
      <c r="A2540" s="13" t="str">
        <f t="shared" si="39"/>
        <v>bournmi012011</v>
      </c>
      <c r="B2540" s="16" t="s">
        <v>630</v>
      </c>
      <c r="C2540" s="16">
        <v>2011</v>
      </c>
      <c r="D2540" s="16" t="s">
        <v>2329</v>
      </c>
    </row>
    <row r="2541" spans="1:8" x14ac:dyDescent="0.3">
      <c r="A2541" s="13" t="str">
        <f t="shared" si="39"/>
        <v>bournmi012011</v>
      </c>
      <c r="B2541" s="16" t="s">
        <v>630</v>
      </c>
      <c r="C2541" s="16">
        <v>2011</v>
      </c>
      <c r="D2541" s="16" t="s">
        <v>2329</v>
      </c>
    </row>
    <row r="2542" spans="1:8" x14ac:dyDescent="0.3">
      <c r="A2542" s="13" t="str">
        <f t="shared" si="39"/>
        <v>bournmi012011</v>
      </c>
      <c r="B2542" s="16" t="s">
        <v>630</v>
      </c>
      <c r="C2542" s="16">
        <v>2011</v>
      </c>
      <c r="D2542" s="16" t="s">
        <v>2331</v>
      </c>
      <c r="E2542" s="16">
        <v>256</v>
      </c>
      <c r="F2542" s="16">
        <v>3</v>
      </c>
      <c r="G2542" s="16">
        <v>2</v>
      </c>
      <c r="H2542" s="16">
        <v>0</v>
      </c>
    </row>
    <row r="2543" spans="1:8" x14ac:dyDescent="0.3">
      <c r="A2543" s="13" t="str">
        <f t="shared" si="39"/>
        <v>bournmi012011</v>
      </c>
      <c r="B2543" s="16" t="s">
        <v>630</v>
      </c>
      <c r="C2543" s="16">
        <v>2011</v>
      </c>
      <c r="D2543" s="16" t="s">
        <v>2331</v>
      </c>
      <c r="E2543" s="16">
        <v>111</v>
      </c>
      <c r="F2543" s="16">
        <v>3</v>
      </c>
      <c r="G2543" s="16">
        <v>1</v>
      </c>
      <c r="H2543" s="16">
        <v>2</v>
      </c>
    </row>
    <row r="2544" spans="1:8" x14ac:dyDescent="0.3">
      <c r="A2544" s="13" t="str">
        <f t="shared" si="39"/>
        <v>bowdemi012011</v>
      </c>
      <c r="B2544" s="16" t="s">
        <v>888</v>
      </c>
      <c r="C2544" s="16">
        <v>2011</v>
      </c>
      <c r="D2544" s="16" t="s">
        <v>2334</v>
      </c>
      <c r="E2544" s="16">
        <v>2</v>
      </c>
      <c r="F2544" s="16">
        <v>1</v>
      </c>
      <c r="G2544" s="16">
        <v>0</v>
      </c>
      <c r="H2544" s="16">
        <v>0</v>
      </c>
    </row>
    <row r="2545" spans="1:8" x14ac:dyDescent="0.3">
      <c r="A2545" s="13" t="str">
        <f t="shared" si="39"/>
        <v>bowkejo012011</v>
      </c>
      <c r="B2545" s="16" t="s">
        <v>890</v>
      </c>
      <c r="C2545" s="16">
        <v>2011</v>
      </c>
      <c r="D2545" s="16" t="s">
        <v>2335</v>
      </c>
      <c r="E2545" s="16">
        <v>3</v>
      </c>
      <c r="F2545" s="16">
        <v>0</v>
      </c>
      <c r="G2545" s="16">
        <v>0</v>
      </c>
      <c r="H2545" s="16">
        <v>0</v>
      </c>
    </row>
    <row r="2546" spans="1:8" x14ac:dyDescent="0.3">
      <c r="A2546" s="13" t="str">
        <f t="shared" si="39"/>
        <v>bowkejo012011</v>
      </c>
      <c r="B2546" s="16" t="s">
        <v>890</v>
      </c>
      <c r="C2546" s="16">
        <v>2011</v>
      </c>
      <c r="D2546" s="16" t="s">
        <v>2335</v>
      </c>
      <c r="E2546" s="16">
        <v>1</v>
      </c>
      <c r="F2546" s="16">
        <v>1</v>
      </c>
      <c r="G2546" s="16">
        <v>0</v>
      </c>
      <c r="H2546" s="16">
        <v>0</v>
      </c>
    </row>
    <row r="2547" spans="1:8" x14ac:dyDescent="0.3">
      <c r="A2547" s="13" t="str">
        <f t="shared" si="39"/>
        <v>bowkejo012011</v>
      </c>
      <c r="B2547" s="16" t="s">
        <v>890</v>
      </c>
      <c r="C2547" s="16">
        <v>2011</v>
      </c>
      <c r="D2547" s="16" t="s">
        <v>2331</v>
      </c>
      <c r="E2547" s="16">
        <v>0</v>
      </c>
      <c r="F2547" s="16">
        <v>0</v>
      </c>
      <c r="G2547" s="16">
        <v>0</v>
      </c>
      <c r="H2547" s="16">
        <v>0</v>
      </c>
    </row>
    <row r="2548" spans="1:8" x14ac:dyDescent="0.3">
      <c r="A2548" s="13" t="str">
        <f t="shared" si="39"/>
        <v>bowkejo012011</v>
      </c>
      <c r="B2548" s="16" t="s">
        <v>890</v>
      </c>
      <c r="C2548" s="16">
        <v>2011</v>
      </c>
      <c r="D2548" s="16" t="s">
        <v>2331</v>
      </c>
      <c r="E2548" s="16">
        <v>4</v>
      </c>
      <c r="F2548" s="16">
        <v>0</v>
      </c>
      <c r="G2548" s="16">
        <v>0</v>
      </c>
      <c r="H2548" s="16">
        <v>0</v>
      </c>
    </row>
    <row r="2549" spans="1:8" x14ac:dyDescent="0.3">
      <c r="A2549" s="13" t="str">
        <f t="shared" si="39"/>
        <v>bowkejo012011</v>
      </c>
      <c r="B2549" s="16" t="s">
        <v>890</v>
      </c>
      <c r="C2549" s="16">
        <v>2011</v>
      </c>
      <c r="D2549" s="16" t="s">
        <v>2332</v>
      </c>
    </row>
    <row r="2550" spans="1:8" x14ac:dyDescent="0.3">
      <c r="A2550" s="13" t="str">
        <f t="shared" si="39"/>
        <v>bowkejo012011</v>
      </c>
      <c r="B2550" s="16" t="s">
        <v>890</v>
      </c>
      <c r="C2550" s="16">
        <v>2011</v>
      </c>
      <c r="D2550" s="16" t="s">
        <v>2332</v>
      </c>
    </row>
    <row r="2551" spans="1:8" x14ac:dyDescent="0.3">
      <c r="A2551" s="13" t="str">
        <f t="shared" si="39"/>
        <v>boyerbl012011</v>
      </c>
      <c r="B2551" s="16" t="s">
        <v>518</v>
      </c>
      <c r="C2551" s="16">
        <v>2011</v>
      </c>
      <c r="D2551" s="16" t="s">
        <v>2334</v>
      </c>
      <c r="E2551" s="16">
        <v>0</v>
      </c>
      <c r="F2551" s="16">
        <v>1</v>
      </c>
      <c r="G2551" s="16">
        <v>0</v>
      </c>
      <c r="H2551" s="16">
        <v>0</v>
      </c>
    </row>
    <row r="2552" spans="1:8" x14ac:dyDescent="0.3">
      <c r="A2552" s="13" t="str">
        <f t="shared" si="39"/>
        <v>brachbr012011</v>
      </c>
      <c r="B2552" s="16" t="s">
        <v>1438</v>
      </c>
      <c r="C2552" s="16">
        <v>2011</v>
      </c>
      <c r="D2552" s="16" t="s">
        <v>2334</v>
      </c>
      <c r="E2552" s="16">
        <v>0</v>
      </c>
      <c r="F2552" s="16">
        <v>0</v>
      </c>
      <c r="G2552" s="16">
        <v>0</v>
      </c>
      <c r="H2552" s="16">
        <v>0</v>
      </c>
    </row>
    <row r="2553" spans="1:8" x14ac:dyDescent="0.3">
      <c r="A2553" s="13" t="str">
        <f t="shared" si="39"/>
        <v>brackan012011</v>
      </c>
      <c r="B2553" s="16" t="s">
        <v>1439</v>
      </c>
      <c r="C2553" s="16">
        <v>2011</v>
      </c>
      <c r="D2553" s="16" t="s">
        <v>2334</v>
      </c>
      <c r="E2553" s="16">
        <v>0</v>
      </c>
      <c r="F2553" s="16">
        <v>0</v>
      </c>
      <c r="G2553" s="16">
        <v>0</v>
      </c>
      <c r="H2553" s="16">
        <v>0</v>
      </c>
    </row>
    <row r="2554" spans="1:8" x14ac:dyDescent="0.3">
      <c r="A2554" s="13" t="str">
        <f t="shared" si="39"/>
        <v>braddza012011</v>
      </c>
      <c r="B2554" s="16" t="s">
        <v>1233</v>
      </c>
      <c r="C2554" s="16">
        <v>2011</v>
      </c>
      <c r="D2554" s="16" t="s">
        <v>2334</v>
      </c>
      <c r="E2554" s="16">
        <v>0</v>
      </c>
      <c r="F2554" s="16">
        <v>0</v>
      </c>
      <c r="G2554" s="16">
        <v>0</v>
      </c>
      <c r="H2554" s="16">
        <v>0</v>
      </c>
    </row>
    <row r="2555" spans="1:8" x14ac:dyDescent="0.3">
      <c r="A2555" s="13" t="str">
        <f t="shared" si="39"/>
        <v>bradeda012011</v>
      </c>
      <c r="B2555" s="16" t="s">
        <v>761</v>
      </c>
      <c r="C2555" s="16">
        <v>2011</v>
      </c>
      <c r="D2555" s="16" t="s">
        <v>2334</v>
      </c>
      <c r="E2555" s="16">
        <v>0</v>
      </c>
      <c r="F2555" s="16">
        <v>1</v>
      </c>
      <c r="G2555" s="16">
        <v>0</v>
      </c>
      <c r="H2555" s="16">
        <v>0</v>
      </c>
    </row>
    <row r="2556" spans="1:8" x14ac:dyDescent="0.3">
      <c r="A2556" s="13" t="str">
        <f t="shared" si="39"/>
        <v>bradlmi012011</v>
      </c>
      <c r="B2556" s="16" t="s">
        <v>62</v>
      </c>
      <c r="C2556" s="16">
        <v>2011</v>
      </c>
      <c r="D2556" s="16" t="s">
        <v>2330</v>
      </c>
    </row>
    <row r="2557" spans="1:8" x14ac:dyDescent="0.3">
      <c r="A2557" s="13" t="str">
        <f t="shared" si="39"/>
        <v>bradlmi012011</v>
      </c>
      <c r="B2557" s="16" t="s">
        <v>62</v>
      </c>
      <c r="C2557" s="16">
        <v>2011</v>
      </c>
      <c r="D2557" s="16" t="s">
        <v>2331</v>
      </c>
      <c r="E2557" s="16">
        <v>53</v>
      </c>
      <c r="F2557" s="16">
        <v>0</v>
      </c>
      <c r="G2557" s="16">
        <v>2</v>
      </c>
      <c r="H2557" s="16">
        <v>0</v>
      </c>
    </row>
    <row r="2558" spans="1:8" x14ac:dyDescent="0.3">
      <c r="A2558" s="13" t="str">
        <f t="shared" si="39"/>
        <v>brantmi022011</v>
      </c>
      <c r="B2558" s="16" t="s">
        <v>1056</v>
      </c>
      <c r="C2558" s="16">
        <v>2011</v>
      </c>
      <c r="D2558" s="16" t="s">
        <v>2329</v>
      </c>
    </row>
    <row r="2559" spans="1:8" x14ac:dyDescent="0.3">
      <c r="A2559" s="13" t="str">
        <f t="shared" si="39"/>
        <v>brantmi022011</v>
      </c>
      <c r="B2559" s="16" t="s">
        <v>1056</v>
      </c>
      <c r="C2559" s="16">
        <v>2011</v>
      </c>
      <c r="D2559" s="16" t="s">
        <v>2330</v>
      </c>
    </row>
    <row r="2560" spans="1:8" x14ac:dyDescent="0.3">
      <c r="A2560" s="13" t="str">
        <f t="shared" si="39"/>
        <v>brantmi022011</v>
      </c>
      <c r="B2560" s="16" t="s">
        <v>1056</v>
      </c>
      <c r="C2560" s="16">
        <v>2011</v>
      </c>
      <c r="D2560" s="16" t="s">
        <v>2331</v>
      </c>
      <c r="E2560" s="16">
        <v>236</v>
      </c>
      <c r="F2560" s="16">
        <v>5</v>
      </c>
      <c r="G2560" s="16">
        <v>3</v>
      </c>
      <c r="H2560" s="16">
        <v>2</v>
      </c>
    </row>
    <row r="2561" spans="1:8" x14ac:dyDescent="0.3">
      <c r="A2561" s="13" t="str">
        <f t="shared" si="39"/>
        <v>branyru012011</v>
      </c>
      <c r="B2561" s="16" t="s">
        <v>63</v>
      </c>
      <c r="C2561" s="16">
        <v>2011</v>
      </c>
      <c r="D2561" s="16" t="s">
        <v>2335</v>
      </c>
      <c r="E2561" s="16">
        <v>103</v>
      </c>
      <c r="F2561" s="16">
        <v>6</v>
      </c>
      <c r="G2561" s="16">
        <v>0</v>
      </c>
      <c r="H2561" s="16">
        <v>6</v>
      </c>
    </row>
    <row r="2562" spans="1:8" x14ac:dyDescent="0.3">
      <c r="A2562" s="13" t="str">
        <f t="shared" si="39"/>
        <v>branyru012011</v>
      </c>
      <c r="B2562" s="16" t="s">
        <v>63</v>
      </c>
      <c r="C2562" s="16">
        <v>2011</v>
      </c>
      <c r="D2562" s="16" t="s">
        <v>2335</v>
      </c>
      <c r="E2562" s="16">
        <v>47</v>
      </c>
      <c r="F2562" s="16">
        <v>4</v>
      </c>
      <c r="G2562" s="16">
        <v>1</v>
      </c>
      <c r="H2562" s="16">
        <v>11</v>
      </c>
    </row>
    <row r="2563" spans="1:8" x14ac:dyDescent="0.3">
      <c r="A2563" s="13" t="str">
        <f t="shared" ref="A2563:A2626" si="40">(B2563&amp;C2563)</f>
        <v>branyru012011</v>
      </c>
      <c r="B2563" s="16" t="s">
        <v>63</v>
      </c>
      <c r="C2563" s="16">
        <v>2011</v>
      </c>
      <c r="D2563" s="16" t="s">
        <v>40</v>
      </c>
      <c r="E2563" s="16">
        <v>0</v>
      </c>
      <c r="F2563" s="16">
        <v>1</v>
      </c>
      <c r="G2563" s="16">
        <v>0</v>
      </c>
      <c r="H2563" s="16">
        <v>0</v>
      </c>
    </row>
    <row r="2564" spans="1:8" x14ac:dyDescent="0.3">
      <c r="A2564" s="13" t="str">
        <f t="shared" si="40"/>
        <v>braunry022011</v>
      </c>
      <c r="B2564" s="16" t="s">
        <v>762</v>
      </c>
      <c r="C2564" s="16">
        <v>2011</v>
      </c>
      <c r="D2564" s="16" t="s">
        <v>2330</v>
      </c>
    </row>
    <row r="2565" spans="1:8" x14ac:dyDescent="0.3">
      <c r="A2565" s="13" t="str">
        <f t="shared" si="40"/>
        <v>braunry022011</v>
      </c>
      <c r="B2565" s="16" t="s">
        <v>762</v>
      </c>
      <c r="C2565" s="16">
        <v>2011</v>
      </c>
      <c r="D2565" s="16" t="s">
        <v>2331</v>
      </c>
      <c r="E2565" s="16">
        <v>259</v>
      </c>
      <c r="F2565" s="16">
        <v>8</v>
      </c>
      <c r="G2565" s="16">
        <v>1</v>
      </c>
      <c r="H2565" s="16">
        <v>2</v>
      </c>
    </row>
    <row r="2566" spans="1:8" x14ac:dyDescent="0.3">
      <c r="A2566" s="13" t="str">
        <f t="shared" si="40"/>
        <v>braybi012011</v>
      </c>
      <c r="B2566" s="16" t="s">
        <v>631</v>
      </c>
      <c r="C2566" s="16">
        <v>2011</v>
      </c>
      <c r="D2566" s="16" t="s">
        <v>2334</v>
      </c>
      <c r="E2566" s="16">
        <v>2</v>
      </c>
      <c r="F2566" s="16">
        <v>2</v>
      </c>
      <c r="G2566" s="16">
        <v>1</v>
      </c>
      <c r="H2566" s="16">
        <v>0</v>
      </c>
    </row>
    <row r="2567" spans="1:8" x14ac:dyDescent="0.3">
      <c r="A2567" s="13" t="str">
        <f t="shared" si="40"/>
        <v>brazoyh012011</v>
      </c>
      <c r="B2567" s="16" t="s">
        <v>424</v>
      </c>
      <c r="C2567" s="16">
        <v>2011</v>
      </c>
      <c r="D2567" s="16" t="s">
        <v>2334</v>
      </c>
      <c r="E2567" s="16">
        <v>0</v>
      </c>
      <c r="F2567" s="16">
        <v>0</v>
      </c>
      <c r="G2567" s="16">
        <v>0</v>
      </c>
      <c r="H2567" s="16">
        <v>0</v>
      </c>
    </row>
    <row r="2568" spans="1:8" x14ac:dyDescent="0.3">
      <c r="A2568" s="13" t="str">
        <f t="shared" si="40"/>
        <v>breslcr012011</v>
      </c>
      <c r="B2568" s="16" t="s">
        <v>519</v>
      </c>
      <c r="C2568" s="16">
        <v>2011</v>
      </c>
      <c r="D2568" s="16" t="s">
        <v>2334</v>
      </c>
      <c r="E2568" s="16">
        <v>0</v>
      </c>
      <c r="F2568" s="16">
        <v>9</v>
      </c>
      <c r="G2568" s="16">
        <v>1</v>
      </c>
      <c r="H2568" s="16">
        <v>0</v>
      </c>
    </row>
    <row r="2569" spans="1:8" x14ac:dyDescent="0.3">
      <c r="A2569" s="13" t="str">
        <f t="shared" si="40"/>
        <v>brignre012011</v>
      </c>
      <c r="B2569" s="16" t="s">
        <v>891</v>
      </c>
      <c r="C2569" s="16">
        <v>2011</v>
      </c>
      <c r="D2569" s="16" t="s">
        <v>2333</v>
      </c>
      <c r="E2569" s="16">
        <v>104</v>
      </c>
      <c r="F2569" s="16">
        <v>217</v>
      </c>
      <c r="G2569" s="16">
        <v>7</v>
      </c>
      <c r="H2569" s="16">
        <v>44</v>
      </c>
    </row>
    <row r="2570" spans="1:8" x14ac:dyDescent="0.3">
      <c r="A2570" s="13" t="str">
        <f t="shared" si="40"/>
        <v>brittza012011</v>
      </c>
      <c r="B2570" s="16" t="s">
        <v>1440</v>
      </c>
      <c r="C2570" s="16">
        <v>2011</v>
      </c>
      <c r="D2570" s="16" t="s">
        <v>2334</v>
      </c>
      <c r="E2570" s="16">
        <v>9</v>
      </c>
      <c r="F2570" s="16">
        <v>21</v>
      </c>
      <c r="G2570" s="16">
        <v>2</v>
      </c>
      <c r="H2570" s="16">
        <v>4</v>
      </c>
    </row>
    <row r="2571" spans="1:8" x14ac:dyDescent="0.3">
      <c r="A2571" s="13" t="str">
        <f t="shared" si="40"/>
        <v>brodebr012011</v>
      </c>
      <c r="B2571" s="16" t="s">
        <v>1441</v>
      </c>
      <c r="C2571" s="16">
        <v>2011</v>
      </c>
      <c r="D2571" s="16" t="s">
        <v>2334</v>
      </c>
      <c r="E2571" s="16">
        <v>2</v>
      </c>
      <c r="F2571" s="16">
        <v>2</v>
      </c>
      <c r="G2571" s="16">
        <v>0</v>
      </c>
      <c r="H2571" s="16">
        <v>0</v>
      </c>
    </row>
    <row r="2572" spans="1:8" x14ac:dyDescent="0.3">
      <c r="A2572" s="13" t="str">
        <f t="shared" si="40"/>
        <v>brothre012011</v>
      </c>
      <c r="B2572" s="16" t="s">
        <v>1442</v>
      </c>
      <c r="C2572" s="16">
        <v>2011</v>
      </c>
      <c r="D2572" s="16" t="s">
        <v>2334</v>
      </c>
      <c r="E2572" s="16">
        <v>1</v>
      </c>
      <c r="F2572" s="16">
        <v>0</v>
      </c>
      <c r="G2572" s="16">
        <v>2</v>
      </c>
      <c r="H2572" s="16">
        <v>0</v>
      </c>
    </row>
    <row r="2573" spans="1:8" x14ac:dyDescent="0.3">
      <c r="A2573" s="13" t="str">
        <f t="shared" si="40"/>
        <v>brownan022011</v>
      </c>
      <c r="B2573" s="16" t="s">
        <v>1443</v>
      </c>
      <c r="C2573" s="16">
        <v>2011</v>
      </c>
      <c r="D2573" s="16" t="s">
        <v>2331</v>
      </c>
      <c r="E2573" s="16">
        <v>10</v>
      </c>
      <c r="F2573" s="16">
        <v>0</v>
      </c>
      <c r="G2573" s="16">
        <v>0</v>
      </c>
      <c r="H2573" s="16">
        <v>0</v>
      </c>
    </row>
    <row r="2574" spans="1:8" x14ac:dyDescent="0.3">
      <c r="A2574" s="13" t="str">
        <f t="shared" si="40"/>
        <v>brownan022011</v>
      </c>
      <c r="B2574" s="16" t="s">
        <v>1443</v>
      </c>
      <c r="C2574" s="16">
        <v>2011</v>
      </c>
      <c r="D2574" s="16" t="s">
        <v>2332</v>
      </c>
    </row>
    <row r="2575" spans="1:8" x14ac:dyDescent="0.3">
      <c r="A2575" s="13" t="str">
        <f t="shared" si="40"/>
        <v>browndo012011</v>
      </c>
      <c r="B2575" s="16" t="s">
        <v>1234</v>
      </c>
      <c r="C2575" s="16">
        <v>2011</v>
      </c>
      <c r="D2575" s="16" t="s">
        <v>2331</v>
      </c>
      <c r="E2575" s="16">
        <v>78</v>
      </c>
      <c r="F2575" s="16">
        <v>0</v>
      </c>
      <c r="G2575" s="16">
        <v>4</v>
      </c>
      <c r="H2575" s="16">
        <v>0</v>
      </c>
    </row>
    <row r="2576" spans="1:8" x14ac:dyDescent="0.3">
      <c r="A2576" s="13" t="str">
        <f t="shared" si="40"/>
        <v>browndo012011</v>
      </c>
      <c r="B2576" s="16" t="s">
        <v>1234</v>
      </c>
      <c r="C2576" s="16">
        <v>2011</v>
      </c>
      <c r="D2576" s="16" t="s">
        <v>2332</v>
      </c>
    </row>
    <row r="2577" spans="1:8" x14ac:dyDescent="0.3">
      <c r="A2577" s="13" t="str">
        <f t="shared" si="40"/>
        <v>browndu012011</v>
      </c>
      <c r="B2577" s="16" t="s">
        <v>1057</v>
      </c>
      <c r="C2577" s="16">
        <v>2011</v>
      </c>
      <c r="D2577" s="16" t="s">
        <v>2336</v>
      </c>
      <c r="E2577" s="16">
        <v>49</v>
      </c>
      <c r="F2577" s="16">
        <v>3</v>
      </c>
      <c r="G2577" s="16">
        <v>0</v>
      </c>
      <c r="H2577" s="16">
        <v>1</v>
      </c>
    </row>
    <row r="2578" spans="1:8" x14ac:dyDescent="0.3">
      <c r="A2578" s="13" t="str">
        <f t="shared" si="40"/>
        <v>broxtjo012011</v>
      </c>
      <c r="B2578" s="16" t="s">
        <v>520</v>
      </c>
      <c r="C2578" s="16">
        <v>2011</v>
      </c>
      <c r="D2578" s="16" t="s">
        <v>2334</v>
      </c>
      <c r="E2578" s="16">
        <v>2</v>
      </c>
      <c r="F2578" s="16">
        <v>2</v>
      </c>
      <c r="G2578" s="16">
        <v>0</v>
      </c>
      <c r="H2578" s="16">
        <v>0</v>
      </c>
    </row>
    <row r="2579" spans="1:8" x14ac:dyDescent="0.3">
      <c r="A2579" s="13" t="str">
        <f t="shared" si="40"/>
        <v>bruceja012011</v>
      </c>
      <c r="B2579" s="16" t="s">
        <v>892</v>
      </c>
      <c r="C2579" s="16">
        <v>2011</v>
      </c>
      <c r="D2579" s="16" t="s">
        <v>2331</v>
      </c>
      <c r="E2579" s="16">
        <v>306</v>
      </c>
      <c r="F2579" s="16">
        <v>10</v>
      </c>
      <c r="G2579" s="16">
        <v>4</v>
      </c>
      <c r="H2579" s="16">
        <v>1</v>
      </c>
    </row>
    <row r="2580" spans="1:8" x14ac:dyDescent="0.3">
      <c r="A2580" s="13" t="str">
        <f t="shared" si="40"/>
        <v>bruceja012011</v>
      </c>
      <c r="B2580" s="16" t="s">
        <v>892</v>
      </c>
      <c r="C2580" s="16">
        <v>2011</v>
      </c>
      <c r="D2580" s="16" t="s">
        <v>2332</v>
      </c>
    </row>
    <row r="2581" spans="1:8" x14ac:dyDescent="0.3">
      <c r="A2581" s="13" t="str">
        <f t="shared" si="40"/>
        <v>brunebr012011</v>
      </c>
      <c r="B2581" s="16" t="s">
        <v>425</v>
      </c>
      <c r="C2581" s="16">
        <v>2011</v>
      </c>
      <c r="D2581" s="16" t="s">
        <v>2334</v>
      </c>
      <c r="E2581" s="16">
        <v>1</v>
      </c>
      <c r="F2581" s="16">
        <v>3</v>
      </c>
      <c r="G2581" s="16">
        <v>0</v>
      </c>
      <c r="H2581" s="16">
        <v>0</v>
      </c>
    </row>
    <row r="2582" spans="1:8" x14ac:dyDescent="0.3">
      <c r="A2582" s="13" t="str">
        <f t="shared" si="40"/>
        <v>buchhcl012011</v>
      </c>
      <c r="B2582" s="16" t="s">
        <v>763</v>
      </c>
      <c r="C2582" s="16">
        <v>2011</v>
      </c>
      <c r="D2582" s="16" t="s">
        <v>2334</v>
      </c>
      <c r="E2582" s="16">
        <v>15</v>
      </c>
      <c r="F2582" s="16">
        <v>14</v>
      </c>
      <c r="G2582" s="16">
        <v>1</v>
      </c>
      <c r="H2582" s="16">
        <v>0</v>
      </c>
    </row>
    <row r="2583" spans="1:8" x14ac:dyDescent="0.3">
      <c r="A2583" s="13" t="str">
        <f t="shared" si="40"/>
        <v>buchhta012011</v>
      </c>
      <c r="B2583" s="16" t="s">
        <v>632</v>
      </c>
      <c r="C2583" s="16">
        <v>2011</v>
      </c>
      <c r="D2583" s="16" t="s">
        <v>2334</v>
      </c>
      <c r="E2583" s="16">
        <v>2</v>
      </c>
      <c r="F2583" s="16">
        <v>2</v>
      </c>
      <c r="G2583" s="16">
        <v>0</v>
      </c>
      <c r="H2583" s="16">
        <v>0</v>
      </c>
    </row>
    <row r="2584" spans="1:8" x14ac:dyDescent="0.3">
      <c r="A2584" s="13" t="str">
        <f t="shared" si="40"/>
        <v>buckjo012011</v>
      </c>
      <c r="B2584" s="16" t="s">
        <v>426</v>
      </c>
      <c r="C2584" s="16">
        <v>2011</v>
      </c>
      <c r="D2584" s="16" t="s">
        <v>2336</v>
      </c>
      <c r="E2584" s="16">
        <v>1008</v>
      </c>
      <c r="F2584" s="16">
        <v>42</v>
      </c>
      <c r="G2584" s="16">
        <v>5</v>
      </c>
      <c r="H2584" s="16">
        <v>5</v>
      </c>
    </row>
    <row r="2585" spans="1:8" x14ac:dyDescent="0.3">
      <c r="A2585" s="13" t="str">
        <f t="shared" si="40"/>
        <v>bucktr012011</v>
      </c>
      <c r="B2585" s="16" t="s">
        <v>765</v>
      </c>
      <c r="C2585" s="16">
        <v>2011</v>
      </c>
      <c r="D2585" s="16" t="s">
        <v>2329</v>
      </c>
    </row>
    <row r="2586" spans="1:8" x14ac:dyDescent="0.3">
      <c r="A2586" s="13" t="str">
        <f t="shared" si="40"/>
        <v>bucktr012011</v>
      </c>
      <c r="B2586" s="16" t="s">
        <v>765</v>
      </c>
      <c r="C2586" s="16">
        <v>2011</v>
      </c>
      <c r="D2586" s="16" t="s">
        <v>2330</v>
      </c>
    </row>
    <row r="2587" spans="1:8" x14ac:dyDescent="0.3">
      <c r="A2587" s="13" t="str">
        <f t="shared" si="40"/>
        <v>bucktr012011</v>
      </c>
      <c r="B2587" s="16" t="s">
        <v>765</v>
      </c>
      <c r="C2587" s="16">
        <v>2011</v>
      </c>
      <c r="D2587" s="16" t="s">
        <v>2331</v>
      </c>
      <c r="E2587" s="16">
        <v>80</v>
      </c>
      <c r="F2587" s="16">
        <v>0</v>
      </c>
      <c r="G2587" s="16">
        <v>1</v>
      </c>
      <c r="H2587" s="16">
        <v>0</v>
      </c>
    </row>
    <row r="2588" spans="1:8" x14ac:dyDescent="0.3">
      <c r="A2588" s="13" t="str">
        <f t="shared" si="40"/>
        <v>bucktr012011</v>
      </c>
      <c r="B2588" s="16" t="s">
        <v>765</v>
      </c>
      <c r="C2588" s="16">
        <v>2011</v>
      </c>
      <c r="D2588" s="16" t="s">
        <v>2332</v>
      </c>
    </row>
    <row r="2589" spans="1:8" x14ac:dyDescent="0.3">
      <c r="A2589" s="13" t="str">
        <f t="shared" si="40"/>
        <v>buehrma012011</v>
      </c>
      <c r="B2589" s="16" t="s">
        <v>64</v>
      </c>
      <c r="C2589" s="16">
        <v>2011</v>
      </c>
      <c r="D2589" s="16" t="s">
        <v>2334</v>
      </c>
      <c r="E2589" s="16">
        <v>15</v>
      </c>
      <c r="F2589" s="16">
        <v>40</v>
      </c>
      <c r="G2589" s="16">
        <v>1</v>
      </c>
      <c r="H2589" s="16">
        <v>4</v>
      </c>
    </row>
    <row r="2590" spans="1:8" x14ac:dyDescent="0.3">
      <c r="A2590" s="13" t="str">
        <f t="shared" si="40"/>
        <v>buentja012011</v>
      </c>
      <c r="B2590" s="16" t="s">
        <v>1236</v>
      </c>
      <c r="C2590" s="16">
        <v>2011</v>
      </c>
      <c r="D2590" s="16" t="s">
        <v>2334</v>
      </c>
      <c r="E2590" s="16">
        <v>0</v>
      </c>
      <c r="F2590" s="16">
        <v>0</v>
      </c>
      <c r="G2590" s="16">
        <v>0</v>
      </c>
      <c r="H2590" s="16">
        <v>0</v>
      </c>
    </row>
    <row r="2591" spans="1:8" x14ac:dyDescent="0.3">
      <c r="A2591" s="13" t="str">
        <f t="shared" si="40"/>
        <v>buentja012011</v>
      </c>
      <c r="B2591" s="16" t="s">
        <v>1236</v>
      </c>
      <c r="C2591" s="16">
        <v>2011</v>
      </c>
      <c r="D2591" s="16" t="s">
        <v>2334</v>
      </c>
      <c r="E2591" s="16">
        <v>1</v>
      </c>
      <c r="F2591" s="16">
        <v>1</v>
      </c>
      <c r="G2591" s="16">
        <v>0</v>
      </c>
      <c r="H2591" s="16">
        <v>0</v>
      </c>
    </row>
    <row r="2592" spans="1:8" x14ac:dyDescent="0.3">
      <c r="A2592" s="13" t="str">
        <f t="shared" si="40"/>
        <v>bulgeja012011</v>
      </c>
      <c r="B2592" s="16" t="s">
        <v>521</v>
      </c>
      <c r="C2592" s="16">
        <v>2011</v>
      </c>
      <c r="D2592" s="16" t="s">
        <v>2334</v>
      </c>
      <c r="E2592" s="16">
        <v>2</v>
      </c>
      <c r="F2592" s="16">
        <v>1</v>
      </c>
      <c r="G2592" s="16">
        <v>1</v>
      </c>
      <c r="H2592" s="16">
        <v>0</v>
      </c>
    </row>
    <row r="2593" spans="1:8" x14ac:dyDescent="0.3">
      <c r="A2593" s="13" t="str">
        <f t="shared" si="40"/>
        <v>bumgama012011</v>
      </c>
      <c r="B2593" s="16" t="s">
        <v>1058</v>
      </c>
      <c r="C2593" s="16">
        <v>2011</v>
      </c>
      <c r="D2593" s="16" t="s">
        <v>2334</v>
      </c>
      <c r="E2593" s="16">
        <v>7</v>
      </c>
      <c r="F2593" s="16">
        <v>22</v>
      </c>
      <c r="G2593" s="16">
        <v>3</v>
      </c>
      <c r="H2593" s="16">
        <v>0</v>
      </c>
    </row>
    <row r="2594" spans="1:8" x14ac:dyDescent="0.3">
      <c r="A2594" s="13" t="str">
        <f t="shared" si="40"/>
        <v>burneaj012011</v>
      </c>
      <c r="B2594" s="16" t="s">
        <v>65</v>
      </c>
      <c r="C2594" s="16">
        <v>2011</v>
      </c>
      <c r="D2594" s="16" t="s">
        <v>2334</v>
      </c>
      <c r="E2594" s="16">
        <v>10</v>
      </c>
      <c r="F2594" s="16">
        <v>23</v>
      </c>
      <c r="G2594" s="16">
        <v>5</v>
      </c>
      <c r="H2594" s="16">
        <v>2</v>
      </c>
    </row>
    <row r="2595" spans="1:8" x14ac:dyDescent="0.3">
      <c r="A2595" s="13" t="str">
        <f t="shared" si="40"/>
        <v>burneal012011</v>
      </c>
      <c r="B2595" s="16" t="s">
        <v>1237</v>
      </c>
      <c r="C2595" s="16">
        <v>2011</v>
      </c>
      <c r="D2595" s="16" t="s">
        <v>2334</v>
      </c>
      <c r="E2595" s="16">
        <v>3</v>
      </c>
      <c r="F2595" s="16">
        <v>6</v>
      </c>
      <c r="G2595" s="16">
        <v>1</v>
      </c>
      <c r="H2595" s="16">
        <v>0</v>
      </c>
    </row>
    <row r="2596" spans="1:8" x14ac:dyDescent="0.3">
      <c r="A2596" s="13" t="str">
        <f t="shared" si="40"/>
        <v>burnese012011</v>
      </c>
      <c r="B2596" s="16" t="s">
        <v>427</v>
      </c>
      <c r="C2596" s="16">
        <v>2011</v>
      </c>
      <c r="D2596" s="16" t="s">
        <v>2334</v>
      </c>
      <c r="E2596" s="16">
        <v>7</v>
      </c>
      <c r="F2596" s="16">
        <v>16</v>
      </c>
      <c r="G2596" s="16">
        <v>0</v>
      </c>
      <c r="H2596" s="16">
        <v>1</v>
      </c>
    </row>
    <row r="2597" spans="1:8" x14ac:dyDescent="0.3">
      <c r="A2597" s="13" t="str">
        <f t="shared" si="40"/>
        <v>burrebr012011</v>
      </c>
      <c r="B2597" s="16" t="s">
        <v>633</v>
      </c>
      <c r="C2597" s="16">
        <v>2011</v>
      </c>
      <c r="D2597" s="16" t="s">
        <v>2334</v>
      </c>
      <c r="E2597" s="16">
        <v>1</v>
      </c>
      <c r="F2597" s="16">
        <v>1</v>
      </c>
      <c r="G2597" s="16">
        <v>0</v>
      </c>
      <c r="H2597" s="16">
        <v>0</v>
      </c>
    </row>
    <row r="2598" spans="1:8" x14ac:dyDescent="0.3">
      <c r="A2598" s="13" t="str">
        <f t="shared" si="40"/>
        <v>burrepa012011</v>
      </c>
      <c r="B2598" s="16" t="s">
        <v>66</v>
      </c>
      <c r="C2598" s="16">
        <v>2011</v>
      </c>
      <c r="D2598" s="16" t="s">
        <v>2330</v>
      </c>
    </row>
    <row r="2599" spans="1:8" x14ac:dyDescent="0.3">
      <c r="A2599" s="13" t="str">
        <f t="shared" si="40"/>
        <v>burrepa012011</v>
      </c>
      <c r="B2599" s="16" t="s">
        <v>66</v>
      </c>
      <c r="C2599" s="16">
        <v>2011</v>
      </c>
      <c r="D2599" s="16" t="s">
        <v>2331</v>
      </c>
      <c r="E2599" s="16">
        <v>53</v>
      </c>
      <c r="F2599" s="16">
        <v>2</v>
      </c>
      <c r="G2599" s="16">
        <v>4</v>
      </c>
      <c r="H2599" s="16">
        <v>1</v>
      </c>
    </row>
    <row r="2600" spans="1:8" x14ac:dyDescent="0.3">
      <c r="A2600" s="13" t="str">
        <f t="shared" si="40"/>
        <v>burriem012011</v>
      </c>
      <c r="B2600" s="16" t="s">
        <v>894</v>
      </c>
      <c r="C2600" s="16">
        <v>2011</v>
      </c>
      <c r="D2600" s="16" t="s">
        <v>2335</v>
      </c>
      <c r="E2600" s="16">
        <v>10</v>
      </c>
      <c r="F2600" s="16">
        <v>0</v>
      </c>
      <c r="G2600" s="16">
        <v>0</v>
      </c>
      <c r="H2600" s="16">
        <v>1</v>
      </c>
    </row>
    <row r="2601" spans="1:8" x14ac:dyDescent="0.3">
      <c r="A2601" s="13" t="str">
        <f t="shared" si="40"/>
        <v>burriem012011</v>
      </c>
      <c r="B2601" s="16" t="s">
        <v>894</v>
      </c>
      <c r="C2601" s="16">
        <v>2011</v>
      </c>
      <c r="D2601" s="16" t="s">
        <v>39</v>
      </c>
      <c r="E2601" s="16">
        <v>62</v>
      </c>
      <c r="F2601" s="16">
        <v>77</v>
      </c>
      <c r="G2601" s="16">
        <v>3</v>
      </c>
      <c r="H2601" s="16">
        <v>24</v>
      </c>
    </row>
    <row r="2602" spans="1:8" x14ac:dyDescent="0.3">
      <c r="A2602" s="13" t="str">
        <f t="shared" si="40"/>
        <v>burriem012011</v>
      </c>
      <c r="B2602" s="16" t="s">
        <v>894</v>
      </c>
      <c r="C2602" s="16">
        <v>2011</v>
      </c>
      <c r="D2602" s="16" t="s">
        <v>40</v>
      </c>
      <c r="E2602" s="16">
        <v>3</v>
      </c>
      <c r="F2602" s="16">
        <v>3</v>
      </c>
      <c r="G2602" s="16">
        <v>1</v>
      </c>
      <c r="H2602" s="16">
        <v>0</v>
      </c>
    </row>
    <row r="2603" spans="1:8" x14ac:dyDescent="0.3">
      <c r="A2603" s="13" t="str">
        <f t="shared" si="40"/>
        <v>burriem012011</v>
      </c>
      <c r="B2603" s="16" t="s">
        <v>894</v>
      </c>
      <c r="C2603" s="16">
        <v>2011</v>
      </c>
      <c r="D2603" s="16" t="s">
        <v>2330</v>
      </c>
    </row>
    <row r="2604" spans="1:8" x14ac:dyDescent="0.3">
      <c r="A2604" s="13" t="str">
        <f t="shared" si="40"/>
        <v>burriem012011</v>
      </c>
      <c r="B2604" s="16" t="s">
        <v>894</v>
      </c>
      <c r="C2604" s="16">
        <v>2011</v>
      </c>
      <c r="D2604" s="16" t="s">
        <v>2331</v>
      </c>
      <c r="E2604" s="16">
        <v>2</v>
      </c>
      <c r="F2604" s="16">
        <v>0</v>
      </c>
      <c r="G2604" s="16">
        <v>0</v>
      </c>
      <c r="H2604" s="16">
        <v>0</v>
      </c>
    </row>
    <row r="2605" spans="1:8" x14ac:dyDescent="0.3">
      <c r="A2605" s="13" t="str">
        <f t="shared" si="40"/>
        <v>burriem012011</v>
      </c>
      <c r="B2605" s="16" t="s">
        <v>894</v>
      </c>
      <c r="C2605" s="16">
        <v>2011</v>
      </c>
      <c r="D2605" s="16" t="s">
        <v>2333</v>
      </c>
      <c r="E2605" s="16">
        <v>5</v>
      </c>
      <c r="F2605" s="16">
        <v>12</v>
      </c>
      <c r="G2605" s="16">
        <v>1</v>
      </c>
      <c r="H2605" s="16">
        <v>3</v>
      </c>
    </row>
    <row r="2606" spans="1:8" x14ac:dyDescent="0.3">
      <c r="A2606" s="13" t="str">
        <f t="shared" si="40"/>
        <v>burrose012011</v>
      </c>
      <c r="B2606" s="16" t="s">
        <v>290</v>
      </c>
      <c r="C2606" s="16">
        <v>2011</v>
      </c>
      <c r="D2606" s="16" t="s">
        <v>40</v>
      </c>
      <c r="E2606" s="16">
        <v>9</v>
      </c>
      <c r="F2606" s="16">
        <v>28</v>
      </c>
      <c r="G2606" s="16">
        <v>1</v>
      </c>
      <c r="H2606" s="16">
        <v>5</v>
      </c>
    </row>
    <row r="2607" spans="1:8" x14ac:dyDescent="0.3">
      <c r="A2607" s="13" t="str">
        <f t="shared" si="40"/>
        <v>burtoja012011</v>
      </c>
      <c r="B2607" s="16" t="s">
        <v>767</v>
      </c>
      <c r="C2607" s="16">
        <v>2011</v>
      </c>
      <c r="D2607" s="16" t="s">
        <v>2334</v>
      </c>
      <c r="E2607" s="16">
        <v>0</v>
      </c>
      <c r="F2607" s="16">
        <v>0</v>
      </c>
      <c r="G2607" s="16">
        <v>0</v>
      </c>
      <c r="H2607" s="16">
        <v>0</v>
      </c>
    </row>
    <row r="2608" spans="1:8" x14ac:dyDescent="0.3">
      <c r="A2608" s="13" t="str">
        <f t="shared" si="40"/>
        <v>bushda012011</v>
      </c>
      <c r="B2608" s="16" t="s">
        <v>428</v>
      </c>
      <c r="C2608" s="16">
        <v>2011</v>
      </c>
      <c r="D2608" s="16" t="s">
        <v>2334</v>
      </c>
      <c r="E2608" s="16">
        <v>4</v>
      </c>
      <c r="F2608" s="16">
        <v>6</v>
      </c>
      <c r="G2608" s="16">
        <v>0</v>
      </c>
      <c r="H2608" s="16">
        <v>0</v>
      </c>
    </row>
    <row r="2609" spans="1:8" x14ac:dyDescent="0.3">
      <c r="A2609" s="13" t="str">
        <f t="shared" si="40"/>
        <v>buterdr012011</v>
      </c>
      <c r="B2609" s="16" t="s">
        <v>1238</v>
      </c>
      <c r="C2609" s="16">
        <v>2011</v>
      </c>
      <c r="D2609" s="16" t="s">
        <v>2336</v>
      </c>
      <c r="E2609" s="16">
        <v>418</v>
      </c>
      <c r="F2609" s="16">
        <v>38</v>
      </c>
      <c r="G2609" s="16">
        <v>5</v>
      </c>
      <c r="H2609" s="16">
        <v>3</v>
      </c>
    </row>
    <row r="2610" spans="1:8" x14ac:dyDescent="0.3">
      <c r="A2610" s="13" t="str">
        <f t="shared" si="40"/>
        <v>butlebi032011</v>
      </c>
      <c r="B2610" s="16" t="s">
        <v>768</v>
      </c>
      <c r="C2610" s="16">
        <v>2011</v>
      </c>
      <c r="D2610" s="16" t="s">
        <v>2335</v>
      </c>
      <c r="E2610" s="16">
        <v>86</v>
      </c>
      <c r="F2610" s="16">
        <v>8</v>
      </c>
      <c r="G2610" s="16">
        <v>0</v>
      </c>
      <c r="H2610" s="16">
        <v>10</v>
      </c>
    </row>
    <row r="2611" spans="1:8" x14ac:dyDescent="0.3">
      <c r="A2611" s="13" t="str">
        <f t="shared" si="40"/>
        <v>byrdati012011</v>
      </c>
      <c r="B2611" s="16" t="s">
        <v>67</v>
      </c>
      <c r="C2611" s="16">
        <v>2011</v>
      </c>
      <c r="D2611" s="16" t="s">
        <v>2334</v>
      </c>
      <c r="E2611" s="16">
        <v>1</v>
      </c>
      <c r="F2611" s="16">
        <v>4</v>
      </c>
      <c r="G2611" s="16">
        <v>0</v>
      </c>
      <c r="H2611" s="16">
        <v>0</v>
      </c>
    </row>
    <row r="2612" spans="1:8" x14ac:dyDescent="0.3">
      <c r="A2612" s="13" t="str">
        <f t="shared" si="40"/>
        <v>byrdma012011</v>
      </c>
      <c r="B2612" s="16" t="s">
        <v>291</v>
      </c>
      <c r="C2612" s="16">
        <v>2011</v>
      </c>
      <c r="D2612" s="16" t="s">
        <v>2329</v>
      </c>
    </row>
    <row r="2613" spans="1:8" x14ac:dyDescent="0.3">
      <c r="A2613" s="13" t="str">
        <f t="shared" si="40"/>
        <v>byrdma012011</v>
      </c>
      <c r="B2613" s="16" t="s">
        <v>291</v>
      </c>
      <c r="C2613" s="16">
        <v>2011</v>
      </c>
      <c r="D2613" s="16" t="s">
        <v>2331</v>
      </c>
      <c r="E2613" s="16">
        <v>273</v>
      </c>
      <c r="F2613" s="16">
        <v>8</v>
      </c>
      <c r="G2613" s="16">
        <v>3</v>
      </c>
      <c r="H2613" s="16">
        <v>3</v>
      </c>
    </row>
    <row r="2614" spans="1:8" x14ac:dyDescent="0.3">
      <c r="A2614" s="13" t="str">
        <f t="shared" si="40"/>
        <v>cabreas012011</v>
      </c>
      <c r="B2614" s="16" t="s">
        <v>769</v>
      </c>
      <c r="C2614" s="16">
        <v>2011</v>
      </c>
      <c r="D2614" s="16" t="s">
        <v>2333</v>
      </c>
      <c r="E2614" s="16">
        <v>216</v>
      </c>
      <c r="F2614" s="16">
        <v>386</v>
      </c>
      <c r="G2614" s="16">
        <v>15</v>
      </c>
      <c r="H2614" s="16">
        <v>78</v>
      </c>
    </row>
    <row r="2615" spans="1:8" x14ac:dyDescent="0.3">
      <c r="A2615" s="13" t="str">
        <f t="shared" si="40"/>
        <v>cabreev012011</v>
      </c>
      <c r="B2615" s="16" t="s">
        <v>1060</v>
      </c>
      <c r="C2615" s="16">
        <v>2011</v>
      </c>
      <c r="D2615" s="16" t="s">
        <v>2333</v>
      </c>
      <c r="E2615" s="16">
        <v>4</v>
      </c>
      <c r="F2615" s="16">
        <v>5</v>
      </c>
      <c r="G2615" s="16">
        <v>0</v>
      </c>
      <c r="H2615" s="16">
        <v>0</v>
      </c>
    </row>
    <row r="2616" spans="1:8" x14ac:dyDescent="0.3">
      <c r="A2616" s="13" t="str">
        <f t="shared" si="40"/>
        <v>cabreme012011</v>
      </c>
      <c r="B2616" s="16" t="s">
        <v>523</v>
      </c>
      <c r="C2616" s="16">
        <v>2011</v>
      </c>
      <c r="D2616" s="16" t="s">
        <v>2329</v>
      </c>
    </row>
    <row r="2617" spans="1:8" x14ac:dyDescent="0.3">
      <c r="A2617" s="13" t="str">
        <f t="shared" si="40"/>
        <v>cabreme012011</v>
      </c>
      <c r="B2617" s="16" t="s">
        <v>523</v>
      </c>
      <c r="C2617" s="16">
        <v>2011</v>
      </c>
      <c r="D2617" s="16" t="s">
        <v>2330</v>
      </c>
    </row>
    <row r="2618" spans="1:8" x14ac:dyDescent="0.3">
      <c r="A2618" s="13" t="str">
        <f t="shared" si="40"/>
        <v>cabreme012011</v>
      </c>
      <c r="B2618" s="16" t="s">
        <v>523</v>
      </c>
      <c r="C2618" s="16">
        <v>2011</v>
      </c>
      <c r="D2618" s="16" t="s">
        <v>2331</v>
      </c>
      <c r="E2618" s="16">
        <v>331</v>
      </c>
      <c r="F2618" s="16">
        <v>13</v>
      </c>
      <c r="G2618" s="16">
        <v>3</v>
      </c>
      <c r="H2618" s="16">
        <v>7</v>
      </c>
    </row>
    <row r="2619" spans="1:8" x14ac:dyDescent="0.3">
      <c r="A2619" s="13" t="str">
        <f t="shared" si="40"/>
        <v>cabreme012011</v>
      </c>
      <c r="B2619" s="16" t="s">
        <v>523</v>
      </c>
      <c r="C2619" s="16">
        <v>2011</v>
      </c>
      <c r="D2619" s="16" t="s">
        <v>2332</v>
      </c>
    </row>
    <row r="2620" spans="1:8" x14ac:dyDescent="0.3">
      <c r="A2620" s="13" t="str">
        <f t="shared" si="40"/>
        <v>cabremi012011</v>
      </c>
      <c r="B2620" s="16" t="s">
        <v>358</v>
      </c>
      <c r="C2620" s="16">
        <v>2011</v>
      </c>
      <c r="D2620" s="16" t="s">
        <v>2335</v>
      </c>
      <c r="E2620" s="16">
        <v>1263</v>
      </c>
      <c r="F2620" s="16">
        <v>103</v>
      </c>
      <c r="G2620" s="16">
        <v>13</v>
      </c>
      <c r="H2620" s="16">
        <v>117</v>
      </c>
    </row>
    <row r="2621" spans="1:8" x14ac:dyDescent="0.3">
      <c r="A2621" s="13" t="str">
        <f t="shared" si="40"/>
        <v>cabreor012011</v>
      </c>
      <c r="B2621" s="16" t="s">
        <v>69</v>
      </c>
      <c r="C2621" s="16">
        <v>2011</v>
      </c>
      <c r="D2621" s="16" t="s">
        <v>39</v>
      </c>
      <c r="E2621" s="16">
        <v>128</v>
      </c>
      <c r="F2621" s="16">
        <v>262</v>
      </c>
      <c r="G2621" s="16">
        <v>6</v>
      </c>
      <c r="H2621" s="16">
        <v>44</v>
      </c>
    </row>
    <row r="2622" spans="1:8" x14ac:dyDescent="0.3">
      <c r="A2622" s="13" t="str">
        <f t="shared" si="40"/>
        <v>cabreor012011</v>
      </c>
      <c r="B2622" s="16" t="s">
        <v>69</v>
      </c>
      <c r="C2622" s="16">
        <v>2011</v>
      </c>
      <c r="D2622" s="16" t="s">
        <v>39</v>
      </c>
      <c r="E2622" s="16">
        <v>1</v>
      </c>
      <c r="F2622" s="16">
        <v>3</v>
      </c>
      <c r="G2622" s="16">
        <v>0</v>
      </c>
      <c r="H2622" s="16">
        <v>1</v>
      </c>
    </row>
    <row r="2623" spans="1:8" x14ac:dyDescent="0.3">
      <c r="A2623" s="13" t="str">
        <f t="shared" si="40"/>
        <v>cabreor012011</v>
      </c>
      <c r="B2623" s="16" t="s">
        <v>69</v>
      </c>
      <c r="C2623" s="16">
        <v>2011</v>
      </c>
      <c r="D2623" s="16" t="s">
        <v>40</v>
      </c>
      <c r="E2623" s="16">
        <v>2</v>
      </c>
      <c r="F2623" s="16">
        <v>2</v>
      </c>
      <c r="G2623" s="16">
        <v>0</v>
      </c>
      <c r="H2623" s="16">
        <v>0</v>
      </c>
    </row>
    <row r="2624" spans="1:8" x14ac:dyDescent="0.3">
      <c r="A2624" s="13" t="str">
        <f t="shared" si="40"/>
        <v>cabreor012011</v>
      </c>
      <c r="B2624" s="16" t="s">
        <v>69</v>
      </c>
      <c r="C2624" s="16">
        <v>2011</v>
      </c>
      <c r="D2624" s="16" t="s">
        <v>40</v>
      </c>
      <c r="E2624" s="16">
        <v>0</v>
      </c>
      <c r="F2624" s="16">
        <v>0</v>
      </c>
      <c r="G2624" s="16">
        <v>0</v>
      </c>
      <c r="H2624" s="16">
        <v>0</v>
      </c>
    </row>
    <row r="2625" spans="1:8" x14ac:dyDescent="0.3">
      <c r="A2625" s="13" t="str">
        <f t="shared" si="40"/>
        <v>cabreor012011</v>
      </c>
      <c r="B2625" s="16" t="s">
        <v>69</v>
      </c>
      <c r="C2625" s="16">
        <v>2011</v>
      </c>
      <c r="D2625" s="16" t="s">
        <v>2333</v>
      </c>
      <c r="E2625" s="16">
        <v>3</v>
      </c>
      <c r="F2625" s="16">
        <v>4</v>
      </c>
      <c r="G2625" s="16">
        <v>0</v>
      </c>
      <c r="H2625" s="16">
        <v>0</v>
      </c>
    </row>
    <row r="2626" spans="1:8" x14ac:dyDescent="0.3">
      <c r="A2626" s="13" t="str">
        <f t="shared" si="40"/>
        <v>cabreor012011</v>
      </c>
      <c r="B2626" s="16" t="s">
        <v>69</v>
      </c>
      <c r="C2626" s="16">
        <v>2011</v>
      </c>
      <c r="D2626" s="16" t="s">
        <v>2333</v>
      </c>
      <c r="E2626" s="16">
        <v>52</v>
      </c>
      <c r="F2626" s="16">
        <v>91</v>
      </c>
      <c r="G2626" s="16">
        <v>5</v>
      </c>
      <c r="H2626" s="16">
        <v>19</v>
      </c>
    </row>
    <row r="2627" spans="1:8" x14ac:dyDescent="0.3">
      <c r="A2627" s="13" t="str">
        <f t="shared" ref="A2627:A2690" si="41">(B2627&amp;C2627)</f>
        <v>cahiltr012011</v>
      </c>
      <c r="B2627" s="16" t="s">
        <v>1061</v>
      </c>
      <c r="C2627" s="16">
        <v>2011</v>
      </c>
      <c r="D2627" s="16" t="s">
        <v>2334</v>
      </c>
      <c r="E2627" s="16">
        <v>12</v>
      </c>
      <c r="F2627" s="16">
        <v>32</v>
      </c>
      <c r="G2627" s="16">
        <v>1</v>
      </c>
      <c r="H2627" s="16">
        <v>1</v>
      </c>
    </row>
    <row r="2628" spans="1:8" x14ac:dyDescent="0.3">
      <c r="A2628" s="13" t="str">
        <f t="shared" si="41"/>
        <v>cainlo012011</v>
      </c>
      <c r="B2628" s="16" t="s">
        <v>1239</v>
      </c>
      <c r="C2628" s="16">
        <v>2011</v>
      </c>
      <c r="D2628" s="16" t="s">
        <v>2329</v>
      </c>
    </row>
    <row r="2629" spans="1:8" x14ac:dyDescent="0.3">
      <c r="A2629" s="13" t="str">
        <f t="shared" si="41"/>
        <v>cainlo012011</v>
      </c>
      <c r="B2629" s="16" t="s">
        <v>1239</v>
      </c>
      <c r="C2629" s="16">
        <v>2011</v>
      </c>
      <c r="D2629" s="16" t="s">
        <v>2331</v>
      </c>
      <c r="E2629" s="16">
        <v>7</v>
      </c>
      <c r="F2629" s="16">
        <v>0</v>
      </c>
      <c r="G2629" s="16">
        <v>0</v>
      </c>
      <c r="H2629" s="16">
        <v>0</v>
      </c>
    </row>
    <row r="2630" spans="1:8" x14ac:dyDescent="0.3">
      <c r="A2630" s="13" t="str">
        <f t="shared" si="41"/>
        <v>cainlo012011</v>
      </c>
      <c r="B2630" s="16" t="s">
        <v>1239</v>
      </c>
      <c r="C2630" s="16">
        <v>2011</v>
      </c>
      <c r="D2630" s="16" t="s">
        <v>2332</v>
      </c>
    </row>
    <row r="2631" spans="1:8" x14ac:dyDescent="0.3">
      <c r="A2631" s="13" t="str">
        <f t="shared" si="41"/>
        <v>cainma012011</v>
      </c>
      <c r="B2631" s="16" t="s">
        <v>524</v>
      </c>
      <c r="C2631" s="16">
        <v>2011</v>
      </c>
      <c r="D2631" s="16" t="s">
        <v>2334</v>
      </c>
      <c r="E2631" s="16">
        <v>14</v>
      </c>
      <c r="F2631" s="16">
        <v>23</v>
      </c>
      <c r="G2631" s="16">
        <v>3</v>
      </c>
      <c r="H2631" s="16">
        <v>0</v>
      </c>
    </row>
    <row r="2632" spans="1:8" x14ac:dyDescent="0.3">
      <c r="A2632" s="13" t="str">
        <f t="shared" si="41"/>
        <v>cairomi012011</v>
      </c>
      <c r="B2632" s="16" t="s">
        <v>70</v>
      </c>
      <c r="C2632" s="16">
        <v>2011</v>
      </c>
      <c r="D2632" s="16" t="s">
        <v>2335</v>
      </c>
      <c r="E2632" s="16">
        <v>11</v>
      </c>
      <c r="F2632" s="16">
        <v>0</v>
      </c>
      <c r="G2632" s="16">
        <v>0</v>
      </c>
      <c r="H2632" s="16">
        <v>0</v>
      </c>
    </row>
    <row r="2633" spans="1:8" x14ac:dyDescent="0.3">
      <c r="A2633" s="13" t="str">
        <f t="shared" si="41"/>
        <v>cairomi012011</v>
      </c>
      <c r="B2633" s="16" t="s">
        <v>70</v>
      </c>
      <c r="C2633" s="16">
        <v>2011</v>
      </c>
      <c r="D2633" s="16" t="s">
        <v>39</v>
      </c>
      <c r="E2633" s="16">
        <v>10</v>
      </c>
      <c r="F2633" s="16">
        <v>30</v>
      </c>
      <c r="G2633" s="16">
        <v>0</v>
      </c>
      <c r="H2633" s="16">
        <v>6</v>
      </c>
    </row>
    <row r="2634" spans="1:8" x14ac:dyDescent="0.3">
      <c r="A2634" s="13" t="str">
        <f t="shared" si="41"/>
        <v>cairomi012011</v>
      </c>
      <c r="B2634" s="16" t="s">
        <v>70</v>
      </c>
      <c r="C2634" s="16">
        <v>2011</v>
      </c>
      <c r="D2634" s="16" t="s">
        <v>40</v>
      </c>
      <c r="E2634" s="16">
        <v>31</v>
      </c>
      <c r="F2634" s="16">
        <v>108</v>
      </c>
      <c r="G2634" s="16">
        <v>4</v>
      </c>
      <c r="H2634" s="16">
        <v>13</v>
      </c>
    </row>
    <row r="2635" spans="1:8" x14ac:dyDescent="0.3">
      <c r="A2635" s="13" t="str">
        <f t="shared" si="41"/>
        <v>callaal012011</v>
      </c>
      <c r="B2635" s="16" t="s">
        <v>634</v>
      </c>
      <c r="C2635" s="16">
        <v>2011</v>
      </c>
      <c r="D2635" s="16" t="s">
        <v>40</v>
      </c>
      <c r="E2635" s="16">
        <v>95</v>
      </c>
      <c r="F2635" s="16">
        <v>255</v>
      </c>
      <c r="G2635" s="16">
        <v>15</v>
      </c>
      <c r="H2635" s="16">
        <v>27</v>
      </c>
    </row>
    <row r="2636" spans="1:8" x14ac:dyDescent="0.3">
      <c r="A2636" s="13" t="str">
        <f t="shared" si="41"/>
        <v>camermi012011</v>
      </c>
      <c r="B2636" s="16" t="s">
        <v>71</v>
      </c>
      <c r="C2636" s="16">
        <v>2011</v>
      </c>
      <c r="D2636" s="16" t="s">
        <v>2329</v>
      </c>
    </row>
    <row r="2637" spans="1:8" x14ac:dyDescent="0.3">
      <c r="A2637" s="13" t="str">
        <f t="shared" si="41"/>
        <v>camermi012011</v>
      </c>
      <c r="B2637" s="16" t="s">
        <v>71</v>
      </c>
      <c r="C2637" s="16">
        <v>2011</v>
      </c>
      <c r="D2637" s="16" t="s">
        <v>2329</v>
      </c>
    </row>
    <row r="2638" spans="1:8" x14ac:dyDescent="0.3">
      <c r="A2638" s="13" t="str">
        <f t="shared" si="41"/>
        <v>camermi012011</v>
      </c>
      <c r="B2638" s="16" t="s">
        <v>71</v>
      </c>
      <c r="C2638" s="16">
        <v>2011</v>
      </c>
      <c r="D2638" s="16" t="s">
        <v>2330</v>
      </c>
    </row>
    <row r="2639" spans="1:8" x14ac:dyDescent="0.3">
      <c r="A2639" s="13" t="str">
        <f t="shared" si="41"/>
        <v>camermi012011</v>
      </c>
      <c r="B2639" s="16" t="s">
        <v>71</v>
      </c>
      <c r="C2639" s="16">
        <v>2011</v>
      </c>
      <c r="D2639" s="16" t="s">
        <v>2331</v>
      </c>
      <c r="E2639" s="16">
        <v>48</v>
      </c>
      <c r="F2639" s="16">
        <v>0</v>
      </c>
      <c r="G2639" s="16">
        <v>1</v>
      </c>
      <c r="H2639" s="16">
        <v>0</v>
      </c>
    </row>
    <row r="2640" spans="1:8" x14ac:dyDescent="0.3">
      <c r="A2640" s="13" t="str">
        <f t="shared" si="41"/>
        <v>camermi012011</v>
      </c>
      <c r="B2640" s="16" t="s">
        <v>71</v>
      </c>
      <c r="C2640" s="16">
        <v>2011</v>
      </c>
      <c r="D2640" s="16" t="s">
        <v>2331</v>
      </c>
      <c r="E2640" s="16">
        <v>93</v>
      </c>
      <c r="F2640" s="16">
        <v>3</v>
      </c>
      <c r="G2640" s="16">
        <v>0</v>
      </c>
      <c r="H2640" s="16">
        <v>0</v>
      </c>
    </row>
    <row r="2641" spans="1:8" x14ac:dyDescent="0.3">
      <c r="A2641" s="13" t="str">
        <f t="shared" si="41"/>
        <v>camermi012011</v>
      </c>
      <c r="B2641" s="16" t="s">
        <v>71</v>
      </c>
      <c r="C2641" s="16">
        <v>2011</v>
      </c>
      <c r="D2641" s="16" t="s">
        <v>2332</v>
      </c>
    </row>
    <row r="2642" spans="1:8" x14ac:dyDescent="0.3">
      <c r="A2642" s="13" t="str">
        <f t="shared" si="41"/>
        <v>campato012011</v>
      </c>
      <c r="B2642" s="16" t="s">
        <v>1445</v>
      </c>
      <c r="C2642" s="16">
        <v>2011</v>
      </c>
      <c r="D2642" s="16" t="s">
        <v>2329</v>
      </c>
    </row>
    <row r="2643" spans="1:8" x14ac:dyDescent="0.3">
      <c r="A2643" s="13" t="str">
        <f t="shared" si="41"/>
        <v>campato012011</v>
      </c>
      <c r="B2643" s="16" t="s">
        <v>1445</v>
      </c>
      <c r="C2643" s="16">
        <v>2011</v>
      </c>
      <c r="D2643" s="16" t="s">
        <v>2330</v>
      </c>
    </row>
    <row r="2644" spans="1:8" x14ac:dyDescent="0.3">
      <c r="A2644" s="13" t="str">
        <f t="shared" si="41"/>
        <v>campato012011</v>
      </c>
      <c r="B2644" s="16" t="s">
        <v>1445</v>
      </c>
      <c r="C2644" s="16">
        <v>2011</v>
      </c>
      <c r="D2644" s="16" t="s">
        <v>2331</v>
      </c>
      <c r="E2644" s="16">
        <v>85</v>
      </c>
      <c r="F2644" s="16">
        <v>1</v>
      </c>
      <c r="G2644" s="16">
        <v>1</v>
      </c>
      <c r="H2644" s="16">
        <v>0</v>
      </c>
    </row>
    <row r="2645" spans="1:8" x14ac:dyDescent="0.3">
      <c r="A2645" s="13" t="str">
        <f t="shared" si="41"/>
        <v>campato012011</v>
      </c>
      <c r="B2645" s="16" t="s">
        <v>1445</v>
      </c>
      <c r="C2645" s="16">
        <v>2011</v>
      </c>
      <c r="D2645" s="16" t="s">
        <v>2332</v>
      </c>
    </row>
    <row r="2646" spans="1:8" x14ac:dyDescent="0.3">
      <c r="A2646" s="13" t="str">
        <f t="shared" si="41"/>
        <v>campsh012011</v>
      </c>
      <c r="B2646" s="16" t="s">
        <v>430</v>
      </c>
      <c r="C2646" s="16">
        <v>2011</v>
      </c>
      <c r="D2646" s="16" t="s">
        <v>2334</v>
      </c>
      <c r="E2646" s="16">
        <v>6</v>
      </c>
      <c r="F2646" s="16">
        <v>17</v>
      </c>
      <c r="G2646" s="16">
        <v>1</v>
      </c>
      <c r="H2646" s="16">
        <v>2</v>
      </c>
    </row>
    <row r="2647" spans="1:8" x14ac:dyDescent="0.3">
      <c r="A2647" s="13" t="str">
        <f t="shared" si="41"/>
        <v>cancero012011</v>
      </c>
      <c r="B2647" s="16" t="s">
        <v>895</v>
      </c>
      <c r="C2647" s="16">
        <v>2011</v>
      </c>
      <c r="D2647" s="16" t="s">
        <v>2336</v>
      </c>
      <c r="E2647" s="16">
        <v>14</v>
      </c>
      <c r="F2647" s="16">
        <v>0</v>
      </c>
      <c r="G2647" s="16">
        <v>0</v>
      </c>
      <c r="H2647" s="16">
        <v>0</v>
      </c>
    </row>
    <row r="2648" spans="1:8" x14ac:dyDescent="0.3">
      <c r="A2648" s="13" t="str">
        <f t="shared" si="41"/>
        <v>canoro012011</v>
      </c>
      <c r="B2648" s="16" t="s">
        <v>525</v>
      </c>
      <c r="C2648" s="16">
        <v>2011</v>
      </c>
      <c r="D2648" s="16" t="s">
        <v>39</v>
      </c>
      <c r="E2648" s="16">
        <v>323</v>
      </c>
      <c r="F2648" s="16">
        <v>444</v>
      </c>
      <c r="G2648" s="16">
        <v>10</v>
      </c>
      <c r="H2648" s="16">
        <v>97</v>
      </c>
    </row>
    <row r="2649" spans="1:8" x14ac:dyDescent="0.3">
      <c r="A2649" s="13" t="str">
        <f t="shared" si="41"/>
        <v>cantujo012011</v>
      </c>
      <c r="B2649" s="16" t="s">
        <v>431</v>
      </c>
      <c r="C2649" s="16">
        <v>2011</v>
      </c>
      <c r="D2649" s="16" t="s">
        <v>2335</v>
      </c>
      <c r="E2649" s="16">
        <v>198</v>
      </c>
      <c r="F2649" s="16">
        <v>8</v>
      </c>
      <c r="G2649" s="16">
        <v>2</v>
      </c>
      <c r="H2649" s="16">
        <v>10</v>
      </c>
    </row>
    <row r="2650" spans="1:8" x14ac:dyDescent="0.3">
      <c r="A2650" s="13" t="str">
        <f t="shared" si="41"/>
        <v>cantujo012011</v>
      </c>
      <c r="B2650" s="16" t="s">
        <v>431</v>
      </c>
      <c r="C2650" s="16">
        <v>2011</v>
      </c>
      <c r="D2650" s="16" t="s">
        <v>39</v>
      </c>
      <c r="E2650" s="16">
        <v>0</v>
      </c>
      <c r="F2650" s="16">
        <v>0</v>
      </c>
      <c r="G2650" s="16">
        <v>0</v>
      </c>
      <c r="H2650" s="16">
        <v>0</v>
      </c>
    </row>
    <row r="2651" spans="1:8" x14ac:dyDescent="0.3">
      <c r="A2651" s="13" t="str">
        <f t="shared" si="41"/>
        <v>cantujo012011</v>
      </c>
      <c r="B2651" s="16" t="s">
        <v>431</v>
      </c>
      <c r="C2651" s="16">
        <v>2011</v>
      </c>
      <c r="D2651" s="16" t="s">
        <v>40</v>
      </c>
      <c r="E2651" s="16">
        <v>5</v>
      </c>
      <c r="F2651" s="16">
        <v>14</v>
      </c>
      <c r="G2651" s="16">
        <v>1</v>
      </c>
      <c r="H2651" s="16">
        <v>1</v>
      </c>
    </row>
    <row r="2652" spans="1:8" x14ac:dyDescent="0.3">
      <c r="A2652" s="13" t="str">
        <f t="shared" si="41"/>
        <v>cappsma012011</v>
      </c>
      <c r="B2652" s="16" t="s">
        <v>526</v>
      </c>
      <c r="C2652" s="16">
        <v>2011</v>
      </c>
      <c r="D2652" s="16" t="s">
        <v>2334</v>
      </c>
      <c r="E2652" s="16">
        <v>3</v>
      </c>
      <c r="F2652" s="16">
        <v>12</v>
      </c>
      <c r="G2652" s="16">
        <v>0</v>
      </c>
      <c r="H2652" s="16">
        <v>0</v>
      </c>
    </row>
    <row r="2653" spans="1:8" x14ac:dyDescent="0.3">
      <c r="A2653" s="13" t="str">
        <f t="shared" si="41"/>
        <v>capuach012011</v>
      </c>
      <c r="B2653" s="16" t="s">
        <v>359</v>
      </c>
      <c r="C2653" s="16">
        <v>2011</v>
      </c>
      <c r="D2653" s="16" t="s">
        <v>2334</v>
      </c>
      <c r="E2653" s="16">
        <v>7</v>
      </c>
      <c r="F2653" s="16">
        <v>28</v>
      </c>
      <c r="G2653" s="16">
        <v>0</v>
      </c>
      <c r="H2653" s="16">
        <v>2</v>
      </c>
    </row>
    <row r="2654" spans="1:8" x14ac:dyDescent="0.3">
      <c r="A2654" s="13" t="str">
        <f t="shared" si="41"/>
        <v>carigan012011</v>
      </c>
      <c r="B2654" s="16" t="s">
        <v>1447</v>
      </c>
      <c r="C2654" s="16">
        <v>2011</v>
      </c>
      <c r="D2654" s="16" t="s">
        <v>2334</v>
      </c>
      <c r="E2654" s="16">
        <v>0</v>
      </c>
      <c r="F2654" s="16">
        <v>1</v>
      </c>
      <c r="G2654" s="16">
        <v>0</v>
      </c>
      <c r="H2654" s="16">
        <v>0</v>
      </c>
    </row>
    <row r="2655" spans="1:8" x14ac:dyDescent="0.3">
      <c r="A2655" s="13" t="str">
        <f t="shared" si="41"/>
        <v>carlybu012011</v>
      </c>
      <c r="B2655" s="16" t="s">
        <v>72</v>
      </c>
      <c r="C2655" s="16">
        <v>2011</v>
      </c>
      <c r="D2655" s="16" t="s">
        <v>2334</v>
      </c>
      <c r="E2655" s="16">
        <v>1</v>
      </c>
      <c r="F2655" s="16">
        <v>0</v>
      </c>
      <c r="G2655" s="16">
        <v>0</v>
      </c>
      <c r="H2655" s="16">
        <v>0</v>
      </c>
    </row>
    <row r="2656" spans="1:8" x14ac:dyDescent="0.3">
      <c r="A2656" s="13" t="str">
        <f t="shared" si="41"/>
        <v>carmofa012011</v>
      </c>
      <c r="B2656" s="16" t="s">
        <v>635</v>
      </c>
      <c r="C2656" s="16">
        <v>2011</v>
      </c>
      <c r="D2656" s="16" t="s">
        <v>2334</v>
      </c>
      <c r="E2656" s="16">
        <v>9</v>
      </c>
      <c r="F2656" s="16">
        <v>29</v>
      </c>
      <c r="G2656" s="16">
        <v>0</v>
      </c>
      <c r="H2656" s="16">
        <v>2</v>
      </c>
    </row>
    <row r="2657" spans="1:8" x14ac:dyDescent="0.3">
      <c r="A2657" s="13" t="str">
        <f t="shared" si="41"/>
        <v>carpean012011</v>
      </c>
      <c r="B2657" s="16" t="s">
        <v>898</v>
      </c>
      <c r="C2657" s="16">
        <v>2011</v>
      </c>
      <c r="D2657" s="16" t="s">
        <v>2334</v>
      </c>
      <c r="E2657" s="16">
        <v>1</v>
      </c>
      <c r="F2657" s="16">
        <v>0</v>
      </c>
      <c r="G2657" s="16">
        <v>0</v>
      </c>
      <c r="H2657" s="16">
        <v>0</v>
      </c>
    </row>
    <row r="2658" spans="1:8" x14ac:dyDescent="0.3">
      <c r="A2658" s="13" t="str">
        <f t="shared" si="41"/>
        <v>carpean012011</v>
      </c>
      <c r="B2658" s="16" t="s">
        <v>898</v>
      </c>
      <c r="C2658" s="16">
        <v>2011</v>
      </c>
      <c r="D2658" s="16" t="s">
        <v>2334</v>
      </c>
      <c r="E2658" s="16">
        <v>0</v>
      </c>
      <c r="F2658" s="16">
        <v>0</v>
      </c>
      <c r="G2658" s="16">
        <v>0</v>
      </c>
      <c r="H2658" s="16">
        <v>0</v>
      </c>
    </row>
    <row r="2659" spans="1:8" x14ac:dyDescent="0.3">
      <c r="A2659" s="13" t="str">
        <f t="shared" si="41"/>
        <v>carpech012011</v>
      </c>
      <c r="B2659" s="16" t="s">
        <v>73</v>
      </c>
      <c r="C2659" s="16">
        <v>2011</v>
      </c>
      <c r="D2659" s="16" t="s">
        <v>2334</v>
      </c>
      <c r="E2659" s="16">
        <v>28</v>
      </c>
      <c r="F2659" s="16">
        <v>23</v>
      </c>
      <c r="G2659" s="16">
        <v>3</v>
      </c>
      <c r="H2659" s="16">
        <v>3</v>
      </c>
    </row>
    <row r="2660" spans="1:8" x14ac:dyDescent="0.3">
      <c r="A2660" s="13" t="str">
        <f t="shared" si="41"/>
        <v>carpech022011</v>
      </c>
      <c r="B2660" s="16" t="s">
        <v>1448</v>
      </c>
      <c r="C2660" s="16">
        <v>2011</v>
      </c>
      <c r="D2660" s="16" t="s">
        <v>2334</v>
      </c>
      <c r="E2660" s="16">
        <v>1</v>
      </c>
      <c r="F2660" s="16">
        <v>1</v>
      </c>
      <c r="G2660" s="16">
        <v>1</v>
      </c>
      <c r="H2660" s="16">
        <v>0</v>
      </c>
    </row>
    <row r="2661" spans="1:8" x14ac:dyDescent="0.3">
      <c r="A2661" s="13" t="str">
        <f t="shared" si="41"/>
        <v>carpeda012011</v>
      </c>
      <c r="B2661" s="16" t="s">
        <v>1449</v>
      </c>
      <c r="C2661" s="16">
        <v>2011</v>
      </c>
      <c r="D2661" s="16" t="s">
        <v>2334</v>
      </c>
      <c r="E2661" s="16">
        <v>3</v>
      </c>
      <c r="F2661" s="16">
        <v>5</v>
      </c>
      <c r="G2661" s="16">
        <v>0</v>
      </c>
      <c r="H2661" s="16">
        <v>1</v>
      </c>
    </row>
    <row r="2662" spans="1:8" x14ac:dyDescent="0.3">
      <c r="A2662" s="13" t="str">
        <f t="shared" si="41"/>
        <v>carpema012011</v>
      </c>
      <c r="B2662" s="16" t="s">
        <v>1450</v>
      </c>
      <c r="C2662" s="16">
        <v>2011</v>
      </c>
      <c r="D2662" s="16" t="s">
        <v>40</v>
      </c>
      <c r="E2662" s="16">
        <v>1</v>
      </c>
      <c r="F2662" s="16">
        <v>12</v>
      </c>
      <c r="G2662" s="16">
        <v>0</v>
      </c>
      <c r="H2662" s="16">
        <v>0</v>
      </c>
    </row>
    <row r="2663" spans="1:8" x14ac:dyDescent="0.3">
      <c r="A2663" s="13" t="str">
        <f t="shared" si="41"/>
        <v>carpmi012011</v>
      </c>
      <c r="B2663" s="16" t="s">
        <v>1063</v>
      </c>
      <c r="C2663" s="16">
        <v>2011</v>
      </c>
      <c r="D2663" s="16" t="s">
        <v>2335</v>
      </c>
      <c r="E2663" s="16">
        <v>253</v>
      </c>
      <c r="F2663" s="16">
        <v>14</v>
      </c>
      <c r="G2663" s="16">
        <v>2</v>
      </c>
      <c r="H2663" s="16">
        <v>27</v>
      </c>
    </row>
    <row r="2664" spans="1:8" x14ac:dyDescent="0.3">
      <c r="A2664" s="13" t="str">
        <f t="shared" si="41"/>
        <v>carpmi012011</v>
      </c>
      <c r="B2664" s="16" t="s">
        <v>1063</v>
      </c>
      <c r="C2664" s="16">
        <v>2011</v>
      </c>
      <c r="D2664" s="16" t="s">
        <v>2330</v>
      </c>
    </row>
    <row r="2665" spans="1:8" x14ac:dyDescent="0.3">
      <c r="A2665" s="13" t="str">
        <f t="shared" si="41"/>
        <v>carpmi012011</v>
      </c>
      <c r="B2665" s="16" t="s">
        <v>1063</v>
      </c>
      <c r="C2665" s="16">
        <v>2011</v>
      </c>
      <c r="D2665" s="16" t="s">
        <v>2331</v>
      </c>
      <c r="E2665" s="16">
        <v>49</v>
      </c>
      <c r="F2665" s="16">
        <v>2</v>
      </c>
      <c r="G2665" s="16">
        <v>4</v>
      </c>
      <c r="H2665" s="16">
        <v>0</v>
      </c>
    </row>
    <row r="2666" spans="1:8" x14ac:dyDescent="0.3">
      <c r="A2666" s="13" t="str">
        <f t="shared" si="41"/>
        <v>carpmi012011</v>
      </c>
      <c r="B2666" s="16" t="s">
        <v>1063</v>
      </c>
      <c r="C2666" s="16">
        <v>2011</v>
      </c>
      <c r="D2666" s="16" t="s">
        <v>2332</v>
      </c>
    </row>
    <row r="2667" spans="1:8" x14ac:dyDescent="0.3">
      <c r="A2667" s="13" t="str">
        <f t="shared" si="41"/>
        <v>carraca012011</v>
      </c>
      <c r="B2667" s="16" t="s">
        <v>1064</v>
      </c>
      <c r="C2667" s="16">
        <v>2011</v>
      </c>
      <c r="D2667" s="16" t="s">
        <v>2334</v>
      </c>
      <c r="E2667" s="16">
        <v>4</v>
      </c>
      <c r="F2667" s="16">
        <v>15</v>
      </c>
      <c r="G2667" s="16">
        <v>0</v>
      </c>
      <c r="H2667" s="16">
        <v>0</v>
      </c>
    </row>
    <row r="2668" spans="1:8" x14ac:dyDescent="0.3">
      <c r="A2668" s="13" t="str">
        <f t="shared" si="41"/>
        <v>carradj012011</v>
      </c>
      <c r="B2668" s="16" t="s">
        <v>360</v>
      </c>
      <c r="C2668" s="16">
        <v>2011</v>
      </c>
      <c r="D2668" s="16" t="s">
        <v>2334</v>
      </c>
      <c r="E2668" s="16">
        <v>3</v>
      </c>
      <c r="F2668" s="16">
        <v>5</v>
      </c>
      <c r="G2668" s="16">
        <v>1</v>
      </c>
      <c r="H2668" s="16">
        <v>0</v>
      </c>
    </row>
    <row r="2669" spans="1:8" x14ac:dyDescent="0.3">
      <c r="A2669" s="13" t="str">
        <f t="shared" si="41"/>
        <v>carreez012011</v>
      </c>
      <c r="B2669" s="16" t="s">
        <v>1451</v>
      </c>
      <c r="C2669" s="16">
        <v>2011</v>
      </c>
      <c r="D2669" s="16" t="s">
        <v>2329</v>
      </c>
    </row>
    <row r="2670" spans="1:8" x14ac:dyDescent="0.3">
      <c r="A2670" s="13" t="str">
        <f t="shared" si="41"/>
        <v>carreez012011</v>
      </c>
      <c r="B2670" s="16" t="s">
        <v>1451</v>
      </c>
      <c r="C2670" s="16">
        <v>2011</v>
      </c>
      <c r="D2670" s="16" t="s">
        <v>2330</v>
      </c>
    </row>
    <row r="2671" spans="1:8" x14ac:dyDescent="0.3">
      <c r="A2671" s="13" t="str">
        <f t="shared" si="41"/>
        <v>carreez012011</v>
      </c>
      <c r="B2671" s="16" t="s">
        <v>1451</v>
      </c>
      <c r="C2671" s="16">
        <v>2011</v>
      </c>
      <c r="D2671" s="16" t="s">
        <v>2331</v>
      </c>
      <c r="E2671" s="16">
        <v>128</v>
      </c>
      <c r="F2671" s="16">
        <v>2</v>
      </c>
      <c r="G2671" s="16">
        <v>4</v>
      </c>
      <c r="H2671" s="16">
        <v>0</v>
      </c>
    </row>
    <row r="2672" spans="1:8" x14ac:dyDescent="0.3">
      <c r="A2672" s="13" t="str">
        <f t="shared" si="41"/>
        <v>carreez012011</v>
      </c>
      <c r="B2672" s="16" t="s">
        <v>1451</v>
      </c>
      <c r="C2672" s="16">
        <v>2011</v>
      </c>
      <c r="D2672" s="16" t="s">
        <v>2332</v>
      </c>
    </row>
    <row r="2673" spans="1:8" x14ac:dyDescent="0.3">
      <c r="A2673" s="13" t="str">
        <f t="shared" si="41"/>
        <v>carrejo012011</v>
      </c>
      <c r="B2673" s="16" t="s">
        <v>1452</v>
      </c>
      <c r="C2673" s="16">
        <v>2011</v>
      </c>
      <c r="D2673" s="16" t="s">
        <v>2334</v>
      </c>
      <c r="E2673" s="16">
        <v>0</v>
      </c>
      <c r="F2673" s="16">
        <v>2</v>
      </c>
      <c r="G2673" s="16">
        <v>0</v>
      </c>
      <c r="H2673" s="16">
        <v>0</v>
      </c>
    </row>
    <row r="2674" spans="1:8" x14ac:dyDescent="0.3">
      <c r="A2674" s="13" t="str">
        <f t="shared" si="41"/>
        <v>carrobr012011</v>
      </c>
      <c r="B2674" s="16" t="s">
        <v>770</v>
      </c>
      <c r="C2674" s="16">
        <v>2011</v>
      </c>
      <c r="D2674" s="16" t="s">
        <v>2331</v>
      </c>
      <c r="E2674" s="16">
        <v>3</v>
      </c>
      <c r="F2674" s="16">
        <v>0</v>
      </c>
      <c r="G2674" s="16">
        <v>0</v>
      </c>
      <c r="H2674" s="16">
        <v>0</v>
      </c>
    </row>
    <row r="2675" spans="1:8" x14ac:dyDescent="0.3">
      <c r="A2675" s="13" t="str">
        <f t="shared" si="41"/>
        <v>carroja012011</v>
      </c>
      <c r="B2675" s="16" t="s">
        <v>292</v>
      </c>
      <c r="C2675" s="16">
        <v>2011</v>
      </c>
      <c r="D2675" s="16" t="s">
        <v>39</v>
      </c>
      <c r="E2675" s="16">
        <v>91</v>
      </c>
      <c r="F2675" s="16">
        <v>160</v>
      </c>
      <c r="G2675" s="16">
        <v>5</v>
      </c>
      <c r="H2675" s="16">
        <v>35</v>
      </c>
    </row>
    <row r="2676" spans="1:8" x14ac:dyDescent="0.3">
      <c r="A2676" s="13" t="str">
        <f t="shared" si="41"/>
        <v>carroja012011</v>
      </c>
      <c r="B2676" s="16" t="s">
        <v>292</v>
      </c>
      <c r="C2676" s="16">
        <v>2011</v>
      </c>
      <c r="D2676" s="16" t="s">
        <v>2333</v>
      </c>
      <c r="E2676" s="16">
        <v>78</v>
      </c>
      <c r="F2676" s="16">
        <v>132</v>
      </c>
      <c r="G2676" s="16">
        <v>4</v>
      </c>
      <c r="H2676" s="16">
        <v>27</v>
      </c>
    </row>
    <row r="2677" spans="1:8" x14ac:dyDescent="0.3">
      <c r="A2677" s="13" t="str">
        <f t="shared" si="41"/>
        <v>cartech022011</v>
      </c>
      <c r="B2677" s="16" t="s">
        <v>1240</v>
      </c>
      <c r="C2677" s="16">
        <v>2011</v>
      </c>
      <c r="D2677" s="16" t="s">
        <v>2335</v>
      </c>
      <c r="E2677" s="16">
        <v>64</v>
      </c>
      <c r="F2677" s="16">
        <v>4</v>
      </c>
      <c r="G2677" s="16">
        <v>1</v>
      </c>
      <c r="H2677" s="16">
        <v>5</v>
      </c>
    </row>
    <row r="2678" spans="1:8" x14ac:dyDescent="0.3">
      <c r="A2678" s="13" t="str">
        <f t="shared" si="41"/>
        <v>cashnan012011</v>
      </c>
      <c r="B2678" s="16" t="s">
        <v>1241</v>
      </c>
      <c r="C2678" s="16">
        <v>2011</v>
      </c>
      <c r="D2678" s="16" t="s">
        <v>2334</v>
      </c>
      <c r="E2678" s="16">
        <v>0</v>
      </c>
      <c r="F2678" s="16">
        <v>1</v>
      </c>
      <c r="G2678" s="16">
        <v>0</v>
      </c>
      <c r="H2678" s="16">
        <v>0</v>
      </c>
    </row>
    <row r="2679" spans="1:8" x14ac:dyDescent="0.3">
      <c r="A2679" s="13" t="str">
        <f t="shared" si="41"/>
        <v>casilal012011</v>
      </c>
      <c r="B2679" s="16" t="s">
        <v>636</v>
      </c>
      <c r="C2679" s="16">
        <v>2011</v>
      </c>
      <c r="D2679" s="16" t="s">
        <v>39</v>
      </c>
      <c r="E2679" s="16">
        <v>85</v>
      </c>
      <c r="F2679" s="16">
        <v>174</v>
      </c>
      <c r="G2679" s="16">
        <v>6</v>
      </c>
      <c r="H2679" s="16">
        <v>38</v>
      </c>
    </row>
    <row r="2680" spans="1:8" x14ac:dyDescent="0.3">
      <c r="A2680" s="13" t="str">
        <f t="shared" si="41"/>
        <v>casilal012011</v>
      </c>
      <c r="B2680" s="16" t="s">
        <v>636</v>
      </c>
      <c r="C2680" s="16">
        <v>2011</v>
      </c>
      <c r="D2680" s="16" t="s">
        <v>2333</v>
      </c>
      <c r="E2680" s="16">
        <v>56</v>
      </c>
      <c r="F2680" s="16">
        <v>101</v>
      </c>
      <c r="G2680" s="16">
        <v>5</v>
      </c>
      <c r="H2680" s="16">
        <v>23</v>
      </c>
    </row>
    <row r="2681" spans="1:8" x14ac:dyDescent="0.3">
      <c r="A2681" s="13" t="str">
        <f t="shared" si="41"/>
        <v>cassebo012011</v>
      </c>
      <c r="B2681" s="16" t="s">
        <v>1242</v>
      </c>
      <c r="C2681" s="16">
        <v>2011</v>
      </c>
      <c r="D2681" s="16" t="s">
        <v>2334</v>
      </c>
      <c r="E2681" s="16">
        <v>3</v>
      </c>
      <c r="F2681" s="16">
        <v>3</v>
      </c>
      <c r="G2681" s="16">
        <v>0</v>
      </c>
      <c r="H2681" s="16">
        <v>1</v>
      </c>
    </row>
    <row r="2682" spans="1:8" x14ac:dyDescent="0.3">
      <c r="A2682" s="13" t="str">
        <f t="shared" si="41"/>
        <v>castial022011</v>
      </c>
      <c r="B2682" s="16" t="s">
        <v>900</v>
      </c>
      <c r="C2682" s="16">
        <v>2011</v>
      </c>
      <c r="D2682" s="16" t="s">
        <v>2334</v>
      </c>
      <c r="E2682" s="16">
        <v>2</v>
      </c>
      <c r="F2682" s="16">
        <v>2</v>
      </c>
      <c r="G2682" s="16">
        <v>0</v>
      </c>
      <c r="H2682" s="16">
        <v>0</v>
      </c>
    </row>
    <row r="2683" spans="1:8" x14ac:dyDescent="0.3">
      <c r="A2683" s="13" t="str">
        <f t="shared" si="41"/>
        <v>castiwe012011</v>
      </c>
      <c r="B2683" s="16" t="s">
        <v>1243</v>
      </c>
      <c r="C2683" s="16">
        <v>2011</v>
      </c>
      <c r="D2683" s="16" t="s">
        <v>2336</v>
      </c>
      <c r="E2683" s="16">
        <v>16</v>
      </c>
      <c r="F2683" s="16">
        <v>2</v>
      </c>
      <c r="G2683" s="16">
        <v>2</v>
      </c>
      <c r="H2683" s="16">
        <v>0</v>
      </c>
    </row>
    <row r="2684" spans="1:8" x14ac:dyDescent="0.3">
      <c r="A2684" s="13" t="str">
        <f t="shared" si="41"/>
        <v>castrju012011</v>
      </c>
      <c r="B2684" s="16" t="s">
        <v>75</v>
      </c>
      <c r="C2684" s="16">
        <v>2011</v>
      </c>
      <c r="D2684" s="16" t="s">
        <v>39</v>
      </c>
      <c r="E2684" s="16">
        <v>3</v>
      </c>
      <c r="F2684" s="16">
        <v>11</v>
      </c>
      <c r="G2684" s="16">
        <v>0</v>
      </c>
      <c r="H2684" s="16">
        <v>1</v>
      </c>
    </row>
    <row r="2685" spans="1:8" x14ac:dyDescent="0.3">
      <c r="A2685" s="13" t="str">
        <f t="shared" si="41"/>
        <v>castrju012011</v>
      </c>
      <c r="B2685" s="16" t="s">
        <v>75</v>
      </c>
      <c r="C2685" s="16">
        <v>2011</v>
      </c>
      <c r="D2685" s="16" t="s">
        <v>40</v>
      </c>
      <c r="E2685" s="16">
        <v>1</v>
      </c>
      <c r="F2685" s="16">
        <v>2</v>
      </c>
      <c r="G2685" s="16">
        <v>0</v>
      </c>
      <c r="H2685" s="16">
        <v>0</v>
      </c>
    </row>
    <row r="2686" spans="1:8" x14ac:dyDescent="0.3">
      <c r="A2686" s="13" t="str">
        <f t="shared" si="41"/>
        <v>castrra012011</v>
      </c>
      <c r="B2686" s="16" t="s">
        <v>76</v>
      </c>
      <c r="C2686" s="16">
        <v>2011</v>
      </c>
      <c r="D2686" s="16" t="s">
        <v>2336</v>
      </c>
      <c r="E2686" s="16">
        <v>117</v>
      </c>
      <c r="F2686" s="16">
        <v>4</v>
      </c>
      <c r="G2686" s="16">
        <v>1</v>
      </c>
      <c r="H2686" s="16">
        <v>0</v>
      </c>
    </row>
    <row r="2687" spans="1:8" x14ac:dyDescent="0.3">
      <c r="A2687" s="13" t="str">
        <f t="shared" si="41"/>
        <v>castrst012011</v>
      </c>
      <c r="B2687" s="16" t="s">
        <v>1245</v>
      </c>
      <c r="C2687" s="16">
        <v>2011</v>
      </c>
      <c r="D2687" s="16" t="s">
        <v>2333</v>
      </c>
      <c r="E2687" s="16">
        <v>267</v>
      </c>
      <c r="F2687" s="16">
        <v>446</v>
      </c>
      <c r="G2687" s="16">
        <v>29</v>
      </c>
      <c r="H2687" s="16">
        <v>82</v>
      </c>
    </row>
    <row r="2688" spans="1:8" x14ac:dyDescent="0.3">
      <c r="A2688" s="13" t="str">
        <f t="shared" si="41"/>
        <v>cecilbr012011</v>
      </c>
      <c r="B2688" s="16" t="s">
        <v>1066</v>
      </c>
      <c r="C2688" s="16">
        <v>2011</v>
      </c>
      <c r="D2688" s="16" t="s">
        <v>2334</v>
      </c>
      <c r="E2688" s="16">
        <v>2</v>
      </c>
      <c r="F2688" s="16">
        <v>11</v>
      </c>
      <c r="G2688" s="16">
        <v>1</v>
      </c>
      <c r="H2688" s="16">
        <v>0</v>
      </c>
    </row>
    <row r="2689" spans="1:8" x14ac:dyDescent="0.3">
      <c r="A2689" s="13" t="str">
        <f t="shared" si="41"/>
        <v>cedajo012011</v>
      </c>
      <c r="B2689" s="16" t="s">
        <v>1246</v>
      </c>
      <c r="C2689" s="16">
        <v>2011</v>
      </c>
      <c r="D2689" s="16" t="s">
        <v>2334</v>
      </c>
      <c r="E2689" s="16">
        <v>2</v>
      </c>
      <c r="F2689" s="16">
        <v>0</v>
      </c>
      <c r="G2689" s="16">
        <v>0</v>
      </c>
      <c r="H2689" s="16">
        <v>0</v>
      </c>
    </row>
    <row r="2690" spans="1:8" x14ac:dyDescent="0.3">
      <c r="A2690" s="13" t="str">
        <f t="shared" si="41"/>
        <v>cedenro022011</v>
      </c>
      <c r="B2690" s="16" t="s">
        <v>527</v>
      </c>
      <c r="C2690" s="16">
        <v>2011</v>
      </c>
      <c r="D2690" s="16" t="s">
        <v>39</v>
      </c>
      <c r="E2690" s="16">
        <v>0</v>
      </c>
      <c r="F2690" s="16">
        <v>3</v>
      </c>
      <c r="G2690" s="16">
        <v>0</v>
      </c>
      <c r="H2690" s="16">
        <v>0</v>
      </c>
    </row>
    <row r="2691" spans="1:8" x14ac:dyDescent="0.3">
      <c r="A2691" s="13" t="str">
        <f t="shared" ref="A2691:A2754" si="42">(B2691&amp;C2691)</f>
        <v>cedenro022011</v>
      </c>
      <c r="B2691" s="16" t="s">
        <v>527</v>
      </c>
      <c r="C2691" s="16">
        <v>2011</v>
      </c>
      <c r="D2691" s="16" t="s">
        <v>2333</v>
      </c>
      <c r="E2691" s="16">
        <v>191</v>
      </c>
      <c r="F2691" s="16">
        <v>397</v>
      </c>
      <c r="G2691" s="16">
        <v>13</v>
      </c>
      <c r="H2691" s="16">
        <v>72</v>
      </c>
    </row>
    <row r="2692" spans="1:8" x14ac:dyDescent="0.3">
      <c r="A2692" s="13" t="str">
        <f t="shared" si="42"/>
        <v>cedenxa012011</v>
      </c>
      <c r="B2692" s="16" t="s">
        <v>1453</v>
      </c>
      <c r="C2692" s="16">
        <v>2011</v>
      </c>
      <c r="D2692" s="16" t="s">
        <v>2334</v>
      </c>
      <c r="E2692" s="16">
        <v>0</v>
      </c>
      <c r="F2692" s="16">
        <v>0</v>
      </c>
      <c r="G2692" s="16">
        <v>0</v>
      </c>
      <c r="H2692" s="16">
        <v>0</v>
      </c>
    </row>
    <row r="2693" spans="1:8" x14ac:dyDescent="0.3">
      <c r="A2693" s="13" t="str">
        <f t="shared" si="42"/>
        <v>cervefr012011</v>
      </c>
      <c r="B2693" s="16" t="s">
        <v>901</v>
      </c>
      <c r="C2693" s="16">
        <v>2011</v>
      </c>
      <c r="D2693" s="16" t="s">
        <v>39</v>
      </c>
      <c r="E2693" s="16">
        <v>0</v>
      </c>
      <c r="F2693" s="16">
        <v>1</v>
      </c>
      <c r="G2693" s="16">
        <v>0</v>
      </c>
      <c r="H2693" s="16">
        <v>0</v>
      </c>
    </row>
    <row r="2694" spans="1:8" x14ac:dyDescent="0.3">
      <c r="A2694" s="13" t="str">
        <f t="shared" si="42"/>
        <v>cervefr012011</v>
      </c>
      <c r="B2694" s="16" t="s">
        <v>901</v>
      </c>
      <c r="C2694" s="16">
        <v>2011</v>
      </c>
      <c r="D2694" s="16" t="s">
        <v>40</v>
      </c>
      <c r="E2694" s="16">
        <v>0</v>
      </c>
      <c r="F2694" s="16">
        <v>0</v>
      </c>
      <c r="G2694" s="16">
        <v>0</v>
      </c>
      <c r="H2694" s="16">
        <v>0</v>
      </c>
    </row>
    <row r="2695" spans="1:8" x14ac:dyDescent="0.3">
      <c r="A2695" s="13" t="str">
        <f t="shared" si="42"/>
        <v>cervefr012011</v>
      </c>
      <c r="B2695" s="16" t="s">
        <v>901</v>
      </c>
      <c r="C2695" s="16">
        <v>2011</v>
      </c>
      <c r="D2695" s="16" t="s">
        <v>2336</v>
      </c>
      <c r="E2695" s="16">
        <v>278</v>
      </c>
      <c r="F2695" s="16">
        <v>18</v>
      </c>
      <c r="G2695" s="16">
        <v>6</v>
      </c>
      <c r="H2695" s="16">
        <v>1</v>
      </c>
    </row>
    <row r="2696" spans="1:8" x14ac:dyDescent="0.3">
      <c r="A2696" s="13" t="str">
        <f t="shared" si="42"/>
        <v>chacijh012011</v>
      </c>
      <c r="B2696" s="16" t="s">
        <v>1067</v>
      </c>
      <c r="C2696" s="16">
        <v>2011</v>
      </c>
      <c r="D2696" s="16" t="s">
        <v>2334</v>
      </c>
      <c r="E2696" s="16">
        <v>26</v>
      </c>
      <c r="F2696" s="16">
        <v>39</v>
      </c>
      <c r="G2696" s="16">
        <v>4</v>
      </c>
      <c r="H2696" s="16">
        <v>1</v>
      </c>
    </row>
    <row r="2697" spans="1:8" x14ac:dyDescent="0.3">
      <c r="A2697" s="13" t="str">
        <f t="shared" si="42"/>
        <v>chambad012011</v>
      </c>
      <c r="B2697" s="16" t="s">
        <v>1454</v>
      </c>
      <c r="C2697" s="16">
        <v>2011</v>
      </c>
      <c r="D2697" s="16" t="s">
        <v>2329</v>
      </c>
    </row>
    <row r="2698" spans="1:8" x14ac:dyDescent="0.3">
      <c r="A2698" s="13" t="str">
        <f t="shared" si="42"/>
        <v>chambad012011</v>
      </c>
      <c r="B2698" s="16" t="s">
        <v>1454</v>
      </c>
      <c r="C2698" s="16">
        <v>2011</v>
      </c>
      <c r="D2698" s="16" t="s">
        <v>2330</v>
      </c>
    </row>
    <row r="2699" spans="1:8" x14ac:dyDescent="0.3">
      <c r="A2699" s="13" t="str">
        <f t="shared" si="42"/>
        <v>chambad012011</v>
      </c>
      <c r="B2699" s="16" t="s">
        <v>1454</v>
      </c>
      <c r="C2699" s="16">
        <v>2011</v>
      </c>
      <c r="D2699" s="16" t="s">
        <v>2331</v>
      </c>
      <c r="E2699" s="16">
        <v>7</v>
      </c>
      <c r="F2699" s="16">
        <v>0</v>
      </c>
      <c r="G2699" s="16">
        <v>1</v>
      </c>
      <c r="H2699" s="16">
        <v>0</v>
      </c>
    </row>
    <row r="2700" spans="1:8" x14ac:dyDescent="0.3">
      <c r="A2700" s="13" t="str">
        <f t="shared" si="42"/>
        <v>chambad012011</v>
      </c>
      <c r="B2700" s="16" t="s">
        <v>1454</v>
      </c>
      <c r="C2700" s="16">
        <v>2011</v>
      </c>
      <c r="D2700" s="16" t="s">
        <v>2332</v>
      </c>
    </row>
    <row r="2701" spans="1:8" x14ac:dyDescent="0.3">
      <c r="A2701" s="13" t="str">
        <f t="shared" si="42"/>
        <v>chambjo032011</v>
      </c>
      <c r="B2701" s="16" t="s">
        <v>771</v>
      </c>
      <c r="C2701" s="16">
        <v>2011</v>
      </c>
      <c r="D2701" s="16" t="s">
        <v>2334</v>
      </c>
      <c r="E2701" s="16">
        <v>4</v>
      </c>
      <c r="F2701" s="16">
        <v>3</v>
      </c>
      <c r="G2701" s="16">
        <v>0</v>
      </c>
      <c r="H2701" s="16">
        <v>1</v>
      </c>
    </row>
    <row r="2702" spans="1:8" x14ac:dyDescent="0.3">
      <c r="A2702" s="13" t="str">
        <f t="shared" si="42"/>
        <v>chapmar012011</v>
      </c>
      <c r="B2702" s="16" t="s">
        <v>1247</v>
      </c>
      <c r="C2702" s="16">
        <v>2011</v>
      </c>
      <c r="D2702" s="16" t="s">
        <v>2334</v>
      </c>
      <c r="E2702" s="16">
        <v>3</v>
      </c>
      <c r="F2702" s="16">
        <v>8</v>
      </c>
      <c r="G2702" s="16">
        <v>4</v>
      </c>
      <c r="H2702" s="16">
        <v>1</v>
      </c>
    </row>
    <row r="2703" spans="1:8" x14ac:dyDescent="0.3">
      <c r="A2703" s="13" t="str">
        <f t="shared" si="42"/>
        <v>chatwty012011</v>
      </c>
      <c r="B2703" s="16" t="s">
        <v>1455</v>
      </c>
      <c r="C2703" s="16">
        <v>2011</v>
      </c>
      <c r="D2703" s="16" t="s">
        <v>2334</v>
      </c>
      <c r="E2703" s="16">
        <v>11</v>
      </c>
      <c r="F2703" s="16">
        <v>20</v>
      </c>
      <c r="G2703" s="16">
        <v>0</v>
      </c>
      <c r="H2703" s="16">
        <v>2</v>
      </c>
    </row>
    <row r="2704" spans="1:8" x14ac:dyDescent="0.3">
      <c r="A2704" s="13" t="str">
        <f t="shared" si="42"/>
        <v>chaveen012011</v>
      </c>
      <c r="B2704" s="16" t="s">
        <v>235</v>
      </c>
      <c r="C2704" s="16">
        <v>2011</v>
      </c>
      <c r="D2704" s="16" t="s">
        <v>2329</v>
      </c>
    </row>
    <row r="2705" spans="1:8" x14ac:dyDescent="0.3">
      <c r="A2705" s="13" t="str">
        <f t="shared" si="42"/>
        <v>chaveen012011</v>
      </c>
      <c r="B2705" s="16" t="s">
        <v>235</v>
      </c>
      <c r="C2705" s="16">
        <v>2011</v>
      </c>
      <c r="D2705" s="16" t="s">
        <v>2330</v>
      </c>
    </row>
    <row r="2706" spans="1:8" x14ac:dyDescent="0.3">
      <c r="A2706" s="13" t="str">
        <f t="shared" si="42"/>
        <v>chaveen012011</v>
      </c>
      <c r="B2706" s="16" t="s">
        <v>235</v>
      </c>
      <c r="C2706" s="16">
        <v>2011</v>
      </c>
      <c r="D2706" s="16" t="s">
        <v>2331</v>
      </c>
      <c r="E2706" s="16">
        <v>133</v>
      </c>
      <c r="F2706" s="16">
        <v>3</v>
      </c>
      <c r="G2706" s="16">
        <v>1</v>
      </c>
      <c r="H2706" s="16">
        <v>0</v>
      </c>
    </row>
    <row r="2707" spans="1:8" x14ac:dyDescent="0.3">
      <c r="A2707" s="13" t="str">
        <f t="shared" si="42"/>
        <v>chaveen012011</v>
      </c>
      <c r="B2707" s="16" t="s">
        <v>235</v>
      </c>
      <c r="C2707" s="16">
        <v>2011</v>
      </c>
      <c r="D2707" s="16" t="s">
        <v>2332</v>
      </c>
    </row>
    <row r="2708" spans="1:8" x14ac:dyDescent="0.3">
      <c r="A2708" s="13" t="str">
        <f t="shared" si="42"/>
        <v>chaveer012011</v>
      </c>
      <c r="B2708" s="16" t="s">
        <v>78</v>
      </c>
      <c r="C2708" s="16">
        <v>2011</v>
      </c>
      <c r="D2708" s="16" t="s">
        <v>2335</v>
      </c>
      <c r="E2708" s="16">
        <v>12</v>
      </c>
      <c r="F2708" s="16">
        <v>1</v>
      </c>
      <c r="G2708" s="16">
        <v>0</v>
      </c>
      <c r="H2708" s="16">
        <v>0</v>
      </c>
    </row>
    <row r="2709" spans="1:8" x14ac:dyDescent="0.3">
      <c r="A2709" s="13" t="str">
        <f t="shared" si="42"/>
        <v>chaveer012011</v>
      </c>
      <c r="B2709" s="16" t="s">
        <v>78</v>
      </c>
      <c r="C2709" s="16">
        <v>2011</v>
      </c>
      <c r="D2709" s="16" t="s">
        <v>40</v>
      </c>
      <c r="E2709" s="16">
        <v>26</v>
      </c>
      <c r="F2709" s="16">
        <v>60</v>
      </c>
      <c r="G2709" s="16">
        <v>0</v>
      </c>
      <c r="H2709" s="16">
        <v>9</v>
      </c>
    </row>
    <row r="2710" spans="1:8" x14ac:dyDescent="0.3">
      <c r="A2710" s="13" t="str">
        <f t="shared" si="42"/>
        <v>chaveje012011</v>
      </c>
      <c r="B2710" s="16" t="s">
        <v>902</v>
      </c>
      <c r="C2710" s="16">
        <v>2011</v>
      </c>
      <c r="D2710" s="16" t="s">
        <v>2334</v>
      </c>
      <c r="E2710" s="16">
        <v>0</v>
      </c>
      <c r="F2710" s="16">
        <v>0</v>
      </c>
      <c r="G2710" s="16">
        <v>0</v>
      </c>
      <c r="H2710" s="16">
        <v>0</v>
      </c>
    </row>
    <row r="2711" spans="1:8" x14ac:dyDescent="0.3">
      <c r="A2711" s="13" t="str">
        <f t="shared" si="42"/>
        <v>chenbr012011</v>
      </c>
      <c r="B2711" s="16" t="s">
        <v>79</v>
      </c>
      <c r="C2711" s="16">
        <v>2011</v>
      </c>
      <c r="D2711" s="16" t="s">
        <v>2334</v>
      </c>
      <c r="E2711" s="16">
        <v>8</v>
      </c>
      <c r="F2711" s="16">
        <v>24</v>
      </c>
      <c r="G2711" s="16">
        <v>0</v>
      </c>
      <c r="H2711" s="16">
        <v>1</v>
      </c>
    </row>
    <row r="2712" spans="1:8" x14ac:dyDescent="0.3">
      <c r="A2712" s="13" t="str">
        <f t="shared" si="42"/>
        <v>chiriro012011</v>
      </c>
      <c r="B2712" s="16" t="s">
        <v>1456</v>
      </c>
      <c r="C2712" s="16">
        <v>2011</v>
      </c>
      <c r="D2712" s="16" t="s">
        <v>2335</v>
      </c>
      <c r="E2712" s="16">
        <v>2</v>
      </c>
      <c r="F2712" s="16">
        <v>1</v>
      </c>
      <c r="G2712" s="16">
        <v>0</v>
      </c>
      <c r="H2712" s="16">
        <v>1</v>
      </c>
    </row>
    <row r="2713" spans="1:8" x14ac:dyDescent="0.3">
      <c r="A2713" s="13" t="str">
        <f t="shared" si="42"/>
        <v>chiriro012011</v>
      </c>
      <c r="B2713" s="16" t="s">
        <v>1456</v>
      </c>
      <c r="C2713" s="16">
        <v>2011</v>
      </c>
      <c r="D2713" s="16" t="s">
        <v>2336</v>
      </c>
      <c r="E2713" s="16">
        <v>115</v>
      </c>
      <c r="F2713" s="16">
        <v>8</v>
      </c>
      <c r="G2713" s="16">
        <v>0</v>
      </c>
      <c r="H2713" s="16">
        <v>1</v>
      </c>
    </row>
    <row r="2714" spans="1:8" x14ac:dyDescent="0.3">
      <c r="A2714" s="13" t="str">
        <f t="shared" si="42"/>
        <v>chiselo012011</v>
      </c>
      <c r="B2714" s="16" t="s">
        <v>1457</v>
      </c>
      <c r="C2714" s="16">
        <v>2011</v>
      </c>
      <c r="D2714" s="16" t="s">
        <v>40</v>
      </c>
      <c r="E2714" s="16">
        <v>44</v>
      </c>
      <c r="F2714" s="16">
        <v>114</v>
      </c>
      <c r="G2714" s="16">
        <v>10</v>
      </c>
      <c r="H2714" s="16">
        <v>8</v>
      </c>
    </row>
    <row r="2715" spans="1:8" x14ac:dyDescent="0.3">
      <c r="A2715" s="13" t="str">
        <f t="shared" si="42"/>
        <v>chiselo012011</v>
      </c>
      <c r="B2715" s="16" t="s">
        <v>1457</v>
      </c>
      <c r="C2715" s="16">
        <v>2011</v>
      </c>
      <c r="D2715" s="16" t="s">
        <v>2330</v>
      </c>
    </row>
    <row r="2716" spans="1:8" x14ac:dyDescent="0.3">
      <c r="A2716" s="13" t="str">
        <f t="shared" si="42"/>
        <v>chiselo012011</v>
      </c>
      <c r="B2716" s="16" t="s">
        <v>1457</v>
      </c>
      <c r="C2716" s="16">
        <v>2011</v>
      </c>
      <c r="D2716" s="16" t="s">
        <v>2331</v>
      </c>
      <c r="E2716" s="16">
        <v>0</v>
      </c>
      <c r="F2716" s="16">
        <v>0</v>
      </c>
      <c r="G2716" s="16">
        <v>0</v>
      </c>
      <c r="H2716" s="16">
        <v>0</v>
      </c>
    </row>
    <row r="2717" spans="1:8" x14ac:dyDescent="0.3">
      <c r="A2717" s="13" t="str">
        <f t="shared" si="42"/>
        <v>choatra012011</v>
      </c>
      <c r="B2717" s="16" t="s">
        <v>80</v>
      </c>
      <c r="C2717" s="16">
        <v>2011</v>
      </c>
      <c r="D2717" s="16" t="s">
        <v>2334</v>
      </c>
      <c r="E2717" s="16">
        <v>5</v>
      </c>
      <c r="F2717" s="16">
        <v>6</v>
      </c>
      <c r="G2717" s="16">
        <v>1</v>
      </c>
      <c r="H2717" s="16">
        <v>1</v>
      </c>
    </row>
    <row r="2718" spans="1:8" x14ac:dyDescent="0.3">
      <c r="A2718" s="13" t="str">
        <f t="shared" si="42"/>
        <v>choosh012011</v>
      </c>
      <c r="B2718" s="16" t="s">
        <v>528</v>
      </c>
      <c r="C2718" s="16">
        <v>2011</v>
      </c>
      <c r="D2718" s="16" t="s">
        <v>2331</v>
      </c>
      <c r="E2718" s="16">
        <v>172</v>
      </c>
      <c r="F2718" s="16">
        <v>9</v>
      </c>
      <c r="G2718" s="16">
        <v>4</v>
      </c>
      <c r="H2718" s="16">
        <v>2</v>
      </c>
    </row>
    <row r="2719" spans="1:8" x14ac:dyDescent="0.3">
      <c r="A2719" s="13" t="str">
        <f t="shared" si="42"/>
        <v>choosh012011</v>
      </c>
      <c r="B2719" s="16" t="s">
        <v>528</v>
      </c>
      <c r="C2719" s="16">
        <v>2011</v>
      </c>
      <c r="D2719" s="16" t="s">
        <v>2332</v>
      </c>
    </row>
    <row r="2720" spans="1:8" x14ac:dyDescent="0.3">
      <c r="A2720" s="13" t="str">
        <f t="shared" si="42"/>
        <v>chrisju012011</v>
      </c>
      <c r="B2720" s="16" t="s">
        <v>903</v>
      </c>
      <c r="C2720" s="16">
        <v>2011</v>
      </c>
      <c r="D2720" s="16" t="s">
        <v>2329</v>
      </c>
    </row>
    <row r="2721" spans="1:8" x14ac:dyDescent="0.3">
      <c r="A2721" s="13" t="str">
        <f t="shared" si="42"/>
        <v>chrisju012011</v>
      </c>
      <c r="B2721" s="16" t="s">
        <v>903</v>
      </c>
      <c r="C2721" s="16">
        <v>2011</v>
      </c>
      <c r="D2721" s="16" t="s">
        <v>2330</v>
      </c>
    </row>
    <row r="2722" spans="1:8" x14ac:dyDescent="0.3">
      <c r="A2722" s="13" t="str">
        <f t="shared" si="42"/>
        <v>chrisju012011</v>
      </c>
      <c r="B2722" s="16" t="s">
        <v>903</v>
      </c>
      <c r="C2722" s="16">
        <v>2011</v>
      </c>
      <c r="D2722" s="16" t="s">
        <v>2331</v>
      </c>
      <c r="E2722" s="16">
        <v>27</v>
      </c>
      <c r="F2722" s="16">
        <v>1</v>
      </c>
      <c r="G2722" s="16">
        <v>0</v>
      </c>
      <c r="H2722" s="16">
        <v>0</v>
      </c>
    </row>
    <row r="2723" spans="1:8" x14ac:dyDescent="0.3">
      <c r="A2723" s="13" t="str">
        <f t="shared" si="42"/>
        <v>chrisju012011</v>
      </c>
      <c r="B2723" s="16" t="s">
        <v>903</v>
      </c>
      <c r="C2723" s="16">
        <v>2011</v>
      </c>
      <c r="D2723" s="16" t="s">
        <v>2332</v>
      </c>
    </row>
    <row r="2724" spans="1:8" x14ac:dyDescent="0.3">
      <c r="A2724" s="13" t="str">
        <f t="shared" si="42"/>
        <v>ciriape012011</v>
      </c>
      <c r="B2724" s="16" t="s">
        <v>1248</v>
      </c>
      <c r="C2724" s="16">
        <v>2011</v>
      </c>
      <c r="D2724" s="16" t="s">
        <v>40</v>
      </c>
      <c r="E2724" s="16">
        <v>1</v>
      </c>
      <c r="F2724" s="16">
        <v>2</v>
      </c>
      <c r="G2724" s="16">
        <v>0</v>
      </c>
      <c r="H2724" s="16">
        <v>1</v>
      </c>
    </row>
    <row r="2725" spans="1:8" x14ac:dyDescent="0.3">
      <c r="A2725" s="13" t="str">
        <f t="shared" si="42"/>
        <v>ciriape012011</v>
      </c>
      <c r="B2725" s="16" t="s">
        <v>1248</v>
      </c>
      <c r="C2725" s="16">
        <v>2011</v>
      </c>
      <c r="D2725" s="16" t="s">
        <v>2330</v>
      </c>
    </row>
    <row r="2726" spans="1:8" x14ac:dyDescent="0.3">
      <c r="A2726" s="13" t="str">
        <f t="shared" si="42"/>
        <v>ciriape012011</v>
      </c>
      <c r="B2726" s="16" t="s">
        <v>1248</v>
      </c>
      <c r="C2726" s="16">
        <v>2011</v>
      </c>
      <c r="D2726" s="16" t="s">
        <v>2331</v>
      </c>
      <c r="E2726" s="16">
        <v>1</v>
      </c>
      <c r="F2726" s="16">
        <v>0</v>
      </c>
      <c r="G2726" s="16">
        <v>0</v>
      </c>
      <c r="H2726" s="16">
        <v>0</v>
      </c>
    </row>
    <row r="2727" spans="1:8" x14ac:dyDescent="0.3">
      <c r="A2727" s="13" t="str">
        <f t="shared" si="42"/>
        <v>ciriape012011</v>
      </c>
      <c r="B2727" s="16" t="s">
        <v>1248</v>
      </c>
      <c r="C2727" s="16">
        <v>2011</v>
      </c>
      <c r="D2727" s="16" t="s">
        <v>2333</v>
      </c>
      <c r="E2727" s="16">
        <v>9</v>
      </c>
      <c r="F2727" s="16">
        <v>19</v>
      </c>
      <c r="G2727" s="16">
        <v>1</v>
      </c>
      <c r="H2727" s="16">
        <v>2</v>
      </c>
    </row>
    <row r="2728" spans="1:8" x14ac:dyDescent="0.3">
      <c r="A2728" s="13" t="str">
        <f t="shared" si="42"/>
        <v>cishest012011</v>
      </c>
      <c r="B2728" s="16" t="s">
        <v>1249</v>
      </c>
      <c r="C2728" s="16">
        <v>2011</v>
      </c>
      <c r="D2728" s="16" t="s">
        <v>2334</v>
      </c>
      <c r="E2728" s="16">
        <v>4</v>
      </c>
      <c r="F2728" s="16">
        <v>5</v>
      </c>
      <c r="G2728" s="16">
        <v>4</v>
      </c>
      <c r="H2728" s="16">
        <v>0</v>
      </c>
    </row>
    <row r="2729" spans="1:8" x14ac:dyDescent="0.3">
      <c r="A2729" s="13" t="str">
        <f t="shared" si="42"/>
        <v>cletoma012011</v>
      </c>
      <c r="B2729" s="16" t="s">
        <v>1458</v>
      </c>
      <c r="C2729" s="16">
        <v>2011</v>
      </c>
      <c r="D2729" s="16" t="s">
        <v>2334</v>
      </c>
      <c r="E2729" s="16">
        <v>0</v>
      </c>
      <c r="F2729" s="16">
        <v>0</v>
      </c>
      <c r="G2729" s="16">
        <v>0</v>
      </c>
      <c r="H2729" s="16">
        <v>0</v>
      </c>
    </row>
    <row r="2730" spans="1:8" x14ac:dyDescent="0.3">
      <c r="A2730" s="13" t="str">
        <f t="shared" si="42"/>
        <v>clevest012011</v>
      </c>
      <c r="B2730" s="16" t="s">
        <v>1459</v>
      </c>
      <c r="C2730" s="16">
        <v>2011</v>
      </c>
      <c r="D2730" s="16" t="s">
        <v>2336</v>
      </c>
      <c r="E2730" s="16">
        <v>13</v>
      </c>
      <c r="F2730" s="16">
        <v>0</v>
      </c>
      <c r="G2730" s="16">
        <v>0</v>
      </c>
      <c r="H2730" s="16">
        <v>0</v>
      </c>
    </row>
    <row r="2731" spans="1:8" x14ac:dyDescent="0.3">
      <c r="A2731" s="13" t="str">
        <f t="shared" si="42"/>
        <v>clippty012011</v>
      </c>
      <c r="B2731" s="16" t="s">
        <v>774</v>
      </c>
      <c r="C2731" s="16">
        <v>2011</v>
      </c>
      <c r="D2731" s="16" t="s">
        <v>2334</v>
      </c>
      <c r="E2731" s="16">
        <v>0</v>
      </c>
      <c r="F2731" s="16">
        <v>8</v>
      </c>
      <c r="G2731" s="16">
        <v>0</v>
      </c>
      <c r="H2731" s="16">
        <v>1</v>
      </c>
    </row>
    <row r="2732" spans="1:8" x14ac:dyDescent="0.3">
      <c r="A2732" s="13" t="str">
        <f t="shared" si="42"/>
        <v>cobbal012011</v>
      </c>
      <c r="B2732" s="16" t="s">
        <v>1460</v>
      </c>
      <c r="C2732" s="16">
        <v>2011</v>
      </c>
      <c r="D2732" s="16" t="s">
        <v>2334</v>
      </c>
      <c r="E2732" s="16">
        <v>5</v>
      </c>
      <c r="F2732" s="16">
        <v>6</v>
      </c>
      <c r="G2732" s="16">
        <v>1</v>
      </c>
      <c r="H2732" s="16">
        <v>0</v>
      </c>
    </row>
    <row r="2733" spans="1:8" x14ac:dyDescent="0.3">
      <c r="A2733" s="13" t="str">
        <f t="shared" si="42"/>
        <v>coffeto012011</v>
      </c>
      <c r="B2733" s="16" t="s">
        <v>529</v>
      </c>
      <c r="C2733" s="16">
        <v>2011</v>
      </c>
      <c r="D2733" s="16" t="s">
        <v>2334</v>
      </c>
      <c r="E2733" s="16">
        <v>1</v>
      </c>
      <c r="F2733" s="16">
        <v>6</v>
      </c>
      <c r="G2733" s="16">
        <v>1</v>
      </c>
      <c r="H2733" s="16">
        <v>0</v>
      </c>
    </row>
    <row r="2734" spans="1:8" x14ac:dyDescent="0.3">
      <c r="A2734" s="13" t="str">
        <f t="shared" si="42"/>
        <v>coghlch012011</v>
      </c>
      <c r="B2734" s="16" t="s">
        <v>1068</v>
      </c>
      <c r="C2734" s="16">
        <v>2011</v>
      </c>
      <c r="D2734" s="16" t="s">
        <v>2329</v>
      </c>
    </row>
    <row r="2735" spans="1:8" x14ac:dyDescent="0.3">
      <c r="A2735" s="13" t="str">
        <f t="shared" si="42"/>
        <v>coghlch012011</v>
      </c>
      <c r="B2735" s="16" t="s">
        <v>1068</v>
      </c>
      <c r="C2735" s="16">
        <v>2011</v>
      </c>
      <c r="D2735" s="16" t="s">
        <v>2331</v>
      </c>
      <c r="E2735" s="16">
        <v>157</v>
      </c>
      <c r="F2735" s="16">
        <v>3</v>
      </c>
      <c r="G2735" s="16">
        <v>0</v>
      </c>
      <c r="H2735" s="16">
        <v>1</v>
      </c>
    </row>
    <row r="2736" spans="1:8" x14ac:dyDescent="0.3">
      <c r="A2736" s="13" t="str">
        <f t="shared" si="42"/>
        <v>cokeph012011</v>
      </c>
      <c r="B2736" s="16" t="s">
        <v>904</v>
      </c>
      <c r="C2736" s="16">
        <v>2011</v>
      </c>
      <c r="D2736" s="16" t="s">
        <v>2334</v>
      </c>
      <c r="E2736" s="16">
        <v>4</v>
      </c>
      <c r="F2736" s="16">
        <v>15</v>
      </c>
      <c r="G2736" s="16">
        <v>2</v>
      </c>
      <c r="H2736" s="16">
        <v>1</v>
      </c>
    </row>
    <row r="2737" spans="1:8" x14ac:dyDescent="0.3">
      <c r="A2737" s="13" t="str">
        <f t="shared" si="42"/>
        <v>colemca012011</v>
      </c>
      <c r="B2737" s="16" t="s">
        <v>1251</v>
      </c>
      <c r="C2737" s="16">
        <v>2011</v>
      </c>
      <c r="D2737" s="16" t="s">
        <v>2334</v>
      </c>
      <c r="E2737" s="16">
        <v>7</v>
      </c>
      <c r="F2737" s="16">
        <v>13</v>
      </c>
      <c r="G2737" s="16">
        <v>0</v>
      </c>
      <c r="H2737" s="16">
        <v>0</v>
      </c>
    </row>
    <row r="2738" spans="1:8" x14ac:dyDescent="0.3">
      <c r="A2738" s="13" t="str">
        <f t="shared" si="42"/>
        <v>colemlo012011</v>
      </c>
      <c r="B2738" s="16" t="s">
        <v>1461</v>
      </c>
      <c r="C2738" s="16">
        <v>2011</v>
      </c>
      <c r="D2738" s="16" t="s">
        <v>2334</v>
      </c>
      <c r="E2738" s="16">
        <v>3</v>
      </c>
      <c r="F2738" s="16">
        <v>3</v>
      </c>
      <c r="G2738" s="16">
        <v>1</v>
      </c>
      <c r="H2738" s="16">
        <v>0</v>
      </c>
    </row>
    <row r="2739" spans="1:8" x14ac:dyDescent="0.3">
      <c r="A2739" s="13" t="str">
        <f t="shared" si="42"/>
        <v>colliti012011</v>
      </c>
      <c r="B2739" s="16" t="s">
        <v>1462</v>
      </c>
      <c r="C2739" s="16">
        <v>2011</v>
      </c>
      <c r="D2739" s="16" t="s">
        <v>2334</v>
      </c>
      <c r="E2739" s="16">
        <v>0</v>
      </c>
      <c r="F2739" s="16">
        <v>10</v>
      </c>
      <c r="G2739" s="16">
        <v>0</v>
      </c>
      <c r="H2739" s="16">
        <v>0</v>
      </c>
    </row>
    <row r="2740" spans="1:8" x14ac:dyDescent="0.3">
      <c r="A2740" s="13" t="str">
        <f t="shared" si="42"/>
        <v>collmjo012011</v>
      </c>
      <c r="B2740" s="16" t="s">
        <v>1463</v>
      </c>
      <c r="C2740" s="16">
        <v>2011</v>
      </c>
      <c r="D2740" s="16" t="s">
        <v>2334</v>
      </c>
      <c r="E2740" s="16">
        <v>6</v>
      </c>
      <c r="F2740" s="16">
        <v>18</v>
      </c>
      <c r="G2740" s="16">
        <v>0</v>
      </c>
      <c r="H2740" s="16">
        <v>1</v>
      </c>
    </row>
    <row r="2741" spans="1:8" x14ac:dyDescent="0.3">
      <c r="A2741" s="13" t="str">
        <f t="shared" si="42"/>
        <v>colonba012011</v>
      </c>
      <c r="B2741" s="16" t="s">
        <v>81</v>
      </c>
      <c r="C2741" s="16">
        <v>2011</v>
      </c>
      <c r="D2741" s="16" t="s">
        <v>2334</v>
      </c>
      <c r="E2741" s="16">
        <v>10</v>
      </c>
      <c r="F2741" s="16">
        <v>18</v>
      </c>
      <c r="G2741" s="16">
        <v>1</v>
      </c>
      <c r="H2741" s="16">
        <v>1</v>
      </c>
    </row>
    <row r="2742" spans="1:8" x14ac:dyDescent="0.3">
      <c r="A2742" s="13" t="str">
        <f t="shared" si="42"/>
        <v>colvity012011</v>
      </c>
      <c r="B2742" s="16" t="s">
        <v>1069</v>
      </c>
      <c r="C2742" s="16">
        <v>2011</v>
      </c>
      <c r="D2742" s="16" t="s">
        <v>2335</v>
      </c>
      <c r="E2742" s="16">
        <v>21</v>
      </c>
      <c r="F2742" s="16">
        <v>2</v>
      </c>
      <c r="G2742" s="16">
        <v>0</v>
      </c>
      <c r="H2742" s="16">
        <v>1</v>
      </c>
    </row>
    <row r="2743" spans="1:8" x14ac:dyDescent="0.3">
      <c r="A2743" s="13" t="str">
        <f t="shared" si="42"/>
        <v>colvity012011</v>
      </c>
      <c r="B2743" s="16" t="s">
        <v>1069</v>
      </c>
      <c r="C2743" s="16">
        <v>2011</v>
      </c>
      <c r="D2743" s="16" t="s">
        <v>2329</v>
      </c>
    </row>
    <row r="2744" spans="1:8" x14ac:dyDescent="0.3">
      <c r="A2744" s="13" t="str">
        <f t="shared" si="42"/>
        <v>colvity012011</v>
      </c>
      <c r="B2744" s="16" t="s">
        <v>1069</v>
      </c>
      <c r="C2744" s="16">
        <v>2011</v>
      </c>
      <c r="D2744" s="16" t="s">
        <v>2330</v>
      </c>
    </row>
    <row r="2745" spans="1:8" x14ac:dyDescent="0.3">
      <c r="A2745" s="13" t="str">
        <f t="shared" si="42"/>
        <v>colvity012011</v>
      </c>
      <c r="B2745" s="16" t="s">
        <v>1069</v>
      </c>
      <c r="C2745" s="16">
        <v>2011</v>
      </c>
      <c r="D2745" s="16" t="s">
        <v>2331</v>
      </c>
      <c r="E2745" s="16">
        <v>105</v>
      </c>
      <c r="F2745" s="16">
        <v>2</v>
      </c>
      <c r="G2745" s="16">
        <v>1</v>
      </c>
      <c r="H2745" s="16">
        <v>1</v>
      </c>
    </row>
    <row r="2746" spans="1:8" x14ac:dyDescent="0.3">
      <c r="A2746" s="13" t="str">
        <f t="shared" si="42"/>
        <v>colvity012011</v>
      </c>
      <c r="B2746" s="16" t="s">
        <v>1069</v>
      </c>
      <c r="C2746" s="16">
        <v>2011</v>
      </c>
      <c r="D2746" s="16" t="s">
        <v>2332</v>
      </c>
    </row>
    <row r="2747" spans="1:8" x14ac:dyDescent="0.3">
      <c r="A2747" s="13" t="str">
        <f t="shared" si="42"/>
        <v>congeha012011</v>
      </c>
      <c r="B2747" s="16" t="s">
        <v>1252</v>
      </c>
      <c r="C2747" s="16">
        <v>2011</v>
      </c>
      <c r="D2747" s="16" t="s">
        <v>2336</v>
      </c>
      <c r="E2747" s="16">
        <v>322</v>
      </c>
      <c r="F2747" s="16">
        <v>27</v>
      </c>
      <c r="G2747" s="16">
        <v>6</v>
      </c>
      <c r="H2747" s="16">
        <v>5</v>
      </c>
    </row>
    <row r="2748" spans="1:8" x14ac:dyDescent="0.3">
      <c r="A2748" s="13" t="str">
        <f t="shared" si="42"/>
        <v>conrabr012011</v>
      </c>
      <c r="B2748" s="16" t="s">
        <v>905</v>
      </c>
      <c r="C2748" s="16">
        <v>2011</v>
      </c>
      <c r="D2748" s="16" t="s">
        <v>2335</v>
      </c>
      <c r="E2748" s="16">
        <v>3</v>
      </c>
      <c r="F2748" s="16">
        <v>0</v>
      </c>
      <c r="G2748" s="16">
        <v>0</v>
      </c>
      <c r="H2748" s="16">
        <v>0</v>
      </c>
    </row>
    <row r="2749" spans="1:8" x14ac:dyDescent="0.3">
      <c r="A2749" s="13" t="str">
        <f t="shared" si="42"/>
        <v>conrabr012011</v>
      </c>
      <c r="B2749" s="16" t="s">
        <v>905</v>
      </c>
      <c r="C2749" s="16">
        <v>2011</v>
      </c>
      <c r="D2749" s="16" t="s">
        <v>39</v>
      </c>
      <c r="E2749" s="16">
        <v>8</v>
      </c>
      <c r="F2749" s="16">
        <v>13</v>
      </c>
      <c r="G2749" s="16">
        <v>0</v>
      </c>
      <c r="H2749" s="16">
        <v>4</v>
      </c>
    </row>
    <row r="2750" spans="1:8" x14ac:dyDescent="0.3">
      <c r="A2750" s="13" t="str">
        <f t="shared" si="42"/>
        <v>conrabr012011</v>
      </c>
      <c r="B2750" s="16" t="s">
        <v>905</v>
      </c>
      <c r="C2750" s="16">
        <v>2011</v>
      </c>
      <c r="D2750" s="16" t="s">
        <v>40</v>
      </c>
      <c r="E2750" s="16">
        <v>6</v>
      </c>
      <c r="F2750" s="16">
        <v>13</v>
      </c>
      <c r="G2750" s="16">
        <v>1</v>
      </c>
      <c r="H2750" s="16">
        <v>0</v>
      </c>
    </row>
    <row r="2751" spans="1:8" x14ac:dyDescent="0.3">
      <c r="A2751" s="13" t="str">
        <f t="shared" si="42"/>
        <v>constjo012011</v>
      </c>
      <c r="B2751" s="16" t="s">
        <v>1464</v>
      </c>
      <c r="C2751" s="16">
        <v>2011</v>
      </c>
      <c r="D2751" s="16" t="s">
        <v>2329</v>
      </c>
    </row>
    <row r="2752" spans="1:8" x14ac:dyDescent="0.3">
      <c r="A2752" s="13" t="str">
        <f t="shared" si="42"/>
        <v>constjo012011</v>
      </c>
      <c r="B2752" s="16" t="s">
        <v>1464</v>
      </c>
      <c r="C2752" s="16">
        <v>2011</v>
      </c>
      <c r="D2752" s="16" t="s">
        <v>2330</v>
      </c>
    </row>
    <row r="2753" spans="1:8" x14ac:dyDescent="0.3">
      <c r="A2753" s="13" t="str">
        <f t="shared" si="42"/>
        <v>constjo012011</v>
      </c>
      <c r="B2753" s="16" t="s">
        <v>1464</v>
      </c>
      <c r="C2753" s="16">
        <v>2011</v>
      </c>
      <c r="D2753" s="16" t="s">
        <v>2331</v>
      </c>
      <c r="E2753" s="16">
        <v>67</v>
      </c>
      <c r="F2753" s="16">
        <v>0</v>
      </c>
      <c r="G2753" s="16">
        <v>1</v>
      </c>
      <c r="H2753" s="16">
        <v>0</v>
      </c>
    </row>
    <row r="2754" spans="1:8" x14ac:dyDescent="0.3">
      <c r="A2754" s="13" t="str">
        <f t="shared" si="42"/>
        <v>constjo012011</v>
      </c>
      <c r="B2754" s="16" t="s">
        <v>1464</v>
      </c>
      <c r="C2754" s="16">
        <v>2011</v>
      </c>
      <c r="D2754" s="16" t="s">
        <v>2332</v>
      </c>
    </row>
    <row r="2755" spans="1:8" x14ac:dyDescent="0.3">
      <c r="A2755" s="13" t="str">
        <f t="shared" ref="A2755:A2818" si="43">(B2755&amp;C2755)</f>
        <v>contrjo012011</v>
      </c>
      <c r="B2755" s="16" t="s">
        <v>362</v>
      </c>
      <c r="C2755" s="16">
        <v>2011</v>
      </c>
      <c r="D2755" s="16" t="s">
        <v>2334</v>
      </c>
      <c r="E2755" s="16">
        <v>0</v>
      </c>
      <c r="F2755" s="16">
        <v>0</v>
      </c>
      <c r="G2755" s="16">
        <v>0</v>
      </c>
      <c r="H2755" s="16">
        <v>0</v>
      </c>
    </row>
    <row r="2756" spans="1:8" x14ac:dyDescent="0.3">
      <c r="A2756" s="13" t="str">
        <f t="shared" si="43"/>
        <v>cookaa012011</v>
      </c>
      <c r="B2756" s="16" t="s">
        <v>294</v>
      </c>
      <c r="C2756" s="16">
        <v>2011</v>
      </c>
      <c r="D2756" s="16" t="s">
        <v>2334</v>
      </c>
      <c r="E2756" s="16">
        <v>14</v>
      </c>
      <c r="F2756" s="16">
        <v>26</v>
      </c>
      <c r="G2756" s="16">
        <v>3</v>
      </c>
      <c r="H2756" s="16">
        <v>4</v>
      </c>
    </row>
    <row r="2757" spans="1:8" x14ac:dyDescent="0.3">
      <c r="A2757" s="13" t="str">
        <f t="shared" si="43"/>
        <v>cookry012011</v>
      </c>
      <c r="B2757" s="16" t="s">
        <v>1465</v>
      </c>
      <c r="C2757" s="16">
        <v>2011</v>
      </c>
      <c r="D2757" s="16" t="s">
        <v>2334</v>
      </c>
      <c r="E2757" s="16">
        <v>1</v>
      </c>
      <c r="F2757" s="16">
        <v>2</v>
      </c>
      <c r="G2757" s="16">
        <v>0</v>
      </c>
      <c r="H2757" s="16">
        <v>0</v>
      </c>
    </row>
    <row r="2758" spans="1:8" x14ac:dyDescent="0.3">
      <c r="A2758" s="13" t="str">
        <f t="shared" si="43"/>
        <v>coopeda012011</v>
      </c>
      <c r="B2758" s="16" t="s">
        <v>1466</v>
      </c>
      <c r="C2758" s="16">
        <v>2011</v>
      </c>
      <c r="D2758" s="16" t="s">
        <v>2335</v>
      </c>
      <c r="E2758" s="16">
        <v>99</v>
      </c>
      <c r="F2758" s="16">
        <v>7</v>
      </c>
      <c r="G2758" s="16">
        <v>4</v>
      </c>
      <c r="H2758" s="16">
        <v>9</v>
      </c>
    </row>
    <row r="2759" spans="1:8" x14ac:dyDescent="0.3">
      <c r="A2759" s="13" t="str">
        <f t="shared" si="43"/>
        <v>coraal012011</v>
      </c>
      <c r="B2759" s="16" t="s">
        <v>82</v>
      </c>
      <c r="C2759" s="16">
        <v>2011</v>
      </c>
      <c r="D2759" s="16" t="s">
        <v>2335</v>
      </c>
      <c r="E2759" s="16">
        <v>14</v>
      </c>
      <c r="F2759" s="16">
        <v>0</v>
      </c>
      <c r="G2759" s="16">
        <v>2</v>
      </c>
      <c r="H2759" s="16">
        <v>2</v>
      </c>
    </row>
    <row r="2760" spans="1:8" x14ac:dyDescent="0.3">
      <c r="A2760" s="13" t="str">
        <f t="shared" si="43"/>
        <v>coraal012011</v>
      </c>
      <c r="B2760" s="16" t="s">
        <v>82</v>
      </c>
      <c r="C2760" s="16">
        <v>2011</v>
      </c>
      <c r="D2760" s="16" t="s">
        <v>39</v>
      </c>
      <c r="E2760" s="16">
        <v>9</v>
      </c>
      <c r="F2760" s="16">
        <v>0</v>
      </c>
      <c r="G2760" s="16">
        <v>1</v>
      </c>
      <c r="H2760" s="16">
        <v>0</v>
      </c>
    </row>
    <row r="2761" spans="1:8" x14ac:dyDescent="0.3">
      <c r="A2761" s="13" t="str">
        <f t="shared" si="43"/>
        <v>coraal012011</v>
      </c>
      <c r="B2761" s="16" t="s">
        <v>82</v>
      </c>
      <c r="C2761" s="16">
        <v>2011</v>
      </c>
      <c r="D2761" s="16" t="s">
        <v>40</v>
      </c>
      <c r="E2761" s="16">
        <v>4</v>
      </c>
      <c r="F2761" s="16">
        <v>41</v>
      </c>
      <c r="G2761" s="16">
        <v>1</v>
      </c>
      <c r="H2761" s="16">
        <v>5</v>
      </c>
    </row>
    <row r="2762" spans="1:8" x14ac:dyDescent="0.3">
      <c r="A2762" s="13" t="str">
        <f t="shared" si="43"/>
        <v>coraal012011</v>
      </c>
      <c r="B2762" s="16" t="s">
        <v>82</v>
      </c>
      <c r="C2762" s="16">
        <v>2011</v>
      </c>
      <c r="D2762" s="16" t="s">
        <v>2333</v>
      </c>
      <c r="E2762" s="16">
        <v>22</v>
      </c>
      <c r="F2762" s="16">
        <v>47</v>
      </c>
      <c r="G2762" s="16">
        <v>0</v>
      </c>
      <c r="H2762" s="16">
        <v>10</v>
      </c>
    </row>
    <row r="2763" spans="1:8" x14ac:dyDescent="0.3">
      <c r="A2763" s="13" t="str">
        <f t="shared" si="43"/>
        <v>cordefr012011</v>
      </c>
      <c r="B2763" s="16" t="s">
        <v>83</v>
      </c>
      <c r="C2763" s="16">
        <v>2011</v>
      </c>
      <c r="D2763" s="16" t="s">
        <v>2334</v>
      </c>
      <c r="E2763" s="16">
        <v>8</v>
      </c>
      <c r="F2763" s="16">
        <v>8</v>
      </c>
      <c r="G2763" s="16">
        <v>1</v>
      </c>
      <c r="H2763" s="16">
        <v>2</v>
      </c>
    </row>
    <row r="2764" spans="1:8" x14ac:dyDescent="0.3">
      <c r="A2764" s="13" t="str">
        <f t="shared" si="43"/>
        <v>cormila012011</v>
      </c>
      <c r="B2764" s="16" t="s">
        <v>435</v>
      </c>
      <c r="C2764" s="16">
        <v>2011</v>
      </c>
      <c r="D2764" s="16" t="s">
        <v>2334</v>
      </c>
      <c r="E2764" s="16">
        <v>1</v>
      </c>
      <c r="F2764" s="16">
        <v>5</v>
      </c>
      <c r="G2764" s="16">
        <v>1</v>
      </c>
      <c r="H2764" s="16">
        <v>0</v>
      </c>
    </row>
    <row r="2765" spans="1:8" x14ac:dyDescent="0.3">
      <c r="A2765" s="13" t="str">
        <f t="shared" si="43"/>
        <v>corpoca012011</v>
      </c>
      <c r="B2765" s="16" t="s">
        <v>1070</v>
      </c>
      <c r="C2765" s="16">
        <v>2011</v>
      </c>
      <c r="D2765" s="16" t="s">
        <v>2336</v>
      </c>
      <c r="E2765" s="16">
        <v>371</v>
      </c>
      <c r="F2765" s="16">
        <v>30</v>
      </c>
      <c r="G2765" s="16">
        <v>6</v>
      </c>
      <c r="H2765" s="16">
        <v>5</v>
      </c>
    </row>
    <row r="2766" spans="1:8" x14ac:dyDescent="0.3">
      <c r="A2766" s="13" t="str">
        <f t="shared" si="43"/>
        <v>correke012011</v>
      </c>
      <c r="B2766" s="16" t="s">
        <v>364</v>
      </c>
      <c r="C2766" s="16">
        <v>2011</v>
      </c>
      <c r="D2766" s="16" t="s">
        <v>2334</v>
      </c>
      <c r="E2766" s="16">
        <v>10</v>
      </c>
      <c r="F2766" s="16">
        <v>23</v>
      </c>
      <c r="G2766" s="16">
        <v>0</v>
      </c>
      <c r="H2766" s="16">
        <v>2</v>
      </c>
    </row>
    <row r="2767" spans="1:8" x14ac:dyDescent="0.3">
      <c r="A2767" s="13" t="str">
        <f t="shared" si="43"/>
        <v>corteda022011</v>
      </c>
      <c r="B2767" s="16" t="s">
        <v>1253</v>
      </c>
      <c r="C2767" s="16">
        <v>2011</v>
      </c>
      <c r="D2767" s="16" t="s">
        <v>2334</v>
      </c>
      <c r="E2767" s="16">
        <v>2</v>
      </c>
      <c r="F2767" s="16">
        <v>2</v>
      </c>
      <c r="G2767" s="16">
        <v>0</v>
      </c>
      <c r="H2767" s="16">
        <v>0</v>
      </c>
    </row>
    <row r="2768" spans="1:8" x14ac:dyDescent="0.3">
      <c r="A2768" s="13" t="str">
        <f t="shared" si="43"/>
        <v>counscr012011</v>
      </c>
      <c r="B2768" s="16" t="s">
        <v>84</v>
      </c>
      <c r="C2768" s="16">
        <v>2011</v>
      </c>
      <c r="D2768" s="16" t="s">
        <v>39</v>
      </c>
      <c r="E2768" s="16">
        <v>18</v>
      </c>
      <c r="F2768" s="16">
        <v>37</v>
      </c>
      <c r="G2768" s="16">
        <v>0</v>
      </c>
      <c r="H2768" s="16">
        <v>9</v>
      </c>
    </row>
    <row r="2769" spans="1:8" x14ac:dyDescent="0.3">
      <c r="A2769" s="13" t="str">
        <f t="shared" si="43"/>
        <v>counscr012011</v>
      </c>
      <c r="B2769" s="16" t="s">
        <v>84</v>
      </c>
      <c r="C2769" s="16">
        <v>2011</v>
      </c>
      <c r="D2769" s="16" t="s">
        <v>40</v>
      </c>
      <c r="E2769" s="16">
        <v>5</v>
      </c>
      <c r="F2769" s="16">
        <v>19</v>
      </c>
      <c r="G2769" s="16">
        <v>1</v>
      </c>
      <c r="H2769" s="16">
        <v>1</v>
      </c>
    </row>
    <row r="2770" spans="1:8" x14ac:dyDescent="0.3">
      <c r="A2770" s="13" t="str">
        <f t="shared" si="43"/>
        <v>counscr012011</v>
      </c>
      <c r="B2770" s="16" t="s">
        <v>84</v>
      </c>
      <c r="C2770" s="16">
        <v>2011</v>
      </c>
      <c r="D2770" s="16" t="s">
        <v>2331</v>
      </c>
      <c r="E2770" s="16">
        <v>0</v>
      </c>
      <c r="F2770" s="16">
        <v>0</v>
      </c>
      <c r="G2770" s="16">
        <v>0</v>
      </c>
      <c r="H2770" s="16">
        <v>0</v>
      </c>
    </row>
    <row r="2771" spans="1:8" x14ac:dyDescent="0.3">
      <c r="A2771" s="13" t="str">
        <f t="shared" si="43"/>
        <v>counscr012011</v>
      </c>
      <c r="B2771" s="16" t="s">
        <v>84</v>
      </c>
      <c r="C2771" s="16">
        <v>2011</v>
      </c>
      <c r="D2771" s="16" t="s">
        <v>2333</v>
      </c>
      <c r="E2771" s="16">
        <v>19</v>
      </c>
      <c r="F2771" s="16">
        <v>30</v>
      </c>
      <c r="G2771" s="16">
        <v>1</v>
      </c>
      <c r="H2771" s="16">
        <v>6</v>
      </c>
    </row>
    <row r="2772" spans="1:8" x14ac:dyDescent="0.3">
      <c r="A2772" s="13" t="str">
        <f t="shared" si="43"/>
        <v>cousisc012011</v>
      </c>
      <c r="B2772" s="16" t="s">
        <v>1254</v>
      </c>
      <c r="C2772" s="16">
        <v>2011</v>
      </c>
      <c r="D2772" s="16" t="s">
        <v>2329</v>
      </c>
    </row>
    <row r="2773" spans="1:8" x14ac:dyDescent="0.3">
      <c r="A2773" s="13" t="str">
        <f t="shared" si="43"/>
        <v>cousisc012011</v>
      </c>
      <c r="B2773" s="16" t="s">
        <v>1254</v>
      </c>
      <c r="C2773" s="16">
        <v>2011</v>
      </c>
      <c r="D2773" s="16" t="s">
        <v>2330</v>
      </c>
    </row>
    <row r="2774" spans="1:8" x14ac:dyDescent="0.3">
      <c r="A2774" s="13" t="str">
        <f t="shared" si="43"/>
        <v>cousisc012011</v>
      </c>
      <c r="B2774" s="16" t="s">
        <v>1254</v>
      </c>
      <c r="C2774" s="16">
        <v>2011</v>
      </c>
      <c r="D2774" s="16" t="s">
        <v>2331</v>
      </c>
      <c r="E2774" s="16">
        <v>20</v>
      </c>
      <c r="F2774" s="16">
        <v>3</v>
      </c>
      <c r="G2774" s="16">
        <v>0</v>
      </c>
      <c r="H2774" s="16">
        <v>1</v>
      </c>
    </row>
    <row r="2775" spans="1:8" x14ac:dyDescent="0.3">
      <c r="A2775" s="13" t="str">
        <f t="shared" si="43"/>
        <v>cousisc012011</v>
      </c>
      <c r="B2775" s="16" t="s">
        <v>1254</v>
      </c>
      <c r="C2775" s="16">
        <v>2011</v>
      </c>
      <c r="D2775" s="16" t="s">
        <v>2332</v>
      </c>
    </row>
    <row r="2776" spans="1:8" x14ac:dyDescent="0.3">
      <c r="A2776" s="13" t="str">
        <f t="shared" si="43"/>
        <v>cowgico012011</v>
      </c>
      <c r="B2776" s="16" t="s">
        <v>1467</v>
      </c>
      <c r="C2776" s="16">
        <v>2011</v>
      </c>
      <c r="D2776" s="16" t="s">
        <v>2329</v>
      </c>
    </row>
    <row r="2777" spans="1:8" x14ac:dyDescent="0.3">
      <c r="A2777" s="13" t="str">
        <f t="shared" si="43"/>
        <v>cowgico012011</v>
      </c>
      <c r="B2777" s="16" t="s">
        <v>1467</v>
      </c>
      <c r="C2777" s="16">
        <v>2011</v>
      </c>
      <c r="D2777" s="16" t="s">
        <v>2330</v>
      </c>
    </row>
    <row r="2778" spans="1:8" x14ac:dyDescent="0.3">
      <c r="A2778" s="13" t="str">
        <f t="shared" si="43"/>
        <v>cowgico012011</v>
      </c>
      <c r="B2778" s="16" t="s">
        <v>1467</v>
      </c>
      <c r="C2778" s="16">
        <v>2011</v>
      </c>
      <c r="D2778" s="16" t="s">
        <v>2331</v>
      </c>
      <c r="E2778" s="16">
        <v>58</v>
      </c>
      <c r="F2778" s="16">
        <v>2</v>
      </c>
      <c r="G2778" s="16">
        <v>0</v>
      </c>
      <c r="H2778" s="16">
        <v>1</v>
      </c>
    </row>
    <row r="2779" spans="1:8" x14ac:dyDescent="0.3">
      <c r="A2779" s="13" t="str">
        <f t="shared" si="43"/>
        <v>cozarza012011</v>
      </c>
      <c r="B2779" s="16" t="s">
        <v>1468</v>
      </c>
      <c r="C2779" s="16">
        <v>2011</v>
      </c>
      <c r="D2779" s="16" t="s">
        <v>2333</v>
      </c>
      <c r="E2779" s="16">
        <v>22</v>
      </c>
      <c r="F2779" s="16">
        <v>41</v>
      </c>
      <c r="G2779" s="16">
        <v>0</v>
      </c>
      <c r="H2779" s="16">
        <v>7</v>
      </c>
    </row>
    <row r="2780" spans="1:8" x14ac:dyDescent="0.3">
      <c r="A2780" s="13" t="str">
        <f t="shared" si="43"/>
        <v>craigal012011</v>
      </c>
      <c r="B2780" s="16" t="s">
        <v>1255</v>
      </c>
      <c r="C2780" s="16">
        <v>2011</v>
      </c>
      <c r="D2780" s="16" t="s">
        <v>2335</v>
      </c>
      <c r="E2780" s="16">
        <v>6</v>
      </c>
      <c r="F2780" s="16">
        <v>0</v>
      </c>
      <c r="G2780" s="16">
        <v>0</v>
      </c>
      <c r="H2780" s="16">
        <v>0</v>
      </c>
    </row>
    <row r="2781" spans="1:8" x14ac:dyDescent="0.3">
      <c r="A2781" s="13" t="str">
        <f t="shared" si="43"/>
        <v>craigal012011</v>
      </c>
      <c r="B2781" s="16" t="s">
        <v>1255</v>
      </c>
      <c r="C2781" s="16">
        <v>2011</v>
      </c>
      <c r="D2781" s="16" t="s">
        <v>39</v>
      </c>
      <c r="E2781" s="16">
        <v>7</v>
      </c>
      <c r="F2781" s="16">
        <v>10</v>
      </c>
      <c r="G2781" s="16">
        <v>0</v>
      </c>
      <c r="H2781" s="16">
        <v>1</v>
      </c>
    </row>
    <row r="2782" spans="1:8" x14ac:dyDescent="0.3">
      <c r="A2782" s="13" t="str">
        <f t="shared" si="43"/>
        <v>craigal012011</v>
      </c>
      <c r="B2782" s="16" t="s">
        <v>1255</v>
      </c>
      <c r="C2782" s="16">
        <v>2011</v>
      </c>
      <c r="D2782" s="16" t="s">
        <v>40</v>
      </c>
      <c r="E2782" s="16">
        <v>0</v>
      </c>
      <c r="F2782" s="16">
        <v>2</v>
      </c>
      <c r="G2782" s="16">
        <v>0</v>
      </c>
      <c r="H2782" s="16">
        <v>0</v>
      </c>
    </row>
    <row r="2783" spans="1:8" x14ac:dyDescent="0.3">
      <c r="A2783" s="13" t="str">
        <f t="shared" si="43"/>
        <v>craigal012011</v>
      </c>
      <c r="B2783" s="16" t="s">
        <v>1255</v>
      </c>
      <c r="C2783" s="16">
        <v>2011</v>
      </c>
      <c r="D2783" s="16" t="s">
        <v>2329</v>
      </c>
    </row>
    <row r="2784" spans="1:8" x14ac:dyDescent="0.3">
      <c r="A2784" s="13" t="str">
        <f t="shared" si="43"/>
        <v>craigal012011</v>
      </c>
      <c r="B2784" s="16" t="s">
        <v>1255</v>
      </c>
      <c r="C2784" s="16">
        <v>2011</v>
      </c>
      <c r="D2784" s="16" t="s">
        <v>2330</v>
      </c>
    </row>
    <row r="2785" spans="1:8" x14ac:dyDescent="0.3">
      <c r="A2785" s="13" t="str">
        <f t="shared" si="43"/>
        <v>craigal012011</v>
      </c>
      <c r="B2785" s="16" t="s">
        <v>1255</v>
      </c>
      <c r="C2785" s="16">
        <v>2011</v>
      </c>
      <c r="D2785" s="16" t="s">
        <v>2331</v>
      </c>
      <c r="E2785" s="16">
        <v>74</v>
      </c>
      <c r="F2785" s="16">
        <v>3</v>
      </c>
      <c r="G2785" s="16">
        <v>0</v>
      </c>
      <c r="H2785" s="16">
        <v>0</v>
      </c>
    </row>
    <row r="2786" spans="1:8" x14ac:dyDescent="0.3">
      <c r="A2786" s="13" t="str">
        <f t="shared" si="43"/>
        <v>craigal012011</v>
      </c>
      <c r="B2786" s="16" t="s">
        <v>1255</v>
      </c>
      <c r="C2786" s="16">
        <v>2011</v>
      </c>
      <c r="D2786" s="16" t="s">
        <v>2332</v>
      </c>
    </row>
    <row r="2787" spans="1:8" x14ac:dyDescent="0.3">
      <c r="A2787" s="13" t="str">
        <f t="shared" si="43"/>
        <v>crainje012011</v>
      </c>
      <c r="B2787" s="16" t="s">
        <v>436</v>
      </c>
      <c r="C2787" s="16">
        <v>2011</v>
      </c>
      <c r="D2787" s="16" t="s">
        <v>2334</v>
      </c>
      <c r="E2787" s="16">
        <v>3</v>
      </c>
      <c r="F2787" s="16">
        <v>11</v>
      </c>
      <c r="G2787" s="16">
        <v>1</v>
      </c>
      <c r="H2787" s="16">
        <v>1</v>
      </c>
    </row>
    <row r="2788" spans="1:8" x14ac:dyDescent="0.3">
      <c r="A2788" s="13" t="str">
        <f t="shared" si="43"/>
        <v>cramebo012011</v>
      </c>
      <c r="B2788" s="16" t="s">
        <v>1256</v>
      </c>
      <c r="C2788" s="16">
        <v>2011</v>
      </c>
      <c r="D2788" s="16" t="s">
        <v>2334</v>
      </c>
      <c r="E2788" s="16">
        <v>0</v>
      </c>
      <c r="F2788" s="16">
        <v>0</v>
      </c>
      <c r="G2788" s="16">
        <v>0</v>
      </c>
      <c r="H2788" s="16">
        <v>0</v>
      </c>
    </row>
    <row r="2789" spans="1:8" x14ac:dyDescent="0.3">
      <c r="A2789" s="13" t="str">
        <f t="shared" si="43"/>
        <v>crawfbr012011</v>
      </c>
      <c r="B2789" s="16" t="s">
        <v>1469</v>
      </c>
      <c r="C2789" s="16">
        <v>2011</v>
      </c>
      <c r="D2789" s="16" t="s">
        <v>2333</v>
      </c>
      <c r="E2789" s="16">
        <v>74</v>
      </c>
      <c r="F2789" s="16">
        <v>167</v>
      </c>
      <c r="G2789" s="16">
        <v>7</v>
      </c>
      <c r="H2789" s="16">
        <v>29</v>
      </c>
    </row>
    <row r="2790" spans="1:8" x14ac:dyDescent="0.3">
      <c r="A2790" s="13" t="str">
        <f t="shared" si="43"/>
        <v>crawfca022011</v>
      </c>
      <c r="B2790" s="16" t="s">
        <v>295</v>
      </c>
      <c r="C2790" s="16">
        <v>2011</v>
      </c>
      <c r="D2790" s="16" t="s">
        <v>2330</v>
      </c>
    </row>
    <row r="2791" spans="1:8" x14ac:dyDescent="0.3">
      <c r="A2791" s="13" t="str">
        <f t="shared" si="43"/>
        <v>crawfca022011</v>
      </c>
      <c r="B2791" s="16" t="s">
        <v>295</v>
      </c>
      <c r="C2791" s="16">
        <v>2011</v>
      </c>
      <c r="D2791" s="16" t="s">
        <v>2331</v>
      </c>
      <c r="E2791" s="16">
        <v>235</v>
      </c>
      <c r="F2791" s="16">
        <v>1</v>
      </c>
      <c r="G2791" s="16">
        <v>3</v>
      </c>
      <c r="H2791" s="16">
        <v>0</v>
      </c>
    </row>
    <row r="2792" spans="1:8" x14ac:dyDescent="0.3">
      <c r="A2792" s="13" t="str">
        <f t="shared" si="43"/>
        <v>crispco012011</v>
      </c>
      <c r="B2792" s="16" t="s">
        <v>296</v>
      </c>
      <c r="C2792" s="16">
        <v>2011</v>
      </c>
      <c r="D2792" s="16" t="s">
        <v>2329</v>
      </c>
    </row>
    <row r="2793" spans="1:8" x14ac:dyDescent="0.3">
      <c r="A2793" s="13" t="str">
        <f t="shared" si="43"/>
        <v>crispco012011</v>
      </c>
      <c r="B2793" s="16" t="s">
        <v>296</v>
      </c>
      <c r="C2793" s="16">
        <v>2011</v>
      </c>
      <c r="D2793" s="16" t="s">
        <v>2331</v>
      </c>
      <c r="E2793" s="16">
        <v>321</v>
      </c>
      <c r="F2793" s="16">
        <v>2</v>
      </c>
      <c r="G2793" s="16">
        <v>1</v>
      </c>
      <c r="H2793" s="16">
        <v>1</v>
      </c>
    </row>
    <row r="2794" spans="1:8" x14ac:dyDescent="0.3">
      <c r="A2794" s="13" t="str">
        <f t="shared" si="43"/>
        <v>crottmi012011</v>
      </c>
      <c r="B2794" s="16" t="s">
        <v>1470</v>
      </c>
      <c r="C2794" s="16">
        <v>2011</v>
      </c>
      <c r="D2794" s="16" t="s">
        <v>2334</v>
      </c>
      <c r="E2794" s="16">
        <v>0</v>
      </c>
      <c r="F2794" s="16">
        <v>1</v>
      </c>
      <c r="G2794" s="16">
        <v>0</v>
      </c>
      <c r="H2794" s="16">
        <v>0</v>
      </c>
    </row>
    <row r="2795" spans="1:8" x14ac:dyDescent="0.3">
      <c r="A2795" s="13" t="str">
        <f t="shared" si="43"/>
        <v>crowaa012011</v>
      </c>
      <c r="B2795" s="16" t="s">
        <v>1471</v>
      </c>
      <c r="C2795" s="16">
        <v>2011</v>
      </c>
      <c r="D2795" s="16" t="s">
        <v>2334</v>
      </c>
      <c r="E2795" s="16">
        <v>5</v>
      </c>
      <c r="F2795" s="16">
        <v>7</v>
      </c>
      <c r="G2795" s="16">
        <v>1</v>
      </c>
      <c r="H2795" s="16">
        <v>1</v>
      </c>
    </row>
    <row r="2796" spans="1:8" x14ac:dyDescent="0.3">
      <c r="A2796" s="13" t="str">
        <f t="shared" si="43"/>
        <v>crowetr012011</v>
      </c>
      <c r="B2796" s="16" t="s">
        <v>1071</v>
      </c>
      <c r="C2796" s="16">
        <v>2011</v>
      </c>
      <c r="D2796" s="16" t="s">
        <v>2329</v>
      </c>
    </row>
    <row r="2797" spans="1:8" x14ac:dyDescent="0.3">
      <c r="A2797" s="13" t="str">
        <f t="shared" si="43"/>
        <v>crowetr012011</v>
      </c>
      <c r="B2797" s="16" t="s">
        <v>1071</v>
      </c>
      <c r="C2797" s="16">
        <v>2011</v>
      </c>
      <c r="D2797" s="16" t="s">
        <v>2330</v>
      </c>
    </row>
    <row r="2798" spans="1:8" x14ac:dyDescent="0.3">
      <c r="A2798" s="13" t="str">
        <f t="shared" si="43"/>
        <v>crowetr012011</v>
      </c>
      <c r="B2798" s="16" t="s">
        <v>1071</v>
      </c>
      <c r="C2798" s="16">
        <v>2011</v>
      </c>
      <c r="D2798" s="16" t="s">
        <v>2331</v>
      </c>
      <c r="E2798" s="16">
        <v>15</v>
      </c>
      <c r="F2798" s="16">
        <v>0</v>
      </c>
      <c r="G2798" s="16">
        <v>0</v>
      </c>
      <c r="H2798" s="16">
        <v>0</v>
      </c>
    </row>
    <row r="2799" spans="1:8" x14ac:dyDescent="0.3">
      <c r="A2799" s="13" t="str">
        <f t="shared" si="43"/>
        <v>cruzju022011</v>
      </c>
      <c r="B2799" s="16" t="s">
        <v>237</v>
      </c>
      <c r="C2799" s="16">
        <v>2011</v>
      </c>
      <c r="D2799" s="16" t="s">
        <v>2334</v>
      </c>
      <c r="E2799" s="16">
        <v>1</v>
      </c>
      <c r="F2799" s="16">
        <v>6</v>
      </c>
      <c r="G2799" s="16">
        <v>0</v>
      </c>
      <c r="H2799" s="16">
        <v>0</v>
      </c>
    </row>
    <row r="2800" spans="1:8" x14ac:dyDescent="0.3">
      <c r="A2800" s="13" t="str">
        <f t="shared" si="43"/>
        <v>cruzne022011</v>
      </c>
      <c r="B2800" s="16" t="s">
        <v>530</v>
      </c>
      <c r="C2800" s="16">
        <v>2011</v>
      </c>
      <c r="D2800" s="16" t="s">
        <v>2330</v>
      </c>
    </row>
    <row r="2801" spans="1:8" x14ac:dyDescent="0.3">
      <c r="A2801" s="13" t="str">
        <f t="shared" si="43"/>
        <v>cruzne022011</v>
      </c>
      <c r="B2801" s="16" t="s">
        <v>530</v>
      </c>
      <c r="C2801" s="16">
        <v>2011</v>
      </c>
      <c r="D2801" s="16" t="s">
        <v>2331</v>
      </c>
      <c r="E2801" s="16">
        <v>244</v>
      </c>
      <c r="F2801" s="16">
        <v>6</v>
      </c>
      <c r="G2801" s="16">
        <v>6</v>
      </c>
      <c r="H2801" s="16">
        <v>1</v>
      </c>
    </row>
    <row r="2802" spans="1:8" x14ac:dyDescent="0.3">
      <c r="A2802" s="13" t="str">
        <f t="shared" si="43"/>
        <v>cruzne022011</v>
      </c>
      <c r="B2802" s="16" t="s">
        <v>530</v>
      </c>
      <c r="C2802" s="16">
        <v>2011</v>
      </c>
      <c r="D2802" s="16" t="s">
        <v>2332</v>
      </c>
    </row>
    <row r="2803" spans="1:8" x14ac:dyDescent="0.3">
      <c r="A2803" s="13" t="str">
        <f t="shared" si="43"/>
        <v>cruzto032011</v>
      </c>
      <c r="B2803" s="16" t="s">
        <v>1472</v>
      </c>
      <c r="C2803" s="16">
        <v>2011</v>
      </c>
      <c r="D2803" s="16" t="s">
        <v>2335</v>
      </c>
      <c r="E2803" s="16">
        <v>8</v>
      </c>
      <c r="F2803" s="16">
        <v>0</v>
      </c>
      <c r="G2803" s="16">
        <v>0</v>
      </c>
      <c r="H2803" s="16">
        <v>4</v>
      </c>
    </row>
    <row r="2804" spans="1:8" x14ac:dyDescent="0.3">
      <c r="A2804" s="13" t="str">
        <f t="shared" si="43"/>
        <v>cruzto032011</v>
      </c>
      <c r="B2804" s="16" t="s">
        <v>1472</v>
      </c>
      <c r="C2804" s="16">
        <v>2011</v>
      </c>
      <c r="D2804" s="16" t="s">
        <v>39</v>
      </c>
      <c r="E2804" s="16">
        <v>0</v>
      </c>
      <c r="F2804" s="16">
        <v>0</v>
      </c>
      <c r="G2804" s="16">
        <v>0</v>
      </c>
      <c r="H2804" s="16">
        <v>0</v>
      </c>
    </row>
    <row r="2805" spans="1:8" x14ac:dyDescent="0.3">
      <c r="A2805" s="13" t="str">
        <f t="shared" si="43"/>
        <v>cruzto032011</v>
      </c>
      <c r="B2805" s="16" t="s">
        <v>1472</v>
      </c>
      <c r="C2805" s="16">
        <v>2011</v>
      </c>
      <c r="D2805" s="16" t="s">
        <v>40</v>
      </c>
      <c r="E2805" s="16">
        <v>0</v>
      </c>
      <c r="F2805" s="16">
        <v>2</v>
      </c>
      <c r="G2805" s="16">
        <v>0</v>
      </c>
      <c r="H2805" s="16">
        <v>0</v>
      </c>
    </row>
    <row r="2806" spans="1:8" x14ac:dyDescent="0.3">
      <c r="A2806" s="13" t="str">
        <f t="shared" si="43"/>
        <v>cruzto032011</v>
      </c>
      <c r="B2806" s="16" t="s">
        <v>1472</v>
      </c>
      <c r="C2806" s="16">
        <v>2011</v>
      </c>
      <c r="D2806" s="16" t="s">
        <v>2336</v>
      </c>
      <c r="E2806" s="16">
        <v>90</v>
      </c>
      <c r="F2806" s="16">
        <v>6</v>
      </c>
      <c r="G2806" s="16">
        <v>0</v>
      </c>
      <c r="H2806" s="16">
        <v>1</v>
      </c>
    </row>
    <row r="2807" spans="1:8" x14ac:dyDescent="0.3">
      <c r="A2807" s="13" t="str">
        <f t="shared" si="43"/>
        <v>cruzto032011</v>
      </c>
      <c r="B2807" s="16" t="s">
        <v>1472</v>
      </c>
      <c r="C2807" s="16">
        <v>2011</v>
      </c>
      <c r="D2807" s="16" t="s">
        <v>2331</v>
      </c>
      <c r="E2807" s="16">
        <v>1</v>
      </c>
      <c r="F2807" s="16">
        <v>0</v>
      </c>
      <c r="G2807" s="16">
        <v>0</v>
      </c>
      <c r="H2807" s="16">
        <v>0</v>
      </c>
    </row>
    <row r="2808" spans="1:8" x14ac:dyDescent="0.3">
      <c r="A2808" s="13" t="str">
        <f t="shared" si="43"/>
        <v>cruzto032011</v>
      </c>
      <c r="B2808" s="16" t="s">
        <v>1472</v>
      </c>
      <c r="C2808" s="16">
        <v>2011</v>
      </c>
      <c r="D2808" s="16" t="s">
        <v>2332</v>
      </c>
    </row>
    <row r="2809" spans="1:8" x14ac:dyDescent="0.3">
      <c r="A2809" s="13" t="str">
        <f t="shared" si="43"/>
        <v>cuddymi012011</v>
      </c>
      <c r="B2809" s="16" t="s">
        <v>238</v>
      </c>
      <c r="C2809" s="16">
        <v>2011</v>
      </c>
      <c r="D2809" s="16" t="s">
        <v>2335</v>
      </c>
      <c r="E2809" s="16">
        <v>355</v>
      </c>
      <c r="F2809" s="16">
        <v>23</v>
      </c>
      <c r="G2809" s="16">
        <v>2</v>
      </c>
      <c r="H2809" s="16">
        <v>31</v>
      </c>
    </row>
    <row r="2810" spans="1:8" x14ac:dyDescent="0.3">
      <c r="A2810" s="13" t="str">
        <f t="shared" si="43"/>
        <v>cuddymi012011</v>
      </c>
      <c r="B2810" s="16" t="s">
        <v>238</v>
      </c>
      <c r="C2810" s="16">
        <v>2011</v>
      </c>
      <c r="D2810" s="16" t="s">
        <v>39</v>
      </c>
      <c r="E2810" s="16">
        <v>35</v>
      </c>
      <c r="F2810" s="16">
        <v>52</v>
      </c>
      <c r="G2810" s="16">
        <v>1</v>
      </c>
      <c r="H2810" s="16">
        <v>7</v>
      </c>
    </row>
    <row r="2811" spans="1:8" x14ac:dyDescent="0.3">
      <c r="A2811" s="13" t="str">
        <f t="shared" si="43"/>
        <v>cuddymi012011</v>
      </c>
      <c r="B2811" s="16" t="s">
        <v>238</v>
      </c>
      <c r="C2811" s="16">
        <v>2011</v>
      </c>
      <c r="D2811" s="16" t="s">
        <v>2331</v>
      </c>
      <c r="E2811" s="16">
        <v>142</v>
      </c>
      <c r="F2811" s="16">
        <v>6</v>
      </c>
      <c r="G2811" s="16">
        <v>4</v>
      </c>
      <c r="H2811" s="16">
        <v>1</v>
      </c>
    </row>
    <row r="2812" spans="1:8" x14ac:dyDescent="0.3">
      <c r="A2812" s="13" t="str">
        <f t="shared" si="43"/>
        <v>cuddymi012011</v>
      </c>
      <c r="B2812" s="16" t="s">
        <v>238</v>
      </c>
      <c r="C2812" s="16">
        <v>2011</v>
      </c>
      <c r="D2812" s="16" t="s">
        <v>2334</v>
      </c>
      <c r="E2812" s="16">
        <v>0</v>
      </c>
      <c r="F2812" s="16">
        <v>0</v>
      </c>
      <c r="G2812" s="16">
        <v>0</v>
      </c>
      <c r="H2812" s="16">
        <v>0</v>
      </c>
    </row>
    <row r="2813" spans="1:8" x14ac:dyDescent="0.3">
      <c r="A2813" s="13" t="str">
        <f t="shared" si="43"/>
        <v>cuddymi012011</v>
      </c>
      <c r="B2813" s="16" t="s">
        <v>238</v>
      </c>
      <c r="C2813" s="16">
        <v>2011</v>
      </c>
      <c r="D2813" s="16" t="s">
        <v>2332</v>
      </c>
    </row>
    <row r="2814" spans="1:8" x14ac:dyDescent="0.3">
      <c r="A2814" s="13" t="str">
        <f t="shared" si="43"/>
        <v>cuetojo012011</v>
      </c>
      <c r="B2814" s="16" t="s">
        <v>907</v>
      </c>
      <c r="C2814" s="16">
        <v>2011</v>
      </c>
      <c r="D2814" s="16" t="s">
        <v>2334</v>
      </c>
      <c r="E2814" s="16">
        <v>17</v>
      </c>
      <c r="F2814" s="16">
        <v>24</v>
      </c>
      <c r="G2814" s="16">
        <v>5</v>
      </c>
      <c r="H2814" s="16">
        <v>1</v>
      </c>
    </row>
    <row r="2815" spans="1:8" x14ac:dyDescent="0.3">
      <c r="A2815" s="13" t="str">
        <f t="shared" si="43"/>
        <v>cunniaa012011</v>
      </c>
      <c r="B2815" s="16" t="s">
        <v>908</v>
      </c>
      <c r="C2815" s="16">
        <v>2011</v>
      </c>
      <c r="D2815" s="16" t="s">
        <v>2330</v>
      </c>
    </row>
    <row r="2816" spans="1:8" x14ac:dyDescent="0.3">
      <c r="A2816" s="13" t="str">
        <f t="shared" si="43"/>
        <v>cunniaa012011</v>
      </c>
      <c r="B2816" s="16" t="s">
        <v>908</v>
      </c>
      <c r="C2816" s="16">
        <v>2011</v>
      </c>
      <c r="D2816" s="16" t="s">
        <v>2331</v>
      </c>
      <c r="E2816" s="16">
        <v>35</v>
      </c>
      <c r="F2816" s="16">
        <v>1</v>
      </c>
      <c r="G2816" s="16">
        <v>0</v>
      </c>
      <c r="H2816" s="16">
        <v>0</v>
      </c>
    </row>
    <row r="2817" spans="1:8" x14ac:dyDescent="0.3">
      <c r="A2817" s="13" t="str">
        <f t="shared" si="43"/>
        <v>cunniaa012011</v>
      </c>
      <c r="B2817" s="16" t="s">
        <v>908</v>
      </c>
      <c r="C2817" s="16">
        <v>2011</v>
      </c>
      <c r="D2817" s="16" t="s">
        <v>2332</v>
      </c>
    </row>
    <row r="2818" spans="1:8" x14ac:dyDescent="0.3">
      <c r="A2818" s="13" t="str">
        <f t="shared" si="43"/>
        <v>daleyma012011</v>
      </c>
      <c r="B2818" s="16" t="s">
        <v>1072</v>
      </c>
      <c r="C2818" s="16">
        <v>2011</v>
      </c>
      <c r="D2818" s="16" t="s">
        <v>2334</v>
      </c>
      <c r="E2818" s="16">
        <v>1</v>
      </c>
      <c r="F2818" s="16">
        <v>0</v>
      </c>
      <c r="G2818" s="16">
        <v>0</v>
      </c>
      <c r="H2818" s="16">
        <v>0</v>
      </c>
    </row>
    <row r="2819" spans="1:8" x14ac:dyDescent="0.3">
      <c r="A2819" s="13" t="str">
        <f t="shared" ref="A2819:A2882" si="44">(B2819&amp;C2819)</f>
        <v>damonjo012011</v>
      </c>
      <c r="B2819" s="16" t="s">
        <v>85</v>
      </c>
      <c r="C2819" s="16">
        <v>2011</v>
      </c>
      <c r="D2819" s="16" t="s">
        <v>2335</v>
      </c>
      <c r="E2819" s="16">
        <v>2</v>
      </c>
      <c r="F2819" s="16">
        <v>0</v>
      </c>
      <c r="G2819" s="16">
        <v>0</v>
      </c>
      <c r="H2819" s="16">
        <v>0</v>
      </c>
    </row>
    <row r="2820" spans="1:8" x14ac:dyDescent="0.3">
      <c r="A2820" s="13" t="str">
        <f t="shared" si="44"/>
        <v>damonjo012011</v>
      </c>
      <c r="B2820" s="16" t="s">
        <v>85</v>
      </c>
      <c r="C2820" s="16">
        <v>2011</v>
      </c>
      <c r="D2820" s="16" t="s">
        <v>2330</v>
      </c>
    </row>
    <row r="2821" spans="1:8" x14ac:dyDescent="0.3">
      <c r="A2821" s="13" t="str">
        <f t="shared" si="44"/>
        <v>damonjo012011</v>
      </c>
      <c r="B2821" s="16" t="s">
        <v>85</v>
      </c>
      <c r="C2821" s="16">
        <v>2011</v>
      </c>
      <c r="D2821" s="16" t="s">
        <v>2331</v>
      </c>
      <c r="E2821" s="16">
        <v>19</v>
      </c>
      <c r="F2821" s="16">
        <v>0</v>
      </c>
      <c r="G2821" s="16">
        <v>0</v>
      </c>
      <c r="H2821" s="16">
        <v>0</v>
      </c>
    </row>
    <row r="2822" spans="1:8" x14ac:dyDescent="0.3">
      <c r="A2822" s="13" t="str">
        <f t="shared" si="44"/>
        <v>danksjo012011</v>
      </c>
      <c r="B2822" s="16" t="s">
        <v>775</v>
      </c>
      <c r="C2822" s="16">
        <v>2011</v>
      </c>
      <c r="D2822" s="16" t="s">
        <v>2334</v>
      </c>
      <c r="E2822" s="16">
        <v>4</v>
      </c>
      <c r="F2822" s="16">
        <v>30</v>
      </c>
      <c r="G2822" s="16">
        <v>0</v>
      </c>
      <c r="H2822" s="16">
        <v>1</v>
      </c>
    </row>
    <row r="2823" spans="1:8" x14ac:dyDescent="0.3">
      <c r="A2823" s="13" t="str">
        <f t="shared" si="44"/>
        <v>darnach012011</v>
      </c>
      <c r="B2823" s="16" t="s">
        <v>1473</v>
      </c>
      <c r="C2823" s="16">
        <v>2011</v>
      </c>
      <c r="D2823" s="16" t="s">
        <v>39</v>
      </c>
      <c r="E2823" s="16">
        <v>1</v>
      </c>
      <c r="F2823" s="16">
        <v>1</v>
      </c>
      <c r="G2823" s="16">
        <v>0</v>
      </c>
      <c r="H2823" s="16">
        <v>0</v>
      </c>
    </row>
    <row r="2824" spans="1:8" x14ac:dyDescent="0.3">
      <c r="A2824" s="13" t="str">
        <f t="shared" si="44"/>
        <v>darnach012011</v>
      </c>
      <c r="B2824" s="16" t="s">
        <v>1473</v>
      </c>
      <c r="C2824" s="16">
        <v>2011</v>
      </c>
      <c r="D2824" s="16" t="s">
        <v>40</v>
      </c>
      <c r="E2824" s="16">
        <v>11</v>
      </c>
      <c r="F2824" s="16">
        <v>28</v>
      </c>
      <c r="G2824" s="16">
        <v>3</v>
      </c>
      <c r="H2824" s="16">
        <v>4</v>
      </c>
    </row>
    <row r="2825" spans="1:8" x14ac:dyDescent="0.3">
      <c r="A2825" s="13" t="str">
        <f t="shared" si="44"/>
        <v>darnach012011</v>
      </c>
      <c r="B2825" s="16" t="s">
        <v>1473</v>
      </c>
      <c r="C2825" s="16">
        <v>2011</v>
      </c>
      <c r="D2825" s="16" t="s">
        <v>2333</v>
      </c>
      <c r="E2825" s="16">
        <v>27</v>
      </c>
      <c r="F2825" s="16">
        <v>61</v>
      </c>
      <c r="G2825" s="16">
        <v>6</v>
      </c>
      <c r="H2825" s="16">
        <v>14</v>
      </c>
    </row>
    <row r="2826" spans="1:8" x14ac:dyDescent="0.3">
      <c r="A2826" s="13" t="str">
        <f t="shared" si="44"/>
        <v>darneja012011</v>
      </c>
      <c r="B2826" s="16" t="s">
        <v>1474</v>
      </c>
      <c r="C2826" s="16">
        <v>2011</v>
      </c>
      <c r="D2826" s="16" t="s">
        <v>40</v>
      </c>
      <c r="E2826" s="16">
        <v>7</v>
      </c>
      <c r="F2826" s="16">
        <v>13</v>
      </c>
      <c r="G2826" s="16">
        <v>2</v>
      </c>
      <c r="H2826" s="16">
        <v>2</v>
      </c>
    </row>
    <row r="2827" spans="1:8" x14ac:dyDescent="0.3">
      <c r="A2827" s="13" t="str">
        <f t="shared" si="44"/>
        <v>darneja012011</v>
      </c>
      <c r="B2827" s="16" t="s">
        <v>1474</v>
      </c>
      <c r="C2827" s="16">
        <v>2011</v>
      </c>
      <c r="D2827" s="16" t="s">
        <v>2330</v>
      </c>
    </row>
    <row r="2828" spans="1:8" x14ac:dyDescent="0.3">
      <c r="A2828" s="13" t="str">
        <f t="shared" si="44"/>
        <v>darneja012011</v>
      </c>
      <c r="B2828" s="16" t="s">
        <v>1474</v>
      </c>
      <c r="C2828" s="16">
        <v>2011</v>
      </c>
      <c r="D2828" s="16" t="s">
        <v>2331</v>
      </c>
      <c r="E2828" s="16">
        <v>3</v>
      </c>
      <c r="F2828" s="16">
        <v>0</v>
      </c>
      <c r="G2828" s="16">
        <v>0</v>
      </c>
      <c r="H2828" s="16">
        <v>0</v>
      </c>
    </row>
    <row r="2829" spans="1:8" x14ac:dyDescent="0.3">
      <c r="A2829" s="13" t="str">
        <f t="shared" si="44"/>
        <v>davieky012011</v>
      </c>
      <c r="B2829" s="16" t="s">
        <v>531</v>
      </c>
      <c r="C2829" s="16">
        <v>2011</v>
      </c>
      <c r="D2829" s="16" t="s">
        <v>2334</v>
      </c>
      <c r="E2829" s="16">
        <v>1</v>
      </c>
      <c r="F2829" s="16">
        <v>9</v>
      </c>
      <c r="G2829" s="16">
        <v>1</v>
      </c>
      <c r="H2829" s="16">
        <v>0</v>
      </c>
    </row>
    <row r="2830" spans="1:8" x14ac:dyDescent="0.3">
      <c r="A2830" s="13" t="str">
        <f t="shared" si="44"/>
        <v>davisbl012011</v>
      </c>
      <c r="B2830" s="16" t="s">
        <v>1475</v>
      </c>
      <c r="C2830" s="16">
        <v>2011</v>
      </c>
      <c r="D2830" s="16" t="s">
        <v>39</v>
      </c>
      <c r="E2830" s="16">
        <v>24</v>
      </c>
      <c r="F2830" s="16">
        <v>36</v>
      </c>
      <c r="G2830" s="16">
        <v>2</v>
      </c>
      <c r="H2830" s="16">
        <v>7</v>
      </c>
    </row>
    <row r="2831" spans="1:8" x14ac:dyDescent="0.3">
      <c r="A2831" s="13" t="str">
        <f t="shared" si="44"/>
        <v>davisbl012011</v>
      </c>
      <c r="B2831" s="16" t="s">
        <v>1475</v>
      </c>
      <c r="C2831" s="16">
        <v>2011</v>
      </c>
      <c r="D2831" s="16" t="s">
        <v>40</v>
      </c>
      <c r="E2831" s="16">
        <v>0</v>
      </c>
      <c r="F2831" s="16">
        <v>1</v>
      </c>
      <c r="G2831" s="16">
        <v>2</v>
      </c>
      <c r="H2831" s="16">
        <v>1</v>
      </c>
    </row>
    <row r="2832" spans="1:8" x14ac:dyDescent="0.3">
      <c r="A2832" s="13" t="str">
        <f t="shared" si="44"/>
        <v>davisbl012011</v>
      </c>
      <c r="B2832" s="16" t="s">
        <v>1475</v>
      </c>
      <c r="C2832" s="16">
        <v>2011</v>
      </c>
      <c r="D2832" s="16" t="s">
        <v>2333</v>
      </c>
      <c r="E2832" s="16">
        <v>2</v>
      </c>
      <c r="F2832" s="16">
        <v>2</v>
      </c>
      <c r="G2832" s="16">
        <v>0</v>
      </c>
      <c r="H2832" s="16">
        <v>1</v>
      </c>
    </row>
    <row r="2833" spans="1:8" x14ac:dyDescent="0.3">
      <c r="A2833" s="13" t="str">
        <f t="shared" si="44"/>
        <v>davisch022011</v>
      </c>
      <c r="B2833" s="16" t="s">
        <v>909</v>
      </c>
      <c r="C2833" s="16">
        <v>2011</v>
      </c>
      <c r="D2833" s="16" t="s">
        <v>2335</v>
      </c>
      <c r="E2833" s="16">
        <v>87</v>
      </c>
      <c r="F2833" s="16">
        <v>1</v>
      </c>
      <c r="G2833" s="16">
        <v>0</v>
      </c>
      <c r="H2833" s="16">
        <v>11</v>
      </c>
    </row>
    <row r="2834" spans="1:8" x14ac:dyDescent="0.3">
      <c r="A2834" s="13" t="str">
        <f t="shared" si="44"/>
        <v>davisch022011</v>
      </c>
      <c r="B2834" s="16" t="s">
        <v>909</v>
      </c>
      <c r="C2834" s="16">
        <v>2011</v>
      </c>
      <c r="D2834" s="16" t="s">
        <v>2335</v>
      </c>
      <c r="E2834" s="16">
        <v>144</v>
      </c>
      <c r="F2834" s="16">
        <v>8</v>
      </c>
      <c r="G2834" s="16">
        <v>0</v>
      </c>
      <c r="H2834" s="16">
        <v>14</v>
      </c>
    </row>
    <row r="2835" spans="1:8" x14ac:dyDescent="0.3">
      <c r="A2835" s="13" t="str">
        <f t="shared" si="44"/>
        <v>davisch022011</v>
      </c>
      <c r="B2835" s="16" t="s">
        <v>909</v>
      </c>
      <c r="C2835" s="16">
        <v>2011</v>
      </c>
      <c r="D2835" s="16" t="s">
        <v>40</v>
      </c>
      <c r="E2835" s="16">
        <v>4</v>
      </c>
      <c r="F2835" s="16">
        <v>17</v>
      </c>
      <c r="G2835" s="16">
        <v>3</v>
      </c>
      <c r="H2835" s="16">
        <v>2</v>
      </c>
    </row>
    <row r="2836" spans="1:8" x14ac:dyDescent="0.3">
      <c r="A2836" s="13" t="str">
        <f t="shared" si="44"/>
        <v>davisch022011</v>
      </c>
      <c r="B2836" s="16" t="s">
        <v>909</v>
      </c>
      <c r="C2836" s="16">
        <v>2011</v>
      </c>
      <c r="D2836" s="16" t="s">
        <v>40</v>
      </c>
      <c r="E2836" s="16">
        <v>10</v>
      </c>
      <c r="F2836" s="16">
        <v>18</v>
      </c>
      <c r="G2836" s="16">
        <v>5</v>
      </c>
      <c r="H2836" s="16">
        <v>3</v>
      </c>
    </row>
    <row r="2837" spans="1:8" x14ac:dyDescent="0.3">
      <c r="A2837" s="13" t="str">
        <f t="shared" si="44"/>
        <v>davisdo022011</v>
      </c>
      <c r="B2837" s="16" t="s">
        <v>86</v>
      </c>
      <c r="C2837" s="16">
        <v>2011</v>
      </c>
      <c r="D2837" s="16" t="s">
        <v>2334</v>
      </c>
      <c r="E2837" s="16">
        <v>2</v>
      </c>
      <c r="F2837" s="16">
        <v>5</v>
      </c>
      <c r="G2837" s="16">
        <v>1</v>
      </c>
      <c r="H2837" s="16">
        <v>0</v>
      </c>
    </row>
    <row r="2838" spans="1:8" x14ac:dyDescent="0.3">
      <c r="A2838" s="13" t="str">
        <f t="shared" si="44"/>
        <v>davisik022011</v>
      </c>
      <c r="B2838" s="16" t="s">
        <v>1259</v>
      </c>
      <c r="C2838" s="16">
        <v>2011</v>
      </c>
      <c r="D2838" s="16" t="s">
        <v>2335</v>
      </c>
      <c r="E2838" s="16">
        <v>287</v>
      </c>
      <c r="F2838" s="16">
        <v>34</v>
      </c>
      <c r="G2838" s="16">
        <v>1</v>
      </c>
      <c r="H2838" s="16">
        <v>22</v>
      </c>
    </row>
    <row r="2839" spans="1:8" x14ac:dyDescent="0.3">
      <c r="A2839" s="13" t="str">
        <f t="shared" si="44"/>
        <v>davisra012011</v>
      </c>
      <c r="B2839" s="16" t="s">
        <v>639</v>
      </c>
      <c r="C2839" s="16">
        <v>2011</v>
      </c>
      <c r="D2839" s="16" t="s">
        <v>2329</v>
      </c>
    </row>
    <row r="2840" spans="1:8" x14ac:dyDescent="0.3">
      <c r="A2840" s="13" t="str">
        <f t="shared" si="44"/>
        <v>davisra012011</v>
      </c>
      <c r="B2840" s="16" t="s">
        <v>639</v>
      </c>
      <c r="C2840" s="16">
        <v>2011</v>
      </c>
      <c r="D2840" s="16" t="s">
        <v>2330</v>
      </c>
    </row>
    <row r="2841" spans="1:8" x14ac:dyDescent="0.3">
      <c r="A2841" s="13" t="str">
        <f t="shared" si="44"/>
        <v>davisra012011</v>
      </c>
      <c r="B2841" s="16" t="s">
        <v>639</v>
      </c>
      <c r="C2841" s="16">
        <v>2011</v>
      </c>
      <c r="D2841" s="16" t="s">
        <v>2331</v>
      </c>
      <c r="E2841" s="16">
        <v>197</v>
      </c>
      <c r="F2841" s="16">
        <v>2</v>
      </c>
      <c r="G2841" s="16">
        <v>2</v>
      </c>
      <c r="H2841" s="16">
        <v>0</v>
      </c>
    </row>
    <row r="2842" spans="1:8" x14ac:dyDescent="0.3">
      <c r="A2842" s="13" t="str">
        <f t="shared" si="44"/>
        <v>davisra012011</v>
      </c>
      <c r="B2842" s="16" t="s">
        <v>639</v>
      </c>
      <c r="C2842" s="16">
        <v>2011</v>
      </c>
      <c r="D2842" s="16" t="s">
        <v>2332</v>
      </c>
    </row>
    <row r="2843" spans="1:8" x14ac:dyDescent="0.3">
      <c r="A2843" s="13" t="str">
        <f t="shared" si="44"/>
        <v>daviswa012011</v>
      </c>
      <c r="B2843" s="16" t="s">
        <v>1073</v>
      </c>
      <c r="C2843" s="16">
        <v>2011</v>
      </c>
      <c r="D2843" s="16" t="s">
        <v>2334</v>
      </c>
      <c r="E2843" s="16">
        <v>11</v>
      </c>
      <c r="F2843" s="16">
        <v>18</v>
      </c>
      <c r="G2843" s="16">
        <v>0</v>
      </c>
      <c r="H2843" s="16">
        <v>4</v>
      </c>
    </row>
    <row r="2844" spans="1:8" x14ac:dyDescent="0.3">
      <c r="A2844" s="13" t="str">
        <f t="shared" si="44"/>
        <v>deazaal012011</v>
      </c>
      <c r="B2844" s="16" t="s">
        <v>776</v>
      </c>
      <c r="C2844" s="16">
        <v>2011</v>
      </c>
      <c r="D2844" s="16" t="s">
        <v>2329</v>
      </c>
    </row>
    <row r="2845" spans="1:8" x14ac:dyDescent="0.3">
      <c r="A2845" s="13" t="str">
        <f t="shared" si="44"/>
        <v>deazaal012011</v>
      </c>
      <c r="B2845" s="16" t="s">
        <v>776</v>
      </c>
      <c r="C2845" s="16">
        <v>2011</v>
      </c>
      <c r="D2845" s="16" t="s">
        <v>2330</v>
      </c>
    </row>
    <row r="2846" spans="1:8" x14ac:dyDescent="0.3">
      <c r="A2846" s="13" t="str">
        <f t="shared" si="44"/>
        <v>deazaal012011</v>
      </c>
      <c r="B2846" s="16" t="s">
        <v>776</v>
      </c>
      <c r="C2846" s="16">
        <v>2011</v>
      </c>
      <c r="D2846" s="16" t="s">
        <v>2331</v>
      </c>
      <c r="E2846" s="16">
        <v>104</v>
      </c>
      <c r="F2846" s="16">
        <v>2</v>
      </c>
      <c r="G2846" s="16">
        <v>1</v>
      </c>
      <c r="H2846" s="16">
        <v>0</v>
      </c>
    </row>
    <row r="2847" spans="1:8" x14ac:dyDescent="0.3">
      <c r="A2847" s="13" t="str">
        <f t="shared" si="44"/>
        <v>deazaal012011</v>
      </c>
      <c r="B2847" s="16" t="s">
        <v>776</v>
      </c>
      <c r="C2847" s="16">
        <v>2011</v>
      </c>
      <c r="D2847" s="16" t="s">
        <v>2332</v>
      </c>
    </row>
    <row r="2848" spans="1:8" x14ac:dyDescent="0.3">
      <c r="A2848" s="13" t="str">
        <f t="shared" si="44"/>
        <v>dedunsa012011</v>
      </c>
      <c r="B2848" s="16" t="s">
        <v>1260</v>
      </c>
      <c r="C2848" s="16">
        <v>2011</v>
      </c>
      <c r="D2848" s="16" t="s">
        <v>2334</v>
      </c>
      <c r="E2848" s="16">
        <v>1</v>
      </c>
      <c r="F2848" s="16">
        <v>1</v>
      </c>
      <c r="G2848" s="16">
        <v>0</v>
      </c>
      <c r="H2848" s="16">
        <v>0</v>
      </c>
    </row>
    <row r="2849" spans="1:8" x14ac:dyDescent="0.3">
      <c r="A2849" s="13" t="str">
        <f t="shared" si="44"/>
        <v>defraju012011</v>
      </c>
      <c r="B2849" s="16" t="s">
        <v>1476</v>
      </c>
      <c r="C2849" s="16">
        <v>2011</v>
      </c>
      <c r="D2849" s="16" t="s">
        <v>2334</v>
      </c>
      <c r="E2849" s="16">
        <v>0</v>
      </c>
      <c r="F2849" s="16">
        <v>1</v>
      </c>
      <c r="G2849" s="16">
        <v>0</v>
      </c>
      <c r="H2849" s="16">
        <v>0</v>
      </c>
    </row>
    <row r="2850" spans="1:8" x14ac:dyDescent="0.3">
      <c r="A2850" s="13" t="str">
        <f t="shared" si="44"/>
        <v>dejesda012011</v>
      </c>
      <c r="B2850" s="16" t="s">
        <v>367</v>
      </c>
      <c r="C2850" s="16">
        <v>2011</v>
      </c>
      <c r="D2850" s="16" t="s">
        <v>2329</v>
      </c>
    </row>
    <row r="2851" spans="1:8" x14ac:dyDescent="0.3">
      <c r="A2851" s="13" t="str">
        <f t="shared" si="44"/>
        <v>dejesda012011</v>
      </c>
      <c r="B2851" s="16" t="s">
        <v>367</v>
      </c>
      <c r="C2851" s="16">
        <v>2011</v>
      </c>
      <c r="D2851" s="16" t="s">
        <v>2331</v>
      </c>
      <c r="E2851" s="16">
        <v>240</v>
      </c>
      <c r="F2851" s="16">
        <v>6</v>
      </c>
      <c r="G2851" s="16">
        <v>4</v>
      </c>
      <c r="H2851" s="16">
        <v>1</v>
      </c>
    </row>
    <row r="2852" spans="1:8" x14ac:dyDescent="0.3">
      <c r="A2852" s="13" t="str">
        <f t="shared" si="44"/>
        <v>dejesda012011</v>
      </c>
      <c r="B2852" s="16" t="s">
        <v>367</v>
      </c>
      <c r="C2852" s="16">
        <v>2011</v>
      </c>
      <c r="D2852" s="16" t="s">
        <v>2332</v>
      </c>
    </row>
    <row r="2853" spans="1:8" x14ac:dyDescent="0.3">
      <c r="A2853" s="13" t="str">
        <f t="shared" si="44"/>
        <v>dejesiv022011</v>
      </c>
      <c r="B2853" s="16" t="s">
        <v>1477</v>
      </c>
      <c r="C2853" s="16">
        <v>2011</v>
      </c>
      <c r="D2853" s="16" t="s">
        <v>39</v>
      </c>
      <c r="E2853" s="16">
        <v>12</v>
      </c>
      <c r="F2853" s="16">
        <v>21</v>
      </c>
      <c r="G2853" s="16">
        <v>1</v>
      </c>
      <c r="H2853" s="16">
        <v>2</v>
      </c>
    </row>
    <row r="2854" spans="1:8" x14ac:dyDescent="0.3">
      <c r="A2854" s="13" t="str">
        <f t="shared" si="44"/>
        <v>delabst012011</v>
      </c>
      <c r="B2854" s="16" t="s">
        <v>1478</v>
      </c>
      <c r="C2854" s="16">
        <v>2011</v>
      </c>
      <c r="D2854" s="16" t="s">
        <v>2334</v>
      </c>
      <c r="E2854" s="16">
        <v>0</v>
      </c>
      <c r="F2854" s="16">
        <v>0</v>
      </c>
      <c r="G2854" s="16">
        <v>0</v>
      </c>
      <c r="H2854" s="16">
        <v>0</v>
      </c>
    </row>
    <row r="2855" spans="1:8" x14ac:dyDescent="0.3">
      <c r="A2855" s="13" t="str">
        <f t="shared" si="44"/>
        <v>delaceu012011</v>
      </c>
      <c r="B2855" s="16" t="s">
        <v>777</v>
      </c>
      <c r="C2855" s="16">
        <v>2011</v>
      </c>
      <c r="D2855" s="16" t="s">
        <v>2334</v>
      </c>
      <c r="E2855" s="16">
        <v>0</v>
      </c>
      <c r="F2855" s="16">
        <v>0</v>
      </c>
      <c r="G2855" s="16">
        <v>0</v>
      </c>
      <c r="H2855" s="16">
        <v>0</v>
      </c>
    </row>
    <row r="2856" spans="1:8" x14ac:dyDescent="0.3">
      <c r="A2856" s="13" t="str">
        <f t="shared" si="44"/>
        <v>delanro012011</v>
      </c>
      <c r="B2856" s="16" t="s">
        <v>1261</v>
      </c>
      <c r="C2856" s="16">
        <v>2011</v>
      </c>
      <c r="D2856" s="16" t="s">
        <v>2334</v>
      </c>
      <c r="E2856" s="16">
        <v>1</v>
      </c>
      <c r="F2856" s="16">
        <v>0</v>
      </c>
      <c r="G2856" s="16">
        <v>0</v>
      </c>
      <c r="H2856" s="16">
        <v>0</v>
      </c>
    </row>
    <row r="2857" spans="1:8" x14ac:dyDescent="0.3">
      <c r="A2857" s="13" t="str">
        <f t="shared" si="44"/>
        <v>delarda012011</v>
      </c>
      <c r="B2857" s="16" t="s">
        <v>1479</v>
      </c>
      <c r="C2857" s="16">
        <v>2011</v>
      </c>
      <c r="D2857" s="16" t="s">
        <v>2334</v>
      </c>
      <c r="E2857" s="16">
        <v>0</v>
      </c>
      <c r="F2857" s="16">
        <v>0</v>
      </c>
      <c r="G2857" s="16">
        <v>0</v>
      </c>
      <c r="H2857" s="16">
        <v>0</v>
      </c>
    </row>
    <row r="2858" spans="1:8" x14ac:dyDescent="0.3">
      <c r="A2858" s="13" t="str">
        <f t="shared" si="44"/>
        <v>delarjo012011</v>
      </c>
      <c r="B2858" s="16" t="s">
        <v>438</v>
      </c>
      <c r="C2858" s="16">
        <v>2011</v>
      </c>
      <c r="D2858" s="16" t="s">
        <v>2334</v>
      </c>
      <c r="E2858" s="16">
        <v>4</v>
      </c>
      <c r="F2858" s="16">
        <v>8</v>
      </c>
      <c r="G2858" s="16">
        <v>0</v>
      </c>
      <c r="H2858" s="16">
        <v>0</v>
      </c>
    </row>
    <row r="2859" spans="1:8" x14ac:dyDescent="0.3">
      <c r="A2859" s="13" t="str">
        <f t="shared" si="44"/>
        <v>delarru012011</v>
      </c>
      <c r="B2859" s="16" t="s">
        <v>1480</v>
      </c>
      <c r="C2859" s="16">
        <v>2011</v>
      </c>
      <c r="D2859" s="16" t="s">
        <v>2334</v>
      </c>
      <c r="E2859" s="16">
        <v>6</v>
      </c>
      <c r="F2859" s="16">
        <v>10</v>
      </c>
      <c r="G2859" s="16">
        <v>2</v>
      </c>
      <c r="H2859" s="16">
        <v>1</v>
      </c>
    </row>
    <row r="2860" spans="1:8" x14ac:dyDescent="0.3">
      <c r="A2860" s="13" t="str">
        <f t="shared" si="44"/>
        <v>delgara012011</v>
      </c>
      <c r="B2860" s="16" t="s">
        <v>1481</v>
      </c>
      <c r="C2860" s="16">
        <v>2011</v>
      </c>
      <c r="D2860" s="16" t="s">
        <v>2334</v>
      </c>
      <c r="E2860" s="16">
        <v>2</v>
      </c>
      <c r="F2860" s="16">
        <v>8</v>
      </c>
      <c r="G2860" s="16">
        <v>0</v>
      </c>
      <c r="H2860" s="16">
        <v>0</v>
      </c>
    </row>
    <row r="2861" spans="1:8" x14ac:dyDescent="0.3">
      <c r="A2861" s="13" t="str">
        <f t="shared" si="44"/>
        <v>delosfa012011</v>
      </c>
      <c r="B2861" s="16" t="s">
        <v>1482</v>
      </c>
      <c r="C2861" s="16">
        <v>2011</v>
      </c>
      <c r="D2861" s="16" t="s">
        <v>2334</v>
      </c>
      <c r="E2861" s="16">
        <v>3</v>
      </c>
      <c r="F2861" s="16">
        <v>2</v>
      </c>
      <c r="G2861" s="16">
        <v>0</v>
      </c>
      <c r="H2861" s="16">
        <v>0</v>
      </c>
    </row>
    <row r="2862" spans="1:8" x14ac:dyDescent="0.3">
      <c r="A2862" s="13" t="str">
        <f t="shared" si="44"/>
        <v>delroen012011</v>
      </c>
      <c r="B2862" s="16" t="s">
        <v>1262</v>
      </c>
      <c r="C2862" s="16">
        <v>2011</v>
      </c>
      <c r="D2862" s="16" t="s">
        <v>2334</v>
      </c>
      <c r="E2862" s="16">
        <v>7</v>
      </c>
      <c r="F2862" s="16">
        <v>6</v>
      </c>
      <c r="G2862" s="16">
        <v>0</v>
      </c>
      <c r="H2862" s="16">
        <v>0</v>
      </c>
    </row>
    <row r="2863" spans="1:8" x14ac:dyDescent="0.3">
      <c r="A2863" s="13" t="str">
        <f t="shared" si="44"/>
        <v>demelsa012011</v>
      </c>
      <c r="B2863" s="16" t="s">
        <v>1263</v>
      </c>
      <c r="C2863" s="16">
        <v>2011</v>
      </c>
      <c r="D2863" s="16" t="s">
        <v>2334</v>
      </c>
      <c r="E2863" s="16">
        <v>1</v>
      </c>
      <c r="F2863" s="16">
        <v>2</v>
      </c>
      <c r="G2863" s="16">
        <v>0</v>
      </c>
      <c r="H2863" s="16">
        <v>0</v>
      </c>
    </row>
    <row r="2864" spans="1:8" x14ac:dyDescent="0.3">
      <c r="A2864" s="13" t="str">
        <f t="shared" si="44"/>
        <v>dempsry012011</v>
      </c>
      <c r="B2864" s="16" t="s">
        <v>87</v>
      </c>
      <c r="C2864" s="16">
        <v>2011</v>
      </c>
      <c r="D2864" s="16" t="s">
        <v>2334</v>
      </c>
      <c r="E2864" s="16">
        <v>13</v>
      </c>
      <c r="F2864" s="16">
        <v>36</v>
      </c>
      <c r="G2864" s="16">
        <v>3</v>
      </c>
      <c r="H2864" s="16">
        <v>3</v>
      </c>
    </row>
    <row r="2865" spans="1:8" x14ac:dyDescent="0.3">
      <c r="A2865" s="13" t="str">
        <f t="shared" si="44"/>
        <v>denorch012011</v>
      </c>
      <c r="B2865" s="16" t="s">
        <v>533</v>
      </c>
      <c r="C2865" s="16">
        <v>2011</v>
      </c>
      <c r="D2865" s="16" t="s">
        <v>2329</v>
      </c>
    </row>
    <row r="2866" spans="1:8" x14ac:dyDescent="0.3">
      <c r="A2866" s="13" t="str">
        <f t="shared" si="44"/>
        <v>denorch012011</v>
      </c>
      <c r="B2866" s="16" t="s">
        <v>533</v>
      </c>
      <c r="C2866" s="16">
        <v>2011</v>
      </c>
      <c r="D2866" s="16" t="s">
        <v>2330</v>
      </c>
    </row>
    <row r="2867" spans="1:8" x14ac:dyDescent="0.3">
      <c r="A2867" s="13" t="str">
        <f t="shared" si="44"/>
        <v>denorch012011</v>
      </c>
      <c r="B2867" s="16" t="s">
        <v>533</v>
      </c>
      <c r="C2867" s="16">
        <v>2011</v>
      </c>
      <c r="D2867" s="16" t="s">
        <v>2331</v>
      </c>
      <c r="E2867" s="16">
        <v>162</v>
      </c>
      <c r="F2867" s="16">
        <v>6</v>
      </c>
      <c r="G2867" s="16">
        <v>3</v>
      </c>
      <c r="H2867" s="16">
        <v>2</v>
      </c>
    </row>
    <row r="2868" spans="1:8" x14ac:dyDescent="0.3">
      <c r="A2868" s="13" t="str">
        <f t="shared" si="44"/>
        <v>denorch012011</v>
      </c>
      <c r="B2868" s="16" t="s">
        <v>533</v>
      </c>
      <c r="C2868" s="16">
        <v>2011</v>
      </c>
      <c r="D2868" s="16" t="s">
        <v>2332</v>
      </c>
    </row>
    <row r="2869" spans="1:8" x14ac:dyDescent="0.3">
      <c r="A2869" s="13" t="str">
        <f t="shared" si="44"/>
        <v>derosma012011</v>
      </c>
      <c r="B2869" s="16" t="s">
        <v>88</v>
      </c>
      <c r="C2869" s="16">
        <v>2011</v>
      </c>
      <c r="D2869" s="16" t="s">
        <v>2335</v>
      </c>
      <c r="E2869" s="16">
        <v>33</v>
      </c>
      <c r="F2869" s="16">
        <v>3</v>
      </c>
      <c r="G2869" s="16">
        <v>0</v>
      </c>
      <c r="H2869" s="16">
        <v>3</v>
      </c>
    </row>
    <row r="2870" spans="1:8" x14ac:dyDescent="0.3">
      <c r="A2870" s="13" t="str">
        <f t="shared" si="44"/>
        <v>derosma012011</v>
      </c>
      <c r="B2870" s="16" t="s">
        <v>88</v>
      </c>
      <c r="C2870" s="16">
        <v>2011</v>
      </c>
      <c r="D2870" s="16" t="s">
        <v>39</v>
      </c>
      <c r="E2870" s="16">
        <v>1</v>
      </c>
      <c r="F2870" s="16">
        <v>1</v>
      </c>
      <c r="G2870" s="16">
        <v>0</v>
      </c>
      <c r="H2870" s="16">
        <v>0</v>
      </c>
    </row>
    <row r="2871" spans="1:8" x14ac:dyDescent="0.3">
      <c r="A2871" s="13" t="str">
        <f t="shared" si="44"/>
        <v>derosma012011</v>
      </c>
      <c r="B2871" s="16" t="s">
        <v>88</v>
      </c>
      <c r="C2871" s="16">
        <v>2011</v>
      </c>
      <c r="D2871" s="16" t="s">
        <v>40</v>
      </c>
      <c r="E2871" s="16">
        <v>10</v>
      </c>
      <c r="F2871" s="16">
        <v>22</v>
      </c>
      <c r="G2871" s="16">
        <v>2</v>
      </c>
      <c r="H2871" s="16">
        <v>2</v>
      </c>
    </row>
    <row r="2872" spans="1:8" x14ac:dyDescent="0.3">
      <c r="A2872" s="13" t="str">
        <f t="shared" si="44"/>
        <v>descada012011</v>
      </c>
      <c r="B2872" s="16" t="s">
        <v>1264</v>
      </c>
      <c r="C2872" s="16">
        <v>2011</v>
      </c>
      <c r="D2872" s="16" t="s">
        <v>39</v>
      </c>
      <c r="E2872" s="16">
        <v>24</v>
      </c>
      <c r="F2872" s="16">
        <v>34</v>
      </c>
      <c r="G2872" s="16">
        <v>0</v>
      </c>
      <c r="H2872" s="16">
        <v>6</v>
      </c>
    </row>
    <row r="2873" spans="1:8" x14ac:dyDescent="0.3">
      <c r="A2873" s="13" t="str">
        <f t="shared" si="44"/>
        <v>descada012011</v>
      </c>
      <c r="B2873" s="16" t="s">
        <v>1264</v>
      </c>
      <c r="C2873" s="16">
        <v>2011</v>
      </c>
      <c r="D2873" s="16" t="s">
        <v>40</v>
      </c>
      <c r="E2873" s="16">
        <v>51</v>
      </c>
      <c r="F2873" s="16">
        <v>125</v>
      </c>
      <c r="G2873" s="16">
        <v>6</v>
      </c>
      <c r="H2873" s="16">
        <v>18</v>
      </c>
    </row>
    <row r="2874" spans="1:8" x14ac:dyDescent="0.3">
      <c r="A2874" s="13" t="str">
        <f t="shared" si="44"/>
        <v>descada012011</v>
      </c>
      <c r="B2874" s="16" t="s">
        <v>1264</v>
      </c>
      <c r="C2874" s="16">
        <v>2011</v>
      </c>
      <c r="D2874" s="16" t="s">
        <v>2333</v>
      </c>
      <c r="E2874" s="16">
        <v>17</v>
      </c>
      <c r="F2874" s="16">
        <v>35</v>
      </c>
      <c r="G2874" s="16">
        <v>2</v>
      </c>
      <c r="H2874" s="16">
        <v>9</v>
      </c>
    </row>
    <row r="2875" spans="1:8" x14ac:dyDescent="0.3">
      <c r="A2875" s="13" t="str">
        <f t="shared" si="44"/>
        <v>desmoia012011</v>
      </c>
      <c r="B2875" s="16" t="s">
        <v>1074</v>
      </c>
      <c r="C2875" s="16">
        <v>2011</v>
      </c>
      <c r="D2875" s="16" t="s">
        <v>2333</v>
      </c>
      <c r="E2875" s="16">
        <v>226</v>
      </c>
      <c r="F2875" s="16">
        <v>437</v>
      </c>
      <c r="G2875" s="16">
        <v>23</v>
      </c>
      <c r="H2875" s="16">
        <v>85</v>
      </c>
    </row>
    <row r="2876" spans="1:8" x14ac:dyDescent="0.3">
      <c r="A2876" s="13" t="str">
        <f t="shared" si="44"/>
        <v>detwiro012011</v>
      </c>
      <c r="B2876" s="16" t="s">
        <v>778</v>
      </c>
      <c r="C2876" s="16">
        <v>2011</v>
      </c>
      <c r="D2876" s="16" t="s">
        <v>2334</v>
      </c>
      <c r="E2876" s="16">
        <v>3</v>
      </c>
      <c r="F2876" s="16">
        <v>5</v>
      </c>
      <c r="G2876" s="16">
        <v>1</v>
      </c>
      <c r="H2876" s="16">
        <v>0</v>
      </c>
    </row>
    <row r="2877" spans="1:8" x14ac:dyDescent="0.3">
      <c r="A2877" s="13" t="str">
        <f t="shared" si="44"/>
        <v>devinjo012011</v>
      </c>
      <c r="B2877" s="16" t="s">
        <v>534</v>
      </c>
      <c r="C2877" s="16">
        <v>2011</v>
      </c>
      <c r="D2877" s="16" t="s">
        <v>2334</v>
      </c>
      <c r="E2877" s="16">
        <v>0</v>
      </c>
      <c r="F2877" s="16">
        <v>0</v>
      </c>
      <c r="G2877" s="16">
        <v>0</v>
      </c>
      <c r="H2877" s="16">
        <v>0</v>
      </c>
    </row>
    <row r="2878" spans="1:8" x14ac:dyDescent="0.3">
      <c r="A2878" s="13" t="str">
        <f t="shared" si="44"/>
        <v>dewitbl012011</v>
      </c>
      <c r="B2878" s="16" t="s">
        <v>910</v>
      </c>
      <c r="C2878" s="16">
        <v>2011</v>
      </c>
      <c r="D2878" s="16" t="s">
        <v>39</v>
      </c>
      <c r="E2878" s="16">
        <v>38</v>
      </c>
      <c r="F2878" s="16">
        <v>40</v>
      </c>
      <c r="G2878" s="16">
        <v>2</v>
      </c>
      <c r="H2878" s="16">
        <v>9</v>
      </c>
    </row>
    <row r="2879" spans="1:8" x14ac:dyDescent="0.3">
      <c r="A2879" s="13" t="str">
        <f t="shared" si="44"/>
        <v>dewitbl012011</v>
      </c>
      <c r="B2879" s="16" t="s">
        <v>910</v>
      </c>
      <c r="C2879" s="16">
        <v>2011</v>
      </c>
      <c r="D2879" s="16" t="s">
        <v>40</v>
      </c>
      <c r="E2879" s="16">
        <v>6</v>
      </c>
      <c r="F2879" s="16">
        <v>22</v>
      </c>
      <c r="G2879" s="16">
        <v>5</v>
      </c>
      <c r="H2879" s="16">
        <v>3</v>
      </c>
    </row>
    <row r="2880" spans="1:8" x14ac:dyDescent="0.3">
      <c r="A2880" s="13" t="str">
        <f t="shared" si="44"/>
        <v>dewitbl012011</v>
      </c>
      <c r="B2880" s="16" t="s">
        <v>910</v>
      </c>
      <c r="C2880" s="16">
        <v>2011</v>
      </c>
      <c r="D2880" s="16" t="s">
        <v>2330</v>
      </c>
    </row>
    <row r="2881" spans="1:8" x14ac:dyDescent="0.3">
      <c r="A2881" s="13" t="str">
        <f t="shared" si="44"/>
        <v>dewitbl012011</v>
      </c>
      <c r="B2881" s="16" t="s">
        <v>910</v>
      </c>
      <c r="C2881" s="16">
        <v>2011</v>
      </c>
      <c r="D2881" s="16" t="s">
        <v>2331</v>
      </c>
      <c r="E2881" s="16">
        <v>33</v>
      </c>
      <c r="F2881" s="16">
        <v>1</v>
      </c>
      <c r="G2881" s="16">
        <v>0</v>
      </c>
      <c r="H2881" s="16">
        <v>0</v>
      </c>
    </row>
    <row r="2882" spans="1:8" x14ac:dyDescent="0.3">
      <c r="A2882" s="13" t="str">
        <f t="shared" si="44"/>
        <v>diamosc012011</v>
      </c>
      <c r="B2882" s="16" t="s">
        <v>1483</v>
      </c>
      <c r="C2882" s="16">
        <v>2011</v>
      </c>
      <c r="D2882" s="16" t="s">
        <v>2334</v>
      </c>
      <c r="E2882" s="16">
        <v>1</v>
      </c>
      <c r="F2882" s="16">
        <v>3</v>
      </c>
      <c r="G2882" s="16">
        <v>0</v>
      </c>
      <c r="H2882" s="16">
        <v>0</v>
      </c>
    </row>
    <row r="2883" spans="1:8" x14ac:dyDescent="0.3">
      <c r="A2883" s="13" t="str">
        <f t="shared" ref="A2883:A2946" si="45">(B2883&amp;C2883)</f>
        <v>diazma022011</v>
      </c>
      <c r="B2883" s="16" t="s">
        <v>368</v>
      </c>
      <c r="C2883" s="16">
        <v>2011</v>
      </c>
      <c r="D2883" s="16" t="s">
        <v>2330</v>
      </c>
    </row>
    <row r="2884" spans="1:8" x14ac:dyDescent="0.3">
      <c r="A2884" s="13" t="str">
        <f t="shared" si="45"/>
        <v>diazma022011</v>
      </c>
      <c r="B2884" s="16" t="s">
        <v>368</v>
      </c>
      <c r="C2884" s="16">
        <v>2011</v>
      </c>
      <c r="D2884" s="16" t="s">
        <v>2330</v>
      </c>
    </row>
    <row r="2885" spans="1:8" x14ac:dyDescent="0.3">
      <c r="A2885" s="13" t="str">
        <f t="shared" si="45"/>
        <v>diazma022011</v>
      </c>
      <c r="B2885" s="16" t="s">
        <v>368</v>
      </c>
      <c r="C2885" s="16">
        <v>2011</v>
      </c>
      <c r="D2885" s="16" t="s">
        <v>2331</v>
      </c>
      <c r="E2885" s="16">
        <v>62</v>
      </c>
      <c r="F2885" s="16">
        <v>3</v>
      </c>
      <c r="G2885" s="16">
        <v>2</v>
      </c>
      <c r="H2885" s="16">
        <v>0</v>
      </c>
    </row>
    <row r="2886" spans="1:8" x14ac:dyDescent="0.3">
      <c r="A2886" s="13" t="str">
        <f t="shared" si="45"/>
        <v>diazma022011</v>
      </c>
      <c r="B2886" s="16" t="s">
        <v>368</v>
      </c>
      <c r="C2886" s="16">
        <v>2011</v>
      </c>
      <c r="D2886" s="16" t="s">
        <v>2331</v>
      </c>
      <c r="E2886" s="16">
        <v>16</v>
      </c>
      <c r="F2886" s="16">
        <v>0</v>
      </c>
      <c r="G2886" s="16">
        <v>0</v>
      </c>
      <c r="H2886" s="16">
        <v>0</v>
      </c>
    </row>
    <row r="2887" spans="1:8" x14ac:dyDescent="0.3">
      <c r="A2887" s="13" t="str">
        <f t="shared" si="45"/>
        <v>diazma022011</v>
      </c>
      <c r="B2887" s="16" t="s">
        <v>368</v>
      </c>
      <c r="C2887" s="16">
        <v>2011</v>
      </c>
      <c r="D2887" s="16" t="s">
        <v>2332</v>
      </c>
    </row>
    <row r="2888" spans="1:8" x14ac:dyDescent="0.3">
      <c r="A2888" s="13" t="str">
        <f t="shared" si="45"/>
        <v>diazma022011</v>
      </c>
      <c r="B2888" s="16" t="s">
        <v>368</v>
      </c>
      <c r="C2888" s="16">
        <v>2011</v>
      </c>
      <c r="D2888" s="16" t="s">
        <v>2332</v>
      </c>
    </row>
    <row r="2889" spans="1:8" x14ac:dyDescent="0.3">
      <c r="A2889" s="13" t="str">
        <f t="shared" si="45"/>
        <v>dickech012011</v>
      </c>
      <c r="B2889" s="16" t="s">
        <v>911</v>
      </c>
      <c r="C2889" s="16">
        <v>2011</v>
      </c>
      <c r="D2889" s="16" t="s">
        <v>2330</v>
      </c>
    </row>
    <row r="2890" spans="1:8" x14ac:dyDescent="0.3">
      <c r="A2890" s="13" t="str">
        <f t="shared" si="45"/>
        <v>dickech012011</v>
      </c>
      <c r="B2890" s="16" t="s">
        <v>911</v>
      </c>
      <c r="C2890" s="16">
        <v>2011</v>
      </c>
      <c r="D2890" s="16" t="s">
        <v>2331</v>
      </c>
      <c r="E2890" s="16">
        <v>34</v>
      </c>
      <c r="F2890" s="16">
        <v>0</v>
      </c>
      <c r="G2890" s="16">
        <v>2</v>
      </c>
      <c r="H2890" s="16">
        <v>0</v>
      </c>
    </row>
    <row r="2891" spans="1:8" x14ac:dyDescent="0.3">
      <c r="A2891" s="13" t="str">
        <f t="shared" si="45"/>
        <v>dickech012011</v>
      </c>
      <c r="B2891" s="16" t="s">
        <v>911</v>
      </c>
      <c r="C2891" s="16">
        <v>2011</v>
      </c>
      <c r="D2891" s="16" t="s">
        <v>2332</v>
      </c>
    </row>
    <row r="2892" spans="1:8" x14ac:dyDescent="0.3">
      <c r="A2892" s="13" t="str">
        <f t="shared" si="45"/>
        <v>dickera012011</v>
      </c>
      <c r="B2892" s="16" t="s">
        <v>240</v>
      </c>
      <c r="C2892" s="16">
        <v>2011</v>
      </c>
      <c r="D2892" s="16" t="s">
        <v>2334</v>
      </c>
      <c r="E2892" s="16">
        <v>7</v>
      </c>
      <c r="F2892" s="16">
        <v>58</v>
      </c>
      <c r="G2892" s="16">
        <v>2</v>
      </c>
      <c r="H2892" s="16">
        <v>5</v>
      </c>
    </row>
    <row r="2893" spans="1:8" x14ac:dyDescent="0.3">
      <c r="A2893" s="13" t="str">
        <f t="shared" si="45"/>
        <v>dicksbr012011</v>
      </c>
      <c r="B2893" s="16" t="s">
        <v>1484</v>
      </c>
      <c r="C2893" s="16">
        <v>2011</v>
      </c>
      <c r="D2893" s="16" t="s">
        <v>2334</v>
      </c>
      <c r="E2893" s="16">
        <v>0</v>
      </c>
      <c r="F2893" s="16">
        <v>0</v>
      </c>
      <c r="G2893" s="16">
        <v>0</v>
      </c>
      <c r="H2893" s="16">
        <v>0</v>
      </c>
    </row>
    <row r="2894" spans="1:8" x14ac:dyDescent="0.3">
      <c r="A2894" s="13" t="str">
        <f t="shared" si="45"/>
        <v>difelma012011</v>
      </c>
      <c r="B2894" s="16" t="s">
        <v>912</v>
      </c>
      <c r="C2894" s="16">
        <v>2011</v>
      </c>
      <c r="D2894" s="16" t="s">
        <v>2334</v>
      </c>
      <c r="E2894" s="16">
        <v>0</v>
      </c>
      <c r="F2894" s="16">
        <v>1</v>
      </c>
      <c r="G2894" s="16">
        <v>0</v>
      </c>
      <c r="H2894" s="16">
        <v>0</v>
      </c>
    </row>
    <row r="2895" spans="1:8" x14ac:dyDescent="0.3">
      <c r="A2895" s="13" t="str">
        <f t="shared" si="45"/>
        <v>dillati012011</v>
      </c>
      <c r="B2895" s="16" t="s">
        <v>913</v>
      </c>
      <c r="C2895" s="16">
        <v>2011</v>
      </c>
      <c r="D2895" s="16" t="s">
        <v>2334</v>
      </c>
      <c r="E2895" s="16">
        <v>1</v>
      </c>
      <c r="F2895" s="16">
        <v>9</v>
      </c>
      <c r="G2895" s="16">
        <v>0</v>
      </c>
      <c r="H2895" s="16">
        <v>0</v>
      </c>
    </row>
    <row r="2896" spans="1:8" x14ac:dyDescent="0.3">
      <c r="A2896" s="13" t="str">
        <f t="shared" si="45"/>
        <v>dinkebr012011</v>
      </c>
      <c r="B2896" s="16" t="s">
        <v>1485</v>
      </c>
      <c r="C2896" s="16">
        <v>2011</v>
      </c>
      <c r="D2896" s="16" t="s">
        <v>39</v>
      </c>
      <c r="E2896" s="16">
        <v>24</v>
      </c>
      <c r="F2896" s="16">
        <v>32</v>
      </c>
      <c r="G2896" s="16">
        <v>0</v>
      </c>
      <c r="H2896" s="16">
        <v>8</v>
      </c>
    </row>
    <row r="2897" spans="1:8" x14ac:dyDescent="0.3">
      <c r="A2897" s="13" t="str">
        <f t="shared" si="45"/>
        <v>dinkebr012011</v>
      </c>
      <c r="B2897" s="16" t="s">
        <v>1485</v>
      </c>
      <c r="C2897" s="16">
        <v>2011</v>
      </c>
      <c r="D2897" s="16" t="s">
        <v>2330</v>
      </c>
    </row>
    <row r="2898" spans="1:8" x14ac:dyDescent="0.3">
      <c r="A2898" s="13" t="str">
        <f t="shared" si="45"/>
        <v>dinkebr012011</v>
      </c>
      <c r="B2898" s="16" t="s">
        <v>1485</v>
      </c>
      <c r="C2898" s="16">
        <v>2011</v>
      </c>
      <c r="D2898" s="16" t="s">
        <v>2331</v>
      </c>
      <c r="E2898" s="16">
        <v>20</v>
      </c>
      <c r="F2898" s="16">
        <v>0</v>
      </c>
      <c r="G2898" s="16">
        <v>0</v>
      </c>
      <c r="H2898" s="16">
        <v>0</v>
      </c>
    </row>
    <row r="2899" spans="1:8" x14ac:dyDescent="0.3">
      <c r="A2899" s="13" t="str">
        <f t="shared" si="45"/>
        <v>dinkebr012011</v>
      </c>
      <c r="B2899" s="16" t="s">
        <v>1485</v>
      </c>
      <c r="C2899" s="16">
        <v>2011</v>
      </c>
      <c r="D2899" s="16" t="s">
        <v>2332</v>
      </c>
    </row>
    <row r="2900" spans="1:8" x14ac:dyDescent="0.3">
      <c r="A2900" s="13" t="str">
        <f t="shared" si="45"/>
        <v>dirksan012011</v>
      </c>
      <c r="B2900" s="16" t="s">
        <v>1486</v>
      </c>
      <c r="C2900" s="16">
        <v>2011</v>
      </c>
      <c r="D2900" s="16" t="s">
        <v>2329</v>
      </c>
    </row>
    <row r="2901" spans="1:8" x14ac:dyDescent="0.3">
      <c r="A2901" s="13" t="str">
        <f t="shared" si="45"/>
        <v>dirksan012011</v>
      </c>
      <c r="B2901" s="16" t="s">
        <v>1486</v>
      </c>
      <c r="C2901" s="16">
        <v>2011</v>
      </c>
      <c r="D2901" s="16" t="s">
        <v>2330</v>
      </c>
    </row>
    <row r="2902" spans="1:8" x14ac:dyDescent="0.3">
      <c r="A2902" s="13" t="str">
        <f t="shared" si="45"/>
        <v>dirksan012011</v>
      </c>
      <c r="B2902" s="16" t="s">
        <v>1486</v>
      </c>
      <c r="C2902" s="16">
        <v>2011</v>
      </c>
      <c r="D2902" s="16" t="s">
        <v>2331</v>
      </c>
      <c r="E2902" s="16">
        <v>127</v>
      </c>
      <c r="F2902" s="16">
        <v>4</v>
      </c>
      <c r="G2902" s="16">
        <v>2</v>
      </c>
      <c r="H2902" s="16">
        <v>0</v>
      </c>
    </row>
    <row r="2903" spans="1:8" x14ac:dyDescent="0.3">
      <c r="A2903" s="13" t="str">
        <f t="shared" si="45"/>
        <v>dirksan012011</v>
      </c>
      <c r="B2903" s="16" t="s">
        <v>1486</v>
      </c>
      <c r="C2903" s="16">
        <v>2011</v>
      </c>
      <c r="D2903" s="16" t="s">
        <v>2332</v>
      </c>
    </row>
    <row r="2904" spans="1:8" x14ac:dyDescent="0.3">
      <c r="A2904" s="13" t="str">
        <f t="shared" si="45"/>
        <v>dobbsgr012011</v>
      </c>
      <c r="B2904" s="16" t="s">
        <v>439</v>
      </c>
      <c r="C2904" s="16">
        <v>2011</v>
      </c>
      <c r="D2904" s="16" t="s">
        <v>2335</v>
      </c>
      <c r="E2904" s="16">
        <v>21</v>
      </c>
      <c r="F2904" s="16">
        <v>3</v>
      </c>
      <c r="G2904" s="16">
        <v>0</v>
      </c>
      <c r="H2904" s="16">
        <v>2</v>
      </c>
    </row>
    <row r="2905" spans="1:8" x14ac:dyDescent="0.3">
      <c r="A2905" s="13" t="str">
        <f t="shared" si="45"/>
        <v>dobbsgr012011</v>
      </c>
      <c r="B2905" s="16" t="s">
        <v>439</v>
      </c>
      <c r="C2905" s="16">
        <v>2011</v>
      </c>
      <c r="D2905" s="16" t="s">
        <v>40</v>
      </c>
      <c r="E2905" s="16">
        <v>49</v>
      </c>
      <c r="F2905" s="16">
        <v>132</v>
      </c>
      <c r="G2905" s="16">
        <v>11</v>
      </c>
      <c r="H2905" s="16">
        <v>8</v>
      </c>
    </row>
    <row r="2906" spans="1:8" x14ac:dyDescent="0.3">
      <c r="A2906" s="13" t="str">
        <f t="shared" si="45"/>
        <v>dobbsgr012011</v>
      </c>
      <c r="B2906" s="16" t="s">
        <v>439</v>
      </c>
      <c r="C2906" s="16">
        <v>2011</v>
      </c>
      <c r="D2906" s="16" t="s">
        <v>2330</v>
      </c>
    </row>
    <row r="2907" spans="1:8" x14ac:dyDescent="0.3">
      <c r="A2907" s="13" t="str">
        <f t="shared" si="45"/>
        <v>dobbsgr012011</v>
      </c>
      <c r="B2907" s="16" t="s">
        <v>439</v>
      </c>
      <c r="C2907" s="16">
        <v>2011</v>
      </c>
      <c r="D2907" s="16" t="s">
        <v>2331</v>
      </c>
      <c r="E2907" s="16">
        <v>12</v>
      </c>
      <c r="F2907" s="16">
        <v>0</v>
      </c>
      <c r="G2907" s="16">
        <v>0</v>
      </c>
      <c r="H2907" s="16">
        <v>0</v>
      </c>
    </row>
    <row r="2908" spans="1:8" x14ac:dyDescent="0.3">
      <c r="A2908" s="13" t="str">
        <f t="shared" si="45"/>
        <v>dobbsgr012011</v>
      </c>
      <c r="B2908" s="16" t="s">
        <v>439</v>
      </c>
      <c r="C2908" s="16">
        <v>2011</v>
      </c>
      <c r="D2908" s="16" t="s">
        <v>2332</v>
      </c>
    </row>
    <row r="2909" spans="1:8" x14ac:dyDescent="0.3">
      <c r="A2909" s="13" t="str">
        <f t="shared" si="45"/>
        <v>dolisra012011</v>
      </c>
      <c r="B2909" s="16" t="s">
        <v>1487</v>
      </c>
      <c r="C2909" s="16">
        <v>2011</v>
      </c>
      <c r="D2909" s="16" t="s">
        <v>2334</v>
      </c>
      <c r="E2909" s="16">
        <v>1</v>
      </c>
      <c r="F2909" s="16">
        <v>0</v>
      </c>
      <c r="G2909" s="16">
        <v>0</v>
      </c>
      <c r="H2909" s="16">
        <v>0</v>
      </c>
    </row>
    <row r="2910" spans="1:8" x14ac:dyDescent="0.3">
      <c r="A2910" s="13" t="str">
        <f t="shared" si="45"/>
        <v>dominma012011</v>
      </c>
      <c r="B2910" s="16" t="s">
        <v>1488</v>
      </c>
      <c r="C2910" s="16">
        <v>2011</v>
      </c>
      <c r="D2910" s="16" t="s">
        <v>40</v>
      </c>
      <c r="E2910" s="16">
        <v>6</v>
      </c>
      <c r="F2910" s="16">
        <v>21</v>
      </c>
      <c r="G2910" s="16">
        <v>2</v>
      </c>
      <c r="H2910" s="16">
        <v>1</v>
      </c>
    </row>
    <row r="2911" spans="1:8" x14ac:dyDescent="0.3">
      <c r="A2911" s="13" t="str">
        <f t="shared" si="45"/>
        <v>donalja012011</v>
      </c>
      <c r="B2911" s="16" t="s">
        <v>1267</v>
      </c>
      <c r="C2911" s="16">
        <v>2011</v>
      </c>
      <c r="D2911" s="16" t="s">
        <v>39</v>
      </c>
      <c r="E2911" s="16">
        <v>35</v>
      </c>
      <c r="F2911" s="16">
        <v>51</v>
      </c>
      <c r="G2911" s="16">
        <v>1</v>
      </c>
      <c r="H2911" s="16">
        <v>10</v>
      </c>
    </row>
    <row r="2912" spans="1:8" x14ac:dyDescent="0.3">
      <c r="A2912" s="13" t="str">
        <f t="shared" si="45"/>
        <v>donalja012011</v>
      </c>
      <c r="B2912" s="16" t="s">
        <v>1267</v>
      </c>
      <c r="C2912" s="16">
        <v>2011</v>
      </c>
      <c r="D2912" s="16" t="s">
        <v>40</v>
      </c>
      <c r="E2912" s="16">
        <v>1</v>
      </c>
      <c r="F2912" s="16">
        <v>7</v>
      </c>
      <c r="G2912" s="16">
        <v>0</v>
      </c>
      <c r="H2912" s="16">
        <v>0</v>
      </c>
    </row>
    <row r="2913" spans="1:8" x14ac:dyDescent="0.3">
      <c r="A2913" s="13" t="str">
        <f t="shared" si="45"/>
        <v>donalja012011</v>
      </c>
      <c r="B2913" s="16" t="s">
        <v>1267</v>
      </c>
      <c r="C2913" s="16">
        <v>2011</v>
      </c>
      <c r="D2913" s="16" t="s">
        <v>2333</v>
      </c>
      <c r="E2913" s="16">
        <v>17</v>
      </c>
      <c r="F2913" s="16">
        <v>30</v>
      </c>
      <c r="G2913" s="16">
        <v>3</v>
      </c>
      <c r="H2913" s="16">
        <v>6</v>
      </c>
    </row>
    <row r="2914" spans="1:8" x14ac:dyDescent="0.3">
      <c r="A2914" s="13" t="str">
        <f t="shared" si="45"/>
        <v>doteloc012011</v>
      </c>
      <c r="B2914" s="16" t="s">
        <v>90</v>
      </c>
      <c r="C2914" s="16">
        <v>2011</v>
      </c>
      <c r="D2914" s="16" t="s">
        <v>2334</v>
      </c>
      <c r="E2914" s="16">
        <v>0</v>
      </c>
      <c r="F2914" s="16">
        <v>1</v>
      </c>
      <c r="G2914" s="16">
        <v>0</v>
      </c>
      <c r="H2914" s="16">
        <v>0</v>
      </c>
    </row>
    <row r="2915" spans="1:8" x14ac:dyDescent="0.3">
      <c r="A2915" s="13" t="str">
        <f t="shared" si="45"/>
        <v>doteloc012011</v>
      </c>
      <c r="B2915" s="16" t="s">
        <v>90</v>
      </c>
      <c r="C2915" s="16">
        <v>2011</v>
      </c>
      <c r="D2915" s="16" t="s">
        <v>2334</v>
      </c>
      <c r="E2915" s="16">
        <v>4</v>
      </c>
      <c r="F2915" s="16">
        <v>0</v>
      </c>
      <c r="G2915" s="16">
        <v>1</v>
      </c>
      <c r="H2915" s="16">
        <v>0</v>
      </c>
    </row>
    <row r="2916" spans="1:8" x14ac:dyDescent="0.3">
      <c r="A2916" s="13" t="str">
        <f t="shared" si="45"/>
        <v>doubrfe012011</v>
      </c>
      <c r="B2916" s="16" t="s">
        <v>1269</v>
      </c>
      <c r="C2916" s="16">
        <v>2011</v>
      </c>
      <c r="D2916" s="16" t="s">
        <v>2334</v>
      </c>
      <c r="E2916" s="16">
        <v>0</v>
      </c>
      <c r="F2916" s="16">
        <v>2</v>
      </c>
      <c r="G2916" s="16">
        <v>0</v>
      </c>
      <c r="H2916" s="16">
        <v>0</v>
      </c>
    </row>
    <row r="2917" spans="1:8" x14ac:dyDescent="0.3">
      <c r="A2917" s="13" t="str">
        <f t="shared" si="45"/>
        <v>doumiry012011</v>
      </c>
      <c r="B2917" s="16" t="s">
        <v>535</v>
      </c>
      <c r="C2917" s="16">
        <v>2011</v>
      </c>
      <c r="D2917" s="16" t="s">
        <v>2336</v>
      </c>
      <c r="E2917" s="16">
        <v>321</v>
      </c>
      <c r="F2917" s="16">
        <v>26</v>
      </c>
      <c r="G2917" s="16">
        <v>6</v>
      </c>
      <c r="H2917" s="16">
        <v>1</v>
      </c>
    </row>
    <row r="2918" spans="1:8" x14ac:dyDescent="0.3">
      <c r="A2918" s="13" t="str">
        <f t="shared" si="45"/>
        <v>downsma012011</v>
      </c>
      <c r="B2918" s="16" t="s">
        <v>1075</v>
      </c>
      <c r="C2918" s="16">
        <v>2011</v>
      </c>
      <c r="D2918" s="16" t="s">
        <v>2335</v>
      </c>
      <c r="E2918" s="16">
        <v>37</v>
      </c>
      <c r="F2918" s="16">
        <v>4</v>
      </c>
      <c r="G2918" s="16">
        <v>0</v>
      </c>
      <c r="H2918" s="16">
        <v>4</v>
      </c>
    </row>
    <row r="2919" spans="1:8" x14ac:dyDescent="0.3">
      <c r="A2919" s="13" t="str">
        <f t="shared" si="45"/>
        <v>downsma012011</v>
      </c>
      <c r="B2919" s="16" t="s">
        <v>1075</v>
      </c>
      <c r="C2919" s="16">
        <v>2011</v>
      </c>
      <c r="D2919" s="16" t="s">
        <v>39</v>
      </c>
      <c r="E2919" s="16">
        <v>37</v>
      </c>
      <c r="F2919" s="16">
        <v>46</v>
      </c>
      <c r="G2919" s="16">
        <v>3</v>
      </c>
      <c r="H2919" s="16">
        <v>9</v>
      </c>
    </row>
    <row r="2920" spans="1:8" x14ac:dyDescent="0.3">
      <c r="A2920" s="13" t="str">
        <f t="shared" si="45"/>
        <v>downsma012011</v>
      </c>
      <c r="B2920" s="16" t="s">
        <v>1075</v>
      </c>
      <c r="C2920" s="16">
        <v>2011</v>
      </c>
      <c r="D2920" s="16" t="s">
        <v>40</v>
      </c>
      <c r="E2920" s="16">
        <v>4</v>
      </c>
      <c r="F2920" s="16">
        <v>19</v>
      </c>
      <c r="G2920" s="16">
        <v>2</v>
      </c>
      <c r="H2920" s="16">
        <v>4</v>
      </c>
    </row>
    <row r="2921" spans="1:8" x14ac:dyDescent="0.3">
      <c r="A2921" s="13" t="str">
        <f t="shared" si="45"/>
        <v>downsma012011</v>
      </c>
      <c r="B2921" s="16" t="s">
        <v>1075</v>
      </c>
      <c r="C2921" s="16">
        <v>2011</v>
      </c>
      <c r="D2921" s="16" t="s">
        <v>2331</v>
      </c>
      <c r="E2921" s="16">
        <v>4</v>
      </c>
      <c r="F2921" s="16">
        <v>0</v>
      </c>
      <c r="G2921" s="16">
        <v>0</v>
      </c>
      <c r="H2921" s="16">
        <v>0</v>
      </c>
    </row>
    <row r="2922" spans="1:8" x14ac:dyDescent="0.3">
      <c r="A2922" s="13" t="str">
        <f t="shared" si="45"/>
        <v>downsma012011</v>
      </c>
      <c r="B2922" s="16" t="s">
        <v>1075</v>
      </c>
      <c r="C2922" s="16">
        <v>2011</v>
      </c>
      <c r="D2922" s="16" t="s">
        <v>2332</v>
      </c>
    </row>
    <row r="2923" spans="1:8" x14ac:dyDescent="0.3">
      <c r="A2923" s="13" t="str">
        <f t="shared" si="45"/>
        <v>downsma012011</v>
      </c>
      <c r="B2923" s="16" t="s">
        <v>1075</v>
      </c>
      <c r="C2923" s="16">
        <v>2011</v>
      </c>
      <c r="D2923" s="16" t="s">
        <v>2333</v>
      </c>
      <c r="E2923" s="16">
        <v>3</v>
      </c>
      <c r="F2923" s="16">
        <v>1</v>
      </c>
      <c r="G2923" s="16">
        <v>1</v>
      </c>
      <c r="H2923" s="16">
        <v>0</v>
      </c>
    </row>
    <row r="2924" spans="1:8" x14ac:dyDescent="0.3">
      <c r="A2924" s="13" t="str">
        <f t="shared" si="45"/>
        <v>downssc012011</v>
      </c>
      <c r="B2924" s="16" t="s">
        <v>91</v>
      </c>
      <c r="C2924" s="16">
        <v>2011</v>
      </c>
      <c r="D2924" s="16" t="s">
        <v>2334</v>
      </c>
      <c r="E2924" s="16">
        <v>6</v>
      </c>
      <c r="F2924" s="16">
        <v>13</v>
      </c>
      <c r="G2924" s="16">
        <v>0</v>
      </c>
      <c r="H2924" s="16">
        <v>0</v>
      </c>
    </row>
    <row r="2925" spans="1:8" x14ac:dyDescent="0.3">
      <c r="A2925" s="13" t="str">
        <f t="shared" si="45"/>
        <v>drabeky012011</v>
      </c>
      <c r="B2925" s="16" t="s">
        <v>1270</v>
      </c>
      <c r="C2925" s="16">
        <v>2011</v>
      </c>
      <c r="D2925" s="16" t="s">
        <v>2334</v>
      </c>
      <c r="E2925" s="16">
        <v>6</v>
      </c>
      <c r="F2925" s="16">
        <v>17</v>
      </c>
      <c r="G2925" s="16">
        <v>0</v>
      </c>
      <c r="H2925" s="16">
        <v>1</v>
      </c>
    </row>
    <row r="2926" spans="1:8" x14ac:dyDescent="0.3">
      <c r="A2926" s="13" t="str">
        <f t="shared" si="45"/>
        <v>drewjd012011</v>
      </c>
      <c r="B2926" s="16" t="s">
        <v>92</v>
      </c>
      <c r="C2926" s="16">
        <v>2011</v>
      </c>
      <c r="D2926" s="16" t="s">
        <v>2331</v>
      </c>
      <c r="E2926" s="16">
        <v>146</v>
      </c>
      <c r="F2926" s="16">
        <v>3</v>
      </c>
      <c r="G2926" s="16">
        <v>0</v>
      </c>
      <c r="H2926" s="16">
        <v>0</v>
      </c>
    </row>
    <row r="2927" spans="1:8" x14ac:dyDescent="0.3">
      <c r="A2927" s="13" t="str">
        <f t="shared" si="45"/>
        <v>drewjd012011</v>
      </c>
      <c r="B2927" s="16" t="s">
        <v>92</v>
      </c>
      <c r="C2927" s="16">
        <v>2011</v>
      </c>
      <c r="D2927" s="16" t="s">
        <v>2332</v>
      </c>
    </row>
    <row r="2928" spans="1:8" x14ac:dyDescent="0.3">
      <c r="A2928" s="13" t="str">
        <f t="shared" si="45"/>
        <v>drewst012011</v>
      </c>
      <c r="B2928" s="16" t="s">
        <v>640</v>
      </c>
      <c r="C2928" s="16">
        <v>2011</v>
      </c>
      <c r="D2928" s="16" t="s">
        <v>2333</v>
      </c>
      <c r="E2928" s="16">
        <v>119</v>
      </c>
      <c r="F2928" s="16">
        <v>219</v>
      </c>
      <c r="G2928" s="16">
        <v>7</v>
      </c>
      <c r="H2928" s="16">
        <v>48</v>
      </c>
    </row>
    <row r="2929" spans="1:8" x14ac:dyDescent="0.3">
      <c r="A2929" s="13" t="str">
        <f t="shared" si="45"/>
        <v>dudalu012011</v>
      </c>
      <c r="B2929" s="16" t="s">
        <v>1271</v>
      </c>
      <c r="C2929" s="16">
        <v>2011</v>
      </c>
      <c r="D2929" s="16" t="s">
        <v>2335</v>
      </c>
      <c r="E2929" s="16">
        <v>350</v>
      </c>
      <c r="F2929" s="16">
        <v>15</v>
      </c>
      <c r="G2929" s="16">
        <v>2</v>
      </c>
      <c r="H2929" s="16">
        <v>30</v>
      </c>
    </row>
    <row r="2930" spans="1:8" x14ac:dyDescent="0.3">
      <c r="A2930" s="13" t="str">
        <f t="shared" si="45"/>
        <v>dudalu012011</v>
      </c>
      <c r="B2930" s="16" t="s">
        <v>1271</v>
      </c>
      <c r="C2930" s="16">
        <v>2011</v>
      </c>
      <c r="D2930" s="16" t="s">
        <v>2330</v>
      </c>
    </row>
    <row r="2931" spans="1:8" x14ac:dyDescent="0.3">
      <c r="A2931" s="13" t="str">
        <f t="shared" si="45"/>
        <v>dudalu012011</v>
      </c>
      <c r="B2931" s="16" t="s">
        <v>1271</v>
      </c>
      <c r="C2931" s="16">
        <v>2011</v>
      </c>
      <c r="D2931" s="16" t="s">
        <v>2331</v>
      </c>
      <c r="E2931" s="16">
        <v>75</v>
      </c>
      <c r="F2931" s="16">
        <v>1</v>
      </c>
      <c r="G2931" s="16">
        <v>1</v>
      </c>
      <c r="H2931" s="16">
        <v>0</v>
      </c>
    </row>
    <row r="2932" spans="1:8" x14ac:dyDescent="0.3">
      <c r="A2932" s="13" t="str">
        <f t="shared" si="45"/>
        <v>dudalu012011</v>
      </c>
      <c r="B2932" s="16" t="s">
        <v>1271</v>
      </c>
      <c r="C2932" s="16">
        <v>2011</v>
      </c>
      <c r="D2932" s="16" t="s">
        <v>2332</v>
      </c>
    </row>
    <row r="2933" spans="1:8" x14ac:dyDescent="0.3">
      <c r="A2933" s="13" t="str">
        <f t="shared" si="45"/>
        <v>duensbr012011</v>
      </c>
      <c r="B2933" s="16" t="s">
        <v>1076</v>
      </c>
      <c r="C2933" s="16">
        <v>2011</v>
      </c>
      <c r="D2933" s="16" t="s">
        <v>2334</v>
      </c>
      <c r="E2933" s="16">
        <v>10</v>
      </c>
      <c r="F2933" s="16">
        <v>18</v>
      </c>
      <c r="G2933" s="16">
        <v>4</v>
      </c>
      <c r="H2933" s="16">
        <v>0</v>
      </c>
    </row>
    <row r="2934" spans="1:8" x14ac:dyDescent="0.3">
      <c r="A2934" s="13" t="str">
        <f t="shared" si="45"/>
        <v>duffyda012011</v>
      </c>
      <c r="B2934" s="16" t="s">
        <v>1489</v>
      </c>
      <c r="C2934" s="16">
        <v>2011</v>
      </c>
      <c r="D2934" s="16" t="s">
        <v>2334</v>
      </c>
      <c r="E2934" s="16">
        <v>2</v>
      </c>
      <c r="F2934" s="16">
        <v>15</v>
      </c>
      <c r="G2934" s="16">
        <v>0</v>
      </c>
      <c r="H2934" s="16">
        <v>0</v>
      </c>
    </row>
    <row r="2935" spans="1:8" x14ac:dyDescent="0.3">
      <c r="A2935" s="13" t="str">
        <f t="shared" si="45"/>
        <v>dukeza012011</v>
      </c>
      <c r="B2935" s="16" t="s">
        <v>536</v>
      </c>
      <c r="C2935" s="16">
        <v>2011</v>
      </c>
      <c r="D2935" s="16" t="s">
        <v>2334</v>
      </c>
      <c r="E2935" s="16">
        <v>6</v>
      </c>
      <c r="F2935" s="16">
        <v>10</v>
      </c>
      <c r="G2935" s="16">
        <v>0</v>
      </c>
      <c r="H2935" s="16">
        <v>0</v>
      </c>
    </row>
    <row r="2936" spans="1:8" x14ac:dyDescent="0.3">
      <c r="A2936" s="13" t="str">
        <f t="shared" si="45"/>
        <v>dumatph012011</v>
      </c>
      <c r="B2936" s="16" t="s">
        <v>779</v>
      </c>
      <c r="C2936" s="16">
        <v>2011</v>
      </c>
      <c r="D2936" s="16" t="s">
        <v>2334</v>
      </c>
      <c r="E2936" s="16">
        <v>2</v>
      </c>
      <c r="F2936" s="16">
        <v>7</v>
      </c>
      <c r="G2936" s="16">
        <v>0</v>
      </c>
      <c r="H2936" s="16">
        <v>0</v>
      </c>
    </row>
    <row r="2937" spans="1:8" x14ac:dyDescent="0.3">
      <c r="A2937" s="13" t="str">
        <f t="shared" si="45"/>
        <v>duncash012011</v>
      </c>
      <c r="B2937" s="16" t="s">
        <v>780</v>
      </c>
      <c r="C2937" s="16">
        <v>2011</v>
      </c>
      <c r="D2937" s="16" t="s">
        <v>2335</v>
      </c>
      <c r="E2937" s="16">
        <v>44</v>
      </c>
      <c r="F2937" s="16">
        <v>6</v>
      </c>
      <c r="G2937" s="16">
        <v>1</v>
      </c>
      <c r="H2937" s="16">
        <v>4</v>
      </c>
    </row>
    <row r="2938" spans="1:8" x14ac:dyDescent="0.3">
      <c r="A2938" s="13" t="str">
        <f t="shared" si="45"/>
        <v>duncash012011</v>
      </c>
      <c r="B2938" s="16" t="s">
        <v>780</v>
      </c>
      <c r="C2938" s="16">
        <v>2011</v>
      </c>
      <c r="D2938" s="16" t="s">
        <v>2330</v>
      </c>
    </row>
    <row r="2939" spans="1:8" x14ac:dyDescent="0.3">
      <c r="A2939" s="13" t="str">
        <f t="shared" si="45"/>
        <v>duncash012011</v>
      </c>
      <c r="B2939" s="16" t="s">
        <v>780</v>
      </c>
      <c r="C2939" s="16">
        <v>2011</v>
      </c>
      <c r="D2939" s="16" t="s">
        <v>2331</v>
      </c>
      <c r="E2939" s="16">
        <v>59</v>
      </c>
      <c r="F2939" s="16">
        <v>2</v>
      </c>
      <c r="G2939" s="16">
        <v>1</v>
      </c>
      <c r="H2939" s="16">
        <v>0</v>
      </c>
    </row>
    <row r="2940" spans="1:8" x14ac:dyDescent="0.3">
      <c r="A2940" s="13" t="str">
        <f t="shared" si="45"/>
        <v>duncash012011</v>
      </c>
      <c r="B2940" s="16" t="s">
        <v>780</v>
      </c>
      <c r="C2940" s="16">
        <v>2011</v>
      </c>
      <c r="D2940" s="16" t="s">
        <v>2332</v>
      </c>
    </row>
    <row r="2941" spans="1:8" x14ac:dyDescent="0.3">
      <c r="A2941" s="13" t="str">
        <f t="shared" si="45"/>
        <v>dunnad012011</v>
      </c>
      <c r="B2941" s="16" t="s">
        <v>242</v>
      </c>
      <c r="C2941" s="16">
        <v>2011</v>
      </c>
      <c r="D2941" s="16" t="s">
        <v>2335</v>
      </c>
      <c r="E2941" s="16">
        <v>259</v>
      </c>
      <c r="F2941" s="16">
        <v>24</v>
      </c>
      <c r="G2941" s="16">
        <v>4</v>
      </c>
      <c r="H2941" s="16">
        <v>21</v>
      </c>
    </row>
    <row r="2942" spans="1:8" x14ac:dyDescent="0.3">
      <c r="A2942" s="13" t="str">
        <f t="shared" si="45"/>
        <v>dunnad012011</v>
      </c>
      <c r="B2942" s="16" t="s">
        <v>242</v>
      </c>
      <c r="C2942" s="16">
        <v>2011</v>
      </c>
      <c r="D2942" s="16" t="s">
        <v>2331</v>
      </c>
      <c r="E2942" s="16">
        <v>1</v>
      </c>
      <c r="F2942" s="16">
        <v>0</v>
      </c>
      <c r="G2942" s="16">
        <v>0</v>
      </c>
      <c r="H2942" s="16">
        <v>0</v>
      </c>
    </row>
    <row r="2943" spans="1:8" x14ac:dyDescent="0.3">
      <c r="A2943" s="13" t="str">
        <f t="shared" si="45"/>
        <v>dunnad012011</v>
      </c>
      <c r="B2943" s="16" t="s">
        <v>242</v>
      </c>
      <c r="C2943" s="16">
        <v>2011</v>
      </c>
      <c r="D2943" s="16" t="s">
        <v>2332</v>
      </c>
    </row>
    <row r="2944" spans="1:8" x14ac:dyDescent="0.3">
      <c r="A2944" s="13" t="str">
        <f t="shared" si="45"/>
        <v>dunnmi012011</v>
      </c>
      <c r="B2944" s="16" t="s">
        <v>1077</v>
      </c>
      <c r="C2944" s="16">
        <v>2011</v>
      </c>
      <c r="D2944" s="16" t="s">
        <v>2334</v>
      </c>
      <c r="E2944" s="16">
        <v>3</v>
      </c>
      <c r="F2944" s="16">
        <v>7</v>
      </c>
      <c r="G2944" s="16">
        <v>1</v>
      </c>
      <c r="H2944" s="16">
        <v>0</v>
      </c>
    </row>
    <row r="2945" spans="1:8" x14ac:dyDescent="0.3">
      <c r="A2945" s="13" t="str">
        <f t="shared" si="45"/>
        <v>duranlu012011</v>
      </c>
      <c r="B2945" s="16" t="s">
        <v>1078</v>
      </c>
      <c r="C2945" s="16">
        <v>2011</v>
      </c>
      <c r="D2945" s="16" t="s">
        <v>2329</v>
      </c>
    </row>
    <row r="2946" spans="1:8" x14ac:dyDescent="0.3">
      <c r="A2946" s="13" t="str">
        <f t="shared" si="45"/>
        <v>duranlu012011</v>
      </c>
      <c r="B2946" s="16" t="s">
        <v>1078</v>
      </c>
      <c r="C2946" s="16">
        <v>2011</v>
      </c>
      <c r="D2946" s="16" t="s">
        <v>2331</v>
      </c>
      <c r="E2946" s="16">
        <v>3</v>
      </c>
      <c r="F2946" s="16">
        <v>0</v>
      </c>
      <c r="G2946" s="16">
        <v>0</v>
      </c>
      <c r="H2946" s="16">
        <v>0</v>
      </c>
    </row>
    <row r="2947" spans="1:8" x14ac:dyDescent="0.3">
      <c r="A2947" s="13" t="str">
        <f t="shared" ref="A2947:A3010" si="46">(B2947&amp;C2947)</f>
        <v>durbich012011</v>
      </c>
      <c r="B2947" s="16" t="s">
        <v>93</v>
      </c>
      <c r="C2947" s="16">
        <v>2011</v>
      </c>
      <c r="D2947" s="16" t="s">
        <v>2334</v>
      </c>
      <c r="E2947" s="16">
        <v>3</v>
      </c>
      <c r="F2947" s="16">
        <v>7</v>
      </c>
      <c r="G2947" s="16">
        <v>0</v>
      </c>
      <c r="H2947" s="16">
        <v>0</v>
      </c>
    </row>
    <row r="2948" spans="1:8" x14ac:dyDescent="0.3">
      <c r="A2948" s="13" t="str">
        <f t="shared" si="46"/>
        <v>dysonja012011</v>
      </c>
      <c r="B2948" s="16" t="s">
        <v>1272</v>
      </c>
      <c r="C2948" s="16">
        <v>2011</v>
      </c>
      <c r="D2948" s="16" t="s">
        <v>2329</v>
      </c>
    </row>
    <row r="2949" spans="1:8" x14ac:dyDescent="0.3">
      <c r="A2949" s="13" t="str">
        <f t="shared" si="46"/>
        <v>dysonja012011</v>
      </c>
      <c r="B2949" s="16" t="s">
        <v>1272</v>
      </c>
      <c r="C2949" s="16">
        <v>2011</v>
      </c>
      <c r="D2949" s="16" t="s">
        <v>2331</v>
      </c>
      <c r="E2949" s="16">
        <v>31</v>
      </c>
      <c r="F2949" s="16">
        <v>0</v>
      </c>
      <c r="G2949" s="16">
        <v>0</v>
      </c>
      <c r="H2949" s="16">
        <v>0</v>
      </c>
    </row>
    <row r="2950" spans="1:8" x14ac:dyDescent="0.3">
      <c r="A2950" s="13" t="str">
        <f t="shared" si="46"/>
        <v>edlefst012011</v>
      </c>
      <c r="B2950" s="16" t="s">
        <v>1490</v>
      </c>
      <c r="C2950" s="16">
        <v>2011</v>
      </c>
      <c r="D2950" s="16" t="s">
        <v>2334</v>
      </c>
      <c r="E2950" s="16">
        <v>4</v>
      </c>
      <c r="F2950" s="16">
        <v>0</v>
      </c>
      <c r="G2950" s="16">
        <v>0</v>
      </c>
      <c r="H2950" s="16">
        <v>1</v>
      </c>
    </row>
    <row r="2951" spans="1:8" x14ac:dyDescent="0.3">
      <c r="A2951" s="13" t="str">
        <f t="shared" si="46"/>
        <v>ekstrmi012011</v>
      </c>
      <c r="B2951" s="16" t="s">
        <v>914</v>
      </c>
      <c r="C2951" s="16">
        <v>2011</v>
      </c>
      <c r="D2951" s="16" t="s">
        <v>2334</v>
      </c>
      <c r="E2951" s="16">
        <v>0</v>
      </c>
      <c r="F2951" s="16">
        <v>0</v>
      </c>
      <c r="G2951" s="16">
        <v>0</v>
      </c>
      <c r="H2951" s="16">
        <v>0</v>
      </c>
    </row>
    <row r="2952" spans="1:8" x14ac:dyDescent="0.3">
      <c r="A2952" s="13" t="str">
        <f t="shared" si="46"/>
        <v>elbersc012011</v>
      </c>
      <c r="B2952" s="16" t="s">
        <v>915</v>
      </c>
      <c r="C2952" s="16">
        <v>2011</v>
      </c>
      <c r="D2952" s="16" t="s">
        <v>2334</v>
      </c>
      <c r="E2952" s="16">
        <v>1</v>
      </c>
      <c r="F2952" s="16">
        <v>1</v>
      </c>
      <c r="G2952" s="16">
        <v>0</v>
      </c>
      <c r="H2952" s="16">
        <v>0</v>
      </c>
    </row>
    <row r="2953" spans="1:8" x14ac:dyDescent="0.3">
      <c r="A2953" s="13" t="str">
        <f t="shared" si="46"/>
        <v>ellisaj012011</v>
      </c>
      <c r="B2953" s="16" t="s">
        <v>916</v>
      </c>
      <c r="C2953" s="16">
        <v>2011</v>
      </c>
      <c r="D2953" s="16" t="s">
        <v>2336</v>
      </c>
      <c r="E2953" s="16">
        <v>167</v>
      </c>
      <c r="F2953" s="16">
        <v>11</v>
      </c>
      <c r="G2953" s="16">
        <v>0</v>
      </c>
      <c r="H2953" s="16">
        <v>2</v>
      </c>
    </row>
    <row r="2954" spans="1:8" x14ac:dyDescent="0.3">
      <c r="A2954" s="13" t="str">
        <f t="shared" si="46"/>
        <v>ellisma012011</v>
      </c>
      <c r="B2954" s="16" t="s">
        <v>298</v>
      </c>
      <c r="C2954" s="16">
        <v>2011</v>
      </c>
      <c r="D2954" s="16" t="s">
        <v>2335</v>
      </c>
      <c r="E2954" s="16">
        <v>15</v>
      </c>
      <c r="F2954" s="16">
        <v>3</v>
      </c>
      <c r="G2954" s="16">
        <v>0</v>
      </c>
      <c r="H2954" s="16">
        <v>2</v>
      </c>
    </row>
    <row r="2955" spans="1:8" x14ac:dyDescent="0.3">
      <c r="A2955" s="13" t="str">
        <f t="shared" si="46"/>
        <v>ellisma012011</v>
      </c>
      <c r="B2955" s="16" t="s">
        <v>298</v>
      </c>
      <c r="C2955" s="16">
        <v>2011</v>
      </c>
      <c r="D2955" s="16" t="s">
        <v>39</v>
      </c>
      <c r="E2955" s="16">
        <v>127</v>
      </c>
      <c r="F2955" s="16">
        <v>189</v>
      </c>
      <c r="G2955" s="16">
        <v>2</v>
      </c>
      <c r="H2955" s="16">
        <v>50</v>
      </c>
    </row>
    <row r="2956" spans="1:8" x14ac:dyDescent="0.3">
      <c r="A2956" s="13" t="str">
        <f t="shared" si="46"/>
        <v>ellisma012011</v>
      </c>
      <c r="B2956" s="16" t="s">
        <v>298</v>
      </c>
      <c r="C2956" s="16">
        <v>2011</v>
      </c>
      <c r="D2956" s="16" t="s">
        <v>39</v>
      </c>
      <c r="E2956" s="16">
        <v>123</v>
      </c>
      <c r="F2956" s="16">
        <v>194</v>
      </c>
      <c r="G2956" s="16">
        <v>1</v>
      </c>
      <c r="H2956" s="16">
        <v>42</v>
      </c>
    </row>
    <row r="2957" spans="1:8" x14ac:dyDescent="0.3">
      <c r="A2957" s="13" t="str">
        <f t="shared" si="46"/>
        <v>ellsbja012011</v>
      </c>
      <c r="B2957" s="16" t="s">
        <v>781</v>
      </c>
      <c r="C2957" s="16">
        <v>2011</v>
      </c>
      <c r="D2957" s="16" t="s">
        <v>2329</v>
      </c>
    </row>
    <row r="2958" spans="1:8" x14ac:dyDescent="0.3">
      <c r="A2958" s="13" t="str">
        <f t="shared" si="46"/>
        <v>ellsbja012011</v>
      </c>
      <c r="B2958" s="16" t="s">
        <v>781</v>
      </c>
      <c r="C2958" s="16">
        <v>2011</v>
      </c>
      <c r="D2958" s="16" t="s">
        <v>2331</v>
      </c>
      <c r="E2958" s="16">
        <v>388</v>
      </c>
      <c r="F2958" s="16">
        <v>6</v>
      </c>
      <c r="G2958" s="16">
        <v>0</v>
      </c>
      <c r="H2958" s="16">
        <v>3</v>
      </c>
    </row>
    <row r="2959" spans="1:8" x14ac:dyDescent="0.3">
      <c r="A2959" s="13" t="str">
        <f t="shared" si="46"/>
        <v>elyjo012011</v>
      </c>
      <c r="B2959" s="16" t="s">
        <v>1273</v>
      </c>
      <c r="C2959" s="16">
        <v>2011</v>
      </c>
      <c r="D2959" s="16" t="s">
        <v>2334</v>
      </c>
      <c r="E2959" s="16">
        <v>0</v>
      </c>
      <c r="F2959" s="16">
        <v>1</v>
      </c>
      <c r="G2959" s="16">
        <v>1</v>
      </c>
      <c r="H2959" s="16">
        <v>0</v>
      </c>
    </row>
    <row r="2960" spans="1:8" x14ac:dyDescent="0.3">
      <c r="A2960" s="13" t="str">
        <f t="shared" si="46"/>
        <v>emausbr012011</v>
      </c>
      <c r="B2960" s="16" t="s">
        <v>1491</v>
      </c>
      <c r="C2960" s="16">
        <v>2011</v>
      </c>
      <c r="D2960" s="16" t="s">
        <v>39</v>
      </c>
      <c r="E2960" s="16">
        <v>16</v>
      </c>
      <c r="F2960" s="16">
        <v>37</v>
      </c>
      <c r="G2960" s="16">
        <v>0</v>
      </c>
      <c r="H2960" s="16">
        <v>5</v>
      </c>
    </row>
    <row r="2961" spans="1:8" x14ac:dyDescent="0.3">
      <c r="A2961" s="13" t="str">
        <f t="shared" si="46"/>
        <v>encared012011</v>
      </c>
      <c r="B2961" s="16" t="s">
        <v>538</v>
      </c>
      <c r="C2961" s="16">
        <v>2011</v>
      </c>
      <c r="D2961" s="16" t="s">
        <v>2335</v>
      </c>
      <c r="E2961" s="16">
        <v>192</v>
      </c>
      <c r="F2961" s="16">
        <v>9</v>
      </c>
      <c r="G2961" s="16">
        <v>4</v>
      </c>
      <c r="H2961" s="16">
        <v>16</v>
      </c>
    </row>
    <row r="2962" spans="1:8" x14ac:dyDescent="0.3">
      <c r="A2962" s="13" t="str">
        <f t="shared" si="46"/>
        <v>encared012011</v>
      </c>
      <c r="B2962" s="16" t="s">
        <v>538</v>
      </c>
      <c r="C2962" s="16">
        <v>2011</v>
      </c>
      <c r="D2962" s="16" t="s">
        <v>40</v>
      </c>
      <c r="E2962" s="16">
        <v>23</v>
      </c>
      <c r="F2962" s="16">
        <v>43</v>
      </c>
      <c r="G2962" s="16">
        <v>8</v>
      </c>
      <c r="H2962" s="16">
        <v>2</v>
      </c>
    </row>
    <row r="2963" spans="1:8" x14ac:dyDescent="0.3">
      <c r="A2963" s="13" t="str">
        <f t="shared" si="46"/>
        <v>enrigba012011</v>
      </c>
      <c r="B2963" s="16" t="s">
        <v>1275</v>
      </c>
      <c r="C2963" s="16">
        <v>2011</v>
      </c>
      <c r="D2963" s="16" t="s">
        <v>2334</v>
      </c>
      <c r="E2963" s="16">
        <v>1</v>
      </c>
      <c r="F2963" s="16">
        <v>6</v>
      </c>
      <c r="G2963" s="16">
        <v>0</v>
      </c>
      <c r="H2963" s="16">
        <v>0</v>
      </c>
    </row>
    <row r="2964" spans="1:8" x14ac:dyDescent="0.3">
      <c r="A2964" s="13" t="str">
        <f t="shared" si="46"/>
        <v>eovalna012011</v>
      </c>
      <c r="B2964" s="16" t="s">
        <v>1492</v>
      </c>
      <c r="C2964" s="16">
        <v>2011</v>
      </c>
      <c r="D2964" s="16" t="s">
        <v>2334</v>
      </c>
      <c r="E2964" s="16">
        <v>1</v>
      </c>
      <c r="F2964" s="16">
        <v>7</v>
      </c>
      <c r="G2964" s="16">
        <v>0</v>
      </c>
      <c r="H2964" s="16">
        <v>0</v>
      </c>
    </row>
    <row r="2965" spans="1:8" x14ac:dyDescent="0.3">
      <c r="A2965" s="13" t="str">
        <f t="shared" si="46"/>
        <v>eppleco012011</v>
      </c>
      <c r="B2965" s="16" t="s">
        <v>1493</v>
      </c>
      <c r="C2965" s="16">
        <v>2011</v>
      </c>
      <c r="D2965" s="16" t="s">
        <v>2334</v>
      </c>
      <c r="E2965" s="16">
        <v>0</v>
      </c>
      <c r="F2965" s="16">
        <v>5</v>
      </c>
      <c r="G2965" s="16">
        <v>0</v>
      </c>
      <c r="H2965" s="16">
        <v>0</v>
      </c>
    </row>
    <row r="2966" spans="1:8" x14ac:dyDescent="0.3">
      <c r="A2966" s="13" t="str">
        <f t="shared" si="46"/>
        <v>escaled012011</v>
      </c>
      <c r="B2966" s="16" t="s">
        <v>1276</v>
      </c>
      <c r="C2966" s="16">
        <v>2011</v>
      </c>
      <c r="D2966" s="16" t="s">
        <v>2334</v>
      </c>
      <c r="E2966" s="16">
        <v>2</v>
      </c>
      <c r="F2966" s="16">
        <v>4</v>
      </c>
      <c r="G2966" s="16">
        <v>0</v>
      </c>
      <c r="H2966" s="16">
        <v>1</v>
      </c>
    </row>
    <row r="2967" spans="1:8" x14ac:dyDescent="0.3">
      <c r="A2967" s="13" t="str">
        <f t="shared" si="46"/>
        <v>escalse012011</v>
      </c>
      <c r="B2967" s="16" t="s">
        <v>1080</v>
      </c>
      <c r="C2967" s="16">
        <v>2011</v>
      </c>
      <c r="D2967" s="16" t="s">
        <v>2334</v>
      </c>
      <c r="E2967" s="16">
        <v>4</v>
      </c>
      <c r="F2967" s="16">
        <v>4</v>
      </c>
      <c r="G2967" s="16">
        <v>1</v>
      </c>
      <c r="H2967" s="16">
        <v>1</v>
      </c>
    </row>
    <row r="2968" spans="1:8" x14ac:dyDescent="0.3">
      <c r="A2968" s="13" t="str">
        <f t="shared" si="46"/>
        <v>escobal022011</v>
      </c>
      <c r="B2968" s="16" t="s">
        <v>917</v>
      </c>
      <c r="C2968" s="16">
        <v>2011</v>
      </c>
      <c r="D2968" s="16" t="s">
        <v>2333</v>
      </c>
      <c r="E2968" s="16">
        <v>271</v>
      </c>
      <c r="F2968" s="16">
        <v>459</v>
      </c>
      <c r="G2968" s="16">
        <v>15</v>
      </c>
      <c r="H2968" s="16">
        <v>98</v>
      </c>
    </row>
    <row r="2969" spans="1:8" x14ac:dyDescent="0.3">
      <c r="A2969" s="13" t="str">
        <f t="shared" si="46"/>
        <v>escobed012011</v>
      </c>
      <c r="B2969" s="16" t="s">
        <v>1494</v>
      </c>
      <c r="C2969" s="16">
        <v>2011</v>
      </c>
      <c r="D2969" s="16" t="s">
        <v>39</v>
      </c>
      <c r="E2969" s="16">
        <v>2</v>
      </c>
      <c r="F2969" s="16">
        <v>1</v>
      </c>
      <c r="G2969" s="16">
        <v>0</v>
      </c>
      <c r="H2969" s="16">
        <v>1</v>
      </c>
    </row>
    <row r="2970" spans="1:8" x14ac:dyDescent="0.3">
      <c r="A2970" s="13" t="str">
        <f t="shared" si="46"/>
        <v>escobed012011</v>
      </c>
      <c r="B2970" s="16" t="s">
        <v>1494</v>
      </c>
      <c r="C2970" s="16">
        <v>2011</v>
      </c>
      <c r="D2970" s="16" t="s">
        <v>2333</v>
      </c>
      <c r="E2970" s="16">
        <v>0</v>
      </c>
      <c r="F2970" s="16">
        <v>4</v>
      </c>
      <c r="G2970" s="16">
        <v>0</v>
      </c>
      <c r="H2970" s="16">
        <v>0</v>
      </c>
    </row>
    <row r="2971" spans="1:8" x14ac:dyDescent="0.3">
      <c r="A2971" s="13" t="str">
        <f t="shared" si="46"/>
        <v>escobyu012011</v>
      </c>
      <c r="B2971" s="16" t="s">
        <v>782</v>
      </c>
      <c r="C2971" s="16">
        <v>2011</v>
      </c>
      <c r="D2971" s="16" t="s">
        <v>2333</v>
      </c>
      <c r="E2971" s="16">
        <v>182</v>
      </c>
      <c r="F2971" s="16">
        <v>343</v>
      </c>
      <c r="G2971" s="16">
        <v>14</v>
      </c>
      <c r="H2971" s="16">
        <v>73</v>
      </c>
    </row>
    <row r="2972" spans="1:8" x14ac:dyDescent="0.3">
      <c r="A2972" s="13" t="str">
        <f t="shared" si="46"/>
        <v>espinda012011</v>
      </c>
      <c r="B2972" s="16" t="s">
        <v>1277</v>
      </c>
      <c r="C2972" s="16">
        <v>2011</v>
      </c>
      <c r="D2972" s="16" t="s">
        <v>39</v>
      </c>
      <c r="E2972" s="16">
        <v>305</v>
      </c>
      <c r="F2972" s="16">
        <v>464</v>
      </c>
      <c r="G2972" s="16">
        <v>14</v>
      </c>
      <c r="H2972" s="16">
        <v>101</v>
      </c>
    </row>
    <row r="2973" spans="1:8" x14ac:dyDescent="0.3">
      <c r="A2973" s="13" t="str">
        <f t="shared" si="46"/>
        <v>estrama012011</v>
      </c>
      <c r="B2973" s="16" t="s">
        <v>918</v>
      </c>
      <c r="C2973" s="16">
        <v>2011</v>
      </c>
      <c r="D2973" s="16" t="s">
        <v>2334</v>
      </c>
      <c r="E2973" s="16">
        <v>4</v>
      </c>
      <c r="F2973" s="16">
        <v>12</v>
      </c>
      <c r="G2973" s="16">
        <v>0</v>
      </c>
      <c r="H2973" s="16">
        <v>0</v>
      </c>
    </row>
    <row r="2974" spans="1:8" x14ac:dyDescent="0.3">
      <c r="A2974" s="13" t="str">
        <f t="shared" si="46"/>
        <v>ethiean012011</v>
      </c>
      <c r="B2974" s="16" t="s">
        <v>641</v>
      </c>
      <c r="C2974" s="16">
        <v>2011</v>
      </c>
      <c r="D2974" s="16" t="s">
        <v>2331</v>
      </c>
      <c r="E2974" s="16">
        <v>243</v>
      </c>
      <c r="F2974" s="16">
        <v>8</v>
      </c>
      <c r="G2974" s="16">
        <v>0</v>
      </c>
      <c r="H2974" s="16">
        <v>0</v>
      </c>
    </row>
    <row r="2975" spans="1:8" x14ac:dyDescent="0.3">
      <c r="A2975" s="13" t="str">
        <f t="shared" si="46"/>
        <v>ethiean012011</v>
      </c>
      <c r="B2975" s="16" t="s">
        <v>641</v>
      </c>
      <c r="C2975" s="16">
        <v>2011</v>
      </c>
      <c r="D2975" s="16" t="s">
        <v>2332</v>
      </c>
    </row>
    <row r="2976" spans="1:8" x14ac:dyDescent="0.3">
      <c r="A2976" s="13" t="str">
        <f t="shared" si="46"/>
        <v>evansni012011</v>
      </c>
      <c r="B2976" s="16" t="s">
        <v>919</v>
      </c>
      <c r="C2976" s="16">
        <v>2011</v>
      </c>
      <c r="D2976" s="16" t="s">
        <v>2335</v>
      </c>
      <c r="E2976" s="16">
        <v>360</v>
      </c>
      <c r="F2976" s="16">
        <v>35</v>
      </c>
      <c r="G2976" s="16">
        <v>3</v>
      </c>
      <c r="H2976" s="16">
        <v>23</v>
      </c>
    </row>
    <row r="2977" spans="1:8" x14ac:dyDescent="0.3">
      <c r="A2977" s="13" t="str">
        <f t="shared" si="46"/>
        <v>evansni012011</v>
      </c>
      <c r="B2977" s="16" t="s">
        <v>919</v>
      </c>
      <c r="C2977" s="16">
        <v>2011</v>
      </c>
      <c r="D2977" s="16" t="s">
        <v>40</v>
      </c>
      <c r="E2977" s="16">
        <v>0</v>
      </c>
      <c r="F2977" s="16">
        <v>1</v>
      </c>
      <c r="G2977" s="16">
        <v>0</v>
      </c>
      <c r="H2977" s="16">
        <v>0</v>
      </c>
    </row>
    <row r="2978" spans="1:8" x14ac:dyDescent="0.3">
      <c r="A2978" s="13" t="str">
        <f t="shared" si="46"/>
        <v>evansni012011</v>
      </c>
      <c r="B2978" s="16" t="s">
        <v>919</v>
      </c>
      <c r="C2978" s="16">
        <v>2011</v>
      </c>
      <c r="D2978" s="16" t="s">
        <v>2330</v>
      </c>
    </row>
    <row r="2979" spans="1:8" x14ac:dyDescent="0.3">
      <c r="A2979" s="13" t="str">
        <f t="shared" si="46"/>
        <v>evansni012011</v>
      </c>
      <c r="B2979" s="16" t="s">
        <v>919</v>
      </c>
      <c r="C2979" s="16">
        <v>2011</v>
      </c>
      <c r="D2979" s="16" t="s">
        <v>2331</v>
      </c>
      <c r="E2979" s="16">
        <v>9</v>
      </c>
      <c r="F2979" s="16">
        <v>0</v>
      </c>
      <c r="G2979" s="16">
        <v>0</v>
      </c>
      <c r="H2979" s="16">
        <v>0</v>
      </c>
    </row>
    <row r="2980" spans="1:8" x14ac:dyDescent="0.3">
      <c r="A2980" s="13" t="str">
        <f t="shared" si="46"/>
        <v>evansni012011</v>
      </c>
      <c r="B2980" s="16" t="s">
        <v>919</v>
      </c>
      <c r="C2980" s="16">
        <v>2011</v>
      </c>
      <c r="D2980" s="16" t="s">
        <v>2332</v>
      </c>
    </row>
    <row r="2981" spans="1:8" x14ac:dyDescent="0.3">
      <c r="A2981" s="13" t="str">
        <f t="shared" si="46"/>
        <v>evelada012011</v>
      </c>
      <c r="B2981" s="16" t="s">
        <v>539</v>
      </c>
      <c r="C2981" s="16">
        <v>2011</v>
      </c>
      <c r="D2981" s="16" t="s">
        <v>2334</v>
      </c>
      <c r="E2981" s="16">
        <v>3</v>
      </c>
      <c r="F2981" s="16">
        <v>5</v>
      </c>
      <c r="G2981" s="16">
        <v>0</v>
      </c>
      <c r="H2981" s="16">
        <v>0</v>
      </c>
    </row>
    <row r="2982" spans="1:8" x14ac:dyDescent="0.3">
      <c r="A2982" s="13" t="str">
        <f t="shared" si="46"/>
        <v>everead012011</v>
      </c>
      <c r="B2982" s="16" t="s">
        <v>244</v>
      </c>
      <c r="C2982" s="16">
        <v>2011</v>
      </c>
      <c r="D2982" s="16" t="s">
        <v>39</v>
      </c>
      <c r="E2982" s="16">
        <v>8</v>
      </c>
      <c r="F2982" s="16">
        <v>17</v>
      </c>
      <c r="G2982" s="16">
        <v>3</v>
      </c>
      <c r="H2982" s="16">
        <v>5</v>
      </c>
    </row>
    <row r="2983" spans="1:8" x14ac:dyDescent="0.3">
      <c r="A2983" s="13" t="str">
        <f t="shared" si="46"/>
        <v>everead012011</v>
      </c>
      <c r="B2983" s="16" t="s">
        <v>244</v>
      </c>
      <c r="C2983" s="16">
        <v>2011</v>
      </c>
      <c r="D2983" s="16" t="s">
        <v>40</v>
      </c>
      <c r="E2983" s="16">
        <v>2</v>
      </c>
      <c r="F2983" s="16">
        <v>28</v>
      </c>
      <c r="G2983" s="16">
        <v>1</v>
      </c>
      <c r="H2983" s="16">
        <v>4</v>
      </c>
    </row>
    <row r="2984" spans="1:8" x14ac:dyDescent="0.3">
      <c r="A2984" s="13" t="str">
        <f t="shared" si="46"/>
        <v>everead012011</v>
      </c>
      <c r="B2984" s="16" t="s">
        <v>244</v>
      </c>
      <c r="C2984" s="16">
        <v>2011</v>
      </c>
      <c r="D2984" s="16" t="s">
        <v>2333</v>
      </c>
      <c r="E2984" s="16">
        <v>4</v>
      </c>
      <c r="F2984" s="16">
        <v>0</v>
      </c>
      <c r="G2984" s="16">
        <v>0</v>
      </c>
      <c r="H2984" s="16">
        <v>0</v>
      </c>
    </row>
    <row r="2985" spans="1:8" x14ac:dyDescent="0.3">
      <c r="A2985" s="13" t="str">
        <f t="shared" si="46"/>
        <v>eyrewi012011</v>
      </c>
      <c r="B2985" s="16" t="s">
        <v>642</v>
      </c>
      <c r="C2985" s="16">
        <v>2011</v>
      </c>
      <c r="D2985" s="16" t="s">
        <v>2334</v>
      </c>
      <c r="E2985" s="16">
        <v>1</v>
      </c>
      <c r="F2985" s="16">
        <v>3</v>
      </c>
      <c r="G2985" s="16">
        <v>0</v>
      </c>
      <c r="H2985" s="16">
        <v>0</v>
      </c>
    </row>
    <row r="2986" spans="1:8" x14ac:dyDescent="0.3">
      <c r="A2986" s="13" t="str">
        <f t="shared" si="46"/>
        <v>farnsky012011</v>
      </c>
      <c r="B2986" s="16" t="s">
        <v>95</v>
      </c>
      <c r="C2986" s="16">
        <v>2011</v>
      </c>
      <c r="D2986" s="16" t="s">
        <v>2334</v>
      </c>
      <c r="E2986" s="16">
        <v>7</v>
      </c>
      <c r="F2986" s="16">
        <v>7</v>
      </c>
      <c r="G2986" s="16">
        <v>1</v>
      </c>
      <c r="H2986" s="16">
        <v>1</v>
      </c>
    </row>
    <row r="2987" spans="1:8" x14ac:dyDescent="0.3">
      <c r="A2987" s="13" t="str">
        <f t="shared" si="46"/>
        <v>farquda012011</v>
      </c>
      <c r="B2987" s="16" t="s">
        <v>1495</v>
      </c>
      <c r="C2987" s="16">
        <v>2011</v>
      </c>
      <c r="D2987" s="16" t="s">
        <v>2334</v>
      </c>
      <c r="E2987" s="16">
        <v>0</v>
      </c>
      <c r="F2987" s="16">
        <v>0</v>
      </c>
      <c r="G2987" s="16">
        <v>0</v>
      </c>
      <c r="H2987" s="16">
        <v>0</v>
      </c>
    </row>
    <row r="2988" spans="1:8" x14ac:dyDescent="0.3">
      <c r="A2988" s="13" t="str">
        <f t="shared" si="46"/>
        <v>federti012011</v>
      </c>
      <c r="B2988" s="16" t="s">
        <v>1497</v>
      </c>
      <c r="C2988" s="16">
        <v>2011</v>
      </c>
      <c r="D2988" s="16" t="s">
        <v>2336</v>
      </c>
      <c r="E2988" s="16">
        <v>37</v>
      </c>
      <c r="F2988" s="16">
        <v>6</v>
      </c>
      <c r="G2988" s="16">
        <v>1</v>
      </c>
      <c r="H2988" s="16">
        <v>0</v>
      </c>
    </row>
    <row r="2989" spans="1:8" x14ac:dyDescent="0.3">
      <c r="A2989" s="13" t="str">
        <f t="shared" si="46"/>
        <v>feldmsc012011</v>
      </c>
      <c r="B2989" s="16" t="s">
        <v>540</v>
      </c>
      <c r="C2989" s="16">
        <v>2011</v>
      </c>
      <c r="D2989" s="16" t="s">
        <v>2334</v>
      </c>
      <c r="E2989" s="16">
        <v>3</v>
      </c>
      <c r="F2989" s="16">
        <v>7</v>
      </c>
      <c r="G2989" s="16">
        <v>0</v>
      </c>
      <c r="H2989" s="16">
        <v>0</v>
      </c>
    </row>
    <row r="2990" spans="1:8" x14ac:dyDescent="0.3">
      <c r="A2990" s="13" t="str">
        <f t="shared" si="46"/>
        <v>felizne012011</v>
      </c>
      <c r="B2990" s="16" t="s">
        <v>1081</v>
      </c>
      <c r="C2990" s="16">
        <v>2011</v>
      </c>
      <c r="D2990" s="16" t="s">
        <v>2334</v>
      </c>
      <c r="E2990" s="16">
        <v>9</v>
      </c>
      <c r="F2990" s="16">
        <v>4</v>
      </c>
      <c r="G2990" s="16">
        <v>1</v>
      </c>
      <c r="H2990" s="16">
        <v>0</v>
      </c>
    </row>
    <row r="2991" spans="1:8" x14ac:dyDescent="0.3">
      <c r="A2991" s="13" t="str">
        <f t="shared" si="46"/>
        <v>fieldpr012011</v>
      </c>
      <c r="B2991" s="16" t="s">
        <v>541</v>
      </c>
      <c r="C2991" s="16">
        <v>2011</v>
      </c>
      <c r="D2991" s="16" t="s">
        <v>2335</v>
      </c>
      <c r="E2991" s="16">
        <v>1332</v>
      </c>
      <c r="F2991" s="16">
        <v>84</v>
      </c>
      <c r="G2991" s="16">
        <v>15</v>
      </c>
      <c r="H2991" s="16">
        <v>113</v>
      </c>
    </row>
    <row r="2992" spans="1:8" x14ac:dyDescent="0.3">
      <c r="A2992" s="13" t="str">
        <f t="shared" si="46"/>
        <v>fieldth012011</v>
      </c>
      <c r="B2992" s="16" t="s">
        <v>1498</v>
      </c>
      <c r="C2992" s="16">
        <v>2011</v>
      </c>
      <c r="D2992" s="16" t="s">
        <v>2331</v>
      </c>
      <c r="E2992" s="16">
        <v>1</v>
      </c>
      <c r="F2992" s="16">
        <v>0</v>
      </c>
      <c r="G2992" s="16">
        <v>0</v>
      </c>
      <c r="H2992" s="16">
        <v>0</v>
      </c>
    </row>
    <row r="2993" spans="1:8" x14ac:dyDescent="0.3">
      <c r="A2993" s="13" t="str">
        <f t="shared" si="46"/>
        <v>fieldth012011</v>
      </c>
      <c r="B2993" s="16" t="s">
        <v>1498</v>
      </c>
      <c r="C2993" s="16">
        <v>2011</v>
      </c>
      <c r="D2993" s="16" t="s">
        <v>2332</v>
      </c>
    </row>
    <row r="2994" spans="1:8" x14ac:dyDescent="0.3">
      <c r="A2994" s="13" t="str">
        <f t="shared" si="46"/>
        <v>fieldth012011</v>
      </c>
      <c r="B2994" s="16" t="s">
        <v>1498</v>
      </c>
      <c r="C2994" s="16">
        <v>2011</v>
      </c>
      <c r="D2994" s="16" t="s">
        <v>2333</v>
      </c>
      <c r="E2994" s="16">
        <v>18</v>
      </c>
      <c r="F2994" s="16">
        <v>47</v>
      </c>
      <c r="G2994" s="16">
        <v>1</v>
      </c>
      <c r="H2994" s="16">
        <v>8</v>
      </c>
    </row>
    <row r="2995" spans="1:8" x14ac:dyDescent="0.3">
      <c r="A2995" s="13" t="str">
        <f t="shared" si="46"/>
        <v>fiersmi012011</v>
      </c>
      <c r="B2995" s="16" t="s">
        <v>1499</v>
      </c>
      <c r="C2995" s="16">
        <v>2011</v>
      </c>
      <c r="D2995" s="16" t="s">
        <v>2334</v>
      </c>
      <c r="E2995" s="16">
        <v>0</v>
      </c>
      <c r="F2995" s="16">
        <v>2</v>
      </c>
      <c r="G2995" s="16">
        <v>0</v>
      </c>
      <c r="H2995" s="16">
        <v>0</v>
      </c>
    </row>
    <row r="2996" spans="1:8" x14ac:dyDescent="0.3">
      <c r="A2996" s="13" t="str">
        <f t="shared" si="46"/>
        <v>figgich012011</v>
      </c>
      <c r="B2996" s="16" t="s">
        <v>300</v>
      </c>
      <c r="C2996" s="16">
        <v>2011</v>
      </c>
      <c r="D2996" s="16" t="s">
        <v>40</v>
      </c>
      <c r="E2996" s="16">
        <v>40</v>
      </c>
      <c r="F2996" s="16">
        <v>134</v>
      </c>
      <c r="G2996" s="16">
        <v>11</v>
      </c>
      <c r="H2996" s="16">
        <v>11</v>
      </c>
    </row>
    <row r="2997" spans="1:8" x14ac:dyDescent="0.3">
      <c r="A2997" s="13" t="str">
        <f t="shared" si="46"/>
        <v>figgich012011</v>
      </c>
      <c r="B2997" s="16" t="s">
        <v>300</v>
      </c>
      <c r="C2997" s="16">
        <v>2011</v>
      </c>
      <c r="D2997" s="16" t="s">
        <v>2330</v>
      </c>
    </row>
    <row r="2998" spans="1:8" x14ac:dyDescent="0.3">
      <c r="A2998" s="13" t="str">
        <f t="shared" si="46"/>
        <v>figgich012011</v>
      </c>
      <c r="B2998" s="16" t="s">
        <v>300</v>
      </c>
      <c r="C2998" s="16">
        <v>2011</v>
      </c>
      <c r="D2998" s="16" t="s">
        <v>2331</v>
      </c>
      <c r="E2998" s="16">
        <v>2</v>
      </c>
      <c r="F2998" s="16">
        <v>0</v>
      </c>
      <c r="G2998" s="16">
        <v>0</v>
      </c>
      <c r="H2998" s="16">
        <v>0</v>
      </c>
    </row>
    <row r="2999" spans="1:8" x14ac:dyDescent="0.3">
      <c r="A2999" s="13" t="str">
        <f t="shared" si="46"/>
        <v>figuene012011</v>
      </c>
      <c r="B2999" s="16" t="s">
        <v>97</v>
      </c>
      <c r="C2999" s="16">
        <v>2011</v>
      </c>
      <c r="D2999" s="16" t="s">
        <v>2334</v>
      </c>
      <c r="E2999" s="16">
        <v>2</v>
      </c>
      <c r="F2999" s="16">
        <v>2</v>
      </c>
      <c r="G2999" s="16">
        <v>3</v>
      </c>
      <c r="H2999" s="16">
        <v>0</v>
      </c>
    </row>
    <row r="3000" spans="1:8" x14ac:dyDescent="0.3">
      <c r="A3000" s="13" t="str">
        <f t="shared" si="46"/>
        <v>fisheca012011</v>
      </c>
      <c r="B3000" s="16" t="s">
        <v>1084</v>
      </c>
      <c r="C3000" s="16">
        <v>2011</v>
      </c>
      <c r="D3000" s="16" t="s">
        <v>2334</v>
      </c>
      <c r="E3000" s="16">
        <v>0</v>
      </c>
      <c r="F3000" s="16">
        <v>5</v>
      </c>
      <c r="G3000" s="16">
        <v>1</v>
      </c>
      <c r="H3000" s="16">
        <v>0</v>
      </c>
    </row>
    <row r="3001" spans="1:8" x14ac:dyDescent="0.3">
      <c r="A3001" s="13" t="str">
        <f t="shared" si="46"/>
        <v>fistedo012011</v>
      </c>
      <c r="B3001" s="16" t="s">
        <v>1085</v>
      </c>
      <c r="C3001" s="16">
        <v>2011</v>
      </c>
      <c r="D3001" s="16" t="s">
        <v>2334</v>
      </c>
      <c r="E3001" s="16">
        <v>17</v>
      </c>
      <c r="F3001" s="16">
        <v>22</v>
      </c>
      <c r="G3001" s="16">
        <v>1</v>
      </c>
      <c r="H3001" s="16">
        <v>4</v>
      </c>
    </row>
    <row r="3002" spans="1:8" x14ac:dyDescent="0.3">
      <c r="A3002" s="13" t="str">
        <f t="shared" si="46"/>
        <v>fistedo012011</v>
      </c>
      <c r="B3002" s="16" t="s">
        <v>1085</v>
      </c>
      <c r="C3002" s="16">
        <v>2011</v>
      </c>
      <c r="D3002" s="16" t="s">
        <v>2334</v>
      </c>
      <c r="E3002" s="16">
        <v>7</v>
      </c>
      <c r="F3002" s="16">
        <v>9</v>
      </c>
      <c r="G3002" s="16">
        <v>2</v>
      </c>
      <c r="H3002" s="16">
        <v>1</v>
      </c>
    </row>
    <row r="3003" spans="1:8" x14ac:dyDescent="0.3">
      <c r="A3003" s="13" t="str">
        <f t="shared" si="46"/>
        <v>floreje022011</v>
      </c>
      <c r="B3003" s="16" t="s">
        <v>785</v>
      </c>
      <c r="C3003" s="16">
        <v>2011</v>
      </c>
      <c r="D3003" s="16" t="s">
        <v>2336</v>
      </c>
      <c r="E3003" s="16">
        <v>140</v>
      </c>
      <c r="F3003" s="16">
        <v>10</v>
      </c>
      <c r="G3003" s="16">
        <v>1</v>
      </c>
      <c r="H3003" s="16">
        <v>0</v>
      </c>
    </row>
    <row r="3004" spans="1:8" x14ac:dyDescent="0.3">
      <c r="A3004" s="13" t="str">
        <f t="shared" si="46"/>
        <v>floripe012011</v>
      </c>
      <c r="B3004" s="16" t="s">
        <v>1500</v>
      </c>
      <c r="C3004" s="16">
        <v>2011</v>
      </c>
      <c r="D3004" s="16" t="s">
        <v>2333</v>
      </c>
      <c r="E3004" s="16">
        <v>3</v>
      </c>
      <c r="F3004" s="16">
        <v>6</v>
      </c>
      <c r="G3004" s="16">
        <v>1</v>
      </c>
      <c r="H3004" s="16">
        <v>1</v>
      </c>
    </row>
    <row r="3005" spans="1:8" x14ac:dyDescent="0.3">
      <c r="A3005" s="13" t="str">
        <f t="shared" si="46"/>
        <v>flowety012011</v>
      </c>
      <c r="B3005" s="16" t="s">
        <v>1086</v>
      </c>
      <c r="C3005" s="16">
        <v>2011</v>
      </c>
      <c r="D3005" s="16" t="s">
        <v>2335</v>
      </c>
      <c r="E3005" s="16">
        <v>17</v>
      </c>
      <c r="F3005" s="16">
        <v>4</v>
      </c>
      <c r="G3005" s="16">
        <v>0</v>
      </c>
      <c r="H3005" s="16">
        <v>2</v>
      </c>
    </row>
    <row r="3006" spans="1:8" x14ac:dyDescent="0.3">
      <c r="A3006" s="13" t="str">
        <f t="shared" si="46"/>
        <v>flowety012011</v>
      </c>
      <c r="B3006" s="16" t="s">
        <v>1086</v>
      </c>
      <c r="C3006" s="16">
        <v>2011</v>
      </c>
      <c r="D3006" s="16" t="s">
        <v>2336</v>
      </c>
      <c r="E3006" s="16">
        <v>243</v>
      </c>
      <c r="F3006" s="16">
        <v>15</v>
      </c>
      <c r="G3006" s="16">
        <v>2</v>
      </c>
      <c r="H3006" s="16">
        <v>1</v>
      </c>
    </row>
    <row r="3007" spans="1:8" x14ac:dyDescent="0.3">
      <c r="A3007" s="13" t="str">
        <f t="shared" si="46"/>
        <v>floydga012011</v>
      </c>
      <c r="B3007" s="16" t="s">
        <v>440</v>
      </c>
      <c r="C3007" s="16">
        <v>2011</v>
      </c>
      <c r="D3007" s="16" t="s">
        <v>2334</v>
      </c>
      <c r="E3007" s="16">
        <v>13</v>
      </c>
      <c r="F3007" s="16">
        <v>21</v>
      </c>
      <c r="G3007" s="16">
        <v>1</v>
      </c>
      <c r="H3007" s="16">
        <v>6</v>
      </c>
    </row>
    <row r="3008" spans="1:8" x14ac:dyDescent="0.3">
      <c r="A3008" s="13" t="str">
        <f t="shared" si="46"/>
        <v>fontemi012011</v>
      </c>
      <c r="B3008" s="16" t="s">
        <v>542</v>
      </c>
      <c r="C3008" s="16">
        <v>2011</v>
      </c>
      <c r="D3008" s="16" t="s">
        <v>39</v>
      </c>
      <c r="E3008" s="16">
        <v>32</v>
      </c>
      <c r="F3008" s="16">
        <v>47</v>
      </c>
      <c r="G3008" s="16">
        <v>3</v>
      </c>
      <c r="H3008" s="16">
        <v>7</v>
      </c>
    </row>
    <row r="3009" spans="1:8" x14ac:dyDescent="0.3">
      <c r="A3009" s="13" t="str">
        <f t="shared" si="46"/>
        <v>fontemi012011</v>
      </c>
      <c r="B3009" s="16" t="s">
        <v>542</v>
      </c>
      <c r="C3009" s="16">
        <v>2011</v>
      </c>
      <c r="D3009" s="16" t="s">
        <v>40</v>
      </c>
      <c r="E3009" s="16">
        <v>0</v>
      </c>
      <c r="F3009" s="16">
        <v>6</v>
      </c>
      <c r="G3009" s="16">
        <v>0</v>
      </c>
      <c r="H3009" s="16">
        <v>1</v>
      </c>
    </row>
    <row r="3010" spans="1:8" x14ac:dyDescent="0.3">
      <c r="A3010" s="13" t="str">
        <f t="shared" si="46"/>
        <v>fontemi012011</v>
      </c>
      <c r="B3010" s="16" t="s">
        <v>542</v>
      </c>
      <c r="C3010" s="16">
        <v>2011</v>
      </c>
      <c r="D3010" s="16" t="s">
        <v>2333</v>
      </c>
      <c r="E3010" s="16">
        <v>38</v>
      </c>
      <c r="F3010" s="16">
        <v>84</v>
      </c>
      <c r="G3010" s="16">
        <v>4</v>
      </c>
      <c r="H3010" s="16">
        <v>18</v>
      </c>
    </row>
    <row r="3011" spans="1:8" x14ac:dyDescent="0.3">
      <c r="A3011" s="13" t="str">
        <f t="shared" ref="A3011:A3074" si="47">(B3011&amp;C3011)</f>
        <v>fordda032011</v>
      </c>
      <c r="B3011" s="16" t="s">
        <v>1279</v>
      </c>
      <c r="C3011" s="16">
        <v>2011</v>
      </c>
      <c r="D3011" s="16" t="s">
        <v>2329</v>
      </c>
    </row>
    <row r="3012" spans="1:8" x14ac:dyDescent="0.3">
      <c r="A3012" s="13" t="str">
        <f t="shared" si="47"/>
        <v>fordda032011</v>
      </c>
      <c r="B3012" s="16" t="s">
        <v>1279</v>
      </c>
      <c r="C3012" s="16">
        <v>2011</v>
      </c>
      <c r="D3012" s="16" t="s">
        <v>2331</v>
      </c>
      <c r="E3012" s="16">
        <v>11</v>
      </c>
      <c r="F3012" s="16">
        <v>0</v>
      </c>
      <c r="G3012" s="16">
        <v>0</v>
      </c>
      <c r="H3012" s="16">
        <v>0</v>
      </c>
    </row>
    <row r="3013" spans="1:8" x14ac:dyDescent="0.3">
      <c r="A3013" s="13" t="str">
        <f t="shared" si="47"/>
        <v>forsylo012011</v>
      </c>
      <c r="B3013" s="16" t="s">
        <v>1501</v>
      </c>
      <c r="C3013" s="16">
        <v>2011</v>
      </c>
      <c r="D3013" s="16" t="s">
        <v>39</v>
      </c>
      <c r="E3013" s="16">
        <v>40</v>
      </c>
      <c r="F3013" s="16">
        <v>40</v>
      </c>
      <c r="G3013" s="16">
        <v>4</v>
      </c>
      <c r="H3013" s="16">
        <v>12</v>
      </c>
    </row>
    <row r="3014" spans="1:8" x14ac:dyDescent="0.3">
      <c r="A3014" s="13" t="str">
        <f t="shared" si="47"/>
        <v>forsylo012011</v>
      </c>
      <c r="B3014" s="16" t="s">
        <v>1501</v>
      </c>
      <c r="C3014" s="16">
        <v>2011</v>
      </c>
      <c r="D3014" s="16" t="s">
        <v>40</v>
      </c>
      <c r="E3014" s="16">
        <v>19</v>
      </c>
      <c r="F3014" s="16">
        <v>47</v>
      </c>
      <c r="G3014" s="16">
        <v>1</v>
      </c>
      <c r="H3014" s="16">
        <v>5</v>
      </c>
    </row>
    <row r="3015" spans="1:8" x14ac:dyDescent="0.3">
      <c r="A3015" s="13" t="str">
        <f t="shared" si="47"/>
        <v>forsylo012011</v>
      </c>
      <c r="B3015" s="16" t="s">
        <v>1501</v>
      </c>
      <c r="C3015" s="16">
        <v>2011</v>
      </c>
      <c r="D3015" s="16" t="s">
        <v>2333</v>
      </c>
      <c r="E3015" s="16">
        <v>0</v>
      </c>
      <c r="F3015" s="16">
        <v>0</v>
      </c>
      <c r="G3015" s="16">
        <v>0</v>
      </c>
      <c r="H3015" s="16">
        <v>0</v>
      </c>
    </row>
    <row r="3016" spans="1:8" x14ac:dyDescent="0.3">
      <c r="A3016" s="13" t="str">
        <f t="shared" si="47"/>
        <v>fowlede012011</v>
      </c>
      <c r="B3016" s="16" t="s">
        <v>920</v>
      </c>
      <c r="C3016" s="16">
        <v>2011</v>
      </c>
      <c r="D3016" s="16" t="s">
        <v>2329</v>
      </c>
    </row>
    <row r="3017" spans="1:8" x14ac:dyDescent="0.3">
      <c r="A3017" s="13" t="str">
        <f t="shared" si="47"/>
        <v>fowlede012011</v>
      </c>
      <c r="B3017" s="16" t="s">
        <v>920</v>
      </c>
      <c r="C3017" s="16">
        <v>2011</v>
      </c>
      <c r="D3017" s="16" t="s">
        <v>2331</v>
      </c>
      <c r="E3017" s="16">
        <v>309</v>
      </c>
      <c r="F3017" s="16">
        <v>6</v>
      </c>
      <c r="G3017" s="16">
        <v>8</v>
      </c>
      <c r="H3017" s="16">
        <v>2</v>
      </c>
    </row>
    <row r="3018" spans="1:8" x14ac:dyDescent="0.3">
      <c r="A3018" s="13" t="str">
        <f t="shared" si="47"/>
        <v>foxja022011</v>
      </c>
      <c r="B3018" s="16" t="s">
        <v>786</v>
      </c>
      <c r="C3018" s="16">
        <v>2011</v>
      </c>
      <c r="D3018" s="16" t="s">
        <v>2335</v>
      </c>
      <c r="E3018" s="16">
        <v>25</v>
      </c>
      <c r="F3018" s="16">
        <v>1</v>
      </c>
      <c r="G3018" s="16">
        <v>0</v>
      </c>
      <c r="H3018" s="16">
        <v>3</v>
      </c>
    </row>
    <row r="3019" spans="1:8" x14ac:dyDescent="0.3">
      <c r="A3019" s="13" t="str">
        <f t="shared" si="47"/>
        <v>foxja022011</v>
      </c>
      <c r="B3019" s="16" t="s">
        <v>786</v>
      </c>
      <c r="C3019" s="16">
        <v>2011</v>
      </c>
      <c r="D3019" s="16" t="s">
        <v>2336</v>
      </c>
      <c r="E3019" s="16">
        <v>38</v>
      </c>
      <c r="F3019" s="16">
        <v>1</v>
      </c>
      <c r="G3019" s="16">
        <v>0</v>
      </c>
      <c r="H3019" s="16">
        <v>0</v>
      </c>
    </row>
    <row r="3020" spans="1:8" x14ac:dyDescent="0.3">
      <c r="A3020" s="13" t="str">
        <f t="shared" si="47"/>
        <v>foxja022011</v>
      </c>
      <c r="B3020" s="16" t="s">
        <v>786</v>
      </c>
      <c r="C3020" s="16">
        <v>2011</v>
      </c>
      <c r="D3020" s="16" t="s">
        <v>2330</v>
      </c>
    </row>
    <row r="3021" spans="1:8" x14ac:dyDescent="0.3">
      <c r="A3021" s="13" t="str">
        <f t="shared" si="47"/>
        <v>foxja022011</v>
      </c>
      <c r="B3021" s="16" t="s">
        <v>786</v>
      </c>
      <c r="C3021" s="16">
        <v>2011</v>
      </c>
      <c r="D3021" s="16" t="s">
        <v>2331</v>
      </c>
      <c r="E3021" s="16">
        <v>5</v>
      </c>
      <c r="F3021" s="16">
        <v>0</v>
      </c>
      <c r="G3021" s="16">
        <v>0</v>
      </c>
      <c r="H3021" s="16">
        <v>0</v>
      </c>
    </row>
    <row r="3022" spans="1:8" x14ac:dyDescent="0.3">
      <c r="A3022" s="13" t="str">
        <f t="shared" si="47"/>
        <v>francbe012011</v>
      </c>
      <c r="B3022" s="16" t="s">
        <v>787</v>
      </c>
      <c r="C3022" s="16">
        <v>2011</v>
      </c>
      <c r="D3022" s="16" t="s">
        <v>2330</v>
      </c>
    </row>
    <row r="3023" spans="1:8" x14ac:dyDescent="0.3">
      <c r="A3023" s="13" t="str">
        <f t="shared" si="47"/>
        <v>francbe012011</v>
      </c>
      <c r="B3023" s="16" t="s">
        <v>787</v>
      </c>
      <c r="C3023" s="16">
        <v>2011</v>
      </c>
      <c r="D3023" s="16" t="s">
        <v>2331</v>
      </c>
      <c r="E3023" s="16">
        <v>103</v>
      </c>
      <c r="F3023" s="16">
        <v>4</v>
      </c>
      <c r="G3023" s="16">
        <v>3</v>
      </c>
      <c r="H3023" s="16">
        <v>0</v>
      </c>
    </row>
    <row r="3024" spans="1:8" x14ac:dyDescent="0.3">
      <c r="A3024" s="13" t="str">
        <f t="shared" si="47"/>
        <v>francbe012011</v>
      </c>
      <c r="B3024" s="16" t="s">
        <v>787</v>
      </c>
      <c r="C3024" s="16">
        <v>2011</v>
      </c>
      <c r="D3024" s="16" t="s">
        <v>2332</v>
      </c>
    </row>
    <row r="3025" spans="1:8" x14ac:dyDescent="0.3">
      <c r="A3025" s="13" t="str">
        <f t="shared" si="47"/>
        <v>francfr012011</v>
      </c>
      <c r="B3025" s="16" t="s">
        <v>441</v>
      </c>
      <c r="C3025" s="16">
        <v>2011</v>
      </c>
      <c r="D3025" s="16" t="s">
        <v>2334</v>
      </c>
      <c r="E3025" s="16">
        <v>2</v>
      </c>
      <c r="F3025" s="16">
        <v>2</v>
      </c>
      <c r="G3025" s="16">
        <v>1</v>
      </c>
      <c r="H3025" s="16">
        <v>0</v>
      </c>
    </row>
    <row r="3026" spans="1:8" x14ac:dyDescent="0.3">
      <c r="A3026" s="13" t="str">
        <f t="shared" si="47"/>
        <v>francje012011</v>
      </c>
      <c r="B3026" s="16" t="s">
        <v>442</v>
      </c>
      <c r="C3026" s="16">
        <v>2011</v>
      </c>
      <c r="D3026" s="16" t="s">
        <v>2334</v>
      </c>
      <c r="E3026" s="16">
        <v>4</v>
      </c>
      <c r="F3026" s="16">
        <v>31</v>
      </c>
      <c r="G3026" s="16">
        <v>0</v>
      </c>
      <c r="H3026" s="16">
        <v>3</v>
      </c>
    </row>
    <row r="3027" spans="1:8" x14ac:dyDescent="0.3">
      <c r="A3027" s="13" t="str">
        <f t="shared" si="47"/>
        <v>francje022011</v>
      </c>
      <c r="B3027" s="16" t="s">
        <v>543</v>
      </c>
      <c r="C3027" s="16">
        <v>2011</v>
      </c>
      <c r="D3027" s="16" t="s">
        <v>2331</v>
      </c>
      <c r="E3027" s="16">
        <v>327</v>
      </c>
      <c r="F3027" s="16">
        <v>16</v>
      </c>
      <c r="G3027" s="16">
        <v>5</v>
      </c>
      <c r="H3027" s="16">
        <v>4</v>
      </c>
    </row>
    <row r="3028" spans="1:8" x14ac:dyDescent="0.3">
      <c r="A3028" s="13" t="str">
        <f t="shared" si="47"/>
        <v>francje022011</v>
      </c>
      <c r="B3028" s="16" t="s">
        <v>543</v>
      </c>
      <c r="C3028" s="16">
        <v>2011</v>
      </c>
      <c r="D3028" s="16" t="s">
        <v>2332</v>
      </c>
    </row>
    <row r="3029" spans="1:8" x14ac:dyDescent="0.3">
      <c r="A3029" s="13" t="str">
        <f t="shared" si="47"/>
        <v>francju022011</v>
      </c>
      <c r="B3029" s="16" t="s">
        <v>1087</v>
      </c>
      <c r="C3029" s="16">
        <v>2011</v>
      </c>
      <c r="D3029" s="16" t="s">
        <v>40</v>
      </c>
      <c r="E3029" s="16">
        <v>14</v>
      </c>
      <c r="F3029" s="16">
        <v>36</v>
      </c>
      <c r="G3029" s="16">
        <v>2</v>
      </c>
      <c r="H3029" s="16">
        <v>1</v>
      </c>
    </row>
    <row r="3030" spans="1:8" x14ac:dyDescent="0.3">
      <c r="A3030" s="13" t="str">
        <f t="shared" si="47"/>
        <v>frankry012011</v>
      </c>
      <c r="B3030" s="16" t="s">
        <v>245</v>
      </c>
      <c r="C3030" s="16">
        <v>2011</v>
      </c>
      <c r="D3030" s="16" t="s">
        <v>2334</v>
      </c>
      <c r="E3030" s="16">
        <v>5</v>
      </c>
      <c r="F3030" s="16">
        <v>6</v>
      </c>
      <c r="G3030" s="16">
        <v>0</v>
      </c>
      <c r="H3030" s="16">
        <v>0</v>
      </c>
    </row>
    <row r="3031" spans="1:8" x14ac:dyDescent="0.3">
      <c r="A3031" s="13" t="str">
        <f t="shared" si="47"/>
        <v>frasoja012011</v>
      </c>
      <c r="B3031" s="16" t="s">
        <v>443</v>
      </c>
      <c r="C3031" s="16">
        <v>2011</v>
      </c>
      <c r="D3031" s="16" t="s">
        <v>2334</v>
      </c>
      <c r="E3031" s="16">
        <v>1</v>
      </c>
      <c r="F3031" s="16">
        <v>4</v>
      </c>
      <c r="G3031" s="16">
        <v>0</v>
      </c>
      <c r="H3031" s="16">
        <v>0</v>
      </c>
    </row>
    <row r="3032" spans="1:8" x14ac:dyDescent="0.3">
      <c r="A3032" s="13" t="str">
        <f t="shared" si="47"/>
        <v>frasoja012011</v>
      </c>
      <c r="B3032" s="16" t="s">
        <v>443</v>
      </c>
      <c r="C3032" s="16">
        <v>2011</v>
      </c>
      <c r="D3032" s="16" t="s">
        <v>2334</v>
      </c>
      <c r="E3032" s="16">
        <v>0</v>
      </c>
      <c r="F3032" s="16">
        <v>3</v>
      </c>
      <c r="G3032" s="16">
        <v>0</v>
      </c>
      <c r="H3032" s="16">
        <v>0</v>
      </c>
    </row>
    <row r="3033" spans="1:8" x14ac:dyDescent="0.3">
      <c r="A3033" s="13" t="str">
        <f t="shared" si="47"/>
        <v>frazito012011</v>
      </c>
      <c r="B3033" s="16" t="s">
        <v>1502</v>
      </c>
      <c r="C3033" s="16">
        <v>2011</v>
      </c>
      <c r="D3033" s="16" t="s">
        <v>2335</v>
      </c>
      <c r="E3033" s="16">
        <v>11</v>
      </c>
      <c r="F3033" s="16">
        <v>0</v>
      </c>
      <c r="G3033" s="16">
        <v>0</v>
      </c>
      <c r="H3033" s="16">
        <v>1</v>
      </c>
    </row>
    <row r="3034" spans="1:8" x14ac:dyDescent="0.3">
      <c r="A3034" s="13" t="str">
        <f t="shared" si="47"/>
        <v>frazito012011</v>
      </c>
      <c r="B3034" s="16" t="s">
        <v>1502</v>
      </c>
      <c r="C3034" s="16">
        <v>2011</v>
      </c>
      <c r="D3034" s="16" t="s">
        <v>39</v>
      </c>
      <c r="E3034" s="16">
        <v>2</v>
      </c>
      <c r="F3034" s="16">
        <v>1</v>
      </c>
      <c r="G3034" s="16">
        <v>0</v>
      </c>
      <c r="H3034" s="16">
        <v>2</v>
      </c>
    </row>
    <row r="3035" spans="1:8" x14ac:dyDescent="0.3">
      <c r="A3035" s="13" t="str">
        <f t="shared" si="47"/>
        <v>frazito012011</v>
      </c>
      <c r="B3035" s="16" t="s">
        <v>1502</v>
      </c>
      <c r="C3035" s="16">
        <v>2011</v>
      </c>
      <c r="D3035" s="16" t="s">
        <v>40</v>
      </c>
      <c r="E3035" s="16">
        <v>19</v>
      </c>
      <c r="F3035" s="16">
        <v>43</v>
      </c>
      <c r="G3035" s="16">
        <v>2</v>
      </c>
      <c r="H3035" s="16">
        <v>1</v>
      </c>
    </row>
    <row r="3036" spans="1:8" x14ac:dyDescent="0.3">
      <c r="A3036" s="13" t="str">
        <f t="shared" si="47"/>
        <v>frazito012011</v>
      </c>
      <c r="B3036" s="16" t="s">
        <v>1502</v>
      </c>
      <c r="C3036" s="16">
        <v>2011</v>
      </c>
      <c r="D3036" s="16" t="s">
        <v>2330</v>
      </c>
    </row>
    <row r="3037" spans="1:8" x14ac:dyDescent="0.3">
      <c r="A3037" s="13" t="str">
        <f t="shared" si="47"/>
        <v>frazito012011</v>
      </c>
      <c r="B3037" s="16" t="s">
        <v>1502</v>
      </c>
      <c r="C3037" s="16">
        <v>2011</v>
      </c>
      <c r="D3037" s="16" t="s">
        <v>2331</v>
      </c>
      <c r="E3037" s="16">
        <v>3</v>
      </c>
      <c r="F3037" s="16">
        <v>1</v>
      </c>
      <c r="G3037" s="16">
        <v>0</v>
      </c>
      <c r="H3037" s="16">
        <v>0</v>
      </c>
    </row>
    <row r="3038" spans="1:8" x14ac:dyDescent="0.3">
      <c r="A3038" s="13" t="str">
        <f t="shared" si="47"/>
        <v>frazito012011</v>
      </c>
      <c r="B3038" s="16" t="s">
        <v>1502</v>
      </c>
      <c r="C3038" s="16">
        <v>2011</v>
      </c>
      <c r="D3038" s="16" t="s">
        <v>2333</v>
      </c>
      <c r="E3038" s="16">
        <v>2</v>
      </c>
      <c r="F3038" s="16">
        <v>1</v>
      </c>
      <c r="G3038" s="16">
        <v>0</v>
      </c>
      <c r="H3038" s="16">
        <v>0</v>
      </c>
    </row>
    <row r="3039" spans="1:8" x14ac:dyDescent="0.3">
      <c r="A3039" s="13" t="str">
        <f t="shared" si="47"/>
        <v>freemfr012011</v>
      </c>
      <c r="B3039" s="16" t="s">
        <v>1282</v>
      </c>
      <c r="C3039" s="16">
        <v>2011</v>
      </c>
      <c r="D3039" s="16" t="s">
        <v>2335</v>
      </c>
      <c r="E3039" s="16">
        <v>1317</v>
      </c>
      <c r="F3039" s="16">
        <v>92</v>
      </c>
      <c r="G3039" s="16">
        <v>6</v>
      </c>
      <c r="H3039" s="16">
        <v>106</v>
      </c>
    </row>
    <row r="3040" spans="1:8" x14ac:dyDescent="0.3">
      <c r="A3040" s="13" t="str">
        <f t="shared" si="47"/>
        <v>freesda012011</v>
      </c>
      <c r="B3040" s="16" t="s">
        <v>1088</v>
      </c>
      <c r="C3040" s="16">
        <v>2011</v>
      </c>
      <c r="D3040" s="16" t="s">
        <v>2335</v>
      </c>
      <c r="E3040" s="16">
        <v>8</v>
      </c>
      <c r="F3040" s="16">
        <v>0</v>
      </c>
      <c r="G3040" s="16">
        <v>0</v>
      </c>
      <c r="H3040" s="16">
        <v>2</v>
      </c>
    </row>
    <row r="3041" spans="1:8" x14ac:dyDescent="0.3">
      <c r="A3041" s="13" t="str">
        <f t="shared" si="47"/>
        <v>freesda012011</v>
      </c>
      <c r="B3041" s="16" t="s">
        <v>1088</v>
      </c>
      <c r="C3041" s="16">
        <v>2011</v>
      </c>
      <c r="D3041" s="16" t="s">
        <v>40</v>
      </c>
      <c r="E3041" s="16">
        <v>33</v>
      </c>
      <c r="F3041" s="16">
        <v>159</v>
      </c>
      <c r="G3041" s="16">
        <v>12</v>
      </c>
      <c r="H3041" s="16">
        <v>23</v>
      </c>
    </row>
    <row r="3042" spans="1:8" x14ac:dyDescent="0.3">
      <c r="A3042" s="13" t="str">
        <f t="shared" si="47"/>
        <v>frierer012011</v>
      </c>
      <c r="B3042" s="16" t="s">
        <v>1090</v>
      </c>
      <c r="C3042" s="16">
        <v>2011</v>
      </c>
      <c r="D3042" s="16" t="s">
        <v>2334</v>
      </c>
      <c r="E3042" s="16">
        <v>2</v>
      </c>
      <c r="F3042" s="16">
        <v>3</v>
      </c>
      <c r="G3042" s="16">
        <v>0</v>
      </c>
      <c r="H3042" s="16">
        <v>1</v>
      </c>
    </row>
    <row r="3043" spans="1:8" x14ac:dyDescent="0.3">
      <c r="A3043" s="13" t="str">
        <f t="shared" si="47"/>
        <v>fryerer012011</v>
      </c>
      <c r="B3043" s="16" t="s">
        <v>1503</v>
      </c>
      <c r="C3043" s="16">
        <v>2011</v>
      </c>
      <c r="D3043" s="16" t="s">
        <v>2336</v>
      </c>
      <c r="E3043" s="16">
        <v>42</v>
      </c>
      <c r="F3043" s="16">
        <v>5</v>
      </c>
      <c r="G3043" s="16">
        <v>1</v>
      </c>
      <c r="H3043" s="16">
        <v>0</v>
      </c>
    </row>
    <row r="3044" spans="1:8" x14ac:dyDescent="0.3">
      <c r="A3044" s="13" t="str">
        <f t="shared" si="47"/>
        <v>fuentbr012011</v>
      </c>
      <c r="B3044" s="16" t="s">
        <v>246</v>
      </c>
      <c r="C3044" s="16">
        <v>2011</v>
      </c>
      <c r="D3044" s="16" t="s">
        <v>2334</v>
      </c>
      <c r="E3044" s="16">
        <v>1</v>
      </c>
      <c r="F3044" s="16">
        <v>9</v>
      </c>
      <c r="G3044" s="16">
        <v>1</v>
      </c>
      <c r="H3044" s="16">
        <v>0</v>
      </c>
    </row>
    <row r="3045" spans="1:8" x14ac:dyDescent="0.3">
      <c r="A3045" s="13" t="str">
        <f t="shared" si="47"/>
        <v>fukudko012011</v>
      </c>
      <c r="B3045" s="16" t="s">
        <v>921</v>
      </c>
      <c r="C3045" s="16">
        <v>2011</v>
      </c>
      <c r="D3045" s="16" t="s">
        <v>2329</v>
      </c>
    </row>
    <row r="3046" spans="1:8" x14ac:dyDescent="0.3">
      <c r="A3046" s="13" t="str">
        <f t="shared" si="47"/>
        <v>fukudko012011</v>
      </c>
      <c r="B3046" s="16" t="s">
        <v>921</v>
      </c>
      <c r="C3046" s="16">
        <v>2011</v>
      </c>
      <c r="D3046" s="16" t="s">
        <v>2329</v>
      </c>
    </row>
    <row r="3047" spans="1:8" x14ac:dyDescent="0.3">
      <c r="A3047" s="13" t="str">
        <f t="shared" si="47"/>
        <v>fukudko012011</v>
      </c>
      <c r="B3047" s="16" t="s">
        <v>921</v>
      </c>
      <c r="C3047" s="16">
        <v>2011</v>
      </c>
      <c r="D3047" s="16" t="s">
        <v>2331</v>
      </c>
      <c r="E3047" s="16">
        <v>151</v>
      </c>
      <c r="F3047" s="16">
        <v>5</v>
      </c>
      <c r="G3047" s="16">
        <v>2</v>
      </c>
      <c r="H3047" s="16">
        <v>0</v>
      </c>
    </row>
    <row r="3048" spans="1:8" x14ac:dyDescent="0.3">
      <c r="A3048" s="13" t="str">
        <f t="shared" si="47"/>
        <v>fukudko012011</v>
      </c>
      <c r="B3048" s="16" t="s">
        <v>921</v>
      </c>
      <c r="C3048" s="16">
        <v>2011</v>
      </c>
      <c r="D3048" s="16" t="s">
        <v>2331</v>
      </c>
      <c r="E3048" s="16">
        <v>143</v>
      </c>
      <c r="F3048" s="16">
        <v>2</v>
      </c>
      <c r="G3048" s="16">
        <v>2</v>
      </c>
      <c r="H3048" s="16">
        <v>2</v>
      </c>
    </row>
    <row r="3049" spans="1:8" x14ac:dyDescent="0.3">
      <c r="A3049" s="13" t="str">
        <f t="shared" si="47"/>
        <v>fukudko012011</v>
      </c>
      <c r="B3049" s="16" t="s">
        <v>921</v>
      </c>
      <c r="C3049" s="16">
        <v>2011</v>
      </c>
      <c r="D3049" s="16" t="s">
        <v>2332</v>
      </c>
    </row>
    <row r="3050" spans="1:8" x14ac:dyDescent="0.3">
      <c r="A3050" s="13" t="str">
        <f t="shared" si="47"/>
        <v>fukudko012011</v>
      </c>
      <c r="B3050" s="16" t="s">
        <v>921</v>
      </c>
      <c r="C3050" s="16">
        <v>2011</v>
      </c>
      <c r="D3050" s="16" t="s">
        <v>2332</v>
      </c>
    </row>
    <row r="3051" spans="1:8" x14ac:dyDescent="0.3">
      <c r="A3051" s="13" t="str">
        <f t="shared" si="47"/>
        <v>fulchje012011</v>
      </c>
      <c r="B3051" s="16" t="s">
        <v>646</v>
      </c>
      <c r="C3051" s="16">
        <v>2011</v>
      </c>
      <c r="D3051" s="16" t="s">
        <v>2334</v>
      </c>
      <c r="E3051" s="16">
        <v>2</v>
      </c>
      <c r="F3051" s="16">
        <v>4</v>
      </c>
      <c r="G3051" s="16">
        <v>0</v>
      </c>
      <c r="H3051" s="16">
        <v>0</v>
      </c>
    </row>
    <row r="3052" spans="1:8" x14ac:dyDescent="0.3">
      <c r="A3052" s="13" t="str">
        <f t="shared" si="47"/>
        <v>fulchje012011</v>
      </c>
      <c r="B3052" s="16" t="s">
        <v>646</v>
      </c>
      <c r="C3052" s="16">
        <v>2011</v>
      </c>
      <c r="D3052" s="16" t="s">
        <v>2334</v>
      </c>
      <c r="E3052" s="16">
        <v>0</v>
      </c>
      <c r="F3052" s="16">
        <v>0</v>
      </c>
      <c r="G3052" s="16">
        <v>0</v>
      </c>
      <c r="H3052" s="16">
        <v>0</v>
      </c>
    </row>
    <row r="3053" spans="1:8" x14ac:dyDescent="0.3">
      <c r="A3053" s="13" t="str">
        <f t="shared" si="47"/>
        <v>fuldsa012011</v>
      </c>
      <c r="B3053" s="16" t="s">
        <v>788</v>
      </c>
      <c r="C3053" s="16">
        <v>2011</v>
      </c>
      <c r="D3053" s="16" t="s">
        <v>2329</v>
      </c>
    </row>
    <row r="3054" spans="1:8" x14ac:dyDescent="0.3">
      <c r="A3054" s="13" t="str">
        <f t="shared" si="47"/>
        <v>fuldsa012011</v>
      </c>
      <c r="B3054" s="16" t="s">
        <v>788</v>
      </c>
      <c r="C3054" s="16">
        <v>2011</v>
      </c>
      <c r="D3054" s="16" t="s">
        <v>2330</v>
      </c>
    </row>
    <row r="3055" spans="1:8" x14ac:dyDescent="0.3">
      <c r="A3055" s="13" t="str">
        <f t="shared" si="47"/>
        <v>fuldsa012011</v>
      </c>
      <c r="B3055" s="16" t="s">
        <v>788</v>
      </c>
      <c r="C3055" s="16">
        <v>2011</v>
      </c>
      <c r="D3055" s="16" t="s">
        <v>2331</v>
      </c>
      <c r="E3055" s="16">
        <v>190</v>
      </c>
      <c r="F3055" s="16">
        <v>5</v>
      </c>
      <c r="G3055" s="16">
        <v>3</v>
      </c>
      <c r="H3055" s="16">
        <v>0</v>
      </c>
    </row>
    <row r="3056" spans="1:8" x14ac:dyDescent="0.3">
      <c r="A3056" s="13" t="str">
        <f t="shared" si="47"/>
        <v>fuldsa012011</v>
      </c>
      <c r="B3056" s="16" t="s">
        <v>788</v>
      </c>
      <c r="C3056" s="16">
        <v>2011</v>
      </c>
      <c r="D3056" s="16" t="s">
        <v>2332</v>
      </c>
    </row>
    <row r="3057" spans="1:8" x14ac:dyDescent="0.3">
      <c r="A3057" s="13" t="str">
        <f t="shared" si="47"/>
        <v>furbuch012011</v>
      </c>
      <c r="B3057" s="16" t="s">
        <v>1504</v>
      </c>
      <c r="C3057" s="16">
        <v>2011</v>
      </c>
      <c r="D3057" s="16" t="s">
        <v>2334</v>
      </c>
      <c r="E3057" s="16">
        <v>2</v>
      </c>
      <c r="F3057" s="16">
        <v>9</v>
      </c>
      <c r="G3057" s="16">
        <v>0</v>
      </c>
      <c r="H3057" s="16">
        <v>0</v>
      </c>
    </row>
    <row r="3058" spans="1:8" x14ac:dyDescent="0.3">
      <c r="A3058" s="13" t="str">
        <f t="shared" si="47"/>
        <v>furbuch012011</v>
      </c>
      <c r="B3058" s="16" t="s">
        <v>1504</v>
      </c>
      <c r="C3058" s="16">
        <v>2011</v>
      </c>
      <c r="D3058" s="16" t="s">
        <v>2334</v>
      </c>
      <c r="E3058" s="16">
        <v>1</v>
      </c>
      <c r="F3058" s="16">
        <v>7</v>
      </c>
      <c r="G3058" s="16">
        <v>0</v>
      </c>
      <c r="H3058" s="16">
        <v>1</v>
      </c>
    </row>
    <row r="3059" spans="1:8" x14ac:dyDescent="0.3">
      <c r="A3059" s="13" t="str">
        <f t="shared" si="47"/>
        <v>furcara012011</v>
      </c>
      <c r="B3059" s="16" t="s">
        <v>98</v>
      </c>
      <c r="C3059" s="16">
        <v>2011</v>
      </c>
      <c r="D3059" s="16" t="s">
        <v>2333</v>
      </c>
      <c r="E3059" s="16">
        <v>57</v>
      </c>
      <c r="F3059" s="16">
        <v>95</v>
      </c>
      <c r="G3059" s="16">
        <v>4</v>
      </c>
      <c r="H3059" s="16">
        <v>18</v>
      </c>
    </row>
    <row r="3060" spans="1:8" x14ac:dyDescent="0.3">
      <c r="A3060" s="13" t="str">
        <f t="shared" si="47"/>
        <v>furcara012011</v>
      </c>
      <c r="B3060" s="16" t="s">
        <v>98</v>
      </c>
      <c r="C3060" s="16">
        <v>2011</v>
      </c>
      <c r="D3060" s="16" t="s">
        <v>2333</v>
      </c>
      <c r="E3060" s="16">
        <v>73</v>
      </c>
      <c r="F3060" s="16">
        <v>155</v>
      </c>
      <c r="G3060" s="16">
        <v>10</v>
      </c>
      <c r="H3060" s="16">
        <v>36</v>
      </c>
    </row>
    <row r="3061" spans="1:8" x14ac:dyDescent="0.3">
      <c r="A3061" s="13" t="str">
        <f t="shared" si="47"/>
        <v>galarar012011</v>
      </c>
      <c r="B3061" s="16" t="s">
        <v>789</v>
      </c>
      <c r="C3061" s="16">
        <v>2011</v>
      </c>
      <c r="D3061" s="16" t="s">
        <v>2334</v>
      </c>
      <c r="E3061" s="16">
        <v>0</v>
      </c>
      <c r="F3061" s="16">
        <v>7</v>
      </c>
      <c r="G3061" s="16">
        <v>0</v>
      </c>
      <c r="H3061" s="16">
        <v>1</v>
      </c>
    </row>
    <row r="3062" spans="1:8" x14ac:dyDescent="0.3">
      <c r="A3062" s="13" t="str">
        <f t="shared" si="47"/>
        <v>gallayo012011</v>
      </c>
      <c r="B3062" s="16" t="s">
        <v>791</v>
      </c>
      <c r="C3062" s="16">
        <v>2011</v>
      </c>
      <c r="D3062" s="16" t="s">
        <v>2334</v>
      </c>
      <c r="E3062" s="16">
        <v>12</v>
      </c>
      <c r="F3062" s="16">
        <v>30</v>
      </c>
      <c r="G3062" s="16">
        <v>2</v>
      </c>
      <c r="H3062" s="16">
        <v>3</v>
      </c>
    </row>
    <row r="3063" spans="1:8" x14ac:dyDescent="0.3">
      <c r="A3063" s="13" t="str">
        <f t="shared" si="47"/>
        <v>gamelma012011</v>
      </c>
      <c r="B3063" s="16" t="s">
        <v>922</v>
      </c>
      <c r="C3063" s="16">
        <v>2011</v>
      </c>
      <c r="D3063" s="16" t="s">
        <v>2335</v>
      </c>
      <c r="E3063" s="16">
        <v>18</v>
      </c>
      <c r="F3063" s="16">
        <v>1</v>
      </c>
      <c r="G3063" s="16">
        <v>0</v>
      </c>
      <c r="H3063" s="16">
        <v>1</v>
      </c>
    </row>
    <row r="3064" spans="1:8" x14ac:dyDescent="0.3">
      <c r="A3064" s="13" t="str">
        <f t="shared" si="47"/>
        <v>gamelma012011</v>
      </c>
      <c r="B3064" s="16" t="s">
        <v>922</v>
      </c>
      <c r="C3064" s="16">
        <v>2011</v>
      </c>
      <c r="D3064" s="16" t="s">
        <v>40</v>
      </c>
      <c r="E3064" s="16">
        <v>3</v>
      </c>
      <c r="F3064" s="16">
        <v>2</v>
      </c>
      <c r="G3064" s="16">
        <v>1</v>
      </c>
      <c r="H3064" s="16">
        <v>0</v>
      </c>
    </row>
    <row r="3065" spans="1:8" x14ac:dyDescent="0.3">
      <c r="A3065" s="13" t="str">
        <f t="shared" si="47"/>
        <v>gamelma012011</v>
      </c>
      <c r="B3065" s="16" t="s">
        <v>922</v>
      </c>
      <c r="C3065" s="16">
        <v>2011</v>
      </c>
      <c r="D3065" s="16" t="s">
        <v>2330</v>
      </c>
    </row>
    <row r="3066" spans="1:8" x14ac:dyDescent="0.3">
      <c r="A3066" s="13" t="str">
        <f t="shared" si="47"/>
        <v>gamelma012011</v>
      </c>
      <c r="B3066" s="16" t="s">
        <v>922</v>
      </c>
      <c r="C3066" s="16">
        <v>2011</v>
      </c>
      <c r="D3066" s="16" t="s">
        <v>2331</v>
      </c>
      <c r="E3066" s="16">
        <v>1</v>
      </c>
      <c r="F3066" s="16">
        <v>0</v>
      </c>
      <c r="G3066" s="16">
        <v>0</v>
      </c>
      <c r="H3066" s="16">
        <v>0</v>
      </c>
    </row>
    <row r="3067" spans="1:8" x14ac:dyDescent="0.3">
      <c r="A3067" s="13" t="str">
        <f t="shared" si="47"/>
        <v>garcifr022011</v>
      </c>
      <c r="B3067" s="16" t="s">
        <v>99</v>
      </c>
      <c r="C3067" s="16">
        <v>2011</v>
      </c>
      <c r="D3067" s="16" t="s">
        <v>2334</v>
      </c>
      <c r="E3067" s="16">
        <v>11</v>
      </c>
      <c r="F3067" s="16">
        <v>19</v>
      </c>
      <c r="G3067" s="16">
        <v>1</v>
      </c>
      <c r="H3067" s="16">
        <v>1</v>
      </c>
    </row>
    <row r="3068" spans="1:8" x14ac:dyDescent="0.3">
      <c r="A3068" s="13" t="str">
        <f t="shared" si="47"/>
        <v>garcija012011</v>
      </c>
      <c r="B3068" s="16" t="s">
        <v>444</v>
      </c>
      <c r="C3068" s="16">
        <v>2011</v>
      </c>
      <c r="D3068" s="16" t="s">
        <v>2334</v>
      </c>
      <c r="E3068" s="16">
        <v>0</v>
      </c>
      <c r="F3068" s="16">
        <v>6</v>
      </c>
      <c r="G3068" s="16">
        <v>0</v>
      </c>
      <c r="H3068" s="16">
        <v>0</v>
      </c>
    </row>
    <row r="3069" spans="1:8" x14ac:dyDescent="0.3">
      <c r="A3069" s="13" t="str">
        <f t="shared" si="47"/>
        <v>garcija022011</v>
      </c>
      <c r="B3069" s="16" t="s">
        <v>923</v>
      </c>
      <c r="C3069" s="16">
        <v>2011</v>
      </c>
      <c r="D3069" s="16" t="s">
        <v>2334</v>
      </c>
      <c r="E3069" s="16">
        <v>3</v>
      </c>
      <c r="F3069" s="16">
        <v>22</v>
      </c>
      <c r="G3069" s="16">
        <v>2</v>
      </c>
      <c r="H3069" s="16">
        <v>2</v>
      </c>
    </row>
    <row r="3070" spans="1:8" x14ac:dyDescent="0.3">
      <c r="A3070" s="13" t="str">
        <f t="shared" si="47"/>
        <v>gardnbr012011</v>
      </c>
      <c r="B3070" s="16" t="s">
        <v>924</v>
      </c>
      <c r="C3070" s="16">
        <v>2011</v>
      </c>
      <c r="D3070" s="16" t="s">
        <v>2329</v>
      </c>
    </row>
    <row r="3071" spans="1:8" x14ac:dyDescent="0.3">
      <c r="A3071" s="13" t="str">
        <f t="shared" si="47"/>
        <v>gardnbr012011</v>
      </c>
      <c r="B3071" s="16" t="s">
        <v>924</v>
      </c>
      <c r="C3071" s="16">
        <v>2011</v>
      </c>
      <c r="D3071" s="16" t="s">
        <v>2330</v>
      </c>
    </row>
    <row r="3072" spans="1:8" x14ac:dyDescent="0.3">
      <c r="A3072" s="13" t="str">
        <f t="shared" si="47"/>
        <v>gardnbr012011</v>
      </c>
      <c r="B3072" s="16" t="s">
        <v>924</v>
      </c>
      <c r="C3072" s="16">
        <v>2011</v>
      </c>
      <c r="D3072" s="16" t="s">
        <v>2331</v>
      </c>
      <c r="E3072" s="16">
        <v>322</v>
      </c>
      <c r="F3072" s="16">
        <v>7</v>
      </c>
      <c r="G3072" s="16">
        <v>5</v>
      </c>
      <c r="H3072" s="16">
        <v>3</v>
      </c>
    </row>
    <row r="3073" spans="1:8" x14ac:dyDescent="0.3">
      <c r="A3073" s="13" t="str">
        <f t="shared" si="47"/>
        <v>garlajo012011</v>
      </c>
      <c r="B3073" s="16" t="s">
        <v>100</v>
      </c>
      <c r="C3073" s="16">
        <v>2011</v>
      </c>
      <c r="D3073" s="16" t="s">
        <v>2334</v>
      </c>
      <c r="E3073" s="16">
        <v>1</v>
      </c>
      <c r="F3073" s="16">
        <v>15</v>
      </c>
      <c r="G3073" s="16">
        <v>0</v>
      </c>
      <c r="H3073" s="16">
        <v>1</v>
      </c>
    </row>
    <row r="3074" spans="1:8" x14ac:dyDescent="0.3">
      <c r="A3074" s="13" t="str">
        <f t="shared" si="47"/>
        <v>garneco012011</v>
      </c>
      <c r="B3074" s="16" t="s">
        <v>1505</v>
      </c>
      <c r="C3074" s="16">
        <v>2011</v>
      </c>
      <c r="D3074" s="16" t="s">
        <v>2330</v>
      </c>
    </row>
    <row r="3075" spans="1:8" x14ac:dyDescent="0.3">
      <c r="A3075" s="13" t="str">
        <f t="shared" ref="A3075:A3138" si="48">(B3075&amp;C3075)</f>
        <v>garneco012011</v>
      </c>
      <c r="B3075" s="16" t="s">
        <v>1505</v>
      </c>
      <c r="C3075" s="16">
        <v>2011</v>
      </c>
      <c r="D3075" s="16" t="s">
        <v>2331</v>
      </c>
      <c r="E3075" s="16">
        <v>6</v>
      </c>
      <c r="F3075" s="16">
        <v>0</v>
      </c>
      <c r="G3075" s="16">
        <v>0</v>
      </c>
      <c r="H3075" s="16">
        <v>0</v>
      </c>
    </row>
    <row r="3076" spans="1:8" x14ac:dyDescent="0.3">
      <c r="A3076" s="13" t="str">
        <f t="shared" si="48"/>
        <v>garneco012011</v>
      </c>
      <c r="B3076" s="16" t="s">
        <v>1505</v>
      </c>
      <c r="C3076" s="16">
        <v>2011</v>
      </c>
      <c r="D3076" s="16" t="s">
        <v>2332</v>
      </c>
    </row>
    <row r="3077" spans="1:8" x14ac:dyDescent="0.3">
      <c r="A3077" s="13" t="str">
        <f t="shared" si="48"/>
        <v>garrist012011</v>
      </c>
      <c r="B3077" s="16" t="s">
        <v>1506</v>
      </c>
      <c r="C3077" s="16">
        <v>2011</v>
      </c>
      <c r="D3077" s="16" t="s">
        <v>2334</v>
      </c>
      <c r="E3077" s="16">
        <v>0</v>
      </c>
      <c r="F3077" s="16">
        <v>0</v>
      </c>
      <c r="G3077" s="16">
        <v>0</v>
      </c>
      <c r="H3077" s="16">
        <v>0</v>
      </c>
    </row>
    <row r="3078" spans="1:8" x14ac:dyDescent="0.3">
      <c r="A3078" s="13" t="str">
        <f t="shared" si="48"/>
        <v>garzama012011</v>
      </c>
      <c r="B3078" s="16" t="s">
        <v>647</v>
      </c>
      <c r="C3078" s="16">
        <v>2011</v>
      </c>
      <c r="D3078" s="16" t="s">
        <v>2334</v>
      </c>
      <c r="E3078" s="16">
        <v>10</v>
      </c>
      <c r="F3078" s="16">
        <v>16</v>
      </c>
      <c r="G3078" s="16">
        <v>7</v>
      </c>
      <c r="H3078" s="16">
        <v>1</v>
      </c>
    </row>
    <row r="3079" spans="1:8" x14ac:dyDescent="0.3">
      <c r="A3079" s="13" t="str">
        <f t="shared" si="48"/>
        <v>gathrjo012011</v>
      </c>
      <c r="B3079" s="16" t="s">
        <v>445</v>
      </c>
      <c r="C3079" s="16">
        <v>2011</v>
      </c>
      <c r="D3079" s="16" t="s">
        <v>2330</v>
      </c>
    </row>
    <row r="3080" spans="1:8" x14ac:dyDescent="0.3">
      <c r="A3080" s="13" t="str">
        <f t="shared" si="48"/>
        <v>gathrjo012011</v>
      </c>
      <c r="B3080" s="16" t="s">
        <v>445</v>
      </c>
      <c r="C3080" s="16">
        <v>2011</v>
      </c>
      <c r="D3080" s="16" t="s">
        <v>2331</v>
      </c>
      <c r="E3080" s="16">
        <v>2</v>
      </c>
      <c r="F3080" s="16">
        <v>0</v>
      </c>
      <c r="G3080" s="16">
        <v>0</v>
      </c>
      <c r="H3080" s="16">
        <v>0</v>
      </c>
    </row>
    <row r="3081" spans="1:8" x14ac:dyDescent="0.3">
      <c r="A3081" s="13" t="str">
        <f t="shared" si="48"/>
        <v>gaubjo012011</v>
      </c>
      <c r="B3081" s="16" t="s">
        <v>1507</v>
      </c>
      <c r="C3081" s="16">
        <v>2011</v>
      </c>
      <c r="D3081" s="16" t="s">
        <v>2334</v>
      </c>
      <c r="E3081" s="16">
        <v>1</v>
      </c>
      <c r="F3081" s="16">
        <v>0</v>
      </c>
      <c r="G3081" s="16">
        <v>0</v>
      </c>
      <c r="H3081" s="16">
        <v>0</v>
      </c>
    </row>
    <row r="3082" spans="1:8" x14ac:dyDescent="0.3">
      <c r="A3082" s="13" t="str">
        <f t="shared" si="48"/>
        <v>gaudich012011</v>
      </c>
      <c r="B3082" s="16" t="s">
        <v>370</v>
      </c>
      <c r="C3082" s="16">
        <v>2011</v>
      </c>
      <c r="D3082" s="16" t="s">
        <v>2334</v>
      </c>
      <c r="E3082" s="16">
        <v>0</v>
      </c>
      <c r="F3082" s="16">
        <v>0</v>
      </c>
      <c r="G3082" s="16">
        <v>0</v>
      </c>
      <c r="H3082" s="16">
        <v>0</v>
      </c>
    </row>
    <row r="3083" spans="1:8" x14ac:dyDescent="0.3">
      <c r="A3083" s="13" t="str">
        <f t="shared" si="48"/>
        <v>gearrco012011</v>
      </c>
      <c r="B3083" s="16" t="s">
        <v>1508</v>
      </c>
      <c r="C3083" s="16">
        <v>2011</v>
      </c>
      <c r="D3083" s="16" t="s">
        <v>2334</v>
      </c>
      <c r="E3083" s="16">
        <v>0</v>
      </c>
      <c r="F3083" s="16">
        <v>1</v>
      </c>
      <c r="G3083" s="16">
        <v>0</v>
      </c>
      <c r="H3083" s="16">
        <v>0</v>
      </c>
    </row>
    <row r="3084" spans="1:8" x14ac:dyDescent="0.3">
      <c r="A3084" s="13" t="str">
        <f t="shared" si="48"/>
        <v>geedi012011</v>
      </c>
      <c r="B3084" s="16" t="s">
        <v>1283</v>
      </c>
      <c r="C3084" s="16">
        <v>2011</v>
      </c>
      <c r="D3084" s="16" t="s">
        <v>2334</v>
      </c>
      <c r="E3084" s="16">
        <v>8</v>
      </c>
      <c r="F3084" s="16">
        <v>21</v>
      </c>
      <c r="G3084" s="16">
        <v>1</v>
      </c>
      <c r="H3084" s="16">
        <v>2</v>
      </c>
    </row>
    <row r="3085" spans="1:8" x14ac:dyDescent="0.3">
      <c r="A3085" s="13" t="str">
        <f t="shared" si="48"/>
        <v>gentrcr012011</v>
      </c>
      <c r="B3085" s="16" t="s">
        <v>1092</v>
      </c>
      <c r="C3085" s="16">
        <v>2011</v>
      </c>
      <c r="D3085" s="16" t="s">
        <v>2329</v>
      </c>
    </row>
    <row r="3086" spans="1:8" x14ac:dyDescent="0.3">
      <c r="A3086" s="13" t="str">
        <f t="shared" si="48"/>
        <v>gentrcr012011</v>
      </c>
      <c r="B3086" s="16" t="s">
        <v>1092</v>
      </c>
      <c r="C3086" s="16">
        <v>2011</v>
      </c>
      <c r="D3086" s="16" t="s">
        <v>2330</v>
      </c>
    </row>
    <row r="3087" spans="1:8" x14ac:dyDescent="0.3">
      <c r="A3087" s="13" t="str">
        <f t="shared" si="48"/>
        <v>gentrcr012011</v>
      </c>
      <c r="B3087" s="16" t="s">
        <v>1092</v>
      </c>
      <c r="C3087" s="16">
        <v>2011</v>
      </c>
      <c r="D3087" s="16" t="s">
        <v>2331</v>
      </c>
      <c r="E3087" s="16">
        <v>109</v>
      </c>
      <c r="F3087" s="16">
        <v>0</v>
      </c>
      <c r="G3087" s="16">
        <v>2</v>
      </c>
      <c r="H3087" s="16">
        <v>0</v>
      </c>
    </row>
    <row r="3088" spans="1:8" x14ac:dyDescent="0.3">
      <c r="A3088" s="13" t="str">
        <f t="shared" si="48"/>
        <v>gentrcr012011</v>
      </c>
      <c r="B3088" s="16" t="s">
        <v>1092</v>
      </c>
      <c r="C3088" s="16">
        <v>2011</v>
      </c>
      <c r="D3088" s="16" t="s">
        <v>2332</v>
      </c>
    </row>
    <row r="3089" spans="1:8" x14ac:dyDescent="0.3">
      <c r="A3089" s="13" t="str">
        <f t="shared" si="48"/>
        <v>germaes012011</v>
      </c>
      <c r="B3089" s="16" t="s">
        <v>302</v>
      </c>
      <c r="C3089" s="16">
        <v>2011</v>
      </c>
      <c r="D3089" s="16" t="s">
        <v>39</v>
      </c>
      <c r="E3089" s="16">
        <v>0</v>
      </c>
      <c r="F3089" s="16">
        <v>3</v>
      </c>
      <c r="G3089" s="16">
        <v>0</v>
      </c>
      <c r="H3089" s="16">
        <v>1</v>
      </c>
    </row>
    <row r="3090" spans="1:8" x14ac:dyDescent="0.3">
      <c r="A3090" s="13" t="str">
        <f t="shared" si="48"/>
        <v>germaes012011</v>
      </c>
      <c r="B3090" s="16" t="s">
        <v>302</v>
      </c>
      <c r="C3090" s="16">
        <v>2011</v>
      </c>
      <c r="D3090" s="16" t="s">
        <v>40</v>
      </c>
      <c r="E3090" s="16">
        <v>0</v>
      </c>
      <c r="F3090" s="16">
        <v>3</v>
      </c>
      <c r="G3090" s="16">
        <v>0</v>
      </c>
      <c r="H3090" s="16">
        <v>0</v>
      </c>
    </row>
    <row r="3091" spans="1:8" x14ac:dyDescent="0.3">
      <c r="A3091" s="13" t="str">
        <f t="shared" si="48"/>
        <v>germaju012011</v>
      </c>
      <c r="B3091" s="16" t="s">
        <v>446</v>
      </c>
      <c r="C3091" s="16">
        <v>2011</v>
      </c>
      <c r="D3091" s="16" t="s">
        <v>2334</v>
      </c>
      <c r="E3091" s="16">
        <v>0</v>
      </c>
      <c r="F3091" s="16">
        <v>5</v>
      </c>
      <c r="G3091" s="16">
        <v>0</v>
      </c>
      <c r="H3091" s="16">
        <v>0</v>
      </c>
    </row>
    <row r="3092" spans="1:8" x14ac:dyDescent="0.3">
      <c r="A3092" s="13" t="str">
        <f t="shared" si="48"/>
        <v>getzch012011</v>
      </c>
      <c r="B3092" s="16" t="s">
        <v>925</v>
      </c>
      <c r="C3092" s="16">
        <v>2011</v>
      </c>
      <c r="D3092" s="16" t="s">
        <v>39</v>
      </c>
      <c r="E3092" s="16">
        <v>189</v>
      </c>
      <c r="F3092" s="16">
        <v>299</v>
      </c>
      <c r="G3092" s="16">
        <v>6</v>
      </c>
      <c r="H3092" s="16">
        <v>69</v>
      </c>
    </row>
    <row r="3093" spans="1:8" x14ac:dyDescent="0.3">
      <c r="A3093" s="13" t="str">
        <f t="shared" si="48"/>
        <v>getzch012011</v>
      </c>
      <c r="B3093" s="16" t="s">
        <v>925</v>
      </c>
      <c r="C3093" s="16">
        <v>2011</v>
      </c>
      <c r="D3093" s="16" t="s">
        <v>2333</v>
      </c>
      <c r="E3093" s="16">
        <v>5</v>
      </c>
      <c r="F3093" s="16">
        <v>10</v>
      </c>
      <c r="G3093" s="16">
        <v>1</v>
      </c>
      <c r="H3093" s="16">
        <v>2</v>
      </c>
    </row>
    <row r="3094" spans="1:8" x14ac:dyDescent="0.3">
      <c r="A3094" s="13" t="str">
        <f t="shared" si="48"/>
        <v>giambja012011</v>
      </c>
      <c r="B3094" s="16" t="s">
        <v>101</v>
      </c>
      <c r="C3094" s="16">
        <v>2011</v>
      </c>
      <c r="D3094" s="16" t="s">
        <v>2335</v>
      </c>
      <c r="E3094" s="16">
        <v>203</v>
      </c>
      <c r="F3094" s="16">
        <v>10</v>
      </c>
      <c r="G3094" s="16">
        <v>1</v>
      </c>
      <c r="H3094" s="16">
        <v>13</v>
      </c>
    </row>
    <row r="3095" spans="1:8" x14ac:dyDescent="0.3">
      <c r="A3095" s="13" t="str">
        <f t="shared" si="48"/>
        <v>giavojo012011</v>
      </c>
      <c r="B3095" s="16" t="s">
        <v>1509</v>
      </c>
      <c r="C3095" s="16">
        <v>2011</v>
      </c>
      <c r="D3095" s="16" t="s">
        <v>39</v>
      </c>
      <c r="E3095" s="16">
        <v>56</v>
      </c>
      <c r="F3095" s="16">
        <v>117</v>
      </c>
      <c r="G3095" s="16">
        <v>5</v>
      </c>
      <c r="H3095" s="16">
        <v>17</v>
      </c>
    </row>
    <row r="3096" spans="1:8" x14ac:dyDescent="0.3">
      <c r="A3096" s="13" t="str">
        <f t="shared" si="48"/>
        <v>gibboja012011</v>
      </c>
      <c r="B3096" s="16" t="s">
        <v>247</v>
      </c>
      <c r="C3096" s="16">
        <v>2011</v>
      </c>
      <c r="D3096" s="16" t="s">
        <v>2330</v>
      </c>
    </row>
    <row r="3097" spans="1:8" x14ac:dyDescent="0.3">
      <c r="A3097" s="13" t="str">
        <f t="shared" si="48"/>
        <v>gibboja012011</v>
      </c>
      <c r="B3097" s="16" t="s">
        <v>247</v>
      </c>
      <c r="C3097" s="16">
        <v>2011</v>
      </c>
      <c r="D3097" s="16" t="s">
        <v>2331</v>
      </c>
      <c r="E3097" s="16">
        <v>16</v>
      </c>
      <c r="F3097" s="16">
        <v>1</v>
      </c>
      <c r="G3097" s="16">
        <v>0</v>
      </c>
      <c r="H3097" s="16">
        <v>0</v>
      </c>
    </row>
    <row r="3098" spans="1:8" x14ac:dyDescent="0.3">
      <c r="A3098" s="13" t="str">
        <f t="shared" si="48"/>
        <v>gibboja012011</v>
      </c>
      <c r="B3098" s="16" t="s">
        <v>247</v>
      </c>
      <c r="C3098" s="16">
        <v>2011</v>
      </c>
      <c r="D3098" s="16" t="s">
        <v>2332</v>
      </c>
    </row>
    <row r="3099" spans="1:8" x14ac:dyDescent="0.3">
      <c r="A3099" s="13" t="str">
        <f t="shared" si="48"/>
        <v>gillaco012011</v>
      </c>
      <c r="B3099" s="16" t="s">
        <v>926</v>
      </c>
      <c r="C3099" s="16">
        <v>2011</v>
      </c>
      <c r="D3099" s="16" t="s">
        <v>40</v>
      </c>
      <c r="E3099" s="16">
        <v>2</v>
      </c>
      <c r="F3099" s="16">
        <v>1</v>
      </c>
      <c r="G3099" s="16">
        <v>0</v>
      </c>
      <c r="H3099" s="16">
        <v>0</v>
      </c>
    </row>
    <row r="3100" spans="1:8" x14ac:dyDescent="0.3">
      <c r="A3100" s="13" t="str">
        <f t="shared" si="48"/>
        <v>gilleco012011</v>
      </c>
      <c r="B3100" s="16" t="s">
        <v>1284</v>
      </c>
      <c r="C3100" s="16">
        <v>2011</v>
      </c>
      <c r="D3100" s="16" t="s">
        <v>2330</v>
      </c>
    </row>
    <row r="3101" spans="1:8" x14ac:dyDescent="0.3">
      <c r="A3101" s="13" t="str">
        <f t="shared" si="48"/>
        <v>gilleco012011</v>
      </c>
      <c r="B3101" s="16" t="s">
        <v>1284</v>
      </c>
      <c r="C3101" s="16">
        <v>2011</v>
      </c>
      <c r="D3101" s="16" t="s">
        <v>2331</v>
      </c>
      <c r="E3101" s="16">
        <v>3</v>
      </c>
      <c r="F3101" s="16">
        <v>0</v>
      </c>
      <c r="G3101" s="16">
        <v>0</v>
      </c>
      <c r="H3101" s="16">
        <v>0</v>
      </c>
    </row>
    <row r="3102" spans="1:8" x14ac:dyDescent="0.3">
      <c r="A3102" s="13" t="str">
        <f t="shared" si="48"/>
        <v>gilleco012011</v>
      </c>
      <c r="B3102" s="16" t="s">
        <v>1284</v>
      </c>
      <c r="C3102" s="16">
        <v>2011</v>
      </c>
      <c r="D3102" s="16" t="s">
        <v>2332</v>
      </c>
    </row>
    <row r="3103" spans="1:8" x14ac:dyDescent="0.3">
      <c r="A3103" s="13" t="str">
        <f t="shared" si="48"/>
        <v>gimench012011</v>
      </c>
      <c r="B3103" s="16" t="s">
        <v>1094</v>
      </c>
      <c r="C3103" s="16">
        <v>2011</v>
      </c>
      <c r="D3103" s="16" t="s">
        <v>2335</v>
      </c>
      <c r="E3103" s="16">
        <v>15</v>
      </c>
      <c r="F3103" s="16">
        <v>1</v>
      </c>
      <c r="G3103" s="16">
        <v>0</v>
      </c>
      <c r="H3103" s="16">
        <v>5</v>
      </c>
    </row>
    <row r="3104" spans="1:8" x14ac:dyDescent="0.3">
      <c r="A3104" s="13" t="str">
        <f t="shared" si="48"/>
        <v>gimench012011</v>
      </c>
      <c r="B3104" s="16" t="s">
        <v>1094</v>
      </c>
      <c r="C3104" s="16">
        <v>2011</v>
      </c>
      <c r="D3104" s="16" t="s">
        <v>2336</v>
      </c>
      <c r="E3104" s="16">
        <v>111</v>
      </c>
      <c r="F3104" s="16">
        <v>9</v>
      </c>
      <c r="G3104" s="16">
        <v>0</v>
      </c>
      <c r="H3104" s="16">
        <v>2</v>
      </c>
    </row>
    <row r="3105" spans="1:8" x14ac:dyDescent="0.3">
      <c r="A3105" s="13" t="str">
        <f t="shared" si="48"/>
        <v>gimench012011</v>
      </c>
      <c r="B3105" s="16" t="s">
        <v>1094</v>
      </c>
      <c r="C3105" s="16">
        <v>2011</v>
      </c>
      <c r="D3105" s="16" t="s">
        <v>2330</v>
      </c>
    </row>
    <row r="3106" spans="1:8" x14ac:dyDescent="0.3">
      <c r="A3106" s="13" t="str">
        <f t="shared" si="48"/>
        <v>gimench012011</v>
      </c>
      <c r="B3106" s="16" t="s">
        <v>1094</v>
      </c>
      <c r="C3106" s="16">
        <v>2011</v>
      </c>
      <c r="D3106" s="16" t="s">
        <v>2331</v>
      </c>
      <c r="E3106" s="16">
        <v>0</v>
      </c>
      <c r="F3106" s="16">
        <v>0</v>
      </c>
      <c r="G3106" s="16">
        <v>0</v>
      </c>
      <c r="H3106" s="16">
        <v>0</v>
      </c>
    </row>
    <row r="3107" spans="1:8" x14ac:dyDescent="0.3">
      <c r="A3107" s="13" t="str">
        <f t="shared" si="48"/>
        <v>gimenhe012011</v>
      </c>
      <c r="B3107" s="16" t="s">
        <v>648</v>
      </c>
      <c r="C3107" s="16">
        <v>2011</v>
      </c>
      <c r="D3107" s="16" t="s">
        <v>2336</v>
      </c>
      <c r="E3107" s="16">
        <v>8</v>
      </c>
      <c r="F3107" s="16">
        <v>0</v>
      </c>
      <c r="G3107" s="16">
        <v>0</v>
      </c>
      <c r="H3107" s="16">
        <v>0</v>
      </c>
    </row>
    <row r="3108" spans="1:8" x14ac:dyDescent="0.3">
      <c r="A3108" s="13" t="str">
        <f t="shared" si="48"/>
        <v>gloadro012011</v>
      </c>
      <c r="B3108" s="16" t="s">
        <v>103</v>
      </c>
      <c r="C3108" s="16">
        <v>2011</v>
      </c>
      <c r="D3108" s="16" t="s">
        <v>2335</v>
      </c>
      <c r="E3108" s="16">
        <v>70</v>
      </c>
      <c r="F3108" s="16">
        <v>3</v>
      </c>
      <c r="G3108" s="16">
        <v>1</v>
      </c>
      <c r="H3108" s="16">
        <v>7</v>
      </c>
    </row>
    <row r="3109" spans="1:8" x14ac:dyDescent="0.3">
      <c r="A3109" s="13" t="str">
        <f t="shared" si="48"/>
        <v>gloadro012011</v>
      </c>
      <c r="B3109" s="16" t="s">
        <v>103</v>
      </c>
      <c r="C3109" s="16">
        <v>2011</v>
      </c>
      <c r="D3109" s="16" t="s">
        <v>2331</v>
      </c>
      <c r="E3109" s="16">
        <v>4</v>
      </c>
      <c r="F3109" s="16">
        <v>1</v>
      </c>
      <c r="G3109" s="16">
        <v>0</v>
      </c>
      <c r="H3109" s="16">
        <v>0</v>
      </c>
    </row>
    <row r="3110" spans="1:8" x14ac:dyDescent="0.3">
      <c r="A3110" s="13" t="str">
        <f t="shared" si="48"/>
        <v>gloadro012011</v>
      </c>
      <c r="B3110" s="16" t="s">
        <v>103</v>
      </c>
      <c r="C3110" s="16">
        <v>2011</v>
      </c>
      <c r="D3110" s="16" t="s">
        <v>2332</v>
      </c>
    </row>
    <row r="3111" spans="1:8" x14ac:dyDescent="0.3">
      <c r="A3111" s="13" t="str">
        <f t="shared" si="48"/>
        <v>godfrgr012011</v>
      </c>
      <c r="B3111" s="16" t="s">
        <v>1510</v>
      </c>
      <c r="C3111" s="16">
        <v>2011</v>
      </c>
      <c r="D3111" s="16" t="s">
        <v>2334</v>
      </c>
      <c r="E3111" s="16">
        <v>3</v>
      </c>
      <c r="F3111" s="16">
        <v>4</v>
      </c>
      <c r="G3111" s="16">
        <v>0</v>
      </c>
      <c r="H3111" s="16">
        <v>0</v>
      </c>
    </row>
    <row r="3112" spans="1:8" x14ac:dyDescent="0.3">
      <c r="A3112" s="13" t="str">
        <f t="shared" si="48"/>
        <v>goldspa012011</v>
      </c>
      <c r="B3112" s="16" t="s">
        <v>1511</v>
      </c>
      <c r="C3112" s="16">
        <v>2011</v>
      </c>
      <c r="D3112" s="16" t="s">
        <v>2335</v>
      </c>
      <c r="E3112" s="16">
        <v>351</v>
      </c>
      <c r="F3112" s="16">
        <v>22</v>
      </c>
      <c r="G3112" s="16">
        <v>0</v>
      </c>
      <c r="H3112" s="16">
        <v>22</v>
      </c>
    </row>
    <row r="3113" spans="1:8" x14ac:dyDescent="0.3">
      <c r="A3113" s="13" t="str">
        <f t="shared" si="48"/>
        <v>golsogr012011</v>
      </c>
      <c r="B3113" s="16" t="s">
        <v>927</v>
      </c>
      <c r="C3113" s="16">
        <v>2011</v>
      </c>
      <c r="D3113" s="16" t="s">
        <v>2329</v>
      </c>
    </row>
    <row r="3114" spans="1:8" x14ac:dyDescent="0.3">
      <c r="A3114" s="13" t="str">
        <f t="shared" si="48"/>
        <v>golsogr012011</v>
      </c>
      <c r="B3114" s="16" t="s">
        <v>927</v>
      </c>
      <c r="C3114" s="16">
        <v>2011</v>
      </c>
      <c r="D3114" s="16" t="s">
        <v>2330</v>
      </c>
    </row>
    <row r="3115" spans="1:8" x14ac:dyDescent="0.3">
      <c r="A3115" s="13" t="str">
        <f t="shared" si="48"/>
        <v>golsogr012011</v>
      </c>
      <c r="B3115" s="16" t="s">
        <v>927</v>
      </c>
      <c r="C3115" s="16">
        <v>2011</v>
      </c>
      <c r="D3115" s="16" t="s">
        <v>2331</v>
      </c>
      <c r="E3115" s="16">
        <v>7</v>
      </c>
      <c r="F3115" s="16">
        <v>0</v>
      </c>
      <c r="G3115" s="16">
        <v>0</v>
      </c>
      <c r="H3115" s="16">
        <v>0</v>
      </c>
    </row>
    <row r="3116" spans="1:8" x14ac:dyDescent="0.3">
      <c r="A3116" s="13" t="str">
        <f t="shared" si="48"/>
        <v>golsogr012011</v>
      </c>
      <c r="B3116" s="16" t="s">
        <v>927</v>
      </c>
      <c r="C3116" s="16">
        <v>2011</v>
      </c>
      <c r="D3116" s="16" t="s">
        <v>2332</v>
      </c>
    </row>
    <row r="3117" spans="1:8" x14ac:dyDescent="0.3">
      <c r="A3117" s="13" t="str">
        <f t="shared" si="48"/>
        <v>gomesbr012011</v>
      </c>
      <c r="B3117" s="16" t="s">
        <v>1512</v>
      </c>
      <c r="C3117" s="16">
        <v>2011</v>
      </c>
      <c r="D3117" s="16" t="s">
        <v>2334</v>
      </c>
      <c r="E3117" s="16">
        <v>3</v>
      </c>
      <c r="F3117" s="16">
        <v>3</v>
      </c>
      <c r="G3117" s="16">
        <v>0</v>
      </c>
      <c r="H3117" s="16">
        <v>0</v>
      </c>
    </row>
    <row r="3118" spans="1:8" x14ac:dyDescent="0.3">
      <c r="A3118" s="13" t="str">
        <f t="shared" si="48"/>
        <v>gomesjo012011</v>
      </c>
      <c r="B3118" s="16" t="s">
        <v>372</v>
      </c>
      <c r="C3118" s="16">
        <v>2011</v>
      </c>
      <c r="D3118" s="16" t="s">
        <v>2330</v>
      </c>
    </row>
    <row r="3119" spans="1:8" x14ac:dyDescent="0.3">
      <c r="A3119" s="13" t="str">
        <f t="shared" si="48"/>
        <v>gomesjo012011</v>
      </c>
      <c r="B3119" s="16" t="s">
        <v>372</v>
      </c>
      <c r="C3119" s="16">
        <v>2011</v>
      </c>
      <c r="D3119" s="16" t="s">
        <v>2330</v>
      </c>
    </row>
    <row r="3120" spans="1:8" x14ac:dyDescent="0.3">
      <c r="A3120" s="13" t="str">
        <f t="shared" si="48"/>
        <v>gomesjo012011</v>
      </c>
      <c r="B3120" s="16" t="s">
        <v>372</v>
      </c>
      <c r="C3120" s="16">
        <v>2011</v>
      </c>
      <c r="D3120" s="16" t="s">
        <v>2331</v>
      </c>
      <c r="E3120" s="16">
        <v>81</v>
      </c>
      <c r="F3120" s="16">
        <v>1</v>
      </c>
      <c r="G3120" s="16">
        <v>1</v>
      </c>
      <c r="H3120" s="16">
        <v>0</v>
      </c>
    </row>
    <row r="3121" spans="1:8" x14ac:dyDescent="0.3">
      <c r="A3121" s="13" t="str">
        <f t="shared" si="48"/>
        <v>gomesjo012011</v>
      </c>
      <c r="B3121" s="16" t="s">
        <v>372</v>
      </c>
      <c r="C3121" s="16">
        <v>2011</v>
      </c>
      <c r="D3121" s="16" t="s">
        <v>2331</v>
      </c>
      <c r="E3121" s="16">
        <v>46</v>
      </c>
      <c r="F3121" s="16">
        <v>0</v>
      </c>
      <c r="G3121" s="16">
        <v>1</v>
      </c>
      <c r="H3121" s="16">
        <v>0</v>
      </c>
    </row>
    <row r="3122" spans="1:8" x14ac:dyDescent="0.3">
      <c r="A3122" s="13" t="str">
        <f t="shared" si="48"/>
        <v>gomesjo012011</v>
      </c>
      <c r="B3122" s="16" t="s">
        <v>372</v>
      </c>
      <c r="C3122" s="16">
        <v>2011</v>
      </c>
      <c r="D3122" s="16" t="s">
        <v>2332</v>
      </c>
    </row>
    <row r="3123" spans="1:8" x14ac:dyDescent="0.3">
      <c r="A3123" s="13" t="str">
        <f t="shared" si="48"/>
        <v>gomezca012011</v>
      </c>
      <c r="B3123" s="16" t="s">
        <v>792</v>
      </c>
      <c r="C3123" s="16">
        <v>2011</v>
      </c>
      <c r="D3123" s="16" t="s">
        <v>2329</v>
      </c>
    </row>
    <row r="3124" spans="1:8" x14ac:dyDescent="0.3">
      <c r="A3124" s="13" t="str">
        <f t="shared" si="48"/>
        <v>gomezca012011</v>
      </c>
      <c r="B3124" s="16" t="s">
        <v>792</v>
      </c>
      <c r="C3124" s="16">
        <v>2011</v>
      </c>
      <c r="D3124" s="16" t="s">
        <v>2331</v>
      </c>
      <c r="E3124" s="16">
        <v>183</v>
      </c>
      <c r="F3124" s="16">
        <v>5</v>
      </c>
      <c r="G3124" s="16">
        <v>0</v>
      </c>
      <c r="H3124" s="16">
        <v>1</v>
      </c>
    </row>
    <row r="3125" spans="1:8" x14ac:dyDescent="0.3">
      <c r="A3125" s="13" t="str">
        <f t="shared" si="48"/>
        <v>gomezhe012011</v>
      </c>
      <c r="B3125" s="16" t="s">
        <v>1513</v>
      </c>
      <c r="C3125" s="16">
        <v>2011</v>
      </c>
      <c r="D3125" s="16" t="s">
        <v>2333</v>
      </c>
      <c r="E3125" s="16">
        <v>1</v>
      </c>
      <c r="F3125" s="16">
        <v>4</v>
      </c>
      <c r="G3125" s="16">
        <v>1</v>
      </c>
      <c r="H3125" s="16">
        <v>0</v>
      </c>
    </row>
    <row r="3126" spans="1:8" x14ac:dyDescent="0.3">
      <c r="A3126" s="13" t="str">
        <f t="shared" si="48"/>
        <v>gomezje012011</v>
      </c>
      <c r="B3126" s="16" t="s">
        <v>1285</v>
      </c>
      <c r="C3126" s="16">
        <v>2011</v>
      </c>
      <c r="D3126" s="16" t="s">
        <v>2334</v>
      </c>
      <c r="E3126" s="16">
        <v>4</v>
      </c>
      <c r="F3126" s="16">
        <v>12</v>
      </c>
      <c r="G3126" s="16">
        <v>1</v>
      </c>
      <c r="H3126" s="16">
        <v>1</v>
      </c>
    </row>
    <row r="3127" spans="1:8" x14ac:dyDescent="0.3">
      <c r="A3127" s="13" t="str">
        <f t="shared" si="48"/>
        <v>gonzaad012011</v>
      </c>
      <c r="B3127" s="16" t="s">
        <v>447</v>
      </c>
      <c r="C3127" s="16">
        <v>2011</v>
      </c>
      <c r="D3127" s="16" t="s">
        <v>2335</v>
      </c>
      <c r="E3127" s="16">
        <v>1222</v>
      </c>
      <c r="F3127" s="16">
        <v>125</v>
      </c>
      <c r="G3127" s="16">
        <v>4</v>
      </c>
      <c r="H3127" s="16">
        <v>106</v>
      </c>
    </row>
    <row r="3128" spans="1:8" x14ac:dyDescent="0.3">
      <c r="A3128" s="13" t="str">
        <f t="shared" si="48"/>
        <v>gonzaad012011</v>
      </c>
      <c r="B3128" s="16" t="s">
        <v>447</v>
      </c>
      <c r="C3128" s="16">
        <v>2011</v>
      </c>
      <c r="D3128" s="16" t="s">
        <v>2331</v>
      </c>
      <c r="E3128" s="16">
        <v>0</v>
      </c>
      <c r="F3128" s="16">
        <v>0</v>
      </c>
      <c r="G3128" s="16">
        <v>0</v>
      </c>
      <c r="H3128" s="16">
        <v>0</v>
      </c>
    </row>
    <row r="3129" spans="1:8" x14ac:dyDescent="0.3">
      <c r="A3129" s="13" t="str">
        <f t="shared" si="48"/>
        <v>gonzaad012011</v>
      </c>
      <c r="B3129" s="16" t="s">
        <v>447</v>
      </c>
      <c r="C3129" s="16">
        <v>2011</v>
      </c>
      <c r="D3129" s="16" t="s">
        <v>2332</v>
      </c>
    </row>
    <row r="3130" spans="1:8" x14ac:dyDescent="0.3">
      <c r="A3130" s="13" t="str">
        <f t="shared" si="48"/>
        <v>gonzaal022011</v>
      </c>
      <c r="B3130" s="16" t="s">
        <v>104</v>
      </c>
      <c r="C3130" s="16">
        <v>2011</v>
      </c>
      <c r="D3130" s="16" t="s">
        <v>2333</v>
      </c>
      <c r="E3130" s="16">
        <v>187</v>
      </c>
      <c r="F3130" s="16">
        <v>434</v>
      </c>
      <c r="G3130" s="16">
        <v>12</v>
      </c>
      <c r="H3130" s="16">
        <v>79</v>
      </c>
    </row>
    <row r="3131" spans="1:8" x14ac:dyDescent="0.3">
      <c r="A3131" s="13" t="str">
        <f t="shared" si="48"/>
        <v>gonzaal032011</v>
      </c>
      <c r="B3131" s="16" t="s">
        <v>793</v>
      </c>
      <c r="C3131" s="16">
        <v>2011</v>
      </c>
      <c r="D3131" s="16" t="s">
        <v>2335</v>
      </c>
      <c r="E3131" s="16">
        <v>17</v>
      </c>
      <c r="F3131" s="16">
        <v>1</v>
      </c>
      <c r="G3131" s="16">
        <v>0</v>
      </c>
      <c r="H3131" s="16">
        <v>3</v>
      </c>
    </row>
    <row r="3132" spans="1:8" x14ac:dyDescent="0.3">
      <c r="A3132" s="13" t="str">
        <f t="shared" si="48"/>
        <v>gonzaal032011</v>
      </c>
      <c r="B3132" s="16" t="s">
        <v>793</v>
      </c>
      <c r="C3132" s="16">
        <v>2011</v>
      </c>
      <c r="D3132" s="16" t="s">
        <v>39</v>
      </c>
      <c r="E3132" s="16">
        <v>53</v>
      </c>
      <c r="F3132" s="16">
        <v>61</v>
      </c>
      <c r="G3132" s="16">
        <v>2</v>
      </c>
      <c r="H3132" s="16">
        <v>14</v>
      </c>
    </row>
    <row r="3133" spans="1:8" x14ac:dyDescent="0.3">
      <c r="A3133" s="13" t="str">
        <f t="shared" si="48"/>
        <v>gonzaal032011</v>
      </c>
      <c r="B3133" s="16" t="s">
        <v>793</v>
      </c>
      <c r="C3133" s="16">
        <v>2011</v>
      </c>
      <c r="D3133" s="16" t="s">
        <v>40</v>
      </c>
      <c r="E3133" s="16">
        <v>6</v>
      </c>
      <c r="F3133" s="16">
        <v>26</v>
      </c>
      <c r="G3133" s="16">
        <v>1</v>
      </c>
      <c r="H3133" s="16">
        <v>2</v>
      </c>
    </row>
    <row r="3134" spans="1:8" x14ac:dyDescent="0.3">
      <c r="A3134" s="13" t="str">
        <f t="shared" si="48"/>
        <v>gonzaal032011</v>
      </c>
      <c r="B3134" s="16" t="s">
        <v>793</v>
      </c>
      <c r="C3134" s="16">
        <v>2011</v>
      </c>
      <c r="D3134" s="16" t="s">
        <v>2333</v>
      </c>
      <c r="E3134" s="16">
        <v>43</v>
      </c>
      <c r="F3134" s="16">
        <v>61</v>
      </c>
      <c r="G3134" s="16">
        <v>1</v>
      </c>
      <c r="H3134" s="16">
        <v>10</v>
      </c>
    </row>
    <row r="3135" spans="1:8" x14ac:dyDescent="0.3">
      <c r="A3135" s="13" t="str">
        <f t="shared" si="48"/>
        <v>gonzaca012011</v>
      </c>
      <c r="B3135" s="16" t="s">
        <v>928</v>
      </c>
      <c r="C3135" s="16">
        <v>2011</v>
      </c>
      <c r="D3135" s="16" t="s">
        <v>2329</v>
      </c>
    </row>
    <row r="3136" spans="1:8" x14ac:dyDescent="0.3">
      <c r="A3136" s="13" t="str">
        <f t="shared" si="48"/>
        <v>gonzaca012011</v>
      </c>
      <c r="B3136" s="16" t="s">
        <v>928</v>
      </c>
      <c r="C3136" s="16">
        <v>2011</v>
      </c>
      <c r="D3136" s="16" t="s">
        <v>2330</v>
      </c>
    </row>
    <row r="3137" spans="1:8" x14ac:dyDescent="0.3">
      <c r="A3137" s="13" t="str">
        <f t="shared" si="48"/>
        <v>gonzaca012011</v>
      </c>
      <c r="B3137" s="16" t="s">
        <v>928</v>
      </c>
      <c r="C3137" s="16">
        <v>2011</v>
      </c>
      <c r="D3137" s="16" t="s">
        <v>2331</v>
      </c>
      <c r="E3137" s="16">
        <v>219</v>
      </c>
      <c r="F3137" s="16">
        <v>12</v>
      </c>
      <c r="G3137" s="16">
        <v>1</v>
      </c>
      <c r="H3137" s="16">
        <v>2</v>
      </c>
    </row>
    <row r="3138" spans="1:8" x14ac:dyDescent="0.3">
      <c r="A3138" s="13" t="str">
        <f t="shared" si="48"/>
        <v>gonzaca012011</v>
      </c>
      <c r="B3138" s="16" t="s">
        <v>928</v>
      </c>
      <c r="C3138" s="16">
        <v>2011</v>
      </c>
      <c r="D3138" s="16" t="s">
        <v>2332</v>
      </c>
    </row>
    <row r="3139" spans="1:8" x14ac:dyDescent="0.3">
      <c r="A3139" s="13" t="str">
        <f t="shared" ref="A3139:A3202" si="49">(B3139&amp;C3139)</f>
        <v>gonzaed012011</v>
      </c>
      <c r="B3139" s="16" t="s">
        <v>373</v>
      </c>
      <c r="C3139" s="16">
        <v>2011</v>
      </c>
      <c r="D3139" s="16" t="s">
        <v>2334</v>
      </c>
      <c r="E3139" s="16">
        <v>0</v>
      </c>
      <c r="F3139" s="16">
        <v>1</v>
      </c>
      <c r="G3139" s="16">
        <v>0</v>
      </c>
      <c r="H3139" s="16">
        <v>0</v>
      </c>
    </row>
    <row r="3140" spans="1:8" x14ac:dyDescent="0.3">
      <c r="A3140" s="13" t="str">
        <f t="shared" si="49"/>
        <v>gonzaen012011</v>
      </c>
      <c r="B3140" s="16" t="s">
        <v>649</v>
      </c>
      <c r="C3140" s="16">
        <v>2011</v>
      </c>
      <c r="D3140" s="16" t="s">
        <v>2334</v>
      </c>
      <c r="E3140" s="16">
        <v>2</v>
      </c>
      <c r="F3140" s="16">
        <v>0</v>
      </c>
      <c r="G3140" s="16">
        <v>0</v>
      </c>
      <c r="H3140" s="16">
        <v>0</v>
      </c>
    </row>
    <row r="3141" spans="1:8" x14ac:dyDescent="0.3">
      <c r="A3141" s="13" t="str">
        <f t="shared" si="49"/>
        <v>gonzagi012011</v>
      </c>
      <c r="B3141" s="16" t="s">
        <v>929</v>
      </c>
      <c r="C3141" s="16">
        <v>2011</v>
      </c>
      <c r="D3141" s="16" t="s">
        <v>2334</v>
      </c>
      <c r="E3141" s="16">
        <v>10</v>
      </c>
      <c r="F3141" s="16">
        <v>23</v>
      </c>
      <c r="G3141" s="16">
        <v>1</v>
      </c>
      <c r="H3141" s="16">
        <v>3</v>
      </c>
    </row>
    <row r="3142" spans="1:8" x14ac:dyDescent="0.3">
      <c r="A3142" s="13" t="str">
        <f t="shared" si="49"/>
        <v>gonzami022011</v>
      </c>
      <c r="B3142" s="16" t="s">
        <v>374</v>
      </c>
      <c r="C3142" s="16">
        <v>2011</v>
      </c>
      <c r="D3142" s="16" t="s">
        <v>2334</v>
      </c>
      <c r="E3142" s="16">
        <v>0</v>
      </c>
      <c r="F3142" s="16">
        <v>6</v>
      </c>
      <c r="G3142" s="16">
        <v>0</v>
      </c>
      <c r="H3142" s="16">
        <v>1</v>
      </c>
    </row>
    <row r="3143" spans="1:8" x14ac:dyDescent="0.3">
      <c r="A3143" s="13" t="str">
        <f t="shared" si="49"/>
        <v>gonzami022011</v>
      </c>
      <c r="B3143" s="16" t="s">
        <v>374</v>
      </c>
      <c r="C3143" s="16">
        <v>2011</v>
      </c>
      <c r="D3143" s="16" t="s">
        <v>2334</v>
      </c>
      <c r="E3143" s="16">
        <v>0</v>
      </c>
      <c r="F3143" s="16">
        <v>1</v>
      </c>
      <c r="G3143" s="16">
        <v>0</v>
      </c>
      <c r="H3143" s="16">
        <v>0</v>
      </c>
    </row>
    <row r="3144" spans="1:8" x14ac:dyDescent="0.3">
      <c r="A3144" s="13" t="str">
        <f t="shared" si="49"/>
        <v>gordoal012011</v>
      </c>
      <c r="B3144" s="16" t="s">
        <v>794</v>
      </c>
      <c r="C3144" s="16">
        <v>2011</v>
      </c>
      <c r="D3144" s="16" t="s">
        <v>2335</v>
      </c>
      <c r="E3144" s="16">
        <v>24</v>
      </c>
      <c r="F3144" s="16">
        <v>3</v>
      </c>
      <c r="G3144" s="16">
        <v>1</v>
      </c>
      <c r="H3144" s="16">
        <v>3</v>
      </c>
    </row>
    <row r="3145" spans="1:8" x14ac:dyDescent="0.3">
      <c r="A3145" s="13" t="str">
        <f t="shared" si="49"/>
        <v>gordoal012011</v>
      </c>
      <c r="B3145" s="16" t="s">
        <v>794</v>
      </c>
      <c r="C3145" s="16">
        <v>2011</v>
      </c>
      <c r="D3145" s="16" t="s">
        <v>2330</v>
      </c>
    </row>
    <row r="3146" spans="1:8" x14ac:dyDescent="0.3">
      <c r="A3146" s="13" t="str">
        <f t="shared" si="49"/>
        <v>gordoal012011</v>
      </c>
      <c r="B3146" s="16" t="s">
        <v>794</v>
      </c>
      <c r="C3146" s="16">
        <v>2011</v>
      </c>
      <c r="D3146" s="16" t="s">
        <v>2331</v>
      </c>
      <c r="E3146" s="16">
        <v>312</v>
      </c>
      <c r="F3146" s="16">
        <v>20</v>
      </c>
      <c r="G3146" s="16">
        <v>3</v>
      </c>
      <c r="H3146" s="16">
        <v>2</v>
      </c>
    </row>
    <row r="3147" spans="1:8" x14ac:dyDescent="0.3">
      <c r="A3147" s="13" t="str">
        <f t="shared" si="49"/>
        <v>gordobr012011</v>
      </c>
      <c r="B3147" s="16" t="s">
        <v>930</v>
      </c>
      <c r="C3147" s="16">
        <v>2011</v>
      </c>
      <c r="D3147" s="16" t="s">
        <v>2334</v>
      </c>
      <c r="E3147" s="16">
        <v>0</v>
      </c>
      <c r="F3147" s="16">
        <v>1</v>
      </c>
      <c r="G3147" s="16">
        <v>0</v>
      </c>
      <c r="H3147" s="16">
        <v>0</v>
      </c>
    </row>
    <row r="3148" spans="1:8" x14ac:dyDescent="0.3">
      <c r="A3148" s="13" t="str">
        <f t="shared" si="49"/>
        <v>gordode012011</v>
      </c>
      <c r="B3148" s="16" t="s">
        <v>1514</v>
      </c>
      <c r="C3148" s="16">
        <v>2011</v>
      </c>
      <c r="D3148" s="16" t="s">
        <v>2333</v>
      </c>
      <c r="E3148" s="16">
        <v>80</v>
      </c>
      <c r="F3148" s="16">
        <v>128</v>
      </c>
      <c r="G3148" s="16">
        <v>10</v>
      </c>
      <c r="H3148" s="16">
        <v>25</v>
      </c>
    </row>
    <row r="3149" spans="1:8" x14ac:dyDescent="0.3">
      <c r="A3149" s="13" t="str">
        <f t="shared" si="49"/>
        <v>gorzeto012011</v>
      </c>
      <c r="B3149" s="16" t="s">
        <v>545</v>
      </c>
      <c r="C3149" s="16">
        <v>2011</v>
      </c>
      <c r="D3149" s="16" t="s">
        <v>2334</v>
      </c>
      <c r="E3149" s="16">
        <v>4</v>
      </c>
      <c r="F3149" s="16">
        <v>7</v>
      </c>
      <c r="G3149" s="16">
        <v>2</v>
      </c>
      <c r="H3149" s="16">
        <v>0</v>
      </c>
    </row>
    <row r="3150" spans="1:8" x14ac:dyDescent="0.3">
      <c r="A3150" s="13" t="str">
        <f t="shared" si="49"/>
        <v>grabojo022011</v>
      </c>
      <c r="B3150" s="16" t="s">
        <v>375</v>
      </c>
      <c r="C3150" s="16">
        <v>2011</v>
      </c>
      <c r="D3150" s="16" t="s">
        <v>2334</v>
      </c>
      <c r="E3150" s="16">
        <v>3</v>
      </c>
      <c r="F3150" s="16">
        <v>4</v>
      </c>
      <c r="G3150" s="16">
        <v>1</v>
      </c>
      <c r="H3150" s="16">
        <v>0</v>
      </c>
    </row>
    <row r="3151" spans="1:8" x14ac:dyDescent="0.3">
      <c r="A3151" s="13" t="str">
        <f t="shared" si="49"/>
        <v>grandcu012011</v>
      </c>
      <c r="B3151" s="16" t="s">
        <v>448</v>
      </c>
      <c r="C3151" s="16">
        <v>2011</v>
      </c>
      <c r="D3151" s="16" t="s">
        <v>2329</v>
      </c>
    </row>
    <row r="3152" spans="1:8" x14ac:dyDescent="0.3">
      <c r="A3152" s="13" t="str">
        <f t="shared" si="49"/>
        <v>grandcu012011</v>
      </c>
      <c r="B3152" s="16" t="s">
        <v>448</v>
      </c>
      <c r="C3152" s="16">
        <v>2011</v>
      </c>
      <c r="D3152" s="16" t="s">
        <v>2331</v>
      </c>
      <c r="E3152" s="16">
        <v>354</v>
      </c>
      <c r="F3152" s="16">
        <v>11</v>
      </c>
      <c r="G3152" s="16">
        <v>3</v>
      </c>
      <c r="H3152" s="16">
        <v>1</v>
      </c>
    </row>
    <row r="3153" spans="1:8" x14ac:dyDescent="0.3">
      <c r="A3153" s="13" t="str">
        <f t="shared" si="49"/>
        <v>grayje022011</v>
      </c>
      <c r="B3153" s="16" t="s">
        <v>931</v>
      </c>
      <c r="C3153" s="16">
        <v>2011</v>
      </c>
      <c r="D3153" s="16" t="s">
        <v>2334</v>
      </c>
      <c r="E3153" s="16">
        <v>1</v>
      </c>
      <c r="F3153" s="16">
        <v>3</v>
      </c>
      <c r="G3153" s="16">
        <v>0</v>
      </c>
      <c r="H3153" s="16">
        <v>1</v>
      </c>
    </row>
    <row r="3154" spans="1:8" x14ac:dyDescent="0.3">
      <c r="A3154" s="13" t="str">
        <f t="shared" si="49"/>
        <v>grayje022011</v>
      </c>
      <c r="B3154" s="16" t="s">
        <v>931</v>
      </c>
      <c r="C3154" s="16">
        <v>2011</v>
      </c>
      <c r="D3154" s="16" t="s">
        <v>2334</v>
      </c>
      <c r="E3154" s="16">
        <v>1</v>
      </c>
      <c r="F3154" s="16">
        <v>6</v>
      </c>
      <c r="G3154" s="16">
        <v>3</v>
      </c>
      <c r="H3154" s="16">
        <v>1</v>
      </c>
    </row>
    <row r="3155" spans="1:8" x14ac:dyDescent="0.3">
      <c r="A3155" s="13" t="str">
        <f t="shared" si="49"/>
        <v>greense012011</v>
      </c>
      <c r="B3155" s="16" t="s">
        <v>650</v>
      </c>
      <c r="C3155" s="16">
        <v>2011</v>
      </c>
      <c r="D3155" s="16" t="s">
        <v>2334</v>
      </c>
      <c r="E3155" s="16">
        <v>0</v>
      </c>
      <c r="F3155" s="16">
        <v>1</v>
      </c>
      <c r="G3155" s="16">
        <v>0</v>
      </c>
      <c r="H3155" s="16">
        <v>0</v>
      </c>
    </row>
    <row r="3156" spans="1:8" x14ac:dyDescent="0.3">
      <c r="A3156" s="13" t="str">
        <f t="shared" si="49"/>
        <v>greenta012011</v>
      </c>
      <c r="B3156" s="16" t="s">
        <v>1515</v>
      </c>
      <c r="C3156" s="16">
        <v>2011</v>
      </c>
      <c r="D3156" s="16" t="s">
        <v>39</v>
      </c>
      <c r="E3156" s="16">
        <v>6</v>
      </c>
      <c r="F3156" s="16">
        <v>9</v>
      </c>
      <c r="G3156" s="16">
        <v>0</v>
      </c>
      <c r="H3156" s="16">
        <v>0</v>
      </c>
    </row>
    <row r="3157" spans="1:8" x14ac:dyDescent="0.3">
      <c r="A3157" s="13" t="str">
        <f t="shared" si="49"/>
        <v>greenta012011</v>
      </c>
      <c r="B3157" s="16" t="s">
        <v>1515</v>
      </c>
      <c r="C3157" s="16">
        <v>2011</v>
      </c>
      <c r="D3157" s="16" t="s">
        <v>40</v>
      </c>
      <c r="E3157" s="16">
        <v>2</v>
      </c>
      <c r="F3157" s="16">
        <v>7</v>
      </c>
      <c r="G3157" s="16">
        <v>0</v>
      </c>
      <c r="H3157" s="16">
        <v>2</v>
      </c>
    </row>
    <row r="3158" spans="1:8" x14ac:dyDescent="0.3">
      <c r="A3158" s="13" t="str">
        <f t="shared" si="49"/>
        <v>greenty022011</v>
      </c>
      <c r="B3158" s="16" t="s">
        <v>1095</v>
      </c>
      <c r="C3158" s="16">
        <v>2011</v>
      </c>
      <c r="D3158" s="16" t="s">
        <v>39</v>
      </c>
      <c r="E3158" s="16">
        <v>18</v>
      </c>
      <c r="F3158" s="16">
        <v>39</v>
      </c>
      <c r="G3158" s="16">
        <v>3</v>
      </c>
      <c r="H3158" s="16">
        <v>8</v>
      </c>
    </row>
    <row r="3159" spans="1:8" x14ac:dyDescent="0.3">
      <c r="A3159" s="13" t="str">
        <f t="shared" si="49"/>
        <v>greenty022011</v>
      </c>
      <c r="B3159" s="16" t="s">
        <v>1095</v>
      </c>
      <c r="C3159" s="16">
        <v>2011</v>
      </c>
      <c r="D3159" s="16" t="s">
        <v>2330</v>
      </c>
    </row>
    <row r="3160" spans="1:8" x14ac:dyDescent="0.3">
      <c r="A3160" s="13" t="str">
        <f t="shared" si="49"/>
        <v>greenty022011</v>
      </c>
      <c r="B3160" s="16" t="s">
        <v>1095</v>
      </c>
      <c r="C3160" s="16">
        <v>2011</v>
      </c>
      <c r="D3160" s="16" t="s">
        <v>2331</v>
      </c>
      <c r="E3160" s="16">
        <v>6</v>
      </c>
      <c r="F3160" s="16">
        <v>0</v>
      </c>
      <c r="G3160" s="16">
        <v>0</v>
      </c>
      <c r="H3160" s="16">
        <v>0</v>
      </c>
    </row>
    <row r="3161" spans="1:8" x14ac:dyDescent="0.3">
      <c r="A3161" s="13" t="str">
        <f t="shared" si="49"/>
        <v>greenty022011</v>
      </c>
      <c r="B3161" s="16" t="s">
        <v>1095</v>
      </c>
      <c r="C3161" s="16">
        <v>2011</v>
      </c>
      <c r="D3161" s="16" t="s">
        <v>2332</v>
      </c>
    </row>
    <row r="3162" spans="1:8" x14ac:dyDescent="0.3">
      <c r="A3162" s="13" t="str">
        <f t="shared" si="49"/>
        <v>greenty022011</v>
      </c>
      <c r="B3162" s="16" t="s">
        <v>1095</v>
      </c>
      <c r="C3162" s="16">
        <v>2011</v>
      </c>
      <c r="D3162" s="16" t="s">
        <v>2333</v>
      </c>
      <c r="E3162" s="16">
        <v>13</v>
      </c>
      <c r="F3162" s="16">
        <v>42</v>
      </c>
      <c r="G3162" s="16">
        <v>2</v>
      </c>
      <c r="H3162" s="16">
        <v>7</v>
      </c>
    </row>
    <row r="3163" spans="1:8" x14ac:dyDescent="0.3">
      <c r="A3163" s="13" t="str">
        <f t="shared" si="49"/>
        <v>gregelu012011</v>
      </c>
      <c r="B3163" s="16" t="s">
        <v>1096</v>
      </c>
      <c r="C3163" s="16">
        <v>2011</v>
      </c>
      <c r="D3163" s="16" t="s">
        <v>2334</v>
      </c>
      <c r="E3163" s="16">
        <v>6</v>
      </c>
      <c r="F3163" s="16">
        <v>16</v>
      </c>
      <c r="G3163" s="16">
        <v>2</v>
      </c>
      <c r="H3163" s="16">
        <v>0</v>
      </c>
    </row>
    <row r="3164" spans="1:8" x14ac:dyDescent="0.3">
      <c r="A3164" s="13" t="str">
        <f t="shared" si="49"/>
        <v>greggke012011</v>
      </c>
      <c r="B3164" s="16" t="s">
        <v>376</v>
      </c>
      <c r="C3164" s="16">
        <v>2011</v>
      </c>
      <c r="D3164" s="16" t="s">
        <v>2334</v>
      </c>
      <c r="E3164" s="16">
        <v>0</v>
      </c>
      <c r="F3164" s="16">
        <v>11</v>
      </c>
      <c r="G3164" s="16">
        <v>0</v>
      </c>
      <c r="H3164" s="16">
        <v>0</v>
      </c>
    </row>
    <row r="3165" spans="1:8" x14ac:dyDescent="0.3">
      <c r="A3165" s="13" t="str">
        <f t="shared" si="49"/>
        <v>greinza012011</v>
      </c>
      <c r="B3165" s="16" t="s">
        <v>450</v>
      </c>
      <c r="C3165" s="16">
        <v>2011</v>
      </c>
      <c r="D3165" s="16" t="s">
        <v>2334</v>
      </c>
      <c r="E3165" s="16">
        <v>13</v>
      </c>
      <c r="F3165" s="16">
        <v>22</v>
      </c>
      <c r="G3165" s="16">
        <v>0</v>
      </c>
      <c r="H3165" s="16">
        <v>3</v>
      </c>
    </row>
    <row r="3166" spans="1:8" x14ac:dyDescent="0.3">
      <c r="A3166" s="13" t="str">
        <f t="shared" si="49"/>
        <v>grillja012011</v>
      </c>
      <c r="B3166" s="16" t="s">
        <v>106</v>
      </c>
      <c r="C3166" s="16">
        <v>2011</v>
      </c>
      <c r="D3166" s="16" t="s">
        <v>2334</v>
      </c>
      <c r="E3166" s="16">
        <v>1</v>
      </c>
      <c r="F3166" s="16">
        <v>9</v>
      </c>
      <c r="G3166" s="16">
        <v>0</v>
      </c>
      <c r="H3166" s="16">
        <v>1</v>
      </c>
    </row>
    <row r="3167" spans="1:8" x14ac:dyDescent="0.3">
      <c r="A3167" s="13" t="str">
        <f t="shared" si="49"/>
        <v>guerrja012011</v>
      </c>
      <c r="B3167" s="16" t="s">
        <v>1516</v>
      </c>
      <c r="C3167" s="16">
        <v>2011</v>
      </c>
      <c r="D3167" s="16" t="s">
        <v>2334</v>
      </c>
      <c r="E3167" s="16">
        <v>4</v>
      </c>
      <c r="F3167" s="16">
        <v>7</v>
      </c>
      <c r="G3167" s="16">
        <v>1</v>
      </c>
      <c r="H3167" s="16">
        <v>1</v>
      </c>
    </row>
    <row r="3168" spans="1:8" x14ac:dyDescent="0.3">
      <c r="A3168" s="13" t="str">
        <f t="shared" si="49"/>
        <v>guerrma022011</v>
      </c>
      <c r="B3168" s="16" t="s">
        <v>452</v>
      </c>
      <c r="C3168" s="16">
        <v>2011</v>
      </c>
      <c r="D3168" s="16" t="s">
        <v>2334</v>
      </c>
      <c r="E3168" s="16">
        <v>1</v>
      </c>
      <c r="F3168" s="16">
        <v>8</v>
      </c>
      <c r="G3168" s="16">
        <v>0</v>
      </c>
      <c r="H3168" s="16">
        <v>0</v>
      </c>
    </row>
    <row r="3169" spans="1:8" x14ac:dyDescent="0.3">
      <c r="A3169" s="13" t="str">
        <f t="shared" si="49"/>
        <v>guillca012011</v>
      </c>
      <c r="B3169" s="16" t="s">
        <v>109</v>
      </c>
      <c r="C3169" s="16">
        <v>2011</v>
      </c>
      <c r="D3169" s="16" t="s">
        <v>2335</v>
      </c>
      <c r="E3169" s="16">
        <v>2</v>
      </c>
      <c r="F3169" s="16">
        <v>0</v>
      </c>
      <c r="G3169" s="16">
        <v>0</v>
      </c>
      <c r="H3169" s="16">
        <v>0</v>
      </c>
    </row>
    <row r="3170" spans="1:8" x14ac:dyDescent="0.3">
      <c r="A3170" s="13" t="str">
        <f t="shared" si="49"/>
        <v>guillca012011</v>
      </c>
      <c r="B3170" s="16" t="s">
        <v>109</v>
      </c>
      <c r="C3170" s="16">
        <v>2011</v>
      </c>
      <c r="D3170" s="16" t="s">
        <v>39</v>
      </c>
      <c r="E3170" s="16">
        <v>48</v>
      </c>
      <c r="F3170" s="16">
        <v>69</v>
      </c>
      <c r="G3170" s="16">
        <v>2</v>
      </c>
      <c r="H3170" s="16">
        <v>20</v>
      </c>
    </row>
    <row r="3171" spans="1:8" x14ac:dyDescent="0.3">
      <c r="A3171" s="13" t="str">
        <f t="shared" si="49"/>
        <v>guthrje012011</v>
      </c>
      <c r="B3171" s="16" t="s">
        <v>453</v>
      </c>
      <c r="C3171" s="16">
        <v>2011</v>
      </c>
      <c r="D3171" s="16" t="s">
        <v>2334</v>
      </c>
      <c r="E3171" s="16">
        <v>11</v>
      </c>
      <c r="F3171" s="16">
        <v>35</v>
      </c>
      <c r="G3171" s="16">
        <v>3</v>
      </c>
      <c r="H3171" s="16">
        <v>5</v>
      </c>
    </row>
    <row r="3172" spans="1:8" x14ac:dyDescent="0.3">
      <c r="A3172" s="13" t="str">
        <f t="shared" si="49"/>
        <v>gutiefr012011</v>
      </c>
      <c r="B3172" s="16" t="s">
        <v>547</v>
      </c>
      <c r="C3172" s="16">
        <v>2011</v>
      </c>
      <c r="D3172" s="16" t="s">
        <v>2329</v>
      </c>
    </row>
    <row r="3173" spans="1:8" x14ac:dyDescent="0.3">
      <c r="A3173" s="13" t="str">
        <f t="shared" si="49"/>
        <v>gutiefr012011</v>
      </c>
      <c r="B3173" s="16" t="s">
        <v>547</v>
      </c>
      <c r="C3173" s="16">
        <v>2011</v>
      </c>
      <c r="D3173" s="16" t="s">
        <v>2331</v>
      </c>
      <c r="E3173" s="16">
        <v>237</v>
      </c>
      <c r="F3173" s="16">
        <v>7</v>
      </c>
      <c r="G3173" s="16">
        <v>0</v>
      </c>
      <c r="H3173" s="16">
        <v>3</v>
      </c>
    </row>
    <row r="3174" spans="1:8" x14ac:dyDescent="0.3">
      <c r="A3174" s="13" t="str">
        <f t="shared" si="49"/>
        <v>gutieju012011</v>
      </c>
      <c r="B3174" s="16" t="s">
        <v>795</v>
      </c>
      <c r="C3174" s="16">
        <v>2011</v>
      </c>
      <c r="D3174" s="16" t="s">
        <v>2334</v>
      </c>
      <c r="E3174" s="16">
        <v>1</v>
      </c>
      <c r="F3174" s="16">
        <v>0</v>
      </c>
      <c r="G3174" s="16">
        <v>2</v>
      </c>
      <c r="H3174" s="16">
        <v>0</v>
      </c>
    </row>
    <row r="3175" spans="1:8" x14ac:dyDescent="0.3">
      <c r="A3175" s="13" t="str">
        <f t="shared" si="49"/>
        <v>guyerbr012011</v>
      </c>
      <c r="B3175" s="16" t="s">
        <v>1517</v>
      </c>
      <c r="C3175" s="16">
        <v>2011</v>
      </c>
      <c r="D3175" s="16" t="s">
        <v>2330</v>
      </c>
    </row>
    <row r="3176" spans="1:8" x14ac:dyDescent="0.3">
      <c r="A3176" s="13" t="str">
        <f t="shared" si="49"/>
        <v>guyerbr012011</v>
      </c>
      <c r="B3176" s="16" t="s">
        <v>1517</v>
      </c>
      <c r="C3176" s="16">
        <v>2011</v>
      </c>
      <c r="D3176" s="16" t="s">
        <v>2331</v>
      </c>
      <c r="E3176" s="16">
        <v>20</v>
      </c>
      <c r="F3176" s="16">
        <v>0</v>
      </c>
      <c r="G3176" s="16">
        <v>0</v>
      </c>
      <c r="H3176" s="16">
        <v>0</v>
      </c>
    </row>
    <row r="3177" spans="1:8" x14ac:dyDescent="0.3">
      <c r="A3177" s="13" t="str">
        <f t="shared" si="49"/>
        <v>guyerbr012011</v>
      </c>
      <c r="B3177" s="16" t="s">
        <v>1517</v>
      </c>
      <c r="C3177" s="16">
        <v>2011</v>
      </c>
      <c r="D3177" s="16" t="s">
        <v>2332</v>
      </c>
    </row>
    <row r="3178" spans="1:8" x14ac:dyDescent="0.3">
      <c r="A3178" s="13" t="str">
        <f t="shared" si="49"/>
        <v>guzmaje012011</v>
      </c>
      <c r="B3178" s="16" t="s">
        <v>1097</v>
      </c>
      <c r="C3178" s="16">
        <v>2011</v>
      </c>
      <c r="D3178" s="16" t="s">
        <v>2335</v>
      </c>
      <c r="E3178" s="16">
        <v>380</v>
      </c>
      <c r="F3178" s="16">
        <v>35</v>
      </c>
      <c r="G3178" s="16">
        <v>4</v>
      </c>
      <c r="H3178" s="16">
        <v>28</v>
      </c>
    </row>
    <row r="3179" spans="1:8" x14ac:dyDescent="0.3">
      <c r="A3179" s="13" t="str">
        <f t="shared" si="49"/>
        <v>guzmaje012011</v>
      </c>
      <c r="B3179" s="16" t="s">
        <v>1097</v>
      </c>
      <c r="C3179" s="16">
        <v>2011</v>
      </c>
      <c r="D3179" s="16" t="s">
        <v>2330</v>
      </c>
    </row>
    <row r="3180" spans="1:8" x14ac:dyDescent="0.3">
      <c r="A3180" s="13" t="str">
        <f t="shared" si="49"/>
        <v>guzmaje012011</v>
      </c>
      <c r="B3180" s="16" t="s">
        <v>1097</v>
      </c>
      <c r="C3180" s="16">
        <v>2011</v>
      </c>
      <c r="D3180" s="16" t="s">
        <v>2331</v>
      </c>
      <c r="E3180" s="16">
        <v>13</v>
      </c>
      <c r="F3180" s="16">
        <v>0</v>
      </c>
      <c r="G3180" s="16">
        <v>0</v>
      </c>
      <c r="H3180" s="16">
        <v>0</v>
      </c>
    </row>
    <row r="3181" spans="1:8" x14ac:dyDescent="0.3">
      <c r="A3181" s="13" t="str">
        <f t="shared" si="49"/>
        <v>guzmaje012011</v>
      </c>
      <c r="B3181" s="16" t="s">
        <v>1097</v>
      </c>
      <c r="C3181" s="16">
        <v>2011</v>
      </c>
      <c r="D3181" s="16" t="s">
        <v>2332</v>
      </c>
    </row>
    <row r="3182" spans="1:8" x14ac:dyDescent="0.3">
      <c r="A3182" s="13" t="str">
        <f t="shared" si="49"/>
        <v>gwynnto022011</v>
      </c>
      <c r="B3182" s="16" t="s">
        <v>651</v>
      </c>
      <c r="C3182" s="16">
        <v>2011</v>
      </c>
      <c r="D3182" s="16" t="s">
        <v>2329</v>
      </c>
    </row>
    <row r="3183" spans="1:8" x14ac:dyDescent="0.3">
      <c r="A3183" s="13" t="str">
        <f t="shared" si="49"/>
        <v>gwynnto022011</v>
      </c>
      <c r="B3183" s="16" t="s">
        <v>651</v>
      </c>
      <c r="C3183" s="16">
        <v>2011</v>
      </c>
      <c r="D3183" s="16" t="s">
        <v>2330</v>
      </c>
    </row>
    <row r="3184" spans="1:8" x14ac:dyDescent="0.3">
      <c r="A3184" s="13" t="str">
        <f t="shared" si="49"/>
        <v>gwynnto022011</v>
      </c>
      <c r="B3184" s="16" t="s">
        <v>651</v>
      </c>
      <c r="C3184" s="16">
        <v>2011</v>
      </c>
      <c r="D3184" s="16" t="s">
        <v>2331</v>
      </c>
      <c r="E3184" s="16">
        <v>140</v>
      </c>
      <c r="F3184" s="16">
        <v>8</v>
      </c>
      <c r="G3184" s="16">
        <v>1</v>
      </c>
      <c r="H3184" s="16">
        <v>2</v>
      </c>
    </row>
    <row r="3185" spans="1:8" x14ac:dyDescent="0.3">
      <c r="A3185" s="13" t="str">
        <f t="shared" si="49"/>
        <v>gwynnto022011</v>
      </c>
      <c r="B3185" s="16" t="s">
        <v>651</v>
      </c>
      <c r="C3185" s="16">
        <v>2011</v>
      </c>
      <c r="D3185" s="16" t="s">
        <v>2332</v>
      </c>
    </row>
    <row r="3186" spans="1:8" x14ac:dyDescent="0.3">
      <c r="A3186" s="13" t="str">
        <f t="shared" si="49"/>
        <v>hackeer012011</v>
      </c>
      <c r="B3186" s="16" t="s">
        <v>1098</v>
      </c>
      <c r="C3186" s="16">
        <v>2011</v>
      </c>
      <c r="D3186" s="16" t="s">
        <v>2334</v>
      </c>
      <c r="E3186" s="16">
        <v>0</v>
      </c>
      <c r="F3186" s="16">
        <v>1</v>
      </c>
      <c r="G3186" s="16">
        <v>0</v>
      </c>
      <c r="H3186" s="16">
        <v>0</v>
      </c>
    </row>
    <row r="3187" spans="1:8" x14ac:dyDescent="0.3">
      <c r="A3187" s="13" t="str">
        <f t="shared" si="49"/>
        <v>hagadni012011</v>
      </c>
      <c r="B3187" s="16" t="s">
        <v>1518</v>
      </c>
      <c r="C3187" s="16">
        <v>2011</v>
      </c>
      <c r="D3187" s="16" t="s">
        <v>2334</v>
      </c>
      <c r="E3187" s="16">
        <v>0</v>
      </c>
      <c r="F3187" s="16">
        <v>1</v>
      </c>
      <c r="G3187" s="16">
        <v>0</v>
      </c>
      <c r="H3187" s="16">
        <v>0</v>
      </c>
    </row>
    <row r="3188" spans="1:8" x14ac:dyDescent="0.3">
      <c r="A3188" s="13" t="str">
        <f t="shared" si="49"/>
        <v>hairsje022011</v>
      </c>
      <c r="B3188" s="16" t="s">
        <v>112</v>
      </c>
      <c r="C3188" s="16">
        <v>2011</v>
      </c>
      <c r="D3188" s="16" t="s">
        <v>39</v>
      </c>
      <c r="E3188" s="16">
        <v>4</v>
      </c>
      <c r="F3188" s="16">
        <v>2</v>
      </c>
      <c r="G3188" s="16">
        <v>0</v>
      </c>
      <c r="H3188" s="16">
        <v>0</v>
      </c>
    </row>
    <row r="3189" spans="1:8" x14ac:dyDescent="0.3">
      <c r="A3189" s="13" t="str">
        <f t="shared" si="49"/>
        <v>hairsje022011</v>
      </c>
      <c r="B3189" s="16" t="s">
        <v>112</v>
      </c>
      <c r="C3189" s="16">
        <v>2011</v>
      </c>
      <c r="D3189" s="16" t="s">
        <v>39</v>
      </c>
      <c r="E3189" s="16">
        <v>33</v>
      </c>
      <c r="F3189" s="16">
        <v>60</v>
      </c>
      <c r="G3189" s="16">
        <v>3</v>
      </c>
      <c r="H3189" s="16">
        <v>11</v>
      </c>
    </row>
    <row r="3190" spans="1:8" x14ac:dyDescent="0.3">
      <c r="A3190" s="13" t="str">
        <f t="shared" si="49"/>
        <v>hairsje022011</v>
      </c>
      <c r="B3190" s="16" t="s">
        <v>112</v>
      </c>
      <c r="C3190" s="16">
        <v>2011</v>
      </c>
      <c r="D3190" s="16" t="s">
        <v>40</v>
      </c>
      <c r="E3190" s="16">
        <v>27</v>
      </c>
      <c r="F3190" s="16">
        <v>61</v>
      </c>
      <c r="G3190" s="16">
        <v>6</v>
      </c>
      <c r="H3190" s="16">
        <v>4</v>
      </c>
    </row>
    <row r="3191" spans="1:8" x14ac:dyDescent="0.3">
      <c r="A3191" s="13" t="str">
        <f t="shared" si="49"/>
        <v>hairsje022011</v>
      </c>
      <c r="B3191" s="16" t="s">
        <v>112</v>
      </c>
      <c r="C3191" s="16">
        <v>2011</v>
      </c>
      <c r="D3191" s="16" t="s">
        <v>40</v>
      </c>
      <c r="E3191" s="16">
        <v>4</v>
      </c>
      <c r="F3191" s="16">
        <v>4</v>
      </c>
      <c r="G3191" s="16">
        <v>0</v>
      </c>
      <c r="H3191" s="16">
        <v>0</v>
      </c>
    </row>
    <row r="3192" spans="1:8" x14ac:dyDescent="0.3">
      <c r="A3192" s="13" t="str">
        <f t="shared" si="49"/>
        <v>hairsje022011</v>
      </c>
      <c r="B3192" s="16" t="s">
        <v>112</v>
      </c>
      <c r="C3192" s="16">
        <v>2011</v>
      </c>
      <c r="D3192" s="16" t="s">
        <v>2329</v>
      </c>
    </row>
    <row r="3193" spans="1:8" x14ac:dyDescent="0.3">
      <c r="A3193" s="13" t="str">
        <f t="shared" si="49"/>
        <v>hairsje022011</v>
      </c>
      <c r="B3193" s="16" t="s">
        <v>112</v>
      </c>
      <c r="C3193" s="16">
        <v>2011</v>
      </c>
      <c r="D3193" s="16" t="s">
        <v>2329</v>
      </c>
    </row>
    <row r="3194" spans="1:8" x14ac:dyDescent="0.3">
      <c r="A3194" s="13" t="str">
        <f t="shared" si="49"/>
        <v>hairsje022011</v>
      </c>
      <c r="B3194" s="16" t="s">
        <v>112</v>
      </c>
      <c r="C3194" s="16">
        <v>2011</v>
      </c>
      <c r="D3194" s="16" t="s">
        <v>2330</v>
      </c>
    </row>
    <row r="3195" spans="1:8" x14ac:dyDescent="0.3">
      <c r="A3195" s="13" t="str">
        <f t="shared" si="49"/>
        <v>hairsje022011</v>
      </c>
      <c r="B3195" s="16" t="s">
        <v>112</v>
      </c>
      <c r="C3195" s="16">
        <v>2011</v>
      </c>
      <c r="D3195" s="16" t="s">
        <v>2330</v>
      </c>
    </row>
    <row r="3196" spans="1:8" x14ac:dyDescent="0.3">
      <c r="A3196" s="13" t="str">
        <f t="shared" si="49"/>
        <v>hairsje022011</v>
      </c>
      <c r="B3196" s="16" t="s">
        <v>112</v>
      </c>
      <c r="C3196" s="16">
        <v>2011</v>
      </c>
      <c r="D3196" s="16" t="s">
        <v>2331</v>
      </c>
      <c r="E3196" s="16">
        <v>45</v>
      </c>
      <c r="F3196" s="16">
        <v>0</v>
      </c>
      <c r="G3196" s="16">
        <v>2</v>
      </c>
      <c r="H3196" s="16">
        <v>0</v>
      </c>
    </row>
    <row r="3197" spans="1:8" x14ac:dyDescent="0.3">
      <c r="A3197" s="13" t="str">
        <f t="shared" si="49"/>
        <v>hairsje022011</v>
      </c>
      <c r="B3197" s="16" t="s">
        <v>112</v>
      </c>
      <c r="C3197" s="16">
        <v>2011</v>
      </c>
      <c r="D3197" s="16" t="s">
        <v>2331</v>
      </c>
      <c r="E3197" s="16">
        <v>24</v>
      </c>
      <c r="F3197" s="16">
        <v>2</v>
      </c>
      <c r="G3197" s="16">
        <v>0</v>
      </c>
      <c r="H3197" s="16">
        <v>1</v>
      </c>
    </row>
    <row r="3198" spans="1:8" x14ac:dyDescent="0.3">
      <c r="A3198" s="13" t="str">
        <f t="shared" si="49"/>
        <v>hairsje022011</v>
      </c>
      <c r="B3198" s="16" t="s">
        <v>112</v>
      </c>
      <c r="C3198" s="16">
        <v>2011</v>
      </c>
      <c r="D3198" s="16" t="s">
        <v>2333</v>
      </c>
      <c r="E3198" s="16">
        <v>0</v>
      </c>
      <c r="F3198" s="16">
        <v>1</v>
      </c>
      <c r="G3198" s="16">
        <v>0</v>
      </c>
      <c r="H3198" s="16">
        <v>0</v>
      </c>
    </row>
    <row r="3199" spans="1:8" x14ac:dyDescent="0.3">
      <c r="A3199" s="13" t="str">
        <f t="shared" si="49"/>
        <v>hairsje022011</v>
      </c>
      <c r="B3199" s="16" t="s">
        <v>112</v>
      </c>
      <c r="C3199" s="16">
        <v>2011</v>
      </c>
      <c r="D3199" s="16" t="s">
        <v>2333</v>
      </c>
      <c r="E3199" s="16">
        <v>1</v>
      </c>
      <c r="F3199" s="16">
        <v>2</v>
      </c>
      <c r="G3199" s="16">
        <v>0</v>
      </c>
      <c r="H3199" s="16">
        <v>1</v>
      </c>
    </row>
    <row r="3200" spans="1:8" x14ac:dyDescent="0.3">
      <c r="A3200" s="13" t="str">
        <f t="shared" si="49"/>
        <v>hairssc012011</v>
      </c>
      <c r="B3200" s="16" t="s">
        <v>455</v>
      </c>
      <c r="C3200" s="16">
        <v>2011</v>
      </c>
      <c r="D3200" s="16" t="s">
        <v>39</v>
      </c>
      <c r="E3200" s="16">
        <v>0</v>
      </c>
      <c r="F3200" s="16">
        <v>0</v>
      </c>
      <c r="G3200" s="16">
        <v>0</v>
      </c>
      <c r="H3200" s="16">
        <v>0</v>
      </c>
    </row>
    <row r="3201" spans="1:8" x14ac:dyDescent="0.3">
      <c r="A3201" s="13" t="str">
        <f t="shared" si="49"/>
        <v>hairssc012011</v>
      </c>
      <c r="B3201" s="16" t="s">
        <v>455</v>
      </c>
      <c r="C3201" s="16">
        <v>2011</v>
      </c>
      <c r="D3201" s="16" t="s">
        <v>2329</v>
      </c>
    </row>
    <row r="3202" spans="1:8" x14ac:dyDescent="0.3">
      <c r="A3202" s="13" t="str">
        <f t="shared" si="49"/>
        <v>hairssc012011</v>
      </c>
      <c r="B3202" s="16" t="s">
        <v>455</v>
      </c>
      <c r="C3202" s="16">
        <v>2011</v>
      </c>
      <c r="D3202" s="16" t="s">
        <v>2330</v>
      </c>
    </row>
    <row r="3203" spans="1:8" x14ac:dyDescent="0.3">
      <c r="A3203" s="13" t="str">
        <f t="shared" ref="A3203:A3266" si="50">(B3203&amp;C3203)</f>
        <v>hairssc012011</v>
      </c>
      <c r="B3203" s="16" t="s">
        <v>455</v>
      </c>
      <c r="C3203" s="16">
        <v>2011</v>
      </c>
      <c r="D3203" s="16" t="s">
        <v>2331</v>
      </c>
      <c r="E3203" s="16">
        <v>44</v>
      </c>
      <c r="F3203" s="16">
        <v>0</v>
      </c>
      <c r="G3203" s="16">
        <v>2</v>
      </c>
      <c r="H3203" s="16">
        <v>0</v>
      </c>
    </row>
    <row r="3204" spans="1:8" x14ac:dyDescent="0.3">
      <c r="A3204" s="13" t="str">
        <f t="shared" si="50"/>
        <v>hairssc012011</v>
      </c>
      <c r="B3204" s="16" t="s">
        <v>455</v>
      </c>
      <c r="C3204" s="16">
        <v>2011</v>
      </c>
      <c r="D3204" s="16" t="s">
        <v>2332</v>
      </c>
    </row>
    <row r="3205" spans="1:8" x14ac:dyDescent="0.3">
      <c r="A3205" s="13" t="str">
        <f t="shared" si="50"/>
        <v>hallaro012011</v>
      </c>
      <c r="B3205" s="16" t="s">
        <v>113</v>
      </c>
      <c r="C3205" s="16">
        <v>2011</v>
      </c>
      <c r="D3205" s="16" t="s">
        <v>2334</v>
      </c>
      <c r="E3205" s="16">
        <v>12</v>
      </c>
      <c r="F3205" s="16">
        <v>30</v>
      </c>
      <c r="G3205" s="16">
        <v>1</v>
      </c>
      <c r="H3205" s="16">
        <v>0</v>
      </c>
    </row>
    <row r="3206" spans="1:8" x14ac:dyDescent="0.3">
      <c r="A3206" s="13" t="str">
        <f t="shared" si="50"/>
        <v>hallbi032011</v>
      </c>
      <c r="B3206" s="16" t="s">
        <v>304</v>
      </c>
      <c r="C3206" s="16">
        <v>2011</v>
      </c>
      <c r="D3206" s="16" t="s">
        <v>39</v>
      </c>
      <c r="E3206" s="16">
        <v>97</v>
      </c>
      <c r="F3206" s="16">
        <v>67</v>
      </c>
      <c r="G3206" s="16">
        <v>4</v>
      </c>
      <c r="H3206" s="16">
        <v>21</v>
      </c>
    </row>
    <row r="3207" spans="1:8" x14ac:dyDescent="0.3">
      <c r="A3207" s="13" t="str">
        <f t="shared" si="50"/>
        <v>hallbi032011</v>
      </c>
      <c r="B3207" s="16" t="s">
        <v>304</v>
      </c>
      <c r="C3207" s="16">
        <v>2011</v>
      </c>
      <c r="D3207" s="16" t="s">
        <v>39</v>
      </c>
      <c r="E3207" s="16">
        <v>17</v>
      </c>
      <c r="F3207" s="16">
        <v>10</v>
      </c>
      <c r="G3207" s="16">
        <v>2</v>
      </c>
      <c r="H3207" s="16">
        <v>2</v>
      </c>
    </row>
    <row r="3208" spans="1:8" x14ac:dyDescent="0.3">
      <c r="A3208" s="13" t="str">
        <f t="shared" si="50"/>
        <v>hallbi032011</v>
      </c>
      <c r="B3208" s="16" t="s">
        <v>304</v>
      </c>
      <c r="C3208" s="16">
        <v>2011</v>
      </c>
      <c r="D3208" s="16" t="s">
        <v>2330</v>
      </c>
    </row>
    <row r="3209" spans="1:8" x14ac:dyDescent="0.3">
      <c r="A3209" s="13" t="str">
        <f t="shared" si="50"/>
        <v>hallbi032011</v>
      </c>
      <c r="B3209" s="16" t="s">
        <v>304</v>
      </c>
      <c r="C3209" s="16">
        <v>2011</v>
      </c>
      <c r="D3209" s="16" t="s">
        <v>2331</v>
      </c>
      <c r="E3209" s="16">
        <v>2</v>
      </c>
      <c r="F3209" s="16">
        <v>0</v>
      </c>
      <c r="G3209" s="16">
        <v>0</v>
      </c>
      <c r="H3209" s="16">
        <v>0</v>
      </c>
    </row>
    <row r="3210" spans="1:8" x14ac:dyDescent="0.3">
      <c r="A3210" s="13" t="str">
        <f t="shared" si="50"/>
        <v>halmagr012011</v>
      </c>
      <c r="B3210" s="16" t="s">
        <v>1286</v>
      </c>
      <c r="C3210" s="16">
        <v>2011</v>
      </c>
      <c r="D3210" s="16" t="s">
        <v>2329</v>
      </c>
    </row>
    <row r="3211" spans="1:8" x14ac:dyDescent="0.3">
      <c r="A3211" s="13" t="str">
        <f t="shared" si="50"/>
        <v>halmagr012011</v>
      </c>
      <c r="B3211" s="16" t="s">
        <v>1286</v>
      </c>
      <c r="C3211" s="16">
        <v>2011</v>
      </c>
      <c r="D3211" s="16" t="s">
        <v>2330</v>
      </c>
    </row>
    <row r="3212" spans="1:8" x14ac:dyDescent="0.3">
      <c r="A3212" s="13" t="str">
        <f t="shared" si="50"/>
        <v>halmagr012011</v>
      </c>
      <c r="B3212" s="16" t="s">
        <v>1286</v>
      </c>
      <c r="C3212" s="16">
        <v>2011</v>
      </c>
      <c r="D3212" s="16" t="s">
        <v>2331</v>
      </c>
      <c r="E3212" s="16">
        <v>59</v>
      </c>
      <c r="F3212" s="16">
        <v>0</v>
      </c>
      <c r="G3212" s="16">
        <v>0</v>
      </c>
      <c r="H3212" s="16">
        <v>0</v>
      </c>
    </row>
    <row r="3213" spans="1:8" x14ac:dyDescent="0.3">
      <c r="A3213" s="13" t="str">
        <f t="shared" si="50"/>
        <v>halmagr012011</v>
      </c>
      <c r="B3213" s="16" t="s">
        <v>1286</v>
      </c>
      <c r="C3213" s="16">
        <v>2011</v>
      </c>
      <c r="D3213" s="16" t="s">
        <v>2332</v>
      </c>
    </row>
    <row r="3214" spans="1:8" x14ac:dyDescent="0.3">
      <c r="A3214" s="13" t="str">
        <f t="shared" si="50"/>
        <v>hambuma012011</v>
      </c>
      <c r="B3214" s="16" t="s">
        <v>1519</v>
      </c>
      <c r="C3214" s="16">
        <v>2011</v>
      </c>
      <c r="D3214" s="16" t="s">
        <v>2334</v>
      </c>
      <c r="E3214" s="16">
        <v>0</v>
      </c>
      <c r="F3214" s="16">
        <v>0</v>
      </c>
      <c r="G3214" s="16">
        <v>0</v>
      </c>
      <c r="H3214" s="16">
        <v>0</v>
      </c>
    </row>
    <row r="3215" spans="1:8" x14ac:dyDescent="0.3">
      <c r="A3215" s="13" t="str">
        <f t="shared" si="50"/>
        <v>hamelco012011</v>
      </c>
      <c r="B3215" s="16" t="s">
        <v>653</v>
      </c>
      <c r="C3215" s="16">
        <v>2011</v>
      </c>
      <c r="D3215" s="16" t="s">
        <v>2334</v>
      </c>
      <c r="E3215" s="16">
        <v>11</v>
      </c>
      <c r="F3215" s="16">
        <v>22</v>
      </c>
      <c r="G3215" s="16">
        <v>1</v>
      </c>
      <c r="H3215" s="16">
        <v>4</v>
      </c>
    </row>
    <row r="3216" spans="1:8" x14ac:dyDescent="0.3">
      <c r="A3216" s="13" t="str">
        <f t="shared" si="50"/>
        <v>hamiljo032011</v>
      </c>
      <c r="B3216" s="16" t="s">
        <v>796</v>
      </c>
      <c r="C3216" s="16">
        <v>2011</v>
      </c>
      <c r="D3216" s="16" t="s">
        <v>2329</v>
      </c>
    </row>
    <row r="3217" spans="1:8" x14ac:dyDescent="0.3">
      <c r="A3217" s="13" t="str">
        <f t="shared" si="50"/>
        <v>hamiljo032011</v>
      </c>
      <c r="B3217" s="16" t="s">
        <v>796</v>
      </c>
      <c r="C3217" s="16">
        <v>2011</v>
      </c>
      <c r="D3217" s="16" t="s">
        <v>2330</v>
      </c>
    </row>
    <row r="3218" spans="1:8" x14ac:dyDescent="0.3">
      <c r="A3218" s="13" t="str">
        <f t="shared" si="50"/>
        <v>hamiljo032011</v>
      </c>
      <c r="B3218" s="16" t="s">
        <v>796</v>
      </c>
      <c r="C3218" s="16">
        <v>2011</v>
      </c>
      <c r="D3218" s="16" t="s">
        <v>2331</v>
      </c>
      <c r="E3218" s="16">
        <v>224</v>
      </c>
      <c r="F3218" s="16">
        <v>5</v>
      </c>
      <c r="G3218" s="16">
        <v>5</v>
      </c>
      <c r="H3218" s="16">
        <v>1</v>
      </c>
    </row>
    <row r="3219" spans="1:8" x14ac:dyDescent="0.3">
      <c r="A3219" s="13" t="str">
        <f t="shared" si="50"/>
        <v>hamilma012011</v>
      </c>
      <c r="B3219" s="16" t="s">
        <v>1287</v>
      </c>
      <c r="C3219" s="16">
        <v>2011</v>
      </c>
      <c r="D3219" s="16" t="s">
        <v>2335</v>
      </c>
      <c r="E3219" s="16">
        <v>24</v>
      </c>
      <c r="F3219" s="16">
        <v>0</v>
      </c>
      <c r="G3219" s="16">
        <v>0</v>
      </c>
      <c r="H3219" s="16">
        <v>1</v>
      </c>
    </row>
    <row r="3220" spans="1:8" x14ac:dyDescent="0.3">
      <c r="A3220" s="13" t="str">
        <f t="shared" si="50"/>
        <v>hamilma012011</v>
      </c>
      <c r="B3220" s="16" t="s">
        <v>1287</v>
      </c>
      <c r="C3220" s="16">
        <v>2011</v>
      </c>
      <c r="D3220" s="16" t="s">
        <v>2330</v>
      </c>
    </row>
    <row r="3221" spans="1:8" x14ac:dyDescent="0.3">
      <c r="A3221" s="13" t="str">
        <f t="shared" si="50"/>
        <v>hamilma012011</v>
      </c>
      <c r="B3221" s="16" t="s">
        <v>1287</v>
      </c>
      <c r="C3221" s="16">
        <v>2011</v>
      </c>
      <c r="D3221" s="16" t="s">
        <v>2331</v>
      </c>
      <c r="E3221" s="16">
        <v>0</v>
      </c>
      <c r="F3221" s="16">
        <v>0</v>
      </c>
      <c r="G3221" s="16">
        <v>0</v>
      </c>
      <c r="H3221" s="16">
        <v>0</v>
      </c>
    </row>
    <row r="3222" spans="1:8" x14ac:dyDescent="0.3">
      <c r="A3222" s="13" t="str">
        <f t="shared" si="50"/>
        <v>hammeja012011</v>
      </c>
      <c r="B3222" s="16" t="s">
        <v>654</v>
      </c>
      <c r="C3222" s="16">
        <v>2011</v>
      </c>
      <c r="D3222" s="16" t="s">
        <v>2334</v>
      </c>
      <c r="E3222" s="16">
        <v>11</v>
      </c>
      <c r="F3222" s="16">
        <v>27</v>
      </c>
      <c r="G3222" s="16">
        <v>1</v>
      </c>
      <c r="H3222" s="16">
        <v>0</v>
      </c>
    </row>
    <row r="3223" spans="1:8" x14ac:dyDescent="0.3">
      <c r="A3223" s="13" t="str">
        <f t="shared" si="50"/>
        <v>hammoro012011</v>
      </c>
      <c r="B3223" s="16" t="s">
        <v>377</v>
      </c>
      <c r="C3223" s="16">
        <v>2011</v>
      </c>
      <c r="D3223" s="16" t="s">
        <v>2330</v>
      </c>
    </row>
    <row r="3224" spans="1:8" x14ac:dyDescent="0.3">
      <c r="A3224" s="13" t="str">
        <f t="shared" si="50"/>
        <v>hammoro012011</v>
      </c>
      <c r="B3224" s="16" t="s">
        <v>377</v>
      </c>
      <c r="C3224" s="16">
        <v>2011</v>
      </c>
      <c r="D3224" s="16" t="s">
        <v>2331</v>
      </c>
      <c r="E3224" s="16">
        <v>0</v>
      </c>
      <c r="F3224" s="16">
        <v>0</v>
      </c>
      <c r="G3224" s="16">
        <v>0</v>
      </c>
      <c r="H3224" s="16">
        <v>0</v>
      </c>
    </row>
    <row r="3225" spans="1:8" x14ac:dyDescent="0.3">
      <c r="A3225" s="13" t="str">
        <f t="shared" si="50"/>
        <v>hamreer012011</v>
      </c>
      <c r="B3225" s="16" t="s">
        <v>1520</v>
      </c>
      <c r="C3225" s="16">
        <v>2011</v>
      </c>
      <c r="D3225" s="16" t="s">
        <v>2334</v>
      </c>
      <c r="E3225" s="16">
        <v>1</v>
      </c>
      <c r="F3225" s="16">
        <v>2</v>
      </c>
      <c r="G3225" s="16">
        <v>1</v>
      </c>
      <c r="H3225" s="16">
        <v>0</v>
      </c>
    </row>
    <row r="3226" spans="1:8" x14ac:dyDescent="0.3">
      <c r="A3226" s="13" t="str">
        <f t="shared" si="50"/>
        <v>handbr012011</v>
      </c>
      <c r="B3226" s="16" t="s">
        <v>1521</v>
      </c>
      <c r="C3226" s="16">
        <v>2011</v>
      </c>
      <c r="D3226" s="16" t="s">
        <v>2334</v>
      </c>
      <c r="E3226" s="16">
        <v>2</v>
      </c>
      <c r="F3226" s="16">
        <v>10</v>
      </c>
      <c r="G3226" s="16">
        <v>1</v>
      </c>
      <c r="H3226" s="16">
        <v>0</v>
      </c>
    </row>
    <row r="3227" spans="1:8" x14ac:dyDescent="0.3">
      <c r="A3227" s="13" t="str">
        <f t="shared" si="50"/>
        <v>hanigry012011</v>
      </c>
      <c r="B3227" s="16" t="s">
        <v>797</v>
      </c>
      <c r="C3227" s="16">
        <v>2011</v>
      </c>
      <c r="D3227" s="16" t="s">
        <v>2336</v>
      </c>
      <c r="E3227" s="16">
        <v>541</v>
      </c>
      <c r="F3227" s="16">
        <v>29</v>
      </c>
      <c r="G3227" s="16">
        <v>4</v>
      </c>
      <c r="H3227" s="16">
        <v>6</v>
      </c>
    </row>
    <row r="3228" spans="1:8" x14ac:dyDescent="0.3">
      <c r="A3228" s="13" t="str">
        <f t="shared" si="50"/>
        <v>hannaja012011</v>
      </c>
      <c r="B3228" s="16" t="s">
        <v>656</v>
      </c>
      <c r="C3228" s="16">
        <v>2011</v>
      </c>
      <c r="D3228" s="16" t="s">
        <v>2335</v>
      </c>
      <c r="E3228" s="16">
        <v>30</v>
      </c>
      <c r="F3228" s="16">
        <v>2</v>
      </c>
      <c r="G3228" s="16">
        <v>0</v>
      </c>
      <c r="H3228" s="16">
        <v>1</v>
      </c>
    </row>
    <row r="3229" spans="1:8" x14ac:dyDescent="0.3">
      <c r="A3229" s="13" t="str">
        <f t="shared" si="50"/>
        <v>hannaja012011</v>
      </c>
      <c r="B3229" s="16" t="s">
        <v>656</v>
      </c>
      <c r="C3229" s="16">
        <v>2011</v>
      </c>
      <c r="D3229" s="16" t="s">
        <v>40</v>
      </c>
      <c r="E3229" s="16">
        <v>83</v>
      </c>
      <c r="F3229" s="16">
        <v>208</v>
      </c>
      <c r="G3229" s="16">
        <v>5</v>
      </c>
      <c r="H3229" s="16">
        <v>21</v>
      </c>
    </row>
    <row r="3230" spans="1:8" x14ac:dyDescent="0.3">
      <c r="A3230" s="13" t="str">
        <f t="shared" si="50"/>
        <v>hanrajo012011</v>
      </c>
      <c r="B3230" s="16" t="s">
        <v>798</v>
      </c>
      <c r="C3230" s="16">
        <v>2011</v>
      </c>
      <c r="D3230" s="16" t="s">
        <v>2334</v>
      </c>
      <c r="E3230" s="16">
        <v>4</v>
      </c>
      <c r="F3230" s="16">
        <v>7</v>
      </c>
      <c r="G3230" s="16">
        <v>2</v>
      </c>
      <c r="H3230" s="16">
        <v>0</v>
      </c>
    </row>
    <row r="3231" spans="1:8" x14ac:dyDescent="0.3">
      <c r="A3231" s="13" t="str">
        <f t="shared" si="50"/>
        <v>hansoto012011</v>
      </c>
      <c r="B3231" s="16" t="s">
        <v>1099</v>
      </c>
      <c r="C3231" s="16">
        <v>2011</v>
      </c>
      <c r="D3231" s="16" t="s">
        <v>2334</v>
      </c>
      <c r="E3231" s="16">
        <v>2</v>
      </c>
      <c r="F3231" s="16">
        <v>14</v>
      </c>
      <c r="G3231" s="16">
        <v>2</v>
      </c>
      <c r="H3231" s="16">
        <v>0</v>
      </c>
    </row>
    <row r="3232" spans="1:8" x14ac:dyDescent="0.3">
      <c r="A3232" s="13" t="str">
        <f t="shared" si="50"/>
        <v>happja012011</v>
      </c>
      <c r="B3232" s="16" t="s">
        <v>799</v>
      </c>
      <c r="C3232" s="16">
        <v>2011</v>
      </c>
      <c r="D3232" s="16" t="s">
        <v>2334</v>
      </c>
      <c r="E3232" s="16">
        <v>4</v>
      </c>
      <c r="F3232" s="16">
        <v>13</v>
      </c>
      <c r="G3232" s="16">
        <v>0</v>
      </c>
      <c r="H3232" s="16">
        <v>0</v>
      </c>
    </row>
    <row r="3233" spans="1:8" x14ac:dyDescent="0.3">
      <c r="A3233" s="13" t="str">
        <f t="shared" si="50"/>
        <v>haranaa012011</v>
      </c>
      <c r="B3233" s="16" t="s">
        <v>305</v>
      </c>
      <c r="C3233" s="16">
        <v>2011</v>
      </c>
      <c r="D3233" s="16" t="s">
        <v>2334</v>
      </c>
      <c r="E3233" s="16">
        <v>8</v>
      </c>
      <c r="F3233" s="16">
        <v>17</v>
      </c>
      <c r="G3233" s="16">
        <v>4</v>
      </c>
      <c r="H3233" s="16">
        <v>1</v>
      </c>
    </row>
    <row r="3234" spans="1:8" x14ac:dyDescent="0.3">
      <c r="A3234" s="13" t="str">
        <f t="shared" si="50"/>
        <v>harderi012011</v>
      </c>
      <c r="B3234" s="16" t="s">
        <v>378</v>
      </c>
      <c r="C3234" s="16">
        <v>2011</v>
      </c>
      <c r="D3234" s="16" t="s">
        <v>2334</v>
      </c>
      <c r="E3234" s="16">
        <v>4</v>
      </c>
      <c r="F3234" s="16">
        <v>9</v>
      </c>
      <c r="G3234" s="16">
        <v>2</v>
      </c>
      <c r="H3234" s="16">
        <v>1</v>
      </c>
    </row>
    <row r="3235" spans="1:8" x14ac:dyDescent="0.3">
      <c r="A3235" s="13" t="str">
        <f t="shared" si="50"/>
        <v>hardyjj012011</v>
      </c>
      <c r="B3235" s="16" t="s">
        <v>548</v>
      </c>
      <c r="C3235" s="16">
        <v>2011</v>
      </c>
      <c r="D3235" s="16" t="s">
        <v>2333</v>
      </c>
      <c r="E3235" s="16">
        <v>211</v>
      </c>
      <c r="F3235" s="16">
        <v>403</v>
      </c>
      <c r="G3235" s="16">
        <v>6</v>
      </c>
      <c r="H3235" s="16">
        <v>79</v>
      </c>
    </row>
    <row r="3236" spans="1:8" x14ac:dyDescent="0.3">
      <c r="A3236" s="13" t="str">
        <f t="shared" si="50"/>
        <v>harenda012011</v>
      </c>
      <c r="B3236" s="16" t="s">
        <v>379</v>
      </c>
      <c r="C3236" s="16">
        <v>2011</v>
      </c>
      <c r="D3236" s="16" t="s">
        <v>2334</v>
      </c>
      <c r="E3236" s="16">
        <v>13</v>
      </c>
      <c r="F3236" s="16">
        <v>35</v>
      </c>
      <c r="G3236" s="16">
        <v>0</v>
      </c>
      <c r="H3236" s="16">
        <v>3</v>
      </c>
    </row>
    <row r="3237" spans="1:8" x14ac:dyDescent="0.3">
      <c r="A3237" s="13" t="str">
        <f t="shared" si="50"/>
        <v>harrelu012011</v>
      </c>
      <c r="B3237" s="16" t="s">
        <v>1288</v>
      </c>
      <c r="C3237" s="16">
        <v>2011</v>
      </c>
      <c r="D3237" s="16" t="s">
        <v>2334</v>
      </c>
      <c r="E3237" s="16">
        <v>1</v>
      </c>
      <c r="F3237" s="16">
        <v>0</v>
      </c>
      <c r="G3237" s="16">
        <v>0</v>
      </c>
      <c r="H3237" s="16">
        <v>0</v>
      </c>
    </row>
    <row r="3238" spans="1:8" x14ac:dyDescent="0.3">
      <c r="A3238" s="13" t="str">
        <f t="shared" si="50"/>
        <v>harrelu012011</v>
      </c>
      <c r="B3238" s="16" t="s">
        <v>1288</v>
      </c>
      <c r="C3238" s="16">
        <v>2011</v>
      </c>
      <c r="D3238" s="16" t="s">
        <v>2334</v>
      </c>
      <c r="E3238" s="16">
        <v>1</v>
      </c>
      <c r="F3238" s="16">
        <v>4</v>
      </c>
      <c r="G3238" s="16">
        <v>1</v>
      </c>
      <c r="H3238" s="16">
        <v>0</v>
      </c>
    </row>
    <row r="3239" spans="1:8" x14ac:dyDescent="0.3">
      <c r="A3239" s="13" t="str">
        <f t="shared" si="50"/>
        <v>harrijo052011</v>
      </c>
      <c r="B3239" s="16" t="s">
        <v>1522</v>
      </c>
      <c r="C3239" s="16">
        <v>2011</v>
      </c>
      <c r="D3239" s="16" t="s">
        <v>39</v>
      </c>
      <c r="E3239" s="16">
        <v>8</v>
      </c>
      <c r="F3239" s="16">
        <v>16</v>
      </c>
      <c r="G3239" s="16">
        <v>2</v>
      </c>
      <c r="H3239" s="16">
        <v>5</v>
      </c>
    </row>
    <row r="3240" spans="1:8" x14ac:dyDescent="0.3">
      <c r="A3240" s="13" t="str">
        <f t="shared" si="50"/>
        <v>harrijo052011</v>
      </c>
      <c r="B3240" s="16" t="s">
        <v>1522</v>
      </c>
      <c r="C3240" s="16">
        <v>2011</v>
      </c>
      <c r="D3240" s="16" t="s">
        <v>40</v>
      </c>
      <c r="E3240" s="16">
        <v>31</v>
      </c>
      <c r="F3240" s="16">
        <v>100</v>
      </c>
      <c r="G3240" s="16">
        <v>6</v>
      </c>
      <c r="H3240" s="16">
        <v>7</v>
      </c>
    </row>
    <row r="3241" spans="1:8" x14ac:dyDescent="0.3">
      <c r="A3241" s="13" t="str">
        <f t="shared" si="50"/>
        <v>harrima012011</v>
      </c>
      <c r="B3241" s="16" t="s">
        <v>932</v>
      </c>
      <c r="C3241" s="16">
        <v>2011</v>
      </c>
      <c r="D3241" s="16" t="s">
        <v>2334</v>
      </c>
      <c r="E3241" s="16">
        <v>4</v>
      </c>
      <c r="F3241" s="16">
        <v>32</v>
      </c>
      <c r="G3241" s="16">
        <v>4</v>
      </c>
      <c r="H3241" s="16">
        <v>3</v>
      </c>
    </row>
    <row r="3242" spans="1:8" x14ac:dyDescent="0.3">
      <c r="A3242" s="13" t="str">
        <f t="shared" si="50"/>
        <v>harriwi012011</v>
      </c>
      <c r="B3242" s="16" t="s">
        <v>248</v>
      </c>
      <c r="C3242" s="16">
        <v>2011</v>
      </c>
      <c r="D3242" s="16" t="s">
        <v>39</v>
      </c>
      <c r="E3242" s="16">
        <v>10</v>
      </c>
      <c r="F3242" s="16">
        <v>22</v>
      </c>
      <c r="G3242" s="16">
        <v>0</v>
      </c>
      <c r="H3242" s="16">
        <v>2</v>
      </c>
    </row>
    <row r="3243" spans="1:8" x14ac:dyDescent="0.3">
      <c r="A3243" s="13" t="str">
        <f t="shared" si="50"/>
        <v>harriwi012011</v>
      </c>
      <c r="B3243" s="16" t="s">
        <v>248</v>
      </c>
      <c r="C3243" s="16">
        <v>2011</v>
      </c>
      <c r="D3243" s="16" t="s">
        <v>40</v>
      </c>
      <c r="E3243" s="16">
        <v>4</v>
      </c>
      <c r="F3243" s="16">
        <v>11</v>
      </c>
      <c r="G3243" s="16">
        <v>1</v>
      </c>
      <c r="H3243" s="16">
        <v>0</v>
      </c>
    </row>
    <row r="3244" spans="1:8" x14ac:dyDescent="0.3">
      <c r="A3244" s="13" t="str">
        <f t="shared" si="50"/>
        <v>harriwi012011</v>
      </c>
      <c r="B3244" s="16" t="s">
        <v>248</v>
      </c>
      <c r="C3244" s="16">
        <v>2011</v>
      </c>
      <c r="D3244" s="16" t="s">
        <v>2329</v>
      </c>
    </row>
    <row r="3245" spans="1:8" x14ac:dyDescent="0.3">
      <c r="A3245" s="13" t="str">
        <f t="shared" si="50"/>
        <v>harriwi012011</v>
      </c>
      <c r="B3245" s="16" t="s">
        <v>248</v>
      </c>
      <c r="C3245" s="16">
        <v>2011</v>
      </c>
      <c r="D3245" s="16" t="s">
        <v>2330</v>
      </c>
    </row>
    <row r="3246" spans="1:8" x14ac:dyDescent="0.3">
      <c r="A3246" s="13" t="str">
        <f t="shared" si="50"/>
        <v>harriwi012011</v>
      </c>
      <c r="B3246" s="16" t="s">
        <v>248</v>
      </c>
      <c r="C3246" s="16">
        <v>2011</v>
      </c>
      <c r="D3246" s="16" t="s">
        <v>2331</v>
      </c>
      <c r="E3246" s="16">
        <v>63</v>
      </c>
      <c r="F3246" s="16">
        <v>0</v>
      </c>
      <c r="G3246" s="16">
        <v>0</v>
      </c>
      <c r="H3246" s="16">
        <v>0</v>
      </c>
    </row>
    <row r="3247" spans="1:8" x14ac:dyDescent="0.3">
      <c r="A3247" s="13" t="str">
        <f t="shared" si="50"/>
        <v>harriwi012011</v>
      </c>
      <c r="B3247" s="16" t="s">
        <v>248</v>
      </c>
      <c r="C3247" s="16">
        <v>2011</v>
      </c>
      <c r="D3247" s="16" t="s">
        <v>2332</v>
      </c>
    </row>
    <row r="3248" spans="1:8" x14ac:dyDescent="0.3">
      <c r="A3248" s="13" t="str">
        <f t="shared" si="50"/>
        <v>hartco012011</v>
      </c>
      <c r="B3248" s="16" t="s">
        <v>457</v>
      </c>
      <c r="C3248" s="16">
        <v>2011</v>
      </c>
      <c r="D3248" s="16" t="s">
        <v>2331</v>
      </c>
      <c r="E3248" s="16">
        <v>251</v>
      </c>
      <c r="F3248" s="16">
        <v>3</v>
      </c>
      <c r="G3248" s="16">
        <v>2</v>
      </c>
      <c r="H3248" s="16">
        <v>1</v>
      </c>
    </row>
    <row r="3249" spans="1:8" x14ac:dyDescent="0.3">
      <c r="A3249" s="13" t="str">
        <f t="shared" si="50"/>
        <v>hartco012011</v>
      </c>
      <c r="B3249" s="16" t="s">
        <v>457</v>
      </c>
      <c r="C3249" s="16">
        <v>2011</v>
      </c>
      <c r="D3249" s="16" t="s">
        <v>2332</v>
      </c>
    </row>
    <row r="3250" spans="1:8" x14ac:dyDescent="0.3">
      <c r="A3250" s="13" t="str">
        <f t="shared" si="50"/>
        <v>hatchch022011</v>
      </c>
      <c r="B3250" s="16" t="s">
        <v>1289</v>
      </c>
      <c r="C3250" s="16">
        <v>2011</v>
      </c>
      <c r="D3250" s="16" t="s">
        <v>2334</v>
      </c>
      <c r="E3250" s="16">
        <v>0</v>
      </c>
      <c r="F3250" s="16">
        <v>0</v>
      </c>
      <c r="G3250" s="16">
        <v>0</v>
      </c>
      <c r="H3250" s="16">
        <v>0</v>
      </c>
    </row>
    <row r="3251" spans="1:8" x14ac:dyDescent="0.3">
      <c r="A3251" s="13" t="str">
        <f t="shared" si="50"/>
        <v>hawkila012011</v>
      </c>
      <c r="B3251" s="16" t="s">
        <v>115</v>
      </c>
      <c r="C3251" s="16">
        <v>2011</v>
      </c>
      <c r="D3251" s="16" t="s">
        <v>2334</v>
      </c>
      <c r="E3251" s="16">
        <v>1</v>
      </c>
      <c r="F3251" s="16">
        <v>10</v>
      </c>
      <c r="G3251" s="16">
        <v>1</v>
      </c>
      <c r="H3251" s="16">
        <v>0</v>
      </c>
    </row>
    <row r="3252" spans="1:8" x14ac:dyDescent="0.3">
      <c r="A3252" s="13" t="str">
        <f t="shared" si="50"/>
        <v>hawksbl012011</v>
      </c>
      <c r="B3252" s="16" t="s">
        <v>1100</v>
      </c>
      <c r="C3252" s="16">
        <v>2011</v>
      </c>
      <c r="D3252" s="16" t="s">
        <v>2334</v>
      </c>
      <c r="E3252" s="16">
        <v>1</v>
      </c>
      <c r="F3252" s="16">
        <v>8</v>
      </c>
      <c r="G3252" s="16">
        <v>0</v>
      </c>
      <c r="H3252" s="16">
        <v>1</v>
      </c>
    </row>
    <row r="3253" spans="1:8" x14ac:dyDescent="0.3">
      <c r="A3253" s="13" t="str">
        <f t="shared" si="50"/>
        <v>hawpebr012011</v>
      </c>
      <c r="B3253" s="16" t="s">
        <v>458</v>
      </c>
      <c r="C3253" s="16">
        <v>2011</v>
      </c>
      <c r="D3253" s="16" t="s">
        <v>2335</v>
      </c>
      <c r="E3253" s="16">
        <v>368</v>
      </c>
      <c r="F3253" s="16">
        <v>32</v>
      </c>
      <c r="G3253" s="16">
        <v>4</v>
      </c>
      <c r="H3253" s="16">
        <v>46</v>
      </c>
    </row>
    <row r="3254" spans="1:8" x14ac:dyDescent="0.3">
      <c r="A3254" s="13" t="str">
        <f t="shared" si="50"/>
        <v>hawpebr012011</v>
      </c>
      <c r="B3254" s="16" t="s">
        <v>458</v>
      </c>
      <c r="C3254" s="16">
        <v>2011</v>
      </c>
      <c r="D3254" s="16" t="s">
        <v>2331</v>
      </c>
      <c r="E3254" s="16">
        <v>11</v>
      </c>
      <c r="F3254" s="16">
        <v>0</v>
      </c>
      <c r="G3254" s="16">
        <v>0</v>
      </c>
      <c r="H3254" s="16">
        <v>0</v>
      </c>
    </row>
    <row r="3255" spans="1:8" x14ac:dyDescent="0.3">
      <c r="A3255" s="13" t="str">
        <f t="shared" si="50"/>
        <v>hawpebr012011</v>
      </c>
      <c r="B3255" s="16" t="s">
        <v>458</v>
      </c>
      <c r="C3255" s="16">
        <v>2011</v>
      </c>
      <c r="D3255" s="16" t="s">
        <v>2332</v>
      </c>
    </row>
    <row r="3256" spans="1:8" x14ac:dyDescent="0.3">
      <c r="A3256" s="13" t="str">
        <f t="shared" si="50"/>
        <v>hayesbr012011</v>
      </c>
      <c r="B3256" s="16" t="s">
        <v>1101</v>
      </c>
      <c r="C3256" s="16">
        <v>2011</v>
      </c>
      <c r="D3256" s="16" t="s">
        <v>2335</v>
      </c>
      <c r="E3256" s="16">
        <v>3</v>
      </c>
      <c r="F3256" s="16">
        <v>0</v>
      </c>
      <c r="G3256" s="16">
        <v>0</v>
      </c>
      <c r="H3256" s="16">
        <v>1</v>
      </c>
    </row>
    <row r="3257" spans="1:8" x14ac:dyDescent="0.3">
      <c r="A3257" s="13" t="str">
        <f t="shared" si="50"/>
        <v>hayesbr012011</v>
      </c>
      <c r="B3257" s="16" t="s">
        <v>1101</v>
      </c>
      <c r="C3257" s="16">
        <v>2011</v>
      </c>
      <c r="D3257" s="16" t="s">
        <v>2336</v>
      </c>
      <c r="E3257" s="16">
        <v>254</v>
      </c>
      <c r="F3257" s="16">
        <v>20</v>
      </c>
      <c r="G3257" s="16">
        <v>0</v>
      </c>
      <c r="H3257" s="16">
        <v>2</v>
      </c>
    </row>
    <row r="3258" spans="1:8" x14ac:dyDescent="0.3">
      <c r="A3258" s="13" t="str">
        <f t="shared" si="50"/>
        <v>hayesbr012011</v>
      </c>
      <c r="B3258" s="16" t="s">
        <v>1101</v>
      </c>
      <c r="C3258" s="16">
        <v>2011</v>
      </c>
      <c r="D3258" s="16" t="s">
        <v>2330</v>
      </c>
    </row>
    <row r="3259" spans="1:8" x14ac:dyDescent="0.3">
      <c r="A3259" s="13" t="str">
        <f t="shared" si="50"/>
        <v>hayesbr012011</v>
      </c>
      <c r="B3259" s="16" t="s">
        <v>1101</v>
      </c>
      <c r="C3259" s="16">
        <v>2011</v>
      </c>
      <c r="D3259" s="16" t="s">
        <v>2331</v>
      </c>
      <c r="E3259" s="16">
        <v>0</v>
      </c>
      <c r="F3259" s="16">
        <v>0</v>
      </c>
      <c r="G3259" s="16">
        <v>0</v>
      </c>
      <c r="H3259" s="16">
        <v>0</v>
      </c>
    </row>
    <row r="3260" spans="1:8" x14ac:dyDescent="0.3">
      <c r="A3260" s="13" t="str">
        <f t="shared" si="50"/>
        <v>hayesbr012011</v>
      </c>
      <c r="B3260" s="16" t="s">
        <v>1101</v>
      </c>
      <c r="C3260" s="16">
        <v>2011</v>
      </c>
      <c r="D3260" s="16" t="s">
        <v>2332</v>
      </c>
    </row>
    <row r="3261" spans="1:8" x14ac:dyDescent="0.3">
      <c r="A3261" s="13" t="str">
        <f t="shared" si="50"/>
        <v>headje012011</v>
      </c>
      <c r="B3261" s="16" t="s">
        <v>1523</v>
      </c>
      <c r="C3261" s="16">
        <v>2011</v>
      </c>
      <c r="D3261" s="16" t="s">
        <v>2330</v>
      </c>
    </row>
    <row r="3262" spans="1:8" x14ac:dyDescent="0.3">
      <c r="A3262" s="13" t="str">
        <f t="shared" si="50"/>
        <v>headje012011</v>
      </c>
      <c r="B3262" s="16" t="s">
        <v>1523</v>
      </c>
      <c r="C3262" s="16">
        <v>2011</v>
      </c>
      <c r="D3262" s="16" t="s">
        <v>2331</v>
      </c>
      <c r="E3262" s="16">
        <v>15</v>
      </c>
      <c r="F3262" s="16">
        <v>0</v>
      </c>
      <c r="G3262" s="16">
        <v>1</v>
      </c>
      <c r="H3262" s="16">
        <v>0</v>
      </c>
    </row>
    <row r="3263" spans="1:8" x14ac:dyDescent="0.3">
      <c r="A3263" s="13" t="str">
        <f t="shared" si="50"/>
        <v>headlch012011</v>
      </c>
      <c r="B3263" s="16" t="s">
        <v>800</v>
      </c>
      <c r="C3263" s="16">
        <v>2011</v>
      </c>
      <c r="D3263" s="16" t="s">
        <v>40</v>
      </c>
      <c r="E3263" s="16">
        <v>95</v>
      </c>
      <c r="F3263" s="16">
        <v>166</v>
      </c>
      <c r="G3263" s="16">
        <v>11</v>
      </c>
      <c r="H3263" s="16">
        <v>16</v>
      </c>
    </row>
    <row r="3264" spans="1:8" x14ac:dyDescent="0.3">
      <c r="A3264" s="13" t="str">
        <f t="shared" si="50"/>
        <v>heilmaa012011</v>
      </c>
      <c r="B3264" s="16" t="s">
        <v>380</v>
      </c>
      <c r="C3264" s="16">
        <v>2011</v>
      </c>
      <c r="D3264" s="16" t="s">
        <v>2334</v>
      </c>
      <c r="E3264" s="16">
        <v>0</v>
      </c>
      <c r="F3264" s="16">
        <v>7</v>
      </c>
      <c r="G3264" s="16">
        <v>1</v>
      </c>
      <c r="H3264" s="16">
        <v>0</v>
      </c>
    </row>
    <row r="3265" spans="1:8" x14ac:dyDescent="0.3">
      <c r="A3265" s="13" t="str">
        <f t="shared" si="50"/>
        <v>heisech012011</v>
      </c>
      <c r="B3265" s="16" t="s">
        <v>1290</v>
      </c>
      <c r="C3265" s="16">
        <v>2011</v>
      </c>
      <c r="D3265" s="16" t="s">
        <v>2329</v>
      </c>
    </row>
    <row r="3266" spans="1:8" x14ac:dyDescent="0.3">
      <c r="A3266" s="13" t="str">
        <f t="shared" si="50"/>
        <v>heisech012011</v>
      </c>
      <c r="B3266" s="16" t="s">
        <v>1290</v>
      </c>
      <c r="C3266" s="16">
        <v>2011</v>
      </c>
      <c r="D3266" s="16" t="s">
        <v>2330</v>
      </c>
    </row>
    <row r="3267" spans="1:8" x14ac:dyDescent="0.3">
      <c r="A3267" s="13" t="str">
        <f t="shared" ref="A3267:A3330" si="51">(B3267&amp;C3267)</f>
        <v>heisech012011</v>
      </c>
      <c r="B3267" s="16" t="s">
        <v>1290</v>
      </c>
      <c r="C3267" s="16">
        <v>2011</v>
      </c>
      <c r="D3267" s="16" t="s">
        <v>2331</v>
      </c>
      <c r="E3267" s="16">
        <v>134</v>
      </c>
      <c r="F3267" s="16">
        <v>2</v>
      </c>
      <c r="G3267" s="16">
        <v>3</v>
      </c>
      <c r="H3267" s="16">
        <v>0</v>
      </c>
    </row>
    <row r="3268" spans="1:8" x14ac:dyDescent="0.3">
      <c r="A3268" s="13" t="str">
        <f t="shared" si="51"/>
        <v>heisech012011</v>
      </c>
      <c r="B3268" s="16" t="s">
        <v>1290</v>
      </c>
      <c r="C3268" s="16">
        <v>2011</v>
      </c>
      <c r="D3268" s="16" t="s">
        <v>2332</v>
      </c>
    </row>
    <row r="3269" spans="1:8" x14ac:dyDescent="0.3">
      <c r="A3269" s="13" t="str">
        <f t="shared" si="51"/>
        <v>hellije012011</v>
      </c>
      <c r="B3269" s="16" t="s">
        <v>1291</v>
      </c>
      <c r="C3269" s="16">
        <v>2011</v>
      </c>
      <c r="D3269" s="16" t="s">
        <v>2334</v>
      </c>
      <c r="E3269" s="16">
        <v>15</v>
      </c>
      <c r="F3269" s="16">
        <v>16</v>
      </c>
      <c r="G3269" s="16">
        <v>0</v>
      </c>
      <c r="H3269" s="16">
        <v>0</v>
      </c>
    </row>
    <row r="3270" spans="1:8" x14ac:dyDescent="0.3">
      <c r="A3270" s="13" t="str">
        <f t="shared" si="51"/>
        <v>helmswe012011</v>
      </c>
      <c r="B3270" s="16" t="s">
        <v>116</v>
      </c>
      <c r="C3270" s="16">
        <v>2011</v>
      </c>
      <c r="D3270" s="16" t="s">
        <v>2335</v>
      </c>
      <c r="E3270" s="16">
        <v>7</v>
      </c>
      <c r="F3270" s="16">
        <v>0</v>
      </c>
      <c r="G3270" s="16">
        <v>0</v>
      </c>
      <c r="H3270" s="16">
        <v>1</v>
      </c>
    </row>
    <row r="3271" spans="1:8" x14ac:dyDescent="0.3">
      <c r="A3271" s="13" t="str">
        <f t="shared" si="51"/>
        <v>helmswe012011</v>
      </c>
      <c r="B3271" s="16" t="s">
        <v>116</v>
      </c>
      <c r="C3271" s="16">
        <v>2011</v>
      </c>
      <c r="D3271" s="16" t="s">
        <v>39</v>
      </c>
      <c r="E3271" s="16">
        <v>1</v>
      </c>
      <c r="F3271" s="16">
        <v>1</v>
      </c>
      <c r="G3271" s="16">
        <v>0</v>
      </c>
      <c r="H3271" s="16">
        <v>0</v>
      </c>
    </row>
    <row r="3272" spans="1:8" x14ac:dyDescent="0.3">
      <c r="A3272" s="13" t="str">
        <f t="shared" si="51"/>
        <v>helmswe012011</v>
      </c>
      <c r="B3272" s="16" t="s">
        <v>116</v>
      </c>
      <c r="C3272" s="16">
        <v>2011</v>
      </c>
      <c r="D3272" s="16" t="s">
        <v>40</v>
      </c>
      <c r="E3272" s="16">
        <v>14</v>
      </c>
      <c r="F3272" s="16">
        <v>31</v>
      </c>
      <c r="G3272" s="16">
        <v>3</v>
      </c>
      <c r="H3272" s="16">
        <v>3</v>
      </c>
    </row>
    <row r="3273" spans="1:8" x14ac:dyDescent="0.3">
      <c r="A3273" s="13" t="str">
        <f t="shared" si="51"/>
        <v>heltoto012011</v>
      </c>
      <c r="B3273" s="16" t="s">
        <v>117</v>
      </c>
      <c r="C3273" s="16">
        <v>2011</v>
      </c>
      <c r="D3273" s="16" t="s">
        <v>2335</v>
      </c>
      <c r="E3273" s="16">
        <v>985</v>
      </c>
      <c r="F3273" s="16">
        <v>104</v>
      </c>
      <c r="G3273" s="16">
        <v>3</v>
      </c>
      <c r="H3273" s="16">
        <v>110</v>
      </c>
    </row>
    <row r="3274" spans="1:8" x14ac:dyDescent="0.3">
      <c r="A3274" s="13" t="str">
        <f t="shared" si="51"/>
        <v>hendrli012011</v>
      </c>
      <c r="B3274" s="16" t="s">
        <v>1524</v>
      </c>
      <c r="C3274" s="16">
        <v>2011</v>
      </c>
      <c r="D3274" s="16" t="s">
        <v>2334</v>
      </c>
      <c r="E3274" s="16">
        <v>0</v>
      </c>
      <c r="F3274" s="16">
        <v>6</v>
      </c>
      <c r="G3274" s="16">
        <v>0</v>
      </c>
      <c r="H3274" s="16">
        <v>0</v>
      </c>
    </row>
    <row r="3275" spans="1:8" x14ac:dyDescent="0.3">
      <c r="A3275" s="13" t="str">
        <f t="shared" si="51"/>
        <v>hendrma012011</v>
      </c>
      <c r="B3275" s="16" t="s">
        <v>306</v>
      </c>
      <c r="C3275" s="16">
        <v>2011</v>
      </c>
      <c r="D3275" s="16" t="s">
        <v>2334</v>
      </c>
      <c r="E3275" s="16">
        <v>4</v>
      </c>
      <c r="F3275" s="16">
        <v>2</v>
      </c>
      <c r="G3275" s="16">
        <v>0</v>
      </c>
      <c r="H3275" s="16">
        <v>2</v>
      </c>
    </row>
    <row r="3276" spans="1:8" x14ac:dyDescent="0.3">
      <c r="A3276" s="13" t="str">
        <f t="shared" si="51"/>
        <v>henslcl012011</v>
      </c>
      <c r="B3276" s="16" t="s">
        <v>550</v>
      </c>
      <c r="C3276" s="16">
        <v>2011</v>
      </c>
      <c r="D3276" s="16" t="s">
        <v>2334</v>
      </c>
      <c r="E3276" s="16">
        <v>4</v>
      </c>
      <c r="F3276" s="16">
        <v>8</v>
      </c>
      <c r="G3276" s="16">
        <v>0</v>
      </c>
      <c r="H3276" s="16">
        <v>0</v>
      </c>
    </row>
    <row r="3277" spans="1:8" x14ac:dyDescent="0.3">
      <c r="A3277" s="13" t="str">
        <f t="shared" si="51"/>
        <v>hermije012011</v>
      </c>
      <c r="B3277" s="16" t="s">
        <v>551</v>
      </c>
      <c r="C3277" s="16">
        <v>2011</v>
      </c>
      <c r="D3277" s="16" t="s">
        <v>2330</v>
      </c>
    </row>
    <row r="3278" spans="1:8" x14ac:dyDescent="0.3">
      <c r="A3278" s="13" t="str">
        <f t="shared" si="51"/>
        <v>hermije012011</v>
      </c>
      <c r="B3278" s="16" t="s">
        <v>551</v>
      </c>
      <c r="C3278" s="16">
        <v>2011</v>
      </c>
      <c r="D3278" s="16" t="s">
        <v>2331</v>
      </c>
      <c r="E3278" s="16">
        <v>5</v>
      </c>
      <c r="F3278" s="16">
        <v>0</v>
      </c>
      <c r="G3278" s="16">
        <v>0</v>
      </c>
      <c r="H3278" s="16">
        <v>0</v>
      </c>
    </row>
    <row r="3279" spans="1:8" x14ac:dyDescent="0.3">
      <c r="A3279" s="13" t="str">
        <f t="shared" si="51"/>
        <v>hermije012011</v>
      </c>
      <c r="B3279" s="16" t="s">
        <v>551</v>
      </c>
      <c r="C3279" s="16">
        <v>2011</v>
      </c>
      <c r="D3279" s="16" t="s">
        <v>2331</v>
      </c>
      <c r="E3279" s="16">
        <v>24</v>
      </c>
      <c r="F3279" s="16">
        <v>1</v>
      </c>
      <c r="G3279" s="16">
        <v>0</v>
      </c>
      <c r="H3279" s="16">
        <v>0</v>
      </c>
    </row>
    <row r="3280" spans="1:8" x14ac:dyDescent="0.3">
      <c r="A3280" s="13" t="str">
        <f t="shared" si="51"/>
        <v>hermije012011</v>
      </c>
      <c r="B3280" s="16" t="s">
        <v>551</v>
      </c>
      <c r="C3280" s="16">
        <v>2011</v>
      </c>
      <c r="D3280" s="16" t="s">
        <v>2332</v>
      </c>
    </row>
    <row r="3281" spans="1:8" x14ac:dyDescent="0.3">
      <c r="A3281" s="13" t="str">
        <f t="shared" si="51"/>
        <v>hermije012011</v>
      </c>
      <c r="B3281" s="16" t="s">
        <v>551</v>
      </c>
      <c r="C3281" s="16">
        <v>2011</v>
      </c>
      <c r="D3281" s="16" t="s">
        <v>2332</v>
      </c>
    </row>
    <row r="3282" spans="1:8" x14ac:dyDescent="0.3">
      <c r="A3282" s="13" t="str">
        <f t="shared" si="51"/>
        <v>hernada012011</v>
      </c>
      <c r="B3282" s="16" t="s">
        <v>1102</v>
      </c>
      <c r="C3282" s="16">
        <v>2011</v>
      </c>
      <c r="D3282" s="16" t="s">
        <v>2334</v>
      </c>
      <c r="E3282" s="16">
        <v>3</v>
      </c>
      <c r="F3282" s="16">
        <v>6</v>
      </c>
      <c r="G3282" s="16">
        <v>1</v>
      </c>
      <c r="H3282" s="16">
        <v>0</v>
      </c>
    </row>
    <row r="3283" spans="1:8" x14ac:dyDescent="0.3">
      <c r="A3283" s="13" t="str">
        <f t="shared" si="51"/>
        <v>hernadi012011</v>
      </c>
      <c r="B3283" s="16" t="s">
        <v>1103</v>
      </c>
      <c r="C3283" s="16">
        <v>2011</v>
      </c>
      <c r="D3283" s="16" t="s">
        <v>2335</v>
      </c>
      <c r="E3283" s="16">
        <v>1</v>
      </c>
      <c r="F3283" s="16">
        <v>0</v>
      </c>
      <c r="G3283" s="16">
        <v>0</v>
      </c>
      <c r="H3283" s="16">
        <v>0</v>
      </c>
    </row>
    <row r="3284" spans="1:8" x14ac:dyDescent="0.3">
      <c r="A3284" s="13" t="str">
        <f t="shared" si="51"/>
        <v>hernadi012011</v>
      </c>
      <c r="B3284" s="16" t="s">
        <v>1103</v>
      </c>
      <c r="C3284" s="16">
        <v>2011</v>
      </c>
      <c r="D3284" s="16" t="s">
        <v>40</v>
      </c>
      <c r="E3284" s="16">
        <v>0</v>
      </c>
      <c r="F3284" s="16">
        <v>5</v>
      </c>
      <c r="G3284" s="16">
        <v>2</v>
      </c>
      <c r="H3284" s="16">
        <v>0</v>
      </c>
    </row>
    <row r="3285" spans="1:8" x14ac:dyDescent="0.3">
      <c r="A3285" s="13" t="str">
        <f t="shared" si="51"/>
        <v>hernadi012011</v>
      </c>
      <c r="B3285" s="16" t="s">
        <v>1103</v>
      </c>
      <c r="C3285" s="16">
        <v>2011</v>
      </c>
      <c r="D3285" s="16" t="s">
        <v>2333</v>
      </c>
      <c r="E3285" s="16">
        <v>1</v>
      </c>
      <c r="F3285" s="16">
        <v>4</v>
      </c>
      <c r="G3285" s="16">
        <v>0</v>
      </c>
      <c r="H3285" s="16">
        <v>1</v>
      </c>
    </row>
    <row r="3286" spans="1:8" x14ac:dyDescent="0.3">
      <c r="A3286" s="13" t="str">
        <f t="shared" si="51"/>
        <v>hernafe022011</v>
      </c>
      <c r="B3286" s="16" t="s">
        <v>553</v>
      </c>
      <c r="C3286" s="16">
        <v>2011</v>
      </c>
      <c r="D3286" s="16" t="s">
        <v>2334</v>
      </c>
      <c r="E3286" s="16">
        <v>27</v>
      </c>
      <c r="F3286" s="16">
        <v>28</v>
      </c>
      <c r="G3286" s="16">
        <v>2</v>
      </c>
      <c r="H3286" s="16">
        <v>4</v>
      </c>
    </row>
    <row r="3287" spans="1:8" x14ac:dyDescent="0.3">
      <c r="A3287" s="13" t="str">
        <f t="shared" si="51"/>
        <v>hernali012011</v>
      </c>
      <c r="B3287" s="16" t="s">
        <v>118</v>
      </c>
      <c r="C3287" s="16">
        <v>2011</v>
      </c>
      <c r="D3287" s="16" t="s">
        <v>2334</v>
      </c>
      <c r="E3287" s="16">
        <v>11</v>
      </c>
      <c r="F3287" s="16">
        <v>33</v>
      </c>
      <c r="G3287" s="16">
        <v>1</v>
      </c>
      <c r="H3287" s="16">
        <v>7</v>
      </c>
    </row>
    <row r="3288" spans="1:8" x14ac:dyDescent="0.3">
      <c r="A3288" s="13" t="str">
        <f t="shared" si="51"/>
        <v>hernara022011</v>
      </c>
      <c r="B3288" s="16" t="s">
        <v>119</v>
      </c>
      <c r="C3288" s="16">
        <v>2011</v>
      </c>
      <c r="D3288" s="16" t="s">
        <v>2335</v>
      </c>
      <c r="E3288" s="16">
        <v>8</v>
      </c>
      <c r="F3288" s="16">
        <v>0</v>
      </c>
      <c r="G3288" s="16">
        <v>0</v>
      </c>
      <c r="H3288" s="16">
        <v>1</v>
      </c>
    </row>
    <row r="3289" spans="1:8" x14ac:dyDescent="0.3">
      <c r="A3289" s="13" t="str">
        <f t="shared" si="51"/>
        <v>hernara022011</v>
      </c>
      <c r="B3289" s="16" t="s">
        <v>119</v>
      </c>
      <c r="C3289" s="16">
        <v>2011</v>
      </c>
      <c r="D3289" s="16" t="s">
        <v>2336</v>
      </c>
      <c r="E3289" s="16">
        <v>507</v>
      </c>
      <c r="F3289" s="16">
        <v>41</v>
      </c>
      <c r="G3289" s="16">
        <v>1</v>
      </c>
      <c r="H3289" s="16">
        <v>6</v>
      </c>
    </row>
    <row r="3290" spans="1:8" x14ac:dyDescent="0.3">
      <c r="A3290" s="13" t="str">
        <f t="shared" si="51"/>
        <v>herndda012011</v>
      </c>
      <c r="B3290" s="16" t="s">
        <v>1292</v>
      </c>
      <c r="C3290" s="16">
        <v>2011</v>
      </c>
      <c r="D3290" s="16" t="s">
        <v>2334</v>
      </c>
      <c r="E3290" s="16">
        <v>4</v>
      </c>
      <c r="F3290" s="16">
        <v>10</v>
      </c>
      <c r="G3290" s="16">
        <v>0</v>
      </c>
      <c r="H3290" s="16">
        <v>1</v>
      </c>
    </row>
    <row r="3291" spans="1:8" x14ac:dyDescent="0.3">
      <c r="A3291" s="13" t="str">
        <f t="shared" si="51"/>
        <v>herreda012011</v>
      </c>
      <c r="B3291" s="16" t="s">
        <v>933</v>
      </c>
      <c r="C3291" s="16">
        <v>2011</v>
      </c>
      <c r="D3291" s="16" t="s">
        <v>2334</v>
      </c>
      <c r="E3291" s="16">
        <v>0</v>
      </c>
      <c r="F3291" s="16">
        <v>0</v>
      </c>
      <c r="G3291" s="16">
        <v>0</v>
      </c>
      <c r="H3291" s="16">
        <v>0</v>
      </c>
    </row>
    <row r="3292" spans="1:8" x14ac:dyDescent="0.3">
      <c r="A3292" s="13" t="str">
        <f t="shared" si="51"/>
        <v>herreda012011</v>
      </c>
      <c r="B3292" s="16" t="s">
        <v>933</v>
      </c>
      <c r="C3292" s="16">
        <v>2011</v>
      </c>
      <c r="D3292" s="16" t="s">
        <v>2334</v>
      </c>
      <c r="E3292" s="16">
        <v>0</v>
      </c>
      <c r="F3292" s="16">
        <v>1</v>
      </c>
      <c r="G3292" s="16">
        <v>0</v>
      </c>
      <c r="H3292" s="16">
        <v>0</v>
      </c>
    </row>
    <row r="3293" spans="1:8" x14ac:dyDescent="0.3">
      <c r="A3293" s="13" t="str">
        <f t="shared" si="51"/>
        <v>herrejo032011</v>
      </c>
      <c r="B3293" s="16" t="s">
        <v>934</v>
      </c>
      <c r="C3293" s="16">
        <v>2011</v>
      </c>
      <c r="D3293" s="16" t="s">
        <v>39</v>
      </c>
      <c r="E3293" s="16">
        <v>94</v>
      </c>
      <c r="F3293" s="16">
        <v>151</v>
      </c>
      <c r="G3293" s="16">
        <v>2</v>
      </c>
      <c r="H3293" s="16">
        <v>30</v>
      </c>
    </row>
    <row r="3294" spans="1:8" x14ac:dyDescent="0.3">
      <c r="A3294" s="13" t="str">
        <f t="shared" si="51"/>
        <v>herrejo032011</v>
      </c>
      <c r="B3294" s="16" t="s">
        <v>934</v>
      </c>
      <c r="C3294" s="16">
        <v>2011</v>
      </c>
      <c r="D3294" s="16" t="s">
        <v>40</v>
      </c>
      <c r="E3294" s="16">
        <v>1</v>
      </c>
      <c r="F3294" s="16">
        <v>4</v>
      </c>
      <c r="G3294" s="16">
        <v>0</v>
      </c>
      <c r="H3294" s="16">
        <v>0</v>
      </c>
    </row>
    <row r="3295" spans="1:8" x14ac:dyDescent="0.3">
      <c r="A3295" s="13" t="str">
        <f t="shared" si="51"/>
        <v>herrejo032011</v>
      </c>
      <c r="B3295" s="16" t="s">
        <v>934</v>
      </c>
      <c r="C3295" s="16">
        <v>2011</v>
      </c>
      <c r="D3295" s="16" t="s">
        <v>2333</v>
      </c>
      <c r="E3295" s="16">
        <v>11</v>
      </c>
      <c r="F3295" s="16">
        <v>23</v>
      </c>
      <c r="G3295" s="16">
        <v>1</v>
      </c>
      <c r="H3295" s="16">
        <v>5</v>
      </c>
    </row>
    <row r="3296" spans="1:8" x14ac:dyDescent="0.3">
      <c r="A3296" s="13" t="str">
        <f t="shared" si="51"/>
        <v>herreke012011</v>
      </c>
      <c r="B3296" s="16" t="s">
        <v>1525</v>
      </c>
      <c r="C3296" s="16">
        <v>2011</v>
      </c>
      <c r="D3296" s="16" t="s">
        <v>2334</v>
      </c>
      <c r="E3296" s="16">
        <v>0</v>
      </c>
      <c r="F3296" s="16">
        <v>2</v>
      </c>
      <c r="G3296" s="16">
        <v>0</v>
      </c>
      <c r="H3296" s="16">
        <v>0</v>
      </c>
    </row>
    <row r="3297" spans="1:8" x14ac:dyDescent="0.3">
      <c r="A3297" s="13" t="str">
        <f t="shared" si="51"/>
        <v>herrmfr012011</v>
      </c>
      <c r="B3297" s="16" t="s">
        <v>1293</v>
      </c>
      <c r="C3297" s="16">
        <v>2011</v>
      </c>
      <c r="D3297" s="16" t="s">
        <v>2334</v>
      </c>
      <c r="E3297" s="16">
        <v>0</v>
      </c>
      <c r="F3297" s="16">
        <v>3</v>
      </c>
      <c r="G3297" s="16">
        <v>0</v>
      </c>
      <c r="H3297" s="16">
        <v>0</v>
      </c>
    </row>
    <row r="3298" spans="1:8" x14ac:dyDescent="0.3">
      <c r="A3298" s="13" t="str">
        <f t="shared" si="51"/>
        <v>heywaja012011</v>
      </c>
      <c r="B3298" s="16" t="s">
        <v>1294</v>
      </c>
      <c r="C3298" s="16">
        <v>2011</v>
      </c>
      <c r="D3298" s="16" t="s">
        <v>2331</v>
      </c>
      <c r="E3298" s="16">
        <v>218</v>
      </c>
      <c r="F3298" s="16">
        <v>4</v>
      </c>
      <c r="G3298" s="16">
        <v>6</v>
      </c>
      <c r="H3298" s="16">
        <v>0</v>
      </c>
    </row>
    <row r="3299" spans="1:8" x14ac:dyDescent="0.3">
      <c r="A3299" s="13" t="str">
        <f t="shared" si="51"/>
        <v>heywaja012011</v>
      </c>
      <c r="B3299" s="16" t="s">
        <v>1294</v>
      </c>
      <c r="C3299" s="16">
        <v>2011</v>
      </c>
      <c r="D3299" s="16" t="s">
        <v>2332</v>
      </c>
    </row>
    <row r="3300" spans="1:8" x14ac:dyDescent="0.3">
      <c r="A3300" s="13" t="str">
        <f t="shared" si="51"/>
        <v>hicksbr012011</v>
      </c>
      <c r="B3300" s="16" t="s">
        <v>1295</v>
      </c>
      <c r="C3300" s="16">
        <v>2011</v>
      </c>
      <c r="D3300" s="16" t="s">
        <v>40</v>
      </c>
      <c r="E3300" s="16">
        <v>0</v>
      </c>
      <c r="F3300" s="16">
        <v>2</v>
      </c>
      <c r="G3300" s="16">
        <v>1</v>
      </c>
      <c r="H3300" s="16">
        <v>0</v>
      </c>
    </row>
    <row r="3301" spans="1:8" x14ac:dyDescent="0.3">
      <c r="A3301" s="13" t="str">
        <f t="shared" si="51"/>
        <v>hicksbr012011</v>
      </c>
      <c r="B3301" s="16" t="s">
        <v>1295</v>
      </c>
      <c r="C3301" s="16">
        <v>2011</v>
      </c>
      <c r="D3301" s="16" t="s">
        <v>2333</v>
      </c>
      <c r="E3301" s="16">
        <v>3</v>
      </c>
      <c r="F3301" s="16">
        <v>7</v>
      </c>
      <c r="G3301" s="16">
        <v>1</v>
      </c>
      <c r="H3301" s="16">
        <v>2</v>
      </c>
    </row>
    <row r="3302" spans="1:8" x14ac:dyDescent="0.3">
      <c r="A3302" s="13" t="str">
        <f t="shared" si="51"/>
        <v>hillaa012011</v>
      </c>
      <c r="B3302" s="16" t="s">
        <v>554</v>
      </c>
      <c r="C3302" s="16">
        <v>2011</v>
      </c>
      <c r="D3302" s="16" t="s">
        <v>39</v>
      </c>
      <c r="E3302" s="16">
        <v>193</v>
      </c>
      <c r="F3302" s="16">
        <v>280</v>
      </c>
      <c r="G3302" s="16">
        <v>7</v>
      </c>
      <c r="H3302" s="16">
        <v>71</v>
      </c>
    </row>
    <row r="3303" spans="1:8" x14ac:dyDescent="0.3">
      <c r="A3303" s="13" t="str">
        <f t="shared" si="51"/>
        <v>hillaa012011</v>
      </c>
      <c r="B3303" s="16" t="s">
        <v>554</v>
      </c>
      <c r="C3303" s="16">
        <v>2011</v>
      </c>
      <c r="D3303" s="16" t="s">
        <v>39</v>
      </c>
      <c r="E3303" s="16">
        <v>68</v>
      </c>
      <c r="F3303" s="16">
        <v>87</v>
      </c>
      <c r="G3303" s="16">
        <v>0</v>
      </c>
      <c r="H3303" s="16">
        <v>17</v>
      </c>
    </row>
    <row r="3304" spans="1:8" x14ac:dyDescent="0.3">
      <c r="A3304" s="13" t="str">
        <f t="shared" si="51"/>
        <v>hillko012011</v>
      </c>
      <c r="B3304" s="16" t="s">
        <v>382</v>
      </c>
      <c r="C3304" s="16">
        <v>2011</v>
      </c>
      <c r="D3304" s="16" t="s">
        <v>2336</v>
      </c>
      <c r="E3304" s="16">
        <v>319</v>
      </c>
      <c r="F3304" s="16">
        <v>15</v>
      </c>
      <c r="G3304" s="16">
        <v>6</v>
      </c>
      <c r="H3304" s="16">
        <v>5</v>
      </c>
    </row>
    <row r="3305" spans="1:8" x14ac:dyDescent="0.3">
      <c r="A3305" s="13" t="str">
        <f t="shared" si="51"/>
        <v>hillri012011</v>
      </c>
      <c r="B3305" s="16" t="s">
        <v>555</v>
      </c>
      <c r="C3305" s="16">
        <v>2011</v>
      </c>
      <c r="D3305" s="16" t="s">
        <v>2334</v>
      </c>
      <c r="E3305" s="16">
        <v>1</v>
      </c>
      <c r="F3305" s="16">
        <v>0</v>
      </c>
      <c r="G3305" s="16">
        <v>0</v>
      </c>
      <c r="H3305" s="16">
        <v>1</v>
      </c>
    </row>
    <row r="3306" spans="1:8" x14ac:dyDescent="0.3">
      <c r="A3306" s="13" t="str">
        <f t="shared" si="51"/>
        <v>hinsker012011</v>
      </c>
      <c r="B3306" s="16" t="s">
        <v>307</v>
      </c>
      <c r="C3306" s="16">
        <v>2011</v>
      </c>
      <c r="D3306" s="16" t="s">
        <v>2335</v>
      </c>
      <c r="E3306" s="16">
        <v>81</v>
      </c>
      <c r="F3306" s="16">
        <v>8</v>
      </c>
      <c r="G3306" s="16">
        <v>0</v>
      </c>
      <c r="H3306" s="16">
        <v>6</v>
      </c>
    </row>
    <row r="3307" spans="1:8" x14ac:dyDescent="0.3">
      <c r="A3307" s="13" t="str">
        <f t="shared" si="51"/>
        <v>hinsker012011</v>
      </c>
      <c r="B3307" s="16" t="s">
        <v>307</v>
      </c>
      <c r="C3307" s="16">
        <v>2011</v>
      </c>
      <c r="D3307" s="16" t="s">
        <v>2330</v>
      </c>
    </row>
    <row r="3308" spans="1:8" x14ac:dyDescent="0.3">
      <c r="A3308" s="13" t="str">
        <f t="shared" si="51"/>
        <v>hinsker012011</v>
      </c>
      <c r="B3308" s="16" t="s">
        <v>307</v>
      </c>
      <c r="C3308" s="16">
        <v>2011</v>
      </c>
      <c r="D3308" s="16" t="s">
        <v>2331</v>
      </c>
      <c r="E3308" s="16">
        <v>65</v>
      </c>
      <c r="F3308" s="16">
        <v>2</v>
      </c>
      <c r="G3308" s="16">
        <v>0</v>
      </c>
      <c r="H3308" s="16">
        <v>0</v>
      </c>
    </row>
    <row r="3309" spans="1:8" x14ac:dyDescent="0.3">
      <c r="A3309" s="13" t="str">
        <f t="shared" si="51"/>
        <v>hinsker012011</v>
      </c>
      <c r="B3309" s="16" t="s">
        <v>307</v>
      </c>
      <c r="C3309" s="16">
        <v>2011</v>
      </c>
      <c r="D3309" s="16" t="s">
        <v>2332</v>
      </c>
    </row>
    <row r="3310" spans="1:8" x14ac:dyDescent="0.3">
      <c r="A3310" s="13" t="str">
        <f t="shared" si="51"/>
        <v>hochelu012011</v>
      </c>
      <c r="B3310" s="16" t="s">
        <v>802</v>
      </c>
      <c r="C3310" s="16">
        <v>2011</v>
      </c>
      <c r="D3310" s="16" t="s">
        <v>2334</v>
      </c>
      <c r="E3310" s="16">
        <v>17</v>
      </c>
      <c r="F3310" s="16">
        <v>22</v>
      </c>
      <c r="G3310" s="16">
        <v>3</v>
      </c>
      <c r="H3310" s="16">
        <v>1</v>
      </c>
    </row>
    <row r="3311" spans="1:8" x14ac:dyDescent="0.3">
      <c r="A3311" s="13" t="str">
        <f t="shared" si="51"/>
        <v>hoeyja022011</v>
      </c>
      <c r="B3311" s="16" t="s">
        <v>657</v>
      </c>
      <c r="C3311" s="16">
        <v>2011</v>
      </c>
      <c r="D3311" s="16" t="s">
        <v>2334</v>
      </c>
      <c r="E3311" s="16">
        <v>2</v>
      </c>
      <c r="F3311" s="16">
        <v>2</v>
      </c>
      <c r="G3311" s="16">
        <v>0</v>
      </c>
      <c r="H3311" s="16">
        <v>0</v>
      </c>
    </row>
    <row r="3312" spans="1:8" x14ac:dyDescent="0.3">
      <c r="A3312" s="13" t="str">
        <f t="shared" si="51"/>
        <v>hoffmja012011</v>
      </c>
      <c r="B3312" s="16" t="s">
        <v>1105</v>
      </c>
      <c r="C3312" s="16">
        <v>2011</v>
      </c>
      <c r="D3312" s="16" t="s">
        <v>2330</v>
      </c>
    </row>
    <row r="3313" spans="1:8" x14ac:dyDescent="0.3">
      <c r="A3313" s="13" t="str">
        <f t="shared" si="51"/>
        <v>hoffmja012011</v>
      </c>
      <c r="B3313" s="16" t="s">
        <v>1105</v>
      </c>
      <c r="C3313" s="16">
        <v>2011</v>
      </c>
      <c r="D3313" s="16" t="s">
        <v>2331</v>
      </c>
      <c r="E3313" s="16">
        <v>3</v>
      </c>
      <c r="F3313" s="16">
        <v>0</v>
      </c>
      <c r="G3313" s="16">
        <v>0</v>
      </c>
      <c r="H3313" s="16">
        <v>0</v>
      </c>
    </row>
    <row r="3314" spans="1:8" x14ac:dyDescent="0.3">
      <c r="A3314" s="13" t="str">
        <f t="shared" si="51"/>
        <v>hollade012011</v>
      </c>
      <c r="B3314" s="16" t="s">
        <v>1107</v>
      </c>
      <c r="C3314" s="16">
        <v>2011</v>
      </c>
      <c r="D3314" s="16" t="s">
        <v>2334</v>
      </c>
      <c r="E3314" s="16">
        <v>7</v>
      </c>
      <c r="F3314" s="16">
        <v>31</v>
      </c>
      <c r="G3314" s="16">
        <v>3</v>
      </c>
      <c r="H3314" s="16">
        <v>2</v>
      </c>
    </row>
    <row r="3315" spans="1:8" x14ac:dyDescent="0.3">
      <c r="A3315" s="13" t="str">
        <f t="shared" si="51"/>
        <v>hollagr012011</v>
      </c>
      <c r="B3315" s="16" t="s">
        <v>1297</v>
      </c>
      <c r="C3315" s="16">
        <v>2011</v>
      </c>
      <c r="D3315" s="16" t="s">
        <v>2334</v>
      </c>
      <c r="E3315" s="16">
        <v>1</v>
      </c>
      <c r="F3315" s="16">
        <v>3</v>
      </c>
      <c r="G3315" s="16">
        <v>0</v>
      </c>
      <c r="H3315" s="16">
        <v>0</v>
      </c>
    </row>
    <row r="3316" spans="1:8" x14ac:dyDescent="0.3">
      <c r="A3316" s="13" t="str">
        <f t="shared" si="51"/>
        <v>hollima012011</v>
      </c>
      <c r="B3316" s="16" t="s">
        <v>460</v>
      </c>
      <c r="C3316" s="16">
        <v>2011</v>
      </c>
      <c r="D3316" s="16" t="s">
        <v>2330</v>
      </c>
    </row>
    <row r="3317" spans="1:8" x14ac:dyDescent="0.3">
      <c r="A3317" s="13" t="str">
        <f t="shared" si="51"/>
        <v>hollima012011</v>
      </c>
      <c r="B3317" s="16" t="s">
        <v>460</v>
      </c>
      <c r="C3317" s="16">
        <v>2011</v>
      </c>
      <c r="D3317" s="16" t="s">
        <v>2331</v>
      </c>
      <c r="E3317" s="16">
        <v>196</v>
      </c>
      <c r="F3317" s="16">
        <v>4</v>
      </c>
      <c r="G3317" s="16">
        <v>3</v>
      </c>
      <c r="H3317" s="16">
        <v>0</v>
      </c>
    </row>
    <row r="3318" spans="1:8" x14ac:dyDescent="0.3">
      <c r="A3318" s="13" t="str">
        <f t="shared" si="51"/>
        <v>holmst012011</v>
      </c>
      <c r="B3318" s="16" t="s">
        <v>938</v>
      </c>
      <c r="C3318" s="16">
        <v>2011</v>
      </c>
      <c r="D3318" s="16" t="s">
        <v>2336</v>
      </c>
      <c r="E3318" s="16">
        <v>33</v>
      </c>
      <c r="F3318" s="16">
        <v>1</v>
      </c>
      <c r="G3318" s="16">
        <v>0</v>
      </c>
      <c r="H3318" s="16">
        <v>1</v>
      </c>
    </row>
    <row r="3319" spans="1:8" x14ac:dyDescent="0.3">
      <c r="A3319" s="13" t="str">
        <f t="shared" si="51"/>
        <v>horstje012011</v>
      </c>
      <c r="B3319" s="16" t="s">
        <v>1526</v>
      </c>
      <c r="C3319" s="16">
        <v>2011</v>
      </c>
      <c r="D3319" s="16" t="s">
        <v>2334</v>
      </c>
      <c r="E3319" s="16">
        <v>1</v>
      </c>
      <c r="F3319" s="16">
        <v>1</v>
      </c>
      <c r="G3319" s="16">
        <v>0</v>
      </c>
      <c r="H3319" s="16">
        <v>0</v>
      </c>
    </row>
    <row r="3320" spans="1:8" x14ac:dyDescent="0.3">
      <c r="A3320" s="13" t="str">
        <f t="shared" si="51"/>
        <v>hosmeer012011</v>
      </c>
      <c r="B3320" s="16" t="s">
        <v>1527</v>
      </c>
      <c r="C3320" s="16">
        <v>2011</v>
      </c>
      <c r="D3320" s="16" t="s">
        <v>2335</v>
      </c>
      <c r="E3320" s="16">
        <v>1096</v>
      </c>
      <c r="F3320" s="16">
        <v>78</v>
      </c>
      <c r="G3320" s="16">
        <v>8</v>
      </c>
      <c r="H3320" s="16">
        <v>101</v>
      </c>
    </row>
    <row r="3321" spans="1:8" x14ac:dyDescent="0.3">
      <c r="A3321" s="13" t="str">
        <f t="shared" si="51"/>
        <v>hottoto012011</v>
      </c>
      <c r="B3321" s="16" t="s">
        <v>1528</v>
      </c>
      <c r="C3321" s="16">
        <v>2011</v>
      </c>
      <c r="D3321" s="16" t="s">
        <v>2334</v>
      </c>
      <c r="E3321" s="16">
        <v>0</v>
      </c>
      <c r="F3321" s="16">
        <v>0</v>
      </c>
      <c r="G3321" s="16">
        <v>0</v>
      </c>
      <c r="H3321" s="16">
        <v>0</v>
      </c>
    </row>
    <row r="3322" spans="1:8" x14ac:dyDescent="0.3">
      <c r="A3322" s="13" t="str">
        <f t="shared" si="51"/>
        <v>howarry012011</v>
      </c>
      <c r="B3322" s="16" t="s">
        <v>461</v>
      </c>
      <c r="C3322" s="16">
        <v>2011</v>
      </c>
      <c r="D3322" s="16" t="s">
        <v>2335</v>
      </c>
      <c r="E3322" s="16">
        <v>1282</v>
      </c>
      <c r="F3322" s="16">
        <v>70</v>
      </c>
      <c r="G3322" s="16">
        <v>9</v>
      </c>
      <c r="H3322" s="16">
        <v>110</v>
      </c>
    </row>
    <row r="3323" spans="1:8" x14ac:dyDescent="0.3">
      <c r="A3323" s="13" t="str">
        <f t="shared" si="51"/>
        <v>howeljp012011</v>
      </c>
      <c r="B3323" s="16" t="s">
        <v>556</v>
      </c>
      <c r="C3323" s="16">
        <v>2011</v>
      </c>
      <c r="D3323" s="16" t="s">
        <v>2334</v>
      </c>
      <c r="E3323" s="16">
        <v>2</v>
      </c>
      <c r="F3323" s="16">
        <v>3</v>
      </c>
      <c r="G3323" s="16">
        <v>0</v>
      </c>
      <c r="H3323" s="16">
        <v>1</v>
      </c>
    </row>
    <row r="3324" spans="1:8" x14ac:dyDescent="0.3">
      <c r="A3324" s="13" t="str">
        <f t="shared" si="51"/>
        <v>huch012011</v>
      </c>
      <c r="B3324" s="16" t="s">
        <v>803</v>
      </c>
      <c r="C3324" s="16">
        <v>2011</v>
      </c>
      <c r="D3324" s="16" t="s">
        <v>39</v>
      </c>
      <c r="E3324" s="16">
        <v>9</v>
      </c>
      <c r="F3324" s="16">
        <v>7</v>
      </c>
      <c r="G3324" s="16">
        <v>1</v>
      </c>
      <c r="H3324" s="16">
        <v>1</v>
      </c>
    </row>
    <row r="3325" spans="1:8" x14ac:dyDescent="0.3">
      <c r="A3325" s="13" t="str">
        <f t="shared" si="51"/>
        <v>huch012011</v>
      </c>
      <c r="B3325" s="16" t="s">
        <v>803</v>
      </c>
      <c r="C3325" s="16">
        <v>2011</v>
      </c>
      <c r="D3325" s="16" t="s">
        <v>2333</v>
      </c>
      <c r="E3325" s="16">
        <v>1</v>
      </c>
      <c r="F3325" s="16">
        <v>0</v>
      </c>
      <c r="G3325" s="16">
        <v>0</v>
      </c>
      <c r="H3325" s="16">
        <v>0</v>
      </c>
    </row>
    <row r="3326" spans="1:8" x14ac:dyDescent="0.3">
      <c r="A3326" s="13" t="str">
        <f t="shared" si="51"/>
        <v>hudsoda012011</v>
      </c>
      <c r="B3326" s="16" t="s">
        <v>1108</v>
      </c>
      <c r="C3326" s="16">
        <v>2011</v>
      </c>
      <c r="D3326" s="16" t="s">
        <v>2334</v>
      </c>
      <c r="E3326" s="16">
        <v>7</v>
      </c>
      <c r="F3326" s="16">
        <v>22</v>
      </c>
      <c r="G3326" s="16">
        <v>2</v>
      </c>
      <c r="H3326" s="16">
        <v>3</v>
      </c>
    </row>
    <row r="3327" spans="1:8" x14ac:dyDescent="0.3">
      <c r="A3327" s="13" t="str">
        <f t="shared" si="51"/>
        <v>hudsoky012011</v>
      </c>
      <c r="B3327" s="16" t="s">
        <v>1529</v>
      </c>
      <c r="C3327" s="16">
        <v>2011</v>
      </c>
      <c r="D3327" s="16" t="s">
        <v>2329</v>
      </c>
    </row>
    <row r="3328" spans="1:8" x14ac:dyDescent="0.3">
      <c r="A3328" s="13" t="str">
        <f t="shared" si="51"/>
        <v>hudsoky012011</v>
      </c>
      <c r="B3328" s="16" t="s">
        <v>1529</v>
      </c>
      <c r="C3328" s="16">
        <v>2011</v>
      </c>
      <c r="D3328" s="16" t="s">
        <v>2330</v>
      </c>
    </row>
    <row r="3329" spans="1:8" x14ac:dyDescent="0.3">
      <c r="A3329" s="13" t="str">
        <f t="shared" si="51"/>
        <v>hudsoky012011</v>
      </c>
      <c r="B3329" s="16" t="s">
        <v>1529</v>
      </c>
      <c r="C3329" s="16">
        <v>2011</v>
      </c>
      <c r="D3329" s="16" t="s">
        <v>2331</v>
      </c>
      <c r="E3329" s="16">
        <v>13</v>
      </c>
      <c r="F3329" s="16">
        <v>0</v>
      </c>
      <c r="G3329" s="16">
        <v>1</v>
      </c>
      <c r="H3329" s="16">
        <v>0</v>
      </c>
    </row>
    <row r="3330" spans="1:8" x14ac:dyDescent="0.3">
      <c r="A3330" s="13" t="str">
        <f t="shared" si="51"/>
        <v>hudsoor012011</v>
      </c>
      <c r="B3330" s="16" t="s">
        <v>308</v>
      </c>
      <c r="C3330" s="16">
        <v>2011</v>
      </c>
      <c r="D3330" s="16" t="s">
        <v>39</v>
      </c>
      <c r="E3330" s="16">
        <v>238</v>
      </c>
      <c r="F3330" s="16">
        <v>308</v>
      </c>
      <c r="G3330" s="16">
        <v>4</v>
      </c>
      <c r="H3330" s="16">
        <v>69</v>
      </c>
    </row>
    <row r="3331" spans="1:8" x14ac:dyDescent="0.3">
      <c r="A3331" s="13" t="str">
        <f t="shared" ref="A3331:A3394" si="52">(B3331&amp;C3331)</f>
        <v>hudsoti012011</v>
      </c>
      <c r="B3331" s="16" t="s">
        <v>122</v>
      </c>
      <c r="C3331" s="16">
        <v>2011</v>
      </c>
      <c r="D3331" s="16" t="s">
        <v>2334</v>
      </c>
      <c r="E3331" s="16">
        <v>8</v>
      </c>
      <c r="F3331" s="16">
        <v>36</v>
      </c>
      <c r="G3331" s="16">
        <v>2</v>
      </c>
      <c r="H3331" s="16">
        <v>4</v>
      </c>
    </row>
    <row r="3332" spans="1:8" x14ac:dyDescent="0.3">
      <c r="A3332" s="13" t="str">
        <f t="shared" si="52"/>
        <v>huffau012011</v>
      </c>
      <c r="B3332" s="16" t="s">
        <v>123</v>
      </c>
      <c r="C3332" s="16">
        <v>2011</v>
      </c>
      <c r="D3332" s="16" t="s">
        <v>2335</v>
      </c>
      <c r="E3332" s="16">
        <v>990</v>
      </c>
      <c r="F3332" s="16">
        <v>72</v>
      </c>
      <c r="G3332" s="16">
        <v>5</v>
      </c>
      <c r="H3332" s="16">
        <v>86</v>
      </c>
    </row>
    <row r="3333" spans="1:8" x14ac:dyDescent="0.3">
      <c r="A3333" s="13" t="str">
        <f t="shared" si="52"/>
        <v>huffau012011</v>
      </c>
      <c r="B3333" s="16" t="s">
        <v>123</v>
      </c>
      <c r="C3333" s="16">
        <v>2011</v>
      </c>
      <c r="D3333" s="16" t="s">
        <v>2330</v>
      </c>
    </row>
    <row r="3334" spans="1:8" x14ac:dyDescent="0.3">
      <c r="A3334" s="13" t="str">
        <f t="shared" si="52"/>
        <v>huffau012011</v>
      </c>
      <c r="B3334" s="16" t="s">
        <v>123</v>
      </c>
      <c r="C3334" s="16">
        <v>2011</v>
      </c>
      <c r="D3334" s="16" t="s">
        <v>2331</v>
      </c>
      <c r="E3334" s="16">
        <v>22</v>
      </c>
      <c r="F3334" s="16">
        <v>1</v>
      </c>
      <c r="G3334" s="16">
        <v>0</v>
      </c>
      <c r="H3334" s="16">
        <v>0</v>
      </c>
    </row>
    <row r="3335" spans="1:8" x14ac:dyDescent="0.3">
      <c r="A3335" s="13" t="str">
        <f t="shared" si="52"/>
        <v>huffau012011</v>
      </c>
      <c r="B3335" s="16" t="s">
        <v>123</v>
      </c>
      <c r="C3335" s="16">
        <v>2011</v>
      </c>
      <c r="D3335" s="16" t="s">
        <v>2332</v>
      </c>
    </row>
    <row r="3336" spans="1:8" x14ac:dyDescent="0.3">
      <c r="A3336" s="13" t="str">
        <f t="shared" si="52"/>
        <v>huffda012011</v>
      </c>
      <c r="B3336" s="16" t="s">
        <v>1109</v>
      </c>
      <c r="C3336" s="16">
        <v>2011</v>
      </c>
      <c r="D3336" s="16" t="s">
        <v>2334</v>
      </c>
      <c r="E3336" s="16">
        <v>0</v>
      </c>
      <c r="F3336" s="16">
        <v>4</v>
      </c>
      <c r="G3336" s="16">
        <v>0</v>
      </c>
      <c r="H3336" s="16">
        <v>0</v>
      </c>
    </row>
    <row r="3337" spans="1:8" x14ac:dyDescent="0.3">
      <c r="A3337" s="13" t="str">
        <f t="shared" si="52"/>
        <v>hughedu012011</v>
      </c>
      <c r="B3337" s="16" t="s">
        <v>1110</v>
      </c>
      <c r="C3337" s="16">
        <v>2011</v>
      </c>
      <c r="D3337" s="16" t="s">
        <v>2334</v>
      </c>
      <c r="E3337" s="16">
        <v>1</v>
      </c>
      <c r="F3337" s="16">
        <v>1</v>
      </c>
      <c r="G3337" s="16">
        <v>0</v>
      </c>
      <c r="H3337" s="16">
        <v>0</v>
      </c>
    </row>
    <row r="3338" spans="1:8" x14ac:dyDescent="0.3">
      <c r="A3338" s="13" t="str">
        <f t="shared" si="52"/>
        <v>hugheja022011</v>
      </c>
      <c r="B3338" s="16" t="s">
        <v>1530</v>
      </c>
      <c r="C3338" s="16">
        <v>2011</v>
      </c>
      <c r="D3338" s="16" t="s">
        <v>2334</v>
      </c>
      <c r="E3338" s="16">
        <v>0</v>
      </c>
      <c r="F3338" s="16">
        <v>4</v>
      </c>
      <c r="G3338" s="16">
        <v>0</v>
      </c>
      <c r="H3338" s="16">
        <v>0</v>
      </c>
    </row>
    <row r="3339" spans="1:8" x14ac:dyDescent="0.3">
      <c r="A3339" s="13" t="str">
        <f t="shared" si="52"/>
        <v>hughelu012011</v>
      </c>
      <c r="B3339" s="16" t="s">
        <v>1300</v>
      </c>
      <c r="C3339" s="16">
        <v>2011</v>
      </c>
      <c r="D3339" s="16" t="s">
        <v>2335</v>
      </c>
      <c r="E3339" s="16">
        <v>278</v>
      </c>
      <c r="F3339" s="16">
        <v>13</v>
      </c>
      <c r="G3339" s="16">
        <v>1</v>
      </c>
      <c r="H3339" s="16">
        <v>26</v>
      </c>
    </row>
    <row r="3340" spans="1:8" x14ac:dyDescent="0.3">
      <c r="A3340" s="13" t="str">
        <f t="shared" si="52"/>
        <v>hughelu012011</v>
      </c>
      <c r="B3340" s="16" t="s">
        <v>1300</v>
      </c>
      <c r="C3340" s="16">
        <v>2011</v>
      </c>
      <c r="D3340" s="16" t="s">
        <v>39</v>
      </c>
      <c r="E3340" s="16">
        <v>79</v>
      </c>
      <c r="F3340" s="16">
        <v>108</v>
      </c>
      <c r="G3340" s="16">
        <v>2</v>
      </c>
      <c r="H3340" s="16">
        <v>25</v>
      </c>
    </row>
    <row r="3341" spans="1:8" x14ac:dyDescent="0.3">
      <c r="A3341" s="13" t="str">
        <f t="shared" si="52"/>
        <v>hughelu012011</v>
      </c>
      <c r="B3341" s="16" t="s">
        <v>1300</v>
      </c>
      <c r="C3341" s="16">
        <v>2011</v>
      </c>
      <c r="D3341" s="16" t="s">
        <v>40</v>
      </c>
      <c r="E3341" s="16">
        <v>10</v>
      </c>
      <c r="F3341" s="16">
        <v>27</v>
      </c>
      <c r="G3341" s="16">
        <v>2</v>
      </c>
      <c r="H3341" s="16">
        <v>2</v>
      </c>
    </row>
    <row r="3342" spans="1:8" x14ac:dyDescent="0.3">
      <c r="A3342" s="13" t="str">
        <f t="shared" si="52"/>
        <v>hugheph012011</v>
      </c>
      <c r="B3342" s="16" t="s">
        <v>804</v>
      </c>
      <c r="C3342" s="16">
        <v>2011</v>
      </c>
      <c r="D3342" s="16" t="s">
        <v>2334</v>
      </c>
      <c r="E3342" s="16">
        <v>2</v>
      </c>
      <c r="F3342" s="16">
        <v>6</v>
      </c>
      <c r="G3342" s="16">
        <v>0</v>
      </c>
      <c r="H3342" s="16">
        <v>0</v>
      </c>
    </row>
    <row r="3343" spans="1:8" x14ac:dyDescent="0.3">
      <c r="A3343" s="13" t="str">
        <f t="shared" si="52"/>
        <v>humbeph012011</v>
      </c>
      <c r="B3343" s="16" t="s">
        <v>658</v>
      </c>
      <c r="C3343" s="16">
        <v>2011</v>
      </c>
      <c r="D3343" s="16" t="s">
        <v>2334</v>
      </c>
      <c r="E3343" s="16">
        <v>12</v>
      </c>
      <c r="F3343" s="16">
        <v>15</v>
      </c>
      <c r="G3343" s="16">
        <v>1</v>
      </c>
      <c r="H3343" s="16">
        <v>0</v>
      </c>
    </row>
    <row r="3344" spans="1:8" x14ac:dyDescent="0.3">
      <c r="A3344" s="13" t="str">
        <f t="shared" si="52"/>
        <v>hundlni012011</v>
      </c>
      <c r="B3344" s="16" t="s">
        <v>939</v>
      </c>
      <c r="C3344" s="16">
        <v>2011</v>
      </c>
      <c r="D3344" s="16" t="s">
        <v>2336</v>
      </c>
      <c r="E3344" s="16">
        <v>501</v>
      </c>
      <c r="F3344" s="16">
        <v>60</v>
      </c>
      <c r="G3344" s="16">
        <v>6</v>
      </c>
      <c r="H3344" s="16">
        <v>8</v>
      </c>
    </row>
    <row r="3345" spans="1:8" x14ac:dyDescent="0.3">
      <c r="A3345" s="13" t="str">
        <f t="shared" si="52"/>
        <v>huntece012011</v>
      </c>
      <c r="B3345" s="16" t="s">
        <v>1531</v>
      </c>
      <c r="C3345" s="16">
        <v>2011</v>
      </c>
      <c r="D3345" s="16" t="s">
        <v>2329</v>
      </c>
    </row>
    <row r="3346" spans="1:8" x14ac:dyDescent="0.3">
      <c r="A3346" s="13" t="str">
        <f t="shared" si="52"/>
        <v>huntece012011</v>
      </c>
      <c r="B3346" s="16" t="s">
        <v>1531</v>
      </c>
      <c r="C3346" s="16">
        <v>2011</v>
      </c>
      <c r="D3346" s="16" t="s">
        <v>2331</v>
      </c>
      <c r="E3346" s="16">
        <v>0</v>
      </c>
      <c r="F3346" s="16">
        <v>0</v>
      </c>
      <c r="G3346" s="16">
        <v>0</v>
      </c>
      <c r="H3346" s="16">
        <v>0</v>
      </c>
    </row>
    <row r="3347" spans="1:8" x14ac:dyDescent="0.3">
      <c r="A3347" s="13" t="str">
        <f t="shared" si="52"/>
        <v>hunteto012011</v>
      </c>
      <c r="B3347" s="16" t="s">
        <v>124</v>
      </c>
      <c r="C3347" s="16">
        <v>2011</v>
      </c>
      <c r="D3347" s="16" t="s">
        <v>2329</v>
      </c>
    </row>
    <row r="3348" spans="1:8" x14ac:dyDescent="0.3">
      <c r="A3348" s="13" t="str">
        <f t="shared" si="52"/>
        <v>hunteto012011</v>
      </c>
      <c r="B3348" s="16" t="s">
        <v>124</v>
      </c>
      <c r="C3348" s="16">
        <v>2011</v>
      </c>
      <c r="D3348" s="16" t="s">
        <v>2331</v>
      </c>
      <c r="E3348" s="16">
        <v>264</v>
      </c>
      <c r="F3348" s="16">
        <v>15</v>
      </c>
      <c r="G3348" s="16">
        <v>3</v>
      </c>
      <c r="H3348" s="16">
        <v>2</v>
      </c>
    </row>
    <row r="3349" spans="1:8" x14ac:dyDescent="0.3">
      <c r="A3349" s="13" t="str">
        <f t="shared" si="52"/>
        <v>hunteto012011</v>
      </c>
      <c r="B3349" s="16" t="s">
        <v>124</v>
      </c>
      <c r="C3349" s="16">
        <v>2011</v>
      </c>
      <c r="D3349" s="16" t="s">
        <v>2332</v>
      </c>
    </row>
    <row r="3350" spans="1:8" x14ac:dyDescent="0.3">
      <c r="A3350" s="13" t="str">
        <f t="shared" si="52"/>
        <v>hunteto022011</v>
      </c>
      <c r="B3350" s="16" t="s">
        <v>940</v>
      </c>
      <c r="C3350" s="16">
        <v>2011</v>
      </c>
      <c r="D3350" s="16" t="s">
        <v>2334</v>
      </c>
      <c r="E3350" s="16">
        <v>2</v>
      </c>
      <c r="F3350" s="16">
        <v>3</v>
      </c>
      <c r="G3350" s="16">
        <v>0</v>
      </c>
      <c r="H3350" s="16">
        <v>0</v>
      </c>
    </row>
    <row r="3351" spans="1:8" x14ac:dyDescent="0.3">
      <c r="A3351" s="13" t="str">
        <f t="shared" si="52"/>
        <v>hunteto022011</v>
      </c>
      <c r="B3351" s="16" t="s">
        <v>940</v>
      </c>
      <c r="C3351" s="16">
        <v>2011</v>
      </c>
      <c r="D3351" s="16" t="s">
        <v>2334</v>
      </c>
      <c r="E3351" s="16">
        <v>5</v>
      </c>
      <c r="F3351" s="16">
        <v>8</v>
      </c>
      <c r="G3351" s="16">
        <v>1</v>
      </c>
      <c r="H3351" s="16">
        <v>2</v>
      </c>
    </row>
    <row r="3352" spans="1:8" x14ac:dyDescent="0.3">
      <c r="A3352" s="13" t="str">
        <f t="shared" si="52"/>
        <v>iannech012011</v>
      </c>
      <c r="B3352" s="16" t="s">
        <v>659</v>
      </c>
      <c r="C3352" s="16">
        <v>2011</v>
      </c>
      <c r="D3352" s="16" t="s">
        <v>2335</v>
      </c>
      <c r="E3352" s="16">
        <v>4</v>
      </c>
      <c r="F3352" s="16">
        <v>0</v>
      </c>
      <c r="G3352" s="16">
        <v>0</v>
      </c>
      <c r="H3352" s="16">
        <v>0</v>
      </c>
    </row>
    <row r="3353" spans="1:8" x14ac:dyDescent="0.3">
      <c r="A3353" s="13" t="str">
        <f t="shared" si="52"/>
        <v>iannech012011</v>
      </c>
      <c r="B3353" s="16" t="s">
        <v>659</v>
      </c>
      <c r="C3353" s="16">
        <v>2011</v>
      </c>
      <c r="D3353" s="16" t="s">
        <v>40</v>
      </c>
      <c r="E3353" s="16">
        <v>0</v>
      </c>
      <c r="F3353" s="16">
        <v>0</v>
      </c>
      <c r="G3353" s="16">
        <v>0</v>
      </c>
      <c r="H3353" s="16">
        <v>0</v>
      </c>
    </row>
    <row r="3354" spans="1:8" x14ac:dyDescent="0.3">
      <c r="A3354" s="13" t="str">
        <f t="shared" si="52"/>
        <v>iannech012011</v>
      </c>
      <c r="B3354" s="16" t="s">
        <v>659</v>
      </c>
      <c r="C3354" s="16">
        <v>2011</v>
      </c>
      <c r="D3354" s="16" t="s">
        <v>2336</v>
      </c>
      <c r="E3354" s="16">
        <v>733</v>
      </c>
      <c r="F3354" s="16">
        <v>82</v>
      </c>
      <c r="G3354" s="16">
        <v>2</v>
      </c>
      <c r="H3354" s="16">
        <v>7</v>
      </c>
    </row>
    <row r="3355" spans="1:8" x14ac:dyDescent="0.3">
      <c r="A3355" s="13" t="str">
        <f t="shared" si="52"/>
        <v>ibanera012011</v>
      </c>
      <c r="B3355" s="16" t="s">
        <v>125</v>
      </c>
      <c r="C3355" s="16">
        <v>2011</v>
      </c>
      <c r="D3355" s="16" t="s">
        <v>2330</v>
      </c>
    </row>
    <row r="3356" spans="1:8" x14ac:dyDescent="0.3">
      <c r="A3356" s="13" t="str">
        <f t="shared" si="52"/>
        <v>ibanera012011</v>
      </c>
      <c r="B3356" s="16" t="s">
        <v>125</v>
      </c>
      <c r="C3356" s="16">
        <v>2011</v>
      </c>
      <c r="D3356" s="16" t="s">
        <v>2331</v>
      </c>
      <c r="E3356" s="16">
        <v>208</v>
      </c>
      <c r="F3356" s="16">
        <v>5</v>
      </c>
      <c r="G3356" s="16">
        <v>1</v>
      </c>
      <c r="H3356" s="16">
        <v>0</v>
      </c>
    </row>
    <row r="3357" spans="1:8" x14ac:dyDescent="0.3">
      <c r="A3357" s="13" t="str">
        <f t="shared" si="52"/>
        <v>igarary012011</v>
      </c>
      <c r="B3357" s="16" t="s">
        <v>1302</v>
      </c>
      <c r="C3357" s="16">
        <v>2011</v>
      </c>
      <c r="D3357" s="16" t="s">
        <v>2334</v>
      </c>
      <c r="E3357" s="16">
        <v>1</v>
      </c>
      <c r="F3357" s="16">
        <v>9</v>
      </c>
      <c r="G3357" s="16">
        <v>0</v>
      </c>
      <c r="H3357" s="16">
        <v>0</v>
      </c>
    </row>
    <row r="3358" spans="1:8" x14ac:dyDescent="0.3">
      <c r="A3358" s="13" t="str">
        <f t="shared" si="52"/>
        <v>iglesjo012011</v>
      </c>
      <c r="B3358" s="16" t="s">
        <v>1532</v>
      </c>
      <c r="C3358" s="16">
        <v>2011</v>
      </c>
      <c r="D3358" s="16" t="s">
        <v>2333</v>
      </c>
      <c r="E3358" s="16">
        <v>2</v>
      </c>
      <c r="F3358" s="16">
        <v>3</v>
      </c>
      <c r="G3358" s="16">
        <v>0</v>
      </c>
      <c r="H3358" s="16">
        <v>0</v>
      </c>
    </row>
    <row r="3359" spans="1:8" x14ac:dyDescent="0.3">
      <c r="A3359" s="13" t="str">
        <f t="shared" si="52"/>
        <v>infanom012011</v>
      </c>
      <c r="B3359" s="16" t="s">
        <v>309</v>
      </c>
      <c r="C3359" s="16">
        <v>2011</v>
      </c>
      <c r="D3359" s="16" t="s">
        <v>39</v>
      </c>
      <c r="E3359" s="16">
        <v>260</v>
      </c>
      <c r="F3359" s="16">
        <v>466</v>
      </c>
      <c r="G3359" s="16">
        <v>8</v>
      </c>
      <c r="H3359" s="16">
        <v>75</v>
      </c>
    </row>
    <row r="3360" spans="1:8" x14ac:dyDescent="0.3">
      <c r="A3360" s="13" t="str">
        <f t="shared" si="52"/>
        <v>ingebr012011</v>
      </c>
      <c r="B3360" s="16" t="s">
        <v>250</v>
      </c>
      <c r="C3360" s="16">
        <v>2011</v>
      </c>
      <c r="D3360" s="16" t="s">
        <v>40</v>
      </c>
      <c r="E3360" s="16">
        <v>76</v>
      </c>
      <c r="F3360" s="16">
        <v>163</v>
      </c>
      <c r="G3360" s="16">
        <v>9</v>
      </c>
      <c r="H3360" s="16">
        <v>12</v>
      </c>
    </row>
    <row r="3361" spans="1:8" x14ac:dyDescent="0.3">
      <c r="A3361" s="13" t="str">
        <f t="shared" si="52"/>
        <v>inglejo012011</v>
      </c>
      <c r="B3361" s="16" t="s">
        <v>660</v>
      </c>
      <c r="C3361" s="16">
        <v>2011</v>
      </c>
      <c r="D3361" s="16" t="s">
        <v>39</v>
      </c>
      <c r="E3361" s="16">
        <v>8</v>
      </c>
      <c r="F3361" s="16">
        <v>7</v>
      </c>
      <c r="G3361" s="16">
        <v>0</v>
      </c>
      <c r="H3361" s="16">
        <v>4</v>
      </c>
    </row>
    <row r="3362" spans="1:8" x14ac:dyDescent="0.3">
      <c r="A3362" s="13" t="str">
        <f t="shared" si="52"/>
        <v>inglejo012011</v>
      </c>
      <c r="B3362" s="16" t="s">
        <v>660</v>
      </c>
      <c r="C3362" s="16">
        <v>2011</v>
      </c>
      <c r="D3362" s="16" t="s">
        <v>40</v>
      </c>
      <c r="E3362" s="16">
        <v>0</v>
      </c>
      <c r="F3362" s="16">
        <v>1</v>
      </c>
      <c r="G3362" s="16">
        <v>0</v>
      </c>
      <c r="H3362" s="16">
        <v>0</v>
      </c>
    </row>
    <row r="3363" spans="1:8" x14ac:dyDescent="0.3">
      <c r="A3363" s="13" t="str">
        <f t="shared" si="52"/>
        <v>isrinja012011</v>
      </c>
      <c r="B3363" s="16" t="s">
        <v>126</v>
      </c>
      <c r="C3363" s="16">
        <v>2011</v>
      </c>
      <c r="D3363" s="16" t="s">
        <v>2334</v>
      </c>
      <c r="E3363" s="16">
        <v>1</v>
      </c>
      <c r="F3363" s="16">
        <v>6</v>
      </c>
      <c r="G3363" s="16">
        <v>0</v>
      </c>
      <c r="H3363" s="16">
        <v>0</v>
      </c>
    </row>
    <row r="3364" spans="1:8" x14ac:dyDescent="0.3">
      <c r="A3364" s="13" t="str">
        <f t="shared" si="52"/>
        <v>izturce012011</v>
      </c>
      <c r="B3364" s="16" t="s">
        <v>251</v>
      </c>
      <c r="C3364" s="16">
        <v>2011</v>
      </c>
      <c r="D3364" s="16" t="s">
        <v>39</v>
      </c>
      <c r="E3364" s="16">
        <v>3</v>
      </c>
      <c r="F3364" s="16">
        <v>7</v>
      </c>
      <c r="G3364" s="16">
        <v>1</v>
      </c>
      <c r="H3364" s="16">
        <v>0</v>
      </c>
    </row>
    <row r="3365" spans="1:8" x14ac:dyDescent="0.3">
      <c r="A3365" s="13" t="str">
        <f t="shared" si="52"/>
        <v>izturce012011</v>
      </c>
      <c r="B3365" s="16" t="s">
        <v>251</v>
      </c>
      <c r="C3365" s="16">
        <v>2011</v>
      </c>
      <c r="D3365" s="16" t="s">
        <v>40</v>
      </c>
      <c r="E3365" s="16">
        <v>0</v>
      </c>
      <c r="F3365" s="16">
        <v>0</v>
      </c>
      <c r="G3365" s="16">
        <v>0</v>
      </c>
      <c r="H3365" s="16">
        <v>0</v>
      </c>
    </row>
    <row r="3366" spans="1:8" x14ac:dyDescent="0.3">
      <c r="A3366" s="13" t="str">
        <f t="shared" si="52"/>
        <v>izturce012011</v>
      </c>
      <c r="B3366" s="16" t="s">
        <v>251</v>
      </c>
      <c r="C3366" s="16">
        <v>2011</v>
      </c>
      <c r="D3366" s="16" t="s">
        <v>2333</v>
      </c>
      <c r="E3366" s="16">
        <v>17</v>
      </c>
      <c r="F3366" s="16">
        <v>32</v>
      </c>
      <c r="G3366" s="16">
        <v>0</v>
      </c>
      <c r="H3366" s="16">
        <v>11</v>
      </c>
    </row>
    <row r="3367" spans="1:8" x14ac:dyDescent="0.3">
      <c r="A3367" s="13" t="str">
        <f t="shared" si="52"/>
        <v>izturma012011</v>
      </c>
      <c r="B3367" s="16" t="s">
        <v>462</v>
      </c>
      <c r="C3367" s="16">
        <v>2011</v>
      </c>
      <c r="D3367" s="16" t="s">
        <v>39</v>
      </c>
      <c r="E3367" s="16">
        <v>87</v>
      </c>
      <c r="F3367" s="16">
        <v>158</v>
      </c>
      <c r="G3367" s="16">
        <v>4</v>
      </c>
      <c r="H3367" s="16">
        <v>33</v>
      </c>
    </row>
    <row r="3368" spans="1:8" x14ac:dyDescent="0.3">
      <c r="A3368" s="13" t="str">
        <f t="shared" si="52"/>
        <v>izturma012011</v>
      </c>
      <c r="B3368" s="16" t="s">
        <v>462</v>
      </c>
      <c r="C3368" s="16">
        <v>2011</v>
      </c>
      <c r="D3368" s="16" t="s">
        <v>40</v>
      </c>
      <c r="E3368" s="16">
        <v>26</v>
      </c>
      <c r="F3368" s="16">
        <v>55</v>
      </c>
      <c r="G3368" s="16">
        <v>3</v>
      </c>
      <c r="H3368" s="16">
        <v>3</v>
      </c>
    </row>
    <row r="3369" spans="1:8" x14ac:dyDescent="0.3">
      <c r="A3369" s="13" t="str">
        <f t="shared" si="52"/>
        <v>izturma012011</v>
      </c>
      <c r="B3369" s="16" t="s">
        <v>462</v>
      </c>
      <c r="C3369" s="16">
        <v>2011</v>
      </c>
      <c r="D3369" s="16" t="s">
        <v>2333</v>
      </c>
      <c r="E3369" s="16">
        <v>25</v>
      </c>
      <c r="F3369" s="16">
        <v>43</v>
      </c>
      <c r="G3369" s="16">
        <v>1</v>
      </c>
      <c r="H3369" s="16">
        <v>8</v>
      </c>
    </row>
    <row r="3370" spans="1:8" x14ac:dyDescent="0.3">
      <c r="A3370" s="13" t="str">
        <f t="shared" si="52"/>
        <v>jacksau012011</v>
      </c>
      <c r="B3370" s="16" t="s">
        <v>1304</v>
      </c>
      <c r="C3370" s="16">
        <v>2011</v>
      </c>
      <c r="D3370" s="16" t="s">
        <v>2329</v>
      </c>
    </row>
    <row r="3371" spans="1:8" x14ac:dyDescent="0.3">
      <c r="A3371" s="13" t="str">
        <f t="shared" si="52"/>
        <v>jacksau012011</v>
      </c>
      <c r="B3371" s="16" t="s">
        <v>1304</v>
      </c>
      <c r="C3371" s="16">
        <v>2011</v>
      </c>
      <c r="D3371" s="16" t="s">
        <v>2331</v>
      </c>
      <c r="E3371" s="16">
        <v>379</v>
      </c>
      <c r="F3371" s="16">
        <v>8</v>
      </c>
      <c r="G3371" s="16">
        <v>3</v>
      </c>
      <c r="H3371" s="16">
        <v>3</v>
      </c>
    </row>
    <row r="3372" spans="1:8" x14ac:dyDescent="0.3">
      <c r="A3372" s="13" t="str">
        <f t="shared" si="52"/>
        <v>jacksco012011</v>
      </c>
      <c r="B3372" s="16" t="s">
        <v>557</v>
      </c>
      <c r="C3372" s="16">
        <v>2011</v>
      </c>
      <c r="D3372" s="16" t="s">
        <v>2335</v>
      </c>
      <c r="E3372" s="16">
        <v>345</v>
      </c>
      <c r="F3372" s="16">
        <v>17</v>
      </c>
      <c r="G3372" s="16">
        <v>1</v>
      </c>
      <c r="H3372" s="16">
        <v>27</v>
      </c>
    </row>
    <row r="3373" spans="1:8" x14ac:dyDescent="0.3">
      <c r="A3373" s="13" t="str">
        <f t="shared" si="52"/>
        <v>jacksco012011</v>
      </c>
      <c r="B3373" s="16" t="s">
        <v>557</v>
      </c>
      <c r="C3373" s="16">
        <v>2011</v>
      </c>
      <c r="D3373" s="16" t="s">
        <v>2335</v>
      </c>
      <c r="E3373" s="16">
        <v>9</v>
      </c>
      <c r="F3373" s="16">
        <v>0</v>
      </c>
      <c r="G3373" s="16">
        <v>0</v>
      </c>
      <c r="H3373" s="16">
        <v>0</v>
      </c>
    </row>
    <row r="3374" spans="1:8" x14ac:dyDescent="0.3">
      <c r="A3374" s="13" t="str">
        <f t="shared" si="52"/>
        <v>jacksco012011</v>
      </c>
      <c r="B3374" s="16" t="s">
        <v>557</v>
      </c>
      <c r="C3374" s="16">
        <v>2011</v>
      </c>
      <c r="D3374" s="16" t="s">
        <v>40</v>
      </c>
      <c r="E3374" s="16">
        <v>3</v>
      </c>
      <c r="F3374" s="16">
        <v>6</v>
      </c>
      <c r="G3374" s="16">
        <v>0</v>
      </c>
      <c r="H3374" s="16">
        <v>0</v>
      </c>
    </row>
    <row r="3375" spans="1:8" x14ac:dyDescent="0.3">
      <c r="A3375" s="13" t="str">
        <f t="shared" si="52"/>
        <v>jacksco012011</v>
      </c>
      <c r="B3375" s="16" t="s">
        <v>557</v>
      </c>
      <c r="C3375" s="16">
        <v>2011</v>
      </c>
      <c r="D3375" s="16" t="s">
        <v>40</v>
      </c>
      <c r="E3375" s="16">
        <v>1</v>
      </c>
      <c r="F3375" s="16">
        <v>0</v>
      </c>
      <c r="G3375" s="16">
        <v>0</v>
      </c>
      <c r="H3375" s="16">
        <v>0</v>
      </c>
    </row>
    <row r="3376" spans="1:8" x14ac:dyDescent="0.3">
      <c r="A3376" s="13" t="str">
        <f t="shared" si="52"/>
        <v>jacksco012011</v>
      </c>
      <c r="B3376" s="16" t="s">
        <v>557</v>
      </c>
      <c r="C3376" s="16">
        <v>2011</v>
      </c>
      <c r="D3376" s="16" t="s">
        <v>2330</v>
      </c>
    </row>
    <row r="3377" spans="1:8" x14ac:dyDescent="0.3">
      <c r="A3377" s="13" t="str">
        <f t="shared" si="52"/>
        <v>jacksco012011</v>
      </c>
      <c r="B3377" s="16" t="s">
        <v>557</v>
      </c>
      <c r="C3377" s="16">
        <v>2011</v>
      </c>
      <c r="D3377" s="16" t="s">
        <v>2330</v>
      </c>
    </row>
    <row r="3378" spans="1:8" x14ac:dyDescent="0.3">
      <c r="A3378" s="13" t="str">
        <f t="shared" si="52"/>
        <v>jacksco012011</v>
      </c>
      <c r="B3378" s="16" t="s">
        <v>557</v>
      </c>
      <c r="C3378" s="16">
        <v>2011</v>
      </c>
      <c r="D3378" s="16" t="s">
        <v>2331</v>
      </c>
      <c r="E3378" s="16">
        <v>79</v>
      </c>
      <c r="F3378" s="16">
        <v>4</v>
      </c>
      <c r="G3378" s="16">
        <v>1</v>
      </c>
      <c r="H3378" s="16">
        <v>2</v>
      </c>
    </row>
    <row r="3379" spans="1:8" x14ac:dyDescent="0.3">
      <c r="A3379" s="13" t="str">
        <f t="shared" si="52"/>
        <v>jacksco012011</v>
      </c>
      <c r="B3379" s="16" t="s">
        <v>557</v>
      </c>
      <c r="C3379" s="16">
        <v>2011</v>
      </c>
      <c r="D3379" s="16" t="s">
        <v>2331</v>
      </c>
      <c r="E3379" s="16">
        <v>4</v>
      </c>
      <c r="F3379" s="16">
        <v>0</v>
      </c>
      <c r="G3379" s="16">
        <v>0</v>
      </c>
      <c r="H3379" s="16">
        <v>0</v>
      </c>
    </row>
    <row r="3380" spans="1:8" x14ac:dyDescent="0.3">
      <c r="A3380" s="13" t="str">
        <f t="shared" si="52"/>
        <v>jacksco012011</v>
      </c>
      <c r="B3380" s="16" t="s">
        <v>557</v>
      </c>
      <c r="C3380" s="16">
        <v>2011</v>
      </c>
      <c r="D3380" s="16" t="s">
        <v>2332</v>
      </c>
    </row>
    <row r="3381" spans="1:8" x14ac:dyDescent="0.3">
      <c r="A3381" s="13" t="str">
        <f t="shared" si="52"/>
        <v>jacksco012011</v>
      </c>
      <c r="B3381" s="16" t="s">
        <v>557</v>
      </c>
      <c r="C3381" s="16">
        <v>2011</v>
      </c>
      <c r="D3381" s="16" t="s">
        <v>2332</v>
      </c>
    </row>
    <row r="3382" spans="1:8" x14ac:dyDescent="0.3">
      <c r="A3382" s="13" t="str">
        <f t="shared" si="52"/>
        <v>jacksed012011</v>
      </c>
      <c r="B3382" s="16" t="s">
        <v>383</v>
      </c>
      <c r="C3382" s="16">
        <v>2011</v>
      </c>
      <c r="D3382" s="16" t="s">
        <v>2334</v>
      </c>
      <c r="E3382" s="16">
        <v>4</v>
      </c>
      <c r="F3382" s="16">
        <v>18</v>
      </c>
      <c r="G3382" s="16">
        <v>2</v>
      </c>
      <c r="H3382" s="16">
        <v>0</v>
      </c>
    </row>
    <row r="3383" spans="1:8" x14ac:dyDescent="0.3">
      <c r="A3383" s="13" t="str">
        <f t="shared" si="52"/>
        <v>jacksed012011</v>
      </c>
      <c r="B3383" s="16" t="s">
        <v>383</v>
      </c>
      <c r="C3383" s="16">
        <v>2011</v>
      </c>
      <c r="D3383" s="16" t="s">
        <v>2334</v>
      </c>
      <c r="E3383" s="16">
        <v>8</v>
      </c>
      <c r="F3383" s="16">
        <v>10</v>
      </c>
      <c r="G3383" s="16">
        <v>1</v>
      </c>
      <c r="H3383" s="16">
        <v>2</v>
      </c>
    </row>
    <row r="3384" spans="1:8" x14ac:dyDescent="0.3">
      <c r="A3384" s="13" t="str">
        <f t="shared" si="52"/>
        <v>jakubch012011</v>
      </c>
      <c r="B3384" s="16" t="s">
        <v>1112</v>
      </c>
      <c r="C3384" s="16">
        <v>2011</v>
      </c>
      <c r="D3384" s="16" t="s">
        <v>2334</v>
      </c>
      <c r="E3384" s="16">
        <v>2</v>
      </c>
      <c r="F3384" s="16">
        <v>7</v>
      </c>
      <c r="G3384" s="16">
        <v>0</v>
      </c>
      <c r="H3384" s="16">
        <v>1</v>
      </c>
    </row>
    <row r="3385" spans="1:8" x14ac:dyDescent="0.3">
      <c r="A3385" s="13" t="str">
        <f t="shared" si="52"/>
        <v>jamesch032011</v>
      </c>
      <c r="B3385" s="16" t="s">
        <v>559</v>
      </c>
      <c r="C3385" s="16">
        <v>2011</v>
      </c>
      <c r="D3385" s="16" t="s">
        <v>2334</v>
      </c>
      <c r="E3385" s="16">
        <v>0</v>
      </c>
      <c r="F3385" s="16">
        <v>2</v>
      </c>
      <c r="G3385" s="16">
        <v>0</v>
      </c>
      <c r="H3385" s="16">
        <v>0</v>
      </c>
    </row>
    <row r="3386" spans="1:8" x14ac:dyDescent="0.3">
      <c r="A3386" s="13" t="str">
        <f t="shared" si="52"/>
        <v>janispa012011</v>
      </c>
      <c r="B3386" s="16" t="s">
        <v>941</v>
      </c>
      <c r="C3386" s="16">
        <v>2011</v>
      </c>
      <c r="D3386" s="16" t="s">
        <v>39</v>
      </c>
      <c r="E3386" s="16">
        <v>12</v>
      </c>
      <c r="F3386" s="16">
        <v>9</v>
      </c>
      <c r="G3386" s="16">
        <v>1</v>
      </c>
      <c r="H3386" s="16">
        <v>4</v>
      </c>
    </row>
    <row r="3387" spans="1:8" x14ac:dyDescent="0.3">
      <c r="A3387" s="13" t="str">
        <f t="shared" si="52"/>
        <v>janispa012011</v>
      </c>
      <c r="B3387" s="16" t="s">
        <v>941</v>
      </c>
      <c r="C3387" s="16">
        <v>2011</v>
      </c>
      <c r="D3387" s="16" t="s">
        <v>40</v>
      </c>
      <c r="E3387" s="16">
        <v>1</v>
      </c>
      <c r="F3387" s="16">
        <v>7</v>
      </c>
      <c r="G3387" s="16">
        <v>1</v>
      </c>
      <c r="H3387" s="16">
        <v>0</v>
      </c>
    </row>
    <row r="3388" spans="1:8" x14ac:dyDescent="0.3">
      <c r="A3388" s="13" t="str">
        <f t="shared" si="52"/>
        <v>janispa012011</v>
      </c>
      <c r="B3388" s="16" t="s">
        <v>941</v>
      </c>
      <c r="C3388" s="16">
        <v>2011</v>
      </c>
      <c r="D3388" s="16" t="s">
        <v>2333</v>
      </c>
      <c r="E3388" s="16">
        <v>126</v>
      </c>
      <c r="F3388" s="16">
        <v>256</v>
      </c>
      <c r="G3388" s="16">
        <v>10</v>
      </c>
      <c r="H3388" s="16">
        <v>45</v>
      </c>
    </row>
    <row r="3389" spans="1:8" x14ac:dyDescent="0.3">
      <c r="A3389" s="13" t="str">
        <f t="shared" si="52"/>
        <v>janseke012011</v>
      </c>
      <c r="B3389" s="16" t="s">
        <v>1306</v>
      </c>
      <c r="C3389" s="16">
        <v>2011</v>
      </c>
      <c r="D3389" s="16" t="s">
        <v>2334</v>
      </c>
      <c r="E3389" s="16">
        <v>2</v>
      </c>
      <c r="F3389" s="16">
        <v>3</v>
      </c>
      <c r="G3389" s="16">
        <v>0</v>
      </c>
      <c r="H3389" s="16">
        <v>1</v>
      </c>
    </row>
    <row r="3390" spans="1:8" x14ac:dyDescent="0.3">
      <c r="A3390" s="13" t="str">
        <f t="shared" si="52"/>
        <v>janssca012011</v>
      </c>
      <c r="B3390" s="16" t="s">
        <v>662</v>
      </c>
      <c r="C3390" s="16">
        <v>2011</v>
      </c>
      <c r="D3390" s="16" t="s">
        <v>2334</v>
      </c>
      <c r="E3390" s="16">
        <v>6</v>
      </c>
      <c r="F3390" s="16">
        <v>9</v>
      </c>
      <c r="G3390" s="16">
        <v>2</v>
      </c>
      <c r="H3390" s="16">
        <v>1</v>
      </c>
    </row>
    <row r="3391" spans="1:8" x14ac:dyDescent="0.3">
      <c r="A3391" s="13" t="str">
        <f t="shared" si="52"/>
        <v>jaramja012011</v>
      </c>
      <c r="B3391" s="16" t="s">
        <v>1113</v>
      </c>
      <c r="C3391" s="16">
        <v>2011</v>
      </c>
      <c r="D3391" s="16" t="s">
        <v>2336</v>
      </c>
      <c r="E3391" s="16">
        <v>65</v>
      </c>
      <c r="F3391" s="16">
        <v>2</v>
      </c>
      <c r="G3391" s="16">
        <v>0</v>
      </c>
      <c r="H3391" s="16">
        <v>0</v>
      </c>
    </row>
    <row r="3392" spans="1:8" x14ac:dyDescent="0.3">
      <c r="A3392" s="13" t="str">
        <f t="shared" si="52"/>
        <v>jasojo012011</v>
      </c>
      <c r="B3392" s="16" t="s">
        <v>942</v>
      </c>
      <c r="C3392" s="16">
        <v>2011</v>
      </c>
      <c r="D3392" s="16" t="s">
        <v>2336</v>
      </c>
      <c r="E3392" s="16">
        <v>479</v>
      </c>
      <c r="F3392" s="16">
        <v>26</v>
      </c>
      <c r="G3392" s="16">
        <v>4</v>
      </c>
      <c r="H3392" s="16">
        <v>4</v>
      </c>
    </row>
    <row r="3393" spans="1:8" x14ac:dyDescent="0.3">
      <c r="A3393" s="13" t="str">
        <f t="shared" si="52"/>
        <v>jayjo022011</v>
      </c>
      <c r="B3393" s="16" t="s">
        <v>1307</v>
      </c>
      <c r="C3393" s="16">
        <v>2011</v>
      </c>
      <c r="D3393" s="16" t="s">
        <v>2329</v>
      </c>
    </row>
    <row r="3394" spans="1:8" x14ac:dyDescent="0.3">
      <c r="A3394" s="13" t="str">
        <f t="shared" si="52"/>
        <v>jayjo022011</v>
      </c>
      <c r="B3394" s="16" t="s">
        <v>1307</v>
      </c>
      <c r="C3394" s="16">
        <v>2011</v>
      </c>
      <c r="D3394" s="16" t="s">
        <v>2330</v>
      </c>
    </row>
    <row r="3395" spans="1:8" x14ac:dyDescent="0.3">
      <c r="A3395" s="13" t="str">
        <f t="shared" ref="A3395:A3458" si="53">(B3395&amp;C3395)</f>
        <v>jayjo022011</v>
      </c>
      <c r="B3395" s="16" t="s">
        <v>1307</v>
      </c>
      <c r="C3395" s="16">
        <v>2011</v>
      </c>
      <c r="D3395" s="16" t="s">
        <v>2331</v>
      </c>
      <c r="E3395" s="16">
        <v>273</v>
      </c>
      <c r="F3395" s="16">
        <v>5</v>
      </c>
      <c r="G3395" s="16">
        <v>3</v>
      </c>
      <c r="H3395" s="16">
        <v>4</v>
      </c>
    </row>
    <row r="3396" spans="1:8" x14ac:dyDescent="0.3">
      <c r="A3396" s="13" t="str">
        <f t="shared" si="53"/>
        <v>jayjo022011</v>
      </c>
      <c r="B3396" s="16" t="s">
        <v>1307</v>
      </c>
      <c r="C3396" s="16">
        <v>2011</v>
      </c>
      <c r="D3396" s="16" t="s">
        <v>2332</v>
      </c>
    </row>
    <row r="3397" spans="1:8" x14ac:dyDescent="0.3">
      <c r="A3397" s="13" t="str">
        <f t="shared" si="53"/>
        <v>jeffrje012011</v>
      </c>
      <c r="B3397" s="16" t="s">
        <v>1308</v>
      </c>
      <c r="C3397" s="16">
        <v>2011</v>
      </c>
      <c r="D3397" s="16" t="s">
        <v>2334</v>
      </c>
      <c r="E3397" s="16">
        <v>1</v>
      </c>
      <c r="F3397" s="16">
        <v>3</v>
      </c>
      <c r="G3397" s="16">
        <v>1</v>
      </c>
      <c r="H3397" s="16">
        <v>0</v>
      </c>
    </row>
    <row r="3398" spans="1:8" x14ac:dyDescent="0.3">
      <c r="A3398" s="13" t="str">
        <f t="shared" si="53"/>
        <v>jenksbo012011</v>
      </c>
      <c r="B3398" s="16" t="s">
        <v>560</v>
      </c>
      <c r="C3398" s="16">
        <v>2011</v>
      </c>
      <c r="D3398" s="16" t="s">
        <v>2334</v>
      </c>
      <c r="E3398" s="16">
        <v>1</v>
      </c>
      <c r="F3398" s="16">
        <v>3</v>
      </c>
      <c r="G3398" s="16">
        <v>0</v>
      </c>
      <c r="H3398" s="16">
        <v>1</v>
      </c>
    </row>
    <row r="3399" spans="1:8" x14ac:dyDescent="0.3">
      <c r="A3399" s="13" t="str">
        <f t="shared" si="53"/>
        <v>jennide012011</v>
      </c>
      <c r="B3399" s="16" t="s">
        <v>1309</v>
      </c>
      <c r="C3399" s="16">
        <v>2011</v>
      </c>
      <c r="D3399" s="16" t="s">
        <v>2329</v>
      </c>
    </row>
    <row r="3400" spans="1:8" x14ac:dyDescent="0.3">
      <c r="A3400" s="13" t="str">
        <f t="shared" si="53"/>
        <v>jennide012011</v>
      </c>
      <c r="B3400" s="16" t="s">
        <v>1309</v>
      </c>
      <c r="C3400" s="16">
        <v>2011</v>
      </c>
      <c r="D3400" s="16" t="s">
        <v>2330</v>
      </c>
    </row>
    <row r="3401" spans="1:8" x14ac:dyDescent="0.3">
      <c r="A3401" s="13" t="str">
        <f t="shared" si="53"/>
        <v>jennide012011</v>
      </c>
      <c r="B3401" s="16" t="s">
        <v>1309</v>
      </c>
      <c r="C3401" s="16">
        <v>2011</v>
      </c>
      <c r="D3401" s="16" t="s">
        <v>2331</v>
      </c>
      <c r="E3401" s="16">
        <v>118</v>
      </c>
      <c r="F3401" s="16">
        <v>3</v>
      </c>
      <c r="G3401" s="16">
        <v>1</v>
      </c>
      <c r="H3401" s="16">
        <v>0</v>
      </c>
    </row>
    <row r="3402" spans="1:8" x14ac:dyDescent="0.3">
      <c r="A3402" s="13" t="str">
        <f t="shared" si="53"/>
        <v>jennide012011</v>
      </c>
      <c r="B3402" s="16" t="s">
        <v>1309</v>
      </c>
      <c r="C3402" s="16">
        <v>2011</v>
      </c>
      <c r="D3402" s="16" t="s">
        <v>2332</v>
      </c>
    </row>
    <row r="3403" spans="1:8" x14ac:dyDescent="0.3">
      <c r="A3403" s="13" t="str">
        <f t="shared" si="53"/>
        <v>jepseke012011</v>
      </c>
      <c r="B3403" s="16" t="s">
        <v>943</v>
      </c>
      <c r="C3403" s="16">
        <v>2011</v>
      </c>
      <c r="D3403" s="16" t="s">
        <v>2334</v>
      </c>
      <c r="E3403" s="16">
        <v>1</v>
      </c>
      <c r="F3403" s="16">
        <v>2</v>
      </c>
      <c r="G3403" s="16">
        <v>0</v>
      </c>
      <c r="H3403" s="16">
        <v>0</v>
      </c>
    </row>
    <row r="3404" spans="1:8" x14ac:dyDescent="0.3">
      <c r="A3404" s="13" t="str">
        <f t="shared" si="53"/>
        <v>jeterde012011</v>
      </c>
      <c r="B3404" s="16" t="s">
        <v>127</v>
      </c>
      <c r="C3404" s="16">
        <v>2011</v>
      </c>
      <c r="D3404" s="16" t="s">
        <v>2333</v>
      </c>
      <c r="E3404" s="16">
        <v>140</v>
      </c>
      <c r="F3404" s="16">
        <v>280</v>
      </c>
      <c r="G3404" s="16">
        <v>12</v>
      </c>
      <c r="H3404" s="16">
        <v>60</v>
      </c>
    </row>
    <row r="3405" spans="1:8" x14ac:dyDescent="0.3">
      <c r="A3405" s="13" t="str">
        <f t="shared" si="53"/>
        <v>jimence012011</v>
      </c>
      <c r="B3405" s="16" t="s">
        <v>663</v>
      </c>
      <c r="C3405" s="16">
        <v>2011</v>
      </c>
      <c r="D3405" s="16" t="s">
        <v>2334</v>
      </c>
      <c r="E3405" s="16">
        <v>0</v>
      </c>
      <c r="F3405" s="16">
        <v>1</v>
      </c>
      <c r="G3405" s="16">
        <v>0</v>
      </c>
      <c r="H3405" s="16">
        <v>0</v>
      </c>
    </row>
    <row r="3406" spans="1:8" x14ac:dyDescent="0.3">
      <c r="A3406" s="13" t="str">
        <f t="shared" si="53"/>
        <v>jimenub012011</v>
      </c>
      <c r="B3406" s="16" t="s">
        <v>664</v>
      </c>
      <c r="C3406" s="16">
        <v>2011</v>
      </c>
      <c r="D3406" s="16" t="s">
        <v>2334</v>
      </c>
      <c r="E3406" s="16">
        <v>12</v>
      </c>
      <c r="F3406" s="16">
        <v>19</v>
      </c>
      <c r="G3406" s="16">
        <v>2</v>
      </c>
      <c r="H3406" s="16">
        <v>1</v>
      </c>
    </row>
    <row r="3407" spans="1:8" x14ac:dyDescent="0.3">
      <c r="A3407" s="13" t="str">
        <f t="shared" si="53"/>
        <v>jimenub012011</v>
      </c>
      <c r="B3407" s="16" t="s">
        <v>664</v>
      </c>
      <c r="C3407" s="16">
        <v>2011</v>
      </c>
      <c r="D3407" s="16" t="s">
        <v>2334</v>
      </c>
      <c r="E3407" s="16">
        <v>2</v>
      </c>
      <c r="F3407" s="16">
        <v>9</v>
      </c>
      <c r="G3407" s="16">
        <v>0</v>
      </c>
      <c r="H3407" s="16">
        <v>0</v>
      </c>
    </row>
    <row r="3408" spans="1:8" x14ac:dyDescent="0.3">
      <c r="A3408" s="13" t="str">
        <f t="shared" si="53"/>
        <v>joaquwa012011</v>
      </c>
      <c r="B3408" s="16" t="s">
        <v>1114</v>
      </c>
      <c r="C3408" s="16">
        <v>2011</v>
      </c>
      <c r="D3408" s="16" t="s">
        <v>2334</v>
      </c>
      <c r="E3408" s="16">
        <v>0</v>
      </c>
      <c r="F3408" s="16">
        <v>0</v>
      </c>
      <c r="G3408" s="16">
        <v>0</v>
      </c>
      <c r="H3408" s="16">
        <v>0</v>
      </c>
    </row>
    <row r="3409" spans="1:8" x14ac:dyDescent="0.3">
      <c r="A3409" s="13" t="str">
        <f t="shared" si="53"/>
        <v>johnsal022011</v>
      </c>
      <c r="B3409" s="16" t="s">
        <v>1533</v>
      </c>
      <c r="C3409" s="16">
        <v>2011</v>
      </c>
      <c r="D3409" s="16" t="s">
        <v>2334</v>
      </c>
      <c r="E3409" s="16">
        <v>1</v>
      </c>
      <c r="F3409" s="16">
        <v>1</v>
      </c>
      <c r="G3409" s="16">
        <v>0</v>
      </c>
      <c r="H3409" s="16">
        <v>0</v>
      </c>
    </row>
    <row r="3410" spans="1:8" x14ac:dyDescent="0.3">
      <c r="A3410" s="13" t="str">
        <f t="shared" si="53"/>
        <v>johnsch052011</v>
      </c>
      <c r="B3410" s="16" t="s">
        <v>1115</v>
      </c>
      <c r="C3410" s="16">
        <v>2011</v>
      </c>
      <c r="D3410" s="16" t="s">
        <v>40</v>
      </c>
      <c r="E3410" s="16">
        <v>65</v>
      </c>
      <c r="F3410" s="16">
        <v>157</v>
      </c>
      <c r="G3410" s="16">
        <v>15</v>
      </c>
      <c r="H3410" s="16">
        <v>20</v>
      </c>
    </row>
    <row r="3411" spans="1:8" x14ac:dyDescent="0.3">
      <c r="A3411" s="13" t="str">
        <f t="shared" si="53"/>
        <v>johnsda062011</v>
      </c>
      <c r="B3411" s="16" t="s">
        <v>561</v>
      </c>
      <c r="C3411" s="16">
        <v>2011</v>
      </c>
      <c r="D3411" s="16" t="s">
        <v>2335</v>
      </c>
      <c r="E3411" s="16">
        <v>151</v>
      </c>
      <c r="F3411" s="16">
        <v>13</v>
      </c>
      <c r="G3411" s="16">
        <v>1</v>
      </c>
      <c r="H3411" s="16">
        <v>10</v>
      </c>
    </row>
    <row r="3412" spans="1:8" x14ac:dyDescent="0.3">
      <c r="A3412" s="13" t="str">
        <f t="shared" si="53"/>
        <v>johnsda062011</v>
      </c>
      <c r="B3412" s="16" t="s">
        <v>561</v>
      </c>
      <c r="C3412" s="16">
        <v>2011</v>
      </c>
      <c r="D3412" s="16" t="s">
        <v>40</v>
      </c>
      <c r="E3412" s="16">
        <v>0</v>
      </c>
      <c r="F3412" s="16">
        <v>2</v>
      </c>
      <c r="G3412" s="16">
        <v>0</v>
      </c>
      <c r="H3412" s="16">
        <v>0</v>
      </c>
    </row>
    <row r="3413" spans="1:8" x14ac:dyDescent="0.3">
      <c r="A3413" s="13" t="str">
        <f t="shared" si="53"/>
        <v>johnsel022011</v>
      </c>
      <c r="B3413" s="16" t="s">
        <v>944</v>
      </c>
      <c r="C3413" s="16">
        <v>2011</v>
      </c>
      <c r="D3413" s="16" t="s">
        <v>2335</v>
      </c>
      <c r="E3413" s="16">
        <v>1</v>
      </c>
      <c r="F3413" s="16">
        <v>0</v>
      </c>
      <c r="G3413" s="16">
        <v>0</v>
      </c>
      <c r="H3413" s="16">
        <v>1</v>
      </c>
    </row>
    <row r="3414" spans="1:8" x14ac:dyDescent="0.3">
      <c r="A3414" s="13" t="str">
        <f t="shared" si="53"/>
        <v>johnsel022011</v>
      </c>
      <c r="B3414" s="16" t="s">
        <v>944</v>
      </c>
      <c r="C3414" s="16">
        <v>2011</v>
      </c>
      <c r="D3414" s="16" t="s">
        <v>39</v>
      </c>
      <c r="E3414" s="16">
        <v>6</v>
      </c>
      <c r="F3414" s="16">
        <v>11</v>
      </c>
      <c r="G3414" s="16">
        <v>1</v>
      </c>
      <c r="H3414" s="16">
        <v>0</v>
      </c>
    </row>
    <row r="3415" spans="1:8" x14ac:dyDescent="0.3">
      <c r="A3415" s="13" t="str">
        <f t="shared" si="53"/>
        <v>johnsel022011</v>
      </c>
      <c r="B3415" s="16" t="s">
        <v>944</v>
      </c>
      <c r="C3415" s="16">
        <v>2011</v>
      </c>
      <c r="D3415" s="16" t="s">
        <v>2329</v>
      </c>
    </row>
    <row r="3416" spans="1:8" x14ac:dyDescent="0.3">
      <c r="A3416" s="13" t="str">
        <f t="shared" si="53"/>
        <v>johnsel022011</v>
      </c>
      <c r="B3416" s="16" t="s">
        <v>944</v>
      </c>
      <c r="C3416" s="16">
        <v>2011</v>
      </c>
      <c r="D3416" s="16" t="s">
        <v>2330</v>
      </c>
    </row>
    <row r="3417" spans="1:8" x14ac:dyDescent="0.3">
      <c r="A3417" s="13" t="str">
        <f t="shared" si="53"/>
        <v>johnsel022011</v>
      </c>
      <c r="B3417" s="16" t="s">
        <v>944</v>
      </c>
      <c r="C3417" s="16">
        <v>2011</v>
      </c>
      <c r="D3417" s="16" t="s">
        <v>2331</v>
      </c>
      <c r="E3417" s="16">
        <v>0</v>
      </c>
      <c r="F3417" s="16">
        <v>0</v>
      </c>
      <c r="G3417" s="16">
        <v>0</v>
      </c>
      <c r="H3417" s="16">
        <v>0</v>
      </c>
    </row>
    <row r="3418" spans="1:8" x14ac:dyDescent="0.3">
      <c r="A3418" s="13" t="str">
        <f t="shared" si="53"/>
        <v>johnsel022011</v>
      </c>
      <c r="B3418" s="16" t="s">
        <v>944</v>
      </c>
      <c r="C3418" s="16">
        <v>2011</v>
      </c>
      <c r="D3418" s="16" t="s">
        <v>2333</v>
      </c>
      <c r="E3418" s="16">
        <v>48</v>
      </c>
      <c r="F3418" s="16">
        <v>100</v>
      </c>
      <c r="G3418" s="16">
        <v>1</v>
      </c>
      <c r="H3418" s="16">
        <v>15</v>
      </c>
    </row>
    <row r="3419" spans="1:8" x14ac:dyDescent="0.3">
      <c r="A3419" s="13" t="str">
        <f t="shared" si="53"/>
        <v>johnsji042011</v>
      </c>
      <c r="B3419" s="16" t="s">
        <v>665</v>
      </c>
      <c r="C3419" s="16">
        <v>2011</v>
      </c>
      <c r="D3419" s="16" t="s">
        <v>2334</v>
      </c>
      <c r="E3419" s="16">
        <v>8</v>
      </c>
      <c r="F3419" s="16">
        <v>16</v>
      </c>
      <c r="G3419" s="16">
        <v>1</v>
      </c>
      <c r="H3419" s="16">
        <v>2</v>
      </c>
    </row>
    <row r="3420" spans="1:8" x14ac:dyDescent="0.3">
      <c r="A3420" s="13" t="str">
        <f t="shared" si="53"/>
        <v>johnsjo092011</v>
      </c>
      <c r="B3420" s="16" t="s">
        <v>562</v>
      </c>
      <c r="C3420" s="16">
        <v>2011</v>
      </c>
      <c r="D3420" s="16" t="s">
        <v>2334</v>
      </c>
      <c r="E3420" s="16">
        <v>8</v>
      </c>
      <c r="F3420" s="16">
        <v>7</v>
      </c>
      <c r="G3420" s="16">
        <v>0</v>
      </c>
      <c r="H3420" s="16">
        <v>1</v>
      </c>
    </row>
    <row r="3421" spans="1:8" x14ac:dyDescent="0.3">
      <c r="A3421" s="13" t="str">
        <f t="shared" si="53"/>
        <v>johnske052011</v>
      </c>
      <c r="B3421" s="16" t="s">
        <v>563</v>
      </c>
      <c r="C3421" s="16">
        <v>2011</v>
      </c>
      <c r="D3421" s="16" t="s">
        <v>39</v>
      </c>
      <c r="E3421" s="16">
        <v>215</v>
      </c>
      <c r="F3421" s="16">
        <v>263</v>
      </c>
      <c r="G3421" s="16">
        <v>6</v>
      </c>
      <c r="H3421" s="16">
        <v>65</v>
      </c>
    </row>
    <row r="3422" spans="1:8" x14ac:dyDescent="0.3">
      <c r="A3422" s="13" t="str">
        <f t="shared" si="53"/>
        <v>johnske052011</v>
      </c>
      <c r="B3422" s="16" t="s">
        <v>563</v>
      </c>
      <c r="C3422" s="16">
        <v>2011</v>
      </c>
      <c r="D3422" s="16" t="s">
        <v>39</v>
      </c>
      <c r="E3422" s="16">
        <v>53</v>
      </c>
      <c r="F3422" s="16">
        <v>86</v>
      </c>
      <c r="G3422" s="16">
        <v>4</v>
      </c>
      <c r="H3422" s="16">
        <v>21</v>
      </c>
    </row>
    <row r="3423" spans="1:8" x14ac:dyDescent="0.3">
      <c r="A3423" s="13" t="str">
        <f t="shared" si="53"/>
        <v>johnsre022011</v>
      </c>
      <c r="B3423" s="16" t="s">
        <v>384</v>
      </c>
      <c r="C3423" s="16">
        <v>2011</v>
      </c>
      <c r="D3423" s="16" t="s">
        <v>2329</v>
      </c>
    </row>
    <row r="3424" spans="1:8" x14ac:dyDescent="0.3">
      <c r="A3424" s="13" t="str">
        <f t="shared" si="53"/>
        <v>johnsre022011</v>
      </c>
      <c r="B3424" s="16" t="s">
        <v>384</v>
      </c>
      <c r="C3424" s="16">
        <v>2011</v>
      </c>
      <c r="D3424" s="16" t="s">
        <v>2330</v>
      </c>
    </row>
    <row r="3425" spans="1:8" x14ac:dyDescent="0.3">
      <c r="A3425" s="13" t="str">
        <f t="shared" si="53"/>
        <v>johnsre022011</v>
      </c>
      <c r="B3425" s="16" t="s">
        <v>384</v>
      </c>
      <c r="C3425" s="16">
        <v>2011</v>
      </c>
      <c r="D3425" s="16" t="s">
        <v>2331</v>
      </c>
      <c r="E3425" s="16">
        <v>116</v>
      </c>
      <c r="F3425" s="16">
        <v>5</v>
      </c>
      <c r="G3425" s="16">
        <v>3</v>
      </c>
      <c r="H3425" s="16">
        <v>2</v>
      </c>
    </row>
    <row r="3426" spans="1:8" x14ac:dyDescent="0.3">
      <c r="A3426" s="13" t="str">
        <f t="shared" si="53"/>
        <v>johnsre022011</v>
      </c>
      <c r="B3426" s="16" t="s">
        <v>384</v>
      </c>
      <c r="C3426" s="16">
        <v>2011</v>
      </c>
      <c r="D3426" s="16" t="s">
        <v>2332</v>
      </c>
    </row>
    <row r="3427" spans="1:8" x14ac:dyDescent="0.3">
      <c r="A3427" s="13" t="str">
        <f t="shared" si="53"/>
        <v>johnsro072011</v>
      </c>
      <c r="B3427" s="16" t="s">
        <v>806</v>
      </c>
      <c r="C3427" s="16">
        <v>2011</v>
      </c>
      <c r="D3427" s="16" t="s">
        <v>2336</v>
      </c>
      <c r="E3427" s="16">
        <v>362</v>
      </c>
      <c r="F3427" s="16">
        <v>65</v>
      </c>
      <c r="G3427" s="16">
        <v>2</v>
      </c>
      <c r="H3427" s="16">
        <v>3</v>
      </c>
    </row>
    <row r="3428" spans="1:8" x14ac:dyDescent="0.3">
      <c r="A3428" s="13" t="str">
        <f t="shared" si="53"/>
        <v>jonesad012011</v>
      </c>
      <c r="B3428" s="16" t="s">
        <v>666</v>
      </c>
      <c r="C3428" s="16">
        <v>2011</v>
      </c>
      <c r="D3428" s="16" t="s">
        <v>2329</v>
      </c>
    </row>
    <row r="3429" spans="1:8" x14ac:dyDescent="0.3">
      <c r="A3429" s="13" t="str">
        <f t="shared" si="53"/>
        <v>jonesad012011</v>
      </c>
      <c r="B3429" s="16" t="s">
        <v>666</v>
      </c>
      <c r="C3429" s="16">
        <v>2011</v>
      </c>
      <c r="D3429" s="16" t="s">
        <v>2331</v>
      </c>
      <c r="E3429" s="16">
        <v>379</v>
      </c>
      <c r="F3429" s="16">
        <v>16</v>
      </c>
      <c r="G3429" s="16">
        <v>8</v>
      </c>
      <c r="H3429" s="16">
        <v>5</v>
      </c>
    </row>
    <row r="3430" spans="1:8" x14ac:dyDescent="0.3">
      <c r="A3430" s="13" t="str">
        <f t="shared" si="53"/>
        <v>jonesan012011</v>
      </c>
      <c r="B3430" s="16" t="s">
        <v>128</v>
      </c>
      <c r="C3430" s="16">
        <v>2011</v>
      </c>
      <c r="D3430" s="16" t="s">
        <v>2330</v>
      </c>
    </row>
    <row r="3431" spans="1:8" x14ac:dyDescent="0.3">
      <c r="A3431" s="13" t="str">
        <f t="shared" si="53"/>
        <v>jonesan012011</v>
      </c>
      <c r="B3431" s="16" t="s">
        <v>128</v>
      </c>
      <c r="C3431" s="16">
        <v>2011</v>
      </c>
      <c r="D3431" s="16" t="s">
        <v>2331</v>
      </c>
      <c r="E3431" s="16">
        <v>88</v>
      </c>
      <c r="F3431" s="16">
        <v>1</v>
      </c>
      <c r="G3431" s="16">
        <v>1</v>
      </c>
      <c r="H3431" s="16">
        <v>1</v>
      </c>
    </row>
    <row r="3432" spans="1:8" x14ac:dyDescent="0.3">
      <c r="A3432" s="13" t="str">
        <f t="shared" si="53"/>
        <v>jonesan012011</v>
      </c>
      <c r="B3432" s="16" t="s">
        <v>128</v>
      </c>
      <c r="C3432" s="16">
        <v>2011</v>
      </c>
      <c r="D3432" s="16" t="s">
        <v>2332</v>
      </c>
    </row>
    <row r="3433" spans="1:8" x14ac:dyDescent="0.3">
      <c r="A3433" s="13" t="str">
        <f t="shared" si="53"/>
        <v>jonesch062011</v>
      </c>
      <c r="B3433" s="16" t="s">
        <v>129</v>
      </c>
      <c r="C3433" s="16">
        <v>2011</v>
      </c>
      <c r="D3433" s="16" t="s">
        <v>40</v>
      </c>
      <c r="E3433" s="16">
        <v>65</v>
      </c>
      <c r="F3433" s="16">
        <v>177</v>
      </c>
      <c r="G3433" s="16">
        <v>6</v>
      </c>
      <c r="H3433" s="16">
        <v>19</v>
      </c>
    </row>
    <row r="3434" spans="1:8" x14ac:dyDescent="0.3">
      <c r="A3434" s="13" t="str">
        <f t="shared" si="53"/>
        <v>jonesga022011</v>
      </c>
      <c r="B3434" s="16" t="s">
        <v>807</v>
      </c>
      <c r="C3434" s="16">
        <v>2011</v>
      </c>
      <c r="D3434" s="16" t="s">
        <v>2335</v>
      </c>
      <c r="E3434" s="16">
        <v>257</v>
      </c>
      <c r="F3434" s="16">
        <v>17</v>
      </c>
      <c r="G3434" s="16">
        <v>3</v>
      </c>
      <c r="H3434" s="16">
        <v>27</v>
      </c>
    </row>
    <row r="3435" spans="1:8" x14ac:dyDescent="0.3">
      <c r="A3435" s="13" t="str">
        <f t="shared" si="53"/>
        <v>jonesga022011</v>
      </c>
      <c r="B3435" s="16" t="s">
        <v>807</v>
      </c>
      <c r="C3435" s="16">
        <v>2011</v>
      </c>
      <c r="D3435" s="16" t="s">
        <v>2331</v>
      </c>
      <c r="E3435" s="16">
        <v>155</v>
      </c>
      <c r="F3435" s="16">
        <v>2</v>
      </c>
      <c r="G3435" s="16">
        <v>1</v>
      </c>
      <c r="H3435" s="16">
        <v>1</v>
      </c>
    </row>
    <row r="3436" spans="1:8" x14ac:dyDescent="0.3">
      <c r="A3436" s="13" t="str">
        <f t="shared" si="53"/>
        <v>jonesga022011</v>
      </c>
      <c r="B3436" s="16" t="s">
        <v>807</v>
      </c>
      <c r="C3436" s="16">
        <v>2011</v>
      </c>
      <c r="D3436" s="16" t="s">
        <v>2332</v>
      </c>
    </row>
    <row r="3437" spans="1:8" x14ac:dyDescent="0.3">
      <c r="A3437" s="13" t="str">
        <f t="shared" si="53"/>
        <v>joycema012011</v>
      </c>
      <c r="B3437" s="16" t="s">
        <v>945</v>
      </c>
      <c r="C3437" s="16">
        <v>2011</v>
      </c>
      <c r="D3437" s="16" t="s">
        <v>2330</v>
      </c>
    </row>
    <row r="3438" spans="1:8" x14ac:dyDescent="0.3">
      <c r="A3438" s="13" t="str">
        <f t="shared" si="53"/>
        <v>joycema012011</v>
      </c>
      <c r="B3438" s="16" t="s">
        <v>945</v>
      </c>
      <c r="C3438" s="16">
        <v>2011</v>
      </c>
      <c r="D3438" s="16" t="s">
        <v>2331</v>
      </c>
      <c r="E3438" s="16">
        <v>231</v>
      </c>
      <c r="F3438" s="16">
        <v>8</v>
      </c>
      <c r="G3438" s="16">
        <v>3</v>
      </c>
      <c r="H3438" s="16">
        <v>3</v>
      </c>
    </row>
    <row r="3439" spans="1:8" x14ac:dyDescent="0.3">
      <c r="A3439" s="13" t="str">
        <f t="shared" si="53"/>
        <v>joycema012011</v>
      </c>
      <c r="B3439" s="16" t="s">
        <v>945</v>
      </c>
      <c r="C3439" s="16">
        <v>2011</v>
      </c>
      <c r="D3439" s="16" t="s">
        <v>2332</v>
      </c>
    </row>
    <row r="3440" spans="1:8" x14ac:dyDescent="0.3">
      <c r="A3440" s="13" t="str">
        <f t="shared" si="53"/>
        <v>judyjo012011</v>
      </c>
      <c r="B3440" s="16" t="s">
        <v>1534</v>
      </c>
      <c r="C3440" s="16">
        <v>2011</v>
      </c>
      <c r="D3440" s="16" t="s">
        <v>2334</v>
      </c>
      <c r="E3440" s="16">
        <v>0</v>
      </c>
      <c r="F3440" s="16">
        <v>1</v>
      </c>
      <c r="G3440" s="16">
        <v>0</v>
      </c>
      <c r="H3440" s="16">
        <v>0</v>
      </c>
    </row>
    <row r="3441" spans="1:8" x14ac:dyDescent="0.3">
      <c r="A3441" s="13" t="str">
        <f t="shared" si="53"/>
        <v>jurrjja012011</v>
      </c>
      <c r="B3441" s="16" t="s">
        <v>808</v>
      </c>
      <c r="C3441" s="16">
        <v>2011</v>
      </c>
      <c r="D3441" s="16" t="s">
        <v>2334</v>
      </c>
      <c r="E3441" s="16">
        <v>9</v>
      </c>
      <c r="F3441" s="16">
        <v>29</v>
      </c>
      <c r="G3441" s="16">
        <v>0</v>
      </c>
      <c r="H3441" s="16">
        <v>2</v>
      </c>
    </row>
    <row r="3442" spans="1:8" x14ac:dyDescent="0.3">
      <c r="A3442" s="13" t="str">
        <f t="shared" si="53"/>
        <v>kaaihki012011</v>
      </c>
      <c r="B3442" s="16" t="s">
        <v>946</v>
      </c>
      <c r="C3442" s="16">
        <v>2011</v>
      </c>
      <c r="D3442" s="16" t="s">
        <v>2335</v>
      </c>
      <c r="E3442" s="16">
        <v>181</v>
      </c>
      <c r="F3442" s="16">
        <v>15</v>
      </c>
      <c r="G3442" s="16">
        <v>2</v>
      </c>
      <c r="H3442" s="16">
        <v>14</v>
      </c>
    </row>
    <row r="3443" spans="1:8" x14ac:dyDescent="0.3">
      <c r="A3443" s="13" t="str">
        <f t="shared" si="53"/>
        <v>karstje012011</v>
      </c>
      <c r="B3443" s="16" t="s">
        <v>667</v>
      </c>
      <c r="C3443" s="16">
        <v>2011</v>
      </c>
      <c r="D3443" s="16" t="s">
        <v>2334</v>
      </c>
      <c r="E3443" s="16">
        <v>15</v>
      </c>
      <c r="F3443" s="16">
        <v>19</v>
      </c>
      <c r="G3443" s="16">
        <v>2</v>
      </c>
      <c r="H3443" s="16">
        <v>2</v>
      </c>
    </row>
    <row r="3444" spans="1:8" x14ac:dyDescent="0.3">
      <c r="A3444" s="13" t="str">
        <f t="shared" si="53"/>
        <v>kazmisc012011</v>
      </c>
      <c r="B3444" s="16" t="s">
        <v>463</v>
      </c>
      <c r="C3444" s="16">
        <v>2011</v>
      </c>
      <c r="D3444" s="16" t="s">
        <v>2334</v>
      </c>
      <c r="E3444" s="16">
        <v>0</v>
      </c>
      <c r="F3444" s="16">
        <v>1</v>
      </c>
      <c r="G3444" s="16">
        <v>0</v>
      </c>
      <c r="H3444" s="16">
        <v>0</v>
      </c>
    </row>
    <row r="3445" spans="1:8" x14ac:dyDescent="0.3">
      <c r="A3445" s="13" t="str">
        <f t="shared" si="53"/>
        <v>kearnau012011</v>
      </c>
      <c r="B3445" s="16" t="s">
        <v>310</v>
      </c>
      <c r="C3445" s="16">
        <v>2011</v>
      </c>
      <c r="D3445" s="16" t="s">
        <v>2330</v>
      </c>
    </row>
    <row r="3446" spans="1:8" x14ac:dyDescent="0.3">
      <c r="A3446" s="13" t="str">
        <f t="shared" si="53"/>
        <v>kearnau012011</v>
      </c>
      <c r="B3446" s="16" t="s">
        <v>310</v>
      </c>
      <c r="C3446" s="16">
        <v>2011</v>
      </c>
      <c r="D3446" s="16" t="s">
        <v>2331</v>
      </c>
      <c r="E3446" s="16">
        <v>105</v>
      </c>
      <c r="F3446" s="16">
        <v>1</v>
      </c>
      <c r="G3446" s="16">
        <v>1</v>
      </c>
      <c r="H3446" s="16">
        <v>0</v>
      </c>
    </row>
    <row r="3447" spans="1:8" x14ac:dyDescent="0.3">
      <c r="A3447" s="13" t="str">
        <f t="shared" si="53"/>
        <v>kearnau012011</v>
      </c>
      <c r="B3447" s="16" t="s">
        <v>310</v>
      </c>
      <c r="C3447" s="16">
        <v>2011</v>
      </c>
      <c r="D3447" s="16" t="s">
        <v>2332</v>
      </c>
    </row>
    <row r="3448" spans="1:8" x14ac:dyDescent="0.3">
      <c r="A3448" s="13" t="str">
        <f t="shared" si="53"/>
        <v>kellesh012011</v>
      </c>
      <c r="B3448" s="16" t="s">
        <v>1118</v>
      </c>
      <c r="C3448" s="16">
        <v>2011</v>
      </c>
      <c r="D3448" s="16" t="s">
        <v>2334</v>
      </c>
      <c r="E3448" s="16">
        <v>0</v>
      </c>
      <c r="F3448" s="16">
        <v>0</v>
      </c>
      <c r="G3448" s="16">
        <v>1</v>
      </c>
      <c r="H3448" s="16">
        <v>0</v>
      </c>
    </row>
    <row r="3449" spans="1:8" x14ac:dyDescent="0.3">
      <c r="A3449" s="13" t="str">
        <f t="shared" si="53"/>
        <v>kellydo012011</v>
      </c>
      <c r="B3449" s="16" t="s">
        <v>809</v>
      </c>
      <c r="C3449" s="16">
        <v>2011</v>
      </c>
      <c r="D3449" s="16" t="s">
        <v>2335</v>
      </c>
      <c r="E3449" s="16">
        <v>48</v>
      </c>
      <c r="F3449" s="16">
        <v>7</v>
      </c>
      <c r="G3449" s="16">
        <v>0</v>
      </c>
      <c r="H3449" s="16">
        <v>8</v>
      </c>
    </row>
    <row r="3450" spans="1:8" x14ac:dyDescent="0.3">
      <c r="A3450" s="13" t="str">
        <f t="shared" si="53"/>
        <v>kellydo012011</v>
      </c>
      <c r="B3450" s="16" t="s">
        <v>809</v>
      </c>
      <c r="C3450" s="16">
        <v>2011</v>
      </c>
      <c r="D3450" s="16" t="s">
        <v>40</v>
      </c>
      <c r="E3450" s="16">
        <v>30</v>
      </c>
      <c r="F3450" s="16">
        <v>69</v>
      </c>
      <c r="G3450" s="16">
        <v>4</v>
      </c>
      <c r="H3450" s="16">
        <v>7</v>
      </c>
    </row>
    <row r="3451" spans="1:8" x14ac:dyDescent="0.3">
      <c r="A3451" s="13" t="str">
        <f t="shared" si="53"/>
        <v>kellydo012011</v>
      </c>
      <c r="B3451" s="16" t="s">
        <v>809</v>
      </c>
      <c r="C3451" s="16">
        <v>2011</v>
      </c>
      <c r="D3451" s="16" t="s">
        <v>2336</v>
      </c>
      <c r="E3451" s="16">
        <v>3</v>
      </c>
      <c r="F3451" s="16">
        <v>0</v>
      </c>
      <c r="G3451" s="16">
        <v>0</v>
      </c>
      <c r="H3451" s="16">
        <v>0</v>
      </c>
    </row>
    <row r="3452" spans="1:8" x14ac:dyDescent="0.3">
      <c r="A3452" s="13" t="str">
        <f t="shared" si="53"/>
        <v>kellydo012011</v>
      </c>
      <c r="B3452" s="16" t="s">
        <v>809</v>
      </c>
      <c r="C3452" s="16">
        <v>2011</v>
      </c>
      <c r="D3452" s="16" t="s">
        <v>2329</v>
      </c>
    </row>
    <row r="3453" spans="1:8" x14ac:dyDescent="0.3">
      <c r="A3453" s="13" t="str">
        <f t="shared" si="53"/>
        <v>kellydo012011</v>
      </c>
      <c r="B3453" s="16" t="s">
        <v>809</v>
      </c>
      <c r="C3453" s="16">
        <v>2011</v>
      </c>
      <c r="D3453" s="16" t="s">
        <v>2330</v>
      </c>
    </row>
    <row r="3454" spans="1:8" x14ac:dyDescent="0.3">
      <c r="A3454" s="13" t="str">
        <f t="shared" si="53"/>
        <v>kellydo012011</v>
      </c>
      <c r="B3454" s="16" t="s">
        <v>809</v>
      </c>
      <c r="C3454" s="16">
        <v>2011</v>
      </c>
      <c r="D3454" s="16" t="s">
        <v>2331</v>
      </c>
      <c r="E3454" s="16">
        <v>59</v>
      </c>
      <c r="F3454" s="16">
        <v>1</v>
      </c>
      <c r="G3454" s="16">
        <v>1</v>
      </c>
      <c r="H3454" s="16">
        <v>0</v>
      </c>
    </row>
    <row r="3455" spans="1:8" x14ac:dyDescent="0.3">
      <c r="A3455" s="13" t="str">
        <f t="shared" si="53"/>
        <v>kellydo012011</v>
      </c>
      <c r="B3455" s="16" t="s">
        <v>809</v>
      </c>
      <c r="C3455" s="16">
        <v>2011</v>
      </c>
      <c r="D3455" s="16" t="s">
        <v>2334</v>
      </c>
      <c r="E3455" s="16">
        <v>0</v>
      </c>
      <c r="F3455" s="16">
        <v>0</v>
      </c>
      <c r="G3455" s="16">
        <v>0</v>
      </c>
      <c r="H3455" s="16">
        <v>0</v>
      </c>
    </row>
    <row r="3456" spans="1:8" x14ac:dyDescent="0.3">
      <c r="A3456" s="13" t="str">
        <f t="shared" si="53"/>
        <v>kellydo012011</v>
      </c>
      <c r="B3456" s="16" t="s">
        <v>809</v>
      </c>
      <c r="C3456" s="16">
        <v>2011</v>
      </c>
      <c r="D3456" s="16" t="s">
        <v>2332</v>
      </c>
    </row>
    <row r="3457" spans="1:8" x14ac:dyDescent="0.3">
      <c r="A3457" s="13" t="str">
        <f t="shared" si="53"/>
        <v>kempma012011</v>
      </c>
      <c r="B3457" s="16" t="s">
        <v>668</v>
      </c>
      <c r="C3457" s="16">
        <v>2011</v>
      </c>
      <c r="D3457" s="16" t="s">
        <v>2329</v>
      </c>
    </row>
    <row r="3458" spans="1:8" x14ac:dyDescent="0.3">
      <c r="A3458" s="13" t="str">
        <f t="shared" si="53"/>
        <v>kempma012011</v>
      </c>
      <c r="B3458" s="16" t="s">
        <v>668</v>
      </c>
      <c r="C3458" s="16">
        <v>2011</v>
      </c>
      <c r="D3458" s="16" t="s">
        <v>2331</v>
      </c>
      <c r="E3458" s="16">
        <v>345</v>
      </c>
      <c r="F3458" s="16">
        <v>11</v>
      </c>
      <c r="G3458" s="16">
        <v>5</v>
      </c>
      <c r="H3458" s="16">
        <v>5</v>
      </c>
    </row>
    <row r="3459" spans="1:8" x14ac:dyDescent="0.3">
      <c r="A3459" s="13" t="str">
        <f t="shared" ref="A3459:A3522" si="54">(B3459&amp;C3459)</f>
        <v>kendrho012011</v>
      </c>
      <c r="B3459" s="16" t="s">
        <v>669</v>
      </c>
      <c r="C3459" s="16">
        <v>2011</v>
      </c>
      <c r="D3459" s="16" t="s">
        <v>2335</v>
      </c>
      <c r="E3459" s="16">
        <v>119</v>
      </c>
      <c r="F3459" s="16">
        <v>10</v>
      </c>
      <c r="G3459" s="16">
        <v>1</v>
      </c>
      <c r="H3459" s="16">
        <v>15</v>
      </c>
    </row>
    <row r="3460" spans="1:8" x14ac:dyDescent="0.3">
      <c r="A3460" s="13" t="str">
        <f t="shared" si="54"/>
        <v>kendrho012011</v>
      </c>
      <c r="B3460" s="16" t="s">
        <v>669</v>
      </c>
      <c r="C3460" s="16">
        <v>2011</v>
      </c>
      <c r="D3460" s="16" t="s">
        <v>39</v>
      </c>
      <c r="E3460" s="16">
        <v>161</v>
      </c>
      <c r="F3460" s="16">
        <v>317</v>
      </c>
      <c r="G3460" s="16">
        <v>4</v>
      </c>
      <c r="H3460" s="16">
        <v>63</v>
      </c>
    </row>
    <row r="3461" spans="1:8" x14ac:dyDescent="0.3">
      <c r="A3461" s="13" t="str">
        <f t="shared" si="54"/>
        <v>kendrho012011</v>
      </c>
      <c r="B3461" s="16" t="s">
        <v>669</v>
      </c>
      <c r="C3461" s="16">
        <v>2011</v>
      </c>
      <c r="D3461" s="16" t="s">
        <v>2330</v>
      </c>
    </row>
    <row r="3462" spans="1:8" x14ac:dyDescent="0.3">
      <c r="A3462" s="13" t="str">
        <f t="shared" si="54"/>
        <v>kendrho012011</v>
      </c>
      <c r="B3462" s="16" t="s">
        <v>669</v>
      </c>
      <c r="C3462" s="16">
        <v>2011</v>
      </c>
      <c r="D3462" s="16" t="s">
        <v>2331</v>
      </c>
      <c r="E3462" s="16">
        <v>33</v>
      </c>
      <c r="F3462" s="16">
        <v>1</v>
      </c>
      <c r="G3462" s="16">
        <v>0</v>
      </c>
      <c r="H3462" s="16">
        <v>0</v>
      </c>
    </row>
    <row r="3463" spans="1:8" x14ac:dyDescent="0.3">
      <c r="A3463" s="13" t="str">
        <f t="shared" si="54"/>
        <v>kendrky012011</v>
      </c>
      <c r="B3463" s="16" t="s">
        <v>810</v>
      </c>
      <c r="C3463" s="16">
        <v>2011</v>
      </c>
      <c r="D3463" s="16" t="s">
        <v>2334</v>
      </c>
      <c r="E3463" s="16">
        <v>7</v>
      </c>
      <c r="F3463" s="16">
        <v>17</v>
      </c>
      <c r="G3463" s="16">
        <v>1</v>
      </c>
      <c r="H3463" s="16">
        <v>0</v>
      </c>
    </row>
    <row r="3464" spans="1:8" x14ac:dyDescent="0.3">
      <c r="A3464" s="13" t="str">
        <f t="shared" si="54"/>
        <v>kennead012011</v>
      </c>
      <c r="B3464" s="16" t="s">
        <v>132</v>
      </c>
      <c r="C3464" s="16">
        <v>2011</v>
      </c>
      <c r="D3464" s="16" t="s">
        <v>2335</v>
      </c>
      <c r="E3464" s="16">
        <v>217</v>
      </c>
      <c r="F3464" s="16">
        <v>24</v>
      </c>
      <c r="G3464" s="16">
        <v>2</v>
      </c>
      <c r="H3464" s="16">
        <v>21</v>
      </c>
    </row>
    <row r="3465" spans="1:8" x14ac:dyDescent="0.3">
      <c r="A3465" s="13" t="str">
        <f t="shared" si="54"/>
        <v>kennead012011</v>
      </c>
      <c r="B3465" s="16" t="s">
        <v>132</v>
      </c>
      <c r="C3465" s="16">
        <v>2011</v>
      </c>
      <c r="D3465" s="16" t="s">
        <v>39</v>
      </c>
      <c r="E3465" s="16">
        <v>47</v>
      </c>
      <c r="F3465" s="16">
        <v>100</v>
      </c>
      <c r="G3465" s="16">
        <v>1</v>
      </c>
      <c r="H3465" s="16">
        <v>20</v>
      </c>
    </row>
    <row r="3466" spans="1:8" x14ac:dyDescent="0.3">
      <c r="A3466" s="13" t="str">
        <f t="shared" si="54"/>
        <v>kennead012011</v>
      </c>
      <c r="B3466" s="16" t="s">
        <v>132</v>
      </c>
      <c r="C3466" s="16">
        <v>2011</v>
      </c>
      <c r="D3466" s="16" t="s">
        <v>40</v>
      </c>
      <c r="E3466" s="16">
        <v>18</v>
      </c>
      <c r="F3466" s="16">
        <v>37</v>
      </c>
      <c r="G3466" s="16">
        <v>2</v>
      </c>
      <c r="H3466" s="16">
        <v>3</v>
      </c>
    </row>
    <row r="3467" spans="1:8" x14ac:dyDescent="0.3">
      <c r="A3467" s="13" t="str">
        <f t="shared" si="54"/>
        <v>kenneia012011</v>
      </c>
      <c r="B3467" s="16" t="s">
        <v>811</v>
      </c>
      <c r="C3467" s="16">
        <v>2011</v>
      </c>
      <c r="D3467" s="16" t="s">
        <v>2334</v>
      </c>
      <c r="E3467" s="16">
        <v>14</v>
      </c>
      <c r="F3467" s="16">
        <v>22</v>
      </c>
      <c r="G3467" s="16">
        <v>0</v>
      </c>
      <c r="H3467" s="16">
        <v>1</v>
      </c>
    </row>
    <row r="3468" spans="1:8" x14ac:dyDescent="0.3">
      <c r="A3468" s="13" t="str">
        <f t="shared" si="54"/>
        <v>keppije012011</v>
      </c>
      <c r="B3468" s="16" t="s">
        <v>465</v>
      </c>
      <c r="C3468" s="16">
        <v>2011</v>
      </c>
      <c r="D3468" s="16" t="s">
        <v>39</v>
      </c>
      <c r="E3468" s="16">
        <v>57</v>
      </c>
      <c r="F3468" s="16">
        <v>105</v>
      </c>
      <c r="G3468" s="16">
        <v>3</v>
      </c>
      <c r="H3468" s="16">
        <v>19</v>
      </c>
    </row>
    <row r="3469" spans="1:8" x14ac:dyDescent="0.3">
      <c r="A3469" s="13" t="str">
        <f t="shared" si="54"/>
        <v>keppije012011</v>
      </c>
      <c r="B3469" s="16" t="s">
        <v>465</v>
      </c>
      <c r="C3469" s="16">
        <v>2011</v>
      </c>
      <c r="D3469" s="16" t="s">
        <v>39</v>
      </c>
      <c r="E3469" s="16">
        <v>109</v>
      </c>
      <c r="F3469" s="16">
        <v>114</v>
      </c>
      <c r="G3469" s="16">
        <v>2</v>
      </c>
      <c r="H3469" s="16">
        <v>17</v>
      </c>
    </row>
    <row r="3470" spans="1:8" x14ac:dyDescent="0.3">
      <c r="A3470" s="13" t="str">
        <f t="shared" si="54"/>
        <v>kershcl012011</v>
      </c>
      <c r="B3470" s="16" t="s">
        <v>947</v>
      </c>
      <c r="C3470" s="16">
        <v>2011</v>
      </c>
      <c r="D3470" s="16" t="s">
        <v>2334</v>
      </c>
      <c r="E3470" s="16">
        <v>9</v>
      </c>
      <c r="F3470" s="16">
        <v>38</v>
      </c>
      <c r="G3470" s="16">
        <v>0</v>
      </c>
      <c r="H3470" s="16">
        <v>2</v>
      </c>
    </row>
    <row r="3471" spans="1:8" x14ac:dyDescent="0.3">
      <c r="A3471" s="13" t="str">
        <f t="shared" si="54"/>
        <v>kimbaco012011</v>
      </c>
      <c r="B3471" s="16" t="s">
        <v>1535</v>
      </c>
      <c r="C3471" s="16">
        <v>2011</v>
      </c>
      <c r="D3471" s="16" t="s">
        <v>2334</v>
      </c>
      <c r="E3471" s="16">
        <v>2</v>
      </c>
      <c r="F3471" s="16">
        <v>0</v>
      </c>
      <c r="G3471" s="16">
        <v>0</v>
      </c>
      <c r="H3471" s="16">
        <v>1</v>
      </c>
    </row>
    <row r="3472" spans="1:8" x14ac:dyDescent="0.3">
      <c r="A3472" s="13" t="str">
        <f t="shared" si="54"/>
        <v>kimbrcr012011</v>
      </c>
      <c r="B3472" s="16" t="s">
        <v>1311</v>
      </c>
      <c r="C3472" s="16">
        <v>2011</v>
      </c>
      <c r="D3472" s="16" t="s">
        <v>2334</v>
      </c>
      <c r="E3472" s="16">
        <v>4</v>
      </c>
      <c r="F3472" s="16">
        <v>7</v>
      </c>
      <c r="G3472" s="16">
        <v>0</v>
      </c>
      <c r="H3472" s="16">
        <v>0</v>
      </c>
    </row>
    <row r="3473" spans="1:8" x14ac:dyDescent="0.3">
      <c r="A3473" s="13" t="str">
        <f t="shared" si="54"/>
        <v>kinnejo012011</v>
      </c>
      <c r="B3473" s="16" t="s">
        <v>670</v>
      </c>
      <c r="C3473" s="16">
        <v>2011</v>
      </c>
      <c r="D3473" s="16" t="s">
        <v>2334</v>
      </c>
      <c r="E3473" s="16">
        <v>0</v>
      </c>
      <c r="F3473" s="16">
        <v>4</v>
      </c>
      <c r="G3473" s="16">
        <v>0</v>
      </c>
      <c r="H3473" s="16">
        <v>1</v>
      </c>
    </row>
    <row r="3474" spans="1:8" x14ac:dyDescent="0.3">
      <c r="A3474" s="13" t="str">
        <f t="shared" si="54"/>
        <v>kinslia012011</v>
      </c>
      <c r="B3474" s="16" t="s">
        <v>671</v>
      </c>
      <c r="C3474" s="16">
        <v>2011</v>
      </c>
      <c r="D3474" s="16" t="s">
        <v>39</v>
      </c>
      <c r="E3474" s="16">
        <v>268</v>
      </c>
      <c r="F3474" s="16">
        <v>398</v>
      </c>
      <c r="G3474" s="16">
        <v>11</v>
      </c>
      <c r="H3474" s="16">
        <v>103</v>
      </c>
    </row>
    <row r="3475" spans="1:8" x14ac:dyDescent="0.3">
      <c r="A3475" s="13" t="str">
        <f t="shared" si="54"/>
        <v>kintzbr012011</v>
      </c>
      <c r="B3475" s="16" t="s">
        <v>1312</v>
      </c>
      <c r="C3475" s="16">
        <v>2011</v>
      </c>
      <c r="D3475" s="16" t="s">
        <v>2334</v>
      </c>
      <c r="E3475" s="16">
        <v>0</v>
      </c>
      <c r="F3475" s="16">
        <v>3</v>
      </c>
      <c r="G3475" s="16">
        <v>0</v>
      </c>
      <c r="H3475" s="16">
        <v>0</v>
      </c>
    </row>
    <row r="3476" spans="1:8" x14ac:dyDescent="0.3">
      <c r="A3476" s="13" t="str">
        <f t="shared" si="54"/>
        <v>kipnija012011</v>
      </c>
      <c r="B3476" s="16" t="s">
        <v>1536</v>
      </c>
      <c r="C3476" s="16">
        <v>2011</v>
      </c>
      <c r="D3476" s="16" t="s">
        <v>39</v>
      </c>
      <c r="E3476" s="16">
        <v>58</v>
      </c>
      <c r="F3476" s="16">
        <v>100</v>
      </c>
      <c r="G3476" s="16">
        <v>6</v>
      </c>
      <c r="H3476" s="16">
        <v>16</v>
      </c>
    </row>
    <row r="3477" spans="1:8" x14ac:dyDescent="0.3">
      <c r="A3477" s="13" t="str">
        <f t="shared" si="54"/>
        <v>kirkmmi012011</v>
      </c>
      <c r="B3477" s="16" t="s">
        <v>1313</v>
      </c>
      <c r="C3477" s="16">
        <v>2011</v>
      </c>
      <c r="D3477" s="16" t="s">
        <v>2334</v>
      </c>
      <c r="E3477" s="16">
        <v>2</v>
      </c>
      <c r="F3477" s="16">
        <v>4</v>
      </c>
      <c r="G3477" s="16">
        <v>0</v>
      </c>
      <c r="H3477" s="16">
        <v>0</v>
      </c>
    </row>
    <row r="3478" spans="1:8" x14ac:dyDescent="0.3">
      <c r="A3478" s="13" t="str">
        <f t="shared" si="54"/>
        <v>klubeco012011</v>
      </c>
      <c r="B3478" s="16" t="s">
        <v>1537</v>
      </c>
      <c r="C3478" s="16">
        <v>2011</v>
      </c>
      <c r="D3478" s="16" t="s">
        <v>2334</v>
      </c>
      <c r="E3478" s="16">
        <v>0</v>
      </c>
      <c r="F3478" s="16">
        <v>0</v>
      </c>
      <c r="G3478" s="16">
        <v>0</v>
      </c>
      <c r="H3478" s="16">
        <v>0</v>
      </c>
    </row>
    <row r="3479" spans="1:8" x14ac:dyDescent="0.3">
      <c r="A3479" s="13" t="str">
        <f t="shared" si="54"/>
        <v>kohnmi012011</v>
      </c>
      <c r="B3479" s="16" t="s">
        <v>1314</v>
      </c>
      <c r="C3479" s="16">
        <v>2011</v>
      </c>
      <c r="D3479" s="16" t="s">
        <v>2334</v>
      </c>
      <c r="E3479" s="16">
        <v>1</v>
      </c>
      <c r="F3479" s="16">
        <v>1</v>
      </c>
      <c r="G3479" s="16">
        <v>1</v>
      </c>
      <c r="H3479" s="16">
        <v>0</v>
      </c>
    </row>
    <row r="3480" spans="1:8" x14ac:dyDescent="0.3">
      <c r="A3480" s="13" t="str">
        <f t="shared" si="54"/>
        <v>konerpa012011</v>
      </c>
      <c r="B3480" s="16" t="s">
        <v>133</v>
      </c>
      <c r="C3480" s="16">
        <v>2011</v>
      </c>
      <c r="D3480" s="16" t="s">
        <v>2335</v>
      </c>
      <c r="E3480" s="16">
        <v>975</v>
      </c>
      <c r="F3480" s="16">
        <v>68</v>
      </c>
      <c r="G3480" s="16">
        <v>5</v>
      </c>
      <c r="H3480" s="16">
        <v>89</v>
      </c>
    </row>
    <row r="3481" spans="1:8" x14ac:dyDescent="0.3">
      <c r="A3481" s="13" t="str">
        <f t="shared" si="54"/>
        <v>kontoge012011</v>
      </c>
      <c r="B3481" s="16" t="s">
        <v>1538</v>
      </c>
      <c r="C3481" s="16">
        <v>2011</v>
      </c>
      <c r="D3481" s="16" t="s">
        <v>2334</v>
      </c>
      <c r="E3481" s="16">
        <v>0</v>
      </c>
      <c r="F3481" s="16">
        <v>0</v>
      </c>
      <c r="G3481" s="16">
        <v>0</v>
      </c>
      <c r="H3481" s="16">
        <v>0</v>
      </c>
    </row>
    <row r="3482" spans="1:8" x14ac:dyDescent="0.3">
      <c r="A3482" s="13" t="str">
        <f t="shared" si="54"/>
        <v>kotchca012011</v>
      </c>
      <c r="B3482" s="16" t="s">
        <v>466</v>
      </c>
      <c r="C3482" s="16">
        <v>2011</v>
      </c>
      <c r="D3482" s="16" t="s">
        <v>2335</v>
      </c>
      <c r="E3482" s="16">
        <v>1119</v>
      </c>
      <c r="F3482" s="16">
        <v>80</v>
      </c>
      <c r="G3482" s="16">
        <v>2</v>
      </c>
      <c r="H3482" s="16">
        <v>109</v>
      </c>
    </row>
    <row r="3483" spans="1:8" x14ac:dyDescent="0.3">
      <c r="A3483" s="13" t="str">
        <f t="shared" si="54"/>
        <v>kotsama012011</v>
      </c>
      <c r="B3483" s="16" t="s">
        <v>134</v>
      </c>
      <c r="C3483" s="16">
        <v>2011</v>
      </c>
      <c r="D3483" s="16" t="s">
        <v>2335</v>
      </c>
      <c r="E3483" s="16">
        <v>27</v>
      </c>
      <c r="F3483" s="16">
        <v>1</v>
      </c>
      <c r="G3483" s="16">
        <v>0</v>
      </c>
      <c r="H3483" s="16">
        <v>4</v>
      </c>
    </row>
    <row r="3484" spans="1:8" x14ac:dyDescent="0.3">
      <c r="A3484" s="13" t="str">
        <f t="shared" si="54"/>
        <v>kotsama012011</v>
      </c>
      <c r="B3484" s="16" t="s">
        <v>134</v>
      </c>
      <c r="C3484" s="16">
        <v>2011</v>
      </c>
      <c r="D3484" s="16" t="s">
        <v>2329</v>
      </c>
    </row>
    <row r="3485" spans="1:8" x14ac:dyDescent="0.3">
      <c r="A3485" s="13" t="str">
        <f t="shared" si="54"/>
        <v>kotsama012011</v>
      </c>
      <c r="B3485" s="16" t="s">
        <v>134</v>
      </c>
      <c r="C3485" s="16">
        <v>2011</v>
      </c>
      <c r="D3485" s="16" t="s">
        <v>2330</v>
      </c>
    </row>
    <row r="3486" spans="1:8" x14ac:dyDescent="0.3">
      <c r="A3486" s="13" t="str">
        <f t="shared" si="54"/>
        <v>kotsama012011</v>
      </c>
      <c r="B3486" s="16" t="s">
        <v>134</v>
      </c>
      <c r="C3486" s="16">
        <v>2011</v>
      </c>
      <c r="D3486" s="16" t="s">
        <v>2331</v>
      </c>
      <c r="E3486" s="16">
        <v>79</v>
      </c>
      <c r="F3486" s="16">
        <v>2</v>
      </c>
      <c r="G3486" s="16">
        <v>5</v>
      </c>
      <c r="H3486" s="16">
        <v>0</v>
      </c>
    </row>
    <row r="3487" spans="1:8" x14ac:dyDescent="0.3">
      <c r="A3487" s="13" t="str">
        <f t="shared" si="54"/>
        <v>kotsama012011</v>
      </c>
      <c r="B3487" s="16" t="s">
        <v>134</v>
      </c>
      <c r="C3487" s="16">
        <v>2011</v>
      </c>
      <c r="D3487" s="16" t="s">
        <v>2332</v>
      </c>
    </row>
    <row r="3488" spans="1:8" x14ac:dyDescent="0.3">
      <c r="A3488" s="13" t="str">
        <f t="shared" si="54"/>
        <v>kottage012011</v>
      </c>
      <c r="B3488" s="16" t="s">
        <v>949</v>
      </c>
      <c r="C3488" s="16">
        <v>2011</v>
      </c>
      <c r="D3488" s="16" t="s">
        <v>2336</v>
      </c>
      <c r="E3488" s="16">
        <v>171</v>
      </c>
      <c r="F3488" s="16">
        <v>8</v>
      </c>
      <c r="G3488" s="16">
        <v>0</v>
      </c>
      <c r="H3488" s="16">
        <v>0</v>
      </c>
    </row>
    <row r="3489" spans="1:8" x14ac:dyDescent="0.3">
      <c r="A3489" s="13" t="str">
        <f t="shared" si="54"/>
        <v>kouzmke012011</v>
      </c>
      <c r="B3489" s="16" t="s">
        <v>672</v>
      </c>
      <c r="C3489" s="16">
        <v>2011</v>
      </c>
      <c r="D3489" s="16" t="s">
        <v>40</v>
      </c>
      <c r="E3489" s="16">
        <v>29</v>
      </c>
      <c r="F3489" s="16">
        <v>78</v>
      </c>
      <c r="G3489" s="16">
        <v>9</v>
      </c>
      <c r="H3489" s="16">
        <v>9</v>
      </c>
    </row>
    <row r="3490" spans="1:8" x14ac:dyDescent="0.3">
      <c r="A3490" s="13" t="str">
        <f t="shared" si="54"/>
        <v>kouzmke012011</v>
      </c>
      <c r="B3490" s="16" t="s">
        <v>672</v>
      </c>
      <c r="C3490" s="16">
        <v>2011</v>
      </c>
      <c r="D3490" s="16" t="s">
        <v>40</v>
      </c>
      <c r="E3490" s="16">
        <v>17</v>
      </c>
      <c r="F3490" s="16">
        <v>44</v>
      </c>
      <c r="G3490" s="16">
        <v>4</v>
      </c>
      <c r="H3490" s="16">
        <v>4</v>
      </c>
    </row>
    <row r="3491" spans="1:8" x14ac:dyDescent="0.3">
      <c r="A3491" s="13" t="str">
        <f t="shared" si="54"/>
        <v>kozmape012011</v>
      </c>
      <c r="B3491" s="16" t="s">
        <v>1539</v>
      </c>
      <c r="C3491" s="16">
        <v>2011</v>
      </c>
      <c r="D3491" s="16" t="s">
        <v>39</v>
      </c>
      <c r="E3491" s="16">
        <v>7</v>
      </c>
      <c r="F3491" s="16">
        <v>12</v>
      </c>
      <c r="G3491" s="16">
        <v>0</v>
      </c>
      <c r="H3491" s="16">
        <v>5</v>
      </c>
    </row>
    <row r="3492" spans="1:8" x14ac:dyDescent="0.3">
      <c r="A3492" s="13" t="str">
        <f t="shared" si="54"/>
        <v>kozmape012011</v>
      </c>
      <c r="B3492" s="16" t="s">
        <v>1539</v>
      </c>
      <c r="C3492" s="16">
        <v>2011</v>
      </c>
      <c r="D3492" s="16" t="s">
        <v>40</v>
      </c>
      <c r="E3492" s="16">
        <v>0</v>
      </c>
      <c r="F3492" s="16">
        <v>0</v>
      </c>
      <c r="G3492" s="16">
        <v>0</v>
      </c>
      <c r="H3492" s="16">
        <v>0</v>
      </c>
    </row>
    <row r="3493" spans="1:8" x14ac:dyDescent="0.3">
      <c r="A3493" s="13" t="str">
        <f t="shared" si="54"/>
        <v>kozmape012011</v>
      </c>
      <c r="B3493" s="16" t="s">
        <v>1539</v>
      </c>
      <c r="C3493" s="16">
        <v>2011</v>
      </c>
      <c r="D3493" s="16" t="s">
        <v>2333</v>
      </c>
      <c r="E3493" s="16">
        <v>2</v>
      </c>
      <c r="F3493" s="16">
        <v>1</v>
      </c>
      <c r="G3493" s="16">
        <v>0</v>
      </c>
      <c r="H3493" s="16">
        <v>0</v>
      </c>
    </row>
    <row r="3494" spans="1:8" x14ac:dyDescent="0.3">
      <c r="A3494" s="13" t="str">
        <f t="shared" si="54"/>
        <v>kratzer012011</v>
      </c>
      <c r="B3494" s="16" t="s">
        <v>1315</v>
      </c>
      <c r="C3494" s="16">
        <v>2011</v>
      </c>
      <c r="D3494" s="16" t="s">
        <v>2336</v>
      </c>
      <c r="E3494" s="16">
        <v>10</v>
      </c>
      <c r="F3494" s="16">
        <v>0</v>
      </c>
      <c r="G3494" s="16">
        <v>0</v>
      </c>
      <c r="H3494" s="16">
        <v>0</v>
      </c>
    </row>
    <row r="3495" spans="1:8" x14ac:dyDescent="0.3">
      <c r="A3495" s="13" t="str">
        <f t="shared" si="54"/>
        <v>kroenza012011</v>
      </c>
      <c r="B3495" s="16" t="s">
        <v>1316</v>
      </c>
      <c r="C3495" s="16">
        <v>2011</v>
      </c>
      <c r="D3495" s="16" t="s">
        <v>2334</v>
      </c>
      <c r="E3495" s="16">
        <v>0</v>
      </c>
      <c r="F3495" s="16">
        <v>1</v>
      </c>
      <c r="G3495" s="16">
        <v>0</v>
      </c>
      <c r="H3495" s="16">
        <v>0</v>
      </c>
    </row>
    <row r="3496" spans="1:8" x14ac:dyDescent="0.3">
      <c r="A3496" s="13" t="str">
        <f t="shared" si="54"/>
        <v>kubelja012011</v>
      </c>
      <c r="B3496" s="16" t="s">
        <v>467</v>
      </c>
      <c r="C3496" s="16">
        <v>2011</v>
      </c>
      <c r="D3496" s="16" t="s">
        <v>2330</v>
      </c>
    </row>
    <row r="3497" spans="1:8" x14ac:dyDescent="0.3">
      <c r="A3497" s="13" t="str">
        <f t="shared" si="54"/>
        <v>kubelja012011</v>
      </c>
      <c r="B3497" s="16" t="s">
        <v>467</v>
      </c>
      <c r="C3497" s="16">
        <v>2011</v>
      </c>
      <c r="D3497" s="16" t="s">
        <v>2331</v>
      </c>
      <c r="E3497" s="16">
        <v>110</v>
      </c>
      <c r="F3497" s="16">
        <v>9</v>
      </c>
      <c r="G3497" s="16">
        <v>1</v>
      </c>
      <c r="H3497" s="16">
        <v>3</v>
      </c>
    </row>
    <row r="3498" spans="1:8" x14ac:dyDescent="0.3">
      <c r="A3498" s="13" t="str">
        <f t="shared" si="54"/>
        <v>kubelja012011</v>
      </c>
      <c r="B3498" s="16" t="s">
        <v>467</v>
      </c>
      <c r="C3498" s="16">
        <v>2011</v>
      </c>
      <c r="D3498" s="16" t="s">
        <v>2332</v>
      </c>
    </row>
    <row r="3499" spans="1:8" x14ac:dyDescent="0.3">
      <c r="A3499" s="13" t="str">
        <f t="shared" si="54"/>
        <v>kuoho012011</v>
      </c>
      <c r="B3499" s="16" t="s">
        <v>564</v>
      </c>
      <c r="C3499" s="16">
        <v>2011</v>
      </c>
      <c r="D3499" s="16" t="s">
        <v>2334</v>
      </c>
      <c r="E3499" s="16">
        <v>1</v>
      </c>
      <c r="F3499" s="16">
        <v>0</v>
      </c>
      <c r="G3499" s="16">
        <v>1</v>
      </c>
      <c r="H3499" s="16">
        <v>0</v>
      </c>
    </row>
    <row r="3500" spans="1:8" x14ac:dyDescent="0.3">
      <c r="A3500" s="13" t="str">
        <f t="shared" si="54"/>
        <v>kurodhi012011</v>
      </c>
      <c r="B3500" s="16" t="s">
        <v>950</v>
      </c>
      <c r="C3500" s="16">
        <v>2011</v>
      </c>
      <c r="D3500" s="16" t="s">
        <v>2334</v>
      </c>
      <c r="E3500" s="16">
        <v>15</v>
      </c>
      <c r="F3500" s="16">
        <v>36</v>
      </c>
      <c r="G3500" s="16">
        <v>0</v>
      </c>
      <c r="H3500" s="16">
        <v>5</v>
      </c>
    </row>
    <row r="3501" spans="1:8" x14ac:dyDescent="0.3">
      <c r="A3501" s="13" t="str">
        <f t="shared" si="54"/>
        <v>lackejo012011</v>
      </c>
      <c r="B3501" s="16" t="s">
        <v>311</v>
      </c>
      <c r="C3501" s="16">
        <v>2011</v>
      </c>
      <c r="D3501" s="16" t="s">
        <v>2334</v>
      </c>
      <c r="E3501" s="16">
        <v>19</v>
      </c>
      <c r="F3501" s="16">
        <v>16</v>
      </c>
      <c r="G3501" s="16">
        <v>3</v>
      </c>
      <c r="H3501" s="16">
        <v>4</v>
      </c>
    </row>
    <row r="3502" spans="1:8" x14ac:dyDescent="0.3">
      <c r="A3502" s="13" t="str">
        <f t="shared" si="54"/>
        <v>laffeaa012011</v>
      </c>
      <c r="B3502" s="16" t="s">
        <v>812</v>
      </c>
      <c r="C3502" s="16">
        <v>2011</v>
      </c>
      <c r="D3502" s="16" t="s">
        <v>2334</v>
      </c>
      <c r="E3502" s="16">
        <v>7</v>
      </c>
      <c r="F3502" s="16">
        <v>9</v>
      </c>
      <c r="G3502" s="16">
        <v>0</v>
      </c>
      <c r="H3502" s="16">
        <v>0</v>
      </c>
    </row>
    <row r="3503" spans="1:8" x14ac:dyDescent="0.3">
      <c r="A3503" s="13" t="str">
        <f t="shared" si="54"/>
        <v>laffeaa012011</v>
      </c>
      <c r="B3503" s="16" t="s">
        <v>812</v>
      </c>
      <c r="C3503" s="16">
        <v>2011</v>
      </c>
      <c r="D3503" s="16" t="s">
        <v>2334</v>
      </c>
      <c r="E3503" s="16">
        <v>0</v>
      </c>
      <c r="F3503" s="16">
        <v>2</v>
      </c>
      <c r="G3503" s="16">
        <v>0</v>
      </c>
      <c r="H3503" s="16">
        <v>0</v>
      </c>
    </row>
    <row r="3504" spans="1:8" x14ac:dyDescent="0.3">
      <c r="A3504" s="13" t="str">
        <f t="shared" si="54"/>
        <v>lahaibr012011</v>
      </c>
      <c r="B3504" s="16" t="s">
        <v>951</v>
      </c>
      <c r="C3504" s="16">
        <v>2011</v>
      </c>
      <c r="D3504" s="16" t="s">
        <v>2335</v>
      </c>
      <c r="E3504" s="16">
        <v>15</v>
      </c>
      <c r="F3504" s="16">
        <v>0</v>
      </c>
      <c r="G3504" s="16">
        <v>0</v>
      </c>
      <c r="H3504" s="16">
        <v>3</v>
      </c>
    </row>
    <row r="3505" spans="1:8" x14ac:dyDescent="0.3">
      <c r="A3505" s="13" t="str">
        <f t="shared" si="54"/>
        <v>lahaibr012011</v>
      </c>
      <c r="B3505" s="16" t="s">
        <v>951</v>
      </c>
      <c r="C3505" s="16">
        <v>2011</v>
      </c>
      <c r="D3505" s="16" t="s">
        <v>2330</v>
      </c>
    </row>
    <row r="3506" spans="1:8" x14ac:dyDescent="0.3">
      <c r="A3506" s="13" t="str">
        <f t="shared" si="54"/>
        <v>lahaibr012011</v>
      </c>
      <c r="B3506" s="16" t="s">
        <v>951</v>
      </c>
      <c r="C3506" s="16">
        <v>2011</v>
      </c>
      <c r="D3506" s="16" t="s">
        <v>2331</v>
      </c>
      <c r="E3506" s="16">
        <v>23</v>
      </c>
      <c r="F3506" s="16">
        <v>0</v>
      </c>
      <c r="G3506" s="16">
        <v>1</v>
      </c>
      <c r="H3506" s="16">
        <v>0</v>
      </c>
    </row>
    <row r="3507" spans="1:8" x14ac:dyDescent="0.3">
      <c r="A3507" s="13" t="str">
        <f t="shared" si="54"/>
        <v>lahaibr012011</v>
      </c>
      <c r="B3507" s="16" t="s">
        <v>951</v>
      </c>
      <c r="C3507" s="16">
        <v>2011</v>
      </c>
      <c r="D3507" s="16" t="s">
        <v>2332</v>
      </c>
    </row>
    <row r="3508" spans="1:8" x14ac:dyDescent="0.3">
      <c r="A3508" s="13" t="str">
        <f t="shared" si="54"/>
        <v>lairdbr012011</v>
      </c>
      <c r="B3508" s="16" t="s">
        <v>1540</v>
      </c>
      <c r="C3508" s="16">
        <v>2011</v>
      </c>
      <c r="D3508" s="16" t="s">
        <v>2335</v>
      </c>
      <c r="E3508" s="16">
        <v>16</v>
      </c>
      <c r="F3508" s="16">
        <v>5</v>
      </c>
      <c r="G3508" s="16">
        <v>1</v>
      </c>
      <c r="H3508" s="16">
        <v>3</v>
      </c>
    </row>
    <row r="3509" spans="1:8" x14ac:dyDescent="0.3">
      <c r="A3509" s="13" t="str">
        <f t="shared" si="54"/>
        <v>lairdbr012011</v>
      </c>
      <c r="B3509" s="16" t="s">
        <v>1540</v>
      </c>
      <c r="C3509" s="16">
        <v>2011</v>
      </c>
      <c r="D3509" s="16" t="s">
        <v>40</v>
      </c>
      <c r="E3509" s="16">
        <v>3</v>
      </c>
      <c r="F3509" s="16">
        <v>7</v>
      </c>
      <c r="G3509" s="16">
        <v>0</v>
      </c>
      <c r="H3509" s="16">
        <v>1</v>
      </c>
    </row>
    <row r="3510" spans="1:8" x14ac:dyDescent="0.3">
      <c r="A3510" s="13" t="str">
        <f t="shared" si="54"/>
        <v>lairdge012011</v>
      </c>
      <c r="B3510" s="16" t="s">
        <v>385</v>
      </c>
      <c r="C3510" s="16">
        <v>2011</v>
      </c>
      <c r="D3510" s="16" t="s">
        <v>2335</v>
      </c>
      <c r="E3510" s="16">
        <v>1</v>
      </c>
      <c r="F3510" s="16">
        <v>0</v>
      </c>
      <c r="G3510" s="16">
        <v>0</v>
      </c>
      <c r="H3510" s="16">
        <v>0</v>
      </c>
    </row>
    <row r="3511" spans="1:8" x14ac:dyDescent="0.3">
      <c r="A3511" s="13" t="str">
        <f t="shared" si="54"/>
        <v>lairdge012011</v>
      </c>
      <c r="B3511" s="16" t="s">
        <v>385</v>
      </c>
      <c r="C3511" s="16">
        <v>2011</v>
      </c>
      <c r="D3511" s="16" t="s">
        <v>2336</v>
      </c>
      <c r="E3511" s="16">
        <v>182</v>
      </c>
      <c r="F3511" s="16">
        <v>12</v>
      </c>
      <c r="G3511" s="16">
        <v>3</v>
      </c>
      <c r="H3511" s="16">
        <v>1</v>
      </c>
    </row>
    <row r="3512" spans="1:8" x14ac:dyDescent="0.3">
      <c r="A3512" s="13" t="str">
        <f t="shared" si="54"/>
        <v>langery012011</v>
      </c>
      <c r="B3512" s="16" t="s">
        <v>313</v>
      </c>
      <c r="C3512" s="16">
        <v>2011</v>
      </c>
      <c r="D3512" s="16" t="s">
        <v>2329</v>
      </c>
    </row>
    <row r="3513" spans="1:8" x14ac:dyDescent="0.3">
      <c r="A3513" s="13" t="str">
        <f t="shared" si="54"/>
        <v>langery012011</v>
      </c>
      <c r="B3513" s="16" t="s">
        <v>313</v>
      </c>
      <c r="C3513" s="16">
        <v>2011</v>
      </c>
      <c r="D3513" s="16" t="s">
        <v>2330</v>
      </c>
    </row>
    <row r="3514" spans="1:8" x14ac:dyDescent="0.3">
      <c r="A3514" s="13" t="str">
        <f t="shared" si="54"/>
        <v>langery012011</v>
      </c>
      <c r="B3514" s="16" t="s">
        <v>313</v>
      </c>
      <c r="C3514" s="16">
        <v>2011</v>
      </c>
      <c r="D3514" s="16" t="s">
        <v>2331</v>
      </c>
      <c r="E3514" s="16">
        <v>33</v>
      </c>
      <c r="F3514" s="16">
        <v>0</v>
      </c>
      <c r="G3514" s="16">
        <v>0</v>
      </c>
      <c r="H3514" s="16">
        <v>0</v>
      </c>
    </row>
    <row r="3515" spans="1:8" x14ac:dyDescent="0.3">
      <c r="A3515" s="13" t="str">
        <f t="shared" si="54"/>
        <v>langery012011</v>
      </c>
      <c r="B3515" s="16" t="s">
        <v>313</v>
      </c>
      <c r="C3515" s="16">
        <v>2011</v>
      </c>
      <c r="D3515" s="16" t="s">
        <v>2332</v>
      </c>
    </row>
    <row r="3516" spans="1:8" x14ac:dyDescent="0.3">
      <c r="A3516" s="13" t="str">
        <f t="shared" si="54"/>
        <v>lannajo012011</v>
      </c>
      <c r="B3516" s="16" t="s">
        <v>813</v>
      </c>
      <c r="C3516" s="16">
        <v>2011</v>
      </c>
      <c r="D3516" s="16" t="s">
        <v>2334</v>
      </c>
      <c r="E3516" s="16">
        <v>10</v>
      </c>
      <c r="F3516" s="16">
        <v>31</v>
      </c>
      <c r="G3516" s="16">
        <v>2</v>
      </c>
      <c r="H3516" s="16">
        <v>4</v>
      </c>
    </row>
    <row r="3517" spans="1:8" x14ac:dyDescent="0.3">
      <c r="A3517" s="13" t="str">
        <f t="shared" si="54"/>
        <v>laporma012011</v>
      </c>
      <c r="B3517" s="16" t="s">
        <v>1120</v>
      </c>
      <c r="C3517" s="16">
        <v>2011</v>
      </c>
      <c r="D3517" s="16" t="s">
        <v>2335</v>
      </c>
      <c r="E3517" s="16">
        <v>807</v>
      </c>
      <c r="F3517" s="16">
        <v>41</v>
      </c>
      <c r="G3517" s="16">
        <v>7</v>
      </c>
      <c r="H3517" s="16">
        <v>69</v>
      </c>
    </row>
    <row r="3518" spans="1:8" x14ac:dyDescent="0.3">
      <c r="A3518" s="13" t="str">
        <f t="shared" si="54"/>
        <v>larocad012011</v>
      </c>
      <c r="B3518" s="16" t="s">
        <v>468</v>
      </c>
      <c r="C3518" s="16">
        <v>2011</v>
      </c>
      <c r="D3518" s="16" t="s">
        <v>2335</v>
      </c>
      <c r="E3518" s="16">
        <v>380</v>
      </c>
      <c r="F3518" s="16">
        <v>32</v>
      </c>
      <c r="G3518" s="16">
        <v>0</v>
      </c>
      <c r="H3518" s="16">
        <v>34</v>
      </c>
    </row>
    <row r="3519" spans="1:8" x14ac:dyDescent="0.3">
      <c r="A3519" s="13" t="str">
        <f t="shared" si="54"/>
        <v>larocan012011</v>
      </c>
      <c r="B3519" s="16" t="s">
        <v>814</v>
      </c>
      <c r="C3519" s="16">
        <v>2011</v>
      </c>
      <c r="D3519" s="16" t="s">
        <v>2335</v>
      </c>
      <c r="E3519" s="16">
        <v>13</v>
      </c>
      <c r="F3519" s="16">
        <v>2</v>
      </c>
      <c r="G3519" s="16">
        <v>0</v>
      </c>
      <c r="H3519" s="16">
        <v>0</v>
      </c>
    </row>
    <row r="3520" spans="1:8" x14ac:dyDescent="0.3">
      <c r="A3520" s="13" t="str">
        <f t="shared" si="54"/>
        <v>larocan012011</v>
      </c>
      <c r="B3520" s="16" t="s">
        <v>814</v>
      </c>
      <c r="C3520" s="16">
        <v>2011</v>
      </c>
      <c r="D3520" s="16" t="s">
        <v>39</v>
      </c>
      <c r="E3520" s="16">
        <v>7</v>
      </c>
      <c r="F3520" s="16">
        <v>9</v>
      </c>
      <c r="G3520" s="16">
        <v>0</v>
      </c>
      <c r="H3520" s="16">
        <v>2</v>
      </c>
    </row>
    <row r="3521" spans="1:8" x14ac:dyDescent="0.3">
      <c r="A3521" s="13" t="str">
        <f t="shared" si="54"/>
        <v>larocan012011</v>
      </c>
      <c r="B3521" s="16" t="s">
        <v>814</v>
      </c>
      <c r="C3521" s="16">
        <v>2011</v>
      </c>
      <c r="D3521" s="16" t="s">
        <v>40</v>
      </c>
      <c r="E3521" s="16">
        <v>10</v>
      </c>
      <c r="F3521" s="16">
        <v>28</v>
      </c>
      <c r="G3521" s="16">
        <v>4</v>
      </c>
      <c r="H3521" s="16">
        <v>4</v>
      </c>
    </row>
    <row r="3522" spans="1:8" x14ac:dyDescent="0.3">
      <c r="A3522" s="13" t="str">
        <f t="shared" si="54"/>
        <v>larocan012011</v>
      </c>
      <c r="B3522" s="16" t="s">
        <v>814</v>
      </c>
      <c r="C3522" s="16">
        <v>2011</v>
      </c>
      <c r="D3522" s="16" t="s">
        <v>2333</v>
      </c>
      <c r="E3522" s="16">
        <v>3</v>
      </c>
      <c r="F3522" s="16">
        <v>25</v>
      </c>
      <c r="G3522" s="16">
        <v>1</v>
      </c>
      <c r="H3522" s="16">
        <v>3</v>
      </c>
    </row>
    <row r="3523" spans="1:8" x14ac:dyDescent="0.3">
      <c r="A3523" s="13" t="str">
        <f t="shared" ref="A3523:A3586" si="55">(B3523&amp;C3523)</f>
        <v>latosma012011</v>
      </c>
      <c r="B3523" s="16" t="s">
        <v>1121</v>
      </c>
      <c r="C3523" s="16">
        <v>2011</v>
      </c>
      <c r="D3523" s="16" t="s">
        <v>2334</v>
      </c>
      <c r="E3523" s="16">
        <v>10</v>
      </c>
      <c r="F3523" s="16">
        <v>28</v>
      </c>
      <c r="G3523" s="16">
        <v>1</v>
      </c>
      <c r="H3523" s="16">
        <v>2</v>
      </c>
    </row>
    <row r="3524" spans="1:8" x14ac:dyDescent="0.3">
      <c r="A3524" s="13" t="str">
        <f t="shared" si="55"/>
        <v>lavarry012011</v>
      </c>
      <c r="B3524" s="16" t="s">
        <v>1541</v>
      </c>
      <c r="C3524" s="16">
        <v>2011</v>
      </c>
      <c r="D3524" s="16" t="s">
        <v>2336</v>
      </c>
      <c r="E3524" s="16">
        <v>22</v>
      </c>
      <c r="F3524" s="16">
        <v>3</v>
      </c>
      <c r="G3524" s="16">
        <v>0</v>
      </c>
      <c r="H3524" s="16">
        <v>0</v>
      </c>
    </row>
    <row r="3525" spans="1:8" x14ac:dyDescent="0.3">
      <c r="A3525" s="13" t="str">
        <f t="shared" si="55"/>
        <v>lawribr012011</v>
      </c>
      <c r="B3525" s="16" t="s">
        <v>1542</v>
      </c>
      <c r="C3525" s="16">
        <v>2011</v>
      </c>
      <c r="D3525" s="16" t="s">
        <v>40</v>
      </c>
      <c r="E3525" s="16">
        <v>38</v>
      </c>
      <c r="F3525" s="16">
        <v>120</v>
      </c>
      <c r="G3525" s="16">
        <v>6</v>
      </c>
      <c r="H3525" s="16">
        <v>10</v>
      </c>
    </row>
    <row r="3526" spans="1:8" x14ac:dyDescent="0.3">
      <c r="A3526" s="13" t="str">
        <f t="shared" si="55"/>
        <v>leagubr012011</v>
      </c>
      <c r="B3526" s="16" t="s">
        <v>469</v>
      </c>
      <c r="C3526" s="16">
        <v>2011</v>
      </c>
      <c r="D3526" s="16" t="s">
        <v>2334</v>
      </c>
      <c r="E3526" s="16">
        <v>1</v>
      </c>
      <c r="F3526" s="16">
        <v>4</v>
      </c>
      <c r="G3526" s="16">
        <v>3</v>
      </c>
      <c r="H3526" s="16">
        <v>0</v>
      </c>
    </row>
    <row r="3527" spans="1:8" x14ac:dyDescent="0.3">
      <c r="A3527" s="13" t="str">
        <f t="shared" si="55"/>
        <v>leakemi012011</v>
      </c>
      <c r="B3527" s="16" t="s">
        <v>1317</v>
      </c>
      <c r="C3527" s="16">
        <v>2011</v>
      </c>
      <c r="D3527" s="16" t="s">
        <v>2334</v>
      </c>
      <c r="E3527" s="16">
        <v>18</v>
      </c>
      <c r="F3527" s="16">
        <v>22</v>
      </c>
      <c r="G3527" s="16">
        <v>0</v>
      </c>
      <c r="H3527" s="16">
        <v>3</v>
      </c>
    </row>
    <row r="3528" spans="1:8" x14ac:dyDescent="0.3">
      <c r="A3528" s="13" t="str">
        <f t="shared" si="55"/>
        <v>leblawa012011</v>
      </c>
      <c r="B3528" s="16" t="s">
        <v>953</v>
      </c>
      <c r="C3528" s="16">
        <v>2011</v>
      </c>
      <c r="D3528" s="16" t="s">
        <v>2334</v>
      </c>
      <c r="E3528" s="16">
        <v>6</v>
      </c>
      <c r="F3528" s="16">
        <v>13</v>
      </c>
      <c r="G3528" s="16">
        <v>0</v>
      </c>
      <c r="H3528" s="16">
        <v>1</v>
      </c>
    </row>
    <row r="3529" spans="1:8" x14ac:dyDescent="0.3">
      <c r="A3529" s="13" t="str">
        <f t="shared" si="55"/>
        <v>lecursa012011</v>
      </c>
      <c r="B3529" s="16" t="s">
        <v>1318</v>
      </c>
      <c r="C3529" s="16">
        <v>2011</v>
      </c>
      <c r="D3529" s="16" t="s">
        <v>2334</v>
      </c>
      <c r="E3529" s="16">
        <v>12</v>
      </c>
      <c r="F3529" s="16">
        <v>10</v>
      </c>
      <c r="G3529" s="16">
        <v>0</v>
      </c>
      <c r="H3529" s="16">
        <v>2</v>
      </c>
    </row>
    <row r="3530" spans="1:8" x14ac:dyDescent="0.3">
      <c r="A3530" s="13" t="str">
        <f t="shared" si="55"/>
        <v>ledezwi012011</v>
      </c>
      <c r="B3530" s="16" t="s">
        <v>386</v>
      </c>
      <c r="C3530" s="16">
        <v>2011</v>
      </c>
      <c r="D3530" s="16" t="s">
        <v>2334</v>
      </c>
      <c r="E3530" s="16">
        <v>0</v>
      </c>
      <c r="F3530" s="16">
        <v>0</v>
      </c>
      <c r="G3530" s="16">
        <v>0</v>
      </c>
      <c r="H3530" s="16">
        <v>0</v>
      </c>
    </row>
    <row r="3531" spans="1:8" x14ac:dyDescent="0.3">
      <c r="A3531" s="13" t="str">
        <f t="shared" si="55"/>
        <v>leeca012011</v>
      </c>
      <c r="B3531" s="16" t="s">
        <v>137</v>
      </c>
      <c r="C3531" s="16">
        <v>2011</v>
      </c>
      <c r="D3531" s="16" t="s">
        <v>2335</v>
      </c>
      <c r="E3531" s="16">
        <v>578</v>
      </c>
      <c r="F3531" s="16">
        <v>75</v>
      </c>
      <c r="G3531" s="16">
        <v>5</v>
      </c>
      <c r="H3531" s="16">
        <v>59</v>
      </c>
    </row>
    <row r="3532" spans="1:8" x14ac:dyDescent="0.3">
      <c r="A3532" s="13" t="str">
        <f t="shared" si="55"/>
        <v>leeca012011</v>
      </c>
      <c r="B3532" s="16" t="s">
        <v>137</v>
      </c>
      <c r="C3532" s="16">
        <v>2011</v>
      </c>
      <c r="D3532" s="16" t="s">
        <v>2330</v>
      </c>
    </row>
    <row r="3533" spans="1:8" x14ac:dyDescent="0.3">
      <c r="A3533" s="13" t="str">
        <f t="shared" si="55"/>
        <v>leeca012011</v>
      </c>
      <c r="B3533" s="16" t="s">
        <v>137</v>
      </c>
      <c r="C3533" s="16">
        <v>2011</v>
      </c>
      <c r="D3533" s="16" t="s">
        <v>2331</v>
      </c>
      <c r="E3533" s="16">
        <v>119</v>
      </c>
      <c r="F3533" s="16">
        <v>10</v>
      </c>
      <c r="G3533" s="16">
        <v>2</v>
      </c>
      <c r="H3533" s="16">
        <v>3</v>
      </c>
    </row>
    <row r="3534" spans="1:8" x14ac:dyDescent="0.3">
      <c r="A3534" s="13" t="str">
        <f t="shared" si="55"/>
        <v>leecl022011</v>
      </c>
      <c r="B3534" s="16" t="s">
        <v>314</v>
      </c>
      <c r="C3534" s="16">
        <v>2011</v>
      </c>
      <c r="D3534" s="16" t="s">
        <v>2334</v>
      </c>
      <c r="E3534" s="16">
        <v>7</v>
      </c>
      <c r="F3534" s="16">
        <v>26</v>
      </c>
      <c r="G3534" s="16">
        <v>1</v>
      </c>
      <c r="H3534" s="16">
        <v>1</v>
      </c>
    </row>
    <row r="3535" spans="1:8" x14ac:dyDescent="0.3">
      <c r="A3535" s="13" t="str">
        <f t="shared" si="55"/>
        <v>leede022011</v>
      </c>
      <c r="B3535" s="16" t="s">
        <v>138</v>
      </c>
      <c r="C3535" s="16">
        <v>2011</v>
      </c>
      <c r="D3535" s="16" t="s">
        <v>2335</v>
      </c>
      <c r="E3535" s="16">
        <v>713</v>
      </c>
      <c r="F3535" s="16">
        <v>52</v>
      </c>
      <c r="G3535" s="16">
        <v>7</v>
      </c>
      <c r="H3535" s="16">
        <v>67</v>
      </c>
    </row>
    <row r="3536" spans="1:8" x14ac:dyDescent="0.3">
      <c r="A3536" s="13" t="str">
        <f t="shared" si="55"/>
        <v>leede022011</v>
      </c>
      <c r="B3536" s="16" t="s">
        <v>138</v>
      </c>
      <c r="C3536" s="16">
        <v>2011</v>
      </c>
      <c r="D3536" s="16" t="s">
        <v>2335</v>
      </c>
      <c r="E3536" s="16">
        <v>226</v>
      </c>
      <c r="F3536" s="16">
        <v>22</v>
      </c>
      <c r="G3536" s="16">
        <v>1</v>
      </c>
      <c r="H3536" s="16">
        <v>16</v>
      </c>
    </row>
    <row r="3537" spans="1:8" x14ac:dyDescent="0.3">
      <c r="A3537" s="13" t="str">
        <f t="shared" si="55"/>
        <v>lemahdj012011</v>
      </c>
      <c r="B3537" s="16" t="s">
        <v>1543</v>
      </c>
      <c r="C3537" s="16">
        <v>2011</v>
      </c>
      <c r="D3537" s="16" t="s">
        <v>2335</v>
      </c>
      <c r="E3537" s="16">
        <v>8</v>
      </c>
      <c r="F3537" s="16">
        <v>0</v>
      </c>
      <c r="G3537" s="16">
        <v>0</v>
      </c>
      <c r="H3537" s="16">
        <v>1</v>
      </c>
    </row>
    <row r="3538" spans="1:8" x14ac:dyDescent="0.3">
      <c r="A3538" s="13" t="str">
        <f t="shared" si="55"/>
        <v>lemahdj012011</v>
      </c>
      <c r="B3538" s="16" t="s">
        <v>1543</v>
      </c>
      <c r="C3538" s="16">
        <v>2011</v>
      </c>
      <c r="D3538" s="16" t="s">
        <v>39</v>
      </c>
      <c r="E3538" s="16">
        <v>16</v>
      </c>
      <c r="F3538" s="16">
        <v>22</v>
      </c>
      <c r="G3538" s="16">
        <v>0</v>
      </c>
      <c r="H3538" s="16">
        <v>5</v>
      </c>
    </row>
    <row r="3539" spans="1:8" x14ac:dyDescent="0.3">
      <c r="A3539" s="13" t="str">
        <f t="shared" si="55"/>
        <v>lemahdj012011</v>
      </c>
      <c r="B3539" s="16" t="s">
        <v>1543</v>
      </c>
      <c r="C3539" s="16">
        <v>2011</v>
      </c>
      <c r="D3539" s="16" t="s">
        <v>40</v>
      </c>
      <c r="E3539" s="16">
        <v>6</v>
      </c>
      <c r="F3539" s="16">
        <v>12</v>
      </c>
      <c r="G3539" s="16">
        <v>4</v>
      </c>
      <c r="H3539" s="16">
        <v>5</v>
      </c>
    </row>
    <row r="3540" spans="1:8" x14ac:dyDescent="0.3">
      <c r="A3540" s="13" t="str">
        <f t="shared" si="55"/>
        <v>lerouch012011</v>
      </c>
      <c r="B3540" s="16" t="s">
        <v>1122</v>
      </c>
      <c r="C3540" s="16">
        <v>2011</v>
      </c>
      <c r="D3540" s="16" t="s">
        <v>2334</v>
      </c>
      <c r="E3540" s="16">
        <v>2</v>
      </c>
      <c r="F3540" s="16">
        <v>2</v>
      </c>
      <c r="G3540" s="16">
        <v>0</v>
      </c>
      <c r="H3540" s="16">
        <v>0</v>
      </c>
    </row>
    <row r="3541" spans="1:8" x14ac:dyDescent="0.3">
      <c r="A3541" s="13" t="str">
        <f t="shared" si="55"/>
        <v>lestejo012011</v>
      </c>
      <c r="B3541" s="16" t="s">
        <v>673</v>
      </c>
      <c r="C3541" s="16">
        <v>2011</v>
      </c>
      <c r="D3541" s="16" t="s">
        <v>2334</v>
      </c>
      <c r="E3541" s="16">
        <v>9</v>
      </c>
      <c r="F3541" s="16">
        <v>19</v>
      </c>
      <c r="G3541" s="16">
        <v>1</v>
      </c>
      <c r="H3541" s="16">
        <v>2</v>
      </c>
    </row>
    <row r="3542" spans="1:8" x14ac:dyDescent="0.3">
      <c r="A3542" s="13" t="str">
        <f t="shared" si="55"/>
        <v>lewisco012011</v>
      </c>
      <c r="B3542" s="16" t="s">
        <v>315</v>
      </c>
      <c r="C3542" s="16">
        <v>2011</v>
      </c>
      <c r="D3542" s="16" t="s">
        <v>2334</v>
      </c>
      <c r="E3542" s="16">
        <v>3</v>
      </c>
      <c r="F3542" s="16">
        <v>13</v>
      </c>
      <c r="G3542" s="16">
        <v>4</v>
      </c>
      <c r="H3542" s="16">
        <v>1</v>
      </c>
    </row>
    <row r="3543" spans="1:8" x14ac:dyDescent="0.3">
      <c r="A3543" s="13" t="str">
        <f t="shared" si="55"/>
        <v>lewisfr022011</v>
      </c>
      <c r="B3543" s="16" t="s">
        <v>674</v>
      </c>
      <c r="C3543" s="16">
        <v>2011</v>
      </c>
      <c r="D3543" s="16" t="s">
        <v>2330</v>
      </c>
    </row>
    <row r="3544" spans="1:8" x14ac:dyDescent="0.3">
      <c r="A3544" s="13" t="str">
        <f t="shared" si="55"/>
        <v>lewisfr022011</v>
      </c>
      <c r="B3544" s="16" t="s">
        <v>674</v>
      </c>
      <c r="C3544" s="16">
        <v>2011</v>
      </c>
      <c r="D3544" s="16" t="s">
        <v>2331</v>
      </c>
      <c r="E3544" s="16">
        <v>81</v>
      </c>
      <c r="F3544" s="16">
        <v>3</v>
      </c>
      <c r="G3544" s="16">
        <v>1</v>
      </c>
      <c r="H3544" s="16">
        <v>2</v>
      </c>
    </row>
    <row r="3545" spans="1:8" x14ac:dyDescent="0.3">
      <c r="A3545" s="13" t="str">
        <f t="shared" si="55"/>
        <v>lewisfr022011</v>
      </c>
      <c r="B3545" s="16" t="s">
        <v>674</v>
      </c>
      <c r="C3545" s="16">
        <v>2011</v>
      </c>
      <c r="D3545" s="16" t="s">
        <v>2332</v>
      </c>
    </row>
    <row r="3546" spans="1:8" x14ac:dyDescent="0.3">
      <c r="A3546" s="13" t="str">
        <f t="shared" si="55"/>
        <v>lewisro012011</v>
      </c>
      <c r="B3546" s="16" t="s">
        <v>1319</v>
      </c>
      <c r="C3546" s="16">
        <v>2011</v>
      </c>
      <c r="D3546" s="16" t="s">
        <v>2334</v>
      </c>
      <c r="E3546" s="16">
        <v>0</v>
      </c>
      <c r="F3546" s="16">
        <v>1</v>
      </c>
      <c r="G3546" s="16">
        <v>0</v>
      </c>
      <c r="H3546" s="16">
        <v>0</v>
      </c>
    </row>
    <row r="3547" spans="1:8" x14ac:dyDescent="0.3">
      <c r="A3547" s="13" t="str">
        <f t="shared" si="55"/>
        <v>liddial012011</v>
      </c>
      <c r="B3547" s="16" t="s">
        <v>1544</v>
      </c>
      <c r="C3547" s="16">
        <v>2011</v>
      </c>
      <c r="D3547" s="16" t="s">
        <v>40</v>
      </c>
      <c r="E3547" s="16">
        <v>9</v>
      </c>
      <c r="F3547" s="16">
        <v>25</v>
      </c>
      <c r="G3547" s="16">
        <v>1</v>
      </c>
      <c r="H3547" s="16">
        <v>2</v>
      </c>
    </row>
    <row r="3548" spans="1:8" x14ac:dyDescent="0.3">
      <c r="A3548" s="13" t="str">
        <f t="shared" si="55"/>
        <v>lidgebr012011</v>
      </c>
      <c r="B3548" s="16" t="s">
        <v>316</v>
      </c>
      <c r="C3548" s="16">
        <v>2011</v>
      </c>
      <c r="D3548" s="16" t="s">
        <v>2334</v>
      </c>
      <c r="E3548" s="16">
        <v>1</v>
      </c>
      <c r="F3548" s="16">
        <v>2</v>
      </c>
      <c r="G3548" s="16">
        <v>0</v>
      </c>
      <c r="H3548" s="16">
        <v>0</v>
      </c>
    </row>
    <row r="3549" spans="1:8" x14ac:dyDescent="0.3">
      <c r="A3549" s="13" t="str">
        <f t="shared" si="55"/>
        <v>lillibr012011</v>
      </c>
      <c r="B3549" s="16" t="s">
        <v>954</v>
      </c>
      <c r="C3549" s="16">
        <v>2011</v>
      </c>
      <c r="D3549" s="16" t="s">
        <v>2335</v>
      </c>
      <c r="E3549" s="16">
        <v>114</v>
      </c>
      <c r="F3549" s="16">
        <v>11</v>
      </c>
      <c r="G3549" s="16">
        <v>2</v>
      </c>
      <c r="H3549" s="16">
        <v>9</v>
      </c>
    </row>
    <row r="3550" spans="1:8" x14ac:dyDescent="0.3">
      <c r="A3550" s="13" t="str">
        <f t="shared" si="55"/>
        <v>lillibr012011</v>
      </c>
      <c r="B3550" s="16" t="s">
        <v>954</v>
      </c>
      <c r="C3550" s="16">
        <v>2011</v>
      </c>
      <c r="D3550" s="16" t="s">
        <v>39</v>
      </c>
      <c r="E3550" s="16">
        <v>5</v>
      </c>
      <c r="F3550" s="16">
        <v>4</v>
      </c>
      <c r="G3550" s="16">
        <v>0</v>
      </c>
      <c r="H3550" s="16">
        <v>2</v>
      </c>
    </row>
    <row r="3551" spans="1:8" x14ac:dyDescent="0.3">
      <c r="A3551" s="13" t="str">
        <f t="shared" si="55"/>
        <v>lillibr012011</v>
      </c>
      <c r="B3551" s="16" t="s">
        <v>954</v>
      </c>
      <c r="C3551" s="16">
        <v>2011</v>
      </c>
      <c r="D3551" s="16" t="s">
        <v>2329</v>
      </c>
    </row>
    <row r="3552" spans="1:8" x14ac:dyDescent="0.3">
      <c r="A3552" s="13" t="str">
        <f t="shared" si="55"/>
        <v>lillibr012011</v>
      </c>
      <c r="B3552" s="16" t="s">
        <v>954</v>
      </c>
      <c r="C3552" s="16">
        <v>2011</v>
      </c>
      <c r="D3552" s="16" t="s">
        <v>2330</v>
      </c>
    </row>
    <row r="3553" spans="1:8" x14ac:dyDescent="0.3">
      <c r="A3553" s="13" t="str">
        <f t="shared" si="55"/>
        <v>lillibr012011</v>
      </c>
      <c r="B3553" s="16" t="s">
        <v>954</v>
      </c>
      <c r="C3553" s="16">
        <v>2011</v>
      </c>
      <c r="D3553" s="16" t="s">
        <v>2331</v>
      </c>
      <c r="E3553" s="16">
        <v>87</v>
      </c>
      <c r="F3553" s="16">
        <v>0</v>
      </c>
      <c r="G3553" s="16">
        <v>0</v>
      </c>
      <c r="H3553" s="16">
        <v>0</v>
      </c>
    </row>
    <row r="3554" spans="1:8" x14ac:dyDescent="0.3">
      <c r="A3554" s="13" t="str">
        <f t="shared" si="55"/>
        <v>lillibr012011</v>
      </c>
      <c r="B3554" s="16" t="s">
        <v>954</v>
      </c>
      <c r="C3554" s="16">
        <v>2011</v>
      </c>
      <c r="D3554" s="16" t="s">
        <v>2332</v>
      </c>
    </row>
    <row r="3555" spans="1:8" x14ac:dyDescent="0.3">
      <c r="A3555" s="13" t="str">
        <f t="shared" si="55"/>
        <v>lillyte012011</v>
      </c>
      <c r="B3555" s="16" t="s">
        <v>139</v>
      </c>
      <c r="C3555" s="16">
        <v>2011</v>
      </c>
      <c r="D3555" s="16" t="s">
        <v>2334</v>
      </c>
      <c r="E3555" s="16">
        <v>7</v>
      </c>
      <c r="F3555" s="16">
        <v>25</v>
      </c>
      <c r="G3555" s="16">
        <v>2</v>
      </c>
      <c r="H3555" s="16">
        <v>0</v>
      </c>
    </row>
    <row r="3556" spans="1:8" x14ac:dyDescent="0.3">
      <c r="A3556" s="13" t="str">
        <f t="shared" si="55"/>
        <v>linceti012011</v>
      </c>
      <c r="B3556" s="16" t="s">
        <v>816</v>
      </c>
      <c r="C3556" s="16">
        <v>2011</v>
      </c>
      <c r="D3556" s="16" t="s">
        <v>2334</v>
      </c>
      <c r="E3556" s="16">
        <v>12</v>
      </c>
      <c r="F3556" s="16">
        <v>27</v>
      </c>
      <c r="G3556" s="16">
        <v>1</v>
      </c>
      <c r="H3556" s="16">
        <v>0</v>
      </c>
    </row>
    <row r="3557" spans="1:8" x14ac:dyDescent="0.3">
      <c r="A3557" s="13" t="str">
        <f t="shared" si="55"/>
        <v>lincobr012011</v>
      </c>
      <c r="B3557" s="16" t="s">
        <v>1320</v>
      </c>
      <c r="C3557" s="16">
        <v>2011</v>
      </c>
      <c r="D3557" s="16" t="s">
        <v>2334</v>
      </c>
      <c r="E3557" s="16">
        <v>9</v>
      </c>
      <c r="F3557" s="16">
        <v>7</v>
      </c>
      <c r="G3557" s="16">
        <v>0</v>
      </c>
      <c r="H3557" s="16">
        <v>1</v>
      </c>
    </row>
    <row r="3558" spans="1:8" x14ac:dyDescent="0.3">
      <c r="A3558" s="13" t="str">
        <f t="shared" si="55"/>
        <v>lindad012011</v>
      </c>
      <c r="B3558" s="16" t="s">
        <v>675</v>
      </c>
      <c r="C3558" s="16">
        <v>2011</v>
      </c>
      <c r="D3558" s="16" t="s">
        <v>2335</v>
      </c>
      <c r="E3558" s="16">
        <v>952</v>
      </c>
      <c r="F3558" s="16">
        <v>64</v>
      </c>
      <c r="G3558" s="16">
        <v>4</v>
      </c>
      <c r="H3558" s="16">
        <v>88</v>
      </c>
    </row>
    <row r="3559" spans="1:8" x14ac:dyDescent="0.3">
      <c r="A3559" s="13" t="str">
        <f t="shared" si="55"/>
        <v>lindbjo012011</v>
      </c>
      <c r="B3559" s="16" t="s">
        <v>1545</v>
      </c>
      <c r="C3559" s="16">
        <v>2011</v>
      </c>
      <c r="D3559" s="16" t="s">
        <v>2334</v>
      </c>
      <c r="E3559" s="16">
        <v>1</v>
      </c>
      <c r="F3559" s="16">
        <v>4</v>
      </c>
      <c r="G3559" s="16">
        <v>0</v>
      </c>
      <c r="H3559" s="16">
        <v>0</v>
      </c>
    </row>
    <row r="3560" spans="1:8" x14ac:dyDescent="0.3">
      <c r="A3560" s="13" t="str">
        <f t="shared" si="55"/>
        <v>lindsma012011</v>
      </c>
      <c r="B3560" s="16" t="s">
        <v>817</v>
      </c>
      <c r="C3560" s="16">
        <v>2011</v>
      </c>
      <c r="D3560" s="16" t="s">
        <v>2334</v>
      </c>
      <c r="E3560" s="16">
        <v>4</v>
      </c>
      <c r="F3560" s="16">
        <v>11</v>
      </c>
      <c r="G3560" s="16">
        <v>1</v>
      </c>
      <c r="H3560" s="16">
        <v>1</v>
      </c>
    </row>
    <row r="3561" spans="1:8" x14ac:dyDescent="0.3">
      <c r="A3561" s="13" t="str">
        <f t="shared" si="55"/>
        <v>lindssh012011</v>
      </c>
      <c r="B3561" s="16" t="s">
        <v>1546</v>
      </c>
      <c r="C3561" s="16">
        <v>2011</v>
      </c>
      <c r="D3561" s="16" t="s">
        <v>2334</v>
      </c>
      <c r="E3561" s="16">
        <v>1</v>
      </c>
      <c r="F3561" s="16">
        <v>1</v>
      </c>
      <c r="G3561" s="16">
        <v>0</v>
      </c>
      <c r="H3561" s="16">
        <v>0</v>
      </c>
    </row>
    <row r="3562" spans="1:8" x14ac:dyDescent="0.3">
      <c r="A3562" s="13" t="str">
        <f t="shared" si="55"/>
        <v>linebsc012011</v>
      </c>
      <c r="B3562" s="16" t="s">
        <v>141</v>
      </c>
      <c r="C3562" s="16">
        <v>2011</v>
      </c>
      <c r="D3562" s="16" t="s">
        <v>2334</v>
      </c>
      <c r="E3562" s="16">
        <v>3</v>
      </c>
      <c r="F3562" s="16">
        <v>5</v>
      </c>
      <c r="G3562" s="16">
        <v>2</v>
      </c>
      <c r="H3562" s="16">
        <v>0</v>
      </c>
    </row>
    <row r="3563" spans="1:8" x14ac:dyDescent="0.3">
      <c r="A3563" s="13" t="str">
        <f t="shared" si="55"/>
        <v>liriafr012011</v>
      </c>
      <c r="B3563" s="16" t="s">
        <v>566</v>
      </c>
      <c r="C3563" s="16">
        <v>2011</v>
      </c>
      <c r="D3563" s="16" t="s">
        <v>2334</v>
      </c>
      <c r="E3563" s="16">
        <v>5</v>
      </c>
      <c r="F3563" s="16">
        <v>17</v>
      </c>
      <c r="G3563" s="16">
        <v>0</v>
      </c>
      <c r="H3563" s="16">
        <v>1</v>
      </c>
    </row>
    <row r="3564" spans="1:8" x14ac:dyDescent="0.3">
      <c r="A3564" s="13" t="str">
        <f t="shared" si="55"/>
        <v>litscje012011</v>
      </c>
      <c r="B3564" s="16" t="s">
        <v>818</v>
      </c>
      <c r="C3564" s="16">
        <v>2011</v>
      </c>
      <c r="D3564" s="16" t="s">
        <v>2334</v>
      </c>
      <c r="E3564" s="16">
        <v>11</v>
      </c>
      <c r="F3564" s="16">
        <v>12</v>
      </c>
      <c r="G3564" s="16">
        <v>3</v>
      </c>
      <c r="H3564" s="16">
        <v>2</v>
      </c>
    </row>
    <row r="3565" spans="1:8" x14ac:dyDescent="0.3">
      <c r="A3565" s="13" t="str">
        <f t="shared" si="55"/>
        <v>lobatjo012011</v>
      </c>
      <c r="B3565" s="16" t="s">
        <v>1123</v>
      </c>
      <c r="C3565" s="16">
        <v>2011</v>
      </c>
      <c r="D3565" s="16" t="s">
        <v>2336</v>
      </c>
      <c r="E3565" s="16">
        <v>90</v>
      </c>
      <c r="F3565" s="16">
        <v>3</v>
      </c>
      <c r="G3565" s="16">
        <v>1</v>
      </c>
      <c r="H3565" s="16">
        <v>0</v>
      </c>
    </row>
    <row r="3566" spans="1:8" x14ac:dyDescent="0.3">
      <c r="A3566" s="13" t="str">
        <f t="shared" si="55"/>
        <v>lockeje012011</v>
      </c>
      <c r="B3566" s="16" t="s">
        <v>1547</v>
      </c>
      <c r="C3566" s="16">
        <v>2011</v>
      </c>
      <c r="D3566" s="16" t="s">
        <v>2334</v>
      </c>
      <c r="E3566" s="16">
        <v>0</v>
      </c>
      <c r="F3566" s="16">
        <v>5</v>
      </c>
      <c r="G3566" s="16">
        <v>0</v>
      </c>
      <c r="H3566" s="16">
        <v>0</v>
      </c>
    </row>
    <row r="3567" spans="1:8" x14ac:dyDescent="0.3">
      <c r="A3567" s="13" t="str">
        <f t="shared" si="55"/>
        <v>loeka012011</v>
      </c>
      <c r="B3567" s="16" t="s">
        <v>470</v>
      </c>
      <c r="C3567" s="16">
        <v>2011</v>
      </c>
      <c r="D3567" s="16" t="s">
        <v>2334</v>
      </c>
      <c r="E3567" s="16">
        <v>3</v>
      </c>
      <c r="F3567" s="16">
        <v>9</v>
      </c>
      <c r="G3567" s="16">
        <v>1</v>
      </c>
      <c r="H3567" s="16">
        <v>0</v>
      </c>
    </row>
    <row r="3568" spans="1:8" x14ac:dyDescent="0.3">
      <c r="A3568" s="13" t="str">
        <f t="shared" si="55"/>
        <v>loewead012011</v>
      </c>
      <c r="B3568" s="16" t="s">
        <v>676</v>
      </c>
      <c r="C3568" s="16">
        <v>2011</v>
      </c>
      <c r="D3568" s="16" t="s">
        <v>2329</v>
      </c>
    </row>
    <row r="3569" spans="1:8" x14ac:dyDescent="0.3">
      <c r="A3569" s="13" t="str">
        <f t="shared" si="55"/>
        <v>loewead012011</v>
      </c>
      <c r="B3569" s="16" t="s">
        <v>676</v>
      </c>
      <c r="C3569" s="16">
        <v>2011</v>
      </c>
      <c r="D3569" s="16" t="s">
        <v>2330</v>
      </c>
    </row>
    <row r="3570" spans="1:8" x14ac:dyDescent="0.3">
      <c r="A3570" s="13" t="str">
        <f t="shared" si="55"/>
        <v>loewead012011</v>
      </c>
      <c r="B3570" s="16" t="s">
        <v>676</v>
      </c>
      <c r="C3570" s="16">
        <v>2011</v>
      </c>
      <c r="D3570" s="16" t="s">
        <v>2331</v>
      </c>
      <c r="E3570" s="16">
        <v>19</v>
      </c>
      <c r="F3570" s="16">
        <v>0</v>
      </c>
      <c r="G3570" s="16">
        <v>3</v>
      </c>
      <c r="H3570" s="16">
        <v>0</v>
      </c>
    </row>
    <row r="3571" spans="1:8" x14ac:dyDescent="0.3">
      <c r="A3571" s="13" t="str">
        <f t="shared" si="55"/>
        <v>loewead012011</v>
      </c>
      <c r="B3571" s="16" t="s">
        <v>676</v>
      </c>
      <c r="C3571" s="16">
        <v>2011</v>
      </c>
      <c r="D3571" s="16" t="s">
        <v>2332</v>
      </c>
    </row>
    <row r="3572" spans="1:8" x14ac:dyDescent="0.3">
      <c r="A3572" s="13" t="str">
        <f t="shared" si="55"/>
        <v>loganbo022011</v>
      </c>
      <c r="B3572" s="16" t="s">
        <v>677</v>
      </c>
      <c r="C3572" s="16">
        <v>2011</v>
      </c>
      <c r="D3572" s="16" t="s">
        <v>2334</v>
      </c>
      <c r="E3572" s="16">
        <v>2</v>
      </c>
      <c r="F3572" s="16">
        <v>9</v>
      </c>
      <c r="G3572" s="16">
        <v>1</v>
      </c>
      <c r="H3572" s="16">
        <v>1</v>
      </c>
    </row>
    <row r="3573" spans="1:8" x14ac:dyDescent="0.3">
      <c r="A3573" s="13" t="str">
        <f t="shared" si="55"/>
        <v>lohseky012011</v>
      </c>
      <c r="B3573" s="16" t="s">
        <v>253</v>
      </c>
      <c r="C3573" s="16">
        <v>2011</v>
      </c>
      <c r="D3573" s="16" t="s">
        <v>2334</v>
      </c>
      <c r="E3573" s="16">
        <v>24</v>
      </c>
      <c r="F3573" s="16">
        <v>27</v>
      </c>
      <c r="G3573" s="16">
        <v>0</v>
      </c>
      <c r="H3573" s="16">
        <v>1</v>
      </c>
    </row>
    <row r="3574" spans="1:8" x14ac:dyDescent="0.3">
      <c r="A3574" s="13" t="str">
        <f t="shared" si="55"/>
        <v>lombast022011</v>
      </c>
      <c r="B3574" s="16" t="s">
        <v>1548</v>
      </c>
      <c r="C3574" s="16">
        <v>2011</v>
      </c>
      <c r="D3574" s="16" t="s">
        <v>39</v>
      </c>
      <c r="E3574" s="16">
        <v>6</v>
      </c>
      <c r="F3574" s="16">
        <v>5</v>
      </c>
      <c r="G3574" s="16">
        <v>0</v>
      </c>
      <c r="H3574" s="16">
        <v>0</v>
      </c>
    </row>
    <row r="3575" spans="1:8" x14ac:dyDescent="0.3">
      <c r="A3575" s="13" t="str">
        <f t="shared" si="55"/>
        <v>lombast022011</v>
      </c>
      <c r="B3575" s="16" t="s">
        <v>1548</v>
      </c>
      <c r="C3575" s="16">
        <v>2011</v>
      </c>
      <c r="D3575" s="16" t="s">
        <v>40</v>
      </c>
      <c r="E3575" s="16">
        <v>2</v>
      </c>
      <c r="F3575" s="16">
        <v>9</v>
      </c>
      <c r="G3575" s="16">
        <v>1</v>
      </c>
      <c r="H3575" s="16">
        <v>0</v>
      </c>
    </row>
    <row r="3576" spans="1:8" x14ac:dyDescent="0.3">
      <c r="A3576" s="13" t="str">
        <f t="shared" si="55"/>
        <v>lombast022011</v>
      </c>
      <c r="B3576" s="16" t="s">
        <v>1548</v>
      </c>
      <c r="C3576" s="16">
        <v>2011</v>
      </c>
      <c r="D3576" s="16" t="s">
        <v>2333</v>
      </c>
      <c r="E3576" s="16">
        <v>1</v>
      </c>
      <c r="F3576" s="16">
        <v>1</v>
      </c>
      <c r="G3576" s="16">
        <v>0</v>
      </c>
      <c r="H3576" s="16">
        <v>0</v>
      </c>
    </row>
    <row r="3577" spans="1:8" x14ac:dyDescent="0.3">
      <c r="A3577" s="13" t="str">
        <f t="shared" si="55"/>
        <v>loneyja012011</v>
      </c>
      <c r="B3577" s="16" t="s">
        <v>678</v>
      </c>
      <c r="C3577" s="16">
        <v>2011</v>
      </c>
      <c r="D3577" s="16" t="s">
        <v>2335</v>
      </c>
      <c r="E3577" s="16">
        <v>1129</v>
      </c>
      <c r="F3577" s="16">
        <v>74</v>
      </c>
      <c r="G3577" s="16">
        <v>5</v>
      </c>
      <c r="H3577" s="16">
        <v>90</v>
      </c>
    </row>
    <row r="3578" spans="1:8" x14ac:dyDescent="0.3">
      <c r="A3578" s="13" t="str">
        <f t="shared" si="55"/>
        <v>longoev012011</v>
      </c>
      <c r="B3578" s="16" t="s">
        <v>955</v>
      </c>
      <c r="C3578" s="16">
        <v>2011</v>
      </c>
      <c r="D3578" s="16" t="s">
        <v>40</v>
      </c>
      <c r="E3578" s="16">
        <v>124</v>
      </c>
      <c r="F3578" s="16">
        <v>229</v>
      </c>
      <c r="G3578" s="16">
        <v>14</v>
      </c>
      <c r="H3578" s="16">
        <v>35</v>
      </c>
    </row>
    <row r="3579" spans="1:8" x14ac:dyDescent="0.3">
      <c r="A3579" s="13" t="str">
        <f t="shared" si="55"/>
        <v>lopezfe012011</v>
      </c>
      <c r="B3579" s="16" t="s">
        <v>254</v>
      </c>
      <c r="C3579" s="16">
        <v>2011</v>
      </c>
      <c r="D3579" s="16" t="s">
        <v>2335</v>
      </c>
      <c r="E3579" s="16">
        <v>39</v>
      </c>
      <c r="F3579" s="16">
        <v>3</v>
      </c>
      <c r="G3579" s="16">
        <v>1</v>
      </c>
      <c r="H3579" s="16">
        <v>2</v>
      </c>
    </row>
    <row r="3580" spans="1:8" x14ac:dyDescent="0.3">
      <c r="A3580" s="13" t="str">
        <f t="shared" si="55"/>
        <v>lopezfe012011</v>
      </c>
      <c r="B3580" s="16" t="s">
        <v>254</v>
      </c>
      <c r="C3580" s="16">
        <v>2011</v>
      </c>
      <c r="D3580" s="16" t="s">
        <v>39</v>
      </c>
      <c r="E3580" s="16">
        <v>19</v>
      </c>
      <c r="F3580" s="16">
        <v>23</v>
      </c>
      <c r="G3580" s="16">
        <v>1</v>
      </c>
      <c r="H3580" s="16">
        <v>5</v>
      </c>
    </row>
    <row r="3581" spans="1:8" x14ac:dyDescent="0.3">
      <c r="A3581" s="13" t="str">
        <f t="shared" si="55"/>
        <v>lopezfe012011</v>
      </c>
      <c r="B3581" s="16" t="s">
        <v>254</v>
      </c>
      <c r="C3581" s="16">
        <v>2011</v>
      </c>
      <c r="D3581" s="16" t="s">
        <v>40</v>
      </c>
      <c r="E3581" s="16">
        <v>14</v>
      </c>
      <c r="F3581" s="16">
        <v>27</v>
      </c>
      <c r="G3581" s="16">
        <v>2</v>
      </c>
      <c r="H3581" s="16">
        <v>1</v>
      </c>
    </row>
    <row r="3582" spans="1:8" x14ac:dyDescent="0.3">
      <c r="A3582" s="13" t="str">
        <f t="shared" si="55"/>
        <v>lopezfe012011</v>
      </c>
      <c r="B3582" s="16" t="s">
        <v>254</v>
      </c>
      <c r="C3582" s="16">
        <v>2011</v>
      </c>
      <c r="D3582" s="16" t="s">
        <v>40</v>
      </c>
      <c r="E3582" s="16">
        <v>0</v>
      </c>
      <c r="F3582" s="16">
        <v>0</v>
      </c>
      <c r="G3582" s="16">
        <v>0</v>
      </c>
      <c r="H3582" s="16">
        <v>0</v>
      </c>
    </row>
    <row r="3583" spans="1:8" x14ac:dyDescent="0.3">
      <c r="A3583" s="13" t="str">
        <f t="shared" si="55"/>
        <v>lopezja022011</v>
      </c>
      <c r="B3583" s="16" t="s">
        <v>387</v>
      </c>
      <c r="C3583" s="16">
        <v>2011</v>
      </c>
      <c r="D3583" s="16" t="s">
        <v>2334</v>
      </c>
      <c r="E3583" s="16">
        <v>3</v>
      </c>
      <c r="F3583" s="16">
        <v>17</v>
      </c>
      <c r="G3583" s="16">
        <v>1</v>
      </c>
      <c r="H3583" s="16">
        <v>2</v>
      </c>
    </row>
    <row r="3584" spans="1:8" x14ac:dyDescent="0.3">
      <c r="A3584" s="13" t="str">
        <f t="shared" si="55"/>
        <v>lopezjo012011</v>
      </c>
      <c r="B3584" s="16" t="s">
        <v>471</v>
      </c>
      <c r="C3584" s="16">
        <v>2011</v>
      </c>
      <c r="D3584" s="16" t="s">
        <v>2335</v>
      </c>
      <c r="E3584" s="16">
        <v>40</v>
      </c>
      <c r="F3584" s="16">
        <v>5</v>
      </c>
      <c r="G3584" s="16">
        <v>0</v>
      </c>
      <c r="H3584" s="16">
        <v>2</v>
      </c>
    </row>
    <row r="3585" spans="1:8" x14ac:dyDescent="0.3">
      <c r="A3585" s="13" t="str">
        <f t="shared" si="55"/>
        <v>lopezjo012011</v>
      </c>
      <c r="B3585" s="16" t="s">
        <v>471</v>
      </c>
      <c r="C3585" s="16">
        <v>2011</v>
      </c>
      <c r="D3585" s="16" t="s">
        <v>39</v>
      </c>
      <c r="E3585" s="16">
        <v>17</v>
      </c>
      <c r="F3585" s="16">
        <v>24</v>
      </c>
      <c r="G3585" s="16">
        <v>0</v>
      </c>
      <c r="H3585" s="16">
        <v>8</v>
      </c>
    </row>
    <row r="3586" spans="1:8" x14ac:dyDescent="0.3">
      <c r="A3586" s="13" t="str">
        <f t="shared" si="55"/>
        <v>lopezjo012011</v>
      </c>
      <c r="B3586" s="16" t="s">
        <v>471</v>
      </c>
      <c r="C3586" s="16">
        <v>2011</v>
      </c>
      <c r="D3586" s="16" t="s">
        <v>39</v>
      </c>
      <c r="E3586" s="16">
        <v>9</v>
      </c>
      <c r="F3586" s="16">
        <v>13</v>
      </c>
      <c r="G3586" s="16">
        <v>0</v>
      </c>
      <c r="H3586" s="16">
        <v>2</v>
      </c>
    </row>
    <row r="3587" spans="1:8" x14ac:dyDescent="0.3">
      <c r="A3587" s="13" t="str">
        <f t="shared" ref="A3587:A3650" si="56">(B3587&amp;C3587)</f>
        <v>lopezjo012011</v>
      </c>
      <c r="B3587" s="16" t="s">
        <v>471</v>
      </c>
      <c r="C3587" s="16">
        <v>2011</v>
      </c>
      <c r="D3587" s="16" t="s">
        <v>40</v>
      </c>
      <c r="E3587" s="16">
        <v>9</v>
      </c>
      <c r="F3587" s="16">
        <v>48</v>
      </c>
      <c r="G3587" s="16">
        <v>4</v>
      </c>
      <c r="H3587" s="16">
        <v>2</v>
      </c>
    </row>
    <row r="3588" spans="1:8" x14ac:dyDescent="0.3">
      <c r="A3588" s="13" t="str">
        <f t="shared" si="56"/>
        <v>lopezjo012011</v>
      </c>
      <c r="B3588" s="16" t="s">
        <v>471</v>
      </c>
      <c r="C3588" s="16">
        <v>2011</v>
      </c>
      <c r="D3588" s="16" t="s">
        <v>40</v>
      </c>
      <c r="E3588" s="16">
        <v>6</v>
      </c>
      <c r="F3588" s="16">
        <v>10</v>
      </c>
      <c r="G3588" s="16">
        <v>1</v>
      </c>
      <c r="H3588" s="16">
        <v>1</v>
      </c>
    </row>
    <row r="3589" spans="1:8" x14ac:dyDescent="0.3">
      <c r="A3589" s="13" t="str">
        <f t="shared" si="56"/>
        <v>lopezro012011</v>
      </c>
      <c r="B3589" s="16" t="s">
        <v>142</v>
      </c>
      <c r="C3589" s="16">
        <v>2011</v>
      </c>
      <c r="D3589" s="16" t="s">
        <v>2334</v>
      </c>
      <c r="E3589" s="16">
        <v>7</v>
      </c>
      <c r="F3589" s="16">
        <v>17</v>
      </c>
      <c r="G3589" s="16">
        <v>0</v>
      </c>
      <c r="H3589" s="16">
        <v>2</v>
      </c>
    </row>
    <row r="3590" spans="1:8" x14ac:dyDescent="0.3">
      <c r="A3590" s="13" t="str">
        <f t="shared" si="56"/>
        <v>lopezwi012011</v>
      </c>
      <c r="B3590" s="16" t="s">
        <v>1124</v>
      </c>
      <c r="C3590" s="16">
        <v>2011</v>
      </c>
      <c r="D3590" s="16" t="s">
        <v>2334</v>
      </c>
      <c r="E3590" s="16">
        <v>4</v>
      </c>
      <c r="F3590" s="16">
        <v>16</v>
      </c>
      <c r="G3590" s="16">
        <v>2</v>
      </c>
      <c r="H3590" s="16">
        <v>0</v>
      </c>
    </row>
    <row r="3591" spans="1:8" x14ac:dyDescent="0.3">
      <c r="A3591" s="13" t="str">
        <f t="shared" si="56"/>
        <v>lowede012011</v>
      </c>
      <c r="B3591" s="16" t="s">
        <v>143</v>
      </c>
      <c r="C3591" s="16">
        <v>2011</v>
      </c>
      <c r="D3591" s="16" t="s">
        <v>2334</v>
      </c>
      <c r="E3591" s="16">
        <v>12</v>
      </c>
      <c r="F3591" s="16">
        <v>32</v>
      </c>
      <c r="G3591" s="16">
        <v>0</v>
      </c>
      <c r="H3591" s="16">
        <v>1</v>
      </c>
    </row>
    <row r="3592" spans="1:8" x14ac:dyDescent="0.3">
      <c r="A3592" s="13" t="str">
        <f t="shared" si="56"/>
        <v>lowema012011</v>
      </c>
      <c r="B3592" s="16" t="s">
        <v>679</v>
      </c>
      <c r="C3592" s="16">
        <v>2011</v>
      </c>
      <c r="D3592" s="16" t="s">
        <v>2334</v>
      </c>
      <c r="E3592" s="16">
        <v>3</v>
      </c>
      <c r="F3592" s="16">
        <v>3</v>
      </c>
      <c r="G3592" s="16">
        <v>0</v>
      </c>
      <c r="H3592" s="16">
        <v>0</v>
      </c>
    </row>
    <row r="3593" spans="1:8" x14ac:dyDescent="0.3">
      <c r="A3593" s="13" t="str">
        <f t="shared" si="56"/>
        <v>lowrije012011</v>
      </c>
      <c r="B3593" s="16" t="s">
        <v>956</v>
      </c>
      <c r="C3593" s="16">
        <v>2011</v>
      </c>
      <c r="D3593" s="16" t="s">
        <v>2335</v>
      </c>
      <c r="E3593" s="16">
        <v>12</v>
      </c>
      <c r="F3593" s="16">
        <v>0</v>
      </c>
      <c r="G3593" s="16">
        <v>0</v>
      </c>
      <c r="H3593" s="16">
        <v>0</v>
      </c>
    </row>
    <row r="3594" spans="1:8" x14ac:dyDescent="0.3">
      <c r="A3594" s="13" t="str">
        <f t="shared" si="56"/>
        <v>lowrije012011</v>
      </c>
      <c r="B3594" s="16" t="s">
        <v>956</v>
      </c>
      <c r="C3594" s="16">
        <v>2011</v>
      </c>
      <c r="D3594" s="16" t="s">
        <v>39</v>
      </c>
      <c r="E3594" s="16">
        <v>0</v>
      </c>
      <c r="F3594" s="16">
        <v>2</v>
      </c>
      <c r="G3594" s="16">
        <v>0</v>
      </c>
      <c r="H3594" s="16">
        <v>0</v>
      </c>
    </row>
    <row r="3595" spans="1:8" x14ac:dyDescent="0.3">
      <c r="A3595" s="13" t="str">
        <f t="shared" si="56"/>
        <v>lowrije012011</v>
      </c>
      <c r="B3595" s="16" t="s">
        <v>956</v>
      </c>
      <c r="C3595" s="16">
        <v>2011</v>
      </c>
      <c r="D3595" s="16" t="s">
        <v>40</v>
      </c>
      <c r="E3595" s="16">
        <v>28</v>
      </c>
      <c r="F3595" s="16">
        <v>64</v>
      </c>
      <c r="G3595" s="16">
        <v>5</v>
      </c>
      <c r="H3595" s="16">
        <v>5</v>
      </c>
    </row>
    <row r="3596" spans="1:8" x14ac:dyDescent="0.3">
      <c r="A3596" s="13" t="str">
        <f t="shared" si="56"/>
        <v>lowrije012011</v>
      </c>
      <c r="B3596" s="16" t="s">
        <v>956</v>
      </c>
      <c r="C3596" s="16">
        <v>2011</v>
      </c>
      <c r="D3596" s="16" t="s">
        <v>2333</v>
      </c>
      <c r="E3596" s="16">
        <v>59</v>
      </c>
      <c r="F3596" s="16">
        <v>112</v>
      </c>
      <c r="G3596" s="16">
        <v>10</v>
      </c>
      <c r="H3596" s="16">
        <v>22</v>
      </c>
    </row>
    <row r="3597" spans="1:8" x14ac:dyDescent="0.3">
      <c r="A3597" s="13" t="str">
        <f t="shared" si="56"/>
        <v>lucrojo012011</v>
      </c>
      <c r="B3597" s="16" t="s">
        <v>1323</v>
      </c>
      <c r="C3597" s="16">
        <v>2011</v>
      </c>
      <c r="D3597" s="16" t="s">
        <v>2336</v>
      </c>
      <c r="E3597" s="16">
        <v>976</v>
      </c>
      <c r="F3597" s="16">
        <v>63</v>
      </c>
      <c r="G3597" s="16">
        <v>7</v>
      </c>
      <c r="H3597" s="16">
        <v>6</v>
      </c>
    </row>
    <row r="3598" spans="1:8" x14ac:dyDescent="0.3">
      <c r="A3598" s="13" t="str">
        <f t="shared" si="56"/>
        <v>lucydo012011</v>
      </c>
      <c r="B3598" s="16" t="s">
        <v>819</v>
      </c>
      <c r="C3598" s="16">
        <v>2011</v>
      </c>
      <c r="D3598" s="16" t="s">
        <v>2336</v>
      </c>
      <c r="E3598" s="16">
        <v>23</v>
      </c>
      <c r="F3598" s="16">
        <v>1</v>
      </c>
      <c r="G3598" s="16">
        <v>0</v>
      </c>
      <c r="H3598" s="16">
        <v>1</v>
      </c>
    </row>
    <row r="3599" spans="1:8" x14ac:dyDescent="0.3">
      <c r="A3599" s="13" t="str">
        <f t="shared" si="56"/>
        <v>ludwiry012011</v>
      </c>
      <c r="B3599" s="16" t="s">
        <v>318</v>
      </c>
      <c r="C3599" s="16">
        <v>2011</v>
      </c>
      <c r="D3599" s="16" t="s">
        <v>2330</v>
      </c>
    </row>
    <row r="3600" spans="1:8" x14ac:dyDescent="0.3">
      <c r="A3600" s="13" t="str">
        <f t="shared" si="56"/>
        <v>ludwiry012011</v>
      </c>
      <c r="B3600" s="16" t="s">
        <v>318</v>
      </c>
      <c r="C3600" s="16">
        <v>2011</v>
      </c>
      <c r="D3600" s="16" t="s">
        <v>2330</v>
      </c>
    </row>
    <row r="3601" spans="1:8" x14ac:dyDescent="0.3">
      <c r="A3601" s="13" t="str">
        <f t="shared" si="56"/>
        <v>ludwiry012011</v>
      </c>
      <c r="B3601" s="16" t="s">
        <v>318</v>
      </c>
      <c r="C3601" s="16">
        <v>2011</v>
      </c>
      <c r="D3601" s="16" t="s">
        <v>2331</v>
      </c>
      <c r="E3601" s="16">
        <v>158</v>
      </c>
      <c r="F3601" s="16">
        <v>9</v>
      </c>
      <c r="G3601" s="16">
        <v>1</v>
      </c>
      <c r="H3601" s="16">
        <v>2</v>
      </c>
    </row>
    <row r="3602" spans="1:8" x14ac:dyDescent="0.3">
      <c r="A3602" s="13" t="str">
        <f t="shared" si="56"/>
        <v>ludwiry012011</v>
      </c>
      <c r="B3602" s="16" t="s">
        <v>318</v>
      </c>
      <c r="C3602" s="16">
        <v>2011</v>
      </c>
      <c r="D3602" s="16" t="s">
        <v>2331</v>
      </c>
      <c r="E3602" s="16">
        <v>59</v>
      </c>
      <c r="F3602" s="16">
        <v>1</v>
      </c>
      <c r="G3602" s="16">
        <v>1</v>
      </c>
      <c r="H3602" s="16">
        <v>1</v>
      </c>
    </row>
    <row r="3603" spans="1:8" x14ac:dyDescent="0.3">
      <c r="A3603" s="13" t="str">
        <f t="shared" si="56"/>
        <v>ludwiry012011</v>
      </c>
      <c r="B3603" s="16" t="s">
        <v>318</v>
      </c>
      <c r="C3603" s="16">
        <v>2011</v>
      </c>
      <c r="D3603" s="16" t="s">
        <v>2332</v>
      </c>
    </row>
    <row r="3604" spans="1:8" x14ac:dyDescent="0.3">
      <c r="A3604" s="13" t="str">
        <f t="shared" si="56"/>
        <v>ludwiry012011</v>
      </c>
      <c r="B3604" s="16" t="s">
        <v>318</v>
      </c>
      <c r="C3604" s="16">
        <v>2011</v>
      </c>
      <c r="D3604" s="16" t="s">
        <v>2332</v>
      </c>
    </row>
    <row r="3605" spans="1:8" x14ac:dyDescent="0.3">
      <c r="A3605" s="13" t="str">
        <f t="shared" si="56"/>
        <v>luebkco012011</v>
      </c>
      <c r="B3605" s="16" t="s">
        <v>1324</v>
      </c>
      <c r="C3605" s="16">
        <v>2011</v>
      </c>
      <c r="D3605" s="16" t="s">
        <v>2334</v>
      </c>
      <c r="E3605" s="16">
        <v>6</v>
      </c>
      <c r="F3605" s="16">
        <v>26</v>
      </c>
      <c r="G3605" s="16">
        <v>0</v>
      </c>
      <c r="H3605" s="16">
        <v>2</v>
      </c>
    </row>
    <row r="3606" spans="1:8" x14ac:dyDescent="0.3">
      <c r="A3606" s="13" t="str">
        <f t="shared" si="56"/>
        <v>luekejo012011</v>
      </c>
      <c r="B3606" s="16" t="s">
        <v>1549</v>
      </c>
      <c r="C3606" s="16">
        <v>2011</v>
      </c>
      <c r="D3606" s="16" t="s">
        <v>2334</v>
      </c>
      <c r="E3606" s="16">
        <v>0</v>
      </c>
      <c r="F3606" s="16">
        <v>3</v>
      </c>
      <c r="G3606" s="16">
        <v>0</v>
      </c>
      <c r="H3606" s="16">
        <v>0</v>
      </c>
    </row>
    <row r="3607" spans="1:8" x14ac:dyDescent="0.3">
      <c r="A3607" s="13" t="str">
        <f t="shared" si="56"/>
        <v>lugoju012011</v>
      </c>
      <c r="B3607" s="16" t="s">
        <v>145</v>
      </c>
      <c r="C3607" s="16">
        <v>2011</v>
      </c>
      <c r="D3607" s="16" t="s">
        <v>39</v>
      </c>
      <c r="E3607" s="16">
        <v>0</v>
      </c>
      <c r="F3607" s="16">
        <v>0</v>
      </c>
      <c r="G3607" s="16">
        <v>0</v>
      </c>
      <c r="H3607" s="16">
        <v>0</v>
      </c>
    </row>
    <row r="3608" spans="1:8" x14ac:dyDescent="0.3">
      <c r="A3608" s="13" t="str">
        <f t="shared" si="56"/>
        <v>lugoju012011</v>
      </c>
      <c r="B3608" s="16" t="s">
        <v>145</v>
      </c>
      <c r="C3608" s="16">
        <v>2011</v>
      </c>
      <c r="D3608" s="16" t="s">
        <v>40</v>
      </c>
      <c r="E3608" s="16">
        <v>4</v>
      </c>
      <c r="F3608" s="16">
        <v>13</v>
      </c>
      <c r="G3608" s="16">
        <v>0</v>
      </c>
      <c r="H3608" s="16">
        <v>0</v>
      </c>
    </row>
    <row r="3609" spans="1:8" x14ac:dyDescent="0.3">
      <c r="A3609" s="13" t="str">
        <f t="shared" si="56"/>
        <v>lugoju012011</v>
      </c>
      <c r="B3609" s="16" t="s">
        <v>145</v>
      </c>
      <c r="C3609" s="16">
        <v>2011</v>
      </c>
      <c r="D3609" s="16" t="s">
        <v>2333</v>
      </c>
      <c r="E3609" s="16">
        <v>6</v>
      </c>
      <c r="F3609" s="16">
        <v>6</v>
      </c>
      <c r="G3609" s="16">
        <v>0</v>
      </c>
      <c r="H3609" s="16">
        <v>1</v>
      </c>
    </row>
    <row r="3610" spans="1:8" x14ac:dyDescent="0.3">
      <c r="A3610" s="13" t="str">
        <f t="shared" si="56"/>
        <v>lylesjo012011</v>
      </c>
      <c r="B3610" s="16" t="s">
        <v>1550</v>
      </c>
      <c r="C3610" s="16">
        <v>2011</v>
      </c>
      <c r="D3610" s="16" t="s">
        <v>2334</v>
      </c>
      <c r="E3610" s="16">
        <v>5</v>
      </c>
      <c r="F3610" s="16">
        <v>18</v>
      </c>
      <c r="G3610" s="16">
        <v>1</v>
      </c>
      <c r="H3610" s="16">
        <v>0</v>
      </c>
    </row>
    <row r="3611" spans="1:8" x14ac:dyDescent="0.3">
      <c r="A3611" s="13" t="str">
        <f t="shared" si="56"/>
        <v>lynnla012011</v>
      </c>
      <c r="B3611" s="16" t="s">
        <v>1551</v>
      </c>
      <c r="C3611" s="16">
        <v>2011</v>
      </c>
      <c r="D3611" s="16" t="s">
        <v>2334</v>
      </c>
      <c r="E3611" s="16">
        <v>2</v>
      </c>
      <c r="F3611" s="16">
        <v>2</v>
      </c>
      <c r="G3611" s="16">
        <v>0</v>
      </c>
      <c r="H3611" s="16">
        <v>0</v>
      </c>
    </row>
    <row r="3612" spans="1:8" x14ac:dyDescent="0.3">
      <c r="A3612" s="13" t="str">
        <f t="shared" si="56"/>
        <v>lyonbr012011</v>
      </c>
      <c r="B3612" s="16" t="s">
        <v>255</v>
      </c>
      <c r="C3612" s="16">
        <v>2011</v>
      </c>
      <c r="D3612" s="16" t="s">
        <v>2334</v>
      </c>
      <c r="E3612" s="16">
        <v>4</v>
      </c>
      <c r="F3612" s="16">
        <v>3</v>
      </c>
      <c r="G3612" s="16">
        <v>0</v>
      </c>
      <c r="H3612" s="16">
        <v>1</v>
      </c>
    </row>
    <row r="3613" spans="1:8" x14ac:dyDescent="0.3">
      <c r="A3613" s="13" t="str">
        <f t="shared" si="56"/>
        <v>macdomi012011</v>
      </c>
      <c r="B3613" s="16" t="s">
        <v>256</v>
      </c>
      <c r="C3613" s="16">
        <v>2011</v>
      </c>
      <c r="D3613" s="16" t="s">
        <v>2334</v>
      </c>
      <c r="E3613" s="16">
        <v>1</v>
      </c>
      <c r="F3613" s="16">
        <v>9</v>
      </c>
      <c r="G3613" s="16">
        <v>3</v>
      </c>
      <c r="H3613" s="16">
        <v>0</v>
      </c>
    </row>
    <row r="3614" spans="1:8" x14ac:dyDescent="0.3">
      <c r="A3614" s="13" t="str">
        <f t="shared" si="56"/>
        <v>madsory012011</v>
      </c>
      <c r="B3614" s="16" t="s">
        <v>388</v>
      </c>
      <c r="C3614" s="16">
        <v>2011</v>
      </c>
      <c r="D3614" s="16" t="s">
        <v>2334</v>
      </c>
      <c r="E3614" s="16">
        <v>1</v>
      </c>
      <c r="F3614" s="16">
        <v>5</v>
      </c>
      <c r="G3614" s="16">
        <v>1</v>
      </c>
      <c r="H3614" s="16">
        <v>0</v>
      </c>
    </row>
    <row r="3615" spans="1:8" x14ac:dyDescent="0.3">
      <c r="A3615" s="13" t="str">
        <f t="shared" si="56"/>
        <v>magnutr012011</v>
      </c>
      <c r="B3615" s="16" t="s">
        <v>1552</v>
      </c>
      <c r="C3615" s="16">
        <v>2011</v>
      </c>
      <c r="D3615" s="16" t="s">
        <v>2334</v>
      </c>
      <c r="E3615" s="16">
        <v>2</v>
      </c>
      <c r="F3615" s="16">
        <v>3</v>
      </c>
      <c r="G3615" s="16">
        <v>0</v>
      </c>
      <c r="H3615" s="16">
        <v>0</v>
      </c>
    </row>
    <row r="3616" spans="1:8" x14ac:dyDescent="0.3">
      <c r="A3616" s="13" t="str">
        <f t="shared" si="56"/>
        <v>maholpa012011</v>
      </c>
      <c r="B3616" s="16" t="s">
        <v>567</v>
      </c>
      <c r="C3616" s="16">
        <v>2011</v>
      </c>
      <c r="D3616" s="16" t="s">
        <v>2334</v>
      </c>
      <c r="E3616" s="16">
        <v>9</v>
      </c>
      <c r="F3616" s="16">
        <v>28</v>
      </c>
      <c r="G3616" s="16">
        <v>1</v>
      </c>
      <c r="H3616" s="16">
        <v>2</v>
      </c>
    </row>
    <row r="3617" spans="1:8" x14ac:dyDescent="0.3">
      <c r="A3617" s="13" t="str">
        <f t="shared" si="56"/>
        <v>maiermi012011</v>
      </c>
      <c r="B3617" s="16" t="s">
        <v>680</v>
      </c>
      <c r="C3617" s="16">
        <v>2011</v>
      </c>
      <c r="D3617" s="16" t="s">
        <v>2329</v>
      </c>
    </row>
    <row r="3618" spans="1:8" x14ac:dyDescent="0.3">
      <c r="A3618" s="13" t="str">
        <f t="shared" si="56"/>
        <v>maiermi012011</v>
      </c>
      <c r="B3618" s="16" t="s">
        <v>680</v>
      </c>
      <c r="C3618" s="16">
        <v>2011</v>
      </c>
      <c r="D3618" s="16" t="s">
        <v>2330</v>
      </c>
    </row>
    <row r="3619" spans="1:8" x14ac:dyDescent="0.3">
      <c r="A3619" s="13" t="str">
        <f t="shared" si="56"/>
        <v>maiermi012011</v>
      </c>
      <c r="B3619" s="16" t="s">
        <v>680</v>
      </c>
      <c r="C3619" s="16">
        <v>2011</v>
      </c>
      <c r="D3619" s="16" t="s">
        <v>2331</v>
      </c>
      <c r="E3619" s="16">
        <v>64</v>
      </c>
      <c r="F3619" s="16">
        <v>2</v>
      </c>
      <c r="G3619" s="16">
        <v>0</v>
      </c>
      <c r="H3619" s="16">
        <v>0</v>
      </c>
    </row>
    <row r="3620" spans="1:8" x14ac:dyDescent="0.3">
      <c r="A3620" s="13" t="str">
        <f t="shared" si="56"/>
        <v>maiermi012011</v>
      </c>
      <c r="B3620" s="16" t="s">
        <v>680</v>
      </c>
      <c r="C3620" s="16">
        <v>2011</v>
      </c>
      <c r="D3620" s="16" t="s">
        <v>2334</v>
      </c>
      <c r="E3620" s="16">
        <v>1</v>
      </c>
      <c r="F3620" s="16">
        <v>0</v>
      </c>
      <c r="G3620" s="16">
        <v>0</v>
      </c>
      <c r="H3620" s="16">
        <v>0</v>
      </c>
    </row>
    <row r="3621" spans="1:8" x14ac:dyDescent="0.3">
      <c r="A3621" s="13" t="str">
        <f t="shared" si="56"/>
        <v>maiermi012011</v>
      </c>
      <c r="B3621" s="16" t="s">
        <v>680</v>
      </c>
      <c r="C3621" s="16">
        <v>2011</v>
      </c>
      <c r="D3621" s="16" t="s">
        <v>2332</v>
      </c>
    </row>
    <row r="3622" spans="1:8" x14ac:dyDescent="0.3">
      <c r="A3622" s="13" t="str">
        <f t="shared" si="56"/>
        <v>mainesc012011</v>
      </c>
      <c r="B3622" s="16" t="s">
        <v>1326</v>
      </c>
      <c r="C3622" s="16">
        <v>2011</v>
      </c>
      <c r="D3622" s="16" t="s">
        <v>2334</v>
      </c>
      <c r="E3622" s="16">
        <v>0</v>
      </c>
      <c r="F3622" s="16">
        <v>0</v>
      </c>
      <c r="G3622" s="16">
        <v>0</v>
      </c>
      <c r="H3622" s="16">
        <v>0</v>
      </c>
    </row>
    <row r="3623" spans="1:8" x14ac:dyDescent="0.3">
      <c r="A3623" s="13" t="str">
        <f t="shared" si="56"/>
        <v>maldoma012011</v>
      </c>
      <c r="B3623" s="16" t="s">
        <v>1553</v>
      </c>
      <c r="C3623" s="16">
        <v>2011</v>
      </c>
      <c r="D3623" s="16" t="s">
        <v>2336</v>
      </c>
      <c r="E3623" s="16">
        <v>4</v>
      </c>
      <c r="F3623" s="16">
        <v>0</v>
      </c>
      <c r="G3623" s="16">
        <v>0</v>
      </c>
      <c r="H3623" s="16">
        <v>0</v>
      </c>
    </row>
    <row r="3624" spans="1:8" x14ac:dyDescent="0.3">
      <c r="A3624" s="13" t="str">
        <f t="shared" si="56"/>
        <v>malonma022011</v>
      </c>
      <c r="B3624" s="16" t="s">
        <v>1125</v>
      </c>
      <c r="C3624" s="16">
        <v>2011</v>
      </c>
      <c r="D3624" s="16" t="s">
        <v>2334</v>
      </c>
      <c r="E3624" s="16">
        <v>1</v>
      </c>
      <c r="F3624" s="16">
        <v>6</v>
      </c>
      <c r="G3624" s="16">
        <v>0</v>
      </c>
      <c r="H3624" s="16">
        <v>1</v>
      </c>
    </row>
    <row r="3625" spans="1:8" x14ac:dyDescent="0.3">
      <c r="A3625" s="13" t="str">
        <f t="shared" si="56"/>
        <v>manshje012011</v>
      </c>
      <c r="B3625" s="16" t="s">
        <v>1126</v>
      </c>
      <c r="C3625" s="16">
        <v>2011</v>
      </c>
      <c r="D3625" s="16" t="s">
        <v>2334</v>
      </c>
      <c r="E3625" s="16">
        <v>1</v>
      </c>
      <c r="F3625" s="16">
        <v>0</v>
      </c>
      <c r="G3625" s="16">
        <v>0</v>
      </c>
      <c r="H3625" s="16">
        <v>0</v>
      </c>
    </row>
    <row r="3626" spans="1:8" x14ac:dyDescent="0.3">
      <c r="A3626" s="13" t="str">
        <f t="shared" si="56"/>
        <v>marcush012011</v>
      </c>
      <c r="B3626" s="16" t="s">
        <v>568</v>
      </c>
      <c r="C3626" s="16">
        <v>2011</v>
      </c>
      <c r="D3626" s="16" t="s">
        <v>2334</v>
      </c>
      <c r="E3626" s="16">
        <v>13</v>
      </c>
      <c r="F3626" s="16">
        <v>26</v>
      </c>
      <c r="G3626" s="16">
        <v>1</v>
      </c>
      <c r="H3626" s="16">
        <v>4</v>
      </c>
    </row>
    <row r="3627" spans="1:8" x14ac:dyDescent="0.3">
      <c r="A3627" s="13" t="str">
        <f t="shared" si="56"/>
        <v>markani012011</v>
      </c>
      <c r="B3627" s="16" t="s">
        <v>682</v>
      </c>
      <c r="C3627" s="16">
        <v>2011</v>
      </c>
      <c r="D3627" s="16" t="s">
        <v>2335</v>
      </c>
      <c r="E3627" s="16">
        <v>15</v>
      </c>
      <c r="F3627" s="16">
        <v>1</v>
      </c>
      <c r="G3627" s="16">
        <v>0</v>
      </c>
      <c r="H3627" s="16">
        <v>2</v>
      </c>
    </row>
    <row r="3628" spans="1:8" x14ac:dyDescent="0.3">
      <c r="A3628" s="13" t="str">
        <f t="shared" si="56"/>
        <v>markani012011</v>
      </c>
      <c r="B3628" s="16" t="s">
        <v>682</v>
      </c>
      <c r="C3628" s="16">
        <v>2011</v>
      </c>
      <c r="D3628" s="16" t="s">
        <v>2331</v>
      </c>
      <c r="E3628" s="16">
        <v>311</v>
      </c>
      <c r="F3628" s="16">
        <v>14</v>
      </c>
      <c r="G3628" s="16">
        <v>0</v>
      </c>
      <c r="H3628" s="16">
        <v>3</v>
      </c>
    </row>
    <row r="3629" spans="1:8" x14ac:dyDescent="0.3">
      <c r="A3629" s="13" t="str">
        <f t="shared" si="56"/>
        <v>markani012011</v>
      </c>
      <c r="B3629" s="16" t="s">
        <v>682</v>
      </c>
      <c r="C3629" s="16">
        <v>2011</v>
      </c>
      <c r="D3629" s="16" t="s">
        <v>2332</v>
      </c>
    </row>
    <row r="3630" spans="1:8" x14ac:dyDescent="0.3">
      <c r="A3630" s="13" t="str">
        <f t="shared" si="56"/>
        <v>marmoca012011</v>
      </c>
      <c r="B3630" s="16" t="s">
        <v>683</v>
      </c>
      <c r="C3630" s="16">
        <v>2011</v>
      </c>
      <c r="D3630" s="16" t="s">
        <v>2334</v>
      </c>
      <c r="E3630" s="16">
        <v>6</v>
      </c>
      <c r="F3630" s="16">
        <v>9</v>
      </c>
      <c r="G3630" s="16">
        <v>0</v>
      </c>
      <c r="H3630" s="16">
        <v>1</v>
      </c>
    </row>
    <row r="3631" spans="1:8" x14ac:dyDescent="0.3">
      <c r="A3631" s="13" t="str">
        <f t="shared" si="56"/>
        <v>marquja012011</v>
      </c>
      <c r="B3631" s="16" t="s">
        <v>147</v>
      </c>
      <c r="C3631" s="16">
        <v>2011</v>
      </c>
      <c r="D3631" s="16" t="s">
        <v>2334</v>
      </c>
      <c r="E3631" s="16">
        <v>10</v>
      </c>
      <c r="F3631" s="16">
        <v>10</v>
      </c>
      <c r="G3631" s="16">
        <v>1</v>
      </c>
      <c r="H3631" s="16">
        <v>2</v>
      </c>
    </row>
    <row r="3632" spans="1:8" x14ac:dyDescent="0.3">
      <c r="A3632" s="13" t="str">
        <f t="shared" si="56"/>
        <v>marquja012011</v>
      </c>
      <c r="B3632" s="16" t="s">
        <v>147</v>
      </c>
      <c r="C3632" s="16">
        <v>2011</v>
      </c>
      <c r="D3632" s="16" t="s">
        <v>2334</v>
      </c>
      <c r="E3632" s="16">
        <v>1</v>
      </c>
      <c r="F3632" s="16">
        <v>2</v>
      </c>
      <c r="G3632" s="16">
        <v>0</v>
      </c>
      <c r="H3632" s="16">
        <v>0</v>
      </c>
    </row>
    <row r="3633" spans="1:8" x14ac:dyDescent="0.3">
      <c r="A3633" s="13" t="str">
        <f t="shared" si="56"/>
        <v>marquje012011</v>
      </c>
      <c r="B3633" s="16" t="s">
        <v>1329</v>
      </c>
      <c r="C3633" s="16">
        <v>2011</v>
      </c>
      <c r="D3633" s="16" t="s">
        <v>2334</v>
      </c>
      <c r="E3633" s="16">
        <v>0</v>
      </c>
      <c r="F3633" s="16">
        <v>0</v>
      </c>
      <c r="G3633" s="16">
        <v>1</v>
      </c>
      <c r="H3633" s="16">
        <v>0</v>
      </c>
    </row>
    <row r="3634" spans="1:8" x14ac:dyDescent="0.3">
      <c r="A3634" s="13" t="str">
        <f t="shared" si="56"/>
        <v>marrech012011</v>
      </c>
      <c r="B3634" s="16" t="s">
        <v>1554</v>
      </c>
      <c r="C3634" s="16">
        <v>2011</v>
      </c>
      <c r="D3634" s="16" t="s">
        <v>2335</v>
      </c>
      <c r="E3634" s="16">
        <v>254</v>
      </c>
      <c r="F3634" s="16">
        <v>14</v>
      </c>
      <c r="G3634" s="16">
        <v>2</v>
      </c>
      <c r="H3634" s="16">
        <v>17</v>
      </c>
    </row>
    <row r="3635" spans="1:8" x14ac:dyDescent="0.3">
      <c r="A3635" s="13" t="str">
        <f t="shared" si="56"/>
        <v>marshse012011</v>
      </c>
      <c r="B3635" s="16" t="s">
        <v>684</v>
      </c>
      <c r="C3635" s="16">
        <v>2011</v>
      </c>
      <c r="D3635" s="16" t="s">
        <v>2334</v>
      </c>
      <c r="E3635" s="16">
        <v>5</v>
      </c>
      <c r="F3635" s="16">
        <v>11</v>
      </c>
      <c r="G3635" s="16">
        <v>1</v>
      </c>
      <c r="H3635" s="16">
        <v>0</v>
      </c>
    </row>
    <row r="3636" spans="1:8" x14ac:dyDescent="0.3">
      <c r="A3636" s="13" t="str">
        <f t="shared" si="56"/>
        <v>marsolo012011</v>
      </c>
      <c r="B3636" s="16" t="s">
        <v>957</v>
      </c>
      <c r="C3636" s="16">
        <v>2011</v>
      </c>
      <c r="D3636" s="16" t="s">
        <v>2336</v>
      </c>
      <c r="E3636" s="16">
        <v>476</v>
      </c>
      <c r="F3636" s="16">
        <v>43</v>
      </c>
      <c r="G3636" s="16">
        <v>5</v>
      </c>
      <c r="H3636" s="16">
        <v>6</v>
      </c>
    </row>
    <row r="3637" spans="1:8" x14ac:dyDescent="0.3">
      <c r="A3637" s="13" t="str">
        <f t="shared" si="56"/>
        <v>martelu012011</v>
      </c>
      <c r="B3637" s="16" t="s">
        <v>1555</v>
      </c>
      <c r="C3637" s="16">
        <v>2011</v>
      </c>
      <c r="D3637" s="16" t="s">
        <v>2334</v>
      </c>
      <c r="E3637" s="16">
        <v>0</v>
      </c>
      <c r="F3637" s="16">
        <v>0</v>
      </c>
      <c r="G3637" s="16">
        <v>0</v>
      </c>
      <c r="H3637" s="16">
        <v>0</v>
      </c>
    </row>
    <row r="3638" spans="1:8" x14ac:dyDescent="0.3">
      <c r="A3638" s="13" t="str">
        <f t="shared" si="56"/>
        <v>marticr012011</v>
      </c>
      <c r="B3638" s="16" t="s">
        <v>1130</v>
      </c>
      <c r="C3638" s="16">
        <v>2011</v>
      </c>
      <c r="D3638" s="16" t="s">
        <v>2334</v>
      </c>
      <c r="E3638" s="16">
        <v>9</v>
      </c>
      <c r="F3638" s="16">
        <v>9</v>
      </c>
      <c r="G3638" s="16">
        <v>0</v>
      </c>
      <c r="H3638" s="16">
        <v>1</v>
      </c>
    </row>
    <row r="3639" spans="1:8" x14ac:dyDescent="0.3">
      <c r="A3639" s="13" t="str">
        <f t="shared" si="56"/>
        <v>martife022011</v>
      </c>
      <c r="B3639" s="16" t="s">
        <v>1131</v>
      </c>
      <c r="C3639" s="16">
        <v>2011</v>
      </c>
      <c r="D3639" s="16" t="s">
        <v>2330</v>
      </c>
    </row>
    <row r="3640" spans="1:8" x14ac:dyDescent="0.3">
      <c r="A3640" s="13" t="str">
        <f t="shared" si="56"/>
        <v>martife022011</v>
      </c>
      <c r="B3640" s="16" t="s">
        <v>1131</v>
      </c>
      <c r="C3640" s="16">
        <v>2011</v>
      </c>
      <c r="D3640" s="16" t="s">
        <v>2331</v>
      </c>
      <c r="E3640" s="16">
        <v>4</v>
      </c>
      <c r="F3640" s="16">
        <v>0</v>
      </c>
      <c r="G3640" s="16">
        <v>1</v>
      </c>
      <c r="H3640" s="16">
        <v>0</v>
      </c>
    </row>
    <row r="3641" spans="1:8" x14ac:dyDescent="0.3">
      <c r="A3641" s="13" t="str">
        <f t="shared" si="56"/>
        <v>martife022011</v>
      </c>
      <c r="B3641" s="16" t="s">
        <v>1131</v>
      </c>
      <c r="C3641" s="16">
        <v>2011</v>
      </c>
      <c r="D3641" s="16" t="s">
        <v>2332</v>
      </c>
    </row>
    <row r="3642" spans="1:8" x14ac:dyDescent="0.3">
      <c r="A3642" s="13" t="str">
        <f t="shared" si="56"/>
        <v>martijd022011</v>
      </c>
      <c r="B3642" s="16" t="s">
        <v>1556</v>
      </c>
      <c r="C3642" s="16">
        <v>2011</v>
      </c>
      <c r="D3642" s="16" t="s">
        <v>2330</v>
      </c>
    </row>
    <row r="3643" spans="1:8" x14ac:dyDescent="0.3">
      <c r="A3643" s="13" t="str">
        <f t="shared" si="56"/>
        <v>martijd022011</v>
      </c>
      <c r="B3643" s="16" t="s">
        <v>1556</v>
      </c>
      <c r="C3643" s="16">
        <v>2011</v>
      </c>
      <c r="D3643" s="16" t="s">
        <v>2331</v>
      </c>
      <c r="E3643" s="16">
        <v>93</v>
      </c>
      <c r="F3643" s="16">
        <v>5</v>
      </c>
      <c r="G3643" s="16">
        <v>1</v>
      </c>
      <c r="H3643" s="16">
        <v>2</v>
      </c>
    </row>
    <row r="3644" spans="1:8" x14ac:dyDescent="0.3">
      <c r="A3644" s="13" t="str">
        <f t="shared" si="56"/>
        <v>martijd022011</v>
      </c>
      <c r="B3644" s="16" t="s">
        <v>1556</v>
      </c>
      <c r="C3644" s="16">
        <v>2011</v>
      </c>
      <c r="D3644" s="16" t="s">
        <v>2332</v>
      </c>
    </row>
    <row r="3645" spans="1:8" x14ac:dyDescent="0.3">
      <c r="A3645" s="13" t="str">
        <f t="shared" si="56"/>
        <v>martile012011</v>
      </c>
      <c r="B3645" s="16" t="s">
        <v>1557</v>
      </c>
      <c r="C3645" s="16">
        <v>2011</v>
      </c>
      <c r="D3645" s="16" t="s">
        <v>2329</v>
      </c>
    </row>
    <row r="3646" spans="1:8" x14ac:dyDescent="0.3">
      <c r="A3646" s="13" t="str">
        <f t="shared" si="56"/>
        <v>martile012011</v>
      </c>
      <c r="B3646" s="16" t="s">
        <v>1557</v>
      </c>
      <c r="C3646" s="16">
        <v>2011</v>
      </c>
      <c r="D3646" s="16" t="s">
        <v>2331</v>
      </c>
      <c r="E3646" s="16">
        <v>7</v>
      </c>
      <c r="F3646" s="16">
        <v>0</v>
      </c>
      <c r="G3646" s="16">
        <v>0</v>
      </c>
      <c r="H3646" s="16">
        <v>0</v>
      </c>
    </row>
    <row r="3647" spans="1:8" x14ac:dyDescent="0.3">
      <c r="A3647" s="13" t="str">
        <f t="shared" si="56"/>
        <v>martilu022011</v>
      </c>
      <c r="B3647" s="16" t="s">
        <v>1558</v>
      </c>
      <c r="C3647" s="16">
        <v>2011</v>
      </c>
      <c r="D3647" s="16" t="s">
        <v>2336</v>
      </c>
      <c r="E3647" s="16">
        <v>122</v>
      </c>
      <c r="F3647" s="16">
        <v>7</v>
      </c>
      <c r="G3647" s="16">
        <v>0</v>
      </c>
      <c r="H3647" s="16">
        <v>1</v>
      </c>
    </row>
    <row r="3648" spans="1:8" x14ac:dyDescent="0.3">
      <c r="A3648" s="13" t="str">
        <f t="shared" si="56"/>
        <v>martimi022011</v>
      </c>
      <c r="B3648" s="16" t="s">
        <v>1559</v>
      </c>
      <c r="C3648" s="16">
        <v>2011</v>
      </c>
      <c r="D3648" s="16" t="s">
        <v>39</v>
      </c>
      <c r="E3648" s="16">
        <v>21</v>
      </c>
      <c r="F3648" s="16">
        <v>26</v>
      </c>
      <c r="G3648" s="16">
        <v>1</v>
      </c>
      <c r="H3648" s="16">
        <v>6</v>
      </c>
    </row>
    <row r="3649" spans="1:8" x14ac:dyDescent="0.3">
      <c r="A3649" s="13" t="str">
        <f t="shared" si="56"/>
        <v>martimi022011</v>
      </c>
      <c r="B3649" s="16" t="s">
        <v>1559</v>
      </c>
      <c r="C3649" s="16">
        <v>2011</v>
      </c>
      <c r="D3649" s="16" t="s">
        <v>40</v>
      </c>
      <c r="E3649" s="16">
        <v>20</v>
      </c>
      <c r="F3649" s="16">
        <v>41</v>
      </c>
      <c r="G3649" s="16">
        <v>2</v>
      </c>
      <c r="H3649" s="16">
        <v>2</v>
      </c>
    </row>
    <row r="3650" spans="1:8" x14ac:dyDescent="0.3">
      <c r="A3650" s="13" t="str">
        <f t="shared" si="56"/>
        <v>martimi022011</v>
      </c>
      <c r="B3650" s="16" t="s">
        <v>1559</v>
      </c>
      <c r="C3650" s="16">
        <v>2011</v>
      </c>
      <c r="D3650" s="16" t="s">
        <v>2329</v>
      </c>
    </row>
    <row r="3651" spans="1:8" x14ac:dyDescent="0.3">
      <c r="A3651" s="13" t="str">
        <f t="shared" ref="A3651:A3714" si="57">(B3651&amp;C3651)</f>
        <v>martimi022011</v>
      </c>
      <c r="B3651" s="16" t="s">
        <v>1559</v>
      </c>
      <c r="C3651" s="16">
        <v>2011</v>
      </c>
      <c r="D3651" s="16" t="s">
        <v>2330</v>
      </c>
    </row>
    <row r="3652" spans="1:8" x14ac:dyDescent="0.3">
      <c r="A3652" s="13" t="str">
        <f t="shared" si="57"/>
        <v>martimi022011</v>
      </c>
      <c r="B3652" s="16" t="s">
        <v>1559</v>
      </c>
      <c r="C3652" s="16">
        <v>2011</v>
      </c>
      <c r="D3652" s="16" t="s">
        <v>2331</v>
      </c>
      <c r="E3652" s="16">
        <v>23</v>
      </c>
      <c r="F3652" s="16">
        <v>1</v>
      </c>
      <c r="G3652" s="16">
        <v>1</v>
      </c>
      <c r="H3652" s="16">
        <v>0</v>
      </c>
    </row>
    <row r="3653" spans="1:8" x14ac:dyDescent="0.3">
      <c r="A3653" s="13" t="str">
        <f t="shared" si="57"/>
        <v>martimi022011</v>
      </c>
      <c r="B3653" s="16" t="s">
        <v>1559</v>
      </c>
      <c r="C3653" s="16">
        <v>2011</v>
      </c>
      <c r="D3653" s="16" t="s">
        <v>2333</v>
      </c>
      <c r="E3653" s="16">
        <v>15</v>
      </c>
      <c r="F3653" s="16">
        <v>23</v>
      </c>
      <c r="G3653" s="16">
        <v>2</v>
      </c>
      <c r="H3653" s="16">
        <v>5</v>
      </c>
    </row>
    <row r="3654" spans="1:8" x14ac:dyDescent="0.3">
      <c r="A3654" s="13" t="str">
        <f t="shared" si="57"/>
        <v>martios012011</v>
      </c>
      <c r="B3654" s="16" t="s">
        <v>1330</v>
      </c>
      <c r="C3654" s="16">
        <v>2011</v>
      </c>
      <c r="D3654" s="16" t="s">
        <v>40</v>
      </c>
      <c r="E3654" s="16">
        <v>0</v>
      </c>
      <c r="F3654" s="16">
        <v>0</v>
      </c>
      <c r="G3654" s="16">
        <v>0</v>
      </c>
      <c r="H3654" s="16">
        <v>0</v>
      </c>
    </row>
    <row r="3655" spans="1:8" x14ac:dyDescent="0.3">
      <c r="A3655" s="13" t="str">
        <f t="shared" si="57"/>
        <v>martios012011</v>
      </c>
      <c r="B3655" s="16" t="s">
        <v>1330</v>
      </c>
      <c r="C3655" s="16">
        <v>2011</v>
      </c>
      <c r="D3655" s="16" t="s">
        <v>2333</v>
      </c>
      <c r="E3655" s="16">
        <v>0</v>
      </c>
      <c r="F3655" s="16">
        <v>3</v>
      </c>
      <c r="G3655" s="16">
        <v>1</v>
      </c>
      <c r="H3655" s="16">
        <v>0</v>
      </c>
    </row>
    <row r="3656" spans="1:8" x14ac:dyDescent="0.3">
      <c r="A3656" s="13" t="str">
        <f t="shared" si="57"/>
        <v>martiru012011</v>
      </c>
      <c r="B3656" s="16" t="s">
        <v>685</v>
      </c>
      <c r="C3656" s="16">
        <v>2011</v>
      </c>
      <c r="D3656" s="16" t="s">
        <v>39</v>
      </c>
      <c r="E3656" s="16">
        <v>1</v>
      </c>
      <c r="F3656" s="16">
        <v>0</v>
      </c>
      <c r="G3656" s="16">
        <v>0</v>
      </c>
      <c r="H3656" s="16">
        <v>0</v>
      </c>
    </row>
    <row r="3657" spans="1:8" x14ac:dyDescent="0.3">
      <c r="A3657" s="13" t="str">
        <f t="shared" si="57"/>
        <v>martiru012011</v>
      </c>
      <c r="B3657" s="16" t="s">
        <v>685</v>
      </c>
      <c r="C3657" s="16">
        <v>2011</v>
      </c>
      <c r="D3657" s="16" t="s">
        <v>40</v>
      </c>
      <c r="E3657" s="16">
        <v>0</v>
      </c>
      <c r="F3657" s="16">
        <v>1</v>
      </c>
      <c r="G3657" s="16">
        <v>1</v>
      </c>
      <c r="H3657" s="16">
        <v>0</v>
      </c>
    </row>
    <row r="3658" spans="1:8" x14ac:dyDescent="0.3">
      <c r="A3658" s="13" t="str">
        <f t="shared" si="57"/>
        <v>martiru012011</v>
      </c>
      <c r="B3658" s="16" t="s">
        <v>685</v>
      </c>
      <c r="C3658" s="16">
        <v>2011</v>
      </c>
      <c r="D3658" s="16" t="s">
        <v>2336</v>
      </c>
      <c r="E3658" s="16">
        <v>866</v>
      </c>
      <c r="F3658" s="16">
        <v>96</v>
      </c>
      <c r="G3658" s="16">
        <v>10</v>
      </c>
      <c r="H3658" s="16">
        <v>8</v>
      </c>
    </row>
    <row r="3659" spans="1:8" x14ac:dyDescent="0.3">
      <c r="A3659" s="13" t="str">
        <f t="shared" si="57"/>
        <v>martivi012011</v>
      </c>
      <c r="B3659" s="16" t="s">
        <v>319</v>
      </c>
      <c r="C3659" s="16">
        <v>2011</v>
      </c>
      <c r="D3659" s="16" t="s">
        <v>2335</v>
      </c>
      <c r="E3659" s="16">
        <v>38</v>
      </c>
      <c r="F3659" s="16">
        <v>10</v>
      </c>
      <c r="G3659" s="16">
        <v>0</v>
      </c>
      <c r="H3659" s="16">
        <v>4</v>
      </c>
    </row>
    <row r="3660" spans="1:8" x14ac:dyDescent="0.3">
      <c r="A3660" s="13" t="str">
        <f t="shared" si="57"/>
        <v>martivi012011</v>
      </c>
      <c r="B3660" s="16" t="s">
        <v>319</v>
      </c>
      <c r="C3660" s="16">
        <v>2011</v>
      </c>
      <c r="D3660" s="16" t="s">
        <v>2336</v>
      </c>
      <c r="E3660" s="16">
        <v>141</v>
      </c>
      <c r="F3660" s="16">
        <v>17</v>
      </c>
      <c r="G3660" s="16">
        <v>2</v>
      </c>
      <c r="H3660" s="16">
        <v>3</v>
      </c>
    </row>
    <row r="3661" spans="1:8" x14ac:dyDescent="0.3">
      <c r="A3661" s="13" t="str">
        <f t="shared" si="57"/>
        <v>masseni012011</v>
      </c>
      <c r="B3661" s="16" t="s">
        <v>686</v>
      </c>
      <c r="C3661" s="16">
        <v>2011</v>
      </c>
      <c r="D3661" s="16" t="s">
        <v>2334</v>
      </c>
      <c r="E3661" s="16">
        <v>7</v>
      </c>
      <c r="F3661" s="16">
        <v>13</v>
      </c>
      <c r="G3661" s="16">
        <v>1</v>
      </c>
      <c r="H3661" s="16">
        <v>1</v>
      </c>
    </row>
    <row r="3662" spans="1:8" x14ac:dyDescent="0.3">
      <c r="A3662" s="13" t="str">
        <f t="shared" si="57"/>
        <v>masteju012011</v>
      </c>
      <c r="B3662" s="16" t="s">
        <v>959</v>
      </c>
      <c r="C3662" s="16">
        <v>2011</v>
      </c>
      <c r="D3662" s="16" t="s">
        <v>2334</v>
      </c>
      <c r="E3662" s="16">
        <v>15</v>
      </c>
      <c r="F3662" s="16">
        <v>32</v>
      </c>
      <c r="G3662" s="16">
        <v>2</v>
      </c>
      <c r="H3662" s="16">
        <v>4</v>
      </c>
    </row>
    <row r="3663" spans="1:8" x14ac:dyDescent="0.3">
      <c r="A3663" s="13" t="str">
        <f t="shared" si="57"/>
        <v>mastrda012011</v>
      </c>
      <c r="B3663" s="16" t="s">
        <v>1560</v>
      </c>
      <c r="C3663" s="16">
        <v>2011</v>
      </c>
      <c r="D3663" s="16" t="s">
        <v>2329</v>
      </c>
    </row>
    <row r="3664" spans="1:8" x14ac:dyDescent="0.3">
      <c r="A3664" s="13" t="str">
        <f t="shared" si="57"/>
        <v>mastrda012011</v>
      </c>
      <c r="B3664" s="16" t="s">
        <v>1560</v>
      </c>
      <c r="C3664" s="16">
        <v>2011</v>
      </c>
      <c r="D3664" s="16" t="s">
        <v>2331</v>
      </c>
      <c r="E3664" s="16">
        <v>2</v>
      </c>
      <c r="F3664" s="16">
        <v>0</v>
      </c>
      <c r="G3664" s="16">
        <v>0</v>
      </c>
      <c r="H3664" s="16">
        <v>0</v>
      </c>
    </row>
    <row r="3665" spans="1:8" x14ac:dyDescent="0.3">
      <c r="A3665" s="13" t="str">
        <f t="shared" si="57"/>
        <v>mateoma012011</v>
      </c>
      <c r="B3665" s="16" t="s">
        <v>1332</v>
      </c>
      <c r="C3665" s="16">
        <v>2011</v>
      </c>
      <c r="D3665" s="16" t="s">
        <v>2334</v>
      </c>
      <c r="E3665" s="16">
        <v>0</v>
      </c>
      <c r="F3665" s="16">
        <v>1</v>
      </c>
      <c r="G3665" s="16">
        <v>0</v>
      </c>
      <c r="H3665" s="16">
        <v>0</v>
      </c>
    </row>
    <row r="3666" spans="1:8" x14ac:dyDescent="0.3">
      <c r="A3666" s="13" t="str">
        <f t="shared" si="57"/>
        <v>mathejo022011</v>
      </c>
      <c r="B3666" s="16" t="s">
        <v>960</v>
      </c>
      <c r="C3666" s="16">
        <v>2011</v>
      </c>
      <c r="D3666" s="16" t="s">
        <v>2335</v>
      </c>
      <c r="E3666" s="16">
        <v>11</v>
      </c>
      <c r="F3666" s="16">
        <v>0</v>
      </c>
      <c r="G3666" s="16">
        <v>0</v>
      </c>
      <c r="H3666" s="16">
        <v>2</v>
      </c>
    </row>
    <row r="3667" spans="1:8" x14ac:dyDescent="0.3">
      <c r="A3667" s="13" t="str">
        <f t="shared" si="57"/>
        <v>mathejo022011</v>
      </c>
      <c r="B3667" s="16" t="s">
        <v>960</v>
      </c>
      <c r="C3667" s="16">
        <v>2011</v>
      </c>
      <c r="D3667" s="16" t="s">
        <v>40</v>
      </c>
      <c r="E3667" s="16">
        <v>0</v>
      </c>
      <c r="F3667" s="16">
        <v>1</v>
      </c>
      <c r="G3667" s="16">
        <v>0</v>
      </c>
      <c r="H3667" s="16">
        <v>0</v>
      </c>
    </row>
    <row r="3668" spans="1:8" x14ac:dyDescent="0.3">
      <c r="A3668" s="13" t="str">
        <f t="shared" si="57"/>
        <v>mathejo022011</v>
      </c>
      <c r="B3668" s="16" t="s">
        <v>960</v>
      </c>
      <c r="C3668" s="16">
        <v>2011</v>
      </c>
      <c r="D3668" s="16" t="s">
        <v>2329</v>
      </c>
    </row>
    <row r="3669" spans="1:8" x14ac:dyDescent="0.3">
      <c r="A3669" s="13" t="str">
        <f t="shared" si="57"/>
        <v>mathejo022011</v>
      </c>
      <c r="B3669" s="16" t="s">
        <v>960</v>
      </c>
      <c r="C3669" s="16">
        <v>2011</v>
      </c>
      <c r="D3669" s="16" t="s">
        <v>2330</v>
      </c>
    </row>
    <row r="3670" spans="1:8" x14ac:dyDescent="0.3">
      <c r="A3670" s="13" t="str">
        <f t="shared" si="57"/>
        <v>mathejo022011</v>
      </c>
      <c r="B3670" s="16" t="s">
        <v>960</v>
      </c>
      <c r="C3670" s="16">
        <v>2011</v>
      </c>
      <c r="D3670" s="16" t="s">
        <v>2331</v>
      </c>
      <c r="E3670" s="16">
        <v>32</v>
      </c>
      <c r="F3670" s="16">
        <v>0</v>
      </c>
      <c r="G3670" s="16">
        <v>1</v>
      </c>
      <c r="H3670" s="16">
        <v>0</v>
      </c>
    </row>
    <row r="3671" spans="1:8" x14ac:dyDescent="0.3">
      <c r="A3671" s="13" t="str">
        <f t="shared" si="57"/>
        <v>mathejo022011</v>
      </c>
      <c r="B3671" s="16" t="s">
        <v>960</v>
      </c>
      <c r="C3671" s="16">
        <v>2011</v>
      </c>
      <c r="D3671" s="16" t="s">
        <v>2332</v>
      </c>
    </row>
    <row r="3672" spans="1:8" x14ac:dyDescent="0.3">
      <c r="A3672" s="13" t="str">
        <f t="shared" si="57"/>
        <v>mathije012011</v>
      </c>
      <c r="B3672" s="16" t="s">
        <v>570</v>
      </c>
      <c r="C3672" s="16">
        <v>2011</v>
      </c>
      <c r="D3672" s="16" t="s">
        <v>2336</v>
      </c>
      <c r="E3672" s="16">
        <v>512</v>
      </c>
      <c r="F3672" s="16">
        <v>53</v>
      </c>
      <c r="G3672" s="16">
        <v>3</v>
      </c>
      <c r="H3672" s="16">
        <v>4</v>
      </c>
    </row>
    <row r="3673" spans="1:8" x14ac:dyDescent="0.3">
      <c r="A3673" s="13" t="str">
        <f t="shared" si="57"/>
        <v>mathisc012011</v>
      </c>
      <c r="B3673" s="16" t="s">
        <v>687</v>
      </c>
      <c r="C3673" s="16">
        <v>2011</v>
      </c>
      <c r="D3673" s="16" t="s">
        <v>2334</v>
      </c>
      <c r="E3673" s="16">
        <v>0</v>
      </c>
      <c r="F3673" s="16">
        <v>1</v>
      </c>
      <c r="G3673" s="16">
        <v>0</v>
      </c>
      <c r="H3673" s="16">
        <v>0</v>
      </c>
    </row>
    <row r="3674" spans="1:8" x14ac:dyDescent="0.3">
      <c r="A3674" s="13" t="str">
        <f t="shared" si="57"/>
        <v>matsuda012011</v>
      </c>
      <c r="B3674" s="16" t="s">
        <v>820</v>
      </c>
      <c r="C3674" s="16">
        <v>2011</v>
      </c>
      <c r="D3674" s="16" t="s">
        <v>2334</v>
      </c>
      <c r="E3674" s="16">
        <v>0</v>
      </c>
      <c r="F3674" s="16">
        <v>2</v>
      </c>
      <c r="G3674" s="16">
        <v>0</v>
      </c>
      <c r="H3674" s="16">
        <v>0</v>
      </c>
    </row>
    <row r="3675" spans="1:8" x14ac:dyDescent="0.3">
      <c r="A3675" s="13" t="str">
        <f t="shared" si="57"/>
        <v>matsuhi012011</v>
      </c>
      <c r="B3675" s="16" t="s">
        <v>389</v>
      </c>
      <c r="C3675" s="16">
        <v>2011</v>
      </c>
      <c r="D3675" s="16" t="s">
        <v>2330</v>
      </c>
    </row>
    <row r="3676" spans="1:8" x14ac:dyDescent="0.3">
      <c r="A3676" s="13" t="str">
        <f t="shared" si="57"/>
        <v>matsuhi012011</v>
      </c>
      <c r="B3676" s="16" t="s">
        <v>389</v>
      </c>
      <c r="C3676" s="16">
        <v>2011</v>
      </c>
      <c r="D3676" s="16" t="s">
        <v>2331</v>
      </c>
      <c r="E3676" s="16">
        <v>53</v>
      </c>
      <c r="F3676" s="16">
        <v>3</v>
      </c>
      <c r="G3676" s="16">
        <v>1</v>
      </c>
      <c r="H3676" s="16">
        <v>2</v>
      </c>
    </row>
    <row r="3677" spans="1:8" x14ac:dyDescent="0.3">
      <c r="A3677" s="13" t="str">
        <f t="shared" si="57"/>
        <v>matthry012011</v>
      </c>
      <c r="B3677" s="16" t="s">
        <v>1561</v>
      </c>
      <c r="C3677" s="16">
        <v>2011</v>
      </c>
      <c r="D3677" s="16" t="s">
        <v>2334</v>
      </c>
      <c r="E3677" s="16">
        <v>0</v>
      </c>
      <c r="F3677" s="16">
        <v>2</v>
      </c>
      <c r="G3677" s="16">
        <v>0</v>
      </c>
      <c r="H3677" s="16">
        <v>0</v>
      </c>
    </row>
    <row r="3678" spans="1:8" x14ac:dyDescent="0.3">
      <c r="A3678" s="13" t="str">
        <f t="shared" si="57"/>
        <v>matusbr012011</v>
      </c>
      <c r="B3678" s="16" t="s">
        <v>1134</v>
      </c>
      <c r="C3678" s="16">
        <v>2011</v>
      </c>
      <c r="D3678" s="16" t="s">
        <v>2334</v>
      </c>
      <c r="E3678" s="16">
        <v>1</v>
      </c>
      <c r="F3678" s="16">
        <v>2</v>
      </c>
      <c r="G3678" s="16">
        <v>0</v>
      </c>
      <c r="H3678" s="16">
        <v>0</v>
      </c>
    </row>
    <row r="3679" spans="1:8" x14ac:dyDescent="0.3">
      <c r="A3679" s="13" t="str">
        <f t="shared" si="57"/>
        <v>mauerjo012011</v>
      </c>
      <c r="B3679" s="16" t="s">
        <v>476</v>
      </c>
      <c r="C3679" s="16">
        <v>2011</v>
      </c>
      <c r="D3679" s="16" t="s">
        <v>2335</v>
      </c>
      <c r="E3679" s="16">
        <v>158</v>
      </c>
      <c r="F3679" s="16">
        <v>11</v>
      </c>
      <c r="G3679" s="16">
        <v>1</v>
      </c>
      <c r="H3679" s="16">
        <v>15</v>
      </c>
    </row>
    <row r="3680" spans="1:8" x14ac:dyDescent="0.3">
      <c r="A3680" s="13" t="str">
        <f t="shared" si="57"/>
        <v>mauerjo012011</v>
      </c>
      <c r="B3680" s="16" t="s">
        <v>476</v>
      </c>
      <c r="C3680" s="16">
        <v>2011</v>
      </c>
      <c r="D3680" s="16" t="s">
        <v>2336</v>
      </c>
      <c r="E3680" s="16">
        <v>291</v>
      </c>
      <c r="F3680" s="16">
        <v>18</v>
      </c>
      <c r="G3680" s="16">
        <v>4</v>
      </c>
      <c r="H3680" s="16">
        <v>2</v>
      </c>
    </row>
    <row r="3681" spans="1:8" x14ac:dyDescent="0.3">
      <c r="A3681" s="13" t="str">
        <f t="shared" si="57"/>
        <v>mauerjo012011</v>
      </c>
      <c r="B3681" s="16" t="s">
        <v>476</v>
      </c>
      <c r="C3681" s="16">
        <v>2011</v>
      </c>
      <c r="D3681" s="16" t="s">
        <v>2331</v>
      </c>
      <c r="E3681" s="16">
        <v>3</v>
      </c>
      <c r="F3681" s="16">
        <v>0</v>
      </c>
      <c r="G3681" s="16">
        <v>0</v>
      </c>
      <c r="H3681" s="16">
        <v>0</v>
      </c>
    </row>
    <row r="3682" spans="1:8" x14ac:dyDescent="0.3">
      <c r="A3682" s="13" t="str">
        <f t="shared" si="57"/>
        <v>mauerjo012011</v>
      </c>
      <c r="B3682" s="16" t="s">
        <v>476</v>
      </c>
      <c r="C3682" s="16">
        <v>2011</v>
      </c>
      <c r="D3682" s="16" t="s">
        <v>2332</v>
      </c>
    </row>
    <row r="3683" spans="1:8" x14ac:dyDescent="0.3">
      <c r="A3683" s="13" t="str">
        <f t="shared" si="57"/>
        <v>mayayu012011</v>
      </c>
      <c r="B3683" s="16" t="s">
        <v>1333</v>
      </c>
      <c r="C3683" s="16">
        <v>2011</v>
      </c>
      <c r="D3683" s="16" t="s">
        <v>2334</v>
      </c>
      <c r="E3683" s="16">
        <v>2</v>
      </c>
      <c r="F3683" s="16">
        <v>5</v>
      </c>
      <c r="G3683" s="16">
        <v>0</v>
      </c>
      <c r="H3683" s="16">
        <v>1</v>
      </c>
    </row>
    <row r="3684" spans="1:8" x14ac:dyDescent="0.3">
      <c r="A3684" s="13" t="str">
        <f t="shared" si="57"/>
        <v>maybejo022011</v>
      </c>
      <c r="B3684" s="16" t="s">
        <v>1135</v>
      </c>
      <c r="C3684" s="16">
        <v>2011</v>
      </c>
      <c r="D3684" s="16" t="s">
        <v>2335</v>
      </c>
      <c r="E3684" s="16">
        <v>89</v>
      </c>
      <c r="F3684" s="16">
        <v>6</v>
      </c>
      <c r="G3684" s="16">
        <v>1</v>
      </c>
      <c r="H3684" s="16">
        <v>9</v>
      </c>
    </row>
    <row r="3685" spans="1:8" x14ac:dyDescent="0.3">
      <c r="A3685" s="13" t="str">
        <f t="shared" si="57"/>
        <v>maybejo022011</v>
      </c>
      <c r="B3685" s="16" t="s">
        <v>1135</v>
      </c>
      <c r="C3685" s="16">
        <v>2011</v>
      </c>
      <c r="D3685" s="16" t="s">
        <v>2329</v>
      </c>
    </row>
    <row r="3686" spans="1:8" x14ac:dyDescent="0.3">
      <c r="A3686" s="13" t="str">
        <f t="shared" si="57"/>
        <v>maybejo022011</v>
      </c>
      <c r="B3686" s="16" t="s">
        <v>1135</v>
      </c>
      <c r="C3686" s="16">
        <v>2011</v>
      </c>
      <c r="D3686" s="16" t="s">
        <v>2330</v>
      </c>
    </row>
    <row r="3687" spans="1:8" x14ac:dyDescent="0.3">
      <c r="A3687" s="13" t="str">
        <f t="shared" si="57"/>
        <v>maybejo022011</v>
      </c>
      <c r="B3687" s="16" t="s">
        <v>1135</v>
      </c>
      <c r="C3687" s="16">
        <v>2011</v>
      </c>
      <c r="D3687" s="16" t="s">
        <v>2331</v>
      </c>
      <c r="E3687" s="16">
        <v>104</v>
      </c>
      <c r="F3687" s="16">
        <v>2</v>
      </c>
      <c r="G3687" s="16">
        <v>2</v>
      </c>
      <c r="H3687" s="16">
        <v>0</v>
      </c>
    </row>
    <row r="3688" spans="1:8" x14ac:dyDescent="0.3">
      <c r="A3688" s="13" t="str">
        <f t="shared" si="57"/>
        <v>maybejo022011</v>
      </c>
      <c r="B3688" s="16" t="s">
        <v>1135</v>
      </c>
      <c r="C3688" s="16">
        <v>2011</v>
      </c>
      <c r="D3688" s="16" t="s">
        <v>2332</v>
      </c>
    </row>
    <row r="3689" spans="1:8" x14ac:dyDescent="0.3">
      <c r="A3689" s="13" t="str">
        <f t="shared" si="57"/>
        <v>maybica012011</v>
      </c>
      <c r="B3689" s="16" t="s">
        <v>822</v>
      </c>
      <c r="C3689" s="16">
        <v>2011</v>
      </c>
      <c r="D3689" s="16" t="s">
        <v>2329</v>
      </c>
    </row>
    <row r="3690" spans="1:8" x14ac:dyDescent="0.3">
      <c r="A3690" s="13" t="str">
        <f t="shared" si="57"/>
        <v>maybica012011</v>
      </c>
      <c r="B3690" s="16" t="s">
        <v>822</v>
      </c>
      <c r="C3690" s="16">
        <v>2011</v>
      </c>
      <c r="D3690" s="16" t="s">
        <v>2331</v>
      </c>
      <c r="E3690" s="16">
        <v>342</v>
      </c>
      <c r="F3690" s="16">
        <v>2</v>
      </c>
      <c r="G3690" s="16">
        <v>5</v>
      </c>
      <c r="H3690" s="16">
        <v>1</v>
      </c>
    </row>
    <row r="3691" spans="1:8" x14ac:dyDescent="0.3">
      <c r="A3691" s="13" t="str">
        <f t="shared" si="57"/>
        <v>mazzavi012011</v>
      </c>
      <c r="B3691" s="16" t="s">
        <v>1136</v>
      </c>
      <c r="C3691" s="16">
        <v>2011</v>
      </c>
      <c r="D3691" s="16" t="s">
        <v>2334</v>
      </c>
      <c r="E3691" s="16">
        <v>1</v>
      </c>
      <c r="F3691" s="16">
        <v>3</v>
      </c>
      <c r="G3691" s="16">
        <v>0</v>
      </c>
      <c r="H3691" s="16">
        <v>0</v>
      </c>
    </row>
    <row r="3692" spans="1:8" x14ac:dyDescent="0.3">
      <c r="A3692" s="13" t="str">
        <f t="shared" si="57"/>
        <v>mcallza012011</v>
      </c>
      <c r="B3692" s="16" t="s">
        <v>1562</v>
      </c>
      <c r="C3692" s="16">
        <v>2011</v>
      </c>
      <c r="D3692" s="16" t="s">
        <v>2334</v>
      </c>
      <c r="E3692" s="16">
        <v>0</v>
      </c>
      <c r="F3692" s="16">
        <v>1</v>
      </c>
      <c r="G3692" s="16">
        <v>1</v>
      </c>
      <c r="H3692" s="16">
        <v>0</v>
      </c>
    </row>
    <row r="3693" spans="1:8" x14ac:dyDescent="0.3">
      <c r="A3693" s="13" t="str">
        <f t="shared" si="57"/>
        <v>mccanbr012011</v>
      </c>
      <c r="B3693" s="16" t="s">
        <v>572</v>
      </c>
      <c r="C3693" s="16">
        <v>2011</v>
      </c>
      <c r="D3693" s="16" t="s">
        <v>2336</v>
      </c>
      <c r="E3693" s="16">
        <v>978</v>
      </c>
      <c r="F3693" s="16">
        <v>78</v>
      </c>
      <c r="G3693" s="16">
        <v>5</v>
      </c>
      <c r="H3693" s="16">
        <v>14</v>
      </c>
    </row>
    <row r="3694" spans="1:8" x14ac:dyDescent="0.3">
      <c r="A3694" s="13" t="str">
        <f t="shared" si="57"/>
        <v>mccarbr012011</v>
      </c>
      <c r="B3694" s="16" t="s">
        <v>573</v>
      </c>
      <c r="C3694" s="16">
        <v>2011</v>
      </c>
      <c r="D3694" s="16" t="s">
        <v>2334</v>
      </c>
      <c r="E3694" s="16">
        <v>12</v>
      </c>
      <c r="F3694" s="16">
        <v>22</v>
      </c>
      <c r="G3694" s="16">
        <v>4</v>
      </c>
      <c r="H3694" s="16">
        <v>1</v>
      </c>
    </row>
    <row r="3695" spans="1:8" x14ac:dyDescent="0.3">
      <c r="A3695" s="13" t="str">
        <f t="shared" si="57"/>
        <v>mccleky012011</v>
      </c>
      <c r="B3695" s="16" t="s">
        <v>963</v>
      </c>
      <c r="C3695" s="16">
        <v>2011</v>
      </c>
      <c r="D3695" s="16" t="s">
        <v>2334</v>
      </c>
      <c r="E3695" s="16">
        <v>14</v>
      </c>
      <c r="F3695" s="16">
        <v>20</v>
      </c>
      <c r="G3695" s="16">
        <v>1</v>
      </c>
      <c r="H3695" s="16">
        <v>3</v>
      </c>
    </row>
    <row r="3696" spans="1:8" x14ac:dyDescent="0.3">
      <c r="A3696" s="13" t="str">
        <f t="shared" si="57"/>
        <v>mcclemi012011</v>
      </c>
      <c r="B3696" s="16" t="s">
        <v>1335</v>
      </c>
      <c r="C3696" s="16">
        <v>2011</v>
      </c>
      <c r="D3696" s="16" t="s">
        <v>2334</v>
      </c>
      <c r="E3696" s="16">
        <v>1</v>
      </c>
      <c r="F3696" s="16">
        <v>3</v>
      </c>
      <c r="G3696" s="16">
        <v>0</v>
      </c>
      <c r="H3696" s="16">
        <v>0</v>
      </c>
    </row>
    <row r="3697" spans="1:8" x14ac:dyDescent="0.3">
      <c r="A3697" s="13" t="str">
        <f t="shared" si="57"/>
        <v>mccoymi012011</v>
      </c>
      <c r="B3697" s="16" t="s">
        <v>1137</v>
      </c>
      <c r="C3697" s="16">
        <v>2011</v>
      </c>
      <c r="D3697" s="16" t="s">
        <v>39</v>
      </c>
      <c r="E3697" s="16">
        <v>16</v>
      </c>
      <c r="F3697" s="16">
        <v>32</v>
      </c>
      <c r="G3697" s="16">
        <v>1</v>
      </c>
      <c r="H3697" s="16">
        <v>4</v>
      </c>
    </row>
    <row r="3698" spans="1:8" x14ac:dyDescent="0.3">
      <c r="A3698" s="13" t="str">
        <f t="shared" si="57"/>
        <v>mccoymi012011</v>
      </c>
      <c r="B3698" s="16" t="s">
        <v>1137</v>
      </c>
      <c r="C3698" s="16">
        <v>2011</v>
      </c>
      <c r="D3698" s="16" t="s">
        <v>40</v>
      </c>
      <c r="E3698" s="16">
        <v>6</v>
      </c>
      <c r="F3698" s="16">
        <v>10</v>
      </c>
      <c r="G3698" s="16">
        <v>0</v>
      </c>
      <c r="H3698" s="16">
        <v>0</v>
      </c>
    </row>
    <row r="3699" spans="1:8" x14ac:dyDescent="0.3">
      <c r="A3699" s="13" t="str">
        <f t="shared" si="57"/>
        <v>mccoymi012011</v>
      </c>
      <c r="B3699" s="16" t="s">
        <v>1137</v>
      </c>
      <c r="C3699" s="16">
        <v>2011</v>
      </c>
      <c r="D3699" s="16" t="s">
        <v>2329</v>
      </c>
    </row>
    <row r="3700" spans="1:8" x14ac:dyDescent="0.3">
      <c r="A3700" s="13" t="str">
        <f t="shared" si="57"/>
        <v>mccoymi012011</v>
      </c>
      <c r="B3700" s="16" t="s">
        <v>1137</v>
      </c>
      <c r="C3700" s="16">
        <v>2011</v>
      </c>
      <c r="D3700" s="16" t="s">
        <v>2331</v>
      </c>
      <c r="E3700" s="16">
        <v>40</v>
      </c>
      <c r="F3700" s="16">
        <v>2</v>
      </c>
      <c r="G3700" s="16">
        <v>0</v>
      </c>
      <c r="H3700" s="16">
        <v>0</v>
      </c>
    </row>
    <row r="3701" spans="1:8" x14ac:dyDescent="0.3">
      <c r="A3701" s="13" t="str">
        <f t="shared" si="57"/>
        <v>mccoymi012011</v>
      </c>
      <c r="B3701" s="16" t="s">
        <v>1137</v>
      </c>
      <c r="C3701" s="16">
        <v>2011</v>
      </c>
      <c r="D3701" s="16" t="s">
        <v>2334</v>
      </c>
      <c r="E3701" s="16">
        <v>0</v>
      </c>
      <c r="F3701" s="16">
        <v>0</v>
      </c>
      <c r="G3701" s="16">
        <v>0</v>
      </c>
      <c r="H3701" s="16">
        <v>0</v>
      </c>
    </row>
    <row r="3702" spans="1:8" x14ac:dyDescent="0.3">
      <c r="A3702" s="13" t="str">
        <f t="shared" si="57"/>
        <v>mccoymi012011</v>
      </c>
      <c r="B3702" s="16" t="s">
        <v>1137</v>
      </c>
      <c r="C3702" s="16">
        <v>2011</v>
      </c>
      <c r="D3702" s="16" t="s">
        <v>2332</v>
      </c>
    </row>
    <row r="3703" spans="1:8" x14ac:dyDescent="0.3">
      <c r="A3703" s="13" t="str">
        <f t="shared" si="57"/>
        <v>mccoymi012011</v>
      </c>
      <c r="B3703" s="16" t="s">
        <v>1137</v>
      </c>
      <c r="C3703" s="16">
        <v>2011</v>
      </c>
      <c r="D3703" s="16" t="s">
        <v>2333</v>
      </c>
      <c r="E3703" s="16">
        <v>38</v>
      </c>
      <c r="F3703" s="16">
        <v>76</v>
      </c>
      <c r="G3703" s="16">
        <v>4</v>
      </c>
      <c r="H3703" s="16">
        <v>14</v>
      </c>
    </row>
    <row r="3704" spans="1:8" x14ac:dyDescent="0.3">
      <c r="A3704" s="13" t="str">
        <f t="shared" si="57"/>
        <v>mccutan012011</v>
      </c>
      <c r="B3704" s="16" t="s">
        <v>1138</v>
      </c>
      <c r="C3704" s="16">
        <v>2011</v>
      </c>
      <c r="D3704" s="16" t="s">
        <v>2329</v>
      </c>
    </row>
    <row r="3705" spans="1:8" x14ac:dyDescent="0.3">
      <c r="A3705" s="13" t="str">
        <f t="shared" si="57"/>
        <v>mccutan012011</v>
      </c>
      <c r="B3705" s="16" t="s">
        <v>1138</v>
      </c>
      <c r="C3705" s="16">
        <v>2011</v>
      </c>
      <c r="D3705" s="16" t="s">
        <v>2331</v>
      </c>
      <c r="E3705" s="16">
        <v>414</v>
      </c>
      <c r="F3705" s="16">
        <v>9</v>
      </c>
      <c r="G3705" s="16">
        <v>7</v>
      </c>
      <c r="H3705" s="16">
        <v>5</v>
      </c>
    </row>
    <row r="3706" spans="1:8" x14ac:dyDescent="0.3">
      <c r="A3706" s="13" t="str">
        <f t="shared" si="57"/>
        <v>mccutda012011</v>
      </c>
      <c r="B3706" s="16" t="s">
        <v>1139</v>
      </c>
      <c r="C3706" s="16">
        <v>2011</v>
      </c>
      <c r="D3706" s="16" t="s">
        <v>2334</v>
      </c>
      <c r="E3706" s="16">
        <v>7</v>
      </c>
      <c r="F3706" s="16">
        <v>6</v>
      </c>
      <c r="G3706" s="16">
        <v>2</v>
      </c>
      <c r="H3706" s="16">
        <v>0</v>
      </c>
    </row>
    <row r="3707" spans="1:8" x14ac:dyDescent="0.3">
      <c r="A3707" s="13" t="str">
        <f t="shared" si="57"/>
        <v>mcdonda022011</v>
      </c>
      <c r="B3707" s="16" t="s">
        <v>477</v>
      </c>
      <c r="C3707" s="16">
        <v>2011</v>
      </c>
      <c r="D3707" s="16" t="s">
        <v>2329</v>
      </c>
    </row>
    <row r="3708" spans="1:8" x14ac:dyDescent="0.3">
      <c r="A3708" s="13" t="str">
        <f t="shared" si="57"/>
        <v>mcdonda022011</v>
      </c>
      <c r="B3708" s="16" t="s">
        <v>477</v>
      </c>
      <c r="C3708" s="16">
        <v>2011</v>
      </c>
      <c r="D3708" s="16" t="s">
        <v>2330</v>
      </c>
    </row>
    <row r="3709" spans="1:8" x14ac:dyDescent="0.3">
      <c r="A3709" s="13" t="str">
        <f t="shared" si="57"/>
        <v>mcdonda022011</v>
      </c>
      <c r="B3709" s="16" t="s">
        <v>477</v>
      </c>
      <c r="C3709" s="16">
        <v>2011</v>
      </c>
      <c r="D3709" s="16" t="s">
        <v>2331</v>
      </c>
      <c r="E3709" s="16">
        <v>90</v>
      </c>
      <c r="F3709" s="16">
        <v>2</v>
      </c>
      <c r="G3709" s="16">
        <v>3</v>
      </c>
      <c r="H3709" s="16">
        <v>0</v>
      </c>
    </row>
    <row r="3710" spans="1:8" x14ac:dyDescent="0.3">
      <c r="A3710" s="13" t="str">
        <f t="shared" si="57"/>
        <v>mcdonda022011</v>
      </c>
      <c r="B3710" s="16" t="s">
        <v>477</v>
      </c>
      <c r="C3710" s="16">
        <v>2011</v>
      </c>
      <c r="D3710" s="16" t="s">
        <v>2334</v>
      </c>
      <c r="E3710" s="16">
        <v>0</v>
      </c>
      <c r="F3710" s="16">
        <v>1</v>
      </c>
      <c r="G3710" s="16">
        <v>0</v>
      </c>
      <c r="H3710" s="16">
        <v>0</v>
      </c>
    </row>
    <row r="3711" spans="1:8" x14ac:dyDescent="0.3">
      <c r="A3711" s="13" t="str">
        <f t="shared" si="57"/>
        <v>mcdonda022011</v>
      </c>
      <c r="B3711" s="16" t="s">
        <v>477</v>
      </c>
      <c r="C3711" s="16">
        <v>2011</v>
      </c>
      <c r="D3711" s="16" t="s">
        <v>2332</v>
      </c>
    </row>
    <row r="3712" spans="1:8" x14ac:dyDescent="0.3">
      <c r="A3712" s="13" t="str">
        <f t="shared" si="57"/>
        <v>mcdonja032011</v>
      </c>
      <c r="B3712" s="16" t="s">
        <v>964</v>
      </c>
      <c r="C3712" s="16">
        <v>2011</v>
      </c>
      <c r="D3712" s="16" t="s">
        <v>2334</v>
      </c>
      <c r="E3712" s="16">
        <v>8</v>
      </c>
      <c r="F3712" s="16">
        <v>19</v>
      </c>
      <c r="G3712" s="16">
        <v>1</v>
      </c>
      <c r="H3712" s="16">
        <v>0</v>
      </c>
    </row>
    <row r="3713" spans="1:8" x14ac:dyDescent="0.3">
      <c r="A3713" s="13" t="str">
        <f t="shared" si="57"/>
        <v>mcdonjo032011</v>
      </c>
      <c r="B3713" s="16" t="s">
        <v>149</v>
      </c>
      <c r="C3713" s="16">
        <v>2011</v>
      </c>
      <c r="D3713" s="16" t="s">
        <v>39</v>
      </c>
      <c r="E3713" s="16">
        <v>24</v>
      </c>
      <c r="F3713" s="16">
        <v>57</v>
      </c>
      <c r="G3713" s="16">
        <v>1</v>
      </c>
      <c r="H3713" s="16">
        <v>13</v>
      </c>
    </row>
    <row r="3714" spans="1:8" x14ac:dyDescent="0.3">
      <c r="A3714" s="13" t="str">
        <f t="shared" si="57"/>
        <v>mcdonjo032011</v>
      </c>
      <c r="B3714" s="16" t="s">
        <v>149</v>
      </c>
      <c r="C3714" s="16">
        <v>2011</v>
      </c>
      <c r="D3714" s="16" t="s">
        <v>40</v>
      </c>
      <c r="E3714" s="16">
        <v>18</v>
      </c>
      <c r="F3714" s="16">
        <v>39</v>
      </c>
      <c r="G3714" s="16">
        <v>1</v>
      </c>
      <c r="H3714" s="16">
        <v>8</v>
      </c>
    </row>
    <row r="3715" spans="1:8" x14ac:dyDescent="0.3">
      <c r="A3715" s="13" t="str">
        <f t="shared" ref="A3715:A3778" si="58">(B3715&amp;C3715)</f>
        <v>mcdonjo032011</v>
      </c>
      <c r="B3715" s="16" t="s">
        <v>149</v>
      </c>
      <c r="C3715" s="16">
        <v>2011</v>
      </c>
      <c r="D3715" s="16" t="s">
        <v>2333</v>
      </c>
      <c r="E3715" s="16">
        <v>21</v>
      </c>
      <c r="F3715" s="16">
        <v>47</v>
      </c>
      <c r="G3715" s="16">
        <v>1</v>
      </c>
      <c r="H3715" s="16">
        <v>14</v>
      </c>
    </row>
    <row r="3716" spans="1:8" x14ac:dyDescent="0.3">
      <c r="A3716" s="13" t="str">
        <f t="shared" si="58"/>
        <v>mcdonjo032011</v>
      </c>
      <c r="B3716" s="16" t="s">
        <v>149</v>
      </c>
      <c r="C3716" s="16">
        <v>2011</v>
      </c>
      <c r="D3716" s="16" t="s">
        <v>2333</v>
      </c>
      <c r="E3716" s="16">
        <v>28</v>
      </c>
      <c r="F3716" s="16">
        <v>52</v>
      </c>
      <c r="G3716" s="16">
        <v>1</v>
      </c>
      <c r="H3716" s="16">
        <v>8</v>
      </c>
    </row>
    <row r="3717" spans="1:8" x14ac:dyDescent="0.3">
      <c r="A3717" s="13" t="str">
        <f t="shared" si="58"/>
        <v>mcgeeja012011</v>
      </c>
      <c r="B3717" s="16" t="s">
        <v>1336</v>
      </c>
      <c r="C3717" s="16">
        <v>2011</v>
      </c>
      <c r="D3717" s="16" t="s">
        <v>2334</v>
      </c>
      <c r="E3717" s="16">
        <v>0</v>
      </c>
      <c r="F3717" s="16">
        <v>3</v>
      </c>
      <c r="G3717" s="16">
        <v>0</v>
      </c>
      <c r="H3717" s="16">
        <v>0</v>
      </c>
    </row>
    <row r="3718" spans="1:8" x14ac:dyDescent="0.3">
      <c r="A3718" s="13" t="str">
        <f t="shared" si="58"/>
        <v>mcgehca012011</v>
      </c>
      <c r="B3718" s="16" t="s">
        <v>965</v>
      </c>
      <c r="C3718" s="16">
        <v>2011</v>
      </c>
      <c r="D3718" s="16" t="s">
        <v>2335</v>
      </c>
      <c r="E3718" s="16">
        <v>6</v>
      </c>
      <c r="F3718" s="16">
        <v>0</v>
      </c>
      <c r="G3718" s="16">
        <v>0</v>
      </c>
      <c r="H3718" s="16">
        <v>1</v>
      </c>
    </row>
    <row r="3719" spans="1:8" x14ac:dyDescent="0.3">
      <c r="A3719" s="13" t="str">
        <f t="shared" si="58"/>
        <v>mcgehca012011</v>
      </c>
      <c r="B3719" s="16" t="s">
        <v>965</v>
      </c>
      <c r="C3719" s="16">
        <v>2011</v>
      </c>
      <c r="D3719" s="16" t="s">
        <v>40</v>
      </c>
      <c r="E3719" s="16">
        <v>72</v>
      </c>
      <c r="F3719" s="16">
        <v>255</v>
      </c>
      <c r="G3719" s="16">
        <v>20</v>
      </c>
      <c r="H3719" s="16">
        <v>17</v>
      </c>
    </row>
    <row r="3720" spans="1:8" x14ac:dyDescent="0.3">
      <c r="A3720" s="13" t="str">
        <f t="shared" si="58"/>
        <v>mcgowdu012011</v>
      </c>
      <c r="B3720" s="16" t="s">
        <v>574</v>
      </c>
      <c r="C3720" s="16">
        <v>2011</v>
      </c>
      <c r="D3720" s="16" t="s">
        <v>2334</v>
      </c>
      <c r="E3720" s="16">
        <v>1</v>
      </c>
      <c r="F3720" s="16">
        <v>1</v>
      </c>
      <c r="G3720" s="16">
        <v>0</v>
      </c>
      <c r="H3720" s="16">
        <v>0</v>
      </c>
    </row>
    <row r="3721" spans="1:8" x14ac:dyDescent="0.3">
      <c r="A3721" s="13" t="str">
        <f t="shared" si="58"/>
        <v>mckenmi012011</v>
      </c>
      <c r="B3721" s="16" t="s">
        <v>1337</v>
      </c>
      <c r="C3721" s="16">
        <v>2011</v>
      </c>
      <c r="D3721" s="16" t="s">
        <v>40</v>
      </c>
      <c r="E3721" s="16">
        <v>0</v>
      </c>
      <c r="F3721" s="16">
        <v>0</v>
      </c>
      <c r="G3721" s="16">
        <v>0</v>
      </c>
      <c r="H3721" s="16">
        <v>0</v>
      </c>
    </row>
    <row r="3722" spans="1:8" x14ac:dyDescent="0.3">
      <c r="A3722" s="13" t="str">
        <f t="shared" si="58"/>
        <v>mckenmi012011</v>
      </c>
      <c r="B3722" s="16" t="s">
        <v>1337</v>
      </c>
      <c r="C3722" s="16">
        <v>2011</v>
      </c>
      <c r="D3722" s="16" t="s">
        <v>2336</v>
      </c>
      <c r="E3722" s="16">
        <v>359</v>
      </c>
      <c r="F3722" s="16">
        <v>24</v>
      </c>
      <c r="G3722" s="16">
        <v>5</v>
      </c>
      <c r="H3722" s="16">
        <v>2</v>
      </c>
    </row>
    <row r="3723" spans="1:8" x14ac:dyDescent="0.3">
      <c r="A3723" s="13" t="str">
        <f t="shared" si="58"/>
        <v>mclouna012011</v>
      </c>
      <c r="B3723" s="16" t="s">
        <v>575</v>
      </c>
      <c r="C3723" s="16">
        <v>2011</v>
      </c>
      <c r="D3723" s="16" t="s">
        <v>2329</v>
      </c>
    </row>
    <row r="3724" spans="1:8" x14ac:dyDescent="0.3">
      <c r="A3724" s="13" t="str">
        <f t="shared" si="58"/>
        <v>mclouna012011</v>
      </c>
      <c r="B3724" s="16" t="s">
        <v>575</v>
      </c>
      <c r="C3724" s="16">
        <v>2011</v>
      </c>
      <c r="D3724" s="16" t="s">
        <v>2330</v>
      </c>
    </row>
    <row r="3725" spans="1:8" x14ac:dyDescent="0.3">
      <c r="A3725" s="13" t="str">
        <f t="shared" si="58"/>
        <v>mclouna012011</v>
      </c>
      <c r="B3725" s="16" t="s">
        <v>575</v>
      </c>
      <c r="C3725" s="16">
        <v>2011</v>
      </c>
      <c r="D3725" s="16" t="s">
        <v>2331</v>
      </c>
      <c r="E3725" s="16">
        <v>169</v>
      </c>
      <c r="F3725" s="16">
        <v>0</v>
      </c>
      <c r="G3725" s="16">
        <v>2</v>
      </c>
      <c r="H3725" s="16">
        <v>0</v>
      </c>
    </row>
    <row r="3726" spans="1:8" x14ac:dyDescent="0.3">
      <c r="A3726" s="13" t="str">
        <f t="shared" si="58"/>
        <v>mclouna012011</v>
      </c>
      <c r="B3726" s="16" t="s">
        <v>575</v>
      </c>
      <c r="C3726" s="16">
        <v>2011</v>
      </c>
      <c r="D3726" s="16" t="s">
        <v>2332</v>
      </c>
    </row>
    <row r="3727" spans="1:8" x14ac:dyDescent="0.3">
      <c r="A3727" s="13" t="str">
        <f t="shared" si="58"/>
        <v>mcpheda012011</v>
      </c>
      <c r="B3727" s="16" t="s">
        <v>478</v>
      </c>
      <c r="C3727" s="16">
        <v>2011</v>
      </c>
      <c r="D3727" s="16" t="s">
        <v>2335</v>
      </c>
      <c r="E3727" s="16">
        <v>7</v>
      </c>
      <c r="F3727" s="16">
        <v>0</v>
      </c>
      <c r="G3727" s="16">
        <v>0</v>
      </c>
      <c r="H3727" s="16">
        <v>0</v>
      </c>
    </row>
    <row r="3728" spans="1:8" x14ac:dyDescent="0.3">
      <c r="A3728" s="13" t="str">
        <f t="shared" si="58"/>
        <v>mcpheda012011</v>
      </c>
      <c r="B3728" s="16" t="s">
        <v>478</v>
      </c>
      <c r="C3728" s="16">
        <v>2011</v>
      </c>
      <c r="D3728" s="16" t="s">
        <v>40</v>
      </c>
      <c r="E3728" s="16">
        <v>2</v>
      </c>
      <c r="F3728" s="16">
        <v>9</v>
      </c>
      <c r="G3728" s="16">
        <v>0</v>
      </c>
      <c r="H3728" s="16">
        <v>0</v>
      </c>
    </row>
    <row r="3729" spans="1:8" x14ac:dyDescent="0.3">
      <c r="A3729" s="13" t="str">
        <f t="shared" si="58"/>
        <v>medlekr012011</v>
      </c>
      <c r="B3729" s="16" t="s">
        <v>1140</v>
      </c>
      <c r="C3729" s="16">
        <v>2011</v>
      </c>
      <c r="D3729" s="16" t="s">
        <v>2334</v>
      </c>
      <c r="E3729" s="16">
        <v>0</v>
      </c>
      <c r="F3729" s="16">
        <v>2</v>
      </c>
      <c r="G3729" s="16">
        <v>0</v>
      </c>
      <c r="H3729" s="16">
        <v>0</v>
      </c>
    </row>
    <row r="3730" spans="1:8" x14ac:dyDescent="0.3">
      <c r="A3730" s="13" t="str">
        <f t="shared" si="58"/>
        <v>meekev012011</v>
      </c>
      <c r="B3730" s="16" t="s">
        <v>966</v>
      </c>
      <c r="C3730" s="16">
        <v>2011</v>
      </c>
      <c r="D3730" s="16" t="s">
        <v>2334</v>
      </c>
      <c r="E3730" s="16">
        <v>2</v>
      </c>
      <c r="F3730" s="16">
        <v>7</v>
      </c>
      <c r="G3730" s="16">
        <v>0</v>
      </c>
      <c r="H3730" s="16">
        <v>0</v>
      </c>
    </row>
    <row r="3731" spans="1:8" x14ac:dyDescent="0.3">
      <c r="A3731" s="13" t="str">
        <f t="shared" si="58"/>
        <v>melanma012011</v>
      </c>
      <c r="B3731" s="16" t="s">
        <v>1141</v>
      </c>
      <c r="C3731" s="16">
        <v>2011</v>
      </c>
      <c r="D3731" s="16" t="s">
        <v>2334</v>
      </c>
      <c r="E3731" s="16">
        <v>12</v>
      </c>
      <c r="F3731" s="16">
        <v>5</v>
      </c>
      <c r="G3731" s="16">
        <v>1</v>
      </c>
      <c r="H3731" s="16">
        <v>0</v>
      </c>
    </row>
    <row r="3732" spans="1:8" x14ac:dyDescent="0.3">
      <c r="A3732" s="13" t="str">
        <f t="shared" si="58"/>
        <v>mendolu012011</v>
      </c>
      <c r="B3732" s="16" t="s">
        <v>823</v>
      </c>
      <c r="C3732" s="16">
        <v>2011</v>
      </c>
      <c r="D3732" s="16" t="s">
        <v>2334</v>
      </c>
      <c r="E3732" s="16">
        <v>2</v>
      </c>
      <c r="F3732" s="16">
        <v>3</v>
      </c>
      <c r="G3732" s="16">
        <v>0</v>
      </c>
      <c r="H3732" s="16">
        <v>0</v>
      </c>
    </row>
    <row r="3733" spans="1:8" x14ac:dyDescent="0.3">
      <c r="A3733" s="13" t="str">
        <f t="shared" si="58"/>
        <v>mesorde012011</v>
      </c>
      <c r="B3733" s="16" t="s">
        <v>1563</v>
      </c>
      <c r="C3733" s="16">
        <v>2011</v>
      </c>
      <c r="D3733" s="16" t="s">
        <v>2336</v>
      </c>
      <c r="E3733" s="16">
        <v>103</v>
      </c>
      <c r="F3733" s="16">
        <v>6</v>
      </c>
      <c r="G3733" s="16">
        <v>3</v>
      </c>
      <c r="H3733" s="16">
        <v>1</v>
      </c>
    </row>
    <row r="3734" spans="1:8" x14ac:dyDescent="0.3">
      <c r="A3734" s="13" t="str">
        <f t="shared" si="58"/>
        <v>michaja012011</v>
      </c>
      <c r="B3734" s="16" t="s">
        <v>258</v>
      </c>
      <c r="C3734" s="16">
        <v>2011</v>
      </c>
      <c r="D3734" s="16" t="s">
        <v>2330</v>
      </c>
    </row>
    <row r="3735" spans="1:8" x14ac:dyDescent="0.3">
      <c r="A3735" s="13" t="str">
        <f t="shared" si="58"/>
        <v>michaja012011</v>
      </c>
      <c r="B3735" s="16" t="s">
        <v>258</v>
      </c>
      <c r="C3735" s="16">
        <v>2011</v>
      </c>
      <c r="D3735" s="16" t="s">
        <v>2331</v>
      </c>
      <c r="E3735" s="16">
        <v>59</v>
      </c>
      <c r="F3735" s="16">
        <v>1</v>
      </c>
      <c r="G3735" s="16">
        <v>0</v>
      </c>
      <c r="H3735" s="16">
        <v>0</v>
      </c>
    </row>
    <row r="3736" spans="1:8" x14ac:dyDescent="0.3">
      <c r="A3736" s="13" t="str">
        <f t="shared" si="58"/>
        <v>michaja012011</v>
      </c>
      <c r="B3736" s="16" t="s">
        <v>258</v>
      </c>
      <c r="C3736" s="16">
        <v>2011</v>
      </c>
      <c r="D3736" s="16" t="s">
        <v>2332</v>
      </c>
    </row>
    <row r="3737" spans="1:8" x14ac:dyDescent="0.3">
      <c r="A3737" s="13" t="str">
        <f t="shared" si="58"/>
        <v>mickoka012011</v>
      </c>
      <c r="B3737" s="16" t="s">
        <v>967</v>
      </c>
      <c r="C3737" s="16">
        <v>2011</v>
      </c>
      <c r="D3737" s="16" t="s">
        <v>2334</v>
      </c>
      <c r="E3737" s="16">
        <v>0</v>
      </c>
      <c r="F3737" s="16">
        <v>1</v>
      </c>
      <c r="G3737" s="16">
        <v>0</v>
      </c>
      <c r="H3737" s="16">
        <v>0</v>
      </c>
    </row>
    <row r="3738" spans="1:8" x14ac:dyDescent="0.3">
      <c r="A3738" s="13" t="str">
        <f t="shared" si="58"/>
        <v>mijarjo012011</v>
      </c>
      <c r="B3738" s="16" t="s">
        <v>968</v>
      </c>
      <c r="C3738" s="16">
        <v>2011</v>
      </c>
      <c r="D3738" s="16" t="s">
        <v>2334</v>
      </c>
      <c r="E3738" s="16">
        <v>2</v>
      </c>
      <c r="F3738" s="16">
        <v>4</v>
      </c>
      <c r="G3738" s="16">
        <v>1</v>
      </c>
      <c r="H3738" s="16">
        <v>0</v>
      </c>
    </row>
    <row r="3739" spans="1:8" x14ac:dyDescent="0.3">
      <c r="A3739" s="13" t="str">
        <f t="shared" si="58"/>
        <v>milesaa012011</v>
      </c>
      <c r="B3739" s="16" t="s">
        <v>390</v>
      </c>
      <c r="C3739" s="16">
        <v>2011</v>
      </c>
      <c r="D3739" s="16" t="s">
        <v>39</v>
      </c>
      <c r="E3739" s="16">
        <v>119</v>
      </c>
      <c r="F3739" s="16">
        <v>139</v>
      </c>
      <c r="G3739" s="16">
        <v>2</v>
      </c>
      <c r="H3739" s="16">
        <v>28</v>
      </c>
    </row>
    <row r="3740" spans="1:8" x14ac:dyDescent="0.3">
      <c r="A3740" s="13" t="str">
        <f t="shared" si="58"/>
        <v>milesaa012011</v>
      </c>
      <c r="B3740" s="16" t="s">
        <v>390</v>
      </c>
      <c r="C3740" s="16">
        <v>2011</v>
      </c>
      <c r="D3740" s="16" t="s">
        <v>40</v>
      </c>
      <c r="E3740" s="16">
        <v>21</v>
      </c>
      <c r="F3740" s="16">
        <v>82</v>
      </c>
      <c r="G3740" s="16">
        <v>8</v>
      </c>
      <c r="H3740" s="16">
        <v>8</v>
      </c>
    </row>
    <row r="3741" spans="1:8" x14ac:dyDescent="0.3">
      <c r="A3741" s="13" t="str">
        <f t="shared" si="58"/>
        <v>milesaa012011</v>
      </c>
      <c r="B3741" s="16" t="s">
        <v>390</v>
      </c>
      <c r="C3741" s="16">
        <v>2011</v>
      </c>
      <c r="D3741" s="16" t="s">
        <v>2333</v>
      </c>
      <c r="E3741" s="16">
        <v>0</v>
      </c>
      <c r="F3741" s="16">
        <v>0</v>
      </c>
      <c r="G3741" s="16">
        <v>0</v>
      </c>
      <c r="H3741" s="16">
        <v>0</v>
      </c>
    </row>
    <row r="3742" spans="1:8" x14ac:dyDescent="0.3">
      <c r="A3742" s="13" t="str">
        <f t="shared" si="58"/>
        <v>mileywa012011</v>
      </c>
      <c r="B3742" s="16" t="s">
        <v>1564</v>
      </c>
      <c r="C3742" s="16">
        <v>2011</v>
      </c>
      <c r="D3742" s="16" t="s">
        <v>2334</v>
      </c>
      <c r="E3742" s="16">
        <v>1</v>
      </c>
      <c r="F3742" s="16">
        <v>4</v>
      </c>
      <c r="G3742" s="16">
        <v>1</v>
      </c>
      <c r="H3742" s="16">
        <v>1</v>
      </c>
    </row>
    <row r="3743" spans="1:8" x14ac:dyDescent="0.3">
      <c r="A3743" s="13" t="str">
        <f t="shared" si="58"/>
        <v>millean012011</v>
      </c>
      <c r="B3743" s="16" t="s">
        <v>688</v>
      </c>
      <c r="C3743" s="16">
        <v>2011</v>
      </c>
      <c r="D3743" s="16" t="s">
        <v>2334</v>
      </c>
      <c r="E3743" s="16">
        <v>2</v>
      </c>
      <c r="F3743" s="16">
        <v>9</v>
      </c>
      <c r="G3743" s="16">
        <v>2</v>
      </c>
      <c r="H3743" s="16">
        <v>0</v>
      </c>
    </row>
    <row r="3744" spans="1:8" x14ac:dyDescent="0.3">
      <c r="A3744" s="13" t="str">
        <f t="shared" si="58"/>
        <v>milleja042011</v>
      </c>
      <c r="B3744" s="16" t="s">
        <v>969</v>
      </c>
      <c r="C3744" s="16">
        <v>2011</v>
      </c>
      <c r="D3744" s="16" t="s">
        <v>2329</v>
      </c>
    </row>
    <row r="3745" spans="1:8" x14ac:dyDescent="0.3">
      <c r="A3745" s="13" t="str">
        <f t="shared" si="58"/>
        <v>milleja042011</v>
      </c>
      <c r="B3745" s="16" t="s">
        <v>969</v>
      </c>
      <c r="C3745" s="16">
        <v>2011</v>
      </c>
      <c r="D3745" s="16" t="s">
        <v>2331</v>
      </c>
      <c r="E3745" s="16">
        <v>2</v>
      </c>
      <c r="F3745" s="16">
        <v>0</v>
      </c>
      <c r="G3745" s="16">
        <v>0</v>
      </c>
      <c r="H3745" s="16">
        <v>0</v>
      </c>
    </row>
    <row r="3746" spans="1:8" x14ac:dyDescent="0.3">
      <c r="A3746" s="13" t="str">
        <f t="shared" si="58"/>
        <v>milleja042011</v>
      </c>
      <c r="B3746" s="16" t="s">
        <v>969</v>
      </c>
      <c r="C3746" s="16">
        <v>2011</v>
      </c>
      <c r="D3746" s="16" t="s">
        <v>2332</v>
      </c>
    </row>
    <row r="3747" spans="1:8" x14ac:dyDescent="0.3">
      <c r="A3747" s="13" t="str">
        <f t="shared" si="58"/>
        <v>milleji022011</v>
      </c>
      <c r="B3747" s="16" t="s">
        <v>970</v>
      </c>
      <c r="C3747" s="16">
        <v>2011</v>
      </c>
      <c r="D3747" s="16" t="s">
        <v>2334</v>
      </c>
      <c r="E3747" s="16">
        <v>0</v>
      </c>
      <c r="F3747" s="16">
        <v>0</v>
      </c>
      <c r="G3747" s="16">
        <v>0</v>
      </c>
      <c r="H3747" s="16">
        <v>0</v>
      </c>
    </row>
    <row r="3748" spans="1:8" x14ac:dyDescent="0.3">
      <c r="A3748" s="13" t="str">
        <f t="shared" si="58"/>
        <v>millela022011</v>
      </c>
      <c r="B3748" s="16" t="s">
        <v>689</v>
      </c>
      <c r="C3748" s="16">
        <v>2011</v>
      </c>
      <c r="D3748" s="16" t="s">
        <v>2330</v>
      </c>
    </row>
    <row r="3749" spans="1:8" x14ac:dyDescent="0.3">
      <c r="A3749" s="13" t="str">
        <f t="shared" si="58"/>
        <v>millela022011</v>
      </c>
      <c r="B3749" s="16" t="s">
        <v>689</v>
      </c>
      <c r="C3749" s="16">
        <v>2011</v>
      </c>
      <c r="D3749" s="16" t="s">
        <v>2331</v>
      </c>
      <c r="E3749" s="16">
        <v>7</v>
      </c>
      <c r="F3749" s="16">
        <v>0</v>
      </c>
      <c r="G3749" s="16">
        <v>0</v>
      </c>
      <c r="H3749" s="16">
        <v>0</v>
      </c>
    </row>
    <row r="3750" spans="1:8" x14ac:dyDescent="0.3">
      <c r="A3750" s="13" t="str">
        <f t="shared" si="58"/>
        <v>milletr022011</v>
      </c>
      <c r="B3750" s="16" t="s">
        <v>151</v>
      </c>
      <c r="C3750" s="16">
        <v>2011</v>
      </c>
      <c r="D3750" s="16" t="s">
        <v>2334</v>
      </c>
      <c r="E3750" s="16">
        <v>2</v>
      </c>
      <c r="F3750" s="16">
        <v>5</v>
      </c>
      <c r="G3750" s="16">
        <v>0</v>
      </c>
      <c r="H3750" s="16">
        <v>1</v>
      </c>
    </row>
    <row r="3751" spans="1:8" x14ac:dyDescent="0.3">
      <c r="A3751" s="13" t="str">
        <f t="shared" si="58"/>
        <v>milletr022011</v>
      </c>
      <c r="B3751" s="16" t="s">
        <v>151</v>
      </c>
      <c r="C3751" s="16">
        <v>2011</v>
      </c>
      <c r="D3751" s="16" t="s">
        <v>2334</v>
      </c>
      <c r="E3751" s="16">
        <v>1</v>
      </c>
      <c r="F3751" s="16">
        <v>0</v>
      </c>
      <c r="G3751" s="16">
        <v>0</v>
      </c>
      <c r="H3751" s="16">
        <v>0</v>
      </c>
    </row>
    <row r="3752" spans="1:8" x14ac:dyDescent="0.3">
      <c r="A3752" s="13" t="str">
        <f t="shared" si="58"/>
        <v>milletr022011</v>
      </c>
      <c r="B3752" s="16" t="s">
        <v>151</v>
      </c>
      <c r="C3752" s="16">
        <v>2011</v>
      </c>
      <c r="D3752" s="16" t="s">
        <v>2334</v>
      </c>
      <c r="E3752" s="16">
        <v>0</v>
      </c>
      <c r="F3752" s="16">
        <v>0</v>
      </c>
      <c r="G3752" s="16">
        <v>0</v>
      </c>
      <c r="H3752" s="16">
        <v>0</v>
      </c>
    </row>
    <row r="3753" spans="1:8" x14ac:dyDescent="0.3">
      <c r="A3753" s="13" t="str">
        <f t="shared" si="58"/>
        <v>millsbr022011</v>
      </c>
      <c r="B3753" s="16" t="s">
        <v>1142</v>
      </c>
      <c r="C3753" s="16">
        <v>2011</v>
      </c>
      <c r="D3753" s="16" t="s">
        <v>2334</v>
      </c>
      <c r="E3753" s="16">
        <v>1</v>
      </c>
      <c r="F3753" s="16">
        <v>2</v>
      </c>
      <c r="G3753" s="16">
        <v>0</v>
      </c>
      <c r="H3753" s="16">
        <v>0</v>
      </c>
    </row>
    <row r="3754" spans="1:8" x14ac:dyDescent="0.3">
      <c r="A3754" s="13" t="str">
        <f t="shared" si="58"/>
        <v>millwke012011</v>
      </c>
      <c r="B3754" s="16" t="s">
        <v>152</v>
      </c>
      <c r="C3754" s="16">
        <v>2011</v>
      </c>
      <c r="D3754" s="16" t="s">
        <v>2334</v>
      </c>
      <c r="E3754" s="16">
        <v>7</v>
      </c>
      <c r="F3754" s="16">
        <v>4</v>
      </c>
      <c r="G3754" s="16">
        <v>1</v>
      </c>
      <c r="H3754" s="16">
        <v>1</v>
      </c>
    </row>
    <row r="3755" spans="1:8" x14ac:dyDescent="0.3">
      <c r="A3755" s="13" t="str">
        <f t="shared" si="58"/>
        <v>milonto012011</v>
      </c>
      <c r="B3755" s="16" t="s">
        <v>1565</v>
      </c>
      <c r="C3755" s="16">
        <v>2011</v>
      </c>
      <c r="D3755" s="16" t="s">
        <v>2334</v>
      </c>
      <c r="E3755" s="16">
        <v>1</v>
      </c>
      <c r="F3755" s="16">
        <v>4</v>
      </c>
      <c r="G3755" s="16">
        <v>0</v>
      </c>
      <c r="H3755" s="16">
        <v>1</v>
      </c>
    </row>
    <row r="3756" spans="1:8" x14ac:dyDescent="0.3">
      <c r="A3756" s="13" t="str">
        <f t="shared" si="58"/>
        <v>minormi012011</v>
      </c>
      <c r="B3756" s="16" t="s">
        <v>1340</v>
      </c>
      <c r="C3756" s="16">
        <v>2011</v>
      </c>
      <c r="D3756" s="16" t="s">
        <v>2334</v>
      </c>
      <c r="E3756" s="16">
        <v>1</v>
      </c>
      <c r="F3756" s="16">
        <v>11</v>
      </c>
      <c r="G3756" s="16">
        <v>0</v>
      </c>
      <c r="H3756" s="16">
        <v>0</v>
      </c>
    </row>
    <row r="3757" spans="1:8" x14ac:dyDescent="0.3">
      <c r="A3757" s="13" t="str">
        <f t="shared" si="58"/>
        <v>miranju012011</v>
      </c>
      <c r="B3757" s="16" t="s">
        <v>971</v>
      </c>
      <c r="C3757" s="16">
        <v>2011</v>
      </c>
      <c r="D3757" s="16" t="s">
        <v>2335</v>
      </c>
      <c r="E3757" s="16">
        <v>367</v>
      </c>
      <c r="F3757" s="16">
        <v>24</v>
      </c>
      <c r="G3757" s="16">
        <v>4</v>
      </c>
      <c r="H3757" s="16">
        <v>36</v>
      </c>
    </row>
    <row r="3758" spans="1:8" x14ac:dyDescent="0.3">
      <c r="A3758" s="13" t="str">
        <f t="shared" si="58"/>
        <v>mischpa012011</v>
      </c>
      <c r="B3758" s="16" t="s">
        <v>691</v>
      </c>
      <c r="C3758" s="16">
        <v>2011</v>
      </c>
      <c r="D3758" s="16" t="s">
        <v>2334</v>
      </c>
      <c r="E3758" s="16">
        <v>3</v>
      </c>
      <c r="F3758" s="16">
        <v>0</v>
      </c>
      <c r="G3758" s="16">
        <v>0</v>
      </c>
      <c r="H3758" s="16">
        <v>0</v>
      </c>
    </row>
    <row r="3759" spans="1:8" x14ac:dyDescent="0.3">
      <c r="A3759" s="13" t="str">
        <f t="shared" si="58"/>
        <v>mitchru012011</v>
      </c>
      <c r="B3759" s="16" t="s">
        <v>1341</v>
      </c>
      <c r="C3759" s="16">
        <v>2011</v>
      </c>
      <c r="D3759" s="16" t="s">
        <v>2335</v>
      </c>
      <c r="E3759" s="16">
        <v>30</v>
      </c>
      <c r="F3759" s="16">
        <v>1</v>
      </c>
      <c r="G3759" s="16">
        <v>1</v>
      </c>
      <c r="H3759" s="16">
        <v>1</v>
      </c>
    </row>
    <row r="3760" spans="1:8" x14ac:dyDescent="0.3">
      <c r="A3760" s="13" t="str">
        <f t="shared" si="58"/>
        <v>mitchru012011</v>
      </c>
      <c r="B3760" s="16" t="s">
        <v>1341</v>
      </c>
      <c r="C3760" s="16">
        <v>2011</v>
      </c>
      <c r="D3760" s="16" t="s">
        <v>40</v>
      </c>
      <c r="E3760" s="16">
        <v>7</v>
      </c>
      <c r="F3760" s="16">
        <v>23</v>
      </c>
      <c r="G3760" s="16">
        <v>0</v>
      </c>
      <c r="H3760" s="16">
        <v>0</v>
      </c>
    </row>
    <row r="3761" spans="1:8" x14ac:dyDescent="0.3">
      <c r="A3761" s="13" t="str">
        <f t="shared" si="58"/>
        <v>mitchru012011</v>
      </c>
      <c r="B3761" s="16" t="s">
        <v>1341</v>
      </c>
      <c r="C3761" s="16">
        <v>2011</v>
      </c>
      <c r="D3761" s="16" t="s">
        <v>2331</v>
      </c>
      <c r="E3761" s="16">
        <v>0</v>
      </c>
      <c r="F3761" s="16">
        <v>0</v>
      </c>
      <c r="G3761" s="16">
        <v>0</v>
      </c>
      <c r="H3761" s="16">
        <v>0</v>
      </c>
    </row>
    <row r="3762" spans="1:8" x14ac:dyDescent="0.3">
      <c r="A3762" s="13" t="str">
        <f t="shared" si="58"/>
        <v>mitchru012011</v>
      </c>
      <c r="B3762" s="16" t="s">
        <v>1341</v>
      </c>
      <c r="C3762" s="16">
        <v>2011</v>
      </c>
      <c r="D3762" s="16" t="s">
        <v>2332</v>
      </c>
    </row>
    <row r="3763" spans="1:8" x14ac:dyDescent="0.3">
      <c r="A3763" s="13" t="str">
        <f t="shared" si="58"/>
        <v>mitrese012011</v>
      </c>
      <c r="B3763" s="16" t="s">
        <v>391</v>
      </c>
      <c r="C3763" s="16">
        <v>2011</v>
      </c>
      <c r="D3763" s="16" t="s">
        <v>2334</v>
      </c>
      <c r="E3763" s="16">
        <v>2</v>
      </c>
      <c r="F3763" s="16">
        <v>6</v>
      </c>
      <c r="G3763" s="16">
        <v>1</v>
      </c>
      <c r="H3763" s="16">
        <v>1</v>
      </c>
    </row>
    <row r="3764" spans="1:8" x14ac:dyDescent="0.3">
      <c r="A3764" s="13" t="str">
        <f t="shared" si="58"/>
        <v>mitrese012011</v>
      </c>
      <c r="B3764" s="16" t="s">
        <v>391</v>
      </c>
      <c r="C3764" s="16">
        <v>2011</v>
      </c>
      <c r="D3764" s="16" t="s">
        <v>2334</v>
      </c>
      <c r="E3764" s="16">
        <v>0</v>
      </c>
      <c r="F3764" s="16">
        <v>1</v>
      </c>
      <c r="G3764" s="16">
        <v>0</v>
      </c>
      <c r="H3764" s="16">
        <v>0</v>
      </c>
    </row>
    <row r="3765" spans="1:8" x14ac:dyDescent="0.3">
      <c r="A3765" s="13" t="str">
        <f t="shared" si="58"/>
        <v>molingu012011</v>
      </c>
      <c r="B3765" s="16" t="s">
        <v>824</v>
      </c>
      <c r="C3765" s="16">
        <v>2011</v>
      </c>
      <c r="D3765" s="16" t="s">
        <v>2336</v>
      </c>
      <c r="E3765" s="16">
        <v>9</v>
      </c>
      <c r="F3765" s="16">
        <v>1</v>
      </c>
      <c r="G3765" s="16">
        <v>0</v>
      </c>
      <c r="H3765" s="16">
        <v>0</v>
      </c>
    </row>
    <row r="3766" spans="1:8" x14ac:dyDescent="0.3">
      <c r="A3766" s="13" t="str">
        <f t="shared" si="58"/>
        <v>molinjo012011</v>
      </c>
      <c r="B3766" s="16" t="s">
        <v>260</v>
      </c>
      <c r="C3766" s="16">
        <v>2011</v>
      </c>
      <c r="D3766" s="16" t="s">
        <v>2336</v>
      </c>
      <c r="E3766" s="16">
        <v>342</v>
      </c>
      <c r="F3766" s="16">
        <v>24</v>
      </c>
      <c r="G3766" s="16">
        <v>1</v>
      </c>
      <c r="H3766" s="16">
        <v>3</v>
      </c>
    </row>
    <row r="3767" spans="1:8" x14ac:dyDescent="0.3">
      <c r="A3767" s="13" t="str">
        <f t="shared" si="58"/>
        <v>molinya012011</v>
      </c>
      <c r="B3767" s="16" t="s">
        <v>480</v>
      </c>
      <c r="C3767" s="16">
        <v>2011</v>
      </c>
      <c r="D3767" s="16" t="s">
        <v>2335</v>
      </c>
      <c r="E3767" s="16">
        <v>3</v>
      </c>
      <c r="F3767" s="16">
        <v>0</v>
      </c>
      <c r="G3767" s="16">
        <v>1</v>
      </c>
      <c r="H3767" s="16">
        <v>0</v>
      </c>
    </row>
    <row r="3768" spans="1:8" x14ac:dyDescent="0.3">
      <c r="A3768" s="13" t="str">
        <f t="shared" si="58"/>
        <v>molinya012011</v>
      </c>
      <c r="B3768" s="16" t="s">
        <v>480</v>
      </c>
      <c r="C3768" s="16">
        <v>2011</v>
      </c>
      <c r="D3768" s="16" t="s">
        <v>2336</v>
      </c>
      <c r="E3768" s="16">
        <v>857</v>
      </c>
      <c r="F3768" s="16">
        <v>67</v>
      </c>
      <c r="G3768" s="16">
        <v>5</v>
      </c>
      <c r="H3768" s="16">
        <v>5</v>
      </c>
    </row>
    <row r="3769" spans="1:8" x14ac:dyDescent="0.3">
      <c r="A3769" s="13" t="str">
        <f t="shared" si="58"/>
        <v>montalu012011</v>
      </c>
      <c r="B3769" s="16" t="s">
        <v>973</v>
      </c>
      <c r="C3769" s="16">
        <v>2011</v>
      </c>
      <c r="D3769" s="16" t="s">
        <v>2329</v>
      </c>
    </row>
    <row r="3770" spans="1:8" x14ac:dyDescent="0.3">
      <c r="A3770" s="13" t="str">
        <f t="shared" si="58"/>
        <v>montalu012011</v>
      </c>
      <c r="B3770" s="16" t="s">
        <v>973</v>
      </c>
      <c r="C3770" s="16">
        <v>2011</v>
      </c>
      <c r="D3770" s="16" t="s">
        <v>2330</v>
      </c>
    </row>
    <row r="3771" spans="1:8" x14ac:dyDescent="0.3">
      <c r="A3771" s="13" t="str">
        <f t="shared" si="58"/>
        <v>montalu012011</v>
      </c>
      <c r="B3771" s="16" t="s">
        <v>973</v>
      </c>
      <c r="C3771" s="16">
        <v>2011</v>
      </c>
      <c r="D3771" s="16" t="s">
        <v>2331</v>
      </c>
      <c r="E3771" s="16">
        <v>25</v>
      </c>
      <c r="F3771" s="16">
        <v>1</v>
      </c>
      <c r="G3771" s="16">
        <v>0</v>
      </c>
      <c r="H3771" s="16">
        <v>0</v>
      </c>
    </row>
    <row r="3772" spans="1:8" x14ac:dyDescent="0.3">
      <c r="A3772" s="13" t="str">
        <f t="shared" si="58"/>
        <v>montalu012011</v>
      </c>
      <c r="B3772" s="16" t="s">
        <v>973</v>
      </c>
      <c r="C3772" s="16">
        <v>2011</v>
      </c>
      <c r="D3772" s="16" t="s">
        <v>2332</v>
      </c>
    </row>
    <row r="3773" spans="1:8" x14ac:dyDescent="0.3">
      <c r="A3773" s="13" t="str">
        <f t="shared" si="58"/>
        <v>monteje012011</v>
      </c>
      <c r="B3773" s="16" t="s">
        <v>1566</v>
      </c>
      <c r="C3773" s="16">
        <v>2011</v>
      </c>
      <c r="D3773" s="16" t="s">
        <v>2336</v>
      </c>
      <c r="E3773" s="16">
        <v>12</v>
      </c>
      <c r="F3773" s="16">
        <v>1</v>
      </c>
      <c r="G3773" s="16">
        <v>0</v>
      </c>
      <c r="H3773" s="16">
        <v>0</v>
      </c>
    </row>
    <row r="3774" spans="1:8" x14ac:dyDescent="0.3">
      <c r="A3774" s="13" t="str">
        <f t="shared" si="58"/>
        <v>montemi012011</v>
      </c>
      <c r="B3774" s="16" t="s">
        <v>692</v>
      </c>
      <c r="C3774" s="16">
        <v>2011</v>
      </c>
      <c r="D3774" s="16" t="s">
        <v>2336</v>
      </c>
      <c r="E3774" s="16">
        <v>908</v>
      </c>
      <c r="F3774" s="16">
        <v>78</v>
      </c>
      <c r="G3774" s="16">
        <v>11</v>
      </c>
      <c r="H3774" s="16">
        <v>9</v>
      </c>
    </row>
    <row r="3775" spans="1:8" x14ac:dyDescent="0.3">
      <c r="A3775" s="13" t="str">
        <f t="shared" si="58"/>
        <v>mooread012011</v>
      </c>
      <c r="B3775" s="16" t="s">
        <v>1143</v>
      </c>
      <c r="C3775" s="16">
        <v>2011</v>
      </c>
      <c r="D3775" s="16" t="s">
        <v>2336</v>
      </c>
      <c r="E3775" s="16">
        <v>11</v>
      </c>
      <c r="F3775" s="16">
        <v>1</v>
      </c>
      <c r="G3775" s="16">
        <v>0</v>
      </c>
      <c r="H3775" s="16">
        <v>0</v>
      </c>
    </row>
    <row r="3776" spans="1:8" x14ac:dyDescent="0.3">
      <c r="A3776" s="13" t="str">
        <f t="shared" si="58"/>
        <v>mooreje022011</v>
      </c>
      <c r="B3776" s="16" t="s">
        <v>1567</v>
      </c>
      <c r="C3776" s="16">
        <v>2011</v>
      </c>
      <c r="D3776" s="16" t="s">
        <v>2330</v>
      </c>
    </row>
    <row r="3777" spans="1:8" x14ac:dyDescent="0.3">
      <c r="A3777" s="13" t="str">
        <f t="shared" si="58"/>
        <v>mooreje022011</v>
      </c>
      <c r="B3777" s="16" t="s">
        <v>1567</v>
      </c>
      <c r="C3777" s="16">
        <v>2011</v>
      </c>
      <c r="D3777" s="16" t="s">
        <v>2331</v>
      </c>
      <c r="E3777" s="16">
        <v>4</v>
      </c>
      <c r="F3777" s="16">
        <v>1</v>
      </c>
      <c r="G3777" s="16">
        <v>0</v>
      </c>
      <c r="H3777" s="16">
        <v>0</v>
      </c>
    </row>
    <row r="3778" spans="1:8" x14ac:dyDescent="0.3">
      <c r="A3778" s="13" t="str">
        <f t="shared" si="58"/>
        <v>mooreje022011</v>
      </c>
      <c r="B3778" s="16" t="s">
        <v>1567</v>
      </c>
      <c r="C3778" s="16">
        <v>2011</v>
      </c>
      <c r="D3778" s="16" t="s">
        <v>2332</v>
      </c>
    </row>
    <row r="3779" spans="1:8" x14ac:dyDescent="0.3">
      <c r="A3779" s="13" t="str">
        <f t="shared" ref="A3779:A3842" si="59">(B3779&amp;C3779)</f>
        <v>moorema022011</v>
      </c>
      <c r="B3779" s="16" t="s">
        <v>1568</v>
      </c>
      <c r="C3779" s="16">
        <v>2011</v>
      </c>
      <c r="D3779" s="16" t="s">
        <v>2334</v>
      </c>
      <c r="E3779" s="16">
        <v>1</v>
      </c>
      <c r="F3779" s="16">
        <v>1</v>
      </c>
      <c r="G3779" s="16">
        <v>0</v>
      </c>
      <c r="H3779" s="16">
        <v>0</v>
      </c>
    </row>
    <row r="3780" spans="1:8" x14ac:dyDescent="0.3">
      <c r="A3780" s="13" t="str">
        <f t="shared" si="59"/>
        <v>moralfr012011</v>
      </c>
      <c r="B3780" s="16" t="s">
        <v>825</v>
      </c>
      <c r="C3780" s="16">
        <v>2011</v>
      </c>
      <c r="D3780" s="16" t="s">
        <v>2334</v>
      </c>
      <c r="E3780" s="16">
        <v>1</v>
      </c>
      <c r="F3780" s="16">
        <v>3</v>
      </c>
      <c r="G3780" s="16">
        <v>0</v>
      </c>
      <c r="H3780" s="16">
        <v>0</v>
      </c>
    </row>
    <row r="3781" spans="1:8" x14ac:dyDescent="0.3">
      <c r="A3781" s="13" t="str">
        <f t="shared" si="59"/>
        <v>moralfr012011</v>
      </c>
      <c r="B3781" s="16" t="s">
        <v>825</v>
      </c>
      <c r="C3781" s="16">
        <v>2011</v>
      </c>
      <c r="D3781" s="16" t="s">
        <v>2334</v>
      </c>
      <c r="E3781" s="16">
        <v>0</v>
      </c>
      <c r="F3781" s="16">
        <v>5</v>
      </c>
      <c r="G3781" s="16">
        <v>0</v>
      </c>
      <c r="H3781" s="16">
        <v>0</v>
      </c>
    </row>
    <row r="3782" spans="1:8" x14ac:dyDescent="0.3">
      <c r="A3782" s="13" t="str">
        <f t="shared" si="59"/>
        <v>moraljo022011</v>
      </c>
      <c r="B3782" s="16" t="s">
        <v>826</v>
      </c>
      <c r="C3782" s="16">
        <v>2011</v>
      </c>
      <c r="D3782" s="16" t="s">
        <v>39</v>
      </c>
      <c r="E3782" s="16">
        <v>0</v>
      </c>
      <c r="F3782" s="16">
        <v>2</v>
      </c>
      <c r="G3782" s="16">
        <v>0</v>
      </c>
      <c r="H3782" s="16">
        <v>0</v>
      </c>
    </row>
    <row r="3783" spans="1:8" x14ac:dyDescent="0.3">
      <c r="A3783" s="13" t="str">
        <f t="shared" si="59"/>
        <v>moraljo022011</v>
      </c>
      <c r="B3783" s="16" t="s">
        <v>826</v>
      </c>
      <c r="C3783" s="16">
        <v>2011</v>
      </c>
      <c r="D3783" s="16" t="s">
        <v>2336</v>
      </c>
      <c r="E3783" s="16">
        <v>117</v>
      </c>
      <c r="F3783" s="16">
        <v>8</v>
      </c>
      <c r="G3783" s="16">
        <v>5</v>
      </c>
      <c r="H3783" s="16">
        <v>0</v>
      </c>
    </row>
    <row r="3784" spans="1:8" x14ac:dyDescent="0.3">
      <c r="A3784" s="13" t="str">
        <f t="shared" si="59"/>
        <v>morame012011</v>
      </c>
      <c r="B3784" s="16" t="s">
        <v>156</v>
      </c>
      <c r="C3784" s="16">
        <v>2011</v>
      </c>
      <c r="D3784" s="16" t="s">
        <v>2335</v>
      </c>
      <c r="E3784" s="16">
        <v>2</v>
      </c>
      <c r="F3784" s="16">
        <v>1</v>
      </c>
      <c r="G3784" s="16">
        <v>0</v>
      </c>
      <c r="H3784" s="16">
        <v>0</v>
      </c>
    </row>
    <row r="3785" spans="1:8" x14ac:dyDescent="0.3">
      <c r="A3785" s="13" t="str">
        <f t="shared" si="59"/>
        <v>morame012011</v>
      </c>
      <c r="B3785" s="16" t="s">
        <v>156</v>
      </c>
      <c r="C3785" s="16">
        <v>2011</v>
      </c>
      <c r="D3785" s="16" t="s">
        <v>40</v>
      </c>
      <c r="E3785" s="16">
        <v>20</v>
      </c>
      <c r="F3785" s="16">
        <v>63</v>
      </c>
      <c r="G3785" s="16">
        <v>3</v>
      </c>
      <c r="H3785" s="16">
        <v>2</v>
      </c>
    </row>
    <row r="3786" spans="1:8" x14ac:dyDescent="0.3">
      <c r="A3786" s="13" t="str">
        <f t="shared" si="59"/>
        <v>morelbr012011</v>
      </c>
      <c r="B3786" s="16" t="s">
        <v>1343</v>
      </c>
      <c r="C3786" s="16">
        <v>2011</v>
      </c>
      <c r="D3786" s="16" t="s">
        <v>40</v>
      </c>
      <c r="E3786" s="16">
        <v>72</v>
      </c>
      <c r="F3786" s="16">
        <v>211</v>
      </c>
      <c r="G3786" s="16">
        <v>14</v>
      </c>
      <c r="H3786" s="16">
        <v>13</v>
      </c>
    </row>
    <row r="3787" spans="1:8" x14ac:dyDescent="0.3">
      <c r="A3787" s="13" t="str">
        <f t="shared" si="59"/>
        <v>morelmi012011</v>
      </c>
      <c r="B3787" s="16" t="s">
        <v>1344</v>
      </c>
      <c r="C3787" s="16">
        <v>2011</v>
      </c>
      <c r="D3787" s="16" t="s">
        <v>2335</v>
      </c>
      <c r="E3787" s="16">
        <v>731</v>
      </c>
      <c r="F3787" s="16">
        <v>54</v>
      </c>
      <c r="G3787" s="16">
        <v>4</v>
      </c>
      <c r="H3787" s="16">
        <v>88</v>
      </c>
    </row>
    <row r="3788" spans="1:8" x14ac:dyDescent="0.3">
      <c r="A3788" s="13" t="str">
        <f t="shared" si="59"/>
        <v>morelmi012011</v>
      </c>
      <c r="B3788" s="16" t="s">
        <v>1344</v>
      </c>
      <c r="C3788" s="16">
        <v>2011</v>
      </c>
      <c r="D3788" s="16" t="s">
        <v>2331</v>
      </c>
      <c r="E3788" s="16">
        <v>55</v>
      </c>
      <c r="F3788" s="16">
        <v>0</v>
      </c>
      <c r="G3788" s="16">
        <v>1</v>
      </c>
      <c r="H3788" s="16">
        <v>0</v>
      </c>
    </row>
    <row r="3789" spans="1:8" x14ac:dyDescent="0.3">
      <c r="A3789" s="13" t="str">
        <f t="shared" si="59"/>
        <v>morelmi012011</v>
      </c>
      <c r="B3789" s="16" t="s">
        <v>1344</v>
      </c>
      <c r="C3789" s="16">
        <v>2011</v>
      </c>
      <c r="D3789" s="16" t="s">
        <v>2332</v>
      </c>
    </row>
    <row r="3790" spans="1:8" x14ac:dyDescent="0.3">
      <c r="A3790" s="13" t="str">
        <f t="shared" si="59"/>
        <v>morgany012011</v>
      </c>
      <c r="B3790" s="16" t="s">
        <v>827</v>
      </c>
      <c r="C3790" s="16">
        <v>2011</v>
      </c>
      <c r="D3790" s="16" t="s">
        <v>2329</v>
      </c>
    </row>
    <row r="3791" spans="1:8" x14ac:dyDescent="0.3">
      <c r="A3791" s="13" t="str">
        <f t="shared" si="59"/>
        <v>morgany012011</v>
      </c>
      <c r="B3791" s="16" t="s">
        <v>827</v>
      </c>
      <c r="C3791" s="16">
        <v>2011</v>
      </c>
      <c r="D3791" s="16" t="s">
        <v>2330</v>
      </c>
    </row>
    <row r="3792" spans="1:8" x14ac:dyDescent="0.3">
      <c r="A3792" s="13" t="str">
        <f t="shared" si="59"/>
        <v>morgany012011</v>
      </c>
      <c r="B3792" s="16" t="s">
        <v>827</v>
      </c>
      <c r="C3792" s="16">
        <v>2011</v>
      </c>
      <c r="D3792" s="16" t="s">
        <v>2331</v>
      </c>
      <c r="E3792" s="16">
        <v>244</v>
      </c>
      <c r="F3792" s="16">
        <v>5</v>
      </c>
      <c r="G3792" s="16">
        <v>2</v>
      </c>
      <c r="H3792" s="16">
        <v>1</v>
      </c>
    </row>
    <row r="3793" spans="1:8" x14ac:dyDescent="0.3">
      <c r="A3793" s="13" t="str">
        <f t="shared" si="59"/>
        <v>morgany012011</v>
      </c>
      <c r="B3793" s="16" t="s">
        <v>827</v>
      </c>
      <c r="C3793" s="16">
        <v>2011</v>
      </c>
      <c r="D3793" s="16" t="s">
        <v>2332</v>
      </c>
    </row>
    <row r="3794" spans="1:8" x14ac:dyDescent="0.3">
      <c r="A3794" s="13" t="str">
        <f t="shared" si="59"/>
        <v>morneju012011</v>
      </c>
      <c r="B3794" s="16" t="s">
        <v>392</v>
      </c>
      <c r="C3794" s="16">
        <v>2011</v>
      </c>
      <c r="D3794" s="16" t="s">
        <v>2335</v>
      </c>
      <c r="E3794" s="16">
        <v>440</v>
      </c>
      <c r="F3794" s="16">
        <v>44</v>
      </c>
      <c r="G3794" s="16">
        <v>1</v>
      </c>
      <c r="H3794" s="16">
        <v>52</v>
      </c>
    </row>
    <row r="3795" spans="1:8" x14ac:dyDescent="0.3">
      <c r="A3795" s="13" t="str">
        <f t="shared" si="59"/>
        <v>morrilo012011</v>
      </c>
      <c r="B3795" s="16" t="s">
        <v>1345</v>
      </c>
      <c r="C3795" s="16">
        <v>2011</v>
      </c>
      <c r="D3795" s="16" t="s">
        <v>2335</v>
      </c>
      <c r="E3795" s="16">
        <v>6</v>
      </c>
      <c r="F3795" s="16">
        <v>0</v>
      </c>
      <c r="G3795" s="16">
        <v>0</v>
      </c>
      <c r="H3795" s="16">
        <v>0</v>
      </c>
    </row>
    <row r="3796" spans="1:8" x14ac:dyDescent="0.3">
      <c r="A3796" s="13" t="str">
        <f t="shared" si="59"/>
        <v>morrilo012011</v>
      </c>
      <c r="B3796" s="16" t="s">
        <v>1345</v>
      </c>
      <c r="C3796" s="16">
        <v>2011</v>
      </c>
      <c r="D3796" s="16" t="s">
        <v>2330</v>
      </c>
    </row>
    <row r="3797" spans="1:8" x14ac:dyDescent="0.3">
      <c r="A3797" s="13" t="str">
        <f t="shared" si="59"/>
        <v>morrilo012011</v>
      </c>
      <c r="B3797" s="16" t="s">
        <v>1345</v>
      </c>
      <c r="C3797" s="16">
        <v>2011</v>
      </c>
      <c r="D3797" s="16" t="s">
        <v>2331</v>
      </c>
      <c r="E3797" s="16">
        <v>207</v>
      </c>
      <c r="F3797" s="16">
        <v>6</v>
      </c>
      <c r="G3797" s="16">
        <v>5</v>
      </c>
      <c r="H3797" s="16">
        <v>0</v>
      </c>
    </row>
    <row r="3798" spans="1:8" x14ac:dyDescent="0.3">
      <c r="A3798" s="13" t="str">
        <f t="shared" si="59"/>
        <v>morrobr012011</v>
      </c>
      <c r="B3798" s="16" t="s">
        <v>828</v>
      </c>
      <c r="C3798" s="16">
        <v>2011</v>
      </c>
      <c r="D3798" s="16" t="s">
        <v>2334</v>
      </c>
      <c r="E3798" s="16">
        <v>8</v>
      </c>
      <c r="F3798" s="16">
        <v>13</v>
      </c>
      <c r="G3798" s="16">
        <v>3</v>
      </c>
      <c r="H3798" s="16">
        <v>0</v>
      </c>
    </row>
    <row r="3799" spans="1:8" x14ac:dyDescent="0.3">
      <c r="A3799" s="13" t="str">
        <f t="shared" si="59"/>
        <v>morsemi012011</v>
      </c>
      <c r="B3799" s="16" t="s">
        <v>578</v>
      </c>
      <c r="C3799" s="16">
        <v>2011</v>
      </c>
      <c r="D3799" s="16" t="s">
        <v>2335</v>
      </c>
      <c r="E3799" s="16">
        <v>732</v>
      </c>
      <c r="F3799" s="16">
        <v>55</v>
      </c>
      <c r="G3799" s="16">
        <v>6</v>
      </c>
      <c r="H3799" s="16">
        <v>63</v>
      </c>
    </row>
    <row r="3800" spans="1:8" x14ac:dyDescent="0.3">
      <c r="A3800" s="13" t="str">
        <f t="shared" si="59"/>
        <v>morsemi012011</v>
      </c>
      <c r="B3800" s="16" t="s">
        <v>578</v>
      </c>
      <c r="C3800" s="16">
        <v>2011</v>
      </c>
      <c r="D3800" s="16" t="s">
        <v>2330</v>
      </c>
    </row>
    <row r="3801" spans="1:8" x14ac:dyDescent="0.3">
      <c r="A3801" s="13" t="str">
        <f t="shared" si="59"/>
        <v>morsemi012011</v>
      </c>
      <c r="B3801" s="16" t="s">
        <v>578</v>
      </c>
      <c r="C3801" s="16">
        <v>2011</v>
      </c>
      <c r="D3801" s="16" t="s">
        <v>2331</v>
      </c>
      <c r="E3801" s="16">
        <v>89</v>
      </c>
      <c r="F3801" s="16">
        <v>4</v>
      </c>
      <c r="G3801" s="16">
        <v>1</v>
      </c>
      <c r="H3801" s="16">
        <v>1</v>
      </c>
    </row>
    <row r="3802" spans="1:8" x14ac:dyDescent="0.3">
      <c r="A3802" s="13" t="str">
        <f t="shared" si="59"/>
        <v>mortecl012011</v>
      </c>
      <c r="B3802" s="16" t="s">
        <v>1144</v>
      </c>
      <c r="C3802" s="16">
        <v>2011</v>
      </c>
      <c r="D3802" s="16" t="s">
        <v>2334</v>
      </c>
      <c r="E3802" s="16">
        <v>3</v>
      </c>
      <c r="F3802" s="16">
        <v>9</v>
      </c>
      <c r="G3802" s="16">
        <v>1</v>
      </c>
      <c r="H3802" s="16">
        <v>1</v>
      </c>
    </row>
    <row r="3803" spans="1:8" x14ac:dyDescent="0.3">
      <c r="A3803" s="13" t="str">
        <f t="shared" si="59"/>
        <v>mortoch022011</v>
      </c>
      <c r="B3803" s="16" t="s">
        <v>975</v>
      </c>
      <c r="C3803" s="16">
        <v>2011</v>
      </c>
      <c r="D3803" s="16" t="s">
        <v>2334</v>
      </c>
      <c r="E3803" s="16">
        <v>7</v>
      </c>
      <c r="F3803" s="16">
        <v>31</v>
      </c>
      <c r="G3803" s="16">
        <v>1</v>
      </c>
      <c r="H3803" s="16">
        <v>1</v>
      </c>
    </row>
    <row r="3804" spans="1:8" x14ac:dyDescent="0.3">
      <c r="A3804" s="13" t="str">
        <f t="shared" si="59"/>
        <v>moscogu012011</v>
      </c>
      <c r="B3804" s="16" t="s">
        <v>1145</v>
      </c>
      <c r="C3804" s="16">
        <v>2011</v>
      </c>
      <c r="D3804" s="16" t="s">
        <v>2334</v>
      </c>
      <c r="E3804" s="16">
        <v>7</v>
      </c>
      <c r="F3804" s="16">
        <v>6</v>
      </c>
      <c r="G3804" s="16">
        <v>2</v>
      </c>
      <c r="H3804" s="16">
        <v>1</v>
      </c>
    </row>
    <row r="3805" spans="1:8" x14ac:dyDescent="0.3">
      <c r="A3805" s="13" t="str">
        <f t="shared" si="59"/>
        <v>moseldu012011</v>
      </c>
      <c r="B3805" s="16" t="s">
        <v>695</v>
      </c>
      <c r="C3805" s="16">
        <v>2011</v>
      </c>
      <c r="D3805" s="16" t="s">
        <v>2334</v>
      </c>
      <c r="E3805" s="16">
        <v>8</v>
      </c>
      <c r="F3805" s="16">
        <v>25</v>
      </c>
      <c r="G3805" s="16">
        <v>0</v>
      </c>
      <c r="H3805" s="16">
        <v>1</v>
      </c>
    </row>
    <row r="3806" spans="1:8" x14ac:dyDescent="0.3">
      <c r="A3806" s="13" t="str">
        <f t="shared" si="59"/>
        <v>moskoda012011</v>
      </c>
      <c r="B3806" s="16" t="s">
        <v>1569</v>
      </c>
      <c r="C3806" s="16">
        <v>2011</v>
      </c>
      <c r="D3806" s="16" t="s">
        <v>2334</v>
      </c>
      <c r="E3806" s="16">
        <v>0</v>
      </c>
      <c r="F3806" s="16">
        <v>4</v>
      </c>
      <c r="G3806" s="16">
        <v>2</v>
      </c>
      <c r="H3806" s="16">
        <v>1</v>
      </c>
    </row>
    <row r="3807" spans="1:8" x14ac:dyDescent="0.3">
      <c r="A3807" s="13" t="str">
        <f t="shared" si="59"/>
        <v>mossbr012011</v>
      </c>
      <c r="B3807" s="16" t="s">
        <v>829</v>
      </c>
      <c r="C3807" s="16">
        <v>2011</v>
      </c>
      <c r="D3807" s="16" t="s">
        <v>2331</v>
      </c>
      <c r="E3807" s="16">
        <v>2</v>
      </c>
      <c r="F3807" s="16">
        <v>0</v>
      </c>
      <c r="G3807" s="16">
        <v>0</v>
      </c>
      <c r="H3807" s="16">
        <v>0</v>
      </c>
    </row>
    <row r="3808" spans="1:8" x14ac:dyDescent="0.3">
      <c r="A3808" s="13" t="str">
        <f t="shared" si="59"/>
        <v>mossbr012011</v>
      </c>
      <c r="B3808" s="16" t="s">
        <v>829</v>
      </c>
      <c r="C3808" s="16">
        <v>2011</v>
      </c>
      <c r="D3808" s="16" t="s">
        <v>2332</v>
      </c>
    </row>
    <row r="3809" spans="1:8" x14ac:dyDescent="0.3">
      <c r="A3809" s="13" t="str">
        <f t="shared" si="59"/>
        <v>motagu012011</v>
      </c>
      <c r="B3809" s="16" t="s">
        <v>157</v>
      </c>
      <c r="C3809" s="16">
        <v>2011</v>
      </c>
      <c r="D3809" s="16" t="s">
        <v>2334</v>
      </c>
      <c r="E3809" s="16">
        <v>4</v>
      </c>
      <c r="F3809" s="16">
        <v>10</v>
      </c>
      <c r="G3809" s="16">
        <v>0</v>
      </c>
      <c r="H3809" s="16">
        <v>0</v>
      </c>
    </row>
    <row r="3810" spans="1:8" x14ac:dyDescent="0.3">
      <c r="A3810" s="13" t="str">
        <f t="shared" si="59"/>
        <v>motteja012011</v>
      </c>
      <c r="B3810" s="16" t="s">
        <v>976</v>
      </c>
      <c r="C3810" s="16">
        <v>2011</v>
      </c>
      <c r="D3810" s="16" t="s">
        <v>2334</v>
      </c>
      <c r="E3810" s="16">
        <v>11</v>
      </c>
      <c r="F3810" s="16">
        <v>12</v>
      </c>
      <c r="G3810" s="16">
        <v>0</v>
      </c>
      <c r="H3810" s="16">
        <v>2</v>
      </c>
    </row>
    <row r="3811" spans="1:8" x14ac:dyDescent="0.3">
      <c r="A3811" s="13" t="str">
        <f t="shared" si="59"/>
        <v>moustmi012011</v>
      </c>
      <c r="B3811" s="16" t="s">
        <v>1570</v>
      </c>
      <c r="C3811" s="16">
        <v>2011</v>
      </c>
      <c r="D3811" s="16" t="s">
        <v>40</v>
      </c>
      <c r="E3811" s="16">
        <v>60</v>
      </c>
      <c r="F3811" s="16">
        <v>169</v>
      </c>
      <c r="G3811" s="16">
        <v>11</v>
      </c>
      <c r="H3811" s="16">
        <v>14</v>
      </c>
    </row>
    <row r="3812" spans="1:8" x14ac:dyDescent="0.3">
      <c r="A3812" s="13" t="str">
        <f t="shared" si="59"/>
        <v>moylape012011</v>
      </c>
      <c r="B3812" s="16" t="s">
        <v>696</v>
      </c>
      <c r="C3812" s="16">
        <v>2011</v>
      </c>
      <c r="D3812" s="16" t="s">
        <v>2334</v>
      </c>
      <c r="E3812" s="16">
        <v>1</v>
      </c>
      <c r="F3812" s="16">
        <v>1</v>
      </c>
      <c r="G3812" s="16">
        <v>0</v>
      </c>
      <c r="H3812" s="16">
        <v>0</v>
      </c>
    </row>
    <row r="3813" spans="1:8" x14ac:dyDescent="0.3">
      <c r="A3813" s="13" t="str">
        <f t="shared" si="59"/>
        <v>mujiced012011</v>
      </c>
      <c r="B3813" s="16" t="s">
        <v>697</v>
      </c>
      <c r="C3813" s="16">
        <v>2011</v>
      </c>
      <c r="D3813" s="16" t="s">
        <v>2334</v>
      </c>
      <c r="E3813" s="16">
        <v>3</v>
      </c>
      <c r="F3813" s="16">
        <v>17</v>
      </c>
      <c r="G3813" s="16">
        <v>2</v>
      </c>
      <c r="H3813" s="16">
        <v>3</v>
      </c>
    </row>
    <row r="3814" spans="1:8" x14ac:dyDescent="0.3">
      <c r="A3814" s="13" t="str">
        <f t="shared" si="59"/>
        <v>murphda072011</v>
      </c>
      <c r="B3814" s="16" t="s">
        <v>698</v>
      </c>
      <c r="C3814" s="16">
        <v>2011</v>
      </c>
      <c r="D3814" s="16" t="s">
        <v>2329</v>
      </c>
    </row>
    <row r="3815" spans="1:8" x14ac:dyDescent="0.3">
      <c r="A3815" s="13" t="str">
        <f t="shared" si="59"/>
        <v>murphda072011</v>
      </c>
      <c r="B3815" s="16" t="s">
        <v>698</v>
      </c>
      <c r="C3815" s="16">
        <v>2011</v>
      </c>
      <c r="D3815" s="16" t="s">
        <v>2330</v>
      </c>
    </row>
    <row r="3816" spans="1:8" x14ac:dyDescent="0.3">
      <c r="A3816" s="13" t="str">
        <f t="shared" si="59"/>
        <v>murphda072011</v>
      </c>
      <c r="B3816" s="16" t="s">
        <v>698</v>
      </c>
      <c r="C3816" s="16">
        <v>2011</v>
      </c>
      <c r="D3816" s="16" t="s">
        <v>2331</v>
      </c>
      <c r="E3816" s="16">
        <v>191</v>
      </c>
      <c r="F3816" s="16">
        <v>5</v>
      </c>
      <c r="G3816" s="16">
        <v>4</v>
      </c>
      <c r="H3816" s="16">
        <v>2</v>
      </c>
    </row>
    <row r="3817" spans="1:8" x14ac:dyDescent="0.3">
      <c r="A3817" s="13" t="str">
        <f t="shared" si="59"/>
        <v>murphda072011</v>
      </c>
      <c r="B3817" s="16" t="s">
        <v>698</v>
      </c>
      <c r="C3817" s="16">
        <v>2011</v>
      </c>
      <c r="D3817" s="16" t="s">
        <v>2332</v>
      </c>
    </row>
    <row r="3818" spans="1:8" x14ac:dyDescent="0.3">
      <c r="A3818" s="13" t="str">
        <f t="shared" si="59"/>
        <v>murphda082011</v>
      </c>
      <c r="B3818" s="16" t="s">
        <v>977</v>
      </c>
      <c r="C3818" s="16">
        <v>2011</v>
      </c>
      <c r="D3818" s="16" t="s">
        <v>2335</v>
      </c>
      <c r="E3818" s="16">
        <v>419</v>
      </c>
      <c r="F3818" s="16">
        <v>36</v>
      </c>
      <c r="G3818" s="16">
        <v>4</v>
      </c>
      <c r="H3818" s="16">
        <v>36</v>
      </c>
    </row>
    <row r="3819" spans="1:8" x14ac:dyDescent="0.3">
      <c r="A3819" s="13" t="str">
        <f t="shared" si="59"/>
        <v>murphda082011</v>
      </c>
      <c r="B3819" s="16" t="s">
        <v>977</v>
      </c>
      <c r="C3819" s="16">
        <v>2011</v>
      </c>
      <c r="D3819" s="16" t="s">
        <v>39</v>
      </c>
      <c r="E3819" s="16">
        <v>36</v>
      </c>
      <c r="F3819" s="16">
        <v>55</v>
      </c>
      <c r="G3819" s="16">
        <v>2</v>
      </c>
      <c r="H3819" s="16">
        <v>5</v>
      </c>
    </row>
    <row r="3820" spans="1:8" x14ac:dyDescent="0.3">
      <c r="A3820" s="13" t="str">
        <f t="shared" si="59"/>
        <v>murphda082011</v>
      </c>
      <c r="B3820" s="16" t="s">
        <v>977</v>
      </c>
      <c r="C3820" s="16">
        <v>2011</v>
      </c>
      <c r="D3820" s="16" t="s">
        <v>40</v>
      </c>
      <c r="E3820" s="16">
        <v>13</v>
      </c>
      <c r="F3820" s="16">
        <v>43</v>
      </c>
      <c r="G3820" s="16">
        <v>4</v>
      </c>
      <c r="H3820" s="16">
        <v>4</v>
      </c>
    </row>
    <row r="3821" spans="1:8" x14ac:dyDescent="0.3">
      <c r="A3821" s="13" t="str">
        <f t="shared" si="59"/>
        <v>murphda082011</v>
      </c>
      <c r="B3821" s="16" t="s">
        <v>977</v>
      </c>
      <c r="C3821" s="16">
        <v>2011</v>
      </c>
      <c r="D3821" s="16" t="s">
        <v>2330</v>
      </c>
    </row>
    <row r="3822" spans="1:8" x14ac:dyDescent="0.3">
      <c r="A3822" s="13" t="str">
        <f t="shared" si="59"/>
        <v>murphda082011</v>
      </c>
      <c r="B3822" s="16" t="s">
        <v>977</v>
      </c>
      <c r="C3822" s="16">
        <v>2011</v>
      </c>
      <c r="D3822" s="16" t="s">
        <v>2331</v>
      </c>
      <c r="E3822" s="16">
        <v>1</v>
      </c>
      <c r="F3822" s="16">
        <v>0</v>
      </c>
      <c r="G3822" s="16">
        <v>0</v>
      </c>
      <c r="H3822" s="16">
        <v>0</v>
      </c>
    </row>
    <row r="3823" spans="1:8" x14ac:dyDescent="0.3">
      <c r="A3823" s="13" t="str">
        <f t="shared" si="59"/>
        <v>murphdo012011</v>
      </c>
      <c r="B3823" s="16" t="s">
        <v>481</v>
      </c>
      <c r="C3823" s="16">
        <v>2011</v>
      </c>
      <c r="D3823" s="16" t="s">
        <v>39</v>
      </c>
      <c r="E3823" s="16">
        <v>0</v>
      </c>
      <c r="F3823" s="16">
        <v>0</v>
      </c>
      <c r="G3823" s="16">
        <v>0</v>
      </c>
      <c r="H3823" s="16">
        <v>0</v>
      </c>
    </row>
    <row r="3824" spans="1:8" x14ac:dyDescent="0.3">
      <c r="A3824" s="13" t="str">
        <f t="shared" si="59"/>
        <v>murphdo012011</v>
      </c>
      <c r="B3824" s="16" t="s">
        <v>481</v>
      </c>
      <c r="C3824" s="16">
        <v>2011</v>
      </c>
      <c r="D3824" s="16" t="s">
        <v>40</v>
      </c>
      <c r="E3824" s="16">
        <v>9</v>
      </c>
      <c r="F3824" s="16">
        <v>17</v>
      </c>
      <c r="G3824" s="16">
        <v>1</v>
      </c>
      <c r="H3824" s="16">
        <v>0</v>
      </c>
    </row>
    <row r="3825" spans="1:8" x14ac:dyDescent="0.3">
      <c r="A3825" s="13" t="str">
        <f t="shared" si="59"/>
        <v>murphdo012011</v>
      </c>
      <c r="B3825" s="16" t="s">
        <v>481</v>
      </c>
      <c r="C3825" s="16">
        <v>2011</v>
      </c>
      <c r="D3825" s="16" t="s">
        <v>2333</v>
      </c>
      <c r="E3825" s="16">
        <v>27</v>
      </c>
      <c r="F3825" s="16">
        <v>46</v>
      </c>
      <c r="G3825" s="16">
        <v>1</v>
      </c>
      <c r="H3825" s="16">
        <v>10</v>
      </c>
    </row>
    <row r="3826" spans="1:8" x14ac:dyDescent="0.3">
      <c r="A3826" s="13" t="str">
        <f t="shared" si="59"/>
        <v>myersbr012011</v>
      </c>
      <c r="B3826" s="16" t="s">
        <v>322</v>
      </c>
      <c r="C3826" s="16">
        <v>2011</v>
      </c>
      <c r="D3826" s="16" t="s">
        <v>2334</v>
      </c>
      <c r="E3826" s="16">
        <v>33</v>
      </c>
      <c r="F3826" s="16">
        <v>19</v>
      </c>
      <c r="G3826" s="16">
        <v>4</v>
      </c>
      <c r="H3826" s="16">
        <v>2</v>
      </c>
    </row>
    <row r="3827" spans="1:8" x14ac:dyDescent="0.3">
      <c r="A3827" s="13" t="str">
        <f t="shared" si="59"/>
        <v>nadyxa012011</v>
      </c>
      <c r="B3827" s="16" t="s">
        <v>159</v>
      </c>
      <c r="C3827" s="16">
        <v>2011</v>
      </c>
      <c r="D3827" s="16" t="s">
        <v>2335</v>
      </c>
      <c r="E3827" s="16">
        <v>372</v>
      </c>
      <c r="F3827" s="16">
        <v>32</v>
      </c>
      <c r="G3827" s="16">
        <v>3</v>
      </c>
      <c r="H3827" s="16">
        <v>36</v>
      </c>
    </row>
    <row r="3828" spans="1:8" x14ac:dyDescent="0.3">
      <c r="A3828" s="13" t="str">
        <f t="shared" si="59"/>
        <v>nadyxa012011</v>
      </c>
      <c r="B3828" s="16" t="s">
        <v>159</v>
      </c>
      <c r="C3828" s="16">
        <v>2011</v>
      </c>
      <c r="D3828" s="16" t="s">
        <v>2330</v>
      </c>
    </row>
    <row r="3829" spans="1:8" x14ac:dyDescent="0.3">
      <c r="A3829" s="13" t="str">
        <f t="shared" si="59"/>
        <v>nadyxa012011</v>
      </c>
      <c r="B3829" s="16" t="s">
        <v>159</v>
      </c>
      <c r="C3829" s="16">
        <v>2011</v>
      </c>
      <c r="D3829" s="16" t="s">
        <v>2331</v>
      </c>
      <c r="E3829" s="16">
        <v>10</v>
      </c>
      <c r="F3829" s="16">
        <v>1</v>
      </c>
      <c r="G3829" s="16">
        <v>0</v>
      </c>
      <c r="H3829" s="16">
        <v>0</v>
      </c>
    </row>
    <row r="3830" spans="1:8" x14ac:dyDescent="0.3">
      <c r="A3830" s="13" t="str">
        <f t="shared" si="59"/>
        <v>napolmi012011</v>
      </c>
      <c r="B3830" s="16" t="s">
        <v>699</v>
      </c>
      <c r="C3830" s="16">
        <v>2011</v>
      </c>
      <c r="D3830" s="16" t="s">
        <v>2335</v>
      </c>
      <c r="E3830" s="16">
        <v>223</v>
      </c>
      <c r="F3830" s="16">
        <v>19</v>
      </c>
      <c r="G3830" s="16">
        <v>1</v>
      </c>
      <c r="H3830" s="16">
        <v>21</v>
      </c>
    </row>
    <row r="3831" spans="1:8" x14ac:dyDescent="0.3">
      <c r="A3831" s="13" t="str">
        <f t="shared" si="59"/>
        <v>napolmi012011</v>
      </c>
      <c r="B3831" s="16" t="s">
        <v>699</v>
      </c>
      <c r="C3831" s="16">
        <v>2011</v>
      </c>
      <c r="D3831" s="16" t="s">
        <v>2336</v>
      </c>
      <c r="E3831" s="16">
        <v>431</v>
      </c>
      <c r="F3831" s="16">
        <v>25</v>
      </c>
      <c r="G3831" s="16">
        <v>2</v>
      </c>
      <c r="H3831" s="16">
        <v>4</v>
      </c>
    </row>
    <row r="3832" spans="1:8" x14ac:dyDescent="0.3">
      <c r="A3832" s="13" t="str">
        <f t="shared" si="59"/>
        <v>narvech012011</v>
      </c>
      <c r="B3832" s="16" t="s">
        <v>700</v>
      </c>
      <c r="C3832" s="16">
        <v>2011</v>
      </c>
      <c r="D3832" s="16" t="s">
        <v>2334</v>
      </c>
      <c r="E3832" s="16">
        <v>7</v>
      </c>
      <c r="F3832" s="16">
        <v>25</v>
      </c>
      <c r="G3832" s="16">
        <v>1</v>
      </c>
      <c r="H3832" s="16">
        <v>0</v>
      </c>
    </row>
    <row r="3833" spans="1:8" x14ac:dyDescent="0.3">
      <c r="A3833" s="13" t="str">
        <f t="shared" si="59"/>
        <v>nathajo012011</v>
      </c>
      <c r="B3833" s="16" t="s">
        <v>160</v>
      </c>
      <c r="C3833" s="16">
        <v>2011</v>
      </c>
      <c r="D3833" s="16" t="s">
        <v>2334</v>
      </c>
      <c r="E3833" s="16">
        <v>5</v>
      </c>
      <c r="F3833" s="16">
        <v>4</v>
      </c>
      <c r="G3833" s="16">
        <v>0</v>
      </c>
      <c r="H3833" s="16">
        <v>0</v>
      </c>
    </row>
    <row r="3834" spans="1:8" x14ac:dyDescent="0.3">
      <c r="A3834" s="13" t="str">
        <f t="shared" si="59"/>
        <v>navardi012011</v>
      </c>
      <c r="B3834" s="16" t="s">
        <v>482</v>
      </c>
      <c r="C3834" s="16">
        <v>2011</v>
      </c>
      <c r="D3834" s="16" t="s">
        <v>2336</v>
      </c>
      <c r="E3834" s="16">
        <v>421</v>
      </c>
      <c r="F3834" s="16">
        <v>27</v>
      </c>
      <c r="G3834" s="16">
        <v>7</v>
      </c>
      <c r="H3834" s="16">
        <v>5</v>
      </c>
    </row>
    <row r="3835" spans="1:8" x14ac:dyDescent="0.3">
      <c r="A3835" s="13" t="str">
        <f t="shared" si="59"/>
        <v>navaref012011</v>
      </c>
      <c r="B3835" s="16" t="s">
        <v>1571</v>
      </c>
      <c r="C3835" s="16">
        <v>2011</v>
      </c>
      <c r="D3835" s="16" t="s">
        <v>2335</v>
      </c>
      <c r="E3835" s="16">
        <v>41</v>
      </c>
      <c r="F3835" s="16">
        <v>0</v>
      </c>
      <c r="G3835" s="16">
        <v>0</v>
      </c>
      <c r="H3835" s="16">
        <v>2</v>
      </c>
    </row>
    <row r="3836" spans="1:8" x14ac:dyDescent="0.3">
      <c r="A3836" s="13" t="str">
        <f t="shared" si="59"/>
        <v>navarya012011</v>
      </c>
      <c r="B3836" s="16" t="s">
        <v>1347</v>
      </c>
      <c r="C3836" s="16">
        <v>2011</v>
      </c>
      <c r="D3836" s="16" t="s">
        <v>40</v>
      </c>
      <c r="E3836" s="16">
        <v>7</v>
      </c>
      <c r="F3836" s="16">
        <v>8</v>
      </c>
      <c r="G3836" s="16">
        <v>2</v>
      </c>
      <c r="H3836" s="16">
        <v>0</v>
      </c>
    </row>
    <row r="3837" spans="1:8" x14ac:dyDescent="0.3">
      <c r="A3837" s="13" t="str">
        <f t="shared" si="59"/>
        <v>navarya012011</v>
      </c>
      <c r="B3837" s="16" t="s">
        <v>1347</v>
      </c>
      <c r="C3837" s="16">
        <v>2011</v>
      </c>
      <c r="D3837" s="16" t="s">
        <v>40</v>
      </c>
      <c r="E3837" s="16">
        <v>2</v>
      </c>
      <c r="F3837" s="16">
        <v>9</v>
      </c>
      <c r="G3837" s="16">
        <v>0</v>
      </c>
      <c r="H3837" s="16">
        <v>1</v>
      </c>
    </row>
    <row r="3838" spans="1:8" x14ac:dyDescent="0.3">
      <c r="A3838" s="13" t="str">
        <f t="shared" si="59"/>
        <v>navarya012011</v>
      </c>
      <c r="B3838" s="16" t="s">
        <v>1347</v>
      </c>
      <c r="C3838" s="16">
        <v>2011</v>
      </c>
      <c r="D3838" s="16" t="s">
        <v>2330</v>
      </c>
    </row>
    <row r="3839" spans="1:8" x14ac:dyDescent="0.3">
      <c r="A3839" s="13" t="str">
        <f t="shared" si="59"/>
        <v>navarya012011</v>
      </c>
      <c r="B3839" s="16" t="s">
        <v>1347</v>
      </c>
      <c r="C3839" s="16">
        <v>2011</v>
      </c>
      <c r="D3839" s="16" t="s">
        <v>2331</v>
      </c>
      <c r="E3839" s="16">
        <v>6</v>
      </c>
      <c r="F3839" s="16">
        <v>0</v>
      </c>
      <c r="G3839" s="16">
        <v>0</v>
      </c>
      <c r="H3839" s="16">
        <v>0</v>
      </c>
    </row>
    <row r="3840" spans="1:8" x14ac:dyDescent="0.3">
      <c r="A3840" s="13" t="str">
        <f t="shared" si="59"/>
        <v>navarya012011</v>
      </c>
      <c r="B3840" s="16" t="s">
        <v>1347</v>
      </c>
      <c r="C3840" s="16">
        <v>2011</v>
      </c>
      <c r="D3840" s="16" t="s">
        <v>2333</v>
      </c>
      <c r="E3840" s="16">
        <v>2</v>
      </c>
      <c r="F3840" s="16">
        <v>3</v>
      </c>
      <c r="G3840" s="16">
        <v>0</v>
      </c>
      <c r="H3840" s="16">
        <v>1</v>
      </c>
    </row>
    <row r="3841" spans="1:8" x14ac:dyDescent="0.3">
      <c r="A3841" s="13" t="str">
        <f t="shared" si="59"/>
        <v>navarya012011</v>
      </c>
      <c r="B3841" s="16" t="s">
        <v>1347</v>
      </c>
      <c r="C3841" s="16">
        <v>2011</v>
      </c>
      <c r="D3841" s="16" t="s">
        <v>2333</v>
      </c>
      <c r="E3841" s="16">
        <v>1</v>
      </c>
      <c r="F3841" s="16">
        <v>0</v>
      </c>
      <c r="G3841" s="16">
        <v>0</v>
      </c>
      <c r="H3841" s="16">
        <v>0</v>
      </c>
    </row>
    <row r="3842" spans="1:8" x14ac:dyDescent="0.3">
      <c r="A3842" s="13" t="str">
        <f t="shared" si="59"/>
        <v>nelsoch012011</v>
      </c>
      <c r="B3842" s="16" t="s">
        <v>1348</v>
      </c>
      <c r="C3842" s="16">
        <v>2011</v>
      </c>
      <c r="D3842" s="16" t="s">
        <v>39</v>
      </c>
      <c r="E3842" s="16">
        <v>36</v>
      </c>
      <c r="F3842" s="16">
        <v>58</v>
      </c>
      <c r="G3842" s="16">
        <v>3</v>
      </c>
      <c r="H3842" s="16">
        <v>15</v>
      </c>
    </row>
    <row r="3843" spans="1:8" x14ac:dyDescent="0.3">
      <c r="A3843" s="13" t="str">
        <f t="shared" ref="A3843:A3906" si="60">(B3843&amp;C3843)</f>
        <v>nelsoch012011</v>
      </c>
      <c r="B3843" s="16" t="s">
        <v>1348</v>
      </c>
      <c r="C3843" s="16">
        <v>2011</v>
      </c>
      <c r="D3843" s="16" t="s">
        <v>40</v>
      </c>
      <c r="E3843" s="16">
        <v>9</v>
      </c>
      <c r="F3843" s="16">
        <v>35</v>
      </c>
      <c r="G3843" s="16">
        <v>4</v>
      </c>
      <c r="H3843" s="16">
        <v>2</v>
      </c>
    </row>
    <row r="3844" spans="1:8" x14ac:dyDescent="0.3">
      <c r="A3844" s="13" t="str">
        <f t="shared" si="60"/>
        <v>nelsoch012011</v>
      </c>
      <c r="B3844" s="16" t="s">
        <v>1348</v>
      </c>
      <c r="C3844" s="16">
        <v>2011</v>
      </c>
      <c r="D3844" s="16" t="s">
        <v>2333</v>
      </c>
      <c r="E3844" s="16">
        <v>0</v>
      </c>
      <c r="F3844" s="16">
        <v>6</v>
      </c>
      <c r="G3844" s="16">
        <v>1</v>
      </c>
      <c r="H3844" s="16">
        <v>0</v>
      </c>
    </row>
    <row r="3845" spans="1:8" x14ac:dyDescent="0.3">
      <c r="A3845" s="13" t="str">
        <f t="shared" si="60"/>
        <v>neshepa012011</v>
      </c>
      <c r="B3845" s="16" t="s">
        <v>702</v>
      </c>
      <c r="C3845" s="16">
        <v>2011</v>
      </c>
      <c r="D3845" s="16" t="s">
        <v>2334</v>
      </c>
      <c r="E3845" s="16">
        <v>0</v>
      </c>
      <c r="F3845" s="16">
        <v>2</v>
      </c>
      <c r="G3845" s="16">
        <v>0</v>
      </c>
      <c r="H3845" s="16">
        <v>0</v>
      </c>
    </row>
    <row r="3846" spans="1:8" x14ac:dyDescent="0.3">
      <c r="A3846" s="13" t="str">
        <f t="shared" si="60"/>
        <v>nicasju012011</v>
      </c>
      <c r="B3846" s="16" t="s">
        <v>1572</v>
      </c>
      <c r="C3846" s="16">
        <v>2011</v>
      </c>
      <c r="D3846" s="16" t="s">
        <v>2334</v>
      </c>
      <c r="E3846" s="16">
        <v>5</v>
      </c>
      <c r="F3846" s="16">
        <v>15</v>
      </c>
      <c r="G3846" s="16">
        <v>1</v>
      </c>
      <c r="H3846" s="16">
        <v>1</v>
      </c>
    </row>
    <row r="3847" spans="1:8" x14ac:dyDescent="0.3">
      <c r="A3847" s="13" t="str">
        <f t="shared" si="60"/>
        <v>nickemi012011</v>
      </c>
      <c r="B3847" s="16" t="s">
        <v>1349</v>
      </c>
      <c r="C3847" s="16">
        <v>2011</v>
      </c>
      <c r="D3847" s="16" t="s">
        <v>2336</v>
      </c>
      <c r="E3847" s="16">
        <v>118</v>
      </c>
      <c r="F3847" s="16">
        <v>6</v>
      </c>
      <c r="G3847" s="16">
        <v>0</v>
      </c>
      <c r="H3847" s="16">
        <v>0</v>
      </c>
    </row>
    <row r="3848" spans="1:8" x14ac:dyDescent="0.3">
      <c r="A3848" s="13" t="str">
        <f t="shared" si="60"/>
        <v>niemaje012011</v>
      </c>
      <c r="B3848" s="16" t="s">
        <v>978</v>
      </c>
      <c r="C3848" s="16">
        <v>2011</v>
      </c>
      <c r="D3848" s="16" t="s">
        <v>2334</v>
      </c>
      <c r="E3848" s="16">
        <v>10</v>
      </c>
      <c r="F3848" s="16">
        <v>21</v>
      </c>
      <c r="G3848" s="16">
        <v>0</v>
      </c>
      <c r="H3848" s="16">
        <v>1</v>
      </c>
    </row>
    <row r="3849" spans="1:8" x14ac:dyDescent="0.3">
      <c r="A3849" s="13" t="str">
        <f t="shared" si="60"/>
        <v>niesejo012011</v>
      </c>
      <c r="B3849" s="16" t="s">
        <v>979</v>
      </c>
      <c r="C3849" s="16">
        <v>2011</v>
      </c>
      <c r="D3849" s="16" t="s">
        <v>2334</v>
      </c>
      <c r="E3849" s="16">
        <v>4</v>
      </c>
      <c r="F3849" s="16">
        <v>36</v>
      </c>
      <c r="G3849" s="16">
        <v>0</v>
      </c>
      <c r="H3849" s="16">
        <v>1</v>
      </c>
    </row>
    <row r="3850" spans="1:8" x14ac:dyDescent="0.3">
      <c r="A3850" s="13" t="str">
        <f t="shared" si="60"/>
        <v>nievewi012011</v>
      </c>
      <c r="B3850" s="16" t="s">
        <v>323</v>
      </c>
      <c r="C3850" s="16">
        <v>2011</v>
      </c>
      <c r="D3850" s="16" t="s">
        <v>2336</v>
      </c>
      <c r="E3850" s="16">
        <v>109</v>
      </c>
      <c r="F3850" s="16">
        <v>8</v>
      </c>
      <c r="G3850" s="16">
        <v>1</v>
      </c>
      <c r="H3850" s="16">
        <v>0</v>
      </c>
    </row>
    <row r="3851" spans="1:8" x14ac:dyDescent="0.3">
      <c r="A3851" s="13" t="str">
        <f t="shared" si="60"/>
        <v>nishits012011</v>
      </c>
      <c r="B3851" s="16" t="s">
        <v>1573</v>
      </c>
      <c r="C3851" s="16">
        <v>2011</v>
      </c>
      <c r="D3851" s="16" t="s">
        <v>39</v>
      </c>
      <c r="E3851" s="16">
        <v>10</v>
      </c>
      <c r="F3851" s="16">
        <v>14</v>
      </c>
      <c r="G3851" s="16">
        <v>2</v>
      </c>
      <c r="H3851" s="16">
        <v>8</v>
      </c>
    </row>
    <row r="3852" spans="1:8" x14ac:dyDescent="0.3">
      <c r="A3852" s="13" t="str">
        <f t="shared" si="60"/>
        <v>nishits012011</v>
      </c>
      <c r="B3852" s="16" t="s">
        <v>1573</v>
      </c>
      <c r="C3852" s="16">
        <v>2011</v>
      </c>
      <c r="D3852" s="16" t="s">
        <v>2333</v>
      </c>
      <c r="E3852" s="16">
        <v>96</v>
      </c>
      <c r="F3852" s="16">
        <v>172</v>
      </c>
      <c r="G3852" s="16">
        <v>10</v>
      </c>
      <c r="H3852" s="16">
        <v>34</v>
      </c>
    </row>
    <row r="3853" spans="1:8" x14ac:dyDescent="0.3">
      <c r="A3853" s="13" t="str">
        <f t="shared" si="60"/>
        <v>nixja012011</v>
      </c>
      <c r="B3853" s="16" t="s">
        <v>980</v>
      </c>
      <c r="C3853" s="16">
        <v>2011</v>
      </c>
      <c r="D3853" s="16" t="s">
        <v>39</v>
      </c>
      <c r="E3853" s="16">
        <v>4</v>
      </c>
      <c r="F3853" s="16">
        <v>6</v>
      </c>
      <c r="G3853" s="16">
        <v>0</v>
      </c>
      <c r="H3853" s="16">
        <v>1</v>
      </c>
    </row>
    <row r="3854" spans="1:8" x14ac:dyDescent="0.3">
      <c r="A3854" s="13" t="str">
        <f t="shared" si="60"/>
        <v>nixja012011</v>
      </c>
      <c r="B3854" s="16" t="s">
        <v>980</v>
      </c>
      <c r="C3854" s="16">
        <v>2011</v>
      </c>
      <c r="D3854" s="16" t="s">
        <v>40</v>
      </c>
      <c r="E3854" s="16">
        <v>32</v>
      </c>
      <c r="F3854" s="16">
        <v>83</v>
      </c>
      <c r="G3854" s="16">
        <v>3</v>
      </c>
      <c r="H3854" s="16">
        <v>8</v>
      </c>
    </row>
    <row r="3855" spans="1:8" x14ac:dyDescent="0.3">
      <c r="A3855" s="13" t="str">
        <f t="shared" si="60"/>
        <v>nixja012011</v>
      </c>
      <c r="B3855" s="16" t="s">
        <v>980</v>
      </c>
      <c r="C3855" s="16">
        <v>2011</v>
      </c>
      <c r="D3855" s="16" t="s">
        <v>2330</v>
      </c>
    </row>
    <row r="3856" spans="1:8" x14ac:dyDescent="0.3">
      <c r="A3856" s="13" t="str">
        <f t="shared" si="60"/>
        <v>nixja012011</v>
      </c>
      <c r="B3856" s="16" t="s">
        <v>980</v>
      </c>
      <c r="C3856" s="16">
        <v>2011</v>
      </c>
      <c r="D3856" s="16" t="s">
        <v>2331</v>
      </c>
      <c r="E3856" s="16">
        <v>0</v>
      </c>
      <c r="F3856" s="16">
        <v>0</v>
      </c>
      <c r="G3856" s="16">
        <v>0</v>
      </c>
      <c r="H3856" s="16">
        <v>0</v>
      </c>
    </row>
    <row r="3857" spans="1:8" x14ac:dyDescent="0.3">
      <c r="A3857" s="13" t="str">
        <f t="shared" si="60"/>
        <v>nixla012011</v>
      </c>
      <c r="B3857" s="16" t="s">
        <v>393</v>
      </c>
      <c r="C3857" s="16">
        <v>2011</v>
      </c>
      <c r="D3857" s="16" t="s">
        <v>2335</v>
      </c>
      <c r="E3857" s="16">
        <v>44</v>
      </c>
      <c r="F3857" s="16">
        <v>4</v>
      </c>
      <c r="G3857" s="16">
        <v>0</v>
      </c>
      <c r="H3857" s="16">
        <v>5</v>
      </c>
    </row>
    <row r="3858" spans="1:8" x14ac:dyDescent="0.3">
      <c r="A3858" s="13" t="str">
        <f t="shared" si="60"/>
        <v>nixla012011</v>
      </c>
      <c r="B3858" s="16" t="s">
        <v>393</v>
      </c>
      <c r="C3858" s="16">
        <v>2011</v>
      </c>
      <c r="D3858" s="16" t="s">
        <v>2329</v>
      </c>
    </row>
    <row r="3859" spans="1:8" x14ac:dyDescent="0.3">
      <c r="A3859" s="13" t="str">
        <f t="shared" si="60"/>
        <v>nixla012011</v>
      </c>
      <c r="B3859" s="16" t="s">
        <v>393</v>
      </c>
      <c r="C3859" s="16">
        <v>2011</v>
      </c>
      <c r="D3859" s="16" t="s">
        <v>2330</v>
      </c>
    </row>
    <row r="3860" spans="1:8" x14ac:dyDescent="0.3">
      <c r="A3860" s="13" t="str">
        <f t="shared" si="60"/>
        <v>nixla012011</v>
      </c>
      <c r="B3860" s="16" t="s">
        <v>393</v>
      </c>
      <c r="C3860" s="16">
        <v>2011</v>
      </c>
      <c r="D3860" s="16" t="s">
        <v>2331</v>
      </c>
      <c r="E3860" s="16">
        <v>122</v>
      </c>
      <c r="F3860" s="16">
        <v>7</v>
      </c>
      <c r="G3860" s="16">
        <v>2</v>
      </c>
      <c r="H3860" s="16">
        <v>3</v>
      </c>
    </row>
    <row r="3861" spans="1:8" x14ac:dyDescent="0.3">
      <c r="A3861" s="13" t="str">
        <f t="shared" si="60"/>
        <v>nixla012011</v>
      </c>
      <c r="B3861" s="16" t="s">
        <v>393</v>
      </c>
      <c r="C3861" s="16">
        <v>2011</v>
      </c>
      <c r="D3861" s="16" t="s">
        <v>2332</v>
      </c>
    </row>
    <row r="3862" spans="1:8" x14ac:dyDescent="0.3">
      <c r="A3862" s="13" t="str">
        <f t="shared" si="60"/>
        <v>noesihe012011</v>
      </c>
      <c r="B3862" s="16" t="s">
        <v>1574</v>
      </c>
      <c r="C3862" s="16">
        <v>2011</v>
      </c>
      <c r="D3862" s="16" t="s">
        <v>2334</v>
      </c>
      <c r="E3862" s="16">
        <v>1</v>
      </c>
      <c r="F3862" s="16">
        <v>7</v>
      </c>
      <c r="G3862" s="16">
        <v>0</v>
      </c>
      <c r="H3862" s="16">
        <v>1</v>
      </c>
    </row>
    <row r="3863" spans="1:8" x14ac:dyDescent="0.3">
      <c r="A3863" s="13" t="str">
        <f t="shared" si="60"/>
        <v>nolasri012011</v>
      </c>
      <c r="B3863" s="16" t="s">
        <v>704</v>
      </c>
      <c r="C3863" s="16">
        <v>2011</v>
      </c>
      <c r="D3863" s="16" t="s">
        <v>2334</v>
      </c>
      <c r="E3863" s="16">
        <v>10</v>
      </c>
      <c r="F3863" s="16">
        <v>23</v>
      </c>
      <c r="G3863" s="16">
        <v>1</v>
      </c>
      <c r="H3863" s="16">
        <v>2</v>
      </c>
    </row>
    <row r="3864" spans="1:8" x14ac:dyDescent="0.3">
      <c r="A3864" s="13" t="str">
        <f t="shared" si="60"/>
        <v>norbejo012011</v>
      </c>
      <c r="B3864" s="16" t="s">
        <v>1350</v>
      </c>
      <c r="C3864" s="16">
        <v>2011</v>
      </c>
      <c r="D3864" s="16" t="s">
        <v>2334</v>
      </c>
      <c r="E3864" s="16">
        <v>0</v>
      </c>
      <c r="F3864" s="16">
        <v>0</v>
      </c>
      <c r="G3864" s="16">
        <v>1</v>
      </c>
      <c r="H3864" s="16">
        <v>0</v>
      </c>
    </row>
    <row r="3865" spans="1:8" x14ac:dyDescent="0.3">
      <c r="A3865" s="13" t="str">
        <f t="shared" si="60"/>
        <v>norribu012011</v>
      </c>
      <c r="B3865" s="16" t="s">
        <v>1148</v>
      </c>
      <c r="C3865" s="16">
        <v>2011</v>
      </c>
      <c r="D3865" s="16" t="s">
        <v>2334</v>
      </c>
      <c r="E3865" s="16">
        <v>22</v>
      </c>
      <c r="F3865" s="16">
        <v>29</v>
      </c>
      <c r="G3865" s="16">
        <v>3</v>
      </c>
      <c r="H3865" s="16">
        <v>0</v>
      </c>
    </row>
    <row r="3866" spans="1:8" x14ac:dyDescent="0.3">
      <c r="A3866" s="13" t="str">
        <f t="shared" si="60"/>
        <v>novaiv012011</v>
      </c>
      <c r="B3866" s="16" t="s">
        <v>1351</v>
      </c>
      <c r="C3866" s="16">
        <v>2011</v>
      </c>
      <c r="D3866" s="16" t="s">
        <v>2334</v>
      </c>
      <c r="E3866" s="16">
        <v>16</v>
      </c>
      <c r="F3866" s="16">
        <v>21</v>
      </c>
      <c r="G3866" s="16">
        <v>0</v>
      </c>
      <c r="H3866" s="16">
        <v>0</v>
      </c>
    </row>
    <row r="3867" spans="1:8" x14ac:dyDescent="0.3">
      <c r="A3867" s="13" t="str">
        <f t="shared" si="60"/>
        <v>nunezed022011</v>
      </c>
      <c r="B3867" s="16" t="s">
        <v>1352</v>
      </c>
      <c r="C3867" s="16">
        <v>2011</v>
      </c>
      <c r="D3867" s="16" t="s">
        <v>39</v>
      </c>
      <c r="E3867" s="16">
        <v>12</v>
      </c>
      <c r="F3867" s="16">
        <v>28</v>
      </c>
      <c r="G3867" s="16">
        <v>0</v>
      </c>
      <c r="H3867" s="16">
        <v>3</v>
      </c>
    </row>
    <row r="3868" spans="1:8" x14ac:dyDescent="0.3">
      <c r="A3868" s="13" t="str">
        <f t="shared" si="60"/>
        <v>nunezed022011</v>
      </c>
      <c r="B3868" s="16" t="s">
        <v>1352</v>
      </c>
      <c r="C3868" s="16">
        <v>2011</v>
      </c>
      <c r="D3868" s="16" t="s">
        <v>40</v>
      </c>
      <c r="E3868" s="16">
        <v>22</v>
      </c>
      <c r="F3868" s="16">
        <v>46</v>
      </c>
      <c r="G3868" s="16">
        <v>6</v>
      </c>
      <c r="H3868" s="16">
        <v>7</v>
      </c>
    </row>
    <row r="3869" spans="1:8" x14ac:dyDescent="0.3">
      <c r="A3869" s="13" t="str">
        <f t="shared" si="60"/>
        <v>nunezed022011</v>
      </c>
      <c r="B3869" s="16" t="s">
        <v>1352</v>
      </c>
      <c r="C3869" s="16">
        <v>2011</v>
      </c>
      <c r="D3869" s="16" t="s">
        <v>2330</v>
      </c>
    </row>
    <row r="3870" spans="1:8" x14ac:dyDescent="0.3">
      <c r="A3870" s="13" t="str">
        <f t="shared" si="60"/>
        <v>nunezed022011</v>
      </c>
      <c r="B3870" s="16" t="s">
        <v>1352</v>
      </c>
      <c r="C3870" s="16">
        <v>2011</v>
      </c>
      <c r="D3870" s="16" t="s">
        <v>2331</v>
      </c>
      <c r="E3870" s="16">
        <v>4</v>
      </c>
      <c r="F3870" s="16">
        <v>0</v>
      </c>
      <c r="G3870" s="16">
        <v>0</v>
      </c>
      <c r="H3870" s="16">
        <v>0</v>
      </c>
    </row>
    <row r="3871" spans="1:8" x14ac:dyDescent="0.3">
      <c r="A3871" s="13" t="str">
        <f t="shared" si="60"/>
        <v>nunezed022011</v>
      </c>
      <c r="B3871" s="16" t="s">
        <v>1352</v>
      </c>
      <c r="C3871" s="16">
        <v>2011</v>
      </c>
      <c r="D3871" s="16" t="s">
        <v>2332</v>
      </c>
    </row>
    <row r="3872" spans="1:8" x14ac:dyDescent="0.3">
      <c r="A3872" s="13" t="str">
        <f t="shared" si="60"/>
        <v>nunezed022011</v>
      </c>
      <c r="B3872" s="16" t="s">
        <v>1352</v>
      </c>
      <c r="C3872" s="16">
        <v>2011</v>
      </c>
      <c r="D3872" s="16" t="s">
        <v>2333</v>
      </c>
      <c r="E3872" s="16">
        <v>46</v>
      </c>
      <c r="F3872" s="16">
        <v>101</v>
      </c>
      <c r="G3872" s="16">
        <v>14</v>
      </c>
      <c r="H3872" s="16">
        <v>17</v>
      </c>
    </row>
    <row r="3873" spans="1:8" x14ac:dyDescent="0.3">
      <c r="A3873" s="13" t="str">
        <f t="shared" si="60"/>
        <v>nunezle012011</v>
      </c>
      <c r="B3873" s="16" t="s">
        <v>580</v>
      </c>
      <c r="C3873" s="16">
        <v>2011</v>
      </c>
      <c r="D3873" s="16" t="s">
        <v>2334</v>
      </c>
      <c r="E3873" s="16">
        <v>5</v>
      </c>
      <c r="F3873" s="16">
        <v>6</v>
      </c>
      <c r="G3873" s="16">
        <v>0</v>
      </c>
      <c r="H3873" s="16">
        <v>1</v>
      </c>
    </row>
    <row r="3874" spans="1:8" x14ac:dyDescent="0.3">
      <c r="A3874" s="13" t="str">
        <f t="shared" si="60"/>
        <v>oconnmi012011</v>
      </c>
      <c r="B3874" s="16" t="s">
        <v>705</v>
      </c>
      <c r="C3874" s="16">
        <v>2011</v>
      </c>
      <c r="D3874" s="16" t="s">
        <v>2334</v>
      </c>
      <c r="E3874" s="16">
        <v>0</v>
      </c>
      <c r="F3874" s="16">
        <v>0</v>
      </c>
      <c r="G3874" s="16">
        <v>0</v>
      </c>
      <c r="H3874" s="16">
        <v>0</v>
      </c>
    </row>
    <row r="3875" spans="1:8" x14ac:dyDescent="0.3">
      <c r="A3875" s="13" t="str">
        <f t="shared" si="60"/>
        <v>odayda012011</v>
      </c>
      <c r="B3875" s="16" t="s">
        <v>981</v>
      </c>
      <c r="C3875" s="16">
        <v>2011</v>
      </c>
      <c r="D3875" s="16" t="s">
        <v>2334</v>
      </c>
      <c r="E3875" s="16">
        <v>2</v>
      </c>
      <c r="F3875" s="16">
        <v>2</v>
      </c>
      <c r="G3875" s="16">
        <v>1</v>
      </c>
      <c r="H3875" s="16">
        <v>0</v>
      </c>
    </row>
    <row r="3876" spans="1:8" x14ac:dyDescent="0.3">
      <c r="A3876" s="13" t="str">
        <f t="shared" si="60"/>
        <v>oeltjtr012011</v>
      </c>
      <c r="B3876" s="16" t="s">
        <v>1149</v>
      </c>
      <c r="C3876" s="16">
        <v>2011</v>
      </c>
      <c r="D3876" s="16" t="s">
        <v>2329</v>
      </c>
    </row>
    <row r="3877" spans="1:8" x14ac:dyDescent="0.3">
      <c r="A3877" s="13" t="str">
        <f t="shared" si="60"/>
        <v>oeltjtr012011</v>
      </c>
      <c r="B3877" s="16" t="s">
        <v>1149</v>
      </c>
      <c r="C3877" s="16">
        <v>2011</v>
      </c>
      <c r="D3877" s="16" t="s">
        <v>2330</v>
      </c>
    </row>
    <row r="3878" spans="1:8" x14ac:dyDescent="0.3">
      <c r="A3878" s="13" t="str">
        <f t="shared" si="60"/>
        <v>oeltjtr012011</v>
      </c>
      <c r="B3878" s="16" t="s">
        <v>1149</v>
      </c>
      <c r="C3878" s="16">
        <v>2011</v>
      </c>
      <c r="D3878" s="16" t="s">
        <v>2331</v>
      </c>
      <c r="E3878" s="16">
        <v>25</v>
      </c>
      <c r="F3878" s="16">
        <v>0</v>
      </c>
      <c r="G3878" s="16">
        <v>1</v>
      </c>
      <c r="H3878" s="16">
        <v>0</v>
      </c>
    </row>
    <row r="3879" spans="1:8" x14ac:dyDescent="0.3">
      <c r="A3879" s="13" t="str">
        <f t="shared" si="60"/>
        <v>oeltjtr012011</v>
      </c>
      <c r="B3879" s="16" t="s">
        <v>1149</v>
      </c>
      <c r="C3879" s="16">
        <v>2011</v>
      </c>
      <c r="D3879" s="16" t="s">
        <v>2332</v>
      </c>
    </row>
    <row r="3880" spans="1:8" x14ac:dyDescent="0.3">
      <c r="A3880" s="13" t="str">
        <f t="shared" si="60"/>
        <v>oflaher012011</v>
      </c>
      <c r="B3880" s="16" t="s">
        <v>706</v>
      </c>
      <c r="C3880" s="16">
        <v>2011</v>
      </c>
      <c r="D3880" s="16" t="s">
        <v>2334</v>
      </c>
      <c r="E3880" s="16">
        <v>3</v>
      </c>
      <c r="F3880" s="16">
        <v>13</v>
      </c>
      <c r="G3880" s="16">
        <v>0</v>
      </c>
      <c r="H3880" s="16">
        <v>0</v>
      </c>
    </row>
    <row r="3881" spans="1:8" x14ac:dyDescent="0.3">
      <c r="A3881" s="13" t="str">
        <f t="shared" si="60"/>
        <v>ogandal012011</v>
      </c>
      <c r="B3881" s="16" t="s">
        <v>1353</v>
      </c>
      <c r="C3881" s="16">
        <v>2011</v>
      </c>
      <c r="D3881" s="16" t="s">
        <v>2334</v>
      </c>
      <c r="E3881" s="16">
        <v>8</v>
      </c>
      <c r="F3881" s="16">
        <v>12</v>
      </c>
      <c r="G3881" s="16">
        <v>0</v>
      </c>
      <c r="H3881" s="16">
        <v>0</v>
      </c>
    </row>
    <row r="3882" spans="1:8" x14ac:dyDescent="0.3">
      <c r="A3882" s="13" t="str">
        <f t="shared" si="60"/>
        <v>ohlenro012011</v>
      </c>
      <c r="B3882" s="16" t="s">
        <v>830</v>
      </c>
      <c r="C3882" s="16">
        <v>2011</v>
      </c>
      <c r="D3882" s="16" t="s">
        <v>2334</v>
      </c>
      <c r="E3882" s="16">
        <v>1</v>
      </c>
      <c r="F3882" s="16">
        <v>4</v>
      </c>
      <c r="G3882" s="16">
        <v>0</v>
      </c>
      <c r="H3882" s="16">
        <v>0</v>
      </c>
    </row>
    <row r="3883" spans="1:8" x14ac:dyDescent="0.3">
      <c r="A3883" s="13" t="str">
        <f t="shared" si="60"/>
        <v>ohmanwi012011</v>
      </c>
      <c r="B3883" s="16" t="s">
        <v>161</v>
      </c>
      <c r="C3883" s="16">
        <v>2011</v>
      </c>
      <c r="D3883" s="16" t="s">
        <v>2334</v>
      </c>
      <c r="E3883" s="16">
        <v>1</v>
      </c>
      <c r="F3883" s="16">
        <v>6</v>
      </c>
      <c r="G3883" s="16">
        <v>0</v>
      </c>
      <c r="H3883" s="16">
        <v>0</v>
      </c>
    </row>
    <row r="3884" spans="1:8" x14ac:dyDescent="0.3">
      <c r="A3884" s="13" t="str">
        <f t="shared" si="60"/>
        <v>okajihi012011</v>
      </c>
      <c r="B3884" s="16" t="s">
        <v>831</v>
      </c>
      <c r="C3884" s="16">
        <v>2011</v>
      </c>
      <c r="D3884" s="16" t="s">
        <v>2334</v>
      </c>
      <c r="E3884" s="16">
        <v>2</v>
      </c>
      <c r="F3884" s="16">
        <v>3</v>
      </c>
      <c r="G3884" s="16">
        <v>0</v>
      </c>
      <c r="H3884" s="16">
        <v>0</v>
      </c>
    </row>
    <row r="3885" spans="1:8" x14ac:dyDescent="0.3">
      <c r="A3885" s="13" t="str">
        <f t="shared" si="60"/>
        <v>olivean012011</v>
      </c>
      <c r="B3885" s="16" t="s">
        <v>1354</v>
      </c>
      <c r="C3885" s="16">
        <v>2011</v>
      </c>
      <c r="D3885" s="16" t="s">
        <v>2334</v>
      </c>
      <c r="E3885" s="16">
        <v>0</v>
      </c>
      <c r="F3885" s="16">
        <v>1</v>
      </c>
      <c r="G3885" s="16">
        <v>0</v>
      </c>
      <c r="H3885" s="16">
        <v>0</v>
      </c>
    </row>
    <row r="3886" spans="1:8" x14ac:dyDescent="0.3">
      <c r="A3886" s="13" t="str">
        <f t="shared" si="60"/>
        <v>oliveda022011</v>
      </c>
      <c r="B3886" s="16" t="s">
        <v>163</v>
      </c>
      <c r="C3886" s="16">
        <v>2011</v>
      </c>
      <c r="D3886" s="16" t="s">
        <v>2334</v>
      </c>
      <c r="E3886" s="16">
        <v>1</v>
      </c>
      <c r="F3886" s="16">
        <v>6</v>
      </c>
      <c r="G3886" s="16">
        <v>2</v>
      </c>
      <c r="H3886" s="16">
        <v>0</v>
      </c>
    </row>
    <row r="3887" spans="1:8" x14ac:dyDescent="0.3">
      <c r="A3887" s="13" t="str">
        <f t="shared" si="60"/>
        <v>olivele012011</v>
      </c>
      <c r="B3887" s="16" t="s">
        <v>1575</v>
      </c>
      <c r="C3887" s="16">
        <v>2011</v>
      </c>
      <c r="D3887" s="16" t="s">
        <v>2334</v>
      </c>
      <c r="E3887" s="16">
        <v>0</v>
      </c>
      <c r="F3887" s="16">
        <v>1</v>
      </c>
      <c r="G3887" s="16">
        <v>0</v>
      </c>
      <c r="H3887" s="16">
        <v>0</v>
      </c>
    </row>
    <row r="3888" spans="1:8" x14ac:dyDescent="0.3">
      <c r="A3888" s="13" t="str">
        <f t="shared" si="60"/>
        <v>olivele012011</v>
      </c>
      <c r="B3888" s="16" t="s">
        <v>1575</v>
      </c>
      <c r="C3888" s="16">
        <v>2011</v>
      </c>
      <c r="D3888" s="16" t="s">
        <v>2334</v>
      </c>
      <c r="E3888" s="16">
        <v>0</v>
      </c>
      <c r="F3888" s="16">
        <v>2</v>
      </c>
      <c r="G3888" s="16">
        <v>0</v>
      </c>
      <c r="H3888" s="16">
        <v>1</v>
      </c>
    </row>
    <row r="3889" spans="1:8" x14ac:dyDescent="0.3">
      <c r="A3889" s="13" t="str">
        <f t="shared" si="60"/>
        <v>olivomi012011</v>
      </c>
      <c r="B3889" s="16" t="s">
        <v>324</v>
      </c>
      <c r="C3889" s="16">
        <v>2011</v>
      </c>
      <c r="D3889" s="16" t="s">
        <v>2336</v>
      </c>
      <c r="E3889" s="16">
        <v>835</v>
      </c>
      <c r="F3889" s="16">
        <v>71</v>
      </c>
      <c r="G3889" s="16">
        <v>11</v>
      </c>
      <c r="H3889" s="16">
        <v>7</v>
      </c>
    </row>
    <row r="3890" spans="1:8" x14ac:dyDescent="0.3">
      <c r="A3890" s="13" t="str">
        <f t="shared" si="60"/>
        <v>olsonga012011</v>
      </c>
      <c r="B3890" s="16" t="s">
        <v>832</v>
      </c>
      <c r="C3890" s="16">
        <v>2011</v>
      </c>
      <c r="D3890" s="16" t="s">
        <v>2334</v>
      </c>
      <c r="E3890" s="16">
        <v>0</v>
      </c>
      <c r="F3890" s="16">
        <v>0</v>
      </c>
      <c r="G3890" s="16">
        <v>1</v>
      </c>
      <c r="H3890" s="16">
        <v>0</v>
      </c>
    </row>
    <row r="3891" spans="1:8" x14ac:dyDescent="0.3">
      <c r="A3891" s="13" t="str">
        <f t="shared" si="60"/>
        <v>ondrulo012011</v>
      </c>
      <c r="B3891" s="16" t="s">
        <v>1355</v>
      </c>
      <c r="C3891" s="16">
        <v>2011</v>
      </c>
      <c r="D3891" s="16" t="s">
        <v>2334</v>
      </c>
      <c r="E3891" s="16">
        <v>4</v>
      </c>
      <c r="F3891" s="16">
        <v>14</v>
      </c>
      <c r="G3891" s="16">
        <v>1</v>
      </c>
      <c r="H3891" s="16">
        <v>2</v>
      </c>
    </row>
    <row r="3892" spans="1:8" x14ac:dyDescent="0.3">
      <c r="A3892" s="13" t="str">
        <f t="shared" si="60"/>
        <v>ordonma012011</v>
      </c>
      <c r="B3892" s="16" t="s">
        <v>164</v>
      </c>
      <c r="C3892" s="16">
        <v>2011</v>
      </c>
      <c r="D3892" s="16" t="s">
        <v>2331</v>
      </c>
      <c r="E3892" s="16">
        <v>85</v>
      </c>
      <c r="F3892" s="16">
        <v>7</v>
      </c>
      <c r="G3892" s="16">
        <v>0</v>
      </c>
      <c r="H3892" s="16">
        <v>3</v>
      </c>
    </row>
    <row r="3893" spans="1:8" x14ac:dyDescent="0.3">
      <c r="A3893" s="13" t="str">
        <f t="shared" si="60"/>
        <v>ordonma012011</v>
      </c>
      <c r="B3893" s="16" t="s">
        <v>164</v>
      </c>
      <c r="C3893" s="16">
        <v>2011</v>
      </c>
      <c r="D3893" s="16" t="s">
        <v>2332</v>
      </c>
    </row>
    <row r="3894" spans="1:8" x14ac:dyDescent="0.3">
      <c r="A3894" s="13" t="str">
        <f t="shared" si="60"/>
        <v>orrpe012011</v>
      </c>
      <c r="B3894" s="16" t="s">
        <v>582</v>
      </c>
      <c r="C3894" s="16">
        <v>2011</v>
      </c>
      <c r="D3894" s="16" t="s">
        <v>39</v>
      </c>
      <c r="E3894" s="16">
        <v>51</v>
      </c>
      <c r="F3894" s="16">
        <v>61</v>
      </c>
      <c r="G3894" s="16">
        <v>2</v>
      </c>
      <c r="H3894" s="16">
        <v>16</v>
      </c>
    </row>
    <row r="3895" spans="1:8" x14ac:dyDescent="0.3">
      <c r="A3895" s="13" t="str">
        <f t="shared" si="60"/>
        <v>orrpe012011</v>
      </c>
      <c r="B3895" s="16" t="s">
        <v>582</v>
      </c>
      <c r="C3895" s="16">
        <v>2011</v>
      </c>
      <c r="D3895" s="16" t="s">
        <v>40</v>
      </c>
      <c r="E3895" s="16">
        <v>2</v>
      </c>
      <c r="F3895" s="16">
        <v>5</v>
      </c>
      <c r="G3895" s="16">
        <v>0</v>
      </c>
      <c r="H3895" s="16">
        <v>0</v>
      </c>
    </row>
    <row r="3896" spans="1:8" x14ac:dyDescent="0.3">
      <c r="A3896" s="13" t="str">
        <f t="shared" si="60"/>
        <v>ortizda012011</v>
      </c>
      <c r="B3896" s="16" t="s">
        <v>165</v>
      </c>
      <c r="C3896" s="16">
        <v>2011</v>
      </c>
      <c r="D3896" s="16" t="s">
        <v>2335</v>
      </c>
      <c r="E3896" s="16">
        <v>18</v>
      </c>
      <c r="F3896" s="16">
        <v>0</v>
      </c>
      <c r="G3896" s="16">
        <v>0</v>
      </c>
      <c r="H3896" s="16">
        <v>4</v>
      </c>
    </row>
    <row r="3897" spans="1:8" x14ac:dyDescent="0.3">
      <c r="A3897" s="13" t="str">
        <f t="shared" si="60"/>
        <v>ortizra012011</v>
      </c>
      <c r="B3897" s="16" t="s">
        <v>166</v>
      </c>
      <c r="C3897" s="16">
        <v>2011</v>
      </c>
      <c r="D3897" s="16" t="s">
        <v>2334</v>
      </c>
      <c r="E3897" s="16">
        <v>2</v>
      </c>
      <c r="F3897" s="16">
        <v>6</v>
      </c>
      <c r="G3897" s="16">
        <v>0</v>
      </c>
      <c r="H3897" s="16">
        <v>0</v>
      </c>
    </row>
    <row r="3898" spans="1:8" x14ac:dyDescent="0.3">
      <c r="A3898" s="13" t="str">
        <f t="shared" si="60"/>
        <v>osullse012011</v>
      </c>
      <c r="B3898" s="16" t="s">
        <v>1150</v>
      </c>
      <c r="C3898" s="16">
        <v>2011</v>
      </c>
      <c r="D3898" s="16" t="s">
        <v>2334</v>
      </c>
      <c r="E3898" s="16">
        <v>4</v>
      </c>
      <c r="F3898" s="16">
        <v>7</v>
      </c>
      <c r="G3898" s="16">
        <v>1</v>
      </c>
      <c r="H3898" s="16">
        <v>0</v>
      </c>
    </row>
    <row r="3899" spans="1:8" x14ac:dyDescent="0.3">
      <c r="A3899" s="13" t="str">
        <f t="shared" si="60"/>
        <v>oswalro012011</v>
      </c>
      <c r="B3899" s="16" t="s">
        <v>262</v>
      </c>
      <c r="C3899" s="16">
        <v>2011</v>
      </c>
      <c r="D3899" s="16" t="s">
        <v>2334</v>
      </c>
      <c r="E3899" s="16">
        <v>5</v>
      </c>
      <c r="F3899" s="16">
        <v>18</v>
      </c>
      <c r="G3899" s="16">
        <v>1</v>
      </c>
      <c r="H3899" s="16">
        <v>5</v>
      </c>
    </row>
    <row r="3900" spans="1:8" x14ac:dyDescent="0.3">
      <c r="A3900" s="13" t="str">
        <f t="shared" si="60"/>
        <v>outmajo012011</v>
      </c>
      <c r="B3900" s="16" t="s">
        <v>982</v>
      </c>
      <c r="C3900" s="16">
        <v>2011</v>
      </c>
      <c r="D3900" s="16" t="s">
        <v>2334</v>
      </c>
      <c r="E3900" s="16">
        <v>2</v>
      </c>
      <c r="F3900" s="16">
        <v>11</v>
      </c>
      <c r="G3900" s="16">
        <v>1</v>
      </c>
      <c r="H3900" s="16">
        <v>1</v>
      </c>
    </row>
    <row r="3901" spans="1:8" x14ac:dyDescent="0.3">
      <c r="A3901" s="13" t="str">
        <f t="shared" si="60"/>
        <v>overbly012011</v>
      </c>
      <c r="B3901" s="16" t="s">
        <v>263</v>
      </c>
      <c r="C3901" s="16">
        <v>2011</v>
      </c>
      <c r="D3901" s="16" t="s">
        <v>2335</v>
      </c>
      <c r="E3901" s="16">
        <v>836</v>
      </c>
      <c r="F3901" s="16">
        <v>60</v>
      </c>
      <c r="G3901" s="16">
        <v>8</v>
      </c>
      <c r="H3901" s="16">
        <v>90</v>
      </c>
    </row>
    <row r="3902" spans="1:8" x14ac:dyDescent="0.3">
      <c r="A3902" s="13" t="str">
        <f t="shared" si="60"/>
        <v>overbly012011</v>
      </c>
      <c r="B3902" s="16" t="s">
        <v>263</v>
      </c>
      <c r="C3902" s="16">
        <v>2011</v>
      </c>
      <c r="D3902" s="16" t="s">
        <v>2335</v>
      </c>
      <c r="E3902" s="16">
        <v>84</v>
      </c>
      <c r="F3902" s="16">
        <v>6</v>
      </c>
      <c r="G3902" s="16">
        <v>0</v>
      </c>
      <c r="H3902" s="16">
        <v>7</v>
      </c>
    </row>
    <row r="3903" spans="1:8" x14ac:dyDescent="0.3">
      <c r="A3903" s="13" t="str">
        <f t="shared" si="60"/>
        <v>owingmi012011</v>
      </c>
      <c r="B3903" s="16" t="s">
        <v>833</v>
      </c>
      <c r="C3903" s="16">
        <v>2011</v>
      </c>
      <c r="D3903" s="16" t="s">
        <v>2334</v>
      </c>
      <c r="E3903" s="16">
        <v>3</v>
      </c>
      <c r="F3903" s="16">
        <v>8</v>
      </c>
      <c r="G3903" s="16">
        <v>1</v>
      </c>
      <c r="H3903" s="16">
        <v>2</v>
      </c>
    </row>
    <row r="3904" spans="1:8" x14ac:dyDescent="0.3">
      <c r="A3904" s="13" t="str">
        <f t="shared" si="60"/>
        <v>pachejo012011</v>
      </c>
      <c r="B3904" s="16" t="s">
        <v>1576</v>
      </c>
      <c r="C3904" s="16">
        <v>2011</v>
      </c>
      <c r="D3904" s="16" t="s">
        <v>2335</v>
      </c>
      <c r="E3904" s="16">
        <v>106</v>
      </c>
      <c r="F3904" s="16">
        <v>2</v>
      </c>
      <c r="G3904" s="16">
        <v>1</v>
      </c>
      <c r="H3904" s="16">
        <v>8</v>
      </c>
    </row>
    <row r="3905" spans="1:8" x14ac:dyDescent="0.3">
      <c r="A3905" s="13" t="str">
        <f t="shared" si="60"/>
        <v>pachejo012011</v>
      </c>
      <c r="B3905" s="16" t="s">
        <v>1576</v>
      </c>
      <c r="C3905" s="16">
        <v>2011</v>
      </c>
      <c r="D3905" s="16" t="s">
        <v>39</v>
      </c>
      <c r="E3905" s="16">
        <v>2</v>
      </c>
      <c r="F3905" s="16">
        <v>2</v>
      </c>
      <c r="G3905" s="16">
        <v>0</v>
      </c>
      <c r="H3905" s="16">
        <v>1</v>
      </c>
    </row>
    <row r="3906" spans="1:8" x14ac:dyDescent="0.3">
      <c r="A3906" s="13" t="str">
        <f t="shared" si="60"/>
        <v>pachejo012011</v>
      </c>
      <c r="B3906" s="16" t="s">
        <v>1576</v>
      </c>
      <c r="C3906" s="16">
        <v>2011</v>
      </c>
      <c r="D3906" s="16" t="s">
        <v>40</v>
      </c>
      <c r="E3906" s="16">
        <v>6</v>
      </c>
      <c r="F3906" s="16">
        <v>13</v>
      </c>
      <c r="G3906" s="16">
        <v>2</v>
      </c>
      <c r="H3906" s="16">
        <v>0</v>
      </c>
    </row>
    <row r="3907" spans="1:8" x14ac:dyDescent="0.3">
      <c r="A3907" s="13" t="str">
        <f t="shared" ref="A3907:A3970" si="61">(B3907&amp;C3907)</f>
        <v>pachejo012011</v>
      </c>
      <c r="B3907" s="16" t="s">
        <v>1576</v>
      </c>
      <c r="C3907" s="16">
        <v>2011</v>
      </c>
      <c r="D3907" s="16" t="s">
        <v>2336</v>
      </c>
      <c r="E3907" s="16">
        <v>8</v>
      </c>
      <c r="F3907" s="16">
        <v>1</v>
      </c>
      <c r="G3907" s="16">
        <v>0</v>
      </c>
      <c r="H3907" s="16">
        <v>0</v>
      </c>
    </row>
    <row r="3908" spans="1:8" x14ac:dyDescent="0.3">
      <c r="A3908" s="13" t="str">
        <f t="shared" si="61"/>
        <v>padilvi012011</v>
      </c>
      <c r="B3908" s="16" t="s">
        <v>168</v>
      </c>
      <c r="C3908" s="16">
        <v>2011</v>
      </c>
      <c r="D3908" s="16" t="s">
        <v>2334</v>
      </c>
      <c r="E3908" s="16">
        <v>0</v>
      </c>
      <c r="F3908" s="16">
        <v>1</v>
      </c>
      <c r="G3908" s="16">
        <v>0</v>
      </c>
      <c r="H3908" s="16">
        <v>0</v>
      </c>
    </row>
    <row r="3909" spans="1:8" x14ac:dyDescent="0.3">
      <c r="A3909" s="13" t="str">
        <f t="shared" si="61"/>
        <v>paganan012011</v>
      </c>
      <c r="B3909" s="16" t="s">
        <v>707</v>
      </c>
      <c r="C3909" s="16">
        <v>2011</v>
      </c>
      <c r="D3909" s="16" t="s">
        <v>2329</v>
      </c>
    </row>
    <row r="3910" spans="1:8" x14ac:dyDescent="0.3">
      <c r="A3910" s="13" t="str">
        <f t="shared" si="61"/>
        <v>paganan012011</v>
      </c>
      <c r="B3910" s="16" t="s">
        <v>707</v>
      </c>
      <c r="C3910" s="16">
        <v>2011</v>
      </c>
      <c r="D3910" s="16" t="s">
        <v>2331</v>
      </c>
      <c r="E3910" s="16">
        <v>302</v>
      </c>
      <c r="F3910" s="16">
        <v>5</v>
      </c>
      <c r="G3910" s="16">
        <v>10</v>
      </c>
      <c r="H3910" s="16">
        <v>1</v>
      </c>
    </row>
    <row r="3911" spans="1:8" x14ac:dyDescent="0.3">
      <c r="A3911" s="13" t="str">
        <f t="shared" si="61"/>
        <v>pagnoma012011</v>
      </c>
      <c r="B3911" s="16" t="s">
        <v>1151</v>
      </c>
      <c r="C3911" s="16">
        <v>2011</v>
      </c>
      <c r="D3911" s="16" t="s">
        <v>2336</v>
      </c>
      <c r="E3911" s="16">
        <v>32</v>
      </c>
      <c r="F3911" s="16">
        <v>6</v>
      </c>
      <c r="G3911" s="16">
        <v>0</v>
      </c>
      <c r="H3911" s="16">
        <v>0</v>
      </c>
    </row>
    <row r="3912" spans="1:8" x14ac:dyDescent="0.3">
      <c r="A3912" s="13" t="str">
        <f t="shared" si="61"/>
        <v>pagnoma012011</v>
      </c>
      <c r="B3912" s="16" t="s">
        <v>1151</v>
      </c>
      <c r="C3912" s="16">
        <v>2011</v>
      </c>
      <c r="D3912" s="16" t="s">
        <v>2336</v>
      </c>
      <c r="E3912" s="16">
        <v>12</v>
      </c>
      <c r="F3912" s="16">
        <v>1</v>
      </c>
      <c r="G3912" s="16">
        <v>0</v>
      </c>
      <c r="H3912" s="16">
        <v>0</v>
      </c>
    </row>
    <row r="3913" spans="1:8" x14ac:dyDescent="0.3">
      <c r="A3913" s="13" t="str">
        <f t="shared" si="61"/>
        <v>palmema012011</v>
      </c>
      <c r="B3913" s="16" t="s">
        <v>983</v>
      </c>
      <c r="C3913" s="16">
        <v>2011</v>
      </c>
      <c r="D3913" s="16" t="s">
        <v>2334</v>
      </c>
      <c r="E3913" s="16">
        <v>1</v>
      </c>
      <c r="F3913" s="16">
        <v>4</v>
      </c>
      <c r="G3913" s="16">
        <v>0</v>
      </c>
      <c r="H3913" s="16">
        <v>0</v>
      </c>
    </row>
    <row r="3914" spans="1:8" x14ac:dyDescent="0.3">
      <c r="A3914" s="13" t="str">
        <f t="shared" si="61"/>
        <v>papeljo012011</v>
      </c>
      <c r="B3914" s="16" t="s">
        <v>583</v>
      </c>
      <c r="C3914" s="16">
        <v>2011</v>
      </c>
      <c r="D3914" s="16" t="s">
        <v>2334</v>
      </c>
      <c r="E3914" s="16">
        <v>3</v>
      </c>
      <c r="F3914" s="16">
        <v>2</v>
      </c>
      <c r="G3914" s="16">
        <v>1</v>
      </c>
      <c r="H3914" s="16">
        <v>0</v>
      </c>
    </row>
    <row r="3915" spans="1:8" x14ac:dyDescent="0.3">
      <c r="A3915" s="13" t="str">
        <f t="shared" si="61"/>
        <v>paredji012011</v>
      </c>
      <c r="B3915" s="16" t="s">
        <v>1577</v>
      </c>
      <c r="C3915" s="16">
        <v>2011</v>
      </c>
      <c r="D3915" s="16" t="s">
        <v>40</v>
      </c>
      <c r="E3915" s="16">
        <v>31</v>
      </c>
      <c r="F3915" s="16">
        <v>71</v>
      </c>
      <c r="G3915" s="16">
        <v>5</v>
      </c>
      <c r="H3915" s="16">
        <v>6</v>
      </c>
    </row>
    <row r="3916" spans="1:8" x14ac:dyDescent="0.3">
      <c r="A3916" s="13" t="str">
        <f t="shared" si="61"/>
        <v>parkeja022011</v>
      </c>
      <c r="B3916" s="16" t="s">
        <v>1578</v>
      </c>
      <c r="C3916" s="16">
        <v>2011</v>
      </c>
      <c r="D3916" s="16" t="s">
        <v>2334</v>
      </c>
      <c r="E3916" s="16">
        <v>0</v>
      </c>
      <c r="F3916" s="16">
        <v>1</v>
      </c>
      <c r="G3916" s="16">
        <v>0</v>
      </c>
      <c r="H3916" s="16">
        <v>0</v>
      </c>
    </row>
    <row r="3917" spans="1:8" x14ac:dyDescent="0.3">
      <c r="A3917" s="13" t="str">
        <f t="shared" si="61"/>
        <v>parmech012011</v>
      </c>
      <c r="B3917" s="16" t="s">
        <v>1579</v>
      </c>
      <c r="C3917" s="16">
        <v>2011</v>
      </c>
      <c r="D3917" s="16" t="s">
        <v>2335</v>
      </c>
      <c r="E3917" s="16">
        <v>164</v>
      </c>
      <c r="F3917" s="16">
        <v>12</v>
      </c>
      <c r="G3917" s="16">
        <v>2</v>
      </c>
      <c r="H3917" s="16">
        <v>19</v>
      </c>
    </row>
    <row r="3918" spans="1:8" x14ac:dyDescent="0.3">
      <c r="A3918" s="13" t="str">
        <f t="shared" si="61"/>
        <v>parnebo012011</v>
      </c>
      <c r="B3918" s="16" t="s">
        <v>984</v>
      </c>
      <c r="C3918" s="16">
        <v>2011</v>
      </c>
      <c r="D3918" s="16" t="s">
        <v>2334</v>
      </c>
      <c r="E3918" s="16">
        <v>2</v>
      </c>
      <c r="F3918" s="16">
        <v>10</v>
      </c>
      <c r="G3918" s="16">
        <v>1</v>
      </c>
      <c r="H3918" s="16">
        <v>0</v>
      </c>
    </row>
    <row r="3919" spans="1:8" x14ac:dyDescent="0.3">
      <c r="A3919" s="13" t="str">
        <f t="shared" si="61"/>
        <v>parrage012011</v>
      </c>
      <c r="B3919" s="16" t="s">
        <v>1152</v>
      </c>
      <c r="C3919" s="16">
        <v>2011</v>
      </c>
      <c r="D3919" s="16" t="s">
        <v>2329</v>
      </c>
    </row>
    <row r="3920" spans="1:8" x14ac:dyDescent="0.3">
      <c r="A3920" s="13" t="str">
        <f t="shared" si="61"/>
        <v>parrage012011</v>
      </c>
      <c r="B3920" s="16" t="s">
        <v>1152</v>
      </c>
      <c r="C3920" s="16">
        <v>2011</v>
      </c>
      <c r="D3920" s="16" t="s">
        <v>2330</v>
      </c>
    </row>
    <row r="3921" spans="1:8" x14ac:dyDescent="0.3">
      <c r="A3921" s="13" t="str">
        <f t="shared" si="61"/>
        <v>parrage012011</v>
      </c>
      <c r="B3921" s="16" t="s">
        <v>1152</v>
      </c>
      <c r="C3921" s="16">
        <v>2011</v>
      </c>
      <c r="D3921" s="16" t="s">
        <v>2331</v>
      </c>
      <c r="E3921" s="16">
        <v>288</v>
      </c>
      <c r="F3921" s="16">
        <v>12</v>
      </c>
      <c r="G3921" s="16">
        <v>3</v>
      </c>
      <c r="H3921" s="16">
        <v>5</v>
      </c>
    </row>
    <row r="3922" spans="1:8" x14ac:dyDescent="0.3">
      <c r="A3922" s="13" t="str">
        <f t="shared" si="61"/>
        <v>parrage012011</v>
      </c>
      <c r="B3922" s="16" t="s">
        <v>1152</v>
      </c>
      <c r="C3922" s="16">
        <v>2011</v>
      </c>
      <c r="D3922" s="16" t="s">
        <v>2332</v>
      </c>
    </row>
    <row r="3923" spans="1:8" x14ac:dyDescent="0.3">
      <c r="A3923" s="13" t="str">
        <f t="shared" si="61"/>
        <v>parrian012011</v>
      </c>
      <c r="B3923" s="16" t="s">
        <v>1580</v>
      </c>
      <c r="C3923" s="16">
        <v>2011</v>
      </c>
      <c r="D3923" s="16" t="s">
        <v>39</v>
      </c>
      <c r="E3923" s="16">
        <v>6</v>
      </c>
      <c r="F3923" s="16">
        <v>9</v>
      </c>
      <c r="G3923" s="16">
        <v>0</v>
      </c>
      <c r="H3923" s="16">
        <v>2</v>
      </c>
    </row>
    <row r="3924" spans="1:8" x14ac:dyDescent="0.3">
      <c r="A3924" s="13" t="str">
        <f t="shared" si="61"/>
        <v>parrian012011</v>
      </c>
      <c r="B3924" s="16" t="s">
        <v>1580</v>
      </c>
      <c r="C3924" s="16">
        <v>2011</v>
      </c>
      <c r="D3924" s="16" t="s">
        <v>40</v>
      </c>
      <c r="E3924" s="16">
        <v>6</v>
      </c>
      <c r="F3924" s="16">
        <v>16</v>
      </c>
      <c r="G3924" s="16">
        <v>0</v>
      </c>
      <c r="H3924" s="16">
        <v>2</v>
      </c>
    </row>
    <row r="3925" spans="1:8" x14ac:dyDescent="0.3">
      <c r="A3925" s="13" t="str">
        <f t="shared" si="61"/>
        <v>parrian012011</v>
      </c>
      <c r="B3925" s="16" t="s">
        <v>1580</v>
      </c>
      <c r="C3925" s="16">
        <v>2011</v>
      </c>
      <c r="D3925" s="16" t="s">
        <v>2330</v>
      </c>
    </row>
    <row r="3926" spans="1:8" x14ac:dyDescent="0.3">
      <c r="A3926" s="13" t="str">
        <f t="shared" si="61"/>
        <v>parrian012011</v>
      </c>
      <c r="B3926" s="16" t="s">
        <v>1580</v>
      </c>
      <c r="C3926" s="16">
        <v>2011</v>
      </c>
      <c r="D3926" s="16" t="s">
        <v>2331</v>
      </c>
      <c r="E3926" s="16">
        <v>5</v>
      </c>
      <c r="F3926" s="16">
        <v>0</v>
      </c>
      <c r="G3926" s="16">
        <v>0</v>
      </c>
      <c r="H3926" s="16">
        <v>0</v>
      </c>
    </row>
    <row r="3927" spans="1:8" x14ac:dyDescent="0.3">
      <c r="A3927" s="13" t="str">
        <f t="shared" si="61"/>
        <v>parrian012011</v>
      </c>
      <c r="B3927" s="16" t="s">
        <v>1580</v>
      </c>
      <c r="C3927" s="16">
        <v>2011</v>
      </c>
      <c r="D3927" s="16" t="s">
        <v>2332</v>
      </c>
    </row>
    <row r="3928" spans="1:8" x14ac:dyDescent="0.3">
      <c r="A3928" s="13" t="str">
        <f t="shared" si="61"/>
        <v>parrian012011</v>
      </c>
      <c r="B3928" s="16" t="s">
        <v>1580</v>
      </c>
      <c r="C3928" s="16">
        <v>2011</v>
      </c>
      <c r="D3928" s="16" t="s">
        <v>2333</v>
      </c>
      <c r="E3928" s="16">
        <v>1</v>
      </c>
      <c r="F3928" s="16">
        <v>10</v>
      </c>
      <c r="G3928" s="16">
        <v>0</v>
      </c>
      <c r="H3928" s="16">
        <v>2</v>
      </c>
    </row>
    <row r="3929" spans="1:8" x14ac:dyDescent="0.3">
      <c r="A3929" s="13" t="str">
        <f t="shared" si="61"/>
        <v>pascuva012011</v>
      </c>
      <c r="B3929" s="16" t="s">
        <v>483</v>
      </c>
      <c r="C3929" s="16">
        <v>2011</v>
      </c>
      <c r="D3929" s="16" t="s">
        <v>2335</v>
      </c>
      <c r="E3929" s="16">
        <v>4</v>
      </c>
      <c r="F3929" s="16">
        <v>0</v>
      </c>
      <c r="G3929" s="16">
        <v>1</v>
      </c>
      <c r="H3929" s="16">
        <v>1</v>
      </c>
    </row>
    <row r="3930" spans="1:8" x14ac:dyDescent="0.3">
      <c r="A3930" s="13" t="str">
        <f t="shared" si="61"/>
        <v>paterjo012011</v>
      </c>
      <c r="B3930" s="16" t="s">
        <v>1581</v>
      </c>
      <c r="C3930" s="16">
        <v>2011</v>
      </c>
      <c r="D3930" s="16" t="s">
        <v>2334</v>
      </c>
      <c r="E3930" s="16">
        <v>3</v>
      </c>
      <c r="F3930" s="16">
        <v>10</v>
      </c>
      <c r="G3930" s="16">
        <v>1</v>
      </c>
      <c r="H3930" s="16">
        <v>0</v>
      </c>
    </row>
    <row r="3931" spans="1:8" x14ac:dyDescent="0.3">
      <c r="A3931" s="13" t="str">
        <f t="shared" si="61"/>
        <v>patteco012011</v>
      </c>
      <c r="B3931" s="16" t="s">
        <v>171</v>
      </c>
      <c r="C3931" s="16">
        <v>2011</v>
      </c>
      <c r="D3931" s="16" t="s">
        <v>2329</v>
      </c>
    </row>
    <row r="3932" spans="1:8" x14ac:dyDescent="0.3">
      <c r="A3932" s="13" t="str">
        <f t="shared" si="61"/>
        <v>patteco012011</v>
      </c>
      <c r="B3932" s="16" t="s">
        <v>171</v>
      </c>
      <c r="C3932" s="16">
        <v>2011</v>
      </c>
      <c r="D3932" s="16" t="s">
        <v>2329</v>
      </c>
    </row>
    <row r="3933" spans="1:8" x14ac:dyDescent="0.3">
      <c r="A3933" s="13" t="str">
        <f t="shared" si="61"/>
        <v>patteco012011</v>
      </c>
      <c r="B3933" s="16" t="s">
        <v>171</v>
      </c>
      <c r="C3933" s="16">
        <v>2011</v>
      </c>
      <c r="D3933" s="16" t="s">
        <v>2330</v>
      </c>
    </row>
    <row r="3934" spans="1:8" x14ac:dyDescent="0.3">
      <c r="A3934" s="13" t="str">
        <f t="shared" si="61"/>
        <v>patteco012011</v>
      </c>
      <c r="B3934" s="16" t="s">
        <v>171</v>
      </c>
      <c r="C3934" s="16">
        <v>2011</v>
      </c>
      <c r="D3934" s="16" t="s">
        <v>2330</v>
      </c>
    </row>
    <row r="3935" spans="1:8" x14ac:dyDescent="0.3">
      <c r="A3935" s="13" t="str">
        <f t="shared" si="61"/>
        <v>patteco012011</v>
      </c>
      <c r="B3935" s="16" t="s">
        <v>171</v>
      </c>
      <c r="C3935" s="16">
        <v>2011</v>
      </c>
      <c r="D3935" s="16" t="s">
        <v>2331</v>
      </c>
      <c r="E3935" s="16">
        <v>162</v>
      </c>
      <c r="F3935" s="16">
        <v>3</v>
      </c>
      <c r="G3935" s="16">
        <v>0</v>
      </c>
      <c r="H3935" s="16">
        <v>0</v>
      </c>
    </row>
    <row r="3936" spans="1:8" x14ac:dyDescent="0.3">
      <c r="A3936" s="13" t="str">
        <f t="shared" si="61"/>
        <v>patteco012011</v>
      </c>
      <c r="B3936" s="16" t="s">
        <v>171</v>
      </c>
      <c r="C3936" s="16">
        <v>2011</v>
      </c>
      <c r="D3936" s="16" t="s">
        <v>2331</v>
      </c>
      <c r="E3936" s="16">
        <v>27</v>
      </c>
      <c r="F3936" s="16">
        <v>1</v>
      </c>
      <c r="G3936" s="16">
        <v>1</v>
      </c>
      <c r="H3936" s="16">
        <v>1</v>
      </c>
    </row>
    <row r="3937" spans="1:8" x14ac:dyDescent="0.3">
      <c r="A3937" s="13" t="str">
        <f t="shared" si="61"/>
        <v>patteco012011</v>
      </c>
      <c r="B3937" s="16" t="s">
        <v>171</v>
      </c>
      <c r="C3937" s="16">
        <v>2011</v>
      </c>
      <c r="D3937" s="16" t="s">
        <v>2332</v>
      </c>
    </row>
    <row r="3938" spans="1:8" x14ac:dyDescent="0.3">
      <c r="A3938" s="13" t="str">
        <f t="shared" si="61"/>
        <v>patteco012011</v>
      </c>
      <c r="B3938" s="16" t="s">
        <v>171</v>
      </c>
      <c r="C3938" s="16">
        <v>2011</v>
      </c>
      <c r="D3938" s="16" t="s">
        <v>2332</v>
      </c>
    </row>
    <row r="3939" spans="1:8" x14ac:dyDescent="0.3">
      <c r="A3939" s="13" t="str">
        <f t="shared" si="61"/>
        <v>patteer012011</v>
      </c>
      <c r="B3939" s="16" t="s">
        <v>835</v>
      </c>
      <c r="C3939" s="16">
        <v>2011</v>
      </c>
      <c r="D3939" s="16" t="s">
        <v>39</v>
      </c>
      <c r="E3939" s="16">
        <v>20</v>
      </c>
      <c r="F3939" s="16">
        <v>19</v>
      </c>
      <c r="G3939" s="16">
        <v>2</v>
      </c>
      <c r="H3939" s="16">
        <v>8</v>
      </c>
    </row>
    <row r="3940" spans="1:8" x14ac:dyDescent="0.3">
      <c r="A3940" s="13" t="str">
        <f t="shared" si="61"/>
        <v>patteer012011</v>
      </c>
      <c r="B3940" s="16" t="s">
        <v>835</v>
      </c>
      <c r="C3940" s="16">
        <v>2011</v>
      </c>
      <c r="D3940" s="16" t="s">
        <v>2329</v>
      </c>
    </row>
    <row r="3941" spans="1:8" x14ac:dyDescent="0.3">
      <c r="A3941" s="13" t="str">
        <f t="shared" si="61"/>
        <v>patteer012011</v>
      </c>
      <c r="B3941" s="16" t="s">
        <v>835</v>
      </c>
      <c r="C3941" s="16">
        <v>2011</v>
      </c>
      <c r="D3941" s="16" t="s">
        <v>2330</v>
      </c>
    </row>
    <row r="3942" spans="1:8" x14ac:dyDescent="0.3">
      <c r="A3942" s="13" t="str">
        <f t="shared" si="61"/>
        <v>patteer012011</v>
      </c>
      <c r="B3942" s="16" t="s">
        <v>835</v>
      </c>
      <c r="C3942" s="16">
        <v>2011</v>
      </c>
      <c r="D3942" s="16" t="s">
        <v>2331</v>
      </c>
      <c r="E3942" s="16">
        <v>34</v>
      </c>
      <c r="F3942" s="16">
        <v>0</v>
      </c>
      <c r="G3942" s="16">
        <v>0</v>
      </c>
      <c r="H3942" s="16">
        <v>0</v>
      </c>
    </row>
    <row r="3943" spans="1:8" x14ac:dyDescent="0.3">
      <c r="A3943" s="13" t="str">
        <f t="shared" si="61"/>
        <v>patteer012011</v>
      </c>
      <c r="B3943" s="16" t="s">
        <v>835</v>
      </c>
      <c r="C3943" s="16">
        <v>2011</v>
      </c>
      <c r="D3943" s="16" t="s">
        <v>2332</v>
      </c>
    </row>
    <row r="3944" spans="1:8" x14ac:dyDescent="0.3">
      <c r="A3944" s="13" t="str">
        <f t="shared" si="61"/>
        <v>pattotr012011</v>
      </c>
      <c r="B3944" s="16" t="s">
        <v>836</v>
      </c>
      <c r="C3944" s="16">
        <v>2011</v>
      </c>
      <c r="D3944" s="16" t="s">
        <v>2334</v>
      </c>
      <c r="E3944" s="16">
        <v>2</v>
      </c>
      <c r="F3944" s="16">
        <v>2</v>
      </c>
      <c r="G3944" s="16">
        <v>0</v>
      </c>
      <c r="H3944" s="16">
        <v>0</v>
      </c>
    </row>
    <row r="3945" spans="1:8" x14ac:dyDescent="0.3">
      <c r="A3945" s="13" t="str">
        <f t="shared" si="61"/>
        <v>pauleda012011</v>
      </c>
      <c r="B3945" s="16" t="s">
        <v>708</v>
      </c>
      <c r="C3945" s="16">
        <v>2011</v>
      </c>
      <c r="D3945" s="16" t="s">
        <v>2334</v>
      </c>
      <c r="E3945" s="16">
        <v>3</v>
      </c>
      <c r="F3945" s="16">
        <v>7</v>
      </c>
      <c r="G3945" s="16">
        <v>0</v>
      </c>
      <c r="H3945" s="16">
        <v>0</v>
      </c>
    </row>
    <row r="3946" spans="1:8" x14ac:dyDescent="0.3">
      <c r="A3946" s="13" t="str">
        <f t="shared" si="61"/>
        <v>pauleda012011</v>
      </c>
      <c r="B3946" s="16" t="s">
        <v>708</v>
      </c>
      <c r="C3946" s="16">
        <v>2011</v>
      </c>
      <c r="D3946" s="16" t="s">
        <v>2334</v>
      </c>
      <c r="E3946" s="16">
        <v>1</v>
      </c>
      <c r="F3946" s="16">
        <v>3</v>
      </c>
      <c r="G3946" s="16">
        <v>0</v>
      </c>
      <c r="H3946" s="16">
        <v>0</v>
      </c>
    </row>
    <row r="3947" spans="1:8" x14ac:dyDescent="0.3">
      <c r="A3947" s="13" t="str">
        <f t="shared" si="61"/>
        <v>paulife012011</v>
      </c>
      <c r="B3947" s="16" t="s">
        <v>837</v>
      </c>
      <c r="C3947" s="16">
        <v>2011</v>
      </c>
      <c r="D3947" s="16" t="s">
        <v>2334</v>
      </c>
      <c r="E3947" s="16">
        <v>0</v>
      </c>
      <c r="F3947" s="16">
        <v>1</v>
      </c>
      <c r="G3947" s="16">
        <v>0</v>
      </c>
      <c r="H3947" s="16">
        <v>0</v>
      </c>
    </row>
    <row r="3948" spans="1:8" x14ac:dyDescent="0.3">
      <c r="A3948" s="13" t="str">
        <f t="shared" si="61"/>
        <v>paulife012011</v>
      </c>
      <c r="B3948" s="16" t="s">
        <v>837</v>
      </c>
      <c r="C3948" s="16">
        <v>2011</v>
      </c>
      <c r="D3948" s="16" t="s">
        <v>2334</v>
      </c>
      <c r="E3948" s="16">
        <v>8</v>
      </c>
      <c r="F3948" s="16">
        <v>18</v>
      </c>
      <c r="G3948" s="16">
        <v>3</v>
      </c>
      <c r="H3948" s="16">
        <v>3</v>
      </c>
    </row>
    <row r="3949" spans="1:8" x14ac:dyDescent="0.3">
      <c r="A3949" s="13" t="str">
        <f t="shared" si="61"/>
        <v>pauliro012011</v>
      </c>
      <c r="B3949" s="16" t="s">
        <v>584</v>
      </c>
      <c r="C3949" s="16">
        <v>2011</v>
      </c>
      <c r="D3949" s="16" t="s">
        <v>2336</v>
      </c>
      <c r="E3949" s="16">
        <v>375</v>
      </c>
      <c r="F3949" s="16">
        <v>30</v>
      </c>
      <c r="G3949" s="16">
        <v>7</v>
      </c>
      <c r="H3949" s="16">
        <v>3</v>
      </c>
    </row>
    <row r="3950" spans="1:8" x14ac:dyDescent="0.3">
      <c r="A3950" s="13" t="str">
        <f t="shared" si="61"/>
        <v>paulxa012011</v>
      </c>
      <c r="B3950" s="16" t="s">
        <v>1153</v>
      </c>
      <c r="C3950" s="16">
        <v>2011</v>
      </c>
      <c r="D3950" s="16" t="s">
        <v>2329</v>
      </c>
    </row>
    <row r="3951" spans="1:8" x14ac:dyDescent="0.3">
      <c r="A3951" s="13" t="str">
        <f t="shared" si="61"/>
        <v>paulxa012011</v>
      </c>
      <c r="B3951" s="16" t="s">
        <v>1153</v>
      </c>
      <c r="C3951" s="16">
        <v>2011</v>
      </c>
      <c r="D3951" s="16" t="s">
        <v>2330</v>
      </c>
    </row>
    <row r="3952" spans="1:8" x14ac:dyDescent="0.3">
      <c r="A3952" s="13" t="str">
        <f t="shared" si="61"/>
        <v>paulxa012011</v>
      </c>
      <c r="B3952" s="16" t="s">
        <v>1153</v>
      </c>
      <c r="C3952" s="16">
        <v>2011</v>
      </c>
      <c r="D3952" s="16" t="s">
        <v>2330</v>
      </c>
    </row>
    <row r="3953" spans="1:8" x14ac:dyDescent="0.3">
      <c r="A3953" s="13" t="str">
        <f t="shared" si="61"/>
        <v>paulxa012011</v>
      </c>
      <c r="B3953" s="16" t="s">
        <v>1153</v>
      </c>
      <c r="C3953" s="16">
        <v>2011</v>
      </c>
      <c r="D3953" s="16" t="s">
        <v>2331</v>
      </c>
      <c r="E3953" s="16">
        <v>5</v>
      </c>
      <c r="F3953" s="16">
        <v>1</v>
      </c>
      <c r="G3953" s="16">
        <v>0</v>
      </c>
      <c r="H3953" s="16">
        <v>0</v>
      </c>
    </row>
    <row r="3954" spans="1:8" x14ac:dyDescent="0.3">
      <c r="A3954" s="13" t="str">
        <f t="shared" si="61"/>
        <v>paulxa012011</v>
      </c>
      <c r="B3954" s="16" t="s">
        <v>1153</v>
      </c>
      <c r="C3954" s="16">
        <v>2011</v>
      </c>
      <c r="D3954" s="16" t="s">
        <v>2331</v>
      </c>
      <c r="E3954" s="16">
        <v>97</v>
      </c>
      <c r="F3954" s="16">
        <v>4</v>
      </c>
      <c r="G3954" s="16">
        <v>1</v>
      </c>
      <c r="H3954" s="16">
        <v>0</v>
      </c>
    </row>
    <row r="3955" spans="1:8" x14ac:dyDescent="0.3">
      <c r="A3955" s="13" t="str">
        <f t="shared" si="61"/>
        <v>paulxa012011</v>
      </c>
      <c r="B3955" s="16" t="s">
        <v>1153</v>
      </c>
      <c r="C3955" s="16">
        <v>2011</v>
      </c>
      <c r="D3955" s="16" t="s">
        <v>2332</v>
      </c>
    </row>
    <row r="3956" spans="1:8" x14ac:dyDescent="0.3">
      <c r="A3956" s="13" t="str">
        <f t="shared" si="61"/>
        <v>paulxa012011</v>
      </c>
      <c r="B3956" s="16" t="s">
        <v>1153</v>
      </c>
      <c r="C3956" s="16">
        <v>2011</v>
      </c>
      <c r="D3956" s="16" t="s">
        <v>2332</v>
      </c>
    </row>
    <row r="3957" spans="1:8" x14ac:dyDescent="0.3">
      <c r="A3957" s="13" t="str">
        <f t="shared" si="61"/>
        <v>pavanca012011</v>
      </c>
      <c r="B3957" s="16" t="s">
        <v>172</v>
      </c>
      <c r="C3957" s="16">
        <v>2011</v>
      </c>
      <c r="D3957" s="16" t="s">
        <v>2334</v>
      </c>
      <c r="E3957" s="16">
        <v>16</v>
      </c>
      <c r="F3957" s="16">
        <v>39</v>
      </c>
      <c r="G3957" s="16">
        <v>2</v>
      </c>
      <c r="H3957" s="16">
        <v>4</v>
      </c>
    </row>
    <row r="3958" spans="1:8" x14ac:dyDescent="0.3">
      <c r="A3958" s="13" t="str">
        <f t="shared" si="61"/>
        <v>peacobr012011</v>
      </c>
      <c r="B3958" s="16" t="s">
        <v>1582</v>
      </c>
      <c r="C3958" s="16">
        <v>2011</v>
      </c>
      <c r="D3958" s="16" t="s">
        <v>2334</v>
      </c>
      <c r="E3958" s="16">
        <v>1</v>
      </c>
      <c r="F3958" s="16">
        <v>0</v>
      </c>
      <c r="G3958" s="16">
        <v>0</v>
      </c>
      <c r="H3958" s="16">
        <v>0</v>
      </c>
    </row>
    <row r="3959" spans="1:8" x14ac:dyDescent="0.3">
      <c r="A3959" s="13" t="str">
        <f t="shared" si="61"/>
        <v>pearcst012011</v>
      </c>
      <c r="B3959" s="16" t="s">
        <v>838</v>
      </c>
      <c r="C3959" s="16">
        <v>2011</v>
      </c>
      <c r="D3959" s="16" t="s">
        <v>2335</v>
      </c>
      <c r="E3959" s="16">
        <v>81</v>
      </c>
      <c r="F3959" s="16">
        <v>9</v>
      </c>
      <c r="G3959" s="16">
        <v>1</v>
      </c>
      <c r="H3959" s="16">
        <v>9</v>
      </c>
    </row>
    <row r="3960" spans="1:8" x14ac:dyDescent="0.3">
      <c r="A3960" s="13" t="str">
        <f t="shared" si="61"/>
        <v>pearcst012011</v>
      </c>
      <c r="B3960" s="16" t="s">
        <v>838</v>
      </c>
      <c r="C3960" s="16">
        <v>2011</v>
      </c>
      <c r="D3960" s="16" t="s">
        <v>40</v>
      </c>
      <c r="E3960" s="16">
        <v>6</v>
      </c>
      <c r="F3960" s="16">
        <v>11</v>
      </c>
      <c r="G3960" s="16">
        <v>2</v>
      </c>
      <c r="H3960" s="16">
        <v>1</v>
      </c>
    </row>
    <row r="3961" spans="1:8" x14ac:dyDescent="0.3">
      <c r="A3961" s="13" t="str">
        <f t="shared" si="61"/>
        <v>pearcst012011</v>
      </c>
      <c r="B3961" s="16" t="s">
        <v>838</v>
      </c>
      <c r="C3961" s="16">
        <v>2011</v>
      </c>
      <c r="D3961" s="16" t="s">
        <v>2331</v>
      </c>
      <c r="E3961" s="16">
        <v>4</v>
      </c>
      <c r="F3961" s="16">
        <v>0</v>
      </c>
      <c r="G3961" s="16">
        <v>1</v>
      </c>
      <c r="H3961" s="16">
        <v>0</v>
      </c>
    </row>
    <row r="3962" spans="1:8" x14ac:dyDescent="0.3">
      <c r="A3962" s="13" t="str">
        <f t="shared" si="61"/>
        <v>pearcst012011</v>
      </c>
      <c r="B3962" s="16" t="s">
        <v>838</v>
      </c>
      <c r="C3962" s="16">
        <v>2011</v>
      </c>
      <c r="D3962" s="16" t="s">
        <v>2332</v>
      </c>
    </row>
    <row r="3963" spans="1:8" x14ac:dyDescent="0.3">
      <c r="A3963" s="13" t="str">
        <f t="shared" si="61"/>
        <v>peavyja012011</v>
      </c>
      <c r="B3963" s="16" t="s">
        <v>325</v>
      </c>
      <c r="C3963" s="16">
        <v>2011</v>
      </c>
      <c r="D3963" s="16" t="s">
        <v>2334</v>
      </c>
      <c r="E3963" s="16">
        <v>9</v>
      </c>
      <c r="F3963" s="16">
        <v>6</v>
      </c>
      <c r="G3963" s="16">
        <v>1</v>
      </c>
      <c r="H3963" s="16">
        <v>0</v>
      </c>
    </row>
    <row r="3964" spans="1:8" x14ac:dyDescent="0.3">
      <c r="A3964" s="13" t="str">
        <f t="shared" si="61"/>
        <v>pedrodu012011</v>
      </c>
      <c r="B3964" s="16" t="s">
        <v>709</v>
      </c>
      <c r="C3964" s="16">
        <v>2011</v>
      </c>
      <c r="D3964" s="16" t="s">
        <v>39</v>
      </c>
      <c r="E3964" s="16">
        <v>290</v>
      </c>
      <c r="F3964" s="16">
        <v>425</v>
      </c>
      <c r="G3964" s="16">
        <v>7</v>
      </c>
      <c r="H3964" s="16">
        <v>81</v>
      </c>
    </row>
    <row r="3965" spans="1:8" x14ac:dyDescent="0.3">
      <c r="A3965" s="13" t="str">
        <f t="shared" si="61"/>
        <v>pegueca012011</v>
      </c>
      <c r="B3965" s="16" t="s">
        <v>1583</v>
      </c>
      <c r="C3965" s="16">
        <v>2011</v>
      </c>
      <c r="D3965" s="16" t="s">
        <v>2330</v>
      </c>
    </row>
    <row r="3966" spans="1:8" x14ac:dyDescent="0.3">
      <c r="A3966" s="13" t="str">
        <f t="shared" si="61"/>
        <v>pegueca012011</v>
      </c>
      <c r="B3966" s="16" t="s">
        <v>1583</v>
      </c>
      <c r="C3966" s="16">
        <v>2011</v>
      </c>
      <c r="D3966" s="16" t="s">
        <v>2331</v>
      </c>
      <c r="E3966" s="16">
        <v>82</v>
      </c>
      <c r="F3966" s="16">
        <v>3</v>
      </c>
      <c r="G3966" s="16">
        <v>1</v>
      </c>
      <c r="H3966" s="16">
        <v>2</v>
      </c>
    </row>
    <row r="3967" spans="1:8" x14ac:dyDescent="0.3">
      <c r="A3967" s="13" t="str">
        <f t="shared" si="61"/>
        <v>pegueca012011</v>
      </c>
      <c r="B3967" s="16" t="s">
        <v>1583</v>
      </c>
      <c r="C3967" s="16">
        <v>2011</v>
      </c>
      <c r="D3967" s="16" t="s">
        <v>2332</v>
      </c>
    </row>
    <row r="3968" spans="1:8" x14ac:dyDescent="0.3">
      <c r="A3968" s="13" t="str">
        <f t="shared" si="61"/>
        <v>pelfrmi012011</v>
      </c>
      <c r="B3968" s="16" t="s">
        <v>710</v>
      </c>
      <c r="C3968" s="16">
        <v>2011</v>
      </c>
      <c r="D3968" s="16" t="s">
        <v>2334</v>
      </c>
      <c r="E3968" s="16">
        <v>15</v>
      </c>
      <c r="F3968" s="16">
        <v>25</v>
      </c>
      <c r="G3968" s="16">
        <v>1</v>
      </c>
      <c r="H3968" s="16">
        <v>1</v>
      </c>
    </row>
    <row r="3969" spans="1:8" x14ac:dyDescent="0.3">
      <c r="A3969" s="13" t="str">
        <f t="shared" si="61"/>
        <v>penabr012011</v>
      </c>
      <c r="B3969" s="16" t="s">
        <v>585</v>
      </c>
      <c r="C3969" s="16">
        <v>2011</v>
      </c>
      <c r="D3969" s="16" t="s">
        <v>2336</v>
      </c>
      <c r="E3969" s="16">
        <v>417</v>
      </c>
      <c r="F3969" s="16">
        <v>25</v>
      </c>
      <c r="G3969" s="16">
        <v>2</v>
      </c>
      <c r="H3969" s="16">
        <v>6</v>
      </c>
    </row>
    <row r="3970" spans="1:8" x14ac:dyDescent="0.3">
      <c r="A3970" s="13" t="str">
        <f t="shared" si="61"/>
        <v>penaca012011</v>
      </c>
      <c r="B3970" s="16" t="s">
        <v>264</v>
      </c>
      <c r="C3970" s="16">
        <v>2011</v>
      </c>
      <c r="D3970" s="16" t="s">
        <v>2335</v>
      </c>
      <c r="E3970" s="16">
        <v>1116</v>
      </c>
      <c r="F3970" s="16">
        <v>88</v>
      </c>
      <c r="G3970" s="16">
        <v>8</v>
      </c>
      <c r="H3970" s="16">
        <v>104</v>
      </c>
    </row>
    <row r="3971" spans="1:8" x14ac:dyDescent="0.3">
      <c r="A3971" s="13" t="str">
        <f t="shared" ref="A3971:A4034" si="62">(B3971&amp;C3971)</f>
        <v>penara022011</v>
      </c>
      <c r="B3971" s="16" t="s">
        <v>1154</v>
      </c>
      <c r="C3971" s="16">
        <v>2011</v>
      </c>
      <c r="D3971" s="16" t="s">
        <v>39</v>
      </c>
      <c r="E3971" s="16">
        <v>7</v>
      </c>
      <c r="F3971" s="16">
        <v>9</v>
      </c>
      <c r="G3971" s="16">
        <v>0</v>
      </c>
      <c r="H3971" s="16">
        <v>2</v>
      </c>
    </row>
    <row r="3972" spans="1:8" x14ac:dyDescent="0.3">
      <c r="A3972" s="13" t="str">
        <f t="shared" si="62"/>
        <v>penara022011</v>
      </c>
      <c r="B3972" s="16" t="s">
        <v>1154</v>
      </c>
      <c r="C3972" s="16">
        <v>2011</v>
      </c>
      <c r="D3972" s="16" t="s">
        <v>40</v>
      </c>
      <c r="E3972" s="16">
        <v>5</v>
      </c>
      <c r="F3972" s="16">
        <v>17</v>
      </c>
      <c r="G3972" s="16">
        <v>3</v>
      </c>
      <c r="H3972" s="16">
        <v>3</v>
      </c>
    </row>
    <row r="3973" spans="1:8" x14ac:dyDescent="0.3">
      <c r="A3973" s="13" t="str">
        <f t="shared" si="62"/>
        <v>penara022011</v>
      </c>
      <c r="B3973" s="16" t="s">
        <v>1154</v>
      </c>
      <c r="C3973" s="16">
        <v>2011</v>
      </c>
      <c r="D3973" s="16" t="s">
        <v>2333</v>
      </c>
      <c r="E3973" s="16">
        <v>8</v>
      </c>
      <c r="F3973" s="16">
        <v>5</v>
      </c>
      <c r="G3973" s="16">
        <v>2</v>
      </c>
      <c r="H3973" s="16">
        <v>2</v>
      </c>
    </row>
    <row r="3974" spans="1:8" x14ac:dyDescent="0.3">
      <c r="A3974" s="13" t="str">
        <f t="shared" si="62"/>
        <v>penato032011</v>
      </c>
      <c r="B3974" s="16" t="s">
        <v>711</v>
      </c>
      <c r="C3974" s="16">
        <v>2011</v>
      </c>
      <c r="D3974" s="16" t="s">
        <v>2334</v>
      </c>
      <c r="E3974" s="16">
        <v>0</v>
      </c>
      <c r="F3974" s="16">
        <v>2</v>
      </c>
      <c r="G3974" s="16">
        <v>0</v>
      </c>
      <c r="H3974" s="16">
        <v>0</v>
      </c>
    </row>
    <row r="3975" spans="1:8" x14ac:dyDescent="0.3">
      <c r="A3975" s="13" t="str">
        <f t="shared" si="62"/>
        <v>penawi012011</v>
      </c>
      <c r="B3975" s="16" t="s">
        <v>326</v>
      </c>
      <c r="C3975" s="16">
        <v>2011</v>
      </c>
      <c r="D3975" s="16" t="s">
        <v>2330</v>
      </c>
    </row>
    <row r="3976" spans="1:8" x14ac:dyDescent="0.3">
      <c r="A3976" s="13" t="str">
        <f t="shared" si="62"/>
        <v>penawi012011</v>
      </c>
      <c r="B3976" s="16" t="s">
        <v>326</v>
      </c>
      <c r="C3976" s="16">
        <v>2011</v>
      </c>
      <c r="D3976" s="16" t="s">
        <v>2331</v>
      </c>
      <c r="E3976" s="16">
        <v>0</v>
      </c>
      <c r="F3976" s="16">
        <v>0</v>
      </c>
      <c r="G3976" s="16">
        <v>0</v>
      </c>
      <c r="H3976" s="16">
        <v>0</v>
      </c>
    </row>
    <row r="3977" spans="1:8" x14ac:dyDescent="0.3">
      <c r="A3977" s="13" t="str">
        <f t="shared" si="62"/>
        <v>pencehu012011</v>
      </c>
      <c r="B3977" s="16" t="s">
        <v>839</v>
      </c>
      <c r="C3977" s="16">
        <v>2011</v>
      </c>
      <c r="D3977" s="16" t="s">
        <v>2331</v>
      </c>
      <c r="E3977" s="16">
        <v>203</v>
      </c>
      <c r="F3977" s="16">
        <v>9</v>
      </c>
      <c r="G3977" s="16">
        <v>5</v>
      </c>
      <c r="H3977" s="16">
        <v>3</v>
      </c>
    </row>
    <row r="3978" spans="1:8" x14ac:dyDescent="0.3">
      <c r="A3978" s="13" t="str">
        <f t="shared" si="62"/>
        <v>pencehu012011</v>
      </c>
      <c r="B3978" s="16" t="s">
        <v>839</v>
      </c>
      <c r="C3978" s="16">
        <v>2011</v>
      </c>
      <c r="D3978" s="16" t="s">
        <v>2331</v>
      </c>
      <c r="E3978" s="16">
        <v>81</v>
      </c>
      <c r="F3978" s="16">
        <v>2</v>
      </c>
      <c r="G3978" s="16">
        <v>1</v>
      </c>
      <c r="H3978" s="16">
        <v>0</v>
      </c>
    </row>
    <row r="3979" spans="1:8" x14ac:dyDescent="0.3">
      <c r="A3979" s="13" t="str">
        <f t="shared" si="62"/>
        <v>pencehu012011</v>
      </c>
      <c r="B3979" s="16" t="s">
        <v>839</v>
      </c>
      <c r="C3979" s="16">
        <v>2011</v>
      </c>
      <c r="D3979" s="16" t="s">
        <v>2332</v>
      </c>
    </row>
    <row r="3980" spans="1:8" x14ac:dyDescent="0.3">
      <c r="A3980" s="13" t="str">
        <f t="shared" si="62"/>
        <v>pencehu012011</v>
      </c>
      <c r="B3980" s="16" t="s">
        <v>839</v>
      </c>
      <c r="C3980" s="16">
        <v>2011</v>
      </c>
      <c r="D3980" s="16" t="s">
        <v>2332</v>
      </c>
    </row>
    <row r="3981" spans="1:8" x14ac:dyDescent="0.3">
      <c r="A3981" s="13" t="str">
        <f t="shared" si="62"/>
        <v>pendlla012011</v>
      </c>
      <c r="B3981" s="16" t="s">
        <v>1584</v>
      </c>
      <c r="C3981" s="16">
        <v>2011</v>
      </c>
      <c r="D3981" s="16" t="s">
        <v>2334</v>
      </c>
      <c r="E3981" s="16">
        <v>0</v>
      </c>
      <c r="F3981" s="16">
        <v>1</v>
      </c>
      <c r="G3981" s="16">
        <v>0</v>
      </c>
      <c r="H3981" s="16">
        <v>0</v>
      </c>
    </row>
    <row r="3982" spans="1:8" x14ac:dyDescent="0.3">
      <c r="A3982" s="13" t="str">
        <f t="shared" si="62"/>
        <v>pendlla012011</v>
      </c>
      <c r="B3982" s="16" t="s">
        <v>1584</v>
      </c>
      <c r="C3982" s="16">
        <v>2011</v>
      </c>
      <c r="D3982" s="16" t="s">
        <v>2334</v>
      </c>
      <c r="E3982" s="16">
        <v>0</v>
      </c>
      <c r="F3982" s="16">
        <v>0</v>
      </c>
      <c r="G3982" s="16">
        <v>0</v>
      </c>
      <c r="H3982" s="16">
        <v>0</v>
      </c>
    </row>
    <row r="3983" spans="1:8" x14ac:dyDescent="0.3">
      <c r="A3983" s="13" t="str">
        <f t="shared" si="62"/>
        <v>pennicl012011</v>
      </c>
      <c r="B3983" s="16" t="s">
        <v>985</v>
      </c>
      <c r="C3983" s="16">
        <v>2011</v>
      </c>
      <c r="D3983" s="16" t="s">
        <v>2333</v>
      </c>
      <c r="E3983" s="16">
        <v>216</v>
      </c>
      <c r="F3983" s="16">
        <v>374</v>
      </c>
      <c r="G3983" s="16">
        <v>22</v>
      </c>
      <c r="H3983" s="16">
        <v>90</v>
      </c>
    </row>
    <row r="3984" spans="1:8" x14ac:dyDescent="0.3">
      <c r="A3984" s="13" t="str">
        <f t="shared" si="62"/>
        <v>pennybr012011</v>
      </c>
      <c r="B3984" s="16" t="s">
        <v>174</v>
      </c>
      <c r="C3984" s="16">
        <v>2011</v>
      </c>
      <c r="D3984" s="16" t="s">
        <v>2334</v>
      </c>
      <c r="E3984" s="16">
        <v>8</v>
      </c>
      <c r="F3984" s="16">
        <v>26</v>
      </c>
      <c r="G3984" s="16">
        <v>1</v>
      </c>
      <c r="H3984" s="16">
        <v>1</v>
      </c>
    </row>
    <row r="3985" spans="1:8" x14ac:dyDescent="0.3">
      <c r="A3985" s="13" t="str">
        <f t="shared" si="62"/>
        <v>peraljh012011</v>
      </c>
      <c r="B3985" s="16" t="s">
        <v>395</v>
      </c>
      <c r="C3985" s="16">
        <v>2011</v>
      </c>
      <c r="D3985" s="16" t="s">
        <v>2335</v>
      </c>
      <c r="E3985" s="16">
        <v>1</v>
      </c>
      <c r="F3985" s="16">
        <v>0</v>
      </c>
      <c r="G3985" s="16">
        <v>0</v>
      </c>
      <c r="H3985" s="16">
        <v>0</v>
      </c>
    </row>
    <row r="3986" spans="1:8" x14ac:dyDescent="0.3">
      <c r="A3986" s="13" t="str">
        <f t="shared" si="62"/>
        <v>peraljh012011</v>
      </c>
      <c r="B3986" s="16" t="s">
        <v>395</v>
      </c>
      <c r="C3986" s="16">
        <v>2011</v>
      </c>
      <c r="D3986" s="16" t="s">
        <v>2333</v>
      </c>
      <c r="E3986" s="16">
        <v>218</v>
      </c>
      <c r="F3986" s="16">
        <v>383</v>
      </c>
      <c r="G3986" s="16">
        <v>7</v>
      </c>
      <c r="H3986" s="16">
        <v>83</v>
      </c>
    </row>
    <row r="3987" spans="1:8" x14ac:dyDescent="0.3">
      <c r="A3987" s="13" t="str">
        <f t="shared" si="62"/>
        <v>peraljo012011</v>
      </c>
      <c r="B3987" s="16" t="s">
        <v>587</v>
      </c>
      <c r="C3987" s="16">
        <v>2011</v>
      </c>
      <c r="D3987" s="16" t="s">
        <v>2334</v>
      </c>
      <c r="E3987" s="16">
        <v>7</v>
      </c>
      <c r="F3987" s="16">
        <v>2</v>
      </c>
      <c r="G3987" s="16">
        <v>0</v>
      </c>
      <c r="H3987" s="16">
        <v>1</v>
      </c>
    </row>
    <row r="3988" spans="1:8" x14ac:dyDescent="0.3">
      <c r="A3988" s="13" t="str">
        <f t="shared" si="62"/>
        <v>perezch012011</v>
      </c>
      <c r="B3988" s="16" t="s">
        <v>986</v>
      </c>
      <c r="C3988" s="16">
        <v>2011</v>
      </c>
      <c r="D3988" s="16" t="s">
        <v>2334</v>
      </c>
      <c r="E3988" s="16">
        <v>2</v>
      </c>
      <c r="F3988" s="16">
        <v>11</v>
      </c>
      <c r="G3988" s="16">
        <v>1</v>
      </c>
      <c r="H3988" s="16">
        <v>1</v>
      </c>
    </row>
    <row r="3989" spans="1:8" x14ac:dyDescent="0.3">
      <c r="A3989" s="13" t="str">
        <f t="shared" si="62"/>
        <v>perezju012011</v>
      </c>
      <c r="B3989" s="16" t="s">
        <v>712</v>
      </c>
      <c r="C3989" s="16">
        <v>2011</v>
      </c>
      <c r="D3989" s="16" t="s">
        <v>2334</v>
      </c>
      <c r="E3989" s="16">
        <v>0</v>
      </c>
      <c r="F3989" s="16">
        <v>0</v>
      </c>
      <c r="G3989" s="16">
        <v>0</v>
      </c>
      <c r="H3989" s="16">
        <v>0</v>
      </c>
    </row>
    <row r="3990" spans="1:8" x14ac:dyDescent="0.3">
      <c r="A3990" s="13" t="str">
        <f t="shared" si="62"/>
        <v>perezlu012011</v>
      </c>
      <c r="B3990" s="16" t="s">
        <v>1585</v>
      </c>
      <c r="C3990" s="16">
        <v>2011</v>
      </c>
      <c r="D3990" s="16" t="s">
        <v>2334</v>
      </c>
      <c r="E3990" s="16">
        <v>2</v>
      </c>
      <c r="F3990" s="16">
        <v>6</v>
      </c>
      <c r="G3990" s="16">
        <v>2</v>
      </c>
      <c r="H3990" s="16">
        <v>1</v>
      </c>
    </row>
    <row r="3991" spans="1:8" x14ac:dyDescent="0.3">
      <c r="A3991" s="13" t="str">
        <f t="shared" si="62"/>
        <v>perezra012011</v>
      </c>
      <c r="B3991" s="16" t="s">
        <v>713</v>
      </c>
      <c r="C3991" s="16">
        <v>2011</v>
      </c>
      <c r="D3991" s="16" t="s">
        <v>2334</v>
      </c>
      <c r="E3991" s="16">
        <v>6</v>
      </c>
      <c r="F3991" s="16">
        <v>15</v>
      </c>
      <c r="G3991" s="16">
        <v>3</v>
      </c>
      <c r="H3991" s="16">
        <v>1</v>
      </c>
    </row>
    <row r="3992" spans="1:8" x14ac:dyDescent="0.3">
      <c r="A3992" s="13" t="str">
        <f t="shared" si="62"/>
        <v>perezsa022011</v>
      </c>
      <c r="B3992" s="16" t="s">
        <v>1586</v>
      </c>
      <c r="C3992" s="16">
        <v>2011</v>
      </c>
      <c r="D3992" s="16" t="s">
        <v>2336</v>
      </c>
      <c r="E3992" s="16">
        <v>290</v>
      </c>
      <c r="F3992" s="16">
        <v>21</v>
      </c>
      <c r="G3992" s="16">
        <v>3</v>
      </c>
      <c r="H3992" s="16">
        <v>2</v>
      </c>
    </row>
    <row r="3993" spans="1:8" x14ac:dyDescent="0.3">
      <c r="A3993" s="13" t="str">
        <f t="shared" si="62"/>
        <v>perkigl012011</v>
      </c>
      <c r="B3993" s="16" t="s">
        <v>714</v>
      </c>
      <c r="C3993" s="16">
        <v>2011</v>
      </c>
      <c r="D3993" s="16" t="s">
        <v>2334</v>
      </c>
      <c r="E3993" s="16">
        <v>3</v>
      </c>
      <c r="F3993" s="16">
        <v>7</v>
      </c>
      <c r="G3993" s="16">
        <v>1</v>
      </c>
      <c r="H3993" s="16">
        <v>0</v>
      </c>
    </row>
    <row r="3994" spans="1:8" x14ac:dyDescent="0.3">
      <c r="A3994" s="13" t="str">
        <f t="shared" si="62"/>
        <v>perryry012011</v>
      </c>
      <c r="B3994" s="16" t="s">
        <v>1156</v>
      </c>
      <c r="C3994" s="16">
        <v>2011</v>
      </c>
      <c r="D3994" s="16" t="s">
        <v>2334</v>
      </c>
      <c r="E3994" s="16">
        <v>3</v>
      </c>
      <c r="F3994" s="16">
        <v>2</v>
      </c>
      <c r="G3994" s="16">
        <v>0</v>
      </c>
      <c r="H3994" s="16">
        <v>1</v>
      </c>
    </row>
    <row r="3995" spans="1:8" x14ac:dyDescent="0.3">
      <c r="A3995" s="13" t="str">
        <f t="shared" si="62"/>
        <v>pestavi012011</v>
      </c>
      <c r="B3995" s="16" t="s">
        <v>1357</v>
      </c>
      <c r="C3995" s="16">
        <v>2011</v>
      </c>
      <c r="D3995" s="16" t="s">
        <v>2334</v>
      </c>
      <c r="E3995" s="16">
        <v>2</v>
      </c>
      <c r="F3995" s="16">
        <v>3</v>
      </c>
      <c r="G3995" s="16">
        <v>0</v>
      </c>
      <c r="H3995" s="16">
        <v>0</v>
      </c>
    </row>
    <row r="3996" spans="1:8" x14ac:dyDescent="0.3">
      <c r="A3996" s="13" t="str">
        <f t="shared" si="62"/>
        <v>peterbr012011</v>
      </c>
      <c r="B3996" s="16" t="s">
        <v>1358</v>
      </c>
      <c r="C3996" s="16">
        <v>2011</v>
      </c>
      <c r="D3996" s="16" t="s">
        <v>2329</v>
      </c>
    </row>
    <row r="3997" spans="1:8" x14ac:dyDescent="0.3">
      <c r="A3997" s="13" t="str">
        <f t="shared" si="62"/>
        <v>peterbr012011</v>
      </c>
      <c r="B3997" s="16" t="s">
        <v>1358</v>
      </c>
      <c r="C3997" s="16">
        <v>2011</v>
      </c>
      <c r="D3997" s="16" t="s">
        <v>2330</v>
      </c>
    </row>
    <row r="3998" spans="1:8" x14ac:dyDescent="0.3">
      <c r="A3998" s="13" t="str">
        <f t="shared" si="62"/>
        <v>peterbr012011</v>
      </c>
      <c r="B3998" s="16" t="s">
        <v>1358</v>
      </c>
      <c r="C3998" s="16">
        <v>2011</v>
      </c>
      <c r="D3998" s="16" t="s">
        <v>2331</v>
      </c>
      <c r="E3998" s="16">
        <v>106</v>
      </c>
      <c r="F3998" s="16">
        <v>5</v>
      </c>
      <c r="G3998" s="16">
        <v>2</v>
      </c>
      <c r="H3998" s="16">
        <v>2</v>
      </c>
    </row>
    <row r="3999" spans="1:8" x14ac:dyDescent="0.3">
      <c r="A3999" s="13" t="str">
        <f t="shared" si="62"/>
        <v>peterbr012011</v>
      </c>
      <c r="B3999" s="16" t="s">
        <v>1358</v>
      </c>
      <c r="C3999" s="16">
        <v>2011</v>
      </c>
      <c r="D3999" s="16" t="s">
        <v>2334</v>
      </c>
      <c r="E3999" s="16">
        <v>0</v>
      </c>
      <c r="F3999" s="16">
        <v>0</v>
      </c>
      <c r="G3999" s="16">
        <v>0</v>
      </c>
      <c r="H3999" s="16">
        <v>0</v>
      </c>
    </row>
    <row r="4000" spans="1:8" x14ac:dyDescent="0.3">
      <c r="A4000" s="13" t="str">
        <f t="shared" si="62"/>
        <v>peterbr012011</v>
      </c>
      <c r="B4000" s="16" t="s">
        <v>1358</v>
      </c>
      <c r="C4000" s="16">
        <v>2011</v>
      </c>
      <c r="D4000" s="16" t="s">
        <v>2332</v>
      </c>
    </row>
    <row r="4001" spans="1:8" x14ac:dyDescent="0.3">
      <c r="A4001" s="13" t="str">
        <f t="shared" si="62"/>
        <v>phelpco012011</v>
      </c>
      <c r="B4001" s="16" t="s">
        <v>1587</v>
      </c>
      <c r="C4001" s="16">
        <v>2011</v>
      </c>
      <c r="D4001" s="16" t="s">
        <v>39</v>
      </c>
      <c r="E4001" s="16">
        <v>28</v>
      </c>
      <c r="F4001" s="16">
        <v>42</v>
      </c>
      <c r="G4001" s="16">
        <v>5</v>
      </c>
      <c r="H4001" s="16">
        <v>10</v>
      </c>
    </row>
    <row r="4002" spans="1:8" x14ac:dyDescent="0.3">
      <c r="A4002" s="13" t="str">
        <f t="shared" si="62"/>
        <v>phillbr012011</v>
      </c>
      <c r="B4002" s="16" t="s">
        <v>328</v>
      </c>
      <c r="C4002" s="16">
        <v>2011</v>
      </c>
      <c r="D4002" s="16" t="s">
        <v>39</v>
      </c>
      <c r="E4002" s="16">
        <v>306</v>
      </c>
      <c r="F4002" s="16">
        <v>409</v>
      </c>
      <c r="G4002" s="16">
        <v>6</v>
      </c>
      <c r="H4002" s="16">
        <v>94</v>
      </c>
    </row>
    <row r="4003" spans="1:8" x14ac:dyDescent="0.3">
      <c r="A4003" s="13" t="str">
        <f t="shared" si="62"/>
        <v>phillky012011</v>
      </c>
      <c r="B4003" s="16" t="s">
        <v>1158</v>
      </c>
      <c r="C4003" s="16">
        <v>2011</v>
      </c>
      <c r="D4003" s="16" t="s">
        <v>2336</v>
      </c>
      <c r="E4003" s="16">
        <v>140</v>
      </c>
      <c r="F4003" s="16">
        <v>12</v>
      </c>
      <c r="G4003" s="16">
        <v>3</v>
      </c>
      <c r="H4003" s="16">
        <v>1</v>
      </c>
    </row>
    <row r="4004" spans="1:8" x14ac:dyDescent="0.3">
      <c r="A4004" s="13" t="str">
        <f t="shared" si="62"/>
        <v>phillza012011</v>
      </c>
      <c r="B4004" s="16" t="s">
        <v>1588</v>
      </c>
      <c r="C4004" s="16">
        <v>2011</v>
      </c>
      <c r="D4004" s="16" t="s">
        <v>2334</v>
      </c>
      <c r="E4004" s="16">
        <v>0</v>
      </c>
      <c r="F4004" s="16">
        <v>1</v>
      </c>
      <c r="G4004" s="16">
        <v>0</v>
      </c>
      <c r="H4004" s="16">
        <v>0</v>
      </c>
    </row>
    <row r="4005" spans="1:8" x14ac:dyDescent="0.3">
      <c r="A4005" s="13" t="str">
        <f t="shared" si="62"/>
        <v>piefe012011</v>
      </c>
      <c r="B4005" s="16" t="s">
        <v>840</v>
      </c>
      <c r="C4005" s="16">
        <v>2011</v>
      </c>
      <c r="D4005" s="16" t="s">
        <v>2329</v>
      </c>
    </row>
    <row r="4006" spans="1:8" x14ac:dyDescent="0.3">
      <c r="A4006" s="13" t="str">
        <f t="shared" si="62"/>
        <v>piefe012011</v>
      </c>
      <c r="B4006" s="16" t="s">
        <v>840</v>
      </c>
      <c r="C4006" s="16">
        <v>2011</v>
      </c>
      <c r="D4006" s="16" t="s">
        <v>2330</v>
      </c>
    </row>
    <row r="4007" spans="1:8" x14ac:dyDescent="0.3">
      <c r="A4007" s="13" t="str">
        <f t="shared" si="62"/>
        <v>piefe012011</v>
      </c>
      <c r="B4007" s="16" t="s">
        <v>840</v>
      </c>
      <c r="C4007" s="16">
        <v>2011</v>
      </c>
      <c r="D4007" s="16" t="s">
        <v>2331</v>
      </c>
      <c r="E4007" s="16">
        <v>100</v>
      </c>
      <c r="F4007" s="16">
        <v>1</v>
      </c>
      <c r="G4007" s="16">
        <v>0</v>
      </c>
      <c r="H4007" s="16">
        <v>0</v>
      </c>
    </row>
    <row r="4008" spans="1:8" x14ac:dyDescent="0.3">
      <c r="A4008" s="13" t="str">
        <f t="shared" si="62"/>
        <v>piefe012011</v>
      </c>
      <c r="B4008" s="16" t="s">
        <v>840</v>
      </c>
      <c r="C4008" s="16">
        <v>2011</v>
      </c>
      <c r="D4008" s="16" t="s">
        <v>2332</v>
      </c>
    </row>
    <row r="4009" spans="1:8" x14ac:dyDescent="0.3">
      <c r="A4009" s="13" t="str">
        <f t="shared" si="62"/>
        <v>pierrju012011</v>
      </c>
      <c r="B4009" s="16" t="s">
        <v>176</v>
      </c>
      <c r="C4009" s="16">
        <v>2011</v>
      </c>
      <c r="D4009" s="16" t="s">
        <v>2330</v>
      </c>
    </row>
    <row r="4010" spans="1:8" x14ac:dyDescent="0.3">
      <c r="A4010" s="13" t="str">
        <f t="shared" si="62"/>
        <v>pierrju012011</v>
      </c>
      <c r="B4010" s="16" t="s">
        <v>176</v>
      </c>
      <c r="C4010" s="16">
        <v>2011</v>
      </c>
      <c r="D4010" s="16" t="s">
        <v>2331</v>
      </c>
      <c r="E4010" s="16">
        <v>278</v>
      </c>
      <c r="F4010" s="16">
        <v>5</v>
      </c>
      <c r="G4010" s="16">
        <v>7</v>
      </c>
      <c r="H4010" s="16">
        <v>1</v>
      </c>
    </row>
    <row r="4011" spans="1:8" x14ac:dyDescent="0.3">
      <c r="A4011" s="13" t="str">
        <f t="shared" si="62"/>
        <v>pierzaj012011</v>
      </c>
      <c r="B4011" s="16" t="s">
        <v>177</v>
      </c>
      <c r="C4011" s="16">
        <v>2011</v>
      </c>
      <c r="D4011" s="16" t="s">
        <v>2336</v>
      </c>
      <c r="E4011" s="16">
        <v>817</v>
      </c>
      <c r="F4011" s="16">
        <v>65</v>
      </c>
      <c r="G4011" s="16">
        <v>4</v>
      </c>
      <c r="H4011" s="16">
        <v>4</v>
      </c>
    </row>
    <row r="4012" spans="1:8" x14ac:dyDescent="0.3">
      <c r="A4012" s="13" t="str">
        <f t="shared" si="62"/>
        <v>pillbr012011</v>
      </c>
      <c r="B4012" s="16" t="s">
        <v>1589</v>
      </c>
      <c r="C4012" s="16">
        <v>2011</v>
      </c>
      <c r="D4012" s="16" t="s">
        <v>2335</v>
      </c>
      <c r="E4012" s="16">
        <v>105</v>
      </c>
      <c r="F4012" s="16">
        <v>10</v>
      </c>
      <c r="G4012" s="16">
        <v>0</v>
      </c>
      <c r="H4012" s="16">
        <v>5</v>
      </c>
    </row>
    <row r="4013" spans="1:8" x14ac:dyDescent="0.3">
      <c r="A4013" s="13" t="str">
        <f t="shared" si="62"/>
        <v>pinama012011</v>
      </c>
      <c r="B4013" s="16" t="s">
        <v>1590</v>
      </c>
      <c r="C4013" s="16">
        <v>2011</v>
      </c>
      <c r="D4013" s="16" t="s">
        <v>2336</v>
      </c>
      <c r="E4013" s="16">
        <v>33</v>
      </c>
      <c r="F4013" s="16">
        <v>1</v>
      </c>
      <c r="G4013" s="16">
        <v>0</v>
      </c>
      <c r="H4013" s="16">
        <v>0</v>
      </c>
    </row>
    <row r="4014" spans="1:8" x14ac:dyDescent="0.3">
      <c r="A4014" s="13" t="str">
        <f t="shared" si="62"/>
        <v>pinedmi012011</v>
      </c>
      <c r="B4014" s="16" t="s">
        <v>1591</v>
      </c>
      <c r="C4014" s="16">
        <v>2011</v>
      </c>
      <c r="D4014" s="16" t="s">
        <v>2334</v>
      </c>
      <c r="E4014" s="16">
        <v>8</v>
      </c>
      <c r="F4014" s="16">
        <v>17</v>
      </c>
      <c r="G4014" s="16">
        <v>1</v>
      </c>
      <c r="H4014" s="16">
        <v>1</v>
      </c>
    </row>
    <row r="4015" spans="1:8" x14ac:dyDescent="0.3">
      <c r="A4015" s="13" t="str">
        <f t="shared" si="62"/>
        <v>pineijo012011</v>
      </c>
      <c r="B4015" s="16" t="s">
        <v>178</v>
      </c>
      <c r="C4015" s="16">
        <v>2011</v>
      </c>
      <c r="D4015" s="16" t="s">
        <v>2334</v>
      </c>
      <c r="E4015" s="16">
        <v>4</v>
      </c>
      <c r="F4015" s="16">
        <v>17</v>
      </c>
      <c r="G4015" s="16">
        <v>1</v>
      </c>
      <c r="H4015" s="16">
        <v>2</v>
      </c>
    </row>
    <row r="4016" spans="1:8" x14ac:dyDescent="0.3">
      <c r="A4016" s="13" t="str">
        <f t="shared" si="62"/>
        <v>plouftr012011</v>
      </c>
      <c r="B4016" s="16" t="s">
        <v>1359</v>
      </c>
      <c r="C4016" s="16">
        <v>2011</v>
      </c>
      <c r="D4016" s="16" t="s">
        <v>2335</v>
      </c>
      <c r="E4016" s="16">
        <v>0</v>
      </c>
      <c r="F4016" s="16">
        <v>0</v>
      </c>
      <c r="G4016" s="16">
        <v>0</v>
      </c>
      <c r="H4016" s="16">
        <v>0</v>
      </c>
    </row>
    <row r="4017" spans="1:8" x14ac:dyDescent="0.3">
      <c r="A4017" s="13" t="str">
        <f t="shared" si="62"/>
        <v>plouftr012011</v>
      </c>
      <c r="B4017" s="16" t="s">
        <v>1359</v>
      </c>
      <c r="C4017" s="16">
        <v>2011</v>
      </c>
      <c r="D4017" s="16" t="s">
        <v>39</v>
      </c>
      <c r="E4017" s="16">
        <v>32</v>
      </c>
      <c r="F4017" s="16">
        <v>36</v>
      </c>
      <c r="G4017" s="16">
        <v>1</v>
      </c>
      <c r="H4017" s="16">
        <v>10</v>
      </c>
    </row>
    <row r="4018" spans="1:8" x14ac:dyDescent="0.3">
      <c r="A4018" s="13" t="str">
        <f t="shared" si="62"/>
        <v>plouftr012011</v>
      </c>
      <c r="B4018" s="16" t="s">
        <v>1359</v>
      </c>
      <c r="C4018" s="16">
        <v>2011</v>
      </c>
      <c r="D4018" s="16" t="s">
        <v>2330</v>
      </c>
    </row>
    <row r="4019" spans="1:8" x14ac:dyDescent="0.3">
      <c r="A4019" s="13" t="str">
        <f t="shared" si="62"/>
        <v>plouftr012011</v>
      </c>
      <c r="B4019" s="16" t="s">
        <v>1359</v>
      </c>
      <c r="C4019" s="16">
        <v>2011</v>
      </c>
      <c r="D4019" s="16" t="s">
        <v>2331</v>
      </c>
      <c r="E4019" s="16">
        <v>19</v>
      </c>
      <c r="F4019" s="16">
        <v>1</v>
      </c>
      <c r="G4019" s="16">
        <v>0</v>
      </c>
      <c r="H4019" s="16">
        <v>1</v>
      </c>
    </row>
    <row r="4020" spans="1:8" x14ac:dyDescent="0.3">
      <c r="A4020" s="13" t="str">
        <f t="shared" si="62"/>
        <v>plouftr012011</v>
      </c>
      <c r="B4020" s="16" t="s">
        <v>1359</v>
      </c>
      <c r="C4020" s="16">
        <v>2011</v>
      </c>
      <c r="D4020" s="16" t="s">
        <v>2332</v>
      </c>
    </row>
    <row r="4021" spans="1:8" x14ac:dyDescent="0.3">
      <c r="A4021" s="13" t="str">
        <f t="shared" si="62"/>
        <v>plouftr012011</v>
      </c>
      <c r="B4021" s="16" t="s">
        <v>1359</v>
      </c>
      <c r="C4021" s="16">
        <v>2011</v>
      </c>
      <c r="D4021" s="16" t="s">
        <v>2333</v>
      </c>
      <c r="E4021" s="16">
        <v>73</v>
      </c>
      <c r="F4021" s="16">
        <v>111</v>
      </c>
      <c r="G4021" s="16">
        <v>11</v>
      </c>
      <c r="H4021" s="16">
        <v>33</v>
      </c>
    </row>
    <row r="4022" spans="1:8" x14ac:dyDescent="0.3">
      <c r="A4022" s="13" t="str">
        <f t="shared" si="62"/>
        <v>polanpl012011</v>
      </c>
      <c r="B4022" s="16" t="s">
        <v>179</v>
      </c>
      <c r="C4022" s="16">
        <v>2011</v>
      </c>
      <c r="D4022" s="16" t="s">
        <v>39</v>
      </c>
      <c r="E4022" s="16">
        <v>1</v>
      </c>
      <c r="F4022" s="16">
        <v>0</v>
      </c>
      <c r="G4022" s="16">
        <v>0</v>
      </c>
      <c r="H4022" s="16">
        <v>0</v>
      </c>
    </row>
    <row r="4023" spans="1:8" x14ac:dyDescent="0.3">
      <c r="A4023" s="13" t="str">
        <f t="shared" si="62"/>
        <v>polanpl012011</v>
      </c>
      <c r="B4023" s="16" t="s">
        <v>179</v>
      </c>
      <c r="C4023" s="16">
        <v>2011</v>
      </c>
      <c r="D4023" s="16" t="s">
        <v>40</v>
      </c>
      <c r="E4023" s="16">
        <v>78</v>
      </c>
      <c r="F4023" s="16">
        <v>259</v>
      </c>
      <c r="G4023" s="16">
        <v>8</v>
      </c>
      <c r="H4023" s="16">
        <v>15</v>
      </c>
    </row>
    <row r="4024" spans="1:8" x14ac:dyDescent="0.3">
      <c r="A4024" s="13" t="str">
        <f t="shared" si="62"/>
        <v>pomerdr012011</v>
      </c>
      <c r="B4024" s="16" t="s">
        <v>1592</v>
      </c>
      <c r="C4024" s="16">
        <v>2011</v>
      </c>
      <c r="D4024" s="16" t="s">
        <v>2334</v>
      </c>
      <c r="E4024" s="16">
        <v>0</v>
      </c>
      <c r="F4024" s="16">
        <v>1</v>
      </c>
      <c r="G4024" s="16">
        <v>0</v>
      </c>
      <c r="H4024" s="16">
        <v>0</v>
      </c>
    </row>
    <row r="4025" spans="1:8" x14ac:dyDescent="0.3">
      <c r="A4025" s="13" t="str">
        <f t="shared" si="62"/>
        <v>porceri012011</v>
      </c>
      <c r="B4025" s="16" t="s">
        <v>1159</v>
      </c>
      <c r="C4025" s="16">
        <v>2011</v>
      </c>
      <c r="D4025" s="16" t="s">
        <v>2334</v>
      </c>
      <c r="E4025" s="16">
        <v>15</v>
      </c>
      <c r="F4025" s="16">
        <v>21</v>
      </c>
      <c r="G4025" s="16">
        <v>2</v>
      </c>
      <c r="H4025" s="16">
        <v>4</v>
      </c>
    </row>
    <row r="4026" spans="1:8" x14ac:dyDescent="0.3">
      <c r="A4026" s="13" t="str">
        <f t="shared" si="62"/>
        <v>posadjo012011</v>
      </c>
      <c r="B4026" s="16" t="s">
        <v>180</v>
      </c>
      <c r="C4026" s="16">
        <v>2011</v>
      </c>
      <c r="D4026" s="16" t="s">
        <v>2335</v>
      </c>
      <c r="E4026" s="16">
        <v>74</v>
      </c>
      <c r="F4026" s="16">
        <v>6</v>
      </c>
      <c r="G4026" s="16">
        <v>1</v>
      </c>
      <c r="H4026" s="16">
        <v>8</v>
      </c>
    </row>
    <row r="4027" spans="1:8" x14ac:dyDescent="0.3">
      <c r="A4027" s="13" t="str">
        <f t="shared" si="62"/>
        <v>posadjo012011</v>
      </c>
      <c r="B4027" s="16" t="s">
        <v>180</v>
      </c>
      <c r="C4027" s="16">
        <v>2011</v>
      </c>
      <c r="D4027" s="16" t="s">
        <v>39</v>
      </c>
      <c r="E4027" s="16">
        <v>0</v>
      </c>
      <c r="F4027" s="16">
        <v>1</v>
      </c>
      <c r="G4027" s="16">
        <v>0</v>
      </c>
      <c r="H4027" s="16">
        <v>0</v>
      </c>
    </row>
    <row r="4028" spans="1:8" x14ac:dyDescent="0.3">
      <c r="A4028" s="13" t="str">
        <f t="shared" si="62"/>
        <v>posadjo012011</v>
      </c>
      <c r="B4028" s="16" t="s">
        <v>180</v>
      </c>
      <c r="C4028" s="16">
        <v>2011</v>
      </c>
      <c r="D4028" s="16" t="s">
        <v>2336</v>
      </c>
      <c r="E4028" s="16">
        <v>7</v>
      </c>
      <c r="F4028" s="16">
        <v>2</v>
      </c>
      <c r="G4028" s="16">
        <v>0</v>
      </c>
      <c r="H4028" s="16">
        <v>0</v>
      </c>
    </row>
    <row r="4029" spans="1:8" x14ac:dyDescent="0.3">
      <c r="A4029" s="13" t="str">
        <f t="shared" si="62"/>
        <v>poseybu012011</v>
      </c>
      <c r="B4029" s="16" t="s">
        <v>1161</v>
      </c>
      <c r="C4029" s="16">
        <v>2011</v>
      </c>
      <c r="D4029" s="16" t="s">
        <v>2335</v>
      </c>
      <c r="E4029" s="16">
        <v>16</v>
      </c>
      <c r="F4029" s="16">
        <v>2</v>
      </c>
      <c r="G4029" s="16">
        <v>0</v>
      </c>
      <c r="H4029" s="16">
        <v>2</v>
      </c>
    </row>
    <row r="4030" spans="1:8" x14ac:dyDescent="0.3">
      <c r="A4030" s="13" t="str">
        <f t="shared" si="62"/>
        <v>poseybu012011</v>
      </c>
      <c r="B4030" s="16" t="s">
        <v>1161</v>
      </c>
      <c r="C4030" s="16">
        <v>2011</v>
      </c>
      <c r="D4030" s="16" t="s">
        <v>2336</v>
      </c>
      <c r="E4030" s="16">
        <v>333</v>
      </c>
      <c r="F4030" s="16">
        <v>24</v>
      </c>
      <c r="G4030" s="16">
        <v>2</v>
      </c>
      <c r="H4030" s="16">
        <v>4</v>
      </c>
    </row>
    <row r="4031" spans="1:8" x14ac:dyDescent="0.3">
      <c r="A4031" s="13" t="str">
        <f t="shared" si="62"/>
        <v>powella012011</v>
      </c>
      <c r="B4031" s="16" t="s">
        <v>1162</v>
      </c>
      <c r="C4031" s="16">
        <v>2011</v>
      </c>
      <c r="D4031" s="16" t="s">
        <v>2335</v>
      </c>
      <c r="E4031" s="16">
        <v>8</v>
      </c>
      <c r="F4031" s="16">
        <v>2</v>
      </c>
      <c r="G4031" s="16">
        <v>0</v>
      </c>
      <c r="H4031" s="16">
        <v>1</v>
      </c>
    </row>
    <row r="4032" spans="1:8" x14ac:dyDescent="0.3">
      <c r="A4032" s="13" t="str">
        <f t="shared" si="62"/>
        <v>powella012011</v>
      </c>
      <c r="B4032" s="16" t="s">
        <v>1162</v>
      </c>
      <c r="C4032" s="16">
        <v>2011</v>
      </c>
      <c r="D4032" s="16" t="s">
        <v>2336</v>
      </c>
      <c r="E4032" s="16">
        <v>237</v>
      </c>
      <c r="F4032" s="16">
        <v>15</v>
      </c>
      <c r="G4032" s="16">
        <v>2</v>
      </c>
      <c r="H4032" s="16">
        <v>2</v>
      </c>
    </row>
    <row r="4033" spans="1:8" x14ac:dyDescent="0.3">
      <c r="A4033" s="13" t="str">
        <f t="shared" si="62"/>
        <v>pradoma012011</v>
      </c>
      <c r="B4033" s="16" t="s">
        <v>717</v>
      </c>
      <c r="C4033" s="16">
        <v>2011</v>
      </c>
      <c r="D4033" s="16" t="s">
        <v>2335</v>
      </c>
      <c r="E4033" s="16">
        <v>13</v>
      </c>
      <c r="F4033" s="16">
        <v>0</v>
      </c>
      <c r="G4033" s="16">
        <v>0</v>
      </c>
      <c r="H4033" s="16">
        <v>1</v>
      </c>
    </row>
    <row r="4034" spans="1:8" x14ac:dyDescent="0.3">
      <c r="A4034" s="13" t="str">
        <f t="shared" si="62"/>
        <v>pradoma012011</v>
      </c>
      <c r="B4034" s="16" t="s">
        <v>717</v>
      </c>
      <c r="C4034" s="16">
        <v>2011</v>
      </c>
      <c r="D4034" s="16" t="s">
        <v>40</v>
      </c>
      <c r="E4034" s="16">
        <v>12</v>
      </c>
      <c r="F4034" s="16">
        <v>84</v>
      </c>
      <c r="G4034" s="16">
        <v>5</v>
      </c>
      <c r="H4034" s="16">
        <v>6</v>
      </c>
    </row>
    <row r="4035" spans="1:8" x14ac:dyDescent="0.3">
      <c r="A4035" s="13" t="str">
        <f t="shared" ref="A4035:A4098" si="63">(B4035&amp;C4035)</f>
        <v>pradoma012011</v>
      </c>
      <c r="B4035" s="16" t="s">
        <v>717</v>
      </c>
      <c r="C4035" s="16">
        <v>2011</v>
      </c>
      <c r="D4035" s="16" t="s">
        <v>2330</v>
      </c>
    </row>
    <row r="4036" spans="1:8" x14ac:dyDescent="0.3">
      <c r="A4036" s="13" t="str">
        <f t="shared" si="63"/>
        <v>pradoma012011</v>
      </c>
      <c r="B4036" s="16" t="s">
        <v>717</v>
      </c>
      <c r="C4036" s="16">
        <v>2011</v>
      </c>
      <c r="D4036" s="16" t="s">
        <v>2331</v>
      </c>
      <c r="E4036" s="16">
        <v>171</v>
      </c>
      <c r="F4036" s="16">
        <v>6</v>
      </c>
      <c r="G4036" s="16">
        <v>3</v>
      </c>
      <c r="H4036" s="16">
        <v>1</v>
      </c>
    </row>
    <row r="4037" spans="1:8" x14ac:dyDescent="0.3">
      <c r="A4037" s="13" t="str">
        <f t="shared" si="63"/>
        <v>preslal012011</v>
      </c>
      <c r="B4037" s="16" t="s">
        <v>1360</v>
      </c>
      <c r="C4037" s="16">
        <v>2011</v>
      </c>
      <c r="D4037" s="16" t="s">
        <v>2329</v>
      </c>
    </row>
    <row r="4038" spans="1:8" x14ac:dyDescent="0.3">
      <c r="A4038" s="13" t="str">
        <f t="shared" si="63"/>
        <v>preslal012011</v>
      </c>
      <c r="B4038" s="16" t="s">
        <v>1360</v>
      </c>
      <c r="C4038" s="16">
        <v>2011</v>
      </c>
      <c r="D4038" s="16" t="s">
        <v>2330</v>
      </c>
    </row>
    <row r="4039" spans="1:8" x14ac:dyDescent="0.3">
      <c r="A4039" s="13" t="str">
        <f t="shared" si="63"/>
        <v>preslal012011</v>
      </c>
      <c r="B4039" s="16" t="s">
        <v>1360</v>
      </c>
      <c r="C4039" s="16">
        <v>2011</v>
      </c>
      <c r="D4039" s="16" t="s">
        <v>2331</v>
      </c>
      <c r="E4039" s="16">
        <v>77</v>
      </c>
      <c r="F4039" s="16">
        <v>2</v>
      </c>
      <c r="G4039" s="16">
        <v>1</v>
      </c>
      <c r="H4039" s="16">
        <v>1</v>
      </c>
    </row>
    <row r="4040" spans="1:8" x14ac:dyDescent="0.3">
      <c r="A4040" s="13" t="str">
        <f t="shared" si="63"/>
        <v>priceda012011</v>
      </c>
      <c r="B4040" s="16" t="s">
        <v>988</v>
      </c>
      <c r="C4040" s="16">
        <v>2011</v>
      </c>
      <c r="D4040" s="16" t="s">
        <v>2334</v>
      </c>
      <c r="E4040" s="16">
        <v>13</v>
      </c>
      <c r="F4040" s="16">
        <v>23</v>
      </c>
      <c r="G4040" s="16">
        <v>4</v>
      </c>
      <c r="H4040" s="16">
        <v>2</v>
      </c>
    </row>
    <row r="4041" spans="1:8" x14ac:dyDescent="0.3">
      <c r="A4041" s="13" t="str">
        <f t="shared" si="63"/>
        <v>pridija012011</v>
      </c>
      <c r="B4041" s="16" t="s">
        <v>989</v>
      </c>
      <c r="C4041" s="16">
        <v>2011</v>
      </c>
      <c r="D4041" s="16" t="s">
        <v>2329</v>
      </c>
    </row>
    <row r="4042" spans="1:8" x14ac:dyDescent="0.3">
      <c r="A4042" s="13" t="str">
        <f t="shared" si="63"/>
        <v>pridija012011</v>
      </c>
      <c r="B4042" s="16" t="s">
        <v>989</v>
      </c>
      <c r="C4042" s="16">
        <v>2011</v>
      </c>
      <c r="D4042" s="16" t="s">
        <v>2330</v>
      </c>
    </row>
    <row r="4043" spans="1:8" x14ac:dyDescent="0.3">
      <c r="A4043" s="13" t="str">
        <f t="shared" si="63"/>
        <v>pridija012011</v>
      </c>
      <c r="B4043" s="16" t="s">
        <v>989</v>
      </c>
      <c r="C4043" s="16">
        <v>2011</v>
      </c>
      <c r="D4043" s="16" t="s">
        <v>2331</v>
      </c>
      <c r="E4043" s="16">
        <v>120</v>
      </c>
      <c r="F4043" s="16">
        <v>2</v>
      </c>
      <c r="G4043" s="16">
        <v>2</v>
      </c>
      <c r="H4043" s="16">
        <v>0</v>
      </c>
    </row>
    <row r="4044" spans="1:8" x14ac:dyDescent="0.3">
      <c r="A4044" s="13" t="str">
        <f t="shared" si="63"/>
        <v>pridija012011</v>
      </c>
      <c r="B4044" s="16" t="s">
        <v>989</v>
      </c>
      <c r="C4044" s="16">
        <v>2011</v>
      </c>
      <c r="D4044" s="16" t="s">
        <v>2332</v>
      </c>
    </row>
    <row r="4045" spans="1:8" x14ac:dyDescent="0.3">
      <c r="A4045" s="13" t="str">
        <f t="shared" si="63"/>
        <v>proctsc012011</v>
      </c>
      <c r="B4045" s="16" t="s">
        <v>485</v>
      </c>
      <c r="C4045" s="16">
        <v>2011</v>
      </c>
      <c r="D4045" s="16" t="s">
        <v>2334</v>
      </c>
      <c r="E4045" s="16">
        <v>1</v>
      </c>
      <c r="F4045" s="16">
        <v>3</v>
      </c>
      <c r="G4045" s="16">
        <v>0</v>
      </c>
      <c r="H4045" s="16">
        <v>0</v>
      </c>
    </row>
    <row r="4046" spans="1:8" x14ac:dyDescent="0.3">
      <c r="A4046" s="13" t="str">
        <f t="shared" si="63"/>
        <v>proctsc012011</v>
      </c>
      <c r="B4046" s="16" t="s">
        <v>485</v>
      </c>
      <c r="C4046" s="16">
        <v>2011</v>
      </c>
      <c r="D4046" s="16" t="s">
        <v>2334</v>
      </c>
      <c r="E4046" s="16">
        <v>0</v>
      </c>
      <c r="F4046" s="16">
        <v>1</v>
      </c>
      <c r="G4046" s="16">
        <v>0</v>
      </c>
      <c r="H4046" s="16">
        <v>0</v>
      </c>
    </row>
    <row r="4047" spans="1:8" x14ac:dyDescent="0.3">
      <c r="A4047" s="13" t="str">
        <f t="shared" si="63"/>
        <v>pujolal012011</v>
      </c>
      <c r="B4047" s="16" t="s">
        <v>266</v>
      </c>
      <c r="C4047" s="16">
        <v>2011</v>
      </c>
      <c r="D4047" s="16" t="s">
        <v>2335</v>
      </c>
      <c r="E4047" s="16">
        <v>1254</v>
      </c>
      <c r="F4047" s="16">
        <v>165</v>
      </c>
      <c r="G4047" s="16">
        <v>11</v>
      </c>
      <c r="H4047" s="16">
        <v>134</v>
      </c>
    </row>
    <row r="4048" spans="1:8" x14ac:dyDescent="0.3">
      <c r="A4048" s="13" t="str">
        <f t="shared" si="63"/>
        <v>pujolal012011</v>
      </c>
      <c r="B4048" s="16" t="s">
        <v>266</v>
      </c>
      <c r="C4048" s="16">
        <v>2011</v>
      </c>
      <c r="D4048" s="16" t="s">
        <v>40</v>
      </c>
      <c r="E4048" s="16">
        <v>2</v>
      </c>
      <c r="F4048" s="16">
        <v>12</v>
      </c>
      <c r="G4048" s="16">
        <v>3</v>
      </c>
      <c r="H4048" s="16">
        <v>2</v>
      </c>
    </row>
    <row r="4049" spans="1:8" x14ac:dyDescent="0.3">
      <c r="A4049" s="13" t="str">
        <f t="shared" si="63"/>
        <v>puntoni012011</v>
      </c>
      <c r="B4049" s="16" t="s">
        <v>267</v>
      </c>
      <c r="C4049" s="16">
        <v>2011</v>
      </c>
      <c r="D4049" s="16" t="s">
        <v>39</v>
      </c>
      <c r="E4049" s="16">
        <v>58</v>
      </c>
      <c r="F4049" s="16">
        <v>91</v>
      </c>
      <c r="G4049" s="16">
        <v>2</v>
      </c>
      <c r="H4049" s="16">
        <v>26</v>
      </c>
    </row>
    <row r="4050" spans="1:8" x14ac:dyDescent="0.3">
      <c r="A4050" s="13" t="str">
        <f t="shared" si="63"/>
        <v>puntoni012011</v>
      </c>
      <c r="B4050" s="16" t="s">
        <v>267</v>
      </c>
      <c r="C4050" s="16">
        <v>2011</v>
      </c>
      <c r="D4050" s="16" t="s">
        <v>40</v>
      </c>
      <c r="E4050" s="16">
        <v>2</v>
      </c>
      <c r="F4050" s="16">
        <v>10</v>
      </c>
      <c r="G4050" s="16">
        <v>1</v>
      </c>
      <c r="H4050" s="16">
        <v>0</v>
      </c>
    </row>
    <row r="4051" spans="1:8" x14ac:dyDescent="0.3">
      <c r="A4051" s="13" t="str">
        <f t="shared" si="63"/>
        <v>puntoni012011</v>
      </c>
      <c r="B4051" s="16" t="s">
        <v>267</v>
      </c>
      <c r="C4051" s="16">
        <v>2011</v>
      </c>
      <c r="D4051" s="16" t="s">
        <v>2333</v>
      </c>
      <c r="E4051" s="16">
        <v>8</v>
      </c>
      <c r="F4051" s="16">
        <v>15</v>
      </c>
      <c r="G4051" s="16">
        <v>0</v>
      </c>
      <c r="H4051" s="16">
        <v>2</v>
      </c>
    </row>
    <row r="4052" spans="1:8" x14ac:dyDescent="0.3">
      <c r="A4052" s="13" t="str">
        <f t="shared" si="63"/>
        <v>purceda012011</v>
      </c>
      <c r="B4052" s="16" t="s">
        <v>990</v>
      </c>
      <c r="C4052" s="16">
        <v>2011</v>
      </c>
      <c r="D4052" s="16" t="s">
        <v>2334</v>
      </c>
      <c r="E4052" s="16">
        <v>0</v>
      </c>
      <c r="F4052" s="16">
        <v>0</v>
      </c>
      <c r="G4052" s="16">
        <v>0</v>
      </c>
      <c r="H4052" s="16">
        <v>0</v>
      </c>
    </row>
    <row r="4053" spans="1:8" x14ac:dyDescent="0.3">
      <c r="A4053" s="13" t="str">
        <f t="shared" si="63"/>
        <v>purceda012011</v>
      </c>
      <c r="B4053" s="16" t="s">
        <v>990</v>
      </c>
      <c r="C4053" s="16">
        <v>2011</v>
      </c>
      <c r="D4053" s="16" t="s">
        <v>2334</v>
      </c>
      <c r="E4053" s="16">
        <v>1</v>
      </c>
      <c r="F4053" s="16">
        <v>2</v>
      </c>
      <c r="G4053" s="16">
        <v>0</v>
      </c>
      <c r="H4053" s="16">
        <v>0</v>
      </c>
    </row>
    <row r="4054" spans="1:8" x14ac:dyDescent="0.3">
      <c r="A4054" s="13" t="str">
        <f t="shared" si="63"/>
        <v>purceda012011</v>
      </c>
      <c r="B4054" s="16" t="s">
        <v>990</v>
      </c>
      <c r="C4054" s="16">
        <v>2011</v>
      </c>
      <c r="D4054" s="16" t="s">
        <v>2334</v>
      </c>
      <c r="E4054" s="16">
        <v>0</v>
      </c>
      <c r="F4054" s="16">
        <v>3</v>
      </c>
      <c r="G4054" s="16">
        <v>0</v>
      </c>
      <c r="H4054" s="16">
        <v>0</v>
      </c>
    </row>
    <row r="4055" spans="1:8" x14ac:dyDescent="0.3">
      <c r="A4055" s="13" t="str">
        <f t="shared" si="63"/>
        <v>putnaza012011</v>
      </c>
      <c r="B4055" s="16" t="s">
        <v>1593</v>
      </c>
      <c r="C4055" s="16">
        <v>2011</v>
      </c>
      <c r="D4055" s="16" t="s">
        <v>2334</v>
      </c>
      <c r="E4055" s="16">
        <v>0</v>
      </c>
      <c r="F4055" s="16">
        <v>0</v>
      </c>
      <c r="G4055" s="16">
        <v>0</v>
      </c>
      <c r="H4055" s="16">
        <v>0</v>
      </c>
    </row>
    <row r="4056" spans="1:8" x14ac:dyDescent="0.3">
      <c r="A4056" s="13" t="str">
        <f t="shared" si="63"/>
        <v>putzjj012011</v>
      </c>
      <c r="B4056" s="16" t="s">
        <v>396</v>
      </c>
      <c r="C4056" s="16">
        <v>2011</v>
      </c>
      <c r="D4056" s="16" t="s">
        <v>2334</v>
      </c>
      <c r="E4056" s="16">
        <v>4</v>
      </c>
      <c r="F4056" s="16">
        <v>9</v>
      </c>
      <c r="G4056" s="16">
        <v>0</v>
      </c>
      <c r="H4056" s="16">
        <v>0</v>
      </c>
    </row>
    <row r="4057" spans="1:8" x14ac:dyDescent="0.3">
      <c r="A4057" s="13" t="str">
        <f t="shared" si="63"/>
        <v>quallch012011</v>
      </c>
      <c r="B4057" s="16" t="s">
        <v>486</v>
      </c>
      <c r="C4057" s="16">
        <v>2011</v>
      </c>
      <c r="D4057" s="16" t="s">
        <v>2334</v>
      </c>
      <c r="E4057" s="16">
        <v>4</v>
      </c>
      <c r="F4057" s="16">
        <v>14</v>
      </c>
      <c r="G4057" s="16">
        <v>0</v>
      </c>
      <c r="H4057" s="16">
        <v>1</v>
      </c>
    </row>
    <row r="4058" spans="1:8" x14ac:dyDescent="0.3">
      <c r="A4058" s="13" t="str">
        <f t="shared" si="63"/>
        <v>quentca012011</v>
      </c>
      <c r="B4058" s="16" t="s">
        <v>718</v>
      </c>
      <c r="C4058" s="16">
        <v>2011</v>
      </c>
      <c r="D4058" s="16" t="s">
        <v>2331</v>
      </c>
      <c r="E4058" s="16">
        <v>177</v>
      </c>
      <c r="F4058" s="16">
        <v>2</v>
      </c>
      <c r="G4058" s="16">
        <v>1</v>
      </c>
      <c r="H4058" s="16">
        <v>0</v>
      </c>
    </row>
    <row r="4059" spans="1:8" x14ac:dyDescent="0.3">
      <c r="A4059" s="13" t="str">
        <f t="shared" si="63"/>
        <v>quentca012011</v>
      </c>
      <c r="B4059" s="16" t="s">
        <v>718</v>
      </c>
      <c r="C4059" s="16">
        <v>2011</v>
      </c>
      <c r="D4059" s="16" t="s">
        <v>2332</v>
      </c>
    </row>
    <row r="4060" spans="1:8" x14ac:dyDescent="0.3">
      <c r="A4060" s="13" t="str">
        <f t="shared" si="63"/>
        <v>quinthu012011</v>
      </c>
      <c r="B4060" s="16" t="s">
        <v>398</v>
      </c>
      <c r="C4060" s="16">
        <v>2011</v>
      </c>
      <c r="D4060" s="16" t="s">
        <v>2336</v>
      </c>
      <c r="E4060" s="16">
        <v>541</v>
      </c>
      <c r="F4060" s="16">
        <v>43</v>
      </c>
      <c r="G4060" s="16">
        <v>5</v>
      </c>
      <c r="H4060" s="16">
        <v>9</v>
      </c>
    </row>
    <row r="4061" spans="1:8" x14ac:dyDescent="0.3">
      <c r="A4061" s="13" t="str">
        <f t="shared" si="63"/>
        <v>quintom012011</v>
      </c>
      <c r="B4061" s="16" t="s">
        <v>588</v>
      </c>
      <c r="C4061" s="16">
        <v>2011</v>
      </c>
      <c r="D4061" s="16" t="s">
        <v>39</v>
      </c>
      <c r="E4061" s="16">
        <v>5</v>
      </c>
      <c r="F4061" s="16">
        <v>6</v>
      </c>
      <c r="G4061" s="16">
        <v>0</v>
      </c>
      <c r="H4061" s="16">
        <v>2</v>
      </c>
    </row>
    <row r="4062" spans="1:8" x14ac:dyDescent="0.3">
      <c r="A4062" s="13" t="str">
        <f t="shared" si="63"/>
        <v>quintom012011</v>
      </c>
      <c r="B4062" s="16" t="s">
        <v>588</v>
      </c>
      <c r="C4062" s="16">
        <v>2011</v>
      </c>
      <c r="D4062" s="16" t="s">
        <v>40</v>
      </c>
      <c r="E4062" s="16">
        <v>1</v>
      </c>
      <c r="F4062" s="16">
        <v>3</v>
      </c>
      <c r="G4062" s="16">
        <v>0</v>
      </c>
      <c r="H4062" s="16">
        <v>0</v>
      </c>
    </row>
    <row r="4063" spans="1:8" x14ac:dyDescent="0.3">
      <c r="A4063" s="13" t="str">
        <f t="shared" si="63"/>
        <v>quintom012011</v>
      </c>
      <c r="B4063" s="16" t="s">
        <v>588</v>
      </c>
      <c r="C4063" s="16">
        <v>2011</v>
      </c>
      <c r="D4063" s="16" t="s">
        <v>2333</v>
      </c>
      <c r="E4063" s="16">
        <v>7</v>
      </c>
      <c r="F4063" s="16">
        <v>12</v>
      </c>
      <c r="G4063" s="16">
        <v>0</v>
      </c>
      <c r="H4063" s="16">
        <v>2</v>
      </c>
    </row>
    <row r="4064" spans="1:8" x14ac:dyDescent="0.3">
      <c r="A4064" s="13" t="str">
        <f t="shared" si="63"/>
        <v>raburry012011</v>
      </c>
      <c r="B4064" s="16" t="s">
        <v>488</v>
      </c>
      <c r="C4064" s="16">
        <v>2011</v>
      </c>
      <c r="D4064" s="16" t="s">
        <v>2335</v>
      </c>
      <c r="E4064" s="16">
        <v>6</v>
      </c>
      <c r="F4064" s="16">
        <v>0</v>
      </c>
      <c r="G4064" s="16">
        <v>0</v>
      </c>
      <c r="H4064" s="16">
        <v>2</v>
      </c>
    </row>
    <row r="4065" spans="1:8" x14ac:dyDescent="0.3">
      <c r="A4065" s="13" t="str">
        <f t="shared" si="63"/>
        <v>raburry012011</v>
      </c>
      <c r="B4065" s="16" t="s">
        <v>488</v>
      </c>
      <c r="C4065" s="16">
        <v>2011</v>
      </c>
      <c r="D4065" s="16" t="s">
        <v>39</v>
      </c>
      <c r="E4065" s="16">
        <v>69</v>
      </c>
      <c r="F4065" s="16">
        <v>122</v>
      </c>
      <c r="G4065" s="16">
        <v>10</v>
      </c>
      <c r="H4065" s="16">
        <v>23</v>
      </c>
    </row>
    <row r="4066" spans="1:8" x14ac:dyDescent="0.3">
      <c r="A4066" s="13" t="str">
        <f t="shared" si="63"/>
        <v>raburry012011</v>
      </c>
      <c r="B4066" s="16" t="s">
        <v>488</v>
      </c>
      <c r="C4066" s="16">
        <v>2011</v>
      </c>
      <c r="D4066" s="16" t="s">
        <v>40</v>
      </c>
      <c r="E4066" s="16">
        <v>3</v>
      </c>
      <c r="F4066" s="16">
        <v>7</v>
      </c>
      <c r="G4066" s="16">
        <v>1</v>
      </c>
      <c r="H4066" s="16">
        <v>1</v>
      </c>
    </row>
    <row r="4067" spans="1:8" x14ac:dyDescent="0.3">
      <c r="A4067" s="13" t="str">
        <f t="shared" si="63"/>
        <v>raburry012011</v>
      </c>
      <c r="B4067" s="16" t="s">
        <v>488</v>
      </c>
      <c r="C4067" s="16">
        <v>2011</v>
      </c>
      <c r="D4067" s="16" t="s">
        <v>2329</v>
      </c>
    </row>
    <row r="4068" spans="1:8" x14ac:dyDescent="0.3">
      <c r="A4068" s="13" t="str">
        <f t="shared" si="63"/>
        <v>raburry012011</v>
      </c>
      <c r="B4068" s="16" t="s">
        <v>488</v>
      </c>
      <c r="C4068" s="16">
        <v>2011</v>
      </c>
      <c r="D4068" s="16" t="s">
        <v>2330</v>
      </c>
    </row>
    <row r="4069" spans="1:8" x14ac:dyDescent="0.3">
      <c r="A4069" s="13" t="str">
        <f t="shared" si="63"/>
        <v>raburry012011</v>
      </c>
      <c r="B4069" s="16" t="s">
        <v>488</v>
      </c>
      <c r="C4069" s="16">
        <v>2011</v>
      </c>
      <c r="D4069" s="16" t="s">
        <v>2331</v>
      </c>
      <c r="E4069" s="16">
        <v>106</v>
      </c>
      <c r="F4069" s="16">
        <v>4</v>
      </c>
      <c r="G4069" s="16">
        <v>6</v>
      </c>
      <c r="H4069" s="16">
        <v>2</v>
      </c>
    </row>
    <row r="4070" spans="1:8" x14ac:dyDescent="0.3">
      <c r="A4070" s="13" t="str">
        <f t="shared" si="63"/>
        <v>raburry012011</v>
      </c>
      <c r="B4070" s="16" t="s">
        <v>488</v>
      </c>
      <c r="C4070" s="16">
        <v>2011</v>
      </c>
      <c r="D4070" s="16" t="s">
        <v>2332</v>
      </c>
    </row>
    <row r="4071" spans="1:8" x14ac:dyDescent="0.3">
      <c r="A4071" s="13" t="str">
        <f t="shared" si="63"/>
        <v>ramiral032011</v>
      </c>
      <c r="B4071" s="16" t="s">
        <v>991</v>
      </c>
      <c r="C4071" s="16">
        <v>2011</v>
      </c>
      <c r="D4071" s="16" t="s">
        <v>2333</v>
      </c>
      <c r="E4071" s="16">
        <v>217</v>
      </c>
      <c r="F4071" s="16">
        <v>457</v>
      </c>
      <c r="G4071" s="16">
        <v>16</v>
      </c>
      <c r="H4071" s="16">
        <v>99</v>
      </c>
    </row>
    <row r="4072" spans="1:8" x14ac:dyDescent="0.3">
      <c r="A4072" s="13" t="str">
        <f t="shared" si="63"/>
        <v>ramirar012011</v>
      </c>
      <c r="B4072" s="16" t="s">
        <v>181</v>
      </c>
      <c r="C4072" s="16">
        <v>2011</v>
      </c>
      <c r="D4072" s="16" t="s">
        <v>40</v>
      </c>
      <c r="E4072" s="16">
        <v>68</v>
      </c>
      <c r="F4072" s="16">
        <v>216</v>
      </c>
      <c r="G4072" s="16">
        <v>14</v>
      </c>
      <c r="H4072" s="16">
        <v>18</v>
      </c>
    </row>
    <row r="4073" spans="1:8" x14ac:dyDescent="0.3">
      <c r="A4073" s="13" t="str">
        <f t="shared" si="63"/>
        <v>ramirha012011</v>
      </c>
      <c r="B4073" s="16" t="s">
        <v>589</v>
      </c>
      <c r="C4073" s="16">
        <v>2011</v>
      </c>
      <c r="D4073" s="16" t="s">
        <v>2333</v>
      </c>
      <c r="E4073" s="16">
        <v>127</v>
      </c>
      <c r="F4073" s="16">
        <v>188</v>
      </c>
      <c r="G4073" s="16">
        <v>14</v>
      </c>
      <c r="H4073" s="16">
        <v>38</v>
      </c>
    </row>
    <row r="4074" spans="1:8" x14ac:dyDescent="0.3">
      <c r="A4074" s="13" t="str">
        <f t="shared" si="63"/>
        <v>ramirho012011</v>
      </c>
      <c r="B4074" s="16" t="s">
        <v>399</v>
      </c>
      <c r="C4074" s="16">
        <v>2011</v>
      </c>
      <c r="D4074" s="16" t="s">
        <v>2334</v>
      </c>
      <c r="E4074" s="16">
        <v>0</v>
      </c>
      <c r="F4074" s="16">
        <v>4</v>
      </c>
      <c r="G4074" s="16">
        <v>0</v>
      </c>
      <c r="H4074" s="16">
        <v>0</v>
      </c>
    </row>
    <row r="4075" spans="1:8" x14ac:dyDescent="0.3">
      <c r="A4075" s="13" t="str">
        <f t="shared" si="63"/>
        <v>ramirra022011</v>
      </c>
      <c r="B4075" s="16" t="s">
        <v>719</v>
      </c>
      <c r="C4075" s="16">
        <v>2011</v>
      </c>
      <c r="D4075" s="16" t="s">
        <v>2334</v>
      </c>
      <c r="E4075" s="16">
        <v>4</v>
      </c>
      <c r="F4075" s="16">
        <v>6</v>
      </c>
      <c r="G4075" s="16">
        <v>2</v>
      </c>
      <c r="H4075" s="16">
        <v>1</v>
      </c>
    </row>
    <row r="4076" spans="1:8" x14ac:dyDescent="0.3">
      <c r="A4076" s="13" t="str">
        <f t="shared" si="63"/>
        <v>ramirwi012011</v>
      </c>
      <c r="B4076" s="16" t="s">
        <v>1163</v>
      </c>
      <c r="C4076" s="16">
        <v>2011</v>
      </c>
      <c r="D4076" s="16" t="s">
        <v>2330</v>
      </c>
    </row>
    <row r="4077" spans="1:8" x14ac:dyDescent="0.3">
      <c r="A4077" s="13" t="str">
        <f t="shared" si="63"/>
        <v>ramirwi012011</v>
      </c>
      <c r="B4077" s="16" t="s">
        <v>1163</v>
      </c>
      <c r="C4077" s="16">
        <v>2011</v>
      </c>
      <c r="D4077" s="16" t="s">
        <v>2331</v>
      </c>
      <c r="E4077" s="16">
        <v>7</v>
      </c>
      <c r="F4077" s="16">
        <v>0</v>
      </c>
      <c r="G4077" s="16">
        <v>1</v>
      </c>
      <c r="H4077" s="16">
        <v>0</v>
      </c>
    </row>
    <row r="4078" spans="1:8" x14ac:dyDescent="0.3">
      <c r="A4078" s="13" t="str">
        <f t="shared" si="63"/>
        <v>ramirwi012011</v>
      </c>
      <c r="B4078" s="16" t="s">
        <v>1163</v>
      </c>
      <c r="C4078" s="16">
        <v>2011</v>
      </c>
      <c r="D4078" s="16" t="s">
        <v>2332</v>
      </c>
    </row>
    <row r="4079" spans="1:8" x14ac:dyDescent="0.3">
      <c r="A4079" s="13" t="str">
        <f t="shared" si="63"/>
        <v>ramosce012011</v>
      </c>
      <c r="B4079" s="16" t="s">
        <v>1164</v>
      </c>
      <c r="C4079" s="16">
        <v>2011</v>
      </c>
      <c r="D4079" s="16" t="s">
        <v>2334</v>
      </c>
      <c r="E4079" s="16">
        <v>3</v>
      </c>
      <c r="F4079" s="16">
        <v>9</v>
      </c>
      <c r="G4079" s="16">
        <v>0</v>
      </c>
      <c r="H4079" s="16">
        <v>1</v>
      </c>
    </row>
    <row r="4080" spans="1:8" x14ac:dyDescent="0.3">
      <c r="A4080" s="13" t="str">
        <f t="shared" si="63"/>
        <v>ramoswi012011</v>
      </c>
      <c r="B4080" s="16" t="s">
        <v>1361</v>
      </c>
      <c r="C4080" s="16">
        <v>2011</v>
      </c>
      <c r="D4080" s="16" t="s">
        <v>2336</v>
      </c>
      <c r="E4080" s="16">
        <v>684</v>
      </c>
      <c r="F4080" s="16">
        <v>55</v>
      </c>
      <c r="G4080" s="16">
        <v>5</v>
      </c>
      <c r="H4080" s="16">
        <v>7</v>
      </c>
    </row>
    <row r="4081" spans="1:8" x14ac:dyDescent="0.3">
      <c r="A4081" s="13" t="str">
        <f t="shared" si="63"/>
        <v>ransoco012011</v>
      </c>
      <c r="B4081" s="16" t="s">
        <v>268</v>
      </c>
      <c r="C4081" s="16">
        <v>2011</v>
      </c>
      <c r="D4081" s="16" t="s">
        <v>40</v>
      </c>
      <c r="E4081" s="16">
        <v>8</v>
      </c>
      <c r="F4081" s="16">
        <v>11</v>
      </c>
      <c r="G4081" s="16">
        <v>2</v>
      </c>
      <c r="H4081" s="16">
        <v>1</v>
      </c>
    </row>
    <row r="4082" spans="1:8" x14ac:dyDescent="0.3">
      <c r="A4082" s="13" t="str">
        <f t="shared" si="63"/>
        <v>ransoco012011</v>
      </c>
      <c r="B4082" s="16" t="s">
        <v>268</v>
      </c>
      <c r="C4082" s="16">
        <v>2011</v>
      </c>
      <c r="D4082" s="16" t="s">
        <v>2333</v>
      </c>
      <c r="E4082" s="16">
        <v>4</v>
      </c>
      <c r="F4082" s="16">
        <v>19</v>
      </c>
      <c r="G4082" s="16">
        <v>1</v>
      </c>
      <c r="H4082" s="16">
        <v>2</v>
      </c>
    </row>
    <row r="4083" spans="1:8" x14ac:dyDescent="0.3">
      <c r="A4083" s="13" t="str">
        <f t="shared" si="63"/>
        <v>rapadcl012011</v>
      </c>
      <c r="B4083" s="16" t="s">
        <v>842</v>
      </c>
      <c r="C4083" s="16">
        <v>2011</v>
      </c>
      <c r="D4083" s="16" t="s">
        <v>2334</v>
      </c>
      <c r="E4083" s="16">
        <v>1</v>
      </c>
      <c r="F4083" s="16">
        <v>2</v>
      </c>
      <c r="G4083" s="16">
        <v>0</v>
      </c>
      <c r="H4083" s="16">
        <v>0</v>
      </c>
    </row>
    <row r="4084" spans="1:8" x14ac:dyDescent="0.3">
      <c r="A4084" s="13" t="str">
        <f t="shared" si="63"/>
        <v>rasmuco012011</v>
      </c>
      <c r="B4084" s="16" t="s">
        <v>1165</v>
      </c>
      <c r="C4084" s="16">
        <v>2011</v>
      </c>
      <c r="D4084" s="16" t="s">
        <v>2329</v>
      </c>
    </row>
    <row r="4085" spans="1:8" x14ac:dyDescent="0.3">
      <c r="A4085" s="13" t="str">
        <f t="shared" si="63"/>
        <v>rasmuco012011</v>
      </c>
      <c r="B4085" s="16" t="s">
        <v>1165</v>
      </c>
      <c r="C4085" s="16">
        <v>2011</v>
      </c>
      <c r="D4085" s="16" t="s">
        <v>2329</v>
      </c>
    </row>
    <row r="4086" spans="1:8" x14ac:dyDescent="0.3">
      <c r="A4086" s="13" t="str">
        <f t="shared" si="63"/>
        <v>rasmuco012011</v>
      </c>
      <c r="B4086" s="16" t="s">
        <v>1165</v>
      </c>
      <c r="C4086" s="16">
        <v>2011</v>
      </c>
      <c r="D4086" s="16" t="s">
        <v>2331</v>
      </c>
      <c r="E4086" s="16">
        <v>223</v>
      </c>
      <c r="F4086" s="16">
        <v>4</v>
      </c>
      <c r="G4086" s="16">
        <v>3</v>
      </c>
      <c r="H4086" s="16">
        <v>0</v>
      </c>
    </row>
    <row r="4087" spans="1:8" x14ac:dyDescent="0.3">
      <c r="A4087" s="13" t="str">
        <f t="shared" si="63"/>
        <v>rasmuco012011</v>
      </c>
      <c r="B4087" s="16" t="s">
        <v>1165</v>
      </c>
      <c r="C4087" s="16">
        <v>2011</v>
      </c>
      <c r="D4087" s="16" t="s">
        <v>2331</v>
      </c>
      <c r="E4087" s="16">
        <v>79</v>
      </c>
      <c r="F4087" s="16">
        <v>0</v>
      </c>
      <c r="G4087" s="16">
        <v>3</v>
      </c>
      <c r="H4087" s="16">
        <v>1</v>
      </c>
    </row>
    <row r="4088" spans="1:8" x14ac:dyDescent="0.3">
      <c r="A4088" s="13" t="str">
        <f t="shared" si="63"/>
        <v>rauchjo012011</v>
      </c>
      <c r="B4088" s="16" t="s">
        <v>329</v>
      </c>
      <c r="C4088" s="16">
        <v>2011</v>
      </c>
      <c r="D4088" s="16" t="s">
        <v>2334</v>
      </c>
      <c r="E4088" s="16">
        <v>3</v>
      </c>
      <c r="F4088" s="16">
        <v>6</v>
      </c>
      <c r="G4088" s="16">
        <v>0</v>
      </c>
      <c r="H4088" s="16">
        <v>1</v>
      </c>
    </row>
    <row r="4089" spans="1:8" x14ac:dyDescent="0.3">
      <c r="A4089" s="13" t="str">
        <f t="shared" si="63"/>
        <v>raych012011</v>
      </c>
      <c r="B4089" s="16" t="s">
        <v>590</v>
      </c>
      <c r="C4089" s="16">
        <v>2011</v>
      </c>
      <c r="D4089" s="16" t="s">
        <v>2334</v>
      </c>
      <c r="E4089" s="16">
        <v>2</v>
      </c>
      <c r="F4089" s="16">
        <v>4</v>
      </c>
      <c r="G4089" s="16">
        <v>0</v>
      </c>
      <c r="H4089" s="16">
        <v>1</v>
      </c>
    </row>
    <row r="4090" spans="1:8" x14ac:dyDescent="0.3">
      <c r="A4090" s="13" t="str">
        <f t="shared" si="63"/>
        <v>reckean012011</v>
      </c>
      <c r="B4090" s="16" t="s">
        <v>1594</v>
      </c>
      <c r="C4090" s="16">
        <v>2011</v>
      </c>
      <c r="D4090" s="16" t="s">
        <v>2336</v>
      </c>
      <c r="E4090" s="16">
        <v>44</v>
      </c>
      <c r="F4090" s="16">
        <v>1</v>
      </c>
      <c r="G4090" s="16">
        <v>1</v>
      </c>
      <c r="H4090" s="16">
        <v>0</v>
      </c>
    </row>
    <row r="4091" spans="1:8" x14ac:dyDescent="0.3">
      <c r="A4091" s="13" t="str">
        <f t="shared" si="63"/>
        <v>reddijo012011</v>
      </c>
      <c r="B4091" s="16" t="s">
        <v>1167</v>
      </c>
      <c r="C4091" s="16">
        <v>2011</v>
      </c>
      <c r="D4091" s="16" t="s">
        <v>2329</v>
      </c>
    </row>
    <row r="4092" spans="1:8" x14ac:dyDescent="0.3">
      <c r="A4092" s="13" t="str">
        <f t="shared" si="63"/>
        <v>reddijo012011</v>
      </c>
      <c r="B4092" s="16" t="s">
        <v>1167</v>
      </c>
      <c r="C4092" s="16">
        <v>2011</v>
      </c>
      <c r="D4092" s="16" t="s">
        <v>2330</v>
      </c>
    </row>
    <row r="4093" spans="1:8" x14ac:dyDescent="0.3">
      <c r="A4093" s="13" t="str">
        <f t="shared" si="63"/>
        <v>reddijo012011</v>
      </c>
      <c r="B4093" s="16" t="s">
        <v>1167</v>
      </c>
      <c r="C4093" s="16">
        <v>2011</v>
      </c>
      <c r="D4093" s="16" t="s">
        <v>2331</v>
      </c>
      <c r="E4093" s="16">
        <v>145</v>
      </c>
      <c r="F4093" s="16">
        <v>5</v>
      </c>
      <c r="G4093" s="16">
        <v>5</v>
      </c>
      <c r="H4093" s="16">
        <v>1</v>
      </c>
    </row>
    <row r="4094" spans="1:8" x14ac:dyDescent="0.3">
      <c r="A4094" s="13" t="str">
        <f t="shared" si="63"/>
        <v>reddijo012011</v>
      </c>
      <c r="B4094" s="16" t="s">
        <v>1167</v>
      </c>
      <c r="C4094" s="16">
        <v>2011</v>
      </c>
      <c r="D4094" s="16" t="s">
        <v>2332</v>
      </c>
    </row>
    <row r="4095" spans="1:8" x14ac:dyDescent="0.3">
      <c r="A4095" s="13" t="str">
        <f t="shared" si="63"/>
        <v>reedad012011</v>
      </c>
      <c r="B4095" s="16" t="s">
        <v>1595</v>
      </c>
      <c r="C4095" s="16">
        <v>2011</v>
      </c>
      <c r="D4095" s="16" t="s">
        <v>2334</v>
      </c>
      <c r="E4095" s="16">
        <v>0</v>
      </c>
      <c r="F4095" s="16">
        <v>0</v>
      </c>
      <c r="G4095" s="16">
        <v>0</v>
      </c>
      <c r="H4095" s="16">
        <v>0</v>
      </c>
    </row>
    <row r="4096" spans="1:8" x14ac:dyDescent="0.3">
      <c r="A4096" s="13" t="str">
        <f t="shared" si="63"/>
        <v>reimono012011</v>
      </c>
      <c r="B4096" s="16" t="s">
        <v>1168</v>
      </c>
      <c r="C4096" s="16">
        <v>2011</v>
      </c>
      <c r="D4096" s="16" t="s">
        <v>2330</v>
      </c>
    </row>
    <row r="4097" spans="1:8" x14ac:dyDescent="0.3">
      <c r="A4097" s="13" t="str">
        <f t="shared" si="63"/>
        <v>reimono012011</v>
      </c>
      <c r="B4097" s="16" t="s">
        <v>1168</v>
      </c>
      <c r="C4097" s="16">
        <v>2011</v>
      </c>
      <c r="D4097" s="16" t="s">
        <v>2331</v>
      </c>
      <c r="E4097" s="16">
        <v>150</v>
      </c>
      <c r="F4097" s="16">
        <v>5</v>
      </c>
      <c r="G4097" s="16">
        <v>3</v>
      </c>
      <c r="H4097" s="16">
        <v>0</v>
      </c>
    </row>
    <row r="4098" spans="1:8" x14ac:dyDescent="0.3">
      <c r="A4098" s="13" t="str">
        <f t="shared" si="63"/>
        <v>reimono012011</v>
      </c>
      <c r="B4098" s="16" t="s">
        <v>1168</v>
      </c>
      <c r="C4098" s="16">
        <v>2011</v>
      </c>
      <c r="D4098" s="16" t="s">
        <v>2332</v>
      </c>
    </row>
    <row r="4099" spans="1:8" x14ac:dyDescent="0.3">
      <c r="A4099" s="13" t="str">
        <f t="shared" ref="A4099:A4162" si="64">(B4099&amp;C4099)</f>
        <v>reinech012011</v>
      </c>
      <c r="B4099" s="16" t="s">
        <v>993</v>
      </c>
      <c r="C4099" s="16">
        <v>2011</v>
      </c>
      <c r="D4099" s="16" t="s">
        <v>2334</v>
      </c>
      <c r="E4099" s="16">
        <v>0</v>
      </c>
      <c r="F4099" s="16">
        <v>0</v>
      </c>
      <c r="G4099" s="16">
        <v>0</v>
      </c>
      <c r="H4099" s="16">
        <v>0</v>
      </c>
    </row>
    <row r="4100" spans="1:8" x14ac:dyDescent="0.3">
      <c r="A4100" s="13" t="str">
        <f t="shared" si="64"/>
        <v>renteed012011</v>
      </c>
      <c r="B4100" s="16" t="s">
        <v>184</v>
      </c>
      <c r="C4100" s="16">
        <v>2011</v>
      </c>
      <c r="D4100" s="16" t="s">
        <v>39</v>
      </c>
      <c r="E4100" s="16">
        <v>1</v>
      </c>
      <c r="F4100" s="16">
        <v>5</v>
      </c>
      <c r="G4100" s="16">
        <v>0</v>
      </c>
      <c r="H4100" s="16">
        <v>0</v>
      </c>
    </row>
    <row r="4101" spans="1:8" x14ac:dyDescent="0.3">
      <c r="A4101" s="13" t="str">
        <f t="shared" si="64"/>
        <v>renteed012011</v>
      </c>
      <c r="B4101" s="16" t="s">
        <v>184</v>
      </c>
      <c r="C4101" s="16">
        <v>2011</v>
      </c>
      <c r="D4101" s="16" t="s">
        <v>2333</v>
      </c>
      <c r="E4101" s="16">
        <v>95</v>
      </c>
      <c r="F4101" s="16">
        <v>208</v>
      </c>
      <c r="G4101" s="16">
        <v>13</v>
      </c>
      <c r="H4101" s="16">
        <v>36</v>
      </c>
    </row>
    <row r="4102" spans="1:8" x14ac:dyDescent="0.3">
      <c r="A4102" s="13" t="str">
        <f t="shared" si="64"/>
        <v>repkoja012011</v>
      </c>
      <c r="B4102" s="16" t="s">
        <v>591</v>
      </c>
      <c r="C4102" s="16">
        <v>2011</v>
      </c>
      <c r="D4102" s="16" t="s">
        <v>2329</v>
      </c>
    </row>
    <row r="4103" spans="1:8" x14ac:dyDescent="0.3">
      <c r="A4103" s="13" t="str">
        <f t="shared" si="64"/>
        <v>repkoja012011</v>
      </c>
      <c r="B4103" s="16" t="s">
        <v>591</v>
      </c>
      <c r="C4103" s="16">
        <v>2011</v>
      </c>
      <c r="D4103" s="16" t="s">
        <v>2330</v>
      </c>
    </row>
    <row r="4104" spans="1:8" x14ac:dyDescent="0.3">
      <c r="A4104" s="13" t="str">
        <f t="shared" si="64"/>
        <v>repkoja012011</v>
      </c>
      <c r="B4104" s="16" t="s">
        <v>591</v>
      </c>
      <c r="C4104" s="16">
        <v>2011</v>
      </c>
      <c r="D4104" s="16" t="s">
        <v>2331</v>
      </c>
      <c r="E4104" s="16">
        <v>78</v>
      </c>
      <c r="F4104" s="16">
        <v>2</v>
      </c>
      <c r="G4104" s="16">
        <v>1</v>
      </c>
      <c r="H4104" s="16">
        <v>0</v>
      </c>
    </row>
    <row r="4105" spans="1:8" x14ac:dyDescent="0.3">
      <c r="A4105" s="13" t="str">
        <f t="shared" si="64"/>
        <v>repkoja012011</v>
      </c>
      <c r="B4105" s="16" t="s">
        <v>591</v>
      </c>
      <c r="C4105" s="16">
        <v>2011</v>
      </c>
      <c r="D4105" s="16" t="s">
        <v>2332</v>
      </c>
    </row>
    <row r="4106" spans="1:8" x14ac:dyDescent="0.3">
      <c r="A4106" s="13" t="str">
        <f t="shared" si="64"/>
        <v>resopch012011</v>
      </c>
      <c r="B4106" s="16" t="s">
        <v>592</v>
      </c>
      <c r="C4106" s="16">
        <v>2011</v>
      </c>
      <c r="D4106" s="16" t="s">
        <v>2334</v>
      </c>
      <c r="E4106" s="16">
        <v>1</v>
      </c>
      <c r="F4106" s="16">
        <v>4</v>
      </c>
      <c r="G4106" s="16">
        <v>1</v>
      </c>
      <c r="H4106" s="16">
        <v>0</v>
      </c>
    </row>
    <row r="4107" spans="1:8" x14ac:dyDescent="0.3">
      <c r="A4107" s="13" t="str">
        <f t="shared" si="64"/>
        <v>reverbe012011</v>
      </c>
      <c r="B4107" s="16" t="s">
        <v>1363</v>
      </c>
      <c r="C4107" s="16">
        <v>2011</v>
      </c>
      <c r="D4107" s="16" t="s">
        <v>2329</v>
      </c>
    </row>
    <row r="4108" spans="1:8" x14ac:dyDescent="0.3">
      <c r="A4108" s="13" t="str">
        <f t="shared" si="64"/>
        <v>reverbe012011</v>
      </c>
      <c r="B4108" s="16" t="s">
        <v>1363</v>
      </c>
      <c r="C4108" s="16">
        <v>2011</v>
      </c>
      <c r="D4108" s="16" t="s">
        <v>2330</v>
      </c>
    </row>
    <row r="4109" spans="1:8" x14ac:dyDescent="0.3">
      <c r="A4109" s="13" t="str">
        <f t="shared" si="64"/>
        <v>reverbe012011</v>
      </c>
      <c r="B4109" s="16" t="s">
        <v>1363</v>
      </c>
      <c r="C4109" s="16">
        <v>2011</v>
      </c>
      <c r="D4109" s="16" t="s">
        <v>2331</v>
      </c>
      <c r="E4109" s="16">
        <v>285</v>
      </c>
      <c r="F4109" s="16">
        <v>3</v>
      </c>
      <c r="G4109" s="16">
        <v>7</v>
      </c>
      <c r="H4109" s="16">
        <v>0</v>
      </c>
    </row>
    <row r="4110" spans="1:8" x14ac:dyDescent="0.3">
      <c r="A4110" s="13" t="str">
        <f t="shared" si="64"/>
        <v>reverbe012011</v>
      </c>
      <c r="B4110" s="16" t="s">
        <v>1363</v>
      </c>
      <c r="C4110" s="16">
        <v>2011</v>
      </c>
      <c r="D4110" s="16" t="s">
        <v>2332</v>
      </c>
    </row>
    <row r="4111" spans="1:8" x14ac:dyDescent="0.3">
      <c r="A4111" s="13" t="str">
        <f t="shared" si="64"/>
        <v>reyesde012011</v>
      </c>
      <c r="B4111" s="16" t="s">
        <v>185</v>
      </c>
      <c r="C4111" s="16">
        <v>2011</v>
      </c>
      <c r="D4111" s="16" t="s">
        <v>2334</v>
      </c>
      <c r="E4111" s="16">
        <v>0</v>
      </c>
      <c r="F4111" s="16">
        <v>1</v>
      </c>
      <c r="G4111" s="16">
        <v>0</v>
      </c>
      <c r="H4111" s="16">
        <v>0</v>
      </c>
    </row>
    <row r="4112" spans="1:8" x14ac:dyDescent="0.3">
      <c r="A4112" s="13" t="str">
        <f t="shared" si="64"/>
        <v>reyesjo012011</v>
      </c>
      <c r="B4112" s="16" t="s">
        <v>400</v>
      </c>
      <c r="C4112" s="16">
        <v>2011</v>
      </c>
      <c r="D4112" s="16" t="s">
        <v>2333</v>
      </c>
      <c r="E4112" s="16">
        <v>175</v>
      </c>
      <c r="F4112" s="16">
        <v>361</v>
      </c>
      <c r="G4112" s="16">
        <v>18</v>
      </c>
      <c r="H4112" s="16">
        <v>75</v>
      </c>
    </row>
    <row r="4113" spans="1:8" x14ac:dyDescent="0.3">
      <c r="A4113" s="13" t="str">
        <f t="shared" si="64"/>
        <v>reyesjo032011</v>
      </c>
      <c r="B4113" s="16" t="s">
        <v>843</v>
      </c>
      <c r="C4113" s="16">
        <v>2011</v>
      </c>
      <c r="D4113" s="16" t="s">
        <v>2334</v>
      </c>
      <c r="E4113" s="16">
        <v>4</v>
      </c>
      <c r="F4113" s="16">
        <v>8</v>
      </c>
      <c r="G4113" s="16">
        <v>0</v>
      </c>
      <c r="H4113" s="16">
        <v>1</v>
      </c>
    </row>
    <row r="4114" spans="1:8" x14ac:dyDescent="0.3">
      <c r="A4114" s="13" t="str">
        <f t="shared" si="64"/>
        <v>reyesjo032011</v>
      </c>
      <c r="B4114" s="16" t="s">
        <v>843</v>
      </c>
      <c r="C4114" s="16">
        <v>2011</v>
      </c>
      <c r="D4114" s="16" t="s">
        <v>2334</v>
      </c>
      <c r="E4114" s="16">
        <v>0</v>
      </c>
      <c r="F4114" s="16">
        <v>9</v>
      </c>
      <c r="G4114" s="16">
        <v>0</v>
      </c>
      <c r="H4114" s="16">
        <v>0</v>
      </c>
    </row>
    <row r="4115" spans="1:8" x14ac:dyDescent="0.3">
      <c r="A4115" s="13" t="str">
        <f t="shared" si="64"/>
        <v>reynogr012011</v>
      </c>
      <c r="B4115" s="16" t="s">
        <v>994</v>
      </c>
      <c r="C4115" s="16">
        <v>2011</v>
      </c>
      <c r="D4115" s="16" t="s">
        <v>2334</v>
      </c>
      <c r="E4115" s="16">
        <v>3</v>
      </c>
      <c r="F4115" s="16">
        <v>5</v>
      </c>
      <c r="G4115" s="16">
        <v>0</v>
      </c>
      <c r="H4115" s="16">
        <v>0</v>
      </c>
    </row>
    <row r="4116" spans="1:8" x14ac:dyDescent="0.3">
      <c r="A4116" s="13" t="str">
        <f t="shared" si="64"/>
        <v>reynoma012011</v>
      </c>
      <c r="B4116" s="16" t="s">
        <v>844</v>
      </c>
      <c r="C4116" s="16">
        <v>2011</v>
      </c>
      <c r="D4116" s="16" t="s">
        <v>2335</v>
      </c>
      <c r="E4116" s="16">
        <v>370</v>
      </c>
      <c r="F4116" s="16">
        <v>17</v>
      </c>
      <c r="G4116" s="16">
        <v>5</v>
      </c>
      <c r="H4116" s="16">
        <v>45</v>
      </c>
    </row>
    <row r="4117" spans="1:8" x14ac:dyDescent="0.3">
      <c r="A4117" s="13" t="str">
        <f t="shared" si="64"/>
        <v>reynoma012011</v>
      </c>
      <c r="B4117" s="16" t="s">
        <v>844</v>
      </c>
      <c r="C4117" s="16">
        <v>2011</v>
      </c>
      <c r="D4117" s="16" t="s">
        <v>40</v>
      </c>
      <c r="E4117" s="16">
        <v>58</v>
      </c>
      <c r="F4117" s="16">
        <v>169</v>
      </c>
      <c r="G4117" s="16">
        <v>26</v>
      </c>
      <c r="H4117" s="16">
        <v>19</v>
      </c>
    </row>
    <row r="4118" spans="1:8" x14ac:dyDescent="0.3">
      <c r="A4118" s="13" t="str">
        <f t="shared" si="64"/>
        <v>reynoma022011</v>
      </c>
      <c r="B4118" s="16" t="s">
        <v>1364</v>
      </c>
      <c r="C4118" s="16">
        <v>2011</v>
      </c>
      <c r="D4118" s="16" t="s">
        <v>2334</v>
      </c>
      <c r="E4118" s="16">
        <v>0</v>
      </c>
      <c r="F4118" s="16">
        <v>7</v>
      </c>
      <c r="G4118" s="16">
        <v>0</v>
      </c>
      <c r="H4118" s="16">
        <v>0</v>
      </c>
    </row>
    <row r="4119" spans="1:8" x14ac:dyDescent="0.3">
      <c r="A4119" s="13" t="str">
        <f t="shared" si="64"/>
        <v>rhodear012011</v>
      </c>
      <c r="B4119" s="16" t="s">
        <v>186</v>
      </c>
      <c r="C4119" s="16">
        <v>2011</v>
      </c>
      <c r="D4119" s="16" t="s">
        <v>2334</v>
      </c>
      <c r="E4119" s="16">
        <v>1</v>
      </c>
      <c r="F4119" s="16">
        <v>0</v>
      </c>
      <c r="G4119" s="16">
        <v>0</v>
      </c>
      <c r="H4119" s="16">
        <v>1</v>
      </c>
    </row>
    <row r="4120" spans="1:8" x14ac:dyDescent="0.3">
      <c r="A4120" s="13" t="str">
        <f t="shared" si="64"/>
        <v>rhodear012011</v>
      </c>
      <c r="B4120" s="16" t="s">
        <v>186</v>
      </c>
      <c r="C4120" s="16">
        <v>2011</v>
      </c>
      <c r="D4120" s="16" t="s">
        <v>2334</v>
      </c>
      <c r="E4120" s="16">
        <v>1</v>
      </c>
      <c r="F4120" s="16">
        <v>2</v>
      </c>
      <c r="G4120" s="16">
        <v>0</v>
      </c>
      <c r="H4120" s="16">
        <v>1</v>
      </c>
    </row>
    <row r="4121" spans="1:8" x14ac:dyDescent="0.3">
      <c r="A4121" s="13" t="str">
        <f t="shared" si="64"/>
        <v>rhymewi012011</v>
      </c>
      <c r="B4121" s="16" t="s">
        <v>1365</v>
      </c>
      <c r="C4121" s="16">
        <v>2011</v>
      </c>
      <c r="D4121" s="16" t="s">
        <v>39</v>
      </c>
      <c r="E4121" s="16">
        <v>31</v>
      </c>
      <c r="F4121" s="16">
        <v>58</v>
      </c>
      <c r="G4121" s="16">
        <v>2</v>
      </c>
      <c r="H4121" s="16">
        <v>12</v>
      </c>
    </row>
    <row r="4122" spans="1:8" x14ac:dyDescent="0.3">
      <c r="A4122" s="13" t="str">
        <f t="shared" si="64"/>
        <v>richacl012011</v>
      </c>
      <c r="B4122" s="16" t="s">
        <v>995</v>
      </c>
      <c r="C4122" s="16">
        <v>2011</v>
      </c>
      <c r="D4122" s="16" t="s">
        <v>2334</v>
      </c>
      <c r="E4122" s="16">
        <v>5</v>
      </c>
      <c r="F4122" s="16">
        <v>21</v>
      </c>
      <c r="G4122" s="16">
        <v>3</v>
      </c>
      <c r="H4122" s="16">
        <v>1</v>
      </c>
    </row>
    <row r="4123" spans="1:8" x14ac:dyDescent="0.3">
      <c r="A4123" s="13" t="str">
        <f t="shared" si="64"/>
        <v>richaga012011</v>
      </c>
      <c r="B4123" s="16" t="s">
        <v>1597</v>
      </c>
      <c r="C4123" s="16">
        <v>2011</v>
      </c>
      <c r="D4123" s="16" t="s">
        <v>2334</v>
      </c>
      <c r="E4123" s="16">
        <v>2</v>
      </c>
      <c r="F4123" s="16">
        <v>3</v>
      </c>
      <c r="G4123" s="16">
        <v>0</v>
      </c>
      <c r="H4123" s="16">
        <v>0</v>
      </c>
    </row>
    <row r="4124" spans="1:8" x14ac:dyDescent="0.3">
      <c r="A4124" s="13" t="str">
        <f t="shared" si="64"/>
        <v>richmsc012011</v>
      </c>
      <c r="B4124" s="16" t="s">
        <v>996</v>
      </c>
      <c r="C4124" s="16">
        <v>2011</v>
      </c>
      <c r="D4124" s="16" t="s">
        <v>2334</v>
      </c>
      <c r="E4124" s="16">
        <v>0</v>
      </c>
      <c r="F4124" s="16">
        <v>0</v>
      </c>
      <c r="G4124" s="16">
        <v>0</v>
      </c>
      <c r="H4124" s="16">
        <v>0</v>
      </c>
    </row>
    <row r="4125" spans="1:8" x14ac:dyDescent="0.3">
      <c r="A4125" s="13" t="str">
        <f t="shared" si="64"/>
        <v>riosal012011</v>
      </c>
      <c r="B4125" s="16" t="s">
        <v>490</v>
      </c>
      <c r="C4125" s="16">
        <v>2011</v>
      </c>
      <c r="D4125" s="16" t="s">
        <v>2329</v>
      </c>
    </row>
    <row r="4126" spans="1:8" x14ac:dyDescent="0.3">
      <c r="A4126" s="13" t="str">
        <f t="shared" si="64"/>
        <v>riosal012011</v>
      </c>
      <c r="B4126" s="16" t="s">
        <v>490</v>
      </c>
      <c r="C4126" s="16">
        <v>2011</v>
      </c>
      <c r="D4126" s="16" t="s">
        <v>2331</v>
      </c>
      <c r="E4126" s="16">
        <v>349</v>
      </c>
      <c r="F4126" s="16">
        <v>5</v>
      </c>
      <c r="G4126" s="16">
        <v>3</v>
      </c>
      <c r="H4126" s="16">
        <v>3</v>
      </c>
    </row>
    <row r="4127" spans="1:8" x14ac:dyDescent="0.3">
      <c r="A4127" s="13" t="str">
        <f t="shared" si="64"/>
        <v>riverju012011</v>
      </c>
      <c r="B4127" s="16" t="s">
        <v>271</v>
      </c>
      <c r="C4127" s="16">
        <v>2011</v>
      </c>
      <c r="D4127" s="16" t="s">
        <v>2335</v>
      </c>
      <c r="E4127" s="16">
        <v>178</v>
      </c>
      <c r="F4127" s="16">
        <v>15</v>
      </c>
      <c r="G4127" s="16">
        <v>1</v>
      </c>
      <c r="H4127" s="16">
        <v>20</v>
      </c>
    </row>
    <row r="4128" spans="1:8" x14ac:dyDescent="0.3">
      <c r="A4128" s="13" t="str">
        <f t="shared" si="64"/>
        <v>riverju012011</v>
      </c>
      <c r="B4128" s="16" t="s">
        <v>271</v>
      </c>
      <c r="C4128" s="16">
        <v>2011</v>
      </c>
      <c r="D4128" s="16" t="s">
        <v>2335</v>
      </c>
      <c r="E4128" s="16">
        <v>105</v>
      </c>
      <c r="F4128" s="16">
        <v>4</v>
      </c>
      <c r="G4128" s="16">
        <v>2</v>
      </c>
      <c r="H4128" s="16">
        <v>3</v>
      </c>
    </row>
    <row r="4129" spans="1:8" x14ac:dyDescent="0.3">
      <c r="A4129" s="13" t="str">
        <f t="shared" si="64"/>
        <v>riverju012011</v>
      </c>
      <c r="B4129" s="16" t="s">
        <v>271</v>
      </c>
      <c r="C4129" s="16">
        <v>2011</v>
      </c>
      <c r="D4129" s="16" t="s">
        <v>2330</v>
      </c>
    </row>
    <row r="4130" spans="1:8" x14ac:dyDescent="0.3">
      <c r="A4130" s="13" t="str">
        <f t="shared" si="64"/>
        <v>riverju012011</v>
      </c>
      <c r="B4130" s="16" t="s">
        <v>271</v>
      </c>
      <c r="C4130" s="16">
        <v>2011</v>
      </c>
      <c r="D4130" s="16" t="s">
        <v>2330</v>
      </c>
    </row>
    <row r="4131" spans="1:8" x14ac:dyDescent="0.3">
      <c r="A4131" s="13" t="str">
        <f t="shared" si="64"/>
        <v>riverju012011</v>
      </c>
      <c r="B4131" s="16" t="s">
        <v>271</v>
      </c>
      <c r="C4131" s="16">
        <v>2011</v>
      </c>
      <c r="D4131" s="16" t="s">
        <v>2331</v>
      </c>
      <c r="E4131" s="16">
        <v>37</v>
      </c>
      <c r="F4131" s="16">
        <v>2</v>
      </c>
      <c r="G4131" s="16">
        <v>0</v>
      </c>
      <c r="H4131" s="16">
        <v>0</v>
      </c>
    </row>
    <row r="4132" spans="1:8" x14ac:dyDescent="0.3">
      <c r="A4132" s="13" t="str">
        <f t="shared" si="64"/>
        <v>riverju012011</v>
      </c>
      <c r="B4132" s="16" t="s">
        <v>271</v>
      </c>
      <c r="C4132" s="16">
        <v>2011</v>
      </c>
      <c r="D4132" s="16" t="s">
        <v>2331</v>
      </c>
      <c r="E4132" s="16">
        <v>70</v>
      </c>
      <c r="F4132" s="16">
        <v>1</v>
      </c>
      <c r="G4132" s="16">
        <v>0</v>
      </c>
      <c r="H4132" s="16">
        <v>0</v>
      </c>
    </row>
    <row r="4133" spans="1:8" x14ac:dyDescent="0.3">
      <c r="A4133" s="13" t="str">
        <f t="shared" si="64"/>
        <v>riverju012011</v>
      </c>
      <c r="B4133" s="16" t="s">
        <v>271</v>
      </c>
      <c r="C4133" s="16">
        <v>2011</v>
      </c>
      <c r="D4133" s="16" t="s">
        <v>2332</v>
      </c>
    </row>
    <row r="4134" spans="1:8" x14ac:dyDescent="0.3">
      <c r="A4134" s="13" t="str">
        <f t="shared" si="64"/>
        <v>riverju012011</v>
      </c>
      <c r="B4134" s="16" t="s">
        <v>271</v>
      </c>
      <c r="C4134" s="16">
        <v>2011</v>
      </c>
      <c r="D4134" s="16" t="s">
        <v>2332</v>
      </c>
    </row>
    <row r="4135" spans="1:8" x14ac:dyDescent="0.3">
      <c r="A4135" s="13" t="str">
        <f t="shared" si="64"/>
        <v>riverma012011</v>
      </c>
      <c r="B4135" s="16" t="s">
        <v>187</v>
      </c>
      <c r="C4135" s="16">
        <v>2011</v>
      </c>
      <c r="D4135" s="16" t="s">
        <v>2334</v>
      </c>
      <c r="E4135" s="16">
        <v>1</v>
      </c>
      <c r="F4135" s="16">
        <v>12</v>
      </c>
      <c r="G4135" s="16">
        <v>0</v>
      </c>
      <c r="H4135" s="16">
        <v>1</v>
      </c>
    </row>
    <row r="4136" spans="1:8" x14ac:dyDescent="0.3">
      <c r="A4136" s="13" t="str">
        <f t="shared" si="64"/>
        <v>rivermi022011</v>
      </c>
      <c r="B4136" s="16" t="s">
        <v>272</v>
      </c>
      <c r="C4136" s="16">
        <v>2011</v>
      </c>
      <c r="D4136" s="16" t="s">
        <v>2336</v>
      </c>
      <c r="E4136" s="16">
        <v>13</v>
      </c>
      <c r="F4136" s="16">
        <v>2</v>
      </c>
      <c r="G4136" s="16">
        <v>0</v>
      </c>
      <c r="H4136" s="16">
        <v>1</v>
      </c>
    </row>
    <row r="4137" spans="1:8" x14ac:dyDescent="0.3">
      <c r="A4137" s="13" t="str">
        <f t="shared" si="64"/>
        <v>riverre012011</v>
      </c>
      <c r="B4137" s="16" t="s">
        <v>491</v>
      </c>
      <c r="C4137" s="16">
        <v>2011</v>
      </c>
      <c r="D4137" s="16" t="s">
        <v>2336</v>
      </c>
      <c r="E4137" s="16">
        <v>231</v>
      </c>
      <c r="F4137" s="16">
        <v>16</v>
      </c>
      <c r="G4137" s="16">
        <v>3</v>
      </c>
      <c r="H4137" s="16">
        <v>1</v>
      </c>
    </row>
    <row r="4138" spans="1:8" x14ac:dyDescent="0.3">
      <c r="A4138" s="13" t="str">
        <f t="shared" si="64"/>
        <v>rizzoan012011</v>
      </c>
      <c r="B4138" s="16" t="s">
        <v>1598</v>
      </c>
      <c r="C4138" s="16">
        <v>2011</v>
      </c>
      <c r="D4138" s="16" t="s">
        <v>2335</v>
      </c>
      <c r="E4138" s="16">
        <v>316</v>
      </c>
      <c r="F4138" s="16">
        <v>26</v>
      </c>
      <c r="G4138" s="16">
        <v>2</v>
      </c>
      <c r="H4138" s="16">
        <v>28</v>
      </c>
    </row>
    <row r="4139" spans="1:8" x14ac:dyDescent="0.3">
      <c r="A4139" s="13" t="str">
        <f t="shared" si="64"/>
        <v>roberbr012011</v>
      </c>
      <c r="B4139" s="16" t="s">
        <v>273</v>
      </c>
      <c r="C4139" s="16">
        <v>2011</v>
      </c>
      <c r="D4139" s="16" t="s">
        <v>39</v>
      </c>
      <c r="E4139" s="16">
        <v>65</v>
      </c>
      <c r="F4139" s="16">
        <v>123</v>
      </c>
      <c r="G4139" s="16">
        <v>3</v>
      </c>
      <c r="H4139" s="16">
        <v>24</v>
      </c>
    </row>
    <row r="4140" spans="1:8" x14ac:dyDescent="0.3">
      <c r="A4140" s="13" t="str">
        <f t="shared" si="64"/>
        <v>roberda082011</v>
      </c>
      <c r="B4140" s="16" t="s">
        <v>997</v>
      </c>
      <c r="C4140" s="16">
        <v>2011</v>
      </c>
      <c r="D4140" s="16" t="s">
        <v>2334</v>
      </c>
      <c r="E4140" s="16">
        <v>3</v>
      </c>
      <c r="F4140" s="16">
        <v>3</v>
      </c>
      <c r="G4140" s="16">
        <v>1</v>
      </c>
      <c r="H4140" s="16">
        <v>0</v>
      </c>
    </row>
    <row r="4141" spans="1:8" x14ac:dyDescent="0.3">
      <c r="A4141" s="13" t="str">
        <f t="shared" si="64"/>
        <v>roberry012011</v>
      </c>
      <c r="B4141" s="16" t="s">
        <v>721</v>
      </c>
      <c r="C4141" s="16">
        <v>2011</v>
      </c>
      <c r="D4141" s="16" t="s">
        <v>39</v>
      </c>
      <c r="E4141" s="16">
        <v>48</v>
      </c>
      <c r="F4141" s="16">
        <v>73</v>
      </c>
      <c r="G4141" s="16">
        <v>4</v>
      </c>
      <c r="H4141" s="16">
        <v>17</v>
      </c>
    </row>
    <row r="4142" spans="1:8" x14ac:dyDescent="0.3">
      <c r="A4142" s="13" t="str">
        <f t="shared" si="64"/>
        <v>roberry012011</v>
      </c>
      <c r="B4142" s="16" t="s">
        <v>721</v>
      </c>
      <c r="C4142" s="16">
        <v>2011</v>
      </c>
      <c r="D4142" s="16" t="s">
        <v>40</v>
      </c>
      <c r="E4142" s="16">
        <v>74</v>
      </c>
      <c r="F4142" s="16">
        <v>197</v>
      </c>
      <c r="G4142" s="16">
        <v>10</v>
      </c>
      <c r="H4142" s="16">
        <v>15</v>
      </c>
    </row>
    <row r="4143" spans="1:8" x14ac:dyDescent="0.3">
      <c r="A4143" s="13" t="str">
        <f t="shared" si="64"/>
        <v>roberry012011</v>
      </c>
      <c r="B4143" s="16" t="s">
        <v>721</v>
      </c>
      <c r="C4143" s="16">
        <v>2011</v>
      </c>
      <c r="D4143" s="16" t="s">
        <v>2330</v>
      </c>
    </row>
    <row r="4144" spans="1:8" x14ac:dyDescent="0.3">
      <c r="A4144" s="13" t="str">
        <f t="shared" si="64"/>
        <v>roberry012011</v>
      </c>
      <c r="B4144" s="16" t="s">
        <v>721</v>
      </c>
      <c r="C4144" s="16">
        <v>2011</v>
      </c>
      <c r="D4144" s="16" t="s">
        <v>2331</v>
      </c>
      <c r="E4144" s="16">
        <v>4</v>
      </c>
      <c r="F4144" s="16">
        <v>0</v>
      </c>
      <c r="G4144" s="16">
        <v>0</v>
      </c>
      <c r="H4144" s="16">
        <v>0</v>
      </c>
    </row>
    <row r="4145" spans="1:8" x14ac:dyDescent="0.3">
      <c r="A4145" s="13" t="str">
        <f t="shared" si="64"/>
        <v>roberry012011</v>
      </c>
      <c r="B4145" s="16" t="s">
        <v>721</v>
      </c>
      <c r="C4145" s="16">
        <v>2011</v>
      </c>
      <c r="D4145" s="16" t="s">
        <v>2333</v>
      </c>
      <c r="E4145" s="16">
        <v>0</v>
      </c>
      <c r="F4145" s="16">
        <v>0</v>
      </c>
      <c r="G4145" s="16">
        <v>0</v>
      </c>
      <c r="H4145" s="16">
        <v>0</v>
      </c>
    </row>
    <row r="4146" spans="1:8" x14ac:dyDescent="0.3">
      <c r="A4146" s="13" t="str">
        <f t="shared" si="64"/>
        <v>robinsh012011</v>
      </c>
      <c r="B4146" s="16" t="s">
        <v>1170</v>
      </c>
      <c r="C4146" s="16">
        <v>2011</v>
      </c>
      <c r="D4146" s="16" t="s">
        <v>2329</v>
      </c>
    </row>
    <row r="4147" spans="1:8" x14ac:dyDescent="0.3">
      <c r="A4147" s="13" t="str">
        <f t="shared" si="64"/>
        <v>robinsh012011</v>
      </c>
      <c r="B4147" s="16" t="s">
        <v>1170</v>
      </c>
      <c r="C4147" s="16">
        <v>2011</v>
      </c>
      <c r="D4147" s="16" t="s">
        <v>2330</v>
      </c>
    </row>
    <row r="4148" spans="1:8" x14ac:dyDescent="0.3">
      <c r="A4148" s="13" t="str">
        <f t="shared" si="64"/>
        <v>robinsh012011</v>
      </c>
      <c r="B4148" s="16" t="s">
        <v>1170</v>
      </c>
      <c r="C4148" s="16">
        <v>2011</v>
      </c>
      <c r="D4148" s="16" t="s">
        <v>2331</v>
      </c>
      <c r="E4148" s="16">
        <v>2</v>
      </c>
      <c r="F4148" s="16">
        <v>0</v>
      </c>
      <c r="G4148" s="16">
        <v>0</v>
      </c>
      <c r="H4148" s="16">
        <v>0</v>
      </c>
    </row>
    <row r="4149" spans="1:8" x14ac:dyDescent="0.3">
      <c r="A4149" s="13" t="str">
        <f t="shared" si="64"/>
        <v>robinsh012011</v>
      </c>
      <c r="B4149" s="16" t="s">
        <v>1170</v>
      </c>
      <c r="C4149" s="16">
        <v>2011</v>
      </c>
      <c r="D4149" s="16" t="s">
        <v>2332</v>
      </c>
    </row>
    <row r="4150" spans="1:8" x14ac:dyDescent="0.3">
      <c r="A4150" s="13" t="str">
        <f t="shared" si="64"/>
        <v>robintr012011</v>
      </c>
      <c r="B4150" s="16" t="s">
        <v>1599</v>
      </c>
      <c r="C4150" s="16">
        <v>2011</v>
      </c>
      <c r="D4150" s="16" t="s">
        <v>2329</v>
      </c>
    </row>
    <row r="4151" spans="1:8" x14ac:dyDescent="0.3">
      <c r="A4151" s="13" t="str">
        <f t="shared" si="64"/>
        <v>robintr012011</v>
      </c>
      <c r="B4151" s="16" t="s">
        <v>1599</v>
      </c>
      <c r="C4151" s="16">
        <v>2011</v>
      </c>
      <c r="D4151" s="16" t="s">
        <v>2330</v>
      </c>
    </row>
    <row r="4152" spans="1:8" x14ac:dyDescent="0.3">
      <c r="A4152" s="13" t="str">
        <f t="shared" si="64"/>
        <v>robintr012011</v>
      </c>
      <c r="B4152" s="16" t="s">
        <v>1599</v>
      </c>
      <c r="C4152" s="16">
        <v>2011</v>
      </c>
      <c r="D4152" s="16" t="s">
        <v>2331</v>
      </c>
      <c r="E4152" s="16">
        <v>80</v>
      </c>
      <c r="F4152" s="16">
        <v>3</v>
      </c>
      <c r="G4152" s="16">
        <v>6</v>
      </c>
      <c r="H4152" s="16">
        <v>0</v>
      </c>
    </row>
    <row r="4153" spans="1:8" x14ac:dyDescent="0.3">
      <c r="A4153" s="13" t="str">
        <f t="shared" si="64"/>
        <v>rodnefe012011</v>
      </c>
      <c r="B4153" s="16" t="s">
        <v>331</v>
      </c>
      <c r="C4153" s="16">
        <v>2011</v>
      </c>
      <c r="D4153" s="16" t="s">
        <v>2334</v>
      </c>
      <c r="E4153" s="16">
        <v>2</v>
      </c>
      <c r="F4153" s="16">
        <v>3</v>
      </c>
      <c r="G4153" s="16">
        <v>1</v>
      </c>
      <c r="H4153" s="16">
        <v>1</v>
      </c>
    </row>
    <row r="4154" spans="1:8" x14ac:dyDescent="0.3">
      <c r="A4154" s="13" t="str">
        <f t="shared" si="64"/>
        <v>rodrial012011</v>
      </c>
      <c r="B4154" s="16" t="s">
        <v>188</v>
      </c>
      <c r="C4154" s="16">
        <v>2011</v>
      </c>
      <c r="D4154" s="16" t="s">
        <v>40</v>
      </c>
      <c r="E4154" s="16">
        <v>54</v>
      </c>
      <c r="F4154" s="16">
        <v>165</v>
      </c>
      <c r="G4154" s="16">
        <v>6</v>
      </c>
      <c r="H4154" s="16">
        <v>13</v>
      </c>
    </row>
    <row r="4155" spans="1:8" x14ac:dyDescent="0.3">
      <c r="A4155" s="13" t="str">
        <f t="shared" si="64"/>
        <v>rodrian012011</v>
      </c>
      <c r="B4155" s="16" t="s">
        <v>1600</v>
      </c>
      <c r="C4155" s="16">
        <v>2011</v>
      </c>
      <c r="D4155" s="16" t="s">
        <v>2334</v>
      </c>
      <c r="E4155" s="16">
        <v>6</v>
      </c>
      <c r="F4155" s="16">
        <v>7</v>
      </c>
      <c r="G4155" s="16">
        <v>2</v>
      </c>
      <c r="H4155" s="16">
        <v>1</v>
      </c>
    </row>
    <row r="4156" spans="1:8" x14ac:dyDescent="0.3">
      <c r="A4156" s="13" t="str">
        <f t="shared" si="64"/>
        <v>rodrife022011</v>
      </c>
      <c r="B4156" s="16" t="s">
        <v>1171</v>
      </c>
      <c r="C4156" s="16">
        <v>2011</v>
      </c>
      <c r="D4156" s="16" t="s">
        <v>2334</v>
      </c>
      <c r="E4156" s="16">
        <v>2</v>
      </c>
      <c r="F4156" s="16">
        <v>7</v>
      </c>
      <c r="G4156" s="16">
        <v>0</v>
      </c>
      <c r="H4156" s="16">
        <v>0</v>
      </c>
    </row>
    <row r="4157" spans="1:8" x14ac:dyDescent="0.3">
      <c r="A4157" s="13" t="str">
        <f t="shared" si="64"/>
        <v>rodrifr032011</v>
      </c>
      <c r="B4157" s="16" t="s">
        <v>332</v>
      </c>
      <c r="C4157" s="16">
        <v>2011</v>
      </c>
      <c r="D4157" s="16" t="s">
        <v>2334</v>
      </c>
      <c r="E4157" s="16">
        <v>5</v>
      </c>
      <c r="F4157" s="16">
        <v>2</v>
      </c>
      <c r="G4157" s="16">
        <v>0</v>
      </c>
      <c r="H4157" s="16">
        <v>0</v>
      </c>
    </row>
    <row r="4158" spans="1:8" x14ac:dyDescent="0.3">
      <c r="A4158" s="13" t="str">
        <f t="shared" si="64"/>
        <v>rodrifr032011</v>
      </c>
      <c r="B4158" s="16" t="s">
        <v>332</v>
      </c>
      <c r="C4158" s="16">
        <v>2011</v>
      </c>
      <c r="D4158" s="16" t="s">
        <v>2334</v>
      </c>
      <c r="E4158" s="16">
        <v>3</v>
      </c>
      <c r="F4158" s="16">
        <v>2</v>
      </c>
      <c r="G4158" s="16">
        <v>0</v>
      </c>
      <c r="H4158" s="16">
        <v>0</v>
      </c>
    </row>
    <row r="4159" spans="1:8" x14ac:dyDescent="0.3">
      <c r="A4159" s="13" t="str">
        <f t="shared" si="64"/>
        <v>rodrifr042011</v>
      </c>
      <c r="B4159" s="16" t="s">
        <v>1366</v>
      </c>
      <c r="C4159" s="16">
        <v>2011</v>
      </c>
      <c r="D4159" s="16" t="s">
        <v>2334</v>
      </c>
      <c r="E4159" s="16">
        <v>1</v>
      </c>
      <c r="F4159" s="16">
        <v>1</v>
      </c>
      <c r="G4159" s="16">
        <v>0</v>
      </c>
      <c r="H4159" s="16">
        <v>0</v>
      </c>
    </row>
    <row r="4160" spans="1:8" x14ac:dyDescent="0.3">
      <c r="A4160" s="13" t="str">
        <f t="shared" si="64"/>
        <v>rodrihe032011</v>
      </c>
      <c r="B4160" s="16" t="s">
        <v>1172</v>
      </c>
      <c r="C4160" s="16">
        <v>2011</v>
      </c>
      <c r="D4160" s="16" t="s">
        <v>2334</v>
      </c>
      <c r="E4160" s="16">
        <v>2</v>
      </c>
      <c r="F4160" s="16">
        <v>7</v>
      </c>
      <c r="G4160" s="16">
        <v>0</v>
      </c>
      <c r="H4160" s="16">
        <v>0</v>
      </c>
    </row>
    <row r="4161" spans="1:8" x14ac:dyDescent="0.3">
      <c r="A4161" s="13" t="str">
        <f t="shared" si="64"/>
        <v>rodriiv012011</v>
      </c>
      <c r="B4161" s="16" t="s">
        <v>189</v>
      </c>
      <c r="C4161" s="16">
        <v>2011</v>
      </c>
      <c r="D4161" s="16" t="s">
        <v>2335</v>
      </c>
      <c r="E4161" s="16">
        <v>1</v>
      </c>
      <c r="F4161" s="16">
        <v>0</v>
      </c>
      <c r="G4161" s="16">
        <v>0</v>
      </c>
      <c r="H4161" s="16">
        <v>0</v>
      </c>
    </row>
    <row r="4162" spans="1:8" x14ac:dyDescent="0.3">
      <c r="A4162" s="13" t="str">
        <f t="shared" si="64"/>
        <v>rodriiv012011</v>
      </c>
      <c r="B4162" s="16" t="s">
        <v>189</v>
      </c>
      <c r="C4162" s="16">
        <v>2011</v>
      </c>
      <c r="D4162" s="16" t="s">
        <v>2336</v>
      </c>
      <c r="E4162" s="16">
        <v>245</v>
      </c>
      <c r="F4162" s="16">
        <v>18</v>
      </c>
      <c r="G4162" s="16">
        <v>3</v>
      </c>
      <c r="H4162" s="16">
        <v>4</v>
      </c>
    </row>
    <row r="4163" spans="1:8" x14ac:dyDescent="0.3">
      <c r="A4163" s="13" t="str">
        <f t="shared" ref="A4163:A4226" si="65">(B4163&amp;C4163)</f>
        <v>rodrijo052011</v>
      </c>
      <c r="B4163" s="16" t="s">
        <v>1601</v>
      </c>
      <c r="C4163" s="16">
        <v>2011</v>
      </c>
      <c r="D4163" s="16" t="s">
        <v>39</v>
      </c>
      <c r="E4163" s="16">
        <v>1</v>
      </c>
      <c r="F4163" s="16">
        <v>3</v>
      </c>
      <c r="G4163" s="16">
        <v>0</v>
      </c>
      <c r="H4163" s="16">
        <v>0</v>
      </c>
    </row>
    <row r="4164" spans="1:8" x14ac:dyDescent="0.3">
      <c r="A4164" s="13" t="str">
        <f t="shared" si="65"/>
        <v>rodrijo052011</v>
      </c>
      <c r="B4164" s="16" t="s">
        <v>1601</v>
      </c>
      <c r="C4164" s="16">
        <v>2011</v>
      </c>
      <c r="D4164" s="16" t="s">
        <v>2333</v>
      </c>
      <c r="E4164" s="16">
        <v>5</v>
      </c>
      <c r="F4164" s="16">
        <v>6</v>
      </c>
      <c r="G4164" s="16">
        <v>0</v>
      </c>
      <c r="H4164" s="16">
        <v>2</v>
      </c>
    </row>
    <row r="4165" spans="1:8" x14ac:dyDescent="0.3">
      <c r="A4165" s="13" t="str">
        <f t="shared" si="65"/>
        <v>rodrilu012011</v>
      </c>
      <c r="B4165" s="16" t="s">
        <v>594</v>
      </c>
      <c r="C4165" s="16">
        <v>2011</v>
      </c>
      <c r="D4165" s="16" t="s">
        <v>2335</v>
      </c>
      <c r="E4165" s="16">
        <v>3</v>
      </c>
      <c r="F4165" s="16">
        <v>0</v>
      </c>
      <c r="G4165" s="16">
        <v>0</v>
      </c>
      <c r="H4165" s="16">
        <v>0</v>
      </c>
    </row>
    <row r="4166" spans="1:8" x14ac:dyDescent="0.3">
      <c r="A4166" s="13" t="str">
        <f t="shared" si="65"/>
        <v>rodrilu012011</v>
      </c>
      <c r="B4166" s="16" t="s">
        <v>594</v>
      </c>
      <c r="C4166" s="16">
        <v>2011</v>
      </c>
      <c r="D4166" s="16" t="s">
        <v>39</v>
      </c>
      <c r="E4166" s="16">
        <v>11</v>
      </c>
      <c r="F4166" s="16">
        <v>9</v>
      </c>
      <c r="G4166" s="16">
        <v>1</v>
      </c>
      <c r="H4166" s="16">
        <v>3</v>
      </c>
    </row>
    <row r="4167" spans="1:8" x14ac:dyDescent="0.3">
      <c r="A4167" s="13" t="str">
        <f t="shared" si="65"/>
        <v>rodrilu012011</v>
      </c>
      <c r="B4167" s="16" t="s">
        <v>594</v>
      </c>
      <c r="C4167" s="16">
        <v>2011</v>
      </c>
      <c r="D4167" s="16" t="s">
        <v>40</v>
      </c>
      <c r="E4167" s="16">
        <v>7</v>
      </c>
      <c r="F4167" s="16">
        <v>10</v>
      </c>
      <c r="G4167" s="16">
        <v>0</v>
      </c>
      <c r="H4167" s="16">
        <v>3</v>
      </c>
    </row>
    <row r="4168" spans="1:8" x14ac:dyDescent="0.3">
      <c r="A4168" s="13" t="str">
        <f t="shared" si="65"/>
        <v>rodrilu012011</v>
      </c>
      <c r="B4168" s="16" t="s">
        <v>594</v>
      </c>
      <c r="C4168" s="16">
        <v>2011</v>
      </c>
      <c r="D4168" s="16" t="s">
        <v>2333</v>
      </c>
      <c r="E4168" s="16">
        <v>35</v>
      </c>
      <c r="F4168" s="16">
        <v>57</v>
      </c>
      <c r="G4168" s="16">
        <v>3</v>
      </c>
      <c r="H4168" s="16">
        <v>15</v>
      </c>
    </row>
    <row r="4169" spans="1:8" x14ac:dyDescent="0.3">
      <c r="A4169" s="13" t="str">
        <f t="shared" si="65"/>
        <v>rodrise012011</v>
      </c>
      <c r="B4169" s="16" t="s">
        <v>998</v>
      </c>
      <c r="C4169" s="16">
        <v>2011</v>
      </c>
      <c r="D4169" s="16" t="s">
        <v>2335</v>
      </c>
      <c r="E4169" s="16">
        <v>24</v>
      </c>
      <c r="F4169" s="16">
        <v>1</v>
      </c>
      <c r="G4169" s="16">
        <v>0</v>
      </c>
      <c r="H4169" s="16">
        <v>1</v>
      </c>
    </row>
    <row r="4170" spans="1:8" x14ac:dyDescent="0.3">
      <c r="A4170" s="13" t="str">
        <f t="shared" si="65"/>
        <v>rodrise012011</v>
      </c>
      <c r="B4170" s="16" t="s">
        <v>998</v>
      </c>
      <c r="C4170" s="16">
        <v>2011</v>
      </c>
      <c r="D4170" s="16" t="s">
        <v>39</v>
      </c>
      <c r="E4170" s="16">
        <v>66</v>
      </c>
      <c r="F4170" s="16">
        <v>112</v>
      </c>
      <c r="G4170" s="16">
        <v>2</v>
      </c>
      <c r="H4170" s="16">
        <v>25</v>
      </c>
    </row>
    <row r="4171" spans="1:8" x14ac:dyDescent="0.3">
      <c r="A4171" s="13" t="str">
        <f t="shared" si="65"/>
        <v>rodrise012011</v>
      </c>
      <c r="B4171" s="16" t="s">
        <v>998</v>
      </c>
      <c r="C4171" s="16">
        <v>2011</v>
      </c>
      <c r="D4171" s="16" t="s">
        <v>40</v>
      </c>
      <c r="E4171" s="16">
        <v>15</v>
      </c>
      <c r="F4171" s="16">
        <v>45</v>
      </c>
      <c r="G4171" s="16">
        <v>0</v>
      </c>
      <c r="H4171" s="16">
        <v>6</v>
      </c>
    </row>
    <row r="4172" spans="1:8" x14ac:dyDescent="0.3">
      <c r="A4172" s="13" t="str">
        <f t="shared" si="65"/>
        <v>rodrise012011</v>
      </c>
      <c r="B4172" s="16" t="s">
        <v>998</v>
      </c>
      <c r="C4172" s="16">
        <v>2011</v>
      </c>
      <c r="D4172" s="16" t="s">
        <v>2330</v>
      </c>
    </row>
    <row r="4173" spans="1:8" x14ac:dyDescent="0.3">
      <c r="A4173" s="13" t="str">
        <f t="shared" si="65"/>
        <v>rodrise012011</v>
      </c>
      <c r="B4173" s="16" t="s">
        <v>998</v>
      </c>
      <c r="C4173" s="16">
        <v>2011</v>
      </c>
      <c r="D4173" s="16" t="s">
        <v>2331</v>
      </c>
      <c r="E4173" s="16">
        <v>1</v>
      </c>
      <c r="F4173" s="16">
        <v>0</v>
      </c>
      <c r="G4173" s="16">
        <v>0</v>
      </c>
      <c r="H4173" s="16">
        <v>0</v>
      </c>
    </row>
    <row r="4174" spans="1:8" x14ac:dyDescent="0.3">
      <c r="A4174" s="13" t="str">
        <f t="shared" si="65"/>
        <v>rodrise012011</v>
      </c>
      <c r="B4174" s="16" t="s">
        <v>998</v>
      </c>
      <c r="C4174" s="16">
        <v>2011</v>
      </c>
      <c r="D4174" s="16" t="s">
        <v>2333</v>
      </c>
      <c r="E4174" s="16">
        <v>55</v>
      </c>
      <c r="F4174" s="16">
        <v>105</v>
      </c>
      <c r="G4174" s="16">
        <v>9</v>
      </c>
      <c r="H4174" s="16">
        <v>22</v>
      </c>
    </row>
    <row r="4175" spans="1:8" x14ac:dyDescent="0.3">
      <c r="A4175" s="13" t="str">
        <f t="shared" si="65"/>
        <v>rodriwa012011</v>
      </c>
      <c r="B4175" s="16" t="s">
        <v>595</v>
      </c>
      <c r="C4175" s="16">
        <v>2011</v>
      </c>
      <c r="D4175" s="16" t="s">
        <v>2334</v>
      </c>
      <c r="E4175" s="16">
        <v>15</v>
      </c>
      <c r="F4175" s="16">
        <v>22</v>
      </c>
      <c r="G4175" s="16">
        <v>0</v>
      </c>
      <c r="H4175" s="16">
        <v>3</v>
      </c>
    </row>
    <row r="4176" spans="1:8" x14ac:dyDescent="0.3">
      <c r="A4176" s="13" t="str">
        <f t="shared" si="65"/>
        <v>roenijo012011</v>
      </c>
      <c r="B4176" s="16" t="s">
        <v>999</v>
      </c>
      <c r="C4176" s="16">
        <v>2011</v>
      </c>
      <c r="D4176" s="16" t="s">
        <v>2334</v>
      </c>
      <c r="E4176" s="16">
        <v>0</v>
      </c>
      <c r="F4176" s="16">
        <v>1</v>
      </c>
      <c r="G4176" s="16">
        <v>0</v>
      </c>
      <c r="H4176" s="16">
        <v>0</v>
      </c>
    </row>
    <row r="4177" spans="1:8" x14ac:dyDescent="0.3">
      <c r="A4177" s="13" t="str">
        <f t="shared" si="65"/>
        <v>rogeres012011</v>
      </c>
      <c r="B4177" s="16" t="s">
        <v>1174</v>
      </c>
      <c r="C4177" s="16">
        <v>2011</v>
      </c>
      <c r="D4177" s="16" t="s">
        <v>2334</v>
      </c>
      <c r="E4177" s="16">
        <v>9</v>
      </c>
      <c r="F4177" s="16">
        <v>12</v>
      </c>
      <c r="G4177" s="16">
        <v>0</v>
      </c>
      <c r="H4177" s="16">
        <v>1</v>
      </c>
    </row>
    <row r="4178" spans="1:8" x14ac:dyDescent="0.3">
      <c r="A4178" s="13" t="str">
        <f t="shared" si="65"/>
        <v>rolensc012011</v>
      </c>
      <c r="B4178" s="16" t="s">
        <v>190</v>
      </c>
      <c r="C4178" s="16">
        <v>2011</v>
      </c>
      <c r="D4178" s="16" t="s">
        <v>40</v>
      </c>
      <c r="E4178" s="16">
        <v>38</v>
      </c>
      <c r="F4178" s="16">
        <v>119</v>
      </c>
      <c r="G4178" s="16">
        <v>4</v>
      </c>
      <c r="H4178" s="16">
        <v>11</v>
      </c>
    </row>
    <row r="4179" spans="1:8" x14ac:dyDescent="0.3">
      <c r="A4179" s="13" t="str">
        <f t="shared" si="65"/>
        <v>rolliji012011</v>
      </c>
      <c r="B4179" s="16" t="s">
        <v>191</v>
      </c>
      <c r="C4179" s="16">
        <v>2011</v>
      </c>
      <c r="D4179" s="16" t="s">
        <v>2333</v>
      </c>
      <c r="E4179" s="16">
        <v>181</v>
      </c>
      <c r="F4179" s="16">
        <v>393</v>
      </c>
      <c r="G4179" s="16">
        <v>7</v>
      </c>
      <c r="H4179" s="16">
        <v>79</v>
      </c>
    </row>
    <row r="4180" spans="1:8" x14ac:dyDescent="0.3">
      <c r="A4180" s="13" t="str">
        <f t="shared" si="65"/>
        <v>romerjc012011</v>
      </c>
      <c r="B4180" s="16" t="s">
        <v>192</v>
      </c>
      <c r="C4180" s="16">
        <v>2011</v>
      </c>
      <c r="D4180" s="16" t="s">
        <v>2334</v>
      </c>
      <c r="E4180" s="16">
        <v>1</v>
      </c>
      <c r="F4180" s="16">
        <v>4</v>
      </c>
      <c r="G4180" s="16">
        <v>0</v>
      </c>
      <c r="H4180" s="16">
        <v>0</v>
      </c>
    </row>
    <row r="4181" spans="1:8" x14ac:dyDescent="0.3">
      <c r="A4181" s="13" t="str">
        <f t="shared" si="65"/>
        <v>romerjc012011</v>
      </c>
      <c r="B4181" s="16" t="s">
        <v>192</v>
      </c>
      <c r="C4181" s="16">
        <v>2011</v>
      </c>
      <c r="D4181" s="16" t="s">
        <v>2334</v>
      </c>
      <c r="E4181" s="16">
        <v>0</v>
      </c>
      <c r="F4181" s="16">
        <v>2</v>
      </c>
      <c r="G4181" s="16">
        <v>0</v>
      </c>
      <c r="H4181" s="16">
        <v>0</v>
      </c>
    </row>
    <row r="4182" spans="1:8" x14ac:dyDescent="0.3">
      <c r="A4182" s="13" t="str">
        <f t="shared" si="65"/>
        <v>romerri012011</v>
      </c>
      <c r="B4182" s="16" t="s">
        <v>1176</v>
      </c>
      <c r="C4182" s="16">
        <v>2011</v>
      </c>
      <c r="D4182" s="16" t="s">
        <v>2334</v>
      </c>
      <c r="E4182" s="16">
        <v>11</v>
      </c>
      <c r="F4182" s="16">
        <v>41</v>
      </c>
      <c r="G4182" s="16">
        <v>1</v>
      </c>
      <c r="H4182" s="16">
        <v>1</v>
      </c>
    </row>
    <row r="4183" spans="1:8" x14ac:dyDescent="0.3">
      <c r="A4183" s="13" t="str">
        <f t="shared" si="65"/>
        <v>rominan012011</v>
      </c>
      <c r="B4183" s="16" t="s">
        <v>1368</v>
      </c>
      <c r="C4183" s="16">
        <v>2011</v>
      </c>
      <c r="D4183" s="16" t="s">
        <v>40</v>
      </c>
      <c r="E4183" s="16">
        <v>1</v>
      </c>
      <c r="F4183" s="16">
        <v>2</v>
      </c>
      <c r="G4183" s="16">
        <v>0</v>
      </c>
      <c r="H4183" s="16">
        <v>1</v>
      </c>
    </row>
    <row r="4184" spans="1:8" x14ac:dyDescent="0.3">
      <c r="A4184" s="13" t="str">
        <f t="shared" si="65"/>
        <v>rominan012011</v>
      </c>
      <c r="B4184" s="16" t="s">
        <v>1368</v>
      </c>
      <c r="C4184" s="16">
        <v>2011</v>
      </c>
      <c r="D4184" s="16" t="s">
        <v>2333</v>
      </c>
      <c r="E4184" s="16">
        <v>4</v>
      </c>
      <c r="F4184" s="16">
        <v>15</v>
      </c>
      <c r="G4184" s="16">
        <v>1</v>
      </c>
      <c r="H4184" s="16">
        <v>2</v>
      </c>
    </row>
    <row r="4185" spans="1:8" x14ac:dyDescent="0.3">
      <c r="A4185" s="13" t="str">
        <f t="shared" si="65"/>
        <v>rominau012011</v>
      </c>
      <c r="B4185" s="16" t="s">
        <v>1602</v>
      </c>
      <c r="C4185" s="16">
        <v>2011</v>
      </c>
      <c r="D4185" s="16" t="s">
        <v>2336</v>
      </c>
      <c r="E4185" s="16">
        <v>46</v>
      </c>
      <c r="F4185" s="16">
        <v>3</v>
      </c>
      <c r="G4185" s="16">
        <v>1</v>
      </c>
      <c r="H4185" s="16">
        <v>0</v>
      </c>
    </row>
    <row r="4186" spans="1:8" x14ac:dyDescent="0.3">
      <c r="A4186" s="13" t="str">
        <f t="shared" si="65"/>
        <v>romose012011</v>
      </c>
      <c r="B4186" s="16" t="s">
        <v>1001</v>
      </c>
      <c r="C4186" s="16">
        <v>2011</v>
      </c>
      <c r="D4186" s="16" t="s">
        <v>2334</v>
      </c>
      <c r="E4186" s="16">
        <v>0</v>
      </c>
      <c r="F4186" s="16">
        <v>3</v>
      </c>
      <c r="G4186" s="16">
        <v>0</v>
      </c>
      <c r="H4186" s="16">
        <v>0</v>
      </c>
    </row>
    <row r="4187" spans="1:8" x14ac:dyDescent="0.3">
      <c r="A4187" s="13" t="str">
        <f t="shared" si="65"/>
        <v>rosalad012011</v>
      </c>
      <c r="B4187" s="16" t="s">
        <v>1003</v>
      </c>
      <c r="C4187" s="16">
        <v>2011</v>
      </c>
      <c r="D4187" s="16" t="s">
        <v>2335</v>
      </c>
      <c r="E4187" s="16">
        <v>36</v>
      </c>
      <c r="F4187" s="16">
        <v>2</v>
      </c>
      <c r="G4187" s="16">
        <v>0</v>
      </c>
      <c r="H4187" s="16">
        <v>2</v>
      </c>
    </row>
    <row r="4188" spans="1:8" x14ac:dyDescent="0.3">
      <c r="A4188" s="13" t="str">
        <f t="shared" si="65"/>
        <v>rosalad012011</v>
      </c>
      <c r="B4188" s="16" t="s">
        <v>1003</v>
      </c>
      <c r="C4188" s="16">
        <v>2011</v>
      </c>
      <c r="D4188" s="16" t="s">
        <v>39</v>
      </c>
      <c r="E4188" s="16">
        <v>3</v>
      </c>
      <c r="F4188" s="16">
        <v>4</v>
      </c>
      <c r="G4188" s="16">
        <v>0</v>
      </c>
      <c r="H4188" s="16">
        <v>1</v>
      </c>
    </row>
    <row r="4189" spans="1:8" x14ac:dyDescent="0.3">
      <c r="A4189" s="13" t="str">
        <f t="shared" si="65"/>
        <v>rosalad012011</v>
      </c>
      <c r="B4189" s="16" t="s">
        <v>1003</v>
      </c>
      <c r="C4189" s="16">
        <v>2011</v>
      </c>
      <c r="D4189" s="16" t="s">
        <v>40</v>
      </c>
      <c r="E4189" s="16">
        <v>4</v>
      </c>
      <c r="F4189" s="16">
        <v>6</v>
      </c>
      <c r="G4189" s="16">
        <v>2</v>
      </c>
      <c r="H4189" s="16">
        <v>1</v>
      </c>
    </row>
    <row r="4190" spans="1:8" x14ac:dyDescent="0.3">
      <c r="A4190" s="13" t="str">
        <f t="shared" si="65"/>
        <v>rosalad012011</v>
      </c>
      <c r="B4190" s="16" t="s">
        <v>1003</v>
      </c>
      <c r="C4190" s="16">
        <v>2011</v>
      </c>
      <c r="D4190" s="16" t="s">
        <v>2330</v>
      </c>
    </row>
    <row r="4191" spans="1:8" x14ac:dyDescent="0.3">
      <c r="A4191" s="13" t="str">
        <f t="shared" si="65"/>
        <v>rosalad012011</v>
      </c>
      <c r="B4191" s="16" t="s">
        <v>1003</v>
      </c>
      <c r="C4191" s="16">
        <v>2011</v>
      </c>
      <c r="D4191" s="16" t="s">
        <v>2331</v>
      </c>
      <c r="E4191" s="16">
        <v>4</v>
      </c>
      <c r="F4191" s="16">
        <v>0</v>
      </c>
      <c r="G4191" s="16">
        <v>0</v>
      </c>
      <c r="H4191" s="16">
        <v>0</v>
      </c>
    </row>
    <row r="4192" spans="1:8" x14ac:dyDescent="0.3">
      <c r="A4192" s="13" t="str">
        <f t="shared" si="65"/>
        <v>rosalad012011</v>
      </c>
      <c r="B4192" s="16" t="s">
        <v>1003</v>
      </c>
      <c r="C4192" s="16">
        <v>2011</v>
      </c>
      <c r="D4192" s="16" t="s">
        <v>2333</v>
      </c>
      <c r="E4192" s="16">
        <v>9</v>
      </c>
      <c r="F4192" s="16">
        <v>12</v>
      </c>
      <c r="G4192" s="16">
        <v>2</v>
      </c>
      <c r="H4192" s="16">
        <v>3</v>
      </c>
    </row>
    <row r="4193" spans="1:8" x14ac:dyDescent="0.3">
      <c r="A4193" s="13" t="str">
        <f t="shared" si="65"/>
        <v>rosarsa022011</v>
      </c>
      <c r="B4193" s="16" t="s">
        <v>1369</v>
      </c>
      <c r="C4193" s="16">
        <v>2011</v>
      </c>
      <c r="D4193" s="16" t="s">
        <v>2334</v>
      </c>
      <c r="E4193" s="16">
        <v>0</v>
      </c>
      <c r="F4193" s="16">
        <v>1</v>
      </c>
      <c r="G4193" s="16">
        <v>0</v>
      </c>
      <c r="H4193" s="16">
        <v>0</v>
      </c>
    </row>
    <row r="4194" spans="1:8" x14ac:dyDescent="0.3">
      <c r="A4194" s="13" t="str">
        <f t="shared" si="65"/>
        <v>rosarwi012011</v>
      </c>
      <c r="B4194" s="16" t="s">
        <v>1603</v>
      </c>
      <c r="C4194" s="16">
        <v>2011</v>
      </c>
      <c r="D4194" s="16" t="s">
        <v>2336</v>
      </c>
      <c r="E4194" s="16">
        <v>87</v>
      </c>
      <c r="F4194" s="16">
        <v>16</v>
      </c>
      <c r="G4194" s="16">
        <v>1</v>
      </c>
      <c r="H4194" s="16">
        <v>1</v>
      </c>
    </row>
    <row r="4195" spans="1:8" x14ac:dyDescent="0.3">
      <c r="A4195" s="13" t="str">
        <f t="shared" si="65"/>
        <v>rossco012011</v>
      </c>
      <c r="B4195" s="16" t="s">
        <v>401</v>
      </c>
      <c r="C4195" s="16">
        <v>2011</v>
      </c>
      <c r="D4195" s="16" t="s">
        <v>2329</v>
      </c>
    </row>
    <row r="4196" spans="1:8" x14ac:dyDescent="0.3">
      <c r="A4196" s="13" t="str">
        <f t="shared" si="65"/>
        <v>rossco012011</v>
      </c>
      <c r="B4196" s="16" t="s">
        <v>401</v>
      </c>
      <c r="C4196" s="16">
        <v>2011</v>
      </c>
      <c r="D4196" s="16" t="s">
        <v>2330</v>
      </c>
    </row>
    <row r="4197" spans="1:8" x14ac:dyDescent="0.3">
      <c r="A4197" s="13" t="str">
        <f t="shared" si="65"/>
        <v>rossco012011</v>
      </c>
      <c r="B4197" s="16" t="s">
        <v>401</v>
      </c>
      <c r="C4197" s="16">
        <v>2011</v>
      </c>
      <c r="D4197" s="16" t="s">
        <v>2331</v>
      </c>
      <c r="E4197" s="16">
        <v>183</v>
      </c>
      <c r="F4197" s="16">
        <v>8</v>
      </c>
      <c r="G4197" s="16">
        <v>1</v>
      </c>
      <c r="H4197" s="16">
        <v>1</v>
      </c>
    </row>
    <row r="4198" spans="1:8" x14ac:dyDescent="0.3">
      <c r="A4198" s="13" t="str">
        <f t="shared" si="65"/>
        <v>rossco012011</v>
      </c>
      <c r="B4198" s="16" t="s">
        <v>401</v>
      </c>
      <c r="C4198" s="16">
        <v>2011</v>
      </c>
      <c r="D4198" s="16" t="s">
        <v>2332</v>
      </c>
    </row>
    <row r="4199" spans="1:8" x14ac:dyDescent="0.3">
      <c r="A4199" s="13" t="str">
        <f t="shared" si="65"/>
        <v>rossda012011</v>
      </c>
      <c r="B4199" s="16" t="s">
        <v>333</v>
      </c>
      <c r="C4199" s="16">
        <v>2011</v>
      </c>
      <c r="D4199" s="16" t="s">
        <v>2336</v>
      </c>
      <c r="E4199" s="16">
        <v>337</v>
      </c>
      <c r="F4199" s="16">
        <v>32</v>
      </c>
      <c r="G4199" s="16">
        <v>3</v>
      </c>
      <c r="H4199" s="16">
        <v>2</v>
      </c>
    </row>
    <row r="4200" spans="1:8" x14ac:dyDescent="0.3">
      <c r="A4200" s="13" t="str">
        <f t="shared" si="65"/>
        <v>rossty012011</v>
      </c>
      <c r="B4200" s="16" t="s">
        <v>1370</v>
      </c>
      <c r="C4200" s="16">
        <v>2011</v>
      </c>
      <c r="D4200" s="16" t="s">
        <v>2334</v>
      </c>
      <c r="E4200" s="16">
        <v>2</v>
      </c>
      <c r="F4200" s="16">
        <v>4</v>
      </c>
      <c r="G4200" s="16">
        <v>1</v>
      </c>
      <c r="H4200" s="16">
        <v>0</v>
      </c>
    </row>
    <row r="4201" spans="1:8" x14ac:dyDescent="0.3">
      <c r="A4201" s="13" t="str">
        <f t="shared" si="65"/>
        <v>rottivi012011</v>
      </c>
      <c r="B4201" s="16" t="s">
        <v>722</v>
      </c>
      <c r="C4201" s="16">
        <v>2011</v>
      </c>
      <c r="D4201" s="16" t="s">
        <v>2330</v>
      </c>
    </row>
    <row r="4202" spans="1:8" x14ac:dyDescent="0.3">
      <c r="A4202" s="13" t="str">
        <f t="shared" si="65"/>
        <v>rottivi012011</v>
      </c>
      <c r="B4202" s="16" t="s">
        <v>722</v>
      </c>
      <c r="C4202" s="16">
        <v>2011</v>
      </c>
      <c r="D4202" s="16" t="s">
        <v>2331</v>
      </c>
      <c r="E4202" s="16">
        <v>1</v>
      </c>
      <c r="F4202" s="16">
        <v>1</v>
      </c>
      <c r="G4202" s="16">
        <v>0</v>
      </c>
      <c r="H4202" s="16">
        <v>0</v>
      </c>
    </row>
    <row r="4203" spans="1:8" x14ac:dyDescent="0.3">
      <c r="A4203" s="13" t="str">
        <f t="shared" si="65"/>
        <v>rottivi012011</v>
      </c>
      <c r="B4203" s="16" t="s">
        <v>722</v>
      </c>
      <c r="C4203" s="16">
        <v>2011</v>
      </c>
      <c r="D4203" s="16" t="s">
        <v>2332</v>
      </c>
    </row>
    <row r="4204" spans="1:8" x14ac:dyDescent="0.3">
      <c r="A4204" s="13" t="str">
        <f t="shared" si="65"/>
        <v>rowanaa012011</v>
      </c>
      <c r="B4204" s="16" t="s">
        <v>274</v>
      </c>
      <c r="C4204" s="16">
        <v>2011</v>
      </c>
      <c r="D4204" s="16" t="s">
        <v>2329</v>
      </c>
    </row>
    <row r="4205" spans="1:8" x14ac:dyDescent="0.3">
      <c r="A4205" s="13" t="str">
        <f t="shared" si="65"/>
        <v>rowanaa012011</v>
      </c>
      <c r="B4205" s="16" t="s">
        <v>274</v>
      </c>
      <c r="C4205" s="16">
        <v>2011</v>
      </c>
      <c r="D4205" s="16" t="s">
        <v>2330</v>
      </c>
    </row>
    <row r="4206" spans="1:8" x14ac:dyDescent="0.3">
      <c r="A4206" s="13" t="str">
        <f t="shared" si="65"/>
        <v>rowanaa012011</v>
      </c>
      <c r="B4206" s="16" t="s">
        <v>274</v>
      </c>
      <c r="C4206" s="16">
        <v>2011</v>
      </c>
      <c r="D4206" s="16" t="s">
        <v>2331</v>
      </c>
      <c r="E4206" s="16">
        <v>157</v>
      </c>
      <c r="F4206" s="16">
        <v>3</v>
      </c>
      <c r="G4206" s="16">
        <v>1</v>
      </c>
      <c r="H4206" s="16">
        <v>0</v>
      </c>
    </row>
    <row r="4207" spans="1:8" x14ac:dyDescent="0.3">
      <c r="A4207" s="13" t="str">
        <f t="shared" si="65"/>
        <v>rowanaa012011</v>
      </c>
      <c r="B4207" s="16" t="s">
        <v>274</v>
      </c>
      <c r="C4207" s="16">
        <v>2011</v>
      </c>
      <c r="D4207" s="16" t="s">
        <v>2332</v>
      </c>
    </row>
    <row r="4208" spans="1:8" x14ac:dyDescent="0.3">
      <c r="A4208" s="13" t="str">
        <f t="shared" si="65"/>
        <v>ruffich012011</v>
      </c>
      <c r="B4208" s="16" t="s">
        <v>1604</v>
      </c>
      <c r="C4208" s="16">
        <v>2011</v>
      </c>
      <c r="D4208" s="16" t="s">
        <v>2334</v>
      </c>
      <c r="E4208" s="16">
        <v>0</v>
      </c>
      <c r="F4208" s="16">
        <v>1</v>
      </c>
      <c r="G4208" s="16">
        <v>0</v>
      </c>
      <c r="H4208" s="16">
        <v>0</v>
      </c>
    </row>
    <row r="4209" spans="1:8" x14ac:dyDescent="0.3">
      <c r="A4209" s="13" t="str">
        <f t="shared" si="65"/>
        <v>ruffich012011</v>
      </c>
      <c r="B4209" s="16" t="s">
        <v>1604</v>
      </c>
      <c r="C4209" s="16">
        <v>2011</v>
      </c>
      <c r="D4209" s="16" t="s">
        <v>2334</v>
      </c>
      <c r="E4209" s="16">
        <v>0</v>
      </c>
      <c r="F4209" s="16">
        <v>0</v>
      </c>
      <c r="G4209" s="16">
        <v>0</v>
      </c>
      <c r="H4209" s="16">
        <v>0</v>
      </c>
    </row>
    <row r="4210" spans="1:8" x14ac:dyDescent="0.3">
      <c r="A4210" s="13" t="str">
        <f t="shared" si="65"/>
        <v>ruggiju012011</v>
      </c>
      <c r="B4210" s="16" t="s">
        <v>846</v>
      </c>
      <c r="C4210" s="16">
        <v>2011</v>
      </c>
      <c r="D4210" s="16" t="s">
        <v>2329</v>
      </c>
    </row>
    <row r="4211" spans="1:8" x14ac:dyDescent="0.3">
      <c r="A4211" s="13" t="str">
        <f t="shared" si="65"/>
        <v>ruggiju012011</v>
      </c>
      <c r="B4211" s="16" t="s">
        <v>846</v>
      </c>
      <c r="C4211" s="16">
        <v>2011</v>
      </c>
      <c r="D4211" s="16" t="s">
        <v>2330</v>
      </c>
    </row>
    <row r="4212" spans="1:8" x14ac:dyDescent="0.3">
      <c r="A4212" s="13" t="str">
        <f t="shared" si="65"/>
        <v>ruggiju012011</v>
      </c>
      <c r="B4212" s="16" t="s">
        <v>846</v>
      </c>
      <c r="C4212" s="16">
        <v>2011</v>
      </c>
      <c r="D4212" s="16" t="s">
        <v>2331</v>
      </c>
      <c r="E4212" s="16">
        <v>64</v>
      </c>
      <c r="F4212" s="16">
        <v>1</v>
      </c>
      <c r="G4212" s="16">
        <v>0</v>
      </c>
      <c r="H4212" s="16">
        <v>0</v>
      </c>
    </row>
    <row r="4213" spans="1:8" x14ac:dyDescent="0.3">
      <c r="A4213" s="13" t="str">
        <f t="shared" si="65"/>
        <v>ruggiju012011</v>
      </c>
      <c r="B4213" s="16" t="s">
        <v>846</v>
      </c>
      <c r="C4213" s="16">
        <v>2011</v>
      </c>
      <c r="D4213" s="16" t="s">
        <v>2332</v>
      </c>
    </row>
    <row r="4214" spans="1:8" x14ac:dyDescent="0.3">
      <c r="A4214" s="13" t="str">
        <f t="shared" si="65"/>
        <v>ruizca012011</v>
      </c>
      <c r="B4214" s="16" t="s">
        <v>723</v>
      </c>
      <c r="C4214" s="16">
        <v>2011</v>
      </c>
      <c r="D4214" s="16" t="s">
        <v>40</v>
      </c>
      <c r="E4214" s="16">
        <v>0</v>
      </c>
      <c r="F4214" s="16">
        <v>0</v>
      </c>
      <c r="G4214" s="16">
        <v>0</v>
      </c>
      <c r="H4214" s="16">
        <v>0</v>
      </c>
    </row>
    <row r="4215" spans="1:8" x14ac:dyDescent="0.3">
      <c r="A4215" s="13" t="str">
        <f t="shared" si="65"/>
        <v>ruizca012011</v>
      </c>
      <c r="B4215" s="16" t="s">
        <v>723</v>
      </c>
      <c r="C4215" s="16">
        <v>2011</v>
      </c>
      <c r="D4215" s="16" t="s">
        <v>2336</v>
      </c>
      <c r="E4215" s="16">
        <v>950</v>
      </c>
      <c r="F4215" s="16">
        <v>68</v>
      </c>
      <c r="G4215" s="16">
        <v>4</v>
      </c>
      <c r="H4215" s="16">
        <v>4</v>
      </c>
    </row>
    <row r="4216" spans="1:8" x14ac:dyDescent="0.3">
      <c r="A4216" s="13" t="str">
        <f t="shared" si="65"/>
        <v>runzlda012011</v>
      </c>
      <c r="B4216" s="16" t="s">
        <v>1177</v>
      </c>
      <c r="C4216" s="16">
        <v>2011</v>
      </c>
      <c r="D4216" s="16" t="s">
        <v>2334</v>
      </c>
      <c r="E4216" s="16">
        <v>0</v>
      </c>
      <c r="F4216" s="16">
        <v>6</v>
      </c>
      <c r="G4216" s="16">
        <v>1</v>
      </c>
      <c r="H4216" s="16">
        <v>0</v>
      </c>
    </row>
    <row r="4217" spans="1:8" x14ac:dyDescent="0.3">
      <c r="A4217" s="13" t="str">
        <f t="shared" si="65"/>
        <v>rupejo012011</v>
      </c>
      <c r="B4217" s="16" t="s">
        <v>596</v>
      </c>
      <c r="C4217" s="16">
        <v>2011</v>
      </c>
      <c r="D4217" s="16" t="s">
        <v>2334</v>
      </c>
      <c r="E4217" s="16">
        <v>1</v>
      </c>
      <c r="F4217" s="16">
        <v>0</v>
      </c>
      <c r="G4217" s="16">
        <v>0</v>
      </c>
      <c r="H4217" s="16">
        <v>0</v>
      </c>
    </row>
    <row r="4218" spans="1:8" x14ac:dyDescent="0.3">
      <c r="A4218" s="13" t="str">
        <f t="shared" si="65"/>
        <v>russead012011</v>
      </c>
      <c r="B4218" s="16" t="s">
        <v>1006</v>
      </c>
      <c r="C4218" s="16">
        <v>2011</v>
      </c>
      <c r="D4218" s="16" t="s">
        <v>2334</v>
      </c>
      <c r="E4218" s="16">
        <v>1</v>
      </c>
      <c r="F4218" s="16">
        <v>4</v>
      </c>
      <c r="G4218" s="16">
        <v>0</v>
      </c>
      <c r="H4218" s="16">
        <v>0</v>
      </c>
    </row>
    <row r="4219" spans="1:8" x14ac:dyDescent="0.3">
      <c r="A4219" s="13" t="str">
        <f t="shared" si="65"/>
        <v>russeja022011</v>
      </c>
      <c r="B4219" s="16" t="s">
        <v>1371</v>
      </c>
      <c r="C4219" s="16">
        <v>2011</v>
      </c>
      <c r="D4219" s="16" t="s">
        <v>2334</v>
      </c>
      <c r="E4219" s="16">
        <v>3</v>
      </c>
      <c r="F4219" s="16">
        <v>8</v>
      </c>
      <c r="G4219" s="16">
        <v>1</v>
      </c>
      <c r="H4219" s="16">
        <v>1</v>
      </c>
    </row>
    <row r="4220" spans="1:8" x14ac:dyDescent="0.3">
      <c r="A4220" s="13" t="str">
        <f t="shared" si="65"/>
        <v>ryanbr012011</v>
      </c>
      <c r="B4220" s="16" t="s">
        <v>847</v>
      </c>
      <c r="C4220" s="16">
        <v>2011</v>
      </c>
      <c r="D4220" s="16" t="s">
        <v>2333</v>
      </c>
      <c r="E4220" s="16">
        <v>186</v>
      </c>
      <c r="F4220" s="16">
        <v>371</v>
      </c>
      <c r="G4220" s="16">
        <v>15</v>
      </c>
      <c r="H4220" s="16">
        <v>79</v>
      </c>
    </row>
    <row r="4221" spans="1:8" x14ac:dyDescent="0.3">
      <c r="A4221" s="13" t="str">
        <f t="shared" si="65"/>
        <v>rzepcma012011</v>
      </c>
      <c r="B4221" s="16" t="s">
        <v>1179</v>
      </c>
      <c r="C4221" s="16">
        <v>2011</v>
      </c>
      <c r="D4221" s="16" t="s">
        <v>2334</v>
      </c>
      <c r="E4221" s="16">
        <v>3</v>
      </c>
      <c r="F4221" s="16">
        <v>8</v>
      </c>
      <c r="G4221" s="16">
        <v>1</v>
      </c>
      <c r="H4221" s="16">
        <v>1</v>
      </c>
    </row>
    <row r="4222" spans="1:8" x14ac:dyDescent="0.3">
      <c r="A4222" s="13" t="str">
        <f t="shared" si="65"/>
        <v>rzepcma012011</v>
      </c>
      <c r="B4222" s="16" t="s">
        <v>1179</v>
      </c>
      <c r="C4222" s="16">
        <v>2011</v>
      </c>
      <c r="D4222" s="16" t="s">
        <v>2334</v>
      </c>
      <c r="E4222" s="16">
        <v>1</v>
      </c>
      <c r="F4222" s="16">
        <v>5</v>
      </c>
      <c r="G4222" s="16">
        <v>1</v>
      </c>
      <c r="H4222" s="16">
        <v>0</v>
      </c>
    </row>
    <row r="4223" spans="1:8" x14ac:dyDescent="0.3">
      <c r="A4223" s="13" t="str">
        <f t="shared" si="65"/>
        <v>sabatcc012011</v>
      </c>
      <c r="B4223" s="16" t="s">
        <v>275</v>
      </c>
      <c r="C4223" s="16">
        <v>2011</v>
      </c>
      <c r="D4223" s="16" t="s">
        <v>2334</v>
      </c>
      <c r="E4223" s="16">
        <v>3</v>
      </c>
      <c r="F4223" s="16">
        <v>21</v>
      </c>
      <c r="G4223" s="16">
        <v>3</v>
      </c>
      <c r="H4223" s="16">
        <v>2</v>
      </c>
    </row>
    <row r="4224" spans="1:8" x14ac:dyDescent="0.3">
      <c r="A4224" s="13" t="str">
        <f t="shared" si="65"/>
        <v>saitota012011</v>
      </c>
      <c r="B4224" s="16" t="s">
        <v>724</v>
      </c>
      <c r="C4224" s="16">
        <v>2011</v>
      </c>
      <c r="D4224" s="16" t="s">
        <v>2334</v>
      </c>
      <c r="E4224" s="16">
        <v>0</v>
      </c>
      <c r="F4224" s="16">
        <v>2</v>
      </c>
      <c r="G4224" s="16">
        <v>0</v>
      </c>
      <c r="H4224" s="16">
        <v>0</v>
      </c>
    </row>
    <row r="4225" spans="1:8" x14ac:dyDescent="0.3">
      <c r="A4225" s="13" t="str">
        <f t="shared" si="65"/>
        <v>salasfe012011</v>
      </c>
      <c r="B4225" s="16" t="s">
        <v>1373</v>
      </c>
      <c r="C4225" s="16">
        <v>2011</v>
      </c>
      <c r="D4225" s="16" t="s">
        <v>2334</v>
      </c>
      <c r="E4225" s="16">
        <v>5</v>
      </c>
      <c r="F4225" s="16">
        <v>8</v>
      </c>
      <c r="G4225" s="16">
        <v>0</v>
      </c>
      <c r="H4225" s="16">
        <v>1</v>
      </c>
    </row>
    <row r="4226" spans="1:8" x14ac:dyDescent="0.3">
      <c r="A4226" s="13" t="str">
        <f t="shared" si="65"/>
        <v>salech012011</v>
      </c>
      <c r="B4226" s="16" t="s">
        <v>1374</v>
      </c>
      <c r="C4226" s="16">
        <v>2011</v>
      </c>
      <c r="D4226" s="16" t="s">
        <v>2334</v>
      </c>
      <c r="E4226" s="16">
        <v>5</v>
      </c>
      <c r="F4226" s="16">
        <v>15</v>
      </c>
      <c r="G4226" s="16">
        <v>0</v>
      </c>
      <c r="H4226" s="16">
        <v>0</v>
      </c>
    </row>
    <row r="4227" spans="1:8" x14ac:dyDescent="0.3">
      <c r="A4227" s="13" t="str">
        <f t="shared" ref="A4227:A4290" si="66">(B4227&amp;C4227)</f>
        <v>saltaja012011</v>
      </c>
      <c r="B4227" s="16" t="s">
        <v>848</v>
      </c>
      <c r="C4227" s="16">
        <v>2011</v>
      </c>
      <c r="D4227" s="16" t="s">
        <v>2336</v>
      </c>
      <c r="E4227" s="16">
        <v>678</v>
      </c>
      <c r="F4227" s="16">
        <v>56</v>
      </c>
      <c r="G4227" s="16">
        <v>6</v>
      </c>
      <c r="H4227" s="16">
        <v>3</v>
      </c>
    </row>
    <row r="4228" spans="1:8" x14ac:dyDescent="0.3">
      <c r="A4228" s="13" t="str">
        <f t="shared" si="66"/>
        <v>samarje012011</v>
      </c>
      <c r="B4228" s="16" t="s">
        <v>1007</v>
      </c>
      <c r="C4228" s="16">
        <v>2011</v>
      </c>
      <c r="D4228" s="16" t="s">
        <v>2334</v>
      </c>
      <c r="E4228" s="16">
        <v>2</v>
      </c>
      <c r="F4228" s="16">
        <v>12</v>
      </c>
      <c r="G4228" s="16">
        <v>1</v>
      </c>
      <c r="H4228" s="16">
        <v>1</v>
      </c>
    </row>
    <row r="4229" spans="1:8" x14ac:dyDescent="0.3">
      <c r="A4229" s="13" t="str">
        <f t="shared" si="66"/>
        <v>sanabal012011</v>
      </c>
      <c r="B4229" s="16" t="s">
        <v>1375</v>
      </c>
      <c r="C4229" s="16">
        <v>2011</v>
      </c>
      <c r="D4229" s="16" t="s">
        <v>2334</v>
      </c>
      <c r="E4229" s="16">
        <v>0</v>
      </c>
      <c r="F4229" s="16">
        <v>1</v>
      </c>
      <c r="G4229" s="16">
        <v>0</v>
      </c>
      <c r="H4229" s="16">
        <v>0</v>
      </c>
    </row>
    <row r="4230" spans="1:8" x14ac:dyDescent="0.3">
      <c r="A4230" s="13" t="str">
        <f t="shared" si="66"/>
        <v>sanchan012011</v>
      </c>
      <c r="B4230" s="16" t="s">
        <v>726</v>
      </c>
      <c r="C4230" s="16">
        <v>2011</v>
      </c>
      <c r="D4230" s="16" t="s">
        <v>2334</v>
      </c>
      <c r="E4230" s="16">
        <v>18</v>
      </c>
      <c r="F4230" s="16">
        <v>26</v>
      </c>
      <c r="G4230" s="16">
        <v>1</v>
      </c>
      <c r="H4230" s="16">
        <v>1</v>
      </c>
    </row>
    <row r="4231" spans="1:8" x14ac:dyDescent="0.3">
      <c r="A4231" s="13" t="str">
        <f t="shared" si="66"/>
        <v>sanchan022011</v>
      </c>
      <c r="B4231" s="16" t="s">
        <v>727</v>
      </c>
      <c r="C4231" s="16">
        <v>2011</v>
      </c>
      <c r="D4231" s="16" t="s">
        <v>39</v>
      </c>
      <c r="E4231" s="16">
        <v>31</v>
      </c>
      <c r="F4231" s="16">
        <v>48</v>
      </c>
      <c r="G4231" s="16">
        <v>0</v>
      </c>
      <c r="H4231" s="16">
        <v>20</v>
      </c>
    </row>
    <row r="4232" spans="1:8" x14ac:dyDescent="0.3">
      <c r="A4232" s="13" t="str">
        <f t="shared" si="66"/>
        <v>sanchan022011</v>
      </c>
      <c r="B4232" s="16" t="s">
        <v>727</v>
      </c>
      <c r="C4232" s="16">
        <v>2011</v>
      </c>
      <c r="D4232" s="16" t="s">
        <v>40</v>
      </c>
      <c r="E4232" s="16">
        <v>4</v>
      </c>
      <c r="F4232" s="16">
        <v>16</v>
      </c>
      <c r="G4232" s="16">
        <v>0</v>
      </c>
      <c r="H4232" s="16">
        <v>2</v>
      </c>
    </row>
    <row r="4233" spans="1:8" x14ac:dyDescent="0.3">
      <c r="A4233" s="13" t="str">
        <f t="shared" si="66"/>
        <v>sanchan022011</v>
      </c>
      <c r="B4233" s="16" t="s">
        <v>727</v>
      </c>
      <c r="C4233" s="16">
        <v>2011</v>
      </c>
      <c r="D4233" s="16" t="s">
        <v>2333</v>
      </c>
      <c r="E4233" s="16">
        <v>58</v>
      </c>
      <c r="F4233" s="16">
        <v>129</v>
      </c>
      <c r="G4233" s="16">
        <v>7</v>
      </c>
      <c r="H4233" s="16">
        <v>22</v>
      </c>
    </row>
    <row r="4234" spans="1:8" x14ac:dyDescent="0.3">
      <c r="A4234" s="13" t="str">
        <f t="shared" si="66"/>
        <v>sanchbr012011</v>
      </c>
      <c r="B4234" s="16" t="s">
        <v>728</v>
      </c>
      <c r="C4234" s="16">
        <v>2011</v>
      </c>
      <c r="D4234" s="16" t="s">
        <v>2334</v>
      </c>
      <c r="E4234" s="16">
        <v>3</v>
      </c>
      <c r="F4234" s="16">
        <v>3</v>
      </c>
      <c r="G4234" s="16">
        <v>0</v>
      </c>
      <c r="H4234" s="16">
        <v>0</v>
      </c>
    </row>
    <row r="4235" spans="1:8" x14ac:dyDescent="0.3">
      <c r="A4235" s="13" t="str">
        <f t="shared" si="66"/>
        <v>sanched012011</v>
      </c>
      <c r="B4235" s="16" t="s">
        <v>1605</v>
      </c>
      <c r="C4235" s="16">
        <v>2011</v>
      </c>
      <c r="D4235" s="16" t="s">
        <v>2334</v>
      </c>
      <c r="E4235" s="16">
        <v>2</v>
      </c>
      <c r="F4235" s="16">
        <v>1</v>
      </c>
      <c r="G4235" s="16">
        <v>0</v>
      </c>
      <c r="H4235" s="16">
        <v>0</v>
      </c>
    </row>
    <row r="4236" spans="1:8" x14ac:dyDescent="0.3">
      <c r="A4236" s="13" t="str">
        <f t="shared" si="66"/>
        <v>sanchfr012011</v>
      </c>
      <c r="B4236" s="16" t="s">
        <v>336</v>
      </c>
      <c r="C4236" s="16">
        <v>2011</v>
      </c>
      <c r="D4236" s="16" t="s">
        <v>39</v>
      </c>
      <c r="E4236" s="16">
        <v>105</v>
      </c>
      <c r="F4236" s="16">
        <v>136</v>
      </c>
      <c r="G4236" s="16">
        <v>3</v>
      </c>
      <c r="H4236" s="16">
        <v>30</v>
      </c>
    </row>
    <row r="4237" spans="1:8" x14ac:dyDescent="0.3">
      <c r="A4237" s="13" t="str">
        <f t="shared" si="66"/>
        <v>sanchga012011</v>
      </c>
      <c r="B4237" s="16" t="s">
        <v>1008</v>
      </c>
      <c r="C4237" s="16">
        <v>2011</v>
      </c>
      <c r="D4237" s="16" t="s">
        <v>2335</v>
      </c>
      <c r="E4237" s="16">
        <v>1262</v>
      </c>
      <c r="F4237" s="16">
        <v>101</v>
      </c>
      <c r="G4237" s="16">
        <v>5</v>
      </c>
      <c r="H4237" s="16">
        <v>109</v>
      </c>
    </row>
    <row r="4238" spans="1:8" x14ac:dyDescent="0.3">
      <c r="A4238" s="13" t="str">
        <f t="shared" si="66"/>
        <v>sanchhe012011</v>
      </c>
      <c r="B4238" s="16" t="s">
        <v>1606</v>
      </c>
      <c r="C4238" s="16">
        <v>2011</v>
      </c>
      <c r="D4238" s="16" t="s">
        <v>2336</v>
      </c>
      <c r="E4238" s="16">
        <v>51</v>
      </c>
      <c r="F4238" s="16">
        <v>3</v>
      </c>
      <c r="G4238" s="16">
        <v>0</v>
      </c>
      <c r="H4238" s="16">
        <v>1</v>
      </c>
    </row>
    <row r="4239" spans="1:8" x14ac:dyDescent="0.3">
      <c r="A4239" s="13" t="str">
        <f t="shared" si="66"/>
        <v>sanchjo012011</v>
      </c>
      <c r="B4239" s="16" t="s">
        <v>729</v>
      </c>
      <c r="C4239" s="16">
        <v>2011</v>
      </c>
      <c r="D4239" s="16" t="s">
        <v>2334</v>
      </c>
      <c r="E4239" s="16">
        <v>5</v>
      </c>
      <c r="F4239" s="16">
        <v>14</v>
      </c>
      <c r="G4239" s="16">
        <v>2</v>
      </c>
      <c r="H4239" s="16">
        <v>1</v>
      </c>
    </row>
    <row r="4240" spans="1:8" x14ac:dyDescent="0.3">
      <c r="A4240" s="13" t="str">
        <f t="shared" si="66"/>
        <v>sandopa012011</v>
      </c>
      <c r="B4240" s="16" t="s">
        <v>1009</v>
      </c>
      <c r="C4240" s="16">
        <v>2011</v>
      </c>
      <c r="D4240" s="16" t="s">
        <v>2335</v>
      </c>
      <c r="E4240" s="16">
        <v>54</v>
      </c>
      <c r="F4240" s="16">
        <v>6</v>
      </c>
      <c r="G4240" s="16">
        <v>0</v>
      </c>
      <c r="H4240" s="16">
        <v>3</v>
      </c>
    </row>
    <row r="4241" spans="1:8" x14ac:dyDescent="0.3">
      <c r="A4241" s="13" t="str">
        <f t="shared" si="66"/>
        <v>sandopa012011</v>
      </c>
      <c r="B4241" s="16" t="s">
        <v>1009</v>
      </c>
      <c r="C4241" s="16">
        <v>2011</v>
      </c>
      <c r="D4241" s="16" t="s">
        <v>40</v>
      </c>
      <c r="E4241" s="16">
        <v>71</v>
      </c>
      <c r="F4241" s="16">
        <v>214</v>
      </c>
      <c r="G4241" s="16">
        <v>10</v>
      </c>
      <c r="H4241" s="16">
        <v>16</v>
      </c>
    </row>
    <row r="4242" spans="1:8" x14ac:dyDescent="0.3">
      <c r="A4242" s="13" t="str">
        <f t="shared" si="66"/>
        <v>sandsje012011</v>
      </c>
      <c r="B4242" s="16" t="s">
        <v>1607</v>
      </c>
      <c r="C4242" s="16">
        <v>2011</v>
      </c>
      <c r="D4242" s="16" t="s">
        <v>2335</v>
      </c>
      <c r="E4242" s="16">
        <v>28</v>
      </c>
      <c r="F4242" s="16">
        <v>0</v>
      </c>
      <c r="G4242" s="16">
        <v>0</v>
      </c>
      <c r="H4242" s="16">
        <v>3</v>
      </c>
    </row>
    <row r="4243" spans="1:8" x14ac:dyDescent="0.3">
      <c r="A4243" s="13" t="str">
        <f t="shared" si="66"/>
        <v>sandsje012011</v>
      </c>
      <c r="B4243" s="16" t="s">
        <v>1607</v>
      </c>
      <c r="C4243" s="16">
        <v>2011</v>
      </c>
      <c r="D4243" s="16" t="s">
        <v>2329</v>
      </c>
    </row>
    <row r="4244" spans="1:8" x14ac:dyDescent="0.3">
      <c r="A4244" s="13" t="str">
        <f t="shared" si="66"/>
        <v>sandsje012011</v>
      </c>
      <c r="B4244" s="16" t="s">
        <v>1607</v>
      </c>
      <c r="C4244" s="16">
        <v>2011</v>
      </c>
      <c r="D4244" s="16" t="s">
        <v>2330</v>
      </c>
    </row>
    <row r="4245" spans="1:8" x14ac:dyDescent="0.3">
      <c r="A4245" s="13" t="str">
        <f t="shared" si="66"/>
        <v>sandsje012011</v>
      </c>
      <c r="B4245" s="16" t="s">
        <v>1607</v>
      </c>
      <c r="C4245" s="16">
        <v>2011</v>
      </c>
      <c r="D4245" s="16" t="s">
        <v>2331</v>
      </c>
      <c r="E4245" s="16">
        <v>89</v>
      </c>
      <c r="F4245" s="16">
        <v>6</v>
      </c>
      <c r="G4245" s="16">
        <v>0</v>
      </c>
      <c r="H4245" s="16">
        <v>1</v>
      </c>
    </row>
    <row r="4246" spans="1:8" x14ac:dyDescent="0.3">
      <c r="A4246" s="13" t="str">
        <f t="shared" si="66"/>
        <v>sandsje012011</v>
      </c>
      <c r="B4246" s="16" t="s">
        <v>1607</v>
      </c>
      <c r="C4246" s="16">
        <v>2011</v>
      </c>
      <c r="D4246" s="16" t="s">
        <v>2332</v>
      </c>
    </row>
    <row r="4247" spans="1:8" x14ac:dyDescent="0.3">
      <c r="A4247" s="13" t="str">
        <f t="shared" si="66"/>
        <v>sanitam012011</v>
      </c>
      <c r="B4247" s="16" t="s">
        <v>1608</v>
      </c>
      <c r="C4247" s="16">
        <v>2011</v>
      </c>
      <c r="D4247" s="16" t="s">
        <v>2334</v>
      </c>
      <c r="E4247" s="16">
        <v>1</v>
      </c>
      <c r="F4247" s="16">
        <v>1</v>
      </c>
      <c r="G4247" s="16">
        <v>0</v>
      </c>
      <c r="H4247" s="16">
        <v>0</v>
      </c>
    </row>
    <row r="4248" spans="1:8" x14ac:dyDescent="0.3">
      <c r="A4248" s="13" t="str">
        <f t="shared" si="66"/>
        <v>santaca012011</v>
      </c>
      <c r="B4248" s="16" t="s">
        <v>1376</v>
      </c>
      <c r="C4248" s="16">
        <v>2011</v>
      </c>
      <c r="D4248" s="16" t="s">
        <v>2335</v>
      </c>
      <c r="E4248" s="16">
        <v>622</v>
      </c>
      <c r="F4248" s="16">
        <v>43</v>
      </c>
      <c r="G4248" s="16">
        <v>4</v>
      </c>
      <c r="H4248" s="16">
        <v>43</v>
      </c>
    </row>
    <row r="4249" spans="1:8" x14ac:dyDescent="0.3">
      <c r="A4249" s="13" t="str">
        <f t="shared" si="66"/>
        <v>santaca012011</v>
      </c>
      <c r="B4249" s="16" t="s">
        <v>1376</v>
      </c>
      <c r="C4249" s="16">
        <v>2011</v>
      </c>
      <c r="D4249" s="16" t="s">
        <v>2336</v>
      </c>
      <c r="E4249" s="16">
        <v>580</v>
      </c>
      <c r="F4249" s="16">
        <v>43</v>
      </c>
      <c r="G4249" s="16">
        <v>7</v>
      </c>
      <c r="H4249" s="16">
        <v>4</v>
      </c>
    </row>
    <row r="4250" spans="1:8" x14ac:dyDescent="0.3">
      <c r="A4250" s="13" t="str">
        <f t="shared" si="66"/>
        <v>santaer012011</v>
      </c>
      <c r="B4250" s="16" t="s">
        <v>597</v>
      </c>
      <c r="C4250" s="16">
        <v>2011</v>
      </c>
      <c r="D4250" s="16" t="s">
        <v>2334</v>
      </c>
      <c r="E4250" s="16">
        <v>11</v>
      </c>
      <c r="F4250" s="16">
        <v>20</v>
      </c>
      <c r="G4250" s="16">
        <v>5</v>
      </c>
      <c r="H4250" s="16">
        <v>3</v>
      </c>
    </row>
    <row r="4251" spans="1:8" x14ac:dyDescent="0.3">
      <c r="A4251" s="13" t="str">
        <f t="shared" si="66"/>
        <v>santihe012011</v>
      </c>
      <c r="B4251" s="16" t="s">
        <v>1609</v>
      </c>
      <c r="C4251" s="16">
        <v>2011</v>
      </c>
      <c r="D4251" s="16" t="s">
        <v>2334</v>
      </c>
      <c r="E4251" s="16">
        <v>0</v>
      </c>
      <c r="F4251" s="16">
        <v>1</v>
      </c>
      <c r="G4251" s="16">
        <v>0</v>
      </c>
      <c r="H4251" s="16">
        <v>0</v>
      </c>
    </row>
    <row r="4252" spans="1:8" x14ac:dyDescent="0.3">
      <c r="A4252" s="13" t="str">
        <f t="shared" si="66"/>
        <v>santira012011</v>
      </c>
      <c r="B4252" s="16" t="s">
        <v>337</v>
      </c>
      <c r="C4252" s="16">
        <v>2011</v>
      </c>
      <c r="D4252" s="16" t="s">
        <v>39</v>
      </c>
      <c r="E4252" s="16">
        <v>93</v>
      </c>
      <c r="F4252" s="16">
        <v>143</v>
      </c>
      <c r="G4252" s="16">
        <v>1</v>
      </c>
      <c r="H4252" s="16">
        <v>28</v>
      </c>
    </row>
    <row r="4253" spans="1:8" x14ac:dyDescent="0.3">
      <c r="A4253" s="13" t="str">
        <f t="shared" si="66"/>
        <v>santira012011</v>
      </c>
      <c r="B4253" s="16" t="s">
        <v>337</v>
      </c>
      <c r="C4253" s="16">
        <v>2011</v>
      </c>
      <c r="D4253" s="16" t="s">
        <v>40</v>
      </c>
      <c r="E4253" s="16">
        <v>0</v>
      </c>
      <c r="F4253" s="16">
        <v>3</v>
      </c>
      <c r="G4253" s="16">
        <v>0</v>
      </c>
      <c r="H4253" s="16">
        <v>0</v>
      </c>
    </row>
    <row r="4254" spans="1:8" x14ac:dyDescent="0.3">
      <c r="A4254" s="13" t="str">
        <f t="shared" si="66"/>
        <v>santira012011</v>
      </c>
      <c r="B4254" s="16" t="s">
        <v>337</v>
      </c>
      <c r="C4254" s="16">
        <v>2011</v>
      </c>
      <c r="D4254" s="16" t="s">
        <v>2333</v>
      </c>
      <c r="E4254" s="16">
        <v>35</v>
      </c>
      <c r="F4254" s="16">
        <v>80</v>
      </c>
      <c r="G4254" s="16">
        <v>2</v>
      </c>
      <c r="H4254" s="16">
        <v>15</v>
      </c>
    </row>
    <row r="4255" spans="1:8" x14ac:dyDescent="0.3">
      <c r="A4255" s="13" t="str">
        <f t="shared" si="66"/>
        <v>santoom012011</v>
      </c>
      <c r="B4255" s="16" t="s">
        <v>1010</v>
      </c>
      <c r="C4255" s="16">
        <v>2011</v>
      </c>
      <c r="D4255" s="16" t="s">
        <v>2336</v>
      </c>
      <c r="E4255" s="16">
        <v>48</v>
      </c>
      <c r="F4255" s="16">
        <v>3</v>
      </c>
      <c r="G4255" s="16">
        <v>0</v>
      </c>
      <c r="H4255" s="16">
        <v>0</v>
      </c>
    </row>
    <row r="4256" spans="1:8" x14ac:dyDescent="0.3">
      <c r="A4256" s="13" t="str">
        <f t="shared" si="66"/>
        <v>santose012011</v>
      </c>
      <c r="B4256" s="16" t="s">
        <v>1377</v>
      </c>
      <c r="C4256" s="16">
        <v>2011</v>
      </c>
      <c r="D4256" s="16" t="s">
        <v>2334</v>
      </c>
      <c r="E4256" s="16">
        <v>5</v>
      </c>
      <c r="F4256" s="16">
        <v>4</v>
      </c>
      <c r="G4256" s="16">
        <v>0</v>
      </c>
      <c r="H4256" s="16">
        <v>3</v>
      </c>
    </row>
    <row r="4257" spans="1:8" x14ac:dyDescent="0.3">
      <c r="A4257" s="13" t="str">
        <f t="shared" si="66"/>
        <v>sappeda012011</v>
      </c>
      <c r="B4257" s="16" t="s">
        <v>1610</v>
      </c>
      <c r="C4257" s="16">
        <v>2011</v>
      </c>
      <c r="D4257" s="16" t="s">
        <v>2329</v>
      </c>
    </row>
    <row r="4258" spans="1:8" x14ac:dyDescent="0.3">
      <c r="A4258" s="13" t="str">
        <f t="shared" si="66"/>
        <v>sappeda012011</v>
      </c>
      <c r="B4258" s="16" t="s">
        <v>1610</v>
      </c>
      <c r="C4258" s="16">
        <v>2011</v>
      </c>
      <c r="D4258" s="16" t="s">
        <v>2330</v>
      </c>
    </row>
    <row r="4259" spans="1:8" x14ac:dyDescent="0.3">
      <c r="A4259" s="13" t="str">
        <f t="shared" si="66"/>
        <v>sappeda012011</v>
      </c>
      <c r="B4259" s="16" t="s">
        <v>1610</v>
      </c>
      <c r="C4259" s="16">
        <v>2011</v>
      </c>
      <c r="D4259" s="16" t="s">
        <v>2331</v>
      </c>
      <c r="E4259" s="16">
        <v>51</v>
      </c>
      <c r="F4259" s="16">
        <v>2</v>
      </c>
      <c r="G4259" s="16">
        <v>0</v>
      </c>
      <c r="H4259" s="16">
        <v>1</v>
      </c>
    </row>
    <row r="4260" spans="1:8" x14ac:dyDescent="0.3">
      <c r="A4260" s="13" t="str">
        <f t="shared" si="66"/>
        <v>sardida012011</v>
      </c>
      <c r="B4260" s="16" t="s">
        <v>402</v>
      </c>
      <c r="C4260" s="16">
        <v>2011</v>
      </c>
      <c r="D4260" s="16" t="s">
        <v>2336</v>
      </c>
      <c r="E4260" s="16">
        <v>86</v>
      </c>
      <c r="F4260" s="16">
        <v>6</v>
      </c>
      <c r="G4260" s="16">
        <v>0</v>
      </c>
      <c r="H4260" s="16">
        <v>3</v>
      </c>
    </row>
    <row r="4261" spans="1:8" x14ac:dyDescent="0.3">
      <c r="A4261" s="13" t="str">
        <f t="shared" si="66"/>
        <v>satinjo012011</v>
      </c>
      <c r="B4261" s="16" t="s">
        <v>1611</v>
      </c>
      <c r="C4261" s="16">
        <v>2011</v>
      </c>
      <c r="D4261" s="16" t="s">
        <v>2335</v>
      </c>
      <c r="E4261" s="16">
        <v>48</v>
      </c>
      <c r="F4261" s="16">
        <v>5</v>
      </c>
      <c r="G4261" s="16">
        <v>0</v>
      </c>
      <c r="H4261" s="16">
        <v>6</v>
      </c>
    </row>
    <row r="4262" spans="1:8" x14ac:dyDescent="0.3">
      <c r="A4262" s="13" t="str">
        <f t="shared" si="66"/>
        <v>satinjo012011</v>
      </c>
      <c r="B4262" s="16" t="s">
        <v>1611</v>
      </c>
      <c r="C4262" s="16">
        <v>2011</v>
      </c>
      <c r="D4262" s="16" t="s">
        <v>40</v>
      </c>
      <c r="E4262" s="16">
        <v>0</v>
      </c>
      <c r="F4262" s="16">
        <v>0</v>
      </c>
      <c r="G4262" s="16">
        <v>0</v>
      </c>
      <c r="H4262" s="16">
        <v>0</v>
      </c>
    </row>
    <row r="4263" spans="1:8" x14ac:dyDescent="0.3">
      <c r="A4263" s="13" t="str">
        <f t="shared" si="66"/>
        <v>saundjo012011</v>
      </c>
      <c r="B4263" s="16" t="s">
        <v>598</v>
      </c>
      <c r="C4263" s="16">
        <v>2011</v>
      </c>
      <c r="D4263" s="16" t="s">
        <v>2334</v>
      </c>
      <c r="E4263" s="16">
        <v>13</v>
      </c>
      <c r="F4263" s="16">
        <v>36</v>
      </c>
      <c r="G4263" s="16">
        <v>0</v>
      </c>
      <c r="H4263" s="16">
        <v>2</v>
      </c>
    </row>
    <row r="4264" spans="1:8" x14ac:dyDescent="0.3">
      <c r="A4264" s="13" t="str">
        <f t="shared" si="66"/>
        <v>saundmi012011</v>
      </c>
      <c r="B4264" s="16" t="s">
        <v>1180</v>
      </c>
      <c r="C4264" s="16">
        <v>2011</v>
      </c>
      <c r="D4264" s="16" t="s">
        <v>2329</v>
      </c>
    </row>
    <row r="4265" spans="1:8" x14ac:dyDescent="0.3">
      <c r="A4265" s="13" t="str">
        <f t="shared" si="66"/>
        <v>saundmi012011</v>
      </c>
      <c r="B4265" s="16" t="s">
        <v>1180</v>
      </c>
      <c r="C4265" s="16">
        <v>2011</v>
      </c>
      <c r="D4265" s="16" t="s">
        <v>2330</v>
      </c>
    </row>
    <row r="4266" spans="1:8" x14ac:dyDescent="0.3">
      <c r="A4266" s="13" t="str">
        <f t="shared" si="66"/>
        <v>saundmi012011</v>
      </c>
      <c r="B4266" s="16" t="s">
        <v>1180</v>
      </c>
      <c r="C4266" s="16">
        <v>2011</v>
      </c>
      <c r="D4266" s="16" t="s">
        <v>2331</v>
      </c>
      <c r="E4266" s="16">
        <v>139</v>
      </c>
      <c r="F4266" s="16">
        <v>1</v>
      </c>
      <c r="G4266" s="16">
        <v>0</v>
      </c>
      <c r="H4266" s="16">
        <v>0</v>
      </c>
    </row>
    <row r="4267" spans="1:8" x14ac:dyDescent="0.3">
      <c r="A4267" s="13" t="str">
        <f t="shared" si="66"/>
        <v>saverjo012011</v>
      </c>
      <c r="B4267" s="16" t="s">
        <v>1612</v>
      </c>
      <c r="C4267" s="16">
        <v>2011</v>
      </c>
      <c r="D4267" s="16" t="s">
        <v>2334</v>
      </c>
      <c r="E4267" s="16">
        <v>0</v>
      </c>
      <c r="F4267" s="16">
        <v>1</v>
      </c>
      <c r="G4267" s="16">
        <v>0</v>
      </c>
      <c r="H4267" s="16">
        <v>0</v>
      </c>
    </row>
    <row r="4268" spans="1:8" x14ac:dyDescent="0.3">
      <c r="A4268" s="13" t="str">
        <f t="shared" si="66"/>
        <v>schafjo022011</v>
      </c>
      <c r="B4268" s="16" t="s">
        <v>1182</v>
      </c>
      <c r="C4268" s="16">
        <v>2011</v>
      </c>
      <c r="D4268" s="16" t="s">
        <v>2329</v>
      </c>
    </row>
    <row r="4269" spans="1:8" x14ac:dyDescent="0.3">
      <c r="A4269" s="13" t="str">
        <f t="shared" si="66"/>
        <v>schafjo022011</v>
      </c>
      <c r="B4269" s="16" t="s">
        <v>1182</v>
      </c>
      <c r="C4269" s="16">
        <v>2011</v>
      </c>
      <c r="D4269" s="16" t="s">
        <v>2329</v>
      </c>
    </row>
    <row r="4270" spans="1:8" x14ac:dyDescent="0.3">
      <c r="A4270" s="13" t="str">
        <f t="shared" si="66"/>
        <v>schafjo022011</v>
      </c>
      <c r="B4270" s="16" t="s">
        <v>1182</v>
      </c>
      <c r="C4270" s="16">
        <v>2011</v>
      </c>
      <c r="D4270" s="16" t="s">
        <v>2331</v>
      </c>
      <c r="E4270" s="16">
        <v>125</v>
      </c>
      <c r="F4270" s="16">
        <v>1</v>
      </c>
      <c r="G4270" s="16">
        <v>2</v>
      </c>
      <c r="H4270" s="16">
        <v>1</v>
      </c>
    </row>
    <row r="4271" spans="1:8" x14ac:dyDescent="0.3">
      <c r="A4271" s="13" t="str">
        <f t="shared" si="66"/>
        <v>schafjo022011</v>
      </c>
      <c r="B4271" s="16" t="s">
        <v>1182</v>
      </c>
      <c r="C4271" s="16">
        <v>2011</v>
      </c>
      <c r="D4271" s="16" t="s">
        <v>2331</v>
      </c>
      <c r="E4271" s="16">
        <v>66</v>
      </c>
      <c r="F4271" s="16">
        <v>0</v>
      </c>
      <c r="G4271" s="16">
        <v>0</v>
      </c>
      <c r="H4271" s="16">
        <v>0</v>
      </c>
    </row>
    <row r="4272" spans="1:8" x14ac:dyDescent="0.3">
      <c r="A4272" s="13" t="str">
        <f t="shared" si="66"/>
        <v>schaflo012011</v>
      </c>
      <c r="B4272" s="16" t="s">
        <v>1613</v>
      </c>
      <c r="C4272" s="16">
        <v>2011</v>
      </c>
      <c r="D4272" s="16" t="s">
        <v>2329</v>
      </c>
    </row>
    <row r="4273" spans="1:8" x14ac:dyDescent="0.3">
      <c r="A4273" s="13" t="str">
        <f t="shared" si="66"/>
        <v>schaflo012011</v>
      </c>
      <c r="B4273" s="16" t="s">
        <v>1613</v>
      </c>
      <c r="C4273" s="16">
        <v>2011</v>
      </c>
      <c r="D4273" s="16" t="s">
        <v>2331</v>
      </c>
      <c r="E4273" s="16">
        <v>0</v>
      </c>
      <c r="F4273" s="16">
        <v>0</v>
      </c>
      <c r="G4273" s="16">
        <v>0</v>
      </c>
      <c r="H4273" s="16">
        <v>0</v>
      </c>
    </row>
    <row r="4274" spans="1:8" x14ac:dyDescent="0.3">
      <c r="A4274" s="13" t="str">
        <f t="shared" si="66"/>
        <v>schaflo012011</v>
      </c>
      <c r="B4274" s="16" t="s">
        <v>1613</v>
      </c>
      <c r="C4274" s="16">
        <v>2011</v>
      </c>
      <c r="D4274" s="16" t="s">
        <v>2332</v>
      </c>
    </row>
    <row r="4275" spans="1:8" x14ac:dyDescent="0.3">
      <c r="A4275" s="13" t="str">
        <f t="shared" si="66"/>
        <v>scherma012011</v>
      </c>
      <c r="B4275" s="16" t="s">
        <v>1011</v>
      </c>
      <c r="C4275" s="16">
        <v>2011</v>
      </c>
      <c r="D4275" s="16" t="s">
        <v>2334</v>
      </c>
      <c r="E4275" s="16">
        <v>11</v>
      </c>
      <c r="F4275" s="16">
        <v>12</v>
      </c>
      <c r="G4275" s="16">
        <v>0</v>
      </c>
      <c r="H4275" s="16">
        <v>2</v>
      </c>
    </row>
    <row r="4276" spans="1:8" x14ac:dyDescent="0.3">
      <c r="A4276" s="13" t="str">
        <f t="shared" si="66"/>
        <v>schiena012011</v>
      </c>
      <c r="B4276" s="16" t="s">
        <v>850</v>
      </c>
      <c r="C4276" s="16">
        <v>2011</v>
      </c>
      <c r="D4276" s="16" t="s">
        <v>2330</v>
      </c>
    </row>
    <row r="4277" spans="1:8" x14ac:dyDescent="0.3">
      <c r="A4277" s="13" t="str">
        <f t="shared" si="66"/>
        <v>schiena012011</v>
      </c>
      <c r="B4277" s="16" t="s">
        <v>850</v>
      </c>
      <c r="C4277" s="16">
        <v>2011</v>
      </c>
      <c r="D4277" s="16" t="s">
        <v>2331</v>
      </c>
      <c r="E4277" s="16">
        <v>157</v>
      </c>
      <c r="F4277" s="16">
        <v>9</v>
      </c>
      <c r="G4277" s="16">
        <v>3</v>
      </c>
      <c r="H4277" s="16">
        <v>4</v>
      </c>
    </row>
    <row r="4278" spans="1:8" x14ac:dyDescent="0.3">
      <c r="A4278" s="13" t="str">
        <f t="shared" si="66"/>
        <v>schiena012011</v>
      </c>
      <c r="B4278" s="16" t="s">
        <v>850</v>
      </c>
      <c r="C4278" s="16">
        <v>2011</v>
      </c>
      <c r="D4278" s="16" t="s">
        <v>2332</v>
      </c>
    </row>
    <row r="4279" spans="1:8" x14ac:dyDescent="0.3">
      <c r="A4279" s="13" t="str">
        <f t="shared" si="66"/>
        <v>schleda012011</v>
      </c>
      <c r="B4279" s="16" t="s">
        <v>1183</v>
      </c>
      <c r="C4279" s="16">
        <v>2011</v>
      </c>
      <c r="D4279" s="16" t="s">
        <v>2334</v>
      </c>
      <c r="E4279" s="16">
        <v>3</v>
      </c>
      <c r="F4279" s="16">
        <v>6</v>
      </c>
      <c r="G4279" s="16">
        <v>1</v>
      </c>
      <c r="H4279" s="16">
        <v>0</v>
      </c>
    </row>
    <row r="4280" spans="1:8" x14ac:dyDescent="0.3">
      <c r="A4280" s="13" t="str">
        <f t="shared" si="66"/>
        <v>schnebr012011</v>
      </c>
      <c r="B4280" s="16" t="s">
        <v>194</v>
      </c>
      <c r="C4280" s="16">
        <v>2011</v>
      </c>
      <c r="D4280" s="16" t="s">
        <v>2336</v>
      </c>
      <c r="E4280" s="16">
        <v>277</v>
      </c>
      <c r="F4280" s="16">
        <v>9</v>
      </c>
      <c r="G4280" s="16">
        <v>1</v>
      </c>
      <c r="H4280" s="16">
        <v>0</v>
      </c>
    </row>
    <row r="4281" spans="1:8" x14ac:dyDescent="0.3">
      <c r="A4281" s="13" t="str">
        <f t="shared" si="66"/>
        <v>schumsk012011</v>
      </c>
      <c r="B4281" s="16" t="s">
        <v>599</v>
      </c>
      <c r="C4281" s="16">
        <v>2011</v>
      </c>
      <c r="D4281" s="16" t="s">
        <v>39</v>
      </c>
      <c r="E4281" s="16">
        <v>139</v>
      </c>
      <c r="F4281" s="16">
        <v>251</v>
      </c>
      <c r="G4281" s="16">
        <v>7</v>
      </c>
      <c r="H4281" s="16">
        <v>47</v>
      </c>
    </row>
    <row r="4282" spans="1:8" x14ac:dyDescent="0.3">
      <c r="A4282" s="13" t="str">
        <f t="shared" si="66"/>
        <v>schumsk012011</v>
      </c>
      <c r="B4282" s="16" t="s">
        <v>599</v>
      </c>
      <c r="C4282" s="16">
        <v>2011</v>
      </c>
      <c r="D4282" s="16" t="s">
        <v>2329</v>
      </c>
    </row>
    <row r="4283" spans="1:8" x14ac:dyDescent="0.3">
      <c r="A4283" s="13" t="str">
        <f t="shared" si="66"/>
        <v>schumsk012011</v>
      </c>
      <c r="B4283" s="16" t="s">
        <v>599</v>
      </c>
      <c r="C4283" s="16">
        <v>2011</v>
      </c>
      <c r="D4283" s="16" t="s">
        <v>2330</v>
      </c>
    </row>
    <row r="4284" spans="1:8" x14ac:dyDescent="0.3">
      <c r="A4284" s="13" t="str">
        <f t="shared" si="66"/>
        <v>schumsk012011</v>
      </c>
      <c r="B4284" s="16" t="s">
        <v>599</v>
      </c>
      <c r="C4284" s="16">
        <v>2011</v>
      </c>
      <c r="D4284" s="16" t="s">
        <v>2331</v>
      </c>
      <c r="E4284" s="16">
        <v>22</v>
      </c>
      <c r="F4284" s="16">
        <v>1</v>
      </c>
      <c r="G4284" s="16">
        <v>1</v>
      </c>
      <c r="H4284" s="16">
        <v>0</v>
      </c>
    </row>
    <row r="4285" spans="1:8" x14ac:dyDescent="0.3">
      <c r="A4285" s="13" t="str">
        <f t="shared" si="66"/>
        <v>schumsk012011</v>
      </c>
      <c r="B4285" s="16" t="s">
        <v>599</v>
      </c>
      <c r="C4285" s="16">
        <v>2011</v>
      </c>
      <c r="D4285" s="16" t="s">
        <v>2334</v>
      </c>
      <c r="E4285" s="16">
        <v>0</v>
      </c>
      <c r="F4285" s="16">
        <v>0</v>
      </c>
      <c r="G4285" s="16">
        <v>0</v>
      </c>
      <c r="H4285" s="16">
        <v>0</v>
      </c>
    </row>
    <row r="4286" spans="1:8" x14ac:dyDescent="0.3">
      <c r="A4286" s="13" t="str">
        <f t="shared" si="66"/>
        <v>schumsk012011</v>
      </c>
      <c r="B4286" s="16" t="s">
        <v>599</v>
      </c>
      <c r="C4286" s="16">
        <v>2011</v>
      </c>
      <c r="D4286" s="16" t="s">
        <v>2332</v>
      </c>
    </row>
    <row r="4287" spans="1:8" x14ac:dyDescent="0.3">
      <c r="A4287" s="13" t="str">
        <f t="shared" si="66"/>
        <v>schwich012011</v>
      </c>
      <c r="B4287" s="16" t="s">
        <v>1614</v>
      </c>
      <c r="C4287" s="16">
        <v>2011</v>
      </c>
      <c r="D4287" s="16" t="s">
        <v>2334</v>
      </c>
      <c r="E4287" s="16">
        <v>1</v>
      </c>
      <c r="F4287" s="16">
        <v>2</v>
      </c>
      <c r="G4287" s="16">
        <v>1</v>
      </c>
      <c r="H4287" s="16">
        <v>0</v>
      </c>
    </row>
    <row r="4288" spans="1:8" x14ac:dyDescent="0.3">
      <c r="A4288" s="13" t="str">
        <f t="shared" si="66"/>
        <v>schwimi012011</v>
      </c>
      <c r="B4288" s="16" t="s">
        <v>1615</v>
      </c>
      <c r="C4288" s="16">
        <v>2011</v>
      </c>
      <c r="D4288" s="16" t="s">
        <v>2334</v>
      </c>
      <c r="E4288" s="16">
        <v>0</v>
      </c>
      <c r="F4288" s="16">
        <v>1</v>
      </c>
      <c r="G4288" s="16">
        <v>0</v>
      </c>
      <c r="H4288" s="16">
        <v>0</v>
      </c>
    </row>
    <row r="4289" spans="1:8" x14ac:dyDescent="0.3">
      <c r="A4289" s="13" t="str">
        <f t="shared" si="66"/>
        <v>scottlu012011</v>
      </c>
      <c r="B4289" s="16" t="s">
        <v>600</v>
      </c>
      <c r="C4289" s="16">
        <v>2011</v>
      </c>
      <c r="D4289" s="16" t="s">
        <v>2335</v>
      </c>
      <c r="E4289" s="16">
        <v>84</v>
      </c>
      <c r="F4289" s="16">
        <v>6</v>
      </c>
      <c r="G4289" s="16">
        <v>0</v>
      </c>
      <c r="H4289" s="16">
        <v>8</v>
      </c>
    </row>
    <row r="4290" spans="1:8" x14ac:dyDescent="0.3">
      <c r="A4290" s="13" t="str">
        <f t="shared" si="66"/>
        <v>scottlu012011</v>
      </c>
      <c r="B4290" s="16" t="s">
        <v>600</v>
      </c>
      <c r="C4290" s="16">
        <v>2011</v>
      </c>
      <c r="D4290" s="16" t="s">
        <v>2330</v>
      </c>
    </row>
    <row r="4291" spans="1:8" x14ac:dyDescent="0.3">
      <c r="A4291" s="13" t="str">
        <f t="shared" ref="A4291:A4354" si="67">(B4291&amp;C4291)</f>
        <v>scottlu012011</v>
      </c>
      <c r="B4291" s="16" t="s">
        <v>600</v>
      </c>
      <c r="C4291" s="16">
        <v>2011</v>
      </c>
      <c r="D4291" s="16" t="s">
        <v>2331</v>
      </c>
      <c r="E4291" s="16">
        <v>82</v>
      </c>
      <c r="F4291" s="16">
        <v>0</v>
      </c>
      <c r="G4291" s="16">
        <v>1</v>
      </c>
      <c r="H4291" s="16">
        <v>0</v>
      </c>
    </row>
    <row r="4292" spans="1:8" x14ac:dyDescent="0.3">
      <c r="A4292" s="13" t="str">
        <f t="shared" si="67"/>
        <v>scribev012011</v>
      </c>
      <c r="B4292" s="16" t="s">
        <v>1616</v>
      </c>
      <c r="C4292" s="16">
        <v>2011</v>
      </c>
      <c r="D4292" s="16" t="s">
        <v>2334</v>
      </c>
      <c r="E4292" s="16">
        <v>1</v>
      </c>
      <c r="F4292" s="16">
        <v>2</v>
      </c>
      <c r="G4292" s="16">
        <v>0</v>
      </c>
      <c r="H4292" s="16">
        <v>0</v>
      </c>
    </row>
    <row r="4293" spans="1:8" x14ac:dyDescent="0.3">
      <c r="A4293" s="13" t="str">
        <f t="shared" si="67"/>
        <v>scutama012011</v>
      </c>
      <c r="B4293" s="16" t="s">
        <v>338</v>
      </c>
      <c r="C4293" s="16">
        <v>2011</v>
      </c>
      <c r="D4293" s="16" t="s">
        <v>39</v>
      </c>
      <c r="E4293" s="16">
        <v>3</v>
      </c>
      <c r="F4293" s="16">
        <v>6</v>
      </c>
      <c r="G4293" s="16">
        <v>1</v>
      </c>
      <c r="H4293" s="16">
        <v>1</v>
      </c>
    </row>
    <row r="4294" spans="1:8" x14ac:dyDescent="0.3">
      <c r="A4294" s="13" t="str">
        <f t="shared" si="67"/>
        <v>scutama012011</v>
      </c>
      <c r="B4294" s="16" t="s">
        <v>338</v>
      </c>
      <c r="C4294" s="16">
        <v>2011</v>
      </c>
      <c r="D4294" s="16" t="s">
        <v>2333</v>
      </c>
      <c r="E4294" s="16">
        <v>147</v>
      </c>
      <c r="F4294" s="16">
        <v>269</v>
      </c>
      <c r="G4294" s="16">
        <v>12</v>
      </c>
      <c r="H4294" s="16">
        <v>53</v>
      </c>
    </row>
    <row r="4295" spans="1:8" x14ac:dyDescent="0.3">
      <c r="A4295" s="13" t="str">
        <f t="shared" si="67"/>
        <v>seageky012011</v>
      </c>
      <c r="B4295" s="16" t="s">
        <v>1617</v>
      </c>
      <c r="C4295" s="16">
        <v>2011</v>
      </c>
      <c r="D4295" s="16" t="s">
        <v>39</v>
      </c>
      <c r="E4295" s="16">
        <v>2</v>
      </c>
      <c r="F4295" s="16">
        <v>7</v>
      </c>
      <c r="G4295" s="16">
        <v>0</v>
      </c>
      <c r="H4295" s="16">
        <v>0</v>
      </c>
    </row>
    <row r="4296" spans="1:8" x14ac:dyDescent="0.3">
      <c r="A4296" s="13" t="str">
        <f t="shared" si="67"/>
        <v>seageky012011</v>
      </c>
      <c r="B4296" s="16" t="s">
        <v>1617</v>
      </c>
      <c r="C4296" s="16">
        <v>2011</v>
      </c>
      <c r="D4296" s="16" t="s">
        <v>40</v>
      </c>
      <c r="E4296" s="16">
        <v>31</v>
      </c>
      <c r="F4296" s="16">
        <v>85</v>
      </c>
      <c r="G4296" s="16">
        <v>4</v>
      </c>
      <c r="H4296" s="16">
        <v>2</v>
      </c>
    </row>
    <row r="4297" spans="1:8" x14ac:dyDescent="0.3">
      <c r="A4297" s="13" t="str">
        <f t="shared" si="67"/>
        <v>seageky012011</v>
      </c>
      <c r="B4297" s="16" t="s">
        <v>1617</v>
      </c>
      <c r="C4297" s="16">
        <v>2011</v>
      </c>
      <c r="D4297" s="16" t="s">
        <v>2333</v>
      </c>
      <c r="E4297" s="16">
        <v>14</v>
      </c>
      <c r="F4297" s="16">
        <v>20</v>
      </c>
      <c r="G4297" s="16">
        <v>2</v>
      </c>
      <c r="H4297" s="16">
        <v>6</v>
      </c>
    </row>
    <row r="4298" spans="1:8" x14ac:dyDescent="0.3">
      <c r="A4298" s="13" t="str">
        <f t="shared" si="67"/>
        <v>selleju012011</v>
      </c>
      <c r="B4298" s="16" t="s">
        <v>1618</v>
      </c>
      <c r="C4298" s="16">
        <v>2011</v>
      </c>
      <c r="D4298" s="16" t="s">
        <v>39</v>
      </c>
      <c r="E4298" s="16">
        <v>30</v>
      </c>
      <c r="F4298" s="16">
        <v>19</v>
      </c>
      <c r="G4298" s="16">
        <v>0</v>
      </c>
      <c r="H4298" s="16">
        <v>4</v>
      </c>
    </row>
    <row r="4299" spans="1:8" x14ac:dyDescent="0.3">
      <c r="A4299" s="13" t="str">
        <f t="shared" si="67"/>
        <v>selleju012011</v>
      </c>
      <c r="B4299" s="16" t="s">
        <v>1618</v>
      </c>
      <c r="C4299" s="16">
        <v>2011</v>
      </c>
      <c r="D4299" s="16" t="s">
        <v>40</v>
      </c>
      <c r="E4299" s="16">
        <v>4</v>
      </c>
      <c r="F4299" s="16">
        <v>11</v>
      </c>
      <c r="G4299" s="16">
        <v>0</v>
      </c>
      <c r="H4299" s="16">
        <v>0</v>
      </c>
    </row>
    <row r="4300" spans="1:8" x14ac:dyDescent="0.3">
      <c r="A4300" s="13" t="str">
        <f t="shared" si="67"/>
        <v>selleju012011</v>
      </c>
      <c r="B4300" s="16" t="s">
        <v>1618</v>
      </c>
      <c r="C4300" s="16">
        <v>2011</v>
      </c>
      <c r="D4300" s="16" t="s">
        <v>2333</v>
      </c>
      <c r="E4300" s="16">
        <v>25</v>
      </c>
      <c r="F4300" s="16">
        <v>48</v>
      </c>
      <c r="G4300" s="16">
        <v>1</v>
      </c>
      <c r="H4300" s="16">
        <v>16</v>
      </c>
    </row>
    <row r="4301" spans="1:8" x14ac:dyDescent="0.3">
      <c r="A4301" s="13" t="str">
        <f t="shared" si="67"/>
        <v>severat012011</v>
      </c>
      <c r="B4301" s="16" t="s">
        <v>1619</v>
      </c>
      <c r="C4301" s="16">
        <v>2011</v>
      </c>
      <c r="D4301" s="16" t="s">
        <v>2334</v>
      </c>
      <c r="E4301" s="16">
        <v>0</v>
      </c>
      <c r="F4301" s="16">
        <v>0</v>
      </c>
      <c r="G4301" s="16">
        <v>0</v>
      </c>
      <c r="H4301" s="16">
        <v>0</v>
      </c>
    </row>
    <row r="4302" spans="1:8" x14ac:dyDescent="0.3">
      <c r="A4302" s="13" t="str">
        <f t="shared" si="67"/>
        <v>shawbr012011</v>
      </c>
      <c r="B4302" s="16" t="s">
        <v>1620</v>
      </c>
      <c r="C4302" s="16">
        <v>2011</v>
      </c>
      <c r="D4302" s="16" t="s">
        <v>2334</v>
      </c>
      <c r="E4302" s="16">
        <v>5</v>
      </c>
      <c r="F4302" s="16">
        <v>7</v>
      </c>
      <c r="G4302" s="16">
        <v>1</v>
      </c>
      <c r="H4302" s="16">
        <v>0</v>
      </c>
    </row>
    <row r="4303" spans="1:8" x14ac:dyDescent="0.3">
      <c r="A4303" s="13" t="str">
        <f t="shared" si="67"/>
        <v>sherrge012011</v>
      </c>
      <c r="B4303" s="16" t="s">
        <v>492</v>
      </c>
      <c r="C4303" s="16">
        <v>2011</v>
      </c>
      <c r="D4303" s="16" t="s">
        <v>2334</v>
      </c>
      <c r="E4303" s="16">
        <v>2</v>
      </c>
      <c r="F4303" s="16">
        <v>6</v>
      </c>
      <c r="G4303" s="16">
        <v>0</v>
      </c>
      <c r="H4303" s="16">
        <v>1</v>
      </c>
    </row>
    <row r="4304" spans="1:8" x14ac:dyDescent="0.3">
      <c r="A4304" s="13" t="str">
        <f t="shared" si="67"/>
        <v>shielja022011</v>
      </c>
      <c r="B4304" s="16" t="s">
        <v>730</v>
      </c>
      <c r="C4304" s="16">
        <v>2011</v>
      </c>
      <c r="D4304" s="16" t="s">
        <v>2334</v>
      </c>
      <c r="E4304" s="16">
        <v>19</v>
      </c>
      <c r="F4304" s="16">
        <v>32</v>
      </c>
      <c r="G4304" s="16">
        <v>3</v>
      </c>
      <c r="H4304" s="16">
        <v>2</v>
      </c>
    </row>
    <row r="4305" spans="1:8" x14ac:dyDescent="0.3">
      <c r="A4305" s="13" t="str">
        <f t="shared" si="67"/>
        <v>shoppke012011</v>
      </c>
      <c r="B4305" s="16" t="s">
        <v>602</v>
      </c>
      <c r="C4305" s="16">
        <v>2011</v>
      </c>
      <c r="D4305" s="16" t="s">
        <v>2336</v>
      </c>
      <c r="E4305" s="16">
        <v>485</v>
      </c>
      <c r="F4305" s="16">
        <v>37</v>
      </c>
      <c r="G4305" s="16">
        <v>3</v>
      </c>
      <c r="H4305" s="16">
        <v>7</v>
      </c>
    </row>
    <row r="4306" spans="1:8" x14ac:dyDescent="0.3">
      <c r="A4306" s="13" t="str">
        <f t="shared" si="67"/>
        <v>shuckja012011</v>
      </c>
      <c r="B4306" s="16" t="s">
        <v>1621</v>
      </c>
      <c r="C4306" s="16">
        <v>2011</v>
      </c>
      <c r="D4306" s="16" t="s">
        <v>2329</v>
      </c>
    </row>
    <row r="4307" spans="1:8" x14ac:dyDescent="0.3">
      <c r="A4307" s="13" t="str">
        <f t="shared" si="67"/>
        <v>shuckja012011</v>
      </c>
      <c r="B4307" s="16" t="s">
        <v>1621</v>
      </c>
      <c r="C4307" s="16">
        <v>2011</v>
      </c>
      <c r="D4307" s="16" t="s">
        <v>2330</v>
      </c>
    </row>
    <row r="4308" spans="1:8" x14ac:dyDescent="0.3">
      <c r="A4308" s="13" t="str">
        <f t="shared" si="67"/>
        <v>shuckja012011</v>
      </c>
      <c r="B4308" s="16" t="s">
        <v>1621</v>
      </c>
      <c r="C4308" s="16">
        <v>2011</v>
      </c>
      <c r="D4308" s="16" t="s">
        <v>2331</v>
      </c>
      <c r="E4308" s="16">
        <v>44</v>
      </c>
      <c r="F4308" s="16">
        <v>1</v>
      </c>
      <c r="G4308" s="16">
        <v>1</v>
      </c>
      <c r="H4308" s="16">
        <v>0</v>
      </c>
    </row>
    <row r="4309" spans="1:8" x14ac:dyDescent="0.3">
      <c r="A4309" s="13" t="str">
        <f t="shared" si="67"/>
        <v>shuckja012011</v>
      </c>
      <c r="B4309" s="16" t="s">
        <v>1621</v>
      </c>
      <c r="C4309" s="16">
        <v>2011</v>
      </c>
      <c r="D4309" s="16" t="s">
        <v>2332</v>
      </c>
    </row>
    <row r="4310" spans="1:8" x14ac:dyDescent="0.3">
      <c r="A4310" s="13" t="str">
        <f t="shared" si="67"/>
        <v>simonal012011</v>
      </c>
      <c r="B4310" s="16" t="s">
        <v>1012</v>
      </c>
      <c r="C4310" s="16">
        <v>2011</v>
      </c>
      <c r="D4310" s="16" t="s">
        <v>2334</v>
      </c>
      <c r="E4310" s="16">
        <v>9</v>
      </c>
      <c r="F4310" s="16">
        <v>14</v>
      </c>
      <c r="G4310" s="16">
        <v>1</v>
      </c>
      <c r="H4310" s="16">
        <v>2</v>
      </c>
    </row>
    <row r="4311" spans="1:8" x14ac:dyDescent="0.3">
      <c r="A4311" s="13" t="str">
        <f t="shared" si="67"/>
        <v>sippto012011</v>
      </c>
      <c r="B4311" s="16" t="s">
        <v>1185</v>
      </c>
      <c r="C4311" s="16">
        <v>2011</v>
      </c>
      <c r="D4311" s="16" t="s">
        <v>2334</v>
      </c>
      <c r="E4311" s="16">
        <v>5</v>
      </c>
      <c r="F4311" s="16">
        <v>9</v>
      </c>
      <c r="G4311" s="16">
        <v>1</v>
      </c>
      <c r="H4311" s="16">
        <v>2</v>
      </c>
    </row>
    <row r="4312" spans="1:8" x14ac:dyDescent="0.3">
      <c r="A4312" s="13" t="str">
        <f t="shared" si="67"/>
        <v>sizemgr012011</v>
      </c>
      <c r="B4312" s="16" t="s">
        <v>493</v>
      </c>
      <c r="C4312" s="16">
        <v>2011</v>
      </c>
      <c r="D4312" s="16" t="s">
        <v>2329</v>
      </c>
    </row>
    <row r="4313" spans="1:8" x14ac:dyDescent="0.3">
      <c r="A4313" s="13" t="str">
        <f t="shared" si="67"/>
        <v>sizemgr012011</v>
      </c>
      <c r="B4313" s="16" t="s">
        <v>493</v>
      </c>
      <c r="C4313" s="16">
        <v>2011</v>
      </c>
      <c r="D4313" s="16" t="s">
        <v>2331</v>
      </c>
      <c r="E4313" s="16">
        <v>123</v>
      </c>
      <c r="F4313" s="16">
        <v>1</v>
      </c>
      <c r="G4313" s="16">
        <v>2</v>
      </c>
      <c r="H4313" s="16">
        <v>0</v>
      </c>
    </row>
    <row r="4314" spans="1:8" x14ac:dyDescent="0.3">
      <c r="A4314" s="13" t="str">
        <f t="shared" si="67"/>
        <v>sizemsc012011</v>
      </c>
      <c r="B4314" s="16" t="s">
        <v>1382</v>
      </c>
      <c r="C4314" s="16">
        <v>2011</v>
      </c>
      <c r="D4314" s="16" t="s">
        <v>39</v>
      </c>
      <c r="E4314" s="16">
        <v>22</v>
      </c>
      <c r="F4314" s="16">
        <v>58</v>
      </c>
      <c r="G4314" s="16">
        <v>3</v>
      </c>
      <c r="H4314" s="16">
        <v>12</v>
      </c>
    </row>
    <row r="4315" spans="1:8" x14ac:dyDescent="0.3">
      <c r="A4315" s="13" t="str">
        <f t="shared" si="67"/>
        <v>sizemsc012011</v>
      </c>
      <c r="B4315" s="16" t="s">
        <v>1382</v>
      </c>
      <c r="C4315" s="16">
        <v>2011</v>
      </c>
      <c r="D4315" s="16" t="s">
        <v>39</v>
      </c>
      <c r="E4315" s="16">
        <v>0</v>
      </c>
      <c r="F4315" s="16">
        <v>1</v>
      </c>
      <c r="G4315" s="16">
        <v>0</v>
      </c>
      <c r="H4315" s="16">
        <v>0</v>
      </c>
    </row>
    <row r="4316" spans="1:8" x14ac:dyDescent="0.3">
      <c r="A4316" s="13" t="str">
        <f t="shared" si="67"/>
        <v>sizemsc012011</v>
      </c>
      <c r="B4316" s="16" t="s">
        <v>1382</v>
      </c>
      <c r="C4316" s="16">
        <v>2011</v>
      </c>
      <c r="D4316" s="16" t="s">
        <v>40</v>
      </c>
      <c r="E4316" s="16">
        <v>54</v>
      </c>
      <c r="F4316" s="16">
        <v>129</v>
      </c>
      <c r="G4316" s="16">
        <v>13</v>
      </c>
      <c r="H4316" s="16">
        <v>10</v>
      </c>
    </row>
    <row r="4317" spans="1:8" x14ac:dyDescent="0.3">
      <c r="A4317" s="13" t="str">
        <f t="shared" si="67"/>
        <v>slamaan012011</v>
      </c>
      <c r="B4317" s="16" t="s">
        <v>1383</v>
      </c>
      <c r="C4317" s="16">
        <v>2011</v>
      </c>
      <c r="D4317" s="16" t="s">
        <v>2334</v>
      </c>
      <c r="E4317" s="16">
        <v>0</v>
      </c>
      <c r="F4317" s="16">
        <v>0</v>
      </c>
      <c r="G4317" s="16">
        <v>1</v>
      </c>
      <c r="H4317" s="16">
        <v>0</v>
      </c>
    </row>
    <row r="4318" spans="1:8" x14ac:dyDescent="0.3">
      <c r="A4318" s="13" t="str">
        <f t="shared" si="67"/>
        <v>slatedo012011</v>
      </c>
      <c r="B4318" s="16" t="s">
        <v>731</v>
      </c>
      <c r="C4318" s="16">
        <v>2011</v>
      </c>
      <c r="D4318" s="16" t="s">
        <v>2334</v>
      </c>
      <c r="E4318" s="16">
        <v>2</v>
      </c>
      <c r="F4318" s="16">
        <v>3</v>
      </c>
      <c r="G4318" s="16">
        <v>0</v>
      </c>
      <c r="H4318" s="16">
        <v>1</v>
      </c>
    </row>
    <row r="4319" spans="1:8" x14ac:dyDescent="0.3">
      <c r="A4319" s="13" t="str">
        <f t="shared" si="67"/>
        <v>sloweke012011</v>
      </c>
      <c r="B4319" s="16" t="s">
        <v>852</v>
      </c>
      <c r="C4319" s="16">
        <v>2011</v>
      </c>
      <c r="D4319" s="16" t="s">
        <v>2334</v>
      </c>
      <c r="E4319" s="16">
        <v>4</v>
      </c>
      <c r="F4319" s="16">
        <v>5</v>
      </c>
      <c r="G4319" s="16">
        <v>0</v>
      </c>
      <c r="H4319" s="16">
        <v>0</v>
      </c>
    </row>
    <row r="4320" spans="1:8" x14ac:dyDescent="0.3">
      <c r="A4320" s="13" t="str">
        <f t="shared" si="67"/>
        <v>smithjo052011</v>
      </c>
      <c r="B4320" s="16" t="s">
        <v>853</v>
      </c>
      <c r="C4320" s="16">
        <v>2011</v>
      </c>
      <c r="D4320" s="16" t="s">
        <v>2334</v>
      </c>
      <c r="E4320" s="16">
        <v>1</v>
      </c>
      <c r="F4320" s="16">
        <v>24</v>
      </c>
      <c r="G4320" s="16">
        <v>1</v>
      </c>
      <c r="H4320" s="16">
        <v>1</v>
      </c>
    </row>
    <row r="4321" spans="1:8" x14ac:dyDescent="0.3">
      <c r="A4321" s="13" t="str">
        <f t="shared" si="67"/>
        <v>smithjo062011</v>
      </c>
      <c r="B4321" s="16" t="s">
        <v>1384</v>
      </c>
      <c r="C4321" s="16">
        <v>2011</v>
      </c>
      <c r="D4321" s="16" t="s">
        <v>2334</v>
      </c>
      <c r="E4321" s="16">
        <v>0</v>
      </c>
      <c r="F4321" s="16">
        <v>0</v>
      </c>
      <c r="G4321" s="16">
        <v>0</v>
      </c>
      <c r="H4321" s="16">
        <v>0</v>
      </c>
    </row>
    <row r="4322" spans="1:8" x14ac:dyDescent="0.3">
      <c r="A4322" s="13" t="str">
        <f t="shared" si="67"/>
        <v>smithse012011</v>
      </c>
      <c r="B4322" s="16" t="s">
        <v>854</v>
      </c>
      <c r="C4322" s="16">
        <v>2011</v>
      </c>
      <c r="D4322" s="16" t="s">
        <v>2330</v>
      </c>
    </row>
    <row r="4323" spans="1:8" x14ac:dyDescent="0.3">
      <c r="A4323" s="13" t="str">
        <f t="shared" si="67"/>
        <v>smithse012011</v>
      </c>
      <c r="B4323" s="16" t="s">
        <v>854</v>
      </c>
      <c r="C4323" s="16">
        <v>2011</v>
      </c>
      <c r="D4323" s="16" t="s">
        <v>2331</v>
      </c>
      <c r="E4323" s="16">
        <v>216</v>
      </c>
      <c r="F4323" s="16">
        <v>5</v>
      </c>
      <c r="G4323" s="16">
        <v>5</v>
      </c>
      <c r="H4323" s="16">
        <v>0</v>
      </c>
    </row>
    <row r="4324" spans="1:8" x14ac:dyDescent="0.3">
      <c r="A4324" s="13" t="str">
        <f t="shared" si="67"/>
        <v>smithse012011</v>
      </c>
      <c r="B4324" s="16" t="s">
        <v>854</v>
      </c>
      <c r="C4324" s="16">
        <v>2011</v>
      </c>
      <c r="D4324" s="16" t="s">
        <v>2332</v>
      </c>
    </row>
    <row r="4325" spans="1:8" x14ac:dyDescent="0.3">
      <c r="A4325" s="13" t="str">
        <f t="shared" si="67"/>
        <v>smoakju012011</v>
      </c>
      <c r="B4325" s="16" t="s">
        <v>1385</v>
      </c>
      <c r="C4325" s="16">
        <v>2011</v>
      </c>
      <c r="D4325" s="16" t="s">
        <v>2335</v>
      </c>
      <c r="E4325" s="16">
        <v>884</v>
      </c>
      <c r="F4325" s="16">
        <v>59</v>
      </c>
      <c r="G4325" s="16">
        <v>7</v>
      </c>
      <c r="H4325" s="16">
        <v>87</v>
      </c>
    </row>
    <row r="4326" spans="1:8" x14ac:dyDescent="0.3">
      <c r="A4326" s="13" t="str">
        <f t="shared" si="67"/>
        <v>snidetr012011</v>
      </c>
      <c r="B4326" s="16" t="s">
        <v>1015</v>
      </c>
      <c r="C4326" s="16">
        <v>2011</v>
      </c>
      <c r="D4326" s="16" t="s">
        <v>2329</v>
      </c>
    </row>
    <row r="4327" spans="1:8" x14ac:dyDescent="0.3">
      <c r="A4327" s="13" t="str">
        <f t="shared" si="67"/>
        <v>snidetr012011</v>
      </c>
      <c r="B4327" s="16" t="s">
        <v>1015</v>
      </c>
      <c r="C4327" s="16">
        <v>2011</v>
      </c>
      <c r="D4327" s="16" t="s">
        <v>2330</v>
      </c>
    </row>
    <row r="4328" spans="1:8" x14ac:dyDescent="0.3">
      <c r="A4328" s="13" t="str">
        <f t="shared" si="67"/>
        <v>snidetr012011</v>
      </c>
      <c r="B4328" s="16" t="s">
        <v>1015</v>
      </c>
      <c r="C4328" s="16">
        <v>2011</v>
      </c>
      <c r="D4328" s="16" t="s">
        <v>2331</v>
      </c>
      <c r="E4328" s="16">
        <v>91</v>
      </c>
      <c r="F4328" s="16">
        <v>4</v>
      </c>
      <c r="G4328" s="16">
        <v>3</v>
      </c>
      <c r="H4328" s="16">
        <v>1</v>
      </c>
    </row>
    <row r="4329" spans="1:8" x14ac:dyDescent="0.3">
      <c r="A4329" s="13" t="str">
        <f t="shared" si="67"/>
        <v>snidetr012011</v>
      </c>
      <c r="B4329" s="16" t="s">
        <v>1015</v>
      </c>
      <c r="C4329" s="16">
        <v>2011</v>
      </c>
      <c r="D4329" s="16" t="s">
        <v>2332</v>
      </c>
    </row>
    <row r="4330" spans="1:8" x14ac:dyDescent="0.3">
      <c r="A4330" s="13" t="str">
        <f t="shared" si="67"/>
        <v>snydebr022011</v>
      </c>
      <c r="B4330" s="16" t="s">
        <v>1386</v>
      </c>
      <c r="C4330" s="16">
        <v>2011</v>
      </c>
      <c r="D4330" s="16" t="s">
        <v>2330</v>
      </c>
    </row>
    <row r="4331" spans="1:8" x14ac:dyDescent="0.3">
      <c r="A4331" s="13" t="str">
        <f t="shared" si="67"/>
        <v>snydebr022011</v>
      </c>
      <c r="B4331" s="16" t="s">
        <v>1386</v>
      </c>
      <c r="C4331" s="16">
        <v>2011</v>
      </c>
      <c r="D4331" s="16" t="s">
        <v>2331</v>
      </c>
      <c r="E4331" s="16">
        <v>0</v>
      </c>
      <c r="F4331" s="16">
        <v>0</v>
      </c>
      <c r="G4331" s="16">
        <v>0</v>
      </c>
      <c r="H4331" s="16">
        <v>0</v>
      </c>
    </row>
    <row r="4332" spans="1:8" x14ac:dyDescent="0.3">
      <c r="A4332" s="13" t="str">
        <f t="shared" si="67"/>
        <v>snydebr032011</v>
      </c>
      <c r="B4332" s="16" t="s">
        <v>1387</v>
      </c>
      <c r="C4332" s="16">
        <v>2011</v>
      </c>
      <c r="D4332" s="16" t="s">
        <v>2335</v>
      </c>
      <c r="E4332" s="16">
        <v>42</v>
      </c>
      <c r="F4332" s="16">
        <v>2</v>
      </c>
      <c r="G4332" s="16">
        <v>1</v>
      </c>
      <c r="H4332" s="16">
        <v>3</v>
      </c>
    </row>
    <row r="4333" spans="1:8" x14ac:dyDescent="0.3">
      <c r="A4333" s="13" t="str">
        <f t="shared" si="67"/>
        <v>snydech022011</v>
      </c>
      <c r="B4333" s="16" t="s">
        <v>495</v>
      </c>
      <c r="C4333" s="16">
        <v>2011</v>
      </c>
      <c r="D4333" s="16" t="s">
        <v>2336</v>
      </c>
      <c r="E4333" s="16">
        <v>201</v>
      </c>
      <c r="F4333" s="16">
        <v>17</v>
      </c>
      <c r="G4333" s="16">
        <v>0</v>
      </c>
      <c r="H4333" s="16">
        <v>1</v>
      </c>
    </row>
    <row r="4334" spans="1:8" x14ac:dyDescent="0.3">
      <c r="A4334" s="13" t="str">
        <f t="shared" si="67"/>
        <v>sogarer012011</v>
      </c>
      <c r="B4334" s="16" t="s">
        <v>1388</v>
      </c>
      <c r="C4334" s="16">
        <v>2011</v>
      </c>
      <c r="D4334" s="16" t="s">
        <v>39</v>
      </c>
      <c r="E4334" s="16">
        <v>5</v>
      </c>
      <c r="F4334" s="16">
        <v>9</v>
      </c>
      <c r="G4334" s="16">
        <v>1</v>
      </c>
      <c r="H4334" s="16">
        <v>2</v>
      </c>
    </row>
    <row r="4335" spans="1:8" x14ac:dyDescent="0.3">
      <c r="A4335" s="13" t="str">
        <f t="shared" si="67"/>
        <v>sogarer012011</v>
      </c>
      <c r="B4335" s="16" t="s">
        <v>1388</v>
      </c>
      <c r="C4335" s="16">
        <v>2011</v>
      </c>
      <c r="D4335" s="16" t="s">
        <v>40</v>
      </c>
      <c r="E4335" s="16">
        <v>5</v>
      </c>
      <c r="F4335" s="16">
        <v>13</v>
      </c>
      <c r="G4335" s="16">
        <v>0</v>
      </c>
      <c r="H4335" s="16">
        <v>0</v>
      </c>
    </row>
    <row r="4336" spans="1:8" x14ac:dyDescent="0.3">
      <c r="A4336" s="13" t="str">
        <f t="shared" si="67"/>
        <v>sogarer012011</v>
      </c>
      <c r="B4336" s="16" t="s">
        <v>1388</v>
      </c>
      <c r="C4336" s="16">
        <v>2011</v>
      </c>
      <c r="D4336" s="16" t="s">
        <v>2333</v>
      </c>
      <c r="E4336" s="16">
        <v>15</v>
      </c>
      <c r="F4336" s="16">
        <v>22</v>
      </c>
      <c r="G4336" s="16">
        <v>1</v>
      </c>
      <c r="H4336" s="16">
        <v>2</v>
      </c>
    </row>
    <row r="4337" spans="1:8" x14ac:dyDescent="0.3">
      <c r="A4337" s="13" t="str">
        <f t="shared" si="67"/>
        <v>sonnaan012011</v>
      </c>
      <c r="B4337" s="16" t="s">
        <v>855</v>
      </c>
      <c r="C4337" s="16">
        <v>2011</v>
      </c>
      <c r="D4337" s="16" t="s">
        <v>2334</v>
      </c>
      <c r="E4337" s="16">
        <v>5</v>
      </c>
      <c r="F4337" s="16">
        <v>4</v>
      </c>
      <c r="G4337" s="16">
        <v>0</v>
      </c>
      <c r="H4337" s="16">
        <v>2</v>
      </c>
    </row>
    <row r="4338" spans="1:8" x14ac:dyDescent="0.3">
      <c r="A4338" s="13" t="str">
        <f t="shared" si="67"/>
        <v>soriaal012011</v>
      </c>
      <c r="B4338" s="16" t="s">
        <v>196</v>
      </c>
      <c r="C4338" s="16">
        <v>2011</v>
      </c>
      <c r="D4338" s="16" t="s">
        <v>2330</v>
      </c>
    </row>
    <row r="4339" spans="1:8" x14ac:dyDescent="0.3">
      <c r="A4339" s="13" t="str">
        <f t="shared" si="67"/>
        <v>soriaal012011</v>
      </c>
      <c r="B4339" s="16" t="s">
        <v>196</v>
      </c>
      <c r="C4339" s="16">
        <v>2011</v>
      </c>
      <c r="D4339" s="16" t="s">
        <v>2331</v>
      </c>
      <c r="E4339" s="16">
        <v>187</v>
      </c>
      <c r="F4339" s="16">
        <v>8</v>
      </c>
      <c r="G4339" s="16">
        <v>7</v>
      </c>
      <c r="H4339" s="16">
        <v>2</v>
      </c>
    </row>
    <row r="4340" spans="1:8" x14ac:dyDescent="0.3">
      <c r="A4340" s="13" t="str">
        <f t="shared" si="67"/>
        <v>soriajo012011</v>
      </c>
      <c r="B4340" s="16" t="s">
        <v>856</v>
      </c>
      <c r="C4340" s="16">
        <v>2011</v>
      </c>
      <c r="D4340" s="16" t="s">
        <v>2334</v>
      </c>
      <c r="E4340" s="16">
        <v>1</v>
      </c>
      <c r="F4340" s="16">
        <v>11</v>
      </c>
      <c r="G4340" s="16">
        <v>0</v>
      </c>
      <c r="H4340" s="16">
        <v>1</v>
      </c>
    </row>
    <row r="4341" spans="1:8" x14ac:dyDescent="0.3">
      <c r="A4341" s="13" t="str">
        <f t="shared" si="67"/>
        <v>soriara012011</v>
      </c>
      <c r="B4341" s="16" t="s">
        <v>340</v>
      </c>
      <c r="C4341" s="16">
        <v>2011</v>
      </c>
      <c r="D4341" s="16" t="s">
        <v>2334</v>
      </c>
      <c r="E4341" s="16">
        <v>0</v>
      </c>
      <c r="F4341" s="16">
        <v>3</v>
      </c>
      <c r="G4341" s="16">
        <v>0</v>
      </c>
      <c r="H4341" s="16">
        <v>0</v>
      </c>
    </row>
    <row r="4342" spans="1:8" x14ac:dyDescent="0.3">
      <c r="A4342" s="13" t="str">
        <f t="shared" si="67"/>
        <v>sosahe012011</v>
      </c>
      <c r="B4342" s="16" t="s">
        <v>1622</v>
      </c>
      <c r="C4342" s="16">
        <v>2011</v>
      </c>
      <c r="D4342" s="16" t="s">
        <v>2334</v>
      </c>
      <c r="E4342" s="16">
        <v>1</v>
      </c>
      <c r="F4342" s="16">
        <v>12</v>
      </c>
      <c r="G4342" s="16">
        <v>0</v>
      </c>
      <c r="H4342" s="16">
        <v>1</v>
      </c>
    </row>
    <row r="4343" spans="1:8" x14ac:dyDescent="0.3">
      <c r="A4343" s="13" t="str">
        <f t="shared" si="67"/>
        <v>sotoge012011</v>
      </c>
      <c r="B4343" s="16" t="s">
        <v>603</v>
      </c>
      <c r="C4343" s="16">
        <v>2011</v>
      </c>
      <c r="D4343" s="16" t="s">
        <v>2336</v>
      </c>
      <c r="E4343" s="16">
        <v>899</v>
      </c>
      <c r="F4343" s="16">
        <v>82</v>
      </c>
      <c r="G4343" s="16">
        <v>13</v>
      </c>
      <c r="H4343" s="16">
        <v>7</v>
      </c>
    </row>
    <row r="4344" spans="1:8" x14ac:dyDescent="0.3">
      <c r="A4344" s="13" t="str">
        <f t="shared" si="67"/>
        <v>spande012011</v>
      </c>
      <c r="B4344" s="16" t="s">
        <v>1016</v>
      </c>
      <c r="C4344" s="16">
        <v>2011</v>
      </c>
      <c r="D4344" s="16" t="s">
        <v>2329</v>
      </c>
    </row>
    <row r="4345" spans="1:8" x14ac:dyDescent="0.3">
      <c r="A4345" s="13" t="str">
        <f t="shared" si="67"/>
        <v>spande012011</v>
      </c>
      <c r="B4345" s="16" t="s">
        <v>1016</v>
      </c>
      <c r="C4345" s="16">
        <v>2011</v>
      </c>
      <c r="D4345" s="16" t="s">
        <v>2331</v>
      </c>
      <c r="E4345" s="16">
        <v>206</v>
      </c>
      <c r="F4345" s="16">
        <v>1</v>
      </c>
      <c r="G4345" s="16">
        <v>1</v>
      </c>
      <c r="H4345" s="16">
        <v>0</v>
      </c>
    </row>
    <row r="4346" spans="1:8" x14ac:dyDescent="0.3">
      <c r="A4346" s="13" t="str">
        <f t="shared" si="67"/>
        <v>spearna012011</v>
      </c>
      <c r="B4346" s="16" t="s">
        <v>1623</v>
      </c>
      <c r="C4346" s="16">
        <v>2011</v>
      </c>
      <c r="D4346" s="16" t="s">
        <v>39</v>
      </c>
      <c r="E4346" s="16">
        <v>0</v>
      </c>
      <c r="F4346" s="16">
        <v>0</v>
      </c>
      <c r="G4346" s="16">
        <v>0</v>
      </c>
      <c r="H4346" s="16">
        <v>0</v>
      </c>
    </row>
    <row r="4347" spans="1:8" x14ac:dyDescent="0.3">
      <c r="A4347" s="13" t="str">
        <f t="shared" si="67"/>
        <v>spearna012011</v>
      </c>
      <c r="B4347" s="16" t="s">
        <v>1623</v>
      </c>
      <c r="C4347" s="16">
        <v>2011</v>
      </c>
      <c r="D4347" s="16" t="s">
        <v>2330</v>
      </c>
    </row>
    <row r="4348" spans="1:8" x14ac:dyDescent="0.3">
      <c r="A4348" s="13" t="str">
        <f t="shared" si="67"/>
        <v>spearna012011</v>
      </c>
      <c r="B4348" s="16" t="s">
        <v>1623</v>
      </c>
      <c r="C4348" s="16">
        <v>2011</v>
      </c>
      <c r="D4348" s="16" t="s">
        <v>2331</v>
      </c>
      <c r="E4348" s="16">
        <v>1</v>
      </c>
      <c r="F4348" s="16">
        <v>0</v>
      </c>
      <c r="G4348" s="16">
        <v>0</v>
      </c>
      <c r="H4348" s="16">
        <v>0</v>
      </c>
    </row>
    <row r="4349" spans="1:8" x14ac:dyDescent="0.3">
      <c r="A4349" s="13" t="str">
        <f t="shared" si="67"/>
        <v>spencjo012011</v>
      </c>
      <c r="B4349" s="16" t="s">
        <v>1624</v>
      </c>
      <c r="C4349" s="16">
        <v>2011</v>
      </c>
      <c r="D4349" s="16" t="s">
        <v>2334</v>
      </c>
      <c r="E4349" s="16">
        <v>2</v>
      </c>
      <c r="F4349" s="16">
        <v>2</v>
      </c>
      <c r="G4349" s="16">
        <v>0</v>
      </c>
      <c r="H4349" s="16">
        <v>0</v>
      </c>
    </row>
    <row r="4350" spans="1:8" x14ac:dyDescent="0.3">
      <c r="A4350" s="13" t="str">
        <f t="shared" si="67"/>
        <v>spilbry012011</v>
      </c>
      <c r="B4350" s="16" t="s">
        <v>604</v>
      </c>
      <c r="C4350" s="16">
        <v>2011</v>
      </c>
      <c r="D4350" s="16" t="s">
        <v>2329</v>
      </c>
    </row>
    <row r="4351" spans="1:8" x14ac:dyDescent="0.3">
      <c r="A4351" s="13" t="str">
        <f t="shared" si="67"/>
        <v>spilbry012011</v>
      </c>
      <c r="B4351" s="16" t="s">
        <v>604</v>
      </c>
      <c r="C4351" s="16">
        <v>2011</v>
      </c>
      <c r="D4351" s="16" t="s">
        <v>2330</v>
      </c>
    </row>
    <row r="4352" spans="1:8" x14ac:dyDescent="0.3">
      <c r="A4352" s="13" t="str">
        <f t="shared" si="67"/>
        <v>spilbry012011</v>
      </c>
      <c r="B4352" s="16" t="s">
        <v>604</v>
      </c>
      <c r="C4352" s="16">
        <v>2011</v>
      </c>
      <c r="D4352" s="16" t="s">
        <v>2331</v>
      </c>
      <c r="E4352" s="16">
        <v>78</v>
      </c>
      <c r="F4352" s="16">
        <v>4</v>
      </c>
      <c r="G4352" s="16">
        <v>0</v>
      </c>
      <c r="H4352" s="16">
        <v>0</v>
      </c>
    </row>
    <row r="4353" spans="1:8" x14ac:dyDescent="0.3">
      <c r="A4353" s="13" t="str">
        <f t="shared" si="67"/>
        <v>spilbry012011</v>
      </c>
      <c r="B4353" s="16" t="s">
        <v>604</v>
      </c>
      <c r="C4353" s="16">
        <v>2011</v>
      </c>
      <c r="D4353" s="16" t="s">
        <v>2332</v>
      </c>
    </row>
    <row r="4354" spans="1:8" x14ac:dyDescent="0.3">
      <c r="A4354" s="13" t="str">
        <f t="shared" si="67"/>
        <v>stairma012011</v>
      </c>
      <c r="B4354" s="16" t="s">
        <v>198</v>
      </c>
      <c r="C4354" s="16">
        <v>2011</v>
      </c>
      <c r="D4354" s="16" t="s">
        <v>2335</v>
      </c>
      <c r="E4354" s="16">
        <v>11</v>
      </c>
      <c r="F4354" s="16">
        <v>1</v>
      </c>
      <c r="G4354" s="16">
        <v>0</v>
      </c>
      <c r="H4354" s="16">
        <v>0</v>
      </c>
    </row>
    <row r="4355" spans="1:8" x14ac:dyDescent="0.3">
      <c r="A4355" s="13" t="str">
        <f t="shared" ref="A4355:A4418" si="68">(B4355&amp;C4355)</f>
        <v>stammcr012011</v>
      </c>
      <c r="B4355" s="16" t="s">
        <v>1186</v>
      </c>
      <c r="C4355" s="16">
        <v>2011</v>
      </c>
      <c r="D4355" s="16" t="s">
        <v>2334</v>
      </c>
      <c r="E4355" s="16">
        <v>0</v>
      </c>
      <c r="F4355" s="16">
        <v>3</v>
      </c>
      <c r="G4355" s="16">
        <v>0</v>
      </c>
      <c r="H4355" s="16">
        <v>0</v>
      </c>
    </row>
    <row r="4356" spans="1:8" x14ac:dyDescent="0.3">
      <c r="A4356" s="13" t="str">
        <f t="shared" si="68"/>
        <v>stantmi032011</v>
      </c>
      <c r="B4356" s="16" t="s">
        <v>1390</v>
      </c>
      <c r="C4356" s="16">
        <v>2011</v>
      </c>
      <c r="D4356" s="16" t="s">
        <v>2329</v>
      </c>
    </row>
    <row r="4357" spans="1:8" x14ac:dyDescent="0.3">
      <c r="A4357" s="13" t="str">
        <f t="shared" si="68"/>
        <v>stantmi032011</v>
      </c>
      <c r="B4357" s="16" t="s">
        <v>1390</v>
      </c>
      <c r="C4357" s="16">
        <v>2011</v>
      </c>
      <c r="D4357" s="16" t="s">
        <v>2331</v>
      </c>
      <c r="E4357" s="16">
        <v>282</v>
      </c>
      <c r="F4357" s="16">
        <v>10</v>
      </c>
      <c r="G4357" s="16">
        <v>6</v>
      </c>
      <c r="H4357" s="16">
        <v>2</v>
      </c>
    </row>
    <row r="4358" spans="1:8" x14ac:dyDescent="0.3">
      <c r="A4358" s="13" t="str">
        <f t="shared" si="68"/>
        <v>stantmi032011</v>
      </c>
      <c r="B4358" s="16" t="s">
        <v>1390</v>
      </c>
      <c r="C4358" s="16">
        <v>2011</v>
      </c>
      <c r="D4358" s="16" t="s">
        <v>2332</v>
      </c>
    </row>
    <row r="4359" spans="1:8" x14ac:dyDescent="0.3">
      <c r="A4359" s="13" t="str">
        <f t="shared" si="68"/>
        <v>staufti012011</v>
      </c>
      <c r="B4359" s="16" t="s">
        <v>605</v>
      </c>
      <c r="C4359" s="16">
        <v>2011</v>
      </c>
      <c r="D4359" s="16" t="s">
        <v>2334</v>
      </c>
      <c r="E4359" s="16">
        <v>21</v>
      </c>
      <c r="F4359" s="16">
        <v>43</v>
      </c>
      <c r="G4359" s="16">
        <v>1</v>
      </c>
      <c r="H4359" s="16">
        <v>1</v>
      </c>
    </row>
    <row r="4360" spans="1:8" x14ac:dyDescent="0.3">
      <c r="A4360" s="13" t="str">
        <f t="shared" si="68"/>
        <v>stettmi012011</v>
      </c>
      <c r="B4360" s="16" t="s">
        <v>857</v>
      </c>
      <c r="C4360" s="16">
        <v>2011</v>
      </c>
      <c r="D4360" s="16" t="s">
        <v>2334</v>
      </c>
      <c r="E4360" s="16">
        <v>0</v>
      </c>
      <c r="F4360" s="16">
        <v>0</v>
      </c>
      <c r="G4360" s="16">
        <v>0</v>
      </c>
      <c r="H4360" s="16">
        <v>0</v>
      </c>
    </row>
    <row r="4361" spans="1:8" x14ac:dyDescent="0.3">
      <c r="A4361" s="13" t="str">
        <f t="shared" si="68"/>
        <v>steveje012011</v>
      </c>
      <c r="B4361" s="16" t="s">
        <v>1187</v>
      </c>
      <c r="C4361" s="16">
        <v>2011</v>
      </c>
      <c r="D4361" s="16" t="s">
        <v>2334</v>
      </c>
      <c r="E4361" s="16">
        <v>2</v>
      </c>
      <c r="F4361" s="16">
        <v>0</v>
      </c>
      <c r="G4361" s="16">
        <v>0</v>
      </c>
      <c r="H4361" s="16">
        <v>0</v>
      </c>
    </row>
    <row r="4362" spans="1:8" x14ac:dyDescent="0.3">
      <c r="A4362" s="13" t="str">
        <f t="shared" si="68"/>
        <v>stewach012011</v>
      </c>
      <c r="B4362" s="16" t="s">
        <v>732</v>
      </c>
      <c r="C4362" s="16">
        <v>2011</v>
      </c>
      <c r="D4362" s="16" t="s">
        <v>2335</v>
      </c>
      <c r="E4362" s="16">
        <v>5</v>
      </c>
      <c r="F4362" s="16">
        <v>0</v>
      </c>
      <c r="G4362" s="16">
        <v>0</v>
      </c>
      <c r="H4362" s="16">
        <v>0</v>
      </c>
    </row>
    <row r="4363" spans="1:8" x14ac:dyDescent="0.3">
      <c r="A4363" s="13" t="str">
        <f t="shared" si="68"/>
        <v>stewach012011</v>
      </c>
      <c r="B4363" s="16" t="s">
        <v>732</v>
      </c>
      <c r="C4363" s="16">
        <v>2011</v>
      </c>
      <c r="D4363" s="16" t="s">
        <v>2336</v>
      </c>
      <c r="E4363" s="16">
        <v>430</v>
      </c>
      <c r="F4363" s="16">
        <v>48</v>
      </c>
      <c r="G4363" s="16">
        <v>7</v>
      </c>
      <c r="H4363" s="16">
        <v>4</v>
      </c>
    </row>
    <row r="4364" spans="1:8" x14ac:dyDescent="0.3">
      <c r="A4364" s="13" t="str">
        <f t="shared" si="68"/>
        <v>stewaia012011</v>
      </c>
      <c r="B4364" s="16" t="s">
        <v>858</v>
      </c>
      <c r="C4364" s="16">
        <v>2011</v>
      </c>
      <c r="D4364" s="16" t="s">
        <v>40</v>
      </c>
      <c r="E4364" s="16">
        <v>25</v>
      </c>
      <c r="F4364" s="16">
        <v>54</v>
      </c>
      <c r="G4364" s="16">
        <v>6</v>
      </c>
      <c r="H4364" s="16">
        <v>3</v>
      </c>
    </row>
    <row r="4365" spans="1:8" x14ac:dyDescent="0.3">
      <c r="A4365" s="13" t="str">
        <f t="shared" si="68"/>
        <v>stewaza012011</v>
      </c>
      <c r="B4365" s="16" t="s">
        <v>1625</v>
      </c>
      <c r="C4365" s="16">
        <v>2011</v>
      </c>
      <c r="D4365" s="16" t="s">
        <v>2334</v>
      </c>
      <c r="E4365" s="16">
        <v>1</v>
      </c>
      <c r="F4365" s="16">
        <v>0</v>
      </c>
      <c r="G4365" s="16">
        <v>0</v>
      </c>
      <c r="H4365" s="16">
        <v>0</v>
      </c>
    </row>
    <row r="4366" spans="1:8" x14ac:dyDescent="0.3">
      <c r="A4366" s="13" t="str">
        <f t="shared" si="68"/>
        <v>stewaza012011</v>
      </c>
      <c r="B4366" s="16" t="s">
        <v>1625</v>
      </c>
      <c r="C4366" s="16">
        <v>2011</v>
      </c>
      <c r="D4366" s="16" t="s">
        <v>2334</v>
      </c>
      <c r="E4366" s="16">
        <v>4</v>
      </c>
      <c r="F4366" s="16">
        <v>9</v>
      </c>
      <c r="G4366" s="16">
        <v>2</v>
      </c>
      <c r="H4366" s="16">
        <v>0</v>
      </c>
    </row>
    <row r="4367" spans="1:8" x14ac:dyDescent="0.3">
      <c r="A4367" s="13" t="str">
        <f t="shared" si="68"/>
        <v>stinsjo012011</v>
      </c>
      <c r="B4367" s="16" t="s">
        <v>1626</v>
      </c>
      <c r="C4367" s="16">
        <v>2011</v>
      </c>
      <c r="D4367" s="16" t="s">
        <v>2334</v>
      </c>
      <c r="E4367" s="16">
        <v>0</v>
      </c>
      <c r="F4367" s="16">
        <v>0</v>
      </c>
      <c r="G4367" s="16">
        <v>0</v>
      </c>
      <c r="H4367" s="16">
        <v>0</v>
      </c>
    </row>
    <row r="4368" spans="1:8" x14ac:dyDescent="0.3">
      <c r="A4368" s="13" t="str">
        <f t="shared" si="68"/>
        <v>storedr012011</v>
      </c>
      <c r="B4368" s="16" t="s">
        <v>1391</v>
      </c>
      <c r="C4368" s="16">
        <v>2011</v>
      </c>
      <c r="D4368" s="16" t="s">
        <v>2334</v>
      </c>
      <c r="E4368" s="16">
        <v>6</v>
      </c>
      <c r="F4368" s="16">
        <v>10</v>
      </c>
      <c r="G4368" s="16">
        <v>0</v>
      </c>
      <c r="H4368" s="16">
        <v>1</v>
      </c>
    </row>
    <row r="4369" spans="1:8" x14ac:dyDescent="0.3">
      <c r="A4369" s="13" t="str">
        <f t="shared" si="68"/>
        <v>strasst012011</v>
      </c>
      <c r="B4369" s="16" t="s">
        <v>1393</v>
      </c>
      <c r="C4369" s="16">
        <v>2011</v>
      </c>
      <c r="D4369" s="16" t="s">
        <v>2334</v>
      </c>
      <c r="E4369" s="16">
        <v>0</v>
      </c>
      <c r="F4369" s="16">
        <v>3</v>
      </c>
      <c r="G4369" s="16">
        <v>0</v>
      </c>
      <c r="H4369" s="16">
        <v>0</v>
      </c>
    </row>
    <row r="4370" spans="1:8" x14ac:dyDescent="0.3">
      <c r="A4370" s="13" t="str">
        <f t="shared" si="68"/>
        <v>streehu012011</v>
      </c>
      <c r="B4370" s="16" t="s">
        <v>607</v>
      </c>
      <c r="C4370" s="16">
        <v>2011</v>
      </c>
      <c r="D4370" s="16" t="s">
        <v>2334</v>
      </c>
      <c r="E4370" s="16">
        <v>2</v>
      </c>
      <c r="F4370" s="16">
        <v>13</v>
      </c>
      <c r="G4370" s="16">
        <v>1</v>
      </c>
      <c r="H4370" s="16">
        <v>2</v>
      </c>
    </row>
    <row r="4371" spans="1:8" x14ac:dyDescent="0.3">
      <c r="A4371" s="13" t="str">
        <f t="shared" si="68"/>
        <v>stroppe012011</v>
      </c>
      <c r="B4371" s="16" t="s">
        <v>1189</v>
      </c>
      <c r="C4371" s="16">
        <v>2011</v>
      </c>
      <c r="D4371" s="16" t="s">
        <v>2334</v>
      </c>
      <c r="E4371" s="16">
        <v>1</v>
      </c>
      <c r="F4371" s="16">
        <v>1</v>
      </c>
      <c r="G4371" s="16">
        <v>0</v>
      </c>
      <c r="H4371" s="16">
        <v>0</v>
      </c>
    </row>
    <row r="4372" spans="1:8" x14ac:dyDescent="0.3">
      <c r="A4372" s="13" t="str">
        <f t="shared" si="68"/>
        <v>stroppe012011</v>
      </c>
      <c r="B4372" s="16" t="s">
        <v>1189</v>
      </c>
      <c r="C4372" s="16">
        <v>2011</v>
      </c>
      <c r="D4372" s="16" t="s">
        <v>2334</v>
      </c>
      <c r="E4372" s="16">
        <v>0</v>
      </c>
      <c r="F4372" s="16">
        <v>1</v>
      </c>
      <c r="G4372" s="16">
        <v>0</v>
      </c>
      <c r="H4372" s="16">
        <v>0</v>
      </c>
    </row>
    <row r="4373" spans="1:8" x14ac:dyDescent="0.3">
      <c r="A4373" s="13" t="str">
        <f t="shared" si="68"/>
        <v>stubbdr012011</v>
      </c>
      <c r="B4373" s="16" t="s">
        <v>1190</v>
      </c>
      <c r="C4373" s="16">
        <v>2011</v>
      </c>
      <c r="D4373" s="16" t="s">
        <v>2329</v>
      </c>
    </row>
    <row r="4374" spans="1:8" x14ac:dyDescent="0.3">
      <c r="A4374" s="13" t="str">
        <f t="shared" si="68"/>
        <v>stubbdr012011</v>
      </c>
      <c r="B4374" s="16" t="s">
        <v>1190</v>
      </c>
      <c r="C4374" s="16">
        <v>2011</v>
      </c>
      <c r="D4374" s="16" t="s">
        <v>2331</v>
      </c>
      <c r="E4374" s="16">
        <v>366</v>
      </c>
      <c r="F4374" s="16">
        <v>8</v>
      </c>
      <c r="G4374" s="16">
        <v>3</v>
      </c>
      <c r="H4374" s="16">
        <v>2</v>
      </c>
    </row>
    <row r="4375" spans="1:8" x14ac:dyDescent="0.3">
      <c r="A4375" s="13" t="str">
        <f t="shared" si="68"/>
        <v>stulter012011</v>
      </c>
      <c r="B4375" s="16" t="s">
        <v>734</v>
      </c>
      <c r="C4375" s="16">
        <v>2011</v>
      </c>
      <c r="D4375" s="16" t="s">
        <v>2334</v>
      </c>
      <c r="E4375" s="16">
        <v>1</v>
      </c>
      <c r="F4375" s="16">
        <v>0</v>
      </c>
      <c r="G4375" s="16">
        <v>0</v>
      </c>
      <c r="H4375" s="16">
        <v>0</v>
      </c>
    </row>
    <row r="4376" spans="1:8" x14ac:dyDescent="0.3">
      <c r="A4376" s="13" t="str">
        <f t="shared" si="68"/>
        <v>stutemi012011</v>
      </c>
      <c r="B4376" s="16" t="s">
        <v>1627</v>
      </c>
      <c r="C4376" s="16">
        <v>2011</v>
      </c>
      <c r="D4376" s="16" t="s">
        <v>2334</v>
      </c>
      <c r="E4376" s="16">
        <v>3</v>
      </c>
      <c r="F4376" s="16">
        <v>5</v>
      </c>
      <c r="G4376" s="16">
        <v>3</v>
      </c>
      <c r="H4376" s="16">
        <v>0</v>
      </c>
    </row>
    <row r="4377" spans="1:8" x14ac:dyDescent="0.3">
      <c r="A4377" s="13" t="str">
        <f t="shared" si="68"/>
        <v>surkaer012011</v>
      </c>
      <c r="B4377" s="16" t="s">
        <v>1628</v>
      </c>
      <c r="C4377" s="16">
        <v>2011</v>
      </c>
      <c r="D4377" s="16" t="s">
        <v>2334</v>
      </c>
      <c r="E4377" s="16">
        <v>1</v>
      </c>
      <c r="F4377" s="16">
        <v>6</v>
      </c>
      <c r="G4377" s="16">
        <v>2</v>
      </c>
      <c r="H4377" s="16">
        <v>0</v>
      </c>
    </row>
    <row r="4378" spans="1:8" x14ac:dyDescent="0.3">
      <c r="A4378" s="13" t="str">
        <f t="shared" si="68"/>
        <v>suttodr012011</v>
      </c>
      <c r="B4378" s="16" t="s">
        <v>1191</v>
      </c>
      <c r="C4378" s="16">
        <v>2011</v>
      </c>
      <c r="D4378" s="16" t="s">
        <v>2335</v>
      </c>
      <c r="E4378" s="16">
        <v>13</v>
      </c>
      <c r="F4378" s="16">
        <v>1</v>
      </c>
      <c r="G4378" s="16">
        <v>0</v>
      </c>
      <c r="H4378" s="16">
        <v>0</v>
      </c>
    </row>
    <row r="4379" spans="1:8" x14ac:dyDescent="0.3">
      <c r="A4379" s="13" t="str">
        <f t="shared" si="68"/>
        <v>suttodr012011</v>
      </c>
      <c r="B4379" s="16" t="s">
        <v>1191</v>
      </c>
      <c r="C4379" s="16">
        <v>2011</v>
      </c>
      <c r="D4379" s="16" t="s">
        <v>39</v>
      </c>
      <c r="E4379" s="16">
        <v>3</v>
      </c>
      <c r="F4379" s="16">
        <v>5</v>
      </c>
      <c r="G4379" s="16">
        <v>1</v>
      </c>
      <c r="H4379" s="16">
        <v>1</v>
      </c>
    </row>
    <row r="4380" spans="1:8" x14ac:dyDescent="0.3">
      <c r="A4380" s="13" t="str">
        <f t="shared" si="68"/>
        <v>suttodr012011</v>
      </c>
      <c r="B4380" s="16" t="s">
        <v>1191</v>
      </c>
      <c r="C4380" s="16">
        <v>2011</v>
      </c>
      <c r="D4380" s="16" t="s">
        <v>40</v>
      </c>
      <c r="E4380" s="16">
        <v>2</v>
      </c>
      <c r="F4380" s="16">
        <v>13</v>
      </c>
      <c r="G4380" s="16">
        <v>0</v>
      </c>
      <c r="H4380" s="16">
        <v>1</v>
      </c>
    </row>
    <row r="4381" spans="1:8" x14ac:dyDescent="0.3">
      <c r="A4381" s="13" t="str">
        <f t="shared" si="68"/>
        <v>suttodr012011</v>
      </c>
      <c r="B4381" s="16" t="s">
        <v>1191</v>
      </c>
      <c r="C4381" s="16">
        <v>2011</v>
      </c>
      <c r="D4381" s="16" t="s">
        <v>2330</v>
      </c>
    </row>
    <row r="4382" spans="1:8" x14ac:dyDescent="0.3">
      <c r="A4382" s="13" t="str">
        <f t="shared" si="68"/>
        <v>suttodr012011</v>
      </c>
      <c r="B4382" s="16" t="s">
        <v>1191</v>
      </c>
      <c r="C4382" s="16">
        <v>2011</v>
      </c>
      <c r="D4382" s="16" t="s">
        <v>2331</v>
      </c>
      <c r="E4382" s="16">
        <v>6</v>
      </c>
      <c r="F4382" s="16">
        <v>0</v>
      </c>
      <c r="G4382" s="16">
        <v>1</v>
      </c>
      <c r="H4382" s="16">
        <v>0</v>
      </c>
    </row>
    <row r="4383" spans="1:8" x14ac:dyDescent="0.3">
      <c r="A4383" s="13" t="str">
        <f t="shared" si="68"/>
        <v>suttodr012011</v>
      </c>
      <c r="B4383" s="16" t="s">
        <v>1191</v>
      </c>
      <c r="C4383" s="16">
        <v>2011</v>
      </c>
      <c r="D4383" s="16" t="s">
        <v>2333</v>
      </c>
      <c r="E4383" s="16">
        <v>6</v>
      </c>
      <c r="F4383" s="16">
        <v>6</v>
      </c>
      <c r="G4383" s="16">
        <v>1</v>
      </c>
      <c r="H4383" s="16">
        <v>2</v>
      </c>
    </row>
    <row r="4384" spans="1:8" x14ac:dyDescent="0.3">
      <c r="A4384" s="13" t="str">
        <f t="shared" si="68"/>
        <v>suzukic012011</v>
      </c>
      <c r="B4384" s="16" t="s">
        <v>278</v>
      </c>
      <c r="C4384" s="16">
        <v>2011</v>
      </c>
      <c r="D4384" s="16" t="s">
        <v>2331</v>
      </c>
      <c r="E4384" s="16">
        <v>263</v>
      </c>
      <c r="F4384" s="16">
        <v>7</v>
      </c>
      <c r="G4384" s="16">
        <v>4</v>
      </c>
      <c r="H4384" s="16">
        <v>5</v>
      </c>
    </row>
    <row r="4385" spans="1:8" x14ac:dyDescent="0.3">
      <c r="A4385" s="13" t="str">
        <f t="shared" si="68"/>
        <v>suzukic012011</v>
      </c>
      <c r="B4385" s="16" t="s">
        <v>278</v>
      </c>
      <c r="C4385" s="16">
        <v>2011</v>
      </c>
      <c r="D4385" s="16" t="s">
        <v>2332</v>
      </c>
    </row>
    <row r="4386" spans="1:8" x14ac:dyDescent="0.3">
      <c r="A4386" s="13" t="str">
        <f t="shared" si="68"/>
        <v>suzukku012011</v>
      </c>
      <c r="B4386" s="16" t="s">
        <v>859</v>
      </c>
      <c r="C4386" s="16">
        <v>2011</v>
      </c>
      <c r="D4386" s="16" t="s">
        <v>2336</v>
      </c>
      <c r="E4386" s="16">
        <v>914</v>
      </c>
      <c r="F4386" s="16">
        <v>55</v>
      </c>
      <c r="G4386" s="16">
        <v>7</v>
      </c>
      <c r="H4386" s="16">
        <v>7</v>
      </c>
    </row>
    <row r="4387" spans="1:8" x14ac:dyDescent="0.3">
      <c r="A4387" s="13" t="str">
        <f t="shared" si="68"/>
        <v>swarzan012011</v>
      </c>
      <c r="B4387" s="16" t="s">
        <v>1192</v>
      </c>
      <c r="C4387" s="16">
        <v>2011</v>
      </c>
      <c r="D4387" s="16" t="s">
        <v>2334</v>
      </c>
      <c r="E4387" s="16">
        <v>3</v>
      </c>
      <c r="F4387" s="16">
        <v>7</v>
      </c>
      <c r="G4387" s="16">
        <v>0</v>
      </c>
      <c r="H4387" s="16">
        <v>1</v>
      </c>
    </row>
    <row r="4388" spans="1:8" x14ac:dyDescent="0.3">
      <c r="A4388" s="13" t="str">
        <f t="shared" si="68"/>
        <v>sweenry012011</v>
      </c>
      <c r="B4388" s="16" t="s">
        <v>735</v>
      </c>
      <c r="C4388" s="16">
        <v>2011</v>
      </c>
      <c r="D4388" s="16" t="s">
        <v>2329</v>
      </c>
    </row>
    <row r="4389" spans="1:8" x14ac:dyDescent="0.3">
      <c r="A4389" s="13" t="str">
        <f t="shared" si="68"/>
        <v>sweenry012011</v>
      </c>
      <c r="B4389" s="16" t="s">
        <v>735</v>
      </c>
      <c r="C4389" s="16">
        <v>2011</v>
      </c>
      <c r="D4389" s="16" t="s">
        <v>2330</v>
      </c>
    </row>
    <row r="4390" spans="1:8" x14ac:dyDescent="0.3">
      <c r="A4390" s="13" t="str">
        <f t="shared" si="68"/>
        <v>sweenry012011</v>
      </c>
      <c r="B4390" s="16" t="s">
        <v>735</v>
      </c>
      <c r="C4390" s="16">
        <v>2011</v>
      </c>
      <c r="D4390" s="16" t="s">
        <v>2331</v>
      </c>
      <c r="E4390" s="16">
        <v>150</v>
      </c>
      <c r="F4390" s="16">
        <v>3</v>
      </c>
      <c r="G4390" s="16">
        <v>0</v>
      </c>
      <c r="H4390" s="16">
        <v>0</v>
      </c>
    </row>
    <row r="4391" spans="1:8" x14ac:dyDescent="0.3">
      <c r="A4391" s="13" t="str">
        <f t="shared" si="68"/>
        <v>sweenry012011</v>
      </c>
      <c r="B4391" s="16" t="s">
        <v>735</v>
      </c>
      <c r="C4391" s="16">
        <v>2011</v>
      </c>
      <c r="D4391" s="16" t="s">
        <v>2332</v>
      </c>
    </row>
    <row r="4392" spans="1:8" x14ac:dyDescent="0.3">
      <c r="A4392" s="13" t="str">
        <f t="shared" si="68"/>
        <v>swishni012011</v>
      </c>
      <c r="B4392" s="16" t="s">
        <v>496</v>
      </c>
      <c r="C4392" s="16">
        <v>2011</v>
      </c>
      <c r="D4392" s="16" t="s">
        <v>2335</v>
      </c>
      <c r="E4392" s="16">
        <v>29</v>
      </c>
      <c r="F4392" s="16">
        <v>2</v>
      </c>
      <c r="G4392" s="16">
        <v>0</v>
      </c>
      <c r="H4392" s="16">
        <v>4</v>
      </c>
    </row>
    <row r="4393" spans="1:8" x14ac:dyDescent="0.3">
      <c r="A4393" s="13" t="str">
        <f t="shared" si="68"/>
        <v>swishni012011</v>
      </c>
      <c r="B4393" s="16" t="s">
        <v>496</v>
      </c>
      <c r="C4393" s="16">
        <v>2011</v>
      </c>
      <c r="D4393" s="16" t="s">
        <v>2331</v>
      </c>
      <c r="E4393" s="16">
        <v>273</v>
      </c>
      <c r="F4393" s="16">
        <v>9</v>
      </c>
      <c r="G4393" s="16">
        <v>1</v>
      </c>
      <c r="H4393" s="16">
        <v>1</v>
      </c>
    </row>
    <row r="4394" spans="1:8" x14ac:dyDescent="0.3">
      <c r="A4394" s="13" t="str">
        <f t="shared" si="68"/>
        <v>swishni012011</v>
      </c>
      <c r="B4394" s="16" t="s">
        <v>496</v>
      </c>
      <c r="C4394" s="16">
        <v>2011</v>
      </c>
      <c r="D4394" s="16" t="s">
        <v>2332</v>
      </c>
    </row>
    <row r="4395" spans="1:8" x14ac:dyDescent="0.3">
      <c r="A4395" s="13" t="str">
        <f t="shared" si="68"/>
        <v>tabatjo012011</v>
      </c>
      <c r="B4395" s="16" t="s">
        <v>1394</v>
      </c>
      <c r="C4395" s="16">
        <v>2011</v>
      </c>
      <c r="D4395" s="16" t="s">
        <v>2329</v>
      </c>
    </row>
    <row r="4396" spans="1:8" x14ac:dyDescent="0.3">
      <c r="A4396" s="13" t="str">
        <f t="shared" si="68"/>
        <v>tabatjo012011</v>
      </c>
      <c r="B4396" s="16" t="s">
        <v>1394</v>
      </c>
      <c r="C4396" s="16">
        <v>2011</v>
      </c>
      <c r="D4396" s="16" t="s">
        <v>2330</v>
      </c>
    </row>
    <row r="4397" spans="1:8" x14ac:dyDescent="0.3">
      <c r="A4397" s="13" t="str">
        <f t="shared" si="68"/>
        <v>tabatjo012011</v>
      </c>
      <c r="B4397" s="16" t="s">
        <v>1394</v>
      </c>
      <c r="C4397" s="16">
        <v>2011</v>
      </c>
      <c r="D4397" s="16" t="s">
        <v>2331</v>
      </c>
      <c r="E4397" s="16">
        <v>157</v>
      </c>
      <c r="F4397" s="16">
        <v>4</v>
      </c>
      <c r="G4397" s="16">
        <v>2</v>
      </c>
      <c r="H4397" s="16">
        <v>2</v>
      </c>
    </row>
    <row r="4398" spans="1:8" x14ac:dyDescent="0.3">
      <c r="A4398" s="13" t="str">
        <f t="shared" si="68"/>
        <v>tabatjo012011</v>
      </c>
      <c r="B4398" s="16" t="s">
        <v>1394</v>
      </c>
      <c r="C4398" s="16">
        <v>2011</v>
      </c>
      <c r="D4398" s="16" t="s">
        <v>2332</v>
      </c>
    </row>
    <row r="4399" spans="1:8" x14ac:dyDescent="0.3">
      <c r="A4399" s="13" t="str">
        <f t="shared" si="68"/>
        <v>takahhi012011</v>
      </c>
      <c r="B4399" s="16" t="s">
        <v>1395</v>
      </c>
      <c r="C4399" s="16">
        <v>2011</v>
      </c>
      <c r="D4399" s="16" t="s">
        <v>2334</v>
      </c>
      <c r="E4399" s="16">
        <v>2</v>
      </c>
      <c r="F4399" s="16">
        <v>12</v>
      </c>
      <c r="G4399" s="16">
        <v>1</v>
      </c>
      <c r="H4399" s="16">
        <v>1</v>
      </c>
    </row>
    <row r="4400" spans="1:8" x14ac:dyDescent="0.3">
      <c r="A4400" s="13" t="str">
        <f t="shared" si="68"/>
        <v>talbomi012011</v>
      </c>
      <c r="B4400" s="16" t="s">
        <v>1018</v>
      </c>
      <c r="C4400" s="16">
        <v>2011</v>
      </c>
      <c r="D4400" s="16" t="s">
        <v>2334</v>
      </c>
      <c r="E4400" s="16">
        <v>5</v>
      </c>
      <c r="F4400" s="16">
        <v>7</v>
      </c>
      <c r="G4400" s="16">
        <v>0</v>
      </c>
      <c r="H4400" s="16">
        <v>0</v>
      </c>
    </row>
    <row r="4401" spans="1:8" x14ac:dyDescent="0.3">
      <c r="A4401" s="13" t="str">
        <f t="shared" si="68"/>
        <v>tallebr012011</v>
      </c>
      <c r="B4401" s="16" t="s">
        <v>342</v>
      </c>
      <c r="C4401" s="16">
        <v>2011</v>
      </c>
      <c r="D4401" s="16" t="s">
        <v>2334</v>
      </c>
      <c r="E4401" s="16">
        <v>3</v>
      </c>
      <c r="F4401" s="16">
        <v>3</v>
      </c>
      <c r="G4401" s="16">
        <v>0</v>
      </c>
      <c r="H4401" s="16">
        <v>0</v>
      </c>
    </row>
    <row r="4402" spans="1:8" x14ac:dyDescent="0.3">
      <c r="A4402" s="13" t="str">
        <f t="shared" si="68"/>
        <v>tallebr012011</v>
      </c>
      <c r="B4402" s="16" t="s">
        <v>342</v>
      </c>
      <c r="C4402" s="16">
        <v>2011</v>
      </c>
      <c r="D4402" s="16" t="s">
        <v>2334</v>
      </c>
      <c r="E4402" s="16">
        <v>0</v>
      </c>
      <c r="F4402" s="16">
        <v>0</v>
      </c>
      <c r="G4402" s="16">
        <v>0</v>
      </c>
      <c r="H4402" s="16">
        <v>0</v>
      </c>
    </row>
    <row r="4403" spans="1:8" x14ac:dyDescent="0.3">
      <c r="A4403" s="13" t="str">
        <f t="shared" si="68"/>
        <v>tateyyo012011</v>
      </c>
      <c r="B4403" s="16" t="s">
        <v>1629</v>
      </c>
      <c r="C4403" s="16">
        <v>2011</v>
      </c>
      <c r="D4403" s="16" t="s">
        <v>2334</v>
      </c>
      <c r="E4403" s="16">
        <v>3</v>
      </c>
      <c r="F4403" s="16">
        <v>4</v>
      </c>
      <c r="G4403" s="16">
        <v>0</v>
      </c>
      <c r="H4403" s="16">
        <v>0</v>
      </c>
    </row>
    <row r="4404" spans="1:8" x14ac:dyDescent="0.3">
      <c r="A4404" s="13" t="str">
        <f t="shared" si="68"/>
        <v>tatumcr012011</v>
      </c>
      <c r="B4404" s="16" t="s">
        <v>1193</v>
      </c>
      <c r="C4404" s="16">
        <v>2011</v>
      </c>
      <c r="D4404" s="16" t="s">
        <v>2335</v>
      </c>
      <c r="E4404" s="16">
        <v>1</v>
      </c>
      <c r="F4404" s="16">
        <v>0</v>
      </c>
      <c r="G4404" s="16">
        <v>0</v>
      </c>
      <c r="H4404" s="16">
        <v>1</v>
      </c>
    </row>
    <row r="4405" spans="1:8" x14ac:dyDescent="0.3">
      <c r="A4405" s="13" t="str">
        <f t="shared" si="68"/>
        <v>tatumcr012011</v>
      </c>
      <c r="B4405" s="16" t="s">
        <v>1193</v>
      </c>
      <c r="C4405" s="16">
        <v>2011</v>
      </c>
      <c r="D4405" s="16" t="s">
        <v>2336</v>
      </c>
      <c r="E4405" s="16">
        <v>207</v>
      </c>
      <c r="F4405" s="16">
        <v>16</v>
      </c>
      <c r="G4405" s="16">
        <v>3</v>
      </c>
      <c r="H4405" s="16">
        <v>2</v>
      </c>
    </row>
    <row r="4406" spans="1:8" x14ac:dyDescent="0.3">
      <c r="A4406" s="13" t="str">
        <f t="shared" si="68"/>
        <v>taylomi012011</v>
      </c>
      <c r="B4406" s="16" t="s">
        <v>1630</v>
      </c>
      <c r="C4406" s="16">
        <v>2011</v>
      </c>
      <c r="D4406" s="16" t="s">
        <v>2330</v>
      </c>
    </row>
    <row r="4407" spans="1:8" x14ac:dyDescent="0.3">
      <c r="A4407" s="13" t="str">
        <f t="shared" si="68"/>
        <v>taylomi012011</v>
      </c>
      <c r="B4407" s="16" t="s">
        <v>1630</v>
      </c>
      <c r="C4407" s="16">
        <v>2011</v>
      </c>
      <c r="D4407" s="16" t="s">
        <v>2331</v>
      </c>
      <c r="E4407" s="16">
        <v>23</v>
      </c>
      <c r="F4407" s="16">
        <v>0</v>
      </c>
      <c r="G4407" s="16">
        <v>2</v>
      </c>
      <c r="H4407" s="16">
        <v>0</v>
      </c>
    </row>
    <row r="4408" spans="1:8" x14ac:dyDescent="0.3">
      <c r="A4408" s="13" t="str">
        <f t="shared" si="68"/>
        <v>taylomi012011</v>
      </c>
      <c r="B4408" s="16" t="s">
        <v>1630</v>
      </c>
      <c r="C4408" s="16">
        <v>2011</v>
      </c>
      <c r="D4408" s="16" t="s">
        <v>2332</v>
      </c>
    </row>
    <row r="4409" spans="1:8" x14ac:dyDescent="0.3">
      <c r="A4409" s="13" t="str">
        <f t="shared" si="68"/>
        <v>tazawju012011</v>
      </c>
      <c r="B4409" s="16" t="s">
        <v>1194</v>
      </c>
      <c r="C4409" s="16">
        <v>2011</v>
      </c>
      <c r="D4409" s="16" t="s">
        <v>2334</v>
      </c>
      <c r="E4409" s="16">
        <v>0</v>
      </c>
      <c r="F4409" s="16">
        <v>0</v>
      </c>
      <c r="G4409" s="16">
        <v>0</v>
      </c>
      <c r="H4409" s="16">
        <v>0</v>
      </c>
    </row>
    <row r="4410" spans="1:8" x14ac:dyDescent="0.3">
      <c r="A4410" s="13" t="str">
        <f t="shared" si="68"/>
        <v>teafoev012011</v>
      </c>
      <c r="B4410" s="16" t="s">
        <v>1631</v>
      </c>
      <c r="C4410" s="16">
        <v>2011</v>
      </c>
      <c r="D4410" s="16" t="s">
        <v>2334</v>
      </c>
      <c r="E4410" s="16">
        <v>1</v>
      </c>
      <c r="F4410" s="16">
        <v>4</v>
      </c>
      <c r="G4410" s="16">
        <v>0</v>
      </c>
      <c r="H4410" s="16">
        <v>0</v>
      </c>
    </row>
    <row r="4411" spans="1:8" x14ac:dyDescent="0.3">
      <c r="A4411" s="13" t="str">
        <f t="shared" si="68"/>
        <v>teagata012011</v>
      </c>
      <c r="B4411" s="16" t="s">
        <v>1019</v>
      </c>
      <c r="C4411" s="16">
        <v>2011</v>
      </c>
      <c r="D4411" s="16" t="s">
        <v>2336</v>
      </c>
      <c r="E4411" s="16">
        <v>63</v>
      </c>
      <c r="F4411" s="16">
        <v>5</v>
      </c>
      <c r="G4411" s="16">
        <v>0</v>
      </c>
      <c r="H4411" s="16">
        <v>0</v>
      </c>
    </row>
    <row r="4412" spans="1:8" x14ac:dyDescent="0.3">
      <c r="A4412" s="13" t="str">
        <f t="shared" si="68"/>
        <v>teahema012011</v>
      </c>
      <c r="B4412" s="16" t="s">
        <v>610</v>
      </c>
      <c r="C4412" s="16">
        <v>2011</v>
      </c>
      <c r="D4412" s="16" t="s">
        <v>2335</v>
      </c>
      <c r="E4412" s="16">
        <v>40</v>
      </c>
      <c r="F4412" s="16">
        <v>1</v>
      </c>
      <c r="G4412" s="16">
        <v>0</v>
      </c>
      <c r="H4412" s="16">
        <v>1</v>
      </c>
    </row>
    <row r="4413" spans="1:8" x14ac:dyDescent="0.3">
      <c r="A4413" s="13" t="str">
        <f t="shared" si="68"/>
        <v>teahema012011</v>
      </c>
      <c r="B4413" s="16" t="s">
        <v>610</v>
      </c>
      <c r="C4413" s="16">
        <v>2011</v>
      </c>
      <c r="D4413" s="16" t="s">
        <v>2335</v>
      </c>
      <c r="E4413" s="16">
        <v>7</v>
      </c>
      <c r="F4413" s="16">
        <v>1</v>
      </c>
      <c r="G4413" s="16">
        <v>0</v>
      </c>
      <c r="H4413" s="16">
        <v>0</v>
      </c>
    </row>
    <row r="4414" spans="1:8" x14ac:dyDescent="0.3">
      <c r="A4414" s="13" t="str">
        <f t="shared" si="68"/>
        <v>teahema012011</v>
      </c>
      <c r="B4414" s="16" t="s">
        <v>610</v>
      </c>
      <c r="C4414" s="16">
        <v>2011</v>
      </c>
      <c r="D4414" s="16" t="s">
        <v>40</v>
      </c>
      <c r="E4414" s="16">
        <v>17</v>
      </c>
      <c r="F4414" s="16">
        <v>38</v>
      </c>
      <c r="G4414" s="16">
        <v>0</v>
      </c>
      <c r="H4414" s="16">
        <v>1</v>
      </c>
    </row>
    <row r="4415" spans="1:8" x14ac:dyDescent="0.3">
      <c r="A4415" s="13" t="str">
        <f t="shared" si="68"/>
        <v>teahema012011</v>
      </c>
      <c r="B4415" s="16" t="s">
        <v>610</v>
      </c>
      <c r="C4415" s="16">
        <v>2011</v>
      </c>
      <c r="D4415" s="16" t="s">
        <v>40</v>
      </c>
      <c r="E4415" s="16">
        <v>3</v>
      </c>
      <c r="F4415" s="16">
        <v>10</v>
      </c>
      <c r="G4415" s="16">
        <v>0</v>
      </c>
      <c r="H4415" s="16">
        <v>1</v>
      </c>
    </row>
    <row r="4416" spans="1:8" x14ac:dyDescent="0.3">
      <c r="A4416" s="13" t="str">
        <f t="shared" si="68"/>
        <v>teahema012011</v>
      </c>
      <c r="B4416" s="16" t="s">
        <v>610</v>
      </c>
      <c r="C4416" s="16">
        <v>2011</v>
      </c>
      <c r="D4416" s="16" t="s">
        <v>2330</v>
      </c>
    </row>
    <row r="4417" spans="1:8" x14ac:dyDescent="0.3">
      <c r="A4417" s="13" t="str">
        <f t="shared" si="68"/>
        <v>teahema012011</v>
      </c>
      <c r="B4417" s="16" t="s">
        <v>610</v>
      </c>
      <c r="C4417" s="16">
        <v>2011</v>
      </c>
      <c r="D4417" s="16" t="s">
        <v>2330</v>
      </c>
    </row>
    <row r="4418" spans="1:8" x14ac:dyDescent="0.3">
      <c r="A4418" s="13" t="str">
        <f t="shared" si="68"/>
        <v>teahema012011</v>
      </c>
      <c r="B4418" s="16" t="s">
        <v>610</v>
      </c>
      <c r="C4418" s="16">
        <v>2011</v>
      </c>
      <c r="D4418" s="16" t="s">
        <v>2331</v>
      </c>
      <c r="E4418" s="16">
        <v>2</v>
      </c>
      <c r="F4418" s="16">
        <v>0</v>
      </c>
      <c r="G4418" s="16">
        <v>1</v>
      </c>
      <c r="H4418" s="16">
        <v>0</v>
      </c>
    </row>
    <row r="4419" spans="1:8" x14ac:dyDescent="0.3">
      <c r="A4419" s="13" t="str">
        <f t="shared" ref="A4419:A4482" si="69">(B4419&amp;C4419)</f>
        <v>teahema012011</v>
      </c>
      <c r="B4419" s="16" t="s">
        <v>610</v>
      </c>
      <c r="C4419" s="16">
        <v>2011</v>
      </c>
      <c r="D4419" s="16" t="s">
        <v>2331</v>
      </c>
      <c r="E4419" s="16">
        <v>4</v>
      </c>
      <c r="F4419" s="16">
        <v>0</v>
      </c>
      <c r="G4419" s="16">
        <v>0</v>
      </c>
      <c r="H4419" s="16">
        <v>0</v>
      </c>
    </row>
    <row r="4420" spans="1:8" x14ac:dyDescent="0.3">
      <c r="A4420" s="13" t="str">
        <f t="shared" si="69"/>
        <v>teahema012011</v>
      </c>
      <c r="B4420" s="16" t="s">
        <v>610</v>
      </c>
      <c r="C4420" s="16">
        <v>2011</v>
      </c>
      <c r="D4420" s="16" t="s">
        <v>2332</v>
      </c>
    </row>
    <row r="4421" spans="1:8" x14ac:dyDescent="0.3">
      <c r="A4421" s="13" t="str">
        <f t="shared" si="69"/>
        <v>teahema012011</v>
      </c>
      <c r="B4421" s="16" t="s">
        <v>610</v>
      </c>
      <c r="C4421" s="16">
        <v>2011</v>
      </c>
      <c r="D4421" s="16" t="s">
        <v>2332</v>
      </c>
    </row>
    <row r="4422" spans="1:8" x14ac:dyDescent="0.3">
      <c r="A4422" s="13" t="str">
        <f t="shared" si="69"/>
        <v>teherju012011</v>
      </c>
      <c r="B4422" s="16" t="s">
        <v>1632</v>
      </c>
      <c r="C4422" s="16">
        <v>2011</v>
      </c>
      <c r="D4422" s="16" t="s">
        <v>2334</v>
      </c>
      <c r="E4422" s="16">
        <v>4</v>
      </c>
      <c r="F4422" s="16">
        <v>2</v>
      </c>
      <c r="G4422" s="16">
        <v>0</v>
      </c>
      <c r="H4422" s="16">
        <v>1</v>
      </c>
    </row>
    <row r="4423" spans="1:8" x14ac:dyDescent="0.3">
      <c r="A4423" s="13" t="str">
        <f t="shared" si="69"/>
        <v>teixema012011</v>
      </c>
      <c r="B4423" s="16" t="s">
        <v>404</v>
      </c>
      <c r="C4423" s="16">
        <v>2011</v>
      </c>
      <c r="D4423" s="16" t="s">
        <v>2335</v>
      </c>
      <c r="E4423" s="16">
        <v>1229</v>
      </c>
      <c r="F4423" s="16">
        <v>73</v>
      </c>
      <c r="G4423" s="16">
        <v>4</v>
      </c>
      <c r="H4423" s="16">
        <v>114</v>
      </c>
    </row>
    <row r="4424" spans="1:8" x14ac:dyDescent="0.3">
      <c r="A4424" s="13" t="str">
        <f t="shared" si="69"/>
        <v>tejadmi012011</v>
      </c>
      <c r="B4424" s="16" t="s">
        <v>203</v>
      </c>
      <c r="C4424" s="16">
        <v>2011</v>
      </c>
      <c r="D4424" s="16" t="s">
        <v>39</v>
      </c>
      <c r="E4424" s="16">
        <v>5</v>
      </c>
      <c r="F4424" s="16">
        <v>13</v>
      </c>
      <c r="G4424" s="16">
        <v>0</v>
      </c>
      <c r="H4424" s="16">
        <v>2</v>
      </c>
    </row>
    <row r="4425" spans="1:8" x14ac:dyDescent="0.3">
      <c r="A4425" s="13" t="str">
        <f t="shared" si="69"/>
        <v>tejadmi012011</v>
      </c>
      <c r="B4425" s="16" t="s">
        <v>203</v>
      </c>
      <c r="C4425" s="16">
        <v>2011</v>
      </c>
      <c r="D4425" s="16" t="s">
        <v>40</v>
      </c>
      <c r="E4425" s="16">
        <v>29</v>
      </c>
      <c r="F4425" s="16">
        <v>99</v>
      </c>
      <c r="G4425" s="16">
        <v>2</v>
      </c>
      <c r="H4425" s="16">
        <v>12</v>
      </c>
    </row>
    <row r="4426" spans="1:8" x14ac:dyDescent="0.3">
      <c r="A4426" s="13" t="str">
        <f t="shared" si="69"/>
        <v>tejadmi012011</v>
      </c>
      <c r="B4426" s="16" t="s">
        <v>203</v>
      </c>
      <c r="C4426" s="16">
        <v>2011</v>
      </c>
      <c r="D4426" s="16" t="s">
        <v>2333</v>
      </c>
      <c r="E4426" s="16">
        <v>44</v>
      </c>
      <c r="F4426" s="16">
        <v>110</v>
      </c>
      <c r="G4426" s="16">
        <v>8</v>
      </c>
      <c r="H4426" s="16">
        <v>12</v>
      </c>
    </row>
    <row r="4427" spans="1:8" x14ac:dyDescent="0.3">
      <c r="A4427" s="13" t="str">
        <f t="shared" si="69"/>
        <v>tejadru012011</v>
      </c>
      <c r="B4427" s="16" t="s">
        <v>1396</v>
      </c>
      <c r="C4427" s="16">
        <v>2011</v>
      </c>
      <c r="D4427" s="16" t="s">
        <v>39</v>
      </c>
      <c r="E4427" s="16">
        <v>95</v>
      </c>
      <c r="F4427" s="16">
        <v>146</v>
      </c>
      <c r="G4427" s="16">
        <v>4</v>
      </c>
      <c r="H4427" s="16">
        <v>31</v>
      </c>
    </row>
    <row r="4428" spans="1:8" x14ac:dyDescent="0.3">
      <c r="A4428" s="13" t="str">
        <f t="shared" si="69"/>
        <v>tejadru012011</v>
      </c>
      <c r="B4428" s="16" t="s">
        <v>1396</v>
      </c>
      <c r="C4428" s="16">
        <v>2011</v>
      </c>
      <c r="D4428" s="16" t="s">
        <v>2333</v>
      </c>
      <c r="E4428" s="16">
        <v>53</v>
      </c>
      <c r="F4428" s="16">
        <v>120</v>
      </c>
      <c r="G4428" s="16">
        <v>8</v>
      </c>
      <c r="H4428" s="16">
        <v>18</v>
      </c>
    </row>
    <row r="4429" spans="1:8" x14ac:dyDescent="0.3">
      <c r="A4429" s="13" t="str">
        <f t="shared" si="69"/>
        <v>tejedro012011</v>
      </c>
      <c r="B4429" s="16" t="s">
        <v>611</v>
      </c>
      <c r="C4429" s="16">
        <v>2011</v>
      </c>
      <c r="D4429" s="16" t="s">
        <v>2334</v>
      </c>
      <c r="E4429" s="16">
        <v>0</v>
      </c>
      <c r="F4429" s="16">
        <v>0</v>
      </c>
      <c r="G4429" s="16">
        <v>0</v>
      </c>
      <c r="H4429" s="16">
        <v>0</v>
      </c>
    </row>
    <row r="4430" spans="1:8" x14ac:dyDescent="0.3">
      <c r="A4430" s="13" t="str">
        <f t="shared" si="69"/>
        <v>tekotbl012011</v>
      </c>
      <c r="B4430" s="16" t="s">
        <v>1633</v>
      </c>
      <c r="C4430" s="16">
        <v>2011</v>
      </c>
      <c r="D4430" s="16" t="s">
        <v>2329</v>
      </c>
    </row>
    <row r="4431" spans="1:8" x14ac:dyDescent="0.3">
      <c r="A4431" s="13" t="str">
        <f t="shared" si="69"/>
        <v>tekotbl012011</v>
      </c>
      <c r="B4431" s="16" t="s">
        <v>1633</v>
      </c>
      <c r="C4431" s="16">
        <v>2011</v>
      </c>
      <c r="D4431" s="16" t="s">
        <v>2330</v>
      </c>
    </row>
    <row r="4432" spans="1:8" x14ac:dyDescent="0.3">
      <c r="A4432" s="13" t="str">
        <f t="shared" si="69"/>
        <v>tekotbl012011</v>
      </c>
      <c r="B4432" s="16" t="s">
        <v>1633</v>
      </c>
      <c r="C4432" s="16">
        <v>2011</v>
      </c>
      <c r="D4432" s="16" t="s">
        <v>2331</v>
      </c>
      <c r="E4432" s="16">
        <v>10</v>
      </c>
      <c r="F4432" s="16">
        <v>0</v>
      </c>
      <c r="G4432" s="16">
        <v>0</v>
      </c>
      <c r="H4432" s="16">
        <v>0</v>
      </c>
    </row>
    <row r="4433" spans="1:8" x14ac:dyDescent="0.3">
      <c r="A4433" s="13" t="str">
        <f t="shared" si="69"/>
        <v>tekotbl012011</v>
      </c>
      <c r="B4433" s="16" t="s">
        <v>1633</v>
      </c>
      <c r="C4433" s="16">
        <v>2011</v>
      </c>
      <c r="D4433" s="16" t="s">
        <v>2332</v>
      </c>
    </row>
    <row r="4434" spans="1:8" x14ac:dyDescent="0.3">
      <c r="A4434" s="13" t="str">
        <f t="shared" si="69"/>
        <v>texeika012011</v>
      </c>
      <c r="B4434" s="16" t="s">
        <v>1397</v>
      </c>
      <c r="C4434" s="16">
        <v>2011</v>
      </c>
      <c r="D4434" s="16" t="s">
        <v>2334</v>
      </c>
      <c r="E4434" s="16">
        <v>0</v>
      </c>
      <c r="F4434" s="16">
        <v>1</v>
      </c>
      <c r="G4434" s="16">
        <v>0</v>
      </c>
      <c r="H4434" s="16">
        <v>0</v>
      </c>
    </row>
    <row r="4435" spans="1:8" x14ac:dyDescent="0.3">
      <c r="A4435" s="13" t="str">
        <f t="shared" si="69"/>
        <v>thameer012011</v>
      </c>
      <c r="B4435" s="16" t="s">
        <v>1634</v>
      </c>
      <c r="C4435" s="16">
        <v>2011</v>
      </c>
      <c r="D4435" s="16" t="s">
        <v>2330</v>
      </c>
    </row>
    <row r="4436" spans="1:8" x14ac:dyDescent="0.3">
      <c r="A4436" s="13" t="str">
        <f t="shared" si="69"/>
        <v>thameer012011</v>
      </c>
      <c r="B4436" s="16" t="s">
        <v>1634</v>
      </c>
      <c r="C4436" s="16">
        <v>2011</v>
      </c>
      <c r="D4436" s="16" t="s">
        <v>2331</v>
      </c>
      <c r="E4436" s="16">
        <v>146</v>
      </c>
      <c r="F4436" s="16">
        <v>2</v>
      </c>
      <c r="G4436" s="16">
        <v>2</v>
      </c>
      <c r="H4436" s="16">
        <v>1</v>
      </c>
    </row>
    <row r="4437" spans="1:8" x14ac:dyDescent="0.3">
      <c r="A4437" s="13" t="str">
        <f t="shared" si="69"/>
        <v>thameer012011</v>
      </c>
      <c r="B4437" s="16" t="s">
        <v>1634</v>
      </c>
      <c r="C4437" s="16">
        <v>2011</v>
      </c>
      <c r="D4437" s="16" t="s">
        <v>2332</v>
      </c>
    </row>
    <row r="4438" spans="1:8" x14ac:dyDescent="0.3">
      <c r="A4438" s="13" t="str">
        <f t="shared" si="69"/>
        <v>thamema012011</v>
      </c>
      <c r="B4438" s="16" t="s">
        <v>343</v>
      </c>
      <c r="C4438" s="16">
        <v>2011</v>
      </c>
      <c r="D4438" s="16" t="s">
        <v>2330</v>
      </c>
    </row>
    <row r="4439" spans="1:8" x14ac:dyDescent="0.3">
      <c r="A4439" s="13" t="str">
        <f t="shared" si="69"/>
        <v>thamema012011</v>
      </c>
      <c r="B4439" s="16" t="s">
        <v>343</v>
      </c>
      <c r="C4439" s="16">
        <v>2011</v>
      </c>
      <c r="D4439" s="16" t="s">
        <v>2331</v>
      </c>
      <c r="E4439" s="16">
        <v>26</v>
      </c>
      <c r="F4439" s="16">
        <v>0</v>
      </c>
      <c r="G4439" s="16">
        <v>1</v>
      </c>
      <c r="H4439" s="16">
        <v>0</v>
      </c>
    </row>
    <row r="4440" spans="1:8" x14ac:dyDescent="0.3">
      <c r="A4440" s="13" t="str">
        <f t="shared" si="69"/>
        <v>thatcjo012011</v>
      </c>
      <c r="B4440" s="16" t="s">
        <v>860</v>
      </c>
      <c r="C4440" s="16">
        <v>2011</v>
      </c>
      <c r="D4440" s="16" t="s">
        <v>2334</v>
      </c>
      <c r="E4440" s="16">
        <v>0</v>
      </c>
      <c r="F4440" s="16">
        <v>1</v>
      </c>
      <c r="G4440" s="16">
        <v>0</v>
      </c>
      <c r="H4440" s="16">
        <v>0</v>
      </c>
    </row>
    <row r="4441" spans="1:8" x14ac:dyDescent="0.3">
      <c r="A4441" s="13" t="str">
        <f t="shared" si="69"/>
        <v>thayeda012011</v>
      </c>
      <c r="B4441" s="16" t="s">
        <v>1195</v>
      </c>
      <c r="C4441" s="16">
        <v>2011</v>
      </c>
      <c r="D4441" s="16" t="s">
        <v>2334</v>
      </c>
      <c r="E4441" s="16">
        <v>3</v>
      </c>
      <c r="F4441" s="16">
        <v>1</v>
      </c>
      <c r="G4441" s="16">
        <v>0</v>
      </c>
      <c r="H4441" s="16">
        <v>0</v>
      </c>
    </row>
    <row r="4442" spans="1:8" x14ac:dyDescent="0.3">
      <c r="A4442" s="13" t="str">
        <f t="shared" si="69"/>
        <v>theriry012011</v>
      </c>
      <c r="B4442" s="16" t="s">
        <v>612</v>
      </c>
      <c r="C4442" s="16">
        <v>2011</v>
      </c>
      <c r="D4442" s="16" t="s">
        <v>39</v>
      </c>
      <c r="E4442" s="16">
        <v>41</v>
      </c>
      <c r="F4442" s="16">
        <v>71</v>
      </c>
      <c r="G4442" s="16">
        <v>1</v>
      </c>
      <c r="H4442" s="16">
        <v>23</v>
      </c>
    </row>
    <row r="4443" spans="1:8" x14ac:dyDescent="0.3">
      <c r="A4443" s="13" t="str">
        <f t="shared" si="69"/>
        <v>theriry012011</v>
      </c>
      <c r="B4443" s="16" t="s">
        <v>612</v>
      </c>
      <c r="C4443" s="16">
        <v>2011</v>
      </c>
      <c r="D4443" s="16" t="s">
        <v>2333</v>
      </c>
      <c r="E4443" s="16">
        <v>117</v>
      </c>
      <c r="F4443" s="16">
        <v>254</v>
      </c>
      <c r="G4443" s="16">
        <v>17</v>
      </c>
      <c r="H4443" s="16">
        <v>54</v>
      </c>
    </row>
    <row r="4444" spans="1:8" x14ac:dyDescent="0.3">
      <c r="A4444" s="13" t="str">
        <f t="shared" si="69"/>
        <v>tholejo012011</v>
      </c>
      <c r="B4444" s="16" t="s">
        <v>1196</v>
      </c>
      <c r="C4444" s="16">
        <v>2011</v>
      </c>
      <c r="D4444" s="16" t="s">
        <v>2336</v>
      </c>
      <c r="E4444" s="16">
        <v>657</v>
      </c>
      <c r="F4444" s="16">
        <v>44</v>
      </c>
      <c r="G4444" s="16">
        <v>2</v>
      </c>
      <c r="H4444" s="16">
        <v>4</v>
      </c>
    </row>
    <row r="4445" spans="1:8" x14ac:dyDescent="0.3">
      <c r="A4445" s="13" t="str">
        <f t="shared" si="69"/>
        <v>thomabr012011</v>
      </c>
      <c r="B4445" s="16" t="s">
        <v>279</v>
      </c>
      <c r="C4445" s="16">
        <v>2011</v>
      </c>
      <c r="D4445" s="16" t="s">
        <v>2334</v>
      </c>
      <c r="E4445" s="16">
        <v>0</v>
      </c>
      <c r="F4445" s="16">
        <v>1</v>
      </c>
      <c r="G4445" s="16">
        <v>0</v>
      </c>
      <c r="H4445" s="16">
        <v>0</v>
      </c>
    </row>
    <row r="4446" spans="1:8" x14ac:dyDescent="0.3">
      <c r="A4446" s="13" t="str">
        <f t="shared" si="69"/>
        <v>thomeji012011</v>
      </c>
      <c r="B4446" s="16" t="s">
        <v>204</v>
      </c>
      <c r="C4446" s="16">
        <v>2011</v>
      </c>
      <c r="D4446" s="16" t="s">
        <v>40</v>
      </c>
      <c r="E4446" s="16">
        <v>0</v>
      </c>
      <c r="F4446" s="16">
        <v>0</v>
      </c>
      <c r="G4446" s="16">
        <v>0</v>
      </c>
      <c r="H4446" s="16">
        <v>0</v>
      </c>
    </row>
    <row r="4447" spans="1:8" x14ac:dyDescent="0.3">
      <c r="A4447" s="13" t="str">
        <f t="shared" si="69"/>
        <v>thompaa012011</v>
      </c>
      <c r="B4447" s="16" t="s">
        <v>1635</v>
      </c>
      <c r="C4447" s="16">
        <v>2011</v>
      </c>
      <c r="D4447" s="16" t="s">
        <v>2334</v>
      </c>
      <c r="E4447" s="16">
        <v>0</v>
      </c>
      <c r="F4447" s="16">
        <v>2</v>
      </c>
      <c r="G4447" s="16">
        <v>0</v>
      </c>
      <c r="H4447" s="16">
        <v>0</v>
      </c>
    </row>
    <row r="4448" spans="1:8" x14ac:dyDescent="0.3">
      <c r="A4448" s="13" t="str">
        <f t="shared" si="69"/>
        <v>thompda022011</v>
      </c>
      <c r="B4448" s="16" t="s">
        <v>1022</v>
      </c>
      <c r="C4448" s="16">
        <v>2011</v>
      </c>
      <c r="D4448" s="16" t="s">
        <v>2334</v>
      </c>
      <c r="E4448" s="16">
        <v>1</v>
      </c>
      <c r="F4448" s="16">
        <v>1</v>
      </c>
      <c r="G4448" s="16">
        <v>0</v>
      </c>
      <c r="H4448" s="16">
        <v>0</v>
      </c>
    </row>
    <row r="4449" spans="1:8" x14ac:dyDescent="0.3">
      <c r="A4449" s="13" t="str">
        <f t="shared" si="69"/>
        <v>thompri032011</v>
      </c>
      <c r="B4449" s="16" t="s">
        <v>861</v>
      </c>
      <c r="C4449" s="16">
        <v>2011</v>
      </c>
      <c r="D4449" s="16" t="s">
        <v>2334</v>
      </c>
      <c r="E4449" s="16">
        <v>3</v>
      </c>
      <c r="F4449" s="16">
        <v>4</v>
      </c>
      <c r="G4449" s="16">
        <v>0</v>
      </c>
      <c r="H4449" s="16">
        <v>0</v>
      </c>
    </row>
    <row r="4450" spans="1:8" x14ac:dyDescent="0.3">
      <c r="A4450" s="13" t="str">
        <f t="shared" si="69"/>
        <v>thornma012011</v>
      </c>
      <c r="B4450" s="16" t="s">
        <v>499</v>
      </c>
      <c r="C4450" s="16">
        <v>2011</v>
      </c>
      <c r="D4450" s="16" t="s">
        <v>2334</v>
      </c>
      <c r="E4450" s="16">
        <v>5</v>
      </c>
      <c r="F4450" s="16">
        <v>7</v>
      </c>
      <c r="G4450" s="16">
        <v>0</v>
      </c>
      <c r="H4450" s="16">
        <v>0</v>
      </c>
    </row>
    <row r="4451" spans="1:8" x14ac:dyDescent="0.3">
      <c r="A4451" s="13" t="str">
        <f t="shared" si="69"/>
        <v>thursjo012011</v>
      </c>
      <c r="B4451" s="16" t="s">
        <v>344</v>
      </c>
      <c r="C4451" s="16">
        <v>2011</v>
      </c>
      <c r="D4451" s="16" t="s">
        <v>39</v>
      </c>
      <c r="E4451" s="16">
        <v>3</v>
      </c>
      <c r="F4451" s="16">
        <v>4</v>
      </c>
      <c r="G4451" s="16">
        <v>0</v>
      </c>
      <c r="H4451" s="16">
        <v>1</v>
      </c>
    </row>
    <row r="4452" spans="1:8" x14ac:dyDescent="0.3">
      <c r="A4452" s="13" t="str">
        <f t="shared" si="69"/>
        <v>tillmch012011</v>
      </c>
      <c r="B4452" s="16" t="s">
        <v>1197</v>
      </c>
      <c r="C4452" s="16">
        <v>2011</v>
      </c>
      <c r="D4452" s="16" t="s">
        <v>2334</v>
      </c>
      <c r="E4452" s="16">
        <v>4</v>
      </c>
      <c r="F4452" s="16">
        <v>4</v>
      </c>
      <c r="G4452" s="16">
        <v>0</v>
      </c>
      <c r="H4452" s="16">
        <v>0</v>
      </c>
    </row>
    <row r="4453" spans="1:8" x14ac:dyDescent="0.3">
      <c r="A4453" s="13" t="str">
        <f t="shared" si="69"/>
        <v>tobinma012011</v>
      </c>
      <c r="B4453" s="16" t="s">
        <v>1636</v>
      </c>
      <c r="C4453" s="16">
        <v>2011</v>
      </c>
      <c r="D4453" s="16" t="s">
        <v>2334</v>
      </c>
      <c r="E4453" s="16">
        <v>0</v>
      </c>
      <c r="F4453" s="16">
        <v>0</v>
      </c>
      <c r="G4453" s="16">
        <v>0</v>
      </c>
      <c r="H4453" s="16">
        <v>0</v>
      </c>
    </row>
    <row r="4454" spans="1:8" x14ac:dyDescent="0.3">
      <c r="A4454" s="13" t="str">
        <f t="shared" si="69"/>
        <v>tolbema012011</v>
      </c>
      <c r="B4454" s="16" t="s">
        <v>1023</v>
      </c>
      <c r="C4454" s="16">
        <v>2011</v>
      </c>
      <c r="D4454" s="16" t="s">
        <v>39</v>
      </c>
      <c r="E4454" s="16">
        <v>61</v>
      </c>
      <c r="F4454" s="16">
        <v>78</v>
      </c>
      <c r="G4454" s="16">
        <v>3</v>
      </c>
      <c r="H4454" s="16">
        <v>23</v>
      </c>
    </row>
    <row r="4455" spans="1:8" x14ac:dyDescent="0.3">
      <c r="A4455" s="13" t="str">
        <f t="shared" si="69"/>
        <v>tolbema012011</v>
      </c>
      <c r="B4455" s="16" t="s">
        <v>1023</v>
      </c>
      <c r="C4455" s="16">
        <v>2011</v>
      </c>
      <c r="D4455" s="16" t="s">
        <v>40</v>
      </c>
      <c r="E4455" s="16">
        <v>2</v>
      </c>
      <c r="F4455" s="16">
        <v>3</v>
      </c>
      <c r="G4455" s="16">
        <v>0</v>
      </c>
      <c r="H4455" s="16">
        <v>1</v>
      </c>
    </row>
    <row r="4456" spans="1:8" x14ac:dyDescent="0.3">
      <c r="A4456" s="13" t="str">
        <f t="shared" si="69"/>
        <v>tolbema012011</v>
      </c>
      <c r="B4456" s="16" t="s">
        <v>1023</v>
      </c>
      <c r="C4456" s="16">
        <v>2011</v>
      </c>
      <c r="D4456" s="16" t="s">
        <v>2333</v>
      </c>
      <c r="E4456" s="16">
        <v>41</v>
      </c>
      <c r="F4456" s="16">
        <v>66</v>
      </c>
      <c r="G4456" s="16">
        <v>3</v>
      </c>
      <c r="H4456" s="16">
        <v>19</v>
      </c>
    </row>
    <row r="4457" spans="1:8" x14ac:dyDescent="0.3">
      <c r="A4457" s="13" t="str">
        <f t="shared" si="69"/>
        <v>tomkobr012011</v>
      </c>
      <c r="B4457" s="16" t="s">
        <v>205</v>
      </c>
      <c r="C4457" s="16">
        <v>2011</v>
      </c>
      <c r="D4457" s="16" t="s">
        <v>2334</v>
      </c>
      <c r="E4457" s="16">
        <v>0</v>
      </c>
      <c r="F4457" s="16">
        <v>1</v>
      </c>
      <c r="G4457" s="16">
        <v>0</v>
      </c>
      <c r="H4457" s="16">
        <v>0</v>
      </c>
    </row>
    <row r="4458" spans="1:8" x14ac:dyDescent="0.3">
      <c r="A4458" s="13" t="str">
        <f t="shared" si="69"/>
        <v>tomlijo012011</v>
      </c>
      <c r="B4458" s="16" t="s">
        <v>1399</v>
      </c>
      <c r="C4458" s="16">
        <v>2011</v>
      </c>
      <c r="D4458" s="16" t="s">
        <v>2334</v>
      </c>
      <c r="E4458" s="16">
        <v>16</v>
      </c>
      <c r="F4458" s="16">
        <v>25</v>
      </c>
      <c r="G4458" s="16">
        <v>2</v>
      </c>
      <c r="H4458" s="16">
        <v>1</v>
      </c>
    </row>
    <row r="4459" spans="1:8" x14ac:dyDescent="0.3">
      <c r="A4459" s="13" t="str">
        <f t="shared" si="69"/>
        <v>toregwy012011</v>
      </c>
      <c r="B4459" s="16" t="s">
        <v>1199</v>
      </c>
      <c r="C4459" s="16">
        <v>2011</v>
      </c>
      <c r="D4459" s="16" t="s">
        <v>2336</v>
      </c>
      <c r="E4459" s="16">
        <v>5</v>
      </c>
      <c r="F4459" s="16">
        <v>1</v>
      </c>
      <c r="G4459" s="16">
        <v>0</v>
      </c>
      <c r="H4459" s="16">
        <v>0</v>
      </c>
    </row>
    <row r="4460" spans="1:8" x14ac:dyDescent="0.3">
      <c r="A4460" s="13" t="str">
        <f t="shared" si="69"/>
        <v>torreal012011</v>
      </c>
      <c r="B4460" s="16" t="s">
        <v>1637</v>
      </c>
      <c r="C4460" s="16">
        <v>2011</v>
      </c>
      <c r="D4460" s="16" t="s">
        <v>2334</v>
      </c>
      <c r="E4460" s="16">
        <v>0</v>
      </c>
      <c r="F4460" s="16">
        <v>0</v>
      </c>
      <c r="G4460" s="16">
        <v>0</v>
      </c>
      <c r="H4460" s="16">
        <v>0</v>
      </c>
    </row>
    <row r="4461" spans="1:8" x14ac:dyDescent="0.3">
      <c r="A4461" s="13" t="str">
        <f t="shared" si="69"/>
        <v>torrean022011</v>
      </c>
      <c r="B4461" s="16" t="s">
        <v>345</v>
      </c>
      <c r="C4461" s="16">
        <v>2011</v>
      </c>
      <c r="D4461" s="16" t="s">
        <v>2329</v>
      </c>
    </row>
    <row r="4462" spans="1:8" x14ac:dyDescent="0.3">
      <c r="A4462" s="13" t="str">
        <f t="shared" si="69"/>
        <v>torrean022011</v>
      </c>
      <c r="B4462" s="16" t="s">
        <v>345</v>
      </c>
      <c r="C4462" s="16">
        <v>2011</v>
      </c>
      <c r="D4462" s="16" t="s">
        <v>2330</v>
      </c>
    </row>
    <row r="4463" spans="1:8" x14ac:dyDescent="0.3">
      <c r="A4463" s="13" t="str">
        <f t="shared" si="69"/>
        <v>torrean022011</v>
      </c>
      <c r="B4463" s="16" t="s">
        <v>345</v>
      </c>
      <c r="C4463" s="16">
        <v>2011</v>
      </c>
      <c r="D4463" s="16" t="s">
        <v>2331</v>
      </c>
      <c r="E4463" s="16">
        <v>204</v>
      </c>
      <c r="F4463" s="16">
        <v>6</v>
      </c>
      <c r="G4463" s="16">
        <v>3</v>
      </c>
      <c r="H4463" s="16">
        <v>2</v>
      </c>
    </row>
    <row r="4464" spans="1:8" x14ac:dyDescent="0.3">
      <c r="A4464" s="13" t="str">
        <f t="shared" si="69"/>
        <v>torrean022011</v>
      </c>
      <c r="B4464" s="16" t="s">
        <v>345</v>
      </c>
      <c r="C4464" s="16">
        <v>2011</v>
      </c>
      <c r="D4464" s="16" t="s">
        <v>2332</v>
      </c>
    </row>
    <row r="4465" spans="1:8" x14ac:dyDescent="0.3">
      <c r="A4465" s="13" t="str">
        <f t="shared" si="69"/>
        <v>torreyo012011</v>
      </c>
      <c r="B4465" s="16" t="s">
        <v>280</v>
      </c>
      <c r="C4465" s="16">
        <v>2011</v>
      </c>
      <c r="D4465" s="16" t="s">
        <v>2336</v>
      </c>
      <c r="E4465" s="16">
        <v>685</v>
      </c>
      <c r="F4465" s="16">
        <v>38</v>
      </c>
      <c r="G4465" s="16">
        <v>9</v>
      </c>
      <c r="H4465" s="16">
        <v>4</v>
      </c>
    </row>
    <row r="4466" spans="1:8" x14ac:dyDescent="0.3">
      <c r="A4466" s="13" t="str">
        <f t="shared" si="69"/>
        <v>tosonre012011</v>
      </c>
      <c r="B4466" s="16" t="s">
        <v>1638</v>
      </c>
      <c r="C4466" s="16">
        <v>2011</v>
      </c>
      <c r="D4466" s="16" t="s">
        <v>2330</v>
      </c>
    </row>
    <row r="4467" spans="1:8" x14ac:dyDescent="0.3">
      <c r="A4467" s="13" t="str">
        <f t="shared" si="69"/>
        <v>tosonre012011</v>
      </c>
      <c r="B4467" s="16" t="s">
        <v>1638</v>
      </c>
      <c r="C4467" s="16">
        <v>2011</v>
      </c>
      <c r="D4467" s="16" t="s">
        <v>2331</v>
      </c>
      <c r="E4467" s="16">
        <v>87</v>
      </c>
      <c r="F4467" s="16">
        <v>4</v>
      </c>
      <c r="G4467" s="16">
        <v>3</v>
      </c>
      <c r="H4467" s="16">
        <v>0</v>
      </c>
    </row>
    <row r="4468" spans="1:8" x14ac:dyDescent="0.3">
      <c r="A4468" s="13" t="str">
        <f t="shared" si="69"/>
        <v>tosonre012011</v>
      </c>
      <c r="B4468" s="16" t="s">
        <v>1638</v>
      </c>
      <c r="C4468" s="16">
        <v>2011</v>
      </c>
      <c r="D4468" s="16" t="s">
        <v>2332</v>
      </c>
    </row>
    <row r="4469" spans="1:8" x14ac:dyDescent="0.3">
      <c r="A4469" s="13" t="str">
        <f t="shared" si="69"/>
        <v>towlejr012011</v>
      </c>
      <c r="B4469" s="16" t="s">
        <v>863</v>
      </c>
      <c r="C4469" s="16">
        <v>2011</v>
      </c>
      <c r="D4469" s="16" t="s">
        <v>2336</v>
      </c>
      <c r="E4469" s="16">
        <v>284</v>
      </c>
      <c r="F4469" s="16">
        <v>22</v>
      </c>
      <c r="G4469" s="16">
        <v>6</v>
      </c>
      <c r="H4469" s="16">
        <v>3</v>
      </c>
    </row>
    <row r="4470" spans="1:8" x14ac:dyDescent="0.3">
      <c r="A4470" s="13" t="str">
        <f t="shared" si="69"/>
        <v>treanma012011</v>
      </c>
      <c r="B4470" s="16" t="s">
        <v>501</v>
      </c>
      <c r="C4470" s="16">
        <v>2011</v>
      </c>
      <c r="D4470" s="16" t="s">
        <v>2336</v>
      </c>
      <c r="E4470" s="16">
        <v>389</v>
      </c>
      <c r="F4470" s="16">
        <v>22</v>
      </c>
      <c r="G4470" s="16">
        <v>4</v>
      </c>
      <c r="H4470" s="16">
        <v>5</v>
      </c>
    </row>
    <row r="4471" spans="1:8" x14ac:dyDescent="0.3">
      <c r="A4471" s="13" t="str">
        <f t="shared" si="69"/>
        <v>treanma012011</v>
      </c>
      <c r="B4471" s="16" t="s">
        <v>501</v>
      </c>
      <c r="C4471" s="16">
        <v>2011</v>
      </c>
      <c r="D4471" s="16" t="s">
        <v>2336</v>
      </c>
      <c r="E4471" s="16">
        <v>30</v>
      </c>
      <c r="F4471" s="16">
        <v>2</v>
      </c>
      <c r="G4471" s="16">
        <v>0</v>
      </c>
      <c r="H4471" s="16">
        <v>0</v>
      </c>
    </row>
    <row r="4472" spans="1:8" x14ac:dyDescent="0.3">
      <c r="A4472" s="13" t="str">
        <f t="shared" si="69"/>
        <v>troncra012011</v>
      </c>
      <c r="B4472" s="16" t="s">
        <v>1024</v>
      </c>
      <c r="C4472" s="16">
        <v>2011</v>
      </c>
      <c r="D4472" s="16" t="s">
        <v>2334</v>
      </c>
      <c r="E4472" s="16">
        <v>1</v>
      </c>
      <c r="F4472" s="16">
        <v>1</v>
      </c>
      <c r="G4472" s="16">
        <v>0</v>
      </c>
      <c r="H4472" s="16">
        <v>1</v>
      </c>
    </row>
    <row r="4473" spans="1:8" x14ac:dyDescent="0.3">
      <c r="A4473" s="13" t="str">
        <f t="shared" si="69"/>
        <v>troutmi012011</v>
      </c>
      <c r="B4473" s="16" t="s">
        <v>1639</v>
      </c>
      <c r="C4473" s="16">
        <v>2011</v>
      </c>
      <c r="D4473" s="16" t="s">
        <v>2329</v>
      </c>
    </row>
    <row r="4474" spans="1:8" x14ac:dyDescent="0.3">
      <c r="A4474" s="13" t="str">
        <f t="shared" si="69"/>
        <v>troutmi012011</v>
      </c>
      <c r="B4474" s="16" t="s">
        <v>1639</v>
      </c>
      <c r="C4474" s="16">
        <v>2011</v>
      </c>
      <c r="D4474" s="16" t="s">
        <v>2330</v>
      </c>
    </row>
    <row r="4475" spans="1:8" x14ac:dyDescent="0.3">
      <c r="A4475" s="13" t="str">
        <f t="shared" si="69"/>
        <v>troutmi012011</v>
      </c>
      <c r="B4475" s="16" t="s">
        <v>1639</v>
      </c>
      <c r="C4475" s="16">
        <v>2011</v>
      </c>
      <c r="D4475" s="16" t="s">
        <v>2331</v>
      </c>
      <c r="E4475" s="16">
        <v>80</v>
      </c>
      <c r="F4475" s="16">
        <v>0</v>
      </c>
      <c r="G4475" s="16">
        <v>2</v>
      </c>
      <c r="H4475" s="16">
        <v>0</v>
      </c>
    </row>
    <row r="4476" spans="1:8" x14ac:dyDescent="0.3">
      <c r="A4476" s="13" t="str">
        <f t="shared" si="69"/>
        <v>troutmi012011</v>
      </c>
      <c r="B4476" s="16" t="s">
        <v>1639</v>
      </c>
      <c r="C4476" s="16">
        <v>2011</v>
      </c>
      <c r="D4476" s="16" t="s">
        <v>2332</v>
      </c>
    </row>
    <row r="4477" spans="1:8" x14ac:dyDescent="0.3">
      <c r="A4477" s="13" t="str">
        <f t="shared" si="69"/>
        <v>trumbma012011</v>
      </c>
      <c r="B4477" s="16" t="s">
        <v>1400</v>
      </c>
      <c r="C4477" s="16">
        <v>2011</v>
      </c>
      <c r="D4477" s="16" t="s">
        <v>2335</v>
      </c>
      <c r="E4477" s="16">
        <v>1281</v>
      </c>
      <c r="F4477" s="16">
        <v>93</v>
      </c>
      <c r="G4477" s="16">
        <v>10</v>
      </c>
      <c r="H4477" s="16">
        <v>117</v>
      </c>
    </row>
    <row r="4478" spans="1:8" x14ac:dyDescent="0.3">
      <c r="A4478" s="13" t="str">
        <f t="shared" si="69"/>
        <v>trumbma012011</v>
      </c>
      <c r="B4478" s="16" t="s">
        <v>1400</v>
      </c>
      <c r="C4478" s="16">
        <v>2011</v>
      </c>
      <c r="D4478" s="16" t="s">
        <v>2330</v>
      </c>
    </row>
    <row r="4479" spans="1:8" x14ac:dyDescent="0.3">
      <c r="A4479" s="13" t="str">
        <f t="shared" si="69"/>
        <v>trumbma012011</v>
      </c>
      <c r="B4479" s="16" t="s">
        <v>1400</v>
      </c>
      <c r="C4479" s="16">
        <v>2011</v>
      </c>
      <c r="D4479" s="16" t="s">
        <v>2331</v>
      </c>
      <c r="E4479" s="16">
        <v>3</v>
      </c>
      <c r="F4479" s="16">
        <v>0</v>
      </c>
      <c r="G4479" s="16">
        <v>0</v>
      </c>
      <c r="H4479" s="16">
        <v>0</v>
      </c>
    </row>
    <row r="4480" spans="1:8" x14ac:dyDescent="0.3">
      <c r="A4480" s="13" t="str">
        <f t="shared" si="69"/>
        <v>trumbma012011</v>
      </c>
      <c r="B4480" s="16" t="s">
        <v>1400</v>
      </c>
      <c r="C4480" s="16">
        <v>2011</v>
      </c>
      <c r="D4480" s="16" t="s">
        <v>2332</v>
      </c>
    </row>
    <row r="4481" spans="1:8" x14ac:dyDescent="0.3">
      <c r="A4481" s="13" t="str">
        <f t="shared" si="69"/>
        <v>tuckery012011</v>
      </c>
      <c r="B4481" s="16" t="s">
        <v>1025</v>
      </c>
      <c r="C4481" s="16">
        <v>2011</v>
      </c>
      <c r="D4481" s="16" t="s">
        <v>2334</v>
      </c>
      <c r="E4481" s="16">
        <v>0</v>
      </c>
      <c r="F4481" s="16">
        <v>0</v>
      </c>
      <c r="G4481" s="16">
        <v>0</v>
      </c>
      <c r="H4481" s="16">
        <v>0</v>
      </c>
    </row>
    <row r="4482" spans="1:8" x14ac:dyDescent="0.3">
      <c r="A4482" s="13" t="str">
        <f t="shared" si="69"/>
        <v>tulowtr012011</v>
      </c>
      <c r="B4482" s="16" t="s">
        <v>737</v>
      </c>
      <c r="C4482" s="16">
        <v>2011</v>
      </c>
      <c r="D4482" s="16" t="s">
        <v>2333</v>
      </c>
      <c r="E4482" s="16">
        <v>261</v>
      </c>
      <c r="F4482" s="16">
        <v>417</v>
      </c>
      <c r="G4482" s="16">
        <v>6</v>
      </c>
      <c r="H4482" s="16">
        <v>98</v>
      </c>
    </row>
    <row r="4483" spans="1:8" x14ac:dyDescent="0.3">
      <c r="A4483" s="13" t="str">
        <f t="shared" ref="A4483:A4546" si="70">(B4483&amp;C4483)</f>
        <v>turneja012011</v>
      </c>
      <c r="B4483" s="16" t="s">
        <v>1640</v>
      </c>
      <c r="C4483" s="16">
        <v>2011</v>
      </c>
      <c r="D4483" s="16" t="s">
        <v>2334</v>
      </c>
      <c r="E4483" s="16">
        <v>0</v>
      </c>
      <c r="F4483" s="16">
        <v>1</v>
      </c>
      <c r="G4483" s="16">
        <v>0</v>
      </c>
      <c r="H4483" s="16">
        <v>1</v>
      </c>
    </row>
    <row r="4484" spans="1:8" x14ac:dyDescent="0.3">
      <c r="A4484" s="13" t="str">
        <f t="shared" si="70"/>
        <v>turneju012011</v>
      </c>
      <c r="B4484" s="16" t="s">
        <v>1201</v>
      </c>
      <c r="C4484" s="16">
        <v>2011</v>
      </c>
      <c r="D4484" s="16" t="s">
        <v>39</v>
      </c>
      <c r="E4484" s="16">
        <v>144</v>
      </c>
      <c r="F4484" s="16">
        <v>206</v>
      </c>
      <c r="G4484" s="16">
        <v>8</v>
      </c>
      <c r="H4484" s="16">
        <v>36</v>
      </c>
    </row>
    <row r="4485" spans="1:8" x14ac:dyDescent="0.3">
      <c r="A4485" s="13" t="str">
        <f t="shared" si="70"/>
        <v>turneju012011</v>
      </c>
      <c r="B4485" s="16" t="s">
        <v>1201</v>
      </c>
      <c r="C4485" s="16">
        <v>2011</v>
      </c>
      <c r="D4485" s="16" t="s">
        <v>40</v>
      </c>
      <c r="E4485" s="16">
        <v>25</v>
      </c>
      <c r="F4485" s="16">
        <v>50</v>
      </c>
      <c r="G4485" s="16">
        <v>4</v>
      </c>
      <c r="H4485" s="16">
        <v>3</v>
      </c>
    </row>
    <row r="4486" spans="1:8" x14ac:dyDescent="0.3">
      <c r="A4486" s="13" t="str">
        <f t="shared" si="70"/>
        <v>turneju012011</v>
      </c>
      <c r="B4486" s="16" t="s">
        <v>1201</v>
      </c>
      <c r="C4486" s="16">
        <v>2011</v>
      </c>
      <c r="D4486" s="16" t="s">
        <v>2333</v>
      </c>
      <c r="E4486" s="16">
        <v>2</v>
      </c>
      <c r="F4486" s="16">
        <v>2</v>
      </c>
      <c r="G4486" s="16">
        <v>1</v>
      </c>
      <c r="H4486" s="16">
        <v>0</v>
      </c>
    </row>
    <row r="4487" spans="1:8" x14ac:dyDescent="0.3">
      <c r="A4487" s="13" t="str">
        <f t="shared" si="70"/>
        <v>ueharko012011</v>
      </c>
      <c r="B4487" s="16" t="s">
        <v>1202</v>
      </c>
      <c r="C4487" s="16">
        <v>2011</v>
      </c>
      <c r="D4487" s="16" t="s">
        <v>2334</v>
      </c>
      <c r="E4487" s="16">
        <v>1</v>
      </c>
      <c r="F4487" s="16">
        <v>2</v>
      </c>
      <c r="G4487" s="16">
        <v>0</v>
      </c>
      <c r="H4487" s="16">
        <v>0</v>
      </c>
    </row>
    <row r="4488" spans="1:8" x14ac:dyDescent="0.3">
      <c r="A4488" s="13" t="str">
        <f t="shared" si="70"/>
        <v>ueharko012011</v>
      </c>
      <c r="B4488" s="16" t="s">
        <v>1202</v>
      </c>
      <c r="C4488" s="16">
        <v>2011</v>
      </c>
      <c r="D4488" s="16" t="s">
        <v>2334</v>
      </c>
      <c r="E4488" s="16">
        <v>1</v>
      </c>
      <c r="F4488" s="16">
        <v>2</v>
      </c>
      <c r="G4488" s="16">
        <v>0</v>
      </c>
      <c r="H4488" s="16">
        <v>0</v>
      </c>
    </row>
    <row r="4489" spans="1:8" x14ac:dyDescent="0.3">
      <c r="A4489" s="13" t="str">
        <f t="shared" si="70"/>
        <v>ugglada012011</v>
      </c>
      <c r="B4489" s="16" t="s">
        <v>738</v>
      </c>
      <c r="C4489" s="16">
        <v>2011</v>
      </c>
      <c r="D4489" s="16" t="s">
        <v>39</v>
      </c>
      <c r="E4489" s="16">
        <v>294</v>
      </c>
      <c r="F4489" s="16">
        <v>440</v>
      </c>
      <c r="G4489" s="16">
        <v>15</v>
      </c>
      <c r="H4489" s="16">
        <v>86</v>
      </c>
    </row>
    <row r="4490" spans="1:8" x14ac:dyDescent="0.3">
      <c r="A4490" s="13" t="str">
        <f t="shared" si="70"/>
        <v>uptonbj012011</v>
      </c>
      <c r="B4490" s="16" t="s">
        <v>502</v>
      </c>
      <c r="C4490" s="16">
        <v>2011</v>
      </c>
      <c r="D4490" s="16" t="s">
        <v>2329</v>
      </c>
    </row>
    <row r="4491" spans="1:8" x14ac:dyDescent="0.3">
      <c r="A4491" s="13" t="str">
        <f t="shared" si="70"/>
        <v>uptonbj012011</v>
      </c>
      <c r="B4491" s="16" t="s">
        <v>502</v>
      </c>
      <c r="C4491" s="16">
        <v>2011</v>
      </c>
      <c r="D4491" s="16" t="s">
        <v>2331</v>
      </c>
      <c r="E4491" s="16">
        <v>382</v>
      </c>
      <c r="F4491" s="16">
        <v>6</v>
      </c>
      <c r="G4491" s="16">
        <v>3</v>
      </c>
      <c r="H4491" s="16">
        <v>3</v>
      </c>
    </row>
    <row r="4492" spans="1:8" x14ac:dyDescent="0.3">
      <c r="A4492" s="13" t="str">
        <f t="shared" si="70"/>
        <v>uptonju012011</v>
      </c>
      <c r="B4492" s="16" t="s">
        <v>864</v>
      </c>
      <c r="C4492" s="16">
        <v>2011</v>
      </c>
      <c r="D4492" s="16" t="s">
        <v>2331</v>
      </c>
      <c r="E4492" s="16">
        <v>339</v>
      </c>
      <c r="F4492" s="16">
        <v>5</v>
      </c>
      <c r="G4492" s="16">
        <v>13</v>
      </c>
      <c r="H4492" s="16">
        <v>2</v>
      </c>
    </row>
    <row r="4493" spans="1:8" x14ac:dyDescent="0.3">
      <c r="A4493" s="13" t="str">
        <f t="shared" si="70"/>
        <v>uptonju012011</v>
      </c>
      <c r="B4493" s="16" t="s">
        <v>864</v>
      </c>
      <c r="C4493" s="16">
        <v>2011</v>
      </c>
      <c r="D4493" s="16" t="s">
        <v>2332</v>
      </c>
    </row>
    <row r="4494" spans="1:8" x14ac:dyDescent="0.3">
      <c r="A4494" s="13" t="str">
        <f t="shared" si="70"/>
        <v>uribeju012011</v>
      </c>
      <c r="B4494" s="16" t="s">
        <v>281</v>
      </c>
      <c r="C4494" s="16">
        <v>2011</v>
      </c>
      <c r="D4494" s="16" t="s">
        <v>39</v>
      </c>
      <c r="E4494" s="16">
        <v>31</v>
      </c>
      <c r="F4494" s="16">
        <v>37</v>
      </c>
      <c r="G4494" s="16">
        <v>0</v>
      </c>
      <c r="H4494" s="16">
        <v>11</v>
      </c>
    </row>
    <row r="4495" spans="1:8" x14ac:dyDescent="0.3">
      <c r="A4495" s="13" t="str">
        <f t="shared" si="70"/>
        <v>uribeju012011</v>
      </c>
      <c r="B4495" s="16" t="s">
        <v>281</v>
      </c>
      <c r="C4495" s="16">
        <v>2011</v>
      </c>
      <c r="D4495" s="16" t="s">
        <v>40</v>
      </c>
      <c r="E4495" s="16">
        <v>37</v>
      </c>
      <c r="F4495" s="16">
        <v>96</v>
      </c>
      <c r="G4495" s="16">
        <v>3</v>
      </c>
      <c r="H4495" s="16">
        <v>3</v>
      </c>
    </row>
    <row r="4496" spans="1:8" x14ac:dyDescent="0.3">
      <c r="A4496" s="13" t="str">
        <f t="shared" si="70"/>
        <v>uribeju012011</v>
      </c>
      <c r="B4496" s="16" t="s">
        <v>281</v>
      </c>
      <c r="C4496" s="16">
        <v>2011</v>
      </c>
      <c r="D4496" s="16" t="s">
        <v>2333</v>
      </c>
      <c r="E4496" s="16">
        <v>3</v>
      </c>
      <c r="F4496" s="16">
        <v>5</v>
      </c>
      <c r="G4496" s="16">
        <v>0</v>
      </c>
      <c r="H4496" s="16">
        <v>2</v>
      </c>
    </row>
    <row r="4497" spans="1:8" x14ac:dyDescent="0.3">
      <c r="A4497" s="13" t="str">
        <f t="shared" si="70"/>
        <v>utleych012011</v>
      </c>
      <c r="B4497" s="16" t="s">
        <v>405</v>
      </c>
      <c r="C4497" s="16">
        <v>2011</v>
      </c>
      <c r="D4497" s="16" t="s">
        <v>39</v>
      </c>
      <c r="E4497" s="16">
        <v>208</v>
      </c>
      <c r="F4497" s="16">
        <v>275</v>
      </c>
      <c r="G4497" s="16">
        <v>5</v>
      </c>
      <c r="H4497" s="16">
        <v>48</v>
      </c>
    </row>
    <row r="4498" spans="1:8" x14ac:dyDescent="0.3">
      <c r="A4498" s="13" t="str">
        <f t="shared" si="70"/>
        <v>valaich012011</v>
      </c>
      <c r="B4498" s="16" t="s">
        <v>1401</v>
      </c>
      <c r="C4498" s="16">
        <v>2011</v>
      </c>
      <c r="D4498" s="16" t="s">
        <v>39</v>
      </c>
      <c r="E4498" s="16">
        <v>3</v>
      </c>
      <c r="F4498" s="16">
        <v>1</v>
      </c>
      <c r="G4498" s="16">
        <v>0</v>
      </c>
      <c r="H4498" s="16">
        <v>0</v>
      </c>
    </row>
    <row r="4499" spans="1:8" x14ac:dyDescent="0.3">
      <c r="A4499" s="13" t="str">
        <f t="shared" si="70"/>
        <v>valaich012011</v>
      </c>
      <c r="B4499" s="16" t="s">
        <v>1401</v>
      </c>
      <c r="C4499" s="16">
        <v>2011</v>
      </c>
      <c r="D4499" s="16" t="s">
        <v>40</v>
      </c>
      <c r="E4499" s="16">
        <v>4</v>
      </c>
      <c r="F4499" s="16">
        <v>13</v>
      </c>
      <c r="G4499" s="16">
        <v>0</v>
      </c>
      <c r="H4499" s="16">
        <v>2</v>
      </c>
    </row>
    <row r="4500" spans="1:8" x14ac:dyDescent="0.3">
      <c r="A4500" s="13" t="str">
        <f t="shared" si="70"/>
        <v>valaich012011</v>
      </c>
      <c r="B4500" s="16" t="s">
        <v>1401</v>
      </c>
      <c r="C4500" s="16">
        <v>2011</v>
      </c>
      <c r="D4500" s="16" t="s">
        <v>2333</v>
      </c>
      <c r="E4500" s="16">
        <v>1</v>
      </c>
      <c r="F4500" s="16">
        <v>2</v>
      </c>
      <c r="G4500" s="16">
        <v>0</v>
      </c>
      <c r="H4500" s="16">
        <v>1</v>
      </c>
    </row>
    <row r="4501" spans="1:8" x14ac:dyDescent="0.3">
      <c r="A4501" s="13" t="str">
        <f t="shared" si="70"/>
        <v>valbulu012011</v>
      </c>
      <c r="B4501" s="16" t="s">
        <v>1027</v>
      </c>
      <c r="C4501" s="16">
        <v>2011</v>
      </c>
      <c r="D4501" s="16" t="s">
        <v>39</v>
      </c>
      <c r="E4501" s="16">
        <v>19</v>
      </c>
      <c r="F4501" s="16">
        <v>24</v>
      </c>
      <c r="G4501" s="16">
        <v>0</v>
      </c>
      <c r="H4501" s="16">
        <v>7</v>
      </c>
    </row>
    <row r="4502" spans="1:8" x14ac:dyDescent="0.3">
      <c r="A4502" s="13" t="str">
        <f t="shared" si="70"/>
        <v>valbulu012011</v>
      </c>
      <c r="B4502" s="16" t="s">
        <v>1027</v>
      </c>
      <c r="C4502" s="16">
        <v>2011</v>
      </c>
      <c r="D4502" s="16" t="s">
        <v>2330</v>
      </c>
    </row>
    <row r="4503" spans="1:8" x14ac:dyDescent="0.3">
      <c r="A4503" s="13" t="str">
        <f t="shared" si="70"/>
        <v>valbulu012011</v>
      </c>
      <c r="B4503" s="16" t="s">
        <v>1027</v>
      </c>
      <c r="C4503" s="16">
        <v>2011</v>
      </c>
      <c r="D4503" s="16" t="s">
        <v>2331</v>
      </c>
      <c r="E4503" s="16">
        <v>2</v>
      </c>
      <c r="F4503" s="16">
        <v>0</v>
      </c>
      <c r="G4503" s="16">
        <v>0</v>
      </c>
      <c r="H4503" s="16">
        <v>0</v>
      </c>
    </row>
    <row r="4504" spans="1:8" x14ac:dyDescent="0.3">
      <c r="A4504" s="13" t="str">
        <f t="shared" si="70"/>
        <v>valbulu012011</v>
      </c>
      <c r="B4504" s="16" t="s">
        <v>1027</v>
      </c>
      <c r="C4504" s="16">
        <v>2011</v>
      </c>
      <c r="D4504" s="16" t="s">
        <v>2333</v>
      </c>
      <c r="E4504" s="16">
        <v>0</v>
      </c>
      <c r="F4504" s="16">
        <v>0</v>
      </c>
      <c r="G4504" s="16">
        <v>0</v>
      </c>
      <c r="H4504" s="16">
        <v>0</v>
      </c>
    </row>
    <row r="4505" spans="1:8" x14ac:dyDescent="0.3">
      <c r="A4505" s="13" t="str">
        <f t="shared" si="70"/>
        <v>valdejo012011</v>
      </c>
      <c r="B4505" s="16" t="s">
        <v>1641</v>
      </c>
      <c r="C4505" s="16">
        <v>2011</v>
      </c>
      <c r="D4505" s="16" t="s">
        <v>2334</v>
      </c>
      <c r="E4505" s="16">
        <v>2</v>
      </c>
      <c r="F4505" s="16">
        <v>2</v>
      </c>
      <c r="G4505" s="16">
        <v>0</v>
      </c>
      <c r="H4505" s="16">
        <v>1</v>
      </c>
    </row>
    <row r="4506" spans="1:8" x14ac:dyDescent="0.3">
      <c r="A4506" s="13" t="str">
        <f t="shared" si="70"/>
        <v>valdelu012011</v>
      </c>
      <c r="B4506" s="16" t="s">
        <v>1203</v>
      </c>
      <c r="C4506" s="16">
        <v>2011</v>
      </c>
      <c r="D4506" s="16" t="s">
        <v>2334</v>
      </c>
      <c r="E4506" s="16">
        <v>2</v>
      </c>
      <c r="F4506" s="16">
        <v>3</v>
      </c>
      <c r="G4506" s="16">
        <v>0</v>
      </c>
      <c r="H4506" s="16">
        <v>1</v>
      </c>
    </row>
    <row r="4507" spans="1:8" x14ac:dyDescent="0.3">
      <c r="A4507" s="13" t="str">
        <f t="shared" si="70"/>
        <v>valdeme012011</v>
      </c>
      <c r="B4507" s="16" t="s">
        <v>503</v>
      </c>
      <c r="C4507" s="16">
        <v>2011</v>
      </c>
      <c r="D4507" s="16" t="s">
        <v>2334</v>
      </c>
      <c r="E4507" s="16">
        <v>0</v>
      </c>
      <c r="F4507" s="16">
        <v>0</v>
      </c>
      <c r="G4507" s="16">
        <v>0</v>
      </c>
      <c r="H4507" s="16">
        <v>0</v>
      </c>
    </row>
    <row r="4508" spans="1:8" x14ac:dyDescent="0.3">
      <c r="A4508" s="13" t="str">
        <f t="shared" si="70"/>
        <v>valdera022011</v>
      </c>
      <c r="B4508" s="16" t="s">
        <v>1403</v>
      </c>
      <c r="C4508" s="16">
        <v>2011</v>
      </c>
      <c r="D4508" s="16" t="s">
        <v>2334</v>
      </c>
      <c r="E4508" s="16">
        <v>1</v>
      </c>
      <c r="F4508" s="16">
        <v>1</v>
      </c>
      <c r="G4508" s="16">
        <v>0</v>
      </c>
      <c r="H4508" s="16">
        <v>0</v>
      </c>
    </row>
    <row r="4509" spans="1:8" x14ac:dyDescent="0.3">
      <c r="A4509" s="13" t="str">
        <f t="shared" si="70"/>
        <v>valdera022011</v>
      </c>
      <c r="B4509" s="16" t="s">
        <v>1403</v>
      </c>
      <c r="C4509" s="16">
        <v>2011</v>
      </c>
      <c r="D4509" s="16" t="s">
        <v>2334</v>
      </c>
      <c r="E4509" s="16">
        <v>0</v>
      </c>
      <c r="F4509" s="16">
        <v>1</v>
      </c>
      <c r="G4509" s="16">
        <v>0</v>
      </c>
      <c r="H4509" s="16">
        <v>0</v>
      </c>
    </row>
    <row r="4510" spans="1:8" x14ac:dyDescent="0.3">
      <c r="A4510" s="13" t="str">
        <f t="shared" si="70"/>
        <v>valdewi012011</v>
      </c>
      <c r="B4510" s="16" t="s">
        <v>504</v>
      </c>
      <c r="C4510" s="16">
        <v>2011</v>
      </c>
      <c r="D4510" s="16" t="s">
        <v>39</v>
      </c>
      <c r="E4510" s="16">
        <v>78</v>
      </c>
      <c r="F4510" s="16">
        <v>95</v>
      </c>
      <c r="G4510" s="16">
        <v>2</v>
      </c>
      <c r="H4510" s="16">
        <v>20</v>
      </c>
    </row>
    <row r="4511" spans="1:8" x14ac:dyDescent="0.3">
      <c r="A4511" s="13" t="str">
        <f t="shared" si="70"/>
        <v>valdewi012011</v>
      </c>
      <c r="B4511" s="16" t="s">
        <v>504</v>
      </c>
      <c r="C4511" s="16">
        <v>2011</v>
      </c>
      <c r="D4511" s="16" t="s">
        <v>40</v>
      </c>
      <c r="E4511" s="16">
        <v>13</v>
      </c>
      <c r="F4511" s="16">
        <v>33</v>
      </c>
      <c r="G4511" s="16">
        <v>3</v>
      </c>
      <c r="H4511" s="16">
        <v>4</v>
      </c>
    </row>
    <row r="4512" spans="1:8" x14ac:dyDescent="0.3">
      <c r="A4512" s="13" t="str">
        <f t="shared" si="70"/>
        <v>valdewi012011</v>
      </c>
      <c r="B4512" s="16" t="s">
        <v>504</v>
      </c>
      <c r="C4512" s="16">
        <v>2011</v>
      </c>
      <c r="D4512" s="16" t="s">
        <v>2334</v>
      </c>
      <c r="E4512" s="16">
        <v>0</v>
      </c>
      <c r="F4512" s="16">
        <v>0</v>
      </c>
      <c r="G4512" s="16">
        <v>0</v>
      </c>
      <c r="H4512" s="16">
        <v>0</v>
      </c>
    </row>
    <row r="4513" spans="1:8" x14ac:dyDescent="0.3">
      <c r="A4513" s="13" t="str">
        <f t="shared" si="70"/>
        <v>valdewi012011</v>
      </c>
      <c r="B4513" s="16" t="s">
        <v>504</v>
      </c>
      <c r="C4513" s="16">
        <v>2011</v>
      </c>
      <c r="D4513" s="16" t="s">
        <v>2333</v>
      </c>
      <c r="E4513" s="16">
        <v>30</v>
      </c>
      <c r="F4513" s="16">
        <v>57</v>
      </c>
      <c r="G4513" s="16">
        <v>4</v>
      </c>
      <c r="H4513" s="16">
        <v>15</v>
      </c>
    </row>
    <row r="4514" spans="1:8" x14ac:dyDescent="0.3">
      <c r="A4514" s="13" t="str">
        <f t="shared" si="70"/>
        <v>valenda012011</v>
      </c>
      <c r="B4514" s="16" t="s">
        <v>1404</v>
      </c>
      <c r="C4514" s="16">
        <v>2011</v>
      </c>
      <c r="D4514" s="16" t="s">
        <v>40</v>
      </c>
      <c r="E4514" s="16">
        <v>73</v>
      </c>
      <c r="F4514" s="16">
        <v>260</v>
      </c>
      <c r="G4514" s="16">
        <v>18</v>
      </c>
      <c r="H4514" s="16">
        <v>20</v>
      </c>
    </row>
    <row r="4515" spans="1:8" x14ac:dyDescent="0.3">
      <c r="A4515" s="13" t="str">
        <f t="shared" si="70"/>
        <v>valvejo012011</v>
      </c>
      <c r="B4515" s="16" t="s">
        <v>406</v>
      </c>
      <c r="C4515" s="16">
        <v>2011</v>
      </c>
      <c r="D4515" s="16" t="s">
        <v>2334</v>
      </c>
      <c r="E4515" s="16">
        <v>3</v>
      </c>
      <c r="F4515" s="16">
        <v>3</v>
      </c>
      <c r="G4515" s="16">
        <v>1</v>
      </c>
      <c r="H4515" s="16">
        <v>0</v>
      </c>
    </row>
    <row r="4516" spans="1:8" x14ac:dyDescent="0.3">
      <c r="A4516" s="13" t="str">
        <f t="shared" si="70"/>
        <v>vanderi012011</v>
      </c>
      <c r="B4516" s="16" t="s">
        <v>865</v>
      </c>
      <c r="C4516" s="16">
        <v>2011</v>
      </c>
      <c r="D4516" s="16" t="s">
        <v>2334</v>
      </c>
      <c r="E4516" s="16">
        <v>0</v>
      </c>
      <c r="F4516" s="16">
        <v>0</v>
      </c>
      <c r="G4516" s="16">
        <v>0</v>
      </c>
      <c r="H4516" s="16">
        <v>0</v>
      </c>
    </row>
    <row r="4517" spans="1:8" x14ac:dyDescent="0.3">
      <c r="A4517" s="13" t="str">
        <f t="shared" si="70"/>
        <v>vargaja012011</v>
      </c>
      <c r="B4517" s="16" t="s">
        <v>614</v>
      </c>
      <c r="C4517" s="16">
        <v>2011</v>
      </c>
      <c r="D4517" s="16" t="s">
        <v>2334</v>
      </c>
      <c r="E4517" s="16">
        <v>4</v>
      </c>
      <c r="F4517" s="16">
        <v>24</v>
      </c>
      <c r="G4517" s="16">
        <v>1</v>
      </c>
      <c r="H4517" s="16">
        <v>2</v>
      </c>
    </row>
    <row r="4518" spans="1:8" x14ac:dyDescent="0.3">
      <c r="A4518" s="13" t="str">
        <f t="shared" si="70"/>
        <v>varitja012011</v>
      </c>
      <c r="B4518" s="16" t="s">
        <v>206</v>
      </c>
      <c r="C4518" s="16">
        <v>2011</v>
      </c>
      <c r="D4518" s="16" t="s">
        <v>2336</v>
      </c>
      <c r="E4518" s="16">
        <v>519</v>
      </c>
      <c r="F4518" s="16">
        <v>28</v>
      </c>
      <c r="G4518" s="16">
        <v>4</v>
      </c>
      <c r="H4518" s="16">
        <v>1</v>
      </c>
    </row>
    <row r="4519" spans="1:8" x14ac:dyDescent="0.3">
      <c r="A4519" s="13" t="str">
        <f t="shared" si="70"/>
        <v>varvaan012011</v>
      </c>
      <c r="B4519" s="16" t="s">
        <v>1405</v>
      </c>
      <c r="C4519" s="16">
        <v>2011</v>
      </c>
      <c r="D4519" s="16" t="s">
        <v>2334</v>
      </c>
      <c r="E4519" s="16">
        <v>2</v>
      </c>
      <c r="F4519" s="16">
        <v>2</v>
      </c>
      <c r="G4519" s="16">
        <v>0</v>
      </c>
      <c r="H4519" s="16">
        <v>0</v>
      </c>
    </row>
    <row r="4520" spans="1:8" x14ac:dyDescent="0.3">
      <c r="A4520" s="13" t="str">
        <f t="shared" si="70"/>
        <v>vasquan012011</v>
      </c>
      <c r="B4520" s="16" t="s">
        <v>1642</v>
      </c>
      <c r="C4520" s="16">
        <v>2011</v>
      </c>
      <c r="D4520" s="16" t="s">
        <v>2334</v>
      </c>
      <c r="E4520" s="16">
        <v>0</v>
      </c>
      <c r="F4520" s="16">
        <v>3</v>
      </c>
      <c r="G4520" s="16">
        <v>2</v>
      </c>
      <c r="H4520" s="16">
        <v>0</v>
      </c>
    </row>
    <row r="4521" spans="1:8" x14ac:dyDescent="0.3">
      <c r="A4521" s="13" t="str">
        <f t="shared" si="70"/>
        <v>vasques012011</v>
      </c>
      <c r="B4521" s="16" t="s">
        <v>1204</v>
      </c>
      <c r="C4521" s="16">
        <v>2011</v>
      </c>
      <c r="D4521" s="16" t="s">
        <v>2334</v>
      </c>
      <c r="E4521" s="16">
        <v>0</v>
      </c>
      <c r="F4521" s="16">
        <v>7</v>
      </c>
      <c r="G4521" s="16">
        <v>1</v>
      </c>
      <c r="H4521" s="16">
        <v>0</v>
      </c>
    </row>
    <row r="4522" spans="1:8" x14ac:dyDescent="0.3">
      <c r="A4522" s="13" t="str">
        <f t="shared" si="70"/>
        <v>vazquja012011</v>
      </c>
      <c r="B4522" s="16" t="s">
        <v>207</v>
      </c>
      <c r="C4522" s="16">
        <v>2011</v>
      </c>
      <c r="D4522" s="16" t="s">
        <v>2334</v>
      </c>
      <c r="E4522" s="16">
        <v>7</v>
      </c>
      <c r="F4522" s="16">
        <v>20</v>
      </c>
      <c r="G4522" s="16">
        <v>1</v>
      </c>
      <c r="H4522" s="16">
        <v>0</v>
      </c>
    </row>
    <row r="4523" spans="1:8" x14ac:dyDescent="0.3">
      <c r="A4523" s="13" t="str">
        <f t="shared" si="70"/>
        <v>velazgi012011</v>
      </c>
      <c r="B4523" s="16" t="s">
        <v>1029</v>
      </c>
      <c r="C4523" s="16">
        <v>2011</v>
      </c>
      <c r="D4523" s="16" t="s">
        <v>39</v>
      </c>
      <c r="E4523" s="16">
        <v>2</v>
      </c>
      <c r="F4523" s="16">
        <v>5</v>
      </c>
      <c r="G4523" s="16">
        <v>0</v>
      </c>
      <c r="H4523" s="16">
        <v>1</v>
      </c>
    </row>
    <row r="4524" spans="1:8" x14ac:dyDescent="0.3">
      <c r="A4524" s="13" t="str">
        <f t="shared" si="70"/>
        <v>velazgi012011</v>
      </c>
      <c r="B4524" s="16" t="s">
        <v>1029</v>
      </c>
      <c r="C4524" s="16">
        <v>2011</v>
      </c>
      <c r="D4524" s="16" t="s">
        <v>40</v>
      </c>
      <c r="E4524" s="16">
        <v>0</v>
      </c>
      <c r="F4524" s="16">
        <v>2</v>
      </c>
      <c r="G4524" s="16">
        <v>0</v>
      </c>
      <c r="H4524" s="16">
        <v>0</v>
      </c>
    </row>
    <row r="4525" spans="1:8" x14ac:dyDescent="0.3">
      <c r="A4525" s="13" t="str">
        <f t="shared" si="70"/>
        <v>velezeu012011</v>
      </c>
      <c r="B4525" s="16" t="s">
        <v>866</v>
      </c>
      <c r="C4525" s="16">
        <v>2011</v>
      </c>
      <c r="D4525" s="16" t="s">
        <v>39</v>
      </c>
      <c r="E4525" s="16">
        <v>10</v>
      </c>
      <c r="F4525" s="16">
        <v>13</v>
      </c>
      <c r="G4525" s="16">
        <v>0</v>
      </c>
      <c r="H4525" s="16">
        <v>2</v>
      </c>
    </row>
    <row r="4526" spans="1:8" x14ac:dyDescent="0.3">
      <c r="A4526" s="13" t="str">
        <f t="shared" si="70"/>
        <v>velezeu012011</v>
      </c>
      <c r="B4526" s="16" t="s">
        <v>866</v>
      </c>
      <c r="C4526" s="16">
        <v>2011</v>
      </c>
      <c r="D4526" s="16" t="s">
        <v>2330</v>
      </c>
    </row>
    <row r="4527" spans="1:8" x14ac:dyDescent="0.3">
      <c r="A4527" s="13" t="str">
        <f t="shared" si="70"/>
        <v>velezeu012011</v>
      </c>
      <c r="B4527" s="16" t="s">
        <v>866</v>
      </c>
      <c r="C4527" s="16">
        <v>2011</v>
      </c>
      <c r="D4527" s="16" t="s">
        <v>2331</v>
      </c>
      <c r="E4527" s="16">
        <v>4</v>
      </c>
      <c r="F4527" s="16">
        <v>0</v>
      </c>
      <c r="G4527" s="16">
        <v>1</v>
      </c>
      <c r="H4527" s="16">
        <v>0</v>
      </c>
    </row>
    <row r="4528" spans="1:8" x14ac:dyDescent="0.3">
      <c r="A4528" s="13" t="str">
        <f t="shared" si="70"/>
        <v>venabwi012011</v>
      </c>
      <c r="B4528" s="16" t="s">
        <v>1030</v>
      </c>
      <c r="C4528" s="16">
        <v>2011</v>
      </c>
      <c r="D4528" s="16" t="s">
        <v>2329</v>
      </c>
    </row>
    <row r="4529" spans="1:8" x14ac:dyDescent="0.3">
      <c r="A4529" s="13" t="str">
        <f t="shared" si="70"/>
        <v>venabwi012011</v>
      </c>
      <c r="B4529" s="16" t="s">
        <v>1030</v>
      </c>
      <c r="C4529" s="16">
        <v>2011</v>
      </c>
      <c r="D4529" s="16" t="s">
        <v>2330</v>
      </c>
    </row>
    <row r="4530" spans="1:8" x14ac:dyDescent="0.3">
      <c r="A4530" s="13" t="str">
        <f t="shared" si="70"/>
        <v>venabwi012011</v>
      </c>
      <c r="B4530" s="16" t="s">
        <v>1030</v>
      </c>
      <c r="C4530" s="16">
        <v>2011</v>
      </c>
      <c r="D4530" s="16" t="s">
        <v>2331</v>
      </c>
      <c r="E4530" s="16">
        <v>176</v>
      </c>
      <c r="F4530" s="16">
        <v>3</v>
      </c>
      <c r="G4530" s="16">
        <v>2</v>
      </c>
      <c r="H4530" s="16">
        <v>2</v>
      </c>
    </row>
    <row r="4531" spans="1:8" x14ac:dyDescent="0.3">
      <c r="A4531" s="13" t="str">
        <f t="shared" si="70"/>
        <v>venabwi012011</v>
      </c>
      <c r="B4531" s="16" t="s">
        <v>1030</v>
      </c>
      <c r="C4531" s="16">
        <v>2011</v>
      </c>
      <c r="D4531" s="16" t="s">
        <v>2332</v>
      </c>
    </row>
    <row r="4532" spans="1:8" x14ac:dyDescent="0.3">
      <c r="A4532" s="13" t="str">
        <f t="shared" si="70"/>
        <v>ventejo012011</v>
      </c>
      <c r="B4532" s="16" t="s">
        <v>1406</v>
      </c>
      <c r="C4532" s="16">
        <v>2011</v>
      </c>
      <c r="D4532" s="16" t="s">
        <v>2334</v>
      </c>
      <c r="E4532" s="16">
        <v>6</v>
      </c>
      <c r="F4532" s="16">
        <v>19</v>
      </c>
      <c r="G4532" s="16">
        <v>2</v>
      </c>
      <c r="H4532" s="16">
        <v>1</v>
      </c>
    </row>
    <row r="4533" spans="1:8" x14ac:dyDescent="0.3">
      <c r="A4533" s="13" t="str">
        <f t="shared" si="70"/>
        <v>verasjo012011</v>
      </c>
      <c r="B4533" s="16" t="s">
        <v>739</v>
      </c>
      <c r="C4533" s="16">
        <v>2011</v>
      </c>
      <c r="D4533" s="16" t="s">
        <v>2334</v>
      </c>
      <c r="E4533" s="16">
        <v>3</v>
      </c>
      <c r="F4533" s="16">
        <v>5</v>
      </c>
      <c r="G4533" s="16">
        <v>0</v>
      </c>
      <c r="H4533" s="16">
        <v>0</v>
      </c>
    </row>
    <row r="4534" spans="1:8" x14ac:dyDescent="0.3">
      <c r="A4534" s="13" t="str">
        <f t="shared" si="70"/>
        <v>verlaju012011</v>
      </c>
      <c r="B4534" s="16" t="s">
        <v>615</v>
      </c>
      <c r="C4534" s="16">
        <v>2011</v>
      </c>
      <c r="D4534" s="16" t="s">
        <v>2334</v>
      </c>
      <c r="E4534" s="16">
        <v>12</v>
      </c>
      <c r="F4534" s="16">
        <v>33</v>
      </c>
      <c r="G4534" s="16">
        <v>5</v>
      </c>
      <c r="H4534" s="16">
        <v>2</v>
      </c>
    </row>
    <row r="4535" spans="1:8" x14ac:dyDescent="0.3">
      <c r="A4535" s="13" t="str">
        <f t="shared" si="70"/>
        <v>vicieda012011</v>
      </c>
      <c r="B4535" s="16" t="s">
        <v>1407</v>
      </c>
      <c r="C4535" s="16">
        <v>2011</v>
      </c>
      <c r="D4535" s="16" t="s">
        <v>2335</v>
      </c>
      <c r="E4535" s="16">
        <v>18</v>
      </c>
      <c r="F4535" s="16">
        <v>1</v>
      </c>
      <c r="G4535" s="16">
        <v>0</v>
      </c>
      <c r="H4535" s="16">
        <v>1</v>
      </c>
    </row>
    <row r="4536" spans="1:8" x14ac:dyDescent="0.3">
      <c r="A4536" s="13" t="str">
        <f t="shared" si="70"/>
        <v>vicieda012011</v>
      </c>
      <c r="B4536" s="16" t="s">
        <v>1407</v>
      </c>
      <c r="C4536" s="16">
        <v>2011</v>
      </c>
      <c r="D4536" s="16" t="s">
        <v>2331</v>
      </c>
      <c r="E4536" s="16">
        <v>26</v>
      </c>
      <c r="F4536" s="16">
        <v>2</v>
      </c>
      <c r="G4536" s="16">
        <v>0</v>
      </c>
      <c r="H4536" s="16">
        <v>1</v>
      </c>
    </row>
    <row r="4537" spans="1:8" x14ac:dyDescent="0.3">
      <c r="A4537" s="13" t="str">
        <f t="shared" si="70"/>
        <v>vicieda012011</v>
      </c>
      <c r="B4537" s="16" t="s">
        <v>1407</v>
      </c>
      <c r="C4537" s="16">
        <v>2011</v>
      </c>
      <c r="D4537" s="16" t="s">
        <v>2332</v>
      </c>
    </row>
    <row r="4538" spans="1:8" x14ac:dyDescent="0.3">
      <c r="A4538" s="13" t="str">
        <f t="shared" si="70"/>
        <v>victosh012011</v>
      </c>
      <c r="B4538" s="16" t="s">
        <v>408</v>
      </c>
      <c r="C4538" s="16">
        <v>2011</v>
      </c>
      <c r="D4538" s="16" t="s">
        <v>2329</v>
      </c>
    </row>
    <row r="4539" spans="1:8" x14ac:dyDescent="0.3">
      <c r="A4539" s="13" t="str">
        <f t="shared" si="70"/>
        <v>victosh012011</v>
      </c>
      <c r="B4539" s="16" t="s">
        <v>408</v>
      </c>
      <c r="C4539" s="16">
        <v>2011</v>
      </c>
      <c r="D4539" s="16" t="s">
        <v>2331</v>
      </c>
      <c r="E4539" s="16">
        <v>296</v>
      </c>
      <c r="F4539" s="16">
        <v>0</v>
      </c>
      <c r="G4539" s="16">
        <v>0</v>
      </c>
      <c r="H4539" s="16">
        <v>0</v>
      </c>
    </row>
    <row r="4540" spans="1:8" x14ac:dyDescent="0.3">
      <c r="A4540" s="13" t="str">
        <f t="shared" si="70"/>
        <v>villabr022011</v>
      </c>
      <c r="B4540" s="16" t="s">
        <v>1643</v>
      </c>
      <c r="C4540" s="16">
        <v>2011</v>
      </c>
      <c r="D4540" s="16" t="s">
        <v>2334</v>
      </c>
      <c r="E4540" s="16">
        <v>0</v>
      </c>
      <c r="F4540" s="16">
        <v>6</v>
      </c>
      <c r="G4540" s="16">
        <v>2</v>
      </c>
      <c r="H4540" s="16">
        <v>0</v>
      </c>
    </row>
    <row r="4541" spans="1:8" x14ac:dyDescent="0.3">
      <c r="A4541" s="13" t="str">
        <f t="shared" si="70"/>
        <v>villaca012011</v>
      </c>
      <c r="B4541" s="16" t="s">
        <v>740</v>
      </c>
      <c r="C4541" s="16">
        <v>2011</v>
      </c>
      <c r="D4541" s="16" t="s">
        <v>2334</v>
      </c>
      <c r="E4541" s="16">
        <v>8</v>
      </c>
      <c r="F4541" s="16">
        <v>8</v>
      </c>
      <c r="G4541" s="16">
        <v>1</v>
      </c>
      <c r="H4541" s="16">
        <v>2</v>
      </c>
    </row>
    <row r="4542" spans="1:8" x14ac:dyDescent="0.3">
      <c r="A4542" s="13" t="str">
        <f t="shared" si="70"/>
        <v>villael012011</v>
      </c>
      <c r="B4542" s="16" t="s">
        <v>1644</v>
      </c>
      <c r="C4542" s="16">
        <v>2011</v>
      </c>
      <c r="D4542" s="16" t="s">
        <v>2334</v>
      </c>
      <c r="E4542" s="16">
        <v>0</v>
      </c>
      <c r="F4542" s="16">
        <v>0</v>
      </c>
      <c r="G4542" s="16">
        <v>0</v>
      </c>
      <c r="H4542" s="16">
        <v>0</v>
      </c>
    </row>
    <row r="4543" spans="1:8" x14ac:dyDescent="0.3">
      <c r="A4543" s="13" t="str">
        <f t="shared" si="70"/>
        <v>violape012011</v>
      </c>
      <c r="B4543" s="16" t="s">
        <v>1206</v>
      </c>
      <c r="C4543" s="16">
        <v>2011</v>
      </c>
      <c r="D4543" s="16" t="s">
        <v>2334</v>
      </c>
      <c r="E4543" s="16">
        <v>0</v>
      </c>
      <c r="F4543" s="16">
        <v>0</v>
      </c>
      <c r="G4543" s="16">
        <v>0</v>
      </c>
      <c r="H4543" s="16">
        <v>0</v>
      </c>
    </row>
    <row r="4544" spans="1:8" x14ac:dyDescent="0.3">
      <c r="A4544" s="13" t="str">
        <f t="shared" si="70"/>
        <v>vizcaar012011</v>
      </c>
      <c r="B4544" s="16" t="s">
        <v>1645</v>
      </c>
      <c r="C4544" s="16">
        <v>2011</v>
      </c>
      <c r="D4544" s="16" t="s">
        <v>2334</v>
      </c>
      <c r="E4544" s="16">
        <v>2</v>
      </c>
      <c r="F4544" s="16">
        <v>0</v>
      </c>
      <c r="G4544" s="16">
        <v>0</v>
      </c>
      <c r="H4544" s="16">
        <v>0</v>
      </c>
    </row>
    <row r="4545" spans="1:8" x14ac:dyDescent="0.3">
      <c r="A4545" s="13" t="str">
        <f t="shared" si="70"/>
        <v>vizquom012011</v>
      </c>
      <c r="B4545" s="16" t="s">
        <v>208</v>
      </c>
      <c r="C4545" s="16">
        <v>2011</v>
      </c>
      <c r="D4545" s="16" t="s">
        <v>2335</v>
      </c>
      <c r="E4545" s="16">
        <v>1</v>
      </c>
      <c r="F4545" s="16">
        <v>1</v>
      </c>
      <c r="G4545" s="16">
        <v>0</v>
      </c>
      <c r="H4545" s="16">
        <v>0</v>
      </c>
    </row>
    <row r="4546" spans="1:8" x14ac:dyDescent="0.3">
      <c r="A4546" s="13" t="str">
        <f t="shared" si="70"/>
        <v>vizquom012011</v>
      </c>
      <c r="B4546" s="16" t="s">
        <v>208</v>
      </c>
      <c r="C4546" s="16">
        <v>2011</v>
      </c>
      <c r="D4546" s="16" t="s">
        <v>39</v>
      </c>
      <c r="E4546" s="16">
        <v>23</v>
      </c>
      <c r="F4546" s="16">
        <v>37</v>
      </c>
      <c r="G4546" s="16">
        <v>1</v>
      </c>
      <c r="H4546" s="16">
        <v>7</v>
      </c>
    </row>
    <row r="4547" spans="1:8" x14ac:dyDescent="0.3">
      <c r="A4547" s="13" t="str">
        <f t="shared" ref="A4547:A4610" si="71">(B4547&amp;C4547)</f>
        <v>vizquom012011</v>
      </c>
      <c r="B4547" s="16" t="s">
        <v>208</v>
      </c>
      <c r="C4547" s="16">
        <v>2011</v>
      </c>
      <c r="D4547" s="16" t="s">
        <v>40</v>
      </c>
      <c r="E4547" s="16">
        <v>13</v>
      </c>
      <c r="F4547" s="16">
        <v>31</v>
      </c>
      <c r="G4547" s="16">
        <v>0</v>
      </c>
      <c r="H4547" s="16">
        <v>2</v>
      </c>
    </row>
    <row r="4548" spans="1:8" x14ac:dyDescent="0.3">
      <c r="A4548" s="13" t="str">
        <f t="shared" si="71"/>
        <v>vizquom012011</v>
      </c>
      <c r="B4548" s="16" t="s">
        <v>208</v>
      </c>
      <c r="C4548" s="16">
        <v>2011</v>
      </c>
      <c r="D4548" s="16" t="s">
        <v>2333</v>
      </c>
      <c r="E4548" s="16">
        <v>8</v>
      </c>
      <c r="F4548" s="16">
        <v>18</v>
      </c>
      <c r="G4548" s="16">
        <v>0</v>
      </c>
      <c r="H4548" s="16">
        <v>3</v>
      </c>
    </row>
    <row r="4549" spans="1:8" x14ac:dyDescent="0.3">
      <c r="A4549" s="13" t="str">
        <f t="shared" si="71"/>
        <v>vogelry012011</v>
      </c>
      <c r="B4549" s="16" t="s">
        <v>209</v>
      </c>
      <c r="C4549" s="16">
        <v>2011</v>
      </c>
      <c r="D4549" s="16" t="s">
        <v>2334</v>
      </c>
      <c r="E4549" s="16">
        <v>9</v>
      </c>
      <c r="F4549" s="16">
        <v>23</v>
      </c>
      <c r="G4549" s="16">
        <v>0</v>
      </c>
      <c r="H4549" s="16">
        <v>4</v>
      </c>
    </row>
    <row r="4550" spans="1:8" x14ac:dyDescent="0.3">
      <c r="A4550" s="13" t="str">
        <f t="shared" si="71"/>
        <v>volqued012011</v>
      </c>
      <c r="B4550" s="16" t="s">
        <v>616</v>
      </c>
      <c r="C4550" s="16">
        <v>2011</v>
      </c>
      <c r="D4550" s="16" t="s">
        <v>2334</v>
      </c>
      <c r="E4550" s="16">
        <v>9</v>
      </c>
      <c r="F4550" s="16">
        <v>5</v>
      </c>
      <c r="G4550" s="16">
        <v>2</v>
      </c>
      <c r="H4550" s="16">
        <v>0</v>
      </c>
    </row>
    <row r="4551" spans="1:8" x14ac:dyDescent="0.3">
      <c r="A4551" s="13" t="str">
        <f t="shared" si="71"/>
        <v>volstch012011</v>
      </c>
      <c r="B4551" s="16" t="s">
        <v>1031</v>
      </c>
      <c r="C4551" s="16">
        <v>2011</v>
      </c>
      <c r="D4551" s="16" t="s">
        <v>2334</v>
      </c>
      <c r="E4551" s="16">
        <v>12</v>
      </c>
      <c r="F4551" s="16">
        <v>22</v>
      </c>
      <c r="G4551" s="16">
        <v>1</v>
      </c>
      <c r="H4551" s="16">
        <v>2</v>
      </c>
    </row>
    <row r="4552" spans="1:8" x14ac:dyDescent="0.3">
      <c r="A4552" s="13" t="str">
        <f t="shared" si="71"/>
        <v>vottojo012011</v>
      </c>
      <c r="B4552" s="16" t="s">
        <v>867</v>
      </c>
      <c r="C4552" s="16">
        <v>2011</v>
      </c>
      <c r="D4552" s="16" t="s">
        <v>2335</v>
      </c>
      <c r="E4552" s="16">
        <v>1341</v>
      </c>
      <c r="F4552" s="16">
        <v>173</v>
      </c>
      <c r="G4552" s="16">
        <v>6</v>
      </c>
      <c r="H4552" s="16">
        <v>127</v>
      </c>
    </row>
    <row r="4553" spans="1:8" x14ac:dyDescent="0.3">
      <c r="A4553" s="13" t="str">
        <f t="shared" si="71"/>
        <v>wadeco012011</v>
      </c>
      <c r="B4553" s="16" t="s">
        <v>1032</v>
      </c>
      <c r="C4553" s="16">
        <v>2011</v>
      </c>
      <c r="D4553" s="16" t="s">
        <v>2334</v>
      </c>
      <c r="E4553" s="16">
        <v>0</v>
      </c>
      <c r="F4553" s="16">
        <v>4</v>
      </c>
      <c r="G4553" s="16">
        <v>0</v>
      </c>
      <c r="H4553" s="16">
        <v>0</v>
      </c>
    </row>
    <row r="4554" spans="1:8" x14ac:dyDescent="0.3">
      <c r="A4554" s="13" t="str">
        <f t="shared" si="71"/>
        <v>wagnene012011</v>
      </c>
      <c r="B4554" s="16" t="s">
        <v>1646</v>
      </c>
      <c r="C4554" s="16">
        <v>2011</v>
      </c>
      <c r="D4554" s="16" t="s">
        <v>2334</v>
      </c>
      <c r="E4554" s="16">
        <v>0</v>
      </c>
      <c r="F4554" s="16">
        <v>0</v>
      </c>
      <c r="G4554" s="16">
        <v>0</v>
      </c>
      <c r="H4554" s="16">
        <v>0</v>
      </c>
    </row>
    <row r="4555" spans="1:8" x14ac:dyDescent="0.3">
      <c r="A4555" s="13" t="str">
        <f t="shared" si="71"/>
        <v>wakefti012011</v>
      </c>
      <c r="B4555" s="16" t="s">
        <v>211</v>
      </c>
      <c r="C4555" s="16">
        <v>2011</v>
      </c>
      <c r="D4555" s="16" t="s">
        <v>2334</v>
      </c>
      <c r="E4555" s="16">
        <v>7</v>
      </c>
      <c r="F4555" s="16">
        <v>19</v>
      </c>
      <c r="G4555" s="16">
        <v>0</v>
      </c>
      <c r="H4555" s="16">
        <v>0</v>
      </c>
    </row>
    <row r="4556" spans="1:8" x14ac:dyDescent="0.3">
      <c r="A4556" s="13" t="str">
        <f t="shared" si="71"/>
        <v>waldejo012011</v>
      </c>
      <c r="B4556" s="16" t="s">
        <v>1409</v>
      </c>
      <c r="C4556" s="16">
        <v>2011</v>
      </c>
      <c r="D4556" s="16" t="s">
        <v>2334</v>
      </c>
      <c r="E4556" s="16">
        <v>3</v>
      </c>
      <c r="F4556" s="16">
        <v>6</v>
      </c>
      <c r="G4556" s="16">
        <v>1</v>
      </c>
      <c r="H4556" s="16">
        <v>0</v>
      </c>
    </row>
    <row r="4557" spans="1:8" x14ac:dyDescent="0.3">
      <c r="A4557" s="13" t="str">
        <f t="shared" si="71"/>
        <v>waldrky012011</v>
      </c>
      <c r="B4557" s="16" t="s">
        <v>1647</v>
      </c>
      <c r="C4557" s="16">
        <v>2011</v>
      </c>
      <c r="D4557" s="16" t="s">
        <v>2334</v>
      </c>
      <c r="E4557" s="16">
        <v>0</v>
      </c>
      <c r="F4557" s="16">
        <v>2</v>
      </c>
      <c r="G4557" s="16">
        <v>0</v>
      </c>
      <c r="H4557" s="16">
        <v>0</v>
      </c>
    </row>
    <row r="4558" spans="1:8" x14ac:dyDescent="0.3">
      <c r="A4558" s="13" t="str">
        <f t="shared" si="71"/>
        <v>walkene012011</v>
      </c>
      <c r="B4558" s="16" t="s">
        <v>1207</v>
      </c>
      <c r="C4558" s="16">
        <v>2011</v>
      </c>
      <c r="D4558" s="16" t="s">
        <v>39</v>
      </c>
      <c r="E4558" s="16">
        <v>333</v>
      </c>
      <c r="F4558" s="16">
        <v>442</v>
      </c>
      <c r="G4558" s="16">
        <v>6</v>
      </c>
      <c r="H4558" s="16">
        <v>108</v>
      </c>
    </row>
    <row r="4559" spans="1:8" x14ac:dyDescent="0.3">
      <c r="A4559" s="13" t="str">
        <f t="shared" si="71"/>
        <v>wallabr012011</v>
      </c>
      <c r="B4559" s="16" t="s">
        <v>1410</v>
      </c>
      <c r="C4559" s="16">
        <v>2011</v>
      </c>
      <c r="D4559" s="16" t="s">
        <v>2335</v>
      </c>
      <c r="E4559" s="16">
        <v>659</v>
      </c>
      <c r="F4559" s="16">
        <v>77</v>
      </c>
      <c r="G4559" s="16">
        <v>6</v>
      </c>
      <c r="H4559" s="16">
        <v>57</v>
      </c>
    </row>
    <row r="4560" spans="1:8" x14ac:dyDescent="0.3">
      <c r="A4560" s="13" t="str">
        <f t="shared" si="71"/>
        <v>waltepj012011</v>
      </c>
      <c r="B4560" s="16" t="s">
        <v>1208</v>
      </c>
      <c r="C4560" s="16">
        <v>2011</v>
      </c>
      <c r="D4560" s="16" t="s">
        <v>2334</v>
      </c>
      <c r="E4560" s="16">
        <v>1</v>
      </c>
      <c r="F4560" s="16">
        <v>0</v>
      </c>
      <c r="G4560" s="16">
        <v>0</v>
      </c>
      <c r="H4560" s="16">
        <v>0</v>
      </c>
    </row>
    <row r="4561" spans="1:8" x14ac:dyDescent="0.3">
      <c r="A4561" s="13" t="str">
        <f t="shared" si="71"/>
        <v>waltepj012011</v>
      </c>
      <c r="B4561" s="16" t="s">
        <v>1208</v>
      </c>
      <c r="C4561" s="16">
        <v>2011</v>
      </c>
      <c r="D4561" s="16" t="s">
        <v>2334</v>
      </c>
      <c r="E4561" s="16">
        <v>1</v>
      </c>
      <c r="F4561" s="16">
        <v>0</v>
      </c>
      <c r="G4561" s="16">
        <v>0</v>
      </c>
      <c r="H4561" s="16">
        <v>1</v>
      </c>
    </row>
    <row r="4562" spans="1:8" x14ac:dyDescent="0.3">
      <c r="A4562" s="13" t="str">
        <f t="shared" si="71"/>
        <v>wangch012011</v>
      </c>
      <c r="B4562" s="16" t="s">
        <v>618</v>
      </c>
      <c r="C4562" s="16">
        <v>2011</v>
      </c>
      <c r="D4562" s="16" t="s">
        <v>2334</v>
      </c>
      <c r="E4562" s="16">
        <v>3</v>
      </c>
      <c r="F4562" s="16">
        <v>6</v>
      </c>
      <c r="G4562" s="16">
        <v>1</v>
      </c>
      <c r="H4562" s="16">
        <v>0</v>
      </c>
    </row>
    <row r="4563" spans="1:8" x14ac:dyDescent="0.3">
      <c r="A4563" s="13" t="str">
        <f t="shared" si="71"/>
        <v>watsoto012011</v>
      </c>
      <c r="B4563" s="16" t="s">
        <v>1648</v>
      </c>
      <c r="C4563" s="16">
        <v>2011</v>
      </c>
      <c r="D4563" s="16" t="s">
        <v>2334</v>
      </c>
      <c r="E4563" s="16">
        <v>3</v>
      </c>
      <c r="F4563" s="16">
        <v>8</v>
      </c>
      <c r="G4563" s="16">
        <v>0</v>
      </c>
      <c r="H4563" s="16">
        <v>0</v>
      </c>
    </row>
    <row r="4564" spans="1:8" x14ac:dyDescent="0.3">
      <c r="A4564" s="13" t="str">
        <f t="shared" si="71"/>
        <v>weaveje022011</v>
      </c>
      <c r="B4564" s="16" t="s">
        <v>741</v>
      </c>
      <c r="C4564" s="16">
        <v>2011</v>
      </c>
      <c r="D4564" s="16" t="s">
        <v>2334</v>
      </c>
      <c r="E4564" s="16">
        <v>8</v>
      </c>
      <c r="F4564" s="16">
        <v>24</v>
      </c>
      <c r="G4564" s="16">
        <v>2</v>
      </c>
      <c r="H4564" s="16">
        <v>1</v>
      </c>
    </row>
    <row r="4565" spans="1:8" x14ac:dyDescent="0.3">
      <c r="A4565" s="13" t="str">
        <f t="shared" si="71"/>
        <v>webbry012011</v>
      </c>
      <c r="B4565" s="16" t="s">
        <v>1209</v>
      </c>
      <c r="C4565" s="16">
        <v>2011</v>
      </c>
      <c r="D4565" s="16" t="s">
        <v>2334</v>
      </c>
      <c r="E4565" s="16">
        <v>1</v>
      </c>
      <c r="F4565" s="16">
        <v>7</v>
      </c>
      <c r="G4565" s="16">
        <v>1</v>
      </c>
      <c r="H4565" s="16">
        <v>0</v>
      </c>
    </row>
    <row r="4566" spans="1:8" x14ac:dyDescent="0.3">
      <c r="A4566" s="13" t="str">
        <f t="shared" si="71"/>
        <v>weeksje012011</v>
      </c>
      <c r="B4566" s="16" t="s">
        <v>1649</v>
      </c>
      <c r="C4566" s="16">
        <v>2011</v>
      </c>
      <c r="D4566" s="16" t="s">
        <v>39</v>
      </c>
      <c r="E4566" s="16">
        <v>148</v>
      </c>
      <c r="F4566" s="16">
        <v>261</v>
      </c>
      <c r="G4566" s="16">
        <v>13</v>
      </c>
      <c r="H4566" s="16">
        <v>49</v>
      </c>
    </row>
    <row r="4567" spans="1:8" x14ac:dyDescent="0.3">
      <c r="A4567" s="13" t="str">
        <f t="shared" si="71"/>
        <v>weeksri012011</v>
      </c>
      <c r="B4567" s="16" t="s">
        <v>410</v>
      </c>
      <c r="C4567" s="16">
        <v>2011</v>
      </c>
      <c r="D4567" s="16" t="s">
        <v>39</v>
      </c>
      <c r="E4567" s="16">
        <v>175</v>
      </c>
      <c r="F4567" s="16">
        <v>291</v>
      </c>
      <c r="G4567" s="16">
        <v>15</v>
      </c>
      <c r="H4567" s="16">
        <v>65</v>
      </c>
    </row>
    <row r="4568" spans="1:8" x14ac:dyDescent="0.3">
      <c r="A4568" s="13" t="str">
        <f t="shared" si="71"/>
        <v>weilaky012011</v>
      </c>
      <c r="B4568" s="16" t="s">
        <v>1650</v>
      </c>
      <c r="C4568" s="16">
        <v>2011</v>
      </c>
      <c r="D4568" s="16" t="s">
        <v>2334</v>
      </c>
      <c r="E4568" s="16">
        <v>1</v>
      </c>
      <c r="F4568" s="16">
        <v>1</v>
      </c>
      <c r="G4568" s="16">
        <v>0</v>
      </c>
      <c r="H4568" s="16">
        <v>0</v>
      </c>
    </row>
    <row r="4569" spans="1:8" x14ac:dyDescent="0.3">
      <c r="A4569" s="13" t="str">
        <f t="shared" si="71"/>
        <v>weinhro012011</v>
      </c>
      <c r="B4569" s="16" t="s">
        <v>1411</v>
      </c>
      <c r="C4569" s="16">
        <v>2011</v>
      </c>
      <c r="D4569" s="16" t="s">
        <v>2334</v>
      </c>
      <c r="E4569" s="16">
        <v>0</v>
      </c>
      <c r="F4569" s="16">
        <v>0</v>
      </c>
      <c r="G4569" s="16">
        <v>0</v>
      </c>
      <c r="H4569" s="16">
        <v>0</v>
      </c>
    </row>
    <row r="4570" spans="1:8" x14ac:dyDescent="0.3">
      <c r="A4570" s="13" t="str">
        <f t="shared" si="71"/>
        <v>wellsca012011</v>
      </c>
      <c r="B4570" s="16" t="s">
        <v>1412</v>
      </c>
      <c r="C4570" s="16">
        <v>2011</v>
      </c>
      <c r="D4570" s="16" t="s">
        <v>2329</v>
      </c>
    </row>
    <row r="4571" spans="1:8" x14ac:dyDescent="0.3">
      <c r="A4571" s="13" t="str">
        <f t="shared" si="71"/>
        <v>wellsca012011</v>
      </c>
      <c r="B4571" s="16" t="s">
        <v>1412</v>
      </c>
      <c r="C4571" s="16">
        <v>2011</v>
      </c>
      <c r="D4571" s="16" t="s">
        <v>2329</v>
      </c>
    </row>
    <row r="4572" spans="1:8" x14ac:dyDescent="0.3">
      <c r="A4572" s="13" t="str">
        <f t="shared" si="71"/>
        <v>wellsca012011</v>
      </c>
      <c r="B4572" s="16" t="s">
        <v>1412</v>
      </c>
      <c r="C4572" s="16">
        <v>2011</v>
      </c>
      <c r="D4572" s="16" t="s">
        <v>2330</v>
      </c>
    </row>
    <row r="4573" spans="1:8" x14ac:dyDescent="0.3">
      <c r="A4573" s="13" t="str">
        <f t="shared" si="71"/>
        <v>wellsca012011</v>
      </c>
      <c r="B4573" s="16" t="s">
        <v>1412</v>
      </c>
      <c r="C4573" s="16">
        <v>2011</v>
      </c>
      <c r="D4573" s="16" t="s">
        <v>2330</v>
      </c>
    </row>
    <row r="4574" spans="1:8" x14ac:dyDescent="0.3">
      <c r="A4574" s="13" t="str">
        <f t="shared" si="71"/>
        <v>wellsca012011</v>
      </c>
      <c r="B4574" s="16" t="s">
        <v>1412</v>
      </c>
      <c r="C4574" s="16">
        <v>2011</v>
      </c>
      <c r="D4574" s="16" t="s">
        <v>2331</v>
      </c>
      <c r="E4574" s="16">
        <v>73</v>
      </c>
      <c r="F4574" s="16">
        <v>3</v>
      </c>
      <c r="G4574" s="16">
        <v>1</v>
      </c>
      <c r="H4574" s="16">
        <v>2</v>
      </c>
    </row>
    <row r="4575" spans="1:8" x14ac:dyDescent="0.3">
      <c r="A4575" s="13" t="str">
        <f t="shared" si="71"/>
        <v>wellsca012011</v>
      </c>
      <c r="B4575" s="16" t="s">
        <v>1412</v>
      </c>
      <c r="C4575" s="16">
        <v>2011</v>
      </c>
      <c r="D4575" s="16" t="s">
        <v>2331</v>
      </c>
      <c r="E4575" s="16">
        <v>55</v>
      </c>
      <c r="F4575" s="16">
        <v>4</v>
      </c>
      <c r="G4575" s="16">
        <v>1</v>
      </c>
      <c r="H4575" s="16">
        <v>2</v>
      </c>
    </row>
    <row r="4576" spans="1:8" x14ac:dyDescent="0.3">
      <c r="A4576" s="13" t="str">
        <f t="shared" si="71"/>
        <v>wellsca012011</v>
      </c>
      <c r="B4576" s="16" t="s">
        <v>1412</v>
      </c>
      <c r="C4576" s="16">
        <v>2011</v>
      </c>
      <c r="D4576" s="16" t="s">
        <v>2332</v>
      </c>
    </row>
    <row r="4577" spans="1:8" x14ac:dyDescent="0.3">
      <c r="A4577" s="13" t="str">
        <f t="shared" si="71"/>
        <v>wellsca012011</v>
      </c>
      <c r="B4577" s="16" t="s">
        <v>1412</v>
      </c>
      <c r="C4577" s="16">
        <v>2011</v>
      </c>
      <c r="D4577" s="16" t="s">
        <v>2332</v>
      </c>
    </row>
    <row r="4578" spans="1:8" x14ac:dyDescent="0.3">
      <c r="A4578" s="13" t="str">
        <f t="shared" si="71"/>
        <v>wellsra012011</v>
      </c>
      <c r="B4578" s="16" t="s">
        <v>1033</v>
      </c>
      <c r="C4578" s="16">
        <v>2011</v>
      </c>
      <c r="D4578" s="16" t="s">
        <v>2334</v>
      </c>
      <c r="E4578" s="16">
        <v>5</v>
      </c>
      <c r="F4578" s="16">
        <v>12</v>
      </c>
      <c r="G4578" s="16">
        <v>2</v>
      </c>
      <c r="H4578" s="16">
        <v>1</v>
      </c>
    </row>
    <row r="4579" spans="1:8" x14ac:dyDescent="0.3">
      <c r="A4579" s="13" t="str">
        <f t="shared" si="71"/>
        <v>wellsve012011</v>
      </c>
      <c r="B4579" s="16" t="s">
        <v>214</v>
      </c>
      <c r="C4579" s="16">
        <v>2011</v>
      </c>
      <c r="D4579" s="16" t="s">
        <v>2329</v>
      </c>
    </row>
    <row r="4580" spans="1:8" x14ac:dyDescent="0.3">
      <c r="A4580" s="13" t="str">
        <f t="shared" si="71"/>
        <v>wellsve012011</v>
      </c>
      <c r="B4580" s="16" t="s">
        <v>214</v>
      </c>
      <c r="C4580" s="16">
        <v>2011</v>
      </c>
      <c r="D4580" s="16" t="s">
        <v>2330</v>
      </c>
    </row>
    <row r="4581" spans="1:8" x14ac:dyDescent="0.3">
      <c r="A4581" s="13" t="str">
        <f t="shared" si="71"/>
        <v>wellsve012011</v>
      </c>
      <c r="B4581" s="16" t="s">
        <v>214</v>
      </c>
      <c r="C4581" s="16">
        <v>2011</v>
      </c>
      <c r="D4581" s="16" t="s">
        <v>2331</v>
      </c>
      <c r="E4581" s="16">
        <v>281</v>
      </c>
      <c r="F4581" s="16">
        <v>4</v>
      </c>
      <c r="G4581" s="16">
        <v>3</v>
      </c>
      <c r="H4581" s="16">
        <v>0</v>
      </c>
    </row>
    <row r="4582" spans="1:8" x14ac:dyDescent="0.3">
      <c r="A4582" s="13" t="str">
        <f t="shared" si="71"/>
        <v>wellsve012011</v>
      </c>
      <c r="B4582" s="16" t="s">
        <v>214</v>
      </c>
      <c r="C4582" s="16">
        <v>2011</v>
      </c>
      <c r="D4582" s="16" t="s">
        <v>2332</v>
      </c>
    </row>
    <row r="4583" spans="1:8" x14ac:dyDescent="0.3">
      <c r="A4583" s="13" t="str">
        <f t="shared" si="71"/>
        <v>werthja012011</v>
      </c>
      <c r="B4583" s="16" t="s">
        <v>347</v>
      </c>
      <c r="C4583" s="16">
        <v>2011</v>
      </c>
      <c r="D4583" s="16" t="s">
        <v>2329</v>
      </c>
    </row>
    <row r="4584" spans="1:8" x14ac:dyDescent="0.3">
      <c r="A4584" s="13" t="str">
        <f t="shared" si="71"/>
        <v>werthja012011</v>
      </c>
      <c r="B4584" s="16" t="s">
        <v>347</v>
      </c>
      <c r="C4584" s="16">
        <v>2011</v>
      </c>
      <c r="D4584" s="16" t="s">
        <v>2331</v>
      </c>
      <c r="E4584" s="16">
        <v>342</v>
      </c>
      <c r="F4584" s="16">
        <v>11</v>
      </c>
      <c r="G4584" s="16">
        <v>8</v>
      </c>
      <c r="H4584" s="16">
        <v>4</v>
      </c>
    </row>
    <row r="4585" spans="1:8" x14ac:dyDescent="0.3">
      <c r="A4585" s="13" t="str">
        <f t="shared" si="71"/>
        <v>werthja012011</v>
      </c>
      <c r="B4585" s="16" t="s">
        <v>347</v>
      </c>
      <c r="C4585" s="16">
        <v>2011</v>
      </c>
      <c r="D4585" s="16" t="s">
        <v>2332</v>
      </c>
    </row>
    <row r="4586" spans="1:8" x14ac:dyDescent="0.3">
      <c r="A4586" s="13" t="str">
        <f t="shared" si="71"/>
        <v>westbja012011</v>
      </c>
      <c r="B4586" s="16" t="s">
        <v>215</v>
      </c>
      <c r="C4586" s="16">
        <v>2011</v>
      </c>
      <c r="D4586" s="16" t="s">
        <v>2334</v>
      </c>
      <c r="E4586" s="16">
        <v>29</v>
      </c>
      <c r="F4586" s="16">
        <v>43</v>
      </c>
      <c r="G4586" s="16">
        <v>2</v>
      </c>
      <c r="H4586" s="16">
        <v>5</v>
      </c>
    </row>
    <row r="4587" spans="1:8" x14ac:dyDescent="0.3">
      <c r="A4587" s="13" t="str">
        <f t="shared" si="71"/>
        <v>wheelda012011</v>
      </c>
      <c r="B4587" s="16" t="s">
        <v>216</v>
      </c>
      <c r="C4587" s="16">
        <v>2011</v>
      </c>
      <c r="D4587" s="16" t="s">
        <v>2334</v>
      </c>
      <c r="E4587" s="16">
        <v>2</v>
      </c>
      <c r="F4587" s="16">
        <v>1</v>
      </c>
      <c r="G4587" s="16">
        <v>0</v>
      </c>
      <c r="H4587" s="16">
        <v>0</v>
      </c>
    </row>
    <row r="4588" spans="1:8" x14ac:dyDescent="0.3">
      <c r="A4588" s="13" t="str">
        <f t="shared" si="71"/>
        <v>whelake012011</v>
      </c>
      <c r="B4588" s="16" t="s">
        <v>1651</v>
      </c>
      <c r="C4588" s="16">
        <v>2011</v>
      </c>
      <c r="D4588" s="16" t="s">
        <v>2334</v>
      </c>
      <c r="E4588" s="16">
        <v>1</v>
      </c>
      <c r="F4588" s="16">
        <v>0</v>
      </c>
      <c r="G4588" s="16">
        <v>0</v>
      </c>
      <c r="H4588" s="16">
        <v>0</v>
      </c>
    </row>
    <row r="4589" spans="1:8" x14ac:dyDescent="0.3">
      <c r="A4589" s="13" t="str">
        <f t="shared" si="71"/>
        <v>whiteal012011</v>
      </c>
      <c r="B4589" s="16" t="s">
        <v>1652</v>
      </c>
      <c r="C4589" s="16">
        <v>2011</v>
      </c>
      <c r="D4589" s="16" t="s">
        <v>2334</v>
      </c>
      <c r="E4589" s="16">
        <v>1</v>
      </c>
      <c r="F4589" s="16">
        <v>1</v>
      </c>
      <c r="G4589" s="16">
        <v>0</v>
      </c>
      <c r="H4589" s="16">
        <v>0</v>
      </c>
    </row>
    <row r="4590" spans="1:8" x14ac:dyDescent="0.3">
      <c r="A4590" s="13" t="str">
        <f t="shared" si="71"/>
        <v>whiteal012011</v>
      </c>
      <c r="B4590" s="16" t="s">
        <v>1652</v>
      </c>
      <c r="C4590" s="16">
        <v>2011</v>
      </c>
      <c r="D4590" s="16" t="s">
        <v>2334</v>
      </c>
      <c r="E4590" s="16">
        <v>2</v>
      </c>
      <c r="F4590" s="16">
        <v>1</v>
      </c>
      <c r="G4590" s="16">
        <v>2</v>
      </c>
      <c r="H4590" s="16">
        <v>0</v>
      </c>
    </row>
    <row r="4591" spans="1:8" x14ac:dyDescent="0.3">
      <c r="A4591" s="13" t="str">
        <f t="shared" si="71"/>
        <v>whiteel032011</v>
      </c>
      <c r="B4591" s="16" t="s">
        <v>619</v>
      </c>
      <c r="C4591" s="16">
        <v>2011</v>
      </c>
      <c r="D4591" s="16" t="s">
        <v>2336</v>
      </c>
      <c r="E4591" s="16">
        <v>495</v>
      </c>
      <c r="F4591" s="16">
        <v>41</v>
      </c>
      <c r="G4591" s="16">
        <v>5</v>
      </c>
      <c r="H4591" s="16">
        <v>4</v>
      </c>
    </row>
    <row r="4592" spans="1:8" x14ac:dyDescent="0.3">
      <c r="A4592" s="13" t="str">
        <f t="shared" si="71"/>
        <v>wietema012011</v>
      </c>
      <c r="B4592" s="16" t="s">
        <v>1211</v>
      </c>
      <c r="C4592" s="16">
        <v>2011</v>
      </c>
      <c r="D4592" s="16" t="s">
        <v>2335</v>
      </c>
      <c r="E4592" s="16">
        <v>4</v>
      </c>
      <c r="F4592" s="16">
        <v>0</v>
      </c>
      <c r="G4592" s="16">
        <v>0</v>
      </c>
      <c r="H4592" s="16">
        <v>2</v>
      </c>
    </row>
    <row r="4593" spans="1:8" x14ac:dyDescent="0.3">
      <c r="A4593" s="13" t="str">
        <f t="shared" si="71"/>
        <v>wietema012011</v>
      </c>
      <c r="B4593" s="16" t="s">
        <v>1211</v>
      </c>
      <c r="C4593" s="16">
        <v>2011</v>
      </c>
      <c r="D4593" s="16" t="s">
        <v>2336</v>
      </c>
      <c r="E4593" s="16">
        <v>855</v>
      </c>
      <c r="F4593" s="16">
        <v>70</v>
      </c>
      <c r="G4593" s="16">
        <v>5</v>
      </c>
      <c r="H4593" s="16">
        <v>14</v>
      </c>
    </row>
    <row r="4594" spans="1:8" x14ac:dyDescent="0.3">
      <c r="A4594" s="13" t="str">
        <f t="shared" si="71"/>
        <v>wiggity012011</v>
      </c>
      <c r="B4594" s="16" t="s">
        <v>348</v>
      </c>
      <c r="C4594" s="16">
        <v>2011</v>
      </c>
      <c r="D4594" s="16" t="s">
        <v>2335</v>
      </c>
      <c r="E4594" s="16">
        <v>181</v>
      </c>
      <c r="F4594" s="16">
        <v>12</v>
      </c>
      <c r="G4594" s="16">
        <v>0</v>
      </c>
      <c r="H4594" s="16">
        <v>10</v>
      </c>
    </row>
    <row r="4595" spans="1:8" x14ac:dyDescent="0.3">
      <c r="A4595" s="13" t="str">
        <f t="shared" si="71"/>
        <v>wiggity012011</v>
      </c>
      <c r="B4595" s="16" t="s">
        <v>348</v>
      </c>
      <c r="C4595" s="16">
        <v>2011</v>
      </c>
      <c r="D4595" s="16" t="s">
        <v>40</v>
      </c>
      <c r="E4595" s="16">
        <v>33</v>
      </c>
      <c r="F4595" s="16">
        <v>96</v>
      </c>
      <c r="G4595" s="16">
        <v>4</v>
      </c>
      <c r="H4595" s="16">
        <v>15</v>
      </c>
    </row>
    <row r="4596" spans="1:8" x14ac:dyDescent="0.3">
      <c r="A4596" s="13" t="str">
        <f t="shared" si="71"/>
        <v>wiggity012011</v>
      </c>
      <c r="B4596" s="16" t="s">
        <v>348</v>
      </c>
      <c r="C4596" s="16">
        <v>2011</v>
      </c>
      <c r="D4596" s="16" t="s">
        <v>2330</v>
      </c>
    </row>
    <row r="4597" spans="1:8" x14ac:dyDescent="0.3">
      <c r="A4597" s="13" t="str">
        <f t="shared" si="71"/>
        <v>wiggity012011</v>
      </c>
      <c r="B4597" s="16" t="s">
        <v>348</v>
      </c>
      <c r="C4597" s="16">
        <v>2011</v>
      </c>
      <c r="D4597" s="16" t="s">
        <v>2331</v>
      </c>
      <c r="E4597" s="16">
        <v>24</v>
      </c>
      <c r="F4597" s="16">
        <v>1</v>
      </c>
      <c r="G4597" s="16">
        <v>2</v>
      </c>
      <c r="H4597" s="16">
        <v>0</v>
      </c>
    </row>
    <row r="4598" spans="1:8" x14ac:dyDescent="0.3">
      <c r="A4598" s="13" t="str">
        <f t="shared" si="71"/>
        <v>wiggity012011</v>
      </c>
      <c r="B4598" s="16" t="s">
        <v>348</v>
      </c>
      <c r="C4598" s="16">
        <v>2011</v>
      </c>
      <c r="D4598" s="16" t="s">
        <v>2332</v>
      </c>
    </row>
    <row r="4599" spans="1:8" x14ac:dyDescent="0.3">
      <c r="A4599" s="13" t="str">
        <f t="shared" si="71"/>
        <v>wilheto012011</v>
      </c>
      <c r="B4599" s="16" t="s">
        <v>1653</v>
      </c>
      <c r="C4599" s="16">
        <v>2011</v>
      </c>
      <c r="D4599" s="16" t="s">
        <v>2334</v>
      </c>
      <c r="E4599" s="16">
        <v>1</v>
      </c>
      <c r="F4599" s="16">
        <v>6</v>
      </c>
      <c r="G4599" s="16">
        <v>1</v>
      </c>
      <c r="H4599" s="16">
        <v>1</v>
      </c>
    </row>
    <row r="4600" spans="1:8" x14ac:dyDescent="0.3">
      <c r="A4600" s="13" t="str">
        <f t="shared" si="71"/>
        <v>wilkad012011</v>
      </c>
      <c r="B4600" s="16" t="s">
        <v>1654</v>
      </c>
      <c r="C4600" s="16">
        <v>2011</v>
      </c>
      <c r="D4600" s="16" t="s">
        <v>2334</v>
      </c>
      <c r="E4600" s="16">
        <v>1</v>
      </c>
      <c r="F4600" s="16">
        <v>0</v>
      </c>
      <c r="G4600" s="16">
        <v>0</v>
      </c>
      <c r="H4600" s="16">
        <v>0</v>
      </c>
    </row>
    <row r="4601" spans="1:8" x14ac:dyDescent="0.3">
      <c r="A4601" s="13" t="str">
        <f t="shared" si="71"/>
        <v>willido032011</v>
      </c>
      <c r="B4601" s="16" t="s">
        <v>412</v>
      </c>
      <c r="C4601" s="16">
        <v>2011</v>
      </c>
      <c r="D4601" s="16" t="s">
        <v>2334</v>
      </c>
      <c r="E4601" s="16">
        <v>3</v>
      </c>
      <c r="F4601" s="16">
        <v>15</v>
      </c>
      <c r="G4601" s="16">
        <v>0</v>
      </c>
      <c r="H4601" s="16">
        <v>1</v>
      </c>
    </row>
    <row r="4602" spans="1:8" x14ac:dyDescent="0.3">
      <c r="A4602" s="13" t="str">
        <f t="shared" si="71"/>
        <v>willije022011</v>
      </c>
      <c r="B4602" s="16" t="s">
        <v>413</v>
      </c>
      <c r="C4602" s="16">
        <v>2011</v>
      </c>
      <c r="D4602" s="16" t="s">
        <v>2334</v>
      </c>
      <c r="E4602" s="16">
        <v>3</v>
      </c>
      <c r="F4602" s="16">
        <v>3</v>
      </c>
      <c r="G4602" s="16">
        <v>2</v>
      </c>
      <c r="H4602" s="16">
        <v>1</v>
      </c>
    </row>
    <row r="4603" spans="1:8" x14ac:dyDescent="0.3">
      <c r="A4603" s="13" t="str">
        <f t="shared" si="71"/>
        <v>willijo032011</v>
      </c>
      <c r="B4603" s="16" t="s">
        <v>505</v>
      </c>
      <c r="C4603" s="16">
        <v>2011</v>
      </c>
      <c r="D4603" s="16" t="s">
        <v>2330</v>
      </c>
    </row>
    <row r="4604" spans="1:8" x14ac:dyDescent="0.3">
      <c r="A4604" s="13" t="str">
        <f t="shared" si="71"/>
        <v>willijo032011</v>
      </c>
      <c r="B4604" s="16" t="s">
        <v>505</v>
      </c>
      <c r="C4604" s="16">
        <v>2011</v>
      </c>
      <c r="D4604" s="16" t="s">
        <v>2331</v>
      </c>
      <c r="E4604" s="16">
        <v>159</v>
      </c>
      <c r="F4604" s="16">
        <v>3</v>
      </c>
      <c r="G4604" s="16">
        <v>2</v>
      </c>
      <c r="H4604" s="16">
        <v>1</v>
      </c>
    </row>
    <row r="4605" spans="1:8" x14ac:dyDescent="0.3">
      <c r="A4605" s="13" t="str">
        <f t="shared" si="71"/>
        <v>willira012011</v>
      </c>
      <c r="B4605" s="16" t="s">
        <v>506</v>
      </c>
      <c r="C4605" s="16">
        <v>2011</v>
      </c>
      <c r="D4605" s="16" t="s">
        <v>2334</v>
      </c>
      <c r="E4605" s="16">
        <v>0</v>
      </c>
      <c r="F4605" s="16">
        <v>0</v>
      </c>
      <c r="G4605" s="16">
        <v>0</v>
      </c>
      <c r="H4605" s="16">
        <v>0</v>
      </c>
    </row>
    <row r="4606" spans="1:8" x14ac:dyDescent="0.3">
      <c r="A4606" s="13" t="str">
        <f t="shared" si="71"/>
        <v>willire032011</v>
      </c>
      <c r="B4606" s="16" t="s">
        <v>742</v>
      </c>
      <c r="C4606" s="16">
        <v>2011</v>
      </c>
      <c r="D4606" s="16" t="s">
        <v>2330</v>
      </c>
    </row>
    <row r="4607" spans="1:8" x14ac:dyDescent="0.3">
      <c r="A4607" s="13" t="str">
        <f t="shared" si="71"/>
        <v>willire032011</v>
      </c>
      <c r="B4607" s="16" t="s">
        <v>742</v>
      </c>
      <c r="C4607" s="16">
        <v>2011</v>
      </c>
      <c r="D4607" s="16" t="s">
        <v>2331</v>
      </c>
      <c r="E4607" s="16">
        <v>23</v>
      </c>
      <c r="F4607" s="16">
        <v>0</v>
      </c>
      <c r="G4607" s="16">
        <v>0</v>
      </c>
      <c r="H4607" s="16">
        <v>0</v>
      </c>
    </row>
    <row r="4608" spans="1:8" x14ac:dyDescent="0.3">
      <c r="A4608" s="13" t="str">
        <f t="shared" si="71"/>
        <v>willire032011</v>
      </c>
      <c r="B4608" s="16" t="s">
        <v>742</v>
      </c>
      <c r="C4608" s="16">
        <v>2011</v>
      </c>
      <c r="D4608" s="16" t="s">
        <v>2332</v>
      </c>
    </row>
    <row r="4609" spans="1:8" x14ac:dyDescent="0.3">
      <c r="A4609" s="13" t="str">
        <f t="shared" si="71"/>
        <v>wilsobo022011</v>
      </c>
      <c r="B4609" s="16" t="s">
        <v>1034</v>
      </c>
      <c r="C4609" s="16">
        <v>2011</v>
      </c>
      <c r="D4609" s="16" t="s">
        <v>2335</v>
      </c>
      <c r="E4609" s="16">
        <v>7</v>
      </c>
      <c r="F4609" s="16">
        <v>0</v>
      </c>
      <c r="G4609" s="16">
        <v>0</v>
      </c>
      <c r="H4609" s="16">
        <v>1</v>
      </c>
    </row>
    <row r="4610" spans="1:8" x14ac:dyDescent="0.3">
      <c r="A4610" s="13" t="str">
        <f t="shared" si="71"/>
        <v>wilsobo022011</v>
      </c>
      <c r="B4610" s="16" t="s">
        <v>1034</v>
      </c>
      <c r="C4610" s="16">
        <v>2011</v>
      </c>
      <c r="D4610" s="16" t="s">
        <v>2336</v>
      </c>
      <c r="E4610" s="16">
        <v>239</v>
      </c>
      <c r="F4610" s="16">
        <v>26</v>
      </c>
      <c r="G4610" s="16">
        <v>1</v>
      </c>
      <c r="H4610" s="16">
        <v>1</v>
      </c>
    </row>
    <row r="4611" spans="1:8" x14ac:dyDescent="0.3">
      <c r="A4611" s="13" t="str">
        <f t="shared" ref="A4611:A4674" si="72">(B4611&amp;C4611)</f>
        <v>wilsobr012011</v>
      </c>
      <c r="B4611" s="16" t="s">
        <v>743</v>
      </c>
      <c r="C4611" s="16">
        <v>2011</v>
      </c>
      <c r="D4611" s="16" t="s">
        <v>2334</v>
      </c>
      <c r="E4611" s="16">
        <v>1</v>
      </c>
      <c r="F4611" s="16">
        <v>5</v>
      </c>
      <c r="G4611" s="16">
        <v>0</v>
      </c>
      <c r="H4611" s="16">
        <v>0</v>
      </c>
    </row>
    <row r="4612" spans="1:8" x14ac:dyDescent="0.3">
      <c r="A4612" s="13" t="str">
        <f t="shared" si="72"/>
        <v>wilsocj012011</v>
      </c>
      <c r="B4612" s="16" t="s">
        <v>620</v>
      </c>
      <c r="C4612" s="16">
        <v>2011</v>
      </c>
      <c r="D4612" s="16" t="s">
        <v>2334</v>
      </c>
      <c r="E4612" s="16">
        <v>6</v>
      </c>
      <c r="F4612" s="16">
        <v>23</v>
      </c>
      <c r="G4612" s="16">
        <v>1</v>
      </c>
      <c r="H4612" s="16">
        <v>0</v>
      </c>
    </row>
    <row r="4613" spans="1:8" x14ac:dyDescent="0.3">
      <c r="A4613" s="13" t="str">
        <f t="shared" si="72"/>
        <v>wilsoja022011</v>
      </c>
      <c r="B4613" s="16" t="s">
        <v>282</v>
      </c>
      <c r="C4613" s="16">
        <v>2011</v>
      </c>
      <c r="D4613" s="16" t="s">
        <v>39</v>
      </c>
      <c r="E4613" s="16">
        <v>79</v>
      </c>
      <c r="F4613" s="16">
        <v>111</v>
      </c>
      <c r="G4613" s="16">
        <v>2</v>
      </c>
      <c r="H4613" s="16">
        <v>28</v>
      </c>
    </row>
    <row r="4614" spans="1:8" x14ac:dyDescent="0.3">
      <c r="A4614" s="13" t="str">
        <f t="shared" si="72"/>
        <v>wilsoja022011</v>
      </c>
      <c r="B4614" s="16" t="s">
        <v>282</v>
      </c>
      <c r="C4614" s="16">
        <v>2011</v>
      </c>
      <c r="D4614" s="16" t="s">
        <v>40</v>
      </c>
      <c r="E4614" s="16">
        <v>2</v>
      </c>
      <c r="F4614" s="16">
        <v>2</v>
      </c>
      <c r="G4614" s="16">
        <v>0</v>
      </c>
      <c r="H4614" s="16">
        <v>1</v>
      </c>
    </row>
    <row r="4615" spans="1:8" x14ac:dyDescent="0.3">
      <c r="A4615" s="13" t="str">
        <f t="shared" si="72"/>
        <v>wilsoja022011</v>
      </c>
      <c r="B4615" s="16" t="s">
        <v>282</v>
      </c>
      <c r="C4615" s="16">
        <v>2011</v>
      </c>
      <c r="D4615" s="16" t="s">
        <v>40</v>
      </c>
      <c r="E4615" s="16">
        <v>0</v>
      </c>
      <c r="F4615" s="16">
        <v>3</v>
      </c>
      <c r="G4615" s="16">
        <v>0</v>
      </c>
      <c r="H4615" s="16">
        <v>1</v>
      </c>
    </row>
    <row r="4616" spans="1:8" x14ac:dyDescent="0.3">
      <c r="A4616" s="13" t="str">
        <f t="shared" si="72"/>
        <v>wilsoja022011</v>
      </c>
      <c r="B4616" s="16" t="s">
        <v>282</v>
      </c>
      <c r="C4616" s="16">
        <v>2011</v>
      </c>
      <c r="D4616" s="16" t="s">
        <v>2333</v>
      </c>
      <c r="E4616" s="16">
        <v>28</v>
      </c>
      <c r="F4616" s="16">
        <v>44</v>
      </c>
      <c r="G4616" s="16">
        <v>1</v>
      </c>
      <c r="H4616" s="16">
        <v>7</v>
      </c>
    </row>
    <row r="4617" spans="1:8" x14ac:dyDescent="0.3">
      <c r="A4617" s="13" t="str">
        <f t="shared" si="72"/>
        <v>wilsoja022011</v>
      </c>
      <c r="B4617" s="16" t="s">
        <v>282</v>
      </c>
      <c r="C4617" s="16">
        <v>2011</v>
      </c>
      <c r="D4617" s="16" t="s">
        <v>2333</v>
      </c>
      <c r="E4617" s="16">
        <v>14</v>
      </c>
      <c r="F4617" s="16">
        <v>28</v>
      </c>
      <c r="G4617" s="16">
        <v>1</v>
      </c>
      <c r="H4617" s="16">
        <v>7</v>
      </c>
    </row>
    <row r="4618" spans="1:8" x14ac:dyDescent="0.3">
      <c r="A4618" s="13" t="str">
        <f t="shared" si="72"/>
        <v>wilsojo032011</v>
      </c>
      <c r="B4618" s="16" t="s">
        <v>621</v>
      </c>
      <c r="C4618" s="16">
        <v>2011</v>
      </c>
      <c r="D4618" s="16" t="s">
        <v>2335</v>
      </c>
      <c r="E4618" s="16">
        <v>0</v>
      </c>
      <c r="F4618" s="16">
        <v>0</v>
      </c>
      <c r="G4618" s="16">
        <v>0</v>
      </c>
      <c r="H4618" s="16">
        <v>0</v>
      </c>
    </row>
    <row r="4619" spans="1:8" x14ac:dyDescent="0.3">
      <c r="A4619" s="13" t="str">
        <f t="shared" si="72"/>
        <v>wilsojo032011</v>
      </c>
      <c r="B4619" s="16" t="s">
        <v>621</v>
      </c>
      <c r="C4619" s="16">
        <v>2011</v>
      </c>
      <c r="D4619" s="16" t="s">
        <v>39</v>
      </c>
      <c r="E4619" s="16">
        <v>12</v>
      </c>
      <c r="F4619" s="16">
        <v>21</v>
      </c>
      <c r="G4619" s="16">
        <v>0</v>
      </c>
      <c r="H4619" s="16">
        <v>4</v>
      </c>
    </row>
    <row r="4620" spans="1:8" x14ac:dyDescent="0.3">
      <c r="A4620" s="13" t="str">
        <f t="shared" si="72"/>
        <v>wilsojo032011</v>
      </c>
      <c r="B4620" s="16" t="s">
        <v>621</v>
      </c>
      <c r="C4620" s="16">
        <v>2011</v>
      </c>
      <c r="D4620" s="16" t="s">
        <v>40</v>
      </c>
      <c r="E4620" s="16">
        <v>2</v>
      </c>
      <c r="F4620" s="16">
        <v>5</v>
      </c>
      <c r="G4620" s="16">
        <v>1</v>
      </c>
      <c r="H4620" s="16">
        <v>1</v>
      </c>
    </row>
    <row r="4621" spans="1:8" x14ac:dyDescent="0.3">
      <c r="A4621" s="13" t="str">
        <f t="shared" si="72"/>
        <v>wilsojo032011</v>
      </c>
      <c r="B4621" s="16" t="s">
        <v>621</v>
      </c>
      <c r="C4621" s="16">
        <v>2011</v>
      </c>
      <c r="D4621" s="16" t="s">
        <v>2330</v>
      </c>
    </row>
    <row r="4622" spans="1:8" x14ac:dyDescent="0.3">
      <c r="A4622" s="13" t="str">
        <f t="shared" si="72"/>
        <v>wilsojo032011</v>
      </c>
      <c r="B4622" s="16" t="s">
        <v>621</v>
      </c>
      <c r="C4622" s="16">
        <v>2011</v>
      </c>
      <c r="D4622" s="16" t="s">
        <v>2331</v>
      </c>
      <c r="E4622" s="16">
        <v>2</v>
      </c>
      <c r="F4622" s="16">
        <v>0</v>
      </c>
      <c r="G4622" s="16">
        <v>0</v>
      </c>
      <c r="H4622" s="16">
        <v>0</v>
      </c>
    </row>
    <row r="4623" spans="1:8" x14ac:dyDescent="0.3">
      <c r="A4623" s="13" t="str">
        <f t="shared" si="72"/>
        <v>wilsojo032011</v>
      </c>
      <c r="B4623" s="16" t="s">
        <v>621</v>
      </c>
      <c r="C4623" s="16">
        <v>2011</v>
      </c>
      <c r="D4623" s="16" t="s">
        <v>2333</v>
      </c>
      <c r="E4623" s="16">
        <v>4</v>
      </c>
      <c r="F4623" s="16">
        <v>9</v>
      </c>
      <c r="G4623" s="16">
        <v>0</v>
      </c>
      <c r="H4623" s="16">
        <v>1</v>
      </c>
    </row>
    <row r="4624" spans="1:8" x14ac:dyDescent="0.3">
      <c r="A4624" s="13" t="str">
        <f t="shared" si="72"/>
        <v>wilsojo032011</v>
      </c>
      <c r="B4624" s="16" t="s">
        <v>621</v>
      </c>
      <c r="C4624" s="16">
        <v>2011</v>
      </c>
      <c r="D4624" s="16" t="s">
        <v>2333</v>
      </c>
      <c r="E4624" s="16">
        <v>9</v>
      </c>
      <c r="F4624" s="16">
        <v>10</v>
      </c>
      <c r="G4624" s="16">
        <v>1</v>
      </c>
      <c r="H4624" s="16">
        <v>4</v>
      </c>
    </row>
    <row r="4625" spans="1:8" x14ac:dyDescent="0.3">
      <c r="A4625" s="13" t="str">
        <f t="shared" si="72"/>
        <v>wilsomi022011</v>
      </c>
      <c r="B4625" s="16" t="s">
        <v>1655</v>
      </c>
      <c r="C4625" s="16">
        <v>2011</v>
      </c>
      <c r="D4625" s="16" t="s">
        <v>2330</v>
      </c>
    </row>
    <row r="4626" spans="1:8" x14ac:dyDescent="0.3">
      <c r="A4626" s="13" t="str">
        <f t="shared" si="72"/>
        <v>wilsomi022011</v>
      </c>
      <c r="B4626" s="16" t="s">
        <v>1655</v>
      </c>
      <c r="C4626" s="16">
        <v>2011</v>
      </c>
      <c r="D4626" s="16" t="s">
        <v>2331</v>
      </c>
      <c r="E4626" s="16">
        <v>10</v>
      </c>
      <c r="F4626" s="16">
        <v>1</v>
      </c>
      <c r="G4626" s="16">
        <v>0</v>
      </c>
      <c r="H4626" s="16">
        <v>0</v>
      </c>
    </row>
    <row r="4627" spans="1:8" x14ac:dyDescent="0.3">
      <c r="A4627" s="13" t="str">
        <f t="shared" si="72"/>
        <v>wilsomi022011</v>
      </c>
      <c r="B4627" s="16" t="s">
        <v>1655</v>
      </c>
      <c r="C4627" s="16">
        <v>2011</v>
      </c>
      <c r="D4627" s="16" t="s">
        <v>2332</v>
      </c>
    </row>
    <row r="4628" spans="1:8" x14ac:dyDescent="0.3">
      <c r="A4628" s="13" t="str">
        <f t="shared" si="72"/>
        <v>wisede012011</v>
      </c>
      <c r="B4628" s="16" t="s">
        <v>218</v>
      </c>
      <c r="C4628" s="16">
        <v>2011</v>
      </c>
      <c r="D4628" s="16" t="s">
        <v>2329</v>
      </c>
    </row>
    <row r="4629" spans="1:8" x14ac:dyDescent="0.3">
      <c r="A4629" s="13" t="str">
        <f t="shared" si="72"/>
        <v>wisede012011</v>
      </c>
      <c r="B4629" s="16" t="s">
        <v>218</v>
      </c>
      <c r="C4629" s="16">
        <v>2011</v>
      </c>
      <c r="D4629" s="16" t="s">
        <v>2329</v>
      </c>
    </row>
    <row r="4630" spans="1:8" x14ac:dyDescent="0.3">
      <c r="A4630" s="13" t="str">
        <f t="shared" si="72"/>
        <v>wisede012011</v>
      </c>
      <c r="B4630" s="16" t="s">
        <v>218</v>
      </c>
      <c r="C4630" s="16">
        <v>2011</v>
      </c>
      <c r="D4630" s="16" t="s">
        <v>2330</v>
      </c>
    </row>
    <row r="4631" spans="1:8" x14ac:dyDescent="0.3">
      <c r="A4631" s="13" t="str">
        <f t="shared" si="72"/>
        <v>wisede012011</v>
      </c>
      <c r="B4631" s="16" t="s">
        <v>218</v>
      </c>
      <c r="C4631" s="16">
        <v>2011</v>
      </c>
      <c r="D4631" s="16" t="s">
        <v>2330</v>
      </c>
    </row>
    <row r="4632" spans="1:8" x14ac:dyDescent="0.3">
      <c r="A4632" s="13" t="str">
        <f t="shared" si="72"/>
        <v>wisede012011</v>
      </c>
      <c r="B4632" s="16" t="s">
        <v>218</v>
      </c>
      <c r="C4632" s="16">
        <v>2011</v>
      </c>
      <c r="D4632" s="16" t="s">
        <v>2331</v>
      </c>
      <c r="E4632" s="16">
        <v>49</v>
      </c>
      <c r="F4632" s="16">
        <v>0</v>
      </c>
      <c r="G4632" s="16">
        <v>0</v>
      </c>
      <c r="H4632" s="16">
        <v>0</v>
      </c>
    </row>
    <row r="4633" spans="1:8" x14ac:dyDescent="0.3">
      <c r="A4633" s="13" t="str">
        <f t="shared" si="72"/>
        <v>wisede012011</v>
      </c>
      <c r="B4633" s="16" t="s">
        <v>218</v>
      </c>
      <c r="C4633" s="16">
        <v>2011</v>
      </c>
      <c r="D4633" s="16" t="s">
        <v>2331</v>
      </c>
      <c r="E4633" s="16">
        <v>22</v>
      </c>
      <c r="F4633" s="16">
        <v>1</v>
      </c>
      <c r="G4633" s="16">
        <v>2</v>
      </c>
      <c r="H4633" s="16">
        <v>0</v>
      </c>
    </row>
    <row r="4634" spans="1:8" x14ac:dyDescent="0.3">
      <c r="A4634" s="13" t="str">
        <f t="shared" si="72"/>
        <v>wisede012011</v>
      </c>
      <c r="B4634" s="16" t="s">
        <v>218</v>
      </c>
      <c r="C4634" s="16">
        <v>2011</v>
      </c>
      <c r="D4634" s="16" t="s">
        <v>2332</v>
      </c>
    </row>
    <row r="4635" spans="1:8" x14ac:dyDescent="0.3">
      <c r="A4635" s="13" t="str">
        <f t="shared" si="72"/>
        <v>wolfra022011</v>
      </c>
      <c r="B4635" s="16" t="s">
        <v>219</v>
      </c>
      <c r="C4635" s="16">
        <v>2011</v>
      </c>
      <c r="D4635" s="16" t="s">
        <v>2334</v>
      </c>
      <c r="E4635" s="16">
        <v>8</v>
      </c>
      <c r="F4635" s="16">
        <v>32</v>
      </c>
      <c r="G4635" s="16">
        <v>4</v>
      </c>
      <c r="H4635" s="16">
        <v>3</v>
      </c>
    </row>
    <row r="4636" spans="1:8" x14ac:dyDescent="0.3">
      <c r="A4636" s="13" t="str">
        <f t="shared" si="72"/>
        <v>woodbl012011</v>
      </c>
      <c r="B4636" s="16" t="s">
        <v>1413</v>
      </c>
      <c r="C4636" s="16">
        <v>2011</v>
      </c>
      <c r="D4636" s="16" t="s">
        <v>2334</v>
      </c>
      <c r="E4636" s="16">
        <v>4</v>
      </c>
      <c r="F4636" s="16">
        <v>12</v>
      </c>
      <c r="G4636" s="16">
        <v>0</v>
      </c>
      <c r="H4636" s="16">
        <v>1</v>
      </c>
    </row>
    <row r="4637" spans="1:8" x14ac:dyDescent="0.3">
      <c r="A4637" s="13" t="str">
        <f t="shared" si="72"/>
        <v>woodbr012011</v>
      </c>
      <c r="B4637" s="16" t="s">
        <v>870</v>
      </c>
      <c r="C4637" s="16">
        <v>2011</v>
      </c>
      <c r="D4637" s="16" t="s">
        <v>2335</v>
      </c>
      <c r="E4637" s="16">
        <v>2</v>
      </c>
      <c r="F4637" s="16">
        <v>1</v>
      </c>
      <c r="G4637" s="16">
        <v>0</v>
      </c>
      <c r="H4637" s="16">
        <v>0</v>
      </c>
    </row>
    <row r="4638" spans="1:8" x14ac:dyDescent="0.3">
      <c r="A4638" s="13" t="str">
        <f t="shared" si="72"/>
        <v>woodbr012011</v>
      </c>
      <c r="B4638" s="16" t="s">
        <v>870</v>
      </c>
      <c r="C4638" s="16">
        <v>2011</v>
      </c>
      <c r="D4638" s="16" t="s">
        <v>2335</v>
      </c>
      <c r="E4638" s="16">
        <v>42</v>
      </c>
      <c r="F4638" s="16">
        <v>0</v>
      </c>
      <c r="G4638" s="16">
        <v>0</v>
      </c>
      <c r="H4638" s="16">
        <v>2</v>
      </c>
    </row>
    <row r="4639" spans="1:8" x14ac:dyDescent="0.3">
      <c r="A4639" s="13" t="str">
        <f t="shared" si="72"/>
        <v>woodbr012011</v>
      </c>
      <c r="B4639" s="16" t="s">
        <v>870</v>
      </c>
      <c r="C4639" s="16">
        <v>2011</v>
      </c>
      <c r="D4639" s="16" t="s">
        <v>39</v>
      </c>
      <c r="E4639" s="16">
        <v>2</v>
      </c>
      <c r="F4639" s="16">
        <v>1</v>
      </c>
      <c r="G4639" s="16">
        <v>0</v>
      </c>
      <c r="H4639" s="16">
        <v>0</v>
      </c>
    </row>
    <row r="4640" spans="1:8" x14ac:dyDescent="0.3">
      <c r="A4640" s="13" t="str">
        <f t="shared" si="72"/>
        <v>woodbr012011</v>
      </c>
      <c r="B4640" s="16" t="s">
        <v>870</v>
      </c>
      <c r="C4640" s="16">
        <v>2011</v>
      </c>
      <c r="D4640" s="16" t="s">
        <v>40</v>
      </c>
      <c r="E4640" s="16">
        <v>27</v>
      </c>
      <c r="F4640" s="16">
        <v>83</v>
      </c>
      <c r="G4640" s="16">
        <v>3</v>
      </c>
      <c r="H4640" s="16">
        <v>9</v>
      </c>
    </row>
    <row r="4641" spans="1:8" x14ac:dyDescent="0.3">
      <c r="A4641" s="13" t="str">
        <f t="shared" si="72"/>
        <v>woodbr012011</v>
      </c>
      <c r="B4641" s="16" t="s">
        <v>870</v>
      </c>
      <c r="C4641" s="16">
        <v>2011</v>
      </c>
      <c r="D4641" s="16" t="s">
        <v>2333</v>
      </c>
      <c r="E4641" s="16">
        <v>7</v>
      </c>
      <c r="F4641" s="16">
        <v>7</v>
      </c>
      <c r="G4641" s="16">
        <v>0</v>
      </c>
      <c r="H4641" s="16">
        <v>4</v>
      </c>
    </row>
    <row r="4642" spans="1:8" x14ac:dyDescent="0.3">
      <c r="A4642" s="13" t="str">
        <f t="shared" si="72"/>
        <v>woodbr012011</v>
      </c>
      <c r="B4642" s="16" t="s">
        <v>870</v>
      </c>
      <c r="C4642" s="16">
        <v>2011</v>
      </c>
      <c r="D4642" s="16" t="s">
        <v>2333</v>
      </c>
      <c r="E4642" s="16">
        <v>31</v>
      </c>
      <c r="F4642" s="16">
        <v>43</v>
      </c>
      <c r="G4642" s="16">
        <v>2</v>
      </c>
      <c r="H4642" s="16">
        <v>12</v>
      </c>
    </row>
    <row r="4643" spans="1:8" x14ac:dyDescent="0.3">
      <c r="A4643" s="13" t="str">
        <f t="shared" si="72"/>
        <v>woodke022011</v>
      </c>
      <c r="B4643" s="16" t="s">
        <v>220</v>
      </c>
      <c r="C4643" s="16">
        <v>2011</v>
      </c>
      <c r="D4643" s="16" t="s">
        <v>2334</v>
      </c>
      <c r="E4643" s="16">
        <v>1</v>
      </c>
      <c r="F4643" s="16">
        <v>6</v>
      </c>
      <c r="G4643" s="16">
        <v>1</v>
      </c>
      <c r="H4643" s="16">
        <v>2</v>
      </c>
    </row>
    <row r="4644" spans="1:8" x14ac:dyDescent="0.3">
      <c r="A4644" s="13" t="str">
        <f t="shared" si="72"/>
        <v>woodti012011</v>
      </c>
      <c r="B4644" s="16" t="s">
        <v>1212</v>
      </c>
      <c r="C4644" s="16">
        <v>2011</v>
      </c>
      <c r="D4644" s="16" t="s">
        <v>2334</v>
      </c>
      <c r="E4644" s="16">
        <v>1</v>
      </c>
      <c r="F4644" s="16">
        <v>1</v>
      </c>
      <c r="G4644" s="16">
        <v>0</v>
      </c>
      <c r="H4644" s="16">
        <v>0</v>
      </c>
    </row>
    <row r="4645" spans="1:8" x14ac:dyDescent="0.3">
      <c r="A4645" s="13" t="str">
        <f t="shared" si="72"/>
        <v>woodtr012011</v>
      </c>
      <c r="B4645" s="16" t="s">
        <v>1414</v>
      </c>
      <c r="C4645" s="16">
        <v>2011</v>
      </c>
      <c r="D4645" s="16" t="s">
        <v>2334</v>
      </c>
      <c r="E4645" s="16">
        <v>5</v>
      </c>
      <c r="F4645" s="16">
        <v>14</v>
      </c>
      <c r="G4645" s="16">
        <v>0</v>
      </c>
      <c r="H4645" s="16">
        <v>0</v>
      </c>
    </row>
    <row r="4646" spans="1:8" x14ac:dyDescent="0.3">
      <c r="A4646" s="13" t="str">
        <f t="shared" si="72"/>
        <v>woodwch012011</v>
      </c>
      <c r="B4646" s="16" t="s">
        <v>221</v>
      </c>
      <c r="C4646" s="16">
        <v>2011</v>
      </c>
      <c r="D4646" s="16" t="s">
        <v>39</v>
      </c>
      <c r="E4646" s="16">
        <v>0</v>
      </c>
      <c r="F4646" s="16">
        <v>5</v>
      </c>
      <c r="G4646" s="16">
        <v>0</v>
      </c>
      <c r="H4646" s="16">
        <v>1</v>
      </c>
    </row>
    <row r="4647" spans="1:8" x14ac:dyDescent="0.3">
      <c r="A4647" s="13" t="str">
        <f t="shared" si="72"/>
        <v>woodwch012011</v>
      </c>
      <c r="B4647" s="16" t="s">
        <v>221</v>
      </c>
      <c r="C4647" s="16">
        <v>2011</v>
      </c>
      <c r="D4647" s="16" t="s">
        <v>40</v>
      </c>
      <c r="E4647" s="16">
        <v>1</v>
      </c>
      <c r="F4647" s="16">
        <v>1</v>
      </c>
      <c r="G4647" s="16">
        <v>0</v>
      </c>
      <c r="H4647" s="16">
        <v>0</v>
      </c>
    </row>
    <row r="4648" spans="1:8" x14ac:dyDescent="0.3">
      <c r="A4648" s="13" t="str">
        <f t="shared" si="72"/>
        <v>woodwch012011</v>
      </c>
      <c r="B4648" s="16" t="s">
        <v>221</v>
      </c>
      <c r="C4648" s="16">
        <v>2011</v>
      </c>
      <c r="D4648" s="16" t="s">
        <v>2333</v>
      </c>
      <c r="E4648" s="16">
        <v>0</v>
      </c>
      <c r="F4648" s="16">
        <v>0</v>
      </c>
      <c r="G4648" s="16">
        <v>0</v>
      </c>
      <c r="H4648" s="16">
        <v>0</v>
      </c>
    </row>
    <row r="4649" spans="1:8" x14ac:dyDescent="0.3">
      <c r="A4649" s="13" t="str">
        <f t="shared" si="72"/>
        <v>worleva012011</v>
      </c>
      <c r="B4649" s="16" t="s">
        <v>1415</v>
      </c>
      <c r="C4649" s="16">
        <v>2011</v>
      </c>
      <c r="D4649" s="16" t="s">
        <v>2334</v>
      </c>
      <c r="E4649" s="16">
        <v>8</v>
      </c>
      <c r="F4649" s="16">
        <v>16</v>
      </c>
      <c r="G4649" s="16">
        <v>0</v>
      </c>
      <c r="H4649" s="16">
        <v>2</v>
      </c>
    </row>
    <row r="4650" spans="1:8" x14ac:dyDescent="0.3">
      <c r="A4650" s="13" t="str">
        <f t="shared" si="72"/>
        <v>worrema012011</v>
      </c>
      <c r="B4650" s="16" t="s">
        <v>1035</v>
      </c>
      <c r="C4650" s="16">
        <v>2011</v>
      </c>
      <c r="D4650" s="16" t="s">
        <v>2334</v>
      </c>
      <c r="E4650" s="16">
        <v>0</v>
      </c>
      <c r="F4650" s="16">
        <v>0</v>
      </c>
      <c r="G4650" s="16">
        <v>0</v>
      </c>
      <c r="H4650" s="16">
        <v>0</v>
      </c>
    </row>
    <row r="4651" spans="1:8" x14ac:dyDescent="0.3">
      <c r="A4651" s="13" t="str">
        <f t="shared" si="72"/>
        <v>worthda012011</v>
      </c>
      <c r="B4651" s="16" t="s">
        <v>1416</v>
      </c>
      <c r="C4651" s="16">
        <v>2011</v>
      </c>
      <c r="D4651" s="16" t="s">
        <v>39</v>
      </c>
      <c r="E4651" s="16">
        <v>9</v>
      </c>
      <c r="F4651" s="16">
        <v>11</v>
      </c>
      <c r="G4651" s="16">
        <v>0</v>
      </c>
      <c r="H4651" s="16">
        <v>2</v>
      </c>
    </row>
    <row r="4652" spans="1:8" x14ac:dyDescent="0.3">
      <c r="A4652" s="13" t="str">
        <f t="shared" si="72"/>
        <v>worthda012011</v>
      </c>
      <c r="B4652" s="16" t="s">
        <v>1416</v>
      </c>
      <c r="C4652" s="16">
        <v>2011</v>
      </c>
      <c r="D4652" s="16" t="s">
        <v>40</v>
      </c>
      <c r="E4652" s="16">
        <v>5</v>
      </c>
      <c r="F4652" s="16">
        <v>12</v>
      </c>
      <c r="G4652" s="16">
        <v>1</v>
      </c>
      <c r="H4652" s="16">
        <v>3</v>
      </c>
    </row>
    <row r="4653" spans="1:8" x14ac:dyDescent="0.3">
      <c r="A4653" s="13" t="str">
        <f t="shared" si="72"/>
        <v>wrighda032011</v>
      </c>
      <c r="B4653" s="16" t="s">
        <v>507</v>
      </c>
      <c r="C4653" s="16">
        <v>2011</v>
      </c>
      <c r="D4653" s="16" t="s">
        <v>40</v>
      </c>
      <c r="E4653" s="16">
        <v>68</v>
      </c>
      <c r="F4653" s="16">
        <v>180</v>
      </c>
      <c r="G4653" s="16">
        <v>19</v>
      </c>
      <c r="H4653" s="16">
        <v>9</v>
      </c>
    </row>
    <row r="4654" spans="1:8" x14ac:dyDescent="0.3">
      <c r="A4654" s="13" t="str">
        <f t="shared" si="72"/>
        <v>wrighda032011</v>
      </c>
      <c r="B4654" s="16" t="s">
        <v>507</v>
      </c>
      <c r="C4654" s="16">
        <v>2011</v>
      </c>
      <c r="D4654" s="16" t="s">
        <v>2333</v>
      </c>
      <c r="E4654" s="16">
        <v>1</v>
      </c>
      <c r="F4654" s="16">
        <v>0</v>
      </c>
      <c r="G4654" s="16">
        <v>0</v>
      </c>
      <c r="H4654" s="16">
        <v>0</v>
      </c>
    </row>
    <row r="4655" spans="1:8" x14ac:dyDescent="0.3">
      <c r="A4655" s="13" t="str">
        <f t="shared" si="72"/>
        <v>wrighja012011</v>
      </c>
      <c r="B4655" s="16" t="s">
        <v>222</v>
      </c>
      <c r="C4655" s="16">
        <v>2011</v>
      </c>
      <c r="D4655" s="16" t="s">
        <v>2334</v>
      </c>
      <c r="E4655" s="16">
        <v>10</v>
      </c>
      <c r="F4655" s="16">
        <v>7</v>
      </c>
      <c r="G4655" s="16">
        <v>1</v>
      </c>
      <c r="H4655" s="16">
        <v>2</v>
      </c>
    </row>
    <row r="4656" spans="1:8" x14ac:dyDescent="0.3">
      <c r="A4656" s="13" t="str">
        <f t="shared" si="72"/>
        <v>wrighwe012011</v>
      </c>
      <c r="B4656" s="16" t="s">
        <v>1036</v>
      </c>
      <c r="C4656" s="16">
        <v>2011</v>
      </c>
      <c r="D4656" s="16" t="s">
        <v>2331</v>
      </c>
      <c r="E4656" s="16">
        <v>0</v>
      </c>
      <c r="F4656" s="16">
        <v>0</v>
      </c>
      <c r="G4656" s="16">
        <v>0</v>
      </c>
      <c r="H4656" s="16">
        <v>0</v>
      </c>
    </row>
    <row r="4657" spans="1:8" x14ac:dyDescent="0.3">
      <c r="A4657" s="13" t="str">
        <f t="shared" si="72"/>
        <v>wrighwe012011</v>
      </c>
      <c r="B4657" s="16" t="s">
        <v>1036</v>
      </c>
      <c r="C4657" s="16">
        <v>2011</v>
      </c>
      <c r="D4657" s="16" t="s">
        <v>2334</v>
      </c>
      <c r="E4657" s="16">
        <v>0</v>
      </c>
      <c r="F4657" s="16">
        <v>2</v>
      </c>
      <c r="G4657" s="16">
        <v>0</v>
      </c>
      <c r="H4657" s="16">
        <v>0</v>
      </c>
    </row>
    <row r="4658" spans="1:8" x14ac:dyDescent="0.3">
      <c r="A4658" s="13" t="str">
        <f t="shared" si="72"/>
        <v>wrighwe012011</v>
      </c>
      <c r="B4658" s="16" t="s">
        <v>1036</v>
      </c>
      <c r="C4658" s="16">
        <v>2011</v>
      </c>
      <c r="D4658" s="16" t="s">
        <v>2332</v>
      </c>
    </row>
    <row r="4659" spans="1:8" x14ac:dyDescent="0.3">
      <c r="A4659" s="13" t="str">
        <f t="shared" si="72"/>
        <v>wuertmi012011</v>
      </c>
      <c r="B4659" s="16" t="s">
        <v>508</v>
      </c>
      <c r="C4659" s="16">
        <v>2011</v>
      </c>
      <c r="D4659" s="16" t="s">
        <v>2334</v>
      </c>
      <c r="E4659" s="16">
        <v>1</v>
      </c>
      <c r="F4659" s="16">
        <v>2</v>
      </c>
      <c r="G4659" s="16">
        <v>0</v>
      </c>
      <c r="H4659" s="16">
        <v>0</v>
      </c>
    </row>
    <row r="4660" spans="1:8" x14ac:dyDescent="0.3">
      <c r="A4660" s="13" t="str">
        <f t="shared" si="72"/>
        <v>youklke012011</v>
      </c>
      <c r="B4660" s="16" t="s">
        <v>509</v>
      </c>
      <c r="C4660" s="16">
        <v>2011</v>
      </c>
      <c r="D4660" s="16" t="s">
        <v>2335</v>
      </c>
      <c r="E4660" s="16">
        <v>37</v>
      </c>
      <c r="F4660" s="16">
        <v>5</v>
      </c>
      <c r="G4660" s="16">
        <v>0</v>
      </c>
      <c r="H4660" s="16">
        <v>2</v>
      </c>
    </row>
    <row r="4661" spans="1:8" x14ac:dyDescent="0.3">
      <c r="A4661" s="13" t="str">
        <f t="shared" si="72"/>
        <v>youklke012011</v>
      </c>
      <c r="B4661" s="16" t="s">
        <v>509</v>
      </c>
      <c r="C4661" s="16">
        <v>2011</v>
      </c>
      <c r="D4661" s="16" t="s">
        <v>40</v>
      </c>
      <c r="E4661" s="16">
        <v>87</v>
      </c>
      <c r="F4661" s="16">
        <v>177</v>
      </c>
      <c r="G4661" s="16">
        <v>9</v>
      </c>
      <c r="H4661" s="16">
        <v>15</v>
      </c>
    </row>
    <row r="4662" spans="1:8" x14ac:dyDescent="0.3">
      <c r="A4662" s="13" t="str">
        <f t="shared" si="72"/>
        <v>youngch032011</v>
      </c>
      <c r="B4662" s="16" t="s">
        <v>510</v>
      </c>
      <c r="C4662" s="16">
        <v>2011</v>
      </c>
      <c r="D4662" s="16" t="s">
        <v>2334</v>
      </c>
      <c r="E4662" s="16">
        <v>0</v>
      </c>
      <c r="F4662" s="16">
        <v>2</v>
      </c>
      <c r="G4662" s="16">
        <v>0</v>
      </c>
      <c r="H4662" s="16">
        <v>0</v>
      </c>
    </row>
    <row r="4663" spans="1:8" x14ac:dyDescent="0.3">
      <c r="A4663" s="13" t="str">
        <f t="shared" si="72"/>
        <v>youngch042011</v>
      </c>
      <c r="B4663" s="16" t="s">
        <v>744</v>
      </c>
      <c r="C4663" s="16">
        <v>2011</v>
      </c>
      <c r="D4663" s="16" t="s">
        <v>2329</v>
      </c>
    </row>
    <row r="4664" spans="1:8" x14ac:dyDescent="0.3">
      <c r="A4664" s="13" t="str">
        <f t="shared" si="72"/>
        <v>youngch042011</v>
      </c>
      <c r="B4664" s="16" t="s">
        <v>744</v>
      </c>
      <c r="C4664" s="16">
        <v>2011</v>
      </c>
      <c r="D4664" s="16" t="s">
        <v>2331</v>
      </c>
      <c r="E4664" s="16">
        <v>394</v>
      </c>
      <c r="F4664" s="16">
        <v>4</v>
      </c>
      <c r="G4664" s="16">
        <v>3</v>
      </c>
      <c r="H4664" s="16">
        <v>2</v>
      </c>
    </row>
    <row r="4665" spans="1:8" x14ac:dyDescent="0.3">
      <c r="A4665" s="13" t="str">
        <f t="shared" si="72"/>
        <v>youngde032011</v>
      </c>
      <c r="B4665" s="16" t="s">
        <v>745</v>
      </c>
      <c r="C4665" s="16">
        <v>2011</v>
      </c>
      <c r="D4665" s="16" t="s">
        <v>2330</v>
      </c>
    </row>
    <row r="4666" spans="1:8" x14ac:dyDescent="0.3">
      <c r="A4666" s="13" t="str">
        <f t="shared" si="72"/>
        <v>youngde032011</v>
      </c>
      <c r="B4666" s="16" t="s">
        <v>745</v>
      </c>
      <c r="C4666" s="16">
        <v>2011</v>
      </c>
      <c r="D4666" s="16" t="s">
        <v>2330</v>
      </c>
    </row>
    <row r="4667" spans="1:8" x14ac:dyDescent="0.3">
      <c r="A4667" s="13" t="str">
        <f t="shared" si="72"/>
        <v>youngde032011</v>
      </c>
      <c r="B4667" s="16" t="s">
        <v>745</v>
      </c>
      <c r="C4667" s="16">
        <v>2011</v>
      </c>
      <c r="D4667" s="16" t="s">
        <v>2331</v>
      </c>
      <c r="E4667" s="16">
        <v>144</v>
      </c>
      <c r="F4667" s="16">
        <v>4</v>
      </c>
      <c r="G4667" s="16">
        <v>5</v>
      </c>
      <c r="H4667" s="16">
        <v>1</v>
      </c>
    </row>
    <row r="4668" spans="1:8" x14ac:dyDescent="0.3">
      <c r="A4668" s="13" t="str">
        <f t="shared" si="72"/>
        <v>youngde032011</v>
      </c>
      <c r="B4668" s="16" t="s">
        <v>745</v>
      </c>
      <c r="C4668" s="16">
        <v>2011</v>
      </c>
      <c r="D4668" s="16" t="s">
        <v>2331</v>
      </c>
      <c r="E4668" s="16">
        <v>70</v>
      </c>
      <c r="F4668" s="16">
        <v>3</v>
      </c>
      <c r="G4668" s="16">
        <v>2</v>
      </c>
      <c r="H4668" s="16">
        <v>2</v>
      </c>
    </row>
    <row r="4669" spans="1:8" x14ac:dyDescent="0.3">
      <c r="A4669" s="13" t="str">
        <f t="shared" si="72"/>
        <v>younger032011</v>
      </c>
      <c r="B4669" s="16" t="s">
        <v>1213</v>
      </c>
      <c r="C4669" s="16">
        <v>2011</v>
      </c>
      <c r="D4669" s="16" t="s">
        <v>39</v>
      </c>
      <c r="E4669" s="16">
        <v>10</v>
      </c>
      <c r="F4669" s="16">
        <v>11</v>
      </c>
      <c r="G4669" s="16">
        <v>1</v>
      </c>
      <c r="H4669" s="16">
        <v>5</v>
      </c>
    </row>
    <row r="4670" spans="1:8" x14ac:dyDescent="0.3">
      <c r="A4670" s="13" t="str">
        <f t="shared" si="72"/>
        <v>younger032011</v>
      </c>
      <c r="B4670" s="16" t="s">
        <v>1213</v>
      </c>
      <c r="C4670" s="16">
        <v>2011</v>
      </c>
      <c r="D4670" s="16" t="s">
        <v>2329</v>
      </c>
    </row>
    <row r="4671" spans="1:8" x14ac:dyDescent="0.3">
      <c r="A4671" s="13" t="str">
        <f t="shared" si="72"/>
        <v>younger032011</v>
      </c>
      <c r="B4671" s="16" t="s">
        <v>1213</v>
      </c>
      <c r="C4671" s="16">
        <v>2011</v>
      </c>
      <c r="D4671" s="16" t="s">
        <v>2330</v>
      </c>
    </row>
    <row r="4672" spans="1:8" x14ac:dyDescent="0.3">
      <c r="A4672" s="13" t="str">
        <f t="shared" si="72"/>
        <v>younger032011</v>
      </c>
      <c r="B4672" s="16" t="s">
        <v>1213</v>
      </c>
      <c r="C4672" s="16">
        <v>2011</v>
      </c>
      <c r="D4672" s="16" t="s">
        <v>2331</v>
      </c>
      <c r="E4672" s="16">
        <v>65</v>
      </c>
      <c r="F4672" s="16">
        <v>2</v>
      </c>
      <c r="G4672" s="16">
        <v>3</v>
      </c>
      <c r="H4672" s="16">
        <v>0</v>
      </c>
    </row>
    <row r="4673" spans="1:8" x14ac:dyDescent="0.3">
      <c r="A4673" s="13" t="str">
        <f t="shared" si="72"/>
        <v>younger032011</v>
      </c>
      <c r="B4673" s="16" t="s">
        <v>1213</v>
      </c>
      <c r="C4673" s="16">
        <v>2011</v>
      </c>
      <c r="D4673" s="16" t="s">
        <v>2332</v>
      </c>
    </row>
    <row r="4674" spans="1:8" x14ac:dyDescent="0.3">
      <c r="A4674" s="13" t="str">
        <f t="shared" si="72"/>
        <v>youngma022011</v>
      </c>
      <c r="B4674" s="16" t="s">
        <v>1656</v>
      </c>
      <c r="C4674" s="16">
        <v>2011</v>
      </c>
      <c r="D4674" s="16" t="s">
        <v>2329</v>
      </c>
    </row>
    <row r="4675" spans="1:8" x14ac:dyDescent="0.3">
      <c r="A4675" s="13" t="str">
        <f t="shared" ref="A4675:A4738" si="73">(B4675&amp;C4675)</f>
        <v>youngma022011</v>
      </c>
      <c r="B4675" s="16" t="s">
        <v>1656</v>
      </c>
      <c r="C4675" s="16">
        <v>2011</v>
      </c>
      <c r="D4675" s="16" t="s">
        <v>2330</v>
      </c>
    </row>
    <row r="4676" spans="1:8" x14ac:dyDescent="0.3">
      <c r="A4676" s="13" t="str">
        <f t="shared" si="73"/>
        <v>youngma022011</v>
      </c>
      <c r="B4676" s="16" t="s">
        <v>1656</v>
      </c>
      <c r="C4676" s="16">
        <v>2011</v>
      </c>
      <c r="D4676" s="16" t="s">
        <v>2331</v>
      </c>
      <c r="E4676" s="16">
        <v>18</v>
      </c>
      <c r="F4676" s="16">
        <v>0</v>
      </c>
      <c r="G4676" s="16">
        <v>0</v>
      </c>
      <c r="H4676" s="16">
        <v>0</v>
      </c>
    </row>
    <row r="4677" spans="1:8" x14ac:dyDescent="0.3">
      <c r="A4677" s="13" t="str">
        <f t="shared" si="73"/>
        <v>youngma022011</v>
      </c>
      <c r="B4677" s="16" t="s">
        <v>1656</v>
      </c>
      <c r="C4677" s="16">
        <v>2011</v>
      </c>
      <c r="D4677" s="16" t="s">
        <v>2332</v>
      </c>
    </row>
    <row r="4678" spans="1:8" x14ac:dyDescent="0.3">
      <c r="A4678" s="13" t="str">
        <f t="shared" si="73"/>
        <v>youngmi022011</v>
      </c>
      <c r="B4678" s="16" t="s">
        <v>223</v>
      </c>
      <c r="C4678" s="16">
        <v>2011</v>
      </c>
      <c r="D4678" s="16" t="s">
        <v>2335</v>
      </c>
      <c r="E4678" s="16">
        <v>267</v>
      </c>
      <c r="F4678" s="16">
        <v>13</v>
      </c>
      <c r="G4678" s="16">
        <v>3</v>
      </c>
      <c r="H4678" s="16">
        <v>34</v>
      </c>
    </row>
    <row r="4679" spans="1:8" x14ac:dyDescent="0.3">
      <c r="A4679" s="13" t="str">
        <f t="shared" si="73"/>
        <v>youngmi022011</v>
      </c>
      <c r="B4679" s="16" t="s">
        <v>223</v>
      </c>
      <c r="C4679" s="16">
        <v>2011</v>
      </c>
      <c r="D4679" s="16" t="s">
        <v>39</v>
      </c>
      <c r="E4679" s="16">
        <v>28</v>
      </c>
      <c r="F4679" s="16">
        <v>29</v>
      </c>
      <c r="G4679" s="16">
        <v>0</v>
      </c>
      <c r="H4679" s="16">
        <v>11</v>
      </c>
    </row>
    <row r="4680" spans="1:8" x14ac:dyDescent="0.3">
      <c r="A4680" s="13" t="str">
        <f t="shared" si="73"/>
        <v>youngmi022011</v>
      </c>
      <c r="B4680" s="16" t="s">
        <v>223</v>
      </c>
      <c r="C4680" s="16">
        <v>2011</v>
      </c>
      <c r="D4680" s="16" t="s">
        <v>40</v>
      </c>
      <c r="E4680" s="16">
        <v>30</v>
      </c>
      <c r="F4680" s="16">
        <v>66</v>
      </c>
      <c r="G4680" s="16">
        <v>5</v>
      </c>
      <c r="H4680" s="16">
        <v>9</v>
      </c>
    </row>
    <row r="4681" spans="1:8" x14ac:dyDescent="0.3">
      <c r="A4681" s="13" t="str">
        <f t="shared" si="73"/>
        <v>youngmi022011</v>
      </c>
      <c r="B4681" s="16" t="s">
        <v>223</v>
      </c>
      <c r="C4681" s="16">
        <v>2011</v>
      </c>
      <c r="D4681" s="16" t="s">
        <v>2333</v>
      </c>
      <c r="E4681" s="16">
        <v>1</v>
      </c>
      <c r="F4681" s="16">
        <v>2</v>
      </c>
      <c r="G4681" s="16">
        <v>0</v>
      </c>
      <c r="H4681" s="16">
        <v>1</v>
      </c>
    </row>
    <row r="4682" spans="1:8" x14ac:dyDescent="0.3">
      <c r="A4682" s="13" t="str">
        <f t="shared" si="73"/>
        <v>zagurmi012011</v>
      </c>
      <c r="B4682" s="16" t="s">
        <v>871</v>
      </c>
      <c r="C4682" s="16">
        <v>2011</v>
      </c>
      <c r="D4682" s="16" t="s">
        <v>2334</v>
      </c>
      <c r="E4682" s="16">
        <v>0</v>
      </c>
      <c r="F4682" s="16">
        <v>0</v>
      </c>
      <c r="G4682" s="16">
        <v>0</v>
      </c>
      <c r="H4682" s="16">
        <v>0</v>
      </c>
    </row>
    <row r="4683" spans="1:8" x14ac:dyDescent="0.3">
      <c r="A4683" s="13" t="str">
        <f t="shared" si="73"/>
        <v>zambrca012011</v>
      </c>
      <c r="B4683" s="16" t="s">
        <v>283</v>
      </c>
      <c r="C4683" s="16">
        <v>2011</v>
      </c>
      <c r="D4683" s="16" t="s">
        <v>2334</v>
      </c>
      <c r="E4683" s="16">
        <v>8</v>
      </c>
      <c r="F4683" s="16">
        <v>12</v>
      </c>
      <c r="G4683" s="16">
        <v>1</v>
      </c>
      <c r="H4683" s="16">
        <v>5</v>
      </c>
    </row>
    <row r="4684" spans="1:8" x14ac:dyDescent="0.3">
      <c r="A4684" s="13" t="str">
        <f t="shared" si="73"/>
        <v>zieglbr012011</v>
      </c>
      <c r="B4684" s="16" t="s">
        <v>1037</v>
      </c>
      <c r="C4684" s="16">
        <v>2011</v>
      </c>
      <c r="D4684" s="16" t="s">
        <v>2334</v>
      </c>
      <c r="E4684" s="16">
        <v>5</v>
      </c>
      <c r="F4684" s="16">
        <v>11</v>
      </c>
      <c r="G4684" s="16">
        <v>2</v>
      </c>
      <c r="H4684" s="16">
        <v>1</v>
      </c>
    </row>
    <row r="4685" spans="1:8" x14ac:dyDescent="0.3">
      <c r="A4685" s="13" t="str">
        <f t="shared" si="73"/>
        <v>zieglbr012011</v>
      </c>
      <c r="B4685" s="16" t="s">
        <v>1037</v>
      </c>
      <c r="C4685" s="16">
        <v>2011</v>
      </c>
      <c r="D4685" s="16" t="s">
        <v>2334</v>
      </c>
      <c r="E4685" s="16">
        <v>1</v>
      </c>
      <c r="F4685" s="16">
        <v>3</v>
      </c>
      <c r="G4685" s="16">
        <v>1</v>
      </c>
      <c r="H4685" s="16">
        <v>0</v>
      </c>
    </row>
    <row r="4686" spans="1:8" x14ac:dyDescent="0.3">
      <c r="A4686" s="13" t="str">
        <f t="shared" si="73"/>
        <v>zimmejo022011</v>
      </c>
      <c r="B4686" s="16" t="s">
        <v>1214</v>
      </c>
      <c r="C4686" s="16">
        <v>2011</v>
      </c>
      <c r="D4686" s="16" t="s">
        <v>2334</v>
      </c>
      <c r="E4686" s="16">
        <v>18</v>
      </c>
      <c r="F4686" s="16">
        <v>19</v>
      </c>
      <c r="G4686" s="16">
        <v>0</v>
      </c>
      <c r="H4686" s="16">
        <v>1</v>
      </c>
    </row>
    <row r="4687" spans="1:8" x14ac:dyDescent="0.3">
      <c r="A4687" s="13" t="str">
        <f t="shared" si="73"/>
        <v>zimmery012011</v>
      </c>
      <c r="B4687" s="16" t="s">
        <v>622</v>
      </c>
      <c r="C4687" s="16">
        <v>2011</v>
      </c>
      <c r="D4687" s="16" t="s">
        <v>40</v>
      </c>
      <c r="E4687" s="16">
        <v>66</v>
      </c>
      <c r="F4687" s="16">
        <v>200</v>
      </c>
      <c r="G4687" s="16">
        <v>12</v>
      </c>
      <c r="H4687" s="16">
        <v>19</v>
      </c>
    </row>
    <row r="4688" spans="1:8" x14ac:dyDescent="0.3">
      <c r="A4688" s="13" t="str">
        <f t="shared" si="73"/>
        <v>zitoba012011</v>
      </c>
      <c r="B4688" s="16" t="s">
        <v>225</v>
      </c>
      <c r="C4688" s="16">
        <v>2011</v>
      </c>
      <c r="D4688" s="16" t="s">
        <v>2334</v>
      </c>
      <c r="E4688" s="16">
        <v>2</v>
      </c>
      <c r="F4688" s="16">
        <v>9</v>
      </c>
      <c r="G4688" s="16">
        <v>1</v>
      </c>
      <c r="H4688" s="16">
        <v>0</v>
      </c>
    </row>
    <row r="4689" spans="1:8" x14ac:dyDescent="0.3">
      <c r="A4689" s="13" t="str">
        <f t="shared" si="73"/>
        <v>zobribe012011</v>
      </c>
      <c r="B4689" s="16" t="s">
        <v>747</v>
      </c>
      <c r="C4689" s="16">
        <v>2011</v>
      </c>
      <c r="D4689" s="16" t="s">
        <v>39</v>
      </c>
      <c r="E4689" s="16">
        <v>213</v>
      </c>
      <c r="F4689" s="16">
        <v>316</v>
      </c>
      <c r="G4689" s="16">
        <v>6</v>
      </c>
      <c r="H4689" s="16">
        <v>68</v>
      </c>
    </row>
    <row r="4690" spans="1:8" x14ac:dyDescent="0.3">
      <c r="A4690" s="13" t="str">
        <f t="shared" si="73"/>
        <v>zobribe012011</v>
      </c>
      <c r="B4690" s="16" t="s">
        <v>747</v>
      </c>
      <c r="C4690" s="16">
        <v>2011</v>
      </c>
      <c r="D4690" s="16" t="s">
        <v>2331</v>
      </c>
      <c r="E4690" s="16">
        <v>65</v>
      </c>
      <c r="F4690" s="16">
        <v>1</v>
      </c>
      <c r="G4690" s="16">
        <v>0</v>
      </c>
      <c r="H4690" s="16">
        <v>0</v>
      </c>
    </row>
    <row r="4691" spans="1:8" x14ac:dyDescent="0.3">
      <c r="A4691" s="13" t="str">
        <f t="shared" si="73"/>
        <v>zobribe012011</v>
      </c>
      <c r="B4691" s="16" t="s">
        <v>747</v>
      </c>
      <c r="C4691" s="16">
        <v>2011</v>
      </c>
      <c r="D4691" s="16" t="s">
        <v>2332</v>
      </c>
    </row>
    <row r="4692" spans="1:8" x14ac:dyDescent="0.3">
      <c r="A4692" s="13" t="str">
        <f t="shared" si="73"/>
        <v>aardsda012012</v>
      </c>
      <c r="B4692" s="16" t="s">
        <v>414</v>
      </c>
      <c r="C4692" s="16">
        <v>2012</v>
      </c>
      <c r="D4692" s="16" t="s">
        <v>2334</v>
      </c>
      <c r="E4692" s="16">
        <v>0</v>
      </c>
      <c r="F4692" s="16">
        <v>0</v>
      </c>
      <c r="G4692" s="16">
        <v>0</v>
      </c>
      <c r="H4692" s="16">
        <v>0</v>
      </c>
    </row>
    <row r="4693" spans="1:8" x14ac:dyDescent="0.3">
      <c r="A4693" s="13" t="str">
        <f t="shared" si="73"/>
        <v>abadfe012012</v>
      </c>
      <c r="B4693" s="16" t="s">
        <v>1215</v>
      </c>
      <c r="C4693" s="16">
        <v>2012</v>
      </c>
      <c r="D4693" s="16" t="s">
        <v>2334</v>
      </c>
      <c r="E4693" s="16">
        <v>3</v>
      </c>
      <c r="F4693" s="16">
        <v>6</v>
      </c>
      <c r="G4693" s="16">
        <v>0</v>
      </c>
      <c r="H4693" s="16">
        <v>0</v>
      </c>
    </row>
    <row r="4694" spans="1:8" x14ac:dyDescent="0.3">
      <c r="A4694" s="13" t="str">
        <f t="shared" si="73"/>
        <v>abreubo012012</v>
      </c>
      <c r="B4694" s="16" t="s">
        <v>47</v>
      </c>
      <c r="C4694" s="16">
        <v>2012</v>
      </c>
      <c r="D4694" s="16" t="s">
        <v>2330</v>
      </c>
    </row>
    <row r="4695" spans="1:8" x14ac:dyDescent="0.3">
      <c r="A4695" s="13" t="str">
        <f t="shared" si="73"/>
        <v>abreubo012012</v>
      </c>
      <c r="B4695" s="16" t="s">
        <v>47</v>
      </c>
      <c r="C4695" s="16">
        <v>2012</v>
      </c>
      <c r="D4695" s="16" t="s">
        <v>2330</v>
      </c>
    </row>
    <row r="4696" spans="1:8" x14ac:dyDescent="0.3">
      <c r="A4696" s="13" t="str">
        <f t="shared" si="73"/>
        <v>abreubo012012</v>
      </c>
      <c r="B4696" s="16" t="s">
        <v>47</v>
      </c>
      <c r="C4696" s="16">
        <v>2012</v>
      </c>
      <c r="D4696" s="16" t="s">
        <v>2331</v>
      </c>
      <c r="E4696" s="16">
        <v>11</v>
      </c>
      <c r="F4696" s="16">
        <v>0</v>
      </c>
      <c r="G4696" s="16">
        <v>0</v>
      </c>
      <c r="H4696" s="16">
        <v>0</v>
      </c>
    </row>
    <row r="4697" spans="1:8" x14ac:dyDescent="0.3">
      <c r="A4697" s="13" t="str">
        <f t="shared" si="73"/>
        <v>abreubo012012</v>
      </c>
      <c r="B4697" s="16" t="s">
        <v>47</v>
      </c>
      <c r="C4697" s="16">
        <v>2012</v>
      </c>
      <c r="D4697" s="16" t="s">
        <v>2331</v>
      </c>
      <c r="E4697" s="16">
        <v>59</v>
      </c>
      <c r="F4697" s="16">
        <v>2</v>
      </c>
      <c r="G4697" s="16">
        <v>1</v>
      </c>
      <c r="H4697" s="16">
        <v>1</v>
      </c>
    </row>
    <row r="4698" spans="1:8" x14ac:dyDescent="0.3">
      <c r="A4698" s="13" t="str">
        <f t="shared" si="73"/>
        <v>abreubo012012</v>
      </c>
      <c r="B4698" s="16" t="s">
        <v>47</v>
      </c>
      <c r="C4698" s="16">
        <v>2012</v>
      </c>
      <c r="D4698" s="16" t="s">
        <v>2332</v>
      </c>
    </row>
    <row r="4699" spans="1:8" x14ac:dyDescent="0.3">
      <c r="A4699" s="13" t="str">
        <f t="shared" si="73"/>
        <v>abreubo012012</v>
      </c>
      <c r="B4699" s="16" t="s">
        <v>47</v>
      </c>
      <c r="C4699" s="16">
        <v>2012</v>
      </c>
      <c r="D4699" s="16" t="s">
        <v>2332</v>
      </c>
    </row>
    <row r="4700" spans="1:8" x14ac:dyDescent="0.3">
      <c r="A4700" s="13" t="str">
        <f t="shared" si="73"/>
        <v>abreuto012012</v>
      </c>
      <c r="B4700" s="16" t="s">
        <v>749</v>
      </c>
      <c r="C4700" s="16">
        <v>2012</v>
      </c>
      <c r="D4700" s="16" t="s">
        <v>39</v>
      </c>
      <c r="E4700" s="16">
        <v>19</v>
      </c>
      <c r="F4700" s="16">
        <v>32</v>
      </c>
      <c r="G4700" s="16">
        <v>1</v>
      </c>
      <c r="H4700" s="16">
        <v>10</v>
      </c>
    </row>
    <row r="4701" spans="1:8" x14ac:dyDescent="0.3">
      <c r="A4701" s="13" t="str">
        <f t="shared" si="73"/>
        <v>abreuto012012</v>
      </c>
      <c r="B4701" s="16" t="s">
        <v>749</v>
      </c>
      <c r="C4701" s="16">
        <v>2012</v>
      </c>
      <c r="D4701" s="16" t="s">
        <v>40</v>
      </c>
      <c r="E4701" s="16">
        <v>3</v>
      </c>
      <c r="F4701" s="16">
        <v>10</v>
      </c>
      <c r="G4701" s="16">
        <v>0</v>
      </c>
      <c r="H4701" s="16">
        <v>2</v>
      </c>
    </row>
    <row r="4702" spans="1:8" x14ac:dyDescent="0.3">
      <c r="A4702" s="13" t="str">
        <f t="shared" si="73"/>
        <v>abreuto012012</v>
      </c>
      <c r="B4702" s="16" t="s">
        <v>749</v>
      </c>
      <c r="C4702" s="16">
        <v>2012</v>
      </c>
      <c r="D4702" s="16" t="s">
        <v>2333</v>
      </c>
      <c r="E4702" s="16">
        <v>5</v>
      </c>
      <c r="F4702" s="16">
        <v>5</v>
      </c>
      <c r="G4702" s="16">
        <v>0</v>
      </c>
      <c r="H4702" s="16">
        <v>3</v>
      </c>
    </row>
    <row r="4703" spans="1:8" x14ac:dyDescent="0.3">
      <c r="A4703" s="13" t="str">
        <f t="shared" si="73"/>
        <v>accarje012012</v>
      </c>
      <c r="B4703" s="16" t="s">
        <v>511</v>
      </c>
      <c r="C4703" s="16">
        <v>2012</v>
      </c>
      <c r="D4703" s="16" t="s">
        <v>2334</v>
      </c>
      <c r="E4703" s="16">
        <v>2</v>
      </c>
      <c r="F4703" s="16">
        <v>7</v>
      </c>
      <c r="G4703" s="16">
        <v>0</v>
      </c>
      <c r="H4703" s="16">
        <v>2</v>
      </c>
    </row>
    <row r="4704" spans="1:8" x14ac:dyDescent="0.3">
      <c r="A4704" s="13" t="str">
        <f t="shared" si="73"/>
        <v>accarje012012</v>
      </c>
      <c r="B4704" s="16" t="s">
        <v>511</v>
      </c>
      <c r="C4704" s="16">
        <v>2012</v>
      </c>
      <c r="D4704" s="16" t="s">
        <v>2334</v>
      </c>
      <c r="E4704" s="16">
        <v>0</v>
      </c>
      <c r="F4704" s="16">
        <v>0</v>
      </c>
      <c r="G4704" s="16">
        <v>0</v>
      </c>
      <c r="H4704" s="16">
        <v>0</v>
      </c>
    </row>
    <row r="4705" spans="1:8" x14ac:dyDescent="0.3">
      <c r="A4705" s="13" t="str">
        <f t="shared" si="73"/>
        <v>aceveal012012</v>
      </c>
      <c r="B4705" s="16" t="s">
        <v>872</v>
      </c>
      <c r="C4705" s="16">
        <v>2012</v>
      </c>
      <c r="D4705" s="16" t="s">
        <v>2334</v>
      </c>
      <c r="E4705" s="16">
        <v>9</v>
      </c>
      <c r="F4705" s="16">
        <v>12</v>
      </c>
      <c r="G4705" s="16">
        <v>2</v>
      </c>
      <c r="H4705" s="16">
        <v>1</v>
      </c>
    </row>
    <row r="4706" spans="1:8" x14ac:dyDescent="0.3">
      <c r="A4706" s="13" t="str">
        <f t="shared" si="73"/>
        <v>ackledu012012</v>
      </c>
      <c r="B4706" s="16" t="s">
        <v>1419</v>
      </c>
      <c r="C4706" s="16">
        <v>2012</v>
      </c>
      <c r="D4706" s="16" t="s">
        <v>2335</v>
      </c>
      <c r="E4706" s="16">
        <v>51</v>
      </c>
      <c r="F4706" s="16">
        <v>4</v>
      </c>
      <c r="G4706" s="16">
        <v>1</v>
      </c>
      <c r="H4706" s="16">
        <v>5</v>
      </c>
    </row>
    <row r="4707" spans="1:8" x14ac:dyDescent="0.3">
      <c r="A4707" s="13" t="str">
        <f t="shared" si="73"/>
        <v>ackledu012012</v>
      </c>
      <c r="B4707" s="16" t="s">
        <v>1419</v>
      </c>
      <c r="C4707" s="16">
        <v>2012</v>
      </c>
      <c r="D4707" s="16" t="s">
        <v>39</v>
      </c>
      <c r="E4707" s="16">
        <v>238</v>
      </c>
      <c r="F4707" s="16">
        <v>394</v>
      </c>
      <c r="G4707" s="16">
        <v>7</v>
      </c>
      <c r="H4707" s="16">
        <v>91</v>
      </c>
    </row>
    <row r="4708" spans="1:8" x14ac:dyDescent="0.3">
      <c r="A4708" s="13" t="str">
        <f t="shared" si="73"/>
        <v>acostma012012</v>
      </c>
      <c r="B4708" s="16" t="s">
        <v>750</v>
      </c>
      <c r="C4708" s="16">
        <v>2012</v>
      </c>
      <c r="D4708" s="16" t="s">
        <v>2334</v>
      </c>
      <c r="E4708" s="16">
        <v>3</v>
      </c>
      <c r="F4708" s="16">
        <v>2</v>
      </c>
      <c r="G4708" s="16">
        <v>1</v>
      </c>
      <c r="H4708" s="16">
        <v>0</v>
      </c>
    </row>
    <row r="4709" spans="1:8" x14ac:dyDescent="0.3">
      <c r="A4709" s="13" t="str">
        <f t="shared" si="73"/>
        <v>adamsma012012</v>
      </c>
      <c r="B4709" s="16" t="s">
        <v>1657</v>
      </c>
      <c r="C4709" s="16">
        <v>2012</v>
      </c>
      <c r="D4709" s="16" t="s">
        <v>2335</v>
      </c>
      <c r="E4709" s="16">
        <v>210</v>
      </c>
      <c r="F4709" s="16">
        <v>12</v>
      </c>
      <c r="G4709" s="16">
        <v>3</v>
      </c>
      <c r="H4709" s="16">
        <v>13</v>
      </c>
    </row>
    <row r="4710" spans="1:8" x14ac:dyDescent="0.3">
      <c r="A4710" s="13" t="str">
        <f t="shared" si="73"/>
        <v>adamsmi032012</v>
      </c>
      <c r="B4710" s="16" t="s">
        <v>415</v>
      </c>
      <c r="C4710" s="16">
        <v>2012</v>
      </c>
      <c r="D4710" s="16" t="s">
        <v>2334</v>
      </c>
      <c r="E4710" s="16">
        <v>5</v>
      </c>
      <c r="F4710" s="16">
        <v>12</v>
      </c>
      <c r="G4710" s="16">
        <v>0</v>
      </c>
      <c r="H4710" s="16">
        <v>2</v>
      </c>
    </row>
    <row r="4711" spans="1:8" x14ac:dyDescent="0.3">
      <c r="A4711" s="13" t="str">
        <f t="shared" si="73"/>
        <v>adcocna012012</v>
      </c>
      <c r="B4711" s="16" t="s">
        <v>1421</v>
      </c>
      <c r="C4711" s="16">
        <v>2012</v>
      </c>
      <c r="D4711" s="16" t="s">
        <v>2334</v>
      </c>
      <c r="E4711" s="16">
        <v>1</v>
      </c>
      <c r="F4711" s="16">
        <v>5</v>
      </c>
      <c r="G4711" s="16">
        <v>2</v>
      </c>
      <c r="H4711" s="16">
        <v>0</v>
      </c>
    </row>
    <row r="4712" spans="1:8" x14ac:dyDescent="0.3">
      <c r="A4712" s="13" t="str">
        <f t="shared" si="73"/>
        <v>affelje012012</v>
      </c>
      <c r="B4712" s="16" t="s">
        <v>284</v>
      </c>
      <c r="C4712" s="16">
        <v>2012</v>
      </c>
      <c r="D4712" s="16" t="s">
        <v>2334</v>
      </c>
      <c r="E4712" s="16">
        <v>5</v>
      </c>
      <c r="F4712" s="16">
        <v>13</v>
      </c>
      <c r="G4712" s="16">
        <v>1</v>
      </c>
      <c r="H4712" s="16">
        <v>1</v>
      </c>
    </row>
    <row r="4713" spans="1:8" x14ac:dyDescent="0.3">
      <c r="A4713" s="13" t="str">
        <f t="shared" si="73"/>
        <v>albaljo012012</v>
      </c>
      <c r="B4713" s="16" t="s">
        <v>751</v>
      </c>
      <c r="C4713" s="16">
        <v>2012</v>
      </c>
      <c r="D4713" s="16" t="s">
        <v>2334</v>
      </c>
      <c r="E4713" s="16">
        <v>0</v>
      </c>
      <c r="F4713" s="16">
        <v>0</v>
      </c>
      <c r="G4713" s="16">
        <v>0</v>
      </c>
      <c r="H4713" s="16">
        <v>0</v>
      </c>
    </row>
    <row r="4714" spans="1:8" x14ac:dyDescent="0.3">
      <c r="A4714" s="13" t="str">
        <f t="shared" si="73"/>
        <v>alberma012012</v>
      </c>
      <c r="B4714" s="16" t="s">
        <v>623</v>
      </c>
      <c r="C4714" s="16">
        <v>2012</v>
      </c>
      <c r="D4714" s="16" t="s">
        <v>2334</v>
      </c>
      <c r="E4714" s="16">
        <v>1</v>
      </c>
      <c r="F4714" s="16">
        <v>7</v>
      </c>
      <c r="G4714" s="16">
        <v>0</v>
      </c>
      <c r="H4714" s="16">
        <v>1</v>
      </c>
    </row>
    <row r="4715" spans="1:8" x14ac:dyDescent="0.3">
      <c r="A4715" s="13" t="str">
        <f t="shared" si="73"/>
        <v>alberma012012</v>
      </c>
      <c r="B4715" s="16" t="s">
        <v>623</v>
      </c>
      <c r="C4715" s="16">
        <v>2012</v>
      </c>
      <c r="D4715" s="16" t="s">
        <v>2334</v>
      </c>
      <c r="E4715" s="16">
        <v>0</v>
      </c>
      <c r="F4715" s="16">
        <v>1</v>
      </c>
      <c r="G4715" s="16">
        <v>1</v>
      </c>
      <c r="H4715" s="16">
        <v>0</v>
      </c>
    </row>
    <row r="4716" spans="1:8" x14ac:dyDescent="0.3">
      <c r="A4716" s="13" t="str">
        <f t="shared" si="73"/>
        <v>albural012012</v>
      </c>
      <c r="B4716" s="16" t="s">
        <v>1422</v>
      </c>
      <c r="C4716" s="16">
        <v>2012</v>
      </c>
      <c r="D4716" s="16" t="s">
        <v>2334</v>
      </c>
      <c r="E4716" s="16">
        <v>0</v>
      </c>
      <c r="F4716" s="16">
        <v>2</v>
      </c>
      <c r="G4716" s="16">
        <v>0</v>
      </c>
      <c r="H4716" s="16">
        <v>0</v>
      </c>
    </row>
    <row r="4717" spans="1:8" x14ac:dyDescent="0.3">
      <c r="A4717" s="13" t="str">
        <f t="shared" si="73"/>
        <v>allenbr012012</v>
      </c>
      <c r="B4717" s="16" t="s">
        <v>1038</v>
      </c>
      <c r="C4717" s="16">
        <v>2012</v>
      </c>
      <c r="D4717" s="16" t="s">
        <v>2335</v>
      </c>
      <c r="E4717" s="16">
        <v>25</v>
      </c>
      <c r="F4717" s="16">
        <v>2</v>
      </c>
      <c r="G4717" s="16">
        <v>0</v>
      </c>
      <c r="H4717" s="16">
        <v>1</v>
      </c>
    </row>
    <row r="4718" spans="1:8" x14ac:dyDescent="0.3">
      <c r="A4718" s="13" t="str">
        <f t="shared" si="73"/>
        <v>allenbr012012</v>
      </c>
      <c r="B4718" s="16" t="s">
        <v>1038</v>
      </c>
      <c r="C4718" s="16">
        <v>2012</v>
      </c>
      <c r="D4718" s="16" t="s">
        <v>2330</v>
      </c>
    </row>
    <row r="4719" spans="1:8" x14ac:dyDescent="0.3">
      <c r="A4719" s="13" t="str">
        <f t="shared" si="73"/>
        <v>allenbr012012</v>
      </c>
      <c r="B4719" s="16" t="s">
        <v>1038</v>
      </c>
      <c r="C4719" s="16">
        <v>2012</v>
      </c>
      <c r="D4719" s="16" t="s">
        <v>2331</v>
      </c>
      <c r="E4719" s="16">
        <v>4</v>
      </c>
      <c r="F4719" s="16">
        <v>0</v>
      </c>
      <c r="G4719" s="16">
        <v>0</v>
      </c>
      <c r="H4719" s="16">
        <v>0</v>
      </c>
    </row>
    <row r="4720" spans="1:8" x14ac:dyDescent="0.3">
      <c r="A4720" s="13" t="str">
        <f t="shared" si="73"/>
        <v>allenco012012</v>
      </c>
      <c r="B4720" s="16" t="s">
        <v>1658</v>
      </c>
      <c r="C4720" s="16">
        <v>2012</v>
      </c>
      <c r="D4720" s="16" t="s">
        <v>2334</v>
      </c>
      <c r="E4720" s="16">
        <v>3</v>
      </c>
      <c r="F4720" s="16">
        <v>2</v>
      </c>
      <c r="G4720" s="16">
        <v>0</v>
      </c>
      <c r="H4720" s="16">
        <v>0</v>
      </c>
    </row>
    <row r="4721" spans="1:8" x14ac:dyDescent="0.3">
      <c r="A4721" s="13" t="str">
        <f t="shared" si="73"/>
        <v>alonsyo012012</v>
      </c>
      <c r="B4721" s="16" t="s">
        <v>1216</v>
      </c>
      <c r="C4721" s="16">
        <v>2012</v>
      </c>
      <c r="D4721" s="16" t="s">
        <v>2335</v>
      </c>
      <c r="E4721" s="16">
        <v>1269</v>
      </c>
      <c r="F4721" s="16">
        <v>96</v>
      </c>
      <c r="G4721" s="16">
        <v>12</v>
      </c>
      <c r="H4721" s="16">
        <v>77</v>
      </c>
    </row>
    <row r="4722" spans="1:8" x14ac:dyDescent="0.3">
      <c r="A4722" s="13" t="str">
        <f t="shared" si="73"/>
        <v>altuvjo012012</v>
      </c>
      <c r="B4722" s="16" t="s">
        <v>1423</v>
      </c>
      <c r="C4722" s="16">
        <v>2012</v>
      </c>
      <c r="D4722" s="16" t="s">
        <v>39</v>
      </c>
      <c r="E4722" s="16">
        <v>257</v>
      </c>
      <c r="F4722" s="16">
        <v>410</v>
      </c>
      <c r="G4722" s="16">
        <v>11</v>
      </c>
      <c r="H4722" s="16">
        <v>83</v>
      </c>
    </row>
    <row r="4723" spans="1:8" x14ac:dyDescent="0.3">
      <c r="A4723" s="13" t="str">
        <f t="shared" si="73"/>
        <v>alvarhe012012</v>
      </c>
      <c r="B4723" s="16" t="s">
        <v>1424</v>
      </c>
      <c r="C4723" s="16">
        <v>2012</v>
      </c>
      <c r="D4723" s="16" t="s">
        <v>2334</v>
      </c>
      <c r="E4723" s="16">
        <v>15</v>
      </c>
      <c r="F4723" s="16">
        <v>35</v>
      </c>
      <c r="G4723" s="16">
        <v>4</v>
      </c>
      <c r="H4723" s="16">
        <v>2</v>
      </c>
    </row>
    <row r="4724" spans="1:8" x14ac:dyDescent="0.3">
      <c r="A4724" s="13" t="str">
        <f t="shared" si="73"/>
        <v>alvarpe012012</v>
      </c>
      <c r="B4724" s="16" t="s">
        <v>1217</v>
      </c>
      <c r="C4724" s="16">
        <v>2012</v>
      </c>
      <c r="D4724" s="16" t="s">
        <v>40</v>
      </c>
      <c r="E4724" s="16">
        <v>73</v>
      </c>
      <c r="F4724" s="16">
        <v>264</v>
      </c>
      <c r="G4724" s="16">
        <v>27</v>
      </c>
      <c r="H4724" s="16">
        <v>23</v>
      </c>
    </row>
    <row r="4725" spans="1:8" x14ac:dyDescent="0.3">
      <c r="A4725" s="13" t="str">
        <f t="shared" si="73"/>
        <v>amarial012012</v>
      </c>
      <c r="B4725" s="16" t="s">
        <v>1425</v>
      </c>
      <c r="C4725" s="16">
        <v>2012</v>
      </c>
      <c r="D4725" s="16" t="s">
        <v>39</v>
      </c>
      <c r="E4725" s="16">
        <v>80</v>
      </c>
      <c r="F4725" s="16">
        <v>99</v>
      </c>
      <c r="G4725" s="16">
        <v>3</v>
      </c>
      <c r="H4725" s="16">
        <v>15</v>
      </c>
    </row>
    <row r="4726" spans="1:8" x14ac:dyDescent="0.3">
      <c r="A4726" s="13" t="str">
        <f t="shared" si="73"/>
        <v>amarial012012</v>
      </c>
      <c r="B4726" s="16" t="s">
        <v>1425</v>
      </c>
      <c r="C4726" s="16">
        <v>2012</v>
      </c>
      <c r="D4726" s="16" t="s">
        <v>40</v>
      </c>
      <c r="E4726" s="16">
        <v>0</v>
      </c>
      <c r="F4726" s="16">
        <v>0</v>
      </c>
      <c r="G4726" s="16">
        <v>0</v>
      </c>
      <c r="H4726" s="16">
        <v>0</v>
      </c>
    </row>
    <row r="4727" spans="1:8" x14ac:dyDescent="0.3">
      <c r="A4727" s="13" t="str">
        <f t="shared" si="73"/>
        <v>amarial012012</v>
      </c>
      <c r="B4727" s="16" t="s">
        <v>1425</v>
      </c>
      <c r="C4727" s="16">
        <v>2012</v>
      </c>
      <c r="D4727" s="16" t="s">
        <v>2329</v>
      </c>
    </row>
    <row r="4728" spans="1:8" x14ac:dyDescent="0.3">
      <c r="A4728" s="13" t="str">
        <f t="shared" si="73"/>
        <v>amarial012012</v>
      </c>
      <c r="B4728" s="16" t="s">
        <v>1425</v>
      </c>
      <c r="C4728" s="16">
        <v>2012</v>
      </c>
      <c r="D4728" s="16" t="s">
        <v>2330</v>
      </c>
    </row>
    <row r="4729" spans="1:8" x14ac:dyDescent="0.3">
      <c r="A4729" s="13" t="str">
        <f t="shared" si="73"/>
        <v>amarial012012</v>
      </c>
      <c r="B4729" s="16" t="s">
        <v>1425</v>
      </c>
      <c r="C4729" s="16">
        <v>2012</v>
      </c>
      <c r="D4729" s="16" t="s">
        <v>2331</v>
      </c>
      <c r="E4729" s="16">
        <v>32</v>
      </c>
      <c r="F4729" s="16">
        <v>1</v>
      </c>
      <c r="G4729" s="16">
        <v>0</v>
      </c>
      <c r="H4729" s="16">
        <v>1</v>
      </c>
    </row>
    <row r="4730" spans="1:8" x14ac:dyDescent="0.3">
      <c r="A4730" s="13" t="str">
        <f t="shared" si="73"/>
        <v>amarial012012</v>
      </c>
      <c r="B4730" s="16" t="s">
        <v>1425</v>
      </c>
      <c r="C4730" s="16">
        <v>2012</v>
      </c>
      <c r="D4730" s="16" t="s">
        <v>2332</v>
      </c>
    </row>
    <row r="4731" spans="1:8" x14ac:dyDescent="0.3">
      <c r="A4731" s="13" t="str">
        <f t="shared" si="73"/>
        <v>amarial012012</v>
      </c>
      <c r="B4731" s="16" t="s">
        <v>1425</v>
      </c>
      <c r="C4731" s="16">
        <v>2012</v>
      </c>
      <c r="D4731" s="16" t="s">
        <v>2333</v>
      </c>
      <c r="E4731" s="16">
        <v>8</v>
      </c>
      <c r="F4731" s="16">
        <v>28</v>
      </c>
      <c r="G4731" s="16">
        <v>1</v>
      </c>
      <c r="H4731" s="16">
        <v>6</v>
      </c>
    </row>
    <row r="4732" spans="1:8" x14ac:dyDescent="0.3">
      <c r="A4732" s="13" t="str">
        <f t="shared" si="73"/>
        <v>ambrihe012012</v>
      </c>
      <c r="B4732" s="16" t="s">
        <v>1218</v>
      </c>
      <c r="C4732" s="16">
        <v>2012</v>
      </c>
      <c r="D4732" s="16" t="s">
        <v>2334</v>
      </c>
      <c r="E4732" s="16">
        <v>2</v>
      </c>
      <c r="F4732" s="16">
        <v>3</v>
      </c>
      <c r="G4732" s="16">
        <v>0</v>
      </c>
      <c r="H4732" s="16">
        <v>0</v>
      </c>
    </row>
    <row r="4733" spans="1:8" x14ac:dyDescent="0.3">
      <c r="A4733" s="13" t="str">
        <f t="shared" si="73"/>
        <v>anderbr042012</v>
      </c>
      <c r="B4733" s="16" t="s">
        <v>1039</v>
      </c>
      <c r="C4733" s="16">
        <v>2012</v>
      </c>
      <c r="D4733" s="16" t="s">
        <v>2334</v>
      </c>
      <c r="E4733" s="16">
        <v>0</v>
      </c>
      <c r="F4733" s="16">
        <v>1</v>
      </c>
      <c r="G4733" s="16">
        <v>0</v>
      </c>
      <c r="H4733" s="16">
        <v>0</v>
      </c>
    </row>
    <row r="4734" spans="1:8" x14ac:dyDescent="0.3">
      <c r="A4734" s="13" t="str">
        <f t="shared" si="73"/>
        <v>anderbr052012</v>
      </c>
      <c r="B4734" s="16" t="s">
        <v>1219</v>
      </c>
      <c r="C4734" s="16">
        <v>2012</v>
      </c>
      <c r="D4734" s="16" t="s">
        <v>2335</v>
      </c>
      <c r="E4734" s="16">
        <v>5</v>
      </c>
      <c r="F4734" s="16">
        <v>1</v>
      </c>
      <c r="G4734" s="16">
        <v>1</v>
      </c>
      <c r="H4734" s="16">
        <v>1</v>
      </c>
    </row>
    <row r="4735" spans="1:8" x14ac:dyDescent="0.3">
      <c r="A4735" s="13" t="str">
        <f t="shared" si="73"/>
        <v>anderbr052012</v>
      </c>
      <c r="B4735" s="16" t="s">
        <v>1219</v>
      </c>
      <c r="C4735" s="16">
        <v>2012</v>
      </c>
      <c r="D4735" s="16" t="s">
        <v>2336</v>
      </c>
      <c r="E4735" s="16">
        <v>9</v>
      </c>
      <c r="F4735" s="16">
        <v>0</v>
      </c>
      <c r="G4735" s="16">
        <v>0</v>
      </c>
      <c r="H4735" s="16">
        <v>0</v>
      </c>
    </row>
    <row r="4736" spans="1:8" x14ac:dyDescent="0.3">
      <c r="A4736" s="13" t="str">
        <f t="shared" si="73"/>
        <v>anderla032012</v>
      </c>
      <c r="B4736" s="16" t="s">
        <v>1220</v>
      </c>
      <c r="C4736" s="16">
        <v>2012</v>
      </c>
      <c r="D4736" s="16" t="s">
        <v>2335</v>
      </c>
      <c r="E4736" s="16">
        <v>4</v>
      </c>
      <c r="F4736" s="16">
        <v>0</v>
      </c>
      <c r="G4736" s="16">
        <v>0</v>
      </c>
      <c r="H4736" s="16">
        <v>0</v>
      </c>
    </row>
    <row r="4737" spans="1:8" x14ac:dyDescent="0.3">
      <c r="A4737" s="13" t="str">
        <f t="shared" si="73"/>
        <v>anderla032012</v>
      </c>
      <c r="B4737" s="16" t="s">
        <v>1220</v>
      </c>
      <c r="C4737" s="16">
        <v>2012</v>
      </c>
      <c r="D4737" s="16" t="s">
        <v>2330</v>
      </c>
    </row>
    <row r="4738" spans="1:8" x14ac:dyDescent="0.3">
      <c r="A4738" s="13" t="str">
        <f t="shared" si="73"/>
        <v>anderla032012</v>
      </c>
      <c r="B4738" s="16" t="s">
        <v>1220</v>
      </c>
      <c r="C4738" s="16">
        <v>2012</v>
      </c>
      <c r="D4738" s="16" t="s">
        <v>2331</v>
      </c>
      <c r="E4738" s="16">
        <v>1</v>
      </c>
      <c r="F4738" s="16">
        <v>0</v>
      </c>
      <c r="G4738" s="16">
        <v>0</v>
      </c>
      <c r="H4738" s="16">
        <v>0</v>
      </c>
    </row>
    <row r="4739" spans="1:8" x14ac:dyDescent="0.3">
      <c r="A4739" s="13" t="str">
        <f t="shared" ref="A4739:A4802" si="74">(B4739&amp;C4739)</f>
        <v>andinro012012</v>
      </c>
      <c r="B4739" s="16" t="s">
        <v>512</v>
      </c>
      <c r="C4739" s="16">
        <v>2012</v>
      </c>
      <c r="D4739" s="16" t="s">
        <v>39</v>
      </c>
      <c r="E4739" s="16">
        <v>183</v>
      </c>
      <c r="F4739" s="16">
        <v>286</v>
      </c>
      <c r="G4739" s="16">
        <v>13</v>
      </c>
      <c r="H4739" s="16">
        <v>66</v>
      </c>
    </row>
    <row r="4740" spans="1:8" x14ac:dyDescent="0.3">
      <c r="A4740" s="13" t="str">
        <f t="shared" si="74"/>
        <v>andinro012012</v>
      </c>
      <c r="B4740" s="16" t="s">
        <v>512</v>
      </c>
      <c r="C4740" s="16">
        <v>2012</v>
      </c>
      <c r="D4740" s="16" t="s">
        <v>40</v>
      </c>
      <c r="E4740" s="16">
        <v>8</v>
      </c>
      <c r="F4740" s="16">
        <v>13</v>
      </c>
      <c r="G4740" s="16">
        <v>0</v>
      </c>
      <c r="H4740" s="16">
        <v>1</v>
      </c>
    </row>
    <row r="4741" spans="1:8" x14ac:dyDescent="0.3">
      <c r="A4741" s="13" t="str">
        <f t="shared" si="74"/>
        <v>andinro012012</v>
      </c>
      <c r="B4741" s="16" t="s">
        <v>512</v>
      </c>
      <c r="C4741" s="16">
        <v>2012</v>
      </c>
      <c r="D4741" s="16" t="s">
        <v>2329</v>
      </c>
    </row>
    <row r="4742" spans="1:8" x14ac:dyDescent="0.3">
      <c r="A4742" s="13" t="str">
        <f t="shared" si="74"/>
        <v>andinro012012</v>
      </c>
      <c r="B4742" s="16" t="s">
        <v>512</v>
      </c>
      <c r="C4742" s="16">
        <v>2012</v>
      </c>
      <c r="D4742" s="16" t="s">
        <v>2330</v>
      </c>
    </row>
    <row r="4743" spans="1:8" x14ac:dyDescent="0.3">
      <c r="A4743" s="13" t="str">
        <f t="shared" si="74"/>
        <v>andinro012012</v>
      </c>
      <c r="B4743" s="16" t="s">
        <v>512</v>
      </c>
      <c r="C4743" s="16">
        <v>2012</v>
      </c>
      <c r="D4743" s="16" t="s">
        <v>2331</v>
      </c>
      <c r="E4743" s="16">
        <v>0</v>
      </c>
      <c r="F4743" s="16">
        <v>0</v>
      </c>
      <c r="G4743" s="16">
        <v>0</v>
      </c>
      <c r="H4743" s="16">
        <v>0</v>
      </c>
    </row>
    <row r="4744" spans="1:8" x14ac:dyDescent="0.3">
      <c r="A4744" s="13" t="str">
        <f t="shared" si="74"/>
        <v>andinro012012</v>
      </c>
      <c r="B4744" s="16" t="s">
        <v>512</v>
      </c>
      <c r="C4744" s="16">
        <v>2012</v>
      </c>
      <c r="D4744" s="16" t="s">
        <v>2333</v>
      </c>
      <c r="E4744" s="16">
        <v>4</v>
      </c>
      <c r="F4744" s="16">
        <v>7</v>
      </c>
      <c r="G4744" s="16">
        <v>0</v>
      </c>
      <c r="H4744" s="16">
        <v>4</v>
      </c>
    </row>
    <row r="4745" spans="1:8" x14ac:dyDescent="0.3">
      <c r="A4745" s="13" t="str">
        <f t="shared" si="74"/>
        <v>andruel012012</v>
      </c>
      <c r="B4745" s="16" t="s">
        <v>1040</v>
      </c>
      <c r="C4745" s="16">
        <v>2012</v>
      </c>
      <c r="D4745" s="16" t="s">
        <v>2333</v>
      </c>
      <c r="E4745" s="16">
        <v>233</v>
      </c>
      <c r="F4745" s="16">
        <v>414</v>
      </c>
      <c r="G4745" s="16">
        <v>16</v>
      </c>
      <c r="H4745" s="16">
        <v>91</v>
      </c>
    </row>
    <row r="4746" spans="1:8" x14ac:dyDescent="0.3">
      <c r="A4746" s="13" t="str">
        <f t="shared" si="74"/>
        <v>ankieri012012</v>
      </c>
      <c r="B4746" s="16" t="s">
        <v>49</v>
      </c>
      <c r="C4746" s="16">
        <v>2012</v>
      </c>
      <c r="D4746" s="16" t="s">
        <v>2329</v>
      </c>
    </row>
    <row r="4747" spans="1:8" x14ac:dyDescent="0.3">
      <c r="A4747" s="13" t="str">
        <f t="shared" si="74"/>
        <v>ankieri012012</v>
      </c>
      <c r="B4747" s="16" t="s">
        <v>49</v>
      </c>
      <c r="C4747" s="16">
        <v>2012</v>
      </c>
      <c r="D4747" s="16" t="s">
        <v>2331</v>
      </c>
      <c r="E4747" s="16">
        <v>115</v>
      </c>
      <c r="F4747" s="16">
        <v>2</v>
      </c>
      <c r="G4747" s="16">
        <v>2</v>
      </c>
      <c r="H4747" s="16">
        <v>0</v>
      </c>
    </row>
    <row r="4748" spans="1:8" x14ac:dyDescent="0.3">
      <c r="A4748" s="13" t="str">
        <f t="shared" si="74"/>
        <v>aokino012012</v>
      </c>
      <c r="B4748" s="16" t="s">
        <v>1659</v>
      </c>
      <c r="C4748" s="16">
        <v>2012</v>
      </c>
      <c r="D4748" s="16" t="s">
        <v>2329</v>
      </c>
    </row>
    <row r="4749" spans="1:8" x14ac:dyDescent="0.3">
      <c r="A4749" s="13" t="str">
        <f t="shared" si="74"/>
        <v>aokino012012</v>
      </c>
      <c r="B4749" s="16" t="s">
        <v>1659</v>
      </c>
      <c r="C4749" s="16">
        <v>2012</v>
      </c>
      <c r="D4749" s="16" t="s">
        <v>2330</v>
      </c>
    </row>
    <row r="4750" spans="1:8" x14ac:dyDescent="0.3">
      <c r="A4750" s="13" t="str">
        <f t="shared" si="74"/>
        <v>aokino012012</v>
      </c>
      <c r="B4750" s="16" t="s">
        <v>1659</v>
      </c>
      <c r="C4750" s="16">
        <v>2012</v>
      </c>
      <c r="D4750" s="16" t="s">
        <v>2331</v>
      </c>
      <c r="E4750" s="16">
        <v>231</v>
      </c>
      <c r="F4750" s="16">
        <v>8</v>
      </c>
      <c r="G4750" s="16">
        <v>3</v>
      </c>
      <c r="H4750" s="16">
        <v>2</v>
      </c>
    </row>
    <row r="4751" spans="1:8" x14ac:dyDescent="0.3">
      <c r="A4751" s="13" t="str">
        <f t="shared" si="74"/>
        <v>aokino012012</v>
      </c>
      <c r="B4751" s="16" t="s">
        <v>1659</v>
      </c>
      <c r="C4751" s="16">
        <v>2012</v>
      </c>
      <c r="D4751" s="16" t="s">
        <v>2332</v>
      </c>
    </row>
    <row r="4752" spans="1:8" x14ac:dyDescent="0.3">
      <c r="A4752" s="13" t="str">
        <f t="shared" si="74"/>
        <v>archech012012</v>
      </c>
      <c r="B4752" s="16" t="s">
        <v>1660</v>
      </c>
      <c r="C4752" s="16">
        <v>2012</v>
      </c>
      <c r="D4752" s="16" t="s">
        <v>2334</v>
      </c>
      <c r="E4752" s="16">
        <v>1</v>
      </c>
      <c r="F4752" s="16">
        <v>4</v>
      </c>
      <c r="G4752" s="16">
        <v>1</v>
      </c>
      <c r="H4752" s="16">
        <v>0</v>
      </c>
    </row>
    <row r="4753" spans="1:8" x14ac:dyDescent="0.3">
      <c r="A4753" s="13" t="str">
        <f t="shared" si="74"/>
        <v>arencjp012012</v>
      </c>
      <c r="B4753" s="16" t="s">
        <v>1221</v>
      </c>
      <c r="C4753" s="16">
        <v>2012</v>
      </c>
      <c r="D4753" s="16" t="s">
        <v>2336</v>
      </c>
      <c r="E4753" s="16">
        <v>622</v>
      </c>
      <c r="F4753" s="16">
        <v>57</v>
      </c>
      <c r="G4753" s="16">
        <v>4</v>
      </c>
      <c r="H4753" s="16">
        <v>1</v>
      </c>
    </row>
    <row r="4754" spans="1:8" x14ac:dyDescent="0.3">
      <c r="A4754" s="13" t="str">
        <f t="shared" si="74"/>
        <v>ariasjo012012</v>
      </c>
      <c r="B4754" s="16" t="s">
        <v>625</v>
      </c>
      <c r="C4754" s="16">
        <v>2012</v>
      </c>
      <c r="D4754" s="16" t="s">
        <v>39</v>
      </c>
      <c r="E4754" s="16">
        <v>6</v>
      </c>
      <c r="F4754" s="16">
        <v>7</v>
      </c>
      <c r="G4754" s="16">
        <v>1</v>
      </c>
      <c r="H4754" s="16">
        <v>1</v>
      </c>
    </row>
    <row r="4755" spans="1:8" x14ac:dyDescent="0.3">
      <c r="A4755" s="13" t="str">
        <f t="shared" si="74"/>
        <v>ariasjo012012</v>
      </c>
      <c r="B4755" s="16" t="s">
        <v>625</v>
      </c>
      <c r="C4755" s="16">
        <v>2012</v>
      </c>
      <c r="D4755" s="16" t="s">
        <v>40</v>
      </c>
      <c r="E4755" s="16">
        <v>26</v>
      </c>
      <c r="F4755" s="16">
        <v>90</v>
      </c>
      <c r="G4755" s="16">
        <v>4</v>
      </c>
      <c r="H4755" s="16">
        <v>8</v>
      </c>
    </row>
    <row r="4756" spans="1:8" x14ac:dyDescent="0.3">
      <c r="A4756" s="13" t="str">
        <f t="shared" si="74"/>
        <v>ariasjo012012</v>
      </c>
      <c r="B4756" s="16" t="s">
        <v>625</v>
      </c>
      <c r="C4756" s="16">
        <v>2012</v>
      </c>
      <c r="D4756" s="16" t="s">
        <v>2333</v>
      </c>
      <c r="E4756" s="16">
        <v>41</v>
      </c>
      <c r="F4756" s="16">
        <v>98</v>
      </c>
      <c r="G4756" s="16">
        <v>4</v>
      </c>
      <c r="H4756" s="16">
        <v>16</v>
      </c>
    </row>
    <row r="4757" spans="1:8" x14ac:dyDescent="0.3">
      <c r="A4757" s="13" t="str">
        <f t="shared" si="74"/>
        <v>arredjo012012</v>
      </c>
      <c r="B4757" s="16" t="s">
        <v>873</v>
      </c>
      <c r="C4757" s="16">
        <v>2012</v>
      </c>
      <c r="D4757" s="16" t="s">
        <v>2334</v>
      </c>
      <c r="E4757" s="16">
        <v>7</v>
      </c>
      <c r="F4757" s="16">
        <v>9</v>
      </c>
      <c r="G4757" s="16">
        <v>1</v>
      </c>
      <c r="H4757" s="16">
        <v>1</v>
      </c>
    </row>
    <row r="4758" spans="1:8" x14ac:dyDescent="0.3">
      <c r="A4758" s="13" t="str">
        <f t="shared" si="74"/>
        <v>arrieja012012</v>
      </c>
      <c r="B4758" s="16" t="s">
        <v>1222</v>
      </c>
      <c r="C4758" s="16">
        <v>2012</v>
      </c>
      <c r="D4758" s="16" t="s">
        <v>2334</v>
      </c>
      <c r="E4758" s="16">
        <v>4</v>
      </c>
      <c r="F4758" s="16">
        <v>18</v>
      </c>
      <c r="G4758" s="16">
        <v>3</v>
      </c>
      <c r="H4758" s="16">
        <v>2</v>
      </c>
    </row>
    <row r="4759" spans="1:8" x14ac:dyDescent="0.3">
      <c r="A4759" s="13" t="str">
        <f t="shared" si="74"/>
        <v>arroybr012012</v>
      </c>
      <c r="B4759" s="16" t="s">
        <v>50</v>
      </c>
      <c r="C4759" s="16">
        <v>2012</v>
      </c>
      <c r="D4759" s="16" t="s">
        <v>2334</v>
      </c>
      <c r="E4759" s="16">
        <v>16</v>
      </c>
      <c r="F4759" s="16">
        <v>31</v>
      </c>
      <c r="G4759" s="16">
        <v>0</v>
      </c>
      <c r="H4759" s="16">
        <v>1</v>
      </c>
    </row>
    <row r="4760" spans="1:8" x14ac:dyDescent="0.3">
      <c r="A4760" s="13" t="str">
        <f t="shared" si="74"/>
        <v>atchisc012012</v>
      </c>
      <c r="B4760" s="16" t="s">
        <v>416</v>
      </c>
      <c r="C4760" s="16">
        <v>2012</v>
      </c>
      <c r="D4760" s="16" t="s">
        <v>2334</v>
      </c>
      <c r="E4760" s="16">
        <v>8</v>
      </c>
      <c r="F4760" s="16">
        <v>10</v>
      </c>
      <c r="G4760" s="16">
        <v>0</v>
      </c>
      <c r="H4760" s="16">
        <v>0</v>
      </c>
    </row>
    <row r="4761" spans="1:8" x14ac:dyDescent="0.3">
      <c r="A4761" s="13" t="str">
        <f t="shared" si="74"/>
        <v>aumonph012012</v>
      </c>
      <c r="B4761" s="16" t="s">
        <v>1661</v>
      </c>
      <c r="C4761" s="16">
        <v>2012</v>
      </c>
      <c r="D4761" s="16" t="s">
        <v>2334</v>
      </c>
      <c r="E4761" s="16">
        <v>0</v>
      </c>
      <c r="F4761" s="16">
        <v>3</v>
      </c>
      <c r="G4761" s="16">
        <v>0</v>
      </c>
      <c r="H4761" s="16">
        <v>0</v>
      </c>
    </row>
    <row r="4762" spans="1:8" x14ac:dyDescent="0.3">
      <c r="A4762" s="13" t="str">
        <f t="shared" si="74"/>
        <v>averyxa012012</v>
      </c>
      <c r="B4762" s="16" t="s">
        <v>1662</v>
      </c>
      <c r="C4762" s="16">
        <v>2012</v>
      </c>
      <c r="D4762" s="16" t="s">
        <v>2329</v>
      </c>
    </row>
    <row r="4763" spans="1:8" x14ac:dyDescent="0.3">
      <c r="A4763" s="13" t="str">
        <f t="shared" si="74"/>
        <v>averyxa012012</v>
      </c>
      <c r="B4763" s="16" t="s">
        <v>1662</v>
      </c>
      <c r="C4763" s="16">
        <v>2012</v>
      </c>
      <c r="D4763" s="16" t="s">
        <v>2330</v>
      </c>
    </row>
    <row r="4764" spans="1:8" x14ac:dyDescent="0.3">
      <c r="A4764" s="13" t="str">
        <f t="shared" si="74"/>
        <v>averyxa012012</v>
      </c>
      <c r="B4764" s="16" t="s">
        <v>1662</v>
      </c>
      <c r="C4764" s="16">
        <v>2012</v>
      </c>
      <c r="D4764" s="16" t="s">
        <v>2331</v>
      </c>
      <c r="E4764" s="16">
        <v>49</v>
      </c>
      <c r="F4764" s="16">
        <v>1</v>
      </c>
      <c r="G4764" s="16">
        <v>2</v>
      </c>
      <c r="H4764" s="16">
        <v>0</v>
      </c>
    </row>
    <row r="4765" spans="1:8" x14ac:dyDescent="0.3">
      <c r="A4765" s="13" t="str">
        <f t="shared" si="74"/>
        <v>avilaal012012</v>
      </c>
      <c r="B4765" s="16" t="s">
        <v>1043</v>
      </c>
      <c r="C4765" s="16">
        <v>2012</v>
      </c>
      <c r="D4765" s="16" t="s">
        <v>2336</v>
      </c>
      <c r="E4765" s="16">
        <v>897</v>
      </c>
      <c r="F4765" s="16">
        <v>57</v>
      </c>
      <c r="G4765" s="16">
        <v>6</v>
      </c>
      <c r="H4765" s="16">
        <v>7</v>
      </c>
    </row>
    <row r="4766" spans="1:8" x14ac:dyDescent="0.3">
      <c r="A4766" s="13" t="str">
        <f t="shared" si="74"/>
        <v>avilalu012012</v>
      </c>
      <c r="B4766" s="16" t="s">
        <v>1663</v>
      </c>
      <c r="C4766" s="16">
        <v>2012</v>
      </c>
      <c r="D4766" s="16" t="s">
        <v>2334</v>
      </c>
      <c r="E4766" s="16">
        <v>1</v>
      </c>
      <c r="F4766" s="16">
        <v>2</v>
      </c>
      <c r="G4766" s="16">
        <v>1</v>
      </c>
      <c r="H4766" s="16">
        <v>1</v>
      </c>
    </row>
    <row r="4767" spans="1:8" x14ac:dyDescent="0.3">
      <c r="A4767" s="13" t="str">
        <f t="shared" si="74"/>
        <v>avilemi012012</v>
      </c>
      <c r="B4767" s="16" t="s">
        <v>874</v>
      </c>
      <c r="C4767" s="16">
        <v>2012</v>
      </c>
      <c r="D4767" s="16" t="s">
        <v>39</v>
      </c>
      <c r="E4767" s="16">
        <v>1</v>
      </c>
      <c r="F4767" s="16">
        <v>3</v>
      </c>
      <c r="G4767" s="16">
        <v>0</v>
      </c>
      <c r="H4767" s="16">
        <v>0</v>
      </c>
    </row>
    <row r="4768" spans="1:8" x14ac:dyDescent="0.3">
      <c r="A4768" s="13" t="str">
        <f t="shared" si="74"/>
        <v>avilemi012012</v>
      </c>
      <c r="B4768" s="16" t="s">
        <v>874</v>
      </c>
      <c r="C4768" s="16">
        <v>2012</v>
      </c>
      <c r="D4768" s="16" t="s">
        <v>40</v>
      </c>
      <c r="E4768" s="16">
        <v>0</v>
      </c>
      <c r="F4768" s="16">
        <v>3</v>
      </c>
      <c r="G4768" s="16">
        <v>0</v>
      </c>
      <c r="H4768" s="16">
        <v>0</v>
      </c>
    </row>
    <row r="4769" spans="1:8" x14ac:dyDescent="0.3">
      <c r="A4769" s="13" t="str">
        <f t="shared" si="74"/>
        <v>avilemi012012</v>
      </c>
      <c r="B4769" s="16" t="s">
        <v>874</v>
      </c>
      <c r="C4769" s="16">
        <v>2012</v>
      </c>
      <c r="D4769" s="16" t="s">
        <v>2333</v>
      </c>
      <c r="E4769" s="16">
        <v>207</v>
      </c>
      <c r="F4769" s="16">
        <v>369</v>
      </c>
      <c r="G4769" s="16">
        <v>15</v>
      </c>
      <c r="H4769" s="16">
        <v>89</v>
      </c>
    </row>
    <row r="4770" spans="1:8" x14ac:dyDescent="0.3">
      <c r="A4770" s="13" t="str">
        <f t="shared" si="74"/>
        <v>axelrdy012012</v>
      </c>
      <c r="B4770" s="16" t="s">
        <v>1427</v>
      </c>
      <c r="C4770" s="16">
        <v>2012</v>
      </c>
      <c r="D4770" s="16" t="s">
        <v>2334</v>
      </c>
      <c r="E4770" s="16">
        <v>2</v>
      </c>
      <c r="F4770" s="16">
        <v>6</v>
      </c>
      <c r="G4770" s="16">
        <v>0</v>
      </c>
      <c r="H4770" s="16">
        <v>0</v>
      </c>
    </row>
    <row r="4771" spans="1:8" x14ac:dyDescent="0.3">
      <c r="A4771" s="13" t="str">
        <f t="shared" si="74"/>
        <v>axforjo012012</v>
      </c>
      <c r="B4771" s="16" t="s">
        <v>1044</v>
      </c>
      <c r="C4771" s="16">
        <v>2012</v>
      </c>
      <c r="D4771" s="16" t="s">
        <v>2334</v>
      </c>
      <c r="E4771" s="16">
        <v>2</v>
      </c>
      <c r="F4771" s="16">
        <v>4</v>
      </c>
      <c r="G4771" s="16">
        <v>1</v>
      </c>
      <c r="H4771" s="16">
        <v>0</v>
      </c>
    </row>
    <row r="4772" spans="1:8" x14ac:dyDescent="0.3">
      <c r="A4772" s="13" t="str">
        <f t="shared" si="74"/>
        <v>ayalalu012012</v>
      </c>
      <c r="B4772" s="16" t="s">
        <v>350</v>
      </c>
      <c r="C4772" s="16">
        <v>2012</v>
      </c>
      <c r="D4772" s="16" t="s">
        <v>2334</v>
      </c>
      <c r="E4772" s="16">
        <v>4</v>
      </c>
      <c r="F4772" s="16">
        <v>13</v>
      </c>
      <c r="G4772" s="16">
        <v>0</v>
      </c>
      <c r="H4772" s="16">
        <v>1</v>
      </c>
    </row>
    <row r="4773" spans="1:8" x14ac:dyDescent="0.3">
      <c r="A4773" s="13" t="str">
        <f t="shared" si="74"/>
        <v>aybarer012012</v>
      </c>
      <c r="B4773" s="16" t="s">
        <v>626</v>
      </c>
      <c r="C4773" s="16">
        <v>2012</v>
      </c>
      <c r="D4773" s="16" t="s">
        <v>2333</v>
      </c>
      <c r="E4773" s="16">
        <v>232</v>
      </c>
      <c r="F4773" s="16">
        <v>359</v>
      </c>
      <c r="G4773" s="16">
        <v>15</v>
      </c>
      <c r="H4773" s="16">
        <v>86</v>
      </c>
    </row>
    <row r="4774" spans="1:8" x14ac:dyDescent="0.3">
      <c r="A4774" s="13" t="str">
        <f t="shared" si="74"/>
        <v>badenbu012012</v>
      </c>
      <c r="B4774" s="16" t="s">
        <v>875</v>
      </c>
      <c r="C4774" s="16">
        <v>2012</v>
      </c>
      <c r="D4774" s="16" t="s">
        <v>2334</v>
      </c>
      <c r="E4774" s="16">
        <v>3</v>
      </c>
      <c r="F4774" s="16">
        <v>4</v>
      </c>
      <c r="G4774" s="16">
        <v>2</v>
      </c>
      <c r="H4774" s="16">
        <v>1</v>
      </c>
    </row>
    <row r="4775" spans="1:8" x14ac:dyDescent="0.3">
      <c r="A4775" s="13" t="str">
        <f t="shared" si="74"/>
        <v>bailean012012</v>
      </c>
      <c r="B4775" s="16" t="s">
        <v>1045</v>
      </c>
      <c r="C4775" s="16">
        <v>2012</v>
      </c>
      <c r="D4775" s="16" t="s">
        <v>2334</v>
      </c>
      <c r="E4775" s="16">
        <v>0</v>
      </c>
      <c r="F4775" s="16">
        <v>1</v>
      </c>
      <c r="G4775" s="16">
        <v>0</v>
      </c>
      <c r="H4775" s="16">
        <v>0</v>
      </c>
    </row>
    <row r="4776" spans="1:8" x14ac:dyDescent="0.3">
      <c r="A4776" s="13" t="str">
        <f t="shared" si="74"/>
        <v>baileho022012</v>
      </c>
      <c r="B4776" s="16" t="s">
        <v>753</v>
      </c>
      <c r="C4776" s="16">
        <v>2012</v>
      </c>
      <c r="D4776" s="16" t="s">
        <v>2334</v>
      </c>
      <c r="E4776" s="16">
        <v>14</v>
      </c>
      <c r="F4776" s="16">
        <v>26</v>
      </c>
      <c r="G4776" s="16">
        <v>3</v>
      </c>
      <c r="H4776" s="16">
        <v>0</v>
      </c>
    </row>
    <row r="4777" spans="1:8" x14ac:dyDescent="0.3">
      <c r="A4777" s="13" t="str">
        <f t="shared" si="74"/>
        <v>bakerje032012</v>
      </c>
      <c r="B4777" s="16" t="s">
        <v>514</v>
      </c>
      <c r="C4777" s="16">
        <v>2012</v>
      </c>
      <c r="D4777" s="16" t="s">
        <v>2335</v>
      </c>
      <c r="E4777" s="16">
        <v>143</v>
      </c>
      <c r="F4777" s="16">
        <v>7</v>
      </c>
      <c r="G4777" s="16">
        <v>2</v>
      </c>
      <c r="H4777" s="16">
        <v>11</v>
      </c>
    </row>
    <row r="4778" spans="1:8" x14ac:dyDescent="0.3">
      <c r="A4778" s="13" t="str">
        <f t="shared" si="74"/>
        <v>bakerje032012</v>
      </c>
      <c r="B4778" s="16" t="s">
        <v>514</v>
      </c>
      <c r="C4778" s="16">
        <v>2012</v>
      </c>
      <c r="D4778" s="16" t="s">
        <v>39</v>
      </c>
      <c r="E4778" s="16">
        <v>6</v>
      </c>
      <c r="F4778" s="16">
        <v>11</v>
      </c>
      <c r="G4778" s="16">
        <v>0</v>
      </c>
      <c r="H4778" s="16">
        <v>3</v>
      </c>
    </row>
    <row r="4779" spans="1:8" x14ac:dyDescent="0.3">
      <c r="A4779" s="13" t="str">
        <f t="shared" si="74"/>
        <v>bakerje032012</v>
      </c>
      <c r="B4779" s="16" t="s">
        <v>514</v>
      </c>
      <c r="C4779" s="16">
        <v>2012</v>
      </c>
      <c r="D4779" s="16" t="s">
        <v>39</v>
      </c>
      <c r="E4779" s="16">
        <v>0</v>
      </c>
      <c r="F4779" s="16">
        <v>1</v>
      </c>
      <c r="G4779" s="16">
        <v>0</v>
      </c>
      <c r="H4779" s="16">
        <v>0</v>
      </c>
    </row>
    <row r="4780" spans="1:8" x14ac:dyDescent="0.3">
      <c r="A4780" s="13" t="str">
        <f t="shared" si="74"/>
        <v>bakerje032012</v>
      </c>
      <c r="B4780" s="16" t="s">
        <v>514</v>
      </c>
      <c r="C4780" s="16">
        <v>2012</v>
      </c>
      <c r="D4780" s="16" t="s">
        <v>40</v>
      </c>
      <c r="E4780" s="16">
        <v>3</v>
      </c>
      <c r="F4780" s="16">
        <v>4</v>
      </c>
      <c r="G4780" s="16">
        <v>1</v>
      </c>
      <c r="H4780" s="16">
        <v>1</v>
      </c>
    </row>
    <row r="4781" spans="1:8" x14ac:dyDescent="0.3">
      <c r="A4781" s="13" t="str">
        <f t="shared" si="74"/>
        <v>bakerje032012</v>
      </c>
      <c r="B4781" s="16" t="s">
        <v>514</v>
      </c>
      <c r="C4781" s="16">
        <v>2012</v>
      </c>
      <c r="D4781" s="16" t="s">
        <v>2330</v>
      </c>
    </row>
    <row r="4782" spans="1:8" x14ac:dyDescent="0.3">
      <c r="A4782" s="13" t="str">
        <f t="shared" si="74"/>
        <v>bakerje032012</v>
      </c>
      <c r="B4782" s="16" t="s">
        <v>514</v>
      </c>
      <c r="C4782" s="16">
        <v>2012</v>
      </c>
      <c r="D4782" s="16" t="s">
        <v>2330</v>
      </c>
    </row>
    <row r="4783" spans="1:8" x14ac:dyDescent="0.3">
      <c r="A4783" s="13" t="str">
        <f t="shared" si="74"/>
        <v>bakerje032012</v>
      </c>
      <c r="B4783" s="16" t="s">
        <v>514</v>
      </c>
      <c r="C4783" s="16">
        <v>2012</v>
      </c>
      <c r="D4783" s="16" t="s">
        <v>2330</v>
      </c>
    </row>
    <row r="4784" spans="1:8" x14ac:dyDescent="0.3">
      <c r="A4784" s="13" t="str">
        <f t="shared" si="74"/>
        <v>bakerje032012</v>
      </c>
      <c r="B4784" s="16" t="s">
        <v>514</v>
      </c>
      <c r="C4784" s="16">
        <v>2012</v>
      </c>
      <c r="D4784" s="16" t="s">
        <v>2331</v>
      </c>
      <c r="E4784" s="16">
        <v>20</v>
      </c>
      <c r="F4784" s="16">
        <v>0</v>
      </c>
      <c r="G4784" s="16">
        <v>0</v>
      </c>
      <c r="H4784" s="16">
        <v>0</v>
      </c>
    </row>
    <row r="4785" spans="1:8" x14ac:dyDescent="0.3">
      <c r="A4785" s="13" t="str">
        <f t="shared" si="74"/>
        <v>bakerje032012</v>
      </c>
      <c r="B4785" s="16" t="s">
        <v>514</v>
      </c>
      <c r="C4785" s="16">
        <v>2012</v>
      </c>
      <c r="D4785" s="16" t="s">
        <v>2331</v>
      </c>
      <c r="E4785" s="16">
        <v>10</v>
      </c>
      <c r="F4785" s="16">
        <v>0</v>
      </c>
      <c r="G4785" s="16">
        <v>0</v>
      </c>
      <c r="H4785" s="16">
        <v>0</v>
      </c>
    </row>
    <row r="4786" spans="1:8" x14ac:dyDescent="0.3">
      <c r="A4786" s="13" t="str">
        <f t="shared" si="74"/>
        <v>bakerje032012</v>
      </c>
      <c r="B4786" s="16" t="s">
        <v>514</v>
      </c>
      <c r="C4786" s="16">
        <v>2012</v>
      </c>
      <c r="D4786" s="16" t="s">
        <v>2331</v>
      </c>
      <c r="E4786" s="16">
        <v>4</v>
      </c>
      <c r="F4786" s="16">
        <v>0</v>
      </c>
      <c r="G4786" s="16">
        <v>0</v>
      </c>
      <c r="H4786" s="16">
        <v>0</v>
      </c>
    </row>
    <row r="4787" spans="1:8" x14ac:dyDescent="0.3">
      <c r="A4787" s="13" t="str">
        <f t="shared" si="74"/>
        <v>bakerje032012</v>
      </c>
      <c r="B4787" s="16" t="s">
        <v>514</v>
      </c>
      <c r="C4787" s="16">
        <v>2012</v>
      </c>
      <c r="D4787" s="16" t="s">
        <v>2332</v>
      </c>
    </row>
    <row r="4788" spans="1:8" x14ac:dyDescent="0.3">
      <c r="A4788" s="13" t="str">
        <f t="shared" si="74"/>
        <v>bakerje032012</v>
      </c>
      <c r="B4788" s="16" t="s">
        <v>514</v>
      </c>
      <c r="C4788" s="16">
        <v>2012</v>
      </c>
      <c r="D4788" s="16" t="s">
        <v>2332</v>
      </c>
    </row>
    <row r="4789" spans="1:8" x14ac:dyDescent="0.3">
      <c r="A4789" s="13" t="str">
        <f t="shared" si="74"/>
        <v>bakerje032012</v>
      </c>
      <c r="B4789" s="16" t="s">
        <v>514</v>
      </c>
      <c r="C4789" s="16">
        <v>2012</v>
      </c>
      <c r="D4789" s="16" t="s">
        <v>2332</v>
      </c>
    </row>
    <row r="4790" spans="1:8" x14ac:dyDescent="0.3">
      <c r="A4790" s="13" t="str">
        <f t="shared" si="74"/>
        <v>bakerjo012012</v>
      </c>
      <c r="B4790" s="16" t="s">
        <v>876</v>
      </c>
      <c r="C4790" s="16">
        <v>2012</v>
      </c>
      <c r="D4790" s="16" t="s">
        <v>2336</v>
      </c>
      <c r="E4790" s="16">
        <v>368</v>
      </c>
      <c r="F4790" s="16">
        <v>23</v>
      </c>
      <c r="G4790" s="16">
        <v>4</v>
      </c>
      <c r="H4790" s="16">
        <v>0</v>
      </c>
    </row>
    <row r="4791" spans="1:8" x14ac:dyDescent="0.3">
      <c r="A4791" s="13" t="str">
        <f t="shared" si="74"/>
        <v>balesco012012</v>
      </c>
      <c r="B4791" s="16" t="s">
        <v>877</v>
      </c>
      <c r="C4791" s="16">
        <v>2012</v>
      </c>
      <c r="D4791" s="16" t="s">
        <v>2334</v>
      </c>
      <c r="E4791" s="16">
        <v>1</v>
      </c>
      <c r="F4791" s="16">
        <v>0</v>
      </c>
      <c r="G4791" s="16">
        <v>0</v>
      </c>
      <c r="H4791" s="16">
        <v>0</v>
      </c>
    </row>
    <row r="4792" spans="1:8" x14ac:dyDescent="0.3">
      <c r="A4792" s="13" t="str">
        <f t="shared" si="74"/>
        <v>balfogr012012</v>
      </c>
      <c r="B4792" s="16" t="s">
        <v>229</v>
      </c>
      <c r="C4792" s="16">
        <v>2012</v>
      </c>
      <c r="D4792" s="16" t="s">
        <v>2334</v>
      </c>
      <c r="E4792" s="16">
        <v>6</v>
      </c>
      <c r="F4792" s="16">
        <v>7</v>
      </c>
      <c r="G4792" s="16">
        <v>0</v>
      </c>
      <c r="H4792" s="16">
        <v>0</v>
      </c>
    </row>
    <row r="4793" spans="1:8" x14ac:dyDescent="0.3">
      <c r="A4793" s="13" t="str">
        <f t="shared" si="74"/>
        <v>barajro012012</v>
      </c>
      <c r="B4793" s="16" t="s">
        <v>52</v>
      </c>
      <c r="C4793" s="16">
        <v>2012</v>
      </c>
      <c r="D4793" s="16" t="s">
        <v>2335</v>
      </c>
      <c r="E4793" s="16">
        <v>1</v>
      </c>
      <c r="F4793" s="16">
        <v>0</v>
      </c>
      <c r="G4793" s="16">
        <v>0</v>
      </c>
      <c r="H4793" s="16">
        <v>0</v>
      </c>
    </row>
    <row r="4794" spans="1:8" x14ac:dyDescent="0.3">
      <c r="A4794" s="13" t="str">
        <f t="shared" si="74"/>
        <v>barajro012012</v>
      </c>
      <c r="B4794" s="16" t="s">
        <v>52</v>
      </c>
      <c r="C4794" s="16">
        <v>2012</v>
      </c>
      <c r="D4794" s="16" t="s">
        <v>2336</v>
      </c>
      <c r="E4794" s="16">
        <v>700</v>
      </c>
      <c r="F4794" s="16">
        <v>41</v>
      </c>
      <c r="G4794" s="16">
        <v>6</v>
      </c>
      <c r="H4794" s="16">
        <v>4</v>
      </c>
    </row>
    <row r="4795" spans="1:8" x14ac:dyDescent="0.3">
      <c r="A4795" s="13" t="str">
        <f t="shared" si="74"/>
        <v>bardda012012</v>
      </c>
      <c r="B4795" s="16" t="s">
        <v>1046</v>
      </c>
      <c r="C4795" s="16">
        <v>2012</v>
      </c>
      <c r="D4795" s="16" t="s">
        <v>2334</v>
      </c>
      <c r="E4795" s="16">
        <v>4</v>
      </c>
      <c r="F4795" s="16">
        <v>8</v>
      </c>
      <c r="G4795" s="16">
        <v>0</v>
      </c>
      <c r="H4795" s="16">
        <v>3</v>
      </c>
    </row>
    <row r="4796" spans="1:8" x14ac:dyDescent="0.3">
      <c r="A4796" s="13" t="str">
        <f t="shared" si="74"/>
        <v>barmecl012012</v>
      </c>
      <c r="B4796" s="16" t="s">
        <v>352</v>
      </c>
      <c r="C4796" s="16">
        <v>2012</v>
      </c>
      <c r="D4796" s="16" t="s">
        <v>2335</v>
      </c>
      <c r="E4796" s="16">
        <v>0</v>
      </c>
      <c r="F4796" s="16">
        <v>0</v>
      </c>
      <c r="G4796" s="16">
        <v>0</v>
      </c>
      <c r="H4796" s="16">
        <v>0</v>
      </c>
    </row>
    <row r="4797" spans="1:8" x14ac:dyDescent="0.3">
      <c r="A4797" s="13" t="str">
        <f t="shared" si="74"/>
        <v>barmecl012012</v>
      </c>
      <c r="B4797" s="16" t="s">
        <v>352</v>
      </c>
      <c r="C4797" s="16">
        <v>2012</v>
      </c>
      <c r="D4797" s="16" t="s">
        <v>2333</v>
      </c>
      <c r="E4797" s="16">
        <v>147</v>
      </c>
      <c r="F4797" s="16">
        <v>399</v>
      </c>
      <c r="G4797" s="16">
        <v>16</v>
      </c>
      <c r="H4797" s="16">
        <v>72</v>
      </c>
    </row>
    <row r="4798" spans="1:8" x14ac:dyDescent="0.3">
      <c r="A4798" s="13" t="str">
        <f t="shared" si="74"/>
        <v>barnebr022012</v>
      </c>
      <c r="B4798" s="16" t="s">
        <v>1664</v>
      </c>
      <c r="C4798" s="16">
        <v>2012</v>
      </c>
      <c r="D4798" s="16" t="s">
        <v>2329</v>
      </c>
    </row>
    <row r="4799" spans="1:8" x14ac:dyDescent="0.3">
      <c r="A4799" s="13" t="str">
        <f t="shared" si="74"/>
        <v>barnebr022012</v>
      </c>
      <c r="B4799" s="16" t="s">
        <v>1664</v>
      </c>
      <c r="C4799" s="16">
        <v>2012</v>
      </c>
      <c r="D4799" s="16" t="s">
        <v>2330</v>
      </c>
    </row>
    <row r="4800" spans="1:8" x14ac:dyDescent="0.3">
      <c r="A4800" s="13" t="str">
        <f t="shared" si="74"/>
        <v>barnebr022012</v>
      </c>
      <c r="B4800" s="16" t="s">
        <v>1664</v>
      </c>
      <c r="C4800" s="16">
        <v>2012</v>
      </c>
      <c r="D4800" s="16" t="s">
        <v>2331</v>
      </c>
      <c r="E4800" s="16">
        <v>65</v>
      </c>
      <c r="F4800" s="16">
        <v>3</v>
      </c>
      <c r="G4800" s="16">
        <v>0</v>
      </c>
      <c r="H4800" s="16">
        <v>1</v>
      </c>
    </row>
    <row r="4801" spans="1:8" x14ac:dyDescent="0.3">
      <c r="A4801" s="13" t="str">
        <f t="shared" si="74"/>
        <v>barnebr022012</v>
      </c>
      <c r="B4801" s="16" t="s">
        <v>1664</v>
      </c>
      <c r="C4801" s="16">
        <v>2012</v>
      </c>
      <c r="D4801" s="16" t="s">
        <v>2332</v>
      </c>
    </row>
    <row r="4802" spans="1:8" x14ac:dyDescent="0.3">
      <c r="A4802" s="13" t="str">
        <f t="shared" si="74"/>
        <v>barneda012012</v>
      </c>
      <c r="B4802" s="16" t="s">
        <v>1224</v>
      </c>
      <c r="C4802" s="16">
        <v>2012</v>
      </c>
      <c r="D4802" s="16" t="s">
        <v>39</v>
      </c>
      <c r="E4802" s="16">
        <v>311</v>
      </c>
      <c r="F4802" s="16">
        <v>418</v>
      </c>
      <c r="G4802" s="16">
        <v>2</v>
      </c>
      <c r="H4802" s="16">
        <v>96</v>
      </c>
    </row>
    <row r="4803" spans="1:8" x14ac:dyDescent="0.3">
      <c r="A4803" s="13" t="str">
        <f t="shared" ref="A4803:A4866" si="75">(B4803&amp;C4803)</f>
        <v>barneda012012</v>
      </c>
      <c r="B4803" s="16" t="s">
        <v>1224</v>
      </c>
      <c r="C4803" s="16">
        <v>2012</v>
      </c>
      <c r="D4803" s="16" t="s">
        <v>2333</v>
      </c>
      <c r="E4803" s="16">
        <v>4</v>
      </c>
      <c r="F4803" s="16">
        <v>8</v>
      </c>
      <c r="G4803" s="16">
        <v>1</v>
      </c>
      <c r="H4803" s="16">
        <v>2</v>
      </c>
    </row>
    <row r="4804" spans="1:8" x14ac:dyDescent="0.3">
      <c r="A4804" s="13" t="str">
        <f t="shared" si="75"/>
        <v>barnesc012012</v>
      </c>
      <c r="B4804" s="16" t="s">
        <v>1665</v>
      </c>
      <c r="C4804" s="16">
        <v>2012</v>
      </c>
      <c r="D4804" s="16" t="s">
        <v>2334</v>
      </c>
      <c r="E4804" s="16">
        <v>2</v>
      </c>
      <c r="F4804" s="16">
        <v>3</v>
      </c>
      <c r="G4804" s="16">
        <v>0</v>
      </c>
      <c r="H4804" s="16">
        <v>0</v>
      </c>
    </row>
    <row r="4805" spans="1:8" x14ac:dyDescent="0.3">
      <c r="A4805" s="13" t="str">
        <f t="shared" si="75"/>
        <v>bartlja012012</v>
      </c>
      <c r="B4805" s="16" t="s">
        <v>417</v>
      </c>
      <c r="C4805" s="16">
        <v>2012</v>
      </c>
      <c r="D4805" s="16" t="s">
        <v>2333</v>
      </c>
      <c r="E4805" s="16">
        <v>32</v>
      </c>
      <c r="F4805" s="16">
        <v>68</v>
      </c>
      <c r="G4805" s="16">
        <v>5</v>
      </c>
      <c r="H4805" s="16">
        <v>12</v>
      </c>
    </row>
    <row r="4806" spans="1:8" x14ac:dyDescent="0.3">
      <c r="A4806" s="13" t="str">
        <f t="shared" si="75"/>
        <v>bartoda022012</v>
      </c>
      <c r="B4806" s="16" t="s">
        <v>756</v>
      </c>
      <c r="C4806" s="16">
        <v>2012</v>
      </c>
      <c r="D4806" s="16" t="s">
        <v>2335</v>
      </c>
      <c r="E4806" s="16">
        <v>319</v>
      </c>
      <c r="F4806" s="16">
        <v>17</v>
      </c>
      <c r="G4806" s="16">
        <v>0</v>
      </c>
      <c r="H4806" s="16">
        <v>30</v>
      </c>
    </row>
    <row r="4807" spans="1:8" x14ac:dyDescent="0.3">
      <c r="A4807" s="13" t="str">
        <f t="shared" si="75"/>
        <v>bassan012012</v>
      </c>
      <c r="B4807" s="16" t="s">
        <v>1428</v>
      </c>
      <c r="C4807" s="16">
        <v>2012</v>
      </c>
      <c r="D4807" s="16" t="s">
        <v>2334</v>
      </c>
      <c r="E4807" s="16">
        <v>9</v>
      </c>
      <c r="F4807" s="16">
        <v>12</v>
      </c>
      <c r="G4807" s="16">
        <v>0</v>
      </c>
      <c r="H4807" s="16">
        <v>0</v>
      </c>
    </row>
    <row r="4808" spans="1:8" x14ac:dyDescent="0.3">
      <c r="A4808" s="13" t="str">
        <f t="shared" si="75"/>
        <v>bastaan012012</v>
      </c>
      <c r="B4808" s="16" t="s">
        <v>1047</v>
      </c>
      <c r="C4808" s="16">
        <v>2012</v>
      </c>
      <c r="D4808" s="16" t="s">
        <v>2334</v>
      </c>
      <c r="E4808" s="16">
        <v>2</v>
      </c>
      <c r="F4808" s="16">
        <v>0</v>
      </c>
      <c r="G4808" s="16">
        <v>1</v>
      </c>
      <c r="H4808" s="16">
        <v>1</v>
      </c>
    </row>
    <row r="4809" spans="1:8" x14ac:dyDescent="0.3">
      <c r="A4809" s="13" t="str">
        <f t="shared" si="75"/>
        <v>batismi012012</v>
      </c>
      <c r="B4809" s="16" t="s">
        <v>53</v>
      </c>
      <c r="C4809" s="16">
        <v>2012</v>
      </c>
      <c r="D4809" s="16" t="s">
        <v>2334</v>
      </c>
      <c r="E4809" s="16">
        <v>0</v>
      </c>
      <c r="F4809" s="16">
        <v>7</v>
      </c>
      <c r="G4809" s="16">
        <v>1</v>
      </c>
      <c r="H4809" s="16">
        <v>0</v>
      </c>
    </row>
    <row r="4810" spans="1:8" x14ac:dyDescent="0.3">
      <c r="A4810" s="13" t="str">
        <f t="shared" si="75"/>
        <v>batismi012012</v>
      </c>
      <c r="B4810" s="16" t="s">
        <v>53</v>
      </c>
      <c r="C4810" s="16">
        <v>2012</v>
      </c>
      <c r="D4810" s="16" t="s">
        <v>2334</v>
      </c>
      <c r="E4810" s="16">
        <v>0</v>
      </c>
      <c r="F4810" s="16">
        <v>0</v>
      </c>
      <c r="G4810" s="16">
        <v>0</v>
      </c>
      <c r="H4810" s="16">
        <v>0</v>
      </c>
    </row>
    <row r="4811" spans="1:8" x14ac:dyDescent="0.3">
      <c r="A4811" s="13" t="str">
        <f t="shared" si="75"/>
        <v>bauertr012012</v>
      </c>
      <c r="B4811" s="16" t="s">
        <v>1666</v>
      </c>
      <c r="C4811" s="16">
        <v>2012</v>
      </c>
      <c r="D4811" s="16" t="s">
        <v>2334</v>
      </c>
      <c r="E4811" s="16">
        <v>1</v>
      </c>
      <c r="F4811" s="16">
        <v>3</v>
      </c>
      <c r="G4811" s="16">
        <v>2</v>
      </c>
      <c r="H4811" s="16">
        <v>1</v>
      </c>
    </row>
    <row r="4812" spans="1:8" x14ac:dyDescent="0.3">
      <c r="A4812" s="13" t="str">
        <f t="shared" si="75"/>
        <v>bautijo022012</v>
      </c>
      <c r="B4812" s="16" t="s">
        <v>419</v>
      </c>
      <c r="C4812" s="16">
        <v>2012</v>
      </c>
      <c r="D4812" s="16" t="s">
        <v>2335</v>
      </c>
      <c r="E4812" s="16">
        <v>8</v>
      </c>
      <c r="F4812" s="16">
        <v>2</v>
      </c>
      <c r="G4812" s="16">
        <v>0</v>
      </c>
      <c r="H4812" s="16">
        <v>1</v>
      </c>
    </row>
    <row r="4813" spans="1:8" x14ac:dyDescent="0.3">
      <c r="A4813" s="13" t="str">
        <f t="shared" si="75"/>
        <v>bautijo022012</v>
      </c>
      <c r="B4813" s="16" t="s">
        <v>419</v>
      </c>
      <c r="C4813" s="16">
        <v>2012</v>
      </c>
      <c r="D4813" s="16" t="s">
        <v>40</v>
      </c>
      <c r="E4813" s="16">
        <v>0</v>
      </c>
      <c r="F4813" s="16">
        <v>0</v>
      </c>
      <c r="G4813" s="16">
        <v>0</v>
      </c>
      <c r="H4813" s="16">
        <v>0</v>
      </c>
    </row>
    <row r="4814" spans="1:8" x14ac:dyDescent="0.3">
      <c r="A4814" s="13" t="str">
        <f t="shared" si="75"/>
        <v>bautijo022012</v>
      </c>
      <c r="B4814" s="16" t="s">
        <v>419</v>
      </c>
      <c r="C4814" s="16">
        <v>2012</v>
      </c>
      <c r="D4814" s="16" t="s">
        <v>2331</v>
      </c>
      <c r="E4814" s="16">
        <v>155</v>
      </c>
      <c r="F4814" s="16">
        <v>11</v>
      </c>
      <c r="G4814" s="16">
        <v>2</v>
      </c>
      <c r="H4814" s="16">
        <v>4</v>
      </c>
    </row>
    <row r="4815" spans="1:8" x14ac:dyDescent="0.3">
      <c r="A4815" s="13" t="str">
        <f t="shared" si="75"/>
        <v>bautijo022012</v>
      </c>
      <c r="B4815" s="16" t="s">
        <v>419</v>
      </c>
      <c r="C4815" s="16">
        <v>2012</v>
      </c>
      <c r="D4815" s="16" t="s">
        <v>2332</v>
      </c>
    </row>
    <row r="4816" spans="1:8" x14ac:dyDescent="0.3">
      <c r="A4816" s="13" t="str">
        <f t="shared" si="75"/>
        <v>baxtemi012012</v>
      </c>
      <c r="B4816" s="16" t="s">
        <v>1225</v>
      </c>
      <c r="C4816" s="16">
        <v>2012</v>
      </c>
      <c r="D4816" s="16" t="s">
        <v>2329</v>
      </c>
    </row>
    <row r="4817" spans="1:8" x14ac:dyDescent="0.3">
      <c r="A4817" s="13" t="str">
        <f t="shared" si="75"/>
        <v>baxtemi012012</v>
      </c>
      <c r="B4817" s="16" t="s">
        <v>1225</v>
      </c>
      <c r="C4817" s="16">
        <v>2012</v>
      </c>
      <c r="D4817" s="16" t="s">
        <v>2330</v>
      </c>
    </row>
    <row r="4818" spans="1:8" x14ac:dyDescent="0.3">
      <c r="A4818" s="13" t="str">
        <f t="shared" si="75"/>
        <v>baxtemi012012</v>
      </c>
      <c r="B4818" s="16" t="s">
        <v>1225</v>
      </c>
      <c r="C4818" s="16">
        <v>2012</v>
      </c>
      <c r="D4818" s="16" t="s">
        <v>2331</v>
      </c>
      <c r="E4818" s="16">
        <v>81</v>
      </c>
      <c r="F4818" s="16">
        <v>3</v>
      </c>
      <c r="G4818" s="16">
        <v>1</v>
      </c>
      <c r="H4818" s="16">
        <v>2</v>
      </c>
    </row>
    <row r="4819" spans="1:8" x14ac:dyDescent="0.3">
      <c r="A4819" s="13" t="str">
        <f t="shared" si="75"/>
        <v>baxtemi012012</v>
      </c>
      <c r="B4819" s="16" t="s">
        <v>1225</v>
      </c>
      <c r="C4819" s="16">
        <v>2012</v>
      </c>
      <c r="D4819" s="16" t="s">
        <v>2332</v>
      </c>
    </row>
    <row r="4820" spans="1:8" x14ac:dyDescent="0.3">
      <c r="A4820" s="13" t="str">
        <f t="shared" si="75"/>
        <v>bayja012012</v>
      </c>
      <c r="B4820" s="16" t="s">
        <v>353</v>
      </c>
      <c r="C4820" s="16">
        <v>2012</v>
      </c>
      <c r="D4820" s="16" t="s">
        <v>2330</v>
      </c>
    </row>
    <row r="4821" spans="1:8" x14ac:dyDescent="0.3">
      <c r="A4821" s="13" t="str">
        <f t="shared" si="75"/>
        <v>bayja012012</v>
      </c>
      <c r="B4821" s="16" t="s">
        <v>353</v>
      </c>
      <c r="C4821" s="16">
        <v>2012</v>
      </c>
      <c r="D4821" s="16" t="s">
        <v>2331</v>
      </c>
      <c r="E4821" s="16">
        <v>113</v>
      </c>
      <c r="F4821" s="16">
        <v>2</v>
      </c>
      <c r="G4821" s="16">
        <v>2</v>
      </c>
      <c r="H4821" s="16">
        <v>0</v>
      </c>
    </row>
    <row r="4822" spans="1:8" x14ac:dyDescent="0.3">
      <c r="A4822" s="13" t="str">
        <f t="shared" si="75"/>
        <v>beachbr012012</v>
      </c>
      <c r="B4822" s="16" t="s">
        <v>1226</v>
      </c>
      <c r="C4822" s="16">
        <v>2012</v>
      </c>
      <c r="D4822" s="16" t="s">
        <v>2334</v>
      </c>
      <c r="E4822" s="16">
        <v>1</v>
      </c>
      <c r="F4822" s="16">
        <v>7</v>
      </c>
      <c r="G4822" s="16">
        <v>0</v>
      </c>
      <c r="H4822" s="16">
        <v>1</v>
      </c>
    </row>
    <row r="4823" spans="1:8" x14ac:dyDescent="0.3">
      <c r="A4823" s="13" t="str">
        <f t="shared" si="75"/>
        <v>beatope012012</v>
      </c>
      <c r="B4823" s="16" t="s">
        <v>1429</v>
      </c>
      <c r="C4823" s="16">
        <v>2012</v>
      </c>
      <c r="D4823" s="16" t="s">
        <v>2334</v>
      </c>
      <c r="E4823" s="16">
        <v>0</v>
      </c>
      <c r="F4823" s="16">
        <v>1</v>
      </c>
      <c r="G4823" s="16">
        <v>0</v>
      </c>
      <c r="H4823" s="16">
        <v>0</v>
      </c>
    </row>
    <row r="4824" spans="1:8" x14ac:dyDescent="0.3">
      <c r="A4824" s="13" t="str">
        <f t="shared" si="75"/>
        <v>beatope012012</v>
      </c>
      <c r="B4824" s="16" t="s">
        <v>1429</v>
      </c>
      <c r="C4824" s="16">
        <v>2012</v>
      </c>
      <c r="D4824" s="16" t="s">
        <v>2334</v>
      </c>
      <c r="E4824" s="16">
        <v>0</v>
      </c>
      <c r="F4824" s="16">
        <v>0</v>
      </c>
      <c r="G4824" s="16">
        <v>0</v>
      </c>
      <c r="H4824" s="16">
        <v>0</v>
      </c>
    </row>
    <row r="4825" spans="1:8" x14ac:dyDescent="0.3">
      <c r="A4825" s="13" t="str">
        <f t="shared" si="75"/>
        <v>beavabl012012</v>
      </c>
      <c r="B4825" s="16" t="s">
        <v>1430</v>
      </c>
      <c r="C4825" s="16">
        <v>2012</v>
      </c>
      <c r="D4825" s="16" t="s">
        <v>2334</v>
      </c>
      <c r="E4825" s="16">
        <v>6</v>
      </c>
      <c r="F4825" s="16">
        <v>19</v>
      </c>
      <c r="G4825" s="16">
        <v>1</v>
      </c>
      <c r="H4825" s="16">
        <v>3</v>
      </c>
    </row>
    <row r="4826" spans="1:8" x14ac:dyDescent="0.3">
      <c r="A4826" s="13" t="str">
        <f t="shared" si="75"/>
        <v>beckch012012</v>
      </c>
      <c r="B4826" s="16" t="s">
        <v>1431</v>
      </c>
      <c r="C4826" s="16">
        <v>2012</v>
      </c>
      <c r="D4826" s="16" t="s">
        <v>2334</v>
      </c>
      <c r="E4826" s="16">
        <v>1</v>
      </c>
      <c r="F4826" s="16">
        <v>2</v>
      </c>
      <c r="G4826" s="16">
        <v>1</v>
      </c>
      <c r="H4826" s="16">
        <v>0</v>
      </c>
    </row>
    <row r="4827" spans="1:8" x14ac:dyDescent="0.3">
      <c r="A4827" s="13" t="str">
        <f t="shared" si="75"/>
        <v>beckejo022012</v>
      </c>
      <c r="B4827" s="16" t="s">
        <v>230</v>
      </c>
      <c r="C4827" s="16">
        <v>2012</v>
      </c>
      <c r="D4827" s="16" t="s">
        <v>2334</v>
      </c>
      <c r="E4827" s="16">
        <v>8</v>
      </c>
      <c r="F4827" s="16">
        <v>13</v>
      </c>
      <c r="G4827" s="16">
        <v>0</v>
      </c>
      <c r="H4827" s="16">
        <v>2</v>
      </c>
    </row>
    <row r="4828" spans="1:8" x14ac:dyDescent="0.3">
      <c r="A4828" s="13" t="str">
        <f t="shared" si="75"/>
        <v>beckejo022012</v>
      </c>
      <c r="B4828" s="16" t="s">
        <v>230</v>
      </c>
      <c r="C4828" s="16">
        <v>2012</v>
      </c>
      <c r="D4828" s="16" t="s">
        <v>2334</v>
      </c>
      <c r="E4828" s="16">
        <v>5</v>
      </c>
      <c r="F4828" s="16">
        <v>6</v>
      </c>
      <c r="G4828" s="16">
        <v>1</v>
      </c>
      <c r="H4828" s="16">
        <v>0</v>
      </c>
    </row>
    <row r="4829" spans="1:8" x14ac:dyDescent="0.3">
      <c r="A4829" s="13" t="str">
        <f t="shared" si="75"/>
        <v>beckhgo012012</v>
      </c>
      <c r="B4829" s="16" t="s">
        <v>1048</v>
      </c>
      <c r="C4829" s="16">
        <v>2012</v>
      </c>
      <c r="D4829" s="16" t="s">
        <v>39</v>
      </c>
      <c r="E4829" s="16">
        <v>280</v>
      </c>
      <c r="F4829" s="16">
        <v>411</v>
      </c>
      <c r="G4829" s="16">
        <v>7</v>
      </c>
      <c r="H4829" s="16">
        <v>110</v>
      </c>
    </row>
    <row r="4830" spans="1:8" x14ac:dyDescent="0.3">
      <c r="A4830" s="13" t="str">
        <f t="shared" si="75"/>
        <v>bedarer012012</v>
      </c>
      <c r="B4830" s="16" t="s">
        <v>287</v>
      </c>
      <c r="C4830" s="16">
        <v>2012</v>
      </c>
      <c r="D4830" s="16" t="s">
        <v>2334</v>
      </c>
      <c r="E4830" s="16">
        <v>5</v>
      </c>
      <c r="F4830" s="16">
        <v>9</v>
      </c>
      <c r="G4830" s="16">
        <v>0</v>
      </c>
      <c r="H4830" s="16">
        <v>2</v>
      </c>
    </row>
    <row r="4831" spans="1:8" x14ac:dyDescent="0.3">
      <c r="A4831" s="13" t="str">
        <f t="shared" si="75"/>
        <v>belisma012012</v>
      </c>
      <c r="B4831" s="16" t="s">
        <v>354</v>
      </c>
      <c r="C4831" s="16">
        <v>2012</v>
      </c>
      <c r="D4831" s="16" t="s">
        <v>2334</v>
      </c>
      <c r="E4831" s="16">
        <v>6</v>
      </c>
      <c r="F4831" s="16">
        <v>7</v>
      </c>
      <c r="G4831" s="16">
        <v>1</v>
      </c>
      <c r="H4831" s="16">
        <v>0</v>
      </c>
    </row>
    <row r="4832" spans="1:8" x14ac:dyDescent="0.3">
      <c r="A4832" s="13" t="str">
        <f t="shared" si="75"/>
        <v>belisro012012</v>
      </c>
      <c r="B4832" s="16" t="s">
        <v>1049</v>
      </c>
      <c r="C4832" s="16">
        <v>2012</v>
      </c>
      <c r="D4832" s="16" t="s">
        <v>2334</v>
      </c>
      <c r="E4832" s="16">
        <v>4</v>
      </c>
      <c r="F4832" s="16">
        <v>14</v>
      </c>
      <c r="G4832" s="16">
        <v>1</v>
      </c>
      <c r="H4832" s="16">
        <v>0</v>
      </c>
    </row>
    <row r="4833" spans="1:8" x14ac:dyDescent="0.3">
      <c r="A4833" s="13" t="str">
        <f t="shared" si="75"/>
        <v>belivje012012</v>
      </c>
      <c r="B4833" s="16" t="s">
        <v>1667</v>
      </c>
      <c r="C4833" s="16">
        <v>2012</v>
      </c>
      <c r="D4833" s="16" t="s">
        <v>2334</v>
      </c>
      <c r="E4833" s="16">
        <v>0</v>
      </c>
      <c r="F4833" s="16">
        <v>4</v>
      </c>
      <c r="G4833" s="16">
        <v>0</v>
      </c>
      <c r="H4833" s="16">
        <v>0</v>
      </c>
    </row>
    <row r="4834" spans="1:8" x14ac:dyDescent="0.3">
      <c r="A4834" s="13" t="str">
        <f t="shared" si="75"/>
        <v>bellhe012012</v>
      </c>
      <c r="B4834" s="16" t="s">
        <v>420</v>
      </c>
      <c r="C4834" s="16">
        <v>2012</v>
      </c>
      <c r="D4834" s="16" t="s">
        <v>2334</v>
      </c>
      <c r="E4834" s="16">
        <v>1</v>
      </c>
      <c r="F4834" s="16">
        <v>14</v>
      </c>
      <c r="G4834" s="16">
        <v>0</v>
      </c>
      <c r="H4834" s="16">
        <v>2</v>
      </c>
    </row>
    <row r="4835" spans="1:8" x14ac:dyDescent="0.3">
      <c r="A4835" s="13" t="str">
        <f t="shared" si="75"/>
        <v>belljo012012</v>
      </c>
      <c r="B4835" s="16" t="s">
        <v>1227</v>
      </c>
      <c r="C4835" s="16">
        <v>2012</v>
      </c>
      <c r="D4835" s="16" t="s">
        <v>40</v>
      </c>
      <c r="E4835" s="16">
        <v>6</v>
      </c>
      <c r="F4835" s="16">
        <v>18</v>
      </c>
      <c r="G4835" s="16">
        <v>1</v>
      </c>
      <c r="H4835" s="16">
        <v>1</v>
      </c>
    </row>
    <row r="4836" spans="1:8" x14ac:dyDescent="0.3">
      <c r="A4836" s="13" t="str">
        <f t="shared" si="75"/>
        <v>belowdu012012</v>
      </c>
      <c r="B4836" s="16" t="s">
        <v>1432</v>
      </c>
      <c r="C4836" s="16">
        <v>2012</v>
      </c>
      <c r="D4836" s="16" t="s">
        <v>2334</v>
      </c>
      <c r="E4836" s="16">
        <v>2</v>
      </c>
      <c r="F4836" s="16">
        <v>8</v>
      </c>
      <c r="G4836" s="16">
        <v>0</v>
      </c>
      <c r="H4836" s="16">
        <v>0</v>
      </c>
    </row>
    <row r="4837" spans="1:8" x14ac:dyDescent="0.3">
      <c r="A4837" s="13" t="str">
        <f t="shared" si="75"/>
        <v>beltbr012012</v>
      </c>
      <c r="B4837" s="16" t="s">
        <v>1433</v>
      </c>
      <c r="C4837" s="16">
        <v>2012</v>
      </c>
      <c r="D4837" s="16" t="s">
        <v>2335</v>
      </c>
      <c r="E4837" s="16">
        <v>913</v>
      </c>
      <c r="F4837" s="16">
        <v>73</v>
      </c>
      <c r="G4837" s="16">
        <v>8</v>
      </c>
      <c r="H4837" s="16">
        <v>85</v>
      </c>
    </row>
    <row r="4838" spans="1:8" x14ac:dyDescent="0.3">
      <c r="A4838" s="13" t="str">
        <f t="shared" si="75"/>
        <v>beltbr012012</v>
      </c>
      <c r="B4838" s="16" t="s">
        <v>1433</v>
      </c>
      <c r="C4838" s="16">
        <v>2012</v>
      </c>
      <c r="D4838" s="16" t="s">
        <v>2330</v>
      </c>
    </row>
    <row r="4839" spans="1:8" x14ac:dyDescent="0.3">
      <c r="A4839" s="13" t="str">
        <f t="shared" si="75"/>
        <v>beltbr012012</v>
      </c>
      <c r="B4839" s="16" t="s">
        <v>1433</v>
      </c>
      <c r="C4839" s="16">
        <v>2012</v>
      </c>
      <c r="D4839" s="16" t="s">
        <v>2331</v>
      </c>
      <c r="E4839" s="16">
        <v>4</v>
      </c>
      <c r="F4839" s="16">
        <v>0</v>
      </c>
      <c r="G4839" s="16">
        <v>0</v>
      </c>
      <c r="H4839" s="16">
        <v>0</v>
      </c>
    </row>
    <row r="4840" spans="1:8" x14ac:dyDescent="0.3">
      <c r="A4840" s="13" t="str">
        <f t="shared" si="75"/>
        <v>beltrad012012</v>
      </c>
      <c r="B4840" s="16" t="s">
        <v>55</v>
      </c>
      <c r="C4840" s="16">
        <v>2012</v>
      </c>
      <c r="D4840" s="16" t="s">
        <v>40</v>
      </c>
      <c r="E4840" s="16">
        <v>95</v>
      </c>
      <c r="F4840" s="16">
        <v>209</v>
      </c>
      <c r="G4840" s="16">
        <v>8</v>
      </c>
      <c r="H4840" s="16">
        <v>23</v>
      </c>
    </row>
    <row r="4841" spans="1:8" x14ac:dyDescent="0.3">
      <c r="A4841" s="13" t="str">
        <f t="shared" si="75"/>
        <v>beltrca012012</v>
      </c>
      <c r="B4841" s="16" t="s">
        <v>56</v>
      </c>
      <c r="C4841" s="16">
        <v>2012</v>
      </c>
      <c r="D4841" s="16" t="s">
        <v>2329</v>
      </c>
    </row>
    <row r="4842" spans="1:8" x14ac:dyDescent="0.3">
      <c r="A4842" s="13" t="str">
        <f t="shared" si="75"/>
        <v>beltrca012012</v>
      </c>
      <c r="B4842" s="16" t="s">
        <v>56</v>
      </c>
      <c r="C4842" s="16">
        <v>2012</v>
      </c>
      <c r="D4842" s="16" t="s">
        <v>2331</v>
      </c>
      <c r="E4842" s="16">
        <v>221</v>
      </c>
      <c r="F4842" s="16">
        <v>10</v>
      </c>
      <c r="G4842" s="16">
        <v>2</v>
      </c>
      <c r="H4842" s="16">
        <v>0</v>
      </c>
    </row>
    <row r="4843" spans="1:8" x14ac:dyDescent="0.3">
      <c r="A4843" s="13" t="str">
        <f t="shared" si="75"/>
        <v>beltrca012012</v>
      </c>
      <c r="B4843" s="16" t="s">
        <v>56</v>
      </c>
      <c r="C4843" s="16">
        <v>2012</v>
      </c>
      <c r="D4843" s="16" t="s">
        <v>2332</v>
      </c>
    </row>
    <row r="4844" spans="1:8" x14ac:dyDescent="0.3">
      <c r="A4844" s="13" t="str">
        <f t="shared" si="75"/>
        <v>benoijo012012</v>
      </c>
      <c r="B4844" s="16" t="s">
        <v>232</v>
      </c>
      <c r="C4844" s="16">
        <v>2012</v>
      </c>
      <c r="D4844" s="16" t="s">
        <v>2334</v>
      </c>
      <c r="E4844" s="16">
        <v>4</v>
      </c>
      <c r="F4844" s="16">
        <v>8</v>
      </c>
      <c r="G4844" s="16">
        <v>0</v>
      </c>
      <c r="H4844" s="16">
        <v>0</v>
      </c>
    </row>
    <row r="4845" spans="1:8" x14ac:dyDescent="0.3">
      <c r="A4845" s="13" t="str">
        <f t="shared" si="75"/>
        <v>bergebr022012</v>
      </c>
      <c r="B4845" s="16" t="s">
        <v>1051</v>
      </c>
      <c r="C4845" s="16">
        <v>2012</v>
      </c>
      <c r="D4845" s="16" t="s">
        <v>2334</v>
      </c>
      <c r="E4845" s="16">
        <v>1</v>
      </c>
      <c r="F4845" s="16">
        <v>4</v>
      </c>
      <c r="G4845" s="16">
        <v>1</v>
      </c>
      <c r="H4845" s="16">
        <v>0</v>
      </c>
    </row>
    <row r="4846" spans="1:8" x14ac:dyDescent="0.3">
      <c r="A4846" s="13" t="str">
        <f t="shared" si="75"/>
        <v>berkeja012012</v>
      </c>
      <c r="B4846" s="16" t="s">
        <v>1053</v>
      </c>
      <c r="C4846" s="16">
        <v>2012</v>
      </c>
      <c r="D4846" s="16" t="s">
        <v>2334</v>
      </c>
      <c r="E4846" s="16">
        <v>0</v>
      </c>
      <c r="F4846" s="16">
        <v>0</v>
      </c>
      <c r="G4846" s="16">
        <v>0</v>
      </c>
      <c r="H4846" s="16">
        <v>0</v>
      </c>
    </row>
    <row r="4847" spans="1:8" x14ac:dyDescent="0.3">
      <c r="A4847" s="13" t="str">
        <f t="shared" si="75"/>
        <v>berkeja012012</v>
      </c>
      <c r="B4847" s="16" t="s">
        <v>1053</v>
      </c>
      <c r="C4847" s="16">
        <v>2012</v>
      </c>
      <c r="D4847" s="16" t="s">
        <v>2334</v>
      </c>
      <c r="E4847" s="16">
        <v>1</v>
      </c>
      <c r="F4847" s="16">
        <v>5</v>
      </c>
      <c r="G4847" s="16">
        <v>0</v>
      </c>
      <c r="H4847" s="16">
        <v>0</v>
      </c>
    </row>
    <row r="4848" spans="1:8" x14ac:dyDescent="0.3">
      <c r="A4848" s="13" t="str">
        <f t="shared" si="75"/>
        <v>berkmla012012</v>
      </c>
      <c r="B4848" s="16" t="s">
        <v>58</v>
      </c>
      <c r="C4848" s="16">
        <v>2012</v>
      </c>
      <c r="D4848" s="16" t="s">
        <v>2335</v>
      </c>
      <c r="E4848" s="16">
        <v>170</v>
      </c>
      <c r="F4848" s="16">
        <v>13</v>
      </c>
      <c r="G4848" s="16">
        <v>4</v>
      </c>
      <c r="H4848" s="16">
        <v>22</v>
      </c>
    </row>
    <row r="4849" spans="1:8" x14ac:dyDescent="0.3">
      <c r="A4849" s="13" t="str">
        <f t="shared" si="75"/>
        <v>bernaro012012</v>
      </c>
      <c r="B4849" s="16" t="s">
        <v>879</v>
      </c>
      <c r="C4849" s="16">
        <v>2012</v>
      </c>
      <c r="D4849" s="16" t="s">
        <v>2329</v>
      </c>
    </row>
    <row r="4850" spans="1:8" x14ac:dyDescent="0.3">
      <c r="A4850" s="13" t="str">
        <f t="shared" si="75"/>
        <v>bernaro012012</v>
      </c>
      <c r="B4850" s="16" t="s">
        <v>879</v>
      </c>
      <c r="C4850" s="16">
        <v>2012</v>
      </c>
      <c r="D4850" s="16" t="s">
        <v>2330</v>
      </c>
    </row>
    <row r="4851" spans="1:8" x14ac:dyDescent="0.3">
      <c r="A4851" s="13" t="str">
        <f t="shared" si="75"/>
        <v>bernaro012012</v>
      </c>
      <c r="B4851" s="16" t="s">
        <v>879</v>
      </c>
      <c r="C4851" s="16">
        <v>2012</v>
      </c>
      <c r="D4851" s="16" t="s">
        <v>2331</v>
      </c>
      <c r="E4851" s="16">
        <v>117</v>
      </c>
      <c r="F4851" s="16">
        <v>3</v>
      </c>
      <c r="G4851" s="16">
        <v>0</v>
      </c>
      <c r="H4851" s="16">
        <v>1</v>
      </c>
    </row>
    <row r="4852" spans="1:8" x14ac:dyDescent="0.3">
      <c r="A4852" s="13" t="str">
        <f t="shared" si="75"/>
        <v>bernaro012012</v>
      </c>
      <c r="B4852" s="16" t="s">
        <v>879</v>
      </c>
      <c r="C4852" s="16">
        <v>2012</v>
      </c>
      <c r="D4852" s="16" t="s">
        <v>2332</v>
      </c>
    </row>
    <row r="4853" spans="1:8" x14ac:dyDescent="0.3">
      <c r="A4853" s="13" t="str">
        <f t="shared" si="75"/>
        <v>berryqu012012</v>
      </c>
      <c r="B4853" s="16" t="s">
        <v>1668</v>
      </c>
      <c r="C4853" s="16">
        <v>2012</v>
      </c>
      <c r="D4853" s="16" t="s">
        <v>2329</v>
      </c>
    </row>
    <row r="4854" spans="1:8" x14ac:dyDescent="0.3">
      <c r="A4854" s="13" t="str">
        <f t="shared" si="75"/>
        <v>berryqu012012</v>
      </c>
      <c r="B4854" s="16" t="s">
        <v>1668</v>
      </c>
      <c r="C4854" s="16">
        <v>2012</v>
      </c>
      <c r="D4854" s="16" t="s">
        <v>2330</v>
      </c>
    </row>
    <row r="4855" spans="1:8" x14ac:dyDescent="0.3">
      <c r="A4855" s="13" t="str">
        <f t="shared" si="75"/>
        <v>berryqu012012</v>
      </c>
      <c r="B4855" s="16" t="s">
        <v>1668</v>
      </c>
      <c r="C4855" s="16">
        <v>2012</v>
      </c>
      <c r="D4855" s="16" t="s">
        <v>2331</v>
      </c>
      <c r="E4855" s="16">
        <v>167</v>
      </c>
      <c r="F4855" s="16">
        <v>2</v>
      </c>
      <c r="G4855" s="16">
        <v>2</v>
      </c>
      <c r="H4855" s="16">
        <v>0</v>
      </c>
    </row>
    <row r="4856" spans="1:8" x14ac:dyDescent="0.3">
      <c r="A4856" s="13" t="str">
        <f t="shared" si="75"/>
        <v>berryqu012012</v>
      </c>
      <c r="B4856" s="16" t="s">
        <v>1668</v>
      </c>
      <c r="C4856" s="16">
        <v>2012</v>
      </c>
      <c r="D4856" s="16" t="s">
        <v>2332</v>
      </c>
    </row>
    <row r="4857" spans="1:8" x14ac:dyDescent="0.3">
      <c r="A4857" s="13" t="str">
        <f t="shared" si="75"/>
        <v>betanra012012</v>
      </c>
      <c r="B4857" s="16" t="s">
        <v>355</v>
      </c>
      <c r="C4857" s="16">
        <v>2012</v>
      </c>
      <c r="D4857" s="16" t="s">
        <v>2334</v>
      </c>
      <c r="E4857" s="16">
        <v>3</v>
      </c>
      <c r="F4857" s="16">
        <v>1</v>
      </c>
      <c r="G4857" s="16">
        <v>0</v>
      </c>
      <c r="H4857" s="16">
        <v>0</v>
      </c>
    </row>
    <row r="4858" spans="1:8" x14ac:dyDescent="0.3">
      <c r="A4858" s="13" t="str">
        <f t="shared" si="75"/>
        <v>betanyu012012</v>
      </c>
      <c r="B4858" s="16" t="s">
        <v>517</v>
      </c>
      <c r="C4858" s="16">
        <v>2012</v>
      </c>
      <c r="D4858" s="16" t="s">
        <v>39</v>
      </c>
      <c r="E4858" s="16">
        <v>89</v>
      </c>
      <c r="F4858" s="16">
        <v>107</v>
      </c>
      <c r="G4858" s="16">
        <v>5</v>
      </c>
      <c r="H4858" s="16">
        <v>40</v>
      </c>
    </row>
    <row r="4859" spans="1:8" x14ac:dyDescent="0.3">
      <c r="A4859" s="13" t="str">
        <f t="shared" si="75"/>
        <v>betanyu012012</v>
      </c>
      <c r="B4859" s="16" t="s">
        <v>517</v>
      </c>
      <c r="C4859" s="16">
        <v>2012</v>
      </c>
      <c r="D4859" s="16" t="s">
        <v>40</v>
      </c>
      <c r="E4859" s="16">
        <v>3</v>
      </c>
      <c r="F4859" s="16">
        <v>11</v>
      </c>
      <c r="G4859" s="16">
        <v>0</v>
      </c>
      <c r="H4859" s="16">
        <v>1</v>
      </c>
    </row>
    <row r="4860" spans="1:8" x14ac:dyDescent="0.3">
      <c r="A4860" s="13" t="str">
        <f t="shared" si="75"/>
        <v>betanyu012012</v>
      </c>
      <c r="B4860" s="16" t="s">
        <v>517</v>
      </c>
      <c r="C4860" s="16">
        <v>2012</v>
      </c>
      <c r="D4860" s="16" t="s">
        <v>2333</v>
      </c>
      <c r="E4860" s="16">
        <v>1</v>
      </c>
      <c r="F4860" s="16">
        <v>3</v>
      </c>
      <c r="G4860" s="16">
        <v>1</v>
      </c>
      <c r="H4860" s="16">
        <v>1</v>
      </c>
    </row>
    <row r="4861" spans="1:8" x14ac:dyDescent="0.3">
      <c r="A4861" s="13" t="str">
        <f t="shared" si="75"/>
        <v>betemwi012012</v>
      </c>
      <c r="B4861" s="16" t="s">
        <v>233</v>
      </c>
      <c r="C4861" s="16">
        <v>2012</v>
      </c>
      <c r="D4861" s="16" t="s">
        <v>2335</v>
      </c>
      <c r="E4861" s="16">
        <v>123</v>
      </c>
      <c r="F4861" s="16">
        <v>6</v>
      </c>
      <c r="G4861" s="16">
        <v>1</v>
      </c>
      <c r="H4861" s="16">
        <v>10</v>
      </c>
    </row>
    <row r="4862" spans="1:8" x14ac:dyDescent="0.3">
      <c r="A4862" s="13" t="str">
        <f t="shared" si="75"/>
        <v>betemwi012012</v>
      </c>
      <c r="B4862" s="16" t="s">
        <v>233</v>
      </c>
      <c r="C4862" s="16">
        <v>2012</v>
      </c>
      <c r="D4862" s="16" t="s">
        <v>40</v>
      </c>
      <c r="E4862" s="16">
        <v>41</v>
      </c>
      <c r="F4862" s="16">
        <v>115</v>
      </c>
      <c r="G4862" s="16">
        <v>13</v>
      </c>
      <c r="H4862" s="16">
        <v>9</v>
      </c>
    </row>
    <row r="4863" spans="1:8" x14ac:dyDescent="0.3">
      <c r="A4863" s="13" t="str">
        <f t="shared" si="75"/>
        <v>betemwi012012</v>
      </c>
      <c r="B4863" s="16" t="s">
        <v>233</v>
      </c>
      <c r="C4863" s="16">
        <v>2012</v>
      </c>
      <c r="D4863" s="16" t="s">
        <v>2330</v>
      </c>
    </row>
    <row r="4864" spans="1:8" x14ac:dyDescent="0.3">
      <c r="A4864" s="13" t="str">
        <f t="shared" si="75"/>
        <v>betemwi012012</v>
      </c>
      <c r="B4864" s="16" t="s">
        <v>233</v>
      </c>
      <c r="C4864" s="16">
        <v>2012</v>
      </c>
      <c r="D4864" s="16" t="s">
        <v>2331</v>
      </c>
      <c r="E4864" s="16">
        <v>8</v>
      </c>
      <c r="F4864" s="16">
        <v>0</v>
      </c>
      <c r="G4864" s="16">
        <v>1</v>
      </c>
      <c r="H4864" s="16">
        <v>0</v>
      </c>
    </row>
    <row r="4865" spans="1:8" x14ac:dyDescent="0.3">
      <c r="A4865" s="13" t="str">
        <f t="shared" si="75"/>
        <v>biancje012012</v>
      </c>
      <c r="B4865" s="16" t="s">
        <v>1669</v>
      </c>
      <c r="C4865" s="16">
        <v>2012</v>
      </c>
      <c r="D4865" s="16" t="s">
        <v>39</v>
      </c>
      <c r="E4865" s="16">
        <v>1</v>
      </c>
      <c r="F4865" s="16">
        <v>2</v>
      </c>
      <c r="G4865" s="16">
        <v>0</v>
      </c>
      <c r="H4865" s="16">
        <v>0</v>
      </c>
    </row>
    <row r="4866" spans="1:8" x14ac:dyDescent="0.3">
      <c r="A4866" s="13" t="str">
        <f t="shared" si="75"/>
        <v>biancje012012</v>
      </c>
      <c r="B4866" s="16" t="s">
        <v>1669</v>
      </c>
      <c r="C4866" s="16">
        <v>2012</v>
      </c>
      <c r="D4866" s="16" t="s">
        <v>40</v>
      </c>
      <c r="E4866" s="16">
        <v>3</v>
      </c>
      <c r="F4866" s="16">
        <v>3</v>
      </c>
      <c r="G4866" s="16">
        <v>0</v>
      </c>
      <c r="H4866" s="16">
        <v>0</v>
      </c>
    </row>
    <row r="4867" spans="1:8" x14ac:dyDescent="0.3">
      <c r="A4867" s="13" t="str">
        <f t="shared" ref="A4867:A4930" si="76">(B4867&amp;C4867)</f>
        <v>biancje012012</v>
      </c>
      <c r="B4867" s="16" t="s">
        <v>1669</v>
      </c>
      <c r="C4867" s="16">
        <v>2012</v>
      </c>
      <c r="D4867" s="16" t="s">
        <v>2333</v>
      </c>
      <c r="E4867" s="16">
        <v>14</v>
      </c>
      <c r="F4867" s="16">
        <v>34</v>
      </c>
      <c r="G4867" s="16">
        <v>1</v>
      </c>
      <c r="H4867" s="16">
        <v>7</v>
      </c>
    </row>
    <row r="4868" spans="1:8" x14ac:dyDescent="0.3">
      <c r="A4868" s="13" t="str">
        <f t="shared" si="76"/>
        <v>billich012012</v>
      </c>
      <c r="B4868" s="16" t="s">
        <v>628</v>
      </c>
      <c r="C4868" s="16">
        <v>2012</v>
      </c>
      <c r="D4868" s="16" t="s">
        <v>2334</v>
      </c>
      <c r="E4868" s="16">
        <v>9</v>
      </c>
      <c r="F4868" s="16">
        <v>29</v>
      </c>
      <c r="G4868" s="16">
        <v>1</v>
      </c>
      <c r="H4868" s="16">
        <v>2</v>
      </c>
    </row>
    <row r="4869" spans="1:8" x14ac:dyDescent="0.3">
      <c r="A4869" s="13" t="str">
        <f t="shared" si="76"/>
        <v>bixlebr012012</v>
      </c>
      <c r="B4869" s="16" t="s">
        <v>881</v>
      </c>
      <c r="C4869" s="16">
        <v>2012</v>
      </c>
      <c r="D4869" s="16" t="s">
        <v>39</v>
      </c>
      <c r="E4869" s="16">
        <v>5</v>
      </c>
      <c r="F4869" s="16">
        <v>16</v>
      </c>
      <c r="G4869" s="16">
        <v>0</v>
      </c>
      <c r="H4869" s="16">
        <v>0</v>
      </c>
    </row>
    <row r="4870" spans="1:8" x14ac:dyDescent="0.3">
      <c r="A4870" s="13" t="str">
        <f t="shared" si="76"/>
        <v>bixlebr012012</v>
      </c>
      <c r="B4870" s="16" t="s">
        <v>881</v>
      </c>
      <c r="C4870" s="16">
        <v>2012</v>
      </c>
      <c r="D4870" s="16" t="s">
        <v>40</v>
      </c>
      <c r="E4870" s="16">
        <v>1</v>
      </c>
      <c r="F4870" s="16">
        <v>5</v>
      </c>
      <c r="G4870" s="16">
        <v>0</v>
      </c>
      <c r="H4870" s="16">
        <v>1</v>
      </c>
    </row>
    <row r="4871" spans="1:8" x14ac:dyDescent="0.3">
      <c r="A4871" s="13" t="str">
        <f t="shared" si="76"/>
        <v>bixlebr012012</v>
      </c>
      <c r="B4871" s="16" t="s">
        <v>881</v>
      </c>
      <c r="C4871" s="16">
        <v>2012</v>
      </c>
      <c r="D4871" s="16" t="s">
        <v>2330</v>
      </c>
    </row>
    <row r="4872" spans="1:8" x14ac:dyDescent="0.3">
      <c r="A4872" s="13" t="str">
        <f t="shared" si="76"/>
        <v>bixlebr012012</v>
      </c>
      <c r="B4872" s="16" t="s">
        <v>881</v>
      </c>
      <c r="C4872" s="16">
        <v>2012</v>
      </c>
      <c r="D4872" s="16" t="s">
        <v>2331</v>
      </c>
      <c r="E4872" s="16">
        <v>15</v>
      </c>
      <c r="F4872" s="16">
        <v>0</v>
      </c>
      <c r="G4872" s="16">
        <v>0</v>
      </c>
      <c r="H4872" s="16">
        <v>0</v>
      </c>
    </row>
    <row r="4873" spans="1:8" x14ac:dyDescent="0.3">
      <c r="A4873" s="13" t="str">
        <f t="shared" si="76"/>
        <v>bixlebr012012</v>
      </c>
      <c r="B4873" s="16" t="s">
        <v>881</v>
      </c>
      <c r="C4873" s="16">
        <v>2012</v>
      </c>
      <c r="D4873" s="16" t="s">
        <v>2332</v>
      </c>
    </row>
    <row r="4874" spans="1:8" x14ac:dyDescent="0.3">
      <c r="A4874" s="13" t="str">
        <f t="shared" si="76"/>
        <v>bixlebr012012</v>
      </c>
      <c r="B4874" s="16" t="s">
        <v>881</v>
      </c>
      <c r="C4874" s="16">
        <v>2012</v>
      </c>
      <c r="D4874" s="16" t="s">
        <v>2333</v>
      </c>
      <c r="E4874" s="16">
        <v>8</v>
      </c>
      <c r="F4874" s="16">
        <v>11</v>
      </c>
      <c r="G4874" s="16">
        <v>0</v>
      </c>
      <c r="H4874" s="16">
        <v>4</v>
      </c>
    </row>
    <row r="4875" spans="1:8" x14ac:dyDescent="0.3">
      <c r="A4875" s="13" t="str">
        <f t="shared" si="76"/>
        <v>blackch022012</v>
      </c>
      <c r="B4875" s="16" t="s">
        <v>1437</v>
      </c>
      <c r="C4875" s="16">
        <v>2012</v>
      </c>
      <c r="D4875" s="16" t="s">
        <v>2329</v>
      </c>
    </row>
    <row r="4876" spans="1:8" x14ac:dyDescent="0.3">
      <c r="A4876" s="13" t="str">
        <f t="shared" si="76"/>
        <v>blackch022012</v>
      </c>
      <c r="B4876" s="16" t="s">
        <v>1437</v>
      </c>
      <c r="C4876" s="16">
        <v>2012</v>
      </c>
      <c r="D4876" s="16" t="s">
        <v>2330</v>
      </c>
    </row>
    <row r="4877" spans="1:8" x14ac:dyDescent="0.3">
      <c r="A4877" s="13" t="str">
        <f t="shared" si="76"/>
        <v>blackch022012</v>
      </c>
      <c r="B4877" s="16" t="s">
        <v>1437</v>
      </c>
      <c r="C4877" s="16">
        <v>2012</v>
      </c>
      <c r="D4877" s="16" t="s">
        <v>2331</v>
      </c>
      <c r="E4877" s="16">
        <v>54</v>
      </c>
      <c r="F4877" s="16">
        <v>4</v>
      </c>
      <c r="G4877" s="16">
        <v>0</v>
      </c>
      <c r="H4877" s="16">
        <v>2</v>
      </c>
    </row>
    <row r="4878" spans="1:8" x14ac:dyDescent="0.3">
      <c r="A4878" s="13" t="str">
        <f t="shared" si="76"/>
        <v>blackch022012</v>
      </c>
      <c r="B4878" s="16" t="s">
        <v>1437</v>
      </c>
      <c r="C4878" s="16">
        <v>2012</v>
      </c>
      <c r="D4878" s="16" t="s">
        <v>2332</v>
      </c>
    </row>
    <row r="4879" spans="1:8" x14ac:dyDescent="0.3">
      <c r="A4879" s="13" t="str">
        <f t="shared" si="76"/>
        <v>blackni012012</v>
      </c>
      <c r="B4879" s="16" t="s">
        <v>758</v>
      </c>
      <c r="C4879" s="16">
        <v>2012</v>
      </c>
      <c r="D4879" s="16" t="s">
        <v>2334</v>
      </c>
      <c r="E4879" s="16">
        <v>10</v>
      </c>
      <c r="F4879" s="16">
        <v>14</v>
      </c>
      <c r="G4879" s="16">
        <v>0</v>
      </c>
      <c r="H4879" s="16">
        <v>2</v>
      </c>
    </row>
    <row r="4880" spans="1:8" x14ac:dyDescent="0.3">
      <c r="A4880" s="13" t="str">
        <f t="shared" si="76"/>
        <v>blacktr012012</v>
      </c>
      <c r="B4880" s="16" t="s">
        <v>421</v>
      </c>
      <c r="C4880" s="16">
        <v>2012</v>
      </c>
      <c r="D4880" s="16" t="s">
        <v>2334</v>
      </c>
      <c r="E4880" s="16">
        <v>2</v>
      </c>
      <c r="F4880" s="16">
        <v>1</v>
      </c>
      <c r="G4880" s="16">
        <v>0</v>
      </c>
      <c r="H4880" s="16">
        <v>0</v>
      </c>
    </row>
    <row r="4881" spans="1:8" x14ac:dyDescent="0.3">
      <c r="A4881" s="13" t="str">
        <f t="shared" si="76"/>
        <v>blacktr012012</v>
      </c>
      <c r="B4881" s="16" t="s">
        <v>421</v>
      </c>
      <c r="C4881" s="16">
        <v>2012</v>
      </c>
      <c r="D4881" s="16" t="s">
        <v>2334</v>
      </c>
      <c r="E4881" s="16">
        <v>7</v>
      </c>
      <c r="F4881" s="16">
        <v>13</v>
      </c>
      <c r="G4881" s="16">
        <v>1</v>
      </c>
      <c r="H4881" s="16">
        <v>1</v>
      </c>
    </row>
    <row r="4882" spans="1:8" x14ac:dyDescent="0.3">
      <c r="A4882" s="13" t="str">
        <f t="shared" si="76"/>
        <v>blancgr012012</v>
      </c>
      <c r="B4882" s="16" t="s">
        <v>882</v>
      </c>
      <c r="C4882" s="16">
        <v>2012</v>
      </c>
      <c r="D4882" s="16" t="s">
        <v>2329</v>
      </c>
    </row>
    <row r="4883" spans="1:8" x14ac:dyDescent="0.3">
      <c r="A4883" s="13" t="str">
        <f t="shared" si="76"/>
        <v>blancgr012012</v>
      </c>
      <c r="B4883" s="16" t="s">
        <v>882</v>
      </c>
      <c r="C4883" s="16">
        <v>2012</v>
      </c>
      <c r="D4883" s="16" t="s">
        <v>2330</v>
      </c>
    </row>
    <row r="4884" spans="1:8" x14ac:dyDescent="0.3">
      <c r="A4884" s="13" t="str">
        <f t="shared" si="76"/>
        <v>blancgr012012</v>
      </c>
      <c r="B4884" s="16" t="s">
        <v>882</v>
      </c>
      <c r="C4884" s="16">
        <v>2012</v>
      </c>
      <c r="D4884" s="16" t="s">
        <v>2331</v>
      </c>
      <c r="E4884" s="16">
        <v>181</v>
      </c>
      <c r="F4884" s="16">
        <v>3</v>
      </c>
      <c r="G4884" s="16">
        <v>2</v>
      </c>
      <c r="H4884" s="16">
        <v>0</v>
      </c>
    </row>
    <row r="4885" spans="1:8" x14ac:dyDescent="0.3">
      <c r="A4885" s="13" t="str">
        <f t="shared" si="76"/>
        <v>blancgr012012</v>
      </c>
      <c r="B4885" s="16" t="s">
        <v>882</v>
      </c>
      <c r="C4885" s="16">
        <v>2012</v>
      </c>
      <c r="D4885" s="16" t="s">
        <v>2332</v>
      </c>
    </row>
    <row r="4886" spans="1:8" x14ac:dyDescent="0.3">
      <c r="A4886" s="13" t="str">
        <f t="shared" si="76"/>
        <v>blanche012012</v>
      </c>
      <c r="B4886" s="16" t="s">
        <v>60</v>
      </c>
      <c r="C4886" s="16">
        <v>2012</v>
      </c>
      <c r="D4886" s="16" t="s">
        <v>2336</v>
      </c>
      <c r="E4886" s="16">
        <v>141</v>
      </c>
      <c r="F4886" s="16">
        <v>14</v>
      </c>
      <c r="G4886" s="16">
        <v>2</v>
      </c>
      <c r="H4886" s="16">
        <v>5</v>
      </c>
    </row>
    <row r="4887" spans="1:8" x14ac:dyDescent="0.3">
      <c r="A4887" s="13" t="str">
        <f t="shared" si="76"/>
        <v>blankky012012</v>
      </c>
      <c r="B4887" s="16" t="s">
        <v>1054</v>
      </c>
      <c r="C4887" s="16">
        <v>2012</v>
      </c>
      <c r="D4887" s="16" t="s">
        <v>2335</v>
      </c>
      <c r="E4887" s="16">
        <v>6</v>
      </c>
      <c r="F4887" s="16">
        <v>0</v>
      </c>
      <c r="G4887" s="16">
        <v>0</v>
      </c>
      <c r="H4887" s="16">
        <v>0</v>
      </c>
    </row>
    <row r="4888" spans="1:8" x14ac:dyDescent="0.3">
      <c r="A4888" s="13" t="str">
        <f t="shared" si="76"/>
        <v>blankky012012</v>
      </c>
      <c r="B4888" s="16" t="s">
        <v>1054</v>
      </c>
      <c r="C4888" s="16">
        <v>2012</v>
      </c>
      <c r="D4888" s="16" t="s">
        <v>2330</v>
      </c>
    </row>
    <row r="4889" spans="1:8" x14ac:dyDescent="0.3">
      <c r="A4889" s="13" t="str">
        <f t="shared" si="76"/>
        <v>blankky012012</v>
      </c>
      <c r="B4889" s="16" t="s">
        <v>1054</v>
      </c>
      <c r="C4889" s="16">
        <v>2012</v>
      </c>
      <c r="D4889" s="16" t="s">
        <v>2331</v>
      </c>
      <c r="E4889" s="16">
        <v>0</v>
      </c>
      <c r="F4889" s="16">
        <v>0</v>
      </c>
      <c r="G4889" s="16">
        <v>0</v>
      </c>
      <c r="H4889" s="16">
        <v>0</v>
      </c>
    </row>
    <row r="4890" spans="1:8" x14ac:dyDescent="0.3">
      <c r="A4890" s="13" t="str">
        <f t="shared" si="76"/>
        <v>blantjo012012</v>
      </c>
      <c r="B4890" s="16" t="s">
        <v>423</v>
      </c>
      <c r="C4890" s="16">
        <v>2012</v>
      </c>
      <c r="D4890" s="16" t="s">
        <v>2334</v>
      </c>
      <c r="E4890" s="16">
        <v>11</v>
      </c>
      <c r="F4890" s="16">
        <v>16</v>
      </c>
      <c r="G4890" s="16">
        <v>3</v>
      </c>
      <c r="H4890" s="16">
        <v>1</v>
      </c>
    </row>
    <row r="4891" spans="1:8" x14ac:dyDescent="0.3">
      <c r="A4891" s="13" t="str">
        <f t="shared" si="76"/>
        <v>blantjo012012</v>
      </c>
      <c r="B4891" s="16" t="s">
        <v>423</v>
      </c>
      <c r="C4891" s="16">
        <v>2012</v>
      </c>
      <c r="D4891" s="16" t="s">
        <v>2334</v>
      </c>
      <c r="E4891" s="16">
        <v>3</v>
      </c>
      <c r="F4891" s="16">
        <v>9</v>
      </c>
      <c r="G4891" s="16">
        <v>1</v>
      </c>
      <c r="H4891" s="16">
        <v>2</v>
      </c>
    </row>
    <row r="4892" spans="1:8" x14ac:dyDescent="0.3">
      <c r="A4892" s="13" t="str">
        <f t="shared" si="76"/>
        <v>blevije012012</v>
      </c>
      <c r="B4892" s="16" t="s">
        <v>759</v>
      </c>
      <c r="C4892" s="16">
        <v>2012</v>
      </c>
      <c r="D4892" s="16" t="s">
        <v>2334</v>
      </c>
      <c r="E4892" s="16">
        <v>0</v>
      </c>
      <c r="F4892" s="16">
        <v>7</v>
      </c>
      <c r="G4892" s="16">
        <v>0</v>
      </c>
      <c r="H4892" s="16">
        <v>0</v>
      </c>
    </row>
    <row r="4893" spans="1:8" x14ac:dyDescent="0.3">
      <c r="A4893" s="13" t="str">
        <f t="shared" si="76"/>
        <v>bloomwi012012</v>
      </c>
      <c r="B4893" s="16" t="s">
        <v>289</v>
      </c>
      <c r="C4893" s="16">
        <v>2012</v>
      </c>
      <c r="D4893" s="16" t="s">
        <v>39</v>
      </c>
      <c r="E4893" s="16">
        <v>1</v>
      </c>
      <c r="F4893" s="16">
        <v>0</v>
      </c>
      <c r="G4893" s="16">
        <v>1</v>
      </c>
      <c r="H4893" s="16">
        <v>0</v>
      </c>
    </row>
    <row r="4894" spans="1:8" x14ac:dyDescent="0.3">
      <c r="A4894" s="13" t="str">
        <f t="shared" si="76"/>
        <v>bloomwi012012</v>
      </c>
      <c r="B4894" s="16" t="s">
        <v>289</v>
      </c>
      <c r="C4894" s="16">
        <v>2012</v>
      </c>
      <c r="D4894" s="16" t="s">
        <v>40</v>
      </c>
      <c r="E4894" s="16">
        <v>5</v>
      </c>
      <c r="F4894" s="16">
        <v>21</v>
      </c>
      <c r="G4894" s="16">
        <v>1</v>
      </c>
      <c r="H4894" s="16">
        <v>1</v>
      </c>
    </row>
    <row r="4895" spans="1:8" x14ac:dyDescent="0.3">
      <c r="A4895" s="13" t="str">
        <f t="shared" si="76"/>
        <v>bloomwi012012</v>
      </c>
      <c r="B4895" s="16" t="s">
        <v>289</v>
      </c>
      <c r="C4895" s="16">
        <v>2012</v>
      </c>
      <c r="D4895" s="16" t="s">
        <v>2330</v>
      </c>
    </row>
    <row r="4896" spans="1:8" x14ac:dyDescent="0.3">
      <c r="A4896" s="13" t="str">
        <f t="shared" si="76"/>
        <v>bloomwi012012</v>
      </c>
      <c r="B4896" s="16" t="s">
        <v>289</v>
      </c>
      <c r="C4896" s="16">
        <v>2012</v>
      </c>
      <c r="D4896" s="16" t="s">
        <v>2331</v>
      </c>
      <c r="E4896" s="16">
        <v>0</v>
      </c>
      <c r="F4896" s="16">
        <v>0</v>
      </c>
      <c r="G4896" s="16">
        <v>0</v>
      </c>
      <c r="H4896" s="16">
        <v>0</v>
      </c>
    </row>
    <row r="4897" spans="1:8" x14ac:dyDescent="0.3">
      <c r="A4897" s="13" t="str">
        <f t="shared" si="76"/>
        <v>bloomwi012012</v>
      </c>
      <c r="B4897" s="16" t="s">
        <v>289</v>
      </c>
      <c r="C4897" s="16">
        <v>2012</v>
      </c>
      <c r="D4897" s="16" t="s">
        <v>2332</v>
      </c>
    </row>
    <row r="4898" spans="1:8" x14ac:dyDescent="0.3">
      <c r="A4898" s="13" t="str">
        <f t="shared" si="76"/>
        <v>bloomwi012012</v>
      </c>
      <c r="B4898" s="16" t="s">
        <v>289</v>
      </c>
      <c r="C4898" s="16">
        <v>2012</v>
      </c>
      <c r="D4898" s="16" t="s">
        <v>2333</v>
      </c>
      <c r="E4898" s="16">
        <v>85</v>
      </c>
      <c r="F4898" s="16">
        <v>139</v>
      </c>
      <c r="G4898" s="16">
        <v>4</v>
      </c>
      <c r="H4898" s="16">
        <v>31</v>
      </c>
    </row>
    <row r="4899" spans="1:8" x14ac:dyDescent="0.3">
      <c r="A4899" s="13" t="str">
        <f t="shared" si="76"/>
        <v>blumge012012</v>
      </c>
      <c r="B4899" s="16" t="s">
        <v>61</v>
      </c>
      <c r="C4899" s="16">
        <v>2012</v>
      </c>
      <c r="D4899" s="16" t="s">
        <v>40</v>
      </c>
      <c r="E4899" s="16">
        <v>1</v>
      </c>
      <c r="F4899" s="16">
        <v>13</v>
      </c>
      <c r="G4899" s="16">
        <v>0</v>
      </c>
      <c r="H4899" s="16">
        <v>2</v>
      </c>
    </row>
    <row r="4900" spans="1:8" x14ac:dyDescent="0.3">
      <c r="A4900" s="13" t="str">
        <f t="shared" si="76"/>
        <v>boescbr012012</v>
      </c>
      <c r="B4900" s="16" t="s">
        <v>1229</v>
      </c>
      <c r="C4900" s="16">
        <v>2012</v>
      </c>
      <c r="D4900" s="16" t="s">
        <v>2331</v>
      </c>
      <c r="E4900" s="16">
        <v>167</v>
      </c>
      <c r="F4900" s="16">
        <v>5</v>
      </c>
      <c r="G4900" s="16">
        <v>2</v>
      </c>
      <c r="H4900" s="16">
        <v>1</v>
      </c>
    </row>
    <row r="4901" spans="1:8" x14ac:dyDescent="0.3">
      <c r="A4901" s="13" t="str">
        <f t="shared" si="76"/>
        <v>boescbr012012</v>
      </c>
      <c r="B4901" s="16" t="s">
        <v>1229</v>
      </c>
      <c r="C4901" s="16">
        <v>2012</v>
      </c>
      <c r="D4901" s="16" t="s">
        <v>2332</v>
      </c>
    </row>
    <row r="4902" spans="1:8" x14ac:dyDescent="0.3">
      <c r="A4902" s="13" t="str">
        <f t="shared" si="76"/>
        <v>boggsmi012012</v>
      </c>
      <c r="B4902" s="16" t="s">
        <v>885</v>
      </c>
      <c r="C4902" s="16">
        <v>2012</v>
      </c>
      <c r="D4902" s="16" t="s">
        <v>2334</v>
      </c>
      <c r="E4902" s="16">
        <v>3</v>
      </c>
      <c r="F4902" s="16">
        <v>15</v>
      </c>
      <c r="G4902" s="16">
        <v>1</v>
      </c>
      <c r="H4902" s="16">
        <v>2</v>
      </c>
    </row>
    <row r="4903" spans="1:8" x14ac:dyDescent="0.3">
      <c r="A4903" s="13" t="str">
        <f t="shared" si="76"/>
        <v>bogusbr012012</v>
      </c>
      <c r="B4903" s="16" t="s">
        <v>1230</v>
      </c>
      <c r="C4903" s="16">
        <v>2012</v>
      </c>
      <c r="D4903" s="16" t="s">
        <v>2329</v>
      </c>
    </row>
    <row r="4904" spans="1:8" x14ac:dyDescent="0.3">
      <c r="A4904" s="13" t="str">
        <f t="shared" si="76"/>
        <v>bogusbr012012</v>
      </c>
      <c r="B4904" s="16" t="s">
        <v>1230</v>
      </c>
      <c r="C4904" s="16">
        <v>2012</v>
      </c>
      <c r="D4904" s="16" t="s">
        <v>2330</v>
      </c>
    </row>
    <row r="4905" spans="1:8" x14ac:dyDescent="0.3">
      <c r="A4905" s="13" t="str">
        <f t="shared" si="76"/>
        <v>bogusbr012012</v>
      </c>
      <c r="B4905" s="16" t="s">
        <v>1230</v>
      </c>
      <c r="C4905" s="16">
        <v>2012</v>
      </c>
      <c r="D4905" s="16" t="s">
        <v>2331</v>
      </c>
      <c r="E4905" s="16">
        <v>187</v>
      </c>
      <c r="F4905" s="16">
        <v>5</v>
      </c>
      <c r="G4905" s="16">
        <v>5</v>
      </c>
      <c r="H4905" s="16">
        <v>3</v>
      </c>
    </row>
    <row r="4906" spans="1:8" x14ac:dyDescent="0.3">
      <c r="A4906" s="13" t="str">
        <f t="shared" si="76"/>
        <v>bogusbr012012</v>
      </c>
      <c r="B4906" s="16" t="s">
        <v>1230</v>
      </c>
      <c r="C4906" s="16">
        <v>2012</v>
      </c>
      <c r="D4906" s="16" t="s">
        <v>2334</v>
      </c>
      <c r="E4906" s="16">
        <v>0</v>
      </c>
      <c r="F4906" s="16">
        <v>0</v>
      </c>
      <c r="G4906" s="16">
        <v>0</v>
      </c>
      <c r="H4906" s="16">
        <v>0</v>
      </c>
    </row>
    <row r="4907" spans="1:8" x14ac:dyDescent="0.3">
      <c r="A4907" s="13" t="str">
        <f t="shared" si="76"/>
        <v>bogusbr012012</v>
      </c>
      <c r="B4907" s="16" t="s">
        <v>1230</v>
      </c>
      <c r="C4907" s="16">
        <v>2012</v>
      </c>
      <c r="D4907" s="16" t="s">
        <v>2332</v>
      </c>
    </row>
    <row r="4908" spans="1:8" x14ac:dyDescent="0.3">
      <c r="A4908" s="13" t="str">
        <f t="shared" si="76"/>
        <v>bonifem012012</v>
      </c>
      <c r="B4908" s="16" t="s">
        <v>760</v>
      </c>
      <c r="C4908" s="16">
        <v>2012</v>
      </c>
      <c r="D4908" s="16" t="s">
        <v>39</v>
      </c>
      <c r="E4908" s="16">
        <v>19</v>
      </c>
      <c r="F4908" s="16">
        <v>40</v>
      </c>
      <c r="G4908" s="16">
        <v>3</v>
      </c>
      <c r="H4908" s="16">
        <v>7</v>
      </c>
    </row>
    <row r="4909" spans="1:8" x14ac:dyDescent="0.3">
      <c r="A4909" s="13" t="str">
        <f t="shared" si="76"/>
        <v>bonifem012012</v>
      </c>
      <c r="B4909" s="16" t="s">
        <v>760</v>
      </c>
      <c r="C4909" s="16">
        <v>2012</v>
      </c>
      <c r="D4909" s="16" t="s">
        <v>2329</v>
      </c>
    </row>
    <row r="4910" spans="1:8" x14ac:dyDescent="0.3">
      <c r="A4910" s="13" t="str">
        <f t="shared" si="76"/>
        <v>bonifem012012</v>
      </c>
      <c r="B4910" s="16" t="s">
        <v>760</v>
      </c>
      <c r="C4910" s="16">
        <v>2012</v>
      </c>
      <c r="D4910" s="16" t="s">
        <v>2331</v>
      </c>
      <c r="E4910" s="16">
        <v>111</v>
      </c>
      <c r="F4910" s="16">
        <v>1</v>
      </c>
      <c r="G4910" s="16">
        <v>1</v>
      </c>
      <c r="H4910" s="16">
        <v>0</v>
      </c>
    </row>
    <row r="4911" spans="1:8" x14ac:dyDescent="0.3">
      <c r="A4911" s="13" t="str">
        <f t="shared" si="76"/>
        <v>boscajc012012</v>
      </c>
      <c r="B4911" s="16" t="s">
        <v>1231</v>
      </c>
      <c r="C4911" s="16">
        <v>2012</v>
      </c>
      <c r="D4911" s="16" t="s">
        <v>2336</v>
      </c>
      <c r="E4911" s="16">
        <v>37</v>
      </c>
      <c r="F4911" s="16">
        <v>1</v>
      </c>
      <c r="G4911" s="16">
        <v>1</v>
      </c>
      <c r="H4911" s="16">
        <v>0</v>
      </c>
    </row>
    <row r="4912" spans="1:8" x14ac:dyDescent="0.3">
      <c r="A4912" s="13" t="str">
        <f t="shared" si="76"/>
        <v>bourgja012012</v>
      </c>
      <c r="B4912" s="16" t="s">
        <v>887</v>
      </c>
      <c r="C4912" s="16">
        <v>2012</v>
      </c>
      <c r="D4912" s="16" t="s">
        <v>2329</v>
      </c>
    </row>
    <row r="4913" spans="1:8" x14ac:dyDescent="0.3">
      <c r="A4913" s="13" t="str">
        <f t="shared" si="76"/>
        <v>bourgja012012</v>
      </c>
      <c r="B4913" s="16" t="s">
        <v>887</v>
      </c>
      <c r="C4913" s="16">
        <v>2012</v>
      </c>
      <c r="D4913" s="16" t="s">
        <v>2330</v>
      </c>
    </row>
    <row r="4914" spans="1:8" x14ac:dyDescent="0.3">
      <c r="A4914" s="13" t="str">
        <f t="shared" si="76"/>
        <v>bourgja012012</v>
      </c>
      <c r="B4914" s="16" t="s">
        <v>887</v>
      </c>
      <c r="C4914" s="16">
        <v>2012</v>
      </c>
      <c r="D4914" s="16" t="s">
        <v>2331</v>
      </c>
      <c r="E4914" s="16">
        <v>44</v>
      </c>
      <c r="F4914" s="16">
        <v>3</v>
      </c>
      <c r="G4914" s="16">
        <v>3</v>
      </c>
      <c r="H4914" s="16">
        <v>1</v>
      </c>
    </row>
    <row r="4915" spans="1:8" x14ac:dyDescent="0.3">
      <c r="A4915" s="13" t="str">
        <f t="shared" si="76"/>
        <v>bourjpe012012</v>
      </c>
      <c r="B4915" s="16" t="s">
        <v>1232</v>
      </c>
      <c r="C4915" s="16">
        <v>2012</v>
      </c>
      <c r="D4915" s="16" t="s">
        <v>2329</v>
      </c>
    </row>
    <row r="4916" spans="1:8" x14ac:dyDescent="0.3">
      <c r="A4916" s="13" t="str">
        <f t="shared" si="76"/>
        <v>bourjpe012012</v>
      </c>
      <c r="B4916" s="16" t="s">
        <v>1232</v>
      </c>
      <c r="C4916" s="16">
        <v>2012</v>
      </c>
      <c r="D4916" s="16" t="s">
        <v>2331</v>
      </c>
      <c r="E4916" s="16">
        <v>164</v>
      </c>
      <c r="F4916" s="16">
        <v>2</v>
      </c>
      <c r="G4916" s="16">
        <v>1</v>
      </c>
      <c r="H4916" s="16">
        <v>1</v>
      </c>
    </row>
    <row r="4917" spans="1:8" x14ac:dyDescent="0.3">
      <c r="A4917" s="13" t="str">
        <f t="shared" si="76"/>
        <v>bournmi012012</v>
      </c>
      <c r="B4917" s="16" t="s">
        <v>630</v>
      </c>
      <c r="C4917" s="16">
        <v>2012</v>
      </c>
      <c r="D4917" s="16" t="s">
        <v>2329</v>
      </c>
    </row>
    <row r="4918" spans="1:8" x14ac:dyDescent="0.3">
      <c r="A4918" s="13" t="str">
        <f t="shared" si="76"/>
        <v>bournmi012012</v>
      </c>
      <c r="B4918" s="16" t="s">
        <v>630</v>
      </c>
      <c r="C4918" s="16">
        <v>2012</v>
      </c>
      <c r="D4918" s="16" t="s">
        <v>2331</v>
      </c>
      <c r="E4918" s="16">
        <v>383</v>
      </c>
      <c r="F4918" s="16">
        <v>3</v>
      </c>
      <c r="G4918" s="16">
        <v>2</v>
      </c>
      <c r="H4918" s="16">
        <v>0</v>
      </c>
    </row>
    <row r="4919" spans="1:8" x14ac:dyDescent="0.3">
      <c r="A4919" s="13" t="str">
        <f t="shared" si="76"/>
        <v>bowdemi012012</v>
      </c>
      <c r="B4919" s="16" t="s">
        <v>888</v>
      </c>
      <c r="C4919" s="16">
        <v>2012</v>
      </c>
      <c r="D4919" s="16" t="s">
        <v>2334</v>
      </c>
      <c r="E4919" s="16">
        <v>0</v>
      </c>
      <c r="F4919" s="16">
        <v>0</v>
      </c>
      <c r="G4919" s="16">
        <v>0</v>
      </c>
      <c r="H4919" s="16">
        <v>0</v>
      </c>
    </row>
    <row r="4920" spans="1:8" x14ac:dyDescent="0.3">
      <c r="A4920" s="13" t="str">
        <f t="shared" si="76"/>
        <v>bowdemi012012</v>
      </c>
      <c r="B4920" s="16" t="s">
        <v>888</v>
      </c>
      <c r="C4920" s="16">
        <v>2012</v>
      </c>
      <c r="D4920" s="16" t="s">
        <v>2334</v>
      </c>
      <c r="E4920" s="16">
        <v>0</v>
      </c>
      <c r="F4920" s="16">
        <v>4</v>
      </c>
      <c r="G4920" s="16">
        <v>0</v>
      </c>
      <c r="H4920" s="16">
        <v>0</v>
      </c>
    </row>
    <row r="4921" spans="1:8" x14ac:dyDescent="0.3">
      <c r="A4921" s="13" t="str">
        <f t="shared" si="76"/>
        <v>boxbebr012012</v>
      </c>
      <c r="B4921" s="16" t="s">
        <v>1670</v>
      </c>
      <c r="C4921" s="16">
        <v>2012</v>
      </c>
      <c r="D4921" s="16" t="s">
        <v>2334</v>
      </c>
      <c r="E4921" s="16">
        <v>0</v>
      </c>
      <c r="F4921" s="16">
        <v>0</v>
      </c>
      <c r="G4921" s="16">
        <v>3</v>
      </c>
      <c r="H4921" s="16">
        <v>0</v>
      </c>
    </row>
    <row r="4922" spans="1:8" x14ac:dyDescent="0.3">
      <c r="A4922" s="13" t="str">
        <f t="shared" si="76"/>
        <v>brachbr012012</v>
      </c>
      <c r="B4922" s="16" t="s">
        <v>1438</v>
      </c>
      <c r="C4922" s="16">
        <v>2012</v>
      </c>
      <c r="D4922" s="16" t="s">
        <v>2334</v>
      </c>
      <c r="E4922" s="16">
        <v>2</v>
      </c>
      <c r="F4922" s="16">
        <v>6</v>
      </c>
      <c r="G4922" s="16">
        <v>2</v>
      </c>
      <c r="H4922" s="16">
        <v>1</v>
      </c>
    </row>
    <row r="4923" spans="1:8" x14ac:dyDescent="0.3">
      <c r="A4923" s="13" t="str">
        <f t="shared" si="76"/>
        <v>brantmi022012</v>
      </c>
      <c r="B4923" s="16" t="s">
        <v>1056</v>
      </c>
      <c r="C4923" s="16">
        <v>2012</v>
      </c>
      <c r="D4923" s="16" t="s">
        <v>2329</v>
      </c>
    </row>
    <row r="4924" spans="1:8" x14ac:dyDescent="0.3">
      <c r="A4924" s="13" t="str">
        <f t="shared" si="76"/>
        <v>brantmi022012</v>
      </c>
      <c r="B4924" s="16" t="s">
        <v>1056</v>
      </c>
      <c r="C4924" s="16">
        <v>2012</v>
      </c>
      <c r="D4924" s="16" t="s">
        <v>2331</v>
      </c>
      <c r="E4924" s="16">
        <v>336</v>
      </c>
      <c r="F4924" s="16">
        <v>5</v>
      </c>
      <c r="G4924" s="16">
        <v>1</v>
      </c>
      <c r="H4924" s="16">
        <v>3</v>
      </c>
    </row>
    <row r="4925" spans="1:8" x14ac:dyDescent="0.3">
      <c r="A4925" s="13" t="str">
        <f t="shared" si="76"/>
        <v>brantro012012</v>
      </c>
      <c r="B4925" s="16" t="s">
        <v>1671</v>
      </c>
      <c r="C4925" s="16">
        <v>2012</v>
      </c>
      <c r="D4925" s="16" t="s">
        <v>2336</v>
      </c>
      <c r="E4925" s="16">
        <v>191</v>
      </c>
      <c r="F4925" s="16">
        <v>16</v>
      </c>
      <c r="G4925" s="16">
        <v>2</v>
      </c>
      <c r="H4925" s="16">
        <v>1</v>
      </c>
    </row>
    <row r="4926" spans="1:8" x14ac:dyDescent="0.3">
      <c r="A4926" s="13" t="str">
        <f t="shared" si="76"/>
        <v>braunry022012</v>
      </c>
      <c r="B4926" s="16" t="s">
        <v>762</v>
      </c>
      <c r="C4926" s="16">
        <v>2012</v>
      </c>
      <c r="D4926" s="16" t="s">
        <v>2330</v>
      </c>
    </row>
    <row r="4927" spans="1:8" x14ac:dyDescent="0.3">
      <c r="A4927" s="13" t="str">
        <f t="shared" si="76"/>
        <v>braunry022012</v>
      </c>
      <c r="B4927" s="16" t="s">
        <v>762</v>
      </c>
      <c r="C4927" s="16">
        <v>2012</v>
      </c>
      <c r="D4927" s="16" t="s">
        <v>2331</v>
      </c>
      <c r="E4927" s="16">
        <v>276</v>
      </c>
      <c r="F4927" s="16">
        <v>6</v>
      </c>
      <c r="G4927" s="16">
        <v>6</v>
      </c>
      <c r="H4927" s="16">
        <v>1</v>
      </c>
    </row>
    <row r="4928" spans="1:8" x14ac:dyDescent="0.3">
      <c r="A4928" s="13" t="str">
        <f t="shared" si="76"/>
        <v>braybi012012</v>
      </c>
      <c r="B4928" s="16" t="s">
        <v>631</v>
      </c>
      <c r="C4928" s="16">
        <v>2012</v>
      </c>
      <c r="D4928" s="16" t="s">
        <v>2334</v>
      </c>
      <c r="E4928" s="16">
        <v>1</v>
      </c>
      <c r="F4928" s="16">
        <v>2</v>
      </c>
      <c r="G4928" s="16">
        <v>0</v>
      </c>
      <c r="H4928" s="16">
        <v>0</v>
      </c>
    </row>
    <row r="4929" spans="1:8" x14ac:dyDescent="0.3">
      <c r="A4929" s="13" t="str">
        <f t="shared" si="76"/>
        <v>breslcr012012</v>
      </c>
      <c r="B4929" s="16" t="s">
        <v>519</v>
      </c>
      <c r="C4929" s="16">
        <v>2012</v>
      </c>
      <c r="D4929" s="16" t="s">
        <v>2334</v>
      </c>
      <c r="E4929" s="16">
        <v>0</v>
      </c>
      <c r="F4929" s="16">
        <v>5</v>
      </c>
      <c r="G4929" s="16">
        <v>0</v>
      </c>
      <c r="H4929" s="16">
        <v>0</v>
      </c>
    </row>
    <row r="4930" spans="1:8" x14ac:dyDescent="0.3">
      <c r="A4930" s="13" t="str">
        <f t="shared" si="76"/>
        <v>breslcr012012</v>
      </c>
      <c r="B4930" s="16" t="s">
        <v>519</v>
      </c>
      <c r="C4930" s="16">
        <v>2012</v>
      </c>
      <c r="D4930" s="16" t="s">
        <v>2334</v>
      </c>
      <c r="E4930" s="16">
        <v>1</v>
      </c>
      <c r="F4930" s="16">
        <v>1</v>
      </c>
      <c r="G4930" s="16">
        <v>0</v>
      </c>
      <c r="H4930" s="16">
        <v>0</v>
      </c>
    </row>
    <row r="4931" spans="1:8" x14ac:dyDescent="0.3">
      <c r="A4931" s="13" t="str">
        <f t="shared" ref="A4931:A4994" si="77">(B4931&amp;C4931)</f>
        <v>brignre012012</v>
      </c>
      <c r="B4931" s="16" t="s">
        <v>891</v>
      </c>
      <c r="C4931" s="16">
        <v>2012</v>
      </c>
      <c r="D4931" s="16" t="s">
        <v>39</v>
      </c>
      <c r="E4931" s="16">
        <v>0</v>
      </c>
      <c r="F4931" s="16">
        <v>1</v>
      </c>
      <c r="G4931" s="16">
        <v>0</v>
      </c>
      <c r="H4931" s="16">
        <v>0</v>
      </c>
    </row>
    <row r="4932" spans="1:8" x14ac:dyDescent="0.3">
      <c r="A4932" s="13" t="str">
        <f t="shared" si="77"/>
        <v>brignre012012</v>
      </c>
      <c r="B4932" s="16" t="s">
        <v>891</v>
      </c>
      <c r="C4932" s="16">
        <v>2012</v>
      </c>
      <c r="D4932" s="16" t="s">
        <v>40</v>
      </c>
      <c r="E4932" s="16">
        <v>0</v>
      </c>
      <c r="F4932" s="16">
        <v>3</v>
      </c>
      <c r="G4932" s="16">
        <v>0</v>
      </c>
      <c r="H4932" s="16">
        <v>0</v>
      </c>
    </row>
    <row r="4933" spans="1:8" x14ac:dyDescent="0.3">
      <c r="A4933" s="13" t="str">
        <f t="shared" si="77"/>
        <v>brignre012012</v>
      </c>
      <c r="B4933" s="16" t="s">
        <v>891</v>
      </c>
      <c r="C4933" s="16">
        <v>2012</v>
      </c>
      <c r="D4933" s="16" t="s">
        <v>2330</v>
      </c>
    </row>
    <row r="4934" spans="1:8" x14ac:dyDescent="0.3">
      <c r="A4934" s="13" t="str">
        <f t="shared" si="77"/>
        <v>brignre012012</v>
      </c>
      <c r="B4934" s="16" t="s">
        <v>891</v>
      </c>
      <c r="C4934" s="16">
        <v>2012</v>
      </c>
      <c r="D4934" s="16" t="s">
        <v>2331</v>
      </c>
      <c r="E4934" s="16">
        <v>0</v>
      </c>
      <c r="F4934" s="16">
        <v>0</v>
      </c>
      <c r="G4934" s="16">
        <v>0</v>
      </c>
      <c r="H4934" s="16">
        <v>0</v>
      </c>
    </row>
    <row r="4935" spans="1:8" x14ac:dyDescent="0.3">
      <c r="A4935" s="13" t="str">
        <f t="shared" si="77"/>
        <v>brignre012012</v>
      </c>
      <c r="B4935" s="16" t="s">
        <v>891</v>
      </c>
      <c r="C4935" s="16">
        <v>2012</v>
      </c>
      <c r="D4935" s="16" t="s">
        <v>2333</v>
      </c>
      <c r="E4935" s="16">
        <v>13</v>
      </c>
      <c r="F4935" s="16">
        <v>20</v>
      </c>
      <c r="G4935" s="16">
        <v>1</v>
      </c>
      <c r="H4935" s="16">
        <v>11</v>
      </c>
    </row>
    <row r="4936" spans="1:8" x14ac:dyDescent="0.3">
      <c r="A4936" s="13" t="str">
        <f t="shared" si="77"/>
        <v>brittza012012</v>
      </c>
      <c r="B4936" s="16" t="s">
        <v>1440</v>
      </c>
      <c r="C4936" s="16">
        <v>2012</v>
      </c>
      <c r="D4936" s="16" t="s">
        <v>2334</v>
      </c>
      <c r="E4936" s="16">
        <v>1</v>
      </c>
      <c r="F4936" s="16">
        <v>10</v>
      </c>
      <c r="G4936" s="16">
        <v>1</v>
      </c>
      <c r="H4936" s="16">
        <v>0</v>
      </c>
    </row>
    <row r="4937" spans="1:8" x14ac:dyDescent="0.3">
      <c r="A4937" s="13" t="str">
        <f t="shared" si="77"/>
        <v>brothre012012</v>
      </c>
      <c r="B4937" s="16" t="s">
        <v>1442</v>
      </c>
      <c r="C4937" s="16">
        <v>2012</v>
      </c>
      <c r="D4937" s="16" t="s">
        <v>2334</v>
      </c>
      <c r="E4937" s="16">
        <v>1</v>
      </c>
      <c r="F4937" s="16">
        <v>5</v>
      </c>
      <c r="G4937" s="16">
        <v>0</v>
      </c>
      <c r="H4937" s="16">
        <v>1</v>
      </c>
    </row>
    <row r="4938" spans="1:8" x14ac:dyDescent="0.3">
      <c r="A4938" s="13" t="str">
        <f t="shared" si="77"/>
        <v>brownan022012</v>
      </c>
      <c r="B4938" s="16" t="s">
        <v>1443</v>
      </c>
      <c r="C4938" s="16">
        <v>2012</v>
      </c>
      <c r="D4938" s="16" t="s">
        <v>2330</v>
      </c>
    </row>
    <row r="4939" spans="1:8" x14ac:dyDescent="0.3">
      <c r="A4939" s="13" t="str">
        <f t="shared" si="77"/>
        <v>brownan022012</v>
      </c>
      <c r="B4939" s="16" t="s">
        <v>1443</v>
      </c>
      <c r="C4939" s="16">
        <v>2012</v>
      </c>
      <c r="D4939" s="16" t="s">
        <v>2331</v>
      </c>
      <c r="E4939" s="16">
        <v>55</v>
      </c>
      <c r="F4939" s="16">
        <v>3</v>
      </c>
      <c r="G4939" s="16">
        <v>2</v>
      </c>
      <c r="H4939" s="16">
        <v>0</v>
      </c>
    </row>
    <row r="4940" spans="1:8" x14ac:dyDescent="0.3">
      <c r="A4940" s="13" t="str">
        <f t="shared" si="77"/>
        <v>brownan022012</v>
      </c>
      <c r="B4940" s="16" t="s">
        <v>1443</v>
      </c>
      <c r="C4940" s="16">
        <v>2012</v>
      </c>
      <c r="D4940" s="16" t="s">
        <v>2332</v>
      </c>
    </row>
    <row r="4941" spans="1:8" x14ac:dyDescent="0.3">
      <c r="A4941" s="13" t="str">
        <f t="shared" si="77"/>
        <v>brownba012012</v>
      </c>
      <c r="B4941" s="16" t="s">
        <v>1672</v>
      </c>
      <c r="C4941" s="16">
        <v>2012</v>
      </c>
      <c r="D4941" s="16" t="s">
        <v>2334</v>
      </c>
      <c r="E4941" s="16">
        <v>0</v>
      </c>
      <c r="F4941" s="16">
        <v>2</v>
      </c>
      <c r="G4941" s="16">
        <v>0</v>
      </c>
      <c r="H4941" s="16">
        <v>0</v>
      </c>
    </row>
    <row r="4942" spans="1:8" x14ac:dyDescent="0.3">
      <c r="A4942" s="13" t="str">
        <f t="shared" si="77"/>
        <v>brownco012012</v>
      </c>
      <c r="B4942" s="16" t="s">
        <v>1444</v>
      </c>
      <c r="C4942" s="16">
        <v>2012</v>
      </c>
      <c r="D4942" s="16" t="s">
        <v>2329</v>
      </c>
    </row>
    <row r="4943" spans="1:8" x14ac:dyDescent="0.3">
      <c r="A4943" s="13" t="str">
        <f t="shared" si="77"/>
        <v>brownco012012</v>
      </c>
      <c r="B4943" s="16" t="s">
        <v>1444</v>
      </c>
      <c r="C4943" s="16">
        <v>2012</v>
      </c>
      <c r="D4943" s="16" t="s">
        <v>2330</v>
      </c>
    </row>
    <row r="4944" spans="1:8" x14ac:dyDescent="0.3">
      <c r="A4944" s="13" t="str">
        <f t="shared" si="77"/>
        <v>brownco012012</v>
      </c>
      <c r="B4944" s="16" t="s">
        <v>1444</v>
      </c>
      <c r="C4944" s="16">
        <v>2012</v>
      </c>
      <c r="D4944" s="16" t="s">
        <v>2331</v>
      </c>
      <c r="E4944" s="16">
        <v>14</v>
      </c>
      <c r="F4944" s="16">
        <v>0</v>
      </c>
      <c r="G4944" s="16">
        <v>0</v>
      </c>
      <c r="H4944" s="16">
        <v>0</v>
      </c>
    </row>
    <row r="4945" spans="1:8" x14ac:dyDescent="0.3">
      <c r="A4945" s="13" t="str">
        <f t="shared" si="77"/>
        <v>brownco012012</v>
      </c>
      <c r="B4945" s="16" t="s">
        <v>1444</v>
      </c>
      <c r="C4945" s="16">
        <v>2012</v>
      </c>
      <c r="D4945" s="16" t="s">
        <v>2332</v>
      </c>
    </row>
    <row r="4946" spans="1:8" x14ac:dyDescent="0.3">
      <c r="A4946" s="13" t="str">
        <f t="shared" si="77"/>
        <v>browndo012012</v>
      </c>
      <c r="B4946" s="16" t="s">
        <v>1234</v>
      </c>
      <c r="C4946" s="16">
        <v>2012</v>
      </c>
      <c r="D4946" s="16" t="s">
        <v>2330</v>
      </c>
    </row>
    <row r="4947" spans="1:8" x14ac:dyDescent="0.3">
      <c r="A4947" s="13" t="str">
        <f t="shared" si="77"/>
        <v>browndo012012</v>
      </c>
      <c r="B4947" s="16" t="s">
        <v>1234</v>
      </c>
      <c r="C4947" s="16">
        <v>2012</v>
      </c>
      <c r="D4947" s="16" t="s">
        <v>2331</v>
      </c>
      <c r="E4947" s="16">
        <v>94</v>
      </c>
      <c r="F4947" s="16">
        <v>7</v>
      </c>
      <c r="G4947" s="16">
        <v>0</v>
      </c>
      <c r="H4947" s="16">
        <v>1</v>
      </c>
    </row>
    <row r="4948" spans="1:8" x14ac:dyDescent="0.3">
      <c r="A4948" s="13" t="str">
        <f t="shared" si="77"/>
        <v>browndo012012</v>
      </c>
      <c r="B4948" s="16" t="s">
        <v>1234</v>
      </c>
      <c r="C4948" s="16">
        <v>2012</v>
      </c>
      <c r="D4948" s="16" t="s">
        <v>2332</v>
      </c>
    </row>
    <row r="4949" spans="1:8" x14ac:dyDescent="0.3">
      <c r="A4949" s="13" t="str">
        <f t="shared" si="77"/>
        <v>broxtjo012012</v>
      </c>
      <c r="B4949" s="16" t="s">
        <v>520</v>
      </c>
      <c r="C4949" s="16">
        <v>2012</v>
      </c>
      <c r="D4949" s="16" t="s">
        <v>2334</v>
      </c>
      <c r="E4949" s="16">
        <v>3</v>
      </c>
      <c r="F4949" s="16">
        <v>3</v>
      </c>
      <c r="G4949" s="16">
        <v>0</v>
      </c>
      <c r="H4949" s="16">
        <v>0</v>
      </c>
    </row>
    <row r="4950" spans="1:8" x14ac:dyDescent="0.3">
      <c r="A4950" s="13" t="str">
        <f t="shared" si="77"/>
        <v>broxtjo012012</v>
      </c>
      <c r="B4950" s="16" t="s">
        <v>520</v>
      </c>
      <c r="C4950" s="16">
        <v>2012</v>
      </c>
      <c r="D4950" s="16" t="s">
        <v>2334</v>
      </c>
      <c r="E4950" s="16">
        <v>1</v>
      </c>
      <c r="F4950" s="16">
        <v>4</v>
      </c>
      <c r="G4950" s="16">
        <v>0</v>
      </c>
      <c r="H4950" s="16">
        <v>0</v>
      </c>
    </row>
    <row r="4951" spans="1:8" x14ac:dyDescent="0.3">
      <c r="A4951" s="13" t="str">
        <f t="shared" si="77"/>
        <v>bruceja012012</v>
      </c>
      <c r="B4951" s="16" t="s">
        <v>892</v>
      </c>
      <c r="C4951" s="16">
        <v>2012</v>
      </c>
      <c r="D4951" s="16" t="s">
        <v>2331</v>
      </c>
      <c r="E4951" s="16">
        <v>297</v>
      </c>
      <c r="F4951" s="16">
        <v>8</v>
      </c>
      <c r="G4951" s="16">
        <v>6</v>
      </c>
      <c r="H4951" s="16">
        <v>1</v>
      </c>
    </row>
    <row r="4952" spans="1:8" x14ac:dyDescent="0.3">
      <c r="A4952" s="13" t="str">
        <f t="shared" si="77"/>
        <v>bruceja012012</v>
      </c>
      <c r="B4952" s="16" t="s">
        <v>892</v>
      </c>
      <c r="C4952" s="16">
        <v>2012</v>
      </c>
      <c r="D4952" s="16" t="s">
        <v>2332</v>
      </c>
    </row>
    <row r="4953" spans="1:8" x14ac:dyDescent="0.3">
      <c r="A4953" s="13" t="str">
        <f t="shared" si="77"/>
        <v>brummty012012</v>
      </c>
      <c r="B4953" s="16" t="s">
        <v>1673</v>
      </c>
      <c r="C4953" s="16">
        <v>2012</v>
      </c>
      <c r="D4953" s="16" t="s">
        <v>2334</v>
      </c>
      <c r="E4953" s="16">
        <v>0</v>
      </c>
      <c r="F4953" s="16">
        <v>0</v>
      </c>
      <c r="G4953" s="16">
        <v>0</v>
      </c>
      <c r="H4953" s="16">
        <v>0</v>
      </c>
    </row>
    <row r="4954" spans="1:8" x14ac:dyDescent="0.3">
      <c r="A4954" s="13" t="str">
        <f t="shared" si="77"/>
        <v>brunebr012012</v>
      </c>
      <c r="B4954" s="16" t="s">
        <v>425</v>
      </c>
      <c r="C4954" s="16">
        <v>2012</v>
      </c>
      <c r="D4954" s="16" t="s">
        <v>2334</v>
      </c>
      <c r="E4954" s="16">
        <v>0</v>
      </c>
      <c r="F4954" s="16">
        <v>0</v>
      </c>
      <c r="G4954" s="16">
        <v>0</v>
      </c>
      <c r="H4954" s="16">
        <v>0</v>
      </c>
    </row>
    <row r="4955" spans="1:8" x14ac:dyDescent="0.3">
      <c r="A4955" s="13" t="str">
        <f t="shared" si="77"/>
        <v>buchhcl012012</v>
      </c>
      <c r="B4955" s="16" t="s">
        <v>763</v>
      </c>
      <c r="C4955" s="16">
        <v>2012</v>
      </c>
      <c r="D4955" s="16" t="s">
        <v>2334</v>
      </c>
      <c r="E4955" s="16">
        <v>29</v>
      </c>
      <c r="F4955" s="16">
        <v>14</v>
      </c>
      <c r="G4955" s="16">
        <v>3</v>
      </c>
      <c r="H4955" s="16">
        <v>2</v>
      </c>
    </row>
    <row r="4956" spans="1:8" x14ac:dyDescent="0.3">
      <c r="A4956" s="13" t="str">
        <f t="shared" si="77"/>
        <v>buckjo012012</v>
      </c>
      <c r="B4956" s="16" t="s">
        <v>426</v>
      </c>
      <c r="C4956" s="16">
        <v>2012</v>
      </c>
      <c r="D4956" s="16" t="s">
        <v>2336</v>
      </c>
      <c r="E4956" s="16">
        <v>715</v>
      </c>
      <c r="F4956" s="16">
        <v>57</v>
      </c>
      <c r="G4956" s="16">
        <v>7</v>
      </c>
      <c r="H4956" s="16">
        <v>4</v>
      </c>
    </row>
    <row r="4957" spans="1:8" x14ac:dyDescent="0.3">
      <c r="A4957" s="13" t="str">
        <f t="shared" si="77"/>
        <v>bucktr012012</v>
      </c>
      <c r="B4957" s="16" t="s">
        <v>765</v>
      </c>
      <c r="C4957" s="16">
        <v>2012</v>
      </c>
      <c r="D4957" s="16" t="s">
        <v>2330</v>
      </c>
    </row>
    <row r="4958" spans="1:8" x14ac:dyDescent="0.3">
      <c r="A4958" s="13" t="str">
        <f t="shared" si="77"/>
        <v>bucktr012012</v>
      </c>
      <c r="B4958" s="16" t="s">
        <v>765</v>
      </c>
      <c r="C4958" s="16">
        <v>2012</v>
      </c>
      <c r="D4958" s="16" t="s">
        <v>2331</v>
      </c>
      <c r="E4958" s="16">
        <v>40</v>
      </c>
      <c r="F4958" s="16">
        <v>1</v>
      </c>
      <c r="G4958" s="16">
        <v>1</v>
      </c>
      <c r="H4958" s="16">
        <v>0</v>
      </c>
    </row>
    <row r="4959" spans="1:8" x14ac:dyDescent="0.3">
      <c r="A4959" s="13" t="str">
        <f t="shared" si="77"/>
        <v>bucktr012012</v>
      </c>
      <c r="B4959" s="16" t="s">
        <v>765</v>
      </c>
      <c r="C4959" s="16">
        <v>2012</v>
      </c>
      <c r="D4959" s="16" t="s">
        <v>2332</v>
      </c>
    </row>
    <row r="4960" spans="1:8" x14ac:dyDescent="0.3">
      <c r="A4960" s="13" t="str">
        <f t="shared" si="77"/>
        <v>buehrma012012</v>
      </c>
      <c r="B4960" s="16" t="s">
        <v>64</v>
      </c>
      <c r="C4960" s="16">
        <v>2012</v>
      </c>
      <c r="D4960" s="16" t="s">
        <v>2334</v>
      </c>
      <c r="E4960" s="16">
        <v>13</v>
      </c>
      <c r="F4960" s="16">
        <v>47</v>
      </c>
      <c r="G4960" s="16">
        <v>0</v>
      </c>
      <c r="H4960" s="16">
        <v>5</v>
      </c>
    </row>
    <row r="4961" spans="1:8" x14ac:dyDescent="0.3">
      <c r="A4961" s="13" t="str">
        <f t="shared" si="77"/>
        <v>buenofr012012</v>
      </c>
      <c r="B4961" s="16" t="s">
        <v>893</v>
      </c>
      <c r="C4961" s="16">
        <v>2012</v>
      </c>
      <c r="D4961" s="16" t="s">
        <v>2334</v>
      </c>
      <c r="E4961" s="16">
        <v>1</v>
      </c>
      <c r="F4961" s="16">
        <v>3</v>
      </c>
      <c r="G4961" s="16">
        <v>0</v>
      </c>
      <c r="H4961" s="16">
        <v>1</v>
      </c>
    </row>
    <row r="4962" spans="1:8" x14ac:dyDescent="0.3">
      <c r="A4962" s="13" t="str">
        <f t="shared" si="77"/>
        <v>bumgama012012</v>
      </c>
      <c r="B4962" s="16" t="s">
        <v>1058</v>
      </c>
      <c r="C4962" s="16">
        <v>2012</v>
      </c>
      <c r="D4962" s="16" t="s">
        <v>2334</v>
      </c>
      <c r="E4962" s="16">
        <v>7</v>
      </c>
      <c r="F4962" s="16">
        <v>36</v>
      </c>
      <c r="G4962" s="16">
        <v>2</v>
      </c>
      <c r="H4962" s="16">
        <v>0</v>
      </c>
    </row>
    <row r="4963" spans="1:8" x14ac:dyDescent="0.3">
      <c r="A4963" s="13" t="str">
        <f t="shared" si="77"/>
        <v>bundydy012012</v>
      </c>
      <c r="B4963" s="16" t="s">
        <v>1674</v>
      </c>
      <c r="C4963" s="16">
        <v>2012</v>
      </c>
      <c r="D4963" s="16" t="s">
        <v>2334</v>
      </c>
      <c r="E4963" s="16">
        <v>0</v>
      </c>
      <c r="F4963" s="16">
        <v>0</v>
      </c>
      <c r="G4963" s="16">
        <v>0</v>
      </c>
      <c r="H4963" s="16">
        <v>0</v>
      </c>
    </row>
    <row r="4964" spans="1:8" x14ac:dyDescent="0.3">
      <c r="A4964" s="13" t="str">
        <f t="shared" si="77"/>
        <v>burneaj012012</v>
      </c>
      <c r="B4964" s="16" t="s">
        <v>65</v>
      </c>
      <c r="C4964" s="16">
        <v>2012</v>
      </c>
      <c r="D4964" s="16" t="s">
        <v>2334</v>
      </c>
      <c r="E4964" s="16">
        <v>21</v>
      </c>
      <c r="F4964" s="16">
        <v>36</v>
      </c>
      <c r="G4964" s="16">
        <v>1</v>
      </c>
      <c r="H4964" s="16">
        <v>1</v>
      </c>
    </row>
    <row r="4965" spans="1:8" x14ac:dyDescent="0.3">
      <c r="A4965" s="13" t="str">
        <f t="shared" si="77"/>
        <v>burneal012012</v>
      </c>
      <c r="B4965" s="16" t="s">
        <v>1237</v>
      </c>
      <c r="C4965" s="16">
        <v>2012</v>
      </c>
      <c r="D4965" s="16" t="s">
        <v>2334</v>
      </c>
      <c r="E4965" s="16">
        <v>4</v>
      </c>
      <c r="F4965" s="16">
        <v>10</v>
      </c>
      <c r="G4965" s="16">
        <v>0</v>
      </c>
      <c r="H4965" s="16">
        <v>1</v>
      </c>
    </row>
    <row r="4966" spans="1:8" x14ac:dyDescent="0.3">
      <c r="A4966" s="13" t="str">
        <f t="shared" si="77"/>
        <v>burnese012012</v>
      </c>
      <c r="B4966" s="16" t="s">
        <v>427</v>
      </c>
      <c r="C4966" s="16">
        <v>2012</v>
      </c>
      <c r="D4966" s="16" t="s">
        <v>2334</v>
      </c>
      <c r="E4966" s="16">
        <v>7</v>
      </c>
      <c r="F4966" s="16">
        <v>10</v>
      </c>
      <c r="G4966" s="16">
        <v>0</v>
      </c>
      <c r="H4966" s="16">
        <v>2</v>
      </c>
    </row>
    <row r="4967" spans="1:8" x14ac:dyDescent="0.3">
      <c r="A4967" s="13" t="str">
        <f t="shared" si="77"/>
        <v>burnsco012012</v>
      </c>
      <c r="B4967" s="16" t="s">
        <v>1675</v>
      </c>
      <c r="C4967" s="16">
        <v>2012</v>
      </c>
      <c r="D4967" s="16" t="s">
        <v>2334</v>
      </c>
      <c r="E4967" s="16">
        <v>2</v>
      </c>
      <c r="F4967" s="16">
        <v>2</v>
      </c>
      <c r="G4967" s="16">
        <v>1</v>
      </c>
      <c r="H4967" s="16">
        <v>0</v>
      </c>
    </row>
    <row r="4968" spans="1:8" x14ac:dyDescent="0.3">
      <c r="A4968" s="13" t="str">
        <f t="shared" si="77"/>
        <v>burriem012012</v>
      </c>
      <c r="B4968" s="16" t="s">
        <v>894</v>
      </c>
      <c r="C4968" s="16">
        <v>2012</v>
      </c>
      <c r="D4968" s="16" t="s">
        <v>39</v>
      </c>
      <c r="E4968" s="16">
        <v>42</v>
      </c>
      <c r="F4968" s="16">
        <v>65</v>
      </c>
      <c r="G4968" s="16">
        <v>2</v>
      </c>
      <c r="H4968" s="16">
        <v>13</v>
      </c>
    </row>
    <row r="4969" spans="1:8" x14ac:dyDescent="0.3">
      <c r="A4969" s="13" t="str">
        <f t="shared" si="77"/>
        <v>burriem012012</v>
      </c>
      <c r="B4969" s="16" t="s">
        <v>894</v>
      </c>
      <c r="C4969" s="16">
        <v>2012</v>
      </c>
      <c r="D4969" s="16" t="s">
        <v>40</v>
      </c>
      <c r="E4969" s="16">
        <v>1</v>
      </c>
      <c r="F4969" s="16">
        <v>6</v>
      </c>
      <c r="G4969" s="16">
        <v>1</v>
      </c>
      <c r="H4969" s="16">
        <v>0</v>
      </c>
    </row>
    <row r="4970" spans="1:8" x14ac:dyDescent="0.3">
      <c r="A4970" s="13" t="str">
        <f t="shared" si="77"/>
        <v>burriem012012</v>
      </c>
      <c r="B4970" s="16" t="s">
        <v>894</v>
      </c>
      <c r="C4970" s="16">
        <v>2012</v>
      </c>
      <c r="D4970" s="16" t="s">
        <v>2331</v>
      </c>
      <c r="E4970" s="16">
        <v>0</v>
      </c>
      <c r="F4970" s="16">
        <v>0</v>
      </c>
      <c r="G4970" s="16">
        <v>0</v>
      </c>
      <c r="H4970" s="16">
        <v>0</v>
      </c>
    </row>
    <row r="4971" spans="1:8" x14ac:dyDescent="0.3">
      <c r="A4971" s="13" t="str">
        <f t="shared" si="77"/>
        <v>burriem012012</v>
      </c>
      <c r="B4971" s="16" t="s">
        <v>894</v>
      </c>
      <c r="C4971" s="16">
        <v>2012</v>
      </c>
      <c r="D4971" s="16" t="s">
        <v>2332</v>
      </c>
    </row>
    <row r="4972" spans="1:8" x14ac:dyDescent="0.3">
      <c r="A4972" s="13" t="str">
        <f t="shared" si="77"/>
        <v>burriem012012</v>
      </c>
      <c r="B4972" s="16" t="s">
        <v>894</v>
      </c>
      <c r="C4972" s="16">
        <v>2012</v>
      </c>
      <c r="D4972" s="16" t="s">
        <v>2333</v>
      </c>
      <c r="E4972" s="16">
        <v>6</v>
      </c>
      <c r="F4972" s="16">
        <v>6</v>
      </c>
      <c r="G4972" s="16">
        <v>1</v>
      </c>
      <c r="H4972" s="16">
        <v>1</v>
      </c>
    </row>
    <row r="4973" spans="1:8" x14ac:dyDescent="0.3">
      <c r="A4973" s="13" t="str">
        <f t="shared" si="77"/>
        <v>burrose012012</v>
      </c>
      <c r="B4973" s="16" t="s">
        <v>290</v>
      </c>
      <c r="C4973" s="16">
        <v>2012</v>
      </c>
      <c r="D4973" s="16" t="s">
        <v>2335</v>
      </c>
      <c r="E4973" s="16">
        <v>4</v>
      </c>
      <c r="F4973" s="16">
        <v>0</v>
      </c>
      <c r="G4973" s="16">
        <v>0</v>
      </c>
      <c r="H4973" s="16">
        <v>1</v>
      </c>
    </row>
    <row r="4974" spans="1:8" x14ac:dyDescent="0.3">
      <c r="A4974" s="13" t="str">
        <f t="shared" si="77"/>
        <v>burrose012012</v>
      </c>
      <c r="B4974" s="16" t="s">
        <v>290</v>
      </c>
      <c r="C4974" s="16">
        <v>2012</v>
      </c>
      <c r="D4974" s="16" t="s">
        <v>40</v>
      </c>
      <c r="E4974" s="16">
        <v>3</v>
      </c>
      <c r="F4974" s="16">
        <v>5</v>
      </c>
      <c r="G4974" s="16">
        <v>0</v>
      </c>
      <c r="H4974" s="16">
        <v>1</v>
      </c>
    </row>
    <row r="4975" spans="1:8" x14ac:dyDescent="0.3">
      <c r="A4975" s="13" t="str">
        <f t="shared" si="77"/>
        <v>burtoja012012</v>
      </c>
      <c r="B4975" s="16" t="s">
        <v>767</v>
      </c>
      <c r="C4975" s="16">
        <v>2012</v>
      </c>
      <c r="D4975" s="16" t="s">
        <v>2334</v>
      </c>
      <c r="E4975" s="16">
        <v>2</v>
      </c>
      <c r="F4975" s="16">
        <v>11</v>
      </c>
      <c r="G4975" s="16">
        <v>1</v>
      </c>
      <c r="H4975" s="16">
        <v>0</v>
      </c>
    </row>
    <row r="4976" spans="1:8" x14ac:dyDescent="0.3">
      <c r="A4976" s="13" t="str">
        <f t="shared" si="77"/>
        <v>buterdr012012</v>
      </c>
      <c r="B4976" s="16" t="s">
        <v>1238</v>
      </c>
      <c r="C4976" s="16">
        <v>2012</v>
      </c>
      <c r="D4976" s="16" t="s">
        <v>2336</v>
      </c>
      <c r="E4976" s="16">
        <v>243</v>
      </c>
      <c r="F4976" s="16">
        <v>14</v>
      </c>
      <c r="G4976" s="16">
        <v>1</v>
      </c>
      <c r="H4976" s="16">
        <v>2</v>
      </c>
    </row>
    <row r="4977" spans="1:8" x14ac:dyDescent="0.3">
      <c r="A4977" s="13" t="str">
        <f t="shared" si="77"/>
        <v>buterdr012012</v>
      </c>
      <c r="B4977" s="16" t="s">
        <v>1238</v>
      </c>
      <c r="C4977" s="16">
        <v>2012</v>
      </c>
      <c r="D4977" s="16" t="s">
        <v>2334</v>
      </c>
      <c r="E4977" s="16">
        <v>0</v>
      </c>
      <c r="F4977" s="16">
        <v>0</v>
      </c>
      <c r="G4977" s="16">
        <v>0</v>
      </c>
      <c r="H4977" s="16">
        <v>0</v>
      </c>
    </row>
    <row r="4978" spans="1:8" x14ac:dyDescent="0.3">
      <c r="A4978" s="13" t="str">
        <f t="shared" si="77"/>
        <v>butlebi032012</v>
      </c>
      <c r="B4978" s="16" t="s">
        <v>768</v>
      </c>
      <c r="C4978" s="16">
        <v>2012</v>
      </c>
      <c r="D4978" s="16" t="s">
        <v>2335</v>
      </c>
      <c r="E4978" s="16">
        <v>147</v>
      </c>
      <c r="F4978" s="16">
        <v>15</v>
      </c>
      <c r="G4978" s="16">
        <v>3</v>
      </c>
      <c r="H4978" s="16">
        <v>18</v>
      </c>
    </row>
    <row r="4979" spans="1:8" x14ac:dyDescent="0.3">
      <c r="A4979" s="13" t="str">
        <f t="shared" si="77"/>
        <v>byrdati012012</v>
      </c>
      <c r="B4979" s="16" t="s">
        <v>67</v>
      </c>
      <c r="C4979" s="16">
        <v>2012</v>
      </c>
      <c r="D4979" s="16" t="s">
        <v>2334</v>
      </c>
      <c r="E4979" s="16">
        <v>1</v>
      </c>
      <c r="F4979" s="16">
        <v>5</v>
      </c>
      <c r="G4979" s="16">
        <v>0</v>
      </c>
      <c r="H4979" s="16">
        <v>1</v>
      </c>
    </row>
    <row r="4980" spans="1:8" x14ac:dyDescent="0.3">
      <c r="A4980" s="13" t="str">
        <f t="shared" si="77"/>
        <v>byrdma012012</v>
      </c>
      <c r="B4980" s="16" t="s">
        <v>291</v>
      </c>
      <c r="C4980" s="16">
        <v>2012</v>
      </c>
      <c r="D4980" s="16" t="s">
        <v>2329</v>
      </c>
    </row>
    <row r="4981" spans="1:8" x14ac:dyDescent="0.3">
      <c r="A4981" s="13" t="str">
        <f t="shared" si="77"/>
        <v>byrdma012012</v>
      </c>
      <c r="B4981" s="16" t="s">
        <v>291</v>
      </c>
      <c r="C4981" s="16">
        <v>2012</v>
      </c>
      <c r="D4981" s="16" t="s">
        <v>2329</v>
      </c>
    </row>
    <row r="4982" spans="1:8" x14ac:dyDescent="0.3">
      <c r="A4982" s="13" t="str">
        <f t="shared" si="77"/>
        <v>byrdma012012</v>
      </c>
      <c r="B4982" s="16" t="s">
        <v>291</v>
      </c>
      <c r="C4982" s="16">
        <v>2012</v>
      </c>
      <c r="D4982" s="16" t="s">
        <v>2331</v>
      </c>
      <c r="E4982" s="16">
        <v>35</v>
      </c>
      <c r="F4982" s="16">
        <v>0</v>
      </c>
      <c r="G4982" s="16">
        <v>1</v>
      </c>
      <c r="H4982" s="16">
        <v>0</v>
      </c>
    </row>
    <row r="4983" spans="1:8" x14ac:dyDescent="0.3">
      <c r="A4983" s="13" t="str">
        <f t="shared" si="77"/>
        <v>byrdma012012</v>
      </c>
      <c r="B4983" s="16" t="s">
        <v>291</v>
      </c>
      <c r="C4983" s="16">
        <v>2012</v>
      </c>
      <c r="D4983" s="16" t="s">
        <v>2331</v>
      </c>
      <c r="E4983" s="16">
        <v>70</v>
      </c>
      <c r="F4983" s="16">
        <v>1</v>
      </c>
      <c r="G4983" s="16">
        <v>2</v>
      </c>
      <c r="H4983" s="16">
        <v>0</v>
      </c>
    </row>
    <row r="4984" spans="1:8" x14ac:dyDescent="0.3">
      <c r="A4984" s="13" t="str">
        <f t="shared" si="77"/>
        <v>byrdma012012</v>
      </c>
      <c r="B4984" s="16" t="s">
        <v>291</v>
      </c>
      <c r="C4984" s="16">
        <v>2012</v>
      </c>
      <c r="D4984" s="16" t="s">
        <v>2332</v>
      </c>
    </row>
    <row r="4985" spans="1:8" x14ac:dyDescent="0.3">
      <c r="A4985" s="13" t="str">
        <f t="shared" si="77"/>
        <v>cabreal032012</v>
      </c>
      <c r="B4985" s="16" t="s">
        <v>1676</v>
      </c>
      <c r="C4985" s="16">
        <v>2012</v>
      </c>
      <c r="D4985" s="16" t="s">
        <v>2334</v>
      </c>
      <c r="E4985" s="16">
        <v>2</v>
      </c>
      <c r="F4985" s="16">
        <v>1</v>
      </c>
      <c r="G4985" s="16">
        <v>1</v>
      </c>
      <c r="H4985" s="16">
        <v>0</v>
      </c>
    </row>
    <row r="4986" spans="1:8" x14ac:dyDescent="0.3">
      <c r="A4986" s="13" t="str">
        <f t="shared" si="77"/>
        <v>cabreas012012</v>
      </c>
      <c r="B4986" s="16" t="s">
        <v>769</v>
      </c>
      <c r="C4986" s="16">
        <v>2012</v>
      </c>
      <c r="D4986" s="16" t="s">
        <v>2333</v>
      </c>
      <c r="E4986" s="16">
        <v>223</v>
      </c>
      <c r="F4986" s="16">
        <v>408</v>
      </c>
      <c r="G4986" s="16">
        <v>19</v>
      </c>
      <c r="H4986" s="16">
        <v>99</v>
      </c>
    </row>
    <row r="4987" spans="1:8" x14ac:dyDescent="0.3">
      <c r="A4987" s="13" t="str">
        <f t="shared" si="77"/>
        <v>cabreed012012</v>
      </c>
      <c r="B4987" s="16" t="s">
        <v>1677</v>
      </c>
      <c r="C4987" s="16">
        <v>2012</v>
      </c>
      <c r="D4987" s="16" t="s">
        <v>2334</v>
      </c>
      <c r="E4987" s="16">
        <v>0</v>
      </c>
      <c r="F4987" s="16">
        <v>0</v>
      </c>
      <c r="G4987" s="16">
        <v>0</v>
      </c>
      <c r="H4987" s="16">
        <v>0</v>
      </c>
    </row>
    <row r="4988" spans="1:8" x14ac:dyDescent="0.3">
      <c r="A4988" s="13" t="str">
        <f t="shared" si="77"/>
        <v>cabreev012012</v>
      </c>
      <c r="B4988" s="16" t="s">
        <v>1060</v>
      </c>
      <c r="C4988" s="16">
        <v>2012</v>
      </c>
      <c r="D4988" s="16" t="s">
        <v>39</v>
      </c>
      <c r="E4988" s="16">
        <v>6</v>
      </c>
      <c r="F4988" s="16">
        <v>11</v>
      </c>
      <c r="G4988" s="16">
        <v>0</v>
      </c>
      <c r="H4988" s="16">
        <v>0</v>
      </c>
    </row>
    <row r="4989" spans="1:8" x14ac:dyDescent="0.3">
      <c r="A4989" s="13" t="str">
        <f t="shared" si="77"/>
        <v>cabreev012012</v>
      </c>
      <c r="B4989" s="16" t="s">
        <v>1060</v>
      </c>
      <c r="C4989" s="16">
        <v>2012</v>
      </c>
      <c r="D4989" s="16" t="s">
        <v>40</v>
      </c>
      <c r="E4989" s="16">
        <v>0</v>
      </c>
      <c r="F4989" s="16">
        <v>2</v>
      </c>
      <c r="G4989" s="16">
        <v>0</v>
      </c>
      <c r="H4989" s="16">
        <v>0</v>
      </c>
    </row>
    <row r="4990" spans="1:8" x14ac:dyDescent="0.3">
      <c r="A4990" s="13" t="str">
        <f t="shared" si="77"/>
        <v>cabreev012012</v>
      </c>
      <c r="B4990" s="16" t="s">
        <v>1060</v>
      </c>
      <c r="C4990" s="16">
        <v>2012</v>
      </c>
      <c r="D4990" s="16" t="s">
        <v>2333</v>
      </c>
      <c r="E4990" s="16">
        <v>140</v>
      </c>
      <c r="F4990" s="16">
        <v>315</v>
      </c>
      <c r="G4990" s="16">
        <v>16</v>
      </c>
      <c r="H4990" s="16">
        <v>34</v>
      </c>
    </row>
    <row r="4991" spans="1:8" x14ac:dyDescent="0.3">
      <c r="A4991" s="13" t="str">
        <f t="shared" si="77"/>
        <v>cabreme012012</v>
      </c>
      <c r="B4991" s="16" t="s">
        <v>523</v>
      </c>
      <c r="C4991" s="16">
        <v>2012</v>
      </c>
      <c r="D4991" s="16" t="s">
        <v>2330</v>
      </c>
    </row>
    <row r="4992" spans="1:8" x14ac:dyDescent="0.3">
      <c r="A4992" s="13" t="str">
        <f t="shared" si="77"/>
        <v>cabreme012012</v>
      </c>
      <c r="B4992" s="16" t="s">
        <v>523</v>
      </c>
      <c r="C4992" s="16">
        <v>2012</v>
      </c>
      <c r="D4992" s="16" t="s">
        <v>2331</v>
      </c>
      <c r="E4992" s="16">
        <v>198</v>
      </c>
      <c r="F4992" s="16">
        <v>7</v>
      </c>
      <c r="G4992" s="16">
        <v>4</v>
      </c>
      <c r="H4992" s="16">
        <v>3</v>
      </c>
    </row>
    <row r="4993" spans="1:8" x14ac:dyDescent="0.3">
      <c r="A4993" s="13" t="str">
        <f t="shared" si="77"/>
        <v>cabreme012012</v>
      </c>
      <c r="B4993" s="16" t="s">
        <v>523</v>
      </c>
      <c r="C4993" s="16">
        <v>2012</v>
      </c>
      <c r="D4993" s="16" t="s">
        <v>2332</v>
      </c>
    </row>
    <row r="4994" spans="1:8" x14ac:dyDescent="0.3">
      <c r="A4994" s="13" t="str">
        <f t="shared" si="77"/>
        <v>cabremi012012</v>
      </c>
      <c r="B4994" s="16" t="s">
        <v>358</v>
      </c>
      <c r="C4994" s="16">
        <v>2012</v>
      </c>
      <c r="D4994" s="16" t="s">
        <v>2335</v>
      </c>
      <c r="E4994" s="16">
        <v>4</v>
      </c>
      <c r="F4994" s="16">
        <v>0</v>
      </c>
      <c r="G4994" s="16">
        <v>0</v>
      </c>
      <c r="H4994" s="16">
        <v>1</v>
      </c>
    </row>
    <row r="4995" spans="1:8" x14ac:dyDescent="0.3">
      <c r="A4995" s="13" t="str">
        <f t="shared" ref="A4995:A5058" si="78">(B4995&amp;C4995)</f>
        <v>cabremi012012</v>
      </c>
      <c r="B4995" s="16" t="s">
        <v>358</v>
      </c>
      <c r="C4995" s="16">
        <v>2012</v>
      </c>
      <c r="D4995" s="16" t="s">
        <v>40</v>
      </c>
      <c r="E4995" s="16">
        <v>127</v>
      </c>
      <c r="F4995" s="16">
        <v>243</v>
      </c>
      <c r="G4995" s="16">
        <v>13</v>
      </c>
      <c r="H4995" s="16">
        <v>31</v>
      </c>
    </row>
    <row r="4996" spans="1:8" x14ac:dyDescent="0.3">
      <c r="A4996" s="13" t="str">
        <f t="shared" si="78"/>
        <v>cahiltr012012</v>
      </c>
      <c r="B4996" s="16" t="s">
        <v>1061</v>
      </c>
      <c r="C4996" s="16">
        <v>2012</v>
      </c>
      <c r="D4996" s="16" t="s">
        <v>2334</v>
      </c>
      <c r="E4996" s="16">
        <v>16</v>
      </c>
      <c r="F4996" s="16">
        <v>31</v>
      </c>
      <c r="G4996" s="16">
        <v>5</v>
      </c>
      <c r="H4996" s="16">
        <v>0</v>
      </c>
    </row>
    <row r="4997" spans="1:8" x14ac:dyDescent="0.3">
      <c r="A4997" s="13" t="str">
        <f t="shared" si="78"/>
        <v>cainlo012012</v>
      </c>
      <c r="B4997" s="16" t="s">
        <v>1239</v>
      </c>
      <c r="C4997" s="16">
        <v>2012</v>
      </c>
      <c r="D4997" s="16" t="s">
        <v>2329</v>
      </c>
    </row>
    <row r="4998" spans="1:8" x14ac:dyDescent="0.3">
      <c r="A4998" s="13" t="str">
        <f t="shared" si="78"/>
        <v>cainlo012012</v>
      </c>
      <c r="B4998" s="16" t="s">
        <v>1239</v>
      </c>
      <c r="C4998" s="16">
        <v>2012</v>
      </c>
      <c r="D4998" s="16" t="s">
        <v>2330</v>
      </c>
    </row>
    <row r="4999" spans="1:8" x14ac:dyDescent="0.3">
      <c r="A4999" s="13" t="str">
        <f t="shared" si="78"/>
        <v>cainlo012012</v>
      </c>
      <c r="B4999" s="16" t="s">
        <v>1239</v>
      </c>
      <c r="C4999" s="16">
        <v>2012</v>
      </c>
      <c r="D4999" s="16" t="s">
        <v>2331</v>
      </c>
      <c r="E4999" s="16">
        <v>144</v>
      </c>
      <c r="F4999" s="16">
        <v>3</v>
      </c>
      <c r="G4999" s="16">
        <v>4</v>
      </c>
      <c r="H4999" s="16">
        <v>1</v>
      </c>
    </row>
    <row r="5000" spans="1:8" x14ac:dyDescent="0.3">
      <c r="A5000" s="13" t="str">
        <f t="shared" si="78"/>
        <v>cainlo012012</v>
      </c>
      <c r="B5000" s="16" t="s">
        <v>1239</v>
      </c>
      <c r="C5000" s="16">
        <v>2012</v>
      </c>
      <c r="D5000" s="16" t="s">
        <v>2332</v>
      </c>
    </row>
    <row r="5001" spans="1:8" x14ac:dyDescent="0.3">
      <c r="A5001" s="13" t="str">
        <f t="shared" si="78"/>
        <v>cainma012012</v>
      </c>
      <c r="B5001" s="16" t="s">
        <v>524</v>
      </c>
      <c r="C5001" s="16">
        <v>2012</v>
      </c>
      <c r="D5001" s="16" t="s">
        <v>2334</v>
      </c>
      <c r="E5001" s="16">
        <v>10</v>
      </c>
      <c r="F5001" s="16">
        <v>24</v>
      </c>
      <c r="G5001" s="16">
        <v>2</v>
      </c>
      <c r="H5001" s="16">
        <v>1</v>
      </c>
    </row>
    <row r="5002" spans="1:8" x14ac:dyDescent="0.3">
      <c r="A5002" s="13" t="str">
        <f t="shared" si="78"/>
        <v>cairomi012012</v>
      </c>
      <c r="B5002" s="16" t="s">
        <v>70</v>
      </c>
      <c r="C5002" s="16">
        <v>2012</v>
      </c>
      <c r="D5002" s="16" t="s">
        <v>2335</v>
      </c>
      <c r="E5002" s="16">
        <v>156</v>
      </c>
      <c r="F5002" s="16">
        <v>14</v>
      </c>
      <c r="G5002" s="16">
        <v>1</v>
      </c>
      <c r="H5002" s="16">
        <v>7</v>
      </c>
    </row>
    <row r="5003" spans="1:8" x14ac:dyDescent="0.3">
      <c r="A5003" s="13" t="str">
        <f t="shared" si="78"/>
        <v>cairomi012012</v>
      </c>
      <c r="B5003" s="16" t="s">
        <v>70</v>
      </c>
      <c r="C5003" s="16">
        <v>2012</v>
      </c>
      <c r="D5003" s="16" t="s">
        <v>39</v>
      </c>
      <c r="E5003" s="16">
        <v>15</v>
      </c>
      <c r="F5003" s="16">
        <v>22</v>
      </c>
      <c r="G5003" s="16">
        <v>1</v>
      </c>
      <c r="H5003" s="16">
        <v>7</v>
      </c>
    </row>
    <row r="5004" spans="1:8" x14ac:dyDescent="0.3">
      <c r="A5004" s="13" t="str">
        <f t="shared" si="78"/>
        <v>cairomi012012</v>
      </c>
      <c r="B5004" s="16" t="s">
        <v>70</v>
      </c>
      <c r="C5004" s="16">
        <v>2012</v>
      </c>
      <c r="D5004" s="16" t="s">
        <v>40</v>
      </c>
      <c r="E5004" s="16">
        <v>8</v>
      </c>
      <c r="F5004" s="16">
        <v>12</v>
      </c>
      <c r="G5004" s="16">
        <v>3</v>
      </c>
      <c r="H5004" s="16">
        <v>1</v>
      </c>
    </row>
    <row r="5005" spans="1:8" x14ac:dyDescent="0.3">
      <c r="A5005" s="13" t="str">
        <f t="shared" si="78"/>
        <v>calhoko012012</v>
      </c>
      <c r="B5005" s="16" t="s">
        <v>1678</v>
      </c>
      <c r="C5005" s="16">
        <v>2012</v>
      </c>
      <c r="D5005" s="16" t="s">
        <v>2330</v>
      </c>
    </row>
    <row r="5006" spans="1:8" x14ac:dyDescent="0.3">
      <c r="A5006" s="13" t="str">
        <f t="shared" si="78"/>
        <v>calhoko012012</v>
      </c>
      <c r="B5006" s="16" t="s">
        <v>1678</v>
      </c>
      <c r="C5006" s="16">
        <v>2012</v>
      </c>
      <c r="D5006" s="16" t="s">
        <v>2331</v>
      </c>
      <c r="E5006" s="16">
        <v>13</v>
      </c>
      <c r="F5006" s="16">
        <v>0</v>
      </c>
      <c r="G5006" s="16">
        <v>0</v>
      </c>
      <c r="H5006" s="16">
        <v>0</v>
      </c>
    </row>
    <row r="5007" spans="1:8" x14ac:dyDescent="0.3">
      <c r="A5007" s="13" t="str">
        <f t="shared" si="78"/>
        <v>calhoko012012</v>
      </c>
      <c r="B5007" s="16" t="s">
        <v>1678</v>
      </c>
      <c r="C5007" s="16">
        <v>2012</v>
      </c>
      <c r="D5007" s="16" t="s">
        <v>2332</v>
      </c>
    </row>
    <row r="5008" spans="1:8" x14ac:dyDescent="0.3">
      <c r="A5008" s="13" t="str">
        <f t="shared" si="78"/>
        <v>callaal012012</v>
      </c>
      <c r="B5008" s="16" t="s">
        <v>634</v>
      </c>
      <c r="C5008" s="16">
        <v>2012</v>
      </c>
      <c r="D5008" s="16" t="s">
        <v>40</v>
      </c>
      <c r="E5008" s="16">
        <v>77</v>
      </c>
      <c r="F5008" s="16">
        <v>235</v>
      </c>
      <c r="G5008" s="16">
        <v>12</v>
      </c>
      <c r="H5008" s="16">
        <v>19</v>
      </c>
    </row>
    <row r="5009" spans="1:8" x14ac:dyDescent="0.3">
      <c r="A5009" s="13" t="str">
        <f t="shared" si="78"/>
        <v>campato012012</v>
      </c>
      <c r="B5009" s="16" t="s">
        <v>1445</v>
      </c>
      <c r="C5009" s="16">
        <v>2012</v>
      </c>
      <c r="D5009" s="16" t="s">
        <v>2329</v>
      </c>
    </row>
    <row r="5010" spans="1:8" x14ac:dyDescent="0.3">
      <c r="A5010" s="13" t="str">
        <f t="shared" si="78"/>
        <v>campato012012</v>
      </c>
      <c r="B5010" s="16" t="s">
        <v>1445</v>
      </c>
      <c r="C5010" s="16">
        <v>2012</v>
      </c>
      <c r="D5010" s="16" t="s">
        <v>2330</v>
      </c>
    </row>
    <row r="5011" spans="1:8" x14ac:dyDescent="0.3">
      <c r="A5011" s="13" t="str">
        <f t="shared" si="78"/>
        <v>campato012012</v>
      </c>
      <c r="B5011" s="16" t="s">
        <v>1445</v>
      </c>
      <c r="C5011" s="16">
        <v>2012</v>
      </c>
      <c r="D5011" s="16" t="s">
        <v>2331</v>
      </c>
      <c r="E5011" s="16">
        <v>91</v>
      </c>
      <c r="F5011" s="16">
        <v>1</v>
      </c>
      <c r="G5011" s="16">
        <v>0</v>
      </c>
      <c r="H5011" s="16">
        <v>0</v>
      </c>
    </row>
    <row r="5012" spans="1:8" x14ac:dyDescent="0.3">
      <c r="A5012" s="13" t="str">
        <f t="shared" si="78"/>
        <v>campato012012</v>
      </c>
      <c r="B5012" s="16" t="s">
        <v>1445</v>
      </c>
      <c r="C5012" s="16">
        <v>2012</v>
      </c>
      <c r="D5012" s="16" t="s">
        <v>2332</v>
      </c>
    </row>
    <row r="5013" spans="1:8" x14ac:dyDescent="0.3">
      <c r="A5013" s="13" t="str">
        <f t="shared" si="78"/>
        <v>campsh012012</v>
      </c>
      <c r="B5013" s="16" t="s">
        <v>430</v>
      </c>
      <c r="C5013" s="16">
        <v>2012</v>
      </c>
      <c r="D5013" s="16" t="s">
        <v>2334</v>
      </c>
      <c r="E5013" s="16">
        <v>4</v>
      </c>
      <c r="F5013" s="16">
        <v>10</v>
      </c>
      <c r="G5013" s="16">
        <v>2</v>
      </c>
      <c r="H5013" s="16">
        <v>0</v>
      </c>
    </row>
    <row r="5014" spans="1:8" x14ac:dyDescent="0.3">
      <c r="A5014" s="13" t="str">
        <f t="shared" si="78"/>
        <v>canoro012012</v>
      </c>
      <c r="B5014" s="16" t="s">
        <v>525</v>
      </c>
      <c r="C5014" s="16">
        <v>2012</v>
      </c>
      <c r="D5014" s="16" t="s">
        <v>39</v>
      </c>
      <c r="E5014" s="16">
        <v>285</v>
      </c>
      <c r="F5014" s="16">
        <v>435</v>
      </c>
      <c r="G5014" s="16">
        <v>6</v>
      </c>
      <c r="H5014" s="16">
        <v>92</v>
      </c>
    </row>
    <row r="5015" spans="1:8" x14ac:dyDescent="0.3">
      <c r="A5015" s="13" t="str">
        <f t="shared" si="78"/>
        <v>canzlru012012</v>
      </c>
      <c r="B5015" s="16" t="s">
        <v>1446</v>
      </c>
      <c r="C5015" s="16">
        <v>2012</v>
      </c>
      <c r="D5015" s="16" t="s">
        <v>2335</v>
      </c>
      <c r="E5015" s="16">
        <v>52</v>
      </c>
      <c r="F5015" s="16">
        <v>2</v>
      </c>
      <c r="G5015" s="16">
        <v>1</v>
      </c>
      <c r="H5015" s="16">
        <v>5</v>
      </c>
    </row>
    <row r="5016" spans="1:8" x14ac:dyDescent="0.3">
      <c r="A5016" s="13" t="str">
        <f t="shared" si="78"/>
        <v>canzlru012012</v>
      </c>
      <c r="B5016" s="16" t="s">
        <v>1446</v>
      </c>
      <c r="C5016" s="16">
        <v>2012</v>
      </c>
      <c r="D5016" s="16" t="s">
        <v>2330</v>
      </c>
    </row>
    <row r="5017" spans="1:8" x14ac:dyDescent="0.3">
      <c r="A5017" s="13" t="str">
        <f t="shared" si="78"/>
        <v>canzlru012012</v>
      </c>
      <c r="B5017" s="16" t="s">
        <v>1446</v>
      </c>
      <c r="C5017" s="16">
        <v>2012</v>
      </c>
      <c r="D5017" s="16" t="s">
        <v>2331</v>
      </c>
      <c r="E5017" s="16">
        <v>20</v>
      </c>
      <c r="F5017" s="16">
        <v>1</v>
      </c>
      <c r="G5017" s="16">
        <v>0</v>
      </c>
      <c r="H5017" s="16">
        <v>0</v>
      </c>
    </row>
    <row r="5018" spans="1:8" x14ac:dyDescent="0.3">
      <c r="A5018" s="13" t="str">
        <f t="shared" si="78"/>
        <v>cappsca012012</v>
      </c>
      <c r="B5018" s="16" t="s">
        <v>1679</v>
      </c>
      <c r="C5018" s="16">
        <v>2012</v>
      </c>
      <c r="D5018" s="16" t="s">
        <v>2334</v>
      </c>
      <c r="E5018" s="16">
        <v>1</v>
      </c>
      <c r="F5018" s="16">
        <v>3</v>
      </c>
      <c r="G5018" s="16">
        <v>0</v>
      </c>
      <c r="H5018" s="16">
        <v>1</v>
      </c>
    </row>
    <row r="5019" spans="1:8" x14ac:dyDescent="0.3">
      <c r="A5019" s="13" t="str">
        <f t="shared" si="78"/>
        <v>cappsma012012</v>
      </c>
      <c r="B5019" s="16" t="s">
        <v>526</v>
      </c>
      <c r="C5019" s="16">
        <v>2012</v>
      </c>
      <c r="D5019" s="16" t="s">
        <v>2334</v>
      </c>
      <c r="E5019" s="16">
        <v>1</v>
      </c>
      <c r="F5019" s="16">
        <v>1</v>
      </c>
      <c r="G5019" s="16">
        <v>0</v>
      </c>
      <c r="H5019" s="16">
        <v>0</v>
      </c>
    </row>
    <row r="5020" spans="1:8" x14ac:dyDescent="0.3">
      <c r="A5020" s="13" t="str">
        <f t="shared" si="78"/>
        <v>capuach012012</v>
      </c>
      <c r="B5020" s="16" t="s">
        <v>359</v>
      </c>
      <c r="C5020" s="16">
        <v>2012</v>
      </c>
      <c r="D5020" s="16" t="s">
        <v>2334</v>
      </c>
      <c r="E5020" s="16">
        <v>5</v>
      </c>
      <c r="F5020" s="16">
        <v>27</v>
      </c>
      <c r="G5020" s="16">
        <v>1</v>
      </c>
      <c r="H5020" s="16">
        <v>1</v>
      </c>
    </row>
    <row r="5021" spans="1:8" x14ac:dyDescent="0.3">
      <c r="A5021" s="13" t="str">
        <f t="shared" si="78"/>
        <v>cardead012012</v>
      </c>
      <c r="B5021" s="16" t="s">
        <v>1680</v>
      </c>
      <c r="C5021" s="16">
        <v>2012</v>
      </c>
      <c r="D5021" s="16" t="s">
        <v>39</v>
      </c>
      <c r="E5021" s="16">
        <v>16</v>
      </c>
      <c r="F5021" s="16">
        <v>15</v>
      </c>
      <c r="G5021" s="16">
        <v>0</v>
      </c>
      <c r="H5021" s="16">
        <v>2</v>
      </c>
    </row>
    <row r="5022" spans="1:8" x14ac:dyDescent="0.3">
      <c r="A5022" s="13" t="str">
        <f t="shared" si="78"/>
        <v>cardead012012</v>
      </c>
      <c r="B5022" s="16" t="s">
        <v>1680</v>
      </c>
      <c r="C5022" s="16">
        <v>2012</v>
      </c>
      <c r="D5022" s="16" t="s">
        <v>40</v>
      </c>
      <c r="E5022" s="16">
        <v>1</v>
      </c>
      <c r="F5022" s="16">
        <v>1</v>
      </c>
      <c r="G5022" s="16">
        <v>2</v>
      </c>
      <c r="H5022" s="16">
        <v>0</v>
      </c>
    </row>
    <row r="5023" spans="1:8" x14ac:dyDescent="0.3">
      <c r="A5023" s="13" t="str">
        <f t="shared" si="78"/>
        <v>cardead012012</v>
      </c>
      <c r="B5023" s="16" t="s">
        <v>1680</v>
      </c>
      <c r="C5023" s="16">
        <v>2012</v>
      </c>
      <c r="D5023" s="16" t="s">
        <v>2330</v>
      </c>
    </row>
    <row r="5024" spans="1:8" x14ac:dyDescent="0.3">
      <c r="A5024" s="13" t="str">
        <f t="shared" si="78"/>
        <v>cardead012012</v>
      </c>
      <c r="B5024" s="16" t="s">
        <v>1680</v>
      </c>
      <c r="C5024" s="16">
        <v>2012</v>
      </c>
      <c r="D5024" s="16" t="s">
        <v>2331</v>
      </c>
      <c r="E5024" s="16">
        <v>1</v>
      </c>
      <c r="F5024" s="16">
        <v>0</v>
      </c>
      <c r="G5024" s="16">
        <v>0</v>
      </c>
      <c r="H5024" s="16">
        <v>0</v>
      </c>
    </row>
    <row r="5025" spans="1:8" x14ac:dyDescent="0.3">
      <c r="A5025" s="13" t="str">
        <f t="shared" si="78"/>
        <v>carigan012012</v>
      </c>
      <c r="B5025" s="16" t="s">
        <v>1447</v>
      </c>
      <c r="C5025" s="16">
        <v>2012</v>
      </c>
      <c r="D5025" s="16" t="s">
        <v>2334</v>
      </c>
      <c r="E5025" s="16">
        <v>0</v>
      </c>
      <c r="F5025" s="16">
        <v>0</v>
      </c>
      <c r="G5025" s="16">
        <v>0</v>
      </c>
      <c r="H5025" s="16">
        <v>0</v>
      </c>
    </row>
    <row r="5026" spans="1:8" x14ac:dyDescent="0.3">
      <c r="A5026" s="13" t="str">
        <f t="shared" si="78"/>
        <v>carlilu012012</v>
      </c>
      <c r="B5026" s="16" t="s">
        <v>896</v>
      </c>
      <c r="C5026" s="16">
        <v>2012</v>
      </c>
      <c r="D5026" s="16" t="s">
        <v>2336</v>
      </c>
      <c r="E5026" s="16">
        <v>32</v>
      </c>
      <c r="F5026" s="16">
        <v>1</v>
      </c>
      <c r="G5026" s="16">
        <v>0</v>
      </c>
      <c r="H5026" s="16">
        <v>0</v>
      </c>
    </row>
    <row r="5027" spans="1:8" x14ac:dyDescent="0.3">
      <c r="A5027" s="13" t="str">
        <f t="shared" si="78"/>
        <v>carmofa012012</v>
      </c>
      <c r="B5027" s="16" t="s">
        <v>635</v>
      </c>
      <c r="C5027" s="16">
        <v>2012</v>
      </c>
      <c r="D5027" s="16" t="s">
        <v>2334</v>
      </c>
      <c r="E5027" s="16">
        <v>1</v>
      </c>
      <c r="F5027" s="16">
        <v>1</v>
      </c>
      <c r="G5027" s="16">
        <v>0</v>
      </c>
      <c r="H5027" s="16">
        <v>0</v>
      </c>
    </row>
    <row r="5028" spans="1:8" x14ac:dyDescent="0.3">
      <c r="A5028" s="13" t="str">
        <f t="shared" si="78"/>
        <v>carpean012012</v>
      </c>
      <c r="B5028" s="16" t="s">
        <v>898</v>
      </c>
      <c r="C5028" s="16">
        <v>2012</v>
      </c>
      <c r="D5028" s="16" t="s">
        <v>2334</v>
      </c>
      <c r="E5028" s="16">
        <v>0</v>
      </c>
      <c r="F5028" s="16">
        <v>1</v>
      </c>
      <c r="G5028" s="16">
        <v>0</v>
      </c>
      <c r="H5028" s="16">
        <v>0</v>
      </c>
    </row>
    <row r="5029" spans="1:8" x14ac:dyDescent="0.3">
      <c r="A5029" s="13" t="str">
        <f t="shared" si="78"/>
        <v>carpech012012</v>
      </c>
      <c r="B5029" s="16" t="s">
        <v>73</v>
      </c>
      <c r="C5029" s="16">
        <v>2012</v>
      </c>
      <c r="D5029" s="16" t="s">
        <v>2334</v>
      </c>
      <c r="E5029" s="16">
        <v>0</v>
      </c>
      <c r="F5029" s="16">
        <v>2</v>
      </c>
      <c r="G5029" s="16">
        <v>0</v>
      </c>
      <c r="H5029" s="16">
        <v>0</v>
      </c>
    </row>
    <row r="5030" spans="1:8" x14ac:dyDescent="0.3">
      <c r="A5030" s="13" t="str">
        <f t="shared" si="78"/>
        <v>carpech022012</v>
      </c>
      <c r="B5030" s="16" t="s">
        <v>1448</v>
      </c>
      <c r="C5030" s="16">
        <v>2012</v>
      </c>
      <c r="D5030" s="16" t="s">
        <v>2334</v>
      </c>
      <c r="E5030" s="16">
        <v>0</v>
      </c>
      <c r="F5030" s="16">
        <v>1</v>
      </c>
      <c r="G5030" s="16">
        <v>0</v>
      </c>
      <c r="H5030" s="16">
        <v>0</v>
      </c>
    </row>
    <row r="5031" spans="1:8" x14ac:dyDescent="0.3">
      <c r="A5031" s="13" t="str">
        <f t="shared" si="78"/>
        <v>carpeda012012</v>
      </c>
      <c r="B5031" s="16" t="s">
        <v>1449</v>
      </c>
      <c r="C5031" s="16">
        <v>2012</v>
      </c>
      <c r="D5031" s="16" t="s">
        <v>2334</v>
      </c>
      <c r="E5031" s="16">
        <v>2</v>
      </c>
      <c r="F5031" s="16">
        <v>2</v>
      </c>
      <c r="G5031" s="16">
        <v>0</v>
      </c>
      <c r="H5031" s="16">
        <v>0</v>
      </c>
    </row>
    <row r="5032" spans="1:8" x14ac:dyDescent="0.3">
      <c r="A5032" s="13" t="str">
        <f t="shared" si="78"/>
        <v>carpeda012012</v>
      </c>
      <c r="B5032" s="16" t="s">
        <v>1449</v>
      </c>
      <c r="C5032" s="16">
        <v>2012</v>
      </c>
      <c r="D5032" s="16" t="s">
        <v>2334</v>
      </c>
      <c r="E5032" s="16">
        <v>0</v>
      </c>
      <c r="F5032" s="16">
        <v>0</v>
      </c>
      <c r="G5032" s="16">
        <v>0</v>
      </c>
      <c r="H5032" s="16">
        <v>0</v>
      </c>
    </row>
    <row r="5033" spans="1:8" x14ac:dyDescent="0.3">
      <c r="A5033" s="13" t="str">
        <f t="shared" si="78"/>
        <v>carpeda022012</v>
      </c>
      <c r="B5033" s="16" t="s">
        <v>1681</v>
      </c>
      <c r="C5033" s="16">
        <v>2012</v>
      </c>
      <c r="D5033" s="16" t="s">
        <v>2334</v>
      </c>
      <c r="E5033" s="16">
        <v>2</v>
      </c>
      <c r="F5033" s="16">
        <v>5</v>
      </c>
      <c r="G5033" s="16">
        <v>0</v>
      </c>
      <c r="H5033" s="16">
        <v>2</v>
      </c>
    </row>
    <row r="5034" spans="1:8" x14ac:dyDescent="0.3">
      <c r="A5034" s="13" t="str">
        <f t="shared" si="78"/>
        <v>carpema012012</v>
      </c>
      <c r="B5034" s="16" t="s">
        <v>1450</v>
      </c>
      <c r="C5034" s="16">
        <v>2012</v>
      </c>
      <c r="D5034" s="16" t="s">
        <v>2335</v>
      </c>
      <c r="E5034" s="16">
        <v>316</v>
      </c>
      <c r="F5034" s="16">
        <v>12</v>
      </c>
      <c r="G5034" s="16">
        <v>3</v>
      </c>
      <c r="H5034" s="16">
        <v>32</v>
      </c>
    </row>
    <row r="5035" spans="1:8" x14ac:dyDescent="0.3">
      <c r="A5035" s="13" t="str">
        <f t="shared" si="78"/>
        <v>carpema012012</v>
      </c>
      <c r="B5035" s="16" t="s">
        <v>1450</v>
      </c>
      <c r="C5035" s="16">
        <v>2012</v>
      </c>
      <c r="D5035" s="16" t="s">
        <v>39</v>
      </c>
      <c r="E5035" s="16">
        <v>3</v>
      </c>
      <c r="F5035" s="16">
        <v>4</v>
      </c>
      <c r="G5035" s="16">
        <v>0</v>
      </c>
      <c r="H5035" s="16">
        <v>2</v>
      </c>
    </row>
    <row r="5036" spans="1:8" x14ac:dyDescent="0.3">
      <c r="A5036" s="13" t="str">
        <f t="shared" si="78"/>
        <v>carpema012012</v>
      </c>
      <c r="B5036" s="16" t="s">
        <v>1450</v>
      </c>
      <c r="C5036" s="16">
        <v>2012</v>
      </c>
      <c r="D5036" s="16" t="s">
        <v>40</v>
      </c>
      <c r="E5036" s="16">
        <v>13</v>
      </c>
      <c r="F5036" s="16">
        <v>44</v>
      </c>
      <c r="G5036" s="16">
        <v>3</v>
      </c>
      <c r="H5036" s="16">
        <v>3</v>
      </c>
    </row>
    <row r="5037" spans="1:8" x14ac:dyDescent="0.3">
      <c r="A5037" s="13" t="str">
        <f t="shared" si="78"/>
        <v>carpema012012</v>
      </c>
      <c r="B5037" s="16" t="s">
        <v>1450</v>
      </c>
      <c r="C5037" s="16">
        <v>2012</v>
      </c>
      <c r="D5037" s="16" t="s">
        <v>2330</v>
      </c>
    </row>
    <row r="5038" spans="1:8" x14ac:dyDescent="0.3">
      <c r="A5038" s="13" t="str">
        <f t="shared" si="78"/>
        <v>carpema012012</v>
      </c>
      <c r="B5038" s="16" t="s">
        <v>1450</v>
      </c>
      <c r="C5038" s="16">
        <v>2012</v>
      </c>
      <c r="D5038" s="16" t="s">
        <v>2331</v>
      </c>
      <c r="E5038" s="16">
        <v>19</v>
      </c>
      <c r="F5038" s="16">
        <v>1</v>
      </c>
      <c r="G5038" s="16">
        <v>3</v>
      </c>
      <c r="H5038" s="16">
        <v>0</v>
      </c>
    </row>
    <row r="5039" spans="1:8" x14ac:dyDescent="0.3">
      <c r="A5039" s="13" t="str">
        <f t="shared" si="78"/>
        <v>carpema012012</v>
      </c>
      <c r="B5039" s="16" t="s">
        <v>1450</v>
      </c>
      <c r="C5039" s="16">
        <v>2012</v>
      </c>
      <c r="D5039" s="16" t="s">
        <v>2332</v>
      </c>
    </row>
    <row r="5040" spans="1:8" x14ac:dyDescent="0.3">
      <c r="A5040" s="13" t="str">
        <f t="shared" si="78"/>
        <v>carpmi012012</v>
      </c>
      <c r="B5040" s="16" t="s">
        <v>1063</v>
      </c>
      <c r="C5040" s="16">
        <v>2012</v>
      </c>
      <c r="D5040" s="16" t="s">
        <v>2335</v>
      </c>
      <c r="E5040" s="16">
        <v>188</v>
      </c>
      <c r="F5040" s="16">
        <v>13</v>
      </c>
      <c r="G5040" s="16">
        <v>0</v>
      </c>
      <c r="H5040" s="16">
        <v>15</v>
      </c>
    </row>
    <row r="5041" spans="1:8" x14ac:dyDescent="0.3">
      <c r="A5041" s="13" t="str">
        <f t="shared" si="78"/>
        <v>carpmi012012</v>
      </c>
      <c r="B5041" s="16" t="s">
        <v>1063</v>
      </c>
      <c r="C5041" s="16">
        <v>2012</v>
      </c>
      <c r="D5041" s="16" t="s">
        <v>2330</v>
      </c>
    </row>
    <row r="5042" spans="1:8" x14ac:dyDescent="0.3">
      <c r="A5042" s="13" t="str">
        <f t="shared" si="78"/>
        <v>carpmi012012</v>
      </c>
      <c r="B5042" s="16" t="s">
        <v>1063</v>
      </c>
      <c r="C5042" s="16">
        <v>2012</v>
      </c>
      <c r="D5042" s="16" t="s">
        <v>2331</v>
      </c>
      <c r="E5042" s="16">
        <v>41</v>
      </c>
      <c r="F5042" s="16">
        <v>1</v>
      </c>
      <c r="G5042" s="16">
        <v>2</v>
      </c>
      <c r="H5042" s="16">
        <v>0</v>
      </c>
    </row>
    <row r="5043" spans="1:8" x14ac:dyDescent="0.3">
      <c r="A5043" s="13" t="str">
        <f t="shared" si="78"/>
        <v>carradj012012</v>
      </c>
      <c r="B5043" s="16" t="s">
        <v>360</v>
      </c>
      <c r="C5043" s="16">
        <v>2012</v>
      </c>
      <c r="D5043" s="16" t="s">
        <v>2334</v>
      </c>
      <c r="E5043" s="16">
        <v>0</v>
      </c>
      <c r="F5043" s="16">
        <v>1</v>
      </c>
      <c r="G5043" s="16">
        <v>0</v>
      </c>
      <c r="H5043" s="16">
        <v>0</v>
      </c>
    </row>
    <row r="5044" spans="1:8" x14ac:dyDescent="0.3">
      <c r="A5044" s="13" t="str">
        <f t="shared" si="78"/>
        <v>carreez012012</v>
      </c>
      <c r="B5044" s="16" t="s">
        <v>1451</v>
      </c>
      <c r="C5044" s="16">
        <v>2012</v>
      </c>
      <c r="D5044" s="16" t="s">
        <v>2329</v>
      </c>
    </row>
    <row r="5045" spans="1:8" x14ac:dyDescent="0.3">
      <c r="A5045" s="13" t="str">
        <f t="shared" si="78"/>
        <v>carreez012012</v>
      </c>
      <c r="B5045" s="16" t="s">
        <v>1451</v>
      </c>
      <c r="C5045" s="16">
        <v>2012</v>
      </c>
      <c r="D5045" s="16" t="s">
        <v>2330</v>
      </c>
    </row>
    <row r="5046" spans="1:8" x14ac:dyDescent="0.3">
      <c r="A5046" s="13" t="str">
        <f t="shared" si="78"/>
        <v>carreez012012</v>
      </c>
      <c r="B5046" s="16" t="s">
        <v>1451</v>
      </c>
      <c r="C5046" s="16">
        <v>2012</v>
      </c>
      <c r="D5046" s="16" t="s">
        <v>2331</v>
      </c>
      <c r="E5046" s="16">
        <v>112</v>
      </c>
      <c r="F5046" s="16">
        <v>1</v>
      </c>
      <c r="G5046" s="16">
        <v>1</v>
      </c>
      <c r="H5046" s="16">
        <v>0</v>
      </c>
    </row>
    <row r="5047" spans="1:8" x14ac:dyDescent="0.3">
      <c r="A5047" s="13" t="str">
        <f t="shared" si="78"/>
        <v>carreez012012</v>
      </c>
      <c r="B5047" s="16" t="s">
        <v>1451</v>
      </c>
      <c r="C5047" s="16">
        <v>2012</v>
      </c>
      <c r="D5047" s="16" t="s">
        <v>2332</v>
      </c>
    </row>
    <row r="5048" spans="1:8" x14ac:dyDescent="0.3">
      <c r="A5048" s="13" t="str">
        <f t="shared" si="78"/>
        <v>carrejo012012</v>
      </c>
      <c r="B5048" s="16" t="s">
        <v>1452</v>
      </c>
      <c r="C5048" s="16">
        <v>2012</v>
      </c>
      <c r="D5048" s="16" t="s">
        <v>2334</v>
      </c>
      <c r="E5048" s="16">
        <v>1</v>
      </c>
      <c r="F5048" s="16">
        <v>1</v>
      </c>
      <c r="G5048" s="16">
        <v>1</v>
      </c>
      <c r="H5048" s="16">
        <v>0</v>
      </c>
    </row>
    <row r="5049" spans="1:8" x14ac:dyDescent="0.3">
      <c r="A5049" s="13" t="str">
        <f t="shared" si="78"/>
        <v>carrobr012012</v>
      </c>
      <c r="B5049" s="16" t="s">
        <v>770</v>
      </c>
      <c r="C5049" s="16">
        <v>2012</v>
      </c>
      <c r="D5049" s="16" t="s">
        <v>2329</v>
      </c>
    </row>
    <row r="5050" spans="1:8" x14ac:dyDescent="0.3">
      <c r="A5050" s="13" t="str">
        <f t="shared" si="78"/>
        <v>carrobr012012</v>
      </c>
      <c r="B5050" s="16" t="s">
        <v>770</v>
      </c>
      <c r="C5050" s="16">
        <v>2012</v>
      </c>
      <c r="D5050" s="16" t="s">
        <v>2331</v>
      </c>
      <c r="E5050" s="16">
        <v>0</v>
      </c>
      <c r="F5050" s="16">
        <v>0</v>
      </c>
      <c r="G5050" s="16">
        <v>0</v>
      </c>
      <c r="H5050" s="16">
        <v>0</v>
      </c>
    </row>
    <row r="5051" spans="1:8" x14ac:dyDescent="0.3">
      <c r="A5051" s="13" t="str">
        <f t="shared" si="78"/>
        <v>carroja012012</v>
      </c>
      <c r="B5051" s="16" t="s">
        <v>292</v>
      </c>
      <c r="C5051" s="16">
        <v>2012</v>
      </c>
      <c r="D5051" s="16" t="s">
        <v>39</v>
      </c>
      <c r="E5051" s="16">
        <v>115</v>
      </c>
      <c r="F5051" s="16">
        <v>194</v>
      </c>
      <c r="G5051" s="16">
        <v>6</v>
      </c>
      <c r="H5051" s="16">
        <v>46</v>
      </c>
    </row>
    <row r="5052" spans="1:8" x14ac:dyDescent="0.3">
      <c r="A5052" s="13" t="str">
        <f t="shared" si="78"/>
        <v>carroja012012</v>
      </c>
      <c r="B5052" s="16" t="s">
        <v>292</v>
      </c>
      <c r="C5052" s="16">
        <v>2012</v>
      </c>
      <c r="D5052" s="16" t="s">
        <v>40</v>
      </c>
      <c r="E5052" s="16">
        <v>25</v>
      </c>
      <c r="F5052" s="16">
        <v>63</v>
      </c>
      <c r="G5052" s="16">
        <v>4</v>
      </c>
      <c r="H5052" s="16">
        <v>10</v>
      </c>
    </row>
    <row r="5053" spans="1:8" x14ac:dyDescent="0.3">
      <c r="A5053" s="13" t="str">
        <f t="shared" si="78"/>
        <v>carroja012012</v>
      </c>
      <c r="B5053" s="16" t="s">
        <v>292</v>
      </c>
      <c r="C5053" s="16">
        <v>2012</v>
      </c>
      <c r="D5053" s="16" t="s">
        <v>2333</v>
      </c>
      <c r="E5053" s="16">
        <v>53</v>
      </c>
      <c r="F5053" s="16">
        <v>120</v>
      </c>
      <c r="G5053" s="16">
        <v>2</v>
      </c>
      <c r="H5053" s="16">
        <v>29</v>
      </c>
    </row>
    <row r="5054" spans="1:8" x14ac:dyDescent="0.3">
      <c r="A5054" s="13" t="str">
        <f t="shared" si="78"/>
        <v>carsoma012012</v>
      </c>
      <c r="B5054" s="16" t="s">
        <v>1065</v>
      </c>
      <c r="C5054" s="16">
        <v>2012</v>
      </c>
      <c r="D5054" s="16" t="s">
        <v>2330</v>
      </c>
    </row>
    <row r="5055" spans="1:8" x14ac:dyDescent="0.3">
      <c r="A5055" s="13" t="str">
        <f t="shared" si="78"/>
        <v>carsoma012012</v>
      </c>
      <c r="B5055" s="16" t="s">
        <v>1065</v>
      </c>
      <c r="C5055" s="16">
        <v>2012</v>
      </c>
      <c r="D5055" s="16" t="s">
        <v>2331</v>
      </c>
      <c r="E5055" s="16">
        <v>25</v>
      </c>
      <c r="F5055" s="16">
        <v>3</v>
      </c>
      <c r="G5055" s="16">
        <v>0</v>
      </c>
      <c r="H5055" s="16">
        <v>1</v>
      </c>
    </row>
    <row r="5056" spans="1:8" x14ac:dyDescent="0.3">
      <c r="A5056" s="13" t="str">
        <f t="shared" si="78"/>
        <v>carsoma012012</v>
      </c>
      <c r="B5056" s="16" t="s">
        <v>1065</v>
      </c>
      <c r="C5056" s="16">
        <v>2012</v>
      </c>
      <c r="D5056" s="16" t="s">
        <v>2332</v>
      </c>
    </row>
    <row r="5057" spans="1:8" x14ac:dyDescent="0.3">
      <c r="A5057" s="13" t="str">
        <f t="shared" si="78"/>
        <v>carsoro012012</v>
      </c>
      <c r="B5057" s="16" t="s">
        <v>1682</v>
      </c>
      <c r="C5057" s="16">
        <v>2012</v>
      </c>
      <c r="D5057" s="16" t="s">
        <v>2334</v>
      </c>
      <c r="E5057" s="16">
        <v>0</v>
      </c>
      <c r="F5057" s="16">
        <v>1</v>
      </c>
      <c r="G5057" s="16">
        <v>0</v>
      </c>
      <c r="H5057" s="16">
        <v>0</v>
      </c>
    </row>
    <row r="5058" spans="1:8" x14ac:dyDescent="0.3">
      <c r="A5058" s="13" t="str">
        <f t="shared" si="78"/>
        <v>cartech022012</v>
      </c>
      <c r="B5058" s="16" t="s">
        <v>1240</v>
      </c>
      <c r="C5058" s="16">
        <v>2012</v>
      </c>
      <c r="D5058" s="16" t="s">
        <v>2335</v>
      </c>
      <c r="E5058" s="16">
        <v>433</v>
      </c>
      <c r="F5058" s="16">
        <v>14</v>
      </c>
      <c r="G5058" s="16">
        <v>6</v>
      </c>
      <c r="H5058" s="16">
        <v>29</v>
      </c>
    </row>
    <row r="5059" spans="1:8" x14ac:dyDescent="0.3">
      <c r="A5059" s="13" t="str">
        <f t="shared" ref="A5059:A5122" si="79">(B5059&amp;C5059)</f>
        <v>cashnan012012</v>
      </c>
      <c r="B5059" s="16" t="s">
        <v>1241</v>
      </c>
      <c r="C5059" s="16">
        <v>2012</v>
      </c>
      <c r="D5059" s="16" t="s">
        <v>2334</v>
      </c>
      <c r="E5059" s="16">
        <v>5</v>
      </c>
      <c r="F5059" s="16">
        <v>8</v>
      </c>
      <c r="G5059" s="16">
        <v>0</v>
      </c>
      <c r="H5059" s="16">
        <v>0</v>
      </c>
    </row>
    <row r="5060" spans="1:8" x14ac:dyDescent="0.3">
      <c r="A5060" s="13" t="str">
        <f t="shared" si="79"/>
        <v>casilal012012</v>
      </c>
      <c r="B5060" s="16" t="s">
        <v>636</v>
      </c>
      <c r="C5060" s="16">
        <v>2012</v>
      </c>
      <c r="D5060" s="16" t="s">
        <v>39</v>
      </c>
      <c r="E5060" s="16">
        <v>178</v>
      </c>
      <c r="F5060" s="16">
        <v>263</v>
      </c>
      <c r="G5060" s="16">
        <v>9</v>
      </c>
      <c r="H5060" s="16">
        <v>81</v>
      </c>
    </row>
    <row r="5061" spans="1:8" x14ac:dyDescent="0.3">
      <c r="A5061" s="13" t="str">
        <f t="shared" si="79"/>
        <v>casilal012012</v>
      </c>
      <c r="B5061" s="16" t="s">
        <v>636</v>
      </c>
      <c r="C5061" s="16">
        <v>2012</v>
      </c>
      <c r="D5061" s="16" t="s">
        <v>40</v>
      </c>
      <c r="E5061" s="16">
        <v>0</v>
      </c>
      <c r="F5061" s="16">
        <v>4</v>
      </c>
      <c r="G5061" s="16">
        <v>0</v>
      </c>
      <c r="H5061" s="16">
        <v>1</v>
      </c>
    </row>
    <row r="5062" spans="1:8" x14ac:dyDescent="0.3">
      <c r="A5062" s="13" t="str">
        <f t="shared" si="79"/>
        <v>cassebo012012</v>
      </c>
      <c r="B5062" s="16" t="s">
        <v>1242</v>
      </c>
      <c r="C5062" s="16">
        <v>2012</v>
      </c>
      <c r="D5062" s="16" t="s">
        <v>2334</v>
      </c>
      <c r="E5062" s="16">
        <v>0</v>
      </c>
      <c r="F5062" s="16">
        <v>1</v>
      </c>
      <c r="G5062" s="16">
        <v>1</v>
      </c>
      <c r="H5062" s="16">
        <v>0</v>
      </c>
    </row>
    <row r="5063" spans="1:8" x14ac:dyDescent="0.3">
      <c r="A5063" s="13" t="str">
        <f t="shared" si="79"/>
        <v>casteal012012</v>
      </c>
      <c r="B5063" s="16" t="s">
        <v>1683</v>
      </c>
      <c r="C5063" s="16">
        <v>2012</v>
      </c>
      <c r="D5063" s="16" t="s">
        <v>2330</v>
      </c>
    </row>
    <row r="5064" spans="1:8" x14ac:dyDescent="0.3">
      <c r="A5064" s="13" t="str">
        <f t="shared" si="79"/>
        <v>casteal012012</v>
      </c>
      <c r="B5064" s="16" t="s">
        <v>1683</v>
      </c>
      <c r="C5064" s="16">
        <v>2012</v>
      </c>
      <c r="D5064" s="16" t="s">
        <v>2331</v>
      </c>
      <c r="E5064" s="16">
        <v>11</v>
      </c>
      <c r="F5064" s="16">
        <v>0</v>
      </c>
      <c r="G5064" s="16">
        <v>1</v>
      </c>
      <c r="H5064" s="16">
        <v>0</v>
      </c>
    </row>
    <row r="5065" spans="1:8" x14ac:dyDescent="0.3">
      <c r="A5065" s="13" t="str">
        <f t="shared" si="79"/>
        <v>casteal012012</v>
      </c>
      <c r="B5065" s="16" t="s">
        <v>1683</v>
      </c>
      <c r="C5065" s="16">
        <v>2012</v>
      </c>
      <c r="D5065" s="16" t="s">
        <v>2332</v>
      </c>
    </row>
    <row r="5066" spans="1:8" x14ac:dyDescent="0.3">
      <c r="A5066" s="13" t="str">
        <f t="shared" si="79"/>
        <v>castile012012</v>
      </c>
      <c r="B5066" s="16" t="s">
        <v>1684</v>
      </c>
      <c r="C5066" s="16">
        <v>2012</v>
      </c>
      <c r="D5066" s="16" t="s">
        <v>2334</v>
      </c>
      <c r="E5066" s="16">
        <v>1</v>
      </c>
      <c r="F5066" s="16">
        <v>1</v>
      </c>
      <c r="G5066" s="16">
        <v>0</v>
      </c>
      <c r="H5066" s="16">
        <v>0</v>
      </c>
    </row>
    <row r="5067" spans="1:8" x14ac:dyDescent="0.3">
      <c r="A5067" s="13" t="str">
        <f t="shared" si="79"/>
        <v>castiwe012012</v>
      </c>
      <c r="B5067" s="16" t="s">
        <v>1243</v>
      </c>
      <c r="C5067" s="16">
        <v>2012</v>
      </c>
      <c r="D5067" s="16" t="s">
        <v>2335</v>
      </c>
      <c r="E5067" s="16">
        <v>0</v>
      </c>
      <c r="F5067" s="16">
        <v>0</v>
      </c>
      <c r="G5067" s="16">
        <v>0</v>
      </c>
      <c r="H5067" s="16">
        <v>0</v>
      </c>
    </row>
    <row r="5068" spans="1:8" x14ac:dyDescent="0.3">
      <c r="A5068" s="13" t="str">
        <f t="shared" si="79"/>
        <v>castiwe012012</v>
      </c>
      <c r="B5068" s="16" t="s">
        <v>1243</v>
      </c>
      <c r="C5068" s="16">
        <v>2012</v>
      </c>
      <c r="D5068" s="16" t="s">
        <v>2336</v>
      </c>
      <c r="E5068" s="16">
        <v>345</v>
      </c>
      <c r="F5068" s="16">
        <v>24</v>
      </c>
      <c r="G5068" s="16">
        <v>7</v>
      </c>
      <c r="H5068" s="16">
        <v>2</v>
      </c>
    </row>
    <row r="5069" spans="1:8" x14ac:dyDescent="0.3">
      <c r="A5069" s="13" t="str">
        <f t="shared" si="79"/>
        <v>castrja012012</v>
      </c>
      <c r="B5069" s="16" t="s">
        <v>1244</v>
      </c>
      <c r="C5069" s="16">
        <v>2012</v>
      </c>
      <c r="D5069" s="16" t="s">
        <v>2336</v>
      </c>
      <c r="E5069" s="16">
        <v>525</v>
      </c>
      <c r="F5069" s="16">
        <v>40</v>
      </c>
      <c r="G5069" s="16">
        <v>6</v>
      </c>
      <c r="H5069" s="16">
        <v>6</v>
      </c>
    </row>
    <row r="5070" spans="1:8" x14ac:dyDescent="0.3">
      <c r="A5070" s="13" t="str">
        <f t="shared" si="79"/>
        <v>castrst012012</v>
      </c>
      <c r="B5070" s="16" t="s">
        <v>1245</v>
      </c>
      <c r="C5070" s="16">
        <v>2012</v>
      </c>
      <c r="D5070" s="16" t="s">
        <v>2333</v>
      </c>
      <c r="E5070" s="16">
        <v>266</v>
      </c>
      <c r="F5070" s="16">
        <v>465</v>
      </c>
      <c r="G5070" s="16">
        <v>27</v>
      </c>
      <c r="H5070" s="16">
        <v>97</v>
      </c>
    </row>
    <row r="5071" spans="1:8" x14ac:dyDescent="0.3">
      <c r="A5071" s="13" t="str">
        <f t="shared" si="79"/>
        <v>cecilbr012012</v>
      </c>
      <c r="B5071" s="16" t="s">
        <v>1066</v>
      </c>
      <c r="C5071" s="16">
        <v>2012</v>
      </c>
      <c r="D5071" s="16" t="s">
        <v>2334</v>
      </c>
      <c r="E5071" s="16">
        <v>0</v>
      </c>
      <c r="F5071" s="16">
        <v>7</v>
      </c>
      <c r="G5071" s="16">
        <v>1</v>
      </c>
      <c r="H5071" s="16">
        <v>1</v>
      </c>
    </row>
    <row r="5072" spans="1:8" x14ac:dyDescent="0.3">
      <c r="A5072" s="13" t="str">
        <f t="shared" si="79"/>
        <v>cedenro022012</v>
      </c>
      <c r="B5072" s="16" t="s">
        <v>527</v>
      </c>
      <c r="C5072" s="16">
        <v>2012</v>
      </c>
      <c r="D5072" s="16" t="s">
        <v>39</v>
      </c>
      <c r="E5072" s="16">
        <v>29</v>
      </c>
      <c r="F5072" s="16">
        <v>45</v>
      </c>
      <c r="G5072" s="16">
        <v>2</v>
      </c>
      <c r="H5072" s="16">
        <v>9</v>
      </c>
    </row>
    <row r="5073" spans="1:8" x14ac:dyDescent="0.3">
      <c r="A5073" s="13" t="str">
        <f t="shared" si="79"/>
        <v>cedenro022012</v>
      </c>
      <c r="B5073" s="16" t="s">
        <v>527</v>
      </c>
      <c r="C5073" s="16">
        <v>2012</v>
      </c>
      <c r="D5073" s="16" t="s">
        <v>40</v>
      </c>
      <c r="E5073" s="16">
        <v>1</v>
      </c>
      <c r="F5073" s="16">
        <v>1</v>
      </c>
      <c r="G5073" s="16">
        <v>0</v>
      </c>
      <c r="H5073" s="16">
        <v>0</v>
      </c>
    </row>
    <row r="5074" spans="1:8" x14ac:dyDescent="0.3">
      <c r="A5074" s="13" t="str">
        <f t="shared" si="79"/>
        <v>cedenro022012</v>
      </c>
      <c r="B5074" s="16" t="s">
        <v>527</v>
      </c>
      <c r="C5074" s="16">
        <v>2012</v>
      </c>
      <c r="D5074" s="16" t="s">
        <v>2333</v>
      </c>
      <c r="E5074" s="16">
        <v>18</v>
      </c>
      <c r="F5074" s="16">
        <v>52</v>
      </c>
      <c r="G5074" s="16">
        <v>2</v>
      </c>
      <c r="H5074" s="16">
        <v>10</v>
      </c>
    </row>
    <row r="5075" spans="1:8" x14ac:dyDescent="0.3">
      <c r="A5075" s="13" t="str">
        <f t="shared" si="79"/>
        <v>cedenxa012012</v>
      </c>
      <c r="B5075" s="16" t="s">
        <v>1453</v>
      </c>
      <c r="C5075" s="16">
        <v>2012</v>
      </c>
      <c r="D5075" s="16" t="s">
        <v>2334</v>
      </c>
      <c r="E5075" s="16">
        <v>4</v>
      </c>
      <c r="F5075" s="16">
        <v>2</v>
      </c>
      <c r="G5075" s="16">
        <v>0</v>
      </c>
      <c r="H5075" s="16">
        <v>0</v>
      </c>
    </row>
    <row r="5076" spans="1:8" x14ac:dyDescent="0.3">
      <c r="A5076" s="13" t="str">
        <f t="shared" si="79"/>
        <v>cervefr012012</v>
      </c>
      <c r="B5076" s="16" t="s">
        <v>901</v>
      </c>
      <c r="C5076" s="16">
        <v>2012</v>
      </c>
      <c r="D5076" s="16" t="s">
        <v>2336</v>
      </c>
      <c r="E5076" s="16">
        <v>8</v>
      </c>
      <c r="F5076" s="16">
        <v>0</v>
      </c>
      <c r="G5076" s="16">
        <v>0</v>
      </c>
      <c r="H5076" s="16">
        <v>0</v>
      </c>
    </row>
    <row r="5077" spans="1:8" x14ac:dyDescent="0.3">
      <c r="A5077" s="13" t="str">
        <f t="shared" si="79"/>
        <v>cespeyo012012</v>
      </c>
      <c r="B5077" s="16" t="s">
        <v>1685</v>
      </c>
      <c r="C5077" s="16">
        <v>2012</v>
      </c>
      <c r="D5077" s="16" t="s">
        <v>2329</v>
      </c>
    </row>
    <row r="5078" spans="1:8" x14ac:dyDescent="0.3">
      <c r="A5078" s="13" t="str">
        <f t="shared" si="79"/>
        <v>cespeyo012012</v>
      </c>
      <c r="B5078" s="16" t="s">
        <v>1685</v>
      </c>
      <c r="C5078" s="16">
        <v>2012</v>
      </c>
      <c r="D5078" s="16" t="s">
        <v>2330</v>
      </c>
    </row>
    <row r="5079" spans="1:8" x14ac:dyDescent="0.3">
      <c r="A5079" s="13" t="str">
        <f t="shared" si="79"/>
        <v>cespeyo012012</v>
      </c>
      <c r="B5079" s="16" t="s">
        <v>1685</v>
      </c>
      <c r="C5079" s="16">
        <v>2012</v>
      </c>
      <c r="D5079" s="16" t="s">
        <v>2331</v>
      </c>
      <c r="E5079" s="16">
        <v>221</v>
      </c>
      <c r="F5079" s="16">
        <v>9</v>
      </c>
      <c r="G5079" s="16">
        <v>3</v>
      </c>
      <c r="H5079" s="16">
        <v>0</v>
      </c>
    </row>
    <row r="5080" spans="1:8" x14ac:dyDescent="0.3">
      <c r="A5080" s="13" t="str">
        <f t="shared" si="79"/>
        <v>chacijh012012</v>
      </c>
      <c r="B5080" s="16" t="s">
        <v>1067</v>
      </c>
      <c r="C5080" s="16">
        <v>2012</v>
      </c>
      <c r="D5080" s="16" t="s">
        <v>2334</v>
      </c>
      <c r="E5080" s="16">
        <v>7</v>
      </c>
      <c r="F5080" s="16">
        <v>11</v>
      </c>
      <c r="G5080" s="16">
        <v>3</v>
      </c>
      <c r="H5080" s="16">
        <v>1</v>
      </c>
    </row>
    <row r="5081" spans="1:8" x14ac:dyDescent="0.3">
      <c r="A5081" s="13" t="str">
        <f t="shared" si="79"/>
        <v>chambad012012</v>
      </c>
      <c r="B5081" s="16" t="s">
        <v>1454</v>
      </c>
      <c r="C5081" s="16">
        <v>2012</v>
      </c>
      <c r="D5081" s="16" t="s">
        <v>2329</v>
      </c>
    </row>
    <row r="5082" spans="1:8" x14ac:dyDescent="0.3">
      <c r="A5082" s="13" t="str">
        <f t="shared" si="79"/>
        <v>chambad012012</v>
      </c>
      <c r="B5082" s="16" t="s">
        <v>1454</v>
      </c>
      <c r="C5082" s="16">
        <v>2012</v>
      </c>
      <c r="D5082" s="16" t="s">
        <v>2330</v>
      </c>
    </row>
    <row r="5083" spans="1:8" x14ac:dyDescent="0.3">
      <c r="A5083" s="13" t="str">
        <f t="shared" si="79"/>
        <v>chambad012012</v>
      </c>
      <c r="B5083" s="16" t="s">
        <v>1454</v>
      </c>
      <c r="C5083" s="16">
        <v>2012</v>
      </c>
      <c r="D5083" s="16" t="s">
        <v>2331</v>
      </c>
      <c r="E5083" s="16">
        <v>32</v>
      </c>
      <c r="F5083" s="16">
        <v>1</v>
      </c>
      <c r="G5083" s="16">
        <v>0</v>
      </c>
      <c r="H5083" s="16">
        <v>0</v>
      </c>
    </row>
    <row r="5084" spans="1:8" x14ac:dyDescent="0.3">
      <c r="A5084" s="13" t="str">
        <f t="shared" si="79"/>
        <v>chambad012012</v>
      </c>
      <c r="B5084" s="16" t="s">
        <v>1454</v>
      </c>
      <c r="C5084" s="16">
        <v>2012</v>
      </c>
      <c r="D5084" s="16" t="s">
        <v>2332</v>
      </c>
    </row>
    <row r="5085" spans="1:8" x14ac:dyDescent="0.3">
      <c r="A5085" s="13" t="str">
        <f t="shared" si="79"/>
        <v>chambjo032012</v>
      </c>
      <c r="B5085" s="16" t="s">
        <v>771</v>
      </c>
      <c r="C5085" s="16">
        <v>2012</v>
      </c>
      <c r="D5085" s="16" t="s">
        <v>2334</v>
      </c>
      <c r="E5085" s="16">
        <v>0</v>
      </c>
      <c r="F5085" s="16">
        <v>2</v>
      </c>
      <c r="G5085" s="16">
        <v>0</v>
      </c>
      <c r="H5085" s="16">
        <v>0</v>
      </c>
    </row>
    <row r="5086" spans="1:8" x14ac:dyDescent="0.3">
      <c r="A5086" s="13" t="str">
        <f t="shared" si="79"/>
        <v>chapmar012012</v>
      </c>
      <c r="B5086" s="16" t="s">
        <v>1247</v>
      </c>
      <c r="C5086" s="16">
        <v>2012</v>
      </c>
      <c r="D5086" s="16" t="s">
        <v>2334</v>
      </c>
      <c r="E5086" s="16">
        <v>2</v>
      </c>
      <c r="F5086" s="16">
        <v>3</v>
      </c>
      <c r="G5086" s="16">
        <v>1</v>
      </c>
      <c r="H5086" s="16">
        <v>0</v>
      </c>
    </row>
    <row r="5087" spans="1:8" x14ac:dyDescent="0.3">
      <c r="A5087" s="13" t="str">
        <f t="shared" si="79"/>
        <v>chapmja022012</v>
      </c>
      <c r="B5087" s="16" t="s">
        <v>1686</v>
      </c>
      <c r="C5087" s="16">
        <v>2012</v>
      </c>
      <c r="D5087" s="16" t="s">
        <v>2334</v>
      </c>
      <c r="E5087" s="16">
        <v>0</v>
      </c>
      <c r="F5087" s="16">
        <v>2</v>
      </c>
      <c r="G5087" s="16">
        <v>0</v>
      </c>
      <c r="H5087" s="16">
        <v>0</v>
      </c>
    </row>
    <row r="5088" spans="1:8" x14ac:dyDescent="0.3">
      <c r="A5088" s="13" t="str">
        <f t="shared" si="79"/>
        <v>chatwty012012</v>
      </c>
      <c r="B5088" s="16" t="s">
        <v>1455</v>
      </c>
      <c r="C5088" s="16">
        <v>2012</v>
      </c>
      <c r="D5088" s="16" t="s">
        <v>2334</v>
      </c>
      <c r="E5088" s="16">
        <v>5</v>
      </c>
      <c r="F5088" s="16">
        <v>13</v>
      </c>
      <c r="G5088" s="16">
        <v>1</v>
      </c>
      <c r="H5088" s="16">
        <v>2</v>
      </c>
    </row>
    <row r="5089" spans="1:8" x14ac:dyDescent="0.3">
      <c r="A5089" s="13" t="str">
        <f t="shared" si="79"/>
        <v>chaveen012012</v>
      </c>
      <c r="B5089" s="16" t="s">
        <v>235</v>
      </c>
      <c r="C5089" s="16">
        <v>2012</v>
      </c>
      <c r="D5089" s="16" t="s">
        <v>2329</v>
      </c>
    </row>
    <row r="5090" spans="1:8" x14ac:dyDescent="0.3">
      <c r="A5090" s="13" t="str">
        <f t="shared" si="79"/>
        <v>chaveen012012</v>
      </c>
      <c r="B5090" s="16" t="s">
        <v>235</v>
      </c>
      <c r="C5090" s="16">
        <v>2012</v>
      </c>
      <c r="D5090" s="16" t="s">
        <v>2330</v>
      </c>
    </row>
    <row r="5091" spans="1:8" x14ac:dyDescent="0.3">
      <c r="A5091" s="13" t="str">
        <f t="shared" si="79"/>
        <v>chaveen012012</v>
      </c>
      <c r="B5091" s="16" t="s">
        <v>235</v>
      </c>
      <c r="C5091" s="16">
        <v>2012</v>
      </c>
      <c r="D5091" s="16" t="s">
        <v>2331</v>
      </c>
      <c r="E5091" s="16">
        <v>75</v>
      </c>
      <c r="F5091" s="16">
        <v>2</v>
      </c>
      <c r="G5091" s="16">
        <v>2</v>
      </c>
      <c r="H5091" s="16">
        <v>0</v>
      </c>
    </row>
    <row r="5092" spans="1:8" x14ac:dyDescent="0.3">
      <c r="A5092" s="13" t="str">
        <f t="shared" si="79"/>
        <v>chaveen012012</v>
      </c>
      <c r="B5092" s="16" t="s">
        <v>235</v>
      </c>
      <c r="C5092" s="16">
        <v>2012</v>
      </c>
      <c r="D5092" s="16" t="s">
        <v>2332</v>
      </c>
    </row>
    <row r="5093" spans="1:8" x14ac:dyDescent="0.3">
      <c r="A5093" s="13" t="str">
        <f t="shared" si="79"/>
        <v>chaveer012012</v>
      </c>
      <c r="B5093" s="16" t="s">
        <v>78</v>
      </c>
      <c r="C5093" s="16">
        <v>2012</v>
      </c>
      <c r="D5093" s="16" t="s">
        <v>2335</v>
      </c>
      <c r="E5093" s="16">
        <v>49</v>
      </c>
      <c r="F5093" s="16">
        <v>5</v>
      </c>
      <c r="G5093" s="16">
        <v>1</v>
      </c>
      <c r="H5093" s="16">
        <v>2</v>
      </c>
    </row>
    <row r="5094" spans="1:8" x14ac:dyDescent="0.3">
      <c r="A5094" s="13" t="str">
        <f t="shared" si="79"/>
        <v>chaveer012012</v>
      </c>
      <c r="B5094" s="16" t="s">
        <v>78</v>
      </c>
      <c r="C5094" s="16">
        <v>2012</v>
      </c>
      <c r="D5094" s="16" t="s">
        <v>40</v>
      </c>
      <c r="E5094" s="16">
        <v>36</v>
      </c>
      <c r="F5094" s="16">
        <v>86</v>
      </c>
      <c r="G5094" s="16">
        <v>5</v>
      </c>
      <c r="H5094" s="16">
        <v>5</v>
      </c>
    </row>
    <row r="5095" spans="1:8" x14ac:dyDescent="0.3">
      <c r="A5095" s="13" t="str">
        <f t="shared" si="79"/>
        <v>chaveje012012</v>
      </c>
      <c r="B5095" s="16" t="s">
        <v>902</v>
      </c>
      <c r="C5095" s="16">
        <v>2012</v>
      </c>
      <c r="D5095" s="16" t="s">
        <v>2334</v>
      </c>
      <c r="E5095" s="16">
        <v>0</v>
      </c>
      <c r="F5095" s="16">
        <v>1</v>
      </c>
      <c r="G5095" s="16">
        <v>1</v>
      </c>
      <c r="H5095" s="16">
        <v>0</v>
      </c>
    </row>
    <row r="5096" spans="1:8" x14ac:dyDescent="0.3">
      <c r="A5096" s="13" t="str">
        <f t="shared" si="79"/>
        <v>chaveje012012</v>
      </c>
      <c r="B5096" s="16" t="s">
        <v>902</v>
      </c>
      <c r="C5096" s="16">
        <v>2012</v>
      </c>
      <c r="D5096" s="16" t="s">
        <v>2334</v>
      </c>
      <c r="E5096" s="16">
        <v>0</v>
      </c>
      <c r="F5096" s="16">
        <v>1</v>
      </c>
      <c r="G5096" s="16">
        <v>0</v>
      </c>
      <c r="H5096" s="16">
        <v>0</v>
      </c>
    </row>
    <row r="5097" spans="1:8" x14ac:dyDescent="0.3">
      <c r="A5097" s="13" t="str">
        <f t="shared" si="79"/>
        <v>chenbr012012</v>
      </c>
      <c r="B5097" s="16" t="s">
        <v>79</v>
      </c>
      <c r="C5097" s="16">
        <v>2012</v>
      </c>
      <c r="D5097" s="16" t="s">
        <v>2334</v>
      </c>
      <c r="E5097" s="16">
        <v>7</v>
      </c>
      <c r="F5097" s="16">
        <v>28</v>
      </c>
      <c r="G5097" s="16">
        <v>1</v>
      </c>
      <c r="H5097" s="16">
        <v>0</v>
      </c>
    </row>
    <row r="5098" spans="1:8" x14ac:dyDescent="0.3">
      <c r="A5098" s="13" t="str">
        <f t="shared" si="79"/>
        <v>chenwe022012</v>
      </c>
      <c r="B5098" s="16" t="s">
        <v>1687</v>
      </c>
      <c r="C5098" s="16">
        <v>2012</v>
      </c>
      <c r="D5098" s="16" t="s">
        <v>2334</v>
      </c>
      <c r="E5098" s="16">
        <v>7</v>
      </c>
      <c r="F5098" s="16">
        <v>31</v>
      </c>
      <c r="G5098" s="16">
        <v>1</v>
      </c>
      <c r="H5098" s="16">
        <v>2</v>
      </c>
    </row>
    <row r="5099" spans="1:8" x14ac:dyDescent="0.3">
      <c r="A5099" s="13" t="str">
        <f t="shared" si="79"/>
        <v>chiselo012012</v>
      </c>
      <c r="B5099" s="16" t="s">
        <v>1457</v>
      </c>
      <c r="C5099" s="16">
        <v>2012</v>
      </c>
      <c r="D5099" s="16" t="s">
        <v>40</v>
      </c>
      <c r="E5099" s="16">
        <v>16</v>
      </c>
      <c r="F5099" s="16">
        <v>54</v>
      </c>
      <c r="G5099" s="16">
        <v>6</v>
      </c>
      <c r="H5099" s="16">
        <v>7</v>
      </c>
    </row>
    <row r="5100" spans="1:8" x14ac:dyDescent="0.3">
      <c r="A5100" s="13" t="str">
        <f t="shared" si="79"/>
        <v>choatra012012</v>
      </c>
      <c r="B5100" s="16" t="s">
        <v>80</v>
      </c>
      <c r="C5100" s="16">
        <v>2012</v>
      </c>
      <c r="D5100" s="16" t="s">
        <v>2334</v>
      </c>
      <c r="E5100" s="16">
        <v>3</v>
      </c>
      <c r="F5100" s="16">
        <v>3</v>
      </c>
      <c r="G5100" s="16">
        <v>0</v>
      </c>
      <c r="H5100" s="16">
        <v>1</v>
      </c>
    </row>
    <row r="5101" spans="1:8" x14ac:dyDescent="0.3">
      <c r="A5101" s="13" t="str">
        <f t="shared" si="79"/>
        <v>choatra012012</v>
      </c>
      <c r="B5101" s="16" t="s">
        <v>80</v>
      </c>
      <c r="C5101" s="16">
        <v>2012</v>
      </c>
      <c r="D5101" s="16" t="s">
        <v>2334</v>
      </c>
      <c r="E5101" s="16">
        <v>3</v>
      </c>
      <c r="F5101" s="16">
        <v>3</v>
      </c>
      <c r="G5101" s="16">
        <v>0</v>
      </c>
      <c r="H5101" s="16">
        <v>0</v>
      </c>
    </row>
    <row r="5102" spans="1:8" x14ac:dyDescent="0.3">
      <c r="A5102" s="13" t="str">
        <f t="shared" si="79"/>
        <v>choosh012012</v>
      </c>
      <c r="B5102" s="16" t="s">
        <v>528</v>
      </c>
      <c r="C5102" s="16">
        <v>2012</v>
      </c>
      <c r="D5102" s="16" t="s">
        <v>2331</v>
      </c>
      <c r="E5102" s="16">
        <v>293</v>
      </c>
      <c r="F5102" s="16">
        <v>7</v>
      </c>
      <c r="G5102" s="16">
        <v>2</v>
      </c>
      <c r="H5102" s="16">
        <v>1</v>
      </c>
    </row>
    <row r="5103" spans="1:8" x14ac:dyDescent="0.3">
      <c r="A5103" s="13" t="str">
        <f t="shared" si="79"/>
        <v>choosh012012</v>
      </c>
      <c r="B5103" s="16" t="s">
        <v>528</v>
      </c>
      <c r="C5103" s="16">
        <v>2012</v>
      </c>
      <c r="D5103" s="16" t="s">
        <v>2332</v>
      </c>
    </row>
    <row r="5104" spans="1:8" x14ac:dyDescent="0.3">
      <c r="A5104" s="13" t="str">
        <f t="shared" si="79"/>
        <v>chrisju012012</v>
      </c>
      <c r="B5104" s="16" t="s">
        <v>903</v>
      </c>
      <c r="C5104" s="16">
        <v>2012</v>
      </c>
      <c r="D5104" s="16" t="s">
        <v>2329</v>
      </c>
    </row>
    <row r="5105" spans="1:8" x14ac:dyDescent="0.3">
      <c r="A5105" s="13" t="str">
        <f t="shared" si="79"/>
        <v>chrisju012012</v>
      </c>
      <c r="B5105" s="16" t="s">
        <v>903</v>
      </c>
      <c r="C5105" s="16">
        <v>2012</v>
      </c>
      <c r="D5105" s="16" t="s">
        <v>2330</v>
      </c>
    </row>
    <row r="5106" spans="1:8" x14ac:dyDescent="0.3">
      <c r="A5106" s="13" t="str">
        <f t="shared" si="79"/>
        <v>chrisju012012</v>
      </c>
      <c r="B5106" s="16" t="s">
        <v>903</v>
      </c>
      <c r="C5106" s="16">
        <v>2012</v>
      </c>
      <c r="D5106" s="16" t="s">
        <v>2331</v>
      </c>
      <c r="E5106" s="16">
        <v>28</v>
      </c>
      <c r="F5106" s="16">
        <v>0</v>
      </c>
      <c r="G5106" s="16">
        <v>2</v>
      </c>
      <c r="H5106" s="16">
        <v>0</v>
      </c>
    </row>
    <row r="5107" spans="1:8" x14ac:dyDescent="0.3">
      <c r="A5107" s="13" t="str">
        <f t="shared" si="79"/>
        <v>chrisju012012</v>
      </c>
      <c r="B5107" s="16" t="s">
        <v>903</v>
      </c>
      <c r="C5107" s="16">
        <v>2012</v>
      </c>
      <c r="D5107" s="16" t="s">
        <v>2332</v>
      </c>
    </row>
    <row r="5108" spans="1:8" x14ac:dyDescent="0.3">
      <c r="A5108" s="13" t="str">
        <f t="shared" si="79"/>
        <v>chulkvi012012</v>
      </c>
      <c r="B5108" s="16" t="s">
        <v>361</v>
      </c>
      <c r="C5108" s="16">
        <v>2012</v>
      </c>
      <c r="D5108" s="16" t="s">
        <v>2334</v>
      </c>
      <c r="E5108" s="16">
        <v>1</v>
      </c>
      <c r="F5108" s="16">
        <v>0</v>
      </c>
      <c r="G5108" s="16">
        <v>0</v>
      </c>
      <c r="H5108" s="16">
        <v>0</v>
      </c>
    </row>
    <row r="5109" spans="1:8" x14ac:dyDescent="0.3">
      <c r="A5109" s="13" t="str">
        <f t="shared" si="79"/>
        <v>cingrto012012</v>
      </c>
      <c r="B5109" s="16" t="s">
        <v>1688</v>
      </c>
      <c r="C5109" s="16">
        <v>2012</v>
      </c>
      <c r="D5109" s="16" t="s">
        <v>2334</v>
      </c>
      <c r="E5109" s="16">
        <v>1</v>
      </c>
      <c r="F5109" s="16">
        <v>0</v>
      </c>
      <c r="G5109" s="16">
        <v>1</v>
      </c>
      <c r="H5109" s="16">
        <v>0</v>
      </c>
    </row>
    <row r="5110" spans="1:8" x14ac:dyDescent="0.3">
      <c r="A5110" s="13" t="str">
        <f t="shared" si="79"/>
        <v>ciriape012012</v>
      </c>
      <c r="B5110" s="16" t="s">
        <v>1248</v>
      </c>
      <c r="C5110" s="16">
        <v>2012</v>
      </c>
      <c r="D5110" s="16" t="s">
        <v>39</v>
      </c>
      <c r="E5110" s="16">
        <v>13</v>
      </c>
      <c r="F5110" s="16">
        <v>29</v>
      </c>
      <c r="G5110" s="16">
        <v>0</v>
      </c>
      <c r="H5110" s="16">
        <v>1</v>
      </c>
    </row>
    <row r="5111" spans="1:8" x14ac:dyDescent="0.3">
      <c r="A5111" s="13" t="str">
        <f t="shared" si="79"/>
        <v>ciriape012012</v>
      </c>
      <c r="B5111" s="16" t="s">
        <v>1248</v>
      </c>
      <c r="C5111" s="16">
        <v>2012</v>
      </c>
      <c r="D5111" s="16" t="s">
        <v>40</v>
      </c>
      <c r="E5111" s="16">
        <v>28</v>
      </c>
      <c r="F5111" s="16">
        <v>79</v>
      </c>
      <c r="G5111" s="16">
        <v>8</v>
      </c>
      <c r="H5111" s="16">
        <v>9</v>
      </c>
    </row>
    <row r="5112" spans="1:8" x14ac:dyDescent="0.3">
      <c r="A5112" s="13" t="str">
        <f t="shared" si="79"/>
        <v>ciriape012012</v>
      </c>
      <c r="B5112" s="16" t="s">
        <v>1248</v>
      </c>
      <c r="C5112" s="16">
        <v>2012</v>
      </c>
      <c r="D5112" s="16" t="s">
        <v>2329</v>
      </c>
    </row>
    <row r="5113" spans="1:8" x14ac:dyDescent="0.3">
      <c r="A5113" s="13" t="str">
        <f t="shared" si="79"/>
        <v>ciriape012012</v>
      </c>
      <c r="B5113" s="16" t="s">
        <v>1248</v>
      </c>
      <c r="C5113" s="16">
        <v>2012</v>
      </c>
      <c r="D5113" s="16" t="s">
        <v>2330</v>
      </c>
    </row>
    <row r="5114" spans="1:8" x14ac:dyDescent="0.3">
      <c r="A5114" s="13" t="str">
        <f t="shared" si="79"/>
        <v>ciriape012012</v>
      </c>
      <c r="B5114" s="16" t="s">
        <v>1248</v>
      </c>
      <c r="C5114" s="16">
        <v>2012</v>
      </c>
      <c r="D5114" s="16" t="s">
        <v>2331</v>
      </c>
      <c r="E5114" s="16">
        <v>7</v>
      </c>
      <c r="F5114" s="16">
        <v>0</v>
      </c>
      <c r="G5114" s="16">
        <v>0</v>
      </c>
      <c r="H5114" s="16">
        <v>0</v>
      </c>
    </row>
    <row r="5115" spans="1:8" x14ac:dyDescent="0.3">
      <c r="A5115" s="13" t="str">
        <f t="shared" si="79"/>
        <v>ciriape012012</v>
      </c>
      <c r="B5115" s="16" t="s">
        <v>1248</v>
      </c>
      <c r="C5115" s="16">
        <v>2012</v>
      </c>
      <c r="D5115" s="16" t="s">
        <v>2332</v>
      </c>
    </row>
    <row r="5116" spans="1:8" x14ac:dyDescent="0.3">
      <c r="A5116" s="13" t="str">
        <f t="shared" si="79"/>
        <v>ciriape012012</v>
      </c>
      <c r="B5116" s="16" t="s">
        <v>1248</v>
      </c>
      <c r="C5116" s="16">
        <v>2012</v>
      </c>
      <c r="D5116" s="16" t="s">
        <v>2333</v>
      </c>
      <c r="E5116" s="16">
        <v>15</v>
      </c>
      <c r="F5116" s="16">
        <v>35</v>
      </c>
      <c r="G5116" s="16">
        <v>1</v>
      </c>
      <c r="H5116" s="16">
        <v>9</v>
      </c>
    </row>
    <row r="5117" spans="1:8" x14ac:dyDescent="0.3">
      <c r="A5117" s="13" t="str">
        <f t="shared" si="79"/>
        <v>cishest012012</v>
      </c>
      <c r="B5117" s="16" t="s">
        <v>1249</v>
      </c>
      <c r="C5117" s="16">
        <v>2012</v>
      </c>
      <c r="D5117" s="16" t="s">
        <v>2334</v>
      </c>
      <c r="E5117" s="16">
        <v>9</v>
      </c>
      <c r="F5117" s="16">
        <v>5</v>
      </c>
      <c r="G5117" s="16">
        <v>1</v>
      </c>
      <c r="H5117" s="16">
        <v>0</v>
      </c>
    </row>
    <row r="5118" spans="1:8" x14ac:dyDescent="0.3">
      <c r="A5118" s="13" t="str">
        <f t="shared" si="79"/>
        <v>clemeje012012</v>
      </c>
      <c r="B5118" s="16" t="s">
        <v>773</v>
      </c>
      <c r="C5118" s="16">
        <v>2012</v>
      </c>
      <c r="D5118" s="16" t="s">
        <v>2335</v>
      </c>
      <c r="E5118" s="16">
        <v>7</v>
      </c>
      <c r="F5118" s="16">
        <v>1</v>
      </c>
      <c r="G5118" s="16">
        <v>0</v>
      </c>
      <c r="H5118" s="16">
        <v>0</v>
      </c>
    </row>
    <row r="5119" spans="1:8" x14ac:dyDescent="0.3">
      <c r="A5119" s="13" t="str">
        <f t="shared" si="79"/>
        <v>cletoma012012</v>
      </c>
      <c r="B5119" s="16" t="s">
        <v>1458</v>
      </c>
      <c r="C5119" s="16">
        <v>2012</v>
      </c>
      <c r="D5119" s="16" t="s">
        <v>2334</v>
      </c>
      <c r="E5119" s="16">
        <v>1</v>
      </c>
      <c r="F5119" s="16">
        <v>0</v>
      </c>
      <c r="G5119" s="16">
        <v>0</v>
      </c>
      <c r="H5119" s="16">
        <v>0</v>
      </c>
    </row>
    <row r="5120" spans="1:8" x14ac:dyDescent="0.3">
      <c r="A5120" s="13" t="str">
        <f t="shared" si="79"/>
        <v>clevest012012</v>
      </c>
      <c r="B5120" s="16" t="s">
        <v>1459</v>
      </c>
      <c r="C5120" s="16">
        <v>2012</v>
      </c>
      <c r="D5120" s="16" t="s">
        <v>2335</v>
      </c>
      <c r="E5120" s="16">
        <v>31</v>
      </c>
      <c r="F5120" s="16">
        <v>3</v>
      </c>
      <c r="G5120" s="16">
        <v>0</v>
      </c>
      <c r="H5120" s="16">
        <v>3</v>
      </c>
    </row>
    <row r="5121" spans="1:8" x14ac:dyDescent="0.3">
      <c r="A5121" s="13" t="str">
        <f t="shared" si="79"/>
        <v>clevest012012</v>
      </c>
      <c r="B5121" s="16" t="s">
        <v>1459</v>
      </c>
      <c r="C5121" s="16">
        <v>2012</v>
      </c>
      <c r="D5121" s="16" t="s">
        <v>40</v>
      </c>
      <c r="E5121" s="16">
        <v>0</v>
      </c>
      <c r="F5121" s="16">
        <v>0</v>
      </c>
      <c r="G5121" s="16">
        <v>0</v>
      </c>
      <c r="H5121" s="16">
        <v>0</v>
      </c>
    </row>
    <row r="5122" spans="1:8" x14ac:dyDescent="0.3">
      <c r="A5122" s="13" t="str">
        <f t="shared" si="79"/>
        <v>clevest012012</v>
      </c>
      <c r="B5122" s="16" t="s">
        <v>1459</v>
      </c>
      <c r="C5122" s="16">
        <v>2012</v>
      </c>
      <c r="D5122" s="16" t="s">
        <v>2336</v>
      </c>
      <c r="E5122" s="16">
        <v>319</v>
      </c>
      <c r="F5122" s="16">
        <v>18</v>
      </c>
      <c r="G5122" s="16">
        <v>4</v>
      </c>
      <c r="H5122" s="16">
        <v>0</v>
      </c>
    </row>
    <row r="5123" spans="1:8" x14ac:dyDescent="0.3">
      <c r="A5123" s="13" t="str">
        <f t="shared" ref="A5123:A5186" si="80">(B5123&amp;C5123)</f>
        <v>clippty012012</v>
      </c>
      <c r="B5123" s="16" t="s">
        <v>774</v>
      </c>
      <c r="C5123" s="16">
        <v>2012</v>
      </c>
      <c r="D5123" s="16" t="s">
        <v>2334</v>
      </c>
      <c r="E5123" s="16">
        <v>3</v>
      </c>
      <c r="F5123" s="16">
        <v>8</v>
      </c>
      <c r="G5123" s="16">
        <v>2</v>
      </c>
      <c r="H5123" s="16">
        <v>0</v>
      </c>
    </row>
    <row r="5124" spans="1:8" x14ac:dyDescent="0.3">
      <c r="A5124" s="13" t="str">
        <f t="shared" si="80"/>
        <v>cloydty012012</v>
      </c>
      <c r="B5124" s="16" t="s">
        <v>1689</v>
      </c>
      <c r="C5124" s="16">
        <v>2012</v>
      </c>
      <c r="D5124" s="16" t="s">
        <v>2334</v>
      </c>
      <c r="E5124" s="16">
        <v>2</v>
      </c>
      <c r="F5124" s="16">
        <v>6</v>
      </c>
      <c r="G5124" s="16">
        <v>0</v>
      </c>
      <c r="H5124" s="16">
        <v>2</v>
      </c>
    </row>
    <row r="5125" spans="1:8" x14ac:dyDescent="0.3">
      <c r="A5125" s="13" t="str">
        <f t="shared" si="80"/>
        <v>cobbal012012</v>
      </c>
      <c r="B5125" s="16" t="s">
        <v>1460</v>
      </c>
      <c r="C5125" s="16">
        <v>2012</v>
      </c>
      <c r="D5125" s="16" t="s">
        <v>2334</v>
      </c>
      <c r="E5125" s="16">
        <v>18</v>
      </c>
      <c r="F5125" s="16">
        <v>27</v>
      </c>
      <c r="G5125" s="16">
        <v>1</v>
      </c>
      <c r="H5125" s="16">
        <v>3</v>
      </c>
    </row>
    <row r="5126" spans="1:8" x14ac:dyDescent="0.3">
      <c r="A5126" s="13" t="str">
        <f t="shared" si="80"/>
        <v>coellro012012</v>
      </c>
      <c r="B5126" s="16" t="s">
        <v>1250</v>
      </c>
      <c r="C5126" s="16">
        <v>2012</v>
      </c>
      <c r="D5126" s="16" t="s">
        <v>2334</v>
      </c>
      <c r="E5126" s="16">
        <v>0</v>
      </c>
      <c r="F5126" s="16">
        <v>0</v>
      </c>
      <c r="G5126" s="16">
        <v>0</v>
      </c>
      <c r="H5126" s="16">
        <v>0</v>
      </c>
    </row>
    <row r="5127" spans="1:8" x14ac:dyDescent="0.3">
      <c r="A5127" s="13" t="str">
        <f t="shared" si="80"/>
        <v>coffeto012012</v>
      </c>
      <c r="B5127" s="16" t="s">
        <v>529</v>
      </c>
      <c r="C5127" s="16">
        <v>2012</v>
      </c>
      <c r="D5127" s="16" t="s">
        <v>2334</v>
      </c>
      <c r="E5127" s="16">
        <v>0</v>
      </c>
      <c r="F5127" s="16">
        <v>6</v>
      </c>
      <c r="G5127" s="16">
        <v>0</v>
      </c>
      <c r="H5127" s="16">
        <v>0</v>
      </c>
    </row>
    <row r="5128" spans="1:8" x14ac:dyDescent="0.3">
      <c r="A5128" s="13" t="str">
        <f t="shared" si="80"/>
        <v>coghlch012012</v>
      </c>
      <c r="B5128" s="16" t="s">
        <v>1068</v>
      </c>
      <c r="C5128" s="16">
        <v>2012</v>
      </c>
      <c r="D5128" s="16" t="s">
        <v>2329</v>
      </c>
    </row>
    <row r="5129" spans="1:8" x14ac:dyDescent="0.3">
      <c r="A5129" s="13" t="str">
        <f t="shared" si="80"/>
        <v>coghlch012012</v>
      </c>
      <c r="B5129" s="16" t="s">
        <v>1068</v>
      </c>
      <c r="C5129" s="16">
        <v>2012</v>
      </c>
      <c r="D5129" s="16" t="s">
        <v>2330</v>
      </c>
    </row>
    <row r="5130" spans="1:8" x14ac:dyDescent="0.3">
      <c r="A5130" s="13" t="str">
        <f t="shared" si="80"/>
        <v>coghlch012012</v>
      </c>
      <c r="B5130" s="16" t="s">
        <v>1068</v>
      </c>
      <c r="C5130" s="16">
        <v>2012</v>
      </c>
      <c r="D5130" s="16" t="s">
        <v>2331</v>
      </c>
      <c r="E5130" s="16">
        <v>54</v>
      </c>
      <c r="F5130" s="16">
        <v>0</v>
      </c>
      <c r="G5130" s="16">
        <v>0</v>
      </c>
      <c r="H5130" s="16">
        <v>0</v>
      </c>
    </row>
    <row r="5131" spans="1:8" x14ac:dyDescent="0.3">
      <c r="A5131" s="13" t="str">
        <f t="shared" si="80"/>
        <v>coghlch012012</v>
      </c>
      <c r="B5131" s="16" t="s">
        <v>1068</v>
      </c>
      <c r="C5131" s="16">
        <v>2012</v>
      </c>
      <c r="D5131" s="16" t="s">
        <v>2332</v>
      </c>
    </row>
    <row r="5132" spans="1:8" x14ac:dyDescent="0.3">
      <c r="A5132" s="13" t="str">
        <f t="shared" si="80"/>
        <v>cokeph012012</v>
      </c>
      <c r="B5132" s="16" t="s">
        <v>904</v>
      </c>
      <c r="C5132" s="16">
        <v>2012</v>
      </c>
      <c r="D5132" s="16" t="s">
        <v>2334</v>
      </c>
      <c r="E5132" s="16">
        <v>4</v>
      </c>
      <c r="F5132" s="16">
        <v>7</v>
      </c>
      <c r="G5132" s="16">
        <v>0</v>
      </c>
      <c r="H5132" s="16">
        <v>1</v>
      </c>
    </row>
    <row r="5133" spans="1:8" x14ac:dyDescent="0.3">
      <c r="A5133" s="13" t="str">
        <f t="shared" si="80"/>
        <v>colemca012012</v>
      </c>
      <c r="B5133" s="16" t="s">
        <v>1251</v>
      </c>
      <c r="C5133" s="16">
        <v>2012</v>
      </c>
      <c r="D5133" s="16" t="s">
        <v>2334</v>
      </c>
      <c r="E5133" s="16">
        <v>3</v>
      </c>
      <c r="F5133" s="16">
        <v>2</v>
      </c>
      <c r="G5133" s="16">
        <v>0</v>
      </c>
      <c r="H5133" s="16">
        <v>0</v>
      </c>
    </row>
    <row r="5134" spans="1:8" x14ac:dyDescent="0.3">
      <c r="A5134" s="13" t="str">
        <f t="shared" si="80"/>
        <v>colemlo012012</v>
      </c>
      <c r="B5134" s="16" t="s">
        <v>1461</v>
      </c>
      <c r="C5134" s="16">
        <v>2012</v>
      </c>
      <c r="D5134" s="16" t="s">
        <v>2334</v>
      </c>
      <c r="E5134" s="16">
        <v>0</v>
      </c>
      <c r="F5134" s="16">
        <v>3</v>
      </c>
      <c r="G5134" s="16">
        <v>0</v>
      </c>
      <c r="H5134" s="16">
        <v>0</v>
      </c>
    </row>
    <row r="5135" spans="1:8" x14ac:dyDescent="0.3">
      <c r="A5135" s="13" t="str">
        <f t="shared" si="80"/>
        <v>colliti012012</v>
      </c>
      <c r="B5135" s="16" t="s">
        <v>1462</v>
      </c>
      <c r="C5135" s="16">
        <v>2012</v>
      </c>
      <c r="D5135" s="16" t="s">
        <v>2334</v>
      </c>
      <c r="E5135" s="16">
        <v>3</v>
      </c>
      <c r="F5135" s="16">
        <v>9</v>
      </c>
      <c r="G5135" s="16">
        <v>0</v>
      </c>
      <c r="H5135" s="16">
        <v>0</v>
      </c>
    </row>
    <row r="5136" spans="1:8" x14ac:dyDescent="0.3">
      <c r="A5136" s="13" t="str">
        <f t="shared" si="80"/>
        <v>collmjo012012</v>
      </c>
      <c r="B5136" s="16" t="s">
        <v>1463</v>
      </c>
      <c r="C5136" s="16">
        <v>2012</v>
      </c>
      <c r="D5136" s="16" t="s">
        <v>2334</v>
      </c>
      <c r="E5136" s="16">
        <v>5</v>
      </c>
      <c r="F5136" s="16">
        <v>11</v>
      </c>
      <c r="G5136" s="16">
        <v>0</v>
      </c>
      <c r="H5136" s="16">
        <v>1</v>
      </c>
    </row>
    <row r="5137" spans="1:8" x14ac:dyDescent="0.3">
      <c r="A5137" s="13" t="str">
        <f t="shared" si="80"/>
        <v>colonba012012</v>
      </c>
      <c r="B5137" s="16" t="s">
        <v>81</v>
      </c>
      <c r="C5137" s="16">
        <v>2012</v>
      </c>
      <c r="D5137" s="16" t="s">
        <v>2334</v>
      </c>
      <c r="E5137" s="16">
        <v>6</v>
      </c>
      <c r="F5137" s="16">
        <v>18</v>
      </c>
      <c r="G5137" s="16">
        <v>4</v>
      </c>
      <c r="H5137" s="16">
        <v>2</v>
      </c>
    </row>
    <row r="5138" spans="1:8" x14ac:dyDescent="0.3">
      <c r="A5138" s="13" t="str">
        <f t="shared" si="80"/>
        <v>colonro012012</v>
      </c>
      <c r="B5138" s="16" t="s">
        <v>434</v>
      </c>
      <c r="C5138" s="16">
        <v>2012</v>
      </c>
      <c r="D5138" s="16" t="s">
        <v>2334</v>
      </c>
      <c r="E5138" s="16">
        <v>1</v>
      </c>
      <c r="F5138" s="16">
        <v>2</v>
      </c>
      <c r="G5138" s="16">
        <v>0</v>
      </c>
      <c r="H5138" s="16">
        <v>0</v>
      </c>
    </row>
    <row r="5139" spans="1:8" x14ac:dyDescent="0.3">
      <c r="A5139" s="13" t="str">
        <f t="shared" si="80"/>
        <v>colvity012012</v>
      </c>
      <c r="B5139" s="16" t="s">
        <v>1069</v>
      </c>
      <c r="C5139" s="16">
        <v>2012</v>
      </c>
      <c r="D5139" s="16" t="s">
        <v>2335</v>
      </c>
      <c r="E5139" s="16">
        <v>167</v>
      </c>
      <c r="F5139" s="16">
        <v>7</v>
      </c>
      <c r="G5139" s="16">
        <v>2</v>
      </c>
      <c r="H5139" s="16">
        <v>11</v>
      </c>
    </row>
    <row r="5140" spans="1:8" x14ac:dyDescent="0.3">
      <c r="A5140" s="13" t="str">
        <f t="shared" si="80"/>
        <v>colvity012012</v>
      </c>
      <c r="B5140" s="16" t="s">
        <v>1069</v>
      </c>
      <c r="C5140" s="16">
        <v>2012</v>
      </c>
      <c r="D5140" s="16" t="s">
        <v>2329</v>
      </c>
    </row>
    <row r="5141" spans="1:8" x14ac:dyDescent="0.3">
      <c r="A5141" s="13" t="str">
        <f t="shared" si="80"/>
        <v>colvity012012</v>
      </c>
      <c r="B5141" s="16" t="s">
        <v>1069</v>
      </c>
      <c r="C5141" s="16">
        <v>2012</v>
      </c>
      <c r="D5141" s="16" t="s">
        <v>2330</v>
      </c>
    </row>
    <row r="5142" spans="1:8" x14ac:dyDescent="0.3">
      <c r="A5142" s="13" t="str">
        <f t="shared" si="80"/>
        <v>colvity012012</v>
      </c>
      <c r="B5142" s="16" t="s">
        <v>1069</v>
      </c>
      <c r="C5142" s="16">
        <v>2012</v>
      </c>
      <c r="D5142" s="16" t="s">
        <v>2331</v>
      </c>
      <c r="E5142" s="16">
        <v>179</v>
      </c>
      <c r="F5142" s="16">
        <v>8</v>
      </c>
      <c r="G5142" s="16">
        <v>3</v>
      </c>
      <c r="H5142" s="16">
        <v>1</v>
      </c>
    </row>
    <row r="5143" spans="1:8" x14ac:dyDescent="0.3">
      <c r="A5143" s="13" t="str">
        <f t="shared" si="80"/>
        <v>colvity012012</v>
      </c>
      <c r="B5143" s="16" t="s">
        <v>1069</v>
      </c>
      <c r="C5143" s="16">
        <v>2012</v>
      </c>
      <c r="D5143" s="16" t="s">
        <v>2332</v>
      </c>
    </row>
    <row r="5144" spans="1:8" x14ac:dyDescent="0.3">
      <c r="A5144" s="13" t="str">
        <f t="shared" si="80"/>
        <v>congeha012012</v>
      </c>
      <c r="B5144" s="16" t="s">
        <v>1252</v>
      </c>
      <c r="C5144" s="16">
        <v>2012</v>
      </c>
      <c r="D5144" s="16" t="s">
        <v>2336</v>
      </c>
      <c r="E5144" s="16">
        <v>48</v>
      </c>
      <c r="F5144" s="16">
        <v>4</v>
      </c>
      <c r="G5144" s="16">
        <v>1</v>
      </c>
      <c r="H5144" s="16">
        <v>0</v>
      </c>
    </row>
    <row r="5145" spans="1:8" x14ac:dyDescent="0.3">
      <c r="A5145" s="13" t="str">
        <f t="shared" si="80"/>
        <v>conrabr012012</v>
      </c>
      <c r="B5145" s="16" t="s">
        <v>905</v>
      </c>
      <c r="C5145" s="16">
        <v>2012</v>
      </c>
      <c r="D5145" s="16" t="s">
        <v>2335</v>
      </c>
      <c r="E5145" s="16">
        <v>35</v>
      </c>
      <c r="F5145" s="16">
        <v>1</v>
      </c>
      <c r="G5145" s="16">
        <v>0</v>
      </c>
      <c r="H5145" s="16">
        <v>1</v>
      </c>
    </row>
    <row r="5146" spans="1:8" x14ac:dyDescent="0.3">
      <c r="A5146" s="13" t="str">
        <f t="shared" si="80"/>
        <v>conrabr012012</v>
      </c>
      <c r="B5146" s="16" t="s">
        <v>905</v>
      </c>
      <c r="C5146" s="16">
        <v>2012</v>
      </c>
      <c r="D5146" s="16" t="s">
        <v>39</v>
      </c>
      <c r="E5146" s="16">
        <v>5</v>
      </c>
      <c r="F5146" s="16">
        <v>10</v>
      </c>
      <c r="G5146" s="16">
        <v>0</v>
      </c>
      <c r="H5146" s="16">
        <v>1</v>
      </c>
    </row>
    <row r="5147" spans="1:8" x14ac:dyDescent="0.3">
      <c r="A5147" s="13" t="str">
        <f t="shared" si="80"/>
        <v>conrabr012012</v>
      </c>
      <c r="B5147" s="16" t="s">
        <v>905</v>
      </c>
      <c r="C5147" s="16">
        <v>2012</v>
      </c>
      <c r="D5147" s="16" t="s">
        <v>39</v>
      </c>
      <c r="E5147" s="16">
        <v>9</v>
      </c>
      <c r="F5147" s="16">
        <v>10</v>
      </c>
      <c r="G5147" s="16">
        <v>0</v>
      </c>
      <c r="H5147" s="16">
        <v>2</v>
      </c>
    </row>
    <row r="5148" spans="1:8" x14ac:dyDescent="0.3">
      <c r="A5148" s="13" t="str">
        <f t="shared" si="80"/>
        <v>conrabr012012</v>
      </c>
      <c r="B5148" s="16" t="s">
        <v>905</v>
      </c>
      <c r="C5148" s="16">
        <v>2012</v>
      </c>
      <c r="D5148" s="16" t="s">
        <v>40</v>
      </c>
      <c r="E5148" s="16">
        <v>0</v>
      </c>
      <c r="F5148" s="16">
        <v>1</v>
      </c>
      <c r="G5148" s="16">
        <v>0</v>
      </c>
      <c r="H5148" s="16">
        <v>0</v>
      </c>
    </row>
    <row r="5149" spans="1:8" x14ac:dyDescent="0.3">
      <c r="A5149" s="13" t="str">
        <f t="shared" si="80"/>
        <v>conrabr012012</v>
      </c>
      <c r="B5149" s="16" t="s">
        <v>905</v>
      </c>
      <c r="C5149" s="16">
        <v>2012</v>
      </c>
      <c r="D5149" s="16" t="s">
        <v>40</v>
      </c>
      <c r="E5149" s="16">
        <v>7</v>
      </c>
      <c r="F5149" s="16">
        <v>17</v>
      </c>
      <c r="G5149" s="16">
        <v>2</v>
      </c>
      <c r="H5149" s="16">
        <v>1</v>
      </c>
    </row>
    <row r="5150" spans="1:8" x14ac:dyDescent="0.3">
      <c r="A5150" s="13" t="str">
        <f t="shared" si="80"/>
        <v>conrabr012012</v>
      </c>
      <c r="B5150" s="16" t="s">
        <v>905</v>
      </c>
      <c r="C5150" s="16">
        <v>2012</v>
      </c>
      <c r="D5150" s="16" t="s">
        <v>2333</v>
      </c>
      <c r="E5150" s="16">
        <v>0</v>
      </c>
      <c r="F5150" s="16">
        <v>0</v>
      </c>
      <c r="G5150" s="16">
        <v>0</v>
      </c>
      <c r="H5150" s="16">
        <v>0</v>
      </c>
    </row>
    <row r="5151" spans="1:8" x14ac:dyDescent="0.3">
      <c r="A5151" s="13" t="str">
        <f t="shared" si="80"/>
        <v>constjo012012</v>
      </c>
      <c r="B5151" s="16" t="s">
        <v>1464</v>
      </c>
      <c r="C5151" s="16">
        <v>2012</v>
      </c>
      <c r="D5151" s="16" t="s">
        <v>2329</v>
      </c>
    </row>
    <row r="5152" spans="1:8" x14ac:dyDescent="0.3">
      <c r="A5152" s="13" t="str">
        <f t="shared" si="80"/>
        <v>constjo012012</v>
      </c>
      <c r="B5152" s="16" t="s">
        <v>1464</v>
      </c>
      <c r="C5152" s="16">
        <v>2012</v>
      </c>
      <c r="D5152" s="16" t="s">
        <v>2330</v>
      </c>
    </row>
    <row r="5153" spans="1:8" x14ac:dyDescent="0.3">
      <c r="A5153" s="13" t="str">
        <f t="shared" si="80"/>
        <v>constjo012012</v>
      </c>
      <c r="B5153" s="16" t="s">
        <v>1464</v>
      </c>
      <c r="C5153" s="16">
        <v>2012</v>
      </c>
      <c r="D5153" s="16" t="s">
        <v>2331</v>
      </c>
      <c r="E5153" s="16">
        <v>41</v>
      </c>
      <c r="F5153" s="16">
        <v>2</v>
      </c>
      <c r="G5153" s="16">
        <v>0</v>
      </c>
      <c r="H5153" s="16">
        <v>0</v>
      </c>
    </row>
    <row r="5154" spans="1:8" x14ac:dyDescent="0.3">
      <c r="A5154" s="13" t="str">
        <f t="shared" si="80"/>
        <v>contrjo012012</v>
      </c>
      <c r="B5154" s="16" t="s">
        <v>362</v>
      </c>
      <c r="C5154" s="16">
        <v>2012</v>
      </c>
      <c r="D5154" s="16" t="s">
        <v>2334</v>
      </c>
      <c r="E5154" s="16">
        <v>1</v>
      </c>
      <c r="F5154" s="16">
        <v>0</v>
      </c>
      <c r="G5154" s="16">
        <v>0</v>
      </c>
      <c r="H5154" s="16">
        <v>0</v>
      </c>
    </row>
    <row r="5155" spans="1:8" x14ac:dyDescent="0.3">
      <c r="A5155" s="13" t="str">
        <f t="shared" si="80"/>
        <v>cookaa012012</v>
      </c>
      <c r="B5155" s="16" t="s">
        <v>294</v>
      </c>
      <c r="C5155" s="16">
        <v>2012</v>
      </c>
      <c r="D5155" s="16" t="s">
        <v>2334</v>
      </c>
      <c r="E5155" s="16">
        <v>15</v>
      </c>
      <c r="F5155" s="16">
        <v>16</v>
      </c>
      <c r="G5155" s="16">
        <v>5</v>
      </c>
      <c r="H5155" s="16">
        <v>1</v>
      </c>
    </row>
    <row r="5156" spans="1:8" x14ac:dyDescent="0.3">
      <c r="A5156" s="13" t="str">
        <f t="shared" si="80"/>
        <v>cookry012012</v>
      </c>
      <c r="B5156" s="16" t="s">
        <v>1465</v>
      </c>
      <c r="C5156" s="16">
        <v>2012</v>
      </c>
      <c r="D5156" s="16" t="s">
        <v>2334</v>
      </c>
      <c r="E5156" s="16">
        <v>7</v>
      </c>
      <c r="F5156" s="16">
        <v>6</v>
      </c>
      <c r="G5156" s="16">
        <v>0</v>
      </c>
      <c r="H5156" s="16">
        <v>2</v>
      </c>
    </row>
    <row r="5157" spans="1:8" x14ac:dyDescent="0.3">
      <c r="A5157" s="13" t="str">
        <f t="shared" si="80"/>
        <v>coopeda012012</v>
      </c>
      <c r="B5157" s="16" t="s">
        <v>1466</v>
      </c>
      <c r="C5157" s="16">
        <v>2012</v>
      </c>
      <c r="D5157" s="16" t="s">
        <v>2335</v>
      </c>
      <c r="E5157" s="16">
        <v>217</v>
      </c>
      <c r="F5157" s="16">
        <v>25</v>
      </c>
      <c r="G5157" s="16">
        <v>1</v>
      </c>
      <c r="H5157" s="16">
        <v>22</v>
      </c>
    </row>
    <row r="5158" spans="1:8" x14ac:dyDescent="0.3">
      <c r="A5158" s="13" t="str">
        <f t="shared" si="80"/>
        <v>corbipa012012</v>
      </c>
      <c r="B5158" s="16" t="s">
        <v>1690</v>
      </c>
      <c r="C5158" s="16">
        <v>2012</v>
      </c>
      <c r="D5158" s="16" t="s">
        <v>2334</v>
      </c>
      <c r="E5158" s="16">
        <v>3</v>
      </c>
      <c r="F5158" s="16">
        <v>17</v>
      </c>
      <c r="G5158" s="16">
        <v>0</v>
      </c>
      <c r="H5158" s="16">
        <v>2</v>
      </c>
    </row>
    <row r="5159" spans="1:8" x14ac:dyDescent="0.3">
      <c r="A5159" s="13" t="str">
        <f t="shared" si="80"/>
        <v>cordefr012012</v>
      </c>
      <c r="B5159" s="16" t="s">
        <v>83</v>
      </c>
      <c r="C5159" s="16">
        <v>2012</v>
      </c>
      <c r="D5159" s="16" t="s">
        <v>2334</v>
      </c>
      <c r="E5159" s="16">
        <v>1</v>
      </c>
      <c r="F5159" s="16">
        <v>4</v>
      </c>
      <c r="G5159" s="16">
        <v>0</v>
      </c>
      <c r="H5159" s="16">
        <v>0</v>
      </c>
    </row>
    <row r="5160" spans="1:8" x14ac:dyDescent="0.3">
      <c r="A5160" s="13" t="str">
        <f t="shared" si="80"/>
        <v>cordefr012012</v>
      </c>
      <c r="B5160" s="16" t="s">
        <v>83</v>
      </c>
      <c r="C5160" s="16">
        <v>2012</v>
      </c>
      <c r="D5160" s="16" t="s">
        <v>2334</v>
      </c>
      <c r="E5160" s="16">
        <v>1</v>
      </c>
      <c r="F5160" s="16">
        <v>1</v>
      </c>
      <c r="G5160" s="16">
        <v>0</v>
      </c>
      <c r="H5160" s="16">
        <v>0</v>
      </c>
    </row>
    <row r="5161" spans="1:8" x14ac:dyDescent="0.3">
      <c r="A5161" s="13" t="str">
        <f t="shared" si="80"/>
        <v>corpama012012</v>
      </c>
      <c r="B5161" s="16" t="s">
        <v>638</v>
      </c>
      <c r="C5161" s="16">
        <v>2012</v>
      </c>
      <c r="D5161" s="16" t="s">
        <v>2334</v>
      </c>
      <c r="E5161" s="16">
        <v>4</v>
      </c>
      <c r="F5161" s="16">
        <v>3</v>
      </c>
      <c r="G5161" s="16">
        <v>0</v>
      </c>
      <c r="H5161" s="16">
        <v>1</v>
      </c>
    </row>
    <row r="5162" spans="1:8" x14ac:dyDescent="0.3">
      <c r="A5162" s="13" t="str">
        <f t="shared" si="80"/>
        <v>corpoca012012</v>
      </c>
      <c r="B5162" s="16" t="s">
        <v>1070</v>
      </c>
      <c r="C5162" s="16">
        <v>2012</v>
      </c>
      <c r="D5162" s="16" t="s">
        <v>2336</v>
      </c>
      <c r="E5162" s="16">
        <v>164</v>
      </c>
      <c r="F5162" s="16">
        <v>23</v>
      </c>
      <c r="G5162" s="16">
        <v>2</v>
      </c>
      <c r="H5162" s="16">
        <v>3</v>
      </c>
    </row>
    <row r="5163" spans="1:8" x14ac:dyDescent="0.3">
      <c r="A5163" s="13" t="str">
        <f t="shared" si="80"/>
        <v>correke012012</v>
      </c>
      <c r="B5163" s="16" t="s">
        <v>364</v>
      </c>
      <c r="C5163" s="16">
        <v>2012</v>
      </c>
      <c r="D5163" s="16" t="s">
        <v>2334</v>
      </c>
      <c r="E5163" s="16">
        <v>23</v>
      </c>
      <c r="F5163" s="16">
        <v>23</v>
      </c>
      <c r="G5163" s="16">
        <v>1</v>
      </c>
      <c r="H5163" s="16">
        <v>1</v>
      </c>
    </row>
    <row r="5164" spans="1:8" x14ac:dyDescent="0.3">
      <c r="A5164" s="13" t="str">
        <f t="shared" si="80"/>
        <v>costami012012</v>
      </c>
      <c r="B5164" s="16" t="s">
        <v>1691</v>
      </c>
      <c r="C5164" s="16">
        <v>2012</v>
      </c>
      <c r="D5164" s="16" t="s">
        <v>2335</v>
      </c>
      <c r="E5164" s="16">
        <v>9</v>
      </c>
      <c r="F5164" s="16">
        <v>0</v>
      </c>
      <c r="G5164" s="16">
        <v>1</v>
      </c>
      <c r="H5164" s="16">
        <v>0</v>
      </c>
    </row>
    <row r="5165" spans="1:8" x14ac:dyDescent="0.3">
      <c r="A5165" s="13" t="str">
        <f t="shared" si="80"/>
        <v>cousisc012012</v>
      </c>
      <c r="B5165" s="16" t="s">
        <v>1254</v>
      </c>
      <c r="C5165" s="16">
        <v>2012</v>
      </c>
      <c r="D5165" s="16" t="s">
        <v>2329</v>
      </c>
    </row>
    <row r="5166" spans="1:8" x14ac:dyDescent="0.3">
      <c r="A5166" s="13" t="str">
        <f t="shared" si="80"/>
        <v>cousisc012012</v>
      </c>
      <c r="B5166" s="16" t="s">
        <v>1254</v>
      </c>
      <c r="C5166" s="16">
        <v>2012</v>
      </c>
      <c r="D5166" s="16" t="s">
        <v>2330</v>
      </c>
    </row>
    <row r="5167" spans="1:8" x14ac:dyDescent="0.3">
      <c r="A5167" s="13" t="str">
        <f t="shared" si="80"/>
        <v>cousisc012012</v>
      </c>
      <c r="B5167" s="16" t="s">
        <v>1254</v>
      </c>
      <c r="C5167" s="16">
        <v>2012</v>
      </c>
      <c r="D5167" s="16" t="s">
        <v>2331</v>
      </c>
      <c r="E5167" s="16">
        <v>44</v>
      </c>
      <c r="F5167" s="16">
        <v>0</v>
      </c>
      <c r="G5167" s="16">
        <v>0</v>
      </c>
      <c r="H5167" s="16">
        <v>0</v>
      </c>
    </row>
    <row r="5168" spans="1:8" x14ac:dyDescent="0.3">
      <c r="A5168" s="13" t="str">
        <f t="shared" si="80"/>
        <v>cousisc012012</v>
      </c>
      <c r="B5168" s="16" t="s">
        <v>1254</v>
      </c>
      <c r="C5168" s="16">
        <v>2012</v>
      </c>
      <c r="D5168" s="16" t="s">
        <v>2332</v>
      </c>
    </row>
    <row r="5169" spans="1:8" x14ac:dyDescent="0.3">
      <c r="A5169" s="13" t="str">
        <f t="shared" si="80"/>
        <v>cowgico012012</v>
      </c>
      <c r="B5169" s="16" t="s">
        <v>1467</v>
      </c>
      <c r="C5169" s="16">
        <v>2012</v>
      </c>
      <c r="D5169" s="16" t="s">
        <v>2329</v>
      </c>
    </row>
    <row r="5170" spans="1:8" x14ac:dyDescent="0.3">
      <c r="A5170" s="13" t="str">
        <f t="shared" si="80"/>
        <v>cowgico012012</v>
      </c>
      <c r="B5170" s="16" t="s">
        <v>1467</v>
      </c>
      <c r="C5170" s="16">
        <v>2012</v>
      </c>
      <c r="D5170" s="16" t="s">
        <v>2330</v>
      </c>
    </row>
    <row r="5171" spans="1:8" x14ac:dyDescent="0.3">
      <c r="A5171" s="13" t="str">
        <f t="shared" si="80"/>
        <v>cowgico012012</v>
      </c>
      <c r="B5171" s="16" t="s">
        <v>1467</v>
      </c>
      <c r="C5171" s="16">
        <v>2012</v>
      </c>
      <c r="D5171" s="16" t="s">
        <v>2331</v>
      </c>
      <c r="E5171" s="16">
        <v>69</v>
      </c>
      <c r="F5171" s="16">
        <v>3</v>
      </c>
      <c r="G5171" s="16">
        <v>0</v>
      </c>
      <c r="H5171" s="16">
        <v>2</v>
      </c>
    </row>
    <row r="5172" spans="1:8" x14ac:dyDescent="0.3">
      <c r="A5172" s="13" t="str">
        <f t="shared" si="80"/>
        <v>cowgico012012</v>
      </c>
      <c r="B5172" s="16" t="s">
        <v>1467</v>
      </c>
      <c r="C5172" s="16">
        <v>2012</v>
      </c>
      <c r="D5172" s="16" t="s">
        <v>2332</v>
      </c>
    </row>
    <row r="5173" spans="1:8" x14ac:dyDescent="0.3">
      <c r="A5173" s="13" t="str">
        <f t="shared" si="80"/>
        <v>cozarza012012</v>
      </c>
      <c r="B5173" s="16" t="s">
        <v>1468</v>
      </c>
      <c r="C5173" s="16">
        <v>2012</v>
      </c>
      <c r="D5173" s="16" t="s">
        <v>2333</v>
      </c>
      <c r="E5173" s="16">
        <v>204</v>
      </c>
      <c r="F5173" s="16">
        <v>349</v>
      </c>
      <c r="G5173" s="16">
        <v>14</v>
      </c>
      <c r="H5173" s="16">
        <v>68</v>
      </c>
    </row>
    <row r="5174" spans="1:8" x14ac:dyDescent="0.3">
      <c r="A5174" s="13" t="str">
        <f t="shared" si="80"/>
        <v>craigal012012</v>
      </c>
      <c r="B5174" s="16" t="s">
        <v>1255</v>
      </c>
      <c r="C5174" s="16">
        <v>2012</v>
      </c>
      <c r="D5174" s="16" t="s">
        <v>2335</v>
      </c>
      <c r="E5174" s="16">
        <v>761</v>
      </c>
      <c r="F5174" s="16">
        <v>40</v>
      </c>
      <c r="G5174" s="16">
        <v>4</v>
      </c>
      <c r="H5174" s="16">
        <v>64</v>
      </c>
    </row>
    <row r="5175" spans="1:8" x14ac:dyDescent="0.3">
      <c r="A5175" s="13" t="str">
        <f t="shared" si="80"/>
        <v>craigal012012</v>
      </c>
      <c r="B5175" s="16" t="s">
        <v>1255</v>
      </c>
      <c r="C5175" s="16">
        <v>2012</v>
      </c>
      <c r="D5175" s="16" t="s">
        <v>2330</v>
      </c>
    </row>
    <row r="5176" spans="1:8" x14ac:dyDescent="0.3">
      <c r="A5176" s="13" t="str">
        <f t="shared" si="80"/>
        <v>craigal012012</v>
      </c>
      <c r="B5176" s="16" t="s">
        <v>1255</v>
      </c>
      <c r="C5176" s="16">
        <v>2012</v>
      </c>
      <c r="D5176" s="16" t="s">
        <v>2331</v>
      </c>
      <c r="E5176" s="16">
        <v>41</v>
      </c>
      <c r="F5176" s="16">
        <v>1</v>
      </c>
      <c r="G5176" s="16">
        <v>0</v>
      </c>
      <c r="H5176" s="16">
        <v>0</v>
      </c>
    </row>
    <row r="5177" spans="1:8" x14ac:dyDescent="0.3">
      <c r="A5177" s="13" t="str">
        <f t="shared" si="80"/>
        <v>craigal012012</v>
      </c>
      <c r="B5177" s="16" t="s">
        <v>1255</v>
      </c>
      <c r="C5177" s="16">
        <v>2012</v>
      </c>
      <c r="D5177" s="16" t="s">
        <v>2332</v>
      </c>
    </row>
    <row r="5178" spans="1:8" x14ac:dyDescent="0.3">
      <c r="A5178" s="13" t="str">
        <f t="shared" si="80"/>
        <v>crainje012012</v>
      </c>
      <c r="B5178" s="16" t="s">
        <v>436</v>
      </c>
      <c r="C5178" s="16">
        <v>2012</v>
      </c>
      <c r="D5178" s="16" t="s">
        <v>2334</v>
      </c>
      <c r="E5178" s="16">
        <v>0</v>
      </c>
      <c r="F5178" s="16">
        <v>4</v>
      </c>
      <c r="G5178" s="16">
        <v>1</v>
      </c>
      <c r="H5178" s="16">
        <v>0</v>
      </c>
    </row>
    <row r="5179" spans="1:8" x14ac:dyDescent="0.3">
      <c r="A5179" s="13" t="str">
        <f t="shared" si="80"/>
        <v>crawfbr012012</v>
      </c>
      <c r="B5179" s="16" t="s">
        <v>1469</v>
      </c>
      <c r="C5179" s="16">
        <v>2012</v>
      </c>
      <c r="D5179" s="16" t="s">
        <v>2333</v>
      </c>
      <c r="E5179" s="16">
        <v>195</v>
      </c>
      <c r="F5179" s="16">
        <v>394</v>
      </c>
      <c r="G5179" s="16">
        <v>18</v>
      </c>
      <c r="H5179" s="16">
        <v>74</v>
      </c>
    </row>
    <row r="5180" spans="1:8" x14ac:dyDescent="0.3">
      <c r="A5180" s="13" t="str">
        <f t="shared" si="80"/>
        <v>crawfca022012</v>
      </c>
      <c r="B5180" s="16" t="s">
        <v>295</v>
      </c>
      <c r="C5180" s="16">
        <v>2012</v>
      </c>
      <c r="D5180" s="16" t="s">
        <v>2330</v>
      </c>
    </row>
    <row r="5181" spans="1:8" x14ac:dyDescent="0.3">
      <c r="A5181" s="13" t="str">
        <f t="shared" si="80"/>
        <v>crawfca022012</v>
      </c>
      <c r="B5181" s="16" t="s">
        <v>295</v>
      </c>
      <c r="C5181" s="16">
        <v>2012</v>
      </c>
      <c r="D5181" s="16" t="s">
        <v>2331</v>
      </c>
      <c r="E5181" s="16">
        <v>42</v>
      </c>
      <c r="F5181" s="16">
        <v>0</v>
      </c>
      <c r="G5181" s="16">
        <v>1</v>
      </c>
      <c r="H5181" s="16">
        <v>0</v>
      </c>
    </row>
    <row r="5182" spans="1:8" x14ac:dyDescent="0.3">
      <c r="A5182" s="13" t="str">
        <f t="shared" si="80"/>
        <v>crawfev012012</v>
      </c>
      <c r="B5182" s="16" t="s">
        <v>1692</v>
      </c>
      <c r="C5182" s="16">
        <v>2012</v>
      </c>
      <c r="D5182" s="16" t="s">
        <v>2334</v>
      </c>
      <c r="E5182" s="16">
        <v>0</v>
      </c>
      <c r="F5182" s="16">
        <v>1</v>
      </c>
      <c r="G5182" s="16">
        <v>0</v>
      </c>
      <c r="H5182" s="16">
        <v>0</v>
      </c>
    </row>
    <row r="5183" spans="1:8" x14ac:dyDescent="0.3">
      <c r="A5183" s="13" t="str">
        <f t="shared" si="80"/>
        <v>crispco012012</v>
      </c>
      <c r="B5183" s="16" t="s">
        <v>296</v>
      </c>
      <c r="C5183" s="16">
        <v>2012</v>
      </c>
      <c r="D5183" s="16" t="s">
        <v>2329</v>
      </c>
    </row>
    <row r="5184" spans="1:8" x14ac:dyDescent="0.3">
      <c r="A5184" s="13" t="str">
        <f t="shared" si="80"/>
        <v>crispco012012</v>
      </c>
      <c r="B5184" s="16" t="s">
        <v>296</v>
      </c>
      <c r="C5184" s="16">
        <v>2012</v>
      </c>
      <c r="D5184" s="16" t="s">
        <v>2330</v>
      </c>
    </row>
    <row r="5185" spans="1:8" x14ac:dyDescent="0.3">
      <c r="A5185" s="13" t="str">
        <f t="shared" si="80"/>
        <v>crispco012012</v>
      </c>
      <c r="B5185" s="16" t="s">
        <v>296</v>
      </c>
      <c r="C5185" s="16">
        <v>2012</v>
      </c>
      <c r="D5185" s="16" t="s">
        <v>2331</v>
      </c>
      <c r="E5185" s="16">
        <v>272</v>
      </c>
      <c r="F5185" s="16">
        <v>4</v>
      </c>
      <c r="G5185" s="16">
        <v>3</v>
      </c>
      <c r="H5185" s="16">
        <v>2</v>
      </c>
    </row>
    <row r="5186" spans="1:8" x14ac:dyDescent="0.3">
      <c r="A5186" s="13" t="str">
        <f t="shared" si="80"/>
        <v>crosbca012012</v>
      </c>
      <c r="B5186" s="16" t="s">
        <v>1693</v>
      </c>
      <c r="C5186" s="16">
        <v>2012</v>
      </c>
      <c r="D5186" s="16" t="s">
        <v>2334</v>
      </c>
      <c r="E5186" s="16">
        <v>1</v>
      </c>
      <c r="F5186" s="16">
        <v>1</v>
      </c>
      <c r="G5186" s="16">
        <v>0</v>
      </c>
      <c r="H5186" s="16">
        <v>1</v>
      </c>
    </row>
    <row r="5187" spans="1:8" x14ac:dyDescent="0.3">
      <c r="A5187" s="13" t="str">
        <f t="shared" ref="A5187:A5250" si="81">(B5187&amp;C5187)</f>
        <v>crowaa012012</v>
      </c>
      <c r="B5187" s="16" t="s">
        <v>1471</v>
      </c>
      <c r="C5187" s="16">
        <v>2012</v>
      </c>
      <c r="D5187" s="16" t="s">
        <v>2334</v>
      </c>
      <c r="E5187" s="16">
        <v>4</v>
      </c>
      <c r="F5187" s="16">
        <v>5</v>
      </c>
      <c r="G5187" s="16">
        <v>0</v>
      </c>
      <c r="H5187" s="16">
        <v>0</v>
      </c>
    </row>
    <row r="5188" spans="1:8" x14ac:dyDescent="0.3">
      <c r="A5188" s="13" t="str">
        <f t="shared" si="81"/>
        <v>cruzju022012</v>
      </c>
      <c r="B5188" s="16" t="s">
        <v>237</v>
      </c>
      <c r="C5188" s="16">
        <v>2012</v>
      </c>
      <c r="D5188" s="16" t="s">
        <v>2334</v>
      </c>
      <c r="E5188" s="16">
        <v>1</v>
      </c>
      <c r="F5188" s="16">
        <v>4</v>
      </c>
      <c r="G5188" s="16">
        <v>0</v>
      </c>
      <c r="H5188" s="16">
        <v>0</v>
      </c>
    </row>
    <row r="5189" spans="1:8" x14ac:dyDescent="0.3">
      <c r="A5189" s="13" t="str">
        <f t="shared" si="81"/>
        <v>cruzlu012012</v>
      </c>
      <c r="B5189" s="16" t="s">
        <v>906</v>
      </c>
      <c r="C5189" s="16">
        <v>2012</v>
      </c>
      <c r="D5189" s="16" t="s">
        <v>39</v>
      </c>
      <c r="E5189" s="16">
        <v>5</v>
      </c>
      <c r="F5189" s="16">
        <v>9</v>
      </c>
      <c r="G5189" s="16">
        <v>0</v>
      </c>
      <c r="H5189" s="16">
        <v>2</v>
      </c>
    </row>
    <row r="5190" spans="1:8" x14ac:dyDescent="0.3">
      <c r="A5190" s="13" t="str">
        <f t="shared" si="81"/>
        <v>cruzlu012012</v>
      </c>
      <c r="B5190" s="16" t="s">
        <v>906</v>
      </c>
      <c r="C5190" s="16">
        <v>2012</v>
      </c>
      <c r="D5190" s="16" t="s">
        <v>40</v>
      </c>
      <c r="E5190" s="16">
        <v>29</v>
      </c>
      <c r="F5190" s="16">
        <v>92</v>
      </c>
      <c r="G5190" s="16">
        <v>2</v>
      </c>
      <c r="H5190" s="16">
        <v>9</v>
      </c>
    </row>
    <row r="5191" spans="1:8" x14ac:dyDescent="0.3">
      <c r="A5191" s="13" t="str">
        <f t="shared" si="81"/>
        <v>cruzlu012012</v>
      </c>
      <c r="B5191" s="16" t="s">
        <v>906</v>
      </c>
      <c r="C5191" s="16">
        <v>2012</v>
      </c>
      <c r="D5191" s="16" t="s">
        <v>2333</v>
      </c>
      <c r="E5191" s="16">
        <v>44</v>
      </c>
      <c r="F5191" s="16">
        <v>58</v>
      </c>
      <c r="G5191" s="16">
        <v>2</v>
      </c>
      <c r="H5191" s="16">
        <v>12</v>
      </c>
    </row>
    <row r="5192" spans="1:8" x14ac:dyDescent="0.3">
      <c r="A5192" s="13" t="str">
        <f t="shared" si="81"/>
        <v>cruzne022012</v>
      </c>
      <c r="B5192" s="16" t="s">
        <v>530</v>
      </c>
      <c r="C5192" s="16">
        <v>2012</v>
      </c>
      <c r="D5192" s="16" t="s">
        <v>2330</v>
      </c>
    </row>
    <row r="5193" spans="1:8" x14ac:dyDescent="0.3">
      <c r="A5193" s="13" t="str">
        <f t="shared" si="81"/>
        <v>cruzne022012</v>
      </c>
      <c r="B5193" s="16" t="s">
        <v>530</v>
      </c>
      <c r="C5193" s="16">
        <v>2012</v>
      </c>
      <c r="D5193" s="16" t="s">
        <v>2331</v>
      </c>
      <c r="E5193" s="16">
        <v>288</v>
      </c>
      <c r="F5193" s="16">
        <v>9</v>
      </c>
      <c r="G5193" s="16">
        <v>4</v>
      </c>
      <c r="H5193" s="16">
        <v>2</v>
      </c>
    </row>
    <row r="5194" spans="1:8" x14ac:dyDescent="0.3">
      <c r="A5194" s="13" t="str">
        <f t="shared" si="81"/>
        <v>cruzne022012</v>
      </c>
      <c r="B5194" s="16" t="s">
        <v>530</v>
      </c>
      <c r="C5194" s="16">
        <v>2012</v>
      </c>
      <c r="D5194" s="16" t="s">
        <v>2332</v>
      </c>
    </row>
    <row r="5195" spans="1:8" x14ac:dyDescent="0.3">
      <c r="A5195" s="13" t="str">
        <f t="shared" si="81"/>
        <v>cruzrh012012</v>
      </c>
      <c r="B5195" s="16" t="s">
        <v>1694</v>
      </c>
      <c r="C5195" s="16">
        <v>2012</v>
      </c>
      <c r="D5195" s="16" t="s">
        <v>2334</v>
      </c>
      <c r="E5195" s="16">
        <v>6</v>
      </c>
      <c r="F5195" s="16">
        <v>6</v>
      </c>
      <c r="G5195" s="16">
        <v>1</v>
      </c>
      <c r="H5195" s="16">
        <v>0</v>
      </c>
    </row>
    <row r="5196" spans="1:8" x14ac:dyDescent="0.3">
      <c r="A5196" s="13" t="str">
        <f t="shared" si="81"/>
        <v>cruzto032012</v>
      </c>
      <c r="B5196" s="16" t="s">
        <v>1472</v>
      </c>
      <c r="C5196" s="16">
        <v>2012</v>
      </c>
      <c r="D5196" s="16" t="s">
        <v>2335</v>
      </c>
      <c r="E5196" s="16">
        <v>1</v>
      </c>
      <c r="F5196" s="16">
        <v>1</v>
      </c>
      <c r="G5196" s="16">
        <v>0</v>
      </c>
      <c r="H5196" s="16">
        <v>2</v>
      </c>
    </row>
    <row r="5197" spans="1:8" x14ac:dyDescent="0.3">
      <c r="A5197" s="13" t="str">
        <f t="shared" si="81"/>
        <v>cruzto032012</v>
      </c>
      <c r="B5197" s="16" t="s">
        <v>1472</v>
      </c>
      <c r="C5197" s="16">
        <v>2012</v>
      </c>
      <c r="D5197" s="16" t="s">
        <v>2336</v>
      </c>
      <c r="E5197" s="16">
        <v>255</v>
      </c>
      <c r="F5197" s="16">
        <v>23</v>
      </c>
      <c r="G5197" s="16">
        <v>2</v>
      </c>
      <c r="H5197" s="16">
        <v>3</v>
      </c>
    </row>
    <row r="5198" spans="1:8" x14ac:dyDescent="0.3">
      <c r="A5198" s="13" t="str">
        <f t="shared" si="81"/>
        <v>cuddymi012012</v>
      </c>
      <c r="B5198" s="16" t="s">
        <v>238</v>
      </c>
      <c r="C5198" s="16">
        <v>2012</v>
      </c>
      <c r="D5198" s="16" t="s">
        <v>2335</v>
      </c>
      <c r="E5198" s="16">
        <v>217</v>
      </c>
      <c r="F5198" s="16">
        <v>15</v>
      </c>
      <c r="G5198" s="16">
        <v>2</v>
      </c>
      <c r="H5198" s="16">
        <v>22</v>
      </c>
    </row>
    <row r="5199" spans="1:8" x14ac:dyDescent="0.3">
      <c r="A5199" s="13" t="str">
        <f t="shared" si="81"/>
        <v>cuddymi012012</v>
      </c>
      <c r="B5199" s="16" t="s">
        <v>238</v>
      </c>
      <c r="C5199" s="16">
        <v>2012</v>
      </c>
      <c r="D5199" s="16" t="s">
        <v>2331</v>
      </c>
      <c r="E5199" s="16">
        <v>122</v>
      </c>
      <c r="F5199" s="16">
        <v>6</v>
      </c>
      <c r="G5199" s="16">
        <v>3</v>
      </c>
      <c r="H5199" s="16">
        <v>3</v>
      </c>
    </row>
    <row r="5200" spans="1:8" x14ac:dyDescent="0.3">
      <c r="A5200" s="13" t="str">
        <f t="shared" si="81"/>
        <v>cuddymi012012</v>
      </c>
      <c r="B5200" s="16" t="s">
        <v>238</v>
      </c>
      <c r="C5200" s="16">
        <v>2012</v>
      </c>
      <c r="D5200" s="16" t="s">
        <v>2332</v>
      </c>
    </row>
    <row r="5201" spans="1:8" x14ac:dyDescent="0.3">
      <c r="A5201" s="13" t="str">
        <f t="shared" si="81"/>
        <v>cuetojo012012</v>
      </c>
      <c r="B5201" s="16" t="s">
        <v>907</v>
      </c>
      <c r="C5201" s="16">
        <v>2012</v>
      </c>
      <c r="D5201" s="16" t="s">
        <v>2334</v>
      </c>
      <c r="E5201" s="16">
        <v>19</v>
      </c>
      <c r="F5201" s="16">
        <v>44</v>
      </c>
      <c r="G5201" s="16">
        <v>5</v>
      </c>
      <c r="H5201" s="16">
        <v>0</v>
      </c>
    </row>
    <row r="5202" spans="1:8" x14ac:dyDescent="0.3">
      <c r="A5202" s="13" t="str">
        <f t="shared" si="81"/>
        <v>culbech012012</v>
      </c>
      <c r="B5202" s="16" t="s">
        <v>1695</v>
      </c>
      <c r="C5202" s="16">
        <v>2012</v>
      </c>
      <c r="D5202" s="16" t="s">
        <v>39</v>
      </c>
      <c r="E5202" s="16">
        <v>9</v>
      </c>
      <c r="F5202" s="16">
        <v>11</v>
      </c>
      <c r="G5202" s="16">
        <v>0</v>
      </c>
      <c r="H5202" s="16">
        <v>1</v>
      </c>
    </row>
    <row r="5203" spans="1:8" x14ac:dyDescent="0.3">
      <c r="A5203" s="13" t="str">
        <f t="shared" si="81"/>
        <v>cunniaa012012</v>
      </c>
      <c r="B5203" s="16" t="s">
        <v>908</v>
      </c>
      <c r="C5203" s="16">
        <v>2012</v>
      </c>
      <c r="D5203" s="16" t="s">
        <v>2329</v>
      </c>
    </row>
    <row r="5204" spans="1:8" x14ac:dyDescent="0.3">
      <c r="A5204" s="13" t="str">
        <f t="shared" si="81"/>
        <v>cunniaa012012</v>
      </c>
      <c r="B5204" s="16" t="s">
        <v>908</v>
      </c>
      <c r="C5204" s="16">
        <v>2012</v>
      </c>
      <c r="D5204" s="16" t="s">
        <v>2330</v>
      </c>
    </row>
    <row r="5205" spans="1:8" x14ac:dyDescent="0.3">
      <c r="A5205" s="13" t="str">
        <f t="shared" si="81"/>
        <v>cunniaa012012</v>
      </c>
      <c r="B5205" s="16" t="s">
        <v>908</v>
      </c>
      <c r="C5205" s="16">
        <v>2012</v>
      </c>
      <c r="D5205" s="16" t="s">
        <v>2331</v>
      </c>
      <c r="E5205" s="16">
        <v>65</v>
      </c>
      <c r="F5205" s="16">
        <v>4</v>
      </c>
      <c r="G5205" s="16">
        <v>0</v>
      </c>
      <c r="H5205" s="16">
        <v>1</v>
      </c>
    </row>
    <row r="5206" spans="1:8" x14ac:dyDescent="0.3">
      <c r="A5206" s="13" t="str">
        <f t="shared" si="81"/>
        <v>cunniaa012012</v>
      </c>
      <c r="B5206" s="16" t="s">
        <v>908</v>
      </c>
      <c r="C5206" s="16">
        <v>2012</v>
      </c>
      <c r="D5206" s="16" t="s">
        <v>2332</v>
      </c>
    </row>
    <row r="5207" spans="1:8" x14ac:dyDescent="0.3">
      <c r="A5207" s="13" t="str">
        <f t="shared" si="81"/>
        <v>damonjo012012</v>
      </c>
      <c r="B5207" s="16" t="s">
        <v>85</v>
      </c>
      <c r="C5207" s="16">
        <v>2012</v>
      </c>
      <c r="D5207" s="16" t="s">
        <v>2330</v>
      </c>
    </row>
    <row r="5208" spans="1:8" x14ac:dyDescent="0.3">
      <c r="A5208" s="13" t="str">
        <f t="shared" si="81"/>
        <v>damonjo012012</v>
      </c>
      <c r="B5208" s="16" t="s">
        <v>85</v>
      </c>
      <c r="C5208" s="16">
        <v>2012</v>
      </c>
      <c r="D5208" s="16" t="s">
        <v>2331</v>
      </c>
      <c r="E5208" s="16">
        <v>99</v>
      </c>
      <c r="F5208" s="16">
        <v>1</v>
      </c>
      <c r="G5208" s="16">
        <v>2</v>
      </c>
      <c r="H5208" s="16">
        <v>0</v>
      </c>
    </row>
    <row r="5209" spans="1:8" x14ac:dyDescent="0.3">
      <c r="A5209" s="13" t="str">
        <f t="shared" si="81"/>
        <v>danksjo012012</v>
      </c>
      <c r="B5209" s="16" t="s">
        <v>775</v>
      </c>
      <c r="C5209" s="16">
        <v>2012</v>
      </c>
      <c r="D5209" s="16" t="s">
        <v>2334</v>
      </c>
      <c r="E5209" s="16">
        <v>3</v>
      </c>
      <c r="F5209" s="16">
        <v>13</v>
      </c>
      <c r="G5209" s="16">
        <v>3</v>
      </c>
      <c r="H5209" s="16">
        <v>0</v>
      </c>
    </row>
    <row r="5210" spans="1:8" x14ac:dyDescent="0.3">
      <c r="A5210" s="13" t="str">
        <f t="shared" si="81"/>
        <v>danksjo022012</v>
      </c>
      <c r="B5210" s="16" t="s">
        <v>1696</v>
      </c>
      <c r="C5210" s="16">
        <v>2012</v>
      </c>
      <c r="D5210" s="16" t="s">
        <v>2329</v>
      </c>
    </row>
    <row r="5211" spans="1:8" x14ac:dyDescent="0.3">
      <c r="A5211" s="13" t="str">
        <f t="shared" si="81"/>
        <v>danksjo022012</v>
      </c>
      <c r="B5211" s="16" t="s">
        <v>1696</v>
      </c>
      <c r="C5211" s="16">
        <v>2012</v>
      </c>
      <c r="D5211" s="16" t="s">
        <v>2330</v>
      </c>
    </row>
    <row r="5212" spans="1:8" x14ac:dyDescent="0.3">
      <c r="A5212" s="13" t="str">
        <f t="shared" si="81"/>
        <v>danksjo022012</v>
      </c>
      <c r="B5212" s="16" t="s">
        <v>1696</v>
      </c>
      <c r="C5212" s="16">
        <v>2012</v>
      </c>
      <c r="D5212" s="16" t="s">
        <v>2331</v>
      </c>
      <c r="E5212" s="16">
        <v>44</v>
      </c>
      <c r="F5212" s="16">
        <v>0</v>
      </c>
      <c r="G5212" s="16">
        <v>0</v>
      </c>
      <c r="H5212" s="16">
        <v>0</v>
      </c>
    </row>
    <row r="5213" spans="1:8" x14ac:dyDescent="0.3">
      <c r="A5213" s="13" t="str">
        <f t="shared" si="81"/>
        <v>danksjo022012</v>
      </c>
      <c r="B5213" s="16" t="s">
        <v>1696</v>
      </c>
      <c r="C5213" s="16">
        <v>2012</v>
      </c>
      <c r="D5213" s="16" t="s">
        <v>2332</v>
      </c>
    </row>
    <row r="5214" spans="1:8" x14ac:dyDescent="0.3">
      <c r="A5214" s="13" t="str">
        <f t="shared" si="81"/>
        <v>darnach012012</v>
      </c>
      <c r="B5214" s="16" t="s">
        <v>1473</v>
      </c>
      <c r="C5214" s="16">
        <v>2012</v>
      </c>
      <c r="D5214" s="16" t="s">
        <v>39</v>
      </c>
      <c r="E5214" s="16">
        <v>1</v>
      </c>
      <c r="F5214" s="16">
        <v>1</v>
      </c>
      <c r="G5214" s="16">
        <v>0</v>
      </c>
      <c r="H5214" s="16">
        <v>0</v>
      </c>
    </row>
    <row r="5215" spans="1:8" x14ac:dyDescent="0.3">
      <c r="A5215" s="13" t="str">
        <f t="shared" si="81"/>
        <v>darnach012012</v>
      </c>
      <c r="B5215" s="16" t="s">
        <v>1473</v>
      </c>
      <c r="C5215" s="16">
        <v>2012</v>
      </c>
      <c r="D5215" s="16" t="s">
        <v>2333</v>
      </c>
      <c r="E5215" s="16">
        <v>0</v>
      </c>
      <c r="F5215" s="16">
        <v>1</v>
      </c>
      <c r="G5215" s="16">
        <v>0</v>
      </c>
      <c r="H5215" s="16">
        <v>0</v>
      </c>
    </row>
    <row r="5216" spans="1:8" x14ac:dyDescent="0.3">
      <c r="A5216" s="13" t="str">
        <f t="shared" si="81"/>
        <v>darneja012012</v>
      </c>
      <c r="B5216" s="16" t="s">
        <v>1474</v>
      </c>
      <c r="C5216" s="16">
        <v>2012</v>
      </c>
      <c r="D5216" s="16" t="s">
        <v>40</v>
      </c>
      <c r="E5216" s="16">
        <v>1</v>
      </c>
      <c r="F5216" s="16">
        <v>1</v>
      </c>
      <c r="G5216" s="16">
        <v>1</v>
      </c>
      <c r="H5216" s="16">
        <v>0</v>
      </c>
    </row>
    <row r="5217" spans="1:8" x14ac:dyDescent="0.3">
      <c r="A5217" s="13" t="str">
        <f t="shared" si="81"/>
        <v>darneja012012</v>
      </c>
      <c r="B5217" s="16" t="s">
        <v>1474</v>
      </c>
      <c r="C5217" s="16">
        <v>2012</v>
      </c>
      <c r="D5217" s="16" t="s">
        <v>2330</v>
      </c>
    </row>
    <row r="5218" spans="1:8" x14ac:dyDescent="0.3">
      <c r="A5218" s="13" t="str">
        <f t="shared" si="81"/>
        <v>darneja012012</v>
      </c>
      <c r="B5218" s="16" t="s">
        <v>1474</v>
      </c>
      <c r="C5218" s="16">
        <v>2012</v>
      </c>
      <c r="D5218" s="16" t="s">
        <v>2331</v>
      </c>
      <c r="E5218" s="16">
        <v>2</v>
      </c>
      <c r="F5218" s="16">
        <v>0</v>
      </c>
      <c r="G5218" s="16">
        <v>0</v>
      </c>
      <c r="H5218" s="16">
        <v>0</v>
      </c>
    </row>
    <row r="5219" spans="1:8" x14ac:dyDescent="0.3">
      <c r="A5219" s="13" t="str">
        <f t="shared" si="81"/>
        <v>darviyu012012</v>
      </c>
      <c r="B5219" s="16" t="s">
        <v>1697</v>
      </c>
      <c r="C5219" s="16">
        <v>2012</v>
      </c>
      <c r="D5219" s="16" t="s">
        <v>2334</v>
      </c>
      <c r="E5219" s="16">
        <v>19</v>
      </c>
      <c r="F5219" s="16">
        <v>14</v>
      </c>
      <c r="G5219" s="16">
        <v>0</v>
      </c>
      <c r="H5219" s="16">
        <v>1</v>
      </c>
    </row>
    <row r="5220" spans="1:8" x14ac:dyDescent="0.3">
      <c r="A5220" s="13" t="str">
        <f t="shared" si="81"/>
        <v>davisch022012</v>
      </c>
      <c r="B5220" s="16" t="s">
        <v>909</v>
      </c>
      <c r="C5220" s="16">
        <v>2012</v>
      </c>
      <c r="D5220" s="16" t="s">
        <v>2335</v>
      </c>
      <c r="E5220" s="16">
        <v>342</v>
      </c>
      <c r="F5220" s="16">
        <v>28</v>
      </c>
      <c r="G5220" s="16">
        <v>4</v>
      </c>
      <c r="H5220" s="16">
        <v>37</v>
      </c>
    </row>
    <row r="5221" spans="1:8" x14ac:dyDescent="0.3">
      <c r="A5221" s="13" t="str">
        <f t="shared" si="81"/>
        <v>davisch022012</v>
      </c>
      <c r="B5221" s="16" t="s">
        <v>909</v>
      </c>
      <c r="C5221" s="16">
        <v>2012</v>
      </c>
      <c r="D5221" s="16" t="s">
        <v>2330</v>
      </c>
    </row>
    <row r="5222" spans="1:8" x14ac:dyDescent="0.3">
      <c r="A5222" s="13" t="str">
        <f t="shared" si="81"/>
        <v>davisch022012</v>
      </c>
      <c r="B5222" s="16" t="s">
        <v>909</v>
      </c>
      <c r="C5222" s="16">
        <v>2012</v>
      </c>
      <c r="D5222" s="16" t="s">
        <v>2331</v>
      </c>
      <c r="E5222" s="16">
        <v>82</v>
      </c>
      <c r="F5222" s="16">
        <v>3</v>
      </c>
      <c r="G5222" s="16">
        <v>2</v>
      </c>
      <c r="H5222" s="16">
        <v>0</v>
      </c>
    </row>
    <row r="5223" spans="1:8" x14ac:dyDescent="0.3">
      <c r="A5223" s="13" t="str">
        <f t="shared" si="81"/>
        <v>davisch022012</v>
      </c>
      <c r="B5223" s="16" t="s">
        <v>909</v>
      </c>
      <c r="C5223" s="16">
        <v>2012</v>
      </c>
      <c r="D5223" s="16" t="s">
        <v>2334</v>
      </c>
      <c r="E5223" s="16">
        <v>0</v>
      </c>
      <c r="F5223" s="16">
        <v>0</v>
      </c>
      <c r="G5223" s="16">
        <v>0</v>
      </c>
      <c r="H5223" s="16">
        <v>0</v>
      </c>
    </row>
    <row r="5224" spans="1:8" x14ac:dyDescent="0.3">
      <c r="A5224" s="13" t="str">
        <f t="shared" si="81"/>
        <v>davisch022012</v>
      </c>
      <c r="B5224" s="16" t="s">
        <v>909</v>
      </c>
      <c r="C5224" s="16">
        <v>2012</v>
      </c>
      <c r="D5224" s="16" t="s">
        <v>2332</v>
      </c>
    </row>
    <row r="5225" spans="1:8" x14ac:dyDescent="0.3">
      <c r="A5225" s="13" t="str">
        <f t="shared" si="81"/>
        <v>davisik022012</v>
      </c>
      <c r="B5225" s="16" t="s">
        <v>1259</v>
      </c>
      <c r="C5225" s="16">
        <v>2012</v>
      </c>
      <c r="D5225" s="16" t="s">
        <v>2335</v>
      </c>
      <c r="E5225" s="16">
        <v>1156</v>
      </c>
      <c r="F5225" s="16">
        <v>71</v>
      </c>
      <c r="G5225" s="16">
        <v>8</v>
      </c>
      <c r="H5225" s="16">
        <v>106</v>
      </c>
    </row>
    <row r="5226" spans="1:8" x14ac:dyDescent="0.3">
      <c r="A5226" s="13" t="str">
        <f t="shared" si="81"/>
        <v>davisra012012</v>
      </c>
      <c r="B5226" s="16" t="s">
        <v>639</v>
      </c>
      <c r="C5226" s="16">
        <v>2012</v>
      </c>
      <c r="D5226" s="16" t="s">
        <v>2329</v>
      </c>
    </row>
    <row r="5227" spans="1:8" x14ac:dyDescent="0.3">
      <c r="A5227" s="13" t="str">
        <f t="shared" si="81"/>
        <v>davisra012012</v>
      </c>
      <c r="B5227" s="16" t="s">
        <v>639</v>
      </c>
      <c r="C5227" s="16">
        <v>2012</v>
      </c>
      <c r="D5227" s="16" t="s">
        <v>2330</v>
      </c>
    </row>
    <row r="5228" spans="1:8" x14ac:dyDescent="0.3">
      <c r="A5228" s="13" t="str">
        <f t="shared" si="81"/>
        <v>davisra012012</v>
      </c>
      <c r="B5228" s="16" t="s">
        <v>639</v>
      </c>
      <c r="C5228" s="16">
        <v>2012</v>
      </c>
      <c r="D5228" s="16" t="s">
        <v>2331</v>
      </c>
      <c r="E5228" s="16">
        <v>211</v>
      </c>
      <c r="F5228" s="16">
        <v>8</v>
      </c>
      <c r="G5228" s="16">
        <v>8</v>
      </c>
      <c r="H5228" s="16">
        <v>1</v>
      </c>
    </row>
    <row r="5229" spans="1:8" x14ac:dyDescent="0.3">
      <c r="A5229" s="13" t="str">
        <f t="shared" si="81"/>
        <v>davisra012012</v>
      </c>
      <c r="B5229" s="16" t="s">
        <v>639</v>
      </c>
      <c r="C5229" s="16">
        <v>2012</v>
      </c>
      <c r="D5229" s="16" t="s">
        <v>2332</v>
      </c>
    </row>
    <row r="5230" spans="1:8" x14ac:dyDescent="0.3">
      <c r="A5230" s="13" t="str">
        <f t="shared" si="81"/>
        <v>daviswa012012</v>
      </c>
      <c r="B5230" s="16" t="s">
        <v>1073</v>
      </c>
      <c r="C5230" s="16">
        <v>2012</v>
      </c>
      <c r="D5230" s="16" t="s">
        <v>2334</v>
      </c>
      <c r="E5230" s="16">
        <v>6</v>
      </c>
      <c r="F5230" s="16">
        <v>4</v>
      </c>
      <c r="G5230" s="16">
        <v>1</v>
      </c>
      <c r="H5230" s="16">
        <v>0</v>
      </c>
    </row>
    <row r="5231" spans="1:8" x14ac:dyDescent="0.3">
      <c r="A5231" s="13" t="str">
        <f t="shared" si="81"/>
        <v>deazaal012012</v>
      </c>
      <c r="B5231" s="16" t="s">
        <v>776</v>
      </c>
      <c r="C5231" s="16">
        <v>2012</v>
      </c>
      <c r="D5231" s="16" t="s">
        <v>2329</v>
      </c>
    </row>
    <row r="5232" spans="1:8" x14ac:dyDescent="0.3">
      <c r="A5232" s="13" t="str">
        <f t="shared" si="81"/>
        <v>deazaal012012</v>
      </c>
      <c r="B5232" s="16" t="s">
        <v>776</v>
      </c>
      <c r="C5232" s="16">
        <v>2012</v>
      </c>
      <c r="D5232" s="16" t="s">
        <v>2330</v>
      </c>
    </row>
    <row r="5233" spans="1:8" x14ac:dyDescent="0.3">
      <c r="A5233" s="13" t="str">
        <f t="shared" si="81"/>
        <v>deazaal012012</v>
      </c>
      <c r="B5233" s="16" t="s">
        <v>776</v>
      </c>
      <c r="C5233" s="16">
        <v>2012</v>
      </c>
      <c r="D5233" s="16" t="s">
        <v>2331</v>
      </c>
      <c r="E5233" s="16">
        <v>326</v>
      </c>
      <c r="F5233" s="16">
        <v>4</v>
      </c>
      <c r="G5233" s="16">
        <v>3</v>
      </c>
      <c r="H5233" s="16">
        <v>1</v>
      </c>
    </row>
    <row r="5234" spans="1:8" x14ac:dyDescent="0.3">
      <c r="A5234" s="13" t="str">
        <f t="shared" si="81"/>
        <v>dedunsa012012</v>
      </c>
      <c r="B5234" s="16" t="s">
        <v>1260</v>
      </c>
      <c r="C5234" s="16">
        <v>2012</v>
      </c>
      <c r="D5234" s="16" t="s">
        <v>2334</v>
      </c>
      <c r="E5234" s="16">
        <v>11</v>
      </c>
      <c r="F5234" s="16">
        <v>13</v>
      </c>
      <c r="G5234" s="16">
        <v>2</v>
      </c>
      <c r="H5234" s="16">
        <v>5</v>
      </c>
    </row>
    <row r="5235" spans="1:8" x14ac:dyDescent="0.3">
      <c r="A5235" s="13" t="str">
        <f t="shared" si="81"/>
        <v>defraju012012</v>
      </c>
      <c r="B5235" s="16" t="s">
        <v>1476</v>
      </c>
      <c r="C5235" s="16">
        <v>2012</v>
      </c>
      <c r="D5235" s="16" t="s">
        <v>2334</v>
      </c>
      <c r="E5235" s="16">
        <v>0</v>
      </c>
      <c r="F5235" s="16">
        <v>2</v>
      </c>
      <c r="G5235" s="16">
        <v>1</v>
      </c>
      <c r="H5235" s="16">
        <v>0</v>
      </c>
    </row>
    <row r="5236" spans="1:8" x14ac:dyDescent="0.3">
      <c r="A5236" s="13" t="str">
        <f t="shared" si="81"/>
        <v>dejesda012012</v>
      </c>
      <c r="B5236" s="16" t="s">
        <v>367</v>
      </c>
      <c r="C5236" s="16">
        <v>2012</v>
      </c>
      <c r="D5236" s="16" t="s">
        <v>2329</v>
      </c>
    </row>
    <row r="5237" spans="1:8" x14ac:dyDescent="0.3">
      <c r="A5237" s="13" t="str">
        <f t="shared" si="81"/>
        <v>dejesda012012</v>
      </c>
      <c r="B5237" s="16" t="s">
        <v>367</v>
      </c>
      <c r="C5237" s="16">
        <v>2012</v>
      </c>
      <c r="D5237" s="16" t="s">
        <v>2330</v>
      </c>
    </row>
    <row r="5238" spans="1:8" x14ac:dyDescent="0.3">
      <c r="A5238" s="13" t="str">
        <f t="shared" si="81"/>
        <v>dejesda012012</v>
      </c>
      <c r="B5238" s="16" t="s">
        <v>367</v>
      </c>
      <c r="C5238" s="16">
        <v>2012</v>
      </c>
      <c r="D5238" s="16" t="s">
        <v>2331</v>
      </c>
      <c r="E5238" s="16">
        <v>262</v>
      </c>
      <c r="F5238" s="16">
        <v>8</v>
      </c>
      <c r="G5238" s="16">
        <v>2</v>
      </c>
      <c r="H5238" s="16">
        <v>1</v>
      </c>
    </row>
    <row r="5239" spans="1:8" x14ac:dyDescent="0.3">
      <c r="A5239" s="13" t="str">
        <f t="shared" si="81"/>
        <v>dejesda012012</v>
      </c>
      <c r="B5239" s="16" t="s">
        <v>367</v>
      </c>
      <c r="C5239" s="16">
        <v>2012</v>
      </c>
      <c r="D5239" s="16" t="s">
        <v>2332</v>
      </c>
    </row>
    <row r="5240" spans="1:8" x14ac:dyDescent="0.3">
      <c r="A5240" s="13" t="str">
        <f t="shared" si="81"/>
        <v>dejesiv022012</v>
      </c>
      <c r="B5240" s="16" t="s">
        <v>1477</v>
      </c>
      <c r="C5240" s="16">
        <v>2012</v>
      </c>
      <c r="D5240" s="16" t="s">
        <v>39</v>
      </c>
      <c r="E5240" s="16">
        <v>5</v>
      </c>
      <c r="F5240" s="16">
        <v>9</v>
      </c>
      <c r="G5240" s="16">
        <v>0</v>
      </c>
      <c r="H5240" s="16">
        <v>2</v>
      </c>
    </row>
    <row r="5241" spans="1:8" x14ac:dyDescent="0.3">
      <c r="A5241" s="13" t="str">
        <f t="shared" si="81"/>
        <v>dejesiv022012</v>
      </c>
      <c r="B5241" s="16" t="s">
        <v>1477</v>
      </c>
      <c r="C5241" s="16">
        <v>2012</v>
      </c>
      <c r="D5241" s="16" t="s">
        <v>39</v>
      </c>
      <c r="E5241" s="16">
        <v>2</v>
      </c>
      <c r="F5241" s="16">
        <v>1</v>
      </c>
      <c r="G5241" s="16">
        <v>1</v>
      </c>
      <c r="H5241" s="16">
        <v>1</v>
      </c>
    </row>
    <row r="5242" spans="1:8" x14ac:dyDescent="0.3">
      <c r="A5242" s="13" t="str">
        <f t="shared" si="81"/>
        <v>dejesiv022012</v>
      </c>
      <c r="B5242" s="16" t="s">
        <v>1477</v>
      </c>
      <c r="C5242" s="16">
        <v>2012</v>
      </c>
      <c r="D5242" s="16" t="s">
        <v>40</v>
      </c>
      <c r="E5242" s="16">
        <v>1</v>
      </c>
      <c r="F5242" s="16">
        <v>2</v>
      </c>
      <c r="G5242" s="16">
        <v>1</v>
      </c>
      <c r="H5242" s="16">
        <v>0</v>
      </c>
    </row>
    <row r="5243" spans="1:8" x14ac:dyDescent="0.3">
      <c r="A5243" s="13" t="str">
        <f t="shared" si="81"/>
        <v>dejesiv022012</v>
      </c>
      <c r="B5243" s="16" t="s">
        <v>1477</v>
      </c>
      <c r="C5243" s="16">
        <v>2012</v>
      </c>
      <c r="D5243" s="16" t="s">
        <v>40</v>
      </c>
      <c r="E5243" s="16">
        <v>0</v>
      </c>
      <c r="F5243" s="16">
        <v>0</v>
      </c>
      <c r="G5243" s="16">
        <v>0</v>
      </c>
      <c r="H5243" s="16">
        <v>0</v>
      </c>
    </row>
    <row r="5244" spans="1:8" x14ac:dyDescent="0.3">
      <c r="A5244" s="13" t="str">
        <f t="shared" si="81"/>
        <v>dejesiv022012</v>
      </c>
      <c r="B5244" s="16" t="s">
        <v>1477</v>
      </c>
      <c r="C5244" s="16">
        <v>2012</v>
      </c>
      <c r="D5244" s="16" t="s">
        <v>2333</v>
      </c>
      <c r="E5244" s="16">
        <v>1</v>
      </c>
      <c r="F5244" s="16">
        <v>1</v>
      </c>
      <c r="G5244" s="16">
        <v>0</v>
      </c>
      <c r="H5244" s="16">
        <v>1</v>
      </c>
    </row>
    <row r="5245" spans="1:8" x14ac:dyDescent="0.3">
      <c r="A5245" s="13" t="str">
        <f t="shared" si="81"/>
        <v>delabst012012</v>
      </c>
      <c r="B5245" s="16" t="s">
        <v>1478</v>
      </c>
      <c r="C5245" s="16">
        <v>2012</v>
      </c>
      <c r="D5245" s="16" t="s">
        <v>2334</v>
      </c>
      <c r="E5245" s="16">
        <v>2</v>
      </c>
      <c r="F5245" s="16">
        <v>2</v>
      </c>
      <c r="G5245" s="16">
        <v>0</v>
      </c>
      <c r="H5245" s="16">
        <v>0</v>
      </c>
    </row>
    <row r="5246" spans="1:8" x14ac:dyDescent="0.3">
      <c r="A5246" s="13" t="str">
        <f t="shared" si="81"/>
        <v>delabst012012</v>
      </c>
      <c r="B5246" s="16" t="s">
        <v>1478</v>
      </c>
      <c r="C5246" s="16">
        <v>2012</v>
      </c>
      <c r="D5246" s="16" t="s">
        <v>2334</v>
      </c>
      <c r="E5246" s="16">
        <v>3</v>
      </c>
      <c r="F5246" s="16">
        <v>1</v>
      </c>
      <c r="G5246" s="16">
        <v>0</v>
      </c>
      <c r="H5246" s="16">
        <v>0</v>
      </c>
    </row>
    <row r="5247" spans="1:8" x14ac:dyDescent="0.3">
      <c r="A5247" s="13" t="str">
        <f t="shared" si="81"/>
        <v>delarda012012</v>
      </c>
      <c r="B5247" s="16" t="s">
        <v>1479</v>
      </c>
      <c r="C5247" s="16">
        <v>2012</v>
      </c>
      <c r="D5247" s="16" t="s">
        <v>2334</v>
      </c>
      <c r="E5247" s="16">
        <v>0</v>
      </c>
      <c r="F5247" s="16">
        <v>0</v>
      </c>
      <c r="G5247" s="16">
        <v>0</v>
      </c>
      <c r="H5247" s="16">
        <v>0</v>
      </c>
    </row>
    <row r="5248" spans="1:8" x14ac:dyDescent="0.3">
      <c r="A5248" s="13" t="str">
        <f t="shared" si="81"/>
        <v>delarjo012012</v>
      </c>
      <c r="B5248" s="16" t="s">
        <v>438</v>
      </c>
      <c r="C5248" s="16">
        <v>2012</v>
      </c>
      <c r="D5248" s="16" t="s">
        <v>2334</v>
      </c>
      <c r="E5248" s="16">
        <v>0</v>
      </c>
      <c r="F5248" s="16">
        <v>0</v>
      </c>
      <c r="G5248" s="16">
        <v>0</v>
      </c>
      <c r="H5248" s="16">
        <v>0</v>
      </c>
    </row>
    <row r="5249" spans="1:8" x14ac:dyDescent="0.3">
      <c r="A5249" s="13" t="str">
        <f t="shared" si="81"/>
        <v>delarru012012</v>
      </c>
      <c r="B5249" s="16" t="s">
        <v>1480</v>
      </c>
      <c r="C5249" s="16">
        <v>2012</v>
      </c>
      <c r="D5249" s="16" t="s">
        <v>2334</v>
      </c>
      <c r="E5249" s="16">
        <v>0</v>
      </c>
      <c r="F5249" s="16">
        <v>0</v>
      </c>
      <c r="G5249" s="16">
        <v>0</v>
      </c>
      <c r="H5249" s="16">
        <v>0</v>
      </c>
    </row>
    <row r="5250" spans="1:8" x14ac:dyDescent="0.3">
      <c r="A5250" s="13" t="str">
        <f t="shared" si="81"/>
        <v>delgara012012</v>
      </c>
      <c r="B5250" s="16" t="s">
        <v>1481</v>
      </c>
      <c r="C5250" s="16">
        <v>2012</v>
      </c>
      <c r="D5250" s="16" t="s">
        <v>2334</v>
      </c>
      <c r="E5250" s="16">
        <v>6</v>
      </c>
      <c r="F5250" s="16">
        <v>16</v>
      </c>
      <c r="G5250" s="16">
        <v>0</v>
      </c>
      <c r="H5250" s="16">
        <v>0</v>
      </c>
    </row>
    <row r="5251" spans="1:8" x14ac:dyDescent="0.3">
      <c r="A5251" s="13" t="str">
        <f t="shared" ref="A5251:A5314" si="82">(B5251&amp;C5251)</f>
        <v>delosfa012012</v>
      </c>
      <c r="B5251" s="16" t="s">
        <v>1482</v>
      </c>
      <c r="C5251" s="16">
        <v>2012</v>
      </c>
      <c r="D5251" s="16" t="s">
        <v>2334</v>
      </c>
      <c r="E5251" s="16">
        <v>0</v>
      </c>
      <c r="F5251" s="16">
        <v>0</v>
      </c>
      <c r="G5251" s="16">
        <v>0</v>
      </c>
      <c r="H5251" s="16">
        <v>0</v>
      </c>
    </row>
    <row r="5252" spans="1:8" x14ac:dyDescent="0.3">
      <c r="A5252" s="13" t="str">
        <f t="shared" si="82"/>
        <v>delroen012012</v>
      </c>
      <c r="B5252" s="16" t="s">
        <v>1262</v>
      </c>
      <c r="C5252" s="16">
        <v>2012</v>
      </c>
      <c r="D5252" s="16" t="s">
        <v>2334</v>
      </c>
      <c r="E5252" s="16">
        <v>3</v>
      </c>
      <c r="F5252" s="16">
        <v>2</v>
      </c>
      <c r="G5252" s="16">
        <v>2</v>
      </c>
      <c r="H5252" s="16">
        <v>0</v>
      </c>
    </row>
    <row r="5253" spans="1:8" x14ac:dyDescent="0.3">
      <c r="A5253" s="13" t="str">
        <f t="shared" si="82"/>
        <v>demelsa012012</v>
      </c>
      <c r="B5253" s="16" t="s">
        <v>1263</v>
      </c>
      <c r="C5253" s="16">
        <v>2012</v>
      </c>
      <c r="D5253" s="16" t="s">
        <v>2334</v>
      </c>
      <c r="E5253" s="16">
        <v>1</v>
      </c>
      <c r="F5253" s="16">
        <v>0</v>
      </c>
      <c r="G5253" s="16">
        <v>0</v>
      </c>
      <c r="H5253" s="16">
        <v>0</v>
      </c>
    </row>
    <row r="5254" spans="1:8" x14ac:dyDescent="0.3">
      <c r="A5254" s="13" t="str">
        <f t="shared" si="82"/>
        <v>dempsry012012</v>
      </c>
      <c r="B5254" s="16" t="s">
        <v>87</v>
      </c>
      <c r="C5254" s="16">
        <v>2012</v>
      </c>
      <c r="D5254" s="16" t="s">
        <v>2334</v>
      </c>
      <c r="E5254" s="16">
        <v>5</v>
      </c>
      <c r="F5254" s="16">
        <v>16</v>
      </c>
      <c r="G5254" s="16">
        <v>1</v>
      </c>
      <c r="H5254" s="16">
        <v>0</v>
      </c>
    </row>
    <row r="5255" spans="1:8" x14ac:dyDescent="0.3">
      <c r="A5255" s="13" t="str">
        <f t="shared" si="82"/>
        <v>dempsry012012</v>
      </c>
      <c r="B5255" s="16" t="s">
        <v>87</v>
      </c>
      <c r="C5255" s="16">
        <v>2012</v>
      </c>
      <c r="D5255" s="16" t="s">
        <v>2334</v>
      </c>
      <c r="E5255" s="16">
        <v>5</v>
      </c>
      <c r="F5255" s="16">
        <v>10</v>
      </c>
      <c r="G5255" s="16">
        <v>0</v>
      </c>
      <c r="H5255" s="16">
        <v>0</v>
      </c>
    </row>
    <row r="5256" spans="1:8" x14ac:dyDescent="0.3">
      <c r="A5256" s="13" t="str">
        <f t="shared" si="82"/>
        <v>denorch012012</v>
      </c>
      <c r="B5256" s="16" t="s">
        <v>533</v>
      </c>
      <c r="C5256" s="16">
        <v>2012</v>
      </c>
      <c r="D5256" s="16" t="s">
        <v>2329</v>
      </c>
    </row>
    <row r="5257" spans="1:8" x14ac:dyDescent="0.3">
      <c r="A5257" s="13" t="str">
        <f t="shared" si="82"/>
        <v>denorch012012</v>
      </c>
      <c r="B5257" s="16" t="s">
        <v>533</v>
      </c>
      <c r="C5257" s="16">
        <v>2012</v>
      </c>
      <c r="D5257" s="16" t="s">
        <v>2330</v>
      </c>
    </row>
    <row r="5258" spans="1:8" x14ac:dyDescent="0.3">
      <c r="A5258" s="13" t="str">
        <f t="shared" si="82"/>
        <v>denorch012012</v>
      </c>
      <c r="B5258" s="16" t="s">
        <v>533</v>
      </c>
      <c r="C5258" s="16">
        <v>2012</v>
      </c>
      <c r="D5258" s="16" t="s">
        <v>2331</v>
      </c>
      <c r="E5258" s="16">
        <v>140</v>
      </c>
      <c r="F5258" s="16">
        <v>4</v>
      </c>
      <c r="G5258" s="16">
        <v>1</v>
      </c>
      <c r="H5258" s="16">
        <v>0</v>
      </c>
    </row>
    <row r="5259" spans="1:8" x14ac:dyDescent="0.3">
      <c r="A5259" s="13" t="str">
        <f t="shared" si="82"/>
        <v>denorch012012</v>
      </c>
      <c r="B5259" s="16" t="s">
        <v>533</v>
      </c>
      <c r="C5259" s="16">
        <v>2012</v>
      </c>
      <c r="D5259" s="16" t="s">
        <v>2332</v>
      </c>
    </row>
    <row r="5260" spans="1:8" x14ac:dyDescent="0.3">
      <c r="A5260" s="13" t="str">
        <f t="shared" si="82"/>
        <v>derosma012012</v>
      </c>
      <c r="B5260" s="16" t="s">
        <v>88</v>
      </c>
      <c r="C5260" s="16">
        <v>2012</v>
      </c>
      <c r="D5260" s="16" t="s">
        <v>2335</v>
      </c>
      <c r="E5260" s="16">
        <v>4</v>
      </c>
      <c r="F5260" s="16">
        <v>0</v>
      </c>
      <c r="G5260" s="16">
        <v>0</v>
      </c>
      <c r="H5260" s="16">
        <v>1</v>
      </c>
    </row>
    <row r="5261" spans="1:8" x14ac:dyDescent="0.3">
      <c r="A5261" s="13" t="str">
        <f t="shared" si="82"/>
        <v>derosma012012</v>
      </c>
      <c r="B5261" s="16" t="s">
        <v>88</v>
      </c>
      <c r="C5261" s="16">
        <v>2012</v>
      </c>
      <c r="D5261" s="16" t="s">
        <v>39</v>
      </c>
      <c r="E5261" s="16">
        <v>0</v>
      </c>
      <c r="F5261" s="16">
        <v>0</v>
      </c>
      <c r="G5261" s="16">
        <v>0</v>
      </c>
      <c r="H5261" s="16">
        <v>0</v>
      </c>
    </row>
    <row r="5262" spans="1:8" x14ac:dyDescent="0.3">
      <c r="A5262" s="13" t="str">
        <f t="shared" si="82"/>
        <v>derosma012012</v>
      </c>
      <c r="B5262" s="16" t="s">
        <v>88</v>
      </c>
      <c r="C5262" s="16">
        <v>2012</v>
      </c>
      <c r="D5262" s="16" t="s">
        <v>40</v>
      </c>
      <c r="E5262" s="16">
        <v>5</v>
      </c>
      <c r="F5262" s="16">
        <v>5</v>
      </c>
      <c r="G5262" s="16">
        <v>0</v>
      </c>
      <c r="H5262" s="16">
        <v>0</v>
      </c>
    </row>
    <row r="5263" spans="1:8" x14ac:dyDescent="0.3">
      <c r="A5263" s="13" t="str">
        <f t="shared" si="82"/>
        <v>derosma012012</v>
      </c>
      <c r="B5263" s="16" t="s">
        <v>88</v>
      </c>
      <c r="C5263" s="16">
        <v>2012</v>
      </c>
      <c r="D5263" s="16" t="s">
        <v>2330</v>
      </c>
    </row>
    <row r="5264" spans="1:8" x14ac:dyDescent="0.3">
      <c r="A5264" s="13" t="str">
        <f t="shared" si="82"/>
        <v>derosma012012</v>
      </c>
      <c r="B5264" s="16" t="s">
        <v>88</v>
      </c>
      <c r="C5264" s="16">
        <v>2012</v>
      </c>
      <c r="D5264" s="16" t="s">
        <v>2331</v>
      </c>
      <c r="E5264" s="16">
        <v>15</v>
      </c>
      <c r="F5264" s="16">
        <v>1</v>
      </c>
      <c r="G5264" s="16">
        <v>0</v>
      </c>
      <c r="H5264" s="16">
        <v>0</v>
      </c>
    </row>
    <row r="5265" spans="1:8" x14ac:dyDescent="0.3">
      <c r="A5265" s="13" t="str">
        <f t="shared" si="82"/>
        <v>derosma012012</v>
      </c>
      <c r="B5265" s="16" t="s">
        <v>88</v>
      </c>
      <c r="C5265" s="16">
        <v>2012</v>
      </c>
      <c r="D5265" s="16" t="s">
        <v>2332</v>
      </c>
    </row>
    <row r="5266" spans="1:8" x14ac:dyDescent="0.3">
      <c r="A5266" s="13" t="str">
        <f t="shared" si="82"/>
        <v>derosma012012</v>
      </c>
      <c r="B5266" s="16" t="s">
        <v>88</v>
      </c>
      <c r="C5266" s="16">
        <v>2012</v>
      </c>
      <c r="D5266" s="16" t="s">
        <v>2333</v>
      </c>
      <c r="E5266" s="16">
        <v>3</v>
      </c>
      <c r="F5266" s="16">
        <v>5</v>
      </c>
      <c r="G5266" s="16">
        <v>1</v>
      </c>
      <c r="H5266" s="16">
        <v>1</v>
      </c>
    </row>
    <row r="5267" spans="1:8" x14ac:dyDescent="0.3">
      <c r="A5267" s="13" t="str">
        <f t="shared" si="82"/>
        <v>descada012012</v>
      </c>
      <c r="B5267" s="16" t="s">
        <v>1264</v>
      </c>
      <c r="C5267" s="16">
        <v>2012</v>
      </c>
      <c r="D5267" s="16" t="s">
        <v>2335</v>
      </c>
      <c r="E5267" s="16">
        <v>20</v>
      </c>
      <c r="F5267" s="16">
        <v>3</v>
      </c>
      <c r="G5267" s="16">
        <v>0</v>
      </c>
      <c r="H5267" s="16">
        <v>1</v>
      </c>
    </row>
    <row r="5268" spans="1:8" x14ac:dyDescent="0.3">
      <c r="A5268" s="13" t="str">
        <f t="shared" si="82"/>
        <v>descada012012</v>
      </c>
      <c r="B5268" s="16" t="s">
        <v>1264</v>
      </c>
      <c r="C5268" s="16">
        <v>2012</v>
      </c>
      <c r="D5268" s="16" t="s">
        <v>39</v>
      </c>
      <c r="E5268" s="16">
        <v>137</v>
      </c>
      <c r="F5268" s="16">
        <v>225</v>
      </c>
      <c r="G5268" s="16">
        <v>5</v>
      </c>
      <c r="H5268" s="16">
        <v>47</v>
      </c>
    </row>
    <row r="5269" spans="1:8" x14ac:dyDescent="0.3">
      <c r="A5269" s="13" t="str">
        <f t="shared" si="82"/>
        <v>descada012012</v>
      </c>
      <c r="B5269" s="16" t="s">
        <v>1264</v>
      </c>
      <c r="C5269" s="16">
        <v>2012</v>
      </c>
      <c r="D5269" s="16" t="s">
        <v>40</v>
      </c>
      <c r="E5269" s="16">
        <v>8</v>
      </c>
      <c r="F5269" s="16">
        <v>17</v>
      </c>
      <c r="G5269" s="16">
        <v>2</v>
      </c>
      <c r="H5269" s="16">
        <v>0</v>
      </c>
    </row>
    <row r="5270" spans="1:8" x14ac:dyDescent="0.3">
      <c r="A5270" s="13" t="str">
        <f t="shared" si="82"/>
        <v>descada012012</v>
      </c>
      <c r="B5270" s="16" t="s">
        <v>1264</v>
      </c>
      <c r="C5270" s="16">
        <v>2012</v>
      </c>
      <c r="D5270" s="16" t="s">
        <v>2333</v>
      </c>
      <c r="E5270" s="16">
        <v>24</v>
      </c>
      <c r="F5270" s="16">
        <v>69</v>
      </c>
      <c r="G5270" s="16">
        <v>8</v>
      </c>
      <c r="H5270" s="16">
        <v>17</v>
      </c>
    </row>
    <row r="5271" spans="1:8" x14ac:dyDescent="0.3">
      <c r="A5271" s="13" t="str">
        <f t="shared" si="82"/>
        <v>desmoia012012</v>
      </c>
      <c r="B5271" s="16" t="s">
        <v>1074</v>
      </c>
      <c r="C5271" s="16">
        <v>2012</v>
      </c>
      <c r="D5271" s="16" t="s">
        <v>2333</v>
      </c>
      <c r="E5271" s="16">
        <v>171</v>
      </c>
      <c r="F5271" s="16">
        <v>306</v>
      </c>
      <c r="G5271" s="16">
        <v>15</v>
      </c>
      <c r="H5271" s="16">
        <v>65</v>
      </c>
    </row>
    <row r="5272" spans="1:8" x14ac:dyDescent="0.3">
      <c r="A5272" s="13" t="str">
        <f t="shared" si="82"/>
        <v>detwiro012012</v>
      </c>
      <c r="B5272" s="16" t="s">
        <v>778</v>
      </c>
      <c r="C5272" s="16">
        <v>2012</v>
      </c>
      <c r="D5272" s="16" t="s">
        <v>2334</v>
      </c>
      <c r="E5272" s="16">
        <v>12</v>
      </c>
      <c r="F5272" s="16">
        <v>18</v>
      </c>
      <c r="G5272" s="16">
        <v>1</v>
      </c>
      <c r="H5272" s="16">
        <v>2</v>
      </c>
    </row>
    <row r="5273" spans="1:8" x14ac:dyDescent="0.3">
      <c r="A5273" s="13" t="str">
        <f t="shared" si="82"/>
        <v>devrico012012</v>
      </c>
      <c r="B5273" s="16" t="s">
        <v>1698</v>
      </c>
      <c r="C5273" s="16">
        <v>2012</v>
      </c>
      <c r="D5273" s="16" t="s">
        <v>2334</v>
      </c>
      <c r="E5273" s="16">
        <v>5</v>
      </c>
      <c r="F5273" s="16">
        <v>7</v>
      </c>
      <c r="G5273" s="16">
        <v>1</v>
      </c>
      <c r="H5273" s="16">
        <v>1</v>
      </c>
    </row>
    <row r="5274" spans="1:8" x14ac:dyDescent="0.3">
      <c r="A5274" s="13" t="str">
        <f t="shared" si="82"/>
        <v>dewitbl012012</v>
      </c>
      <c r="B5274" s="16" t="s">
        <v>910</v>
      </c>
      <c r="C5274" s="16">
        <v>2012</v>
      </c>
      <c r="D5274" s="16" t="s">
        <v>39</v>
      </c>
      <c r="E5274" s="16">
        <v>12</v>
      </c>
      <c r="F5274" s="16">
        <v>8</v>
      </c>
      <c r="G5274" s="16">
        <v>0</v>
      </c>
      <c r="H5274" s="16">
        <v>2</v>
      </c>
    </row>
    <row r="5275" spans="1:8" x14ac:dyDescent="0.3">
      <c r="A5275" s="13" t="str">
        <f t="shared" si="82"/>
        <v>dewitbl012012</v>
      </c>
      <c r="B5275" s="16" t="s">
        <v>910</v>
      </c>
      <c r="C5275" s="16">
        <v>2012</v>
      </c>
      <c r="D5275" s="16" t="s">
        <v>2330</v>
      </c>
    </row>
    <row r="5276" spans="1:8" x14ac:dyDescent="0.3">
      <c r="A5276" s="13" t="str">
        <f t="shared" si="82"/>
        <v>dewitbl012012</v>
      </c>
      <c r="B5276" s="16" t="s">
        <v>910</v>
      </c>
      <c r="C5276" s="16">
        <v>2012</v>
      </c>
      <c r="D5276" s="16" t="s">
        <v>2331</v>
      </c>
      <c r="E5276" s="16">
        <v>1</v>
      </c>
      <c r="F5276" s="16">
        <v>0</v>
      </c>
      <c r="G5276" s="16">
        <v>0</v>
      </c>
      <c r="H5276" s="16">
        <v>0</v>
      </c>
    </row>
    <row r="5277" spans="1:8" x14ac:dyDescent="0.3">
      <c r="A5277" s="13" t="str">
        <f t="shared" si="82"/>
        <v>diamosc012012</v>
      </c>
      <c r="B5277" s="16" t="s">
        <v>1483</v>
      </c>
      <c r="C5277" s="16">
        <v>2012</v>
      </c>
      <c r="D5277" s="16" t="s">
        <v>2334</v>
      </c>
      <c r="E5277" s="16">
        <v>10</v>
      </c>
      <c r="F5277" s="16">
        <v>21</v>
      </c>
      <c r="G5277" s="16">
        <v>0</v>
      </c>
      <c r="H5277" s="16">
        <v>1</v>
      </c>
    </row>
    <row r="5278" spans="1:8" x14ac:dyDescent="0.3">
      <c r="A5278" s="13" t="str">
        <f t="shared" si="82"/>
        <v>diazju022012</v>
      </c>
      <c r="B5278" s="16" t="s">
        <v>1699</v>
      </c>
      <c r="C5278" s="16">
        <v>2012</v>
      </c>
      <c r="D5278" s="16" t="s">
        <v>2333</v>
      </c>
      <c r="E5278" s="16">
        <v>8</v>
      </c>
      <c r="F5278" s="16">
        <v>9</v>
      </c>
      <c r="G5278" s="16">
        <v>1</v>
      </c>
      <c r="H5278" s="16">
        <v>4</v>
      </c>
    </row>
    <row r="5279" spans="1:8" x14ac:dyDescent="0.3">
      <c r="A5279" s="13" t="str">
        <f t="shared" si="82"/>
        <v>diazma022012</v>
      </c>
      <c r="B5279" s="16" t="s">
        <v>368</v>
      </c>
      <c r="C5279" s="16">
        <v>2012</v>
      </c>
      <c r="D5279" s="16" t="s">
        <v>2330</v>
      </c>
    </row>
    <row r="5280" spans="1:8" x14ac:dyDescent="0.3">
      <c r="A5280" s="13" t="str">
        <f t="shared" si="82"/>
        <v>diazma022012</v>
      </c>
      <c r="B5280" s="16" t="s">
        <v>368</v>
      </c>
      <c r="C5280" s="16">
        <v>2012</v>
      </c>
      <c r="D5280" s="16" t="s">
        <v>2331</v>
      </c>
      <c r="E5280" s="16">
        <v>50</v>
      </c>
      <c r="F5280" s="16">
        <v>2</v>
      </c>
      <c r="G5280" s="16">
        <v>0</v>
      </c>
      <c r="H5280" s="16">
        <v>2</v>
      </c>
    </row>
    <row r="5281" spans="1:8" x14ac:dyDescent="0.3">
      <c r="A5281" s="13" t="str">
        <f t="shared" si="82"/>
        <v>diazma022012</v>
      </c>
      <c r="B5281" s="16" t="s">
        <v>368</v>
      </c>
      <c r="C5281" s="16">
        <v>2012</v>
      </c>
      <c r="D5281" s="16" t="s">
        <v>2332</v>
      </c>
    </row>
    <row r="5282" spans="1:8" x14ac:dyDescent="0.3">
      <c r="A5282" s="13" t="str">
        <f t="shared" si="82"/>
        <v>dickech012012</v>
      </c>
      <c r="B5282" s="16" t="s">
        <v>911</v>
      </c>
      <c r="C5282" s="16">
        <v>2012</v>
      </c>
      <c r="D5282" s="16" t="s">
        <v>2329</v>
      </c>
    </row>
    <row r="5283" spans="1:8" x14ac:dyDescent="0.3">
      <c r="A5283" s="13" t="str">
        <f t="shared" si="82"/>
        <v>dickech012012</v>
      </c>
      <c r="B5283" s="16" t="s">
        <v>911</v>
      </c>
      <c r="C5283" s="16">
        <v>2012</v>
      </c>
      <c r="D5283" s="16" t="s">
        <v>2330</v>
      </c>
    </row>
    <row r="5284" spans="1:8" x14ac:dyDescent="0.3">
      <c r="A5284" s="13" t="str">
        <f t="shared" si="82"/>
        <v>dickech012012</v>
      </c>
      <c r="B5284" s="16" t="s">
        <v>911</v>
      </c>
      <c r="C5284" s="16">
        <v>2012</v>
      </c>
      <c r="D5284" s="16" t="s">
        <v>2331</v>
      </c>
      <c r="E5284" s="16">
        <v>11</v>
      </c>
      <c r="F5284" s="16">
        <v>0</v>
      </c>
      <c r="G5284" s="16">
        <v>0</v>
      </c>
      <c r="H5284" s="16">
        <v>0</v>
      </c>
    </row>
    <row r="5285" spans="1:8" x14ac:dyDescent="0.3">
      <c r="A5285" s="13" t="str">
        <f t="shared" si="82"/>
        <v>dickech012012</v>
      </c>
      <c r="B5285" s="16" t="s">
        <v>911</v>
      </c>
      <c r="C5285" s="16">
        <v>2012</v>
      </c>
      <c r="D5285" s="16" t="s">
        <v>2332</v>
      </c>
    </row>
    <row r="5286" spans="1:8" x14ac:dyDescent="0.3">
      <c r="A5286" s="13" t="str">
        <f t="shared" si="82"/>
        <v>dickera012012</v>
      </c>
      <c r="B5286" s="16" t="s">
        <v>240</v>
      </c>
      <c r="C5286" s="16">
        <v>2012</v>
      </c>
      <c r="D5286" s="16" t="s">
        <v>2334</v>
      </c>
      <c r="E5286" s="16">
        <v>12</v>
      </c>
      <c r="F5286" s="16">
        <v>44</v>
      </c>
      <c r="G5286" s="16">
        <v>4</v>
      </c>
      <c r="H5286" s="16">
        <v>6</v>
      </c>
    </row>
    <row r="5287" spans="1:8" x14ac:dyDescent="0.3">
      <c r="A5287" s="13" t="str">
        <f t="shared" si="82"/>
        <v>dicksbr012012</v>
      </c>
      <c r="B5287" s="16" t="s">
        <v>1484</v>
      </c>
      <c r="C5287" s="16">
        <v>2012</v>
      </c>
      <c r="D5287" s="16" t="s">
        <v>2334</v>
      </c>
      <c r="E5287" s="16">
        <v>0</v>
      </c>
      <c r="F5287" s="16">
        <v>1</v>
      </c>
      <c r="G5287" s="16">
        <v>0</v>
      </c>
      <c r="H5287" s="16">
        <v>0</v>
      </c>
    </row>
    <row r="5288" spans="1:8" x14ac:dyDescent="0.3">
      <c r="A5288" s="13" t="str">
        <f t="shared" si="82"/>
        <v>diekmja012012</v>
      </c>
      <c r="B5288" s="16" t="s">
        <v>1700</v>
      </c>
      <c r="C5288" s="16">
        <v>2012</v>
      </c>
      <c r="D5288" s="16" t="s">
        <v>2334</v>
      </c>
      <c r="E5288" s="16">
        <v>1</v>
      </c>
      <c r="F5288" s="16">
        <v>3</v>
      </c>
      <c r="G5288" s="16">
        <v>2</v>
      </c>
      <c r="H5288" s="16">
        <v>0</v>
      </c>
    </row>
    <row r="5289" spans="1:8" x14ac:dyDescent="0.3">
      <c r="A5289" s="13" t="str">
        <f t="shared" si="82"/>
        <v>dillati012012</v>
      </c>
      <c r="B5289" s="16" t="s">
        <v>913</v>
      </c>
      <c r="C5289" s="16">
        <v>2012</v>
      </c>
      <c r="D5289" s="16" t="s">
        <v>2334</v>
      </c>
      <c r="E5289" s="16">
        <v>3</v>
      </c>
      <c r="F5289" s="16">
        <v>4</v>
      </c>
      <c r="G5289" s="16">
        <v>0</v>
      </c>
      <c r="H5289" s="16">
        <v>0</v>
      </c>
    </row>
    <row r="5290" spans="1:8" x14ac:dyDescent="0.3">
      <c r="A5290" s="13" t="str">
        <f t="shared" si="82"/>
        <v>dirksan012012</v>
      </c>
      <c r="B5290" s="16" t="s">
        <v>1486</v>
      </c>
      <c r="C5290" s="16">
        <v>2012</v>
      </c>
      <c r="D5290" s="16" t="s">
        <v>2329</v>
      </c>
    </row>
    <row r="5291" spans="1:8" x14ac:dyDescent="0.3">
      <c r="A5291" s="13" t="str">
        <f t="shared" si="82"/>
        <v>dirksan012012</v>
      </c>
      <c r="B5291" s="16" t="s">
        <v>1486</v>
      </c>
      <c r="C5291" s="16">
        <v>2012</v>
      </c>
      <c r="D5291" s="16" t="s">
        <v>2330</v>
      </c>
    </row>
    <row r="5292" spans="1:8" x14ac:dyDescent="0.3">
      <c r="A5292" s="13" t="str">
        <f t="shared" si="82"/>
        <v>dirksan012012</v>
      </c>
      <c r="B5292" s="16" t="s">
        <v>1486</v>
      </c>
      <c r="C5292" s="16">
        <v>2012</v>
      </c>
      <c r="D5292" s="16" t="s">
        <v>2331</v>
      </c>
      <c r="E5292" s="16">
        <v>107</v>
      </c>
      <c r="F5292" s="16">
        <v>1</v>
      </c>
      <c r="G5292" s="16">
        <v>3</v>
      </c>
      <c r="H5292" s="16">
        <v>0</v>
      </c>
    </row>
    <row r="5293" spans="1:8" x14ac:dyDescent="0.3">
      <c r="A5293" s="13" t="str">
        <f t="shared" si="82"/>
        <v>dirksan012012</v>
      </c>
      <c r="B5293" s="16" t="s">
        <v>1486</v>
      </c>
      <c r="C5293" s="16">
        <v>2012</v>
      </c>
      <c r="D5293" s="16" t="s">
        <v>2332</v>
      </c>
    </row>
    <row r="5294" spans="1:8" x14ac:dyDescent="0.3">
      <c r="A5294" s="13" t="str">
        <f t="shared" si="82"/>
        <v>dobbsgr012012</v>
      </c>
      <c r="B5294" s="16" t="s">
        <v>439</v>
      </c>
      <c r="C5294" s="16">
        <v>2012</v>
      </c>
      <c r="D5294" s="16" t="s">
        <v>2335</v>
      </c>
      <c r="E5294" s="16">
        <v>127</v>
      </c>
      <c r="F5294" s="16">
        <v>7</v>
      </c>
      <c r="G5294" s="16">
        <v>1</v>
      </c>
      <c r="H5294" s="16">
        <v>10</v>
      </c>
    </row>
    <row r="5295" spans="1:8" x14ac:dyDescent="0.3">
      <c r="A5295" s="13" t="str">
        <f t="shared" si="82"/>
        <v>dobbsgr012012</v>
      </c>
      <c r="B5295" s="16" t="s">
        <v>439</v>
      </c>
      <c r="C5295" s="16">
        <v>2012</v>
      </c>
      <c r="D5295" s="16" t="s">
        <v>40</v>
      </c>
      <c r="E5295" s="16">
        <v>13</v>
      </c>
      <c r="F5295" s="16">
        <v>35</v>
      </c>
      <c r="G5295" s="16">
        <v>10</v>
      </c>
      <c r="H5295" s="16">
        <v>1</v>
      </c>
    </row>
    <row r="5296" spans="1:8" x14ac:dyDescent="0.3">
      <c r="A5296" s="13" t="str">
        <f t="shared" si="82"/>
        <v>dobbsgr012012</v>
      </c>
      <c r="B5296" s="16" t="s">
        <v>439</v>
      </c>
      <c r="C5296" s="16">
        <v>2012</v>
      </c>
      <c r="D5296" s="16" t="s">
        <v>2330</v>
      </c>
    </row>
    <row r="5297" spans="1:8" x14ac:dyDescent="0.3">
      <c r="A5297" s="13" t="str">
        <f t="shared" si="82"/>
        <v>dobbsgr012012</v>
      </c>
      <c r="B5297" s="16" t="s">
        <v>439</v>
      </c>
      <c r="C5297" s="16">
        <v>2012</v>
      </c>
      <c r="D5297" s="16" t="s">
        <v>2331</v>
      </c>
      <c r="E5297" s="16">
        <v>43</v>
      </c>
      <c r="F5297" s="16">
        <v>0</v>
      </c>
      <c r="G5297" s="16">
        <v>0</v>
      </c>
      <c r="H5297" s="16">
        <v>0</v>
      </c>
    </row>
    <row r="5298" spans="1:8" x14ac:dyDescent="0.3">
      <c r="A5298" s="13" t="str">
        <f t="shared" si="82"/>
        <v>dobbsgr012012</v>
      </c>
      <c r="B5298" s="16" t="s">
        <v>439</v>
      </c>
      <c r="C5298" s="16">
        <v>2012</v>
      </c>
      <c r="D5298" s="16" t="s">
        <v>2332</v>
      </c>
    </row>
    <row r="5299" spans="1:8" x14ac:dyDescent="0.3">
      <c r="A5299" s="13" t="str">
        <f t="shared" si="82"/>
        <v>dolisra012012</v>
      </c>
      <c r="B5299" s="16" t="s">
        <v>1487</v>
      </c>
      <c r="C5299" s="16">
        <v>2012</v>
      </c>
      <c r="D5299" s="16" t="s">
        <v>2334</v>
      </c>
      <c r="E5299" s="16">
        <v>0</v>
      </c>
      <c r="F5299" s="16">
        <v>4</v>
      </c>
      <c r="G5299" s="16">
        <v>1</v>
      </c>
      <c r="H5299" s="16">
        <v>1</v>
      </c>
    </row>
    <row r="5300" spans="1:8" x14ac:dyDescent="0.3">
      <c r="A5300" s="13" t="str">
        <f t="shared" si="82"/>
        <v>dominma012012</v>
      </c>
      <c r="B5300" s="16" t="s">
        <v>1488</v>
      </c>
      <c r="C5300" s="16">
        <v>2012</v>
      </c>
      <c r="D5300" s="16" t="s">
        <v>40</v>
      </c>
      <c r="E5300" s="16">
        <v>18</v>
      </c>
      <c r="F5300" s="16">
        <v>59</v>
      </c>
      <c r="G5300" s="16">
        <v>1</v>
      </c>
      <c r="H5300" s="16">
        <v>9</v>
      </c>
    </row>
    <row r="5301" spans="1:8" x14ac:dyDescent="0.3">
      <c r="A5301" s="13" t="str">
        <f t="shared" si="82"/>
        <v>donalja012012</v>
      </c>
      <c r="B5301" s="16" t="s">
        <v>1267</v>
      </c>
      <c r="C5301" s="16">
        <v>2012</v>
      </c>
      <c r="D5301" s="16" t="s">
        <v>39</v>
      </c>
      <c r="E5301" s="16">
        <v>7</v>
      </c>
      <c r="F5301" s="16">
        <v>16</v>
      </c>
      <c r="G5301" s="16">
        <v>2</v>
      </c>
      <c r="H5301" s="16">
        <v>5</v>
      </c>
    </row>
    <row r="5302" spans="1:8" x14ac:dyDescent="0.3">
      <c r="A5302" s="13" t="str">
        <f t="shared" si="82"/>
        <v>donalja012012</v>
      </c>
      <c r="B5302" s="16" t="s">
        <v>1267</v>
      </c>
      <c r="C5302" s="16">
        <v>2012</v>
      </c>
      <c r="D5302" s="16" t="s">
        <v>40</v>
      </c>
      <c r="E5302" s="16">
        <v>5</v>
      </c>
      <c r="F5302" s="16">
        <v>17</v>
      </c>
      <c r="G5302" s="16">
        <v>4</v>
      </c>
      <c r="H5302" s="16">
        <v>1</v>
      </c>
    </row>
    <row r="5303" spans="1:8" x14ac:dyDescent="0.3">
      <c r="A5303" s="13" t="str">
        <f t="shared" si="82"/>
        <v>donalja012012</v>
      </c>
      <c r="B5303" s="16" t="s">
        <v>1267</v>
      </c>
      <c r="C5303" s="16">
        <v>2012</v>
      </c>
      <c r="D5303" s="16" t="s">
        <v>2329</v>
      </c>
    </row>
    <row r="5304" spans="1:8" x14ac:dyDescent="0.3">
      <c r="A5304" s="13" t="str">
        <f t="shared" si="82"/>
        <v>donalja012012</v>
      </c>
      <c r="B5304" s="16" t="s">
        <v>1267</v>
      </c>
      <c r="C5304" s="16">
        <v>2012</v>
      </c>
      <c r="D5304" s="16" t="s">
        <v>2330</v>
      </c>
    </row>
    <row r="5305" spans="1:8" x14ac:dyDescent="0.3">
      <c r="A5305" s="13" t="str">
        <f t="shared" si="82"/>
        <v>donalja012012</v>
      </c>
      <c r="B5305" s="16" t="s">
        <v>1267</v>
      </c>
      <c r="C5305" s="16">
        <v>2012</v>
      </c>
      <c r="D5305" s="16" t="s">
        <v>2331</v>
      </c>
      <c r="E5305" s="16">
        <v>12</v>
      </c>
      <c r="F5305" s="16">
        <v>0</v>
      </c>
      <c r="G5305" s="16">
        <v>0</v>
      </c>
      <c r="H5305" s="16">
        <v>0</v>
      </c>
    </row>
    <row r="5306" spans="1:8" x14ac:dyDescent="0.3">
      <c r="A5306" s="13" t="str">
        <f t="shared" si="82"/>
        <v>donalja012012</v>
      </c>
      <c r="B5306" s="16" t="s">
        <v>1267</v>
      </c>
      <c r="C5306" s="16">
        <v>2012</v>
      </c>
      <c r="D5306" s="16" t="s">
        <v>2333</v>
      </c>
      <c r="E5306" s="16">
        <v>13</v>
      </c>
      <c r="F5306" s="16">
        <v>17</v>
      </c>
      <c r="G5306" s="16">
        <v>1</v>
      </c>
      <c r="H5306" s="16">
        <v>4</v>
      </c>
    </row>
    <row r="5307" spans="1:8" x14ac:dyDescent="0.3">
      <c r="A5307" s="13" t="str">
        <f t="shared" si="82"/>
        <v>donaljo022012</v>
      </c>
      <c r="B5307" s="16" t="s">
        <v>1268</v>
      </c>
      <c r="C5307" s="16">
        <v>2012</v>
      </c>
      <c r="D5307" s="16" t="s">
        <v>2335</v>
      </c>
      <c r="E5307" s="16">
        <v>3</v>
      </c>
      <c r="F5307" s="16">
        <v>1</v>
      </c>
      <c r="G5307" s="16">
        <v>0</v>
      </c>
      <c r="H5307" s="16">
        <v>0</v>
      </c>
    </row>
    <row r="5308" spans="1:8" x14ac:dyDescent="0.3">
      <c r="A5308" s="13" t="str">
        <f t="shared" si="82"/>
        <v>donaljo022012</v>
      </c>
      <c r="B5308" s="16" t="s">
        <v>1268</v>
      </c>
      <c r="C5308" s="16">
        <v>2012</v>
      </c>
      <c r="D5308" s="16" t="s">
        <v>40</v>
      </c>
      <c r="E5308" s="16">
        <v>53</v>
      </c>
      <c r="F5308" s="16">
        <v>152</v>
      </c>
      <c r="G5308" s="16">
        <v>12</v>
      </c>
      <c r="H5308" s="16">
        <v>14</v>
      </c>
    </row>
    <row r="5309" spans="1:8" x14ac:dyDescent="0.3">
      <c r="A5309" s="13" t="str">
        <f t="shared" si="82"/>
        <v>donaljo022012</v>
      </c>
      <c r="B5309" s="16" t="s">
        <v>1268</v>
      </c>
      <c r="C5309" s="16">
        <v>2012</v>
      </c>
      <c r="D5309" s="16" t="s">
        <v>2336</v>
      </c>
      <c r="E5309" s="16">
        <v>20</v>
      </c>
      <c r="F5309" s="16">
        <v>2</v>
      </c>
      <c r="G5309" s="16">
        <v>1</v>
      </c>
      <c r="H5309" s="16">
        <v>0</v>
      </c>
    </row>
    <row r="5310" spans="1:8" x14ac:dyDescent="0.3">
      <c r="A5310" s="13" t="str">
        <f t="shared" si="82"/>
        <v>doolise012012</v>
      </c>
      <c r="B5310" s="16" t="s">
        <v>1701</v>
      </c>
      <c r="C5310" s="16">
        <v>2012</v>
      </c>
      <c r="D5310" s="16" t="s">
        <v>2334</v>
      </c>
      <c r="E5310" s="16">
        <v>0</v>
      </c>
      <c r="F5310" s="16">
        <v>4</v>
      </c>
      <c r="G5310" s="16">
        <v>2</v>
      </c>
      <c r="H5310" s="16">
        <v>0</v>
      </c>
    </row>
    <row r="5311" spans="1:8" x14ac:dyDescent="0.3">
      <c r="A5311" s="13" t="str">
        <f t="shared" si="82"/>
        <v>doteloc012012</v>
      </c>
      <c r="B5311" s="16" t="s">
        <v>90</v>
      </c>
      <c r="C5311" s="16">
        <v>2012</v>
      </c>
      <c r="D5311" s="16" t="s">
        <v>2334</v>
      </c>
      <c r="E5311" s="16">
        <v>1</v>
      </c>
      <c r="F5311" s="16">
        <v>4</v>
      </c>
      <c r="G5311" s="16">
        <v>1</v>
      </c>
      <c r="H5311" s="16">
        <v>0</v>
      </c>
    </row>
    <row r="5312" spans="1:8" x14ac:dyDescent="0.3">
      <c r="A5312" s="13" t="str">
        <f t="shared" si="82"/>
        <v>doubrfe012012</v>
      </c>
      <c r="B5312" s="16" t="s">
        <v>1269</v>
      </c>
      <c r="C5312" s="16">
        <v>2012</v>
      </c>
      <c r="D5312" s="16" t="s">
        <v>2334</v>
      </c>
      <c r="E5312" s="16">
        <v>7</v>
      </c>
      <c r="F5312" s="16">
        <v>17</v>
      </c>
      <c r="G5312" s="16">
        <v>1</v>
      </c>
      <c r="H5312" s="16">
        <v>2</v>
      </c>
    </row>
    <row r="5313" spans="1:8" x14ac:dyDescent="0.3">
      <c r="A5313" s="13" t="str">
        <f t="shared" si="82"/>
        <v>doumiry012012</v>
      </c>
      <c r="B5313" s="16" t="s">
        <v>535</v>
      </c>
      <c r="C5313" s="16">
        <v>2012</v>
      </c>
      <c r="D5313" s="16" t="s">
        <v>2335</v>
      </c>
      <c r="E5313" s="16">
        <v>3</v>
      </c>
      <c r="F5313" s="16">
        <v>0</v>
      </c>
      <c r="G5313" s="16">
        <v>0</v>
      </c>
      <c r="H5313" s="16">
        <v>0</v>
      </c>
    </row>
    <row r="5314" spans="1:8" x14ac:dyDescent="0.3">
      <c r="A5314" s="13" t="str">
        <f t="shared" si="82"/>
        <v>doumiry012012</v>
      </c>
      <c r="B5314" s="16" t="s">
        <v>535</v>
      </c>
      <c r="C5314" s="16">
        <v>2012</v>
      </c>
      <c r="D5314" s="16" t="s">
        <v>2336</v>
      </c>
      <c r="E5314" s="16">
        <v>290</v>
      </c>
      <c r="F5314" s="16">
        <v>22</v>
      </c>
      <c r="G5314" s="16">
        <v>2</v>
      </c>
      <c r="H5314" s="16">
        <v>3</v>
      </c>
    </row>
    <row r="5315" spans="1:8" x14ac:dyDescent="0.3">
      <c r="A5315" s="13" t="str">
        <f t="shared" ref="A5315:A5378" si="83">(B5315&amp;C5315)</f>
        <v>doumiry012012</v>
      </c>
      <c r="B5315" s="16" t="s">
        <v>535</v>
      </c>
      <c r="C5315" s="16">
        <v>2012</v>
      </c>
      <c r="D5315" s="16" t="s">
        <v>2330</v>
      </c>
    </row>
    <row r="5316" spans="1:8" x14ac:dyDescent="0.3">
      <c r="A5316" s="13" t="str">
        <f t="shared" si="83"/>
        <v>doumiry012012</v>
      </c>
      <c r="B5316" s="16" t="s">
        <v>535</v>
      </c>
      <c r="C5316" s="16">
        <v>2012</v>
      </c>
      <c r="D5316" s="16" t="s">
        <v>2331</v>
      </c>
      <c r="E5316" s="16">
        <v>42</v>
      </c>
      <c r="F5316" s="16">
        <v>0</v>
      </c>
      <c r="G5316" s="16">
        <v>3</v>
      </c>
      <c r="H5316" s="16">
        <v>0</v>
      </c>
    </row>
    <row r="5317" spans="1:8" x14ac:dyDescent="0.3">
      <c r="A5317" s="13" t="str">
        <f t="shared" si="83"/>
        <v>doumiry012012</v>
      </c>
      <c r="B5317" s="16" t="s">
        <v>535</v>
      </c>
      <c r="C5317" s="16">
        <v>2012</v>
      </c>
      <c r="D5317" s="16" t="s">
        <v>2332</v>
      </c>
    </row>
    <row r="5318" spans="1:8" x14ac:dyDescent="0.3">
      <c r="A5318" s="13" t="str">
        <f t="shared" si="83"/>
        <v>downsda022012</v>
      </c>
      <c r="B5318" s="16" t="s">
        <v>1702</v>
      </c>
      <c r="C5318" s="16">
        <v>2012</v>
      </c>
      <c r="D5318" s="16" t="s">
        <v>2334</v>
      </c>
      <c r="E5318" s="16">
        <v>1</v>
      </c>
      <c r="F5318" s="16">
        <v>3</v>
      </c>
      <c r="G5318" s="16">
        <v>0</v>
      </c>
      <c r="H5318" s="16">
        <v>1</v>
      </c>
    </row>
    <row r="5319" spans="1:8" x14ac:dyDescent="0.3">
      <c r="A5319" s="13" t="str">
        <f t="shared" si="83"/>
        <v>downsma012012</v>
      </c>
      <c r="B5319" s="16" t="s">
        <v>1075</v>
      </c>
      <c r="C5319" s="16">
        <v>2012</v>
      </c>
      <c r="D5319" s="16" t="s">
        <v>2335</v>
      </c>
      <c r="E5319" s="16">
        <v>135</v>
      </c>
      <c r="F5319" s="16">
        <v>16</v>
      </c>
      <c r="G5319" s="16">
        <v>3</v>
      </c>
      <c r="H5319" s="16">
        <v>10</v>
      </c>
    </row>
    <row r="5320" spans="1:8" x14ac:dyDescent="0.3">
      <c r="A5320" s="13" t="str">
        <f t="shared" si="83"/>
        <v>downsma012012</v>
      </c>
      <c r="B5320" s="16" t="s">
        <v>1075</v>
      </c>
      <c r="C5320" s="16">
        <v>2012</v>
      </c>
      <c r="D5320" s="16" t="s">
        <v>39</v>
      </c>
      <c r="E5320" s="16">
        <v>5</v>
      </c>
      <c r="F5320" s="16">
        <v>9</v>
      </c>
      <c r="G5320" s="16">
        <v>0</v>
      </c>
      <c r="H5320" s="16">
        <v>2</v>
      </c>
    </row>
    <row r="5321" spans="1:8" x14ac:dyDescent="0.3">
      <c r="A5321" s="13" t="str">
        <f t="shared" si="83"/>
        <v>downsma012012</v>
      </c>
      <c r="B5321" s="16" t="s">
        <v>1075</v>
      </c>
      <c r="C5321" s="16">
        <v>2012</v>
      </c>
      <c r="D5321" s="16" t="s">
        <v>40</v>
      </c>
      <c r="E5321" s="16">
        <v>5</v>
      </c>
      <c r="F5321" s="16">
        <v>26</v>
      </c>
      <c r="G5321" s="16">
        <v>3</v>
      </c>
      <c r="H5321" s="16">
        <v>1</v>
      </c>
    </row>
    <row r="5322" spans="1:8" x14ac:dyDescent="0.3">
      <c r="A5322" s="13" t="str">
        <f t="shared" si="83"/>
        <v>downsma012012</v>
      </c>
      <c r="B5322" s="16" t="s">
        <v>1075</v>
      </c>
      <c r="C5322" s="16">
        <v>2012</v>
      </c>
      <c r="D5322" s="16" t="s">
        <v>2330</v>
      </c>
    </row>
    <row r="5323" spans="1:8" x14ac:dyDescent="0.3">
      <c r="A5323" s="13" t="str">
        <f t="shared" si="83"/>
        <v>downsma012012</v>
      </c>
      <c r="B5323" s="16" t="s">
        <v>1075</v>
      </c>
      <c r="C5323" s="16">
        <v>2012</v>
      </c>
      <c r="D5323" s="16" t="s">
        <v>2331</v>
      </c>
      <c r="E5323" s="16">
        <v>8</v>
      </c>
      <c r="F5323" s="16">
        <v>1</v>
      </c>
      <c r="G5323" s="16">
        <v>0</v>
      </c>
      <c r="H5323" s="16">
        <v>0</v>
      </c>
    </row>
    <row r="5324" spans="1:8" x14ac:dyDescent="0.3">
      <c r="A5324" s="13" t="str">
        <f t="shared" si="83"/>
        <v>downsma012012</v>
      </c>
      <c r="B5324" s="16" t="s">
        <v>1075</v>
      </c>
      <c r="C5324" s="16">
        <v>2012</v>
      </c>
      <c r="D5324" s="16" t="s">
        <v>2332</v>
      </c>
    </row>
    <row r="5325" spans="1:8" x14ac:dyDescent="0.3">
      <c r="A5325" s="13" t="str">
        <f t="shared" si="83"/>
        <v>downsma012012</v>
      </c>
      <c r="B5325" s="16" t="s">
        <v>1075</v>
      </c>
      <c r="C5325" s="16">
        <v>2012</v>
      </c>
      <c r="D5325" s="16" t="s">
        <v>2333</v>
      </c>
      <c r="E5325" s="16">
        <v>0</v>
      </c>
      <c r="F5325" s="16">
        <v>0</v>
      </c>
      <c r="G5325" s="16">
        <v>0</v>
      </c>
      <c r="H5325" s="16">
        <v>0</v>
      </c>
    </row>
    <row r="5326" spans="1:8" x14ac:dyDescent="0.3">
      <c r="A5326" s="13" t="str">
        <f t="shared" si="83"/>
        <v>downssc012012</v>
      </c>
      <c r="B5326" s="16" t="s">
        <v>91</v>
      </c>
      <c r="C5326" s="16">
        <v>2012</v>
      </c>
      <c r="D5326" s="16" t="s">
        <v>2334</v>
      </c>
      <c r="E5326" s="16">
        <v>6</v>
      </c>
      <c r="F5326" s="16">
        <v>9</v>
      </c>
      <c r="G5326" s="16">
        <v>1</v>
      </c>
      <c r="H5326" s="16">
        <v>1</v>
      </c>
    </row>
    <row r="5327" spans="1:8" x14ac:dyDescent="0.3">
      <c r="A5327" s="13" t="str">
        <f t="shared" si="83"/>
        <v>doziebr012012</v>
      </c>
      <c r="B5327" s="16" t="s">
        <v>1703</v>
      </c>
      <c r="C5327" s="16">
        <v>2012</v>
      </c>
      <c r="D5327" s="16" t="s">
        <v>2333</v>
      </c>
      <c r="E5327" s="16">
        <v>111</v>
      </c>
      <c r="F5327" s="16">
        <v>287</v>
      </c>
      <c r="G5327" s="16">
        <v>15</v>
      </c>
      <c r="H5327" s="16">
        <v>70</v>
      </c>
    </row>
    <row r="5328" spans="1:8" x14ac:dyDescent="0.3">
      <c r="A5328" s="13" t="str">
        <f t="shared" si="83"/>
        <v>drabeky012012</v>
      </c>
      <c r="B5328" s="16" t="s">
        <v>1270</v>
      </c>
      <c r="C5328" s="16">
        <v>2012</v>
      </c>
      <c r="D5328" s="16" t="s">
        <v>2334</v>
      </c>
      <c r="E5328" s="16">
        <v>3</v>
      </c>
      <c r="F5328" s="16">
        <v>8</v>
      </c>
      <c r="G5328" s="16">
        <v>3</v>
      </c>
      <c r="H5328" s="16">
        <v>1</v>
      </c>
    </row>
    <row r="5329" spans="1:8" x14ac:dyDescent="0.3">
      <c r="A5329" s="13" t="str">
        <f t="shared" si="83"/>
        <v>drewst012012</v>
      </c>
      <c r="B5329" s="16" t="s">
        <v>640</v>
      </c>
      <c r="C5329" s="16">
        <v>2012</v>
      </c>
      <c r="D5329" s="16" t="s">
        <v>2333</v>
      </c>
      <c r="E5329" s="16">
        <v>40</v>
      </c>
      <c r="F5329" s="16">
        <v>88</v>
      </c>
      <c r="G5329" s="16">
        <v>3</v>
      </c>
      <c r="H5329" s="16">
        <v>25</v>
      </c>
    </row>
    <row r="5330" spans="1:8" x14ac:dyDescent="0.3">
      <c r="A5330" s="13" t="str">
        <f t="shared" si="83"/>
        <v>drewst012012</v>
      </c>
      <c r="B5330" s="16" t="s">
        <v>640</v>
      </c>
      <c r="C5330" s="16">
        <v>2012</v>
      </c>
      <c r="D5330" s="16" t="s">
        <v>2333</v>
      </c>
      <c r="E5330" s="16">
        <v>44</v>
      </c>
      <c r="F5330" s="16">
        <v>102</v>
      </c>
      <c r="G5330" s="16">
        <v>5</v>
      </c>
      <c r="H5330" s="16">
        <v>17</v>
      </c>
    </row>
    <row r="5331" spans="1:8" x14ac:dyDescent="0.3">
      <c r="A5331" s="13" t="str">
        <f t="shared" si="83"/>
        <v>dudalu012012</v>
      </c>
      <c r="B5331" s="16" t="s">
        <v>1271</v>
      </c>
      <c r="C5331" s="16">
        <v>2012</v>
      </c>
      <c r="D5331" s="16" t="s">
        <v>2335</v>
      </c>
      <c r="E5331" s="16">
        <v>20</v>
      </c>
      <c r="F5331" s="16">
        <v>4</v>
      </c>
      <c r="G5331" s="16">
        <v>1</v>
      </c>
      <c r="H5331" s="16">
        <v>1</v>
      </c>
    </row>
    <row r="5332" spans="1:8" x14ac:dyDescent="0.3">
      <c r="A5332" s="13" t="str">
        <f t="shared" si="83"/>
        <v>dudalu012012</v>
      </c>
      <c r="B5332" s="16" t="s">
        <v>1271</v>
      </c>
      <c r="C5332" s="16">
        <v>2012</v>
      </c>
      <c r="D5332" s="16" t="s">
        <v>2330</v>
      </c>
    </row>
    <row r="5333" spans="1:8" x14ac:dyDescent="0.3">
      <c r="A5333" s="13" t="str">
        <f t="shared" si="83"/>
        <v>dudalu012012</v>
      </c>
      <c r="B5333" s="16" t="s">
        <v>1271</v>
      </c>
      <c r="C5333" s="16">
        <v>2012</v>
      </c>
      <c r="D5333" s="16" t="s">
        <v>2331</v>
      </c>
      <c r="E5333" s="16">
        <v>164</v>
      </c>
      <c r="F5333" s="16">
        <v>5</v>
      </c>
      <c r="G5333" s="16">
        <v>4</v>
      </c>
      <c r="H5333" s="16">
        <v>0</v>
      </c>
    </row>
    <row r="5334" spans="1:8" x14ac:dyDescent="0.3">
      <c r="A5334" s="13" t="str">
        <f t="shared" si="83"/>
        <v>dudalu012012</v>
      </c>
      <c r="B5334" s="16" t="s">
        <v>1271</v>
      </c>
      <c r="C5334" s="16">
        <v>2012</v>
      </c>
      <c r="D5334" s="16" t="s">
        <v>2332</v>
      </c>
    </row>
    <row r="5335" spans="1:8" x14ac:dyDescent="0.3">
      <c r="A5335" s="13" t="str">
        <f t="shared" si="83"/>
        <v>duensbr012012</v>
      </c>
      <c r="B5335" s="16" t="s">
        <v>1076</v>
      </c>
      <c r="C5335" s="16">
        <v>2012</v>
      </c>
      <c r="D5335" s="16" t="s">
        <v>2334</v>
      </c>
      <c r="E5335" s="16">
        <v>5</v>
      </c>
      <c r="F5335" s="16">
        <v>13</v>
      </c>
      <c r="G5335" s="16">
        <v>0</v>
      </c>
      <c r="H5335" s="16">
        <v>1</v>
      </c>
    </row>
    <row r="5336" spans="1:8" x14ac:dyDescent="0.3">
      <c r="A5336" s="13" t="str">
        <f t="shared" si="83"/>
        <v>duffyda012012</v>
      </c>
      <c r="B5336" s="16" t="s">
        <v>1489</v>
      </c>
      <c r="C5336" s="16">
        <v>2012</v>
      </c>
      <c r="D5336" s="16" t="s">
        <v>2334</v>
      </c>
      <c r="E5336" s="16">
        <v>0</v>
      </c>
      <c r="F5336" s="16">
        <v>2</v>
      </c>
      <c r="G5336" s="16">
        <v>0</v>
      </c>
      <c r="H5336" s="16">
        <v>0</v>
      </c>
    </row>
    <row r="5337" spans="1:8" x14ac:dyDescent="0.3">
      <c r="A5337" s="13" t="str">
        <f t="shared" si="83"/>
        <v>dukeza012012</v>
      </c>
      <c r="B5337" s="16" t="s">
        <v>536</v>
      </c>
      <c r="C5337" s="16">
        <v>2012</v>
      </c>
      <c r="D5337" s="16" t="s">
        <v>2334</v>
      </c>
      <c r="E5337" s="16">
        <v>0</v>
      </c>
      <c r="F5337" s="16">
        <v>4</v>
      </c>
      <c r="G5337" s="16">
        <v>0</v>
      </c>
      <c r="H5337" s="16">
        <v>0</v>
      </c>
    </row>
    <row r="5338" spans="1:8" x14ac:dyDescent="0.3">
      <c r="A5338" s="13" t="str">
        <f t="shared" si="83"/>
        <v>duncash012012</v>
      </c>
      <c r="B5338" s="16" t="s">
        <v>780</v>
      </c>
      <c r="C5338" s="16">
        <v>2012</v>
      </c>
      <c r="D5338" s="16" t="s">
        <v>2335</v>
      </c>
      <c r="E5338" s="16">
        <v>1</v>
      </c>
      <c r="F5338" s="16">
        <v>0</v>
      </c>
      <c r="G5338" s="16">
        <v>0</v>
      </c>
      <c r="H5338" s="16">
        <v>0</v>
      </c>
    </row>
    <row r="5339" spans="1:8" x14ac:dyDescent="0.3">
      <c r="A5339" s="13" t="str">
        <f t="shared" si="83"/>
        <v>duncash012012</v>
      </c>
      <c r="B5339" s="16" t="s">
        <v>780</v>
      </c>
      <c r="C5339" s="16">
        <v>2012</v>
      </c>
      <c r="D5339" s="16" t="s">
        <v>2330</v>
      </c>
    </row>
    <row r="5340" spans="1:8" x14ac:dyDescent="0.3">
      <c r="A5340" s="13" t="str">
        <f t="shared" si="83"/>
        <v>duncash012012</v>
      </c>
      <c r="B5340" s="16" t="s">
        <v>780</v>
      </c>
      <c r="C5340" s="16">
        <v>2012</v>
      </c>
      <c r="D5340" s="16" t="s">
        <v>2331</v>
      </c>
      <c r="E5340" s="16">
        <v>78</v>
      </c>
      <c r="F5340" s="16">
        <v>4</v>
      </c>
      <c r="G5340" s="16">
        <v>2</v>
      </c>
      <c r="H5340" s="16">
        <v>0</v>
      </c>
    </row>
    <row r="5341" spans="1:8" x14ac:dyDescent="0.3">
      <c r="A5341" s="13" t="str">
        <f t="shared" si="83"/>
        <v>duncash012012</v>
      </c>
      <c r="B5341" s="16" t="s">
        <v>780</v>
      </c>
      <c r="C5341" s="16">
        <v>2012</v>
      </c>
      <c r="D5341" s="16" t="s">
        <v>2332</v>
      </c>
    </row>
    <row r="5342" spans="1:8" x14ac:dyDescent="0.3">
      <c r="A5342" s="13" t="str">
        <f t="shared" si="83"/>
        <v>dunnad012012</v>
      </c>
      <c r="B5342" s="16" t="s">
        <v>242</v>
      </c>
      <c r="C5342" s="16">
        <v>2012</v>
      </c>
      <c r="D5342" s="16" t="s">
        <v>2335</v>
      </c>
      <c r="E5342" s="16">
        <v>387</v>
      </c>
      <c r="F5342" s="16">
        <v>34</v>
      </c>
      <c r="G5342" s="16">
        <v>2</v>
      </c>
      <c r="H5342" s="16">
        <v>31</v>
      </c>
    </row>
    <row r="5343" spans="1:8" x14ac:dyDescent="0.3">
      <c r="A5343" s="13" t="str">
        <f t="shared" si="83"/>
        <v>dunnad012012</v>
      </c>
      <c r="B5343" s="16" t="s">
        <v>242</v>
      </c>
      <c r="C5343" s="16">
        <v>2012</v>
      </c>
      <c r="D5343" s="16" t="s">
        <v>2330</v>
      </c>
    </row>
    <row r="5344" spans="1:8" x14ac:dyDescent="0.3">
      <c r="A5344" s="13" t="str">
        <f t="shared" si="83"/>
        <v>dunnad012012</v>
      </c>
      <c r="B5344" s="16" t="s">
        <v>242</v>
      </c>
      <c r="C5344" s="16">
        <v>2012</v>
      </c>
      <c r="D5344" s="16" t="s">
        <v>2331</v>
      </c>
      <c r="E5344" s="16">
        <v>8</v>
      </c>
      <c r="F5344" s="16">
        <v>0</v>
      </c>
      <c r="G5344" s="16">
        <v>0</v>
      </c>
      <c r="H5344" s="16">
        <v>0</v>
      </c>
    </row>
    <row r="5345" spans="1:8" x14ac:dyDescent="0.3">
      <c r="A5345" s="13" t="str">
        <f t="shared" si="83"/>
        <v>dunnmi012012</v>
      </c>
      <c r="B5345" s="16" t="s">
        <v>1077</v>
      </c>
      <c r="C5345" s="16">
        <v>2012</v>
      </c>
      <c r="D5345" s="16" t="s">
        <v>2334</v>
      </c>
      <c r="E5345" s="16">
        <v>3</v>
      </c>
      <c r="F5345" s="16">
        <v>4</v>
      </c>
      <c r="G5345" s="16">
        <v>1</v>
      </c>
      <c r="H5345" s="16">
        <v>1</v>
      </c>
    </row>
    <row r="5346" spans="1:8" x14ac:dyDescent="0.3">
      <c r="A5346" s="13" t="str">
        <f t="shared" si="83"/>
        <v>durbich012012</v>
      </c>
      <c r="B5346" s="16" t="s">
        <v>93</v>
      </c>
      <c r="C5346" s="16">
        <v>2012</v>
      </c>
      <c r="D5346" s="16" t="s">
        <v>2334</v>
      </c>
      <c r="E5346" s="16">
        <v>1</v>
      </c>
      <c r="F5346" s="16">
        <v>8</v>
      </c>
      <c r="G5346" s="16">
        <v>1</v>
      </c>
      <c r="H5346" s="16">
        <v>0</v>
      </c>
    </row>
    <row r="5347" spans="1:8" x14ac:dyDescent="0.3">
      <c r="A5347" s="13" t="str">
        <f t="shared" si="83"/>
        <v>dysonja012012</v>
      </c>
      <c r="B5347" s="16" t="s">
        <v>1272</v>
      </c>
      <c r="C5347" s="16">
        <v>2012</v>
      </c>
      <c r="D5347" s="16" t="s">
        <v>2329</v>
      </c>
    </row>
    <row r="5348" spans="1:8" x14ac:dyDescent="0.3">
      <c r="A5348" s="13" t="str">
        <f t="shared" si="83"/>
        <v>dysonja012012</v>
      </c>
      <c r="B5348" s="16" t="s">
        <v>1272</v>
      </c>
      <c r="C5348" s="16">
        <v>2012</v>
      </c>
      <c r="D5348" s="16" t="s">
        <v>2331</v>
      </c>
      <c r="E5348" s="16">
        <v>231</v>
      </c>
      <c r="F5348" s="16">
        <v>8</v>
      </c>
      <c r="G5348" s="16">
        <v>6</v>
      </c>
      <c r="H5348" s="16">
        <v>4</v>
      </c>
    </row>
    <row r="5349" spans="1:8" x14ac:dyDescent="0.3">
      <c r="A5349" s="13" t="str">
        <f t="shared" si="83"/>
        <v>dysonsa012012</v>
      </c>
      <c r="B5349" s="16" t="s">
        <v>1704</v>
      </c>
      <c r="C5349" s="16">
        <v>2012</v>
      </c>
      <c r="D5349" s="16" t="s">
        <v>2334</v>
      </c>
      <c r="E5349" s="16">
        <v>0</v>
      </c>
      <c r="F5349" s="16">
        <v>0</v>
      </c>
      <c r="G5349" s="16">
        <v>0</v>
      </c>
      <c r="H5349" s="16">
        <v>0</v>
      </c>
    </row>
    <row r="5350" spans="1:8" x14ac:dyDescent="0.3">
      <c r="A5350" s="13" t="str">
        <f t="shared" si="83"/>
        <v>eatonad022012</v>
      </c>
      <c r="B5350" s="16" t="s">
        <v>1705</v>
      </c>
      <c r="C5350" s="16">
        <v>2012</v>
      </c>
      <c r="D5350" s="16" t="s">
        <v>2329</v>
      </c>
    </row>
    <row r="5351" spans="1:8" x14ac:dyDescent="0.3">
      <c r="A5351" s="13" t="str">
        <f t="shared" si="83"/>
        <v>eatonad022012</v>
      </c>
      <c r="B5351" s="16" t="s">
        <v>1705</v>
      </c>
      <c r="C5351" s="16">
        <v>2012</v>
      </c>
      <c r="D5351" s="16" t="s">
        <v>2330</v>
      </c>
    </row>
    <row r="5352" spans="1:8" x14ac:dyDescent="0.3">
      <c r="A5352" s="13" t="str">
        <f t="shared" si="83"/>
        <v>eatonad022012</v>
      </c>
      <c r="B5352" s="16" t="s">
        <v>1705</v>
      </c>
      <c r="C5352" s="16">
        <v>2012</v>
      </c>
      <c r="D5352" s="16" t="s">
        <v>2331</v>
      </c>
      <c r="E5352" s="16">
        <v>37</v>
      </c>
      <c r="F5352" s="16">
        <v>2</v>
      </c>
      <c r="G5352" s="16">
        <v>1</v>
      </c>
      <c r="H5352" s="16">
        <v>1</v>
      </c>
    </row>
    <row r="5353" spans="1:8" x14ac:dyDescent="0.3">
      <c r="A5353" s="13" t="str">
        <f t="shared" si="83"/>
        <v>edginjo012012</v>
      </c>
      <c r="B5353" s="16" t="s">
        <v>1706</v>
      </c>
      <c r="C5353" s="16">
        <v>2012</v>
      </c>
      <c r="D5353" s="16" t="s">
        <v>2334</v>
      </c>
      <c r="E5353" s="16">
        <v>0</v>
      </c>
      <c r="F5353" s="16">
        <v>2</v>
      </c>
      <c r="G5353" s="16">
        <v>1</v>
      </c>
      <c r="H5353" s="16">
        <v>0</v>
      </c>
    </row>
    <row r="5354" spans="1:8" x14ac:dyDescent="0.3">
      <c r="A5354" s="13" t="str">
        <f t="shared" si="83"/>
        <v>edlefst012012</v>
      </c>
      <c r="B5354" s="16" t="s">
        <v>1490</v>
      </c>
      <c r="C5354" s="16">
        <v>2012</v>
      </c>
      <c r="D5354" s="16" t="s">
        <v>2334</v>
      </c>
      <c r="E5354" s="16">
        <v>1</v>
      </c>
      <c r="F5354" s="16">
        <v>1</v>
      </c>
      <c r="G5354" s="16">
        <v>1</v>
      </c>
      <c r="H5354" s="16">
        <v>0</v>
      </c>
    </row>
    <row r="5355" spans="1:8" x14ac:dyDescent="0.3">
      <c r="A5355" s="13" t="str">
        <f t="shared" si="83"/>
        <v>egberja012012</v>
      </c>
      <c r="B5355" s="16" t="s">
        <v>1079</v>
      </c>
      <c r="C5355" s="16">
        <v>2012</v>
      </c>
      <c r="D5355" s="16" t="s">
        <v>2334</v>
      </c>
      <c r="E5355" s="16">
        <v>0</v>
      </c>
      <c r="F5355" s="16">
        <v>0</v>
      </c>
      <c r="G5355" s="16">
        <v>0</v>
      </c>
      <c r="H5355" s="16">
        <v>0</v>
      </c>
    </row>
    <row r="5356" spans="1:8" x14ac:dyDescent="0.3">
      <c r="A5356" s="13" t="str">
        <f t="shared" si="83"/>
        <v>ekstrmi012012</v>
      </c>
      <c r="B5356" s="16" t="s">
        <v>914</v>
      </c>
      <c r="C5356" s="16">
        <v>2012</v>
      </c>
      <c r="D5356" s="16" t="s">
        <v>2334</v>
      </c>
      <c r="E5356" s="16">
        <v>2</v>
      </c>
      <c r="F5356" s="16">
        <v>3</v>
      </c>
      <c r="G5356" s="16">
        <v>0</v>
      </c>
      <c r="H5356" s="16">
        <v>1</v>
      </c>
    </row>
    <row r="5357" spans="1:8" x14ac:dyDescent="0.3">
      <c r="A5357" s="13" t="str">
        <f t="shared" si="83"/>
        <v>elbersc012012</v>
      </c>
      <c r="B5357" s="16" t="s">
        <v>915</v>
      </c>
      <c r="C5357" s="16">
        <v>2012</v>
      </c>
      <c r="D5357" s="16" t="s">
        <v>2334</v>
      </c>
      <c r="E5357" s="16">
        <v>1</v>
      </c>
      <c r="F5357" s="16">
        <v>3</v>
      </c>
      <c r="G5357" s="16">
        <v>0</v>
      </c>
      <c r="H5357" s="16">
        <v>1</v>
      </c>
    </row>
    <row r="5358" spans="1:8" x14ac:dyDescent="0.3">
      <c r="A5358" s="13" t="str">
        <f t="shared" si="83"/>
        <v>ellisaj012012</v>
      </c>
      <c r="B5358" s="16" t="s">
        <v>916</v>
      </c>
      <c r="C5358" s="16">
        <v>2012</v>
      </c>
      <c r="D5358" s="16" t="s">
        <v>2336</v>
      </c>
      <c r="E5358" s="16">
        <v>1007</v>
      </c>
      <c r="F5358" s="16">
        <v>87</v>
      </c>
      <c r="G5358" s="16">
        <v>6</v>
      </c>
      <c r="H5358" s="16">
        <v>12</v>
      </c>
    </row>
    <row r="5359" spans="1:8" x14ac:dyDescent="0.3">
      <c r="A5359" s="13" t="str">
        <f t="shared" si="83"/>
        <v>ellisma012012</v>
      </c>
      <c r="B5359" s="16" t="s">
        <v>298</v>
      </c>
      <c r="C5359" s="16">
        <v>2012</v>
      </c>
      <c r="D5359" s="16" t="s">
        <v>39</v>
      </c>
      <c r="E5359" s="16">
        <v>211</v>
      </c>
      <c r="F5359" s="16">
        <v>274</v>
      </c>
      <c r="G5359" s="16">
        <v>3</v>
      </c>
      <c r="H5359" s="16">
        <v>59</v>
      </c>
    </row>
    <row r="5360" spans="1:8" x14ac:dyDescent="0.3">
      <c r="A5360" s="13" t="str">
        <f t="shared" si="83"/>
        <v>ellsbja012012</v>
      </c>
      <c r="B5360" s="16" t="s">
        <v>781</v>
      </c>
      <c r="C5360" s="16">
        <v>2012</v>
      </c>
      <c r="D5360" s="16" t="s">
        <v>2329</v>
      </c>
    </row>
    <row r="5361" spans="1:8" x14ac:dyDescent="0.3">
      <c r="A5361" s="13" t="str">
        <f t="shared" si="83"/>
        <v>ellsbja012012</v>
      </c>
      <c r="B5361" s="16" t="s">
        <v>781</v>
      </c>
      <c r="C5361" s="16">
        <v>2012</v>
      </c>
      <c r="D5361" s="16" t="s">
        <v>2331</v>
      </c>
      <c r="E5361" s="16">
        <v>164</v>
      </c>
      <c r="F5361" s="16">
        <v>2</v>
      </c>
      <c r="G5361" s="16">
        <v>3</v>
      </c>
      <c r="H5361" s="16">
        <v>1</v>
      </c>
    </row>
    <row r="5362" spans="1:8" x14ac:dyDescent="0.3">
      <c r="A5362" s="13" t="str">
        <f t="shared" si="83"/>
        <v>elmorja012012</v>
      </c>
      <c r="B5362" s="16" t="s">
        <v>1707</v>
      </c>
      <c r="C5362" s="16">
        <v>2012</v>
      </c>
      <c r="D5362" s="16" t="s">
        <v>39</v>
      </c>
      <c r="E5362" s="16">
        <v>3</v>
      </c>
      <c r="F5362" s="16">
        <v>6</v>
      </c>
      <c r="G5362" s="16">
        <v>0</v>
      </c>
      <c r="H5362" s="16">
        <v>3</v>
      </c>
    </row>
    <row r="5363" spans="1:8" x14ac:dyDescent="0.3">
      <c r="A5363" s="13" t="str">
        <f t="shared" si="83"/>
        <v>elmorja012012</v>
      </c>
      <c r="B5363" s="16" t="s">
        <v>1707</v>
      </c>
      <c r="C5363" s="16">
        <v>2012</v>
      </c>
      <c r="D5363" s="16" t="s">
        <v>2333</v>
      </c>
      <c r="E5363" s="16">
        <v>22</v>
      </c>
      <c r="F5363" s="16">
        <v>50</v>
      </c>
      <c r="G5363" s="16">
        <v>2</v>
      </c>
      <c r="H5363" s="16">
        <v>9</v>
      </c>
    </row>
    <row r="5364" spans="1:8" x14ac:dyDescent="0.3">
      <c r="A5364" s="13" t="str">
        <f t="shared" si="83"/>
        <v>elyjo012012</v>
      </c>
      <c r="B5364" s="16" t="s">
        <v>1273</v>
      </c>
      <c r="C5364" s="16">
        <v>2012</v>
      </c>
      <c r="D5364" s="16" t="s">
        <v>2334</v>
      </c>
      <c r="E5364" s="16">
        <v>0</v>
      </c>
      <c r="F5364" s="16">
        <v>0</v>
      </c>
      <c r="G5364" s="16">
        <v>0</v>
      </c>
      <c r="H5364" s="16">
        <v>0</v>
      </c>
    </row>
    <row r="5365" spans="1:8" x14ac:dyDescent="0.3">
      <c r="A5365" s="13" t="str">
        <f t="shared" si="83"/>
        <v>encared012012</v>
      </c>
      <c r="B5365" s="16" t="s">
        <v>538</v>
      </c>
      <c r="C5365" s="16">
        <v>2012</v>
      </c>
      <c r="D5365" s="16" t="s">
        <v>2335</v>
      </c>
      <c r="E5365" s="16">
        <v>602</v>
      </c>
      <c r="F5365" s="16">
        <v>32</v>
      </c>
      <c r="G5365" s="16">
        <v>3</v>
      </c>
      <c r="H5365" s="16">
        <v>61</v>
      </c>
    </row>
    <row r="5366" spans="1:8" x14ac:dyDescent="0.3">
      <c r="A5366" s="13" t="str">
        <f t="shared" si="83"/>
        <v>encared012012</v>
      </c>
      <c r="B5366" s="16" t="s">
        <v>538</v>
      </c>
      <c r="C5366" s="16">
        <v>2012</v>
      </c>
      <c r="D5366" s="16" t="s">
        <v>40</v>
      </c>
      <c r="E5366" s="16">
        <v>2</v>
      </c>
      <c r="F5366" s="16">
        <v>0</v>
      </c>
      <c r="G5366" s="16">
        <v>1</v>
      </c>
      <c r="H5366" s="16">
        <v>0</v>
      </c>
    </row>
    <row r="5367" spans="1:8" x14ac:dyDescent="0.3">
      <c r="A5367" s="13" t="str">
        <f t="shared" si="83"/>
        <v>encared012012</v>
      </c>
      <c r="B5367" s="16" t="s">
        <v>538</v>
      </c>
      <c r="C5367" s="16">
        <v>2012</v>
      </c>
      <c r="D5367" s="16" t="s">
        <v>2330</v>
      </c>
    </row>
    <row r="5368" spans="1:8" x14ac:dyDescent="0.3">
      <c r="A5368" s="13" t="str">
        <f t="shared" si="83"/>
        <v>encared012012</v>
      </c>
      <c r="B5368" s="16" t="s">
        <v>538</v>
      </c>
      <c r="C5368" s="16">
        <v>2012</v>
      </c>
      <c r="D5368" s="16" t="s">
        <v>2331</v>
      </c>
      <c r="E5368" s="16">
        <v>3</v>
      </c>
      <c r="F5368" s="16">
        <v>0</v>
      </c>
      <c r="G5368" s="16">
        <v>0</v>
      </c>
      <c r="H5368" s="16">
        <v>0</v>
      </c>
    </row>
    <row r="5369" spans="1:8" x14ac:dyDescent="0.3">
      <c r="A5369" s="13" t="str">
        <f t="shared" si="83"/>
        <v>enrigba012012</v>
      </c>
      <c r="B5369" s="16" t="s">
        <v>1275</v>
      </c>
      <c r="C5369" s="16">
        <v>2012</v>
      </c>
      <c r="D5369" s="16" t="s">
        <v>2334</v>
      </c>
      <c r="E5369" s="16">
        <v>0</v>
      </c>
      <c r="F5369" s="16">
        <v>0</v>
      </c>
      <c r="G5369" s="16">
        <v>0</v>
      </c>
      <c r="H5369" s="16">
        <v>0</v>
      </c>
    </row>
    <row r="5370" spans="1:8" x14ac:dyDescent="0.3">
      <c r="A5370" s="13" t="str">
        <f t="shared" si="83"/>
        <v>eovalna012012</v>
      </c>
      <c r="B5370" s="16" t="s">
        <v>1492</v>
      </c>
      <c r="C5370" s="16">
        <v>2012</v>
      </c>
      <c r="D5370" s="16" t="s">
        <v>2334</v>
      </c>
      <c r="E5370" s="16">
        <v>3</v>
      </c>
      <c r="F5370" s="16">
        <v>6</v>
      </c>
      <c r="G5370" s="16">
        <v>0</v>
      </c>
      <c r="H5370" s="16">
        <v>1</v>
      </c>
    </row>
    <row r="5371" spans="1:8" x14ac:dyDescent="0.3">
      <c r="A5371" s="13" t="str">
        <f t="shared" si="83"/>
        <v>eovalna012012</v>
      </c>
      <c r="B5371" s="16" t="s">
        <v>1492</v>
      </c>
      <c r="C5371" s="16">
        <v>2012</v>
      </c>
      <c r="D5371" s="16" t="s">
        <v>2334</v>
      </c>
      <c r="E5371" s="16">
        <v>4</v>
      </c>
      <c r="F5371" s="16">
        <v>10</v>
      </c>
      <c r="G5371" s="16">
        <v>0</v>
      </c>
      <c r="H5371" s="16">
        <v>0</v>
      </c>
    </row>
    <row r="5372" spans="1:8" x14ac:dyDescent="0.3">
      <c r="A5372" s="13" t="str">
        <f t="shared" si="83"/>
        <v>eppleco012012</v>
      </c>
      <c r="B5372" s="16" t="s">
        <v>1493</v>
      </c>
      <c r="C5372" s="16">
        <v>2012</v>
      </c>
      <c r="D5372" s="16" t="s">
        <v>2334</v>
      </c>
      <c r="E5372" s="16">
        <v>1</v>
      </c>
      <c r="F5372" s="16">
        <v>11</v>
      </c>
      <c r="G5372" s="16">
        <v>0</v>
      </c>
      <c r="H5372" s="16">
        <v>1</v>
      </c>
    </row>
    <row r="5373" spans="1:8" x14ac:dyDescent="0.3">
      <c r="A5373" s="13" t="str">
        <f t="shared" si="83"/>
        <v>escaled012012</v>
      </c>
      <c r="B5373" s="16" t="s">
        <v>1276</v>
      </c>
      <c r="C5373" s="16">
        <v>2012</v>
      </c>
      <c r="D5373" s="16" t="s">
        <v>2334</v>
      </c>
      <c r="E5373" s="16">
        <v>0</v>
      </c>
      <c r="F5373" s="16">
        <v>2</v>
      </c>
      <c r="G5373" s="16">
        <v>0</v>
      </c>
      <c r="H5373" s="16">
        <v>0</v>
      </c>
    </row>
    <row r="5374" spans="1:8" x14ac:dyDescent="0.3">
      <c r="A5374" s="13" t="str">
        <f t="shared" si="83"/>
        <v>escobal022012</v>
      </c>
      <c r="B5374" s="16" t="s">
        <v>917</v>
      </c>
      <c r="C5374" s="16">
        <v>2012</v>
      </c>
      <c r="D5374" s="16" t="s">
        <v>2333</v>
      </c>
      <c r="E5374" s="16">
        <v>242</v>
      </c>
      <c r="F5374" s="16">
        <v>408</v>
      </c>
      <c r="G5374" s="16">
        <v>19</v>
      </c>
      <c r="H5374" s="16">
        <v>97</v>
      </c>
    </row>
    <row r="5375" spans="1:8" x14ac:dyDescent="0.3">
      <c r="A5375" s="13" t="str">
        <f t="shared" si="83"/>
        <v>escobed012012</v>
      </c>
      <c r="B5375" s="16" t="s">
        <v>1494</v>
      </c>
      <c r="C5375" s="16">
        <v>2012</v>
      </c>
      <c r="D5375" s="16" t="s">
        <v>39</v>
      </c>
      <c r="E5375" s="16">
        <v>10</v>
      </c>
      <c r="F5375" s="16">
        <v>8</v>
      </c>
      <c r="G5375" s="16">
        <v>0</v>
      </c>
      <c r="H5375" s="16">
        <v>1</v>
      </c>
    </row>
    <row r="5376" spans="1:8" x14ac:dyDescent="0.3">
      <c r="A5376" s="13" t="str">
        <f t="shared" si="83"/>
        <v>escobed012012</v>
      </c>
      <c r="B5376" s="16" t="s">
        <v>1494</v>
      </c>
      <c r="C5376" s="16">
        <v>2012</v>
      </c>
      <c r="D5376" s="16" t="s">
        <v>39</v>
      </c>
      <c r="E5376" s="16">
        <v>18</v>
      </c>
      <c r="F5376" s="16">
        <v>27</v>
      </c>
      <c r="G5376" s="16">
        <v>0</v>
      </c>
      <c r="H5376" s="16">
        <v>7</v>
      </c>
    </row>
    <row r="5377" spans="1:8" x14ac:dyDescent="0.3">
      <c r="A5377" s="13" t="str">
        <f t="shared" si="83"/>
        <v>escobed012012</v>
      </c>
      <c r="B5377" s="16" t="s">
        <v>1494</v>
      </c>
      <c r="C5377" s="16">
        <v>2012</v>
      </c>
      <c r="D5377" s="16" t="s">
        <v>40</v>
      </c>
      <c r="E5377" s="16">
        <v>4</v>
      </c>
      <c r="F5377" s="16">
        <v>27</v>
      </c>
      <c r="G5377" s="16">
        <v>1</v>
      </c>
      <c r="H5377" s="16">
        <v>3</v>
      </c>
    </row>
    <row r="5378" spans="1:8" x14ac:dyDescent="0.3">
      <c r="A5378" s="13" t="str">
        <f t="shared" si="83"/>
        <v>escobed012012</v>
      </c>
      <c r="B5378" s="16" t="s">
        <v>1494</v>
      </c>
      <c r="C5378" s="16">
        <v>2012</v>
      </c>
      <c r="D5378" s="16" t="s">
        <v>40</v>
      </c>
      <c r="E5378" s="16">
        <v>0</v>
      </c>
      <c r="F5378" s="16">
        <v>5</v>
      </c>
      <c r="G5378" s="16">
        <v>0</v>
      </c>
      <c r="H5378" s="16">
        <v>0</v>
      </c>
    </row>
    <row r="5379" spans="1:8" x14ac:dyDescent="0.3">
      <c r="A5379" s="13" t="str">
        <f t="shared" ref="A5379:A5442" si="84">(B5379&amp;C5379)</f>
        <v>escobed012012</v>
      </c>
      <c r="B5379" s="16" t="s">
        <v>1494</v>
      </c>
      <c r="C5379" s="16">
        <v>2012</v>
      </c>
      <c r="D5379" s="16" t="s">
        <v>2330</v>
      </c>
    </row>
    <row r="5380" spans="1:8" x14ac:dyDescent="0.3">
      <c r="A5380" s="13" t="str">
        <f t="shared" si="84"/>
        <v>escobed012012</v>
      </c>
      <c r="B5380" s="16" t="s">
        <v>1494</v>
      </c>
      <c r="C5380" s="16">
        <v>2012</v>
      </c>
      <c r="D5380" s="16" t="s">
        <v>2331</v>
      </c>
      <c r="E5380" s="16">
        <v>2</v>
      </c>
      <c r="F5380" s="16">
        <v>0</v>
      </c>
      <c r="G5380" s="16">
        <v>0</v>
      </c>
      <c r="H5380" s="16">
        <v>0</v>
      </c>
    </row>
    <row r="5381" spans="1:8" x14ac:dyDescent="0.3">
      <c r="A5381" s="13" t="str">
        <f t="shared" si="84"/>
        <v>escobed012012</v>
      </c>
      <c r="B5381" s="16" t="s">
        <v>1494</v>
      </c>
      <c r="C5381" s="16">
        <v>2012</v>
      </c>
      <c r="D5381" s="16" t="s">
        <v>2333</v>
      </c>
      <c r="E5381" s="16">
        <v>3</v>
      </c>
      <c r="F5381" s="16">
        <v>11</v>
      </c>
      <c r="G5381" s="16">
        <v>1</v>
      </c>
      <c r="H5381" s="16">
        <v>1</v>
      </c>
    </row>
    <row r="5382" spans="1:8" x14ac:dyDescent="0.3">
      <c r="A5382" s="13" t="str">
        <f t="shared" si="84"/>
        <v>escobed012012</v>
      </c>
      <c r="B5382" s="16" t="s">
        <v>1494</v>
      </c>
      <c r="C5382" s="16">
        <v>2012</v>
      </c>
      <c r="D5382" s="16" t="s">
        <v>2333</v>
      </c>
      <c r="E5382" s="16">
        <v>7</v>
      </c>
      <c r="F5382" s="16">
        <v>15</v>
      </c>
      <c r="G5382" s="16">
        <v>0</v>
      </c>
      <c r="H5382" s="16">
        <v>4</v>
      </c>
    </row>
    <row r="5383" spans="1:8" x14ac:dyDescent="0.3">
      <c r="A5383" s="13" t="str">
        <f t="shared" si="84"/>
        <v>escobyu012012</v>
      </c>
      <c r="B5383" s="16" t="s">
        <v>782</v>
      </c>
      <c r="C5383" s="16">
        <v>2012</v>
      </c>
      <c r="D5383" s="16" t="s">
        <v>2333</v>
      </c>
      <c r="E5383" s="16">
        <v>240</v>
      </c>
      <c r="F5383" s="16">
        <v>431</v>
      </c>
      <c r="G5383" s="16">
        <v>12</v>
      </c>
      <c r="H5383" s="16">
        <v>100</v>
      </c>
    </row>
    <row r="5384" spans="1:8" x14ac:dyDescent="0.3">
      <c r="A5384" s="13" t="str">
        <f t="shared" si="84"/>
        <v>espinda012012</v>
      </c>
      <c r="B5384" s="16" t="s">
        <v>1277</v>
      </c>
      <c r="C5384" s="16">
        <v>2012</v>
      </c>
      <c r="D5384" s="16" t="s">
        <v>39</v>
      </c>
      <c r="E5384" s="16">
        <v>192</v>
      </c>
      <c r="F5384" s="16">
        <v>329</v>
      </c>
      <c r="G5384" s="16">
        <v>6</v>
      </c>
      <c r="H5384" s="16">
        <v>67</v>
      </c>
    </row>
    <row r="5385" spans="1:8" x14ac:dyDescent="0.3">
      <c r="A5385" s="13" t="str">
        <f t="shared" si="84"/>
        <v>espinda012012</v>
      </c>
      <c r="B5385" s="16" t="s">
        <v>1277</v>
      </c>
      <c r="C5385" s="16">
        <v>2012</v>
      </c>
      <c r="D5385" s="16" t="s">
        <v>2333</v>
      </c>
      <c r="E5385" s="16">
        <v>43</v>
      </c>
      <c r="F5385" s="16">
        <v>110</v>
      </c>
      <c r="G5385" s="16">
        <v>7</v>
      </c>
      <c r="H5385" s="16">
        <v>23</v>
      </c>
    </row>
    <row r="5386" spans="1:8" x14ac:dyDescent="0.3">
      <c r="A5386" s="13" t="str">
        <f t="shared" si="84"/>
        <v>estrama012012</v>
      </c>
      <c r="B5386" s="16" t="s">
        <v>918</v>
      </c>
      <c r="C5386" s="16">
        <v>2012</v>
      </c>
      <c r="D5386" s="16" t="s">
        <v>2334</v>
      </c>
      <c r="E5386" s="16">
        <v>4</v>
      </c>
      <c r="F5386" s="16">
        <v>16</v>
      </c>
      <c r="G5386" s="16">
        <v>0</v>
      </c>
      <c r="H5386" s="16">
        <v>1</v>
      </c>
    </row>
    <row r="5387" spans="1:8" x14ac:dyDescent="0.3">
      <c r="A5387" s="13" t="str">
        <f t="shared" si="84"/>
        <v>ethiean012012</v>
      </c>
      <c r="B5387" s="16" t="s">
        <v>641</v>
      </c>
      <c r="C5387" s="16">
        <v>2012</v>
      </c>
      <c r="D5387" s="16" t="s">
        <v>2329</v>
      </c>
    </row>
    <row r="5388" spans="1:8" x14ac:dyDescent="0.3">
      <c r="A5388" s="13" t="str">
        <f t="shared" si="84"/>
        <v>ethiean012012</v>
      </c>
      <c r="B5388" s="16" t="s">
        <v>641</v>
      </c>
      <c r="C5388" s="16">
        <v>2012</v>
      </c>
      <c r="D5388" s="16" t="s">
        <v>2331</v>
      </c>
      <c r="E5388" s="16">
        <v>238</v>
      </c>
      <c r="F5388" s="16">
        <v>3</v>
      </c>
      <c r="G5388" s="16">
        <v>3</v>
      </c>
      <c r="H5388" s="16">
        <v>1</v>
      </c>
    </row>
    <row r="5389" spans="1:8" x14ac:dyDescent="0.3">
      <c r="A5389" s="13" t="str">
        <f t="shared" si="84"/>
        <v>ethiean012012</v>
      </c>
      <c r="B5389" s="16" t="s">
        <v>641</v>
      </c>
      <c r="C5389" s="16">
        <v>2012</v>
      </c>
      <c r="D5389" s="16" t="s">
        <v>2332</v>
      </c>
    </row>
    <row r="5390" spans="1:8" x14ac:dyDescent="0.3">
      <c r="A5390" s="13" t="str">
        <f t="shared" si="84"/>
        <v>evelada012012</v>
      </c>
      <c r="B5390" s="16" t="s">
        <v>539</v>
      </c>
      <c r="C5390" s="16">
        <v>2012</v>
      </c>
      <c r="D5390" s="16" t="s">
        <v>2334</v>
      </c>
      <c r="E5390" s="16">
        <v>6</v>
      </c>
      <c r="F5390" s="16">
        <v>2</v>
      </c>
      <c r="G5390" s="16">
        <v>0</v>
      </c>
      <c r="H5390" s="16">
        <v>0</v>
      </c>
    </row>
    <row r="5391" spans="1:8" x14ac:dyDescent="0.3">
      <c r="A5391" s="13" t="str">
        <f t="shared" si="84"/>
        <v>exposlu012012</v>
      </c>
      <c r="B5391" s="16" t="s">
        <v>1708</v>
      </c>
      <c r="C5391" s="16">
        <v>2012</v>
      </c>
      <c r="D5391" s="16" t="s">
        <v>2336</v>
      </c>
      <c r="E5391" s="16">
        <v>43</v>
      </c>
      <c r="F5391" s="16">
        <v>3</v>
      </c>
      <c r="G5391" s="16">
        <v>0</v>
      </c>
      <c r="H5391" s="16">
        <v>0</v>
      </c>
    </row>
    <row r="5392" spans="1:8" x14ac:dyDescent="0.3">
      <c r="A5392" s="13" t="str">
        <f t="shared" si="84"/>
        <v>faluir012012</v>
      </c>
      <c r="B5392" s="16" t="s">
        <v>1709</v>
      </c>
      <c r="C5392" s="16">
        <v>2012</v>
      </c>
      <c r="D5392" s="16" t="s">
        <v>39</v>
      </c>
      <c r="E5392" s="16">
        <v>19</v>
      </c>
      <c r="F5392" s="16">
        <v>37</v>
      </c>
      <c r="G5392" s="16">
        <v>1</v>
      </c>
      <c r="H5392" s="16">
        <v>9</v>
      </c>
    </row>
    <row r="5393" spans="1:8" x14ac:dyDescent="0.3">
      <c r="A5393" s="13" t="str">
        <f t="shared" si="84"/>
        <v>faluir012012</v>
      </c>
      <c r="B5393" s="16" t="s">
        <v>1709</v>
      </c>
      <c r="C5393" s="16">
        <v>2012</v>
      </c>
      <c r="D5393" s="16" t="s">
        <v>40</v>
      </c>
      <c r="E5393" s="16">
        <v>4</v>
      </c>
      <c r="F5393" s="16">
        <v>13</v>
      </c>
      <c r="G5393" s="16">
        <v>2</v>
      </c>
      <c r="H5393" s="16">
        <v>1</v>
      </c>
    </row>
    <row r="5394" spans="1:8" x14ac:dyDescent="0.3">
      <c r="A5394" s="13" t="str">
        <f t="shared" si="84"/>
        <v>faluir012012</v>
      </c>
      <c r="B5394" s="16" t="s">
        <v>1709</v>
      </c>
      <c r="C5394" s="16">
        <v>2012</v>
      </c>
      <c r="D5394" s="16" t="s">
        <v>2333</v>
      </c>
      <c r="E5394" s="16">
        <v>6</v>
      </c>
      <c r="F5394" s="16">
        <v>9</v>
      </c>
      <c r="G5394" s="16">
        <v>0</v>
      </c>
      <c r="H5394" s="16">
        <v>3</v>
      </c>
    </row>
    <row r="5395" spans="1:8" x14ac:dyDescent="0.3">
      <c r="A5395" s="13" t="str">
        <f t="shared" si="84"/>
        <v>familje012012</v>
      </c>
      <c r="B5395" s="16" t="s">
        <v>1710</v>
      </c>
      <c r="C5395" s="16">
        <v>2012</v>
      </c>
      <c r="D5395" s="16" t="s">
        <v>2334</v>
      </c>
      <c r="E5395" s="16">
        <v>0</v>
      </c>
      <c r="F5395" s="16">
        <v>3</v>
      </c>
      <c r="G5395" s="16">
        <v>0</v>
      </c>
      <c r="H5395" s="16">
        <v>0</v>
      </c>
    </row>
    <row r="5396" spans="1:8" x14ac:dyDescent="0.3">
      <c r="A5396" s="13" t="str">
        <f t="shared" si="84"/>
        <v>farnsky012012</v>
      </c>
      <c r="B5396" s="16" t="s">
        <v>95</v>
      </c>
      <c r="C5396" s="16">
        <v>2012</v>
      </c>
      <c r="D5396" s="16" t="s">
        <v>2334</v>
      </c>
      <c r="E5396" s="16">
        <v>1</v>
      </c>
      <c r="F5396" s="16">
        <v>4</v>
      </c>
      <c r="G5396" s="16">
        <v>0</v>
      </c>
      <c r="H5396" s="16">
        <v>0</v>
      </c>
    </row>
    <row r="5397" spans="1:8" x14ac:dyDescent="0.3">
      <c r="A5397" s="13" t="str">
        <f t="shared" si="84"/>
        <v>farrier012012</v>
      </c>
      <c r="B5397" s="16" t="s">
        <v>1496</v>
      </c>
      <c r="C5397" s="16">
        <v>2012</v>
      </c>
      <c r="D5397" s="16" t="s">
        <v>39</v>
      </c>
      <c r="E5397" s="16">
        <v>1</v>
      </c>
      <c r="F5397" s="16">
        <v>0</v>
      </c>
      <c r="G5397" s="16">
        <v>0</v>
      </c>
      <c r="H5397" s="16">
        <v>0</v>
      </c>
    </row>
    <row r="5398" spans="1:8" x14ac:dyDescent="0.3">
      <c r="A5398" s="13" t="str">
        <f t="shared" si="84"/>
        <v>farrier012012</v>
      </c>
      <c r="B5398" s="16" t="s">
        <v>1496</v>
      </c>
      <c r="C5398" s="16">
        <v>2012</v>
      </c>
      <c r="D5398" s="16" t="s">
        <v>2330</v>
      </c>
    </row>
    <row r="5399" spans="1:8" x14ac:dyDescent="0.3">
      <c r="A5399" s="13" t="str">
        <f t="shared" si="84"/>
        <v>farrier012012</v>
      </c>
      <c r="B5399" s="16" t="s">
        <v>1496</v>
      </c>
      <c r="C5399" s="16">
        <v>2012</v>
      </c>
      <c r="D5399" s="16" t="s">
        <v>2331</v>
      </c>
      <c r="E5399" s="16">
        <v>0</v>
      </c>
      <c r="F5399" s="16">
        <v>0</v>
      </c>
      <c r="G5399" s="16">
        <v>0</v>
      </c>
      <c r="H5399" s="16">
        <v>0</v>
      </c>
    </row>
    <row r="5400" spans="1:8" x14ac:dyDescent="0.3">
      <c r="A5400" s="13" t="str">
        <f t="shared" si="84"/>
        <v>federti012012</v>
      </c>
      <c r="B5400" s="16" t="s">
        <v>1497</v>
      </c>
      <c r="C5400" s="16">
        <v>2012</v>
      </c>
      <c r="D5400" s="16" t="s">
        <v>2336</v>
      </c>
      <c r="E5400" s="16">
        <v>13</v>
      </c>
      <c r="F5400" s="16">
        <v>0</v>
      </c>
      <c r="G5400" s="16">
        <v>0</v>
      </c>
      <c r="H5400" s="16">
        <v>0</v>
      </c>
    </row>
    <row r="5401" spans="1:8" x14ac:dyDescent="0.3">
      <c r="A5401" s="13" t="str">
        <f t="shared" si="84"/>
        <v>feldmsc012012</v>
      </c>
      <c r="B5401" s="16" t="s">
        <v>540</v>
      </c>
      <c r="C5401" s="16">
        <v>2012</v>
      </c>
      <c r="D5401" s="16" t="s">
        <v>2334</v>
      </c>
      <c r="E5401" s="16">
        <v>6</v>
      </c>
      <c r="F5401" s="16">
        <v>14</v>
      </c>
      <c r="G5401" s="16">
        <v>0</v>
      </c>
      <c r="H5401" s="16">
        <v>0</v>
      </c>
    </row>
    <row r="5402" spans="1:8" x14ac:dyDescent="0.3">
      <c r="A5402" s="13" t="str">
        <f t="shared" si="84"/>
        <v>felizne012012</v>
      </c>
      <c r="B5402" s="16" t="s">
        <v>1081</v>
      </c>
      <c r="C5402" s="16">
        <v>2012</v>
      </c>
      <c r="D5402" s="16" t="s">
        <v>2334</v>
      </c>
      <c r="E5402" s="16">
        <v>0</v>
      </c>
      <c r="F5402" s="16">
        <v>4</v>
      </c>
      <c r="G5402" s="16">
        <v>0</v>
      </c>
      <c r="H5402" s="16">
        <v>0</v>
      </c>
    </row>
    <row r="5403" spans="1:8" x14ac:dyDescent="0.3">
      <c r="A5403" s="13" t="str">
        <f t="shared" si="84"/>
        <v>fickch012012</v>
      </c>
      <c r="B5403" s="16" t="s">
        <v>1711</v>
      </c>
      <c r="C5403" s="16">
        <v>2012</v>
      </c>
      <c r="D5403" s="16" t="s">
        <v>2334</v>
      </c>
      <c r="E5403" s="16">
        <v>0</v>
      </c>
      <c r="F5403" s="16">
        <v>1</v>
      </c>
      <c r="G5403" s="16">
        <v>0</v>
      </c>
      <c r="H5403" s="16">
        <v>0</v>
      </c>
    </row>
    <row r="5404" spans="1:8" x14ac:dyDescent="0.3">
      <c r="A5404" s="13" t="str">
        <f t="shared" si="84"/>
        <v>fickch012012</v>
      </c>
      <c r="B5404" s="16" t="s">
        <v>1711</v>
      </c>
      <c r="C5404" s="16">
        <v>2012</v>
      </c>
      <c r="D5404" s="16" t="s">
        <v>2334</v>
      </c>
      <c r="E5404" s="16">
        <v>2</v>
      </c>
      <c r="F5404" s="16">
        <v>5</v>
      </c>
      <c r="G5404" s="16">
        <v>0</v>
      </c>
      <c r="H5404" s="16">
        <v>1</v>
      </c>
    </row>
    <row r="5405" spans="1:8" x14ac:dyDescent="0.3">
      <c r="A5405" s="13" t="str">
        <f t="shared" si="84"/>
        <v>fieldpr012012</v>
      </c>
      <c r="B5405" s="16" t="s">
        <v>541</v>
      </c>
      <c r="C5405" s="16">
        <v>2012</v>
      </c>
      <c r="D5405" s="16" t="s">
        <v>2335</v>
      </c>
      <c r="E5405" s="16">
        <v>1256</v>
      </c>
      <c r="F5405" s="16">
        <v>105</v>
      </c>
      <c r="G5405" s="16">
        <v>11</v>
      </c>
      <c r="H5405" s="16">
        <v>113</v>
      </c>
    </row>
    <row r="5406" spans="1:8" x14ac:dyDescent="0.3">
      <c r="A5406" s="13" t="str">
        <f t="shared" si="84"/>
        <v>fieldth012012</v>
      </c>
      <c r="B5406" s="16" t="s">
        <v>1498</v>
      </c>
      <c r="C5406" s="16">
        <v>2012</v>
      </c>
      <c r="D5406" s="16" t="s">
        <v>39</v>
      </c>
      <c r="E5406" s="16">
        <v>1</v>
      </c>
      <c r="F5406" s="16">
        <v>0</v>
      </c>
      <c r="G5406" s="16">
        <v>0</v>
      </c>
      <c r="H5406" s="16">
        <v>0</v>
      </c>
    </row>
    <row r="5407" spans="1:8" x14ac:dyDescent="0.3">
      <c r="A5407" s="13" t="str">
        <f t="shared" si="84"/>
        <v>fienca012012</v>
      </c>
      <c r="B5407" s="16" t="s">
        <v>1082</v>
      </c>
      <c r="C5407" s="16">
        <v>2012</v>
      </c>
      <c r="D5407" s="16" t="s">
        <v>2334</v>
      </c>
      <c r="E5407" s="16">
        <v>1</v>
      </c>
      <c r="F5407" s="16">
        <v>2</v>
      </c>
      <c r="G5407" s="16">
        <v>0</v>
      </c>
      <c r="H5407" s="16">
        <v>0</v>
      </c>
    </row>
    <row r="5408" spans="1:8" x14ac:dyDescent="0.3">
      <c r="A5408" s="13" t="str">
        <f t="shared" si="84"/>
        <v>fiersmi012012</v>
      </c>
      <c r="B5408" s="16" t="s">
        <v>1499</v>
      </c>
      <c r="C5408" s="16">
        <v>2012</v>
      </c>
      <c r="D5408" s="16" t="s">
        <v>2334</v>
      </c>
      <c r="E5408" s="16">
        <v>8</v>
      </c>
      <c r="F5408" s="16">
        <v>14</v>
      </c>
      <c r="G5408" s="16">
        <v>5</v>
      </c>
      <c r="H5408" s="16">
        <v>1</v>
      </c>
    </row>
    <row r="5409" spans="1:8" x14ac:dyDescent="0.3">
      <c r="A5409" s="13" t="str">
        <f t="shared" si="84"/>
        <v>fifest012012</v>
      </c>
      <c r="B5409" s="16" t="s">
        <v>1712</v>
      </c>
      <c r="C5409" s="16">
        <v>2012</v>
      </c>
      <c r="D5409" s="16" t="s">
        <v>2334</v>
      </c>
      <c r="E5409" s="16">
        <v>3</v>
      </c>
      <c r="F5409" s="16">
        <v>4</v>
      </c>
      <c r="G5409" s="16">
        <v>0</v>
      </c>
      <c r="H5409" s="16">
        <v>0</v>
      </c>
    </row>
    <row r="5410" spans="1:8" x14ac:dyDescent="0.3">
      <c r="A5410" s="13" t="str">
        <f t="shared" si="84"/>
        <v>figgich012012</v>
      </c>
      <c r="B5410" s="16" t="s">
        <v>300</v>
      </c>
      <c r="C5410" s="16">
        <v>2012</v>
      </c>
      <c r="D5410" s="16" t="s">
        <v>40</v>
      </c>
      <c r="E5410" s="16">
        <v>6</v>
      </c>
      <c r="F5410" s="16">
        <v>17</v>
      </c>
      <c r="G5410" s="16">
        <v>0</v>
      </c>
      <c r="H5410" s="16">
        <v>0</v>
      </c>
    </row>
    <row r="5411" spans="1:8" x14ac:dyDescent="0.3">
      <c r="A5411" s="13" t="str">
        <f t="shared" si="84"/>
        <v>figgich012012</v>
      </c>
      <c r="B5411" s="16" t="s">
        <v>300</v>
      </c>
      <c r="C5411" s="16">
        <v>2012</v>
      </c>
      <c r="D5411" s="16" t="s">
        <v>2329</v>
      </c>
    </row>
    <row r="5412" spans="1:8" x14ac:dyDescent="0.3">
      <c r="A5412" s="13" t="str">
        <f t="shared" si="84"/>
        <v>figgich012012</v>
      </c>
      <c r="B5412" s="16" t="s">
        <v>300</v>
      </c>
      <c r="C5412" s="16">
        <v>2012</v>
      </c>
      <c r="D5412" s="16" t="s">
        <v>2330</v>
      </c>
    </row>
    <row r="5413" spans="1:8" x14ac:dyDescent="0.3">
      <c r="A5413" s="13" t="str">
        <f t="shared" si="84"/>
        <v>figgich012012</v>
      </c>
      <c r="B5413" s="16" t="s">
        <v>300</v>
      </c>
      <c r="C5413" s="16">
        <v>2012</v>
      </c>
      <c r="D5413" s="16" t="s">
        <v>2331</v>
      </c>
      <c r="E5413" s="16">
        <v>72</v>
      </c>
      <c r="F5413" s="16">
        <v>2</v>
      </c>
      <c r="G5413" s="16">
        <v>1</v>
      </c>
      <c r="H5413" s="16">
        <v>1</v>
      </c>
    </row>
    <row r="5414" spans="1:8" x14ac:dyDescent="0.3">
      <c r="A5414" s="13" t="str">
        <f t="shared" si="84"/>
        <v>figgich012012</v>
      </c>
      <c r="B5414" s="16" t="s">
        <v>300</v>
      </c>
      <c r="C5414" s="16">
        <v>2012</v>
      </c>
      <c r="D5414" s="16" t="s">
        <v>2332</v>
      </c>
    </row>
    <row r="5415" spans="1:8" x14ac:dyDescent="0.3">
      <c r="A5415" s="13" t="str">
        <f t="shared" si="84"/>
        <v>figuepe012012</v>
      </c>
      <c r="B5415" s="16" t="s">
        <v>1713</v>
      </c>
      <c r="C5415" s="16">
        <v>2012</v>
      </c>
      <c r="D5415" s="16" t="s">
        <v>2334</v>
      </c>
      <c r="E5415" s="16">
        <v>1</v>
      </c>
      <c r="F5415" s="16">
        <v>0</v>
      </c>
      <c r="G5415" s="16">
        <v>0</v>
      </c>
      <c r="H5415" s="16">
        <v>0</v>
      </c>
    </row>
    <row r="5416" spans="1:8" x14ac:dyDescent="0.3">
      <c r="A5416" s="13" t="str">
        <f t="shared" si="84"/>
        <v>fistedo012012</v>
      </c>
      <c r="B5416" s="16" t="s">
        <v>1085</v>
      </c>
      <c r="C5416" s="16">
        <v>2012</v>
      </c>
      <c r="D5416" s="16" t="s">
        <v>2334</v>
      </c>
      <c r="E5416" s="16">
        <v>10</v>
      </c>
      <c r="F5416" s="16">
        <v>24</v>
      </c>
      <c r="G5416" s="16">
        <v>2</v>
      </c>
      <c r="H5416" s="16">
        <v>3</v>
      </c>
    </row>
    <row r="5417" spans="1:8" x14ac:dyDescent="0.3">
      <c r="A5417" s="13" t="str">
        <f t="shared" si="84"/>
        <v>flahery012012</v>
      </c>
      <c r="B5417" s="16" t="s">
        <v>1714</v>
      </c>
      <c r="C5417" s="16">
        <v>2012</v>
      </c>
      <c r="D5417" s="16" t="s">
        <v>2335</v>
      </c>
      <c r="E5417" s="16">
        <v>3</v>
      </c>
      <c r="F5417" s="16">
        <v>0</v>
      </c>
      <c r="G5417" s="16">
        <v>0</v>
      </c>
      <c r="H5417" s="16">
        <v>1</v>
      </c>
    </row>
    <row r="5418" spans="1:8" x14ac:dyDescent="0.3">
      <c r="A5418" s="13" t="str">
        <f t="shared" si="84"/>
        <v>flahery012012</v>
      </c>
      <c r="B5418" s="16" t="s">
        <v>1714</v>
      </c>
      <c r="C5418" s="16">
        <v>2012</v>
      </c>
      <c r="D5418" s="16" t="s">
        <v>39</v>
      </c>
      <c r="E5418" s="16">
        <v>36</v>
      </c>
      <c r="F5418" s="16">
        <v>56</v>
      </c>
      <c r="G5418" s="16">
        <v>1</v>
      </c>
      <c r="H5418" s="16">
        <v>13</v>
      </c>
    </row>
    <row r="5419" spans="1:8" x14ac:dyDescent="0.3">
      <c r="A5419" s="13" t="str">
        <f t="shared" si="84"/>
        <v>flahery012012</v>
      </c>
      <c r="B5419" s="16" t="s">
        <v>1714</v>
      </c>
      <c r="C5419" s="16">
        <v>2012</v>
      </c>
      <c r="D5419" s="16" t="s">
        <v>40</v>
      </c>
      <c r="E5419" s="16">
        <v>2</v>
      </c>
      <c r="F5419" s="16">
        <v>14</v>
      </c>
      <c r="G5419" s="16">
        <v>1</v>
      </c>
      <c r="H5419" s="16">
        <v>1</v>
      </c>
    </row>
    <row r="5420" spans="1:8" x14ac:dyDescent="0.3">
      <c r="A5420" s="13" t="str">
        <f t="shared" si="84"/>
        <v>flahery012012</v>
      </c>
      <c r="B5420" s="16" t="s">
        <v>1714</v>
      </c>
      <c r="C5420" s="16">
        <v>2012</v>
      </c>
      <c r="D5420" s="16" t="s">
        <v>2330</v>
      </c>
    </row>
    <row r="5421" spans="1:8" x14ac:dyDescent="0.3">
      <c r="A5421" s="13" t="str">
        <f t="shared" si="84"/>
        <v>flahery012012</v>
      </c>
      <c r="B5421" s="16" t="s">
        <v>1714</v>
      </c>
      <c r="C5421" s="16">
        <v>2012</v>
      </c>
      <c r="D5421" s="16" t="s">
        <v>2331</v>
      </c>
      <c r="E5421" s="16">
        <v>27</v>
      </c>
      <c r="F5421" s="16">
        <v>0</v>
      </c>
      <c r="G5421" s="16">
        <v>1</v>
      </c>
      <c r="H5421" s="16">
        <v>0</v>
      </c>
    </row>
    <row r="5422" spans="1:8" x14ac:dyDescent="0.3">
      <c r="A5422" s="13" t="str">
        <f t="shared" si="84"/>
        <v>flahery012012</v>
      </c>
      <c r="B5422" s="16" t="s">
        <v>1714</v>
      </c>
      <c r="C5422" s="16">
        <v>2012</v>
      </c>
      <c r="D5422" s="16" t="s">
        <v>2332</v>
      </c>
    </row>
    <row r="5423" spans="1:8" x14ac:dyDescent="0.3">
      <c r="A5423" s="13" t="str">
        <f t="shared" si="84"/>
        <v>flahery012012</v>
      </c>
      <c r="B5423" s="16" t="s">
        <v>1714</v>
      </c>
      <c r="C5423" s="16">
        <v>2012</v>
      </c>
      <c r="D5423" s="16" t="s">
        <v>2333</v>
      </c>
      <c r="E5423" s="16">
        <v>0</v>
      </c>
      <c r="F5423" s="16">
        <v>0</v>
      </c>
      <c r="G5423" s="16">
        <v>0</v>
      </c>
      <c r="H5423" s="16">
        <v>0</v>
      </c>
    </row>
    <row r="5424" spans="1:8" x14ac:dyDescent="0.3">
      <c r="A5424" s="13" t="str">
        <f t="shared" si="84"/>
        <v>floreje022012</v>
      </c>
      <c r="B5424" s="16" t="s">
        <v>785</v>
      </c>
      <c r="C5424" s="16">
        <v>2012</v>
      </c>
      <c r="D5424" s="16" t="s">
        <v>2336</v>
      </c>
      <c r="E5424" s="16">
        <v>648</v>
      </c>
      <c r="F5424" s="16">
        <v>52</v>
      </c>
      <c r="G5424" s="16">
        <v>4</v>
      </c>
      <c r="H5424" s="16">
        <v>5</v>
      </c>
    </row>
    <row r="5425" spans="1:8" x14ac:dyDescent="0.3">
      <c r="A5425" s="13" t="str">
        <f t="shared" si="84"/>
        <v>floripe012012</v>
      </c>
      <c r="B5425" s="16" t="s">
        <v>1500</v>
      </c>
      <c r="C5425" s="16">
        <v>2012</v>
      </c>
      <c r="D5425" s="16" t="s">
        <v>2333</v>
      </c>
      <c r="E5425" s="16">
        <v>69</v>
      </c>
      <c r="F5425" s="16">
        <v>125</v>
      </c>
      <c r="G5425" s="16">
        <v>7</v>
      </c>
      <c r="H5425" s="16">
        <v>26</v>
      </c>
    </row>
    <row r="5426" spans="1:8" x14ac:dyDescent="0.3">
      <c r="A5426" s="13" t="str">
        <f t="shared" si="84"/>
        <v>flowety012012</v>
      </c>
      <c r="B5426" s="16" t="s">
        <v>1086</v>
      </c>
      <c r="C5426" s="16">
        <v>2012</v>
      </c>
      <c r="D5426" s="16" t="s">
        <v>2335</v>
      </c>
      <c r="E5426" s="16">
        <v>10</v>
      </c>
      <c r="F5426" s="16">
        <v>1</v>
      </c>
      <c r="G5426" s="16">
        <v>0</v>
      </c>
      <c r="H5426" s="16">
        <v>2</v>
      </c>
    </row>
    <row r="5427" spans="1:8" x14ac:dyDescent="0.3">
      <c r="A5427" s="13" t="str">
        <f t="shared" si="84"/>
        <v>flowety012012</v>
      </c>
      <c r="B5427" s="16" t="s">
        <v>1086</v>
      </c>
      <c r="C5427" s="16">
        <v>2012</v>
      </c>
      <c r="D5427" s="16" t="s">
        <v>2336</v>
      </c>
      <c r="E5427" s="16">
        <v>324</v>
      </c>
      <c r="F5427" s="16">
        <v>29</v>
      </c>
      <c r="G5427" s="16">
        <v>2</v>
      </c>
      <c r="H5427" s="16">
        <v>5</v>
      </c>
    </row>
    <row r="5428" spans="1:8" x14ac:dyDescent="0.3">
      <c r="A5428" s="13" t="str">
        <f t="shared" si="84"/>
        <v>floydga012012</v>
      </c>
      <c r="B5428" s="16" t="s">
        <v>440</v>
      </c>
      <c r="C5428" s="16">
        <v>2012</v>
      </c>
      <c r="D5428" s="16" t="s">
        <v>2334</v>
      </c>
      <c r="E5428" s="16">
        <v>10</v>
      </c>
      <c r="F5428" s="16">
        <v>26</v>
      </c>
      <c r="G5428" s="16">
        <v>1</v>
      </c>
      <c r="H5428" s="16">
        <v>2</v>
      </c>
    </row>
    <row r="5429" spans="1:8" x14ac:dyDescent="0.3">
      <c r="A5429" s="13" t="str">
        <f t="shared" si="84"/>
        <v>fontemi012012</v>
      </c>
      <c r="B5429" s="16" t="s">
        <v>542</v>
      </c>
      <c r="C5429" s="16">
        <v>2012</v>
      </c>
      <c r="D5429" s="16" t="s">
        <v>39</v>
      </c>
      <c r="E5429" s="16">
        <v>28</v>
      </c>
      <c r="F5429" s="16">
        <v>30</v>
      </c>
      <c r="G5429" s="16">
        <v>3</v>
      </c>
      <c r="H5429" s="16">
        <v>5</v>
      </c>
    </row>
    <row r="5430" spans="1:8" x14ac:dyDescent="0.3">
      <c r="A5430" s="13" t="str">
        <f t="shared" si="84"/>
        <v>fontemi012012</v>
      </c>
      <c r="B5430" s="16" t="s">
        <v>542</v>
      </c>
      <c r="C5430" s="16">
        <v>2012</v>
      </c>
      <c r="D5430" s="16" t="s">
        <v>40</v>
      </c>
      <c r="E5430" s="16">
        <v>5</v>
      </c>
      <c r="F5430" s="16">
        <v>18</v>
      </c>
      <c r="G5430" s="16">
        <v>2</v>
      </c>
      <c r="H5430" s="16">
        <v>3</v>
      </c>
    </row>
    <row r="5431" spans="1:8" x14ac:dyDescent="0.3">
      <c r="A5431" s="13" t="str">
        <f t="shared" si="84"/>
        <v>fontwi012012</v>
      </c>
      <c r="B5431" s="16" t="s">
        <v>1715</v>
      </c>
      <c r="C5431" s="16">
        <v>2012</v>
      </c>
      <c r="D5431" s="16" t="s">
        <v>2334</v>
      </c>
      <c r="E5431" s="16">
        <v>0</v>
      </c>
      <c r="F5431" s="16">
        <v>0</v>
      </c>
      <c r="G5431" s="16">
        <v>0</v>
      </c>
      <c r="H5431" s="16">
        <v>0</v>
      </c>
    </row>
    <row r="5432" spans="1:8" x14ac:dyDescent="0.3">
      <c r="A5432" s="13" t="str">
        <f t="shared" si="84"/>
        <v>fordle012012</v>
      </c>
      <c r="B5432" s="16" t="s">
        <v>369</v>
      </c>
      <c r="C5432" s="16">
        <v>2012</v>
      </c>
      <c r="D5432" s="16" t="s">
        <v>2330</v>
      </c>
    </row>
    <row r="5433" spans="1:8" x14ac:dyDescent="0.3">
      <c r="A5433" s="13" t="str">
        <f t="shared" si="84"/>
        <v>fordle012012</v>
      </c>
      <c r="B5433" s="16" t="s">
        <v>369</v>
      </c>
      <c r="C5433" s="16">
        <v>2012</v>
      </c>
      <c r="D5433" s="16" t="s">
        <v>2331</v>
      </c>
      <c r="E5433" s="16">
        <v>27</v>
      </c>
      <c r="F5433" s="16">
        <v>2</v>
      </c>
      <c r="G5433" s="16">
        <v>0</v>
      </c>
      <c r="H5433" s="16">
        <v>0</v>
      </c>
    </row>
    <row r="5434" spans="1:8" x14ac:dyDescent="0.3">
      <c r="A5434" s="13" t="str">
        <f t="shared" si="84"/>
        <v>fordle012012</v>
      </c>
      <c r="B5434" s="16" t="s">
        <v>369</v>
      </c>
      <c r="C5434" s="16">
        <v>2012</v>
      </c>
      <c r="D5434" s="16" t="s">
        <v>2332</v>
      </c>
    </row>
    <row r="5435" spans="1:8" x14ac:dyDescent="0.3">
      <c r="A5435" s="13" t="str">
        <f t="shared" si="84"/>
        <v>forsylo012012</v>
      </c>
      <c r="B5435" s="16" t="s">
        <v>1501</v>
      </c>
      <c r="C5435" s="16">
        <v>2012</v>
      </c>
      <c r="D5435" s="16" t="s">
        <v>39</v>
      </c>
      <c r="E5435" s="16">
        <v>166</v>
      </c>
      <c r="F5435" s="16">
        <v>187</v>
      </c>
      <c r="G5435" s="16">
        <v>12</v>
      </c>
      <c r="H5435" s="16">
        <v>35</v>
      </c>
    </row>
    <row r="5436" spans="1:8" x14ac:dyDescent="0.3">
      <c r="A5436" s="13" t="str">
        <f t="shared" si="84"/>
        <v>forsylo012012</v>
      </c>
      <c r="B5436" s="16" t="s">
        <v>1501</v>
      </c>
      <c r="C5436" s="16">
        <v>2012</v>
      </c>
      <c r="D5436" s="16" t="s">
        <v>40</v>
      </c>
      <c r="E5436" s="16">
        <v>0</v>
      </c>
      <c r="F5436" s="16">
        <v>2</v>
      </c>
      <c r="G5436" s="16">
        <v>0</v>
      </c>
      <c r="H5436" s="16">
        <v>0</v>
      </c>
    </row>
    <row r="5437" spans="1:8" x14ac:dyDescent="0.3">
      <c r="A5437" s="13" t="str">
        <f t="shared" si="84"/>
        <v>forsylo012012</v>
      </c>
      <c r="B5437" s="16" t="s">
        <v>1501</v>
      </c>
      <c r="C5437" s="16">
        <v>2012</v>
      </c>
      <c r="D5437" s="16" t="s">
        <v>2333</v>
      </c>
      <c r="E5437" s="16">
        <v>4</v>
      </c>
      <c r="F5437" s="16">
        <v>7</v>
      </c>
      <c r="G5437" s="16">
        <v>0</v>
      </c>
      <c r="H5437" s="16">
        <v>1</v>
      </c>
    </row>
    <row r="5438" spans="1:8" x14ac:dyDescent="0.3">
      <c r="A5438" s="13" t="str">
        <f t="shared" si="84"/>
        <v>fowlede012012</v>
      </c>
      <c r="B5438" s="16" t="s">
        <v>920</v>
      </c>
      <c r="C5438" s="16">
        <v>2012</v>
      </c>
      <c r="D5438" s="16" t="s">
        <v>2329</v>
      </c>
    </row>
    <row r="5439" spans="1:8" x14ac:dyDescent="0.3">
      <c r="A5439" s="13" t="str">
        <f t="shared" si="84"/>
        <v>fowlede012012</v>
      </c>
      <c r="B5439" s="16" t="s">
        <v>920</v>
      </c>
      <c r="C5439" s="16">
        <v>2012</v>
      </c>
      <c r="D5439" s="16" t="s">
        <v>2331</v>
      </c>
      <c r="E5439" s="16">
        <v>257</v>
      </c>
      <c r="F5439" s="16">
        <v>4</v>
      </c>
      <c r="G5439" s="16">
        <v>6</v>
      </c>
      <c r="H5439" s="16">
        <v>2</v>
      </c>
    </row>
    <row r="5440" spans="1:8" x14ac:dyDescent="0.3">
      <c r="A5440" s="13" t="str">
        <f t="shared" si="84"/>
        <v>francbe012012</v>
      </c>
      <c r="B5440" s="16" t="s">
        <v>787</v>
      </c>
      <c r="C5440" s="16">
        <v>2012</v>
      </c>
      <c r="D5440" s="16" t="s">
        <v>2330</v>
      </c>
    </row>
    <row r="5441" spans="1:8" x14ac:dyDescent="0.3">
      <c r="A5441" s="13" t="str">
        <f t="shared" si="84"/>
        <v>francbe012012</v>
      </c>
      <c r="B5441" s="16" t="s">
        <v>787</v>
      </c>
      <c r="C5441" s="16">
        <v>2012</v>
      </c>
      <c r="D5441" s="16" t="s">
        <v>2330</v>
      </c>
    </row>
    <row r="5442" spans="1:8" x14ac:dyDescent="0.3">
      <c r="A5442" s="13" t="str">
        <f t="shared" si="84"/>
        <v>francbe012012</v>
      </c>
      <c r="B5442" s="16" t="s">
        <v>787</v>
      </c>
      <c r="C5442" s="16">
        <v>2012</v>
      </c>
      <c r="D5442" s="16" t="s">
        <v>2330</v>
      </c>
    </row>
    <row r="5443" spans="1:8" x14ac:dyDescent="0.3">
      <c r="A5443" s="13" t="str">
        <f t="shared" ref="A5443:A5506" si="85">(B5443&amp;C5443)</f>
        <v>francbe012012</v>
      </c>
      <c r="B5443" s="16" t="s">
        <v>787</v>
      </c>
      <c r="C5443" s="16">
        <v>2012</v>
      </c>
      <c r="D5443" s="16" t="s">
        <v>2331</v>
      </c>
      <c r="E5443" s="16">
        <v>3</v>
      </c>
      <c r="F5443" s="16">
        <v>0</v>
      </c>
      <c r="G5443" s="16">
        <v>0</v>
      </c>
      <c r="H5443" s="16">
        <v>0</v>
      </c>
    </row>
    <row r="5444" spans="1:8" x14ac:dyDescent="0.3">
      <c r="A5444" s="13" t="str">
        <f t="shared" si="85"/>
        <v>francbe012012</v>
      </c>
      <c r="B5444" s="16" t="s">
        <v>787</v>
      </c>
      <c r="C5444" s="16">
        <v>2012</v>
      </c>
      <c r="D5444" s="16" t="s">
        <v>2331</v>
      </c>
      <c r="E5444" s="16">
        <v>29</v>
      </c>
      <c r="F5444" s="16">
        <v>1</v>
      </c>
      <c r="G5444" s="16">
        <v>1</v>
      </c>
      <c r="H5444" s="16">
        <v>0</v>
      </c>
    </row>
    <row r="5445" spans="1:8" x14ac:dyDescent="0.3">
      <c r="A5445" s="13" t="str">
        <f t="shared" si="85"/>
        <v>francbe012012</v>
      </c>
      <c r="B5445" s="16" t="s">
        <v>787</v>
      </c>
      <c r="C5445" s="16">
        <v>2012</v>
      </c>
      <c r="D5445" s="16" t="s">
        <v>2331</v>
      </c>
      <c r="E5445" s="16">
        <v>11</v>
      </c>
      <c r="F5445" s="16">
        <v>0</v>
      </c>
      <c r="G5445" s="16">
        <v>0</v>
      </c>
      <c r="H5445" s="16">
        <v>0</v>
      </c>
    </row>
    <row r="5446" spans="1:8" x14ac:dyDescent="0.3">
      <c r="A5446" s="13" t="str">
        <f t="shared" si="85"/>
        <v>francbe012012</v>
      </c>
      <c r="B5446" s="16" t="s">
        <v>787</v>
      </c>
      <c r="C5446" s="16">
        <v>2012</v>
      </c>
      <c r="D5446" s="16" t="s">
        <v>2332</v>
      </c>
    </row>
    <row r="5447" spans="1:8" x14ac:dyDescent="0.3">
      <c r="A5447" s="13" t="str">
        <f t="shared" si="85"/>
        <v>francbe012012</v>
      </c>
      <c r="B5447" s="16" t="s">
        <v>787</v>
      </c>
      <c r="C5447" s="16">
        <v>2012</v>
      </c>
      <c r="D5447" s="16" t="s">
        <v>2332</v>
      </c>
    </row>
    <row r="5448" spans="1:8" x14ac:dyDescent="0.3">
      <c r="A5448" s="13" t="str">
        <f t="shared" si="85"/>
        <v>francbe012012</v>
      </c>
      <c r="B5448" s="16" t="s">
        <v>787</v>
      </c>
      <c r="C5448" s="16">
        <v>2012</v>
      </c>
      <c r="D5448" s="16" t="s">
        <v>2332</v>
      </c>
    </row>
    <row r="5449" spans="1:8" x14ac:dyDescent="0.3">
      <c r="A5449" s="13" t="str">
        <f t="shared" si="85"/>
        <v>francfr012012</v>
      </c>
      <c r="B5449" s="16" t="s">
        <v>441</v>
      </c>
      <c r="C5449" s="16">
        <v>2012</v>
      </c>
      <c r="D5449" s="16" t="s">
        <v>2334</v>
      </c>
      <c r="E5449" s="16">
        <v>0</v>
      </c>
      <c r="F5449" s="16">
        <v>4</v>
      </c>
      <c r="G5449" s="16">
        <v>0</v>
      </c>
      <c r="H5449" s="16">
        <v>0</v>
      </c>
    </row>
    <row r="5450" spans="1:8" x14ac:dyDescent="0.3">
      <c r="A5450" s="13" t="str">
        <f t="shared" si="85"/>
        <v>francje012012</v>
      </c>
      <c r="B5450" s="16" t="s">
        <v>442</v>
      </c>
      <c r="C5450" s="16">
        <v>2012</v>
      </c>
      <c r="D5450" s="16" t="s">
        <v>2334</v>
      </c>
      <c r="E5450" s="16">
        <v>5</v>
      </c>
      <c r="F5450" s="16">
        <v>23</v>
      </c>
      <c r="G5450" s="16">
        <v>0</v>
      </c>
      <c r="H5450" s="16">
        <v>1</v>
      </c>
    </row>
    <row r="5451" spans="1:8" x14ac:dyDescent="0.3">
      <c r="A5451" s="13" t="str">
        <f t="shared" si="85"/>
        <v>francje022012</v>
      </c>
      <c r="B5451" s="16" t="s">
        <v>543</v>
      </c>
      <c r="C5451" s="16">
        <v>2012</v>
      </c>
      <c r="D5451" s="16" t="s">
        <v>2329</v>
      </c>
    </row>
    <row r="5452" spans="1:8" x14ac:dyDescent="0.3">
      <c r="A5452" s="13" t="str">
        <f t="shared" si="85"/>
        <v>francje022012</v>
      </c>
      <c r="B5452" s="16" t="s">
        <v>543</v>
      </c>
      <c r="C5452" s="16">
        <v>2012</v>
      </c>
      <c r="D5452" s="16" t="s">
        <v>2331</v>
      </c>
      <c r="E5452" s="16">
        <v>242</v>
      </c>
      <c r="F5452" s="16">
        <v>19</v>
      </c>
      <c r="G5452" s="16">
        <v>4</v>
      </c>
      <c r="H5452" s="16">
        <v>3</v>
      </c>
    </row>
    <row r="5453" spans="1:8" x14ac:dyDescent="0.3">
      <c r="A5453" s="13" t="str">
        <f t="shared" si="85"/>
        <v>francje022012</v>
      </c>
      <c r="B5453" s="16" t="s">
        <v>543</v>
      </c>
      <c r="C5453" s="16">
        <v>2012</v>
      </c>
      <c r="D5453" s="16" t="s">
        <v>2332</v>
      </c>
    </row>
    <row r="5454" spans="1:8" x14ac:dyDescent="0.3">
      <c r="A5454" s="13" t="str">
        <f t="shared" si="85"/>
        <v>francju022012</v>
      </c>
      <c r="B5454" s="16" t="s">
        <v>1087</v>
      </c>
      <c r="C5454" s="16">
        <v>2012</v>
      </c>
      <c r="D5454" s="16" t="s">
        <v>40</v>
      </c>
      <c r="E5454" s="16">
        <v>20</v>
      </c>
      <c r="F5454" s="16">
        <v>67</v>
      </c>
      <c r="G5454" s="16">
        <v>6</v>
      </c>
      <c r="H5454" s="16">
        <v>9</v>
      </c>
    </row>
    <row r="5455" spans="1:8" x14ac:dyDescent="0.3">
      <c r="A5455" s="13" t="str">
        <f t="shared" si="85"/>
        <v>frandke012012</v>
      </c>
      <c r="B5455" s="16" t="s">
        <v>645</v>
      </c>
      <c r="C5455" s="16">
        <v>2012</v>
      </c>
      <c r="D5455" s="16" t="s">
        <v>40</v>
      </c>
      <c r="E5455" s="16">
        <v>35</v>
      </c>
      <c r="F5455" s="16">
        <v>76</v>
      </c>
      <c r="G5455" s="16">
        <v>7</v>
      </c>
      <c r="H5455" s="16">
        <v>4</v>
      </c>
    </row>
    <row r="5456" spans="1:8" x14ac:dyDescent="0.3">
      <c r="A5456" s="13" t="str">
        <f t="shared" si="85"/>
        <v>frasoja012012</v>
      </c>
      <c r="B5456" s="16" t="s">
        <v>443</v>
      </c>
      <c r="C5456" s="16">
        <v>2012</v>
      </c>
      <c r="D5456" s="16" t="s">
        <v>2334</v>
      </c>
      <c r="E5456" s="16">
        <v>5</v>
      </c>
      <c r="F5456" s="16">
        <v>2</v>
      </c>
      <c r="G5456" s="16">
        <v>1</v>
      </c>
      <c r="H5456" s="16">
        <v>0</v>
      </c>
    </row>
    <row r="5457" spans="1:8" x14ac:dyDescent="0.3">
      <c r="A5457" s="13" t="str">
        <f t="shared" si="85"/>
        <v>frazito012012</v>
      </c>
      <c r="B5457" s="16" t="s">
        <v>1502</v>
      </c>
      <c r="C5457" s="16">
        <v>2012</v>
      </c>
      <c r="D5457" s="16" t="s">
        <v>2335</v>
      </c>
      <c r="E5457" s="16">
        <v>315</v>
      </c>
      <c r="F5457" s="16">
        <v>21</v>
      </c>
      <c r="G5457" s="16">
        <v>2</v>
      </c>
      <c r="H5457" s="16">
        <v>30</v>
      </c>
    </row>
    <row r="5458" spans="1:8" x14ac:dyDescent="0.3">
      <c r="A5458" s="13" t="str">
        <f t="shared" si="85"/>
        <v>frazito012012</v>
      </c>
      <c r="B5458" s="16" t="s">
        <v>1502</v>
      </c>
      <c r="C5458" s="16">
        <v>2012</v>
      </c>
      <c r="D5458" s="16" t="s">
        <v>40</v>
      </c>
      <c r="E5458" s="16">
        <v>45</v>
      </c>
      <c r="F5458" s="16">
        <v>105</v>
      </c>
      <c r="G5458" s="16">
        <v>5</v>
      </c>
      <c r="H5458" s="16">
        <v>4</v>
      </c>
    </row>
    <row r="5459" spans="1:8" x14ac:dyDescent="0.3">
      <c r="A5459" s="13" t="str">
        <f t="shared" si="85"/>
        <v>frazito012012</v>
      </c>
      <c r="B5459" s="16" t="s">
        <v>1502</v>
      </c>
      <c r="C5459" s="16">
        <v>2012</v>
      </c>
      <c r="D5459" s="16" t="s">
        <v>2330</v>
      </c>
    </row>
    <row r="5460" spans="1:8" x14ac:dyDescent="0.3">
      <c r="A5460" s="13" t="str">
        <f t="shared" si="85"/>
        <v>frazito012012</v>
      </c>
      <c r="B5460" s="16" t="s">
        <v>1502</v>
      </c>
      <c r="C5460" s="16">
        <v>2012</v>
      </c>
      <c r="D5460" s="16" t="s">
        <v>2331</v>
      </c>
      <c r="E5460" s="16">
        <v>12</v>
      </c>
      <c r="F5460" s="16">
        <v>0</v>
      </c>
      <c r="G5460" s="16">
        <v>0</v>
      </c>
      <c r="H5460" s="16">
        <v>0</v>
      </c>
    </row>
    <row r="5461" spans="1:8" x14ac:dyDescent="0.3">
      <c r="A5461" s="13" t="str">
        <f t="shared" si="85"/>
        <v>frazito012012</v>
      </c>
      <c r="B5461" s="16" t="s">
        <v>1502</v>
      </c>
      <c r="C5461" s="16">
        <v>2012</v>
      </c>
      <c r="D5461" s="16" t="s">
        <v>2332</v>
      </c>
    </row>
    <row r="5462" spans="1:8" x14ac:dyDescent="0.3">
      <c r="A5462" s="13" t="str">
        <f t="shared" si="85"/>
        <v>freemfr012012</v>
      </c>
      <c r="B5462" s="16" t="s">
        <v>1282</v>
      </c>
      <c r="C5462" s="16">
        <v>2012</v>
      </c>
      <c r="D5462" s="16" t="s">
        <v>2335</v>
      </c>
      <c r="E5462" s="16">
        <v>1295</v>
      </c>
      <c r="F5462" s="16">
        <v>74</v>
      </c>
      <c r="G5462" s="16">
        <v>12</v>
      </c>
      <c r="H5462" s="16">
        <v>122</v>
      </c>
    </row>
    <row r="5463" spans="1:8" x14ac:dyDescent="0.3">
      <c r="A5463" s="13" t="str">
        <f t="shared" si="85"/>
        <v>freemsa012012</v>
      </c>
      <c r="B5463" s="16" t="s">
        <v>1716</v>
      </c>
      <c r="C5463" s="16">
        <v>2012</v>
      </c>
      <c r="D5463" s="16" t="s">
        <v>2334</v>
      </c>
      <c r="E5463" s="16">
        <v>0</v>
      </c>
      <c r="F5463" s="16">
        <v>3</v>
      </c>
      <c r="G5463" s="16">
        <v>1</v>
      </c>
      <c r="H5463" s="16">
        <v>0</v>
      </c>
    </row>
    <row r="5464" spans="1:8" x14ac:dyDescent="0.3">
      <c r="A5464" s="13" t="str">
        <f t="shared" si="85"/>
        <v>freesda012012</v>
      </c>
      <c r="B5464" s="16" t="s">
        <v>1088</v>
      </c>
      <c r="C5464" s="16">
        <v>2012</v>
      </c>
      <c r="D5464" s="16" t="s">
        <v>40</v>
      </c>
      <c r="E5464" s="16">
        <v>77</v>
      </c>
      <c r="F5464" s="16">
        <v>259</v>
      </c>
      <c r="G5464" s="16">
        <v>18</v>
      </c>
      <c r="H5464" s="16">
        <v>29</v>
      </c>
    </row>
    <row r="5465" spans="1:8" x14ac:dyDescent="0.3">
      <c r="A5465" s="13" t="str">
        <f t="shared" si="85"/>
        <v>friedch012012</v>
      </c>
      <c r="B5465" s="16" t="s">
        <v>1717</v>
      </c>
      <c r="C5465" s="16">
        <v>2012</v>
      </c>
      <c r="D5465" s="16" t="s">
        <v>2334</v>
      </c>
      <c r="E5465" s="16">
        <v>3</v>
      </c>
      <c r="F5465" s="16">
        <v>8</v>
      </c>
      <c r="G5465" s="16">
        <v>3</v>
      </c>
      <c r="H5465" s="16">
        <v>0</v>
      </c>
    </row>
    <row r="5466" spans="1:8" x14ac:dyDescent="0.3">
      <c r="A5466" s="13" t="str">
        <f t="shared" si="85"/>
        <v>frierer012012</v>
      </c>
      <c r="B5466" s="16" t="s">
        <v>1090</v>
      </c>
      <c r="C5466" s="16">
        <v>2012</v>
      </c>
      <c r="D5466" s="16" t="s">
        <v>2334</v>
      </c>
      <c r="E5466" s="16">
        <v>0</v>
      </c>
      <c r="F5466" s="16">
        <v>0</v>
      </c>
      <c r="G5466" s="16">
        <v>0</v>
      </c>
      <c r="H5466" s="16">
        <v>0</v>
      </c>
    </row>
    <row r="5467" spans="1:8" x14ac:dyDescent="0.3">
      <c r="A5467" s="13" t="str">
        <f t="shared" si="85"/>
        <v>frierer012012</v>
      </c>
      <c r="B5467" s="16" t="s">
        <v>1090</v>
      </c>
      <c r="C5467" s="16">
        <v>2012</v>
      </c>
      <c r="D5467" s="16" t="s">
        <v>2334</v>
      </c>
      <c r="E5467" s="16">
        <v>1</v>
      </c>
      <c r="F5467" s="16">
        <v>4</v>
      </c>
      <c r="G5467" s="16">
        <v>0</v>
      </c>
      <c r="H5467" s="16">
        <v>1</v>
      </c>
    </row>
    <row r="5468" spans="1:8" x14ac:dyDescent="0.3">
      <c r="A5468" s="13" t="str">
        <f t="shared" si="85"/>
        <v>fryerer012012</v>
      </c>
      <c r="B5468" s="16" t="s">
        <v>1503</v>
      </c>
      <c r="C5468" s="16">
        <v>2012</v>
      </c>
      <c r="D5468" s="16" t="s">
        <v>2330</v>
      </c>
    </row>
    <row r="5469" spans="1:8" x14ac:dyDescent="0.3">
      <c r="A5469" s="13" t="str">
        <f t="shared" si="85"/>
        <v>fryerer012012</v>
      </c>
      <c r="B5469" s="16" t="s">
        <v>1503</v>
      </c>
      <c r="C5469" s="16">
        <v>2012</v>
      </c>
      <c r="D5469" s="16" t="s">
        <v>2331</v>
      </c>
      <c r="E5469" s="16">
        <v>0</v>
      </c>
      <c r="F5469" s="16">
        <v>0</v>
      </c>
      <c r="G5469" s="16">
        <v>0</v>
      </c>
      <c r="H5469" s="16">
        <v>0</v>
      </c>
    </row>
    <row r="5470" spans="1:8" x14ac:dyDescent="0.3">
      <c r="A5470" s="13" t="str">
        <f t="shared" si="85"/>
        <v>fryerer012012</v>
      </c>
      <c r="B5470" s="16" t="s">
        <v>1503</v>
      </c>
      <c r="C5470" s="16">
        <v>2012</v>
      </c>
      <c r="D5470" s="16" t="s">
        <v>2332</v>
      </c>
    </row>
    <row r="5471" spans="1:8" x14ac:dyDescent="0.3">
      <c r="A5471" s="13" t="str">
        <f t="shared" si="85"/>
        <v>fuentbr012012</v>
      </c>
      <c r="B5471" s="16" t="s">
        <v>246</v>
      </c>
      <c r="C5471" s="16">
        <v>2012</v>
      </c>
      <c r="D5471" s="16" t="s">
        <v>2334</v>
      </c>
      <c r="E5471" s="16">
        <v>1</v>
      </c>
      <c r="F5471" s="16">
        <v>2</v>
      </c>
      <c r="G5471" s="16">
        <v>0</v>
      </c>
      <c r="H5471" s="16">
        <v>0</v>
      </c>
    </row>
    <row r="5472" spans="1:8" x14ac:dyDescent="0.3">
      <c r="A5472" s="13" t="str">
        <f t="shared" si="85"/>
        <v>fuentbr012012</v>
      </c>
      <c r="B5472" s="16" t="s">
        <v>246</v>
      </c>
      <c r="C5472" s="16">
        <v>2012</v>
      </c>
      <c r="D5472" s="16" t="s">
        <v>2334</v>
      </c>
      <c r="E5472" s="16">
        <v>0</v>
      </c>
      <c r="F5472" s="16">
        <v>0</v>
      </c>
      <c r="G5472" s="16">
        <v>0</v>
      </c>
      <c r="H5472" s="16">
        <v>0</v>
      </c>
    </row>
    <row r="5473" spans="1:8" x14ac:dyDescent="0.3">
      <c r="A5473" s="13" t="str">
        <f t="shared" si="85"/>
        <v>fukudko012012</v>
      </c>
      <c r="B5473" s="16" t="s">
        <v>921</v>
      </c>
      <c r="C5473" s="16">
        <v>2012</v>
      </c>
      <c r="D5473" s="16" t="s">
        <v>2329</v>
      </c>
    </row>
    <row r="5474" spans="1:8" x14ac:dyDescent="0.3">
      <c r="A5474" s="13" t="str">
        <f t="shared" si="85"/>
        <v>fukudko012012</v>
      </c>
      <c r="B5474" s="16" t="s">
        <v>921</v>
      </c>
      <c r="C5474" s="16">
        <v>2012</v>
      </c>
      <c r="D5474" s="16" t="s">
        <v>2330</v>
      </c>
    </row>
    <row r="5475" spans="1:8" x14ac:dyDescent="0.3">
      <c r="A5475" s="13" t="str">
        <f t="shared" si="85"/>
        <v>fukudko012012</v>
      </c>
      <c r="B5475" s="16" t="s">
        <v>921</v>
      </c>
      <c r="C5475" s="16">
        <v>2012</v>
      </c>
      <c r="D5475" s="16" t="s">
        <v>2331</v>
      </c>
      <c r="E5475" s="16">
        <v>22</v>
      </c>
      <c r="F5475" s="16">
        <v>0</v>
      </c>
      <c r="G5475" s="16">
        <v>0</v>
      </c>
      <c r="H5475" s="16">
        <v>0</v>
      </c>
    </row>
    <row r="5476" spans="1:8" x14ac:dyDescent="0.3">
      <c r="A5476" s="13" t="str">
        <f t="shared" si="85"/>
        <v>fukudko012012</v>
      </c>
      <c r="B5476" s="16" t="s">
        <v>921</v>
      </c>
      <c r="C5476" s="16">
        <v>2012</v>
      </c>
      <c r="D5476" s="16" t="s">
        <v>2332</v>
      </c>
    </row>
    <row r="5477" spans="1:8" x14ac:dyDescent="0.3">
      <c r="A5477" s="13" t="str">
        <f t="shared" si="85"/>
        <v>fuldsa012012</v>
      </c>
      <c r="B5477" s="16" t="s">
        <v>788</v>
      </c>
      <c r="C5477" s="16">
        <v>2012</v>
      </c>
      <c r="D5477" s="16" t="s">
        <v>2329</v>
      </c>
    </row>
    <row r="5478" spans="1:8" x14ac:dyDescent="0.3">
      <c r="A5478" s="13" t="str">
        <f t="shared" si="85"/>
        <v>fuldsa012012</v>
      </c>
      <c r="B5478" s="16" t="s">
        <v>788</v>
      </c>
      <c r="C5478" s="16">
        <v>2012</v>
      </c>
      <c r="D5478" s="16" t="s">
        <v>2330</v>
      </c>
    </row>
    <row r="5479" spans="1:8" x14ac:dyDescent="0.3">
      <c r="A5479" s="13" t="str">
        <f t="shared" si="85"/>
        <v>fuldsa012012</v>
      </c>
      <c r="B5479" s="16" t="s">
        <v>788</v>
      </c>
      <c r="C5479" s="16">
        <v>2012</v>
      </c>
      <c r="D5479" s="16" t="s">
        <v>2331</v>
      </c>
      <c r="E5479" s="16">
        <v>51</v>
      </c>
      <c r="F5479" s="16">
        <v>2</v>
      </c>
      <c r="G5479" s="16">
        <v>1</v>
      </c>
      <c r="H5479" s="16">
        <v>0</v>
      </c>
    </row>
    <row r="5480" spans="1:8" x14ac:dyDescent="0.3">
      <c r="A5480" s="13" t="str">
        <f t="shared" si="85"/>
        <v>fuldsa012012</v>
      </c>
      <c r="B5480" s="16" t="s">
        <v>788</v>
      </c>
      <c r="C5480" s="16">
        <v>2012</v>
      </c>
      <c r="D5480" s="16" t="s">
        <v>2332</v>
      </c>
    </row>
    <row r="5481" spans="1:8" x14ac:dyDescent="0.3">
      <c r="A5481" s="13" t="str">
        <f t="shared" si="85"/>
        <v>furbuch012012</v>
      </c>
      <c r="B5481" s="16" t="s">
        <v>1504</v>
      </c>
      <c r="C5481" s="16">
        <v>2012</v>
      </c>
      <c r="D5481" s="16" t="s">
        <v>2334</v>
      </c>
      <c r="E5481" s="16">
        <v>1</v>
      </c>
      <c r="F5481" s="16">
        <v>6</v>
      </c>
      <c r="G5481" s="16">
        <v>1</v>
      </c>
      <c r="H5481" s="16">
        <v>0</v>
      </c>
    </row>
    <row r="5482" spans="1:8" x14ac:dyDescent="0.3">
      <c r="A5482" s="13" t="str">
        <f t="shared" si="85"/>
        <v>furcara012012</v>
      </c>
      <c r="B5482" s="16" t="s">
        <v>98</v>
      </c>
      <c r="C5482" s="16">
        <v>2012</v>
      </c>
      <c r="D5482" s="16" t="s">
        <v>2333</v>
      </c>
      <c r="E5482" s="16">
        <v>173</v>
      </c>
      <c r="F5482" s="16">
        <v>349</v>
      </c>
      <c r="G5482" s="16">
        <v>15</v>
      </c>
      <c r="H5482" s="16">
        <v>68</v>
      </c>
    </row>
    <row r="5483" spans="1:8" x14ac:dyDescent="0.3">
      <c r="A5483" s="13" t="str">
        <f t="shared" si="85"/>
        <v>galarar012012</v>
      </c>
      <c r="B5483" s="16" t="s">
        <v>789</v>
      </c>
      <c r="C5483" s="16">
        <v>2012</v>
      </c>
      <c r="D5483" s="16" t="s">
        <v>2334</v>
      </c>
      <c r="E5483" s="16">
        <v>1</v>
      </c>
      <c r="F5483" s="16">
        <v>0</v>
      </c>
      <c r="G5483" s="16">
        <v>0</v>
      </c>
      <c r="H5483" s="16">
        <v>0</v>
      </c>
    </row>
    <row r="5484" spans="1:8" x14ac:dyDescent="0.3">
      <c r="A5484" s="13" t="str">
        <f t="shared" si="85"/>
        <v>gallayo012012</v>
      </c>
      <c r="B5484" s="16" t="s">
        <v>791</v>
      </c>
      <c r="C5484" s="16">
        <v>2012</v>
      </c>
      <c r="D5484" s="16" t="s">
        <v>2334</v>
      </c>
      <c r="E5484" s="16">
        <v>13</v>
      </c>
      <c r="F5484" s="16">
        <v>27</v>
      </c>
      <c r="G5484" s="16">
        <v>1</v>
      </c>
      <c r="H5484" s="16">
        <v>3</v>
      </c>
    </row>
    <row r="5485" spans="1:8" x14ac:dyDescent="0.3">
      <c r="A5485" s="13" t="str">
        <f t="shared" si="85"/>
        <v>galvifr012012</v>
      </c>
      <c r="B5485" s="16" t="s">
        <v>1718</v>
      </c>
      <c r="C5485" s="16">
        <v>2012</v>
      </c>
      <c r="D5485" s="16" t="s">
        <v>39</v>
      </c>
      <c r="E5485" s="16">
        <v>92</v>
      </c>
      <c r="F5485" s="16">
        <v>151</v>
      </c>
      <c r="G5485" s="16">
        <v>1</v>
      </c>
      <c r="H5485" s="16">
        <v>31</v>
      </c>
    </row>
    <row r="5486" spans="1:8" x14ac:dyDescent="0.3">
      <c r="A5486" s="13" t="str">
        <f t="shared" si="85"/>
        <v>galvifr012012</v>
      </c>
      <c r="B5486" s="16" t="s">
        <v>1718</v>
      </c>
      <c r="C5486" s="16">
        <v>2012</v>
      </c>
      <c r="D5486" s="16" t="s">
        <v>2333</v>
      </c>
      <c r="E5486" s="16">
        <v>4</v>
      </c>
      <c r="F5486" s="16">
        <v>18</v>
      </c>
      <c r="G5486" s="16">
        <v>0</v>
      </c>
      <c r="H5486" s="16">
        <v>3</v>
      </c>
    </row>
    <row r="5487" spans="1:8" x14ac:dyDescent="0.3">
      <c r="A5487" s="13" t="str">
        <f t="shared" si="85"/>
        <v>gamelma012012</v>
      </c>
      <c r="B5487" s="16" t="s">
        <v>922</v>
      </c>
      <c r="C5487" s="16">
        <v>2012</v>
      </c>
      <c r="D5487" s="16" t="s">
        <v>2335</v>
      </c>
      <c r="E5487" s="16">
        <v>134</v>
      </c>
      <c r="F5487" s="16">
        <v>8</v>
      </c>
      <c r="G5487" s="16">
        <v>3</v>
      </c>
      <c r="H5487" s="16">
        <v>15</v>
      </c>
    </row>
    <row r="5488" spans="1:8" x14ac:dyDescent="0.3">
      <c r="A5488" s="13" t="str">
        <f t="shared" si="85"/>
        <v>gamelma012012</v>
      </c>
      <c r="B5488" s="16" t="s">
        <v>922</v>
      </c>
      <c r="C5488" s="16">
        <v>2012</v>
      </c>
      <c r="D5488" s="16" t="s">
        <v>40</v>
      </c>
      <c r="E5488" s="16">
        <v>0</v>
      </c>
      <c r="F5488" s="16">
        <v>0</v>
      </c>
      <c r="G5488" s="16">
        <v>0</v>
      </c>
      <c r="H5488" s="16">
        <v>0</v>
      </c>
    </row>
    <row r="5489" spans="1:8" x14ac:dyDescent="0.3">
      <c r="A5489" s="13" t="str">
        <f t="shared" si="85"/>
        <v>garciav012012</v>
      </c>
      <c r="B5489" s="16" t="s">
        <v>1719</v>
      </c>
      <c r="C5489" s="16">
        <v>2012</v>
      </c>
      <c r="D5489" s="16" t="s">
        <v>2329</v>
      </c>
    </row>
    <row r="5490" spans="1:8" x14ac:dyDescent="0.3">
      <c r="A5490" s="13" t="str">
        <f t="shared" si="85"/>
        <v>garciav012012</v>
      </c>
      <c r="B5490" s="16" t="s">
        <v>1719</v>
      </c>
      <c r="C5490" s="16">
        <v>2012</v>
      </c>
      <c r="D5490" s="16" t="s">
        <v>2330</v>
      </c>
    </row>
    <row r="5491" spans="1:8" x14ac:dyDescent="0.3">
      <c r="A5491" s="13" t="str">
        <f t="shared" si="85"/>
        <v>garciav012012</v>
      </c>
      <c r="B5491" s="16" t="s">
        <v>1719</v>
      </c>
      <c r="C5491" s="16">
        <v>2012</v>
      </c>
      <c r="D5491" s="16" t="s">
        <v>2331</v>
      </c>
      <c r="E5491" s="16">
        <v>23</v>
      </c>
      <c r="F5491" s="16">
        <v>1</v>
      </c>
      <c r="G5491" s="16">
        <v>0</v>
      </c>
      <c r="H5491" s="16">
        <v>1</v>
      </c>
    </row>
    <row r="5492" spans="1:8" x14ac:dyDescent="0.3">
      <c r="A5492" s="13" t="str">
        <f t="shared" si="85"/>
        <v>garciav012012</v>
      </c>
      <c r="B5492" s="16" t="s">
        <v>1719</v>
      </c>
      <c r="C5492" s="16">
        <v>2012</v>
      </c>
      <c r="D5492" s="16" t="s">
        <v>2332</v>
      </c>
    </row>
    <row r="5493" spans="1:8" x14ac:dyDescent="0.3">
      <c r="A5493" s="13" t="str">
        <f t="shared" si="85"/>
        <v>garcich022012</v>
      </c>
      <c r="B5493" s="16" t="s">
        <v>1720</v>
      </c>
      <c r="C5493" s="16">
        <v>2012</v>
      </c>
      <c r="D5493" s="16" t="s">
        <v>2334</v>
      </c>
      <c r="E5493" s="16">
        <v>0</v>
      </c>
      <c r="F5493" s="16">
        <v>1</v>
      </c>
      <c r="G5493" s="16">
        <v>0</v>
      </c>
      <c r="H5493" s="16">
        <v>0</v>
      </c>
    </row>
    <row r="5494" spans="1:8" x14ac:dyDescent="0.3">
      <c r="A5494" s="13" t="str">
        <f t="shared" si="85"/>
        <v>garcifr022012</v>
      </c>
      <c r="B5494" s="16" t="s">
        <v>99</v>
      </c>
      <c r="C5494" s="16">
        <v>2012</v>
      </c>
      <c r="D5494" s="16" t="s">
        <v>2334</v>
      </c>
      <c r="E5494" s="16">
        <v>8</v>
      </c>
      <c r="F5494" s="16">
        <v>7</v>
      </c>
      <c r="G5494" s="16">
        <v>0</v>
      </c>
      <c r="H5494" s="16">
        <v>0</v>
      </c>
    </row>
    <row r="5495" spans="1:8" x14ac:dyDescent="0.3">
      <c r="A5495" s="13" t="str">
        <f t="shared" si="85"/>
        <v>garcija012012</v>
      </c>
      <c r="B5495" s="16" t="s">
        <v>444</v>
      </c>
      <c r="C5495" s="16">
        <v>2012</v>
      </c>
      <c r="D5495" s="16" t="s">
        <v>2334</v>
      </c>
      <c r="E5495" s="16">
        <v>1</v>
      </c>
      <c r="F5495" s="16">
        <v>7</v>
      </c>
      <c r="G5495" s="16">
        <v>2</v>
      </c>
      <c r="H5495" s="16">
        <v>1</v>
      </c>
    </row>
    <row r="5496" spans="1:8" x14ac:dyDescent="0.3">
      <c r="A5496" s="13" t="str">
        <f t="shared" si="85"/>
        <v>garcija022012</v>
      </c>
      <c r="B5496" s="16" t="s">
        <v>923</v>
      </c>
      <c r="C5496" s="16">
        <v>2012</v>
      </c>
      <c r="D5496" s="16" t="s">
        <v>2334</v>
      </c>
      <c r="E5496" s="16">
        <v>3</v>
      </c>
      <c r="F5496" s="16">
        <v>22</v>
      </c>
      <c r="G5496" s="16">
        <v>1</v>
      </c>
      <c r="H5496" s="16">
        <v>0</v>
      </c>
    </row>
    <row r="5497" spans="1:8" x14ac:dyDescent="0.3">
      <c r="A5497" s="13" t="str">
        <f t="shared" si="85"/>
        <v>gardnbr012012</v>
      </c>
      <c r="B5497" s="16" t="s">
        <v>924</v>
      </c>
      <c r="C5497" s="16">
        <v>2012</v>
      </c>
      <c r="D5497" s="16" t="s">
        <v>2330</v>
      </c>
    </row>
    <row r="5498" spans="1:8" x14ac:dyDescent="0.3">
      <c r="A5498" s="13" t="str">
        <f t="shared" si="85"/>
        <v>gardnbr012012</v>
      </c>
      <c r="B5498" s="16" t="s">
        <v>924</v>
      </c>
      <c r="C5498" s="16">
        <v>2012</v>
      </c>
      <c r="D5498" s="16" t="s">
        <v>2331</v>
      </c>
      <c r="E5498" s="16">
        <v>14</v>
      </c>
      <c r="F5498" s="16">
        <v>1</v>
      </c>
      <c r="G5498" s="16">
        <v>0</v>
      </c>
      <c r="H5498" s="16">
        <v>0</v>
      </c>
    </row>
    <row r="5499" spans="1:8" x14ac:dyDescent="0.3">
      <c r="A5499" s="13" t="str">
        <f t="shared" si="85"/>
        <v>garzama012012</v>
      </c>
      <c r="B5499" s="16" t="s">
        <v>647</v>
      </c>
      <c r="C5499" s="16">
        <v>2012</v>
      </c>
      <c r="D5499" s="16" t="s">
        <v>2334</v>
      </c>
      <c r="E5499" s="16">
        <v>4</v>
      </c>
      <c r="F5499" s="16">
        <v>12</v>
      </c>
      <c r="G5499" s="16">
        <v>3</v>
      </c>
      <c r="H5499" s="16">
        <v>0</v>
      </c>
    </row>
    <row r="5500" spans="1:8" x14ac:dyDescent="0.3">
      <c r="A5500" s="13" t="str">
        <f t="shared" si="85"/>
        <v>gaudich012012</v>
      </c>
      <c r="B5500" s="16" t="s">
        <v>370</v>
      </c>
      <c r="C5500" s="16">
        <v>2012</v>
      </c>
      <c r="D5500" s="16" t="s">
        <v>2334</v>
      </c>
      <c r="E5500" s="16">
        <v>7</v>
      </c>
      <c r="F5500" s="16">
        <v>14</v>
      </c>
      <c r="G5500" s="16">
        <v>0</v>
      </c>
      <c r="H5500" s="16">
        <v>0</v>
      </c>
    </row>
    <row r="5501" spans="1:8" x14ac:dyDescent="0.3">
      <c r="A5501" s="13" t="str">
        <f t="shared" si="85"/>
        <v>gearrco012012</v>
      </c>
      <c r="B5501" s="16" t="s">
        <v>1508</v>
      </c>
      <c r="C5501" s="16">
        <v>2012</v>
      </c>
      <c r="D5501" s="16" t="s">
        <v>2334</v>
      </c>
      <c r="E5501" s="16">
        <v>1</v>
      </c>
      <c r="F5501" s="16">
        <v>3</v>
      </c>
      <c r="G5501" s="16">
        <v>0</v>
      </c>
      <c r="H5501" s="16">
        <v>0</v>
      </c>
    </row>
    <row r="5502" spans="1:8" x14ac:dyDescent="0.3">
      <c r="A5502" s="13" t="str">
        <f t="shared" si="85"/>
        <v>geedi012012</v>
      </c>
      <c r="B5502" s="16" t="s">
        <v>1283</v>
      </c>
      <c r="C5502" s="16">
        <v>2012</v>
      </c>
      <c r="D5502" s="16" t="s">
        <v>2334</v>
      </c>
      <c r="E5502" s="16">
        <v>9</v>
      </c>
      <c r="F5502" s="16">
        <v>16</v>
      </c>
      <c r="G5502" s="16">
        <v>2</v>
      </c>
      <c r="H5502" s="16">
        <v>3</v>
      </c>
    </row>
    <row r="5503" spans="1:8" x14ac:dyDescent="0.3">
      <c r="A5503" s="13" t="str">
        <f t="shared" si="85"/>
        <v>geltzst012012</v>
      </c>
      <c r="B5503" s="16" t="s">
        <v>1721</v>
      </c>
      <c r="C5503" s="16">
        <v>2012</v>
      </c>
      <c r="D5503" s="16" t="s">
        <v>2334</v>
      </c>
      <c r="E5503" s="16">
        <v>0</v>
      </c>
      <c r="F5503" s="16">
        <v>0</v>
      </c>
      <c r="G5503" s="16">
        <v>0</v>
      </c>
      <c r="H5503" s="16">
        <v>0</v>
      </c>
    </row>
    <row r="5504" spans="1:8" x14ac:dyDescent="0.3">
      <c r="A5504" s="13" t="str">
        <f t="shared" si="85"/>
        <v>gentrcr012012</v>
      </c>
      <c r="B5504" s="16" t="s">
        <v>1092</v>
      </c>
      <c r="C5504" s="16">
        <v>2012</v>
      </c>
      <c r="D5504" s="16" t="s">
        <v>2329</v>
      </c>
    </row>
    <row r="5505" spans="1:8" x14ac:dyDescent="0.3">
      <c r="A5505" s="13" t="str">
        <f t="shared" si="85"/>
        <v>gentrcr012012</v>
      </c>
      <c r="B5505" s="16" t="s">
        <v>1092</v>
      </c>
      <c r="C5505" s="16">
        <v>2012</v>
      </c>
      <c r="D5505" s="16" t="s">
        <v>2331</v>
      </c>
      <c r="E5505" s="16">
        <v>190</v>
      </c>
      <c r="F5505" s="16">
        <v>7</v>
      </c>
      <c r="G5505" s="16">
        <v>0</v>
      </c>
      <c r="H5505" s="16">
        <v>2</v>
      </c>
    </row>
    <row r="5506" spans="1:8" x14ac:dyDescent="0.3">
      <c r="A5506" s="13" t="str">
        <f t="shared" si="85"/>
        <v>gentrcr012012</v>
      </c>
      <c r="B5506" s="16" t="s">
        <v>1092</v>
      </c>
      <c r="C5506" s="16">
        <v>2012</v>
      </c>
      <c r="D5506" s="16" t="s">
        <v>2334</v>
      </c>
      <c r="E5506" s="16">
        <v>0</v>
      </c>
      <c r="F5506" s="16">
        <v>0</v>
      </c>
      <c r="G5506" s="16">
        <v>0</v>
      </c>
      <c r="H5506" s="16">
        <v>0</v>
      </c>
    </row>
    <row r="5507" spans="1:8" x14ac:dyDescent="0.3">
      <c r="A5507" s="13" t="str">
        <f t="shared" ref="A5507:A5570" si="86">(B5507&amp;C5507)</f>
        <v>gentrcr012012</v>
      </c>
      <c r="B5507" s="16" t="s">
        <v>1092</v>
      </c>
      <c r="C5507" s="16">
        <v>2012</v>
      </c>
      <c r="D5507" s="16" t="s">
        <v>2332</v>
      </c>
    </row>
    <row r="5508" spans="1:8" x14ac:dyDescent="0.3">
      <c r="A5508" s="13" t="str">
        <f t="shared" si="86"/>
        <v>germaju012012</v>
      </c>
      <c r="B5508" s="16" t="s">
        <v>446</v>
      </c>
      <c r="C5508" s="16">
        <v>2012</v>
      </c>
      <c r="D5508" s="16" t="s">
        <v>2334</v>
      </c>
      <c r="E5508" s="16">
        <v>0</v>
      </c>
      <c r="F5508" s="16">
        <v>1</v>
      </c>
      <c r="G5508" s="16">
        <v>0</v>
      </c>
      <c r="H5508" s="16">
        <v>0</v>
      </c>
    </row>
    <row r="5509" spans="1:8" x14ac:dyDescent="0.3">
      <c r="A5509" s="13" t="str">
        <f t="shared" si="86"/>
        <v>germaju012012</v>
      </c>
      <c r="B5509" s="16" t="s">
        <v>446</v>
      </c>
      <c r="C5509" s="16">
        <v>2012</v>
      </c>
      <c r="D5509" s="16" t="s">
        <v>2334</v>
      </c>
      <c r="E5509" s="16">
        <v>5</v>
      </c>
      <c r="F5509" s="16">
        <v>13</v>
      </c>
      <c r="G5509" s="16">
        <v>0</v>
      </c>
      <c r="H5509" s="16">
        <v>2</v>
      </c>
    </row>
    <row r="5510" spans="1:8" x14ac:dyDescent="0.3">
      <c r="A5510" s="13" t="str">
        <f t="shared" si="86"/>
        <v>getzch012012</v>
      </c>
      <c r="B5510" s="16" t="s">
        <v>925</v>
      </c>
      <c r="C5510" s="16">
        <v>2012</v>
      </c>
      <c r="D5510" s="16" t="s">
        <v>39</v>
      </c>
      <c r="E5510" s="16">
        <v>95</v>
      </c>
      <c r="F5510" s="16">
        <v>143</v>
      </c>
      <c r="G5510" s="16">
        <v>4</v>
      </c>
      <c r="H5510" s="16">
        <v>40</v>
      </c>
    </row>
    <row r="5511" spans="1:8" x14ac:dyDescent="0.3">
      <c r="A5511" s="13" t="str">
        <f t="shared" si="86"/>
        <v>giambja012012</v>
      </c>
      <c r="B5511" s="16" t="s">
        <v>101</v>
      </c>
      <c r="C5511" s="16">
        <v>2012</v>
      </c>
      <c r="D5511" s="16" t="s">
        <v>2335</v>
      </c>
      <c r="E5511" s="16">
        <v>86</v>
      </c>
      <c r="F5511" s="16">
        <v>3</v>
      </c>
      <c r="G5511" s="16">
        <v>0</v>
      </c>
      <c r="H5511" s="16">
        <v>7</v>
      </c>
    </row>
    <row r="5512" spans="1:8" x14ac:dyDescent="0.3">
      <c r="A5512" s="13" t="str">
        <f t="shared" si="86"/>
        <v>giavojo012012</v>
      </c>
      <c r="B5512" s="16" t="s">
        <v>1509</v>
      </c>
      <c r="C5512" s="16">
        <v>2012</v>
      </c>
      <c r="D5512" s="16" t="s">
        <v>39</v>
      </c>
      <c r="E5512" s="16">
        <v>84</v>
      </c>
      <c r="F5512" s="16">
        <v>93</v>
      </c>
      <c r="G5512" s="16">
        <v>6</v>
      </c>
      <c r="H5512" s="16">
        <v>21</v>
      </c>
    </row>
    <row r="5513" spans="1:8" x14ac:dyDescent="0.3">
      <c r="A5513" s="13" t="str">
        <f t="shared" si="86"/>
        <v>gillaco012012</v>
      </c>
      <c r="B5513" s="16" t="s">
        <v>926</v>
      </c>
      <c r="C5513" s="16">
        <v>2012</v>
      </c>
      <c r="D5513" s="16" t="s">
        <v>40</v>
      </c>
      <c r="E5513" s="16">
        <v>3</v>
      </c>
      <c r="F5513" s="16">
        <v>9</v>
      </c>
      <c r="G5513" s="16">
        <v>2</v>
      </c>
      <c r="H5513" s="16">
        <v>0</v>
      </c>
    </row>
    <row r="5514" spans="1:8" x14ac:dyDescent="0.3">
      <c r="A5514" s="13" t="str">
        <f t="shared" si="86"/>
        <v>gimench012012</v>
      </c>
      <c r="B5514" s="16" t="s">
        <v>1094</v>
      </c>
      <c r="C5514" s="16">
        <v>2012</v>
      </c>
      <c r="D5514" s="16" t="s">
        <v>2335</v>
      </c>
      <c r="E5514" s="16">
        <v>2</v>
      </c>
      <c r="F5514" s="16">
        <v>0</v>
      </c>
      <c r="G5514" s="16">
        <v>0</v>
      </c>
      <c r="H5514" s="16">
        <v>1</v>
      </c>
    </row>
    <row r="5515" spans="1:8" x14ac:dyDescent="0.3">
      <c r="A5515" s="13" t="str">
        <f t="shared" si="86"/>
        <v>gimench012012</v>
      </c>
      <c r="B5515" s="16" t="s">
        <v>1094</v>
      </c>
      <c r="C5515" s="16">
        <v>2012</v>
      </c>
      <c r="D5515" s="16" t="s">
        <v>40</v>
      </c>
      <c r="E5515" s="16">
        <v>0</v>
      </c>
      <c r="F5515" s="16">
        <v>0</v>
      </c>
      <c r="G5515" s="16">
        <v>0</v>
      </c>
      <c r="H5515" s="16">
        <v>0</v>
      </c>
    </row>
    <row r="5516" spans="1:8" x14ac:dyDescent="0.3">
      <c r="A5516" s="13" t="str">
        <f t="shared" si="86"/>
        <v>gimench012012</v>
      </c>
      <c r="B5516" s="16" t="s">
        <v>1094</v>
      </c>
      <c r="C5516" s="16">
        <v>2012</v>
      </c>
      <c r="D5516" s="16" t="s">
        <v>2336</v>
      </c>
      <c r="E5516" s="16">
        <v>262</v>
      </c>
      <c r="F5516" s="16">
        <v>12</v>
      </c>
      <c r="G5516" s="16">
        <v>3</v>
      </c>
      <c r="H5516" s="16">
        <v>2</v>
      </c>
    </row>
    <row r="5517" spans="1:8" x14ac:dyDescent="0.3">
      <c r="A5517" s="13" t="str">
        <f t="shared" si="86"/>
        <v>gimench012012</v>
      </c>
      <c r="B5517" s="16" t="s">
        <v>1094</v>
      </c>
      <c r="C5517" s="16">
        <v>2012</v>
      </c>
      <c r="D5517" s="16" t="s">
        <v>2330</v>
      </c>
    </row>
    <row r="5518" spans="1:8" x14ac:dyDescent="0.3">
      <c r="A5518" s="13" t="str">
        <f t="shared" si="86"/>
        <v>gimench012012</v>
      </c>
      <c r="B5518" s="16" t="s">
        <v>1094</v>
      </c>
      <c r="C5518" s="16">
        <v>2012</v>
      </c>
      <c r="D5518" s="16" t="s">
        <v>2331</v>
      </c>
      <c r="E5518" s="16">
        <v>1</v>
      </c>
      <c r="F5518" s="16">
        <v>0</v>
      </c>
      <c r="G5518" s="16">
        <v>0</v>
      </c>
      <c r="H5518" s="16">
        <v>0</v>
      </c>
    </row>
    <row r="5519" spans="1:8" x14ac:dyDescent="0.3">
      <c r="A5519" s="13" t="str">
        <f t="shared" si="86"/>
        <v>gimenhe012012</v>
      </c>
      <c r="B5519" s="16" t="s">
        <v>648</v>
      </c>
      <c r="C5519" s="16">
        <v>2012</v>
      </c>
      <c r="D5519" s="16" t="s">
        <v>2336</v>
      </c>
      <c r="E5519" s="16">
        <v>16</v>
      </c>
      <c r="F5519" s="16">
        <v>0</v>
      </c>
      <c r="G5519" s="16">
        <v>0</v>
      </c>
      <c r="H5519" s="16">
        <v>0</v>
      </c>
    </row>
    <row r="5520" spans="1:8" x14ac:dyDescent="0.3">
      <c r="A5520" s="13" t="str">
        <f t="shared" si="86"/>
        <v>gimenhe012012</v>
      </c>
      <c r="B5520" s="16" t="s">
        <v>648</v>
      </c>
      <c r="C5520" s="16">
        <v>2012</v>
      </c>
      <c r="D5520" s="16" t="s">
        <v>2330</v>
      </c>
    </row>
    <row r="5521" spans="1:8" x14ac:dyDescent="0.3">
      <c r="A5521" s="13" t="str">
        <f t="shared" si="86"/>
        <v>gimenhe012012</v>
      </c>
      <c r="B5521" s="16" t="s">
        <v>648</v>
      </c>
      <c r="C5521" s="16">
        <v>2012</v>
      </c>
      <c r="D5521" s="16" t="s">
        <v>2331</v>
      </c>
      <c r="E5521" s="16">
        <v>1</v>
      </c>
      <c r="F5521" s="16">
        <v>0</v>
      </c>
      <c r="G5521" s="16">
        <v>0</v>
      </c>
      <c r="H5521" s="16">
        <v>0</v>
      </c>
    </row>
    <row r="5522" spans="1:8" x14ac:dyDescent="0.3">
      <c r="A5522" s="13" t="str">
        <f t="shared" si="86"/>
        <v>gimenhe012012</v>
      </c>
      <c r="B5522" s="16" t="s">
        <v>648</v>
      </c>
      <c r="C5522" s="16">
        <v>2012</v>
      </c>
      <c r="D5522" s="16" t="s">
        <v>2332</v>
      </c>
    </row>
    <row r="5523" spans="1:8" x14ac:dyDescent="0.3">
      <c r="A5523" s="13" t="str">
        <f t="shared" si="86"/>
        <v>godfrgr012012</v>
      </c>
      <c r="B5523" s="16" t="s">
        <v>1510</v>
      </c>
      <c r="C5523" s="16">
        <v>2012</v>
      </c>
      <c r="D5523" s="16" t="s">
        <v>2334</v>
      </c>
      <c r="E5523" s="16">
        <v>1</v>
      </c>
      <c r="F5523" s="16">
        <v>3</v>
      </c>
      <c r="G5523" s="16">
        <v>0</v>
      </c>
      <c r="H5523" s="16">
        <v>1</v>
      </c>
    </row>
    <row r="5524" spans="1:8" x14ac:dyDescent="0.3">
      <c r="A5524" s="13" t="str">
        <f t="shared" si="86"/>
        <v>goldspa012012</v>
      </c>
      <c r="B5524" s="16" t="s">
        <v>1511</v>
      </c>
      <c r="C5524" s="16">
        <v>2012</v>
      </c>
      <c r="D5524" s="16" t="s">
        <v>2335</v>
      </c>
      <c r="E5524" s="16">
        <v>1234</v>
      </c>
      <c r="F5524" s="16">
        <v>65</v>
      </c>
      <c r="G5524" s="16">
        <v>7</v>
      </c>
      <c r="H5524" s="16">
        <v>106</v>
      </c>
    </row>
    <row r="5525" spans="1:8" x14ac:dyDescent="0.3">
      <c r="A5525" s="13" t="str">
        <f t="shared" si="86"/>
        <v>gomesbr012012</v>
      </c>
      <c r="B5525" s="16" t="s">
        <v>1512</v>
      </c>
      <c r="C5525" s="16">
        <v>2012</v>
      </c>
      <c r="D5525" s="16" t="s">
        <v>2334</v>
      </c>
      <c r="E5525" s="16">
        <v>2</v>
      </c>
      <c r="F5525" s="16">
        <v>1</v>
      </c>
      <c r="G5525" s="16">
        <v>1</v>
      </c>
      <c r="H5525" s="16">
        <v>0</v>
      </c>
    </row>
    <row r="5526" spans="1:8" x14ac:dyDescent="0.3">
      <c r="A5526" s="13" t="str">
        <f t="shared" si="86"/>
        <v>gomesjo012012</v>
      </c>
      <c r="B5526" s="16" t="s">
        <v>372</v>
      </c>
      <c r="C5526" s="16">
        <v>2012</v>
      </c>
      <c r="D5526" s="16" t="s">
        <v>2330</v>
      </c>
    </row>
    <row r="5527" spans="1:8" x14ac:dyDescent="0.3">
      <c r="A5527" s="13" t="str">
        <f t="shared" si="86"/>
        <v>gomesjo012012</v>
      </c>
      <c r="B5527" s="16" t="s">
        <v>372</v>
      </c>
      <c r="C5527" s="16">
        <v>2012</v>
      </c>
      <c r="D5527" s="16" t="s">
        <v>2331</v>
      </c>
      <c r="E5527" s="16">
        <v>65</v>
      </c>
      <c r="F5527" s="16">
        <v>1</v>
      </c>
      <c r="G5527" s="16">
        <v>2</v>
      </c>
      <c r="H5527" s="16">
        <v>0</v>
      </c>
    </row>
    <row r="5528" spans="1:8" x14ac:dyDescent="0.3">
      <c r="A5528" s="13" t="str">
        <f t="shared" si="86"/>
        <v>gomesjo012012</v>
      </c>
      <c r="B5528" s="16" t="s">
        <v>372</v>
      </c>
      <c r="C5528" s="16">
        <v>2012</v>
      </c>
      <c r="D5528" s="16" t="s">
        <v>2332</v>
      </c>
    </row>
    <row r="5529" spans="1:8" x14ac:dyDescent="0.3">
      <c r="A5529" s="13" t="str">
        <f t="shared" si="86"/>
        <v>gomesya012012</v>
      </c>
      <c r="B5529" s="16" t="s">
        <v>1722</v>
      </c>
      <c r="C5529" s="16">
        <v>2012</v>
      </c>
      <c r="D5529" s="16" t="s">
        <v>2335</v>
      </c>
      <c r="E5529" s="16">
        <v>106</v>
      </c>
      <c r="F5529" s="16">
        <v>7</v>
      </c>
      <c r="G5529" s="16">
        <v>1</v>
      </c>
      <c r="H5529" s="16">
        <v>7</v>
      </c>
    </row>
    <row r="5530" spans="1:8" x14ac:dyDescent="0.3">
      <c r="A5530" s="13" t="str">
        <f t="shared" si="86"/>
        <v>gomesya012012</v>
      </c>
      <c r="B5530" s="16" t="s">
        <v>1722</v>
      </c>
      <c r="C5530" s="16">
        <v>2012</v>
      </c>
      <c r="D5530" s="16" t="s">
        <v>40</v>
      </c>
      <c r="E5530" s="16">
        <v>7</v>
      </c>
      <c r="F5530" s="16">
        <v>12</v>
      </c>
      <c r="G5530" s="16">
        <v>0</v>
      </c>
      <c r="H5530" s="16">
        <v>2</v>
      </c>
    </row>
    <row r="5531" spans="1:8" x14ac:dyDescent="0.3">
      <c r="A5531" s="13" t="str">
        <f t="shared" si="86"/>
        <v>gomesya012012</v>
      </c>
      <c r="B5531" s="16" t="s">
        <v>1722</v>
      </c>
      <c r="C5531" s="16">
        <v>2012</v>
      </c>
      <c r="D5531" s="16" t="s">
        <v>2336</v>
      </c>
      <c r="E5531" s="16">
        <v>35</v>
      </c>
      <c r="F5531" s="16">
        <v>0</v>
      </c>
      <c r="G5531" s="16">
        <v>0</v>
      </c>
      <c r="H5531" s="16">
        <v>0</v>
      </c>
    </row>
    <row r="5532" spans="1:8" x14ac:dyDescent="0.3">
      <c r="A5532" s="13" t="str">
        <f t="shared" si="86"/>
        <v>gomesya012012</v>
      </c>
      <c r="B5532" s="16" t="s">
        <v>1722</v>
      </c>
      <c r="C5532" s="16">
        <v>2012</v>
      </c>
      <c r="D5532" s="16" t="s">
        <v>2330</v>
      </c>
    </row>
    <row r="5533" spans="1:8" x14ac:dyDescent="0.3">
      <c r="A5533" s="13" t="str">
        <f t="shared" si="86"/>
        <v>gomesya012012</v>
      </c>
      <c r="B5533" s="16" t="s">
        <v>1722</v>
      </c>
      <c r="C5533" s="16">
        <v>2012</v>
      </c>
      <c r="D5533" s="16" t="s">
        <v>2331</v>
      </c>
      <c r="E5533" s="16">
        <v>0</v>
      </c>
      <c r="F5533" s="16">
        <v>0</v>
      </c>
      <c r="G5533" s="16">
        <v>0</v>
      </c>
      <c r="H5533" s="16">
        <v>0</v>
      </c>
    </row>
    <row r="5534" spans="1:8" x14ac:dyDescent="0.3">
      <c r="A5534" s="13" t="str">
        <f t="shared" si="86"/>
        <v>gomezca012012</v>
      </c>
      <c r="B5534" s="16" t="s">
        <v>792</v>
      </c>
      <c r="C5534" s="16">
        <v>2012</v>
      </c>
      <c r="D5534" s="16" t="s">
        <v>2329</v>
      </c>
    </row>
    <row r="5535" spans="1:8" x14ac:dyDescent="0.3">
      <c r="A5535" s="13" t="str">
        <f t="shared" si="86"/>
        <v>gomezca012012</v>
      </c>
      <c r="B5535" s="16" t="s">
        <v>792</v>
      </c>
      <c r="C5535" s="16">
        <v>2012</v>
      </c>
      <c r="D5535" s="16" t="s">
        <v>2331</v>
      </c>
      <c r="E5535" s="16">
        <v>255</v>
      </c>
      <c r="F5535" s="16">
        <v>9</v>
      </c>
      <c r="G5535" s="16">
        <v>5</v>
      </c>
      <c r="H5535" s="16">
        <v>4</v>
      </c>
    </row>
    <row r="5536" spans="1:8" x14ac:dyDescent="0.3">
      <c r="A5536" s="13" t="str">
        <f t="shared" si="86"/>
        <v>gomezje012012</v>
      </c>
      <c r="B5536" s="16" t="s">
        <v>1285</v>
      </c>
      <c r="C5536" s="16">
        <v>2012</v>
      </c>
      <c r="D5536" s="16" t="s">
        <v>2334</v>
      </c>
      <c r="E5536" s="16">
        <v>8</v>
      </c>
      <c r="F5536" s="16">
        <v>10</v>
      </c>
      <c r="G5536" s="16">
        <v>0</v>
      </c>
      <c r="H5536" s="16">
        <v>2</v>
      </c>
    </row>
    <row r="5537" spans="1:8" x14ac:dyDescent="0.3">
      <c r="A5537" s="13" t="str">
        <f t="shared" si="86"/>
        <v>gomezma012012</v>
      </c>
      <c r="B5537" s="16" t="s">
        <v>1723</v>
      </c>
      <c r="C5537" s="16">
        <v>2012</v>
      </c>
      <c r="D5537" s="16" t="s">
        <v>2335</v>
      </c>
      <c r="E5537" s="16">
        <v>112</v>
      </c>
      <c r="F5537" s="16">
        <v>14</v>
      </c>
      <c r="G5537" s="16">
        <v>1</v>
      </c>
      <c r="H5537" s="16">
        <v>13</v>
      </c>
    </row>
    <row r="5538" spans="1:8" x14ac:dyDescent="0.3">
      <c r="A5538" s="13" t="str">
        <f t="shared" si="86"/>
        <v>gomezma012012</v>
      </c>
      <c r="B5538" s="16" t="s">
        <v>1723</v>
      </c>
      <c r="C5538" s="16">
        <v>2012</v>
      </c>
      <c r="D5538" s="16" t="s">
        <v>40</v>
      </c>
      <c r="E5538" s="16">
        <v>7</v>
      </c>
      <c r="F5538" s="16">
        <v>7</v>
      </c>
      <c r="G5538" s="16">
        <v>4</v>
      </c>
      <c r="H5538" s="16">
        <v>0</v>
      </c>
    </row>
    <row r="5539" spans="1:8" x14ac:dyDescent="0.3">
      <c r="A5539" s="13" t="str">
        <f t="shared" si="86"/>
        <v>gonzaad012012</v>
      </c>
      <c r="B5539" s="16" t="s">
        <v>447</v>
      </c>
      <c r="C5539" s="16">
        <v>2012</v>
      </c>
      <c r="D5539" s="16" t="s">
        <v>2335</v>
      </c>
      <c r="E5539" s="16">
        <v>949</v>
      </c>
      <c r="F5539" s="16">
        <v>104</v>
      </c>
      <c r="G5539" s="16">
        <v>2</v>
      </c>
      <c r="H5539" s="16">
        <v>100</v>
      </c>
    </row>
    <row r="5540" spans="1:8" x14ac:dyDescent="0.3">
      <c r="A5540" s="13" t="str">
        <f t="shared" si="86"/>
        <v>gonzaad012012</v>
      </c>
      <c r="B5540" s="16" t="s">
        <v>447</v>
      </c>
      <c r="C5540" s="16">
        <v>2012</v>
      </c>
      <c r="D5540" s="16" t="s">
        <v>2335</v>
      </c>
      <c r="E5540" s="16">
        <v>315</v>
      </c>
      <c r="F5540" s="16">
        <v>33</v>
      </c>
      <c r="G5540" s="16">
        <v>1</v>
      </c>
      <c r="H5540" s="16">
        <v>34</v>
      </c>
    </row>
    <row r="5541" spans="1:8" x14ac:dyDescent="0.3">
      <c r="A5541" s="13" t="str">
        <f t="shared" si="86"/>
        <v>gonzaad012012</v>
      </c>
      <c r="B5541" s="16" t="s">
        <v>447</v>
      </c>
      <c r="C5541" s="16">
        <v>2012</v>
      </c>
      <c r="D5541" s="16" t="s">
        <v>2331</v>
      </c>
      <c r="E5541" s="16">
        <v>18</v>
      </c>
      <c r="F5541" s="16">
        <v>1</v>
      </c>
      <c r="G5541" s="16">
        <v>2</v>
      </c>
      <c r="H5541" s="16">
        <v>1</v>
      </c>
    </row>
    <row r="5542" spans="1:8" x14ac:dyDescent="0.3">
      <c r="A5542" s="13" t="str">
        <f t="shared" si="86"/>
        <v>gonzaad012012</v>
      </c>
      <c r="B5542" s="16" t="s">
        <v>447</v>
      </c>
      <c r="C5542" s="16">
        <v>2012</v>
      </c>
      <c r="D5542" s="16" t="s">
        <v>2332</v>
      </c>
    </row>
    <row r="5543" spans="1:8" x14ac:dyDescent="0.3">
      <c r="A5543" s="13" t="str">
        <f t="shared" si="86"/>
        <v>gonzaal022012</v>
      </c>
      <c r="B5543" s="16" t="s">
        <v>104</v>
      </c>
      <c r="C5543" s="16">
        <v>2012</v>
      </c>
      <c r="D5543" s="16" t="s">
        <v>2333</v>
      </c>
      <c r="E5543" s="16">
        <v>30</v>
      </c>
      <c r="F5543" s="16">
        <v>67</v>
      </c>
      <c r="G5543" s="16">
        <v>3</v>
      </c>
      <c r="H5543" s="16">
        <v>17</v>
      </c>
    </row>
    <row r="5544" spans="1:8" x14ac:dyDescent="0.3">
      <c r="A5544" s="13" t="str">
        <f t="shared" si="86"/>
        <v>gonzaal032012</v>
      </c>
      <c r="B5544" s="16" t="s">
        <v>793</v>
      </c>
      <c r="C5544" s="16">
        <v>2012</v>
      </c>
      <c r="D5544" s="16" t="s">
        <v>39</v>
      </c>
      <c r="E5544" s="16">
        <v>4</v>
      </c>
      <c r="F5544" s="16">
        <v>7</v>
      </c>
      <c r="G5544" s="16">
        <v>0</v>
      </c>
      <c r="H5544" s="16">
        <v>2</v>
      </c>
    </row>
    <row r="5545" spans="1:8" x14ac:dyDescent="0.3">
      <c r="A5545" s="13" t="str">
        <f t="shared" si="86"/>
        <v>gonzaal032012</v>
      </c>
      <c r="B5545" s="16" t="s">
        <v>793</v>
      </c>
      <c r="C5545" s="16">
        <v>2012</v>
      </c>
      <c r="D5545" s="16" t="s">
        <v>40</v>
      </c>
      <c r="E5545" s="16">
        <v>4</v>
      </c>
      <c r="F5545" s="16">
        <v>11</v>
      </c>
      <c r="G5545" s="16">
        <v>0</v>
      </c>
      <c r="H5545" s="16">
        <v>2</v>
      </c>
    </row>
    <row r="5546" spans="1:8" x14ac:dyDescent="0.3">
      <c r="A5546" s="13" t="str">
        <f t="shared" si="86"/>
        <v>gonzaal032012</v>
      </c>
      <c r="B5546" s="16" t="s">
        <v>793</v>
      </c>
      <c r="C5546" s="16">
        <v>2012</v>
      </c>
      <c r="D5546" s="16" t="s">
        <v>2333</v>
      </c>
      <c r="E5546" s="16">
        <v>7</v>
      </c>
      <c r="F5546" s="16">
        <v>17</v>
      </c>
      <c r="G5546" s="16">
        <v>2</v>
      </c>
      <c r="H5546" s="16">
        <v>2</v>
      </c>
    </row>
    <row r="5547" spans="1:8" x14ac:dyDescent="0.3">
      <c r="A5547" s="13" t="str">
        <f t="shared" si="86"/>
        <v>gonzaca012012</v>
      </c>
      <c r="B5547" s="16" t="s">
        <v>928</v>
      </c>
      <c r="C5547" s="16">
        <v>2012</v>
      </c>
      <c r="D5547" s="16" t="s">
        <v>2330</v>
      </c>
    </row>
    <row r="5548" spans="1:8" x14ac:dyDescent="0.3">
      <c r="A5548" s="13" t="str">
        <f t="shared" si="86"/>
        <v>gonzaca012012</v>
      </c>
      <c r="B5548" s="16" t="s">
        <v>928</v>
      </c>
      <c r="C5548" s="16">
        <v>2012</v>
      </c>
      <c r="D5548" s="16" t="s">
        <v>2331</v>
      </c>
      <c r="E5548" s="16">
        <v>207</v>
      </c>
      <c r="F5548" s="16">
        <v>7</v>
      </c>
      <c r="G5548" s="16">
        <v>4</v>
      </c>
      <c r="H5548" s="16">
        <v>0</v>
      </c>
    </row>
    <row r="5549" spans="1:8" x14ac:dyDescent="0.3">
      <c r="A5549" s="13" t="str">
        <f t="shared" si="86"/>
        <v>gonzaed012012</v>
      </c>
      <c r="B5549" s="16" t="s">
        <v>373</v>
      </c>
      <c r="C5549" s="16">
        <v>2012</v>
      </c>
      <c r="D5549" s="16" t="s">
        <v>2334</v>
      </c>
      <c r="E5549" s="16">
        <v>1</v>
      </c>
      <c r="F5549" s="16">
        <v>1</v>
      </c>
      <c r="G5549" s="16">
        <v>1</v>
      </c>
      <c r="H5549" s="16">
        <v>0</v>
      </c>
    </row>
    <row r="5550" spans="1:8" x14ac:dyDescent="0.3">
      <c r="A5550" s="13" t="str">
        <f t="shared" si="86"/>
        <v>gonzagi012012</v>
      </c>
      <c r="B5550" s="16" t="s">
        <v>929</v>
      </c>
      <c r="C5550" s="16">
        <v>2012</v>
      </c>
      <c r="D5550" s="16" t="s">
        <v>2334</v>
      </c>
      <c r="E5550" s="16">
        <v>10</v>
      </c>
      <c r="F5550" s="16">
        <v>22</v>
      </c>
      <c r="G5550" s="16">
        <v>2</v>
      </c>
      <c r="H5550" s="16">
        <v>1</v>
      </c>
    </row>
    <row r="5551" spans="1:8" x14ac:dyDescent="0.3">
      <c r="A5551" s="13" t="str">
        <f t="shared" si="86"/>
        <v>gonzama012012</v>
      </c>
      <c r="B5551" s="16" t="s">
        <v>1724</v>
      </c>
      <c r="C5551" s="16">
        <v>2012</v>
      </c>
      <c r="D5551" s="16" t="s">
        <v>39</v>
      </c>
      <c r="E5551" s="16">
        <v>5</v>
      </c>
      <c r="F5551" s="16">
        <v>15</v>
      </c>
      <c r="G5551" s="16">
        <v>0</v>
      </c>
      <c r="H5551" s="16">
        <v>1</v>
      </c>
    </row>
    <row r="5552" spans="1:8" x14ac:dyDescent="0.3">
      <c r="A5552" s="13" t="str">
        <f t="shared" si="86"/>
        <v>gonzama012012</v>
      </c>
      <c r="B5552" s="16" t="s">
        <v>1724</v>
      </c>
      <c r="C5552" s="16">
        <v>2012</v>
      </c>
      <c r="D5552" s="16" t="s">
        <v>40</v>
      </c>
      <c r="E5552" s="16">
        <v>2</v>
      </c>
      <c r="F5552" s="16">
        <v>16</v>
      </c>
      <c r="G5552" s="16">
        <v>0</v>
      </c>
      <c r="H5552" s="16">
        <v>0</v>
      </c>
    </row>
    <row r="5553" spans="1:8" x14ac:dyDescent="0.3">
      <c r="A5553" s="13" t="str">
        <f t="shared" si="86"/>
        <v>gonzama012012</v>
      </c>
      <c r="B5553" s="16" t="s">
        <v>1724</v>
      </c>
      <c r="C5553" s="16">
        <v>2012</v>
      </c>
      <c r="D5553" s="16" t="s">
        <v>2333</v>
      </c>
      <c r="E5553" s="16">
        <v>55</v>
      </c>
      <c r="F5553" s="16">
        <v>112</v>
      </c>
      <c r="G5553" s="16">
        <v>5</v>
      </c>
      <c r="H5553" s="16">
        <v>19</v>
      </c>
    </row>
    <row r="5554" spans="1:8" x14ac:dyDescent="0.3">
      <c r="A5554" s="13" t="str">
        <f t="shared" si="86"/>
        <v>gonzami022012</v>
      </c>
      <c r="B5554" s="16" t="s">
        <v>374</v>
      </c>
      <c r="C5554" s="16">
        <v>2012</v>
      </c>
      <c r="D5554" s="16" t="s">
        <v>2334</v>
      </c>
      <c r="E5554" s="16">
        <v>1</v>
      </c>
      <c r="F5554" s="16">
        <v>2</v>
      </c>
      <c r="G5554" s="16">
        <v>0</v>
      </c>
      <c r="H5554" s="16">
        <v>1</v>
      </c>
    </row>
    <row r="5555" spans="1:8" x14ac:dyDescent="0.3">
      <c r="A5555" s="13" t="str">
        <f t="shared" si="86"/>
        <v>gonzami032012</v>
      </c>
      <c r="B5555" s="16" t="s">
        <v>1725</v>
      </c>
      <c r="C5555" s="16">
        <v>2012</v>
      </c>
      <c r="D5555" s="16" t="s">
        <v>2334</v>
      </c>
      <c r="E5555" s="16">
        <v>3</v>
      </c>
      <c r="F5555" s="16">
        <v>7</v>
      </c>
      <c r="G5555" s="16">
        <v>0</v>
      </c>
      <c r="H5555" s="16">
        <v>1</v>
      </c>
    </row>
    <row r="5556" spans="1:8" x14ac:dyDescent="0.3">
      <c r="A5556" s="13" t="str">
        <f t="shared" si="86"/>
        <v>gordoal012012</v>
      </c>
      <c r="B5556" s="16" t="s">
        <v>794</v>
      </c>
      <c r="C5556" s="16">
        <v>2012</v>
      </c>
      <c r="D5556" s="16" t="s">
        <v>2330</v>
      </c>
    </row>
    <row r="5557" spans="1:8" x14ac:dyDescent="0.3">
      <c r="A5557" s="13" t="str">
        <f t="shared" si="86"/>
        <v>gordoal012012</v>
      </c>
      <c r="B5557" s="16" t="s">
        <v>794</v>
      </c>
      <c r="C5557" s="16">
        <v>2012</v>
      </c>
      <c r="D5557" s="16" t="s">
        <v>2331</v>
      </c>
      <c r="E5557" s="16">
        <v>319</v>
      </c>
      <c r="F5557" s="16">
        <v>17</v>
      </c>
      <c r="G5557" s="16">
        <v>2</v>
      </c>
      <c r="H5557" s="16">
        <v>3</v>
      </c>
    </row>
    <row r="5558" spans="1:8" x14ac:dyDescent="0.3">
      <c r="A5558" s="13" t="str">
        <f t="shared" si="86"/>
        <v>gordode012012</v>
      </c>
      <c r="B5558" s="16" t="s">
        <v>1514</v>
      </c>
      <c r="C5558" s="16">
        <v>2012</v>
      </c>
      <c r="D5558" s="16" t="s">
        <v>2333</v>
      </c>
      <c r="E5558" s="16">
        <v>127</v>
      </c>
      <c r="F5558" s="16">
        <v>186</v>
      </c>
      <c r="G5558" s="16">
        <v>18</v>
      </c>
      <c r="H5558" s="16">
        <v>38</v>
      </c>
    </row>
    <row r="5559" spans="1:8" x14ac:dyDescent="0.3">
      <c r="A5559" s="13" t="str">
        <f t="shared" si="86"/>
        <v>gorzeto012012</v>
      </c>
      <c r="B5559" s="16" t="s">
        <v>545</v>
      </c>
      <c r="C5559" s="16">
        <v>2012</v>
      </c>
      <c r="D5559" s="16" t="s">
        <v>2334</v>
      </c>
      <c r="E5559" s="16">
        <v>8</v>
      </c>
      <c r="F5559" s="16">
        <v>12</v>
      </c>
      <c r="G5559" s="16">
        <v>1</v>
      </c>
      <c r="H5559" s="16">
        <v>2</v>
      </c>
    </row>
    <row r="5560" spans="1:8" x14ac:dyDescent="0.3">
      <c r="A5560" s="13" t="str">
        <f t="shared" si="86"/>
        <v>gosean012012</v>
      </c>
      <c r="B5560" s="16" t="s">
        <v>1726</v>
      </c>
      <c r="C5560" s="16">
        <v>2012</v>
      </c>
      <c r="D5560" s="16" t="s">
        <v>2329</v>
      </c>
    </row>
    <row r="5561" spans="1:8" x14ac:dyDescent="0.3">
      <c r="A5561" s="13" t="str">
        <f t="shared" si="86"/>
        <v>gosean012012</v>
      </c>
      <c r="B5561" s="16" t="s">
        <v>1726</v>
      </c>
      <c r="C5561" s="16">
        <v>2012</v>
      </c>
      <c r="D5561" s="16" t="s">
        <v>2330</v>
      </c>
    </row>
    <row r="5562" spans="1:8" x14ac:dyDescent="0.3">
      <c r="A5562" s="13" t="str">
        <f t="shared" si="86"/>
        <v>gosean012012</v>
      </c>
      <c r="B5562" s="16" t="s">
        <v>1726</v>
      </c>
      <c r="C5562" s="16">
        <v>2012</v>
      </c>
      <c r="D5562" s="16" t="s">
        <v>2331</v>
      </c>
      <c r="E5562" s="16">
        <v>106</v>
      </c>
      <c r="F5562" s="16">
        <v>2</v>
      </c>
      <c r="G5562" s="16">
        <v>1</v>
      </c>
      <c r="H5562" s="16">
        <v>2</v>
      </c>
    </row>
    <row r="5563" spans="1:8" x14ac:dyDescent="0.3">
      <c r="A5563" s="13" t="str">
        <f t="shared" si="86"/>
        <v>gosean012012</v>
      </c>
      <c r="B5563" s="16" t="s">
        <v>1726</v>
      </c>
      <c r="C5563" s="16">
        <v>2012</v>
      </c>
      <c r="D5563" s="16" t="s">
        <v>2332</v>
      </c>
    </row>
    <row r="5564" spans="1:8" x14ac:dyDescent="0.3">
      <c r="A5564" s="13" t="str">
        <f t="shared" si="86"/>
        <v>grahaty012012</v>
      </c>
      <c r="B5564" s="16" t="s">
        <v>1727</v>
      </c>
      <c r="C5564" s="16">
        <v>2012</v>
      </c>
      <c r="D5564" s="16" t="s">
        <v>2329</v>
      </c>
    </row>
    <row r="5565" spans="1:8" x14ac:dyDescent="0.3">
      <c r="A5565" s="13" t="str">
        <f t="shared" si="86"/>
        <v>grahaty012012</v>
      </c>
      <c r="B5565" s="16" t="s">
        <v>1727</v>
      </c>
      <c r="C5565" s="16">
        <v>2012</v>
      </c>
      <c r="D5565" s="16" t="s">
        <v>2331</v>
      </c>
      <c r="E5565" s="16">
        <v>0</v>
      </c>
      <c r="F5565" s="16">
        <v>0</v>
      </c>
      <c r="G5565" s="16">
        <v>0</v>
      </c>
      <c r="H5565" s="16">
        <v>0</v>
      </c>
    </row>
    <row r="5566" spans="1:8" x14ac:dyDescent="0.3">
      <c r="A5566" s="13" t="str">
        <f t="shared" si="86"/>
        <v>grahaty012012</v>
      </c>
      <c r="B5566" s="16" t="s">
        <v>1727</v>
      </c>
      <c r="C5566" s="16">
        <v>2012</v>
      </c>
      <c r="D5566" s="16" t="s">
        <v>2332</v>
      </c>
    </row>
    <row r="5567" spans="1:8" x14ac:dyDescent="0.3">
      <c r="A5567" s="13" t="str">
        <f t="shared" si="86"/>
        <v>grandcu012012</v>
      </c>
      <c r="B5567" s="16" t="s">
        <v>448</v>
      </c>
      <c r="C5567" s="16">
        <v>2012</v>
      </c>
      <c r="D5567" s="16" t="s">
        <v>2329</v>
      </c>
    </row>
    <row r="5568" spans="1:8" x14ac:dyDescent="0.3">
      <c r="A5568" s="13" t="str">
        <f t="shared" si="86"/>
        <v>grandcu012012</v>
      </c>
      <c r="B5568" s="16" t="s">
        <v>448</v>
      </c>
      <c r="C5568" s="16">
        <v>2012</v>
      </c>
      <c r="D5568" s="16" t="s">
        <v>2331</v>
      </c>
      <c r="E5568" s="16">
        <v>346</v>
      </c>
      <c r="F5568" s="16">
        <v>3</v>
      </c>
      <c r="G5568" s="16">
        <v>0</v>
      </c>
      <c r="H5568" s="16">
        <v>0</v>
      </c>
    </row>
    <row r="5569" spans="1:8" x14ac:dyDescent="0.3">
      <c r="A5569" s="13" t="str">
        <f t="shared" si="86"/>
        <v>grandya012012</v>
      </c>
      <c r="B5569" s="16" t="s">
        <v>1728</v>
      </c>
      <c r="C5569" s="16">
        <v>2012</v>
      </c>
      <c r="D5569" s="16" t="s">
        <v>2336</v>
      </c>
      <c r="E5569" s="16">
        <v>386</v>
      </c>
      <c r="F5569" s="16">
        <v>38</v>
      </c>
      <c r="G5569" s="16">
        <v>5</v>
      </c>
      <c r="H5569" s="16">
        <v>2</v>
      </c>
    </row>
    <row r="5570" spans="1:8" x14ac:dyDescent="0.3">
      <c r="A5570" s="13" t="str">
        <f t="shared" si="86"/>
        <v>grayje022012</v>
      </c>
      <c r="B5570" s="16" t="s">
        <v>931</v>
      </c>
      <c r="C5570" s="16">
        <v>2012</v>
      </c>
      <c r="D5570" s="16" t="s">
        <v>2334</v>
      </c>
      <c r="E5570" s="16">
        <v>3</v>
      </c>
      <c r="F5570" s="16">
        <v>5</v>
      </c>
      <c r="G5570" s="16">
        <v>0</v>
      </c>
      <c r="H5570" s="16">
        <v>0</v>
      </c>
    </row>
    <row r="5571" spans="1:8" x14ac:dyDescent="0.3">
      <c r="A5571" s="13" t="str">
        <f t="shared" ref="A5571:A5634" si="87">(B5571&amp;C5571)</f>
        <v>greenni012012</v>
      </c>
      <c r="B5571" s="16" t="s">
        <v>449</v>
      </c>
      <c r="C5571" s="16">
        <v>2012</v>
      </c>
      <c r="D5571" s="16" t="s">
        <v>39</v>
      </c>
      <c r="E5571" s="16">
        <v>1</v>
      </c>
      <c r="F5571" s="16">
        <v>7</v>
      </c>
      <c r="G5571" s="16">
        <v>0</v>
      </c>
      <c r="H5571" s="16">
        <v>3</v>
      </c>
    </row>
    <row r="5572" spans="1:8" x14ac:dyDescent="0.3">
      <c r="A5572" s="13" t="str">
        <f t="shared" si="87"/>
        <v>greenni012012</v>
      </c>
      <c r="B5572" s="16" t="s">
        <v>449</v>
      </c>
      <c r="C5572" s="16">
        <v>2012</v>
      </c>
      <c r="D5572" s="16" t="s">
        <v>40</v>
      </c>
      <c r="E5572" s="16">
        <v>2</v>
      </c>
      <c r="F5572" s="16">
        <v>6</v>
      </c>
      <c r="G5572" s="16">
        <v>2</v>
      </c>
      <c r="H5572" s="16">
        <v>1</v>
      </c>
    </row>
    <row r="5573" spans="1:8" x14ac:dyDescent="0.3">
      <c r="A5573" s="13" t="str">
        <f t="shared" si="87"/>
        <v>greenni012012</v>
      </c>
      <c r="B5573" s="16" t="s">
        <v>449</v>
      </c>
      <c r="C5573" s="16">
        <v>2012</v>
      </c>
      <c r="D5573" s="16" t="s">
        <v>2333</v>
      </c>
      <c r="E5573" s="16">
        <v>2</v>
      </c>
      <c r="F5573" s="16">
        <v>3</v>
      </c>
      <c r="G5573" s="16">
        <v>0</v>
      </c>
      <c r="H5573" s="16">
        <v>1</v>
      </c>
    </row>
    <row r="5574" spans="1:8" x14ac:dyDescent="0.3">
      <c r="A5574" s="13" t="str">
        <f t="shared" si="87"/>
        <v>greenta012012</v>
      </c>
      <c r="B5574" s="16" t="s">
        <v>1515</v>
      </c>
      <c r="C5574" s="16">
        <v>2012</v>
      </c>
      <c r="D5574" s="16" t="s">
        <v>2335</v>
      </c>
      <c r="E5574" s="16">
        <v>110</v>
      </c>
      <c r="F5574" s="16">
        <v>10</v>
      </c>
      <c r="G5574" s="16">
        <v>0</v>
      </c>
      <c r="H5574" s="16">
        <v>10</v>
      </c>
    </row>
    <row r="5575" spans="1:8" x14ac:dyDescent="0.3">
      <c r="A5575" s="13" t="str">
        <f t="shared" si="87"/>
        <v>greenta012012</v>
      </c>
      <c r="B5575" s="16" t="s">
        <v>1515</v>
      </c>
      <c r="C5575" s="16">
        <v>2012</v>
      </c>
      <c r="D5575" s="16" t="s">
        <v>39</v>
      </c>
      <c r="E5575" s="16">
        <v>0</v>
      </c>
      <c r="F5575" s="16">
        <v>6</v>
      </c>
      <c r="G5575" s="16">
        <v>0</v>
      </c>
      <c r="H5575" s="16">
        <v>0</v>
      </c>
    </row>
    <row r="5576" spans="1:8" x14ac:dyDescent="0.3">
      <c r="A5576" s="13" t="str">
        <f t="shared" si="87"/>
        <v>greenta012012</v>
      </c>
      <c r="B5576" s="16" t="s">
        <v>1515</v>
      </c>
      <c r="C5576" s="16">
        <v>2012</v>
      </c>
      <c r="D5576" s="16" t="s">
        <v>40</v>
      </c>
      <c r="E5576" s="16">
        <v>6</v>
      </c>
      <c r="F5576" s="16">
        <v>12</v>
      </c>
      <c r="G5576" s="16">
        <v>2</v>
      </c>
      <c r="H5576" s="16">
        <v>2</v>
      </c>
    </row>
    <row r="5577" spans="1:8" x14ac:dyDescent="0.3">
      <c r="A5577" s="13" t="str">
        <f t="shared" si="87"/>
        <v>greenty022012</v>
      </c>
      <c r="B5577" s="16" t="s">
        <v>1095</v>
      </c>
      <c r="C5577" s="16">
        <v>2012</v>
      </c>
      <c r="D5577" s="16" t="s">
        <v>39</v>
      </c>
      <c r="E5577" s="16">
        <v>64</v>
      </c>
      <c r="F5577" s="16">
        <v>129</v>
      </c>
      <c r="G5577" s="16">
        <v>4</v>
      </c>
      <c r="H5577" s="16">
        <v>26</v>
      </c>
    </row>
    <row r="5578" spans="1:8" x14ac:dyDescent="0.3">
      <c r="A5578" s="13" t="str">
        <f t="shared" si="87"/>
        <v>greenty022012</v>
      </c>
      <c r="B5578" s="16" t="s">
        <v>1095</v>
      </c>
      <c r="C5578" s="16">
        <v>2012</v>
      </c>
      <c r="D5578" s="16" t="s">
        <v>39</v>
      </c>
      <c r="E5578" s="16">
        <v>8</v>
      </c>
      <c r="F5578" s="16">
        <v>9</v>
      </c>
      <c r="G5578" s="16">
        <v>0</v>
      </c>
      <c r="H5578" s="16">
        <v>3</v>
      </c>
    </row>
    <row r="5579" spans="1:8" x14ac:dyDescent="0.3">
      <c r="A5579" s="13" t="str">
        <f t="shared" si="87"/>
        <v>greenty022012</v>
      </c>
      <c r="B5579" s="16" t="s">
        <v>1095</v>
      </c>
      <c r="C5579" s="16">
        <v>2012</v>
      </c>
      <c r="D5579" s="16" t="s">
        <v>2330</v>
      </c>
    </row>
    <row r="5580" spans="1:8" x14ac:dyDescent="0.3">
      <c r="A5580" s="13" t="str">
        <f t="shared" si="87"/>
        <v>greenty022012</v>
      </c>
      <c r="B5580" s="16" t="s">
        <v>1095</v>
      </c>
      <c r="C5580" s="16">
        <v>2012</v>
      </c>
      <c r="D5580" s="16" t="s">
        <v>2331</v>
      </c>
      <c r="E5580" s="16">
        <v>1</v>
      </c>
      <c r="F5580" s="16">
        <v>0</v>
      </c>
      <c r="G5580" s="16">
        <v>0</v>
      </c>
      <c r="H5580" s="16">
        <v>0</v>
      </c>
    </row>
    <row r="5581" spans="1:8" x14ac:dyDescent="0.3">
      <c r="A5581" s="13" t="str">
        <f t="shared" si="87"/>
        <v>greenty022012</v>
      </c>
      <c r="B5581" s="16" t="s">
        <v>1095</v>
      </c>
      <c r="C5581" s="16">
        <v>2012</v>
      </c>
      <c r="D5581" s="16" t="s">
        <v>2332</v>
      </c>
    </row>
    <row r="5582" spans="1:8" x14ac:dyDescent="0.3">
      <c r="A5582" s="13" t="str">
        <f t="shared" si="87"/>
        <v>greenty022012</v>
      </c>
      <c r="B5582" s="16" t="s">
        <v>1095</v>
      </c>
      <c r="C5582" s="16">
        <v>2012</v>
      </c>
      <c r="D5582" s="16" t="s">
        <v>2333</v>
      </c>
      <c r="E5582" s="16">
        <v>8</v>
      </c>
      <c r="F5582" s="16">
        <v>14</v>
      </c>
      <c r="G5582" s="16">
        <v>1</v>
      </c>
      <c r="H5582" s="16">
        <v>2</v>
      </c>
    </row>
    <row r="5583" spans="1:8" x14ac:dyDescent="0.3">
      <c r="A5583" s="13" t="str">
        <f t="shared" si="87"/>
        <v>greenty022012</v>
      </c>
      <c r="B5583" s="16" t="s">
        <v>1095</v>
      </c>
      <c r="C5583" s="16">
        <v>2012</v>
      </c>
      <c r="D5583" s="16" t="s">
        <v>2333</v>
      </c>
      <c r="E5583" s="16">
        <v>38</v>
      </c>
      <c r="F5583" s="16">
        <v>84</v>
      </c>
      <c r="G5583" s="16">
        <v>6</v>
      </c>
      <c r="H5583" s="16">
        <v>15</v>
      </c>
    </row>
    <row r="5584" spans="1:8" x14ac:dyDescent="0.3">
      <c r="A5584" s="13" t="str">
        <f t="shared" si="87"/>
        <v>gregelu012012</v>
      </c>
      <c r="B5584" s="16" t="s">
        <v>1096</v>
      </c>
      <c r="C5584" s="16">
        <v>2012</v>
      </c>
      <c r="D5584" s="16" t="s">
        <v>2334</v>
      </c>
      <c r="E5584" s="16">
        <v>3</v>
      </c>
      <c r="F5584" s="16">
        <v>20</v>
      </c>
      <c r="G5584" s="16">
        <v>1</v>
      </c>
      <c r="H5584" s="16">
        <v>1</v>
      </c>
    </row>
    <row r="5585" spans="1:8" x14ac:dyDescent="0.3">
      <c r="A5585" s="13" t="str">
        <f t="shared" si="87"/>
        <v>greggke012012</v>
      </c>
      <c r="B5585" s="16" t="s">
        <v>376</v>
      </c>
      <c r="C5585" s="16">
        <v>2012</v>
      </c>
      <c r="D5585" s="16" t="s">
        <v>2334</v>
      </c>
      <c r="E5585" s="16">
        <v>4</v>
      </c>
      <c r="F5585" s="16">
        <v>5</v>
      </c>
      <c r="G5585" s="16">
        <v>0</v>
      </c>
      <c r="H5585" s="16">
        <v>1</v>
      </c>
    </row>
    <row r="5586" spans="1:8" x14ac:dyDescent="0.3">
      <c r="A5586" s="13" t="str">
        <f t="shared" si="87"/>
        <v>gregodi012012</v>
      </c>
      <c r="B5586" s="16" t="s">
        <v>1729</v>
      </c>
      <c r="C5586" s="16">
        <v>2012</v>
      </c>
      <c r="D5586" s="16" t="s">
        <v>2333</v>
      </c>
      <c r="E5586" s="16">
        <v>8</v>
      </c>
      <c r="F5586" s="16">
        <v>10</v>
      </c>
      <c r="G5586" s="16">
        <v>0</v>
      </c>
      <c r="H5586" s="16">
        <v>4</v>
      </c>
    </row>
    <row r="5587" spans="1:8" x14ac:dyDescent="0.3">
      <c r="A5587" s="13" t="str">
        <f t="shared" si="87"/>
        <v>greinza012012</v>
      </c>
      <c r="B5587" s="16" t="s">
        <v>450</v>
      </c>
      <c r="C5587" s="16">
        <v>2012</v>
      </c>
      <c r="D5587" s="16" t="s">
        <v>2334</v>
      </c>
      <c r="E5587" s="16">
        <v>14</v>
      </c>
      <c r="F5587" s="16">
        <v>17</v>
      </c>
      <c r="G5587" s="16">
        <v>0</v>
      </c>
      <c r="H5587" s="16">
        <v>2</v>
      </c>
    </row>
    <row r="5588" spans="1:8" x14ac:dyDescent="0.3">
      <c r="A5588" s="13" t="str">
        <f t="shared" si="87"/>
        <v>greinza012012</v>
      </c>
      <c r="B5588" s="16" t="s">
        <v>450</v>
      </c>
      <c r="C5588" s="16">
        <v>2012</v>
      </c>
      <c r="D5588" s="16" t="s">
        <v>2334</v>
      </c>
      <c r="E5588" s="16">
        <v>8</v>
      </c>
      <c r="F5588" s="16">
        <v>14</v>
      </c>
      <c r="G5588" s="16">
        <v>0</v>
      </c>
      <c r="H5588" s="16">
        <v>1</v>
      </c>
    </row>
    <row r="5589" spans="1:8" x14ac:dyDescent="0.3">
      <c r="A5589" s="13" t="str">
        <f t="shared" si="87"/>
        <v>griffaj012012</v>
      </c>
      <c r="B5589" s="16" t="s">
        <v>1730</v>
      </c>
      <c r="C5589" s="16">
        <v>2012</v>
      </c>
      <c r="D5589" s="16" t="s">
        <v>2334</v>
      </c>
      <c r="E5589" s="16">
        <v>4</v>
      </c>
      <c r="F5589" s="16">
        <v>7</v>
      </c>
      <c r="G5589" s="16">
        <v>0</v>
      </c>
      <c r="H5589" s="16">
        <v>0</v>
      </c>
    </row>
    <row r="5590" spans="1:8" x14ac:dyDescent="0.3">
      <c r="A5590" s="13" t="str">
        <f t="shared" si="87"/>
        <v>grillja012012</v>
      </c>
      <c r="B5590" s="16" t="s">
        <v>106</v>
      </c>
      <c r="C5590" s="16">
        <v>2012</v>
      </c>
      <c r="D5590" s="16" t="s">
        <v>2334</v>
      </c>
      <c r="E5590" s="16">
        <v>5</v>
      </c>
      <c r="F5590" s="16">
        <v>4</v>
      </c>
      <c r="G5590" s="16">
        <v>0</v>
      </c>
      <c r="H5590" s="16">
        <v>0</v>
      </c>
    </row>
    <row r="5591" spans="1:8" x14ac:dyDescent="0.3">
      <c r="A5591" s="13" t="str">
        <f t="shared" si="87"/>
        <v>grimmju012012</v>
      </c>
      <c r="B5591" s="16" t="s">
        <v>1731</v>
      </c>
      <c r="C5591" s="16">
        <v>2012</v>
      </c>
      <c r="D5591" s="16" t="s">
        <v>2334</v>
      </c>
      <c r="E5591" s="16">
        <v>1</v>
      </c>
      <c r="F5591" s="16">
        <v>4</v>
      </c>
      <c r="G5591" s="16">
        <v>0</v>
      </c>
      <c r="H5591" s="16">
        <v>0</v>
      </c>
    </row>
    <row r="5592" spans="1:8" x14ac:dyDescent="0.3">
      <c r="A5592" s="13" t="str">
        <f t="shared" si="87"/>
        <v>guerrja012012</v>
      </c>
      <c r="B5592" s="16" t="s">
        <v>1516</v>
      </c>
      <c r="C5592" s="16">
        <v>2012</v>
      </c>
      <c r="D5592" s="16" t="s">
        <v>2334</v>
      </c>
      <c r="E5592" s="16">
        <v>0</v>
      </c>
      <c r="F5592" s="16">
        <v>6</v>
      </c>
      <c r="G5592" s="16">
        <v>0</v>
      </c>
      <c r="H5592" s="16">
        <v>0</v>
      </c>
    </row>
    <row r="5593" spans="1:8" x14ac:dyDescent="0.3">
      <c r="A5593" s="13" t="str">
        <f t="shared" si="87"/>
        <v>guerrma022012</v>
      </c>
      <c r="B5593" s="16" t="s">
        <v>452</v>
      </c>
      <c r="C5593" s="16">
        <v>2012</v>
      </c>
      <c r="D5593" s="16" t="s">
        <v>2334</v>
      </c>
      <c r="E5593" s="16">
        <v>1</v>
      </c>
      <c r="F5593" s="16">
        <v>3</v>
      </c>
      <c r="G5593" s="16">
        <v>0</v>
      </c>
      <c r="H5593" s="16">
        <v>0</v>
      </c>
    </row>
    <row r="5594" spans="1:8" x14ac:dyDescent="0.3">
      <c r="A5594" s="13" t="str">
        <f t="shared" si="87"/>
        <v>guthrje012012</v>
      </c>
      <c r="B5594" s="16" t="s">
        <v>453</v>
      </c>
      <c r="C5594" s="16">
        <v>2012</v>
      </c>
      <c r="D5594" s="16" t="s">
        <v>2334</v>
      </c>
      <c r="E5594" s="16">
        <v>5</v>
      </c>
      <c r="F5594" s="16">
        <v>11</v>
      </c>
      <c r="G5594" s="16">
        <v>2</v>
      </c>
      <c r="H5594" s="16">
        <v>1</v>
      </c>
    </row>
    <row r="5595" spans="1:8" x14ac:dyDescent="0.3">
      <c r="A5595" s="13" t="str">
        <f t="shared" si="87"/>
        <v>guthrje012012</v>
      </c>
      <c r="B5595" s="16" t="s">
        <v>453</v>
      </c>
      <c r="C5595" s="16">
        <v>2012</v>
      </c>
      <c r="D5595" s="16" t="s">
        <v>2334</v>
      </c>
      <c r="E5595" s="16">
        <v>8</v>
      </c>
      <c r="F5595" s="16">
        <v>4</v>
      </c>
      <c r="G5595" s="16">
        <v>2</v>
      </c>
      <c r="H5595" s="16">
        <v>0</v>
      </c>
    </row>
    <row r="5596" spans="1:8" x14ac:dyDescent="0.3">
      <c r="A5596" s="13" t="str">
        <f t="shared" si="87"/>
        <v>gutiefr012012</v>
      </c>
      <c r="B5596" s="16" t="s">
        <v>547</v>
      </c>
      <c r="C5596" s="16">
        <v>2012</v>
      </c>
      <c r="D5596" s="16" t="s">
        <v>2329</v>
      </c>
    </row>
    <row r="5597" spans="1:8" x14ac:dyDescent="0.3">
      <c r="A5597" s="13" t="str">
        <f t="shared" si="87"/>
        <v>gutiefr012012</v>
      </c>
      <c r="B5597" s="16" t="s">
        <v>547</v>
      </c>
      <c r="C5597" s="16">
        <v>2012</v>
      </c>
      <c r="D5597" s="16" t="s">
        <v>2331</v>
      </c>
      <c r="E5597" s="16">
        <v>98</v>
      </c>
      <c r="F5597" s="16">
        <v>1</v>
      </c>
      <c r="G5597" s="16">
        <v>1</v>
      </c>
      <c r="H5597" s="16">
        <v>0</v>
      </c>
    </row>
    <row r="5598" spans="1:8" x14ac:dyDescent="0.3">
      <c r="A5598" s="13" t="str">
        <f t="shared" si="87"/>
        <v>guyerbr012012</v>
      </c>
      <c r="B5598" s="16" t="s">
        <v>1517</v>
      </c>
      <c r="C5598" s="16">
        <v>2012</v>
      </c>
      <c r="D5598" s="16" t="s">
        <v>2330</v>
      </c>
    </row>
    <row r="5599" spans="1:8" x14ac:dyDescent="0.3">
      <c r="A5599" s="13" t="str">
        <f t="shared" si="87"/>
        <v>guyerbr012012</v>
      </c>
      <c r="B5599" s="16" t="s">
        <v>1517</v>
      </c>
      <c r="C5599" s="16">
        <v>2012</v>
      </c>
      <c r="D5599" s="16" t="s">
        <v>2331</v>
      </c>
      <c r="E5599" s="16">
        <v>2</v>
      </c>
      <c r="F5599" s="16">
        <v>0</v>
      </c>
      <c r="G5599" s="16">
        <v>1</v>
      </c>
      <c r="H5599" s="16">
        <v>0</v>
      </c>
    </row>
    <row r="5600" spans="1:8" x14ac:dyDescent="0.3">
      <c r="A5600" s="13" t="str">
        <f t="shared" si="87"/>
        <v>guzmaje012012</v>
      </c>
      <c r="B5600" s="16" t="s">
        <v>1097</v>
      </c>
      <c r="C5600" s="16">
        <v>2012</v>
      </c>
      <c r="D5600" s="16" t="s">
        <v>2335</v>
      </c>
      <c r="E5600" s="16">
        <v>116</v>
      </c>
      <c r="F5600" s="16">
        <v>12</v>
      </c>
      <c r="G5600" s="16">
        <v>0</v>
      </c>
      <c r="H5600" s="16">
        <v>8</v>
      </c>
    </row>
    <row r="5601" spans="1:8" x14ac:dyDescent="0.3">
      <c r="A5601" s="13" t="str">
        <f t="shared" si="87"/>
        <v>guzmaje012012</v>
      </c>
      <c r="B5601" s="16" t="s">
        <v>1097</v>
      </c>
      <c r="C5601" s="16">
        <v>2012</v>
      </c>
      <c r="D5601" s="16" t="s">
        <v>39</v>
      </c>
      <c r="E5601" s="16">
        <v>0</v>
      </c>
      <c r="F5601" s="16">
        <v>1</v>
      </c>
      <c r="G5601" s="16">
        <v>0</v>
      </c>
      <c r="H5601" s="16">
        <v>0</v>
      </c>
    </row>
    <row r="5602" spans="1:8" x14ac:dyDescent="0.3">
      <c r="A5602" s="13" t="str">
        <f t="shared" si="87"/>
        <v>guzmaje012012</v>
      </c>
      <c r="B5602" s="16" t="s">
        <v>1097</v>
      </c>
      <c r="C5602" s="16">
        <v>2012</v>
      </c>
      <c r="D5602" s="16" t="s">
        <v>2330</v>
      </c>
    </row>
    <row r="5603" spans="1:8" x14ac:dyDescent="0.3">
      <c r="A5603" s="13" t="str">
        <f t="shared" si="87"/>
        <v>guzmaje012012</v>
      </c>
      <c r="B5603" s="16" t="s">
        <v>1097</v>
      </c>
      <c r="C5603" s="16">
        <v>2012</v>
      </c>
      <c r="D5603" s="16" t="s">
        <v>2331</v>
      </c>
      <c r="E5603" s="16">
        <v>85</v>
      </c>
      <c r="F5603" s="16">
        <v>4</v>
      </c>
      <c r="G5603" s="16">
        <v>2</v>
      </c>
      <c r="H5603" s="16">
        <v>1</v>
      </c>
    </row>
    <row r="5604" spans="1:8" x14ac:dyDescent="0.3">
      <c r="A5604" s="13" t="str">
        <f t="shared" si="87"/>
        <v>guzmaje012012</v>
      </c>
      <c r="B5604" s="16" t="s">
        <v>1097</v>
      </c>
      <c r="C5604" s="16">
        <v>2012</v>
      </c>
      <c r="D5604" s="16" t="s">
        <v>2332</v>
      </c>
    </row>
    <row r="5605" spans="1:8" x14ac:dyDescent="0.3">
      <c r="A5605" s="13" t="str">
        <f t="shared" si="87"/>
        <v>gwynnto022012</v>
      </c>
      <c r="B5605" s="16" t="s">
        <v>651</v>
      </c>
      <c r="C5605" s="16">
        <v>2012</v>
      </c>
      <c r="D5605" s="16" t="s">
        <v>2329</v>
      </c>
    </row>
    <row r="5606" spans="1:8" x14ac:dyDescent="0.3">
      <c r="A5606" s="13" t="str">
        <f t="shared" si="87"/>
        <v>gwynnto022012</v>
      </c>
      <c r="B5606" s="16" t="s">
        <v>651</v>
      </c>
      <c r="C5606" s="16">
        <v>2012</v>
      </c>
      <c r="D5606" s="16" t="s">
        <v>2330</v>
      </c>
    </row>
    <row r="5607" spans="1:8" x14ac:dyDescent="0.3">
      <c r="A5607" s="13" t="str">
        <f t="shared" si="87"/>
        <v>gwynnto022012</v>
      </c>
      <c r="B5607" s="16" t="s">
        <v>651</v>
      </c>
      <c r="C5607" s="16">
        <v>2012</v>
      </c>
      <c r="D5607" s="16" t="s">
        <v>2331</v>
      </c>
      <c r="E5607" s="16">
        <v>149</v>
      </c>
      <c r="F5607" s="16">
        <v>6</v>
      </c>
      <c r="G5607" s="16">
        <v>1</v>
      </c>
      <c r="H5607" s="16">
        <v>0</v>
      </c>
    </row>
    <row r="5608" spans="1:8" x14ac:dyDescent="0.3">
      <c r="A5608" s="13" t="str">
        <f t="shared" si="87"/>
        <v>gwynnto022012</v>
      </c>
      <c r="B5608" s="16" t="s">
        <v>651</v>
      </c>
      <c r="C5608" s="16">
        <v>2012</v>
      </c>
      <c r="D5608" s="16" t="s">
        <v>2332</v>
      </c>
    </row>
    <row r="5609" spans="1:8" x14ac:dyDescent="0.3">
      <c r="A5609" s="13" t="str">
        <f t="shared" si="87"/>
        <v>hackeer012012</v>
      </c>
      <c r="B5609" s="16" t="s">
        <v>1098</v>
      </c>
      <c r="C5609" s="16">
        <v>2012</v>
      </c>
      <c r="D5609" s="16" t="s">
        <v>2334</v>
      </c>
      <c r="E5609" s="16">
        <v>0</v>
      </c>
      <c r="F5609" s="16">
        <v>2</v>
      </c>
      <c r="G5609" s="16">
        <v>0</v>
      </c>
      <c r="H5609" s="16">
        <v>0</v>
      </c>
    </row>
    <row r="5610" spans="1:8" x14ac:dyDescent="0.3">
      <c r="A5610" s="13" t="str">
        <f t="shared" si="87"/>
        <v>hagadni012012</v>
      </c>
      <c r="B5610" s="16" t="s">
        <v>1518</v>
      </c>
      <c r="C5610" s="16">
        <v>2012</v>
      </c>
      <c r="D5610" s="16" t="s">
        <v>2334</v>
      </c>
      <c r="E5610" s="16">
        <v>0</v>
      </c>
      <c r="F5610" s="16">
        <v>1</v>
      </c>
      <c r="G5610" s="16">
        <v>0</v>
      </c>
      <c r="H5610" s="16">
        <v>0</v>
      </c>
    </row>
    <row r="5611" spans="1:8" x14ac:dyDescent="0.3">
      <c r="A5611" s="13" t="str">
        <f t="shared" si="87"/>
        <v>haguema012012</v>
      </c>
      <c r="B5611" s="16" t="s">
        <v>1732</v>
      </c>
      <c r="C5611" s="16">
        <v>2012</v>
      </c>
      <c r="D5611" s="16" t="s">
        <v>2335</v>
      </c>
      <c r="E5611" s="16">
        <v>114</v>
      </c>
      <c r="F5611" s="16">
        <v>12</v>
      </c>
      <c r="G5611" s="16">
        <v>1</v>
      </c>
      <c r="H5611" s="16">
        <v>13</v>
      </c>
    </row>
    <row r="5612" spans="1:8" x14ac:dyDescent="0.3">
      <c r="A5612" s="13" t="str">
        <f t="shared" si="87"/>
        <v>hairsje022012</v>
      </c>
      <c r="B5612" s="16" t="s">
        <v>112</v>
      </c>
      <c r="C5612" s="16">
        <v>2012</v>
      </c>
      <c r="D5612" s="16" t="s">
        <v>2335</v>
      </c>
      <c r="E5612" s="16">
        <v>0</v>
      </c>
      <c r="F5612" s="16">
        <v>0</v>
      </c>
      <c r="G5612" s="16">
        <v>0</v>
      </c>
      <c r="H5612" s="16">
        <v>0</v>
      </c>
    </row>
    <row r="5613" spans="1:8" x14ac:dyDescent="0.3">
      <c r="A5613" s="13" t="str">
        <f t="shared" si="87"/>
        <v>hairsje022012</v>
      </c>
      <c r="B5613" s="16" t="s">
        <v>112</v>
      </c>
      <c r="C5613" s="16">
        <v>2012</v>
      </c>
      <c r="D5613" s="16" t="s">
        <v>39</v>
      </c>
      <c r="E5613" s="16">
        <v>44</v>
      </c>
      <c r="F5613" s="16">
        <v>66</v>
      </c>
      <c r="G5613" s="16">
        <v>3</v>
      </c>
      <c r="H5613" s="16">
        <v>16</v>
      </c>
    </row>
    <row r="5614" spans="1:8" x14ac:dyDescent="0.3">
      <c r="A5614" s="13" t="str">
        <f t="shared" si="87"/>
        <v>hairsje022012</v>
      </c>
      <c r="B5614" s="16" t="s">
        <v>112</v>
      </c>
      <c r="C5614" s="16">
        <v>2012</v>
      </c>
      <c r="D5614" s="16" t="s">
        <v>40</v>
      </c>
      <c r="E5614" s="16">
        <v>15</v>
      </c>
      <c r="F5614" s="16">
        <v>56</v>
      </c>
      <c r="G5614" s="16">
        <v>4</v>
      </c>
      <c r="H5614" s="16">
        <v>2</v>
      </c>
    </row>
    <row r="5615" spans="1:8" x14ac:dyDescent="0.3">
      <c r="A5615" s="13" t="str">
        <f t="shared" si="87"/>
        <v>hairsje022012</v>
      </c>
      <c r="B5615" s="16" t="s">
        <v>112</v>
      </c>
      <c r="C5615" s="16">
        <v>2012</v>
      </c>
      <c r="D5615" s="16" t="s">
        <v>2330</v>
      </c>
    </row>
    <row r="5616" spans="1:8" x14ac:dyDescent="0.3">
      <c r="A5616" s="13" t="str">
        <f t="shared" si="87"/>
        <v>hairsje022012</v>
      </c>
      <c r="B5616" s="16" t="s">
        <v>112</v>
      </c>
      <c r="C5616" s="16">
        <v>2012</v>
      </c>
      <c r="D5616" s="16" t="s">
        <v>2331</v>
      </c>
      <c r="E5616" s="16">
        <v>35</v>
      </c>
      <c r="F5616" s="16">
        <v>1</v>
      </c>
      <c r="G5616" s="16">
        <v>1</v>
      </c>
      <c r="H5616" s="16">
        <v>0</v>
      </c>
    </row>
    <row r="5617" spans="1:8" x14ac:dyDescent="0.3">
      <c r="A5617" s="13" t="str">
        <f t="shared" si="87"/>
        <v>hairsje022012</v>
      </c>
      <c r="B5617" s="16" t="s">
        <v>112</v>
      </c>
      <c r="C5617" s="16">
        <v>2012</v>
      </c>
      <c r="D5617" s="16" t="s">
        <v>2333</v>
      </c>
      <c r="E5617" s="16">
        <v>1</v>
      </c>
      <c r="F5617" s="16">
        <v>1</v>
      </c>
      <c r="G5617" s="16">
        <v>1</v>
      </c>
      <c r="H5617" s="16">
        <v>0</v>
      </c>
    </row>
    <row r="5618" spans="1:8" x14ac:dyDescent="0.3">
      <c r="A5618" s="13" t="str">
        <f t="shared" si="87"/>
        <v>hairssc012012</v>
      </c>
      <c r="B5618" s="16" t="s">
        <v>455</v>
      </c>
      <c r="C5618" s="16">
        <v>2012</v>
      </c>
      <c r="D5618" s="16" t="s">
        <v>2329</v>
      </c>
    </row>
    <row r="5619" spans="1:8" x14ac:dyDescent="0.3">
      <c r="A5619" s="13" t="str">
        <f t="shared" si="87"/>
        <v>hairssc012012</v>
      </c>
      <c r="B5619" s="16" t="s">
        <v>455</v>
      </c>
      <c r="C5619" s="16">
        <v>2012</v>
      </c>
      <c r="D5619" s="16" t="s">
        <v>2330</v>
      </c>
    </row>
    <row r="5620" spans="1:8" x14ac:dyDescent="0.3">
      <c r="A5620" s="13" t="str">
        <f t="shared" si="87"/>
        <v>hairssc012012</v>
      </c>
      <c r="B5620" s="16" t="s">
        <v>455</v>
      </c>
      <c r="C5620" s="16">
        <v>2012</v>
      </c>
      <c r="D5620" s="16" t="s">
        <v>2331</v>
      </c>
      <c r="E5620" s="16">
        <v>152</v>
      </c>
      <c r="F5620" s="16">
        <v>1</v>
      </c>
      <c r="G5620" s="16">
        <v>1</v>
      </c>
      <c r="H5620" s="16">
        <v>0</v>
      </c>
    </row>
    <row r="5621" spans="1:8" x14ac:dyDescent="0.3">
      <c r="A5621" s="13" t="str">
        <f t="shared" si="87"/>
        <v>hairssc012012</v>
      </c>
      <c r="B5621" s="16" t="s">
        <v>455</v>
      </c>
      <c r="C5621" s="16">
        <v>2012</v>
      </c>
      <c r="D5621" s="16" t="s">
        <v>2332</v>
      </c>
    </row>
    <row r="5622" spans="1:8" x14ac:dyDescent="0.3">
      <c r="A5622" s="13" t="str">
        <f t="shared" si="87"/>
        <v>hallaro012012</v>
      </c>
      <c r="B5622" s="16" t="s">
        <v>113</v>
      </c>
      <c r="C5622" s="16">
        <v>2012</v>
      </c>
      <c r="D5622" s="16" t="s">
        <v>2334</v>
      </c>
      <c r="E5622" s="16">
        <v>8</v>
      </c>
      <c r="F5622" s="16">
        <v>20</v>
      </c>
      <c r="G5622" s="16">
        <v>2</v>
      </c>
      <c r="H5622" s="16">
        <v>2</v>
      </c>
    </row>
    <row r="5623" spans="1:8" x14ac:dyDescent="0.3">
      <c r="A5623" s="13" t="str">
        <f t="shared" si="87"/>
        <v>hallbi032012</v>
      </c>
      <c r="B5623" s="16" t="s">
        <v>304</v>
      </c>
      <c r="C5623" s="16">
        <v>2012</v>
      </c>
      <c r="D5623" s="16" t="s">
        <v>2330</v>
      </c>
    </row>
    <row r="5624" spans="1:8" x14ac:dyDescent="0.3">
      <c r="A5624" s="13" t="str">
        <f t="shared" si="87"/>
        <v>hallbi032012</v>
      </c>
      <c r="B5624" s="16" t="s">
        <v>304</v>
      </c>
      <c r="C5624" s="16">
        <v>2012</v>
      </c>
      <c r="D5624" s="16" t="s">
        <v>2331</v>
      </c>
      <c r="E5624" s="16">
        <v>1</v>
      </c>
      <c r="F5624" s="16">
        <v>0</v>
      </c>
      <c r="G5624" s="16">
        <v>0</v>
      </c>
      <c r="H5624" s="16">
        <v>0</v>
      </c>
    </row>
    <row r="5625" spans="1:8" x14ac:dyDescent="0.3">
      <c r="A5625" s="13" t="str">
        <f t="shared" si="87"/>
        <v>hallbi032012</v>
      </c>
      <c r="B5625" s="16" t="s">
        <v>304</v>
      </c>
      <c r="C5625" s="16">
        <v>2012</v>
      </c>
      <c r="D5625" s="16" t="s">
        <v>2332</v>
      </c>
    </row>
    <row r="5626" spans="1:8" x14ac:dyDescent="0.3">
      <c r="A5626" s="13" t="str">
        <f t="shared" si="87"/>
        <v>hamelco012012</v>
      </c>
      <c r="B5626" s="16" t="s">
        <v>653</v>
      </c>
      <c r="C5626" s="16">
        <v>2012</v>
      </c>
      <c r="D5626" s="16" t="s">
        <v>2334</v>
      </c>
      <c r="E5626" s="16">
        <v>10</v>
      </c>
      <c r="F5626" s="16">
        <v>25</v>
      </c>
      <c r="G5626" s="16">
        <v>4</v>
      </c>
      <c r="H5626" s="16">
        <v>0</v>
      </c>
    </row>
    <row r="5627" spans="1:8" x14ac:dyDescent="0.3">
      <c r="A5627" s="13" t="str">
        <f t="shared" si="87"/>
        <v>hamiljo032012</v>
      </c>
      <c r="B5627" s="16" t="s">
        <v>796</v>
      </c>
      <c r="C5627" s="16">
        <v>2012</v>
      </c>
      <c r="D5627" s="16" t="s">
        <v>2329</v>
      </c>
    </row>
    <row r="5628" spans="1:8" x14ac:dyDescent="0.3">
      <c r="A5628" s="13" t="str">
        <f t="shared" si="87"/>
        <v>hamiljo032012</v>
      </c>
      <c r="B5628" s="16" t="s">
        <v>796</v>
      </c>
      <c r="C5628" s="16">
        <v>2012</v>
      </c>
      <c r="D5628" s="16" t="s">
        <v>2330</v>
      </c>
    </row>
    <row r="5629" spans="1:8" x14ac:dyDescent="0.3">
      <c r="A5629" s="13" t="str">
        <f t="shared" si="87"/>
        <v>hamiljo032012</v>
      </c>
      <c r="B5629" s="16" t="s">
        <v>796</v>
      </c>
      <c r="C5629" s="16">
        <v>2012</v>
      </c>
      <c r="D5629" s="16" t="s">
        <v>2331</v>
      </c>
      <c r="E5629" s="16">
        <v>273</v>
      </c>
      <c r="F5629" s="16">
        <v>5</v>
      </c>
      <c r="G5629" s="16">
        <v>7</v>
      </c>
      <c r="H5629" s="16">
        <v>2</v>
      </c>
    </row>
    <row r="5630" spans="1:8" x14ac:dyDescent="0.3">
      <c r="A5630" s="13" t="str">
        <f t="shared" si="87"/>
        <v>hamiljo032012</v>
      </c>
      <c r="B5630" s="16" t="s">
        <v>796</v>
      </c>
      <c r="C5630" s="16">
        <v>2012</v>
      </c>
      <c r="D5630" s="16" t="s">
        <v>2332</v>
      </c>
    </row>
    <row r="5631" spans="1:8" x14ac:dyDescent="0.3">
      <c r="A5631" s="13" t="str">
        <f t="shared" si="87"/>
        <v>hammeja012012</v>
      </c>
      <c r="B5631" s="16" t="s">
        <v>654</v>
      </c>
      <c r="C5631" s="16">
        <v>2012</v>
      </c>
      <c r="D5631" s="16" t="s">
        <v>2334</v>
      </c>
      <c r="E5631" s="16">
        <v>4</v>
      </c>
      <c r="F5631" s="16">
        <v>23</v>
      </c>
      <c r="G5631" s="16">
        <v>1</v>
      </c>
      <c r="H5631" s="16">
        <v>1</v>
      </c>
    </row>
    <row r="5632" spans="1:8" x14ac:dyDescent="0.3">
      <c r="A5632" s="13" t="str">
        <f t="shared" si="87"/>
        <v>hampsju012012</v>
      </c>
      <c r="B5632" s="16" t="s">
        <v>655</v>
      </c>
      <c r="C5632" s="16">
        <v>2012</v>
      </c>
      <c r="D5632" s="16" t="s">
        <v>2334</v>
      </c>
      <c r="E5632" s="16">
        <v>0</v>
      </c>
      <c r="F5632" s="16">
        <v>3</v>
      </c>
      <c r="G5632" s="16">
        <v>0</v>
      </c>
      <c r="H5632" s="16">
        <v>0</v>
      </c>
    </row>
    <row r="5633" spans="1:8" x14ac:dyDescent="0.3">
      <c r="A5633" s="13" t="str">
        <f t="shared" si="87"/>
        <v>handbr012012</v>
      </c>
      <c r="B5633" s="16" t="s">
        <v>1521</v>
      </c>
      <c r="C5633" s="16">
        <v>2012</v>
      </c>
      <c r="D5633" s="16" t="s">
        <v>2334</v>
      </c>
      <c r="E5633" s="16">
        <v>0</v>
      </c>
      <c r="F5633" s="16">
        <v>0</v>
      </c>
      <c r="G5633" s="16">
        <v>0</v>
      </c>
      <c r="H5633" s="16">
        <v>0</v>
      </c>
    </row>
    <row r="5634" spans="1:8" x14ac:dyDescent="0.3">
      <c r="A5634" s="13" t="str">
        <f t="shared" si="87"/>
        <v>hanigry012012</v>
      </c>
      <c r="B5634" s="16" t="s">
        <v>797</v>
      </c>
      <c r="C5634" s="16">
        <v>2012</v>
      </c>
      <c r="D5634" s="16" t="s">
        <v>2336</v>
      </c>
      <c r="E5634" s="16">
        <v>781</v>
      </c>
      <c r="F5634" s="16">
        <v>48</v>
      </c>
      <c r="G5634" s="16">
        <v>4</v>
      </c>
      <c r="H5634" s="16">
        <v>6</v>
      </c>
    </row>
    <row r="5635" spans="1:8" x14ac:dyDescent="0.3">
      <c r="A5635" s="13" t="str">
        <f t="shared" ref="A5635:A5698" si="88">(B5635&amp;C5635)</f>
        <v>hannaja012012</v>
      </c>
      <c r="B5635" s="16" t="s">
        <v>656</v>
      </c>
      <c r="C5635" s="16">
        <v>2012</v>
      </c>
      <c r="D5635" s="16" t="s">
        <v>2335</v>
      </c>
      <c r="E5635" s="16">
        <v>9</v>
      </c>
      <c r="F5635" s="16">
        <v>1</v>
      </c>
      <c r="G5635" s="16">
        <v>1</v>
      </c>
      <c r="H5635" s="16">
        <v>3</v>
      </c>
    </row>
    <row r="5636" spans="1:8" x14ac:dyDescent="0.3">
      <c r="A5636" s="13" t="str">
        <f t="shared" si="88"/>
        <v>hannaja012012</v>
      </c>
      <c r="B5636" s="16" t="s">
        <v>656</v>
      </c>
      <c r="C5636" s="16">
        <v>2012</v>
      </c>
      <c r="D5636" s="16" t="s">
        <v>40</v>
      </c>
      <c r="E5636" s="16">
        <v>63</v>
      </c>
      <c r="F5636" s="16">
        <v>180</v>
      </c>
      <c r="G5636" s="16">
        <v>13</v>
      </c>
      <c r="H5636" s="16">
        <v>18</v>
      </c>
    </row>
    <row r="5637" spans="1:8" x14ac:dyDescent="0.3">
      <c r="A5637" s="13" t="str">
        <f t="shared" si="88"/>
        <v>hannaja012012</v>
      </c>
      <c r="B5637" s="16" t="s">
        <v>656</v>
      </c>
      <c r="C5637" s="16">
        <v>2012</v>
      </c>
      <c r="D5637" s="16" t="s">
        <v>2333</v>
      </c>
      <c r="E5637" s="16">
        <v>4</v>
      </c>
      <c r="F5637" s="16">
        <v>6</v>
      </c>
      <c r="G5637" s="16">
        <v>0</v>
      </c>
      <c r="H5637" s="16">
        <v>1</v>
      </c>
    </row>
    <row r="5638" spans="1:8" x14ac:dyDescent="0.3">
      <c r="A5638" s="13" t="str">
        <f t="shared" si="88"/>
        <v>hanrajo012012</v>
      </c>
      <c r="B5638" s="16" t="s">
        <v>798</v>
      </c>
      <c r="C5638" s="16">
        <v>2012</v>
      </c>
      <c r="D5638" s="16" t="s">
        <v>2334</v>
      </c>
      <c r="E5638" s="16">
        <v>2</v>
      </c>
      <c r="F5638" s="16">
        <v>6</v>
      </c>
      <c r="G5638" s="16">
        <v>0</v>
      </c>
      <c r="H5638" s="16">
        <v>0</v>
      </c>
    </row>
    <row r="5639" spans="1:8" x14ac:dyDescent="0.3">
      <c r="A5639" s="13" t="str">
        <f t="shared" si="88"/>
        <v>hansoto012012</v>
      </c>
      <c r="B5639" s="16" t="s">
        <v>1099</v>
      </c>
      <c r="C5639" s="16">
        <v>2012</v>
      </c>
      <c r="D5639" s="16" t="s">
        <v>2334</v>
      </c>
      <c r="E5639" s="16">
        <v>2</v>
      </c>
      <c r="F5639" s="16">
        <v>15</v>
      </c>
      <c r="G5639" s="16">
        <v>5</v>
      </c>
      <c r="H5639" s="16">
        <v>1</v>
      </c>
    </row>
    <row r="5640" spans="1:8" x14ac:dyDescent="0.3">
      <c r="A5640" s="13" t="str">
        <f t="shared" si="88"/>
        <v>happja012012</v>
      </c>
      <c r="B5640" s="16" t="s">
        <v>799</v>
      </c>
      <c r="C5640" s="16">
        <v>2012</v>
      </c>
      <c r="D5640" s="16" t="s">
        <v>2334</v>
      </c>
      <c r="E5640" s="16">
        <v>6</v>
      </c>
      <c r="F5640" s="16">
        <v>17</v>
      </c>
      <c r="G5640" s="16">
        <v>0</v>
      </c>
      <c r="H5640" s="16">
        <v>0</v>
      </c>
    </row>
    <row r="5641" spans="1:8" x14ac:dyDescent="0.3">
      <c r="A5641" s="13" t="str">
        <f t="shared" si="88"/>
        <v>happja012012</v>
      </c>
      <c r="B5641" s="16" t="s">
        <v>799</v>
      </c>
      <c r="C5641" s="16">
        <v>2012</v>
      </c>
      <c r="D5641" s="16" t="s">
        <v>2334</v>
      </c>
      <c r="E5641" s="16">
        <v>2</v>
      </c>
      <c r="F5641" s="16">
        <v>4</v>
      </c>
      <c r="G5641" s="16">
        <v>0</v>
      </c>
      <c r="H5641" s="16">
        <v>0</v>
      </c>
    </row>
    <row r="5642" spans="1:8" x14ac:dyDescent="0.3">
      <c r="A5642" s="13" t="str">
        <f t="shared" si="88"/>
        <v>haranaa012012</v>
      </c>
      <c r="B5642" s="16" t="s">
        <v>305</v>
      </c>
      <c r="C5642" s="16">
        <v>2012</v>
      </c>
      <c r="D5642" s="16" t="s">
        <v>2334</v>
      </c>
      <c r="E5642" s="16">
        <v>10</v>
      </c>
      <c r="F5642" s="16">
        <v>31</v>
      </c>
      <c r="G5642" s="16">
        <v>2</v>
      </c>
      <c r="H5642" s="16">
        <v>1</v>
      </c>
    </row>
    <row r="5643" spans="1:8" x14ac:dyDescent="0.3">
      <c r="A5643" s="13" t="str">
        <f t="shared" si="88"/>
        <v>hardyjj012012</v>
      </c>
      <c r="B5643" s="16" t="s">
        <v>548</v>
      </c>
      <c r="C5643" s="16">
        <v>2012</v>
      </c>
      <c r="D5643" s="16" t="s">
        <v>2333</v>
      </c>
      <c r="E5643" s="16">
        <v>244</v>
      </c>
      <c r="F5643" s="16">
        <v>529</v>
      </c>
      <c r="G5643" s="16">
        <v>6</v>
      </c>
      <c r="H5643" s="16">
        <v>113</v>
      </c>
    </row>
    <row r="5644" spans="1:8" x14ac:dyDescent="0.3">
      <c r="A5644" s="13" t="str">
        <f t="shared" si="88"/>
        <v>harenda012012</v>
      </c>
      <c r="B5644" s="16" t="s">
        <v>379</v>
      </c>
      <c r="C5644" s="16">
        <v>2012</v>
      </c>
      <c r="D5644" s="16" t="s">
        <v>2334</v>
      </c>
      <c r="E5644" s="16">
        <v>11</v>
      </c>
      <c r="F5644" s="16">
        <v>19</v>
      </c>
      <c r="G5644" s="16">
        <v>3</v>
      </c>
      <c r="H5644" s="16">
        <v>3</v>
      </c>
    </row>
    <row r="5645" spans="1:8" x14ac:dyDescent="0.3">
      <c r="A5645" s="13" t="str">
        <f t="shared" si="88"/>
        <v>harpebr032012</v>
      </c>
      <c r="B5645" s="16" t="s">
        <v>1733</v>
      </c>
      <c r="C5645" s="16">
        <v>2012</v>
      </c>
      <c r="D5645" s="16" t="s">
        <v>2329</v>
      </c>
    </row>
    <row r="5646" spans="1:8" x14ac:dyDescent="0.3">
      <c r="A5646" s="13" t="str">
        <f t="shared" si="88"/>
        <v>harpebr032012</v>
      </c>
      <c r="B5646" s="16" t="s">
        <v>1733</v>
      </c>
      <c r="C5646" s="16">
        <v>2012</v>
      </c>
      <c r="D5646" s="16" t="s">
        <v>2330</v>
      </c>
    </row>
    <row r="5647" spans="1:8" x14ac:dyDescent="0.3">
      <c r="A5647" s="13" t="str">
        <f t="shared" si="88"/>
        <v>harpebr032012</v>
      </c>
      <c r="B5647" s="16" t="s">
        <v>1733</v>
      </c>
      <c r="C5647" s="16">
        <v>2012</v>
      </c>
      <c r="D5647" s="16" t="s">
        <v>2331</v>
      </c>
      <c r="E5647" s="16">
        <v>311</v>
      </c>
      <c r="F5647" s="16">
        <v>8</v>
      </c>
      <c r="G5647" s="16">
        <v>7</v>
      </c>
      <c r="H5647" s="16">
        <v>3</v>
      </c>
    </row>
    <row r="5648" spans="1:8" x14ac:dyDescent="0.3">
      <c r="A5648" s="13" t="str">
        <f t="shared" si="88"/>
        <v>harpebr032012</v>
      </c>
      <c r="B5648" s="16" t="s">
        <v>1733</v>
      </c>
      <c r="C5648" s="16">
        <v>2012</v>
      </c>
      <c r="D5648" s="16" t="s">
        <v>2332</v>
      </c>
    </row>
    <row r="5649" spans="1:8" x14ac:dyDescent="0.3">
      <c r="A5649" s="13" t="str">
        <f t="shared" si="88"/>
        <v>harrelu012012</v>
      </c>
      <c r="B5649" s="16" t="s">
        <v>1288</v>
      </c>
      <c r="C5649" s="16">
        <v>2012</v>
      </c>
      <c r="D5649" s="16" t="s">
        <v>2334</v>
      </c>
      <c r="E5649" s="16">
        <v>12</v>
      </c>
      <c r="F5649" s="16">
        <v>39</v>
      </c>
      <c r="G5649" s="16">
        <v>0</v>
      </c>
      <c r="H5649" s="16">
        <v>2</v>
      </c>
    </row>
    <row r="5650" spans="1:8" x14ac:dyDescent="0.3">
      <c r="A5650" s="13" t="str">
        <f t="shared" si="88"/>
        <v>harrijo052012</v>
      </c>
      <c r="B5650" s="16" t="s">
        <v>1522</v>
      </c>
      <c r="C5650" s="16">
        <v>2012</v>
      </c>
      <c r="D5650" s="16" t="s">
        <v>39</v>
      </c>
      <c r="E5650" s="16">
        <v>34</v>
      </c>
      <c r="F5650" s="16">
        <v>52</v>
      </c>
      <c r="G5650" s="16">
        <v>1</v>
      </c>
      <c r="H5650" s="16">
        <v>5</v>
      </c>
    </row>
    <row r="5651" spans="1:8" x14ac:dyDescent="0.3">
      <c r="A5651" s="13" t="str">
        <f t="shared" si="88"/>
        <v>harrijo052012</v>
      </c>
      <c r="B5651" s="16" t="s">
        <v>1522</v>
      </c>
      <c r="C5651" s="16">
        <v>2012</v>
      </c>
      <c r="D5651" s="16" t="s">
        <v>40</v>
      </c>
      <c r="E5651" s="16">
        <v>5</v>
      </c>
      <c r="F5651" s="16">
        <v>16</v>
      </c>
      <c r="G5651" s="16">
        <v>1</v>
      </c>
      <c r="H5651" s="16">
        <v>1</v>
      </c>
    </row>
    <row r="5652" spans="1:8" x14ac:dyDescent="0.3">
      <c r="A5652" s="13" t="str">
        <f t="shared" si="88"/>
        <v>harrijo052012</v>
      </c>
      <c r="B5652" s="16" t="s">
        <v>1522</v>
      </c>
      <c r="C5652" s="16">
        <v>2012</v>
      </c>
      <c r="D5652" s="16" t="s">
        <v>2330</v>
      </c>
    </row>
    <row r="5653" spans="1:8" x14ac:dyDescent="0.3">
      <c r="A5653" s="13" t="str">
        <f t="shared" si="88"/>
        <v>harrijo052012</v>
      </c>
      <c r="B5653" s="16" t="s">
        <v>1522</v>
      </c>
      <c r="C5653" s="16">
        <v>2012</v>
      </c>
      <c r="D5653" s="16" t="s">
        <v>2331</v>
      </c>
      <c r="E5653" s="16">
        <v>16</v>
      </c>
      <c r="F5653" s="16">
        <v>1</v>
      </c>
      <c r="G5653" s="16">
        <v>0</v>
      </c>
      <c r="H5653" s="16">
        <v>0</v>
      </c>
    </row>
    <row r="5654" spans="1:8" x14ac:dyDescent="0.3">
      <c r="A5654" s="13" t="str">
        <f t="shared" si="88"/>
        <v>harrijo052012</v>
      </c>
      <c r="B5654" s="16" t="s">
        <v>1522</v>
      </c>
      <c r="C5654" s="16">
        <v>2012</v>
      </c>
      <c r="D5654" s="16" t="s">
        <v>2332</v>
      </c>
    </row>
    <row r="5655" spans="1:8" x14ac:dyDescent="0.3">
      <c r="A5655" s="13" t="str">
        <f t="shared" si="88"/>
        <v>harrijo052012</v>
      </c>
      <c r="B5655" s="16" t="s">
        <v>1522</v>
      </c>
      <c r="C5655" s="16">
        <v>2012</v>
      </c>
      <c r="D5655" s="16" t="s">
        <v>2333</v>
      </c>
      <c r="E5655" s="16">
        <v>26</v>
      </c>
      <c r="F5655" s="16">
        <v>40</v>
      </c>
      <c r="G5655" s="16">
        <v>4</v>
      </c>
      <c r="H5655" s="16">
        <v>6</v>
      </c>
    </row>
    <row r="5656" spans="1:8" x14ac:dyDescent="0.3">
      <c r="A5656" s="13" t="str">
        <f t="shared" si="88"/>
        <v>harrima012012</v>
      </c>
      <c r="B5656" s="16" t="s">
        <v>932</v>
      </c>
      <c r="C5656" s="16">
        <v>2012</v>
      </c>
      <c r="D5656" s="16" t="s">
        <v>2334</v>
      </c>
      <c r="E5656" s="16">
        <v>13</v>
      </c>
      <c r="F5656" s="16">
        <v>25</v>
      </c>
      <c r="G5656" s="16">
        <v>1</v>
      </c>
      <c r="H5656" s="16">
        <v>3</v>
      </c>
    </row>
    <row r="5657" spans="1:8" x14ac:dyDescent="0.3">
      <c r="A5657" s="13" t="str">
        <f t="shared" si="88"/>
        <v>harriwi012012</v>
      </c>
      <c r="B5657" s="16" t="s">
        <v>248</v>
      </c>
      <c r="C5657" s="16">
        <v>2012</v>
      </c>
      <c r="D5657" s="16" t="s">
        <v>39</v>
      </c>
      <c r="E5657" s="16">
        <v>8</v>
      </c>
      <c r="F5657" s="16">
        <v>18</v>
      </c>
      <c r="G5657" s="16">
        <v>1</v>
      </c>
      <c r="H5657" s="16">
        <v>4</v>
      </c>
    </row>
    <row r="5658" spans="1:8" x14ac:dyDescent="0.3">
      <c r="A5658" s="13" t="str">
        <f t="shared" si="88"/>
        <v>harriwi012012</v>
      </c>
      <c r="B5658" s="16" t="s">
        <v>248</v>
      </c>
      <c r="C5658" s="16">
        <v>2012</v>
      </c>
      <c r="D5658" s="16" t="s">
        <v>40</v>
      </c>
      <c r="E5658" s="16">
        <v>0</v>
      </c>
      <c r="F5658" s="16">
        <v>2</v>
      </c>
      <c r="G5658" s="16">
        <v>0</v>
      </c>
      <c r="H5658" s="16">
        <v>1</v>
      </c>
    </row>
    <row r="5659" spans="1:8" x14ac:dyDescent="0.3">
      <c r="A5659" s="13" t="str">
        <f t="shared" si="88"/>
        <v>harriwi012012</v>
      </c>
      <c r="B5659" s="16" t="s">
        <v>248</v>
      </c>
      <c r="C5659" s="16">
        <v>2012</v>
      </c>
      <c r="D5659" s="16" t="s">
        <v>2330</v>
      </c>
    </row>
    <row r="5660" spans="1:8" x14ac:dyDescent="0.3">
      <c r="A5660" s="13" t="str">
        <f t="shared" si="88"/>
        <v>harriwi012012</v>
      </c>
      <c r="B5660" s="16" t="s">
        <v>248</v>
      </c>
      <c r="C5660" s="16">
        <v>2012</v>
      </c>
      <c r="D5660" s="16" t="s">
        <v>2331</v>
      </c>
      <c r="E5660" s="16">
        <v>1</v>
      </c>
      <c r="F5660" s="16">
        <v>0</v>
      </c>
      <c r="G5660" s="16">
        <v>0</v>
      </c>
      <c r="H5660" s="16">
        <v>0</v>
      </c>
    </row>
    <row r="5661" spans="1:8" x14ac:dyDescent="0.3">
      <c r="A5661" s="13" t="str">
        <f t="shared" si="88"/>
        <v>harriwi022012</v>
      </c>
      <c r="B5661" s="16" t="s">
        <v>1734</v>
      </c>
      <c r="C5661" s="16">
        <v>2012</v>
      </c>
      <c r="D5661" s="16" t="s">
        <v>2334</v>
      </c>
      <c r="E5661" s="16">
        <v>1</v>
      </c>
      <c r="F5661" s="16">
        <v>3</v>
      </c>
      <c r="G5661" s="16">
        <v>0</v>
      </c>
      <c r="H5661" s="16">
        <v>0</v>
      </c>
    </row>
    <row r="5662" spans="1:8" x14ac:dyDescent="0.3">
      <c r="A5662" s="13" t="str">
        <f t="shared" si="88"/>
        <v>hartco012012</v>
      </c>
      <c r="B5662" s="16" t="s">
        <v>457</v>
      </c>
      <c r="C5662" s="16">
        <v>2012</v>
      </c>
      <c r="D5662" s="16" t="s">
        <v>2335</v>
      </c>
      <c r="E5662" s="16">
        <v>733</v>
      </c>
      <c r="F5662" s="16">
        <v>64</v>
      </c>
      <c r="G5662" s="16">
        <v>4</v>
      </c>
      <c r="H5662" s="16">
        <v>67</v>
      </c>
    </row>
    <row r="5663" spans="1:8" x14ac:dyDescent="0.3">
      <c r="A5663" s="13" t="str">
        <f t="shared" si="88"/>
        <v>hartco012012</v>
      </c>
      <c r="B5663" s="16" t="s">
        <v>457</v>
      </c>
      <c r="C5663" s="16">
        <v>2012</v>
      </c>
      <c r="D5663" s="16" t="s">
        <v>2331</v>
      </c>
      <c r="E5663" s="16">
        <v>80</v>
      </c>
      <c r="F5663" s="16">
        <v>0</v>
      </c>
      <c r="G5663" s="16">
        <v>2</v>
      </c>
      <c r="H5663" s="16">
        <v>0</v>
      </c>
    </row>
    <row r="5664" spans="1:8" x14ac:dyDescent="0.3">
      <c r="A5664" s="13" t="str">
        <f t="shared" si="88"/>
        <v>hartco012012</v>
      </c>
      <c r="B5664" s="16" t="s">
        <v>457</v>
      </c>
      <c r="C5664" s="16">
        <v>2012</v>
      </c>
      <c r="D5664" s="16" t="s">
        <v>2332</v>
      </c>
    </row>
    <row r="5665" spans="1:8" x14ac:dyDescent="0.3">
      <c r="A5665" s="13" t="str">
        <f t="shared" si="88"/>
        <v>harvema012012</v>
      </c>
      <c r="B5665" s="16" t="s">
        <v>1735</v>
      </c>
      <c r="C5665" s="16">
        <v>2012</v>
      </c>
      <c r="D5665" s="16" t="s">
        <v>2334</v>
      </c>
      <c r="E5665" s="16">
        <v>1</v>
      </c>
      <c r="F5665" s="16">
        <v>13</v>
      </c>
      <c r="G5665" s="16">
        <v>0</v>
      </c>
      <c r="H5665" s="16">
        <v>0</v>
      </c>
    </row>
    <row r="5666" spans="1:8" x14ac:dyDescent="0.3">
      <c r="A5666" s="13" t="str">
        <f t="shared" si="88"/>
        <v>hatchch022012</v>
      </c>
      <c r="B5666" s="16" t="s">
        <v>1289</v>
      </c>
      <c r="C5666" s="16">
        <v>2012</v>
      </c>
      <c r="D5666" s="16" t="s">
        <v>2334</v>
      </c>
      <c r="E5666" s="16">
        <v>1</v>
      </c>
      <c r="F5666" s="16">
        <v>1</v>
      </c>
      <c r="G5666" s="16">
        <v>0</v>
      </c>
      <c r="H5666" s="16">
        <v>0</v>
      </c>
    </row>
    <row r="5667" spans="1:8" x14ac:dyDescent="0.3">
      <c r="A5667" s="13" t="str">
        <f t="shared" si="88"/>
        <v>hawkila012012</v>
      </c>
      <c r="B5667" s="16" t="s">
        <v>115</v>
      </c>
      <c r="C5667" s="16">
        <v>2012</v>
      </c>
      <c r="D5667" s="16" t="s">
        <v>2334</v>
      </c>
      <c r="E5667" s="16">
        <v>3</v>
      </c>
      <c r="F5667" s="16">
        <v>5</v>
      </c>
      <c r="G5667" s="16">
        <v>1</v>
      </c>
      <c r="H5667" s="16">
        <v>2</v>
      </c>
    </row>
    <row r="5668" spans="1:8" x14ac:dyDescent="0.3">
      <c r="A5668" s="13" t="str">
        <f t="shared" si="88"/>
        <v>hayesbr012012</v>
      </c>
      <c r="B5668" s="16" t="s">
        <v>1101</v>
      </c>
      <c r="C5668" s="16">
        <v>2012</v>
      </c>
      <c r="D5668" s="16" t="s">
        <v>2336</v>
      </c>
      <c r="E5668" s="16">
        <v>221</v>
      </c>
      <c r="F5668" s="16">
        <v>21</v>
      </c>
      <c r="G5668" s="16">
        <v>5</v>
      </c>
      <c r="H5668" s="16">
        <v>1</v>
      </c>
    </row>
    <row r="5669" spans="1:8" x14ac:dyDescent="0.3">
      <c r="A5669" s="13" t="str">
        <f t="shared" si="88"/>
        <v>headlch012012</v>
      </c>
      <c r="B5669" s="16" t="s">
        <v>800</v>
      </c>
      <c r="C5669" s="16">
        <v>2012</v>
      </c>
      <c r="D5669" s="16" t="s">
        <v>2335</v>
      </c>
      <c r="E5669" s="16">
        <v>0</v>
      </c>
      <c r="F5669" s="16">
        <v>0</v>
      </c>
      <c r="G5669" s="16">
        <v>0</v>
      </c>
      <c r="H5669" s="16">
        <v>0</v>
      </c>
    </row>
    <row r="5670" spans="1:8" x14ac:dyDescent="0.3">
      <c r="A5670" s="13" t="str">
        <f t="shared" si="88"/>
        <v>headlch012012</v>
      </c>
      <c r="B5670" s="16" t="s">
        <v>800</v>
      </c>
      <c r="C5670" s="16">
        <v>2012</v>
      </c>
      <c r="D5670" s="16" t="s">
        <v>40</v>
      </c>
      <c r="E5670" s="16">
        <v>100</v>
      </c>
      <c r="F5670" s="16">
        <v>315</v>
      </c>
      <c r="G5670" s="16">
        <v>10</v>
      </c>
      <c r="H5670" s="16">
        <v>20</v>
      </c>
    </row>
    <row r="5671" spans="1:8" x14ac:dyDescent="0.3">
      <c r="A5671" s="13" t="str">
        <f t="shared" si="88"/>
        <v>heathde012012</v>
      </c>
      <c r="B5671" s="16" t="s">
        <v>1736</v>
      </c>
      <c r="C5671" s="16">
        <v>2012</v>
      </c>
      <c r="D5671" s="16" t="s">
        <v>2334</v>
      </c>
      <c r="E5671" s="16">
        <v>0</v>
      </c>
      <c r="F5671" s="16">
        <v>0</v>
      </c>
      <c r="G5671" s="16">
        <v>0</v>
      </c>
      <c r="H5671" s="16">
        <v>0</v>
      </c>
    </row>
    <row r="5672" spans="1:8" x14ac:dyDescent="0.3">
      <c r="A5672" s="13" t="str">
        <f t="shared" si="88"/>
        <v>hechaad012012</v>
      </c>
      <c r="B5672" s="16" t="s">
        <v>1737</v>
      </c>
      <c r="C5672" s="16">
        <v>2012</v>
      </c>
      <c r="D5672" s="16" t="s">
        <v>39</v>
      </c>
      <c r="E5672" s="16">
        <v>17</v>
      </c>
      <c r="F5672" s="16">
        <v>20</v>
      </c>
      <c r="G5672" s="16">
        <v>0</v>
      </c>
      <c r="H5672" s="16">
        <v>4</v>
      </c>
    </row>
    <row r="5673" spans="1:8" x14ac:dyDescent="0.3">
      <c r="A5673" s="13" t="str">
        <f t="shared" si="88"/>
        <v>hechaad012012</v>
      </c>
      <c r="B5673" s="16" t="s">
        <v>1737</v>
      </c>
      <c r="C5673" s="16">
        <v>2012</v>
      </c>
      <c r="D5673" s="16" t="s">
        <v>40</v>
      </c>
      <c r="E5673" s="16">
        <v>8</v>
      </c>
      <c r="F5673" s="16">
        <v>40</v>
      </c>
      <c r="G5673" s="16">
        <v>1</v>
      </c>
      <c r="H5673" s="16">
        <v>5</v>
      </c>
    </row>
    <row r="5674" spans="1:8" x14ac:dyDescent="0.3">
      <c r="A5674" s="13" t="str">
        <f t="shared" si="88"/>
        <v>hechaad012012</v>
      </c>
      <c r="B5674" s="16" t="s">
        <v>1737</v>
      </c>
      <c r="C5674" s="16">
        <v>2012</v>
      </c>
      <c r="D5674" s="16" t="s">
        <v>2333</v>
      </c>
      <c r="E5674" s="16">
        <v>15</v>
      </c>
      <c r="F5674" s="16">
        <v>32</v>
      </c>
      <c r="G5674" s="16">
        <v>2</v>
      </c>
      <c r="H5674" s="16">
        <v>12</v>
      </c>
    </row>
    <row r="5675" spans="1:8" x14ac:dyDescent="0.3">
      <c r="A5675" s="13" t="str">
        <f t="shared" si="88"/>
        <v>hefneje012012</v>
      </c>
      <c r="B5675" s="16" t="s">
        <v>1738</v>
      </c>
      <c r="C5675" s="16">
        <v>2012</v>
      </c>
      <c r="D5675" s="16" t="s">
        <v>2334</v>
      </c>
      <c r="E5675" s="16">
        <v>8</v>
      </c>
      <c r="F5675" s="16">
        <v>11</v>
      </c>
      <c r="G5675" s="16">
        <v>0</v>
      </c>
      <c r="H5675" s="16">
        <v>1</v>
      </c>
    </row>
    <row r="5676" spans="1:8" x14ac:dyDescent="0.3">
      <c r="A5676" s="13" t="str">
        <f t="shared" si="88"/>
        <v>heisech012012</v>
      </c>
      <c r="B5676" s="16" t="s">
        <v>1290</v>
      </c>
      <c r="C5676" s="16">
        <v>2012</v>
      </c>
      <c r="D5676" s="16" t="s">
        <v>2329</v>
      </c>
    </row>
    <row r="5677" spans="1:8" x14ac:dyDescent="0.3">
      <c r="A5677" s="13" t="str">
        <f t="shared" si="88"/>
        <v>heisech012012</v>
      </c>
      <c r="B5677" s="16" t="s">
        <v>1290</v>
      </c>
      <c r="C5677" s="16">
        <v>2012</v>
      </c>
      <c r="D5677" s="16" t="s">
        <v>2330</v>
      </c>
    </row>
    <row r="5678" spans="1:8" x14ac:dyDescent="0.3">
      <c r="A5678" s="13" t="str">
        <f t="shared" si="88"/>
        <v>heisech012012</v>
      </c>
      <c r="B5678" s="16" t="s">
        <v>1290</v>
      </c>
      <c r="C5678" s="16">
        <v>2012</v>
      </c>
      <c r="D5678" s="16" t="s">
        <v>2331</v>
      </c>
      <c r="E5678" s="16">
        <v>181</v>
      </c>
      <c r="F5678" s="16">
        <v>4</v>
      </c>
      <c r="G5678" s="16">
        <v>3</v>
      </c>
      <c r="H5678" s="16">
        <v>0</v>
      </c>
    </row>
    <row r="5679" spans="1:8" x14ac:dyDescent="0.3">
      <c r="A5679" s="13" t="str">
        <f t="shared" si="88"/>
        <v>heisech012012</v>
      </c>
      <c r="B5679" s="16" t="s">
        <v>1290</v>
      </c>
      <c r="C5679" s="16">
        <v>2012</v>
      </c>
      <c r="D5679" s="16" t="s">
        <v>2332</v>
      </c>
    </row>
    <row r="5680" spans="1:8" x14ac:dyDescent="0.3">
      <c r="A5680" s="13" t="str">
        <f t="shared" si="88"/>
        <v>hellije012012</v>
      </c>
      <c r="B5680" s="16" t="s">
        <v>1291</v>
      </c>
      <c r="C5680" s="16">
        <v>2012</v>
      </c>
      <c r="D5680" s="16" t="s">
        <v>2334</v>
      </c>
      <c r="E5680" s="16">
        <v>17</v>
      </c>
      <c r="F5680" s="16">
        <v>21</v>
      </c>
      <c r="G5680" s="16">
        <v>2</v>
      </c>
      <c r="H5680" s="16">
        <v>2</v>
      </c>
    </row>
    <row r="5681" spans="1:8" x14ac:dyDescent="0.3">
      <c r="A5681" s="13" t="str">
        <f t="shared" si="88"/>
        <v>heltoto012012</v>
      </c>
      <c r="B5681" s="16" t="s">
        <v>117</v>
      </c>
      <c r="C5681" s="16">
        <v>2012</v>
      </c>
      <c r="D5681" s="16" t="s">
        <v>2335</v>
      </c>
      <c r="E5681" s="16">
        <v>566</v>
      </c>
      <c r="F5681" s="16">
        <v>57</v>
      </c>
      <c r="G5681" s="16">
        <v>2</v>
      </c>
      <c r="H5681" s="16">
        <v>53</v>
      </c>
    </row>
    <row r="5682" spans="1:8" x14ac:dyDescent="0.3">
      <c r="A5682" s="13" t="str">
        <f t="shared" si="88"/>
        <v>hendeji012012</v>
      </c>
      <c r="B5682" s="16" t="s">
        <v>1739</v>
      </c>
      <c r="C5682" s="16">
        <v>2012</v>
      </c>
      <c r="D5682" s="16" t="s">
        <v>2334</v>
      </c>
      <c r="E5682" s="16">
        <v>0</v>
      </c>
      <c r="F5682" s="16">
        <v>3</v>
      </c>
      <c r="G5682" s="16">
        <v>0</v>
      </c>
      <c r="H5682" s="16">
        <v>0</v>
      </c>
    </row>
    <row r="5683" spans="1:8" x14ac:dyDescent="0.3">
      <c r="A5683" s="13" t="str">
        <f t="shared" si="88"/>
        <v>hendrli012012</v>
      </c>
      <c r="B5683" s="16" t="s">
        <v>1524</v>
      </c>
      <c r="C5683" s="16">
        <v>2012</v>
      </c>
      <c r="D5683" s="16" t="s">
        <v>2334</v>
      </c>
      <c r="E5683" s="16">
        <v>5</v>
      </c>
      <c r="F5683" s="16">
        <v>7</v>
      </c>
      <c r="G5683" s="16">
        <v>0</v>
      </c>
      <c r="H5683" s="16">
        <v>1</v>
      </c>
    </row>
    <row r="5684" spans="1:8" x14ac:dyDescent="0.3">
      <c r="A5684" s="13" t="str">
        <f t="shared" si="88"/>
        <v>henslcl012012</v>
      </c>
      <c r="B5684" s="16" t="s">
        <v>550</v>
      </c>
      <c r="C5684" s="16">
        <v>2012</v>
      </c>
      <c r="D5684" s="16" t="s">
        <v>2334</v>
      </c>
      <c r="E5684" s="16">
        <v>4</v>
      </c>
      <c r="F5684" s="16">
        <v>5</v>
      </c>
      <c r="G5684" s="16">
        <v>1</v>
      </c>
      <c r="H5684" s="16">
        <v>2</v>
      </c>
    </row>
    <row r="5685" spans="1:8" x14ac:dyDescent="0.3">
      <c r="A5685" s="13" t="str">
        <f t="shared" si="88"/>
        <v>hermije012012</v>
      </c>
      <c r="B5685" s="16" t="s">
        <v>551</v>
      </c>
      <c r="C5685" s="16">
        <v>2012</v>
      </c>
      <c r="D5685" s="16" t="s">
        <v>2330</v>
      </c>
    </row>
    <row r="5686" spans="1:8" x14ac:dyDescent="0.3">
      <c r="A5686" s="13" t="str">
        <f t="shared" si="88"/>
        <v>hermije012012</v>
      </c>
      <c r="B5686" s="16" t="s">
        <v>551</v>
      </c>
      <c r="C5686" s="16">
        <v>2012</v>
      </c>
      <c r="D5686" s="16" t="s">
        <v>2331</v>
      </c>
      <c r="E5686" s="16">
        <v>11</v>
      </c>
      <c r="F5686" s="16">
        <v>0</v>
      </c>
      <c r="G5686" s="16">
        <v>0</v>
      </c>
      <c r="H5686" s="16">
        <v>0</v>
      </c>
    </row>
    <row r="5687" spans="1:8" x14ac:dyDescent="0.3">
      <c r="A5687" s="13" t="str">
        <f t="shared" si="88"/>
        <v>hermije012012</v>
      </c>
      <c r="B5687" s="16" t="s">
        <v>551</v>
      </c>
      <c r="C5687" s="16">
        <v>2012</v>
      </c>
      <c r="D5687" s="16" t="s">
        <v>2332</v>
      </c>
    </row>
    <row r="5688" spans="1:8" x14ac:dyDescent="0.3">
      <c r="A5688" s="13" t="str">
        <f t="shared" si="88"/>
        <v>hernada012012</v>
      </c>
      <c r="B5688" s="16" t="s">
        <v>1102</v>
      </c>
      <c r="C5688" s="16">
        <v>2012</v>
      </c>
      <c r="D5688" s="16" t="s">
        <v>2334</v>
      </c>
      <c r="E5688" s="16">
        <v>0</v>
      </c>
      <c r="F5688" s="16">
        <v>1</v>
      </c>
      <c r="G5688" s="16">
        <v>1</v>
      </c>
      <c r="H5688" s="16">
        <v>0</v>
      </c>
    </row>
    <row r="5689" spans="1:8" x14ac:dyDescent="0.3">
      <c r="A5689" s="13" t="str">
        <f t="shared" si="88"/>
        <v>hernafe022012</v>
      </c>
      <c r="B5689" s="16" t="s">
        <v>553</v>
      </c>
      <c r="C5689" s="16">
        <v>2012</v>
      </c>
      <c r="D5689" s="16" t="s">
        <v>2334</v>
      </c>
      <c r="E5689" s="16">
        <v>11</v>
      </c>
      <c r="F5689" s="16">
        <v>24</v>
      </c>
      <c r="G5689" s="16">
        <v>2</v>
      </c>
      <c r="H5689" s="16">
        <v>3</v>
      </c>
    </row>
    <row r="5690" spans="1:8" x14ac:dyDescent="0.3">
      <c r="A5690" s="13" t="str">
        <f t="shared" si="88"/>
        <v>hernago012012</v>
      </c>
      <c r="B5690" s="16" t="s">
        <v>1740</v>
      </c>
      <c r="C5690" s="16">
        <v>2012</v>
      </c>
      <c r="D5690" s="16" t="s">
        <v>2329</v>
      </c>
    </row>
    <row r="5691" spans="1:8" x14ac:dyDescent="0.3">
      <c r="A5691" s="13" t="str">
        <f t="shared" si="88"/>
        <v>hernago012012</v>
      </c>
      <c r="B5691" s="16" t="s">
        <v>1740</v>
      </c>
      <c r="C5691" s="16">
        <v>2012</v>
      </c>
      <c r="D5691" s="16" t="s">
        <v>2329</v>
      </c>
    </row>
    <row r="5692" spans="1:8" x14ac:dyDescent="0.3">
      <c r="A5692" s="13" t="str">
        <f t="shared" si="88"/>
        <v>hernago012012</v>
      </c>
      <c r="B5692" s="16" t="s">
        <v>1740</v>
      </c>
      <c r="C5692" s="16">
        <v>2012</v>
      </c>
      <c r="D5692" s="16" t="s">
        <v>2330</v>
      </c>
    </row>
    <row r="5693" spans="1:8" x14ac:dyDescent="0.3">
      <c r="A5693" s="13" t="str">
        <f t="shared" si="88"/>
        <v>hernago012012</v>
      </c>
      <c r="B5693" s="16" t="s">
        <v>1740</v>
      </c>
      <c r="C5693" s="16">
        <v>2012</v>
      </c>
      <c r="D5693" s="16" t="s">
        <v>2330</v>
      </c>
    </row>
    <row r="5694" spans="1:8" x14ac:dyDescent="0.3">
      <c r="A5694" s="13" t="str">
        <f t="shared" si="88"/>
        <v>hernago012012</v>
      </c>
      <c r="B5694" s="16" t="s">
        <v>1740</v>
      </c>
      <c r="C5694" s="16">
        <v>2012</v>
      </c>
      <c r="D5694" s="16" t="s">
        <v>2331</v>
      </c>
      <c r="E5694" s="16">
        <v>23</v>
      </c>
      <c r="F5694" s="16">
        <v>0</v>
      </c>
      <c r="G5694" s="16">
        <v>0</v>
      </c>
      <c r="H5694" s="16">
        <v>0</v>
      </c>
    </row>
    <row r="5695" spans="1:8" x14ac:dyDescent="0.3">
      <c r="A5695" s="13" t="str">
        <f t="shared" si="88"/>
        <v>hernago012012</v>
      </c>
      <c r="B5695" s="16" t="s">
        <v>1740</v>
      </c>
      <c r="C5695" s="16">
        <v>2012</v>
      </c>
      <c r="D5695" s="16" t="s">
        <v>2331</v>
      </c>
      <c r="E5695" s="16">
        <v>83</v>
      </c>
      <c r="F5695" s="16">
        <v>1</v>
      </c>
      <c r="G5695" s="16">
        <v>0</v>
      </c>
      <c r="H5695" s="16">
        <v>0</v>
      </c>
    </row>
    <row r="5696" spans="1:8" x14ac:dyDescent="0.3">
      <c r="A5696" s="13" t="str">
        <f t="shared" si="88"/>
        <v>hernago012012</v>
      </c>
      <c r="B5696" s="16" t="s">
        <v>1740</v>
      </c>
      <c r="C5696" s="16">
        <v>2012</v>
      </c>
      <c r="D5696" s="16" t="s">
        <v>2332</v>
      </c>
    </row>
    <row r="5697" spans="1:8" x14ac:dyDescent="0.3">
      <c r="A5697" s="13" t="str">
        <f t="shared" si="88"/>
        <v>hernali012012</v>
      </c>
      <c r="B5697" s="16" t="s">
        <v>118</v>
      </c>
      <c r="C5697" s="16">
        <v>2012</v>
      </c>
      <c r="D5697" s="16" t="s">
        <v>2334</v>
      </c>
      <c r="E5697" s="16">
        <v>3</v>
      </c>
      <c r="F5697" s="16">
        <v>6</v>
      </c>
      <c r="G5697" s="16">
        <v>0</v>
      </c>
      <c r="H5697" s="16">
        <v>0</v>
      </c>
    </row>
    <row r="5698" spans="1:8" x14ac:dyDescent="0.3">
      <c r="A5698" s="13" t="str">
        <f t="shared" si="88"/>
        <v>hernali012012</v>
      </c>
      <c r="B5698" s="16" t="s">
        <v>118</v>
      </c>
      <c r="C5698" s="16">
        <v>2012</v>
      </c>
      <c r="D5698" s="16" t="s">
        <v>2334</v>
      </c>
      <c r="E5698" s="16">
        <v>1</v>
      </c>
      <c r="F5698" s="16">
        <v>5</v>
      </c>
      <c r="G5698" s="16">
        <v>0</v>
      </c>
      <c r="H5698" s="16">
        <v>1</v>
      </c>
    </row>
    <row r="5699" spans="1:8" x14ac:dyDescent="0.3">
      <c r="A5699" s="13" t="str">
        <f t="shared" ref="A5699:A5762" si="89">(B5699&amp;C5699)</f>
        <v>hernalu012012</v>
      </c>
      <c r="B5699" s="16" t="s">
        <v>801</v>
      </c>
      <c r="C5699" s="16">
        <v>2012</v>
      </c>
      <c r="D5699" s="16" t="s">
        <v>40</v>
      </c>
      <c r="E5699" s="16">
        <v>0</v>
      </c>
      <c r="F5699" s="16">
        <v>0</v>
      </c>
      <c r="G5699" s="16">
        <v>0</v>
      </c>
      <c r="H5699" s="16">
        <v>0</v>
      </c>
    </row>
    <row r="5700" spans="1:8" x14ac:dyDescent="0.3">
      <c r="A5700" s="13" t="str">
        <f t="shared" si="89"/>
        <v>hernalu012012</v>
      </c>
      <c r="B5700" s="16" t="s">
        <v>801</v>
      </c>
      <c r="C5700" s="16">
        <v>2012</v>
      </c>
      <c r="D5700" s="16" t="s">
        <v>2333</v>
      </c>
      <c r="E5700" s="16">
        <v>1</v>
      </c>
      <c r="F5700" s="16">
        <v>2</v>
      </c>
      <c r="G5700" s="16">
        <v>0</v>
      </c>
      <c r="H5700" s="16">
        <v>0</v>
      </c>
    </row>
    <row r="5701" spans="1:8" x14ac:dyDescent="0.3">
      <c r="A5701" s="13" t="str">
        <f t="shared" si="89"/>
        <v>hernape022012</v>
      </c>
      <c r="B5701" s="16" t="s">
        <v>1741</v>
      </c>
      <c r="C5701" s="16">
        <v>2012</v>
      </c>
      <c r="D5701" s="16" t="s">
        <v>2334</v>
      </c>
      <c r="E5701" s="16">
        <v>0</v>
      </c>
      <c r="F5701" s="16">
        <v>0</v>
      </c>
      <c r="G5701" s="16">
        <v>0</v>
      </c>
      <c r="H5701" s="16">
        <v>0</v>
      </c>
    </row>
    <row r="5702" spans="1:8" x14ac:dyDescent="0.3">
      <c r="A5702" s="13" t="str">
        <f t="shared" si="89"/>
        <v>hernara022012</v>
      </c>
      <c r="B5702" s="16" t="s">
        <v>119</v>
      </c>
      <c r="C5702" s="16">
        <v>2012</v>
      </c>
      <c r="D5702" s="16" t="s">
        <v>2335</v>
      </c>
      <c r="E5702" s="16">
        <v>1</v>
      </c>
      <c r="F5702" s="16">
        <v>0</v>
      </c>
      <c r="G5702" s="16">
        <v>0</v>
      </c>
      <c r="H5702" s="16">
        <v>0</v>
      </c>
    </row>
    <row r="5703" spans="1:8" x14ac:dyDescent="0.3">
      <c r="A5703" s="13" t="str">
        <f t="shared" si="89"/>
        <v>hernara022012</v>
      </c>
      <c r="B5703" s="16" t="s">
        <v>119</v>
      </c>
      <c r="C5703" s="16">
        <v>2012</v>
      </c>
      <c r="D5703" s="16" t="s">
        <v>2336</v>
      </c>
      <c r="E5703" s="16">
        <v>336</v>
      </c>
      <c r="F5703" s="16">
        <v>17</v>
      </c>
      <c r="G5703" s="16">
        <v>2</v>
      </c>
      <c r="H5703" s="16">
        <v>4</v>
      </c>
    </row>
    <row r="5704" spans="1:8" x14ac:dyDescent="0.3">
      <c r="A5704" s="13" t="str">
        <f t="shared" si="89"/>
        <v>herndda012012</v>
      </c>
      <c r="B5704" s="16" t="s">
        <v>1292</v>
      </c>
      <c r="C5704" s="16">
        <v>2012</v>
      </c>
      <c r="D5704" s="16" t="s">
        <v>2334</v>
      </c>
      <c r="E5704" s="16">
        <v>1</v>
      </c>
      <c r="F5704" s="16">
        <v>2</v>
      </c>
      <c r="G5704" s="16">
        <v>0</v>
      </c>
      <c r="H5704" s="16">
        <v>0</v>
      </c>
    </row>
    <row r="5705" spans="1:8" x14ac:dyDescent="0.3">
      <c r="A5705" s="13" t="str">
        <f t="shared" si="89"/>
        <v>herreel012012</v>
      </c>
      <c r="B5705" s="16" t="s">
        <v>1742</v>
      </c>
      <c r="C5705" s="16">
        <v>2012</v>
      </c>
      <c r="D5705" s="16" t="s">
        <v>39</v>
      </c>
      <c r="E5705" s="16">
        <v>21</v>
      </c>
      <c r="F5705" s="16">
        <v>23</v>
      </c>
      <c r="G5705" s="16">
        <v>1</v>
      </c>
      <c r="H5705" s="16">
        <v>7</v>
      </c>
    </row>
    <row r="5706" spans="1:8" x14ac:dyDescent="0.3">
      <c r="A5706" s="13" t="str">
        <f t="shared" si="89"/>
        <v>herreel012012</v>
      </c>
      <c r="B5706" s="16" t="s">
        <v>1742</v>
      </c>
      <c r="C5706" s="16">
        <v>2012</v>
      </c>
      <c r="D5706" s="16" t="s">
        <v>40</v>
      </c>
      <c r="E5706" s="16">
        <v>10</v>
      </c>
      <c r="F5706" s="16">
        <v>20</v>
      </c>
      <c r="G5706" s="16">
        <v>1</v>
      </c>
      <c r="H5706" s="16">
        <v>3</v>
      </c>
    </row>
    <row r="5707" spans="1:8" x14ac:dyDescent="0.3">
      <c r="A5707" s="13" t="str">
        <f t="shared" si="89"/>
        <v>herreel012012</v>
      </c>
      <c r="B5707" s="16" t="s">
        <v>1742</v>
      </c>
      <c r="C5707" s="16">
        <v>2012</v>
      </c>
      <c r="D5707" s="16" t="s">
        <v>2329</v>
      </c>
    </row>
    <row r="5708" spans="1:8" x14ac:dyDescent="0.3">
      <c r="A5708" s="13" t="str">
        <f t="shared" si="89"/>
        <v>herreel012012</v>
      </c>
      <c r="B5708" s="16" t="s">
        <v>1742</v>
      </c>
      <c r="C5708" s="16">
        <v>2012</v>
      </c>
      <c r="D5708" s="16" t="s">
        <v>2330</v>
      </c>
    </row>
    <row r="5709" spans="1:8" x14ac:dyDescent="0.3">
      <c r="A5709" s="13" t="str">
        <f t="shared" si="89"/>
        <v>herreel012012</v>
      </c>
      <c r="B5709" s="16" t="s">
        <v>1742</v>
      </c>
      <c r="C5709" s="16">
        <v>2012</v>
      </c>
      <c r="D5709" s="16" t="s">
        <v>2331</v>
      </c>
      <c r="E5709" s="16">
        <v>48</v>
      </c>
      <c r="F5709" s="16">
        <v>1</v>
      </c>
      <c r="G5709" s="16">
        <v>1</v>
      </c>
      <c r="H5709" s="16">
        <v>1</v>
      </c>
    </row>
    <row r="5710" spans="1:8" x14ac:dyDescent="0.3">
      <c r="A5710" s="13" t="str">
        <f t="shared" si="89"/>
        <v>herreel012012</v>
      </c>
      <c r="B5710" s="16" t="s">
        <v>1742</v>
      </c>
      <c r="C5710" s="16">
        <v>2012</v>
      </c>
      <c r="D5710" s="16" t="s">
        <v>2332</v>
      </c>
    </row>
    <row r="5711" spans="1:8" x14ac:dyDescent="0.3">
      <c r="A5711" s="13" t="str">
        <f t="shared" si="89"/>
        <v>herreel012012</v>
      </c>
      <c r="B5711" s="16" t="s">
        <v>1742</v>
      </c>
      <c r="C5711" s="16">
        <v>2012</v>
      </c>
      <c r="D5711" s="16" t="s">
        <v>2333</v>
      </c>
      <c r="E5711" s="16">
        <v>1</v>
      </c>
      <c r="F5711" s="16">
        <v>0</v>
      </c>
      <c r="G5711" s="16">
        <v>0</v>
      </c>
      <c r="H5711" s="16">
        <v>0</v>
      </c>
    </row>
    <row r="5712" spans="1:8" x14ac:dyDescent="0.3">
      <c r="A5712" s="13" t="str">
        <f t="shared" si="89"/>
        <v>herrejo032012</v>
      </c>
      <c r="B5712" s="16" t="s">
        <v>934</v>
      </c>
      <c r="C5712" s="16">
        <v>2012</v>
      </c>
      <c r="D5712" s="16" t="s">
        <v>39</v>
      </c>
      <c r="E5712" s="16">
        <v>26</v>
      </c>
      <c r="F5712" s="16">
        <v>32</v>
      </c>
      <c r="G5712" s="16">
        <v>0</v>
      </c>
      <c r="H5712" s="16">
        <v>6</v>
      </c>
    </row>
    <row r="5713" spans="1:8" x14ac:dyDescent="0.3">
      <c r="A5713" s="13" t="str">
        <f t="shared" si="89"/>
        <v>herrejo032012</v>
      </c>
      <c r="B5713" s="16" t="s">
        <v>934</v>
      </c>
      <c r="C5713" s="16">
        <v>2012</v>
      </c>
      <c r="D5713" s="16" t="s">
        <v>40</v>
      </c>
      <c r="E5713" s="16">
        <v>7</v>
      </c>
      <c r="F5713" s="16">
        <v>13</v>
      </c>
      <c r="G5713" s="16">
        <v>0</v>
      </c>
      <c r="H5713" s="16">
        <v>2</v>
      </c>
    </row>
    <row r="5714" spans="1:8" x14ac:dyDescent="0.3">
      <c r="A5714" s="13" t="str">
        <f t="shared" si="89"/>
        <v>herrejo032012</v>
      </c>
      <c r="B5714" s="16" t="s">
        <v>934</v>
      </c>
      <c r="C5714" s="16">
        <v>2012</v>
      </c>
      <c r="D5714" s="16" t="s">
        <v>2333</v>
      </c>
      <c r="E5714" s="16">
        <v>53</v>
      </c>
      <c r="F5714" s="16">
        <v>101</v>
      </c>
      <c r="G5714" s="16">
        <v>3</v>
      </c>
      <c r="H5714" s="16">
        <v>15</v>
      </c>
    </row>
    <row r="5715" spans="1:8" x14ac:dyDescent="0.3">
      <c r="A5715" s="13" t="str">
        <f t="shared" si="89"/>
        <v>herreke012012</v>
      </c>
      <c r="B5715" s="16" t="s">
        <v>1525</v>
      </c>
      <c r="C5715" s="16">
        <v>2012</v>
      </c>
      <c r="D5715" s="16" t="s">
        <v>2334</v>
      </c>
      <c r="E5715" s="16">
        <v>8</v>
      </c>
      <c r="F5715" s="16">
        <v>9</v>
      </c>
      <c r="G5715" s="16">
        <v>0</v>
      </c>
      <c r="H5715" s="16">
        <v>1</v>
      </c>
    </row>
    <row r="5716" spans="1:8" x14ac:dyDescent="0.3">
      <c r="A5716" s="13" t="str">
        <f t="shared" si="89"/>
        <v>herrmch012012</v>
      </c>
      <c r="B5716" s="16" t="s">
        <v>1743</v>
      </c>
      <c r="C5716" s="16">
        <v>2012</v>
      </c>
      <c r="D5716" s="16" t="s">
        <v>2336</v>
      </c>
      <c r="E5716" s="16">
        <v>9</v>
      </c>
      <c r="F5716" s="16">
        <v>0</v>
      </c>
      <c r="G5716" s="16">
        <v>0</v>
      </c>
      <c r="H5716" s="16">
        <v>0</v>
      </c>
    </row>
    <row r="5717" spans="1:8" x14ac:dyDescent="0.3">
      <c r="A5717" s="13" t="str">
        <f t="shared" si="89"/>
        <v>herrmch012012</v>
      </c>
      <c r="B5717" s="16" t="s">
        <v>1743</v>
      </c>
      <c r="C5717" s="16">
        <v>2012</v>
      </c>
      <c r="D5717" s="16" t="s">
        <v>2330</v>
      </c>
    </row>
    <row r="5718" spans="1:8" x14ac:dyDescent="0.3">
      <c r="A5718" s="13" t="str">
        <f t="shared" si="89"/>
        <v>herrmch012012</v>
      </c>
      <c r="B5718" s="16" t="s">
        <v>1743</v>
      </c>
      <c r="C5718" s="16">
        <v>2012</v>
      </c>
      <c r="D5718" s="16" t="s">
        <v>2331</v>
      </c>
      <c r="E5718" s="16">
        <v>1</v>
      </c>
      <c r="F5718" s="16">
        <v>0</v>
      </c>
      <c r="G5718" s="16">
        <v>0</v>
      </c>
      <c r="H5718" s="16">
        <v>0</v>
      </c>
    </row>
    <row r="5719" spans="1:8" x14ac:dyDescent="0.3">
      <c r="A5719" s="13" t="str">
        <f t="shared" si="89"/>
        <v>herrmfr012012</v>
      </c>
      <c r="B5719" s="16" t="s">
        <v>1293</v>
      </c>
      <c r="C5719" s="16">
        <v>2012</v>
      </c>
      <c r="D5719" s="16" t="s">
        <v>2334</v>
      </c>
      <c r="E5719" s="16">
        <v>0</v>
      </c>
      <c r="F5719" s="16">
        <v>1</v>
      </c>
      <c r="G5719" s="16">
        <v>0</v>
      </c>
      <c r="H5719" s="16">
        <v>0</v>
      </c>
    </row>
    <row r="5720" spans="1:8" x14ac:dyDescent="0.3">
      <c r="A5720" s="13" t="str">
        <f t="shared" si="89"/>
        <v>hestejo012012</v>
      </c>
      <c r="B5720" s="16" t="s">
        <v>1104</v>
      </c>
      <c r="C5720" s="16">
        <v>2012</v>
      </c>
      <c r="D5720" s="16" t="s">
        <v>2336</v>
      </c>
      <c r="E5720" s="16">
        <v>195</v>
      </c>
      <c r="F5720" s="16">
        <v>9</v>
      </c>
      <c r="G5720" s="16">
        <v>0</v>
      </c>
      <c r="H5720" s="16">
        <v>2</v>
      </c>
    </row>
    <row r="5721" spans="1:8" x14ac:dyDescent="0.3">
      <c r="A5721" s="13" t="str">
        <f t="shared" si="89"/>
        <v>heywaja012012</v>
      </c>
      <c r="B5721" s="16" t="s">
        <v>1294</v>
      </c>
      <c r="C5721" s="16">
        <v>2012</v>
      </c>
      <c r="D5721" s="16" t="s">
        <v>2329</v>
      </c>
    </row>
    <row r="5722" spans="1:8" x14ac:dyDescent="0.3">
      <c r="A5722" s="13" t="str">
        <f t="shared" si="89"/>
        <v>heywaja012012</v>
      </c>
      <c r="B5722" s="16" t="s">
        <v>1294</v>
      </c>
      <c r="C5722" s="16">
        <v>2012</v>
      </c>
      <c r="D5722" s="16" t="s">
        <v>2331</v>
      </c>
      <c r="E5722" s="16">
        <v>335</v>
      </c>
      <c r="F5722" s="16">
        <v>11</v>
      </c>
      <c r="G5722" s="16">
        <v>5</v>
      </c>
      <c r="H5722" s="16">
        <v>4</v>
      </c>
    </row>
    <row r="5723" spans="1:8" x14ac:dyDescent="0.3">
      <c r="A5723" s="13" t="str">
        <f t="shared" si="89"/>
        <v>heywaja012012</v>
      </c>
      <c r="B5723" s="16" t="s">
        <v>1294</v>
      </c>
      <c r="C5723" s="16">
        <v>2012</v>
      </c>
      <c r="D5723" s="16" t="s">
        <v>2332</v>
      </c>
    </row>
    <row r="5724" spans="1:8" x14ac:dyDescent="0.3">
      <c r="A5724" s="13" t="str">
        <f t="shared" si="89"/>
        <v>hicksbr012012</v>
      </c>
      <c r="B5724" s="16" t="s">
        <v>1295</v>
      </c>
      <c r="C5724" s="16">
        <v>2012</v>
      </c>
      <c r="D5724" s="16" t="s">
        <v>2335</v>
      </c>
      <c r="E5724" s="16">
        <v>3</v>
      </c>
      <c r="F5724" s="16">
        <v>1</v>
      </c>
      <c r="G5724" s="16">
        <v>0</v>
      </c>
      <c r="H5724" s="16">
        <v>1</v>
      </c>
    </row>
    <row r="5725" spans="1:8" x14ac:dyDescent="0.3">
      <c r="A5725" s="13" t="str">
        <f t="shared" si="89"/>
        <v>hicksbr012012</v>
      </c>
      <c r="B5725" s="16" t="s">
        <v>1295</v>
      </c>
      <c r="C5725" s="16">
        <v>2012</v>
      </c>
      <c r="D5725" s="16" t="s">
        <v>39</v>
      </c>
      <c r="E5725" s="16">
        <v>1</v>
      </c>
      <c r="F5725" s="16">
        <v>3</v>
      </c>
      <c r="G5725" s="16">
        <v>0</v>
      </c>
      <c r="H5725" s="16">
        <v>0</v>
      </c>
    </row>
    <row r="5726" spans="1:8" x14ac:dyDescent="0.3">
      <c r="A5726" s="13" t="str">
        <f t="shared" si="89"/>
        <v>hicksbr012012</v>
      </c>
      <c r="B5726" s="16" t="s">
        <v>1295</v>
      </c>
      <c r="C5726" s="16">
        <v>2012</v>
      </c>
      <c r="D5726" s="16" t="s">
        <v>2333</v>
      </c>
      <c r="E5726" s="16">
        <v>24</v>
      </c>
      <c r="F5726" s="16">
        <v>37</v>
      </c>
      <c r="G5726" s="16">
        <v>3</v>
      </c>
      <c r="H5726" s="16">
        <v>4</v>
      </c>
    </row>
    <row r="5727" spans="1:8" x14ac:dyDescent="0.3">
      <c r="A5727" s="13" t="str">
        <f t="shared" si="89"/>
        <v>hillaa012012</v>
      </c>
      <c r="B5727" s="16" t="s">
        <v>554</v>
      </c>
      <c r="C5727" s="16">
        <v>2012</v>
      </c>
      <c r="D5727" s="16" t="s">
        <v>39</v>
      </c>
      <c r="E5727" s="16">
        <v>264</v>
      </c>
      <c r="F5727" s="16">
        <v>487</v>
      </c>
      <c r="G5727" s="16">
        <v>6</v>
      </c>
      <c r="H5727" s="16">
        <v>94</v>
      </c>
    </row>
    <row r="5728" spans="1:8" x14ac:dyDescent="0.3">
      <c r="A5728" s="13" t="str">
        <f t="shared" si="89"/>
        <v>hillko012012</v>
      </c>
      <c r="B5728" s="16" t="s">
        <v>382</v>
      </c>
      <c r="C5728" s="16">
        <v>2012</v>
      </c>
      <c r="D5728" s="16" t="s">
        <v>2336</v>
      </c>
      <c r="E5728" s="16">
        <v>71</v>
      </c>
      <c r="F5728" s="16">
        <v>8</v>
      </c>
      <c r="G5728" s="16">
        <v>1</v>
      </c>
      <c r="H5728" s="16">
        <v>0</v>
      </c>
    </row>
    <row r="5729" spans="1:8" x14ac:dyDescent="0.3">
      <c r="A5729" s="13" t="str">
        <f t="shared" si="89"/>
        <v>hillri012012</v>
      </c>
      <c r="B5729" s="16" t="s">
        <v>555</v>
      </c>
      <c r="C5729" s="16">
        <v>2012</v>
      </c>
      <c r="D5729" s="16" t="s">
        <v>2334</v>
      </c>
      <c r="E5729" s="16">
        <v>4</v>
      </c>
      <c r="F5729" s="16">
        <v>4</v>
      </c>
      <c r="G5729" s="16">
        <v>0</v>
      </c>
      <c r="H5729" s="16">
        <v>1</v>
      </c>
    </row>
    <row r="5730" spans="1:8" x14ac:dyDescent="0.3">
      <c r="A5730" s="13" t="str">
        <f t="shared" si="89"/>
        <v>hillsh012012</v>
      </c>
      <c r="B5730" s="16" t="s">
        <v>459</v>
      </c>
      <c r="C5730" s="16">
        <v>2012</v>
      </c>
      <c r="D5730" s="16" t="s">
        <v>2334</v>
      </c>
      <c r="E5730" s="16">
        <v>0</v>
      </c>
      <c r="F5730" s="16">
        <v>0</v>
      </c>
      <c r="G5730" s="16">
        <v>1</v>
      </c>
      <c r="H5730" s="16">
        <v>0</v>
      </c>
    </row>
    <row r="5731" spans="1:8" x14ac:dyDescent="0.3">
      <c r="A5731" s="13" t="str">
        <f t="shared" si="89"/>
        <v>hillst012012</v>
      </c>
      <c r="B5731" s="16" t="s">
        <v>1296</v>
      </c>
      <c r="C5731" s="16">
        <v>2012</v>
      </c>
      <c r="D5731" s="16" t="s">
        <v>2335</v>
      </c>
      <c r="E5731" s="16">
        <v>1</v>
      </c>
      <c r="F5731" s="16">
        <v>0</v>
      </c>
      <c r="G5731" s="16">
        <v>0</v>
      </c>
      <c r="H5731" s="16">
        <v>0</v>
      </c>
    </row>
    <row r="5732" spans="1:8" x14ac:dyDescent="0.3">
      <c r="A5732" s="13" t="str">
        <f t="shared" si="89"/>
        <v>hinshal012012</v>
      </c>
      <c r="B5732" s="16" t="s">
        <v>936</v>
      </c>
      <c r="C5732" s="16">
        <v>2012</v>
      </c>
      <c r="D5732" s="16" t="s">
        <v>2334</v>
      </c>
      <c r="E5732" s="16">
        <v>0</v>
      </c>
      <c r="F5732" s="16">
        <v>3</v>
      </c>
      <c r="G5732" s="16">
        <v>0</v>
      </c>
      <c r="H5732" s="16">
        <v>0</v>
      </c>
    </row>
    <row r="5733" spans="1:8" x14ac:dyDescent="0.3">
      <c r="A5733" s="13" t="str">
        <f t="shared" si="89"/>
        <v>hinshal012012</v>
      </c>
      <c r="B5733" s="16" t="s">
        <v>936</v>
      </c>
      <c r="C5733" s="16">
        <v>2012</v>
      </c>
      <c r="D5733" s="16" t="s">
        <v>2334</v>
      </c>
      <c r="E5733" s="16">
        <v>0</v>
      </c>
      <c r="F5733" s="16">
        <v>0</v>
      </c>
      <c r="G5733" s="16">
        <v>0</v>
      </c>
      <c r="H5733" s="16">
        <v>0</v>
      </c>
    </row>
    <row r="5734" spans="1:8" x14ac:dyDescent="0.3">
      <c r="A5734" s="13" t="str">
        <f t="shared" si="89"/>
        <v>hinsker012012</v>
      </c>
      <c r="B5734" s="16" t="s">
        <v>307</v>
      </c>
      <c r="C5734" s="16">
        <v>2012</v>
      </c>
      <c r="D5734" s="16" t="s">
        <v>2335</v>
      </c>
      <c r="E5734" s="16">
        <v>95</v>
      </c>
      <c r="F5734" s="16">
        <v>8</v>
      </c>
      <c r="G5734" s="16">
        <v>2</v>
      </c>
      <c r="H5734" s="16">
        <v>6</v>
      </c>
    </row>
    <row r="5735" spans="1:8" x14ac:dyDescent="0.3">
      <c r="A5735" s="13" t="str">
        <f t="shared" si="89"/>
        <v>hinsker012012</v>
      </c>
      <c r="B5735" s="16" t="s">
        <v>307</v>
      </c>
      <c r="C5735" s="16">
        <v>2012</v>
      </c>
      <c r="D5735" s="16" t="s">
        <v>2330</v>
      </c>
    </row>
    <row r="5736" spans="1:8" x14ac:dyDescent="0.3">
      <c r="A5736" s="13" t="str">
        <f t="shared" si="89"/>
        <v>hinsker012012</v>
      </c>
      <c r="B5736" s="16" t="s">
        <v>307</v>
      </c>
      <c r="C5736" s="16">
        <v>2012</v>
      </c>
      <c r="D5736" s="16" t="s">
        <v>2331</v>
      </c>
      <c r="E5736" s="16">
        <v>9</v>
      </c>
      <c r="F5736" s="16">
        <v>0</v>
      </c>
      <c r="G5736" s="16">
        <v>0</v>
      </c>
      <c r="H5736" s="16">
        <v>0</v>
      </c>
    </row>
    <row r="5737" spans="1:8" x14ac:dyDescent="0.3">
      <c r="A5737" s="13" t="str">
        <f t="shared" si="89"/>
        <v>hinsker012012</v>
      </c>
      <c r="B5737" s="16" t="s">
        <v>307</v>
      </c>
      <c r="C5737" s="16">
        <v>2012</v>
      </c>
      <c r="D5737" s="16" t="s">
        <v>2332</v>
      </c>
    </row>
    <row r="5738" spans="1:8" x14ac:dyDescent="0.3">
      <c r="A5738" s="13" t="str">
        <f t="shared" si="89"/>
        <v>hochelu012012</v>
      </c>
      <c r="B5738" s="16" t="s">
        <v>802</v>
      </c>
      <c r="C5738" s="16">
        <v>2012</v>
      </c>
      <c r="D5738" s="16" t="s">
        <v>2334</v>
      </c>
      <c r="E5738" s="16">
        <v>6</v>
      </c>
      <c r="F5738" s="16">
        <v>28</v>
      </c>
      <c r="G5738" s="16">
        <v>0</v>
      </c>
      <c r="H5738" s="16">
        <v>1</v>
      </c>
    </row>
    <row r="5739" spans="1:8" x14ac:dyDescent="0.3">
      <c r="A5739" s="13" t="str">
        <f t="shared" si="89"/>
        <v>hoeslj012012</v>
      </c>
      <c r="B5739" s="16" t="s">
        <v>1744</v>
      </c>
      <c r="C5739" s="16">
        <v>2012</v>
      </c>
      <c r="D5739" s="16" t="s">
        <v>2330</v>
      </c>
    </row>
    <row r="5740" spans="1:8" x14ac:dyDescent="0.3">
      <c r="A5740" s="13" t="str">
        <f t="shared" si="89"/>
        <v>hoeslj012012</v>
      </c>
      <c r="B5740" s="16" t="s">
        <v>1744</v>
      </c>
      <c r="C5740" s="16">
        <v>2012</v>
      </c>
      <c r="D5740" s="16" t="s">
        <v>2331</v>
      </c>
      <c r="E5740" s="16">
        <v>0</v>
      </c>
      <c r="F5740" s="16">
        <v>0</v>
      </c>
      <c r="G5740" s="16">
        <v>0</v>
      </c>
      <c r="H5740" s="16">
        <v>0</v>
      </c>
    </row>
    <row r="5741" spans="1:8" x14ac:dyDescent="0.3">
      <c r="A5741" s="13" t="str">
        <f t="shared" si="89"/>
        <v>holadbr012012</v>
      </c>
      <c r="B5741" s="16" t="s">
        <v>1745</v>
      </c>
      <c r="C5741" s="16">
        <v>2012</v>
      </c>
      <c r="D5741" s="16" t="s">
        <v>2336</v>
      </c>
      <c r="E5741" s="16">
        <v>25</v>
      </c>
      <c r="F5741" s="16">
        <v>2</v>
      </c>
      <c r="G5741" s="16">
        <v>0</v>
      </c>
      <c r="H5741" s="16">
        <v>1</v>
      </c>
    </row>
    <row r="5742" spans="1:8" x14ac:dyDescent="0.3">
      <c r="A5742" s="13" t="str">
        <f t="shared" si="89"/>
        <v>hollade012012</v>
      </c>
      <c r="B5742" s="16" t="s">
        <v>1107</v>
      </c>
      <c r="C5742" s="16">
        <v>2012</v>
      </c>
      <c r="D5742" s="16" t="s">
        <v>2334</v>
      </c>
      <c r="E5742" s="16">
        <v>9</v>
      </c>
      <c r="F5742" s="16">
        <v>28</v>
      </c>
      <c r="G5742" s="16">
        <v>2</v>
      </c>
      <c r="H5742" s="16">
        <v>1</v>
      </c>
    </row>
    <row r="5743" spans="1:8" x14ac:dyDescent="0.3">
      <c r="A5743" s="13" t="str">
        <f t="shared" si="89"/>
        <v>hollagr012012</v>
      </c>
      <c r="B5743" s="16" t="s">
        <v>1297</v>
      </c>
      <c r="C5743" s="16">
        <v>2012</v>
      </c>
      <c r="D5743" s="16" t="s">
        <v>2334</v>
      </c>
      <c r="E5743" s="16">
        <v>2</v>
      </c>
      <c r="F5743" s="16">
        <v>3</v>
      </c>
      <c r="G5743" s="16">
        <v>0</v>
      </c>
      <c r="H5743" s="16">
        <v>1</v>
      </c>
    </row>
    <row r="5744" spans="1:8" x14ac:dyDescent="0.3">
      <c r="A5744" s="13" t="str">
        <f t="shared" si="89"/>
        <v>hollima012012</v>
      </c>
      <c r="B5744" s="16" t="s">
        <v>460</v>
      </c>
      <c r="C5744" s="16">
        <v>2012</v>
      </c>
      <c r="D5744" s="16" t="s">
        <v>2330</v>
      </c>
    </row>
    <row r="5745" spans="1:8" x14ac:dyDescent="0.3">
      <c r="A5745" s="13" t="str">
        <f t="shared" si="89"/>
        <v>hollima012012</v>
      </c>
      <c r="B5745" s="16" t="s">
        <v>460</v>
      </c>
      <c r="C5745" s="16">
        <v>2012</v>
      </c>
      <c r="D5745" s="16" t="s">
        <v>2331</v>
      </c>
      <c r="E5745" s="16">
        <v>226</v>
      </c>
      <c r="F5745" s="16">
        <v>6</v>
      </c>
      <c r="G5745" s="16">
        <v>3</v>
      </c>
      <c r="H5745" s="16">
        <v>1</v>
      </c>
    </row>
    <row r="5746" spans="1:8" x14ac:dyDescent="0.3">
      <c r="A5746" s="13" t="str">
        <f t="shared" si="89"/>
        <v>holtbr012012</v>
      </c>
      <c r="B5746" s="16" t="s">
        <v>1746</v>
      </c>
      <c r="C5746" s="16">
        <v>2012</v>
      </c>
      <c r="D5746" s="16" t="s">
        <v>39</v>
      </c>
      <c r="E5746" s="16">
        <v>22</v>
      </c>
      <c r="F5746" s="16">
        <v>38</v>
      </c>
      <c r="G5746" s="16">
        <v>4</v>
      </c>
      <c r="H5746" s="16">
        <v>3</v>
      </c>
    </row>
    <row r="5747" spans="1:8" x14ac:dyDescent="0.3">
      <c r="A5747" s="13" t="str">
        <f t="shared" si="89"/>
        <v>hoovejj012012</v>
      </c>
      <c r="B5747" s="16" t="s">
        <v>1747</v>
      </c>
      <c r="C5747" s="16">
        <v>2012</v>
      </c>
      <c r="D5747" s="16" t="s">
        <v>2334</v>
      </c>
      <c r="E5747" s="16">
        <v>0</v>
      </c>
      <c r="F5747" s="16">
        <v>1</v>
      </c>
      <c r="G5747" s="16">
        <v>0</v>
      </c>
      <c r="H5747" s="16">
        <v>0</v>
      </c>
    </row>
    <row r="5748" spans="1:8" x14ac:dyDescent="0.3">
      <c r="A5748" s="13" t="str">
        <f t="shared" si="89"/>
        <v>horstje012012</v>
      </c>
      <c r="B5748" s="16" t="s">
        <v>1526</v>
      </c>
      <c r="C5748" s="16">
        <v>2012</v>
      </c>
      <c r="D5748" s="16" t="s">
        <v>2334</v>
      </c>
      <c r="E5748" s="16">
        <v>3</v>
      </c>
      <c r="F5748" s="16">
        <v>4</v>
      </c>
      <c r="G5748" s="16">
        <v>0</v>
      </c>
      <c r="H5748" s="16">
        <v>1</v>
      </c>
    </row>
    <row r="5749" spans="1:8" x14ac:dyDescent="0.3">
      <c r="A5749" s="13" t="str">
        <f t="shared" si="89"/>
        <v>hosmeer012012</v>
      </c>
      <c r="B5749" s="16" t="s">
        <v>1527</v>
      </c>
      <c r="C5749" s="16">
        <v>2012</v>
      </c>
      <c r="D5749" s="16" t="s">
        <v>2335</v>
      </c>
      <c r="E5749" s="16">
        <v>1183</v>
      </c>
      <c r="F5749" s="16">
        <v>103</v>
      </c>
      <c r="G5749" s="16">
        <v>9</v>
      </c>
      <c r="H5749" s="16">
        <v>132</v>
      </c>
    </row>
    <row r="5750" spans="1:8" x14ac:dyDescent="0.3">
      <c r="A5750" s="13" t="str">
        <f t="shared" si="89"/>
        <v>hosmeer012012</v>
      </c>
      <c r="B5750" s="16" t="s">
        <v>1527</v>
      </c>
      <c r="C5750" s="16">
        <v>2012</v>
      </c>
      <c r="D5750" s="16" t="s">
        <v>2331</v>
      </c>
      <c r="E5750" s="16">
        <v>1</v>
      </c>
      <c r="F5750" s="16">
        <v>1</v>
      </c>
      <c r="G5750" s="16">
        <v>1</v>
      </c>
      <c r="H5750" s="16">
        <v>0</v>
      </c>
    </row>
    <row r="5751" spans="1:8" x14ac:dyDescent="0.3">
      <c r="A5751" s="13" t="str">
        <f t="shared" si="89"/>
        <v>hosmeer012012</v>
      </c>
      <c r="B5751" s="16" t="s">
        <v>1527</v>
      </c>
      <c r="C5751" s="16">
        <v>2012</v>
      </c>
      <c r="D5751" s="16" t="s">
        <v>2332</v>
      </c>
    </row>
    <row r="5752" spans="1:8" x14ac:dyDescent="0.3">
      <c r="A5752" s="13" t="str">
        <f t="shared" si="89"/>
        <v>hottoto012012</v>
      </c>
      <c r="B5752" s="16" t="s">
        <v>1528</v>
      </c>
      <c r="C5752" s="16">
        <v>2012</v>
      </c>
      <c r="D5752" s="16" t="s">
        <v>2334</v>
      </c>
      <c r="E5752" s="16">
        <v>1</v>
      </c>
      <c r="F5752" s="16">
        <v>1</v>
      </c>
      <c r="G5752" s="16">
        <v>0</v>
      </c>
      <c r="H5752" s="16">
        <v>0</v>
      </c>
    </row>
    <row r="5753" spans="1:8" x14ac:dyDescent="0.3">
      <c r="A5753" s="13" t="str">
        <f t="shared" si="89"/>
        <v>howarry012012</v>
      </c>
      <c r="B5753" s="16" t="s">
        <v>461</v>
      </c>
      <c r="C5753" s="16">
        <v>2012</v>
      </c>
      <c r="D5753" s="16" t="s">
        <v>2335</v>
      </c>
      <c r="E5753" s="16">
        <v>495</v>
      </c>
      <c r="F5753" s="16">
        <v>30</v>
      </c>
      <c r="G5753" s="16">
        <v>5</v>
      </c>
      <c r="H5753" s="16">
        <v>37</v>
      </c>
    </row>
    <row r="5754" spans="1:8" x14ac:dyDescent="0.3">
      <c r="A5754" s="13" t="str">
        <f t="shared" si="89"/>
        <v>howeljp012012</v>
      </c>
      <c r="B5754" s="16" t="s">
        <v>556</v>
      </c>
      <c r="C5754" s="16">
        <v>2012</v>
      </c>
      <c r="D5754" s="16" t="s">
        <v>2334</v>
      </c>
      <c r="E5754" s="16">
        <v>2</v>
      </c>
      <c r="F5754" s="16">
        <v>8</v>
      </c>
      <c r="G5754" s="16">
        <v>0</v>
      </c>
      <c r="H5754" s="16">
        <v>0</v>
      </c>
    </row>
    <row r="5755" spans="1:8" x14ac:dyDescent="0.3">
      <c r="A5755" s="13" t="str">
        <f t="shared" si="89"/>
        <v>hudsoda012012</v>
      </c>
      <c r="B5755" s="16" t="s">
        <v>1108</v>
      </c>
      <c r="C5755" s="16">
        <v>2012</v>
      </c>
      <c r="D5755" s="16" t="s">
        <v>2334</v>
      </c>
      <c r="E5755" s="16">
        <v>0</v>
      </c>
      <c r="F5755" s="16">
        <v>5</v>
      </c>
      <c r="G5755" s="16">
        <v>0</v>
      </c>
      <c r="H5755" s="16">
        <v>1</v>
      </c>
    </row>
    <row r="5756" spans="1:8" x14ac:dyDescent="0.3">
      <c r="A5756" s="13" t="str">
        <f t="shared" si="89"/>
        <v>hudsoor012012</v>
      </c>
      <c r="B5756" s="16" t="s">
        <v>308</v>
      </c>
      <c r="C5756" s="16">
        <v>2012</v>
      </c>
      <c r="D5756" s="16" t="s">
        <v>39</v>
      </c>
      <c r="E5756" s="16">
        <v>68</v>
      </c>
      <c r="F5756" s="16">
        <v>82</v>
      </c>
      <c r="G5756" s="16">
        <v>2</v>
      </c>
      <c r="H5756" s="16">
        <v>16</v>
      </c>
    </row>
    <row r="5757" spans="1:8" x14ac:dyDescent="0.3">
      <c r="A5757" s="13" t="str">
        <f t="shared" si="89"/>
        <v>hudsoor012012</v>
      </c>
      <c r="B5757" s="16" t="s">
        <v>308</v>
      </c>
      <c r="C5757" s="16">
        <v>2012</v>
      </c>
      <c r="D5757" s="16" t="s">
        <v>39</v>
      </c>
      <c r="E5757" s="16">
        <v>19</v>
      </c>
      <c r="F5757" s="16">
        <v>30</v>
      </c>
      <c r="G5757" s="16">
        <v>0</v>
      </c>
      <c r="H5757" s="16">
        <v>11</v>
      </c>
    </row>
    <row r="5758" spans="1:8" x14ac:dyDescent="0.3">
      <c r="A5758" s="13" t="str">
        <f t="shared" si="89"/>
        <v>hudsoor012012</v>
      </c>
      <c r="B5758" s="16" t="s">
        <v>308</v>
      </c>
      <c r="C5758" s="16">
        <v>2012</v>
      </c>
      <c r="D5758" s="16" t="s">
        <v>40</v>
      </c>
      <c r="E5758" s="16">
        <v>17</v>
      </c>
      <c r="F5758" s="16">
        <v>51</v>
      </c>
      <c r="G5758" s="16">
        <v>4</v>
      </c>
      <c r="H5758" s="16">
        <v>6</v>
      </c>
    </row>
    <row r="5759" spans="1:8" x14ac:dyDescent="0.3">
      <c r="A5759" s="13" t="str">
        <f t="shared" si="89"/>
        <v>hudsoti012012</v>
      </c>
      <c r="B5759" s="16" t="s">
        <v>122</v>
      </c>
      <c r="C5759" s="16">
        <v>2012</v>
      </c>
      <c r="D5759" s="16" t="s">
        <v>2334</v>
      </c>
      <c r="E5759" s="16">
        <v>13</v>
      </c>
      <c r="F5759" s="16">
        <v>20</v>
      </c>
      <c r="G5759" s="16">
        <v>1</v>
      </c>
      <c r="H5759" s="16">
        <v>0</v>
      </c>
    </row>
    <row r="5760" spans="1:8" x14ac:dyDescent="0.3">
      <c r="A5760" s="13" t="str">
        <f t="shared" si="89"/>
        <v>huffau012012</v>
      </c>
      <c r="B5760" s="16" t="s">
        <v>123</v>
      </c>
      <c r="C5760" s="16">
        <v>2012</v>
      </c>
      <c r="D5760" s="16" t="s">
        <v>2335</v>
      </c>
      <c r="E5760" s="16">
        <v>83</v>
      </c>
      <c r="F5760" s="16">
        <v>7</v>
      </c>
      <c r="G5760" s="16">
        <v>1</v>
      </c>
      <c r="H5760" s="16">
        <v>3</v>
      </c>
    </row>
    <row r="5761" spans="1:8" x14ac:dyDescent="0.3">
      <c r="A5761" s="13" t="str">
        <f t="shared" si="89"/>
        <v>huffau012012</v>
      </c>
      <c r="B5761" s="16" t="s">
        <v>123</v>
      </c>
      <c r="C5761" s="16">
        <v>2012</v>
      </c>
      <c r="D5761" s="16" t="s">
        <v>39</v>
      </c>
      <c r="E5761" s="16">
        <v>1</v>
      </c>
      <c r="F5761" s="16">
        <v>0</v>
      </c>
      <c r="G5761" s="16">
        <v>0</v>
      </c>
      <c r="H5761" s="16">
        <v>0</v>
      </c>
    </row>
    <row r="5762" spans="1:8" x14ac:dyDescent="0.3">
      <c r="A5762" s="13" t="str">
        <f t="shared" si="89"/>
        <v>huffau012012</v>
      </c>
      <c r="B5762" s="16" t="s">
        <v>123</v>
      </c>
      <c r="C5762" s="16">
        <v>2012</v>
      </c>
      <c r="D5762" s="16" t="s">
        <v>2330</v>
      </c>
    </row>
    <row r="5763" spans="1:8" x14ac:dyDescent="0.3">
      <c r="A5763" s="13" t="str">
        <f t="shared" ref="A5763:A5826" si="90">(B5763&amp;C5763)</f>
        <v>huffau012012</v>
      </c>
      <c r="B5763" s="16" t="s">
        <v>123</v>
      </c>
      <c r="C5763" s="16">
        <v>2012</v>
      </c>
      <c r="D5763" s="16" t="s">
        <v>2331</v>
      </c>
      <c r="E5763" s="16">
        <v>7</v>
      </c>
      <c r="F5763" s="16">
        <v>0</v>
      </c>
      <c r="G5763" s="16">
        <v>0</v>
      </c>
      <c r="H5763" s="16">
        <v>0</v>
      </c>
    </row>
    <row r="5764" spans="1:8" x14ac:dyDescent="0.3">
      <c r="A5764" s="13" t="str">
        <f t="shared" si="90"/>
        <v>huffda012012</v>
      </c>
      <c r="B5764" s="16" t="s">
        <v>1109</v>
      </c>
      <c r="C5764" s="16">
        <v>2012</v>
      </c>
      <c r="D5764" s="16" t="s">
        <v>2334</v>
      </c>
      <c r="E5764" s="16">
        <v>0</v>
      </c>
      <c r="F5764" s="16">
        <v>2</v>
      </c>
      <c r="G5764" s="16">
        <v>0</v>
      </c>
      <c r="H5764" s="16">
        <v>1</v>
      </c>
    </row>
    <row r="5765" spans="1:8" x14ac:dyDescent="0.3">
      <c r="A5765" s="13" t="str">
        <f t="shared" si="90"/>
        <v>hugheja022012</v>
      </c>
      <c r="B5765" s="16" t="s">
        <v>1530</v>
      </c>
      <c r="C5765" s="16">
        <v>2012</v>
      </c>
      <c r="D5765" s="16" t="s">
        <v>2334</v>
      </c>
      <c r="E5765" s="16">
        <v>8</v>
      </c>
      <c r="F5765" s="16">
        <v>15</v>
      </c>
      <c r="G5765" s="16">
        <v>1</v>
      </c>
      <c r="H5765" s="16">
        <v>2</v>
      </c>
    </row>
    <row r="5766" spans="1:8" x14ac:dyDescent="0.3">
      <c r="A5766" s="13" t="str">
        <f t="shared" si="90"/>
        <v>hughelu012012</v>
      </c>
      <c r="B5766" s="16" t="s">
        <v>1300</v>
      </c>
      <c r="C5766" s="16">
        <v>2012</v>
      </c>
      <c r="D5766" s="16" t="s">
        <v>2335</v>
      </c>
      <c r="E5766" s="16">
        <v>10</v>
      </c>
      <c r="F5766" s="16">
        <v>0</v>
      </c>
      <c r="G5766" s="16">
        <v>0</v>
      </c>
      <c r="H5766" s="16">
        <v>0</v>
      </c>
    </row>
    <row r="5767" spans="1:8" x14ac:dyDescent="0.3">
      <c r="A5767" s="13" t="str">
        <f t="shared" si="90"/>
        <v>hughelu012012</v>
      </c>
      <c r="B5767" s="16" t="s">
        <v>1300</v>
      </c>
      <c r="C5767" s="16">
        <v>2012</v>
      </c>
      <c r="D5767" s="16" t="s">
        <v>39</v>
      </c>
      <c r="E5767" s="16">
        <v>5</v>
      </c>
      <c r="F5767" s="16">
        <v>7</v>
      </c>
      <c r="G5767" s="16">
        <v>1</v>
      </c>
      <c r="H5767" s="16">
        <v>0</v>
      </c>
    </row>
    <row r="5768" spans="1:8" x14ac:dyDescent="0.3">
      <c r="A5768" s="13" t="str">
        <f t="shared" si="90"/>
        <v>hughelu012012</v>
      </c>
      <c r="B5768" s="16" t="s">
        <v>1300</v>
      </c>
      <c r="C5768" s="16">
        <v>2012</v>
      </c>
      <c r="D5768" s="16" t="s">
        <v>40</v>
      </c>
      <c r="E5768" s="16">
        <v>0</v>
      </c>
      <c r="F5768" s="16">
        <v>0</v>
      </c>
      <c r="G5768" s="16">
        <v>0</v>
      </c>
      <c r="H5768" s="16">
        <v>0</v>
      </c>
    </row>
    <row r="5769" spans="1:8" x14ac:dyDescent="0.3">
      <c r="A5769" s="13" t="str">
        <f t="shared" si="90"/>
        <v>hughelu012012</v>
      </c>
      <c r="B5769" s="16" t="s">
        <v>1300</v>
      </c>
      <c r="C5769" s="16">
        <v>2012</v>
      </c>
      <c r="D5769" s="16" t="s">
        <v>40</v>
      </c>
      <c r="E5769" s="16">
        <v>3</v>
      </c>
      <c r="F5769" s="16">
        <v>6</v>
      </c>
      <c r="G5769" s="16">
        <v>3</v>
      </c>
      <c r="H5769" s="16">
        <v>1</v>
      </c>
    </row>
    <row r="5770" spans="1:8" x14ac:dyDescent="0.3">
      <c r="A5770" s="13" t="str">
        <f t="shared" si="90"/>
        <v>hugheph012012</v>
      </c>
      <c r="B5770" s="16" t="s">
        <v>804</v>
      </c>
      <c r="C5770" s="16">
        <v>2012</v>
      </c>
      <c r="D5770" s="16" t="s">
        <v>2334</v>
      </c>
      <c r="E5770" s="16">
        <v>7</v>
      </c>
      <c r="F5770" s="16">
        <v>14</v>
      </c>
      <c r="G5770" s="16">
        <v>1</v>
      </c>
      <c r="H5770" s="16">
        <v>0</v>
      </c>
    </row>
    <row r="5771" spans="1:8" x14ac:dyDescent="0.3">
      <c r="A5771" s="13" t="str">
        <f t="shared" si="90"/>
        <v>humbeph012012</v>
      </c>
      <c r="B5771" s="16" t="s">
        <v>658</v>
      </c>
      <c r="C5771" s="16">
        <v>2012</v>
      </c>
      <c r="D5771" s="16" t="s">
        <v>2334</v>
      </c>
      <c r="E5771" s="16">
        <v>8</v>
      </c>
      <c r="F5771" s="16">
        <v>5</v>
      </c>
      <c r="G5771" s="16">
        <v>0</v>
      </c>
      <c r="H5771" s="16">
        <v>0</v>
      </c>
    </row>
    <row r="5772" spans="1:8" x14ac:dyDescent="0.3">
      <c r="A5772" s="13" t="str">
        <f t="shared" si="90"/>
        <v>hundlni012012</v>
      </c>
      <c r="B5772" s="16" t="s">
        <v>939</v>
      </c>
      <c r="C5772" s="16">
        <v>2012</v>
      </c>
      <c r="D5772" s="16" t="s">
        <v>2336</v>
      </c>
      <c r="E5772" s="16">
        <v>426</v>
      </c>
      <c r="F5772" s="16">
        <v>48</v>
      </c>
      <c r="G5772" s="16">
        <v>4</v>
      </c>
      <c r="H5772" s="16">
        <v>1</v>
      </c>
    </row>
    <row r="5773" spans="1:8" x14ac:dyDescent="0.3">
      <c r="A5773" s="13" t="str">
        <f t="shared" si="90"/>
        <v>hunteto012012</v>
      </c>
      <c r="B5773" s="16" t="s">
        <v>124</v>
      </c>
      <c r="C5773" s="16">
        <v>2012</v>
      </c>
      <c r="D5773" s="16" t="s">
        <v>2331</v>
      </c>
      <c r="E5773" s="16">
        <v>240</v>
      </c>
      <c r="F5773" s="16">
        <v>14</v>
      </c>
      <c r="G5773" s="16">
        <v>4</v>
      </c>
      <c r="H5773" s="16">
        <v>5</v>
      </c>
    </row>
    <row r="5774" spans="1:8" x14ac:dyDescent="0.3">
      <c r="A5774" s="13" t="str">
        <f t="shared" si="90"/>
        <v>hunteto012012</v>
      </c>
      <c r="B5774" s="16" t="s">
        <v>124</v>
      </c>
      <c r="C5774" s="16">
        <v>2012</v>
      </c>
      <c r="D5774" s="16" t="s">
        <v>2332</v>
      </c>
    </row>
    <row r="5775" spans="1:8" x14ac:dyDescent="0.3">
      <c r="A5775" s="13" t="str">
        <f t="shared" si="90"/>
        <v>hunteto022012</v>
      </c>
      <c r="B5775" s="16" t="s">
        <v>940</v>
      </c>
      <c r="C5775" s="16">
        <v>2012</v>
      </c>
      <c r="D5775" s="16" t="s">
        <v>2334</v>
      </c>
      <c r="E5775" s="16">
        <v>8</v>
      </c>
      <c r="F5775" s="16">
        <v>29</v>
      </c>
      <c r="G5775" s="16">
        <v>0</v>
      </c>
      <c r="H5775" s="16">
        <v>4</v>
      </c>
    </row>
    <row r="5776" spans="1:8" x14ac:dyDescent="0.3">
      <c r="A5776" s="13" t="str">
        <f t="shared" si="90"/>
        <v>hutchdr012012</v>
      </c>
      <c r="B5776" s="16" t="s">
        <v>1748</v>
      </c>
      <c r="C5776" s="16">
        <v>2012</v>
      </c>
      <c r="D5776" s="16" t="s">
        <v>2334</v>
      </c>
      <c r="E5776" s="16">
        <v>2</v>
      </c>
      <c r="F5776" s="16">
        <v>7</v>
      </c>
      <c r="G5776" s="16">
        <v>0</v>
      </c>
      <c r="H5776" s="16">
        <v>0</v>
      </c>
    </row>
    <row r="5777" spans="1:8" x14ac:dyDescent="0.3">
      <c r="A5777" s="13" t="str">
        <f t="shared" si="90"/>
        <v>iannech012012</v>
      </c>
      <c r="B5777" s="16" t="s">
        <v>659</v>
      </c>
      <c r="C5777" s="16">
        <v>2012</v>
      </c>
      <c r="D5777" s="16" t="s">
        <v>2336</v>
      </c>
      <c r="E5777" s="16">
        <v>495</v>
      </c>
      <c r="F5777" s="16">
        <v>35</v>
      </c>
      <c r="G5777" s="16">
        <v>2</v>
      </c>
      <c r="H5777" s="16">
        <v>3</v>
      </c>
    </row>
    <row r="5778" spans="1:8" x14ac:dyDescent="0.3">
      <c r="A5778" s="13" t="str">
        <f t="shared" si="90"/>
        <v>ibanera012012</v>
      </c>
      <c r="B5778" s="16" t="s">
        <v>125</v>
      </c>
      <c r="C5778" s="16">
        <v>2012</v>
      </c>
      <c r="D5778" s="16" t="s">
        <v>2330</v>
      </c>
    </row>
    <row r="5779" spans="1:8" x14ac:dyDescent="0.3">
      <c r="A5779" s="13" t="str">
        <f t="shared" si="90"/>
        <v>ibanera012012</v>
      </c>
      <c r="B5779" s="16" t="s">
        <v>125</v>
      </c>
      <c r="C5779" s="16">
        <v>2012</v>
      </c>
      <c r="D5779" s="16" t="s">
        <v>2331</v>
      </c>
      <c r="E5779" s="16">
        <v>131</v>
      </c>
      <c r="F5779" s="16">
        <v>2</v>
      </c>
      <c r="G5779" s="16">
        <v>1</v>
      </c>
      <c r="H5779" s="16">
        <v>0</v>
      </c>
    </row>
    <row r="5780" spans="1:8" x14ac:dyDescent="0.3">
      <c r="A5780" s="13" t="str">
        <f t="shared" si="90"/>
        <v>ibanera012012</v>
      </c>
      <c r="B5780" s="16" t="s">
        <v>125</v>
      </c>
      <c r="C5780" s="16">
        <v>2012</v>
      </c>
      <c r="D5780" s="16" t="s">
        <v>2332</v>
      </c>
    </row>
    <row r="5781" spans="1:8" x14ac:dyDescent="0.3">
      <c r="A5781" s="13" t="str">
        <f t="shared" si="90"/>
        <v>igarary012012</v>
      </c>
      <c r="B5781" s="16" t="s">
        <v>1302</v>
      </c>
      <c r="C5781" s="16">
        <v>2012</v>
      </c>
      <c r="D5781" s="16" t="s">
        <v>2334</v>
      </c>
      <c r="E5781" s="16">
        <v>0</v>
      </c>
      <c r="F5781" s="16">
        <v>0</v>
      </c>
      <c r="G5781" s="16">
        <v>0</v>
      </c>
      <c r="H5781" s="16">
        <v>0</v>
      </c>
    </row>
    <row r="5782" spans="1:8" x14ac:dyDescent="0.3">
      <c r="A5782" s="13" t="str">
        <f t="shared" si="90"/>
        <v>igarary012012</v>
      </c>
      <c r="B5782" s="16" t="s">
        <v>1302</v>
      </c>
      <c r="C5782" s="16">
        <v>2012</v>
      </c>
      <c r="D5782" s="16" t="s">
        <v>2334</v>
      </c>
      <c r="E5782" s="16">
        <v>1</v>
      </c>
      <c r="F5782" s="16">
        <v>1</v>
      </c>
      <c r="G5782" s="16">
        <v>0</v>
      </c>
      <c r="H5782" s="16">
        <v>0</v>
      </c>
    </row>
    <row r="5783" spans="1:8" x14ac:dyDescent="0.3">
      <c r="A5783" s="13" t="str">
        <f t="shared" si="90"/>
        <v>iglesjo012012</v>
      </c>
      <c r="B5783" s="16" t="s">
        <v>1532</v>
      </c>
      <c r="C5783" s="16">
        <v>2012</v>
      </c>
      <c r="D5783" s="16" t="s">
        <v>2333</v>
      </c>
      <c r="E5783" s="16">
        <v>27</v>
      </c>
      <c r="F5783" s="16">
        <v>71</v>
      </c>
      <c r="G5783" s="16">
        <v>2</v>
      </c>
      <c r="H5783" s="16">
        <v>16</v>
      </c>
    </row>
    <row r="5784" spans="1:8" x14ac:dyDescent="0.3">
      <c r="A5784" s="13" t="str">
        <f t="shared" si="90"/>
        <v>infanom012012</v>
      </c>
      <c r="B5784" s="16" t="s">
        <v>309</v>
      </c>
      <c r="C5784" s="16">
        <v>2012</v>
      </c>
      <c r="D5784" s="16" t="s">
        <v>39</v>
      </c>
      <c r="E5784" s="16">
        <v>149</v>
      </c>
      <c r="F5784" s="16">
        <v>278</v>
      </c>
      <c r="G5784" s="16">
        <v>8</v>
      </c>
      <c r="H5784" s="16">
        <v>71</v>
      </c>
    </row>
    <row r="5785" spans="1:8" x14ac:dyDescent="0.3">
      <c r="A5785" s="13" t="str">
        <f t="shared" si="90"/>
        <v>infanom012012</v>
      </c>
      <c r="B5785" s="16" t="s">
        <v>309</v>
      </c>
      <c r="C5785" s="16">
        <v>2012</v>
      </c>
      <c r="D5785" s="16" t="s">
        <v>39</v>
      </c>
      <c r="E5785" s="16">
        <v>84</v>
      </c>
      <c r="F5785" s="16">
        <v>174</v>
      </c>
      <c r="G5785" s="16">
        <v>9</v>
      </c>
      <c r="H5785" s="16">
        <v>27</v>
      </c>
    </row>
    <row r="5786" spans="1:8" x14ac:dyDescent="0.3">
      <c r="A5786" s="13" t="str">
        <f t="shared" si="90"/>
        <v>infanom012012</v>
      </c>
      <c r="B5786" s="16" t="s">
        <v>309</v>
      </c>
      <c r="C5786" s="16">
        <v>2012</v>
      </c>
      <c r="D5786" s="16" t="s">
        <v>40</v>
      </c>
      <c r="E5786" s="16">
        <v>0</v>
      </c>
      <c r="F5786" s="16">
        <v>1</v>
      </c>
      <c r="G5786" s="16">
        <v>1</v>
      </c>
      <c r="H5786" s="16">
        <v>0</v>
      </c>
    </row>
    <row r="5787" spans="1:8" x14ac:dyDescent="0.3">
      <c r="A5787" s="13" t="str">
        <f t="shared" si="90"/>
        <v>ingebr012012</v>
      </c>
      <c r="B5787" s="16" t="s">
        <v>250</v>
      </c>
      <c r="C5787" s="16">
        <v>2012</v>
      </c>
      <c r="D5787" s="16" t="s">
        <v>39</v>
      </c>
      <c r="E5787" s="16">
        <v>11</v>
      </c>
      <c r="F5787" s="16">
        <v>17</v>
      </c>
      <c r="G5787" s="16">
        <v>1</v>
      </c>
      <c r="H5787" s="16">
        <v>3</v>
      </c>
    </row>
    <row r="5788" spans="1:8" x14ac:dyDescent="0.3">
      <c r="A5788" s="13" t="str">
        <f t="shared" si="90"/>
        <v>ingebr012012</v>
      </c>
      <c r="B5788" s="16" t="s">
        <v>250</v>
      </c>
      <c r="C5788" s="16">
        <v>2012</v>
      </c>
      <c r="D5788" s="16" t="s">
        <v>40</v>
      </c>
      <c r="E5788" s="16">
        <v>0</v>
      </c>
      <c r="F5788" s="16">
        <v>1</v>
      </c>
      <c r="G5788" s="16">
        <v>0</v>
      </c>
      <c r="H5788" s="16">
        <v>1</v>
      </c>
    </row>
    <row r="5789" spans="1:8" x14ac:dyDescent="0.3">
      <c r="A5789" s="13" t="str">
        <f t="shared" si="90"/>
        <v>ingebr012012</v>
      </c>
      <c r="B5789" s="16" t="s">
        <v>250</v>
      </c>
      <c r="C5789" s="16">
        <v>2012</v>
      </c>
      <c r="D5789" s="16" t="s">
        <v>40</v>
      </c>
      <c r="E5789" s="16">
        <v>74</v>
      </c>
      <c r="F5789" s="16">
        <v>140</v>
      </c>
      <c r="G5789" s="16">
        <v>7</v>
      </c>
      <c r="H5789" s="16">
        <v>17</v>
      </c>
    </row>
    <row r="5790" spans="1:8" x14ac:dyDescent="0.3">
      <c r="A5790" s="13" t="str">
        <f t="shared" si="90"/>
        <v>ishiktr012012</v>
      </c>
      <c r="B5790" s="16" t="s">
        <v>661</v>
      </c>
      <c r="C5790" s="16">
        <v>2012</v>
      </c>
      <c r="D5790" s="16" t="s">
        <v>2335</v>
      </c>
      <c r="E5790" s="16">
        <v>269</v>
      </c>
      <c r="F5790" s="16">
        <v>17</v>
      </c>
      <c r="G5790" s="16">
        <v>2</v>
      </c>
      <c r="H5790" s="16">
        <v>21</v>
      </c>
    </row>
    <row r="5791" spans="1:8" x14ac:dyDescent="0.3">
      <c r="A5791" s="13" t="str">
        <f t="shared" si="90"/>
        <v>ishiktr012012</v>
      </c>
      <c r="B5791" s="16" t="s">
        <v>661</v>
      </c>
      <c r="C5791" s="16">
        <v>2012</v>
      </c>
      <c r="D5791" s="16" t="s">
        <v>2331</v>
      </c>
      <c r="E5791" s="16">
        <v>0</v>
      </c>
      <c r="F5791" s="16">
        <v>0</v>
      </c>
      <c r="G5791" s="16">
        <v>0</v>
      </c>
      <c r="H5791" s="16">
        <v>0</v>
      </c>
    </row>
    <row r="5792" spans="1:8" x14ac:dyDescent="0.3">
      <c r="A5792" s="13" t="str">
        <f t="shared" si="90"/>
        <v>ishiktr012012</v>
      </c>
      <c r="B5792" s="16" t="s">
        <v>661</v>
      </c>
      <c r="C5792" s="16">
        <v>2012</v>
      </c>
      <c r="D5792" s="16" t="s">
        <v>2332</v>
      </c>
    </row>
    <row r="5793" spans="1:8" x14ac:dyDescent="0.3">
      <c r="A5793" s="13" t="str">
        <f t="shared" si="90"/>
        <v>isrinja012012</v>
      </c>
      <c r="B5793" s="16" t="s">
        <v>126</v>
      </c>
      <c r="C5793" s="16">
        <v>2012</v>
      </c>
      <c r="D5793" s="16" t="s">
        <v>2334</v>
      </c>
      <c r="E5793" s="16">
        <v>3</v>
      </c>
      <c r="F5793" s="16">
        <v>5</v>
      </c>
      <c r="G5793" s="16">
        <v>1</v>
      </c>
      <c r="H5793" s="16">
        <v>0</v>
      </c>
    </row>
    <row r="5794" spans="1:8" x14ac:dyDescent="0.3">
      <c r="A5794" s="13" t="str">
        <f t="shared" si="90"/>
        <v>iwakuhi012012</v>
      </c>
      <c r="B5794" s="16" t="s">
        <v>1749</v>
      </c>
      <c r="C5794" s="16">
        <v>2012</v>
      </c>
      <c r="D5794" s="16" t="s">
        <v>2334</v>
      </c>
      <c r="E5794" s="16">
        <v>7</v>
      </c>
      <c r="F5794" s="16">
        <v>10</v>
      </c>
      <c r="G5794" s="16">
        <v>1</v>
      </c>
      <c r="H5794" s="16">
        <v>1</v>
      </c>
    </row>
    <row r="5795" spans="1:8" x14ac:dyDescent="0.3">
      <c r="A5795" s="13" t="str">
        <f t="shared" si="90"/>
        <v>izturce012012</v>
      </c>
      <c r="B5795" s="16" t="s">
        <v>251</v>
      </c>
      <c r="C5795" s="16">
        <v>2012</v>
      </c>
      <c r="D5795" s="16" t="s">
        <v>2335</v>
      </c>
      <c r="E5795" s="16">
        <v>2</v>
      </c>
      <c r="F5795" s="16">
        <v>0</v>
      </c>
      <c r="G5795" s="16">
        <v>0</v>
      </c>
      <c r="H5795" s="16">
        <v>0</v>
      </c>
    </row>
    <row r="5796" spans="1:8" x14ac:dyDescent="0.3">
      <c r="A5796" s="13" t="str">
        <f t="shared" si="90"/>
        <v>izturce012012</v>
      </c>
      <c r="B5796" s="16" t="s">
        <v>251</v>
      </c>
      <c r="C5796" s="16">
        <v>2012</v>
      </c>
      <c r="D5796" s="16" t="s">
        <v>39</v>
      </c>
      <c r="E5796" s="16">
        <v>0</v>
      </c>
      <c r="F5796" s="16">
        <v>0</v>
      </c>
      <c r="G5796" s="16">
        <v>0</v>
      </c>
      <c r="H5796" s="16">
        <v>0</v>
      </c>
    </row>
    <row r="5797" spans="1:8" x14ac:dyDescent="0.3">
      <c r="A5797" s="13" t="str">
        <f t="shared" si="90"/>
        <v>izturce012012</v>
      </c>
      <c r="B5797" s="16" t="s">
        <v>251</v>
      </c>
      <c r="C5797" s="16">
        <v>2012</v>
      </c>
      <c r="D5797" s="16" t="s">
        <v>39</v>
      </c>
      <c r="E5797" s="16">
        <v>0</v>
      </c>
      <c r="F5797" s="16">
        <v>0</v>
      </c>
      <c r="G5797" s="16">
        <v>0</v>
      </c>
      <c r="H5797" s="16">
        <v>0</v>
      </c>
    </row>
    <row r="5798" spans="1:8" x14ac:dyDescent="0.3">
      <c r="A5798" s="13" t="str">
        <f t="shared" si="90"/>
        <v>izturce012012</v>
      </c>
      <c r="B5798" s="16" t="s">
        <v>251</v>
      </c>
      <c r="C5798" s="16">
        <v>2012</v>
      </c>
      <c r="D5798" s="16" t="s">
        <v>40</v>
      </c>
      <c r="E5798" s="16">
        <v>1</v>
      </c>
      <c r="F5798" s="16">
        <v>6</v>
      </c>
      <c r="G5798" s="16">
        <v>0</v>
      </c>
      <c r="H5798" s="16">
        <v>1</v>
      </c>
    </row>
    <row r="5799" spans="1:8" x14ac:dyDescent="0.3">
      <c r="A5799" s="13" t="str">
        <f t="shared" si="90"/>
        <v>izturce012012</v>
      </c>
      <c r="B5799" s="16" t="s">
        <v>251</v>
      </c>
      <c r="C5799" s="16">
        <v>2012</v>
      </c>
      <c r="D5799" s="16" t="s">
        <v>40</v>
      </c>
      <c r="E5799" s="16">
        <v>1</v>
      </c>
      <c r="F5799" s="16">
        <v>0</v>
      </c>
      <c r="G5799" s="16">
        <v>0</v>
      </c>
      <c r="H5799" s="16">
        <v>0</v>
      </c>
    </row>
    <row r="5800" spans="1:8" x14ac:dyDescent="0.3">
      <c r="A5800" s="13" t="str">
        <f t="shared" si="90"/>
        <v>izturce012012</v>
      </c>
      <c r="B5800" s="16" t="s">
        <v>251</v>
      </c>
      <c r="C5800" s="16">
        <v>2012</v>
      </c>
      <c r="D5800" s="16" t="s">
        <v>2333</v>
      </c>
      <c r="E5800" s="16">
        <v>42</v>
      </c>
      <c r="F5800" s="16">
        <v>112</v>
      </c>
      <c r="G5800" s="16">
        <v>3</v>
      </c>
      <c r="H5800" s="16">
        <v>16</v>
      </c>
    </row>
    <row r="5801" spans="1:8" x14ac:dyDescent="0.3">
      <c r="A5801" s="13" t="str">
        <f t="shared" si="90"/>
        <v>izturce012012</v>
      </c>
      <c r="B5801" s="16" t="s">
        <v>251</v>
      </c>
      <c r="C5801" s="16">
        <v>2012</v>
      </c>
      <c r="D5801" s="16" t="s">
        <v>2333</v>
      </c>
      <c r="E5801" s="16">
        <v>0</v>
      </c>
      <c r="F5801" s="16">
        <v>0</v>
      </c>
      <c r="G5801" s="16">
        <v>0</v>
      </c>
      <c r="H5801" s="16">
        <v>0</v>
      </c>
    </row>
    <row r="5802" spans="1:8" x14ac:dyDescent="0.3">
      <c r="A5802" s="13" t="str">
        <f t="shared" si="90"/>
        <v>izturma012012</v>
      </c>
      <c r="B5802" s="16" t="s">
        <v>462</v>
      </c>
      <c r="C5802" s="16">
        <v>2012</v>
      </c>
      <c r="D5802" s="16" t="s">
        <v>39</v>
      </c>
      <c r="E5802" s="16">
        <v>26</v>
      </c>
      <c r="F5802" s="16">
        <v>68</v>
      </c>
      <c r="G5802" s="16">
        <v>0</v>
      </c>
      <c r="H5802" s="16">
        <v>14</v>
      </c>
    </row>
    <row r="5803" spans="1:8" x14ac:dyDescent="0.3">
      <c r="A5803" s="13" t="str">
        <f t="shared" si="90"/>
        <v>izturma012012</v>
      </c>
      <c r="B5803" s="16" t="s">
        <v>462</v>
      </c>
      <c r="C5803" s="16">
        <v>2012</v>
      </c>
      <c r="D5803" s="16" t="s">
        <v>40</v>
      </c>
      <c r="E5803" s="16">
        <v>12</v>
      </c>
      <c r="F5803" s="16">
        <v>40</v>
      </c>
      <c r="G5803" s="16">
        <v>5</v>
      </c>
      <c r="H5803" s="16">
        <v>4</v>
      </c>
    </row>
    <row r="5804" spans="1:8" x14ac:dyDescent="0.3">
      <c r="A5804" s="13" t="str">
        <f t="shared" si="90"/>
        <v>izturma012012</v>
      </c>
      <c r="B5804" s="16" t="s">
        <v>462</v>
      </c>
      <c r="C5804" s="16">
        <v>2012</v>
      </c>
      <c r="D5804" s="16" t="s">
        <v>2333</v>
      </c>
      <c r="E5804" s="16">
        <v>29</v>
      </c>
      <c r="F5804" s="16">
        <v>56</v>
      </c>
      <c r="G5804" s="16">
        <v>5</v>
      </c>
      <c r="H5804" s="16">
        <v>8</v>
      </c>
    </row>
    <row r="5805" spans="1:8" x14ac:dyDescent="0.3">
      <c r="A5805" s="13" t="str">
        <f t="shared" si="90"/>
        <v>jacksau012012</v>
      </c>
      <c r="B5805" s="16" t="s">
        <v>1304</v>
      </c>
      <c r="C5805" s="16">
        <v>2012</v>
      </c>
      <c r="D5805" s="16" t="s">
        <v>2329</v>
      </c>
    </row>
    <row r="5806" spans="1:8" x14ac:dyDescent="0.3">
      <c r="A5806" s="13" t="str">
        <f t="shared" si="90"/>
        <v>jacksau012012</v>
      </c>
      <c r="B5806" s="16" t="s">
        <v>1304</v>
      </c>
      <c r="C5806" s="16">
        <v>2012</v>
      </c>
      <c r="D5806" s="16" t="s">
        <v>2331</v>
      </c>
      <c r="E5806" s="16">
        <v>339</v>
      </c>
      <c r="F5806" s="16">
        <v>5</v>
      </c>
      <c r="G5806" s="16">
        <v>1</v>
      </c>
      <c r="H5806" s="16">
        <v>1</v>
      </c>
    </row>
    <row r="5807" spans="1:8" x14ac:dyDescent="0.3">
      <c r="A5807" s="13" t="str">
        <f t="shared" si="90"/>
        <v>jacksbr012012</v>
      </c>
      <c r="B5807" s="16" t="s">
        <v>1750</v>
      </c>
      <c r="C5807" s="16">
        <v>2012</v>
      </c>
      <c r="D5807" s="16" t="s">
        <v>2329</v>
      </c>
    </row>
    <row r="5808" spans="1:8" x14ac:dyDescent="0.3">
      <c r="A5808" s="13" t="str">
        <f t="shared" si="90"/>
        <v>jacksbr012012</v>
      </c>
      <c r="B5808" s="16" t="s">
        <v>1750</v>
      </c>
      <c r="C5808" s="16">
        <v>2012</v>
      </c>
      <c r="D5808" s="16" t="s">
        <v>2331</v>
      </c>
      <c r="E5808" s="16">
        <v>94</v>
      </c>
      <c r="F5808" s="16">
        <v>0</v>
      </c>
      <c r="G5808" s="16">
        <v>2</v>
      </c>
      <c r="H5808" s="16">
        <v>0</v>
      </c>
    </row>
    <row r="5809" spans="1:8" x14ac:dyDescent="0.3">
      <c r="A5809" s="13" t="str">
        <f t="shared" si="90"/>
        <v>jacksed012012</v>
      </c>
      <c r="B5809" s="16" t="s">
        <v>383</v>
      </c>
      <c r="C5809" s="16">
        <v>2012</v>
      </c>
      <c r="D5809" s="16" t="s">
        <v>2334</v>
      </c>
      <c r="E5809" s="16">
        <v>17</v>
      </c>
      <c r="F5809" s="16">
        <v>20</v>
      </c>
      <c r="G5809" s="16">
        <v>3</v>
      </c>
      <c r="H5809" s="16">
        <v>1</v>
      </c>
    </row>
    <row r="5810" spans="1:8" x14ac:dyDescent="0.3">
      <c r="A5810" s="13" t="str">
        <f t="shared" si="90"/>
        <v>jacksry022012</v>
      </c>
      <c r="B5810" s="16" t="s">
        <v>1751</v>
      </c>
      <c r="C5810" s="16">
        <v>2012</v>
      </c>
      <c r="D5810" s="16" t="s">
        <v>39</v>
      </c>
      <c r="E5810" s="16">
        <v>2</v>
      </c>
      <c r="F5810" s="16">
        <v>11</v>
      </c>
      <c r="G5810" s="16">
        <v>1</v>
      </c>
      <c r="H5810" s="16">
        <v>1</v>
      </c>
    </row>
    <row r="5811" spans="1:8" x14ac:dyDescent="0.3">
      <c r="A5811" s="13" t="str">
        <f t="shared" si="90"/>
        <v>jacksry022012</v>
      </c>
      <c r="B5811" s="16" t="s">
        <v>1751</v>
      </c>
      <c r="C5811" s="16">
        <v>2012</v>
      </c>
      <c r="D5811" s="16" t="s">
        <v>2333</v>
      </c>
      <c r="E5811" s="16">
        <v>0</v>
      </c>
      <c r="F5811" s="16">
        <v>0</v>
      </c>
      <c r="G5811" s="16">
        <v>0</v>
      </c>
      <c r="H5811" s="16">
        <v>0</v>
      </c>
    </row>
    <row r="5812" spans="1:8" x14ac:dyDescent="0.3">
      <c r="A5812" s="13" t="str">
        <f t="shared" si="90"/>
        <v>jacobmi022012</v>
      </c>
      <c r="B5812" s="16" t="s">
        <v>558</v>
      </c>
      <c r="C5812" s="16">
        <v>2012</v>
      </c>
      <c r="D5812" s="16" t="s">
        <v>2335</v>
      </c>
      <c r="E5812" s="16">
        <v>26</v>
      </c>
      <c r="F5812" s="16">
        <v>3</v>
      </c>
      <c r="G5812" s="16">
        <v>1</v>
      </c>
      <c r="H5812" s="16">
        <v>4</v>
      </c>
    </row>
    <row r="5813" spans="1:8" x14ac:dyDescent="0.3">
      <c r="A5813" s="13" t="str">
        <f t="shared" si="90"/>
        <v>janispa012012</v>
      </c>
      <c r="B5813" s="16" t="s">
        <v>941</v>
      </c>
      <c r="C5813" s="16">
        <v>2012</v>
      </c>
      <c r="D5813" s="16" t="s">
        <v>2333</v>
      </c>
      <c r="E5813" s="16">
        <v>63</v>
      </c>
      <c r="F5813" s="16">
        <v>166</v>
      </c>
      <c r="G5813" s="16">
        <v>2</v>
      </c>
      <c r="H5813" s="16">
        <v>34</v>
      </c>
    </row>
    <row r="5814" spans="1:8" x14ac:dyDescent="0.3">
      <c r="A5814" s="13" t="str">
        <f t="shared" si="90"/>
        <v>janseke012012</v>
      </c>
      <c r="B5814" s="16" t="s">
        <v>1306</v>
      </c>
      <c r="C5814" s="16">
        <v>2012</v>
      </c>
      <c r="D5814" s="16" t="s">
        <v>2334</v>
      </c>
      <c r="E5814" s="16">
        <v>1</v>
      </c>
      <c r="F5814" s="16">
        <v>5</v>
      </c>
      <c r="G5814" s="16">
        <v>1</v>
      </c>
      <c r="H5814" s="16">
        <v>0</v>
      </c>
    </row>
    <row r="5815" spans="1:8" x14ac:dyDescent="0.3">
      <c r="A5815" s="13" t="str">
        <f t="shared" si="90"/>
        <v>janssca012012</v>
      </c>
      <c r="B5815" s="16" t="s">
        <v>662</v>
      </c>
      <c r="C5815" s="16">
        <v>2012</v>
      </c>
      <c r="D5815" s="16" t="s">
        <v>2334</v>
      </c>
      <c r="E5815" s="16">
        <v>7</v>
      </c>
      <c r="F5815" s="16">
        <v>6</v>
      </c>
      <c r="G5815" s="16">
        <v>0</v>
      </c>
      <c r="H5815" s="16">
        <v>0</v>
      </c>
    </row>
    <row r="5816" spans="1:8" x14ac:dyDescent="0.3">
      <c r="A5816" s="13" t="str">
        <f t="shared" si="90"/>
        <v>jasojo012012</v>
      </c>
      <c r="B5816" s="16" t="s">
        <v>942</v>
      </c>
      <c r="C5816" s="16">
        <v>2012</v>
      </c>
      <c r="D5816" s="16" t="s">
        <v>2336</v>
      </c>
      <c r="E5816" s="16">
        <v>263</v>
      </c>
      <c r="F5816" s="16">
        <v>15</v>
      </c>
      <c r="G5816" s="16">
        <v>0</v>
      </c>
      <c r="H5816" s="16">
        <v>1</v>
      </c>
    </row>
    <row r="5817" spans="1:8" x14ac:dyDescent="0.3">
      <c r="A5817" s="13" t="str">
        <f t="shared" si="90"/>
        <v>jayjo022012</v>
      </c>
      <c r="B5817" s="16" t="s">
        <v>1307</v>
      </c>
      <c r="C5817" s="16">
        <v>2012</v>
      </c>
      <c r="D5817" s="16" t="s">
        <v>2329</v>
      </c>
    </row>
    <row r="5818" spans="1:8" x14ac:dyDescent="0.3">
      <c r="A5818" s="13" t="str">
        <f t="shared" si="90"/>
        <v>jayjo022012</v>
      </c>
      <c r="B5818" s="16" t="s">
        <v>1307</v>
      </c>
      <c r="C5818" s="16">
        <v>2012</v>
      </c>
      <c r="D5818" s="16" t="s">
        <v>2331</v>
      </c>
      <c r="E5818" s="16">
        <v>291</v>
      </c>
      <c r="F5818" s="16">
        <v>1</v>
      </c>
      <c r="G5818" s="16">
        <v>0</v>
      </c>
      <c r="H5818" s="16">
        <v>0</v>
      </c>
    </row>
    <row r="5819" spans="1:8" x14ac:dyDescent="0.3">
      <c r="A5819" s="13" t="str">
        <f t="shared" si="90"/>
        <v>jeffrje012012</v>
      </c>
      <c r="B5819" s="16" t="s">
        <v>1308</v>
      </c>
      <c r="C5819" s="16">
        <v>2012</v>
      </c>
      <c r="D5819" s="16" t="s">
        <v>2334</v>
      </c>
      <c r="E5819" s="16">
        <v>2</v>
      </c>
      <c r="F5819" s="16">
        <v>3</v>
      </c>
      <c r="G5819" s="16">
        <v>0</v>
      </c>
      <c r="H5819" s="16">
        <v>0</v>
      </c>
    </row>
    <row r="5820" spans="1:8" x14ac:dyDescent="0.3">
      <c r="A5820" s="13" t="str">
        <f t="shared" si="90"/>
        <v>jenkich012012</v>
      </c>
      <c r="B5820" s="16" t="s">
        <v>1752</v>
      </c>
      <c r="C5820" s="16">
        <v>2012</v>
      </c>
      <c r="D5820" s="16" t="s">
        <v>2334</v>
      </c>
      <c r="E5820" s="16">
        <v>5</v>
      </c>
      <c r="F5820" s="16">
        <v>3</v>
      </c>
      <c r="G5820" s="16">
        <v>1</v>
      </c>
      <c r="H5820" s="16">
        <v>0</v>
      </c>
    </row>
    <row r="5821" spans="1:8" x14ac:dyDescent="0.3">
      <c r="A5821" s="13" t="str">
        <f t="shared" si="90"/>
        <v>jennida012012</v>
      </c>
      <c r="B5821" s="16" t="s">
        <v>1753</v>
      </c>
      <c r="C5821" s="16">
        <v>2012</v>
      </c>
      <c r="D5821" s="16" t="s">
        <v>2334</v>
      </c>
      <c r="E5821" s="16">
        <v>2</v>
      </c>
      <c r="F5821" s="16">
        <v>2</v>
      </c>
      <c r="G5821" s="16">
        <v>0</v>
      </c>
      <c r="H5821" s="16">
        <v>1</v>
      </c>
    </row>
    <row r="5822" spans="1:8" x14ac:dyDescent="0.3">
      <c r="A5822" s="13" t="str">
        <f t="shared" si="90"/>
        <v>jennide012012</v>
      </c>
      <c r="B5822" s="16" t="s">
        <v>1309</v>
      </c>
      <c r="C5822" s="16">
        <v>2012</v>
      </c>
      <c r="D5822" s="16" t="s">
        <v>2329</v>
      </c>
    </row>
    <row r="5823" spans="1:8" x14ac:dyDescent="0.3">
      <c r="A5823" s="13" t="str">
        <f t="shared" si="90"/>
        <v>jennide012012</v>
      </c>
      <c r="B5823" s="16" t="s">
        <v>1309</v>
      </c>
      <c r="C5823" s="16">
        <v>2012</v>
      </c>
      <c r="D5823" s="16" t="s">
        <v>2330</v>
      </c>
    </row>
    <row r="5824" spans="1:8" x14ac:dyDescent="0.3">
      <c r="A5824" s="13" t="str">
        <f t="shared" si="90"/>
        <v>jennide012012</v>
      </c>
      <c r="B5824" s="16" t="s">
        <v>1309</v>
      </c>
      <c r="C5824" s="16">
        <v>2012</v>
      </c>
      <c r="D5824" s="16" t="s">
        <v>2331</v>
      </c>
      <c r="E5824" s="16">
        <v>220</v>
      </c>
      <c r="F5824" s="16">
        <v>4</v>
      </c>
      <c r="G5824" s="16">
        <v>0</v>
      </c>
      <c r="H5824" s="16">
        <v>0</v>
      </c>
    </row>
    <row r="5825" spans="1:8" x14ac:dyDescent="0.3">
      <c r="A5825" s="13" t="str">
        <f t="shared" si="90"/>
        <v>jennide012012</v>
      </c>
      <c r="B5825" s="16" t="s">
        <v>1309</v>
      </c>
      <c r="C5825" s="16">
        <v>2012</v>
      </c>
      <c r="D5825" s="16" t="s">
        <v>2332</v>
      </c>
    </row>
    <row r="5826" spans="1:8" x14ac:dyDescent="0.3">
      <c r="A5826" s="13" t="str">
        <f t="shared" si="90"/>
        <v>jepseke012012</v>
      </c>
      <c r="B5826" s="16" t="s">
        <v>943</v>
      </c>
      <c r="C5826" s="16">
        <v>2012</v>
      </c>
      <c r="D5826" s="16" t="s">
        <v>2334</v>
      </c>
      <c r="E5826" s="16">
        <v>2</v>
      </c>
      <c r="F5826" s="16">
        <v>3</v>
      </c>
      <c r="G5826" s="16">
        <v>1</v>
      </c>
      <c r="H5826" s="16">
        <v>0</v>
      </c>
    </row>
    <row r="5827" spans="1:8" x14ac:dyDescent="0.3">
      <c r="A5827" s="13" t="str">
        <f t="shared" ref="A5827:A5890" si="91">(B5827&amp;C5827)</f>
        <v>jeterde012012</v>
      </c>
      <c r="B5827" s="16" t="s">
        <v>127</v>
      </c>
      <c r="C5827" s="16">
        <v>2012</v>
      </c>
      <c r="D5827" s="16" t="s">
        <v>2333</v>
      </c>
      <c r="E5827" s="16">
        <v>172</v>
      </c>
      <c r="F5827" s="16">
        <v>324</v>
      </c>
      <c r="G5827" s="16">
        <v>10</v>
      </c>
      <c r="H5827" s="16">
        <v>67</v>
      </c>
    </row>
    <row r="5828" spans="1:8" x14ac:dyDescent="0.3">
      <c r="A5828" s="13" t="str">
        <f t="shared" si="91"/>
        <v>jimenub012012</v>
      </c>
      <c r="B5828" s="16" t="s">
        <v>664</v>
      </c>
      <c r="C5828" s="16">
        <v>2012</v>
      </c>
      <c r="D5828" s="16" t="s">
        <v>2334</v>
      </c>
      <c r="E5828" s="16">
        <v>12</v>
      </c>
      <c r="F5828" s="16">
        <v>16</v>
      </c>
      <c r="G5828" s="16">
        <v>1</v>
      </c>
      <c r="H5828" s="16">
        <v>3</v>
      </c>
    </row>
    <row r="5829" spans="1:8" x14ac:dyDescent="0.3">
      <c r="A5829" s="13" t="str">
        <f t="shared" si="91"/>
        <v>johnsch052012</v>
      </c>
      <c r="B5829" s="16" t="s">
        <v>1115</v>
      </c>
      <c r="C5829" s="16">
        <v>2012</v>
      </c>
      <c r="D5829" s="16" t="s">
        <v>2335</v>
      </c>
      <c r="E5829" s="16">
        <v>42</v>
      </c>
      <c r="F5829" s="16">
        <v>3</v>
      </c>
      <c r="G5829" s="16">
        <v>0</v>
      </c>
      <c r="H5829" s="16">
        <v>2</v>
      </c>
    </row>
    <row r="5830" spans="1:8" x14ac:dyDescent="0.3">
      <c r="A5830" s="13" t="str">
        <f t="shared" si="91"/>
        <v>johnsch052012</v>
      </c>
      <c r="B5830" s="16" t="s">
        <v>1115</v>
      </c>
      <c r="C5830" s="16">
        <v>2012</v>
      </c>
      <c r="D5830" s="16" t="s">
        <v>40</v>
      </c>
      <c r="E5830" s="16">
        <v>56</v>
      </c>
      <c r="F5830" s="16">
        <v>149</v>
      </c>
      <c r="G5830" s="16">
        <v>13</v>
      </c>
      <c r="H5830" s="16">
        <v>8</v>
      </c>
    </row>
    <row r="5831" spans="1:8" x14ac:dyDescent="0.3">
      <c r="A5831" s="13" t="str">
        <f t="shared" si="91"/>
        <v>johnsch052012</v>
      </c>
      <c r="B5831" s="16" t="s">
        <v>1115</v>
      </c>
      <c r="C5831" s="16">
        <v>2012</v>
      </c>
      <c r="D5831" s="16" t="s">
        <v>40</v>
      </c>
      <c r="E5831" s="16">
        <v>17</v>
      </c>
      <c r="F5831" s="16">
        <v>74</v>
      </c>
      <c r="G5831" s="16">
        <v>6</v>
      </c>
      <c r="H5831" s="16">
        <v>7</v>
      </c>
    </row>
    <row r="5832" spans="1:8" x14ac:dyDescent="0.3">
      <c r="A5832" s="13" t="str">
        <f t="shared" si="91"/>
        <v>johnsch052012</v>
      </c>
      <c r="B5832" s="16" t="s">
        <v>1115</v>
      </c>
      <c r="C5832" s="16">
        <v>2012</v>
      </c>
      <c r="D5832" s="16" t="s">
        <v>2331</v>
      </c>
      <c r="E5832" s="16">
        <v>0</v>
      </c>
      <c r="F5832" s="16">
        <v>0</v>
      </c>
      <c r="G5832" s="16">
        <v>0</v>
      </c>
      <c r="H5832" s="16">
        <v>0</v>
      </c>
    </row>
    <row r="5833" spans="1:8" x14ac:dyDescent="0.3">
      <c r="A5833" s="13" t="str">
        <f t="shared" si="91"/>
        <v>johnsch052012</v>
      </c>
      <c r="B5833" s="16" t="s">
        <v>1115</v>
      </c>
      <c r="C5833" s="16">
        <v>2012</v>
      </c>
      <c r="D5833" s="16" t="s">
        <v>2332</v>
      </c>
    </row>
    <row r="5834" spans="1:8" x14ac:dyDescent="0.3">
      <c r="A5834" s="13" t="str">
        <f t="shared" si="91"/>
        <v>johnsda062012</v>
      </c>
      <c r="B5834" s="16" t="s">
        <v>561</v>
      </c>
      <c r="C5834" s="16">
        <v>2012</v>
      </c>
      <c r="D5834" s="16" t="s">
        <v>2335</v>
      </c>
      <c r="E5834" s="16">
        <v>12</v>
      </c>
      <c r="F5834" s="16">
        <v>1</v>
      </c>
      <c r="G5834" s="16">
        <v>0</v>
      </c>
      <c r="H5834" s="16">
        <v>2</v>
      </c>
    </row>
    <row r="5835" spans="1:8" x14ac:dyDescent="0.3">
      <c r="A5835" s="13" t="str">
        <f t="shared" si="91"/>
        <v>johnsel022012</v>
      </c>
      <c r="B5835" s="16" t="s">
        <v>944</v>
      </c>
      <c r="C5835" s="16">
        <v>2012</v>
      </c>
      <c r="D5835" s="16" t="s">
        <v>39</v>
      </c>
      <c r="E5835" s="16">
        <v>20</v>
      </c>
      <c r="F5835" s="16">
        <v>25</v>
      </c>
      <c r="G5835" s="16">
        <v>1</v>
      </c>
      <c r="H5835" s="16">
        <v>5</v>
      </c>
    </row>
    <row r="5836" spans="1:8" x14ac:dyDescent="0.3">
      <c r="A5836" s="13" t="str">
        <f t="shared" si="91"/>
        <v>johnsel022012</v>
      </c>
      <c r="B5836" s="16" t="s">
        <v>944</v>
      </c>
      <c r="C5836" s="16">
        <v>2012</v>
      </c>
      <c r="D5836" s="16" t="s">
        <v>40</v>
      </c>
      <c r="E5836" s="16">
        <v>5</v>
      </c>
      <c r="F5836" s="16">
        <v>12</v>
      </c>
      <c r="G5836" s="16">
        <v>2</v>
      </c>
      <c r="H5836" s="16">
        <v>0</v>
      </c>
    </row>
    <row r="5837" spans="1:8" x14ac:dyDescent="0.3">
      <c r="A5837" s="13" t="str">
        <f t="shared" si="91"/>
        <v>johnsel022012</v>
      </c>
      <c r="B5837" s="16" t="s">
        <v>944</v>
      </c>
      <c r="C5837" s="16">
        <v>2012</v>
      </c>
      <c r="D5837" s="16" t="s">
        <v>2330</v>
      </c>
    </row>
    <row r="5838" spans="1:8" x14ac:dyDescent="0.3">
      <c r="A5838" s="13" t="str">
        <f t="shared" si="91"/>
        <v>johnsel022012</v>
      </c>
      <c r="B5838" s="16" t="s">
        <v>944</v>
      </c>
      <c r="C5838" s="16">
        <v>2012</v>
      </c>
      <c r="D5838" s="16" t="s">
        <v>2331</v>
      </c>
      <c r="E5838" s="16">
        <v>2</v>
      </c>
      <c r="F5838" s="16">
        <v>0</v>
      </c>
      <c r="G5838" s="16">
        <v>0</v>
      </c>
      <c r="H5838" s="16">
        <v>0</v>
      </c>
    </row>
    <row r="5839" spans="1:8" x14ac:dyDescent="0.3">
      <c r="A5839" s="13" t="str">
        <f t="shared" si="91"/>
        <v>johnsel022012</v>
      </c>
      <c r="B5839" s="16" t="s">
        <v>944</v>
      </c>
      <c r="C5839" s="16">
        <v>2012</v>
      </c>
      <c r="D5839" s="16" t="s">
        <v>2333</v>
      </c>
      <c r="E5839" s="16">
        <v>102</v>
      </c>
      <c r="F5839" s="16">
        <v>204</v>
      </c>
      <c r="G5839" s="16">
        <v>11</v>
      </c>
      <c r="H5839" s="16">
        <v>50</v>
      </c>
    </row>
    <row r="5840" spans="1:8" x14ac:dyDescent="0.3">
      <c r="A5840" s="13" t="str">
        <f t="shared" si="91"/>
        <v>johnsji042012</v>
      </c>
      <c r="B5840" s="16" t="s">
        <v>665</v>
      </c>
      <c r="C5840" s="16">
        <v>2012</v>
      </c>
      <c r="D5840" s="16" t="s">
        <v>2334</v>
      </c>
      <c r="E5840" s="16">
        <v>6</v>
      </c>
      <c r="F5840" s="16">
        <v>12</v>
      </c>
      <c r="G5840" s="16">
        <v>0</v>
      </c>
      <c r="H5840" s="16">
        <v>1</v>
      </c>
    </row>
    <row r="5841" spans="1:8" x14ac:dyDescent="0.3">
      <c r="A5841" s="13" t="str">
        <f t="shared" si="91"/>
        <v>johnsjo092012</v>
      </c>
      <c r="B5841" s="16" t="s">
        <v>562</v>
      </c>
      <c r="C5841" s="16">
        <v>2012</v>
      </c>
      <c r="D5841" s="16" t="s">
        <v>2334</v>
      </c>
      <c r="E5841" s="16">
        <v>25</v>
      </c>
      <c r="F5841" s="16">
        <v>33</v>
      </c>
      <c r="G5841" s="16">
        <v>1</v>
      </c>
      <c r="H5841" s="16">
        <v>3</v>
      </c>
    </row>
    <row r="5842" spans="1:8" x14ac:dyDescent="0.3">
      <c r="A5842" s="13" t="str">
        <f t="shared" si="91"/>
        <v>johnske052012</v>
      </c>
      <c r="B5842" s="16" t="s">
        <v>563</v>
      </c>
      <c r="C5842" s="16">
        <v>2012</v>
      </c>
      <c r="D5842" s="16" t="s">
        <v>39</v>
      </c>
      <c r="E5842" s="16">
        <v>247</v>
      </c>
      <c r="F5842" s="16">
        <v>386</v>
      </c>
      <c r="G5842" s="16">
        <v>11</v>
      </c>
      <c r="H5842" s="16">
        <v>100</v>
      </c>
    </row>
    <row r="5843" spans="1:8" x14ac:dyDescent="0.3">
      <c r="A5843" s="13" t="str">
        <f t="shared" si="91"/>
        <v>johnsni012012</v>
      </c>
      <c r="B5843" s="16" t="s">
        <v>252</v>
      </c>
      <c r="C5843" s="16">
        <v>2012</v>
      </c>
      <c r="D5843" s="16" t="s">
        <v>2335</v>
      </c>
      <c r="E5843" s="16">
        <v>51</v>
      </c>
      <c r="F5843" s="16">
        <v>3</v>
      </c>
      <c r="G5843" s="16">
        <v>1</v>
      </c>
      <c r="H5843" s="16">
        <v>7</v>
      </c>
    </row>
    <row r="5844" spans="1:8" x14ac:dyDescent="0.3">
      <c r="A5844" s="13" t="str">
        <f t="shared" si="91"/>
        <v>johnsre022012</v>
      </c>
      <c r="B5844" s="16" t="s">
        <v>384</v>
      </c>
      <c r="C5844" s="16">
        <v>2012</v>
      </c>
      <c r="D5844" s="16" t="s">
        <v>2329</v>
      </c>
    </row>
    <row r="5845" spans="1:8" x14ac:dyDescent="0.3">
      <c r="A5845" s="13" t="str">
        <f t="shared" si="91"/>
        <v>johnsre022012</v>
      </c>
      <c r="B5845" s="16" t="s">
        <v>384</v>
      </c>
      <c r="C5845" s="16">
        <v>2012</v>
      </c>
      <c r="D5845" s="16" t="s">
        <v>2329</v>
      </c>
    </row>
    <row r="5846" spans="1:8" x14ac:dyDescent="0.3">
      <c r="A5846" s="13" t="str">
        <f t="shared" si="91"/>
        <v>johnsre022012</v>
      </c>
      <c r="B5846" s="16" t="s">
        <v>384</v>
      </c>
      <c r="C5846" s="16">
        <v>2012</v>
      </c>
      <c r="D5846" s="16" t="s">
        <v>2330</v>
      </c>
    </row>
    <row r="5847" spans="1:8" x14ac:dyDescent="0.3">
      <c r="A5847" s="13" t="str">
        <f t="shared" si="91"/>
        <v>johnsre022012</v>
      </c>
      <c r="B5847" s="16" t="s">
        <v>384</v>
      </c>
      <c r="C5847" s="16">
        <v>2012</v>
      </c>
      <c r="D5847" s="16" t="s">
        <v>2330</v>
      </c>
    </row>
    <row r="5848" spans="1:8" x14ac:dyDescent="0.3">
      <c r="A5848" s="13" t="str">
        <f t="shared" si="91"/>
        <v>johnsre022012</v>
      </c>
      <c r="B5848" s="16" t="s">
        <v>384</v>
      </c>
      <c r="C5848" s="16">
        <v>2012</v>
      </c>
      <c r="D5848" s="16" t="s">
        <v>2331</v>
      </c>
      <c r="E5848" s="16">
        <v>74</v>
      </c>
      <c r="F5848" s="16">
        <v>3</v>
      </c>
      <c r="G5848" s="16">
        <v>1</v>
      </c>
      <c r="H5848" s="16">
        <v>1</v>
      </c>
    </row>
    <row r="5849" spans="1:8" x14ac:dyDescent="0.3">
      <c r="A5849" s="13" t="str">
        <f t="shared" si="91"/>
        <v>johnsre022012</v>
      </c>
      <c r="B5849" s="16" t="s">
        <v>384</v>
      </c>
      <c r="C5849" s="16">
        <v>2012</v>
      </c>
      <c r="D5849" s="16" t="s">
        <v>2331</v>
      </c>
      <c r="E5849" s="16">
        <v>28</v>
      </c>
      <c r="F5849" s="16">
        <v>0</v>
      </c>
      <c r="G5849" s="16">
        <v>1</v>
      </c>
      <c r="H5849" s="16">
        <v>0</v>
      </c>
    </row>
    <row r="5850" spans="1:8" x14ac:dyDescent="0.3">
      <c r="A5850" s="13" t="str">
        <f t="shared" si="91"/>
        <v>johnsre022012</v>
      </c>
      <c r="B5850" s="16" t="s">
        <v>384</v>
      </c>
      <c r="C5850" s="16">
        <v>2012</v>
      </c>
      <c r="D5850" s="16" t="s">
        <v>2332</v>
      </c>
    </row>
    <row r="5851" spans="1:8" x14ac:dyDescent="0.3">
      <c r="A5851" s="13" t="str">
        <f t="shared" si="91"/>
        <v>johnsre022012</v>
      </c>
      <c r="B5851" s="16" t="s">
        <v>384</v>
      </c>
      <c r="C5851" s="16">
        <v>2012</v>
      </c>
      <c r="D5851" s="16" t="s">
        <v>2332</v>
      </c>
    </row>
    <row r="5852" spans="1:8" x14ac:dyDescent="0.3">
      <c r="A5852" s="13" t="str">
        <f t="shared" si="91"/>
        <v>johnsro072012</v>
      </c>
      <c r="B5852" s="16" t="s">
        <v>806</v>
      </c>
      <c r="C5852" s="16">
        <v>2012</v>
      </c>
      <c r="D5852" s="16" t="s">
        <v>2336</v>
      </c>
      <c r="E5852" s="16">
        <v>130</v>
      </c>
      <c r="F5852" s="16">
        <v>6</v>
      </c>
      <c r="G5852" s="16">
        <v>0</v>
      </c>
      <c r="H5852" s="16">
        <v>0</v>
      </c>
    </row>
    <row r="5853" spans="1:8" x14ac:dyDescent="0.3">
      <c r="A5853" s="13" t="str">
        <f t="shared" si="91"/>
        <v>johnsro072012</v>
      </c>
      <c r="B5853" s="16" t="s">
        <v>806</v>
      </c>
      <c r="C5853" s="16">
        <v>2012</v>
      </c>
      <c r="D5853" s="16" t="s">
        <v>2334</v>
      </c>
      <c r="E5853" s="16">
        <v>0</v>
      </c>
      <c r="F5853" s="16">
        <v>0</v>
      </c>
      <c r="G5853" s="16">
        <v>0</v>
      </c>
      <c r="H5853" s="16">
        <v>0</v>
      </c>
    </row>
    <row r="5854" spans="1:8" x14ac:dyDescent="0.3">
      <c r="A5854" s="13" t="str">
        <f t="shared" si="91"/>
        <v>johnsst022012</v>
      </c>
      <c r="B5854" s="16" t="s">
        <v>1755</v>
      </c>
      <c r="C5854" s="16">
        <v>2012</v>
      </c>
      <c r="D5854" s="16" t="s">
        <v>2334</v>
      </c>
      <c r="E5854" s="16">
        <v>0</v>
      </c>
      <c r="F5854" s="16">
        <v>2</v>
      </c>
      <c r="G5854" s="16">
        <v>0</v>
      </c>
      <c r="H5854" s="16">
        <v>0</v>
      </c>
    </row>
    <row r="5855" spans="1:8" x14ac:dyDescent="0.3">
      <c r="A5855" s="13" t="str">
        <f t="shared" si="91"/>
        <v>jonesad012012</v>
      </c>
      <c r="B5855" s="16" t="s">
        <v>666</v>
      </c>
      <c r="C5855" s="16">
        <v>2012</v>
      </c>
      <c r="D5855" s="16" t="s">
        <v>2329</v>
      </c>
    </row>
    <row r="5856" spans="1:8" x14ac:dyDescent="0.3">
      <c r="A5856" s="13" t="str">
        <f t="shared" si="91"/>
        <v>jonesad012012</v>
      </c>
      <c r="B5856" s="16" t="s">
        <v>666</v>
      </c>
      <c r="C5856" s="16">
        <v>2012</v>
      </c>
      <c r="D5856" s="16" t="s">
        <v>2331</v>
      </c>
      <c r="E5856" s="16">
        <v>439</v>
      </c>
      <c r="F5856" s="16">
        <v>7</v>
      </c>
      <c r="G5856" s="16">
        <v>8</v>
      </c>
      <c r="H5856" s="16">
        <v>0</v>
      </c>
    </row>
    <row r="5857" spans="1:8" x14ac:dyDescent="0.3">
      <c r="A5857" s="13" t="str">
        <f t="shared" si="91"/>
        <v>jonesan012012</v>
      </c>
      <c r="B5857" s="16" t="s">
        <v>128</v>
      </c>
      <c r="C5857" s="16">
        <v>2012</v>
      </c>
      <c r="D5857" s="16" t="s">
        <v>2330</v>
      </c>
    </row>
    <row r="5858" spans="1:8" x14ac:dyDescent="0.3">
      <c r="A5858" s="13" t="str">
        <f t="shared" si="91"/>
        <v>jonesan012012</v>
      </c>
      <c r="B5858" s="16" t="s">
        <v>128</v>
      </c>
      <c r="C5858" s="16">
        <v>2012</v>
      </c>
      <c r="D5858" s="16" t="s">
        <v>2331</v>
      </c>
      <c r="E5858" s="16">
        <v>81</v>
      </c>
      <c r="F5858" s="16">
        <v>3</v>
      </c>
      <c r="G5858" s="16">
        <v>1</v>
      </c>
      <c r="H5858" s="16">
        <v>2</v>
      </c>
    </row>
    <row r="5859" spans="1:8" x14ac:dyDescent="0.3">
      <c r="A5859" s="13" t="str">
        <f t="shared" si="91"/>
        <v>jonesan012012</v>
      </c>
      <c r="B5859" s="16" t="s">
        <v>128</v>
      </c>
      <c r="C5859" s="16">
        <v>2012</v>
      </c>
      <c r="D5859" s="16" t="s">
        <v>2332</v>
      </c>
    </row>
    <row r="5860" spans="1:8" x14ac:dyDescent="0.3">
      <c r="A5860" s="13" t="str">
        <f t="shared" si="91"/>
        <v>jonesch062012</v>
      </c>
      <c r="B5860" s="16" t="s">
        <v>129</v>
      </c>
      <c r="C5860" s="16">
        <v>2012</v>
      </c>
      <c r="D5860" s="16" t="s">
        <v>40</v>
      </c>
      <c r="E5860" s="16">
        <v>41</v>
      </c>
      <c r="F5860" s="16">
        <v>181</v>
      </c>
      <c r="G5860" s="16">
        <v>11</v>
      </c>
      <c r="H5860" s="16">
        <v>8</v>
      </c>
    </row>
    <row r="5861" spans="1:8" x14ac:dyDescent="0.3">
      <c r="A5861" s="13" t="str">
        <f t="shared" si="91"/>
        <v>jonesga022012</v>
      </c>
      <c r="B5861" s="16" t="s">
        <v>807</v>
      </c>
      <c r="C5861" s="16">
        <v>2012</v>
      </c>
      <c r="D5861" s="16" t="s">
        <v>2335</v>
      </c>
      <c r="E5861" s="16">
        <v>500</v>
      </c>
      <c r="F5861" s="16">
        <v>48</v>
      </c>
      <c r="G5861" s="16">
        <v>5</v>
      </c>
      <c r="H5861" s="16">
        <v>46</v>
      </c>
    </row>
    <row r="5862" spans="1:8" x14ac:dyDescent="0.3">
      <c r="A5862" s="13" t="str">
        <f t="shared" si="91"/>
        <v>jonesga022012</v>
      </c>
      <c r="B5862" s="16" t="s">
        <v>807</v>
      </c>
      <c r="C5862" s="16">
        <v>2012</v>
      </c>
      <c r="D5862" s="16" t="s">
        <v>2331</v>
      </c>
      <c r="E5862" s="16">
        <v>103</v>
      </c>
      <c r="F5862" s="16">
        <v>3</v>
      </c>
      <c r="G5862" s="16">
        <v>4</v>
      </c>
      <c r="H5862" s="16">
        <v>1</v>
      </c>
    </row>
    <row r="5863" spans="1:8" x14ac:dyDescent="0.3">
      <c r="A5863" s="13" t="str">
        <f t="shared" si="91"/>
        <v>jonesga022012</v>
      </c>
      <c r="B5863" s="16" t="s">
        <v>807</v>
      </c>
      <c r="C5863" s="16">
        <v>2012</v>
      </c>
      <c r="D5863" s="16" t="s">
        <v>2332</v>
      </c>
    </row>
    <row r="5864" spans="1:8" x14ac:dyDescent="0.3">
      <c r="A5864" s="13" t="str">
        <f t="shared" si="91"/>
        <v>jonesna012012</v>
      </c>
      <c r="B5864" s="16" t="s">
        <v>1756</v>
      </c>
      <c r="C5864" s="16">
        <v>2012</v>
      </c>
      <c r="D5864" s="16" t="s">
        <v>2334</v>
      </c>
      <c r="E5864" s="16">
        <v>6</v>
      </c>
      <c r="F5864" s="16">
        <v>6</v>
      </c>
      <c r="G5864" s="16">
        <v>1</v>
      </c>
      <c r="H5864" s="16">
        <v>1</v>
      </c>
    </row>
    <row r="5865" spans="1:8" x14ac:dyDescent="0.3">
      <c r="A5865" s="13" t="str">
        <f t="shared" si="91"/>
        <v>joycema012012</v>
      </c>
      <c r="B5865" s="16" t="s">
        <v>945</v>
      </c>
      <c r="C5865" s="16">
        <v>2012</v>
      </c>
      <c r="D5865" s="16" t="s">
        <v>2330</v>
      </c>
    </row>
    <row r="5866" spans="1:8" x14ac:dyDescent="0.3">
      <c r="A5866" s="13" t="str">
        <f t="shared" si="91"/>
        <v>joycema012012</v>
      </c>
      <c r="B5866" s="16" t="s">
        <v>945</v>
      </c>
      <c r="C5866" s="16">
        <v>2012</v>
      </c>
      <c r="D5866" s="16" t="s">
        <v>2331</v>
      </c>
      <c r="E5866" s="16">
        <v>181</v>
      </c>
      <c r="F5866" s="16">
        <v>2</v>
      </c>
      <c r="G5866" s="16">
        <v>2</v>
      </c>
      <c r="H5866" s="16">
        <v>0</v>
      </c>
    </row>
    <row r="5867" spans="1:8" x14ac:dyDescent="0.3">
      <c r="A5867" s="13" t="str">
        <f t="shared" si="91"/>
        <v>joycema012012</v>
      </c>
      <c r="B5867" s="16" t="s">
        <v>945</v>
      </c>
      <c r="C5867" s="16">
        <v>2012</v>
      </c>
      <c r="D5867" s="16" t="s">
        <v>2332</v>
      </c>
    </row>
    <row r="5868" spans="1:8" x14ac:dyDescent="0.3">
      <c r="A5868" s="13" t="str">
        <f t="shared" si="91"/>
        <v>jurrjja012012</v>
      </c>
      <c r="B5868" s="16" t="s">
        <v>808</v>
      </c>
      <c r="C5868" s="16">
        <v>2012</v>
      </c>
      <c r="D5868" s="16" t="s">
        <v>2334</v>
      </c>
      <c r="E5868" s="16">
        <v>2</v>
      </c>
      <c r="F5868" s="16">
        <v>13</v>
      </c>
      <c r="G5868" s="16">
        <v>0</v>
      </c>
      <c r="H5868" s="16">
        <v>1</v>
      </c>
    </row>
    <row r="5869" spans="1:8" x14ac:dyDescent="0.3">
      <c r="A5869" s="13" t="str">
        <f t="shared" si="91"/>
        <v>kaaihki012012</v>
      </c>
      <c r="B5869" s="16" t="s">
        <v>946</v>
      </c>
      <c r="C5869" s="16">
        <v>2012</v>
      </c>
      <c r="D5869" s="16" t="s">
        <v>2335</v>
      </c>
      <c r="E5869" s="16">
        <v>160</v>
      </c>
      <c r="F5869" s="16">
        <v>12</v>
      </c>
      <c r="G5869" s="16">
        <v>2</v>
      </c>
      <c r="H5869" s="16">
        <v>24</v>
      </c>
    </row>
    <row r="5870" spans="1:8" x14ac:dyDescent="0.3">
      <c r="A5870" s="13" t="str">
        <f t="shared" si="91"/>
        <v>kalisry012012</v>
      </c>
      <c r="B5870" s="16" t="s">
        <v>1310</v>
      </c>
      <c r="C5870" s="16">
        <v>2012</v>
      </c>
      <c r="D5870" s="16" t="s">
        <v>2329</v>
      </c>
    </row>
    <row r="5871" spans="1:8" x14ac:dyDescent="0.3">
      <c r="A5871" s="13" t="str">
        <f t="shared" si="91"/>
        <v>kalisry012012</v>
      </c>
      <c r="B5871" s="16" t="s">
        <v>1310</v>
      </c>
      <c r="C5871" s="16">
        <v>2012</v>
      </c>
      <c r="D5871" s="16" t="s">
        <v>2330</v>
      </c>
    </row>
    <row r="5872" spans="1:8" x14ac:dyDescent="0.3">
      <c r="A5872" s="13" t="str">
        <f t="shared" si="91"/>
        <v>kalisry012012</v>
      </c>
      <c r="B5872" s="16" t="s">
        <v>1310</v>
      </c>
      <c r="C5872" s="16">
        <v>2012</v>
      </c>
      <c r="D5872" s="16" t="s">
        <v>2331</v>
      </c>
      <c r="E5872" s="16">
        <v>62</v>
      </c>
      <c r="F5872" s="16">
        <v>0</v>
      </c>
      <c r="G5872" s="16">
        <v>4</v>
      </c>
      <c r="H5872" s="16">
        <v>0</v>
      </c>
    </row>
    <row r="5873" spans="1:8" x14ac:dyDescent="0.3">
      <c r="A5873" s="13" t="str">
        <f t="shared" si="91"/>
        <v>kalisry012012</v>
      </c>
      <c r="B5873" s="16" t="s">
        <v>1310</v>
      </c>
      <c r="C5873" s="16">
        <v>2012</v>
      </c>
      <c r="D5873" s="16" t="s">
        <v>2332</v>
      </c>
    </row>
    <row r="5874" spans="1:8" x14ac:dyDescent="0.3">
      <c r="A5874" s="13" t="str">
        <f t="shared" si="91"/>
        <v>karstje012012</v>
      </c>
      <c r="B5874" s="16" t="s">
        <v>667</v>
      </c>
      <c r="C5874" s="16">
        <v>2012</v>
      </c>
      <c r="D5874" s="16" t="s">
        <v>2334</v>
      </c>
      <c r="E5874" s="16">
        <v>4</v>
      </c>
      <c r="F5874" s="16">
        <v>8</v>
      </c>
      <c r="G5874" s="16">
        <v>1</v>
      </c>
      <c r="H5874" s="16">
        <v>0</v>
      </c>
    </row>
    <row r="5875" spans="1:8" x14ac:dyDescent="0.3">
      <c r="A5875" s="13" t="str">
        <f t="shared" si="91"/>
        <v>kawasmu012012</v>
      </c>
      <c r="B5875" s="16" t="s">
        <v>1757</v>
      </c>
      <c r="C5875" s="16">
        <v>2012</v>
      </c>
      <c r="D5875" s="16" t="s">
        <v>39</v>
      </c>
      <c r="E5875" s="16">
        <v>6</v>
      </c>
      <c r="F5875" s="16">
        <v>13</v>
      </c>
      <c r="G5875" s="16">
        <v>0</v>
      </c>
      <c r="H5875" s="16">
        <v>3</v>
      </c>
    </row>
    <row r="5876" spans="1:8" x14ac:dyDescent="0.3">
      <c r="A5876" s="13" t="str">
        <f t="shared" si="91"/>
        <v>kawasmu012012</v>
      </c>
      <c r="B5876" s="16" t="s">
        <v>1757</v>
      </c>
      <c r="C5876" s="16">
        <v>2012</v>
      </c>
      <c r="D5876" s="16" t="s">
        <v>40</v>
      </c>
      <c r="E5876" s="16">
        <v>0</v>
      </c>
      <c r="F5876" s="16">
        <v>0</v>
      </c>
      <c r="G5876" s="16">
        <v>0</v>
      </c>
      <c r="H5876" s="16">
        <v>0</v>
      </c>
    </row>
    <row r="5877" spans="1:8" x14ac:dyDescent="0.3">
      <c r="A5877" s="13" t="str">
        <f t="shared" si="91"/>
        <v>kawasmu012012</v>
      </c>
      <c r="B5877" s="16" t="s">
        <v>1757</v>
      </c>
      <c r="C5877" s="16">
        <v>2012</v>
      </c>
      <c r="D5877" s="16" t="s">
        <v>2333</v>
      </c>
      <c r="E5877" s="16">
        <v>50</v>
      </c>
      <c r="F5877" s="16">
        <v>65</v>
      </c>
      <c r="G5877" s="16">
        <v>0</v>
      </c>
      <c r="H5877" s="16">
        <v>13</v>
      </c>
    </row>
    <row r="5878" spans="1:8" x14ac:dyDescent="0.3">
      <c r="A5878" s="13" t="str">
        <f t="shared" si="91"/>
        <v>kearnau012012</v>
      </c>
      <c r="B5878" s="16" t="s">
        <v>310</v>
      </c>
      <c r="C5878" s="16">
        <v>2012</v>
      </c>
      <c r="D5878" s="16" t="s">
        <v>2335</v>
      </c>
      <c r="E5878" s="16">
        <v>14</v>
      </c>
      <c r="F5878" s="16">
        <v>1</v>
      </c>
      <c r="G5878" s="16">
        <v>0</v>
      </c>
      <c r="H5878" s="16">
        <v>2</v>
      </c>
    </row>
    <row r="5879" spans="1:8" x14ac:dyDescent="0.3">
      <c r="A5879" s="13" t="str">
        <f t="shared" si="91"/>
        <v>kearnau012012</v>
      </c>
      <c r="B5879" s="16" t="s">
        <v>310</v>
      </c>
      <c r="C5879" s="16">
        <v>2012</v>
      </c>
      <c r="D5879" s="16" t="s">
        <v>2330</v>
      </c>
    </row>
    <row r="5880" spans="1:8" x14ac:dyDescent="0.3">
      <c r="A5880" s="13" t="str">
        <f t="shared" si="91"/>
        <v>kearnau012012</v>
      </c>
      <c r="B5880" s="16" t="s">
        <v>310</v>
      </c>
      <c r="C5880" s="16">
        <v>2012</v>
      </c>
      <c r="D5880" s="16" t="s">
        <v>2331</v>
      </c>
      <c r="E5880" s="16">
        <v>90</v>
      </c>
      <c r="F5880" s="16">
        <v>0</v>
      </c>
      <c r="G5880" s="16">
        <v>1</v>
      </c>
      <c r="H5880" s="16">
        <v>0</v>
      </c>
    </row>
    <row r="5881" spans="1:8" x14ac:dyDescent="0.3">
      <c r="A5881" s="13" t="str">
        <f t="shared" si="91"/>
        <v>kearnau012012</v>
      </c>
      <c r="B5881" s="16" t="s">
        <v>310</v>
      </c>
      <c r="C5881" s="16">
        <v>2012</v>
      </c>
      <c r="D5881" s="16" t="s">
        <v>2332</v>
      </c>
    </row>
    <row r="5882" spans="1:8" x14ac:dyDescent="0.3">
      <c r="A5882" s="13" t="str">
        <f t="shared" si="91"/>
        <v>kellesh012012</v>
      </c>
      <c r="B5882" s="16" t="s">
        <v>1118</v>
      </c>
      <c r="C5882" s="16">
        <v>2012</v>
      </c>
      <c r="D5882" s="16" t="s">
        <v>2334</v>
      </c>
      <c r="E5882" s="16">
        <v>2</v>
      </c>
      <c r="F5882" s="16">
        <v>8</v>
      </c>
      <c r="G5882" s="16">
        <v>0</v>
      </c>
      <c r="H5882" s="16">
        <v>0</v>
      </c>
    </row>
    <row r="5883" spans="1:8" x14ac:dyDescent="0.3">
      <c r="A5883" s="13" t="str">
        <f t="shared" si="91"/>
        <v>kellyca012012</v>
      </c>
      <c r="B5883" s="16" t="s">
        <v>1758</v>
      </c>
      <c r="C5883" s="16">
        <v>2012</v>
      </c>
      <c r="D5883" s="16" t="s">
        <v>2334</v>
      </c>
      <c r="E5883" s="16">
        <v>2</v>
      </c>
      <c r="F5883" s="16">
        <v>6</v>
      </c>
      <c r="G5883" s="16">
        <v>0</v>
      </c>
      <c r="H5883" s="16">
        <v>1</v>
      </c>
    </row>
    <row r="5884" spans="1:8" x14ac:dyDescent="0.3">
      <c r="A5884" s="13" t="str">
        <f t="shared" si="91"/>
        <v>kellydo012012</v>
      </c>
      <c r="B5884" s="16" t="s">
        <v>809</v>
      </c>
      <c r="C5884" s="16">
        <v>2012</v>
      </c>
      <c r="D5884" s="16" t="s">
        <v>2335</v>
      </c>
      <c r="E5884" s="16">
        <v>30</v>
      </c>
      <c r="F5884" s="16">
        <v>2</v>
      </c>
      <c r="G5884" s="16">
        <v>0</v>
      </c>
      <c r="H5884" s="16">
        <v>3</v>
      </c>
    </row>
    <row r="5885" spans="1:8" x14ac:dyDescent="0.3">
      <c r="A5885" s="13" t="str">
        <f t="shared" si="91"/>
        <v>kellydo012012</v>
      </c>
      <c r="B5885" s="16" t="s">
        <v>809</v>
      </c>
      <c r="C5885" s="16">
        <v>2012</v>
      </c>
      <c r="D5885" s="16" t="s">
        <v>39</v>
      </c>
      <c r="E5885" s="16">
        <v>0</v>
      </c>
      <c r="F5885" s="16">
        <v>0</v>
      </c>
      <c r="G5885" s="16">
        <v>0</v>
      </c>
      <c r="H5885" s="16">
        <v>0</v>
      </c>
    </row>
    <row r="5886" spans="1:8" x14ac:dyDescent="0.3">
      <c r="A5886" s="13" t="str">
        <f t="shared" si="91"/>
        <v>kellydo012012</v>
      </c>
      <c r="B5886" s="16" t="s">
        <v>809</v>
      </c>
      <c r="C5886" s="16">
        <v>2012</v>
      </c>
      <c r="D5886" s="16" t="s">
        <v>40</v>
      </c>
      <c r="E5886" s="16">
        <v>1</v>
      </c>
      <c r="F5886" s="16">
        <v>3</v>
      </c>
      <c r="G5886" s="16">
        <v>0</v>
      </c>
      <c r="H5886" s="16">
        <v>0</v>
      </c>
    </row>
    <row r="5887" spans="1:8" x14ac:dyDescent="0.3">
      <c r="A5887" s="13" t="str">
        <f t="shared" si="91"/>
        <v>kellydo012012</v>
      </c>
      <c r="B5887" s="16" t="s">
        <v>809</v>
      </c>
      <c r="C5887" s="16">
        <v>2012</v>
      </c>
      <c r="D5887" s="16" t="s">
        <v>2329</v>
      </c>
    </row>
    <row r="5888" spans="1:8" x14ac:dyDescent="0.3">
      <c r="A5888" s="13" t="str">
        <f t="shared" si="91"/>
        <v>kellydo012012</v>
      </c>
      <c r="B5888" s="16" t="s">
        <v>809</v>
      </c>
      <c r="C5888" s="16">
        <v>2012</v>
      </c>
      <c r="D5888" s="16" t="s">
        <v>2330</v>
      </c>
    </row>
    <row r="5889" spans="1:8" x14ac:dyDescent="0.3">
      <c r="A5889" s="13" t="str">
        <f t="shared" si="91"/>
        <v>kellydo012012</v>
      </c>
      <c r="B5889" s="16" t="s">
        <v>809</v>
      </c>
      <c r="C5889" s="16">
        <v>2012</v>
      </c>
      <c r="D5889" s="16" t="s">
        <v>2331</v>
      </c>
      <c r="E5889" s="16">
        <v>61</v>
      </c>
      <c r="F5889" s="16">
        <v>3</v>
      </c>
      <c r="G5889" s="16">
        <v>3</v>
      </c>
      <c r="H5889" s="16">
        <v>0</v>
      </c>
    </row>
    <row r="5890" spans="1:8" x14ac:dyDescent="0.3">
      <c r="A5890" s="13" t="str">
        <f t="shared" si="91"/>
        <v>kellydo012012</v>
      </c>
      <c r="B5890" s="16" t="s">
        <v>809</v>
      </c>
      <c r="C5890" s="16">
        <v>2012</v>
      </c>
      <c r="D5890" s="16" t="s">
        <v>2332</v>
      </c>
    </row>
    <row r="5891" spans="1:8" x14ac:dyDescent="0.3">
      <c r="A5891" s="13" t="str">
        <f t="shared" ref="A5891:A5954" si="92">(B5891&amp;C5891)</f>
        <v>kellyjo052012</v>
      </c>
      <c r="B5891" s="16" t="s">
        <v>1759</v>
      </c>
      <c r="C5891" s="16">
        <v>2012</v>
      </c>
      <c r="D5891" s="16" t="s">
        <v>2334</v>
      </c>
      <c r="E5891" s="16">
        <v>11</v>
      </c>
      <c r="F5891" s="16">
        <v>19</v>
      </c>
      <c r="G5891" s="16">
        <v>2</v>
      </c>
      <c r="H5891" s="16">
        <v>3</v>
      </c>
    </row>
    <row r="5892" spans="1:8" x14ac:dyDescent="0.3">
      <c r="A5892" s="13" t="str">
        <f t="shared" si="92"/>
        <v>kempma012012</v>
      </c>
      <c r="B5892" s="16" t="s">
        <v>668</v>
      </c>
      <c r="C5892" s="16">
        <v>2012</v>
      </c>
      <c r="D5892" s="16" t="s">
        <v>2329</v>
      </c>
    </row>
    <row r="5893" spans="1:8" x14ac:dyDescent="0.3">
      <c r="A5893" s="13" t="str">
        <f t="shared" si="92"/>
        <v>kempma012012</v>
      </c>
      <c r="B5893" s="16" t="s">
        <v>668</v>
      </c>
      <c r="C5893" s="16">
        <v>2012</v>
      </c>
      <c r="D5893" s="16" t="s">
        <v>2331</v>
      </c>
      <c r="E5893" s="16">
        <v>208</v>
      </c>
      <c r="F5893" s="16">
        <v>7</v>
      </c>
      <c r="G5893" s="16">
        <v>1</v>
      </c>
      <c r="H5893" s="16">
        <v>1</v>
      </c>
    </row>
    <row r="5894" spans="1:8" x14ac:dyDescent="0.3">
      <c r="A5894" s="13" t="str">
        <f t="shared" si="92"/>
        <v>kendrho012012</v>
      </c>
      <c r="B5894" s="16" t="s">
        <v>669</v>
      </c>
      <c r="C5894" s="16">
        <v>2012</v>
      </c>
      <c r="D5894" s="16" t="s">
        <v>2335</v>
      </c>
      <c r="E5894" s="16">
        <v>4</v>
      </c>
      <c r="F5894" s="16">
        <v>1</v>
      </c>
      <c r="G5894" s="16">
        <v>0</v>
      </c>
      <c r="H5894" s="16">
        <v>0</v>
      </c>
    </row>
    <row r="5895" spans="1:8" x14ac:dyDescent="0.3">
      <c r="A5895" s="13" t="str">
        <f t="shared" si="92"/>
        <v>kendrho012012</v>
      </c>
      <c r="B5895" s="16" t="s">
        <v>669</v>
      </c>
      <c r="C5895" s="16">
        <v>2012</v>
      </c>
      <c r="D5895" s="16" t="s">
        <v>39</v>
      </c>
      <c r="E5895" s="16">
        <v>238</v>
      </c>
      <c r="F5895" s="16">
        <v>407</v>
      </c>
      <c r="G5895" s="16">
        <v>14</v>
      </c>
      <c r="H5895" s="16">
        <v>81</v>
      </c>
    </row>
    <row r="5896" spans="1:8" x14ac:dyDescent="0.3">
      <c r="A5896" s="13" t="str">
        <f t="shared" si="92"/>
        <v>kendrho012012</v>
      </c>
      <c r="B5896" s="16" t="s">
        <v>669</v>
      </c>
      <c r="C5896" s="16">
        <v>2012</v>
      </c>
      <c r="D5896" s="16" t="s">
        <v>2330</v>
      </c>
    </row>
    <row r="5897" spans="1:8" x14ac:dyDescent="0.3">
      <c r="A5897" s="13" t="str">
        <f t="shared" si="92"/>
        <v>kendrho012012</v>
      </c>
      <c r="B5897" s="16" t="s">
        <v>669</v>
      </c>
      <c r="C5897" s="16">
        <v>2012</v>
      </c>
      <c r="D5897" s="16" t="s">
        <v>2331</v>
      </c>
      <c r="E5897" s="16">
        <v>2</v>
      </c>
      <c r="F5897" s="16">
        <v>0</v>
      </c>
      <c r="G5897" s="16">
        <v>1</v>
      </c>
      <c r="H5897" s="16">
        <v>0</v>
      </c>
    </row>
    <row r="5898" spans="1:8" x14ac:dyDescent="0.3">
      <c r="A5898" s="13" t="str">
        <f t="shared" si="92"/>
        <v>kendrky012012</v>
      </c>
      <c r="B5898" s="16" t="s">
        <v>810</v>
      </c>
      <c r="C5898" s="16">
        <v>2012</v>
      </c>
      <c r="D5898" s="16" t="s">
        <v>2334</v>
      </c>
      <c r="E5898" s="16">
        <v>11</v>
      </c>
      <c r="F5898" s="16">
        <v>22</v>
      </c>
      <c r="G5898" s="16">
        <v>1</v>
      </c>
      <c r="H5898" s="16">
        <v>1</v>
      </c>
    </row>
    <row r="5899" spans="1:8" x14ac:dyDescent="0.3">
      <c r="A5899" s="13" t="str">
        <f t="shared" si="92"/>
        <v>kennead012012</v>
      </c>
      <c r="B5899" s="16" t="s">
        <v>132</v>
      </c>
      <c r="C5899" s="16">
        <v>2012</v>
      </c>
      <c r="D5899" s="16" t="s">
        <v>2335</v>
      </c>
      <c r="E5899" s="16">
        <v>3</v>
      </c>
      <c r="F5899" s="16">
        <v>1</v>
      </c>
      <c r="G5899" s="16">
        <v>0</v>
      </c>
      <c r="H5899" s="16">
        <v>0</v>
      </c>
    </row>
    <row r="5900" spans="1:8" x14ac:dyDescent="0.3">
      <c r="A5900" s="13" t="str">
        <f t="shared" si="92"/>
        <v>kennead012012</v>
      </c>
      <c r="B5900" s="16" t="s">
        <v>132</v>
      </c>
      <c r="C5900" s="16">
        <v>2012</v>
      </c>
      <c r="D5900" s="16" t="s">
        <v>39</v>
      </c>
      <c r="E5900" s="16">
        <v>35</v>
      </c>
      <c r="F5900" s="16">
        <v>33</v>
      </c>
      <c r="G5900" s="16">
        <v>3</v>
      </c>
      <c r="H5900" s="16">
        <v>3</v>
      </c>
    </row>
    <row r="5901" spans="1:8" x14ac:dyDescent="0.3">
      <c r="A5901" s="13" t="str">
        <f t="shared" si="92"/>
        <v>kennead012012</v>
      </c>
      <c r="B5901" s="16" t="s">
        <v>132</v>
      </c>
      <c r="C5901" s="16">
        <v>2012</v>
      </c>
      <c r="D5901" s="16" t="s">
        <v>40</v>
      </c>
      <c r="E5901" s="16">
        <v>20</v>
      </c>
      <c r="F5901" s="16">
        <v>68</v>
      </c>
      <c r="G5901" s="16">
        <v>3</v>
      </c>
      <c r="H5901" s="16">
        <v>5</v>
      </c>
    </row>
    <row r="5902" spans="1:8" x14ac:dyDescent="0.3">
      <c r="A5902" s="13" t="str">
        <f t="shared" si="92"/>
        <v>kennead012012</v>
      </c>
      <c r="B5902" s="16" t="s">
        <v>132</v>
      </c>
      <c r="C5902" s="16">
        <v>2012</v>
      </c>
      <c r="D5902" s="16" t="s">
        <v>2330</v>
      </c>
    </row>
    <row r="5903" spans="1:8" x14ac:dyDescent="0.3">
      <c r="A5903" s="13" t="str">
        <f t="shared" si="92"/>
        <v>kennead012012</v>
      </c>
      <c r="B5903" s="16" t="s">
        <v>132</v>
      </c>
      <c r="C5903" s="16">
        <v>2012</v>
      </c>
      <c r="D5903" s="16" t="s">
        <v>2331</v>
      </c>
      <c r="E5903" s="16">
        <v>0</v>
      </c>
      <c r="F5903" s="16">
        <v>0</v>
      </c>
      <c r="G5903" s="16">
        <v>0</v>
      </c>
      <c r="H5903" s="16">
        <v>0</v>
      </c>
    </row>
    <row r="5904" spans="1:8" x14ac:dyDescent="0.3">
      <c r="A5904" s="13" t="str">
        <f t="shared" si="92"/>
        <v>kenneia012012</v>
      </c>
      <c r="B5904" s="16" t="s">
        <v>811</v>
      </c>
      <c r="C5904" s="16">
        <v>2012</v>
      </c>
      <c r="D5904" s="16" t="s">
        <v>2334</v>
      </c>
      <c r="E5904" s="16">
        <v>9</v>
      </c>
      <c r="F5904" s="16">
        <v>22</v>
      </c>
      <c r="G5904" s="16">
        <v>4</v>
      </c>
      <c r="H5904" s="16">
        <v>1</v>
      </c>
    </row>
    <row r="5905" spans="1:8" x14ac:dyDescent="0.3">
      <c r="A5905" s="13" t="str">
        <f t="shared" si="92"/>
        <v>keppije012012</v>
      </c>
      <c r="B5905" s="16" t="s">
        <v>465</v>
      </c>
      <c r="C5905" s="16">
        <v>2012</v>
      </c>
      <c r="D5905" s="16" t="s">
        <v>2335</v>
      </c>
      <c r="E5905" s="16">
        <v>157</v>
      </c>
      <c r="F5905" s="16">
        <v>7</v>
      </c>
      <c r="G5905" s="16">
        <v>1</v>
      </c>
      <c r="H5905" s="16">
        <v>13</v>
      </c>
    </row>
    <row r="5906" spans="1:8" x14ac:dyDescent="0.3">
      <c r="A5906" s="13" t="str">
        <f t="shared" si="92"/>
        <v>keppije012012</v>
      </c>
      <c r="B5906" s="16" t="s">
        <v>465</v>
      </c>
      <c r="C5906" s="16">
        <v>2012</v>
      </c>
      <c r="D5906" s="16" t="s">
        <v>39</v>
      </c>
      <c r="E5906" s="16">
        <v>32</v>
      </c>
      <c r="F5906" s="16">
        <v>52</v>
      </c>
      <c r="G5906" s="16">
        <v>0</v>
      </c>
      <c r="H5906" s="16">
        <v>12</v>
      </c>
    </row>
    <row r="5907" spans="1:8" x14ac:dyDescent="0.3">
      <c r="A5907" s="13" t="str">
        <f t="shared" si="92"/>
        <v>keppije012012</v>
      </c>
      <c r="B5907" s="16" t="s">
        <v>465</v>
      </c>
      <c r="C5907" s="16">
        <v>2012</v>
      </c>
      <c r="D5907" s="16" t="s">
        <v>40</v>
      </c>
      <c r="E5907" s="16">
        <v>23</v>
      </c>
      <c r="F5907" s="16">
        <v>59</v>
      </c>
      <c r="G5907" s="16">
        <v>2</v>
      </c>
      <c r="H5907" s="16">
        <v>10</v>
      </c>
    </row>
    <row r="5908" spans="1:8" x14ac:dyDescent="0.3">
      <c r="A5908" s="13" t="str">
        <f t="shared" si="92"/>
        <v>kershcl012012</v>
      </c>
      <c r="B5908" s="16" t="s">
        <v>947</v>
      </c>
      <c r="C5908" s="16">
        <v>2012</v>
      </c>
      <c r="D5908" s="16" t="s">
        <v>2334</v>
      </c>
      <c r="E5908" s="16">
        <v>9</v>
      </c>
      <c r="F5908" s="16">
        <v>42</v>
      </c>
      <c r="G5908" s="16">
        <v>0</v>
      </c>
      <c r="H5908" s="16">
        <v>1</v>
      </c>
    </row>
    <row r="5909" spans="1:8" x14ac:dyDescent="0.3">
      <c r="A5909" s="13" t="str">
        <f t="shared" si="92"/>
        <v>keuchda012012</v>
      </c>
      <c r="B5909" s="16" t="s">
        <v>1760</v>
      </c>
      <c r="C5909" s="16">
        <v>2012</v>
      </c>
      <c r="D5909" s="16" t="s">
        <v>2334</v>
      </c>
      <c r="E5909" s="16">
        <v>8</v>
      </c>
      <c r="F5909" s="16">
        <v>19</v>
      </c>
      <c r="G5909" s="16">
        <v>2</v>
      </c>
      <c r="H5909" s="16">
        <v>2</v>
      </c>
    </row>
    <row r="5910" spans="1:8" x14ac:dyDescent="0.3">
      <c r="A5910" s="13" t="str">
        <f t="shared" si="92"/>
        <v>kimbrcr012012</v>
      </c>
      <c r="B5910" s="16" t="s">
        <v>1311</v>
      </c>
      <c r="C5910" s="16">
        <v>2012</v>
      </c>
      <c r="D5910" s="16" t="s">
        <v>2334</v>
      </c>
      <c r="E5910" s="16">
        <v>0</v>
      </c>
      <c r="F5910" s="16">
        <v>5</v>
      </c>
      <c r="G5910" s="16">
        <v>0</v>
      </c>
      <c r="H5910" s="16">
        <v>0</v>
      </c>
    </row>
    <row r="5911" spans="1:8" x14ac:dyDescent="0.3">
      <c r="A5911" s="13" t="str">
        <f t="shared" si="92"/>
        <v>kinnejo012012</v>
      </c>
      <c r="B5911" s="16" t="s">
        <v>670</v>
      </c>
      <c r="C5911" s="16">
        <v>2012</v>
      </c>
      <c r="D5911" s="16" t="s">
        <v>2334</v>
      </c>
      <c r="E5911" s="16">
        <v>2</v>
      </c>
      <c r="F5911" s="16">
        <v>6</v>
      </c>
      <c r="G5911" s="16">
        <v>0</v>
      </c>
      <c r="H5911" s="16">
        <v>1</v>
      </c>
    </row>
    <row r="5912" spans="1:8" x14ac:dyDescent="0.3">
      <c r="A5912" s="13" t="str">
        <f t="shared" si="92"/>
        <v>kinslia012012</v>
      </c>
      <c r="B5912" s="16" t="s">
        <v>671</v>
      </c>
      <c r="C5912" s="16">
        <v>2012</v>
      </c>
      <c r="D5912" s="16" t="s">
        <v>39</v>
      </c>
      <c r="E5912" s="16">
        <v>203</v>
      </c>
      <c r="F5912" s="16">
        <v>386</v>
      </c>
      <c r="G5912" s="16">
        <v>18</v>
      </c>
      <c r="H5912" s="16">
        <v>81</v>
      </c>
    </row>
    <row r="5913" spans="1:8" x14ac:dyDescent="0.3">
      <c r="A5913" s="13" t="str">
        <f t="shared" si="92"/>
        <v>kinslia012012</v>
      </c>
      <c r="B5913" s="16" t="s">
        <v>671</v>
      </c>
      <c r="C5913" s="16">
        <v>2012</v>
      </c>
      <c r="D5913" s="16" t="s">
        <v>40</v>
      </c>
      <c r="E5913" s="16">
        <v>0</v>
      </c>
      <c r="F5913" s="16">
        <v>0</v>
      </c>
      <c r="G5913" s="16">
        <v>0</v>
      </c>
      <c r="H5913" s="16">
        <v>0</v>
      </c>
    </row>
    <row r="5914" spans="1:8" x14ac:dyDescent="0.3">
      <c r="A5914" s="13" t="str">
        <f t="shared" si="92"/>
        <v>kintzbr012012</v>
      </c>
      <c r="B5914" s="16" t="s">
        <v>1312</v>
      </c>
      <c r="C5914" s="16">
        <v>2012</v>
      </c>
      <c r="D5914" s="16" t="s">
        <v>2334</v>
      </c>
      <c r="E5914" s="16">
        <v>2</v>
      </c>
      <c r="F5914" s="16">
        <v>4</v>
      </c>
      <c r="G5914" s="16">
        <v>0</v>
      </c>
      <c r="H5914" s="16">
        <v>0</v>
      </c>
    </row>
    <row r="5915" spans="1:8" x14ac:dyDescent="0.3">
      <c r="A5915" s="13" t="str">
        <f t="shared" si="92"/>
        <v>kipnija012012</v>
      </c>
      <c r="B5915" s="16" t="s">
        <v>1536</v>
      </c>
      <c r="C5915" s="16">
        <v>2012</v>
      </c>
      <c r="D5915" s="16" t="s">
        <v>39</v>
      </c>
      <c r="E5915" s="16">
        <v>241</v>
      </c>
      <c r="F5915" s="16">
        <v>440</v>
      </c>
      <c r="G5915" s="16">
        <v>6</v>
      </c>
      <c r="H5915" s="16">
        <v>94</v>
      </c>
    </row>
    <row r="5916" spans="1:8" x14ac:dyDescent="0.3">
      <c r="A5916" s="13" t="str">
        <f t="shared" si="92"/>
        <v>kirkmmi012012</v>
      </c>
      <c r="B5916" s="16" t="s">
        <v>1313</v>
      </c>
      <c r="C5916" s="16">
        <v>2012</v>
      </c>
      <c r="D5916" s="16" t="s">
        <v>2334</v>
      </c>
      <c r="E5916" s="16">
        <v>3</v>
      </c>
      <c r="F5916" s="16">
        <v>1</v>
      </c>
      <c r="G5916" s="16">
        <v>0</v>
      </c>
      <c r="H5916" s="16">
        <v>0</v>
      </c>
    </row>
    <row r="5917" spans="1:8" x14ac:dyDescent="0.3">
      <c r="A5917" s="13" t="str">
        <f t="shared" si="92"/>
        <v>klubeco012012</v>
      </c>
      <c r="B5917" s="16" t="s">
        <v>1537</v>
      </c>
      <c r="C5917" s="16">
        <v>2012</v>
      </c>
      <c r="D5917" s="16" t="s">
        <v>2334</v>
      </c>
      <c r="E5917" s="16">
        <v>9</v>
      </c>
      <c r="F5917" s="16">
        <v>5</v>
      </c>
      <c r="G5917" s="16">
        <v>0</v>
      </c>
      <c r="H5917" s="16">
        <v>1</v>
      </c>
    </row>
    <row r="5918" spans="1:8" x14ac:dyDescent="0.3">
      <c r="A5918" s="13" t="str">
        <f t="shared" si="92"/>
        <v>koehlto012012</v>
      </c>
      <c r="B5918" s="16" t="s">
        <v>1761</v>
      </c>
      <c r="C5918" s="16">
        <v>2012</v>
      </c>
      <c r="D5918" s="16" t="s">
        <v>2334</v>
      </c>
      <c r="E5918" s="16">
        <v>0</v>
      </c>
      <c r="F5918" s="16">
        <v>1</v>
      </c>
      <c r="G5918" s="16">
        <v>0</v>
      </c>
      <c r="H5918" s="16">
        <v>0</v>
      </c>
    </row>
    <row r="5919" spans="1:8" x14ac:dyDescent="0.3">
      <c r="A5919" s="13" t="str">
        <f t="shared" si="92"/>
        <v>komater012012</v>
      </c>
      <c r="B5919" s="16" t="s">
        <v>1762</v>
      </c>
      <c r="C5919" s="16">
        <v>2012</v>
      </c>
      <c r="D5919" s="16" t="s">
        <v>2329</v>
      </c>
    </row>
    <row r="5920" spans="1:8" x14ac:dyDescent="0.3">
      <c r="A5920" s="13" t="str">
        <f t="shared" si="92"/>
        <v>komater012012</v>
      </c>
      <c r="B5920" s="16" t="s">
        <v>1762</v>
      </c>
      <c r="C5920" s="16">
        <v>2012</v>
      </c>
      <c r="D5920" s="16" t="s">
        <v>2329</v>
      </c>
    </row>
    <row r="5921" spans="1:8" x14ac:dyDescent="0.3">
      <c r="A5921" s="13" t="str">
        <f t="shared" si="92"/>
        <v>komater012012</v>
      </c>
      <c r="B5921" s="16" t="s">
        <v>1762</v>
      </c>
      <c r="C5921" s="16">
        <v>2012</v>
      </c>
      <c r="D5921" s="16" t="s">
        <v>2330</v>
      </c>
    </row>
    <row r="5922" spans="1:8" x14ac:dyDescent="0.3">
      <c r="A5922" s="13" t="str">
        <f t="shared" si="92"/>
        <v>komater012012</v>
      </c>
      <c r="B5922" s="16" t="s">
        <v>1762</v>
      </c>
      <c r="C5922" s="16">
        <v>2012</v>
      </c>
      <c r="D5922" s="16" t="s">
        <v>2330</v>
      </c>
    </row>
    <row r="5923" spans="1:8" x14ac:dyDescent="0.3">
      <c r="A5923" s="13" t="str">
        <f t="shared" si="92"/>
        <v>komater012012</v>
      </c>
      <c r="B5923" s="16" t="s">
        <v>1762</v>
      </c>
      <c r="C5923" s="16">
        <v>2012</v>
      </c>
      <c r="D5923" s="16" t="s">
        <v>2331</v>
      </c>
      <c r="E5923" s="16">
        <v>9</v>
      </c>
      <c r="F5923" s="16">
        <v>0</v>
      </c>
      <c r="G5923" s="16">
        <v>0</v>
      </c>
      <c r="H5923" s="16">
        <v>0</v>
      </c>
    </row>
    <row r="5924" spans="1:8" x14ac:dyDescent="0.3">
      <c r="A5924" s="13" t="str">
        <f t="shared" si="92"/>
        <v>komater012012</v>
      </c>
      <c r="B5924" s="16" t="s">
        <v>1762</v>
      </c>
      <c r="C5924" s="16">
        <v>2012</v>
      </c>
      <c r="D5924" s="16" t="s">
        <v>2331</v>
      </c>
      <c r="E5924" s="16">
        <v>17</v>
      </c>
      <c r="F5924" s="16">
        <v>1</v>
      </c>
      <c r="G5924" s="16">
        <v>1</v>
      </c>
      <c r="H5924" s="16">
        <v>0</v>
      </c>
    </row>
    <row r="5925" spans="1:8" x14ac:dyDescent="0.3">
      <c r="A5925" s="13" t="str">
        <f t="shared" si="92"/>
        <v>komater012012</v>
      </c>
      <c r="B5925" s="16" t="s">
        <v>1762</v>
      </c>
      <c r="C5925" s="16">
        <v>2012</v>
      </c>
      <c r="D5925" s="16" t="s">
        <v>2332</v>
      </c>
    </row>
    <row r="5926" spans="1:8" x14ac:dyDescent="0.3">
      <c r="A5926" s="13" t="str">
        <f t="shared" si="92"/>
        <v>komater012012</v>
      </c>
      <c r="B5926" s="16" t="s">
        <v>1762</v>
      </c>
      <c r="C5926" s="16">
        <v>2012</v>
      </c>
      <c r="D5926" s="16" t="s">
        <v>2332</v>
      </c>
    </row>
    <row r="5927" spans="1:8" x14ac:dyDescent="0.3">
      <c r="A5927" s="13" t="str">
        <f t="shared" si="92"/>
        <v>konerpa012012</v>
      </c>
      <c r="B5927" s="16" t="s">
        <v>133</v>
      </c>
      <c r="C5927" s="16">
        <v>2012</v>
      </c>
      <c r="D5927" s="16" t="s">
        <v>2335</v>
      </c>
      <c r="E5927" s="16">
        <v>818</v>
      </c>
      <c r="F5927" s="16">
        <v>60</v>
      </c>
      <c r="G5927" s="16">
        <v>1</v>
      </c>
      <c r="H5927" s="16">
        <v>96</v>
      </c>
    </row>
    <row r="5928" spans="1:8" x14ac:dyDescent="0.3">
      <c r="A5928" s="13" t="str">
        <f t="shared" si="92"/>
        <v>kontoge012012</v>
      </c>
      <c r="B5928" s="16" t="s">
        <v>1538</v>
      </c>
      <c r="C5928" s="16">
        <v>2012</v>
      </c>
      <c r="D5928" s="16" t="s">
        <v>2334</v>
      </c>
      <c r="E5928" s="16">
        <v>4</v>
      </c>
      <c r="F5928" s="16">
        <v>4</v>
      </c>
      <c r="G5928" s="16">
        <v>1</v>
      </c>
      <c r="H5928" s="16">
        <v>0</v>
      </c>
    </row>
    <row r="5929" spans="1:8" x14ac:dyDescent="0.3">
      <c r="A5929" s="13" t="str">
        <f t="shared" si="92"/>
        <v>korecbo012012</v>
      </c>
      <c r="B5929" s="16" t="s">
        <v>948</v>
      </c>
      <c r="C5929" s="16">
        <v>2012</v>
      </c>
      <c r="D5929" s="16" t="s">
        <v>2334</v>
      </c>
      <c r="E5929" s="16">
        <v>0</v>
      </c>
      <c r="F5929" s="16">
        <v>1</v>
      </c>
      <c r="G5929" s="16">
        <v>0</v>
      </c>
      <c r="H5929" s="16">
        <v>0</v>
      </c>
    </row>
    <row r="5930" spans="1:8" x14ac:dyDescent="0.3">
      <c r="A5930" s="13" t="str">
        <f t="shared" si="92"/>
        <v>kotchca012012</v>
      </c>
      <c r="B5930" s="16" t="s">
        <v>466</v>
      </c>
      <c r="C5930" s="16">
        <v>2012</v>
      </c>
      <c r="D5930" s="16" t="s">
        <v>2335</v>
      </c>
      <c r="E5930" s="16">
        <v>1099</v>
      </c>
      <c r="F5930" s="16">
        <v>108</v>
      </c>
      <c r="G5930" s="16">
        <v>6</v>
      </c>
      <c r="H5930" s="16">
        <v>114</v>
      </c>
    </row>
    <row r="5931" spans="1:8" x14ac:dyDescent="0.3">
      <c r="A5931" s="13" t="str">
        <f t="shared" si="92"/>
        <v>kotsama012012</v>
      </c>
      <c r="B5931" s="16" t="s">
        <v>134</v>
      </c>
      <c r="C5931" s="16">
        <v>2012</v>
      </c>
      <c r="D5931" s="16" t="s">
        <v>2335</v>
      </c>
      <c r="E5931" s="16">
        <v>26</v>
      </c>
      <c r="F5931" s="16">
        <v>0</v>
      </c>
      <c r="G5931" s="16">
        <v>0</v>
      </c>
      <c r="H5931" s="16">
        <v>2</v>
      </c>
    </row>
    <row r="5932" spans="1:8" x14ac:dyDescent="0.3">
      <c r="A5932" s="13" t="str">
        <f t="shared" si="92"/>
        <v>kotsama012012</v>
      </c>
      <c r="B5932" s="16" t="s">
        <v>134</v>
      </c>
      <c r="C5932" s="16">
        <v>2012</v>
      </c>
      <c r="D5932" s="16" t="s">
        <v>2330</v>
      </c>
    </row>
    <row r="5933" spans="1:8" x14ac:dyDescent="0.3">
      <c r="A5933" s="13" t="str">
        <f t="shared" si="92"/>
        <v>kotsama012012</v>
      </c>
      <c r="B5933" s="16" t="s">
        <v>134</v>
      </c>
      <c r="C5933" s="16">
        <v>2012</v>
      </c>
      <c r="D5933" s="16" t="s">
        <v>2331</v>
      </c>
      <c r="E5933" s="16">
        <v>41</v>
      </c>
      <c r="F5933" s="16">
        <v>2</v>
      </c>
      <c r="G5933" s="16">
        <v>1</v>
      </c>
      <c r="H5933" s="16">
        <v>2</v>
      </c>
    </row>
    <row r="5934" spans="1:8" x14ac:dyDescent="0.3">
      <c r="A5934" s="13" t="str">
        <f t="shared" si="92"/>
        <v>kotsama012012</v>
      </c>
      <c r="B5934" s="16" t="s">
        <v>134</v>
      </c>
      <c r="C5934" s="16">
        <v>2012</v>
      </c>
      <c r="D5934" s="16" t="s">
        <v>2332</v>
      </c>
    </row>
    <row r="5935" spans="1:8" x14ac:dyDescent="0.3">
      <c r="A5935" s="13" t="str">
        <f t="shared" si="92"/>
        <v>kottage012012</v>
      </c>
      <c r="B5935" s="16" t="s">
        <v>949</v>
      </c>
      <c r="C5935" s="16">
        <v>2012</v>
      </c>
      <c r="D5935" s="16" t="s">
        <v>2335</v>
      </c>
      <c r="E5935" s="16">
        <v>10</v>
      </c>
      <c r="F5935" s="16">
        <v>0</v>
      </c>
      <c r="G5935" s="16">
        <v>0</v>
      </c>
      <c r="H5935" s="16">
        <v>2</v>
      </c>
    </row>
    <row r="5936" spans="1:8" x14ac:dyDescent="0.3">
      <c r="A5936" s="13" t="str">
        <f t="shared" si="92"/>
        <v>kottage012012</v>
      </c>
      <c r="B5936" s="16" t="s">
        <v>949</v>
      </c>
      <c r="C5936" s="16">
        <v>2012</v>
      </c>
      <c r="D5936" s="16" t="s">
        <v>2336</v>
      </c>
      <c r="E5936" s="16">
        <v>162</v>
      </c>
      <c r="F5936" s="16">
        <v>7</v>
      </c>
      <c r="G5936" s="16">
        <v>0</v>
      </c>
      <c r="H5936" s="16">
        <v>0</v>
      </c>
    </row>
    <row r="5937" spans="1:8" x14ac:dyDescent="0.3">
      <c r="A5937" s="13" t="str">
        <f t="shared" si="92"/>
        <v>kottage012012</v>
      </c>
      <c r="B5937" s="16" t="s">
        <v>949</v>
      </c>
      <c r="C5937" s="16">
        <v>2012</v>
      </c>
      <c r="D5937" s="16" t="s">
        <v>2336</v>
      </c>
      <c r="E5937" s="16">
        <v>164</v>
      </c>
      <c r="F5937" s="16">
        <v>8</v>
      </c>
      <c r="G5937" s="16">
        <v>4</v>
      </c>
      <c r="H5937" s="16">
        <v>0</v>
      </c>
    </row>
    <row r="5938" spans="1:8" x14ac:dyDescent="0.3">
      <c r="A5938" s="13" t="str">
        <f t="shared" si="92"/>
        <v>kozmape012012</v>
      </c>
      <c r="B5938" s="16" t="s">
        <v>1539</v>
      </c>
      <c r="C5938" s="16">
        <v>2012</v>
      </c>
      <c r="D5938" s="16" t="s">
        <v>39</v>
      </c>
      <c r="E5938" s="16">
        <v>3</v>
      </c>
      <c r="F5938" s="16">
        <v>0</v>
      </c>
      <c r="G5938" s="16">
        <v>0</v>
      </c>
      <c r="H5938" s="16">
        <v>0</v>
      </c>
    </row>
    <row r="5939" spans="1:8" x14ac:dyDescent="0.3">
      <c r="A5939" s="13" t="str">
        <f t="shared" si="92"/>
        <v>kozmape012012</v>
      </c>
      <c r="B5939" s="16" t="s">
        <v>1539</v>
      </c>
      <c r="C5939" s="16">
        <v>2012</v>
      </c>
      <c r="D5939" s="16" t="s">
        <v>2333</v>
      </c>
      <c r="E5939" s="16">
        <v>22</v>
      </c>
      <c r="F5939" s="16">
        <v>60</v>
      </c>
      <c r="G5939" s="16">
        <v>3</v>
      </c>
      <c r="H5939" s="16">
        <v>10</v>
      </c>
    </row>
    <row r="5940" spans="1:8" x14ac:dyDescent="0.3">
      <c r="A5940" s="13" t="str">
        <f t="shared" si="92"/>
        <v>kratzer012012</v>
      </c>
      <c r="B5940" s="16" t="s">
        <v>1315</v>
      </c>
      <c r="C5940" s="16">
        <v>2012</v>
      </c>
      <c r="D5940" s="16" t="s">
        <v>2336</v>
      </c>
      <c r="E5940" s="16">
        <v>339</v>
      </c>
      <c r="F5940" s="16">
        <v>26</v>
      </c>
      <c r="G5940" s="16">
        <v>1</v>
      </c>
      <c r="H5940" s="16">
        <v>3</v>
      </c>
    </row>
    <row r="5941" spans="1:8" x14ac:dyDescent="0.3">
      <c r="A5941" s="13" t="str">
        <f t="shared" si="92"/>
        <v>kubelja012012</v>
      </c>
      <c r="B5941" s="16" t="s">
        <v>467</v>
      </c>
      <c r="C5941" s="16">
        <v>2012</v>
      </c>
      <c r="D5941" s="16" t="s">
        <v>2330</v>
      </c>
    </row>
    <row r="5942" spans="1:8" x14ac:dyDescent="0.3">
      <c r="A5942" s="13" t="str">
        <f t="shared" si="92"/>
        <v>kubelja012012</v>
      </c>
      <c r="B5942" s="16" t="s">
        <v>467</v>
      </c>
      <c r="C5942" s="16">
        <v>2012</v>
      </c>
      <c r="D5942" s="16" t="s">
        <v>2331</v>
      </c>
      <c r="E5942" s="16">
        <v>185</v>
      </c>
      <c r="F5942" s="16">
        <v>14</v>
      </c>
      <c r="G5942" s="16">
        <v>1</v>
      </c>
      <c r="H5942" s="16">
        <v>3</v>
      </c>
    </row>
    <row r="5943" spans="1:8" x14ac:dyDescent="0.3">
      <c r="A5943" s="13" t="str">
        <f t="shared" si="92"/>
        <v>kubelja012012</v>
      </c>
      <c r="B5943" s="16" t="s">
        <v>467</v>
      </c>
      <c r="C5943" s="16">
        <v>2012</v>
      </c>
      <c r="D5943" s="16" t="s">
        <v>2332</v>
      </c>
    </row>
    <row r="5944" spans="1:8" x14ac:dyDescent="0.3">
      <c r="A5944" s="13" t="str">
        <f t="shared" si="92"/>
        <v>kurodhi012012</v>
      </c>
      <c r="B5944" s="16" t="s">
        <v>950</v>
      </c>
      <c r="C5944" s="16">
        <v>2012</v>
      </c>
      <c r="D5944" s="16" t="s">
        <v>2334</v>
      </c>
      <c r="E5944" s="16">
        <v>11</v>
      </c>
      <c r="F5944" s="16">
        <v>31</v>
      </c>
      <c r="G5944" s="16">
        <v>0</v>
      </c>
      <c r="H5944" s="16">
        <v>3</v>
      </c>
    </row>
    <row r="5945" spans="1:8" x14ac:dyDescent="0.3">
      <c r="A5945" s="13" t="str">
        <f t="shared" si="92"/>
        <v>laffeaa012012</v>
      </c>
      <c r="B5945" s="16" t="s">
        <v>812</v>
      </c>
      <c r="C5945" s="16">
        <v>2012</v>
      </c>
      <c r="D5945" s="16" t="s">
        <v>2334</v>
      </c>
      <c r="E5945" s="16">
        <v>5</v>
      </c>
      <c r="F5945" s="16">
        <v>22</v>
      </c>
      <c r="G5945" s="16">
        <v>0</v>
      </c>
      <c r="H5945" s="16">
        <v>2</v>
      </c>
    </row>
    <row r="5946" spans="1:8" x14ac:dyDescent="0.3">
      <c r="A5946" s="13" t="str">
        <f t="shared" si="92"/>
        <v>lahaibr012012</v>
      </c>
      <c r="B5946" s="16" t="s">
        <v>951</v>
      </c>
      <c r="C5946" s="16">
        <v>2012</v>
      </c>
      <c r="D5946" s="16" t="s">
        <v>2335</v>
      </c>
      <c r="E5946" s="16">
        <v>445</v>
      </c>
      <c r="F5946" s="16">
        <v>18</v>
      </c>
      <c r="G5946" s="16">
        <v>3</v>
      </c>
      <c r="H5946" s="16">
        <v>44</v>
      </c>
    </row>
    <row r="5947" spans="1:8" x14ac:dyDescent="0.3">
      <c r="A5947" s="13" t="str">
        <f t="shared" si="92"/>
        <v>lahaibr012012</v>
      </c>
      <c r="B5947" s="16" t="s">
        <v>951</v>
      </c>
      <c r="C5947" s="16">
        <v>2012</v>
      </c>
      <c r="D5947" s="16" t="s">
        <v>2330</v>
      </c>
    </row>
    <row r="5948" spans="1:8" x14ac:dyDescent="0.3">
      <c r="A5948" s="13" t="str">
        <f t="shared" si="92"/>
        <v>lahaibr012012</v>
      </c>
      <c r="B5948" s="16" t="s">
        <v>951</v>
      </c>
      <c r="C5948" s="16">
        <v>2012</v>
      </c>
      <c r="D5948" s="16" t="s">
        <v>2331</v>
      </c>
      <c r="E5948" s="16">
        <v>59</v>
      </c>
      <c r="F5948" s="16">
        <v>0</v>
      </c>
      <c r="G5948" s="16">
        <v>2</v>
      </c>
      <c r="H5948" s="16">
        <v>0</v>
      </c>
    </row>
    <row r="5949" spans="1:8" x14ac:dyDescent="0.3">
      <c r="A5949" s="13" t="str">
        <f t="shared" si="92"/>
        <v>lahaibr012012</v>
      </c>
      <c r="B5949" s="16" t="s">
        <v>951</v>
      </c>
      <c r="C5949" s="16">
        <v>2012</v>
      </c>
      <c r="D5949" s="16" t="s">
        <v>2332</v>
      </c>
    </row>
    <row r="5950" spans="1:8" x14ac:dyDescent="0.3">
      <c r="A5950" s="13" t="str">
        <f t="shared" si="92"/>
        <v>lairdbr012012</v>
      </c>
      <c r="B5950" s="16" t="s">
        <v>1540</v>
      </c>
      <c r="C5950" s="16">
        <v>2012</v>
      </c>
      <c r="D5950" s="16" t="s">
        <v>2335</v>
      </c>
      <c r="E5950" s="16">
        <v>21</v>
      </c>
      <c r="F5950" s="16">
        <v>0</v>
      </c>
      <c r="G5950" s="16">
        <v>0</v>
      </c>
      <c r="H5950" s="16">
        <v>1</v>
      </c>
    </row>
    <row r="5951" spans="1:8" x14ac:dyDescent="0.3">
      <c r="A5951" s="13" t="str">
        <f t="shared" si="92"/>
        <v>lairdbr012012</v>
      </c>
      <c r="B5951" s="16" t="s">
        <v>1540</v>
      </c>
      <c r="C5951" s="16">
        <v>2012</v>
      </c>
      <c r="D5951" s="16" t="s">
        <v>40</v>
      </c>
      <c r="E5951" s="16">
        <v>2</v>
      </c>
      <c r="F5951" s="16">
        <v>10</v>
      </c>
      <c r="G5951" s="16">
        <v>1</v>
      </c>
      <c r="H5951" s="16">
        <v>0</v>
      </c>
    </row>
    <row r="5952" spans="1:8" x14ac:dyDescent="0.3">
      <c r="A5952" s="13" t="str">
        <f t="shared" si="92"/>
        <v>lairdge012012</v>
      </c>
      <c r="B5952" s="16" t="s">
        <v>385</v>
      </c>
      <c r="C5952" s="16">
        <v>2012</v>
      </c>
      <c r="D5952" s="16" t="s">
        <v>2336</v>
      </c>
      <c r="E5952" s="16">
        <v>393</v>
      </c>
      <c r="F5952" s="16">
        <v>22</v>
      </c>
      <c r="G5952" s="16">
        <v>4</v>
      </c>
      <c r="H5952" s="16">
        <v>2</v>
      </c>
    </row>
    <row r="5953" spans="1:8" x14ac:dyDescent="0.3">
      <c r="A5953" s="13" t="str">
        <f t="shared" si="92"/>
        <v>lallibl012012</v>
      </c>
      <c r="B5953" s="16" t="s">
        <v>1763</v>
      </c>
      <c r="C5953" s="16">
        <v>2012</v>
      </c>
      <c r="D5953" s="16" t="s">
        <v>2335</v>
      </c>
      <c r="E5953" s="16">
        <v>4</v>
      </c>
      <c r="F5953" s="16">
        <v>0</v>
      </c>
      <c r="G5953" s="16">
        <v>0</v>
      </c>
      <c r="H5953" s="16">
        <v>1</v>
      </c>
    </row>
    <row r="5954" spans="1:8" x14ac:dyDescent="0.3">
      <c r="A5954" s="13" t="str">
        <f t="shared" si="92"/>
        <v>lallibl012012</v>
      </c>
      <c r="B5954" s="16" t="s">
        <v>1763</v>
      </c>
      <c r="C5954" s="16">
        <v>2012</v>
      </c>
      <c r="D5954" s="16" t="s">
        <v>2336</v>
      </c>
      <c r="E5954" s="16">
        <v>20</v>
      </c>
      <c r="F5954" s="16">
        <v>0</v>
      </c>
      <c r="G5954" s="16">
        <v>0</v>
      </c>
      <c r="H5954" s="16">
        <v>0</v>
      </c>
    </row>
    <row r="5955" spans="1:8" x14ac:dyDescent="0.3">
      <c r="A5955" s="13" t="str">
        <f t="shared" ref="A5955:A6018" si="93">(B5955&amp;C5955)</f>
        <v>langery012012</v>
      </c>
      <c r="B5955" s="16" t="s">
        <v>313</v>
      </c>
      <c r="C5955" s="16">
        <v>2012</v>
      </c>
      <c r="D5955" s="16" t="s">
        <v>2330</v>
      </c>
    </row>
    <row r="5956" spans="1:8" x14ac:dyDescent="0.3">
      <c r="A5956" s="13" t="str">
        <f t="shared" si="93"/>
        <v>langery012012</v>
      </c>
      <c r="B5956" s="16" t="s">
        <v>313</v>
      </c>
      <c r="C5956" s="16">
        <v>2012</v>
      </c>
      <c r="D5956" s="16" t="s">
        <v>2331</v>
      </c>
      <c r="E5956" s="16">
        <v>0</v>
      </c>
      <c r="F5956" s="16">
        <v>0</v>
      </c>
      <c r="G5956" s="16">
        <v>0</v>
      </c>
      <c r="H5956" s="16">
        <v>0</v>
      </c>
    </row>
    <row r="5957" spans="1:8" x14ac:dyDescent="0.3">
      <c r="A5957" s="13" t="str">
        <f t="shared" si="93"/>
        <v>lannajo012012</v>
      </c>
      <c r="B5957" s="16" t="s">
        <v>813</v>
      </c>
      <c r="C5957" s="16">
        <v>2012</v>
      </c>
      <c r="D5957" s="16" t="s">
        <v>2334</v>
      </c>
      <c r="E5957" s="16">
        <v>0</v>
      </c>
      <c r="F5957" s="16">
        <v>9</v>
      </c>
      <c r="G5957" s="16">
        <v>0</v>
      </c>
      <c r="H5957" s="16">
        <v>1</v>
      </c>
    </row>
    <row r="5958" spans="1:8" x14ac:dyDescent="0.3">
      <c r="A5958" s="13" t="str">
        <f t="shared" si="93"/>
        <v>laporma012012</v>
      </c>
      <c r="B5958" s="16" t="s">
        <v>1120</v>
      </c>
      <c r="C5958" s="16">
        <v>2012</v>
      </c>
      <c r="D5958" s="16" t="s">
        <v>2335</v>
      </c>
      <c r="E5958" s="16">
        <v>56</v>
      </c>
      <c r="F5958" s="16">
        <v>6</v>
      </c>
      <c r="G5958" s="16">
        <v>0</v>
      </c>
      <c r="H5958" s="16">
        <v>5</v>
      </c>
    </row>
    <row r="5959" spans="1:8" x14ac:dyDescent="0.3">
      <c r="A5959" s="13" t="str">
        <f t="shared" si="93"/>
        <v>larocad012012</v>
      </c>
      <c r="B5959" s="16" t="s">
        <v>468</v>
      </c>
      <c r="C5959" s="16">
        <v>2012</v>
      </c>
      <c r="D5959" s="16" t="s">
        <v>2335</v>
      </c>
      <c r="E5959" s="16">
        <v>1260</v>
      </c>
      <c r="F5959" s="16">
        <v>100</v>
      </c>
      <c r="G5959" s="16">
        <v>7</v>
      </c>
      <c r="H5959" s="16">
        <v>113</v>
      </c>
    </row>
    <row r="5960" spans="1:8" x14ac:dyDescent="0.3">
      <c r="A5960" s="13" t="str">
        <f t="shared" si="93"/>
        <v>latosma012012</v>
      </c>
      <c r="B5960" s="16" t="s">
        <v>1121</v>
      </c>
      <c r="C5960" s="16">
        <v>2012</v>
      </c>
      <c r="D5960" s="16" t="s">
        <v>2334</v>
      </c>
      <c r="E5960" s="16">
        <v>18</v>
      </c>
      <c r="F5960" s="16">
        <v>22</v>
      </c>
      <c r="G5960" s="16">
        <v>0</v>
      </c>
      <c r="H5960" s="16">
        <v>0</v>
      </c>
    </row>
    <row r="5961" spans="1:8" x14ac:dyDescent="0.3">
      <c r="A5961" s="13" t="str">
        <f t="shared" si="93"/>
        <v>lavarry012012</v>
      </c>
      <c r="B5961" s="16" t="s">
        <v>1541</v>
      </c>
      <c r="C5961" s="16">
        <v>2012</v>
      </c>
      <c r="D5961" s="16" t="s">
        <v>2336</v>
      </c>
      <c r="E5961" s="16">
        <v>183</v>
      </c>
      <c r="F5961" s="16">
        <v>11</v>
      </c>
      <c r="G5961" s="16">
        <v>2</v>
      </c>
      <c r="H5961" s="16">
        <v>0</v>
      </c>
    </row>
    <row r="5962" spans="1:8" x14ac:dyDescent="0.3">
      <c r="A5962" s="13" t="str">
        <f t="shared" si="93"/>
        <v>lawribr012012</v>
      </c>
      <c r="B5962" s="16" t="s">
        <v>1542</v>
      </c>
      <c r="C5962" s="16">
        <v>2012</v>
      </c>
      <c r="D5962" s="16" t="s">
        <v>40</v>
      </c>
      <c r="E5962" s="16">
        <v>84</v>
      </c>
      <c r="F5962" s="16">
        <v>273</v>
      </c>
      <c r="G5962" s="16">
        <v>17</v>
      </c>
      <c r="H5962" s="16">
        <v>23</v>
      </c>
    </row>
    <row r="5963" spans="1:8" x14ac:dyDescent="0.3">
      <c r="A5963" s="13" t="str">
        <f t="shared" si="93"/>
        <v>lawribr012012</v>
      </c>
      <c r="B5963" s="16" t="s">
        <v>1542</v>
      </c>
      <c r="C5963" s="16">
        <v>2012</v>
      </c>
      <c r="D5963" s="16" t="s">
        <v>2333</v>
      </c>
      <c r="E5963" s="16">
        <v>1</v>
      </c>
      <c r="F5963" s="16">
        <v>0</v>
      </c>
      <c r="G5963" s="16">
        <v>0</v>
      </c>
      <c r="H5963" s="16">
        <v>0</v>
      </c>
    </row>
    <row r="5964" spans="1:8" x14ac:dyDescent="0.3">
      <c r="A5964" s="13" t="str">
        <f t="shared" si="93"/>
        <v>layneto012012</v>
      </c>
      <c r="B5964" s="16" t="s">
        <v>1764</v>
      </c>
      <c r="C5964" s="16">
        <v>2012</v>
      </c>
      <c r="D5964" s="16" t="s">
        <v>2334</v>
      </c>
      <c r="E5964" s="16">
        <v>1</v>
      </c>
      <c r="F5964" s="16">
        <v>1</v>
      </c>
      <c r="G5964" s="16">
        <v>2</v>
      </c>
      <c r="H5964" s="16">
        <v>0</v>
      </c>
    </row>
    <row r="5965" spans="1:8" x14ac:dyDescent="0.3">
      <c r="A5965" s="13" t="str">
        <f t="shared" si="93"/>
        <v>leagubr012012</v>
      </c>
      <c r="B5965" s="16" t="s">
        <v>469</v>
      </c>
      <c r="C5965" s="16">
        <v>2012</v>
      </c>
      <c r="D5965" s="16" t="s">
        <v>2334</v>
      </c>
      <c r="E5965" s="16">
        <v>4</v>
      </c>
      <c r="F5965" s="16">
        <v>5</v>
      </c>
      <c r="G5965" s="16">
        <v>1</v>
      </c>
      <c r="H5965" s="16">
        <v>1</v>
      </c>
    </row>
    <row r="5966" spans="1:8" x14ac:dyDescent="0.3">
      <c r="A5966" s="13" t="str">
        <f t="shared" si="93"/>
        <v>leagubr012012</v>
      </c>
      <c r="B5966" s="16" t="s">
        <v>469</v>
      </c>
      <c r="C5966" s="16">
        <v>2012</v>
      </c>
      <c r="D5966" s="16" t="s">
        <v>2334</v>
      </c>
      <c r="E5966" s="16">
        <v>0</v>
      </c>
      <c r="F5966" s="16">
        <v>2</v>
      </c>
      <c r="G5966" s="16">
        <v>0</v>
      </c>
      <c r="H5966" s="16">
        <v>0</v>
      </c>
    </row>
    <row r="5967" spans="1:8" x14ac:dyDescent="0.3">
      <c r="A5967" s="13" t="str">
        <f t="shared" si="93"/>
        <v>leakemi012012</v>
      </c>
      <c r="B5967" s="16" t="s">
        <v>1317</v>
      </c>
      <c r="C5967" s="16">
        <v>2012</v>
      </c>
      <c r="D5967" s="16" t="s">
        <v>2334</v>
      </c>
      <c r="E5967" s="16">
        <v>25</v>
      </c>
      <c r="F5967" s="16">
        <v>30</v>
      </c>
      <c r="G5967" s="16">
        <v>2</v>
      </c>
      <c r="H5967" s="16">
        <v>3</v>
      </c>
    </row>
    <row r="5968" spans="1:8" x14ac:dyDescent="0.3">
      <c r="A5968" s="13" t="str">
        <f t="shared" si="93"/>
        <v>leblawa012012</v>
      </c>
      <c r="B5968" s="16" t="s">
        <v>953</v>
      </c>
      <c r="C5968" s="16">
        <v>2012</v>
      </c>
      <c r="D5968" s="16" t="s">
        <v>2334</v>
      </c>
      <c r="E5968" s="16">
        <v>3</v>
      </c>
      <c r="F5968" s="16">
        <v>13</v>
      </c>
      <c r="G5968" s="16">
        <v>0</v>
      </c>
      <c r="H5968" s="16">
        <v>0</v>
      </c>
    </row>
    <row r="5969" spans="1:8" x14ac:dyDescent="0.3">
      <c r="A5969" s="13" t="str">
        <f t="shared" si="93"/>
        <v>lecursa012012</v>
      </c>
      <c r="B5969" s="16" t="s">
        <v>1318</v>
      </c>
      <c r="C5969" s="16">
        <v>2012</v>
      </c>
      <c r="D5969" s="16" t="s">
        <v>2334</v>
      </c>
      <c r="E5969" s="16">
        <v>7</v>
      </c>
      <c r="F5969" s="16">
        <v>9</v>
      </c>
      <c r="G5969" s="16">
        <v>0</v>
      </c>
      <c r="H5969" s="16">
        <v>2</v>
      </c>
    </row>
    <row r="5970" spans="1:8" x14ac:dyDescent="0.3">
      <c r="A5970" s="13" t="str">
        <f t="shared" si="93"/>
        <v>leeca012012</v>
      </c>
      <c r="B5970" s="16" t="s">
        <v>137</v>
      </c>
      <c r="C5970" s="16">
        <v>2012</v>
      </c>
      <c r="D5970" s="16" t="s">
        <v>2335</v>
      </c>
      <c r="E5970" s="16">
        <v>576</v>
      </c>
      <c r="F5970" s="16">
        <v>44</v>
      </c>
      <c r="G5970" s="16">
        <v>3</v>
      </c>
      <c r="H5970" s="16">
        <v>46</v>
      </c>
    </row>
    <row r="5971" spans="1:8" x14ac:dyDescent="0.3">
      <c r="A5971" s="13" t="str">
        <f t="shared" si="93"/>
        <v>leeca012012</v>
      </c>
      <c r="B5971" s="16" t="s">
        <v>137</v>
      </c>
      <c r="C5971" s="16">
        <v>2012</v>
      </c>
      <c r="D5971" s="16" t="s">
        <v>2335</v>
      </c>
      <c r="E5971" s="16">
        <v>643</v>
      </c>
      <c r="F5971" s="16">
        <v>60</v>
      </c>
      <c r="G5971" s="16">
        <v>3</v>
      </c>
      <c r="H5971" s="16">
        <v>68</v>
      </c>
    </row>
    <row r="5972" spans="1:8" x14ac:dyDescent="0.3">
      <c r="A5972" s="13" t="str">
        <f t="shared" si="93"/>
        <v>leecl022012</v>
      </c>
      <c r="B5972" s="16" t="s">
        <v>314</v>
      </c>
      <c r="C5972" s="16">
        <v>2012</v>
      </c>
      <c r="D5972" s="16" t="s">
        <v>2334</v>
      </c>
      <c r="E5972" s="16">
        <v>6</v>
      </c>
      <c r="F5972" s="16">
        <v>22</v>
      </c>
      <c r="G5972" s="16">
        <v>3</v>
      </c>
      <c r="H5972" s="16">
        <v>3</v>
      </c>
    </row>
    <row r="5973" spans="1:8" x14ac:dyDescent="0.3">
      <c r="A5973" s="13" t="str">
        <f t="shared" si="93"/>
        <v>lemahdj012012</v>
      </c>
      <c r="B5973" s="16" t="s">
        <v>1543</v>
      </c>
      <c r="C5973" s="16">
        <v>2012</v>
      </c>
      <c r="D5973" s="16" t="s">
        <v>2335</v>
      </c>
      <c r="E5973" s="16">
        <v>1</v>
      </c>
      <c r="F5973" s="16">
        <v>0</v>
      </c>
      <c r="G5973" s="16">
        <v>0</v>
      </c>
      <c r="H5973" s="16">
        <v>0</v>
      </c>
    </row>
    <row r="5974" spans="1:8" x14ac:dyDescent="0.3">
      <c r="A5974" s="13" t="str">
        <f t="shared" si="93"/>
        <v>lemahdj012012</v>
      </c>
      <c r="B5974" s="16" t="s">
        <v>1543</v>
      </c>
      <c r="C5974" s="16">
        <v>2012</v>
      </c>
      <c r="D5974" s="16" t="s">
        <v>39</v>
      </c>
      <c r="E5974" s="16">
        <v>105</v>
      </c>
      <c r="F5974" s="16">
        <v>204</v>
      </c>
      <c r="G5974" s="16">
        <v>2</v>
      </c>
      <c r="H5974" s="16">
        <v>33</v>
      </c>
    </row>
    <row r="5975" spans="1:8" x14ac:dyDescent="0.3">
      <c r="A5975" s="13" t="str">
        <f t="shared" si="93"/>
        <v>lemahdj012012</v>
      </c>
      <c r="B5975" s="16" t="s">
        <v>1543</v>
      </c>
      <c r="C5975" s="16">
        <v>2012</v>
      </c>
      <c r="D5975" s="16" t="s">
        <v>40</v>
      </c>
      <c r="E5975" s="16">
        <v>2</v>
      </c>
      <c r="F5975" s="16">
        <v>8</v>
      </c>
      <c r="G5975" s="16">
        <v>0</v>
      </c>
      <c r="H5975" s="16">
        <v>0</v>
      </c>
    </row>
    <row r="5976" spans="1:8" x14ac:dyDescent="0.3">
      <c r="A5976" s="13" t="str">
        <f t="shared" si="93"/>
        <v>lemahdj012012</v>
      </c>
      <c r="B5976" s="16" t="s">
        <v>1543</v>
      </c>
      <c r="C5976" s="16">
        <v>2012</v>
      </c>
      <c r="D5976" s="16" t="s">
        <v>2333</v>
      </c>
      <c r="E5976" s="16">
        <v>0</v>
      </c>
      <c r="F5976" s="16">
        <v>0</v>
      </c>
      <c r="G5976" s="16">
        <v>0</v>
      </c>
      <c r="H5976" s="16">
        <v>0</v>
      </c>
    </row>
    <row r="5977" spans="1:8" x14ac:dyDescent="0.3">
      <c r="A5977" s="13" t="str">
        <f t="shared" si="93"/>
        <v>leonsa012012</v>
      </c>
      <c r="B5977" s="16" t="s">
        <v>1765</v>
      </c>
      <c r="C5977" s="16">
        <v>2012</v>
      </c>
      <c r="D5977" s="16" t="s">
        <v>2336</v>
      </c>
      <c r="E5977" s="16">
        <v>73</v>
      </c>
      <c r="F5977" s="16">
        <v>5</v>
      </c>
      <c r="G5977" s="16">
        <v>1</v>
      </c>
      <c r="H5977" s="16">
        <v>1</v>
      </c>
    </row>
    <row r="5978" spans="1:8" x14ac:dyDescent="0.3">
      <c r="A5978" s="13" t="str">
        <f t="shared" si="93"/>
        <v>lerouch012012</v>
      </c>
      <c r="B5978" s="16" t="s">
        <v>1122</v>
      </c>
      <c r="C5978" s="16">
        <v>2012</v>
      </c>
      <c r="D5978" s="16" t="s">
        <v>2334</v>
      </c>
      <c r="E5978" s="16">
        <v>0</v>
      </c>
      <c r="F5978" s="16">
        <v>2</v>
      </c>
      <c r="G5978" s="16">
        <v>0</v>
      </c>
      <c r="H5978" s="16">
        <v>0</v>
      </c>
    </row>
    <row r="5979" spans="1:8" x14ac:dyDescent="0.3">
      <c r="A5979" s="13" t="str">
        <f t="shared" si="93"/>
        <v>lerudst012012</v>
      </c>
      <c r="B5979" s="16" t="s">
        <v>1766</v>
      </c>
      <c r="C5979" s="16">
        <v>2012</v>
      </c>
      <c r="D5979" s="16" t="s">
        <v>2336</v>
      </c>
      <c r="E5979" s="16">
        <v>21</v>
      </c>
      <c r="F5979" s="16">
        <v>0</v>
      </c>
      <c r="G5979" s="16">
        <v>0</v>
      </c>
      <c r="H5979" s="16">
        <v>0</v>
      </c>
    </row>
    <row r="5980" spans="1:8" x14ac:dyDescent="0.3">
      <c r="A5980" s="13" t="str">
        <f t="shared" si="93"/>
        <v>lestejo012012</v>
      </c>
      <c r="B5980" s="16" t="s">
        <v>673</v>
      </c>
      <c r="C5980" s="16">
        <v>2012</v>
      </c>
      <c r="D5980" s="16" t="s">
        <v>2334</v>
      </c>
      <c r="E5980" s="16">
        <v>14</v>
      </c>
      <c r="F5980" s="16">
        <v>21</v>
      </c>
      <c r="G5980" s="16">
        <v>2</v>
      </c>
      <c r="H5980" s="16">
        <v>3</v>
      </c>
    </row>
    <row r="5981" spans="1:8" x14ac:dyDescent="0.3">
      <c r="A5981" s="13" t="str">
        <f t="shared" si="93"/>
        <v>lewisco012012</v>
      </c>
      <c r="B5981" s="16" t="s">
        <v>315</v>
      </c>
      <c r="C5981" s="16">
        <v>2012</v>
      </c>
      <c r="D5981" s="16" t="s">
        <v>2334</v>
      </c>
      <c r="E5981" s="16">
        <v>4</v>
      </c>
      <c r="F5981" s="16">
        <v>7</v>
      </c>
      <c r="G5981" s="16">
        <v>2</v>
      </c>
      <c r="H5981" s="16">
        <v>0</v>
      </c>
    </row>
    <row r="5982" spans="1:8" x14ac:dyDescent="0.3">
      <c r="A5982" s="13" t="str">
        <f t="shared" si="93"/>
        <v>lewisfr022012</v>
      </c>
      <c r="B5982" s="16" t="s">
        <v>674</v>
      </c>
      <c r="C5982" s="16">
        <v>2012</v>
      </c>
      <c r="D5982" s="16" t="s">
        <v>2329</v>
      </c>
    </row>
    <row r="5983" spans="1:8" x14ac:dyDescent="0.3">
      <c r="A5983" s="13" t="str">
        <f t="shared" si="93"/>
        <v>lewisfr022012</v>
      </c>
      <c r="B5983" s="16" t="s">
        <v>674</v>
      </c>
      <c r="C5983" s="16">
        <v>2012</v>
      </c>
      <c r="D5983" s="16" t="s">
        <v>2330</v>
      </c>
    </row>
    <row r="5984" spans="1:8" x14ac:dyDescent="0.3">
      <c r="A5984" s="13" t="str">
        <f t="shared" si="93"/>
        <v>lewisfr022012</v>
      </c>
      <c r="B5984" s="16" t="s">
        <v>674</v>
      </c>
      <c r="C5984" s="16">
        <v>2012</v>
      </c>
      <c r="D5984" s="16" t="s">
        <v>2331</v>
      </c>
      <c r="E5984" s="16">
        <v>4</v>
      </c>
      <c r="F5984" s="16">
        <v>0</v>
      </c>
      <c r="G5984" s="16">
        <v>0</v>
      </c>
      <c r="H5984" s="16">
        <v>0</v>
      </c>
    </row>
    <row r="5985" spans="1:8" x14ac:dyDescent="0.3">
      <c r="A5985" s="13" t="str">
        <f t="shared" si="93"/>
        <v>lewisfr022012</v>
      </c>
      <c r="B5985" s="16" t="s">
        <v>674</v>
      </c>
      <c r="C5985" s="16">
        <v>2012</v>
      </c>
      <c r="D5985" s="16" t="s">
        <v>2332</v>
      </c>
    </row>
    <row r="5986" spans="1:8" x14ac:dyDescent="0.3">
      <c r="A5986" s="13" t="str">
        <f t="shared" si="93"/>
        <v>liddial012012</v>
      </c>
      <c r="B5986" s="16" t="s">
        <v>1544</v>
      </c>
      <c r="C5986" s="16">
        <v>2012</v>
      </c>
      <c r="D5986" s="16" t="s">
        <v>2335</v>
      </c>
      <c r="E5986" s="16">
        <v>45</v>
      </c>
      <c r="F5986" s="16">
        <v>3</v>
      </c>
      <c r="G5986" s="16">
        <v>1</v>
      </c>
      <c r="H5986" s="16">
        <v>3</v>
      </c>
    </row>
    <row r="5987" spans="1:8" x14ac:dyDescent="0.3">
      <c r="A5987" s="13" t="str">
        <f t="shared" si="93"/>
        <v>liddial012012</v>
      </c>
      <c r="B5987" s="16" t="s">
        <v>1544</v>
      </c>
      <c r="C5987" s="16">
        <v>2012</v>
      </c>
      <c r="D5987" s="16" t="s">
        <v>40</v>
      </c>
      <c r="E5987" s="16">
        <v>8</v>
      </c>
      <c r="F5987" s="16">
        <v>33</v>
      </c>
      <c r="G5987" s="16">
        <v>3</v>
      </c>
      <c r="H5987" s="16">
        <v>4</v>
      </c>
    </row>
    <row r="5988" spans="1:8" x14ac:dyDescent="0.3">
      <c r="A5988" s="13" t="str">
        <f t="shared" si="93"/>
        <v>liddial012012</v>
      </c>
      <c r="B5988" s="16" t="s">
        <v>1544</v>
      </c>
      <c r="C5988" s="16">
        <v>2012</v>
      </c>
      <c r="D5988" s="16" t="s">
        <v>2330</v>
      </c>
    </row>
    <row r="5989" spans="1:8" x14ac:dyDescent="0.3">
      <c r="A5989" s="13" t="str">
        <f t="shared" si="93"/>
        <v>liddial012012</v>
      </c>
      <c r="B5989" s="16" t="s">
        <v>1544</v>
      </c>
      <c r="C5989" s="16">
        <v>2012</v>
      </c>
      <c r="D5989" s="16" t="s">
        <v>2331</v>
      </c>
      <c r="E5989" s="16">
        <v>9</v>
      </c>
      <c r="F5989" s="16">
        <v>0</v>
      </c>
      <c r="G5989" s="16">
        <v>1</v>
      </c>
      <c r="H5989" s="16">
        <v>0</v>
      </c>
    </row>
    <row r="5990" spans="1:8" x14ac:dyDescent="0.3">
      <c r="A5990" s="13" t="str">
        <f t="shared" si="93"/>
        <v>lidgebr012012</v>
      </c>
      <c r="B5990" s="16" t="s">
        <v>316</v>
      </c>
      <c r="C5990" s="16">
        <v>2012</v>
      </c>
      <c r="D5990" s="16" t="s">
        <v>2334</v>
      </c>
      <c r="E5990" s="16">
        <v>0</v>
      </c>
      <c r="F5990" s="16">
        <v>1</v>
      </c>
      <c r="G5990" s="16">
        <v>0</v>
      </c>
      <c r="H5990" s="16">
        <v>0</v>
      </c>
    </row>
    <row r="5991" spans="1:8" x14ac:dyDescent="0.3">
      <c r="A5991" s="13" t="str">
        <f t="shared" si="93"/>
        <v>lillibr012012</v>
      </c>
      <c r="B5991" s="16" t="s">
        <v>954</v>
      </c>
      <c r="C5991" s="16">
        <v>2012</v>
      </c>
      <c r="D5991" s="16" t="s">
        <v>2335</v>
      </c>
      <c r="E5991" s="16">
        <v>32</v>
      </c>
      <c r="F5991" s="16">
        <v>3</v>
      </c>
      <c r="G5991" s="16">
        <v>0</v>
      </c>
      <c r="H5991" s="16">
        <v>3</v>
      </c>
    </row>
    <row r="5992" spans="1:8" x14ac:dyDescent="0.3">
      <c r="A5992" s="13" t="str">
        <f t="shared" si="93"/>
        <v>lillibr012012</v>
      </c>
      <c r="B5992" s="16" t="s">
        <v>954</v>
      </c>
      <c r="C5992" s="16">
        <v>2012</v>
      </c>
      <c r="D5992" s="16" t="s">
        <v>2335</v>
      </c>
      <c r="E5992" s="16">
        <v>8</v>
      </c>
      <c r="F5992" s="16">
        <v>1</v>
      </c>
      <c r="G5992" s="16">
        <v>0</v>
      </c>
      <c r="H5992" s="16">
        <v>0</v>
      </c>
    </row>
    <row r="5993" spans="1:8" x14ac:dyDescent="0.3">
      <c r="A5993" s="13" t="str">
        <f t="shared" si="93"/>
        <v>lillibr012012</v>
      </c>
      <c r="B5993" s="16" t="s">
        <v>954</v>
      </c>
      <c r="C5993" s="16">
        <v>2012</v>
      </c>
      <c r="D5993" s="16" t="s">
        <v>2335</v>
      </c>
      <c r="E5993" s="16">
        <v>0</v>
      </c>
      <c r="F5993" s="16">
        <v>0</v>
      </c>
      <c r="G5993" s="16">
        <v>0</v>
      </c>
      <c r="H5993" s="16">
        <v>0</v>
      </c>
    </row>
    <row r="5994" spans="1:8" x14ac:dyDescent="0.3">
      <c r="A5994" s="13" t="str">
        <f t="shared" si="93"/>
        <v>lillibr012012</v>
      </c>
      <c r="B5994" s="16" t="s">
        <v>954</v>
      </c>
      <c r="C5994" s="16">
        <v>2012</v>
      </c>
      <c r="D5994" s="16" t="s">
        <v>39</v>
      </c>
      <c r="E5994" s="16">
        <v>6</v>
      </c>
      <c r="F5994" s="16">
        <v>8</v>
      </c>
      <c r="G5994" s="16">
        <v>1</v>
      </c>
      <c r="H5994" s="16">
        <v>2</v>
      </c>
    </row>
    <row r="5995" spans="1:8" x14ac:dyDescent="0.3">
      <c r="A5995" s="13" t="str">
        <f t="shared" si="93"/>
        <v>lillibr012012</v>
      </c>
      <c r="B5995" s="16" t="s">
        <v>954</v>
      </c>
      <c r="C5995" s="16">
        <v>2012</v>
      </c>
      <c r="D5995" s="16" t="s">
        <v>40</v>
      </c>
      <c r="E5995" s="16">
        <v>5</v>
      </c>
      <c r="F5995" s="16">
        <v>8</v>
      </c>
      <c r="G5995" s="16">
        <v>0</v>
      </c>
      <c r="H5995" s="16">
        <v>3</v>
      </c>
    </row>
    <row r="5996" spans="1:8" x14ac:dyDescent="0.3">
      <c r="A5996" s="13" t="str">
        <f t="shared" si="93"/>
        <v>lillibr012012</v>
      </c>
      <c r="B5996" s="16" t="s">
        <v>954</v>
      </c>
      <c r="C5996" s="16">
        <v>2012</v>
      </c>
      <c r="D5996" s="16" t="s">
        <v>40</v>
      </c>
      <c r="E5996" s="16">
        <v>6</v>
      </c>
      <c r="F5996" s="16">
        <v>13</v>
      </c>
      <c r="G5996" s="16">
        <v>1</v>
      </c>
      <c r="H5996" s="16">
        <v>1</v>
      </c>
    </row>
    <row r="5997" spans="1:8" x14ac:dyDescent="0.3">
      <c r="A5997" s="13" t="str">
        <f t="shared" si="93"/>
        <v>lillibr012012</v>
      </c>
      <c r="B5997" s="16" t="s">
        <v>954</v>
      </c>
      <c r="C5997" s="16">
        <v>2012</v>
      </c>
      <c r="D5997" s="16" t="s">
        <v>2329</v>
      </c>
    </row>
    <row r="5998" spans="1:8" x14ac:dyDescent="0.3">
      <c r="A5998" s="13" t="str">
        <f t="shared" si="93"/>
        <v>lillibr012012</v>
      </c>
      <c r="B5998" s="16" t="s">
        <v>954</v>
      </c>
      <c r="C5998" s="16">
        <v>2012</v>
      </c>
      <c r="D5998" s="16" t="s">
        <v>2329</v>
      </c>
    </row>
    <row r="5999" spans="1:8" x14ac:dyDescent="0.3">
      <c r="A5999" s="13" t="str">
        <f t="shared" si="93"/>
        <v>lillibr012012</v>
      </c>
      <c r="B5999" s="16" t="s">
        <v>954</v>
      </c>
      <c r="C5999" s="16">
        <v>2012</v>
      </c>
      <c r="D5999" s="16" t="s">
        <v>2329</v>
      </c>
    </row>
    <row r="6000" spans="1:8" x14ac:dyDescent="0.3">
      <c r="A6000" s="13" t="str">
        <f t="shared" si="93"/>
        <v>lillibr012012</v>
      </c>
      <c r="B6000" s="16" t="s">
        <v>954</v>
      </c>
      <c r="C6000" s="16">
        <v>2012</v>
      </c>
      <c r="D6000" s="16" t="s">
        <v>2330</v>
      </c>
    </row>
    <row r="6001" spans="1:8" x14ac:dyDescent="0.3">
      <c r="A6001" s="13" t="str">
        <f t="shared" si="93"/>
        <v>lillibr012012</v>
      </c>
      <c r="B6001" s="16" t="s">
        <v>954</v>
      </c>
      <c r="C6001" s="16">
        <v>2012</v>
      </c>
      <c r="D6001" s="16" t="s">
        <v>2330</v>
      </c>
    </row>
    <row r="6002" spans="1:8" x14ac:dyDescent="0.3">
      <c r="A6002" s="13" t="str">
        <f t="shared" si="93"/>
        <v>lillibr012012</v>
      </c>
      <c r="B6002" s="16" t="s">
        <v>954</v>
      </c>
      <c r="C6002" s="16">
        <v>2012</v>
      </c>
      <c r="D6002" s="16" t="s">
        <v>2331</v>
      </c>
      <c r="E6002" s="16">
        <v>17</v>
      </c>
      <c r="F6002" s="16">
        <v>0</v>
      </c>
      <c r="G6002" s="16">
        <v>0</v>
      </c>
      <c r="H6002" s="16">
        <v>0</v>
      </c>
    </row>
    <row r="6003" spans="1:8" x14ac:dyDescent="0.3">
      <c r="A6003" s="13" t="str">
        <f t="shared" si="93"/>
        <v>lillibr012012</v>
      </c>
      <c r="B6003" s="16" t="s">
        <v>954</v>
      </c>
      <c r="C6003" s="16">
        <v>2012</v>
      </c>
      <c r="D6003" s="16" t="s">
        <v>2331</v>
      </c>
      <c r="E6003" s="16">
        <v>7</v>
      </c>
      <c r="F6003" s="16">
        <v>0</v>
      </c>
      <c r="G6003" s="16">
        <v>0</v>
      </c>
      <c r="H6003" s="16">
        <v>0</v>
      </c>
    </row>
    <row r="6004" spans="1:8" x14ac:dyDescent="0.3">
      <c r="A6004" s="13" t="str">
        <f t="shared" si="93"/>
        <v>lillibr012012</v>
      </c>
      <c r="B6004" s="16" t="s">
        <v>954</v>
      </c>
      <c r="C6004" s="16">
        <v>2012</v>
      </c>
      <c r="D6004" s="16" t="s">
        <v>2331</v>
      </c>
      <c r="E6004" s="16">
        <v>7</v>
      </c>
      <c r="F6004" s="16">
        <v>0</v>
      </c>
      <c r="G6004" s="16">
        <v>0</v>
      </c>
      <c r="H6004" s="16">
        <v>0</v>
      </c>
    </row>
    <row r="6005" spans="1:8" x14ac:dyDescent="0.3">
      <c r="A6005" s="13" t="str">
        <f t="shared" si="93"/>
        <v>lillibr012012</v>
      </c>
      <c r="B6005" s="16" t="s">
        <v>954</v>
      </c>
      <c r="C6005" s="16">
        <v>2012</v>
      </c>
      <c r="D6005" s="16" t="s">
        <v>2332</v>
      </c>
    </row>
    <row r="6006" spans="1:8" x14ac:dyDescent="0.3">
      <c r="A6006" s="13" t="str">
        <f t="shared" si="93"/>
        <v>lillibr012012</v>
      </c>
      <c r="B6006" s="16" t="s">
        <v>954</v>
      </c>
      <c r="C6006" s="16">
        <v>2012</v>
      </c>
      <c r="D6006" s="16" t="s">
        <v>2333</v>
      </c>
      <c r="E6006" s="16">
        <v>14</v>
      </c>
      <c r="F6006" s="16">
        <v>33</v>
      </c>
      <c r="G6006" s="16">
        <v>6</v>
      </c>
      <c r="H6006" s="16">
        <v>5</v>
      </c>
    </row>
    <row r="6007" spans="1:8" x14ac:dyDescent="0.3">
      <c r="A6007" s="13" t="str">
        <f t="shared" si="93"/>
        <v>lillyte012012</v>
      </c>
      <c r="B6007" s="16" t="s">
        <v>139</v>
      </c>
      <c r="C6007" s="16">
        <v>2012</v>
      </c>
      <c r="D6007" s="16" t="s">
        <v>2334</v>
      </c>
      <c r="E6007" s="16">
        <v>0</v>
      </c>
      <c r="F6007" s="16">
        <v>4</v>
      </c>
      <c r="G6007" s="16">
        <v>0</v>
      </c>
      <c r="H6007" s="16">
        <v>0</v>
      </c>
    </row>
    <row r="6008" spans="1:8" x14ac:dyDescent="0.3">
      <c r="A6008" s="13" t="str">
        <f t="shared" si="93"/>
        <v>linceti012012</v>
      </c>
      <c r="B6008" s="16" t="s">
        <v>816</v>
      </c>
      <c r="C6008" s="16">
        <v>2012</v>
      </c>
      <c r="D6008" s="16" t="s">
        <v>2334</v>
      </c>
      <c r="E6008" s="16">
        <v>15</v>
      </c>
      <c r="F6008" s="16">
        <v>22</v>
      </c>
      <c r="G6008" s="16">
        <v>0</v>
      </c>
      <c r="H6008" s="16">
        <v>0</v>
      </c>
    </row>
    <row r="6009" spans="1:8" x14ac:dyDescent="0.3">
      <c r="A6009" s="13" t="str">
        <f t="shared" si="93"/>
        <v>linch012012</v>
      </c>
      <c r="B6009" s="16" t="s">
        <v>1767</v>
      </c>
      <c r="C6009" s="16">
        <v>2012</v>
      </c>
      <c r="D6009" s="16" t="s">
        <v>2329</v>
      </c>
    </row>
    <row r="6010" spans="1:8" x14ac:dyDescent="0.3">
      <c r="A6010" s="13" t="str">
        <f t="shared" si="93"/>
        <v>linch012012</v>
      </c>
      <c r="B6010" s="16" t="s">
        <v>1767</v>
      </c>
      <c r="C6010" s="16">
        <v>2012</v>
      </c>
      <c r="D6010" s="16" t="s">
        <v>2331</v>
      </c>
      <c r="E6010" s="16">
        <v>6</v>
      </c>
      <c r="F6010" s="16">
        <v>0</v>
      </c>
      <c r="G6010" s="16">
        <v>0</v>
      </c>
      <c r="H6010" s="16">
        <v>0</v>
      </c>
    </row>
    <row r="6011" spans="1:8" x14ac:dyDescent="0.3">
      <c r="A6011" s="13" t="str">
        <f t="shared" si="93"/>
        <v>linch012012</v>
      </c>
      <c r="B6011" s="16" t="s">
        <v>1767</v>
      </c>
      <c r="C6011" s="16">
        <v>2012</v>
      </c>
      <c r="D6011" s="16" t="s">
        <v>2332</v>
      </c>
    </row>
    <row r="6012" spans="1:8" x14ac:dyDescent="0.3">
      <c r="A6012" s="13" t="str">
        <f t="shared" si="93"/>
        <v>lincobr012012</v>
      </c>
      <c r="B6012" s="16" t="s">
        <v>1320</v>
      </c>
      <c r="C6012" s="16">
        <v>2012</v>
      </c>
      <c r="D6012" s="16" t="s">
        <v>2334</v>
      </c>
      <c r="E6012" s="16">
        <v>6</v>
      </c>
      <c r="F6012" s="16">
        <v>8</v>
      </c>
      <c r="G6012" s="16">
        <v>0</v>
      </c>
      <c r="H6012" s="16">
        <v>1</v>
      </c>
    </row>
    <row r="6013" spans="1:8" x14ac:dyDescent="0.3">
      <c r="A6013" s="13" t="str">
        <f t="shared" si="93"/>
        <v>lincobr012012</v>
      </c>
      <c r="B6013" s="16" t="s">
        <v>1320</v>
      </c>
      <c r="C6013" s="16">
        <v>2012</v>
      </c>
      <c r="D6013" s="16" t="s">
        <v>2334</v>
      </c>
      <c r="E6013" s="16">
        <v>2</v>
      </c>
      <c r="F6013" s="16">
        <v>6</v>
      </c>
      <c r="G6013" s="16">
        <v>0</v>
      </c>
      <c r="H6013" s="16">
        <v>0</v>
      </c>
    </row>
    <row r="6014" spans="1:8" x14ac:dyDescent="0.3">
      <c r="A6014" s="13" t="str">
        <f t="shared" si="93"/>
        <v>lindad012012</v>
      </c>
      <c r="B6014" s="16" t="s">
        <v>675</v>
      </c>
      <c r="C6014" s="16">
        <v>2012</v>
      </c>
      <c r="D6014" s="16" t="s">
        <v>2335</v>
      </c>
      <c r="E6014" s="16">
        <v>545</v>
      </c>
      <c r="F6014" s="16">
        <v>37</v>
      </c>
      <c r="G6014" s="16">
        <v>5</v>
      </c>
      <c r="H6014" s="16">
        <v>64</v>
      </c>
    </row>
    <row r="6015" spans="1:8" x14ac:dyDescent="0.3">
      <c r="A6015" s="13" t="str">
        <f t="shared" si="93"/>
        <v>lindbjo012012</v>
      </c>
      <c r="B6015" s="16" t="s">
        <v>1545</v>
      </c>
      <c r="C6015" s="16">
        <v>2012</v>
      </c>
      <c r="D6015" s="16" t="s">
        <v>2334</v>
      </c>
      <c r="E6015" s="16">
        <v>2</v>
      </c>
      <c r="F6015" s="16">
        <v>8</v>
      </c>
      <c r="G6015" s="16">
        <v>0</v>
      </c>
      <c r="H6015" s="16">
        <v>1</v>
      </c>
    </row>
    <row r="6016" spans="1:8" x14ac:dyDescent="0.3">
      <c r="A6016" s="13" t="str">
        <f t="shared" si="93"/>
        <v>lindbjo012012</v>
      </c>
      <c r="B6016" s="16" t="s">
        <v>1545</v>
      </c>
      <c r="C6016" s="16">
        <v>2012</v>
      </c>
      <c r="D6016" s="16" t="s">
        <v>2334</v>
      </c>
      <c r="E6016" s="16">
        <v>1</v>
      </c>
      <c r="F6016" s="16">
        <v>0</v>
      </c>
      <c r="G6016" s="16">
        <v>1</v>
      </c>
      <c r="H6016" s="16">
        <v>0</v>
      </c>
    </row>
    <row r="6017" spans="1:8" x14ac:dyDescent="0.3">
      <c r="A6017" s="13" t="str">
        <f t="shared" si="93"/>
        <v>lindsma012012</v>
      </c>
      <c r="B6017" s="16" t="s">
        <v>817</v>
      </c>
      <c r="C6017" s="16">
        <v>2012</v>
      </c>
      <c r="D6017" s="16" t="s">
        <v>2334</v>
      </c>
      <c r="E6017" s="16">
        <v>2</v>
      </c>
      <c r="F6017" s="16">
        <v>4</v>
      </c>
      <c r="G6017" s="16">
        <v>0</v>
      </c>
      <c r="H6017" s="16">
        <v>1</v>
      </c>
    </row>
    <row r="6018" spans="1:8" x14ac:dyDescent="0.3">
      <c r="A6018" s="13" t="str">
        <f t="shared" si="93"/>
        <v>lindsma012012</v>
      </c>
      <c r="B6018" s="16" t="s">
        <v>817</v>
      </c>
      <c r="C6018" s="16">
        <v>2012</v>
      </c>
      <c r="D6018" s="16" t="s">
        <v>2334</v>
      </c>
      <c r="E6018" s="16">
        <v>1</v>
      </c>
      <c r="F6018" s="16">
        <v>0</v>
      </c>
      <c r="G6018" s="16">
        <v>0</v>
      </c>
      <c r="H6018" s="16">
        <v>0</v>
      </c>
    </row>
    <row r="6019" spans="1:8" x14ac:dyDescent="0.3">
      <c r="A6019" s="13" t="str">
        <f t="shared" ref="A6019:A6082" si="94">(B6019&amp;C6019)</f>
        <v>liriafr012012</v>
      </c>
      <c r="B6019" s="16" t="s">
        <v>566</v>
      </c>
      <c r="C6019" s="16">
        <v>2012</v>
      </c>
      <c r="D6019" s="16" t="s">
        <v>2334</v>
      </c>
      <c r="E6019" s="16">
        <v>3</v>
      </c>
      <c r="F6019" s="16">
        <v>19</v>
      </c>
      <c r="G6019" s="16">
        <v>0</v>
      </c>
      <c r="H6019" s="16">
        <v>2</v>
      </c>
    </row>
    <row r="6020" spans="1:8" x14ac:dyDescent="0.3">
      <c r="A6020" s="13" t="str">
        <f t="shared" si="94"/>
        <v>liriafr012012</v>
      </c>
      <c r="B6020" s="16" t="s">
        <v>566</v>
      </c>
      <c r="C6020" s="16">
        <v>2012</v>
      </c>
      <c r="D6020" s="16" t="s">
        <v>2334</v>
      </c>
      <c r="E6020" s="16">
        <v>3</v>
      </c>
      <c r="F6020" s="16">
        <v>4</v>
      </c>
      <c r="G6020" s="16">
        <v>0</v>
      </c>
      <c r="H6020" s="16">
        <v>0</v>
      </c>
    </row>
    <row r="6021" spans="1:8" x14ac:dyDescent="0.3">
      <c r="A6021" s="13" t="str">
        <f t="shared" si="94"/>
        <v>lobatjo012012</v>
      </c>
      <c r="B6021" s="16" t="s">
        <v>1123</v>
      </c>
      <c r="C6021" s="16">
        <v>2012</v>
      </c>
      <c r="D6021" s="16" t="s">
        <v>2336</v>
      </c>
      <c r="E6021" s="16">
        <v>448</v>
      </c>
      <c r="F6021" s="16">
        <v>28</v>
      </c>
      <c r="G6021" s="16">
        <v>4</v>
      </c>
      <c r="H6021" s="16">
        <v>3</v>
      </c>
    </row>
    <row r="6022" spans="1:8" x14ac:dyDescent="0.3">
      <c r="A6022" s="13" t="str">
        <f t="shared" si="94"/>
        <v>lockeje012012</v>
      </c>
      <c r="B6022" s="16" t="s">
        <v>1547</v>
      </c>
      <c r="C6022" s="16">
        <v>2012</v>
      </c>
      <c r="D6022" s="16" t="s">
        <v>2334</v>
      </c>
      <c r="E6022" s="16">
        <v>2</v>
      </c>
      <c r="F6022" s="16">
        <v>2</v>
      </c>
      <c r="G6022" s="16">
        <v>0</v>
      </c>
      <c r="H6022" s="16">
        <v>1</v>
      </c>
    </row>
    <row r="6023" spans="1:8" x14ac:dyDescent="0.3">
      <c r="A6023" s="13" t="str">
        <f t="shared" si="94"/>
        <v>loeka012012</v>
      </c>
      <c r="B6023" s="16" t="s">
        <v>470</v>
      </c>
      <c r="C6023" s="16">
        <v>2012</v>
      </c>
      <c r="D6023" s="16" t="s">
        <v>2334</v>
      </c>
      <c r="E6023" s="16">
        <v>5</v>
      </c>
      <c r="F6023" s="16">
        <v>15</v>
      </c>
      <c r="G6023" s="16">
        <v>2</v>
      </c>
      <c r="H6023" s="16">
        <v>0</v>
      </c>
    </row>
    <row r="6024" spans="1:8" x14ac:dyDescent="0.3">
      <c r="A6024" s="13" t="str">
        <f t="shared" si="94"/>
        <v>loganbo022012</v>
      </c>
      <c r="B6024" s="16" t="s">
        <v>677</v>
      </c>
      <c r="C6024" s="16">
        <v>2012</v>
      </c>
      <c r="D6024" s="16" t="s">
        <v>2334</v>
      </c>
      <c r="E6024" s="16">
        <v>2</v>
      </c>
      <c r="F6024" s="16">
        <v>8</v>
      </c>
      <c r="G6024" s="16">
        <v>0</v>
      </c>
      <c r="H6024" s="16">
        <v>0</v>
      </c>
    </row>
    <row r="6025" spans="1:8" x14ac:dyDescent="0.3">
      <c r="A6025" s="13" t="str">
        <f t="shared" si="94"/>
        <v>lohseky012012</v>
      </c>
      <c r="B6025" s="16" t="s">
        <v>253</v>
      </c>
      <c r="C6025" s="16">
        <v>2012</v>
      </c>
      <c r="D6025" s="16" t="s">
        <v>2334</v>
      </c>
      <c r="E6025" s="16">
        <v>17</v>
      </c>
      <c r="F6025" s="16">
        <v>26</v>
      </c>
      <c r="G6025" s="16">
        <v>0</v>
      </c>
      <c r="H6025" s="16">
        <v>2</v>
      </c>
    </row>
    <row r="6026" spans="1:8" x14ac:dyDescent="0.3">
      <c r="A6026" s="13" t="str">
        <f t="shared" si="94"/>
        <v>lombast022012</v>
      </c>
      <c r="B6026" s="16" t="s">
        <v>1548</v>
      </c>
      <c r="C6026" s="16">
        <v>2012</v>
      </c>
      <c r="D6026" s="16" t="s">
        <v>39</v>
      </c>
      <c r="E6026" s="16">
        <v>95</v>
      </c>
      <c r="F6026" s="16">
        <v>141</v>
      </c>
      <c r="G6026" s="16">
        <v>2</v>
      </c>
      <c r="H6026" s="16">
        <v>27</v>
      </c>
    </row>
    <row r="6027" spans="1:8" x14ac:dyDescent="0.3">
      <c r="A6027" s="13" t="str">
        <f t="shared" si="94"/>
        <v>lombast022012</v>
      </c>
      <c r="B6027" s="16" t="s">
        <v>1548</v>
      </c>
      <c r="C6027" s="16">
        <v>2012</v>
      </c>
      <c r="D6027" s="16" t="s">
        <v>40</v>
      </c>
      <c r="E6027" s="16">
        <v>3</v>
      </c>
      <c r="F6027" s="16">
        <v>19</v>
      </c>
      <c r="G6027" s="16">
        <v>2</v>
      </c>
      <c r="H6027" s="16">
        <v>2</v>
      </c>
    </row>
    <row r="6028" spans="1:8" x14ac:dyDescent="0.3">
      <c r="A6028" s="13" t="str">
        <f t="shared" si="94"/>
        <v>lombast022012</v>
      </c>
      <c r="B6028" s="16" t="s">
        <v>1548</v>
      </c>
      <c r="C6028" s="16">
        <v>2012</v>
      </c>
      <c r="D6028" s="16" t="s">
        <v>2330</v>
      </c>
    </row>
    <row r="6029" spans="1:8" x14ac:dyDescent="0.3">
      <c r="A6029" s="13" t="str">
        <f t="shared" si="94"/>
        <v>lombast022012</v>
      </c>
      <c r="B6029" s="16" t="s">
        <v>1548</v>
      </c>
      <c r="C6029" s="16">
        <v>2012</v>
      </c>
      <c r="D6029" s="16" t="s">
        <v>2331</v>
      </c>
      <c r="E6029" s="16">
        <v>48</v>
      </c>
      <c r="F6029" s="16">
        <v>2</v>
      </c>
      <c r="G6029" s="16">
        <v>0</v>
      </c>
      <c r="H6029" s="16">
        <v>0</v>
      </c>
    </row>
    <row r="6030" spans="1:8" x14ac:dyDescent="0.3">
      <c r="A6030" s="13" t="str">
        <f t="shared" si="94"/>
        <v>lombast022012</v>
      </c>
      <c r="B6030" s="16" t="s">
        <v>1548</v>
      </c>
      <c r="C6030" s="16">
        <v>2012</v>
      </c>
      <c r="D6030" s="16" t="s">
        <v>2333</v>
      </c>
      <c r="E6030" s="16">
        <v>0</v>
      </c>
      <c r="F6030" s="16">
        <v>2</v>
      </c>
      <c r="G6030" s="16">
        <v>0</v>
      </c>
      <c r="H6030" s="16">
        <v>0</v>
      </c>
    </row>
    <row r="6031" spans="1:8" x14ac:dyDescent="0.3">
      <c r="A6031" s="13" t="str">
        <f t="shared" si="94"/>
        <v>loneyja012012</v>
      </c>
      <c r="B6031" s="16" t="s">
        <v>678</v>
      </c>
      <c r="C6031" s="16">
        <v>2012</v>
      </c>
      <c r="D6031" s="16" t="s">
        <v>2335</v>
      </c>
      <c r="E6031" s="16">
        <v>703</v>
      </c>
      <c r="F6031" s="16">
        <v>55</v>
      </c>
      <c r="G6031" s="16">
        <v>6</v>
      </c>
      <c r="H6031" s="16">
        <v>64</v>
      </c>
    </row>
    <row r="6032" spans="1:8" x14ac:dyDescent="0.3">
      <c r="A6032" s="13" t="str">
        <f t="shared" si="94"/>
        <v>loneyja012012</v>
      </c>
      <c r="B6032" s="16" t="s">
        <v>678</v>
      </c>
      <c r="C6032" s="16">
        <v>2012</v>
      </c>
      <c r="D6032" s="16" t="s">
        <v>2335</v>
      </c>
      <c r="E6032" s="16">
        <v>212</v>
      </c>
      <c r="F6032" s="16">
        <v>19</v>
      </c>
      <c r="G6032" s="16">
        <v>0</v>
      </c>
      <c r="H6032" s="16">
        <v>21</v>
      </c>
    </row>
    <row r="6033" spans="1:8" x14ac:dyDescent="0.3">
      <c r="A6033" s="13" t="str">
        <f t="shared" si="94"/>
        <v>longoev012012</v>
      </c>
      <c r="B6033" s="16" t="s">
        <v>955</v>
      </c>
      <c r="C6033" s="16">
        <v>2012</v>
      </c>
      <c r="D6033" s="16" t="s">
        <v>40</v>
      </c>
      <c r="E6033" s="16">
        <v>37</v>
      </c>
      <c r="F6033" s="16">
        <v>81</v>
      </c>
      <c r="G6033" s="16">
        <v>8</v>
      </c>
      <c r="H6033" s="16">
        <v>7</v>
      </c>
    </row>
    <row r="6034" spans="1:8" x14ac:dyDescent="0.3">
      <c r="A6034" s="13" t="str">
        <f t="shared" si="94"/>
        <v>lopezja022012</v>
      </c>
      <c r="B6034" s="16" t="s">
        <v>387</v>
      </c>
      <c r="C6034" s="16">
        <v>2012</v>
      </c>
      <c r="D6034" s="16" t="s">
        <v>2334</v>
      </c>
      <c r="E6034" s="16">
        <v>5</v>
      </c>
      <c r="F6034" s="16">
        <v>8</v>
      </c>
      <c r="G6034" s="16">
        <v>0</v>
      </c>
      <c r="H6034" s="16">
        <v>0</v>
      </c>
    </row>
    <row r="6035" spans="1:8" x14ac:dyDescent="0.3">
      <c r="A6035" s="13" t="str">
        <f t="shared" si="94"/>
        <v>lopezjo012012</v>
      </c>
      <c r="B6035" s="16" t="s">
        <v>471</v>
      </c>
      <c r="C6035" s="16">
        <v>2012</v>
      </c>
      <c r="D6035" s="16" t="s">
        <v>2335</v>
      </c>
      <c r="E6035" s="16">
        <v>56</v>
      </c>
      <c r="F6035" s="16">
        <v>2</v>
      </c>
      <c r="G6035" s="16">
        <v>0</v>
      </c>
      <c r="H6035" s="16">
        <v>2</v>
      </c>
    </row>
    <row r="6036" spans="1:8" x14ac:dyDescent="0.3">
      <c r="A6036" s="13" t="str">
        <f t="shared" si="94"/>
        <v>lopezjo012012</v>
      </c>
      <c r="B6036" s="16" t="s">
        <v>471</v>
      </c>
      <c r="C6036" s="16">
        <v>2012</v>
      </c>
      <c r="D6036" s="16" t="s">
        <v>2335</v>
      </c>
      <c r="E6036" s="16">
        <v>4</v>
      </c>
      <c r="F6036" s="16">
        <v>0</v>
      </c>
      <c r="G6036" s="16">
        <v>0</v>
      </c>
      <c r="H6036" s="16">
        <v>0</v>
      </c>
    </row>
    <row r="6037" spans="1:8" x14ac:dyDescent="0.3">
      <c r="A6037" s="13" t="str">
        <f t="shared" si="94"/>
        <v>lopezjo012012</v>
      </c>
      <c r="B6037" s="16" t="s">
        <v>471</v>
      </c>
      <c r="C6037" s="16">
        <v>2012</v>
      </c>
      <c r="D6037" s="16" t="s">
        <v>39</v>
      </c>
      <c r="E6037" s="16">
        <v>2</v>
      </c>
      <c r="F6037" s="16">
        <v>4</v>
      </c>
      <c r="G6037" s="16">
        <v>0</v>
      </c>
      <c r="H6037" s="16">
        <v>1</v>
      </c>
    </row>
    <row r="6038" spans="1:8" x14ac:dyDescent="0.3">
      <c r="A6038" s="13" t="str">
        <f t="shared" si="94"/>
        <v>lopezjo012012</v>
      </c>
      <c r="B6038" s="16" t="s">
        <v>471</v>
      </c>
      <c r="C6038" s="16">
        <v>2012</v>
      </c>
      <c r="D6038" s="16" t="s">
        <v>40</v>
      </c>
      <c r="E6038" s="16">
        <v>14</v>
      </c>
      <c r="F6038" s="16">
        <v>56</v>
      </c>
      <c r="G6038" s="16">
        <v>3</v>
      </c>
      <c r="H6038" s="16">
        <v>7</v>
      </c>
    </row>
    <row r="6039" spans="1:8" x14ac:dyDescent="0.3">
      <c r="A6039" s="13" t="str">
        <f t="shared" si="94"/>
        <v>lopezjo012012</v>
      </c>
      <c r="B6039" s="16" t="s">
        <v>471</v>
      </c>
      <c r="C6039" s="16">
        <v>2012</v>
      </c>
      <c r="D6039" s="16" t="s">
        <v>40</v>
      </c>
      <c r="E6039" s="16">
        <v>4</v>
      </c>
      <c r="F6039" s="16">
        <v>9</v>
      </c>
      <c r="G6039" s="16">
        <v>0</v>
      </c>
      <c r="H6039" s="16">
        <v>2</v>
      </c>
    </row>
    <row r="6040" spans="1:8" x14ac:dyDescent="0.3">
      <c r="A6040" s="13" t="str">
        <f t="shared" si="94"/>
        <v>lopezjo012012</v>
      </c>
      <c r="B6040" s="16" t="s">
        <v>471</v>
      </c>
      <c r="C6040" s="16">
        <v>2012</v>
      </c>
      <c r="D6040" s="16" t="s">
        <v>2331</v>
      </c>
      <c r="E6040" s="16">
        <v>0</v>
      </c>
      <c r="F6040" s="16">
        <v>0</v>
      </c>
      <c r="G6040" s="16">
        <v>0</v>
      </c>
      <c r="H6040" s="16">
        <v>0</v>
      </c>
    </row>
    <row r="6041" spans="1:8" x14ac:dyDescent="0.3">
      <c r="A6041" s="13" t="str">
        <f t="shared" si="94"/>
        <v>lopezjo012012</v>
      </c>
      <c r="B6041" s="16" t="s">
        <v>471</v>
      </c>
      <c r="C6041" s="16">
        <v>2012</v>
      </c>
      <c r="D6041" s="16" t="s">
        <v>2332</v>
      </c>
    </row>
    <row r="6042" spans="1:8" x14ac:dyDescent="0.3">
      <c r="A6042" s="13" t="str">
        <f t="shared" si="94"/>
        <v>lopezro012012</v>
      </c>
      <c r="B6042" s="16" t="s">
        <v>142</v>
      </c>
      <c r="C6042" s="16">
        <v>2012</v>
      </c>
      <c r="D6042" s="16" t="s">
        <v>2334</v>
      </c>
      <c r="E6042" s="16">
        <v>1</v>
      </c>
      <c r="F6042" s="16">
        <v>0</v>
      </c>
      <c r="G6042" s="16">
        <v>0</v>
      </c>
      <c r="H6042" s="16">
        <v>0</v>
      </c>
    </row>
    <row r="6043" spans="1:8" x14ac:dyDescent="0.3">
      <c r="A6043" s="13" t="str">
        <f t="shared" si="94"/>
        <v>lopezwi012012</v>
      </c>
      <c r="B6043" s="16" t="s">
        <v>1124</v>
      </c>
      <c r="C6043" s="16">
        <v>2012</v>
      </c>
      <c r="D6043" s="16" t="s">
        <v>2334</v>
      </c>
      <c r="E6043" s="16">
        <v>10</v>
      </c>
      <c r="F6043" s="16">
        <v>12</v>
      </c>
      <c r="G6043" s="16">
        <v>1</v>
      </c>
      <c r="H6043" s="16">
        <v>1</v>
      </c>
    </row>
    <row r="6044" spans="1:8" x14ac:dyDescent="0.3">
      <c r="A6044" s="13" t="str">
        <f t="shared" si="94"/>
        <v>loughda012012</v>
      </c>
      <c r="B6044" s="16" t="s">
        <v>1768</v>
      </c>
      <c r="C6044" s="16">
        <v>2012</v>
      </c>
      <c r="D6044" s="16" t="s">
        <v>2329</v>
      </c>
    </row>
    <row r="6045" spans="1:8" x14ac:dyDescent="0.3">
      <c r="A6045" s="13" t="str">
        <f t="shared" si="94"/>
        <v>loughda012012</v>
      </c>
      <c r="B6045" s="16" t="s">
        <v>1768</v>
      </c>
      <c r="C6045" s="16">
        <v>2012</v>
      </c>
      <c r="D6045" s="16" t="s">
        <v>2330</v>
      </c>
    </row>
    <row r="6046" spans="1:8" x14ac:dyDescent="0.3">
      <c r="A6046" s="13" t="str">
        <f t="shared" si="94"/>
        <v>loughda012012</v>
      </c>
      <c r="B6046" s="16" t="s">
        <v>1768</v>
      </c>
      <c r="C6046" s="16">
        <v>2012</v>
      </c>
      <c r="D6046" s="16" t="s">
        <v>2331</v>
      </c>
      <c r="E6046" s="16">
        <v>30</v>
      </c>
      <c r="F6046" s="16">
        <v>0</v>
      </c>
      <c r="G6046" s="16">
        <v>1</v>
      </c>
      <c r="H6046" s="16">
        <v>0</v>
      </c>
    </row>
    <row r="6047" spans="1:8" x14ac:dyDescent="0.3">
      <c r="A6047" s="13" t="str">
        <f t="shared" si="94"/>
        <v>loughda012012</v>
      </c>
      <c r="B6047" s="16" t="s">
        <v>1768</v>
      </c>
      <c r="C6047" s="16">
        <v>2012</v>
      </c>
      <c r="D6047" s="16" t="s">
        <v>2332</v>
      </c>
    </row>
    <row r="6048" spans="1:8" x14ac:dyDescent="0.3">
      <c r="A6048" s="13" t="str">
        <f t="shared" si="94"/>
        <v>loupaa012012</v>
      </c>
      <c r="B6048" s="16" t="s">
        <v>1769</v>
      </c>
      <c r="C6048" s="16">
        <v>2012</v>
      </c>
      <c r="D6048" s="16" t="s">
        <v>2334</v>
      </c>
      <c r="E6048" s="16">
        <v>2</v>
      </c>
      <c r="F6048" s="16">
        <v>7</v>
      </c>
      <c r="G6048" s="16">
        <v>0</v>
      </c>
      <c r="H6048" s="16">
        <v>0</v>
      </c>
    </row>
    <row r="6049" spans="1:8" x14ac:dyDescent="0.3">
      <c r="A6049" s="13" t="str">
        <f t="shared" si="94"/>
        <v>louxsh012012</v>
      </c>
      <c r="B6049" s="16" t="s">
        <v>317</v>
      </c>
      <c r="C6049" s="16">
        <v>2012</v>
      </c>
      <c r="D6049" s="16" t="s">
        <v>2334</v>
      </c>
      <c r="E6049" s="16">
        <v>3</v>
      </c>
      <c r="F6049" s="16">
        <v>2</v>
      </c>
      <c r="G6049" s="16">
        <v>1</v>
      </c>
      <c r="H6049" s="16">
        <v>1</v>
      </c>
    </row>
    <row r="6050" spans="1:8" x14ac:dyDescent="0.3">
      <c r="A6050" s="13" t="str">
        <f t="shared" si="94"/>
        <v>lowede012012</v>
      </c>
      <c r="B6050" s="16" t="s">
        <v>143</v>
      </c>
      <c r="C6050" s="16">
        <v>2012</v>
      </c>
      <c r="D6050" s="16" t="s">
        <v>2334</v>
      </c>
      <c r="E6050" s="16">
        <v>9</v>
      </c>
      <c r="F6050" s="16">
        <v>11</v>
      </c>
      <c r="G6050" s="16">
        <v>0</v>
      </c>
      <c r="H6050" s="16">
        <v>0</v>
      </c>
    </row>
    <row r="6051" spans="1:8" x14ac:dyDescent="0.3">
      <c r="A6051" s="13" t="str">
        <f t="shared" si="94"/>
        <v>lowede012012</v>
      </c>
      <c r="B6051" s="16" t="s">
        <v>143</v>
      </c>
      <c r="C6051" s="16">
        <v>2012</v>
      </c>
      <c r="D6051" s="16" t="s">
        <v>2334</v>
      </c>
      <c r="E6051" s="16">
        <v>2</v>
      </c>
      <c r="F6051" s="16">
        <v>3</v>
      </c>
      <c r="G6051" s="16">
        <v>1</v>
      </c>
      <c r="H6051" s="16">
        <v>0</v>
      </c>
    </row>
    <row r="6052" spans="1:8" x14ac:dyDescent="0.3">
      <c r="A6052" s="13" t="str">
        <f t="shared" si="94"/>
        <v>lowema012012</v>
      </c>
      <c r="B6052" s="16" t="s">
        <v>679</v>
      </c>
      <c r="C6052" s="16">
        <v>2012</v>
      </c>
      <c r="D6052" s="16" t="s">
        <v>2334</v>
      </c>
      <c r="E6052" s="16">
        <v>2</v>
      </c>
      <c r="F6052" s="16">
        <v>2</v>
      </c>
      <c r="G6052" s="16">
        <v>0</v>
      </c>
      <c r="H6052" s="16">
        <v>1</v>
      </c>
    </row>
    <row r="6053" spans="1:8" x14ac:dyDescent="0.3">
      <c r="A6053" s="13" t="str">
        <f t="shared" si="94"/>
        <v>lowrije012012</v>
      </c>
      <c r="B6053" s="16" t="s">
        <v>956</v>
      </c>
      <c r="C6053" s="16">
        <v>2012</v>
      </c>
      <c r="D6053" s="16" t="s">
        <v>2333</v>
      </c>
      <c r="E6053" s="16">
        <v>102</v>
      </c>
      <c r="F6053" s="16">
        <v>284</v>
      </c>
      <c r="G6053" s="16">
        <v>8</v>
      </c>
      <c r="H6053" s="16">
        <v>48</v>
      </c>
    </row>
    <row r="6054" spans="1:8" x14ac:dyDescent="0.3">
      <c r="A6054" s="13" t="str">
        <f t="shared" si="94"/>
        <v>lucrojo012012</v>
      </c>
      <c r="B6054" s="16" t="s">
        <v>1323</v>
      </c>
      <c r="C6054" s="16">
        <v>2012</v>
      </c>
      <c r="D6054" s="16" t="s">
        <v>2336</v>
      </c>
      <c r="E6054" s="16">
        <v>714</v>
      </c>
      <c r="F6054" s="16">
        <v>34</v>
      </c>
      <c r="G6054" s="16">
        <v>7</v>
      </c>
      <c r="H6054" s="16">
        <v>4</v>
      </c>
    </row>
    <row r="6055" spans="1:8" x14ac:dyDescent="0.3">
      <c r="A6055" s="13" t="str">
        <f t="shared" si="94"/>
        <v>ludwiry012012</v>
      </c>
      <c r="B6055" s="16" t="s">
        <v>318</v>
      </c>
      <c r="C6055" s="16">
        <v>2012</v>
      </c>
      <c r="D6055" s="16" t="s">
        <v>2330</v>
      </c>
    </row>
    <row r="6056" spans="1:8" x14ac:dyDescent="0.3">
      <c r="A6056" s="13" t="str">
        <f t="shared" si="94"/>
        <v>ludwiry012012</v>
      </c>
      <c r="B6056" s="16" t="s">
        <v>318</v>
      </c>
      <c r="C6056" s="16">
        <v>2012</v>
      </c>
      <c r="D6056" s="16" t="s">
        <v>2331</v>
      </c>
      <c r="E6056" s="16">
        <v>191</v>
      </c>
      <c r="F6056" s="16">
        <v>0</v>
      </c>
      <c r="G6056" s="16">
        <v>1</v>
      </c>
      <c r="H6056" s="16">
        <v>0</v>
      </c>
    </row>
    <row r="6057" spans="1:8" x14ac:dyDescent="0.3">
      <c r="A6057" s="13" t="str">
        <f t="shared" si="94"/>
        <v>luebkco012012</v>
      </c>
      <c r="B6057" s="16" t="s">
        <v>1324</v>
      </c>
      <c r="C6057" s="16">
        <v>2012</v>
      </c>
      <c r="D6057" s="16" t="s">
        <v>2334</v>
      </c>
      <c r="E6057" s="16">
        <v>2</v>
      </c>
      <c r="F6057" s="16">
        <v>7</v>
      </c>
      <c r="G6057" s="16">
        <v>1</v>
      </c>
      <c r="H6057" s="16">
        <v>0</v>
      </c>
    </row>
    <row r="6058" spans="1:8" x14ac:dyDescent="0.3">
      <c r="A6058" s="13" t="str">
        <f t="shared" si="94"/>
        <v>luekejo012012</v>
      </c>
      <c r="B6058" s="16" t="s">
        <v>1549</v>
      </c>
      <c r="C6058" s="16">
        <v>2012</v>
      </c>
      <c r="D6058" s="16" t="s">
        <v>2334</v>
      </c>
      <c r="E6058" s="16">
        <v>0</v>
      </c>
      <c r="F6058" s="16">
        <v>0</v>
      </c>
      <c r="G6058" s="16">
        <v>0</v>
      </c>
      <c r="H6058" s="16">
        <v>0</v>
      </c>
    </row>
    <row r="6059" spans="1:8" x14ac:dyDescent="0.3">
      <c r="A6059" s="13" t="str">
        <f t="shared" si="94"/>
        <v>luetglu012012</v>
      </c>
      <c r="B6059" s="16" t="s">
        <v>1770</v>
      </c>
      <c r="C6059" s="16">
        <v>2012</v>
      </c>
      <c r="D6059" s="16" t="s">
        <v>2334</v>
      </c>
      <c r="E6059" s="16">
        <v>1</v>
      </c>
      <c r="F6059" s="16">
        <v>1</v>
      </c>
      <c r="G6059" s="16">
        <v>0</v>
      </c>
      <c r="H6059" s="16">
        <v>1</v>
      </c>
    </row>
    <row r="6060" spans="1:8" x14ac:dyDescent="0.3">
      <c r="A6060" s="13" t="str">
        <f t="shared" si="94"/>
        <v>lunahe012012</v>
      </c>
      <c r="B6060" s="16" t="s">
        <v>472</v>
      </c>
      <c r="C6060" s="16">
        <v>2012</v>
      </c>
      <c r="D6060" s="16" t="s">
        <v>2335</v>
      </c>
      <c r="E6060" s="16">
        <v>72</v>
      </c>
      <c r="F6060" s="16">
        <v>6</v>
      </c>
      <c r="G6060" s="16">
        <v>0</v>
      </c>
      <c r="H6060" s="16">
        <v>7</v>
      </c>
    </row>
    <row r="6061" spans="1:8" x14ac:dyDescent="0.3">
      <c r="A6061" s="13" t="str">
        <f t="shared" si="94"/>
        <v>lunahe012012</v>
      </c>
      <c r="B6061" s="16" t="s">
        <v>472</v>
      </c>
      <c r="C6061" s="16">
        <v>2012</v>
      </c>
      <c r="D6061" s="16" t="s">
        <v>40</v>
      </c>
      <c r="E6061" s="16">
        <v>1</v>
      </c>
      <c r="F6061" s="16">
        <v>1</v>
      </c>
      <c r="G6061" s="16">
        <v>0</v>
      </c>
      <c r="H6061" s="16">
        <v>0</v>
      </c>
    </row>
    <row r="6062" spans="1:8" x14ac:dyDescent="0.3">
      <c r="A6062" s="13" t="str">
        <f t="shared" si="94"/>
        <v>lunahe012012</v>
      </c>
      <c r="B6062" s="16" t="s">
        <v>472</v>
      </c>
      <c r="C6062" s="16">
        <v>2012</v>
      </c>
      <c r="D6062" s="16" t="s">
        <v>2330</v>
      </c>
    </row>
    <row r="6063" spans="1:8" x14ac:dyDescent="0.3">
      <c r="A6063" s="13" t="str">
        <f t="shared" si="94"/>
        <v>lunahe012012</v>
      </c>
      <c r="B6063" s="16" t="s">
        <v>472</v>
      </c>
      <c r="C6063" s="16">
        <v>2012</v>
      </c>
      <c r="D6063" s="16" t="s">
        <v>2331</v>
      </c>
      <c r="E6063" s="16">
        <v>5</v>
      </c>
      <c r="F6063" s="16">
        <v>0</v>
      </c>
      <c r="G6063" s="16">
        <v>0</v>
      </c>
      <c r="H6063" s="16">
        <v>0</v>
      </c>
    </row>
    <row r="6064" spans="1:8" x14ac:dyDescent="0.3">
      <c r="A6064" s="13" t="str">
        <f t="shared" si="94"/>
        <v>lutzza012012</v>
      </c>
      <c r="B6064" s="16" t="s">
        <v>1771</v>
      </c>
      <c r="C6064" s="16">
        <v>2012</v>
      </c>
      <c r="D6064" s="16" t="s">
        <v>2335</v>
      </c>
      <c r="E6064" s="16">
        <v>10</v>
      </c>
      <c r="F6064" s="16">
        <v>1</v>
      </c>
      <c r="G6064" s="16">
        <v>1</v>
      </c>
      <c r="H6064" s="16">
        <v>0</v>
      </c>
    </row>
    <row r="6065" spans="1:8" x14ac:dyDescent="0.3">
      <c r="A6065" s="13" t="str">
        <f t="shared" si="94"/>
        <v>lylesjo012012</v>
      </c>
      <c r="B6065" s="16" t="s">
        <v>1550</v>
      </c>
      <c r="C6065" s="16">
        <v>2012</v>
      </c>
      <c r="D6065" s="16" t="s">
        <v>2334</v>
      </c>
      <c r="E6065" s="16">
        <v>7</v>
      </c>
      <c r="F6065" s="16">
        <v>19</v>
      </c>
      <c r="G6065" s="16">
        <v>1</v>
      </c>
      <c r="H6065" s="16">
        <v>2</v>
      </c>
    </row>
    <row r="6066" spans="1:8" x14ac:dyDescent="0.3">
      <c r="A6066" s="13" t="str">
        <f t="shared" si="94"/>
        <v>lynnla012012</v>
      </c>
      <c r="B6066" s="16" t="s">
        <v>1551</v>
      </c>
      <c r="C6066" s="16">
        <v>2012</v>
      </c>
      <c r="D6066" s="16" t="s">
        <v>2334</v>
      </c>
      <c r="E6066" s="16">
        <v>5</v>
      </c>
      <c r="F6066" s="16">
        <v>16</v>
      </c>
      <c r="G6066" s="16">
        <v>1</v>
      </c>
      <c r="H6066" s="16">
        <v>1</v>
      </c>
    </row>
    <row r="6067" spans="1:8" x14ac:dyDescent="0.3">
      <c r="A6067" s="13" t="str">
        <f t="shared" si="94"/>
        <v>lyonbr012012</v>
      </c>
      <c r="B6067" s="16" t="s">
        <v>255</v>
      </c>
      <c r="C6067" s="16">
        <v>2012</v>
      </c>
      <c r="D6067" s="16" t="s">
        <v>2334</v>
      </c>
      <c r="E6067" s="16">
        <v>1</v>
      </c>
      <c r="F6067" s="16">
        <v>2</v>
      </c>
      <c r="G6067" s="16">
        <v>0</v>
      </c>
      <c r="H6067" s="16">
        <v>0</v>
      </c>
    </row>
    <row r="6068" spans="1:8" x14ac:dyDescent="0.3">
      <c r="A6068" s="13" t="str">
        <f t="shared" si="94"/>
        <v>lyonbr012012</v>
      </c>
      <c r="B6068" s="16" t="s">
        <v>255</v>
      </c>
      <c r="C6068" s="16">
        <v>2012</v>
      </c>
      <c r="D6068" s="16" t="s">
        <v>2334</v>
      </c>
      <c r="E6068" s="16">
        <v>2</v>
      </c>
      <c r="F6068" s="16">
        <v>3</v>
      </c>
      <c r="G6068" s="16">
        <v>0</v>
      </c>
      <c r="H6068" s="16">
        <v>0</v>
      </c>
    </row>
    <row r="6069" spans="1:8" x14ac:dyDescent="0.3">
      <c r="A6069" s="13" t="str">
        <f t="shared" si="94"/>
        <v>macdomi012012</v>
      </c>
      <c r="B6069" s="16" t="s">
        <v>256</v>
      </c>
      <c r="C6069" s="16">
        <v>2012</v>
      </c>
      <c r="D6069" s="16" t="s">
        <v>2334</v>
      </c>
      <c r="E6069" s="16">
        <v>0</v>
      </c>
      <c r="F6069" s="16">
        <v>0</v>
      </c>
      <c r="G6069" s="16">
        <v>0</v>
      </c>
      <c r="H6069" s="16">
        <v>0</v>
      </c>
    </row>
    <row r="6070" spans="1:8" x14ac:dyDescent="0.3">
      <c r="A6070" s="13" t="str">
        <f t="shared" si="94"/>
        <v>machama012012</v>
      </c>
      <c r="B6070" s="16" t="s">
        <v>1772</v>
      </c>
      <c r="C6070" s="16">
        <v>2012</v>
      </c>
      <c r="D6070" s="16" t="s">
        <v>40</v>
      </c>
      <c r="E6070" s="16">
        <v>44</v>
      </c>
      <c r="F6070" s="16">
        <v>102</v>
      </c>
      <c r="G6070" s="16">
        <v>5</v>
      </c>
      <c r="H6070" s="16">
        <v>4</v>
      </c>
    </row>
    <row r="6071" spans="1:8" x14ac:dyDescent="0.3">
      <c r="A6071" s="13" t="str">
        <f t="shared" si="94"/>
        <v>machije012012</v>
      </c>
      <c r="B6071" s="16" t="s">
        <v>1773</v>
      </c>
      <c r="C6071" s="16">
        <v>2012</v>
      </c>
      <c r="D6071" s="16" t="s">
        <v>2334</v>
      </c>
      <c r="E6071" s="16">
        <v>0</v>
      </c>
      <c r="F6071" s="16">
        <v>2</v>
      </c>
      <c r="G6071" s="16">
        <v>0</v>
      </c>
      <c r="H6071" s="16">
        <v>0</v>
      </c>
    </row>
    <row r="6072" spans="1:8" x14ac:dyDescent="0.3">
      <c r="A6072" s="13" t="str">
        <f t="shared" si="94"/>
        <v>maholpa012012</v>
      </c>
      <c r="B6072" s="16" t="s">
        <v>567</v>
      </c>
      <c r="C6072" s="16">
        <v>2012</v>
      </c>
      <c r="D6072" s="16" t="s">
        <v>2334</v>
      </c>
      <c r="E6072" s="16">
        <v>4</v>
      </c>
      <c r="F6072" s="16">
        <v>13</v>
      </c>
      <c r="G6072" s="16">
        <v>1</v>
      </c>
      <c r="H6072" s="16">
        <v>1</v>
      </c>
    </row>
    <row r="6073" spans="1:8" x14ac:dyDescent="0.3">
      <c r="A6073" s="13" t="str">
        <f t="shared" si="94"/>
        <v>maholpa012012</v>
      </c>
      <c r="B6073" s="16" t="s">
        <v>567</v>
      </c>
      <c r="C6073" s="16">
        <v>2012</v>
      </c>
      <c r="D6073" s="16" t="s">
        <v>2334</v>
      </c>
      <c r="E6073" s="16">
        <v>1</v>
      </c>
      <c r="F6073" s="16">
        <v>13</v>
      </c>
      <c r="G6073" s="16">
        <v>1</v>
      </c>
      <c r="H6073" s="16">
        <v>0</v>
      </c>
    </row>
    <row r="6074" spans="1:8" x14ac:dyDescent="0.3">
      <c r="A6074" s="13" t="str">
        <f t="shared" si="94"/>
        <v>mahonjo012012</v>
      </c>
      <c r="B6074" s="16" t="s">
        <v>1774</v>
      </c>
      <c r="C6074" s="16">
        <v>2012</v>
      </c>
      <c r="D6074" s="16" t="s">
        <v>2335</v>
      </c>
      <c r="E6074" s="16">
        <v>10</v>
      </c>
      <c r="F6074" s="16">
        <v>0</v>
      </c>
      <c r="G6074" s="16">
        <v>0</v>
      </c>
      <c r="H6074" s="16">
        <v>0</v>
      </c>
    </row>
    <row r="6075" spans="1:8" x14ac:dyDescent="0.3">
      <c r="A6075" s="13" t="str">
        <f t="shared" si="94"/>
        <v>maiermi012012</v>
      </c>
      <c r="B6075" s="16" t="s">
        <v>680</v>
      </c>
      <c r="C6075" s="16">
        <v>2012</v>
      </c>
      <c r="D6075" s="16" t="s">
        <v>2329</v>
      </c>
    </row>
    <row r="6076" spans="1:8" x14ac:dyDescent="0.3">
      <c r="A6076" s="13" t="str">
        <f t="shared" si="94"/>
        <v>maiermi012012</v>
      </c>
      <c r="B6076" s="16" t="s">
        <v>680</v>
      </c>
      <c r="C6076" s="16">
        <v>2012</v>
      </c>
      <c r="D6076" s="16" t="s">
        <v>2331</v>
      </c>
      <c r="E6076" s="16">
        <v>38</v>
      </c>
      <c r="F6076" s="16">
        <v>0</v>
      </c>
      <c r="G6076" s="16">
        <v>0</v>
      </c>
      <c r="H6076" s="16">
        <v>0</v>
      </c>
    </row>
    <row r="6077" spans="1:8" x14ac:dyDescent="0.3">
      <c r="A6077" s="13" t="str">
        <f t="shared" si="94"/>
        <v>maiermi012012</v>
      </c>
      <c r="B6077" s="16" t="s">
        <v>680</v>
      </c>
      <c r="C6077" s="16">
        <v>2012</v>
      </c>
      <c r="D6077" s="16" t="s">
        <v>2334</v>
      </c>
      <c r="E6077" s="16">
        <v>0</v>
      </c>
      <c r="F6077" s="16">
        <v>0</v>
      </c>
      <c r="G6077" s="16">
        <v>0</v>
      </c>
      <c r="H6077" s="16">
        <v>0</v>
      </c>
    </row>
    <row r="6078" spans="1:8" x14ac:dyDescent="0.3">
      <c r="A6078" s="13" t="str">
        <f t="shared" si="94"/>
        <v>maiermi012012</v>
      </c>
      <c r="B6078" s="16" t="s">
        <v>680</v>
      </c>
      <c r="C6078" s="16">
        <v>2012</v>
      </c>
      <c r="D6078" s="16" t="s">
        <v>2332</v>
      </c>
    </row>
    <row r="6079" spans="1:8" x14ac:dyDescent="0.3">
      <c r="A6079" s="13" t="str">
        <f t="shared" si="94"/>
        <v>mainesc012012</v>
      </c>
      <c r="B6079" s="16" t="s">
        <v>1326</v>
      </c>
      <c r="C6079" s="16">
        <v>2012</v>
      </c>
      <c r="D6079" s="16" t="s">
        <v>2334</v>
      </c>
      <c r="E6079" s="16">
        <v>0</v>
      </c>
      <c r="F6079" s="16">
        <v>1</v>
      </c>
      <c r="G6079" s="16">
        <v>0</v>
      </c>
      <c r="H6079" s="16">
        <v>0</v>
      </c>
    </row>
    <row r="6080" spans="1:8" x14ac:dyDescent="0.3">
      <c r="A6080" s="13" t="str">
        <f t="shared" si="94"/>
        <v>mainesc012012</v>
      </c>
      <c r="B6080" s="16" t="s">
        <v>1326</v>
      </c>
      <c r="C6080" s="16">
        <v>2012</v>
      </c>
      <c r="D6080" s="16" t="s">
        <v>2334</v>
      </c>
      <c r="E6080" s="16">
        <v>0</v>
      </c>
      <c r="F6080" s="16">
        <v>0</v>
      </c>
      <c r="G6080" s="16">
        <v>0</v>
      </c>
      <c r="H6080" s="16">
        <v>0</v>
      </c>
    </row>
    <row r="6081" spans="1:8" x14ac:dyDescent="0.3">
      <c r="A6081" s="13" t="str">
        <f t="shared" si="94"/>
        <v>maldoca032012</v>
      </c>
      <c r="B6081" s="16" t="s">
        <v>681</v>
      </c>
      <c r="C6081" s="16">
        <v>2012</v>
      </c>
      <c r="D6081" s="16" t="s">
        <v>2336</v>
      </c>
      <c r="E6081" s="16">
        <v>24</v>
      </c>
      <c r="F6081" s="16">
        <v>0</v>
      </c>
      <c r="G6081" s="16">
        <v>0</v>
      </c>
      <c r="H6081" s="16">
        <v>0</v>
      </c>
    </row>
    <row r="6082" spans="1:8" x14ac:dyDescent="0.3">
      <c r="A6082" s="13" t="str">
        <f t="shared" si="94"/>
        <v>maldoma012012</v>
      </c>
      <c r="B6082" s="16" t="s">
        <v>1553</v>
      </c>
      <c r="C6082" s="16">
        <v>2012</v>
      </c>
      <c r="D6082" s="16" t="s">
        <v>2335</v>
      </c>
      <c r="E6082" s="16">
        <v>9</v>
      </c>
      <c r="F6082" s="16">
        <v>0</v>
      </c>
      <c r="G6082" s="16">
        <v>0</v>
      </c>
      <c r="H6082" s="16">
        <v>1</v>
      </c>
    </row>
    <row r="6083" spans="1:8" x14ac:dyDescent="0.3">
      <c r="A6083" s="13" t="str">
        <f t="shared" ref="A6083:A6146" si="95">(B6083&amp;C6083)</f>
        <v>maldoma012012</v>
      </c>
      <c r="B6083" s="16" t="s">
        <v>1553</v>
      </c>
      <c r="C6083" s="16">
        <v>2012</v>
      </c>
      <c r="D6083" s="16" t="s">
        <v>2336</v>
      </c>
      <c r="E6083" s="16">
        <v>523</v>
      </c>
      <c r="F6083" s="16">
        <v>47</v>
      </c>
      <c r="G6083" s="16">
        <v>6</v>
      </c>
      <c r="H6083" s="16">
        <v>6</v>
      </c>
    </row>
    <row r="6084" spans="1:8" x14ac:dyDescent="0.3">
      <c r="A6084" s="13" t="str">
        <f t="shared" si="95"/>
        <v>malonma022012</v>
      </c>
      <c r="B6084" s="16" t="s">
        <v>1125</v>
      </c>
      <c r="C6084" s="16">
        <v>2012</v>
      </c>
      <c r="D6084" s="16" t="s">
        <v>2334</v>
      </c>
      <c r="E6084" s="16">
        <v>0</v>
      </c>
      <c r="F6084" s="16">
        <v>3</v>
      </c>
      <c r="G6084" s="16">
        <v>0</v>
      </c>
      <c r="H6084" s="16">
        <v>0</v>
      </c>
    </row>
    <row r="6085" spans="1:8" x14ac:dyDescent="0.3">
      <c r="A6085" s="13" t="str">
        <f t="shared" si="95"/>
        <v>manshje012012</v>
      </c>
      <c r="B6085" s="16" t="s">
        <v>1126</v>
      </c>
      <c r="C6085" s="16">
        <v>2012</v>
      </c>
      <c r="D6085" s="16" t="s">
        <v>2334</v>
      </c>
      <c r="E6085" s="16">
        <v>1</v>
      </c>
      <c r="F6085" s="16">
        <v>3</v>
      </c>
      <c r="G6085" s="16">
        <v>0</v>
      </c>
      <c r="H6085" s="16">
        <v>1</v>
      </c>
    </row>
    <row r="6086" spans="1:8" x14ac:dyDescent="0.3">
      <c r="A6086" s="13" t="str">
        <f t="shared" si="95"/>
        <v>marcush012012</v>
      </c>
      <c r="B6086" s="16" t="s">
        <v>568</v>
      </c>
      <c r="C6086" s="16">
        <v>2012</v>
      </c>
      <c r="D6086" s="16" t="s">
        <v>2334</v>
      </c>
      <c r="E6086" s="16">
        <v>11</v>
      </c>
      <c r="F6086" s="16">
        <v>16</v>
      </c>
      <c r="G6086" s="16">
        <v>1</v>
      </c>
      <c r="H6086" s="16">
        <v>0</v>
      </c>
    </row>
    <row r="6087" spans="1:8" x14ac:dyDescent="0.3">
      <c r="A6087" s="13" t="str">
        <f t="shared" si="95"/>
        <v>marinjh012012</v>
      </c>
      <c r="B6087" s="16" t="s">
        <v>1328</v>
      </c>
      <c r="C6087" s="16">
        <v>2012</v>
      </c>
      <c r="D6087" s="16" t="s">
        <v>2334</v>
      </c>
      <c r="E6087" s="16">
        <v>0</v>
      </c>
      <c r="F6087" s="16">
        <v>1</v>
      </c>
      <c r="G6087" s="16">
        <v>0</v>
      </c>
      <c r="H6087" s="16">
        <v>0</v>
      </c>
    </row>
    <row r="6088" spans="1:8" x14ac:dyDescent="0.3">
      <c r="A6088" s="13" t="str">
        <f t="shared" si="95"/>
        <v>markani012012</v>
      </c>
      <c r="B6088" s="16" t="s">
        <v>682</v>
      </c>
      <c r="C6088" s="16">
        <v>2012</v>
      </c>
      <c r="D6088" s="16" t="s">
        <v>2331</v>
      </c>
      <c r="E6088" s="16">
        <v>187</v>
      </c>
      <c r="F6088" s="16">
        <v>3</v>
      </c>
      <c r="G6088" s="16">
        <v>2</v>
      </c>
      <c r="H6088" s="16">
        <v>0</v>
      </c>
    </row>
    <row r="6089" spans="1:8" x14ac:dyDescent="0.3">
      <c r="A6089" s="13" t="str">
        <f t="shared" si="95"/>
        <v>markani012012</v>
      </c>
      <c r="B6089" s="16" t="s">
        <v>682</v>
      </c>
      <c r="C6089" s="16">
        <v>2012</v>
      </c>
      <c r="D6089" s="16" t="s">
        <v>2332</v>
      </c>
    </row>
    <row r="6090" spans="1:8" x14ac:dyDescent="0.3">
      <c r="A6090" s="13" t="str">
        <f t="shared" si="95"/>
        <v>marmoca012012</v>
      </c>
      <c r="B6090" s="16" t="s">
        <v>683</v>
      </c>
      <c r="C6090" s="16">
        <v>2012</v>
      </c>
      <c r="D6090" s="16" t="s">
        <v>2334</v>
      </c>
      <c r="E6090" s="16">
        <v>5</v>
      </c>
      <c r="F6090" s="16">
        <v>5</v>
      </c>
      <c r="G6090" s="16">
        <v>1</v>
      </c>
      <c r="H6090" s="16">
        <v>4</v>
      </c>
    </row>
    <row r="6091" spans="1:8" x14ac:dyDescent="0.3">
      <c r="A6091" s="13" t="str">
        <f t="shared" si="95"/>
        <v>maronni012012</v>
      </c>
      <c r="B6091" s="16" t="s">
        <v>1775</v>
      </c>
      <c r="C6091" s="16">
        <v>2012</v>
      </c>
      <c r="D6091" s="16" t="s">
        <v>2334</v>
      </c>
      <c r="E6091" s="16">
        <v>0</v>
      </c>
      <c r="F6091" s="16">
        <v>1</v>
      </c>
      <c r="G6091" s="16">
        <v>0</v>
      </c>
      <c r="H6091" s="16">
        <v>0</v>
      </c>
    </row>
    <row r="6092" spans="1:8" x14ac:dyDescent="0.3">
      <c r="A6092" s="13" t="str">
        <f t="shared" si="95"/>
        <v>marquja012012</v>
      </c>
      <c r="B6092" s="16" t="s">
        <v>147</v>
      </c>
      <c r="C6092" s="16">
        <v>2012</v>
      </c>
      <c r="D6092" s="16" t="s">
        <v>2334</v>
      </c>
      <c r="E6092" s="16">
        <v>1</v>
      </c>
      <c r="F6092" s="16">
        <v>7</v>
      </c>
      <c r="G6092" s="16">
        <v>0</v>
      </c>
      <c r="H6092" s="16">
        <v>0</v>
      </c>
    </row>
    <row r="6093" spans="1:8" x14ac:dyDescent="0.3">
      <c r="A6093" s="13" t="str">
        <f t="shared" si="95"/>
        <v>marquja012012</v>
      </c>
      <c r="B6093" s="16" t="s">
        <v>147</v>
      </c>
      <c r="C6093" s="16">
        <v>2012</v>
      </c>
      <c r="D6093" s="16" t="s">
        <v>2334</v>
      </c>
      <c r="E6093" s="16">
        <v>6</v>
      </c>
      <c r="F6093" s="16">
        <v>16</v>
      </c>
      <c r="G6093" s="16">
        <v>2</v>
      </c>
      <c r="H6093" s="16">
        <v>0</v>
      </c>
    </row>
    <row r="6094" spans="1:8" x14ac:dyDescent="0.3">
      <c r="A6094" s="13" t="str">
        <f t="shared" si="95"/>
        <v>marshse012012</v>
      </c>
      <c r="B6094" s="16" t="s">
        <v>684</v>
      </c>
      <c r="C6094" s="16">
        <v>2012</v>
      </c>
      <c r="D6094" s="16" t="s">
        <v>2334</v>
      </c>
      <c r="E6094" s="16">
        <v>4</v>
      </c>
      <c r="F6094" s="16">
        <v>11</v>
      </c>
      <c r="G6094" s="16">
        <v>0</v>
      </c>
      <c r="H6094" s="16">
        <v>0</v>
      </c>
    </row>
    <row r="6095" spans="1:8" x14ac:dyDescent="0.3">
      <c r="A6095" s="13" t="str">
        <f t="shared" si="95"/>
        <v>marsolo012012</v>
      </c>
      <c r="B6095" s="16" t="s">
        <v>957</v>
      </c>
      <c r="C6095" s="16">
        <v>2012</v>
      </c>
      <c r="D6095" s="16" t="s">
        <v>2336</v>
      </c>
      <c r="E6095" s="16">
        <v>433</v>
      </c>
      <c r="F6095" s="16">
        <v>18</v>
      </c>
      <c r="G6095" s="16">
        <v>2</v>
      </c>
      <c r="H6095" s="16">
        <v>3</v>
      </c>
    </row>
    <row r="6096" spans="1:8" x14ac:dyDescent="0.3">
      <c r="A6096" s="13" t="str">
        <f t="shared" si="95"/>
        <v>martelu012012</v>
      </c>
      <c r="B6096" s="16" t="s">
        <v>1555</v>
      </c>
      <c r="C6096" s="16">
        <v>2012</v>
      </c>
      <c r="D6096" s="16" t="s">
        <v>2334</v>
      </c>
      <c r="E6096" s="16">
        <v>1</v>
      </c>
      <c r="F6096" s="16">
        <v>3</v>
      </c>
      <c r="G6096" s="16">
        <v>0</v>
      </c>
      <c r="H6096" s="16">
        <v>0</v>
      </c>
    </row>
    <row r="6097" spans="1:8" x14ac:dyDescent="0.3">
      <c r="A6097" s="13" t="str">
        <f t="shared" si="95"/>
        <v>martest012012</v>
      </c>
      <c r="B6097" s="16" t="s">
        <v>1776</v>
      </c>
      <c r="C6097" s="16">
        <v>2012</v>
      </c>
      <c r="D6097" s="16" t="s">
        <v>2329</v>
      </c>
    </row>
    <row r="6098" spans="1:8" x14ac:dyDescent="0.3">
      <c r="A6098" s="13" t="str">
        <f t="shared" si="95"/>
        <v>martest012012</v>
      </c>
      <c r="B6098" s="16" t="s">
        <v>1776</v>
      </c>
      <c r="C6098" s="16">
        <v>2012</v>
      </c>
      <c r="D6098" s="16" t="s">
        <v>2330</v>
      </c>
    </row>
    <row r="6099" spans="1:8" x14ac:dyDescent="0.3">
      <c r="A6099" s="13" t="str">
        <f t="shared" si="95"/>
        <v>martest012012</v>
      </c>
      <c r="B6099" s="16" t="s">
        <v>1776</v>
      </c>
      <c r="C6099" s="16">
        <v>2012</v>
      </c>
      <c r="D6099" s="16" t="s">
        <v>2331</v>
      </c>
      <c r="E6099" s="16">
        <v>66</v>
      </c>
      <c r="F6099" s="16">
        <v>3</v>
      </c>
      <c r="G6099" s="16">
        <v>3</v>
      </c>
      <c r="H6099" s="16">
        <v>0</v>
      </c>
    </row>
    <row r="6100" spans="1:8" x14ac:dyDescent="0.3">
      <c r="A6100" s="13" t="str">
        <f t="shared" si="95"/>
        <v>martevi012012</v>
      </c>
      <c r="B6100" s="16" t="s">
        <v>1129</v>
      </c>
      <c r="C6100" s="16">
        <v>2012</v>
      </c>
      <c r="D6100" s="16" t="s">
        <v>2334</v>
      </c>
      <c r="E6100" s="16">
        <v>2</v>
      </c>
      <c r="F6100" s="16">
        <v>5</v>
      </c>
      <c r="G6100" s="16">
        <v>0</v>
      </c>
      <c r="H6100" s="16">
        <v>0</v>
      </c>
    </row>
    <row r="6101" spans="1:8" x14ac:dyDescent="0.3">
      <c r="A6101" s="13" t="str">
        <f t="shared" si="95"/>
        <v>marticr012012</v>
      </c>
      <c r="B6101" s="16" t="s">
        <v>1130</v>
      </c>
      <c r="C6101" s="16">
        <v>2012</v>
      </c>
      <c r="D6101" s="16" t="s">
        <v>2334</v>
      </c>
      <c r="E6101" s="16">
        <v>8</v>
      </c>
      <c r="F6101" s="16">
        <v>7</v>
      </c>
      <c r="G6101" s="16">
        <v>0</v>
      </c>
      <c r="H6101" s="16">
        <v>1</v>
      </c>
    </row>
    <row r="6102" spans="1:8" x14ac:dyDescent="0.3">
      <c r="A6102" s="13" t="str">
        <f t="shared" si="95"/>
        <v>martife022012</v>
      </c>
      <c r="B6102" s="16" t="s">
        <v>1131</v>
      </c>
      <c r="C6102" s="16">
        <v>2012</v>
      </c>
      <c r="D6102" s="16" t="s">
        <v>2330</v>
      </c>
    </row>
    <row r="6103" spans="1:8" x14ac:dyDescent="0.3">
      <c r="A6103" s="13" t="str">
        <f t="shared" si="95"/>
        <v>martife022012</v>
      </c>
      <c r="B6103" s="16" t="s">
        <v>1131</v>
      </c>
      <c r="C6103" s="16">
        <v>2012</v>
      </c>
      <c r="D6103" s="16" t="s">
        <v>2331</v>
      </c>
      <c r="E6103" s="16">
        <v>49</v>
      </c>
      <c r="F6103" s="16">
        <v>1</v>
      </c>
      <c r="G6103" s="16">
        <v>0</v>
      </c>
      <c r="H6103" s="16">
        <v>0</v>
      </c>
    </row>
    <row r="6104" spans="1:8" x14ac:dyDescent="0.3">
      <c r="A6104" s="13" t="str">
        <f t="shared" si="95"/>
        <v>martife022012</v>
      </c>
      <c r="B6104" s="16" t="s">
        <v>1131</v>
      </c>
      <c r="C6104" s="16">
        <v>2012</v>
      </c>
      <c r="D6104" s="16" t="s">
        <v>2332</v>
      </c>
    </row>
    <row r="6105" spans="1:8" x14ac:dyDescent="0.3">
      <c r="A6105" s="13" t="str">
        <f t="shared" si="95"/>
        <v>martijd022012</v>
      </c>
      <c r="B6105" s="16" t="s">
        <v>1556</v>
      </c>
      <c r="C6105" s="16">
        <v>2012</v>
      </c>
      <c r="D6105" s="16" t="s">
        <v>2330</v>
      </c>
    </row>
    <row r="6106" spans="1:8" x14ac:dyDescent="0.3">
      <c r="A6106" s="13" t="str">
        <f t="shared" si="95"/>
        <v>martijd022012</v>
      </c>
      <c r="B6106" s="16" t="s">
        <v>1556</v>
      </c>
      <c r="C6106" s="16">
        <v>2012</v>
      </c>
      <c r="D6106" s="16" t="s">
        <v>2331</v>
      </c>
      <c r="E6106" s="16">
        <v>131</v>
      </c>
      <c r="F6106" s="16">
        <v>9</v>
      </c>
      <c r="G6106" s="16">
        <v>2</v>
      </c>
      <c r="H6106" s="16">
        <v>0</v>
      </c>
    </row>
    <row r="6107" spans="1:8" x14ac:dyDescent="0.3">
      <c r="A6107" s="13" t="str">
        <f t="shared" si="95"/>
        <v>martijo072012</v>
      </c>
      <c r="B6107" s="16" t="s">
        <v>1133</v>
      </c>
      <c r="C6107" s="16">
        <v>2012</v>
      </c>
      <c r="D6107" s="16" t="s">
        <v>2334</v>
      </c>
      <c r="E6107" s="16">
        <v>0</v>
      </c>
      <c r="F6107" s="16">
        <v>0</v>
      </c>
      <c r="G6107" s="16">
        <v>0</v>
      </c>
      <c r="H6107" s="16">
        <v>0</v>
      </c>
    </row>
    <row r="6108" spans="1:8" x14ac:dyDescent="0.3">
      <c r="A6108" s="13" t="str">
        <f t="shared" si="95"/>
        <v>martile012012</v>
      </c>
      <c r="B6108" s="16" t="s">
        <v>1557</v>
      </c>
      <c r="C6108" s="16">
        <v>2012</v>
      </c>
      <c r="D6108" s="16" t="s">
        <v>2329</v>
      </c>
    </row>
    <row r="6109" spans="1:8" x14ac:dyDescent="0.3">
      <c r="A6109" s="13" t="str">
        <f t="shared" si="95"/>
        <v>martile012012</v>
      </c>
      <c r="B6109" s="16" t="s">
        <v>1557</v>
      </c>
      <c r="C6109" s="16">
        <v>2012</v>
      </c>
      <c r="D6109" s="16" t="s">
        <v>2330</v>
      </c>
    </row>
    <row r="6110" spans="1:8" x14ac:dyDescent="0.3">
      <c r="A6110" s="13" t="str">
        <f t="shared" si="95"/>
        <v>martile012012</v>
      </c>
      <c r="B6110" s="16" t="s">
        <v>1557</v>
      </c>
      <c r="C6110" s="16">
        <v>2012</v>
      </c>
      <c r="D6110" s="16" t="s">
        <v>2331</v>
      </c>
      <c r="E6110" s="16">
        <v>39</v>
      </c>
      <c r="F6110" s="16">
        <v>1</v>
      </c>
      <c r="G6110" s="16">
        <v>0</v>
      </c>
      <c r="H6110" s="16">
        <v>1</v>
      </c>
    </row>
    <row r="6111" spans="1:8" x14ac:dyDescent="0.3">
      <c r="A6111" s="13" t="str">
        <f t="shared" si="95"/>
        <v>martilu022012</v>
      </c>
      <c r="B6111" s="16" t="s">
        <v>1558</v>
      </c>
      <c r="C6111" s="16">
        <v>2012</v>
      </c>
      <c r="D6111" s="16" t="s">
        <v>2336</v>
      </c>
      <c r="E6111" s="16">
        <v>54</v>
      </c>
      <c r="F6111" s="16">
        <v>1</v>
      </c>
      <c r="G6111" s="16">
        <v>0</v>
      </c>
      <c r="H6111" s="16">
        <v>0</v>
      </c>
    </row>
    <row r="6112" spans="1:8" x14ac:dyDescent="0.3">
      <c r="A6112" s="13" t="str">
        <f t="shared" si="95"/>
        <v>martimi022012</v>
      </c>
      <c r="B6112" s="16" t="s">
        <v>1559</v>
      </c>
      <c r="C6112" s="16">
        <v>2012</v>
      </c>
      <c r="D6112" s="16" t="s">
        <v>39</v>
      </c>
      <c r="E6112" s="16">
        <v>24</v>
      </c>
      <c r="F6112" s="16">
        <v>26</v>
      </c>
      <c r="G6112" s="16">
        <v>2</v>
      </c>
      <c r="H6112" s="16">
        <v>9</v>
      </c>
    </row>
    <row r="6113" spans="1:8" x14ac:dyDescent="0.3">
      <c r="A6113" s="13" t="str">
        <f t="shared" si="95"/>
        <v>martimi022012</v>
      </c>
      <c r="B6113" s="16" t="s">
        <v>1559</v>
      </c>
      <c r="C6113" s="16">
        <v>2012</v>
      </c>
      <c r="D6113" s="16" t="s">
        <v>40</v>
      </c>
      <c r="E6113" s="16">
        <v>4</v>
      </c>
      <c r="F6113" s="16">
        <v>19</v>
      </c>
      <c r="G6113" s="16">
        <v>2</v>
      </c>
      <c r="H6113" s="16">
        <v>2</v>
      </c>
    </row>
    <row r="6114" spans="1:8" x14ac:dyDescent="0.3">
      <c r="A6114" s="13" t="str">
        <f t="shared" si="95"/>
        <v>martimi022012</v>
      </c>
      <c r="B6114" s="16" t="s">
        <v>1559</v>
      </c>
      <c r="C6114" s="16">
        <v>2012</v>
      </c>
      <c r="D6114" s="16" t="s">
        <v>2329</v>
      </c>
    </row>
    <row r="6115" spans="1:8" x14ac:dyDescent="0.3">
      <c r="A6115" s="13" t="str">
        <f t="shared" si="95"/>
        <v>martimi022012</v>
      </c>
      <c r="B6115" s="16" t="s">
        <v>1559</v>
      </c>
      <c r="C6115" s="16">
        <v>2012</v>
      </c>
      <c r="D6115" s="16" t="s">
        <v>2330</v>
      </c>
    </row>
    <row r="6116" spans="1:8" x14ac:dyDescent="0.3">
      <c r="A6116" s="13" t="str">
        <f t="shared" si="95"/>
        <v>martimi022012</v>
      </c>
      <c r="B6116" s="16" t="s">
        <v>1559</v>
      </c>
      <c r="C6116" s="16">
        <v>2012</v>
      </c>
      <c r="D6116" s="16" t="s">
        <v>2331</v>
      </c>
      <c r="E6116" s="16">
        <v>9</v>
      </c>
      <c r="F6116" s="16">
        <v>1</v>
      </c>
      <c r="G6116" s="16">
        <v>0</v>
      </c>
      <c r="H6116" s="16">
        <v>1</v>
      </c>
    </row>
    <row r="6117" spans="1:8" x14ac:dyDescent="0.3">
      <c r="A6117" s="13" t="str">
        <f t="shared" si="95"/>
        <v>martimi022012</v>
      </c>
      <c r="B6117" s="16" t="s">
        <v>1559</v>
      </c>
      <c r="C6117" s="16">
        <v>2012</v>
      </c>
      <c r="D6117" s="16" t="s">
        <v>2332</v>
      </c>
    </row>
    <row r="6118" spans="1:8" x14ac:dyDescent="0.3">
      <c r="A6118" s="13" t="str">
        <f t="shared" si="95"/>
        <v>martimi022012</v>
      </c>
      <c r="B6118" s="16" t="s">
        <v>1559</v>
      </c>
      <c r="C6118" s="16">
        <v>2012</v>
      </c>
      <c r="D6118" s="16" t="s">
        <v>2333</v>
      </c>
      <c r="E6118" s="16">
        <v>8</v>
      </c>
      <c r="F6118" s="16">
        <v>16</v>
      </c>
      <c r="G6118" s="16">
        <v>0</v>
      </c>
      <c r="H6118" s="16">
        <v>2</v>
      </c>
    </row>
    <row r="6119" spans="1:8" x14ac:dyDescent="0.3">
      <c r="A6119" s="13" t="str">
        <f t="shared" si="95"/>
        <v>martiru012012</v>
      </c>
      <c r="B6119" s="16" t="s">
        <v>685</v>
      </c>
      <c r="C6119" s="16">
        <v>2012</v>
      </c>
      <c r="D6119" s="16" t="s">
        <v>2336</v>
      </c>
      <c r="E6119" s="16">
        <v>924</v>
      </c>
      <c r="F6119" s="16">
        <v>61</v>
      </c>
      <c r="G6119" s="16">
        <v>6</v>
      </c>
      <c r="H6119" s="16">
        <v>3</v>
      </c>
    </row>
    <row r="6120" spans="1:8" x14ac:dyDescent="0.3">
      <c r="A6120" s="13" t="str">
        <f t="shared" si="95"/>
        <v>masteju012012</v>
      </c>
      <c r="B6120" s="16" t="s">
        <v>959</v>
      </c>
      <c r="C6120" s="16">
        <v>2012</v>
      </c>
      <c r="D6120" s="16" t="s">
        <v>2334</v>
      </c>
      <c r="E6120" s="16">
        <v>24</v>
      </c>
      <c r="F6120" s="16">
        <v>34</v>
      </c>
      <c r="G6120" s="16">
        <v>1</v>
      </c>
      <c r="H6120" s="16">
        <v>2</v>
      </c>
    </row>
    <row r="6121" spans="1:8" x14ac:dyDescent="0.3">
      <c r="A6121" s="13" t="str">
        <f t="shared" si="95"/>
        <v>mastrda012012</v>
      </c>
      <c r="B6121" s="16" t="s">
        <v>1560</v>
      </c>
      <c r="C6121" s="16">
        <v>2012</v>
      </c>
      <c r="D6121" s="16" t="s">
        <v>39</v>
      </c>
      <c r="E6121" s="16">
        <v>0</v>
      </c>
      <c r="F6121" s="16">
        <v>0</v>
      </c>
      <c r="G6121" s="16">
        <v>0</v>
      </c>
      <c r="H6121" s="16">
        <v>0</v>
      </c>
    </row>
    <row r="6122" spans="1:8" x14ac:dyDescent="0.3">
      <c r="A6122" s="13" t="str">
        <f t="shared" si="95"/>
        <v>mastrda012012</v>
      </c>
      <c r="B6122" s="16" t="s">
        <v>1560</v>
      </c>
      <c r="C6122" s="16">
        <v>2012</v>
      </c>
      <c r="D6122" s="16" t="s">
        <v>2329</v>
      </c>
    </row>
    <row r="6123" spans="1:8" x14ac:dyDescent="0.3">
      <c r="A6123" s="13" t="str">
        <f t="shared" si="95"/>
        <v>mastrda012012</v>
      </c>
      <c r="B6123" s="16" t="s">
        <v>1560</v>
      </c>
      <c r="C6123" s="16">
        <v>2012</v>
      </c>
      <c r="D6123" s="16" t="s">
        <v>2330</v>
      </c>
    </row>
    <row r="6124" spans="1:8" x14ac:dyDescent="0.3">
      <c r="A6124" s="13" t="str">
        <f t="shared" si="95"/>
        <v>mastrda012012</v>
      </c>
      <c r="B6124" s="16" t="s">
        <v>1560</v>
      </c>
      <c r="C6124" s="16">
        <v>2012</v>
      </c>
      <c r="D6124" s="16" t="s">
        <v>2331</v>
      </c>
      <c r="E6124" s="16">
        <v>100</v>
      </c>
      <c r="F6124" s="16">
        <v>2</v>
      </c>
      <c r="G6124" s="16">
        <v>3</v>
      </c>
      <c r="H6124" s="16">
        <v>0</v>
      </c>
    </row>
    <row r="6125" spans="1:8" x14ac:dyDescent="0.3">
      <c r="A6125" s="13" t="str">
        <f t="shared" si="95"/>
        <v>mastrda012012</v>
      </c>
      <c r="B6125" s="16" t="s">
        <v>1560</v>
      </c>
      <c r="C6125" s="16">
        <v>2012</v>
      </c>
      <c r="D6125" s="16" t="s">
        <v>2332</v>
      </c>
    </row>
    <row r="6126" spans="1:8" x14ac:dyDescent="0.3">
      <c r="A6126" s="13" t="str">
        <f t="shared" si="95"/>
        <v>mathejo022012</v>
      </c>
      <c r="B6126" s="16" t="s">
        <v>960</v>
      </c>
      <c r="C6126" s="16">
        <v>2012</v>
      </c>
      <c r="D6126" s="16" t="s">
        <v>2335</v>
      </c>
      <c r="E6126" s="16">
        <v>3</v>
      </c>
      <c r="F6126" s="16">
        <v>1</v>
      </c>
      <c r="G6126" s="16">
        <v>0</v>
      </c>
      <c r="H6126" s="16">
        <v>0</v>
      </c>
    </row>
    <row r="6127" spans="1:8" x14ac:dyDescent="0.3">
      <c r="A6127" s="13" t="str">
        <f t="shared" si="95"/>
        <v>mathejo022012</v>
      </c>
      <c r="B6127" s="16" t="s">
        <v>960</v>
      </c>
      <c r="C6127" s="16">
        <v>2012</v>
      </c>
      <c r="D6127" s="16" t="s">
        <v>40</v>
      </c>
      <c r="E6127" s="16">
        <v>2</v>
      </c>
      <c r="F6127" s="16">
        <v>18</v>
      </c>
      <c r="G6127" s="16">
        <v>3</v>
      </c>
      <c r="H6127" s="16">
        <v>3</v>
      </c>
    </row>
    <row r="6128" spans="1:8" x14ac:dyDescent="0.3">
      <c r="A6128" s="13" t="str">
        <f t="shared" si="95"/>
        <v>mathejo022012</v>
      </c>
      <c r="B6128" s="16" t="s">
        <v>960</v>
      </c>
      <c r="C6128" s="16">
        <v>2012</v>
      </c>
      <c r="D6128" s="16" t="s">
        <v>2329</v>
      </c>
    </row>
    <row r="6129" spans="1:8" x14ac:dyDescent="0.3">
      <c r="A6129" s="13" t="str">
        <f t="shared" si="95"/>
        <v>mathejo022012</v>
      </c>
      <c r="B6129" s="16" t="s">
        <v>960</v>
      </c>
      <c r="C6129" s="16">
        <v>2012</v>
      </c>
      <c r="D6129" s="16" t="s">
        <v>2330</v>
      </c>
    </row>
    <row r="6130" spans="1:8" x14ac:dyDescent="0.3">
      <c r="A6130" s="13" t="str">
        <f t="shared" si="95"/>
        <v>mathejo022012</v>
      </c>
      <c r="B6130" s="16" t="s">
        <v>960</v>
      </c>
      <c r="C6130" s="16">
        <v>2012</v>
      </c>
      <c r="D6130" s="16" t="s">
        <v>2331</v>
      </c>
      <c r="E6130" s="16">
        <v>91</v>
      </c>
      <c r="F6130" s="16">
        <v>0</v>
      </c>
      <c r="G6130" s="16">
        <v>0</v>
      </c>
      <c r="H6130" s="16">
        <v>0</v>
      </c>
    </row>
    <row r="6131" spans="1:8" x14ac:dyDescent="0.3">
      <c r="A6131" s="13" t="str">
        <f t="shared" si="95"/>
        <v>mathejo022012</v>
      </c>
      <c r="B6131" s="16" t="s">
        <v>960</v>
      </c>
      <c r="C6131" s="16">
        <v>2012</v>
      </c>
      <c r="D6131" s="16" t="s">
        <v>2334</v>
      </c>
      <c r="E6131" s="16">
        <v>0</v>
      </c>
      <c r="F6131" s="16">
        <v>0</v>
      </c>
      <c r="G6131" s="16">
        <v>0</v>
      </c>
      <c r="H6131" s="16">
        <v>0</v>
      </c>
    </row>
    <row r="6132" spans="1:8" x14ac:dyDescent="0.3">
      <c r="A6132" s="13" t="str">
        <f t="shared" si="95"/>
        <v>mathejo022012</v>
      </c>
      <c r="B6132" s="16" t="s">
        <v>960</v>
      </c>
      <c r="C6132" s="16">
        <v>2012</v>
      </c>
      <c r="D6132" s="16" t="s">
        <v>2332</v>
      </c>
    </row>
    <row r="6133" spans="1:8" x14ac:dyDescent="0.3">
      <c r="A6133" s="13" t="str">
        <f t="shared" si="95"/>
        <v>mathije012012</v>
      </c>
      <c r="B6133" s="16" t="s">
        <v>570</v>
      </c>
      <c r="C6133" s="16">
        <v>2012</v>
      </c>
      <c r="D6133" s="16" t="s">
        <v>2336</v>
      </c>
      <c r="E6133" s="16">
        <v>433</v>
      </c>
      <c r="F6133" s="16">
        <v>38</v>
      </c>
      <c r="G6133" s="16">
        <v>2</v>
      </c>
      <c r="H6133" s="16">
        <v>5</v>
      </c>
    </row>
    <row r="6134" spans="1:8" x14ac:dyDescent="0.3">
      <c r="A6134" s="13" t="str">
        <f t="shared" si="95"/>
        <v>mathije012012</v>
      </c>
      <c r="B6134" s="16" t="s">
        <v>570</v>
      </c>
      <c r="C6134" s="16">
        <v>2012</v>
      </c>
      <c r="D6134" s="16" t="s">
        <v>2334</v>
      </c>
      <c r="E6134" s="16">
        <v>0</v>
      </c>
      <c r="F6134" s="16">
        <v>0</v>
      </c>
      <c r="G6134" s="16">
        <v>0</v>
      </c>
      <c r="H6134" s="16">
        <v>0</v>
      </c>
    </row>
    <row r="6135" spans="1:8" x14ac:dyDescent="0.3">
      <c r="A6135" s="13" t="str">
        <f t="shared" si="95"/>
        <v>matsuda012012</v>
      </c>
      <c r="B6135" s="16" t="s">
        <v>820</v>
      </c>
      <c r="C6135" s="16">
        <v>2012</v>
      </c>
      <c r="D6135" s="16" t="s">
        <v>2334</v>
      </c>
      <c r="E6135" s="16">
        <v>6</v>
      </c>
      <c r="F6135" s="16">
        <v>2</v>
      </c>
      <c r="G6135" s="16">
        <v>0</v>
      </c>
      <c r="H6135" s="16">
        <v>0</v>
      </c>
    </row>
    <row r="6136" spans="1:8" x14ac:dyDescent="0.3">
      <c r="A6136" s="13" t="str">
        <f t="shared" si="95"/>
        <v>matsuhi012012</v>
      </c>
      <c r="B6136" s="16" t="s">
        <v>389</v>
      </c>
      <c r="C6136" s="16">
        <v>2012</v>
      </c>
      <c r="D6136" s="16" t="s">
        <v>2330</v>
      </c>
    </row>
    <row r="6137" spans="1:8" x14ac:dyDescent="0.3">
      <c r="A6137" s="13" t="str">
        <f t="shared" si="95"/>
        <v>matsuhi012012</v>
      </c>
      <c r="B6137" s="16" t="s">
        <v>389</v>
      </c>
      <c r="C6137" s="16">
        <v>2012</v>
      </c>
      <c r="D6137" s="16" t="s">
        <v>2331</v>
      </c>
      <c r="E6137" s="16">
        <v>14</v>
      </c>
      <c r="F6137" s="16">
        <v>0</v>
      </c>
      <c r="G6137" s="16">
        <v>0</v>
      </c>
      <c r="H6137" s="16">
        <v>0</v>
      </c>
    </row>
    <row r="6138" spans="1:8" x14ac:dyDescent="0.3">
      <c r="A6138" s="13" t="str">
        <f t="shared" si="95"/>
        <v>matsuhi012012</v>
      </c>
      <c r="B6138" s="16" t="s">
        <v>389</v>
      </c>
      <c r="C6138" s="16">
        <v>2012</v>
      </c>
      <c r="D6138" s="16" t="s">
        <v>2332</v>
      </c>
    </row>
    <row r="6139" spans="1:8" x14ac:dyDescent="0.3">
      <c r="A6139" s="13" t="str">
        <f t="shared" si="95"/>
        <v>matthry012012</v>
      </c>
      <c r="B6139" s="16" t="s">
        <v>1561</v>
      </c>
      <c r="C6139" s="16">
        <v>2012</v>
      </c>
      <c r="D6139" s="16" t="s">
        <v>2334</v>
      </c>
      <c r="E6139" s="16">
        <v>7</v>
      </c>
      <c r="F6139" s="16">
        <v>7</v>
      </c>
      <c r="G6139" s="16">
        <v>0</v>
      </c>
      <c r="H6139" s="16">
        <v>0</v>
      </c>
    </row>
    <row r="6140" spans="1:8" x14ac:dyDescent="0.3">
      <c r="A6140" s="13" t="str">
        <f t="shared" si="95"/>
        <v>mattike012012</v>
      </c>
      <c r="B6140" s="16" t="s">
        <v>1777</v>
      </c>
      <c r="C6140" s="16">
        <v>2012</v>
      </c>
      <c r="D6140" s="16" t="s">
        <v>2330</v>
      </c>
    </row>
    <row r="6141" spans="1:8" x14ac:dyDescent="0.3">
      <c r="A6141" s="13" t="str">
        <f t="shared" si="95"/>
        <v>mattike012012</v>
      </c>
      <c r="B6141" s="16" t="s">
        <v>1777</v>
      </c>
      <c r="C6141" s="16">
        <v>2012</v>
      </c>
      <c r="D6141" s="16" t="s">
        <v>2331</v>
      </c>
      <c r="E6141" s="16">
        <v>0</v>
      </c>
      <c r="F6141" s="16">
        <v>0</v>
      </c>
      <c r="G6141" s="16">
        <v>0</v>
      </c>
      <c r="H6141" s="16">
        <v>0</v>
      </c>
    </row>
    <row r="6142" spans="1:8" x14ac:dyDescent="0.3">
      <c r="A6142" s="13" t="str">
        <f t="shared" si="95"/>
        <v>matusbr012012</v>
      </c>
      <c r="B6142" s="16" t="s">
        <v>1134</v>
      </c>
      <c r="C6142" s="16">
        <v>2012</v>
      </c>
      <c r="D6142" s="16" t="s">
        <v>2334</v>
      </c>
      <c r="E6142" s="16">
        <v>2</v>
      </c>
      <c r="F6142" s="16">
        <v>10</v>
      </c>
      <c r="G6142" s="16">
        <v>0</v>
      </c>
      <c r="H6142" s="16">
        <v>0</v>
      </c>
    </row>
    <row r="6143" spans="1:8" x14ac:dyDescent="0.3">
      <c r="A6143" s="13" t="str">
        <f t="shared" si="95"/>
        <v>mauerjo012012</v>
      </c>
      <c r="B6143" s="16" t="s">
        <v>476</v>
      </c>
      <c r="C6143" s="16">
        <v>2012</v>
      </c>
      <c r="D6143" s="16" t="s">
        <v>2335</v>
      </c>
      <c r="E6143" s="16">
        <v>265</v>
      </c>
      <c r="F6143" s="16">
        <v>17</v>
      </c>
      <c r="G6143" s="16">
        <v>2</v>
      </c>
      <c r="H6143" s="16">
        <v>22</v>
      </c>
    </row>
    <row r="6144" spans="1:8" x14ac:dyDescent="0.3">
      <c r="A6144" s="13" t="str">
        <f t="shared" si="95"/>
        <v>mauerjo012012</v>
      </c>
      <c r="B6144" s="16" t="s">
        <v>476</v>
      </c>
      <c r="C6144" s="16">
        <v>2012</v>
      </c>
      <c r="D6144" s="16" t="s">
        <v>2336</v>
      </c>
      <c r="E6144" s="16">
        <v>425</v>
      </c>
      <c r="F6144" s="16">
        <v>25</v>
      </c>
      <c r="G6144" s="16">
        <v>3</v>
      </c>
      <c r="H6144" s="16">
        <v>5</v>
      </c>
    </row>
    <row r="6145" spans="1:8" x14ac:dyDescent="0.3">
      <c r="A6145" s="13" t="str">
        <f t="shared" si="95"/>
        <v>maxweju012012</v>
      </c>
      <c r="B6145" s="16" t="s">
        <v>821</v>
      </c>
      <c r="C6145" s="16">
        <v>2012</v>
      </c>
      <c r="D6145" s="16" t="s">
        <v>2329</v>
      </c>
    </row>
    <row r="6146" spans="1:8" x14ac:dyDescent="0.3">
      <c r="A6146" s="13" t="str">
        <f t="shared" si="95"/>
        <v>maxweju012012</v>
      </c>
      <c r="B6146" s="16" t="s">
        <v>821</v>
      </c>
      <c r="C6146" s="16">
        <v>2012</v>
      </c>
      <c r="D6146" s="16" t="s">
        <v>2330</v>
      </c>
    </row>
    <row r="6147" spans="1:8" x14ac:dyDescent="0.3">
      <c r="A6147" s="13" t="str">
        <f t="shared" ref="A6147:A6210" si="96">(B6147&amp;C6147)</f>
        <v>maxweju012012</v>
      </c>
      <c r="B6147" s="16" t="s">
        <v>821</v>
      </c>
      <c r="C6147" s="16">
        <v>2012</v>
      </c>
      <c r="D6147" s="16" t="s">
        <v>2331</v>
      </c>
      <c r="E6147" s="16">
        <v>185</v>
      </c>
      <c r="F6147" s="16">
        <v>5</v>
      </c>
      <c r="G6147" s="16">
        <v>2</v>
      </c>
      <c r="H6147" s="16">
        <v>2</v>
      </c>
    </row>
    <row r="6148" spans="1:8" x14ac:dyDescent="0.3">
      <c r="A6148" s="13" t="str">
        <f t="shared" si="96"/>
        <v>maxweju012012</v>
      </c>
      <c r="B6148" s="16" t="s">
        <v>821</v>
      </c>
      <c r="C6148" s="16">
        <v>2012</v>
      </c>
      <c r="D6148" s="16" t="s">
        <v>2332</v>
      </c>
    </row>
    <row r="6149" spans="1:8" x14ac:dyDescent="0.3">
      <c r="A6149" s="13" t="str">
        <f t="shared" si="96"/>
        <v>maybejo022012</v>
      </c>
      <c r="B6149" s="16" t="s">
        <v>1135</v>
      </c>
      <c r="C6149" s="16">
        <v>2012</v>
      </c>
      <c r="D6149" s="16" t="s">
        <v>2335</v>
      </c>
      <c r="E6149" s="16">
        <v>175</v>
      </c>
      <c r="F6149" s="16">
        <v>11</v>
      </c>
      <c r="G6149" s="16">
        <v>1</v>
      </c>
      <c r="H6149" s="16">
        <v>13</v>
      </c>
    </row>
    <row r="6150" spans="1:8" x14ac:dyDescent="0.3">
      <c r="A6150" s="13" t="str">
        <f t="shared" si="96"/>
        <v>maybejo022012</v>
      </c>
      <c r="B6150" s="16" t="s">
        <v>1135</v>
      </c>
      <c r="C6150" s="16">
        <v>2012</v>
      </c>
      <c r="D6150" s="16" t="s">
        <v>2329</v>
      </c>
    </row>
    <row r="6151" spans="1:8" x14ac:dyDescent="0.3">
      <c r="A6151" s="13" t="str">
        <f t="shared" si="96"/>
        <v>maybejo022012</v>
      </c>
      <c r="B6151" s="16" t="s">
        <v>1135</v>
      </c>
      <c r="C6151" s="16">
        <v>2012</v>
      </c>
      <c r="D6151" s="16" t="s">
        <v>2330</v>
      </c>
    </row>
    <row r="6152" spans="1:8" x14ac:dyDescent="0.3">
      <c r="A6152" s="13" t="str">
        <f t="shared" si="96"/>
        <v>maybejo022012</v>
      </c>
      <c r="B6152" s="16" t="s">
        <v>1135</v>
      </c>
      <c r="C6152" s="16">
        <v>2012</v>
      </c>
      <c r="D6152" s="16" t="s">
        <v>2331</v>
      </c>
      <c r="E6152" s="16">
        <v>210</v>
      </c>
      <c r="F6152" s="16">
        <v>6</v>
      </c>
      <c r="G6152" s="16">
        <v>2</v>
      </c>
      <c r="H6152" s="16">
        <v>2</v>
      </c>
    </row>
    <row r="6153" spans="1:8" x14ac:dyDescent="0.3">
      <c r="A6153" s="13" t="str">
        <f t="shared" si="96"/>
        <v>maybejo022012</v>
      </c>
      <c r="B6153" s="16" t="s">
        <v>1135</v>
      </c>
      <c r="C6153" s="16">
        <v>2012</v>
      </c>
      <c r="D6153" s="16" t="s">
        <v>2332</v>
      </c>
    </row>
    <row r="6154" spans="1:8" x14ac:dyDescent="0.3">
      <c r="A6154" s="13" t="str">
        <f t="shared" si="96"/>
        <v>maybica012012</v>
      </c>
      <c r="B6154" s="16" t="s">
        <v>822</v>
      </c>
      <c r="C6154" s="16">
        <v>2012</v>
      </c>
      <c r="D6154" s="16" t="s">
        <v>2329</v>
      </c>
    </row>
    <row r="6155" spans="1:8" x14ac:dyDescent="0.3">
      <c r="A6155" s="13" t="str">
        <f t="shared" si="96"/>
        <v>maybica012012</v>
      </c>
      <c r="B6155" s="16" t="s">
        <v>822</v>
      </c>
      <c r="C6155" s="16">
        <v>2012</v>
      </c>
      <c r="D6155" s="16" t="s">
        <v>2331</v>
      </c>
      <c r="E6155" s="16">
        <v>330</v>
      </c>
      <c r="F6155" s="16">
        <v>4</v>
      </c>
      <c r="G6155" s="16">
        <v>3</v>
      </c>
      <c r="H6155" s="16">
        <v>1</v>
      </c>
    </row>
    <row r="6156" spans="1:8" x14ac:dyDescent="0.3">
      <c r="A6156" s="13" t="str">
        <f t="shared" si="96"/>
        <v>maysoed012012</v>
      </c>
      <c r="B6156" s="16" t="s">
        <v>962</v>
      </c>
      <c r="C6156" s="16">
        <v>2012</v>
      </c>
      <c r="D6156" s="16" t="s">
        <v>39</v>
      </c>
      <c r="E6156" s="16">
        <v>3</v>
      </c>
      <c r="F6156" s="16">
        <v>10</v>
      </c>
      <c r="G6156" s="16">
        <v>1</v>
      </c>
      <c r="H6156" s="16">
        <v>2</v>
      </c>
    </row>
    <row r="6157" spans="1:8" x14ac:dyDescent="0.3">
      <c r="A6157" s="13" t="str">
        <f t="shared" si="96"/>
        <v>maysoed012012</v>
      </c>
      <c r="B6157" s="16" t="s">
        <v>962</v>
      </c>
      <c r="C6157" s="16">
        <v>2012</v>
      </c>
      <c r="D6157" s="16" t="s">
        <v>40</v>
      </c>
      <c r="E6157" s="16">
        <v>0</v>
      </c>
      <c r="F6157" s="16">
        <v>1</v>
      </c>
      <c r="G6157" s="16">
        <v>0</v>
      </c>
      <c r="H6157" s="16">
        <v>0</v>
      </c>
    </row>
    <row r="6158" spans="1:8" x14ac:dyDescent="0.3">
      <c r="A6158" s="13" t="str">
        <f t="shared" si="96"/>
        <v>maysoed012012</v>
      </c>
      <c r="B6158" s="16" t="s">
        <v>962</v>
      </c>
      <c r="C6158" s="16">
        <v>2012</v>
      </c>
      <c r="D6158" s="16" t="s">
        <v>2333</v>
      </c>
      <c r="E6158" s="16">
        <v>25</v>
      </c>
      <c r="F6158" s="16">
        <v>46</v>
      </c>
      <c r="G6158" s="16">
        <v>3</v>
      </c>
      <c r="H6158" s="16">
        <v>14</v>
      </c>
    </row>
    <row r="6159" spans="1:8" x14ac:dyDescent="0.3">
      <c r="A6159" s="13" t="str">
        <f t="shared" si="96"/>
        <v>mazzavi012012</v>
      </c>
      <c r="B6159" s="16" t="s">
        <v>1136</v>
      </c>
      <c r="C6159" s="16">
        <v>2012</v>
      </c>
      <c r="D6159" s="16" t="s">
        <v>2334</v>
      </c>
      <c r="E6159" s="16">
        <v>3</v>
      </c>
      <c r="F6159" s="16">
        <v>6</v>
      </c>
      <c r="G6159" s="16">
        <v>0</v>
      </c>
      <c r="H6159" s="16">
        <v>0</v>
      </c>
    </row>
    <row r="6160" spans="1:8" x14ac:dyDescent="0.3">
      <c r="A6160" s="13" t="str">
        <f t="shared" si="96"/>
        <v>mcallza012012</v>
      </c>
      <c r="B6160" s="16" t="s">
        <v>1562</v>
      </c>
      <c r="C6160" s="16">
        <v>2012</v>
      </c>
      <c r="D6160" s="16" t="s">
        <v>2334</v>
      </c>
      <c r="E6160" s="16">
        <v>4</v>
      </c>
      <c r="F6160" s="16">
        <v>5</v>
      </c>
      <c r="G6160" s="16">
        <v>1</v>
      </c>
      <c r="H6160" s="16">
        <v>0</v>
      </c>
    </row>
    <row r="6161" spans="1:8" x14ac:dyDescent="0.3">
      <c r="A6161" s="13" t="str">
        <f t="shared" si="96"/>
        <v>mcbrima022012</v>
      </c>
      <c r="B6161" s="16" t="s">
        <v>1778</v>
      </c>
      <c r="C6161" s="16">
        <v>2012</v>
      </c>
      <c r="D6161" s="16" t="s">
        <v>2335</v>
      </c>
      <c r="E6161" s="16">
        <v>59</v>
      </c>
      <c r="F6161" s="16">
        <v>0</v>
      </c>
      <c r="G6161" s="16">
        <v>2</v>
      </c>
      <c r="H6161" s="16">
        <v>3</v>
      </c>
    </row>
    <row r="6162" spans="1:8" x14ac:dyDescent="0.3">
      <c r="A6162" s="13" t="str">
        <f t="shared" si="96"/>
        <v>mcbrima022012</v>
      </c>
      <c r="B6162" s="16" t="s">
        <v>1778</v>
      </c>
      <c r="C6162" s="16">
        <v>2012</v>
      </c>
      <c r="D6162" s="16" t="s">
        <v>2331</v>
      </c>
      <c r="E6162" s="16">
        <v>20</v>
      </c>
      <c r="F6162" s="16">
        <v>0</v>
      </c>
      <c r="G6162" s="16">
        <v>0</v>
      </c>
      <c r="H6162" s="16">
        <v>0</v>
      </c>
    </row>
    <row r="6163" spans="1:8" x14ac:dyDescent="0.3">
      <c r="A6163" s="13" t="str">
        <f t="shared" si="96"/>
        <v>mcbrima022012</v>
      </c>
      <c r="B6163" s="16" t="s">
        <v>1778</v>
      </c>
      <c r="C6163" s="16">
        <v>2012</v>
      </c>
      <c r="D6163" s="16" t="s">
        <v>2332</v>
      </c>
    </row>
    <row r="6164" spans="1:8" x14ac:dyDescent="0.3">
      <c r="A6164" s="13" t="str">
        <f t="shared" si="96"/>
        <v>mccanbr012012</v>
      </c>
      <c r="B6164" s="16" t="s">
        <v>572</v>
      </c>
      <c r="C6164" s="16">
        <v>2012</v>
      </c>
      <c r="D6164" s="16" t="s">
        <v>2336</v>
      </c>
      <c r="E6164" s="16">
        <v>845</v>
      </c>
      <c r="F6164" s="16">
        <v>51</v>
      </c>
      <c r="G6164" s="16">
        <v>2</v>
      </c>
      <c r="H6164" s="16">
        <v>4</v>
      </c>
    </row>
    <row r="6165" spans="1:8" x14ac:dyDescent="0.3">
      <c r="A6165" s="13" t="str">
        <f t="shared" si="96"/>
        <v>mccarbr012012</v>
      </c>
      <c r="B6165" s="16" t="s">
        <v>573</v>
      </c>
      <c r="C6165" s="16">
        <v>2012</v>
      </c>
      <c r="D6165" s="16" t="s">
        <v>2334</v>
      </c>
      <c r="E6165" s="16">
        <v>7</v>
      </c>
      <c r="F6165" s="16">
        <v>14</v>
      </c>
      <c r="G6165" s="16">
        <v>0</v>
      </c>
      <c r="H6165" s="16">
        <v>1</v>
      </c>
    </row>
    <row r="6166" spans="1:8" x14ac:dyDescent="0.3">
      <c r="A6166" s="13" t="str">
        <f t="shared" si="96"/>
        <v>mccleky012012</v>
      </c>
      <c r="B6166" s="16" t="s">
        <v>963</v>
      </c>
      <c r="C6166" s="16">
        <v>2012</v>
      </c>
      <c r="D6166" s="16" t="s">
        <v>2334</v>
      </c>
      <c r="E6166" s="16">
        <v>0</v>
      </c>
      <c r="F6166" s="16">
        <v>2</v>
      </c>
      <c r="G6166" s="16">
        <v>0</v>
      </c>
      <c r="H6166" s="16">
        <v>0</v>
      </c>
    </row>
    <row r="6167" spans="1:8" x14ac:dyDescent="0.3">
      <c r="A6167" s="13" t="str">
        <f t="shared" si="96"/>
        <v>mcclemi012012</v>
      </c>
      <c r="B6167" s="16" t="s">
        <v>1335</v>
      </c>
      <c r="C6167" s="16">
        <v>2012</v>
      </c>
      <c r="D6167" s="16" t="s">
        <v>2334</v>
      </c>
      <c r="E6167" s="16">
        <v>0</v>
      </c>
      <c r="F6167" s="16">
        <v>5</v>
      </c>
      <c r="G6167" s="16">
        <v>0</v>
      </c>
      <c r="H6167" s="16">
        <v>0</v>
      </c>
    </row>
    <row r="6168" spans="1:8" x14ac:dyDescent="0.3">
      <c r="A6168" s="13" t="str">
        <f t="shared" si="96"/>
        <v>mccoymi012012</v>
      </c>
      <c r="B6168" s="16" t="s">
        <v>1137</v>
      </c>
      <c r="C6168" s="16">
        <v>2012</v>
      </c>
      <c r="D6168" s="16" t="s">
        <v>39</v>
      </c>
      <c r="E6168" s="16">
        <v>6</v>
      </c>
      <c r="F6168" s="16">
        <v>12</v>
      </c>
      <c r="G6168" s="16">
        <v>0</v>
      </c>
      <c r="H6168" s="16">
        <v>2</v>
      </c>
    </row>
    <row r="6169" spans="1:8" x14ac:dyDescent="0.3">
      <c r="A6169" s="13" t="str">
        <f t="shared" si="96"/>
        <v>mccoymi012012</v>
      </c>
      <c r="B6169" s="16" t="s">
        <v>1137</v>
      </c>
      <c r="C6169" s="16">
        <v>2012</v>
      </c>
      <c r="D6169" s="16" t="s">
        <v>40</v>
      </c>
      <c r="E6169" s="16">
        <v>2</v>
      </c>
      <c r="F6169" s="16">
        <v>12</v>
      </c>
      <c r="G6169" s="16">
        <v>0</v>
      </c>
      <c r="H6169" s="16">
        <v>1</v>
      </c>
    </row>
    <row r="6170" spans="1:8" x14ac:dyDescent="0.3">
      <c r="A6170" s="13" t="str">
        <f t="shared" si="96"/>
        <v>mccoymi012012</v>
      </c>
      <c r="B6170" s="16" t="s">
        <v>1137</v>
      </c>
      <c r="C6170" s="16">
        <v>2012</v>
      </c>
      <c r="D6170" s="16" t="s">
        <v>2329</v>
      </c>
    </row>
    <row r="6171" spans="1:8" x14ac:dyDescent="0.3">
      <c r="A6171" s="13" t="str">
        <f t="shared" si="96"/>
        <v>mccoymi012012</v>
      </c>
      <c r="B6171" s="16" t="s">
        <v>1137</v>
      </c>
      <c r="C6171" s="16">
        <v>2012</v>
      </c>
      <c r="D6171" s="16" t="s">
        <v>2330</v>
      </c>
    </row>
    <row r="6172" spans="1:8" x14ac:dyDescent="0.3">
      <c r="A6172" s="13" t="str">
        <f t="shared" si="96"/>
        <v>mccoymi012012</v>
      </c>
      <c r="B6172" s="16" t="s">
        <v>1137</v>
      </c>
      <c r="C6172" s="16">
        <v>2012</v>
      </c>
      <c r="D6172" s="16" t="s">
        <v>2331</v>
      </c>
      <c r="E6172" s="16">
        <v>8</v>
      </c>
      <c r="F6172" s="16">
        <v>1</v>
      </c>
      <c r="G6172" s="16">
        <v>0</v>
      </c>
      <c r="H6172" s="16">
        <v>0</v>
      </c>
    </row>
    <row r="6173" spans="1:8" x14ac:dyDescent="0.3">
      <c r="A6173" s="13" t="str">
        <f t="shared" si="96"/>
        <v>mccoymi012012</v>
      </c>
      <c r="B6173" s="16" t="s">
        <v>1137</v>
      </c>
      <c r="C6173" s="16">
        <v>2012</v>
      </c>
      <c r="D6173" s="16" t="s">
        <v>2332</v>
      </c>
    </row>
    <row r="6174" spans="1:8" x14ac:dyDescent="0.3">
      <c r="A6174" s="13" t="str">
        <f t="shared" si="96"/>
        <v>mccoymi012012</v>
      </c>
      <c r="B6174" s="16" t="s">
        <v>1137</v>
      </c>
      <c r="C6174" s="16">
        <v>2012</v>
      </c>
      <c r="D6174" s="16" t="s">
        <v>2333</v>
      </c>
      <c r="E6174" s="16">
        <v>0</v>
      </c>
      <c r="F6174" s="16">
        <v>0</v>
      </c>
      <c r="G6174" s="16">
        <v>0</v>
      </c>
      <c r="H6174" s="16">
        <v>0</v>
      </c>
    </row>
    <row r="6175" spans="1:8" x14ac:dyDescent="0.3">
      <c r="A6175" s="13" t="str">
        <f t="shared" si="96"/>
        <v>mccutan012012</v>
      </c>
      <c r="B6175" s="16" t="s">
        <v>1138</v>
      </c>
      <c r="C6175" s="16">
        <v>2012</v>
      </c>
      <c r="D6175" s="16" t="s">
        <v>2329</v>
      </c>
    </row>
    <row r="6176" spans="1:8" x14ac:dyDescent="0.3">
      <c r="A6176" s="13" t="str">
        <f t="shared" si="96"/>
        <v>mccutan012012</v>
      </c>
      <c r="B6176" s="16" t="s">
        <v>1138</v>
      </c>
      <c r="C6176" s="16">
        <v>2012</v>
      </c>
      <c r="D6176" s="16" t="s">
        <v>2331</v>
      </c>
      <c r="E6176" s="16">
        <v>367</v>
      </c>
      <c r="F6176" s="16">
        <v>3</v>
      </c>
      <c r="G6176" s="16">
        <v>1</v>
      </c>
      <c r="H6176" s="16">
        <v>1</v>
      </c>
    </row>
    <row r="6177" spans="1:8" x14ac:dyDescent="0.3">
      <c r="A6177" s="13" t="str">
        <f t="shared" si="96"/>
        <v>mccutda012012</v>
      </c>
      <c r="B6177" s="16" t="s">
        <v>1139</v>
      </c>
      <c r="C6177" s="16">
        <v>2012</v>
      </c>
      <c r="D6177" s="16" t="s">
        <v>2334</v>
      </c>
      <c r="E6177" s="16">
        <v>0</v>
      </c>
      <c r="F6177" s="16">
        <v>0</v>
      </c>
      <c r="G6177" s="16">
        <v>0</v>
      </c>
      <c r="H6177" s="16">
        <v>0</v>
      </c>
    </row>
    <row r="6178" spans="1:8" x14ac:dyDescent="0.3">
      <c r="A6178" s="13" t="str">
        <f t="shared" si="96"/>
        <v>mcdonda022012</v>
      </c>
      <c r="B6178" s="16" t="s">
        <v>477</v>
      </c>
      <c r="C6178" s="16">
        <v>2012</v>
      </c>
      <c r="D6178" s="16" t="s">
        <v>2329</v>
      </c>
    </row>
    <row r="6179" spans="1:8" x14ac:dyDescent="0.3">
      <c r="A6179" s="13" t="str">
        <f t="shared" si="96"/>
        <v>mcdonda022012</v>
      </c>
      <c r="B6179" s="16" t="s">
        <v>477</v>
      </c>
      <c r="C6179" s="16">
        <v>2012</v>
      </c>
      <c r="D6179" s="16" t="s">
        <v>2329</v>
      </c>
    </row>
    <row r="6180" spans="1:8" x14ac:dyDescent="0.3">
      <c r="A6180" s="13" t="str">
        <f t="shared" si="96"/>
        <v>mcdonda022012</v>
      </c>
      <c r="B6180" s="16" t="s">
        <v>477</v>
      </c>
      <c r="C6180" s="16">
        <v>2012</v>
      </c>
      <c r="D6180" s="16" t="s">
        <v>2330</v>
      </c>
    </row>
    <row r="6181" spans="1:8" x14ac:dyDescent="0.3">
      <c r="A6181" s="13" t="str">
        <f t="shared" si="96"/>
        <v>mcdonda022012</v>
      </c>
      <c r="B6181" s="16" t="s">
        <v>477</v>
      </c>
      <c r="C6181" s="16">
        <v>2012</v>
      </c>
      <c r="D6181" s="16" t="s">
        <v>2330</v>
      </c>
    </row>
    <row r="6182" spans="1:8" x14ac:dyDescent="0.3">
      <c r="A6182" s="13" t="str">
        <f t="shared" si="96"/>
        <v>mcdonda022012</v>
      </c>
      <c r="B6182" s="16" t="s">
        <v>477</v>
      </c>
      <c r="C6182" s="16">
        <v>2012</v>
      </c>
      <c r="D6182" s="16" t="s">
        <v>2331</v>
      </c>
      <c r="E6182" s="16">
        <v>57</v>
      </c>
      <c r="F6182" s="16">
        <v>2</v>
      </c>
      <c r="G6182" s="16">
        <v>1</v>
      </c>
      <c r="H6182" s="16">
        <v>0</v>
      </c>
    </row>
    <row r="6183" spans="1:8" x14ac:dyDescent="0.3">
      <c r="A6183" s="13" t="str">
        <f t="shared" si="96"/>
        <v>mcdonda022012</v>
      </c>
      <c r="B6183" s="16" t="s">
        <v>477</v>
      </c>
      <c r="C6183" s="16">
        <v>2012</v>
      </c>
      <c r="D6183" s="16" t="s">
        <v>2331</v>
      </c>
      <c r="E6183" s="16">
        <v>1</v>
      </c>
      <c r="F6183" s="16">
        <v>0</v>
      </c>
      <c r="G6183" s="16">
        <v>1</v>
      </c>
      <c r="H6183" s="16">
        <v>0</v>
      </c>
    </row>
    <row r="6184" spans="1:8" x14ac:dyDescent="0.3">
      <c r="A6184" s="13" t="str">
        <f t="shared" si="96"/>
        <v>mcdonda022012</v>
      </c>
      <c r="B6184" s="16" t="s">
        <v>477</v>
      </c>
      <c r="C6184" s="16">
        <v>2012</v>
      </c>
      <c r="D6184" s="16" t="s">
        <v>2334</v>
      </c>
      <c r="E6184" s="16">
        <v>0</v>
      </c>
      <c r="F6184" s="16">
        <v>0</v>
      </c>
      <c r="G6184" s="16">
        <v>0</v>
      </c>
      <c r="H6184" s="16">
        <v>0</v>
      </c>
    </row>
    <row r="6185" spans="1:8" x14ac:dyDescent="0.3">
      <c r="A6185" s="13" t="str">
        <f t="shared" si="96"/>
        <v>mcdonda022012</v>
      </c>
      <c r="B6185" s="16" t="s">
        <v>477</v>
      </c>
      <c r="C6185" s="16">
        <v>2012</v>
      </c>
      <c r="D6185" s="16" t="s">
        <v>2332</v>
      </c>
    </row>
    <row r="6186" spans="1:8" x14ac:dyDescent="0.3">
      <c r="A6186" s="13" t="str">
        <f t="shared" si="96"/>
        <v>mcdonda022012</v>
      </c>
      <c r="B6186" s="16" t="s">
        <v>477</v>
      </c>
      <c r="C6186" s="16">
        <v>2012</v>
      </c>
      <c r="D6186" s="16" t="s">
        <v>2332</v>
      </c>
    </row>
    <row r="6187" spans="1:8" x14ac:dyDescent="0.3">
      <c r="A6187" s="13" t="str">
        <f t="shared" si="96"/>
        <v>mcdonja032012</v>
      </c>
      <c r="B6187" s="16" t="s">
        <v>964</v>
      </c>
      <c r="C6187" s="16">
        <v>2012</v>
      </c>
      <c r="D6187" s="16" t="s">
        <v>2334</v>
      </c>
      <c r="E6187" s="16">
        <v>14</v>
      </c>
      <c r="F6187" s="16">
        <v>15</v>
      </c>
      <c r="G6187" s="16">
        <v>1</v>
      </c>
      <c r="H6187" s="16">
        <v>1</v>
      </c>
    </row>
    <row r="6188" spans="1:8" x14ac:dyDescent="0.3">
      <c r="A6188" s="13" t="str">
        <f t="shared" si="96"/>
        <v>mcdonjo032012</v>
      </c>
      <c r="B6188" s="16" t="s">
        <v>149</v>
      </c>
      <c r="C6188" s="16">
        <v>2012</v>
      </c>
      <c r="D6188" s="16" t="s">
        <v>39</v>
      </c>
      <c r="E6188" s="16">
        <v>6</v>
      </c>
      <c r="F6188" s="16">
        <v>10</v>
      </c>
      <c r="G6188" s="16">
        <v>0</v>
      </c>
      <c r="H6188" s="16">
        <v>2</v>
      </c>
    </row>
    <row r="6189" spans="1:8" x14ac:dyDescent="0.3">
      <c r="A6189" s="13" t="str">
        <f t="shared" si="96"/>
        <v>mcdonjo032012</v>
      </c>
      <c r="B6189" s="16" t="s">
        <v>149</v>
      </c>
      <c r="C6189" s="16">
        <v>2012</v>
      </c>
      <c r="D6189" s="16" t="s">
        <v>40</v>
      </c>
      <c r="E6189" s="16">
        <v>2</v>
      </c>
      <c r="F6189" s="16">
        <v>3</v>
      </c>
      <c r="G6189" s="16">
        <v>0</v>
      </c>
      <c r="H6189" s="16">
        <v>0</v>
      </c>
    </row>
    <row r="6190" spans="1:8" x14ac:dyDescent="0.3">
      <c r="A6190" s="13" t="str">
        <f t="shared" si="96"/>
        <v>mcdonjo032012</v>
      </c>
      <c r="B6190" s="16" t="s">
        <v>149</v>
      </c>
      <c r="C6190" s="16">
        <v>2012</v>
      </c>
      <c r="D6190" s="16" t="s">
        <v>2333</v>
      </c>
      <c r="E6190" s="16">
        <v>67</v>
      </c>
      <c r="F6190" s="16">
        <v>142</v>
      </c>
      <c r="G6190" s="16">
        <v>1</v>
      </c>
      <c r="H6190" s="16">
        <v>31</v>
      </c>
    </row>
    <row r="6191" spans="1:8" x14ac:dyDescent="0.3">
      <c r="A6191" s="13" t="str">
        <f t="shared" si="96"/>
        <v>mcgeeja012012</v>
      </c>
      <c r="B6191" s="16" t="s">
        <v>1336</v>
      </c>
      <c r="C6191" s="16">
        <v>2012</v>
      </c>
      <c r="D6191" s="16" t="s">
        <v>2334</v>
      </c>
      <c r="E6191" s="16">
        <v>2</v>
      </c>
      <c r="F6191" s="16">
        <v>7</v>
      </c>
      <c r="G6191" s="16">
        <v>0</v>
      </c>
      <c r="H6191" s="16">
        <v>1</v>
      </c>
    </row>
    <row r="6192" spans="1:8" x14ac:dyDescent="0.3">
      <c r="A6192" s="13" t="str">
        <f t="shared" si="96"/>
        <v>mcgehca012012</v>
      </c>
      <c r="B6192" s="16" t="s">
        <v>965</v>
      </c>
      <c r="C6192" s="16">
        <v>2012</v>
      </c>
      <c r="D6192" s="16" t="s">
        <v>2335</v>
      </c>
      <c r="E6192" s="16">
        <v>526</v>
      </c>
      <c r="F6192" s="16">
        <v>44</v>
      </c>
      <c r="G6192" s="16">
        <v>2</v>
      </c>
      <c r="H6192" s="16">
        <v>48</v>
      </c>
    </row>
    <row r="6193" spans="1:8" x14ac:dyDescent="0.3">
      <c r="A6193" s="13" t="str">
        <f t="shared" si="96"/>
        <v>mcgehca012012</v>
      </c>
      <c r="B6193" s="16" t="s">
        <v>965</v>
      </c>
      <c r="C6193" s="16">
        <v>2012</v>
      </c>
      <c r="D6193" s="16" t="s">
        <v>2335</v>
      </c>
      <c r="E6193" s="16">
        <v>31</v>
      </c>
      <c r="F6193" s="16">
        <v>1</v>
      </c>
      <c r="G6193" s="16">
        <v>0</v>
      </c>
      <c r="H6193" s="16">
        <v>3</v>
      </c>
    </row>
    <row r="6194" spans="1:8" x14ac:dyDescent="0.3">
      <c r="A6194" s="13" t="str">
        <f t="shared" si="96"/>
        <v>mcgehca012012</v>
      </c>
      <c r="B6194" s="16" t="s">
        <v>965</v>
      </c>
      <c r="C6194" s="16">
        <v>2012</v>
      </c>
      <c r="D6194" s="16" t="s">
        <v>39</v>
      </c>
      <c r="E6194" s="16">
        <v>0</v>
      </c>
      <c r="F6194" s="16">
        <v>0</v>
      </c>
      <c r="G6194" s="16">
        <v>0</v>
      </c>
      <c r="H6194" s="16">
        <v>0</v>
      </c>
    </row>
    <row r="6195" spans="1:8" x14ac:dyDescent="0.3">
      <c r="A6195" s="13" t="str">
        <f t="shared" si="96"/>
        <v>mcgehca012012</v>
      </c>
      <c r="B6195" s="16" t="s">
        <v>965</v>
      </c>
      <c r="C6195" s="16">
        <v>2012</v>
      </c>
      <c r="D6195" s="16" t="s">
        <v>40</v>
      </c>
      <c r="E6195" s="16">
        <v>2</v>
      </c>
      <c r="F6195" s="16">
        <v>14</v>
      </c>
      <c r="G6195" s="16">
        <v>0</v>
      </c>
      <c r="H6195" s="16">
        <v>1</v>
      </c>
    </row>
    <row r="6196" spans="1:8" x14ac:dyDescent="0.3">
      <c r="A6196" s="13" t="str">
        <f t="shared" si="96"/>
        <v>mcgehca012012</v>
      </c>
      <c r="B6196" s="16" t="s">
        <v>965</v>
      </c>
      <c r="C6196" s="16">
        <v>2012</v>
      </c>
      <c r="D6196" s="16" t="s">
        <v>40</v>
      </c>
      <c r="E6196" s="16">
        <v>10</v>
      </c>
      <c r="F6196" s="16">
        <v>7</v>
      </c>
      <c r="G6196" s="16">
        <v>1</v>
      </c>
      <c r="H6196" s="16">
        <v>1</v>
      </c>
    </row>
    <row r="6197" spans="1:8" x14ac:dyDescent="0.3">
      <c r="A6197" s="13" t="str">
        <f t="shared" si="96"/>
        <v>mchugco012012</v>
      </c>
      <c r="B6197" s="16" t="s">
        <v>1779</v>
      </c>
      <c r="C6197" s="16">
        <v>2012</v>
      </c>
      <c r="D6197" s="16" t="s">
        <v>2334</v>
      </c>
      <c r="E6197" s="16">
        <v>0</v>
      </c>
      <c r="F6197" s="16">
        <v>3</v>
      </c>
      <c r="G6197" s="16">
        <v>0</v>
      </c>
      <c r="H6197" s="16">
        <v>1</v>
      </c>
    </row>
    <row r="6198" spans="1:8" x14ac:dyDescent="0.3">
      <c r="A6198" s="13" t="str">
        <f t="shared" si="96"/>
        <v>mckenmi012012</v>
      </c>
      <c r="B6198" s="16" t="s">
        <v>1337</v>
      </c>
      <c r="C6198" s="16">
        <v>2012</v>
      </c>
      <c r="D6198" s="16" t="s">
        <v>2336</v>
      </c>
      <c r="E6198" s="16">
        <v>495</v>
      </c>
      <c r="F6198" s="16">
        <v>41</v>
      </c>
      <c r="G6198" s="16">
        <v>3</v>
      </c>
      <c r="H6198" s="16">
        <v>1</v>
      </c>
    </row>
    <row r="6199" spans="1:8" x14ac:dyDescent="0.3">
      <c r="A6199" s="13" t="str">
        <f t="shared" si="96"/>
        <v>mclouna012012</v>
      </c>
      <c r="B6199" s="16" t="s">
        <v>575</v>
      </c>
      <c r="C6199" s="16">
        <v>2012</v>
      </c>
      <c r="D6199" s="16" t="s">
        <v>2329</v>
      </c>
    </row>
    <row r="6200" spans="1:8" x14ac:dyDescent="0.3">
      <c r="A6200" s="13" t="str">
        <f t="shared" si="96"/>
        <v>mclouna012012</v>
      </c>
      <c r="B6200" s="16" t="s">
        <v>575</v>
      </c>
      <c r="C6200" s="16">
        <v>2012</v>
      </c>
      <c r="D6200" s="16" t="s">
        <v>2329</v>
      </c>
    </row>
    <row r="6201" spans="1:8" x14ac:dyDescent="0.3">
      <c r="A6201" s="13" t="str">
        <f t="shared" si="96"/>
        <v>mclouna012012</v>
      </c>
      <c r="B6201" s="16" t="s">
        <v>575</v>
      </c>
      <c r="C6201" s="16">
        <v>2012</v>
      </c>
      <c r="D6201" s="16" t="s">
        <v>2330</v>
      </c>
    </row>
    <row r="6202" spans="1:8" x14ac:dyDescent="0.3">
      <c r="A6202" s="13" t="str">
        <f t="shared" si="96"/>
        <v>mclouna012012</v>
      </c>
      <c r="B6202" s="16" t="s">
        <v>575</v>
      </c>
      <c r="C6202" s="16">
        <v>2012</v>
      </c>
      <c r="D6202" s="16" t="s">
        <v>2330</v>
      </c>
    </row>
    <row r="6203" spans="1:8" x14ac:dyDescent="0.3">
      <c r="A6203" s="13" t="str">
        <f t="shared" si="96"/>
        <v>mclouna012012</v>
      </c>
      <c r="B6203" s="16" t="s">
        <v>575</v>
      </c>
      <c r="C6203" s="16">
        <v>2012</v>
      </c>
      <c r="D6203" s="16" t="s">
        <v>2331</v>
      </c>
      <c r="E6203" s="16">
        <v>19</v>
      </c>
      <c r="F6203" s="16">
        <v>0</v>
      </c>
      <c r="G6203" s="16">
        <v>0</v>
      </c>
      <c r="H6203" s="16">
        <v>0</v>
      </c>
    </row>
    <row r="6204" spans="1:8" x14ac:dyDescent="0.3">
      <c r="A6204" s="13" t="str">
        <f t="shared" si="96"/>
        <v>mclouna012012</v>
      </c>
      <c r="B6204" s="16" t="s">
        <v>575</v>
      </c>
      <c r="C6204" s="16">
        <v>2012</v>
      </c>
      <c r="D6204" s="16" t="s">
        <v>2331</v>
      </c>
      <c r="E6204" s="16">
        <v>94</v>
      </c>
      <c r="F6204" s="16">
        <v>1</v>
      </c>
      <c r="G6204" s="16">
        <v>1</v>
      </c>
      <c r="H6204" s="16">
        <v>0</v>
      </c>
    </row>
    <row r="6205" spans="1:8" x14ac:dyDescent="0.3">
      <c r="A6205" s="13" t="str">
        <f t="shared" si="96"/>
        <v>mclouna012012</v>
      </c>
      <c r="B6205" s="16" t="s">
        <v>575</v>
      </c>
      <c r="C6205" s="16">
        <v>2012</v>
      </c>
      <c r="D6205" s="16" t="s">
        <v>2332</v>
      </c>
    </row>
    <row r="6206" spans="1:8" x14ac:dyDescent="0.3">
      <c r="A6206" s="13" t="str">
        <f t="shared" si="96"/>
        <v>mcpheky012012</v>
      </c>
      <c r="B6206" s="16" t="s">
        <v>1780</v>
      </c>
      <c r="C6206" s="16">
        <v>2012</v>
      </c>
      <c r="D6206" s="16" t="s">
        <v>2334</v>
      </c>
      <c r="E6206" s="16">
        <v>3</v>
      </c>
      <c r="F6206" s="16">
        <v>1</v>
      </c>
      <c r="G6206" s="16">
        <v>0</v>
      </c>
      <c r="H6206" s="16">
        <v>0</v>
      </c>
    </row>
    <row r="6207" spans="1:8" x14ac:dyDescent="0.3">
      <c r="A6207" s="13" t="str">
        <f t="shared" si="96"/>
        <v>medlekr012012</v>
      </c>
      <c r="B6207" s="16" t="s">
        <v>1140</v>
      </c>
      <c r="C6207" s="16">
        <v>2012</v>
      </c>
      <c r="D6207" s="16" t="s">
        <v>2334</v>
      </c>
      <c r="E6207" s="16">
        <v>12</v>
      </c>
      <c r="F6207" s="16">
        <v>26</v>
      </c>
      <c r="G6207" s="16">
        <v>1</v>
      </c>
      <c r="H6207" s="16">
        <v>1</v>
      </c>
    </row>
    <row r="6208" spans="1:8" x14ac:dyDescent="0.3">
      <c r="A6208" s="13" t="str">
        <f t="shared" si="96"/>
        <v>meekev012012</v>
      </c>
      <c r="B6208" s="16" t="s">
        <v>966</v>
      </c>
      <c r="C6208" s="16">
        <v>2012</v>
      </c>
      <c r="D6208" s="16" t="s">
        <v>2334</v>
      </c>
      <c r="E6208" s="16">
        <v>3</v>
      </c>
      <c r="F6208" s="16">
        <v>1</v>
      </c>
      <c r="G6208" s="16">
        <v>0</v>
      </c>
      <c r="H6208" s="16">
        <v>0</v>
      </c>
    </row>
    <row r="6209" spans="1:8" x14ac:dyDescent="0.3">
      <c r="A6209" s="13" t="str">
        <f t="shared" si="96"/>
        <v>mejiaje012012</v>
      </c>
      <c r="B6209" s="16" t="s">
        <v>1338</v>
      </c>
      <c r="C6209" s="16">
        <v>2012</v>
      </c>
      <c r="D6209" s="16" t="s">
        <v>2334</v>
      </c>
      <c r="E6209" s="16">
        <v>0</v>
      </c>
      <c r="F6209" s="16">
        <v>2</v>
      </c>
      <c r="G6209" s="16">
        <v>1</v>
      </c>
      <c r="H6209" s="16">
        <v>0</v>
      </c>
    </row>
    <row r="6210" spans="1:8" x14ac:dyDescent="0.3">
      <c r="A6210" s="13" t="str">
        <f t="shared" si="96"/>
        <v>melanma012012</v>
      </c>
      <c r="B6210" s="16" t="s">
        <v>1141</v>
      </c>
      <c r="C6210" s="16">
        <v>2012</v>
      </c>
      <c r="D6210" s="16" t="s">
        <v>2334</v>
      </c>
      <c r="E6210" s="16">
        <v>5</v>
      </c>
      <c r="F6210" s="16">
        <v>8</v>
      </c>
      <c r="G6210" s="16">
        <v>0</v>
      </c>
      <c r="H6210" s="16">
        <v>0</v>
      </c>
    </row>
    <row r="6211" spans="1:8" x14ac:dyDescent="0.3">
      <c r="A6211" s="13" t="str">
        <f t="shared" ref="A6211:A6274" si="97">(B6211&amp;C6211)</f>
        <v>mendolu012012</v>
      </c>
      <c r="B6211" s="16" t="s">
        <v>823</v>
      </c>
      <c r="C6211" s="16">
        <v>2012</v>
      </c>
      <c r="D6211" s="16" t="s">
        <v>2334</v>
      </c>
      <c r="E6211" s="16">
        <v>19</v>
      </c>
      <c r="F6211" s="16">
        <v>25</v>
      </c>
      <c r="G6211" s="16">
        <v>1</v>
      </c>
      <c r="H6211" s="16">
        <v>1</v>
      </c>
    </row>
    <row r="6212" spans="1:8" x14ac:dyDescent="0.3">
      <c r="A6212" s="13" t="str">
        <f t="shared" si="97"/>
        <v>mercejo032012</v>
      </c>
      <c r="B6212" s="16" t="s">
        <v>1781</v>
      </c>
      <c r="C6212" s="16">
        <v>2012</v>
      </c>
      <c r="D6212" s="16" t="s">
        <v>39</v>
      </c>
      <c r="E6212" s="16">
        <v>4</v>
      </c>
      <c r="F6212" s="16">
        <v>19</v>
      </c>
      <c r="G6212" s="16">
        <v>0</v>
      </c>
      <c r="H6212" s="16">
        <v>4</v>
      </c>
    </row>
    <row r="6213" spans="1:8" x14ac:dyDescent="0.3">
      <c r="A6213" s="13" t="str">
        <f t="shared" si="97"/>
        <v>mercejo032012</v>
      </c>
      <c r="B6213" s="16" t="s">
        <v>1781</v>
      </c>
      <c r="C6213" s="16">
        <v>2012</v>
      </c>
      <c r="D6213" s="16" t="s">
        <v>40</v>
      </c>
      <c r="E6213" s="16">
        <v>0</v>
      </c>
      <c r="F6213" s="16">
        <v>0</v>
      </c>
      <c r="G6213" s="16">
        <v>0</v>
      </c>
      <c r="H6213" s="16">
        <v>0</v>
      </c>
    </row>
    <row r="6214" spans="1:8" x14ac:dyDescent="0.3">
      <c r="A6214" s="13" t="str">
        <f t="shared" si="97"/>
        <v>mercejo032012</v>
      </c>
      <c r="B6214" s="16" t="s">
        <v>1781</v>
      </c>
      <c r="C6214" s="16">
        <v>2012</v>
      </c>
      <c r="D6214" s="16" t="s">
        <v>2333</v>
      </c>
      <c r="E6214" s="16">
        <v>16</v>
      </c>
      <c r="F6214" s="16">
        <v>39</v>
      </c>
      <c r="G6214" s="16">
        <v>1</v>
      </c>
      <c r="H6214" s="16">
        <v>4</v>
      </c>
    </row>
    <row r="6215" spans="1:8" x14ac:dyDescent="0.3">
      <c r="A6215" s="13" t="str">
        <f t="shared" si="97"/>
        <v>mesame012012</v>
      </c>
      <c r="B6215" s="16" t="s">
        <v>1782</v>
      </c>
      <c r="C6215" s="16">
        <v>2012</v>
      </c>
      <c r="D6215" s="16" t="s">
        <v>2329</v>
      </c>
    </row>
    <row r="6216" spans="1:8" x14ac:dyDescent="0.3">
      <c r="A6216" s="13" t="str">
        <f t="shared" si="97"/>
        <v>mesame012012</v>
      </c>
      <c r="B6216" s="16" t="s">
        <v>1782</v>
      </c>
      <c r="C6216" s="16">
        <v>2012</v>
      </c>
      <c r="D6216" s="16" t="s">
        <v>2331</v>
      </c>
      <c r="E6216" s="16">
        <v>0</v>
      </c>
      <c r="F6216" s="16">
        <v>0</v>
      </c>
      <c r="G6216" s="16">
        <v>0</v>
      </c>
      <c r="H6216" s="16">
        <v>0</v>
      </c>
    </row>
    <row r="6217" spans="1:8" x14ac:dyDescent="0.3">
      <c r="A6217" s="13" t="str">
        <f t="shared" si="97"/>
        <v>mesorde012012</v>
      </c>
      <c r="B6217" s="16" t="s">
        <v>1563</v>
      </c>
      <c r="C6217" s="16">
        <v>2012</v>
      </c>
      <c r="D6217" s="16" t="s">
        <v>2336</v>
      </c>
      <c r="E6217" s="16">
        <v>368</v>
      </c>
      <c r="F6217" s="16">
        <v>24</v>
      </c>
      <c r="G6217" s="16">
        <v>1</v>
      </c>
      <c r="H6217" s="16">
        <v>1</v>
      </c>
    </row>
    <row r="6218" spans="1:8" x14ac:dyDescent="0.3">
      <c r="A6218" s="13" t="str">
        <f t="shared" si="97"/>
        <v>middlwi012012</v>
      </c>
      <c r="B6218" s="16" t="s">
        <v>1783</v>
      </c>
      <c r="C6218" s="16">
        <v>2012</v>
      </c>
      <c r="D6218" s="16" t="s">
        <v>40</v>
      </c>
      <c r="E6218" s="16">
        <v>32</v>
      </c>
      <c r="F6218" s="16">
        <v>134</v>
      </c>
      <c r="G6218" s="16">
        <v>9</v>
      </c>
      <c r="H6218" s="16">
        <v>13</v>
      </c>
    </row>
    <row r="6219" spans="1:8" x14ac:dyDescent="0.3">
      <c r="A6219" s="13" t="str">
        <f t="shared" si="97"/>
        <v>mijarjo012012</v>
      </c>
      <c r="B6219" s="16" t="s">
        <v>968</v>
      </c>
      <c r="C6219" s="16">
        <v>2012</v>
      </c>
      <c r="D6219" s="16" t="s">
        <v>2334</v>
      </c>
      <c r="E6219" s="16">
        <v>1</v>
      </c>
      <c r="F6219" s="16">
        <v>5</v>
      </c>
      <c r="G6219" s="16">
        <v>2</v>
      </c>
      <c r="H6219" s="16">
        <v>0</v>
      </c>
    </row>
    <row r="6220" spans="1:8" x14ac:dyDescent="0.3">
      <c r="A6220" s="13" t="str">
        <f t="shared" si="97"/>
        <v>mijarjo012012</v>
      </c>
      <c r="B6220" s="16" t="s">
        <v>968</v>
      </c>
      <c r="C6220" s="16">
        <v>2012</v>
      </c>
      <c r="D6220" s="16" t="s">
        <v>2334</v>
      </c>
      <c r="E6220" s="16">
        <v>0</v>
      </c>
      <c r="F6220" s="16">
        <v>1</v>
      </c>
      <c r="G6220" s="16">
        <v>0</v>
      </c>
      <c r="H6220" s="16">
        <v>0</v>
      </c>
    </row>
    <row r="6221" spans="1:8" x14ac:dyDescent="0.3">
      <c r="A6221" s="13" t="str">
        <f t="shared" si="97"/>
        <v>mikolmi012012</v>
      </c>
      <c r="B6221" s="16" t="s">
        <v>1784</v>
      </c>
      <c r="C6221" s="16">
        <v>2012</v>
      </c>
      <c r="D6221" s="16" t="s">
        <v>2334</v>
      </c>
      <c r="E6221" s="16">
        <v>0</v>
      </c>
      <c r="F6221" s="16">
        <v>7</v>
      </c>
      <c r="G6221" s="16">
        <v>1</v>
      </c>
      <c r="H6221" s="16">
        <v>0</v>
      </c>
    </row>
    <row r="6222" spans="1:8" x14ac:dyDescent="0.3">
      <c r="A6222" s="13" t="str">
        <f t="shared" si="97"/>
        <v>mileywa012012</v>
      </c>
      <c r="B6222" s="16" t="s">
        <v>1564</v>
      </c>
      <c r="C6222" s="16">
        <v>2012</v>
      </c>
      <c r="D6222" s="16" t="s">
        <v>2334</v>
      </c>
      <c r="E6222" s="16">
        <v>2</v>
      </c>
      <c r="F6222" s="16">
        <v>28</v>
      </c>
      <c r="G6222" s="16">
        <v>1</v>
      </c>
      <c r="H6222" s="16">
        <v>1</v>
      </c>
    </row>
    <row r="6223" spans="1:8" x14ac:dyDescent="0.3">
      <c r="A6223" s="13" t="str">
        <f t="shared" si="97"/>
        <v>millean012012</v>
      </c>
      <c r="B6223" s="16" t="s">
        <v>688</v>
      </c>
      <c r="C6223" s="16">
        <v>2012</v>
      </c>
      <c r="D6223" s="16" t="s">
        <v>2334</v>
      </c>
      <c r="E6223" s="16">
        <v>1</v>
      </c>
      <c r="F6223" s="16">
        <v>2</v>
      </c>
      <c r="G6223" s="16">
        <v>1</v>
      </c>
      <c r="H6223" s="16">
        <v>0</v>
      </c>
    </row>
    <row r="6224" spans="1:8" x14ac:dyDescent="0.3">
      <c r="A6224" s="13" t="str">
        <f t="shared" si="97"/>
        <v>milleji022012</v>
      </c>
      <c r="B6224" s="16" t="s">
        <v>970</v>
      </c>
      <c r="C6224" s="16">
        <v>2012</v>
      </c>
      <c r="D6224" s="16" t="s">
        <v>2334</v>
      </c>
      <c r="E6224" s="16">
        <v>5</v>
      </c>
      <c r="F6224" s="16">
        <v>4</v>
      </c>
      <c r="G6224" s="16">
        <v>0</v>
      </c>
      <c r="H6224" s="16">
        <v>1</v>
      </c>
    </row>
    <row r="6225" spans="1:8" x14ac:dyDescent="0.3">
      <c r="A6225" s="13" t="str">
        <f t="shared" si="97"/>
        <v>millesh012012</v>
      </c>
      <c r="B6225" s="16" t="s">
        <v>1785</v>
      </c>
      <c r="C6225" s="16">
        <v>2012</v>
      </c>
      <c r="D6225" s="16" t="s">
        <v>2334</v>
      </c>
      <c r="E6225" s="16">
        <v>0</v>
      </c>
      <c r="F6225" s="16">
        <v>1</v>
      </c>
      <c r="G6225" s="16">
        <v>0</v>
      </c>
      <c r="H6225" s="16">
        <v>0</v>
      </c>
    </row>
    <row r="6226" spans="1:8" x14ac:dyDescent="0.3">
      <c r="A6226" s="13" t="str">
        <f t="shared" si="97"/>
        <v>millsbr022012</v>
      </c>
      <c r="B6226" s="16" t="s">
        <v>1142</v>
      </c>
      <c r="C6226" s="16">
        <v>2012</v>
      </c>
      <c r="D6226" s="16" t="s">
        <v>2334</v>
      </c>
      <c r="E6226" s="16">
        <v>0</v>
      </c>
      <c r="F6226" s="16">
        <v>0</v>
      </c>
      <c r="G6226" s="16">
        <v>0</v>
      </c>
      <c r="H6226" s="16">
        <v>0</v>
      </c>
    </row>
    <row r="6227" spans="1:8" x14ac:dyDescent="0.3">
      <c r="A6227" s="13" t="str">
        <f t="shared" si="97"/>
        <v>millwke012012</v>
      </c>
      <c r="B6227" s="16" t="s">
        <v>152</v>
      </c>
      <c r="C6227" s="16">
        <v>2012</v>
      </c>
      <c r="D6227" s="16" t="s">
        <v>2334</v>
      </c>
      <c r="E6227" s="16">
        <v>11</v>
      </c>
      <c r="F6227" s="16">
        <v>17</v>
      </c>
      <c r="G6227" s="16">
        <v>0</v>
      </c>
      <c r="H6227" s="16">
        <v>2</v>
      </c>
    </row>
    <row r="6228" spans="1:8" x14ac:dyDescent="0.3">
      <c r="A6228" s="13" t="str">
        <f t="shared" si="97"/>
        <v>milonto012012</v>
      </c>
      <c r="B6228" s="16" t="s">
        <v>1565</v>
      </c>
      <c r="C6228" s="16">
        <v>2012</v>
      </c>
      <c r="D6228" s="16" t="s">
        <v>2334</v>
      </c>
      <c r="E6228" s="16">
        <v>5</v>
      </c>
      <c r="F6228" s="16">
        <v>18</v>
      </c>
      <c r="G6228" s="16">
        <v>1</v>
      </c>
      <c r="H6228" s="16">
        <v>1</v>
      </c>
    </row>
    <row r="6229" spans="1:8" x14ac:dyDescent="0.3">
      <c r="A6229" s="13" t="str">
        <f t="shared" si="97"/>
        <v>minormi012012</v>
      </c>
      <c r="B6229" s="16" t="s">
        <v>1340</v>
      </c>
      <c r="C6229" s="16">
        <v>2012</v>
      </c>
      <c r="D6229" s="16" t="s">
        <v>2334</v>
      </c>
      <c r="E6229" s="16">
        <v>2</v>
      </c>
      <c r="F6229" s="16">
        <v>22</v>
      </c>
      <c r="G6229" s="16">
        <v>0</v>
      </c>
      <c r="H6229" s="16">
        <v>1</v>
      </c>
    </row>
    <row r="6230" spans="1:8" x14ac:dyDescent="0.3">
      <c r="A6230" s="13" t="str">
        <f t="shared" si="97"/>
        <v>mitchdj012012</v>
      </c>
      <c r="B6230" s="16" t="s">
        <v>1786</v>
      </c>
      <c r="C6230" s="16">
        <v>2012</v>
      </c>
      <c r="D6230" s="16" t="s">
        <v>2334</v>
      </c>
      <c r="E6230" s="16">
        <v>0</v>
      </c>
      <c r="F6230" s="16">
        <v>1</v>
      </c>
      <c r="G6230" s="16">
        <v>1</v>
      </c>
      <c r="H6230" s="16">
        <v>0</v>
      </c>
    </row>
    <row r="6231" spans="1:8" x14ac:dyDescent="0.3">
      <c r="A6231" s="13" t="str">
        <f t="shared" si="97"/>
        <v>molinjo012012</v>
      </c>
      <c r="B6231" s="16" t="s">
        <v>260</v>
      </c>
      <c r="C6231" s="16">
        <v>2012</v>
      </c>
      <c r="D6231" s="16" t="s">
        <v>2336</v>
      </c>
      <c r="E6231" s="16">
        <v>657</v>
      </c>
      <c r="F6231" s="16">
        <v>41</v>
      </c>
      <c r="G6231" s="16">
        <v>4</v>
      </c>
      <c r="H6231" s="16">
        <v>8</v>
      </c>
    </row>
    <row r="6232" spans="1:8" x14ac:dyDescent="0.3">
      <c r="A6232" s="13" t="str">
        <f t="shared" si="97"/>
        <v>molinya012012</v>
      </c>
      <c r="B6232" s="16" t="s">
        <v>480</v>
      </c>
      <c r="C6232" s="16">
        <v>2012</v>
      </c>
      <c r="D6232" s="16" t="s">
        <v>2335</v>
      </c>
      <c r="E6232" s="16">
        <v>11</v>
      </c>
      <c r="F6232" s="16">
        <v>2</v>
      </c>
      <c r="G6232" s="16">
        <v>0</v>
      </c>
      <c r="H6232" s="16">
        <v>0</v>
      </c>
    </row>
    <row r="6233" spans="1:8" x14ac:dyDescent="0.3">
      <c r="A6233" s="13" t="str">
        <f t="shared" si="97"/>
        <v>molinya012012</v>
      </c>
      <c r="B6233" s="16" t="s">
        <v>480</v>
      </c>
      <c r="C6233" s="16">
        <v>2012</v>
      </c>
      <c r="D6233" s="16" t="s">
        <v>2336</v>
      </c>
      <c r="E6233" s="16">
        <v>962</v>
      </c>
      <c r="F6233" s="16">
        <v>88</v>
      </c>
      <c r="G6233" s="16">
        <v>3</v>
      </c>
      <c r="H6233" s="16">
        <v>12</v>
      </c>
    </row>
    <row r="6234" spans="1:8" x14ac:dyDescent="0.3">
      <c r="A6234" s="13" t="str">
        <f t="shared" si="97"/>
        <v>monteje012012</v>
      </c>
      <c r="B6234" s="16" t="s">
        <v>1566</v>
      </c>
      <c r="C6234" s="16">
        <v>2012</v>
      </c>
      <c r="D6234" s="16" t="s">
        <v>2336</v>
      </c>
      <c r="E6234" s="16">
        <v>409</v>
      </c>
      <c r="F6234" s="16">
        <v>22</v>
      </c>
      <c r="G6234" s="16">
        <v>3</v>
      </c>
      <c r="H6234" s="16">
        <v>3</v>
      </c>
    </row>
    <row r="6235" spans="1:8" x14ac:dyDescent="0.3">
      <c r="A6235" s="13" t="str">
        <f t="shared" si="97"/>
        <v>montemi012012</v>
      </c>
      <c r="B6235" s="16" t="s">
        <v>692</v>
      </c>
      <c r="C6235" s="16">
        <v>2012</v>
      </c>
      <c r="D6235" s="16" t="s">
        <v>2336</v>
      </c>
      <c r="E6235" s="16">
        <v>1008</v>
      </c>
      <c r="F6235" s="16">
        <v>78</v>
      </c>
      <c r="G6235" s="16">
        <v>9</v>
      </c>
      <c r="H6235" s="16">
        <v>8</v>
      </c>
    </row>
    <row r="6236" spans="1:8" x14ac:dyDescent="0.3">
      <c r="A6236" s="13" t="str">
        <f t="shared" si="97"/>
        <v>mooread012012</v>
      </c>
      <c r="B6236" s="16" t="s">
        <v>1143</v>
      </c>
      <c r="C6236" s="16">
        <v>2012</v>
      </c>
      <c r="D6236" s="16" t="s">
        <v>2336</v>
      </c>
      <c r="E6236" s="16">
        <v>11</v>
      </c>
      <c r="F6236" s="16">
        <v>1</v>
      </c>
      <c r="G6236" s="16">
        <v>1</v>
      </c>
      <c r="H6236" s="16">
        <v>0</v>
      </c>
    </row>
    <row r="6237" spans="1:8" x14ac:dyDescent="0.3">
      <c r="A6237" s="13" t="str">
        <f t="shared" si="97"/>
        <v>moorema022012</v>
      </c>
      <c r="B6237" s="16" t="s">
        <v>1568</v>
      </c>
      <c r="C6237" s="16">
        <v>2012</v>
      </c>
      <c r="D6237" s="16" t="s">
        <v>2334</v>
      </c>
      <c r="E6237" s="16">
        <v>6</v>
      </c>
      <c r="F6237" s="16">
        <v>20</v>
      </c>
      <c r="G6237" s="16">
        <v>2</v>
      </c>
      <c r="H6237" s="16">
        <v>3</v>
      </c>
    </row>
    <row r="6238" spans="1:8" x14ac:dyDescent="0.3">
      <c r="A6238" s="13" t="str">
        <f t="shared" si="97"/>
        <v>mooresc022012</v>
      </c>
      <c r="B6238" s="16" t="s">
        <v>693</v>
      </c>
      <c r="C6238" s="16">
        <v>2012</v>
      </c>
      <c r="D6238" s="16" t="s">
        <v>2335</v>
      </c>
      <c r="E6238" s="16">
        <v>136</v>
      </c>
      <c r="F6238" s="16">
        <v>9</v>
      </c>
      <c r="G6238" s="16">
        <v>1</v>
      </c>
      <c r="H6238" s="16">
        <v>10</v>
      </c>
    </row>
    <row r="6239" spans="1:8" x14ac:dyDescent="0.3">
      <c r="A6239" s="13" t="str">
        <f t="shared" si="97"/>
        <v>mooresc022012</v>
      </c>
      <c r="B6239" s="16" t="s">
        <v>693</v>
      </c>
      <c r="C6239" s="16">
        <v>2012</v>
      </c>
      <c r="D6239" s="16" t="s">
        <v>39</v>
      </c>
      <c r="E6239" s="16">
        <v>11</v>
      </c>
      <c r="F6239" s="16">
        <v>17</v>
      </c>
      <c r="G6239" s="16">
        <v>0</v>
      </c>
      <c r="H6239" s="16">
        <v>3</v>
      </c>
    </row>
    <row r="6240" spans="1:8" x14ac:dyDescent="0.3">
      <c r="A6240" s="13" t="str">
        <f t="shared" si="97"/>
        <v>mooresc022012</v>
      </c>
      <c r="B6240" s="16" t="s">
        <v>693</v>
      </c>
      <c r="C6240" s="16">
        <v>2012</v>
      </c>
      <c r="D6240" s="16" t="s">
        <v>40</v>
      </c>
      <c r="E6240" s="16">
        <v>9</v>
      </c>
      <c r="F6240" s="16">
        <v>36</v>
      </c>
      <c r="G6240" s="16">
        <v>5</v>
      </c>
      <c r="H6240" s="16">
        <v>3</v>
      </c>
    </row>
    <row r="6241" spans="1:8" x14ac:dyDescent="0.3">
      <c r="A6241" s="13" t="str">
        <f t="shared" si="97"/>
        <v>mooresc022012</v>
      </c>
      <c r="B6241" s="16" t="s">
        <v>693</v>
      </c>
      <c r="C6241" s="16">
        <v>2012</v>
      </c>
      <c r="D6241" s="16" t="s">
        <v>2330</v>
      </c>
    </row>
    <row r="6242" spans="1:8" x14ac:dyDescent="0.3">
      <c r="A6242" s="13" t="str">
        <f t="shared" si="97"/>
        <v>mooresc022012</v>
      </c>
      <c r="B6242" s="16" t="s">
        <v>693</v>
      </c>
      <c r="C6242" s="16">
        <v>2012</v>
      </c>
      <c r="D6242" s="16" t="s">
        <v>2331</v>
      </c>
      <c r="E6242" s="16">
        <v>22</v>
      </c>
      <c r="F6242" s="16">
        <v>0</v>
      </c>
      <c r="G6242" s="16">
        <v>0</v>
      </c>
      <c r="H6242" s="16">
        <v>0</v>
      </c>
    </row>
    <row r="6243" spans="1:8" x14ac:dyDescent="0.3">
      <c r="A6243" s="13" t="str">
        <f t="shared" si="97"/>
        <v>mooresc022012</v>
      </c>
      <c r="B6243" s="16" t="s">
        <v>693</v>
      </c>
      <c r="C6243" s="16">
        <v>2012</v>
      </c>
      <c r="D6243" s="16" t="s">
        <v>2332</v>
      </c>
    </row>
    <row r="6244" spans="1:8" x14ac:dyDescent="0.3">
      <c r="A6244" s="13" t="str">
        <f t="shared" si="97"/>
        <v>moorety012012</v>
      </c>
      <c r="B6244" s="16" t="s">
        <v>1787</v>
      </c>
      <c r="C6244" s="16">
        <v>2012</v>
      </c>
      <c r="D6244" s="16" t="s">
        <v>2335</v>
      </c>
      <c r="E6244" s="16">
        <v>70</v>
      </c>
      <c r="F6244" s="16">
        <v>6</v>
      </c>
      <c r="G6244" s="16">
        <v>0</v>
      </c>
      <c r="H6244" s="16">
        <v>7</v>
      </c>
    </row>
    <row r="6245" spans="1:8" x14ac:dyDescent="0.3">
      <c r="A6245" s="13" t="str">
        <f t="shared" si="97"/>
        <v>moorety012012</v>
      </c>
      <c r="B6245" s="16" t="s">
        <v>1787</v>
      </c>
      <c r="C6245" s="16">
        <v>2012</v>
      </c>
      <c r="D6245" s="16" t="s">
        <v>2330</v>
      </c>
    </row>
    <row r="6246" spans="1:8" x14ac:dyDescent="0.3">
      <c r="A6246" s="13" t="str">
        <f t="shared" si="97"/>
        <v>moorety012012</v>
      </c>
      <c r="B6246" s="16" t="s">
        <v>1787</v>
      </c>
      <c r="C6246" s="16">
        <v>2012</v>
      </c>
      <c r="D6246" s="16" t="s">
        <v>2331</v>
      </c>
      <c r="E6246" s="16">
        <v>29</v>
      </c>
      <c r="F6246" s="16">
        <v>1</v>
      </c>
      <c r="G6246" s="16">
        <v>0</v>
      </c>
      <c r="H6246" s="16">
        <v>0</v>
      </c>
    </row>
    <row r="6247" spans="1:8" x14ac:dyDescent="0.3">
      <c r="A6247" s="13" t="str">
        <f t="shared" si="97"/>
        <v>moorety012012</v>
      </c>
      <c r="B6247" s="16" t="s">
        <v>1787</v>
      </c>
      <c r="C6247" s="16">
        <v>2012</v>
      </c>
      <c r="D6247" s="16" t="s">
        <v>2332</v>
      </c>
    </row>
    <row r="6248" spans="1:8" x14ac:dyDescent="0.3">
      <c r="A6248" s="13" t="str">
        <f t="shared" si="97"/>
        <v>moralfr012012</v>
      </c>
      <c r="B6248" s="16" t="s">
        <v>825</v>
      </c>
      <c r="C6248" s="16">
        <v>2012</v>
      </c>
      <c r="D6248" s="16" t="s">
        <v>2334</v>
      </c>
      <c r="E6248" s="16">
        <v>5</v>
      </c>
      <c r="F6248" s="16">
        <v>6</v>
      </c>
      <c r="G6248" s="16">
        <v>1</v>
      </c>
      <c r="H6248" s="16">
        <v>0</v>
      </c>
    </row>
    <row r="6249" spans="1:8" x14ac:dyDescent="0.3">
      <c r="A6249" s="13" t="str">
        <f t="shared" si="97"/>
        <v>moralke012012</v>
      </c>
      <c r="B6249" s="16" t="s">
        <v>694</v>
      </c>
      <c r="C6249" s="16">
        <v>2012</v>
      </c>
      <c r="D6249" s="16" t="s">
        <v>2335</v>
      </c>
      <c r="E6249" s="16">
        <v>199</v>
      </c>
      <c r="F6249" s="16">
        <v>13</v>
      </c>
      <c r="G6249" s="16">
        <v>1</v>
      </c>
      <c r="H6249" s="16">
        <v>18</v>
      </c>
    </row>
    <row r="6250" spans="1:8" x14ac:dyDescent="0.3">
      <c r="A6250" s="13" t="str">
        <f t="shared" si="97"/>
        <v>morelbr012012</v>
      </c>
      <c r="B6250" s="16" t="s">
        <v>1343</v>
      </c>
      <c r="C6250" s="16">
        <v>2012</v>
      </c>
      <c r="D6250" s="16" t="s">
        <v>40</v>
      </c>
      <c r="E6250" s="16">
        <v>25</v>
      </c>
      <c r="F6250" s="16">
        <v>51</v>
      </c>
      <c r="G6250" s="16">
        <v>3</v>
      </c>
      <c r="H6250" s="16">
        <v>2</v>
      </c>
    </row>
    <row r="6251" spans="1:8" x14ac:dyDescent="0.3">
      <c r="A6251" s="13" t="str">
        <f t="shared" si="97"/>
        <v>morelmi012012</v>
      </c>
      <c r="B6251" s="16" t="s">
        <v>1344</v>
      </c>
      <c r="C6251" s="16">
        <v>2012</v>
      </c>
      <c r="D6251" s="16" t="s">
        <v>2335</v>
      </c>
      <c r="E6251" s="16">
        <v>691</v>
      </c>
      <c r="F6251" s="16">
        <v>57</v>
      </c>
      <c r="G6251" s="16">
        <v>3</v>
      </c>
      <c r="H6251" s="16">
        <v>68</v>
      </c>
    </row>
    <row r="6252" spans="1:8" x14ac:dyDescent="0.3">
      <c r="A6252" s="13" t="str">
        <f t="shared" si="97"/>
        <v>morelmi012012</v>
      </c>
      <c r="B6252" s="16" t="s">
        <v>1344</v>
      </c>
      <c r="C6252" s="16">
        <v>2012</v>
      </c>
      <c r="D6252" s="16" t="s">
        <v>2331</v>
      </c>
      <c r="E6252" s="16">
        <v>3</v>
      </c>
      <c r="F6252" s="16">
        <v>0</v>
      </c>
      <c r="G6252" s="16">
        <v>0</v>
      </c>
      <c r="H6252" s="16">
        <v>0</v>
      </c>
    </row>
    <row r="6253" spans="1:8" x14ac:dyDescent="0.3">
      <c r="A6253" s="13" t="str">
        <f t="shared" si="97"/>
        <v>morelmi012012</v>
      </c>
      <c r="B6253" s="16" t="s">
        <v>1344</v>
      </c>
      <c r="C6253" s="16">
        <v>2012</v>
      </c>
      <c r="D6253" s="16" t="s">
        <v>2332</v>
      </c>
    </row>
    <row r="6254" spans="1:8" x14ac:dyDescent="0.3">
      <c r="A6254" s="13" t="str">
        <f t="shared" si="97"/>
        <v>morgany012012</v>
      </c>
      <c r="B6254" s="16" t="s">
        <v>827</v>
      </c>
      <c r="C6254" s="16">
        <v>2012</v>
      </c>
      <c r="D6254" s="16" t="s">
        <v>2329</v>
      </c>
    </row>
    <row r="6255" spans="1:8" x14ac:dyDescent="0.3">
      <c r="A6255" s="13" t="str">
        <f t="shared" si="97"/>
        <v>morgany012012</v>
      </c>
      <c r="B6255" s="16" t="s">
        <v>827</v>
      </c>
      <c r="C6255" s="16">
        <v>2012</v>
      </c>
      <c r="D6255" s="16" t="s">
        <v>2330</v>
      </c>
    </row>
    <row r="6256" spans="1:8" x14ac:dyDescent="0.3">
      <c r="A6256" s="13" t="str">
        <f t="shared" si="97"/>
        <v>morgany012012</v>
      </c>
      <c r="B6256" s="16" t="s">
        <v>827</v>
      </c>
      <c r="C6256" s="16">
        <v>2012</v>
      </c>
      <c r="D6256" s="16" t="s">
        <v>2331</v>
      </c>
      <c r="E6256" s="16">
        <v>153</v>
      </c>
      <c r="F6256" s="16">
        <v>2</v>
      </c>
      <c r="G6256" s="16">
        <v>0</v>
      </c>
      <c r="H6256" s="16">
        <v>1</v>
      </c>
    </row>
    <row r="6257" spans="1:8" x14ac:dyDescent="0.3">
      <c r="A6257" s="13" t="str">
        <f t="shared" si="97"/>
        <v>morgany012012</v>
      </c>
      <c r="B6257" s="16" t="s">
        <v>827</v>
      </c>
      <c r="C6257" s="16">
        <v>2012</v>
      </c>
      <c r="D6257" s="16" t="s">
        <v>2332</v>
      </c>
    </row>
    <row r="6258" spans="1:8" x14ac:dyDescent="0.3">
      <c r="A6258" s="13" t="str">
        <f t="shared" si="97"/>
        <v>morneju012012</v>
      </c>
      <c r="B6258" s="16" t="s">
        <v>392</v>
      </c>
      <c r="C6258" s="16">
        <v>2012</v>
      </c>
      <c r="D6258" s="16" t="s">
        <v>2335</v>
      </c>
      <c r="E6258" s="16">
        <v>879</v>
      </c>
      <c r="F6258" s="16">
        <v>72</v>
      </c>
      <c r="G6258" s="16">
        <v>6</v>
      </c>
      <c r="H6258" s="16">
        <v>105</v>
      </c>
    </row>
    <row r="6259" spans="1:8" x14ac:dyDescent="0.3">
      <c r="A6259" s="13" t="str">
        <f t="shared" si="97"/>
        <v>morribr012012</v>
      </c>
      <c r="B6259" s="16" t="s">
        <v>1788</v>
      </c>
      <c r="C6259" s="16">
        <v>2012</v>
      </c>
      <c r="D6259" s="16" t="s">
        <v>2334</v>
      </c>
      <c r="E6259" s="16">
        <v>1</v>
      </c>
      <c r="F6259" s="16">
        <v>1</v>
      </c>
      <c r="G6259" s="16">
        <v>0</v>
      </c>
      <c r="H6259" s="16">
        <v>0</v>
      </c>
    </row>
    <row r="6260" spans="1:8" x14ac:dyDescent="0.3">
      <c r="A6260" s="13" t="str">
        <f t="shared" si="97"/>
        <v>morrilo012012</v>
      </c>
      <c r="B6260" s="16" t="s">
        <v>1345</v>
      </c>
      <c r="C6260" s="16">
        <v>2012</v>
      </c>
      <c r="D6260" s="16" t="s">
        <v>2335</v>
      </c>
      <c r="E6260" s="16">
        <v>148</v>
      </c>
      <c r="F6260" s="16">
        <v>26</v>
      </c>
      <c r="G6260" s="16">
        <v>1</v>
      </c>
      <c r="H6260" s="16">
        <v>18</v>
      </c>
    </row>
    <row r="6261" spans="1:8" x14ac:dyDescent="0.3">
      <c r="A6261" s="13" t="str">
        <f t="shared" si="97"/>
        <v>morrilo012012</v>
      </c>
      <c r="B6261" s="16" t="s">
        <v>1345</v>
      </c>
      <c r="C6261" s="16">
        <v>2012</v>
      </c>
      <c r="D6261" s="16" t="s">
        <v>2330</v>
      </c>
    </row>
    <row r="6262" spans="1:8" x14ac:dyDescent="0.3">
      <c r="A6262" s="13" t="str">
        <f t="shared" si="97"/>
        <v>morrilo012012</v>
      </c>
      <c r="B6262" s="16" t="s">
        <v>1345</v>
      </c>
      <c r="C6262" s="16">
        <v>2012</v>
      </c>
      <c r="D6262" s="16" t="s">
        <v>2331</v>
      </c>
      <c r="E6262" s="16">
        <v>89</v>
      </c>
      <c r="F6262" s="16">
        <v>4</v>
      </c>
      <c r="G6262" s="16">
        <v>4</v>
      </c>
      <c r="H6262" s="16">
        <v>2</v>
      </c>
    </row>
    <row r="6263" spans="1:8" x14ac:dyDescent="0.3">
      <c r="A6263" s="13" t="str">
        <f t="shared" si="97"/>
        <v>morrobr012012</v>
      </c>
      <c r="B6263" s="16" t="s">
        <v>828</v>
      </c>
      <c r="C6263" s="16">
        <v>2012</v>
      </c>
      <c r="D6263" s="16" t="s">
        <v>2334</v>
      </c>
      <c r="E6263" s="16">
        <v>4</v>
      </c>
      <c r="F6263" s="16">
        <v>8</v>
      </c>
      <c r="G6263" s="16">
        <v>1</v>
      </c>
      <c r="H6263" s="16">
        <v>0</v>
      </c>
    </row>
    <row r="6264" spans="1:8" x14ac:dyDescent="0.3">
      <c r="A6264" s="13" t="str">
        <f t="shared" si="97"/>
        <v>morsemi012012</v>
      </c>
      <c r="B6264" s="16" t="s">
        <v>578</v>
      </c>
      <c r="C6264" s="16">
        <v>2012</v>
      </c>
      <c r="D6264" s="16" t="s">
        <v>2335</v>
      </c>
      <c r="E6264" s="16">
        <v>8</v>
      </c>
      <c r="F6264" s="16">
        <v>1</v>
      </c>
      <c r="G6264" s="16">
        <v>0</v>
      </c>
      <c r="H6264" s="16">
        <v>0</v>
      </c>
    </row>
    <row r="6265" spans="1:8" x14ac:dyDescent="0.3">
      <c r="A6265" s="13" t="str">
        <f t="shared" si="97"/>
        <v>morsemi012012</v>
      </c>
      <c r="B6265" s="16" t="s">
        <v>578</v>
      </c>
      <c r="C6265" s="16">
        <v>2012</v>
      </c>
      <c r="D6265" s="16" t="s">
        <v>2330</v>
      </c>
    </row>
    <row r="6266" spans="1:8" x14ac:dyDescent="0.3">
      <c r="A6266" s="13" t="str">
        <f t="shared" si="97"/>
        <v>morsemi012012</v>
      </c>
      <c r="B6266" s="16" t="s">
        <v>578</v>
      </c>
      <c r="C6266" s="16">
        <v>2012</v>
      </c>
      <c r="D6266" s="16" t="s">
        <v>2331</v>
      </c>
      <c r="E6266" s="16">
        <v>146</v>
      </c>
      <c r="F6266" s="16">
        <v>3</v>
      </c>
      <c r="G6266" s="16">
        <v>1</v>
      </c>
      <c r="H6266" s="16">
        <v>0</v>
      </c>
    </row>
    <row r="6267" spans="1:8" x14ac:dyDescent="0.3">
      <c r="A6267" s="13" t="str">
        <f t="shared" si="97"/>
        <v>morsemi012012</v>
      </c>
      <c r="B6267" s="16" t="s">
        <v>578</v>
      </c>
      <c r="C6267" s="16">
        <v>2012</v>
      </c>
      <c r="D6267" s="16" t="s">
        <v>2332</v>
      </c>
    </row>
    <row r="6268" spans="1:8" x14ac:dyDescent="0.3">
      <c r="A6268" s="13" t="str">
        <f t="shared" si="97"/>
        <v>mortecl012012</v>
      </c>
      <c r="B6268" s="16" t="s">
        <v>1144</v>
      </c>
      <c r="C6268" s="16">
        <v>2012</v>
      </c>
      <c r="D6268" s="16" t="s">
        <v>2334</v>
      </c>
      <c r="E6268" s="16">
        <v>5</v>
      </c>
      <c r="F6268" s="16">
        <v>8</v>
      </c>
      <c r="G6268" s="16">
        <v>0</v>
      </c>
      <c r="H6268" s="16">
        <v>0</v>
      </c>
    </row>
    <row r="6269" spans="1:8" x14ac:dyDescent="0.3">
      <c r="A6269" s="13" t="str">
        <f t="shared" si="97"/>
        <v>mortoch022012</v>
      </c>
      <c r="B6269" s="16" t="s">
        <v>975</v>
      </c>
      <c r="C6269" s="16">
        <v>2012</v>
      </c>
      <c r="D6269" s="16" t="s">
        <v>2334</v>
      </c>
      <c r="E6269" s="16">
        <v>3</v>
      </c>
      <c r="F6269" s="16">
        <v>6</v>
      </c>
      <c r="G6269" s="16">
        <v>3</v>
      </c>
      <c r="H6269" s="16">
        <v>0</v>
      </c>
    </row>
    <row r="6270" spans="1:8" x14ac:dyDescent="0.3">
      <c r="A6270" s="13" t="str">
        <f t="shared" si="97"/>
        <v>moscogu012012</v>
      </c>
      <c r="B6270" s="16" t="s">
        <v>1145</v>
      </c>
      <c r="C6270" s="16">
        <v>2012</v>
      </c>
      <c r="D6270" s="16" t="s">
        <v>2334</v>
      </c>
      <c r="E6270" s="16">
        <v>3</v>
      </c>
      <c r="F6270" s="16">
        <v>9</v>
      </c>
      <c r="G6270" s="16">
        <v>0</v>
      </c>
      <c r="H6270" s="16">
        <v>2</v>
      </c>
    </row>
    <row r="6271" spans="1:8" x14ac:dyDescent="0.3">
      <c r="A6271" s="13" t="str">
        <f t="shared" si="97"/>
        <v>moseldu012012</v>
      </c>
      <c r="B6271" s="16" t="s">
        <v>695</v>
      </c>
      <c r="C6271" s="16">
        <v>2012</v>
      </c>
      <c r="D6271" s="16" t="s">
        <v>2334</v>
      </c>
      <c r="E6271" s="16">
        <v>0</v>
      </c>
      <c r="F6271" s="16">
        <v>0</v>
      </c>
      <c r="G6271" s="16">
        <v>0</v>
      </c>
      <c r="H6271" s="16">
        <v>0</v>
      </c>
    </row>
    <row r="6272" spans="1:8" x14ac:dyDescent="0.3">
      <c r="A6272" s="13" t="str">
        <f t="shared" si="97"/>
        <v>mossbr012012</v>
      </c>
      <c r="B6272" s="16" t="s">
        <v>829</v>
      </c>
      <c r="C6272" s="16">
        <v>2012</v>
      </c>
      <c r="D6272" s="16" t="s">
        <v>2335</v>
      </c>
      <c r="E6272" s="16">
        <v>407</v>
      </c>
      <c r="F6272" s="16">
        <v>24</v>
      </c>
      <c r="G6272" s="16">
        <v>8</v>
      </c>
      <c r="H6272" s="16">
        <v>38</v>
      </c>
    </row>
    <row r="6273" spans="1:8" x14ac:dyDescent="0.3">
      <c r="A6273" s="13" t="str">
        <f t="shared" si="97"/>
        <v>mossbr012012</v>
      </c>
      <c r="B6273" s="16" t="s">
        <v>829</v>
      </c>
      <c r="C6273" s="16">
        <v>2012</v>
      </c>
      <c r="D6273" s="16" t="s">
        <v>2330</v>
      </c>
    </row>
    <row r="6274" spans="1:8" x14ac:dyDescent="0.3">
      <c r="A6274" s="13" t="str">
        <f t="shared" si="97"/>
        <v>mossbr012012</v>
      </c>
      <c r="B6274" s="16" t="s">
        <v>829</v>
      </c>
      <c r="C6274" s="16">
        <v>2012</v>
      </c>
      <c r="D6274" s="16" t="s">
        <v>2331</v>
      </c>
      <c r="E6274" s="16">
        <v>35</v>
      </c>
      <c r="F6274" s="16">
        <v>2</v>
      </c>
      <c r="G6274" s="16">
        <v>1</v>
      </c>
      <c r="H6274" s="16">
        <v>0</v>
      </c>
    </row>
    <row r="6275" spans="1:8" x14ac:dyDescent="0.3">
      <c r="A6275" s="13" t="str">
        <f t="shared" ref="A6275:A6338" si="98">(B6275&amp;C6275)</f>
        <v>mossbr012012</v>
      </c>
      <c r="B6275" s="16" t="s">
        <v>829</v>
      </c>
      <c r="C6275" s="16">
        <v>2012</v>
      </c>
      <c r="D6275" s="16" t="s">
        <v>2332</v>
      </c>
    </row>
    <row r="6276" spans="1:8" x14ac:dyDescent="0.3">
      <c r="A6276" s="13" t="str">
        <f t="shared" si="98"/>
        <v>motagu012012</v>
      </c>
      <c r="B6276" s="16" t="s">
        <v>157</v>
      </c>
      <c r="C6276" s="16">
        <v>2012</v>
      </c>
      <c r="D6276" s="16" t="s">
        <v>2334</v>
      </c>
      <c r="E6276" s="16">
        <v>2</v>
      </c>
      <c r="F6276" s="16">
        <v>3</v>
      </c>
      <c r="G6276" s="16">
        <v>0</v>
      </c>
      <c r="H6276" s="16">
        <v>0</v>
      </c>
    </row>
    <row r="6277" spans="1:8" x14ac:dyDescent="0.3">
      <c r="A6277" s="13" t="str">
        <f t="shared" si="98"/>
        <v>motteja012012</v>
      </c>
      <c r="B6277" s="16" t="s">
        <v>976</v>
      </c>
      <c r="C6277" s="16">
        <v>2012</v>
      </c>
      <c r="D6277" s="16" t="s">
        <v>2334</v>
      </c>
      <c r="E6277" s="16">
        <v>3</v>
      </c>
      <c r="F6277" s="16">
        <v>9</v>
      </c>
      <c r="G6277" s="16">
        <v>0</v>
      </c>
      <c r="H6277" s="16">
        <v>0</v>
      </c>
    </row>
    <row r="6278" spans="1:8" x14ac:dyDescent="0.3">
      <c r="A6278" s="13" t="str">
        <f t="shared" si="98"/>
        <v>moustmi012012</v>
      </c>
      <c r="B6278" s="16" t="s">
        <v>1570</v>
      </c>
      <c r="C6278" s="16">
        <v>2012</v>
      </c>
      <c r="D6278" s="16" t="s">
        <v>40</v>
      </c>
      <c r="E6278" s="16">
        <v>127</v>
      </c>
      <c r="F6278" s="16">
        <v>312</v>
      </c>
      <c r="G6278" s="16">
        <v>15</v>
      </c>
      <c r="H6278" s="16">
        <v>41</v>
      </c>
    </row>
    <row r="6279" spans="1:8" x14ac:dyDescent="0.3">
      <c r="A6279" s="13" t="str">
        <f t="shared" si="98"/>
        <v>moyerja012012</v>
      </c>
      <c r="B6279" s="16" t="s">
        <v>158</v>
      </c>
      <c r="C6279" s="16">
        <v>2012</v>
      </c>
      <c r="D6279" s="16" t="s">
        <v>2334</v>
      </c>
      <c r="E6279" s="16">
        <v>3</v>
      </c>
      <c r="F6279" s="16">
        <v>11</v>
      </c>
      <c r="G6279" s="16">
        <v>0</v>
      </c>
      <c r="H6279" s="16">
        <v>0</v>
      </c>
    </row>
    <row r="6280" spans="1:8" x14ac:dyDescent="0.3">
      <c r="A6280" s="13" t="str">
        <f t="shared" si="98"/>
        <v>moylape012012</v>
      </c>
      <c r="B6280" s="16" t="s">
        <v>696</v>
      </c>
      <c r="C6280" s="16">
        <v>2012</v>
      </c>
      <c r="D6280" s="16" t="s">
        <v>2334</v>
      </c>
      <c r="E6280" s="16">
        <v>0</v>
      </c>
      <c r="F6280" s="16">
        <v>3</v>
      </c>
      <c r="G6280" s="16">
        <v>0</v>
      </c>
      <c r="H6280" s="16">
        <v>0</v>
      </c>
    </row>
    <row r="6281" spans="1:8" x14ac:dyDescent="0.3">
      <c r="A6281" s="13" t="str">
        <f t="shared" si="98"/>
        <v>mujiced012012</v>
      </c>
      <c r="B6281" s="16" t="s">
        <v>697</v>
      </c>
      <c r="C6281" s="16">
        <v>2012</v>
      </c>
      <c r="D6281" s="16" t="s">
        <v>2334</v>
      </c>
      <c r="E6281" s="16">
        <v>5</v>
      </c>
      <c r="F6281" s="16">
        <v>10</v>
      </c>
      <c r="G6281" s="16">
        <v>0</v>
      </c>
      <c r="H6281" s="16">
        <v>0</v>
      </c>
    </row>
    <row r="6282" spans="1:8" x14ac:dyDescent="0.3">
      <c r="A6282" s="13" t="str">
        <f t="shared" si="98"/>
        <v>mujiced012012</v>
      </c>
      <c r="B6282" s="16" t="s">
        <v>697</v>
      </c>
      <c r="C6282" s="16">
        <v>2012</v>
      </c>
      <c r="D6282" s="16" t="s">
        <v>2334</v>
      </c>
      <c r="E6282" s="16">
        <v>1</v>
      </c>
      <c r="F6282" s="16">
        <v>2</v>
      </c>
      <c r="G6282" s="16">
        <v>1</v>
      </c>
      <c r="H6282" s="16">
        <v>1</v>
      </c>
    </row>
    <row r="6283" spans="1:8" x14ac:dyDescent="0.3">
      <c r="A6283" s="13" t="str">
        <f t="shared" si="98"/>
        <v>murphda072012</v>
      </c>
      <c r="B6283" s="16" t="s">
        <v>698</v>
      </c>
      <c r="C6283" s="16">
        <v>2012</v>
      </c>
      <c r="D6283" s="16" t="s">
        <v>2329</v>
      </c>
    </row>
    <row r="6284" spans="1:8" x14ac:dyDescent="0.3">
      <c r="A6284" s="13" t="str">
        <f t="shared" si="98"/>
        <v>murphda072012</v>
      </c>
      <c r="B6284" s="16" t="s">
        <v>698</v>
      </c>
      <c r="C6284" s="16">
        <v>2012</v>
      </c>
      <c r="D6284" s="16" t="s">
        <v>2330</v>
      </c>
    </row>
    <row r="6285" spans="1:8" x14ac:dyDescent="0.3">
      <c r="A6285" s="13" t="str">
        <f t="shared" si="98"/>
        <v>murphda072012</v>
      </c>
      <c r="B6285" s="16" t="s">
        <v>698</v>
      </c>
      <c r="C6285" s="16">
        <v>2012</v>
      </c>
      <c r="D6285" s="16" t="s">
        <v>2331</v>
      </c>
      <c r="E6285" s="16">
        <v>197</v>
      </c>
      <c r="F6285" s="16">
        <v>4</v>
      </c>
      <c r="G6285" s="16">
        <v>1</v>
      </c>
      <c r="H6285" s="16">
        <v>2</v>
      </c>
    </row>
    <row r="6286" spans="1:8" x14ac:dyDescent="0.3">
      <c r="A6286" s="13" t="str">
        <f t="shared" si="98"/>
        <v>murphda072012</v>
      </c>
      <c r="B6286" s="16" t="s">
        <v>698</v>
      </c>
      <c r="C6286" s="16">
        <v>2012</v>
      </c>
      <c r="D6286" s="16" t="s">
        <v>2332</v>
      </c>
    </row>
    <row r="6287" spans="1:8" x14ac:dyDescent="0.3">
      <c r="A6287" s="13" t="str">
        <f t="shared" si="98"/>
        <v>murphda082012</v>
      </c>
      <c r="B6287" s="16" t="s">
        <v>977</v>
      </c>
      <c r="C6287" s="16">
        <v>2012</v>
      </c>
      <c r="D6287" s="16" t="s">
        <v>2335</v>
      </c>
      <c r="E6287" s="16">
        <v>46</v>
      </c>
      <c r="F6287" s="16">
        <v>4</v>
      </c>
      <c r="G6287" s="16">
        <v>0</v>
      </c>
      <c r="H6287" s="16">
        <v>5</v>
      </c>
    </row>
    <row r="6288" spans="1:8" x14ac:dyDescent="0.3">
      <c r="A6288" s="13" t="str">
        <f t="shared" si="98"/>
        <v>murphda082012</v>
      </c>
      <c r="B6288" s="16" t="s">
        <v>977</v>
      </c>
      <c r="C6288" s="16">
        <v>2012</v>
      </c>
      <c r="D6288" s="16" t="s">
        <v>39</v>
      </c>
      <c r="E6288" s="16">
        <v>228</v>
      </c>
      <c r="F6288" s="16">
        <v>325</v>
      </c>
      <c r="G6288" s="16">
        <v>15</v>
      </c>
      <c r="H6288" s="16">
        <v>69</v>
      </c>
    </row>
    <row r="6289" spans="1:8" x14ac:dyDescent="0.3">
      <c r="A6289" s="13" t="str">
        <f t="shared" si="98"/>
        <v>murphdo012012</v>
      </c>
      <c r="B6289" s="16" t="s">
        <v>481</v>
      </c>
      <c r="C6289" s="16">
        <v>2012</v>
      </c>
      <c r="D6289" s="16" t="s">
        <v>39</v>
      </c>
      <c r="E6289" s="16">
        <v>16</v>
      </c>
      <c r="F6289" s="16">
        <v>25</v>
      </c>
      <c r="G6289" s="16">
        <v>0</v>
      </c>
      <c r="H6289" s="16">
        <v>3</v>
      </c>
    </row>
    <row r="6290" spans="1:8" x14ac:dyDescent="0.3">
      <c r="A6290" s="13" t="str">
        <f t="shared" si="98"/>
        <v>murphdo012012</v>
      </c>
      <c r="B6290" s="16" t="s">
        <v>481</v>
      </c>
      <c r="C6290" s="16">
        <v>2012</v>
      </c>
      <c r="D6290" s="16" t="s">
        <v>40</v>
      </c>
      <c r="E6290" s="16">
        <v>9</v>
      </c>
      <c r="F6290" s="16">
        <v>20</v>
      </c>
      <c r="G6290" s="16">
        <v>1</v>
      </c>
      <c r="H6290" s="16">
        <v>1</v>
      </c>
    </row>
    <row r="6291" spans="1:8" x14ac:dyDescent="0.3">
      <c r="A6291" s="13" t="str">
        <f t="shared" si="98"/>
        <v>murphdo012012</v>
      </c>
      <c r="B6291" s="16" t="s">
        <v>481</v>
      </c>
      <c r="C6291" s="16">
        <v>2012</v>
      </c>
      <c r="D6291" s="16" t="s">
        <v>2333</v>
      </c>
      <c r="E6291" s="16">
        <v>3</v>
      </c>
      <c r="F6291" s="16">
        <v>4</v>
      </c>
      <c r="G6291" s="16">
        <v>0</v>
      </c>
      <c r="H6291" s="16">
        <v>2</v>
      </c>
    </row>
    <row r="6292" spans="1:8" x14ac:dyDescent="0.3">
      <c r="A6292" s="13" t="str">
        <f t="shared" si="98"/>
        <v>myersbr012012</v>
      </c>
      <c r="B6292" s="16" t="s">
        <v>322</v>
      </c>
      <c r="C6292" s="16">
        <v>2012</v>
      </c>
      <c r="D6292" s="16" t="s">
        <v>2334</v>
      </c>
      <c r="E6292" s="16">
        <v>7</v>
      </c>
      <c r="F6292" s="16">
        <v>4</v>
      </c>
      <c r="G6292" s="16">
        <v>0</v>
      </c>
      <c r="H6292" s="16">
        <v>2</v>
      </c>
    </row>
    <row r="6293" spans="1:8" x14ac:dyDescent="0.3">
      <c r="A6293" s="13" t="str">
        <f t="shared" si="98"/>
        <v>myersbr012012</v>
      </c>
      <c r="B6293" s="16" t="s">
        <v>322</v>
      </c>
      <c r="C6293" s="16">
        <v>2012</v>
      </c>
      <c r="D6293" s="16" t="s">
        <v>2334</v>
      </c>
      <c r="E6293" s="16">
        <v>5</v>
      </c>
      <c r="F6293" s="16">
        <v>2</v>
      </c>
      <c r="G6293" s="16">
        <v>0</v>
      </c>
      <c r="H6293" s="16">
        <v>0</v>
      </c>
    </row>
    <row r="6294" spans="1:8" x14ac:dyDescent="0.3">
      <c r="A6294" s="13" t="str">
        <f t="shared" si="98"/>
        <v>nadyxa012012</v>
      </c>
      <c r="B6294" s="16" t="s">
        <v>159</v>
      </c>
      <c r="C6294" s="16">
        <v>2012</v>
      </c>
      <c r="D6294" s="16" t="s">
        <v>2330</v>
      </c>
    </row>
    <row r="6295" spans="1:8" x14ac:dyDescent="0.3">
      <c r="A6295" s="13" t="str">
        <f t="shared" si="98"/>
        <v>nadyxa012012</v>
      </c>
      <c r="B6295" s="16" t="s">
        <v>159</v>
      </c>
      <c r="C6295" s="16">
        <v>2012</v>
      </c>
      <c r="D6295" s="16" t="s">
        <v>2330</v>
      </c>
    </row>
    <row r="6296" spans="1:8" x14ac:dyDescent="0.3">
      <c r="A6296" s="13" t="str">
        <f t="shared" si="98"/>
        <v>nadyxa012012</v>
      </c>
      <c r="B6296" s="16" t="s">
        <v>159</v>
      </c>
      <c r="C6296" s="16">
        <v>2012</v>
      </c>
      <c r="D6296" s="16" t="s">
        <v>2331</v>
      </c>
      <c r="E6296" s="16">
        <v>32</v>
      </c>
      <c r="F6296" s="16">
        <v>1</v>
      </c>
      <c r="G6296" s="16">
        <v>1</v>
      </c>
      <c r="H6296" s="16">
        <v>0</v>
      </c>
    </row>
    <row r="6297" spans="1:8" x14ac:dyDescent="0.3">
      <c r="A6297" s="13" t="str">
        <f t="shared" si="98"/>
        <v>nadyxa012012</v>
      </c>
      <c r="B6297" s="16" t="s">
        <v>159</v>
      </c>
      <c r="C6297" s="16">
        <v>2012</v>
      </c>
      <c r="D6297" s="16" t="s">
        <v>2331</v>
      </c>
      <c r="E6297" s="16">
        <v>20</v>
      </c>
      <c r="F6297" s="16">
        <v>1</v>
      </c>
      <c r="G6297" s="16">
        <v>0</v>
      </c>
      <c r="H6297" s="16">
        <v>0</v>
      </c>
    </row>
    <row r="6298" spans="1:8" x14ac:dyDescent="0.3">
      <c r="A6298" s="13" t="str">
        <f t="shared" si="98"/>
        <v>nadyxa012012</v>
      </c>
      <c r="B6298" s="16" t="s">
        <v>159</v>
      </c>
      <c r="C6298" s="16">
        <v>2012</v>
      </c>
      <c r="D6298" s="16" t="s">
        <v>2332</v>
      </c>
    </row>
    <row r="6299" spans="1:8" x14ac:dyDescent="0.3">
      <c r="A6299" s="13" t="str">
        <f t="shared" si="98"/>
        <v>napolmi012012</v>
      </c>
      <c r="B6299" s="16" t="s">
        <v>699</v>
      </c>
      <c r="C6299" s="16">
        <v>2012</v>
      </c>
      <c r="D6299" s="16" t="s">
        <v>2335</v>
      </c>
      <c r="E6299" s="16">
        <v>174</v>
      </c>
      <c r="F6299" s="16">
        <v>15</v>
      </c>
      <c r="G6299" s="16">
        <v>3</v>
      </c>
      <c r="H6299" s="16">
        <v>13</v>
      </c>
    </row>
    <row r="6300" spans="1:8" x14ac:dyDescent="0.3">
      <c r="A6300" s="13" t="str">
        <f t="shared" si="98"/>
        <v>napolmi012012</v>
      </c>
      <c r="B6300" s="16" t="s">
        <v>699</v>
      </c>
      <c r="C6300" s="16">
        <v>2012</v>
      </c>
      <c r="D6300" s="16" t="s">
        <v>2336</v>
      </c>
      <c r="E6300" s="16">
        <v>511</v>
      </c>
      <c r="F6300" s="16">
        <v>37</v>
      </c>
      <c r="G6300" s="16">
        <v>4</v>
      </c>
      <c r="H6300" s="16">
        <v>1</v>
      </c>
    </row>
    <row r="6301" spans="1:8" x14ac:dyDescent="0.3">
      <c r="A6301" s="13" t="str">
        <f t="shared" si="98"/>
        <v>narvech012012</v>
      </c>
      <c r="B6301" s="16" t="s">
        <v>700</v>
      </c>
      <c r="C6301" s="16">
        <v>2012</v>
      </c>
      <c r="D6301" s="16" t="s">
        <v>2334</v>
      </c>
      <c r="E6301" s="16">
        <v>0</v>
      </c>
      <c r="F6301" s="16">
        <v>1</v>
      </c>
      <c r="G6301" s="16">
        <v>0</v>
      </c>
      <c r="H6301" s="16">
        <v>0</v>
      </c>
    </row>
    <row r="6302" spans="1:8" x14ac:dyDescent="0.3">
      <c r="A6302" s="13" t="str">
        <f t="shared" si="98"/>
        <v>nathajo012012</v>
      </c>
      <c r="B6302" s="16" t="s">
        <v>160</v>
      </c>
      <c r="C6302" s="16">
        <v>2012</v>
      </c>
      <c r="D6302" s="16" t="s">
        <v>2334</v>
      </c>
      <c r="E6302" s="16">
        <v>3</v>
      </c>
      <c r="F6302" s="16">
        <v>4</v>
      </c>
      <c r="G6302" s="16">
        <v>1</v>
      </c>
      <c r="H6302" s="16">
        <v>1</v>
      </c>
    </row>
    <row r="6303" spans="1:8" x14ac:dyDescent="0.3">
      <c r="A6303" s="13" t="str">
        <f t="shared" si="98"/>
        <v>navada012012</v>
      </c>
      <c r="B6303" s="16" t="s">
        <v>1346</v>
      </c>
      <c r="C6303" s="16">
        <v>2012</v>
      </c>
      <c r="D6303" s="16" t="s">
        <v>2330</v>
      </c>
    </row>
    <row r="6304" spans="1:8" x14ac:dyDescent="0.3">
      <c r="A6304" s="13" t="str">
        <f t="shared" si="98"/>
        <v>navada012012</v>
      </c>
      <c r="B6304" s="16" t="s">
        <v>1346</v>
      </c>
      <c r="C6304" s="16">
        <v>2012</v>
      </c>
      <c r="D6304" s="16" t="s">
        <v>2331</v>
      </c>
      <c r="E6304" s="16">
        <v>111</v>
      </c>
      <c r="F6304" s="16">
        <v>5</v>
      </c>
      <c r="G6304" s="16">
        <v>2</v>
      </c>
      <c r="H6304" s="16">
        <v>0</v>
      </c>
    </row>
    <row r="6305" spans="1:8" x14ac:dyDescent="0.3">
      <c r="A6305" s="13" t="str">
        <f t="shared" si="98"/>
        <v>navada012012</v>
      </c>
      <c r="B6305" s="16" t="s">
        <v>1346</v>
      </c>
      <c r="C6305" s="16">
        <v>2012</v>
      </c>
      <c r="D6305" s="16" t="s">
        <v>2332</v>
      </c>
    </row>
    <row r="6306" spans="1:8" x14ac:dyDescent="0.3">
      <c r="A6306" s="13" t="str">
        <f t="shared" si="98"/>
        <v>navardi012012</v>
      </c>
      <c r="B6306" s="16" t="s">
        <v>482</v>
      </c>
      <c r="C6306" s="16">
        <v>2012</v>
      </c>
      <c r="D6306" s="16" t="s">
        <v>2336</v>
      </c>
      <c r="E6306" s="16">
        <v>131</v>
      </c>
      <c r="F6306" s="16">
        <v>9</v>
      </c>
      <c r="G6306" s="16">
        <v>1</v>
      </c>
      <c r="H6306" s="16">
        <v>0</v>
      </c>
    </row>
    <row r="6307" spans="1:8" x14ac:dyDescent="0.3">
      <c r="A6307" s="13" t="str">
        <f t="shared" si="98"/>
        <v>navarya012012</v>
      </c>
      <c r="B6307" s="16" t="s">
        <v>1347</v>
      </c>
      <c r="C6307" s="16">
        <v>2012</v>
      </c>
      <c r="D6307" s="16" t="s">
        <v>39</v>
      </c>
      <c r="E6307" s="16">
        <v>2</v>
      </c>
      <c r="F6307" s="16">
        <v>3</v>
      </c>
      <c r="G6307" s="16">
        <v>0</v>
      </c>
      <c r="H6307" s="16">
        <v>1</v>
      </c>
    </row>
    <row r="6308" spans="1:8" x14ac:dyDescent="0.3">
      <c r="A6308" s="13" t="str">
        <f t="shared" si="98"/>
        <v>navarya012012</v>
      </c>
      <c r="B6308" s="16" t="s">
        <v>1347</v>
      </c>
      <c r="C6308" s="16">
        <v>2012</v>
      </c>
      <c r="D6308" s="16" t="s">
        <v>40</v>
      </c>
      <c r="E6308" s="16">
        <v>0</v>
      </c>
      <c r="F6308" s="16">
        <v>5</v>
      </c>
      <c r="G6308" s="16">
        <v>0</v>
      </c>
      <c r="H6308" s="16">
        <v>0</v>
      </c>
    </row>
    <row r="6309" spans="1:8" x14ac:dyDescent="0.3">
      <c r="A6309" s="13" t="str">
        <f t="shared" si="98"/>
        <v>navarya012012</v>
      </c>
      <c r="B6309" s="16" t="s">
        <v>1347</v>
      </c>
      <c r="C6309" s="16">
        <v>2012</v>
      </c>
      <c r="D6309" s="16" t="s">
        <v>2330</v>
      </c>
    </row>
    <row r="6310" spans="1:8" x14ac:dyDescent="0.3">
      <c r="A6310" s="13" t="str">
        <f t="shared" si="98"/>
        <v>navarya012012</v>
      </c>
      <c r="B6310" s="16" t="s">
        <v>1347</v>
      </c>
      <c r="C6310" s="16">
        <v>2012</v>
      </c>
      <c r="D6310" s="16" t="s">
        <v>2331</v>
      </c>
      <c r="E6310" s="16">
        <v>11</v>
      </c>
      <c r="F6310" s="16">
        <v>1</v>
      </c>
      <c r="G6310" s="16">
        <v>0</v>
      </c>
      <c r="H6310" s="16">
        <v>1</v>
      </c>
    </row>
    <row r="6311" spans="1:8" x14ac:dyDescent="0.3">
      <c r="A6311" s="13" t="str">
        <f t="shared" si="98"/>
        <v>navarya012012</v>
      </c>
      <c r="B6311" s="16" t="s">
        <v>1347</v>
      </c>
      <c r="C6311" s="16">
        <v>2012</v>
      </c>
      <c r="D6311" s="16" t="s">
        <v>2332</v>
      </c>
    </row>
    <row r="6312" spans="1:8" x14ac:dyDescent="0.3">
      <c r="A6312" s="13" t="str">
        <f t="shared" si="98"/>
        <v>navarya012012</v>
      </c>
      <c r="B6312" s="16" t="s">
        <v>1347</v>
      </c>
      <c r="C6312" s="16">
        <v>2012</v>
      </c>
      <c r="D6312" s="16" t="s">
        <v>2333</v>
      </c>
      <c r="E6312" s="16">
        <v>1</v>
      </c>
      <c r="F6312" s="16">
        <v>1</v>
      </c>
      <c r="G6312" s="16">
        <v>0</v>
      </c>
      <c r="H6312" s="16">
        <v>1</v>
      </c>
    </row>
    <row r="6313" spans="1:8" x14ac:dyDescent="0.3">
      <c r="A6313" s="13" t="str">
        <f t="shared" si="98"/>
        <v>nealth012012</v>
      </c>
      <c r="B6313" s="16" t="s">
        <v>1789</v>
      </c>
      <c r="C6313" s="16">
        <v>2012</v>
      </c>
      <c r="D6313" s="16" t="s">
        <v>2330</v>
      </c>
    </row>
    <row r="6314" spans="1:8" x14ac:dyDescent="0.3">
      <c r="A6314" s="13" t="str">
        <f t="shared" si="98"/>
        <v>nealth012012</v>
      </c>
      <c r="B6314" s="16" t="s">
        <v>1789</v>
      </c>
      <c r="C6314" s="16">
        <v>2012</v>
      </c>
      <c r="D6314" s="16" t="s">
        <v>2331</v>
      </c>
      <c r="E6314" s="16">
        <v>11</v>
      </c>
      <c r="F6314" s="16">
        <v>1</v>
      </c>
      <c r="G6314" s="16">
        <v>1</v>
      </c>
      <c r="H6314" s="16">
        <v>1</v>
      </c>
    </row>
    <row r="6315" spans="1:8" x14ac:dyDescent="0.3">
      <c r="A6315" s="13" t="str">
        <f t="shared" si="98"/>
        <v>nealth012012</v>
      </c>
      <c r="B6315" s="16" t="s">
        <v>1789</v>
      </c>
      <c r="C6315" s="16">
        <v>2012</v>
      </c>
      <c r="D6315" s="16" t="s">
        <v>2332</v>
      </c>
    </row>
    <row r="6316" spans="1:8" x14ac:dyDescent="0.3">
      <c r="A6316" s="13" t="str">
        <f t="shared" si="98"/>
        <v>negrokr012012</v>
      </c>
      <c r="B6316" s="16" t="s">
        <v>1790</v>
      </c>
      <c r="C6316" s="16">
        <v>2012</v>
      </c>
      <c r="D6316" s="16" t="s">
        <v>2329</v>
      </c>
    </row>
    <row r="6317" spans="1:8" x14ac:dyDescent="0.3">
      <c r="A6317" s="13" t="str">
        <f t="shared" si="98"/>
        <v>negrokr012012</v>
      </c>
      <c r="B6317" s="16" t="s">
        <v>1790</v>
      </c>
      <c r="C6317" s="16">
        <v>2012</v>
      </c>
      <c r="D6317" s="16" t="s">
        <v>2331</v>
      </c>
      <c r="E6317" s="16">
        <v>0</v>
      </c>
      <c r="F6317" s="16">
        <v>0</v>
      </c>
      <c r="G6317" s="16">
        <v>0</v>
      </c>
      <c r="H6317" s="16">
        <v>0</v>
      </c>
    </row>
    <row r="6318" spans="1:8" x14ac:dyDescent="0.3">
      <c r="A6318" s="13" t="str">
        <f t="shared" si="98"/>
        <v>nelsoch012012</v>
      </c>
      <c r="B6318" s="16" t="s">
        <v>1348</v>
      </c>
      <c r="C6318" s="16">
        <v>2012</v>
      </c>
      <c r="D6318" s="16" t="s">
        <v>39</v>
      </c>
      <c r="E6318" s="16">
        <v>39</v>
      </c>
      <c r="F6318" s="16">
        <v>54</v>
      </c>
      <c r="G6318" s="16">
        <v>1</v>
      </c>
      <c r="H6318" s="16">
        <v>13</v>
      </c>
    </row>
    <row r="6319" spans="1:8" x14ac:dyDescent="0.3">
      <c r="A6319" s="13" t="str">
        <f t="shared" si="98"/>
        <v>nelsoch012012</v>
      </c>
      <c r="B6319" s="16" t="s">
        <v>1348</v>
      </c>
      <c r="C6319" s="16">
        <v>2012</v>
      </c>
      <c r="D6319" s="16" t="s">
        <v>40</v>
      </c>
      <c r="E6319" s="16">
        <v>45</v>
      </c>
      <c r="F6319" s="16">
        <v>118</v>
      </c>
      <c r="G6319" s="16">
        <v>12</v>
      </c>
      <c r="H6319" s="16">
        <v>14</v>
      </c>
    </row>
    <row r="6320" spans="1:8" x14ac:dyDescent="0.3">
      <c r="A6320" s="13" t="str">
        <f t="shared" si="98"/>
        <v>nelsoch012012</v>
      </c>
      <c r="B6320" s="16" t="s">
        <v>1348</v>
      </c>
      <c r="C6320" s="16">
        <v>2012</v>
      </c>
      <c r="D6320" s="16" t="s">
        <v>2333</v>
      </c>
      <c r="E6320" s="16">
        <v>1</v>
      </c>
      <c r="F6320" s="16">
        <v>0</v>
      </c>
      <c r="G6320" s="16">
        <v>0</v>
      </c>
      <c r="H6320" s="16">
        <v>0</v>
      </c>
    </row>
    <row r="6321" spans="1:8" x14ac:dyDescent="0.3">
      <c r="A6321" s="13" t="str">
        <f t="shared" si="98"/>
        <v>neshepa012012</v>
      </c>
      <c r="B6321" s="16" t="s">
        <v>702</v>
      </c>
      <c r="C6321" s="16">
        <v>2012</v>
      </c>
      <c r="D6321" s="16" t="s">
        <v>2334</v>
      </c>
      <c r="E6321" s="16">
        <v>0</v>
      </c>
      <c r="F6321" s="16">
        <v>1</v>
      </c>
      <c r="G6321" s="16">
        <v>0</v>
      </c>
      <c r="H6321" s="16">
        <v>0</v>
      </c>
    </row>
    <row r="6322" spans="1:8" x14ac:dyDescent="0.3">
      <c r="A6322" s="13" t="str">
        <f t="shared" si="98"/>
        <v>nicasju012012</v>
      </c>
      <c r="B6322" s="16" t="s">
        <v>1572</v>
      </c>
      <c r="C6322" s="16">
        <v>2012</v>
      </c>
      <c r="D6322" s="16" t="s">
        <v>2334</v>
      </c>
      <c r="E6322" s="16">
        <v>5</v>
      </c>
      <c r="F6322" s="16">
        <v>6</v>
      </c>
      <c r="G6322" s="16">
        <v>0</v>
      </c>
      <c r="H6322" s="16">
        <v>0</v>
      </c>
    </row>
    <row r="6323" spans="1:8" x14ac:dyDescent="0.3">
      <c r="A6323" s="13" t="str">
        <f t="shared" si="98"/>
        <v>nickemi012012</v>
      </c>
      <c r="B6323" s="16" t="s">
        <v>1349</v>
      </c>
      <c r="C6323" s="16">
        <v>2012</v>
      </c>
      <c r="D6323" s="16" t="s">
        <v>2336</v>
      </c>
      <c r="E6323" s="16">
        <v>280</v>
      </c>
      <c r="F6323" s="16">
        <v>20</v>
      </c>
      <c r="G6323" s="16">
        <v>2</v>
      </c>
      <c r="H6323" s="16">
        <v>3</v>
      </c>
    </row>
    <row r="6324" spans="1:8" x14ac:dyDescent="0.3">
      <c r="A6324" s="13" t="str">
        <f t="shared" si="98"/>
        <v>niemaje012012</v>
      </c>
      <c r="B6324" s="16" t="s">
        <v>978</v>
      </c>
      <c r="C6324" s="16">
        <v>2012</v>
      </c>
      <c r="D6324" s="16" t="s">
        <v>2334</v>
      </c>
      <c r="E6324" s="16">
        <v>2</v>
      </c>
      <c r="F6324" s="16">
        <v>6</v>
      </c>
      <c r="G6324" s="16">
        <v>0</v>
      </c>
      <c r="H6324" s="16">
        <v>2</v>
      </c>
    </row>
    <row r="6325" spans="1:8" x14ac:dyDescent="0.3">
      <c r="A6325" s="13" t="str">
        <f t="shared" si="98"/>
        <v>niesejo012012</v>
      </c>
      <c r="B6325" s="16" t="s">
        <v>979</v>
      </c>
      <c r="C6325" s="16">
        <v>2012</v>
      </c>
      <c r="D6325" s="16" t="s">
        <v>2334</v>
      </c>
      <c r="E6325" s="16">
        <v>5</v>
      </c>
      <c r="F6325" s="16">
        <v>26</v>
      </c>
      <c r="G6325" s="16">
        <v>2</v>
      </c>
      <c r="H6325" s="16">
        <v>2</v>
      </c>
    </row>
    <row r="6326" spans="1:8" x14ac:dyDescent="0.3">
      <c r="A6326" s="13" t="str">
        <f t="shared" si="98"/>
        <v>nieuwki012012</v>
      </c>
      <c r="B6326" s="16" t="s">
        <v>1791</v>
      </c>
      <c r="C6326" s="16">
        <v>2012</v>
      </c>
      <c r="D6326" s="16" t="s">
        <v>2329</v>
      </c>
    </row>
    <row r="6327" spans="1:8" x14ac:dyDescent="0.3">
      <c r="A6327" s="13" t="str">
        <f t="shared" si="98"/>
        <v>nieuwki012012</v>
      </c>
      <c r="B6327" s="16" t="s">
        <v>1791</v>
      </c>
      <c r="C6327" s="16">
        <v>2012</v>
      </c>
      <c r="D6327" s="16" t="s">
        <v>2330</v>
      </c>
    </row>
    <row r="6328" spans="1:8" x14ac:dyDescent="0.3">
      <c r="A6328" s="13" t="str">
        <f t="shared" si="98"/>
        <v>nieuwki012012</v>
      </c>
      <c r="B6328" s="16" t="s">
        <v>1791</v>
      </c>
      <c r="C6328" s="16">
        <v>2012</v>
      </c>
      <c r="D6328" s="16" t="s">
        <v>2331</v>
      </c>
      <c r="E6328" s="16">
        <v>174</v>
      </c>
      <c r="F6328" s="16">
        <v>0</v>
      </c>
      <c r="G6328" s="16">
        <v>4</v>
      </c>
      <c r="H6328" s="16">
        <v>0</v>
      </c>
    </row>
    <row r="6329" spans="1:8" x14ac:dyDescent="0.3">
      <c r="A6329" s="13" t="str">
        <f t="shared" si="98"/>
        <v>nieuwki012012</v>
      </c>
      <c r="B6329" s="16" t="s">
        <v>1791</v>
      </c>
      <c r="C6329" s="16">
        <v>2012</v>
      </c>
      <c r="D6329" s="16" t="s">
        <v>2332</v>
      </c>
    </row>
    <row r="6330" spans="1:8" x14ac:dyDescent="0.3">
      <c r="A6330" s="13" t="str">
        <f t="shared" si="98"/>
        <v>nievewi012012</v>
      </c>
      <c r="B6330" s="16" t="s">
        <v>323</v>
      </c>
      <c r="C6330" s="16">
        <v>2012</v>
      </c>
      <c r="D6330" s="16" t="s">
        <v>2335</v>
      </c>
      <c r="E6330" s="16">
        <v>1</v>
      </c>
      <c r="F6330" s="16">
        <v>0</v>
      </c>
      <c r="G6330" s="16">
        <v>0</v>
      </c>
      <c r="H6330" s="16">
        <v>0</v>
      </c>
    </row>
    <row r="6331" spans="1:8" x14ac:dyDescent="0.3">
      <c r="A6331" s="13" t="str">
        <f t="shared" si="98"/>
        <v>nievewi012012</v>
      </c>
      <c r="B6331" s="16" t="s">
        <v>323</v>
      </c>
      <c r="C6331" s="16">
        <v>2012</v>
      </c>
      <c r="D6331" s="16" t="s">
        <v>2336</v>
      </c>
      <c r="E6331" s="16">
        <v>84</v>
      </c>
      <c r="F6331" s="16">
        <v>7</v>
      </c>
      <c r="G6331" s="16">
        <v>1</v>
      </c>
      <c r="H6331" s="16">
        <v>2</v>
      </c>
    </row>
    <row r="6332" spans="1:8" x14ac:dyDescent="0.3">
      <c r="A6332" s="13" t="str">
        <f t="shared" si="98"/>
        <v>nievewi012012</v>
      </c>
      <c r="B6332" s="16" t="s">
        <v>323</v>
      </c>
      <c r="C6332" s="16">
        <v>2012</v>
      </c>
      <c r="D6332" s="16" t="s">
        <v>2336</v>
      </c>
      <c r="E6332" s="16">
        <v>56</v>
      </c>
      <c r="F6332" s="16">
        <v>3</v>
      </c>
      <c r="G6332" s="16">
        <v>1</v>
      </c>
      <c r="H6332" s="16">
        <v>0</v>
      </c>
    </row>
    <row r="6333" spans="1:8" x14ac:dyDescent="0.3">
      <c r="A6333" s="13" t="str">
        <f t="shared" si="98"/>
        <v>nishits012012</v>
      </c>
      <c r="B6333" s="16" t="s">
        <v>1573</v>
      </c>
      <c r="C6333" s="16">
        <v>2012</v>
      </c>
      <c r="D6333" s="16" t="s">
        <v>39</v>
      </c>
      <c r="E6333" s="16">
        <v>6</v>
      </c>
      <c r="F6333" s="16">
        <v>11</v>
      </c>
      <c r="G6333" s="16">
        <v>2</v>
      </c>
      <c r="H6333" s="16">
        <v>6</v>
      </c>
    </row>
    <row r="6334" spans="1:8" x14ac:dyDescent="0.3">
      <c r="A6334" s="13" t="str">
        <f t="shared" si="98"/>
        <v>nixja012012</v>
      </c>
      <c r="B6334" s="16" t="s">
        <v>980</v>
      </c>
      <c r="C6334" s="16">
        <v>2012</v>
      </c>
      <c r="D6334" s="16" t="s">
        <v>39</v>
      </c>
      <c r="E6334" s="16">
        <v>16</v>
      </c>
      <c r="F6334" s="16">
        <v>24</v>
      </c>
      <c r="G6334" s="16">
        <v>0</v>
      </c>
      <c r="H6334" s="16">
        <v>4</v>
      </c>
    </row>
    <row r="6335" spans="1:8" x14ac:dyDescent="0.3">
      <c r="A6335" s="13" t="str">
        <f t="shared" si="98"/>
        <v>nixja012012</v>
      </c>
      <c r="B6335" s="16" t="s">
        <v>980</v>
      </c>
      <c r="C6335" s="16">
        <v>2012</v>
      </c>
      <c r="D6335" s="16" t="s">
        <v>40</v>
      </c>
      <c r="E6335" s="16">
        <v>15</v>
      </c>
      <c r="F6335" s="16">
        <v>39</v>
      </c>
      <c r="G6335" s="16">
        <v>2</v>
      </c>
      <c r="H6335" s="16">
        <v>6</v>
      </c>
    </row>
    <row r="6336" spans="1:8" x14ac:dyDescent="0.3">
      <c r="A6336" s="13" t="str">
        <f t="shared" si="98"/>
        <v>nixja012012</v>
      </c>
      <c r="B6336" s="16" t="s">
        <v>980</v>
      </c>
      <c r="C6336" s="16">
        <v>2012</v>
      </c>
      <c r="D6336" s="16" t="s">
        <v>2330</v>
      </c>
    </row>
    <row r="6337" spans="1:8" x14ac:dyDescent="0.3">
      <c r="A6337" s="13" t="str">
        <f t="shared" si="98"/>
        <v>nixja012012</v>
      </c>
      <c r="B6337" s="16" t="s">
        <v>980</v>
      </c>
      <c r="C6337" s="16">
        <v>2012</v>
      </c>
      <c r="D6337" s="16" t="s">
        <v>2331</v>
      </c>
      <c r="E6337" s="16">
        <v>11</v>
      </c>
      <c r="F6337" s="16">
        <v>0</v>
      </c>
      <c r="G6337" s="16">
        <v>1</v>
      </c>
      <c r="H6337" s="16">
        <v>0</v>
      </c>
    </row>
    <row r="6338" spans="1:8" x14ac:dyDescent="0.3">
      <c r="A6338" s="13" t="str">
        <f t="shared" si="98"/>
        <v>nixja012012</v>
      </c>
      <c r="B6338" s="16" t="s">
        <v>980</v>
      </c>
      <c r="C6338" s="16">
        <v>2012</v>
      </c>
      <c r="D6338" s="16" t="s">
        <v>2333</v>
      </c>
      <c r="E6338" s="16">
        <v>24</v>
      </c>
      <c r="F6338" s="16">
        <v>34</v>
      </c>
      <c r="G6338" s="16">
        <v>1</v>
      </c>
      <c r="H6338" s="16">
        <v>8</v>
      </c>
    </row>
    <row r="6339" spans="1:8" x14ac:dyDescent="0.3">
      <c r="A6339" s="13" t="str">
        <f t="shared" ref="A6339:A6402" si="99">(B6339&amp;C6339)</f>
        <v>nixla012012</v>
      </c>
      <c r="B6339" s="16" t="s">
        <v>393</v>
      </c>
      <c r="C6339" s="16">
        <v>2012</v>
      </c>
      <c r="D6339" s="16" t="s">
        <v>2335</v>
      </c>
      <c r="E6339" s="16">
        <v>68</v>
      </c>
      <c r="F6339" s="16">
        <v>6</v>
      </c>
      <c r="G6339" s="16">
        <v>2</v>
      </c>
      <c r="H6339" s="16">
        <v>8</v>
      </c>
    </row>
    <row r="6340" spans="1:8" x14ac:dyDescent="0.3">
      <c r="A6340" s="13" t="str">
        <f t="shared" si="99"/>
        <v>nixla012012</v>
      </c>
      <c r="B6340" s="16" t="s">
        <v>393</v>
      </c>
      <c r="C6340" s="16">
        <v>2012</v>
      </c>
      <c r="D6340" s="16" t="s">
        <v>2329</v>
      </c>
    </row>
    <row r="6341" spans="1:8" x14ac:dyDescent="0.3">
      <c r="A6341" s="13" t="str">
        <f t="shared" si="99"/>
        <v>nixla012012</v>
      </c>
      <c r="B6341" s="16" t="s">
        <v>393</v>
      </c>
      <c r="C6341" s="16">
        <v>2012</v>
      </c>
      <c r="D6341" s="16" t="s">
        <v>2330</v>
      </c>
    </row>
    <row r="6342" spans="1:8" x14ac:dyDescent="0.3">
      <c r="A6342" s="13" t="str">
        <f t="shared" si="99"/>
        <v>nixla012012</v>
      </c>
      <c r="B6342" s="16" t="s">
        <v>393</v>
      </c>
      <c r="C6342" s="16">
        <v>2012</v>
      </c>
      <c r="D6342" s="16" t="s">
        <v>2331</v>
      </c>
      <c r="E6342" s="16">
        <v>32</v>
      </c>
      <c r="F6342" s="16">
        <v>0</v>
      </c>
      <c r="G6342" s="16">
        <v>1</v>
      </c>
      <c r="H6342" s="16">
        <v>0</v>
      </c>
    </row>
    <row r="6343" spans="1:8" x14ac:dyDescent="0.3">
      <c r="A6343" s="13" t="str">
        <f t="shared" si="99"/>
        <v>nixla012012</v>
      </c>
      <c r="B6343" s="16" t="s">
        <v>393</v>
      </c>
      <c r="C6343" s="16">
        <v>2012</v>
      </c>
      <c r="D6343" s="16" t="s">
        <v>2332</v>
      </c>
    </row>
    <row r="6344" spans="1:8" x14ac:dyDescent="0.3">
      <c r="A6344" s="13" t="str">
        <f t="shared" si="99"/>
        <v>noesihe012012</v>
      </c>
      <c r="B6344" s="16" t="s">
        <v>1574</v>
      </c>
      <c r="C6344" s="16">
        <v>2012</v>
      </c>
      <c r="D6344" s="16" t="s">
        <v>2334</v>
      </c>
      <c r="E6344" s="16">
        <v>9</v>
      </c>
      <c r="F6344" s="16">
        <v>5</v>
      </c>
      <c r="G6344" s="16">
        <v>1</v>
      </c>
      <c r="H6344" s="16">
        <v>0</v>
      </c>
    </row>
    <row r="6345" spans="1:8" x14ac:dyDescent="0.3">
      <c r="A6345" s="13" t="str">
        <f t="shared" si="99"/>
        <v>nolasri012012</v>
      </c>
      <c r="B6345" s="16" t="s">
        <v>704</v>
      </c>
      <c r="C6345" s="16">
        <v>2012</v>
      </c>
      <c r="D6345" s="16" t="s">
        <v>2334</v>
      </c>
      <c r="E6345" s="16">
        <v>22</v>
      </c>
      <c r="F6345" s="16">
        <v>21</v>
      </c>
      <c r="G6345" s="16">
        <v>1</v>
      </c>
      <c r="H6345" s="16">
        <v>3</v>
      </c>
    </row>
    <row r="6346" spans="1:8" x14ac:dyDescent="0.3">
      <c r="A6346" s="13" t="str">
        <f t="shared" si="99"/>
        <v>norbejo012012</v>
      </c>
      <c r="B6346" s="16" t="s">
        <v>1350</v>
      </c>
      <c r="C6346" s="16">
        <v>2012</v>
      </c>
      <c r="D6346" s="16" t="s">
        <v>2334</v>
      </c>
      <c r="E6346" s="16">
        <v>1</v>
      </c>
      <c r="F6346" s="16">
        <v>6</v>
      </c>
      <c r="G6346" s="16">
        <v>1</v>
      </c>
      <c r="H6346" s="16">
        <v>0</v>
      </c>
    </row>
    <row r="6347" spans="1:8" x14ac:dyDescent="0.3">
      <c r="A6347" s="13" t="str">
        <f t="shared" si="99"/>
        <v>norribu012012</v>
      </c>
      <c r="B6347" s="16" t="s">
        <v>1148</v>
      </c>
      <c r="C6347" s="16">
        <v>2012</v>
      </c>
      <c r="D6347" s="16" t="s">
        <v>2334</v>
      </c>
      <c r="E6347" s="16">
        <v>16</v>
      </c>
      <c r="F6347" s="16">
        <v>17</v>
      </c>
      <c r="G6347" s="16">
        <v>2</v>
      </c>
      <c r="H6347" s="16">
        <v>2</v>
      </c>
    </row>
    <row r="6348" spans="1:8" x14ac:dyDescent="0.3">
      <c r="A6348" s="13" t="str">
        <f t="shared" si="99"/>
        <v>norride012012</v>
      </c>
      <c r="B6348" s="16" t="s">
        <v>1792</v>
      </c>
      <c r="C6348" s="16">
        <v>2012</v>
      </c>
      <c r="D6348" s="16" t="s">
        <v>2336</v>
      </c>
      <c r="E6348" s="16">
        <v>438</v>
      </c>
      <c r="F6348" s="16">
        <v>19</v>
      </c>
      <c r="G6348" s="16">
        <v>5</v>
      </c>
      <c r="H6348" s="16">
        <v>0</v>
      </c>
    </row>
    <row r="6349" spans="1:8" x14ac:dyDescent="0.3">
      <c r="A6349" s="13" t="str">
        <f t="shared" si="99"/>
        <v>novaiv012012</v>
      </c>
      <c r="B6349" s="16" t="s">
        <v>1351</v>
      </c>
      <c r="C6349" s="16">
        <v>2012</v>
      </c>
      <c r="D6349" s="16" t="s">
        <v>2334</v>
      </c>
      <c r="E6349" s="16">
        <v>9</v>
      </c>
      <c r="F6349" s="16">
        <v>9</v>
      </c>
      <c r="G6349" s="16">
        <v>1</v>
      </c>
      <c r="H6349" s="16">
        <v>2</v>
      </c>
    </row>
    <row r="6350" spans="1:8" x14ac:dyDescent="0.3">
      <c r="A6350" s="13" t="str">
        <f t="shared" si="99"/>
        <v>nunezed022012</v>
      </c>
      <c r="B6350" s="16" t="s">
        <v>1352</v>
      </c>
      <c r="C6350" s="16">
        <v>2012</v>
      </c>
      <c r="D6350" s="16" t="s">
        <v>39</v>
      </c>
      <c r="E6350" s="16">
        <v>0</v>
      </c>
      <c r="F6350" s="16">
        <v>2</v>
      </c>
      <c r="G6350" s="16">
        <v>1</v>
      </c>
      <c r="H6350" s="16">
        <v>0</v>
      </c>
    </row>
    <row r="6351" spans="1:8" x14ac:dyDescent="0.3">
      <c r="A6351" s="13" t="str">
        <f t="shared" si="99"/>
        <v>nunezed022012</v>
      </c>
      <c r="B6351" s="16" t="s">
        <v>1352</v>
      </c>
      <c r="C6351" s="16">
        <v>2012</v>
      </c>
      <c r="D6351" s="16" t="s">
        <v>40</v>
      </c>
      <c r="E6351" s="16">
        <v>6</v>
      </c>
      <c r="F6351" s="16">
        <v>12</v>
      </c>
      <c r="G6351" s="16">
        <v>2</v>
      </c>
      <c r="H6351" s="16">
        <v>1</v>
      </c>
    </row>
    <row r="6352" spans="1:8" x14ac:dyDescent="0.3">
      <c r="A6352" s="13" t="str">
        <f t="shared" si="99"/>
        <v>nunezed022012</v>
      </c>
      <c r="B6352" s="16" t="s">
        <v>1352</v>
      </c>
      <c r="C6352" s="16">
        <v>2012</v>
      </c>
      <c r="D6352" s="16" t="s">
        <v>2330</v>
      </c>
    </row>
    <row r="6353" spans="1:8" x14ac:dyDescent="0.3">
      <c r="A6353" s="13" t="str">
        <f t="shared" si="99"/>
        <v>nunezed022012</v>
      </c>
      <c r="B6353" s="16" t="s">
        <v>1352</v>
      </c>
      <c r="C6353" s="16">
        <v>2012</v>
      </c>
      <c r="D6353" s="16" t="s">
        <v>2331</v>
      </c>
      <c r="E6353" s="16">
        <v>8</v>
      </c>
      <c r="F6353" s="16">
        <v>0</v>
      </c>
      <c r="G6353" s="16">
        <v>0</v>
      </c>
      <c r="H6353" s="16">
        <v>0</v>
      </c>
    </row>
    <row r="6354" spans="1:8" x14ac:dyDescent="0.3">
      <c r="A6354" s="13" t="str">
        <f t="shared" si="99"/>
        <v>nunezed022012</v>
      </c>
      <c r="B6354" s="16" t="s">
        <v>1352</v>
      </c>
      <c r="C6354" s="16">
        <v>2012</v>
      </c>
      <c r="D6354" s="16" t="s">
        <v>2332</v>
      </c>
    </row>
    <row r="6355" spans="1:8" x14ac:dyDescent="0.3">
      <c r="A6355" s="13" t="str">
        <f t="shared" si="99"/>
        <v>nunezed022012</v>
      </c>
      <c r="B6355" s="16" t="s">
        <v>1352</v>
      </c>
      <c r="C6355" s="16">
        <v>2012</v>
      </c>
      <c r="D6355" s="16" t="s">
        <v>2333</v>
      </c>
      <c r="E6355" s="16">
        <v>20</v>
      </c>
      <c r="F6355" s="16">
        <v>34</v>
      </c>
      <c r="G6355" s="16">
        <v>4</v>
      </c>
      <c r="H6355" s="16">
        <v>7</v>
      </c>
    </row>
    <row r="6356" spans="1:8" x14ac:dyDescent="0.3">
      <c r="A6356" s="13" t="str">
        <f t="shared" si="99"/>
        <v>odayda012012</v>
      </c>
      <c r="B6356" s="16" t="s">
        <v>981</v>
      </c>
      <c r="C6356" s="16">
        <v>2012</v>
      </c>
      <c r="D6356" s="16" t="s">
        <v>2334</v>
      </c>
      <c r="E6356" s="16">
        <v>3</v>
      </c>
      <c r="F6356" s="16">
        <v>6</v>
      </c>
      <c r="G6356" s="16">
        <v>0</v>
      </c>
      <c r="H6356" s="16">
        <v>0</v>
      </c>
    </row>
    <row r="6357" spans="1:8" x14ac:dyDescent="0.3">
      <c r="A6357" s="13" t="str">
        <f t="shared" si="99"/>
        <v>odorija012012</v>
      </c>
      <c r="B6357" s="16" t="s">
        <v>1793</v>
      </c>
      <c r="C6357" s="16">
        <v>2012</v>
      </c>
      <c r="D6357" s="16" t="s">
        <v>2334</v>
      </c>
      <c r="E6357" s="16">
        <v>2</v>
      </c>
      <c r="F6357" s="16">
        <v>1</v>
      </c>
      <c r="G6357" s="16">
        <v>0</v>
      </c>
      <c r="H6357" s="16">
        <v>0</v>
      </c>
    </row>
    <row r="6358" spans="1:8" x14ac:dyDescent="0.3">
      <c r="A6358" s="13" t="str">
        <f t="shared" si="99"/>
        <v>oflaher012012</v>
      </c>
      <c r="B6358" s="16" t="s">
        <v>706</v>
      </c>
      <c r="C6358" s="16">
        <v>2012</v>
      </c>
      <c r="D6358" s="16" t="s">
        <v>2334</v>
      </c>
      <c r="E6358" s="16">
        <v>1</v>
      </c>
      <c r="F6358" s="16">
        <v>6</v>
      </c>
      <c r="G6358" s="16">
        <v>0</v>
      </c>
      <c r="H6358" s="16">
        <v>0</v>
      </c>
    </row>
    <row r="6359" spans="1:8" x14ac:dyDescent="0.3">
      <c r="A6359" s="13" t="str">
        <f t="shared" si="99"/>
        <v>ogandal012012</v>
      </c>
      <c r="B6359" s="16" t="s">
        <v>1353</v>
      </c>
      <c r="C6359" s="16">
        <v>2012</v>
      </c>
      <c r="D6359" s="16" t="s">
        <v>2334</v>
      </c>
      <c r="E6359" s="16">
        <v>3</v>
      </c>
      <c r="F6359" s="16">
        <v>7</v>
      </c>
      <c r="G6359" s="16">
        <v>0</v>
      </c>
      <c r="H6359" s="16">
        <v>0</v>
      </c>
    </row>
    <row r="6360" spans="1:8" x14ac:dyDescent="0.3">
      <c r="A6360" s="13" t="str">
        <f t="shared" si="99"/>
        <v>ohlenro012012</v>
      </c>
      <c r="B6360" s="16" t="s">
        <v>830</v>
      </c>
      <c r="C6360" s="16">
        <v>2012</v>
      </c>
      <c r="D6360" s="16" t="s">
        <v>2334</v>
      </c>
      <c r="E6360" s="16">
        <v>3</v>
      </c>
      <c r="F6360" s="16">
        <v>6</v>
      </c>
      <c r="G6360" s="16">
        <v>1</v>
      </c>
      <c r="H6360" s="16">
        <v>0</v>
      </c>
    </row>
    <row r="6361" spans="1:8" x14ac:dyDescent="0.3">
      <c r="A6361" s="13" t="str">
        <f t="shared" si="99"/>
        <v>ohmanwi012012</v>
      </c>
      <c r="B6361" s="16" t="s">
        <v>161</v>
      </c>
      <c r="C6361" s="16">
        <v>2012</v>
      </c>
      <c r="D6361" s="16" t="s">
        <v>2334</v>
      </c>
      <c r="E6361" s="16">
        <v>0</v>
      </c>
      <c r="F6361" s="16">
        <v>1</v>
      </c>
      <c r="G6361" s="16">
        <v>0</v>
      </c>
      <c r="H6361" s="16">
        <v>1</v>
      </c>
    </row>
    <row r="6362" spans="1:8" x14ac:dyDescent="0.3">
      <c r="A6362" s="13" t="str">
        <f t="shared" si="99"/>
        <v>oliveda022012</v>
      </c>
      <c r="B6362" s="16" t="s">
        <v>163</v>
      </c>
      <c r="C6362" s="16">
        <v>2012</v>
      </c>
      <c r="D6362" s="16" t="s">
        <v>2334</v>
      </c>
      <c r="E6362" s="16">
        <v>1</v>
      </c>
      <c r="F6362" s="16">
        <v>3</v>
      </c>
      <c r="G6362" s="16">
        <v>0</v>
      </c>
      <c r="H6362" s="16">
        <v>0</v>
      </c>
    </row>
    <row r="6363" spans="1:8" x14ac:dyDescent="0.3">
      <c r="A6363" s="13" t="str">
        <f t="shared" si="99"/>
        <v>olivele012012</v>
      </c>
      <c r="B6363" s="16" t="s">
        <v>1575</v>
      </c>
      <c r="C6363" s="16">
        <v>2012</v>
      </c>
      <c r="D6363" s="16" t="s">
        <v>2334</v>
      </c>
      <c r="E6363" s="16">
        <v>0</v>
      </c>
      <c r="F6363" s="16">
        <v>0</v>
      </c>
      <c r="G6363" s="16">
        <v>0</v>
      </c>
      <c r="H6363" s="16">
        <v>0</v>
      </c>
    </row>
    <row r="6364" spans="1:8" x14ac:dyDescent="0.3">
      <c r="A6364" s="13" t="str">
        <f t="shared" si="99"/>
        <v>olivomi012012</v>
      </c>
      <c r="B6364" s="16" t="s">
        <v>324</v>
      </c>
      <c r="C6364" s="16">
        <v>2012</v>
      </c>
      <c r="D6364" s="16" t="s">
        <v>2336</v>
      </c>
      <c r="E6364" s="16">
        <v>505</v>
      </c>
      <c r="F6364" s="16">
        <v>46</v>
      </c>
      <c r="G6364" s="16">
        <v>5</v>
      </c>
      <c r="H6364" s="16">
        <v>5</v>
      </c>
    </row>
    <row r="6365" spans="1:8" x14ac:dyDescent="0.3">
      <c r="A6365" s="13" t="str">
        <f t="shared" si="99"/>
        <v>olmedra012012</v>
      </c>
      <c r="B6365" s="16" t="s">
        <v>394</v>
      </c>
      <c r="C6365" s="16">
        <v>2012</v>
      </c>
      <c r="D6365" s="16" t="s">
        <v>39</v>
      </c>
      <c r="E6365" s="16">
        <v>4</v>
      </c>
      <c r="F6365" s="16">
        <v>6</v>
      </c>
      <c r="G6365" s="16">
        <v>0</v>
      </c>
      <c r="H6365" s="16">
        <v>2</v>
      </c>
    </row>
    <row r="6366" spans="1:8" x14ac:dyDescent="0.3">
      <c r="A6366" s="13" t="str">
        <f t="shared" si="99"/>
        <v>olmedra012012</v>
      </c>
      <c r="B6366" s="16" t="s">
        <v>394</v>
      </c>
      <c r="C6366" s="16">
        <v>2012</v>
      </c>
      <c r="D6366" s="16" t="s">
        <v>40</v>
      </c>
      <c r="E6366" s="16">
        <v>4</v>
      </c>
      <c r="F6366" s="16">
        <v>10</v>
      </c>
      <c r="G6366" s="16">
        <v>0</v>
      </c>
      <c r="H6366" s="16">
        <v>0</v>
      </c>
    </row>
    <row r="6367" spans="1:8" x14ac:dyDescent="0.3">
      <c r="A6367" s="13" t="str">
        <f t="shared" si="99"/>
        <v>olmedra012012</v>
      </c>
      <c r="B6367" s="16" t="s">
        <v>394</v>
      </c>
      <c r="C6367" s="16">
        <v>2012</v>
      </c>
      <c r="D6367" s="16" t="s">
        <v>2333</v>
      </c>
      <c r="E6367" s="16">
        <v>2</v>
      </c>
      <c r="F6367" s="16">
        <v>5</v>
      </c>
      <c r="G6367" s="16">
        <v>1</v>
      </c>
      <c r="H6367" s="16">
        <v>1</v>
      </c>
    </row>
    <row r="6368" spans="1:8" x14ac:dyDescent="0.3">
      <c r="A6368" s="13" t="str">
        <f t="shared" si="99"/>
        <v>olsonga012012</v>
      </c>
      <c r="B6368" s="16" t="s">
        <v>832</v>
      </c>
      <c r="C6368" s="16">
        <v>2012</v>
      </c>
      <c r="D6368" s="16" t="s">
        <v>2334</v>
      </c>
      <c r="E6368" s="16">
        <v>0</v>
      </c>
      <c r="F6368" s="16">
        <v>0</v>
      </c>
      <c r="G6368" s="16">
        <v>0</v>
      </c>
      <c r="H6368" s="16">
        <v>0</v>
      </c>
    </row>
    <row r="6369" spans="1:8" x14ac:dyDescent="0.3">
      <c r="A6369" s="13" t="str">
        <f t="shared" si="99"/>
        <v>oltmi012012</v>
      </c>
      <c r="B6369" s="16" t="s">
        <v>1794</v>
      </c>
      <c r="C6369" s="16">
        <v>2012</v>
      </c>
      <c r="D6369" s="16" t="s">
        <v>2335</v>
      </c>
      <c r="E6369" s="16">
        <v>46</v>
      </c>
      <c r="F6369" s="16">
        <v>6</v>
      </c>
      <c r="G6369" s="16">
        <v>1</v>
      </c>
      <c r="H6369" s="16">
        <v>2</v>
      </c>
    </row>
    <row r="6370" spans="1:8" x14ac:dyDescent="0.3">
      <c r="A6370" s="13" t="str">
        <f t="shared" si="99"/>
        <v>oltmi012012</v>
      </c>
      <c r="B6370" s="16" t="s">
        <v>1794</v>
      </c>
      <c r="C6370" s="16">
        <v>2012</v>
      </c>
      <c r="D6370" s="16" t="s">
        <v>40</v>
      </c>
      <c r="E6370" s="16">
        <v>0</v>
      </c>
      <c r="F6370" s="16">
        <v>8</v>
      </c>
      <c r="G6370" s="16">
        <v>1</v>
      </c>
      <c r="H6370" s="16">
        <v>0</v>
      </c>
    </row>
    <row r="6371" spans="1:8" x14ac:dyDescent="0.3">
      <c r="A6371" s="13" t="str">
        <f t="shared" si="99"/>
        <v>oltmi012012</v>
      </c>
      <c r="B6371" s="16" t="s">
        <v>1794</v>
      </c>
      <c r="C6371" s="16">
        <v>2012</v>
      </c>
      <c r="D6371" s="16" t="s">
        <v>2331</v>
      </c>
      <c r="E6371" s="16">
        <v>3</v>
      </c>
      <c r="F6371" s="16">
        <v>0</v>
      </c>
      <c r="G6371" s="16">
        <v>1</v>
      </c>
      <c r="H6371" s="16">
        <v>0</v>
      </c>
    </row>
    <row r="6372" spans="1:8" x14ac:dyDescent="0.3">
      <c r="A6372" s="13" t="str">
        <f t="shared" si="99"/>
        <v>oltmi012012</v>
      </c>
      <c r="B6372" s="16" t="s">
        <v>1794</v>
      </c>
      <c r="C6372" s="16">
        <v>2012</v>
      </c>
      <c r="D6372" s="16" t="s">
        <v>2332</v>
      </c>
    </row>
    <row r="6373" spans="1:8" x14ac:dyDescent="0.3">
      <c r="A6373" s="13" t="str">
        <f t="shared" si="99"/>
        <v>omogrbr012012</v>
      </c>
      <c r="B6373" s="16" t="s">
        <v>1795</v>
      </c>
      <c r="C6373" s="16">
        <v>2012</v>
      </c>
      <c r="D6373" s="16" t="s">
        <v>2334</v>
      </c>
      <c r="E6373" s="16">
        <v>0</v>
      </c>
      <c r="F6373" s="16">
        <v>0</v>
      </c>
      <c r="G6373" s="16">
        <v>0</v>
      </c>
      <c r="H6373" s="16">
        <v>0</v>
      </c>
    </row>
    <row r="6374" spans="1:8" x14ac:dyDescent="0.3">
      <c r="A6374" s="13" t="str">
        <f t="shared" si="99"/>
        <v>ondrulo012012</v>
      </c>
      <c r="B6374" s="16" t="s">
        <v>1355</v>
      </c>
      <c r="C6374" s="16">
        <v>2012</v>
      </c>
      <c r="D6374" s="16" t="s">
        <v>2334</v>
      </c>
      <c r="E6374" s="16">
        <v>4</v>
      </c>
      <c r="F6374" s="16">
        <v>5</v>
      </c>
      <c r="G6374" s="16">
        <v>0</v>
      </c>
      <c r="H6374" s="16">
        <v>1</v>
      </c>
    </row>
    <row r="6375" spans="1:8" x14ac:dyDescent="0.3">
      <c r="A6375" s="13" t="str">
        <f t="shared" si="99"/>
        <v>orrpe012012</v>
      </c>
      <c r="B6375" s="16" t="s">
        <v>582</v>
      </c>
      <c r="C6375" s="16">
        <v>2012</v>
      </c>
      <c r="D6375" s="16" t="s">
        <v>39</v>
      </c>
      <c r="E6375" s="16">
        <v>12</v>
      </c>
      <c r="F6375" s="16">
        <v>20</v>
      </c>
      <c r="G6375" s="16">
        <v>3</v>
      </c>
      <c r="H6375" s="16">
        <v>4</v>
      </c>
    </row>
    <row r="6376" spans="1:8" x14ac:dyDescent="0.3">
      <c r="A6376" s="13" t="str">
        <f t="shared" si="99"/>
        <v>orrpe012012</v>
      </c>
      <c r="B6376" s="16" t="s">
        <v>582</v>
      </c>
      <c r="C6376" s="16">
        <v>2012</v>
      </c>
      <c r="D6376" s="16" t="s">
        <v>40</v>
      </c>
      <c r="E6376" s="16">
        <v>1</v>
      </c>
      <c r="F6376" s="16">
        <v>3</v>
      </c>
      <c r="G6376" s="16">
        <v>0</v>
      </c>
      <c r="H6376" s="16">
        <v>0</v>
      </c>
    </row>
    <row r="6377" spans="1:8" x14ac:dyDescent="0.3">
      <c r="A6377" s="13" t="str">
        <f t="shared" si="99"/>
        <v>ortegjo012012</v>
      </c>
      <c r="B6377" s="16" t="s">
        <v>1796</v>
      </c>
      <c r="C6377" s="16">
        <v>2012</v>
      </c>
      <c r="D6377" s="16" t="s">
        <v>2334</v>
      </c>
      <c r="E6377" s="16">
        <v>0</v>
      </c>
      <c r="F6377" s="16">
        <v>0</v>
      </c>
      <c r="G6377" s="16">
        <v>0</v>
      </c>
      <c r="H6377" s="16">
        <v>0</v>
      </c>
    </row>
    <row r="6378" spans="1:8" x14ac:dyDescent="0.3">
      <c r="A6378" s="13" t="str">
        <f t="shared" si="99"/>
        <v>ortegra012012</v>
      </c>
      <c r="B6378" s="16" t="s">
        <v>1797</v>
      </c>
      <c r="C6378" s="16">
        <v>2012</v>
      </c>
      <c r="D6378" s="16" t="s">
        <v>2329</v>
      </c>
    </row>
    <row r="6379" spans="1:8" x14ac:dyDescent="0.3">
      <c r="A6379" s="13" t="str">
        <f t="shared" si="99"/>
        <v>ortegra012012</v>
      </c>
      <c r="B6379" s="16" t="s">
        <v>1797</v>
      </c>
      <c r="C6379" s="16">
        <v>2012</v>
      </c>
      <c r="D6379" s="16" t="s">
        <v>2331</v>
      </c>
      <c r="E6379" s="16">
        <v>3</v>
      </c>
      <c r="F6379" s="16">
        <v>0</v>
      </c>
      <c r="G6379" s="16">
        <v>0</v>
      </c>
      <c r="H6379" s="16">
        <v>0</v>
      </c>
    </row>
    <row r="6380" spans="1:8" x14ac:dyDescent="0.3">
      <c r="A6380" s="13" t="str">
        <f t="shared" si="99"/>
        <v>ortizda012012</v>
      </c>
      <c r="B6380" s="16" t="s">
        <v>165</v>
      </c>
      <c r="C6380" s="16">
        <v>2012</v>
      </c>
      <c r="D6380" s="16" t="s">
        <v>2335</v>
      </c>
      <c r="E6380" s="16">
        <v>54</v>
      </c>
      <c r="F6380" s="16">
        <v>2</v>
      </c>
      <c r="G6380" s="16">
        <v>0</v>
      </c>
      <c r="H6380" s="16">
        <v>4</v>
      </c>
    </row>
    <row r="6381" spans="1:8" x14ac:dyDescent="0.3">
      <c r="A6381" s="13" t="str">
        <f t="shared" si="99"/>
        <v>oswalro012012</v>
      </c>
      <c r="B6381" s="16" t="s">
        <v>262</v>
      </c>
      <c r="C6381" s="16">
        <v>2012</v>
      </c>
      <c r="D6381" s="16" t="s">
        <v>2334</v>
      </c>
      <c r="E6381" s="16">
        <v>2</v>
      </c>
      <c r="F6381" s="16">
        <v>4</v>
      </c>
      <c r="G6381" s="16">
        <v>0</v>
      </c>
      <c r="H6381" s="16">
        <v>1</v>
      </c>
    </row>
    <row r="6382" spans="1:8" x14ac:dyDescent="0.3">
      <c r="A6382" s="13" t="str">
        <f t="shared" si="99"/>
        <v>oteroda012012</v>
      </c>
      <c r="B6382" s="16" t="s">
        <v>1798</v>
      </c>
      <c r="C6382" s="16">
        <v>2012</v>
      </c>
      <c r="D6382" s="16" t="s">
        <v>2334</v>
      </c>
      <c r="E6382" s="16">
        <v>0</v>
      </c>
      <c r="F6382" s="16">
        <v>3</v>
      </c>
      <c r="G6382" s="16">
        <v>0</v>
      </c>
      <c r="H6382" s="16">
        <v>0</v>
      </c>
    </row>
    <row r="6383" spans="1:8" x14ac:dyDescent="0.3">
      <c r="A6383" s="13" t="str">
        <f t="shared" si="99"/>
        <v>ottavad012012</v>
      </c>
      <c r="B6383" s="16" t="s">
        <v>1356</v>
      </c>
      <c r="C6383" s="16">
        <v>2012</v>
      </c>
      <c r="D6383" s="16" t="s">
        <v>2334</v>
      </c>
      <c r="E6383" s="16">
        <v>5</v>
      </c>
      <c r="F6383" s="16">
        <v>10</v>
      </c>
      <c r="G6383" s="16">
        <v>0</v>
      </c>
      <c r="H6383" s="16">
        <v>0</v>
      </c>
    </row>
    <row r="6384" spans="1:8" x14ac:dyDescent="0.3">
      <c r="A6384" s="13" t="str">
        <f t="shared" si="99"/>
        <v>outmajo012012</v>
      </c>
      <c r="B6384" s="16" t="s">
        <v>982</v>
      </c>
      <c r="C6384" s="16">
        <v>2012</v>
      </c>
      <c r="D6384" s="16" t="s">
        <v>2334</v>
      </c>
      <c r="E6384" s="16">
        <v>1</v>
      </c>
      <c r="F6384" s="16">
        <v>5</v>
      </c>
      <c r="G6384" s="16">
        <v>0</v>
      </c>
      <c r="H6384" s="16">
        <v>0</v>
      </c>
    </row>
    <row r="6385" spans="1:8" x14ac:dyDescent="0.3">
      <c r="A6385" s="13" t="str">
        <f t="shared" si="99"/>
        <v>overbly012012</v>
      </c>
      <c r="B6385" s="16" t="s">
        <v>263</v>
      </c>
      <c r="C6385" s="16">
        <v>2012</v>
      </c>
      <c r="D6385" s="16" t="s">
        <v>2335</v>
      </c>
      <c r="E6385" s="16">
        <v>170</v>
      </c>
      <c r="F6385" s="16">
        <v>14</v>
      </c>
      <c r="G6385" s="16">
        <v>1</v>
      </c>
      <c r="H6385" s="16">
        <v>26</v>
      </c>
    </row>
    <row r="6386" spans="1:8" x14ac:dyDescent="0.3">
      <c r="A6386" s="13" t="str">
        <f t="shared" si="99"/>
        <v>overbly012012</v>
      </c>
      <c r="B6386" s="16" t="s">
        <v>263</v>
      </c>
      <c r="C6386" s="16">
        <v>2012</v>
      </c>
      <c r="D6386" s="16" t="s">
        <v>2335</v>
      </c>
      <c r="E6386" s="16">
        <v>20</v>
      </c>
      <c r="F6386" s="16">
        <v>0</v>
      </c>
      <c r="G6386" s="16">
        <v>0</v>
      </c>
      <c r="H6386" s="16">
        <v>0</v>
      </c>
    </row>
    <row r="6387" spans="1:8" x14ac:dyDescent="0.3">
      <c r="A6387" s="13" t="str">
        <f t="shared" si="99"/>
        <v>owingmi012012</v>
      </c>
      <c r="B6387" s="16" t="s">
        <v>833</v>
      </c>
      <c r="C6387" s="16">
        <v>2012</v>
      </c>
      <c r="D6387" s="16" t="s">
        <v>2334</v>
      </c>
      <c r="E6387" s="16">
        <v>0</v>
      </c>
      <c r="F6387" s="16">
        <v>3</v>
      </c>
      <c r="G6387" s="16">
        <v>0</v>
      </c>
      <c r="H6387" s="16">
        <v>0</v>
      </c>
    </row>
    <row r="6388" spans="1:8" x14ac:dyDescent="0.3">
      <c r="A6388" s="13" t="str">
        <f t="shared" si="99"/>
        <v>pachejo012012</v>
      </c>
      <c r="B6388" s="16" t="s">
        <v>1576</v>
      </c>
      <c r="C6388" s="16">
        <v>2012</v>
      </c>
      <c r="D6388" s="16" t="s">
        <v>2335</v>
      </c>
      <c r="E6388" s="16">
        <v>324</v>
      </c>
      <c r="F6388" s="16">
        <v>10</v>
      </c>
      <c r="G6388" s="16">
        <v>4</v>
      </c>
      <c r="H6388" s="16">
        <v>26</v>
      </c>
    </row>
    <row r="6389" spans="1:8" x14ac:dyDescent="0.3">
      <c r="A6389" s="13" t="str">
        <f t="shared" si="99"/>
        <v>pachejo012012</v>
      </c>
      <c r="B6389" s="16" t="s">
        <v>1576</v>
      </c>
      <c r="C6389" s="16">
        <v>2012</v>
      </c>
      <c r="D6389" s="16" t="s">
        <v>40</v>
      </c>
      <c r="E6389" s="16">
        <v>21</v>
      </c>
      <c r="F6389" s="16">
        <v>142</v>
      </c>
      <c r="G6389" s="16">
        <v>9</v>
      </c>
      <c r="H6389" s="16">
        <v>15</v>
      </c>
    </row>
    <row r="6390" spans="1:8" x14ac:dyDescent="0.3">
      <c r="A6390" s="13" t="str">
        <f t="shared" si="99"/>
        <v>pachejo012012</v>
      </c>
      <c r="B6390" s="16" t="s">
        <v>1576</v>
      </c>
      <c r="C6390" s="16">
        <v>2012</v>
      </c>
      <c r="D6390" s="16" t="s">
        <v>2336</v>
      </c>
      <c r="E6390" s="16">
        <v>29</v>
      </c>
      <c r="F6390" s="16">
        <v>1</v>
      </c>
      <c r="G6390" s="16">
        <v>1</v>
      </c>
      <c r="H6390" s="16">
        <v>0</v>
      </c>
    </row>
    <row r="6391" spans="1:8" x14ac:dyDescent="0.3">
      <c r="A6391" s="13" t="str">
        <f t="shared" si="99"/>
        <v>padilvi012012</v>
      </c>
      <c r="B6391" s="16" t="s">
        <v>168</v>
      </c>
      <c r="C6391" s="16">
        <v>2012</v>
      </c>
      <c r="D6391" s="16" t="s">
        <v>2334</v>
      </c>
      <c r="E6391" s="16">
        <v>4</v>
      </c>
      <c r="F6391" s="16">
        <v>3</v>
      </c>
      <c r="G6391" s="16">
        <v>1</v>
      </c>
      <c r="H6391" s="16">
        <v>0</v>
      </c>
    </row>
    <row r="6392" spans="1:8" x14ac:dyDescent="0.3">
      <c r="A6392" s="13" t="str">
        <f t="shared" si="99"/>
        <v>paganan012012</v>
      </c>
      <c r="B6392" s="16" t="s">
        <v>707</v>
      </c>
      <c r="C6392" s="16">
        <v>2012</v>
      </c>
      <c r="D6392" s="16" t="s">
        <v>2329</v>
      </c>
    </row>
    <row r="6393" spans="1:8" x14ac:dyDescent="0.3">
      <c r="A6393" s="13" t="str">
        <f t="shared" si="99"/>
        <v>paganan012012</v>
      </c>
      <c r="B6393" s="16" t="s">
        <v>707</v>
      </c>
      <c r="C6393" s="16">
        <v>2012</v>
      </c>
      <c r="D6393" s="16" t="s">
        <v>2331</v>
      </c>
      <c r="E6393" s="16">
        <v>377</v>
      </c>
      <c r="F6393" s="16">
        <v>7</v>
      </c>
      <c r="G6393" s="16">
        <v>5</v>
      </c>
      <c r="H6393" s="16">
        <v>2</v>
      </c>
    </row>
    <row r="6394" spans="1:8" x14ac:dyDescent="0.3">
      <c r="A6394" s="13" t="str">
        <f t="shared" si="99"/>
        <v>palmema012012</v>
      </c>
      <c r="B6394" s="16" t="s">
        <v>983</v>
      </c>
      <c r="C6394" s="16">
        <v>2012</v>
      </c>
      <c r="D6394" s="16" t="s">
        <v>2334</v>
      </c>
      <c r="E6394" s="16">
        <v>0</v>
      </c>
      <c r="F6394" s="16">
        <v>1</v>
      </c>
      <c r="G6394" s="16">
        <v>0</v>
      </c>
      <c r="H6394" s="16">
        <v>0</v>
      </c>
    </row>
    <row r="6395" spans="1:8" x14ac:dyDescent="0.3">
      <c r="A6395" s="13" t="str">
        <f t="shared" si="99"/>
        <v>papeljo012012</v>
      </c>
      <c r="B6395" s="16" t="s">
        <v>583</v>
      </c>
      <c r="C6395" s="16">
        <v>2012</v>
      </c>
      <c r="D6395" s="16" t="s">
        <v>2334</v>
      </c>
      <c r="E6395" s="16">
        <v>1</v>
      </c>
      <c r="F6395" s="16">
        <v>9</v>
      </c>
      <c r="G6395" s="16">
        <v>0</v>
      </c>
      <c r="H6395" s="16">
        <v>0</v>
      </c>
    </row>
    <row r="6396" spans="1:8" x14ac:dyDescent="0.3">
      <c r="A6396" s="13" t="str">
        <f t="shared" si="99"/>
        <v>paredji012012</v>
      </c>
      <c r="B6396" s="16" t="s">
        <v>1577</v>
      </c>
      <c r="C6396" s="16">
        <v>2012</v>
      </c>
      <c r="D6396" s="16" t="s">
        <v>39</v>
      </c>
      <c r="E6396" s="16">
        <v>5</v>
      </c>
      <c r="F6396" s="16">
        <v>13</v>
      </c>
      <c r="G6396" s="16">
        <v>3</v>
      </c>
      <c r="H6396" s="16">
        <v>2</v>
      </c>
    </row>
    <row r="6397" spans="1:8" x14ac:dyDescent="0.3">
      <c r="A6397" s="13" t="str">
        <f t="shared" si="99"/>
        <v>paredji012012</v>
      </c>
      <c r="B6397" s="16" t="s">
        <v>1577</v>
      </c>
      <c r="C6397" s="16">
        <v>2012</v>
      </c>
      <c r="D6397" s="16" t="s">
        <v>2330</v>
      </c>
    </row>
    <row r="6398" spans="1:8" x14ac:dyDescent="0.3">
      <c r="A6398" s="13" t="str">
        <f t="shared" si="99"/>
        <v>paredji012012</v>
      </c>
      <c r="B6398" s="16" t="s">
        <v>1577</v>
      </c>
      <c r="C6398" s="16">
        <v>2012</v>
      </c>
      <c r="D6398" s="16" t="s">
        <v>2331</v>
      </c>
      <c r="E6398" s="16">
        <v>23</v>
      </c>
      <c r="F6398" s="16">
        <v>1</v>
      </c>
      <c r="G6398" s="16">
        <v>2</v>
      </c>
      <c r="H6398" s="16">
        <v>0</v>
      </c>
    </row>
    <row r="6399" spans="1:8" x14ac:dyDescent="0.3">
      <c r="A6399" s="13" t="str">
        <f t="shared" si="99"/>
        <v>paredji012012</v>
      </c>
      <c r="B6399" s="16" t="s">
        <v>1577</v>
      </c>
      <c r="C6399" s="16">
        <v>2012</v>
      </c>
      <c r="D6399" s="16" t="s">
        <v>2332</v>
      </c>
    </row>
    <row r="6400" spans="1:8" x14ac:dyDescent="0.3">
      <c r="A6400" s="13" t="str">
        <f t="shared" si="99"/>
        <v>parkebl012012</v>
      </c>
      <c r="B6400" s="16" t="s">
        <v>1799</v>
      </c>
      <c r="C6400" s="16">
        <v>2012</v>
      </c>
      <c r="D6400" s="16" t="s">
        <v>2334</v>
      </c>
      <c r="E6400" s="16">
        <v>0</v>
      </c>
      <c r="F6400" s="16">
        <v>0</v>
      </c>
      <c r="G6400" s="16">
        <v>1</v>
      </c>
      <c r="H6400" s="16">
        <v>0</v>
      </c>
    </row>
    <row r="6401" spans="1:8" x14ac:dyDescent="0.3">
      <c r="A6401" s="13" t="str">
        <f t="shared" si="99"/>
        <v>parkeja022012</v>
      </c>
      <c r="B6401" s="16" t="s">
        <v>1578</v>
      </c>
      <c r="C6401" s="16">
        <v>2012</v>
      </c>
      <c r="D6401" s="16" t="s">
        <v>2334</v>
      </c>
      <c r="E6401" s="16">
        <v>9</v>
      </c>
      <c r="F6401" s="16">
        <v>15</v>
      </c>
      <c r="G6401" s="16">
        <v>3</v>
      </c>
      <c r="H6401" s="16">
        <v>2</v>
      </c>
    </row>
    <row r="6402" spans="1:8" x14ac:dyDescent="0.3">
      <c r="A6402" s="13" t="str">
        <f t="shared" si="99"/>
        <v>parmech012012</v>
      </c>
      <c r="B6402" s="16" t="s">
        <v>1579</v>
      </c>
      <c r="C6402" s="16">
        <v>2012</v>
      </c>
      <c r="D6402" s="16" t="s">
        <v>2335</v>
      </c>
      <c r="E6402" s="16">
        <v>295</v>
      </c>
      <c r="F6402" s="16">
        <v>25</v>
      </c>
      <c r="G6402" s="16">
        <v>2</v>
      </c>
      <c r="H6402" s="16">
        <v>43</v>
      </c>
    </row>
    <row r="6403" spans="1:8" x14ac:dyDescent="0.3">
      <c r="A6403" s="13" t="str">
        <f t="shared" ref="A6403:A6466" si="100">(B6403&amp;C6403)</f>
        <v>parmech012012</v>
      </c>
      <c r="B6403" s="16" t="s">
        <v>1579</v>
      </c>
      <c r="C6403" s="16">
        <v>2012</v>
      </c>
      <c r="D6403" s="16" t="s">
        <v>2330</v>
      </c>
    </row>
    <row r="6404" spans="1:8" x14ac:dyDescent="0.3">
      <c r="A6404" s="13" t="str">
        <f t="shared" si="100"/>
        <v>parmech012012</v>
      </c>
      <c r="B6404" s="16" t="s">
        <v>1579</v>
      </c>
      <c r="C6404" s="16">
        <v>2012</v>
      </c>
      <c r="D6404" s="16" t="s">
        <v>2331</v>
      </c>
      <c r="E6404" s="16">
        <v>30</v>
      </c>
      <c r="F6404" s="16">
        <v>1</v>
      </c>
      <c r="G6404" s="16">
        <v>0</v>
      </c>
      <c r="H6404" s="16">
        <v>0</v>
      </c>
    </row>
    <row r="6405" spans="1:8" x14ac:dyDescent="0.3">
      <c r="A6405" s="13" t="str">
        <f t="shared" si="100"/>
        <v>parmech012012</v>
      </c>
      <c r="B6405" s="16" t="s">
        <v>1579</v>
      </c>
      <c r="C6405" s="16">
        <v>2012</v>
      </c>
      <c r="D6405" s="16" t="s">
        <v>2332</v>
      </c>
    </row>
    <row r="6406" spans="1:8" x14ac:dyDescent="0.3">
      <c r="A6406" s="13" t="str">
        <f t="shared" si="100"/>
        <v>parnebo012012</v>
      </c>
      <c r="B6406" s="16" t="s">
        <v>984</v>
      </c>
      <c r="C6406" s="16">
        <v>2012</v>
      </c>
      <c r="D6406" s="16" t="s">
        <v>2334</v>
      </c>
      <c r="E6406" s="16">
        <v>7</v>
      </c>
      <c r="F6406" s="16">
        <v>18</v>
      </c>
      <c r="G6406" s="16">
        <v>0</v>
      </c>
      <c r="H6406" s="16">
        <v>2</v>
      </c>
    </row>
    <row r="6407" spans="1:8" x14ac:dyDescent="0.3">
      <c r="A6407" s="13" t="str">
        <f t="shared" si="100"/>
        <v>parrage012012</v>
      </c>
      <c r="B6407" s="16" t="s">
        <v>1152</v>
      </c>
      <c r="C6407" s="16">
        <v>2012</v>
      </c>
      <c r="D6407" s="16" t="s">
        <v>2329</v>
      </c>
    </row>
    <row r="6408" spans="1:8" x14ac:dyDescent="0.3">
      <c r="A6408" s="13" t="str">
        <f t="shared" si="100"/>
        <v>parrage012012</v>
      </c>
      <c r="B6408" s="16" t="s">
        <v>1152</v>
      </c>
      <c r="C6408" s="16">
        <v>2012</v>
      </c>
      <c r="D6408" s="16" t="s">
        <v>2330</v>
      </c>
    </row>
    <row r="6409" spans="1:8" x14ac:dyDescent="0.3">
      <c r="A6409" s="13" t="str">
        <f t="shared" si="100"/>
        <v>parrage012012</v>
      </c>
      <c r="B6409" s="16" t="s">
        <v>1152</v>
      </c>
      <c r="C6409" s="16">
        <v>2012</v>
      </c>
      <c r="D6409" s="16" t="s">
        <v>2331</v>
      </c>
      <c r="E6409" s="16">
        <v>189</v>
      </c>
      <c r="F6409" s="16">
        <v>8</v>
      </c>
      <c r="G6409" s="16">
        <v>4</v>
      </c>
      <c r="H6409" s="16">
        <v>1</v>
      </c>
    </row>
    <row r="6410" spans="1:8" x14ac:dyDescent="0.3">
      <c r="A6410" s="13" t="str">
        <f t="shared" si="100"/>
        <v>parrage012012</v>
      </c>
      <c r="B6410" s="16" t="s">
        <v>1152</v>
      </c>
      <c r="C6410" s="16">
        <v>2012</v>
      </c>
      <c r="D6410" s="16" t="s">
        <v>2332</v>
      </c>
    </row>
    <row r="6411" spans="1:8" x14ac:dyDescent="0.3">
      <c r="A6411" s="13" t="str">
        <f t="shared" si="100"/>
        <v>parrama012012</v>
      </c>
      <c r="B6411" s="16" t="s">
        <v>834</v>
      </c>
      <c r="C6411" s="16">
        <v>2012</v>
      </c>
      <c r="D6411" s="16" t="s">
        <v>2334</v>
      </c>
      <c r="E6411" s="16">
        <v>4</v>
      </c>
      <c r="F6411" s="16">
        <v>6</v>
      </c>
      <c r="G6411" s="16">
        <v>0</v>
      </c>
      <c r="H6411" s="16">
        <v>0</v>
      </c>
    </row>
    <row r="6412" spans="1:8" x14ac:dyDescent="0.3">
      <c r="A6412" s="13" t="str">
        <f t="shared" si="100"/>
        <v>parrian012012</v>
      </c>
      <c r="B6412" s="16" t="s">
        <v>1580</v>
      </c>
      <c r="C6412" s="16">
        <v>2012</v>
      </c>
      <c r="D6412" s="16" t="s">
        <v>39</v>
      </c>
      <c r="E6412" s="16">
        <v>18</v>
      </c>
      <c r="F6412" s="16">
        <v>20</v>
      </c>
      <c r="G6412" s="16">
        <v>0</v>
      </c>
      <c r="H6412" s="16">
        <v>5</v>
      </c>
    </row>
    <row r="6413" spans="1:8" x14ac:dyDescent="0.3">
      <c r="A6413" s="13" t="str">
        <f t="shared" si="100"/>
        <v>parrian012012</v>
      </c>
      <c r="B6413" s="16" t="s">
        <v>1580</v>
      </c>
      <c r="C6413" s="16">
        <v>2012</v>
      </c>
      <c r="D6413" s="16" t="s">
        <v>40</v>
      </c>
      <c r="E6413" s="16">
        <v>0</v>
      </c>
      <c r="F6413" s="16">
        <v>4</v>
      </c>
      <c r="G6413" s="16">
        <v>0</v>
      </c>
      <c r="H6413" s="16">
        <v>0</v>
      </c>
    </row>
    <row r="6414" spans="1:8" x14ac:dyDescent="0.3">
      <c r="A6414" s="13" t="str">
        <f t="shared" si="100"/>
        <v>parrian012012</v>
      </c>
      <c r="B6414" s="16" t="s">
        <v>1580</v>
      </c>
      <c r="C6414" s="16">
        <v>2012</v>
      </c>
      <c r="D6414" s="16" t="s">
        <v>2331</v>
      </c>
      <c r="E6414" s="16">
        <v>0</v>
      </c>
      <c r="F6414" s="16">
        <v>0</v>
      </c>
      <c r="G6414" s="16">
        <v>0</v>
      </c>
      <c r="H6414" s="16">
        <v>0</v>
      </c>
    </row>
    <row r="6415" spans="1:8" x14ac:dyDescent="0.3">
      <c r="A6415" s="13" t="str">
        <f t="shared" si="100"/>
        <v>parrian012012</v>
      </c>
      <c r="B6415" s="16" t="s">
        <v>1580</v>
      </c>
      <c r="C6415" s="16">
        <v>2012</v>
      </c>
      <c r="D6415" s="16" t="s">
        <v>2332</v>
      </c>
    </row>
    <row r="6416" spans="1:8" x14ac:dyDescent="0.3">
      <c r="A6416" s="13" t="str">
        <f t="shared" si="100"/>
        <v>parrian012012</v>
      </c>
      <c r="B6416" s="16" t="s">
        <v>1580</v>
      </c>
      <c r="C6416" s="16">
        <v>2012</v>
      </c>
      <c r="D6416" s="16" t="s">
        <v>2333</v>
      </c>
      <c r="E6416" s="16">
        <v>26</v>
      </c>
      <c r="F6416" s="16">
        <v>68</v>
      </c>
      <c r="G6416" s="16">
        <v>6</v>
      </c>
      <c r="H6416" s="16">
        <v>11</v>
      </c>
    </row>
    <row r="6417" spans="1:8" x14ac:dyDescent="0.3">
      <c r="A6417" s="13" t="str">
        <f t="shared" si="100"/>
        <v>pastoty012012</v>
      </c>
      <c r="B6417" s="16" t="s">
        <v>1800</v>
      </c>
      <c r="C6417" s="16">
        <v>2012</v>
      </c>
      <c r="D6417" s="16" t="s">
        <v>39</v>
      </c>
      <c r="E6417" s="16">
        <v>3</v>
      </c>
      <c r="F6417" s="16">
        <v>5</v>
      </c>
      <c r="G6417" s="16">
        <v>0</v>
      </c>
      <c r="H6417" s="16">
        <v>1</v>
      </c>
    </row>
    <row r="6418" spans="1:8" x14ac:dyDescent="0.3">
      <c r="A6418" s="13" t="str">
        <f t="shared" si="100"/>
        <v>pastoty012012</v>
      </c>
      <c r="B6418" s="16" t="s">
        <v>1800</v>
      </c>
      <c r="C6418" s="16">
        <v>2012</v>
      </c>
      <c r="D6418" s="16" t="s">
        <v>2333</v>
      </c>
      <c r="E6418" s="16">
        <v>43</v>
      </c>
      <c r="F6418" s="16">
        <v>84</v>
      </c>
      <c r="G6418" s="16">
        <v>7</v>
      </c>
      <c r="H6418" s="16">
        <v>21</v>
      </c>
    </row>
    <row r="6419" spans="1:8" x14ac:dyDescent="0.3">
      <c r="A6419" s="13" t="str">
        <f t="shared" si="100"/>
        <v>paterjo012012</v>
      </c>
      <c r="B6419" s="16" t="s">
        <v>1581</v>
      </c>
      <c r="C6419" s="16">
        <v>2012</v>
      </c>
      <c r="D6419" s="16" t="s">
        <v>2334</v>
      </c>
      <c r="E6419" s="16">
        <v>0</v>
      </c>
      <c r="F6419" s="16">
        <v>0</v>
      </c>
      <c r="G6419" s="16">
        <v>0</v>
      </c>
      <c r="H6419" s="16">
        <v>0</v>
      </c>
    </row>
    <row r="6420" spans="1:8" x14ac:dyDescent="0.3">
      <c r="A6420" s="13" t="str">
        <f t="shared" si="100"/>
        <v>pattotr012012</v>
      </c>
      <c r="B6420" s="16" t="s">
        <v>836</v>
      </c>
      <c r="C6420" s="16">
        <v>2012</v>
      </c>
      <c r="D6420" s="16" t="s">
        <v>2334</v>
      </c>
      <c r="E6420" s="16">
        <v>3</v>
      </c>
      <c r="F6420" s="16">
        <v>1</v>
      </c>
      <c r="G6420" s="16">
        <v>1</v>
      </c>
      <c r="H6420" s="16">
        <v>1</v>
      </c>
    </row>
    <row r="6421" spans="1:8" x14ac:dyDescent="0.3">
      <c r="A6421" s="13" t="str">
        <f t="shared" si="100"/>
        <v>pauleda012012</v>
      </c>
      <c r="B6421" s="16" t="s">
        <v>708</v>
      </c>
      <c r="C6421" s="16">
        <v>2012</v>
      </c>
      <c r="D6421" s="16" t="s">
        <v>2334</v>
      </c>
      <c r="E6421" s="16">
        <v>0</v>
      </c>
      <c r="F6421" s="16">
        <v>1</v>
      </c>
      <c r="G6421" s="16">
        <v>0</v>
      </c>
      <c r="H6421" s="16">
        <v>0</v>
      </c>
    </row>
    <row r="6422" spans="1:8" x14ac:dyDescent="0.3">
      <c r="A6422" s="13" t="str">
        <f t="shared" si="100"/>
        <v>pauleda012012</v>
      </c>
      <c r="B6422" s="16" t="s">
        <v>708</v>
      </c>
      <c r="C6422" s="16">
        <v>2012</v>
      </c>
      <c r="D6422" s="16" t="s">
        <v>2334</v>
      </c>
      <c r="E6422" s="16">
        <v>0</v>
      </c>
      <c r="F6422" s="16">
        <v>0</v>
      </c>
      <c r="G6422" s="16">
        <v>0</v>
      </c>
      <c r="H6422" s="16">
        <v>0</v>
      </c>
    </row>
    <row r="6423" spans="1:8" x14ac:dyDescent="0.3">
      <c r="A6423" s="13" t="str">
        <f t="shared" si="100"/>
        <v>paulife012012</v>
      </c>
      <c r="B6423" s="16" t="s">
        <v>837</v>
      </c>
      <c r="C6423" s="16">
        <v>2012</v>
      </c>
      <c r="D6423" s="16" t="s">
        <v>2334</v>
      </c>
      <c r="E6423" s="16">
        <v>3</v>
      </c>
      <c r="F6423" s="16">
        <v>6</v>
      </c>
      <c r="G6423" s="16">
        <v>0</v>
      </c>
      <c r="H6423" s="16">
        <v>0</v>
      </c>
    </row>
    <row r="6424" spans="1:8" x14ac:dyDescent="0.3">
      <c r="A6424" s="13" t="str">
        <f t="shared" si="100"/>
        <v>pauliro012012</v>
      </c>
      <c r="B6424" s="16" t="s">
        <v>584</v>
      </c>
      <c r="C6424" s="16">
        <v>2012</v>
      </c>
      <c r="D6424" s="16" t="s">
        <v>2336</v>
      </c>
      <c r="E6424" s="16">
        <v>62</v>
      </c>
      <c r="F6424" s="16">
        <v>4</v>
      </c>
      <c r="G6424" s="16">
        <v>0</v>
      </c>
      <c r="H6424" s="16">
        <v>1</v>
      </c>
    </row>
    <row r="6425" spans="1:8" x14ac:dyDescent="0.3">
      <c r="A6425" s="13" t="str">
        <f t="shared" si="100"/>
        <v>paulxa012012</v>
      </c>
      <c r="B6425" s="16" t="s">
        <v>1153</v>
      </c>
      <c r="C6425" s="16">
        <v>2012</v>
      </c>
      <c r="D6425" s="16" t="s">
        <v>2330</v>
      </c>
    </row>
    <row r="6426" spans="1:8" x14ac:dyDescent="0.3">
      <c r="A6426" s="13" t="str">
        <f t="shared" si="100"/>
        <v>paulxa012012</v>
      </c>
      <c r="B6426" s="16" t="s">
        <v>1153</v>
      </c>
      <c r="C6426" s="16">
        <v>2012</v>
      </c>
      <c r="D6426" s="16" t="s">
        <v>2331</v>
      </c>
      <c r="E6426" s="16">
        <v>15</v>
      </c>
      <c r="F6426" s="16">
        <v>2</v>
      </c>
      <c r="G6426" s="16">
        <v>0</v>
      </c>
      <c r="H6426" s="16">
        <v>0</v>
      </c>
    </row>
    <row r="6427" spans="1:8" x14ac:dyDescent="0.3">
      <c r="A6427" s="13" t="str">
        <f t="shared" si="100"/>
        <v>paulxa012012</v>
      </c>
      <c r="B6427" s="16" t="s">
        <v>1153</v>
      </c>
      <c r="C6427" s="16">
        <v>2012</v>
      </c>
      <c r="D6427" s="16" t="s">
        <v>2332</v>
      </c>
    </row>
    <row r="6428" spans="1:8" x14ac:dyDescent="0.3">
      <c r="A6428" s="13" t="str">
        <f t="shared" si="100"/>
        <v>pavanca012012</v>
      </c>
      <c r="B6428" s="16" t="s">
        <v>172</v>
      </c>
      <c r="C6428" s="16">
        <v>2012</v>
      </c>
      <c r="D6428" s="16" t="s">
        <v>2334</v>
      </c>
      <c r="E6428" s="16">
        <v>5</v>
      </c>
      <c r="F6428" s="16">
        <v>5</v>
      </c>
      <c r="G6428" s="16">
        <v>0</v>
      </c>
      <c r="H6428" s="16">
        <v>0</v>
      </c>
    </row>
    <row r="6429" spans="1:8" x14ac:dyDescent="0.3">
      <c r="A6429" s="13" t="str">
        <f t="shared" si="100"/>
        <v>pearcst012012</v>
      </c>
      <c r="B6429" s="16" t="s">
        <v>838</v>
      </c>
      <c r="C6429" s="16">
        <v>2012</v>
      </c>
      <c r="D6429" s="16" t="s">
        <v>2335</v>
      </c>
      <c r="E6429" s="16">
        <v>76</v>
      </c>
      <c r="F6429" s="16">
        <v>2</v>
      </c>
      <c r="G6429" s="16">
        <v>1</v>
      </c>
      <c r="H6429" s="16">
        <v>7</v>
      </c>
    </row>
    <row r="6430" spans="1:8" x14ac:dyDescent="0.3">
      <c r="A6430" s="13" t="str">
        <f t="shared" si="100"/>
        <v>pearcst012012</v>
      </c>
      <c r="B6430" s="16" t="s">
        <v>838</v>
      </c>
      <c r="C6430" s="16">
        <v>2012</v>
      </c>
      <c r="D6430" s="16" t="s">
        <v>2335</v>
      </c>
      <c r="E6430" s="16">
        <v>55</v>
      </c>
      <c r="F6430" s="16">
        <v>0</v>
      </c>
      <c r="G6430" s="16">
        <v>0</v>
      </c>
      <c r="H6430" s="16">
        <v>7</v>
      </c>
    </row>
    <row r="6431" spans="1:8" x14ac:dyDescent="0.3">
      <c r="A6431" s="13" t="str">
        <f t="shared" si="100"/>
        <v>pearcst012012</v>
      </c>
      <c r="B6431" s="16" t="s">
        <v>838</v>
      </c>
      <c r="C6431" s="16">
        <v>2012</v>
      </c>
      <c r="D6431" s="16" t="s">
        <v>2330</v>
      </c>
    </row>
    <row r="6432" spans="1:8" x14ac:dyDescent="0.3">
      <c r="A6432" s="13" t="str">
        <f t="shared" si="100"/>
        <v>pearcst012012</v>
      </c>
      <c r="B6432" s="16" t="s">
        <v>838</v>
      </c>
      <c r="C6432" s="16">
        <v>2012</v>
      </c>
      <c r="D6432" s="16" t="s">
        <v>2330</v>
      </c>
    </row>
    <row r="6433" spans="1:8" x14ac:dyDescent="0.3">
      <c r="A6433" s="13" t="str">
        <f t="shared" si="100"/>
        <v>pearcst012012</v>
      </c>
      <c r="B6433" s="16" t="s">
        <v>838</v>
      </c>
      <c r="C6433" s="16">
        <v>2012</v>
      </c>
      <c r="D6433" s="16" t="s">
        <v>2331</v>
      </c>
      <c r="E6433" s="16">
        <v>36</v>
      </c>
      <c r="F6433" s="16">
        <v>1</v>
      </c>
      <c r="G6433" s="16">
        <v>0</v>
      </c>
      <c r="H6433" s="16">
        <v>0</v>
      </c>
    </row>
    <row r="6434" spans="1:8" x14ac:dyDescent="0.3">
      <c r="A6434" s="13" t="str">
        <f t="shared" si="100"/>
        <v>pearcst012012</v>
      </c>
      <c r="B6434" s="16" t="s">
        <v>838</v>
      </c>
      <c r="C6434" s="16">
        <v>2012</v>
      </c>
      <c r="D6434" s="16" t="s">
        <v>2331</v>
      </c>
      <c r="E6434" s="16">
        <v>12</v>
      </c>
      <c r="F6434" s="16">
        <v>1</v>
      </c>
      <c r="G6434" s="16">
        <v>0</v>
      </c>
      <c r="H6434" s="16">
        <v>0</v>
      </c>
    </row>
    <row r="6435" spans="1:8" x14ac:dyDescent="0.3">
      <c r="A6435" s="13" t="str">
        <f t="shared" si="100"/>
        <v>pearcst012012</v>
      </c>
      <c r="B6435" s="16" t="s">
        <v>838</v>
      </c>
      <c r="C6435" s="16">
        <v>2012</v>
      </c>
      <c r="D6435" s="16" t="s">
        <v>2332</v>
      </c>
    </row>
    <row r="6436" spans="1:8" x14ac:dyDescent="0.3">
      <c r="A6436" s="13" t="str">
        <f t="shared" si="100"/>
        <v>pearcst012012</v>
      </c>
      <c r="B6436" s="16" t="s">
        <v>838</v>
      </c>
      <c r="C6436" s="16">
        <v>2012</v>
      </c>
      <c r="D6436" s="16" t="s">
        <v>2332</v>
      </c>
    </row>
    <row r="6437" spans="1:8" x14ac:dyDescent="0.3">
      <c r="A6437" s="13" t="str">
        <f t="shared" si="100"/>
        <v>peavyja012012</v>
      </c>
      <c r="B6437" s="16" t="s">
        <v>325</v>
      </c>
      <c r="C6437" s="16">
        <v>2012</v>
      </c>
      <c r="D6437" s="16" t="s">
        <v>2334</v>
      </c>
      <c r="E6437" s="16">
        <v>14</v>
      </c>
      <c r="F6437" s="16">
        <v>22</v>
      </c>
      <c r="G6437" s="16">
        <v>1</v>
      </c>
      <c r="H6437" s="16">
        <v>3</v>
      </c>
    </row>
    <row r="6438" spans="1:8" x14ac:dyDescent="0.3">
      <c r="A6438" s="13" t="str">
        <f t="shared" si="100"/>
        <v>pedrodu012012</v>
      </c>
      <c r="B6438" s="16" t="s">
        <v>709</v>
      </c>
      <c r="C6438" s="16">
        <v>2012</v>
      </c>
      <c r="D6438" s="16" t="s">
        <v>39</v>
      </c>
      <c r="E6438" s="16">
        <v>228</v>
      </c>
      <c r="F6438" s="16">
        <v>392</v>
      </c>
      <c r="G6438" s="16">
        <v>5</v>
      </c>
      <c r="H6438" s="16">
        <v>100</v>
      </c>
    </row>
    <row r="6439" spans="1:8" x14ac:dyDescent="0.3">
      <c r="A6439" s="13" t="str">
        <f t="shared" si="100"/>
        <v>pegueca012012</v>
      </c>
      <c r="B6439" s="16" t="s">
        <v>1583</v>
      </c>
      <c r="C6439" s="16">
        <v>2012</v>
      </c>
      <c r="D6439" s="16" t="s">
        <v>2330</v>
      </c>
    </row>
    <row r="6440" spans="1:8" x14ac:dyDescent="0.3">
      <c r="A6440" s="13" t="str">
        <f t="shared" si="100"/>
        <v>pegueca012012</v>
      </c>
      <c r="B6440" s="16" t="s">
        <v>1583</v>
      </c>
      <c r="C6440" s="16">
        <v>2012</v>
      </c>
      <c r="D6440" s="16" t="s">
        <v>2331</v>
      </c>
      <c r="E6440" s="16">
        <v>28</v>
      </c>
      <c r="F6440" s="16">
        <v>0</v>
      </c>
      <c r="G6440" s="16">
        <v>0</v>
      </c>
      <c r="H6440" s="16">
        <v>0</v>
      </c>
    </row>
    <row r="6441" spans="1:8" x14ac:dyDescent="0.3">
      <c r="A6441" s="13" t="str">
        <f t="shared" si="100"/>
        <v>pegueca012012</v>
      </c>
      <c r="B6441" s="16" t="s">
        <v>1583</v>
      </c>
      <c r="C6441" s="16">
        <v>2012</v>
      </c>
      <c r="D6441" s="16" t="s">
        <v>2332</v>
      </c>
    </row>
    <row r="6442" spans="1:8" x14ac:dyDescent="0.3">
      <c r="A6442" s="13" t="str">
        <f t="shared" si="100"/>
        <v>peguefr012012</v>
      </c>
      <c r="B6442" s="16" t="s">
        <v>1801</v>
      </c>
      <c r="C6442" s="16">
        <v>2012</v>
      </c>
      <c r="D6442" s="16" t="s">
        <v>2330</v>
      </c>
    </row>
    <row r="6443" spans="1:8" x14ac:dyDescent="0.3">
      <c r="A6443" s="13" t="str">
        <f t="shared" si="100"/>
        <v>peguefr012012</v>
      </c>
      <c r="B6443" s="16" t="s">
        <v>1801</v>
      </c>
      <c r="C6443" s="16">
        <v>2012</v>
      </c>
      <c r="D6443" s="16" t="s">
        <v>2331</v>
      </c>
      <c r="E6443" s="16">
        <v>14</v>
      </c>
      <c r="F6443" s="16">
        <v>1</v>
      </c>
      <c r="G6443" s="16">
        <v>0</v>
      </c>
      <c r="H6443" s="16">
        <v>0</v>
      </c>
    </row>
    <row r="6444" spans="1:8" x14ac:dyDescent="0.3">
      <c r="A6444" s="13" t="str">
        <f t="shared" si="100"/>
        <v>peguefr012012</v>
      </c>
      <c r="B6444" s="16" t="s">
        <v>1801</v>
      </c>
      <c r="C6444" s="16">
        <v>2012</v>
      </c>
      <c r="D6444" s="16" t="s">
        <v>2332</v>
      </c>
    </row>
    <row r="6445" spans="1:8" x14ac:dyDescent="0.3">
      <c r="A6445" s="13" t="str">
        <f t="shared" si="100"/>
        <v>pelfrmi012012</v>
      </c>
      <c r="B6445" s="16" t="s">
        <v>710</v>
      </c>
      <c r="C6445" s="16">
        <v>2012</v>
      </c>
      <c r="D6445" s="16" t="s">
        <v>2334</v>
      </c>
      <c r="E6445" s="16">
        <v>3</v>
      </c>
      <c r="F6445" s="16">
        <v>4</v>
      </c>
      <c r="G6445" s="16">
        <v>1</v>
      </c>
      <c r="H6445" s="16">
        <v>0</v>
      </c>
    </row>
    <row r="6446" spans="1:8" x14ac:dyDescent="0.3">
      <c r="A6446" s="13" t="str">
        <f t="shared" si="100"/>
        <v>penabr012012</v>
      </c>
      <c r="B6446" s="16" t="s">
        <v>585</v>
      </c>
      <c r="C6446" s="16">
        <v>2012</v>
      </c>
      <c r="D6446" s="16" t="s">
        <v>2335</v>
      </c>
      <c r="E6446" s="16">
        <v>8</v>
      </c>
      <c r="F6446" s="16">
        <v>0</v>
      </c>
      <c r="G6446" s="16">
        <v>0</v>
      </c>
      <c r="H6446" s="16">
        <v>0</v>
      </c>
    </row>
    <row r="6447" spans="1:8" x14ac:dyDescent="0.3">
      <c r="A6447" s="13" t="str">
        <f t="shared" si="100"/>
        <v>penabr012012</v>
      </c>
      <c r="B6447" s="16" t="s">
        <v>585</v>
      </c>
      <c r="C6447" s="16">
        <v>2012</v>
      </c>
      <c r="D6447" s="16" t="s">
        <v>2336</v>
      </c>
      <c r="E6447" s="16">
        <v>344</v>
      </c>
      <c r="F6447" s="16">
        <v>18</v>
      </c>
      <c r="G6447" s="16">
        <v>4</v>
      </c>
      <c r="H6447" s="16">
        <v>4</v>
      </c>
    </row>
    <row r="6448" spans="1:8" x14ac:dyDescent="0.3">
      <c r="A6448" s="13" t="str">
        <f t="shared" si="100"/>
        <v>penaca012012</v>
      </c>
      <c r="B6448" s="16" t="s">
        <v>264</v>
      </c>
      <c r="C6448" s="16">
        <v>2012</v>
      </c>
      <c r="D6448" s="16" t="s">
        <v>2335</v>
      </c>
      <c r="E6448" s="16">
        <v>1182</v>
      </c>
      <c r="F6448" s="16">
        <v>95</v>
      </c>
      <c r="G6448" s="16">
        <v>7</v>
      </c>
      <c r="H6448" s="16">
        <v>119</v>
      </c>
    </row>
    <row r="6449" spans="1:8" x14ac:dyDescent="0.3">
      <c r="A6449" s="13" t="str">
        <f t="shared" si="100"/>
        <v>penara022012</v>
      </c>
      <c r="B6449" s="16" t="s">
        <v>1154</v>
      </c>
      <c r="C6449" s="16">
        <v>2012</v>
      </c>
      <c r="D6449" s="16" t="s">
        <v>2333</v>
      </c>
      <c r="E6449" s="16">
        <v>0</v>
      </c>
      <c r="F6449" s="16">
        <v>4</v>
      </c>
      <c r="G6449" s="16">
        <v>0</v>
      </c>
      <c r="H6449" s="16">
        <v>0</v>
      </c>
    </row>
    <row r="6450" spans="1:8" x14ac:dyDescent="0.3">
      <c r="A6450" s="13" t="str">
        <f t="shared" si="100"/>
        <v>pencehu012012</v>
      </c>
      <c r="B6450" s="16" t="s">
        <v>839</v>
      </c>
      <c r="C6450" s="16">
        <v>2012</v>
      </c>
      <c r="D6450" s="16" t="s">
        <v>2331</v>
      </c>
      <c r="E6450" s="16">
        <v>161</v>
      </c>
      <c r="F6450" s="16">
        <v>9</v>
      </c>
      <c r="G6450" s="16">
        <v>5</v>
      </c>
      <c r="H6450" s="16">
        <v>0</v>
      </c>
    </row>
    <row r="6451" spans="1:8" x14ac:dyDescent="0.3">
      <c r="A6451" s="13" t="str">
        <f t="shared" si="100"/>
        <v>pencehu012012</v>
      </c>
      <c r="B6451" s="16" t="s">
        <v>839</v>
      </c>
      <c r="C6451" s="16">
        <v>2012</v>
      </c>
      <c r="D6451" s="16" t="s">
        <v>2331</v>
      </c>
      <c r="E6451" s="16">
        <v>110</v>
      </c>
      <c r="F6451" s="16">
        <v>2</v>
      </c>
      <c r="G6451" s="16">
        <v>2</v>
      </c>
      <c r="H6451" s="16">
        <v>0</v>
      </c>
    </row>
    <row r="6452" spans="1:8" x14ac:dyDescent="0.3">
      <c r="A6452" s="13" t="str">
        <f t="shared" si="100"/>
        <v>pencehu012012</v>
      </c>
      <c r="B6452" s="16" t="s">
        <v>839</v>
      </c>
      <c r="C6452" s="16">
        <v>2012</v>
      </c>
      <c r="D6452" s="16" t="s">
        <v>2332</v>
      </c>
    </row>
    <row r="6453" spans="1:8" x14ac:dyDescent="0.3">
      <c r="A6453" s="13" t="str">
        <f t="shared" si="100"/>
        <v>pencehu012012</v>
      </c>
      <c r="B6453" s="16" t="s">
        <v>839</v>
      </c>
      <c r="C6453" s="16">
        <v>2012</v>
      </c>
      <c r="D6453" s="16" t="s">
        <v>2332</v>
      </c>
    </row>
    <row r="6454" spans="1:8" x14ac:dyDescent="0.3">
      <c r="A6454" s="13" t="str">
        <f t="shared" si="100"/>
        <v>pennicl012012</v>
      </c>
      <c r="B6454" s="16" t="s">
        <v>985</v>
      </c>
      <c r="C6454" s="16">
        <v>2012</v>
      </c>
      <c r="D6454" s="16" t="s">
        <v>39</v>
      </c>
      <c r="E6454" s="16">
        <v>67</v>
      </c>
      <c r="F6454" s="16">
        <v>85</v>
      </c>
      <c r="G6454" s="16">
        <v>2</v>
      </c>
      <c r="H6454" s="16">
        <v>12</v>
      </c>
    </row>
    <row r="6455" spans="1:8" x14ac:dyDescent="0.3">
      <c r="A6455" s="13" t="str">
        <f t="shared" si="100"/>
        <v>pennicl012012</v>
      </c>
      <c r="B6455" s="16" t="s">
        <v>985</v>
      </c>
      <c r="C6455" s="16">
        <v>2012</v>
      </c>
      <c r="D6455" s="16" t="s">
        <v>2333</v>
      </c>
      <c r="E6455" s="16">
        <v>150</v>
      </c>
      <c r="F6455" s="16">
        <v>272</v>
      </c>
      <c r="G6455" s="16">
        <v>9</v>
      </c>
      <c r="H6455" s="16">
        <v>58</v>
      </c>
    </row>
    <row r="6456" spans="1:8" x14ac:dyDescent="0.3">
      <c r="A6456" s="13" t="str">
        <f t="shared" si="100"/>
        <v>pennybr012012</v>
      </c>
      <c r="B6456" s="16" t="s">
        <v>174</v>
      </c>
      <c r="C6456" s="16">
        <v>2012</v>
      </c>
      <c r="D6456" s="16" t="s">
        <v>2334</v>
      </c>
      <c r="E6456" s="16">
        <v>3</v>
      </c>
      <c r="F6456" s="16">
        <v>4</v>
      </c>
      <c r="G6456" s="16">
        <v>0</v>
      </c>
      <c r="H6456" s="16">
        <v>2</v>
      </c>
    </row>
    <row r="6457" spans="1:8" x14ac:dyDescent="0.3">
      <c r="A6457" s="13" t="str">
        <f t="shared" si="100"/>
        <v>peraljh012012</v>
      </c>
      <c r="B6457" s="16" t="s">
        <v>395</v>
      </c>
      <c r="C6457" s="16">
        <v>2012</v>
      </c>
      <c r="D6457" s="16" t="s">
        <v>2333</v>
      </c>
      <c r="E6457" s="16">
        <v>229</v>
      </c>
      <c r="F6457" s="16">
        <v>359</v>
      </c>
      <c r="G6457" s="16">
        <v>7</v>
      </c>
      <c r="H6457" s="16">
        <v>75</v>
      </c>
    </row>
    <row r="6458" spans="1:8" x14ac:dyDescent="0.3">
      <c r="A6458" s="13" t="str">
        <f t="shared" si="100"/>
        <v>peraljo012012</v>
      </c>
      <c r="B6458" s="16" t="s">
        <v>587</v>
      </c>
      <c r="C6458" s="16">
        <v>2012</v>
      </c>
      <c r="D6458" s="16" t="s">
        <v>2334</v>
      </c>
      <c r="E6458" s="16">
        <v>6</v>
      </c>
      <c r="F6458" s="16">
        <v>2</v>
      </c>
      <c r="G6458" s="16">
        <v>0</v>
      </c>
      <c r="H6458" s="16">
        <v>1</v>
      </c>
    </row>
    <row r="6459" spans="1:8" x14ac:dyDescent="0.3">
      <c r="A6459" s="13" t="str">
        <f t="shared" si="100"/>
        <v>peralwi012012</v>
      </c>
      <c r="B6459" s="16" t="s">
        <v>1802</v>
      </c>
      <c r="C6459" s="16">
        <v>2012</v>
      </c>
      <c r="D6459" s="16" t="s">
        <v>2334</v>
      </c>
      <c r="E6459" s="16">
        <v>4</v>
      </c>
      <c r="F6459" s="16">
        <v>4</v>
      </c>
      <c r="G6459" s="16">
        <v>1</v>
      </c>
      <c r="H6459" s="16">
        <v>0</v>
      </c>
    </row>
    <row r="6460" spans="1:8" x14ac:dyDescent="0.3">
      <c r="A6460" s="13" t="str">
        <f t="shared" si="100"/>
        <v>perdolu012012</v>
      </c>
      <c r="B6460" s="16" t="s">
        <v>1155</v>
      </c>
      <c r="C6460" s="16">
        <v>2012</v>
      </c>
      <c r="D6460" s="16" t="s">
        <v>2334</v>
      </c>
      <c r="E6460" s="16">
        <v>6</v>
      </c>
      <c r="F6460" s="16">
        <v>3</v>
      </c>
      <c r="G6460" s="16">
        <v>0</v>
      </c>
      <c r="H6460" s="16">
        <v>1</v>
      </c>
    </row>
    <row r="6461" spans="1:8" x14ac:dyDescent="0.3">
      <c r="A6461" s="13" t="str">
        <f t="shared" si="100"/>
        <v>perezch012012</v>
      </c>
      <c r="B6461" s="16" t="s">
        <v>986</v>
      </c>
      <c r="C6461" s="16">
        <v>2012</v>
      </c>
      <c r="D6461" s="16" t="s">
        <v>2334</v>
      </c>
      <c r="E6461" s="16">
        <v>7</v>
      </c>
      <c r="F6461" s="16">
        <v>2</v>
      </c>
      <c r="G6461" s="16">
        <v>0</v>
      </c>
      <c r="H6461" s="16">
        <v>1</v>
      </c>
    </row>
    <row r="6462" spans="1:8" x14ac:dyDescent="0.3">
      <c r="A6462" s="13" t="str">
        <f t="shared" si="100"/>
        <v>perezeu012012</v>
      </c>
      <c r="B6462" s="16" t="s">
        <v>1803</v>
      </c>
      <c r="C6462" s="16">
        <v>2012</v>
      </c>
      <c r="D6462" s="16" t="s">
        <v>2329</v>
      </c>
    </row>
    <row r="6463" spans="1:8" x14ac:dyDescent="0.3">
      <c r="A6463" s="13" t="str">
        <f t="shared" si="100"/>
        <v>perezeu012012</v>
      </c>
      <c r="B6463" s="16" t="s">
        <v>1803</v>
      </c>
      <c r="C6463" s="16">
        <v>2012</v>
      </c>
      <c r="D6463" s="16" t="s">
        <v>2330</v>
      </c>
    </row>
    <row r="6464" spans="1:8" x14ac:dyDescent="0.3">
      <c r="A6464" s="13" t="str">
        <f t="shared" si="100"/>
        <v>perezeu012012</v>
      </c>
      <c r="B6464" s="16" t="s">
        <v>1803</v>
      </c>
      <c r="C6464" s="16">
        <v>2012</v>
      </c>
      <c r="D6464" s="16" t="s">
        <v>2331</v>
      </c>
      <c r="E6464" s="16">
        <v>1</v>
      </c>
      <c r="F6464" s="16">
        <v>0</v>
      </c>
      <c r="G6464" s="16">
        <v>0</v>
      </c>
      <c r="H6464" s="16">
        <v>0</v>
      </c>
    </row>
    <row r="6465" spans="1:8" x14ac:dyDescent="0.3">
      <c r="A6465" s="13" t="str">
        <f t="shared" si="100"/>
        <v>perezhe012012</v>
      </c>
      <c r="B6465" s="16" t="s">
        <v>1804</v>
      </c>
      <c r="C6465" s="16">
        <v>2012</v>
      </c>
      <c r="D6465" s="16" t="s">
        <v>39</v>
      </c>
      <c r="E6465" s="16">
        <v>1</v>
      </c>
      <c r="F6465" s="16">
        <v>0</v>
      </c>
      <c r="G6465" s="16">
        <v>0</v>
      </c>
      <c r="H6465" s="16">
        <v>0</v>
      </c>
    </row>
    <row r="6466" spans="1:8" x14ac:dyDescent="0.3">
      <c r="A6466" s="13" t="str">
        <f t="shared" si="100"/>
        <v>perezju012012</v>
      </c>
      <c r="B6466" s="16" t="s">
        <v>712</v>
      </c>
      <c r="C6466" s="16">
        <v>2012</v>
      </c>
      <c r="D6466" s="16" t="s">
        <v>2334</v>
      </c>
      <c r="E6466" s="16">
        <v>0</v>
      </c>
      <c r="F6466" s="16">
        <v>0</v>
      </c>
      <c r="G6466" s="16">
        <v>0</v>
      </c>
      <c r="H6466" s="16">
        <v>0</v>
      </c>
    </row>
    <row r="6467" spans="1:8" x14ac:dyDescent="0.3">
      <c r="A6467" s="13" t="str">
        <f t="shared" ref="A6467:A6530" si="101">(B6467&amp;C6467)</f>
        <v>perezlu012012</v>
      </c>
      <c r="B6467" s="16" t="s">
        <v>1585</v>
      </c>
      <c r="C6467" s="16">
        <v>2012</v>
      </c>
      <c r="D6467" s="16" t="s">
        <v>2334</v>
      </c>
      <c r="E6467" s="16">
        <v>1</v>
      </c>
      <c r="F6467" s="16">
        <v>3</v>
      </c>
      <c r="G6467" s="16">
        <v>1</v>
      </c>
      <c r="H6467" s="16">
        <v>0</v>
      </c>
    </row>
    <row r="6468" spans="1:8" x14ac:dyDescent="0.3">
      <c r="A6468" s="13" t="str">
        <f t="shared" si="101"/>
        <v>perezma022012</v>
      </c>
      <c r="B6468" s="16" t="s">
        <v>1805</v>
      </c>
      <c r="C6468" s="16">
        <v>2012</v>
      </c>
      <c r="D6468" s="16" t="s">
        <v>2334</v>
      </c>
      <c r="E6468" s="16">
        <v>1</v>
      </c>
      <c r="F6468" s="16">
        <v>2</v>
      </c>
      <c r="G6468" s="16">
        <v>0</v>
      </c>
      <c r="H6468" s="16">
        <v>0</v>
      </c>
    </row>
    <row r="6469" spans="1:8" x14ac:dyDescent="0.3">
      <c r="A6469" s="13" t="str">
        <f t="shared" si="101"/>
        <v>perezol012012</v>
      </c>
      <c r="B6469" s="16" t="s">
        <v>327</v>
      </c>
      <c r="C6469" s="16">
        <v>2012</v>
      </c>
      <c r="D6469" s="16" t="s">
        <v>2334</v>
      </c>
      <c r="E6469" s="16">
        <v>2</v>
      </c>
      <c r="F6469" s="16">
        <v>5</v>
      </c>
      <c r="G6469" s="16">
        <v>0</v>
      </c>
      <c r="H6469" s="16">
        <v>1</v>
      </c>
    </row>
    <row r="6470" spans="1:8" x14ac:dyDescent="0.3">
      <c r="A6470" s="13" t="str">
        <f t="shared" si="101"/>
        <v>perezra012012</v>
      </c>
      <c r="B6470" s="16" t="s">
        <v>713</v>
      </c>
      <c r="C6470" s="16">
        <v>2012</v>
      </c>
      <c r="D6470" s="16" t="s">
        <v>2334</v>
      </c>
      <c r="E6470" s="16">
        <v>2</v>
      </c>
      <c r="F6470" s="16">
        <v>0</v>
      </c>
      <c r="G6470" s="16">
        <v>0</v>
      </c>
      <c r="H6470" s="16">
        <v>0</v>
      </c>
    </row>
    <row r="6471" spans="1:8" x14ac:dyDescent="0.3">
      <c r="A6471" s="13" t="str">
        <f t="shared" si="101"/>
        <v>perezsa022012</v>
      </c>
      <c r="B6471" s="16" t="s">
        <v>1586</v>
      </c>
      <c r="C6471" s="16">
        <v>2012</v>
      </c>
      <c r="D6471" s="16" t="s">
        <v>2336</v>
      </c>
      <c r="E6471" s="16">
        <v>522</v>
      </c>
      <c r="F6471" s="16">
        <v>53</v>
      </c>
      <c r="G6471" s="16">
        <v>4</v>
      </c>
      <c r="H6471" s="16">
        <v>4</v>
      </c>
    </row>
    <row r="6472" spans="1:8" x14ac:dyDescent="0.3">
      <c r="A6472" s="13" t="str">
        <f t="shared" si="101"/>
        <v>perkigl012012</v>
      </c>
      <c r="B6472" s="16" t="s">
        <v>714</v>
      </c>
      <c r="C6472" s="16">
        <v>2012</v>
      </c>
      <c r="D6472" s="16" t="s">
        <v>2334</v>
      </c>
      <c r="E6472" s="16">
        <v>2</v>
      </c>
      <c r="F6472" s="16">
        <v>13</v>
      </c>
      <c r="G6472" s="16">
        <v>1</v>
      </c>
      <c r="H6472" s="16">
        <v>0</v>
      </c>
    </row>
    <row r="6473" spans="1:8" x14ac:dyDescent="0.3">
      <c r="A6473" s="13" t="str">
        <f t="shared" si="101"/>
        <v>perryry012012</v>
      </c>
      <c r="B6473" s="16" t="s">
        <v>1156</v>
      </c>
      <c r="C6473" s="16">
        <v>2012</v>
      </c>
      <c r="D6473" s="16" t="s">
        <v>2334</v>
      </c>
      <c r="E6473" s="16">
        <v>0</v>
      </c>
      <c r="F6473" s="16">
        <v>1</v>
      </c>
      <c r="G6473" s="16">
        <v>0</v>
      </c>
      <c r="H6473" s="16">
        <v>0</v>
      </c>
    </row>
    <row r="6474" spans="1:8" x14ac:dyDescent="0.3">
      <c r="A6474" s="13" t="str">
        <f t="shared" si="101"/>
        <v>pestavi012012</v>
      </c>
      <c r="B6474" s="16" t="s">
        <v>1357</v>
      </c>
      <c r="C6474" s="16">
        <v>2012</v>
      </c>
      <c r="D6474" s="16" t="s">
        <v>2334</v>
      </c>
      <c r="E6474" s="16">
        <v>3</v>
      </c>
      <c r="F6474" s="16">
        <v>7</v>
      </c>
      <c r="G6474" s="16">
        <v>0</v>
      </c>
      <c r="H6474" s="16">
        <v>1</v>
      </c>
    </row>
    <row r="6475" spans="1:8" x14ac:dyDescent="0.3">
      <c r="A6475" s="13" t="str">
        <f t="shared" si="101"/>
        <v>peterbr012012</v>
      </c>
      <c r="B6475" s="16" t="s">
        <v>1358</v>
      </c>
      <c r="C6475" s="16">
        <v>2012</v>
      </c>
      <c r="D6475" s="16" t="s">
        <v>2329</v>
      </c>
    </row>
    <row r="6476" spans="1:8" x14ac:dyDescent="0.3">
      <c r="A6476" s="13" t="str">
        <f t="shared" si="101"/>
        <v>peterbr012012</v>
      </c>
      <c r="B6476" s="16" t="s">
        <v>1358</v>
      </c>
      <c r="C6476" s="16">
        <v>2012</v>
      </c>
      <c r="D6476" s="16" t="s">
        <v>2330</v>
      </c>
    </row>
    <row r="6477" spans="1:8" x14ac:dyDescent="0.3">
      <c r="A6477" s="13" t="str">
        <f t="shared" si="101"/>
        <v>peterbr012012</v>
      </c>
      <c r="B6477" s="16" t="s">
        <v>1358</v>
      </c>
      <c r="C6477" s="16">
        <v>2012</v>
      </c>
      <c r="D6477" s="16" t="s">
        <v>2331</v>
      </c>
      <c r="E6477" s="16">
        <v>115</v>
      </c>
      <c r="F6477" s="16">
        <v>4</v>
      </c>
      <c r="G6477" s="16">
        <v>1</v>
      </c>
      <c r="H6477" s="16">
        <v>1</v>
      </c>
    </row>
    <row r="6478" spans="1:8" x14ac:dyDescent="0.3">
      <c r="A6478" s="13" t="str">
        <f t="shared" si="101"/>
        <v>peterbr012012</v>
      </c>
      <c r="B6478" s="16" t="s">
        <v>1358</v>
      </c>
      <c r="C6478" s="16">
        <v>2012</v>
      </c>
      <c r="D6478" s="16" t="s">
        <v>2332</v>
      </c>
    </row>
    <row r="6479" spans="1:8" x14ac:dyDescent="0.3">
      <c r="A6479" s="13" t="str">
        <f t="shared" si="101"/>
        <v>petityu012012</v>
      </c>
      <c r="B6479" s="16" t="s">
        <v>715</v>
      </c>
      <c r="C6479" s="16">
        <v>2012</v>
      </c>
      <c r="D6479" s="16" t="s">
        <v>2334</v>
      </c>
      <c r="E6479" s="16">
        <v>0</v>
      </c>
      <c r="F6479" s="16">
        <v>2</v>
      </c>
      <c r="G6479" s="16">
        <v>0</v>
      </c>
      <c r="H6479" s="16">
        <v>0</v>
      </c>
    </row>
    <row r="6480" spans="1:8" x14ac:dyDescent="0.3">
      <c r="A6480" s="13" t="str">
        <f t="shared" si="101"/>
        <v>pettian012012</v>
      </c>
      <c r="B6480" s="16" t="s">
        <v>175</v>
      </c>
      <c r="C6480" s="16">
        <v>2012</v>
      </c>
      <c r="D6480" s="16" t="s">
        <v>2334</v>
      </c>
      <c r="E6480" s="16">
        <v>1</v>
      </c>
      <c r="F6480" s="16">
        <v>12</v>
      </c>
      <c r="G6480" s="16">
        <v>0</v>
      </c>
      <c r="H6480" s="16">
        <v>0</v>
      </c>
    </row>
    <row r="6481" spans="1:8" x14ac:dyDescent="0.3">
      <c r="A6481" s="13" t="str">
        <f t="shared" si="101"/>
        <v>phelpco012012</v>
      </c>
      <c r="B6481" s="16" t="s">
        <v>1587</v>
      </c>
      <c r="C6481" s="16">
        <v>2012</v>
      </c>
      <c r="D6481" s="16" t="s">
        <v>39</v>
      </c>
      <c r="E6481" s="16">
        <v>4</v>
      </c>
      <c r="F6481" s="16">
        <v>12</v>
      </c>
      <c r="G6481" s="16">
        <v>0</v>
      </c>
      <c r="H6481" s="16">
        <v>2</v>
      </c>
    </row>
    <row r="6482" spans="1:8" x14ac:dyDescent="0.3">
      <c r="A6482" s="13" t="str">
        <f t="shared" si="101"/>
        <v>phelpco012012</v>
      </c>
      <c r="B6482" s="16" t="s">
        <v>1587</v>
      </c>
      <c r="C6482" s="16">
        <v>2012</v>
      </c>
      <c r="D6482" s="16" t="s">
        <v>40</v>
      </c>
      <c r="E6482" s="16">
        <v>0</v>
      </c>
      <c r="F6482" s="16">
        <v>0</v>
      </c>
      <c r="G6482" s="16">
        <v>0</v>
      </c>
      <c r="H6482" s="16">
        <v>0</v>
      </c>
    </row>
    <row r="6483" spans="1:8" x14ac:dyDescent="0.3">
      <c r="A6483" s="13" t="str">
        <f t="shared" si="101"/>
        <v>phelpco012012</v>
      </c>
      <c r="B6483" s="16" t="s">
        <v>1587</v>
      </c>
      <c r="C6483" s="16">
        <v>2012</v>
      </c>
      <c r="D6483" s="16" t="s">
        <v>2333</v>
      </c>
      <c r="E6483" s="16">
        <v>2</v>
      </c>
      <c r="F6483" s="16">
        <v>6</v>
      </c>
      <c r="G6483" s="16">
        <v>0</v>
      </c>
      <c r="H6483" s="16">
        <v>3</v>
      </c>
    </row>
    <row r="6484" spans="1:8" x14ac:dyDescent="0.3">
      <c r="A6484" s="13" t="str">
        <f t="shared" si="101"/>
        <v>phelpda012012</v>
      </c>
      <c r="B6484" s="16" t="s">
        <v>1806</v>
      </c>
      <c r="C6484" s="16">
        <v>2012</v>
      </c>
      <c r="D6484" s="16" t="s">
        <v>2334</v>
      </c>
      <c r="E6484" s="16">
        <v>4</v>
      </c>
      <c r="F6484" s="16">
        <v>10</v>
      </c>
      <c r="G6484" s="16">
        <v>3</v>
      </c>
      <c r="H6484" s="16">
        <v>0</v>
      </c>
    </row>
    <row r="6485" spans="1:8" x14ac:dyDescent="0.3">
      <c r="A6485" s="13" t="str">
        <f t="shared" si="101"/>
        <v>phillbr012012</v>
      </c>
      <c r="B6485" s="16" t="s">
        <v>328</v>
      </c>
      <c r="C6485" s="16">
        <v>2012</v>
      </c>
      <c r="D6485" s="16" t="s">
        <v>39</v>
      </c>
      <c r="E6485" s="16">
        <v>241</v>
      </c>
      <c r="F6485" s="16">
        <v>391</v>
      </c>
      <c r="G6485" s="16">
        <v>5</v>
      </c>
      <c r="H6485" s="16">
        <v>73</v>
      </c>
    </row>
    <row r="6486" spans="1:8" x14ac:dyDescent="0.3">
      <c r="A6486" s="13" t="str">
        <f t="shared" si="101"/>
        <v>phillza012012</v>
      </c>
      <c r="B6486" s="16" t="s">
        <v>1588</v>
      </c>
      <c r="C6486" s="16">
        <v>2012</v>
      </c>
      <c r="D6486" s="16" t="s">
        <v>2334</v>
      </c>
      <c r="E6486" s="16">
        <v>0</v>
      </c>
      <c r="F6486" s="16">
        <v>1</v>
      </c>
      <c r="G6486" s="16">
        <v>0</v>
      </c>
      <c r="H6486" s="16">
        <v>0</v>
      </c>
    </row>
    <row r="6487" spans="1:8" x14ac:dyDescent="0.3">
      <c r="A6487" s="13" t="str">
        <f t="shared" si="101"/>
        <v>phippde012012</v>
      </c>
      <c r="B6487" s="16" t="s">
        <v>1807</v>
      </c>
      <c r="C6487" s="16">
        <v>2012</v>
      </c>
      <c r="D6487" s="16" t="s">
        <v>2329</v>
      </c>
    </row>
    <row r="6488" spans="1:8" x14ac:dyDescent="0.3">
      <c r="A6488" s="13" t="str">
        <f t="shared" si="101"/>
        <v>phippde012012</v>
      </c>
      <c r="B6488" s="16" t="s">
        <v>1807</v>
      </c>
      <c r="C6488" s="16">
        <v>2012</v>
      </c>
      <c r="D6488" s="16" t="s">
        <v>2331</v>
      </c>
      <c r="E6488" s="16">
        <v>4</v>
      </c>
      <c r="F6488" s="16">
        <v>0</v>
      </c>
      <c r="G6488" s="16">
        <v>0</v>
      </c>
      <c r="H6488" s="16">
        <v>0</v>
      </c>
    </row>
    <row r="6489" spans="1:8" x14ac:dyDescent="0.3">
      <c r="A6489" s="13" t="str">
        <f t="shared" si="101"/>
        <v>phippde012012</v>
      </c>
      <c r="B6489" s="16" t="s">
        <v>1807</v>
      </c>
      <c r="C6489" s="16">
        <v>2012</v>
      </c>
      <c r="D6489" s="16" t="s">
        <v>2332</v>
      </c>
    </row>
    <row r="6490" spans="1:8" x14ac:dyDescent="0.3">
      <c r="A6490" s="13" t="str">
        <f t="shared" si="101"/>
        <v>pierrju012012</v>
      </c>
      <c r="B6490" s="16" t="s">
        <v>176</v>
      </c>
      <c r="C6490" s="16">
        <v>2012</v>
      </c>
      <c r="D6490" s="16" t="s">
        <v>2330</v>
      </c>
    </row>
    <row r="6491" spans="1:8" x14ac:dyDescent="0.3">
      <c r="A6491" s="13" t="str">
        <f t="shared" si="101"/>
        <v>pierrju012012</v>
      </c>
      <c r="B6491" s="16" t="s">
        <v>176</v>
      </c>
      <c r="C6491" s="16">
        <v>2012</v>
      </c>
      <c r="D6491" s="16" t="s">
        <v>2331</v>
      </c>
      <c r="E6491" s="16">
        <v>156</v>
      </c>
      <c r="F6491" s="16">
        <v>1</v>
      </c>
      <c r="G6491" s="16">
        <v>1</v>
      </c>
      <c r="H6491" s="16">
        <v>0</v>
      </c>
    </row>
    <row r="6492" spans="1:8" x14ac:dyDescent="0.3">
      <c r="A6492" s="13" t="str">
        <f t="shared" si="101"/>
        <v>pierzaj012012</v>
      </c>
      <c r="B6492" s="16" t="s">
        <v>177</v>
      </c>
      <c r="C6492" s="16">
        <v>2012</v>
      </c>
      <c r="D6492" s="16" t="s">
        <v>2336</v>
      </c>
      <c r="E6492" s="16">
        <v>899</v>
      </c>
      <c r="F6492" s="16">
        <v>71</v>
      </c>
      <c r="G6492" s="16">
        <v>6</v>
      </c>
      <c r="H6492" s="16">
        <v>8</v>
      </c>
    </row>
    <row r="6493" spans="1:8" x14ac:dyDescent="0.3">
      <c r="A6493" s="13" t="str">
        <f t="shared" si="101"/>
        <v>pillbr012012</v>
      </c>
      <c r="B6493" s="16" t="s">
        <v>1589</v>
      </c>
      <c r="C6493" s="16">
        <v>2012</v>
      </c>
      <c r="D6493" s="16" t="s">
        <v>2335</v>
      </c>
      <c r="E6493" s="16">
        <v>157</v>
      </c>
      <c r="F6493" s="16">
        <v>13</v>
      </c>
      <c r="G6493" s="16">
        <v>2</v>
      </c>
      <c r="H6493" s="16">
        <v>15</v>
      </c>
    </row>
    <row r="6494" spans="1:8" x14ac:dyDescent="0.3">
      <c r="A6494" s="13" t="str">
        <f t="shared" si="101"/>
        <v>pillbr012012</v>
      </c>
      <c r="B6494" s="16" t="s">
        <v>1589</v>
      </c>
      <c r="C6494" s="16">
        <v>2012</v>
      </c>
      <c r="D6494" s="16" t="s">
        <v>40</v>
      </c>
      <c r="E6494" s="16">
        <v>0</v>
      </c>
      <c r="F6494" s="16">
        <v>0</v>
      </c>
      <c r="G6494" s="16">
        <v>0</v>
      </c>
      <c r="H6494" s="16">
        <v>0</v>
      </c>
    </row>
    <row r="6495" spans="1:8" x14ac:dyDescent="0.3">
      <c r="A6495" s="13" t="str">
        <f t="shared" si="101"/>
        <v>pillbr012012</v>
      </c>
      <c r="B6495" s="16" t="s">
        <v>1589</v>
      </c>
      <c r="C6495" s="16">
        <v>2012</v>
      </c>
      <c r="D6495" s="16" t="s">
        <v>2330</v>
      </c>
    </row>
    <row r="6496" spans="1:8" x14ac:dyDescent="0.3">
      <c r="A6496" s="13" t="str">
        <f t="shared" si="101"/>
        <v>pillbr012012</v>
      </c>
      <c r="B6496" s="16" t="s">
        <v>1589</v>
      </c>
      <c r="C6496" s="16">
        <v>2012</v>
      </c>
      <c r="D6496" s="16" t="s">
        <v>2331</v>
      </c>
      <c r="E6496" s="16">
        <v>9</v>
      </c>
      <c r="F6496" s="16">
        <v>0</v>
      </c>
      <c r="G6496" s="16">
        <v>0</v>
      </c>
      <c r="H6496" s="16">
        <v>0</v>
      </c>
    </row>
    <row r="6497" spans="1:8" x14ac:dyDescent="0.3">
      <c r="A6497" s="13" t="str">
        <f t="shared" si="101"/>
        <v>pinama012012</v>
      </c>
      <c r="B6497" s="16" t="s">
        <v>1590</v>
      </c>
      <c r="C6497" s="16">
        <v>2012</v>
      </c>
      <c r="D6497" s="16" t="s">
        <v>2336</v>
      </c>
      <c r="E6497" s="16">
        <v>4</v>
      </c>
      <c r="F6497" s="16">
        <v>0</v>
      </c>
      <c r="G6497" s="16">
        <v>0</v>
      </c>
      <c r="H6497" s="16">
        <v>0</v>
      </c>
    </row>
    <row r="6498" spans="1:8" x14ac:dyDescent="0.3">
      <c r="A6498" s="13" t="str">
        <f t="shared" si="101"/>
        <v>plouftr012012</v>
      </c>
      <c r="B6498" s="16" t="s">
        <v>1359</v>
      </c>
      <c r="C6498" s="16">
        <v>2012</v>
      </c>
      <c r="D6498" s="16" t="s">
        <v>2335</v>
      </c>
      <c r="E6498" s="16">
        <v>14</v>
      </c>
      <c r="F6498" s="16">
        <v>0</v>
      </c>
      <c r="G6498" s="16">
        <v>0</v>
      </c>
      <c r="H6498" s="16">
        <v>2</v>
      </c>
    </row>
    <row r="6499" spans="1:8" x14ac:dyDescent="0.3">
      <c r="A6499" s="13" t="str">
        <f t="shared" si="101"/>
        <v>plouftr012012</v>
      </c>
      <c r="B6499" s="16" t="s">
        <v>1359</v>
      </c>
      <c r="C6499" s="16">
        <v>2012</v>
      </c>
      <c r="D6499" s="16" t="s">
        <v>39</v>
      </c>
      <c r="E6499" s="16">
        <v>5</v>
      </c>
      <c r="F6499" s="16">
        <v>8</v>
      </c>
      <c r="G6499" s="16">
        <v>0</v>
      </c>
      <c r="H6499" s="16">
        <v>2</v>
      </c>
    </row>
    <row r="6500" spans="1:8" x14ac:dyDescent="0.3">
      <c r="A6500" s="13" t="str">
        <f t="shared" si="101"/>
        <v>plouftr012012</v>
      </c>
      <c r="B6500" s="16" t="s">
        <v>1359</v>
      </c>
      <c r="C6500" s="16">
        <v>2012</v>
      </c>
      <c r="D6500" s="16" t="s">
        <v>40</v>
      </c>
      <c r="E6500" s="16">
        <v>64</v>
      </c>
      <c r="F6500" s="16">
        <v>180</v>
      </c>
      <c r="G6500" s="16">
        <v>17</v>
      </c>
      <c r="H6500" s="16">
        <v>14</v>
      </c>
    </row>
    <row r="6501" spans="1:8" x14ac:dyDescent="0.3">
      <c r="A6501" s="13" t="str">
        <f t="shared" si="101"/>
        <v>plouftr012012</v>
      </c>
      <c r="B6501" s="16" t="s">
        <v>1359</v>
      </c>
      <c r="C6501" s="16">
        <v>2012</v>
      </c>
      <c r="D6501" s="16" t="s">
        <v>2330</v>
      </c>
    </row>
    <row r="6502" spans="1:8" x14ac:dyDescent="0.3">
      <c r="A6502" s="13" t="str">
        <f t="shared" si="101"/>
        <v>plouftr012012</v>
      </c>
      <c r="B6502" s="16" t="s">
        <v>1359</v>
      </c>
      <c r="C6502" s="16">
        <v>2012</v>
      </c>
      <c r="D6502" s="16" t="s">
        <v>2331</v>
      </c>
      <c r="E6502" s="16">
        <v>25</v>
      </c>
      <c r="F6502" s="16">
        <v>2</v>
      </c>
      <c r="G6502" s="16">
        <v>1</v>
      </c>
      <c r="H6502" s="16">
        <v>0</v>
      </c>
    </row>
    <row r="6503" spans="1:8" x14ac:dyDescent="0.3">
      <c r="A6503" s="13" t="str">
        <f t="shared" si="101"/>
        <v>plouftr012012</v>
      </c>
      <c r="B6503" s="16" t="s">
        <v>1359</v>
      </c>
      <c r="C6503" s="16">
        <v>2012</v>
      </c>
      <c r="D6503" s="16" t="s">
        <v>2332</v>
      </c>
    </row>
    <row r="6504" spans="1:8" x14ac:dyDescent="0.3">
      <c r="A6504" s="13" t="str">
        <f t="shared" si="101"/>
        <v>plouftr012012</v>
      </c>
      <c r="B6504" s="16" t="s">
        <v>1359</v>
      </c>
      <c r="C6504" s="16">
        <v>2012</v>
      </c>
      <c r="D6504" s="16" t="s">
        <v>2333</v>
      </c>
      <c r="E6504" s="16">
        <v>0</v>
      </c>
      <c r="F6504" s="16">
        <v>1</v>
      </c>
      <c r="G6504" s="16">
        <v>1</v>
      </c>
      <c r="H6504" s="16">
        <v>0</v>
      </c>
    </row>
    <row r="6505" spans="1:8" x14ac:dyDescent="0.3">
      <c r="A6505" s="13" t="str">
        <f t="shared" si="101"/>
        <v>podsesc012012</v>
      </c>
      <c r="B6505" s="16" t="s">
        <v>265</v>
      </c>
      <c r="C6505" s="16">
        <v>2012</v>
      </c>
      <c r="D6505" s="16" t="s">
        <v>2329</v>
      </c>
    </row>
    <row r="6506" spans="1:8" x14ac:dyDescent="0.3">
      <c r="A6506" s="13" t="str">
        <f t="shared" si="101"/>
        <v>podsesc012012</v>
      </c>
      <c r="B6506" s="16" t="s">
        <v>265</v>
      </c>
      <c r="C6506" s="16">
        <v>2012</v>
      </c>
      <c r="D6506" s="16" t="s">
        <v>2330</v>
      </c>
    </row>
    <row r="6507" spans="1:8" x14ac:dyDescent="0.3">
      <c r="A6507" s="13" t="str">
        <f t="shared" si="101"/>
        <v>podsesc012012</v>
      </c>
      <c r="B6507" s="16" t="s">
        <v>265</v>
      </c>
      <c r="C6507" s="16">
        <v>2012</v>
      </c>
      <c r="D6507" s="16" t="s">
        <v>2331</v>
      </c>
      <c r="E6507" s="16">
        <v>88</v>
      </c>
      <c r="F6507" s="16">
        <v>3</v>
      </c>
      <c r="G6507" s="16">
        <v>1</v>
      </c>
      <c r="H6507" s="16">
        <v>0</v>
      </c>
    </row>
    <row r="6508" spans="1:8" x14ac:dyDescent="0.3">
      <c r="A6508" s="13" t="str">
        <f t="shared" si="101"/>
        <v>podsesc012012</v>
      </c>
      <c r="B6508" s="16" t="s">
        <v>265</v>
      </c>
      <c r="C6508" s="16">
        <v>2012</v>
      </c>
      <c r="D6508" s="16" t="s">
        <v>2332</v>
      </c>
    </row>
    <row r="6509" spans="1:8" x14ac:dyDescent="0.3">
      <c r="A6509" s="13" t="str">
        <f t="shared" si="101"/>
        <v>polanpl012012</v>
      </c>
      <c r="B6509" s="16" t="s">
        <v>179</v>
      </c>
      <c r="C6509" s="16">
        <v>2012</v>
      </c>
      <c r="D6509" s="16" t="s">
        <v>40</v>
      </c>
      <c r="E6509" s="16">
        <v>57</v>
      </c>
      <c r="F6509" s="16">
        <v>148</v>
      </c>
      <c r="G6509" s="16">
        <v>2</v>
      </c>
      <c r="H6509" s="16">
        <v>10</v>
      </c>
    </row>
    <row r="6510" spans="1:8" x14ac:dyDescent="0.3">
      <c r="A6510" s="13" t="str">
        <f t="shared" si="101"/>
        <v>polloaj012012</v>
      </c>
      <c r="B6510" s="16" t="s">
        <v>1808</v>
      </c>
      <c r="C6510" s="16">
        <v>2012</v>
      </c>
      <c r="D6510" s="16" t="s">
        <v>2329</v>
      </c>
    </row>
    <row r="6511" spans="1:8" x14ac:dyDescent="0.3">
      <c r="A6511" s="13" t="str">
        <f t="shared" si="101"/>
        <v>polloaj012012</v>
      </c>
      <c r="B6511" s="16" t="s">
        <v>1808</v>
      </c>
      <c r="C6511" s="16">
        <v>2012</v>
      </c>
      <c r="D6511" s="16" t="s">
        <v>2330</v>
      </c>
    </row>
    <row r="6512" spans="1:8" x14ac:dyDescent="0.3">
      <c r="A6512" s="13" t="str">
        <f t="shared" si="101"/>
        <v>polloaj012012</v>
      </c>
      <c r="B6512" s="16" t="s">
        <v>1808</v>
      </c>
      <c r="C6512" s="16">
        <v>2012</v>
      </c>
      <c r="D6512" s="16" t="s">
        <v>2331</v>
      </c>
      <c r="E6512" s="16">
        <v>58</v>
      </c>
      <c r="F6512" s="16">
        <v>0</v>
      </c>
      <c r="G6512" s="16">
        <v>0</v>
      </c>
      <c r="H6512" s="16">
        <v>0</v>
      </c>
    </row>
    <row r="6513" spans="1:8" x14ac:dyDescent="0.3">
      <c r="A6513" s="13" t="str">
        <f t="shared" si="101"/>
        <v>polloaj012012</v>
      </c>
      <c r="B6513" s="16" t="s">
        <v>1808</v>
      </c>
      <c r="C6513" s="16">
        <v>2012</v>
      </c>
      <c r="D6513" s="16" t="s">
        <v>2332</v>
      </c>
    </row>
    <row r="6514" spans="1:8" x14ac:dyDescent="0.3">
      <c r="A6514" s="13" t="str">
        <f t="shared" si="101"/>
        <v>pomerdr012012</v>
      </c>
      <c r="B6514" s="16" t="s">
        <v>1592</v>
      </c>
      <c r="C6514" s="16">
        <v>2012</v>
      </c>
      <c r="D6514" s="16" t="s">
        <v>2334</v>
      </c>
      <c r="E6514" s="16">
        <v>6</v>
      </c>
      <c r="F6514" s="16">
        <v>14</v>
      </c>
      <c r="G6514" s="16">
        <v>1</v>
      </c>
      <c r="H6514" s="16">
        <v>0</v>
      </c>
    </row>
    <row r="6515" spans="1:8" x14ac:dyDescent="0.3">
      <c r="A6515" s="13" t="str">
        <f t="shared" si="101"/>
        <v>pomerst012012</v>
      </c>
      <c r="B6515" s="16" t="s">
        <v>1809</v>
      </c>
      <c r="C6515" s="16">
        <v>2012</v>
      </c>
      <c r="D6515" s="16" t="s">
        <v>2334</v>
      </c>
      <c r="E6515" s="16">
        <v>0</v>
      </c>
      <c r="F6515" s="16">
        <v>0</v>
      </c>
      <c r="G6515" s="16">
        <v>0</v>
      </c>
      <c r="H6515" s="16">
        <v>0</v>
      </c>
    </row>
    <row r="6516" spans="1:8" x14ac:dyDescent="0.3">
      <c r="A6516" s="13" t="str">
        <f t="shared" si="101"/>
        <v>porceri012012</v>
      </c>
      <c r="B6516" s="16" t="s">
        <v>1159</v>
      </c>
      <c r="C6516" s="16">
        <v>2012</v>
      </c>
      <c r="D6516" s="16" t="s">
        <v>2334</v>
      </c>
      <c r="E6516" s="16">
        <v>12</v>
      </c>
      <c r="F6516" s="16">
        <v>30</v>
      </c>
      <c r="G6516" s="16">
        <v>5</v>
      </c>
      <c r="H6516" s="16">
        <v>0</v>
      </c>
    </row>
    <row r="6517" spans="1:8" x14ac:dyDescent="0.3">
      <c r="A6517" s="13" t="str">
        <f t="shared" si="101"/>
        <v>poseybu012012</v>
      </c>
      <c r="B6517" s="16" t="s">
        <v>1161</v>
      </c>
      <c r="C6517" s="16">
        <v>2012</v>
      </c>
      <c r="D6517" s="16" t="s">
        <v>2335</v>
      </c>
      <c r="E6517" s="16">
        <v>204</v>
      </c>
      <c r="F6517" s="16">
        <v>6</v>
      </c>
      <c r="G6517" s="16">
        <v>2</v>
      </c>
      <c r="H6517" s="16">
        <v>13</v>
      </c>
    </row>
    <row r="6518" spans="1:8" x14ac:dyDescent="0.3">
      <c r="A6518" s="13" t="str">
        <f t="shared" si="101"/>
        <v>poseybu012012</v>
      </c>
      <c r="B6518" s="16" t="s">
        <v>1161</v>
      </c>
      <c r="C6518" s="16">
        <v>2012</v>
      </c>
      <c r="D6518" s="16" t="s">
        <v>2336</v>
      </c>
      <c r="E6518" s="16">
        <v>855</v>
      </c>
      <c r="F6518" s="16">
        <v>69</v>
      </c>
      <c r="G6518" s="16">
        <v>8</v>
      </c>
      <c r="H6518" s="16">
        <v>9</v>
      </c>
    </row>
    <row r="6519" spans="1:8" x14ac:dyDescent="0.3">
      <c r="A6519" s="13" t="str">
        <f t="shared" si="101"/>
        <v>pradoma012012</v>
      </c>
      <c r="B6519" s="16" t="s">
        <v>717</v>
      </c>
      <c r="C6519" s="16">
        <v>2012</v>
      </c>
      <c r="D6519" s="16" t="s">
        <v>2335</v>
      </c>
      <c r="E6519" s="16">
        <v>35</v>
      </c>
      <c r="F6519" s="16">
        <v>7</v>
      </c>
      <c r="G6519" s="16">
        <v>0</v>
      </c>
      <c r="H6519" s="16">
        <v>8</v>
      </c>
    </row>
    <row r="6520" spans="1:8" x14ac:dyDescent="0.3">
      <c r="A6520" s="13" t="str">
        <f t="shared" si="101"/>
        <v>pradoma012012</v>
      </c>
      <c r="B6520" s="16" t="s">
        <v>717</v>
      </c>
      <c r="C6520" s="16">
        <v>2012</v>
      </c>
      <c r="D6520" s="16" t="s">
        <v>39</v>
      </c>
      <c r="E6520" s="16">
        <v>8</v>
      </c>
      <c r="F6520" s="16">
        <v>20</v>
      </c>
      <c r="G6520" s="16">
        <v>0</v>
      </c>
      <c r="H6520" s="16">
        <v>4</v>
      </c>
    </row>
    <row r="6521" spans="1:8" x14ac:dyDescent="0.3">
      <c r="A6521" s="13" t="str">
        <f t="shared" si="101"/>
        <v>pradoma012012</v>
      </c>
      <c r="B6521" s="16" t="s">
        <v>717</v>
      </c>
      <c r="C6521" s="16">
        <v>2012</v>
      </c>
      <c r="D6521" s="16" t="s">
        <v>40</v>
      </c>
      <c r="E6521" s="16">
        <v>13</v>
      </c>
      <c r="F6521" s="16">
        <v>35</v>
      </c>
      <c r="G6521" s="16">
        <v>1</v>
      </c>
      <c r="H6521" s="16">
        <v>6</v>
      </c>
    </row>
    <row r="6522" spans="1:8" x14ac:dyDescent="0.3">
      <c r="A6522" s="13" t="str">
        <f t="shared" si="101"/>
        <v>pradoma012012</v>
      </c>
      <c r="B6522" s="16" t="s">
        <v>717</v>
      </c>
      <c r="C6522" s="16">
        <v>2012</v>
      </c>
      <c r="D6522" s="16" t="s">
        <v>2330</v>
      </c>
    </row>
    <row r="6523" spans="1:8" x14ac:dyDescent="0.3">
      <c r="A6523" s="13" t="str">
        <f t="shared" si="101"/>
        <v>pradoma012012</v>
      </c>
      <c r="B6523" s="16" t="s">
        <v>717</v>
      </c>
      <c r="C6523" s="16">
        <v>2012</v>
      </c>
      <c r="D6523" s="16" t="s">
        <v>2331</v>
      </c>
      <c r="E6523" s="16">
        <v>179</v>
      </c>
      <c r="F6523" s="16">
        <v>9</v>
      </c>
      <c r="G6523" s="16">
        <v>3</v>
      </c>
      <c r="H6523" s="16">
        <v>1</v>
      </c>
    </row>
    <row r="6524" spans="1:8" x14ac:dyDescent="0.3">
      <c r="A6524" s="13" t="str">
        <f t="shared" si="101"/>
        <v>pradoma012012</v>
      </c>
      <c r="B6524" s="16" t="s">
        <v>717</v>
      </c>
      <c r="C6524" s="16">
        <v>2012</v>
      </c>
      <c r="D6524" s="16" t="s">
        <v>2333</v>
      </c>
      <c r="E6524" s="16">
        <v>15</v>
      </c>
      <c r="F6524" s="16">
        <v>28</v>
      </c>
      <c r="G6524" s="16">
        <v>0</v>
      </c>
      <c r="H6524" s="16">
        <v>4</v>
      </c>
    </row>
    <row r="6525" spans="1:8" x14ac:dyDescent="0.3">
      <c r="A6525" s="13" t="str">
        <f t="shared" si="101"/>
        <v>preslal012012</v>
      </c>
      <c r="B6525" s="16" t="s">
        <v>1360</v>
      </c>
      <c r="C6525" s="16">
        <v>2012</v>
      </c>
      <c r="D6525" s="16" t="s">
        <v>2329</v>
      </c>
    </row>
    <row r="6526" spans="1:8" x14ac:dyDescent="0.3">
      <c r="A6526" s="13" t="str">
        <f t="shared" si="101"/>
        <v>preslal012012</v>
      </c>
      <c r="B6526" s="16" t="s">
        <v>1360</v>
      </c>
      <c r="C6526" s="16">
        <v>2012</v>
      </c>
      <c r="D6526" s="16" t="s">
        <v>2330</v>
      </c>
    </row>
    <row r="6527" spans="1:8" x14ac:dyDescent="0.3">
      <c r="A6527" s="13" t="str">
        <f t="shared" si="101"/>
        <v>preslal012012</v>
      </c>
      <c r="B6527" s="16" t="s">
        <v>1360</v>
      </c>
      <c r="C6527" s="16">
        <v>2012</v>
      </c>
      <c r="D6527" s="16" t="s">
        <v>2331</v>
      </c>
      <c r="E6527" s="16">
        <v>153</v>
      </c>
      <c r="F6527" s="16">
        <v>2</v>
      </c>
      <c r="G6527" s="16">
        <v>3</v>
      </c>
      <c r="H6527" s="16">
        <v>1</v>
      </c>
    </row>
    <row r="6528" spans="1:8" x14ac:dyDescent="0.3">
      <c r="A6528" s="13" t="str">
        <f t="shared" si="101"/>
        <v>preslal012012</v>
      </c>
      <c r="B6528" s="16" t="s">
        <v>1360</v>
      </c>
      <c r="C6528" s="16">
        <v>2012</v>
      </c>
      <c r="D6528" s="16" t="s">
        <v>2332</v>
      </c>
    </row>
    <row r="6529" spans="1:8" x14ac:dyDescent="0.3">
      <c r="A6529" s="13" t="str">
        <f t="shared" si="101"/>
        <v>priceda012012</v>
      </c>
      <c r="B6529" s="16" t="s">
        <v>988</v>
      </c>
      <c r="C6529" s="16">
        <v>2012</v>
      </c>
      <c r="D6529" s="16" t="s">
        <v>2334</v>
      </c>
      <c r="E6529" s="16">
        <v>6</v>
      </c>
      <c r="F6529" s="16">
        <v>28</v>
      </c>
      <c r="G6529" s="16">
        <v>3</v>
      </c>
      <c r="H6529" s="16">
        <v>4</v>
      </c>
    </row>
    <row r="6530" spans="1:8" x14ac:dyDescent="0.3">
      <c r="A6530" s="13" t="str">
        <f t="shared" si="101"/>
        <v>pridija012012</v>
      </c>
      <c r="B6530" s="16" t="s">
        <v>989</v>
      </c>
      <c r="C6530" s="16">
        <v>2012</v>
      </c>
      <c r="D6530" s="16" t="s">
        <v>2329</v>
      </c>
    </row>
    <row r="6531" spans="1:8" x14ac:dyDescent="0.3">
      <c r="A6531" s="13" t="str">
        <f t="shared" ref="A6531:A6594" si="102">(B6531&amp;C6531)</f>
        <v>pridija012012</v>
      </c>
      <c r="B6531" s="16" t="s">
        <v>989</v>
      </c>
      <c r="C6531" s="16">
        <v>2012</v>
      </c>
      <c r="D6531" s="16" t="s">
        <v>2331</v>
      </c>
      <c r="E6531" s="16">
        <v>2</v>
      </c>
      <c r="F6531" s="16">
        <v>0</v>
      </c>
      <c r="G6531" s="16">
        <v>0</v>
      </c>
      <c r="H6531" s="16">
        <v>0</v>
      </c>
    </row>
    <row r="6532" spans="1:8" x14ac:dyDescent="0.3">
      <c r="A6532" s="13" t="str">
        <f t="shared" si="102"/>
        <v>pridija012012</v>
      </c>
      <c r="B6532" s="16" t="s">
        <v>989</v>
      </c>
      <c r="C6532" s="16">
        <v>2012</v>
      </c>
      <c r="D6532" s="16" t="s">
        <v>2332</v>
      </c>
    </row>
    <row r="6533" spans="1:8" x14ac:dyDescent="0.3">
      <c r="A6533" s="13" t="str">
        <f t="shared" si="102"/>
        <v>profaju012012</v>
      </c>
      <c r="B6533" s="16" t="s">
        <v>1810</v>
      </c>
      <c r="C6533" s="16">
        <v>2012</v>
      </c>
      <c r="D6533" s="16" t="s">
        <v>39</v>
      </c>
      <c r="E6533" s="16">
        <v>3</v>
      </c>
      <c r="F6533" s="16">
        <v>5</v>
      </c>
      <c r="G6533" s="16">
        <v>0</v>
      </c>
      <c r="H6533" s="16">
        <v>1</v>
      </c>
    </row>
    <row r="6534" spans="1:8" x14ac:dyDescent="0.3">
      <c r="A6534" s="13" t="str">
        <f t="shared" si="102"/>
        <v>profaju012012</v>
      </c>
      <c r="B6534" s="16" t="s">
        <v>1810</v>
      </c>
      <c r="C6534" s="16">
        <v>2012</v>
      </c>
      <c r="D6534" s="16" t="s">
        <v>2333</v>
      </c>
      <c r="E6534" s="16">
        <v>0</v>
      </c>
      <c r="F6534" s="16">
        <v>3</v>
      </c>
      <c r="G6534" s="16">
        <v>0</v>
      </c>
      <c r="H6534" s="16">
        <v>0</v>
      </c>
    </row>
    <row r="6535" spans="1:8" x14ac:dyDescent="0.3">
      <c r="A6535" s="13" t="str">
        <f t="shared" si="102"/>
        <v>pryorst012012</v>
      </c>
      <c r="B6535" s="16" t="s">
        <v>1811</v>
      </c>
      <c r="C6535" s="16">
        <v>2012</v>
      </c>
      <c r="D6535" s="16" t="s">
        <v>2334</v>
      </c>
      <c r="E6535" s="16">
        <v>2</v>
      </c>
      <c r="F6535" s="16">
        <v>2</v>
      </c>
      <c r="G6535" s="16">
        <v>0</v>
      </c>
      <c r="H6535" s="16">
        <v>1</v>
      </c>
    </row>
    <row r="6536" spans="1:8" x14ac:dyDescent="0.3">
      <c r="A6536" s="13" t="str">
        <f t="shared" si="102"/>
        <v>pujolal012012</v>
      </c>
      <c r="B6536" s="16" t="s">
        <v>266</v>
      </c>
      <c r="C6536" s="16">
        <v>2012</v>
      </c>
      <c r="D6536" s="16" t="s">
        <v>2335</v>
      </c>
      <c r="E6536" s="16">
        <v>1013</v>
      </c>
      <c r="F6536" s="16">
        <v>97</v>
      </c>
      <c r="G6536" s="16">
        <v>7</v>
      </c>
      <c r="H6536" s="16">
        <v>95</v>
      </c>
    </row>
    <row r="6537" spans="1:8" x14ac:dyDescent="0.3">
      <c r="A6537" s="13" t="str">
        <f t="shared" si="102"/>
        <v>pujolal012012</v>
      </c>
      <c r="B6537" s="16" t="s">
        <v>266</v>
      </c>
      <c r="C6537" s="16">
        <v>2012</v>
      </c>
      <c r="D6537" s="16" t="s">
        <v>40</v>
      </c>
      <c r="E6537" s="16">
        <v>1</v>
      </c>
      <c r="F6537" s="16">
        <v>3</v>
      </c>
      <c r="G6537" s="16">
        <v>0</v>
      </c>
      <c r="H6537" s="16">
        <v>2</v>
      </c>
    </row>
    <row r="6538" spans="1:8" x14ac:dyDescent="0.3">
      <c r="A6538" s="13" t="str">
        <f t="shared" si="102"/>
        <v>puntoni012012</v>
      </c>
      <c r="B6538" s="16" t="s">
        <v>267</v>
      </c>
      <c r="C6538" s="16">
        <v>2012</v>
      </c>
      <c r="D6538" s="16" t="s">
        <v>2335</v>
      </c>
      <c r="E6538" s="16">
        <v>4</v>
      </c>
      <c r="F6538" s="16">
        <v>1</v>
      </c>
      <c r="G6538" s="16">
        <v>0</v>
      </c>
      <c r="H6538" s="16">
        <v>0</v>
      </c>
    </row>
    <row r="6539" spans="1:8" x14ac:dyDescent="0.3">
      <c r="A6539" s="13" t="str">
        <f t="shared" si="102"/>
        <v>puntoni012012</v>
      </c>
      <c r="B6539" s="16" t="s">
        <v>267</v>
      </c>
      <c r="C6539" s="16">
        <v>2012</v>
      </c>
      <c r="D6539" s="16" t="s">
        <v>39</v>
      </c>
      <c r="E6539" s="16">
        <v>21</v>
      </c>
      <c r="F6539" s="16">
        <v>28</v>
      </c>
      <c r="G6539" s="16">
        <v>1</v>
      </c>
      <c r="H6539" s="16">
        <v>7</v>
      </c>
    </row>
    <row r="6540" spans="1:8" x14ac:dyDescent="0.3">
      <c r="A6540" s="13" t="str">
        <f t="shared" si="102"/>
        <v>puntoni012012</v>
      </c>
      <c r="B6540" s="16" t="s">
        <v>267</v>
      </c>
      <c r="C6540" s="16">
        <v>2012</v>
      </c>
      <c r="D6540" s="16" t="s">
        <v>39</v>
      </c>
      <c r="E6540" s="16">
        <v>15</v>
      </c>
      <c r="F6540" s="16">
        <v>23</v>
      </c>
      <c r="G6540" s="16">
        <v>0</v>
      </c>
      <c r="H6540" s="16">
        <v>7</v>
      </c>
    </row>
    <row r="6541" spans="1:8" x14ac:dyDescent="0.3">
      <c r="A6541" s="13" t="str">
        <f t="shared" si="102"/>
        <v>puntoni012012</v>
      </c>
      <c r="B6541" s="16" t="s">
        <v>267</v>
      </c>
      <c r="C6541" s="16">
        <v>2012</v>
      </c>
      <c r="D6541" s="16" t="s">
        <v>40</v>
      </c>
      <c r="E6541" s="16">
        <v>11</v>
      </c>
      <c r="F6541" s="16">
        <v>45</v>
      </c>
      <c r="G6541" s="16">
        <v>1</v>
      </c>
      <c r="H6541" s="16">
        <v>6</v>
      </c>
    </row>
    <row r="6542" spans="1:8" x14ac:dyDescent="0.3">
      <c r="A6542" s="13" t="str">
        <f t="shared" si="102"/>
        <v>puntoni012012</v>
      </c>
      <c r="B6542" s="16" t="s">
        <v>267</v>
      </c>
      <c r="C6542" s="16">
        <v>2012</v>
      </c>
      <c r="D6542" s="16" t="s">
        <v>40</v>
      </c>
      <c r="E6542" s="16">
        <v>0</v>
      </c>
      <c r="F6542" s="16">
        <v>1</v>
      </c>
      <c r="G6542" s="16">
        <v>0</v>
      </c>
      <c r="H6542" s="16">
        <v>0</v>
      </c>
    </row>
    <row r="6543" spans="1:8" x14ac:dyDescent="0.3">
      <c r="A6543" s="13" t="str">
        <f t="shared" si="102"/>
        <v>puntoni012012</v>
      </c>
      <c r="B6543" s="16" t="s">
        <v>267</v>
      </c>
      <c r="C6543" s="16">
        <v>2012</v>
      </c>
      <c r="D6543" s="16" t="s">
        <v>2333</v>
      </c>
      <c r="E6543" s="16">
        <v>8</v>
      </c>
      <c r="F6543" s="16">
        <v>19</v>
      </c>
      <c r="G6543" s="16">
        <v>0</v>
      </c>
      <c r="H6543" s="16">
        <v>1</v>
      </c>
    </row>
    <row r="6544" spans="1:8" x14ac:dyDescent="0.3">
      <c r="A6544" s="13" t="str">
        <f t="shared" si="102"/>
        <v>putkolu012012</v>
      </c>
      <c r="B6544" s="16" t="s">
        <v>1812</v>
      </c>
      <c r="C6544" s="16">
        <v>2012</v>
      </c>
      <c r="D6544" s="16" t="s">
        <v>2334</v>
      </c>
      <c r="E6544" s="16">
        <v>2</v>
      </c>
      <c r="F6544" s="16">
        <v>2</v>
      </c>
      <c r="G6544" s="16">
        <v>0</v>
      </c>
      <c r="H6544" s="16">
        <v>0</v>
      </c>
    </row>
    <row r="6545" spans="1:8" x14ac:dyDescent="0.3">
      <c r="A6545" s="13" t="str">
        <f t="shared" si="102"/>
        <v>putnaza012012</v>
      </c>
      <c r="B6545" s="16" t="s">
        <v>1593</v>
      </c>
      <c r="C6545" s="16">
        <v>2012</v>
      </c>
      <c r="D6545" s="16" t="s">
        <v>2334</v>
      </c>
      <c r="E6545" s="16">
        <v>0</v>
      </c>
      <c r="F6545" s="16">
        <v>0</v>
      </c>
      <c r="G6545" s="16">
        <v>0</v>
      </c>
      <c r="H6545" s="16">
        <v>0</v>
      </c>
    </row>
    <row r="6546" spans="1:8" x14ac:dyDescent="0.3">
      <c r="A6546" s="13" t="str">
        <f t="shared" si="102"/>
        <v>putzjj012012</v>
      </c>
      <c r="B6546" s="16" t="s">
        <v>396</v>
      </c>
      <c r="C6546" s="16">
        <v>2012</v>
      </c>
      <c r="D6546" s="16" t="s">
        <v>2334</v>
      </c>
      <c r="E6546" s="16">
        <v>1</v>
      </c>
      <c r="F6546" s="16">
        <v>6</v>
      </c>
      <c r="G6546" s="16">
        <v>0</v>
      </c>
      <c r="H6546" s="16">
        <v>0</v>
      </c>
    </row>
    <row r="6547" spans="1:8" x14ac:dyDescent="0.3">
      <c r="A6547" s="13" t="str">
        <f t="shared" si="102"/>
        <v>quallch012012</v>
      </c>
      <c r="B6547" s="16" t="s">
        <v>486</v>
      </c>
      <c r="C6547" s="16">
        <v>2012</v>
      </c>
      <c r="D6547" s="16" t="s">
        <v>2334</v>
      </c>
      <c r="E6547" s="16">
        <v>1</v>
      </c>
      <c r="F6547" s="16">
        <v>4</v>
      </c>
      <c r="G6547" s="16">
        <v>1</v>
      </c>
      <c r="H6547" s="16">
        <v>0</v>
      </c>
    </row>
    <row r="6548" spans="1:8" x14ac:dyDescent="0.3">
      <c r="A6548" s="13" t="str">
        <f t="shared" si="102"/>
        <v>quallch012012</v>
      </c>
      <c r="B6548" s="16" t="s">
        <v>486</v>
      </c>
      <c r="C6548" s="16">
        <v>2012</v>
      </c>
      <c r="D6548" s="16" t="s">
        <v>2334</v>
      </c>
      <c r="E6548" s="16">
        <v>1</v>
      </c>
      <c r="F6548" s="16">
        <v>1</v>
      </c>
      <c r="G6548" s="16">
        <v>0</v>
      </c>
      <c r="H6548" s="16">
        <v>0</v>
      </c>
    </row>
    <row r="6549" spans="1:8" x14ac:dyDescent="0.3">
      <c r="A6549" s="13" t="str">
        <f t="shared" si="102"/>
        <v>quallch012012</v>
      </c>
      <c r="B6549" s="16" t="s">
        <v>486</v>
      </c>
      <c r="C6549" s="16">
        <v>2012</v>
      </c>
      <c r="D6549" s="16" t="s">
        <v>2334</v>
      </c>
      <c r="E6549" s="16">
        <v>5</v>
      </c>
      <c r="F6549" s="16">
        <v>4</v>
      </c>
      <c r="G6549" s="16">
        <v>1</v>
      </c>
      <c r="H6549" s="16">
        <v>0</v>
      </c>
    </row>
    <row r="6550" spans="1:8" x14ac:dyDescent="0.3">
      <c r="A6550" s="13" t="str">
        <f t="shared" si="102"/>
        <v>quentca012012</v>
      </c>
      <c r="B6550" s="16" t="s">
        <v>718</v>
      </c>
      <c r="C6550" s="16">
        <v>2012</v>
      </c>
      <c r="D6550" s="16" t="s">
        <v>2330</v>
      </c>
    </row>
    <row r="6551" spans="1:8" x14ac:dyDescent="0.3">
      <c r="A6551" s="13" t="str">
        <f t="shared" si="102"/>
        <v>quentca012012</v>
      </c>
      <c r="B6551" s="16" t="s">
        <v>718</v>
      </c>
      <c r="C6551" s="16">
        <v>2012</v>
      </c>
      <c r="D6551" s="16" t="s">
        <v>2331</v>
      </c>
      <c r="E6551" s="16">
        <v>96</v>
      </c>
      <c r="F6551" s="16">
        <v>2</v>
      </c>
      <c r="G6551" s="16">
        <v>3</v>
      </c>
      <c r="H6551" s="16">
        <v>0</v>
      </c>
    </row>
    <row r="6552" spans="1:8" x14ac:dyDescent="0.3">
      <c r="A6552" s="13" t="str">
        <f t="shared" si="102"/>
        <v>quentca012012</v>
      </c>
      <c r="B6552" s="16" t="s">
        <v>718</v>
      </c>
      <c r="C6552" s="16">
        <v>2012</v>
      </c>
      <c r="D6552" s="16" t="s">
        <v>2332</v>
      </c>
    </row>
    <row r="6553" spans="1:8" x14ac:dyDescent="0.3">
      <c r="A6553" s="13" t="str">
        <f t="shared" si="102"/>
        <v>quinthu012012</v>
      </c>
      <c r="B6553" s="16" t="s">
        <v>398</v>
      </c>
      <c r="C6553" s="16">
        <v>2012</v>
      </c>
      <c r="D6553" s="16" t="s">
        <v>2336</v>
      </c>
      <c r="E6553" s="16">
        <v>310</v>
      </c>
      <c r="F6553" s="16">
        <v>28</v>
      </c>
      <c r="G6553" s="16">
        <v>5</v>
      </c>
      <c r="H6553" s="16">
        <v>5</v>
      </c>
    </row>
    <row r="6554" spans="1:8" x14ac:dyDescent="0.3">
      <c r="A6554" s="13" t="str">
        <f t="shared" si="102"/>
        <v>quintjo012012</v>
      </c>
      <c r="B6554" s="16" t="s">
        <v>1813</v>
      </c>
      <c r="C6554" s="16">
        <v>2012</v>
      </c>
      <c r="D6554" s="16" t="s">
        <v>2334</v>
      </c>
      <c r="E6554" s="16">
        <v>7</v>
      </c>
      <c r="F6554" s="16">
        <v>21</v>
      </c>
      <c r="G6554" s="16">
        <v>1</v>
      </c>
      <c r="H6554" s="16">
        <v>2</v>
      </c>
    </row>
    <row r="6555" spans="1:8" x14ac:dyDescent="0.3">
      <c r="A6555" s="13" t="str">
        <f t="shared" si="102"/>
        <v>quintom012012</v>
      </c>
      <c r="B6555" s="16" t="s">
        <v>588</v>
      </c>
      <c r="C6555" s="16">
        <v>2012</v>
      </c>
      <c r="D6555" s="16" t="s">
        <v>39</v>
      </c>
      <c r="E6555" s="16">
        <v>1</v>
      </c>
      <c r="F6555" s="16">
        <v>0</v>
      </c>
      <c r="G6555" s="16">
        <v>0</v>
      </c>
      <c r="H6555" s="16">
        <v>0</v>
      </c>
    </row>
    <row r="6556" spans="1:8" x14ac:dyDescent="0.3">
      <c r="A6556" s="13" t="str">
        <f t="shared" si="102"/>
        <v>quintom012012</v>
      </c>
      <c r="B6556" s="16" t="s">
        <v>588</v>
      </c>
      <c r="C6556" s="16">
        <v>2012</v>
      </c>
      <c r="D6556" s="16" t="s">
        <v>39</v>
      </c>
      <c r="E6556" s="16">
        <v>38</v>
      </c>
      <c r="F6556" s="16">
        <v>77</v>
      </c>
      <c r="G6556" s="16">
        <v>4</v>
      </c>
      <c r="H6556" s="16">
        <v>13</v>
      </c>
    </row>
    <row r="6557" spans="1:8" x14ac:dyDescent="0.3">
      <c r="A6557" s="13" t="str">
        <f t="shared" si="102"/>
        <v>quintom012012</v>
      </c>
      <c r="B6557" s="16" t="s">
        <v>588</v>
      </c>
      <c r="C6557" s="16">
        <v>2012</v>
      </c>
      <c r="D6557" s="16" t="s">
        <v>2333</v>
      </c>
      <c r="E6557" s="16">
        <v>24</v>
      </c>
      <c r="F6557" s="16">
        <v>55</v>
      </c>
      <c r="G6557" s="16">
        <v>2</v>
      </c>
      <c r="H6557" s="16">
        <v>12</v>
      </c>
    </row>
    <row r="6558" spans="1:8" x14ac:dyDescent="0.3">
      <c r="A6558" s="13" t="str">
        <f t="shared" si="102"/>
        <v>quintom012012</v>
      </c>
      <c r="B6558" s="16" t="s">
        <v>588</v>
      </c>
      <c r="C6558" s="16">
        <v>2012</v>
      </c>
      <c r="D6558" s="16" t="s">
        <v>2333</v>
      </c>
      <c r="E6558" s="16">
        <v>7</v>
      </c>
      <c r="F6558" s="16">
        <v>7</v>
      </c>
      <c r="G6558" s="16">
        <v>0</v>
      </c>
      <c r="H6558" s="16">
        <v>2</v>
      </c>
    </row>
    <row r="6559" spans="1:8" x14ac:dyDescent="0.3">
      <c r="A6559" s="13" t="str">
        <f t="shared" si="102"/>
        <v>quirogu012012</v>
      </c>
      <c r="B6559" s="16" t="s">
        <v>487</v>
      </c>
      <c r="C6559" s="16">
        <v>2012</v>
      </c>
      <c r="D6559" s="16" t="s">
        <v>2336</v>
      </c>
      <c r="E6559" s="16">
        <v>1</v>
      </c>
      <c r="F6559" s="16">
        <v>1</v>
      </c>
      <c r="G6559" s="16">
        <v>0</v>
      </c>
      <c r="H6559" s="16">
        <v>0</v>
      </c>
    </row>
    <row r="6560" spans="1:8" x14ac:dyDescent="0.3">
      <c r="A6560" s="13" t="str">
        <f t="shared" si="102"/>
        <v>raburry012012</v>
      </c>
      <c r="B6560" s="16" t="s">
        <v>488</v>
      </c>
      <c r="C6560" s="16">
        <v>2012</v>
      </c>
      <c r="D6560" s="16" t="s">
        <v>39</v>
      </c>
      <c r="E6560" s="16">
        <v>36</v>
      </c>
      <c r="F6560" s="16">
        <v>63</v>
      </c>
      <c r="G6560" s="16">
        <v>3</v>
      </c>
      <c r="H6560" s="16">
        <v>13</v>
      </c>
    </row>
    <row r="6561" spans="1:8" x14ac:dyDescent="0.3">
      <c r="A6561" s="13" t="str">
        <f t="shared" si="102"/>
        <v>raburry012012</v>
      </c>
      <c r="B6561" s="16" t="s">
        <v>488</v>
      </c>
      <c r="C6561" s="16">
        <v>2012</v>
      </c>
      <c r="D6561" s="16" t="s">
        <v>2330</v>
      </c>
    </row>
    <row r="6562" spans="1:8" x14ac:dyDescent="0.3">
      <c r="A6562" s="13" t="str">
        <f t="shared" si="102"/>
        <v>raburry012012</v>
      </c>
      <c r="B6562" s="16" t="s">
        <v>488</v>
      </c>
      <c r="C6562" s="16">
        <v>2012</v>
      </c>
      <c r="D6562" s="16" t="s">
        <v>2331</v>
      </c>
      <c r="E6562" s="16">
        <v>44</v>
      </c>
      <c r="F6562" s="16">
        <v>2</v>
      </c>
      <c r="G6562" s="16">
        <v>1</v>
      </c>
      <c r="H6562" s="16">
        <v>0</v>
      </c>
    </row>
    <row r="6563" spans="1:8" x14ac:dyDescent="0.3">
      <c r="A6563" s="13" t="str">
        <f t="shared" si="102"/>
        <v>raburry012012</v>
      </c>
      <c r="B6563" s="16" t="s">
        <v>488</v>
      </c>
      <c r="C6563" s="16">
        <v>2012</v>
      </c>
      <c r="D6563" s="16" t="s">
        <v>2332</v>
      </c>
    </row>
    <row r="6564" spans="1:8" x14ac:dyDescent="0.3">
      <c r="A6564" s="13" t="str">
        <f t="shared" si="102"/>
        <v>raleybr012012</v>
      </c>
      <c r="B6564" s="16" t="s">
        <v>1814</v>
      </c>
      <c r="C6564" s="16">
        <v>2012</v>
      </c>
      <c r="D6564" s="16" t="s">
        <v>2334</v>
      </c>
      <c r="E6564" s="16">
        <v>1</v>
      </c>
      <c r="F6564" s="16">
        <v>3</v>
      </c>
      <c r="G6564" s="16">
        <v>0</v>
      </c>
      <c r="H6564" s="16">
        <v>0</v>
      </c>
    </row>
    <row r="6565" spans="1:8" x14ac:dyDescent="0.3">
      <c r="A6565" s="13" t="str">
        <f t="shared" si="102"/>
        <v>ramiral032012</v>
      </c>
      <c r="B6565" s="16" t="s">
        <v>991</v>
      </c>
      <c r="C6565" s="16">
        <v>2012</v>
      </c>
      <c r="D6565" s="16" t="s">
        <v>2333</v>
      </c>
      <c r="E6565" s="16">
        <v>227</v>
      </c>
      <c r="F6565" s="16">
        <v>434</v>
      </c>
      <c r="G6565" s="16">
        <v>12</v>
      </c>
      <c r="H6565" s="16">
        <v>93</v>
      </c>
    </row>
    <row r="6566" spans="1:8" x14ac:dyDescent="0.3">
      <c r="A6566" s="13" t="str">
        <f t="shared" si="102"/>
        <v>ramirar012012</v>
      </c>
      <c r="B6566" s="16" t="s">
        <v>181</v>
      </c>
      <c r="C6566" s="16">
        <v>2012</v>
      </c>
      <c r="D6566" s="16" t="s">
        <v>40</v>
      </c>
      <c r="E6566" s="16">
        <v>71</v>
      </c>
      <c r="F6566" s="16">
        <v>222</v>
      </c>
      <c r="G6566" s="16">
        <v>7</v>
      </c>
      <c r="H6566" s="16">
        <v>14</v>
      </c>
    </row>
    <row r="6567" spans="1:8" x14ac:dyDescent="0.3">
      <c r="A6567" s="13" t="str">
        <f t="shared" si="102"/>
        <v>ramirel022012</v>
      </c>
      <c r="B6567" s="16" t="s">
        <v>1815</v>
      </c>
      <c r="C6567" s="16">
        <v>2012</v>
      </c>
      <c r="D6567" s="16" t="s">
        <v>2334</v>
      </c>
      <c r="E6567" s="16">
        <v>0</v>
      </c>
      <c r="F6567" s="16">
        <v>2</v>
      </c>
      <c r="G6567" s="16">
        <v>0</v>
      </c>
      <c r="H6567" s="16">
        <v>0</v>
      </c>
    </row>
    <row r="6568" spans="1:8" x14ac:dyDescent="0.3">
      <c r="A6568" s="13" t="str">
        <f t="shared" si="102"/>
        <v>ramirer022012</v>
      </c>
      <c r="B6568" s="16" t="s">
        <v>1816</v>
      </c>
      <c r="C6568" s="16">
        <v>2012</v>
      </c>
      <c r="D6568" s="16" t="s">
        <v>2334</v>
      </c>
      <c r="E6568" s="16">
        <v>3</v>
      </c>
      <c r="F6568" s="16">
        <v>9</v>
      </c>
      <c r="G6568" s="16">
        <v>0</v>
      </c>
      <c r="H6568" s="16">
        <v>0</v>
      </c>
    </row>
    <row r="6569" spans="1:8" x14ac:dyDescent="0.3">
      <c r="A6569" s="13" t="str">
        <f t="shared" si="102"/>
        <v>ramirha012012</v>
      </c>
      <c r="B6569" s="16" t="s">
        <v>589</v>
      </c>
      <c r="C6569" s="16">
        <v>2012</v>
      </c>
      <c r="D6569" s="16" t="s">
        <v>40</v>
      </c>
      <c r="E6569" s="16">
        <v>66</v>
      </c>
      <c r="F6569" s="16">
        <v>122</v>
      </c>
      <c r="G6569" s="16">
        <v>9</v>
      </c>
      <c r="H6569" s="16">
        <v>20</v>
      </c>
    </row>
    <row r="6570" spans="1:8" x14ac:dyDescent="0.3">
      <c r="A6570" s="13" t="str">
        <f t="shared" si="102"/>
        <v>ramirha012012</v>
      </c>
      <c r="B6570" s="16" t="s">
        <v>589</v>
      </c>
      <c r="C6570" s="16">
        <v>2012</v>
      </c>
      <c r="D6570" s="16" t="s">
        <v>40</v>
      </c>
      <c r="E6570" s="16">
        <v>3</v>
      </c>
      <c r="F6570" s="16">
        <v>15</v>
      </c>
      <c r="G6570" s="16">
        <v>0</v>
      </c>
      <c r="H6570" s="16">
        <v>0</v>
      </c>
    </row>
    <row r="6571" spans="1:8" x14ac:dyDescent="0.3">
      <c r="A6571" s="13" t="str">
        <f t="shared" si="102"/>
        <v>ramirha012012</v>
      </c>
      <c r="B6571" s="16" t="s">
        <v>589</v>
      </c>
      <c r="C6571" s="16">
        <v>2012</v>
      </c>
      <c r="D6571" s="16" t="s">
        <v>2333</v>
      </c>
      <c r="E6571" s="16">
        <v>72</v>
      </c>
      <c r="F6571" s="16">
        <v>150</v>
      </c>
      <c r="G6571" s="16">
        <v>6</v>
      </c>
      <c r="H6571" s="16">
        <v>35</v>
      </c>
    </row>
    <row r="6572" spans="1:8" x14ac:dyDescent="0.3">
      <c r="A6572" s="13" t="str">
        <f t="shared" si="102"/>
        <v>ramirra022012</v>
      </c>
      <c r="B6572" s="16" t="s">
        <v>719</v>
      </c>
      <c r="C6572" s="16">
        <v>2012</v>
      </c>
      <c r="D6572" s="16" t="s">
        <v>2334</v>
      </c>
      <c r="E6572" s="16">
        <v>3</v>
      </c>
      <c r="F6572" s="16">
        <v>6</v>
      </c>
      <c r="G6572" s="16">
        <v>0</v>
      </c>
      <c r="H6572" s="16">
        <v>0</v>
      </c>
    </row>
    <row r="6573" spans="1:8" x14ac:dyDescent="0.3">
      <c r="A6573" s="13" t="str">
        <f t="shared" si="102"/>
        <v>ramosaj012012</v>
      </c>
      <c r="B6573" s="16" t="s">
        <v>1817</v>
      </c>
      <c r="C6573" s="16">
        <v>2012</v>
      </c>
      <c r="D6573" s="16" t="s">
        <v>2334</v>
      </c>
      <c r="E6573" s="16">
        <v>0</v>
      </c>
      <c r="F6573" s="16">
        <v>1</v>
      </c>
      <c r="G6573" s="16">
        <v>0</v>
      </c>
      <c r="H6573" s="16">
        <v>0</v>
      </c>
    </row>
    <row r="6574" spans="1:8" x14ac:dyDescent="0.3">
      <c r="A6574" s="13" t="str">
        <f t="shared" si="102"/>
        <v>ramosce012012</v>
      </c>
      <c r="B6574" s="16" t="s">
        <v>1164</v>
      </c>
      <c r="C6574" s="16">
        <v>2012</v>
      </c>
      <c r="D6574" s="16" t="s">
        <v>2334</v>
      </c>
      <c r="E6574" s="16">
        <v>5</v>
      </c>
      <c r="F6574" s="16">
        <v>4</v>
      </c>
      <c r="G6574" s="16">
        <v>0</v>
      </c>
      <c r="H6574" s="16">
        <v>1</v>
      </c>
    </row>
    <row r="6575" spans="1:8" x14ac:dyDescent="0.3">
      <c r="A6575" s="13" t="str">
        <f t="shared" si="102"/>
        <v>ramoswi012012</v>
      </c>
      <c r="B6575" s="16" t="s">
        <v>1361</v>
      </c>
      <c r="C6575" s="16">
        <v>2012</v>
      </c>
      <c r="D6575" s="16" t="s">
        <v>2336</v>
      </c>
      <c r="E6575" s="16">
        <v>189</v>
      </c>
      <c r="F6575" s="16">
        <v>14</v>
      </c>
      <c r="G6575" s="16">
        <v>1</v>
      </c>
      <c r="H6575" s="16">
        <v>1</v>
      </c>
    </row>
    <row r="6576" spans="1:8" x14ac:dyDescent="0.3">
      <c r="A6576" s="13" t="str">
        <f t="shared" si="102"/>
        <v>ransoco012012</v>
      </c>
      <c r="B6576" s="16" t="s">
        <v>268</v>
      </c>
      <c r="C6576" s="16">
        <v>2012</v>
      </c>
      <c r="D6576" s="16" t="s">
        <v>2335</v>
      </c>
      <c r="E6576" s="16">
        <v>1</v>
      </c>
      <c r="F6576" s="16">
        <v>0</v>
      </c>
      <c r="G6576" s="16">
        <v>0</v>
      </c>
      <c r="H6576" s="16">
        <v>0</v>
      </c>
    </row>
    <row r="6577" spans="1:8" x14ac:dyDescent="0.3">
      <c r="A6577" s="13" t="str">
        <f t="shared" si="102"/>
        <v>ransoco012012</v>
      </c>
      <c r="B6577" s="16" t="s">
        <v>268</v>
      </c>
      <c r="C6577" s="16">
        <v>2012</v>
      </c>
      <c r="D6577" s="16" t="s">
        <v>39</v>
      </c>
      <c r="E6577" s="16">
        <v>7</v>
      </c>
      <c r="F6577" s="16">
        <v>14</v>
      </c>
      <c r="G6577" s="16">
        <v>0</v>
      </c>
      <c r="H6577" s="16">
        <v>4</v>
      </c>
    </row>
    <row r="6578" spans="1:8" x14ac:dyDescent="0.3">
      <c r="A6578" s="13" t="str">
        <f t="shared" si="102"/>
        <v>ransoco012012</v>
      </c>
      <c r="B6578" s="16" t="s">
        <v>268</v>
      </c>
      <c r="C6578" s="16">
        <v>2012</v>
      </c>
      <c r="D6578" s="16" t="s">
        <v>40</v>
      </c>
      <c r="E6578" s="16">
        <v>7</v>
      </c>
      <c r="F6578" s="16">
        <v>22</v>
      </c>
      <c r="G6578" s="16">
        <v>2</v>
      </c>
      <c r="H6578" s="16">
        <v>4</v>
      </c>
    </row>
    <row r="6579" spans="1:8" x14ac:dyDescent="0.3">
      <c r="A6579" s="13" t="str">
        <f t="shared" si="102"/>
        <v>ransoco012012</v>
      </c>
      <c r="B6579" s="16" t="s">
        <v>268</v>
      </c>
      <c r="C6579" s="16">
        <v>2012</v>
      </c>
      <c r="D6579" s="16" t="s">
        <v>40</v>
      </c>
      <c r="E6579" s="16">
        <v>4</v>
      </c>
      <c r="F6579" s="16">
        <v>29</v>
      </c>
      <c r="G6579" s="16">
        <v>2</v>
      </c>
      <c r="H6579" s="16">
        <v>3</v>
      </c>
    </row>
    <row r="6580" spans="1:8" x14ac:dyDescent="0.3">
      <c r="A6580" s="13" t="str">
        <f t="shared" si="102"/>
        <v>ransoco012012</v>
      </c>
      <c r="B6580" s="16" t="s">
        <v>268</v>
      </c>
      <c r="C6580" s="16">
        <v>2012</v>
      </c>
      <c r="D6580" s="16" t="s">
        <v>40</v>
      </c>
      <c r="E6580" s="16">
        <v>1</v>
      </c>
      <c r="F6580" s="16">
        <v>7</v>
      </c>
      <c r="G6580" s="16">
        <v>2</v>
      </c>
      <c r="H6580" s="16">
        <v>1</v>
      </c>
    </row>
    <row r="6581" spans="1:8" x14ac:dyDescent="0.3">
      <c r="A6581" s="13" t="str">
        <f t="shared" si="102"/>
        <v>ransoco012012</v>
      </c>
      <c r="B6581" s="16" t="s">
        <v>268</v>
      </c>
      <c r="C6581" s="16">
        <v>2012</v>
      </c>
      <c r="D6581" s="16" t="s">
        <v>2333</v>
      </c>
      <c r="E6581" s="16">
        <v>1</v>
      </c>
      <c r="F6581" s="16">
        <v>6</v>
      </c>
      <c r="G6581" s="16">
        <v>0</v>
      </c>
      <c r="H6581" s="16">
        <v>2</v>
      </c>
    </row>
    <row r="6582" spans="1:8" x14ac:dyDescent="0.3">
      <c r="A6582" s="13" t="str">
        <f t="shared" si="102"/>
        <v>ransoco012012</v>
      </c>
      <c r="B6582" s="16" t="s">
        <v>268</v>
      </c>
      <c r="C6582" s="16">
        <v>2012</v>
      </c>
      <c r="D6582" s="16" t="s">
        <v>2333</v>
      </c>
      <c r="E6582" s="16">
        <v>43</v>
      </c>
      <c r="F6582" s="16">
        <v>84</v>
      </c>
      <c r="G6582" s="16">
        <v>2</v>
      </c>
      <c r="H6582" s="16">
        <v>20</v>
      </c>
    </row>
    <row r="6583" spans="1:8" x14ac:dyDescent="0.3">
      <c r="A6583" s="13" t="str">
        <f t="shared" si="102"/>
        <v>ransoco012012</v>
      </c>
      <c r="B6583" s="16" t="s">
        <v>268</v>
      </c>
      <c r="C6583" s="16">
        <v>2012</v>
      </c>
      <c r="D6583" s="16" t="s">
        <v>2333</v>
      </c>
      <c r="E6583" s="16">
        <v>7</v>
      </c>
      <c r="F6583" s="16">
        <v>8</v>
      </c>
      <c r="G6583" s="16">
        <v>0</v>
      </c>
      <c r="H6583" s="16">
        <v>2</v>
      </c>
    </row>
    <row r="6584" spans="1:8" x14ac:dyDescent="0.3">
      <c r="A6584" s="13" t="str">
        <f t="shared" si="102"/>
        <v>rapadcl012012</v>
      </c>
      <c r="B6584" s="16" t="s">
        <v>842</v>
      </c>
      <c r="C6584" s="16">
        <v>2012</v>
      </c>
      <c r="D6584" s="16" t="s">
        <v>2334</v>
      </c>
      <c r="E6584" s="16">
        <v>0</v>
      </c>
      <c r="F6584" s="16">
        <v>8</v>
      </c>
      <c r="G6584" s="16">
        <v>3</v>
      </c>
      <c r="H6584" s="16">
        <v>1</v>
      </c>
    </row>
    <row r="6585" spans="1:8" x14ac:dyDescent="0.3">
      <c r="A6585" s="13" t="str">
        <f t="shared" si="102"/>
        <v>rasmuco012012</v>
      </c>
      <c r="B6585" s="16" t="s">
        <v>1165</v>
      </c>
      <c r="C6585" s="16">
        <v>2012</v>
      </c>
      <c r="D6585" s="16" t="s">
        <v>2329</v>
      </c>
    </row>
    <row r="6586" spans="1:8" x14ac:dyDescent="0.3">
      <c r="A6586" s="13" t="str">
        <f t="shared" si="102"/>
        <v>rasmuco012012</v>
      </c>
      <c r="B6586" s="16" t="s">
        <v>1165</v>
      </c>
      <c r="C6586" s="16">
        <v>2012</v>
      </c>
      <c r="D6586" s="16" t="s">
        <v>2331</v>
      </c>
      <c r="E6586" s="16">
        <v>304</v>
      </c>
      <c r="F6586" s="16">
        <v>7</v>
      </c>
      <c r="G6586" s="16">
        <v>6</v>
      </c>
      <c r="H6586" s="16">
        <v>1</v>
      </c>
    </row>
    <row r="6587" spans="1:8" x14ac:dyDescent="0.3">
      <c r="A6587" s="13" t="str">
        <f t="shared" si="102"/>
        <v>rauchjo012012</v>
      </c>
      <c r="B6587" s="16" t="s">
        <v>329</v>
      </c>
      <c r="C6587" s="16">
        <v>2012</v>
      </c>
      <c r="D6587" s="16" t="s">
        <v>2334</v>
      </c>
      <c r="E6587" s="16">
        <v>2</v>
      </c>
      <c r="F6587" s="16">
        <v>7</v>
      </c>
      <c r="G6587" s="16">
        <v>0</v>
      </c>
      <c r="H6587" s="16">
        <v>0</v>
      </c>
    </row>
    <row r="6588" spans="1:8" x14ac:dyDescent="0.3">
      <c r="A6588" s="13" t="str">
        <f t="shared" si="102"/>
        <v>reckean012012</v>
      </c>
      <c r="B6588" s="16" t="s">
        <v>1594</v>
      </c>
      <c r="C6588" s="16">
        <v>2012</v>
      </c>
      <c r="D6588" s="16" t="s">
        <v>2335</v>
      </c>
      <c r="E6588" s="16">
        <v>7</v>
      </c>
      <c r="F6588" s="16">
        <v>0</v>
      </c>
      <c r="G6588" s="16">
        <v>0</v>
      </c>
      <c r="H6588" s="16">
        <v>2</v>
      </c>
    </row>
    <row r="6589" spans="1:8" x14ac:dyDescent="0.3">
      <c r="A6589" s="13" t="str">
        <f t="shared" si="102"/>
        <v>reckean012012</v>
      </c>
      <c r="B6589" s="16" t="s">
        <v>1594</v>
      </c>
      <c r="C6589" s="16">
        <v>2012</v>
      </c>
      <c r="D6589" s="16" t="s">
        <v>2336</v>
      </c>
      <c r="E6589" s="16">
        <v>57</v>
      </c>
      <c r="F6589" s="16">
        <v>4</v>
      </c>
      <c r="G6589" s="16">
        <v>0</v>
      </c>
      <c r="H6589" s="16">
        <v>2</v>
      </c>
    </row>
    <row r="6590" spans="1:8" x14ac:dyDescent="0.3">
      <c r="A6590" s="13" t="str">
        <f t="shared" si="102"/>
        <v>reckean012012</v>
      </c>
      <c r="B6590" s="16" t="s">
        <v>1594</v>
      </c>
      <c r="C6590" s="16">
        <v>2012</v>
      </c>
      <c r="D6590" s="16" t="s">
        <v>2336</v>
      </c>
      <c r="E6590" s="16">
        <v>27</v>
      </c>
      <c r="F6590" s="16">
        <v>4</v>
      </c>
      <c r="G6590" s="16">
        <v>1</v>
      </c>
      <c r="H6590" s="16">
        <v>1</v>
      </c>
    </row>
    <row r="6591" spans="1:8" x14ac:dyDescent="0.3">
      <c r="A6591" s="13" t="str">
        <f t="shared" si="102"/>
        <v>reddijo012012</v>
      </c>
      <c r="B6591" s="16" t="s">
        <v>1167</v>
      </c>
      <c r="C6591" s="16">
        <v>2012</v>
      </c>
      <c r="D6591" s="16" t="s">
        <v>2329</v>
      </c>
    </row>
    <row r="6592" spans="1:8" x14ac:dyDescent="0.3">
      <c r="A6592" s="13" t="str">
        <f t="shared" si="102"/>
        <v>reddijo012012</v>
      </c>
      <c r="B6592" s="16" t="s">
        <v>1167</v>
      </c>
      <c r="C6592" s="16">
        <v>2012</v>
      </c>
      <c r="D6592" s="16" t="s">
        <v>2331</v>
      </c>
      <c r="E6592" s="16">
        <v>310</v>
      </c>
      <c r="F6592" s="16">
        <v>15</v>
      </c>
      <c r="G6592" s="16">
        <v>6</v>
      </c>
      <c r="H6592" s="16">
        <v>3</v>
      </c>
    </row>
    <row r="6593" spans="1:8" x14ac:dyDescent="0.3">
      <c r="A6593" s="13" t="str">
        <f t="shared" si="102"/>
        <v>reddijo012012</v>
      </c>
      <c r="B6593" s="16" t="s">
        <v>1167</v>
      </c>
      <c r="C6593" s="16">
        <v>2012</v>
      </c>
      <c r="D6593" s="16" t="s">
        <v>2332</v>
      </c>
    </row>
    <row r="6594" spans="1:8" x14ac:dyDescent="0.3">
      <c r="A6594" s="13" t="str">
        <f t="shared" si="102"/>
        <v>redmoto012012</v>
      </c>
      <c r="B6594" s="16" t="s">
        <v>1818</v>
      </c>
      <c r="C6594" s="16">
        <v>2012</v>
      </c>
      <c r="D6594" s="16" t="s">
        <v>2334</v>
      </c>
      <c r="E6594" s="16">
        <v>0</v>
      </c>
      <c r="F6594" s="16">
        <v>1</v>
      </c>
      <c r="G6594" s="16">
        <v>1</v>
      </c>
      <c r="H6594" s="16">
        <v>0</v>
      </c>
    </row>
    <row r="6595" spans="1:8" x14ac:dyDescent="0.3">
      <c r="A6595" s="13" t="str">
        <f t="shared" ref="A6595:A6658" si="103">(B6595&amp;C6595)</f>
        <v>reedad012012</v>
      </c>
      <c r="B6595" s="16" t="s">
        <v>1595</v>
      </c>
      <c r="C6595" s="16">
        <v>2012</v>
      </c>
      <c r="D6595" s="16" t="s">
        <v>2334</v>
      </c>
      <c r="E6595" s="16">
        <v>5</v>
      </c>
      <c r="F6595" s="16">
        <v>4</v>
      </c>
      <c r="G6595" s="16">
        <v>0</v>
      </c>
      <c r="H6595" s="16">
        <v>2</v>
      </c>
    </row>
    <row r="6596" spans="1:8" x14ac:dyDescent="0.3">
      <c r="A6596" s="13" t="str">
        <f t="shared" si="103"/>
        <v>reimono012012</v>
      </c>
      <c r="B6596" s="16" t="s">
        <v>1168</v>
      </c>
      <c r="C6596" s="16">
        <v>2012</v>
      </c>
      <c r="D6596" s="16" t="s">
        <v>2330</v>
      </c>
    </row>
    <row r="6597" spans="1:8" x14ac:dyDescent="0.3">
      <c r="A6597" s="13" t="str">
        <f t="shared" si="103"/>
        <v>reimono012012</v>
      </c>
      <c r="B6597" s="16" t="s">
        <v>1168</v>
      </c>
      <c r="C6597" s="16">
        <v>2012</v>
      </c>
      <c r="D6597" s="16" t="s">
        <v>2331</v>
      </c>
      <c r="E6597" s="16">
        <v>26</v>
      </c>
      <c r="F6597" s="16">
        <v>0</v>
      </c>
      <c r="G6597" s="16">
        <v>3</v>
      </c>
      <c r="H6597" s="16">
        <v>0</v>
      </c>
    </row>
    <row r="6598" spans="1:8" x14ac:dyDescent="0.3">
      <c r="A6598" s="13" t="str">
        <f t="shared" si="103"/>
        <v>repkoja012012</v>
      </c>
      <c r="B6598" s="16" t="s">
        <v>591</v>
      </c>
      <c r="C6598" s="16">
        <v>2012</v>
      </c>
      <c r="D6598" s="16" t="s">
        <v>2329</v>
      </c>
    </row>
    <row r="6599" spans="1:8" x14ac:dyDescent="0.3">
      <c r="A6599" s="13" t="str">
        <f t="shared" si="103"/>
        <v>repkoja012012</v>
      </c>
      <c r="B6599" s="16" t="s">
        <v>591</v>
      </c>
      <c r="C6599" s="16">
        <v>2012</v>
      </c>
      <c r="D6599" s="16" t="s">
        <v>2331</v>
      </c>
      <c r="E6599" s="16">
        <v>12</v>
      </c>
      <c r="F6599" s="16">
        <v>0</v>
      </c>
      <c r="G6599" s="16">
        <v>0</v>
      </c>
      <c r="H6599" s="16">
        <v>0</v>
      </c>
    </row>
    <row r="6600" spans="1:8" x14ac:dyDescent="0.3">
      <c r="A6600" s="13" t="str">
        <f t="shared" si="103"/>
        <v>resopch012012</v>
      </c>
      <c r="B6600" s="16" t="s">
        <v>592</v>
      </c>
      <c r="C6600" s="16">
        <v>2012</v>
      </c>
      <c r="D6600" s="16" t="s">
        <v>2334</v>
      </c>
      <c r="E6600" s="16">
        <v>7</v>
      </c>
      <c r="F6600" s="16">
        <v>10</v>
      </c>
      <c r="G6600" s="16">
        <v>3</v>
      </c>
      <c r="H6600" s="16">
        <v>1</v>
      </c>
    </row>
    <row r="6601" spans="1:8" x14ac:dyDescent="0.3">
      <c r="A6601" s="13" t="str">
        <f t="shared" si="103"/>
        <v>reverbe012012</v>
      </c>
      <c r="B6601" s="16" t="s">
        <v>1363</v>
      </c>
      <c r="C6601" s="16">
        <v>2012</v>
      </c>
      <c r="D6601" s="16" t="s">
        <v>2329</v>
      </c>
    </row>
    <row r="6602" spans="1:8" x14ac:dyDescent="0.3">
      <c r="A6602" s="13" t="str">
        <f t="shared" si="103"/>
        <v>reverbe012012</v>
      </c>
      <c r="B6602" s="16" t="s">
        <v>1363</v>
      </c>
      <c r="C6602" s="16">
        <v>2012</v>
      </c>
      <c r="D6602" s="16" t="s">
        <v>2330</v>
      </c>
    </row>
    <row r="6603" spans="1:8" x14ac:dyDescent="0.3">
      <c r="A6603" s="13" t="str">
        <f t="shared" si="103"/>
        <v>reverbe012012</v>
      </c>
      <c r="B6603" s="16" t="s">
        <v>1363</v>
      </c>
      <c r="C6603" s="16">
        <v>2012</v>
      </c>
      <c r="D6603" s="16" t="s">
        <v>2331</v>
      </c>
      <c r="E6603" s="16">
        <v>274</v>
      </c>
      <c r="F6603" s="16">
        <v>8</v>
      </c>
      <c r="G6603" s="16">
        <v>0</v>
      </c>
      <c r="H6603" s="16">
        <v>3</v>
      </c>
    </row>
    <row r="6604" spans="1:8" x14ac:dyDescent="0.3">
      <c r="A6604" s="13" t="str">
        <f t="shared" si="103"/>
        <v>reverbe012012</v>
      </c>
      <c r="B6604" s="16" t="s">
        <v>1363</v>
      </c>
      <c r="C6604" s="16">
        <v>2012</v>
      </c>
      <c r="D6604" s="16" t="s">
        <v>2332</v>
      </c>
    </row>
    <row r="6605" spans="1:8" x14ac:dyDescent="0.3">
      <c r="A6605" s="13" t="str">
        <f t="shared" si="103"/>
        <v>reyesjo012012</v>
      </c>
      <c r="B6605" s="16" t="s">
        <v>400</v>
      </c>
      <c r="C6605" s="16">
        <v>2012</v>
      </c>
      <c r="D6605" s="16" t="s">
        <v>2333</v>
      </c>
      <c r="E6605" s="16">
        <v>226</v>
      </c>
      <c r="F6605" s="16">
        <v>419</v>
      </c>
      <c r="G6605" s="16">
        <v>18</v>
      </c>
      <c r="H6605" s="16">
        <v>105</v>
      </c>
    </row>
    <row r="6606" spans="1:8" x14ac:dyDescent="0.3">
      <c r="A6606" s="13" t="str">
        <f t="shared" si="103"/>
        <v>reynoma012012</v>
      </c>
      <c r="B6606" s="16" t="s">
        <v>844</v>
      </c>
      <c r="C6606" s="16">
        <v>2012</v>
      </c>
      <c r="D6606" s="16" t="s">
        <v>2335</v>
      </c>
      <c r="E6606" s="16">
        <v>926</v>
      </c>
      <c r="F6606" s="16">
        <v>40</v>
      </c>
      <c r="G6606" s="16">
        <v>5</v>
      </c>
      <c r="H6606" s="16">
        <v>84</v>
      </c>
    </row>
    <row r="6607" spans="1:8" x14ac:dyDescent="0.3">
      <c r="A6607" s="13" t="str">
        <f t="shared" si="103"/>
        <v>reynoma012012</v>
      </c>
      <c r="B6607" s="16" t="s">
        <v>844</v>
      </c>
      <c r="C6607" s="16">
        <v>2012</v>
      </c>
      <c r="D6607" s="16" t="s">
        <v>40</v>
      </c>
      <c r="E6607" s="16">
        <v>10</v>
      </c>
      <c r="F6607" s="16">
        <v>24</v>
      </c>
      <c r="G6607" s="16">
        <v>6</v>
      </c>
      <c r="H6607" s="16">
        <v>5</v>
      </c>
    </row>
    <row r="6608" spans="1:8" x14ac:dyDescent="0.3">
      <c r="A6608" s="13" t="str">
        <f t="shared" si="103"/>
        <v>reynoma022012</v>
      </c>
      <c r="B6608" s="16" t="s">
        <v>1364</v>
      </c>
      <c r="C6608" s="16">
        <v>2012</v>
      </c>
      <c r="D6608" s="16" t="s">
        <v>2334</v>
      </c>
      <c r="E6608" s="16">
        <v>5</v>
      </c>
      <c r="F6608" s="16">
        <v>11</v>
      </c>
      <c r="G6608" s="16">
        <v>2</v>
      </c>
      <c r="H6608" s="16">
        <v>1</v>
      </c>
    </row>
    <row r="6609" spans="1:8" x14ac:dyDescent="0.3">
      <c r="A6609" s="13" t="str">
        <f t="shared" si="103"/>
        <v>rhymewi012012</v>
      </c>
      <c r="B6609" s="16" t="s">
        <v>1365</v>
      </c>
      <c r="C6609" s="16">
        <v>2012</v>
      </c>
      <c r="D6609" s="16" t="s">
        <v>39</v>
      </c>
      <c r="E6609" s="16">
        <v>40</v>
      </c>
      <c r="F6609" s="16">
        <v>83</v>
      </c>
      <c r="G6609" s="16">
        <v>5</v>
      </c>
      <c r="H6609" s="16">
        <v>27</v>
      </c>
    </row>
    <row r="6610" spans="1:8" x14ac:dyDescent="0.3">
      <c r="A6610" s="13" t="str">
        <f t="shared" si="103"/>
        <v>rhymewi012012</v>
      </c>
      <c r="B6610" s="16" t="s">
        <v>1365</v>
      </c>
      <c r="C6610" s="16">
        <v>2012</v>
      </c>
      <c r="D6610" s="16" t="s">
        <v>40</v>
      </c>
      <c r="E6610" s="16">
        <v>3</v>
      </c>
      <c r="F6610" s="16">
        <v>21</v>
      </c>
      <c r="G6610" s="16">
        <v>3</v>
      </c>
      <c r="H6610" s="16">
        <v>1</v>
      </c>
    </row>
    <row r="6611" spans="1:8" x14ac:dyDescent="0.3">
      <c r="A6611" s="13" t="str">
        <f t="shared" si="103"/>
        <v>richacl012012</v>
      </c>
      <c r="B6611" s="16" t="s">
        <v>995</v>
      </c>
      <c r="C6611" s="16">
        <v>2012</v>
      </c>
      <c r="D6611" s="16" t="s">
        <v>2334</v>
      </c>
      <c r="E6611" s="16">
        <v>17</v>
      </c>
      <c r="F6611" s="16">
        <v>42</v>
      </c>
      <c r="G6611" s="16">
        <v>6</v>
      </c>
      <c r="H6611" s="16">
        <v>1</v>
      </c>
    </row>
    <row r="6612" spans="1:8" x14ac:dyDescent="0.3">
      <c r="A6612" s="13" t="str">
        <f t="shared" si="103"/>
        <v>richaga012012</v>
      </c>
      <c r="B6612" s="16" t="s">
        <v>1597</v>
      </c>
      <c r="C6612" s="16">
        <v>2012</v>
      </c>
      <c r="D6612" s="16" t="s">
        <v>2334</v>
      </c>
      <c r="E6612" s="16">
        <v>1</v>
      </c>
      <c r="F6612" s="16">
        <v>5</v>
      </c>
      <c r="G6612" s="16">
        <v>1</v>
      </c>
      <c r="H6612" s="16">
        <v>0</v>
      </c>
    </row>
    <row r="6613" spans="1:8" x14ac:dyDescent="0.3">
      <c r="A6613" s="13" t="str">
        <f t="shared" si="103"/>
        <v>richmsc012012</v>
      </c>
      <c r="B6613" s="16" t="s">
        <v>996</v>
      </c>
      <c r="C6613" s="16">
        <v>2012</v>
      </c>
      <c r="D6613" s="16" t="s">
        <v>2334</v>
      </c>
      <c r="E6613" s="16">
        <v>0</v>
      </c>
      <c r="F6613" s="16">
        <v>0</v>
      </c>
      <c r="G6613" s="16">
        <v>1</v>
      </c>
      <c r="H6613" s="16">
        <v>0</v>
      </c>
    </row>
    <row r="6614" spans="1:8" x14ac:dyDescent="0.3">
      <c r="A6614" s="13" t="str">
        <f t="shared" si="103"/>
        <v>riosal012012</v>
      </c>
      <c r="B6614" s="16" t="s">
        <v>490</v>
      </c>
      <c r="C6614" s="16">
        <v>2012</v>
      </c>
      <c r="D6614" s="16" t="s">
        <v>2331</v>
      </c>
      <c r="E6614" s="16">
        <v>333</v>
      </c>
      <c r="F6614" s="16">
        <v>9</v>
      </c>
      <c r="G6614" s="16">
        <v>7</v>
      </c>
      <c r="H6614" s="16">
        <v>2</v>
      </c>
    </row>
    <row r="6615" spans="1:8" x14ac:dyDescent="0.3">
      <c r="A6615" s="13" t="str">
        <f t="shared" si="103"/>
        <v>riosal012012</v>
      </c>
      <c r="B6615" s="16" t="s">
        <v>490</v>
      </c>
      <c r="C6615" s="16">
        <v>2012</v>
      </c>
      <c r="D6615" s="16" t="s">
        <v>2332</v>
      </c>
    </row>
    <row r="6616" spans="1:8" x14ac:dyDescent="0.3">
      <c r="A6616" s="13" t="str">
        <f t="shared" si="103"/>
        <v>riverju012012</v>
      </c>
      <c r="B6616" s="16" t="s">
        <v>271</v>
      </c>
      <c r="C6616" s="16">
        <v>2012</v>
      </c>
      <c r="D6616" s="16" t="s">
        <v>2335</v>
      </c>
      <c r="E6616" s="16">
        <v>301</v>
      </c>
      <c r="F6616" s="16">
        <v>19</v>
      </c>
      <c r="G6616" s="16">
        <v>5</v>
      </c>
      <c r="H6616" s="16">
        <v>20</v>
      </c>
    </row>
    <row r="6617" spans="1:8" x14ac:dyDescent="0.3">
      <c r="A6617" s="13" t="str">
        <f t="shared" si="103"/>
        <v>riverju012012</v>
      </c>
      <c r="B6617" s="16" t="s">
        <v>271</v>
      </c>
      <c r="C6617" s="16">
        <v>2012</v>
      </c>
      <c r="D6617" s="16" t="s">
        <v>2330</v>
      </c>
    </row>
    <row r="6618" spans="1:8" x14ac:dyDescent="0.3">
      <c r="A6618" s="13" t="str">
        <f t="shared" si="103"/>
        <v>riverju012012</v>
      </c>
      <c r="B6618" s="16" t="s">
        <v>271</v>
      </c>
      <c r="C6618" s="16">
        <v>2012</v>
      </c>
      <c r="D6618" s="16" t="s">
        <v>2331</v>
      </c>
      <c r="E6618" s="16">
        <v>52</v>
      </c>
      <c r="F6618" s="16">
        <v>3</v>
      </c>
      <c r="G6618" s="16">
        <v>0</v>
      </c>
      <c r="H6618" s="16">
        <v>0</v>
      </c>
    </row>
    <row r="6619" spans="1:8" x14ac:dyDescent="0.3">
      <c r="A6619" s="13" t="str">
        <f t="shared" si="103"/>
        <v>riverju012012</v>
      </c>
      <c r="B6619" s="16" t="s">
        <v>271</v>
      </c>
      <c r="C6619" s="16">
        <v>2012</v>
      </c>
      <c r="D6619" s="16" t="s">
        <v>2332</v>
      </c>
    </row>
    <row r="6620" spans="1:8" x14ac:dyDescent="0.3">
      <c r="A6620" s="13" t="str">
        <f t="shared" si="103"/>
        <v>riverma012012</v>
      </c>
      <c r="B6620" s="16" t="s">
        <v>187</v>
      </c>
      <c r="C6620" s="16">
        <v>2012</v>
      </c>
      <c r="D6620" s="16" t="s">
        <v>2334</v>
      </c>
      <c r="E6620" s="16">
        <v>1</v>
      </c>
      <c r="F6620" s="16">
        <v>2</v>
      </c>
      <c r="G6620" s="16">
        <v>0</v>
      </c>
      <c r="H6620" s="16">
        <v>0</v>
      </c>
    </row>
    <row r="6621" spans="1:8" x14ac:dyDescent="0.3">
      <c r="A6621" s="13" t="str">
        <f t="shared" si="103"/>
        <v>rizzoan012012</v>
      </c>
      <c r="B6621" s="16" t="s">
        <v>1598</v>
      </c>
      <c r="C6621" s="16">
        <v>2012</v>
      </c>
      <c r="D6621" s="16" t="s">
        <v>2335</v>
      </c>
      <c r="E6621" s="16">
        <v>685</v>
      </c>
      <c r="F6621" s="16">
        <v>46</v>
      </c>
      <c r="G6621" s="16">
        <v>4</v>
      </c>
      <c r="H6621" s="16">
        <v>76</v>
      </c>
    </row>
    <row r="6622" spans="1:8" x14ac:dyDescent="0.3">
      <c r="A6622" s="13" t="str">
        <f t="shared" si="103"/>
        <v>roberbr012012</v>
      </c>
      <c r="B6622" s="16" t="s">
        <v>273</v>
      </c>
      <c r="C6622" s="16">
        <v>2012</v>
      </c>
      <c r="D6622" s="16" t="s">
        <v>39</v>
      </c>
      <c r="E6622" s="16">
        <v>30</v>
      </c>
      <c r="F6622" s="16">
        <v>48</v>
      </c>
      <c r="G6622" s="16">
        <v>1</v>
      </c>
      <c r="H6622" s="16">
        <v>9</v>
      </c>
    </row>
    <row r="6623" spans="1:8" x14ac:dyDescent="0.3">
      <c r="A6623" s="13" t="str">
        <f t="shared" si="103"/>
        <v>roberda082012</v>
      </c>
      <c r="B6623" s="16" t="s">
        <v>997</v>
      </c>
      <c r="C6623" s="16">
        <v>2012</v>
      </c>
      <c r="D6623" s="16" t="s">
        <v>2334</v>
      </c>
      <c r="E6623" s="16">
        <v>4</v>
      </c>
      <c r="F6623" s="16">
        <v>1</v>
      </c>
      <c r="G6623" s="16">
        <v>0</v>
      </c>
      <c r="H6623" s="16">
        <v>0</v>
      </c>
    </row>
    <row r="6624" spans="1:8" x14ac:dyDescent="0.3">
      <c r="A6624" s="13" t="str">
        <f t="shared" si="103"/>
        <v>roberry012012</v>
      </c>
      <c r="B6624" s="16" t="s">
        <v>721</v>
      </c>
      <c r="C6624" s="16">
        <v>2012</v>
      </c>
      <c r="D6624" s="16" t="s">
        <v>39</v>
      </c>
      <c r="E6624" s="16">
        <v>14</v>
      </c>
      <c r="F6624" s="16">
        <v>18</v>
      </c>
      <c r="G6624" s="16">
        <v>0</v>
      </c>
      <c r="H6624" s="16">
        <v>8</v>
      </c>
    </row>
    <row r="6625" spans="1:8" x14ac:dyDescent="0.3">
      <c r="A6625" s="13" t="str">
        <f t="shared" si="103"/>
        <v>roberry012012</v>
      </c>
      <c r="B6625" s="16" t="s">
        <v>721</v>
      </c>
      <c r="C6625" s="16">
        <v>2012</v>
      </c>
      <c r="D6625" s="16" t="s">
        <v>39</v>
      </c>
      <c r="E6625" s="16">
        <v>76</v>
      </c>
      <c r="F6625" s="16">
        <v>117</v>
      </c>
      <c r="G6625" s="16">
        <v>0</v>
      </c>
      <c r="H6625" s="16">
        <v>26</v>
      </c>
    </row>
    <row r="6626" spans="1:8" x14ac:dyDescent="0.3">
      <c r="A6626" s="13" t="str">
        <f t="shared" si="103"/>
        <v>roberry012012</v>
      </c>
      <c r="B6626" s="16" t="s">
        <v>721</v>
      </c>
      <c r="C6626" s="16">
        <v>2012</v>
      </c>
      <c r="D6626" s="16" t="s">
        <v>40</v>
      </c>
      <c r="E6626" s="16">
        <v>37</v>
      </c>
      <c r="F6626" s="16">
        <v>118</v>
      </c>
      <c r="G6626" s="16">
        <v>7</v>
      </c>
      <c r="H6626" s="16">
        <v>8</v>
      </c>
    </row>
    <row r="6627" spans="1:8" x14ac:dyDescent="0.3">
      <c r="A6627" s="13" t="str">
        <f t="shared" si="103"/>
        <v>roberry012012</v>
      </c>
      <c r="B6627" s="16" t="s">
        <v>721</v>
      </c>
      <c r="C6627" s="16">
        <v>2012</v>
      </c>
      <c r="D6627" s="16" t="s">
        <v>40</v>
      </c>
      <c r="E6627" s="16">
        <v>3</v>
      </c>
      <c r="F6627" s="16">
        <v>30</v>
      </c>
      <c r="G6627" s="16">
        <v>2</v>
      </c>
      <c r="H6627" s="16">
        <v>0</v>
      </c>
    </row>
    <row r="6628" spans="1:8" x14ac:dyDescent="0.3">
      <c r="A6628" s="13" t="str">
        <f t="shared" si="103"/>
        <v>roberry012012</v>
      </c>
      <c r="B6628" s="16" t="s">
        <v>721</v>
      </c>
      <c r="C6628" s="16">
        <v>2012</v>
      </c>
      <c r="D6628" s="16" t="s">
        <v>2330</v>
      </c>
    </row>
    <row r="6629" spans="1:8" x14ac:dyDescent="0.3">
      <c r="A6629" s="13" t="str">
        <f t="shared" si="103"/>
        <v>roberry012012</v>
      </c>
      <c r="B6629" s="16" t="s">
        <v>721</v>
      </c>
      <c r="C6629" s="16">
        <v>2012</v>
      </c>
      <c r="D6629" s="16" t="s">
        <v>2331</v>
      </c>
      <c r="E6629" s="16">
        <v>1</v>
      </c>
      <c r="F6629" s="16">
        <v>0</v>
      </c>
      <c r="G6629" s="16">
        <v>0</v>
      </c>
      <c r="H6629" s="16">
        <v>0</v>
      </c>
    </row>
    <row r="6630" spans="1:8" x14ac:dyDescent="0.3">
      <c r="A6630" s="13" t="str">
        <f t="shared" si="103"/>
        <v>roberty012012</v>
      </c>
      <c r="B6630" s="16" t="s">
        <v>1819</v>
      </c>
      <c r="C6630" s="16">
        <v>2012</v>
      </c>
      <c r="D6630" s="16" t="s">
        <v>2334</v>
      </c>
      <c r="E6630" s="16">
        <v>1</v>
      </c>
      <c r="F6630" s="16">
        <v>5</v>
      </c>
      <c r="G6630" s="16">
        <v>1</v>
      </c>
      <c r="H6630" s="16">
        <v>0</v>
      </c>
    </row>
    <row r="6631" spans="1:8" x14ac:dyDescent="0.3">
      <c r="A6631" s="13" t="str">
        <f t="shared" si="103"/>
        <v>robinsh012012</v>
      </c>
      <c r="B6631" s="16" t="s">
        <v>1170</v>
      </c>
      <c r="C6631" s="16">
        <v>2012</v>
      </c>
      <c r="D6631" s="16" t="s">
        <v>2329</v>
      </c>
    </row>
    <row r="6632" spans="1:8" x14ac:dyDescent="0.3">
      <c r="A6632" s="13" t="str">
        <f t="shared" si="103"/>
        <v>robinsh012012</v>
      </c>
      <c r="B6632" s="16" t="s">
        <v>1170</v>
      </c>
      <c r="C6632" s="16">
        <v>2012</v>
      </c>
      <c r="D6632" s="16" t="s">
        <v>2330</v>
      </c>
    </row>
    <row r="6633" spans="1:8" x14ac:dyDescent="0.3">
      <c r="A6633" s="13" t="str">
        <f t="shared" si="103"/>
        <v>robinsh012012</v>
      </c>
      <c r="B6633" s="16" t="s">
        <v>1170</v>
      </c>
      <c r="C6633" s="16">
        <v>2012</v>
      </c>
      <c r="D6633" s="16" t="s">
        <v>2331</v>
      </c>
      <c r="E6633" s="16">
        <v>74</v>
      </c>
      <c r="F6633" s="16">
        <v>3</v>
      </c>
      <c r="G6633" s="16">
        <v>2</v>
      </c>
      <c r="H6633" s="16">
        <v>1</v>
      </c>
    </row>
    <row r="6634" spans="1:8" x14ac:dyDescent="0.3">
      <c r="A6634" s="13" t="str">
        <f t="shared" si="103"/>
        <v>robinsh012012</v>
      </c>
      <c r="B6634" s="16" t="s">
        <v>1170</v>
      </c>
      <c r="C6634" s="16">
        <v>2012</v>
      </c>
      <c r="D6634" s="16" t="s">
        <v>2332</v>
      </c>
    </row>
    <row r="6635" spans="1:8" x14ac:dyDescent="0.3">
      <c r="A6635" s="13" t="str">
        <f t="shared" si="103"/>
        <v>robintr012012</v>
      </c>
      <c r="B6635" s="16" t="s">
        <v>1599</v>
      </c>
      <c r="C6635" s="16">
        <v>2012</v>
      </c>
      <c r="D6635" s="16" t="s">
        <v>2330</v>
      </c>
    </row>
    <row r="6636" spans="1:8" x14ac:dyDescent="0.3">
      <c r="A6636" s="13" t="str">
        <f t="shared" si="103"/>
        <v>robintr012012</v>
      </c>
      <c r="B6636" s="16" t="s">
        <v>1599</v>
      </c>
      <c r="C6636" s="16">
        <v>2012</v>
      </c>
      <c r="D6636" s="16" t="s">
        <v>2331</v>
      </c>
      <c r="E6636" s="16">
        <v>100</v>
      </c>
      <c r="F6636" s="16">
        <v>0</v>
      </c>
      <c r="G6636" s="16">
        <v>2</v>
      </c>
      <c r="H6636" s="16">
        <v>0</v>
      </c>
    </row>
    <row r="6637" spans="1:8" x14ac:dyDescent="0.3">
      <c r="A6637" s="13" t="str">
        <f t="shared" si="103"/>
        <v>rodnefe012012</v>
      </c>
      <c r="B6637" s="16" t="s">
        <v>331</v>
      </c>
      <c r="C6637" s="16">
        <v>2012</v>
      </c>
      <c r="D6637" s="16" t="s">
        <v>2334</v>
      </c>
      <c r="E6637" s="16">
        <v>13</v>
      </c>
      <c r="F6637" s="16">
        <v>13</v>
      </c>
      <c r="G6637" s="16">
        <v>0</v>
      </c>
      <c r="H6637" s="16">
        <v>1</v>
      </c>
    </row>
    <row r="6638" spans="1:8" x14ac:dyDescent="0.3">
      <c r="A6638" s="13" t="str">
        <f t="shared" si="103"/>
        <v>rodrial012012</v>
      </c>
      <c r="B6638" s="16" t="s">
        <v>188</v>
      </c>
      <c r="C6638" s="16">
        <v>2012</v>
      </c>
      <c r="D6638" s="16" t="s">
        <v>40</v>
      </c>
      <c r="E6638" s="16">
        <v>57</v>
      </c>
      <c r="F6638" s="16">
        <v>119</v>
      </c>
      <c r="G6638" s="16">
        <v>8</v>
      </c>
      <c r="H6638" s="16">
        <v>13</v>
      </c>
    </row>
    <row r="6639" spans="1:8" x14ac:dyDescent="0.3">
      <c r="A6639" s="13" t="str">
        <f t="shared" si="103"/>
        <v>rodrian012012</v>
      </c>
      <c r="B6639" s="16" t="s">
        <v>1600</v>
      </c>
      <c r="C6639" s="16">
        <v>2012</v>
      </c>
      <c r="D6639" s="16" t="s">
        <v>2334</v>
      </c>
      <c r="E6639" s="16">
        <v>0</v>
      </c>
      <c r="F6639" s="16">
        <v>0</v>
      </c>
      <c r="G6639" s="16">
        <v>0</v>
      </c>
      <c r="H6639" s="16">
        <v>0</v>
      </c>
    </row>
    <row r="6640" spans="1:8" x14ac:dyDescent="0.3">
      <c r="A6640" s="13" t="str">
        <f t="shared" si="103"/>
        <v>rodried042012</v>
      </c>
      <c r="B6640" s="16" t="s">
        <v>1821</v>
      </c>
      <c r="C6640" s="16">
        <v>2012</v>
      </c>
      <c r="D6640" s="16" t="s">
        <v>2336</v>
      </c>
      <c r="E6640" s="16">
        <v>20</v>
      </c>
      <c r="F6640" s="16">
        <v>1</v>
      </c>
      <c r="G6640" s="16">
        <v>0</v>
      </c>
      <c r="H6640" s="16">
        <v>0</v>
      </c>
    </row>
    <row r="6641" spans="1:8" x14ac:dyDescent="0.3">
      <c r="A6641" s="13" t="str">
        <f t="shared" si="103"/>
        <v>rodrife022012</v>
      </c>
      <c r="B6641" s="16" t="s">
        <v>1171</v>
      </c>
      <c r="C6641" s="16">
        <v>2012</v>
      </c>
      <c r="D6641" s="16" t="s">
        <v>2334</v>
      </c>
      <c r="E6641" s="16">
        <v>3</v>
      </c>
      <c r="F6641" s="16">
        <v>5</v>
      </c>
      <c r="G6641" s="16">
        <v>2</v>
      </c>
      <c r="H6641" s="16">
        <v>0</v>
      </c>
    </row>
    <row r="6642" spans="1:8" x14ac:dyDescent="0.3">
      <c r="A6642" s="13" t="str">
        <f t="shared" si="103"/>
        <v>rodrifr032012</v>
      </c>
      <c r="B6642" s="16" t="s">
        <v>332</v>
      </c>
      <c r="C6642" s="16">
        <v>2012</v>
      </c>
      <c r="D6642" s="16" t="s">
        <v>2334</v>
      </c>
      <c r="E6642" s="16">
        <v>3</v>
      </c>
      <c r="F6642" s="16">
        <v>2</v>
      </c>
      <c r="G6642" s="16">
        <v>0</v>
      </c>
      <c r="H6642" s="16">
        <v>0</v>
      </c>
    </row>
    <row r="6643" spans="1:8" x14ac:dyDescent="0.3">
      <c r="A6643" s="13" t="str">
        <f t="shared" si="103"/>
        <v>rodrihe032012</v>
      </c>
      <c r="B6643" s="16" t="s">
        <v>1172</v>
      </c>
      <c r="C6643" s="16">
        <v>2012</v>
      </c>
      <c r="D6643" s="16" t="s">
        <v>2334</v>
      </c>
      <c r="E6643" s="16">
        <v>0</v>
      </c>
      <c r="F6643" s="16">
        <v>3</v>
      </c>
      <c r="G6643" s="16">
        <v>1</v>
      </c>
      <c r="H6643" s="16">
        <v>0</v>
      </c>
    </row>
    <row r="6644" spans="1:8" x14ac:dyDescent="0.3">
      <c r="A6644" s="13" t="str">
        <f t="shared" si="103"/>
        <v>rodrihe042012</v>
      </c>
      <c r="B6644" s="16" t="s">
        <v>1822</v>
      </c>
      <c r="C6644" s="16">
        <v>2012</v>
      </c>
      <c r="D6644" s="16" t="s">
        <v>39</v>
      </c>
      <c r="E6644" s="16">
        <v>5</v>
      </c>
      <c r="F6644" s="16">
        <v>5</v>
      </c>
      <c r="G6644" s="16">
        <v>0</v>
      </c>
      <c r="H6644" s="16">
        <v>2</v>
      </c>
    </row>
    <row r="6645" spans="1:8" x14ac:dyDescent="0.3">
      <c r="A6645" s="13" t="str">
        <f t="shared" si="103"/>
        <v>rodrise012012</v>
      </c>
      <c r="B6645" s="16" t="s">
        <v>998</v>
      </c>
      <c r="C6645" s="16">
        <v>2012</v>
      </c>
      <c r="D6645" s="16" t="s">
        <v>39</v>
      </c>
      <c r="E6645" s="16">
        <v>40</v>
      </c>
      <c r="F6645" s="16">
        <v>63</v>
      </c>
      <c r="G6645" s="16">
        <v>0</v>
      </c>
      <c r="H6645" s="16">
        <v>15</v>
      </c>
    </row>
    <row r="6646" spans="1:8" x14ac:dyDescent="0.3">
      <c r="A6646" s="13" t="str">
        <f t="shared" si="103"/>
        <v>rodrise012012</v>
      </c>
      <c r="B6646" s="16" t="s">
        <v>998</v>
      </c>
      <c r="C6646" s="16">
        <v>2012</v>
      </c>
      <c r="D6646" s="16" t="s">
        <v>40</v>
      </c>
      <c r="E6646" s="16">
        <v>23</v>
      </c>
      <c r="F6646" s="16">
        <v>70</v>
      </c>
      <c r="G6646" s="16">
        <v>11</v>
      </c>
      <c r="H6646" s="16">
        <v>8</v>
      </c>
    </row>
    <row r="6647" spans="1:8" x14ac:dyDescent="0.3">
      <c r="A6647" s="13" t="str">
        <f t="shared" si="103"/>
        <v>rodrise012012</v>
      </c>
      <c r="B6647" s="16" t="s">
        <v>998</v>
      </c>
      <c r="C6647" s="16">
        <v>2012</v>
      </c>
      <c r="D6647" s="16" t="s">
        <v>2333</v>
      </c>
      <c r="E6647" s="16">
        <v>50</v>
      </c>
      <c r="F6647" s="16">
        <v>115</v>
      </c>
      <c r="G6647" s="16">
        <v>7</v>
      </c>
      <c r="H6647" s="16">
        <v>18</v>
      </c>
    </row>
    <row r="6648" spans="1:8" x14ac:dyDescent="0.3">
      <c r="A6648" s="13" t="str">
        <f t="shared" si="103"/>
        <v>rodrist022012</v>
      </c>
      <c r="B6648" s="16" t="s">
        <v>1823</v>
      </c>
      <c r="C6648" s="16">
        <v>2012</v>
      </c>
      <c r="D6648" s="16" t="s">
        <v>2334</v>
      </c>
      <c r="E6648" s="16">
        <v>3</v>
      </c>
      <c r="F6648" s="16">
        <v>0</v>
      </c>
      <c r="G6648" s="16">
        <v>0</v>
      </c>
      <c r="H6648" s="16">
        <v>0</v>
      </c>
    </row>
    <row r="6649" spans="1:8" x14ac:dyDescent="0.3">
      <c r="A6649" s="13" t="str">
        <f t="shared" si="103"/>
        <v>rodriwa012012</v>
      </c>
      <c r="B6649" s="16" t="s">
        <v>595</v>
      </c>
      <c r="C6649" s="16">
        <v>2012</v>
      </c>
      <c r="D6649" s="16" t="s">
        <v>2334</v>
      </c>
      <c r="E6649" s="16">
        <v>2</v>
      </c>
      <c r="F6649" s="16">
        <v>18</v>
      </c>
      <c r="G6649" s="16">
        <v>2</v>
      </c>
      <c r="H6649" s="16">
        <v>0</v>
      </c>
    </row>
    <row r="6650" spans="1:8" x14ac:dyDescent="0.3">
      <c r="A6650" s="13" t="str">
        <f t="shared" si="103"/>
        <v>rodriwa012012</v>
      </c>
      <c r="B6650" s="16" t="s">
        <v>595</v>
      </c>
      <c r="C6650" s="16">
        <v>2012</v>
      </c>
      <c r="D6650" s="16" t="s">
        <v>2334</v>
      </c>
      <c r="E6650" s="16">
        <v>5</v>
      </c>
      <c r="F6650" s="16">
        <v>6</v>
      </c>
      <c r="G6650" s="16">
        <v>1</v>
      </c>
      <c r="H6650" s="16">
        <v>1</v>
      </c>
    </row>
    <row r="6651" spans="1:8" x14ac:dyDescent="0.3">
      <c r="A6651" s="13" t="str">
        <f t="shared" si="103"/>
        <v>roenijo012012</v>
      </c>
      <c r="B6651" s="16" t="s">
        <v>999</v>
      </c>
      <c r="C6651" s="16">
        <v>2012</v>
      </c>
      <c r="D6651" s="16" t="s">
        <v>2334</v>
      </c>
      <c r="E6651" s="16">
        <v>3</v>
      </c>
      <c r="F6651" s="16">
        <v>20</v>
      </c>
      <c r="G6651" s="16">
        <v>1</v>
      </c>
      <c r="H6651" s="16">
        <v>0</v>
      </c>
    </row>
    <row r="6652" spans="1:8" x14ac:dyDescent="0.3">
      <c r="A6652" s="13" t="str">
        <f t="shared" si="103"/>
        <v>rogeres012012</v>
      </c>
      <c r="B6652" s="16" t="s">
        <v>1174</v>
      </c>
      <c r="C6652" s="16">
        <v>2012</v>
      </c>
      <c r="D6652" s="16" t="s">
        <v>2334</v>
      </c>
      <c r="E6652" s="16">
        <v>0</v>
      </c>
      <c r="F6652" s="16">
        <v>3</v>
      </c>
      <c r="G6652" s="16">
        <v>1</v>
      </c>
      <c r="H6652" s="16">
        <v>0</v>
      </c>
    </row>
    <row r="6653" spans="1:8" x14ac:dyDescent="0.3">
      <c r="A6653" s="13" t="str">
        <f t="shared" si="103"/>
        <v>rogeres012012</v>
      </c>
      <c r="B6653" s="16" t="s">
        <v>1174</v>
      </c>
      <c r="C6653" s="16">
        <v>2012</v>
      </c>
      <c r="D6653" s="16" t="s">
        <v>2334</v>
      </c>
      <c r="E6653" s="16">
        <v>9</v>
      </c>
      <c r="F6653" s="16">
        <v>5</v>
      </c>
      <c r="G6653" s="16">
        <v>0</v>
      </c>
      <c r="H6653" s="16">
        <v>1</v>
      </c>
    </row>
    <row r="6654" spans="1:8" x14ac:dyDescent="0.3">
      <c r="A6654" s="13" t="str">
        <f t="shared" si="103"/>
        <v>rogerma012012</v>
      </c>
      <c r="B6654" s="16" t="s">
        <v>1367</v>
      </c>
      <c r="C6654" s="16">
        <v>2012</v>
      </c>
      <c r="D6654" s="16" t="s">
        <v>2334</v>
      </c>
      <c r="E6654" s="16">
        <v>4</v>
      </c>
      <c r="F6654" s="16">
        <v>6</v>
      </c>
      <c r="G6654" s="16">
        <v>0</v>
      </c>
      <c r="H6654" s="16">
        <v>1</v>
      </c>
    </row>
    <row r="6655" spans="1:8" x14ac:dyDescent="0.3">
      <c r="A6655" s="13" t="str">
        <f t="shared" si="103"/>
        <v>rolensc012012</v>
      </c>
      <c r="B6655" s="16" t="s">
        <v>190</v>
      </c>
      <c r="C6655" s="16">
        <v>2012</v>
      </c>
      <c r="D6655" s="16" t="s">
        <v>40</v>
      </c>
      <c r="E6655" s="16">
        <v>45</v>
      </c>
      <c r="F6655" s="16">
        <v>139</v>
      </c>
      <c r="G6655" s="16">
        <v>10</v>
      </c>
      <c r="H6655" s="16">
        <v>6</v>
      </c>
    </row>
    <row r="6656" spans="1:8" x14ac:dyDescent="0.3">
      <c r="A6656" s="13" t="str">
        <f t="shared" si="103"/>
        <v>rolliji012012</v>
      </c>
      <c r="B6656" s="16" t="s">
        <v>191</v>
      </c>
      <c r="C6656" s="16">
        <v>2012</v>
      </c>
      <c r="D6656" s="16" t="s">
        <v>2333</v>
      </c>
      <c r="E6656" s="16">
        <v>204</v>
      </c>
      <c r="F6656" s="16">
        <v>377</v>
      </c>
      <c r="G6656" s="16">
        <v>13</v>
      </c>
      <c r="H6656" s="16">
        <v>74</v>
      </c>
    </row>
    <row r="6657" spans="1:8" x14ac:dyDescent="0.3">
      <c r="A6657" s="13" t="str">
        <f t="shared" si="103"/>
        <v>romerjc012012</v>
      </c>
      <c r="B6657" s="16" t="s">
        <v>192</v>
      </c>
      <c r="C6657" s="16">
        <v>2012</v>
      </c>
      <c r="D6657" s="16" t="s">
        <v>2334</v>
      </c>
      <c r="E6657" s="16">
        <v>2</v>
      </c>
      <c r="F6657" s="16">
        <v>3</v>
      </c>
      <c r="G6657" s="16">
        <v>0</v>
      </c>
      <c r="H6657" s="16">
        <v>0</v>
      </c>
    </row>
    <row r="6658" spans="1:8" x14ac:dyDescent="0.3">
      <c r="A6658" s="13" t="str">
        <f t="shared" si="103"/>
        <v>romerjc012012</v>
      </c>
      <c r="B6658" s="16" t="s">
        <v>192</v>
      </c>
      <c r="C6658" s="16">
        <v>2012</v>
      </c>
      <c r="D6658" s="16" t="s">
        <v>2334</v>
      </c>
      <c r="E6658" s="16">
        <v>0</v>
      </c>
      <c r="F6658" s="16">
        <v>1</v>
      </c>
      <c r="G6658" s="16">
        <v>1</v>
      </c>
      <c r="H6658" s="16">
        <v>0</v>
      </c>
    </row>
    <row r="6659" spans="1:8" x14ac:dyDescent="0.3">
      <c r="A6659" s="13" t="str">
        <f t="shared" ref="A6659:A6722" si="104">(B6659&amp;C6659)</f>
        <v>romerri012012</v>
      </c>
      <c r="B6659" s="16" t="s">
        <v>1176</v>
      </c>
      <c r="C6659" s="16">
        <v>2012</v>
      </c>
      <c r="D6659" s="16" t="s">
        <v>2334</v>
      </c>
      <c r="E6659" s="16">
        <v>5</v>
      </c>
      <c r="F6659" s="16">
        <v>34</v>
      </c>
      <c r="G6659" s="16">
        <v>2</v>
      </c>
      <c r="H6659" s="16">
        <v>2</v>
      </c>
    </row>
    <row r="6660" spans="1:8" x14ac:dyDescent="0.3">
      <c r="A6660" s="13" t="str">
        <f t="shared" si="104"/>
        <v>rominan012012</v>
      </c>
      <c r="B6660" s="16" t="s">
        <v>1368</v>
      </c>
      <c r="C6660" s="16">
        <v>2012</v>
      </c>
      <c r="D6660" s="16" t="s">
        <v>39</v>
      </c>
      <c r="E6660" s="16">
        <v>0</v>
      </c>
      <c r="F6660" s="16">
        <v>0</v>
      </c>
      <c r="G6660" s="16">
        <v>0</v>
      </c>
      <c r="H6660" s="16">
        <v>0</v>
      </c>
    </row>
    <row r="6661" spans="1:8" x14ac:dyDescent="0.3">
      <c r="A6661" s="13" t="str">
        <f t="shared" si="104"/>
        <v>rominan012012</v>
      </c>
      <c r="B6661" s="16" t="s">
        <v>1368</v>
      </c>
      <c r="C6661" s="16">
        <v>2012</v>
      </c>
      <c r="D6661" s="16" t="s">
        <v>40</v>
      </c>
      <c r="E6661" s="16">
        <v>0</v>
      </c>
      <c r="F6661" s="16">
        <v>0</v>
      </c>
      <c r="G6661" s="16">
        <v>1</v>
      </c>
      <c r="H6661" s="16">
        <v>0</v>
      </c>
    </row>
    <row r="6662" spans="1:8" x14ac:dyDescent="0.3">
      <c r="A6662" s="13" t="str">
        <f t="shared" si="104"/>
        <v>rominan012012</v>
      </c>
      <c r="B6662" s="16" t="s">
        <v>1368</v>
      </c>
      <c r="C6662" s="16">
        <v>2012</v>
      </c>
      <c r="D6662" s="16" t="s">
        <v>2333</v>
      </c>
      <c r="E6662" s="16">
        <v>9</v>
      </c>
      <c r="F6662" s="16">
        <v>20</v>
      </c>
      <c r="G6662" s="16">
        <v>1</v>
      </c>
      <c r="H6662" s="16">
        <v>6</v>
      </c>
    </row>
    <row r="6663" spans="1:8" x14ac:dyDescent="0.3">
      <c r="A6663" s="13" t="str">
        <f t="shared" si="104"/>
        <v>romose012012</v>
      </c>
      <c r="B6663" s="16" t="s">
        <v>1001</v>
      </c>
      <c r="C6663" s="16">
        <v>2012</v>
      </c>
      <c r="D6663" s="16" t="s">
        <v>2334</v>
      </c>
      <c r="E6663" s="16">
        <v>1</v>
      </c>
      <c r="F6663" s="16">
        <v>5</v>
      </c>
      <c r="G6663" s="16">
        <v>0</v>
      </c>
      <c r="H6663" s="16">
        <v>0</v>
      </c>
    </row>
    <row r="6664" spans="1:8" x14ac:dyDescent="0.3">
      <c r="A6664" s="13" t="str">
        <f t="shared" si="104"/>
        <v>rosalad012012</v>
      </c>
      <c r="B6664" s="16" t="s">
        <v>1003</v>
      </c>
      <c r="C6664" s="16">
        <v>2012</v>
      </c>
      <c r="D6664" s="16" t="s">
        <v>2335</v>
      </c>
      <c r="E6664" s="16">
        <v>26</v>
      </c>
      <c r="F6664" s="16">
        <v>7</v>
      </c>
      <c r="G6664" s="16">
        <v>0</v>
      </c>
      <c r="H6664" s="16">
        <v>1</v>
      </c>
    </row>
    <row r="6665" spans="1:8" x14ac:dyDescent="0.3">
      <c r="A6665" s="13" t="str">
        <f t="shared" si="104"/>
        <v>rosalad012012</v>
      </c>
      <c r="B6665" s="16" t="s">
        <v>1003</v>
      </c>
      <c r="C6665" s="16">
        <v>2012</v>
      </c>
      <c r="D6665" s="16" t="s">
        <v>39</v>
      </c>
      <c r="E6665" s="16">
        <v>46</v>
      </c>
      <c r="F6665" s="16">
        <v>41</v>
      </c>
      <c r="G6665" s="16">
        <v>0</v>
      </c>
      <c r="H6665" s="16">
        <v>14</v>
      </c>
    </row>
    <row r="6666" spans="1:8" x14ac:dyDescent="0.3">
      <c r="A6666" s="13" t="str">
        <f t="shared" si="104"/>
        <v>rosalad012012</v>
      </c>
      <c r="B6666" s="16" t="s">
        <v>1003</v>
      </c>
      <c r="C6666" s="16">
        <v>2012</v>
      </c>
      <c r="D6666" s="16" t="s">
        <v>40</v>
      </c>
      <c r="E6666" s="16">
        <v>2</v>
      </c>
      <c r="F6666" s="16">
        <v>4</v>
      </c>
      <c r="G6666" s="16">
        <v>0</v>
      </c>
      <c r="H6666" s="16">
        <v>0</v>
      </c>
    </row>
    <row r="6667" spans="1:8" x14ac:dyDescent="0.3">
      <c r="A6667" s="13" t="str">
        <f t="shared" si="104"/>
        <v>rosalad012012</v>
      </c>
      <c r="B6667" s="16" t="s">
        <v>1003</v>
      </c>
      <c r="C6667" s="16">
        <v>2012</v>
      </c>
      <c r="D6667" s="16" t="s">
        <v>2333</v>
      </c>
      <c r="E6667" s="16">
        <v>14</v>
      </c>
      <c r="F6667" s="16">
        <v>27</v>
      </c>
      <c r="G6667" s="16">
        <v>0</v>
      </c>
      <c r="H6667" s="16">
        <v>3</v>
      </c>
    </row>
    <row r="6668" spans="1:8" x14ac:dyDescent="0.3">
      <c r="A6668" s="13" t="str">
        <f t="shared" si="104"/>
        <v>rosarsa022012</v>
      </c>
      <c r="B6668" s="16" t="s">
        <v>1369</v>
      </c>
      <c r="C6668" s="16">
        <v>2012</v>
      </c>
      <c r="D6668" s="16" t="s">
        <v>2334</v>
      </c>
      <c r="E6668" s="16">
        <v>0</v>
      </c>
      <c r="F6668" s="16">
        <v>0</v>
      </c>
      <c r="G6668" s="16">
        <v>0</v>
      </c>
      <c r="H6668" s="16">
        <v>0</v>
      </c>
    </row>
    <row r="6669" spans="1:8" x14ac:dyDescent="0.3">
      <c r="A6669" s="13" t="str">
        <f t="shared" si="104"/>
        <v>rosarwi012012</v>
      </c>
      <c r="B6669" s="16" t="s">
        <v>1603</v>
      </c>
      <c r="C6669" s="16">
        <v>2012</v>
      </c>
      <c r="D6669" s="16" t="s">
        <v>2335</v>
      </c>
      <c r="E6669" s="16">
        <v>8</v>
      </c>
      <c r="F6669" s="16">
        <v>0</v>
      </c>
      <c r="G6669" s="16">
        <v>1</v>
      </c>
      <c r="H6669" s="16">
        <v>1</v>
      </c>
    </row>
    <row r="6670" spans="1:8" x14ac:dyDescent="0.3">
      <c r="A6670" s="13" t="str">
        <f t="shared" si="104"/>
        <v>rosarwi012012</v>
      </c>
      <c r="B6670" s="16" t="s">
        <v>1603</v>
      </c>
      <c r="C6670" s="16">
        <v>2012</v>
      </c>
      <c r="D6670" s="16" t="s">
        <v>40</v>
      </c>
      <c r="E6670" s="16">
        <v>0</v>
      </c>
      <c r="F6670" s="16">
        <v>1</v>
      </c>
      <c r="G6670" s="16">
        <v>1</v>
      </c>
      <c r="H6670" s="16">
        <v>0</v>
      </c>
    </row>
    <row r="6671" spans="1:8" x14ac:dyDescent="0.3">
      <c r="A6671" s="13" t="str">
        <f t="shared" si="104"/>
        <v>rosarwi012012</v>
      </c>
      <c r="B6671" s="16" t="s">
        <v>1603</v>
      </c>
      <c r="C6671" s="16">
        <v>2012</v>
      </c>
      <c r="D6671" s="16" t="s">
        <v>2336</v>
      </c>
      <c r="E6671" s="16">
        <v>694</v>
      </c>
      <c r="F6671" s="16">
        <v>78</v>
      </c>
      <c r="G6671" s="16">
        <v>13</v>
      </c>
      <c r="H6671" s="16">
        <v>5</v>
      </c>
    </row>
    <row r="6672" spans="1:8" x14ac:dyDescent="0.3">
      <c r="A6672" s="13" t="str">
        <f t="shared" si="104"/>
        <v>rosenbj012012</v>
      </c>
      <c r="B6672" s="16" t="s">
        <v>1824</v>
      </c>
      <c r="C6672" s="16">
        <v>2012</v>
      </c>
      <c r="D6672" s="16" t="s">
        <v>2334</v>
      </c>
      <c r="E6672" s="16">
        <v>3</v>
      </c>
      <c r="F6672" s="16">
        <v>2</v>
      </c>
      <c r="G6672" s="16">
        <v>0</v>
      </c>
      <c r="H6672" s="16">
        <v>0</v>
      </c>
    </row>
    <row r="6673" spans="1:8" x14ac:dyDescent="0.3">
      <c r="A6673" s="13" t="str">
        <f t="shared" si="104"/>
        <v>rosentr012012</v>
      </c>
      <c r="B6673" s="16" t="s">
        <v>1825</v>
      </c>
      <c r="C6673" s="16">
        <v>2012</v>
      </c>
      <c r="D6673" s="16" t="s">
        <v>2334</v>
      </c>
      <c r="E6673" s="16">
        <v>1</v>
      </c>
      <c r="F6673" s="16">
        <v>1</v>
      </c>
      <c r="G6673" s="16">
        <v>0</v>
      </c>
      <c r="H6673" s="16">
        <v>0</v>
      </c>
    </row>
    <row r="6674" spans="1:8" x14ac:dyDescent="0.3">
      <c r="A6674" s="13" t="str">
        <f t="shared" si="104"/>
        <v>rossco012012</v>
      </c>
      <c r="B6674" s="16" t="s">
        <v>401</v>
      </c>
      <c r="C6674" s="16">
        <v>2012</v>
      </c>
      <c r="D6674" s="16" t="s">
        <v>2329</v>
      </c>
    </row>
    <row r="6675" spans="1:8" x14ac:dyDescent="0.3">
      <c r="A6675" s="13" t="str">
        <f t="shared" si="104"/>
        <v>rossco012012</v>
      </c>
      <c r="B6675" s="16" t="s">
        <v>401</v>
      </c>
      <c r="C6675" s="16">
        <v>2012</v>
      </c>
      <c r="D6675" s="16" t="s">
        <v>2330</v>
      </c>
    </row>
    <row r="6676" spans="1:8" x14ac:dyDescent="0.3">
      <c r="A6676" s="13" t="str">
        <f t="shared" si="104"/>
        <v>rossco012012</v>
      </c>
      <c r="B6676" s="16" t="s">
        <v>401</v>
      </c>
      <c r="C6676" s="16">
        <v>2012</v>
      </c>
      <c r="D6676" s="16" t="s">
        <v>2331</v>
      </c>
      <c r="E6676" s="16">
        <v>198</v>
      </c>
      <c r="F6676" s="16">
        <v>9</v>
      </c>
      <c r="G6676" s="16">
        <v>1</v>
      </c>
      <c r="H6676" s="16">
        <v>2</v>
      </c>
    </row>
    <row r="6677" spans="1:8" x14ac:dyDescent="0.3">
      <c r="A6677" s="13" t="str">
        <f t="shared" si="104"/>
        <v>rossco012012</v>
      </c>
      <c r="B6677" s="16" t="s">
        <v>401</v>
      </c>
      <c r="C6677" s="16">
        <v>2012</v>
      </c>
      <c r="D6677" s="16" t="s">
        <v>2332</v>
      </c>
    </row>
    <row r="6678" spans="1:8" x14ac:dyDescent="0.3">
      <c r="A6678" s="13" t="str">
        <f t="shared" si="104"/>
        <v>rossda012012</v>
      </c>
      <c r="B6678" s="16" t="s">
        <v>333</v>
      </c>
      <c r="C6678" s="16">
        <v>2012</v>
      </c>
      <c r="D6678" s="16" t="s">
        <v>2336</v>
      </c>
      <c r="E6678" s="16">
        <v>366</v>
      </c>
      <c r="F6678" s="16">
        <v>27</v>
      </c>
      <c r="G6678" s="16">
        <v>2</v>
      </c>
      <c r="H6678" s="16">
        <v>4</v>
      </c>
    </row>
    <row r="6679" spans="1:8" x14ac:dyDescent="0.3">
      <c r="A6679" s="13" t="str">
        <f t="shared" si="104"/>
        <v>rossro012012</v>
      </c>
      <c r="B6679" s="16" t="s">
        <v>1826</v>
      </c>
      <c r="C6679" s="16">
        <v>2012</v>
      </c>
      <c r="D6679" s="16" t="s">
        <v>2334</v>
      </c>
      <c r="E6679" s="16">
        <v>4</v>
      </c>
      <c r="F6679" s="16">
        <v>12</v>
      </c>
      <c r="G6679" s="16">
        <v>0</v>
      </c>
      <c r="H6679" s="16">
        <v>3</v>
      </c>
    </row>
    <row r="6680" spans="1:8" x14ac:dyDescent="0.3">
      <c r="A6680" s="13" t="str">
        <f t="shared" si="104"/>
        <v>rossty012012</v>
      </c>
      <c r="B6680" s="16" t="s">
        <v>1370</v>
      </c>
      <c r="C6680" s="16">
        <v>2012</v>
      </c>
      <c r="D6680" s="16" t="s">
        <v>2334</v>
      </c>
      <c r="E6680" s="16">
        <v>8</v>
      </c>
      <c r="F6680" s="16">
        <v>16</v>
      </c>
      <c r="G6680" s="16">
        <v>0</v>
      </c>
      <c r="H6680" s="16">
        <v>1</v>
      </c>
    </row>
    <row r="6681" spans="1:8" x14ac:dyDescent="0.3">
      <c r="A6681" s="13" t="str">
        <f t="shared" si="104"/>
        <v>rottivi012012</v>
      </c>
      <c r="B6681" s="16" t="s">
        <v>722</v>
      </c>
      <c r="C6681" s="16">
        <v>2012</v>
      </c>
      <c r="D6681" s="16" t="s">
        <v>2335</v>
      </c>
      <c r="E6681" s="16">
        <v>36</v>
      </c>
      <c r="F6681" s="16">
        <v>2</v>
      </c>
      <c r="G6681" s="16">
        <v>0</v>
      </c>
      <c r="H6681" s="16">
        <v>6</v>
      </c>
    </row>
    <row r="6682" spans="1:8" x14ac:dyDescent="0.3">
      <c r="A6682" s="13" t="str">
        <f t="shared" si="104"/>
        <v>rottivi012012</v>
      </c>
      <c r="B6682" s="16" t="s">
        <v>722</v>
      </c>
      <c r="C6682" s="16">
        <v>2012</v>
      </c>
      <c r="D6682" s="16" t="s">
        <v>40</v>
      </c>
      <c r="E6682" s="16">
        <v>0</v>
      </c>
      <c r="F6682" s="16">
        <v>1</v>
      </c>
      <c r="G6682" s="16">
        <v>0</v>
      </c>
      <c r="H6682" s="16">
        <v>0</v>
      </c>
    </row>
    <row r="6683" spans="1:8" x14ac:dyDescent="0.3">
      <c r="A6683" s="13" t="str">
        <f t="shared" si="104"/>
        <v>rottivi012012</v>
      </c>
      <c r="B6683" s="16" t="s">
        <v>722</v>
      </c>
      <c r="C6683" s="16">
        <v>2012</v>
      </c>
      <c r="D6683" s="16" t="s">
        <v>2336</v>
      </c>
      <c r="E6683" s="16">
        <v>5</v>
      </c>
      <c r="F6683" s="16">
        <v>0</v>
      </c>
      <c r="G6683" s="16">
        <v>0</v>
      </c>
      <c r="H6683" s="16">
        <v>0</v>
      </c>
    </row>
    <row r="6684" spans="1:8" x14ac:dyDescent="0.3">
      <c r="A6684" s="13" t="str">
        <f t="shared" si="104"/>
        <v>rottivi012012</v>
      </c>
      <c r="B6684" s="16" t="s">
        <v>722</v>
      </c>
      <c r="C6684" s="16">
        <v>2012</v>
      </c>
      <c r="D6684" s="16" t="s">
        <v>2330</v>
      </c>
    </row>
    <row r="6685" spans="1:8" x14ac:dyDescent="0.3">
      <c r="A6685" s="13" t="str">
        <f t="shared" si="104"/>
        <v>rottivi012012</v>
      </c>
      <c r="B6685" s="16" t="s">
        <v>722</v>
      </c>
      <c r="C6685" s="16">
        <v>2012</v>
      </c>
      <c r="D6685" s="16" t="s">
        <v>2330</v>
      </c>
    </row>
    <row r="6686" spans="1:8" x14ac:dyDescent="0.3">
      <c r="A6686" s="13" t="str">
        <f t="shared" si="104"/>
        <v>rottivi012012</v>
      </c>
      <c r="B6686" s="16" t="s">
        <v>722</v>
      </c>
      <c r="C6686" s="16">
        <v>2012</v>
      </c>
      <c r="D6686" s="16" t="s">
        <v>2331</v>
      </c>
      <c r="E6686" s="16">
        <v>6</v>
      </c>
      <c r="F6686" s="16">
        <v>0</v>
      </c>
      <c r="G6686" s="16">
        <v>0</v>
      </c>
      <c r="H6686" s="16">
        <v>0</v>
      </c>
    </row>
    <row r="6687" spans="1:8" x14ac:dyDescent="0.3">
      <c r="A6687" s="13" t="str">
        <f t="shared" si="104"/>
        <v>rottivi012012</v>
      </c>
      <c r="B6687" s="16" t="s">
        <v>722</v>
      </c>
      <c r="C6687" s="16">
        <v>2012</v>
      </c>
      <c r="D6687" s="16" t="s">
        <v>2331</v>
      </c>
      <c r="E6687" s="16">
        <v>14</v>
      </c>
      <c r="F6687" s="16">
        <v>1</v>
      </c>
      <c r="G6687" s="16">
        <v>0</v>
      </c>
      <c r="H6687" s="16">
        <v>0</v>
      </c>
    </row>
    <row r="6688" spans="1:8" x14ac:dyDescent="0.3">
      <c r="A6688" s="13" t="str">
        <f t="shared" si="104"/>
        <v>rottivi012012</v>
      </c>
      <c r="B6688" s="16" t="s">
        <v>722</v>
      </c>
      <c r="C6688" s="16">
        <v>2012</v>
      </c>
      <c r="D6688" s="16" t="s">
        <v>2332</v>
      </c>
    </row>
    <row r="6689" spans="1:8" x14ac:dyDescent="0.3">
      <c r="A6689" s="13" t="str">
        <f t="shared" si="104"/>
        <v>rufda012012</v>
      </c>
      <c r="B6689" s="16" t="s">
        <v>1827</v>
      </c>
      <c r="C6689" s="16">
        <v>2012</v>
      </c>
      <c r="D6689" s="16" t="s">
        <v>2335</v>
      </c>
      <c r="E6689" s="16">
        <v>16</v>
      </c>
      <c r="F6689" s="16">
        <v>0</v>
      </c>
      <c r="G6689" s="16">
        <v>0</v>
      </c>
      <c r="H6689" s="16">
        <v>0</v>
      </c>
    </row>
    <row r="6690" spans="1:8" x14ac:dyDescent="0.3">
      <c r="A6690" s="13" t="str">
        <f t="shared" si="104"/>
        <v>rufda012012</v>
      </c>
      <c r="B6690" s="16" t="s">
        <v>1827</v>
      </c>
      <c r="C6690" s="16">
        <v>2012</v>
      </c>
      <c r="D6690" s="16" t="s">
        <v>2330</v>
      </c>
    </row>
    <row r="6691" spans="1:8" x14ac:dyDescent="0.3">
      <c r="A6691" s="13" t="str">
        <f t="shared" si="104"/>
        <v>rufda012012</v>
      </c>
      <c r="B6691" s="16" t="s">
        <v>1827</v>
      </c>
      <c r="C6691" s="16">
        <v>2012</v>
      </c>
      <c r="D6691" s="16" t="s">
        <v>2331</v>
      </c>
      <c r="E6691" s="16">
        <v>5</v>
      </c>
      <c r="F6691" s="16">
        <v>0</v>
      </c>
      <c r="G6691" s="16">
        <v>0</v>
      </c>
      <c r="H6691" s="16">
        <v>0</v>
      </c>
    </row>
    <row r="6692" spans="1:8" x14ac:dyDescent="0.3">
      <c r="A6692" s="13" t="str">
        <f t="shared" si="104"/>
        <v>ruggiju012012</v>
      </c>
      <c r="B6692" s="16" t="s">
        <v>846</v>
      </c>
      <c r="C6692" s="16">
        <v>2012</v>
      </c>
      <c r="D6692" s="16" t="s">
        <v>2329</v>
      </c>
    </row>
    <row r="6693" spans="1:8" x14ac:dyDescent="0.3">
      <c r="A6693" s="13" t="str">
        <f t="shared" si="104"/>
        <v>ruggiju012012</v>
      </c>
      <c r="B6693" s="16" t="s">
        <v>846</v>
      </c>
      <c r="C6693" s="16">
        <v>2012</v>
      </c>
      <c r="D6693" s="16" t="s">
        <v>2330</v>
      </c>
    </row>
    <row r="6694" spans="1:8" x14ac:dyDescent="0.3">
      <c r="A6694" s="13" t="str">
        <f t="shared" si="104"/>
        <v>ruggiju012012</v>
      </c>
      <c r="B6694" s="16" t="s">
        <v>846</v>
      </c>
      <c r="C6694" s="16">
        <v>2012</v>
      </c>
      <c r="D6694" s="16" t="s">
        <v>2331</v>
      </c>
      <c r="E6694" s="16">
        <v>180</v>
      </c>
      <c r="F6694" s="16">
        <v>3</v>
      </c>
      <c r="G6694" s="16">
        <v>3</v>
      </c>
      <c r="H6694" s="16">
        <v>0</v>
      </c>
    </row>
    <row r="6695" spans="1:8" x14ac:dyDescent="0.3">
      <c r="A6695" s="13" t="str">
        <f t="shared" si="104"/>
        <v>ruggiju012012</v>
      </c>
      <c r="B6695" s="16" t="s">
        <v>846</v>
      </c>
      <c r="C6695" s="16">
        <v>2012</v>
      </c>
      <c r="D6695" s="16" t="s">
        <v>2332</v>
      </c>
    </row>
    <row r="6696" spans="1:8" x14ac:dyDescent="0.3">
      <c r="A6696" s="13" t="str">
        <f t="shared" si="104"/>
        <v>ruizca012012</v>
      </c>
      <c r="B6696" s="16" t="s">
        <v>723</v>
      </c>
      <c r="C6696" s="16">
        <v>2012</v>
      </c>
      <c r="D6696" s="16" t="s">
        <v>2336</v>
      </c>
      <c r="E6696" s="16">
        <v>856</v>
      </c>
      <c r="F6696" s="16">
        <v>73</v>
      </c>
      <c r="G6696" s="16">
        <v>6</v>
      </c>
      <c r="H6696" s="16">
        <v>8</v>
      </c>
    </row>
    <row r="6697" spans="1:8" x14ac:dyDescent="0.3">
      <c r="A6697" s="13" t="str">
        <f t="shared" si="104"/>
        <v>runzlda012012</v>
      </c>
      <c r="B6697" s="16" t="s">
        <v>1177</v>
      </c>
      <c r="C6697" s="16">
        <v>2012</v>
      </c>
      <c r="D6697" s="16" t="s">
        <v>2334</v>
      </c>
      <c r="E6697" s="16">
        <v>0</v>
      </c>
      <c r="F6697" s="16">
        <v>0</v>
      </c>
      <c r="G6697" s="16">
        <v>0</v>
      </c>
      <c r="H6697" s="16">
        <v>0</v>
      </c>
    </row>
    <row r="6698" spans="1:8" x14ac:dyDescent="0.3">
      <c r="A6698" s="13" t="str">
        <f t="shared" si="104"/>
        <v>rusinch012012</v>
      </c>
      <c r="B6698" s="16" t="s">
        <v>1828</v>
      </c>
      <c r="C6698" s="16">
        <v>2012</v>
      </c>
      <c r="D6698" s="16" t="s">
        <v>2334</v>
      </c>
      <c r="E6698" s="16">
        <v>1</v>
      </c>
      <c r="F6698" s="16">
        <v>6</v>
      </c>
      <c r="G6698" s="16">
        <v>0</v>
      </c>
      <c r="H6698" s="16">
        <v>0</v>
      </c>
    </row>
    <row r="6699" spans="1:8" x14ac:dyDescent="0.3">
      <c r="A6699" s="13" t="str">
        <f t="shared" si="104"/>
        <v>russeja022012</v>
      </c>
      <c r="B6699" s="16" t="s">
        <v>1371</v>
      </c>
      <c r="C6699" s="16">
        <v>2012</v>
      </c>
      <c r="D6699" s="16" t="s">
        <v>2334</v>
      </c>
      <c r="E6699" s="16">
        <v>1</v>
      </c>
      <c r="F6699" s="16">
        <v>9</v>
      </c>
      <c r="G6699" s="16">
        <v>0</v>
      </c>
      <c r="H6699" s="16">
        <v>0</v>
      </c>
    </row>
    <row r="6700" spans="1:8" x14ac:dyDescent="0.3">
      <c r="A6700" s="13" t="str">
        <f t="shared" si="104"/>
        <v>rutlejo012012</v>
      </c>
      <c r="B6700" s="16" t="s">
        <v>1829</v>
      </c>
      <c r="C6700" s="16">
        <v>2012</v>
      </c>
      <c r="D6700" s="16" t="s">
        <v>39</v>
      </c>
      <c r="E6700" s="16">
        <v>15</v>
      </c>
      <c r="F6700" s="16">
        <v>18</v>
      </c>
      <c r="G6700" s="16">
        <v>0</v>
      </c>
      <c r="H6700" s="16">
        <v>4</v>
      </c>
    </row>
    <row r="6701" spans="1:8" x14ac:dyDescent="0.3">
      <c r="A6701" s="13" t="str">
        <f t="shared" si="104"/>
        <v>rutlejo012012</v>
      </c>
      <c r="B6701" s="16" t="s">
        <v>1829</v>
      </c>
      <c r="C6701" s="16">
        <v>2012</v>
      </c>
      <c r="D6701" s="16" t="s">
        <v>2333</v>
      </c>
      <c r="E6701" s="16">
        <v>83</v>
      </c>
      <c r="F6701" s="16">
        <v>157</v>
      </c>
      <c r="G6701" s="16">
        <v>11</v>
      </c>
      <c r="H6701" s="16">
        <v>33</v>
      </c>
    </row>
    <row r="6702" spans="1:8" x14ac:dyDescent="0.3">
      <c r="A6702" s="13" t="str">
        <f t="shared" si="104"/>
        <v>ryanbr012012</v>
      </c>
      <c r="B6702" s="16" t="s">
        <v>847</v>
      </c>
      <c r="C6702" s="16">
        <v>2012</v>
      </c>
      <c r="D6702" s="16" t="s">
        <v>2333</v>
      </c>
      <c r="E6702" s="16">
        <v>196</v>
      </c>
      <c r="F6702" s="16">
        <v>396</v>
      </c>
      <c r="G6702" s="16">
        <v>9</v>
      </c>
      <c r="H6702" s="16">
        <v>104</v>
      </c>
    </row>
    <row r="6703" spans="1:8" x14ac:dyDescent="0.3">
      <c r="A6703" s="13" t="str">
        <f t="shared" si="104"/>
        <v>rzepcma012012</v>
      </c>
      <c r="B6703" s="16" t="s">
        <v>1179</v>
      </c>
      <c r="C6703" s="16">
        <v>2012</v>
      </c>
      <c r="D6703" s="16" t="s">
        <v>2334</v>
      </c>
      <c r="E6703" s="16">
        <v>2</v>
      </c>
      <c r="F6703" s="16">
        <v>10</v>
      </c>
      <c r="G6703" s="16">
        <v>0</v>
      </c>
      <c r="H6703" s="16">
        <v>1</v>
      </c>
    </row>
    <row r="6704" spans="1:8" x14ac:dyDescent="0.3">
      <c r="A6704" s="13" t="str">
        <f t="shared" si="104"/>
        <v>sabatcc012012</v>
      </c>
      <c r="B6704" s="16" t="s">
        <v>275</v>
      </c>
      <c r="C6704" s="16">
        <v>2012</v>
      </c>
      <c r="D6704" s="16" t="s">
        <v>2334</v>
      </c>
      <c r="E6704" s="16">
        <v>1</v>
      </c>
      <c r="F6704" s="16">
        <v>27</v>
      </c>
      <c r="G6704" s="16">
        <v>0</v>
      </c>
      <c r="H6704" s="16">
        <v>0</v>
      </c>
    </row>
    <row r="6705" spans="1:8" x14ac:dyDescent="0.3">
      <c r="A6705" s="13" t="str">
        <f t="shared" si="104"/>
        <v>saitota012012</v>
      </c>
      <c r="B6705" s="16" t="s">
        <v>724</v>
      </c>
      <c r="C6705" s="16">
        <v>2012</v>
      </c>
      <c r="D6705" s="16" t="s">
        <v>2334</v>
      </c>
      <c r="E6705" s="16">
        <v>1</v>
      </c>
      <c r="F6705" s="16">
        <v>0</v>
      </c>
      <c r="G6705" s="16">
        <v>0</v>
      </c>
      <c r="H6705" s="16">
        <v>0</v>
      </c>
    </row>
    <row r="6706" spans="1:8" x14ac:dyDescent="0.3">
      <c r="A6706" s="13" t="str">
        <f t="shared" si="104"/>
        <v>salasfe012012</v>
      </c>
      <c r="B6706" s="16" t="s">
        <v>1373</v>
      </c>
      <c r="C6706" s="16">
        <v>2012</v>
      </c>
      <c r="D6706" s="16" t="s">
        <v>2334</v>
      </c>
      <c r="E6706" s="16">
        <v>3</v>
      </c>
      <c r="F6706" s="16">
        <v>9</v>
      </c>
      <c r="G6706" s="16">
        <v>0</v>
      </c>
      <c r="H6706" s="16">
        <v>0</v>
      </c>
    </row>
    <row r="6707" spans="1:8" x14ac:dyDescent="0.3">
      <c r="A6707" s="13" t="str">
        <f t="shared" si="104"/>
        <v>salech012012</v>
      </c>
      <c r="B6707" s="16" t="s">
        <v>1374</v>
      </c>
      <c r="C6707" s="16">
        <v>2012</v>
      </c>
      <c r="D6707" s="16" t="s">
        <v>2334</v>
      </c>
      <c r="E6707" s="16">
        <v>8</v>
      </c>
      <c r="F6707" s="16">
        <v>25</v>
      </c>
      <c r="G6707" s="16">
        <v>1</v>
      </c>
      <c r="H6707" s="16">
        <v>1</v>
      </c>
    </row>
    <row r="6708" spans="1:8" x14ac:dyDescent="0.3">
      <c r="A6708" s="13" t="str">
        <f t="shared" si="104"/>
        <v>saltaja012012</v>
      </c>
      <c r="B6708" s="16" t="s">
        <v>848</v>
      </c>
      <c r="C6708" s="16">
        <v>2012</v>
      </c>
      <c r="D6708" s="16" t="s">
        <v>2335</v>
      </c>
      <c r="E6708" s="16">
        <v>1</v>
      </c>
      <c r="F6708" s="16">
        <v>0</v>
      </c>
      <c r="G6708" s="16">
        <v>0</v>
      </c>
      <c r="H6708" s="16">
        <v>0</v>
      </c>
    </row>
    <row r="6709" spans="1:8" x14ac:dyDescent="0.3">
      <c r="A6709" s="13" t="str">
        <f t="shared" si="104"/>
        <v>saltaja012012</v>
      </c>
      <c r="B6709" s="16" t="s">
        <v>848</v>
      </c>
      <c r="C6709" s="16">
        <v>2012</v>
      </c>
      <c r="D6709" s="16" t="s">
        <v>2336</v>
      </c>
      <c r="E6709" s="16">
        <v>715</v>
      </c>
      <c r="F6709" s="16">
        <v>41</v>
      </c>
      <c r="G6709" s="16">
        <v>7</v>
      </c>
      <c r="H6709" s="16">
        <v>3</v>
      </c>
    </row>
    <row r="6710" spans="1:8" x14ac:dyDescent="0.3">
      <c r="A6710" s="13" t="str">
        <f t="shared" si="104"/>
        <v>samarje012012</v>
      </c>
      <c r="B6710" s="16" t="s">
        <v>1007</v>
      </c>
      <c r="C6710" s="16">
        <v>2012</v>
      </c>
      <c r="D6710" s="16" t="s">
        <v>2334</v>
      </c>
      <c r="E6710" s="16">
        <v>13</v>
      </c>
      <c r="F6710" s="16">
        <v>25</v>
      </c>
      <c r="G6710" s="16">
        <v>2</v>
      </c>
      <c r="H6710" s="16">
        <v>1</v>
      </c>
    </row>
    <row r="6711" spans="1:8" x14ac:dyDescent="0.3">
      <c r="A6711" s="13" t="str">
        <f t="shared" si="104"/>
        <v>sanchan012012</v>
      </c>
      <c r="B6711" s="16" t="s">
        <v>726</v>
      </c>
      <c r="C6711" s="16">
        <v>2012</v>
      </c>
      <c r="D6711" s="16" t="s">
        <v>2334</v>
      </c>
      <c r="E6711" s="16">
        <v>10</v>
      </c>
      <c r="F6711" s="16">
        <v>13</v>
      </c>
      <c r="G6711" s="16">
        <v>1</v>
      </c>
      <c r="H6711" s="16">
        <v>3</v>
      </c>
    </row>
    <row r="6712" spans="1:8" x14ac:dyDescent="0.3">
      <c r="A6712" s="13" t="str">
        <f t="shared" si="104"/>
        <v>sanchan012012</v>
      </c>
      <c r="B6712" s="16" t="s">
        <v>726</v>
      </c>
      <c r="C6712" s="16">
        <v>2012</v>
      </c>
      <c r="D6712" s="16" t="s">
        <v>2334</v>
      </c>
      <c r="E6712" s="16">
        <v>6</v>
      </c>
      <c r="F6712" s="16">
        <v>13</v>
      </c>
      <c r="G6712" s="16">
        <v>1</v>
      </c>
      <c r="H6712" s="16">
        <v>1</v>
      </c>
    </row>
    <row r="6713" spans="1:8" x14ac:dyDescent="0.3">
      <c r="A6713" s="13" t="str">
        <f t="shared" si="104"/>
        <v>sanchbr012012</v>
      </c>
      <c r="B6713" s="16" t="s">
        <v>728</v>
      </c>
      <c r="C6713" s="16">
        <v>2012</v>
      </c>
      <c r="D6713" s="16" t="s">
        <v>2334</v>
      </c>
      <c r="E6713" s="16">
        <v>0</v>
      </c>
      <c r="F6713" s="16">
        <v>0</v>
      </c>
      <c r="G6713" s="16">
        <v>0</v>
      </c>
      <c r="H6713" s="16">
        <v>0</v>
      </c>
    </row>
    <row r="6714" spans="1:8" x14ac:dyDescent="0.3">
      <c r="A6714" s="13" t="str">
        <f t="shared" si="104"/>
        <v>sanched012012</v>
      </c>
      <c r="B6714" s="16" t="s">
        <v>1605</v>
      </c>
      <c r="C6714" s="16">
        <v>2012</v>
      </c>
      <c r="D6714" s="16" t="s">
        <v>2334</v>
      </c>
      <c r="E6714" s="16">
        <v>1</v>
      </c>
      <c r="F6714" s="16">
        <v>0</v>
      </c>
      <c r="G6714" s="16">
        <v>0</v>
      </c>
      <c r="H6714" s="16">
        <v>0</v>
      </c>
    </row>
    <row r="6715" spans="1:8" x14ac:dyDescent="0.3">
      <c r="A6715" s="13" t="str">
        <f t="shared" si="104"/>
        <v>sanchga012012</v>
      </c>
      <c r="B6715" s="16" t="s">
        <v>1008</v>
      </c>
      <c r="C6715" s="16">
        <v>2012</v>
      </c>
      <c r="D6715" s="16" t="s">
        <v>2335</v>
      </c>
      <c r="E6715" s="16">
        <v>442</v>
      </c>
      <c r="F6715" s="16">
        <v>47</v>
      </c>
      <c r="G6715" s="16">
        <v>2</v>
      </c>
      <c r="H6715" s="16">
        <v>45</v>
      </c>
    </row>
    <row r="6716" spans="1:8" x14ac:dyDescent="0.3">
      <c r="A6716" s="13" t="str">
        <f t="shared" si="104"/>
        <v>sanchga012012</v>
      </c>
      <c r="B6716" s="16" t="s">
        <v>1008</v>
      </c>
      <c r="C6716" s="16">
        <v>2012</v>
      </c>
      <c r="D6716" s="16" t="s">
        <v>2335</v>
      </c>
      <c r="E6716" s="16">
        <v>253</v>
      </c>
      <c r="F6716" s="16">
        <v>24</v>
      </c>
      <c r="G6716" s="16">
        <v>1</v>
      </c>
      <c r="H6716" s="16">
        <v>13</v>
      </c>
    </row>
    <row r="6717" spans="1:8" x14ac:dyDescent="0.3">
      <c r="A6717" s="13" t="str">
        <f t="shared" si="104"/>
        <v>sanchhe012012</v>
      </c>
      <c r="B6717" s="16" t="s">
        <v>1606</v>
      </c>
      <c r="C6717" s="16">
        <v>2012</v>
      </c>
      <c r="D6717" s="16" t="s">
        <v>2336</v>
      </c>
      <c r="E6717" s="16">
        <v>350</v>
      </c>
      <c r="F6717" s="16">
        <v>26</v>
      </c>
      <c r="G6717" s="16">
        <v>7</v>
      </c>
      <c r="H6717" s="16">
        <v>4</v>
      </c>
    </row>
    <row r="6718" spans="1:8" x14ac:dyDescent="0.3">
      <c r="A6718" s="13" t="str">
        <f t="shared" si="104"/>
        <v>sanchjo012012</v>
      </c>
      <c r="B6718" s="16" t="s">
        <v>729</v>
      </c>
      <c r="C6718" s="16">
        <v>2012</v>
      </c>
      <c r="D6718" s="16" t="s">
        <v>2334</v>
      </c>
      <c r="E6718" s="16">
        <v>1</v>
      </c>
      <c r="F6718" s="16">
        <v>5</v>
      </c>
      <c r="G6718" s="16">
        <v>4</v>
      </c>
      <c r="H6718" s="16">
        <v>0</v>
      </c>
    </row>
    <row r="6719" spans="1:8" x14ac:dyDescent="0.3">
      <c r="A6719" s="13" t="str">
        <f t="shared" si="104"/>
        <v>sanchjo012012</v>
      </c>
      <c r="B6719" s="16" t="s">
        <v>729</v>
      </c>
      <c r="C6719" s="16">
        <v>2012</v>
      </c>
      <c r="D6719" s="16" t="s">
        <v>2334</v>
      </c>
      <c r="E6719" s="16">
        <v>1</v>
      </c>
      <c r="F6719" s="16">
        <v>3</v>
      </c>
      <c r="G6719" s="16">
        <v>0</v>
      </c>
      <c r="H6719" s="16">
        <v>0</v>
      </c>
    </row>
    <row r="6720" spans="1:8" x14ac:dyDescent="0.3">
      <c r="A6720" s="13" t="str">
        <f t="shared" si="104"/>
        <v>sandopa012012</v>
      </c>
      <c r="B6720" s="16" t="s">
        <v>1009</v>
      </c>
      <c r="C6720" s="16">
        <v>2012</v>
      </c>
      <c r="D6720" s="16" t="s">
        <v>2335</v>
      </c>
      <c r="E6720" s="16">
        <v>10</v>
      </c>
      <c r="F6720" s="16">
        <v>1</v>
      </c>
      <c r="G6720" s="16">
        <v>0</v>
      </c>
      <c r="H6720" s="16">
        <v>1</v>
      </c>
    </row>
    <row r="6721" spans="1:8" x14ac:dyDescent="0.3">
      <c r="A6721" s="13" t="str">
        <f t="shared" si="104"/>
        <v>sandopa012012</v>
      </c>
      <c r="B6721" s="16" t="s">
        <v>1009</v>
      </c>
      <c r="C6721" s="16">
        <v>2012</v>
      </c>
      <c r="D6721" s="16" t="s">
        <v>40</v>
      </c>
      <c r="E6721" s="16">
        <v>63</v>
      </c>
      <c r="F6721" s="16">
        <v>207</v>
      </c>
      <c r="G6721" s="16">
        <v>13</v>
      </c>
      <c r="H6721" s="16">
        <v>13</v>
      </c>
    </row>
    <row r="6722" spans="1:8" x14ac:dyDescent="0.3">
      <c r="A6722" s="13" t="str">
        <f t="shared" si="104"/>
        <v>sandsje012012</v>
      </c>
      <c r="B6722" s="16" t="s">
        <v>1607</v>
      </c>
      <c r="C6722" s="16">
        <v>2012</v>
      </c>
      <c r="D6722" s="16" t="s">
        <v>2335</v>
      </c>
      <c r="E6722" s="16">
        <v>9</v>
      </c>
      <c r="F6722" s="16">
        <v>1</v>
      </c>
      <c r="G6722" s="16">
        <v>0</v>
      </c>
      <c r="H6722" s="16">
        <v>1</v>
      </c>
    </row>
    <row r="6723" spans="1:8" x14ac:dyDescent="0.3">
      <c r="A6723" s="13" t="str">
        <f t="shared" ref="A6723:A6786" si="105">(B6723&amp;C6723)</f>
        <v>sandsje012012</v>
      </c>
      <c r="B6723" s="16" t="s">
        <v>1607</v>
      </c>
      <c r="C6723" s="16">
        <v>2012</v>
      </c>
      <c r="D6723" s="16" t="s">
        <v>2330</v>
      </c>
    </row>
    <row r="6724" spans="1:8" x14ac:dyDescent="0.3">
      <c r="A6724" s="13" t="str">
        <f t="shared" si="105"/>
        <v>sandsje012012</v>
      </c>
      <c r="B6724" s="16" t="s">
        <v>1607</v>
      </c>
      <c r="C6724" s="16">
        <v>2012</v>
      </c>
      <c r="D6724" s="16" t="s">
        <v>2331</v>
      </c>
      <c r="E6724" s="16">
        <v>8</v>
      </c>
      <c r="F6724" s="16">
        <v>0</v>
      </c>
      <c r="G6724" s="16">
        <v>0</v>
      </c>
      <c r="H6724" s="16">
        <v>0</v>
      </c>
    </row>
    <row r="6725" spans="1:8" x14ac:dyDescent="0.3">
      <c r="A6725" s="13" t="str">
        <f t="shared" si="105"/>
        <v>sandsje012012</v>
      </c>
      <c r="B6725" s="16" t="s">
        <v>1607</v>
      </c>
      <c r="C6725" s="16">
        <v>2012</v>
      </c>
      <c r="D6725" s="16" t="s">
        <v>2332</v>
      </c>
    </row>
    <row r="6726" spans="1:8" x14ac:dyDescent="0.3">
      <c r="A6726" s="13" t="str">
        <f t="shared" si="105"/>
        <v>santaca012012</v>
      </c>
      <c r="B6726" s="16" t="s">
        <v>1376</v>
      </c>
      <c r="C6726" s="16">
        <v>2012</v>
      </c>
      <c r="D6726" s="16" t="s">
        <v>2335</v>
      </c>
      <c r="E6726" s="16">
        <v>160</v>
      </c>
      <c r="F6726" s="16">
        <v>13</v>
      </c>
      <c r="G6726" s="16">
        <v>2</v>
      </c>
      <c r="H6726" s="16">
        <v>21</v>
      </c>
    </row>
    <row r="6727" spans="1:8" x14ac:dyDescent="0.3">
      <c r="A6727" s="13" t="str">
        <f t="shared" si="105"/>
        <v>santaca012012</v>
      </c>
      <c r="B6727" s="16" t="s">
        <v>1376</v>
      </c>
      <c r="C6727" s="16">
        <v>2012</v>
      </c>
      <c r="D6727" s="16" t="s">
        <v>2336</v>
      </c>
      <c r="E6727" s="16">
        <v>628</v>
      </c>
      <c r="F6727" s="16">
        <v>65</v>
      </c>
      <c r="G6727" s="16">
        <v>7</v>
      </c>
      <c r="H6727" s="16">
        <v>3</v>
      </c>
    </row>
    <row r="6728" spans="1:8" x14ac:dyDescent="0.3">
      <c r="A6728" s="13" t="str">
        <f t="shared" si="105"/>
        <v>santaca012012</v>
      </c>
      <c r="B6728" s="16" t="s">
        <v>1376</v>
      </c>
      <c r="C6728" s="16">
        <v>2012</v>
      </c>
      <c r="D6728" s="16" t="s">
        <v>2330</v>
      </c>
    </row>
    <row r="6729" spans="1:8" x14ac:dyDescent="0.3">
      <c r="A6729" s="13" t="str">
        <f t="shared" si="105"/>
        <v>santaca012012</v>
      </c>
      <c r="B6729" s="16" t="s">
        <v>1376</v>
      </c>
      <c r="C6729" s="16">
        <v>2012</v>
      </c>
      <c r="D6729" s="16" t="s">
        <v>2331</v>
      </c>
      <c r="E6729" s="16">
        <v>2</v>
      </c>
      <c r="F6729" s="16">
        <v>0</v>
      </c>
      <c r="G6729" s="16">
        <v>0</v>
      </c>
      <c r="H6729" s="16">
        <v>0</v>
      </c>
    </row>
    <row r="6730" spans="1:8" x14ac:dyDescent="0.3">
      <c r="A6730" s="13" t="str">
        <f t="shared" si="105"/>
        <v>santaer012012</v>
      </c>
      <c r="B6730" s="16" t="s">
        <v>597</v>
      </c>
      <c r="C6730" s="16">
        <v>2012</v>
      </c>
      <c r="D6730" s="16" t="s">
        <v>2334</v>
      </c>
      <c r="E6730" s="16">
        <v>17</v>
      </c>
      <c r="F6730" s="16">
        <v>16</v>
      </c>
      <c r="G6730" s="16">
        <v>1</v>
      </c>
      <c r="H6730" s="16">
        <v>1</v>
      </c>
    </row>
    <row r="6731" spans="1:8" x14ac:dyDescent="0.3">
      <c r="A6731" s="13" t="str">
        <f t="shared" si="105"/>
        <v>santajo012012</v>
      </c>
      <c r="B6731" s="16" t="s">
        <v>193</v>
      </c>
      <c r="C6731" s="16">
        <v>2012</v>
      </c>
      <c r="D6731" s="16" t="s">
        <v>2334</v>
      </c>
      <c r="E6731" s="16">
        <v>7</v>
      </c>
      <c r="F6731" s="16">
        <v>16</v>
      </c>
      <c r="G6731" s="16">
        <v>0</v>
      </c>
      <c r="H6731" s="16">
        <v>2</v>
      </c>
    </row>
    <row r="6732" spans="1:8" x14ac:dyDescent="0.3">
      <c r="A6732" s="13" t="str">
        <f t="shared" si="105"/>
        <v>santihe012012</v>
      </c>
      <c r="B6732" s="16" t="s">
        <v>1609</v>
      </c>
      <c r="C6732" s="16">
        <v>2012</v>
      </c>
      <c r="D6732" s="16" t="s">
        <v>2334</v>
      </c>
      <c r="E6732" s="16">
        <v>4</v>
      </c>
      <c r="F6732" s="16">
        <v>8</v>
      </c>
      <c r="G6732" s="16">
        <v>0</v>
      </c>
      <c r="H6732" s="16">
        <v>2</v>
      </c>
    </row>
    <row r="6733" spans="1:8" x14ac:dyDescent="0.3">
      <c r="A6733" s="13" t="str">
        <f t="shared" si="105"/>
        <v>santira012012</v>
      </c>
      <c r="B6733" s="16" t="s">
        <v>337</v>
      </c>
      <c r="C6733" s="16">
        <v>2012</v>
      </c>
      <c r="D6733" s="16" t="s">
        <v>39</v>
      </c>
      <c r="E6733" s="16">
        <v>75</v>
      </c>
      <c r="F6733" s="16">
        <v>149</v>
      </c>
      <c r="G6733" s="16">
        <v>1</v>
      </c>
      <c r="H6733" s="16">
        <v>32</v>
      </c>
    </row>
    <row r="6734" spans="1:8" x14ac:dyDescent="0.3">
      <c r="A6734" s="13" t="str">
        <f t="shared" si="105"/>
        <v>santira012012</v>
      </c>
      <c r="B6734" s="16" t="s">
        <v>337</v>
      </c>
      <c r="C6734" s="16">
        <v>2012</v>
      </c>
      <c r="D6734" s="16" t="s">
        <v>40</v>
      </c>
      <c r="E6734" s="16">
        <v>0</v>
      </c>
      <c r="F6734" s="16">
        <v>5</v>
      </c>
      <c r="G6734" s="16">
        <v>1</v>
      </c>
      <c r="H6734" s="16">
        <v>0</v>
      </c>
    </row>
    <row r="6735" spans="1:8" x14ac:dyDescent="0.3">
      <c r="A6735" s="13" t="str">
        <f t="shared" si="105"/>
        <v>santira012012</v>
      </c>
      <c r="B6735" s="16" t="s">
        <v>337</v>
      </c>
      <c r="C6735" s="16">
        <v>2012</v>
      </c>
      <c r="D6735" s="16" t="s">
        <v>2333</v>
      </c>
      <c r="E6735" s="16">
        <v>13</v>
      </c>
      <c r="F6735" s="16">
        <v>34</v>
      </c>
      <c r="G6735" s="16">
        <v>4</v>
      </c>
      <c r="H6735" s="16">
        <v>4</v>
      </c>
    </row>
    <row r="6736" spans="1:8" x14ac:dyDescent="0.3">
      <c r="A6736" s="13" t="str">
        <f t="shared" si="105"/>
        <v>santoom012012</v>
      </c>
      <c r="B6736" s="16" t="s">
        <v>1010</v>
      </c>
      <c r="C6736" s="16">
        <v>2012</v>
      </c>
      <c r="D6736" s="16" t="s">
        <v>2336</v>
      </c>
      <c r="E6736" s="16">
        <v>21</v>
      </c>
      <c r="F6736" s="16">
        <v>0</v>
      </c>
      <c r="G6736" s="16">
        <v>2</v>
      </c>
      <c r="H6736" s="16">
        <v>0</v>
      </c>
    </row>
    <row r="6737" spans="1:8" x14ac:dyDescent="0.3">
      <c r="A6737" s="13" t="str">
        <f t="shared" si="105"/>
        <v>santose012012</v>
      </c>
      <c r="B6737" s="16" t="s">
        <v>1377</v>
      </c>
      <c r="C6737" s="16">
        <v>2012</v>
      </c>
      <c r="D6737" s="16" t="s">
        <v>2334</v>
      </c>
      <c r="E6737" s="16">
        <v>0</v>
      </c>
      <c r="F6737" s="16">
        <v>2</v>
      </c>
      <c r="G6737" s="16">
        <v>0</v>
      </c>
      <c r="H6737" s="16">
        <v>0</v>
      </c>
    </row>
    <row r="6738" spans="1:8" x14ac:dyDescent="0.3">
      <c r="A6738" s="13" t="str">
        <f t="shared" si="105"/>
        <v>sappeda012012</v>
      </c>
      <c r="B6738" s="16" t="s">
        <v>1610</v>
      </c>
      <c r="C6738" s="16">
        <v>2012</v>
      </c>
      <c r="D6738" s="16" t="s">
        <v>2330</v>
      </c>
    </row>
    <row r="6739" spans="1:8" x14ac:dyDescent="0.3">
      <c r="A6739" s="13" t="str">
        <f t="shared" si="105"/>
        <v>sappeda012012</v>
      </c>
      <c r="B6739" s="16" t="s">
        <v>1610</v>
      </c>
      <c r="C6739" s="16">
        <v>2012</v>
      </c>
      <c r="D6739" s="16" t="s">
        <v>2331</v>
      </c>
      <c r="E6739" s="16">
        <v>37</v>
      </c>
      <c r="F6739" s="16">
        <v>2</v>
      </c>
      <c r="G6739" s="16">
        <v>0</v>
      </c>
      <c r="H6739" s="16">
        <v>1</v>
      </c>
    </row>
    <row r="6740" spans="1:8" x14ac:dyDescent="0.3">
      <c r="A6740" s="13" t="str">
        <f t="shared" si="105"/>
        <v>sappeda012012</v>
      </c>
      <c r="B6740" s="16" t="s">
        <v>1610</v>
      </c>
      <c r="C6740" s="16">
        <v>2012</v>
      </c>
      <c r="D6740" s="16" t="s">
        <v>2332</v>
      </c>
    </row>
    <row r="6741" spans="1:8" x14ac:dyDescent="0.3">
      <c r="A6741" s="13" t="str">
        <f t="shared" si="105"/>
        <v>saundjo012012</v>
      </c>
      <c r="B6741" s="16" t="s">
        <v>598</v>
      </c>
      <c r="C6741" s="16">
        <v>2012</v>
      </c>
      <c r="D6741" s="16" t="s">
        <v>2334</v>
      </c>
      <c r="E6741" s="16">
        <v>11</v>
      </c>
      <c r="F6741" s="16">
        <v>17</v>
      </c>
      <c r="G6741" s="16">
        <v>1</v>
      </c>
      <c r="H6741" s="16">
        <v>1</v>
      </c>
    </row>
    <row r="6742" spans="1:8" x14ac:dyDescent="0.3">
      <c r="A6742" s="13" t="str">
        <f t="shared" si="105"/>
        <v>saundjo012012</v>
      </c>
      <c r="B6742" s="16" t="s">
        <v>598</v>
      </c>
      <c r="C6742" s="16">
        <v>2012</v>
      </c>
      <c r="D6742" s="16" t="s">
        <v>2334</v>
      </c>
      <c r="E6742" s="16">
        <v>1</v>
      </c>
      <c r="F6742" s="16">
        <v>6</v>
      </c>
      <c r="G6742" s="16">
        <v>0</v>
      </c>
      <c r="H6742" s="16">
        <v>1</v>
      </c>
    </row>
    <row r="6743" spans="1:8" x14ac:dyDescent="0.3">
      <c r="A6743" s="13" t="str">
        <f t="shared" si="105"/>
        <v>saundmi012012</v>
      </c>
      <c r="B6743" s="16" t="s">
        <v>1180</v>
      </c>
      <c r="C6743" s="16">
        <v>2012</v>
      </c>
      <c r="D6743" s="16" t="s">
        <v>2329</v>
      </c>
    </row>
    <row r="6744" spans="1:8" x14ac:dyDescent="0.3">
      <c r="A6744" s="13" t="str">
        <f t="shared" si="105"/>
        <v>saundmi012012</v>
      </c>
      <c r="B6744" s="16" t="s">
        <v>1180</v>
      </c>
      <c r="C6744" s="16">
        <v>2012</v>
      </c>
      <c r="D6744" s="16" t="s">
        <v>2330</v>
      </c>
    </row>
    <row r="6745" spans="1:8" x14ac:dyDescent="0.3">
      <c r="A6745" s="13" t="str">
        <f t="shared" si="105"/>
        <v>saundmi012012</v>
      </c>
      <c r="B6745" s="16" t="s">
        <v>1180</v>
      </c>
      <c r="C6745" s="16">
        <v>2012</v>
      </c>
      <c r="D6745" s="16" t="s">
        <v>2331</v>
      </c>
      <c r="E6745" s="16">
        <v>315</v>
      </c>
      <c r="F6745" s="16">
        <v>4</v>
      </c>
      <c r="G6745" s="16">
        <v>4</v>
      </c>
      <c r="H6745" s="16">
        <v>1</v>
      </c>
    </row>
    <row r="6746" spans="1:8" x14ac:dyDescent="0.3">
      <c r="A6746" s="13" t="str">
        <f t="shared" si="105"/>
        <v>saundmi012012</v>
      </c>
      <c r="B6746" s="16" t="s">
        <v>1180</v>
      </c>
      <c r="C6746" s="16">
        <v>2012</v>
      </c>
      <c r="D6746" s="16" t="s">
        <v>2332</v>
      </c>
    </row>
    <row r="6747" spans="1:8" x14ac:dyDescent="0.3">
      <c r="A6747" s="13" t="str">
        <f t="shared" si="105"/>
        <v>saverjo012012</v>
      </c>
      <c r="B6747" s="16" t="s">
        <v>1612</v>
      </c>
      <c r="C6747" s="16">
        <v>2012</v>
      </c>
      <c r="D6747" s="16" t="s">
        <v>2334</v>
      </c>
      <c r="E6747" s="16">
        <v>1</v>
      </c>
      <c r="F6747" s="16">
        <v>7</v>
      </c>
      <c r="G6747" s="16">
        <v>1</v>
      </c>
      <c r="H6747" s="16">
        <v>0</v>
      </c>
    </row>
    <row r="6748" spans="1:8" x14ac:dyDescent="0.3">
      <c r="A6748" s="13" t="str">
        <f t="shared" si="105"/>
        <v>scahiro012012</v>
      </c>
      <c r="B6748" s="16" t="s">
        <v>1830</v>
      </c>
      <c r="C6748" s="16">
        <v>2012</v>
      </c>
      <c r="D6748" s="16" t="s">
        <v>2334</v>
      </c>
      <c r="E6748" s="16">
        <v>0</v>
      </c>
      <c r="F6748" s="16">
        <v>1</v>
      </c>
      <c r="G6748" s="16">
        <v>0</v>
      </c>
      <c r="H6748" s="16">
        <v>0</v>
      </c>
    </row>
    <row r="6749" spans="1:8" x14ac:dyDescent="0.3">
      <c r="A6749" s="13" t="str">
        <f t="shared" si="105"/>
        <v>schafjo022012</v>
      </c>
      <c r="B6749" s="16" t="s">
        <v>1182</v>
      </c>
      <c r="C6749" s="16">
        <v>2012</v>
      </c>
      <c r="D6749" s="16" t="s">
        <v>2329</v>
      </c>
    </row>
    <row r="6750" spans="1:8" x14ac:dyDescent="0.3">
      <c r="A6750" s="13" t="str">
        <f t="shared" si="105"/>
        <v>schafjo022012</v>
      </c>
      <c r="B6750" s="16" t="s">
        <v>1182</v>
      </c>
      <c r="C6750" s="16">
        <v>2012</v>
      </c>
      <c r="D6750" s="16" t="s">
        <v>2331</v>
      </c>
      <c r="E6750" s="16">
        <v>178</v>
      </c>
      <c r="F6750" s="16">
        <v>4</v>
      </c>
      <c r="G6750" s="16">
        <v>2</v>
      </c>
      <c r="H6750" s="16">
        <v>1</v>
      </c>
    </row>
    <row r="6751" spans="1:8" x14ac:dyDescent="0.3">
      <c r="A6751" s="13" t="str">
        <f t="shared" si="105"/>
        <v>schaflo012012</v>
      </c>
      <c r="B6751" s="16" t="s">
        <v>1613</v>
      </c>
      <c r="C6751" s="16">
        <v>2012</v>
      </c>
      <c r="D6751" s="16" t="s">
        <v>2329</v>
      </c>
    </row>
    <row r="6752" spans="1:8" x14ac:dyDescent="0.3">
      <c r="A6752" s="13" t="str">
        <f t="shared" si="105"/>
        <v>schaflo012012</v>
      </c>
      <c r="B6752" s="16" t="s">
        <v>1613</v>
      </c>
      <c r="C6752" s="16">
        <v>2012</v>
      </c>
      <c r="D6752" s="16" t="s">
        <v>2330</v>
      </c>
    </row>
    <row r="6753" spans="1:8" x14ac:dyDescent="0.3">
      <c r="A6753" s="13" t="str">
        <f t="shared" si="105"/>
        <v>schaflo012012</v>
      </c>
      <c r="B6753" s="16" t="s">
        <v>1613</v>
      </c>
      <c r="C6753" s="16">
        <v>2012</v>
      </c>
      <c r="D6753" s="16" t="s">
        <v>2331</v>
      </c>
      <c r="E6753" s="16">
        <v>17</v>
      </c>
      <c r="F6753" s="16">
        <v>0</v>
      </c>
      <c r="G6753" s="16">
        <v>0</v>
      </c>
      <c r="H6753" s="16">
        <v>0</v>
      </c>
    </row>
    <row r="6754" spans="1:8" x14ac:dyDescent="0.3">
      <c r="A6754" s="13" t="str">
        <f t="shared" si="105"/>
        <v>schaflo012012</v>
      </c>
      <c r="B6754" s="16" t="s">
        <v>1613</v>
      </c>
      <c r="C6754" s="16">
        <v>2012</v>
      </c>
      <c r="D6754" s="16" t="s">
        <v>2332</v>
      </c>
    </row>
    <row r="6755" spans="1:8" x14ac:dyDescent="0.3">
      <c r="A6755" s="13" t="str">
        <f t="shared" si="105"/>
        <v>schepta012012</v>
      </c>
      <c r="B6755" s="16" t="s">
        <v>1831</v>
      </c>
      <c r="C6755" s="16">
        <v>2012</v>
      </c>
      <c r="D6755" s="16" t="s">
        <v>2334</v>
      </c>
      <c r="E6755" s="16">
        <v>2</v>
      </c>
      <c r="F6755" s="16">
        <v>5</v>
      </c>
      <c r="G6755" s="16">
        <v>0</v>
      </c>
      <c r="H6755" s="16">
        <v>2</v>
      </c>
    </row>
    <row r="6756" spans="1:8" x14ac:dyDescent="0.3">
      <c r="A6756" s="13" t="str">
        <f t="shared" si="105"/>
        <v>scherma012012</v>
      </c>
      <c r="B6756" s="16" t="s">
        <v>1011</v>
      </c>
      <c r="C6756" s="16">
        <v>2012</v>
      </c>
      <c r="D6756" s="16" t="s">
        <v>2334</v>
      </c>
      <c r="E6756" s="16">
        <v>8</v>
      </c>
      <c r="F6756" s="16">
        <v>13</v>
      </c>
      <c r="G6756" s="16">
        <v>1</v>
      </c>
      <c r="H6756" s="16">
        <v>0</v>
      </c>
    </row>
    <row r="6757" spans="1:8" x14ac:dyDescent="0.3">
      <c r="A6757" s="13" t="str">
        <f t="shared" si="105"/>
        <v>schiena012012</v>
      </c>
      <c r="B6757" s="16" t="s">
        <v>850</v>
      </c>
      <c r="C6757" s="16">
        <v>2012</v>
      </c>
      <c r="D6757" s="16" t="s">
        <v>2329</v>
      </c>
    </row>
    <row r="6758" spans="1:8" x14ac:dyDescent="0.3">
      <c r="A6758" s="13" t="str">
        <f t="shared" si="105"/>
        <v>schiena012012</v>
      </c>
      <c r="B6758" s="16" t="s">
        <v>850</v>
      </c>
      <c r="C6758" s="16">
        <v>2012</v>
      </c>
      <c r="D6758" s="16" t="s">
        <v>2331</v>
      </c>
      <c r="E6758" s="16">
        <v>79</v>
      </c>
      <c r="F6758" s="16">
        <v>0</v>
      </c>
      <c r="G6758" s="16">
        <v>1</v>
      </c>
      <c r="H6758" s="16">
        <v>0</v>
      </c>
    </row>
    <row r="6759" spans="1:8" x14ac:dyDescent="0.3">
      <c r="A6759" s="13" t="str">
        <f t="shared" si="105"/>
        <v>schiena012012</v>
      </c>
      <c r="B6759" s="16" t="s">
        <v>850</v>
      </c>
      <c r="C6759" s="16">
        <v>2012</v>
      </c>
      <c r="D6759" s="16" t="s">
        <v>2331</v>
      </c>
      <c r="E6759" s="16">
        <v>30</v>
      </c>
      <c r="F6759" s="16">
        <v>0</v>
      </c>
      <c r="G6759" s="16">
        <v>0</v>
      </c>
      <c r="H6759" s="16">
        <v>0</v>
      </c>
    </row>
    <row r="6760" spans="1:8" x14ac:dyDescent="0.3">
      <c r="A6760" s="13" t="str">
        <f t="shared" si="105"/>
        <v>schiena012012</v>
      </c>
      <c r="B6760" s="16" t="s">
        <v>850</v>
      </c>
      <c r="C6760" s="16">
        <v>2012</v>
      </c>
      <c r="D6760" s="16" t="s">
        <v>2332</v>
      </c>
    </row>
    <row r="6761" spans="1:8" x14ac:dyDescent="0.3">
      <c r="A6761" s="13" t="str">
        <f t="shared" si="105"/>
        <v>schiena012012</v>
      </c>
      <c r="B6761" s="16" t="s">
        <v>850</v>
      </c>
      <c r="C6761" s="16">
        <v>2012</v>
      </c>
      <c r="D6761" s="16" t="s">
        <v>2332</v>
      </c>
    </row>
    <row r="6762" spans="1:8" x14ac:dyDescent="0.3">
      <c r="A6762" s="13" t="str">
        <f t="shared" si="105"/>
        <v>schleda012012</v>
      </c>
      <c r="B6762" s="16" t="s">
        <v>1183</v>
      </c>
      <c r="C6762" s="16">
        <v>2012</v>
      </c>
      <c r="D6762" s="16" t="s">
        <v>2334</v>
      </c>
      <c r="E6762" s="16">
        <v>0</v>
      </c>
      <c r="F6762" s="16">
        <v>0</v>
      </c>
      <c r="G6762" s="16">
        <v>0</v>
      </c>
      <c r="H6762" s="16">
        <v>0</v>
      </c>
    </row>
    <row r="6763" spans="1:8" x14ac:dyDescent="0.3">
      <c r="A6763" s="13" t="str">
        <f t="shared" si="105"/>
        <v>schmiko012012</v>
      </c>
      <c r="B6763" s="16" t="s">
        <v>1380</v>
      </c>
      <c r="C6763" s="16">
        <v>2012</v>
      </c>
      <c r="D6763" s="16" t="s">
        <v>2336</v>
      </c>
      <c r="E6763" s="16">
        <v>11</v>
      </c>
      <c r="F6763" s="16">
        <v>3</v>
      </c>
      <c r="G6763" s="16">
        <v>0</v>
      </c>
      <c r="H6763" s="16">
        <v>0</v>
      </c>
    </row>
    <row r="6764" spans="1:8" x14ac:dyDescent="0.3">
      <c r="A6764" s="13" t="str">
        <f t="shared" si="105"/>
        <v>schnebr012012</v>
      </c>
      <c r="B6764" s="16" t="s">
        <v>194</v>
      </c>
      <c r="C6764" s="16">
        <v>2012</v>
      </c>
      <c r="D6764" s="16" t="s">
        <v>2336</v>
      </c>
      <c r="E6764" s="16">
        <v>197</v>
      </c>
      <c r="F6764" s="16">
        <v>21</v>
      </c>
      <c r="G6764" s="16">
        <v>0</v>
      </c>
      <c r="H6764" s="16">
        <v>2</v>
      </c>
    </row>
    <row r="6765" spans="1:8" x14ac:dyDescent="0.3">
      <c r="A6765" s="13" t="str">
        <f t="shared" si="105"/>
        <v>schumsk012012</v>
      </c>
      <c r="B6765" s="16" t="s">
        <v>599</v>
      </c>
      <c r="C6765" s="16">
        <v>2012</v>
      </c>
      <c r="D6765" s="16" t="s">
        <v>39</v>
      </c>
      <c r="E6765" s="16">
        <v>101</v>
      </c>
      <c r="F6765" s="16">
        <v>143</v>
      </c>
      <c r="G6765" s="16">
        <v>4</v>
      </c>
      <c r="H6765" s="16">
        <v>35</v>
      </c>
    </row>
    <row r="6766" spans="1:8" x14ac:dyDescent="0.3">
      <c r="A6766" s="13" t="str">
        <f t="shared" si="105"/>
        <v>schumsk012012</v>
      </c>
      <c r="B6766" s="16" t="s">
        <v>599</v>
      </c>
      <c r="C6766" s="16">
        <v>2012</v>
      </c>
      <c r="D6766" s="16" t="s">
        <v>2329</v>
      </c>
    </row>
    <row r="6767" spans="1:8" x14ac:dyDescent="0.3">
      <c r="A6767" s="13" t="str">
        <f t="shared" si="105"/>
        <v>schumsk012012</v>
      </c>
      <c r="B6767" s="16" t="s">
        <v>599</v>
      </c>
      <c r="C6767" s="16">
        <v>2012</v>
      </c>
      <c r="D6767" s="16" t="s">
        <v>2330</v>
      </c>
    </row>
    <row r="6768" spans="1:8" x14ac:dyDescent="0.3">
      <c r="A6768" s="13" t="str">
        <f t="shared" si="105"/>
        <v>schumsk012012</v>
      </c>
      <c r="B6768" s="16" t="s">
        <v>599</v>
      </c>
      <c r="C6768" s="16">
        <v>2012</v>
      </c>
      <c r="D6768" s="16" t="s">
        <v>2331</v>
      </c>
      <c r="E6768" s="16">
        <v>36</v>
      </c>
      <c r="F6768" s="16">
        <v>1</v>
      </c>
      <c r="G6768" s="16">
        <v>0</v>
      </c>
      <c r="H6768" s="16">
        <v>0</v>
      </c>
    </row>
    <row r="6769" spans="1:8" x14ac:dyDescent="0.3">
      <c r="A6769" s="13" t="str">
        <f t="shared" si="105"/>
        <v>schumsk012012</v>
      </c>
      <c r="B6769" s="16" t="s">
        <v>599</v>
      </c>
      <c r="C6769" s="16">
        <v>2012</v>
      </c>
      <c r="D6769" s="16" t="s">
        <v>2332</v>
      </c>
    </row>
    <row r="6770" spans="1:8" x14ac:dyDescent="0.3">
      <c r="A6770" s="13" t="str">
        <f t="shared" si="105"/>
        <v>schwich012012</v>
      </c>
      <c r="B6770" s="16" t="s">
        <v>1614</v>
      </c>
      <c r="C6770" s="16">
        <v>2012</v>
      </c>
      <c r="D6770" s="16" t="s">
        <v>2334</v>
      </c>
      <c r="E6770" s="16">
        <v>2</v>
      </c>
      <c r="F6770" s="16">
        <v>2</v>
      </c>
      <c r="G6770" s="16">
        <v>1</v>
      </c>
      <c r="H6770" s="16">
        <v>0</v>
      </c>
    </row>
    <row r="6771" spans="1:8" x14ac:dyDescent="0.3">
      <c r="A6771" s="13" t="str">
        <f t="shared" si="105"/>
        <v>schwimi012012</v>
      </c>
      <c r="B6771" s="16" t="s">
        <v>1615</v>
      </c>
      <c r="C6771" s="16">
        <v>2012</v>
      </c>
      <c r="D6771" s="16" t="s">
        <v>2334</v>
      </c>
      <c r="E6771" s="16">
        <v>1</v>
      </c>
      <c r="F6771" s="16">
        <v>4</v>
      </c>
      <c r="G6771" s="16">
        <v>0</v>
      </c>
      <c r="H6771" s="16">
        <v>0</v>
      </c>
    </row>
    <row r="6772" spans="1:8" x14ac:dyDescent="0.3">
      <c r="A6772" s="13" t="str">
        <f t="shared" si="105"/>
        <v>scottlu012012</v>
      </c>
      <c r="B6772" s="16" t="s">
        <v>600</v>
      </c>
      <c r="C6772" s="16">
        <v>2012</v>
      </c>
      <c r="D6772" s="16" t="s">
        <v>2335</v>
      </c>
      <c r="E6772" s="16">
        <v>28</v>
      </c>
      <c r="F6772" s="16">
        <v>2</v>
      </c>
      <c r="G6772" s="16">
        <v>0</v>
      </c>
      <c r="H6772" s="16">
        <v>3</v>
      </c>
    </row>
    <row r="6773" spans="1:8" x14ac:dyDescent="0.3">
      <c r="A6773" s="13" t="str">
        <f t="shared" si="105"/>
        <v>scribev012012</v>
      </c>
      <c r="B6773" s="16" t="s">
        <v>1616</v>
      </c>
      <c r="C6773" s="16">
        <v>2012</v>
      </c>
      <c r="D6773" s="16" t="s">
        <v>2334</v>
      </c>
      <c r="E6773" s="16">
        <v>0</v>
      </c>
      <c r="F6773" s="16">
        <v>2</v>
      </c>
      <c r="G6773" s="16">
        <v>0</v>
      </c>
      <c r="H6773" s="16">
        <v>0</v>
      </c>
    </row>
    <row r="6774" spans="1:8" x14ac:dyDescent="0.3">
      <c r="A6774" s="13" t="str">
        <f t="shared" si="105"/>
        <v>scutama012012</v>
      </c>
      <c r="B6774" s="16" t="s">
        <v>338</v>
      </c>
      <c r="C6774" s="16">
        <v>2012</v>
      </c>
      <c r="D6774" s="16" t="s">
        <v>39</v>
      </c>
      <c r="E6774" s="16">
        <v>139</v>
      </c>
      <c r="F6774" s="16">
        <v>205</v>
      </c>
      <c r="G6774" s="16">
        <v>6</v>
      </c>
      <c r="H6774" s="16">
        <v>45</v>
      </c>
    </row>
    <row r="6775" spans="1:8" x14ac:dyDescent="0.3">
      <c r="A6775" s="13" t="str">
        <f t="shared" si="105"/>
        <v>scutama012012</v>
      </c>
      <c r="B6775" s="16" t="s">
        <v>338</v>
      </c>
      <c r="C6775" s="16">
        <v>2012</v>
      </c>
      <c r="D6775" s="16" t="s">
        <v>39</v>
      </c>
      <c r="E6775" s="16">
        <v>91</v>
      </c>
      <c r="F6775" s="16">
        <v>96</v>
      </c>
      <c r="G6775" s="16">
        <v>2</v>
      </c>
      <c r="H6775" s="16">
        <v>27</v>
      </c>
    </row>
    <row r="6776" spans="1:8" x14ac:dyDescent="0.3">
      <c r="A6776" s="13" t="str">
        <f t="shared" si="105"/>
        <v>scutama012012</v>
      </c>
      <c r="B6776" s="16" t="s">
        <v>338</v>
      </c>
      <c r="C6776" s="16">
        <v>2012</v>
      </c>
      <c r="D6776" s="16" t="s">
        <v>40</v>
      </c>
      <c r="E6776" s="16">
        <v>14</v>
      </c>
      <c r="F6776" s="16">
        <v>36</v>
      </c>
      <c r="G6776" s="16">
        <v>2</v>
      </c>
      <c r="H6776" s="16">
        <v>3</v>
      </c>
    </row>
    <row r="6777" spans="1:8" x14ac:dyDescent="0.3">
      <c r="A6777" s="13" t="str">
        <f t="shared" si="105"/>
        <v>scutama012012</v>
      </c>
      <c r="B6777" s="16" t="s">
        <v>338</v>
      </c>
      <c r="C6777" s="16">
        <v>2012</v>
      </c>
      <c r="D6777" s="16" t="s">
        <v>2333</v>
      </c>
      <c r="E6777" s="16">
        <v>40</v>
      </c>
      <c r="F6777" s="16">
        <v>89</v>
      </c>
      <c r="G6777" s="16">
        <v>3</v>
      </c>
      <c r="H6777" s="16">
        <v>17</v>
      </c>
    </row>
    <row r="6778" spans="1:8" x14ac:dyDescent="0.3">
      <c r="A6778" s="13" t="str">
        <f t="shared" si="105"/>
        <v>seageky012012</v>
      </c>
      <c r="B6778" s="16" t="s">
        <v>1617</v>
      </c>
      <c r="C6778" s="16">
        <v>2012</v>
      </c>
      <c r="D6778" s="16" t="s">
        <v>39</v>
      </c>
      <c r="E6778" s="16">
        <v>40</v>
      </c>
      <c r="F6778" s="16">
        <v>52</v>
      </c>
      <c r="G6778" s="16">
        <v>0</v>
      </c>
      <c r="H6778" s="16">
        <v>17</v>
      </c>
    </row>
    <row r="6779" spans="1:8" x14ac:dyDescent="0.3">
      <c r="A6779" s="13" t="str">
        <f t="shared" si="105"/>
        <v>seageky012012</v>
      </c>
      <c r="B6779" s="16" t="s">
        <v>1617</v>
      </c>
      <c r="C6779" s="16">
        <v>2012</v>
      </c>
      <c r="D6779" s="16" t="s">
        <v>40</v>
      </c>
      <c r="E6779" s="16">
        <v>99</v>
      </c>
      <c r="F6779" s="16">
        <v>226</v>
      </c>
      <c r="G6779" s="16">
        <v>13</v>
      </c>
      <c r="H6779" s="16">
        <v>20</v>
      </c>
    </row>
    <row r="6780" spans="1:8" x14ac:dyDescent="0.3">
      <c r="A6780" s="13" t="str">
        <f t="shared" si="105"/>
        <v>seddoch012012</v>
      </c>
      <c r="B6780" s="16" t="s">
        <v>851</v>
      </c>
      <c r="C6780" s="16">
        <v>2012</v>
      </c>
      <c r="D6780" s="16" t="s">
        <v>2334</v>
      </c>
      <c r="E6780" s="16">
        <v>2</v>
      </c>
      <c r="F6780" s="16">
        <v>1</v>
      </c>
      <c r="G6780" s="16">
        <v>1</v>
      </c>
      <c r="H6780" s="16">
        <v>0</v>
      </c>
    </row>
    <row r="6781" spans="1:8" x14ac:dyDescent="0.3">
      <c r="A6781" s="13" t="str">
        <f t="shared" si="105"/>
        <v>segurje012012</v>
      </c>
      <c r="B6781" s="16" t="s">
        <v>1832</v>
      </c>
      <c r="C6781" s="16">
        <v>2012</v>
      </c>
      <c r="D6781" s="16" t="s">
        <v>2333</v>
      </c>
      <c r="E6781" s="16">
        <v>1</v>
      </c>
      <c r="F6781" s="16">
        <v>5</v>
      </c>
      <c r="G6781" s="16">
        <v>0</v>
      </c>
      <c r="H6781" s="16">
        <v>0</v>
      </c>
    </row>
    <row r="6782" spans="1:8" x14ac:dyDescent="0.3">
      <c r="A6782" s="13" t="str">
        <f t="shared" si="105"/>
        <v>segurje012012</v>
      </c>
      <c r="B6782" s="16" t="s">
        <v>1832</v>
      </c>
      <c r="C6782" s="16">
        <v>2012</v>
      </c>
      <c r="D6782" s="16" t="s">
        <v>2333</v>
      </c>
      <c r="E6782" s="16">
        <v>64</v>
      </c>
      <c r="F6782" s="16">
        <v>91</v>
      </c>
      <c r="G6782" s="16">
        <v>10</v>
      </c>
      <c r="H6782" s="16">
        <v>20</v>
      </c>
    </row>
    <row r="6783" spans="1:8" x14ac:dyDescent="0.3">
      <c r="A6783" s="13" t="str">
        <f t="shared" si="105"/>
        <v>selleju012012</v>
      </c>
      <c r="B6783" s="16" t="s">
        <v>1618</v>
      </c>
      <c r="C6783" s="16">
        <v>2012</v>
      </c>
      <c r="D6783" s="16" t="s">
        <v>39</v>
      </c>
      <c r="E6783" s="16">
        <v>1</v>
      </c>
      <c r="F6783" s="16">
        <v>1</v>
      </c>
      <c r="G6783" s="16">
        <v>0</v>
      </c>
      <c r="H6783" s="16">
        <v>0</v>
      </c>
    </row>
    <row r="6784" spans="1:8" x14ac:dyDescent="0.3">
      <c r="A6784" s="13" t="str">
        <f t="shared" si="105"/>
        <v>selleju012012</v>
      </c>
      <c r="B6784" s="16" t="s">
        <v>1618</v>
      </c>
      <c r="C6784" s="16">
        <v>2012</v>
      </c>
      <c r="D6784" s="16" t="s">
        <v>40</v>
      </c>
      <c r="E6784" s="16">
        <v>2</v>
      </c>
      <c r="F6784" s="16">
        <v>5</v>
      </c>
      <c r="G6784" s="16">
        <v>0</v>
      </c>
      <c r="H6784" s="16">
        <v>2</v>
      </c>
    </row>
    <row r="6785" spans="1:8" x14ac:dyDescent="0.3">
      <c r="A6785" s="13" t="str">
        <f t="shared" si="105"/>
        <v>selleju012012</v>
      </c>
      <c r="B6785" s="16" t="s">
        <v>1618</v>
      </c>
      <c r="C6785" s="16">
        <v>2012</v>
      </c>
      <c r="D6785" s="16" t="s">
        <v>2333</v>
      </c>
      <c r="E6785" s="16">
        <v>17</v>
      </c>
      <c r="F6785" s="16">
        <v>22</v>
      </c>
      <c r="G6785" s="16">
        <v>1</v>
      </c>
      <c r="H6785" s="16">
        <v>4</v>
      </c>
    </row>
    <row r="6786" spans="1:8" x14ac:dyDescent="0.3">
      <c r="A6786" s="13" t="str">
        <f t="shared" si="105"/>
        <v>septile012012</v>
      </c>
      <c r="B6786" s="16" t="s">
        <v>1833</v>
      </c>
      <c r="C6786" s="16">
        <v>2012</v>
      </c>
      <c r="D6786" s="16" t="s">
        <v>2334</v>
      </c>
      <c r="E6786" s="16">
        <v>0</v>
      </c>
      <c r="F6786" s="16">
        <v>1</v>
      </c>
      <c r="G6786" s="16">
        <v>1</v>
      </c>
      <c r="H6786" s="16">
        <v>0</v>
      </c>
    </row>
    <row r="6787" spans="1:8" x14ac:dyDescent="0.3">
      <c r="A6787" s="13" t="str">
        <f t="shared" ref="A6787:A6850" si="106">(B6787&amp;C6787)</f>
        <v>shawbr012012</v>
      </c>
      <c r="B6787" s="16" t="s">
        <v>1620</v>
      </c>
      <c r="C6787" s="16">
        <v>2012</v>
      </c>
      <c r="D6787" s="16" t="s">
        <v>2334</v>
      </c>
      <c r="E6787" s="16">
        <v>2</v>
      </c>
      <c r="F6787" s="16">
        <v>9</v>
      </c>
      <c r="G6787" s="16">
        <v>1</v>
      </c>
      <c r="H6787" s="16">
        <v>1</v>
      </c>
    </row>
    <row r="6788" spans="1:8" x14ac:dyDescent="0.3">
      <c r="A6788" s="13" t="str">
        <f t="shared" si="106"/>
        <v>sheetbe012012</v>
      </c>
      <c r="B6788" s="16" t="s">
        <v>276</v>
      </c>
      <c r="C6788" s="16">
        <v>2012</v>
      </c>
      <c r="D6788" s="16" t="s">
        <v>2334</v>
      </c>
      <c r="E6788" s="16">
        <v>5</v>
      </c>
      <c r="F6788" s="16">
        <v>6</v>
      </c>
      <c r="G6788" s="16">
        <v>0</v>
      </c>
      <c r="H6788" s="16">
        <v>0</v>
      </c>
    </row>
    <row r="6789" spans="1:8" x14ac:dyDescent="0.3">
      <c r="A6789" s="13" t="str">
        <f t="shared" si="106"/>
        <v>sherrge012012</v>
      </c>
      <c r="B6789" s="16" t="s">
        <v>492</v>
      </c>
      <c r="C6789" s="16">
        <v>2012</v>
      </c>
      <c r="D6789" s="16" t="s">
        <v>2334</v>
      </c>
      <c r="E6789" s="16">
        <v>0</v>
      </c>
      <c r="F6789" s="16">
        <v>0</v>
      </c>
      <c r="G6789" s="16">
        <v>0</v>
      </c>
      <c r="H6789" s="16">
        <v>0</v>
      </c>
    </row>
    <row r="6790" spans="1:8" x14ac:dyDescent="0.3">
      <c r="A6790" s="13" t="str">
        <f t="shared" si="106"/>
        <v>shielja022012</v>
      </c>
      <c r="B6790" s="16" t="s">
        <v>730</v>
      </c>
      <c r="C6790" s="16">
        <v>2012</v>
      </c>
      <c r="D6790" s="16" t="s">
        <v>2334</v>
      </c>
      <c r="E6790" s="16">
        <v>16</v>
      </c>
      <c r="F6790" s="16">
        <v>21</v>
      </c>
      <c r="G6790" s="16">
        <v>5</v>
      </c>
      <c r="H6790" s="16">
        <v>0</v>
      </c>
    </row>
    <row r="6791" spans="1:8" x14ac:dyDescent="0.3">
      <c r="A6791" s="13" t="str">
        <f t="shared" si="106"/>
        <v>shoppke012012</v>
      </c>
      <c r="B6791" s="16" t="s">
        <v>602</v>
      </c>
      <c r="C6791" s="16">
        <v>2012</v>
      </c>
      <c r="D6791" s="16" t="s">
        <v>2336</v>
      </c>
      <c r="E6791" s="16">
        <v>294</v>
      </c>
      <c r="F6791" s="16">
        <v>18</v>
      </c>
      <c r="G6791" s="16">
        <v>4</v>
      </c>
      <c r="H6791" s="16">
        <v>0</v>
      </c>
    </row>
    <row r="6792" spans="1:8" x14ac:dyDescent="0.3">
      <c r="A6792" s="13" t="str">
        <f t="shared" si="106"/>
        <v>shoppke012012</v>
      </c>
      <c r="B6792" s="16" t="s">
        <v>602</v>
      </c>
      <c r="C6792" s="16">
        <v>2012</v>
      </c>
      <c r="D6792" s="16" t="s">
        <v>2336</v>
      </c>
      <c r="E6792" s="16">
        <v>160</v>
      </c>
      <c r="F6792" s="16">
        <v>11</v>
      </c>
      <c r="G6792" s="16">
        <v>6</v>
      </c>
      <c r="H6792" s="16">
        <v>3</v>
      </c>
    </row>
    <row r="6793" spans="1:8" x14ac:dyDescent="0.3">
      <c r="A6793" s="13" t="str">
        <f t="shared" si="106"/>
        <v>sierrmo012012</v>
      </c>
      <c r="B6793" s="16" t="s">
        <v>1834</v>
      </c>
      <c r="C6793" s="16">
        <v>2012</v>
      </c>
      <c r="D6793" s="16" t="s">
        <v>2331</v>
      </c>
      <c r="E6793" s="16">
        <v>67</v>
      </c>
      <c r="F6793" s="16">
        <v>3</v>
      </c>
      <c r="G6793" s="16">
        <v>0</v>
      </c>
      <c r="H6793" s="16">
        <v>0</v>
      </c>
    </row>
    <row r="6794" spans="1:8" x14ac:dyDescent="0.3">
      <c r="A6794" s="13" t="str">
        <f t="shared" si="106"/>
        <v>sierrmo012012</v>
      </c>
      <c r="B6794" s="16" t="s">
        <v>1834</v>
      </c>
      <c r="C6794" s="16">
        <v>2012</v>
      </c>
      <c r="D6794" s="16" t="s">
        <v>2332</v>
      </c>
    </row>
    <row r="6795" spans="1:8" x14ac:dyDescent="0.3">
      <c r="A6795" s="13" t="str">
        <f t="shared" si="106"/>
        <v>simmoan012012</v>
      </c>
      <c r="B6795" s="16" t="s">
        <v>1835</v>
      </c>
      <c r="C6795" s="16">
        <v>2012</v>
      </c>
      <c r="D6795" s="16" t="s">
        <v>2333</v>
      </c>
      <c r="E6795" s="16">
        <v>67</v>
      </c>
      <c r="F6795" s="16">
        <v>158</v>
      </c>
      <c r="G6795" s="16">
        <v>3</v>
      </c>
      <c r="H6795" s="16">
        <v>31</v>
      </c>
    </row>
    <row r="6796" spans="1:8" x14ac:dyDescent="0.3">
      <c r="A6796" s="13" t="str">
        <f t="shared" si="106"/>
        <v>simonal012012</v>
      </c>
      <c r="B6796" s="16" t="s">
        <v>1012</v>
      </c>
      <c r="C6796" s="16">
        <v>2012</v>
      </c>
      <c r="D6796" s="16" t="s">
        <v>2334</v>
      </c>
      <c r="E6796" s="16">
        <v>6</v>
      </c>
      <c r="F6796" s="16">
        <v>6</v>
      </c>
      <c r="G6796" s="16">
        <v>1</v>
      </c>
      <c r="H6796" s="16">
        <v>0</v>
      </c>
    </row>
    <row r="6797" spans="1:8" x14ac:dyDescent="0.3">
      <c r="A6797" s="13" t="str">
        <f t="shared" si="106"/>
        <v>sippto012012</v>
      </c>
      <c r="B6797" s="16" t="s">
        <v>1185</v>
      </c>
      <c r="C6797" s="16">
        <v>2012</v>
      </c>
      <c r="D6797" s="16" t="s">
        <v>2334</v>
      </c>
      <c r="E6797" s="16">
        <v>5</v>
      </c>
      <c r="F6797" s="16">
        <v>8</v>
      </c>
      <c r="G6797" s="16">
        <v>0</v>
      </c>
      <c r="H6797" s="16">
        <v>0</v>
      </c>
    </row>
    <row r="6798" spans="1:8" x14ac:dyDescent="0.3">
      <c r="A6798" s="13" t="str">
        <f t="shared" si="106"/>
        <v>skaggty012012</v>
      </c>
      <c r="B6798" s="16" t="s">
        <v>1836</v>
      </c>
      <c r="C6798" s="16">
        <v>2012</v>
      </c>
      <c r="D6798" s="16" t="s">
        <v>2334</v>
      </c>
      <c r="E6798" s="16">
        <v>0</v>
      </c>
      <c r="F6798" s="16">
        <v>8</v>
      </c>
      <c r="G6798" s="16">
        <v>0</v>
      </c>
      <c r="H6798" s="16">
        <v>0</v>
      </c>
    </row>
    <row r="6799" spans="1:8" x14ac:dyDescent="0.3">
      <c r="A6799" s="13" t="str">
        <f t="shared" si="106"/>
        <v>slatedo012012</v>
      </c>
      <c r="B6799" s="16" t="s">
        <v>731</v>
      </c>
      <c r="C6799" s="16">
        <v>2012</v>
      </c>
      <c r="D6799" s="16" t="s">
        <v>2334</v>
      </c>
      <c r="E6799" s="16">
        <v>0</v>
      </c>
      <c r="F6799" s="16">
        <v>1</v>
      </c>
      <c r="G6799" s="16">
        <v>0</v>
      </c>
      <c r="H6799" s="16">
        <v>0</v>
      </c>
    </row>
    <row r="6800" spans="1:8" x14ac:dyDescent="0.3">
      <c r="A6800" s="13" t="str">
        <f t="shared" si="106"/>
        <v>smithjo052012</v>
      </c>
      <c r="B6800" s="16" t="s">
        <v>853</v>
      </c>
      <c r="C6800" s="16">
        <v>2012</v>
      </c>
      <c r="D6800" s="16" t="s">
        <v>2334</v>
      </c>
      <c r="E6800" s="16">
        <v>1</v>
      </c>
      <c r="F6800" s="16">
        <v>15</v>
      </c>
      <c r="G6800" s="16">
        <v>1</v>
      </c>
      <c r="H6800" s="16">
        <v>1</v>
      </c>
    </row>
    <row r="6801" spans="1:8" x14ac:dyDescent="0.3">
      <c r="A6801" s="13" t="str">
        <f t="shared" si="106"/>
        <v>smithse012012</v>
      </c>
      <c r="B6801" s="16" t="s">
        <v>854</v>
      </c>
      <c r="C6801" s="16">
        <v>2012</v>
      </c>
      <c r="D6801" s="16" t="s">
        <v>2330</v>
      </c>
    </row>
    <row r="6802" spans="1:8" x14ac:dyDescent="0.3">
      <c r="A6802" s="13" t="str">
        <f t="shared" si="106"/>
        <v>smithse012012</v>
      </c>
      <c r="B6802" s="16" t="s">
        <v>854</v>
      </c>
      <c r="C6802" s="16">
        <v>2012</v>
      </c>
      <c r="D6802" s="16" t="s">
        <v>2331</v>
      </c>
      <c r="E6802" s="16">
        <v>115</v>
      </c>
      <c r="F6802" s="16">
        <v>3</v>
      </c>
      <c r="G6802" s="16">
        <v>2</v>
      </c>
      <c r="H6802" s="16">
        <v>0</v>
      </c>
    </row>
    <row r="6803" spans="1:8" x14ac:dyDescent="0.3">
      <c r="A6803" s="13" t="str">
        <f t="shared" si="106"/>
        <v>smithse012012</v>
      </c>
      <c r="B6803" s="16" t="s">
        <v>854</v>
      </c>
      <c r="C6803" s="16">
        <v>2012</v>
      </c>
      <c r="D6803" s="16" t="s">
        <v>2332</v>
      </c>
    </row>
    <row r="6804" spans="1:8" x14ac:dyDescent="0.3">
      <c r="A6804" s="13" t="str">
        <f t="shared" si="106"/>
        <v>smithwi042012</v>
      </c>
      <c r="B6804" s="16" t="s">
        <v>1837</v>
      </c>
      <c r="C6804" s="16">
        <v>2012</v>
      </c>
      <c r="D6804" s="16" t="s">
        <v>2334</v>
      </c>
      <c r="E6804" s="16">
        <v>2</v>
      </c>
      <c r="F6804" s="16">
        <v>8</v>
      </c>
      <c r="G6804" s="16">
        <v>0</v>
      </c>
      <c r="H6804" s="16">
        <v>1</v>
      </c>
    </row>
    <row r="6805" spans="1:8" x14ac:dyDescent="0.3">
      <c r="A6805" s="13" t="str">
        <f t="shared" si="106"/>
        <v>smoakju012012</v>
      </c>
      <c r="B6805" s="16" t="s">
        <v>1385</v>
      </c>
      <c r="C6805" s="16">
        <v>2012</v>
      </c>
      <c r="D6805" s="16" t="s">
        <v>2335</v>
      </c>
      <c r="E6805" s="16">
        <v>1094</v>
      </c>
      <c r="F6805" s="16">
        <v>70</v>
      </c>
      <c r="G6805" s="16">
        <v>4</v>
      </c>
      <c r="H6805" s="16">
        <v>119</v>
      </c>
    </row>
    <row r="6806" spans="1:8" x14ac:dyDescent="0.3">
      <c r="A6806" s="13" t="str">
        <f t="shared" si="106"/>
        <v>smylydr012012</v>
      </c>
      <c r="B6806" s="16" t="s">
        <v>1838</v>
      </c>
      <c r="C6806" s="16">
        <v>2012</v>
      </c>
      <c r="D6806" s="16" t="s">
        <v>2334</v>
      </c>
      <c r="E6806" s="16">
        <v>3</v>
      </c>
      <c r="F6806" s="16">
        <v>12</v>
      </c>
      <c r="G6806" s="16">
        <v>3</v>
      </c>
      <c r="H6806" s="16">
        <v>1</v>
      </c>
    </row>
    <row r="6807" spans="1:8" x14ac:dyDescent="0.3">
      <c r="A6807" s="13" t="str">
        <f t="shared" si="106"/>
        <v>snidetr012012</v>
      </c>
      <c r="B6807" s="16" t="s">
        <v>1015</v>
      </c>
      <c r="C6807" s="16">
        <v>2012</v>
      </c>
      <c r="D6807" s="16" t="s">
        <v>2330</v>
      </c>
    </row>
    <row r="6808" spans="1:8" x14ac:dyDescent="0.3">
      <c r="A6808" s="13" t="str">
        <f t="shared" si="106"/>
        <v>snidetr012012</v>
      </c>
      <c r="B6808" s="16" t="s">
        <v>1015</v>
      </c>
      <c r="C6808" s="16">
        <v>2012</v>
      </c>
      <c r="D6808" s="16" t="s">
        <v>2330</v>
      </c>
    </row>
    <row r="6809" spans="1:8" x14ac:dyDescent="0.3">
      <c r="A6809" s="13" t="str">
        <f t="shared" si="106"/>
        <v>snidetr012012</v>
      </c>
      <c r="B6809" s="16" t="s">
        <v>1015</v>
      </c>
      <c r="C6809" s="16">
        <v>2012</v>
      </c>
      <c r="D6809" s="16" t="s">
        <v>2331</v>
      </c>
      <c r="E6809" s="16">
        <v>19</v>
      </c>
      <c r="F6809" s="16">
        <v>0</v>
      </c>
      <c r="G6809" s="16">
        <v>1</v>
      </c>
      <c r="H6809" s="16">
        <v>0</v>
      </c>
    </row>
    <row r="6810" spans="1:8" x14ac:dyDescent="0.3">
      <c r="A6810" s="13" t="str">
        <f t="shared" si="106"/>
        <v>snidetr012012</v>
      </c>
      <c r="B6810" s="16" t="s">
        <v>1015</v>
      </c>
      <c r="C6810" s="16">
        <v>2012</v>
      </c>
      <c r="D6810" s="16" t="s">
        <v>2331</v>
      </c>
      <c r="E6810" s="16">
        <v>65</v>
      </c>
      <c r="F6810" s="16">
        <v>1</v>
      </c>
      <c r="G6810" s="16">
        <v>0</v>
      </c>
      <c r="H6810" s="16">
        <v>1</v>
      </c>
    </row>
    <row r="6811" spans="1:8" x14ac:dyDescent="0.3">
      <c r="A6811" s="13" t="str">
        <f t="shared" si="106"/>
        <v>snidetr012012</v>
      </c>
      <c r="B6811" s="16" t="s">
        <v>1015</v>
      </c>
      <c r="C6811" s="16">
        <v>2012</v>
      </c>
      <c r="D6811" s="16" t="s">
        <v>2332</v>
      </c>
    </row>
    <row r="6812" spans="1:8" x14ac:dyDescent="0.3">
      <c r="A6812" s="13" t="str">
        <f t="shared" si="106"/>
        <v>snydebr032012</v>
      </c>
      <c r="B6812" s="16" t="s">
        <v>1387</v>
      </c>
      <c r="C6812" s="16">
        <v>2012</v>
      </c>
      <c r="D6812" s="16" t="s">
        <v>2335</v>
      </c>
      <c r="E6812" s="16">
        <v>67</v>
      </c>
      <c r="F6812" s="16">
        <v>6</v>
      </c>
      <c r="G6812" s="16">
        <v>0</v>
      </c>
      <c r="H6812" s="16">
        <v>5</v>
      </c>
    </row>
    <row r="6813" spans="1:8" x14ac:dyDescent="0.3">
      <c r="A6813" s="13" t="str">
        <f t="shared" si="106"/>
        <v>snydebr032012</v>
      </c>
      <c r="B6813" s="16" t="s">
        <v>1387</v>
      </c>
      <c r="C6813" s="16">
        <v>2012</v>
      </c>
      <c r="D6813" s="16" t="s">
        <v>40</v>
      </c>
      <c r="E6813" s="16">
        <v>0</v>
      </c>
      <c r="F6813" s="16">
        <v>1</v>
      </c>
      <c r="G6813" s="16">
        <v>0</v>
      </c>
      <c r="H6813" s="16">
        <v>0</v>
      </c>
    </row>
    <row r="6814" spans="1:8" x14ac:dyDescent="0.3">
      <c r="A6814" s="13" t="str">
        <f t="shared" si="106"/>
        <v>snydebr032012</v>
      </c>
      <c r="B6814" s="16" t="s">
        <v>1387</v>
      </c>
      <c r="C6814" s="16">
        <v>2012</v>
      </c>
      <c r="D6814" s="16" t="s">
        <v>2336</v>
      </c>
      <c r="E6814" s="16">
        <v>1</v>
      </c>
      <c r="F6814" s="16">
        <v>0</v>
      </c>
      <c r="G6814" s="16">
        <v>0</v>
      </c>
      <c r="H6814" s="16">
        <v>0</v>
      </c>
    </row>
    <row r="6815" spans="1:8" x14ac:dyDescent="0.3">
      <c r="A6815" s="13" t="str">
        <f t="shared" si="106"/>
        <v>snydebr032012</v>
      </c>
      <c r="B6815" s="16" t="s">
        <v>1387</v>
      </c>
      <c r="C6815" s="16">
        <v>2012</v>
      </c>
      <c r="D6815" s="16" t="s">
        <v>2330</v>
      </c>
    </row>
    <row r="6816" spans="1:8" x14ac:dyDescent="0.3">
      <c r="A6816" s="13" t="str">
        <f t="shared" si="106"/>
        <v>snydebr032012</v>
      </c>
      <c r="B6816" s="16" t="s">
        <v>1387</v>
      </c>
      <c r="C6816" s="16">
        <v>2012</v>
      </c>
      <c r="D6816" s="16" t="s">
        <v>2331</v>
      </c>
      <c r="E6816" s="16">
        <v>10</v>
      </c>
      <c r="F6816" s="16">
        <v>0</v>
      </c>
      <c r="G6816" s="16">
        <v>0</v>
      </c>
      <c r="H6816" s="16">
        <v>0</v>
      </c>
    </row>
    <row r="6817" spans="1:8" x14ac:dyDescent="0.3">
      <c r="A6817" s="13" t="str">
        <f t="shared" si="106"/>
        <v>snydebr032012</v>
      </c>
      <c r="B6817" s="16" t="s">
        <v>1387</v>
      </c>
      <c r="C6817" s="16">
        <v>2012</v>
      </c>
      <c r="D6817" s="16" t="s">
        <v>2332</v>
      </c>
    </row>
    <row r="6818" spans="1:8" x14ac:dyDescent="0.3">
      <c r="A6818" s="13" t="str">
        <f t="shared" si="106"/>
        <v>snydech022012</v>
      </c>
      <c r="B6818" s="16" t="s">
        <v>495</v>
      </c>
      <c r="C6818" s="16">
        <v>2012</v>
      </c>
      <c r="D6818" s="16" t="s">
        <v>2335</v>
      </c>
      <c r="E6818" s="16">
        <v>0</v>
      </c>
      <c r="F6818" s="16">
        <v>0</v>
      </c>
      <c r="G6818" s="16">
        <v>1</v>
      </c>
      <c r="H6818" s="16">
        <v>0</v>
      </c>
    </row>
    <row r="6819" spans="1:8" x14ac:dyDescent="0.3">
      <c r="A6819" s="13" t="str">
        <f t="shared" si="106"/>
        <v>snydech022012</v>
      </c>
      <c r="B6819" s="16" t="s">
        <v>495</v>
      </c>
      <c r="C6819" s="16">
        <v>2012</v>
      </c>
      <c r="D6819" s="16" t="s">
        <v>2336</v>
      </c>
      <c r="E6819" s="16">
        <v>498</v>
      </c>
      <c r="F6819" s="16">
        <v>39</v>
      </c>
      <c r="G6819" s="16">
        <v>3</v>
      </c>
      <c r="H6819" s="16">
        <v>5</v>
      </c>
    </row>
    <row r="6820" spans="1:8" x14ac:dyDescent="0.3">
      <c r="A6820" s="13" t="str">
        <f t="shared" si="106"/>
        <v>socolmi012012</v>
      </c>
      <c r="B6820" s="16" t="s">
        <v>1839</v>
      </c>
      <c r="C6820" s="16">
        <v>2012</v>
      </c>
      <c r="D6820" s="16" t="s">
        <v>2334</v>
      </c>
      <c r="E6820" s="16">
        <v>0</v>
      </c>
      <c r="F6820" s="16">
        <v>2</v>
      </c>
      <c r="G6820" s="16">
        <v>0</v>
      </c>
      <c r="H6820" s="16">
        <v>0</v>
      </c>
    </row>
    <row r="6821" spans="1:8" x14ac:dyDescent="0.3">
      <c r="A6821" s="13" t="str">
        <f t="shared" si="106"/>
        <v>socolmi012012</v>
      </c>
      <c r="B6821" s="16" t="s">
        <v>1839</v>
      </c>
      <c r="C6821" s="16">
        <v>2012</v>
      </c>
      <c r="D6821" s="16" t="s">
        <v>2334</v>
      </c>
      <c r="E6821" s="16">
        <v>0</v>
      </c>
      <c r="F6821" s="16">
        <v>1</v>
      </c>
      <c r="G6821" s="16">
        <v>0</v>
      </c>
      <c r="H6821" s="16">
        <v>0</v>
      </c>
    </row>
    <row r="6822" spans="1:8" x14ac:dyDescent="0.3">
      <c r="A6822" s="13" t="str">
        <f t="shared" si="106"/>
        <v>sogarer012012</v>
      </c>
      <c r="B6822" s="16" t="s">
        <v>1388</v>
      </c>
      <c r="C6822" s="16">
        <v>2012</v>
      </c>
      <c r="D6822" s="16" t="s">
        <v>39</v>
      </c>
      <c r="E6822" s="16">
        <v>10</v>
      </c>
      <c r="F6822" s="16">
        <v>17</v>
      </c>
      <c r="G6822" s="16">
        <v>0</v>
      </c>
      <c r="H6822" s="16">
        <v>4</v>
      </c>
    </row>
    <row r="6823" spans="1:8" x14ac:dyDescent="0.3">
      <c r="A6823" s="13" t="str">
        <f t="shared" si="106"/>
        <v>sogarer012012</v>
      </c>
      <c r="B6823" s="16" t="s">
        <v>1388</v>
      </c>
      <c r="C6823" s="16">
        <v>2012</v>
      </c>
      <c r="D6823" s="16" t="s">
        <v>40</v>
      </c>
      <c r="E6823" s="16">
        <v>11</v>
      </c>
      <c r="F6823" s="16">
        <v>24</v>
      </c>
      <c r="G6823" s="16">
        <v>2</v>
      </c>
      <c r="H6823" s="16">
        <v>2</v>
      </c>
    </row>
    <row r="6824" spans="1:8" x14ac:dyDescent="0.3">
      <c r="A6824" s="13" t="str">
        <f t="shared" si="106"/>
        <v>sogarer012012</v>
      </c>
      <c r="B6824" s="16" t="s">
        <v>1388</v>
      </c>
      <c r="C6824" s="16">
        <v>2012</v>
      </c>
      <c r="D6824" s="16" t="s">
        <v>2333</v>
      </c>
      <c r="E6824" s="16">
        <v>14</v>
      </c>
      <c r="F6824" s="16">
        <v>34</v>
      </c>
      <c r="G6824" s="16">
        <v>0</v>
      </c>
      <c r="H6824" s="16">
        <v>6</v>
      </c>
    </row>
    <row r="6825" spans="1:8" x14ac:dyDescent="0.3">
      <c r="A6825" s="13" t="str">
        <f t="shared" si="106"/>
        <v>solando012012</v>
      </c>
      <c r="B6825" s="16" t="s">
        <v>1840</v>
      </c>
      <c r="C6825" s="16">
        <v>2012</v>
      </c>
      <c r="D6825" s="16" t="s">
        <v>39</v>
      </c>
      <c r="E6825" s="16">
        <v>88</v>
      </c>
      <c r="F6825" s="16">
        <v>166</v>
      </c>
      <c r="G6825" s="16">
        <v>2</v>
      </c>
      <c r="H6825" s="16">
        <v>28</v>
      </c>
    </row>
    <row r="6826" spans="1:8" x14ac:dyDescent="0.3">
      <c r="A6826" s="13" t="str">
        <f t="shared" si="106"/>
        <v>solando012012</v>
      </c>
      <c r="B6826" s="16" t="s">
        <v>1840</v>
      </c>
      <c r="C6826" s="16">
        <v>2012</v>
      </c>
      <c r="D6826" s="16" t="s">
        <v>40</v>
      </c>
      <c r="E6826" s="16">
        <v>5</v>
      </c>
      <c r="F6826" s="16">
        <v>13</v>
      </c>
      <c r="G6826" s="16">
        <v>2</v>
      </c>
      <c r="H6826" s="16">
        <v>2</v>
      </c>
    </row>
    <row r="6827" spans="1:8" x14ac:dyDescent="0.3">
      <c r="A6827" s="13" t="str">
        <f t="shared" si="106"/>
        <v>solando012012</v>
      </c>
      <c r="B6827" s="16" t="s">
        <v>1840</v>
      </c>
      <c r="C6827" s="16">
        <v>2012</v>
      </c>
      <c r="D6827" s="16" t="s">
        <v>2330</v>
      </c>
    </row>
    <row r="6828" spans="1:8" x14ac:dyDescent="0.3">
      <c r="A6828" s="13" t="str">
        <f t="shared" si="106"/>
        <v>solando012012</v>
      </c>
      <c r="B6828" s="16" t="s">
        <v>1840</v>
      </c>
      <c r="C6828" s="16">
        <v>2012</v>
      </c>
      <c r="D6828" s="16" t="s">
        <v>2331</v>
      </c>
      <c r="E6828" s="16">
        <v>13</v>
      </c>
      <c r="F6828" s="16">
        <v>0</v>
      </c>
      <c r="G6828" s="16">
        <v>0</v>
      </c>
      <c r="H6828" s="16">
        <v>0</v>
      </c>
    </row>
    <row r="6829" spans="1:8" x14ac:dyDescent="0.3">
      <c r="A6829" s="13" t="str">
        <f t="shared" si="106"/>
        <v>solando012012</v>
      </c>
      <c r="B6829" s="16" t="s">
        <v>1840</v>
      </c>
      <c r="C6829" s="16">
        <v>2012</v>
      </c>
      <c r="D6829" s="16" t="s">
        <v>2333</v>
      </c>
      <c r="E6829" s="16">
        <v>1</v>
      </c>
      <c r="F6829" s="16">
        <v>5</v>
      </c>
      <c r="G6829" s="16">
        <v>0</v>
      </c>
      <c r="H6829" s="16">
        <v>2</v>
      </c>
    </row>
    <row r="6830" spans="1:8" x14ac:dyDescent="0.3">
      <c r="A6830" s="13" t="str">
        <f t="shared" si="106"/>
        <v>solanjh012012</v>
      </c>
      <c r="B6830" s="16" t="s">
        <v>1841</v>
      </c>
      <c r="C6830" s="16">
        <v>2012</v>
      </c>
      <c r="D6830" s="16" t="s">
        <v>2336</v>
      </c>
      <c r="E6830" s="16">
        <v>55</v>
      </c>
      <c r="F6830" s="16">
        <v>10</v>
      </c>
      <c r="G6830" s="16">
        <v>0</v>
      </c>
      <c r="H6830" s="16">
        <v>2</v>
      </c>
    </row>
    <row r="6831" spans="1:8" x14ac:dyDescent="0.3">
      <c r="A6831" s="13" t="str">
        <f t="shared" si="106"/>
        <v>solisal012012</v>
      </c>
      <c r="B6831" s="16" t="s">
        <v>1842</v>
      </c>
      <c r="C6831" s="16">
        <v>2012</v>
      </c>
      <c r="D6831" s="16" t="s">
        <v>2336</v>
      </c>
      <c r="E6831" s="16">
        <v>8</v>
      </c>
      <c r="F6831" s="16">
        <v>0</v>
      </c>
      <c r="G6831" s="16">
        <v>1</v>
      </c>
      <c r="H6831" s="16">
        <v>0</v>
      </c>
    </row>
    <row r="6832" spans="1:8" x14ac:dyDescent="0.3">
      <c r="A6832" s="13" t="str">
        <f t="shared" si="106"/>
        <v>soriaal012012</v>
      </c>
      <c r="B6832" s="16" t="s">
        <v>196</v>
      </c>
      <c r="C6832" s="16">
        <v>2012</v>
      </c>
      <c r="D6832" s="16" t="s">
        <v>2330</v>
      </c>
    </row>
    <row r="6833" spans="1:8" x14ac:dyDescent="0.3">
      <c r="A6833" s="13" t="str">
        <f t="shared" si="106"/>
        <v>soriaal012012</v>
      </c>
      <c r="B6833" s="16" t="s">
        <v>196</v>
      </c>
      <c r="C6833" s="16">
        <v>2012</v>
      </c>
      <c r="D6833" s="16" t="s">
        <v>2331</v>
      </c>
      <c r="E6833" s="16">
        <v>253</v>
      </c>
      <c r="F6833" s="16">
        <v>12</v>
      </c>
      <c r="G6833" s="16">
        <v>1</v>
      </c>
      <c r="H6833" s="16">
        <v>6</v>
      </c>
    </row>
    <row r="6834" spans="1:8" x14ac:dyDescent="0.3">
      <c r="A6834" s="13" t="str">
        <f t="shared" si="106"/>
        <v>soriara012012</v>
      </c>
      <c r="B6834" s="16" t="s">
        <v>340</v>
      </c>
      <c r="C6834" s="16">
        <v>2012</v>
      </c>
      <c r="D6834" s="16" t="s">
        <v>2334</v>
      </c>
      <c r="E6834" s="16">
        <v>1</v>
      </c>
      <c r="F6834" s="16">
        <v>4</v>
      </c>
      <c r="G6834" s="16">
        <v>1</v>
      </c>
      <c r="H6834" s="16">
        <v>0</v>
      </c>
    </row>
    <row r="6835" spans="1:8" x14ac:dyDescent="0.3">
      <c r="A6835" s="13" t="str">
        <f t="shared" si="106"/>
        <v>sotoge012012</v>
      </c>
      <c r="B6835" s="16" t="s">
        <v>603</v>
      </c>
      <c r="C6835" s="16">
        <v>2012</v>
      </c>
      <c r="D6835" s="16" t="s">
        <v>2336</v>
      </c>
      <c r="E6835" s="16">
        <v>356</v>
      </c>
      <c r="F6835" s="16">
        <v>25</v>
      </c>
      <c r="G6835" s="16">
        <v>7</v>
      </c>
      <c r="H6835" s="16">
        <v>2</v>
      </c>
    </row>
    <row r="6836" spans="1:8" x14ac:dyDescent="0.3">
      <c r="A6836" s="13" t="str">
        <f t="shared" si="106"/>
        <v>sotoge012012</v>
      </c>
      <c r="B6836" s="16" t="s">
        <v>603</v>
      </c>
      <c r="C6836" s="16">
        <v>2012</v>
      </c>
      <c r="D6836" s="16" t="s">
        <v>2336</v>
      </c>
      <c r="E6836" s="16">
        <v>358</v>
      </c>
      <c r="F6836" s="16">
        <v>12</v>
      </c>
      <c r="G6836" s="16">
        <v>1</v>
      </c>
      <c r="H6836" s="16">
        <v>1</v>
      </c>
    </row>
    <row r="6837" spans="1:8" x14ac:dyDescent="0.3">
      <c r="A6837" s="13" t="str">
        <f t="shared" si="106"/>
        <v>spande012012</v>
      </c>
      <c r="B6837" s="16" t="s">
        <v>1016</v>
      </c>
      <c r="C6837" s="16">
        <v>2012</v>
      </c>
      <c r="D6837" s="16" t="s">
        <v>2329</v>
      </c>
    </row>
    <row r="6838" spans="1:8" x14ac:dyDescent="0.3">
      <c r="A6838" s="13" t="str">
        <f t="shared" si="106"/>
        <v>spande012012</v>
      </c>
      <c r="B6838" s="16" t="s">
        <v>1016</v>
      </c>
      <c r="C6838" s="16">
        <v>2012</v>
      </c>
      <c r="D6838" s="16" t="s">
        <v>2331</v>
      </c>
      <c r="E6838" s="16">
        <v>339</v>
      </c>
      <c r="F6838" s="16">
        <v>6</v>
      </c>
      <c r="G6838" s="16">
        <v>4</v>
      </c>
      <c r="H6838" s="16">
        <v>3</v>
      </c>
    </row>
    <row r="6839" spans="1:8" x14ac:dyDescent="0.3">
      <c r="A6839" s="13" t="str">
        <f t="shared" si="106"/>
        <v>spearna012012</v>
      </c>
      <c r="B6839" s="16" t="s">
        <v>1623</v>
      </c>
      <c r="C6839" s="16">
        <v>2012</v>
      </c>
      <c r="D6839" s="16" t="s">
        <v>39</v>
      </c>
      <c r="E6839" s="16">
        <v>0</v>
      </c>
      <c r="F6839" s="16">
        <v>1</v>
      </c>
      <c r="G6839" s="16">
        <v>0</v>
      </c>
      <c r="H6839" s="16">
        <v>0</v>
      </c>
    </row>
    <row r="6840" spans="1:8" x14ac:dyDescent="0.3">
      <c r="A6840" s="13" t="str">
        <f t="shared" si="106"/>
        <v>spearna012012</v>
      </c>
      <c r="B6840" s="16" t="s">
        <v>1623</v>
      </c>
      <c r="C6840" s="16">
        <v>2012</v>
      </c>
      <c r="D6840" s="16" t="s">
        <v>40</v>
      </c>
      <c r="E6840" s="16">
        <v>1</v>
      </c>
      <c r="F6840" s="16">
        <v>1</v>
      </c>
      <c r="G6840" s="16">
        <v>0</v>
      </c>
      <c r="H6840" s="16">
        <v>0</v>
      </c>
    </row>
    <row r="6841" spans="1:8" x14ac:dyDescent="0.3">
      <c r="A6841" s="13" t="str">
        <f t="shared" si="106"/>
        <v>spearna012012</v>
      </c>
      <c r="B6841" s="16" t="s">
        <v>1623</v>
      </c>
      <c r="C6841" s="16">
        <v>2012</v>
      </c>
      <c r="D6841" s="16" t="s">
        <v>2330</v>
      </c>
    </row>
    <row r="6842" spans="1:8" x14ac:dyDescent="0.3">
      <c r="A6842" s="13" t="str">
        <f t="shared" si="106"/>
        <v>spearna012012</v>
      </c>
      <c r="B6842" s="16" t="s">
        <v>1623</v>
      </c>
      <c r="C6842" s="16">
        <v>2012</v>
      </c>
      <c r="D6842" s="16" t="s">
        <v>2331</v>
      </c>
      <c r="E6842" s="16">
        <v>0</v>
      </c>
      <c r="F6842" s="16">
        <v>0</v>
      </c>
      <c r="G6842" s="16">
        <v>0</v>
      </c>
      <c r="H6842" s="16">
        <v>0</v>
      </c>
    </row>
    <row r="6843" spans="1:8" x14ac:dyDescent="0.3">
      <c r="A6843" s="13" t="str">
        <f t="shared" si="106"/>
        <v>spencjo012012</v>
      </c>
      <c r="B6843" s="16" t="s">
        <v>1624</v>
      </c>
      <c r="C6843" s="16">
        <v>2012</v>
      </c>
      <c r="D6843" s="16" t="s">
        <v>2334</v>
      </c>
      <c r="E6843" s="16">
        <v>1</v>
      </c>
      <c r="F6843" s="16">
        <v>5</v>
      </c>
      <c r="G6843" s="16">
        <v>0</v>
      </c>
      <c r="H6843" s="16">
        <v>0</v>
      </c>
    </row>
    <row r="6844" spans="1:8" x14ac:dyDescent="0.3">
      <c r="A6844" s="13" t="str">
        <f t="shared" si="106"/>
        <v>stammcr012012</v>
      </c>
      <c r="B6844" s="16" t="s">
        <v>1186</v>
      </c>
      <c r="C6844" s="16">
        <v>2012</v>
      </c>
      <c r="D6844" s="16" t="s">
        <v>2334</v>
      </c>
      <c r="E6844" s="16">
        <v>5</v>
      </c>
      <c r="F6844" s="16">
        <v>8</v>
      </c>
      <c r="G6844" s="16">
        <v>1</v>
      </c>
      <c r="H6844" s="16">
        <v>0</v>
      </c>
    </row>
    <row r="6845" spans="1:8" x14ac:dyDescent="0.3">
      <c r="A6845" s="13" t="str">
        <f t="shared" si="106"/>
        <v>stantmi032012</v>
      </c>
      <c r="B6845" s="16" t="s">
        <v>1390</v>
      </c>
      <c r="C6845" s="16">
        <v>2012</v>
      </c>
      <c r="D6845" s="16" t="s">
        <v>2331</v>
      </c>
      <c r="E6845" s="16">
        <v>257</v>
      </c>
      <c r="F6845" s="16">
        <v>6</v>
      </c>
      <c r="G6845" s="16">
        <v>7</v>
      </c>
      <c r="H6845" s="16">
        <v>1</v>
      </c>
    </row>
    <row r="6846" spans="1:8" x14ac:dyDescent="0.3">
      <c r="A6846" s="13" t="str">
        <f t="shared" si="106"/>
        <v>stantmi032012</v>
      </c>
      <c r="B6846" s="16" t="s">
        <v>1390</v>
      </c>
      <c r="C6846" s="16">
        <v>2012</v>
      </c>
      <c r="D6846" s="16" t="s">
        <v>2332</v>
      </c>
    </row>
    <row r="6847" spans="1:8" x14ac:dyDescent="0.3">
      <c r="A6847" s="13" t="str">
        <f t="shared" si="106"/>
        <v>staufti012012</v>
      </c>
      <c r="B6847" s="16" t="s">
        <v>605</v>
      </c>
      <c r="C6847" s="16">
        <v>2012</v>
      </c>
      <c r="D6847" s="16" t="s">
        <v>2334</v>
      </c>
      <c r="E6847" s="16">
        <v>1</v>
      </c>
      <c r="F6847" s="16">
        <v>0</v>
      </c>
      <c r="G6847" s="16">
        <v>0</v>
      </c>
      <c r="H6847" s="16">
        <v>0</v>
      </c>
    </row>
    <row r="6848" spans="1:8" x14ac:dyDescent="0.3">
      <c r="A6848" s="13" t="str">
        <f t="shared" si="106"/>
        <v>stewach012012</v>
      </c>
      <c r="B6848" s="16" t="s">
        <v>732</v>
      </c>
      <c r="C6848" s="16">
        <v>2012</v>
      </c>
      <c r="D6848" s="16" t="s">
        <v>2336</v>
      </c>
      <c r="E6848" s="16">
        <v>379</v>
      </c>
      <c r="F6848" s="16">
        <v>25</v>
      </c>
      <c r="G6848" s="16">
        <v>4</v>
      </c>
      <c r="H6848" s="16">
        <v>3</v>
      </c>
    </row>
    <row r="6849" spans="1:8" x14ac:dyDescent="0.3">
      <c r="A6849" s="13" t="str">
        <f t="shared" si="106"/>
        <v>stewaia012012</v>
      </c>
      <c r="B6849" s="16" t="s">
        <v>858</v>
      </c>
      <c r="C6849" s="16">
        <v>2012</v>
      </c>
      <c r="D6849" s="16" t="s">
        <v>40</v>
      </c>
      <c r="E6849" s="16">
        <v>21</v>
      </c>
      <c r="F6849" s="16">
        <v>86</v>
      </c>
      <c r="G6849" s="16">
        <v>5</v>
      </c>
      <c r="H6849" s="16">
        <v>4</v>
      </c>
    </row>
    <row r="6850" spans="1:8" x14ac:dyDescent="0.3">
      <c r="A6850" s="13" t="str">
        <f t="shared" si="106"/>
        <v>stewaza012012</v>
      </c>
      <c r="B6850" s="16" t="s">
        <v>1625</v>
      </c>
      <c r="C6850" s="16">
        <v>2012</v>
      </c>
      <c r="D6850" s="16" t="s">
        <v>2334</v>
      </c>
      <c r="E6850" s="16">
        <v>0</v>
      </c>
      <c r="F6850" s="16">
        <v>1</v>
      </c>
      <c r="G6850" s="16">
        <v>1</v>
      </c>
      <c r="H6850" s="16">
        <v>0</v>
      </c>
    </row>
    <row r="6851" spans="1:8" x14ac:dyDescent="0.3">
      <c r="A6851" s="13" t="str">
        <f t="shared" ref="A6851:A6914" si="107">(B6851&amp;C6851)</f>
        <v>stewaza012012</v>
      </c>
      <c r="B6851" s="16" t="s">
        <v>1625</v>
      </c>
      <c r="C6851" s="16">
        <v>2012</v>
      </c>
      <c r="D6851" s="16" t="s">
        <v>2334</v>
      </c>
      <c r="E6851" s="16">
        <v>2</v>
      </c>
      <c r="F6851" s="16">
        <v>1</v>
      </c>
      <c r="G6851" s="16">
        <v>0</v>
      </c>
      <c r="H6851" s="16">
        <v>0</v>
      </c>
    </row>
    <row r="6852" spans="1:8" x14ac:dyDescent="0.3">
      <c r="A6852" s="13" t="str">
        <f t="shared" si="107"/>
        <v>stinsjo012012</v>
      </c>
      <c r="B6852" s="16" t="s">
        <v>1626</v>
      </c>
      <c r="C6852" s="16">
        <v>2012</v>
      </c>
      <c r="D6852" s="16" t="s">
        <v>2334</v>
      </c>
      <c r="E6852" s="16">
        <v>0</v>
      </c>
      <c r="F6852" s="16">
        <v>0</v>
      </c>
      <c r="G6852" s="16">
        <v>0</v>
      </c>
      <c r="H6852" s="16">
        <v>0</v>
      </c>
    </row>
    <row r="6853" spans="1:8" x14ac:dyDescent="0.3">
      <c r="A6853" s="13" t="str">
        <f t="shared" si="107"/>
        <v>storedr012012</v>
      </c>
      <c r="B6853" s="16" t="s">
        <v>1391</v>
      </c>
      <c r="C6853" s="16">
        <v>2012</v>
      </c>
      <c r="D6853" s="16" t="s">
        <v>2334</v>
      </c>
      <c r="E6853" s="16">
        <v>1</v>
      </c>
      <c r="F6853" s="16">
        <v>2</v>
      </c>
      <c r="G6853" s="16">
        <v>0</v>
      </c>
      <c r="H6853" s="16">
        <v>0</v>
      </c>
    </row>
    <row r="6854" spans="1:8" x14ac:dyDescent="0.3">
      <c r="A6854" s="13" t="str">
        <f t="shared" si="107"/>
        <v>storemi012012</v>
      </c>
      <c r="B6854" s="16" t="s">
        <v>1843</v>
      </c>
      <c r="C6854" s="16">
        <v>2012</v>
      </c>
      <c r="D6854" s="16" t="s">
        <v>2334</v>
      </c>
      <c r="E6854" s="16">
        <v>1</v>
      </c>
      <c r="F6854" s="16">
        <v>2</v>
      </c>
      <c r="G6854" s="16">
        <v>1</v>
      </c>
      <c r="H6854" s="16">
        <v>0</v>
      </c>
    </row>
    <row r="6855" spans="1:8" x14ac:dyDescent="0.3">
      <c r="A6855" s="13" t="str">
        <f t="shared" si="107"/>
        <v>straida012012</v>
      </c>
      <c r="B6855" s="16" t="s">
        <v>1844</v>
      </c>
      <c r="C6855" s="16">
        <v>2012</v>
      </c>
      <c r="D6855" s="16" t="s">
        <v>2334</v>
      </c>
      <c r="E6855" s="16">
        <v>1</v>
      </c>
      <c r="F6855" s="16">
        <v>1</v>
      </c>
      <c r="G6855" s="16">
        <v>0</v>
      </c>
      <c r="H6855" s="16">
        <v>0</v>
      </c>
    </row>
    <row r="6856" spans="1:8" x14ac:dyDescent="0.3">
      <c r="A6856" s="13" t="str">
        <f t="shared" si="107"/>
        <v>strasst012012</v>
      </c>
      <c r="B6856" s="16" t="s">
        <v>1393</v>
      </c>
      <c r="C6856" s="16">
        <v>2012</v>
      </c>
      <c r="D6856" s="16" t="s">
        <v>2334</v>
      </c>
      <c r="E6856" s="16">
        <v>15</v>
      </c>
      <c r="F6856" s="16">
        <v>13</v>
      </c>
      <c r="G6856" s="16">
        <v>0</v>
      </c>
      <c r="H6856" s="16">
        <v>0</v>
      </c>
    </row>
    <row r="6857" spans="1:8" x14ac:dyDescent="0.3">
      <c r="A6857" s="13" t="str">
        <f t="shared" si="107"/>
        <v>streehu012012</v>
      </c>
      <c r="B6857" s="16" t="s">
        <v>607</v>
      </c>
      <c r="C6857" s="16">
        <v>2012</v>
      </c>
      <c r="D6857" s="16" t="s">
        <v>2334</v>
      </c>
      <c r="E6857" s="16">
        <v>4</v>
      </c>
      <c r="F6857" s="16">
        <v>7</v>
      </c>
      <c r="G6857" s="16">
        <v>0</v>
      </c>
      <c r="H6857" s="16">
        <v>0</v>
      </c>
    </row>
    <row r="6858" spans="1:8" x14ac:dyDescent="0.3">
      <c r="A6858" s="13" t="str">
        <f t="shared" si="107"/>
        <v>stroppe012012</v>
      </c>
      <c r="B6858" s="16" t="s">
        <v>1189</v>
      </c>
      <c r="C6858" s="16">
        <v>2012</v>
      </c>
      <c r="D6858" s="16" t="s">
        <v>2334</v>
      </c>
      <c r="E6858" s="16">
        <v>6</v>
      </c>
      <c r="F6858" s="16">
        <v>12</v>
      </c>
      <c r="G6858" s="16">
        <v>0</v>
      </c>
      <c r="H6858" s="16">
        <v>1</v>
      </c>
    </row>
    <row r="6859" spans="1:8" x14ac:dyDescent="0.3">
      <c r="A6859" s="13" t="str">
        <f t="shared" si="107"/>
        <v>stubbdr012012</v>
      </c>
      <c r="B6859" s="16" t="s">
        <v>1190</v>
      </c>
      <c r="C6859" s="16">
        <v>2012</v>
      </c>
      <c r="D6859" s="16" t="s">
        <v>2329</v>
      </c>
    </row>
    <row r="6860" spans="1:8" x14ac:dyDescent="0.3">
      <c r="A6860" s="13" t="str">
        <f t="shared" si="107"/>
        <v>stubbdr012012</v>
      </c>
      <c r="B6860" s="16" t="s">
        <v>1190</v>
      </c>
      <c r="C6860" s="16">
        <v>2012</v>
      </c>
      <c r="D6860" s="16" t="s">
        <v>2331</v>
      </c>
      <c r="E6860" s="16">
        <v>272</v>
      </c>
      <c r="F6860" s="16">
        <v>5</v>
      </c>
      <c r="G6860" s="16">
        <v>5</v>
      </c>
      <c r="H6860" s="16">
        <v>1</v>
      </c>
    </row>
    <row r="6861" spans="1:8" x14ac:dyDescent="0.3">
      <c r="A6861" s="13" t="str">
        <f t="shared" si="107"/>
        <v>stulter012012</v>
      </c>
      <c r="B6861" s="16" t="s">
        <v>734</v>
      </c>
      <c r="C6861" s="16">
        <v>2012</v>
      </c>
      <c r="D6861" s="16" t="s">
        <v>2334</v>
      </c>
      <c r="E6861" s="16">
        <v>0</v>
      </c>
      <c r="F6861" s="16">
        <v>0</v>
      </c>
      <c r="G6861" s="16">
        <v>0</v>
      </c>
      <c r="H6861" s="16">
        <v>0</v>
      </c>
    </row>
    <row r="6862" spans="1:8" x14ac:dyDescent="0.3">
      <c r="A6862" s="13" t="str">
        <f t="shared" si="107"/>
        <v>stulter012012</v>
      </c>
      <c r="B6862" s="16" t="s">
        <v>734</v>
      </c>
      <c r="C6862" s="16">
        <v>2012</v>
      </c>
      <c r="D6862" s="16" t="s">
        <v>2334</v>
      </c>
      <c r="E6862" s="16">
        <v>3</v>
      </c>
      <c r="F6862" s="16">
        <v>16</v>
      </c>
      <c r="G6862" s="16">
        <v>0</v>
      </c>
      <c r="H6862" s="16">
        <v>1</v>
      </c>
    </row>
    <row r="6863" spans="1:8" x14ac:dyDescent="0.3">
      <c r="A6863" s="13" t="str">
        <f t="shared" si="107"/>
        <v>stutemi012012</v>
      </c>
      <c r="B6863" s="16" t="s">
        <v>1627</v>
      </c>
      <c r="C6863" s="16">
        <v>2012</v>
      </c>
      <c r="D6863" s="16" t="s">
        <v>2334</v>
      </c>
      <c r="E6863" s="16">
        <v>0</v>
      </c>
      <c r="F6863" s="16">
        <v>0</v>
      </c>
      <c r="G6863" s="16">
        <v>0</v>
      </c>
      <c r="H6863" s="16">
        <v>0</v>
      </c>
    </row>
    <row r="6864" spans="1:8" x14ac:dyDescent="0.3">
      <c r="A6864" s="13" t="str">
        <f t="shared" si="107"/>
        <v>suppaje012012</v>
      </c>
      <c r="B6864" s="16" t="s">
        <v>200</v>
      </c>
      <c r="C6864" s="16">
        <v>2012</v>
      </c>
      <c r="D6864" s="16" t="s">
        <v>2334</v>
      </c>
      <c r="E6864" s="16">
        <v>5</v>
      </c>
      <c r="F6864" s="16">
        <v>7</v>
      </c>
      <c r="G6864" s="16">
        <v>0</v>
      </c>
      <c r="H6864" s="16">
        <v>1</v>
      </c>
    </row>
    <row r="6865" spans="1:8" x14ac:dyDescent="0.3">
      <c r="A6865" s="13" t="str">
        <f t="shared" si="107"/>
        <v>suttodr012012</v>
      </c>
      <c r="B6865" s="16" t="s">
        <v>1191</v>
      </c>
      <c r="C6865" s="16">
        <v>2012</v>
      </c>
      <c r="D6865" s="16" t="s">
        <v>2335</v>
      </c>
      <c r="E6865" s="16">
        <v>8</v>
      </c>
      <c r="F6865" s="16">
        <v>0</v>
      </c>
      <c r="G6865" s="16">
        <v>0</v>
      </c>
      <c r="H6865" s="16">
        <v>1</v>
      </c>
    </row>
    <row r="6866" spans="1:8" x14ac:dyDescent="0.3">
      <c r="A6866" s="13" t="str">
        <f t="shared" si="107"/>
        <v>suttodr012012</v>
      </c>
      <c r="B6866" s="16" t="s">
        <v>1191</v>
      </c>
      <c r="C6866" s="16">
        <v>2012</v>
      </c>
      <c r="D6866" s="16" t="s">
        <v>39</v>
      </c>
      <c r="E6866" s="16">
        <v>3</v>
      </c>
      <c r="F6866" s="16">
        <v>5</v>
      </c>
      <c r="G6866" s="16">
        <v>0</v>
      </c>
      <c r="H6866" s="16">
        <v>1</v>
      </c>
    </row>
    <row r="6867" spans="1:8" x14ac:dyDescent="0.3">
      <c r="A6867" s="13" t="str">
        <f t="shared" si="107"/>
        <v>suttodr012012</v>
      </c>
      <c r="B6867" s="16" t="s">
        <v>1191</v>
      </c>
      <c r="C6867" s="16">
        <v>2012</v>
      </c>
      <c r="D6867" s="16" t="s">
        <v>39</v>
      </c>
      <c r="E6867" s="16">
        <v>3</v>
      </c>
      <c r="F6867" s="16">
        <v>1</v>
      </c>
      <c r="G6867" s="16">
        <v>0</v>
      </c>
      <c r="H6867" s="16">
        <v>1</v>
      </c>
    </row>
    <row r="6868" spans="1:8" x14ac:dyDescent="0.3">
      <c r="A6868" s="13" t="str">
        <f t="shared" si="107"/>
        <v>suttodr012012</v>
      </c>
      <c r="B6868" s="16" t="s">
        <v>1191</v>
      </c>
      <c r="C6868" s="16">
        <v>2012</v>
      </c>
      <c r="D6868" s="16" t="s">
        <v>40</v>
      </c>
      <c r="E6868" s="16">
        <v>7</v>
      </c>
      <c r="F6868" s="16">
        <v>22</v>
      </c>
      <c r="G6868" s="16">
        <v>3</v>
      </c>
      <c r="H6868" s="16">
        <v>0</v>
      </c>
    </row>
    <row r="6869" spans="1:8" x14ac:dyDescent="0.3">
      <c r="A6869" s="13" t="str">
        <f t="shared" si="107"/>
        <v>suttodr012012</v>
      </c>
      <c r="B6869" s="16" t="s">
        <v>1191</v>
      </c>
      <c r="C6869" s="16">
        <v>2012</v>
      </c>
      <c r="D6869" s="16" t="s">
        <v>2330</v>
      </c>
    </row>
    <row r="6870" spans="1:8" x14ac:dyDescent="0.3">
      <c r="A6870" s="13" t="str">
        <f t="shared" si="107"/>
        <v>suttodr012012</v>
      </c>
      <c r="B6870" s="16" t="s">
        <v>1191</v>
      </c>
      <c r="C6870" s="16">
        <v>2012</v>
      </c>
      <c r="D6870" s="16" t="s">
        <v>2331</v>
      </c>
      <c r="E6870" s="16">
        <v>26</v>
      </c>
      <c r="F6870" s="16">
        <v>0</v>
      </c>
      <c r="G6870" s="16">
        <v>2</v>
      </c>
      <c r="H6870" s="16">
        <v>0</v>
      </c>
    </row>
    <row r="6871" spans="1:8" x14ac:dyDescent="0.3">
      <c r="A6871" s="13" t="str">
        <f t="shared" si="107"/>
        <v>suttodr012012</v>
      </c>
      <c r="B6871" s="16" t="s">
        <v>1191</v>
      </c>
      <c r="C6871" s="16">
        <v>2012</v>
      </c>
      <c r="D6871" s="16" t="s">
        <v>2332</v>
      </c>
    </row>
    <row r="6872" spans="1:8" x14ac:dyDescent="0.3">
      <c r="A6872" s="13" t="str">
        <f t="shared" si="107"/>
        <v>suzukic012012</v>
      </c>
      <c r="B6872" s="16" t="s">
        <v>278</v>
      </c>
      <c r="C6872" s="16">
        <v>2012</v>
      </c>
      <c r="D6872" s="16" t="s">
        <v>2329</v>
      </c>
    </row>
    <row r="6873" spans="1:8" x14ac:dyDescent="0.3">
      <c r="A6873" s="13" t="str">
        <f t="shared" si="107"/>
        <v>suzukic012012</v>
      </c>
      <c r="B6873" s="16" t="s">
        <v>278</v>
      </c>
      <c r="C6873" s="16">
        <v>2012</v>
      </c>
      <c r="D6873" s="16" t="s">
        <v>2330</v>
      </c>
    </row>
    <row r="6874" spans="1:8" x14ac:dyDescent="0.3">
      <c r="A6874" s="13" t="str">
        <f t="shared" si="107"/>
        <v>suzukic012012</v>
      </c>
      <c r="B6874" s="16" t="s">
        <v>278</v>
      </c>
      <c r="C6874" s="16">
        <v>2012</v>
      </c>
      <c r="D6874" s="16" t="s">
        <v>2331</v>
      </c>
      <c r="E6874" s="16">
        <v>198</v>
      </c>
      <c r="F6874" s="16">
        <v>3</v>
      </c>
      <c r="G6874" s="16">
        <v>1</v>
      </c>
      <c r="H6874" s="16">
        <v>0</v>
      </c>
    </row>
    <row r="6875" spans="1:8" x14ac:dyDescent="0.3">
      <c r="A6875" s="13" t="str">
        <f t="shared" si="107"/>
        <v>suzukic012012</v>
      </c>
      <c r="B6875" s="16" t="s">
        <v>278</v>
      </c>
      <c r="C6875" s="16">
        <v>2012</v>
      </c>
      <c r="D6875" s="16" t="s">
        <v>2331</v>
      </c>
      <c r="E6875" s="16">
        <v>101</v>
      </c>
      <c r="F6875" s="16">
        <v>2</v>
      </c>
      <c r="G6875" s="16">
        <v>0</v>
      </c>
      <c r="H6875" s="16">
        <v>0</v>
      </c>
    </row>
    <row r="6876" spans="1:8" x14ac:dyDescent="0.3">
      <c r="A6876" s="13" t="str">
        <f t="shared" si="107"/>
        <v>suzukic012012</v>
      </c>
      <c r="B6876" s="16" t="s">
        <v>278</v>
      </c>
      <c r="C6876" s="16">
        <v>2012</v>
      </c>
      <c r="D6876" s="16" t="s">
        <v>2332</v>
      </c>
    </row>
    <row r="6877" spans="1:8" x14ac:dyDescent="0.3">
      <c r="A6877" s="13" t="str">
        <f t="shared" si="107"/>
        <v>suzukic012012</v>
      </c>
      <c r="B6877" s="16" t="s">
        <v>278</v>
      </c>
      <c r="C6877" s="16">
        <v>2012</v>
      </c>
      <c r="D6877" s="16" t="s">
        <v>2332</v>
      </c>
    </row>
    <row r="6878" spans="1:8" x14ac:dyDescent="0.3">
      <c r="A6878" s="13" t="str">
        <f t="shared" si="107"/>
        <v>suzukku012012</v>
      </c>
      <c r="B6878" s="16" t="s">
        <v>859</v>
      </c>
      <c r="C6878" s="16">
        <v>2012</v>
      </c>
      <c r="D6878" s="16" t="s">
        <v>2336</v>
      </c>
      <c r="E6878" s="16">
        <v>491</v>
      </c>
      <c r="F6878" s="16">
        <v>37</v>
      </c>
      <c r="G6878" s="16">
        <v>2</v>
      </c>
      <c r="H6878" s="16">
        <v>4</v>
      </c>
    </row>
    <row r="6879" spans="1:8" x14ac:dyDescent="0.3">
      <c r="A6879" s="13" t="str">
        <f t="shared" si="107"/>
        <v>suzukku012012</v>
      </c>
      <c r="B6879" s="16" t="s">
        <v>859</v>
      </c>
      <c r="C6879" s="16">
        <v>2012</v>
      </c>
      <c r="D6879" s="16" t="s">
        <v>2336</v>
      </c>
      <c r="E6879" s="16">
        <v>324</v>
      </c>
      <c r="F6879" s="16">
        <v>24</v>
      </c>
      <c r="G6879" s="16">
        <v>3</v>
      </c>
      <c r="H6879" s="16">
        <v>3</v>
      </c>
    </row>
    <row r="6880" spans="1:8" x14ac:dyDescent="0.3">
      <c r="A6880" s="13" t="str">
        <f t="shared" si="107"/>
        <v>swarzan012012</v>
      </c>
      <c r="B6880" s="16" t="s">
        <v>1192</v>
      </c>
      <c r="C6880" s="16">
        <v>2012</v>
      </c>
      <c r="D6880" s="16" t="s">
        <v>2334</v>
      </c>
      <c r="E6880" s="16">
        <v>6</v>
      </c>
      <c r="F6880" s="16">
        <v>9</v>
      </c>
      <c r="G6880" s="16">
        <v>0</v>
      </c>
      <c r="H6880" s="16">
        <v>1</v>
      </c>
    </row>
    <row r="6881" spans="1:8" x14ac:dyDescent="0.3">
      <c r="A6881" s="13" t="str">
        <f t="shared" si="107"/>
        <v>sweenry012012</v>
      </c>
      <c r="B6881" s="16" t="s">
        <v>735</v>
      </c>
      <c r="C6881" s="16">
        <v>2012</v>
      </c>
      <c r="D6881" s="16" t="s">
        <v>2329</v>
      </c>
    </row>
    <row r="6882" spans="1:8" x14ac:dyDescent="0.3">
      <c r="A6882" s="13" t="str">
        <f t="shared" si="107"/>
        <v>sweenry012012</v>
      </c>
      <c r="B6882" s="16" t="s">
        <v>735</v>
      </c>
      <c r="C6882" s="16">
        <v>2012</v>
      </c>
      <c r="D6882" s="16" t="s">
        <v>2331</v>
      </c>
      <c r="E6882" s="16">
        <v>111</v>
      </c>
      <c r="F6882" s="16">
        <v>3</v>
      </c>
      <c r="G6882" s="16">
        <v>2</v>
      </c>
      <c r="H6882" s="16">
        <v>2</v>
      </c>
    </row>
    <row r="6883" spans="1:8" x14ac:dyDescent="0.3">
      <c r="A6883" s="13" t="str">
        <f t="shared" si="107"/>
        <v>sweenry012012</v>
      </c>
      <c r="B6883" s="16" t="s">
        <v>735</v>
      </c>
      <c r="C6883" s="16">
        <v>2012</v>
      </c>
      <c r="D6883" s="16" t="s">
        <v>2332</v>
      </c>
    </row>
    <row r="6884" spans="1:8" x14ac:dyDescent="0.3">
      <c r="A6884" s="13" t="str">
        <f t="shared" si="107"/>
        <v>swishni012012</v>
      </c>
      <c r="B6884" s="16" t="s">
        <v>496</v>
      </c>
      <c r="C6884" s="16">
        <v>2012</v>
      </c>
      <c r="D6884" s="16" t="s">
        <v>2335</v>
      </c>
      <c r="E6884" s="16">
        <v>255</v>
      </c>
      <c r="F6884" s="16">
        <v>18</v>
      </c>
      <c r="G6884" s="16">
        <v>3</v>
      </c>
      <c r="H6884" s="16">
        <v>23</v>
      </c>
    </row>
    <row r="6885" spans="1:8" x14ac:dyDescent="0.3">
      <c r="A6885" s="13" t="str">
        <f t="shared" si="107"/>
        <v>swishni012012</v>
      </c>
      <c r="B6885" s="16" t="s">
        <v>496</v>
      </c>
      <c r="C6885" s="16">
        <v>2012</v>
      </c>
      <c r="D6885" s="16" t="s">
        <v>2331</v>
      </c>
      <c r="E6885" s="16">
        <v>214</v>
      </c>
      <c r="F6885" s="16">
        <v>4</v>
      </c>
      <c r="G6885" s="16">
        <v>3</v>
      </c>
      <c r="H6885" s="16">
        <v>0</v>
      </c>
    </row>
    <row r="6886" spans="1:8" x14ac:dyDescent="0.3">
      <c r="A6886" s="13" t="str">
        <f t="shared" si="107"/>
        <v>swishni012012</v>
      </c>
      <c r="B6886" s="16" t="s">
        <v>496</v>
      </c>
      <c r="C6886" s="16">
        <v>2012</v>
      </c>
      <c r="D6886" s="16" t="s">
        <v>2332</v>
      </c>
    </row>
    <row r="6887" spans="1:8" x14ac:dyDescent="0.3">
      <c r="A6887" s="13" t="str">
        <f t="shared" si="107"/>
        <v>tabatjo012012</v>
      </c>
      <c r="B6887" s="16" t="s">
        <v>1394</v>
      </c>
      <c r="C6887" s="16">
        <v>2012</v>
      </c>
      <c r="D6887" s="16" t="s">
        <v>2330</v>
      </c>
    </row>
    <row r="6888" spans="1:8" x14ac:dyDescent="0.3">
      <c r="A6888" s="13" t="str">
        <f t="shared" si="107"/>
        <v>tabatjo012012</v>
      </c>
      <c r="B6888" s="16" t="s">
        <v>1394</v>
      </c>
      <c r="C6888" s="16">
        <v>2012</v>
      </c>
      <c r="D6888" s="16" t="s">
        <v>2331</v>
      </c>
      <c r="E6888" s="16">
        <v>166</v>
      </c>
      <c r="F6888" s="16">
        <v>6</v>
      </c>
      <c r="G6888" s="16">
        <v>3</v>
      </c>
      <c r="H6888" s="16">
        <v>0</v>
      </c>
    </row>
    <row r="6889" spans="1:8" x14ac:dyDescent="0.3">
      <c r="A6889" s="13" t="str">
        <f t="shared" si="107"/>
        <v>tabatjo012012</v>
      </c>
      <c r="B6889" s="16" t="s">
        <v>1394</v>
      </c>
      <c r="C6889" s="16">
        <v>2012</v>
      </c>
      <c r="D6889" s="16" t="s">
        <v>2332</v>
      </c>
    </row>
    <row r="6890" spans="1:8" x14ac:dyDescent="0.3">
      <c r="A6890" s="13" t="str">
        <f t="shared" si="107"/>
        <v>takahhi012012</v>
      </c>
      <c r="B6890" s="16" t="s">
        <v>1395</v>
      </c>
      <c r="C6890" s="16">
        <v>2012</v>
      </c>
      <c r="D6890" s="16" t="s">
        <v>2334</v>
      </c>
      <c r="E6890" s="16">
        <v>4</v>
      </c>
      <c r="F6890" s="16">
        <v>4</v>
      </c>
      <c r="G6890" s="16">
        <v>0</v>
      </c>
      <c r="H6890" s="16">
        <v>0</v>
      </c>
    </row>
    <row r="6891" spans="1:8" x14ac:dyDescent="0.3">
      <c r="A6891" s="13" t="str">
        <f t="shared" si="107"/>
        <v>takahhi012012</v>
      </c>
      <c r="B6891" s="16" t="s">
        <v>1395</v>
      </c>
      <c r="C6891" s="16">
        <v>2012</v>
      </c>
      <c r="D6891" s="16" t="s">
        <v>2334</v>
      </c>
      <c r="E6891" s="16">
        <v>0</v>
      </c>
      <c r="F6891" s="16">
        <v>0</v>
      </c>
      <c r="G6891" s="16">
        <v>0</v>
      </c>
      <c r="H6891" s="16">
        <v>0</v>
      </c>
    </row>
    <row r="6892" spans="1:8" x14ac:dyDescent="0.3">
      <c r="A6892" s="13" t="str">
        <f t="shared" si="107"/>
        <v>tateyyo012012</v>
      </c>
      <c r="B6892" s="16" t="s">
        <v>1629</v>
      </c>
      <c r="C6892" s="16">
        <v>2012</v>
      </c>
      <c r="D6892" s="16" t="s">
        <v>2334</v>
      </c>
      <c r="E6892" s="16">
        <v>2</v>
      </c>
      <c r="F6892" s="16">
        <v>0</v>
      </c>
      <c r="G6892" s="16">
        <v>0</v>
      </c>
      <c r="H6892" s="16">
        <v>0</v>
      </c>
    </row>
    <row r="6893" spans="1:8" x14ac:dyDescent="0.3">
      <c r="A6893" s="13" t="str">
        <f t="shared" si="107"/>
        <v>tayloan012012</v>
      </c>
      <c r="B6893" s="16" t="s">
        <v>1845</v>
      </c>
      <c r="C6893" s="16">
        <v>2012</v>
      </c>
      <c r="D6893" s="16" t="s">
        <v>2334</v>
      </c>
      <c r="E6893" s="16">
        <v>0</v>
      </c>
      <c r="F6893" s="16">
        <v>0</v>
      </c>
      <c r="G6893" s="16">
        <v>0</v>
      </c>
      <c r="H6893" s="16">
        <v>0</v>
      </c>
    </row>
    <row r="6894" spans="1:8" x14ac:dyDescent="0.3">
      <c r="A6894" s="13" t="str">
        <f t="shared" si="107"/>
        <v>taylomi012012</v>
      </c>
      <c r="B6894" s="16" t="s">
        <v>1630</v>
      </c>
      <c r="C6894" s="16">
        <v>2012</v>
      </c>
      <c r="D6894" s="16" t="s">
        <v>2330</v>
      </c>
    </row>
    <row r="6895" spans="1:8" x14ac:dyDescent="0.3">
      <c r="A6895" s="13" t="str">
        <f t="shared" si="107"/>
        <v>taylomi012012</v>
      </c>
      <c r="B6895" s="16" t="s">
        <v>1630</v>
      </c>
      <c r="C6895" s="16">
        <v>2012</v>
      </c>
      <c r="D6895" s="16" t="s">
        <v>2331</v>
      </c>
      <c r="E6895" s="16">
        <v>14</v>
      </c>
      <c r="F6895" s="16">
        <v>0</v>
      </c>
      <c r="G6895" s="16">
        <v>0</v>
      </c>
      <c r="H6895" s="16">
        <v>0</v>
      </c>
    </row>
    <row r="6896" spans="1:8" x14ac:dyDescent="0.3">
      <c r="A6896" s="13" t="str">
        <f t="shared" si="107"/>
        <v>taylomi012012</v>
      </c>
      <c r="B6896" s="16" t="s">
        <v>1630</v>
      </c>
      <c r="C6896" s="16">
        <v>2012</v>
      </c>
      <c r="D6896" s="16" t="s">
        <v>2332</v>
      </c>
    </row>
    <row r="6897" spans="1:8" x14ac:dyDescent="0.3">
      <c r="A6897" s="13" t="str">
        <f t="shared" si="107"/>
        <v>tazawju012012</v>
      </c>
      <c r="B6897" s="16" t="s">
        <v>1194</v>
      </c>
      <c r="C6897" s="16">
        <v>2012</v>
      </c>
      <c r="D6897" s="16" t="s">
        <v>2334</v>
      </c>
      <c r="E6897" s="16">
        <v>2</v>
      </c>
      <c r="F6897" s="16">
        <v>4</v>
      </c>
      <c r="G6897" s="16">
        <v>0</v>
      </c>
      <c r="H6897" s="16">
        <v>0</v>
      </c>
    </row>
    <row r="6898" spans="1:8" x14ac:dyDescent="0.3">
      <c r="A6898" s="13" t="str">
        <f t="shared" si="107"/>
        <v>teafoev012012</v>
      </c>
      <c r="B6898" s="16" t="s">
        <v>1631</v>
      </c>
      <c r="C6898" s="16">
        <v>2012</v>
      </c>
      <c r="D6898" s="16" t="s">
        <v>2334</v>
      </c>
      <c r="E6898" s="16">
        <v>1</v>
      </c>
      <c r="F6898" s="16">
        <v>8</v>
      </c>
      <c r="G6898" s="16">
        <v>0</v>
      </c>
      <c r="H6898" s="16">
        <v>2</v>
      </c>
    </row>
    <row r="6899" spans="1:8" x14ac:dyDescent="0.3">
      <c r="A6899" s="13" t="str">
        <f t="shared" si="107"/>
        <v>teagata012012</v>
      </c>
      <c r="B6899" s="16" t="s">
        <v>1019</v>
      </c>
      <c r="C6899" s="16">
        <v>2012</v>
      </c>
      <c r="D6899" s="16" t="s">
        <v>2336</v>
      </c>
      <c r="E6899" s="16">
        <v>110</v>
      </c>
      <c r="F6899" s="16">
        <v>7</v>
      </c>
      <c r="G6899" s="16">
        <v>0</v>
      </c>
      <c r="H6899" s="16">
        <v>0</v>
      </c>
    </row>
    <row r="6900" spans="1:8" x14ac:dyDescent="0.3">
      <c r="A6900" s="13" t="str">
        <f t="shared" si="107"/>
        <v>teherju012012</v>
      </c>
      <c r="B6900" s="16" t="s">
        <v>1632</v>
      </c>
      <c r="C6900" s="16">
        <v>2012</v>
      </c>
      <c r="D6900" s="16" t="s">
        <v>2334</v>
      </c>
      <c r="E6900" s="16">
        <v>1</v>
      </c>
      <c r="F6900" s="16">
        <v>1</v>
      </c>
      <c r="G6900" s="16">
        <v>0</v>
      </c>
      <c r="H6900" s="16">
        <v>0</v>
      </c>
    </row>
    <row r="6901" spans="1:8" x14ac:dyDescent="0.3">
      <c r="A6901" s="13" t="str">
        <f t="shared" si="107"/>
        <v>teixema012012</v>
      </c>
      <c r="B6901" s="16" t="s">
        <v>404</v>
      </c>
      <c r="C6901" s="16">
        <v>2012</v>
      </c>
      <c r="D6901" s="16" t="s">
        <v>2335</v>
      </c>
      <c r="E6901" s="16">
        <v>985</v>
      </c>
      <c r="F6901" s="16">
        <v>69</v>
      </c>
      <c r="G6901" s="16">
        <v>1</v>
      </c>
      <c r="H6901" s="16">
        <v>91</v>
      </c>
    </row>
    <row r="6902" spans="1:8" x14ac:dyDescent="0.3">
      <c r="A6902" s="13" t="str">
        <f t="shared" si="107"/>
        <v>tejadru012012</v>
      </c>
      <c r="B6902" s="16" t="s">
        <v>1396</v>
      </c>
      <c r="C6902" s="16">
        <v>2012</v>
      </c>
      <c r="D6902" s="16" t="s">
        <v>2333</v>
      </c>
      <c r="E6902" s="16">
        <v>164</v>
      </c>
      <c r="F6902" s="16">
        <v>280</v>
      </c>
      <c r="G6902" s="16">
        <v>12</v>
      </c>
      <c r="H6902" s="16">
        <v>72</v>
      </c>
    </row>
    <row r="6903" spans="1:8" x14ac:dyDescent="0.3">
      <c r="A6903" s="13" t="str">
        <f t="shared" si="107"/>
        <v>tekotbl012012</v>
      </c>
      <c r="B6903" s="16" t="s">
        <v>1633</v>
      </c>
      <c r="C6903" s="16">
        <v>2012</v>
      </c>
      <c r="D6903" s="16" t="s">
        <v>2329</v>
      </c>
    </row>
    <row r="6904" spans="1:8" x14ac:dyDescent="0.3">
      <c r="A6904" s="13" t="str">
        <f t="shared" si="107"/>
        <v>tekotbl012012</v>
      </c>
      <c r="B6904" s="16" t="s">
        <v>1633</v>
      </c>
      <c r="C6904" s="16">
        <v>2012</v>
      </c>
      <c r="D6904" s="16" t="s">
        <v>2330</v>
      </c>
    </row>
    <row r="6905" spans="1:8" x14ac:dyDescent="0.3">
      <c r="A6905" s="13" t="str">
        <f t="shared" si="107"/>
        <v>tekotbl012012</v>
      </c>
      <c r="B6905" s="16" t="s">
        <v>1633</v>
      </c>
      <c r="C6905" s="16">
        <v>2012</v>
      </c>
      <c r="D6905" s="16" t="s">
        <v>2331</v>
      </c>
      <c r="E6905" s="16">
        <v>3</v>
      </c>
      <c r="F6905" s="16">
        <v>0</v>
      </c>
      <c r="G6905" s="16">
        <v>0</v>
      </c>
      <c r="H6905" s="16">
        <v>0</v>
      </c>
    </row>
    <row r="6906" spans="1:8" x14ac:dyDescent="0.3">
      <c r="A6906" s="13" t="str">
        <f t="shared" si="107"/>
        <v>tekotbl012012</v>
      </c>
      <c r="B6906" s="16" t="s">
        <v>1633</v>
      </c>
      <c r="C6906" s="16">
        <v>2012</v>
      </c>
      <c r="D6906" s="16" t="s">
        <v>2332</v>
      </c>
    </row>
    <row r="6907" spans="1:8" x14ac:dyDescent="0.3">
      <c r="A6907" s="13" t="str">
        <f t="shared" si="107"/>
        <v>thameer012012</v>
      </c>
      <c r="B6907" s="16" t="s">
        <v>1634</v>
      </c>
      <c r="C6907" s="16">
        <v>2012</v>
      </c>
      <c r="D6907" s="16" t="s">
        <v>2330</v>
      </c>
    </row>
    <row r="6908" spans="1:8" x14ac:dyDescent="0.3">
      <c r="A6908" s="13" t="str">
        <f t="shared" si="107"/>
        <v>thameer012012</v>
      </c>
      <c r="B6908" s="16" t="s">
        <v>1634</v>
      </c>
      <c r="C6908" s="16">
        <v>2012</v>
      </c>
      <c r="D6908" s="16" t="s">
        <v>2330</v>
      </c>
    </row>
    <row r="6909" spans="1:8" x14ac:dyDescent="0.3">
      <c r="A6909" s="13" t="str">
        <f t="shared" si="107"/>
        <v>thameer012012</v>
      </c>
      <c r="B6909" s="16" t="s">
        <v>1634</v>
      </c>
      <c r="C6909" s="16">
        <v>2012</v>
      </c>
      <c r="D6909" s="16" t="s">
        <v>2331</v>
      </c>
      <c r="E6909" s="16">
        <v>72</v>
      </c>
      <c r="F6909" s="16">
        <v>0</v>
      </c>
      <c r="G6909" s="16">
        <v>1</v>
      </c>
      <c r="H6909" s="16">
        <v>0</v>
      </c>
    </row>
    <row r="6910" spans="1:8" x14ac:dyDescent="0.3">
      <c r="A6910" s="13" t="str">
        <f t="shared" si="107"/>
        <v>thameer012012</v>
      </c>
      <c r="B6910" s="16" t="s">
        <v>1634</v>
      </c>
      <c r="C6910" s="16">
        <v>2012</v>
      </c>
      <c r="D6910" s="16" t="s">
        <v>2331</v>
      </c>
      <c r="E6910" s="16">
        <v>73</v>
      </c>
      <c r="F6910" s="16">
        <v>1</v>
      </c>
      <c r="G6910" s="16">
        <v>2</v>
      </c>
      <c r="H6910" s="16">
        <v>0</v>
      </c>
    </row>
    <row r="6911" spans="1:8" x14ac:dyDescent="0.3">
      <c r="A6911" s="13" t="str">
        <f t="shared" si="107"/>
        <v>thameer012012</v>
      </c>
      <c r="B6911" s="16" t="s">
        <v>1634</v>
      </c>
      <c r="C6911" s="16">
        <v>2012</v>
      </c>
      <c r="D6911" s="16" t="s">
        <v>2332</v>
      </c>
    </row>
    <row r="6912" spans="1:8" x14ac:dyDescent="0.3">
      <c r="A6912" s="13" t="str">
        <f t="shared" si="107"/>
        <v>thatcjo012012</v>
      </c>
      <c r="B6912" s="16" t="s">
        <v>860</v>
      </c>
      <c r="C6912" s="16">
        <v>2012</v>
      </c>
      <c r="D6912" s="16" t="s">
        <v>2334</v>
      </c>
      <c r="E6912" s="16">
        <v>0</v>
      </c>
      <c r="F6912" s="16">
        <v>3</v>
      </c>
      <c r="G6912" s="16">
        <v>0</v>
      </c>
      <c r="H6912" s="16">
        <v>0</v>
      </c>
    </row>
    <row r="6913" spans="1:8" x14ac:dyDescent="0.3">
      <c r="A6913" s="13" t="str">
        <f t="shared" si="107"/>
        <v>thayeda012012</v>
      </c>
      <c r="B6913" s="16" t="s">
        <v>1195</v>
      </c>
      <c r="C6913" s="16">
        <v>2012</v>
      </c>
      <c r="D6913" s="16" t="s">
        <v>2334</v>
      </c>
      <c r="E6913" s="16">
        <v>1</v>
      </c>
      <c r="F6913" s="16">
        <v>3</v>
      </c>
      <c r="G6913" s="16">
        <v>0</v>
      </c>
      <c r="H6913" s="16">
        <v>0</v>
      </c>
    </row>
    <row r="6914" spans="1:8" x14ac:dyDescent="0.3">
      <c r="A6914" s="13" t="str">
        <f t="shared" si="107"/>
        <v>theriry012012</v>
      </c>
      <c r="B6914" s="16" t="s">
        <v>612</v>
      </c>
      <c r="C6914" s="16">
        <v>2012</v>
      </c>
      <c r="D6914" s="16" t="s">
        <v>39</v>
      </c>
      <c r="E6914" s="16">
        <v>152</v>
      </c>
      <c r="F6914" s="16">
        <v>202</v>
      </c>
      <c r="G6914" s="16">
        <v>9</v>
      </c>
      <c r="H6914" s="16">
        <v>53</v>
      </c>
    </row>
    <row r="6915" spans="1:8" x14ac:dyDescent="0.3">
      <c r="A6915" s="13" t="str">
        <f t="shared" ref="A6915:A6978" si="108">(B6915&amp;C6915)</f>
        <v>theriry012012</v>
      </c>
      <c r="B6915" s="16" t="s">
        <v>612</v>
      </c>
      <c r="C6915" s="16">
        <v>2012</v>
      </c>
      <c r="D6915" s="16" t="s">
        <v>2330</v>
      </c>
    </row>
    <row r="6916" spans="1:8" x14ac:dyDescent="0.3">
      <c r="A6916" s="13" t="str">
        <f t="shared" si="108"/>
        <v>theriry012012</v>
      </c>
      <c r="B6916" s="16" t="s">
        <v>612</v>
      </c>
      <c r="C6916" s="16">
        <v>2012</v>
      </c>
      <c r="D6916" s="16" t="s">
        <v>2331</v>
      </c>
      <c r="E6916" s="16">
        <v>1</v>
      </c>
      <c r="F6916" s="16">
        <v>0</v>
      </c>
      <c r="G6916" s="16">
        <v>0</v>
      </c>
      <c r="H6916" s="16">
        <v>0</v>
      </c>
    </row>
    <row r="6917" spans="1:8" x14ac:dyDescent="0.3">
      <c r="A6917" s="13" t="str">
        <f t="shared" si="108"/>
        <v>tholejo012012</v>
      </c>
      <c r="B6917" s="16" t="s">
        <v>1196</v>
      </c>
      <c r="C6917" s="16">
        <v>2012</v>
      </c>
      <c r="D6917" s="16" t="s">
        <v>2336</v>
      </c>
      <c r="E6917" s="16">
        <v>690</v>
      </c>
      <c r="F6917" s="16">
        <v>50</v>
      </c>
      <c r="G6917" s="16">
        <v>6</v>
      </c>
      <c r="H6917" s="16">
        <v>3</v>
      </c>
    </row>
    <row r="6918" spans="1:8" x14ac:dyDescent="0.3">
      <c r="A6918" s="13" t="str">
        <f t="shared" si="108"/>
        <v>thomacl022012</v>
      </c>
      <c r="B6918" s="16" t="s">
        <v>1020</v>
      </c>
      <c r="C6918" s="16">
        <v>2012</v>
      </c>
      <c r="D6918" s="16" t="s">
        <v>2329</v>
      </c>
    </row>
    <row r="6919" spans="1:8" x14ac:dyDescent="0.3">
      <c r="A6919" s="13" t="str">
        <f t="shared" si="108"/>
        <v>thomacl022012</v>
      </c>
      <c r="B6919" s="16" t="s">
        <v>1020</v>
      </c>
      <c r="C6919" s="16">
        <v>2012</v>
      </c>
      <c r="D6919" s="16" t="s">
        <v>2330</v>
      </c>
    </row>
    <row r="6920" spans="1:8" x14ac:dyDescent="0.3">
      <c r="A6920" s="13" t="str">
        <f t="shared" si="108"/>
        <v>thomacl022012</v>
      </c>
      <c r="B6920" s="16" t="s">
        <v>1020</v>
      </c>
      <c r="C6920" s="16">
        <v>2012</v>
      </c>
      <c r="D6920" s="16" t="s">
        <v>2330</v>
      </c>
    </row>
    <row r="6921" spans="1:8" x14ac:dyDescent="0.3">
      <c r="A6921" s="13" t="str">
        <f t="shared" si="108"/>
        <v>thomacl022012</v>
      </c>
      <c r="B6921" s="16" t="s">
        <v>1020</v>
      </c>
      <c r="C6921" s="16">
        <v>2012</v>
      </c>
      <c r="D6921" s="16" t="s">
        <v>2331</v>
      </c>
      <c r="E6921" s="16">
        <v>0</v>
      </c>
      <c r="F6921" s="16">
        <v>0</v>
      </c>
      <c r="G6921" s="16">
        <v>0</v>
      </c>
      <c r="H6921" s="16">
        <v>0</v>
      </c>
    </row>
    <row r="6922" spans="1:8" x14ac:dyDescent="0.3">
      <c r="A6922" s="13" t="str">
        <f t="shared" si="108"/>
        <v>thomacl022012</v>
      </c>
      <c r="B6922" s="16" t="s">
        <v>1020</v>
      </c>
      <c r="C6922" s="16">
        <v>2012</v>
      </c>
      <c r="D6922" s="16" t="s">
        <v>2331</v>
      </c>
      <c r="E6922" s="16">
        <v>19</v>
      </c>
      <c r="F6922" s="16">
        <v>1</v>
      </c>
      <c r="G6922" s="16">
        <v>0</v>
      </c>
      <c r="H6922" s="16">
        <v>0</v>
      </c>
    </row>
    <row r="6923" spans="1:8" x14ac:dyDescent="0.3">
      <c r="A6923" s="13" t="str">
        <f t="shared" si="108"/>
        <v>thomacl022012</v>
      </c>
      <c r="B6923" s="16" t="s">
        <v>1020</v>
      </c>
      <c r="C6923" s="16">
        <v>2012</v>
      </c>
      <c r="D6923" s="16" t="s">
        <v>2332</v>
      </c>
    </row>
    <row r="6924" spans="1:8" x14ac:dyDescent="0.3">
      <c r="A6924" s="13" t="str">
        <f t="shared" si="108"/>
        <v>thomacl022012</v>
      </c>
      <c r="B6924" s="16" t="s">
        <v>1020</v>
      </c>
      <c r="C6924" s="16">
        <v>2012</v>
      </c>
      <c r="D6924" s="16" t="s">
        <v>2332</v>
      </c>
    </row>
    <row r="6925" spans="1:8" x14ac:dyDescent="0.3">
      <c r="A6925" s="13" t="str">
        <f t="shared" si="108"/>
        <v>thomaju012012</v>
      </c>
      <c r="B6925" s="16" t="s">
        <v>1021</v>
      </c>
      <c r="C6925" s="16">
        <v>2012</v>
      </c>
      <c r="D6925" s="16" t="s">
        <v>2334</v>
      </c>
      <c r="E6925" s="16">
        <v>0</v>
      </c>
      <c r="F6925" s="16">
        <v>0</v>
      </c>
      <c r="G6925" s="16">
        <v>0</v>
      </c>
      <c r="H6925" s="16">
        <v>0</v>
      </c>
    </row>
    <row r="6926" spans="1:8" x14ac:dyDescent="0.3">
      <c r="A6926" s="13" t="str">
        <f t="shared" si="108"/>
        <v>thomaju012012</v>
      </c>
      <c r="B6926" s="16" t="s">
        <v>1021</v>
      </c>
      <c r="C6926" s="16">
        <v>2012</v>
      </c>
      <c r="D6926" s="16" t="s">
        <v>2334</v>
      </c>
      <c r="E6926" s="16">
        <v>0</v>
      </c>
      <c r="F6926" s="16">
        <v>0</v>
      </c>
      <c r="G6926" s="16">
        <v>0</v>
      </c>
      <c r="H6926" s="16">
        <v>0</v>
      </c>
    </row>
    <row r="6927" spans="1:8" x14ac:dyDescent="0.3">
      <c r="A6927" s="13" t="str">
        <f t="shared" si="108"/>
        <v>thomeji012012</v>
      </c>
      <c r="B6927" s="16" t="s">
        <v>204</v>
      </c>
      <c r="C6927" s="16">
        <v>2012</v>
      </c>
      <c r="D6927" s="16" t="s">
        <v>2335</v>
      </c>
      <c r="E6927" s="16">
        <v>35</v>
      </c>
      <c r="F6927" s="16">
        <v>2</v>
      </c>
      <c r="G6927" s="16">
        <v>1</v>
      </c>
      <c r="H6927" s="16">
        <v>4</v>
      </c>
    </row>
    <row r="6928" spans="1:8" x14ac:dyDescent="0.3">
      <c r="A6928" s="13" t="str">
        <f t="shared" si="108"/>
        <v>thompri022012</v>
      </c>
      <c r="B6928" s="16" t="s">
        <v>498</v>
      </c>
      <c r="C6928" s="16">
        <v>2012</v>
      </c>
      <c r="D6928" s="16" t="s">
        <v>2329</v>
      </c>
    </row>
    <row r="6929" spans="1:8" x14ac:dyDescent="0.3">
      <c r="A6929" s="13" t="str">
        <f t="shared" si="108"/>
        <v>thompri022012</v>
      </c>
      <c r="B6929" s="16" t="s">
        <v>498</v>
      </c>
      <c r="C6929" s="16">
        <v>2012</v>
      </c>
      <c r="D6929" s="16" t="s">
        <v>2330</v>
      </c>
    </row>
    <row r="6930" spans="1:8" x14ac:dyDescent="0.3">
      <c r="A6930" s="13" t="str">
        <f t="shared" si="108"/>
        <v>thompri022012</v>
      </c>
      <c r="B6930" s="16" t="s">
        <v>498</v>
      </c>
      <c r="C6930" s="16">
        <v>2012</v>
      </c>
      <c r="D6930" s="16" t="s">
        <v>2331</v>
      </c>
      <c r="E6930" s="16">
        <v>8</v>
      </c>
      <c r="F6930" s="16">
        <v>0</v>
      </c>
      <c r="G6930" s="16">
        <v>0</v>
      </c>
      <c r="H6930" s="16">
        <v>0</v>
      </c>
    </row>
    <row r="6931" spans="1:8" x14ac:dyDescent="0.3">
      <c r="A6931" s="13" t="str">
        <f t="shared" si="108"/>
        <v>thompri032012</v>
      </c>
      <c r="B6931" s="16" t="s">
        <v>861</v>
      </c>
      <c r="C6931" s="16">
        <v>2012</v>
      </c>
      <c r="D6931" s="16" t="s">
        <v>2334</v>
      </c>
      <c r="E6931" s="16">
        <v>0</v>
      </c>
      <c r="F6931" s="16">
        <v>0</v>
      </c>
      <c r="G6931" s="16">
        <v>0</v>
      </c>
      <c r="H6931" s="16">
        <v>0</v>
      </c>
    </row>
    <row r="6932" spans="1:8" x14ac:dyDescent="0.3">
      <c r="A6932" s="13" t="str">
        <f t="shared" si="108"/>
        <v>thompri032012</v>
      </c>
      <c r="B6932" s="16" t="s">
        <v>861</v>
      </c>
      <c r="C6932" s="16">
        <v>2012</v>
      </c>
      <c r="D6932" s="16" t="s">
        <v>2334</v>
      </c>
      <c r="E6932" s="16">
        <v>0</v>
      </c>
      <c r="F6932" s="16">
        <v>0</v>
      </c>
      <c r="G6932" s="16">
        <v>0</v>
      </c>
      <c r="H6932" s="16">
        <v>0</v>
      </c>
    </row>
    <row r="6933" spans="1:8" x14ac:dyDescent="0.3">
      <c r="A6933" s="13" t="str">
        <f t="shared" si="108"/>
        <v>thornma012012</v>
      </c>
      <c r="B6933" s="16" t="s">
        <v>499</v>
      </c>
      <c r="C6933" s="16">
        <v>2012</v>
      </c>
      <c r="D6933" s="16" t="s">
        <v>2334</v>
      </c>
      <c r="E6933" s="16">
        <v>2</v>
      </c>
      <c r="F6933" s="16">
        <v>14</v>
      </c>
      <c r="G6933" s="16">
        <v>0</v>
      </c>
      <c r="H6933" s="16">
        <v>2</v>
      </c>
    </row>
    <row r="6934" spans="1:8" x14ac:dyDescent="0.3">
      <c r="A6934" s="13" t="str">
        <f t="shared" si="108"/>
        <v>thornty012012</v>
      </c>
      <c r="B6934" s="16" t="s">
        <v>1846</v>
      </c>
      <c r="C6934" s="16">
        <v>2012</v>
      </c>
      <c r="D6934" s="16" t="s">
        <v>2334</v>
      </c>
      <c r="E6934" s="16">
        <v>1</v>
      </c>
      <c r="F6934" s="16">
        <v>5</v>
      </c>
      <c r="G6934" s="16">
        <v>0</v>
      </c>
      <c r="H6934" s="16">
        <v>1</v>
      </c>
    </row>
    <row r="6935" spans="1:8" x14ac:dyDescent="0.3">
      <c r="A6935" s="13" t="str">
        <f t="shared" si="108"/>
        <v>tillmch012012</v>
      </c>
      <c r="B6935" s="16" t="s">
        <v>1197</v>
      </c>
      <c r="C6935" s="16">
        <v>2012</v>
      </c>
      <c r="D6935" s="16" t="s">
        <v>2334</v>
      </c>
      <c r="E6935" s="16">
        <v>2</v>
      </c>
      <c r="F6935" s="16">
        <v>7</v>
      </c>
      <c r="G6935" s="16">
        <v>1</v>
      </c>
      <c r="H6935" s="16">
        <v>0</v>
      </c>
    </row>
    <row r="6936" spans="1:8" x14ac:dyDescent="0.3">
      <c r="A6936" s="13" t="str">
        <f t="shared" si="108"/>
        <v>tollesh012012</v>
      </c>
      <c r="B6936" s="16" t="s">
        <v>1847</v>
      </c>
      <c r="C6936" s="16">
        <v>2012</v>
      </c>
      <c r="D6936" s="16" t="s">
        <v>2334</v>
      </c>
      <c r="E6936" s="16">
        <v>1</v>
      </c>
      <c r="F6936" s="16">
        <v>3</v>
      </c>
      <c r="G6936" s="16">
        <v>0</v>
      </c>
      <c r="H6936" s="16">
        <v>0</v>
      </c>
    </row>
    <row r="6937" spans="1:8" x14ac:dyDescent="0.3">
      <c r="A6937" s="13" t="str">
        <f t="shared" si="108"/>
        <v>tollest012012</v>
      </c>
      <c r="B6937" s="16" t="s">
        <v>1398</v>
      </c>
      <c r="C6937" s="16">
        <v>2012</v>
      </c>
      <c r="D6937" s="16" t="s">
        <v>39</v>
      </c>
      <c r="E6937" s="16">
        <v>7</v>
      </c>
      <c r="F6937" s="16">
        <v>6</v>
      </c>
      <c r="G6937" s="16">
        <v>0</v>
      </c>
      <c r="H6937" s="16">
        <v>2</v>
      </c>
    </row>
    <row r="6938" spans="1:8" x14ac:dyDescent="0.3">
      <c r="A6938" s="13" t="str">
        <f t="shared" si="108"/>
        <v>tollest012012</v>
      </c>
      <c r="B6938" s="16" t="s">
        <v>1398</v>
      </c>
      <c r="C6938" s="16">
        <v>2012</v>
      </c>
      <c r="D6938" s="16" t="s">
        <v>40</v>
      </c>
      <c r="E6938" s="16">
        <v>2</v>
      </c>
      <c r="F6938" s="16">
        <v>27</v>
      </c>
      <c r="G6938" s="16">
        <v>4</v>
      </c>
      <c r="H6938" s="16">
        <v>0</v>
      </c>
    </row>
    <row r="6939" spans="1:8" x14ac:dyDescent="0.3">
      <c r="A6939" s="13" t="str">
        <f t="shared" si="108"/>
        <v>tollest012012</v>
      </c>
      <c r="B6939" s="16" t="s">
        <v>1398</v>
      </c>
      <c r="C6939" s="16">
        <v>2012</v>
      </c>
      <c r="D6939" s="16" t="s">
        <v>2330</v>
      </c>
    </row>
    <row r="6940" spans="1:8" x14ac:dyDescent="0.3">
      <c r="A6940" s="13" t="str">
        <f t="shared" si="108"/>
        <v>tollest012012</v>
      </c>
      <c r="B6940" s="16" t="s">
        <v>1398</v>
      </c>
      <c r="C6940" s="16">
        <v>2012</v>
      </c>
      <c r="D6940" s="16" t="s">
        <v>2331</v>
      </c>
      <c r="E6940" s="16">
        <v>11</v>
      </c>
      <c r="F6940" s="16">
        <v>0</v>
      </c>
      <c r="G6940" s="16">
        <v>0</v>
      </c>
      <c r="H6940" s="16">
        <v>0</v>
      </c>
    </row>
    <row r="6941" spans="1:8" x14ac:dyDescent="0.3">
      <c r="A6941" s="13" t="str">
        <f t="shared" si="108"/>
        <v>tollest012012</v>
      </c>
      <c r="B6941" s="16" t="s">
        <v>1398</v>
      </c>
      <c r="C6941" s="16">
        <v>2012</v>
      </c>
      <c r="D6941" s="16" t="s">
        <v>2333</v>
      </c>
      <c r="E6941" s="16">
        <v>1</v>
      </c>
      <c r="F6941" s="16">
        <v>1</v>
      </c>
      <c r="G6941" s="16">
        <v>0</v>
      </c>
      <c r="H6941" s="16">
        <v>1</v>
      </c>
    </row>
    <row r="6942" spans="1:8" x14ac:dyDescent="0.3">
      <c r="A6942" s="13" t="str">
        <f t="shared" si="108"/>
        <v>tomlijo012012</v>
      </c>
      <c r="B6942" s="16" t="s">
        <v>1399</v>
      </c>
      <c r="C6942" s="16">
        <v>2012</v>
      </c>
      <c r="D6942" s="16" t="s">
        <v>2334</v>
      </c>
      <c r="E6942" s="16">
        <v>14</v>
      </c>
      <c r="F6942" s="16">
        <v>8</v>
      </c>
      <c r="G6942" s="16">
        <v>0</v>
      </c>
      <c r="H6942" s="16">
        <v>1</v>
      </c>
    </row>
    <row r="6943" spans="1:8" x14ac:dyDescent="0.3">
      <c r="A6943" s="13" t="str">
        <f t="shared" si="108"/>
        <v>torrean022012</v>
      </c>
      <c r="B6943" s="16" t="s">
        <v>345</v>
      </c>
      <c r="C6943" s="16">
        <v>2012</v>
      </c>
      <c r="D6943" s="16" t="s">
        <v>2329</v>
      </c>
    </row>
    <row r="6944" spans="1:8" x14ac:dyDescent="0.3">
      <c r="A6944" s="13" t="str">
        <f t="shared" si="108"/>
        <v>torrean022012</v>
      </c>
      <c r="B6944" s="16" t="s">
        <v>345</v>
      </c>
      <c r="C6944" s="16">
        <v>2012</v>
      </c>
      <c r="D6944" s="16" t="s">
        <v>2331</v>
      </c>
      <c r="E6944" s="16">
        <v>261</v>
      </c>
      <c r="F6944" s="16">
        <v>6</v>
      </c>
      <c r="G6944" s="16">
        <v>2</v>
      </c>
      <c r="H6944" s="16">
        <v>1</v>
      </c>
    </row>
    <row r="6945" spans="1:8" x14ac:dyDescent="0.3">
      <c r="A6945" s="13" t="str">
        <f t="shared" si="108"/>
        <v>torreca012012</v>
      </c>
      <c r="B6945" s="16" t="s">
        <v>1200</v>
      </c>
      <c r="C6945" s="16">
        <v>2012</v>
      </c>
      <c r="D6945" s="16" t="s">
        <v>2334</v>
      </c>
      <c r="E6945" s="16">
        <v>1</v>
      </c>
      <c r="F6945" s="16">
        <v>9</v>
      </c>
      <c r="G6945" s="16">
        <v>1</v>
      </c>
      <c r="H6945" s="16">
        <v>0</v>
      </c>
    </row>
    <row r="6946" spans="1:8" x14ac:dyDescent="0.3">
      <c r="A6946" s="13" t="str">
        <f t="shared" si="108"/>
        <v>torreyo012012</v>
      </c>
      <c r="B6946" s="16" t="s">
        <v>280</v>
      </c>
      <c r="C6946" s="16">
        <v>2012</v>
      </c>
      <c r="D6946" s="16" t="s">
        <v>2335</v>
      </c>
      <c r="E6946" s="16">
        <v>2</v>
      </c>
      <c r="F6946" s="16">
        <v>0</v>
      </c>
      <c r="G6946" s="16">
        <v>0</v>
      </c>
      <c r="H6946" s="16">
        <v>0</v>
      </c>
    </row>
    <row r="6947" spans="1:8" x14ac:dyDescent="0.3">
      <c r="A6947" s="13" t="str">
        <f t="shared" si="108"/>
        <v>torreyo012012</v>
      </c>
      <c r="B6947" s="16" t="s">
        <v>280</v>
      </c>
      <c r="C6947" s="16">
        <v>2012</v>
      </c>
      <c r="D6947" s="16" t="s">
        <v>2336</v>
      </c>
      <c r="E6947" s="16">
        <v>377</v>
      </c>
      <c r="F6947" s="16">
        <v>18</v>
      </c>
      <c r="G6947" s="16">
        <v>2</v>
      </c>
      <c r="H6947" s="16">
        <v>1</v>
      </c>
    </row>
    <row r="6948" spans="1:8" x14ac:dyDescent="0.3">
      <c r="A6948" s="13" t="str">
        <f t="shared" si="108"/>
        <v>torreyo012012</v>
      </c>
      <c r="B6948" s="16" t="s">
        <v>280</v>
      </c>
      <c r="C6948" s="16">
        <v>2012</v>
      </c>
      <c r="D6948" s="16" t="s">
        <v>2336</v>
      </c>
      <c r="E6948" s="16">
        <v>52</v>
      </c>
      <c r="F6948" s="16">
        <v>3</v>
      </c>
      <c r="G6948" s="16">
        <v>0</v>
      </c>
      <c r="H6948" s="16">
        <v>1</v>
      </c>
    </row>
    <row r="6949" spans="1:8" x14ac:dyDescent="0.3">
      <c r="A6949" s="13" t="str">
        <f t="shared" si="108"/>
        <v>torreyo012012</v>
      </c>
      <c r="B6949" s="16" t="s">
        <v>280</v>
      </c>
      <c r="C6949" s="16">
        <v>2012</v>
      </c>
      <c r="D6949" s="16" t="s">
        <v>2336</v>
      </c>
      <c r="E6949" s="16">
        <v>3</v>
      </c>
      <c r="F6949" s="16">
        <v>0</v>
      </c>
      <c r="G6949" s="16">
        <v>0</v>
      </c>
      <c r="H6949" s="16">
        <v>0</v>
      </c>
    </row>
    <row r="6950" spans="1:8" x14ac:dyDescent="0.3">
      <c r="A6950" s="13" t="str">
        <f t="shared" si="108"/>
        <v>tracych012012</v>
      </c>
      <c r="B6950" s="16" t="s">
        <v>500</v>
      </c>
      <c r="C6950" s="16">
        <v>2012</v>
      </c>
      <c r="D6950" s="16" t="s">
        <v>2335</v>
      </c>
      <c r="E6950" s="16">
        <v>64</v>
      </c>
      <c r="F6950" s="16">
        <v>4</v>
      </c>
      <c r="G6950" s="16">
        <v>1</v>
      </c>
      <c r="H6950" s="16">
        <v>6</v>
      </c>
    </row>
    <row r="6951" spans="1:8" x14ac:dyDescent="0.3">
      <c r="A6951" s="13" t="str">
        <f t="shared" si="108"/>
        <v>tracych012012</v>
      </c>
      <c r="B6951" s="16" t="s">
        <v>500</v>
      </c>
      <c r="C6951" s="16">
        <v>2012</v>
      </c>
      <c r="D6951" s="16" t="s">
        <v>40</v>
      </c>
      <c r="E6951" s="16">
        <v>3</v>
      </c>
      <c r="F6951" s="16">
        <v>13</v>
      </c>
      <c r="G6951" s="16">
        <v>0</v>
      </c>
      <c r="H6951" s="16">
        <v>0</v>
      </c>
    </row>
    <row r="6952" spans="1:8" x14ac:dyDescent="0.3">
      <c r="A6952" s="13" t="str">
        <f t="shared" si="108"/>
        <v>treanma012012</v>
      </c>
      <c r="B6952" s="16" t="s">
        <v>501</v>
      </c>
      <c r="C6952" s="16">
        <v>2012</v>
      </c>
      <c r="D6952" s="16" t="s">
        <v>2336</v>
      </c>
      <c r="E6952" s="16">
        <v>261</v>
      </c>
      <c r="F6952" s="16">
        <v>21</v>
      </c>
      <c r="G6952" s="16">
        <v>3</v>
      </c>
      <c r="H6952" s="16">
        <v>3</v>
      </c>
    </row>
    <row r="6953" spans="1:8" x14ac:dyDescent="0.3">
      <c r="A6953" s="13" t="str">
        <f t="shared" si="108"/>
        <v>triunca012012</v>
      </c>
      <c r="B6953" s="16" t="s">
        <v>1848</v>
      </c>
      <c r="C6953" s="16">
        <v>2012</v>
      </c>
      <c r="D6953" s="16" t="s">
        <v>39</v>
      </c>
      <c r="E6953" s="16">
        <v>1</v>
      </c>
      <c r="F6953" s="16">
        <v>8</v>
      </c>
      <c r="G6953" s="16">
        <v>0</v>
      </c>
      <c r="H6953" s="16">
        <v>1</v>
      </c>
    </row>
    <row r="6954" spans="1:8" x14ac:dyDescent="0.3">
      <c r="A6954" s="13" t="str">
        <f t="shared" si="108"/>
        <v>triunca012012</v>
      </c>
      <c r="B6954" s="16" t="s">
        <v>1848</v>
      </c>
      <c r="C6954" s="16">
        <v>2012</v>
      </c>
      <c r="D6954" s="16" t="s">
        <v>2333</v>
      </c>
      <c r="E6954" s="16">
        <v>11</v>
      </c>
      <c r="F6954" s="16">
        <v>15</v>
      </c>
      <c r="G6954" s="16">
        <v>1</v>
      </c>
      <c r="H6954" s="16">
        <v>5</v>
      </c>
    </row>
    <row r="6955" spans="1:8" x14ac:dyDescent="0.3">
      <c r="A6955" s="13" t="str">
        <f t="shared" si="108"/>
        <v>troutmi012012</v>
      </c>
      <c r="B6955" s="16" t="s">
        <v>1639</v>
      </c>
      <c r="C6955" s="16">
        <v>2012</v>
      </c>
      <c r="D6955" s="16" t="s">
        <v>2329</v>
      </c>
    </row>
    <row r="6956" spans="1:8" x14ac:dyDescent="0.3">
      <c r="A6956" s="13" t="str">
        <f t="shared" si="108"/>
        <v>troutmi012012</v>
      </c>
      <c r="B6956" s="16" t="s">
        <v>1639</v>
      </c>
      <c r="C6956" s="16">
        <v>2012</v>
      </c>
      <c r="D6956" s="16" t="s">
        <v>2330</v>
      </c>
    </row>
    <row r="6957" spans="1:8" x14ac:dyDescent="0.3">
      <c r="A6957" s="13" t="str">
        <f t="shared" si="108"/>
        <v>troutmi012012</v>
      </c>
      <c r="B6957" s="16" t="s">
        <v>1639</v>
      </c>
      <c r="C6957" s="16">
        <v>2012</v>
      </c>
      <c r="D6957" s="16" t="s">
        <v>2331</v>
      </c>
      <c r="E6957" s="16">
        <v>340</v>
      </c>
      <c r="F6957" s="16">
        <v>3</v>
      </c>
      <c r="G6957" s="16">
        <v>4</v>
      </c>
      <c r="H6957" s="16">
        <v>1</v>
      </c>
    </row>
    <row r="6958" spans="1:8" x14ac:dyDescent="0.3">
      <c r="A6958" s="13" t="str">
        <f t="shared" si="108"/>
        <v>troutmi012012</v>
      </c>
      <c r="B6958" s="16" t="s">
        <v>1639</v>
      </c>
      <c r="C6958" s="16">
        <v>2012</v>
      </c>
      <c r="D6958" s="16" t="s">
        <v>2332</v>
      </c>
    </row>
    <row r="6959" spans="1:8" x14ac:dyDescent="0.3">
      <c r="A6959" s="13" t="str">
        <f t="shared" si="108"/>
        <v>trumbma012012</v>
      </c>
      <c r="B6959" s="16" t="s">
        <v>1400</v>
      </c>
      <c r="C6959" s="16">
        <v>2012</v>
      </c>
      <c r="D6959" s="16" t="s">
        <v>2335</v>
      </c>
      <c r="E6959" s="16">
        <v>145</v>
      </c>
      <c r="F6959" s="16">
        <v>5</v>
      </c>
      <c r="G6959" s="16">
        <v>0</v>
      </c>
      <c r="H6959" s="16">
        <v>8</v>
      </c>
    </row>
    <row r="6960" spans="1:8" x14ac:dyDescent="0.3">
      <c r="A6960" s="13" t="str">
        <f t="shared" si="108"/>
        <v>trumbma012012</v>
      </c>
      <c r="B6960" s="16" t="s">
        <v>1400</v>
      </c>
      <c r="C6960" s="16">
        <v>2012</v>
      </c>
      <c r="D6960" s="16" t="s">
        <v>40</v>
      </c>
      <c r="E6960" s="16">
        <v>5</v>
      </c>
      <c r="F6960" s="16">
        <v>5</v>
      </c>
      <c r="G6960" s="16">
        <v>4</v>
      </c>
      <c r="H6960" s="16">
        <v>0</v>
      </c>
    </row>
    <row r="6961" spans="1:8" x14ac:dyDescent="0.3">
      <c r="A6961" s="13" t="str">
        <f t="shared" si="108"/>
        <v>trumbma012012</v>
      </c>
      <c r="B6961" s="16" t="s">
        <v>1400</v>
      </c>
      <c r="C6961" s="16">
        <v>2012</v>
      </c>
      <c r="D6961" s="16" t="s">
        <v>2330</v>
      </c>
    </row>
    <row r="6962" spans="1:8" x14ac:dyDescent="0.3">
      <c r="A6962" s="13" t="str">
        <f t="shared" si="108"/>
        <v>trumbma012012</v>
      </c>
      <c r="B6962" s="16" t="s">
        <v>1400</v>
      </c>
      <c r="C6962" s="16">
        <v>2012</v>
      </c>
      <c r="D6962" s="16" t="s">
        <v>2331</v>
      </c>
      <c r="E6962" s="16">
        <v>144</v>
      </c>
      <c r="F6962" s="16">
        <v>4</v>
      </c>
      <c r="G6962" s="16">
        <v>3</v>
      </c>
      <c r="H6962" s="16">
        <v>0</v>
      </c>
    </row>
    <row r="6963" spans="1:8" x14ac:dyDescent="0.3">
      <c r="A6963" s="13" t="str">
        <f t="shared" si="108"/>
        <v>trumbma012012</v>
      </c>
      <c r="B6963" s="16" t="s">
        <v>1400</v>
      </c>
      <c r="C6963" s="16">
        <v>2012</v>
      </c>
      <c r="D6963" s="16" t="s">
        <v>2332</v>
      </c>
    </row>
    <row r="6964" spans="1:8" x14ac:dyDescent="0.3">
      <c r="A6964" s="13" t="str">
        <f t="shared" si="108"/>
        <v>tulowtr012012</v>
      </c>
      <c r="B6964" s="16" t="s">
        <v>737</v>
      </c>
      <c r="C6964" s="16">
        <v>2012</v>
      </c>
      <c r="D6964" s="16" t="s">
        <v>2333</v>
      </c>
      <c r="E6964" s="16">
        <v>76</v>
      </c>
      <c r="F6964" s="16">
        <v>140</v>
      </c>
      <c r="G6964" s="16">
        <v>8</v>
      </c>
      <c r="H6964" s="16">
        <v>31</v>
      </c>
    </row>
    <row r="6965" spans="1:8" x14ac:dyDescent="0.3">
      <c r="A6965" s="13" t="str">
        <f t="shared" si="108"/>
        <v>turneja012012</v>
      </c>
      <c r="B6965" s="16" t="s">
        <v>1640</v>
      </c>
      <c r="C6965" s="16">
        <v>2012</v>
      </c>
      <c r="D6965" s="16" t="s">
        <v>2334</v>
      </c>
      <c r="E6965" s="16">
        <v>1</v>
      </c>
      <c r="F6965" s="16">
        <v>0</v>
      </c>
      <c r="G6965" s="16">
        <v>0</v>
      </c>
      <c r="H6965" s="16">
        <v>0</v>
      </c>
    </row>
    <row r="6966" spans="1:8" x14ac:dyDescent="0.3">
      <c r="A6966" s="13" t="str">
        <f t="shared" si="108"/>
        <v>turneja012012</v>
      </c>
      <c r="B6966" s="16" t="s">
        <v>1640</v>
      </c>
      <c r="C6966" s="16">
        <v>2012</v>
      </c>
      <c r="D6966" s="16" t="s">
        <v>2334</v>
      </c>
      <c r="E6966" s="16">
        <v>1</v>
      </c>
      <c r="F6966" s="16">
        <v>10</v>
      </c>
      <c r="G6966" s="16">
        <v>0</v>
      </c>
      <c r="H6966" s="16">
        <v>0</v>
      </c>
    </row>
    <row r="6967" spans="1:8" x14ac:dyDescent="0.3">
      <c r="A6967" s="13" t="str">
        <f t="shared" si="108"/>
        <v>turneju012012</v>
      </c>
      <c r="B6967" s="16" t="s">
        <v>1201</v>
      </c>
      <c r="C6967" s="16">
        <v>2012</v>
      </c>
      <c r="D6967" s="16" t="s">
        <v>2335</v>
      </c>
      <c r="E6967" s="16">
        <v>53</v>
      </c>
      <c r="F6967" s="16">
        <v>2</v>
      </c>
      <c r="G6967" s="16">
        <v>1</v>
      </c>
      <c r="H6967" s="16">
        <v>6</v>
      </c>
    </row>
    <row r="6968" spans="1:8" x14ac:dyDescent="0.3">
      <c r="A6968" s="13" t="str">
        <f t="shared" si="108"/>
        <v>turneju012012</v>
      </c>
      <c r="B6968" s="16" t="s">
        <v>1201</v>
      </c>
      <c r="C6968" s="16">
        <v>2012</v>
      </c>
      <c r="D6968" s="16" t="s">
        <v>39</v>
      </c>
      <c r="E6968" s="16">
        <v>29</v>
      </c>
      <c r="F6968" s="16">
        <v>26</v>
      </c>
      <c r="G6968" s="16">
        <v>1</v>
      </c>
      <c r="H6968" s="16">
        <v>7</v>
      </c>
    </row>
    <row r="6969" spans="1:8" x14ac:dyDescent="0.3">
      <c r="A6969" s="13" t="str">
        <f t="shared" si="108"/>
        <v>turneju012012</v>
      </c>
      <c r="B6969" s="16" t="s">
        <v>1201</v>
      </c>
      <c r="C6969" s="16">
        <v>2012</v>
      </c>
      <c r="D6969" s="16" t="s">
        <v>40</v>
      </c>
      <c r="E6969" s="16">
        <v>5</v>
      </c>
      <c r="F6969" s="16">
        <v>8</v>
      </c>
      <c r="G6969" s="16">
        <v>0</v>
      </c>
      <c r="H6969" s="16">
        <v>1</v>
      </c>
    </row>
    <row r="6970" spans="1:8" x14ac:dyDescent="0.3">
      <c r="A6970" s="13" t="str">
        <f t="shared" si="108"/>
        <v>turneju012012</v>
      </c>
      <c r="B6970" s="16" t="s">
        <v>1201</v>
      </c>
      <c r="C6970" s="16">
        <v>2012</v>
      </c>
      <c r="D6970" s="16" t="s">
        <v>2333</v>
      </c>
      <c r="E6970" s="16">
        <v>9</v>
      </c>
      <c r="F6970" s="16">
        <v>20</v>
      </c>
      <c r="G6970" s="16">
        <v>0</v>
      </c>
      <c r="H6970" s="16">
        <v>5</v>
      </c>
    </row>
    <row r="6971" spans="1:8" x14ac:dyDescent="0.3">
      <c r="A6971" s="13" t="str">
        <f t="shared" si="108"/>
        <v>ueharko012012</v>
      </c>
      <c r="B6971" s="16" t="s">
        <v>1202</v>
      </c>
      <c r="C6971" s="16">
        <v>2012</v>
      </c>
      <c r="D6971" s="16" t="s">
        <v>2334</v>
      </c>
      <c r="E6971" s="16">
        <v>4</v>
      </c>
      <c r="F6971" s="16">
        <v>1</v>
      </c>
      <c r="G6971" s="16">
        <v>1</v>
      </c>
      <c r="H6971" s="16">
        <v>0</v>
      </c>
    </row>
    <row r="6972" spans="1:8" x14ac:dyDescent="0.3">
      <c r="A6972" s="13" t="str">
        <f t="shared" si="108"/>
        <v>ugglada012012</v>
      </c>
      <c r="B6972" s="16" t="s">
        <v>738</v>
      </c>
      <c r="C6972" s="16">
        <v>2012</v>
      </c>
      <c r="D6972" s="16" t="s">
        <v>39</v>
      </c>
      <c r="E6972" s="16">
        <v>258</v>
      </c>
      <c r="F6972" s="16">
        <v>471</v>
      </c>
      <c r="G6972" s="16">
        <v>12</v>
      </c>
      <c r="H6972" s="16">
        <v>103</v>
      </c>
    </row>
    <row r="6973" spans="1:8" x14ac:dyDescent="0.3">
      <c r="A6973" s="13" t="str">
        <f t="shared" si="108"/>
        <v>uptonbj012012</v>
      </c>
      <c r="B6973" s="16" t="s">
        <v>502</v>
      </c>
      <c r="C6973" s="16">
        <v>2012</v>
      </c>
      <c r="D6973" s="16" t="s">
        <v>2329</v>
      </c>
    </row>
    <row r="6974" spans="1:8" x14ac:dyDescent="0.3">
      <c r="A6974" s="13" t="str">
        <f t="shared" si="108"/>
        <v>uptonbj012012</v>
      </c>
      <c r="B6974" s="16" t="s">
        <v>502</v>
      </c>
      <c r="C6974" s="16">
        <v>2012</v>
      </c>
      <c r="D6974" s="16" t="s">
        <v>2331</v>
      </c>
      <c r="E6974" s="16">
        <v>290</v>
      </c>
      <c r="F6974" s="16">
        <v>10</v>
      </c>
      <c r="G6974" s="16">
        <v>3</v>
      </c>
      <c r="H6974" s="16">
        <v>4</v>
      </c>
    </row>
    <row r="6975" spans="1:8" x14ac:dyDescent="0.3">
      <c r="A6975" s="13" t="str">
        <f t="shared" si="108"/>
        <v>uptonju012012</v>
      </c>
      <c r="B6975" s="16" t="s">
        <v>864</v>
      </c>
      <c r="C6975" s="16">
        <v>2012</v>
      </c>
      <c r="D6975" s="16" t="s">
        <v>2331</v>
      </c>
      <c r="E6975" s="16">
        <v>309</v>
      </c>
      <c r="F6975" s="16">
        <v>6</v>
      </c>
      <c r="G6975" s="16">
        <v>5</v>
      </c>
      <c r="H6975" s="16">
        <v>2</v>
      </c>
    </row>
    <row r="6976" spans="1:8" x14ac:dyDescent="0.3">
      <c r="A6976" s="13" t="str">
        <f t="shared" si="108"/>
        <v>uptonju012012</v>
      </c>
      <c r="B6976" s="16" t="s">
        <v>864</v>
      </c>
      <c r="C6976" s="16">
        <v>2012</v>
      </c>
      <c r="D6976" s="16" t="s">
        <v>2332</v>
      </c>
    </row>
    <row r="6977" spans="1:8" x14ac:dyDescent="0.3">
      <c r="A6977" s="13" t="str">
        <f t="shared" si="108"/>
        <v>uribeju012012</v>
      </c>
      <c r="B6977" s="16" t="s">
        <v>281</v>
      </c>
      <c r="C6977" s="16">
        <v>2012</v>
      </c>
      <c r="D6977" s="16" t="s">
        <v>40</v>
      </c>
      <c r="E6977" s="16">
        <v>21</v>
      </c>
      <c r="F6977" s="16">
        <v>84</v>
      </c>
      <c r="G6977" s="16">
        <v>4</v>
      </c>
      <c r="H6977" s="16">
        <v>7</v>
      </c>
    </row>
    <row r="6978" spans="1:8" x14ac:dyDescent="0.3">
      <c r="A6978" s="13" t="str">
        <f t="shared" si="108"/>
        <v>uribeju012012</v>
      </c>
      <c r="B6978" s="16" t="s">
        <v>281</v>
      </c>
      <c r="C6978" s="16">
        <v>2012</v>
      </c>
      <c r="D6978" s="16" t="s">
        <v>2333</v>
      </c>
      <c r="E6978" s="16">
        <v>2</v>
      </c>
      <c r="F6978" s="16">
        <v>2</v>
      </c>
      <c r="G6978" s="16">
        <v>1</v>
      </c>
      <c r="H6978" s="16">
        <v>1</v>
      </c>
    </row>
    <row r="6979" spans="1:8" x14ac:dyDescent="0.3">
      <c r="A6979" s="13" t="str">
        <f t="shared" ref="A6979:A7042" si="109">(B6979&amp;C6979)</f>
        <v>utleych012012</v>
      </c>
      <c r="B6979" s="16" t="s">
        <v>405</v>
      </c>
      <c r="C6979" s="16">
        <v>2012</v>
      </c>
      <c r="D6979" s="16" t="s">
        <v>39</v>
      </c>
      <c r="E6979" s="16">
        <v>156</v>
      </c>
      <c r="F6979" s="16">
        <v>209</v>
      </c>
      <c r="G6979" s="16">
        <v>7</v>
      </c>
      <c r="H6979" s="16">
        <v>32</v>
      </c>
    </row>
    <row r="6980" spans="1:8" x14ac:dyDescent="0.3">
      <c r="A6980" s="13" t="str">
        <f t="shared" si="109"/>
        <v>valbulu012012</v>
      </c>
      <c r="B6980" s="16" t="s">
        <v>1027</v>
      </c>
      <c r="C6980" s="16">
        <v>2012</v>
      </c>
      <c r="D6980" s="16" t="s">
        <v>39</v>
      </c>
      <c r="E6980" s="16">
        <v>2</v>
      </c>
      <c r="F6980" s="16">
        <v>4</v>
      </c>
      <c r="G6980" s="16">
        <v>0</v>
      </c>
      <c r="H6980" s="16">
        <v>1</v>
      </c>
    </row>
    <row r="6981" spans="1:8" x14ac:dyDescent="0.3">
      <c r="A6981" s="13" t="str">
        <f t="shared" si="109"/>
        <v>valbulu012012</v>
      </c>
      <c r="B6981" s="16" t="s">
        <v>1027</v>
      </c>
      <c r="C6981" s="16">
        <v>2012</v>
      </c>
      <c r="D6981" s="16" t="s">
        <v>40</v>
      </c>
      <c r="E6981" s="16">
        <v>45</v>
      </c>
      <c r="F6981" s="16">
        <v>137</v>
      </c>
      <c r="G6981" s="16">
        <v>7</v>
      </c>
      <c r="H6981" s="16">
        <v>18</v>
      </c>
    </row>
    <row r="6982" spans="1:8" x14ac:dyDescent="0.3">
      <c r="A6982" s="13" t="str">
        <f t="shared" si="109"/>
        <v>valdejo012012</v>
      </c>
      <c r="B6982" s="16" t="s">
        <v>1641</v>
      </c>
      <c r="C6982" s="16">
        <v>2012</v>
      </c>
      <c r="D6982" s="16" t="s">
        <v>2334</v>
      </c>
      <c r="E6982" s="16">
        <v>0</v>
      </c>
      <c r="F6982" s="16">
        <v>1</v>
      </c>
      <c r="G6982" s="16">
        <v>0</v>
      </c>
      <c r="H6982" s="16">
        <v>0</v>
      </c>
    </row>
    <row r="6983" spans="1:8" x14ac:dyDescent="0.3">
      <c r="A6983" s="13" t="str">
        <f t="shared" si="109"/>
        <v>valdejo022012</v>
      </c>
      <c r="B6983" s="16" t="s">
        <v>1849</v>
      </c>
      <c r="C6983" s="16">
        <v>2012</v>
      </c>
      <c r="D6983" s="16" t="s">
        <v>39</v>
      </c>
      <c r="E6983" s="16">
        <v>19</v>
      </c>
      <c r="F6983" s="16">
        <v>19</v>
      </c>
      <c r="G6983" s="16">
        <v>0</v>
      </c>
      <c r="H6983" s="16">
        <v>9</v>
      </c>
    </row>
    <row r="6984" spans="1:8" x14ac:dyDescent="0.3">
      <c r="A6984" s="13" t="str">
        <f t="shared" si="109"/>
        <v>valdejo022012</v>
      </c>
      <c r="B6984" s="16" t="s">
        <v>1849</v>
      </c>
      <c r="C6984" s="16">
        <v>2012</v>
      </c>
      <c r="D6984" s="16" t="s">
        <v>2329</v>
      </c>
    </row>
    <row r="6985" spans="1:8" x14ac:dyDescent="0.3">
      <c r="A6985" s="13" t="str">
        <f t="shared" si="109"/>
        <v>valdejo022012</v>
      </c>
      <c r="B6985" s="16" t="s">
        <v>1849</v>
      </c>
      <c r="C6985" s="16">
        <v>2012</v>
      </c>
      <c r="D6985" s="16" t="s">
        <v>2330</v>
      </c>
    </row>
    <row r="6986" spans="1:8" x14ac:dyDescent="0.3">
      <c r="A6986" s="13" t="str">
        <f t="shared" si="109"/>
        <v>valdejo022012</v>
      </c>
      <c r="B6986" s="16" t="s">
        <v>1849</v>
      </c>
      <c r="C6986" s="16">
        <v>2012</v>
      </c>
      <c r="D6986" s="16" t="s">
        <v>2331</v>
      </c>
      <c r="E6986" s="16">
        <v>60</v>
      </c>
      <c r="F6986" s="16">
        <v>1</v>
      </c>
      <c r="G6986" s="16">
        <v>0</v>
      </c>
      <c r="H6986" s="16">
        <v>0</v>
      </c>
    </row>
    <row r="6987" spans="1:8" x14ac:dyDescent="0.3">
      <c r="A6987" s="13" t="str">
        <f t="shared" si="109"/>
        <v>valdejo022012</v>
      </c>
      <c r="B6987" s="16" t="s">
        <v>1849</v>
      </c>
      <c r="C6987" s="16">
        <v>2012</v>
      </c>
      <c r="D6987" s="16" t="s">
        <v>2332</v>
      </c>
    </row>
    <row r="6988" spans="1:8" x14ac:dyDescent="0.3">
      <c r="A6988" s="13" t="str">
        <f t="shared" si="109"/>
        <v>valdejo022012</v>
      </c>
      <c r="B6988" s="16" t="s">
        <v>1849</v>
      </c>
      <c r="C6988" s="16">
        <v>2012</v>
      </c>
      <c r="D6988" s="16" t="s">
        <v>2333</v>
      </c>
      <c r="E6988" s="16">
        <v>3</v>
      </c>
      <c r="F6988" s="16">
        <v>5</v>
      </c>
      <c r="G6988" s="16">
        <v>3</v>
      </c>
      <c r="H6988" s="16">
        <v>2</v>
      </c>
    </row>
    <row r="6989" spans="1:8" x14ac:dyDescent="0.3">
      <c r="A6989" s="13" t="str">
        <f t="shared" si="109"/>
        <v>valdelu012012</v>
      </c>
      <c r="B6989" s="16" t="s">
        <v>1203</v>
      </c>
      <c r="C6989" s="16">
        <v>2012</v>
      </c>
      <c r="D6989" s="16" t="s">
        <v>2334</v>
      </c>
      <c r="E6989" s="16">
        <v>0</v>
      </c>
      <c r="F6989" s="16">
        <v>1</v>
      </c>
      <c r="G6989" s="16">
        <v>0</v>
      </c>
      <c r="H6989" s="16">
        <v>0</v>
      </c>
    </row>
    <row r="6990" spans="1:8" x14ac:dyDescent="0.3">
      <c r="A6990" s="13" t="str">
        <f t="shared" si="109"/>
        <v>valdelu012012</v>
      </c>
      <c r="B6990" s="16" t="s">
        <v>1203</v>
      </c>
      <c r="C6990" s="16">
        <v>2012</v>
      </c>
      <c r="D6990" s="16" t="s">
        <v>2334</v>
      </c>
      <c r="E6990" s="16">
        <v>0</v>
      </c>
      <c r="F6990" s="16">
        <v>0</v>
      </c>
      <c r="G6990" s="16">
        <v>0</v>
      </c>
      <c r="H6990" s="16">
        <v>0</v>
      </c>
    </row>
    <row r="6991" spans="1:8" x14ac:dyDescent="0.3">
      <c r="A6991" s="13" t="str">
        <f t="shared" si="109"/>
        <v>valdera022012</v>
      </c>
      <c r="B6991" s="16" t="s">
        <v>1403</v>
      </c>
      <c r="C6991" s="16">
        <v>2012</v>
      </c>
      <c r="D6991" s="16" t="s">
        <v>2334</v>
      </c>
      <c r="E6991" s="16">
        <v>1</v>
      </c>
      <c r="F6991" s="16">
        <v>1</v>
      </c>
      <c r="G6991" s="16">
        <v>0</v>
      </c>
      <c r="H6991" s="16">
        <v>0</v>
      </c>
    </row>
    <row r="6992" spans="1:8" x14ac:dyDescent="0.3">
      <c r="A6992" s="13" t="str">
        <f t="shared" si="109"/>
        <v>valdewi012012</v>
      </c>
      <c r="B6992" s="16" t="s">
        <v>504</v>
      </c>
      <c r="C6992" s="16">
        <v>2012</v>
      </c>
      <c r="D6992" s="16" t="s">
        <v>39</v>
      </c>
      <c r="E6992" s="16">
        <v>14</v>
      </c>
      <c r="F6992" s="16">
        <v>27</v>
      </c>
      <c r="G6992" s="16">
        <v>1</v>
      </c>
      <c r="H6992" s="16">
        <v>3</v>
      </c>
    </row>
    <row r="6993" spans="1:8" x14ac:dyDescent="0.3">
      <c r="A6993" s="13" t="str">
        <f t="shared" si="109"/>
        <v>valdewi012012</v>
      </c>
      <c r="B6993" s="16" t="s">
        <v>504</v>
      </c>
      <c r="C6993" s="16">
        <v>2012</v>
      </c>
      <c r="D6993" s="16" t="s">
        <v>40</v>
      </c>
      <c r="E6993" s="16">
        <v>5</v>
      </c>
      <c r="F6993" s="16">
        <v>13</v>
      </c>
      <c r="G6993" s="16">
        <v>2</v>
      </c>
      <c r="H6993" s="16">
        <v>1</v>
      </c>
    </row>
    <row r="6994" spans="1:8" x14ac:dyDescent="0.3">
      <c r="A6994" s="13" t="str">
        <f t="shared" si="109"/>
        <v>valdewi012012</v>
      </c>
      <c r="B6994" s="16" t="s">
        <v>504</v>
      </c>
      <c r="C6994" s="16">
        <v>2012</v>
      </c>
      <c r="D6994" s="16" t="s">
        <v>2329</v>
      </c>
    </row>
    <row r="6995" spans="1:8" x14ac:dyDescent="0.3">
      <c r="A6995" s="13" t="str">
        <f t="shared" si="109"/>
        <v>valdewi012012</v>
      </c>
      <c r="B6995" s="16" t="s">
        <v>504</v>
      </c>
      <c r="C6995" s="16">
        <v>2012</v>
      </c>
      <c r="D6995" s="16" t="s">
        <v>2331</v>
      </c>
      <c r="E6995" s="16">
        <v>6</v>
      </c>
      <c r="F6995" s="16">
        <v>0</v>
      </c>
      <c r="G6995" s="16">
        <v>0</v>
      </c>
      <c r="H6995" s="16">
        <v>0</v>
      </c>
    </row>
    <row r="6996" spans="1:8" x14ac:dyDescent="0.3">
      <c r="A6996" s="13" t="str">
        <f t="shared" si="109"/>
        <v>valdewi012012</v>
      </c>
      <c r="B6996" s="16" t="s">
        <v>504</v>
      </c>
      <c r="C6996" s="16">
        <v>2012</v>
      </c>
      <c r="D6996" s="16" t="s">
        <v>2333</v>
      </c>
      <c r="E6996" s="16">
        <v>47</v>
      </c>
      <c r="F6996" s="16">
        <v>54</v>
      </c>
      <c r="G6996" s="16">
        <v>1</v>
      </c>
      <c r="H6996" s="16">
        <v>15</v>
      </c>
    </row>
    <row r="6997" spans="1:8" x14ac:dyDescent="0.3">
      <c r="A6997" s="13" t="str">
        <f t="shared" si="109"/>
        <v>valenda012012</v>
      </c>
      <c r="B6997" s="16" t="s">
        <v>1404</v>
      </c>
      <c r="C6997" s="16">
        <v>2012</v>
      </c>
      <c r="D6997" s="16" t="s">
        <v>40</v>
      </c>
      <c r="E6997" s="16">
        <v>21</v>
      </c>
      <c r="F6997" s="16">
        <v>73</v>
      </c>
      <c r="G6997" s="16">
        <v>4</v>
      </c>
      <c r="H6997" s="16">
        <v>9</v>
      </c>
    </row>
    <row r="6998" spans="1:8" x14ac:dyDescent="0.3">
      <c r="A6998" s="13" t="str">
        <f t="shared" si="109"/>
        <v>valenda012012</v>
      </c>
      <c r="B6998" s="16" t="s">
        <v>1404</v>
      </c>
      <c r="C6998" s="16">
        <v>2012</v>
      </c>
      <c r="D6998" s="16" t="s">
        <v>40</v>
      </c>
      <c r="E6998" s="16">
        <v>5</v>
      </c>
      <c r="F6998" s="16">
        <v>10</v>
      </c>
      <c r="G6998" s="16">
        <v>0</v>
      </c>
      <c r="H6998" s="16">
        <v>0</v>
      </c>
    </row>
    <row r="6999" spans="1:8" x14ac:dyDescent="0.3">
      <c r="A6999" s="13" t="str">
        <f t="shared" si="109"/>
        <v>valvejo012012</v>
      </c>
      <c r="B6999" s="16" t="s">
        <v>406</v>
      </c>
      <c r="C6999" s="16">
        <v>2012</v>
      </c>
      <c r="D6999" s="16" t="s">
        <v>2334</v>
      </c>
      <c r="E6999" s="16">
        <v>4</v>
      </c>
      <c r="F6999" s="16">
        <v>0</v>
      </c>
      <c r="G6999" s="16">
        <v>1</v>
      </c>
      <c r="H6999" s="16">
        <v>0</v>
      </c>
    </row>
    <row r="7000" spans="1:8" x14ac:dyDescent="0.3">
      <c r="A7000" s="13" t="str">
        <f t="shared" si="109"/>
        <v>vanderi012012</v>
      </c>
      <c r="B7000" s="16" t="s">
        <v>865</v>
      </c>
      <c r="C7000" s="16">
        <v>2012</v>
      </c>
      <c r="D7000" s="16" t="s">
        <v>2334</v>
      </c>
      <c r="E7000" s="16">
        <v>0</v>
      </c>
      <c r="F7000" s="16">
        <v>0</v>
      </c>
      <c r="G7000" s="16">
        <v>0</v>
      </c>
      <c r="H7000" s="16">
        <v>0</v>
      </c>
    </row>
    <row r="7001" spans="1:8" x14ac:dyDescent="0.3">
      <c r="A7001" s="13" t="str">
        <f t="shared" si="109"/>
        <v>vanslsc012012</v>
      </c>
      <c r="B7001" s="16" t="s">
        <v>1850</v>
      </c>
      <c r="C7001" s="16">
        <v>2012</v>
      </c>
      <c r="D7001" s="16" t="s">
        <v>2335</v>
      </c>
      <c r="E7001" s="16">
        <v>23</v>
      </c>
      <c r="F7001" s="16">
        <v>4</v>
      </c>
      <c r="G7001" s="16">
        <v>0</v>
      </c>
      <c r="H7001" s="16">
        <v>2</v>
      </c>
    </row>
    <row r="7002" spans="1:8" x14ac:dyDescent="0.3">
      <c r="A7002" s="13" t="str">
        <f t="shared" si="109"/>
        <v>vanslsc012012</v>
      </c>
      <c r="B7002" s="16" t="s">
        <v>1850</v>
      </c>
      <c r="C7002" s="16">
        <v>2012</v>
      </c>
      <c r="D7002" s="16" t="s">
        <v>2330</v>
      </c>
    </row>
    <row r="7003" spans="1:8" x14ac:dyDescent="0.3">
      <c r="A7003" s="13" t="str">
        <f t="shared" si="109"/>
        <v>vanslsc012012</v>
      </c>
      <c r="B7003" s="16" t="s">
        <v>1850</v>
      </c>
      <c r="C7003" s="16">
        <v>2012</v>
      </c>
      <c r="D7003" s="16" t="s">
        <v>2331</v>
      </c>
      <c r="E7003" s="16">
        <v>22</v>
      </c>
      <c r="F7003" s="16">
        <v>1</v>
      </c>
      <c r="G7003" s="16">
        <v>0</v>
      </c>
      <c r="H7003" s="16">
        <v>1</v>
      </c>
    </row>
    <row r="7004" spans="1:8" x14ac:dyDescent="0.3">
      <c r="A7004" s="13" t="str">
        <f t="shared" si="109"/>
        <v>vanslsc012012</v>
      </c>
      <c r="B7004" s="16" t="s">
        <v>1850</v>
      </c>
      <c r="C7004" s="16">
        <v>2012</v>
      </c>
      <c r="D7004" s="16" t="s">
        <v>2332</v>
      </c>
    </row>
    <row r="7005" spans="1:8" x14ac:dyDescent="0.3">
      <c r="A7005" s="13" t="str">
        <f t="shared" si="109"/>
        <v>vargaja012012</v>
      </c>
      <c r="B7005" s="16" t="s">
        <v>614</v>
      </c>
      <c r="C7005" s="16">
        <v>2012</v>
      </c>
      <c r="D7005" s="16" t="s">
        <v>2334</v>
      </c>
      <c r="E7005" s="16">
        <v>7</v>
      </c>
      <c r="F7005" s="16">
        <v>28</v>
      </c>
      <c r="G7005" s="16">
        <v>2</v>
      </c>
      <c r="H7005" s="16">
        <v>0</v>
      </c>
    </row>
    <row r="7006" spans="1:8" x14ac:dyDescent="0.3">
      <c r="A7006" s="13" t="str">
        <f t="shared" si="109"/>
        <v>varvaan012012</v>
      </c>
      <c r="B7006" s="16" t="s">
        <v>1405</v>
      </c>
      <c r="C7006" s="16">
        <v>2012</v>
      </c>
      <c r="D7006" s="16" t="s">
        <v>2334</v>
      </c>
      <c r="E7006" s="16">
        <v>0</v>
      </c>
      <c r="F7006" s="16">
        <v>1</v>
      </c>
      <c r="G7006" s="16">
        <v>0</v>
      </c>
      <c r="H7006" s="16">
        <v>0</v>
      </c>
    </row>
    <row r="7007" spans="1:8" x14ac:dyDescent="0.3">
      <c r="A7007" s="13" t="str">
        <f t="shared" si="109"/>
        <v>vasques012012</v>
      </c>
      <c r="B7007" s="16" t="s">
        <v>1204</v>
      </c>
      <c r="C7007" s="16">
        <v>2012</v>
      </c>
      <c r="D7007" s="16" t="s">
        <v>2334</v>
      </c>
      <c r="E7007" s="16">
        <v>0</v>
      </c>
      <c r="F7007" s="16">
        <v>6</v>
      </c>
      <c r="G7007" s="16">
        <v>0</v>
      </c>
      <c r="H7007" s="16">
        <v>0</v>
      </c>
    </row>
    <row r="7008" spans="1:8" x14ac:dyDescent="0.3">
      <c r="A7008" s="13" t="str">
        <f t="shared" si="109"/>
        <v>vealdo012012</v>
      </c>
      <c r="B7008" s="16" t="s">
        <v>1205</v>
      </c>
      <c r="C7008" s="16">
        <v>2012</v>
      </c>
      <c r="D7008" s="16" t="s">
        <v>2334</v>
      </c>
      <c r="E7008" s="16">
        <v>0</v>
      </c>
      <c r="F7008" s="16">
        <v>1</v>
      </c>
      <c r="G7008" s="16">
        <v>1</v>
      </c>
      <c r="H7008" s="16">
        <v>0</v>
      </c>
    </row>
    <row r="7009" spans="1:8" x14ac:dyDescent="0.3">
      <c r="A7009" s="13" t="str">
        <f t="shared" si="109"/>
        <v>velazgi012012</v>
      </c>
      <c r="B7009" s="16" t="s">
        <v>1029</v>
      </c>
      <c r="C7009" s="16">
        <v>2012</v>
      </c>
      <c r="D7009" s="16" t="s">
        <v>40</v>
      </c>
      <c r="E7009" s="16">
        <v>16</v>
      </c>
      <c r="F7009" s="16">
        <v>31</v>
      </c>
      <c r="G7009" s="16">
        <v>2</v>
      </c>
      <c r="H7009" s="16">
        <v>3</v>
      </c>
    </row>
    <row r="7010" spans="1:8" x14ac:dyDescent="0.3">
      <c r="A7010" s="13" t="str">
        <f t="shared" si="109"/>
        <v>venabwi012012</v>
      </c>
      <c r="B7010" s="16" t="s">
        <v>1030</v>
      </c>
      <c r="C7010" s="16">
        <v>2012</v>
      </c>
      <c r="D7010" s="16" t="s">
        <v>2329</v>
      </c>
    </row>
    <row r="7011" spans="1:8" x14ac:dyDescent="0.3">
      <c r="A7011" s="13" t="str">
        <f t="shared" si="109"/>
        <v>venabwi012012</v>
      </c>
      <c r="B7011" s="16" t="s">
        <v>1030</v>
      </c>
      <c r="C7011" s="16">
        <v>2012</v>
      </c>
      <c r="D7011" s="16" t="s">
        <v>2330</v>
      </c>
    </row>
    <row r="7012" spans="1:8" x14ac:dyDescent="0.3">
      <c r="A7012" s="13" t="str">
        <f t="shared" si="109"/>
        <v>venabwi012012</v>
      </c>
      <c r="B7012" s="16" t="s">
        <v>1030</v>
      </c>
      <c r="C7012" s="16">
        <v>2012</v>
      </c>
      <c r="D7012" s="16" t="s">
        <v>2331</v>
      </c>
      <c r="E7012" s="16">
        <v>209</v>
      </c>
      <c r="F7012" s="16">
        <v>1</v>
      </c>
      <c r="G7012" s="16">
        <v>7</v>
      </c>
      <c r="H7012" s="16">
        <v>0</v>
      </c>
    </row>
    <row r="7013" spans="1:8" x14ac:dyDescent="0.3">
      <c r="A7013" s="13" t="str">
        <f t="shared" si="109"/>
        <v>venabwi012012</v>
      </c>
      <c r="B7013" s="16" t="s">
        <v>1030</v>
      </c>
      <c r="C7013" s="16">
        <v>2012</v>
      </c>
      <c r="D7013" s="16" t="s">
        <v>2332</v>
      </c>
    </row>
    <row r="7014" spans="1:8" x14ac:dyDescent="0.3">
      <c r="A7014" s="13" t="str">
        <f t="shared" si="109"/>
        <v>ventejo012012</v>
      </c>
      <c r="B7014" s="16" t="s">
        <v>1406</v>
      </c>
      <c r="C7014" s="16">
        <v>2012</v>
      </c>
      <c r="D7014" s="16" t="s">
        <v>2334</v>
      </c>
      <c r="E7014" s="16">
        <v>1</v>
      </c>
      <c r="F7014" s="16">
        <v>9</v>
      </c>
      <c r="G7014" s="16">
        <v>2</v>
      </c>
      <c r="H7014" s="16">
        <v>0</v>
      </c>
    </row>
    <row r="7015" spans="1:8" x14ac:dyDescent="0.3">
      <c r="A7015" s="13" t="str">
        <f t="shared" si="109"/>
        <v>verasjo012012</v>
      </c>
      <c r="B7015" s="16" t="s">
        <v>739</v>
      </c>
      <c r="C7015" s="16">
        <v>2012</v>
      </c>
      <c r="D7015" s="16" t="s">
        <v>2334</v>
      </c>
      <c r="E7015" s="16">
        <v>2</v>
      </c>
      <c r="F7015" s="16">
        <v>6</v>
      </c>
      <c r="G7015" s="16">
        <v>0</v>
      </c>
      <c r="H7015" s="16">
        <v>0</v>
      </c>
    </row>
    <row r="7016" spans="1:8" x14ac:dyDescent="0.3">
      <c r="A7016" s="13" t="str">
        <f t="shared" si="109"/>
        <v>verdury012012</v>
      </c>
      <c r="B7016" s="16" t="s">
        <v>1851</v>
      </c>
      <c r="C7016" s="16">
        <v>2012</v>
      </c>
      <c r="D7016" s="16" t="s">
        <v>2334</v>
      </c>
      <c r="E7016" s="16">
        <v>0</v>
      </c>
      <c r="F7016" s="16">
        <v>0</v>
      </c>
      <c r="G7016" s="16">
        <v>0</v>
      </c>
      <c r="H7016" s="16">
        <v>0</v>
      </c>
    </row>
    <row r="7017" spans="1:8" x14ac:dyDescent="0.3">
      <c r="A7017" s="13" t="str">
        <f t="shared" si="109"/>
        <v>verlaju012012</v>
      </c>
      <c r="B7017" s="16" t="s">
        <v>615</v>
      </c>
      <c r="C7017" s="16">
        <v>2012</v>
      </c>
      <c r="D7017" s="16" t="s">
        <v>2334</v>
      </c>
      <c r="E7017" s="16">
        <v>25</v>
      </c>
      <c r="F7017" s="16">
        <v>24</v>
      </c>
      <c r="G7017" s="16">
        <v>4</v>
      </c>
      <c r="H7017" s="16">
        <v>3</v>
      </c>
    </row>
    <row r="7018" spans="1:8" x14ac:dyDescent="0.3">
      <c r="A7018" s="13" t="str">
        <f t="shared" si="109"/>
        <v>vicieda012012</v>
      </c>
      <c r="B7018" s="16" t="s">
        <v>1407</v>
      </c>
      <c r="C7018" s="16">
        <v>2012</v>
      </c>
      <c r="D7018" s="16" t="s">
        <v>2330</v>
      </c>
    </row>
    <row r="7019" spans="1:8" x14ac:dyDescent="0.3">
      <c r="A7019" s="13" t="str">
        <f t="shared" si="109"/>
        <v>vicieda012012</v>
      </c>
      <c r="B7019" s="16" t="s">
        <v>1407</v>
      </c>
      <c r="C7019" s="16">
        <v>2012</v>
      </c>
      <c r="D7019" s="16" t="s">
        <v>2331</v>
      </c>
      <c r="E7019" s="16">
        <v>233</v>
      </c>
      <c r="F7019" s="16">
        <v>13</v>
      </c>
      <c r="G7019" s="16">
        <v>2</v>
      </c>
      <c r="H7019" s="16">
        <v>0</v>
      </c>
    </row>
    <row r="7020" spans="1:8" x14ac:dyDescent="0.3">
      <c r="A7020" s="13" t="str">
        <f t="shared" si="109"/>
        <v>victosh012012</v>
      </c>
      <c r="B7020" s="16" t="s">
        <v>408</v>
      </c>
      <c r="C7020" s="16">
        <v>2012</v>
      </c>
      <c r="D7020" s="16" t="s">
        <v>2329</v>
      </c>
    </row>
    <row r="7021" spans="1:8" x14ac:dyDescent="0.3">
      <c r="A7021" s="13" t="str">
        <f t="shared" si="109"/>
        <v>victosh012012</v>
      </c>
      <c r="B7021" s="16" t="s">
        <v>408</v>
      </c>
      <c r="C7021" s="16">
        <v>2012</v>
      </c>
      <c r="D7021" s="16" t="s">
        <v>2329</v>
      </c>
    </row>
    <row r="7022" spans="1:8" x14ac:dyDescent="0.3">
      <c r="A7022" s="13" t="str">
        <f t="shared" si="109"/>
        <v>victosh012012</v>
      </c>
      <c r="B7022" s="16" t="s">
        <v>408</v>
      </c>
      <c r="C7022" s="16">
        <v>2012</v>
      </c>
      <c r="D7022" s="16" t="s">
        <v>2330</v>
      </c>
    </row>
    <row r="7023" spans="1:8" x14ac:dyDescent="0.3">
      <c r="A7023" s="13" t="str">
        <f t="shared" si="109"/>
        <v>victosh012012</v>
      </c>
      <c r="B7023" s="16" t="s">
        <v>408</v>
      </c>
      <c r="C7023" s="16">
        <v>2012</v>
      </c>
      <c r="D7023" s="16" t="s">
        <v>2331</v>
      </c>
      <c r="E7023" s="16">
        <v>232</v>
      </c>
      <c r="F7023" s="16">
        <v>7</v>
      </c>
      <c r="G7023" s="16">
        <v>1</v>
      </c>
      <c r="H7023" s="16">
        <v>3</v>
      </c>
    </row>
    <row r="7024" spans="1:8" x14ac:dyDescent="0.3">
      <c r="A7024" s="13" t="str">
        <f t="shared" si="109"/>
        <v>victosh012012</v>
      </c>
      <c r="B7024" s="16" t="s">
        <v>408</v>
      </c>
      <c r="C7024" s="16">
        <v>2012</v>
      </c>
      <c r="D7024" s="16" t="s">
        <v>2331</v>
      </c>
      <c r="E7024" s="16">
        <v>110</v>
      </c>
      <c r="F7024" s="16">
        <v>2</v>
      </c>
      <c r="G7024" s="16">
        <v>1</v>
      </c>
      <c r="H7024" s="16">
        <v>1</v>
      </c>
    </row>
    <row r="7025" spans="1:8" x14ac:dyDescent="0.3">
      <c r="A7025" s="13" t="str">
        <f t="shared" si="109"/>
        <v>victosh012012</v>
      </c>
      <c r="B7025" s="16" t="s">
        <v>408</v>
      </c>
      <c r="C7025" s="16">
        <v>2012</v>
      </c>
      <c r="D7025" s="16" t="s">
        <v>2332</v>
      </c>
    </row>
    <row r="7026" spans="1:8" x14ac:dyDescent="0.3">
      <c r="A7026" s="13" t="str">
        <f t="shared" si="109"/>
        <v>villabr022012</v>
      </c>
      <c r="B7026" s="16" t="s">
        <v>1643</v>
      </c>
      <c r="C7026" s="16">
        <v>2012</v>
      </c>
      <c r="D7026" s="16" t="s">
        <v>2334</v>
      </c>
      <c r="E7026" s="16">
        <v>1</v>
      </c>
      <c r="F7026" s="16">
        <v>4</v>
      </c>
      <c r="G7026" s="16">
        <v>2</v>
      </c>
      <c r="H7026" s="16">
        <v>1</v>
      </c>
    </row>
    <row r="7027" spans="1:8" x14ac:dyDescent="0.3">
      <c r="A7027" s="13" t="str">
        <f t="shared" si="109"/>
        <v>villaca012012</v>
      </c>
      <c r="B7027" s="16" t="s">
        <v>740</v>
      </c>
      <c r="C7027" s="16">
        <v>2012</v>
      </c>
      <c r="D7027" s="16" t="s">
        <v>2334</v>
      </c>
      <c r="E7027" s="16">
        <v>7</v>
      </c>
      <c r="F7027" s="16">
        <v>11</v>
      </c>
      <c r="G7027" s="16">
        <v>0</v>
      </c>
      <c r="H7027" s="16">
        <v>0</v>
      </c>
    </row>
    <row r="7028" spans="1:8" x14ac:dyDescent="0.3">
      <c r="A7028" s="13" t="str">
        <f t="shared" si="109"/>
        <v>villape012012</v>
      </c>
      <c r="B7028" s="16" t="s">
        <v>1852</v>
      </c>
      <c r="C7028" s="16">
        <v>2012</v>
      </c>
      <c r="D7028" s="16" t="s">
        <v>2334</v>
      </c>
      <c r="E7028" s="16">
        <v>0</v>
      </c>
      <c r="F7028" s="16">
        <v>0</v>
      </c>
      <c r="G7028" s="16">
        <v>0</v>
      </c>
      <c r="H7028" s="16">
        <v>0</v>
      </c>
    </row>
    <row r="7029" spans="1:8" x14ac:dyDescent="0.3">
      <c r="A7029" s="13" t="str">
        <f t="shared" si="109"/>
        <v>vinceni012012</v>
      </c>
      <c r="B7029" s="16" t="s">
        <v>1853</v>
      </c>
      <c r="C7029" s="16">
        <v>2012</v>
      </c>
      <c r="D7029" s="16" t="s">
        <v>2334</v>
      </c>
      <c r="E7029" s="16">
        <v>1</v>
      </c>
      <c r="F7029" s="16">
        <v>3</v>
      </c>
      <c r="G7029" s="16">
        <v>0</v>
      </c>
      <c r="H7029" s="16">
        <v>0</v>
      </c>
    </row>
    <row r="7030" spans="1:8" x14ac:dyDescent="0.3">
      <c r="A7030" s="13" t="str">
        <f t="shared" si="109"/>
        <v>vittejo012012</v>
      </c>
      <c r="B7030" s="16" t="s">
        <v>1854</v>
      </c>
      <c r="C7030" s="16">
        <v>2012</v>
      </c>
      <c r="D7030" s="16" t="s">
        <v>40</v>
      </c>
      <c r="E7030" s="16">
        <v>9</v>
      </c>
      <c r="F7030" s="16">
        <v>41</v>
      </c>
      <c r="G7030" s="16">
        <v>4</v>
      </c>
      <c r="H7030" s="16">
        <v>4</v>
      </c>
    </row>
    <row r="7031" spans="1:8" x14ac:dyDescent="0.3">
      <c r="A7031" s="13" t="str">
        <f t="shared" si="109"/>
        <v>vizquom012012</v>
      </c>
      <c r="B7031" s="16" t="s">
        <v>208</v>
      </c>
      <c r="C7031" s="16">
        <v>2012</v>
      </c>
      <c r="D7031" s="16" t="s">
        <v>2335</v>
      </c>
      <c r="E7031" s="16">
        <v>6</v>
      </c>
      <c r="F7031" s="16">
        <v>0</v>
      </c>
      <c r="G7031" s="16">
        <v>0</v>
      </c>
      <c r="H7031" s="16">
        <v>0</v>
      </c>
    </row>
    <row r="7032" spans="1:8" x14ac:dyDescent="0.3">
      <c r="A7032" s="13" t="str">
        <f t="shared" si="109"/>
        <v>vizquom012012</v>
      </c>
      <c r="B7032" s="16" t="s">
        <v>208</v>
      </c>
      <c r="C7032" s="16">
        <v>2012</v>
      </c>
      <c r="D7032" s="16" t="s">
        <v>39</v>
      </c>
      <c r="E7032" s="16">
        <v>32</v>
      </c>
      <c r="F7032" s="16">
        <v>52</v>
      </c>
      <c r="G7032" s="16">
        <v>0</v>
      </c>
      <c r="H7032" s="16">
        <v>13</v>
      </c>
    </row>
    <row r="7033" spans="1:8" x14ac:dyDescent="0.3">
      <c r="A7033" s="13" t="str">
        <f t="shared" si="109"/>
        <v>vizquom012012</v>
      </c>
      <c r="B7033" s="16" t="s">
        <v>208</v>
      </c>
      <c r="C7033" s="16">
        <v>2012</v>
      </c>
      <c r="D7033" s="16" t="s">
        <v>40</v>
      </c>
      <c r="E7033" s="16">
        <v>10</v>
      </c>
      <c r="F7033" s="16">
        <v>31</v>
      </c>
      <c r="G7033" s="16">
        <v>3</v>
      </c>
      <c r="H7033" s="16">
        <v>3</v>
      </c>
    </row>
    <row r="7034" spans="1:8" x14ac:dyDescent="0.3">
      <c r="A7034" s="13" t="str">
        <f t="shared" si="109"/>
        <v>vizquom012012</v>
      </c>
      <c r="B7034" s="16" t="s">
        <v>208</v>
      </c>
      <c r="C7034" s="16">
        <v>2012</v>
      </c>
      <c r="D7034" s="16" t="s">
        <v>2330</v>
      </c>
    </row>
    <row r="7035" spans="1:8" x14ac:dyDescent="0.3">
      <c r="A7035" s="13" t="str">
        <f t="shared" si="109"/>
        <v>vizquom012012</v>
      </c>
      <c r="B7035" s="16" t="s">
        <v>208</v>
      </c>
      <c r="C7035" s="16">
        <v>2012</v>
      </c>
      <c r="D7035" s="16" t="s">
        <v>2331</v>
      </c>
      <c r="E7035" s="16">
        <v>0</v>
      </c>
      <c r="F7035" s="16">
        <v>0</v>
      </c>
      <c r="G7035" s="16">
        <v>0</v>
      </c>
      <c r="H7035" s="16">
        <v>0</v>
      </c>
    </row>
    <row r="7036" spans="1:8" x14ac:dyDescent="0.3">
      <c r="A7036" s="13" t="str">
        <f t="shared" si="109"/>
        <v>vizquom012012</v>
      </c>
      <c r="B7036" s="16" t="s">
        <v>208</v>
      </c>
      <c r="C7036" s="16">
        <v>2012</v>
      </c>
      <c r="D7036" s="16" t="s">
        <v>2333</v>
      </c>
      <c r="E7036" s="16">
        <v>10</v>
      </c>
      <c r="F7036" s="16">
        <v>20</v>
      </c>
      <c r="G7036" s="16">
        <v>0</v>
      </c>
      <c r="H7036" s="16">
        <v>3</v>
      </c>
    </row>
    <row r="7037" spans="1:8" x14ac:dyDescent="0.3">
      <c r="A7037" s="13" t="str">
        <f t="shared" si="109"/>
        <v>vogelry012012</v>
      </c>
      <c r="B7037" s="16" t="s">
        <v>209</v>
      </c>
      <c r="C7037" s="16">
        <v>2012</v>
      </c>
      <c r="D7037" s="16" t="s">
        <v>2334</v>
      </c>
      <c r="E7037" s="16">
        <v>6</v>
      </c>
      <c r="F7037" s="16">
        <v>20</v>
      </c>
      <c r="G7037" s="16">
        <v>0</v>
      </c>
      <c r="H7037" s="16">
        <v>3</v>
      </c>
    </row>
    <row r="7038" spans="1:8" x14ac:dyDescent="0.3">
      <c r="A7038" s="13" t="str">
        <f t="shared" si="109"/>
        <v>vogtst012012</v>
      </c>
      <c r="B7038" s="16" t="s">
        <v>1855</v>
      </c>
      <c r="C7038" s="16">
        <v>2012</v>
      </c>
      <c r="D7038" s="16" t="s">
        <v>2336</v>
      </c>
      <c r="E7038" s="16">
        <v>19</v>
      </c>
      <c r="F7038" s="16">
        <v>2</v>
      </c>
      <c r="G7038" s="16">
        <v>0</v>
      </c>
      <c r="H7038" s="16">
        <v>0</v>
      </c>
    </row>
    <row r="7039" spans="1:8" x14ac:dyDescent="0.3">
      <c r="A7039" s="13" t="str">
        <f t="shared" si="109"/>
        <v>vogtst012012</v>
      </c>
      <c r="B7039" s="16" t="s">
        <v>1855</v>
      </c>
      <c r="C7039" s="16">
        <v>2012</v>
      </c>
      <c r="D7039" s="16" t="s">
        <v>2330</v>
      </c>
    </row>
    <row r="7040" spans="1:8" x14ac:dyDescent="0.3">
      <c r="A7040" s="13" t="str">
        <f t="shared" si="109"/>
        <v>vogtst012012</v>
      </c>
      <c r="B7040" s="16" t="s">
        <v>1855</v>
      </c>
      <c r="C7040" s="16">
        <v>2012</v>
      </c>
      <c r="D7040" s="16" t="s">
        <v>2331</v>
      </c>
      <c r="E7040" s="16">
        <v>1</v>
      </c>
      <c r="F7040" s="16">
        <v>0</v>
      </c>
      <c r="G7040" s="16">
        <v>0</v>
      </c>
      <c r="H7040" s="16">
        <v>0</v>
      </c>
    </row>
    <row r="7041" spans="1:8" x14ac:dyDescent="0.3">
      <c r="A7041" s="13" t="str">
        <f t="shared" si="109"/>
        <v>volqued012012</v>
      </c>
      <c r="B7041" s="16" t="s">
        <v>616</v>
      </c>
      <c r="C7041" s="16">
        <v>2012</v>
      </c>
      <c r="D7041" s="16" t="s">
        <v>2334</v>
      </c>
      <c r="E7041" s="16">
        <v>9</v>
      </c>
      <c r="F7041" s="16">
        <v>18</v>
      </c>
      <c r="G7041" s="16">
        <v>0</v>
      </c>
      <c r="H7041" s="16">
        <v>1</v>
      </c>
    </row>
    <row r="7042" spans="1:8" x14ac:dyDescent="0.3">
      <c r="A7042" s="13" t="str">
        <f t="shared" si="109"/>
        <v>volstch012012</v>
      </c>
      <c r="B7042" s="16" t="s">
        <v>1031</v>
      </c>
      <c r="C7042" s="16">
        <v>2012</v>
      </c>
      <c r="D7042" s="16" t="s">
        <v>2334</v>
      </c>
      <c r="E7042" s="16">
        <v>4</v>
      </c>
      <c r="F7042" s="16">
        <v>21</v>
      </c>
      <c r="G7042" s="16">
        <v>1</v>
      </c>
      <c r="H7042" s="16">
        <v>2</v>
      </c>
    </row>
    <row r="7043" spans="1:8" x14ac:dyDescent="0.3">
      <c r="A7043" s="13" t="str">
        <f t="shared" ref="A7043:A7106" si="110">(B7043&amp;C7043)</f>
        <v>vottojo012012</v>
      </c>
      <c r="B7043" s="16" t="s">
        <v>867</v>
      </c>
      <c r="C7043" s="16">
        <v>2012</v>
      </c>
      <c r="D7043" s="16" t="s">
        <v>2335</v>
      </c>
      <c r="E7043" s="16">
        <v>850</v>
      </c>
      <c r="F7043" s="16">
        <v>116</v>
      </c>
      <c r="G7043" s="16">
        <v>6</v>
      </c>
      <c r="H7043" s="16">
        <v>69</v>
      </c>
    </row>
    <row r="7044" spans="1:8" x14ac:dyDescent="0.3">
      <c r="A7044" s="13" t="str">
        <f t="shared" si="110"/>
        <v>wadeco012012</v>
      </c>
      <c r="B7044" s="16" t="s">
        <v>1032</v>
      </c>
      <c r="C7044" s="16">
        <v>2012</v>
      </c>
      <c r="D7044" s="16" t="s">
        <v>2334</v>
      </c>
      <c r="E7044" s="16">
        <v>2</v>
      </c>
      <c r="F7044" s="16">
        <v>3</v>
      </c>
      <c r="G7044" s="16">
        <v>1</v>
      </c>
      <c r="H7044" s="16">
        <v>0</v>
      </c>
    </row>
    <row r="7045" spans="1:8" x14ac:dyDescent="0.3">
      <c r="A7045" s="13" t="str">
        <f t="shared" si="110"/>
        <v>wainwad012012</v>
      </c>
      <c r="B7045" s="16" t="s">
        <v>617</v>
      </c>
      <c r="C7045" s="16">
        <v>2012</v>
      </c>
      <c r="D7045" s="16" t="s">
        <v>2334</v>
      </c>
      <c r="E7045" s="16">
        <v>15</v>
      </c>
      <c r="F7045" s="16">
        <v>19</v>
      </c>
      <c r="G7045" s="16">
        <v>1</v>
      </c>
      <c r="H7045" s="16">
        <v>2</v>
      </c>
    </row>
    <row r="7046" spans="1:8" x14ac:dyDescent="0.3">
      <c r="A7046" s="13" t="str">
        <f t="shared" si="110"/>
        <v>waldejo012012</v>
      </c>
      <c r="B7046" s="16" t="s">
        <v>1409</v>
      </c>
      <c r="C7046" s="16">
        <v>2012</v>
      </c>
      <c r="D7046" s="16" t="s">
        <v>2334</v>
      </c>
      <c r="E7046" s="16">
        <v>1</v>
      </c>
      <c r="F7046" s="16">
        <v>3</v>
      </c>
      <c r="G7046" s="16">
        <v>0</v>
      </c>
      <c r="H7046" s="16">
        <v>0</v>
      </c>
    </row>
    <row r="7047" spans="1:8" x14ac:dyDescent="0.3">
      <c r="A7047" s="13" t="str">
        <f t="shared" si="110"/>
        <v>waldrky012012</v>
      </c>
      <c r="B7047" s="16" t="s">
        <v>1647</v>
      </c>
      <c r="C7047" s="16">
        <v>2012</v>
      </c>
      <c r="D7047" s="16" t="s">
        <v>2334</v>
      </c>
      <c r="E7047" s="16">
        <v>3</v>
      </c>
      <c r="F7047" s="16">
        <v>7</v>
      </c>
      <c r="G7047" s="16">
        <v>0</v>
      </c>
      <c r="H7047" s="16">
        <v>2</v>
      </c>
    </row>
    <row r="7048" spans="1:8" x14ac:dyDescent="0.3">
      <c r="A7048" s="13" t="str">
        <f t="shared" si="110"/>
        <v>walkene012012</v>
      </c>
      <c r="B7048" s="16" t="s">
        <v>1207</v>
      </c>
      <c r="C7048" s="16">
        <v>2012</v>
      </c>
      <c r="D7048" s="16" t="s">
        <v>39</v>
      </c>
      <c r="E7048" s="16">
        <v>234</v>
      </c>
      <c r="F7048" s="16">
        <v>361</v>
      </c>
      <c r="G7048" s="16">
        <v>9</v>
      </c>
      <c r="H7048" s="16">
        <v>76</v>
      </c>
    </row>
    <row r="7049" spans="1:8" x14ac:dyDescent="0.3">
      <c r="A7049" s="13" t="str">
        <f t="shared" si="110"/>
        <v>wallabr012012</v>
      </c>
      <c r="B7049" s="16" t="s">
        <v>1410</v>
      </c>
      <c r="C7049" s="16">
        <v>2012</v>
      </c>
      <c r="D7049" s="16" t="s">
        <v>2335</v>
      </c>
      <c r="E7049" s="16">
        <v>455</v>
      </c>
      <c r="F7049" s="16">
        <v>39</v>
      </c>
      <c r="G7049" s="16">
        <v>7</v>
      </c>
      <c r="H7049" s="16">
        <v>41</v>
      </c>
    </row>
    <row r="7050" spans="1:8" x14ac:dyDescent="0.3">
      <c r="A7050" s="13" t="str">
        <f t="shared" si="110"/>
        <v>wallabr012012</v>
      </c>
      <c r="B7050" s="16" t="s">
        <v>1410</v>
      </c>
      <c r="C7050" s="16">
        <v>2012</v>
      </c>
      <c r="D7050" s="16" t="s">
        <v>40</v>
      </c>
      <c r="E7050" s="16">
        <v>2</v>
      </c>
      <c r="F7050" s="16">
        <v>8</v>
      </c>
      <c r="G7050" s="16">
        <v>2</v>
      </c>
      <c r="H7050" s="16">
        <v>3</v>
      </c>
    </row>
    <row r="7051" spans="1:8" x14ac:dyDescent="0.3">
      <c r="A7051" s="13" t="str">
        <f t="shared" si="110"/>
        <v>walljo022012</v>
      </c>
      <c r="B7051" s="16" t="s">
        <v>1856</v>
      </c>
      <c r="C7051" s="16">
        <v>2012</v>
      </c>
      <c r="D7051" s="16" t="s">
        <v>2334</v>
      </c>
      <c r="E7051" s="16">
        <v>0</v>
      </c>
      <c r="F7051" s="16">
        <v>1</v>
      </c>
      <c r="G7051" s="16">
        <v>0</v>
      </c>
      <c r="H7051" s="16">
        <v>0</v>
      </c>
    </row>
    <row r="7052" spans="1:8" x14ac:dyDescent="0.3">
      <c r="A7052" s="13" t="str">
        <f t="shared" si="110"/>
        <v>waltepj012012</v>
      </c>
      <c r="B7052" s="16" t="s">
        <v>1208</v>
      </c>
      <c r="C7052" s="16">
        <v>2012</v>
      </c>
      <c r="D7052" s="16" t="s">
        <v>2334</v>
      </c>
      <c r="E7052" s="16">
        <v>5</v>
      </c>
      <c r="F7052" s="16">
        <v>7</v>
      </c>
      <c r="G7052" s="16">
        <v>1</v>
      </c>
      <c r="H7052" s="16">
        <v>1</v>
      </c>
    </row>
    <row r="7053" spans="1:8" x14ac:dyDescent="0.3">
      <c r="A7053" s="13" t="str">
        <f t="shared" si="110"/>
        <v>wangch012012</v>
      </c>
      <c r="B7053" s="16" t="s">
        <v>618</v>
      </c>
      <c r="C7053" s="16">
        <v>2012</v>
      </c>
      <c r="D7053" s="16" t="s">
        <v>2334</v>
      </c>
      <c r="E7053" s="16">
        <v>2</v>
      </c>
      <c r="F7053" s="16">
        <v>8</v>
      </c>
      <c r="G7053" s="16">
        <v>0</v>
      </c>
      <c r="H7053" s="16">
        <v>2</v>
      </c>
    </row>
    <row r="7054" spans="1:8" x14ac:dyDescent="0.3">
      <c r="A7054" s="13" t="str">
        <f t="shared" si="110"/>
        <v>warread012012</v>
      </c>
      <c r="B7054" s="16" t="s">
        <v>1857</v>
      </c>
      <c r="C7054" s="16">
        <v>2012</v>
      </c>
      <c r="D7054" s="16" t="s">
        <v>2334</v>
      </c>
      <c r="E7054" s="16">
        <v>0</v>
      </c>
      <c r="F7054" s="16">
        <v>0</v>
      </c>
      <c r="G7054" s="16">
        <v>0</v>
      </c>
      <c r="H7054" s="16">
        <v>0</v>
      </c>
    </row>
    <row r="7055" spans="1:8" x14ac:dyDescent="0.3">
      <c r="A7055" s="13" t="str">
        <f t="shared" si="110"/>
        <v>watsoto012012</v>
      </c>
      <c r="B7055" s="16" t="s">
        <v>1648</v>
      </c>
      <c r="C7055" s="16">
        <v>2012</v>
      </c>
      <c r="D7055" s="16" t="s">
        <v>2334</v>
      </c>
      <c r="E7055" s="16">
        <v>1</v>
      </c>
      <c r="F7055" s="16">
        <v>8</v>
      </c>
      <c r="G7055" s="16">
        <v>2</v>
      </c>
      <c r="H7055" s="16">
        <v>0</v>
      </c>
    </row>
    <row r="7056" spans="1:8" x14ac:dyDescent="0.3">
      <c r="A7056" s="13" t="str">
        <f t="shared" si="110"/>
        <v>weaveje022012</v>
      </c>
      <c r="B7056" s="16" t="s">
        <v>741</v>
      </c>
      <c r="C7056" s="16">
        <v>2012</v>
      </c>
      <c r="D7056" s="16" t="s">
        <v>2334</v>
      </c>
      <c r="E7056" s="16">
        <v>12</v>
      </c>
      <c r="F7056" s="16">
        <v>14</v>
      </c>
      <c r="G7056" s="16">
        <v>0</v>
      </c>
      <c r="H7056" s="16">
        <v>4</v>
      </c>
    </row>
    <row r="7057" spans="1:8" x14ac:dyDescent="0.3">
      <c r="A7057" s="13" t="str">
        <f t="shared" si="110"/>
        <v>webbry012012</v>
      </c>
      <c r="B7057" s="16" t="s">
        <v>1209</v>
      </c>
      <c r="C7057" s="16">
        <v>2012</v>
      </c>
      <c r="D7057" s="16" t="s">
        <v>2334</v>
      </c>
      <c r="E7057" s="16">
        <v>5</v>
      </c>
      <c r="F7057" s="16">
        <v>1</v>
      </c>
      <c r="G7057" s="16">
        <v>1</v>
      </c>
      <c r="H7057" s="16">
        <v>0</v>
      </c>
    </row>
    <row r="7058" spans="1:8" x14ac:dyDescent="0.3">
      <c r="A7058" s="13" t="str">
        <f t="shared" si="110"/>
        <v>weberth012012</v>
      </c>
      <c r="B7058" s="16" t="s">
        <v>1858</v>
      </c>
      <c r="C7058" s="16">
        <v>2012</v>
      </c>
      <c r="D7058" s="16" t="s">
        <v>2334</v>
      </c>
      <c r="E7058" s="16">
        <v>0</v>
      </c>
      <c r="F7058" s="16">
        <v>1</v>
      </c>
      <c r="G7058" s="16">
        <v>0</v>
      </c>
      <c r="H7058" s="16">
        <v>0</v>
      </c>
    </row>
    <row r="7059" spans="1:8" x14ac:dyDescent="0.3">
      <c r="A7059" s="13" t="str">
        <f t="shared" si="110"/>
        <v>weeksje012012</v>
      </c>
      <c r="B7059" s="16" t="s">
        <v>1649</v>
      </c>
      <c r="C7059" s="16">
        <v>2012</v>
      </c>
      <c r="D7059" s="16" t="s">
        <v>39</v>
      </c>
      <c r="E7059" s="16">
        <v>181</v>
      </c>
      <c r="F7059" s="16">
        <v>293</v>
      </c>
      <c r="G7059" s="16">
        <v>11</v>
      </c>
      <c r="H7059" s="16">
        <v>63</v>
      </c>
    </row>
    <row r="7060" spans="1:8" x14ac:dyDescent="0.3">
      <c r="A7060" s="13" t="str">
        <f t="shared" si="110"/>
        <v>weeksri012012</v>
      </c>
      <c r="B7060" s="16" t="s">
        <v>410</v>
      </c>
      <c r="C7060" s="16">
        <v>2012</v>
      </c>
      <c r="D7060" s="16" t="s">
        <v>39</v>
      </c>
      <c r="E7060" s="16">
        <v>236</v>
      </c>
      <c r="F7060" s="16">
        <v>374</v>
      </c>
      <c r="G7060" s="16">
        <v>16</v>
      </c>
      <c r="H7060" s="16">
        <v>78</v>
      </c>
    </row>
    <row r="7061" spans="1:8" x14ac:dyDescent="0.3">
      <c r="A7061" s="13" t="str">
        <f t="shared" si="110"/>
        <v>weilaky012012</v>
      </c>
      <c r="B7061" s="16" t="s">
        <v>1650</v>
      </c>
      <c r="C7061" s="16">
        <v>2012</v>
      </c>
      <c r="D7061" s="16" t="s">
        <v>2334</v>
      </c>
      <c r="E7061" s="16">
        <v>1</v>
      </c>
      <c r="F7061" s="16">
        <v>0</v>
      </c>
      <c r="G7061" s="16">
        <v>2</v>
      </c>
      <c r="H7061" s="16">
        <v>0</v>
      </c>
    </row>
    <row r="7062" spans="1:8" x14ac:dyDescent="0.3">
      <c r="A7062" s="13" t="str">
        <f t="shared" si="110"/>
        <v>wellsca012012</v>
      </c>
      <c r="B7062" s="16" t="s">
        <v>1412</v>
      </c>
      <c r="C7062" s="16">
        <v>2012</v>
      </c>
      <c r="D7062" s="16" t="s">
        <v>2329</v>
      </c>
    </row>
    <row r="7063" spans="1:8" x14ac:dyDescent="0.3">
      <c r="A7063" s="13" t="str">
        <f t="shared" si="110"/>
        <v>wellsca012012</v>
      </c>
      <c r="B7063" s="16" t="s">
        <v>1412</v>
      </c>
      <c r="C7063" s="16">
        <v>2012</v>
      </c>
      <c r="D7063" s="16" t="s">
        <v>2330</v>
      </c>
    </row>
    <row r="7064" spans="1:8" x14ac:dyDescent="0.3">
      <c r="A7064" s="13" t="str">
        <f t="shared" si="110"/>
        <v>wellsca012012</v>
      </c>
      <c r="B7064" s="16" t="s">
        <v>1412</v>
      </c>
      <c r="C7064" s="16">
        <v>2012</v>
      </c>
      <c r="D7064" s="16" t="s">
        <v>2331</v>
      </c>
      <c r="E7064" s="16">
        <v>151</v>
      </c>
      <c r="F7064" s="16">
        <v>8</v>
      </c>
      <c r="G7064" s="16">
        <v>0</v>
      </c>
      <c r="H7064" s="16">
        <v>2</v>
      </c>
    </row>
    <row r="7065" spans="1:8" x14ac:dyDescent="0.3">
      <c r="A7065" s="13" t="str">
        <f t="shared" si="110"/>
        <v>wellsca012012</v>
      </c>
      <c r="B7065" s="16" t="s">
        <v>1412</v>
      </c>
      <c r="C7065" s="16">
        <v>2012</v>
      </c>
      <c r="D7065" s="16" t="s">
        <v>2332</v>
      </c>
    </row>
    <row r="7066" spans="1:8" x14ac:dyDescent="0.3">
      <c r="A7066" s="13" t="str">
        <f t="shared" si="110"/>
        <v>wellski012012</v>
      </c>
      <c r="B7066" s="16" t="s">
        <v>213</v>
      </c>
      <c r="C7066" s="16">
        <v>2012</v>
      </c>
      <c r="D7066" s="16" t="s">
        <v>2334</v>
      </c>
      <c r="E7066" s="16">
        <v>2</v>
      </c>
      <c r="F7066" s="16">
        <v>2</v>
      </c>
      <c r="G7066" s="16">
        <v>1</v>
      </c>
      <c r="H7066" s="16">
        <v>0</v>
      </c>
    </row>
    <row r="7067" spans="1:8" x14ac:dyDescent="0.3">
      <c r="A7067" s="13" t="str">
        <f t="shared" si="110"/>
        <v>wellsra012012</v>
      </c>
      <c r="B7067" s="16" t="s">
        <v>1033</v>
      </c>
      <c r="C7067" s="16">
        <v>2012</v>
      </c>
      <c r="D7067" s="16" t="s">
        <v>2334</v>
      </c>
      <c r="E7067" s="16">
        <v>2</v>
      </c>
      <c r="F7067" s="16">
        <v>7</v>
      </c>
      <c r="G7067" s="16">
        <v>0</v>
      </c>
      <c r="H7067" s="16">
        <v>0</v>
      </c>
    </row>
    <row r="7068" spans="1:8" x14ac:dyDescent="0.3">
      <c r="A7068" s="13" t="str">
        <f t="shared" si="110"/>
        <v>wellsve012012</v>
      </c>
      <c r="B7068" s="16" t="s">
        <v>214</v>
      </c>
      <c r="C7068" s="16">
        <v>2012</v>
      </c>
      <c r="D7068" s="16" t="s">
        <v>2329</v>
      </c>
    </row>
    <row r="7069" spans="1:8" x14ac:dyDescent="0.3">
      <c r="A7069" s="13" t="str">
        <f t="shared" si="110"/>
        <v>wellsve012012</v>
      </c>
      <c r="B7069" s="16" t="s">
        <v>214</v>
      </c>
      <c r="C7069" s="16">
        <v>2012</v>
      </c>
      <c r="D7069" s="16" t="s">
        <v>2330</v>
      </c>
    </row>
    <row r="7070" spans="1:8" x14ac:dyDescent="0.3">
      <c r="A7070" s="13" t="str">
        <f t="shared" si="110"/>
        <v>wellsve012012</v>
      </c>
      <c r="B7070" s="16" t="s">
        <v>214</v>
      </c>
      <c r="C7070" s="16">
        <v>2012</v>
      </c>
      <c r="D7070" s="16" t="s">
        <v>2331</v>
      </c>
      <c r="E7070" s="16">
        <v>137</v>
      </c>
      <c r="F7070" s="16">
        <v>0</v>
      </c>
      <c r="G7070" s="16">
        <v>1</v>
      </c>
      <c r="H7070" s="16">
        <v>0</v>
      </c>
    </row>
    <row r="7071" spans="1:8" x14ac:dyDescent="0.3">
      <c r="A7071" s="13" t="str">
        <f t="shared" si="110"/>
        <v>wellsve012012</v>
      </c>
      <c r="B7071" s="16" t="s">
        <v>214</v>
      </c>
      <c r="C7071" s="16">
        <v>2012</v>
      </c>
      <c r="D7071" s="16" t="s">
        <v>2332</v>
      </c>
    </row>
    <row r="7072" spans="1:8" x14ac:dyDescent="0.3">
      <c r="A7072" s="13" t="str">
        <f t="shared" si="110"/>
        <v>wernean012012</v>
      </c>
      <c r="B7072" s="16" t="s">
        <v>1859</v>
      </c>
      <c r="C7072" s="16">
        <v>2012</v>
      </c>
      <c r="D7072" s="16" t="s">
        <v>2334</v>
      </c>
      <c r="E7072" s="16">
        <v>0</v>
      </c>
      <c r="F7072" s="16">
        <v>3</v>
      </c>
      <c r="G7072" s="16">
        <v>1</v>
      </c>
      <c r="H7072" s="16">
        <v>1</v>
      </c>
    </row>
    <row r="7073" spans="1:8" x14ac:dyDescent="0.3">
      <c r="A7073" s="13" t="str">
        <f t="shared" si="110"/>
        <v>werthja012012</v>
      </c>
      <c r="B7073" s="16" t="s">
        <v>347</v>
      </c>
      <c r="C7073" s="16">
        <v>2012</v>
      </c>
      <c r="D7073" s="16" t="s">
        <v>2329</v>
      </c>
    </row>
    <row r="7074" spans="1:8" x14ac:dyDescent="0.3">
      <c r="A7074" s="13" t="str">
        <f t="shared" si="110"/>
        <v>werthja012012</v>
      </c>
      <c r="B7074" s="16" t="s">
        <v>347</v>
      </c>
      <c r="C7074" s="16">
        <v>2012</v>
      </c>
      <c r="D7074" s="16" t="s">
        <v>2331</v>
      </c>
      <c r="E7074" s="16">
        <v>166</v>
      </c>
      <c r="F7074" s="16">
        <v>4</v>
      </c>
      <c r="G7074" s="16">
        <v>1</v>
      </c>
      <c r="H7074" s="16">
        <v>1</v>
      </c>
    </row>
    <row r="7075" spans="1:8" x14ac:dyDescent="0.3">
      <c r="A7075" s="13" t="str">
        <f t="shared" si="110"/>
        <v>werthja012012</v>
      </c>
      <c r="B7075" s="16" t="s">
        <v>347</v>
      </c>
      <c r="C7075" s="16">
        <v>2012</v>
      </c>
      <c r="D7075" s="16" t="s">
        <v>2332</v>
      </c>
    </row>
    <row r="7076" spans="1:8" x14ac:dyDescent="0.3">
      <c r="A7076" s="13" t="str">
        <f t="shared" si="110"/>
        <v>westbja012012</v>
      </c>
      <c r="B7076" s="16" t="s">
        <v>215</v>
      </c>
      <c r="C7076" s="16">
        <v>2012</v>
      </c>
      <c r="D7076" s="16" t="s">
        <v>2334</v>
      </c>
      <c r="E7076" s="16">
        <v>12</v>
      </c>
      <c r="F7076" s="16">
        <v>43</v>
      </c>
      <c r="G7076" s="16">
        <v>5</v>
      </c>
      <c r="H7076" s="16">
        <v>1</v>
      </c>
    </row>
    <row r="7077" spans="1:8" x14ac:dyDescent="0.3">
      <c r="A7077" s="13" t="str">
        <f t="shared" si="110"/>
        <v>wheelda012012</v>
      </c>
      <c r="B7077" s="16" t="s">
        <v>216</v>
      </c>
      <c r="C7077" s="16">
        <v>2012</v>
      </c>
      <c r="D7077" s="16" t="s">
        <v>2334</v>
      </c>
      <c r="E7077" s="16">
        <v>1</v>
      </c>
      <c r="F7077" s="16">
        <v>0</v>
      </c>
      <c r="G7077" s="16">
        <v>0</v>
      </c>
      <c r="H7077" s="16">
        <v>0</v>
      </c>
    </row>
    <row r="7078" spans="1:8" x14ac:dyDescent="0.3">
      <c r="A7078" s="13" t="str">
        <f t="shared" si="110"/>
        <v>wheelry012012</v>
      </c>
      <c r="B7078" s="16" t="s">
        <v>1860</v>
      </c>
      <c r="C7078" s="16">
        <v>2012</v>
      </c>
      <c r="D7078" s="16" t="s">
        <v>2335</v>
      </c>
      <c r="E7078" s="16">
        <v>21</v>
      </c>
      <c r="F7078" s="16">
        <v>1</v>
      </c>
      <c r="G7078" s="16">
        <v>0</v>
      </c>
      <c r="H7078" s="16">
        <v>1</v>
      </c>
    </row>
    <row r="7079" spans="1:8" x14ac:dyDescent="0.3">
      <c r="A7079" s="13" t="str">
        <f t="shared" si="110"/>
        <v>wheelry012012</v>
      </c>
      <c r="B7079" s="16" t="s">
        <v>1860</v>
      </c>
      <c r="C7079" s="16">
        <v>2012</v>
      </c>
      <c r="D7079" s="16" t="s">
        <v>40</v>
      </c>
      <c r="E7079" s="16">
        <v>11</v>
      </c>
      <c r="F7079" s="16">
        <v>36</v>
      </c>
      <c r="G7079" s="16">
        <v>2</v>
      </c>
      <c r="H7079" s="16">
        <v>4</v>
      </c>
    </row>
    <row r="7080" spans="1:8" x14ac:dyDescent="0.3">
      <c r="A7080" s="13" t="str">
        <f t="shared" si="110"/>
        <v>whiteal012012</v>
      </c>
      <c r="B7080" s="16" t="s">
        <v>1652</v>
      </c>
      <c r="C7080" s="16">
        <v>2012</v>
      </c>
      <c r="D7080" s="16" t="s">
        <v>2334</v>
      </c>
      <c r="E7080" s="16">
        <v>8</v>
      </c>
      <c r="F7080" s="16">
        <v>20</v>
      </c>
      <c r="G7080" s="16">
        <v>2</v>
      </c>
      <c r="H7080" s="16">
        <v>0</v>
      </c>
    </row>
    <row r="7081" spans="1:8" x14ac:dyDescent="0.3">
      <c r="A7081" s="13" t="str">
        <f t="shared" si="110"/>
        <v>whiteel032012</v>
      </c>
      <c r="B7081" s="16" t="s">
        <v>619</v>
      </c>
      <c r="C7081" s="16">
        <v>2012</v>
      </c>
      <c r="D7081" s="16" t="s">
        <v>2336</v>
      </c>
      <c r="E7081" s="16">
        <v>32</v>
      </c>
      <c r="F7081" s="16">
        <v>5</v>
      </c>
      <c r="G7081" s="16">
        <v>0</v>
      </c>
      <c r="H7081" s="16">
        <v>0</v>
      </c>
    </row>
    <row r="7082" spans="1:8" x14ac:dyDescent="0.3">
      <c r="A7082" s="13" t="str">
        <f t="shared" si="110"/>
        <v>wielajo012012</v>
      </c>
      <c r="B7082" s="16" t="s">
        <v>1861</v>
      </c>
      <c r="C7082" s="16">
        <v>2012</v>
      </c>
      <c r="D7082" s="16" t="s">
        <v>2334</v>
      </c>
      <c r="E7082" s="16">
        <v>2</v>
      </c>
      <c r="F7082" s="16">
        <v>2</v>
      </c>
      <c r="G7082" s="16">
        <v>0</v>
      </c>
      <c r="H7082" s="16">
        <v>0</v>
      </c>
    </row>
    <row r="7083" spans="1:8" x14ac:dyDescent="0.3">
      <c r="A7083" s="13" t="str">
        <f t="shared" si="110"/>
        <v>wietema012012</v>
      </c>
      <c r="B7083" s="16" t="s">
        <v>1211</v>
      </c>
      <c r="C7083" s="16">
        <v>2012</v>
      </c>
      <c r="D7083" s="16" t="s">
        <v>2336</v>
      </c>
      <c r="E7083" s="16">
        <v>994</v>
      </c>
      <c r="F7083" s="16">
        <v>52</v>
      </c>
      <c r="G7083" s="16">
        <v>10</v>
      </c>
      <c r="H7083" s="16">
        <v>7</v>
      </c>
    </row>
    <row r="7084" spans="1:8" x14ac:dyDescent="0.3">
      <c r="A7084" s="13" t="str">
        <f t="shared" si="110"/>
        <v>wiggity012012</v>
      </c>
      <c r="B7084" s="16" t="s">
        <v>348</v>
      </c>
      <c r="C7084" s="16">
        <v>2012</v>
      </c>
      <c r="D7084" s="16" t="s">
        <v>2335</v>
      </c>
      <c r="E7084" s="16">
        <v>421</v>
      </c>
      <c r="F7084" s="16">
        <v>38</v>
      </c>
      <c r="G7084" s="16">
        <v>4</v>
      </c>
      <c r="H7084" s="16">
        <v>34</v>
      </c>
    </row>
    <row r="7085" spans="1:8" x14ac:dyDescent="0.3">
      <c r="A7085" s="13" t="str">
        <f t="shared" si="110"/>
        <v>wiggity012012</v>
      </c>
      <c r="B7085" s="16" t="s">
        <v>348</v>
      </c>
      <c r="C7085" s="16">
        <v>2012</v>
      </c>
      <c r="D7085" s="16" t="s">
        <v>40</v>
      </c>
      <c r="E7085" s="16">
        <v>10</v>
      </c>
      <c r="F7085" s="16">
        <v>30</v>
      </c>
      <c r="G7085" s="16">
        <v>8</v>
      </c>
      <c r="H7085" s="16">
        <v>3</v>
      </c>
    </row>
    <row r="7086" spans="1:8" x14ac:dyDescent="0.3">
      <c r="A7086" s="13" t="str">
        <f t="shared" si="110"/>
        <v>wiggity012012</v>
      </c>
      <c r="B7086" s="16" t="s">
        <v>348</v>
      </c>
      <c r="C7086" s="16">
        <v>2012</v>
      </c>
      <c r="D7086" s="16" t="s">
        <v>2330</v>
      </c>
    </row>
    <row r="7087" spans="1:8" x14ac:dyDescent="0.3">
      <c r="A7087" s="13" t="str">
        <f t="shared" si="110"/>
        <v>wiggity012012</v>
      </c>
      <c r="B7087" s="16" t="s">
        <v>348</v>
      </c>
      <c r="C7087" s="16">
        <v>2012</v>
      </c>
      <c r="D7087" s="16" t="s">
        <v>2331</v>
      </c>
      <c r="E7087" s="16">
        <v>13</v>
      </c>
      <c r="F7087" s="16">
        <v>0</v>
      </c>
      <c r="G7087" s="16">
        <v>0</v>
      </c>
      <c r="H7087" s="16">
        <v>0</v>
      </c>
    </row>
    <row r="7088" spans="1:8" x14ac:dyDescent="0.3">
      <c r="A7088" s="13" t="str">
        <f t="shared" si="110"/>
        <v>wilheto012012</v>
      </c>
      <c r="B7088" s="16" t="s">
        <v>1653</v>
      </c>
      <c r="C7088" s="16">
        <v>2012</v>
      </c>
      <c r="D7088" s="16" t="s">
        <v>2334</v>
      </c>
      <c r="E7088" s="16">
        <v>4</v>
      </c>
      <c r="F7088" s="16">
        <v>8</v>
      </c>
      <c r="G7088" s="16">
        <v>2</v>
      </c>
      <c r="H7088" s="16">
        <v>0</v>
      </c>
    </row>
    <row r="7089" spans="1:8" x14ac:dyDescent="0.3">
      <c r="A7089" s="13" t="str">
        <f t="shared" si="110"/>
        <v>wilkad012012</v>
      </c>
      <c r="B7089" s="16" t="s">
        <v>1654</v>
      </c>
      <c r="C7089" s="16">
        <v>2012</v>
      </c>
      <c r="D7089" s="16" t="s">
        <v>2334</v>
      </c>
      <c r="E7089" s="16">
        <v>0</v>
      </c>
      <c r="F7089" s="16">
        <v>2</v>
      </c>
      <c r="G7089" s="16">
        <v>0</v>
      </c>
      <c r="H7089" s="16">
        <v>0</v>
      </c>
    </row>
    <row r="7090" spans="1:8" x14ac:dyDescent="0.3">
      <c r="A7090" s="13" t="str">
        <f t="shared" si="110"/>
        <v>willije022012</v>
      </c>
      <c r="B7090" s="16" t="s">
        <v>413</v>
      </c>
      <c r="C7090" s="16">
        <v>2012</v>
      </c>
      <c r="D7090" s="16" t="s">
        <v>2334</v>
      </c>
      <c r="E7090" s="16">
        <v>12</v>
      </c>
      <c r="F7090" s="16">
        <v>17</v>
      </c>
      <c r="G7090" s="16">
        <v>0</v>
      </c>
      <c r="H7090" s="16">
        <v>2</v>
      </c>
    </row>
    <row r="7091" spans="1:8" x14ac:dyDescent="0.3">
      <c r="A7091" s="13" t="str">
        <f t="shared" si="110"/>
        <v>willijo032012</v>
      </c>
      <c r="B7091" s="16" t="s">
        <v>505</v>
      </c>
      <c r="C7091" s="16">
        <v>2012</v>
      </c>
      <c r="D7091" s="16" t="s">
        <v>2330</v>
      </c>
    </row>
    <row r="7092" spans="1:8" x14ac:dyDescent="0.3">
      <c r="A7092" s="13" t="str">
        <f t="shared" si="110"/>
        <v>willijo032012</v>
      </c>
      <c r="B7092" s="16" t="s">
        <v>505</v>
      </c>
      <c r="C7092" s="16">
        <v>2012</v>
      </c>
      <c r="D7092" s="16" t="s">
        <v>2331</v>
      </c>
      <c r="E7092" s="16">
        <v>237</v>
      </c>
      <c r="F7092" s="16">
        <v>6</v>
      </c>
      <c r="G7092" s="16">
        <v>4</v>
      </c>
      <c r="H7092" s="16">
        <v>2</v>
      </c>
    </row>
    <row r="7093" spans="1:8" x14ac:dyDescent="0.3">
      <c r="A7093" s="13" t="str">
        <f t="shared" si="110"/>
        <v>wilsobo022012</v>
      </c>
      <c r="B7093" s="16" t="s">
        <v>1034</v>
      </c>
      <c r="C7093" s="16">
        <v>2012</v>
      </c>
      <c r="D7093" s="16" t="s">
        <v>2335</v>
      </c>
      <c r="E7093" s="16">
        <v>10</v>
      </c>
      <c r="F7093" s="16">
        <v>2</v>
      </c>
      <c r="G7093" s="16">
        <v>0</v>
      </c>
      <c r="H7093" s="16">
        <v>1</v>
      </c>
    </row>
    <row r="7094" spans="1:8" x14ac:dyDescent="0.3">
      <c r="A7094" s="13" t="str">
        <f t="shared" si="110"/>
        <v>wilsobo022012</v>
      </c>
      <c r="B7094" s="16" t="s">
        <v>1034</v>
      </c>
      <c r="C7094" s="16">
        <v>2012</v>
      </c>
      <c r="D7094" s="16" t="s">
        <v>2336</v>
      </c>
      <c r="E7094" s="16">
        <v>420</v>
      </c>
      <c r="F7094" s="16">
        <v>32</v>
      </c>
      <c r="G7094" s="16">
        <v>4</v>
      </c>
      <c r="H7094" s="16">
        <v>6</v>
      </c>
    </row>
    <row r="7095" spans="1:8" x14ac:dyDescent="0.3">
      <c r="A7095" s="13" t="str">
        <f t="shared" si="110"/>
        <v>wilsobr012012</v>
      </c>
      <c r="B7095" s="16" t="s">
        <v>743</v>
      </c>
      <c r="C7095" s="16">
        <v>2012</v>
      </c>
      <c r="D7095" s="16" t="s">
        <v>2334</v>
      </c>
      <c r="E7095" s="16">
        <v>0</v>
      </c>
      <c r="F7095" s="16">
        <v>0</v>
      </c>
      <c r="G7095" s="16">
        <v>0</v>
      </c>
      <c r="H7095" s="16">
        <v>0</v>
      </c>
    </row>
    <row r="7096" spans="1:8" x14ac:dyDescent="0.3">
      <c r="A7096" s="13" t="str">
        <f t="shared" si="110"/>
        <v>wilsocj012012</v>
      </c>
      <c r="B7096" s="16" t="s">
        <v>620</v>
      </c>
      <c r="C7096" s="16">
        <v>2012</v>
      </c>
      <c r="D7096" s="16" t="s">
        <v>2334</v>
      </c>
      <c r="E7096" s="16">
        <v>7</v>
      </c>
      <c r="F7096" s="16">
        <v>33</v>
      </c>
      <c r="G7096" s="16">
        <v>2</v>
      </c>
      <c r="H7096" s="16">
        <v>0</v>
      </c>
    </row>
    <row r="7097" spans="1:8" x14ac:dyDescent="0.3">
      <c r="A7097" s="13" t="str">
        <f t="shared" si="110"/>
        <v>wilsoja022012</v>
      </c>
      <c r="B7097" s="16" t="s">
        <v>282</v>
      </c>
      <c r="C7097" s="16">
        <v>2012</v>
      </c>
      <c r="D7097" s="16" t="s">
        <v>39</v>
      </c>
      <c r="E7097" s="16">
        <v>1</v>
      </c>
      <c r="F7097" s="16">
        <v>5</v>
      </c>
      <c r="G7097" s="16">
        <v>1</v>
      </c>
      <c r="H7097" s="16">
        <v>1</v>
      </c>
    </row>
    <row r="7098" spans="1:8" x14ac:dyDescent="0.3">
      <c r="A7098" s="13" t="str">
        <f t="shared" si="110"/>
        <v>wilsoja022012</v>
      </c>
      <c r="B7098" s="16" t="s">
        <v>282</v>
      </c>
      <c r="C7098" s="16">
        <v>2012</v>
      </c>
      <c r="D7098" s="16" t="s">
        <v>2333</v>
      </c>
      <c r="E7098" s="16">
        <v>21</v>
      </c>
      <c r="F7098" s="16">
        <v>49</v>
      </c>
      <c r="G7098" s="16">
        <v>1</v>
      </c>
      <c r="H7098" s="16">
        <v>14</v>
      </c>
    </row>
    <row r="7099" spans="1:8" x14ac:dyDescent="0.3">
      <c r="A7099" s="13" t="str">
        <f t="shared" si="110"/>
        <v>wilsoju102012</v>
      </c>
      <c r="B7099" s="16" t="s">
        <v>1862</v>
      </c>
      <c r="C7099" s="16">
        <v>2012</v>
      </c>
      <c r="D7099" s="16" t="s">
        <v>2334</v>
      </c>
      <c r="E7099" s="16">
        <v>0</v>
      </c>
      <c r="F7099" s="16">
        <v>1</v>
      </c>
      <c r="G7099" s="16">
        <v>0</v>
      </c>
      <c r="H7099" s="16">
        <v>0</v>
      </c>
    </row>
    <row r="7100" spans="1:8" x14ac:dyDescent="0.3">
      <c r="A7100" s="13" t="str">
        <f t="shared" si="110"/>
        <v>wisede012012</v>
      </c>
      <c r="B7100" s="16" t="s">
        <v>218</v>
      </c>
      <c r="C7100" s="16">
        <v>2012</v>
      </c>
      <c r="D7100" s="16" t="s">
        <v>2329</v>
      </c>
    </row>
    <row r="7101" spans="1:8" x14ac:dyDescent="0.3">
      <c r="A7101" s="13" t="str">
        <f t="shared" si="110"/>
        <v>wisede012012</v>
      </c>
      <c r="B7101" s="16" t="s">
        <v>218</v>
      </c>
      <c r="C7101" s="16">
        <v>2012</v>
      </c>
      <c r="D7101" s="16" t="s">
        <v>2329</v>
      </c>
    </row>
    <row r="7102" spans="1:8" x14ac:dyDescent="0.3">
      <c r="A7102" s="13" t="str">
        <f t="shared" si="110"/>
        <v>wisede012012</v>
      </c>
      <c r="B7102" s="16" t="s">
        <v>218</v>
      </c>
      <c r="C7102" s="16">
        <v>2012</v>
      </c>
      <c r="D7102" s="16" t="s">
        <v>2330</v>
      </c>
    </row>
    <row r="7103" spans="1:8" x14ac:dyDescent="0.3">
      <c r="A7103" s="13" t="str">
        <f t="shared" si="110"/>
        <v>wisede012012</v>
      </c>
      <c r="B7103" s="16" t="s">
        <v>218</v>
      </c>
      <c r="C7103" s="16">
        <v>2012</v>
      </c>
      <c r="D7103" s="16" t="s">
        <v>2330</v>
      </c>
    </row>
    <row r="7104" spans="1:8" x14ac:dyDescent="0.3">
      <c r="A7104" s="13" t="str">
        <f t="shared" si="110"/>
        <v>wisede012012</v>
      </c>
      <c r="B7104" s="16" t="s">
        <v>218</v>
      </c>
      <c r="C7104" s="16">
        <v>2012</v>
      </c>
      <c r="D7104" s="16" t="s">
        <v>2331</v>
      </c>
      <c r="E7104" s="16">
        <v>35</v>
      </c>
      <c r="F7104" s="16">
        <v>2</v>
      </c>
      <c r="G7104" s="16">
        <v>1</v>
      </c>
      <c r="H7104" s="16">
        <v>0</v>
      </c>
    </row>
    <row r="7105" spans="1:8" x14ac:dyDescent="0.3">
      <c r="A7105" s="13" t="str">
        <f t="shared" si="110"/>
        <v>wisede012012</v>
      </c>
      <c r="B7105" s="16" t="s">
        <v>218</v>
      </c>
      <c r="C7105" s="16">
        <v>2012</v>
      </c>
      <c r="D7105" s="16" t="s">
        <v>2331</v>
      </c>
      <c r="E7105" s="16">
        <v>90</v>
      </c>
      <c r="F7105" s="16">
        <v>2</v>
      </c>
      <c r="G7105" s="16">
        <v>0</v>
      </c>
      <c r="H7105" s="16">
        <v>0</v>
      </c>
    </row>
    <row r="7106" spans="1:8" x14ac:dyDescent="0.3">
      <c r="A7106" s="13" t="str">
        <f t="shared" si="110"/>
        <v>wisede012012</v>
      </c>
      <c r="B7106" s="16" t="s">
        <v>218</v>
      </c>
      <c r="C7106" s="16">
        <v>2012</v>
      </c>
      <c r="D7106" s="16" t="s">
        <v>2334</v>
      </c>
      <c r="E7106" s="16">
        <v>0</v>
      </c>
      <c r="F7106" s="16">
        <v>0</v>
      </c>
      <c r="G7106" s="16">
        <v>0</v>
      </c>
      <c r="H7106" s="16">
        <v>0</v>
      </c>
    </row>
    <row r="7107" spans="1:8" x14ac:dyDescent="0.3">
      <c r="A7107" s="13" t="str">
        <f t="shared" ref="A7107:A7170" si="111">(B7107&amp;C7107)</f>
        <v>wisede012012</v>
      </c>
      <c r="B7107" s="16" t="s">
        <v>218</v>
      </c>
      <c r="C7107" s="16">
        <v>2012</v>
      </c>
      <c r="D7107" s="16" t="s">
        <v>2334</v>
      </c>
      <c r="E7107" s="16">
        <v>0</v>
      </c>
      <c r="F7107" s="16">
        <v>0</v>
      </c>
      <c r="G7107" s="16">
        <v>0</v>
      </c>
      <c r="H7107" s="16">
        <v>0</v>
      </c>
    </row>
    <row r="7108" spans="1:8" x14ac:dyDescent="0.3">
      <c r="A7108" s="13" t="str">
        <f t="shared" si="111"/>
        <v>wisede012012</v>
      </c>
      <c r="B7108" s="16" t="s">
        <v>218</v>
      </c>
      <c r="C7108" s="16">
        <v>2012</v>
      </c>
      <c r="D7108" s="16" t="s">
        <v>2332</v>
      </c>
    </row>
    <row r="7109" spans="1:8" x14ac:dyDescent="0.3">
      <c r="A7109" s="13" t="str">
        <f t="shared" si="111"/>
        <v>wisede012012</v>
      </c>
      <c r="B7109" s="16" t="s">
        <v>218</v>
      </c>
      <c r="C7109" s="16">
        <v>2012</v>
      </c>
      <c r="D7109" s="16" t="s">
        <v>2332</v>
      </c>
    </row>
    <row r="7110" spans="1:8" x14ac:dyDescent="0.3">
      <c r="A7110" s="13" t="str">
        <f t="shared" si="111"/>
        <v>wolfra022012</v>
      </c>
      <c r="B7110" s="16" t="s">
        <v>219</v>
      </c>
      <c r="C7110" s="16">
        <v>2012</v>
      </c>
      <c r="D7110" s="16" t="s">
        <v>2334</v>
      </c>
      <c r="E7110" s="16">
        <v>6</v>
      </c>
      <c r="F7110" s="16">
        <v>35</v>
      </c>
      <c r="G7110" s="16">
        <v>0</v>
      </c>
      <c r="H7110" s="16">
        <v>3</v>
      </c>
    </row>
    <row r="7111" spans="1:8" x14ac:dyDescent="0.3">
      <c r="A7111" s="13" t="str">
        <f t="shared" si="111"/>
        <v>wolfra022012</v>
      </c>
      <c r="B7111" s="16" t="s">
        <v>219</v>
      </c>
      <c r="C7111" s="16">
        <v>2012</v>
      </c>
      <c r="D7111" s="16" t="s">
        <v>2334</v>
      </c>
      <c r="E7111" s="16">
        <v>0</v>
      </c>
      <c r="F7111" s="16">
        <v>3</v>
      </c>
      <c r="G7111" s="16">
        <v>0</v>
      </c>
      <c r="H7111" s="16">
        <v>1</v>
      </c>
    </row>
    <row r="7112" spans="1:8" x14ac:dyDescent="0.3">
      <c r="A7112" s="13" t="str">
        <f t="shared" si="111"/>
        <v>woodke022012</v>
      </c>
      <c r="B7112" s="16" t="s">
        <v>220</v>
      </c>
      <c r="C7112" s="16">
        <v>2012</v>
      </c>
      <c r="D7112" s="16" t="s">
        <v>2334</v>
      </c>
      <c r="E7112" s="16">
        <v>1</v>
      </c>
      <c r="F7112" s="16">
        <v>1</v>
      </c>
      <c r="G7112" s="16">
        <v>0</v>
      </c>
      <c r="H7112" s="16">
        <v>0</v>
      </c>
    </row>
    <row r="7113" spans="1:8" x14ac:dyDescent="0.3">
      <c r="A7113" s="13" t="str">
        <f t="shared" si="111"/>
        <v>woodtr012012</v>
      </c>
      <c r="B7113" s="16" t="s">
        <v>1414</v>
      </c>
      <c r="C7113" s="16">
        <v>2012</v>
      </c>
      <c r="D7113" s="16" t="s">
        <v>2334</v>
      </c>
      <c r="E7113" s="16">
        <v>10</v>
      </c>
      <c r="F7113" s="16">
        <v>22</v>
      </c>
      <c r="G7113" s="16">
        <v>2</v>
      </c>
      <c r="H7113" s="16">
        <v>1</v>
      </c>
    </row>
    <row r="7114" spans="1:8" x14ac:dyDescent="0.3">
      <c r="A7114" s="13" t="str">
        <f t="shared" si="111"/>
        <v>worleva012012</v>
      </c>
      <c r="B7114" s="16" t="s">
        <v>1415</v>
      </c>
      <c r="C7114" s="16">
        <v>2012</v>
      </c>
      <c r="D7114" s="16" t="s">
        <v>2334</v>
      </c>
      <c r="E7114" s="16">
        <v>4</v>
      </c>
      <c r="F7114" s="16">
        <v>22</v>
      </c>
      <c r="G7114" s="16">
        <v>1</v>
      </c>
      <c r="H7114" s="16">
        <v>2</v>
      </c>
    </row>
    <row r="7115" spans="1:8" x14ac:dyDescent="0.3">
      <c r="A7115" s="13" t="str">
        <f t="shared" si="111"/>
        <v>worthda012012</v>
      </c>
      <c r="B7115" s="16" t="s">
        <v>1416</v>
      </c>
      <c r="C7115" s="16">
        <v>2012</v>
      </c>
      <c r="D7115" s="16" t="s">
        <v>39</v>
      </c>
      <c r="E7115" s="16">
        <v>36</v>
      </c>
      <c r="F7115" s="16">
        <v>50</v>
      </c>
      <c r="G7115" s="16">
        <v>1</v>
      </c>
      <c r="H7115" s="16">
        <v>13</v>
      </c>
    </row>
    <row r="7116" spans="1:8" x14ac:dyDescent="0.3">
      <c r="A7116" s="13" t="str">
        <f t="shared" si="111"/>
        <v>worthda012012</v>
      </c>
      <c r="B7116" s="16" t="s">
        <v>1416</v>
      </c>
      <c r="C7116" s="16">
        <v>2012</v>
      </c>
      <c r="D7116" s="16" t="s">
        <v>40</v>
      </c>
      <c r="E7116" s="16">
        <v>0</v>
      </c>
      <c r="F7116" s="16">
        <v>1</v>
      </c>
      <c r="G7116" s="16">
        <v>0</v>
      </c>
      <c r="H7116" s="16">
        <v>0</v>
      </c>
    </row>
    <row r="7117" spans="1:8" x14ac:dyDescent="0.3">
      <c r="A7117" s="13" t="str">
        <f t="shared" si="111"/>
        <v>worthda012012</v>
      </c>
      <c r="B7117" s="16" t="s">
        <v>1416</v>
      </c>
      <c r="C7117" s="16">
        <v>2012</v>
      </c>
      <c r="D7117" s="16" t="s">
        <v>2333</v>
      </c>
      <c r="E7117" s="16">
        <v>2</v>
      </c>
      <c r="F7117" s="16">
        <v>7</v>
      </c>
      <c r="G7117" s="16">
        <v>0</v>
      </c>
      <c r="H7117" s="16">
        <v>3</v>
      </c>
    </row>
    <row r="7118" spans="1:8" x14ac:dyDescent="0.3">
      <c r="A7118" s="13" t="str">
        <f t="shared" si="111"/>
        <v>wrighda032012</v>
      </c>
      <c r="B7118" s="16" t="s">
        <v>507</v>
      </c>
      <c r="C7118" s="16">
        <v>2012</v>
      </c>
      <c r="D7118" s="16" t="s">
        <v>40</v>
      </c>
      <c r="E7118" s="16">
        <v>107</v>
      </c>
      <c r="F7118" s="16">
        <v>267</v>
      </c>
      <c r="G7118" s="16">
        <v>10</v>
      </c>
      <c r="H7118" s="16">
        <v>20</v>
      </c>
    </row>
    <row r="7119" spans="1:8" x14ac:dyDescent="0.3">
      <c r="A7119" s="13" t="str">
        <f t="shared" si="111"/>
        <v>wrighda032012</v>
      </c>
      <c r="B7119" s="16" t="s">
        <v>507</v>
      </c>
      <c r="C7119" s="16">
        <v>2012</v>
      </c>
      <c r="D7119" s="16" t="s">
        <v>2333</v>
      </c>
      <c r="E7119" s="16">
        <v>0</v>
      </c>
      <c r="F7119" s="16">
        <v>2</v>
      </c>
      <c r="G7119" s="16">
        <v>0</v>
      </c>
      <c r="H7119" s="16">
        <v>0</v>
      </c>
    </row>
    <row r="7120" spans="1:8" x14ac:dyDescent="0.3">
      <c r="A7120" s="13" t="str">
        <f t="shared" si="111"/>
        <v>wrighja012012</v>
      </c>
      <c r="B7120" s="16" t="s">
        <v>222</v>
      </c>
      <c r="C7120" s="16">
        <v>2012</v>
      </c>
      <c r="D7120" s="16" t="s">
        <v>2334</v>
      </c>
      <c r="E7120" s="16">
        <v>9</v>
      </c>
      <c r="F7120" s="16">
        <v>10</v>
      </c>
      <c r="G7120" s="16">
        <v>5</v>
      </c>
      <c r="H7120" s="16">
        <v>1</v>
      </c>
    </row>
    <row r="7121" spans="1:8" x14ac:dyDescent="0.3">
      <c r="A7121" s="13" t="str">
        <f t="shared" si="111"/>
        <v>wrighwe012012</v>
      </c>
      <c r="B7121" s="16" t="s">
        <v>1036</v>
      </c>
      <c r="C7121" s="16">
        <v>2012</v>
      </c>
      <c r="D7121" s="16" t="s">
        <v>2331</v>
      </c>
      <c r="E7121" s="16">
        <v>0</v>
      </c>
      <c r="F7121" s="16">
        <v>0</v>
      </c>
      <c r="G7121" s="16">
        <v>0</v>
      </c>
      <c r="H7121" s="16">
        <v>0</v>
      </c>
    </row>
    <row r="7122" spans="1:8" x14ac:dyDescent="0.3">
      <c r="A7122" s="13" t="str">
        <f t="shared" si="111"/>
        <v>wrighwe012012</v>
      </c>
      <c r="B7122" s="16" t="s">
        <v>1036</v>
      </c>
      <c r="C7122" s="16">
        <v>2012</v>
      </c>
      <c r="D7122" s="16" t="s">
        <v>2334</v>
      </c>
      <c r="E7122" s="16">
        <v>5</v>
      </c>
      <c r="F7122" s="16">
        <v>10</v>
      </c>
      <c r="G7122" s="16">
        <v>1</v>
      </c>
      <c r="H7122" s="16">
        <v>1</v>
      </c>
    </row>
    <row r="7123" spans="1:8" x14ac:dyDescent="0.3">
      <c r="A7123" s="13" t="str">
        <f t="shared" si="111"/>
        <v>wrighwe012012</v>
      </c>
      <c r="B7123" s="16" t="s">
        <v>1036</v>
      </c>
      <c r="C7123" s="16">
        <v>2012</v>
      </c>
      <c r="D7123" s="16" t="s">
        <v>2332</v>
      </c>
    </row>
    <row r="7124" spans="1:8" x14ac:dyDescent="0.3">
      <c r="A7124" s="13" t="str">
        <f t="shared" si="111"/>
        <v>youklke012012</v>
      </c>
      <c r="B7124" s="16" t="s">
        <v>509</v>
      </c>
      <c r="C7124" s="16">
        <v>2012</v>
      </c>
      <c r="D7124" s="16" t="s">
        <v>2335</v>
      </c>
      <c r="E7124" s="16">
        <v>81</v>
      </c>
      <c r="F7124" s="16">
        <v>9</v>
      </c>
      <c r="G7124" s="16">
        <v>0</v>
      </c>
      <c r="H7124" s="16">
        <v>12</v>
      </c>
    </row>
    <row r="7125" spans="1:8" x14ac:dyDescent="0.3">
      <c r="A7125" s="13" t="str">
        <f t="shared" si="111"/>
        <v>youklke012012</v>
      </c>
      <c r="B7125" s="16" t="s">
        <v>509</v>
      </c>
      <c r="C7125" s="16">
        <v>2012</v>
      </c>
      <c r="D7125" s="16" t="s">
        <v>2335</v>
      </c>
      <c r="E7125" s="16">
        <v>36</v>
      </c>
      <c r="F7125" s="16">
        <v>0</v>
      </c>
      <c r="G7125" s="16">
        <v>0</v>
      </c>
      <c r="H7125" s="16">
        <v>8</v>
      </c>
    </row>
    <row r="7126" spans="1:8" x14ac:dyDescent="0.3">
      <c r="A7126" s="13" t="str">
        <f t="shared" si="111"/>
        <v>youklke012012</v>
      </c>
      <c r="B7126" s="16" t="s">
        <v>509</v>
      </c>
      <c r="C7126" s="16">
        <v>2012</v>
      </c>
      <c r="D7126" s="16" t="s">
        <v>40</v>
      </c>
      <c r="E7126" s="16">
        <v>20</v>
      </c>
      <c r="F7126" s="16">
        <v>52</v>
      </c>
      <c r="G7126" s="16">
        <v>3</v>
      </c>
      <c r="H7126" s="16">
        <v>3</v>
      </c>
    </row>
    <row r="7127" spans="1:8" x14ac:dyDescent="0.3">
      <c r="A7127" s="13" t="str">
        <f t="shared" si="111"/>
        <v>youklke012012</v>
      </c>
      <c r="B7127" s="16" t="s">
        <v>509</v>
      </c>
      <c r="C7127" s="16">
        <v>2012</v>
      </c>
      <c r="D7127" s="16" t="s">
        <v>40</v>
      </c>
      <c r="E7127" s="16">
        <v>42</v>
      </c>
      <c r="F7127" s="16">
        <v>125</v>
      </c>
      <c r="G7127" s="16">
        <v>6</v>
      </c>
      <c r="H7127" s="16">
        <v>17</v>
      </c>
    </row>
    <row r="7128" spans="1:8" x14ac:dyDescent="0.3">
      <c r="A7128" s="13" t="str">
        <f t="shared" si="111"/>
        <v>youngch032012</v>
      </c>
      <c r="B7128" s="16" t="s">
        <v>510</v>
      </c>
      <c r="C7128" s="16">
        <v>2012</v>
      </c>
      <c r="D7128" s="16" t="s">
        <v>2334</v>
      </c>
      <c r="E7128" s="16">
        <v>6</v>
      </c>
      <c r="F7128" s="16">
        <v>8</v>
      </c>
      <c r="G7128" s="16">
        <v>1</v>
      </c>
      <c r="H7128" s="16">
        <v>0</v>
      </c>
    </row>
    <row r="7129" spans="1:8" x14ac:dyDescent="0.3">
      <c r="A7129" s="13" t="str">
        <f t="shared" si="111"/>
        <v>youngch042012</v>
      </c>
      <c r="B7129" s="16" t="s">
        <v>744</v>
      </c>
      <c r="C7129" s="16">
        <v>2012</v>
      </c>
      <c r="D7129" s="16" t="s">
        <v>2329</v>
      </c>
    </row>
    <row r="7130" spans="1:8" x14ac:dyDescent="0.3">
      <c r="A7130" s="13" t="str">
        <f t="shared" si="111"/>
        <v>youngch042012</v>
      </c>
      <c r="B7130" s="16" t="s">
        <v>744</v>
      </c>
      <c r="C7130" s="16">
        <v>2012</v>
      </c>
      <c r="D7130" s="16" t="s">
        <v>2331</v>
      </c>
      <c r="E7130" s="16">
        <v>201</v>
      </c>
      <c r="F7130" s="16">
        <v>4</v>
      </c>
      <c r="G7130" s="16">
        <v>2</v>
      </c>
      <c r="H7130" s="16">
        <v>1</v>
      </c>
    </row>
    <row r="7131" spans="1:8" x14ac:dyDescent="0.3">
      <c r="A7131" s="13" t="str">
        <f t="shared" si="111"/>
        <v>youngde032012</v>
      </c>
      <c r="B7131" s="16" t="s">
        <v>745</v>
      </c>
      <c r="C7131" s="16">
        <v>2012</v>
      </c>
      <c r="D7131" s="16" t="s">
        <v>2330</v>
      </c>
    </row>
    <row r="7132" spans="1:8" x14ac:dyDescent="0.3">
      <c r="A7132" s="13" t="str">
        <f t="shared" si="111"/>
        <v>youngde032012</v>
      </c>
      <c r="B7132" s="16" t="s">
        <v>745</v>
      </c>
      <c r="C7132" s="16">
        <v>2012</v>
      </c>
      <c r="D7132" s="16" t="s">
        <v>2331</v>
      </c>
      <c r="E7132" s="16">
        <v>35</v>
      </c>
      <c r="F7132" s="16">
        <v>1</v>
      </c>
      <c r="G7132" s="16">
        <v>2</v>
      </c>
      <c r="H7132" s="16">
        <v>0</v>
      </c>
    </row>
    <row r="7133" spans="1:8" x14ac:dyDescent="0.3">
      <c r="A7133" s="13" t="str">
        <f t="shared" si="111"/>
        <v>younger032012</v>
      </c>
      <c r="B7133" s="16" t="s">
        <v>1213</v>
      </c>
      <c r="C7133" s="16">
        <v>2012</v>
      </c>
      <c r="D7133" s="16" t="s">
        <v>2329</v>
      </c>
    </row>
    <row r="7134" spans="1:8" x14ac:dyDescent="0.3">
      <c r="A7134" s="13" t="str">
        <f t="shared" si="111"/>
        <v>younger032012</v>
      </c>
      <c r="B7134" s="16" t="s">
        <v>1213</v>
      </c>
      <c r="C7134" s="16">
        <v>2012</v>
      </c>
      <c r="D7134" s="16" t="s">
        <v>2330</v>
      </c>
    </row>
    <row r="7135" spans="1:8" x14ac:dyDescent="0.3">
      <c r="A7135" s="13" t="str">
        <f t="shared" si="111"/>
        <v>younger032012</v>
      </c>
      <c r="B7135" s="16" t="s">
        <v>1213</v>
      </c>
      <c r="C7135" s="16">
        <v>2012</v>
      </c>
      <c r="D7135" s="16" t="s">
        <v>2331</v>
      </c>
      <c r="E7135" s="16">
        <v>64</v>
      </c>
      <c r="F7135" s="16">
        <v>0</v>
      </c>
      <c r="G7135" s="16">
        <v>0</v>
      </c>
      <c r="H7135" s="16">
        <v>0</v>
      </c>
    </row>
    <row r="7136" spans="1:8" x14ac:dyDescent="0.3">
      <c r="A7136" s="13" t="str">
        <f t="shared" si="111"/>
        <v>younger032012</v>
      </c>
      <c r="B7136" s="16" t="s">
        <v>1213</v>
      </c>
      <c r="C7136" s="16">
        <v>2012</v>
      </c>
      <c r="D7136" s="16" t="s">
        <v>2332</v>
      </c>
    </row>
    <row r="7137" spans="1:8" x14ac:dyDescent="0.3">
      <c r="A7137" s="13" t="str">
        <f t="shared" si="111"/>
        <v>youngma022012</v>
      </c>
      <c r="B7137" s="16" t="s">
        <v>1656</v>
      </c>
      <c r="C7137" s="16">
        <v>2012</v>
      </c>
      <c r="D7137" s="16" t="s">
        <v>39</v>
      </c>
      <c r="E7137" s="16">
        <v>1</v>
      </c>
      <c r="F7137" s="16">
        <v>1</v>
      </c>
      <c r="G7137" s="16">
        <v>0</v>
      </c>
      <c r="H7137" s="16">
        <v>1</v>
      </c>
    </row>
    <row r="7138" spans="1:8" x14ac:dyDescent="0.3">
      <c r="A7138" s="13" t="str">
        <f t="shared" si="111"/>
        <v>youngma022012</v>
      </c>
      <c r="B7138" s="16" t="s">
        <v>1656</v>
      </c>
      <c r="C7138" s="16">
        <v>2012</v>
      </c>
      <c r="D7138" s="16" t="s">
        <v>2330</v>
      </c>
    </row>
    <row r="7139" spans="1:8" x14ac:dyDescent="0.3">
      <c r="A7139" s="13" t="str">
        <f t="shared" si="111"/>
        <v>youngma022012</v>
      </c>
      <c r="B7139" s="16" t="s">
        <v>1656</v>
      </c>
      <c r="C7139" s="16">
        <v>2012</v>
      </c>
      <c r="D7139" s="16" t="s">
        <v>2331</v>
      </c>
      <c r="E7139" s="16">
        <v>7</v>
      </c>
      <c r="F7139" s="16">
        <v>0</v>
      </c>
      <c r="G7139" s="16">
        <v>0</v>
      </c>
      <c r="H7139" s="16">
        <v>0</v>
      </c>
    </row>
    <row r="7140" spans="1:8" x14ac:dyDescent="0.3">
      <c r="A7140" s="13" t="str">
        <f t="shared" si="111"/>
        <v>youngma022012</v>
      </c>
      <c r="B7140" s="16" t="s">
        <v>1656</v>
      </c>
      <c r="C7140" s="16">
        <v>2012</v>
      </c>
      <c r="D7140" s="16" t="s">
        <v>2332</v>
      </c>
    </row>
    <row r="7141" spans="1:8" x14ac:dyDescent="0.3">
      <c r="A7141" s="13" t="str">
        <f t="shared" si="111"/>
        <v>youngmi022012</v>
      </c>
      <c r="B7141" s="16" t="s">
        <v>223</v>
      </c>
      <c r="C7141" s="16">
        <v>2012</v>
      </c>
      <c r="D7141" s="16" t="s">
        <v>2335</v>
      </c>
      <c r="E7141" s="16">
        <v>358</v>
      </c>
      <c r="F7141" s="16">
        <v>24</v>
      </c>
      <c r="G7141" s="16">
        <v>2</v>
      </c>
      <c r="H7141" s="16">
        <v>37</v>
      </c>
    </row>
    <row r="7142" spans="1:8" x14ac:dyDescent="0.3">
      <c r="A7142" s="13" t="str">
        <f t="shared" si="111"/>
        <v>youngmi022012</v>
      </c>
      <c r="B7142" s="16" t="s">
        <v>223</v>
      </c>
      <c r="C7142" s="16">
        <v>2012</v>
      </c>
      <c r="D7142" s="16" t="s">
        <v>39</v>
      </c>
      <c r="E7142" s="16">
        <v>24</v>
      </c>
      <c r="F7142" s="16">
        <v>31</v>
      </c>
      <c r="G7142" s="16">
        <v>2</v>
      </c>
      <c r="H7142" s="16">
        <v>8</v>
      </c>
    </row>
    <row r="7143" spans="1:8" x14ac:dyDescent="0.3">
      <c r="A7143" s="13" t="str">
        <f t="shared" si="111"/>
        <v>youngmi022012</v>
      </c>
      <c r="B7143" s="16" t="s">
        <v>223</v>
      </c>
      <c r="C7143" s="16">
        <v>2012</v>
      </c>
      <c r="D7143" s="16" t="s">
        <v>40</v>
      </c>
      <c r="E7143" s="16">
        <v>18</v>
      </c>
      <c r="F7143" s="16">
        <v>38</v>
      </c>
      <c r="G7143" s="16">
        <v>2</v>
      </c>
      <c r="H7143" s="16">
        <v>3</v>
      </c>
    </row>
    <row r="7144" spans="1:8" x14ac:dyDescent="0.3">
      <c r="A7144" s="13" t="str">
        <f t="shared" si="111"/>
        <v>youngmi022012</v>
      </c>
      <c r="B7144" s="16" t="s">
        <v>223</v>
      </c>
      <c r="C7144" s="16">
        <v>2012</v>
      </c>
      <c r="D7144" s="16" t="s">
        <v>2333</v>
      </c>
      <c r="E7144" s="16">
        <v>6</v>
      </c>
      <c r="F7144" s="16">
        <v>6</v>
      </c>
      <c r="G7144" s="16">
        <v>0</v>
      </c>
      <c r="H7144" s="16">
        <v>0</v>
      </c>
    </row>
    <row r="7145" spans="1:8" x14ac:dyDescent="0.3">
      <c r="A7145" s="13" t="str">
        <f t="shared" si="111"/>
        <v>zagurmi012012</v>
      </c>
      <c r="B7145" s="16" t="s">
        <v>871</v>
      </c>
      <c r="C7145" s="16">
        <v>2012</v>
      </c>
      <c r="D7145" s="16" t="s">
        <v>2334</v>
      </c>
      <c r="E7145" s="16">
        <v>0</v>
      </c>
      <c r="F7145" s="16">
        <v>6</v>
      </c>
      <c r="G7145" s="16">
        <v>0</v>
      </c>
      <c r="H7145" s="16">
        <v>0</v>
      </c>
    </row>
    <row r="7146" spans="1:8" x14ac:dyDescent="0.3">
      <c r="A7146" s="13" t="str">
        <f t="shared" si="111"/>
        <v>zambrca012012</v>
      </c>
      <c r="B7146" s="16" t="s">
        <v>283</v>
      </c>
      <c r="C7146" s="16">
        <v>2012</v>
      </c>
      <c r="D7146" s="16" t="s">
        <v>2334</v>
      </c>
      <c r="E7146" s="16">
        <v>12</v>
      </c>
      <c r="F7146" s="16">
        <v>18</v>
      </c>
      <c r="G7146" s="16">
        <v>2</v>
      </c>
      <c r="H7146" s="16">
        <v>2</v>
      </c>
    </row>
    <row r="7147" spans="1:8" x14ac:dyDescent="0.3">
      <c r="A7147" s="13" t="str">
        <f t="shared" si="111"/>
        <v>zieglbr012012</v>
      </c>
      <c r="B7147" s="16" t="s">
        <v>1037</v>
      </c>
      <c r="C7147" s="16">
        <v>2012</v>
      </c>
      <c r="D7147" s="16" t="s">
        <v>2334</v>
      </c>
      <c r="E7147" s="16">
        <v>3</v>
      </c>
      <c r="F7147" s="16">
        <v>21</v>
      </c>
      <c r="G7147" s="16">
        <v>1</v>
      </c>
      <c r="H7147" s="16">
        <v>2</v>
      </c>
    </row>
    <row r="7148" spans="1:8" x14ac:dyDescent="0.3">
      <c r="A7148" s="13" t="str">
        <f t="shared" si="111"/>
        <v>zimmejo022012</v>
      </c>
      <c r="B7148" s="16" t="s">
        <v>1214</v>
      </c>
      <c r="C7148" s="16">
        <v>2012</v>
      </c>
      <c r="D7148" s="16" t="s">
        <v>2334</v>
      </c>
      <c r="E7148" s="16">
        <v>12</v>
      </c>
      <c r="F7148" s="16">
        <v>28</v>
      </c>
      <c r="G7148" s="16">
        <v>2</v>
      </c>
      <c r="H7148" s="16">
        <v>2</v>
      </c>
    </row>
    <row r="7149" spans="1:8" x14ac:dyDescent="0.3">
      <c r="A7149" s="13" t="str">
        <f t="shared" si="111"/>
        <v>zimmery012012</v>
      </c>
      <c r="B7149" s="16" t="s">
        <v>622</v>
      </c>
      <c r="C7149" s="16">
        <v>2012</v>
      </c>
      <c r="D7149" s="16" t="s">
        <v>40</v>
      </c>
      <c r="E7149" s="16">
        <v>76</v>
      </c>
      <c r="F7149" s="16">
        <v>284</v>
      </c>
      <c r="G7149" s="16">
        <v>19</v>
      </c>
      <c r="H7149" s="16">
        <v>28</v>
      </c>
    </row>
    <row r="7150" spans="1:8" x14ac:dyDescent="0.3">
      <c r="A7150" s="13" t="str">
        <f t="shared" si="111"/>
        <v>zitoba012012</v>
      </c>
      <c r="B7150" s="16" t="s">
        <v>225</v>
      </c>
      <c r="C7150" s="16">
        <v>2012</v>
      </c>
      <c r="D7150" s="16" t="s">
        <v>2334</v>
      </c>
      <c r="E7150" s="16">
        <v>2</v>
      </c>
      <c r="F7150" s="16">
        <v>26</v>
      </c>
      <c r="G7150" s="16">
        <v>1</v>
      </c>
      <c r="H7150" s="16">
        <v>1</v>
      </c>
    </row>
    <row r="7151" spans="1:8" x14ac:dyDescent="0.3">
      <c r="A7151" s="13" t="str">
        <f t="shared" si="111"/>
        <v>zobribe012012</v>
      </c>
      <c r="B7151" s="16" t="s">
        <v>747</v>
      </c>
      <c r="C7151" s="16">
        <v>2012</v>
      </c>
      <c r="D7151" s="16" t="s">
        <v>39</v>
      </c>
      <c r="E7151" s="16">
        <v>73</v>
      </c>
      <c r="F7151" s="16">
        <v>107</v>
      </c>
      <c r="G7151" s="16">
        <v>6</v>
      </c>
      <c r="H7151" s="16">
        <v>27</v>
      </c>
    </row>
    <row r="7152" spans="1:8" x14ac:dyDescent="0.3">
      <c r="A7152" s="13" t="str">
        <f t="shared" si="111"/>
        <v>zobribe012012</v>
      </c>
      <c r="B7152" s="16" t="s">
        <v>747</v>
      </c>
      <c r="C7152" s="16">
        <v>2012</v>
      </c>
      <c r="D7152" s="16" t="s">
        <v>2331</v>
      </c>
      <c r="E7152" s="16">
        <v>113</v>
      </c>
      <c r="F7152" s="16">
        <v>6</v>
      </c>
      <c r="G7152" s="16">
        <v>2</v>
      </c>
      <c r="H7152" s="16">
        <v>1</v>
      </c>
    </row>
    <row r="7153" spans="1:8" x14ac:dyDescent="0.3">
      <c r="A7153" s="13" t="str">
        <f t="shared" si="111"/>
        <v>zobribe012012</v>
      </c>
      <c r="B7153" s="16" t="s">
        <v>747</v>
      </c>
      <c r="C7153" s="16">
        <v>2012</v>
      </c>
      <c r="D7153" s="16" t="s">
        <v>2332</v>
      </c>
    </row>
    <row r="7154" spans="1:8" x14ac:dyDescent="0.3">
      <c r="A7154" s="13" t="str">
        <f t="shared" si="111"/>
        <v>zobribe012012</v>
      </c>
      <c r="B7154" s="16" t="s">
        <v>747</v>
      </c>
      <c r="C7154" s="16">
        <v>2012</v>
      </c>
      <c r="D7154" s="16" t="s">
        <v>2333</v>
      </c>
      <c r="E7154" s="16">
        <v>46</v>
      </c>
      <c r="F7154" s="16">
        <v>139</v>
      </c>
      <c r="G7154" s="16">
        <v>4</v>
      </c>
      <c r="H7154" s="16">
        <v>27</v>
      </c>
    </row>
    <row r="7155" spans="1:8" x14ac:dyDescent="0.3">
      <c r="A7155" s="13" t="str">
        <f t="shared" si="111"/>
        <v>aardsda012013</v>
      </c>
      <c r="B7155" s="16" t="s">
        <v>414</v>
      </c>
      <c r="C7155" s="16">
        <v>2013</v>
      </c>
      <c r="D7155" s="16" t="s">
        <v>2334</v>
      </c>
      <c r="E7155" s="16">
        <v>1</v>
      </c>
      <c r="F7155" s="16">
        <v>5</v>
      </c>
      <c r="G7155" s="16">
        <v>0</v>
      </c>
      <c r="H7155" s="16">
        <v>0</v>
      </c>
    </row>
    <row r="7156" spans="1:8" x14ac:dyDescent="0.3">
      <c r="A7156" s="13" t="str">
        <f t="shared" si="111"/>
        <v>abadfe012013</v>
      </c>
      <c r="B7156" s="16" t="s">
        <v>1215</v>
      </c>
      <c r="C7156" s="16">
        <v>2013</v>
      </c>
      <c r="D7156" s="16" t="s">
        <v>2334</v>
      </c>
      <c r="E7156" s="16">
        <v>1</v>
      </c>
      <c r="F7156" s="16">
        <v>4</v>
      </c>
      <c r="G7156" s="16">
        <v>0</v>
      </c>
      <c r="H7156" s="16">
        <v>0</v>
      </c>
    </row>
    <row r="7157" spans="1:8" x14ac:dyDescent="0.3">
      <c r="A7157" s="13" t="str">
        <f t="shared" si="111"/>
        <v>abreuto012013</v>
      </c>
      <c r="B7157" s="16" t="s">
        <v>749</v>
      </c>
      <c r="C7157" s="16">
        <v>2013</v>
      </c>
      <c r="D7157" s="16" t="s">
        <v>39</v>
      </c>
      <c r="E7157" s="16">
        <v>45</v>
      </c>
      <c r="F7157" s="16">
        <v>57</v>
      </c>
      <c r="G7157" s="16">
        <v>2</v>
      </c>
      <c r="H7157" s="16">
        <v>15</v>
      </c>
    </row>
    <row r="7158" spans="1:8" x14ac:dyDescent="0.3">
      <c r="A7158" s="13" t="str">
        <f t="shared" si="111"/>
        <v>abreuto012013</v>
      </c>
      <c r="B7158" s="16" t="s">
        <v>749</v>
      </c>
      <c r="C7158" s="16">
        <v>2013</v>
      </c>
      <c r="D7158" s="16" t="s">
        <v>40</v>
      </c>
      <c r="E7158" s="16">
        <v>0</v>
      </c>
      <c r="F7158" s="16">
        <v>2</v>
      </c>
      <c r="G7158" s="16">
        <v>0</v>
      </c>
      <c r="H7158" s="16">
        <v>0</v>
      </c>
    </row>
    <row r="7159" spans="1:8" x14ac:dyDescent="0.3">
      <c r="A7159" s="13" t="str">
        <f t="shared" si="111"/>
        <v>abreuto012013</v>
      </c>
      <c r="B7159" s="16" t="s">
        <v>749</v>
      </c>
      <c r="C7159" s="16">
        <v>2013</v>
      </c>
      <c r="D7159" s="16" t="s">
        <v>2333</v>
      </c>
      <c r="E7159" s="16">
        <v>2</v>
      </c>
      <c r="F7159" s="16">
        <v>7</v>
      </c>
      <c r="G7159" s="16">
        <v>1</v>
      </c>
      <c r="H7159" s="16">
        <v>0</v>
      </c>
    </row>
    <row r="7160" spans="1:8" x14ac:dyDescent="0.3">
      <c r="A7160" s="13" t="str">
        <f t="shared" si="111"/>
        <v>aceveal012013</v>
      </c>
      <c r="B7160" s="16" t="s">
        <v>872</v>
      </c>
      <c r="C7160" s="16">
        <v>2013</v>
      </c>
      <c r="D7160" s="16" t="s">
        <v>2334</v>
      </c>
      <c r="E7160" s="16">
        <v>2</v>
      </c>
      <c r="F7160" s="16">
        <v>7</v>
      </c>
      <c r="G7160" s="16">
        <v>2</v>
      </c>
      <c r="H7160" s="16">
        <v>0</v>
      </c>
    </row>
    <row r="7161" spans="1:8" x14ac:dyDescent="0.3">
      <c r="A7161" s="13" t="str">
        <f t="shared" si="111"/>
        <v>ackledu012013</v>
      </c>
      <c r="B7161" s="16" t="s">
        <v>1419</v>
      </c>
      <c r="C7161" s="16">
        <v>2013</v>
      </c>
      <c r="D7161" s="16" t="s">
        <v>2335</v>
      </c>
      <c r="E7161" s="16">
        <v>11</v>
      </c>
      <c r="F7161" s="16">
        <v>1</v>
      </c>
      <c r="G7161" s="16">
        <v>0</v>
      </c>
      <c r="H7161" s="16">
        <v>0</v>
      </c>
    </row>
    <row r="7162" spans="1:8" x14ac:dyDescent="0.3">
      <c r="A7162" s="13" t="str">
        <f t="shared" si="111"/>
        <v>ackledu012013</v>
      </c>
      <c r="B7162" s="16" t="s">
        <v>1419</v>
      </c>
      <c r="C7162" s="16">
        <v>2013</v>
      </c>
      <c r="D7162" s="16" t="s">
        <v>39</v>
      </c>
      <c r="E7162" s="16">
        <v>81</v>
      </c>
      <c r="F7162" s="16">
        <v>150</v>
      </c>
      <c r="G7162" s="16">
        <v>0</v>
      </c>
      <c r="H7162" s="16">
        <v>30</v>
      </c>
    </row>
    <row r="7163" spans="1:8" x14ac:dyDescent="0.3">
      <c r="A7163" s="13" t="str">
        <f t="shared" si="111"/>
        <v>ackledu012013</v>
      </c>
      <c r="B7163" s="16" t="s">
        <v>1419</v>
      </c>
      <c r="C7163" s="16">
        <v>2013</v>
      </c>
      <c r="D7163" s="16" t="s">
        <v>2329</v>
      </c>
    </row>
    <row r="7164" spans="1:8" x14ac:dyDescent="0.3">
      <c r="A7164" s="13" t="str">
        <f t="shared" si="111"/>
        <v>ackledu012013</v>
      </c>
      <c r="B7164" s="16" t="s">
        <v>1419</v>
      </c>
      <c r="C7164" s="16">
        <v>2013</v>
      </c>
      <c r="D7164" s="16" t="s">
        <v>2330</v>
      </c>
    </row>
    <row r="7165" spans="1:8" x14ac:dyDescent="0.3">
      <c r="A7165" s="13" t="str">
        <f t="shared" si="111"/>
        <v>ackledu012013</v>
      </c>
      <c r="B7165" s="16" t="s">
        <v>1419</v>
      </c>
      <c r="C7165" s="16">
        <v>2013</v>
      </c>
      <c r="D7165" s="16" t="s">
        <v>2331</v>
      </c>
      <c r="E7165" s="16">
        <v>134</v>
      </c>
      <c r="F7165" s="16">
        <v>1</v>
      </c>
      <c r="G7165" s="16">
        <v>1</v>
      </c>
      <c r="H7165" s="16">
        <v>1</v>
      </c>
    </row>
    <row r="7166" spans="1:8" x14ac:dyDescent="0.3">
      <c r="A7166" s="13" t="str">
        <f t="shared" si="111"/>
        <v>adamsda022013</v>
      </c>
      <c r="B7166" s="16" t="s">
        <v>1863</v>
      </c>
      <c r="C7166" s="16">
        <v>2013</v>
      </c>
      <c r="D7166" s="16" t="s">
        <v>2335</v>
      </c>
      <c r="E7166" s="16">
        <v>26</v>
      </c>
      <c r="F7166" s="16">
        <v>4</v>
      </c>
      <c r="G7166" s="16">
        <v>0</v>
      </c>
      <c r="H7166" s="16">
        <v>2</v>
      </c>
    </row>
    <row r="7167" spans="1:8" x14ac:dyDescent="0.3">
      <c r="A7167" s="13" t="str">
        <f t="shared" si="111"/>
        <v>adamsda022013</v>
      </c>
      <c r="B7167" s="16" t="s">
        <v>1863</v>
      </c>
      <c r="C7167" s="16">
        <v>2013</v>
      </c>
      <c r="D7167" s="16" t="s">
        <v>39</v>
      </c>
      <c r="E7167" s="16">
        <v>16</v>
      </c>
      <c r="F7167" s="16">
        <v>19</v>
      </c>
      <c r="G7167" s="16">
        <v>0</v>
      </c>
      <c r="H7167" s="16">
        <v>4</v>
      </c>
    </row>
    <row r="7168" spans="1:8" x14ac:dyDescent="0.3">
      <c r="A7168" s="13" t="str">
        <f t="shared" si="111"/>
        <v>adamsda022013</v>
      </c>
      <c r="B7168" s="16" t="s">
        <v>1863</v>
      </c>
      <c r="C7168" s="16">
        <v>2013</v>
      </c>
      <c r="D7168" s="16" t="s">
        <v>40</v>
      </c>
      <c r="E7168" s="16">
        <v>14</v>
      </c>
      <c r="F7168" s="16">
        <v>53</v>
      </c>
      <c r="G7168" s="16">
        <v>1</v>
      </c>
      <c r="H7168" s="16">
        <v>6</v>
      </c>
    </row>
    <row r="7169" spans="1:8" x14ac:dyDescent="0.3">
      <c r="A7169" s="13" t="str">
        <f t="shared" si="111"/>
        <v>adamsma012013</v>
      </c>
      <c r="B7169" s="16" t="s">
        <v>1657</v>
      </c>
      <c r="C7169" s="16">
        <v>2013</v>
      </c>
      <c r="D7169" s="16" t="s">
        <v>2335</v>
      </c>
      <c r="E7169" s="16">
        <v>598</v>
      </c>
      <c r="F7169" s="16">
        <v>50</v>
      </c>
      <c r="G7169" s="16">
        <v>2</v>
      </c>
      <c r="H7169" s="16">
        <v>70</v>
      </c>
    </row>
    <row r="7170" spans="1:8" x14ac:dyDescent="0.3">
      <c r="A7170" s="13" t="str">
        <f t="shared" si="111"/>
        <v>adamsmi032013</v>
      </c>
      <c r="B7170" s="16" t="s">
        <v>415</v>
      </c>
      <c r="C7170" s="16">
        <v>2013</v>
      </c>
      <c r="D7170" s="16" t="s">
        <v>2334</v>
      </c>
      <c r="E7170" s="16">
        <v>5</v>
      </c>
      <c r="F7170" s="16">
        <v>3</v>
      </c>
      <c r="G7170" s="16">
        <v>1</v>
      </c>
      <c r="H7170" s="16">
        <v>0</v>
      </c>
    </row>
    <row r="7171" spans="1:8" x14ac:dyDescent="0.3">
      <c r="A7171" s="13" t="str">
        <f t="shared" ref="A7171:A7234" si="112">(B7171&amp;C7171)</f>
        <v>adducji022013</v>
      </c>
      <c r="B7171" s="16" t="s">
        <v>1864</v>
      </c>
      <c r="C7171" s="16">
        <v>2013</v>
      </c>
      <c r="D7171" s="16" t="s">
        <v>2335</v>
      </c>
      <c r="E7171" s="16">
        <v>12</v>
      </c>
      <c r="F7171" s="16">
        <v>0</v>
      </c>
      <c r="G7171" s="16">
        <v>1</v>
      </c>
      <c r="H7171" s="16">
        <v>3</v>
      </c>
    </row>
    <row r="7172" spans="1:8" x14ac:dyDescent="0.3">
      <c r="A7172" s="13" t="str">
        <f t="shared" si="112"/>
        <v>adducji022013</v>
      </c>
      <c r="B7172" s="16" t="s">
        <v>1864</v>
      </c>
      <c r="C7172" s="16">
        <v>2013</v>
      </c>
      <c r="D7172" s="16" t="s">
        <v>2330</v>
      </c>
    </row>
    <row r="7173" spans="1:8" x14ac:dyDescent="0.3">
      <c r="A7173" s="13" t="str">
        <f t="shared" si="112"/>
        <v>adducji022013</v>
      </c>
      <c r="B7173" s="16" t="s">
        <v>1864</v>
      </c>
      <c r="C7173" s="16">
        <v>2013</v>
      </c>
      <c r="D7173" s="16" t="s">
        <v>2331</v>
      </c>
      <c r="E7173" s="16">
        <v>10</v>
      </c>
      <c r="F7173" s="16">
        <v>0</v>
      </c>
      <c r="G7173" s="16">
        <v>0</v>
      </c>
      <c r="H7173" s="16">
        <v>0</v>
      </c>
    </row>
    <row r="7174" spans="1:8" x14ac:dyDescent="0.3">
      <c r="A7174" s="13" t="str">
        <f t="shared" si="112"/>
        <v>adriaeh012013</v>
      </c>
      <c r="B7174" s="16" t="s">
        <v>1865</v>
      </c>
      <c r="C7174" s="16">
        <v>2013</v>
      </c>
      <c r="D7174" s="16" t="s">
        <v>2333</v>
      </c>
      <c r="E7174" s="16">
        <v>4</v>
      </c>
      <c r="F7174" s="16">
        <v>12</v>
      </c>
      <c r="G7174" s="16">
        <v>1</v>
      </c>
      <c r="H7174" s="16">
        <v>4</v>
      </c>
    </row>
    <row r="7175" spans="1:8" x14ac:dyDescent="0.3">
      <c r="A7175" s="13" t="str">
        <f t="shared" si="112"/>
        <v>affelje012013</v>
      </c>
      <c r="B7175" s="16" t="s">
        <v>284</v>
      </c>
      <c r="C7175" s="16">
        <v>2013</v>
      </c>
      <c r="D7175" s="16" t="s">
        <v>2334</v>
      </c>
      <c r="E7175" s="16">
        <v>1</v>
      </c>
      <c r="F7175" s="16">
        <v>9</v>
      </c>
      <c r="G7175" s="16">
        <v>0</v>
      </c>
      <c r="H7175" s="16">
        <v>0</v>
      </c>
    </row>
    <row r="7176" spans="1:8" x14ac:dyDescent="0.3">
      <c r="A7176" s="13" t="str">
        <f t="shared" si="112"/>
        <v>alberan012013</v>
      </c>
      <c r="B7176" s="16" t="s">
        <v>1866</v>
      </c>
      <c r="C7176" s="16">
        <v>2013</v>
      </c>
      <c r="D7176" s="16" t="s">
        <v>2334</v>
      </c>
      <c r="E7176" s="16">
        <v>4</v>
      </c>
      <c r="F7176" s="16">
        <v>9</v>
      </c>
      <c r="G7176" s="16">
        <v>0</v>
      </c>
      <c r="H7176" s="16">
        <v>1</v>
      </c>
    </row>
    <row r="7177" spans="1:8" x14ac:dyDescent="0.3">
      <c r="A7177" s="13" t="str">
        <f t="shared" si="112"/>
        <v>alberma012013</v>
      </c>
      <c r="B7177" s="16" t="s">
        <v>623</v>
      </c>
      <c r="C7177" s="16">
        <v>2013</v>
      </c>
      <c r="D7177" s="16" t="s">
        <v>2334</v>
      </c>
      <c r="E7177" s="16">
        <v>4</v>
      </c>
      <c r="F7177" s="16">
        <v>11</v>
      </c>
      <c r="G7177" s="16">
        <v>1</v>
      </c>
      <c r="H7177" s="16">
        <v>1</v>
      </c>
    </row>
    <row r="7178" spans="1:8" x14ac:dyDescent="0.3">
      <c r="A7178" s="13" t="str">
        <f t="shared" si="112"/>
        <v>albural012013</v>
      </c>
      <c r="B7178" s="16" t="s">
        <v>1422</v>
      </c>
      <c r="C7178" s="16">
        <v>2013</v>
      </c>
      <c r="D7178" s="16" t="s">
        <v>2334</v>
      </c>
      <c r="E7178" s="16">
        <v>4</v>
      </c>
      <c r="F7178" s="16">
        <v>2</v>
      </c>
      <c r="G7178" s="16">
        <v>1</v>
      </c>
      <c r="H7178" s="16">
        <v>0</v>
      </c>
    </row>
    <row r="7179" spans="1:8" x14ac:dyDescent="0.3">
      <c r="A7179" s="13" t="str">
        <f t="shared" si="112"/>
        <v>allenco012013</v>
      </c>
      <c r="B7179" s="16" t="s">
        <v>1658</v>
      </c>
      <c r="C7179" s="16">
        <v>2013</v>
      </c>
      <c r="D7179" s="16" t="s">
        <v>2334</v>
      </c>
      <c r="E7179" s="16">
        <v>0</v>
      </c>
      <c r="F7179" s="16">
        <v>5</v>
      </c>
      <c r="G7179" s="16">
        <v>3</v>
      </c>
      <c r="H7179" s="16">
        <v>0</v>
      </c>
    </row>
    <row r="7180" spans="1:8" x14ac:dyDescent="0.3">
      <c r="A7180" s="13" t="str">
        <f t="shared" si="112"/>
        <v>almonab012013</v>
      </c>
      <c r="B7180" s="16" t="s">
        <v>1867</v>
      </c>
      <c r="C7180" s="16">
        <v>2013</v>
      </c>
      <c r="D7180" s="16" t="s">
        <v>2329</v>
      </c>
    </row>
    <row r="7181" spans="1:8" x14ac:dyDescent="0.3">
      <c r="A7181" s="13" t="str">
        <f t="shared" si="112"/>
        <v>almonab012013</v>
      </c>
      <c r="B7181" s="16" t="s">
        <v>1867</v>
      </c>
      <c r="C7181" s="16">
        <v>2013</v>
      </c>
      <c r="D7181" s="16" t="s">
        <v>2330</v>
      </c>
    </row>
    <row r="7182" spans="1:8" x14ac:dyDescent="0.3">
      <c r="A7182" s="13" t="str">
        <f t="shared" si="112"/>
        <v>almonab012013</v>
      </c>
      <c r="B7182" s="16" t="s">
        <v>1867</v>
      </c>
      <c r="C7182" s="16">
        <v>2013</v>
      </c>
      <c r="D7182" s="16" t="s">
        <v>2331</v>
      </c>
      <c r="E7182" s="16">
        <v>33</v>
      </c>
      <c r="F7182" s="16">
        <v>1</v>
      </c>
      <c r="G7182" s="16">
        <v>4</v>
      </c>
      <c r="H7182" s="16">
        <v>0</v>
      </c>
    </row>
    <row r="7183" spans="1:8" x14ac:dyDescent="0.3">
      <c r="A7183" s="13" t="str">
        <f t="shared" si="112"/>
        <v>almonab012013</v>
      </c>
      <c r="B7183" s="16" t="s">
        <v>1867</v>
      </c>
      <c r="C7183" s="16">
        <v>2013</v>
      </c>
      <c r="D7183" s="16" t="s">
        <v>2332</v>
      </c>
    </row>
    <row r="7184" spans="1:8" x14ac:dyDescent="0.3">
      <c r="A7184" s="13" t="str">
        <f t="shared" si="112"/>
        <v>almonzo012013</v>
      </c>
      <c r="B7184" s="16" t="s">
        <v>1868</v>
      </c>
      <c r="C7184" s="16">
        <v>2013</v>
      </c>
      <c r="D7184" s="16" t="s">
        <v>2330</v>
      </c>
    </row>
    <row r="7185" spans="1:8" x14ac:dyDescent="0.3">
      <c r="A7185" s="13" t="str">
        <f t="shared" si="112"/>
        <v>almonzo012013</v>
      </c>
      <c r="B7185" s="16" t="s">
        <v>1868</v>
      </c>
      <c r="C7185" s="16">
        <v>2013</v>
      </c>
      <c r="D7185" s="16" t="s">
        <v>2331</v>
      </c>
      <c r="E7185" s="16">
        <v>56</v>
      </c>
      <c r="F7185" s="16">
        <v>0</v>
      </c>
      <c r="G7185" s="16">
        <v>0</v>
      </c>
      <c r="H7185" s="16">
        <v>0</v>
      </c>
    </row>
    <row r="7186" spans="1:8" x14ac:dyDescent="0.3">
      <c r="A7186" s="13" t="str">
        <f t="shared" si="112"/>
        <v>almonzo012013</v>
      </c>
      <c r="B7186" s="16" t="s">
        <v>1868</v>
      </c>
      <c r="C7186" s="16">
        <v>2013</v>
      </c>
      <c r="D7186" s="16" t="s">
        <v>2332</v>
      </c>
    </row>
    <row r="7187" spans="1:8" x14ac:dyDescent="0.3">
      <c r="A7187" s="13" t="str">
        <f t="shared" si="112"/>
        <v>alonsyo012013</v>
      </c>
      <c r="B7187" s="16" t="s">
        <v>1216</v>
      </c>
      <c r="C7187" s="16">
        <v>2013</v>
      </c>
      <c r="D7187" s="16" t="s">
        <v>2335</v>
      </c>
      <c r="E7187" s="16">
        <v>761</v>
      </c>
      <c r="F7187" s="16">
        <v>58</v>
      </c>
      <c r="G7187" s="16">
        <v>3</v>
      </c>
      <c r="H7187" s="16">
        <v>72</v>
      </c>
    </row>
    <row r="7188" spans="1:8" x14ac:dyDescent="0.3">
      <c r="A7188" s="13" t="str">
        <f t="shared" si="112"/>
        <v>alonsyo012013</v>
      </c>
      <c r="B7188" s="16" t="s">
        <v>1216</v>
      </c>
      <c r="C7188" s="16">
        <v>2013</v>
      </c>
      <c r="D7188" s="16" t="s">
        <v>39</v>
      </c>
      <c r="E7188" s="16">
        <v>0</v>
      </c>
      <c r="F7188" s="16">
        <v>0</v>
      </c>
      <c r="G7188" s="16">
        <v>0</v>
      </c>
      <c r="H7188" s="16">
        <v>0</v>
      </c>
    </row>
    <row r="7189" spans="1:8" x14ac:dyDescent="0.3">
      <c r="A7189" s="13" t="str">
        <f t="shared" si="112"/>
        <v>alonsyo012013</v>
      </c>
      <c r="B7189" s="16" t="s">
        <v>1216</v>
      </c>
      <c r="C7189" s="16">
        <v>2013</v>
      </c>
      <c r="D7189" s="16" t="s">
        <v>40</v>
      </c>
      <c r="E7189" s="16">
        <v>0</v>
      </c>
      <c r="F7189" s="16">
        <v>0</v>
      </c>
      <c r="G7189" s="16">
        <v>0</v>
      </c>
      <c r="H7189" s="16">
        <v>0</v>
      </c>
    </row>
    <row r="7190" spans="1:8" x14ac:dyDescent="0.3">
      <c r="A7190" s="13" t="str">
        <f t="shared" si="112"/>
        <v>alonsyo012013</v>
      </c>
      <c r="B7190" s="16" t="s">
        <v>1216</v>
      </c>
      <c r="C7190" s="16">
        <v>2013</v>
      </c>
      <c r="D7190" s="16" t="s">
        <v>2330</v>
      </c>
    </row>
    <row r="7191" spans="1:8" x14ac:dyDescent="0.3">
      <c r="A7191" s="13" t="str">
        <f t="shared" si="112"/>
        <v>alonsyo012013</v>
      </c>
      <c r="B7191" s="16" t="s">
        <v>1216</v>
      </c>
      <c r="C7191" s="16">
        <v>2013</v>
      </c>
      <c r="D7191" s="16" t="s">
        <v>2331</v>
      </c>
      <c r="E7191" s="16">
        <v>0</v>
      </c>
      <c r="F7191" s="16">
        <v>0</v>
      </c>
      <c r="G7191" s="16">
        <v>0</v>
      </c>
      <c r="H7191" s="16">
        <v>0</v>
      </c>
    </row>
    <row r="7192" spans="1:8" x14ac:dyDescent="0.3">
      <c r="A7192" s="13" t="str">
        <f t="shared" si="112"/>
        <v>altuvjo012013</v>
      </c>
      <c r="B7192" s="16" t="s">
        <v>1423</v>
      </c>
      <c r="C7192" s="16">
        <v>2013</v>
      </c>
      <c r="D7192" s="16" t="s">
        <v>39</v>
      </c>
      <c r="E7192" s="16">
        <v>273</v>
      </c>
      <c r="F7192" s="16">
        <v>393</v>
      </c>
      <c r="G7192" s="16">
        <v>9</v>
      </c>
      <c r="H7192" s="16">
        <v>114</v>
      </c>
    </row>
    <row r="7193" spans="1:8" x14ac:dyDescent="0.3">
      <c r="A7193" s="13" t="str">
        <f t="shared" si="112"/>
        <v>alvarhe012013</v>
      </c>
      <c r="B7193" s="16" t="s">
        <v>1424</v>
      </c>
      <c r="C7193" s="16">
        <v>2013</v>
      </c>
      <c r="D7193" s="16" t="s">
        <v>2334</v>
      </c>
      <c r="E7193" s="16">
        <v>14</v>
      </c>
      <c r="F7193" s="16">
        <v>19</v>
      </c>
      <c r="G7193" s="16">
        <v>1</v>
      </c>
      <c r="H7193" s="16">
        <v>1</v>
      </c>
    </row>
    <row r="7194" spans="1:8" x14ac:dyDescent="0.3">
      <c r="A7194" s="13" t="str">
        <f t="shared" si="112"/>
        <v>alvarjo022013</v>
      </c>
      <c r="B7194" s="16" t="s">
        <v>1869</v>
      </c>
      <c r="C7194" s="16">
        <v>2013</v>
      </c>
      <c r="D7194" s="16" t="s">
        <v>2334</v>
      </c>
      <c r="E7194" s="16">
        <v>0</v>
      </c>
      <c r="F7194" s="16">
        <v>3</v>
      </c>
      <c r="G7194" s="16">
        <v>0</v>
      </c>
      <c r="H7194" s="16">
        <v>0</v>
      </c>
    </row>
    <row r="7195" spans="1:8" x14ac:dyDescent="0.3">
      <c r="A7195" s="13" t="str">
        <f t="shared" si="112"/>
        <v>alvarpe012013</v>
      </c>
      <c r="B7195" s="16" t="s">
        <v>1217</v>
      </c>
      <c r="C7195" s="16">
        <v>2013</v>
      </c>
      <c r="D7195" s="16" t="s">
        <v>40</v>
      </c>
      <c r="E7195" s="16">
        <v>72</v>
      </c>
      <c r="F7195" s="16">
        <v>359</v>
      </c>
      <c r="G7195" s="16">
        <v>27</v>
      </c>
      <c r="H7195" s="16">
        <v>27</v>
      </c>
    </row>
    <row r="7196" spans="1:8" x14ac:dyDescent="0.3">
      <c r="A7196" s="13" t="str">
        <f t="shared" si="112"/>
        <v>amarial012013</v>
      </c>
      <c r="B7196" s="16" t="s">
        <v>1425</v>
      </c>
      <c r="C7196" s="16">
        <v>2013</v>
      </c>
      <c r="D7196" s="16" t="s">
        <v>39</v>
      </c>
      <c r="E7196" s="16">
        <v>40</v>
      </c>
      <c r="F7196" s="16">
        <v>48</v>
      </c>
      <c r="G7196" s="16">
        <v>1</v>
      </c>
      <c r="H7196" s="16">
        <v>10</v>
      </c>
    </row>
    <row r="7197" spans="1:8" x14ac:dyDescent="0.3">
      <c r="A7197" s="13" t="str">
        <f t="shared" si="112"/>
        <v>amarial012013</v>
      </c>
      <c r="B7197" s="16" t="s">
        <v>1425</v>
      </c>
      <c r="C7197" s="16">
        <v>2013</v>
      </c>
      <c r="D7197" s="16" t="s">
        <v>40</v>
      </c>
      <c r="E7197" s="16">
        <v>3</v>
      </c>
      <c r="F7197" s="16">
        <v>5</v>
      </c>
      <c r="G7197" s="16">
        <v>0</v>
      </c>
      <c r="H7197" s="16">
        <v>1</v>
      </c>
    </row>
    <row r="7198" spans="1:8" x14ac:dyDescent="0.3">
      <c r="A7198" s="13" t="str">
        <f t="shared" si="112"/>
        <v>amarial012013</v>
      </c>
      <c r="B7198" s="16" t="s">
        <v>1425</v>
      </c>
      <c r="C7198" s="16">
        <v>2013</v>
      </c>
      <c r="D7198" s="16" t="s">
        <v>2329</v>
      </c>
    </row>
    <row r="7199" spans="1:8" x14ac:dyDescent="0.3">
      <c r="A7199" s="13" t="str">
        <f t="shared" si="112"/>
        <v>amarial012013</v>
      </c>
      <c r="B7199" s="16" t="s">
        <v>1425</v>
      </c>
      <c r="C7199" s="16">
        <v>2013</v>
      </c>
      <c r="D7199" s="16" t="s">
        <v>2330</v>
      </c>
    </row>
    <row r="7200" spans="1:8" x14ac:dyDescent="0.3">
      <c r="A7200" s="13" t="str">
        <f t="shared" si="112"/>
        <v>amarial012013</v>
      </c>
      <c r="B7200" s="16" t="s">
        <v>1425</v>
      </c>
      <c r="C7200" s="16">
        <v>2013</v>
      </c>
      <c r="D7200" s="16" t="s">
        <v>2331</v>
      </c>
      <c r="E7200" s="16">
        <v>160</v>
      </c>
      <c r="F7200" s="16">
        <v>5</v>
      </c>
      <c r="G7200" s="16">
        <v>3</v>
      </c>
      <c r="H7200" s="16">
        <v>1</v>
      </c>
    </row>
    <row r="7201" spans="1:8" x14ac:dyDescent="0.3">
      <c r="A7201" s="13" t="str">
        <f t="shared" si="112"/>
        <v>amarial012013</v>
      </c>
      <c r="B7201" s="16" t="s">
        <v>1425</v>
      </c>
      <c r="C7201" s="16">
        <v>2013</v>
      </c>
      <c r="D7201" s="16" t="s">
        <v>2333</v>
      </c>
      <c r="E7201" s="16">
        <v>11</v>
      </c>
      <c r="F7201" s="16">
        <v>26</v>
      </c>
      <c r="G7201" s="16">
        <v>1</v>
      </c>
      <c r="H7201" s="16">
        <v>5</v>
      </c>
    </row>
    <row r="7202" spans="1:8" x14ac:dyDescent="0.3">
      <c r="A7202" s="13" t="str">
        <f t="shared" si="112"/>
        <v>ambrihe012013</v>
      </c>
      <c r="B7202" s="16" t="s">
        <v>1218</v>
      </c>
      <c r="C7202" s="16">
        <v>2013</v>
      </c>
      <c r="D7202" s="16" t="s">
        <v>2334</v>
      </c>
      <c r="E7202" s="16">
        <v>1</v>
      </c>
      <c r="F7202" s="16">
        <v>9</v>
      </c>
      <c r="G7202" s="16">
        <v>0</v>
      </c>
      <c r="H7202" s="16">
        <v>1</v>
      </c>
    </row>
    <row r="7203" spans="1:8" x14ac:dyDescent="0.3">
      <c r="A7203" s="13" t="str">
        <f t="shared" si="112"/>
        <v>amesst012013</v>
      </c>
      <c r="B7203" s="16" t="s">
        <v>1870</v>
      </c>
      <c r="C7203" s="16">
        <v>2013</v>
      </c>
      <c r="D7203" s="16" t="s">
        <v>2334</v>
      </c>
      <c r="E7203" s="16">
        <v>1</v>
      </c>
      <c r="F7203" s="16">
        <v>0</v>
      </c>
      <c r="G7203" s="16">
        <v>0</v>
      </c>
      <c r="H7203" s="16">
        <v>0</v>
      </c>
    </row>
    <row r="7204" spans="1:8" x14ac:dyDescent="0.3">
      <c r="A7204" s="13" t="str">
        <f t="shared" si="112"/>
        <v>anderbr042013</v>
      </c>
      <c r="B7204" s="16" t="s">
        <v>1039</v>
      </c>
      <c r="C7204" s="16">
        <v>2013</v>
      </c>
      <c r="D7204" s="16" t="s">
        <v>2334</v>
      </c>
      <c r="E7204" s="16">
        <v>0</v>
      </c>
      <c r="F7204" s="16">
        <v>4</v>
      </c>
      <c r="G7204" s="16">
        <v>0</v>
      </c>
      <c r="H7204" s="16">
        <v>0</v>
      </c>
    </row>
    <row r="7205" spans="1:8" x14ac:dyDescent="0.3">
      <c r="A7205" s="13" t="str">
        <f t="shared" si="112"/>
        <v>anderbr052013</v>
      </c>
      <c r="B7205" s="16" t="s">
        <v>1219</v>
      </c>
      <c r="C7205" s="16">
        <v>2013</v>
      </c>
      <c r="D7205" s="16" t="s">
        <v>2336</v>
      </c>
      <c r="E7205" s="16">
        <v>49</v>
      </c>
      <c r="F7205" s="16">
        <v>2</v>
      </c>
      <c r="G7205" s="16">
        <v>1</v>
      </c>
      <c r="H7205" s="16">
        <v>0</v>
      </c>
    </row>
    <row r="7206" spans="1:8" x14ac:dyDescent="0.3">
      <c r="A7206" s="13" t="str">
        <f t="shared" si="112"/>
        <v>andinro012013</v>
      </c>
      <c r="B7206" s="16" t="s">
        <v>512</v>
      </c>
      <c r="C7206" s="16">
        <v>2013</v>
      </c>
      <c r="D7206" s="16" t="s">
        <v>39</v>
      </c>
      <c r="E7206" s="16">
        <v>15</v>
      </c>
      <c r="F7206" s="16">
        <v>27</v>
      </c>
      <c r="G7206" s="16">
        <v>0</v>
      </c>
      <c r="H7206" s="16">
        <v>9</v>
      </c>
    </row>
    <row r="7207" spans="1:8" x14ac:dyDescent="0.3">
      <c r="A7207" s="13" t="str">
        <f t="shared" si="112"/>
        <v>andinro012013</v>
      </c>
      <c r="B7207" s="16" t="s">
        <v>512</v>
      </c>
      <c r="C7207" s="16">
        <v>2013</v>
      </c>
      <c r="D7207" s="16" t="s">
        <v>40</v>
      </c>
      <c r="E7207" s="16">
        <v>1</v>
      </c>
      <c r="F7207" s="16">
        <v>5</v>
      </c>
      <c r="G7207" s="16">
        <v>0</v>
      </c>
      <c r="H7207" s="16">
        <v>0</v>
      </c>
    </row>
    <row r="7208" spans="1:8" x14ac:dyDescent="0.3">
      <c r="A7208" s="13" t="str">
        <f t="shared" si="112"/>
        <v>andinro012013</v>
      </c>
      <c r="B7208" s="16" t="s">
        <v>512</v>
      </c>
      <c r="C7208" s="16">
        <v>2013</v>
      </c>
      <c r="D7208" s="16" t="s">
        <v>2333</v>
      </c>
      <c r="E7208" s="16">
        <v>12</v>
      </c>
      <c r="F7208" s="16">
        <v>29</v>
      </c>
      <c r="G7208" s="16">
        <v>2</v>
      </c>
      <c r="H7208" s="16">
        <v>8</v>
      </c>
    </row>
    <row r="7209" spans="1:8" x14ac:dyDescent="0.3">
      <c r="A7209" s="13" t="str">
        <f t="shared" si="112"/>
        <v>andruel012013</v>
      </c>
      <c r="B7209" s="16" t="s">
        <v>1040</v>
      </c>
      <c r="C7209" s="16">
        <v>2013</v>
      </c>
      <c r="D7209" s="16" t="s">
        <v>2333</v>
      </c>
      <c r="E7209" s="16">
        <v>212</v>
      </c>
      <c r="F7209" s="16">
        <v>362</v>
      </c>
      <c r="G7209" s="16">
        <v>14</v>
      </c>
      <c r="H7209" s="16">
        <v>97</v>
      </c>
    </row>
    <row r="7210" spans="1:8" x14ac:dyDescent="0.3">
      <c r="A7210" s="13" t="str">
        <f t="shared" si="112"/>
        <v>ankieri012013</v>
      </c>
      <c r="B7210" s="16" t="s">
        <v>49</v>
      </c>
      <c r="C7210" s="16">
        <v>2013</v>
      </c>
      <c r="D7210" s="16" t="s">
        <v>2329</v>
      </c>
    </row>
    <row r="7211" spans="1:8" x14ac:dyDescent="0.3">
      <c r="A7211" s="13" t="str">
        <f t="shared" si="112"/>
        <v>ankieri012013</v>
      </c>
      <c r="B7211" s="16" t="s">
        <v>49</v>
      </c>
      <c r="C7211" s="16">
        <v>2013</v>
      </c>
      <c r="D7211" s="16" t="s">
        <v>2331</v>
      </c>
      <c r="E7211" s="16">
        <v>42</v>
      </c>
      <c r="F7211" s="16">
        <v>3</v>
      </c>
      <c r="G7211" s="16">
        <v>2</v>
      </c>
      <c r="H7211" s="16">
        <v>0</v>
      </c>
    </row>
    <row r="7212" spans="1:8" x14ac:dyDescent="0.3">
      <c r="A7212" s="13" t="str">
        <f t="shared" si="112"/>
        <v>ankieri012013</v>
      </c>
      <c r="B7212" s="16" t="s">
        <v>49</v>
      </c>
      <c r="C7212" s="16">
        <v>2013</v>
      </c>
      <c r="D7212" s="16" t="s">
        <v>2331</v>
      </c>
      <c r="E7212" s="16">
        <v>35</v>
      </c>
      <c r="F7212" s="16">
        <v>1</v>
      </c>
      <c r="G7212" s="16">
        <v>0</v>
      </c>
      <c r="H7212" s="16">
        <v>0</v>
      </c>
    </row>
    <row r="7213" spans="1:8" x14ac:dyDescent="0.3">
      <c r="A7213" s="13" t="str">
        <f t="shared" si="112"/>
        <v>ankieri012013</v>
      </c>
      <c r="B7213" s="16" t="s">
        <v>49</v>
      </c>
      <c r="C7213" s="16">
        <v>2013</v>
      </c>
      <c r="D7213" s="16" t="s">
        <v>2332</v>
      </c>
    </row>
    <row r="7214" spans="1:8" x14ac:dyDescent="0.3">
      <c r="A7214" s="13" t="str">
        <f t="shared" si="112"/>
        <v>ankieri012013</v>
      </c>
      <c r="B7214" s="16" t="s">
        <v>49</v>
      </c>
      <c r="C7214" s="16">
        <v>2013</v>
      </c>
      <c r="D7214" s="16" t="s">
        <v>2332</v>
      </c>
    </row>
    <row r="7215" spans="1:8" x14ac:dyDescent="0.3">
      <c r="A7215" s="13" t="str">
        <f t="shared" si="112"/>
        <v>aokino012013</v>
      </c>
      <c r="B7215" s="16" t="s">
        <v>1659</v>
      </c>
      <c r="C7215" s="16">
        <v>2013</v>
      </c>
      <c r="D7215" s="16" t="s">
        <v>2329</v>
      </c>
    </row>
    <row r="7216" spans="1:8" x14ac:dyDescent="0.3">
      <c r="A7216" s="13" t="str">
        <f t="shared" si="112"/>
        <v>aokino012013</v>
      </c>
      <c r="B7216" s="16" t="s">
        <v>1659</v>
      </c>
      <c r="C7216" s="16">
        <v>2013</v>
      </c>
      <c r="D7216" s="16" t="s">
        <v>2331</v>
      </c>
      <c r="E7216" s="16">
        <v>290</v>
      </c>
      <c r="F7216" s="16">
        <v>9</v>
      </c>
      <c r="G7216" s="16">
        <v>3</v>
      </c>
      <c r="H7216" s="16">
        <v>0</v>
      </c>
    </row>
    <row r="7217" spans="1:8" x14ac:dyDescent="0.3">
      <c r="A7217" s="13" t="str">
        <f t="shared" si="112"/>
        <v>aokino012013</v>
      </c>
      <c r="B7217" s="16" t="s">
        <v>1659</v>
      </c>
      <c r="C7217" s="16">
        <v>2013</v>
      </c>
      <c r="D7217" s="16" t="s">
        <v>2332</v>
      </c>
    </row>
    <row r="7218" spans="1:8" x14ac:dyDescent="0.3">
      <c r="A7218" s="13" t="str">
        <f t="shared" si="112"/>
        <v>archech012013</v>
      </c>
      <c r="B7218" s="16" t="s">
        <v>1660</v>
      </c>
      <c r="C7218" s="16">
        <v>2013</v>
      </c>
      <c r="D7218" s="16" t="s">
        <v>2334</v>
      </c>
      <c r="E7218" s="16">
        <v>6</v>
      </c>
      <c r="F7218" s="16">
        <v>13</v>
      </c>
      <c r="G7218" s="16">
        <v>2</v>
      </c>
      <c r="H7218" s="16">
        <v>1</v>
      </c>
    </row>
    <row r="7219" spans="1:8" x14ac:dyDescent="0.3">
      <c r="A7219" s="13" t="str">
        <f t="shared" si="112"/>
        <v>arciaos012013</v>
      </c>
      <c r="B7219" s="16" t="s">
        <v>1871</v>
      </c>
      <c r="C7219" s="16">
        <v>2013</v>
      </c>
      <c r="D7219" s="16" t="s">
        <v>2330</v>
      </c>
    </row>
    <row r="7220" spans="1:8" x14ac:dyDescent="0.3">
      <c r="A7220" s="13" t="str">
        <f t="shared" si="112"/>
        <v>arciaos012013</v>
      </c>
      <c r="B7220" s="16" t="s">
        <v>1871</v>
      </c>
      <c r="C7220" s="16">
        <v>2013</v>
      </c>
      <c r="D7220" s="16" t="s">
        <v>2331</v>
      </c>
      <c r="E7220" s="16">
        <v>167</v>
      </c>
      <c r="F7220" s="16">
        <v>5</v>
      </c>
      <c r="G7220" s="16">
        <v>2</v>
      </c>
      <c r="H7220" s="16">
        <v>2</v>
      </c>
    </row>
    <row r="7221" spans="1:8" x14ac:dyDescent="0.3">
      <c r="A7221" s="13" t="str">
        <f t="shared" si="112"/>
        <v>arciaos012013</v>
      </c>
      <c r="B7221" s="16" t="s">
        <v>1871</v>
      </c>
      <c r="C7221" s="16">
        <v>2013</v>
      </c>
      <c r="D7221" s="16" t="s">
        <v>2332</v>
      </c>
    </row>
    <row r="7222" spans="1:8" x14ac:dyDescent="0.3">
      <c r="A7222" s="13" t="str">
        <f t="shared" si="112"/>
        <v>arenano012013</v>
      </c>
      <c r="B7222" s="16" t="s">
        <v>1872</v>
      </c>
      <c r="C7222" s="16">
        <v>2013</v>
      </c>
      <c r="D7222" s="16" t="s">
        <v>40</v>
      </c>
      <c r="E7222" s="16">
        <v>91</v>
      </c>
      <c r="F7222" s="16">
        <v>309</v>
      </c>
      <c r="G7222" s="16">
        <v>11</v>
      </c>
      <c r="H7222" s="16">
        <v>27</v>
      </c>
    </row>
    <row r="7223" spans="1:8" x14ac:dyDescent="0.3">
      <c r="A7223" s="13" t="str">
        <f t="shared" si="112"/>
        <v>arencjp012013</v>
      </c>
      <c r="B7223" s="16" t="s">
        <v>1221</v>
      </c>
      <c r="C7223" s="16">
        <v>2013</v>
      </c>
      <c r="D7223" s="16" t="s">
        <v>2336</v>
      </c>
      <c r="E7223" s="16">
        <v>891</v>
      </c>
      <c r="F7223" s="16">
        <v>49</v>
      </c>
      <c r="G7223" s="16">
        <v>11</v>
      </c>
      <c r="H7223" s="16">
        <v>6</v>
      </c>
    </row>
    <row r="7224" spans="1:8" x14ac:dyDescent="0.3">
      <c r="A7224" s="13" t="str">
        <f t="shared" si="112"/>
        <v>ariasjo012013</v>
      </c>
      <c r="B7224" s="16" t="s">
        <v>625</v>
      </c>
      <c r="C7224" s="16">
        <v>2013</v>
      </c>
      <c r="D7224" s="16" t="s">
        <v>2335</v>
      </c>
      <c r="E7224" s="16">
        <v>41</v>
      </c>
      <c r="F7224" s="16">
        <v>1</v>
      </c>
      <c r="G7224" s="16">
        <v>0</v>
      </c>
      <c r="H7224" s="16">
        <v>4</v>
      </c>
    </row>
    <row r="7225" spans="1:8" x14ac:dyDescent="0.3">
      <c r="A7225" s="13" t="str">
        <f t="shared" si="112"/>
        <v>ariasjo012013</v>
      </c>
      <c r="B7225" s="16" t="s">
        <v>625</v>
      </c>
      <c r="C7225" s="16">
        <v>2013</v>
      </c>
      <c r="D7225" s="16" t="s">
        <v>39</v>
      </c>
      <c r="E7225" s="16">
        <v>28</v>
      </c>
      <c r="F7225" s="16">
        <v>21</v>
      </c>
      <c r="G7225" s="16">
        <v>1</v>
      </c>
      <c r="H7225" s="16">
        <v>9</v>
      </c>
    </row>
    <row r="7226" spans="1:8" x14ac:dyDescent="0.3">
      <c r="A7226" s="13" t="str">
        <f t="shared" si="112"/>
        <v>ariasjo012013</v>
      </c>
      <c r="B7226" s="16" t="s">
        <v>625</v>
      </c>
      <c r="C7226" s="16">
        <v>2013</v>
      </c>
      <c r="D7226" s="16" t="s">
        <v>40</v>
      </c>
      <c r="E7226" s="16">
        <v>15</v>
      </c>
      <c r="F7226" s="16">
        <v>55</v>
      </c>
      <c r="G7226" s="16">
        <v>3</v>
      </c>
      <c r="H7226" s="16">
        <v>4</v>
      </c>
    </row>
    <row r="7227" spans="1:8" x14ac:dyDescent="0.3">
      <c r="A7227" s="13" t="str">
        <f t="shared" si="112"/>
        <v>ariasjo012013</v>
      </c>
      <c r="B7227" s="16" t="s">
        <v>625</v>
      </c>
      <c r="C7227" s="16">
        <v>2013</v>
      </c>
      <c r="D7227" s="16" t="s">
        <v>2333</v>
      </c>
      <c r="E7227" s="16">
        <v>21</v>
      </c>
      <c r="F7227" s="16">
        <v>42</v>
      </c>
      <c r="G7227" s="16">
        <v>1</v>
      </c>
      <c r="H7227" s="16">
        <v>12</v>
      </c>
    </row>
    <row r="7228" spans="1:8" x14ac:dyDescent="0.3">
      <c r="A7228" s="13" t="str">
        <f t="shared" si="112"/>
        <v>arrieja012013</v>
      </c>
      <c r="B7228" s="16" t="s">
        <v>1222</v>
      </c>
      <c r="C7228" s="16">
        <v>2013</v>
      </c>
      <c r="D7228" s="16" t="s">
        <v>2334</v>
      </c>
      <c r="E7228" s="16">
        <v>1</v>
      </c>
      <c r="F7228" s="16">
        <v>3</v>
      </c>
      <c r="G7228" s="16">
        <v>0</v>
      </c>
      <c r="H7228" s="16">
        <v>0</v>
      </c>
    </row>
    <row r="7229" spans="1:8" x14ac:dyDescent="0.3">
      <c r="A7229" s="13" t="str">
        <f t="shared" si="112"/>
        <v>arrieja012013</v>
      </c>
      <c r="B7229" s="16" t="s">
        <v>1222</v>
      </c>
      <c r="C7229" s="16">
        <v>2013</v>
      </c>
      <c r="D7229" s="16" t="s">
        <v>2334</v>
      </c>
      <c r="E7229" s="16">
        <v>11</v>
      </c>
      <c r="F7229" s="16">
        <v>12</v>
      </c>
      <c r="G7229" s="16">
        <v>1</v>
      </c>
      <c r="H7229" s="16">
        <v>0</v>
      </c>
    </row>
    <row r="7230" spans="1:8" x14ac:dyDescent="0.3">
      <c r="A7230" s="13" t="str">
        <f t="shared" si="112"/>
        <v>arroybr012013</v>
      </c>
      <c r="B7230" s="16" t="s">
        <v>50</v>
      </c>
      <c r="C7230" s="16">
        <v>2013</v>
      </c>
      <c r="D7230" s="16" t="s">
        <v>2334</v>
      </c>
      <c r="E7230" s="16">
        <v>15</v>
      </c>
      <c r="F7230" s="16">
        <v>29</v>
      </c>
      <c r="G7230" s="16">
        <v>1</v>
      </c>
      <c r="H7230" s="16">
        <v>1</v>
      </c>
    </row>
    <row r="7231" spans="1:8" x14ac:dyDescent="0.3">
      <c r="A7231" s="13" t="str">
        <f t="shared" si="112"/>
        <v>ascheco012013</v>
      </c>
      <c r="B7231" s="16" t="s">
        <v>1873</v>
      </c>
      <c r="C7231" s="16">
        <v>2013</v>
      </c>
      <c r="D7231" s="16" t="s">
        <v>40</v>
      </c>
      <c r="E7231" s="16">
        <v>29</v>
      </c>
      <c r="F7231" s="16">
        <v>87</v>
      </c>
      <c r="G7231" s="16">
        <v>5</v>
      </c>
      <c r="H7231" s="16">
        <v>3</v>
      </c>
    </row>
    <row r="7232" spans="1:8" x14ac:dyDescent="0.3">
      <c r="A7232" s="13" t="str">
        <f t="shared" si="112"/>
        <v>atchisc012013</v>
      </c>
      <c r="B7232" s="16" t="s">
        <v>416</v>
      </c>
      <c r="C7232" s="16">
        <v>2013</v>
      </c>
      <c r="D7232" s="16" t="s">
        <v>2334</v>
      </c>
      <c r="E7232" s="16">
        <v>5</v>
      </c>
      <c r="F7232" s="16">
        <v>13</v>
      </c>
      <c r="G7232" s="16">
        <v>1</v>
      </c>
      <c r="H7232" s="16">
        <v>0</v>
      </c>
    </row>
    <row r="7233" spans="1:8" x14ac:dyDescent="0.3">
      <c r="A7233" s="13" t="str">
        <f t="shared" si="112"/>
        <v>aumonph012013</v>
      </c>
      <c r="B7233" s="16" t="s">
        <v>1661</v>
      </c>
      <c r="C7233" s="16">
        <v>2013</v>
      </c>
      <c r="D7233" s="16" t="s">
        <v>2334</v>
      </c>
      <c r="E7233" s="16">
        <v>1</v>
      </c>
      <c r="F7233" s="16">
        <v>3</v>
      </c>
      <c r="G7233" s="16">
        <v>0</v>
      </c>
      <c r="H7233" s="16">
        <v>0</v>
      </c>
    </row>
    <row r="7234" spans="1:8" x14ac:dyDescent="0.3">
      <c r="A7234" s="13" t="str">
        <f t="shared" si="112"/>
        <v>avilaal012013</v>
      </c>
      <c r="B7234" s="16" t="s">
        <v>1043</v>
      </c>
      <c r="C7234" s="16">
        <v>2013</v>
      </c>
      <c r="D7234" s="16" t="s">
        <v>2336</v>
      </c>
      <c r="E7234" s="16">
        <v>815</v>
      </c>
      <c r="F7234" s="16">
        <v>29</v>
      </c>
      <c r="G7234" s="16">
        <v>6</v>
      </c>
      <c r="H7234" s="16">
        <v>4</v>
      </c>
    </row>
    <row r="7235" spans="1:8" x14ac:dyDescent="0.3">
      <c r="A7235" s="13" t="str">
        <f t="shared" ref="A7235:A7298" si="113">(B7235&amp;C7235)</f>
        <v>avilalu012013</v>
      </c>
      <c r="B7235" s="16" t="s">
        <v>1663</v>
      </c>
      <c r="C7235" s="16">
        <v>2013</v>
      </c>
      <c r="D7235" s="16" t="s">
        <v>2334</v>
      </c>
      <c r="E7235" s="16">
        <v>11</v>
      </c>
      <c r="F7235" s="16">
        <v>16</v>
      </c>
      <c r="G7235" s="16">
        <v>0</v>
      </c>
      <c r="H7235" s="16">
        <v>0</v>
      </c>
    </row>
    <row r="7236" spans="1:8" x14ac:dyDescent="0.3">
      <c r="A7236" s="13" t="str">
        <f t="shared" si="113"/>
        <v>avilemi012013</v>
      </c>
      <c r="B7236" s="16" t="s">
        <v>874</v>
      </c>
      <c r="C7236" s="16">
        <v>2013</v>
      </c>
      <c r="D7236" s="16" t="s">
        <v>39</v>
      </c>
      <c r="E7236" s="16">
        <v>13</v>
      </c>
      <c r="F7236" s="16">
        <v>31</v>
      </c>
      <c r="G7236" s="16">
        <v>1</v>
      </c>
      <c r="H7236" s="16">
        <v>5</v>
      </c>
    </row>
    <row r="7237" spans="1:8" x14ac:dyDescent="0.3">
      <c r="A7237" s="13" t="str">
        <f t="shared" si="113"/>
        <v>avilemi012013</v>
      </c>
      <c r="B7237" s="16" t="s">
        <v>874</v>
      </c>
      <c r="C7237" s="16">
        <v>2013</v>
      </c>
      <c r="D7237" s="16" t="s">
        <v>40</v>
      </c>
      <c r="E7237" s="16">
        <v>29</v>
      </c>
      <c r="F7237" s="16">
        <v>63</v>
      </c>
      <c r="G7237" s="16">
        <v>3</v>
      </c>
      <c r="H7237" s="16">
        <v>6</v>
      </c>
    </row>
    <row r="7238" spans="1:8" x14ac:dyDescent="0.3">
      <c r="A7238" s="13" t="str">
        <f t="shared" si="113"/>
        <v>avilemi012013</v>
      </c>
      <c r="B7238" s="16" t="s">
        <v>874</v>
      </c>
      <c r="C7238" s="16">
        <v>2013</v>
      </c>
      <c r="D7238" s="16" t="s">
        <v>2330</v>
      </c>
    </row>
    <row r="7239" spans="1:8" x14ac:dyDescent="0.3">
      <c r="A7239" s="13" t="str">
        <f t="shared" si="113"/>
        <v>avilemi012013</v>
      </c>
      <c r="B7239" s="16" t="s">
        <v>874</v>
      </c>
      <c r="C7239" s="16">
        <v>2013</v>
      </c>
      <c r="D7239" s="16" t="s">
        <v>2331</v>
      </c>
      <c r="E7239" s="16">
        <v>13</v>
      </c>
      <c r="F7239" s="16">
        <v>0</v>
      </c>
      <c r="G7239" s="16">
        <v>0</v>
      </c>
      <c r="H7239" s="16">
        <v>0</v>
      </c>
    </row>
    <row r="7240" spans="1:8" x14ac:dyDescent="0.3">
      <c r="A7240" s="13" t="str">
        <f t="shared" si="113"/>
        <v>avilemi012013</v>
      </c>
      <c r="B7240" s="16" t="s">
        <v>874</v>
      </c>
      <c r="C7240" s="16">
        <v>2013</v>
      </c>
      <c r="D7240" s="16" t="s">
        <v>2332</v>
      </c>
    </row>
    <row r="7241" spans="1:8" x14ac:dyDescent="0.3">
      <c r="A7241" s="13" t="str">
        <f t="shared" si="113"/>
        <v>avilemi012013</v>
      </c>
      <c r="B7241" s="16" t="s">
        <v>874</v>
      </c>
      <c r="C7241" s="16">
        <v>2013</v>
      </c>
      <c r="D7241" s="16" t="s">
        <v>2333</v>
      </c>
      <c r="E7241" s="16">
        <v>55</v>
      </c>
      <c r="F7241" s="16">
        <v>106</v>
      </c>
      <c r="G7241" s="16">
        <v>4</v>
      </c>
      <c r="H7241" s="16">
        <v>26</v>
      </c>
    </row>
    <row r="7242" spans="1:8" x14ac:dyDescent="0.3">
      <c r="A7242" s="13" t="str">
        <f t="shared" si="113"/>
        <v>axelrdy012013</v>
      </c>
      <c r="B7242" s="16" t="s">
        <v>1427</v>
      </c>
      <c r="C7242" s="16">
        <v>2013</v>
      </c>
      <c r="D7242" s="16" t="s">
        <v>2334</v>
      </c>
      <c r="E7242" s="16">
        <v>13</v>
      </c>
      <c r="F7242" s="16">
        <v>12</v>
      </c>
      <c r="G7242" s="16">
        <v>1</v>
      </c>
      <c r="H7242" s="16">
        <v>1</v>
      </c>
    </row>
    <row r="7243" spans="1:8" x14ac:dyDescent="0.3">
      <c r="A7243" s="13" t="str">
        <f t="shared" si="113"/>
        <v>axforjo012013</v>
      </c>
      <c r="B7243" s="16" t="s">
        <v>1044</v>
      </c>
      <c r="C7243" s="16">
        <v>2013</v>
      </c>
      <c r="D7243" s="16" t="s">
        <v>2334</v>
      </c>
      <c r="E7243" s="16">
        <v>1</v>
      </c>
      <c r="F7243" s="16">
        <v>3</v>
      </c>
      <c r="G7243" s="16">
        <v>0</v>
      </c>
      <c r="H7243" s="16">
        <v>0</v>
      </c>
    </row>
    <row r="7244" spans="1:8" x14ac:dyDescent="0.3">
      <c r="A7244" s="13" t="str">
        <f t="shared" si="113"/>
        <v>axforjo012013</v>
      </c>
      <c r="B7244" s="16" t="s">
        <v>1044</v>
      </c>
      <c r="C7244" s="16">
        <v>2013</v>
      </c>
      <c r="D7244" s="16" t="s">
        <v>2334</v>
      </c>
      <c r="E7244" s="16">
        <v>0</v>
      </c>
      <c r="F7244" s="16">
        <v>0</v>
      </c>
      <c r="G7244" s="16">
        <v>0</v>
      </c>
      <c r="H7244" s="16">
        <v>0</v>
      </c>
    </row>
    <row r="7245" spans="1:8" x14ac:dyDescent="0.3">
      <c r="A7245" s="13" t="str">
        <f t="shared" si="113"/>
        <v>ayalalu012013</v>
      </c>
      <c r="B7245" s="16" t="s">
        <v>350</v>
      </c>
      <c r="C7245" s="16">
        <v>2013</v>
      </c>
      <c r="D7245" s="16" t="s">
        <v>2334</v>
      </c>
      <c r="E7245" s="16">
        <v>0</v>
      </c>
      <c r="F7245" s="16">
        <v>2</v>
      </c>
      <c r="G7245" s="16">
        <v>0</v>
      </c>
      <c r="H7245" s="16">
        <v>0</v>
      </c>
    </row>
    <row r="7246" spans="1:8" x14ac:dyDescent="0.3">
      <c r="A7246" s="13" t="str">
        <f t="shared" si="113"/>
        <v>ayalalu012013</v>
      </c>
      <c r="B7246" s="16" t="s">
        <v>350</v>
      </c>
      <c r="C7246" s="16">
        <v>2013</v>
      </c>
      <c r="D7246" s="16" t="s">
        <v>2334</v>
      </c>
      <c r="E7246" s="16">
        <v>0</v>
      </c>
      <c r="F7246" s="16">
        <v>8</v>
      </c>
      <c r="G7246" s="16">
        <v>0</v>
      </c>
      <c r="H7246" s="16">
        <v>1</v>
      </c>
    </row>
    <row r="7247" spans="1:8" x14ac:dyDescent="0.3">
      <c r="A7247" s="13" t="str">
        <f t="shared" si="113"/>
        <v>aybarer012013</v>
      </c>
      <c r="B7247" s="16" t="s">
        <v>626</v>
      </c>
      <c r="C7247" s="16">
        <v>2013</v>
      </c>
      <c r="D7247" s="16" t="s">
        <v>2333</v>
      </c>
      <c r="E7247" s="16">
        <v>217</v>
      </c>
      <c r="F7247" s="16">
        <v>328</v>
      </c>
      <c r="G7247" s="16">
        <v>15</v>
      </c>
      <c r="H7247" s="16">
        <v>78</v>
      </c>
    </row>
    <row r="7248" spans="1:8" x14ac:dyDescent="0.3">
      <c r="A7248" s="13" t="str">
        <f t="shared" si="113"/>
        <v>badenbu012013</v>
      </c>
      <c r="B7248" s="16" t="s">
        <v>875</v>
      </c>
      <c r="C7248" s="16">
        <v>2013</v>
      </c>
      <c r="D7248" s="16" t="s">
        <v>2334</v>
      </c>
      <c r="E7248" s="16">
        <v>1</v>
      </c>
      <c r="F7248" s="16">
        <v>15</v>
      </c>
      <c r="G7248" s="16">
        <v>2</v>
      </c>
      <c r="H7248" s="16">
        <v>2</v>
      </c>
    </row>
    <row r="7249" spans="1:8" x14ac:dyDescent="0.3">
      <c r="A7249" s="13" t="str">
        <f t="shared" si="113"/>
        <v>bailean012013</v>
      </c>
      <c r="B7249" s="16" t="s">
        <v>1045</v>
      </c>
      <c r="C7249" s="16">
        <v>2013</v>
      </c>
      <c r="D7249" s="16" t="s">
        <v>2334</v>
      </c>
      <c r="E7249" s="16">
        <v>1</v>
      </c>
      <c r="F7249" s="16">
        <v>0</v>
      </c>
      <c r="G7249" s="16">
        <v>0</v>
      </c>
      <c r="H7249" s="16">
        <v>1</v>
      </c>
    </row>
    <row r="7250" spans="1:8" x14ac:dyDescent="0.3">
      <c r="A7250" s="13" t="str">
        <f t="shared" si="113"/>
        <v>baileho022013</v>
      </c>
      <c r="B7250" s="16" t="s">
        <v>753</v>
      </c>
      <c r="C7250" s="16">
        <v>2013</v>
      </c>
      <c r="D7250" s="16" t="s">
        <v>2334</v>
      </c>
      <c r="E7250" s="16">
        <v>20</v>
      </c>
      <c r="F7250" s="16">
        <v>26</v>
      </c>
      <c r="G7250" s="16">
        <v>1</v>
      </c>
      <c r="H7250" s="16">
        <v>2</v>
      </c>
    </row>
    <row r="7251" spans="1:8" x14ac:dyDescent="0.3">
      <c r="A7251" s="13" t="str">
        <f t="shared" si="113"/>
        <v>bakerje032013</v>
      </c>
      <c r="B7251" s="16" t="s">
        <v>514</v>
      </c>
      <c r="C7251" s="16">
        <v>2013</v>
      </c>
      <c r="D7251" s="16" t="s">
        <v>2335</v>
      </c>
      <c r="E7251" s="16">
        <v>109</v>
      </c>
      <c r="F7251" s="16">
        <v>3</v>
      </c>
      <c r="G7251" s="16">
        <v>0</v>
      </c>
      <c r="H7251" s="16">
        <v>7</v>
      </c>
    </row>
    <row r="7252" spans="1:8" x14ac:dyDescent="0.3">
      <c r="A7252" s="13" t="str">
        <f t="shared" si="113"/>
        <v>bakerje032013</v>
      </c>
      <c r="B7252" s="16" t="s">
        <v>514</v>
      </c>
      <c r="C7252" s="16">
        <v>2013</v>
      </c>
      <c r="D7252" s="16" t="s">
        <v>39</v>
      </c>
      <c r="E7252" s="16">
        <v>1</v>
      </c>
      <c r="F7252" s="16">
        <v>1</v>
      </c>
      <c r="G7252" s="16">
        <v>0</v>
      </c>
      <c r="H7252" s="16">
        <v>1</v>
      </c>
    </row>
    <row r="7253" spans="1:8" x14ac:dyDescent="0.3">
      <c r="A7253" s="13" t="str">
        <f t="shared" si="113"/>
        <v>bakerje032013</v>
      </c>
      <c r="B7253" s="16" t="s">
        <v>514</v>
      </c>
      <c r="C7253" s="16">
        <v>2013</v>
      </c>
      <c r="D7253" s="16" t="s">
        <v>40</v>
      </c>
      <c r="E7253" s="16">
        <v>5</v>
      </c>
      <c r="F7253" s="16">
        <v>14</v>
      </c>
      <c r="G7253" s="16">
        <v>1</v>
      </c>
      <c r="H7253" s="16">
        <v>1</v>
      </c>
    </row>
    <row r="7254" spans="1:8" x14ac:dyDescent="0.3">
      <c r="A7254" s="13" t="str">
        <f t="shared" si="113"/>
        <v>bakerje032013</v>
      </c>
      <c r="B7254" s="16" t="s">
        <v>514</v>
      </c>
      <c r="C7254" s="16">
        <v>2013</v>
      </c>
      <c r="D7254" s="16" t="s">
        <v>2330</v>
      </c>
    </row>
    <row r="7255" spans="1:8" x14ac:dyDescent="0.3">
      <c r="A7255" s="13" t="str">
        <f t="shared" si="113"/>
        <v>bakerje032013</v>
      </c>
      <c r="B7255" s="16" t="s">
        <v>514</v>
      </c>
      <c r="C7255" s="16">
        <v>2013</v>
      </c>
      <c r="D7255" s="16" t="s">
        <v>2331</v>
      </c>
      <c r="E7255" s="16">
        <v>20</v>
      </c>
      <c r="F7255" s="16">
        <v>0</v>
      </c>
      <c r="G7255" s="16">
        <v>0</v>
      </c>
      <c r="H7255" s="16">
        <v>0</v>
      </c>
    </row>
    <row r="7256" spans="1:8" x14ac:dyDescent="0.3">
      <c r="A7256" s="13" t="str">
        <f t="shared" si="113"/>
        <v>bakerje032013</v>
      </c>
      <c r="B7256" s="16" t="s">
        <v>514</v>
      </c>
      <c r="C7256" s="16">
        <v>2013</v>
      </c>
      <c r="D7256" s="16" t="s">
        <v>2332</v>
      </c>
    </row>
    <row r="7257" spans="1:8" x14ac:dyDescent="0.3">
      <c r="A7257" s="13" t="str">
        <f t="shared" si="113"/>
        <v>bakerjo012013</v>
      </c>
      <c r="B7257" s="16" t="s">
        <v>876</v>
      </c>
      <c r="C7257" s="16">
        <v>2013</v>
      </c>
      <c r="D7257" s="16" t="s">
        <v>2336</v>
      </c>
      <c r="E7257" s="16">
        <v>81</v>
      </c>
      <c r="F7257" s="16">
        <v>9</v>
      </c>
      <c r="G7257" s="16">
        <v>0</v>
      </c>
      <c r="H7257" s="16">
        <v>2</v>
      </c>
    </row>
    <row r="7258" spans="1:8" x14ac:dyDescent="0.3">
      <c r="A7258" s="13" t="str">
        <f t="shared" si="113"/>
        <v>bakersc022013</v>
      </c>
      <c r="B7258" s="16" t="s">
        <v>515</v>
      </c>
      <c r="C7258" s="16">
        <v>2013</v>
      </c>
      <c r="D7258" s="16" t="s">
        <v>2334</v>
      </c>
      <c r="E7258" s="16">
        <v>2</v>
      </c>
      <c r="F7258" s="16">
        <v>1</v>
      </c>
      <c r="G7258" s="16">
        <v>0</v>
      </c>
      <c r="H7258" s="16">
        <v>0</v>
      </c>
    </row>
    <row r="7259" spans="1:8" x14ac:dyDescent="0.3">
      <c r="A7259" s="13" t="str">
        <f t="shared" si="113"/>
        <v>balfogr012013</v>
      </c>
      <c r="B7259" s="16" t="s">
        <v>229</v>
      </c>
      <c r="C7259" s="16">
        <v>2013</v>
      </c>
      <c r="D7259" s="16" t="s">
        <v>2334</v>
      </c>
      <c r="E7259" s="16">
        <v>1</v>
      </c>
      <c r="F7259" s="16">
        <v>5</v>
      </c>
      <c r="G7259" s="16">
        <v>1</v>
      </c>
      <c r="H7259" s="16">
        <v>1</v>
      </c>
    </row>
    <row r="7260" spans="1:8" x14ac:dyDescent="0.3">
      <c r="A7260" s="13" t="str">
        <f t="shared" si="113"/>
        <v>bantzbr012013</v>
      </c>
      <c r="B7260" s="16" t="s">
        <v>1874</v>
      </c>
      <c r="C7260" s="16">
        <v>2013</v>
      </c>
      <c r="D7260" s="16" t="s">
        <v>2336</v>
      </c>
      <c r="E7260" s="16">
        <v>5</v>
      </c>
      <c r="F7260" s="16">
        <v>0</v>
      </c>
      <c r="G7260" s="16">
        <v>0</v>
      </c>
      <c r="H7260" s="16">
        <v>0</v>
      </c>
    </row>
    <row r="7261" spans="1:8" x14ac:dyDescent="0.3">
      <c r="A7261" s="13" t="str">
        <f t="shared" si="113"/>
        <v>bardda012013</v>
      </c>
      <c r="B7261" s="16" t="s">
        <v>1046</v>
      </c>
      <c r="C7261" s="16">
        <v>2013</v>
      </c>
      <c r="D7261" s="16" t="s">
        <v>2334</v>
      </c>
      <c r="E7261" s="16">
        <v>0</v>
      </c>
      <c r="F7261" s="16">
        <v>1</v>
      </c>
      <c r="G7261" s="16">
        <v>0</v>
      </c>
      <c r="H7261" s="16">
        <v>0</v>
      </c>
    </row>
    <row r="7262" spans="1:8" x14ac:dyDescent="0.3">
      <c r="A7262" s="13" t="str">
        <f t="shared" si="113"/>
        <v>barmecl012013</v>
      </c>
      <c r="B7262" s="16" t="s">
        <v>352</v>
      </c>
      <c r="C7262" s="16">
        <v>2013</v>
      </c>
      <c r="D7262" s="16" t="s">
        <v>2333</v>
      </c>
      <c r="E7262" s="16">
        <v>107</v>
      </c>
      <c r="F7262" s="16">
        <v>282</v>
      </c>
      <c r="G7262" s="16">
        <v>13</v>
      </c>
      <c r="H7262" s="16">
        <v>53</v>
      </c>
    </row>
    <row r="7263" spans="1:8" x14ac:dyDescent="0.3">
      <c r="A7263" s="13" t="str">
        <f t="shared" si="113"/>
        <v>barnebr022013</v>
      </c>
      <c r="B7263" s="16" t="s">
        <v>1664</v>
      </c>
      <c r="C7263" s="16">
        <v>2013</v>
      </c>
      <c r="D7263" s="16" t="s">
        <v>2329</v>
      </c>
    </row>
    <row r="7264" spans="1:8" x14ac:dyDescent="0.3">
      <c r="A7264" s="13" t="str">
        <f t="shared" si="113"/>
        <v>barnebr022013</v>
      </c>
      <c r="B7264" s="16" t="s">
        <v>1664</v>
      </c>
      <c r="C7264" s="16">
        <v>2013</v>
      </c>
      <c r="D7264" s="16" t="s">
        <v>2330</v>
      </c>
    </row>
    <row r="7265" spans="1:8" x14ac:dyDescent="0.3">
      <c r="A7265" s="13" t="str">
        <f t="shared" si="113"/>
        <v>barnebr022013</v>
      </c>
      <c r="B7265" s="16" t="s">
        <v>1664</v>
      </c>
      <c r="C7265" s="16">
        <v>2013</v>
      </c>
      <c r="D7265" s="16" t="s">
        <v>2331</v>
      </c>
      <c r="E7265" s="16">
        <v>328</v>
      </c>
      <c r="F7265" s="16">
        <v>9</v>
      </c>
      <c r="G7265" s="16">
        <v>3</v>
      </c>
      <c r="H7265" s="16">
        <v>4</v>
      </c>
    </row>
    <row r="7266" spans="1:8" x14ac:dyDescent="0.3">
      <c r="A7266" s="13" t="str">
        <f t="shared" si="113"/>
        <v>barnebr022013</v>
      </c>
      <c r="B7266" s="16" t="s">
        <v>1664</v>
      </c>
      <c r="C7266" s="16">
        <v>2013</v>
      </c>
      <c r="D7266" s="16" t="s">
        <v>2332</v>
      </c>
    </row>
    <row r="7267" spans="1:8" x14ac:dyDescent="0.3">
      <c r="A7267" s="13" t="str">
        <f t="shared" si="113"/>
        <v>barneda012013</v>
      </c>
      <c r="B7267" s="16" t="s">
        <v>1224</v>
      </c>
      <c r="C7267" s="16">
        <v>2013</v>
      </c>
      <c r="D7267" s="16" t="s">
        <v>39</v>
      </c>
      <c r="E7267" s="16">
        <v>236</v>
      </c>
      <c r="F7267" s="16">
        <v>363</v>
      </c>
      <c r="G7267" s="16">
        <v>4</v>
      </c>
      <c r="H7267" s="16">
        <v>72</v>
      </c>
    </row>
    <row r="7268" spans="1:8" x14ac:dyDescent="0.3">
      <c r="A7268" s="13" t="str">
        <f t="shared" si="113"/>
        <v>barnesc012013</v>
      </c>
      <c r="B7268" s="16" t="s">
        <v>1665</v>
      </c>
      <c r="C7268" s="16">
        <v>2013</v>
      </c>
      <c r="D7268" s="16" t="s">
        <v>2334</v>
      </c>
      <c r="E7268" s="16">
        <v>1</v>
      </c>
      <c r="F7268" s="16">
        <v>3</v>
      </c>
      <c r="G7268" s="16">
        <v>0</v>
      </c>
      <c r="H7268" s="16">
        <v>0</v>
      </c>
    </row>
    <row r="7269" spans="1:8" x14ac:dyDescent="0.3">
      <c r="A7269" s="13" t="str">
        <f t="shared" si="113"/>
        <v>bartoda022013</v>
      </c>
      <c r="B7269" s="16" t="s">
        <v>756</v>
      </c>
      <c r="C7269" s="16">
        <v>2013</v>
      </c>
      <c r="D7269" s="16" t="s">
        <v>2335</v>
      </c>
      <c r="E7269" s="16">
        <v>232</v>
      </c>
      <c r="F7269" s="16">
        <v>23</v>
      </c>
      <c r="G7269" s="16">
        <v>1</v>
      </c>
      <c r="H7269" s="16">
        <v>25</v>
      </c>
    </row>
    <row r="7270" spans="1:8" x14ac:dyDescent="0.3">
      <c r="A7270" s="13" t="str">
        <f t="shared" si="113"/>
        <v>bassan012013</v>
      </c>
      <c r="B7270" s="16" t="s">
        <v>1428</v>
      </c>
      <c r="C7270" s="16">
        <v>2013</v>
      </c>
      <c r="D7270" s="16" t="s">
        <v>2334</v>
      </c>
      <c r="E7270" s="16">
        <v>5</v>
      </c>
      <c r="F7270" s="16">
        <v>5</v>
      </c>
      <c r="G7270" s="16">
        <v>0</v>
      </c>
      <c r="H7270" s="16">
        <v>0</v>
      </c>
    </row>
    <row r="7271" spans="1:8" x14ac:dyDescent="0.3">
      <c r="A7271" s="13" t="str">
        <f t="shared" si="113"/>
        <v>bastaan012013</v>
      </c>
      <c r="B7271" s="16" t="s">
        <v>1047</v>
      </c>
      <c r="C7271" s="16">
        <v>2013</v>
      </c>
      <c r="D7271" s="16" t="s">
        <v>2334</v>
      </c>
      <c r="E7271" s="16">
        <v>1</v>
      </c>
      <c r="F7271" s="16">
        <v>1</v>
      </c>
      <c r="G7271" s="16">
        <v>0</v>
      </c>
      <c r="H7271" s="16">
        <v>0</v>
      </c>
    </row>
    <row r="7272" spans="1:8" x14ac:dyDescent="0.3">
      <c r="A7272" s="13" t="str">
        <f t="shared" si="113"/>
        <v>bauertr012013</v>
      </c>
      <c r="B7272" s="16" t="s">
        <v>1666</v>
      </c>
      <c r="C7272" s="16">
        <v>2013</v>
      </c>
      <c r="D7272" s="16" t="s">
        <v>2334</v>
      </c>
      <c r="E7272" s="16">
        <v>2</v>
      </c>
      <c r="F7272" s="16">
        <v>2</v>
      </c>
      <c r="G7272" s="16">
        <v>0</v>
      </c>
      <c r="H7272" s="16">
        <v>0</v>
      </c>
    </row>
    <row r="7273" spans="1:8" x14ac:dyDescent="0.3">
      <c r="A7273" s="13" t="str">
        <f t="shared" si="113"/>
        <v>bautijo022013</v>
      </c>
      <c r="B7273" s="16" t="s">
        <v>419</v>
      </c>
      <c r="C7273" s="16">
        <v>2013</v>
      </c>
      <c r="D7273" s="16" t="s">
        <v>2335</v>
      </c>
      <c r="E7273" s="16">
        <v>2</v>
      </c>
      <c r="F7273" s="16">
        <v>0</v>
      </c>
      <c r="G7273" s="16">
        <v>0</v>
      </c>
      <c r="H7273" s="16">
        <v>0</v>
      </c>
    </row>
    <row r="7274" spans="1:8" x14ac:dyDescent="0.3">
      <c r="A7274" s="13" t="str">
        <f t="shared" si="113"/>
        <v>bautijo022013</v>
      </c>
      <c r="B7274" s="16" t="s">
        <v>419</v>
      </c>
      <c r="C7274" s="16">
        <v>2013</v>
      </c>
      <c r="D7274" s="16" t="s">
        <v>40</v>
      </c>
      <c r="E7274" s="16">
        <v>1</v>
      </c>
      <c r="F7274" s="16">
        <v>1</v>
      </c>
      <c r="G7274" s="16">
        <v>0</v>
      </c>
      <c r="H7274" s="16">
        <v>0</v>
      </c>
    </row>
    <row r="7275" spans="1:8" x14ac:dyDescent="0.3">
      <c r="A7275" s="13" t="str">
        <f t="shared" si="113"/>
        <v>bautijo022013</v>
      </c>
      <c r="B7275" s="16" t="s">
        <v>419</v>
      </c>
      <c r="C7275" s="16">
        <v>2013</v>
      </c>
      <c r="D7275" s="16" t="s">
        <v>2331</v>
      </c>
      <c r="E7275" s="16">
        <v>192</v>
      </c>
      <c r="F7275" s="16">
        <v>8</v>
      </c>
      <c r="G7275" s="16">
        <v>5</v>
      </c>
      <c r="H7275" s="16">
        <v>4</v>
      </c>
    </row>
    <row r="7276" spans="1:8" x14ac:dyDescent="0.3">
      <c r="A7276" s="13" t="str">
        <f t="shared" si="113"/>
        <v>bautijo022013</v>
      </c>
      <c r="B7276" s="16" t="s">
        <v>419</v>
      </c>
      <c r="C7276" s="16">
        <v>2013</v>
      </c>
      <c r="D7276" s="16" t="s">
        <v>2332</v>
      </c>
    </row>
    <row r="7277" spans="1:8" x14ac:dyDescent="0.3">
      <c r="A7277" s="13" t="str">
        <f t="shared" si="113"/>
        <v>baxtemi012013</v>
      </c>
      <c r="B7277" s="16" t="s">
        <v>1225</v>
      </c>
      <c r="C7277" s="16">
        <v>2013</v>
      </c>
      <c r="D7277" s="16" t="s">
        <v>2330</v>
      </c>
    </row>
    <row r="7278" spans="1:8" x14ac:dyDescent="0.3">
      <c r="A7278" s="13" t="str">
        <f t="shared" si="113"/>
        <v>baxtemi012013</v>
      </c>
      <c r="B7278" s="16" t="s">
        <v>1225</v>
      </c>
      <c r="C7278" s="16">
        <v>2013</v>
      </c>
      <c r="D7278" s="16" t="s">
        <v>2331</v>
      </c>
      <c r="E7278" s="16">
        <v>84</v>
      </c>
      <c r="F7278" s="16">
        <v>1</v>
      </c>
      <c r="G7278" s="16">
        <v>1</v>
      </c>
      <c r="H7278" s="16">
        <v>0</v>
      </c>
    </row>
    <row r="7279" spans="1:8" x14ac:dyDescent="0.3">
      <c r="A7279" s="13" t="str">
        <f t="shared" si="113"/>
        <v>baxtemi012013</v>
      </c>
      <c r="B7279" s="16" t="s">
        <v>1225</v>
      </c>
      <c r="C7279" s="16">
        <v>2013</v>
      </c>
      <c r="D7279" s="16" t="s">
        <v>2332</v>
      </c>
    </row>
    <row r="7280" spans="1:8" x14ac:dyDescent="0.3">
      <c r="A7280" s="13" t="str">
        <f t="shared" si="113"/>
        <v>bayja012013</v>
      </c>
      <c r="B7280" s="16" t="s">
        <v>353</v>
      </c>
      <c r="C7280" s="16">
        <v>2013</v>
      </c>
      <c r="D7280" s="16" t="s">
        <v>2329</v>
      </c>
    </row>
    <row r="7281" spans="1:8" x14ac:dyDescent="0.3">
      <c r="A7281" s="13" t="str">
        <f t="shared" si="113"/>
        <v>bayja012013</v>
      </c>
      <c r="B7281" s="16" t="s">
        <v>353</v>
      </c>
      <c r="C7281" s="16">
        <v>2013</v>
      </c>
      <c r="D7281" s="16" t="s">
        <v>2330</v>
      </c>
    </row>
    <row r="7282" spans="1:8" x14ac:dyDescent="0.3">
      <c r="A7282" s="13" t="str">
        <f t="shared" si="113"/>
        <v>bayja012013</v>
      </c>
      <c r="B7282" s="16" t="s">
        <v>353</v>
      </c>
      <c r="C7282" s="16">
        <v>2013</v>
      </c>
      <c r="D7282" s="16" t="s">
        <v>2331</v>
      </c>
      <c r="E7282" s="16">
        <v>103</v>
      </c>
      <c r="F7282" s="16">
        <v>2</v>
      </c>
      <c r="G7282" s="16">
        <v>0</v>
      </c>
      <c r="H7282" s="16">
        <v>0</v>
      </c>
    </row>
    <row r="7283" spans="1:8" x14ac:dyDescent="0.3">
      <c r="A7283" s="13" t="str">
        <f t="shared" si="113"/>
        <v>bayja012013</v>
      </c>
      <c r="B7283" s="16" t="s">
        <v>353</v>
      </c>
      <c r="C7283" s="16">
        <v>2013</v>
      </c>
      <c r="D7283" s="16" t="s">
        <v>2332</v>
      </c>
    </row>
    <row r="7284" spans="1:8" x14ac:dyDescent="0.3">
      <c r="A7284" s="13" t="str">
        <f t="shared" si="113"/>
        <v>beachbr012013</v>
      </c>
      <c r="B7284" s="16" t="s">
        <v>1226</v>
      </c>
      <c r="C7284" s="16">
        <v>2013</v>
      </c>
      <c r="D7284" s="16" t="s">
        <v>2334</v>
      </c>
      <c r="E7284" s="16">
        <v>2</v>
      </c>
      <c r="F7284" s="16">
        <v>8</v>
      </c>
      <c r="G7284" s="16">
        <v>0</v>
      </c>
      <c r="H7284" s="16">
        <v>1</v>
      </c>
    </row>
    <row r="7285" spans="1:8" x14ac:dyDescent="0.3">
      <c r="A7285" s="13" t="str">
        <f t="shared" si="113"/>
        <v>beatope012013</v>
      </c>
      <c r="B7285" s="16" t="s">
        <v>1429</v>
      </c>
      <c r="C7285" s="16">
        <v>2013</v>
      </c>
      <c r="D7285" s="16" t="s">
        <v>2334</v>
      </c>
      <c r="E7285" s="16">
        <v>0</v>
      </c>
      <c r="F7285" s="16">
        <v>1</v>
      </c>
      <c r="G7285" s="16">
        <v>0</v>
      </c>
      <c r="H7285" s="16">
        <v>0</v>
      </c>
    </row>
    <row r="7286" spans="1:8" x14ac:dyDescent="0.3">
      <c r="A7286" s="13" t="str">
        <f t="shared" si="113"/>
        <v>beavabl012013</v>
      </c>
      <c r="B7286" s="16" t="s">
        <v>1430</v>
      </c>
      <c r="C7286" s="16">
        <v>2013</v>
      </c>
      <c r="D7286" s="16" t="s">
        <v>2334</v>
      </c>
      <c r="E7286" s="16">
        <v>0</v>
      </c>
      <c r="F7286" s="16">
        <v>4</v>
      </c>
      <c r="G7286" s="16">
        <v>0</v>
      </c>
      <c r="H7286" s="16">
        <v>0</v>
      </c>
    </row>
    <row r="7287" spans="1:8" x14ac:dyDescent="0.3">
      <c r="A7287" s="13" t="str">
        <f t="shared" si="113"/>
        <v>beckejo022013</v>
      </c>
      <c r="B7287" s="16" t="s">
        <v>230</v>
      </c>
      <c r="C7287" s="16">
        <v>2013</v>
      </c>
      <c r="D7287" s="16" t="s">
        <v>2334</v>
      </c>
      <c r="E7287" s="16">
        <v>2</v>
      </c>
      <c r="F7287" s="16">
        <v>7</v>
      </c>
      <c r="G7287" s="16">
        <v>1</v>
      </c>
      <c r="H7287" s="16">
        <v>0</v>
      </c>
    </row>
    <row r="7288" spans="1:8" x14ac:dyDescent="0.3">
      <c r="A7288" s="13" t="str">
        <f t="shared" si="113"/>
        <v>beckhgo012013</v>
      </c>
      <c r="B7288" s="16" t="s">
        <v>1048</v>
      </c>
      <c r="C7288" s="16">
        <v>2013</v>
      </c>
      <c r="D7288" s="16" t="s">
        <v>39</v>
      </c>
      <c r="E7288" s="16">
        <v>212</v>
      </c>
      <c r="F7288" s="16">
        <v>255</v>
      </c>
      <c r="G7288" s="16">
        <v>12</v>
      </c>
      <c r="H7288" s="16">
        <v>69</v>
      </c>
    </row>
    <row r="7289" spans="1:8" x14ac:dyDescent="0.3">
      <c r="A7289" s="13" t="str">
        <f t="shared" si="113"/>
        <v>beckhgo012013</v>
      </c>
      <c r="B7289" s="16" t="s">
        <v>1048</v>
      </c>
      <c r="C7289" s="16">
        <v>2013</v>
      </c>
      <c r="D7289" s="16" t="s">
        <v>2333</v>
      </c>
      <c r="E7289" s="16">
        <v>2</v>
      </c>
      <c r="F7289" s="16">
        <v>0</v>
      </c>
      <c r="G7289" s="16">
        <v>0</v>
      </c>
      <c r="H7289" s="16">
        <v>0</v>
      </c>
    </row>
    <row r="7290" spans="1:8" x14ac:dyDescent="0.3">
      <c r="A7290" s="13" t="str">
        <f t="shared" si="113"/>
        <v>beckhti012013</v>
      </c>
      <c r="B7290" s="16" t="s">
        <v>1875</v>
      </c>
      <c r="C7290" s="16">
        <v>2013</v>
      </c>
      <c r="D7290" s="16" t="s">
        <v>39</v>
      </c>
      <c r="E7290" s="16">
        <v>0</v>
      </c>
      <c r="F7290" s="16">
        <v>5</v>
      </c>
      <c r="G7290" s="16">
        <v>0</v>
      </c>
      <c r="H7290" s="16">
        <v>0</v>
      </c>
    </row>
    <row r="7291" spans="1:8" x14ac:dyDescent="0.3">
      <c r="A7291" s="13" t="str">
        <f t="shared" si="113"/>
        <v>beckhti012013</v>
      </c>
      <c r="B7291" s="16" t="s">
        <v>1875</v>
      </c>
      <c r="C7291" s="16">
        <v>2013</v>
      </c>
      <c r="D7291" s="16" t="s">
        <v>2333</v>
      </c>
      <c r="E7291" s="16">
        <v>0</v>
      </c>
      <c r="F7291" s="16">
        <v>0</v>
      </c>
      <c r="G7291" s="16">
        <v>0</v>
      </c>
      <c r="H7291" s="16">
        <v>0</v>
      </c>
    </row>
    <row r="7292" spans="1:8" x14ac:dyDescent="0.3">
      <c r="A7292" s="13" t="str">
        <f t="shared" si="113"/>
        <v>bedarer012013</v>
      </c>
      <c r="B7292" s="16" t="s">
        <v>287</v>
      </c>
      <c r="C7292" s="16">
        <v>2013</v>
      </c>
      <c r="D7292" s="16" t="s">
        <v>2334</v>
      </c>
      <c r="E7292" s="16">
        <v>3</v>
      </c>
      <c r="F7292" s="16">
        <v>9</v>
      </c>
      <c r="G7292" s="16">
        <v>3</v>
      </c>
      <c r="H7292" s="16">
        <v>0</v>
      </c>
    </row>
    <row r="7293" spans="1:8" x14ac:dyDescent="0.3">
      <c r="A7293" s="13" t="str">
        <f t="shared" si="113"/>
        <v>belfimi012013</v>
      </c>
      <c r="B7293" s="16" t="s">
        <v>1876</v>
      </c>
      <c r="C7293" s="16">
        <v>2013</v>
      </c>
      <c r="D7293" s="16" t="s">
        <v>2334</v>
      </c>
      <c r="E7293" s="16">
        <v>0</v>
      </c>
      <c r="F7293" s="16">
        <v>0</v>
      </c>
      <c r="G7293" s="16">
        <v>0</v>
      </c>
      <c r="H7293" s="16">
        <v>0</v>
      </c>
    </row>
    <row r="7294" spans="1:8" x14ac:dyDescent="0.3">
      <c r="A7294" s="13" t="str">
        <f t="shared" si="113"/>
        <v>belisma012013</v>
      </c>
      <c r="B7294" s="16" t="s">
        <v>354</v>
      </c>
      <c r="C7294" s="16">
        <v>2013</v>
      </c>
      <c r="D7294" s="16" t="s">
        <v>2334</v>
      </c>
      <c r="E7294" s="16">
        <v>8</v>
      </c>
      <c r="F7294" s="16">
        <v>13</v>
      </c>
      <c r="G7294" s="16">
        <v>0</v>
      </c>
      <c r="H7294" s="16">
        <v>2</v>
      </c>
    </row>
    <row r="7295" spans="1:8" x14ac:dyDescent="0.3">
      <c r="A7295" s="13" t="str">
        <f t="shared" si="113"/>
        <v>belisro012013</v>
      </c>
      <c r="B7295" s="16" t="s">
        <v>1049</v>
      </c>
      <c r="C7295" s="16">
        <v>2013</v>
      </c>
      <c r="D7295" s="16" t="s">
        <v>2334</v>
      </c>
      <c r="E7295" s="16">
        <v>6</v>
      </c>
      <c r="F7295" s="16">
        <v>15</v>
      </c>
      <c r="G7295" s="16">
        <v>2</v>
      </c>
      <c r="H7295" s="16">
        <v>1</v>
      </c>
    </row>
    <row r="7296" spans="1:8" x14ac:dyDescent="0.3">
      <c r="A7296" s="13" t="str">
        <f t="shared" si="113"/>
        <v>belivje012013</v>
      </c>
      <c r="B7296" s="16" t="s">
        <v>1667</v>
      </c>
      <c r="C7296" s="16">
        <v>2013</v>
      </c>
      <c r="D7296" s="16" t="s">
        <v>2334</v>
      </c>
      <c r="E7296" s="16">
        <v>0</v>
      </c>
      <c r="F7296" s="16">
        <v>0</v>
      </c>
      <c r="G7296" s="16">
        <v>0</v>
      </c>
      <c r="H7296" s="16">
        <v>0</v>
      </c>
    </row>
    <row r="7297" spans="1:8" x14ac:dyDescent="0.3">
      <c r="A7297" s="13" t="str">
        <f t="shared" si="113"/>
        <v>bellhe012013</v>
      </c>
      <c r="B7297" s="16" t="s">
        <v>420</v>
      </c>
      <c r="C7297" s="16">
        <v>2013</v>
      </c>
      <c r="D7297" s="16" t="s">
        <v>2334</v>
      </c>
      <c r="E7297" s="16">
        <v>8</v>
      </c>
      <c r="F7297" s="16">
        <v>7</v>
      </c>
      <c r="G7297" s="16">
        <v>1</v>
      </c>
      <c r="H7297" s="16">
        <v>1</v>
      </c>
    </row>
    <row r="7298" spans="1:8" x14ac:dyDescent="0.3">
      <c r="A7298" s="13" t="str">
        <f t="shared" si="113"/>
        <v>belowdu012013</v>
      </c>
      <c r="B7298" s="16" t="s">
        <v>1432</v>
      </c>
      <c r="C7298" s="16">
        <v>2013</v>
      </c>
      <c r="D7298" s="16" t="s">
        <v>2334</v>
      </c>
      <c r="E7298" s="16">
        <v>0</v>
      </c>
      <c r="F7298" s="16">
        <v>1</v>
      </c>
      <c r="G7298" s="16">
        <v>0</v>
      </c>
      <c r="H7298" s="16">
        <v>0</v>
      </c>
    </row>
    <row r="7299" spans="1:8" x14ac:dyDescent="0.3">
      <c r="A7299" s="13" t="str">
        <f t="shared" ref="A7299:A7362" si="114">(B7299&amp;C7299)</f>
        <v>beltbr012013</v>
      </c>
      <c r="B7299" s="16" t="s">
        <v>1433</v>
      </c>
      <c r="C7299" s="16">
        <v>2013</v>
      </c>
      <c r="D7299" s="16" t="s">
        <v>2335</v>
      </c>
      <c r="E7299" s="16">
        <v>1066</v>
      </c>
      <c r="F7299" s="16">
        <v>88</v>
      </c>
      <c r="G7299" s="16">
        <v>8</v>
      </c>
      <c r="H7299" s="16">
        <v>100</v>
      </c>
    </row>
    <row r="7300" spans="1:8" x14ac:dyDescent="0.3">
      <c r="A7300" s="13" t="str">
        <f t="shared" si="114"/>
        <v>beltrad012013</v>
      </c>
      <c r="B7300" s="16" t="s">
        <v>55</v>
      </c>
      <c r="C7300" s="16">
        <v>2013</v>
      </c>
      <c r="D7300" s="16" t="s">
        <v>40</v>
      </c>
      <c r="E7300" s="16">
        <v>93</v>
      </c>
      <c r="F7300" s="16">
        <v>232</v>
      </c>
      <c r="G7300" s="16">
        <v>14</v>
      </c>
      <c r="H7300" s="16">
        <v>25</v>
      </c>
    </row>
    <row r="7301" spans="1:8" x14ac:dyDescent="0.3">
      <c r="A7301" s="13" t="str">
        <f t="shared" si="114"/>
        <v>beltrca012013</v>
      </c>
      <c r="B7301" s="16" t="s">
        <v>56</v>
      </c>
      <c r="C7301" s="16">
        <v>2013</v>
      </c>
      <c r="D7301" s="16" t="s">
        <v>2331</v>
      </c>
      <c r="E7301" s="16">
        <v>242</v>
      </c>
      <c r="F7301" s="16">
        <v>4</v>
      </c>
      <c r="G7301" s="16">
        <v>5</v>
      </c>
      <c r="H7301" s="16">
        <v>1</v>
      </c>
    </row>
    <row r="7302" spans="1:8" x14ac:dyDescent="0.3">
      <c r="A7302" s="13" t="str">
        <f t="shared" si="114"/>
        <v>beltrca012013</v>
      </c>
      <c r="B7302" s="16" t="s">
        <v>56</v>
      </c>
      <c r="C7302" s="16">
        <v>2013</v>
      </c>
      <c r="D7302" s="16" t="s">
        <v>2332</v>
      </c>
    </row>
    <row r="7303" spans="1:8" x14ac:dyDescent="0.3">
      <c r="A7303" s="13" t="str">
        <f t="shared" si="114"/>
        <v>beltren012013</v>
      </c>
      <c r="B7303" s="16" t="s">
        <v>1877</v>
      </c>
      <c r="C7303" s="16">
        <v>2013</v>
      </c>
      <c r="D7303" s="16" t="s">
        <v>2329</v>
      </c>
    </row>
    <row r="7304" spans="1:8" x14ac:dyDescent="0.3">
      <c r="A7304" s="13" t="str">
        <f t="shared" si="114"/>
        <v>beltren012013</v>
      </c>
      <c r="B7304" s="16" t="s">
        <v>1877</v>
      </c>
      <c r="C7304" s="16">
        <v>2013</v>
      </c>
      <c r="D7304" s="16" t="s">
        <v>2330</v>
      </c>
    </row>
    <row r="7305" spans="1:8" x14ac:dyDescent="0.3">
      <c r="A7305" s="13" t="str">
        <f t="shared" si="114"/>
        <v>beltren012013</v>
      </c>
      <c r="B7305" s="16" t="s">
        <v>1877</v>
      </c>
      <c r="C7305" s="16">
        <v>2013</v>
      </c>
      <c r="D7305" s="16" t="s">
        <v>2331</v>
      </c>
      <c r="E7305" s="16">
        <v>26</v>
      </c>
      <c r="F7305" s="16">
        <v>0</v>
      </c>
      <c r="G7305" s="16">
        <v>0</v>
      </c>
      <c r="H7305" s="16">
        <v>0</v>
      </c>
    </row>
    <row r="7306" spans="1:8" x14ac:dyDescent="0.3">
      <c r="A7306" s="13" t="str">
        <f t="shared" si="114"/>
        <v>beltren012013</v>
      </c>
      <c r="B7306" s="16" t="s">
        <v>1877</v>
      </c>
      <c r="C7306" s="16">
        <v>2013</v>
      </c>
      <c r="D7306" s="16" t="s">
        <v>2332</v>
      </c>
    </row>
    <row r="7307" spans="1:8" x14ac:dyDescent="0.3">
      <c r="A7307" s="13" t="str">
        <f t="shared" si="114"/>
        <v>benoijo012013</v>
      </c>
      <c r="B7307" s="16" t="s">
        <v>232</v>
      </c>
      <c r="C7307" s="16">
        <v>2013</v>
      </c>
      <c r="D7307" s="16" t="s">
        <v>2334</v>
      </c>
      <c r="E7307" s="16">
        <v>6</v>
      </c>
      <c r="F7307" s="16">
        <v>8</v>
      </c>
      <c r="G7307" s="16">
        <v>0</v>
      </c>
      <c r="H7307" s="16">
        <v>0</v>
      </c>
    </row>
    <row r="7308" spans="1:8" x14ac:dyDescent="0.3">
      <c r="A7308" s="13" t="str">
        <f t="shared" si="114"/>
        <v>berkmla012013</v>
      </c>
      <c r="B7308" s="16" t="s">
        <v>58</v>
      </c>
      <c r="C7308" s="16">
        <v>2013</v>
      </c>
      <c r="D7308" s="16" t="s">
        <v>2335</v>
      </c>
      <c r="E7308" s="16">
        <v>38</v>
      </c>
      <c r="F7308" s="16">
        <v>6</v>
      </c>
      <c r="G7308" s="16">
        <v>1</v>
      </c>
      <c r="H7308" s="16">
        <v>3</v>
      </c>
    </row>
    <row r="7309" spans="1:8" x14ac:dyDescent="0.3">
      <c r="A7309" s="13" t="str">
        <f t="shared" si="114"/>
        <v>bernaro012013</v>
      </c>
      <c r="B7309" s="16" t="s">
        <v>879</v>
      </c>
      <c r="C7309" s="16">
        <v>2013</v>
      </c>
      <c r="D7309" s="16" t="s">
        <v>2329</v>
      </c>
    </row>
    <row r="7310" spans="1:8" x14ac:dyDescent="0.3">
      <c r="A7310" s="13" t="str">
        <f t="shared" si="114"/>
        <v>bernaro012013</v>
      </c>
      <c r="B7310" s="16" t="s">
        <v>879</v>
      </c>
      <c r="C7310" s="16">
        <v>2013</v>
      </c>
      <c r="D7310" s="16" t="s">
        <v>2329</v>
      </c>
    </row>
    <row r="7311" spans="1:8" x14ac:dyDescent="0.3">
      <c r="A7311" s="13" t="str">
        <f t="shared" si="114"/>
        <v>bernaro012013</v>
      </c>
      <c r="B7311" s="16" t="s">
        <v>879</v>
      </c>
      <c r="C7311" s="16">
        <v>2013</v>
      </c>
      <c r="D7311" s="16" t="s">
        <v>2330</v>
      </c>
    </row>
    <row r="7312" spans="1:8" x14ac:dyDescent="0.3">
      <c r="A7312" s="13" t="str">
        <f t="shared" si="114"/>
        <v>bernaro012013</v>
      </c>
      <c r="B7312" s="16" t="s">
        <v>879</v>
      </c>
      <c r="C7312" s="16">
        <v>2013</v>
      </c>
      <c r="D7312" s="16" t="s">
        <v>2331</v>
      </c>
      <c r="E7312" s="16">
        <v>70</v>
      </c>
      <c r="F7312" s="16">
        <v>4</v>
      </c>
      <c r="G7312" s="16">
        <v>0</v>
      </c>
      <c r="H7312" s="16">
        <v>1</v>
      </c>
    </row>
    <row r="7313" spans="1:8" x14ac:dyDescent="0.3">
      <c r="A7313" s="13" t="str">
        <f t="shared" si="114"/>
        <v>bernaro012013</v>
      </c>
      <c r="B7313" s="16" t="s">
        <v>879</v>
      </c>
      <c r="C7313" s="16">
        <v>2013</v>
      </c>
      <c r="D7313" s="16" t="s">
        <v>2331</v>
      </c>
      <c r="E7313" s="16">
        <v>46</v>
      </c>
      <c r="F7313" s="16">
        <v>2</v>
      </c>
      <c r="G7313" s="16">
        <v>0</v>
      </c>
      <c r="H7313" s="16">
        <v>0</v>
      </c>
    </row>
    <row r="7314" spans="1:8" x14ac:dyDescent="0.3">
      <c r="A7314" s="13" t="str">
        <f t="shared" si="114"/>
        <v>bernaro012013</v>
      </c>
      <c r="B7314" s="16" t="s">
        <v>879</v>
      </c>
      <c r="C7314" s="16">
        <v>2013</v>
      </c>
      <c r="D7314" s="16" t="s">
        <v>2332</v>
      </c>
    </row>
    <row r="7315" spans="1:8" x14ac:dyDescent="0.3">
      <c r="A7315" s="13" t="str">
        <f t="shared" si="114"/>
        <v>bernaro012013</v>
      </c>
      <c r="B7315" s="16" t="s">
        <v>879</v>
      </c>
      <c r="C7315" s="16">
        <v>2013</v>
      </c>
      <c r="D7315" s="16" t="s">
        <v>2332</v>
      </c>
    </row>
    <row r="7316" spans="1:8" x14ac:dyDescent="0.3">
      <c r="A7316" s="13" t="str">
        <f t="shared" si="114"/>
        <v>bernido012013</v>
      </c>
      <c r="B7316" s="16" t="s">
        <v>880</v>
      </c>
      <c r="C7316" s="16">
        <v>2013</v>
      </c>
      <c r="D7316" s="16" t="s">
        <v>39</v>
      </c>
      <c r="E7316" s="16">
        <v>1</v>
      </c>
      <c r="F7316" s="16">
        <v>2</v>
      </c>
      <c r="G7316" s="16">
        <v>0</v>
      </c>
      <c r="H7316" s="16">
        <v>0</v>
      </c>
    </row>
    <row r="7317" spans="1:8" x14ac:dyDescent="0.3">
      <c r="A7317" s="13" t="str">
        <f t="shared" si="114"/>
        <v>bernido012013</v>
      </c>
      <c r="B7317" s="16" t="s">
        <v>880</v>
      </c>
      <c r="C7317" s="16">
        <v>2013</v>
      </c>
      <c r="D7317" s="16" t="s">
        <v>40</v>
      </c>
      <c r="E7317" s="16">
        <v>0</v>
      </c>
      <c r="F7317" s="16">
        <v>2</v>
      </c>
      <c r="G7317" s="16">
        <v>0</v>
      </c>
      <c r="H7317" s="16">
        <v>0</v>
      </c>
    </row>
    <row r="7318" spans="1:8" x14ac:dyDescent="0.3">
      <c r="A7318" s="13" t="str">
        <f t="shared" si="114"/>
        <v>bernido012013</v>
      </c>
      <c r="B7318" s="16" t="s">
        <v>880</v>
      </c>
      <c r="C7318" s="16">
        <v>2013</v>
      </c>
      <c r="D7318" s="16" t="s">
        <v>2333</v>
      </c>
      <c r="E7318" s="16">
        <v>17</v>
      </c>
      <c r="F7318" s="16">
        <v>46</v>
      </c>
      <c r="G7318" s="16">
        <v>0</v>
      </c>
      <c r="H7318" s="16">
        <v>9</v>
      </c>
    </row>
    <row r="7319" spans="1:8" x14ac:dyDescent="0.3">
      <c r="A7319" s="13" t="str">
        <f t="shared" si="114"/>
        <v>berryqu012013</v>
      </c>
      <c r="B7319" s="16" t="s">
        <v>1668</v>
      </c>
      <c r="C7319" s="16">
        <v>2013</v>
      </c>
      <c r="D7319" s="16" t="s">
        <v>2329</v>
      </c>
    </row>
    <row r="7320" spans="1:8" x14ac:dyDescent="0.3">
      <c r="A7320" s="13" t="str">
        <f t="shared" si="114"/>
        <v>berryqu012013</v>
      </c>
      <c r="B7320" s="16" t="s">
        <v>1668</v>
      </c>
      <c r="C7320" s="16">
        <v>2013</v>
      </c>
      <c r="D7320" s="16" t="s">
        <v>2330</v>
      </c>
    </row>
    <row r="7321" spans="1:8" x14ac:dyDescent="0.3">
      <c r="A7321" s="13" t="str">
        <f t="shared" si="114"/>
        <v>berryqu012013</v>
      </c>
      <c r="B7321" s="16" t="s">
        <v>1668</v>
      </c>
      <c r="C7321" s="16">
        <v>2013</v>
      </c>
      <c r="D7321" s="16" t="s">
        <v>2331</v>
      </c>
      <c r="E7321" s="16">
        <v>4</v>
      </c>
      <c r="F7321" s="16">
        <v>0</v>
      </c>
      <c r="G7321" s="16">
        <v>0</v>
      </c>
      <c r="H7321" s="16">
        <v>0</v>
      </c>
    </row>
    <row r="7322" spans="1:8" x14ac:dyDescent="0.3">
      <c r="A7322" s="13" t="str">
        <f t="shared" si="114"/>
        <v>berryqu012013</v>
      </c>
      <c r="B7322" s="16" t="s">
        <v>1668</v>
      </c>
      <c r="C7322" s="16">
        <v>2013</v>
      </c>
      <c r="D7322" s="16" t="s">
        <v>2332</v>
      </c>
    </row>
    <row r="7323" spans="1:8" x14ac:dyDescent="0.3">
      <c r="A7323" s="13" t="str">
        <f t="shared" si="114"/>
        <v>betande012013</v>
      </c>
      <c r="B7323" s="16" t="s">
        <v>1435</v>
      </c>
      <c r="C7323" s="16">
        <v>2013</v>
      </c>
      <c r="D7323" s="16" t="s">
        <v>2334</v>
      </c>
      <c r="E7323" s="16">
        <v>0</v>
      </c>
      <c r="F7323" s="16">
        <v>0</v>
      </c>
      <c r="G7323" s="16">
        <v>0</v>
      </c>
      <c r="H7323" s="16">
        <v>0</v>
      </c>
    </row>
    <row r="7324" spans="1:8" x14ac:dyDescent="0.3">
      <c r="A7324" s="13" t="str">
        <f t="shared" si="114"/>
        <v>betanra012013</v>
      </c>
      <c r="B7324" s="16" t="s">
        <v>355</v>
      </c>
      <c r="C7324" s="16">
        <v>2013</v>
      </c>
      <c r="D7324" s="16" t="s">
        <v>2334</v>
      </c>
      <c r="E7324" s="16">
        <v>0</v>
      </c>
      <c r="F7324" s="16">
        <v>6</v>
      </c>
      <c r="G7324" s="16">
        <v>0</v>
      </c>
      <c r="H7324" s="16">
        <v>0</v>
      </c>
    </row>
    <row r="7325" spans="1:8" x14ac:dyDescent="0.3">
      <c r="A7325" s="13" t="str">
        <f t="shared" si="114"/>
        <v>betanyu012013</v>
      </c>
      <c r="B7325" s="16" t="s">
        <v>517</v>
      </c>
      <c r="C7325" s="16">
        <v>2013</v>
      </c>
      <c r="D7325" s="16" t="s">
        <v>2335</v>
      </c>
      <c r="E7325" s="16">
        <v>389</v>
      </c>
      <c r="F7325" s="16">
        <v>25</v>
      </c>
      <c r="G7325" s="16">
        <v>3</v>
      </c>
      <c r="H7325" s="16">
        <v>38</v>
      </c>
    </row>
    <row r="7326" spans="1:8" x14ac:dyDescent="0.3">
      <c r="A7326" s="13" t="str">
        <f t="shared" si="114"/>
        <v>betanyu012013</v>
      </c>
      <c r="B7326" s="16" t="s">
        <v>517</v>
      </c>
      <c r="C7326" s="16">
        <v>2013</v>
      </c>
      <c r="D7326" s="16" t="s">
        <v>39</v>
      </c>
      <c r="E7326" s="16">
        <v>5</v>
      </c>
      <c r="F7326" s="16">
        <v>7</v>
      </c>
      <c r="G7326" s="16">
        <v>0</v>
      </c>
      <c r="H7326" s="16">
        <v>0</v>
      </c>
    </row>
    <row r="7327" spans="1:8" x14ac:dyDescent="0.3">
      <c r="A7327" s="13" t="str">
        <f t="shared" si="114"/>
        <v>betanyu012013</v>
      </c>
      <c r="B7327" s="16" t="s">
        <v>517</v>
      </c>
      <c r="C7327" s="16">
        <v>2013</v>
      </c>
      <c r="D7327" s="16" t="s">
        <v>40</v>
      </c>
      <c r="E7327" s="16">
        <v>29</v>
      </c>
      <c r="F7327" s="16">
        <v>84</v>
      </c>
      <c r="G7327" s="16">
        <v>8</v>
      </c>
      <c r="H7327" s="16">
        <v>3</v>
      </c>
    </row>
    <row r="7328" spans="1:8" x14ac:dyDescent="0.3">
      <c r="A7328" s="13" t="str">
        <f t="shared" si="114"/>
        <v>betanyu012013</v>
      </c>
      <c r="B7328" s="16" t="s">
        <v>517</v>
      </c>
      <c r="C7328" s="16">
        <v>2013</v>
      </c>
      <c r="D7328" s="16" t="s">
        <v>2330</v>
      </c>
    </row>
    <row r="7329" spans="1:8" x14ac:dyDescent="0.3">
      <c r="A7329" s="13" t="str">
        <f t="shared" si="114"/>
        <v>betanyu012013</v>
      </c>
      <c r="B7329" s="16" t="s">
        <v>517</v>
      </c>
      <c r="C7329" s="16">
        <v>2013</v>
      </c>
      <c r="D7329" s="16" t="s">
        <v>2331</v>
      </c>
      <c r="E7329" s="16">
        <v>0</v>
      </c>
      <c r="F7329" s="16">
        <v>0</v>
      </c>
      <c r="G7329" s="16">
        <v>0</v>
      </c>
      <c r="H7329" s="16">
        <v>0</v>
      </c>
    </row>
    <row r="7330" spans="1:8" x14ac:dyDescent="0.3">
      <c r="A7330" s="13" t="str">
        <f t="shared" si="114"/>
        <v>betanyu012013</v>
      </c>
      <c r="B7330" s="16" t="s">
        <v>517</v>
      </c>
      <c r="C7330" s="16">
        <v>2013</v>
      </c>
      <c r="D7330" s="16" t="s">
        <v>2333</v>
      </c>
      <c r="E7330" s="16">
        <v>3</v>
      </c>
      <c r="F7330" s="16">
        <v>1</v>
      </c>
      <c r="G7330" s="16">
        <v>0</v>
      </c>
      <c r="H7330" s="16">
        <v>0</v>
      </c>
    </row>
    <row r="7331" spans="1:8" x14ac:dyDescent="0.3">
      <c r="A7331" s="13" t="str">
        <f t="shared" si="114"/>
        <v>betemwi012013</v>
      </c>
      <c r="B7331" s="16" t="s">
        <v>233</v>
      </c>
      <c r="C7331" s="16">
        <v>2013</v>
      </c>
      <c r="D7331" s="16" t="s">
        <v>2335</v>
      </c>
      <c r="E7331" s="16">
        <v>1</v>
      </c>
      <c r="F7331" s="16">
        <v>0</v>
      </c>
      <c r="G7331" s="16">
        <v>0</v>
      </c>
      <c r="H7331" s="16">
        <v>0</v>
      </c>
    </row>
    <row r="7332" spans="1:8" x14ac:dyDescent="0.3">
      <c r="A7332" s="13" t="str">
        <f t="shared" si="114"/>
        <v>bettich012013</v>
      </c>
      <c r="B7332" s="16" t="s">
        <v>1879</v>
      </c>
      <c r="C7332" s="16">
        <v>2013</v>
      </c>
      <c r="D7332" s="16" t="s">
        <v>2334</v>
      </c>
      <c r="E7332" s="16">
        <v>3</v>
      </c>
      <c r="F7332" s="16">
        <v>9</v>
      </c>
      <c r="G7332" s="16">
        <v>0</v>
      </c>
      <c r="H7332" s="16">
        <v>0</v>
      </c>
    </row>
    <row r="7333" spans="1:8" x14ac:dyDescent="0.3">
      <c r="A7333" s="13" t="str">
        <f t="shared" si="114"/>
        <v>biancje012013</v>
      </c>
      <c r="B7333" s="16" t="s">
        <v>1669</v>
      </c>
      <c r="C7333" s="16">
        <v>2013</v>
      </c>
      <c r="D7333" s="16" t="s">
        <v>39</v>
      </c>
      <c r="E7333" s="16">
        <v>25</v>
      </c>
      <c r="F7333" s="16">
        <v>40</v>
      </c>
      <c r="G7333" s="16">
        <v>2</v>
      </c>
      <c r="H7333" s="16">
        <v>10</v>
      </c>
    </row>
    <row r="7334" spans="1:8" x14ac:dyDescent="0.3">
      <c r="A7334" s="13" t="str">
        <f t="shared" si="114"/>
        <v>biancje012013</v>
      </c>
      <c r="B7334" s="16" t="s">
        <v>1669</v>
      </c>
      <c r="C7334" s="16">
        <v>2013</v>
      </c>
      <c r="D7334" s="16" t="s">
        <v>40</v>
      </c>
      <c r="E7334" s="16">
        <v>27</v>
      </c>
      <c r="F7334" s="16">
        <v>84</v>
      </c>
      <c r="G7334" s="16">
        <v>4</v>
      </c>
      <c r="H7334" s="16">
        <v>9</v>
      </c>
    </row>
    <row r="7335" spans="1:8" x14ac:dyDescent="0.3">
      <c r="A7335" s="13" t="str">
        <f t="shared" si="114"/>
        <v>biancje012013</v>
      </c>
      <c r="B7335" s="16" t="s">
        <v>1669</v>
      </c>
      <c r="C7335" s="16">
        <v>2013</v>
      </c>
      <c r="D7335" s="16" t="s">
        <v>2330</v>
      </c>
    </row>
    <row r="7336" spans="1:8" x14ac:dyDescent="0.3">
      <c r="A7336" s="13" t="str">
        <f t="shared" si="114"/>
        <v>biancje012013</v>
      </c>
      <c r="B7336" s="16" t="s">
        <v>1669</v>
      </c>
      <c r="C7336" s="16">
        <v>2013</v>
      </c>
      <c r="D7336" s="16" t="s">
        <v>2331</v>
      </c>
      <c r="E7336" s="16">
        <v>0</v>
      </c>
      <c r="F7336" s="16">
        <v>1</v>
      </c>
      <c r="G7336" s="16">
        <v>0</v>
      </c>
      <c r="H7336" s="16">
        <v>0</v>
      </c>
    </row>
    <row r="7337" spans="1:8" x14ac:dyDescent="0.3">
      <c r="A7337" s="13" t="str">
        <f t="shared" si="114"/>
        <v>biancje012013</v>
      </c>
      <c r="B7337" s="16" t="s">
        <v>1669</v>
      </c>
      <c r="C7337" s="16">
        <v>2013</v>
      </c>
      <c r="D7337" s="16" t="s">
        <v>2333</v>
      </c>
      <c r="E7337" s="16">
        <v>35</v>
      </c>
      <c r="F7337" s="16">
        <v>55</v>
      </c>
      <c r="G7337" s="16">
        <v>4</v>
      </c>
      <c r="H7337" s="16">
        <v>16</v>
      </c>
    </row>
    <row r="7338" spans="1:8" x14ac:dyDescent="0.3">
      <c r="A7338" s="13" t="str">
        <f t="shared" si="114"/>
        <v>billich012013</v>
      </c>
      <c r="B7338" s="16" t="s">
        <v>628</v>
      </c>
      <c r="C7338" s="16">
        <v>2013</v>
      </c>
      <c r="D7338" s="16" t="s">
        <v>2334</v>
      </c>
      <c r="E7338" s="16">
        <v>0</v>
      </c>
      <c r="F7338" s="16">
        <v>2</v>
      </c>
      <c r="G7338" s="16">
        <v>0</v>
      </c>
      <c r="H7338" s="16">
        <v>0</v>
      </c>
    </row>
    <row r="7339" spans="1:8" x14ac:dyDescent="0.3">
      <c r="A7339" s="13" t="str">
        <f t="shared" si="114"/>
        <v>blackch022013</v>
      </c>
      <c r="B7339" s="16" t="s">
        <v>1437</v>
      </c>
      <c r="C7339" s="16">
        <v>2013</v>
      </c>
      <c r="D7339" s="16" t="s">
        <v>2329</v>
      </c>
    </row>
    <row r="7340" spans="1:8" x14ac:dyDescent="0.3">
      <c r="A7340" s="13" t="str">
        <f t="shared" si="114"/>
        <v>blackch022013</v>
      </c>
      <c r="B7340" s="16" t="s">
        <v>1437</v>
      </c>
      <c r="C7340" s="16">
        <v>2013</v>
      </c>
      <c r="D7340" s="16" t="s">
        <v>2330</v>
      </c>
    </row>
    <row r="7341" spans="1:8" x14ac:dyDescent="0.3">
      <c r="A7341" s="13" t="str">
        <f t="shared" si="114"/>
        <v>blackch022013</v>
      </c>
      <c r="B7341" s="16" t="s">
        <v>1437</v>
      </c>
      <c r="C7341" s="16">
        <v>2013</v>
      </c>
      <c r="D7341" s="16" t="s">
        <v>2331</v>
      </c>
      <c r="E7341" s="16">
        <v>112</v>
      </c>
      <c r="F7341" s="16">
        <v>0</v>
      </c>
      <c r="G7341" s="16">
        <v>4</v>
      </c>
      <c r="H7341" s="16">
        <v>0</v>
      </c>
    </row>
    <row r="7342" spans="1:8" x14ac:dyDescent="0.3">
      <c r="A7342" s="13" t="str">
        <f t="shared" si="114"/>
        <v>blackch022013</v>
      </c>
      <c r="B7342" s="16" t="s">
        <v>1437</v>
      </c>
      <c r="C7342" s="16">
        <v>2013</v>
      </c>
      <c r="D7342" s="16" t="s">
        <v>2332</v>
      </c>
    </row>
    <row r="7343" spans="1:8" x14ac:dyDescent="0.3">
      <c r="A7343" s="13" t="str">
        <f t="shared" si="114"/>
        <v>blacktr012013</v>
      </c>
      <c r="B7343" s="16" t="s">
        <v>421</v>
      </c>
      <c r="C7343" s="16">
        <v>2013</v>
      </c>
      <c r="D7343" s="16" t="s">
        <v>2334</v>
      </c>
      <c r="E7343" s="16">
        <v>2</v>
      </c>
      <c r="F7343" s="16">
        <v>8</v>
      </c>
      <c r="G7343" s="16">
        <v>0</v>
      </c>
      <c r="H7343" s="16">
        <v>0</v>
      </c>
    </row>
    <row r="7344" spans="1:8" x14ac:dyDescent="0.3">
      <c r="A7344" s="13" t="str">
        <f t="shared" si="114"/>
        <v>blacktr012013</v>
      </c>
      <c r="B7344" s="16" t="s">
        <v>421</v>
      </c>
      <c r="C7344" s="16">
        <v>2013</v>
      </c>
      <c r="D7344" s="16" t="s">
        <v>2334</v>
      </c>
      <c r="E7344" s="16">
        <v>1</v>
      </c>
      <c r="F7344" s="16">
        <v>4</v>
      </c>
      <c r="G7344" s="16">
        <v>0</v>
      </c>
      <c r="H7344" s="16">
        <v>0</v>
      </c>
    </row>
    <row r="7345" spans="1:8" x14ac:dyDescent="0.3">
      <c r="A7345" s="13" t="str">
        <f t="shared" si="114"/>
        <v>blackvi012013</v>
      </c>
      <c r="B7345" s="16" t="s">
        <v>1880</v>
      </c>
      <c r="C7345" s="16">
        <v>2013</v>
      </c>
      <c r="D7345" s="16" t="s">
        <v>2334</v>
      </c>
      <c r="E7345" s="16">
        <v>1</v>
      </c>
      <c r="F7345" s="16">
        <v>0</v>
      </c>
      <c r="G7345" s="16">
        <v>0</v>
      </c>
      <c r="H7345" s="16">
        <v>0</v>
      </c>
    </row>
    <row r="7346" spans="1:8" x14ac:dyDescent="0.3">
      <c r="A7346" s="13" t="str">
        <f t="shared" si="114"/>
        <v>blackvi012013</v>
      </c>
      <c r="B7346" s="16" t="s">
        <v>1880</v>
      </c>
      <c r="C7346" s="16">
        <v>2013</v>
      </c>
      <c r="D7346" s="16" t="s">
        <v>2334</v>
      </c>
      <c r="E7346" s="16">
        <v>0</v>
      </c>
      <c r="F7346" s="16">
        <v>2</v>
      </c>
      <c r="G7346" s="16">
        <v>1</v>
      </c>
      <c r="H7346" s="16">
        <v>1</v>
      </c>
    </row>
    <row r="7347" spans="1:8" x14ac:dyDescent="0.3">
      <c r="A7347" s="13" t="str">
        <f t="shared" si="114"/>
        <v>blancgr012013</v>
      </c>
      <c r="B7347" s="16" t="s">
        <v>882</v>
      </c>
      <c r="C7347" s="16">
        <v>2013</v>
      </c>
      <c r="D7347" s="16" t="s">
        <v>2329</v>
      </c>
    </row>
    <row r="7348" spans="1:8" x14ac:dyDescent="0.3">
      <c r="A7348" s="13" t="str">
        <f t="shared" si="114"/>
        <v>blancgr012013</v>
      </c>
      <c r="B7348" s="16" t="s">
        <v>882</v>
      </c>
      <c r="C7348" s="16">
        <v>2013</v>
      </c>
      <c r="D7348" s="16" t="s">
        <v>2330</v>
      </c>
    </row>
    <row r="7349" spans="1:8" x14ac:dyDescent="0.3">
      <c r="A7349" s="13" t="str">
        <f t="shared" si="114"/>
        <v>blancgr012013</v>
      </c>
      <c r="B7349" s="16" t="s">
        <v>882</v>
      </c>
      <c r="C7349" s="16">
        <v>2013</v>
      </c>
      <c r="D7349" s="16" t="s">
        <v>2331</v>
      </c>
      <c r="E7349" s="16">
        <v>232</v>
      </c>
      <c r="F7349" s="16">
        <v>6</v>
      </c>
      <c r="G7349" s="16">
        <v>0</v>
      </c>
      <c r="H7349" s="16">
        <v>1</v>
      </c>
    </row>
    <row r="7350" spans="1:8" x14ac:dyDescent="0.3">
      <c r="A7350" s="13" t="str">
        <f t="shared" si="114"/>
        <v>blancgr012013</v>
      </c>
      <c r="B7350" s="16" t="s">
        <v>882</v>
      </c>
      <c r="C7350" s="16">
        <v>2013</v>
      </c>
      <c r="D7350" s="16" t="s">
        <v>2332</v>
      </c>
    </row>
    <row r="7351" spans="1:8" x14ac:dyDescent="0.3">
      <c r="A7351" s="13" t="str">
        <f t="shared" si="114"/>
        <v>blanche012013</v>
      </c>
      <c r="B7351" s="16" t="s">
        <v>60</v>
      </c>
      <c r="C7351" s="16">
        <v>2013</v>
      </c>
      <c r="D7351" s="16" t="s">
        <v>2336</v>
      </c>
      <c r="E7351" s="16">
        <v>85</v>
      </c>
      <c r="F7351" s="16">
        <v>4</v>
      </c>
      <c r="G7351" s="16">
        <v>0</v>
      </c>
      <c r="H7351" s="16">
        <v>0</v>
      </c>
    </row>
    <row r="7352" spans="1:8" x14ac:dyDescent="0.3">
      <c r="A7352" s="13" t="str">
        <f t="shared" si="114"/>
        <v>blanche012013</v>
      </c>
      <c r="B7352" s="16" t="s">
        <v>60</v>
      </c>
      <c r="C7352" s="16">
        <v>2013</v>
      </c>
      <c r="D7352" s="16" t="s">
        <v>2336</v>
      </c>
      <c r="E7352" s="16">
        <v>246</v>
      </c>
      <c r="F7352" s="16">
        <v>13</v>
      </c>
      <c r="G7352" s="16">
        <v>3</v>
      </c>
      <c r="H7352" s="16">
        <v>4</v>
      </c>
    </row>
    <row r="7353" spans="1:8" x14ac:dyDescent="0.3">
      <c r="A7353" s="13" t="str">
        <f t="shared" si="114"/>
        <v>blankky012013</v>
      </c>
      <c r="B7353" s="16" t="s">
        <v>1054</v>
      </c>
      <c r="C7353" s="16">
        <v>2013</v>
      </c>
      <c r="D7353" s="16" t="s">
        <v>2335</v>
      </c>
      <c r="E7353" s="16">
        <v>199</v>
      </c>
      <c r="F7353" s="16">
        <v>14</v>
      </c>
      <c r="G7353" s="16">
        <v>2</v>
      </c>
      <c r="H7353" s="16">
        <v>19</v>
      </c>
    </row>
    <row r="7354" spans="1:8" x14ac:dyDescent="0.3">
      <c r="A7354" s="13" t="str">
        <f t="shared" si="114"/>
        <v>blankky012013</v>
      </c>
      <c r="B7354" s="16" t="s">
        <v>1054</v>
      </c>
      <c r="C7354" s="16">
        <v>2013</v>
      </c>
      <c r="D7354" s="16" t="s">
        <v>2330</v>
      </c>
    </row>
    <row r="7355" spans="1:8" x14ac:dyDescent="0.3">
      <c r="A7355" s="13" t="str">
        <f t="shared" si="114"/>
        <v>blankky012013</v>
      </c>
      <c r="B7355" s="16" t="s">
        <v>1054</v>
      </c>
      <c r="C7355" s="16">
        <v>2013</v>
      </c>
      <c r="D7355" s="16" t="s">
        <v>2331</v>
      </c>
      <c r="E7355" s="16">
        <v>94</v>
      </c>
      <c r="F7355" s="16">
        <v>2</v>
      </c>
      <c r="G7355" s="16">
        <v>2</v>
      </c>
      <c r="H7355" s="16">
        <v>2</v>
      </c>
    </row>
    <row r="7356" spans="1:8" x14ac:dyDescent="0.3">
      <c r="A7356" s="13" t="str">
        <f t="shared" si="114"/>
        <v>blankky012013</v>
      </c>
      <c r="B7356" s="16" t="s">
        <v>1054</v>
      </c>
      <c r="C7356" s="16">
        <v>2013</v>
      </c>
      <c r="D7356" s="16" t="s">
        <v>2332</v>
      </c>
    </row>
    <row r="7357" spans="1:8" x14ac:dyDescent="0.3">
      <c r="A7357" s="13" t="str">
        <f t="shared" si="114"/>
        <v>blantjo012013</v>
      </c>
      <c r="B7357" s="16" t="s">
        <v>423</v>
      </c>
      <c r="C7357" s="16">
        <v>2013</v>
      </c>
      <c r="D7357" s="16" t="s">
        <v>2334</v>
      </c>
      <c r="E7357" s="16">
        <v>12</v>
      </c>
      <c r="F7357" s="16">
        <v>10</v>
      </c>
      <c r="G7357" s="16">
        <v>2</v>
      </c>
      <c r="H7357" s="16">
        <v>2</v>
      </c>
    </row>
    <row r="7358" spans="1:8" x14ac:dyDescent="0.3">
      <c r="A7358" s="13" t="str">
        <f t="shared" si="114"/>
        <v>blazemi012013</v>
      </c>
      <c r="B7358" s="16" t="s">
        <v>1881</v>
      </c>
      <c r="C7358" s="16">
        <v>2013</v>
      </c>
      <c r="D7358" s="16" t="s">
        <v>2334</v>
      </c>
      <c r="E7358" s="16">
        <v>1</v>
      </c>
      <c r="F7358" s="16">
        <v>0</v>
      </c>
      <c r="G7358" s="16">
        <v>0</v>
      </c>
      <c r="H7358" s="16">
        <v>0</v>
      </c>
    </row>
    <row r="7359" spans="1:8" x14ac:dyDescent="0.3">
      <c r="A7359" s="13" t="str">
        <f t="shared" si="114"/>
        <v>blazemi012013</v>
      </c>
      <c r="B7359" s="16" t="s">
        <v>1881</v>
      </c>
      <c r="C7359" s="16">
        <v>2013</v>
      </c>
      <c r="D7359" s="16" t="s">
        <v>2334</v>
      </c>
      <c r="E7359" s="16">
        <v>0</v>
      </c>
      <c r="F7359" s="16">
        <v>0</v>
      </c>
      <c r="G7359" s="16">
        <v>0</v>
      </c>
      <c r="H7359" s="16">
        <v>0</v>
      </c>
    </row>
    <row r="7360" spans="1:8" x14ac:dyDescent="0.3">
      <c r="A7360" s="13" t="str">
        <f t="shared" si="114"/>
        <v>blevije012013</v>
      </c>
      <c r="B7360" s="16" t="s">
        <v>759</v>
      </c>
      <c r="C7360" s="16">
        <v>2013</v>
      </c>
      <c r="D7360" s="16" t="s">
        <v>2334</v>
      </c>
      <c r="E7360" s="16">
        <v>0</v>
      </c>
      <c r="F7360" s="16">
        <v>4</v>
      </c>
      <c r="G7360" s="16">
        <v>2</v>
      </c>
      <c r="H7360" s="16">
        <v>0</v>
      </c>
    </row>
    <row r="7361" spans="1:8" x14ac:dyDescent="0.3">
      <c r="A7361" s="13" t="str">
        <f t="shared" si="114"/>
        <v>bloomwi012013</v>
      </c>
      <c r="B7361" s="16" t="s">
        <v>289</v>
      </c>
      <c r="C7361" s="16">
        <v>2013</v>
      </c>
      <c r="D7361" s="16" t="s">
        <v>39</v>
      </c>
      <c r="E7361" s="16">
        <v>32</v>
      </c>
      <c r="F7361" s="16">
        <v>37</v>
      </c>
      <c r="G7361" s="16">
        <v>0</v>
      </c>
      <c r="H7361" s="16">
        <v>10</v>
      </c>
    </row>
    <row r="7362" spans="1:8" x14ac:dyDescent="0.3">
      <c r="A7362" s="13" t="str">
        <f t="shared" si="114"/>
        <v>bloomwi012013</v>
      </c>
      <c r="B7362" s="16" t="s">
        <v>289</v>
      </c>
      <c r="C7362" s="16">
        <v>2013</v>
      </c>
      <c r="D7362" s="16" t="s">
        <v>2330</v>
      </c>
    </row>
    <row r="7363" spans="1:8" x14ac:dyDescent="0.3">
      <c r="A7363" s="13" t="str">
        <f t="shared" ref="A7363:A7426" si="115">(B7363&amp;C7363)</f>
        <v>bloomwi012013</v>
      </c>
      <c r="B7363" s="16" t="s">
        <v>289</v>
      </c>
      <c r="C7363" s="16">
        <v>2013</v>
      </c>
      <c r="D7363" s="16" t="s">
        <v>2331</v>
      </c>
      <c r="E7363" s="16">
        <v>9</v>
      </c>
      <c r="F7363" s="16">
        <v>0</v>
      </c>
      <c r="G7363" s="16">
        <v>0</v>
      </c>
      <c r="H7363" s="16">
        <v>0</v>
      </c>
    </row>
    <row r="7364" spans="1:8" x14ac:dyDescent="0.3">
      <c r="A7364" s="13" t="str">
        <f t="shared" si="115"/>
        <v>bloomwi012013</v>
      </c>
      <c r="B7364" s="16" t="s">
        <v>289</v>
      </c>
      <c r="C7364" s="16">
        <v>2013</v>
      </c>
      <c r="D7364" s="16" t="s">
        <v>2333</v>
      </c>
      <c r="E7364" s="16">
        <v>12</v>
      </c>
      <c r="F7364" s="16">
        <v>29</v>
      </c>
      <c r="G7364" s="16">
        <v>1</v>
      </c>
      <c r="H7364" s="16">
        <v>7</v>
      </c>
    </row>
    <row r="7365" spans="1:8" x14ac:dyDescent="0.3">
      <c r="A7365" s="13" t="str">
        <f t="shared" si="115"/>
        <v>boescbr012013</v>
      </c>
      <c r="B7365" s="16" t="s">
        <v>1229</v>
      </c>
      <c r="C7365" s="16">
        <v>2013</v>
      </c>
      <c r="D7365" s="16" t="s">
        <v>2331</v>
      </c>
      <c r="E7365" s="16">
        <v>28</v>
      </c>
      <c r="F7365" s="16">
        <v>1</v>
      </c>
      <c r="G7365" s="16">
        <v>1</v>
      </c>
      <c r="H7365" s="16">
        <v>1</v>
      </c>
    </row>
    <row r="7366" spans="1:8" x14ac:dyDescent="0.3">
      <c r="A7366" s="13" t="str">
        <f t="shared" si="115"/>
        <v>boescbr012013</v>
      </c>
      <c r="B7366" s="16" t="s">
        <v>1229</v>
      </c>
      <c r="C7366" s="16">
        <v>2013</v>
      </c>
      <c r="D7366" s="16" t="s">
        <v>2332</v>
      </c>
    </row>
    <row r="7367" spans="1:8" x14ac:dyDescent="0.3">
      <c r="A7367" s="13" t="str">
        <f t="shared" si="115"/>
        <v>bogaexa012013</v>
      </c>
      <c r="B7367" s="16" t="s">
        <v>1882</v>
      </c>
      <c r="C7367" s="16">
        <v>2013</v>
      </c>
      <c r="D7367" s="16" t="s">
        <v>40</v>
      </c>
      <c r="E7367" s="16">
        <v>9</v>
      </c>
      <c r="F7367" s="16">
        <v>9</v>
      </c>
      <c r="G7367" s="16">
        <v>0</v>
      </c>
      <c r="H7367" s="16">
        <v>1</v>
      </c>
    </row>
    <row r="7368" spans="1:8" x14ac:dyDescent="0.3">
      <c r="A7368" s="13" t="str">
        <f t="shared" si="115"/>
        <v>bogaexa012013</v>
      </c>
      <c r="B7368" s="16" t="s">
        <v>1882</v>
      </c>
      <c r="C7368" s="16">
        <v>2013</v>
      </c>
      <c r="D7368" s="16" t="s">
        <v>2333</v>
      </c>
      <c r="E7368" s="16">
        <v>6</v>
      </c>
      <c r="F7368" s="16">
        <v>20</v>
      </c>
      <c r="G7368" s="16">
        <v>0</v>
      </c>
      <c r="H7368" s="16">
        <v>1</v>
      </c>
    </row>
    <row r="7369" spans="1:8" x14ac:dyDescent="0.3">
      <c r="A7369" s="13" t="str">
        <f t="shared" si="115"/>
        <v>boggsmi012013</v>
      </c>
      <c r="B7369" s="16" t="s">
        <v>885</v>
      </c>
      <c r="C7369" s="16">
        <v>2013</v>
      </c>
      <c r="D7369" s="16" t="s">
        <v>2334</v>
      </c>
      <c r="E7369" s="16">
        <v>3</v>
      </c>
      <c r="F7369" s="16">
        <v>1</v>
      </c>
      <c r="G7369" s="16">
        <v>0</v>
      </c>
      <c r="H7369" s="16">
        <v>0</v>
      </c>
    </row>
    <row r="7370" spans="1:8" x14ac:dyDescent="0.3">
      <c r="A7370" s="13" t="str">
        <f t="shared" si="115"/>
        <v>boggsmi012013</v>
      </c>
      <c r="B7370" s="16" t="s">
        <v>885</v>
      </c>
      <c r="C7370" s="16">
        <v>2013</v>
      </c>
      <c r="D7370" s="16" t="s">
        <v>2334</v>
      </c>
      <c r="E7370" s="16">
        <v>0</v>
      </c>
      <c r="F7370" s="16">
        <v>3</v>
      </c>
      <c r="G7370" s="16">
        <v>0</v>
      </c>
      <c r="H7370" s="16">
        <v>0</v>
      </c>
    </row>
    <row r="7371" spans="1:8" x14ac:dyDescent="0.3">
      <c r="A7371" s="13" t="str">
        <f t="shared" si="115"/>
        <v>bogusbr012013</v>
      </c>
      <c r="B7371" s="16" t="s">
        <v>1230</v>
      </c>
      <c r="C7371" s="16">
        <v>2013</v>
      </c>
      <c r="D7371" s="16" t="s">
        <v>2329</v>
      </c>
    </row>
    <row r="7372" spans="1:8" x14ac:dyDescent="0.3">
      <c r="A7372" s="13" t="str">
        <f t="shared" si="115"/>
        <v>bogusbr012013</v>
      </c>
      <c r="B7372" s="16" t="s">
        <v>1230</v>
      </c>
      <c r="C7372" s="16">
        <v>2013</v>
      </c>
      <c r="D7372" s="16" t="s">
        <v>2330</v>
      </c>
    </row>
    <row r="7373" spans="1:8" x14ac:dyDescent="0.3">
      <c r="A7373" s="13" t="str">
        <f t="shared" si="115"/>
        <v>bogusbr012013</v>
      </c>
      <c r="B7373" s="16" t="s">
        <v>1230</v>
      </c>
      <c r="C7373" s="16">
        <v>2013</v>
      </c>
      <c r="D7373" s="16" t="s">
        <v>2331</v>
      </c>
      <c r="E7373" s="16">
        <v>86</v>
      </c>
      <c r="F7373" s="16">
        <v>3</v>
      </c>
      <c r="G7373" s="16">
        <v>0</v>
      </c>
      <c r="H7373" s="16">
        <v>0</v>
      </c>
    </row>
    <row r="7374" spans="1:8" x14ac:dyDescent="0.3">
      <c r="A7374" s="13" t="str">
        <f t="shared" si="115"/>
        <v>bogusbr012013</v>
      </c>
      <c r="B7374" s="16" t="s">
        <v>1230</v>
      </c>
      <c r="C7374" s="16">
        <v>2013</v>
      </c>
      <c r="D7374" s="16" t="s">
        <v>2332</v>
      </c>
    </row>
    <row r="7375" spans="1:8" x14ac:dyDescent="0.3">
      <c r="A7375" s="13" t="str">
        <f t="shared" si="115"/>
        <v>bondeje012013</v>
      </c>
      <c r="B7375" s="16" t="s">
        <v>356</v>
      </c>
      <c r="C7375" s="16">
        <v>2013</v>
      </c>
      <c r="D7375" s="16" t="s">
        <v>2334</v>
      </c>
      <c r="E7375" s="16">
        <v>3</v>
      </c>
      <c r="F7375" s="16">
        <v>2</v>
      </c>
      <c r="G7375" s="16">
        <v>0</v>
      </c>
      <c r="H7375" s="16">
        <v>1</v>
      </c>
    </row>
    <row r="7376" spans="1:8" x14ac:dyDescent="0.3">
      <c r="A7376" s="13" t="str">
        <f t="shared" si="115"/>
        <v>bondeje012013</v>
      </c>
      <c r="B7376" s="16" t="s">
        <v>356</v>
      </c>
      <c r="C7376" s="16">
        <v>2013</v>
      </c>
      <c r="D7376" s="16" t="s">
        <v>2334</v>
      </c>
      <c r="E7376" s="16">
        <v>1</v>
      </c>
      <c r="F7376" s="16">
        <v>2</v>
      </c>
      <c r="G7376" s="16">
        <v>1</v>
      </c>
      <c r="H7376" s="16">
        <v>0</v>
      </c>
    </row>
    <row r="7377" spans="1:8" x14ac:dyDescent="0.3">
      <c r="A7377" s="13" t="str">
        <f t="shared" si="115"/>
        <v>bonifem012013</v>
      </c>
      <c r="B7377" s="16" t="s">
        <v>760</v>
      </c>
      <c r="C7377" s="16">
        <v>2013</v>
      </c>
      <c r="D7377" s="16" t="s">
        <v>39</v>
      </c>
      <c r="E7377" s="16">
        <v>101</v>
      </c>
      <c r="F7377" s="16">
        <v>156</v>
      </c>
      <c r="G7377" s="16">
        <v>7</v>
      </c>
      <c r="H7377" s="16">
        <v>43</v>
      </c>
    </row>
    <row r="7378" spans="1:8" x14ac:dyDescent="0.3">
      <c r="A7378" s="13" t="str">
        <f t="shared" si="115"/>
        <v>bonifem012013</v>
      </c>
      <c r="B7378" s="16" t="s">
        <v>760</v>
      </c>
      <c r="C7378" s="16">
        <v>2013</v>
      </c>
      <c r="D7378" s="16" t="s">
        <v>39</v>
      </c>
      <c r="E7378" s="16">
        <v>40</v>
      </c>
      <c r="F7378" s="16">
        <v>74</v>
      </c>
      <c r="G7378" s="16">
        <v>3</v>
      </c>
      <c r="H7378" s="16">
        <v>15</v>
      </c>
    </row>
    <row r="7379" spans="1:8" x14ac:dyDescent="0.3">
      <c r="A7379" s="13" t="str">
        <f t="shared" si="115"/>
        <v>bonifem012013</v>
      </c>
      <c r="B7379" s="16" t="s">
        <v>760</v>
      </c>
      <c r="C7379" s="16">
        <v>2013</v>
      </c>
      <c r="D7379" s="16" t="s">
        <v>40</v>
      </c>
      <c r="E7379" s="16">
        <v>3</v>
      </c>
      <c r="F7379" s="16">
        <v>8</v>
      </c>
      <c r="G7379" s="16">
        <v>0</v>
      </c>
      <c r="H7379" s="16">
        <v>2</v>
      </c>
    </row>
    <row r="7380" spans="1:8" x14ac:dyDescent="0.3">
      <c r="A7380" s="13" t="str">
        <f t="shared" si="115"/>
        <v>bonifem012013</v>
      </c>
      <c r="B7380" s="16" t="s">
        <v>760</v>
      </c>
      <c r="C7380" s="16">
        <v>2013</v>
      </c>
      <c r="D7380" s="16" t="s">
        <v>2329</v>
      </c>
    </row>
    <row r="7381" spans="1:8" x14ac:dyDescent="0.3">
      <c r="A7381" s="13" t="str">
        <f t="shared" si="115"/>
        <v>bonifem012013</v>
      </c>
      <c r="B7381" s="16" t="s">
        <v>760</v>
      </c>
      <c r="C7381" s="16">
        <v>2013</v>
      </c>
      <c r="D7381" s="16" t="s">
        <v>2329</v>
      </c>
    </row>
    <row r="7382" spans="1:8" x14ac:dyDescent="0.3">
      <c r="A7382" s="13" t="str">
        <f t="shared" si="115"/>
        <v>bonifem012013</v>
      </c>
      <c r="B7382" s="16" t="s">
        <v>760</v>
      </c>
      <c r="C7382" s="16">
        <v>2013</v>
      </c>
      <c r="D7382" s="16" t="s">
        <v>2330</v>
      </c>
    </row>
    <row r="7383" spans="1:8" x14ac:dyDescent="0.3">
      <c r="A7383" s="13" t="str">
        <f t="shared" si="115"/>
        <v>bonifem012013</v>
      </c>
      <c r="B7383" s="16" t="s">
        <v>760</v>
      </c>
      <c r="C7383" s="16">
        <v>2013</v>
      </c>
      <c r="D7383" s="16" t="s">
        <v>2331</v>
      </c>
      <c r="E7383" s="16">
        <v>56</v>
      </c>
      <c r="F7383" s="16">
        <v>0</v>
      </c>
      <c r="G7383" s="16">
        <v>0</v>
      </c>
      <c r="H7383" s="16">
        <v>0</v>
      </c>
    </row>
    <row r="7384" spans="1:8" x14ac:dyDescent="0.3">
      <c r="A7384" s="13" t="str">
        <f t="shared" si="115"/>
        <v>bonifem012013</v>
      </c>
      <c r="B7384" s="16" t="s">
        <v>760</v>
      </c>
      <c r="C7384" s="16">
        <v>2013</v>
      </c>
      <c r="D7384" s="16" t="s">
        <v>2331</v>
      </c>
      <c r="E7384" s="16">
        <v>12</v>
      </c>
      <c r="F7384" s="16">
        <v>0</v>
      </c>
      <c r="G7384" s="16">
        <v>0</v>
      </c>
      <c r="H7384" s="16">
        <v>0</v>
      </c>
    </row>
    <row r="7385" spans="1:8" x14ac:dyDescent="0.3">
      <c r="A7385" s="13" t="str">
        <f t="shared" si="115"/>
        <v>bonifem012013</v>
      </c>
      <c r="B7385" s="16" t="s">
        <v>760</v>
      </c>
      <c r="C7385" s="16">
        <v>2013</v>
      </c>
      <c r="D7385" s="16" t="s">
        <v>2332</v>
      </c>
    </row>
    <row r="7386" spans="1:8" x14ac:dyDescent="0.3">
      <c r="A7386" s="13" t="str">
        <f t="shared" si="115"/>
        <v>bonifem012013</v>
      </c>
      <c r="B7386" s="16" t="s">
        <v>760</v>
      </c>
      <c r="C7386" s="16">
        <v>2013</v>
      </c>
      <c r="D7386" s="16" t="s">
        <v>2333</v>
      </c>
      <c r="E7386" s="16">
        <v>1</v>
      </c>
      <c r="F7386" s="16">
        <v>1</v>
      </c>
      <c r="G7386" s="16">
        <v>0</v>
      </c>
      <c r="H7386" s="16">
        <v>0</v>
      </c>
    </row>
    <row r="7387" spans="1:8" x14ac:dyDescent="0.3">
      <c r="A7387" s="13" t="str">
        <f t="shared" si="115"/>
        <v>bootcch012013</v>
      </c>
      <c r="B7387" s="16" t="s">
        <v>357</v>
      </c>
      <c r="C7387" s="16">
        <v>2013</v>
      </c>
      <c r="D7387" s="16" t="s">
        <v>2334</v>
      </c>
      <c r="E7387" s="16">
        <v>0</v>
      </c>
      <c r="F7387" s="16">
        <v>0</v>
      </c>
      <c r="G7387" s="16">
        <v>0</v>
      </c>
      <c r="H7387" s="16">
        <v>0</v>
      </c>
    </row>
    <row r="7388" spans="1:8" x14ac:dyDescent="0.3">
      <c r="A7388" s="13" t="str">
        <f t="shared" si="115"/>
        <v>borboju012013</v>
      </c>
      <c r="B7388" s="16" t="s">
        <v>1055</v>
      </c>
      <c r="C7388" s="16">
        <v>2013</v>
      </c>
      <c r="D7388" s="16" t="s">
        <v>2329</v>
      </c>
    </row>
    <row r="7389" spans="1:8" x14ac:dyDescent="0.3">
      <c r="A7389" s="13" t="str">
        <f t="shared" si="115"/>
        <v>borboju012013</v>
      </c>
      <c r="B7389" s="16" t="s">
        <v>1055</v>
      </c>
      <c r="C7389" s="16">
        <v>2013</v>
      </c>
      <c r="D7389" s="16" t="s">
        <v>2330</v>
      </c>
    </row>
    <row r="7390" spans="1:8" x14ac:dyDescent="0.3">
      <c r="A7390" s="13" t="str">
        <f t="shared" si="115"/>
        <v>borboju012013</v>
      </c>
      <c r="B7390" s="16" t="s">
        <v>1055</v>
      </c>
      <c r="C7390" s="16">
        <v>2013</v>
      </c>
      <c r="D7390" s="16" t="s">
        <v>2331</v>
      </c>
      <c r="E7390" s="16">
        <v>37</v>
      </c>
      <c r="F7390" s="16">
        <v>1</v>
      </c>
      <c r="G7390" s="16">
        <v>2</v>
      </c>
      <c r="H7390" s="16">
        <v>0</v>
      </c>
    </row>
    <row r="7391" spans="1:8" x14ac:dyDescent="0.3">
      <c r="A7391" s="13" t="str">
        <f t="shared" si="115"/>
        <v>borboju012013</v>
      </c>
      <c r="B7391" s="16" t="s">
        <v>1055</v>
      </c>
      <c r="C7391" s="16">
        <v>2013</v>
      </c>
      <c r="D7391" s="16" t="s">
        <v>2332</v>
      </c>
    </row>
    <row r="7392" spans="1:8" x14ac:dyDescent="0.3">
      <c r="A7392" s="13" t="str">
        <f t="shared" si="115"/>
        <v>boscajc012013</v>
      </c>
      <c r="B7392" s="16" t="s">
        <v>1231</v>
      </c>
      <c r="C7392" s="16">
        <v>2013</v>
      </c>
      <c r="D7392" s="16" t="s">
        <v>2336</v>
      </c>
      <c r="E7392" s="16">
        <v>19</v>
      </c>
      <c r="F7392" s="16">
        <v>2</v>
      </c>
      <c r="G7392" s="16">
        <v>0</v>
      </c>
      <c r="H7392" s="16">
        <v>0</v>
      </c>
    </row>
    <row r="7393" spans="1:8" x14ac:dyDescent="0.3">
      <c r="A7393" s="13" t="str">
        <f t="shared" si="115"/>
        <v>boshebu012013</v>
      </c>
      <c r="B7393" s="16" t="s">
        <v>1883</v>
      </c>
      <c r="C7393" s="16">
        <v>2013</v>
      </c>
      <c r="D7393" s="16" t="s">
        <v>2334</v>
      </c>
      <c r="E7393" s="16">
        <v>1</v>
      </c>
      <c r="F7393" s="16">
        <v>4</v>
      </c>
      <c r="G7393" s="16">
        <v>0</v>
      </c>
      <c r="H7393" s="16">
        <v>0</v>
      </c>
    </row>
    <row r="7394" spans="1:8" x14ac:dyDescent="0.3">
      <c r="A7394" s="13" t="str">
        <f t="shared" si="115"/>
        <v>bourgja012013</v>
      </c>
      <c r="B7394" s="16" t="s">
        <v>887</v>
      </c>
      <c r="C7394" s="16">
        <v>2013</v>
      </c>
      <c r="D7394" s="16" t="s">
        <v>2330</v>
      </c>
    </row>
    <row r="7395" spans="1:8" x14ac:dyDescent="0.3">
      <c r="A7395" s="13" t="str">
        <f t="shared" si="115"/>
        <v>bourgja012013</v>
      </c>
      <c r="B7395" s="16" t="s">
        <v>887</v>
      </c>
      <c r="C7395" s="16">
        <v>2013</v>
      </c>
      <c r="D7395" s="16" t="s">
        <v>2331</v>
      </c>
      <c r="E7395" s="16">
        <v>8</v>
      </c>
      <c r="F7395" s="16">
        <v>0</v>
      </c>
      <c r="G7395" s="16">
        <v>0</v>
      </c>
      <c r="H7395" s="16">
        <v>0</v>
      </c>
    </row>
    <row r="7396" spans="1:8" x14ac:dyDescent="0.3">
      <c r="A7396" s="13" t="str">
        <f t="shared" si="115"/>
        <v>bourgja012013</v>
      </c>
      <c r="B7396" s="16" t="s">
        <v>887</v>
      </c>
      <c r="C7396" s="16">
        <v>2013</v>
      </c>
      <c r="D7396" s="16" t="s">
        <v>2332</v>
      </c>
    </row>
    <row r="7397" spans="1:8" x14ac:dyDescent="0.3">
      <c r="A7397" s="13" t="str">
        <f t="shared" si="115"/>
        <v>bourjpe012013</v>
      </c>
      <c r="B7397" s="16" t="s">
        <v>1232</v>
      </c>
      <c r="C7397" s="16">
        <v>2013</v>
      </c>
      <c r="D7397" s="16" t="s">
        <v>2329</v>
      </c>
    </row>
    <row r="7398" spans="1:8" x14ac:dyDescent="0.3">
      <c r="A7398" s="13" t="str">
        <f t="shared" si="115"/>
        <v>bourjpe012013</v>
      </c>
      <c r="B7398" s="16" t="s">
        <v>1232</v>
      </c>
      <c r="C7398" s="16">
        <v>2013</v>
      </c>
      <c r="D7398" s="16" t="s">
        <v>2331</v>
      </c>
      <c r="E7398" s="16">
        <v>117</v>
      </c>
      <c r="F7398" s="16">
        <v>2</v>
      </c>
      <c r="G7398" s="16">
        <v>1</v>
      </c>
      <c r="H7398" s="16">
        <v>0</v>
      </c>
    </row>
    <row r="7399" spans="1:8" x14ac:dyDescent="0.3">
      <c r="A7399" s="13" t="str">
        <f t="shared" si="115"/>
        <v>bournmi012013</v>
      </c>
      <c r="B7399" s="16" t="s">
        <v>630</v>
      </c>
      <c r="C7399" s="16">
        <v>2013</v>
      </c>
      <c r="D7399" s="16" t="s">
        <v>2329</v>
      </c>
    </row>
    <row r="7400" spans="1:8" x14ac:dyDescent="0.3">
      <c r="A7400" s="13" t="str">
        <f t="shared" si="115"/>
        <v>bournmi012013</v>
      </c>
      <c r="B7400" s="16" t="s">
        <v>630</v>
      </c>
      <c r="C7400" s="16">
        <v>2013</v>
      </c>
      <c r="D7400" s="16" t="s">
        <v>2331</v>
      </c>
      <c r="E7400" s="16">
        <v>272</v>
      </c>
      <c r="F7400" s="16">
        <v>6</v>
      </c>
      <c r="G7400" s="16">
        <v>3</v>
      </c>
      <c r="H7400" s="16">
        <v>2</v>
      </c>
    </row>
    <row r="7401" spans="1:8" x14ac:dyDescent="0.3">
      <c r="A7401" s="13" t="str">
        <f t="shared" si="115"/>
        <v>bowdemi012013</v>
      </c>
      <c r="B7401" s="16" t="s">
        <v>888</v>
      </c>
      <c r="C7401" s="16">
        <v>2013</v>
      </c>
      <c r="D7401" s="16" t="s">
        <v>2334</v>
      </c>
      <c r="E7401" s="16">
        <v>5</v>
      </c>
      <c r="F7401" s="16">
        <v>8</v>
      </c>
      <c r="G7401" s="16">
        <v>0</v>
      </c>
      <c r="H7401" s="16">
        <v>1</v>
      </c>
    </row>
    <row r="7402" spans="1:8" x14ac:dyDescent="0.3">
      <c r="A7402" s="13" t="str">
        <f t="shared" si="115"/>
        <v>boxbebr012013</v>
      </c>
      <c r="B7402" s="16" t="s">
        <v>1670</v>
      </c>
      <c r="C7402" s="16">
        <v>2013</v>
      </c>
      <c r="D7402" s="16" t="s">
        <v>2334</v>
      </c>
      <c r="E7402" s="16">
        <v>3</v>
      </c>
      <c r="F7402" s="16">
        <v>3</v>
      </c>
      <c r="G7402" s="16">
        <v>0</v>
      </c>
      <c r="H7402" s="16">
        <v>1</v>
      </c>
    </row>
    <row r="7403" spans="1:8" x14ac:dyDescent="0.3">
      <c r="A7403" s="13" t="str">
        <f t="shared" si="115"/>
        <v>brachbr012013</v>
      </c>
      <c r="B7403" s="16" t="s">
        <v>1438</v>
      </c>
      <c r="C7403" s="16">
        <v>2013</v>
      </c>
      <c r="D7403" s="16" t="s">
        <v>2334</v>
      </c>
      <c r="E7403" s="16">
        <v>2</v>
      </c>
      <c r="F7403" s="16">
        <v>5</v>
      </c>
      <c r="G7403" s="16">
        <v>0</v>
      </c>
      <c r="H7403" s="16">
        <v>1</v>
      </c>
    </row>
    <row r="7404" spans="1:8" x14ac:dyDescent="0.3">
      <c r="A7404" s="13" t="str">
        <f t="shared" si="115"/>
        <v>bradlja022013</v>
      </c>
      <c r="B7404" s="16" t="s">
        <v>1884</v>
      </c>
      <c r="C7404" s="16">
        <v>2013</v>
      </c>
      <c r="D7404" s="16" t="s">
        <v>2329</v>
      </c>
    </row>
    <row r="7405" spans="1:8" x14ac:dyDescent="0.3">
      <c r="A7405" s="13" t="str">
        <f t="shared" si="115"/>
        <v>bradlja022013</v>
      </c>
      <c r="B7405" s="16" t="s">
        <v>1884</v>
      </c>
      <c r="C7405" s="16">
        <v>2013</v>
      </c>
      <c r="D7405" s="16" t="s">
        <v>2330</v>
      </c>
    </row>
    <row r="7406" spans="1:8" x14ac:dyDescent="0.3">
      <c r="A7406" s="13" t="str">
        <f t="shared" si="115"/>
        <v>bradlja022013</v>
      </c>
      <c r="B7406" s="16" t="s">
        <v>1884</v>
      </c>
      <c r="C7406" s="16">
        <v>2013</v>
      </c>
      <c r="D7406" s="16" t="s">
        <v>2331</v>
      </c>
      <c r="E7406" s="16">
        <v>57</v>
      </c>
      <c r="F7406" s="16">
        <v>1</v>
      </c>
      <c r="G7406" s="16">
        <v>1</v>
      </c>
      <c r="H7406" s="16">
        <v>0</v>
      </c>
    </row>
    <row r="7407" spans="1:8" x14ac:dyDescent="0.3">
      <c r="A7407" s="13" t="str">
        <f t="shared" si="115"/>
        <v>bradlja022013</v>
      </c>
      <c r="B7407" s="16" t="s">
        <v>1884</v>
      </c>
      <c r="C7407" s="16">
        <v>2013</v>
      </c>
      <c r="D7407" s="16" t="s">
        <v>2332</v>
      </c>
    </row>
    <row r="7408" spans="1:8" x14ac:dyDescent="0.3">
      <c r="A7408" s="13" t="str">
        <f t="shared" si="115"/>
        <v>brantmi022013</v>
      </c>
      <c r="B7408" s="16" t="s">
        <v>1056</v>
      </c>
      <c r="C7408" s="16">
        <v>2013</v>
      </c>
      <c r="D7408" s="16" t="s">
        <v>2329</v>
      </c>
    </row>
    <row r="7409" spans="1:8" x14ac:dyDescent="0.3">
      <c r="A7409" s="13" t="str">
        <f t="shared" si="115"/>
        <v>brantmi022013</v>
      </c>
      <c r="B7409" s="16" t="s">
        <v>1056</v>
      </c>
      <c r="C7409" s="16">
        <v>2013</v>
      </c>
      <c r="D7409" s="16" t="s">
        <v>2330</v>
      </c>
    </row>
    <row r="7410" spans="1:8" x14ac:dyDescent="0.3">
      <c r="A7410" s="13" t="str">
        <f t="shared" si="115"/>
        <v>brantmi022013</v>
      </c>
      <c r="B7410" s="16" t="s">
        <v>1056</v>
      </c>
      <c r="C7410" s="16">
        <v>2013</v>
      </c>
      <c r="D7410" s="16" t="s">
        <v>2331</v>
      </c>
      <c r="E7410" s="16">
        <v>257</v>
      </c>
      <c r="F7410" s="16">
        <v>11</v>
      </c>
      <c r="G7410" s="16">
        <v>0</v>
      </c>
      <c r="H7410" s="16">
        <v>1</v>
      </c>
    </row>
    <row r="7411" spans="1:8" x14ac:dyDescent="0.3">
      <c r="A7411" s="13" t="str">
        <f t="shared" si="115"/>
        <v>brantro012013</v>
      </c>
      <c r="B7411" s="16" t="s">
        <v>1671</v>
      </c>
      <c r="C7411" s="16">
        <v>2013</v>
      </c>
      <c r="D7411" s="16" t="s">
        <v>2336</v>
      </c>
      <c r="E7411" s="16">
        <v>440</v>
      </c>
      <c r="F7411" s="16">
        <v>42</v>
      </c>
      <c r="G7411" s="16">
        <v>5</v>
      </c>
      <c r="H7411" s="16">
        <v>5</v>
      </c>
    </row>
    <row r="7412" spans="1:8" x14ac:dyDescent="0.3">
      <c r="A7412" s="13" t="str">
        <f t="shared" si="115"/>
        <v>brasiry012013</v>
      </c>
      <c r="B7412" s="16" t="s">
        <v>1885</v>
      </c>
      <c r="C7412" s="16">
        <v>2013</v>
      </c>
      <c r="D7412" s="16" t="s">
        <v>2334</v>
      </c>
      <c r="E7412" s="16">
        <v>0</v>
      </c>
      <c r="F7412" s="16">
        <v>1</v>
      </c>
      <c r="G7412" s="16">
        <v>0</v>
      </c>
      <c r="H7412" s="16">
        <v>0</v>
      </c>
    </row>
    <row r="7413" spans="1:8" x14ac:dyDescent="0.3">
      <c r="A7413" s="13" t="str">
        <f t="shared" si="115"/>
        <v>braunry022013</v>
      </c>
      <c r="B7413" s="16" t="s">
        <v>762</v>
      </c>
      <c r="C7413" s="16">
        <v>2013</v>
      </c>
      <c r="D7413" s="16" t="s">
        <v>2330</v>
      </c>
    </row>
    <row r="7414" spans="1:8" x14ac:dyDescent="0.3">
      <c r="A7414" s="13" t="str">
        <f t="shared" si="115"/>
        <v>braunry022013</v>
      </c>
      <c r="B7414" s="16" t="s">
        <v>762</v>
      </c>
      <c r="C7414" s="16">
        <v>2013</v>
      </c>
      <c r="D7414" s="16" t="s">
        <v>2331</v>
      </c>
      <c r="E7414" s="16">
        <v>116</v>
      </c>
      <c r="F7414" s="16">
        <v>5</v>
      </c>
      <c r="G7414" s="16">
        <v>2</v>
      </c>
      <c r="H7414" s="16">
        <v>1</v>
      </c>
    </row>
    <row r="7415" spans="1:8" x14ac:dyDescent="0.3">
      <c r="A7415" s="13" t="str">
        <f t="shared" si="115"/>
        <v>breslcr012013</v>
      </c>
      <c r="B7415" s="16" t="s">
        <v>519</v>
      </c>
      <c r="C7415" s="16">
        <v>2013</v>
      </c>
      <c r="D7415" s="16" t="s">
        <v>2334</v>
      </c>
      <c r="E7415" s="16">
        <v>5</v>
      </c>
      <c r="F7415" s="16">
        <v>9</v>
      </c>
      <c r="G7415" s="16">
        <v>0</v>
      </c>
      <c r="H7415" s="16">
        <v>2</v>
      </c>
    </row>
    <row r="7416" spans="1:8" x14ac:dyDescent="0.3">
      <c r="A7416" s="13" t="str">
        <f t="shared" si="115"/>
        <v>brewech012013</v>
      </c>
      <c r="B7416" s="16" t="s">
        <v>1886</v>
      </c>
      <c r="C7416" s="16">
        <v>2013</v>
      </c>
      <c r="D7416" s="16" t="s">
        <v>2334</v>
      </c>
      <c r="E7416" s="16">
        <v>0</v>
      </c>
      <c r="F7416" s="16">
        <v>2</v>
      </c>
      <c r="G7416" s="16">
        <v>0</v>
      </c>
      <c r="H7416" s="16">
        <v>0</v>
      </c>
    </row>
    <row r="7417" spans="1:8" x14ac:dyDescent="0.3">
      <c r="A7417" s="13" t="str">
        <f t="shared" si="115"/>
        <v>brignre012013</v>
      </c>
      <c r="B7417" s="16" t="s">
        <v>891</v>
      </c>
      <c r="C7417" s="16">
        <v>2013</v>
      </c>
      <c r="D7417" s="16" t="s">
        <v>39</v>
      </c>
      <c r="E7417" s="16">
        <v>6</v>
      </c>
      <c r="F7417" s="16">
        <v>8</v>
      </c>
      <c r="G7417" s="16">
        <v>0</v>
      </c>
      <c r="H7417" s="16">
        <v>1</v>
      </c>
    </row>
    <row r="7418" spans="1:8" x14ac:dyDescent="0.3">
      <c r="A7418" s="13" t="str">
        <f t="shared" si="115"/>
        <v>brignre012013</v>
      </c>
      <c r="B7418" s="16" t="s">
        <v>891</v>
      </c>
      <c r="C7418" s="16">
        <v>2013</v>
      </c>
      <c r="D7418" s="16" t="s">
        <v>40</v>
      </c>
      <c r="E7418" s="16">
        <v>4</v>
      </c>
      <c r="F7418" s="16">
        <v>10</v>
      </c>
      <c r="G7418" s="16">
        <v>2</v>
      </c>
      <c r="H7418" s="16">
        <v>1</v>
      </c>
    </row>
    <row r="7419" spans="1:8" x14ac:dyDescent="0.3">
      <c r="A7419" s="13" t="str">
        <f t="shared" si="115"/>
        <v>brignre012013</v>
      </c>
      <c r="B7419" s="16" t="s">
        <v>891</v>
      </c>
      <c r="C7419" s="16">
        <v>2013</v>
      </c>
      <c r="D7419" s="16" t="s">
        <v>2330</v>
      </c>
    </row>
    <row r="7420" spans="1:8" x14ac:dyDescent="0.3">
      <c r="A7420" s="13" t="str">
        <f t="shared" si="115"/>
        <v>brignre012013</v>
      </c>
      <c r="B7420" s="16" t="s">
        <v>891</v>
      </c>
      <c r="C7420" s="16">
        <v>2013</v>
      </c>
      <c r="D7420" s="16" t="s">
        <v>2331</v>
      </c>
      <c r="E7420" s="16">
        <v>1</v>
      </c>
      <c r="F7420" s="16">
        <v>0</v>
      </c>
      <c r="G7420" s="16">
        <v>0</v>
      </c>
      <c r="H7420" s="16">
        <v>0</v>
      </c>
    </row>
    <row r="7421" spans="1:8" x14ac:dyDescent="0.3">
      <c r="A7421" s="13" t="str">
        <f t="shared" si="115"/>
        <v>brignre012013</v>
      </c>
      <c r="B7421" s="16" t="s">
        <v>891</v>
      </c>
      <c r="C7421" s="16">
        <v>2013</v>
      </c>
      <c r="D7421" s="16" t="s">
        <v>2333</v>
      </c>
      <c r="E7421" s="16">
        <v>4</v>
      </c>
      <c r="F7421" s="16">
        <v>3</v>
      </c>
      <c r="G7421" s="16">
        <v>1</v>
      </c>
      <c r="H7421" s="16">
        <v>0</v>
      </c>
    </row>
    <row r="7422" spans="1:8" x14ac:dyDescent="0.3">
      <c r="A7422" s="13" t="str">
        <f t="shared" si="115"/>
        <v>brignre012013</v>
      </c>
      <c r="B7422" s="16" t="s">
        <v>891</v>
      </c>
      <c r="C7422" s="16">
        <v>2013</v>
      </c>
      <c r="D7422" s="16" t="s">
        <v>2333</v>
      </c>
      <c r="E7422" s="16">
        <v>17</v>
      </c>
      <c r="F7422" s="16">
        <v>27</v>
      </c>
      <c r="G7422" s="16">
        <v>0</v>
      </c>
      <c r="H7422" s="16">
        <v>7</v>
      </c>
    </row>
    <row r="7423" spans="1:8" x14ac:dyDescent="0.3">
      <c r="A7423" s="13" t="str">
        <f t="shared" si="115"/>
        <v>brittdr012013</v>
      </c>
      <c r="B7423" s="16" t="s">
        <v>1887</v>
      </c>
      <c r="C7423" s="16">
        <v>2013</v>
      </c>
      <c r="D7423" s="16" t="s">
        <v>2334</v>
      </c>
      <c r="E7423" s="16">
        <v>0</v>
      </c>
      <c r="F7423" s="16">
        <v>3</v>
      </c>
      <c r="G7423" s="16">
        <v>0</v>
      </c>
      <c r="H7423" s="16">
        <v>1</v>
      </c>
    </row>
    <row r="7424" spans="1:8" x14ac:dyDescent="0.3">
      <c r="A7424" s="13" t="str">
        <f t="shared" si="115"/>
        <v>brittza012013</v>
      </c>
      <c r="B7424" s="16" t="s">
        <v>1440</v>
      </c>
      <c r="C7424" s="16">
        <v>2013</v>
      </c>
      <c r="D7424" s="16" t="s">
        <v>2334</v>
      </c>
      <c r="E7424" s="16">
        <v>1</v>
      </c>
      <c r="F7424" s="16">
        <v>4</v>
      </c>
      <c r="G7424" s="16">
        <v>0</v>
      </c>
      <c r="H7424" s="16">
        <v>0</v>
      </c>
    </row>
    <row r="7425" spans="1:8" x14ac:dyDescent="0.3">
      <c r="A7425" s="13" t="str">
        <f t="shared" si="115"/>
        <v>brothre012013</v>
      </c>
      <c r="B7425" s="16" t="s">
        <v>1442</v>
      </c>
      <c r="C7425" s="16">
        <v>2013</v>
      </c>
      <c r="D7425" s="16" t="s">
        <v>2334</v>
      </c>
      <c r="E7425" s="16">
        <v>2</v>
      </c>
      <c r="F7425" s="16">
        <v>7</v>
      </c>
      <c r="G7425" s="16">
        <v>2</v>
      </c>
      <c r="H7425" s="16">
        <v>1</v>
      </c>
    </row>
    <row r="7426" spans="1:8" x14ac:dyDescent="0.3">
      <c r="A7426" s="13" t="str">
        <f t="shared" si="115"/>
        <v>brownan022013</v>
      </c>
      <c r="B7426" s="16" t="s">
        <v>1443</v>
      </c>
      <c r="C7426" s="16">
        <v>2013</v>
      </c>
      <c r="D7426" s="16" t="s">
        <v>2335</v>
      </c>
      <c r="E7426" s="16">
        <v>1</v>
      </c>
      <c r="F7426" s="16">
        <v>0</v>
      </c>
      <c r="G7426" s="16">
        <v>0</v>
      </c>
      <c r="H7426" s="16">
        <v>0</v>
      </c>
    </row>
    <row r="7427" spans="1:8" x14ac:dyDescent="0.3">
      <c r="A7427" s="13" t="str">
        <f t="shared" ref="A7427:A7490" si="116">(B7427&amp;C7427)</f>
        <v>brownan022013</v>
      </c>
      <c r="B7427" s="16" t="s">
        <v>1443</v>
      </c>
      <c r="C7427" s="16">
        <v>2013</v>
      </c>
      <c r="D7427" s="16" t="s">
        <v>2330</v>
      </c>
    </row>
    <row r="7428" spans="1:8" x14ac:dyDescent="0.3">
      <c r="A7428" s="13" t="str">
        <f t="shared" si="116"/>
        <v>brownan022013</v>
      </c>
      <c r="B7428" s="16" t="s">
        <v>1443</v>
      </c>
      <c r="C7428" s="16">
        <v>2013</v>
      </c>
      <c r="D7428" s="16" t="s">
        <v>2331</v>
      </c>
      <c r="E7428" s="16">
        <v>52</v>
      </c>
      <c r="F7428" s="16">
        <v>4</v>
      </c>
      <c r="G7428" s="16">
        <v>2</v>
      </c>
      <c r="H7428" s="16">
        <v>0</v>
      </c>
    </row>
    <row r="7429" spans="1:8" x14ac:dyDescent="0.3">
      <c r="A7429" s="13" t="str">
        <f t="shared" si="116"/>
        <v>brownan022013</v>
      </c>
      <c r="B7429" s="16" t="s">
        <v>1443</v>
      </c>
      <c r="C7429" s="16">
        <v>2013</v>
      </c>
      <c r="D7429" s="16" t="s">
        <v>2332</v>
      </c>
    </row>
    <row r="7430" spans="1:8" x14ac:dyDescent="0.3">
      <c r="A7430" s="13" t="str">
        <f t="shared" si="116"/>
        <v>brownco012013</v>
      </c>
      <c r="B7430" s="16" t="s">
        <v>1444</v>
      </c>
      <c r="C7430" s="16">
        <v>2013</v>
      </c>
      <c r="D7430" s="16" t="s">
        <v>2329</v>
      </c>
    </row>
    <row r="7431" spans="1:8" x14ac:dyDescent="0.3">
      <c r="A7431" s="13" t="str">
        <f t="shared" si="116"/>
        <v>brownco012013</v>
      </c>
      <c r="B7431" s="16" t="s">
        <v>1444</v>
      </c>
      <c r="C7431" s="16">
        <v>2013</v>
      </c>
      <c r="D7431" s="16" t="s">
        <v>2330</v>
      </c>
    </row>
    <row r="7432" spans="1:8" x14ac:dyDescent="0.3">
      <c r="A7432" s="13" t="str">
        <f t="shared" si="116"/>
        <v>brownco012013</v>
      </c>
      <c r="B7432" s="16" t="s">
        <v>1444</v>
      </c>
      <c r="C7432" s="16">
        <v>2013</v>
      </c>
      <c r="D7432" s="16" t="s">
        <v>2331</v>
      </c>
      <c r="E7432" s="16">
        <v>7</v>
      </c>
      <c r="F7432" s="16">
        <v>0</v>
      </c>
      <c r="G7432" s="16">
        <v>0</v>
      </c>
      <c r="H7432" s="16">
        <v>0</v>
      </c>
    </row>
    <row r="7433" spans="1:8" x14ac:dyDescent="0.3">
      <c r="A7433" s="13" t="str">
        <f t="shared" si="116"/>
        <v>brownco012013</v>
      </c>
      <c r="B7433" s="16" t="s">
        <v>1444</v>
      </c>
      <c r="C7433" s="16">
        <v>2013</v>
      </c>
      <c r="D7433" s="16" t="s">
        <v>2332</v>
      </c>
    </row>
    <row r="7434" spans="1:8" x14ac:dyDescent="0.3">
      <c r="A7434" s="13" t="str">
        <f t="shared" si="116"/>
        <v>browndo012013</v>
      </c>
      <c r="B7434" s="16" t="s">
        <v>1234</v>
      </c>
      <c r="C7434" s="16">
        <v>2013</v>
      </c>
      <c r="D7434" s="16" t="s">
        <v>2330</v>
      </c>
    </row>
    <row r="7435" spans="1:8" x14ac:dyDescent="0.3">
      <c r="A7435" s="13" t="str">
        <f t="shared" si="116"/>
        <v>browndo012013</v>
      </c>
      <c r="B7435" s="16" t="s">
        <v>1234</v>
      </c>
      <c r="C7435" s="16">
        <v>2013</v>
      </c>
      <c r="D7435" s="16" t="s">
        <v>2331</v>
      </c>
      <c r="E7435" s="16">
        <v>190</v>
      </c>
      <c r="F7435" s="16">
        <v>9</v>
      </c>
      <c r="G7435" s="16">
        <v>5</v>
      </c>
      <c r="H7435" s="16">
        <v>0</v>
      </c>
    </row>
    <row r="7436" spans="1:8" x14ac:dyDescent="0.3">
      <c r="A7436" s="13" t="str">
        <f t="shared" si="116"/>
        <v>browndo012013</v>
      </c>
      <c r="B7436" s="16" t="s">
        <v>1234</v>
      </c>
      <c r="C7436" s="16">
        <v>2013</v>
      </c>
      <c r="D7436" s="16" t="s">
        <v>2332</v>
      </c>
    </row>
    <row r="7437" spans="1:8" x14ac:dyDescent="0.3">
      <c r="A7437" s="13" t="str">
        <f t="shared" si="116"/>
        <v>broxtjo012013</v>
      </c>
      <c r="B7437" s="16" t="s">
        <v>520</v>
      </c>
      <c r="C7437" s="16">
        <v>2013</v>
      </c>
      <c r="D7437" s="16" t="s">
        <v>2334</v>
      </c>
      <c r="E7437" s="16">
        <v>4</v>
      </c>
      <c r="F7437" s="16">
        <v>3</v>
      </c>
      <c r="G7437" s="16">
        <v>0</v>
      </c>
      <c r="H7437" s="16">
        <v>0</v>
      </c>
    </row>
    <row r="7438" spans="1:8" x14ac:dyDescent="0.3">
      <c r="A7438" s="13" t="str">
        <f t="shared" si="116"/>
        <v>bruceja012013</v>
      </c>
      <c r="B7438" s="16" t="s">
        <v>892</v>
      </c>
      <c r="C7438" s="16">
        <v>2013</v>
      </c>
      <c r="D7438" s="16" t="s">
        <v>2331</v>
      </c>
      <c r="E7438" s="16">
        <v>330</v>
      </c>
      <c r="F7438" s="16">
        <v>13</v>
      </c>
      <c r="G7438" s="16">
        <v>3</v>
      </c>
      <c r="H7438" s="16">
        <v>3</v>
      </c>
    </row>
    <row r="7439" spans="1:8" x14ac:dyDescent="0.3">
      <c r="A7439" s="13" t="str">
        <f t="shared" si="116"/>
        <v>bruceja012013</v>
      </c>
      <c r="B7439" s="16" t="s">
        <v>892</v>
      </c>
      <c r="C7439" s="16">
        <v>2013</v>
      </c>
      <c r="D7439" s="16" t="s">
        <v>2332</v>
      </c>
    </row>
    <row r="7440" spans="1:8" x14ac:dyDescent="0.3">
      <c r="A7440" s="13" t="str">
        <f t="shared" si="116"/>
        <v>buchhcl012013</v>
      </c>
      <c r="B7440" s="16" t="s">
        <v>763</v>
      </c>
      <c r="C7440" s="16">
        <v>2013</v>
      </c>
      <c r="D7440" s="16" t="s">
        <v>2334</v>
      </c>
      <c r="E7440" s="16">
        <v>17</v>
      </c>
      <c r="F7440" s="16">
        <v>13</v>
      </c>
      <c r="G7440" s="16">
        <v>2</v>
      </c>
      <c r="H7440" s="16">
        <v>1</v>
      </c>
    </row>
    <row r="7441" spans="1:8" x14ac:dyDescent="0.3">
      <c r="A7441" s="13" t="str">
        <f t="shared" si="116"/>
        <v>buckjo012013</v>
      </c>
      <c r="B7441" s="16" t="s">
        <v>426</v>
      </c>
      <c r="C7441" s="16">
        <v>2013</v>
      </c>
      <c r="D7441" s="16" t="s">
        <v>2336</v>
      </c>
      <c r="E7441" s="16">
        <v>704</v>
      </c>
      <c r="F7441" s="16">
        <v>40</v>
      </c>
      <c r="G7441" s="16">
        <v>4</v>
      </c>
      <c r="H7441" s="16">
        <v>1</v>
      </c>
    </row>
    <row r="7442" spans="1:8" x14ac:dyDescent="0.3">
      <c r="A7442" s="13" t="str">
        <f t="shared" si="116"/>
        <v>buckjo012013</v>
      </c>
      <c r="B7442" s="16" t="s">
        <v>426</v>
      </c>
      <c r="C7442" s="16">
        <v>2013</v>
      </c>
      <c r="D7442" s="16" t="s">
        <v>2336</v>
      </c>
      <c r="E7442" s="16">
        <v>42</v>
      </c>
      <c r="F7442" s="16">
        <v>1</v>
      </c>
      <c r="G7442" s="16">
        <v>0</v>
      </c>
      <c r="H7442" s="16">
        <v>0</v>
      </c>
    </row>
    <row r="7443" spans="1:8" x14ac:dyDescent="0.3">
      <c r="A7443" s="13" t="str">
        <f t="shared" si="116"/>
        <v>bucknbi022013</v>
      </c>
      <c r="B7443" s="16" t="s">
        <v>764</v>
      </c>
      <c r="C7443" s="16">
        <v>2013</v>
      </c>
      <c r="D7443" s="16" t="s">
        <v>2334</v>
      </c>
      <c r="E7443" s="16">
        <v>0</v>
      </c>
      <c r="F7443" s="16">
        <v>1</v>
      </c>
      <c r="G7443" s="16">
        <v>0</v>
      </c>
      <c r="H7443" s="16">
        <v>0</v>
      </c>
    </row>
    <row r="7444" spans="1:8" x14ac:dyDescent="0.3">
      <c r="A7444" s="13" t="str">
        <f t="shared" si="116"/>
        <v>buehrma012013</v>
      </c>
      <c r="B7444" s="16" t="s">
        <v>64</v>
      </c>
      <c r="C7444" s="16">
        <v>2013</v>
      </c>
      <c r="D7444" s="16" t="s">
        <v>2334</v>
      </c>
      <c r="E7444" s="16">
        <v>12</v>
      </c>
      <c r="F7444" s="16">
        <v>35</v>
      </c>
      <c r="G7444" s="16">
        <v>2</v>
      </c>
      <c r="H7444" s="16">
        <v>1</v>
      </c>
    </row>
    <row r="7445" spans="1:8" x14ac:dyDescent="0.3">
      <c r="A7445" s="13" t="str">
        <f t="shared" si="116"/>
        <v>buenofr012013</v>
      </c>
      <c r="B7445" s="16" t="s">
        <v>893</v>
      </c>
      <c r="C7445" s="16">
        <v>2013</v>
      </c>
      <c r="D7445" s="16" t="s">
        <v>2334</v>
      </c>
      <c r="E7445" s="16">
        <v>2</v>
      </c>
      <c r="F7445" s="16">
        <v>2</v>
      </c>
      <c r="G7445" s="16">
        <v>0</v>
      </c>
      <c r="H7445" s="16">
        <v>0</v>
      </c>
    </row>
    <row r="7446" spans="1:8" x14ac:dyDescent="0.3">
      <c r="A7446" s="13" t="str">
        <f t="shared" si="116"/>
        <v>bumgama012013</v>
      </c>
      <c r="B7446" s="16" t="s">
        <v>1058</v>
      </c>
      <c r="C7446" s="16">
        <v>2013</v>
      </c>
      <c r="D7446" s="16" t="s">
        <v>2334</v>
      </c>
      <c r="E7446" s="16">
        <v>7</v>
      </c>
      <c r="F7446" s="16">
        <v>33</v>
      </c>
      <c r="G7446" s="16">
        <v>3</v>
      </c>
      <c r="H7446" s="16">
        <v>1</v>
      </c>
    </row>
    <row r="7447" spans="1:8" x14ac:dyDescent="0.3">
      <c r="A7447" s="13" t="str">
        <f t="shared" si="116"/>
        <v>burgohi012013</v>
      </c>
      <c r="B7447" s="16" t="s">
        <v>1888</v>
      </c>
      <c r="C7447" s="16">
        <v>2013</v>
      </c>
      <c r="D7447" s="16" t="s">
        <v>2334</v>
      </c>
      <c r="E7447" s="16">
        <v>2</v>
      </c>
      <c r="F7447" s="16">
        <v>4</v>
      </c>
      <c r="G7447" s="16">
        <v>0</v>
      </c>
      <c r="H7447" s="16">
        <v>0</v>
      </c>
    </row>
    <row r="7448" spans="1:8" x14ac:dyDescent="0.3">
      <c r="A7448" s="13" t="str">
        <f t="shared" si="116"/>
        <v>burkegr012013</v>
      </c>
      <c r="B7448" s="16" t="s">
        <v>1059</v>
      </c>
      <c r="C7448" s="16">
        <v>2013</v>
      </c>
      <c r="D7448" s="16" t="s">
        <v>2334</v>
      </c>
      <c r="E7448" s="16">
        <v>1</v>
      </c>
      <c r="F7448" s="16">
        <v>2</v>
      </c>
      <c r="G7448" s="16">
        <v>0</v>
      </c>
      <c r="H7448" s="16">
        <v>0</v>
      </c>
    </row>
    <row r="7449" spans="1:8" x14ac:dyDescent="0.3">
      <c r="A7449" s="13" t="str">
        <f t="shared" si="116"/>
        <v>burneaj012013</v>
      </c>
      <c r="B7449" s="16" t="s">
        <v>65</v>
      </c>
      <c r="C7449" s="16">
        <v>2013</v>
      </c>
      <c r="D7449" s="16" t="s">
        <v>2334</v>
      </c>
      <c r="E7449" s="16">
        <v>12</v>
      </c>
      <c r="F7449" s="16">
        <v>19</v>
      </c>
      <c r="G7449" s="16">
        <v>2</v>
      </c>
      <c r="H7449" s="16">
        <v>0</v>
      </c>
    </row>
    <row r="7450" spans="1:8" x14ac:dyDescent="0.3">
      <c r="A7450" s="13" t="str">
        <f t="shared" si="116"/>
        <v>burneal012013</v>
      </c>
      <c r="B7450" s="16" t="s">
        <v>1237</v>
      </c>
      <c r="C7450" s="16">
        <v>2013</v>
      </c>
      <c r="D7450" s="16" t="s">
        <v>2334</v>
      </c>
      <c r="E7450" s="16">
        <v>0</v>
      </c>
      <c r="F7450" s="16">
        <v>0</v>
      </c>
      <c r="G7450" s="16">
        <v>0</v>
      </c>
      <c r="H7450" s="16">
        <v>0</v>
      </c>
    </row>
    <row r="7451" spans="1:8" x14ac:dyDescent="0.3">
      <c r="A7451" s="13" t="str">
        <f t="shared" si="116"/>
        <v>burneal012013</v>
      </c>
      <c r="B7451" s="16" t="s">
        <v>1237</v>
      </c>
      <c r="C7451" s="16">
        <v>2013</v>
      </c>
      <c r="D7451" s="16" t="s">
        <v>2334</v>
      </c>
      <c r="E7451" s="16">
        <v>1</v>
      </c>
      <c r="F7451" s="16">
        <v>0</v>
      </c>
      <c r="G7451" s="16">
        <v>0</v>
      </c>
      <c r="H7451" s="16">
        <v>0</v>
      </c>
    </row>
    <row r="7452" spans="1:8" x14ac:dyDescent="0.3">
      <c r="A7452" s="13" t="str">
        <f t="shared" si="116"/>
        <v>burnese012013</v>
      </c>
      <c r="B7452" s="16" t="s">
        <v>427</v>
      </c>
      <c r="C7452" s="16">
        <v>2013</v>
      </c>
      <c r="D7452" s="16" t="s">
        <v>2334</v>
      </c>
      <c r="E7452" s="16">
        <v>1</v>
      </c>
      <c r="F7452" s="16">
        <v>0</v>
      </c>
      <c r="G7452" s="16">
        <v>0</v>
      </c>
      <c r="H7452" s="16">
        <v>0</v>
      </c>
    </row>
    <row r="7453" spans="1:8" x14ac:dyDescent="0.3">
      <c r="A7453" s="13" t="str">
        <f t="shared" si="116"/>
        <v>burnsco012013</v>
      </c>
      <c r="B7453" s="16" t="s">
        <v>1675</v>
      </c>
      <c r="C7453" s="16">
        <v>2013</v>
      </c>
      <c r="D7453" s="16" t="s">
        <v>2334</v>
      </c>
      <c r="E7453" s="16">
        <v>0</v>
      </c>
      <c r="F7453" s="16">
        <v>0</v>
      </c>
      <c r="G7453" s="16">
        <v>1</v>
      </c>
      <c r="H7453" s="16">
        <v>0</v>
      </c>
    </row>
    <row r="7454" spans="1:8" x14ac:dyDescent="0.3">
      <c r="A7454" s="13" t="str">
        <f t="shared" si="116"/>
        <v>burtoja012013</v>
      </c>
      <c r="B7454" s="16" t="s">
        <v>767</v>
      </c>
      <c r="C7454" s="16">
        <v>2013</v>
      </c>
      <c r="D7454" s="16" t="s">
        <v>2334</v>
      </c>
      <c r="E7454" s="16">
        <v>6</v>
      </c>
      <c r="F7454" s="16">
        <v>10</v>
      </c>
      <c r="G7454" s="16">
        <v>1</v>
      </c>
      <c r="H7454" s="16">
        <v>0</v>
      </c>
    </row>
    <row r="7455" spans="1:8" x14ac:dyDescent="0.3">
      <c r="A7455" s="13" t="str">
        <f t="shared" si="116"/>
        <v>bushda012013</v>
      </c>
      <c r="B7455" s="16" t="s">
        <v>428</v>
      </c>
      <c r="C7455" s="16">
        <v>2013</v>
      </c>
      <c r="D7455" s="16" t="s">
        <v>2334</v>
      </c>
      <c r="E7455" s="16">
        <v>0</v>
      </c>
      <c r="F7455" s="16">
        <v>0</v>
      </c>
      <c r="G7455" s="16">
        <v>0</v>
      </c>
      <c r="H7455" s="16">
        <v>0</v>
      </c>
    </row>
    <row r="7456" spans="1:8" x14ac:dyDescent="0.3">
      <c r="A7456" s="13" t="str">
        <f t="shared" si="116"/>
        <v>bussni012013</v>
      </c>
      <c r="B7456" s="16" t="s">
        <v>1889</v>
      </c>
      <c r="C7456" s="16">
        <v>2013</v>
      </c>
      <c r="D7456" s="16" t="s">
        <v>2329</v>
      </c>
    </row>
    <row r="7457" spans="1:8" x14ac:dyDescent="0.3">
      <c r="A7457" s="13" t="str">
        <f t="shared" si="116"/>
        <v>bussni012013</v>
      </c>
      <c r="B7457" s="16" t="s">
        <v>1889</v>
      </c>
      <c r="C7457" s="16">
        <v>2013</v>
      </c>
      <c r="D7457" s="16" t="s">
        <v>2330</v>
      </c>
    </row>
    <row r="7458" spans="1:8" x14ac:dyDescent="0.3">
      <c r="A7458" s="13" t="str">
        <f t="shared" si="116"/>
        <v>bussni012013</v>
      </c>
      <c r="B7458" s="16" t="s">
        <v>1889</v>
      </c>
      <c r="C7458" s="16">
        <v>2013</v>
      </c>
      <c r="D7458" s="16" t="s">
        <v>2331</v>
      </c>
      <c r="E7458" s="16">
        <v>7</v>
      </c>
      <c r="F7458" s="16">
        <v>0</v>
      </c>
      <c r="G7458" s="16">
        <v>0</v>
      </c>
      <c r="H7458" s="16">
        <v>0</v>
      </c>
    </row>
    <row r="7459" spans="1:8" x14ac:dyDescent="0.3">
      <c r="A7459" s="13" t="str">
        <f t="shared" si="116"/>
        <v>bussni012013</v>
      </c>
      <c r="B7459" s="16" t="s">
        <v>1889</v>
      </c>
      <c r="C7459" s="16">
        <v>2013</v>
      </c>
      <c r="D7459" s="16" t="s">
        <v>2332</v>
      </c>
    </row>
    <row r="7460" spans="1:8" x14ac:dyDescent="0.3">
      <c r="A7460" s="13" t="str">
        <f t="shared" si="116"/>
        <v>buterdr012013</v>
      </c>
      <c r="B7460" s="16" t="s">
        <v>1238</v>
      </c>
      <c r="C7460" s="16">
        <v>2013</v>
      </c>
      <c r="D7460" s="16" t="s">
        <v>2335</v>
      </c>
      <c r="E7460" s="16">
        <v>15</v>
      </c>
      <c r="F7460" s="16">
        <v>0</v>
      </c>
      <c r="G7460" s="16">
        <v>0</v>
      </c>
      <c r="H7460" s="16">
        <v>1</v>
      </c>
    </row>
    <row r="7461" spans="1:8" x14ac:dyDescent="0.3">
      <c r="A7461" s="13" t="str">
        <f t="shared" si="116"/>
        <v>buterdr012013</v>
      </c>
      <c r="B7461" s="16" t="s">
        <v>1238</v>
      </c>
      <c r="C7461" s="16">
        <v>2013</v>
      </c>
      <c r="D7461" s="16" t="s">
        <v>2336</v>
      </c>
      <c r="E7461" s="16">
        <v>3</v>
      </c>
      <c r="F7461" s="16">
        <v>0</v>
      </c>
      <c r="G7461" s="16">
        <v>0</v>
      </c>
      <c r="H7461" s="16">
        <v>0</v>
      </c>
    </row>
    <row r="7462" spans="1:8" x14ac:dyDescent="0.3">
      <c r="A7462" s="13" t="str">
        <f t="shared" si="116"/>
        <v>buterdr012013</v>
      </c>
      <c r="B7462" s="16" t="s">
        <v>1238</v>
      </c>
      <c r="C7462" s="16">
        <v>2013</v>
      </c>
      <c r="D7462" s="16" t="s">
        <v>2336</v>
      </c>
      <c r="E7462" s="16">
        <v>3</v>
      </c>
      <c r="F7462" s="16">
        <v>0</v>
      </c>
      <c r="G7462" s="16">
        <v>0</v>
      </c>
      <c r="H7462" s="16">
        <v>0</v>
      </c>
    </row>
    <row r="7463" spans="1:8" x14ac:dyDescent="0.3">
      <c r="A7463" s="13" t="str">
        <f t="shared" si="116"/>
        <v>butlebi032013</v>
      </c>
      <c r="B7463" s="16" t="s">
        <v>768</v>
      </c>
      <c r="C7463" s="16">
        <v>2013</v>
      </c>
      <c r="D7463" s="16" t="s">
        <v>2335</v>
      </c>
      <c r="E7463" s="16">
        <v>56</v>
      </c>
      <c r="F7463" s="16">
        <v>0</v>
      </c>
      <c r="G7463" s="16">
        <v>0</v>
      </c>
      <c r="H7463" s="16">
        <v>4</v>
      </c>
    </row>
    <row r="7464" spans="1:8" x14ac:dyDescent="0.3">
      <c r="A7464" s="13" t="str">
        <f t="shared" si="116"/>
        <v>butlejo042013</v>
      </c>
      <c r="B7464" s="16" t="s">
        <v>1890</v>
      </c>
      <c r="C7464" s="16">
        <v>2013</v>
      </c>
      <c r="D7464" s="16" t="s">
        <v>2330</v>
      </c>
    </row>
    <row r="7465" spans="1:8" x14ac:dyDescent="0.3">
      <c r="A7465" s="13" t="str">
        <f t="shared" si="116"/>
        <v>butlejo042013</v>
      </c>
      <c r="B7465" s="16" t="s">
        <v>1890</v>
      </c>
      <c r="C7465" s="16">
        <v>2013</v>
      </c>
      <c r="D7465" s="16" t="s">
        <v>2331</v>
      </c>
      <c r="E7465" s="16">
        <v>3</v>
      </c>
      <c r="F7465" s="16">
        <v>0</v>
      </c>
      <c r="G7465" s="16">
        <v>0</v>
      </c>
      <c r="H7465" s="16">
        <v>0</v>
      </c>
    </row>
    <row r="7466" spans="1:8" x14ac:dyDescent="0.3">
      <c r="A7466" s="13" t="str">
        <f t="shared" si="116"/>
        <v>butlejo042013</v>
      </c>
      <c r="B7466" s="16" t="s">
        <v>1890</v>
      </c>
      <c r="C7466" s="16">
        <v>2013</v>
      </c>
      <c r="D7466" s="16" t="s">
        <v>2332</v>
      </c>
    </row>
    <row r="7467" spans="1:8" x14ac:dyDescent="0.3">
      <c r="A7467" s="13" t="str">
        <f t="shared" si="116"/>
        <v>butleke012013</v>
      </c>
      <c r="B7467" s="16" t="s">
        <v>1891</v>
      </c>
      <c r="C7467" s="16">
        <v>2013</v>
      </c>
      <c r="D7467" s="16" t="s">
        <v>2334</v>
      </c>
      <c r="E7467" s="16">
        <v>2</v>
      </c>
      <c r="F7467" s="16">
        <v>1</v>
      </c>
      <c r="G7467" s="16">
        <v>0</v>
      </c>
      <c r="H7467" s="16">
        <v>0</v>
      </c>
    </row>
    <row r="7468" spans="1:8" x14ac:dyDescent="0.3">
      <c r="A7468" s="13" t="str">
        <f t="shared" si="116"/>
        <v>byrdati012013</v>
      </c>
      <c r="B7468" s="16" t="s">
        <v>67</v>
      </c>
      <c r="C7468" s="16">
        <v>2013</v>
      </c>
      <c r="D7468" s="16" t="s">
        <v>2334</v>
      </c>
      <c r="E7468" s="16">
        <v>0</v>
      </c>
      <c r="F7468" s="16">
        <v>0</v>
      </c>
      <c r="G7468" s="16">
        <v>0</v>
      </c>
      <c r="H7468" s="16">
        <v>0</v>
      </c>
    </row>
    <row r="7469" spans="1:8" x14ac:dyDescent="0.3">
      <c r="A7469" s="13" t="str">
        <f t="shared" si="116"/>
        <v>byrdma012013</v>
      </c>
      <c r="B7469" s="16" t="s">
        <v>291</v>
      </c>
      <c r="C7469" s="16">
        <v>2013</v>
      </c>
      <c r="D7469" s="16" t="s">
        <v>2329</v>
      </c>
    </row>
    <row r="7470" spans="1:8" x14ac:dyDescent="0.3">
      <c r="A7470" s="13" t="str">
        <f t="shared" si="116"/>
        <v>byrdma012013</v>
      </c>
      <c r="B7470" s="16" t="s">
        <v>291</v>
      </c>
      <c r="C7470" s="16">
        <v>2013</v>
      </c>
      <c r="D7470" s="16" t="s">
        <v>2330</v>
      </c>
    </row>
    <row r="7471" spans="1:8" x14ac:dyDescent="0.3">
      <c r="A7471" s="13" t="str">
        <f t="shared" si="116"/>
        <v>byrdma012013</v>
      </c>
      <c r="B7471" s="16" t="s">
        <v>291</v>
      </c>
      <c r="C7471" s="16">
        <v>2013</v>
      </c>
      <c r="D7471" s="16" t="s">
        <v>2331</v>
      </c>
      <c r="E7471" s="16">
        <v>201</v>
      </c>
      <c r="F7471" s="16">
        <v>7</v>
      </c>
      <c r="G7471" s="16">
        <v>3</v>
      </c>
      <c r="H7471" s="16">
        <v>2</v>
      </c>
    </row>
    <row r="7472" spans="1:8" x14ac:dyDescent="0.3">
      <c r="A7472" s="13" t="str">
        <f t="shared" si="116"/>
        <v>byrdma012013</v>
      </c>
      <c r="B7472" s="16" t="s">
        <v>291</v>
      </c>
      <c r="C7472" s="16">
        <v>2013</v>
      </c>
      <c r="D7472" s="16" t="s">
        <v>2331</v>
      </c>
      <c r="E7472" s="16">
        <v>39</v>
      </c>
      <c r="F7472" s="16">
        <v>3</v>
      </c>
      <c r="G7472" s="16">
        <v>2</v>
      </c>
      <c r="H7472" s="16">
        <v>1</v>
      </c>
    </row>
    <row r="7473" spans="1:8" x14ac:dyDescent="0.3">
      <c r="A7473" s="13" t="str">
        <f t="shared" si="116"/>
        <v>byrdma012013</v>
      </c>
      <c r="B7473" s="16" t="s">
        <v>291</v>
      </c>
      <c r="C7473" s="16">
        <v>2013</v>
      </c>
      <c r="D7473" s="16" t="s">
        <v>2332</v>
      </c>
    </row>
    <row r="7474" spans="1:8" x14ac:dyDescent="0.3">
      <c r="A7474" s="13" t="str">
        <f t="shared" si="116"/>
        <v>byrdma012013</v>
      </c>
      <c r="B7474" s="16" t="s">
        <v>291</v>
      </c>
      <c r="C7474" s="16">
        <v>2013</v>
      </c>
      <c r="D7474" s="16" t="s">
        <v>2332</v>
      </c>
    </row>
    <row r="7475" spans="1:8" x14ac:dyDescent="0.3">
      <c r="A7475" s="13" t="str">
        <f t="shared" si="116"/>
        <v>cabrace012013</v>
      </c>
      <c r="B7475" s="16" t="s">
        <v>1892</v>
      </c>
      <c r="C7475" s="16">
        <v>2013</v>
      </c>
      <c r="D7475" s="16" t="s">
        <v>2334</v>
      </c>
      <c r="E7475" s="16">
        <v>0</v>
      </c>
      <c r="F7475" s="16">
        <v>0</v>
      </c>
      <c r="G7475" s="16">
        <v>0</v>
      </c>
      <c r="H7475" s="16">
        <v>0</v>
      </c>
    </row>
    <row r="7476" spans="1:8" x14ac:dyDescent="0.3">
      <c r="A7476" s="13" t="str">
        <f t="shared" si="116"/>
        <v>cabreal032013</v>
      </c>
      <c r="B7476" s="16" t="s">
        <v>1676</v>
      </c>
      <c r="C7476" s="16">
        <v>2013</v>
      </c>
      <c r="D7476" s="16" t="s">
        <v>2334</v>
      </c>
      <c r="E7476" s="16">
        <v>1</v>
      </c>
      <c r="F7476" s="16">
        <v>2</v>
      </c>
      <c r="G7476" s="16">
        <v>0</v>
      </c>
      <c r="H7476" s="16">
        <v>0</v>
      </c>
    </row>
    <row r="7477" spans="1:8" x14ac:dyDescent="0.3">
      <c r="A7477" s="13" t="str">
        <f t="shared" si="116"/>
        <v>cabreas012013</v>
      </c>
      <c r="B7477" s="16" t="s">
        <v>769</v>
      </c>
      <c r="C7477" s="16">
        <v>2013</v>
      </c>
      <c r="D7477" s="16" t="s">
        <v>2333</v>
      </c>
      <c r="E7477" s="16">
        <v>180</v>
      </c>
      <c r="F7477" s="16">
        <v>314</v>
      </c>
      <c r="G7477" s="16">
        <v>9</v>
      </c>
      <c r="H7477" s="16">
        <v>70</v>
      </c>
    </row>
    <row r="7478" spans="1:8" x14ac:dyDescent="0.3">
      <c r="A7478" s="13" t="str">
        <f t="shared" si="116"/>
        <v>cabreev012013</v>
      </c>
      <c r="B7478" s="16" t="s">
        <v>1060</v>
      </c>
      <c r="C7478" s="16">
        <v>2013</v>
      </c>
      <c r="D7478" s="16" t="s">
        <v>2333</v>
      </c>
      <c r="E7478" s="16">
        <v>143</v>
      </c>
      <c r="F7478" s="16">
        <v>298</v>
      </c>
      <c r="G7478" s="16">
        <v>6</v>
      </c>
      <c r="H7478" s="16">
        <v>59</v>
      </c>
    </row>
    <row r="7479" spans="1:8" x14ac:dyDescent="0.3">
      <c r="A7479" s="13" t="str">
        <f t="shared" si="116"/>
        <v>cabreme012013</v>
      </c>
      <c r="B7479" s="16" t="s">
        <v>523</v>
      </c>
      <c r="C7479" s="16">
        <v>2013</v>
      </c>
      <c r="D7479" s="16" t="s">
        <v>2330</v>
      </c>
    </row>
    <row r="7480" spans="1:8" x14ac:dyDescent="0.3">
      <c r="A7480" s="13" t="str">
        <f t="shared" si="116"/>
        <v>cabreme012013</v>
      </c>
      <c r="B7480" s="16" t="s">
        <v>523</v>
      </c>
      <c r="C7480" s="16">
        <v>2013</v>
      </c>
      <c r="D7480" s="16" t="s">
        <v>2331</v>
      </c>
      <c r="E7480" s="16">
        <v>126</v>
      </c>
      <c r="F7480" s="16">
        <v>3</v>
      </c>
      <c r="G7480" s="16">
        <v>1</v>
      </c>
      <c r="H7480" s="16">
        <v>0</v>
      </c>
    </row>
    <row r="7481" spans="1:8" x14ac:dyDescent="0.3">
      <c r="A7481" s="13" t="str">
        <f t="shared" si="116"/>
        <v>cabremi012013</v>
      </c>
      <c r="B7481" s="16" t="s">
        <v>358</v>
      </c>
      <c r="C7481" s="16">
        <v>2013</v>
      </c>
      <c r="D7481" s="16" t="s">
        <v>40</v>
      </c>
      <c r="E7481" s="16">
        <v>87</v>
      </c>
      <c r="F7481" s="16">
        <v>184</v>
      </c>
      <c r="G7481" s="16">
        <v>12</v>
      </c>
      <c r="H7481" s="16">
        <v>24</v>
      </c>
    </row>
    <row r="7482" spans="1:8" x14ac:dyDescent="0.3">
      <c r="A7482" s="13" t="str">
        <f t="shared" si="116"/>
        <v>cahiltr012013</v>
      </c>
      <c r="B7482" s="16" t="s">
        <v>1061</v>
      </c>
      <c r="C7482" s="16">
        <v>2013</v>
      </c>
      <c r="D7482" s="16" t="s">
        <v>2334</v>
      </c>
      <c r="E7482" s="16">
        <v>4</v>
      </c>
      <c r="F7482" s="16">
        <v>36</v>
      </c>
      <c r="G7482" s="16">
        <v>0</v>
      </c>
      <c r="H7482" s="16">
        <v>3</v>
      </c>
    </row>
    <row r="7483" spans="1:8" x14ac:dyDescent="0.3">
      <c r="A7483" s="13" t="str">
        <f t="shared" si="116"/>
        <v>cainlo012013</v>
      </c>
      <c r="B7483" s="16" t="s">
        <v>1239</v>
      </c>
      <c r="C7483" s="16">
        <v>2013</v>
      </c>
      <c r="D7483" s="16" t="s">
        <v>2329</v>
      </c>
    </row>
    <row r="7484" spans="1:8" x14ac:dyDescent="0.3">
      <c r="A7484" s="13" t="str">
        <f t="shared" si="116"/>
        <v>cainlo012013</v>
      </c>
      <c r="B7484" s="16" t="s">
        <v>1239</v>
      </c>
      <c r="C7484" s="16">
        <v>2013</v>
      </c>
      <c r="D7484" s="16" t="s">
        <v>2331</v>
      </c>
      <c r="E7484" s="16">
        <v>296</v>
      </c>
      <c r="F7484" s="16">
        <v>7</v>
      </c>
      <c r="G7484" s="16">
        <v>3</v>
      </c>
      <c r="H7484" s="16">
        <v>0</v>
      </c>
    </row>
    <row r="7485" spans="1:8" x14ac:dyDescent="0.3">
      <c r="A7485" s="13" t="str">
        <f t="shared" si="116"/>
        <v>cainlo012013</v>
      </c>
      <c r="B7485" s="16" t="s">
        <v>1239</v>
      </c>
      <c r="C7485" s="16">
        <v>2013</v>
      </c>
      <c r="D7485" s="16" t="s">
        <v>2332</v>
      </c>
    </row>
    <row r="7486" spans="1:8" x14ac:dyDescent="0.3">
      <c r="A7486" s="13" t="str">
        <f t="shared" si="116"/>
        <v>cainma012013</v>
      </c>
      <c r="B7486" s="16" t="s">
        <v>524</v>
      </c>
      <c r="C7486" s="16">
        <v>2013</v>
      </c>
      <c r="D7486" s="16" t="s">
        <v>2334</v>
      </c>
      <c r="E7486" s="16">
        <v>12</v>
      </c>
      <c r="F7486" s="16">
        <v>25</v>
      </c>
      <c r="G7486" s="16">
        <v>1</v>
      </c>
      <c r="H7486" s="16">
        <v>2</v>
      </c>
    </row>
    <row r="7487" spans="1:8" x14ac:dyDescent="0.3">
      <c r="A7487" s="13" t="str">
        <f t="shared" si="116"/>
        <v>calhoko012013</v>
      </c>
      <c r="B7487" s="16" t="s">
        <v>1678</v>
      </c>
      <c r="C7487" s="16">
        <v>2013</v>
      </c>
      <c r="D7487" s="16" t="s">
        <v>2335</v>
      </c>
      <c r="E7487" s="16">
        <v>44</v>
      </c>
      <c r="F7487" s="16">
        <v>4</v>
      </c>
      <c r="G7487" s="16">
        <v>2</v>
      </c>
      <c r="H7487" s="16">
        <v>3</v>
      </c>
    </row>
    <row r="7488" spans="1:8" x14ac:dyDescent="0.3">
      <c r="A7488" s="13" t="str">
        <f t="shared" si="116"/>
        <v>calhoko012013</v>
      </c>
      <c r="B7488" s="16" t="s">
        <v>1678</v>
      </c>
      <c r="C7488" s="16">
        <v>2013</v>
      </c>
      <c r="D7488" s="16" t="s">
        <v>2331</v>
      </c>
      <c r="E7488" s="16">
        <v>108</v>
      </c>
      <c r="F7488" s="16">
        <v>4</v>
      </c>
      <c r="G7488" s="16">
        <v>6</v>
      </c>
      <c r="H7488" s="16">
        <v>3</v>
      </c>
    </row>
    <row r="7489" spans="1:8" x14ac:dyDescent="0.3">
      <c r="A7489" s="13" t="str">
        <f t="shared" si="116"/>
        <v>calhoko012013</v>
      </c>
      <c r="B7489" s="16" t="s">
        <v>1678</v>
      </c>
      <c r="C7489" s="16">
        <v>2013</v>
      </c>
      <c r="D7489" s="16" t="s">
        <v>2332</v>
      </c>
    </row>
    <row r="7490" spans="1:8" x14ac:dyDescent="0.3">
      <c r="A7490" s="13" t="str">
        <f t="shared" si="116"/>
        <v>callaal012013</v>
      </c>
      <c r="B7490" s="16" t="s">
        <v>634</v>
      </c>
      <c r="C7490" s="16">
        <v>2013</v>
      </c>
      <c r="D7490" s="16" t="s">
        <v>39</v>
      </c>
      <c r="E7490" s="16">
        <v>39</v>
      </c>
      <c r="F7490" s="16">
        <v>57</v>
      </c>
      <c r="G7490" s="16">
        <v>3</v>
      </c>
      <c r="H7490" s="16">
        <v>9</v>
      </c>
    </row>
    <row r="7491" spans="1:8" x14ac:dyDescent="0.3">
      <c r="A7491" s="13" t="str">
        <f t="shared" ref="A7491:A7554" si="117">(B7491&amp;C7491)</f>
        <v>callaal012013</v>
      </c>
      <c r="B7491" s="16" t="s">
        <v>634</v>
      </c>
      <c r="C7491" s="16">
        <v>2013</v>
      </c>
      <c r="D7491" s="16" t="s">
        <v>40</v>
      </c>
      <c r="E7491" s="16">
        <v>60</v>
      </c>
      <c r="F7491" s="16">
        <v>141</v>
      </c>
      <c r="G7491" s="16">
        <v>11</v>
      </c>
      <c r="H7491" s="16">
        <v>8</v>
      </c>
    </row>
    <row r="7492" spans="1:8" x14ac:dyDescent="0.3">
      <c r="A7492" s="13" t="str">
        <f t="shared" si="117"/>
        <v>callaal012013</v>
      </c>
      <c r="B7492" s="16" t="s">
        <v>634</v>
      </c>
      <c r="C7492" s="16">
        <v>2013</v>
      </c>
      <c r="D7492" s="16" t="s">
        <v>40</v>
      </c>
      <c r="E7492" s="16">
        <v>6</v>
      </c>
      <c r="F7492" s="16">
        <v>11</v>
      </c>
      <c r="G7492" s="16">
        <v>2</v>
      </c>
      <c r="H7492" s="16">
        <v>0</v>
      </c>
    </row>
    <row r="7493" spans="1:8" x14ac:dyDescent="0.3">
      <c r="A7493" s="13" t="str">
        <f t="shared" si="117"/>
        <v>caminar012013</v>
      </c>
      <c r="B7493" s="16" t="s">
        <v>1893</v>
      </c>
      <c r="C7493" s="16">
        <v>2013</v>
      </c>
      <c r="D7493" s="16" t="s">
        <v>2334</v>
      </c>
      <c r="E7493" s="16">
        <v>0</v>
      </c>
      <c r="F7493" s="16">
        <v>0</v>
      </c>
      <c r="G7493" s="16">
        <v>0</v>
      </c>
      <c r="H7493" s="16">
        <v>0</v>
      </c>
    </row>
    <row r="7494" spans="1:8" x14ac:dyDescent="0.3">
      <c r="A7494" s="13" t="str">
        <f t="shared" si="117"/>
        <v>campato012013</v>
      </c>
      <c r="B7494" s="16" t="s">
        <v>1445</v>
      </c>
      <c r="C7494" s="16">
        <v>2013</v>
      </c>
      <c r="D7494" s="16" t="s">
        <v>2329</v>
      </c>
    </row>
    <row r="7495" spans="1:8" x14ac:dyDescent="0.3">
      <c r="A7495" s="13" t="str">
        <f t="shared" si="117"/>
        <v>campato012013</v>
      </c>
      <c r="B7495" s="16" t="s">
        <v>1445</v>
      </c>
      <c r="C7495" s="16">
        <v>2013</v>
      </c>
      <c r="D7495" s="16" t="s">
        <v>2330</v>
      </c>
    </row>
    <row r="7496" spans="1:8" x14ac:dyDescent="0.3">
      <c r="A7496" s="13" t="str">
        <f t="shared" si="117"/>
        <v>campato012013</v>
      </c>
      <c r="B7496" s="16" t="s">
        <v>1445</v>
      </c>
      <c r="C7496" s="16">
        <v>2013</v>
      </c>
      <c r="D7496" s="16" t="s">
        <v>2331</v>
      </c>
      <c r="E7496" s="16">
        <v>14</v>
      </c>
      <c r="F7496" s="16">
        <v>1</v>
      </c>
      <c r="G7496" s="16">
        <v>1</v>
      </c>
      <c r="H7496" s="16">
        <v>0</v>
      </c>
    </row>
    <row r="7497" spans="1:8" x14ac:dyDescent="0.3">
      <c r="A7497" s="13" t="str">
        <f t="shared" si="117"/>
        <v>campsh012013</v>
      </c>
      <c r="B7497" s="16" t="s">
        <v>430</v>
      </c>
      <c r="C7497" s="16">
        <v>2013</v>
      </c>
      <c r="D7497" s="16" t="s">
        <v>2334</v>
      </c>
      <c r="E7497" s="16">
        <v>4</v>
      </c>
      <c r="F7497" s="16">
        <v>3</v>
      </c>
      <c r="G7497" s="16">
        <v>2</v>
      </c>
      <c r="H7497" s="16">
        <v>0</v>
      </c>
    </row>
    <row r="7498" spans="1:8" x14ac:dyDescent="0.3">
      <c r="A7498" s="13" t="str">
        <f t="shared" si="117"/>
        <v>canoro012013</v>
      </c>
      <c r="B7498" s="16" t="s">
        <v>525</v>
      </c>
      <c r="C7498" s="16">
        <v>2013</v>
      </c>
      <c r="D7498" s="16" t="s">
        <v>39</v>
      </c>
      <c r="E7498" s="16">
        <v>247</v>
      </c>
      <c r="F7498" s="16">
        <v>404</v>
      </c>
      <c r="G7498" s="16">
        <v>6</v>
      </c>
      <c r="H7498" s="16">
        <v>88</v>
      </c>
    </row>
    <row r="7499" spans="1:8" x14ac:dyDescent="0.3">
      <c r="A7499" s="13" t="str">
        <f t="shared" si="117"/>
        <v>canoro012013</v>
      </c>
      <c r="B7499" s="16" t="s">
        <v>525</v>
      </c>
      <c r="C7499" s="16">
        <v>2013</v>
      </c>
      <c r="D7499" s="16" t="s">
        <v>2333</v>
      </c>
      <c r="E7499" s="16">
        <v>0</v>
      </c>
      <c r="F7499" s="16">
        <v>0</v>
      </c>
      <c r="G7499" s="16">
        <v>0</v>
      </c>
      <c r="H7499" s="16">
        <v>0</v>
      </c>
    </row>
    <row r="7500" spans="1:8" x14ac:dyDescent="0.3">
      <c r="A7500" s="13" t="str">
        <f t="shared" si="117"/>
        <v>cappsca012013</v>
      </c>
      <c r="B7500" s="16" t="s">
        <v>1679</v>
      </c>
      <c r="C7500" s="16">
        <v>2013</v>
      </c>
      <c r="D7500" s="16" t="s">
        <v>2334</v>
      </c>
      <c r="E7500" s="16">
        <v>2</v>
      </c>
      <c r="F7500" s="16">
        <v>6</v>
      </c>
      <c r="G7500" s="16">
        <v>0</v>
      </c>
      <c r="H7500" s="16">
        <v>0</v>
      </c>
    </row>
    <row r="7501" spans="1:8" x14ac:dyDescent="0.3">
      <c r="A7501" s="13" t="str">
        <f t="shared" si="117"/>
        <v>capuach012013</v>
      </c>
      <c r="B7501" s="16" t="s">
        <v>359</v>
      </c>
      <c r="C7501" s="16">
        <v>2013</v>
      </c>
      <c r="D7501" s="16" t="s">
        <v>2334</v>
      </c>
      <c r="E7501" s="16">
        <v>5</v>
      </c>
      <c r="F7501" s="16">
        <v>14</v>
      </c>
      <c r="G7501" s="16">
        <v>0</v>
      </c>
      <c r="H7501" s="16">
        <v>1</v>
      </c>
    </row>
    <row r="7502" spans="1:8" x14ac:dyDescent="0.3">
      <c r="A7502" s="13" t="str">
        <f t="shared" si="117"/>
        <v>carmofa012013</v>
      </c>
      <c r="B7502" s="16" t="s">
        <v>635</v>
      </c>
      <c r="C7502" s="16">
        <v>2013</v>
      </c>
      <c r="D7502" s="16" t="s">
        <v>2334</v>
      </c>
      <c r="E7502" s="16">
        <v>8</v>
      </c>
      <c r="F7502" s="16">
        <v>15</v>
      </c>
      <c r="G7502" s="16">
        <v>0</v>
      </c>
      <c r="H7502" s="16">
        <v>2</v>
      </c>
    </row>
    <row r="7503" spans="1:8" x14ac:dyDescent="0.3">
      <c r="A7503" s="13" t="str">
        <f t="shared" si="117"/>
        <v>carpeda012013</v>
      </c>
      <c r="B7503" s="16" t="s">
        <v>1449</v>
      </c>
      <c r="C7503" s="16">
        <v>2013</v>
      </c>
      <c r="D7503" s="16" t="s">
        <v>2334</v>
      </c>
      <c r="E7503" s="16">
        <v>1</v>
      </c>
      <c r="F7503" s="16">
        <v>3</v>
      </c>
      <c r="G7503" s="16">
        <v>0</v>
      </c>
      <c r="H7503" s="16">
        <v>0</v>
      </c>
    </row>
    <row r="7504" spans="1:8" x14ac:dyDescent="0.3">
      <c r="A7504" s="13" t="str">
        <f t="shared" si="117"/>
        <v>carpeda022013</v>
      </c>
      <c r="B7504" s="16" t="s">
        <v>1681</v>
      </c>
      <c r="C7504" s="16">
        <v>2013</v>
      </c>
      <c r="D7504" s="16" t="s">
        <v>2334</v>
      </c>
      <c r="E7504" s="16">
        <v>0</v>
      </c>
      <c r="F7504" s="16">
        <v>0</v>
      </c>
      <c r="G7504" s="16">
        <v>0</v>
      </c>
      <c r="H7504" s="16">
        <v>0</v>
      </c>
    </row>
    <row r="7505" spans="1:8" x14ac:dyDescent="0.3">
      <c r="A7505" s="13" t="str">
        <f t="shared" si="117"/>
        <v>carpema012013</v>
      </c>
      <c r="B7505" s="16" t="s">
        <v>1450</v>
      </c>
      <c r="C7505" s="16">
        <v>2013</v>
      </c>
      <c r="D7505" s="16" t="s">
        <v>2335</v>
      </c>
      <c r="E7505" s="16">
        <v>10</v>
      </c>
      <c r="F7505" s="16">
        <v>0</v>
      </c>
      <c r="G7505" s="16">
        <v>0</v>
      </c>
      <c r="H7505" s="16">
        <v>0</v>
      </c>
    </row>
    <row r="7506" spans="1:8" x14ac:dyDescent="0.3">
      <c r="A7506" s="13" t="str">
        <f t="shared" si="117"/>
        <v>carpema012013</v>
      </c>
      <c r="B7506" s="16" t="s">
        <v>1450</v>
      </c>
      <c r="C7506" s="16">
        <v>2013</v>
      </c>
      <c r="D7506" s="16" t="s">
        <v>39</v>
      </c>
      <c r="E7506" s="16">
        <v>211</v>
      </c>
      <c r="F7506" s="16">
        <v>370</v>
      </c>
      <c r="G7506" s="16">
        <v>9</v>
      </c>
      <c r="H7506" s="16">
        <v>97</v>
      </c>
    </row>
    <row r="7507" spans="1:8" x14ac:dyDescent="0.3">
      <c r="A7507" s="13" t="str">
        <f t="shared" si="117"/>
        <v>carpema012013</v>
      </c>
      <c r="B7507" s="16" t="s">
        <v>1450</v>
      </c>
      <c r="C7507" s="16">
        <v>2013</v>
      </c>
      <c r="D7507" s="16" t="s">
        <v>40</v>
      </c>
      <c r="E7507" s="16">
        <v>11</v>
      </c>
      <c r="F7507" s="16">
        <v>58</v>
      </c>
      <c r="G7507" s="16">
        <v>3</v>
      </c>
      <c r="H7507" s="16">
        <v>9</v>
      </c>
    </row>
    <row r="7508" spans="1:8" x14ac:dyDescent="0.3">
      <c r="A7508" s="13" t="str">
        <f t="shared" si="117"/>
        <v>carpema012013</v>
      </c>
      <c r="B7508" s="16" t="s">
        <v>1450</v>
      </c>
      <c r="C7508" s="16">
        <v>2013</v>
      </c>
      <c r="D7508" s="16" t="s">
        <v>2331</v>
      </c>
      <c r="E7508" s="16">
        <v>1</v>
      </c>
      <c r="F7508" s="16">
        <v>1</v>
      </c>
      <c r="G7508" s="16">
        <v>0</v>
      </c>
      <c r="H7508" s="16">
        <v>0</v>
      </c>
    </row>
    <row r="7509" spans="1:8" x14ac:dyDescent="0.3">
      <c r="A7509" s="13" t="str">
        <f t="shared" si="117"/>
        <v>carpema012013</v>
      </c>
      <c r="B7509" s="16" t="s">
        <v>1450</v>
      </c>
      <c r="C7509" s="16">
        <v>2013</v>
      </c>
      <c r="D7509" s="16" t="s">
        <v>2332</v>
      </c>
    </row>
    <row r="7510" spans="1:8" x14ac:dyDescent="0.3">
      <c r="A7510" s="13" t="str">
        <f t="shared" si="117"/>
        <v>carpmi012013</v>
      </c>
      <c r="B7510" s="16" t="s">
        <v>1063</v>
      </c>
      <c r="C7510" s="16">
        <v>2013</v>
      </c>
      <c r="D7510" s="16" t="s">
        <v>2335</v>
      </c>
      <c r="E7510" s="16">
        <v>188</v>
      </c>
      <c r="F7510" s="16">
        <v>12</v>
      </c>
      <c r="G7510" s="16">
        <v>2</v>
      </c>
      <c r="H7510" s="16">
        <v>19</v>
      </c>
    </row>
    <row r="7511" spans="1:8" x14ac:dyDescent="0.3">
      <c r="A7511" s="13" t="str">
        <f t="shared" si="117"/>
        <v>carpmi012013</v>
      </c>
      <c r="B7511" s="16" t="s">
        <v>1063</v>
      </c>
      <c r="C7511" s="16">
        <v>2013</v>
      </c>
      <c r="D7511" s="16" t="s">
        <v>2330</v>
      </c>
    </row>
    <row r="7512" spans="1:8" x14ac:dyDescent="0.3">
      <c r="A7512" s="13" t="str">
        <f t="shared" si="117"/>
        <v>carpmi012013</v>
      </c>
      <c r="B7512" s="16" t="s">
        <v>1063</v>
      </c>
      <c r="C7512" s="16">
        <v>2013</v>
      </c>
      <c r="D7512" s="16" t="s">
        <v>2331</v>
      </c>
      <c r="E7512" s="16">
        <v>43</v>
      </c>
      <c r="F7512" s="16">
        <v>0</v>
      </c>
      <c r="G7512" s="16">
        <v>0</v>
      </c>
      <c r="H7512" s="16">
        <v>0</v>
      </c>
    </row>
    <row r="7513" spans="1:8" x14ac:dyDescent="0.3">
      <c r="A7513" s="13" t="str">
        <f t="shared" si="117"/>
        <v>carpmi012013</v>
      </c>
      <c r="B7513" s="16" t="s">
        <v>1063</v>
      </c>
      <c r="C7513" s="16">
        <v>2013</v>
      </c>
      <c r="D7513" s="16" t="s">
        <v>2332</v>
      </c>
    </row>
    <row r="7514" spans="1:8" x14ac:dyDescent="0.3">
      <c r="A7514" s="13" t="str">
        <f t="shared" si="117"/>
        <v>carraca012013</v>
      </c>
      <c r="B7514" s="16" t="s">
        <v>1064</v>
      </c>
      <c r="C7514" s="16">
        <v>2013</v>
      </c>
      <c r="D7514" s="16" t="s">
        <v>2334</v>
      </c>
      <c r="E7514" s="16">
        <v>3</v>
      </c>
      <c r="F7514" s="16">
        <v>7</v>
      </c>
      <c r="G7514" s="16">
        <v>2</v>
      </c>
      <c r="H7514" s="16">
        <v>0</v>
      </c>
    </row>
    <row r="7515" spans="1:8" x14ac:dyDescent="0.3">
      <c r="A7515" s="13" t="str">
        <f t="shared" si="117"/>
        <v>carreez012013</v>
      </c>
      <c r="B7515" s="16" t="s">
        <v>1451</v>
      </c>
      <c r="C7515" s="16">
        <v>2013</v>
      </c>
      <c r="D7515" s="16" t="s">
        <v>2329</v>
      </c>
    </row>
    <row r="7516" spans="1:8" x14ac:dyDescent="0.3">
      <c r="A7516" s="13" t="str">
        <f t="shared" si="117"/>
        <v>carreez012013</v>
      </c>
      <c r="B7516" s="16" t="s">
        <v>1451</v>
      </c>
      <c r="C7516" s="16">
        <v>2013</v>
      </c>
      <c r="D7516" s="16" t="s">
        <v>2330</v>
      </c>
    </row>
    <row r="7517" spans="1:8" x14ac:dyDescent="0.3">
      <c r="A7517" s="13" t="str">
        <f t="shared" si="117"/>
        <v>carreez012013</v>
      </c>
      <c r="B7517" s="16" t="s">
        <v>1451</v>
      </c>
      <c r="C7517" s="16">
        <v>2013</v>
      </c>
      <c r="D7517" s="16" t="s">
        <v>2331</v>
      </c>
      <c r="E7517" s="16">
        <v>11</v>
      </c>
      <c r="F7517" s="16">
        <v>0</v>
      </c>
      <c r="G7517" s="16">
        <v>0</v>
      </c>
      <c r="H7517" s="16">
        <v>0</v>
      </c>
    </row>
    <row r="7518" spans="1:8" x14ac:dyDescent="0.3">
      <c r="A7518" s="13" t="str">
        <f t="shared" si="117"/>
        <v>carreez012013</v>
      </c>
      <c r="B7518" s="16" t="s">
        <v>1451</v>
      </c>
      <c r="C7518" s="16">
        <v>2013</v>
      </c>
      <c r="D7518" s="16" t="s">
        <v>2331</v>
      </c>
      <c r="E7518" s="16">
        <v>0</v>
      </c>
      <c r="F7518" s="16">
        <v>0</v>
      </c>
      <c r="G7518" s="16">
        <v>0</v>
      </c>
      <c r="H7518" s="16">
        <v>0</v>
      </c>
    </row>
    <row r="7519" spans="1:8" x14ac:dyDescent="0.3">
      <c r="A7519" s="13" t="str">
        <f t="shared" si="117"/>
        <v>carreez012013</v>
      </c>
      <c r="B7519" s="16" t="s">
        <v>1451</v>
      </c>
      <c r="C7519" s="16">
        <v>2013</v>
      </c>
      <c r="D7519" s="16" t="s">
        <v>2332</v>
      </c>
    </row>
    <row r="7520" spans="1:8" x14ac:dyDescent="0.3">
      <c r="A7520" s="13" t="str">
        <f t="shared" si="117"/>
        <v>carreez012013</v>
      </c>
      <c r="B7520" s="16" t="s">
        <v>1451</v>
      </c>
      <c r="C7520" s="16">
        <v>2013</v>
      </c>
      <c r="D7520" s="16" t="s">
        <v>2332</v>
      </c>
    </row>
    <row r="7521" spans="1:8" x14ac:dyDescent="0.3">
      <c r="A7521" s="13" t="str">
        <f t="shared" si="117"/>
        <v>carroja012013</v>
      </c>
      <c r="B7521" s="16" t="s">
        <v>292</v>
      </c>
      <c r="C7521" s="16">
        <v>2013</v>
      </c>
      <c r="D7521" s="16" t="s">
        <v>39</v>
      </c>
      <c r="E7521" s="16">
        <v>24</v>
      </c>
      <c r="F7521" s="16">
        <v>32</v>
      </c>
      <c r="G7521" s="16">
        <v>0</v>
      </c>
      <c r="H7521" s="16">
        <v>10</v>
      </c>
    </row>
    <row r="7522" spans="1:8" x14ac:dyDescent="0.3">
      <c r="A7522" s="13" t="str">
        <f t="shared" si="117"/>
        <v>carroja012013</v>
      </c>
      <c r="B7522" s="16" t="s">
        <v>292</v>
      </c>
      <c r="C7522" s="16">
        <v>2013</v>
      </c>
      <c r="D7522" s="16" t="s">
        <v>39</v>
      </c>
      <c r="E7522" s="16">
        <v>1</v>
      </c>
      <c r="F7522" s="16">
        <v>1</v>
      </c>
      <c r="G7522" s="16">
        <v>0</v>
      </c>
      <c r="H7522" s="16">
        <v>0</v>
      </c>
    </row>
    <row r="7523" spans="1:8" x14ac:dyDescent="0.3">
      <c r="A7523" s="13" t="str">
        <f t="shared" si="117"/>
        <v>carroja012013</v>
      </c>
      <c r="B7523" s="16" t="s">
        <v>292</v>
      </c>
      <c r="C7523" s="16">
        <v>2013</v>
      </c>
      <c r="D7523" s="16" t="s">
        <v>40</v>
      </c>
      <c r="E7523" s="16">
        <v>23</v>
      </c>
      <c r="F7523" s="16">
        <v>59</v>
      </c>
      <c r="G7523" s="16">
        <v>2</v>
      </c>
      <c r="H7523" s="16">
        <v>10</v>
      </c>
    </row>
    <row r="7524" spans="1:8" x14ac:dyDescent="0.3">
      <c r="A7524" s="13" t="str">
        <f t="shared" si="117"/>
        <v>carroja012013</v>
      </c>
      <c r="B7524" s="16" t="s">
        <v>292</v>
      </c>
      <c r="C7524" s="16">
        <v>2013</v>
      </c>
      <c r="D7524" s="16" t="s">
        <v>40</v>
      </c>
      <c r="E7524" s="16">
        <v>6</v>
      </c>
      <c r="F7524" s="16">
        <v>11</v>
      </c>
      <c r="G7524" s="16">
        <v>0</v>
      </c>
      <c r="H7524" s="16">
        <v>3</v>
      </c>
    </row>
    <row r="7525" spans="1:8" x14ac:dyDescent="0.3">
      <c r="A7525" s="13" t="str">
        <f t="shared" si="117"/>
        <v>carroja012013</v>
      </c>
      <c r="B7525" s="16" t="s">
        <v>292</v>
      </c>
      <c r="C7525" s="16">
        <v>2013</v>
      </c>
      <c r="D7525" s="16" t="s">
        <v>2334</v>
      </c>
      <c r="E7525" s="16">
        <v>0</v>
      </c>
      <c r="F7525" s="16">
        <v>0</v>
      </c>
      <c r="G7525" s="16">
        <v>0</v>
      </c>
      <c r="H7525" s="16">
        <v>0</v>
      </c>
    </row>
    <row r="7526" spans="1:8" x14ac:dyDescent="0.3">
      <c r="A7526" s="13" t="str">
        <f t="shared" si="117"/>
        <v>carroja012013</v>
      </c>
      <c r="B7526" s="16" t="s">
        <v>292</v>
      </c>
      <c r="C7526" s="16">
        <v>2013</v>
      </c>
      <c r="D7526" s="16" t="s">
        <v>2333</v>
      </c>
      <c r="E7526" s="16">
        <v>2</v>
      </c>
      <c r="F7526" s="16">
        <v>9</v>
      </c>
      <c r="G7526" s="16">
        <v>0</v>
      </c>
      <c r="H7526" s="16">
        <v>2</v>
      </c>
    </row>
    <row r="7527" spans="1:8" x14ac:dyDescent="0.3">
      <c r="A7527" s="13" t="str">
        <f t="shared" si="117"/>
        <v>carsoma012013</v>
      </c>
      <c r="B7527" s="16" t="s">
        <v>1065</v>
      </c>
      <c r="C7527" s="16">
        <v>2013</v>
      </c>
      <c r="D7527" s="16" t="s">
        <v>2330</v>
      </c>
    </row>
    <row r="7528" spans="1:8" x14ac:dyDescent="0.3">
      <c r="A7528" s="13" t="str">
        <f t="shared" si="117"/>
        <v>carsoma012013</v>
      </c>
      <c r="B7528" s="16" t="s">
        <v>1065</v>
      </c>
      <c r="C7528" s="16">
        <v>2013</v>
      </c>
      <c r="D7528" s="16" t="s">
        <v>2331</v>
      </c>
      <c r="E7528" s="16">
        <v>10</v>
      </c>
      <c r="F7528" s="16">
        <v>0</v>
      </c>
      <c r="G7528" s="16">
        <v>0</v>
      </c>
      <c r="H7528" s="16">
        <v>0</v>
      </c>
    </row>
    <row r="7529" spans="1:8" x14ac:dyDescent="0.3">
      <c r="A7529" s="13" t="str">
        <f t="shared" si="117"/>
        <v>carsoma012013</v>
      </c>
      <c r="B7529" s="16" t="s">
        <v>1065</v>
      </c>
      <c r="C7529" s="16">
        <v>2013</v>
      </c>
      <c r="D7529" s="16" t="s">
        <v>2332</v>
      </c>
    </row>
    <row r="7530" spans="1:8" x14ac:dyDescent="0.3">
      <c r="A7530" s="13" t="str">
        <f t="shared" si="117"/>
        <v>carsoro012013</v>
      </c>
      <c r="B7530" s="16" t="s">
        <v>1682</v>
      </c>
      <c r="C7530" s="16">
        <v>2013</v>
      </c>
      <c r="D7530" s="16" t="s">
        <v>2334</v>
      </c>
      <c r="E7530" s="16">
        <v>1</v>
      </c>
      <c r="F7530" s="16">
        <v>3</v>
      </c>
      <c r="G7530" s="16">
        <v>0</v>
      </c>
      <c r="H7530" s="16">
        <v>0</v>
      </c>
    </row>
    <row r="7531" spans="1:8" x14ac:dyDescent="0.3">
      <c r="A7531" s="13" t="str">
        <f t="shared" si="117"/>
        <v>cartech022013</v>
      </c>
      <c r="B7531" s="16" t="s">
        <v>1240</v>
      </c>
      <c r="C7531" s="16">
        <v>2013</v>
      </c>
      <c r="D7531" s="16" t="s">
        <v>2335</v>
      </c>
      <c r="E7531" s="16">
        <v>472</v>
      </c>
      <c r="F7531" s="16">
        <v>17</v>
      </c>
      <c r="G7531" s="16">
        <v>2</v>
      </c>
      <c r="H7531" s="16">
        <v>45</v>
      </c>
    </row>
    <row r="7532" spans="1:8" x14ac:dyDescent="0.3">
      <c r="A7532" s="13" t="str">
        <f t="shared" si="117"/>
        <v>cartech022013</v>
      </c>
      <c r="B7532" s="16" t="s">
        <v>1240</v>
      </c>
      <c r="C7532" s="16">
        <v>2013</v>
      </c>
      <c r="D7532" s="16" t="s">
        <v>2330</v>
      </c>
    </row>
    <row r="7533" spans="1:8" x14ac:dyDescent="0.3">
      <c r="A7533" s="13" t="str">
        <f t="shared" si="117"/>
        <v>cartech022013</v>
      </c>
      <c r="B7533" s="16" t="s">
        <v>1240</v>
      </c>
      <c r="C7533" s="16">
        <v>2013</v>
      </c>
      <c r="D7533" s="16" t="s">
        <v>2331</v>
      </c>
      <c r="E7533" s="16">
        <v>61</v>
      </c>
      <c r="F7533" s="16">
        <v>0</v>
      </c>
      <c r="G7533" s="16">
        <v>3</v>
      </c>
      <c r="H7533" s="16">
        <v>0</v>
      </c>
    </row>
    <row r="7534" spans="1:8" x14ac:dyDescent="0.3">
      <c r="A7534" s="13" t="str">
        <f t="shared" si="117"/>
        <v>cartech022013</v>
      </c>
      <c r="B7534" s="16" t="s">
        <v>1240</v>
      </c>
      <c r="C7534" s="16">
        <v>2013</v>
      </c>
      <c r="D7534" s="16" t="s">
        <v>2332</v>
      </c>
    </row>
    <row r="7535" spans="1:8" x14ac:dyDescent="0.3">
      <c r="A7535" s="13" t="str">
        <f t="shared" si="117"/>
        <v>cashnan012013</v>
      </c>
      <c r="B7535" s="16" t="s">
        <v>1241</v>
      </c>
      <c r="C7535" s="16">
        <v>2013</v>
      </c>
      <c r="D7535" s="16" t="s">
        <v>2334</v>
      </c>
      <c r="E7535" s="16">
        <v>10</v>
      </c>
      <c r="F7535" s="16">
        <v>37</v>
      </c>
      <c r="G7535" s="16">
        <v>1</v>
      </c>
      <c r="H7535" s="16">
        <v>4</v>
      </c>
    </row>
    <row r="7536" spans="1:8" x14ac:dyDescent="0.3">
      <c r="A7536" s="13" t="str">
        <f t="shared" si="117"/>
        <v>casilal012013</v>
      </c>
      <c r="B7536" s="16" t="s">
        <v>636</v>
      </c>
      <c r="C7536" s="16">
        <v>2013</v>
      </c>
      <c r="D7536" s="16" t="s">
        <v>39</v>
      </c>
      <c r="E7536" s="16">
        <v>70</v>
      </c>
      <c r="F7536" s="16">
        <v>99</v>
      </c>
      <c r="G7536" s="16">
        <v>0</v>
      </c>
      <c r="H7536" s="16">
        <v>22</v>
      </c>
    </row>
    <row r="7537" spans="1:8" x14ac:dyDescent="0.3">
      <c r="A7537" s="13" t="str">
        <f t="shared" si="117"/>
        <v>casilal012013</v>
      </c>
      <c r="B7537" s="16" t="s">
        <v>636</v>
      </c>
      <c r="C7537" s="16">
        <v>2013</v>
      </c>
      <c r="D7537" s="16" t="s">
        <v>2333</v>
      </c>
      <c r="E7537" s="16">
        <v>0</v>
      </c>
      <c r="F7537" s="16">
        <v>1</v>
      </c>
      <c r="G7537" s="16">
        <v>0</v>
      </c>
      <c r="H7537" s="16">
        <v>0</v>
      </c>
    </row>
    <row r="7538" spans="1:8" x14ac:dyDescent="0.3">
      <c r="A7538" s="13" t="str">
        <f t="shared" si="117"/>
        <v>casteal012013</v>
      </c>
      <c r="B7538" s="16" t="s">
        <v>1683</v>
      </c>
      <c r="C7538" s="16">
        <v>2013</v>
      </c>
      <c r="D7538" s="16" t="s">
        <v>2330</v>
      </c>
    </row>
    <row r="7539" spans="1:8" x14ac:dyDescent="0.3">
      <c r="A7539" s="13" t="str">
        <f t="shared" si="117"/>
        <v>casteal012013</v>
      </c>
      <c r="B7539" s="16" t="s">
        <v>1683</v>
      </c>
      <c r="C7539" s="16">
        <v>2013</v>
      </c>
      <c r="D7539" s="16" t="s">
        <v>2331</v>
      </c>
      <c r="E7539" s="16">
        <v>2</v>
      </c>
      <c r="F7539" s="16">
        <v>0</v>
      </c>
      <c r="G7539" s="16">
        <v>0</v>
      </c>
      <c r="H7539" s="16">
        <v>0</v>
      </c>
    </row>
    <row r="7540" spans="1:8" x14ac:dyDescent="0.3">
      <c r="A7540" s="13" t="str">
        <f t="shared" si="117"/>
        <v>casteal012013</v>
      </c>
      <c r="B7540" s="16" t="s">
        <v>1683</v>
      </c>
      <c r="C7540" s="16">
        <v>2013</v>
      </c>
      <c r="D7540" s="16" t="s">
        <v>2332</v>
      </c>
    </row>
    <row r="7541" spans="1:8" x14ac:dyDescent="0.3">
      <c r="A7541" s="13" t="str">
        <f t="shared" si="117"/>
        <v>casteni012013</v>
      </c>
      <c r="B7541" s="16" t="s">
        <v>1894</v>
      </c>
      <c r="C7541" s="16">
        <v>2013</v>
      </c>
      <c r="D7541" s="16" t="s">
        <v>2330</v>
      </c>
    </row>
    <row r="7542" spans="1:8" x14ac:dyDescent="0.3">
      <c r="A7542" s="13" t="str">
        <f t="shared" si="117"/>
        <v>casteni012013</v>
      </c>
      <c r="B7542" s="16" t="s">
        <v>1894</v>
      </c>
      <c r="C7542" s="16">
        <v>2013</v>
      </c>
      <c r="D7542" s="16" t="s">
        <v>2331</v>
      </c>
      <c r="E7542" s="16">
        <v>5</v>
      </c>
      <c r="F7542" s="16">
        <v>0</v>
      </c>
      <c r="G7542" s="16">
        <v>0</v>
      </c>
      <c r="H7542" s="16">
        <v>0</v>
      </c>
    </row>
    <row r="7543" spans="1:8" x14ac:dyDescent="0.3">
      <c r="A7543" s="13" t="str">
        <f t="shared" si="117"/>
        <v>castiwe012013</v>
      </c>
      <c r="B7543" s="16" t="s">
        <v>1243</v>
      </c>
      <c r="C7543" s="16">
        <v>2013</v>
      </c>
      <c r="D7543" s="16" t="s">
        <v>2336</v>
      </c>
      <c r="E7543" s="16">
        <v>730</v>
      </c>
      <c r="F7543" s="16">
        <v>85</v>
      </c>
      <c r="G7543" s="16">
        <v>10</v>
      </c>
      <c r="H7543" s="16">
        <v>3</v>
      </c>
    </row>
    <row r="7544" spans="1:8" x14ac:dyDescent="0.3">
      <c r="A7544" s="13" t="str">
        <f t="shared" si="117"/>
        <v>castrja012013</v>
      </c>
      <c r="B7544" s="16" t="s">
        <v>1244</v>
      </c>
      <c r="C7544" s="16">
        <v>2013</v>
      </c>
      <c r="D7544" s="16" t="s">
        <v>2336</v>
      </c>
      <c r="E7544" s="16">
        <v>630</v>
      </c>
      <c r="F7544" s="16">
        <v>44</v>
      </c>
      <c r="G7544" s="16">
        <v>5</v>
      </c>
      <c r="H7544" s="16">
        <v>6</v>
      </c>
    </row>
    <row r="7545" spans="1:8" x14ac:dyDescent="0.3">
      <c r="A7545" s="13" t="str">
        <f t="shared" si="117"/>
        <v>castrsi012013</v>
      </c>
      <c r="B7545" s="16" t="s">
        <v>1895</v>
      </c>
      <c r="C7545" s="16">
        <v>2013</v>
      </c>
      <c r="D7545" s="16" t="s">
        <v>2334</v>
      </c>
      <c r="E7545" s="16">
        <v>0</v>
      </c>
      <c r="F7545" s="16">
        <v>0</v>
      </c>
      <c r="G7545" s="16">
        <v>0</v>
      </c>
      <c r="H7545" s="16">
        <v>0</v>
      </c>
    </row>
    <row r="7546" spans="1:8" x14ac:dyDescent="0.3">
      <c r="A7546" s="13" t="str">
        <f t="shared" si="117"/>
        <v>castrst012013</v>
      </c>
      <c r="B7546" s="16" t="s">
        <v>1245</v>
      </c>
      <c r="C7546" s="16">
        <v>2013</v>
      </c>
      <c r="D7546" s="16" t="s">
        <v>2333</v>
      </c>
      <c r="E7546" s="16">
        <v>238</v>
      </c>
      <c r="F7546" s="16">
        <v>416</v>
      </c>
      <c r="G7546" s="16">
        <v>22</v>
      </c>
      <c r="H7546" s="16">
        <v>77</v>
      </c>
    </row>
    <row r="7547" spans="1:8" x14ac:dyDescent="0.3">
      <c r="A7547" s="13" t="str">
        <f t="shared" si="117"/>
        <v>cecilbr012013</v>
      </c>
      <c r="B7547" s="16" t="s">
        <v>1066</v>
      </c>
      <c r="C7547" s="16">
        <v>2013</v>
      </c>
      <c r="D7547" s="16" t="s">
        <v>2334</v>
      </c>
      <c r="E7547" s="16">
        <v>0</v>
      </c>
      <c r="F7547" s="16">
        <v>3</v>
      </c>
      <c r="G7547" s="16">
        <v>0</v>
      </c>
      <c r="H7547" s="16">
        <v>0</v>
      </c>
    </row>
    <row r="7548" spans="1:8" x14ac:dyDescent="0.3">
      <c r="A7548" s="13" t="str">
        <f t="shared" si="117"/>
        <v>cedenro022013</v>
      </c>
      <c r="B7548" s="16" t="s">
        <v>527</v>
      </c>
      <c r="C7548" s="16">
        <v>2013</v>
      </c>
      <c r="D7548" s="16" t="s">
        <v>2335</v>
      </c>
      <c r="E7548" s="16">
        <v>0</v>
      </c>
      <c r="F7548" s="16">
        <v>1</v>
      </c>
      <c r="G7548" s="16">
        <v>0</v>
      </c>
      <c r="H7548" s="16">
        <v>0</v>
      </c>
    </row>
    <row r="7549" spans="1:8" x14ac:dyDescent="0.3">
      <c r="A7549" s="13" t="str">
        <f t="shared" si="117"/>
        <v>cedenro022013</v>
      </c>
      <c r="B7549" s="16" t="s">
        <v>527</v>
      </c>
      <c r="C7549" s="16">
        <v>2013</v>
      </c>
      <c r="D7549" s="16" t="s">
        <v>40</v>
      </c>
      <c r="E7549" s="16">
        <v>0</v>
      </c>
      <c r="F7549" s="16">
        <v>0</v>
      </c>
      <c r="G7549" s="16">
        <v>0</v>
      </c>
      <c r="H7549" s="16">
        <v>0</v>
      </c>
    </row>
    <row r="7550" spans="1:8" x14ac:dyDescent="0.3">
      <c r="A7550" s="13" t="str">
        <f t="shared" si="117"/>
        <v>cedenro022013</v>
      </c>
      <c r="B7550" s="16" t="s">
        <v>527</v>
      </c>
      <c r="C7550" s="16">
        <v>2013</v>
      </c>
      <c r="D7550" s="16" t="s">
        <v>2333</v>
      </c>
      <c r="E7550" s="16">
        <v>65</v>
      </c>
      <c r="F7550" s="16">
        <v>113</v>
      </c>
      <c r="G7550" s="16">
        <v>11</v>
      </c>
      <c r="H7550" s="16">
        <v>30</v>
      </c>
    </row>
    <row r="7551" spans="1:8" x14ac:dyDescent="0.3">
      <c r="A7551" s="13" t="str">
        <f t="shared" si="117"/>
        <v>cedenro022013</v>
      </c>
      <c r="B7551" s="16" t="s">
        <v>527</v>
      </c>
      <c r="C7551" s="16">
        <v>2013</v>
      </c>
      <c r="D7551" s="16" t="s">
        <v>2333</v>
      </c>
      <c r="E7551" s="16">
        <v>46</v>
      </c>
      <c r="F7551" s="16">
        <v>84</v>
      </c>
      <c r="G7551" s="16">
        <v>2</v>
      </c>
      <c r="H7551" s="16">
        <v>14</v>
      </c>
    </row>
    <row r="7552" spans="1:8" x14ac:dyDescent="0.3">
      <c r="A7552" s="13" t="str">
        <f t="shared" si="117"/>
        <v>cedenxa012013</v>
      </c>
      <c r="B7552" s="16" t="s">
        <v>1453</v>
      </c>
      <c r="C7552" s="16">
        <v>2013</v>
      </c>
      <c r="D7552" s="16" t="s">
        <v>2334</v>
      </c>
      <c r="E7552" s="16">
        <v>2</v>
      </c>
      <c r="F7552" s="16">
        <v>0</v>
      </c>
      <c r="G7552" s="16">
        <v>0</v>
      </c>
      <c r="H7552" s="16">
        <v>0</v>
      </c>
    </row>
    <row r="7553" spans="1:8" x14ac:dyDescent="0.3">
      <c r="A7553" s="13" t="str">
        <f t="shared" si="117"/>
        <v>cedenxa012013</v>
      </c>
      <c r="B7553" s="16" t="s">
        <v>1453</v>
      </c>
      <c r="C7553" s="16">
        <v>2013</v>
      </c>
      <c r="D7553" s="16" t="s">
        <v>2334</v>
      </c>
      <c r="E7553" s="16">
        <v>1</v>
      </c>
      <c r="F7553" s="16">
        <v>2</v>
      </c>
      <c r="G7553" s="16">
        <v>0</v>
      </c>
      <c r="H7553" s="16">
        <v>0</v>
      </c>
    </row>
    <row r="7554" spans="1:8" x14ac:dyDescent="0.3">
      <c r="A7554" s="13" t="str">
        <f t="shared" si="117"/>
        <v>centeju012013</v>
      </c>
      <c r="B7554" s="16" t="s">
        <v>1896</v>
      </c>
      <c r="C7554" s="16">
        <v>2013</v>
      </c>
      <c r="D7554" s="16" t="s">
        <v>2336</v>
      </c>
      <c r="E7554" s="16">
        <v>28</v>
      </c>
      <c r="F7554" s="16">
        <v>2</v>
      </c>
      <c r="G7554" s="16">
        <v>0</v>
      </c>
      <c r="H7554" s="16">
        <v>0</v>
      </c>
    </row>
    <row r="7555" spans="1:8" x14ac:dyDescent="0.3">
      <c r="A7555" s="13" t="str">
        <f t="shared" ref="A7555:A7618" si="118">(B7555&amp;C7555)</f>
        <v>cervefr012013</v>
      </c>
      <c r="B7555" s="16" t="s">
        <v>901</v>
      </c>
      <c r="C7555" s="16">
        <v>2013</v>
      </c>
      <c r="D7555" s="16" t="s">
        <v>39</v>
      </c>
      <c r="E7555" s="16">
        <v>0</v>
      </c>
      <c r="F7555" s="16">
        <v>0</v>
      </c>
      <c r="G7555" s="16">
        <v>0</v>
      </c>
      <c r="H7555" s="16">
        <v>0</v>
      </c>
    </row>
    <row r="7556" spans="1:8" x14ac:dyDescent="0.3">
      <c r="A7556" s="13" t="str">
        <f t="shared" si="118"/>
        <v>cervefr012013</v>
      </c>
      <c r="B7556" s="16" t="s">
        <v>901</v>
      </c>
      <c r="C7556" s="16">
        <v>2013</v>
      </c>
      <c r="D7556" s="16" t="s">
        <v>2336</v>
      </c>
      <c r="E7556" s="16">
        <v>121</v>
      </c>
      <c r="F7556" s="16">
        <v>6</v>
      </c>
      <c r="G7556" s="16">
        <v>4</v>
      </c>
      <c r="H7556" s="16">
        <v>1</v>
      </c>
    </row>
    <row r="7557" spans="1:8" x14ac:dyDescent="0.3">
      <c r="A7557" s="13" t="str">
        <f t="shared" si="118"/>
        <v>cespeyo012013</v>
      </c>
      <c r="B7557" s="16" t="s">
        <v>1685</v>
      </c>
      <c r="C7557" s="16">
        <v>2013</v>
      </c>
      <c r="D7557" s="16" t="s">
        <v>2329</v>
      </c>
    </row>
    <row r="7558" spans="1:8" x14ac:dyDescent="0.3">
      <c r="A7558" s="13" t="str">
        <f t="shared" si="118"/>
        <v>cespeyo012013</v>
      </c>
      <c r="B7558" s="16" t="s">
        <v>1685</v>
      </c>
      <c r="C7558" s="16">
        <v>2013</v>
      </c>
      <c r="D7558" s="16" t="s">
        <v>2330</v>
      </c>
    </row>
    <row r="7559" spans="1:8" x14ac:dyDescent="0.3">
      <c r="A7559" s="13" t="str">
        <f t="shared" si="118"/>
        <v>cespeyo012013</v>
      </c>
      <c r="B7559" s="16" t="s">
        <v>1685</v>
      </c>
      <c r="C7559" s="16">
        <v>2013</v>
      </c>
      <c r="D7559" s="16" t="s">
        <v>2331</v>
      </c>
      <c r="E7559" s="16">
        <v>224</v>
      </c>
      <c r="F7559" s="16">
        <v>10</v>
      </c>
      <c r="G7559" s="16">
        <v>4</v>
      </c>
      <c r="H7559" s="16">
        <v>1</v>
      </c>
    </row>
    <row r="7560" spans="1:8" x14ac:dyDescent="0.3">
      <c r="A7560" s="13" t="str">
        <f t="shared" si="118"/>
        <v>chacijh012013</v>
      </c>
      <c r="B7560" s="16" t="s">
        <v>1067</v>
      </c>
      <c r="C7560" s="16">
        <v>2013</v>
      </c>
      <c r="D7560" s="16" t="s">
        <v>2334</v>
      </c>
      <c r="E7560" s="16">
        <v>15</v>
      </c>
      <c r="F7560" s="16">
        <v>22</v>
      </c>
      <c r="G7560" s="16">
        <v>1</v>
      </c>
      <c r="H7560" s="16">
        <v>2</v>
      </c>
    </row>
    <row r="7561" spans="1:8" x14ac:dyDescent="0.3">
      <c r="A7561" s="13" t="str">
        <f t="shared" si="118"/>
        <v>chambad012013</v>
      </c>
      <c r="B7561" s="16" t="s">
        <v>1454</v>
      </c>
      <c r="C7561" s="16">
        <v>2013</v>
      </c>
      <c r="D7561" s="16" t="s">
        <v>2330</v>
      </c>
    </row>
    <row r="7562" spans="1:8" x14ac:dyDescent="0.3">
      <c r="A7562" s="13" t="str">
        <f t="shared" si="118"/>
        <v>chambad012013</v>
      </c>
      <c r="B7562" s="16" t="s">
        <v>1454</v>
      </c>
      <c r="C7562" s="16">
        <v>2013</v>
      </c>
      <c r="D7562" s="16" t="s">
        <v>2331</v>
      </c>
      <c r="E7562" s="16">
        <v>7</v>
      </c>
      <c r="F7562" s="16">
        <v>0</v>
      </c>
      <c r="G7562" s="16">
        <v>1</v>
      </c>
      <c r="H7562" s="16">
        <v>0</v>
      </c>
    </row>
    <row r="7563" spans="1:8" x14ac:dyDescent="0.3">
      <c r="A7563" s="13" t="str">
        <f t="shared" si="118"/>
        <v>chambad012013</v>
      </c>
      <c r="B7563" s="16" t="s">
        <v>1454</v>
      </c>
      <c r="C7563" s="16">
        <v>2013</v>
      </c>
      <c r="D7563" s="16" t="s">
        <v>2332</v>
      </c>
    </row>
    <row r="7564" spans="1:8" x14ac:dyDescent="0.3">
      <c r="A7564" s="13" t="str">
        <f t="shared" si="118"/>
        <v>chambjo032013</v>
      </c>
      <c r="B7564" s="16" t="s">
        <v>771</v>
      </c>
      <c r="C7564" s="16">
        <v>2013</v>
      </c>
      <c r="D7564" s="16" t="s">
        <v>2334</v>
      </c>
      <c r="E7564" s="16">
        <v>3</v>
      </c>
      <c r="F7564" s="16">
        <v>4</v>
      </c>
      <c r="G7564" s="16">
        <v>0</v>
      </c>
      <c r="H7564" s="16">
        <v>0</v>
      </c>
    </row>
    <row r="7565" spans="1:8" x14ac:dyDescent="0.3">
      <c r="A7565" s="13" t="str">
        <f t="shared" si="118"/>
        <v>chapmar012013</v>
      </c>
      <c r="B7565" s="16" t="s">
        <v>1247</v>
      </c>
      <c r="C7565" s="16">
        <v>2013</v>
      </c>
      <c r="D7565" s="16" t="s">
        <v>2334</v>
      </c>
      <c r="E7565" s="16">
        <v>1</v>
      </c>
      <c r="F7565" s="16">
        <v>3</v>
      </c>
      <c r="G7565" s="16">
        <v>1</v>
      </c>
      <c r="H7565" s="16">
        <v>0</v>
      </c>
    </row>
    <row r="7566" spans="1:8" x14ac:dyDescent="0.3">
      <c r="A7566" s="13" t="str">
        <f t="shared" si="118"/>
        <v>chapmke022013</v>
      </c>
      <c r="B7566" s="16" t="s">
        <v>1897</v>
      </c>
      <c r="C7566" s="16">
        <v>2013</v>
      </c>
      <c r="D7566" s="16" t="s">
        <v>2334</v>
      </c>
      <c r="E7566" s="16">
        <v>0</v>
      </c>
      <c r="F7566" s="16">
        <v>2</v>
      </c>
      <c r="G7566" s="16">
        <v>0</v>
      </c>
      <c r="H7566" s="16">
        <v>0</v>
      </c>
    </row>
    <row r="7567" spans="1:8" x14ac:dyDescent="0.3">
      <c r="A7567" s="13" t="str">
        <f t="shared" si="118"/>
        <v>chatwty012013</v>
      </c>
      <c r="B7567" s="16" t="s">
        <v>1455</v>
      </c>
      <c r="C7567" s="16">
        <v>2013</v>
      </c>
      <c r="D7567" s="16" t="s">
        <v>2334</v>
      </c>
      <c r="E7567" s="16">
        <v>13</v>
      </c>
      <c r="F7567" s="16">
        <v>22</v>
      </c>
      <c r="G7567" s="16">
        <v>3</v>
      </c>
      <c r="H7567" s="16">
        <v>1</v>
      </c>
    </row>
    <row r="7568" spans="1:8" x14ac:dyDescent="0.3">
      <c r="A7568" s="13" t="str">
        <f t="shared" si="118"/>
        <v>chaveen012013</v>
      </c>
      <c r="B7568" s="16" t="s">
        <v>235</v>
      </c>
      <c r="C7568" s="16">
        <v>2013</v>
      </c>
      <c r="D7568" s="16" t="s">
        <v>2329</v>
      </c>
    </row>
    <row r="7569" spans="1:8" x14ac:dyDescent="0.3">
      <c r="A7569" s="13" t="str">
        <f t="shared" si="118"/>
        <v>chaveen012013</v>
      </c>
      <c r="B7569" s="16" t="s">
        <v>235</v>
      </c>
      <c r="C7569" s="16">
        <v>2013</v>
      </c>
      <c r="D7569" s="16" t="s">
        <v>2330</v>
      </c>
    </row>
    <row r="7570" spans="1:8" x14ac:dyDescent="0.3">
      <c r="A7570" s="13" t="str">
        <f t="shared" si="118"/>
        <v>chaveen012013</v>
      </c>
      <c r="B7570" s="16" t="s">
        <v>235</v>
      </c>
      <c r="C7570" s="16">
        <v>2013</v>
      </c>
      <c r="D7570" s="16" t="s">
        <v>2331</v>
      </c>
      <c r="E7570" s="16">
        <v>149</v>
      </c>
      <c r="F7570" s="16">
        <v>4</v>
      </c>
      <c r="G7570" s="16">
        <v>4</v>
      </c>
      <c r="H7570" s="16">
        <v>2</v>
      </c>
    </row>
    <row r="7571" spans="1:8" x14ac:dyDescent="0.3">
      <c r="A7571" s="13" t="str">
        <f t="shared" si="118"/>
        <v>chaveen012013</v>
      </c>
      <c r="B7571" s="16" t="s">
        <v>235</v>
      </c>
      <c r="C7571" s="16">
        <v>2013</v>
      </c>
      <c r="D7571" s="16" t="s">
        <v>2332</v>
      </c>
    </row>
    <row r="7572" spans="1:8" x14ac:dyDescent="0.3">
      <c r="A7572" s="13" t="str">
        <f t="shared" si="118"/>
        <v>chaveer012013</v>
      </c>
      <c r="B7572" s="16" t="s">
        <v>78</v>
      </c>
      <c r="C7572" s="16">
        <v>2013</v>
      </c>
      <c r="D7572" s="16" t="s">
        <v>2335</v>
      </c>
      <c r="E7572" s="16">
        <v>20</v>
      </c>
      <c r="F7572" s="16">
        <v>2</v>
      </c>
      <c r="G7572" s="16">
        <v>0</v>
      </c>
      <c r="H7572" s="16">
        <v>3</v>
      </c>
    </row>
    <row r="7573" spans="1:8" x14ac:dyDescent="0.3">
      <c r="A7573" s="13" t="str">
        <f t="shared" si="118"/>
        <v>chaveer012013</v>
      </c>
      <c r="B7573" s="16" t="s">
        <v>78</v>
      </c>
      <c r="C7573" s="16">
        <v>2013</v>
      </c>
      <c r="D7573" s="16" t="s">
        <v>40</v>
      </c>
      <c r="E7573" s="16">
        <v>30</v>
      </c>
      <c r="F7573" s="16">
        <v>104</v>
      </c>
      <c r="G7573" s="16">
        <v>1</v>
      </c>
      <c r="H7573" s="16">
        <v>6</v>
      </c>
    </row>
    <row r="7574" spans="1:8" x14ac:dyDescent="0.3">
      <c r="A7574" s="13" t="str">
        <f t="shared" si="118"/>
        <v>chaveje012013</v>
      </c>
      <c r="B7574" s="16" t="s">
        <v>902</v>
      </c>
      <c r="C7574" s="16">
        <v>2013</v>
      </c>
      <c r="D7574" s="16" t="s">
        <v>2334</v>
      </c>
      <c r="E7574" s="16">
        <v>7</v>
      </c>
      <c r="F7574" s="16">
        <v>7</v>
      </c>
      <c r="G7574" s="16">
        <v>0</v>
      </c>
      <c r="H7574" s="16">
        <v>0</v>
      </c>
    </row>
    <row r="7575" spans="1:8" x14ac:dyDescent="0.3">
      <c r="A7575" s="13" t="str">
        <f t="shared" si="118"/>
        <v>chenbr012013</v>
      </c>
      <c r="B7575" s="16" t="s">
        <v>79</v>
      </c>
      <c r="C7575" s="16">
        <v>2013</v>
      </c>
      <c r="D7575" s="16" t="s">
        <v>2334</v>
      </c>
      <c r="E7575" s="16">
        <v>5</v>
      </c>
      <c r="F7575" s="16">
        <v>15</v>
      </c>
      <c r="G7575" s="16">
        <v>0</v>
      </c>
      <c r="H7575" s="16">
        <v>0</v>
      </c>
    </row>
    <row r="7576" spans="1:8" x14ac:dyDescent="0.3">
      <c r="A7576" s="13" t="str">
        <f t="shared" si="118"/>
        <v>chenwe022013</v>
      </c>
      <c r="B7576" s="16" t="s">
        <v>1687</v>
      </c>
      <c r="C7576" s="16">
        <v>2013</v>
      </c>
      <c r="D7576" s="16" t="s">
        <v>2334</v>
      </c>
      <c r="E7576" s="16">
        <v>4</v>
      </c>
      <c r="F7576" s="16">
        <v>16</v>
      </c>
      <c r="G7576" s="16">
        <v>0</v>
      </c>
      <c r="H7576" s="16">
        <v>3</v>
      </c>
    </row>
    <row r="7577" spans="1:8" x14ac:dyDescent="0.3">
      <c r="A7577" s="13" t="str">
        <f t="shared" si="118"/>
        <v>chiriro012013</v>
      </c>
      <c r="B7577" s="16" t="s">
        <v>1456</v>
      </c>
      <c r="C7577" s="16">
        <v>2013</v>
      </c>
      <c r="D7577" s="16" t="s">
        <v>2335</v>
      </c>
      <c r="E7577" s="16">
        <v>23</v>
      </c>
      <c r="F7577" s="16">
        <v>4</v>
      </c>
      <c r="G7577" s="16">
        <v>1</v>
      </c>
      <c r="H7577" s="16">
        <v>2</v>
      </c>
    </row>
    <row r="7578" spans="1:8" x14ac:dyDescent="0.3">
      <c r="A7578" s="13" t="str">
        <f t="shared" si="118"/>
        <v>chiriro012013</v>
      </c>
      <c r="B7578" s="16" t="s">
        <v>1456</v>
      </c>
      <c r="C7578" s="16">
        <v>2013</v>
      </c>
      <c r="D7578" s="16" t="s">
        <v>40</v>
      </c>
      <c r="E7578" s="16">
        <v>0</v>
      </c>
      <c r="F7578" s="16">
        <v>1</v>
      </c>
      <c r="G7578" s="16">
        <v>0</v>
      </c>
      <c r="H7578" s="16">
        <v>0</v>
      </c>
    </row>
    <row r="7579" spans="1:8" x14ac:dyDescent="0.3">
      <c r="A7579" s="13" t="str">
        <f t="shared" si="118"/>
        <v>chiriro012013</v>
      </c>
      <c r="B7579" s="16" t="s">
        <v>1456</v>
      </c>
      <c r="C7579" s="16">
        <v>2013</v>
      </c>
      <c r="D7579" s="16" t="s">
        <v>2336</v>
      </c>
      <c r="E7579" s="16">
        <v>22</v>
      </c>
      <c r="F7579" s="16">
        <v>0</v>
      </c>
      <c r="G7579" s="16">
        <v>0</v>
      </c>
      <c r="H7579" s="16">
        <v>0</v>
      </c>
    </row>
    <row r="7580" spans="1:8" x14ac:dyDescent="0.3">
      <c r="A7580" s="13" t="str">
        <f t="shared" si="118"/>
        <v>chiselo012013</v>
      </c>
      <c r="B7580" s="16" t="s">
        <v>1457</v>
      </c>
      <c r="C7580" s="16">
        <v>2013</v>
      </c>
      <c r="D7580" s="16" t="s">
        <v>40</v>
      </c>
      <c r="E7580" s="16">
        <v>55</v>
      </c>
      <c r="F7580" s="16">
        <v>134</v>
      </c>
      <c r="G7580" s="16">
        <v>9</v>
      </c>
      <c r="H7580" s="16">
        <v>18</v>
      </c>
    </row>
    <row r="7581" spans="1:8" x14ac:dyDescent="0.3">
      <c r="A7581" s="13" t="str">
        <f t="shared" si="118"/>
        <v>choatra012013</v>
      </c>
      <c r="B7581" s="16" t="s">
        <v>80</v>
      </c>
      <c r="C7581" s="16">
        <v>2013</v>
      </c>
      <c r="D7581" s="16" t="s">
        <v>2334</v>
      </c>
      <c r="E7581" s="16">
        <v>4</v>
      </c>
      <c r="F7581" s="16">
        <v>5</v>
      </c>
      <c r="G7581" s="16">
        <v>0</v>
      </c>
      <c r="H7581" s="16">
        <v>0</v>
      </c>
    </row>
    <row r="7582" spans="1:8" x14ac:dyDescent="0.3">
      <c r="A7582" s="13" t="str">
        <f t="shared" si="118"/>
        <v>choicmi012013</v>
      </c>
      <c r="B7582" s="16" t="s">
        <v>1898</v>
      </c>
      <c r="C7582" s="16">
        <v>2013</v>
      </c>
      <c r="D7582" s="16" t="s">
        <v>2329</v>
      </c>
    </row>
    <row r="7583" spans="1:8" x14ac:dyDescent="0.3">
      <c r="A7583" s="13" t="str">
        <f t="shared" si="118"/>
        <v>choicmi012013</v>
      </c>
      <c r="B7583" s="16" t="s">
        <v>1898</v>
      </c>
      <c r="C7583" s="16">
        <v>2013</v>
      </c>
      <c r="D7583" s="16" t="s">
        <v>2330</v>
      </c>
    </row>
    <row r="7584" spans="1:8" x14ac:dyDescent="0.3">
      <c r="A7584" s="13" t="str">
        <f t="shared" si="118"/>
        <v>choicmi012013</v>
      </c>
      <c r="B7584" s="16" t="s">
        <v>1898</v>
      </c>
      <c r="C7584" s="16">
        <v>2013</v>
      </c>
      <c r="D7584" s="16" t="s">
        <v>2331</v>
      </c>
      <c r="E7584" s="16">
        <v>10</v>
      </c>
      <c r="F7584" s="16">
        <v>0</v>
      </c>
      <c r="G7584" s="16">
        <v>0</v>
      </c>
      <c r="H7584" s="16">
        <v>0</v>
      </c>
    </row>
    <row r="7585" spans="1:8" x14ac:dyDescent="0.3">
      <c r="A7585" s="13" t="str">
        <f t="shared" si="118"/>
        <v>choicmi012013</v>
      </c>
      <c r="B7585" s="16" t="s">
        <v>1898</v>
      </c>
      <c r="C7585" s="16">
        <v>2013</v>
      </c>
      <c r="D7585" s="16" t="s">
        <v>2332</v>
      </c>
    </row>
    <row r="7586" spans="1:8" x14ac:dyDescent="0.3">
      <c r="A7586" s="13" t="str">
        <f t="shared" si="118"/>
        <v>choosh012013</v>
      </c>
      <c r="B7586" s="16" t="s">
        <v>528</v>
      </c>
      <c r="C7586" s="16">
        <v>2013</v>
      </c>
      <c r="D7586" s="16" t="s">
        <v>2329</v>
      </c>
    </row>
    <row r="7587" spans="1:8" x14ac:dyDescent="0.3">
      <c r="A7587" s="13" t="str">
        <f t="shared" si="118"/>
        <v>choosh012013</v>
      </c>
      <c r="B7587" s="16" t="s">
        <v>528</v>
      </c>
      <c r="C7587" s="16">
        <v>2013</v>
      </c>
      <c r="D7587" s="16" t="s">
        <v>2330</v>
      </c>
    </row>
    <row r="7588" spans="1:8" x14ac:dyDescent="0.3">
      <c r="A7588" s="13" t="str">
        <f t="shared" si="118"/>
        <v>choosh012013</v>
      </c>
      <c r="B7588" s="16" t="s">
        <v>528</v>
      </c>
      <c r="C7588" s="16">
        <v>2013</v>
      </c>
      <c r="D7588" s="16" t="s">
        <v>2331</v>
      </c>
      <c r="E7588" s="16">
        <v>353</v>
      </c>
      <c r="F7588" s="16">
        <v>9</v>
      </c>
      <c r="G7588" s="16">
        <v>4</v>
      </c>
      <c r="H7588" s="16">
        <v>0</v>
      </c>
    </row>
    <row r="7589" spans="1:8" x14ac:dyDescent="0.3">
      <c r="A7589" s="13" t="str">
        <f t="shared" si="118"/>
        <v>chrisni012013</v>
      </c>
      <c r="B7589" s="16" t="s">
        <v>1899</v>
      </c>
      <c r="C7589" s="16">
        <v>2013</v>
      </c>
      <c r="D7589" s="16" t="s">
        <v>2334</v>
      </c>
      <c r="E7589" s="16">
        <v>0</v>
      </c>
      <c r="F7589" s="16">
        <v>0</v>
      </c>
      <c r="G7589" s="16">
        <v>0</v>
      </c>
      <c r="H7589" s="16">
        <v>0</v>
      </c>
    </row>
    <row r="7590" spans="1:8" x14ac:dyDescent="0.3">
      <c r="A7590" s="13" t="str">
        <f t="shared" si="118"/>
        <v>cingrto012013</v>
      </c>
      <c r="B7590" s="16" t="s">
        <v>1688</v>
      </c>
      <c r="C7590" s="16">
        <v>2013</v>
      </c>
      <c r="D7590" s="16" t="s">
        <v>2334</v>
      </c>
      <c r="E7590" s="16">
        <v>9</v>
      </c>
      <c r="F7590" s="16">
        <v>13</v>
      </c>
      <c r="G7590" s="16">
        <v>0</v>
      </c>
      <c r="H7590" s="16">
        <v>1</v>
      </c>
    </row>
    <row r="7591" spans="1:8" x14ac:dyDescent="0.3">
      <c r="A7591" s="13" t="str">
        <f t="shared" si="118"/>
        <v>ciriape012013</v>
      </c>
      <c r="B7591" s="16" t="s">
        <v>1248</v>
      </c>
      <c r="C7591" s="16">
        <v>2013</v>
      </c>
      <c r="D7591" s="16" t="s">
        <v>2335</v>
      </c>
      <c r="E7591" s="16">
        <v>3</v>
      </c>
      <c r="F7591" s="16">
        <v>1</v>
      </c>
      <c r="G7591" s="16">
        <v>0</v>
      </c>
      <c r="H7591" s="16">
        <v>1</v>
      </c>
    </row>
    <row r="7592" spans="1:8" x14ac:dyDescent="0.3">
      <c r="A7592" s="13" t="str">
        <f t="shared" si="118"/>
        <v>ciriape012013</v>
      </c>
      <c r="B7592" s="16" t="s">
        <v>1248</v>
      </c>
      <c r="C7592" s="16">
        <v>2013</v>
      </c>
      <c r="D7592" s="16" t="s">
        <v>39</v>
      </c>
      <c r="E7592" s="16">
        <v>4</v>
      </c>
      <c r="F7592" s="16">
        <v>1</v>
      </c>
      <c r="G7592" s="16">
        <v>0</v>
      </c>
      <c r="H7592" s="16">
        <v>0</v>
      </c>
    </row>
    <row r="7593" spans="1:8" x14ac:dyDescent="0.3">
      <c r="A7593" s="13" t="str">
        <f t="shared" si="118"/>
        <v>ciriape012013</v>
      </c>
      <c r="B7593" s="16" t="s">
        <v>1248</v>
      </c>
      <c r="C7593" s="16">
        <v>2013</v>
      </c>
      <c r="D7593" s="16" t="s">
        <v>39</v>
      </c>
      <c r="E7593" s="16">
        <v>3</v>
      </c>
      <c r="F7593" s="16">
        <v>6</v>
      </c>
      <c r="G7593" s="16">
        <v>0</v>
      </c>
      <c r="H7593" s="16">
        <v>1</v>
      </c>
    </row>
    <row r="7594" spans="1:8" x14ac:dyDescent="0.3">
      <c r="A7594" s="13" t="str">
        <f t="shared" si="118"/>
        <v>ciriape012013</v>
      </c>
      <c r="B7594" s="16" t="s">
        <v>1248</v>
      </c>
      <c r="C7594" s="16">
        <v>2013</v>
      </c>
      <c r="D7594" s="16" t="s">
        <v>40</v>
      </c>
      <c r="E7594" s="16">
        <v>3</v>
      </c>
      <c r="F7594" s="16">
        <v>11</v>
      </c>
      <c r="G7594" s="16">
        <v>4</v>
      </c>
      <c r="H7594" s="16">
        <v>0</v>
      </c>
    </row>
    <row r="7595" spans="1:8" x14ac:dyDescent="0.3">
      <c r="A7595" s="13" t="str">
        <f t="shared" si="118"/>
        <v>ciriape012013</v>
      </c>
      <c r="B7595" s="16" t="s">
        <v>1248</v>
      </c>
      <c r="C7595" s="16">
        <v>2013</v>
      </c>
      <c r="D7595" s="16" t="s">
        <v>2333</v>
      </c>
      <c r="E7595" s="16">
        <v>9</v>
      </c>
      <c r="F7595" s="16">
        <v>9</v>
      </c>
      <c r="G7595" s="16">
        <v>3</v>
      </c>
      <c r="H7595" s="16">
        <v>4</v>
      </c>
    </row>
    <row r="7596" spans="1:8" x14ac:dyDescent="0.3">
      <c r="A7596" s="13" t="str">
        <f t="shared" si="118"/>
        <v>ciriape012013</v>
      </c>
      <c r="B7596" s="16" t="s">
        <v>1248</v>
      </c>
      <c r="C7596" s="16">
        <v>2013</v>
      </c>
      <c r="D7596" s="16" t="s">
        <v>2333</v>
      </c>
      <c r="E7596" s="16">
        <v>25</v>
      </c>
      <c r="F7596" s="16">
        <v>42</v>
      </c>
      <c r="G7596" s="16">
        <v>3</v>
      </c>
      <c r="H7596" s="16">
        <v>12</v>
      </c>
    </row>
    <row r="7597" spans="1:8" x14ac:dyDescent="0.3">
      <c r="A7597" s="13" t="str">
        <f t="shared" si="118"/>
        <v>ciriape012013</v>
      </c>
      <c r="B7597" s="16" t="s">
        <v>1248</v>
      </c>
      <c r="C7597" s="16">
        <v>2013</v>
      </c>
      <c r="D7597" s="16" t="s">
        <v>2333</v>
      </c>
      <c r="E7597" s="16">
        <v>8</v>
      </c>
      <c r="F7597" s="16">
        <v>7</v>
      </c>
      <c r="G7597" s="16">
        <v>0</v>
      </c>
      <c r="H7597" s="16">
        <v>3</v>
      </c>
    </row>
    <row r="7598" spans="1:8" x14ac:dyDescent="0.3">
      <c r="A7598" s="13" t="str">
        <f t="shared" si="118"/>
        <v>cishest012013</v>
      </c>
      <c r="B7598" s="16" t="s">
        <v>1249</v>
      </c>
      <c r="C7598" s="16">
        <v>2013</v>
      </c>
      <c r="D7598" s="16" t="s">
        <v>2334</v>
      </c>
      <c r="E7598" s="16">
        <v>9</v>
      </c>
      <c r="F7598" s="16">
        <v>6</v>
      </c>
      <c r="G7598" s="16">
        <v>1</v>
      </c>
      <c r="H7598" s="16">
        <v>0</v>
      </c>
    </row>
    <row r="7599" spans="1:8" x14ac:dyDescent="0.3">
      <c r="A7599" s="13" t="str">
        <f t="shared" si="118"/>
        <v>cisnejo012013</v>
      </c>
      <c r="B7599" s="16" t="s">
        <v>1900</v>
      </c>
      <c r="C7599" s="16">
        <v>2013</v>
      </c>
      <c r="D7599" s="16" t="s">
        <v>2334</v>
      </c>
      <c r="E7599" s="16">
        <v>4</v>
      </c>
      <c r="F7599" s="16">
        <v>3</v>
      </c>
      <c r="G7599" s="16">
        <v>0</v>
      </c>
      <c r="H7599" s="16">
        <v>0</v>
      </c>
    </row>
    <row r="7600" spans="1:8" x14ac:dyDescent="0.3">
      <c r="A7600" s="13" t="str">
        <f t="shared" si="118"/>
        <v>claibpr012013</v>
      </c>
      <c r="B7600" s="16" t="s">
        <v>1901</v>
      </c>
      <c r="C7600" s="16">
        <v>2013</v>
      </c>
      <c r="D7600" s="16" t="s">
        <v>2334</v>
      </c>
      <c r="E7600" s="16">
        <v>6</v>
      </c>
      <c r="F7600" s="16">
        <v>7</v>
      </c>
      <c r="G7600" s="16">
        <v>0</v>
      </c>
      <c r="H7600" s="16">
        <v>2</v>
      </c>
    </row>
    <row r="7601" spans="1:8" x14ac:dyDescent="0.3">
      <c r="A7601" s="13" t="str">
        <f t="shared" si="118"/>
        <v>clarkco012013</v>
      </c>
      <c r="B7601" s="16" t="s">
        <v>1902</v>
      </c>
      <c r="C7601" s="16">
        <v>2013</v>
      </c>
      <c r="D7601" s="16" t="s">
        <v>2336</v>
      </c>
      <c r="E7601" s="16">
        <v>87</v>
      </c>
      <c r="F7601" s="16">
        <v>11</v>
      </c>
      <c r="G7601" s="16">
        <v>1</v>
      </c>
      <c r="H7601" s="16">
        <v>2</v>
      </c>
    </row>
    <row r="7602" spans="1:8" x14ac:dyDescent="0.3">
      <c r="A7602" s="13" t="str">
        <f t="shared" si="118"/>
        <v>clarkza012013</v>
      </c>
      <c r="B7602" s="16" t="s">
        <v>1903</v>
      </c>
      <c r="C7602" s="16">
        <v>2013</v>
      </c>
      <c r="D7602" s="16" t="s">
        <v>2334</v>
      </c>
      <c r="E7602" s="16">
        <v>0</v>
      </c>
      <c r="F7602" s="16">
        <v>0</v>
      </c>
      <c r="G7602" s="16">
        <v>0</v>
      </c>
      <c r="H7602" s="16">
        <v>0</v>
      </c>
    </row>
    <row r="7603" spans="1:8" x14ac:dyDescent="0.3">
      <c r="A7603" s="13" t="str">
        <f t="shared" si="118"/>
        <v>clemepa022013</v>
      </c>
      <c r="B7603" s="16" t="s">
        <v>1904</v>
      </c>
      <c r="C7603" s="16">
        <v>2013</v>
      </c>
      <c r="D7603" s="16" t="s">
        <v>2334</v>
      </c>
      <c r="E7603" s="16">
        <v>1</v>
      </c>
      <c r="F7603" s="16">
        <v>4</v>
      </c>
      <c r="G7603" s="16">
        <v>1</v>
      </c>
      <c r="H7603" s="16">
        <v>0</v>
      </c>
    </row>
    <row r="7604" spans="1:8" x14ac:dyDescent="0.3">
      <c r="A7604" s="13" t="str">
        <f t="shared" si="118"/>
        <v>cletoma012013</v>
      </c>
      <c r="B7604" s="16" t="s">
        <v>1458</v>
      </c>
      <c r="C7604" s="16">
        <v>2013</v>
      </c>
      <c r="D7604" s="16" t="s">
        <v>2334</v>
      </c>
      <c r="E7604" s="16">
        <v>0</v>
      </c>
      <c r="F7604" s="16">
        <v>0</v>
      </c>
      <c r="G7604" s="16">
        <v>0</v>
      </c>
      <c r="H7604" s="16">
        <v>0</v>
      </c>
    </row>
    <row r="7605" spans="1:8" x14ac:dyDescent="0.3">
      <c r="A7605" s="13" t="str">
        <f t="shared" si="118"/>
        <v>clevest012013</v>
      </c>
      <c r="B7605" s="16" t="s">
        <v>1459</v>
      </c>
      <c r="C7605" s="16">
        <v>2013</v>
      </c>
      <c r="D7605" s="16" t="s">
        <v>40</v>
      </c>
      <c r="E7605" s="16">
        <v>1</v>
      </c>
      <c r="F7605" s="16">
        <v>2</v>
      </c>
      <c r="G7605" s="16">
        <v>0</v>
      </c>
      <c r="H7605" s="16">
        <v>0</v>
      </c>
    </row>
    <row r="7606" spans="1:8" x14ac:dyDescent="0.3">
      <c r="A7606" s="13" t="str">
        <f t="shared" si="118"/>
        <v>clevest012013</v>
      </c>
      <c r="B7606" s="16" t="s">
        <v>1459</v>
      </c>
      <c r="C7606" s="16">
        <v>2013</v>
      </c>
      <c r="D7606" s="16" t="s">
        <v>2336</v>
      </c>
      <c r="E7606" s="16">
        <v>30</v>
      </c>
      <c r="F7606" s="16">
        <v>1</v>
      </c>
      <c r="G7606" s="16">
        <v>1</v>
      </c>
      <c r="H7606" s="16">
        <v>0</v>
      </c>
    </row>
    <row r="7607" spans="1:8" x14ac:dyDescent="0.3">
      <c r="A7607" s="13" t="str">
        <f t="shared" si="118"/>
        <v>clippty012013</v>
      </c>
      <c r="B7607" s="16" t="s">
        <v>774</v>
      </c>
      <c r="C7607" s="16">
        <v>2013</v>
      </c>
      <c r="D7607" s="16" t="s">
        <v>2334</v>
      </c>
      <c r="E7607" s="16">
        <v>3</v>
      </c>
      <c r="F7607" s="16">
        <v>5</v>
      </c>
      <c r="G7607" s="16">
        <v>0</v>
      </c>
      <c r="H7607" s="16">
        <v>2</v>
      </c>
    </row>
    <row r="7608" spans="1:8" x14ac:dyDescent="0.3">
      <c r="A7608" s="13" t="str">
        <f t="shared" si="118"/>
        <v>cloydty012013</v>
      </c>
      <c r="B7608" s="16" t="s">
        <v>1689</v>
      </c>
      <c r="C7608" s="16">
        <v>2013</v>
      </c>
      <c r="D7608" s="16" t="s">
        <v>2334</v>
      </c>
      <c r="E7608" s="16">
        <v>5</v>
      </c>
      <c r="F7608" s="16">
        <v>10</v>
      </c>
      <c r="G7608" s="16">
        <v>0</v>
      </c>
      <c r="H7608" s="16">
        <v>0</v>
      </c>
    </row>
    <row r="7609" spans="1:8" x14ac:dyDescent="0.3">
      <c r="A7609" s="13" t="str">
        <f t="shared" si="118"/>
        <v>cobbal012013</v>
      </c>
      <c r="B7609" s="16" t="s">
        <v>1460</v>
      </c>
      <c r="C7609" s="16">
        <v>2013</v>
      </c>
      <c r="D7609" s="16" t="s">
        <v>2334</v>
      </c>
      <c r="E7609" s="16">
        <v>7</v>
      </c>
      <c r="F7609" s="16">
        <v>20</v>
      </c>
      <c r="G7609" s="16">
        <v>1</v>
      </c>
      <c r="H7609" s="16">
        <v>1</v>
      </c>
    </row>
    <row r="7610" spans="1:8" x14ac:dyDescent="0.3">
      <c r="A7610" s="13" t="str">
        <f t="shared" si="118"/>
        <v>coellro012013</v>
      </c>
      <c r="B7610" s="16" t="s">
        <v>1250</v>
      </c>
      <c r="C7610" s="16">
        <v>2013</v>
      </c>
      <c r="D7610" s="16" t="s">
        <v>2334</v>
      </c>
      <c r="E7610" s="16">
        <v>1</v>
      </c>
      <c r="F7610" s="16">
        <v>0</v>
      </c>
      <c r="G7610" s="16">
        <v>0</v>
      </c>
      <c r="H7610" s="16">
        <v>0</v>
      </c>
    </row>
    <row r="7611" spans="1:8" x14ac:dyDescent="0.3">
      <c r="A7611" s="13" t="str">
        <f t="shared" si="118"/>
        <v>coghlch012013</v>
      </c>
      <c r="B7611" s="16" t="s">
        <v>1068</v>
      </c>
      <c r="C7611" s="16">
        <v>2013</v>
      </c>
      <c r="D7611" s="16" t="s">
        <v>39</v>
      </c>
      <c r="E7611" s="16">
        <v>0</v>
      </c>
      <c r="F7611" s="16">
        <v>1</v>
      </c>
      <c r="G7611" s="16">
        <v>0</v>
      </c>
      <c r="H7611" s="16">
        <v>0</v>
      </c>
    </row>
    <row r="7612" spans="1:8" x14ac:dyDescent="0.3">
      <c r="A7612" s="13" t="str">
        <f t="shared" si="118"/>
        <v>coghlch012013</v>
      </c>
      <c r="B7612" s="16" t="s">
        <v>1068</v>
      </c>
      <c r="C7612" s="16">
        <v>2013</v>
      </c>
      <c r="D7612" s="16" t="s">
        <v>40</v>
      </c>
      <c r="E7612" s="16">
        <v>4</v>
      </c>
      <c r="F7612" s="16">
        <v>16</v>
      </c>
      <c r="G7612" s="16">
        <v>3</v>
      </c>
      <c r="H7612" s="16">
        <v>3</v>
      </c>
    </row>
    <row r="7613" spans="1:8" x14ac:dyDescent="0.3">
      <c r="A7613" s="13" t="str">
        <f t="shared" si="118"/>
        <v>coghlch012013</v>
      </c>
      <c r="B7613" s="16" t="s">
        <v>1068</v>
      </c>
      <c r="C7613" s="16">
        <v>2013</v>
      </c>
      <c r="D7613" s="16" t="s">
        <v>2329</v>
      </c>
    </row>
    <row r="7614" spans="1:8" x14ac:dyDescent="0.3">
      <c r="A7614" s="13" t="str">
        <f t="shared" si="118"/>
        <v>coghlch012013</v>
      </c>
      <c r="B7614" s="16" t="s">
        <v>1068</v>
      </c>
      <c r="C7614" s="16">
        <v>2013</v>
      </c>
      <c r="D7614" s="16" t="s">
        <v>2330</v>
      </c>
    </row>
    <row r="7615" spans="1:8" x14ac:dyDescent="0.3">
      <c r="A7615" s="13" t="str">
        <f t="shared" si="118"/>
        <v>coghlch012013</v>
      </c>
      <c r="B7615" s="16" t="s">
        <v>1068</v>
      </c>
      <c r="C7615" s="16">
        <v>2013</v>
      </c>
      <c r="D7615" s="16" t="s">
        <v>2331</v>
      </c>
      <c r="E7615" s="16">
        <v>99</v>
      </c>
      <c r="F7615" s="16">
        <v>4</v>
      </c>
      <c r="G7615" s="16">
        <v>0</v>
      </c>
      <c r="H7615" s="16">
        <v>0</v>
      </c>
    </row>
    <row r="7616" spans="1:8" x14ac:dyDescent="0.3">
      <c r="A7616" s="13" t="str">
        <f t="shared" si="118"/>
        <v>coghlch012013</v>
      </c>
      <c r="B7616" s="16" t="s">
        <v>1068</v>
      </c>
      <c r="C7616" s="16">
        <v>2013</v>
      </c>
      <c r="D7616" s="16" t="s">
        <v>2332</v>
      </c>
    </row>
    <row r="7617" spans="1:8" x14ac:dyDescent="0.3">
      <c r="A7617" s="13" t="str">
        <f t="shared" si="118"/>
        <v>cokeph012013</v>
      </c>
      <c r="B7617" s="16" t="s">
        <v>904</v>
      </c>
      <c r="C7617" s="16">
        <v>2013</v>
      </c>
      <c r="D7617" s="16" t="s">
        <v>2334</v>
      </c>
      <c r="E7617" s="16">
        <v>0</v>
      </c>
      <c r="F7617" s="16">
        <v>6</v>
      </c>
      <c r="G7617" s="16">
        <v>1</v>
      </c>
      <c r="H7617" s="16">
        <v>0</v>
      </c>
    </row>
    <row r="7618" spans="1:8" x14ac:dyDescent="0.3">
      <c r="A7618" s="13" t="str">
        <f t="shared" si="118"/>
        <v>colabch012013</v>
      </c>
      <c r="B7618" s="16" t="s">
        <v>1905</v>
      </c>
      <c r="C7618" s="16">
        <v>2013</v>
      </c>
      <c r="D7618" s="16" t="s">
        <v>2335</v>
      </c>
      <c r="E7618" s="16">
        <v>206</v>
      </c>
      <c r="F7618" s="16">
        <v>16</v>
      </c>
      <c r="G7618" s="16">
        <v>2</v>
      </c>
      <c r="H7618" s="16">
        <v>19</v>
      </c>
    </row>
    <row r="7619" spans="1:8" x14ac:dyDescent="0.3">
      <c r="A7619" s="13" t="str">
        <f t="shared" ref="A7619:A7682" si="119">(B7619&amp;C7619)</f>
        <v>colabch012013</v>
      </c>
      <c r="B7619" s="16" t="s">
        <v>1905</v>
      </c>
      <c r="C7619" s="16">
        <v>2013</v>
      </c>
      <c r="D7619" s="16" t="s">
        <v>2331</v>
      </c>
      <c r="E7619" s="16">
        <v>14</v>
      </c>
      <c r="F7619" s="16">
        <v>1</v>
      </c>
      <c r="G7619" s="16">
        <v>1</v>
      </c>
      <c r="H7619" s="16">
        <v>0</v>
      </c>
    </row>
    <row r="7620" spans="1:8" x14ac:dyDescent="0.3">
      <c r="A7620" s="13" t="str">
        <f t="shared" si="119"/>
        <v>colabch012013</v>
      </c>
      <c r="B7620" s="16" t="s">
        <v>1905</v>
      </c>
      <c r="C7620" s="16">
        <v>2013</v>
      </c>
      <c r="D7620" s="16" t="s">
        <v>2332</v>
      </c>
    </row>
    <row r="7621" spans="1:8" x14ac:dyDescent="0.3">
      <c r="A7621" s="13" t="str">
        <f t="shared" si="119"/>
        <v>colege012013</v>
      </c>
      <c r="B7621" s="16" t="s">
        <v>1906</v>
      </c>
      <c r="C7621" s="16">
        <v>2013</v>
      </c>
      <c r="D7621" s="16" t="s">
        <v>2334</v>
      </c>
      <c r="E7621" s="16">
        <v>7</v>
      </c>
      <c r="F7621" s="16">
        <v>13</v>
      </c>
      <c r="G7621" s="16">
        <v>1</v>
      </c>
      <c r="H7621" s="16">
        <v>2</v>
      </c>
    </row>
    <row r="7622" spans="1:8" x14ac:dyDescent="0.3">
      <c r="A7622" s="13" t="str">
        <f t="shared" si="119"/>
        <v>colemlo012013</v>
      </c>
      <c r="B7622" s="16" t="s">
        <v>1461</v>
      </c>
      <c r="C7622" s="16">
        <v>2013</v>
      </c>
      <c r="D7622" s="16" t="s">
        <v>2334</v>
      </c>
      <c r="E7622" s="16">
        <v>1</v>
      </c>
      <c r="F7622" s="16">
        <v>2</v>
      </c>
      <c r="G7622" s="16">
        <v>0</v>
      </c>
      <c r="H7622" s="16">
        <v>2</v>
      </c>
    </row>
    <row r="7623" spans="1:8" x14ac:dyDescent="0.3">
      <c r="A7623" s="13" t="str">
        <f t="shared" si="119"/>
        <v>colliti012013</v>
      </c>
      <c r="B7623" s="16" t="s">
        <v>1462</v>
      </c>
      <c r="C7623" s="16">
        <v>2013</v>
      </c>
      <c r="D7623" s="16" t="s">
        <v>2334</v>
      </c>
      <c r="E7623" s="16">
        <v>2</v>
      </c>
      <c r="F7623" s="16">
        <v>5</v>
      </c>
      <c r="G7623" s="16">
        <v>0</v>
      </c>
      <c r="H7623" s="16">
        <v>0</v>
      </c>
    </row>
    <row r="7624" spans="1:8" x14ac:dyDescent="0.3">
      <c r="A7624" s="13" t="str">
        <f t="shared" si="119"/>
        <v>collmjo012013</v>
      </c>
      <c r="B7624" s="16" t="s">
        <v>1463</v>
      </c>
      <c r="C7624" s="16">
        <v>2013</v>
      </c>
      <c r="D7624" s="16" t="s">
        <v>2334</v>
      </c>
      <c r="E7624" s="16">
        <v>4</v>
      </c>
      <c r="F7624" s="16">
        <v>11</v>
      </c>
      <c r="G7624" s="16">
        <v>0</v>
      </c>
      <c r="H7624" s="16">
        <v>0</v>
      </c>
    </row>
    <row r="7625" spans="1:8" x14ac:dyDescent="0.3">
      <c r="A7625" s="13" t="str">
        <f t="shared" si="119"/>
        <v>colomal012013</v>
      </c>
      <c r="B7625" s="16" t="s">
        <v>1907</v>
      </c>
      <c r="C7625" s="16">
        <v>2013</v>
      </c>
      <c r="D7625" s="16" t="s">
        <v>2334</v>
      </c>
      <c r="E7625" s="16">
        <v>1</v>
      </c>
      <c r="F7625" s="16">
        <v>0</v>
      </c>
      <c r="G7625" s="16">
        <v>1</v>
      </c>
      <c r="H7625" s="16">
        <v>0</v>
      </c>
    </row>
    <row r="7626" spans="1:8" x14ac:dyDescent="0.3">
      <c r="A7626" s="13" t="str">
        <f t="shared" si="119"/>
        <v>colonba012013</v>
      </c>
      <c r="B7626" s="16" t="s">
        <v>81</v>
      </c>
      <c r="C7626" s="16">
        <v>2013</v>
      </c>
      <c r="D7626" s="16" t="s">
        <v>2334</v>
      </c>
      <c r="E7626" s="16">
        <v>6</v>
      </c>
      <c r="F7626" s="16">
        <v>22</v>
      </c>
      <c r="G7626" s="16">
        <v>1</v>
      </c>
      <c r="H7626" s="16">
        <v>1</v>
      </c>
    </row>
    <row r="7627" spans="1:8" x14ac:dyDescent="0.3">
      <c r="A7627" s="13" t="str">
        <f t="shared" si="119"/>
        <v>colvity012013</v>
      </c>
      <c r="B7627" s="16" t="s">
        <v>1069</v>
      </c>
      <c r="C7627" s="16">
        <v>2013</v>
      </c>
      <c r="D7627" s="16" t="s">
        <v>2335</v>
      </c>
      <c r="E7627" s="16">
        <v>4</v>
      </c>
      <c r="F7627" s="16">
        <v>0</v>
      </c>
      <c r="G7627" s="16">
        <v>0</v>
      </c>
      <c r="H7627" s="16">
        <v>0</v>
      </c>
    </row>
    <row r="7628" spans="1:8" x14ac:dyDescent="0.3">
      <c r="A7628" s="13" t="str">
        <f t="shared" si="119"/>
        <v>colvity012013</v>
      </c>
      <c r="B7628" s="16" t="s">
        <v>1069</v>
      </c>
      <c r="C7628" s="16">
        <v>2013</v>
      </c>
      <c r="D7628" s="16" t="s">
        <v>2329</v>
      </c>
    </row>
    <row r="7629" spans="1:8" x14ac:dyDescent="0.3">
      <c r="A7629" s="13" t="str">
        <f t="shared" si="119"/>
        <v>colvity012013</v>
      </c>
      <c r="B7629" s="16" t="s">
        <v>1069</v>
      </c>
      <c r="C7629" s="16">
        <v>2013</v>
      </c>
      <c r="D7629" s="16" t="s">
        <v>2330</v>
      </c>
    </row>
    <row r="7630" spans="1:8" x14ac:dyDescent="0.3">
      <c r="A7630" s="13" t="str">
        <f t="shared" si="119"/>
        <v>colvity012013</v>
      </c>
      <c r="B7630" s="16" t="s">
        <v>1069</v>
      </c>
      <c r="C7630" s="16">
        <v>2013</v>
      </c>
      <c r="D7630" s="16" t="s">
        <v>2331</v>
      </c>
      <c r="E7630" s="16">
        <v>43</v>
      </c>
      <c r="F7630" s="16">
        <v>0</v>
      </c>
      <c r="G7630" s="16">
        <v>0</v>
      </c>
      <c r="H7630" s="16">
        <v>0</v>
      </c>
    </row>
    <row r="7631" spans="1:8" x14ac:dyDescent="0.3">
      <c r="A7631" s="13" t="str">
        <f t="shared" si="119"/>
        <v>colvity012013</v>
      </c>
      <c r="B7631" s="16" t="s">
        <v>1069</v>
      </c>
      <c r="C7631" s="16">
        <v>2013</v>
      </c>
      <c r="D7631" s="16" t="s">
        <v>2332</v>
      </c>
    </row>
    <row r="7632" spans="1:8" x14ac:dyDescent="0.3">
      <c r="A7632" s="13" t="str">
        <f t="shared" si="119"/>
        <v>congeha012013</v>
      </c>
      <c r="B7632" s="16" t="s">
        <v>1252</v>
      </c>
      <c r="C7632" s="16">
        <v>2013</v>
      </c>
      <c r="D7632" s="16" t="s">
        <v>2336</v>
      </c>
      <c r="E7632" s="16">
        <v>480</v>
      </c>
      <c r="F7632" s="16">
        <v>30</v>
      </c>
      <c r="G7632" s="16">
        <v>7</v>
      </c>
      <c r="H7632" s="16">
        <v>5</v>
      </c>
    </row>
    <row r="7633" spans="1:8" x14ac:dyDescent="0.3">
      <c r="A7633" s="13" t="str">
        <f t="shared" si="119"/>
        <v>constjo012013</v>
      </c>
      <c r="B7633" s="16" t="s">
        <v>1464</v>
      </c>
      <c r="C7633" s="16">
        <v>2013</v>
      </c>
      <c r="D7633" s="16" t="s">
        <v>2329</v>
      </c>
    </row>
    <row r="7634" spans="1:8" x14ac:dyDescent="0.3">
      <c r="A7634" s="13" t="str">
        <f t="shared" si="119"/>
        <v>constjo012013</v>
      </c>
      <c r="B7634" s="16" t="s">
        <v>1464</v>
      </c>
      <c r="C7634" s="16">
        <v>2013</v>
      </c>
      <c r="D7634" s="16" t="s">
        <v>2330</v>
      </c>
    </row>
    <row r="7635" spans="1:8" x14ac:dyDescent="0.3">
      <c r="A7635" s="13" t="str">
        <f t="shared" si="119"/>
        <v>constjo012013</v>
      </c>
      <c r="B7635" s="16" t="s">
        <v>1464</v>
      </c>
      <c r="C7635" s="16">
        <v>2013</v>
      </c>
      <c r="D7635" s="16" t="s">
        <v>2331</v>
      </c>
      <c r="E7635" s="16">
        <v>11</v>
      </c>
      <c r="F7635" s="16">
        <v>0</v>
      </c>
      <c r="G7635" s="16">
        <v>0</v>
      </c>
      <c r="H7635" s="16">
        <v>0</v>
      </c>
    </row>
    <row r="7636" spans="1:8" x14ac:dyDescent="0.3">
      <c r="A7636" s="13" t="str">
        <f t="shared" si="119"/>
        <v>contrjo012013</v>
      </c>
      <c r="B7636" s="16" t="s">
        <v>362</v>
      </c>
      <c r="C7636" s="16">
        <v>2013</v>
      </c>
      <c r="D7636" s="16" t="s">
        <v>2334</v>
      </c>
      <c r="E7636" s="16">
        <v>1</v>
      </c>
      <c r="F7636" s="16">
        <v>2</v>
      </c>
      <c r="G7636" s="16">
        <v>0</v>
      </c>
      <c r="H7636" s="16">
        <v>0</v>
      </c>
    </row>
    <row r="7637" spans="1:8" x14ac:dyDescent="0.3">
      <c r="A7637" s="13" t="str">
        <f t="shared" si="119"/>
        <v>cookry012013</v>
      </c>
      <c r="B7637" s="16" t="s">
        <v>1465</v>
      </c>
      <c r="C7637" s="16">
        <v>2013</v>
      </c>
      <c r="D7637" s="16" t="s">
        <v>2334</v>
      </c>
      <c r="E7637" s="16">
        <v>4</v>
      </c>
      <c r="F7637" s="16">
        <v>8</v>
      </c>
      <c r="G7637" s="16">
        <v>0</v>
      </c>
      <c r="H7637" s="16">
        <v>1</v>
      </c>
    </row>
    <row r="7638" spans="1:8" x14ac:dyDescent="0.3">
      <c r="A7638" s="13" t="str">
        <f t="shared" si="119"/>
        <v>corbipa012013</v>
      </c>
      <c r="B7638" s="16" t="s">
        <v>1690</v>
      </c>
      <c r="C7638" s="16">
        <v>2013</v>
      </c>
      <c r="D7638" s="16" t="s">
        <v>2334</v>
      </c>
      <c r="E7638" s="16">
        <v>10</v>
      </c>
      <c r="F7638" s="16">
        <v>40</v>
      </c>
      <c r="G7638" s="16">
        <v>2</v>
      </c>
      <c r="H7638" s="16">
        <v>2</v>
      </c>
    </row>
    <row r="7639" spans="1:8" x14ac:dyDescent="0.3">
      <c r="A7639" s="13" t="str">
        <f t="shared" si="119"/>
        <v>corpama012013</v>
      </c>
      <c r="B7639" s="16" t="s">
        <v>638</v>
      </c>
      <c r="C7639" s="16">
        <v>2013</v>
      </c>
      <c r="D7639" s="16" t="s">
        <v>2334</v>
      </c>
      <c r="E7639" s="16">
        <v>4</v>
      </c>
      <c r="F7639" s="16">
        <v>7</v>
      </c>
      <c r="G7639" s="16">
        <v>1</v>
      </c>
      <c r="H7639" s="16">
        <v>1</v>
      </c>
    </row>
    <row r="7640" spans="1:8" x14ac:dyDescent="0.3">
      <c r="A7640" s="13" t="str">
        <f t="shared" si="119"/>
        <v>corpoca012013</v>
      </c>
      <c r="B7640" s="16" t="s">
        <v>1070</v>
      </c>
      <c r="C7640" s="16">
        <v>2013</v>
      </c>
      <c r="D7640" s="16" t="s">
        <v>2335</v>
      </c>
      <c r="E7640" s="16">
        <v>0</v>
      </c>
      <c r="F7640" s="16">
        <v>0</v>
      </c>
      <c r="G7640" s="16">
        <v>0</v>
      </c>
      <c r="H7640" s="16">
        <v>0</v>
      </c>
    </row>
    <row r="7641" spans="1:8" x14ac:dyDescent="0.3">
      <c r="A7641" s="13" t="str">
        <f t="shared" si="119"/>
        <v>corpoca012013</v>
      </c>
      <c r="B7641" s="16" t="s">
        <v>1070</v>
      </c>
      <c r="C7641" s="16">
        <v>2013</v>
      </c>
      <c r="D7641" s="16" t="s">
        <v>2336</v>
      </c>
      <c r="E7641" s="16">
        <v>356</v>
      </c>
      <c r="F7641" s="16">
        <v>17</v>
      </c>
      <c r="G7641" s="16">
        <v>6</v>
      </c>
      <c r="H7641" s="16">
        <v>3</v>
      </c>
    </row>
    <row r="7642" spans="1:8" x14ac:dyDescent="0.3">
      <c r="A7642" s="13" t="str">
        <f t="shared" si="119"/>
        <v>correke012013</v>
      </c>
      <c r="B7642" s="16" t="s">
        <v>364</v>
      </c>
      <c r="C7642" s="16">
        <v>2013</v>
      </c>
      <c r="D7642" s="16" t="s">
        <v>2334</v>
      </c>
      <c r="E7642" s="16">
        <v>18</v>
      </c>
      <c r="F7642" s="16">
        <v>16</v>
      </c>
      <c r="G7642" s="16">
        <v>2</v>
      </c>
      <c r="H7642" s="16">
        <v>1</v>
      </c>
    </row>
    <row r="7643" spans="1:8" x14ac:dyDescent="0.3">
      <c r="A7643" s="13" t="str">
        <f t="shared" si="119"/>
        <v>cosarja012013</v>
      </c>
      <c r="B7643" s="16" t="s">
        <v>1908</v>
      </c>
      <c r="C7643" s="16">
        <v>2013</v>
      </c>
      <c r="D7643" s="16" t="s">
        <v>2334</v>
      </c>
      <c r="E7643" s="16">
        <v>6</v>
      </c>
      <c r="F7643" s="16">
        <v>8</v>
      </c>
      <c r="G7643" s="16">
        <v>0</v>
      </c>
      <c r="H7643" s="16">
        <v>1</v>
      </c>
    </row>
    <row r="7644" spans="1:8" x14ac:dyDescent="0.3">
      <c r="A7644" s="13" t="str">
        <f t="shared" si="119"/>
        <v>cottsne012013</v>
      </c>
      <c r="B7644" s="16" t="s">
        <v>365</v>
      </c>
      <c r="C7644" s="16">
        <v>2013</v>
      </c>
      <c r="D7644" s="16" t="s">
        <v>2334</v>
      </c>
      <c r="E7644" s="16">
        <v>5</v>
      </c>
      <c r="F7644" s="16">
        <v>5</v>
      </c>
      <c r="G7644" s="16">
        <v>0</v>
      </c>
      <c r="H7644" s="16">
        <v>0</v>
      </c>
    </row>
    <row r="7645" spans="1:8" x14ac:dyDescent="0.3">
      <c r="A7645" s="13" t="str">
        <f t="shared" si="119"/>
        <v>cousisc012013</v>
      </c>
      <c r="B7645" s="16" t="s">
        <v>1254</v>
      </c>
      <c r="C7645" s="16">
        <v>2013</v>
      </c>
      <c r="D7645" s="16" t="s">
        <v>2330</v>
      </c>
    </row>
    <row r="7646" spans="1:8" x14ac:dyDescent="0.3">
      <c r="A7646" s="13" t="str">
        <f t="shared" si="119"/>
        <v>cousisc012013</v>
      </c>
      <c r="B7646" s="16" t="s">
        <v>1254</v>
      </c>
      <c r="C7646" s="16">
        <v>2013</v>
      </c>
      <c r="D7646" s="16" t="s">
        <v>2331</v>
      </c>
      <c r="E7646" s="16">
        <v>0</v>
      </c>
      <c r="F7646" s="16">
        <v>0</v>
      </c>
      <c r="G7646" s="16">
        <v>0</v>
      </c>
      <c r="H7646" s="16">
        <v>0</v>
      </c>
    </row>
    <row r="7647" spans="1:8" x14ac:dyDescent="0.3">
      <c r="A7647" s="13" t="str">
        <f t="shared" si="119"/>
        <v>cousisc012013</v>
      </c>
      <c r="B7647" s="16" t="s">
        <v>1254</v>
      </c>
      <c r="C7647" s="16">
        <v>2013</v>
      </c>
      <c r="D7647" s="16" t="s">
        <v>2332</v>
      </c>
    </row>
    <row r="7648" spans="1:8" x14ac:dyDescent="0.3">
      <c r="A7648" s="13" t="str">
        <f t="shared" si="119"/>
        <v>cowgico012013</v>
      </c>
      <c r="B7648" s="16" t="s">
        <v>1467</v>
      </c>
      <c r="C7648" s="16">
        <v>2013</v>
      </c>
      <c r="D7648" s="16" t="s">
        <v>2329</v>
      </c>
    </row>
    <row r="7649" spans="1:8" x14ac:dyDescent="0.3">
      <c r="A7649" s="13" t="str">
        <f t="shared" si="119"/>
        <v>cowgico012013</v>
      </c>
      <c r="B7649" s="16" t="s">
        <v>1467</v>
      </c>
      <c r="C7649" s="16">
        <v>2013</v>
      </c>
      <c r="D7649" s="16" t="s">
        <v>2329</v>
      </c>
    </row>
    <row r="7650" spans="1:8" x14ac:dyDescent="0.3">
      <c r="A7650" s="13" t="str">
        <f t="shared" si="119"/>
        <v>cowgico012013</v>
      </c>
      <c r="B7650" s="16" t="s">
        <v>1467</v>
      </c>
      <c r="C7650" s="16">
        <v>2013</v>
      </c>
      <c r="D7650" s="16" t="s">
        <v>2330</v>
      </c>
    </row>
    <row r="7651" spans="1:8" x14ac:dyDescent="0.3">
      <c r="A7651" s="13" t="str">
        <f t="shared" si="119"/>
        <v>cowgico012013</v>
      </c>
      <c r="B7651" s="16" t="s">
        <v>1467</v>
      </c>
      <c r="C7651" s="16">
        <v>2013</v>
      </c>
      <c r="D7651" s="16" t="s">
        <v>2330</v>
      </c>
    </row>
    <row r="7652" spans="1:8" x14ac:dyDescent="0.3">
      <c r="A7652" s="13" t="str">
        <f t="shared" si="119"/>
        <v>cowgico012013</v>
      </c>
      <c r="B7652" s="16" t="s">
        <v>1467</v>
      </c>
      <c r="C7652" s="16">
        <v>2013</v>
      </c>
      <c r="D7652" s="16" t="s">
        <v>2331</v>
      </c>
      <c r="E7652" s="16">
        <v>20</v>
      </c>
      <c r="F7652" s="16">
        <v>0</v>
      </c>
      <c r="G7652" s="16">
        <v>0</v>
      </c>
      <c r="H7652" s="16">
        <v>0</v>
      </c>
    </row>
    <row r="7653" spans="1:8" x14ac:dyDescent="0.3">
      <c r="A7653" s="13" t="str">
        <f t="shared" si="119"/>
        <v>cowgico012013</v>
      </c>
      <c r="B7653" s="16" t="s">
        <v>1467</v>
      </c>
      <c r="C7653" s="16">
        <v>2013</v>
      </c>
      <c r="D7653" s="16" t="s">
        <v>2331</v>
      </c>
      <c r="E7653" s="16">
        <v>63</v>
      </c>
      <c r="F7653" s="16">
        <v>3</v>
      </c>
      <c r="G7653" s="16">
        <v>1</v>
      </c>
      <c r="H7653" s="16">
        <v>0</v>
      </c>
    </row>
    <row r="7654" spans="1:8" x14ac:dyDescent="0.3">
      <c r="A7654" s="13" t="str">
        <f t="shared" si="119"/>
        <v>cowgico012013</v>
      </c>
      <c r="B7654" s="16" t="s">
        <v>1467</v>
      </c>
      <c r="C7654" s="16">
        <v>2013</v>
      </c>
      <c r="D7654" s="16" t="s">
        <v>2332</v>
      </c>
    </row>
    <row r="7655" spans="1:8" x14ac:dyDescent="0.3">
      <c r="A7655" s="13" t="str">
        <f t="shared" si="119"/>
        <v>cozarza012013</v>
      </c>
      <c r="B7655" s="16" t="s">
        <v>1468</v>
      </c>
      <c r="C7655" s="16">
        <v>2013</v>
      </c>
      <c r="D7655" s="16" t="s">
        <v>2333</v>
      </c>
      <c r="E7655" s="16">
        <v>222</v>
      </c>
      <c r="F7655" s="16">
        <v>386</v>
      </c>
      <c r="G7655" s="16">
        <v>14</v>
      </c>
      <c r="H7655" s="16">
        <v>83</v>
      </c>
    </row>
    <row r="7656" spans="1:8" x14ac:dyDescent="0.3">
      <c r="A7656" s="13" t="str">
        <f t="shared" si="119"/>
        <v>craigal012013</v>
      </c>
      <c r="B7656" s="16" t="s">
        <v>1255</v>
      </c>
      <c r="C7656" s="16">
        <v>2013</v>
      </c>
      <c r="D7656" s="16" t="s">
        <v>2335</v>
      </c>
      <c r="E7656" s="16">
        <v>780</v>
      </c>
      <c r="F7656" s="16">
        <v>57</v>
      </c>
      <c r="G7656" s="16">
        <v>1</v>
      </c>
      <c r="H7656" s="16">
        <v>85</v>
      </c>
    </row>
    <row r="7657" spans="1:8" x14ac:dyDescent="0.3">
      <c r="A7657" s="13" t="str">
        <f t="shared" si="119"/>
        <v>craigal012013</v>
      </c>
      <c r="B7657" s="16" t="s">
        <v>1255</v>
      </c>
      <c r="C7657" s="16">
        <v>2013</v>
      </c>
      <c r="D7657" s="16" t="s">
        <v>2330</v>
      </c>
    </row>
    <row r="7658" spans="1:8" x14ac:dyDescent="0.3">
      <c r="A7658" s="13" t="str">
        <f t="shared" si="119"/>
        <v>craigal012013</v>
      </c>
      <c r="B7658" s="16" t="s">
        <v>1255</v>
      </c>
      <c r="C7658" s="16">
        <v>2013</v>
      </c>
      <c r="D7658" s="16" t="s">
        <v>2331</v>
      </c>
      <c r="E7658" s="16">
        <v>67</v>
      </c>
      <c r="F7658" s="16">
        <v>1</v>
      </c>
      <c r="G7658" s="16">
        <v>0</v>
      </c>
      <c r="H7658" s="16">
        <v>1</v>
      </c>
    </row>
    <row r="7659" spans="1:8" x14ac:dyDescent="0.3">
      <c r="A7659" s="13" t="str">
        <f t="shared" si="119"/>
        <v>craigal012013</v>
      </c>
      <c r="B7659" s="16" t="s">
        <v>1255</v>
      </c>
      <c r="C7659" s="16">
        <v>2013</v>
      </c>
      <c r="D7659" s="16" t="s">
        <v>2332</v>
      </c>
    </row>
    <row r="7660" spans="1:8" x14ac:dyDescent="0.3">
      <c r="A7660" s="13" t="str">
        <f t="shared" si="119"/>
        <v>crainje012013</v>
      </c>
      <c r="B7660" s="16" t="s">
        <v>436</v>
      </c>
      <c r="C7660" s="16">
        <v>2013</v>
      </c>
      <c r="D7660" s="16" t="s">
        <v>2334</v>
      </c>
      <c r="E7660" s="16">
        <v>1</v>
      </c>
      <c r="F7660" s="16">
        <v>2</v>
      </c>
      <c r="G7660" s="16">
        <v>1</v>
      </c>
      <c r="H7660" s="16">
        <v>0</v>
      </c>
    </row>
    <row r="7661" spans="1:8" x14ac:dyDescent="0.3">
      <c r="A7661" s="13" t="str">
        <f t="shared" si="119"/>
        <v>crawfbr012013</v>
      </c>
      <c r="B7661" s="16" t="s">
        <v>1469</v>
      </c>
      <c r="C7661" s="16">
        <v>2013</v>
      </c>
      <c r="D7661" s="16" t="s">
        <v>2333</v>
      </c>
      <c r="E7661" s="16">
        <v>185</v>
      </c>
      <c r="F7661" s="16">
        <v>388</v>
      </c>
      <c r="G7661" s="16">
        <v>15</v>
      </c>
      <c r="H7661" s="16">
        <v>75</v>
      </c>
    </row>
    <row r="7662" spans="1:8" x14ac:dyDescent="0.3">
      <c r="A7662" s="13" t="str">
        <f t="shared" si="119"/>
        <v>crawfca022013</v>
      </c>
      <c r="B7662" s="16" t="s">
        <v>295</v>
      </c>
      <c r="C7662" s="16">
        <v>2013</v>
      </c>
      <c r="D7662" s="16" t="s">
        <v>2330</v>
      </c>
    </row>
    <row r="7663" spans="1:8" x14ac:dyDescent="0.3">
      <c r="A7663" s="13" t="str">
        <f t="shared" si="119"/>
        <v>crawfca022013</v>
      </c>
      <c r="B7663" s="16" t="s">
        <v>295</v>
      </c>
      <c r="C7663" s="16">
        <v>2013</v>
      </c>
      <c r="D7663" s="16" t="s">
        <v>2331</v>
      </c>
      <c r="E7663" s="16">
        <v>165</v>
      </c>
      <c r="F7663" s="16">
        <v>3</v>
      </c>
      <c r="G7663" s="16">
        <v>4</v>
      </c>
      <c r="H7663" s="16">
        <v>0</v>
      </c>
    </row>
    <row r="7664" spans="1:8" x14ac:dyDescent="0.3">
      <c r="A7664" s="13" t="str">
        <f t="shared" si="119"/>
        <v>crispco012013</v>
      </c>
      <c r="B7664" s="16" t="s">
        <v>296</v>
      </c>
      <c r="C7664" s="16">
        <v>2013</v>
      </c>
      <c r="D7664" s="16" t="s">
        <v>2329</v>
      </c>
    </row>
    <row r="7665" spans="1:8" x14ac:dyDescent="0.3">
      <c r="A7665" s="13" t="str">
        <f t="shared" si="119"/>
        <v>crispco012013</v>
      </c>
      <c r="B7665" s="16" t="s">
        <v>296</v>
      </c>
      <c r="C7665" s="16">
        <v>2013</v>
      </c>
      <c r="D7665" s="16" t="s">
        <v>2331</v>
      </c>
      <c r="E7665" s="16">
        <v>307</v>
      </c>
      <c r="F7665" s="16">
        <v>2</v>
      </c>
      <c r="G7665" s="16">
        <v>0</v>
      </c>
      <c r="H7665" s="16">
        <v>1</v>
      </c>
    </row>
    <row r="7666" spans="1:8" x14ac:dyDescent="0.3">
      <c r="A7666" s="13" t="str">
        <f t="shared" si="119"/>
        <v>crowaa012013</v>
      </c>
      <c r="B7666" s="16" t="s">
        <v>1471</v>
      </c>
      <c r="C7666" s="16">
        <v>2013</v>
      </c>
      <c r="D7666" s="16" t="s">
        <v>2334</v>
      </c>
      <c r="E7666" s="16">
        <v>3</v>
      </c>
      <c r="F7666" s="16">
        <v>4</v>
      </c>
      <c r="G7666" s="16">
        <v>0</v>
      </c>
      <c r="H7666" s="16">
        <v>1</v>
      </c>
    </row>
    <row r="7667" spans="1:8" x14ac:dyDescent="0.3">
      <c r="A7667" s="13" t="str">
        <f t="shared" si="119"/>
        <v>crowetr012013</v>
      </c>
      <c r="B7667" s="16" t="s">
        <v>1071</v>
      </c>
      <c r="C7667" s="16">
        <v>2013</v>
      </c>
      <c r="D7667" s="16" t="s">
        <v>2329</v>
      </c>
    </row>
    <row r="7668" spans="1:8" x14ac:dyDescent="0.3">
      <c r="A7668" s="13" t="str">
        <f t="shared" si="119"/>
        <v>crowetr012013</v>
      </c>
      <c r="B7668" s="16" t="s">
        <v>1071</v>
      </c>
      <c r="C7668" s="16">
        <v>2013</v>
      </c>
      <c r="D7668" s="16" t="s">
        <v>2330</v>
      </c>
    </row>
    <row r="7669" spans="1:8" x14ac:dyDescent="0.3">
      <c r="A7669" s="13" t="str">
        <f t="shared" si="119"/>
        <v>crowetr012013</v>
      </c>
      <c r="B7669" s="16" t="s">
        <v>1071</v>
      </c>
      <c r="C7669" s="16">
        <v>2013</v>
      </c>
      <c r="D7669" s="16" t="s">
        <v>2331</v>
      </c>
      <c r="E7669" s="16">
        <v>103</v>
      </c>
      <c r="F7669" s="16">
        <v>3</v>
      </c>
      <c r="G7669" s="16">
        <v>3</v>
      </c>
      <c r="H7669" s="16">
        <v>1</v>
      </c>
    </row>
    <row r="7670" spans="1:8" x14ac:dyDescent="0.3">
      <c r="A7670" s="13" t="str">
        <f t="shared" si="119"/>
        <v>crowetr012013</v>
      </c>
      <c r="B7670" s="16" t="s">
        <v>1071</v>
      </c>
      <c r="C7670" s="16">
        <v>2013</v>
      </c>
      <c r="D7670" s="16" t="s">
        <v>2332</v>
      </c>
    </row>
    <row r="7671" spans="1:8" x14ac:dyDescent="0.3">
      <c r="A7671" s="13" t="str">
        <f t="shared" si="119"/>
        <v>cruzlu012013</v>
      </c>
      <c r="B7671" s="16" t="s">
        <v>906</v>
      </c>
      <c r="C7671" s="16">
        <v>2013</v>
      </c>
      <c r="D7671" s="16" t="s">
        <v>2335</v>
      </c>
      <c r="E7671" s="16">
        <v>5</v>
      </c>
      <c r="F7671" s="16">
        <v>0</v>
      </c>
      <c r="G7671" s="16">
        <v>0</v>
      </c>
      <c r="H7671" s="16">
        <v>1</v>
      </c>
    </row>
    <row r="7672" spans="1:8" x14ac:dyDescent="0.3">
      <c r="A7672" s="13" t="str">
        <f t="shared" si="119"/>
        <v>cruzlu012013</v>
      </c>
      <c r="B7672" s="16" t="s">
        <v>906</v>
      </c>
      <c r="C7672" s="16">
        <v>2013</v>
      </c>
      <c r="D7672" s="16" t="s">
        <v>40</v>
      </c>
      <c r="E7672" s="16">
        <v>21</v>
      </c>
      <c r="F7672" s="16">
        <v>49</v>
      </c>
      <c r="G7672" s="16">
        <v>2</v>
      </c>
      <c r="H7672" s="16">
        <v>6</v>
      </c>
    </row>
    <row r="7673" spans="1:8" x14ac:dyDescent="0.3">
      <c r="A7673" s="13" t="str">
        <f t="shared" si="119"/>
        <v>cruzlu012013</v>
      </c>
      <c r="B7673" s="16" t="s">
        <v>906</v>
      </c>
      <c r="C7673" s="16">
        <v>2013</v>
      </c>
      <c r="D7673" s="16" t="s">
        <v>40</v>
      </c>
      <c r="E7673" s="16">
        <v>9</v>
      </c>
      <c r="F7673" s="16">
        <v>29</v>
      </c>
      <c r="G7673" s="16">
        <v>1</v>
      </c>
      <c r="H7673" s="16">
        <v>0</v>
      </c>
    </row>
    <row r="7674" spans="1:8" x14ac:dyDescent="0.3">
      <c r="A7674" s="13" t="str">
        <f t="shared" si="119"/>
        <v>cruzlu012013</v>
      </c>
      <c r="B7674" s="16" t="s">
        <v>906</v>
      </c>
      <c r="C7674" s="16">
        <v>2013</v>
      </c>
      <c r="D7674" s="16" t="s">
        <v>2330</v>
      </c>
    </row>
    <row r="7675" spans="1:8" x14ac:dyDescent="0.3">
      <c r="A7675" s="13" t="str">
        <f t="shared" si="119"/>
        <v>cruzlu012013</v>
      </c>
      <c r="B7675" s="16" t="s">
        <v>906</v>
      </c>
      <c r="C7675" s="16">
        <v>2013</v>
      </c>
      <c r="D7675" s="16" t="s">
        <v>2331</v>
      </c>
      <c r="E7675" s="16">
        <v>0</v>
      </c>
      <c r="F7675" s="16">
        <v>0</v>
      </c>
      <c r="G7675" s="16">
        <v>0</v>
      </c>
      <c r="H7675" s="16">
        <v>0</v>
      </c>
    </row>
    <row r="7676" spans="1:8" x14ac:dyDescent="0.3">
      <c r="A7676" s="13" t="str">
        <f t="shared" si="119"/>
        <v>cruzlu012013</v>
      </c>
      <c r="B7676" s="16" t="s">
        <v>906</v>
      </c>
      <c r="C7676" s="16">
        <v>2013</v>
      </c>
      <c r="D7676" s="16" t="s">
        <v>2333</v>
      </c>
      <c r="E7676" s="16">
        <v>12</v>
      </c>
      <c r="F7676" s="16">
        <v>46</v>
      </c>
      <c r="G7676" s="16">
        <v>1</v>
      </c>
      <c r="H7676" s="16">
        <v>9</v>
      </c>
    </row>
    <row r="7677" spans="1:8" x14ac:dyDescent="0.3">
      <c r="A7677" s="13" t="str">
        <f t="shared" si="119"/>
        <v>cruzlu012013</v>
      </c>
      <c r="B7677" s="16" t="s">
        <v>906</v>
      </c>
      <c r="C7677" s="16">
        <v>2013</v>
      </c>
      <c r="D7677" s="16" t="s">
        <v>2333</v>
      </c>
      <c r="E7677" s="16">
        <v>9</v>
      </c>
      <c r="F7677" s="16">
        <v>13</v>
      </c>
      <c r="G7677" s="16">
        <v>2</v>
      </c>
      <c r="H7677" s="16">
        <v>1</v>
      </c>
    </row>
    <row r="7678" spans="1:8" x14ac:dyDescent="0.3">
      <c r="A7678" s="13" t="str">
        <f t="shared" si="119"/>
        <v>cruzne022013</v>
      </c>
      <c r="B7678" s="16" t="s">
        <v>530</v>
      </c>
      <c r="C7678" s="16">
        <v>2013</v>
      </c>
      <c r="D7678" s="16" t="s">
        <v>2331</v>
      </c>
      <c r="E7678" s="16">
        <v>195</v>
      </c>
      <c r="F7678" s="16">
        <v>1</v>
      </c>
      <c r="G7678" s="16">
        <v>3</v>
      </c>
      <c r="H7678" s="16">
        <v>0</v>
      </c>
    </row>
    <row r="7679" spans="1:8" x14ac:dyDescent="0.3">
      <c r="A7679" s="13" t="str">
        <f t="shared" si="119"/>
        <v>cruzne022013</v>
      </c>
      <c r="B7679" s="16" t="s">
        <v>530</v>
      </c>
      <c r="C7679" s="16">
        <v>2013</v>
      </c>
      <c r="D7679" s="16" t="s">
        <v>2332</v>
      </c>
    </row>
    <row r="7680" spans="1:8" x14ac:dyDescent="0.3">
      <c r="A7680" s="13" t="str">
        <f t="shared" si="119"/>
        <v>cruzrh012013</v>
      </c>
      <c r="B7680" s="16" t="s">
        <v>1694</v>
      </c>
      <c r="C7680" s="16">
        <v>2013</v>
      </c>
      <c r="D7680" s="16" t="s">
        <v>2334</v>
      </c>
      <c r="E7680" s="16">
        <v>0</v>
      </c>
      <c r="F7680" s="16">
        <v>1</v>
      </c>
      <c r="G7680" s="16">
        <v>0</v>
      </c>
      <c r="H7680" s="16">
        <v>0</v>
      </c>
    </row>
    <row r="7681" spans="1:8" x14ac:dyDescent="0.3">
      <c r="A7681" s="13" t="str">
        <f t="shared" si="119"/>
        <v>cruzto032013</v>
      </c>
      <c r="B7681" s="16" t="s">
        <v>1472</v>
      </c>
      <c r="C7681" s="16">
        <v>2013</v>
      </c>
      <c r="D7681" s="16" t="s">
        <v>40</v>
      </c>
      <c r="E7681" s="16">
        <v>0</v>
      </c>
      <c r="F7681" s="16">
        <v>1</v>
      </c>
      <c r="G7681" s="16">
        <v>0</v>
      </c>
      <c r="H7681" s="16">
        <v>0</v>
      </c>
    </row>
    <row r="7682" spans="1:8" x14ac:dyDescent="0.3">
      <c r="A7682" s="13" t="str">
        <f t="shared" si="119"/>
        <v>cruzto032013</v>
      </c>
      <c r="B7682" s="16" t="s">
        <v>1472</v>
      </c>
      <c r="C7682" s="16">
        <v>2013</v>
      </c>
      <c r="D7682" s="16" t="s">
        <v>2336</v>
      </c>
      <c r="E7682" s="16">
        <v>234</v>
      </c>
      <c r="F7682" s="16">
        <v>14</v>
      </c>
      <c r="G7682" s="16">
        <v>1</v>
      </c>
      <c r="H7682" s="16">
        <v>1</v>
      </c>
    </row>
    <row r="7683" spans="1:8" x14ac:dyDescent="0.3">
      <c r="A7683" s="13" t="str">
        <f t="shared" ref="A7683:A7746" si="120">(B7683&amp;C7683)</f>
        <v>cuddymi012013</v>
      </c>
      <c r="B7683" s="16" t="s">
        <v>238</v>
      </c>
      <c r="C7683" s="16">
        <v>2013</v>
      </c>
      <c r="D7683" s="16" t="s">
        <v>2335</v>
      </c>
      <c r="E7683" s="16">
        <v>112</v>
      </c>
      <c r="F7683" s="16">
        <v>6</v>
      </c>
      <c r="G7683" s="16">
        <v>0</v>
      </c>
      <c r="H7683" s="16">
        <v>15</v>
      </c>
    </row>
    <row r="7684" spans="1:8" x14ac:dyDescent="0.3">
      <c r="A7684" s="13" t="str">
        <f t="shared" si="120"/>
        <v>cuddymi012013</v>
      </c>
      <c r="B7684" s="16" t="s">
        <v>238</v>
      </c>
      <c r="C7684" s="16">
        <v>2013</v>
      </c>
      <c r="D7684" s="16" t="s">
        <v>2331</v>
      </c>
      <c r="E7684" s="16">
        <v>191</v>
      </c>
      <c r="F7684" s="16">
        <v>6</v>
      </c>
      <c r="G7684" s="16">
        <v>2</v>
      </c>
      <c r="H7684" s="16">
        <v>1</v>
      </c>
    </row>
    <row r="7685" spans="1:8" x14ac:dyDescent="0.3">
      <c r="A7685" s="13" t="str">
        <f t="shared" si="120"/>
        <v>cuddymi012013</v>
      </c>
      <c r="B7685" s="16" t="s">
        <v>238</v>
      </c>
      <c r="C7685" s="16">
        <v>2013</v>
      </c>
      <c r="D7685" s="16" t="s">
        <v>2332</v>
      </c>
    </row>
    <row r="7686" spans="1:8" x14ac:dyDescent="0.3">
      <c r="A7686" s="13" t="str">
        <f t="shared" si="120"/>
        <v>cuetojo012013</v>
      </c>
      <c r="B7686" s="16" t="s">
        <v>907</v>
      </c>
      <c r="C7686" s="16">
        <v>2013</v>
      </c>
      <c r="D7686" s="16" t="s">
        <v>2334</v>
      </c>
      <c r="E7686" s="16">
        <v>7</v>
      </c>
      <c r="F7686" s="16">
        <v>8</v>
      </c>
      <c r="G7686" s="16">
        <v>1</v>
      </c>
      <c r="H7686" s="16">
        <v>0</v>
      </c>
    </row>
    <row r="7687" spans="1:8" x14ac:dyDescent="0.3">
      <c r="A7687" s="13" t="str">
        <f t="shared" si="120"/>
        <v>culbech012013</v>
      </c>
      <c r="B7687" s="16" t="s">
        <v>1695</v>
      </c>
      <c r="C7687" s="16">
        <v>2013</v>
      </c>
      <c r="D7687" s="16" t="s">
        <v>39</v>
      </c>
      <c r="E7687" s="16">
        <v>3</v>
      </c>
      <c r="F7687" s="16">
        <v>3</v>
      </c>
      <c r="G7687" s="16">
        <v>1</v>
      </c>
      <c r="H7687" s="16">
        <v>1</v>
      </c>
    </row>
    <row r="7688" spans="1:8" x14ac:dyDescent="0.3">
      <c r="A7688" s="13" t="str">
        <f t="shared" si="120"/>
        <v>culbech012013</v>
      </c>
      <c r="B7688" s="16" t="s">
        <v>1695</v>
      </c>
      <c r="C7688" s="16">
        <v>2013</v>
      </c>
      <c r="D7688" s="16" t="s">
        <v>2330</v>
      </c>
    </row>
    <row r="7689" spans="1:8" x14ac:dyDescent="0.3">
      <c r="A7689" s="13" t="str">
        <f t="shared" si="120"/>
        <v>culbech012013</v>
      </c>
      <c r="B7689" s="16" t="s">
        <v>1695</v>
      </c>
      <c r="C7689" s="16">
        <v>2013</v>
      </c>
      <c r="D7689" s="16" t="s">
        <v>2331</v>
      </c>
      <c r="E7689" s="16">
        <v>39</v>
      </c>
      <c r="F7689" s="16">
        <v>2</v>
      </c>
      <c r="G7689" s="16">
        <v>1</v>
      </c>
      <c r="H7689" s="16">
        <v>1</v>
      </c>
    </row>
    <row r="7690" spans="1:8" x14ac:dyDescent="0.3">
      <c r="A7690" s="13" t="str">
        <f t="shared" si="120"/>
        <v>cumptbr012013</v>
      </c>
      <c r="B7690" s="16" t="s">
        <v>1909</v>
      </c>
      <c r="C7690" s="16">
        <v>2013</v>
      </c>
      <c r="D7690" s="16" t="s">
        <v>2334</v>
      </c>
      <c r="E7690" s="16">
        <v>2</v>
      </c>
      <c r="F7690" s="16">
        <v>1</v>
      </c>
      <c r="G7690" s="16">
        <v>0</v>
      </c>
      <c r="H7690" s="16">
        <v>0</v>
      </c>
    </row>
    <row r="7691" spans="1:8" x14ac:dyDescent="0.3">
      <c r="A7691" s="13" t="str">
        <f t="shared" si="120"/>
        <v>cunnito012013</v>
      </c>
      <c r="B7691" s="16" t="s">
        <v>1910</v>
      </c>
      <c r="C7691" s="16">
        <v>2013</v>
      </c>
      <c r="D7691" s="16" t="s">
        <v>2330</v>
      </c>
    </row>
    <row r="7692" spans="1:8" x14ac:dyDescent="0.3">
      <c r="A7692" s="13" t="str">
        <f t="shared" si="120"/>
        <v>cunnito012013</v>
      </c>
      <c r="B7692" s="16" t="s">
        <v>1910</v>
      </c>
      <c r="C7692" s="16">
        <v>2013</v>
      </c>
      <c r="D7692" s="16" t="s">
        <v>2331</v>
      </c>
      <c r="E7692" s="16">
        <v>0</v>
      </c>
      <c r="F7692" s="16">
        <v>0</v>
      </c>
      <c r="G7692" s="16">
        <v>0</v>
      </c>
      <c r="H7692" s="16">
        <v>0</v>
      </c>
    </row>
    <row r="7693" spans="1:8" x14ac:dyDescent="0.3">
      <c r="A7693" s="13" t="str">
        <f t="shared" si="120"/>
        <v>cunnito012013</v>
      </c>
      <c r="B7693" s="16" t="s">
        <v>1910</v>
      </c>
      <c r="C7693" s="16">
        <v>2013</v>
      </c>
      <c r="D7693" s="16" t="s">
        <v>2332</v>
      </c>
    </row>
    <row r="7694" spans="1:8" x14ac:dyDescent="0.3">
      <c r="A7694" s="13" t="str">
        <f t="shared" si="120"/>
        <v>curtije012013</v>
      </c>
      <c r="B7694" s="16" t="s">
        <v>1911</v>
      </c>
      <c r="C7694" s="16">
        <v>2013</v>
      </c>
      <c r="D7694" s="16" t="s">
        <v>2330</v>
      </c>
    </row>
    <row r="7695" spans="1:8" x14ac:dyDescent="0.3">
      <c r="A7695" s="13" t="str">
        <f t="shared" si="120"/>
        <v>curtije012013</v>
      </c>
      <c r="B7695" s="16" t="s">
        <v>1911</v>
      </c>
      <c r="C7695" s="16">
        <v>2013</v>
      </c>
      <c r="D7695" s="16" t="s">
        <v>2331</v>
      </c>
      <c r="E7695" s="16">
        <v>0</v>
      </c>
      <c r="F7695" s="16">
        <v>0</v>
      </c>
      <c r="G7695" s="16">
        <v>0</v>
      </c>
      <c r="H7695" s="16">
        <v>0</v>
      </c>
    </row>
    <row r="7696" spans="1:8" x14ac:dyDescent="0.3">
      <c r="A7696" s="13" t="str">
        <f t="shared" si="120"/>
        <v>daleyma012013</v>
      </c>
      <c r="B7696" s="16" t="s">
        <v>1072</v>
      </c>
      <c r="C7696" s="16">
        <v>2013</v>
      </c>
      <c r="D7696" s="16" t="s">
        <v>2334</v>
      </c>
      <c r="E7696" s="16">
        <v>0</v>
      </c>
      <c r="F7696" s="16">
        <v>1</v>
      </c>
      <c r="G7696" s="16">
        <v>0</v>
      </c>
      <c r="H7696" s="16">
        <v>0</v>
      </c>
    </row>
    <row r="7697" spans="1:8" x14ac:dyDescent="0.3">
      <c r="A7697" s="13" t="str">
        <f t="shared" si="120"/>
        <v>danksjo012013</v>
      </c>
      <c r="B7697" s="16" t="s">
        <v>775</v>
      </c>
      <c r="C7697" s="16">
        <v>2013</v>
      </c>
      <c r="D7697" s="16" t="s">
        <v>2334</v>
      </c>
      <c r="E7697" s="16">
        <v>8</v>
      </c>
      <c r="F7697" s="16">
        <v>13</v>
      </c>
      <c r="G7697" s="16">
        <v>0</v>
      </c>
      <c r="H7697" s="16">
        <v>1</v>
      </c>
    </row>
    <row r="7698" spans="1:8" x14ac:dyDescent="0.3">
      <c r="A7698" s="13" t="str">
        <f t="shared" si="120"/>
        <v>danksjo022013</v>
      </c>
      <c r="B7698" s="16" t="s">
        <v>1696</v>
      </c>
      <c r="C7698" s="16">
        <v>2013</v>
      </c>
      <c r="D7698" s="16" t="s">
        <v>2329</v>
      </c>
    </row>
    <row r="7699" spans="1:8" x14ac:dyDescent="0.3">
      <c r="A7699" s="13" t="str">
        <f t="shared" si="120"/>
        <v>danksjo022013</v>
      </c>
      <c r="B7699" s="16" t="s">
        <v>1696</v>
      </c>
      <c r="C7699" s="16">
        <v>2013</v>
      </c>
      <c r="D7699" s="16" t="s">
        <v>2330</v>
      </c>
    </row>
    <row r="7700" spans="1:8" x14ac:dyDescent="0.3">
      <c r="A7700" s="13" t="str">
        <f t="shared" si="120"/>
        <v>danksjo022013</v>
      </c>
      <c r="B7700" s="16" t="s">
        <v>1696</v>
      </c>
      <c r="C7700" s="16">
        <v>2013</v>
      </c>
      <c r="D7700" s="16" t="s">
        <v>2331</v>
      </c>
      <c r="E7700" s="16">
        <v>100</v>
      </c>
      <c r="F7700" s="16">
        <v>1</v>
      </c>
      <c r="G7700" s="16">
        <v>1</v>
      </c>
      <c r="H7700" s="16">
        <v>1</v>
      </c>
    </row>
    <row r="7701" spans="1:8" x14ac:dyDescent="0.3">
      <c r="A7701" s="13" t="str">
        <f t="shared" si="120"/>
        <v>danksjo022013</v>
      </c>
      <c r="B7701" s="16" t="s">
        <v>1696</v>
      </c>
      <c r="C7701" s="16">
        <v>2013</v>
      </c>
      <c r="D7701" s="16" t="s">
        <v>2332</v>
      </c>
    </row>
    <row r="7702" spans="1:8" x14ac:dyDescent="0.3">
      <c r="A7702" s="13" t="str">
        <f t="shared" si="120"/>
        <v>darnatr012013</v>
      </c>
      <c r="B7702" s="16" t="s">
        <v>1912</v>
      </c>
      <c r="C7702" s="16">
        <v>2013</v>
      </c>
      <c r="D7702" s="16" t="s">
        <v>2336</v>
      </c>
      <c r="E7702" s="16">
        <v>214</v>
      </c>
      <c r="F7702" s="16">
        <v>10</v>
      </c>
      <c r="G7702" s="16">
        <v>0</v>
      </c>
      <c r="H7702" s="16">
        <v>0</v>
      </c>
    </row>
    <row r="7703" spans="1:8" x14ac:dyDescent="0.3">
      <c r="A7703" s="13" t="str">
        <f t="shared" si="120"/>
        <v>darviyu012013</v>
      </c>
      <c r="B7703" s="16" t="s">
        <v>1697</v>
      </c>
      <c r="C7703" s="16">
        <v>2013</v>
      </c>
      <c r="D7703" s="16" t="s">
        <v>2334</v>
      </c>
      <c r="E7703" s="16">
        <v>9</v>
      </c>
      <c r="F7703" s="16">
        <v>14</v>
      </c>
      <c r="G7703" s="16">
        <v>0</v>
      </c>
      <c r="H7703" s="16">
        <v>1</v>
      </c>
    </row>
    <row r="7704" spans="1:8" x14ac:dyDescent="0.3">
      <c r="A7704" s="13" t="str">
        <f t="shared" si="120"/>
        <v>davidma022013</v>
      </c>
      <c r="B7704" s="16" t="s">
        <v>1913</v>
      </c>
      <c r="C7704" s="16">
        <v>2013</v>
      </c>
      <c r="D7704" s="16" t="s">
        <v>40</v>
      </c>
      <c r="E7704" s="16">
        <v>10</v>
      </c>
      <c r="F7704" s="16">
        <v>28</v>
      </c>
      <c r="G7704" s="16">
        <v>1</v>
      </c>
      <c r="H7704" s="16">
        <v>3</v>
      </c>
    </row>
    <row r="7705" spans="1:8" x14ac:dyDescent="0.3">
      <c r="A7705" s="13" t="str">
        <f t="shared" si="120"/>
        <v>davisch022013</v>
      </c>
      <c r="B7705" s="16" t="s">
        <v>909</v>
      </c>
      <c r="C7705" s="16">
        <v>2013</v>
      </c>
      <c r="D7705" s="16" t="s">
        <v>2335</v>
      </c>
      <c r="E7705" s="16">
        <v>1339</v>
      </c>
      <c r="F7705" s="16">
        <v>75</v>
      </c>
      <c r="G7705" s="16">
        <v>6</v>
      </c>
      <c r="H7705" s="16">
        <v>153</v>
      </c>
    </row>
    <row r="7706" spans="1:8" x14ac:dyDescent="0.3">
      <c r="A7706" s="13" t="str">
        <f t="shared" si="120"/>
        <v>daviser022013</v>
      </c>
      <c r="B7706" s="16" t="s">
        <v>1914</v>
      </c>
      <c r="C7706" s="16">
        <v>2013</v>
      </c>
      <c r="D7706" s="16" t="s">
        <v>2334</v>
      </c>
      <c r="E7706" s="16">
        <v>0</v>
      </c>
      <c r="F7706" s="16">
        <v>3</v>
      </c>
      <c r="G7706" s="16">
        <v>0</v>
      </c>
      <c r="H7706" s="16">
        <v>0</v>
      </c>
    </row>
    <row r="7707" spans="1:8" x14ac:dyDescent="0.3">
      <c r="A7707" s="13" t="str">
        <f t="shared" si="120"/>
        <v>davisik022013</v>
      </c>
      <c r="B7707" s="16" t="s">
        <v>1259</v>
      </c>
      <c r="C7707" s="16">
        <v>2013</v>
      </c>
      <c r="D7707" s="16" t="s">
        <v>2335</v>
      </c>
      <c r="E7707" s="16">
        <v>805</v>
      </c>
      <c r="F7707" s="16">
        <v>38</v>
      </c>
      <c r="G7707" s="16">
        <v>9</v>
      </c>
      <c r="H7707" s="16">
        <v>62</v>
      </c>
    </row>
    <row r="7708" spans="1:8" x14ac:dyDescent="0.3">
      <c r="A7708" s="13" t="str">
        <f t="shared" si="120"/>
        <v>daviskh012013</v>
      </c>
      <c r="B7708" s="16" t="s">
        <v>1915</v>
      </c>
      <c r="C7708" s="16">
        <v>2013</v>
      </c>
      <c r="D7708" s="16" t="s">
        <v>2330</v>
      </c>
    </row>
    <row r="7709" spans="1:8" x14ac:dyDescent="0.3">
      <c r="A7709" s="13" t="str">
        <f t="shared" si="120"/>
        <v>daviskh012013</v>
      </c>
      <c r="B7709" s="16" t="s">
        <v>1915</v>
      </c>
      <c r="C7709" s="16">
        <v>2013</v>
      </c>
      <c r="D7709" s="16" t="s">
        <v>2331</v>
      </c>
      <c r="E7709" s="16">
        <v>47</v>
      </c>
      <c r="F7709" s="16">
        <v>1</v>
      </c>
      <c r="G7709" s="16">
        <v>1</v>
      </c>
      <c r="H7709" s="16">
        <v>0</v>
      </c>
    </row>
    <row r="7710" spans="1:8" x14ac:dyDescent="0.3">
      <c r="A7710" s="13" t="str">
        <f t="shared" si="120"/>
        <v>davisra012013</v>
      </c>
      <c r="B7710" s="16" t="s">
        <v>639</v>
      </c>
      <c r="C7710" s="16">
        <v>2013</v>
      </c>
      <c r="D7710" s="16" t="s">
        <v>2329</v>
      </c>
    </row>
    <row r="7711" spans="1:8" x14ac:dyDescent="0.3">
      <c r="A7711" s="13" t="str">
        <f t="shared" si="120"/>
        <v>davisra012013</v>
      </c>
      <c r="B7711" s="16" t="s">
        <v>639</v>
      </c>
      <c r="C7711" s="16">
        <v>2013</v>
      </c>
      <c r="D7711" s="16" t="s">
        <v>2330</v>
      </c>
    </row>
    <row r="7712" spans="1:8" x14ac:dyDescent="0.3">
      <c r="A7712" s="13" t="str">
        <f t="shared" si="120"/>
        <v>davisra012013</v>
      </c>
      <c r="B7712" s="16" t="s">
        <v>639</v>
      </c>
      <c r="C7712" s="16">
        <v>2013</v>
      </c>
      <c r="D7712" s="16" t="s">
        <v>2331</v>
      </c>
      <c r="E7712" s="16">
        <v>173</v>
      </c>
      <c r="F7712" s="16">
        <v>4</v>
      </c>
      <c r="G7712" s="16">
        <v>2</v>
      </c>
      <c r="H7712" s="16">
        <v>1</v>
      </c>
    </row>
    <row r="7713" spans="1:8" x14ac:dyDescent="0.3">
      <c r="A7713" s="13" t="str">
        <f t="shared" si="120"/>
        <v>davisra012013</v>
      </c>
      <c r="B7713" s="16" t="s">
        <v>639</v>
      </c>
      <c r="C7713" s="16">
        <v>2013</v>
      </c>
      <c r="D7713" s="16" t="s">
        <v>2332</v>
      </c>
    </row>
    <row r="7714" spans="1:8" x14ac:dyDescent="0.3">
      <c r="A7714" s="13" t="str">
        <f t="shared" si="120"/>
        <v>daviswa012013</v>
      </c>
      <c r="B7714" s="16" t="s">
        <v>1073</v>
      </c>
      <c r="C7714" s="16">
        <v>2013</v>
      </c>
      <c r="D7714" s="16" t="s">
        <v>2334</v>
      </c>
      <c r="E7714" s="16">
        <v>12</v>
      </c>
      <c r="F7714" s="16">
        <v>13</v>
      </c>
      <c r="G7714" s="16">
        <v>1</v>
      </c>
      <c r="H7714" s="16">
        <v>2</v>
      </c>
    </row>
    <row r="7715" spans="1:8" x14ac:dyDescent="0.3">
      <c r="A7715" s="13" t="str">
        <f t="shared" si="120"/>
        <v>deazaal012013</v>
      </c>
      <c r="B7715" s="16" t="s">
        <v>776</v>
      </c>
      <c r="C7715" s="16">
        <v>2013</v>
      </c>
      <c r="D7715" s="16" t="s">
        <v>2329</v>
      </c>
    </row>
    <row r="7716" spans="1:8" x14ac:dyDescent="0.3">
      <c r="A7716" s="13" t="str">
        <f t="shared" si="120"/>
        <v>deazaal012013</v>
      </c>
      <c r="B7716" s="16" t="s">
        <v>776</v>
      </c>
      <c r="C7716" s="16">
        <v>2013</v>
      </c>
      <c r="D7716" s="16" t="s">
        <v>2330</v>
      </c>
    </row>
    <row r="7717" spans="1:8" x14ac:dyDescent="0.3">
      <c r="A7717" s="13" t="str">
        <f t="shared" si="120"/>
        <v>deazaal012013</v>
      </c>
      <c r="B7717" s="16" t="s">
        <v>776</v>
      </c>
      <c r="C7717" s="16">
        <v>2013</v>
      </c>
      <c r="D7717" s="16" t="s">
        <v>2331</v>
      </c>
      <c r="E7717" s="16">
        <v>368</v>
      </c>
      <c r="F7717" s="16">
        <v>5</v>
      </c>
      <c r="G7717" s="16">
        <v>8</v>
      </c>
      <c r="H7717" s="16">
        <v>2</v>
      </c>
    </row>
    <row r="7718" spans="1:8" x14ac:dyDescent="0.3">
      <c r="A7718" s="13" t="str">
        <f t="shared" si="120"/>
        <v>deckeja012013</v>
      </c>
      <c r="B7718" s="16" t="s">
        <v>1916</v>
      </c>
      <c r="C7718" s="16">
        <v>2013</v>
      </c>
      <c r="D7718" s="16" t="s">
        <v>2330</v>
      </c>
    </row>
    <row r="7719" spans="1:8" x14ac:dyDescent="0.3">
      <c r="A7719" s="13" t="str">
        <f t="shared" si="120"/>
        <v>deckeja012013</v>
      </c>
      <c r="B7719" s="16" t="s">
        <v>1916</v>
      </c>
      <c r="C7719" s="16">
        <v>2013</v>
      </c>
      <c r="D7719" s="16" t="s">
        <v>2331</v>
      </c>
      <c r="E7719" s="16">
        <v>15</v>
      </c>
      <c r="F7719" s="16">
        <v>2</v>
      </c>
      <c r="G7719" s="16">
        <v>0</v>
      </c>
      <c r="H7719" s="16">
        <v>0</v>
      </c>
    </row>
    <row r="7720" spans="1:8" x14ac:dyDescent="0.3">
      <c r="A7720" s="13" t="str">
        <f t="shared" si="120"/>
        <v>dedunsa012013</v>
      </c>
      <c r="B7720" s="16" t="s">
        <v>1260</v>
      </c>
      <c r="C7720" s="16">
        <v>2013</v>
      </c>
      <c r="D7720" s="16" t="s">
        <v>2334</v>
      </c>
      <c r="E7720" s="16">
        <v>13</v>
      </c>
      <c r="F7720" s="16">
        <v>21</v>
      </c>
      <c r="G7720" s="16">
        <v>1</v>
      </c>
      <c r="H7720" s="16">
        <v>1</v>
      </c>
    </row>
    <row r="7721" spans="1:8" x14ac:dyDescent="0.3">
      <c r="A7721" s="13" t="str">
        <f t="shared" si="120"/>
        <v>defraju012013</v>
      </c>
      <c r="B7721" s="16" t="s">
        <v>1476</v>
      </c>
      <c r="C7721" s="16">
        <v>2013</v>
      </c>
      <c r="D7721" s="16" t="s">
        <v>2334</v>
      </c>
      <c r="E7721" s="16">
        <v>1</v>
      </c>
      <c r="F7721" s="16">
        <v>6</v>
      </c>
      <c r="G7721" s="16">
        <v>1</v>
      </c>
      <c r="H7721" s="16">
        <v>1</v>
      </c>
    </row>
    <row r="7722" spans="1:8" x14ac:dyDescent="0.3">
      <c r="A7722" s="13" t="str">
        <f t="shared" si="120"/>
        <v>dejesda012013</v>
      </c>
      <c r="B7722" s="16" t="s">
        <v>367</v>
      </c>
      <c r="C7722" s="16">
        <v>2013</v>
      </c>
      <c r="D7722" s="16" t="s">
        <v>2329</v>
      </c>
    </row>
    <row r="7723" spans="1:8" x14ac:dyDescent="0.3">
      <c r="A7723" s="13" t="str">
        <f t="shared" si="120"/>
        <v>dejesda012013</v>
      </c>
      <c r="B7723" s="16" t="s">
        <v>367</v>
      </c>
      <c r="C7723" s="16">
        <v>2013</v>
      </c>
      <c r="D7723" s="16" t="s">
        <v>2329</v>
      </c>
    </row>
    <row r="7724" spans="1:8" x14ac:dyDescent="0.3">
      <c r="A7724" s="13" t="str">
        <f t="shared" si="120"/>
        <v>dejesda012013</v>
      </c>
      <c r="B7724" s="16" t="s">
        <v>367</v>
      </c>
      <c r="C7724" s="16">
        <v>2013</v>
      </c>
      <c r="D7724" s="16" t="s">
        <v>2329</v>
      </c>
    </row>
    <row r="7725" spans="1:8" x14ac:dyDescent="0.3">
      <c r="A7725" s="13" t="str">
        <f t="shared" si="120"/>
        <v>dejesda012013</v>
      </c>
      <c r="B7725" s="16" t="s">
        <v>367</v>
      </c>
      <c r="C7725" s="16">
        <v>2013</v>
      </c>
      <c r="D7725" s="16" t="s">
        <v>2330</v>
      </c>
    </row>
    <row r="7726" spans="1:8" x14ac:dyDescent="0.3">
      <c r="A7726" s="13" t="str">
        <f t="shared" si="120"/>
        <v>dejesda012013</v>
      </c>
      <c r="B7726" s="16" t="s">
        <v>367</v>
      </c>
      <c r="C7726" s="16">
        <v>2013</v>
      </c>
      <c r="D7726" s="16" t="s">
        <v>2330</v>
      </c>
    </row>
    <row r="7727" spans="1:8" x14ac:dyDescent="0.3">
      <c r="A7727" s="13" t="str">
        <f t="shared" si="120"/>
        <v>dejesda012013</v>
      </c>
      <c r="B7727" s="16" t="s">
        <v>367</v>
      </c>
      <c r="C7727" s="16">
        <v>2013</v>
      </c>
      <c r="D7727" s="16" t="s">
        <v>2331</v>
      </c>
      <c r="E7727" s="16">
        <v>184</v>
      </c>
      <c r="F7727" s="16">
        <v>2</v>
      </c>
      <c r="G7727" s="16">
        <v>1</v>
      </c>
      <c r="H7727" s="16">
        <v>0</v>
      </c>
    </row>
    <row r="7728" spans="1:8" x14ac:dyDescent="0.3">
      <c r="A7728" s="13" t="str">
        <f t="shared" si="120"/>
        <v>dejesda012013</v>
      </c>
      <c r="B7728" s="16" t="s">
        <v>367</v>
      </c>
      <c r="C7728" s="16">
        <v>2013</v>
      </c>
      <c r="D7728" s="16" t="s">
        <v>2331</v>
      </c>
      <c r="E7728" s="16">
        <v>0</v>
      </c>
      <c r="F7728" s="16">
        <v>0</v>
      </c>
      <c r="G7728" s="16">
        <v>0</v>
      </c>
      <c r="H7728" s="16">
        <v>0</v>
      </c>
    </row>
    <row r="7729" spans="1:8" x14ac:dyDescent="0.3">
      <c r="A7729" s="13" t="str">
        <f t="shared" si="120"/>
        <v>dejesda012013</v>
      </c>
      <c r="B7729" s="16" t="s">
        <v>367</v>
      </c>
      <c r="C7729" s="16">
        <v>2013</v>
      </c>
      <c r="D7729" s="16" t="s">
        <v>2331</v>
      </c>
      <c r="E7729" s="16">
        <v>46</v>
      </c>
      <c r="F7729" s="16">
        <v>0</v>
      </c>
      <c r="G7729" s="16">
        <v>0</v>
      </c>
      <c r="H7729" s="16">
        <v>0</v>
      </c>
    </row>
    <row r="7730" spans="1:8" x14ac:dyDescent="0.3">
      <c r="A7730" s="13" t="str">
        <f t="shared" si="120"/>
        <v>dejesda012013</v>
      </c>
      <c r="B7730" s="16" t="s">
        <v>367</v>
      </c>
      <c r="C7730" s="16">
        <v>2013</v>
      </c>
      <c r="D7730" s="16" t="s">
        <v>2332</v>
      </c>
    </row>
    <row r="7731" spans="1:8" x14ac:dyDescent="0.3">
      <c r="A7731" s="13" t="str">
        <f t="shared" si="120"/>
        <v>dejesda012013</v>
      </c>
      <c r="B7731" s="16" t="s">
        <v>367</v>
      </c>
      <c r="C7731" s="16">
        <v>2013</v>
      </c>
      <c r="D7731" s="16" t="s">
        <v>2332</v>
      </c>
    </row>
    <row r="7732" spans="1:8" x14ac:dyDescent="0.3">
      <c r="A7732" s="13" t="str">
        <f t="shared" si="120"/>
        <v>delabst012013</v>
      </c>
      <c r="B7732" s="16" t="s">
        <v>1478</v>
      </c>
      <c r="C7732" s="16">
        <v>2013</v>
      </c>
      <c r="D7732" s="16" t="s">
        <v>2334</v>
      </c>
      <c r="E7732" s="16">
        <v>1</v>
      </c>
      <c r="F7732" s="16">
        <v>6</v>
      </c>
      <c r="G7732" s="16">
        <v>0</v>
      </c>
      <c r="H7732" s="16">
        <v>0</v>
      </c>
    </row>
    <row r="7733" spans="1:8" x14ac:dyDescent="0.3">
      <c r="A7733" s="13" t="str">
        <f t="shared" si="120"/>
        <v>delarda012013</v>
      </c>
      <c r="B7733" s="16" t="s">
        <v>1479</v>
      </c>
      <c r="C7733" s="16">
        <v>2013</v>
      </c>
      <c r="D7733" s="16" t="s">
        <v>2334</v>
      </c>
      <c r="E7733" s="16">
        <v>6</v>
      </c>
      <c r="F7733" s="16">
        <v>12</v>
      </c>
      <c r="G7733" s="16">
        <v>1</v>
      </c>
      <c r="H7733" s="16">
        <v>2</v>
      </c>
    </row>
    <row r="7734" spans="1:8" x14ac:dyDescent="0.3">
      <c r="A7734" s="13" t="str">
        <f t="shared" si="120"/>
        <v>delareu012013</v>
      </c>
      <c r="B7734" s="16" t="s">
        <v>1917</v>
      </c>
      <c r="C7734" s="16">
        <v>2013</v>
      </c>
      <c r="D7734" s="16" t="s">
        <v>2334</v>
      </c>
      <c r="E7734" s="16">
        <v>0</v>
      </c>
      <c r="F7734" s="16">
        <v>2</v>
      </c>
      <c r="G7734" s="16">
        <v>1</v>
      </c>
      <c r="H7734" s="16">
        <v>0</v>
      </c>
    </row>
    <row r="7735" spans="1:8" x14ac:dyDescent="0.3">
      <c r="A7735" s="13" t="str">
        <f t="shared" si="120"/>
        <v>delarjo012013</v>
      </c>
      <c r="B7735" s="16" t="s">
        <v>438</v>
      </c>
      <c r="C7735" s="16">
        <v>2013</v>
      </c>
      <c r="D7735" s="16" t="s">
        <v>2334</v>
      </c>
      <c r="E7735" s="16">
        <v>7</v>
      </c>
      <c r="F7735" s="16">
        <v>30</v>
      </c>
      <c r="G7735" s="16">
        <v>1</v>
      </c>
      <c r="H7735" s="16">
        <v>2</v>
      </c>
    </row>
    <row r="7736" spans="1:8" x14ac:dyDescent="0.3">
      <c r="A7736" s="13" t="str">
        <f t="shared" si="120"/>
        <v>delarru012013</v>
      </c>
      <c r="B7736" s="16" t="s">
        <v>1480</v>
      </c>
      <c r="C7736" s="16">
        <v>2013</v>
      </c>
      <c r="D7736" s="16" t="s">
        <v>2334</v>
      </c>
      <c r="E7736" s="16">
        <v>1</v>
      </c>
      <c r="F7736" s="16">
        <v>1</v>
      </c>
      <c r="G7736" s="16">
        <v>1</v>
      </c>
      <c r="H7736" s="16">
        <v>0</v>
      </c>
    </row>
    <row r="7737" spans="1:8" x14ac:dyDescent="0.3">
      <c r="A7737" s="13" t="str">
        <f t="shared" si="120"/>
        <v>delatjo012013</v>
      </c>
      <c r="B7737" s="16" t="s">
        <v>1918</v>
      </c>
      <c r="C7737" s="16">
        <v>2013</v>
      </c>
      <c r="D7737" s="16" t="s">
        <v>2334</v>
      </c>
      <c r="E7737" s="16">
        <v>1</v>
      </c>
      <c r="F7737" s="16">
        <v>0</v>
      </c>
      <c r="G7737" s="16">
        <v>0</v>
      </c>
      <c r="H7737" s="16">
        <v>0</v>
      </c>
    </row>
    <row r="7738" spans="1:8" x14ac:dyDescent="0.3">
      <c r="A7738" s="13" t="str">
        <f t="shared" si="120"/>
        <v>deleojo022013</v>
      </c>
      <c r="B7738" s="16" t="s">
        <v>1919</v>
      </c>
      <c r="C7738" s="16">
        <v>2013</v>
      </c>
      <c r="D7738" s="16" t="s">
        <v>2334</v>
      </c>
      <c r="E7738" s="16">
        <v>1</v>
      </c>
      <c r="F7738" s="16">
        <v>1</v>
      </c>
      <c r="G7738" s="16">
        <v>0</v>
      </c>
      <c r="H7738" s="16">
        <v>0</v>
      </c>
    </row>
    <row r="7739" spans="1:8" x14ac:dyDescent="0.3">
      <c r="A7739" s="13" t="str">
        <f t="shared" si="120"/>
        <v>delgara012013</v>
      </c>
      <c r="B7739" s="16" t="s">
        <v>1481</v>
      </c>
      <c r="C7739" s="16">
        <v>2013</v>
      </c>
      <c r="D7739" s="16" t="s">
        <v>2334</v>
      </c>
      <c r="E7739" s="16">
        <v>6</v>
      </c>
      <c r="F7739" s="16">
        <v>10</v>
      </c>
      <c r="G7739" s="16">
        <v>1</v>
      </c>
      <c r="H7739" s="16">
        <v>1</v>
      </c>
    </row>
    <row r="7740" spans="1:8" x14ac:dyDescent="0.3">
      <c r="A7740" s="13" t="str">
        <f t="shared" si="120"/>
        <v>dempsry012013</v>
      </c>
      <c r="B7740" s="16" t="s">
        <v>87</v>
      </c>
      <c r="C7740" s="16">
        <v>2013</v>
      </c>
      <c r="D7740" s="16" t="s">
        <v>2334</v>
      </c>
      <c r="E7740" s="16">
        <v>12</v>
      </c>
      <c r="F7740" s="16">
        <v>19</v>
      </c>
      <c r="G7740" s="16">
        <v>3</v>
      </c>
      <c r="H7740" s="16">
        <v>2</v>
      </c>
    </row>
    <row r="7741" spans="1:8" x14ac:dyDescent="0.3">
      <c r="A7741" s="13" t="str">
        <f t="shared" si="120"/>
        <v>dendema012013</v>
      </c>
      <c r="B7741" s="16" t="s">
        <v>1920</v>
      </c>
      <c r="C7741" s="16">
        <v>2013</v>
      </c>
      <c r="D7741" s="16" t="s">
        <v>2329</v>
      </c>
    </row>
    <row r="7742" spans="1:8" x14ac:dyDescent="0.3">
      <c r="A7742" s="13" t="str">
        <f t="shared" si="120"/>
        <v>dendema012013</v>
      </c>
      <c r="B7742" s="16" t="s">
        <v>1920</v>
      </c>
      <c r="C7742" s="16">
        <v>2013</v>
      </c>
      <c r="D7742" s="16" t="s">
        <v>2330</v>
      </c>
    </row>
    <row r="7743" spans="1:8" x14ac:dyDescent="0.3">
      <c r="A7743" s="13" t="str">
        <f t="shared" si="120"/>
        <v>dendema012013</v>
      </c>
      <c r="B7743" s="16" t="s">
        <v>1920</v>
      </c>
      <c r="C7743" s="16">
        <v>2013</v>
      </c>
      <c r="D7743" s="16" t="s">
        <v>2331</v>
      </c>
      <c r="E7743" s="16">
        <v>34</v>
      </c>
      <c r="F7743" s="16">
        <v>0</v>
      </c>
      <c r="G7743" s="16">
        <v>0</v>
      </c>
      <c r="H7743" s="16">
        <v>0</v>
      </c>
    </row>
    <row r="7744" spans="1:8" x14ac:dyDescent="0.3">
      <c r="A7744" s="13" t="str">
        <f t="shared" si="120"/>
        <v>dendema012013</v>
      </c>
      <c r="B7744" s="16" t="s">
        <v>1920</v>
      </c>
      <c r="C7744" s="16">
        <v>2013</v>
      </c>
      <c r="D7744" s="16" t="s">
        <v>2332</v>
      </c>
    </row>
    <row r="7745" spans="1:8" x14ac:dyDescent="0.3">
      <c r="A7745" s="13" t="str">
        <f t="shared" si="120"/>
        <v>denorch012013</v>
      </c>
      <c r="B7745" s="16" t="s">
        <v>533</v>
      </c>
      <c r="C7745" s="16">
        <v>2013</v>
      </c>
      <c r="D7745" s="16" t="s">
        <v>2329</v>
      </c>
    </row>
    <row r="7746" spans="1:8" x14ac:dyDescent="0.3">
      <c r="A7746" s="13" t="str">
        <f t="shared" si="120"/>
        <v>denorch012013</v>
      </c>
      <c r="B7746" s="16" t="s">
        <v>533</v>
      </c>
      <c r="C7746" s="16">
        <v>2013</v>
      </c>
      <c r="D7746" s="16" t="s">
        <v>2330</v>
      </c>
    </row>
    <row r="7747" spans="1:8" x14ac:dyDescent="0.3">
      <c r="A7747" s="13" t="str">
        <f t="shared" ref="A7747:A7810" si="121">(B7747&amp;C7747)</f>
        <v>denorch012013</v>
      </c>
      <c r="B7747" s="16" t="s">
        <v>533</v>
      </c>
      <c r="C7747" s="16">
        <v>2013</v>
      </c>
      <c r="D7747" s="16" t="s">
        <v>2331</v>
      </c>
      <c r="E7747" s="16">
        <v>247</v>
      </c>
      <c r="F7747" s="16">
        <v>13</v>
      </c>
      <c r="G7747" s="16">
        <v>5</v>
      </c>
      <c r="H7747" s="16">
        <v>3</v>
      </c>
    </row>
    <row r="7748" spans="1:8" x14ac:dyDescent="0.3">
      <c r="A7748" s="13" t="str">
        <f t="shared" si="121"/>
        <v>denorch012013</v>
      </c>
      <c r="B7748" s="16" t="s">
        <v>533</v>
      </c>
      <c r="C7748" s="16">
        <v>2013</v>
      </c>
      <c r="D7748" s="16" t="s">
        <v>2332</v>
      </c>
    </row>
    <row r="7749" spans="1:8" x14ac:dyDescent="0.3">
      <c r="A7749" s="13" t="str">
        <f t="shared" si="121"/>
        <v>derosma012013</v>
      </c>
      <c r="B7749" s="16" t="s">
        <v>88</v>
      </c>
      <c r="C7749" s="16">
        <v>2013</v>
      </c>
      <c r="D7749" s="16" t="s">
        <v>2335</v>
      </c>
      <c r="E7749" s="16">
        <v>82</v>
      </c>
      <c r="F7749" s="16">
        <v>9</v>
      </c>
      <c r="G7749" s="16">
        <v>0</v>
      </c>
      <c r="H7749" s="16">
        <v>7</v>
      </c>
    </row>
    <row r="7750" spans="1:8" x14ac:dyDescent="0.3">
      <c r="A7750" s="13" t="str">
        <f t="shared" si="121"/>
        <v>derosma012013</v>
      </c>
      <c r="B7750" s="16" t="s">
        <v>88</v>
      </c>
      <c r="C7750" s="16">
        <v>2013</v>
      </c>
      <c r="D7750" s="16" t="s">
        <v>39</v>
      </c>
      <c r="E7750" s="16">
        <v>28</v>
      </c>
      <c r="F7750" s="16">
        <v>47</v>
      </c>
      <c r="G7750" s="16">
        <v>0</v>
      </c>
      <c r="H7750" s="16">
        <v>8</v>
      </c>
    </row>
    <row r="7751" spans="1:8" x14ac:dyDescent="0.3">
      <c r="A7751" s="13" t="str">
        <f t="shared" si="121"/>
        <v>derosma012013</v>
      </c>
      <c r="B7751" s="16" t="s">
        <v>88</v>
      </c>
      <c r="C7751" s="16">
        <v>2013</v>
      </c>
      <c r="D7751" s="16" t="s">
        <v>40</v>
      </c>
      <c r="E7751" s="16">
        <v>13</v>
      </c>
      <c r="F7751" s="16">
        <v>30</v>
      </c>
      <c r="G7751" s="16">
        <v>4</v>
      </c>
      <c r="H7751" s="16">
        <v>2</v>
      </c>
    </row>
    <row r="7752" spans="1:8" x14ac:dyDescent="0.3">
      <c r="A7752" s="13" t="str">
        <f t="shared" si="121"/>
        <v>derosma012013</v>
      </c>
      <c r="B7752" s="16" t="s">
        <v>88</v>
      </c>
      <c r="C7752" s="16">
        <v>2013</v>
      </c>
      <c r="D7752" s="16" t="s">
        <v>2330</v>
      </c>
    </row>
    <row r="7753" spans="1:8" x14ac:dyDescent="0.3">
      <c r="A7753" s="13" t="str">
        <f t="shared" si="121"/>
        <v>derosma012013</v>
      </c>
      <c r="B7753" s="16" t="s">
        <v>88</v>
      </c>
      <c r="C7753" s="16">
        <v>2013</v>
      </c>
      <c r="D7753" s="16" t="s">
        <v>2331</v>
      </c>
      <c r="E7753" s="16">
        <v>0</v>
      </c>
      <c r="F7753" s="16">
        <v>0</v>
      </c>
      <c r="G7753" s="16">
        <v>0</v>
      </c>
      <c r="H7753" s="16">
        <v>0</v>
      </c>
    </row>
    <row r="7754" spans="1:8" x14ac:dyDescent="0.3">
      <c r="A7754" s="13" t="str">
        <f t="shared" si="121"/>
        <v>descada012013</v>
      </c>
      <c r="B7754" s="16" t="s">
        <v>1264</v>
      </c>
      <c r="C7754" s="16">
        <v>2013</v>
      </c>
      <c r="D7754" s="16" t="s">
        <v>39</v>
      </c>
      <c r="E7754" s="16">
        <v>55</v>
      </c>
      <c r="F7754" s="16">
        <v>92</v>
      </c>
      <c r="G7754" s="16">
        <v>4</v>
      </c>
      <c r="H7754" s="16">
        <v>22</v>
      </c>
    </row>
    <row r="7755" spans="1:8" x14ac:dyDescent="0.3">
      <c r="A7755" s="13" t="str">
        <f t="shared" si="121"/>
        <v>descada012013</v>
      </c>
      <c r="B7755" s="16" t="s">
        <v>1264</v>
      </c>
      <c r="C7755" s="16">
        <v>2013</v>
      </c>
      <c r="D7755" s="16" t="s">
        <v>40</v>
      </c>
      <c r="E7755" s="16">
        <v>6</v>
      </c>
      <c r="F7755" s="16">
        <v>29</v>
      </c>
      <c r="G7755" s="16">
        <v>3</v>
      </c>
      <c r="H7755" s="16">
        <v>4</v>
      </c>
    </row>
    <row r="7756" spans="1:8" x14ac:dyDescent="0.3">
      <c r="A7756" s="13" t="str">
        <f t="shared" si="121"/>
        <v>descada012013</v>
      </c>
      <c r="B7756" s="16" t="s">
        <v>1264</v>
      </c>
      <c r="C7756" s="16">
        <v>2013</v>
      </c>
      <c r="D7756" s="16" t="s">
        <v>2333</v>
      </c>
      <c r="E7756" s="16">
        <v>51</v>
      </c>
      <c r="F7756" s="16">
        <v>135</v>
      </c>
      <c r="G7756" s="16">
        <v>7</v>
      </c>
      <c r="H7756" s="16">
        <v>28</v>
      </c>
    </row>
    <row r="7757" spans="1:8" x14ac:dyDescent="0.3">
      <c r="A7757" s="13" t="str">
        <f t="shared" si="121"/>
        <v>desmoia012013</v>
      </c>
      <c r="B7757" s="16" t="s">
        <v>1074</v>
      </c>
      <c r="C7757" s="16">
        <v>2013</v>
      </c>
      <c r="D7757" s="16" t="s">
        <v>2333</v>
      </c>
      <c r="E7757" s="16">
        <v>234</v>
      </c>
      <c r="F7757" s="16">
        <v>446</v>
      </c>
      <c r="G7757" s="16">
        <v>20</v>
      </c>
      <c r="H7757" s="16">
        <v>96</v>
      </c>
    </row>
    <row r="7758" spans="1:8" x14ac:dyDescent="0.3">
      <c r="A7758" s="13" t="str">
        <f t="shared" si="121"/>
        <v>detwiro012013</v>
      </c>
      <c r="B7758" s="16" t="s">
        <v>778</v>
      </c>
      <c r="C7758" s="16">
        <v>2013</v>
      </c>
      <c r="D7758" s="16" t="s">
        <v>2334</v>
      </c>
      <c r="E7758" s="16">
        <v>4</v>
      </c>
      <c r="F7758" s="16">
        <v>7</v>
      </c>
      <c r="G7758" s="16">
        <v>0</v>
      </c>
      <c r="H7758" s="16">
        <v>1</v>
      </c>
    </row>
    <row r="7759" spans="1:8" x14ac:dyDescent="0.3">
      <c r="A7759" s="13" t="str">
        <f t="shared" si="121"/>
        <v>devrico012013</v>
      </c>
      <c r="B7759" s="16" t="s">
        <v>1698</v>
      </c>
      <c r="C7759" s="16">
        <v>2013</v>
      </c>
      <c r="D7759" s="16" t="s">
        <v>2334</v>
      </c>
      <c r="E7759" s="16">
        <v>1</v>
      </c>
      <c r="F7759" s="16">
        <v>2</v>
      </c>
      <c r="G7759" s="16">
        <v>0</v>
      </c>
      <c r="H7759" s="16">
        <v>0</v>
      </c>
    </row>
    <row r="7760" spans="1:8" x14ac:dyDescent="0.3">
      <c r="A7760" s="13" t="str">
        <f t="shared" si="121"/>
        <v>dewitbl012013</v>
      </c>
      <c r="B7760" s="16" t="s">
        <v>910</v>
      </c>
      <c r="C7760" s="16">
        <v>2013</v>
      </c>
      <c r="D7760" s="16" t="s">
        <v>40</v>
      </c>
      <c r="E7760" s="16">
        <v>0</v>
      </c>
      <c r="F7760" s="16">
        <v>0</v>
      </c>
      <c r="G7760" s="16">
        <v>0</v>
      </c>
      <c r="H7760" s="16">
        <v>0</v>
      </c>
    </row>
    <row r="7761" spans="1:8" x14ac:dyDescent="0.3">
      <c r="A7761" s="13" t="str">
        <f t="shared" si="121"/>
        <v>diamosc012013</v>
      </c>
      <c r="B7761" s="16" t="s">
        <v>1483</v>
      </c>
      <c r="C7761" s="16">
        <v>2013</v>
      </c>
      <c r="D7761" s="16" t="s">
        <v>2334</v>
      </c>
      <c r="E7761" s="16">
        <v>7</v>
      </c>
      <c r="F7761" s="16">
        <v>16</v>
      </c>
      <c r="G7761" s="16">
        <v>2</v>
      </c>
      <c r="H7761" s="16">
        <v>0</v>
      </c>
    </row>
    <row r="7762" spans="1:8" x14ac:dyDescent="0.3">
      <c r="A7762" s="13" t="str">
        <f t="shared" si="121"/>
        <v>diazjo022013</v>
      </c>
      <c r="B7762" s="16" t="s">
        <v>1921</v>
      </c>
      <c r="C7762" s="16">
        <v>2013</v>
      </c>
      <c r="D7762" s="16" t="s">
        <v>39</v>
      </c>
      <c r="E7762" s="16">
        <v>0</v>
      </c>
      <c r="F7762" s="16">
        <v>0</v>
      </c>
      <c r="G7762" s="16">
        <v>0</v>
      </c>
      <c r="H7762" s="16">
        <v>0</v>
      </c>
    </row>
    <row r="7763" spans="1:8" x14ac:dyDescent="0.3">
      <c r="A7763" s="13" t="str">
        <f t="shared" si="121"/>
        <v>diazjo022013</v>
      </c>
      <c r="B7763" s="16" t="s">
        <v>1921</v>
      </c>
      <c r="C7763" s="16">
        <v>2013</v>
      </c>
      <c r="D7763" s="16" t="s">
        <v>40</v>
      </c>
      <c r="E7763" s="16">
        <v>2</v>
      </c>
      <c r="F7763" s="16">
        <v>3</v>
      </c>
      <c r="G7763" s="16">
        <v>0</v>
      </c>
      <c r="H7763" s="16">
        <v>0</v>
      </c>
    </row>
    <row r="7764" spans="1:8" x14ac:dyDescent="0.3">
      <c r="A7764" s="13" t="str">
        <f t="shared" si="121"/>
        <v>diazma022013</v>
      </c>
      <c r="B7764" s="16" t="s">
        <v>368</v>
      </c>
      <c r="C7764" s="16">
        <v>2013</v>
      </c>
      <c r="D7764" s="16" t="s">
        <v>2330</v>
      </c>
    </row>
    <row r="7765" spans="1:8" x14ac:dyDescent="0.3">
      <c r="A7765" s="13" t="str">
        <f t="shared" si="121"/>
        <v>diazma022013</v>
      </c>
      <c r="B7765" s="16" t="s">
        <v>368</v>
      </c>
      <c r="C7765" s="16">
        <v>2013</v>
      </c>
      <c r="D7765" s="16" t="s">
        <v>2331</v>
      </c>
      <c r="E7765" s="16">
        <v>4</v>
      </c>
      <c r="F7765" s="16">
        <v>2</v>
      </c>
      <c r="G7765" s="16">
        <v>0</v>
      </c>
      <c r="H7765" s="16">
        <v>1</v>
      </c>
    </row>
    <row r="7766" spans="1:8" x14ac:dyDescent="0.3">
      <c r="A7766" s="13" t="str">
        <f t="shared" si="121"/>
        <v>dickech012013</v>
      </c>
      <c r="B7766" s="16" t="s">
        <v>911</v>
      </c>
      <c r="C7766" s="16">
        <v>2013</v>
      </c>
      <c r="D7766" s="16" t="s">
        <v>2329</v>
      </c>
    </row>
    <row r="7767" spans="1:8" x14ac:dyDescent="0.3">
      <c r="A7767" s="13" t="str">
        <f t="shared" si="121"/>
        <v>dickech012013</v>
      </c>
      <c r="B7767" s="16" t="s">
        <v>911</v>
      </c>
      <c r="C7767" s="16">
        <v>2013</v>
      </c>
      <c r="D7767" s="16" t="s">
        <v>2330</v>
      </c>
    </row>
    <row r="7768" spans="1:8" x14ac:dyDescent="0.3">
      <c r="A7768" s="13" t="str">
        <f t="shared" si="121"/>
        <v>dickech012013</v>
      </c>
      <c r="B7768" s="16" t="s">
        <v>911</v>
      </c>
      <c r="C7768" s="16">
        <v>2013</v>
      </c>
      <c r="D7768" s="16" t="s">
        <v>2331</v>
      </c>
      <c r="E7768" s="16">
        <v>41</v>
      </c>
      <c r="F7768" s="16">
        <v>1</v>
      </c>
      <c r="G7768" s="16">
        <v>0</v>
      </c>
      <c r="H7768" s="16">
        <v>0</v>
      </c>
    </row>
    <row r="7769" spans="1:8" x14ac:dyDescent="0.3">
      <c r="A7769" s="13" t="str">
        <f t="shared" si="121"/>
        <v>dickech012013</v>
      </c>
      <c r="B7769" s="16" t="s">
        <v>911</v>
      </c>
      <c r="C7769" s="16">
        <v>2013</v>
      </c>
      <c r="D7769" s="16" t="s">
        <v>2332</v>
      </c>
    </row>
    <row r="7770" spans="1:8" x14ac:dyDescent="0.3">
      <c r="A7770" s="13" t="str">
        <f t="shared" si="121"/>
        <v>dickeco012013</v>
      </c>
      <c r="B7770" s="16" t="s">
        <v>1922</v>
      </c>
      <c r="C7770" s="16">
        <v>2013</v>
      </c>
      <c r="D7770" s="16" t="s">
        <v>2329</v>
      </c>
    </row>
    <row r="7771" spans="1:8" x14ac:dyDescent="0.3">
      <c r="A7771" s="13" t="str">
        <f t="shared" si="121"/>
        <v>dickeco012013</v>
      </c>
      <c r="B7771" s="16" t="s">
        <v>1922</v>
      </c>
      <c r="C7771" s="16">
        <v>2013</v>
      </c>
      <c r="D7771" s="16" t="s">
        <v>2330</v>
      </c>
    </row>
    <row r="7772" spans="1:8" x14ac:dyDescent="0.3">
      <c r="A7772" s="13" t="str">
        <f t="shared" si="121"/>
        <v>dickeco012013</v>
      </c>
      <c r="B7772" s="16" t="s">
        <v>1922</v>
      </c>
      <c r="C7772" s="16">
        <v>2013</v>
      </c>
      <c r="D7772" s="16" t="s">
        <v>2331</v>
      </c>
      <c r="E7772" s="16">
        <v>94</v>
      </c>
      <c r="F7772" s="16">
        <v>0</v>
      </c>
      <c r="G7772" s="16">
        <v>0</v>
      </c>
      <c r="H7772" s="16">
        <v>0</v>
      </c>
    </row>
    <row r="7773" spans="1:8" x14ac:dyDescent="0.3">
      <c r="A7773" s="13" t="str">
        <f t="shared" si="121"/>
        <v>dickeco012013</v>
      </c>
      <c r="B7773" s="16" t="s">
        <v>1922</v>
      </c>
      <c r="C7773" s="16">
        <v>2013</v>
      </c>
      <c r="D7773" s="16" t="s">
        <v>2332</v>
      </c>
    </row>
    <row r="7774" spans="1:8" x14ac:dyDescent="0.3">
      <c r="A7774" s="13" t="str">
        <f t="shared" si="121"/>
        <v>dickera012013</v>
      </c>
      <c r="B7774" s="16" t="s">
        <v>240</v>
      </c>
      <c r="C7774" s="16">
        <v>2013</v>
      </c>
      <c r="D7774" s="16" t="s">
        <v>2334</v>
      </c>
      <c r="E7774" s="16">
        <v>11</v>
      </c>
      <c r="F7774" s="16">
        <v>40</v>
      </c>
      <c r="G7774" s="16">
        <v>2</v>
      </c>
      <c r="H7774" s="16">
        <v>1</v>
      </c>
    </row>
    <row r="7775" spans="1:8" x14ac:dyDescent="0.3">
      <c r="A7775" s="13" t="str">
        <f t="shared" si="121"/>
        <v>diekmja012013</v>
      </c>
      <c r="B7775" s="16" t="s">
        <v>1700</v>
      </c>
      <c r="C7775" s="16">
        <v>2013</v>
      </c>
      <c r="D7775" s="16" t="s">
        <v>2334</v>
      </c>
      <c r="E7775" s="16">
        <v>0</v>
      </c>
      <c r="F7775" s="16">
        <v>5</v>
      </c>
      <c r="G7775" s="16">
        <v>2</v>
      </c>
      <c r="H7775" s="16">
        <v>0</v>
      </c>
    </row>
    <row r="7776" spans="1:8" x14ac:dyDescent="0.3">
      <c r="A7776" s="13" t="str">
        <f t="shared" si="121"/>
        <v>dietrde012013</v>
      </c>
      <c r="B7776" s="16" t="s">
        <v>1923</v>
      </c>
      <c r="C7776" s="16">
        <v>2013</v>
      </c>
      <c r="D7776" s="16" t="s">
        <v>39</v>
      </c>
      <c r="E7776" s="16">
        <v>98</v>
      </c>
      <c r="F7776" s="16">
        <v>158</v>
      </c>
      <c r="G7776" s="16">
        <v>2</v>
      </c>
      <c r="H7776" s="16">
        <v>31</v>
      </c>
    </row>
    <row r="7777" spans="1:8" x14ac:dyDescent="0.3">
      <c r="A7777" s="13" t="str">
        <f t="shared" si="121"/>
        <v>dirksan012013</v>
      </c>
      <c r="B7777" s="16" t="s">
        <v>1486</v>
      </c>
      <c r="C7777" s="16">
        <v>2013</v>
      </c>
      <c r="D7777" s="16" t="s">
        <v>2329</v>
      </c>
    </row>
    <row r="7778" spans="1:8" x14ac:dyDescent="0.3">
      <c r="A7778" s="13" t="str">
        <f t="shared" si="121"/>
        <v>dirksan012013</v>
      </c>
      <c r="B7778" s="16" t="s">
        <v>1486</v>
      </c>
      <c r="C7778" s="16">
        <v>2013</v>
      </c>
      <c r="D7778" s="16" t="s">
        <v>2330</v>
      </c>
    </row>
    <row r="7779" spans="1:8" x14ac:dyDescent="0.3">
      <c r="A7779" s="13" t="str">
        <f t="shared" si="121"/>
        <v>dirksan012013</v>
      </c>
      <c r="B7779" s="16" t="s">
        <v>1486</v>
      </c>
      <c r="C7779" s="16">
        <v>2013</v>
      </c>
      <c r="D7779" s="16" t="s">
        <v>2331</v>
      </c>
      <c r="E7779" s="16">
        <v>232</v>
      </c>
      <c r="F7779" s="16">
        <v>7</v>
      </c>
      <c r="G7779" s="16">
        <v>2</v>
      </c>
      <c r="H7779" s="16">
        <v>0</v>
      </c>
    </row>
    <row r="7780" spans="1:8" x14ac:dyDescent="0.3">
      <c r="A7780" s="13" t="str">
        <f t="shared" si="121"/>
        <v>dirksan012013</v>
      </c>
      <c r="B7780" s="16" t="s">
        <v>1486</v>
      </c>
      <c r="C7780" s="16">
        <v>2013</v>
      </c>
      <c r="D7780" s="16" t="s">
        <v>2332</v>
      </c>
    </row>
    <row r="7781" spans="1:8" x14ac:dyDescent="0.3">
      <c r="A7781" s="13" t="str">
        <f t="shared" si="121"/>
        <v>dobbsgr012013</v>
      </c>
      <c r="B7781" s="16" t="s">
        <v>439</v>
      </c>
      <c r="C7781" s="16">
        <v>2013</v>
      </c>
      <c r="D7781" s="16" t="s">
        <v>2335</v>
      </c>
      <c r="E7781" s="16">
        <v>363</v>
      </c>
      <c r="F7781" s="16">
        <v>50</v>
      </c>
      <c r="G7781" s="16">
        <v>1</v>
      </c>
      <c r="H7781" s="16">
        <v>33</v>
      </c>
    </row>
    <row r="7782" spans="1:8" x14ac:dyDescent="0.3">
      <c r="A7782" s="13" t="str">
        <f t="shared" si="121"/>
        <v>dobbsgr012013</v>
      </c>
      <c r="B7782" s="16" t="s">
        <v>439</v>
      </c>
      <c r="C7782" s="16">
        <v>2013</v>
      </c>
      <c r="D7782" s="16" t="s">
        <v>2331</v>
      </c>
      <c r="E7782" s="16">
        <v>1</v>
      </c>
      <c r="F7782" s="16">
        <v>0</v>
      </c>
      <c r="G7782" s="16">
        <v>0</v>
      </c>
      <c r="H7782" s="16">
        <v>0</v>
      </c>
    </row>
    <row r="7783" spans="1:8" x14ac:dyDescent="0.3">
      <c r="A7783" s="13" t="str">
        <f t="shared" si="121"/>
        <v>dobbsgr012013</v>
      </c>
      <c r="B7783" s="16" t="s">
        <v>439</v>
      </c>
      <c r="C7783" s="16">
        <v>2013</v>
      </c>
      <c r="D7783" s="16" t="s">
        <v>2332</v>
      </c>
    </row>
    <row r="7784" spans="1:8" x14ac:dyDescent="0.3">
      <c r="A7784" s="13" t="str">
        <f t="shared" si="121"/>
        <v>dolisra012013</v>
      </c>
      <c r="B7784" s="16" t="s">
        <v>1487</v>
      </c>
      <c r="C7784" s="16">
        <v>2013</v>
      </c>
      <c r="D7784" s="16" t="s">
        <v>2334</v>
      </c>
      <c r="E7784" s="16">
        <v>0</v>
      </c>
      <c r="F7784" s="16">
        <v>0</v>
      </c>
      <c r="G7784" s="16">
        <v>0</v>
      </c>
      <c r="H7784" s="16">
        <v>0</v>
      </c>
    </row>
    <row r="7785" spans="1:8" x14ac:dyDescent="0.3">
      <c r="A7785" s="13" t="str">
        <f t="shared" si="121"/>
        <v>dominjo012013</v>
      </c>
      <c r="B7785" s="16" t="s">
        <v>1924</v>
      </c>
      <c r="C7785" s="16">
        <v>2013</v>
      </c>
      <c r="D7785" s="16" t="s">
        <v>2334</v>
      </c>
      <c r="E7785" s="16">
        <v>0</v>
      </c>
      <c r="F7785" s="16">
        <v>2</v>
      </c>
      <c r="G7785" s="16">
        <v>0</v>
      </c>
      <c r="H7785" s="16">
        <v>0</v>
      </c>
    </row>
    <row r="7786" spans="1:8" x14ac:dyDescent="0.3">
      <c r="A7786" s="13" t="str">
        <f t="shared" si="121"/>
        <v>dominma012013</v>
      </c>
      <c r="B7786" s="16" t="s">
        <v>1488</v>
      </c>
      <c r="C7786" s="16">
        <v>2013</v>
      </c>
      <c r="D7786" s="16" t="s">
        <v>40</v>
      </c>
      <c r="E7786" s="16">
        <v>92</v>
      </c>
      <c r="F7786" s="16">
        <v>323</v>
      </c>
      <c r="G7786" s="16">
        <v>16</v>
      </c>
      <c r="H7786" s="16">
        <v>28</v>
      </c>
    </row>
    <row r="7787" spans="1:8" x14ac:dyDescent="0.3">
      <c r="A7787" s="13" t="str">
        <f t="shared" si="121"/>
        <v>donaljo022013</v>
      </c>
      <c r="B7787" s="16" t="s">
        <v>1268</v>
      </c>
      <c r="C7787" s="16">
        <v>2013</v>
      </c>
      <c r="D7787" s="16" t="s">
        <v>2335</v>
      </c>
      <c r="E7787" s="16">
        <v>0</v>
      </c>
      <c r="F7787" s="16">
        <v>0</v>
      </c>
      <c r="G7787" s="16">
        <v>0</v>
      </c>
      <c r="H7787" s="16">
        <v>0</v>
      </c>
    </row>
    <row r="7788" spans="1:8" x14ac:dyDescent="0.3">
      <c r="A7788" s="13" t="str">
        <f t="shared" si="121"/>
        <v>donaljo022013</v>
      </c>
      <c r="B7788" s="16" t="s">
        <v>1268</v>
      </c>
      <c r="C7788" s="16">
        <v>2013</v>
      </c>
      <c r="D7788" s="16" t="s">
        <v>40</v>
      </c>
      <c r="E7788" s="16">
        <v>143</v>
      </c>
      <c r="F7788" s="16">
        <v>255</v>
      </c>
      <c r="G7788" s="16">
        <v>16</v>
      </c>
      <c r="H7788" s="16">
        <v>22</v>
      </c>
    </row>
    <row r="7789" spans="1:8" x14ac:dyDescent="0.3">
      <c r="A7789" s="13" t="str">
        <f t="shared" si="121"/>
        <v>donaljo022013</v>
      </c>
      <c r="B7789" s="16" t="s">
        <v>1268</v>
      </c>
      <c r="C7789" s="16">
        <v>2013</v>
      </c>
      <c r="D7789" s="16" t="s">
        <v>2333</v>
      </c>
      <c r="E7789" s="16">
        <v>0</v>
      </c>
      <c r="F7789" s="16">
        <v>1</v>
      </c>
      <c r="G7789" s="16">
        <v>0</v>
      </c>
      <c r="H7789" s="16">
        <v>0</v>
      </c>
    </row>
    <row r="7790" spans="1:8" x14ac:dyDescent="0.3">
      <c r="A7790" s="13" t="str">
        <f t="shared" si="121"/>
        <v>doolise012013</v>
      </c>
      <c r="B7790" s="16" t="s">
        <v>1701</v>
      </c>
      <c r="C7790" s="16">
        <v>2013</v>
      </c>
      <c r="D7790" s="16" t="s">
        <v>2334</v>
      </c>
      <c r="E7790" s="16">
        <v>1</v>
      </c>
      <c r="F7790" s="16">
        <v>6</v>
      </c>
      <c r="G7790" s="16">
        <v>0</v>
      </c>
      <c r="H7790" s="16">
        <v>0</v>
      </c>
    </row>
    <row r="7791" spans="1:8" x14ac:dyDescent="0.3">
      <c r="A7791" s="13" t="str">
        <f t="shared" si="121"/>
        <v>doteloc012013</v>
      </c>
      <c r="B7791" s="16" t="s">
        <v>90</v>
      </c>
      <c r="C7791" s="16">
        <v>2013</v>
      </c>
      <c r="D7791" s="16" t="s">
        <v>2334</v>
      </c>
      <c r="E7791" s="16">
        <v>0</v>
      </c>
      <c r="F7791" s="16">
        <v>1</v>
      </c>
      <c r="G7791" s="16">
        <v>0</v>
      </c>
      <c r="H7791" s="16">
        <v>0</v>
      </c>
    </row>
    <row r="7792" spans="1:8" x14ac:dyDescent="0.3">
      <c r="A7792" s="13" t="str">
        <f t="shared" si="121"/>
        <v>doubrfe012013</v>
      </c>
      <c r="B7792" s="16" t="s">
        <v>1269</v>
      </c>
      <c r="C7792" s="16">
        <v>2013</v>
      </c>
      <c r="D7792" s="16" t="s">
        <v>2334</v>
      </c>
      <c r="E7792" s="16">
        <v>5</v>
      </c>
      <c r="F7792" s="16">
        <v>18</v>
      </c>
      <c r="G7792" s="16">
        <v>1</v>
      </c>
      <c r="H7792" s="16">
        <v>1</v>
      </c>
    </row>
    <row r="7793" spans="1:8" x14ac:dyDescent="0.3">
      <c r="A7793" s="13" t="str">
        <f t="shared" si="121"/>
        <v>doumiry012013</v>
      </c>
      <c r="B7793" s="16" t="s">
        <v>535</v>
      </c>
      <c r="C7793" s="16">
        <v>2013</v>
      </c>
      <c r="D7793" s="16" t="s">
        <v>2336</v>
      </c>
      <c r="E7793" s="16">
        <v>229</v>
      </c>
      <c r="F7793" s="16">
        <v>20</v>
      </c>
      <c r="G7793" s="16">
        <v>2</v>
      </c>
      <c r="H7793" s="16">
        <v>2</v>
      </c>
    </row>
    <row r="7794" spans="1:8" x14ac:dyDescent="0.3">
      <c r="A7794" s="13" t="str">
        <f t="shared" si="121"/>
        <v>doumiry012013</v>
      </c>
      <c r="B7794" s="16" t="s">
        <v>535</v>
      </c>
      <c r="C7794" s="16">
        <v>2013</v>
      </c>
      <c r="D7794" s="16" t="s">
        <v>2330</v>
      </c>
    </row>
    <row r="7795" spans="1:8" x14ac:dyDescent="0.3">
      <c r="A7795" s="13" t="str">
        <f t="shared" si="121"/>
        <v>doumiry012013</v>
      </c>
      <c r="B7795" s="16" t="s">
        <v>535</v>
      </c>
      <c r="C7795" s="16">
        <v>2013</v>
      </c>
      <c r="D7795" s="16" t="s">
        <v>2331</v>
      </c>
      <c r="E7795" s="16">
        <v>55</v>
      </c>
      <c r="F7795" s="16">
        <v>5</v>
      </c>
      <c r="G7795" s="16">
        <v>1</v>
      </c>
      <c r="H7795" s="16">
        <v>2</v>
      </c>
    </row>
    <row r="7796" spans="1:8" x14ac:dyDescent="0.3">
      <c r="A7796" s="13" t="str">
        <f t="shared" si="121"/>
        <v>doumiry012013</v>
      </c>
      <c r="B7796" s="16" t="s">
        <v>535</v>
      </c>
      <c r="C7796" s="16">
        <v>2013</v>
      </c>
      <c r="D7796" s="16" t="s">
        <v>2332</v>
      </c>
    </row>
    <row r="7797" spans="1:8" x14ac:dyDescent="0.3">
      <c r="A7797" s="13" t="str">
        <f t="shared" si="121"/>
        <v>downsda022013</v>
      </c>
      <c r="B7797" s="16" t="s">
        <v>1702</v>
      </c>
      <c r="C7797" s="16">
        <v>2013</v>
      </c>
      <c r="D7797" s="16" t="s">
        <v>2334</v>
      </c>
      <c r="E7797" s="16">
        <v>1</v>
      </c>
      <c r="F7797" s="16">
        <v>2</v>
      </c>
      <c r="G7797" s="16">
        <v>0</v>
      </c>
      <c r="H7797" s="16">
        <v>0</v>
      </c>
    </row>
    <row r="7798" spans="1:8" x14ac:dyDescent="0.3">
      <c r="A7798" s="13" t="str">
        <f t="shared" si="121"/>
        <v>downssc012013</v>
      </c>
      <c r="B7798" s="16" t="s">
        <v>91</v>
      </c>
      <c r="C7798" s="16">
        <v>2013</v>
      </c>
      <c r="D7798" s="16" t="s">
        <v>2334</v>
      </c>
      <c r="E7798" s="16">
        <v>3</v>
      </c>
      <c r="F7798" s="16">
        <v>4</v>
      </c>
      <c r="G7798" s="16">
        <v>1</v>
      </c>
      <c r="H7798" s="16">
        <v>3</v>
      </c>
    </row>
    <row r="7799" spans="1:8" x14ac:dyDescent="0.3">
      <c r="A7799" s="13" t="str">
        <f t="shared" si="121"/>
        <v>downssc012013</v>
      </c>
      <c r="B7799" s="16" t="s">
        <v>91</v>
      </c>
      <c r="C7799" s="16">
        <v>2013</v>
      </c>
      <c r="D7799" s="16" t="s">
        <v>2334</v>
      </c>
      <c r="E7799" s="16">
        <v>4</v>
      </c>
      <c r="F7799" s="16">
        <v>2</v>
      </c>
      <c r="G7799" s="16">
        <v>0</v>
      </c>
      <c r="H7799" s="16">
        <v>0</v>
      </c>
    </row>
    <row r="7800" spans="1:8" x14ac:dyDescent="0.3">
      <c r="A7800" s="13" t="str">
        <f t="shared" si="121"/>
        <v>doziebr012013</v>
      </c>
      <c r="B7800" s="16" t="s">
        <v>1703</v>
      </c>
      <c r="C7800" s="16">
        <v>2013</v>
      </c>
      <c r="D7800" s="16" t="s">
        <v>39</v>
      </c>
      <c r="E7800" s="16">
        <v>267</v>
      </c>
      <c r="F7800" s="16">
        <v>461</v>
      </c>
      <c r="G7800" s="16">
        <v>6</v>
      </c>
      <c r="H7800" s="16">
        <v>110</v>
      </c>
    </row>
    <row r="7801" spans="1:8" x14ac:dyDescent="0.3">
      <c r="A7801" s="13" t="str">
        <f t="shared" si="121"/>
        <v>drabeky012013</v>
      </c>
      <c r="B7801" s="16" t="s">
        <v>1270</v>
      </c>
      <c r="C7801" s="16">
        <v>2013</v>
      </c>
      <c r="D7801" s="16" t="s">
        <v>2334</v>
      </c>
      <c r="E7801" s="16">
        <v>0</v>
      </c>
      <c r="F7801" s="16">
        <v>1</v>
      </c>
      <c r="G7801" s="16">
        <v>0</v>
      </c>
      <c r="H7801" s="16">
        <v>0</v>
      </c>
    </row>
    <row r="7802" spans="1:8" x14ac:dyDescent="0.3">
      <c r="A7802" s="13" t="str">
        <f t="shared" si="121"/>
        <v>drewst012013</v>
      </c>
      <c r="B7802" s="16" t="s">
        <v>640</v>
      </c>
      <c r="C7802" s="16">
        <v>2013</v>
      </c>
      <c r="D7802" s="16" t="s">
        <v>2333</v>
      </c>
      <c r="E7802" s="16">
        <v>176</v>
      </c>
      <c r="F7802" s="16">
        <v>332</v>
      </c>
      <c r="G7802" s="16">
        <v>8</v>
      </c>
      <c r="H7802" s="16">
        <v>82</v>
      </c>
    </row>
    <row r="7803" spans="1:8" x14ac:dyDescent="0.3">
      <c r="A7803" s="13" t="str">
        <f t="shared" si="121"/>
        <v>dudalu012013</v>
      </c>
      <c r="B7803" s="16" t="s">
        <v>1271</v>
      </c>
      <c r="C7803" s="16">
        <v>2013</v>
      </c>
      <c r="D7803" s="16" t="s">
        <v>2335</v>
      </c>
      <c r="E7803" s="16">
        <v>237</v>
      </c>
      <c r="F7803" s="16">
        <v>18</v>
      </c>
      <c r="G7803" s="16">
        <v>0</v>
      </c>
      <c r="H7803" s="16">
        <v>19</v>
      </c>
    </row>
    <row r="7804" spans="1:8" x14ac:dyDescent="0.3">
      <c r="A7804" s="13" t="str">
        <f t="shared" si="121"/>
        <v>dudalu012013</v>
      </c>
      <c r="B7804" s="16" t="s">
        <v>1271</v>
      </c>
      <c r="C7804" s="16">
        <v>2013</v>
      </c>
      <c r="D7804" s="16" t="s">
        <v>2330</v>
      </c>
    </row>
    <row r="7805" spans="1:8" x14ac:dyDescent="0.3">
      <c r="A7805" s="13" t="str">
        <f t="shared" si="121"/>
        <v>dudalu012013</v>
      </c>
      <c r="B7805" s="16" t="s">
        <v>1271</v>
      </c>
      <c r="C7805" s="16">
        <v>2013</v>
      </c>
      <c r="D7805" s="16" t="s">
        <v>2331</v>
      </c>
      <c r="E7805" s="16">
        <v>90</v>
      </c>
      <c r="F7805" s="16">
        <v>1</v>
      </c>
      <c r="G7805" s="16">
        <v>2</v>
      </c>
      <c r="H7805" s="16">
        <v>1</v>
      </c>
    </row>
    <row r="7806" spans="1:8" x14ac:dyDescent="0.3">
      <c r="A7806" s="13" t="str">
        <f t="shared" si="121"/>
        <v>duensbr012013</v>
      </c>
      <c r="B7806" s="16" t="s">
        <v>1076</v>
      </c>
      <c r="C7806" s="16">
        <v>2013</v>
      </c>
      <c r="D7806" s="16" t="s">
        <v>2334</v>
      </c>
      <c r="E7806" s="16">
        <v>7</v>
      </c>
      <c r="F7806" s="16">
        <v>12</v>
      </c>
      <c r="G7806" s="16">
        <v>0</v>
      </c>
      <c r="H7806" s="16">
        <v>1</v>
      </c>
    </row>
    <row r="7807" spans="1:8" x14ac:dyDescent="0.3">
      <c r="A7807" s="13" t="str">
        <f t="shared" si="121"/>
        <v>duffyda012013</v>
      </c>
      <c r="B7807" s="16" t="s">
        <v>1489</v>
      </c>
      <c r="C7807" s="16">
        <v>2013</v>
      </c>
      <c r="D7807" s="16" t="s">
        <v>2334</v>
      </c>
      <c r="E7807" s="16">
        <v>1</v>
      </c>
      <c r="F7807" s="16">
        <v>2</v>
      </c>
      <c r="G7807" s="16">
        <v>0</v>
      </c>
      <c r="H7807" s="16">
        <v>1</v>
      </c>
    </row>
    <row r="7808" spans="1:8" x14ac:dyDescent="0.3">
      <c r="A7808" s="13" t="str">
        <f t="shared" si="121"/>
        <v>dukeza012013</v>
      </c>
      <c r="B7808" s="16" t="s">
        <v>536</v>
      </c>
      <c r="C7808" s="16">
        <v>2013</v>
      </c>
      <c r="D7808" s="16" t="s">
        <v>2334</v>
      </c>
      <c r="E7808" s="16">
        <v>1</v>
      </c>
      <c r="F7808" s="16">
        <v>2</v>
      </c>
      <c r="G7808" s="16">
        <v>0</v>
      </c>
      <c r="H7808" s="16">
        <v>0</v>
      </c>
    </row>
    <row r="7809" spans="1:8" x14ac:dyDescent="0.3">
      <c r="A7809" s="13" t="str">
        <f t="shared" si="121"/>
        <v>dukeza012013</v>
      </c>
      <c r="B7809" s="16" t="s">
        <v>536</v>
      </c>
      <c r="C7809" s="16">
        <v>2013</v>
      </c>
      <c r="D7809" s="16" t="s">
        <v>2334</v>
      </c>
      <c r="E7809" s="16">
        <v>0</v>
      </c>
      <c r="F7809" s="16">
        <v>3</v>
      </c>
      <c r="G7809" s="16">
        <v>0</v>
      </c>
      <c r="H7809" s="16">
        <v>0</v>
      </c>
    </row>
    <row r="7810" spans="1:8" x14ac:dyDescent="0.3">
      <c r="A7810" s="13" t="str">
        <f t="shared" si="121"/>
        <v>duncash012013</v>
      </c>
      <c r="B7810" s="16" t="s">
        <v>780</v>
      </c>
      <c r="C7810" s="16">
        <v>2013</v>
      </c>
      <c r="D7810" s="16" t="s">
        <v>2335</v>
      </c>
      <c r="E7810" s="16">
        <v>14</v>
      </c>
      <c r="F7810" s="16">
        <v>1</v>
      </c>
      <c r="G7810" s="16">
        <v>0</v>
      </c>
      <c r="H7810" s="16">
        <v>2</v>
      </c>
    </row>
    <row r="7811" spans="1:8" x14ac:dyDescent="0.3">
      <c r="A7811" s="13" t="str">
        <f t="shared" ref="A7811:A7874" si="122">(B7811&amp;C7811)</f>
        <v>dunnad012013</v>
      </c>
      <c r="B7811" s="16" t="s">
        <v>242</v>
      </c>
      <c r="C7811" s="16">
        <v>2013</v>
      </c>
      <c r="D7811" s="16" t="s">
        <v>2335</v>
      </c>
      <c r="E7811" s="16">
        <v>548</v>
      </c>
      <c r="F7811" s="16">
        <v>31</v>
      </c>
      <c r="G7811" s="16">
        <v>8</v>
      </c>
      <c r="H7811" s="16">
        <v>54</v>
      </c>
    </row>
    <row r="7812" spans="1:8" x14ac:dyDescent="0.3">
      <c r="A7812" s="13" t="str">
        <f t="shared" si="122"/>
        <v>dunnad012013</v>
      </c>
      <c r="B7812" s="16" t="s">
        <v>242</v>
      </c>
      <c r="C7812" s="16">
        <v>2013</v>
      </c>
      <c r="D7812" s="16" t="s">
        <v>2330</v>
      </c>
    </row>
    <row r="7813" spans="1:8" x14ac:dyDescent="0.3">
      <c r="A7813" s="13" t="str">
        <f t="shared" si="122"/>
        <v>dunnad012013</v>
      </c>
      <c r="B7813" s="16" t="s">
        <v>242</v>
      </c>
      <c r="C7813" s="16">
        <v>2013</v>
      </c>
      <c r="D7813" s="16" t="s">
        <v>2331</v>
      </c>
      <c r="E7813" s="16">
        <v>2</v>
      </c>
      <c r="F7813" s="16">
        <v>0</v>
      </c>
      <c r="G7813" s="16">
        <v>0</v>
      </c>
      <c r="H7813" s="16">
        <v>0</v>
      </c>
    </row>
    <row r="7814" spans="1:8" x14ac:dyDescent="0.3">
      <c r="A7814" s="13" t="str">
        <f t="shared" si="122"/>
        <v>dunnija012013</v>
      </c>
      <c r="B7814" s="16" t="s">
        <v>1925</v>
      </c>
      <c r="C7814" s="16">
        <v>2013</v>
      </c>
      <c r="D7814" s="16" t="s">
        <v>2334</v>
      </c>
      <c r="E7814" s="16">
        <v>1</v>
      </c>
      <c r="F7814" s="16">
        <v>5</v>
      </c>
      <c r="G7814" s="16">
        <v>1</v>
      </c>
      <c r="H7814" s="16">
        <v>0</v>
      </c>
    </row>
    <row r="7815" spans="1:8" x14ac:dyDescent="0.3">
      <c r="A7815" s="13" t="str">
        <f t="shared" si="122"/>
        <v>dunnmi012013</v>
      </c>
      <c r="B7815" s="16" t="s">
        <v>1077</v>
      </c>
      <c r="C7815" s="16">
        <v>2013</v>
      </c>
      <c r="D7815" s="16" t="s">
        <v>2334</v>
      </c>
      <c r="E7815" s="16">
        <v>2</v>
      </c>
      <c r="F7815" s="16">
        <v>4</v>
      </c>
      <c r="G7815" s="16">
        <v>2</v>
      </c>
      <c r="H7815" s="16">
        <v>0</v>
      </c>
    </row>
    <row r="7816" spans="1:8" x14ac:dyDescent="0.3">
      <c r="A7816" s="13" t="str">
        <f t="shared" si="122"/>
        <v>durbich012013</v>
      </c>
      <c r="B7816" s="16" t="s">
        <v>93</v>
      </c>
      <c r="C7816" s="16">
        <v>2013</v>
      </c>
      <c r="D7816" s="16" t="s">
        <v>2334</v>
      </c>
      <c r="E7816" s="16">
        <v>0</v>
      </c>
      <c r="F7816" s="16">
        <v>1</v>
      </c>
      <c r="G7816" s="16">
        <v>0</v>
      </c>
      <c r="H7816" s="16">
        <v>0</v>
      </c>
    </row>
    <row r="7817" spans="1:8" x14ac:dyDescent="0.3">
      <c r="A7817" s="13" t="str">
        <f t="shared" si="122"/>
        <v>dwyerch012013</v>
      </c>
      <c r="B7817" s="16" t="s">
        <v>1926</v>
      </c>
      <c r="C7817" s="16">
        <v>2013</v>
      </c>
      <c r="D7817" s="16" t="s">
        <v>2334</v>
      </c>
      <c r="E7817" s="16">
        <v>0</v>
      </c>
      <c r="F7817" s="16">
        <v>3</v>
      </c>
      <c r="G7817" s="16">
        <v>0</v>
      </c>
      <c r="H7817" s="16">
        <v>1</v>
      </c>
    </row>
    <row r="7818" spans="1:8" x14ac:dyDescent="0.3">
      <c r="A7818" s="13" t="str">
        <f t="shared" si="122"/>
        <v>dysonja012013</v>
      </c>
      <c r="B7818" s="16" t="s">
        <v>1272</v>
      </c>
      <c r="C7818" s="16">
        <v>2013</v>
      </c>
      <c r="D7818" s="16" t="s">
        <v>2329</v>
      </c>
    </row>
    <row r="7819" spans="1:8" x14ac:dyDescent="0.3">
      <c r="A7819" s="13" t="str">
        <f t="shared" si="122"/>
        <v>dysonja012013</v>
      </c>
      <c r="B7819" s="16" t="s">
        <v>1272</v>
      </c>
      <c r="C7819" s="16">
        <v>2013</v>
      </c>
      <c r="D7819" s="16" t="s">
        <v>2331</v>
      </c>
      <c r="E7819" s="16">
        <v>176</v>
      </c>
      <c r="F7819" s="16">
        <v>3</v>
      </c>
      <c r="G7819" s="16">
        <v>5</v>
      </c>
      <c r="H7819" s="16">
        <v>2</v>
      </c>
    </row>
    <row r="7820" spans="1:8" x14ac:dyDescent="0.3">
      <c r="A7820" s="13" t="str">
        <f t="shared" si="122"/>
        <v>dysonsa012013</v>
      </c>
      <c r="B7820" s="16" t="s">
        <v>1704</v>
      </c>
      <c r="C7820" s="16">
        <v>2013</v>
      </c>
      <c r="D7820" s="16" t="s">
        <v>2334</v>
      </c>
      <c r="E7820" s="16">
        <v>1</v>
      </c>
      <c r="F7820" s="16">
        <v>0</v>
      </c>
      <c r="G7820" s="16">
        <v>0</v>
      </c>
      <c r="H7820" s="16">
        <v>0</v>
      </c>
    </row>
    <row r="7821" spans="1:8" x14ac:dyDescent="0.3">
      <c r="A7821" s="13" t="str">
        <f t="shared" si="122"/>
        <v>eatonad022013</v>
      </c>
      <c r="B7821" s="16" t="s">
        <v>1705</v>
      </c>
      <c r="C7821" s="16">
        <v>2013</v>
      </c>
      <c r="D7821" s="16" t="s">
        <v>2329</v>
      </c>
    </row>
    <row r="7822" spans="1:8" x14ac:dyDescent="0.3">
      <c r="A7822" s="13" t="str">
        <f t="shared" si="122"/>
        <v>eatonad022013</v>
      </c>
      <c r="B7822" s="16" t="s">
        <v>1705</v>
      </c>
      <c r="C7822" s="16">
        <v>2013</v>
      </c>
      <c r="D7822" s="16" t="s">
        <v>2330</v>
      </c>
    </row>
    <row r="7823" spans="1:8" x14ac:dyDescent="0.3">
      <c r="A7823" s="13" t="str">
        <f t="shared" si="122"/>
        <v>eatonad022013</v>
      </c>
      <c r="B7823" s="16" t="s">
        <v>1705</v>
      </c>
      <c r="C7823" s="16">
        <v>2013</v>
      </c>
      <c r="D7823" s="16" t="s">
        <v>2331</v>
      </c>
      <c r="E7823" s="16">
        <v>103</v>
      </c>
      <c r="F7823" s="16">
        <v>6</v>
      </c>
      <c r="G7823" s="16">
        <v>4</v>
      </c>
      <c r="H7823" s="16">
        <v>1</v>
      </c>
    </row>
    <row r="7824" spans="1:8" x14ac:dyDescent="0.3">
      <c r="A7824" s="13" t="str">
        <f t="shared" si="122"/>
        <v>eatonad022013</v>
      </c>
      <c r="B7824" s="16" t="s">
        <v>1705</v>
      </c>
      <c r="C7824" s="16">
        <v>2013</v>
      </c>
      <c r="D7824" s="16" t="s">
        <v>2332</v>
      </c>
    </row>
    <row r="7825" spans="1:8" x14ac:dyDescent="0.3">
      <c r="A7825" s="13" t="str">
        <f t="shared" si="122"/>
        <v>edginjo012013</v>
      </c>
      <c r="B7825" s="16" t="s">
        <v>1706</v>
      </c>
      <c r="C7825" s="16">
        <v>2013</v>
      </c>
      <c r="D7825" s="16" t="s">
        <v>2334</v>
      </c>
      <c r="E7825" s="16">
        <v>0</v>
      </c>
      <c r="F7825" s="16">
        <v>0</v>
      </c>
      <c r="G7825" s="16">
        <v>0</v>
      </c>
      <c r="H7825" s="16">
        <v>0</v>
      </c>
    </row>
    <row r="7826" spans="1:8" x14ac:dyDescent="0.3">
      <c r="A7826" s="13" t="str">
        <f t="shared" si="122"/>
        <v>ellisaj012013</v>
      </c>
      <c r="B7826" s="16" t="s">
        <v>916</v>
      </c>
      <c r="C7826" s="16">
        <v>2013</v>
      </c>
      <c r="D7826" s="16" t="s">
        <v>2336</v>
      </c>
      <c r="E7826" s="16">
        <v>855</v>
      </c>
      <c r="F7826" s="16">
        <v>73</v>
      </c>
      <c r="G7826" s="16">
        <v>3</v>
      </c>
      <c r="H7826" s="16">
        <v>8</v>
      </c>
    </row>
    <row r="7827" spans="1:8" x14ac:dyDescent="0.3">
      <c r="A7827" s="13" t="str">
        <f t="shared" si="122"/>
        <v>ellisma012013</v>
      </c>
      <c r="B7827" s="16" t="s">
        <v>298</v>
      </c>
      <c r="C7827" s="16">
        <v>2013</v>
      </c>
      <c r="D7827" s="16" t="s">
        <v>39</v>
      </c>
      <c r="E7827" s="16">
        <v>225</v>
      </c>
      <c r="F7827" s="16">
        <v>302</v>
      </c>
      <c r="G7827" s="16">
        <v>6</v>
      </c>
      <c r="H7827" s="16">
        <v>78</v>
      </c>
    </row>
    <row r="7828" spans="1:8" x14ac:dyDescent="0.3">
      <c r="A7828" s="13" t="str">
        <f t="shared" si="122"/>
        <v>ellisma012013</v>
      </c>
      <c r="B7828" s="16" t="s">
        <v>298</v>
      </c>
      <c r="C7828" s="16">
        <v>2013</v>
      </c>
      <c r="D7828" s="16" t="s">
        <v>40</v>
      </c>
      <c r="E7828" s="16">
        <v>0</v>
      </c>
      <c r="F7828" s="16">
        <v>0</v>
      </c>
      <c r="G7828" s="16">
        <v>0</v>
      </c>
      <c r="H7828" s="16">
        <v>0</v>
      </c>
    </row>
    <row r="7829" spans="1:8" x14ac:dyDescent="0.3">
      <c r="A7829" s="13" t="str">
        <f t="shared" si="122"/>
        <v>ellsbja012013</v>
      </c>
      <c r="B7829" s="16" t="s">
        <v>781</v>
      </c>
      <c r="C7829" s="16">
        <v>2013</v>
      </c>
      <c r="D7829" s="16" t="s">
        <v>2329</v>
      </c>
    </row>
    <row r="7830" spans="1:8" x14ac:dyDescent="0.3">
      <c r="A7830" s="13" t="str">
        <f t="shared" si="122"/>
        <v>ellsbja012013</v>
      </c>
      <c r="B7830" s="16" t="s">
        <v>781</v>
      </c>
      <c r="C7830" s="16">
        <v>2013</v>
      </c>
      <c r="D7830" s="16" t="s">
        <v>2331</v>
      </c>
      <c r="E7830" s="16">
        <v>347</v>
      </c>
      <c r="F7830" s="16">
        <v>3</v>
      </c>
      <c r="G7830" s="16">
        <v>3</v>
      </c>
      <c r="H7830" s="16">
        <v>2</v>
      </c>
    </row>
    <row r="7831" spans="1:8" x14ac:dyDescent="0.3">
      <c r="A7831" s="13" t="str">
        <f t="shared" si="122"/>
        <v>elmorja012013</v>
      </c>
      <c r="B7831" s="16" t="s">
        <v>1707</v>
      </c>
      <c r="C7831" s="16">
        <v>2013</v>
      </c>
      <c r="D7831" s="16" t="s">
        <v>2335</v>
      </c>
      <c r="E7831" s="16">
        <v>0</v>
      </c>
      <c r="F7831" s="16">
        <v>0</v>
      </c>
      <c r="G7831" s="16">
        <v>0</v>
      </c>
      <c r="H7831" s="16">
        <v>0</v>
      </c>
    </row>
    <row r="7832" spans="1:8" x14ac:dyDescent="0.3">
      <c r="A7832" s="13" t="str">
        <f t="shared" si="122"/>
        <v>elmorja012013</v>
      </c>
      <c r="B7832" s="16" t="s">
        <v>1707</v>
      </c>
      <c r="C7832" s="16">
        <v>2013</v>
      </c>
      <c r="D7832" s="16" t="s">
        <v>39</v>
      </c>
      <c r="E7832" s="16">
        <v>20</v>
      </c>
      <c r="F7832" s="16">
        <v>36</v>
      </c>
      <c r="G7832" s="16">
        <v>1</v>
      </c>
      <c r="H7832" s="16">
        <v>5</v>
      </c>
    </row>
    <row r="7833" spans="1:8" x14ac:dyDescent="0.3">
      <c r="A7833" s="13" t="str">
        <f t="shared" si="122"/>
        <v>elmorja012013</v>
      </c>
      <c r="B7833" s="16" t="s">
        <v>1707</v>
      </c>
      <c r="C7833" s="16">
        <v>2013</v>
      </c>
      <c r="D7833" s="16" t="s">
        <v>40</v>
      </c>
      <c r="E7833" s="16">
        <v>0</v>
      </c>
      <c r="F7833" s="16">
        <v>0</v>
      </c>
      <c r="G7833" s="16">
        <v>0</v>
      </c>
      <c r="H7833" s="16">
        <v>0</v>
      </c>
    </row>
    <row r="7834" spans="1:8" x14ac:dyDescent="0.3">
      <c r="A7834" s="13" t="str">
        <f t="shared" si="122"/>
        <v>elmorja012013</v>
      </c>
      <c r="B7834" s="16" t="s">
        <v>1707</v>
      </c>
      <c r="C7834" s="16">
        <v>2013</v>
      </c>
      <c r="D7834" s="16" t="s">
        <v>2336</v>
      </c>
      <c r="E7834" s="16">
        <v>1</v>
      </c>
      <c r="F7834" s="16">
        <v>0</v>
      </c>
      <c r="G7834" s="16">
        <v>0</v>
      </c>
      <c r="H7834" s="16">
        <v>0</v>
      </c>
    </row>
    <row r="7835" spans="1:8" x14ac:dyDescent="0.3">
      <c r="A7835" s="13" t="str">
        <f t="shared" si="122"/>
        <v>elmorja012013</v>
      </c>
      <c r="B7835" s="16" t="s">
        <v>1707</v>
      </c>
      <c r="C7835" s="16">
        <v>2013</v>
      </c>
      <c r="D7835" s="16" t="s">
        <v>2329</v>
      </c>
    </row>
    <row r="7836" spans="1:8" x14ac:dyDescent="0.3">
      <c r="A7836" s="13" t="str">
        <f t="shared" si="122"/>
        <v>elmorja012013</v>
      </c>
      <c r="B7836" s="16" t="s">
        <v>1707</v>
      </c>
      <c r="C7836" s="16">
        <v>2013</v>
      </c>
      <c r="D7836" s="16" t="s">
        <v>2330</v>
      </c>
    </row>
    <row r="7837" spans="1:8" x14ac:dyDescent="0.3">
      <c r="A7837" s="13" t="str">
        <f t="shared" si="122"/>
        <v>elmorja012013</v>
      </c>
      <c r="B7837" s="16" t="s">
        <v>1707</v>
      </c>
      <c r="C7837" s="16">
        <v>2013</v>
      </c>
      <c r="D7837" s="16" t="s">
        <v>2331</v>
      </c>
      <c r="E7837" s="16">
        <v>5</v>
      </c>
      <c r="F7837" s="16">
        <v>0</v>
      </c>
      <c r="G7837" s="16">
        <v>0</v>
      </c>
      <c r="H7837" s="16">
        <v>0</v>
      </c>
    </row>
    <row r="7838" spans="1:8" x14ac:dyDescent="0.3">
      <c r="A7838" s="13" t="str">
        <f t="shared" si="122"/>
        <v>elmorja012013</v>
      </c>
      <c r="B7838" s="16" t="s">
        <v>1707</v>
      </c>
      <c r="C7838" s="16">
        <v>2013</v>
      </c>
      <c r="D7838" s="16" t="s">
        <v>2334</v>
      </c>
      <c r="E7838" s="16">
        <v>1</v>
      </c>
      <c r="F7838" s="16">
        <v>0</v>
      </c>
      <c r="G7838" s="16">
        <v>0</v>
      </c>
      <c r="H7838" s="16">
        <v>0</v>
      </c>
    </row>
    <row r="7839" spans="1:8" x14ac:dyDescent="0.3">
      <c r="A7839" s="13" t="str">
        <f t="shared" si="122"/>
        <v>elmorja012013</v>
      </c>
      <c r="B7839" s="16" t="s">
        <v>1707</v>
      </c>
      <c r="C7839" s="16">
        <v>2013</v>
      </c>
      <c r="D7839" s="16" t="s">
        <v>2332</v>
      </c>
    </row>
    <row r="7840" spans="1:8" x14ac:dyDescent="0.3">
      <c r="A7840" s="13" t="str">
        <f t="shared" si="122"/>
        <v>elmorja012013</v>
      </c>
      <c r="B7840" s="16" t="s">
        <v>1707</v>
      </c>
      <c r="C7840" s="16">
        <v>2013</v>
      </c>
      <c r="D7840" s="16" t="s">
        <v>2333</v>
      </c>
      <c r="E7840" s="16">
        <v>33</v>
      </c>
      <c r="F7840" s="16">
        <v>55</v>
      </c>
      <c r="G7840" s="16">
        <v>7</v>
      </c>
      <c r="H7840" s="16">
        <v>12</v>
      </c>
    </row>
    <row r="7841" spans="1:8" x14ac:dyDescent="0.3">
      <c r="A7841" s="13" t="str">
        <f t="shared" si="122"/>
        <v>encared012013</v>
      </c>
      <c r="B7841" s="16" t="s">
        <v>538</v>
      </c>
      <c r="C7841" s="16">
        <v>2013</v>
      </c>
      <c r="D7841" s="16" t="s">
        <v>2335</v>
      </c>
      <c r="E7841" s="16">
        <v>689</v>
      </c>
      <c r="F7841" s="16">
        <v>44</v>
      </c>
      <c r="G7841" s="16">
        <v>6</v>
      </c>
      <c r="H7841" s="16">
        <v>66</v>
      </c>
    </row>
    <row r="7842" spans="1:8" x14ac:dyDescent="0.3">
      <c r="A7842" s="13" t="str">
        <f t="shared" si="122"/>
        <v>encared012013</v>
      </c>
      <c r="B7842" s="16" t="s">
        <v>538</v>
      </c>
      <c r="C7842" s="16">
        <v>2013</v>
      </c>
      <c r="D7842" s="16" t="s">
        <v>40</v>
      </c>
      <c r="E7842" s="16">
        <v>12</v>
      </c>
      <c r="F7842" s="16">
        <v>26</v>
      </c>
      <c r="G7842" s="16">
        <v>2</v>
      </c>
      <c r="H7842" s="16">
        <v>2</v>
      </c>
    </row>
    <row r="7843" spans="1:8" x14ac:dyDescent="0.3">
      <c r="A7843" s="13" t="str">
        <f t="shared" si="122"/>
        <v>enrigba012013</v>
      </c>
      <c r="B7843" s="16" t="s">
        <v>1275</v>
      </c>
      <c r="C7843" s="16">
        <v>2013</v>
      </c>
      <c r="D7843" s="16" t="s">
        <v>2334</v>
      </c>
      <c r="E7843" s="16">
        <v>1</v>
      </c>
      <c r="F7843" s="16">
        <v>1</v>
      </c>
      <c r="G7843" s="16">
        <v>0</v>
      </c>
      <c r="H7843" s="16">
        <v>0</v>
      </c>
    </row>
    <row r="7844" spans="1:8" x14ac:dyDescent="0.3">
      <c r="A7844" s="13" t="str">
        <f t="shared" si="122"/>
        <v>eovalna012013</v>
      </c>
      <c r="B7844" s="16" t="s">
        <v>1492</v>
      </c>
      <c r="C7844" s="16">
        <v>2013</v>
      </c>
      <c r="D7844" s="16" t="s">
        <v>2334</v>
      </c>
      <c r="E7844" s="16">
        <v>8</v>
      </c>
      <c r="F7844" s="16">
        <v>20</v>
      </c>
      <c r="G7844" s="16">
        <v>2</v>
      </c>
      <c r="H7844" s="16">
        <v>1</v>
      </c>
    </row>
    <row r="7845" spans="1:8" x14ac:dyDescent="0.3">
      <c r="A7845" s="13" t="str">
        <f t="shared" si="122"/>
        <v>eppleco012013</v>
      </c>
      <c r="B7845" s="16" t="s">
        <v>1493</v>
      </c>
      <c r="C7845" s="16">
        <v>2013</v>
      </c>
      <c r="D7845" s="16" t="s">
        <v>2334</v>
      </c>
      <c r="E7845" s="16">
        <v>0</v>
      </c>
      <c r="F7845" s="16">
        <v>0</v>
      </c>
      <c r="G7845" s="16">
        <v>0</v>
      </c>
      <c r="H7845" s="16">
        <v>0</v>
      </c>
    </row>
    <row r="7846" spans="1:8" x14ac:dyDescent="0.3">
      <c r="A7846" s="13" t="str">
        <f t="shared" si="122"/>
        <v>erlinro012013</v>
      </c>
      <c r="B7846" s="16" t="s">
        <v>1927</v>
      </c>
      <c r="C7846" s="16">
        <v>2013</v>
      </c>
      <c r="D7846" s="16" t="s">
        <v>2334</v>
      </c>
      <c r="E7846" s="16">
        <v>1</v>
      </c>
      <c r="F7846" s="16">
        <v>5</v>
      </c>
      <c r="G7846" s="16">
        <v>0</v>
      </c>
      <c r="H7846" s="16">
        <v>0</v>
      </c>
    </row>
    <row r="7847" spans="1:8" x14ac:dyDescent="0.3">
      <c r="A7847" s="13" t="str">
        <f t="shared" si="122"/>
        <v>escaled012013</v>
      </c>
      <c r="B7847" s="16" t="s">
        <v>1276</v>
      </c>
      <c r="C7847" s="16">
        <v>2013</v>
      </c>
      <c r="D7847" s="16" t="s">
        <v>2334</v>
      </c>
      <c r="E7847" s="16">
        <v>2</v>
      </c>
      <c r="F7847" s="16">
        <v>5</v>
      </c>
      <c r="G7847" s="16">
        <v>1</v>
      </c>
      <c r="H7847" s="16">
        <v>0</v>
      </c>
    </row>
    <row r="7848" spans="1:8" x14ac:dyDescent="0.3">
      <c r="A7848" s="13" t="str">
        <f t="shared" si="122"/>
        <v>escobal022013</v>
      </c>
      <c r="B7848" s="16" t="s">
        <v>917</v>
      </c>
      <c r="C7848" s="16">
        <v>2013</v>
      </c>
      <c r="D7848" s="16" t="s">
        <v>2333</v>
      </c>
      <c r="E7848" s="16">
        <v>222</v>
      </c>
      <c r="F7848" s="16">
        <v>395</v>
      </c>
      <c r="G7848" s="16">
        <v>13</v>
      </c>
      <c r="H7848" s="16">
        <v>89</v>
      </c>
    </row>
    <row r="7849" spans="1:8" x14ac:dyDescent="0.3">
      <c r="A7849" s="13" t="str">
        <f t="shared" si="122"/>
        <v>escobed012013</v>
      </c>
      <c r="B7849" s="16" t="s">
        <v>1494</v>
      </c>
      <c r="C7849" s="16">
        <v>2013</v>
      </c>
      <c r="D7849" s="16" t="s">
        <v>39</v>
      </c>
      <c r="E7849" s="16">
        <v>8</v>
      </c>
      <c r="F7849" s="16">
        <v>17</v>
      </c>
      <c r="G7849" s="16">
        <v>0</v>
      </c>
      <c r="H7849" s="16">
        <v>4</v>
      </c>
    </row>
    <row r="7850" spans="1:8" x14ac:dyDescent="0.3">
      <c r="A7850" s="13" t="str">
        <f t="shared" si="122"/>
        <v>escobed012013</v>
      </c>
      <c r="B7850" s="16" t="s">
        <v>1494</v>
      </c>
      <c r="C7850" s="16">
        <v>2013</v>
      </c>
      <c r="D7850" s="16" t="s">
        <v>40</v>
      </c>
      <c r="E7850" s="16">
        <v>4</v>
      </c>
      <c r="F7850" s="16">
        <v>18</v>
      </c>
      <c r="G7850" s="16">
        <v>2</v>
      </c>
      <c r="H7850" s="16">
        <v>3</v>
      </c>
    </row>
    <row r="7851" spans="1:8" x14ac:dyDescent="0.3">
      <c r="A7851" s="13" t="str">
        <f t="shared" si="122"/>
        <v>escobed012013</v>
      </c>
      <c r="B7851" s="16" t="s">
        <v>1494</v>
      </c>
      <c r="C7851" s="16">
        <v>2013</v>
      </c>
      <c r="D7851" s="16" t="s">
        <v>2330</v>
      </c>
    </row>
    <row r="7852" spans="1:8" x14ac:dyDescent="0.3">
      <c r="A7852" s="13" t="str">
        <f t="shared" si="122"/>
        <v>escobed012013</v>
      </c>
      <c r="B7852" s="16" t="s">
        <v>1494</v>
      </c>
      <c r="C7852" s="16">
        <v>2013</v>
      </c>
      <c r="D7852" s="16" t="s">
        <v>2331</v>
      </c>
      <c r="E7852" s="16">
        <v>0</v>
      </c>
      <c r="F7852" s="16">
        <v>0</v>
      </c>
      <c r="G7852" s="16">
        <v>0</v>
      </c>
      <c r="H7852" s="16">
        <v>0</v>
      </c>
    </row>
    <row r="7853" spans="1:8" x14ac:dyDescent="0.3">
      <c r="A7853" s="13" t="str">
        <f t="shared" si="122"/>
        <v>escobed012013</v>
      </c>
      <c r="B7853" s="16" t="s">
        <v>1494</v>
      </c>
      <c r="C7853" s="16">
        <v>2013</v>
      </c>
      <c r="D7853" s="16" t="s">
        <v>2333</v>
      </c>
      <c r="E7853" s="16">
        <v>31</v>
      </c>
      <c r="F7853" s="16">
        <v>69</v>
      </c>
      <c r="G7853" s="16">
        <v>5</v>
      </c>
      <c r="H7853" s="16">
        <v>9</v>
      </c>
    </row>
    <row r="7854" spans="1:8" x14ac:dyDescent="0.3">
      <c r="A7854" s="13" t="str">
        <f t="shared" si="122"/>
        <v>escobyu012013</v>
      </c>
      <c r="B7854" s="16" t="s">
        <v>782</v>
      </c>
      <c r="C7854" s="16">
        <v>2013</v>
      </c>
      <c r="D7854" s="16" t="s">
        <v>2333</v>
      </c>
      <c r="E7854" s="16">
        <v>208</v>
      </c>
      <c r="F7854" s="16">
        <v>395</v>
      </c>
      <c r="G7854" s="16">
        <v>7</v>
      </c>
      <c r="H7854" s="16">
        <v>88</v>
      </c>
    </row>
    <row r="7855" spans="1:8" x14ac:dyDescent="0.3">
      <c r="A7855" s="13" t="str">
        <f t="shared" si="122"/>
        <v>espinda012013</v>
      </c>
      <c r="B7855" s="16" t="s">
        <v>1277</v>
      </c>
      <c r="C7855" s="16">
        <v>2013</v>
      </c>
      <c r="D7855" s="16" t="s">
        <v>39</v>
      </c>
      <c r="E7855" s="16">
        <v>96</v>
      </c>
      <c r="F7855" s="16">
        <v>119</v>
      </c>
      <c r="G7855" s="16">
        <v>2</v>
      </c>
      <c r="H7855" s="16">
        <v>32</v>
      </c>
    </row>
    <row r="7856" spans="1:8" x14ac:dyDescent="0.3">
      <c r="A7856" s="13" t="str">
        <f t="shared" si="122"/>
        <v>espinda012013</v>
      </c>
      <c r="B7856" s="16" t="s">
        <v>1277</v>
      </c>
      <c r="C7856" s="16">
        <v>2013</v>
      </c>
      <c r="D7856" s="16" t="s">
        <v>2333</v>
      </c>
      <c r="E7856" s="16">
        <v>1</v>
      </c>
      <c r="F7856" s="16">
        <v>0</v>
      </c>
      <c r="G7856" s="16">
        <v>0</v>
      </c>
      <c r="H7856" s="16">
        <v>0</v>
      </c>
    </row>
    <row r="7857" spans="1:8" x14ac:dyDescent="0.3">
      <c r="A7857" s="13" t="str">
        <f t="shared" si="122"/>
        <v>estrama012013</v>
      </c>
      <c r="B7857" s="16" t="s">
        <v>918</v>
      </c>
      <c r="C7857" s="16">
        <v>2013</v>
      </c>
      <c r="D7857" s="16" t="s">
        <v>2334</v>
      </c>
      <c r="E7857" s="16">
        <v>5</v>
      </c>
      <c r="F7857" s="16">
        <v>9</v>
      </c>
      <c r="G7857" s="16">
        <v>1</v>
      </c>
      <c r="H7857" s="16">
        <v>1</v>
      </c>
    </row>
    <row r="7858" spans="1:8" x14ac:dyDescent="0.3">
      <c r="A7858" s="13" t="str">
        <f t="shared" si="122"/>
        <v>ethiean012013</v>
      </c>
      <c r="B7858" s="16" t="s">
        <v>641</v>
      </c>
      <c r="C7858" s="16">
        <v>2013</v>
      </c>
      <c r="D7858" s="16" t="s">
        <v>2329</v>
      </c>
    </row>
    <row r="7859" spans="1:8" x14ac:dyDescent="0.3">
      <c r="A7859" s="13" t="str">
        <f t="shared" si="122"/>
        <v>ethiean012013</v>
      </c>
      <c r="B7859" s="16" t="s">
        <v>641</v>
      </c>
      <c r="C7859" s="16">
        <v>2013</v>
      </c>
      <c r="D7859" s="16" t="s">
        <v>2330</v>
      </c>
    </row>
    <row r="7860" spans="1:8" x14ac:dyDescent="0.3">
      <c r="A7860" s="13" t="str">
        <f t="shared" si="122"/>
        <v>ethiean012013</v>
      </c>
      <c r="B7860" s="16" t="s">
        <v>641</v>
      </c>
      <c r="C7860" s="16">
        <v>2013</v>
      </c>
      <c r="D7860" s="16" t="s">
        <v>2331</v>
      </c>
      <c r="E7860" s="16">
        <v>247</v>
      </c>
      <c r="F7860" s="16">
        <v>8</v>
      </c>
      <c r="G7860" s="16">
        <v>2</v>
      </c>
      <c r="H7860" s="16">
        <v>4</v>
      </c>
    </row>
    <row r="7861" spans="1:8" x14ac:dyDescent="0.3">
      <c r="A7861" s="13" t="str">
        <f t="shared" si="122"/>
        <v>ethiean012013</v>
      </c>
      <c r="B7861" s="16" t="s">
        <v>641</v>
      </c>
      <c r="C7861" s="16">
        <v>2013</v>
      </c>
      <c r="D7861" s="16" t="s">
        <v>2332</v>
      </c>
    </row>
    <row r="7862" spans="1:8" x14ac:dyDescent="0.3">
      <c r="A7862" s="13" t="str">
        <f t="shared" si="122"/>
        <v>faluir012013</v>
      </c>
      <c r="B7862" s="16" t="s">
        <v>1709</v>
      </c>
      <c r="C7862" s="16">
        <v>2013</v>
      </c>
      <c r="D7862" s="16" t="s">
        <v>40</v>
      </c>
      <c r="E7862" s="16">
        <v>1</v>
      </c>
      <c r="F7862" s="16">
        <v>0</v>
      </c>
      <c r="G7862" s="16">
        <v>0</v>
      </c>
      <c r="H7862" s="16">
        <v>0</v>
      </c>
    </row>
    <row r="7863" spans="1:8" x14ac:dyDescent="0.3">
      <c r="A7863" s="13" t="str">
        <f t="shared" si="122"/>
        <v>familje012013</v>
      </c>
      <c r="B7863" s="16" t="s">
        <v>1710</v>
      </c>
      <c r="C7863" s="16">
        <v>2013</v>
      </c>
      <c r="D7863" s="16" t="s">
        <v>2334</v>
      </c>
      <c r="E7863" s="16">
        <v>1</v>
      </c>
      <c r="F7863" s="16">
        <v>0</v>
      </c>
      <c r="G7863" s="16">
        <v>0</v>
      </c>
      <c r="H7863" s="16">
        <v>1</v>
      </c>
    </row>
    <row r="7864" spans="1:8" x14ac:dyDescent="0.3">
      <c r="A7864" s="13" t="str">
        <f t="shared" si="122"/>
        <v>farnsky012013</v>
      </c>
      <c r="B7864" s="16" t="s">
        <v>95</v>
      </c>
      <c r="C7864" s="16">
        <v>2013</v>
      </c>
      <c r="D7864" s="16" t="s">
        <v>2334</v>
      </c>
      <c r="E7864" s="16">
        <v>4</v>
      </c>
      <c r="F7864" s="16">
        <v>5</v>
      </c>
      <c r="G7864" s="16">
        <v>0</v>
      </c>
      <c r="H7864" s="16">
        <v>0</v>
      </c>
    </row>
    <row r="7865" spans="1:8" x14ac:dyDescent="0.3">
      <c r="A7865" s="13" t="str">
        <f t="shared" si="122"/>
        <v>farnsky012013</v>
      </c>
      <c r="B7865" s="16" t="s">
        <v>95</v>
      </c>
      <c r="C7865" s="16">
        <v>2013</v>
      </c>
      <c r="D7865" s="16" t="s">
        <v>2334</v>
      </c>
      <c r="E7865" s="16">
        <v>0</v>
      </c>
      <c r="F7865" s="16">
        <v>1</v>
      </c>
      <c r="G7865" s="16">
        <v>0</v>
      </c>
      <c r="H7865" s="16">
        <v>0</v>
      </c>
    </row>
    <row r="7866" spans="1:8" x14ac:dyDescent="0.3">
      <c r="A7866" s="13" t="str">
        <f t="shared" si="122"/>
        <v>farquda012013</v>
      </c>
      <c r="B7866" s="16" t="s">
        <v>1495</v>
      </c>
      <c r="C7866" s="16">
        <v>2013</v>
      </c>
      <c r="D7866" s="16" t="s">
        <v>2334</v>
      </c>
      <c r="E7866" s="16">
        <v>4</v>
      </c>
      <c r="F7866" s="16">
        <v>8</v>
      </c>
      <c r="G7866" s="16">
        <v>0</v>
      </c>
      <c r="H7866" s="16">
        <v>2</v>
      </c>
    </row>
    <row r="7867" spans="1:8" x14ac:dyDescent="0.3">
      <c r="A7867" s="13" t="str">
        <f t="shared" si="122"/>
        <v>federti012013</v>
      </c>
      <c r="B7867" s="16" t="s">
        <v>1497</v>
      </c>
      <c r="C7867" s="16">
        <v>2013</v>
      </c>
      <c r="D7867" s="16" t="s">
        <v>2335</v>
      </c>
      <c r="E7867" s="16">
        <v>0</v>
      </c>
      <c r="F7867" s="16">
        <v>0</v>
      </c>
      <c r="G7867" s="16">
        <v>0</v>
      </c>
      <c r="H7867" s="16">
        <v>0</v>
      </c>
    </row>
    <row r="7868" spans="1:8" x14ac:dyDescent="0.3">
      <c r="A7868" s="13" t="str">
        <f t="shared" si="122"/>
        <v>federti012013</v>
      </c>
      <c r="B7868" s="16" t="s">
        <v>1497</v>
      </c>
      <c r="C7868" s="16">
        <v>2013</v>
      </c>
      <c r="D7868" s="16" t="s">
        <v>2336</v>
      </c>
      <c r="E7868" s="16">
        <v>323</v>
      </c>
      <c r="F7868" s="16">
        <v>40</v>
      </c>
      <c r="G7868" s="16">
        <v>5</v>
      </c>
      <c r="H7868" s="16">
        <v>0</v>
      </c>
    </row>
    <row r="7869" spans="1:8" x14ac:dyDescent="0.3">
      <c r="A7869" s="13" t="str">
        <f t="shared" si="122"/>
        <v>feldmsc012013</v>
      </c>
      <c r="B7869" s="16" t="s">
        <v>540</v>
      </c>
      <c r="C7869" s="16">
        <v>2013</v>
      </c>
      <c r="D7869" s="16" t="s">
        <v>2334</v>
      </c>
      <c r="E7869" s="16">
        <v>6</v>
      </c>
      <c r="F7869" s="16">
        <v>20</v>
      </c>
      <c r="G7869" s="16">
        <v>3</v>
      </c>
      <c r="H7869" s="16">
        <v>1</v>
      </c>
    </row>
    <row r="7870" spans="1:8" x14ac:dyDescent="0.3">
      <c r="A7870" s="13" t="str">
        <f t="shared" si="122"/>
        <v>feldmsc012013</v>
      </c>
      <c r="B7870" s="16" t="s">
        <v>540</v>
      </c>
      <c r="C7870" s="16">
        <v>2013</v>
      </c>
      <c r="D7870" s="16" t="s">
        <v>2334</v>
      </c>
      <c r="E7870" s="16">
        <v>5</v>
      </c>
      <c r="F7870" s="16">
        <v>9</v>
      </c>
      <c r="G7870" s="16">
        <v>0</v>
      </c>
      <c r="H7870" s="16">
        <v>1</v>
      </c>
    </row>
    <row r="7871" spans="1:8" x14ac:dyDescent="0.3">
      <c r="A7871" s="13" t="str">
        <f t="shared" si="122"/>
        <v>felicpe012013</v>
      </c>
      <c r="B7871" s="16" t="s">
        <v>299</v>
      </c>
      <c r="C7871" s="16">
        <v>2013</v>
      </c>
      <c r="D7871" s="16" t="s">
        <v>2334</v>
      </c>
      <c r="E7871" s="16">
        <v>1</v>
      </c>
      <c r="F7871" s="16">
        <v>3</v>
      </c>
      <c r="G7871" s="16">
        <v>0</v>
      </c>
      <c r="H7871" s="16">
        <v>0</v>
      </c>
    </row>
    <row r="7872" spans="1:8" x14ac:dyDescent="0.3">
      <c r="A7872" s="13" t="str">
        <f t="shared" si="122"/>
        <v>felizne012013</v>
      </c>
      <c r="B7872" s="16" t="s">
        <v>1081</v>
      </c>
      <c r="C7872" s="16">
        <v>2013</v>
      </c>
      <c r="D7872" s="16" t="s">
        <v>2334</v>
      </c>
      <c r="E7872" s="16">
        <v>0</v>
      </c>
      <c r="F7872" s="16">
        <v>0</v>
      </c>
      <c r="G7872" s="16">
        <v>0</v>
      </c>
      <c r="H7872" s="16">
        <v>0</v>
      </c>
    </row>
    <row r="7873" spans="1:8" x14ac:dyDescent="0.3">
      <c r="A7873" s="13" t="str">
        <f t="shared" si="122"/>
        <v>fernajo022013</v>
      </c>
      <c r="B7873" s="16" t="s">
        <v>1928</v>
      </c>
      <c r="C7873" s="16">
        <v>2013</v>
      </c>
      <c r="D7873" s="16" t="s">
        <v>2334</v>
      </c>
      <c r="E7873" s="16">
        <v>22</v>
      </c>
      <c r="F7873" s="16">
        <v>15</v>
      </c>
      <c r="G7873" s="16">
        <v>1</v>
      </c>
      <c r="H7873" s="16">
        <v>0</v>
      </c>
    </row>
    <row r="7874" spans="1:8" x14ac:dyDescent="0.3">
      <c r="A7874" s="13" t="str">
        <f t="shared" si="122"/>
        <v>fieldjo032013</v>
      </c>
      <c r="B7874" s="16" t="s">
        <v>1929</v>
      </c>
      <c r="C7874" s="16">
        <v>2013</v>
      </c>
      <c r="D7874" s="16" t="s">
        <v>2334</v>
      </c>
      <c r="E7874" s="16">
        <v>3</v>
      </c>
      <c r="F7874" s="16">
        <v>1</v>
      </c>
      <c r="G7874" s="16">
        <v>0</v>
      </c>
      <c r="H7874" s="16">
        <v>0</v>
      </c>
    </row>
    <row r="7875" spans="1:8" x14ac:dyDescent="0.3">
      <c r="A7875" s="13" t="str">
        <f t="shared" ref="A7875:A7938" si="123">(B7875&amp;C7875)</f>
        <v>fieldpr012013</v>
      </c>
      <c r="B7875" s="16" t="s">
        <v>541</v>
      </c>
      <c r="C7875" s="16">
        <v>2013</v>
      </c>
      <c r="D7875" s="16" t="s">
        <v>2335</v>
      </c>
      <c r="E7875" s="16">
        <v>1152</v>
      </c>
      <c r="F7875" s="16">
        <v>96</v>
      </c>
      <c r="G7875" s="16">
        <v>6</v>
      </c>
      <c r="H7875" s="16">
        <v>119</v>
      </c>
    </row>
    <row r="7876" spans="1:8" x14ac:dyDescent="0.3">
      <c r="A7876" s="13" t="str">
        <f t="shared" si="123"/>
        <v>fieldth012013</v>
      </c>
      <c r="B7876" s="16" t="s">
        <v>1498</v>
      </c>
      <c r="C7876" s="16">
        <v>2013</v>
      </c>
      <c r="D7876" s="16" t="s">
        <v>39</v>
      </c>
      <c r="E7876" s="16">
        <v>8</v>
      </c>
      <c r="F7876" s="16">
        <v>1</v>
      </c>
      <c r="G7876" s="16">
        <v>0</v>
      </c>
      <c r="H7876" s="16">
        <v>1</v>
      </c>
    </row>
    <row r="7877" spans="1:8" x14ac:dyDescent="0.3">
      <c r="A7877" s="13" t="str">
        <f t="shared" si="123"/>
        <v>fieldth012013</v>
      </c>
      <c r="B7877" s="16" t="s">
        <v>1498</v>
      </c>
      <c r="C7877" s="16">
        <v>2013</v>
      </c>
      <c r="D7877" s="16" t="s">
        <v>40</v>
      </c>
      <c r="E7877" s="16">
        <v>1</v>
      </c>
      <c r="F7877" s="16">
        <v>2</v>
      </c>
      <c r="G7877" s="16">
        <v>0</v>
      </c>
      <c r="H7877" s="16">
        <v>0</v>
      </c>
    </row>
    <row r="7878" spans="1:8" x14ac:dyDescent="0.3">
      <c r="A7878" s="13" t="str">
        <f t="shared" si="123"/>
        <v>fieldth012013</v>
      </c>
      <c r="B7878" s="16" t="s">
        <v>1498</v>
      </c>
      <c r="C7878" s="16">
        <v>2013</v>
      </c>
      <c r="D7878" s="16" t="s">
        <v>2333</v>
      </c>
      <c r="E7878" s="16">
        <v>3</v>
      </c>
      <c r="F7878" s="16">
        <v>2</v>
      </c>
      <c r="G7878" s="16">
        <v>0</v>
      </c>
      <c r="H7878" s="16">
        <v>0</v>
      </c>
    </row>
    <row r="7879" spans="1:8" x14ac:dyDescent="0.3">
      <c r="A7879" s="13" t="str">
        <f t="shared" si="123"/>
        <v>fienca012013</v>
      </c>
      <c r="B7879" s="16" t="s">
        <v>1082</v>
      </c>
      <c r="C7879" s="16">
        <v>2013</v>
      </c>
      <c r="D7879" s="16" t="s">
        <v>2334</v>
      </c>
      <c r="E7879" s="16">
        <v>3</v>
      </c>
      <c r="F7879" s="16">
        <v>7</v>
      </c>
      <c r="G7879" s="16">
        <v>0</v>
      </c>
      <c r="H7879" s="16">
        <v>0</v>
      </c>
    </row>
    <row r="7880" spans="1:8" x14ac:dyDescent="0.3">
      <c r="A7880" s="13" t="str">
        <f t="shared" si="123"/>
        <v>fiersmi012013</v>
      </c>
      <c r="B7880" s="16" t="s">
        <v>1499</v>
      </c>
      <c r="C7880" s="16">
        <v>2013</v>
      </c>
      <c r="D7880" s="16" t="s">
        <v>2334</v>
      </c>
      <c r="E7880" s="16">
        <v>2</v>
      </c>
      <c r="F7880" s="16">
        <v>5</v>
      </c>
      <c r="G7880" s="16">
        <v>0</v>
      </c>
      <c r="H7880" s="16">
        <v>0</v>
      </c>
    </row>
    <row r="7881" spans="1:8" x14ac:dyDescent="0.3">
      <c r="A7881" s="13" t="str">
        <f t="shared" si="123"/>
        <v>fifest012013</v>
      </c>
      <c r="B7881" s="16" t="s">
        <v>1712</v>
      </c>
      <c r="C7881" s="16">
        <v>2013</v>
      </c>
      <c r="D7881" s="16" t="s">
        <v>2334</v>
      </c>
      <c r="E7881" s="16">
        <v>1</v>
      </c>
      <c r="F7881" s="16">
        <v>4</v>
      </c>
      <c r="G7881" s="16">
        <v>0</v>
      </c>
      <c r="H7881" s="16">
        <v>0</v>
      </c>
    </row>
    <row r="7882" spans="1:8" x14ac:dyDescent="0.3">
      <c r="A7882" s="13" t="str">
        <f t="shared" si="123"/>
        <v>figaral012013</v>
      </c>
      <c r="B7882" s="16" t="s">
        <v>1083</v>
      </c>
      <c r="C7882" s="16">
        <v>2013</v>
      </c>
      <c r="D7882" s="16" t="s">
        <v>2334</v>
      </c>
      <c r="E7882" s="16">
        <v>5</v>
      </c>
      <c r="F7882" s="16">
        <v>7</v>
      </c>
      <c r="G7882" s="16">
        <v>1</v>
      </c>
      <c r="H7882" s="16">
        <v>1</v>
      </c>
    </row>
    <row r="7883" spans="1:8" x14ac:dyDescent="0.3">
      <c r="A7883" s="13" t="str">
        <f t="shared" si="123"/>
        <v>figuepe012013</v>
      </c>
      <c r="B7883" s="16" t="s">
        <v>1713</v>
      </c>
      <c r="C7883" s="16">
        <v>2013</v>
      </c>
      <c r="D7883" s="16" t="s">
        <v>2334</v>
      </c>
      <c r="E7883" s="16">
        <v>0</v>
      </c>
      <c r="F7883" s="16">
        <v>0</v>
      </c>
      <c r="G7883" s="16">
        <v>0</v>
      </c>
      <c r="H7883" s="16">
        <v>0</v>
      </c>
    </row>
    <row r="7884" spans="1:8" x14ac:dyDescent="0.3">
      <c r="A7884" s="13" t="str">
        <f t="shared" si="123"/>
        <v>fistedo012013</v>
      </c>
      <c r="B7884" s="16" t="s">
        <v>1085</v>
      </c>
      <c r="C7884" s="16">
        <v>2013</v>
      </c>
      <c r="D7884" s="16" t="s">
        <v>2334</v>
      </c>
      <c r="E7884" s="16">
        <v>23</v>
      </c>
      <c r="F7884" s="16">
        <v>30</v>
      </c>
      <c r="G7884" s="16">
        <v>0</v>
      </c>
      <c r="H7884" s="16">
        <v>5</v>
      </c>
    </row>
    <row r="7885" spans="1:8" x14ac:dyDescent="0.3">
      <c r="A7885" s="13" t="str">
        <f t="shared" si="123"/>
        <v>flahery012013</v>
      </c>
      <c r="B7885" s="16" t="s">
        <v>1714</v>
      </c>
      <c r="C7885" s="16">
        <v>2013</v>
      </c>
      <c r="D7885" s="16" t="s">
        <v>2335</v>
      </c>
      <c r="E7885" s="16">
        <v>26</v>
      </c>
      <c r="F7885" s="16">
        <v>0</v>
      </c>
      <c r="G7885" s="16">
        <v>0</v>
      </c>
      <c r="H7885" s="16">
        <v>1</v>
      </c>
    </row>
    <row r="7886" spans="1:8" x14ac:dyDescent="0.3">
      <c r="A7886" s="13" t="str">
        <f t="shared" si="123"/>
        <v>flahery012013</v>
      </c>
      <c r="B7886" s="16" t="s">
        <v>1714</v>
      </c>
      <c r="C7886" s="16">
        <v>2013</v>
      </c>
      <c r="D7886" s="16" t="s">
        <v>39</v>
      </c>
      <c r="E7886" s="16">
        <v>105</v>
      </c>
      <c r="F7886" s="16">
        <v>176</v>
      </c>
      <c r="G7886" s="16">
        <v>2</v>
      </c>
      <c r="H7886" s="16">
        <v>52</v>
      </c>
    </row>
    <row r="7887" spans="1:8" x14ac:dyDescent="0.3">
      <c r="A7887" s="13" t="str">
        <f t="shared" si="123"/>
        <v>flahery012013</v>
      </c>
      <c r="B7887" s="16" t="s">
        <v>1714</v>
      </c>
      <c r="C7887" s="16">
        <v>2013</v>
      </c>
      <c r="D7887" s="16" t="s">
        <v>40</v>
      </c>
      <c r="E7887" s="16">
        <v>5</v>
      </c>
      <c r="F7887" s="16">
        <v>7</v>
      </c>
      <c r="G7887" s="16">
        <v>0</v>
      </c>
      <c r="H7887" s="16">
        <v>1</v>
      </c>
    </row>
    <row r="7888" spans="1:8" x14ac:dyDescent="0.3">
      <c r="A7888" s="13" t="str">
        <f t="shared" si="123"/>
        <v>flahery012013</v>
      </c>
      <c r="B7888" s="16" t="s">
        <v>1714</v>
      </c>
      <c r="C7888" s="16">
        <v>2013</v>
      </c>
      <c r="D7888" s="16" t="s">
        <v>2333</v>
      </c>
      <c r="E7888" s="16">
        <v>4</v>
      </c>
      <c r="F7888" s="16">
        <v>8</v>
      </c>
      <c r="G7888" s="16">
        <v>0</v>
      </c>
      <c r="H7888" s="16">
        <v>3</v>
      </c>
    </row>
    <row r="7889" spans="1:8" x14ac:dyDescent="0.3">
      <c r="A7889" s="13" t="str">
        <f t="shared" si="123"/>
        <v>florewi012013</v>
      </c>
      <c r="B7889" s="16" t="s">
        <v>1930</v>
      </c>
      <c r="C7889" s="16">
        <v>2013</v>
      </c>
      <c r="D7889" s="16" t="s">
        <v>39</v>
      </c>
      <c r="E7889" s="16">
        <v>3</v>
      </c>
      <c r="F7889" s="16">
        <v>2</v>
      </c>
      <c r="G7889" s="16">
        <v>0</v>
      </c>
      <c r="H7889" s="16">
        <v>1</v>
      </c>
    </row>
    <row r="7890" spans="1:8" x14ac:dyDescent="0.3">
      <c r="A7890" s="13" t="str">
        <f t="shared" si="123"/>
        <v>florewi012013</v>
      </c>
      <c r="B7890" s="16" t="s">
        <v>1930</v>
      </c>
      <c r="C7890" s="16">
        <v>2013</v>
      </c>
      <c r="D7890" s="16" t="s">
        <v>40</v>
      </c>
      <c r="E7890" s="16">
        <v>13</v>
      </c>
      <c r="F7890" s="16">
        <v>55</v>
      </c>
      <c r="G7890" s="16">
        <v>2</v>
      </c>
      <c r="H7890" s="16">
        <v>4</v>
      </c>
    </row>
    <row r="7891" spans="1:8" x14ac:dyDescent="0.3">
      <c r="A7891" s="13" t="str">
        <f t="shared" si="123"/>
        <v>floripe012013</v>
      </c>
      <c r="B7891" s="16" t="s">
        <v>1500</v>
      </c>
      <c r="C7891" s="16">
        <v>2013</v>
      </c>
      <c r="D7891" s="16" t="s">
        <v>2333</v>
      </c>
      <c r="E7891" s="16">
        <v>245</v>
      </c>
      <c r="F7891" s="16">
        <v>401</v>
      </c>
      <c r="G7891" s="16">
        <v>18</v>
      </c>
      <c r="H7891" s="16">
        <v>101</v>
      </c>
    </row>
    <row r="7892" spans="1:8" x14ac:dyDescent="0.3">
      <c r="A7892" s="13" t="str">
        <f t="shared" si="123"/>
        <v>flowety012013</v>
      </c>
      <c r="B7892" s="16" t="s">
        <v>1086</v>
      </c>
      <c r="C7892" s="16">
        <v>2013</v>
      </c>
      <c r="D7892" s="16" t="s">
        <v>2336</v>
      </c>
      <c r="E7892" s="16">
        <v>640</v>
      </c>
      <c r="F7892" s="16">
        <v>42</v>
      </c>
      <c r="G7892" s="16">
        <v>4</v>
      </c>
      <c r="H7892" s="16">
        <v>4</v>
      </c>
    </row>
    <row r="7893" spans="1:8" x14ac:dyDescent="0.3">
      <c r="A7893" s="13" t="str">
        <f t="shared" si="123"/>
        <v>floydga012013</v>
      </c>
      <c r="B7893" s="16" t="s">
        <v>440</v>
      </c>
      <c r="C7893" s="16">
        <v>2013</v>
      </c>
      <c r="D7893" s="16" t="s">
        <v>2334</v>
      </c>
      <c r="E7893" s="16">
        <v>2</v>
      </c>
      <c r="F7893" s="16">
        <v>6</v>
      </c>
      <c r="G7893" s="16">
        <v>0</v>
      </c>
      <c r="H7893" s="16">
        <v>1</v>
      </c>
    </row>
    <row r="7894" spans="1:8" x14ac:dyDescent="0.3">
      <c r="A7894" s="13" t="str">
        <f t="shared" si="123"/>
        <v>flynnbr012013</v>
      </c>
      <c r="B7894" s="16" t="s">
        <v>1931</v>
      </c>
      <c r="C7894" s="16">
        <v>2013</v>
      </c>
      <c r="D7894" s="16" t="s">
        <v>2334</v>
      </c>
      <c r="E7894" s="16">
        <v>0</v>
      </c>
      <c r="F7894" s="16">
        <v>1</v>
      </c>
      <c r="G7894" s="16">
        <v>0</v>
      </c>
      <c r="H7894" s="16">
        <v>0</v>
      </c>
    </row>
    <row r="7895" spans="1:8" x14ac:dyDescent="0.3">
      <c r="A7895" s="13" t="str">
        <f t="shared" si="123"/>
        <v>fontwi012013</v>
      </c>
      <c r="B7895" s="16" t="s">
        <v>1715</v>
      </c>
      <c r="C7895" s="16">
        <v>2013</v>
      </c>
      <c r="D7895" s="16" t="s">
        <v>2334</v>
      </c>
      <c r="E7895" s="16">
        <v>0</v>
      </c>
      <c r="F7895" s="16">
        <v>0</v>
      </c>
      <c r="G7895" s="16">
        <v>0</v>
      </c>
      <c r="H7895" s="16">
        <v>0</v>
      </c>
    </row>
    <row r="7896" spans="1:8" x14ac:dyDescent="0.3">
      <c r="A7896" s="13" t="str">
        <f t="shared" si="123"/>
        <v>forsylo012013</v>
      </c>
      <c r="B7896" s="16" t="s">
        <v>1501</v>
      </c>
      <c r="C7896" s="16">
        <v>2013</v>
      </c>
      <c r="D7896" s="16" t="s">
        <v>39</v>
      </c>
      <c r="E7896" s="16">
        <v>59</v>
      </c>
      <c r="F7896" s="16">
        <v>99</v>
      </c>
      <c r="G7896" s="16">
        <v>2</v>
      </c>
      <c r="H7896" s="16">
        <v>21</v>
      </c>
    </row>
    <row r="7897" spans="1:8" x14ac:dyDescent="0.3">
      <c r="A7897" s="13" t="str">
        <f t="shared" si="123"/>
        <v>forsylo012013</v>
      </c>
      <c r="B7897" s="16" t="s">
        <v>1501</v>
      </c>
      <c r="C7897" s="16">
        <v>2013</v>
      </c>
      <c r="D7897" s="16" t="s">
        <v>40</v>
      </c>
      <c r="E7897" s="16">
        <v>5</v>
      </c>
      <c r="F7897" s="16">
        <v>14</v>
      </c>
      <c r="G7897" s="16">
        <v>1</v>
      </c>
      <c r="H7897" s="16">
        <v>0</v>
      </c>
    </row>
    <row r="7898" spans="1:8" x14ac:dyDescent="0.3">
      <c r="A7898" s="13" t="str">
        <f t="shared" si="123"/>
        <v>forsylo012013</v>
      </c>
      <c r="B7898" s="16" t="s">
        <v>1501</v>
      </c>
      <c r="C7898" s="16">
        <v>2013</v>
      </c>
      <c r="D7898" s="16" t="s">
        <v>2330</v>
      </c>
    </row>
    <row r="7899" spans="1:8" x14ac:dyDescent="0.3">
      <c r="A7899" s="13" t="str">
        <f t="shared" si="123"/>
        <v>forsylo012013</v>
      </c>
      <c r="B7899" s="16" t="s">
        <v>1501</v>
      </c>
      <c r="C7899" s="16">
        <v>2013</v>
      </c>
      <c r="D7899" s="16" t="s">
        <v>2331</v>
      </c>
      <c r="E7899" s="16">
        <v>11</v>
      </c>
      <c r="F7899" s="16">
        <v>0</v>
      </c>
      <c r="G7899" s="16">
        <v>0</v>
      </c>
      <c r="H7899" s="16">
        <v>0</v>
      </c>
    </row>
    <row r="7900" spans="1:8" x14ac:dyDescent="0.3">
      <c r="A7900" s="13" t="str">
        <f t="shared" si="123"/>
        <v>forsylo012013</v>
      </c>
      <c r="B7900" s="16" t="s">
        <v>1501</v>
      </c>
      <c r="C7900" s="16">
        <v>2013</v>
      </c>
      <c r="D7900" s="16" t="s">
        <v>2332</v>
      </c>
    </row>
    <row r="7901" spans="1:8" x14ac:dyDescent="0.3">
      <c r="A7901" s="13" t="str">
        <f t="shared" si="123"/>
        <v>forsylo012013</v>
      </c>
      <c r="B7901" s="16" t="s">
        <v>1501</v>
      </c>
      <c r="C7901" s="16">
        <v>2013</v>
      </c>
      <c r="D7901" s="16" t="s">
        <v>2333</v>
      </c>
      <c r="E7901" s="16">
        <v>15</v>
      </c>
      <c r="F7901" s="16">
        <v>34</v>
      </c>
      <c r="G7901" s="16">
        <v>2</v>
      </c>
      <c r="H7901" s="16">
        <v>4</v>
      </c>
    </row>
    <row r="7902" spans="1:8" x14ac:dyDescent="0.3">
      <c r="A7902" s="13" t="str">
        <f t="shared" si="123"/>
        <v>fowlede012013</v>
      </c>
      <c r="B7902" s="16" t="s">
        <v>920</v>
      </c>
      <c r="C7902" s="16">
        <v>2013</v>
      </c>
      <c r="D7902" s="16" t="s">
        <v>2329</v>
      </c>
    </row>
    <row r="7903" spans="1:8" x14ac:dyDescent="0.3">
      <c r="A7903" s="13" t="str">
        <f t="shared" si="123"/>
        <v>fowlede012013</v>
      </c>
      <c r="B7903" s="16" t="s">
        <v>920</v>
      </c>
      <c r="C7903" s="16">
        <v>2013</v>
      </c>
      <c r="D7903" s="16" t="s">
        <v>2331</v>
      </c>
      <c r="E7903" s="16">
        <v>231</v>
      </c>
      <c r="F7903" s="16">
        <v>3</v>
      </c>
      <c r="G7903" s="16">
        <v>3</v>
      </c>
      <c r="H7903" s="16">
        <v>2</v>
      </c>
    </row>
    <row r="7904" spans="1:8" x14ac:dyDescent="0.3">
      <c r="A7904" s="13" t="str">
        <f t="shared" si="123"/>
        <v>francbe012013</v>
      </c>
      <c r="B7904" s="16" t="s">
        <v>787</v>
      </c>
      <c r="C7904" s="16">
        <v>2013</v>
      </c>
      <c r="D7904" s="16" t="s">
        <v>2330</v>
      </c>
    </row>
    <row r="7905" spans="1:8" x14ac:dyDescent="0.3">
      <c r="A7905" s="13" t="str">
        <f t="shared" si="123"/>
        <v>francbe012013</v>
      </c>
      <c r="B7905" s="16" t="s">
        <v>787</v>
      </c>
      <c r="C7905" s="16">
        <v>2013</v>
      </c>
      <c r="D7905" s="16" t="s">
        <v>2331</v>
      </c>
      <c r="E7905" s="16">
        <v>8</v>
      </c>
      <c r="F7905" s="16">
        <v>0</v>
      </c>
      <c r="G7905" s="16">
        <v>0</v>
      </c>
      <c r="H7905" s="16">
        <v>0</v>
      </c>
    </row>
    <row r="7906" spans="1:8" x14ac:dyDescent="0.3">
      <c r="A7906" s="13" t="str">
        <f t="shared" si="123"/>
        <v>francbe012013</v>
      </c>
      <c r="B7906" s="16" t="s">
        <v>787</v>
      </c>
      <c r="C7906" s="16">
        <v>2013</v>
      </c>
      <c r="D7906" s="16" t="s">
        <v>2332</v>
      </c>
    </row>
    <row r="7907" spans="1:8" x14ac:dyDescent="0.3">
      <c r="A7907" s="13" t="str">
        <f t="shared" si="123"/>
        <v>francfr012013</v>
      </c>
      <c r="B7907" s="16" t="s">
        <v>441</v>
      </c>
      <c r="C7907" s="16">
        <v>2013</v>
      </c>
      <c r="D7907" s="16" t="s">
        <v>2334</v>
      </c>
      <c r="E7907" s="16">
        <v>0</v>
      </c>
      <c r="F7907" s="16">
        <v>1</v>
      </c>
      <c r="G7907" s="16">
        <v>0</v>
      </c>
      <c r="H7907" s="16">
        <v>0</v>
      </c>
    </row>
    <row r="7908" spans="1:8" x14ac:dyDescent="0.3">
      <c r="A7908" s="13" t="str">
        <f t="shared" si="123"/>
        <v>francje012013</v>
      </c>
      <c r="B7908" s="16" t="s">
        <v>442</v>
      </c>
      <c r="C7908" s="16">
        <v>2013</v>
      </c>
      <c r="D7908" s="16" t="s">
        <v>2334</v>
      </c>
      <c r="E7908" s="16">
        <v>6</v>
      </c>
      <c r="F7908" s="16">
        <v>12</v>
      </c>
      <c r="G7908" s="16">
        <v>0</v>
      </c>
      <c r="H7908" s="16">
        <v>1</v>
      </c>
    </row>
    <row r="7909" spans="1:8" x14ac:dyDescent="0.3">
      <c r="A7909" s="13" t="str">
        <f t="shared" si="123"/>
        <v>francje022013</v>
      </c>
      <c r="B7909" s="16" t="s">
        <v>543</v>
      </c>
      <c r="C7909" s="16">
        <v>2013</v>
      </c>
      <c r="D7909" s="16" t="s">
        <v>2329</v>
      </c>
    </row>
    <row r="7910" spans="1:8" x14ac:dyDescent="0.3">
      <c r="A7910" s="13" t="str">
        <f t="shared" si="123"/>
        <v>francje022013</v>
      </c>
      <c r="B7910" s="16" t="s">
        <v>543</v>
      </c>
      <c r="C7910" s="16">
        <v>2013</v>
      </c>
      <c r="D7910" s="16" t="s">
        <v>2330</v>
      </c>
    </row>
    <row r="7911" spans="1:8" x14ac:dyDescent="0.3">
      <c r="A7911" s="13" t="str">
        <f t="shared" si="123"/>
        <v>francje022013</v>
      </c>
      <c r="B7911" s="16" t="s">
        <v>543</v>
      </c>
      <c r="C7911" s="16">
        <v>2013</v>
      </c>
      <c r="D7911" s="16" t="s">
        <v>2331</v>
      </c>
      <c r="E7911" s="16">
        <v>96</v>
      </c>
      <c r="F7911" s="16">
        <v>3</v>
      </c>
      <c r="G7911" s="16">
        <v>1</v>
      </c>
      <c r="H7911" s="16">
        <v>0</v>
      </c>
    </row>
    <row r="7912" spans="1:8" x14ac:dyDescent="0.3">
      <c r="A7912" s="13" t="str">
        <f t="shared" si="123"/>
        <v>francje022013</v>
      </c>
      <c r="B7912" s="16" t="s">
        <v>543</v>
      </c>
      <c r="C7912" s="16">
        <v>2013</v>
      </c>
      <c r="D7912" s="16" t="s">
        <v>2331</v>
      </c>
      <c r="E7912" s="16">
        <v>23</v>
      </c>
      <c r="F7912" s="16">
        <v>2</v>
      </c>
      <c r="G7912" s="16">
        <v>1</v>
      </c>
      <c r="H7912" s="16">
        <v>0</v>
      </c>
    </row>
    <row r="7913" spans="1:8" x14ac:dyDescent="0.3">
      <c r="A7913" s="13" t="str">
        <f t="shared" si="123"/>
        <v>francje022013</v>
      </c>
      <c r="B7913" s="16" t="s">
        <v>543</v>
      </c>
      <c r="C7913" s="16">
        <v>2013</v>
      </c>
      <c r="D7913" s="16" t="s">
        <v>2332</v>
      </c>
    </row>
    <row r="7914" spans="1:8" x14ac:dyDescent="0.3">
      <c r="A7914" s="13" t="str">
        <f t="shared" si="123"/>
        <v>francje022013</v>
      </c>
      <c r="B7914" s="16" t="s">
        <v>543</v>
      </c>
      <c r="C7914" s="16">
        <v>2013</v>
      </c>
      <c r="D7914" s="16" t="s">
        <v>2332</v>
      </c>
    </row>
    <row r="7915" spans="1:8" x14ac:dyDescent="0.3">
      <c r="A7915" s="13" t="str">
        <f t="shared" si="123"/>
        <v>francju022013</v>
      </c>
      <c r="B7915" s="16" t="s">
        <v>1087</v>
      </c>
      <c r="C7915" s="16">
        <v>2013</v>
      </c>
      <c r="D7915" s="16" t="s">
        <v>2335</v>
      </c>
      <c r="E7915" s="16">
        <v>538</v>
      </c>
      <c r="F7915" s="16">
        <v>25</v>
      </c>
      <c r="G7915" s="16">
        <v>10</v>
      </c>
      <c r="H7915" s="16">
        <v>57</v>
      </c>
    </row>
    <row r="7916" spans="1:8" x14ac:dyDescent="0.3">
      <c r="A7916" s="13" t="str">
        <f t="shared" si="123"/>
        <v>francju022013</v>
      </c>
      <c r="B7916" s="16" t="s">
        <v>1087</v>
      </c>
      <c r="C7916" s="16">
        <v>2013</v>
      </c>
      <c r="D7916" s="16" t="s">
        <v>40</v>
      </c>
      <c r="E7916" s="16">
        <v>18</v>
      </c>
      <c r="F7916" s="16">
        <v>60</v>
      </c>
      <c r="G7916" s="16">
        <v>3</v>
      </c>
      <c r="H7916" s="16">
        <v>6</v>
      </c>
    </row>
    <row r="7917" spans="1:8" x14ac:dyDescent="0.3">
      <c r="A7917" s="13" t="str">
        <f t="shared" si="123"/>
        <v>francju022013</v>
      </c>
      <c r="B7917" s="16" t="s">
        <v>1087</v>
      </c>
      <c r="C7917" s="16">
        <v>2013</v>
      </c>
      <c r="D7917" s="16" t="s">
        <v>40</v>
      </c>
      <c r="E7917" s="16">
        <v>1</v>
      </c>
      <c r="F7917" s="16">
        <v>5</v>
      </c>
      <c r="G7917" s="16">
        <v>4</v>
      </c>
      <c r="H7917" s="16">
        <v>2</v>
      </c>
    </row>
    <row r="7918" spans="1:8" x14ac:dyDescent="0.3">
      <c r="A7918" s="13" t="str">
        <f t="shared" si="123"/>
        <v>frandke012013</v>
      </c>
      <c r="B7918" s="16" t="s">
        <v>645</v>
      </c>
      <c r="C7918" s="16">
        <v>2013</v>
      </c>
      <c r="D7918" s="16" t="s">
        <v>2335</v>
      </c>
      <c r="E7918" s="16">
        <v>256</v>
      </c>
      <c r="F7918" s="16">
        <v>16</v>
      </c>
      <c r="G7918" s="16">
        <v>1</v>
      </c>
      <c r="H7918" s="16">
        <v>18</v>
      </c>
    </row>
    <row r="7919" spans="1:8" x14ac:dyDescent="0.3">
      <c r="A7919" s="13" t="str">
        <f t="shared" si="123"/>
        <v>frandke012013</v>
      </c>
      <c r="B7919" s="16" t="s">
        <v>645</v>
      </c>
      <c r="C7919" s="16">
        <v>2013</v>
      </c>
      <c r="D7919" s="16" t="s">
        <v>39</v>
      </c>
      <c r="E7919" s="16">
        <v>38</v>
      </c>
      <c r="F7919" s="16">
        <v>43</v>
      </c>
      <c r="G7919" s="16">
        <v>2</v>
      </c>
      <c r="H7919" s="16">
        <v>13</v>
      </c>
    </row>
    <row r="7920" spans="1:8" x14ac:dyDescent="0.3">
      <c r="A7920" s="13" t="str">
        <f t="shared" si="123"/>
        <v>frandke012013</v>
      </c>
      <c r="B7920" s="16" t="s">
        <v>645</v>
      </c>
      <c r="C7920" s="16">
        <v>2013</v>
      </c>
      <c r="D7920" s="16" t="s">
        <v>40</v>
      </c>
      <c r="E7920" s="16">
        <v>2</v>
      </c>
      <c r="F7920" s="16">
        <v>4</v>
      </c>
      <c r="G7920" s="16">
        <v>1</v>
      </c>
      <c r="H7920" s="16">
        <v>0</v>
      </c>
    </row>
    <row r="7921" spans="1:8" x14ac:dyDescent="0.3">
      <c r="A7921" s="13" t="str">
        <f t="shared" si="123"/>
        <v>frankni012013</v>
      </c>
      <c r="B7921" s="16" t="s">
        <v>1932</v>
      </c>
      <c r="C7921" s="16">
        <v>2013</v>
      </c>
      <c r="D7921" s="16" t="s">
        <v>39</v>
      </c>
      <c r="E7921" s="16">
        <v>139</v>
      </c>
      <c r="F7921" s="16">
        <v>326</v>
      </c>
      <c r="G7921" s="16">
        <v>12</v>
      </c>
      <c r="H7921" s="16">
        <v>64</v>
      </c>
    </row>
    <row r="7922" spans="1:8" x14ac:dyDescent="0.3">
      <c r="A7922" s="13" t="str">
        <f t="shared" si="123"/>
        <v>frankni012013</v>
      </c>
      <c r="B7922" s="16" t="s">
        <v>1932</v>
      </c>
      <c r="C7922" s="16">
        <v>2013</v>
      </c>
      <c r="D7922" s="16" t="s">
        <v>2333</v>
      </c>
      <c r="E7922" s="16">
        <v>4</v>
      </c>
      <c r="F7922" s="16">
        <v>10</v>
      </c>
      <c r="G7922" s="16">
        <v>0</v>
      </c>
      <c r="H7922" s="16">
        <v>3</v>
      </c>
    </row>
    <row r="7923" spans="1:8" x14ac:dyDescent="0.3">
      <c r="A7923" s="13" t="str">
        <f t="shared" si="123"/>
        <v>frasoja012013</v>
      </c>
      <c r="B7923" s="16" t="s">
        <v>443</v>
      </c>
      <c r="C7923" s="16">
        <v>2013</v>
      </c>
      <c r="D7923" s="16" t="s">
        <v>2334</v>
      </c>
      <c r="E7923" s="16">
        <v>3</v>
      </c>
      <c r="F7923" s="16">
        <v>5</v>
      </c>
      <c r="G7923" s="16">
        <v>1</v>
      </c>
      <c r="H7923" s="16">
        <v>0</v>
      </c>
    </row>
    <row r="7924" spans="1:8" x14ac:dyDescent="0.3">
      <c r="A7924" s="13" t="str">
        <f t="shared" si="123"/>
        <v>frazito012013</v>
      </c>
      <c r="B7924" s="16" t="s">
        <v>1502</v>
      </c>
      <c r="C7924" s="16">
        <v>2013</v>
      </c>
      <c r="D7924" s="16" t="s">
        <v>40</v>
      </c>
      <c r="E7924" s="16">
        <v>86</v>
      </c>
      <c r="F7924" s="16">
        <v>241</v>
      </c>
      <c r="G7924" s="16">
        <v>10</v>
      </c>
      <c r="H7924" s="16">
        <v>27</v>
      </c>
    </row>
    <row r="7925" spans="1:8" x14ac:dyDescent="0.3">
      <c r="A7925" s="13" t="str">
        <f t="shared" si="123"/>
        <v>frazito012013</v>
      </c>
      <c r="B7925" s="16" t="s">
        <v>1502</v>
      </c>
      <c r="C7925" s="16">
        <v>2013</v>
      </c>
      <c r="D7925" s="16" t="s">
        <v>2330</v>
      </c>
    </row>
    <row r="7926" spans="1:8" x14ac:dyDescent="0.3">
      <c r="A7926" s="13" t="str">
        <f t="shared" si="123"/>
        <v>frazito012013</v>
      </c>
      <c r="B7926" s="16" t="s">
        <v>1502</v>
      </c>
      <c r="C7926" s="16">
        <v>2013</v>
      </c>
      <c r="D7926" s="16" t="s">
        <v>2331</v>
      </c>
      <c r="E7926" s="16">
        <v>0</v>
      </c>
      <c r="F7926" s="16">
        <v>0</v>
      </c>
      <c r="G7926" s="16">
        <v>0</v>
      </c>
      <c r="H7926" s="16">
        <v>0</v>
      </c>
    </row>
    <row r="7927" spans="1:8" x14ac:dyDescent="0.3">
      <c r="A7927" s="13" t="str">
        <f t="shared" si="123"/>
        <v>freemfr012013</v>
      </c>
      <c r="B7927" s="16" t="s">
        <v>1282</v>
      </c>
      <c r="C7927" s="16">
        <v>2013</v>
      </c>
      <c r="D7927" s="16" t="s">
        <v>2335</v>
      </c>
      <c r="E7927" s="16">
        <v>1228</v>
      </c>
      <c r="F7927" s="16">
        <v>107</v>
      </c>
      <c r="G7927" s="16">
        <v>10</v>
      </c>
      <c r="H7927" s="16">
        <v>114</v>
      </c>
    </row>
    <row r="7928" spans="1:8" x14ac:dyDescent="0.3">
      <c r="A7928" s="13" t="str">
        <f t="shared" si="123"/>
        <v>freemju022013</v>
      </c>
      <c r="B7928" s="16" t="s">
        <v>1933</v>
      </c>
      <c r="C7928" s="16">
        <v>2013</v>
      </c>
      <c r="D7928" s="16" t="s">
        <v>2334</v>
      </c>
      <c r="E7928" s="16">
        <v>0</v>
      </c>
      <c r="F7928" s="16">
        <v>0</v>
      </c>
      <c r="G7928" s="16">
        <v>0</v>
      </c>
      <c r="H7928" s="16">
        <v>0</v>
      </c>
    </row>
    <row r="7929" spans="1:8" x14ac:dyDescent="0.3">
      <c r="A7929" s="13" t="str">
        <f t="shared" si="123"/>
        <v>freemsa012013</v>
      </c>
      <c r="B7929" s="16" t="s">
        <v>1716</v>
      </c>
      <c r="C7929" s="16">
        <v>2013</v>
      </c>
      <c r="D7929" s="16" t="s">
        <v>2334</v>
      </c>
      <c r="E7929" s="16">
        <v>0</v>
      </c>
      <c r="F7929" s="16">
        <v>3</v>
      </c>
      <c r="G7929" s="16">
        <v>1</v>
      </c>
      <c r="H7929" s="16">
        <v>0</v>
      </c>
    </row>
    <row r="7930" spans="1:8" x14ac:dyDescent="0.3">
      <c r="A7930" s="13" t="str">
        <f t="shared" si="123"/>
        <v>freesda012013</v>
      </c>
      <c r="B7930" s="16" t="s">
        <v>1088</v>
      </c>
      <c r="C7930" s="16">
        <v>2013</v>
      </c>
      <c r="D7930" s="16" t="s">
        <v>40</v>
      </c>
      <c r="E7930" s="16">
        <v>55</v>
      </c>
      <c r="F7930" s="16">
        <v>190</v>
      </c>
      <c r="G7930" s="16">
        <v>11</v>
      </c>
      <c r="H7930" s="16">
        <v>21</v>
      </c>
    </row>
    <row r="7931" spans="1:8" x14ac:dyDescent="0.3">
      <c r="A7931" s="13" t="str">
        <f t="shared" si="123"/>
        <v>freimna012013</v>
      </c>
      <c r="B7931" s="16" t="s">
        <v>1934</v>
      </c>
      <c r="C7931" s="16">
        <v>2013</v>
      </c>
      <c r="D7931" s="16" t="s">
        <v>2335</v>
      </c>
      <c r="E7931" s="16">
        <v>292</v>
      </c>
      <c r="F7931" s="16">
        <v>17</v>
      </c>
      <c r="G7931" s="16">
        <v>1</v>
      </c>
      <c r="H7931" s="16">
        <v>23</v>
      </c>
    </row>
    <row r="7932" spans="1:8" x14ac:dyDescent="0.3">
      <c r="A7932" s="13" t="str">
        <f t="shared" si="123"/>
        <v>frierer012013</v>
      </c>
      <c r="B7932" s="16" t="s">
        <v>1090</v>
      </c>
      <c r="C7932" s="16">
        <v>2013</v>
      </c>
      <c r="D7932" s="16" t="s">
        <v>2334</v>
      </c>
      <c r="E7932" s="16">
        <v>2</v>
      </c>
      <c r="F7932" s="16">
        <v>6</v>
      </c>
      <c r="G7932" s="16">
        <v>0</v>
      </c>
      <c r="H7932" s="16">
        <v>1</v>
      </c>
    </row>
    <row r="7933" spans="1:8" x14ac:dyDescent="0.3">
      <c r="A7933" s="13" t="str">
        <f t="shared" si="123"/>
        <v>fryerer012013</v>
      </c>
      <c r="B7933" s="16" t="s">
        <v>1503</v>
      </c>
      <c r="C7933" s="16">
        <v>2013</v>
      </c>
      <c r="D7933" s="16" t="s">
        <v>2336</v>
      </c>
      <c r="E7933" s="16">
        <v>28</v>
      </c>
      <c r="F7933" s="16">
        <v>2</v>
      </c>
      <c r="G7933" s="16">
        <v>0</v>
      </c>
      <c r="H7933" s="16">
        <v>0</v>
      </c>
    </row>
    <row r="7934" spans="1:8" x14ac:dyDescent="0.3">
      <c r="A7934" s="13" t="str">
        <f t="shared" si="123"/>
        <v>fuentre012013</v>
      </c>
      <c r="B7934" s="16" t="s">
        <v>1935</v>
      </c>
      <c r="C7934" s="16">
        <v>2013</v>
      </c>
      <c r="D7934" s="16" t="s">
        <v>2329</v>
      </c>
    </row>
    <row r="7935" spans="1:8" x14ac:dyDescent="0.3">
      <c r="A7935" s="13" t="str">
        <f t="shared" si="123"/>
        <v>fuentre012013</v>
      </c>
      <c r="B7935" s="16" t="s">
        <v>1935</v>
      </c>
      <c r="C7935" s="16">
        <v>2013</v>
      </c>
      <c r="D7935" s="16" t="s">
        <v>2330</v>
      </c>
    </row>
    <row r="7936" spans="1:8" x14ac:dyDescent="0.3">
      <c r="A7936" s="13" t="str">
        <f t="shared" si="123"/>
        <v>fuentre012013</v>
      </c>
      <c r="B7936" s="16" t="s">
        <v>1935</v>
      </c>
      <c r="C7936" s="16">
        <v>2013</v>
      </c>
      <c r="D7936" s="16" t="s">
        <v>2331</v>
      </c>
      <c r="E7936" s="16">
        <v>23</v>
      </c>
      <c r="F7936" s="16">
        <v>0</v>
      </c>
      <c r="G7936" s="16">
        <v>1</v>
      </c>
      <c r="H7936" s="16">
        <v>0</v>
      </c>
    </row>
    <row r="7937" spans="1:8" x14ac:dyDescent="0.3">
      <c r="A7937" s="13" t="str">
        <f t="shared" si="123"/>
        <v>fujikky012013</v>
      </c>
      <c r="B7937" s="16" t="s">
        <v>1936</v>
      </c>
      <c r="C7937" s="16">
        <v>2013</v>
      </c>
      <c r="D7937" s="16" t="s">
        <v>2334</v>
      </c>
      <c r="E7937" s="16">
        <v>1</v>
      </c>
      <c r="F7937" s="16">
        <v>1</v>
      </c>
      <c r="G7937" s="16">
        <v>0</v>
      </c>
      <c r="H7937" s="16">
        <v>0</v>
      </c>
    </row>
    <row r="7938" spans="1:8" x14ac:dyDescent="0.3">
      <c r="A7938" s="13" t="str">
        <f t="shared" si="123"/>
        <v>fuldsa012013</v>
      </c>
      <c r="B7938" s="16" t="s">
        <v>788</v>
      </c>
      <c r="C7938" s="16">
        <v>2013</v>
      </c>
      <c r="D7938" s="16" t="s">
        <v>2329</v>
      </c>
    </row>
    <row r="7939" spans="1:8" x14ac:dyDescent="0.3">
      <c r="A7939" s="13" t="str">
        <f t="shared" ref="A7939:A8002" si="124">(B7939&amp;C7939)</f>
        <v>fuldsa012013</v>
      </c>
      <c r="B7939" s="16" t="s">
        <v>788</v>
      </c>
      <c r="C7939" s="16">
        <v>2013</v>
      </c>
      <c r="D7939" s="16" t="s">
        <v>2330</v>
      </c>
    </row>
    <row r="7940" spans="1:8" x14ac:dyDescent="0.3">
      <c r="A7940" s="13" t="str">
        <f t="shared" si="124"/>
        <v>fuldsa012013</v>
      </c>
      <c r="B7940" s="16" t="s">
        <v>788</v>
      </c>
      <c r="C7940" s="16">
        <v>2013</v>
      </c>
      <c r="D7940" s="16" t="s">
        <v>2331</v>
      </c>
      <c r="E7940" s="16">
        <v>126</v>
      </c>
      <c r="F7940" s="16">
        <v>2</v>
      </c>
      <c r="G7940" s="16">
        <v>1</v>
      </c>
      <c r="H7940" s="16">
        <v>1</v>
      </c>
    </row>
    <row r="7941" spans="1:8" x14ac:dyDescent="0.3">
      <c r="A7941" s="13" t="str">
        <f t="shared" si="124"/>
        <v>fuldsa012013</v>
      </c>
      <c r="B7941" s="16" t="s">
        <v>788</v>
      </c>
      <c r="C7941" s="16">
        <v>2013</v>
      </c>
      <c r="D7941" s="16" t="s">
        <v>2334</v>
      </c>
      <c r="E7941" s="16">
        <v>0</v>
      </c>
      <c r="F7941" s="16">
        <v>0</v>
      </c>
      <c r="G7941" s="16">
        <v>0</v>
      </c>
      <c r="H7941" s="16">
        <v>0</v>
      </c>
    </row>
    <row r="7942" spans="1:8" x14ac:dyDescent="0.3">
      <c r="A7942" s="13" t="str">
        <f t="shared" si="124"/>
        <v>fuldsa012013</v>
      </c>
      <c r="B7942" s="16" t="s">
        <v>788</v>
      </c>
      <c r="C7942" s="16">
        <v>2013</v>
      </c>
      <c r="D7942" s="16" t="s">
        <v>2332</v>
      </c>
    </row>
    <row r="7943" spans="1:8" x14ac:dyDescent="0.3">
      <c r="A7943" s="13" t="str">
        <f t="shared" si="124"/>
        <v>furbuch012013</v>
      </c>
      <c r="B7943" s="16" t="s">
        <v>1504</v>
      </c>
      <c r="C7943" s="16">
        <v>2013</v>
      </c>
      <c r="D7943" s="16" t="s">
        <v>2334</v>
      </c>
      <c r="E7943" s="16">
        <v>2</v>
      </c>
      <c r="F7943" s="16">
        <v>9</v>
      </c>
      <c r="G7943" s="16">
        <v>0</v>
      </c>
      <c r="H7943" s="16">
        <v>1</v>
      </c>
    </row>
    <row r="7944" spans="1:8" x14ac:dyDescent="0.3">
      <c r="A7944" s="13" t="str">
        <f t="shared" si="124"/>
        <v>gallayo012013</v>
      </c>
      <c r="B7944" s="16" t="s">
        <v>791</v>
      </c>
      <c r="C7944" s="16">
        <v>2013</v>
      </c>
      <c r="D7944" s="16" t="s">
        <v>2334</v>
      </c>
      <c r="E7944" s="16">
        <v>14</v>
      </c>
      <c r="F7944" s="16">
        <v>22</v>
      </c>
      <c r="G7944" s="16">
        <v>1</v>
      </c>
      <c r="H7944" s="16">
        <v>1</v>
      </c>
    </row>
    <row r="7945" spans="1:8" x14ac:dyDescent="0.3">
      <c r="A7945" s="13" t="str">
        <f t="shared" si="124"/>
        <v>galvifr012013</v>
      </c>
      <c r="B7945" s="16" t="s">
        <v>1718</v>
      </c>
      <c r="C7945" s="16">
        <v>2013</v>
      </c>
      <c r="D7945" s="16" t="s">
        <v>39</v>
      </c>
      <c r="E7945" s="16">
        <v>40</v>
      </c>
      <c r="F7945" s="16">
        <v>56</v>
      </c>
      <c r="G7945" s="16">
        <v>2</v>
      </c>
      <c r="H7945" s="16">
        <v>13</v>
      </c>
    </row>
    <row r="7946" spans="1:8" x14ac:dyDescent="0.3">
      <c r="A7946" s="13" t="str">
        <f t="shared" si="124"/>
        <v>galvifr012013</v>
      </c>
      <c r="B7946" s="16" t="s">
        <v>1718</v>
      </c>
      <c r="C7946" s="16">
        <v>2013</v>
      </c>
      <c r="D7946" s="16" t="s">
        <v>40</v>
      </c>
      <c r="E7946" s="16">
        <v>7</v>
      </c>
      <c r="F7946" s="16">
        <v>33</v>
      </c>
      <c r="G7946" s="16">
        <v>1</v>
      </c>
      <c r="H7946" s="16">
        <v>2</v>
      </c>
    </row>
    <row r="7947" spans="1:8" x14ac:dyDescent="0.3">
      <c r="A7947" s="13" t="str">
        <f t="shared" si="124"/>
        <v>galvifr012013</v>
      </c>
      <c r="B7947" s="16" t="s">
        <v>1718</v>
      </c>
      <c r="C7947" s="16">
        <v>2013</v>
      </c>
      <c r="D7947" s="16" t="s">
        <v>2330</v>
      </c>
    </row>
    <row r="7948" spans="1:8" x14ac:dyDescent="0.3">
      <c r="A7948" s="13" t="str">
        <f t="shared" si="124"/>
        <v>galvifr012013</v>
      </c>
      <c r="B7948" s="16" t="s">
        <v>1718</v>
      </c>
      <c r="C7948" s="16">
        <v>2013</v>
      </c>
      <c r="D7948" s="16" t="s">
        <v>2331</v>
      </c>
      <c r="E7948" s="16">
        <v>20</v>
      </c>
      <c r="F7948" s="16">
        <v>0</v>
      </c>
      <c r="G7948" s="16">
        <v>0</v>
      </c>
      <c r="H7948" s="16">
        <v>0</v>
      </c>
    </row>
    <row r="7949" spans="1:8" x14ac:dyDescent="0.3">
      <c r="A7949" s="13" t="str">
        <f t="shared" si="124"/>
        <v>galvifr012013</v>
      </c>
      <c r="B7949" s="16" t="s">
        <v>1718</v>
      </c>
      <c r="C7949" s="16">
        <v>2013</v>
      </c>
      <c r="D7949" s="16" t="s">
        <v>2333</v>
      </c>
      <c r="E7949" s="16">
        <v>11</v>
      </c>
      <c r="F7949" s="16">
        <v>26</v>
      </c>
      <c r="G7949" s="16">
        <v>0</v>
      </c>
      <c r="H7949" s="16">
        <v>7</v>
      </c>
    </row>
    <row r="7950" spans="1:8" x14ac:dyDescent="0.3">
      <c r="A7950" s="13" t="str">
        <f t="shared" si="124"/>
        <v>garciav012013</v>
      </c>
      <c r="B7950" s="16" t="s">
        <v>1719</v>
      </c>
      <c r="C7950" s="16">
        <v>2013</v>
      </c>
      <c r="D7950" s="16" t="s">
        <v>2329</v>
      </c>
    </row>
    <row r="7951" spans="1:8" x14ac:dyDescent="0.3">
      <c r="A7951" s="13" t="str">
        <f t="shared" si="124"/>
        <v>garciav012013</v>
      </c>
      <c r="B7951" s="16" t="s">
        <v>1719</v>
      </c>
      <c r="C7951" s="16">
        <v>2013</v>
      </c>
      <c r="D7951" s="16" t="s">
        <v>2329</v>
      </c>
    </row>
    <row r="7952" spans="1:8" x14ac:dyDescent="0.3">
      <c r="A7952" s="13" t="str">
        <f t="shared" si="124"/>
        <v>garciav012013</v>
      </c>
      <c r="B7952" s="16" t="s">
        <v>1719</v>
      </c>
      <c r="C7952" s="16">
        <v>2013</v>
      </c>
      <c r="D7952" s="16" t="s">
        <v>2330</v>
      </c>
    </row>
    <row r="7953" spans="1:8" x14ac:dyDescent="0.3">
      <c r="A7953" s="13" t="str">
        <f t="shared" si="124"/>
        <v>garciav012013</v>
      </c>
      <c r="B7953" s="16" t="s">
        <v>1719</v>
      </c>
      <c r="C7953" s="16">
        <v>2013</v>
      </c>
      <c r="D7953" s="16" t="s">
        <v>2331</v>
      </c>
      <c r="E7953" s="16">
        <v>48</v>
      </c>
      <c r="F7953" s="16">
        <v>0</v>
      </c>
      <c r="G7953" s="16">
        <v>1</v>
      </c>
      <c r="H7953" s="16">
        <v>0</v>
      </c>
    </row>
    <row r="7954" spans="1:8" x14ac:dyDescent="0.3">
      <c r="A7954" s="13" t="str">
        <f t="shared" si="124"/>
        <v>garciav012013</v>
      </c>
      <c r="B7954" s="16" t="s">
        <v>1719</v>
      </c>
      <c r="C7954" s="16">
        <v>2013</v>
      </c>
      <c r="D7954" s="16" t="s">
        <v>2331</v>
      </c>
      <c r="E7954" s="16">
        <v>80</v>
      </c>
      <c r="F7954" s="16">
        <v>1</v>
      </c>
      <c r="G7954" s="16">
        <v>2</v>
      </c>
      <c r="H7954" s="16">
        <v>0</v>
      </c>
    </row>
    <row r="7955" spans="1:8" x14ac:dyDescent="0.3">
      <c r="A7955" s="13" t="str">
        <f t="shared" si="124"/>
        <v>garciav012013</v>
      </c>
      <c r="B7955" s="16" t="s">
        <v>1719</v>
      </c>
      <c r="C7955" s="16">
        <v>2013</v>
      </c>
      <c r="D7955" s="16" t="s">
        <v>2332</v>
      </c>
    </row>
    <row r="7956" spans="1:8" x14ac:dyDescent="0.3">
      <c r="A7956" s="13" t="str">
        <f t="shared" si="124"/>
        <v>garciav012013</v>
      </c>
      <c r="B7956" s="16" t="s">
        <v>1719</v>
      </c>
      <c r="C7956" s="16">
        <v>2013</v>
      </c>
      <c r="D7956" s="16" t="s">
        <v>2332</v>
      </c>
    </row>
    <row r="7957" spans="1:8" x14ac:dyDescent="0.3">
      <c r="A7957" s="13" t="str">
        <f t="shared" si="124"/>
        <v>garcifr022013</v>
      </c>
      <c r="B7957" s="16" t="s">
        <v>99</v>
      </c>
      <c r="C7957" s="16">
        <v>2013</v>
      </c>
      <c r="D7957" s="16" t="s">
        <v>2334</v>
      </c>
      <c r="E7957" s="16">
        <v>6</v>
      </c>
      <c r="F7957" s="16">
        <v>5</v>
      </c>
      <c r="G7957" s="16">
        <v>1</v>
      </c>
      <c r="H7957" s="16">
        <v>1</v>
      </c>
    </row>
    <row r="7958" spans="1:8" x14ac:dyDescent="0.3">
      <c r="A7958" s="13" t="str">
        <f t="shared" si="124"/>
        <v>garcifr022013</v>
      </c>
      <c r="B7958" s="16" t="s">
        <v>99</v>
      </c>
      <c r="C7958" s="16">
        <v>2013</v>
      </c>
      <c r="D7958" s="16" t="s">
        <v>2334</v>
      </c>
      <c r="E7958" s="16">
        <v>3</v>
      </c>
      <c r="F7958" s="16">
        <v>6</v>
      </c>
      <c r="G7958" s="16">
        <v>0</v>
      </c>
      <c r="H7958" s="16">
        <v>0</v>
      </c>
    </row>
    <row r="7959" spans="1:8" x14ac:dyDescent="0.3">
      <c r="A7959" s="13" t="str">
        <f t="shared" si="124"/>
        <v>garcija012013</v>
      </c>
      <c r="B7959" s="16" t="s">
        <v>444</v>
      </c>
      <c r="C7959" s="16">
        <v>2013</v>
      </c>
      <c r="D7959" s="16" t="s">
        <v>2334</v>
      </c>
      <c r="E7959" s="16">
        <v>1</v>
      </c>
      <c r="F7959" s="16">
        <v>8</v>
      </c>
      <c r="G7959" s="16">
        <v>0</v>
      </c>
      <c r="H7959" s="16">
        <v>2</v>
      </c>
    </row>
    <row r="7960" spans="1:8" x14ac:dyDescent="0.3">
      <c r="A7960" s="13" t="str">
        <f t="shared" si="124"/>
        <v>garcija022013</v>
      </c>
      <c r="B7960" s="16" t="s">
        <v>923</v>
      </c>
      <c r="C7960" s="16">
        <v>2013</v>
      </c>
      <c r="D7960" s="16" t="s">
        <v>2334</v>
      </c>
      <c r="E7960" s="16">
        <v>0</v>
      </c>
      <c r="F7960" s="16">
        <v>11</v>
      </c>
      <c r="G7960" s="16">
        <v>0</v>
      </c>
      <c r="H7960" s="16">
        <v>0</v>
      </c>
    </row>
    <row r="7961" spans="1:8" x14ac:dyDescent="0.3">
      <c r="A7961" s="13" t="str">
        <f t="shared" si="124"/>
        <v>garcile022013</v>
      </c>
      <c r="B7961" s="16" t="s">
        <v>1937</v>
      </c>
      <c r="C7961" s="16">
        <v>2013</v>
      </c>
      <c r="D7961" s="16" t="s">
        <v>39</v>
      </c>
      <c r="E7961" s="16">
        <v>16</v>
      </c>
      <c r="F7961" s="16">
        <v>33</v>
      </c>
      <c r="G7961" s="16">
        <v>1</v>
      </c>
      <c r="H7961" s="16">
        <v>7</v>
      </c>
    </row>
    <row r="7962" spans="1:8" x14ac:dyDescent="0.3">
      <c r="A7962" s="13" t="str">
        <f t="shared" si="124"/>
        <v>garcile022013</v>
      </c>
      <c r="B7962" s="16" t="s">
        <v>1937</v>
      </c>
      <c r="C7962" s="16">
        <v>2013</v>
      </c>
      <c r="D7962" s="16" t="s">
        <v>39</v>
      </c>
      <c r="E7962" s="16">
        <v>14</v>
      </c>
      <c r="F7962" s="16">
        <v>23</v>
      </c>
      <c r="G7962" s="16">
        <v>1</v>
      </c>
      <c r="H7962" s="16">
        <v>7</v>
      </c>
    </row>
    <row r="7963" spans="1:8" x14ac:dyDescent="0.3">
      <c r="A7963" s="13" t="str">
        <f t="shared" si="124"/>
        <v>garcile022013</v>
      </c>
      <c r="B7963" s="16" t="s">
        <v>1937</v>
      </c>
      <c r="C7963" s="16">
        <v>2013</v>
      </c>
      <c r="D7963" s="16" t="s">
        <v>40</v>
      </c>
      <c r="E7963" s="16">
        <v>0</v>
      </c>
      <c r="F7963" s="16">
        <v>2</v>
      </c>
      <c r="G7963" s="16">
        <v>0</v>
      </c>
      <c r="H7963" s="16">
        <v>0</v>
      </c>
    </row>
    <row r="7964" spans="1:8" x14ac:dyDescent="0.3">
      <c r="A7964" s="13" t="str">
        <f t="shared" si="124"/>
        <v>garcile022013</v>
      </c>
      <c r="B7964" s="16" t="s">
        <v>1937</v>
      </c>
      <c r="C7964" s="16">
        <v>2013</v>
      </c>
      <c r="D7964" s="16" t="s">
        <v>40</v>
      </c>
      <c r="E7964" s="16">
        <v>0</v>
      </c>
      <c r="F7964" s="16">
        <v>0</v>
      </c>
      <c r="G7964" s="16">
        <v>0</v>
      </c>
      <c r="H7964" s="16">
        <v>0</v>
      </c>
    </row>
    <row r="7965" spans="1:8" x14ac:dyDescent="0.3">
      <c r="A7965" s="13" t="str">
        <f t="shared" si="124"/>
        <v>garcile022013</v>
      </c>
      <c r="B7965" s="16" t="s">
        <v>1937</v>
      </c>
      <c r="C7965" s="16">
        <v>2013</v>
      </c>
      <c r="D7965" s="16" t="s">
        <v>2329</v>
      </c>
    </row>
    <row r="7966" spans="1:8" x14ac:dyDescent="0.3">
      <c r="A7966" s="13" t="str">
        <f t="shared" si="124"/>
        <v>garcile022013</v>
      </c>
      <c r="B7966" s="16" t="s">
        <v>1937</v>
      </c>
      <c r="C7966" s="16">
        <v>2013</v>
      </c>
      <c r="D7966" s="16" t="s">
        <v>2331</v>
      </c>
      <c r="E7966" s="16">
        <v>9</v>
      </c>
      <c r="F7966" s="16">
        <v>0</v>
      </c>
      <c r="G7966" s="16">
        <v>0</v>
      </c>
      <c r="H7966" s="16">
        <v>0</v>
      </c>
    </row>
    <row r="7967" spans="1:8" x14ac:dyDescent="0.3">
      <c r="A7967" s="13" t="str">
        <f t="shared" si="124"/>
        <v>garcile022013</v>
      </c>
      <c r="B7967" s="16" t="s">
        <v>1937</v>
      </c>
      <c r="C7967" s="16">
        <v>2013</v>
      </c>
      <c r="D7967" s="16" t="s">
        <v>2333</v>
      </c>
      <c r="E7967" s="16">
        <v>1</v>
      </c>
      <c r="F7967" s="16">
        <v>9</v>
      </c>
      <c r="G7967" s="16">
        <v>0</v>
      </c>
      <c r="H7967" s="16">
        <v>0</v>
      </c>
    </row>
    <row r="7968" spans="1:8" x14ac:dyDescent="0.3">
      <c r="A7968" s="13" t="str">
        <f t="shared" si="124"/>
        <v>garcile022013</v>
      </c>
      <c r="B7968" s="16" t="s">
        <v>1937</v>
      </c>
      <c r="C7968" s="16">
        <v>2013</v>
      </c>
      <c r="D7968" s="16" t="s">
        <v>2333</v>
      </c>
      <c r="E7968" s="16">
        <v>3</v>
      </c>
      <c r="F7968" s="16">
        <v>4</v>
      </c>
      <c r="G7968" s="16">
        <v>0</v>
      </c>
      <c r="H7968" s="16">
        <v>1</v>
      </c>
    </row>
    <row r="7969" spans="1:8" x14ac:dyDescent="0.3">
      <c r="A7969" s="13" t="str">
        <f t="shared" si="124"/>
        <v>garcilu032013</v>
      </c>
      <c r="B7969" s="16" t="s">
        <v>1938</v>
      </c>
      <c r="C7969" s="16">
        <v>2013</v>
      </c>
      <c r="D7969" s="16" t="s">
        <v>2334</v>
      </c>
      <c r="E7969" s="16">
        <v>0</v>
      </c>
      <c r="F7969" s="16">
        <v>10</v>
      </c>
      <c r="G7969" s="16">
        <v>0</v>
      </c>
      <c r="H7969" s="16">
        <v>0</v>
      </c>
    </row>
    <row r="7970" spans="1:8" x14ac:dyDescent="0.3">
      <c r="A7970" s="13" t="str">
        <f t="shared" si="124"/>
        <v>garcion012013</v>
      </c>
      <c r="B7970" s="16" t="s">
        <v>1939</v>
      </c>
      <c r="C7970" s="16">
        <v>2013</v>
      </c>
      <c r="D7970" s="16" t="s">
        <v>2334</v>
      </c>
      <c r="E7970" s="16">
        <v>0</v>
      </c>
      <c r="F7970" s="16">
        <v>1</v>
      </c>
      <c r="G7970" s="16">
        <v>0</v>
      </c>
      <c r="H7970" s="16">
        <v>0</v>
      </c>
    </row>
    <row r="7971" spans="1:8" x14ac:dyDescent="0.3">
      <c r="A7971" s="13" t="str">
        <f t="shared" si="124"/>
        <v>gardnbr012013</v>
      </c>
      <c r="B7971" s="16" t="s">
        <v>924</v>
      </c>
      <c r="C7971" s="16">
        <v>2013</v>
      </c>
      <c r="D7971" s="16" t="s">
        <v>2329</v>
      </c>
    </row>
    <row r="7972" spans="1:8" x14ac:dyDescent="0.3">
      <c r="A7972" s="13" t="str">
        <f t="shared" si="124"/>
        <v>gardnbr012013</v>
      </c>
      <c r="B7972" s="16" t="s">
        <v>924</v>
      </c>
      <c r="C7972" s="16">
        <v>2013</v>
      </c>
      <c r="D7972" s="16" t="s">
        <v>2331</v>
      </c>
      <c r="E7972" s="16">
        <v>327</v>
      </c>
      <c r="F7972" s="16">
        <v>5</v>
      </c>
      <c r="G7972" s="16">
        <v>3</v>
      </c>
      <c r="H7972" s="16">
        <v>1</v>
      </c>
    </row>
    <row r="7973" spans="1:8" x14ac:dyDescent="0.3">
      <c r="A7973" s="13" t="str">
        <f t="shared" si="124"/>
        <v>garlajo012013</v>
      </c>
      <c r="B7973" s="16" t="s">
        <v>100</v>
      </c>
      <c r="C7973" s="16">
        <v>2013</v>
      </c>
      <c r="D7973" s="16" t="s">
        <v>2334</v>
      </c>
      <c r="E7973" s="16">
        <v>6</v>
      </c>
      <c r="F7973" s="16">
        <v>21</v>
      </c>
      <c r="G7973" s="16">
        <v>0</v>
      </c>
      <c r="H7973" s="16">
        <v>0</v>
      </c>
    </row>
    <row r="7974" spans="1:8" x14ac:dyDescent="0.3">
      <c r="A7974" s="13" t="str">
        <f t="shared" si="124"/>
        <v>garzama012013</v>
      </c>
      <c r="B7974" s="16" t="s">
        <v>647</v>
      </c>
      <c r="C7974" s="16">
        <v>2013</v>
      </c>
      <c r="D7974" s="16" t="s">
        <v>2334</v>
      </c>
      <c r="E7974" s="16">
        <v>6</v>
      </c>
      <c r="F7974" s="16">
        <v>4</v>
      </c>
      <c r="G7974" s="16">
        <v>0</v>
      </c>
      <c r="H7974" s="16">
        <v>0</v>
      </c>
    </row>
    <row r="7975" spans="1:8" x14ac:dyDescent="0.3">
      <c r="A7975" s="13" t="str">
        <f t="shared" si="124"/>
        <v>garzama012013</v>
      </c>
      <c r="B7975" s="16" t="s">
        <v>647</v>
      </c>
      <c r="C7975" s="16">
        <v>2013</v>
      </c>
      <c r="D7975" s="16" t="s">
        <v>2334</v>
      </c>
      <c r="E7975" s="16">
        <v>7</v>
      </c>
      <c r="F7975" s="16">
        <v>7</v>
      </c>
      <c r="G7975" s="16">
        <v>2</v>
      </c>
      <c r="H7975" s="16">
        <v>0</v>
      </c>
    </row>
    <row r="7976" spans="1:8" x14ac:dyDescent="0.3">
      <c r="A7976" s="13" t="str">
        <f t="shared" si="124"/>
        <v>gastjo012013</v>
      </c>
      <c r="B7976" s="16" t="s">
        <v>1940</v>
      </c>
      <c r="C7976" s="16">
        <v>2013</v>
      </c>
      <c r="D7976" s="16" t="s">
        <v>2334</v>
      </c>
      <c r="E7976" s="16">
        <v>1</v>
      </c>
      <c r="F7976" s="16">
        <v>0</v>
      </c>
      <c r="G7976" s="16">
        <v>0</v>
      </c>
      <c r="H7976" s="16">
        <v>0</v>
      </c>
    </row>
    <row r="7977" spans="1:8" x14ac:dyDescent="0.3">
      <c r="A7977" s="13" t="str">
        <f t="shared" si="124"/>
        <v>gattiev012013</v>
      </c>
      <c r="B7977" s="16" t="s">
        <v>1941</v>
      </c>
      <c r="C7977" s="16">
        <v>2013</v>
      </c>
      <c r="D7977" s="16" t="s">
        <v>2335</v>
      </c>
      <c r="E7977" s="16">
        <v>34</v>
      </c>
      <c r="F7977" s="16">
        <v>0</v>
      </c>
      <c r="G7977" s="16">
        <v>1</v>
      </c>
      <c r="H7977" s="16">
        <v>2</v>
      </c>
    </row>
    <row r="7978" spans="1:8" x14ac:dyDescent="0.3">
      <c r="A7978" s="13" t="str">
        <f t="shared" si="124"/>
        <v>gattiev012013</v>
      </c>
      <c r="B7978" s="16" t="s">
        <v>1941</v>
      </c>
      <c r="C7978" s="16">
        <v>2013</v>
      </c>
      <c r="D7978" s="16" t="s">
        <v>2336</v>
      </c>
      <c r="E7978" s="16">
        <v>279</v>
      </c>
      <c r="F7978" s="16">
        <v>26</v>
      </c>
      <c r="G7978" s="16">
        <v>2</v>
      </c>
      <c r="H7978" s="16">
        <v>0</v>
      </c>
    </row>
    <row r="7979" spans="1:8" x14ac:dyDescent="0.3">
      <c r="A7979" s="13" t="str">
        <f t="shared" si="124"/>
        <v>gattiev012013</v>
      </c>
      <c r="B7979" s="16" t="s">
        <v>1941</v>
      </c>
      <c r="C7979" s="16">
        <v>2013</v>
      </c>
      <c r="D7979" s="16" t="s">
        <v>2330</v>
      </c>
    </row>
    <row r="7980" spans="1:8" x14ac:dyDescent="0.3">
      <c r="A7980" s="13" t="str">
        <f t="shared" si="124"/>
        <v>gattiev012013</v>
      </c>
      <c r="B7980" s="16" t="s">
        <v>1941</v>
      </c>
      <c r="C7980" s="16">
        <v>2013</v>
      </c>
      <c r="D7980" s="16" t="s">
        <v>2331</v>
      </c>
      <c r="E7980" s="16">
        <v>63</v>
      </c>
      <c r="F7980" s="16">
        <v>3</v>
      </c>
      <c r="G7980" s="16">
        <v>4</v>
      </c>
      <c r="H7980" s="16">
        <v>1</v>
      </c>
    </row>
    <row r="7981" spans="1:8" x14ac:dyDescent="0.3">
      <c r="A7981" s="13" t="str">
        <f t="shared" si="124"/>
        <v>gaudich012013</v>
      </c>
      <c r="B7981" s="16" t="s">
        <v>370</v>
      </c>
      <c r="C7981" s="16">
        <v>2013</v>
      </c>
      <c r="D7981" s="16" t="s">
        <v>2334</v>
      </c>
      <c r="E7981" s="16">
        <v>3</v>
      </c>
      <c r="F7981" s="16">
        <v>7</v>
      </c>
      <c r="G7981" s="16">
        <v>1</v>
      </c>
      <c r="H7981" s="16">
        <v>1</v>
      </c>
    </row>
    <row r="7982" spans="1:8" x14ac:dyDescent="0.3">
      <c r="A7982" s="13" t="str">
        <f t="shared" si="124"/>
        <v>gausmke012013</v>
      </c>
      <c r="B7982" s="16" t="s">
        <v>1942</v>
      </c>
      <c r="C7982" s="16">
        <v>2013</v>
      </c>
      <c r="D7982" s="16" t="s">
        <v>2334</v>
      </c>
      <c r="E7982" s="16">
        <v>4</v>
      </c>
      <c r="F7982" s="16">
        <v>8</v>
      </c>
      <c r="G7982" s="16">
        <v>0</v>
      </c>
      <c r="H7982" s="16">
        <v>1</v>
      </c>
    </row>
    <row r="7983" spans="1:8" x14ac:dyDescent="0.3">
      <c r="A7983" s="13" t="str">
        <f t="shared" si="124"/>
        <v>gearrco012013</v>
      </c>
      <c r="B7983" s="16" t="s">
        <v>1508</v>
      </c>
      <c r="C7983" s="16">
        <v>2013</v>
      </c>
      <c r="D7983" s="16" t="s">
        <v>2334</v>
      </c>
      <c r="E7983" s="16">
        <v>0</v>
      </c>
      <c r="F7983" s="16">
        <v>5</v>
      </c>
      <c r="G7983" s="16">
        <v>0</v>
      </c>
      <c r="H7983" s="16">
        <v>1</v>
      </c>
    </row>
    <row r="7984" spans="1:8" x14ac:dyDescent="0.3">
      <c r="A7984" s="13" t="str">
        <f t="shared" si="124"/>
        <v>geedi012013</v>
      </c>
      <c r="B7984" s="16" t="s">
        <v>1283</v>
      </c>
      <c r="C7984" s="16">
        <v>2013</v>
      </c>
      <c r="D7984" s="16" t="s">
        <v>2334</v>
      </c>
      <c r="E7984" s="16">
        <v>12</v>
      </c>
      <c r="F7984" s="16">
        <v>37</v>
      </c>
      <c r="G7984" s="16">
        <v>1</v>
      </c>
      <c r="H7984" s="16">
        <v>1</v>
      </c>
    </row>
    <row r="7985" spans="1:8" x14ac:dyDescent="0.3">
      <c r="A7985" s="13" t="str">
        <f t="shared" si="124"/>
        <v>gennesc012013</v>
      </c>
      <c r="B7985" s="16" t="s">
        <v>1943</v>
      </c>
      <c r="C7985" s="16">
        <v>2013</v>
      </c>
      <c r="D7985" s="16" t="s">
        <v>39</v>
      </c>
      <c r="E7985" s="16">
        <v>113</v>
      </c>
      <c r="F7985" s="16">
        <v>146</v>
      </c>
      <c r="G7985" s="16">
        <v>5</v>
      </c>
      <c r="H7985" s="16">
        <v>39</v>
      </c>
    </row>
    <row r="7986" spans="1:8" x14ac:dyDescent="0.3">
      <c r="A7986" s="13" t="str">
        <f t="shared" si="124"/>
        <v>gentrcr012013</v>
      </c>
      <c r="B7986" s="16" t="s">
        <v>1092</v>
      </c>
      <c r="C7986" s="16">
        <v>2013</v>
      </c>
      <c r="D7986" s="16" t="s">
        <v>2329</v>
      </c>
    </row>
    <row r="7987" spans="1:8" x14ac:dyDescent="0.3">
      <c r="A7987" s="13" t="str">
        <f t="shared" si="124"/>
        <v>gentrcr012013</v>
      </c>
      <c r="B7987" s="16" t="s">
        <v>1092</v>
      </c>
      <c r="C7987" s="16">
        <v>2013</v>
      </c>
      <c r="D7987" s="16" t="s">
        <v>2330</v>
      </c>
    </row>
    <row r="7988" spans="1:8" x14ac:dyDescent="0.3">
      <c r="A7988" s="13" t="str">
        <f t="shared" si="124"/>
        <v>gentrcr012013</v>
      </c>
      <c r="B7988" s="16" t="s">
        <v>1092</v>
      </c>
      <c r="C7988" s="16">
        <v>2013</v>
      </c>
      <c r="D7988" s="16" t="s">
        <v>2331</v>
      </c>
      <c r="E7988" s="16">
        <v>183</v>
      </c>
      <c r="F7988" s="16">
        <v>7</v>
      </c>
      <c r="G7988" s="16">
        <v>2</v>
      </c>
      <c r="H7988" s="16">
        <v>1</v>
      </c>
    </row>
    <row r="7989" spans="1:8" x14ac:dyDescent="0.3">
      <c r="A7989" s="13" t="str">
        <f t="shared" si="124"/>
        <v>germaju012013</v>
      </c>
      <c r="B7989" s="16" t="s">
        <v>446</v>
      </c>
      <c r="C7989" s="16">
        <v>2013</v>
      </c>
      <c r="D7989" s="16" t="s">
        <v>2334</v>
      </c>
      <c r="E7989" s="16">
        <v>0</v>
      </c>
      <c r="F7989" s="16">
        <v>0</v>
      </c>
      <c r="G7989" s="16">
        <v>0</v>
      </c>
      <c r="H7989" s="16">
        <v>0</v>
      </c>
    </row>
    <row r="7990" spans="1:8" x14ac:dyDescent="0.3">
      <c r="A7990" s="13" t="str">
        <f t="shared" si="124"/>
        <v>germego012013</v>
      </c>
      <c r="B7990" s="16" t="s">
        <v>1944</v>
      </c>
      <c r="C7990" s="16">
        <v>2013</v>
      </c>
      <c r="D7990" s="16" t="s">
        <v>2334</v>
      </c>
      <c r="E7990" s="16">
        <v>5</v>
      </c>
      <c r="F7990" s="16">
        <v>1</v>
      </c>
      <c r="G7990" s="16">
        <v>0</v>
      </c>
      <c r="H7990" s="16">
        <v>0</v>
      </c>
    </row>
    <row r="7991" spans="1:8" x14ac:dyDescent="0.3">
      <c r="A7991" s="13" t="str">
        <f t="shared" si="124"/>
        <v>getzch012013</v>
      </c>
      <c r="B7991" s="16" t="s">
        <v>925</v>
      </c>
      <c r="C7991" s="16">
        <v>2013</v>
      </c>
      <c r="D7991" s="16" t="s">
        <v>39</v>
      </c>
      <c r="E7991" s="16">
        <v>106</v>
      </c>
      <c r="F7991" s="16">
        <v>181</v>
      </c>
      <c r="G7991" s="16">
        <v>4</v>
      </c>
      <c r="H7991" s="16">
        <v>39</v>
      </c>
    </row>
    <row r="7992" spans="1:8" x14ac:dyDescent="0.3">
      <c r="A7992" s="13" t="str">
        <f t="shared" si="124"/>
        <v>giavojo012013</v>
      </c>
      <c r="B7992" s="16" t="s">
        <v>1509</v>
      </c>
      <c r="C7992" s="16">
        <v>2013</v>
      </c>
      <c r="D7992" s="16" t="s">
        <v>39</v>
      </c>
      <c r="E7992" s="16">
        <v>20</v>
      </c>
      <c r="F7992" s="16">
        <v>37</v>
      </c>
      <c r="G7992" s="16">
        <v>0</v>
      </c>
      <c r="H7992" s="16">
        <v>9</v>
      </c>
    </row>
    <row r="7993" spans="1:8" x14ac:dyDescent="0.3">
      <c r="A7993" s="13" t="str">
        <f t="shared" si="124"/>
        <v>gibsoky012013</v>
      </c>
      <c r="B7993" s="16" t="s">
        <v>1945</v>
      </c>
      <c r="C7993" s="16">
        <v>2013</v>
      </c>
      <c r="D7993" s="16" t="s">
        <v>2334</v>
      </c>
      <c r="E7993" s="16">
        <v>1</v>
      </c>
      <c r="F7993" s="16">
        <v>4</v>
      </c>
      <c r="G7993" s="16">
        <v>0</v>
      </c>
      <c r="H7993" s="16">
        <v>1</v>
      </c>
    </row>
    <row r="7994" spans="1:8" x14ac:dyDescent="0.3">
      <c r="A7994" s="13" t="str">
        <f t="shared" si="124"/>
        <v>gillaco012013</v>
      </c>
      <c r="B7994" s="16" t="s">
        <v>926</v>
      </c>
      <c r="C7994" s="16">
        <v>2013</v>
      </c>
      <c r="D7994" s="16" t="s">
        <v>2335</v>
      </c>
      <c r="E7994" s="16">
        <v>45</v>
      </c>
      <c r="F7994" s="16">
        <v>6</v>
      </c>
      <c r="G7994" s="16">
        <v>1</v>
      </c>
      <c r="H7994" s="16">
        <v>3</v>
      </c>
    </row>
    <row r="7995" spans="1:8" x14ac:dyDescent="0.3">
      <c r="A7995" s="13" t="str">
        <f t="shared" si="124"/>
        <v>gillaco012013</v>
      </c>
      <c r="B7995" s="16" t="s">
        <v>926</v>
      </c>
      <c r="C7995" s="16">
        <v>2013</v>
      </c>
      <c r="D7995" s="16" t="s">
        <v>40</v>
      </c>
      <c r="E7995" s="16">
        <v>64</v>
      </c>
      <c r="F7995" s="16">
        <v>200</v>
      </c>
      <c r="G7995" s="16">
        <v>16</v>
      </c>
      <c r="H7995" s="16">
        <v>16</v>
      </c>
    </row>
    <row r="7996" spans="1:8" x14ac:dyDescent="0.3">
      <c r="A7996" s="13" t="str">
        <f t="shared" si="124"/>
        <v>gilleco012013</v>
      </c>
      <c r="B7996" s="16" t="s">
        <v>1284</v>
      </c>
      <c r="C7996" s="16">
        <v>2013</v>
      </c>
      <c r="D7996" s="16" t="s">
        <v>2329</v>
      </c>
    </row>
    <row r="7997" spans="1:8" x14ac:dyDescent="0.3">
      <c r="A7997" s="13" t="str">
        <f t="shared" si="124"/>
        <v>gilleco012013</v>
      </c>
      <c r="B7997" s="16" t="s">
        <v>1284</v>
      </c>
      <c r="C7997" s="16">
        <v>2013</v>
      </c>
      <c r="D7997" s="16" t="s">
        <v>2330</v>
      </c>
    </row>
    <row r="7998" spans="1:8" x14ac:dyDescent="0.3">
      <c r="A7998" s="13" t="str">
        <f t="shared" si="124"/>
        <v>gilleco012013</v>
      </c>
      <c r="B7998" s="16" t="s">
        <v>1284</v>
      </c>
      <c r="C7998" s="16">
        <v>2013</v>
      </c>
      <c r="D7998" s="16" t="s">
        <v>2330</v>
      </c>
    </row>
    <row r="7999" spans="1:8" x14ac:dyDescent="0.3">
      <c r="A7999" s="13" t="str">
        <f t="shared" si="124"/>
        <v>gilleco012013</v>
      </c>
      <c r="B7999" s="16" t="s">
        <v>1284</v>
      </c>
      <c r="C7999" s="16">
        <v>2013</v>
      </c>
      <c r="D7999" s="16" t="s">
        <v>2331</v>
      </c>
      <c r="E7999" s="16">
        <v>4</v>
      </c>
      <c r="F7999" s="16">
        <v>0</v>
      </c>
      <c r="G7999" s="16">
        <v>0</v>
      </c>
      <c r="H7999" s="16">
        <v>0</v>
      </c>
    </row>
    <row r="8000" spans="1:8" x14ac:dyDescent="0.3">
      <c r="A8000" s="13" t="str">
        <f t="shared" si="124"/>
        <v>gilleco012013</v>
      </c>
      <c r="B8000" s="16" t="s">
        <v>1284</v>
      </c>
      <c r="C8000" s="16">
        <v>2013</v>
      </c>
      <c r="D8000" s="16" t="s">
        <v>2331</v>
      </c>
      <c r="E8000" s="16">
        <v>22</v>
      </c>
      <c r="F8000" s="16">
        <v>2</v>
      </c>
      <c r="G8000" s="16">
        <v>0</v>
      </c>
      <c r="H8000" s="16">
        <v>1</v>
      </c>
    </row>
    <row r="8001" spans="1:8" x14ac:dyDescent="0.3">
      <c r="A8001" s="13" t="str">
        <f t="shared" si="124"/>
        <v>gilleco012013</v>
      </c>
      <c r="B8001" s="16" t="s">
        <v>1284</v>
      </c>
      <c r="C8001" s="16">
        <v>2013</v>
      </c>
      <c r="D8001" s="16" t="s">
        <v>2332</v>
      </c>
    </row>
    <row r="8002" spans="1:8" x14ac:dyDescent="0.3">
      <c r="A8002" s="13" t="str">
        <f t="shared" si="124"/>
        <v>gimench012013</v>
      </c>
      <c r="B8002" s="16" t="s">
        <v>1094</v>
      </c>
      <c r="C8002" s="16">
        <v>2013</v>
      </c>
      <c r="D8002" s="16" t="s">
        <v>2335</v>
      </c>
      <c r="E8002" s="16">
        <v>3</v>
      </c>
      <c r="F8002" s="16">
        <v>0</v>
      </c>
      <c r="G8002" s="16">
        <v>0</v>
      </c>
      <c r="H8002" s="16">
        <v>0</v>
      </c>
    </row>
    <row r="8003" spans="1:8" x14ac:dyDescent="0.3">
      <c r="A8003" s="13" t="str">
        <f t="shared" ref="A8003:A8066" si="125">(B8003&amp;C8003)</f>
        <v>gimench012013</v>
      </c>
      <c r="B8003" s="16" t="s">
        <v>1094</v>
      </c>
      <c r="C8003" s="16">
        <v>2013</v>
      </c>
      <c r="D8003" s="16" t="s">
        <v>40</v>
      </c>
      <c r="E8003" s="16">
        <v>0</v>
      </c>
      <c r="F8003" s="16">
        <v>1</v>
      </c>
      <c r="G8003" s="16">
        <v>0</v>
      </c>
      <c r="H8003" s="16">
        <v>0</v>
      </c>
    </row>
    <row r="8004" spans="1:8" x14ac:dyDescent="0.3">
      <c r="A8004" s="13" t="str">
        <f t="shared" si="125"/>
        <v>gimench012013</v>
      </c>
      <c r="B8004" s="16" t="s">
        <v>1094</v>
      </c>
      <c r="C8004" s="16">
        <v>2013</v>
      </c>
      <c r="D8004" s="16" t="s">
        <v>2336</v>
      </c>
      <c r="E8004" s="16">
        <v>1</v>
      </c>
      <c r="F8004" s="16">
        <v>0</v>
      </c>
      <c r="G8004" s="16">
        <v>0</v>
      </c>
      <c r="H8004" s="16">
        <v>0</v>
      </c>
    </row>
    <row r="8005" spans="1:8" x14ac:dyDescent="0.3">
      <c r="A8005" s="13" t="str">
        <f t="shared" si="125"/>
        <v>gimenhe012013</v>
      </c>
      <c r="B8005" s="16" t="s">
        <v>648</v>
      </c>
      <c r="C8005" s="16">
        <v>2013</v>
      </c>
      <c r="D8005" s="16" t="s">
        <v>2336</v>
      </c>
      <c r="E8005" s="16">
        <v>146</v>
      </c>
      <c r="F8005" s="16">
        <v>12</v>
      </c>
      <c r="G8005" s="16">
        <v>2</v>
      </c>
      <c r="H8005" s="16">
        <v>3</v>
      </c>
    </row>
    <row r="8006" spans="1:8" x14ac:dyDescent="0.3">
      <c r="A8006" s="13" t="str">
        <f t="shared" si="125"/>
        <v>gindlca012013</v>
      </c>
      <c r="B8006" s="16" t="s">
        <v>1946</v>
      </c>
      <c r="C8006" s="16">
        <v>2013</v>
      </c>
      <c r="D8006" s="16" t="s">
        <v>2330</v>
      </c>
    </row>
    <row r="8007" spans="1:8" x14ac:dyDescent="0.3">
      <c r="A8007" s="13" t="str">
        <f t="shared" si="125"/>
        <v>gindlca012013</v>
      </c>
      <c r="B8007" s="16" t="s">
        <v>1946</v>
      </c>
      <c r="C8007" s="16">
        <v>2013</v>
      </c>
      <c r="D8007" s="16" t="s">
        <v>2331</v>
      </c>
      <c r="E8007" s="16">
        <v>49</v>
      </c>
      <c r="F8007" s="16">
        <v>2</v>
      </c>
      <c r="G8007" s="16">
        <v>2</v>
      </c>
      <c r="H8007" s="16">
        <v>0</v>
      </c>
    </row>
    <row r="8008" spans="1:8" x14ac:dyDescent="0.3">
      <c r="A8008" s="13" t="str">
        <f t="shared" si="125"/>
        <v>gindlca012013</v>
      </c>
      <c r="B8008" s="16" t="s">
        <v>1946</v>
      </c>
      <c r="C8008" s="16">
        <v>2013</v>
      </c>
      <c r="D8008" s="16" t="s">
        <v>2332</v>
      </c>
    </row>
    <row r="8009" spans="1:8" x14ac:dyDescent="0.3">
      <c r="A8009" s="13" t="str">
        <f t="shared" si="125"/>
        <v>goinsry012013</v>
      </c>
      <c r="B8009" s="16" t="s">
        <v>1947</v>
      </c>
      <c r="C8009" s="16">
        <v>2013</v>
      </c>
      <c r="D8009" s="16" t="s">
        <v>39</v>
      </c>
      <c r="E8009" s="16">
        <v>53</v>
      </c>
      <c r="F8009" s="16">
        <v>94</v>
      </c>
      <c r="G8009" s="16">
        <v>1</v>
      </c>
      <c r="H8009" s="16">
        <v>27</v>
      </c>
    </row>
    <row r="8010" spans="1:8" x14ac:dyDescent="0.3">
      <c r="A8010" s="13" t="str">
        <f t="shared" si="125"/>
        <v>goinsry012013</v>
      </c>
      <c r="B8010" s="16" t="s">
        <v>1947</v>
      </c>
      <c r="C8010" s="16">
        <v>2013</v>
      </c>
      <c r="D8010" s="16" t="s">
        <v>2333</v>
      </c>
      <c r="E8010" s="16">
        <v>1</v>
      </c>
      <c r="F8010" s="16">
        <v>3</v>
      </c>
      <c r="G8010" s="16">
        <v>0</v>
      </c>
      <c r="H8010" s="16">
        <v>0</v>
      </c>
    </row>
    <row r="8011" spans="1:8" x14ac:dyDescent="0.3">
      <c r="A8011" s="13" t="str">
        <f t="shared" si="125"/>
        <v>goldspa012013</v>
      </c>
      <c r="B8011" s="16" t="s">
        <v>1511</v>
      </c>
      <c r="C8011" s="16">
        <v>2013</v>
      </c>
      <c r="D8011" s="16" t="s">
        <v>2335</v>
      </c>
      <c r="E8011" s="16">
        <v>1494</v>
      </c>
      <c r="F8011" s="16">
        <v>99</v>
      </c>
      <c r="G8011" s="16">
        <v>5</v>
      </c>
      <c r="H8011" s="16">
        <v>118</v>
      </c>
    </row>
    <row r="8012" spans="1:8" x14ac:dyDescent="0.3">
      <c r="A8012" s="13" t="str">
        <f t="shared" si="125"/>
        <v>gomesbr012013</v>
      </c>
      <c r="B8012" s="16" t="s">
        <v>1512</v>
      </c>
      <c r="C8012" s="16">
        <v>2013</v>
      </c>
      <c r="D8012" s="16" t="s">
        <v>2334</v>
      </c>
      <c r="E8012" s="16">
        <v>0</v>
      </c>
      <c r="F8012" s="16">
        <v>4</v>
      </c>
      <c r="G8012" s="16">
        <v>0</v>
      </c>
      <c r="H8012" s="16">
        <v>0</v>
      </c>
    </row>
    <row r="8013" spans="1:8" x14ac:dyDescent="0.3">
      <c r="A8013" s="13" t="str">
        <f t="shared" si="125"/>
        <v>gomesjo012013</v>
      </c>
      <c r="B8013" s="16" t="s">
        <v>372</v>
      </c>
      <c r="C8013" s="16">
        <v>2013</v>
      </c>
      <c r="D8013" s="16" t="s">
        <v>2330</v>
      </c>
    </row>
    <row r="8014" spans="1:8" x14ac:dyDescent="0.3">
      <c r="A8014" s="13" t="str">
        <f t="shared" si="125"/>
        <v>gomesjo012013</v>
      </c>
      <c r="B8014" s="16" t="s">
        <v>372</v>
      </c>
      <c r="C8014" s="16">
        <v>2013</v>
      </c>
      <c r="D8014" s="16" t="s">
        <v>2331</v>
      </c>
      <c r="E8014" s="16">
        <v>119</v>
      </c>
      <c r="F8014" s="16">
        <v>5</v>
      </c>
      <c r="G8014" s="16">
        <v>1</v>
      </c>
      <c r="H8014" s="16">
        <v>2</v>
      </c>
    </row>
    <row r="8015" spans="1:8" x14ac:dyDescent="0.3">
      <c r="A8015" s="13" t="str">
        <f t="shared" si="125"/>
        <v>gomesjo012013</v>
      </c>
      <c r="B8015" s="16" t="s">
        <v>372</v>
      </c>
      <c r="C8015" s="16">
        <v>2013</v>
      </c>
      <c r="D8015" s="16" t="s">
        <v>2332</v>
      </c>
    </row>
    <row r="8016" spans="1:8" x14ac:dyDescent="0.3">
      <c r="A8016" s="13" t="str">
        <f t="shared" si="125"/>
        <v>gomesya012013</v>
      </c>
      <c r="B8016" s="16" t="s">
        <v>1722</v>
      </c>
      <c r="C8016" s="16">
        <v>2013</v>
      </c>
      <c r="D8016" s="16" t="s">
        <v>2335</v>
      </c>
      <c r="E8016" s="16">
        <v>6</v>
      </c>
      <c r="F8016" s="16">
        <v>0</v>
      </c>
      <c r="G8016" s="16">
        <v>0</v>
      </c>
      <c r="H8016" s="16">
        <v>0</v>
      </c>
    </row>
    <row r="8017" spans="1:8" x14ac:dyDescent="0.3">
      <c r="A8017" s="13" t="str">
        <f t="shared" si="125"/>
        <v>gomesya012013</v>
      </c>
      <c r="B8017" s="16" t="s">
        <v>1722</v>
      </c>
      <c r="C8017" s="16">
        <v>2013</v>
      </c>
      <c r="D8017" s="16" t="s">
        <v>2336</v>
      </c>
      <c r="E8017" s="16">
        <v>663</v>
      </c>
      <c r="F8017" s="16">
        <v>65</v>
      </c>
      <c r="G8017" s="16">
        <v>3</v>
      </c>
      <c r="H8017" s="16">
        <v>1</v>
      </c>
    </row>
    <row r="8018" spans="1:8" x14ac:dyDescent="0.3">
      <c r="A8018" s="13" t="str">
        <f t="shared" si="125"/>
        <v>gomezca012013</v>
      </c>
      <c r="B8018" s="16" t="s">
        <v>792</v>
      </c>
      <c r="C8018" s="16">
        <v>2013</v>
      </c>
      <c r="D8018" s="16" t="s">
        <v>2329</v>
      </c>
    </row>
    <row r="8019" spans="1:8" x14ac:dyDescent="0.3">
      <c r="A8019" s="13" t="str">
        <f t="shared" si="125"/>
        <v>gomezca012013</v>
      </c>
      <c r="B8019" s="16" t="s">
        <v>792</v>
      </c>
      <c r="C8019" s="16">
        <v>2013</v>
      </c>
      <c r="D8019" s="16" t="s">
        <v>2331</v>
      </c>
      <c r="E8019" s="16">
        <v>391</v>
      </c>
      <c r="F8019" s="16">
        <v>12</v>
      </c>
      <c r="G8019" s="16">
        <v>5</v>
      </c>
      <c r="H8019" s="16">
        <v>2</v>
      </c>
    </row>
    <row r="8020" spans="1:8" x14ac:dyDescent="0.3">
      <c r="A8020" s="13" t="str">
        <f t="shared" si="125"/>
        <v>gomezje012013</v>
      </c>
      <c r="B8020" s="16" t="s">
        <v>1285</v>
      </c>
      <c r="C8020" s="16">
        <v>2013</v>
      </c>
      <c r="D8020" s="16" t="s">
        <v>2334</v>
      </c>
      <c r="E8020" s="16">
        <v>7</v>
      </c>
      <c r="F8020" s="16">
        <v>13</v>
      </c>
      <c r="G8020" s="16">
        <v>0</v>
      </c>
      <c r="H8020" s="16">
        <v>0</v>
      </c>
    </row>
    <row r="8021" spans="1:8" x14ac:dyDescent="0.3">
      <c r="A8021" s="13" t="str">
        <f t="shared" si="125"/>
        <v>gonzaad012013</v>
      </c>
      <c r="B8021" s="16" t="s">
        <v>447</v>
      </c>
      <c r="C8021" s="16">
        <v>2013</v>
      </c>
      <c r="D8021" s="16" t="s">
        <v>2335</v>
      </c>
      <c r="E8021" s="16">
        <v>1294</v>
      </c>
      <c r="F8021" s="16">
        <v>84</v>
      </c>
      <c r="G8021" s="16">
        <v>11</v>
      </c>
      <c r="H8021" s="16">
        <v>133</v>
      </c>
    </row>
    <row r="8022" spans="1:8" x14ac:dyDescent="0.3">
      <c r="A8022" s="13" t="str">
        <f t="shared" si="125"/>
        <v>gonzaal022013</v>
      </c>
      <c r="B8022" s="16" t="s">
        <v>104</v>
      </c>
      <c r="C8022" s="16">
        <v>2013</v>
      </c>
      <c r="D8022" s="16" t="s">
        <v>2335</v>
      </c>
      <c r="E8022" s="16">
        <v>145</v>
      </c>
      <c r="F8022" s="16">
        <v>9</v>
      </c>
      <c r="G8022" s="16">
        <v>1</v>
      </c>
      <c r="H8022" s="16">
        <v>13</v>
      </c>
    </row>
    <row r="8023" spans="1:8" x14ac:dyDescent="0.3">
      <c r="A8023" s="13" t="str">
        <f t="shared" si="125"/>
        <v>gonzaal022013</v>
      </c>
      <c r="B8023" s="16" t="s">
        <v>104</v>
      </c>
      <c r="C8023" s="16">
        <v>2013</v>
      </c>
      <c r="D8023" s="16" t="s">
        <v>40</v>
      </c>
      <c r="E8023" s="16">
        <v>5</v>
      </c>
      <c r="F8023" s="16">
        <v>14</v>
      </c>
      <c r="G8023" s="16">
        <v>3</v>
      </c>
      <c r="H8023" s="16">
        <v>1</v>
      </c>
    </row>
    <row r="8024" spans="1:8" x14ac:dyDescent="0.3">
      <c r="A8024" s="13" t="str">
        <f t="shared" si="125"/>
        <v>gonzaal022013</v>
      </c>
      <c r="B8024" s="16" t="s">
        <v>104</v>
      </c>
      <c r="C8024" s="16">
        <v>2013</v>
      </c>
      <c r="D8024" s="16" t="s">
        <v>2333</v>
      </c>
      <c r="E8024" s="16">
        <v>2</v>
      </c>
      <c r="F8024" s="16">
        <v>12</v>
      </c>
      <c r="G8024" s="16">
        <v>1</v>
      </c>
      <c r="H8024" s="16">
        <v>0</v>
      </c>
    </row>
    <row r="8025" spans="1:8" x14ac:dyDescent="0.3">
      <c r="A8025" s="13" t="str">
        <f t="shared" si="125"/>
        <v>gonzaal032013</v>
      </c>
      <c r="B8025" s="16" t="s">
        <v>793</v>
      </c>
      <c r="C8025" s="16">
        <v>2013</v>
      </c>
      <c r="D8025" s="16" t="s">
        <v>39</v>
      </c>
      <c r="E8025" s="16">
        <v>14</v>
      </c>
      <c r="F8025" s="16">
        <v>21</v>
      </c>
      <c r="G8025" s="16">
        <v>0</v>
      </c>
      <c r="H8025" s="16">
        <v>5</v>
      </c>
    </row>
    <row r="8026" spans="1:8" x14ac:dyDescent="0.3">
      <c r="A8026" s="13" t="str">
        <f t="shared" si="125"/>
        <v>gonzaal032013</v>
      </c>
      <c r="B8026" s="16" t="s">
        <v>793</v>
      </c>
      <c r="C8026" s="16">
        <v>2013</v>
      </c>
      <c r="D8026" s="16" t="s">
        <v>40</v>
      </c>
      <c r="E8026" s="16">
        <v>1</v>
      </c>
      <c r="F8026" s="16">
        <v>1</v>
      </c>
      <c r="G8026" s="16">
        <v>0</v>
      </c>
      <c r="H8026" s="16">
        <v>1</v>
      </c>
    </row>
    <row r="8027" spans="1:8" x14ac:dyDescent="0.3">
      <c r="A8027" s="13" t="str">
        <f t="shared" si="125"/>
        <v>gonzaal032013</v>
      </c>
      <c r="B8027" s="16" t="s">
        <v>793</v>
      </c>
      <c r="C8027" s="16">
        <v>2013</v>
      </c>
      <c r="D8027" s="16" t="s">
        <v>40</v>
      </c>
      <c r="E8027" s="16">
        <v>2</v>
      </c>
      <c r="F8027" s="16">
        <v>4</v>
      </c>
      <c r="G8027" s="16">
        <v>1</v>
      </c>
      <c r="H8027" s="16">
        <v>0</v>
      </c>
    </row>
    <row r="8028" spans="1:8" x14ac:dyDescent="0.3">
      <c r="A8028" s="13" t="str">
        <f t="shared" si="125"/>
        <v>gonzaal032013</v>
      </c>
      <c r="B8028" s="16" t="s">
        <v>793</v>
      </c>
      <c r="C8028" s="16">
        <v>2013</v>
      </c>
      <c r="D8028" s="16" t="s">
        <v>2330</v>
      </c>
    </row>
    <row r="8029" spans="1:8" x14ac:dyDescent="0.3">
      <c r="A8029" s="13" t="str">
        <f t="shared" si="125"/>
        <v>gonzaal032013</v>
      </c>
      <c r="B8029" s="16" t="s">
        <v>793</v>
      </c>
      <c r="C8029" s="16">
        <v>2013</v>
      </c>
      <c r="D8029" s="16" t="s">
        <v>2331</v>
      </c>
      <c r="E8029" s="16">
        <v>0</v>
      </c>
      <c r="F8029" s="16">
        <v>0</v>
      </c>
      <c r="G8029" s="16">
        <v>0</v>
      </c>
      <c r="H8029" s="16">
        <v>0</v>
      </c>
    </row>
    <row r="8030" spans="1:8" x14ac:dyDescent="0.3">
      <c r="A8030" s="13" t="str">
        <f t="shared" si="125"/>
        <v>gonzaal032013</v>
      </c>
      <c r="B8030" s="16" t="s">
        <v>793</v>
      </c>
      <c r="C8030" s="16">
        <v>2013</v>
      </c>
      <c r="D8030" s="16" t="s">
        <v>2334</v>
      </c>
      <c r="E8030" s="16">
        <v>0</v>
      </c>
      <c r="F8030" s="16">
        <v>0</v>
      </c>
      <c r="G8030" s="16">
        <v>0</v>
      </c>
      <c r="H8030" s="16">
        <v>0</v>
      </c>
    </row>
    <row r="8031" spans="1:8" x14ac:dyDescent="0.3">
      <c r="A8031" s="13" t="str">
        <f t="shared" si="125"/>
        <v>gonzaal032013</v>
      </c>
      <c r="B8031" s="16" t="s">
        <v>793</v>
      </c>
      <c r="C8031" s="16">
        <v>2013</v>
      </c>
      <c r="D8031" s="16" t="s">
        <v>2332</v>
      </c>
    </row>
    <row r="8032" spans="1:8" x14ac:dyDescent="0.3">
      <c r="A8032" s="13" t="str">
        <f t="shared" si="125"/>
        <v>gonzaal032013</v>
      </c>
      <c r="B8032" s="16" t="s">
        <v>793</v>
      </c>
      <c r="C8032" s="16">
        <v>2013</v>
      </c>
      <c r="D8032" s="16" t="s">
        <v>2333</v>
      </c>
      <c r="E8032" s="16">
        <v>13</v>
      </c>
      <c r="F8032" s="16">
        <v>14</v>
      </c>
      <c r="G8032" s="16">
        <v>0</v>
      </c>
      <c r="H8032" s="16">
        <v>2</v>
      </c>
    </row>
    <row r="8033" spans="1:8" x14ac:dyDescent="0.3">
      <c r="A8033" s="13" t="str">
        <f t="shared" si="125"/>
        <v>gonzaca012013</v>
      </c>
      <c r="B8033" s="16" t="s">
        <v>928</v>
      </c>
      <c r="C8033" s="16">
        <v>2013</v>
      </c>
      <c r="D8033" s="16" t="s">
        <v>2330</v>
      </c>
    </row>
    <row r="8034" spans="1:8" x14ac:dyDescent="0.3">
      <c r="A8034" s="13" t="str">
        <f t="shared" si="125"/>
        <v>gonzaca012013</v>
      </c>
      <c r="B8034" s="16" t="s">
        <v>928</v>
      </c>
      <c r="C8034" s="16">
        <v>2013</v>
      </c>
      <c r="D8034" s="16" t="s">
        <v>2331</v>
      </c>
      <c r="E8034" s="16">
        <v>172</v>
      </c>
      <c r="F8034" s="16">
        <v>11</v>
      </c>
      <c r="G8034" s="16">
        <v>3</v>
      </c>
      <c r="H8034" s="16">
        <v>0</v>
      </c>
    </row>
    <row r="8035" spans="1:8" x14ac:dyDescent="0.3">
      <c r="A8035" s="13" t="str">
        <f t="shared" si="125"/>
        <v>gonzaed012013</v>
      </c>
      <c r="B8035" s="16" t="s">
        <v>373</v>
      </c>
      <c r="C8035" s="16">
        <v>2013</v>
      </c>
      <c r="D8035" s="16" t="s">
        <v>2334</v>
      </c>
      <c r="E8035" s="16">
        <v>1</v>
      </c>
      <c r="F8035" s="16">
        <v>0</v>
      </c>
      <c r="G8035" s="16">
        <v>0</v>
      </c>
      <c r="H8035" s="16">
        <v>0</v>
      </c>
    </row>
    <row r="8036" spans="1:8" x14ac:dyDescent="0.3">
      <c r="A8036" s="13" t="str">
        <f t="shared" si="125"/>
        <v>gonzaed012013</v>
      </c>
      <c r="B8036" s="16" t="s">
        <v>373</v>
      </c>
      <c r="C8036" s="16">
        <v>2013</v>
      </c>
      <c r="D8036" s="16" t="s">
        <v>2334</v>
      </c>
      <c r="E8036" s="16">
        <v>2</v>
      </c>
      <c r="F8036" s="16">
        <v>2</v>
      </c>
      <c r="G8036" s="16">
        <v>1</v>
      </c>
      <c r="H8036" s="16">
        <v>1</v>
      </c>
    </row>
    <row r="8037" spans="1:8" x14ac:dyDescent="0.3">
      <c r="A8037" s="13" t="str">
        <f t="shared" si="125"/>
        <v>gonzagi012013</v>
      </c>
      <c r="B8037" s="16" t="s">
        <v>929</v>
      </c>
      <c r="C8037" s="16">
        <v>2013</v>
      </c>
      <c r="D8037" s="16" t="s">
        <v>2334</v>
      </c>
      <c r="E8037" s="16">
        <v>6</v>
      </c>
      <c r="F8037" s="16">
        <v>16</v>
      </c>
      <c r="G8037" s="16">
        <v>1</v>
      </c>
      <c r="H8037" s="16">
        <v>1</v>
      </c>
    </row>
    <row r="8038" spans="1:8" x14ac:dyDescent="0.3">
      <c r="A8038" s="13" t="str">
        <f t="shared" si="125"/>
        <v>gonzama012013</v>
      </c>
      <c r="B8038" s="16" t="s">
        <v>1724</v>
      </c>
      <c r="C8038" s="16">
        <v>2013</v>
      </c>
      <c r="D8038" s="16" t="s">
        <v>39</v>
      </c>
      <c r="E8038" s="16">
        <v>17</v>
      </c>
      <c r="F8038" s="16">
        <v>38</v>
      </c>
      <c r="G8038" s="16">
        <v>0</v>
      </c>
      <c r="H8038" s="16">
        <v>6</v>
      </c>
    </row>
    <row r="8039" spans="1:8" x14ac:dyDescent="0.3">
      <c r="A8039" s="13" t="str">
        <f t="shared" si="125"/>
        <v>gonzama012013</v>
      </c>
      <c r="B8039" s="16" t="s">
        <v>1724</v>
      </c>
      <c r="C8039" s="16">
        <v>2013</v>
      </c>
      <c r="D8039" s="16" t="s">
        <v>40</v>
      </c>
      <c r="E8039" s="16">
        <v>3</v>
      </c>
      <c r="F8039" s="16">
        <v>1</v>
      </c>
      <c r="G8039" s="16">
        <v>0</v>
      </c>
      <c r="H8039" s="16">
        <v>0</v>
      </c>
    </row>
    <row r="8040" spans="1:8" x14ac:dyDescent="0.3">
      <c r="A8040" s="13" t="str">
        <f t="shared" si="125"/>
        <v>gonzama012013</v>
      </c>
      <c r="B8040" s="16" t="s">
        <v>1724</v>
      </c>
      <c r="C8040" s="16">
        <v>2013</v>
      </c>
      <c r="D8040" s="16" t="s">
        <v>2333</v>
      </c>
      <c r="E8040" s="16">
        <v>75</v>
      </c>
      <c r="F8040" s="16">
        <v>143</v>
      </c>
      <c r="G8040" s="16">
        <v>10</v>
      </c>
      <c r="H8040" s="16">
        <v>38</v>
      </c>
    </row>
    <row r="8041" spans="1:8" x14ac:dyDescent="0.3">
      <c r="A8041" s="13" t="str">
        <f t="shared" si="125"/>
        <v>gonzami022013</v>
      </c>
      <c r="B8041" s="16" t="s">
        <v>374</v>
      </c>
      <c r="C8041" s="16">
        <v>2013</v>
      </c>
      <c r="D8041" s="16" t="s">
        <v>2334</v>
      </c>
      <c r="E8041" s="16">
        <v>0</v>
      </c>
      <c r="F8041" s="16">
        <v>5</v>
      </c>
      <c r="G8041" s="16">
        <v>0</v>
      </c>
      <c r="H8041" s="16">
        <v>0</v>
      </c>
    </row>
    <row r="8042" spans="1:8" x14ac:dyDescent="0.3">
      <c r="A8042" s="13" t="str">
        <f t="shared" si="125"/>
        <v>gonzami032013</v>
      </c>
      <c r="B8042" s="16" t="s">
        <v>1725</v>
      </c>
      <c r="C8042" s="16">
        <v>2013</v>
      </c>
      <c r="D8042" s="16" t="s">
        <v>2334</v>
      </c>
      <c r="E8042" s="16">
        <v>6</v>
      </c>
      <c r="F8042" s="16">
        <v>24</v>
      </c>
      <c r="G8042" s="16">
        <v>1</v>
      </c>
      <c r="H8042" s="16">
        <v>1</v>
      </c>
    </row>
    <row r="8043" spans="1:8" x14ac:dyDescent="0.3">
      <c r="A8043" s="13" t="str">
        <f t="shared" si="125"/>
        <v>gonzami042013</v>
      </c>
      <c r="B8043" s="16" t="s">
        <v>1948</v>
      </c>
      <c r="C8043" s="16">
        <v>2013</v>
      </c>
      <c r="D8043" s="16" t="s">
        <v>2336</v>
      </c>
      <c r="E8043" s="16">
        <v>12</v>
      </c>
      <c r="F8043" s="16">
        <v>1</v>
      </c>
      <c r="G8043" s="16">
        <v>0</v>
      </c>
      <c r="H8043" s="16">
        <v>0</v>
      </c>
    </row>
    <row r="8044" spans="1:8" x14ac:dyDescent="0.3">
      <c r="A8044" s="13" t="str">
        <f t="shared" si="125"/>
        <v>gordoal012013</v>
      </c>
      <c r="B8044" s="16" t="s">
        <v>794</v>
      </c>
      <c r="C8044" s="16">
        <v>2013</v>
      </c>
      <c r="D8044" s="16" t="s">
        <v>2330</v>
      </c>
    </row>
    <row r="8045" spans="1:8" x14ac:dyDescent="0.3">
      <c r="A8045" s="13" t="str">
        <f t="shared" si="125"/>
        <v>gordoal012013</v>
      </c>
      <c r="B8045" s="16" t="s">
        <v>794</v>
      </c>
      <c r="C8045" s="16">
        <v>2013</v>
      </c>
      <c r="D8045" s="16" t="s">
        <v>2331</v>
      </c>
      <c r="E8045" s="16">
        <v>323</v>
      </c>
      <c r="F8045" s="16">
        <v>17</v>
      </c>
      <c r="G8045" s="16">
        <v>1</v>
      </c>
      <c r="H8045" s="16">
        <v>2</v>
      </c>
    </row>
    <row r="8046" spans="1:8" x14ac:dyDescent="0.3">
      <c r="A8046" s="13" t="str">
        <f t="shared" si="125"/>
        <v>gordode012013</v>
      </c>
      <c r="B8046" s="16" t="s">
        <v>1514</v>
      </c>
      <c r="C8046" s="16">
        <v>2013</v>
      </c>
      <c r="D8046" s="16" t="s">
        <v>39</v>
      </c>
      <c r="E8046" s="16">
        <v>0</v>
      </c>
      <c r="F8046" s="16">
        <v>4</v>
      </c>
      <c r="G8046" s="16">
        <v>0</v>
      </c>
      <c r="H8046" s="16">
        <v>1</v>
      </c>
    </row>
    <row r="8047" spans="1:8" x14ac:dyDescent="0.3">
      <c r="A8047" s="13" t="str">
        <f t="shared" si="125"/>
        <v>gordode012013</v>
      </c>
      <c r="B8047" s="16" t="s">
        <v>1514</v>
      </c>
      <c r="C8047" s="16">
        <v>2013</v>
      </c>
      <c r="D8047" s="16" t="s">
        <v>2333</v>
      </c>
      <c r="E8047" s="16">
        <v>29</v>
      </c>
      <c r="F8047" s="16">
        <v>73</v>
      </c>
      <c r="G8047" s="16">
        <v>7</v>
      </c>
      <c r="H8047" s="16">
        <v>11</v>
      </c>
    </row>
    <row r="8048" spans="1:8" x14ac:dyDescent="0.3">
      <c r="A8048" s="13" t="str">
        <f t="shared" si="125"/>
        <v>gorzeto012013</v>
      </c>
      <c r="B8048" s="16" t="s">
        <v>545</v>
      </c>
      <c r="C8048" s="16">
        <v>2013</v>
      </c>
      <c r="D8048" s="16" t="s">
        <v>2334</v>
      </c>
      <c r="E8048" s="16">
        <v>6</v>
      </c>
      <c r="F8048" s="16">
        <v>11</v>
      </c>
      <c r="G8048" s="16">
        <v>1</v>
      </c>
      <c r="H8048" s="16">
        <v>2</v>
      </c>
    </row>
    <row r="8049" spans="1:8" x14ac:dyDescent="0.3">
      <c r="A8049" s="13" t="str">
        <f t="shared" si="125"/>
        <v>gosean012013</v>
      </c>
      <c r="B8049" s="16" t="s">
        <v>1726</v>
      </c>
      <c r="C8049" s="16">
        <v>2013</v>
      </c>
      <c r="D8049" s="16" t="s">
        <v>2329</v>
      </c>
    </row>
    <row r="8050" spans="1:8" x14ac:dyDescent="0.3">
      <c r="A8050" s="13" t="str">
        <f t="shared" si="125"/>
        <v>gosean012013</v>
      </c>
      <c r="B8050" s="16" t="s">
        <v>1726</v>
      </c>
      <c r="C8050" s="16">
        <v>2013</v>
      </c>
      <c r="D8050" s="16" t="s">
        <v>2330</v>
      </c>
    </row>
    <row r="8051" spans="1:8" x14ac:dyDescent="0.3">
      <c r="A8051" s="13" t="str">
        <f t="shared" si="125"/>
        <v>gosean012013</v>
      </c>
      <c r="B8051" s="16" t="s">
        <v>1726</v>
      </c>
      <c r="C8051" s="16">
        <v>2013</v>
      </c>
      <c r="D8051" s="16" t="s">
        <v>2331</v>
      </c>
      <c r="E8051" s="16">
        <v>81</v>
      </c>
      <c r="F8051" s="16">
        <v>4</v>
      </c>
      <c r="G8051" s="16">
        <v>4</v>
      </c>
      <c r="H8051" s="16">
        <v>0</v>
      </c>
    </row>
    <row r="8052" spans="1:8" x14ac:dyDescent="0.3">
      <c r="A8052" s="13" t="str">
        <f t="shared" si="125"/>
        <v>gosean012013</v>
      </c>
      <c r="B8052" s="16" t="s">
        <v>1726</v>
      </c>
      <c r="C8052" s="16">
        <v>2013</v>
      </c>
      <c r="D8052" s="16" t="s">
        <v>2332</v>
      </c>
    </row>
    <row r="8053" spans="1:8" x14ac:dyDescent="0.3">
      <c r="A8053" s="13" t="str">
        <f t="shared" si="125"/>
        <v>gosewtu012013</v>
      </c>
      <c r="B8053" s="16" t="s">
        <v>1949</v>
      </c>
      <c r="C8053" s="16">
        <v>2013</v>
      </c>
      <c r="D8053" s="16" t="s">
        <v>2336</v>
      </c>
      <c r="E8053" s="16">
        <v>87</v>
      </c>
      <c r="F8053" s="16">
        <v>2</v>
      </c>
      <c r="G8053" s="16">
        <v>1</v>
      </c>
      <c r="H8053" s="16">
        <v>1</v>
      </c>
    </row>
    <row r="8054" spans="1:8" x14ac:dyDescent="0.3">
      <c r="A8054" s="13" t="str">
        <f t="shared" si="125"/>
        <v>gosseph012013</v>
      </c>
      <c r="B8054" s="16" t="s">
        <v>1950</v>
      </c>
      <c r="C8054" s="16">
        <v>2013</v>
      </c>
      <c r="D8054" s="16" t="s">
        <v>39</v>
      </c>
      <c r="E8054" s="16">
        <v>2</v>
      </c>
      <c r="F8054" s="16">
        <v>5</v>
      </c>
      <c r="G8054" s="16">
        <v>0</v>
      </c>
      <c r="H8054" s="16">
        <v>1</v>
      </c>
    </row>
    <row r="8055" spans="1:8" x14ac:dyDescent="0.3">
      <c r="A8055" s="13" t="str">
        <f t="shared" si="125"/>
        <v>grandcu012013</v>
      </c>
      <c r="B8055" s="16" t="s">
        <v>448</v>
      </c>
      <c r="C8055" s="16">
        <v>2013</v>
      </c>
      <c r="D8055" s="16" t="s">
        <v>2329</v>
      </c>
    </row>
    <row r="8056" spans="1:8" x14ac:dyDescent="0.3">
      <c r="A8056" s="13" t="str">
        <f t="shared" si="125"/>
        <v>grandcu012013</v>
      </c>
      <c r="B8056" s="16" t="s">
        <v>448</v>
      </c>
      <c r="C8056" s="16">
        <v>2013</v>
      </c>
      <c r="D8056" s="16" t="s">
        <v>2330</v>
      </c>
    </row>
    <row r="8057" spans="1:8" x14ac:dyDescent="0.3">
      <c r="A8057" s="13" t="str">
        <f t="shared" si="125"/>
        <v>grandcu012013</v>
      </c>
      <c r="B8057" s="16" t="s">
        <v>448</v>
      </c>
      <c r="C8057" s="16">
        <v>2013</v>
      </c>
      <c r="D8057" s="16" t="s">
        <v>2331</v>
      </c>
      <c r="E8057" s="16">
        <v>107</v>
      </c>
      <c r="F8057" s="16">
        <v>1</v>
      </c>
      <c r="G8057" s="16">
        <v>0</v>
      </c>
      <c r="H8057" s="16">
        <v>0</v>
      </c>
    </row>
    <row r="8058" spans="1:8" x14ac:dyDescent="0.3">
      <c r="A8058" s="13" t="str">
        <f t="shared" si="125"/>
        <v>grandcu012013</v>
      </c>
      <c r="B8058" s="16" t="s">
        <v>448</v>
      </c>
      <c r="C8058" s="16">
        <v>2013</v>
      </c>
      <c r="D8058" s="16" t="s">
        <v>2332</v>
      </c>
    </row>
    <row r="8059" spans="1:8" x14ac:dyDescent="0.3">
      <c r="A8059" s="13" t="str">
        <f t="shared" si="125"/>
        <v>grandya012013</v>
      </c>
      <c r="B8059" s="16" t="s">
        <v>1728</v>
      </c>
      <c r="C8059" s="16">
        <v>2013</v>
      </c>
      <c r="D8059" s="16" t="s">
        <v>2335</v>
      </c>
      <c r="E8059" s="16">
        <v>4</v>
      </c>
      <c r="F8059" s="16">
        <v>0</v>
      </c>
      <c r="G8059" s="16">
        <v>0</v>
      </c>
      <c r="H8059" s="16">
        <v>1</v>
      </c>
    </row>
    <row r="8060" spans="1:8" x14ac:dyDescent="0.3">
      <c r="A8060" s="13" t="str">
        <f t="shared" si="125"/>
        <v>grandya012013</v>
      </c>
      <c r="B8060" s="16" t="s">
        <v>1728</v>
      </c>
      <c r="C8060" s="16">
        <v>2013</v>
      </c>
      <c r="D8060" s="16" t="s">
        <v>2336</v>
      </c>
      <c r="E8060" s="16">
        <v>195</v>
      </c>
      <c r="F8060" s="16">
        <v>11</v>
      </c>
      <c r="G8060" s="16">
        <v>2</v>
      </c>
      <c r="H8060" s="16">
        <v>1</v>
      </c>
    </row>
    <row r="8061" spans="1:8" x14ac:dyDescent="0.3">
      <c r="A8061" s="13" t="str">
        <f t="shared" si="125"/>
        <v>grayso012013</v>
      </c>
      <c r="B8061" s="16" t="s">
        <v>1951</v>
      </c>
      <c r="C8061" s="16">
        <v>2013</v>
      </c>
      <c r="D8061" s="16" t="s">
        <v>2334</v>
      </c>
      <c r="E8061" s="16">
        <v>9</v>
      </c>
      <c r="F8061" s="16">
        <v>10</v>
      </c>
      <c r="G8061" s="16">
        <v>1</v>
      </c>
      <c r="H8061" s="16">
        <v>0</v>
      </c>
    </row>
    <row r="8062" spans="1:8" x14ac:dyDescent="0.3">
      <c r="A8062" s="13" t="str">
        <f t="shared" si="125"/>
        <v>greengr012013</v>
      </c>
      <c r="B8062" s="16" t="s">
        <v>1952</v>
      </c>
      <c r="C8062" s="16">
        <v>2013</v>
      </c>
      <c r="D8062" s="16" t="s">
        <v>39</v>
      </c>
      <c r="E8062" s="16">
        <v>10</v>
      </c>
      <c r="F8062" s="16">
        <v>7</v>
      </c>
      <c r="G8062" s="16">
        <v>2</v>
      </c>
      <c r="H8062" s="16">
        <v>3</v>
      </c>
    </row>
    <row r="8063" spans="1:8" x14ac:dyDescent="0.3">
      <c r="A8063" s="13" t="str">
        <f t="shared" si="125"/>
        <v>greengr012013</v>
      </c>
      <c r="B8063" s="16" t="s">
        <v>1952</v>
      </c>
      <c r="C8063" s="16">
        <v>2013</v>
      </c>
      <c r="D8063" s="16" t="s">
        <v>39</v>
      </c>
      <c r="E8063" s="16">
        <v>65</v>
      </c>
      <c r="F8063" s="16">
        <v>85</v>
      </c>
      <c r="G8063" s="16">
        <v>2</v>
      </c>
      <c r="H8063" s="16">
        <v>14</v>
      </c>
    </row>
    <row r="8064" spans="1:8" x14ac:dyDescent="0.3">
      <c r="A8064" s="13" t="str">
        <f t="shared" si="125"/>
        <v>greenni012013</v>
      </c>
      <c r="B8064" s="16" t="s">
        <v>449</v>
      </c>
      <c r="C8064" s="16">
        <v>2013</v>
      </c>
      <c r="D8064" s="16" t="s">
        <v>2335</v>
      </c>
      <c r="E8064" s="16">
        <v>47</v>
      </c>
      <c r="F8064" s="16">
        <v>3</v>
      </c>
      <c r="G8064" s="16">
        <v>0</v>
      </c>
      <c r="H8064" s="16">
        <v>4</v>
      </c>
    </row>
    <row r="8065" spans="1:8" x14ac:dyDescent="0.3">
      <c r="A8065" s="13" t="str">
        <f t="shared" si="125"/>
        <v>greenni012013</v>
      </c>
      <c r="B8065" s="16" t="s">
        <v>449</v>
      </c>
      <c r="C8065" s="16">
        <v>2013</v>
      </c>
      <c r="D8065" s="16" t="s">
        <v>39</v>
      </c>
      <c r="E8065" s="16">
        <v>5</v>
      </c>
      <c r="F8065" s="16">
        <v>1</v>
      </c>
      <c r="G8065" s="16">
        <v>0</v>
      </c>
      <c r="H8065" s="16">
        <v>1</v>
      </c>
    </row>
    <row r="8066" spans="1:8" x14ac:dyDescent="0.3">
      <c r="A8066" s="13" t="str">
        <f t="shared" si="125"/>
        <v>greenni012013</v>
      </c>
      <c r="B8066" s="16" t="s">
        <v>449</v>
      </c>
      <c r="C8066" s="16">
        <v>2013</v>
      </c>
      <c r="D8066" s="16" t="s">
        <v>40</v>
      </c>
      <c r="E8066" s="16">
        <v>1</v>
      </c>
      <c r="F8066" s="16">
        <v>2</v>
      </c>
      <c r="G8066" s="16">
        <v>0</v>
      </c>
      <c r="H8066" s="16">
        <v>0</v>
      </c>
    </row>
    <row r="8067" spans="1:8" x14ac:dyDescent="0.3">
      <c r="A8067" s="13" t="str">
        <f t="shared" ref="A8067:A8130" si="126">(B8067&amp;C8067)</f>
        <v>greenni012013</v>
      </c>
      <c r="B8067" s="16" t="s">
        <v>449</v>
      </c>
      <c r="C8067" s="16">
        <v>2013</v>
      </c>
      <c r="D8067" s="16" t="s">
        <v>2333</v>
      </c>
      <c r="E8067" s="16">
        <v>15</v>
      </c>
      <c r="F8067" s="16">
        <v>23</v>
      </c>
      <c r="G8067" s="16">
        <v>0</v>
      </c>
      <c r="H8067" s="16">
        <v>6</v>
      </c>
    </row>
    <row r="8068" spans="1:8" x14ac:dyDescent="0.3">
      <c r="A8068" s="13" t="str">
        <f t="shared" si="126"/>
        <v>greenty022013</v>
      </c>
      <c r="B8068" s="16" t="s">
        <v>1095</v>
      </c>
      <c r="C8068" s="16">
        <v>2013</v>
      </c>
      <c r="D8068" s="16" t="s">
        <v>39</v>
      </c>
      <c r="E8068" s="16">
        <v>24</v>
      </c>
      <c r="F8068" s="16">
        <v>33</v>
      </c>
      <c r="G8068" s="16">
        <v>2</v>
      </c>
      <c r="H8068" s="16">
        <v>11</v>
      </c>
    </row>
    <row r="8069" spans="1:8" x14ac:dyDescent="0.3">
      <c r="A8069" s="13" t="str">
        <f t="shared" si="126"/>
        <v>gregelu012013</v>
      </c>
      <c r="B8069" s="16" t="s">
        <v>1096</v>
      </c>
      <c r="C8069" s="16">
        <v>2013</v>
      </c>
      <c r="D8069" s="16" t="s">
        <v>2334</v>
      </c>
      <c r="E8069" s="16">
        <v>2</v>
      </c>
      <c r="F8069" s="16">
        <v>14</v>
      </c>
      <c r="G8069" s="16">
        <v>1</v>
      </c>
      <c r="H8069" s="16">
        <v>1</v>
      </c>
    </row>
    <row r="8070" spans="1:8" x14ac:dyDescent="0.3">
      <c r="A8070" s="13" t="str">
        <f t="shared" si="126"/>
        <v>greggke012013</v>
      </c>
      <c r="B8070" s="16" t="s">
        <v>376</v>
      </c>
      <c r="C8070" s="16">
        <v>2013</v>
      </c>
      <c r="D8070" s="16" t="s">
        <v>2334</v>
      </c>
      <c r="E8070" s="16">
        <v>4</v>
      </c>
      <c r="F8070" s="16">
        <v>6</v>
      </c>
      <c r="G8070" s="16">
        <v>2</v>
      </c>
      <c r="H8070" s="16">
        <v>0</v>
      </c>
    </row>
    <row r="8071" spans="1:8" x14ac:dyDescent="0.3">
      <c r="A8071" s="13" t="str">
        <f t="shared" si="126"/>
        <v>gregodi012013</v>
      </c>
      <c r="B8071" s="16" t="s">
        <v>1729</v>
      </c>
      <c r="C8071" s="16">
        <v>2013</v>
      </c>
      <c r="D8071" s="16" t="s">
        <v>2333</v>
      </c>
      <c r="E8071" s="16">
        <v>152</v>
      </c>
      <c r="F8071" s="16">
        <v>279</v>
      </c>
      <c r="G8071" s="16">
        <v>13</v>
      </c>
      <c r="H8071" s="16">
        <v>51</v>
      </c>
    </row>
    <row r="8072" spans="1:8" x14ac:dyDescent="0.3">
      <c r="A8072" s="13" t="str">
        <f t="shared" si="126"/>
        <v>greinza012013</v>
      </c>
      <c r="B8072" s="16" t="s">
        <v>450</v>
      </c>
      <c r="C8072" s="16">
        <v>2013</v>
      </c>
      <c r="D8072" s="16" t="s">
        <v>2334</v>
      </c>
      <c r="E8072" s="16">
        <v>16</v>
      </c>
      <c r="F8072" s="16">
        <v>31</v>
      </c>
      <c r="G8072" s="16">
        <v>0</v>
      </c>
      <c r="H8072" s="16">
        <v>4</v>
      </c>
    </row>
    <row r="8073" spans="1:8" x14ac:dyDescent="0.3">
      <c r="A8073" s="13" t="str">
        <f t="shared" si="126"/>
        <v>griffaj012013</v>
      </c>
      <c r="B8073" s="16" t="s">
        <v>1730</v>
      </c>
      <c r="C8073" s="16">
        <v>2013</v>
      </c>
      <c r="D8073" s="16" t="s">
        <v>2334</v>
      </c>
      <c r="E8073" s="16">
        <v>8</v>
      </c>
      <c r="F8073" s="16">
        <v>15</v>
      </c>
      <c r="G8073" s="16">
        <v>0</v>
      </c>
      <c r="H8073" s="16">
        <v>0</v>
      </c>
    </row>
    <row r="8074" spans="1:8" x14ac:dyDescent="0.3">
      <c r="A8074" s="13" t="str">
        <f t="shared" si="126"/>
        <v>grillja012013</v>
      </c>
      <c r="B8074" s="16" t="s">
        <v>106</v>
      </c>
      <c r="C8074" s="16">
        <v>2013</v>
      </c>
      <c r="D8074" s="16" t="s">
        <v>2334</v>
      </c>
      <c r="E8074" s="16">
        <v>3</v>
      </c>
      <c r="F8074" s="16">
        <v>2</v>
      </c>
      <c r="G8074" s="16">
        <v>0</v>
      </c>
      <c r="H8074" s="16">
        <v>0</v>
      </c>
    </row>
    <row r="8075" spans="1:8" x14ac:dyDescent="0.3">
      <c r="A8075" s="13" t="str">
        <f t="shared" si="126"/>
        <v>grimmju012013</v>
      </c>
      <c r="B8075" s="16" t="s">
        <v>1731</v>
      </c>
      <c r="C8075" s="16">
        <v>2013</v>
      </c>
      <c r="D8075" s="16" t="s">
        <v>2334</v>
      </c>
      <c r="E8075" s="16">
        <v>12</v>
      </c>
      <c r="F8075" s="16">
        <v>10</v>
      </c>
      <c r="G8075" s="16">
        <v>1</v>
      </c>
      <c r="H8075" s="16">
        <v>1</v>
      </c>
    </row>
    <row r="8076" spans="1:8" x14ac:dyDescent="0.3">
      <c r="A8076" s="13" t="str">
        <f t="shared" si="126"/>
        <v>grimmju012013</v>
      </c>
      <c r="B8076" s="16" t="s">
        <v>1731</v>
      </c>
      <c r="C8076" s="16">
        <v>2013</v>
      </c>
      <c r="D8076" s="16" t="s">
        <v>2334</v>
      </c>
      <c r="E8076" s="16">
        <v>0</v>
      </c>
      <c r="F8076" s="16">
        <v>1</v>
      </c>
      <c r="G8076" s="16">
        <v>1</v>
      </c>
      <c r="H8076" s="16">
        <v>0</v>
      </c>
    </row>
    <row r="8077" spans="1:8" x14ac:dyDescent="0.3">
      <c r="A8077" s="13" t="str">
        <f t="shared" si="126"/>
        <v>grossro012013</v>
      </c>
      <c r="B8077" s="16" t="s">
        <v>1953</v>
      </c>
      <c r="C8077" s="16">
        <v>2013</v>
      </c>
      <c r="D8077" s="16" t="s">
        <v>2329</v>
      </c>
    </row>
    <row r="8078" spans="1:8" x14ac:dyDescent="0.3">
      <c r="A8078" s="13" t="str">
        <f t="shared" si="126"/>
        <v>grossro012013</v>
      </c>
      <c r="B8078" s="16" t="s">
        <v>1953</v>
      </c>
      <c r="C8078" s="16">
        <v>2013</v>
      </c>
      <c r="D8078" s="16" t="s">
        <v>2330</v>
      </c>
    </row>
    <row r="8079" spans="1:8" x14ac:dyDescent="0.3">
      <c r="A8079" s="13" t="str">
        <f t="shared" si="126"/>
        <v>grossro012013</v>
      </c>
      <c r="B8079" s="16" t="s">
        <v>1953</v>
      </c>
      <c r="C8079" s="16">
        <v>2013</v>
      </c>
      <c r="D8079" s="16" t="s">
        <v>2331</v>
      </c>
      <c r="E8079" s="16">
        <v>122</v>
      </c>
      <c r="F8079" s="16">
        <v>2</v>
      </c>
      <c r="G8079" s="16">
        <v>3</v>
      </c>
      <c r="H8079" s="16">
        <v>0</v>
      </c>
    </row>
    <row r="8080" spans="1:8" x14ac:dyDescent="0.3">
      <c r="A8080" s="13" t="str">
        <f t="shared" si="126"/>
        <v>grossro012013</v>
      </c>
      <c r="B8080" s="16" t="s">
        <v>1953</v>
      </c>
      <c r="C8080" s="16">
        <v>2013</v>
      </c>
      <c r="D8080" s="16" t="s">
        <v>2332</v>
      </c>
    </row>
    <row r="8081" spans="1:8" x14ac:dyDescent="0.3">
      <c r="A8081" s="13" t="str">
        <f t="shared" si="126"/>
        <v>guerrja012013</v>
      </c>
      <c r="B8081" s="16" t="s">
        <v>1516</v>
      </c>
      <c r="C8081" s="16">
        <v>2013</v>
      </c>
      <c r="D8081" s="16" t="s">
        <v>2334</v>
      </c>
      <c r="E8081" s="16">
        <v>1</v>
      </c>
      <c r="F8081" s="16">
        <v>2</v>
      </c>
      <c r="G8081" s="16">
        <v>1</v>
      </c>
      <c r="H8081" s="16">
        <v>0</v>
      </c>
    </row>
    <row r="8082" spans="1:8" x14ac:dyDescent="0.3">
      <c r="A8082" s="13" t="str">
        <f t="shared" si="126"/>
        <v>guerrma022013</v>
      </c>
      <c r="B8082" s="16" t="s">
        <v>452</v>
      </c>
      <c r="C8082" s="16">
        <v>2013</v>
      </c>
      <c r="D8082" s="16" t="s">
        <v>2334</v>
      </c>
      <c r="E8082" s="16">
        <v>2</v>
      </c>
      <c r="F8082" s="16">
        <v>5</v>
      </c>
      <c r="G8082" s="16">
        <v>0</v>
      </c>
      <c r="H8082" s="16">
        <v>0</v>
      </c>
    </row>
    <row r="8083" spans="1:8" x14ac:dyDescent="0.3">
      <c r="A8083" s="13" t="str">
        <f t="shared" si="126"/>
        <v>guerrma022013</v>
      </c>
      <c r="B8083" s="16" t="s">
        <v>452</v>
      </c>
      <c r="C8083" s="16">
        <v>2013</v>
      </c>
      <c r="D8083" s="16" t="s">
        <v>2334</v>
      </c>
      <c r="E8083" s="16">
        <v>2</v>
      </c>
      <c r="F8083" s="16">
        <v>1</v>
      </c>
      <c r="G8083" s="16">
        <v>0</v>
      </c>
      <c r="H8083" s="16">
        <v>0</v>
      </c>
    </row>
    <row r="8084" spans="1:8" x14ac:dyDescent="0.3">
      <c r="A8084" s="13" t="str">
        <f t="shared" si="126"/>
        <v>guilmpr012013</v>
      </c>
      <c r="B8084" s="16" t="s">
        <v>1954</v>
      </c>
      <c r="C8084" s="16">
        <v>2013</v>
      </c>
      <c r="D8084" s="16" t="s">
        <v>2334</v>
      </c>
      <c r="E8084" s="16">
        <v>1</v>
      </c>
      <c r="F8084" s="16">
        <v>1</v>
      </c>
      <c r="G8084" s="16">
        <v>0</v>
      </c>
      <c r="H8084" s="16">
        <v>0</v>
      </c>
    </row>
    <row r="8085" spans="1:8" x14ac:dyDescent="0.3">
      <c r="A8085" s="13" t="str">
        <f t="shared" si="126"/>
        <v>guthrje012013</v>
      </c>
      <c r="B8085" s="16" t="s">
        <v>453</v>
      </c>
      <c r="C8085" s="16">
        <v>2013</v>
      </c>
      <c r="D8085" s="16" t="s">
        <v>2334</v>
      </c>
      <c r="E8085" s="16">
        <v>17</v>
      </c>
      <c r="F8085" s="16">
        <v>22</v>
      </c>
      <c r="G8085" s="16">
        <v>0</v>
      </c>
      <c r="H8085" s="16">
        <v>2</v>
      </c>
    </row>
    <row r="8086" spans="1:8" x14ac:dyDescent="0.3">
      <c r="A8086" s="13" t="str">
        <f t="shared" si="126"/>
        <v>gutiefr012013</v>
      </c>
      <c r="B8086" s="16" t="s">
        <v>547</v>
      </c>
      <c r="C8086" s="16">
        <v>2013</v>
      </c>
      <c r="D8086" s="16" t="s">
        <v>2329</v>
      </c>
    </row>
    <row r="8087" spans="1:8" x14ac:dyDescent="0.3">
      <c r="A8087" s="13" t="str">
        <f t="shared" si="126"/>
        <v>gutiefr012013</v>
      </c>
      <c r="B8087" s="16" t="s">
        <v>547</v>
      </c>
      <c r="C8087" s="16">
        <v>2013</v>
      </c>
      <c r="D8087" s="16" t="s">
        <v>2331</v>
      </c>
      <c r="E8087" s="16">
        <v>78</v>
      </c>
      <c r="F8087" s="16">
        <v>0</v>
      </c>
      <c r="G8087" s="16">
        <v>1</v>
      </c>
      <c r="H8087" s="16">
        <v>0</v>
      </c>
    </row>
    <row r="8088" spans="1:8" x14ac:dyDescent="0.3">
      <c r="A8088" s="13" t="str">
        <f t="shared" si="126"/>
        <v>gutiefr012013</v>
      </c>
      <c r="B8088" s="16" t="s">
        <v>547</v>
      </c>
      <c r="C8088" s="16">
        <v>2013</v>
      </c>
      <c r="D8088" s="16" t="s">
        <v>2332</v>
      </c>
    </row>
    <row r="8089" spans="1:8" x14ac:dyDescent="0.3">
      <c r="A8089" s="13" t="str">
        <f t="shared" si="126"/>
        <v>gutieju012013</v>
      </c>
      <c r="B8089" s="16" t="s">
        <v>795</v>
      </c>
      <c r="C8089" s="16">
        <v>2013</v>
      </c>
      <c r="D8089" s="16" t="s">
        <v>2334</v>
      </c>
      <c r="E8089" s="16">
        <v>1</v>
      </c>
      <c r="F8089" s="16">
        <v>1</v>
      </c>
      <c r="G8089" s="16">
        <v>0</v>
      </c>
      <c r="H8089" s="16">
        <v>0</v>
      </c>
    </row>
    <row r="8090" spans="1:8" x14ac:dyDescent="0.3">
      <c r="A8090" s="13" t="str">
        <f t="shared" si="126"/>
        <v>gutieju012013</v>
      </c>
      <c r="B8090" s="16" t="s">
        <v>795</v>
      </c>
      <c r="C8090" s="16">
        <v>2013</v>
      </c>
      <c r="D8090" s="16" t="s">
        <v>2334</v>
      </c>
      <c r="E8090" s="16">
        <v>2</v>
      </c>
      <c r="F8090" s="16">
        <v>2</v>
      </c>
      <c r="G8090" s="16">
        <v>2</v>
      </c>
      <c r="H8090" s="16">
        <v>0</v>
      </c>
    </row>
    <row r="8091" spans="1:8" x14ac:dyDescent="0.3">
      <c r="A8091" s="13" t="str">
        <f t="shared" si="126"/>
        <v>guzmaje012013</v>
      </c>
      <c r="B8091" s="16" t="s">
        <v>1097</v>
      </c>
      <c r="C8091" s="16">
        <v>2013</v>
      </c>
      <c r="D8091" s="16" t="s">
        <v>2335</v>
      </c>
      <c r="E8091" s="16">
        <v>280</v>
      </c>
      <c r="F8091" s="16">
        <v>15</v>
      </c>
      <c r="G8091" s="16">
        <v>3</v>
      </c>
      <c r="H8091" s="16">
        <v>24</v>
      </c>
    </row>
    <row r="8092" spans="1:8" x14ac:dyDescent="0.3">
      <c r="A8092" s="13" t="str">
        <f t="shared" si="126"/>
        <v>guzmaje012013</v>
      </c>
      <c r="B8092" s="16" t="s">
        <v>1097</v>
      </c>
      <c r="C8092" s="16">
        <v>2013</v>
      </c>
      <c r="D8092" s="16" t="s">
        <v>39</v>
      </c>
      <c r="E8092" s="16">
        <v>1</v>
      </c>
      <c r="F8092" s="16">
        <v>0</v>
      </c>
      <c r="G8092" s="16">
        <v>0</v>
      </c>
      <c r="H8092" s="16">
        <v>0</v>
      </c>
    </row>
    <row r="8093" spans="1:8" x14ac:dyDescent="0.3">
      <c r="A8093" s="13" t="str">
        <f t="shared" si="126"/>
        <v>guzmaje012013</v>
      </c>
      <c r="B8093" s="16" t="s">
        <v>1097</v>
      </c>
      <c r="C8093" s="16">
        <v>2013</v>
      </c>
      <c r="D8093" s="16" t="s">
        <v>40</v>
      </c>
      <c r="E8093" s="16">
        <v>3</v>
      </c>
      <c r="F8093" s="16">
        <v>2</v>
      </c>
      <c r="G8093" s="16">
        <v>2</v>
      </c>
      <c r="H8093" s="16">
        <v>0</v>
      </c>
    </row>
    <row r="8094" spans="1:8" x14ac:dyDescent="0.3">
      <c r="A8094" s="13" t="str">
        <f t="shared" si="126"/>
        <v>guzmaje012013</v>
      </c>
      <c r="B8094" s="16" t="s">
        <v>1097</v>
      </c>
      <c r="C8094" s="16">
        <v>2013</v>
      </c>
      <c r="D8094" s="16" t="s">
        <v>2330</v>
      </c>
    </row>
    <row r="8095" spans="1:8" x14ac:dyDescent="0.3">
      <c r="A8095" s="13" t="str">
        <f t="shared" si="126"/>
        <v>guzmaje012013</v>
      </c>
      <c r="B8095" s="16" t="s">
        <v>1097</v>
      </c>
      <c r="C8095" s="16">
        <v>2013</v>
      </c>
      <c r="D8095" s="16" t="s">
        <v>2331</v>
      </c>
      <c r="E8095" s="16">
        <v>50</v>
      </c>
      <c r="F8095" s="16">
        <v>0</v>
      </c>
      <c r="G8095" s="16">
        <v>1</v>
      </c>
      <c r="H8095" s="16">
        <v>0</v>
      </c>
    </row>
    <row r="8096" spans="1:8" x14ac:dyDescent="0.3">
      <c r="A8096" s="13" t="str">
        <f t="shared" si="126"/>
        <v>guzmaje012013</v>
      </c>
      <c r="B8096" s="16" t="s">
        <v>1097</v>
      </c>
      <c r="C8096" s="16">
        <v>2013</v>
      </c>
      <c r="D8096" s="16" t="s">
        <v>2332</v>
      </c>
    </row>
    <row r="8097" spans="1:8" x14ac:dyDescent="0.3">
      <c r="A8097" s="13" t="str">
        <f t="shared" si="126"/>
        <v>gyorkje012013</v>
      </c>
      <c r="B8097" s="16" t="s">
        <v>1955</v>
      </c>
      <c r="C8097" s="16">
        <v>2013</v>
      </c>
      <c r="D8097" s="16" t="s">
        <v>39</v>
      </c>
      <c r="E8097" s="16">
        <v>196</v>
      </c>
      <c r="F8097" s="16">
        <v>302</v>
      </c>
      <c r="G8097" s="16">
        <v>4</v>
      </c>
      <c r="H8097" s="16">
        <v>54</v>
      </c>
    </row>
    <row r="8098" spans="1:8" x14ac:dyDescent="0.3">
      <c r="A8098" s="13" t="str">
        <f t="shared" si="126"/>
        <v>gyorkje012013</v>
      </c>
      <c r="B8098" s="16" t="s">
        <v>1955</v>
      </c>
      <c r="C8098" s="16">
        <v>2013</v>
      </c>
      <c r="D8098" s="16" t="s">
        <v>40</v>
      </c>
      <c r="E8098" s="16">
        <v>1</v>
      </c>
      <c r="F8098" s="16">
        <v>27</v>
      </c>
      <c r="G8098" s="16">
        <v>2</v>
      </c>
      <c r="H8098" s="16">
        <v>0</v>
      </c>
    </row>
    <row r="8099" spans="1:8" x14ac:dyDescent="0.3">
      <c r="A8099" s="13" t="str">
        <f t="shared" si="126"/>
        <v>hagadni012013</v>
      </c>
      <c r="B8099" s="16" t="s">
        <v>1518</v>
      </c>
      <c r="C8099" s="16">
        <v>2013</v>
      </c>
      <c r="D8099" s="16" t="s">
        <v>2334</v>
      </c>
      <c r="E8099" s="16">
        <v>0</v>
      </c>
      <c r="F8099" s="16">
        <v>4</v>
      </c>
      <c r="G8099" s="16">
        <v>0</v>
      </c>
      <c r="H8099" s="16">
        <v>0</v>
      </c>
    </row>
    <row r="8100" spans="1:8" x14ac:dyDescent="0.3">
      <c r="A8100" s="13" t="str">
        <f t="shared" si="126"/>
        <v>hairsje022013</v>
      </c>
      <c r="B8100" s="16" t="s">
        <v>112</v>
      </c>
      <c r="C8100" s="16">
        <v>2013</v>
      </c>
      <c r="D8100" s="16" t="s">
        <v>2335</v>
      </c>
      <c r="E8100" s="16">
        <v>57</v>
      </c>
      <c r="F8100" s="16">
        <v>4</v>
      </c>
      <c r="G8100" s="16">
        <v>0</v>
      </c>
      <c r="H8100" s="16">
        <v>2</v>
      </c>
    </row>
    <row r="8101" spans="1:8" x14ac:dyDescent="0.3">
      <c r="A8101" s="13" t="str">
        <f t="shared" si="126"/>
        <v>hairsje022013</v>
      </c>
      <c r="B8101" s="16" t="s">
        <v>112</v>
      </c>
      <c r="C8101" s="16">
        <v>2013</v>
      </c>
      <c r="D8101" s="16" t="s">
        <v>39</v>
      </c>
      <c r="E8101" s="16">
        <v>0</v>
      </c>
      <c r="F8101" s="16">
        <v>0</v>
      </c>
      <c r="G8101" s="16">
        <v>0</v>
      </c>
      <c r="H8101" s="16">
        <v>0</v>
      </c>
    </row>
    <row r="8102" spans="1:8" x14ac:dyDescent="0.3">
      <c r="A8102" s="13" t="str">
        <f t="shared" si="126"/>
        <v>hairsje022013</v>
      </c>
      <c r="B8102" s="16" t="s">
        <v>112</v>
      </c>
      <c r="C8102" s="16">
        <v>2013</v>
      </c>
      <c r="D8102" s="16" t="s">
        <v>40</v>
      </c>
      <c r="E8102" s="16">
        <v>12</v>
      </c>
      <c r="F8102" s="16">
        <v>35</v>
      </c>
      <c r="G8102" s="16">
        <v>6</v>
      </c>
      <c r="H8102" s="16">
        <v>5</v>
      </c>
    </row>
    <row r="8103" spans="1:8" x14ac:dyDescent="0.3">
      <c r="A8103" s="13" t="str">
        <f t="shared" si="126"/>
        <v>hairsje022013</v>
      </c>
      <c r="B8103" s="16" t="s">
        <v>112</v>
      </c>
      <c r="C8103" s="16">
        <v>2013</v>
      </c>
      <c r="D8103" s="16" t="s">
        <v>2330</v>
      </c>
    </row>
    <row r="8104" spans="1:8" x14ac:dyDescent="0.3">
      <c r="A8104" s="13" t="str">
        <f t="shared" si="126"/>
        <v>hairsje022013</v>
      </c>
      <c r="B8104" s="16" t="s">
        <v>112</v>
      </c>
      <c r="C8104" s="16">
        <v>2013</v>
      </c>
      <c r="D8104" s="16" t="s">
        <v>2331</v>
      </c>
      <c r="E8104" s="16">
        <v>33</v>
      </c>
      <c r="F8104" s="16">
        <v>1</v>
      </c>
      <c r="G8104" s="16">
        <v>0</v>
      </c>
      <c r="H8104" s="16">
        <v>0</v>
      </c>
    </row>
    <row r="8105" spans="1:8" x14ac:dyDescent="0.3">
      <c r="A8105" s="13" t="str">
        <f t="shared" si="126"/>
        <v>hairsje022013</v>
      </c>
      <c r="B8105" s="16" t="s">
        <v>112</v>
      </c>
      <c r="C8105" s="16">
        <v>2013</v>
      </c>
      <c r="D8105" s="16" t="s">
        <v>2332</v>
      </c>
    </row>
    <row r="8106" spans="1:8" x14ac:dyDescent="0.3">
      <c r="A8106" s="13" t="str">
        <f t="shared" si="126"/>
        <v>hairssc012013</v>
      </c>
      <c r="B8106" s="16" t="s">
        <v>455</v>
      </c>
      <c r="C8106" s="16">
        <v>2013</v>
      </c>
      <c r="D8106" s="16" t="s">
        <v>2330</v>
      </c>
    </row>
    <row r="8107" spans="1:8" x14ac:dyDescent="0.3">
      <c r="A8107" s="13" t="str">
        <f t="shared" si="126"/>
        <v>hairssc012013</v>
      </c>
      <c r="B8107" s="16" t="s">
        <v>455</v>
      </c>
      <c r="C8107" s="16">
        <v>2013</v>
      </c>
      <c r="D8107" s="16" t="s">
        <v>2330</v>
      </c>
    </row>
    <row r="8108" spans="1:8" x14ac:dyDescent="0.3">
      <c r="A8108" s="13" t="str">
        <f t="shared" si="126"/>
        <v>hairssc012013</v>
      </c>
      <c r="B8108" s="16" t="s">
        <v>455</v>
      </c>
      <c r="C8108" s="16">
        <v>2013</v>
      </c>
      <c r="D8108" s="16" t="s">
        <v>2331</v>
      </c>
      <c r="E8108" s="16">
        <v>28</v>
      </c>
      <c r="F8108" s="16">
        <v>2</v>
      </c>
      <c r="G8108" s="16">
        <v>1</v>
      </c>
      <c r="H8108" s="16">
        <v>0</v>
      </c>
    </row>
    <row r="8109" spans="1:8" x14ac:dyDescent="0.3">
      <c r="A8109" s="13" t="str">
        <f t="shared" si="126"/>
        <v>hairssc012013</v>
      </c>
      <c r="B8109" s="16" t="s">
        <v>455</v>
      </c>
      <c r="C8109" s="16">
        <v>2013</v>
      </c>
      <c r="D8109" s="16" t="s">
        <v>2331</v>
      </c>
      <c r="E8109" s="16">
        <v>16</v>
      </c>
      <c r="F8109" s="16">
        <v>0</v>
      </c>
      <c r="G8109" s="16">
        <v>0</v>
      </c>
      <c r="H8109" s="16">
        <v>0</v>
      </c>
    </row>
    <row r="8110" spans="1:8" x14ac:dyDescent="0.3">
      <c r="A8110" s="13" t="str">
        <f t="shared" si="126"/>
        <v>hairssc012013</v>
      </c>
      <c r="B8110" s="16" t="s">
        <v>455</v>
      </c>
      <c r="C8110" s="16">
        <v>2013</v>
      </c>
      <c r="D8110" s="16" t="s">
        <v>2332</v>
      </c>
    </row>
    <row r="8111" spans="1:8" x14ac:dyDescent="0.3">
      <c r="A8111" s="13" t="str">
        <f t="shared" si="126"/>
        <v>hairssc012013</v>
      </c>
      <c r="B8111" s="16" t="s">
        <v>455</v>
      </c>
      <c r="C8111" s="16">
        <v>2013</v>
      </c>
      <c r="D8111" s="16" t="s">
        <v>2332</v>
      </c>
    </row>
    <row r="8112" spans="1:8" x14ac:dyDescent="0.3">
      <c r="A8112" s="13" t="str">
        <f t="shared" si="126"/>
        <v>haleda022013</v>
      </c>
      <c r="B8112" s="16" t="s">
        <v>1956</v>
      </c>
      <c r="C8112" s="16">
        <v>2013</v>
      </c>
      <c r="D8112" s="16" t="s">
        <v>2334</v>
      </c>
      <c r="E8112" s="16">
        <v>1</v>
      </c>
      <c r="F8112" s="16">
        <v>1</v>
      </c>
      <c r="G8112" s="16">
        <v>0</v>
      </c>
      <c r="H8112" s="16">
        <v>0</v>
      </c>
    </row>
    <row r="8113" spans="1:8" x14ac:dyDescent="0.3">
      <c r="A8113" s="13" t="str">
        <f t="shared" si="126"/>
        <v>hallaro012013</v>
      </c>
      <c r="B8113" s="16" t="s">
        <v>113</v>
      </c>
      <c r="C8113" s="16">
        <v>2013</v>
      </c>
      <c r="D8113" s="16" t="s">
        <v>2334</v>
      </c>
      <c r="E8113" s="16">
        <v>4</v>
      </c>
      <c r="F8113" s="16">
        <v>7</v>
      </c>
      <c r="G8113" s="16">
        <v>1</v>
      </c>
      <c r="H8113" s="16">
        <v>0</v>
      </c>
    </row>
    <row r="8114" spans="1:8" x14ac:dyDescent="0.3">
      <c r="A8114" s="13" t="str">
        <f t="shared" si="126"/>
        <v>haltose012013</v>
      </c>
      <c r="B8114" s="16" t="s">
        <v>1957</v>
      </c>
      <c r="C8114" s="16">
        <v>2013</v>
      </c>
      <c r="D8114" s="16" t="s">
        <v>2335</v>
      </c>
      <c r="E8114" s="16">
        <v>168</v>
      </c>
      <c r="F8114" s="16">
        <v>8</v>
      </c>
      <c r="G8114" s="16">
        <v>0</v>
      </c>
      <c r="H8114" s="16">
        <v>18</v>
      </c>
    </row>
    <row r="8115" spans="1:8" x14ac:dyDescent="0.3">
      <c r="A8115" s="13" t="str">
        <f t="shared" si="126"/>
        <v>haltose012013</v>
      </c>
      <c r="B8115" s="16" t="s">
        <v>1957</v>
      </c>
      <c r="C8115" s="16">
        <v>2013</v>
      </c>
      <c r="D8115" s="16" t="s">
        <v>40</v>
      </c>
      <c r="E8115" s="16">
        <v>0</v>
      </c>
      <c r="F8115" s="16">
        <v>0</v>
      </c>
      <c r="G8115" s="16">
        <v>0</v>
      </c>
      <c r="H8115" s="16">
        <v>0</v>
      </c>
    </row>
    <row r="8116" spans="1:8" x14ac:dyDescent="0.3">
      <c r="A8116" s="13" t="str">
        <f t="shared" si="126"/>
        <v>haltose012013</v>
      </c>
      <c r="B8116" s="16" t="s">
        <v>1957</v>
      </c>
      <c r="C8116" s="16">
        <v>2013</v>
      </c>
      <c r="D8116" s="16" t="s">
        <v>2330</v>
      </c>
    </row>
    <row r="8117" spans="1:8" x14ac:dyDescent="0.3">
      <c r="A8117" s="13" t="str">
        <f t="shared" si="126"/>
        <v>haltose012013</v>
      </c>
      <c r="B8117" s="16" t="s">
        <v>1957</v>
      </c>
      <c r="C8117" s="16">
        <v>2013</v>
      </c>
      <c r="D8117" s="16" t="s">
        <v>2331</v>
      </c>
      <c r="E8117" s="16">
        <v>6</v>
      </c>
      <c r="F8117" s="16">
        <v>1</v>
      </c>
      <c r="G8117" s="16">
        <v>0</v>
      </c>
      <c r="H8117" s="16">
        <v>0</v>
      </c>
    </row>
    <row r="8118" spans="1:8" x14ac:dyDescent="0.3">
      <c r="A8118" s="13" t="str">
        <f t="shared" si="126"/>
        <v>haltose012013</v>
      </c>
      <c r="B8118" s="16" t="s">
        <v>1957</v>
      </c>
      <c r="C8118" s="16">
        <v>2013</v>
      </c>
      <c r="D8118" s="16" t="s">
        <v>2332</v>
      </c>
    </row>
    <row r="8119" spans="1:8" x14ac:dyDescent="0.3">
      <c r="A8119" s="13" t="str">
        <f t="shared" si="126"/>
        <v>hamelco012013</v>
      </c>
      <c r="B8119" s="16" t="s">
        <v>653</v>
      </c>
      <c r="C8119" s="16">
        <v>2013</v>
      </c>
      <c r="D8119" s="16" t="s">
        <v>2334</v>
      </c>
      <c r="E8119" s="16">
        <v>9</v>
      </c>
      <c r="F8119" s="16">
        <v>29</v>
      </c>
      <c r="G8119" s="16">
        <v>1</v>
      </c>
      <c r="H8119" s="16">
        <v>0</v>
      </c>
    </row>
    <row r="8120" spans="1:8" x14ac:dyDescent="0.3">
      <c r="A8120" s="13" t="str">
        <f t="shared" si="126"/>
        <v>hamilbi022013</v>
      </c>
      <c r="B8120" s="16" t="s">
        <v>1958</v>
      </c>
      <c r="C8120" s="16">
        <v>2013</v>
      </c>
      <c r="D8120" s="16" t="s">
        <v>2329</v>
      </c>
    </row>
    <row r="8121" spans="1:8" x14ac:dyDescent="0.3">
      <c r="A8121" s="13" t="str">
        <f t="shared" si="126"/>
        <v>hamilbi022013</v>
      </c>
      <c r="B8121" s="16" t="s">
        <v>1958</v>
      </c>
      <c r="C8121" s="16">
        <v>2013</v>
      </c>
      <c r="D8121" s="16" t="s">
        <v>2331</v>
      </c>
      <c r="E8121" s="16">
        <v>16</v>
      </c>
      <c r="F8121" s="16">
        <v>0</v>
      </c>
      <c r="G8121" s="16">
        <v>0</v>
      </c>
      <c r="H8121" s="16">
        <v>0</v>
      </c>
    </row>
    <row r="8122" spans="1:8" x14ac:dyDescent="0.3">
      <c r="A8122" s="13" t="str">
        <f t="shared" si="126"/>
        <v>hamiljo032013</v>
      </c>
      <c r="B8122" s="16" t="s">
        <v>796</v>
      </c>
      <c r="C8122" s="16">
        <v>2013</v>
      </c>
      <c r="D8122" s="16" t="s">
        <v>2329</v>
      </c>
    </row>
    <row r="8123" spans="1:8" x14ac:dyDescent="0.3">
      <c r="A8123" s="13" t="str">
        <f t="shared" si="126"/>
        <v>hamiljo032013</v>
      </c>
      <c r="B8123" s="16" t="s">
        <v>796</v>
      </c>
      <c r="C8123" s="16">
        <v>2013</v>
      </c>
      <c r="D8123" s="16" t="s">
        <v>2330</v>
      </c>
    </row>
    <row r="8124" spans="1:8" x14ac:dyDescent="0.3">
      <c r="A8124" s="13" t="str">
        <f t="shared" si="126"/>
        <v>hamiljo032013</v>
      </c>
      <c r="B8124" s="16" t="s">
        <v>796</v>
      </c>
      <c r="C8124" s="16">
        <v>2013</v>
      </c>
      <c r="D8124" s="16" t="s">
        <v>2331</v>
      </c>
      <c r="E8124" s="16">
        <v>236</v>
      </c>
      <c r="F8124" s="16">
        <v>4</v>
      </c>
      <c r="G8124" s="16">
        <v>8</v>
      </c>
      <c r="H8124" s="16">
        <v>0</v>
      </c>
    </row>
    <row r="8125" spans="1:8" x14ac:dyDescent="0.3">
      <c r="A8125" s="13" t="str">
        <f t="shared" si="126"/>
        <v>hamiljo032013</v>
      </c>
      <c r="B8125" s="16" t="s">
        <v>796</v>
      </c>
      <c r="C8125" s="16">
        <v>2013</v>
      </c>
      <c r="D8125" s="16" t="s">
        <v>2332</v>
      </c>
    </row>
    <row r="8126" spans="1:8" x14ac:dyDescent="0.3">
      <c r="A8126" s="13" t="str">
        <f t="shared" si="126"/>
        <v>hammeja012013</v>
      </c>
      <c r="B8126" s="16" t="s">
        <v>654</v>
      </c>
      <c r="C8126" s="16">
        <v>2013</v>
      </c>
      <c r="D8126" s="16" t="s">
        <v>2334</v>
      </c>
      <c r="E8126" s="16">
        <v>4</v>
      </c>
      <c r="F8126" s="16">
        <v>7</v>
      </c>
      <c r="G8126" s="16">
        <v>0</v>
      </c>
      <c r="H8126" s="16">
        <v>0</v>
      </c>
    </row>
    <row r="8127" spans="1:8" x14ac:dyDescent="0.3">
      <c r="A8127" s="13" t="str">
        <f t="shared" si="126"/>
        <v>handbr012013</v>
      </c>
      <c r="B8127" s="16" t="s">
        <v>1521</v>
      </c>
      <c r="C8127" s="16">
        <v>2013</v>
      </c>
      <c r="D8127" s="16" t="s">
        <v>2334</v>
      </c>
      <c r="E8127" s="16">
        <v>1</v>
      </c>
      <c r="F8127" s="16">
        <v>2</v>
      </c>
      <c r="G8127" s="16">
        <v>0</v>
      </c>
      <c r="H8127" s="16">
        <v>0</v>
      </c>
    </row>
    <row r="8128" spans="1:8" x14ac:dyDescent="0.3">
      <c r="A8128" s="13" t="str">
        <f t="shared" si="126"/>
        <v>handdo012013</v>
      </c>
      <c r="B8128" s="16" t="s">
        <v>1959</v>
      </c>
      <c r="C8128" s="16">
        <v>2013</v>
      </c>
      <c r="D8128" s="16" t="s">
        <v>2334</v>
      </c>
      <c r="E8128" s="16">
        <v>3</v>
      </c>
      <c r="F8128" s="16">
        <v>15</v>
      </c>
      <c r="G8128" s="16">
        <v>1</v>
      </c>
      <c r="H8128" s="16">
        <v>0</v>
      </c>
    </row>
    <row r="8129" spans="1:8" x14ac:dyDescent="0.3">
      <c r="A8129" s="13" t="str">
        <f t="shared" si="126"/>
        <v>hanigry012013</v>
      </c>
      <c r="B8129" s="16" t="s">
        <v>797</v>
      </c>
      <c r="C8129" s="16">
        <v>2013</v>
      </c>
      <c r="D8129" s="16" t="s">
        <v>2336</v>
      </c>
      <c r="E8129" s="16">
        <v>538</v>
      </c>
      <c r="F8129" s="16">
        <v>33</v>
      </c>
      <c r="G8129" s="16">
        <v>1</v>
      </c>
      <c r="H8129" s="16">
        <v>1</v>
      </c>
    </row>
    <row r="8130" spans="1:8" x14ac:dyDescent="0.3">
      <c r="A8130" s="13" t="str">
        <f t="shared" si="126"/>
        <v>hannaja012013</v>
      </c>
      <c r="B8130" s="16" t="s">
        <v>656</v>
      </c>
      <c r="C8130" s="16">
        <v>2013</v>
      </c>
      <c r="D8130" s="16" t="s">
        <v>2335</v>
      </c>
      <c r="E8130" s="16">
        <v>30</v>
      </c>
      <c r="F8130" s="16">
        <v>0</v>
      </c>
      <c r="G8130" s="16">
        <v>0</v>
      </c>
      <c r="H8130" s="16">
        <v>6</v>
      </c>
    </row>
    <row r="8131" spans="1:8" x14ac:dyDescent="0.3">
      <c r="A8131" s="13" t="str">
        <f t="shared" ref="A8131:A8194" si="127">(B8131&amp;C8131)</f>
        <v>hannaja012013</v>
      </c>
      <c r="B8131" s="16" t="s">
        <v>656</v>
      </c>
      <c r="C8131" s="16">
        <v>2013</v>
      </c>
      <c r="D8131" s="16" t="s">
        <v>39</v>
      </c>
      <c r="E8131" s="16">
        <v>0</v>
      </c>
      <c r="F8131" s="16">
        <v>6</v>
      </c>
      <c r="G8131" s="16">
        <v>0</v>
      </c>
      <c r="H8131" s="16">
        <v>1</v>
      </c>
    </row>
    <row r="8132" spans="1:8" x14ac:dyDescent="0.3">
      <c r="A8132" s="13" t="str">
        <f t="shared" si="127"/>
        <v>hannaja012013</v>
      </c>
      <c r="B8132" s="16" t="s">
        <v>656</v>
      </c>
      <c r="C8132" s="16">
        <v>2013</v>
      </c>
      <c r="D8132" s="16" t="s">
        <v>40</v>
      </c>
      <c r="E8132" s="16">
        <v>15</v>
      </c>
      <c r="F8132" s="16">
        <v>44</v>
      </c>
      <c r="G8132" s="16">
        <v>4</v>
      </c>
      <c r="H8132" s="16">
        <v>5</v>
      </c>
    </row>
    <row r="8133" spans="1:8" x14ac:dyDescent="0.3">
      <c r="A8133" s="13" t="str">
        <f t="shared" si="127"/>
        <v>hanrajo012013</v>
      </c>
      <c r="B8133" s="16" t="s">
        <v>798</v>
      </c>
      <c r="C8133" s="16">
        <v>2013</v>
      </c>
      <c r="D8133" s="16" t="s">
        <v>2334</v>
      </c>
      <c r="E8133" s="16">
        <v>1</v>
      </c>
      <c r="F8133" s="16">
        <v>1</v>
      </c>
      <c r="G8133" s="16">
        <v>0</v>
      </c>
      <c r="H8133" s="16">
        <v>0</v>
      </c>
    </row>
    <row r="8134" spans="1:8" x14ac:dyDescent="0.3">
      <c r="A8134" s="13" t="str">
        <f t="shared" si="127"/>
        <v>hansoto012013</v>
      </c>
      <c r="B8134" s="16" t="s">
        <v>1099</v>
      </c>
      <c r="C8134" s="16">
        <v>2013</v>
      </c>
      <c r="D8134" s="16" t="s">
        <v>2334</v>
      </c>
      <c r="E8134" s="16">
        <v>7</v>
      </c>
      <c r="F8134" s="16">
        <v>7</v>
      </c>
      <c r="G8134" s="16">
        <v>1</v>
      </c>
      <c r="H8134" s="16">
        <v>0</v>
      </c>
    </row>
    <row r="8135" spans="1:8" x14ac:dyDescent="0.3">
      <c r="A8135" s="13" t="str">
        <f t="shared" si="127"/>
        <v>happja012013</v>
      </c>
      <c r="B8135" s="16" t="s">
        <v>799</v>
      </c>
      <c r="C8135" s="16">
        <v>2013</v>
      </c>
      <c r="D8135" s="16" t="s">
        <v>2334</v>
      </c>
      <c r="E8135" s="16">
        <v>2</v>
      </c>
      <c r="F8135" s="16">
        <v>9</v>
      </c>
      <c r="G8135" s="16">
        <v>0</v>
      </c>
      <c r="H8135" s="16">
        <v>0</v>
      </c>
    </row>
    <row r="8136" spans="1:8" x14ac:dyDescent="0.3">
      <c r="A8136" s="13" t="str">
        <f t="shared" si="127"/>
        <v>haranaa012013</v>
      </c>
      <c r="B8136" s="16" t="s">
        <v>305</v>
      </c>
      <c r="C8136" s="16">
        <v>2013</v>
      </c>
      <c r="D8136" s="16" t="s">
        <v>2334</v>
      </c>
      <c r="E8136" s="16">
        <v>9</v>
      </c>
      <c r="F8136" s="16">
        <v>12</v>
      </c>
      <c r="G8136" s="16">
        <v>1</v>
      </c>
      <c r="H8136" s="16">
        <v>1</v>
      </c>
    </row>
    <row r="8137" spans="1:8" x14ac:dyDescent="0.3">
      <c r="A8137" s="13" t="str">
        <f t="shared" si="127"/>
        <v>haranaa012013</v>
      </c>
      <c r="B8137" s="16" t="s">
        <v>305</v>
      </c>
      <c r="C8137" s="16">
        <v>2013</v>
      </c>
      <c r="D8137" s="16" t="s">
        <v>2334</v>
      </c>
      <c r="E8137" s="16">
        <v>1</v>
      </c>
      <c r="F8137" s="16">
        <v>2</v>
      </c>
      <c r="G8137" s="16">
        <v>0</v>
      </c>
      <c r="H8137" s="16">
        <v>0</v>
      </c>
    </row>
    <row r="8138" spans="1:8" x14ac:dyDescent="0.3">
      <c r="A8138" s="13" t="str">
        <f t="shared" si="127"/>
        <v>hardyjj012013</v>
      </c>
      <c r="B8138" s="16" t="s">
        <v>548</v>
      </c>
      <c r="C8138" s="16">
        <v>2013</v>
      </c>
      <c r="D8138" s="16" t="s">
        <v>2333</v>
      </c>
      <c r="E8138" s="16">
        <v>230</v>
      </c>
      <c r="F8138" s="16">
        <v>403</v>
      </c>
      <c r="G8138" s="16">
        <v>12</v>
      </c>
      <c r="H8138" s="16">
        <v>108</v>
      </c>
    </row>
    <row r="8139" spans="1:8" x14ac:dyDescent="0.3">
      <c r="A8139" s="13" t="str">
        <f t="shared" si="127"/>
        <v>harenda012013</v>
      </c>
      <c r="B8139" s="16" t="s">
        <v>379</v>
      </c>
      <c r="C8139" s="16">
        <v>2013</v>
      </c>
      <c r="D8139" s="16" t="s">
        <v>2334</v>
      </c>
      <c r="E8139" s="16">
        <v>9</v>
      </c>
      <c r="F8139" s="16">
        <v>14</v>
      </c>
      <c r="G8139" s="16">
        <v>0</v>
      </c>
      <c r="H8139" s="16">
        <v>0</v>
      </c>
    </row>
    <row r="8140" spans="1:8" x14ac:dyDescent="0.3">
      <c r="A8140" s="13" t="str">
        <f t="shared" si="127"/>
        <v>harpebr032013</v>
      </c>
      <c r="B8140" s="16" t="s">
        <v>1733</v>
      </c>
      <c r="C8140" s="16">
        <v>2013</v>
      </c>
      <c r="D8140" s="16" t="s">
        <v>2329</v>
      </c>
    </row>
    <row r="8141" spans="1:8" x14ac:dyDescent="0.3">
      <c r="A8141" s="13" t="str">
        <f t="shared" si="127"/>
        <v>harpebr032013</v>
      </c>
      <c r="B8141" s="16" t="s">
        <v>1733</v>
      </c>
      <c r="C8141" s="16">
        <v>2013</v>
      </c>
      <c r="D8141" s="16" t="s">
        <v>2330</v>
      </c>
    </row>
    <row r="8142" spans="1:8" x14ac:dyDescent="0.3">
      <c r="A8142" s="13" t="str">
        <f t="shared" si="127"/>
        <v>harpebr032013</v>
      </c>
      <c r="B8142" s="16" t="s">
        <v>1733</v>
      </c>
      <c r="C8142" s="16">
        <v>2013</v>
      </c>
      <c r="D8142" s="16" t="s">
        <v>2331</v>
      </c>
      <c r="E8142" s="16">
        <v>202</v>
      </c>
      <c r="F8142" s="16">
        <v>13</v>
      </c>
      <c r="G8142" s="16">
        <v>6</v>
      </c>
      <c r="H8142" s="16">
        <v>1</v>
      </c>
    </row>
    <row r="8143" spans="1:8" x14ac:dyDescent="0.3">
      <c r="A8143" s="13" t="str">
        <f t="shared" si="127"/>
        <v>harpebr032013</v>
      </c>
      <c r="B8143" s="16" t="s">
        <v>1733</v>
      </c>
      <c r="C8143" s="16">
        <v>2013</v>
      </c>
      <c r="D8143" s="16" t="s">
        <v>2332</v>
      </c>
    </row>
    <row r="8144" spans="1:8" x14ac:dyDescent="0.3">
      <c r="A8144" s="13" t="str">
        <f t="shared" si="127"/>
        <v>harrelu012013</v>
      </c>
      <c r="B8144" s="16" t="s">
        <v>1288</v>
      </c>
      <c r="C8144" s="16">
        <v>2013</v>
      </c>
      <c r="D8144" s="16" t="s">
        <v>2334</v>
      </c>
      <c r="E8144" s="16">
        <v>6</v>
      </c>
      <c r="F8144" s="16">
        <v>22</v>
      </c>
      <c r="G8144" s="16">
        <v>1</v>
      </c>
      <c r="H8144" s="16">
        <v>5</v>
      </c>
    </row>
    <row r="8145" spans="1:8" x14ac:dyDescent="0.3">
      <c r="A8145" s="13" t="str">
        <f t="shared" si="127"/>
        <v>harribr012013</v>
      </c>
      <c r="B8145" s="16" t="s">
        <v>456</v>
      </c>
      <c r="C8145" s="16">
        <v>2013</v>
      </c>
      <c r="D8145" s="16" t="s">
        <v>2335</v>
      </c>
      <c r="E8145" s="16">
        <v>20</v>
      </c>
      <c r="F8145" s="16">
        <v>2</v>
      </c>
      <c r="G8145" s="16">
        <v>0</v>
      </c>
      <c r="H8145" s="16">
        <v>2</v>
      </c>
    </row>
    <row r="8146" spans="1:8" x14ac:dyDescent="0.3">
      <c r="A8146" s="13" t="str">
        <f t="shared" si="127"/>
        <v>harribr012013</v>
      </c>
      <c r="B8146" s="16" t="s">
        <v>456</v>
      </c>
      <c r="C8146" s="16">
        <v>2013</v>
      </c>
      <c r="D8146" s="16" t="s">
        <v>39</v>
      </c>
      <c r="E8146" s="16">
        <v>2</v>
      </c>
      <c r="F8146" s="16">
        <v>8</v>
      </c>
      <c r="G8146" s="16">
        <v>0</v>
      </c>
      <c r="H8146" s="16">
        <v>2</v>
      </c>
    </row>
    <row r="8147" spans="1:8" x14ac:dyDescent="0.3">
      <c r="A8147" s="13" t="str">
        <f t="shared" si="127"/>
        <v>harribr012013</v>
      </c>
      <c r="B8147" s="16" t="s">
        <v>456</v>
      </c>
      <c r="C8147" s="16">
        <v>2013</v>
      </c>
      <c r="D8147" s="16" t="s">
        <v>40</v>
      </c>
      <c r="E8147" s="16">
        <v>3</v>
      </c>
      <c r="F8147" s="16">
        <v>11</v>
      </c>
      <c r="G8147" s="16">
        <v>1</v>
      </c>
      <c r="H8147" s="16">
        <v>1</v>
      </c>
    </row>
    <row r="8148" spans="1:8" x14ac:dyDescent="0.3">
      <c r="A8148" s="13" t="str">
        <f t="shared" si="127"/>
        <v>harribr012013</v>
      </c>
      <c r="B8148" s="16" t="s">
        <v>456</v>
      </c>
      <c r="C8148" s="16">
        <v>2013</v>
      </c>
      <c r="D8148" s="16" t="s">
        <v>2330</v>
      </c>
    </row>
    <row r="8149" spans="1:8" x14ac:dyDescent="0.3">
      <c r="A8149" s="13" t="str">
        <f t="shared" si="127"/>
        <v>harribr012013</v>
      </c>
      <c r="B8149" s="16" t="s">
        <v>456</v>
      </c>
      <c r="C8149" s="16">
        <v>2013</v>
      </c>
      <c r="D8149" s="16" t="s">
        <v>2331</v>
      </c>
      <c r="E8149" s="16">
        <v>1</v>
      </c>
      <c r="F8149" s="16">
        <v>0</v>
      </c>
      <c r="G8149" s="16">
        <v>0</v>
      </c>
      <c r="H8149" s="16">
        <v>0</v>
      </c>
    </row>
    <row r="8150" spans="1:8" x14ac:dyDescent="0.3">
      <c r="A8150" s="13" t="str">
        <f t="shared" si="127"/>
        <v>harribr012013</v>
      </c>
      <c r="B8150" s="16" t="s">
        <v>456</v>
      </c>
      <c r="C8150" s="16">
        <v>2013</v>
      </c>
      <c r="D8150" s="16" t="s">
        <v>2333</v>
      </c>
      <c r="E8150" s="16">
        <v>22</v>
      </c>
      <c r="F8150" s="16">
        <v>40</v>
      </c>
      <c r="G8150" s="16">
        <v>2</v>
      </c>
      <c r="H8150" s="16">
        <v>9</v>
      </c>
    </row>
    <row r="8151" spans="1:8" x14ac:dyDescent="0.3">
      <c r="A8151" s="13" t="str">
        <f t="shared" si="127"/>
        <v>harrijo052013</v>
      </c>
      <c r="B8151" s="16" t="s">
        <v>1522</v>
      </c>
      <c r="C8151" s="16">
        <v>2013</v>
      </c>
      <c r="D8151" s="16" t="s">
        <v>39</v>
      </c>
      <c r="E8151" s="16">
        <v>18</v>
      </c>
      <c r="F8151" s="16">
        <v>24</v>
      </c>
      <c r="G8151" s="16">
        <v>0</v>
      </c>
      <c r="H8151" s="16">
        <v>5</v>
      </c>
    </row>
    <row r="8152" spans="1:8" x14ac:dyDescent="0.3">
      <c r="A8152" s="13" t="str">
        <f t="shared" si="127"/>
        <v>harrijo052013</v>
      </c>
      <c r="B8152" s="16" t="s">
        <v>1522</v>
      </c>
      <c r="C8152" s="16">
        <v>2013</v>
      </c>
      <c r="D8152" s="16" t="s">
        <v>40</v>
      </c>
      <c r="E8152" s="16">
        <v>1</v>
      </c>
      <c r="F8152" s="16">
        <v>11</v>
      </c>
      <c r="G8152" s="16">
        <v>1</v>
      </c>
      <c r="H8152" s="16">
        <v>0</v>
      </c>
    </row>
    <row r="8153" spans="1:8" x14ac:dyDescent="0.3">
      <c r="A8153" s="13" t="str">
        <f t="shared" si="127"/>
        <v>harrijo052013</v>
      </c>
      <c r="B8153" s="16" t="s">
        <v>1522</v>
      </c>
      <c r="C8153" s="16">
        <v>2013</v>
      </c>
      <c r="D8153" s="16" t="s">
        <v>2330</v>
      </c>
    </row>
    <row r="8154" spans="1:8" x14ac:dyDescent="0.3">
      <c r="A8154" s="13" t="str">
        <f t="shared" si="127"/>
        <v>harrijo052013</v>
      </c>
      <c r="B8154" s="16" t="s">
        <v>1522</v>
      </c>
      <c r="C8154" s="16">
        <v>2013</v>
      </c>
      <c r="D8154" s="16" t="s">
        <v>2331</v>
      </c>
      <c r="E8154" s="16">
        <v>7</v>
      </c>
      <c r="F8154" s="16">
        <v>2</v>
      </c>
      <c r="G8154" s="16">
        <v>0</v>
      </c>
      <c r="H8154" s="16">
        <v>1</v>
      </c>
    </row>
    <row r="8155" spans="1:8" x14ac:dyDescent="0.3">
      <c r="A8155" s="13" t="str">
        <f t="shared" si="127"/>
        <v>harrijo052013</v>
      </c>
      <c r="B8155" s="16" t="s">
        <v>1522</v>
      </c>
      <c r="C8155" s="16">
        <v>2013</v>
      </c>
      <c r="D8155" s="16" t="s">
        <v>2334</v>
      </c>
      <c r="E8155" s="16">
        <v>0</v>
      </c>
      <c r="F8155" s="16">
        <v>0</v>
      </c>
      <c r="G8155" s="16">
        <v>0</v>
      </c>
      <c r="H8155" s="16">
        <v>0</v>
      </c>
    </row>
    <row r="8156" spans="1:8" x14ac:dyDescent="0.3">
      <c r="A8156" s="13" t="str">
        <f t="shared" si="127"/>
        <v>harrijo052013</v>
      </c>
      <c r="B8156" s="16" t="s">
        <v>1522</v>
      </c>
      <c r="C8156" s="16">
        <v>2013</v>
      </c>
      <c r="D8156" s="16" t="s">
        <v>2332</v>
      </c>
    </row>
    <row r="8157" spans="1:8" x14ac:dyDescent="0.3">
      <c r="A8157" s="13" t="str">
        <f t="shared" si="127"/>
        <v>harrijo052013</v>
      </c>
      <c r="B8157" s="16" t="s">
        <v>1522</v>
      </c>
      <c r="C8157" s="16">
        <v>2013</v>
      </c>
      <c r="D8157" s="16" t="s">
        <v>2333</v>
      </c>
      <c r="E8157" s="16">
        <v>1</v>
      </c>
      <c r="F8157" s="16">
        <v>1</v>
      </c>
      <c r="G8157" s="16">
        <v>0</v>
      </c>
      <c r="H8157" s="16">
        <v>0</v>
      </c>
    </row>
    <row r="8158" spans="1:8" x14ac:dyDescent="0.3">
      <c r="A8158" s="13" t="str">
        <f t="shared" si="127"/>
        <v>harrima012013</v>
      </c>
      <c r="B8158" s="16" t="s">
        <v>932</v>
      </c>
      <c r="C8158" s="16">
        <v>2013</v>
      </c>
      <c r="D8158" s="16" t="s">
        <v>2334</v>
      </c>
      <c r="E8158" s="16">
        <v>1</v>
      </c>
      <c r="F8158" s="16">
        <v>1</v>
      </c>
      <c r="G8158" s="16">
        <v>0</v>
      </c>
      <c r="H8158" s="16">
        <v>0</v>
      </c>
    </row>
    <row r="8159" spans="1:8" x14ac:dyDescent="0.3">
      <c r="A8159" s="13" t="str">
        <f t="shared" si="127"/>
        <v>harriwi022013</v>
      </c>
      <c r="B8159" s="16" t="s">
        <v>1734</v>
      </c>
      <c r="C8159" s="16">
        <v>2013</v>
      </c>
      <c r="D8159" s="16" t="s">
        <v>2334</v>
      </c>
      <c r="E8159" s="16">
        <v>2</v>
      </c>
      <c r="F8159" s="16">
        <v>9</v>
      </c>
      <c r="G8159" s="16">
        <v>0</v>
      </c>
      <c r="H8159" s="16">
        <v>1</v>
      </c>
    </row>
    <row r="8160" spans="1:8" x14ac:dyDescent="0.3">
      <c r="A8160" s="13" t="str">
        <f t="shared" si="127"/>
        <v>harvema012013</v>
      </c>
      <c r="B8160" s="16" t="s">
        <v>1735</v>
      </c>
      <c r="C8160" s="16">
        <v>2013</v>
      </c>
      <c r="D8160" s="16" t="s">
        <v>2334</v>
      </c>
      <c r="E8160" s="16">
        <v>9</v>
      </c>
      <c r="F8160" s="16">
        <v>19</v>
      </c>
      <c r="G8160" s="16">
        <v>0</v>
      </c>
      <c r="H8160" s="16">
        <v>1</v>
      </c>
    </row>
    <row r="8161" spans="1:8" x14ac:dyDescent="0.3">
      <c r="A8161" s="13" t="str">
        <f t="shared" si="127"/>
        <v>hatchch022013</v>
      </c>
      <c r="B8161" s="16" t="s">
        <v>1289</v>
      </c>
      <c r="C8161" s="16">
        <v>2013</v>
      </c>
      <c r="D8161" s="16" t="s">
        <v>2334</v>
      </c>
      <c r="E8161" s="16">
        <v>1</v>
      </c>
      <c r="F8161" s="16">
        <v>2</v>
      </c>
      <c r="G8161" s="16">
        <v>0</v>
      </c>
      <c r="H8161" s="16">
        <v>0</v>
      </c>
    </row>
    <row r="8162" spans="1:8" x14ac:dyDescent="0.3">
      <c r="A8162" s="13" t="str">
        <f t="shared" si="127"/>
        <v>hawkila012013</v>
      </c>
      <c r="B8162" s="16" t="s">
        <v>115</v>
      </c>
      <c r="C8162" s="16">
        <v>2013</v>
      </c>
      <c r="D8162" s="16" t="s">
        <v>2334</v>
      </c>
      <c r="E8162" s="16">
        <v>3</v>
      </c>
      <c r="F8162" s="16">
        <v>16</v>
      </c>
      <c r="G8162" s="16">
        <v>2</v>
      </c>
      <c r="H8162" s="16">
        <v>1</v>
      </c>
    </row>
    <row r="8163" spans="1:8" x14ac:dyDescent="0.3">
      <c r="A8163" s="13" t="str">
        <f t="shared" si="127"/>
        <v>hawpebr012013</v>
      </c>
      <c r="B8163" s="16" t="s">
        <v>458</v>
      </c>
      <c r="C8163" s="16">
        <v>2013</v>
      </c>
      <c r="D8163" s="16" t="s">
        <v>2335</v>
      </c>
      <c r="E8163" s="16">
        <v>31</v>
      </c>
      <c r="F8163" s="16">
        <v>3</v>
      </c>
      <c r="G8163" s="16">
        <v>0</v>
      </c>
      <c r="H8163" s="16">
        <v>3</v>
      </c>
    </row>
    <row r="8164" spans="1:8" x14ac:dyDescent="0.3">
      <c r="A8164" s="13" t="str">
        <f t="shared" si="127"/>
        <v>hawpebr012013</v>
      </c>
      <c r="B8164" s="16" t="s">
        <v>458</v>
      </c>
      <c r="C8164" s="16">
        <v>2013</v>
      </c>
      <c r="D8164" s="16" t="s">
        <v>2330</v>
      </c>
    </row>
    <row r="8165" spans="1:8" x14ac:dyDescent="0.3">
      <c r="A8165" s="13" t="str">
        <f t="shared" si="127"/>
        <v>hawpebr012013</v>
      </c>
      <c r="B8165" s="16" t="s">
        <v>458</v>
      </c>
      <c r="C8165" s="16">
        <v>2013</v>
      </c>
      <c r="D8165" s="16" t="s">
        <v>2331</v>
      </c>
      <c r="E8165" s="16">
        <v>6</v>
      </c>
      <c r="F8165" s="16">
        <v>0</v>
      </c>
      <c r="G8165" s="16">
        <v>1</v>
      </c>
      <c r="H8165" s="16">
        <v>0</v>
      </c>
    </row>
    <row r="8166" spans="1:8" x14ac:dyDescent="0.3">
      <c r="A8166" s="13" t="str">
        <f t="shared" si="127"/>
        <v>hawpebr012013</v>
      </c>
      <c r="B8166" s="16" t="s">
        <v>458</v>
      </c>
      <c r="C8166" s="16">
        <v>2013</v>
      </c>
      <c r="D8166" s="16" t="s">
        <v>2332</v>
      </c>
    </row>
    <row r="8167" spans="1:8" x14ac:dyDescent="0.3">
      <c r="A8167" s="13" t="str">
        <f t="shared" si="127"/>
        <v>hayesbr012013</v>
      </c>
      <c r="B8167" s="16" t="s">
        <v>1101</v>
      </c>
      <c r="C8167" s="16">
        <v>2013</v>
      </c>
      <c r="D8167" s="16" t="s">
        <v>2336</v>
      </c>
      <c r="E8167" s="16">
        <v>45</v>
      </c>
      <c r="F8167" s="16">
        <v>1</v>
      </c>
      <c r="G8167" s="16">
        <v>0</v>
      </c>
      <c r="H8167" s="16">
        <v>0</v>
      </c>
    </row>
    <row r="8168" spans="1:8" x14ac:dyDescent="0.3">
      <c r="A8168" s="13" t="str">
        <f t="shared" si="127"/>
        <v>headlch012013</v>
      </c>
      <c r="B8168" s="16" t="s">
        <v>800</v>
      </c>
      <c r="C8168" s="16">
        <v>2013</v>
      </c>
      <c r="D8168" s="16" t="s">
        <v>40</v>
      </c>
      <c r="E8168" s="16">
        <v>83</v>
      </c>
      <c r="F8168" s="16">
        <v>252</v>
      </c>
      <c r="G8168" s="16">
        <v>11</v>
      </c>
      <c r="H8168" s="16">
        <v>18</v>
      </c>
    </row>
    <row r="8169" spans="1:8" x14ac:dyDescent="0.3">
      <c r="A8169" s="13" t="str">
        <f t="shared" si="127"/>
        <v>heathde012013</v>
      </c>
      <c r="B8169" s="16" t="s">
        <v>1736</v>
      </c>
      <c r="C8169" s="16">
        <v>2013</v>
      </c>
      <c r="D8169" s="16" t="s">
        <v>2334</v>
      </c>
      <c r="E8169" s="16">
        <v>0</v>
      </c>
      <c r="F8169" s="16">
        <v>0</v>
      </c>
      <c r="G8169" s="16">
        <v>0</v>
      </c>
      <c r="H8169" s="16">
        <v>0</v>
      </c>
    </row>
    <row r="8170" spans="1:8" x14ac:dyDescent="0.3">
      <c r="A8170" s="13" t="str">
        <f t="shared" si="127"/>
        <v>hechaad012013</v>
      </c>
      <c r="B8170" s="16" t="s">
        <v>1737</v>
      </c>
      <c r="C8170" s="16">
        <v>2013</v>
      </c>
      <c r="D8170" s="16" t="s">
        <v>2333</v>
      </c>
      <c r="E8170" s="16">
        <v>197</v>
      </c>
      <c r="F8170" s="16">
        <v>401</v>
      </c>
      <c r="G8170" s="16">
        <v>15</v>
      </c>
      <c r="H8170" s="16">
        <v>89</v>
      </c>
    </row>
    <row r="8171" spans="1:8" x14ac:dyDescent="0.3">
      <c r="A8171" s="13" t="str">
        <f t="shared" si="127"/>
        <v>hefneje012013</v>
      </c>
      <c r="B8171" s="16" t="s">
        <v>1738</v>
      </c>
      <c r="C8171" s="16">
        <v>2013</v>
      </c>
      <c r="D8171" s="16" t="s">
        <v>2334</v>
      </c>
      <c r="E8171" s="16">
        <v>5</v>
      </c>
      <c r="F8171" s="16">
        <v>19</v>
      </c>
      <c r="G8171" s="16">
        <v>0</v>
      </c>
      <c r="H8171" s="16">
        <v>1</v>
      </c>
    </row>
    <row r="8172" spans="1:8" x14ac:dyDescent="0.3">
      <c r="A8172" s="13" t="str">
        <f t="shared" si="127"/>
        <v>heisech012013</v>
      </c>
      <c r="B8172" s="16" t="s">
        <v>1290</v>
      </c>
      <c r="C8172" s="16">
        <v>2013</v>
      </c>
      <c r="D8172" s="16" t="s">
        <v>2329</v>
      </c>
    </row>
    <row r="8173" spans="1:8" x14ac:dyDescent="0.3">
      <c r="A8173" s="13" t="str">
        <f t="shared" si="127"/>
        <v>heisech012013</v>
      </c>
      <c r="B8173" s="16" t="s">
        <v>1290</v>
      </c>
      <c r="C8173" s="16">
        <v>2013</v>
      </c>
      <c r="D8173" s="16" t="s">
        <v>2330</v>
      </c>
    </row>
    <row r="8174" spans="1:8" x14ac:dyDescent="0.3">
      <c r="A8174" s="13" t="str">
        <f t="shared" si="127"/>
        <v>heisech012013</v>
      </c>
      <c r="B8174" s="16" t="s">
        <v>1290</v>
      </c>
      <c r="C8174" s="16">
        <v>2013</v>
      </c>
      <c r="D8174" s="16" t="s">
        <v>2331</v>
      </c>
      <c r="E8174" s="16">
        <v>101</v>
      </c>
      <c r="F8174" s="16">
        <v>1</v>
      </c>
      <c r="G8174" s="16">
        <v>0</v>
      </c>
      <c r="H8174" s="16">
        <v>1</v>
      </c>
    </row>
    <row r="8175" spans="1:8" x14ac:dyDescent="0.3">
      <c r="A8175" s="13" t="str">
        <f t="shared" si="127"/>
        <v>heisech012013</v>
      </c>
      <c r="B8175" s="16" t="s">
        <v>1290</v>
      </c>
      <c r="C8175" s="16">
        <v>2013</v>
      </c>
      <c r="D8175" s="16" t="s">
        <v>2332</v>
      </c>
    </row>
    <row r="8176" spans="1:8" x14ac:dyDescent="0.3">
      <c r="A8176" s="13" t="str">
        <f t="shared" si="127"/>
        <v>hellije012013</v>
      </c>
      <c r="B8176" s="16" t="s">
        <v>1291</v>
      </c>
      <c r="C8176" s="16">
        <v>2013</v>
      </c>
      <c r="D8176" s="16" t="s">
        <v>2334</v>
      </c>
      <c r="E8176" s="16">
        <v>9</v>
      </c>
      <c r="F8176" s="16">
        <v>14</v>
      </c>
      <c r="G8176" s="16">
        <v>0</v>
      </c>
      <c r="H8176" s="16">
        <v>1</v>
      </c>
    </row>
    <row r="8177" spans="1:8" x14ac:dyDescent="0.3">
      <c r="A8177" s="13" t="str">
        <f t="shared" si="127"/>
        <v>hellwjo012013</v>
      </c>
      <c r="B8177" s="16" t="s">
        <v>1960</v>
      </c>
      <c r="C8177" s="16">
        <v>2013</v>
      </c>
      <c r="D8177" s="16" t="s">
        <v>2334</v>
      </c>
      <c r="E8177" s="16">
        <v>1</v>
      </c>
      <c r="F8177" s="16">
        <v>1</v>
      </c>
      <c r="G8177" s="16">
        <v>0</v>
      </c>
      <c r="H8177" s="16">
        <v>0</v>
      </c>
    </row>
    <row r="8178" spans="1:8" x14ac:dyDescent="0.3">
      <c r="A8178" s="13" t="str">
        <f t="shared" si="127"/>
        <v>heltoto012013</v>
      </c>
      <c r="B8178" s="16" t="s">
        <v>117</v>
      </c>
      <c r="C8178" s="16">
        <v>2013</v>
      </c>
      <c r="D8178" s="16" t="s">
        <v>2335</v>
      </c>
      <c r="E8178" s="16">
        <v>941</v>
      </c>
      <c r="F8178" s="16">
        <v>92</v>
      </c>
      <c r="G8178" s="16">
        <v>2</v>
      </c>
      <c r="H8178" s="16">
        <v>96</v>
      </c>
    </row>
    <row r="8179" spans="1:8" x14ac:dyDescent="0.3">
      <c r="A8179" s="13" t="str">
        <f t="shared" si="127"/>
        <v>hembrhe012013</v>
      </c>
      <c r="B8179" s="16" t="s">
        <v>1961</v>
      </c>
      <c r="C8179" s="16">
        <v>2013</v>
      </c>
      <c r="D8179" s="16" t="s">
        <v>2334</v>
      </c>
      <c r="E8179" s="16">
        <v>0</v>
      </c>
      <c r="F8179" s="16">
        <v>0</v>
      </c>
      <c r="G8179" s="16">
        <v>0</v>
      </c>
      <c r="H8179" s="16">
        <v>0</v>
      </c>
    </row>
    <row r="8180" spans="1:8" x14ac:dyDescent="0.3">
      <c r="A8180" s="13" t="str">
        <f t="shared" si="127"/>
        <v>hendeji012013</v>
      </c>
      <c r="B8180" s="16" t="s">
        <v>1739</v>
      </c>
      <c r="C8180" s="16">
        <v>2013</v>
      </c>
      <c r="D8180" s="16" t="s">
        <v>2334</v>
      </c>
      <c r="E8180" s="16">
        <v>2</v>
      </c>
      <c r="F8180" s="16">
        <v>8</v>
      </c>
      <c r="G8180" s="16">
        <v>0</v>
      </c>
      <c r="H8180" s="16">
        <v>1</v>
      </c>
    </row>
    <row r="8181" spans="1:8" x14ac:dyDescent="0.3">
      <c r="A8181" s="13" t="str">
        <f t="shared" si="127"/>
        <v>hendrli012013</v>
      </c>
      <c r="B8181" s="16" t="s">
        <v>1524</v>
      </c>
      <c r="C8181" s="16">
        <v>2013</v>
      </c>
      <c r="D8181" s="16" t="s">
        <v>2334</v>
      </c>
      <c r="E8181" s="16">
        <v>5</v>
      </c>
      <c r="F8181" s="16">
        <v>4</v>
      </c>
      <c r="G8181" s="16">
        <v>0</v>
      </c>
      <c r="H8181" s="16">
        <v>0</v>
      </c>
    </row>
    <row r="8182" spans="1:8" x14ac:dyDescent="0.3">
      <c r="A8182" s="13" t="str">
        <f t="shared" si="127"/>
        <v>hennse012013</v>
      </c>
      <c r="B8182" s="16" t="s">
        <v>549</v>
      </c>
      <c r="C8182" s="16">
        <v>2013</v>
      </c>
      <c r="D8182" s="16" t="s">
        <v>2334</v>
      </c>
      <c r="E8182" s="16">
        <v>0</v>
      </c>
      <c r="F8182" s="16">
        <v>0</v>
      </c>
      <c r="G8182" s="16">
        <v>0</v>
      </c>
      <c r="H8182" s="16">
        <v>0</v>
      </c>
    </row>
    <row r="8183" spans="1:8" x14ac:dyDescent="0.3">
      <c r="A8183" s="13" t="str">
        <f t="shared" si="127"/>
        <v>hernace022013</v>
      </c>
      <c r="B8183" s="16" t="s">
        <v>1962</v>
      </c>
      <c r="C8183" s="16">
        <v>2013</v>
      </c>
      <c r="D8183" s="16" t="s">
        <v>39</v>
      </c>
      <c r="E8183" s="16">
        <v>12</v>
      </c>
      <c r="F8183" s="16">
        <v>19</v>
      </c>
      <c r="G8183" s="16">
        <v>2</v>
      </c>
      <c r="H8183" s="16">
        <v>4</v>
      </c>
    </row>
    <row r="8184" spans="1:8" x14ac:dyDescent="0.3">
      <c r="A8184" s="13" t="str">
        <f t="shared" si="127"/>
        <v>hernace022013</v>
      </c>
      <c r="B8184" s="16" t="s">
        <v>1962</v>
      </c>
      <c r="C8184" s="16">
        <v>2013</v>
      </c>
      <c r="D8184" s="16" t="s">
        <v>2329</v>
      </c>
    </row>
    <row r="8185" spans="1:8" x14ac:dyDescent="0.3">
      <c r="A8185" s="13" t="str">
        <f t="shared" si="127"/>
        <v>hernace022013</v>
      </c>
      <c r="B8185" s="16" t="s">
        <v>1962</v>
      </c>
      <c r="C8185" s="16">
        <v>2013</v>
      </c>
      <c r="D8185" s="16" t="s">
        <v>2331</v>
      </c>
      <c r="E8185" s="16">
        <v>45</v>
      </c>
      <c r="F8185" s="16">
        <v>0</v>
      </c>
      <c r="G8185" s="16">
        <v>4</v>
      </c>
      <c r="H8185" s="16">
        <v>0</v>
      </c>
    </row>
    <row r="8186" spans="1:8" x14ac:dyDescent="0.3">
      <c r="A8186" s="13" t="str">
        <f t="shared" si="127"/>
        <v>hernada012013</v>
      </c>
      <c r="B8186" s="16" t="s">
        <v>1102</v>
      </c>
      <c r="C8186" s="16">
        <v>2013</v>
      </c>
      <c r="D8186" s="16" t="s">
        <v>2334</v>
      </c>
      <c r="E8186" s="16">
        <v>2</v>
      </c>
      <c r="F8186" s="16">
        <v>2</v>
      </c>
      <c r="G8186" s="16">
        <v>0</v>
      </c>
      <c r="H8186" s="16">
        <v>0</v>
      </c>
    </row>
    <row r="8187" spans="1:8" x14ac:dyDescent="0.3">
      <c r="A8187" s="13" t="str">
        <f t="shared" si="127"/>
        <v>hernafe022013</v>
      </c>
      <c r="B8187" s="16" t="s">
        <v>553</v>
      </c>
      <c r="C8187" s="16">
        <v>2013</v>
      </c>
      <c r="D8187" s="16" t="s">
        <v>2334</v>
      </c>
      <c r="E8187" s="16">
        <v>7</v>
      </c>
      <c r="F8187" s="16">
        <v>15</v>
      </c>
      <c r="G8187" s="16">
        <v>2</v>
      </c>
      <c r="H8187" s="16">
        <v>2</v>
      </c>
    </row>
    <row r="8188" spans="1:8" x14ac:dyDescent="0.3">
      <c r="A8188" s="13" t="str">
        <f t="shared" si="127"/>
        <v>hernape022013</v>
      </c>
      <c r="B8188" s="16" t="s">
        <v>1741</v>
      </c>
      <c r="C8188" s="16">
        <v>2013</v>
      </c>
      <c r="D8188" s="16" t="s">
        <v>2334</v>
      </c>
      <c r="E8188" s="16">
        <v>1</v>
      </c>
      <c r="F8188" s="16">
        <v>11</v>
      </c>
      <c r="G8188" s="16">
        <v>0</v>
      </c>
      <c r="H8188" s="16">
        <v>0</v>
      </c>
    </row>
    <row r="8189" spans="1:8" x14ac:dyDescent="0.3">
      <c r="A8189" s="13" t="str">
        <f t="shared" si="127"/>
        <v>hernara022013</v>
      </c>
      <c r="B8189" s="16" t="s">
        <v>119</v>
      </c>
      <c r="C8189" s="16">
        <v>2013</v>
      </c>
      <c r="D8189" s="16" t="s">
        <v>2335</v>
      </c>
      <c r="E8189" s="16">
        <v>3</v>
      </c>
      <c r="F8189" s="16">
        <v>0</v>
      </c>
      <c r="G8189" s="16">
        <v>0</v>
      </c>
      <c r="H8189" s="16">
        <v>0</v>
      </c>
    </row>
    <row r="8190" spans="1:8" x14ac:dyDescent="0.3">
      <c r="A8190" s="13" t="str">
        <f t="shared" si="127"/>
        <v>hernara022013</v>
      </c>
      <c r="B8190" s="16" t="s">
        <v>119</v>
      </c>
      <c r="C8190" s="16">
        <v>2013</v>
      </c>
      <c r="D8190" s="16" t="s">
        <v>2336</v>
      </c>
      <c r="E8190" s="16">
        <v>89</v>
      </c>
      <c r="F8190" s="16">
        <v>8</v>
      </c>
      <c r="G8190" s="16">
        <v>1</v>
      </c>
      <c r="H8190" s="16">
        <v>0</v>
      </c>
    </row>
    <row r="8191" spans="1:8" x14ac:dyDescent="0.3">
      <c r="A8191" s="13" t="str">
        <f t="shared" si="127"/>
        <v>herreel012013</v>
      </c>
      <c r="B8191" s="16" t="s">
        <v>1742</v>
      </c>
      <c r="C8191" s="16">
        <v>2013</v>
      </c>
      <c r="D8191" s="16" t="s">
        <v>2330</v>
      </c>
    </row>
    <row r="8192" spans="1:8" x14ac:dyDescent="0.3">
      <c r="A8192" s="13" t="str">
        <f t="shared" si="127"/>
        <v>herreel012013</v>
      </c>
      <c r="B8192" s="16" t="s">
        <v>1742</v>
      </c>
      <c r="C8192" s="16">
        <v>2013</v>
      </c>
      <c r="D8192" s="16" t="s">
        <v>2331</v>
      </c>
      <c r="E8192" s="16">
        <v>0</v>
      </c>
      <c r="F8192" s="16">
        <v>0</v>
      </c>
      <c r="G8192" s="16">
        <v>1</v>
      </c>
      <c r="H8192" s="16">
        <v>0</v>
      </c>
    </row>
    <row r="8193" spans="1:8" x14ac:dyDescent="0.3">
      <c r="A8193" s="13" t="str">
        <f t="shared" si="127"/>
        <v>herrejo032013</v>
      </c>
      <c r="B8193" s="16" t="s">
        <v>934</v>
      </c>
      <c r="C8193" s="16">
        <v>2013</v>
      </c>
      <c r="D8193" s="16" t="s">
        <v>39</v>
      </c>
      <c r="E8193" s="16">
        <v>34</v>
      </c>
      <c r="F8193" s="16">
        <v>56</v>
      </c>
      <c r="G8193" s="16">
        <v>3</v>
      </c>
      <c r="H8193" s="16">
        <v>11</v>
      </c>
    </row>
    <row r="8194" spans="1:8" x14ac:dyDescent="0.3">
      <c r="A8194" s="13" t="str">
        <f t="shared" si="127"/>
        <v>herrejo032013</v>
      </c>
      <c r="B8194" s="16" t="s">
        <v>934</v>
      </c>
      <c r="C8194" s="16">
        <v>2013</v>
      </c>
      <c r="D8194" s="16" t="s">
        <v>40</v>
      </c>
      <c r="E8194" s="16">
        <v>1</v>
      </c>
      <c r="F8194" s="16">
        <v>1</v>
      </c>
      <c r="G8194" s="16">
        <v>0</v>
      </c>
      <c r="H8194" s="16">
        <v>0</v>
      </c>
    </row>
    <row r="8195" spans="1:8" x14ac:dyDescent="0.3">
      <c r="A8195" s="13" t="str">
        <f t="shared" ref="A8195:A8258" si="128">(B8195&amp;C8195)</f>
        <v>herrejo032013</v>
      </c>
      <c r="B8195" s="16" t="s">
        <v>934</v>
      </c>
      <c r="C8195" s="16">
        <v>2013</v>
      </c>
      <c r="D8195" s="16" t="s">
        <v>2330</v>
      </c>
    </row>
    <row r="8196" spans="1:8" x14ac:dyDescent="0.3">
      <c r="A8196" s="13" t="str">
        <f t="shared" si="128"/>
        <v>herrejo032013</v>
      </c>
      <c r="B8196" s="16" t="s">
        <v>934</v>
      </c>
      <c r="C8196" s="16">
        <v>2013</v>
      </c>
      <c r="D8196" s="16" t="s">
        <v>2331</v>
      </c>
      <c r="E8196" s="16">
        <v>0</v>
      </c>
      <c r="F8196" s="16">
        <v>0</v>
      </c>
      <c r="G8196" s="16">
        <v>0</v>
      </c>
      <c r="H8196" s="16">
        <v>0</v>
      </c>
    </row>
    <row r="8197" spans="1:8" x14ac:dyDescent="0.3">
      <c r="A8197" s="13" t="str">
        <f t="shared" si="128"/>
        <v>herrejo032013</v>
      </c>
      <c r="B8197" s="16" t="s">
        <v>934</v>
      </c>
      <c r="C8197" s="16">
        <v>2013</v>
      </c>
      <c r="D8197" s="16" t="s">
        <v>2333</v>
      </c>
      <c r="E8197" s="16">
        <v>50</v>
      </c>
      <c r="F8197" s="16">
        <v>94</v>
      </c>
      <c r="G8197" s="16">
        <v>2</v>
      </c>
      <c r="H8197" s="16">
        <v>27</v>
      </c>
    </row>
    <row r="8198" spans="1:8" x14ac:dyDescent="0.3">
      <c r="A8198" s="13" t="str">
        <f t="shared" si="128"/>
        <v>herreke012013</v>
      </c>
      <c r="B8198" s="16" t="s">
        <v>1525</v>
      </c>
      <c r="C8198" s="16">
        <v>2013</v>
      </c>
      <c r="D8198" s="16" t="s">
        <v>2334</v>
      </c>
      <c r="E8198" s="16">
        <v>4</v>
      </c>
      <c r="F8198" s="16">
        <v>4</v>
      </c>
      <c r="G8198" s="16">
        <v>1</v>
      </c>
      <c r="H8198" s="16">
        <v>0</v>
      </c>
    </row>
    <row r="8199" spans="1:8" x14ac:dyDescent="0.3">
      <c r="A8199" s="13" t="str">
        <f t="shared" si="128"/>
        <v>herrmch012013</v>
      </c>
      <c r="B8199" s="16" t="s">
        <v>1743</v>
      </c>
      <c r="C8199" s="16">
        <v>2013</v>
      </c>
      <c r="D8199" s="16" t="s">
        <v>2336</v>
      </c>
      <c r="E8199" s="16">
        <v>136</v>
      </c>
      <c r="F8199" s="16">
        <v>13</v>
      </c>
      <c r="G8199" s="16">
        <v>2</v>
      </c>
      <c r="H8199" s="16">
        <v>0</v>
      </c>
    </row>
    <row r="8200" spans="1:8" x14ac:dyDescent="0.3">
      <c r="A8200" s="13" t="str">
        <f t="shared" si="128"/>
        <v>herrmch012013</v>
      </c>
      <c r="B8200" s="16" t="s">
        <v>1743</v>
      </c>
      <c r="C8200" s="16">
        <v>2013</v>
      </c>
      <c r="D8200" s="16" t="s">
        <v>2330</v>
      </c>
    </row>
    <row r="8201" spans="1:8" x14ac:dyDescent="0.3">
      <c r="A8201" s="13" t="str">
        <f t="shared" si="128"/>
        <v>herrmch012013</v>
      </c>
      <c r="B8201" s="16" t="s">
        <v>1743</v>
      </c>
      <c r="C8201" s="16">
        <v>2013</v>
      </c>
      <c r="D8201" s="16" t="s">
        <v>2331</v>
      </c>
      <c r="E8201" s="16">
        <v>29</v>
      </c>
      <c r="F8201" s="16">
        <v>3</v>
      </c>
      <c r="G8201" s="16">
        <v>0</v>
      </c>
      <c r="H8201" s="16">
        <v>2</v>
      </c>
    </row>
    <row r="8202" spans="1:8" x14ac:dyDescent="0.3">
      <c r="A8202" s="13" t="str">
        <f t="shared" si="128"/>
        <v>herrmch012013</v>
      </c>
      <c r="B8202" s="16" t="s">
        <v>1743</v>
      </c>
      <c r="C8202" s="16">
        <v>2013</v>
      </c>
      <c r="D8202" s="16" t="s">
        <v>2332</v>
      </c>
    </row>
    <row r="8203" spans="1:8" x14ac:dyDescent="0.3">
      <c r="A8203" s="13" t="str">
        <f t="shared" si="128"/>
        <v>hestejo012013</v>
      </c>
      <c r="B8203" s="16" t="s">
        <v>1104</v>
      </c>
      <c r="C8203" s="16">
        <v>2013</v>
      </c>
      <c r="D8203" s="16" t="s">
        <v>2336</v>
      </c>
      <c r="E8203" s="16">
        <v>1</v>
      </c>
      <c r="F8203" s="16">
        <v>0</v>
      </c>
      <c r="G8203" s="16">
        <v>0</v>
      </c>
      <c r="H8203" s="16">
        <v>0</v>
      </c>
    </row>
    <row r="8204" spans="1:8" x14ac:dyDescent="0.3">
      <c r="A8204" s="13" t="str">
        <f t="shared" si="128"/>
        <v>heywaja012013</v>
      </c>
      <c r="B8204" s="16" t="s">
        <v>1294</v>
      </c>
      <c r="C8204" s="16">
        <v>2013</v>
      </c>
      <c r="D8204" s="16" t="s">
        <v>2329</v>
      </c>
    </row>
    <row r="8205" spans="1:8" x14ac:dyDescent="0.3">
      <c r="A8205" s="13" t="str">
        <f t="shared" si="128"/>
        <v>heywaja012013</v>
      </c>
      <c r="B8205" s="16" t="s">
        <v>1294</v>
      </c>
      <c r="C8205" s="16">
        <v>2013</v>
      </c>
      <c r="D8205" s="16" t="s">
        <v>2331</v>
      </c>
      <c r="E8205" s="16">
        <v>211</v>
      </c>
      <c r="F8205" s="16">
        <v>4</v>
      </c>
      <c r="G8205" s="16">
        <v>0</v>
      </c>
      <c r="H8205" s="16">
        <v>0</v>
      </c>
    </row>
    <row r="8206" spans="1:8" x14ac:dyDescent="0.3">
      <c r="A8206" s="13" t="str">
        <f t="shared" si="128"/>
        <v>heywaja012013</v>
      </c>
      <c r="B8206" s="16" t="s">
        <v>1294</v>
      </c>
      <c r="C8206" s="16">
        <v>2013</v>
      </c>
      <c r="D8206" s="16" t="s">
        <v>2332</v>
      </c>
    </row>
    <row r="8207" spans="1:8" x14ac:dyDescent="0.3">
      <c r="A8207" s="13" t="str">
        <f t="shared" si="128"/>
        <v>hicksaa012013</v>
      </c>
      <c r="B8207" s="16" t="s">
        <v>1963</v>
      </c>
      <c r="C8207" s="16">
        <v>2013</v>
      </c>
      <c r="D8207" s="16" t="s">
        <v>2329</v>
      </c>
    </row>
    <row r="8208" spans="1:8" x14ac:dyDescent="0.3">
      <c r="A8208" s="13" t="str">
        <f t="shared" si="128"/>
        <v>hicksaa012013</v>
      </c>
      <c r="B8208" s="16" t="s">
        <v>1963</v>
      </c>
      <c r="C8208" s="16">
        <v>2013</v>
      </c>
      <c r="D8208" s="16" t="s">
        <v>2331</v>
      </c>
      <c r="E8208" s="16">
        <v>215</v>
      </c>
      <c r="F8208" s="16">
        <v>9</v>
      </c>
      <c r="G8208" s="16">
        <v>0</v>
      </c>
      <c r="H8208" s="16">
        <v>2</v>
      </c>
    </row>
    <row r="8209" spans="1:8" x14ac:dyDescent="0.3">
      <c r="A8209" s="13" t="str">
        <f t="shared" si="128"/>
        <v>hillaa012013</v>
      </c>
      <c r="B8209" s="16" t="s">
        <v>554</v>
      </c>
      <c r="C8209" s="16">
        <v>2013</v>
      </c>
      <c r="D8209" s="16" t="s">
        <v>39</v>
      </c>
      <c r="E8209" s="16">
        <v>150</v>
      </c>
      <c r="F8209" s="16">
        <v>232</v>
      </c>
      <c r="G8209" s="16">
        <v>2</v>
      </c>
      <c r="H8209" s="16">
        <v>48</v>
      </c>
    </row>
    <row r="8210" spans="1:8" x14ac:dyDescent="0.3">
      <c r="A8210" s="13" t="str">
        <f t="shared" si="128"/>
        <v>hillko012013</v>
      </c>
      <c r="B8210" s="16" t="s">
        <v>382</v>
      </c>
      <c r="C8210" s="16">
        <v>2013</v>
      </c>
      <c r="D8210" s="16" t="s">
        <v>2336</v>
      </c>
      <c r="E8210" s="16">
        <v>107</v>
      </c>
      <c r="F8210" s="16">
        <v>6</v>
      </c>
      <c r="G8210" s="16">
        <v>1</v>
      </c>
      <c r="H8210" s="16">
        <v>0</v>
      </c>
    </row>
    <row r="8211" spans="1:8" x14ac:dyDescent="0.3">
      <c r="A8211" s="13" t="str">
        <f t="shared" si="128"/>
        <v>hillri012013</v>
      </c>
      <c r="B8211" s="16" t="s">
        <v>555</v>
      </c>
      <c r="C8211" s="16">
        <v>2013</v>
      </c>
      <c r="D8211" s="16" t="s">
        <v>2334</v>
      </c>
      <c r="E8211" s="16">
        <v>3</v>
      </c>
      <c r="F8211" s="16">
        <v>4</v>
      </c>
      <c r="G8211" s="16">
        <v>1</v>
      </c>
      <c r="H8211" s="16">
        <v>0</v>
      </c>
    </row>
    <row r="8212" spans="1:8" x14ac:dyDescent="0.3">
      <c r="A8212" s="13" t="str">
        <f t="shared" si="128"/>
        <v>hinsker012013</v>
      </c>
      <c r="B8212" s="16" t="s">
        <v>307</v>
      </c>
      <c r="C8212" s="16">
        <v>2013</v>
      </c>
      <c r="D8212" s="16" t="s">
        <v>2335</v>
      </c>
      <c r="E8212" s="16">
        <v>32</v>
      </c>
      <c r="F8212" s="16">
        <v>2</v>
      </c>
      <c r="G8212" s="16">
        <v>0</v>
      </c>
      <c r="H8212" s="16">
        <v>5</v>
      </c>
    </row>
    <row r="8213" spans="1:8" x14ac:dyDescent="0.3">
      <c r="A8213" s="13" t="str">
        <f t="shared" si="128"/>
        <v>hochelu012013</v>
      </c>
      <c r="B8213" s="16" t="s">
        <v>802</v>
      </c>
      <c r="C8213" s="16">
        <v>2013</v>
      </c>
      <c r="D8213" s="16" t="s">
        <v>2334</v>
      </c>
      <c r="E8213" s="16">
        <v>4</v>
      </c>
      <c r="F8213" s="16">
        <v>3</v>
      </c>
      <c r="G8213" s="16">
        <v>1</v>
      </c>
      <c r="H8213" s="16">
        <v>0</v>
      </c>
    </row>
    <row r="8214" spans="1:8" x14ac:dyDescent="0.3">
      <c r="A8214" s="13" t="str">
        <f t="shared" si="128"/>
        <v>hoeslj012013</v>
      </c>
      <c r="B8214" s="16" t="s">
        <v>1744</v>
      </c>
      <c r="C8214" s="16">
        <v>2013</v>
      </c>
      <c r="D8214" s="16" t="s">
        <v>2329</v>
      </c>
    </row>
    <row r="8215" spans="1:8" x14ac:dyDescent="0.3">
      <c r="A8215" s="13" t="str">
        <f t="shared" si="128"/>
        <v>hoeslj012013</v>
      </c>
      <c r="B8215" s="16" t="s">
        <v>1744</v>
      </c>
      <c r="C8215" s="16">
        <v>2013</v>
      </c>
      <c r="D8215" s="16" t="s">
        <v>2330</v>
      </c>
    </row>
    <row r="8216" spans="1:8" x14ac:dyDescent="0.3">
      <c r="A8216" s="13" t="str">
        <f t="shared" si="128"/>
        <v>hoeslj012013</v>
      </c>
      <c r="B8216" s="16" t="s">
        <v>1744</v>
      </c>
      <c r="C8216" s="16">
        <v>2013</v>
      </c>
      <c r="D8216" s="16" t="s">
        <v>2330</v>
      </c>
    </row>
    <row r="8217" spans="1:8" x14ac:dyDescent="0.3">
      <c r="A8217" s="13" t="str">
        <f t="shared" si="128"/>
        <v>hoeslj012013</v>
      </c>
      <c r="B8217" s="16" t="s">
        <v>1744</v>
      </c>
      <c r="C8217" s="16">
        <v>2013</v>
      </c>
      <c r="D8217" s="16" t="s">
        <v>2331</v>
      </c>
      <c r="E8217" s="16">
        <v>3</v>
      </c>
      <c r="F8217" s="16">
        <v>0</v>
      </c>
      <c r="G8217" s="16">
        <v>0</v>
      </c>
      <c r="H8217" s="16">
        <v>0</v>
      </c>
    </row>
    <row r="8218" spans="1:8" x14ac:dyDescent="0.3">
      <c r="A8218" s="13" t="str">
        <f t="shared" si="128"/>
        <v>hoeslj012013</v>
      </c>
      <c r="B8218" s="16" t="s">
        <v>1744</v>
      </c>
      <c r="C8218" s="16">
        <v>2013</v>
      </c>
      <c r="D8218" s="16" t="s">
        <v>2331</v>
      </c>
      <c r="E8218" s="16">
        <v>86</v>
      </c>
      <c r="F8218" s="16">
        <v>0</v>
      </c>
      <c r="G8218" s="16">
        <v>4</v>
      </c>
      <c r="H8218" s="16">
        <v>0</v>
      </c>
    </row>
    <row r="8219" spans="1:8" x14ac:dyDescent="0.3">
      <c r="A8219" s="13" t="str">
        <f t="shared" si="128"/>
        <v>hoeslj012013</v>
      </c>
      <c r="B8219" s="16" t="s">
        <v>1744</v>
      </c>
      <c r="C8219" s="16">
        <v>2013</v>
      </c>
      <c r="D8219" s="16" t="s">
        <v>2332</v>
      </c>
    </row>
    <row r="8220" spans="1:8" x14ac:dyDescent="0.3">
      <c r="A8220" s="13" t="str">
        <f t="shared" si="128"/>
        <v>holadbr012013</v>
      </c>
      <c r="B8220" s="16" t="s">
        <v>1745</v>
      </c>
      <c r="C8220" s="16">
        <v>2013</v>
      </c>
      <c r="D8220" s="16" t="s">
        <v>2336</v>
      </c>
      <c r="E8220" s="16">
        <v>73</v>
      </c>
      <c r="F8220" s="16">
        <v>3</v>
      </c>
      <c r="G8220" s="16">
        <v>2</v>
      </c>
      <c r="H8220" s="16">
        <v>0</v>
      </c>
    </row>
    <row r="8221" spans="1:8" x14ac:dyDescent="0.3">
      <c r="A8221" s="13" t="str">
        <f t="shared" si="128"/>
        <v>hollade012013</v>
      </c>
      <c r="B8221" s="16" t="s">
        <v>1107</v>
      </c>
      <c r="C8221" s="16">
        <v>2013</v>
      </c>
      <c r="D8221" s="16" t="s">
        <v>2334</v>
      </c>
      <c r="E8221" s="16">
        <v>3</v>
      </c>
      <c r="F8221" s="16">
        <v>17</v>
      </c>
      <c r="G8221" s="16">
        <v>2</v>
      </c>
      <c r="H8221" s="16">
        <v>0</v>
      </c>
    </row>
    <row r="8222" spans="1:8" x14ac:dyDescent="0.3">
      <c r="A8222" s="13" t="str">
        <f t="shared" si="128"/>
        <v>hollagr012013</v>
      </c>
      <c r="B8222" s="16" t="s">
        <v>1297</v>
      </c>
      <c r="C8222" s="16">
        <v>2013</v>
      </c>
      <c r="D8222" s="16" t="s">
        <v>2334</v>
      </c>
      <c r="E8222" s="16">
        <v>5</v>
      </c>
      <c r="F8222" s="16">
        <v>6</v>
      </c>
      <c r="G8222" s="16">
        <v>0</v>
      </c>
      <c r="H8222" s="16">
        <v>1</v>
      </c>
    </row>
    <row r="8223" spans="1:8" x14ac:dyDescent="0.3">
      <c r="A8223" s="13" t="str">
        <f t="shared" si="128"/>
        <v>hollima012013</v>
      </c>
      <c r="B8223" s="16" t="s">
        <v>460</v>
      </c>
      <c r="C8223" s="16">
        <v>2013</v>
      </c>
      <c r="D8223" s="16" t="s">
        <v>2330</v>
      </c>
    </row>
    <row r="8224" spans="1:8" x14ac:dyDescent="0.3">
      <c r="A8224" s="13" t="str">
        <f t="shared" si="128"/>
        <v>hollima012013</v>
      </c>
      <c r="B8224" s="16" t="s">
        <v>460</v>
      </c>
      <c r="C8224" s="16">
        <v>2013</v>
      </c>
      <c r="D8224" s="16" t="s">
        <v>2331</v>
      </c>
      <c r="E8224" s="16">
        <v>212</v>
      </c>
      <c r="F8224" s="16">
        <v>2</v>
      </c>
      <c r="G8224" s="16">
        <v>1</v>
      </c>
      <c r="H8224" s="16">
        <v>1</v>
      </c>
    </row>
    <row r="8225" spans="1:8" x14ac:dyDescent="0.3">
      <c r="A8225" s="13" t="str">
        <f t="shared" si="128"/>
        <v>holmbda012013</v>
      </c>
      <c r="B8225" s="16" t="s">
        <v>1964</v>
      </c>
      <c r="C8225" s="16">
        <v>2013</v>
      </c>
      <c r="D8225" s="16" t="s">
        <v>2334</v>
      </c>
      <c r="E8225" s="16">
        <v>1</v>
      </c>
      <c r="F8225" s="16">
        <v>0</v>
      </c>
      <c r="G8225" s="16">
        <v>0</v>
      </c>
      <c r="H8225" s="16">
        <v>0</v>
      </c>
    </row>
    <row r="8226" spans="1:8" x14ac:dyDescent="0.3">
      <c r="A8226" s="13" t="str">
        <f t="shared" si="128"/>
        <v>holtbr012013</v>
      </c>
      <c r="B8226" s="16" t="s">
        <v>1746</v>
      </c>
      <c r="C8226" s="16">
        <v>2013</v>
      </c>
      <c r="D8226" s="16" t="s">
        <v>39</v>
      </c>
      <c r="E8226" s="16">
        <v>2</v>
      </c>
      <c r="F8226" s="16">
        <v>2</v>
      </c>
      <c r="G8226" s="16">
        <v>0</v>
      </c>
      <c r="H8226" s="16">
        <v>0</v>
      </c>
    </row>
    <row r="8227" spans="1:8" x14ac:dyDescent="0.3">
      <c r="A8227" s="13" t="str">
        <f t="shared" si="128"/>
        <v>holtbr012013</v>
      </c>
      <c r="B8227" s="16" t="s">
        <v>1746</v>
      </c>
      <c r="C8227" s="16">
        <v>2013</v>
      </c>
      <c r="D8227" s="16" t="s">
        <v>40</v>
      </c>
      <c r="E8227" s="16">
        <v>14</v>
      </c>
      <c r="F8227" s="16">
        <v>25</v>
      </c>
      <c r="G8227" s="16">
        <v>2</v>
      </c>
      <c r="H8227" s="16">
        <v>4</v>
      </c>
    </row>
    <row r="8228" spans="1:8" x14ac:dyDescent="0.3">
      <c r="A8228" s="13" t="str">
        <f t="shared" si="128"/>
        <v>hoovejj012013</v>
      </c>
      <c r="B8228" s="16" t="s">
        <v>1747</v>
      </c>
      <c r="C8228" s="16">
        <v>2013</v>
      </c>
      <c r="D8228" s="16" t="s">
        <v>2334</v>
      </c>
      <c r="E8228" s="16">
        <v>7</v>
      </c>
      <c r="F8228" s="16">
        <v>4</v>
      </c>
      <c r="G8228" s="16">
        <v>1</v>
      </c>
      <c r="H8228" s="16">
        <v>1</v>
      </c>
    </row>
    <row r="8229" spans="1:8" x14ac:dyDescent="0.3">
      <c r="A8229" s="13" t="str">
        <f t="shared" si="128"/>
        <v>horstje012013</v>
      </c>
      <c r="B8229" s="16" t="s">
        <v>1526</v>
      </c>
      <c r="C8229" s="16">
        <v>2013</v>
      </c>
      <c r="D8229" s="16" t="s">
        <v>2334</v>
      </c>
      <c r="E8229" s="16">
        <v>0</v>
      </c>
      <c r="F8229" s="16">
        <v>4</v>
      </c>
      <c r="G8229" s="16">
        <v>0</v>
      </c>
      <c r="H8229" s="16">
        <v>2</v>
      </c>
    </row>
    <row r="8230" spans="1:8" x14ac:dyDescent="0.3">
      <c r="A8230" s="13" t="str">
        <f t="shared" si="128"/>
        <v>hosmeer012013</v>
      </c>
      <c r="B8230" s="16" t="s">
        <v>1527</v>
      </c>
      <c r="C8230" s="16">
        <v>2013</v>
      </c>
      <c r="D8230" s="16" t="s">
        <v>2335</v>
      </c>
      <c r="E8230" s="16">
        <v>1205</v>
      </c>
      <c r="F8230" s="16">
        <v>122</v>
      </c>
      <c r="G8230" s="16">
        <v>8</v>
      </c>
      <c r="H8230" s="16">
        <v>118</v>
      </c>
    </row>
    <row r="8231" spans="1:8" x14ac:dyDescent="0.3">
      <c r="A8231" s="13" t="str">
        <f t="shared" si="128"/>
        <v>hosmeer012013</v>
      </c>
      <c r="B8231" s="16" t="s">
        <v>1527</v>
      </c>
      <c r="C8231" s="16">
        <v>2013</v>
      </c>
      <c r="D8231" s="16" t="s">
        <v>2331</v>
      </c>
      <c r="E8231" s="16">
        <v>0</v>
      </c>
      <c r="F8231" s="16">
        <v>0</v>
      </c>
      <c r="G8231" s="16">
        <v>0</v>
      </c>
      <c r="H8231" s="16">
        <v>0</v>
      </c>
    </row>
    <row r="8232" spans="1:8" x14ac:dyDescent="0.3">
      <c r="A8232" s="13" t="str">
        <f t="shared" si="128"/>
        <v>hosmeer012013</v>
      </c>
      <c r="B8232" s="16" t="s">
        <v>1527</v>
      </c>
      <c r="C8232" s="16">
        <v>2013</v>
      </c>
      <c r="D8232" s="16" t="s">
        <v>2332</v>
      </c>
    </row>
    <row r="8233" spans="1:8" x14ac:dyDescent="0.3">
      <c r="A8233" s="13" t="str">
        <f t="shared" si="128"/>
        <v>howarry012013</v>
      </c>
      <c r="B8233" s="16" t="s">
        <v>461</v>
      </c>
      <c r="C8233" s="16">
        <v>2013</v>
      </c>
      <c r="D8233" s="16" t="s">
        <v>2335</v>
      </c>
      <c r="E8233" s="16">
        <v>618</v>
      </c>
      <c r="F8233" s="16">
        <v>42</v>
      </c>
      <c r="G8233" s="16">
        <v>1</v>
      </c>
      <c r="H8233" s="16">
        <v>55</v>
      </c>
    </row>
    <row r="8234" spans="1:8" x14ac:dyDescent="0.3">
      <c r="A8234" s="13" t="str">
        <f t="shared" si="128"/>
        <v>howeljp012013</v>
      </c>
      <c r="B8234" s="16" t="s">
        <v>556</v>
      </c>
      <c r="C8234" s="16">
        <v>2013</v>
      </c>
      <c r="D8234" s="16" t="s">
        <v>2334</v>
      </c>
      <c r="E8234" s="16">
        <v>6</v>
      </c>
      <c r="F8234" s="16">
        <v>10</v>
      </c>
      <c r="G8234" s="16">
        <v>0</v>
      </c>
      <c r="H8234" s="16">
        <v>1</v>
      </c>
    </row>
    <row r="8235" spans="1:8" x14ac:dyDescent="0.3">
      <c r="A8235" s="13" t="str">
        <f t="shared" si="128"/>
        <v>hudsoti012013</v>
      </c>
      <c r="B8235" s="16" t="s">
        <v>122</v>
      </c>
      <c r="C8235" s="16">
        <v>2013</v>
      </c>
      <c r="D8235" s="16" t="s">
        <v>2334</v>
      </c>
      <c r="E8235" s="16">
        <v>5</v>
      </c>
      <c r="F8235" s="16">
        <v>16</v>
      </c>
      <c r="G8235" s="16">
        <v>1</v>
      </c>
      <c r="H8235" s="16">
        <v>0</v>
      </c>
    </row>
    <row r="8236" spans="1:8" x14ac:dyDescent="0.3">
      <c r="A8236" s="13" t="str">
        <f t="shared" si="128"/>
        <v>huffda012013</v>
      </c>
      <c r="B8236" s="16" t="s">
        <v>1109</v>
      </c>
      <c r="C8236" s="16">
        <v>2013</v>
      </c>
      <c r="D8236" s="16" t="s">
        <v>2334</v>
      </c>
      <c r="E8236" s="16">
        <v>0</v>
      </c>
      <c r="F8236" s="16">
        <v>0</v>
      </c>
      <c r="G8236" s="16">
        <v>0</v>
      </c>
      <c r="H8236" s="16">
        <v>0</v>
      </c>
    </row>
    <row r="8237" spans="1:8" x14ac:dyDescent="0.3">
      <c r="A8237" s="13" t="str">
        <f t="shared" si="128"/>
        <v>huffda012013</v>
      </c>
      <c r="B8237" s="16" t="s">
        <v>1109</v>
      </c>
      <c r="C8237" s="16">
        <v>2013</v>
      </c>
      <c r="D8237" s="16" t="s">
        <v>2334</v>
      </c>
      <c r="E8237" s="16">
        <v>2</v>
      </c>
      <c r="F8237" s="16">
        <v>3</v>
      </c>
      <c r="G8237" s="16">
        <v>0</v>
      </c>
      <c r="H8237" s="16">
        <v>0</v>
      </c>
    </row>
    <row r="8238" spans="1:8" x14ac:dyDescent="0.3">
      <c r="A8238" s="13" t="str">
        <f t="shared" si="128"/>
        <v>hugheja022013</v>
      </c>
      <c r="B8238" s="16" t="s">
        <v>1530</v>
      </c>
      <c r="C8238" s="16">
        <v>2013</v>
      </c>
      <c r="D8238" s="16" t="s">
        <v>2334</v>
      </c>
      <c r="E8238" s="16">
        <v>1</v>
      </c>
      <c r="F8238" s="16">
        <v>7</v>
      </c>
      <c r="G8238" s="16">
        <v>2</v>
      </c>
      <c r="H8238" s="16">
        <v>0</v>
      </c>
    </row>
    <row r="8239" spans="1:8" x14ac:dyDescent="0.3">
      <c r="A8239" s="13" t="str">
        <f t="shared" si="128"/>
        <v>hugheph012013</v>
      </c>
      <c r="B8239" s="16" t="s">
        <v>804</v>
      </c>
      <c r="C8239" s="16">
        <v>2013</v>
      </c>
      <c r="D8239" s="16" t="s">
        <v>2334</v>
      </c>
      <c r="E8239" s="16">
        <v>3</v>
      </c>
      <c r="F8239" s="16">
        <v>10</v>
      </c>
      <c r="G8239" s="16">
        <v>0</v>
      </c>
      <c r="H8239" s="16">
        <v>0</v>
      </c>
    </row>
    <row r="8240" spans="1:8" x14ac:dyDescent="0.3">
      <c r="A8240" s="13" t="str">
        <f t="shared" si="128"/>
        <v>humbeph012013</v>
      </c>
      <c r="B8240" s="16" t="s">
        <v>658</v>
      </c>
      <c r="C8240" s="16">
        <v>2013</v>
      </c>
      <c r="D8240" s="16" t="s">
        <v>2334</v>
      </c>
      <c r="E8240" s="16">
        <v>7</v>
      </c>
      <c r="F8240" s="16">
        <v>4</v>
      </c>
      <c r="G8240" s="16">
        <v>0</v>
      </c>
      <c r="H8240" s="16">
        <v>0</v>
      </c>
    </row>
    <row r="8241" spans="1:8" x14ac:dyDescent="0.3">
      <c r="A8241" s="13" t="str">
        <f t="shared" si="128"/>
        <v>hundlni012013</v>
      </c>
      <c r="B8241" s="16" t="s">
        <v>939</v>
      </c>
      <c r="C8241" s="16">
        <v>2013</v>
      </c>
      <c r="D8241" s="16" t="s">
        <v>2336</v>
      </c>
      <c r="E8241" s="16">
        <v>729</v>
      </c>
      <c r="F8241" s="16">
        <v>63</v>
      </c>
      <c r="G8241" s="16">
        <v>10</v>
      </c>
      <c r="H8241" s="16">
        <v>12</v>
      </c>
    </row>
    <row r="8242" spans="1:8" x14ac:dyDescent="0.3">
      <c r="A8242" s="13" t="str">
        <f t="shared" si="128"/>
        <v>hunteto012013</v>
      </c>
      <c r="B8242" s="16" t="s">
        <v>124</v>
      </c>
      <c r="C8242" s="16">
        <v>2013</v>
      </c>
      <c r="D8242" s="16" t="s">
        <v>2331</v>
      </c>
      <c r="E8242" s="16">
        <v>223</v>
      </c>
      <c r="F8242" s="16">
        <v>9</v>
      </c>
      <c r="G8242" s="16">
        <v>3</v>
      </c>
      <c r="H8242" s="16">
        <v>3</v>
      </c>
    </row>
    <row r="8243" spans="1:8" x14ac:dyDescent="0.3">
      <c r="A8243" s="13" t="str">
        <f t="shared" si="128"/>
        <v>hunteto012013</v>
      </c>
      <c r="B8243" s="16" t="s">
        <v>124</v>
      </c>
      <c r="C8243" s="16">
        <v>2013</v>
      </c>
      <c r="D8243" s="16" t="s">
        <v>2332</v>
      </c>
    </row>
    <row r="8244" spans="1:8" x14ac:dyDescent="0.3">
      <c r="A8244" s="13" t="str">
        <f t="shared" si="128"/>
        <v>hunteto022013</v>
      </c>
      <c r="B8244" s="16" t="s">
        <v>940</v>
      </c>
      <c r="C8244" s="16">
        <v>2013</v>
      </c>
      <c r="D8244" s="16" t="s">
        <v>2334</v>
      </c>
      <c r="E8244" s="16">
        <v>3</v>
      </c>
      <c r="F8244" s="16">
        <v>10</v>
      </c>
      <c r="G8244" s="16">
        <v>1</v>
      </c>
      <c r="H8244" s="16">
        <v>0</v>
      </c>
    </row>
    <row r="8245" spans="1:8" x14ac:dyDescent="0.3">
      <c r="A8245" s="13" t="str">
        <f t="shared" si="128"/>
        <v>hynesco012013</v>
      </c>
      <c r="B8245" s="16" t="s">
        <v>1965</v>
      </c>
      <c r="C8245" s="16">
        <v>2013</v>
      </c>
      <c r="D8245" s="16" t="s">
        <v>2334</v>
      </c>
      <c r="E8245" s="16">
        <v>1</v>
      </c>
      <c r="F8245" s="16">
        <v>4</v>
      </c>
      <c r="G8245" s="16">
        <v>0</v>
      </c>
      <c r="H8245" s="16">
        <v>0</v>
      </c>
    </row>
    <row r="8246" spans="1:8" x14ac:dyDescent="0.3">
      <c r="A8246" s="13" t="str">
        <f t="shared" si="128"/>
        <v>iannech012013</v>
      </c>
      <c r="B8246" s="16" t="s">
        <v>659</v>
      </c>
      <c r="C8246" s="16">
        <v>2013</v>
      </c>
      <c r="D8246" s="16" t="s">
        <v>2336</v>
      </c>
      <c r="E8246" s="16">
        <v>725</v>
      </c>
      <c r="F8246" s="16">
        <v>51</v>
      </c>
      <c r="G8246" s="16">
        <v>5</v>
      </c>
      <c r="H8246" s="16">
        <v>6</v>
      </c>
    </row>
    <row r="8247" spans="1:8" x14ac:dyDescent="0.3">
      <c r="A8247" s="13" t="str">
        <f t="shared" si="128"/>
        <v>ibanera012013</v>
      </c>
      <c r="B8247" s="16" t="s">
        <v>125</v>
      </c>
      <c r="C8247" s="16">
        <v>2013</v>
      </c>
      <c r="D8247" s="16" t="s">
        <v>2330</v>
      </c>
    </row>
    <row r="8248" spans="1:8" x14ac:dyDescent="0.3">
      <c r="A8248" s="13" t="str">
        <f t="shared" si="128"/>
        <v>ibanera012013</v>
      </c>
      <c r="B8248" s="16" t="s">
        <v>125</v>
      </c>
      <c r="C8248" s="16">
        <v>2013</v>
      </c>
      <c r="D8248" s="16" t="s">
        <v>2331</v>
      </c>
      <c r="E8248" s="16">
        <v>165</v>
      </c>
      <c r="F8248" s="16">
        <v>6</v>
      </c>
      <c r="G8248" s="16">
        <v>4</v>
      </c>
      <c r="H8248" s="16">
        <v>1</v>
      </c>
    </row>
    <row r="8249" spans="1:8" x14ac:dyDescent="0.3">
      <c r="A8249" s="13" t="str">
        <f t="shared" si="128"/>
        <v>ibanera012013</v>
      </c>
      <c r="B8249" s="16" t="s">
        <v>125</v>
      </c>
      <c r="C8249" s="16">
        <v>2013</v>
      </c>
      <c r="D8249" s="16" t="s">
        <v>2332</v>
      </c>
    </row>
    <row r="8250" spans="1:8" x14ac:dyDescent="0.3">
      <c r="A8250" s="13" t="str">
        <f t="shared" si="128"/>
        <v>iglesjo012013</v>
      </c>
      <c r="B8250" s="16" t="s">
        <v>1532</v>
      </c>
      <c r="C8250" s="16">
        <v>2013</v>
      </c>
      <c r="D8250" s="16" t="s">
        <v>39</v>
      </c>
      <c r="E8250" s="16">
        <v>2</v>
      </c>
      <c r="F8250" s="16">
        <v>2</v>
      </c>
      <c r="G8250" s="16">
        <v>0</v>
      </c>
      <c r="H8250" s="16">
        <v>0</v>
      </c>
    </row>
    <row r="8251" spans="1:8" x14ac:dyDescent="0.3">
      <c r="A8251" s="13" t="str">
        <f t="shared" si="128"/>
        <v>iglesjo012013</v>
      </c>
      <c r="B8251" s="16" t="s">
        <v>1532</v>
      </c>
      <c r="C8251" s="16">
        <v>2013</v>
      </c>
      <c r="D8251" s="16" t="s">
        <v>40</v>
      </c>
      <c r="E8251" s="16">
        <v>19</v>
      </c>
      <c r="F8251" s="16">
        <v>56</v>
      </c>
      <c r="G8251" s="16">
        <v>3</v>
      </c>
      <c r="H8251" s="16">
        <v>4</v>
      </c>
    </row>
    <row r="8252" spans="1:8" x14ac:dyDescent="0.3">
      <c r="A8252" s="13" t="str">
        <f t="shared" si="128"/>
        <v>iglesjo012013</v>
      </c>
      <c r="B8252" s="16" t="s">
        <v>1532</v>
      </c>
      <c r="C8252" s="16">
        <v>2013</v>
      </c>
      <c r="D8252" s="16" t="s">
        <v>40</v>
      </c>
      <c r="E8252" s="16">
        <v>1</v>
      </c>
      <c r="F8252" s="16">
        <v>9</v>
      </c>
      <c r="G8252" s="16">
        <v>0</v>
      </c>
      <c r="H8252" s="16">
        <v>2</v>
      </c>
    </row>
    <row r="8253" spans="1:8" x14ac:dyDescent="0.3">
      <c r="A8253" s="13" t="str">
        <f t="shared" si="128"/>
        <v>iglesjo012013</v>
      </c>
      <c r="B8253" s="16" t="s">
        <v>1532</v>
      </c>
      <c r="C8253" s="16">
        <v>2013</v>
      </c>
      <c r="D8253" s="16" t="s">
        <v>2333</v>
      </c>
      <c r="E8253" s="16">
        <v>34</v>
      </c>
      <c r="F8253" s="16">
        <v>70</v>
      </c>
      <c r="G8253" s="16">
        <v>1</v>
      </c>
      <c r="H8253" s="16">
        <v>17</v>
      </c>
    </row>
    <row r="8254" spans="1:8" x14ac:dyDescent="0.3">
      <c r="A8254" s="13" t="str">
        <f t="shared" si="128"/>
        <v>iglesjo012013</v>
      </c>
      <c r="B8254" s="16" t="s">
        <v>1532</v>
      </c>
      <c r="C8254" s="16">
        <v>2013</v>
      </c>
      <c r="D8254" s="16" t="s">
        <v>2333</v>
      </c>
      <c r="E8254" s="16">
        <v>59</v>
      </c>
      <c r="F8254" s="16">
        <v>103</v>
      </c>
      <c r="G8254" s="16">
        <v>2</v>
      </c>
      <c r="H8254" s="16">
        <v>30</v>
      </c>
    </row>
    <row r="8255" spans="1:8" x14ac:dyDescent="0.3">
      <c r="A8255" s="13" t="str">
        <f t="shared" si="128"/>
        <v>infanom012013</v>
      </c>
      <c r="B8255" s="16" t="s">
        <v>309</v>
      </c>
      <c r="C8255" s="16">
        <v>2013</v>
      </c>
      <c r="D8255" s="16" t="s">
        <v>39</v>
      </c>
      <c r="E8255" s="16">
        <v>157</v>
      </c>
      <c r="F8255" s="16">
        <v>342</v>
      </c>
      <c r="G8255" s="16">
        <v>10</v>
      </c>
      <c r="H8255" s="16">
        <v>73</v>
      </c>
    </row>
    <row r="8256" spans="1:8" x14ac:dyDescent="0.3">
      <c r="A8256" s="13" t="str">
        <f t="shared" si="128"/>
        <v>ingebr012013</v>
      </c>
      <c r="B8256" s="16" t="s">
        <v>250</v>
      </c>
      <c r="C8256" s="16">
        <v>2013</v>
      </c>
      <c r="D8256" s="16" t="s">
        <v>2335</v>
      </c>
      <c r="E8256" s="16">
        <v>6</v>
      </c>
      <c r="F8256" s="16">
        <v>1</v>
      </c>
      <c r="G8256" s="16">
        <v>0</v>
      </c>
      <c r="H8256" s="16">
        <v>1</v>
      </c>
    </row>
    <row r="8257" spans="1:8" x14ac:dyDescent="0.3">
      <c r="A8257" s="13" t="str">
        <f t="shared" si="128"/>
        <v>ingebr012013</v>
      </c>
      <c r="B8257" s="16" t="s">
        <v>250</v>
      </c>
      <c r="C8257" s="16">
        <v>2013</v>
      </c>
      <c r="D8257" s="16" t="s">
        <v>39</v>
      </c>
      <c r="E8257" s="16">
        <v>18</v>
      </c>
      <c r="F8257" s="16">
        <v>26</v>
      </c>
      <c r="G8257" s="16">
        <v>0</v>
      </c>
      <c r="H8257" s="16">
        <v>6</v>
      </c>
    </row>
    <row r="8258" spans="1:8" x14ac:dyDescent="0.3">
      <c r="A8258" s="13" t="str">
        <f t="shared" si="128"/>
        <v>ingebr012013</v>
      </c>
      <c r="B8258" s="16" t="s">
        <v>250</v>
      </c>
      <c r="C8258" s="16">
        <v>2013</v>
      </c>
      <c r="D8258" s="16" t="s">
        <v>40</v>
      </c>
      <c r="E8258" s="16">
        <v>4</v>
      </c>
      <c r="F8258" s="16">
        <v>25</v>
      </c>
      <c r="G8258" s="16">
        <v>0</v>
      </c>
      <c r="H8258" s="16">
        <v>2</v>
      </c>
    </row>
    <row r="8259" spans="1:8" x14ac:dyDescent="0.3">
      <c r="A8259" s="13" t="str">
        <f t="shared" ref="A8259:A8322" si="129">(B8259&amp;C8259)</f>
        <v>ingebr012013</v>
      </c>
      <c r="B8259" s="16" t="s">
        <v>250</v>
      </c>
      <c r="C8259" s="16">
        <v>2013</v>
      </c>
      <c r="D8259" s="16" t="s">
        <v>2331</v>
      </c>
      <c r="E8259" s="16">
        <v>6</v>
      </c>
      <c r="F8259" s="16">
        <v>1</v>
      </c>
      <c r="G8259" s="16">
        <v>0</v>
      </c>
      <c r="H8259" s="16">
        <v>0</v>
      </c>
    </row>
    <row r="8260" spans="1:8" x14ac:dyDescent="0.3">
      <c r="A8260" s="13" t="str">
        <f t="shared" si="129"/>
        <v>ingebr012013</v>
      </c>
      <c r="B8260" s="16" t="s">
        <v>250</v>
      </c>
      <c r="C8260" s="16">
        <v>2013</v>
      </c>
      <c r="D8260" s="16" t="s">
        <v>2332</v>
      </c>
    </row>
    <row r="8261" spans="1:8" x14ac:dyDescent="0.3">
      <c r="A8261" s="13" t="str">
        <f t="shared" si="129"/>
        <v>ingebr012013</v>
      </c>
      <c r="B8261" s="16" t="s">
        <v>250</v>
      </c>
      <c r="C8261" s="16">
        <v>2013</v>
      </c>
      <c r="D8261" s="16" t="s">
        <v>2333</v>
      </c>
      <c r="E8261" s="16">
        <v>0</v>
      </c>
      <c r="F8261" s="16">
        <v>1</v>
      </c>
      <c r="G8261" s="16">
        <v>0</v>
      </c>
      <c r="H8261" s="16">
        <v>1</v>
      </c>
    </row>
    <row r="8262" spans="1:8" x14ac:dyDescent="0.3">
      <c r="A8262" s="13" t="str">
        <f t="shared" si="129"/>
        <v>irwinph012013</v>
      </c>
      <c r="B8262" s="16" t="s">
        <v>1966</v>
      </c>
      <c r="C8262" s="16">
        <v>2013</v>
      </c>
      <c r="D8262" s="16" t="s">
        <v>2334</v>
      </c>
      <c r="E8262" s="16">
        <v>0</v>
      </c>
      <c r="F8262" s="16">
        <v>2</v>
      </c>
      <c r="G8262" s="16">
        <v>0</v>
      </c>
      <c r="H8262" s="16">
        <v>0</v>
      </c>
    </row>
    <row r="8263" spans="1:8" x14ac:dyDescent="0.3">
      <c r="A8263" s="13" t="str">
        <f t="shared" si="129"/>
        <v>ishiktr012013</v>
      </c>
      <c r="B8263" s="16" t="s">
        <v>661</v>
      </c>
      <c r="C8263" s="16">
        <v>2013</v>
      </c>
      <c r="D8263" s="16" t="s">
        <v>2335</v>
      </c>
      <c r="E8263" s="16">
        <v>19</v>
      </c>
      <c r="F8263" s="16">
        <v>1</v>
      </c>
      <c r="G8263" s="16">
        <v>0</v>
      </c>
      <c r="H8263" s="16">
        <v>1</v>
      </c>
    </row>
    <row r="8264" spans="1:8" x14ac:dyDescent="0.3">
      <c r="A8264" s="13" t="str">
        <f t="shared" si="129"/>
        <v>ishiktr012013</v>
      </c>
      <c r="B8264" s="16" t="s">
        <v>661</v>
      </c>
      <c r="C8264" s="16">
        <v>2013</v>
      </c>
      <c r="D8264" s="16" t="s">
        <v>2335</v>
      </c>
      <c r="E8264" s="16">
        <v>7</v>
      </c>
      <c r="F8264" s="16">
        <v>0</v>
      </c>
      <c r="G8264" s="16">
        <v>0</v>
      </c>
      <c r="H8264" s="16">
        <v>0</v>
      </c>
    </row>
    <row r="8265" spans="1:8" x14ac:dyDescent="0.3">
      <c r="A8265" s="13" t="str">
        <f t="shared" si="129"/>
        <v>iwakuhi012013</v>
      </c>
      <c r="B8265" s="16" t="s">
        <v>1749</v>
      </c>
      <c r="C8265" s="16">
        <v>2013</v>
      </c>
      <c r="D8265" s="16" t="s">
        <v>2334</v>
      </c>
      <c r="E8265" s="16">
        <v>13</v>
      </c>
      <c r="F8265" s="16">
        <v>26</v>
      </c>
      <c r="G8265" s="16">
        <v>1</v>
      </c>
      <c r="H8265" s="16">
        <v>2</v>
      </c>
    </row>
    <row r="8266" spans="1:8" x14ac:dyDescent="0.3">
      <c r="A8266" s="13" t="str">
        <f t="shared" si="129"/>
        <v>izturce012013</v>
      </c>
      <c r="B8266" s="16" t="s">
        <v>251</v>
      </c>
      <c r="C8266" s="16">
        <v>2013</v>
      </c>
      <c r="D8266" s="16" t="s">
        <v>39</v>
      </c>
      <c r="E8266" s="16">
        <v>23</v>
      </c>
      <c r="F8266" s="16">
        <v>37</v>
      </c>
      <c r="G8266" s="16">
        <v>0</v>
      </c>
      <c r="H8266" s="16">
        <v>9</v>
      </c>
    </row>
    <row r="8267" spans="1:8" x14ac:dyDescent="0.3">
      <c r="A8267" s="13" t="str">
        <f t="shared" si="129"/>
        <v>izturce012013</v>
      </c>
      <c r="B8267" s="16" t="s">
        <v>251</v>
      </c>
      <c r="C8267" s="16">
        <v>2013</v>
      </c>
      <c r="D8267" s="16" t="s">
        <v>40</v>
      </c>
      <c r="E8267" s="16">
        <v>0</v>
      </c>
      <c r="F8267" s="16">
        <v>1</v>
      </c>
      <c r="G8267" s="16">
        <v>1</v>
      </c>
      <c r="H8267" s="16">
        <v>0</v>
      </c>
    </row>
    <row r="8268" spans="1:8" x14ac:dyDescent="0.3">
      <c r="A8268" s="13" t="str">
        <f t="shared" si="129"/>
        <v>izturce012013</v>
      </c>
      <c r="B8268" s="16" t="s">
        <v>251</v>
      </c>
      <c r="C8268" s="16">
        <v>2013</v>
      </c>
      <c r="D8268" s="16" t="s">
        <v>2333</v>
      </c>
      <c r="E8268" s="16">
        <v>23</v>
      </c>
      <c r="F8268" s="16">
        <v>45</v>
      </c>
      <c r="G8268" s="16">
        <v>1</v>
      </c>
      <c r="H8268" s="16">
        <v>10</v>
      </c>
    </row>
    <row r="8269" spans="1:8" x14ac:dyDescent="0.3">
      <c r="A8269" s="13" t="str">
        <f t="shared" si="129"/>
        <v>izturma012013</v>
      </c>
      <c r="B8269" s="16" t="s">
        <v>462</v>
      </c>
      <c r="C8269" s="16">
        <v>2013</v>
      </c>
      <c r="D8269" s="16" t="s">
        <v>39</v>
      </c>
      <c r="E8269" s="16">
        <v>73</v>
      </c>
      <c r="F8269" s="16">
        <v>123</v>
      </c>
      <c r="G8269" s="16">
        <v>5</v>
      </c>
      <c r="H8269" s="16">
        <v>28</v>
      </c>
    </row>
    <row r="8270" spans="1:8" x14ac:dyDescent="0.3">
      <c r="A8270" s="13" t="str">
        <f t="shared" si="129"/>
        <v>izturma012013</v>
      </c>
      <c r="B8270" s="16" t="s">
        <v>462</v>
      </c>
      <c r="C8270" s="16">
        <v>2013</v>
      </c>
      <c r="D8270" s="16" t="s">
        <v>40</v>
      </c>
      <c r="E8270" s="16">
        <v>18</v>
      </c>
      <c r="F8270" s="16">
        <v>42</v>
      </c>
      <c r="G8270" s="16">
        <v>2</v>
      </c>
      <c r="H8270" s="16">
        <v>3</v>
      </c>
    </row>
    <row r="8271" spans="1:8" x14ac:dyDescent="0.3">
      <c r="A8271" s="13" t="str">
        <f t="shared" si="129"/>
        <v>izturma012013</v>
      </c>
      <c r="B8271" s="16" t="s">
        <v>462</v>
      </c>
      <c r="C8271" s="16">
        <v>2013</v>
      </c>
      <c r="D8271" s="16" t="s">
        <v>2333</v>
      </c>
      <c r="E8271" s="16">
        <v>22</v>
      </c>
      <c r="F8271" s="16">
        <v>51</v>
      </c>
      <c r="G8271" s="16">
        <v>3</v>
      </c>
      <c r="H8271" s="16">
        <v>8</v>
      </c>
    </row>
    <row r="8272" spans="1:8" x14ac:dyDescent="0.3">
      <c r="A8272" s="13" t="str">
        <f t="shared" si="129"/>
        <v>jacksau012013</v>
      </c>
      <c r="B8272" s="16" t="s">
        <v>1304</v>
      </c>
      <c r="C8272" s="16">
        <v>2013</v>
      </c>
      <c r="D8272" s="16" t="s">
        <v>2329</v>
      </c>
    </row>
    <row r="8273" spans="1:8" x14ac:dyDescent="0.3">
      <c r="A8273" s="13" t="str">
        <f t="shared" si="129"/>
        <v>jacksau012013</v>
      </c>
      <c r="B8273" s="16" t="s">
        <v>1304</v>
      </c>
      <c r="C8273" s="16">
        <v>2013</v>
      </c>
      <c r="D8273" s="16" t="s">
        <v>2331</v>
      </c>
      <c r="E8273" s="16">
        <v>300</v>
      </c>
      <c r="F8273" s="16">
        <v>5</v>
      </c>
      <c r="G8273" s="16">
        <v>2</v>
      </c>
      <c r="H8273" s="16">
        <v>1</v>
      </c>
    </row>
    <row r="8274" spans="1:8" x14ac:dyDescent="0.3">
      <c r="A8274" s="13" t="str">
        <f t="shared" si="129"/>
        <v>jacksed012013</v>
      </c>
      <c r="B8274" s="16" t="s">
        <v>383</v>
      </c>
      <c r="C8274" s="16">
        <v>2013</v>
      </c>
      <c r="D8274" s="16" t="s">
        <v>2334</v>
      </c>
      <c r="E8274" s="16">
        <v>16</v>
      </c>
      <c r="F8274" s="16">
        <v>24</v>
      </c>
      <c r="G8274" s="16">
        <v>4</v>
      </c>
      <c r="H8274" s="16">
        <v>1</v>
      </c>
    </row>
    <row r="8275" spans="1:8" x14ac:dyDescent="0.3">
      <c r="A8275" s="13" t="str">
        <f t="shared" si="129"/>
        <v>jacksry022013</v>
      </c>
      <c r="B8275" s="16" t="s">
        <v>1751</v>
      </c>
      <c r="C8275" s="16">
        <v>2013</v>
      </c>
      <c r="D8275" s="16" t="s">
        <v>39</v>
      </c>
      <c r="E8275" s="16">
        <v>1</v>
      </c>
      <c r="F8275" s="16">
        <v>2</v>
      </c>
      <c r="G8275" s="16">
        <v>0</v>
      </c>
      <c r="H8275" s="16">
        <v>0</v>
      </c>
    </row>
    <row r="8276" spans="1:8" x14ac:dyDescent="0.3">
      <c r="A8276" s="13" t="str">
        <f t="shared" si="129"/>
        <v>jacksry022013</v>
      </c>
      <c r="B8276" s="16" t="s">
        <v>1751</v>
      </c>
      <c r="C8276" s="16">
        <v>2013</v>
      </c>
      <c r="D8276" s="16" t="s">
        <v>40</v>
      </c>
      <c r="E8276" s="16">
        <v>0</v>
      </c>
      <c r="F8276" s="16">
        <v>0</v>
      </c>
      <c r="G8276" s="16">
        <v>0</v>
      </c>
      <c r="H8276" s="16">
        <v>0</v>
      </c>
    </row>
    <row r="8277" spans="1:8" x14ac:dyDescent="0.3">
      <c r="A8277" s="13" t="str">
        <f t="shared" si="129"/>
        <v>jacksry022013</v>
      </c>
      <c r="B8277" s="16" t="s">
        <v>1751</v>
      </c>
      <c r="C8277" s="16">
        <v>2013</v>
      </c>
      <c r="D8277" s="16" t="s">
        <v>2333</v>
      </c>
      <c r="E8277" s="16">
        <v>0</v>
      </c>
      <c r="F8277" s="16">
        <v>1</v>
      </c>
      <c r="G8277" s="16">
        <v>0</v>
      </c>
      <c r="H8277" s="16">
        <v>0</v>
      </c>
    </row>
    <row r="8278" spans="1:8" x14ac:dyDescent="0.3">
      <c r="A8278" s="13" t="str">
        <f t="shared" si="129"/>
        <v>janispa012013</v>
      </c>
      <c r="B8278" s="16" t="s">
        <v>941</v>
      </c>
      <c r="C8278" s="16">
        <v>2013</v>
      </c>
      <c r="D8278" s="16" t="s">
        <v>39</v>
      </c>
      <c r="E8278" s="16">
        <v>11</v>
      </c>
      <c r="F8278" s="16">
        <v>11</v>
      </c>
      <c r="G8278" s="16">
        <v>0</v>
      </c>
      <c r="H8278" s="16">
        <v>2</v>
      </c>
    </row>
    <row r="8279" spans="1:8" x14ac:dyDescent="0.3">
      <c r="A8279" s="13" t="str">
        <f t="shared" si="129"/>
        <v>janispa012013</v>
      </c>
      <c r="B8279" s="16" t="s">
        <v>941</v>
      </c>
      <c r="C8279" s="16">
        <v>2013</v>
      </c>
      <c r="D8279" s="16" t="s">
        <v>40</v>
      </c>
      <c r="E8279" s="16">
        <v>3</v>
      </c>
      <c r="F8279" s="16">
        <v>17</v>
      </c>
      <c r="G8279" s="16">
        <v>0</v>
      </c>
      <c r="H8279" s="16">
        <v>2</v>
      </c>
    </row>
    <row r="8280" spans="1:8" x14ac:dyDescent="0.3">
      <c r="A8280" s="13" t="str">
        <f t="shared" si="129"/>
        <v>janispa012013</v>
      </c>
      <c r="B8280" s="16" t="s">
        <v>941</v>
      </c>
      <c r="C8280" s="16">
        <v>2013</v>
      </c>
      <c r="D8280" s="16" t="s">
        <v>2333</v>
      </c>
      <c r="E8280" s="16">
        <v>2</v>
      </c>
      <c r="F8280" s="16">
        <v>8</v>
      </c>
      <c r="G8280" s="16">
        <v>0</v>
      </c>
      <c r="H8280" s="16">
        <v>1</v>
      </c>
    </row>
    <row r="8281" spans="1:8" x14ac:dyDescent="0.3">
      <c r="A8281" s="13" t="str">
        <f t="shared" si="129"/>
        <v>janseke012013</v>
      </c>
      <c r="B8281" s="16" t="s">
        <v>1306</v>
      </c>
      <c r="C8281" s="16">
        <v>2013</v>
      </c>
      <c r="D8281" s="16" t="s">
        <v>2334</v>
      </c>
      <c r="E8281" s="16">
        <v>3</v>
      </c>
      <c r="F8281" s="16">
        <v>1</v>
      </c>
      <c r="G8281" s="16">
        <v>0</v>
      </c>
      <c r="H8281" s="16">
        <v>0</v>
      </c>
    </row>
    <row r="8282" spans="1:8" x14ac:dyDescent="0.3">
      <c r="A8282" s="13" t="str">
        <f t="shared" si="129"/>
        <v>janssca012013</v>
      </c>
      <c r="B8282" s="16" t="s">
        <v>662</v>
      </c>
      <c r="C8282" s="16">
        <v>2013</v>
      </c>
      <c r="D8282" s="16" t="s">
        <v>2334</v>
      </c>
      <c r="E8282" s="16">
        <v>4</v>
      </c>
      <c r="F8282" s="16">
        <v>8</v>
      </c>
      <c r="G8282" s="16">
        <v>0</v>
      </c>
      <c r="H8282" s="16">
        <v>0</v>
      </c>
    </row>
    <row r="8283" spans="1:8" x14ac:dyDescent="0.3">
      <c r="A8283" s="13" t="str">
        <f t="shared" si="129"/>
        <v>jasojo012013</v>
      </c>
      <c r="B8283" s="16" t="s">
        <v>942</v>
      </c>
      <c r="C8283" s="16">
        <v>2013</v>
      </c>
      <c r="D8283" s="16" t="s">
        <v>2335</v>
      </c>
      <c r="E8283" s="16">
        <v>1</v>
      </c>
      <c r="F8283" s="16">
        <v>0</v>
      </c>
      <c r="G8283" s="16">
        <v>0</v>
      </c>
      <c r="H8283" s="16">
        <v>0</v>
      </c>
    </row>
    <row r="8284" spans="1:8" x14ac:dyDescent="0.3">
      <c r="A8284" s="13" t="str">
        <f t="shared" si="129"/>
        <v>jasojo012013</v>
      </c>
      <c r="B8284" s="16" t="s">
        <v>942</v>
      </c>
      <c r="C8284" s="16">
        <v>2013</v>
      </c>
      <c r="D8284" s="16" t="s">
        <v>2336</v>
      </c>
      <c r="E8284" s="16">
        <v>269</v>
      </c>
      <c r="F8284" s="16">
        <v>12</v>
      </c>
      <c r="G8284" s="16">
        <v>3</v>
      </c>
      <c r="H8284" s="16">
        <v>1</v>
      </c>
    </row>
    <row r="8285" spans="1:8" x14ac:dyDescent="0.3">
      <c r="A8285" s="13" t="str">
        <f t="shared" si="129"/>
        <v>jayjo022013</v>
      </c>
      <c r="B8285" s="16" t="s">
        <v>1307</v>
      </c>
      <c r="C8285" s="16">
        <v>2013</v>
      </c>
      <c r="D8285" s="16" t="s">
        <v>2329</v>
      </c>
    </row>
    <row r="8286" spans="1:8" x14ac:dyDescent="0.3">
      <c r="A8286" s="13" t="str">
        <f t="shared" si="129"/>
        <v>jayjo022013</v>
      </c>
      <c r="B8286" s="16" t="s">
        <v>1307</v>
      </c>
      <c r="C8286" s="16">
        <v>2013</v>
      </c>
      <c r="D8286" s="16" t="s">
        <v>2331</v>
      </c>
      <c r="E8286" s="16">
        <v>335</v>
      </c>
      <c r="F8286" s="16">
        <v>4</v>
      </c>
      <c r="G8286" s="16">
        <v>1</v>
      </c>
      <c r="H8286" s="16">
        <v>3</v>
      </c>
    </row>
    <row r="8287" spans="1:8" x14ac:dyDescent="0.3">
      <c r="A8287" s="13" t="str">
        <f t="shared" si="129"/>
        <v>jeffrje012013</v>
      </c>
      <c r="B8287" s="16" t="s">
        <v>1308</v>
      </c>
      <c r="C8287" s="16">
        <v>2013</v>
      </c>
      <c r="D8287" s="16" t="s">
        <v>2334</v>
      </c>
      <c r="E8287" s="16">
        <v>0</v>
      </c>
      <c r="F8287" s="16">
        <v>2</v>
      </c>
      <c r="G8287" s="16">
        <v>0</v>
      </c>
      <c r="H8287" s="16">
        <v>0</v>
      </c>
    </row>
    <row r="8288" spans="1:8" x14ac:dyDescent="0.3">
      <c r="A8288" s="13" t="str">
        <f t="shared" si="129"/>
        <v>jenkich012013</v>
      </c>
      <c r="B8288" s="16" t="s">
        <v>1752</v>
      </c>
      <c r="C8288" s="16">
        <v>2013</v>
      </c>
      <c r="D8288" s="16" t="s">
        <v>2334</v>
      </c>
      <c r="E8288" s="16">
        <v>2</v>
      </c>
      <c r="F8288" s="16">
        <v>8</v>
      </c>
      <c r="G8288" s="16">
        <v>1</v>
      </c>
      <c r="H8288" s="16">
        <v>2</v>
      </c>
    </row>
    <row r="8289" spans="1:8" x14ac:dyDescent="0.3">
      <c r="A8289" s="13" t="str">
        <f t="shared" si="129"/>
        <v>jennida012013</v>
      </c>
      <c r="B8289" s="16" t="s">
        <v>1753</v>
      </c>
      <c r="C8289" s="16">
        <v>2013</v>
      </c>
      <c r="D8289" s="16" t="s">
        <v>2334</v>
      </c>
      <c r="E8289" s="16">
        <v>3</v>
      </c>
      <c r="F8289" s="16">
        <v>6</v>
      </c>
      <c r="G8289" s="16">
        <v>0</v>
      </c>
      <c r="H8289" s="16">
        <v>0</v>
      </c>
    </row>
    <row r="8290" spans="1:8" x14ac:dyDescent="0.3">
      <c r="A8290" s="13" t="str">
        <f t="shared" si="129"/>
        <v>jennide012013</v>
      </c>
      <c r="B8290" s="16" t="s">
        <v>1309</v>
      </c>
      <c r="C8290" s="16">
        <v>2013</v>
      </c>
      <c r="D8290" s="16" t="s">
        <v>2329</v>
      </c>
    </row>
    <row r="8291" spans="1:8" x14ac:dyDescent="0.3">
      <c r="A8291" s="13" t="str">
        <f t="shared" si="129"/>
        <v>jennide012013</v>
      </c>
      <c r="B8291" s="16" t="s">
        <v>1309</v>
      </c>
      <c r="C8291" s="16">
        <v>2013</v>
      </c>
      <c r="D8291" s="16" t="s">
        <v>2331</v>
      </c>
      <c r="E8291" s="16">
        <v>320</v>
      </c>
      <c r="F8291" s="16">
        <v>2</v>
      </c>
      <c r="G8291" s="16">
        <v>3</v>
      </c>
      <c r="H8291" s="16">
        <v>2</v>
      </c>
    </row>
    <row r="8292" spans="1:8" x14ac:dyDescent="0.3">
      <c r="A8292" s="13" t="str">
        <f t="shared" si="129"/>
        <v>jepseke012013</v>
      </c>
      <c r="B8292" s="16" t="s">
        <v>943</v>
      </c>
      <c r="C8292" s="16">
        <v>2013</v>
      </c>
      <c r="D8292" s="16" t="s">
        <v>2334</v>
      </c>
      <c r="E8292" s="16">
        <v>0</v>
      </c>
      <c r="F8292" s="16">
        <v>2</v>
      </c>
      <c r="G8292" s="16">
        <v>0</v>
      </c>
      <c r="H8292" s="16">
        <v>0</v>
      </c>
    </row>
    <row r="8293" spans="1:8" x14ac:dyDescent="0.3">
      <c r="A8293" s="13" t="str">
        <f t="shared" si="129"/>
        <v>jeterde012013</v>
      </c>
      <c r="B8293" s="16" t="s">
        <v>127</v>
      </c>
      <c r="C8293" s="16">
        <v>2013</v>
      </c>
      <c r="D8293" s="16" t="s">
        <v>2333</v>
      </c>
      <c r="E8293" s="16">
        <v>23</v>
      </c>
      <c r="F8293" s="16">
        <v>27</v>
      </c>
      <c r="G8293" s="16">
        <v>2</v>
      </c>
      <c r="H8293" s="16">
        <v>6</v>
      </c>
    </row>
    <row r="8294" spans="1:8" x14ac:dyDescent="0.3">
      <c r="A8294" s="13" t="str">
        <f t="shared" si="129"/>
        <v>jimence012013</v>
      </c>
      <c r="B8294" s="16" t="s">
        <v>663</v>
      </c>
      <c r="C8294" s="16">
        <v>2013</v>
      </c>
      <c r="D8294" s="16" t="s">
        <v>2334</v>
      </c>
      <c r="E8294" s="16">
        <v>1</v>
      </c>
      <c r="F8294" s="16">
        <v>1</v>
      </c>
      <c r="G8294" s="16">
        <v>0</v>
      </c>
      <c r="H8294" s="16">
        <v>0</v>
      </c>
    </row>
    <row r="8295" spans="1:8" x14ac:dyDescent="0.3">
      <c r="A8295" s="13" t="str">
        <f t="shared" si="129"/>
        <v>jimenlu022013</v>
      </c>
      <c r="B8295" s="16" t="s">
        <v>1967</v>
      </c>
      <c r="C8295" s="16">
        <v>2013</v>
      </c>
      <c r="D8295" s="16" t="s">
        <v>2335</v>
      </c>
      <c r="E8295" s="16">
        <v>2</v>
      </c>
      <c r="F8295" s="16">
        <v>0</v>
      </c>
      <c r="G8295" s="16">
        <v>0</v>
      </c>
      <c r="H8295" s="16">
        <v>0</v>
      </c>
    </row>
    <row r="8296" spans="1:8" x14ac:dyDescent="0.3">
      <c r="A8296" s="13" t="str">
        <f t="shared" si="129"/>
        <v>jimenlu022013</v>
      </c>
      <c r="B8296" s="16" t="s">
        <v>1967</v>
      </c>
      <c r="C8296" s="16">
        <v>2013</v>
      </c>
      <c r="D8296" s="16" t="s">
        <v>40</v>
      </c>
      <c r="E8296" s="16">
        <v>34</v>
      </c>
      <c r="F8296" s="16">
        <v>71</v>
      </c>
      <c r="G8296" s="16">
        <v>4</v>
      </c>
      <c r="H8296" s="16">
        <v>13</v>
      </c>
    </row>
    <row r="8297" spans="1:8" x14ac:dyDescent="0.3">
      <c r="A8297" s="13" t="str">
        <f t="shared" si="129"/>
        <v>jimenlu022013</v>
      </c>
      <c r="B8297" s="16" t="s">
        <v>1967</v>
      </c>
      <c r="C8297" s="16">
        <v>2013</v>
      </c>
      <c r="D8297" s="16" t="s">
        <v>2333</v>
      </c>
      <c r="E8297" s="16">
        <v>1</v>
      </c>
      <c r="F8297" s="16">
        <v>0</v>
      </c>
      <c r="G8297" s="16">
        <v>0</v>
      </c>
      <c r="H8297" s="16">
        <v>0</v>
      </c>
    </row>
    <row r="8298" spans="1:8" x14ac:dyDescent="0.3">
      <c r="A8298" s="13" t="str">
        <f t="shared" si="129"/>
        <v>jimenub012013</v>
      </c>
      <c r="B8298" s="16" t="s">
        <v>664</v>
      </c>
      <c r="C8298" s="16">
        <v>2013</v>
      </c>
      <c r="D8298" s="16" t="s">
        <v>2334</v>
      </c>
      <c r="E8298" s="16">
        <v>5</v>
      </c>
      <c r="F8298" s="16">
        <v>14</v>
      </c>
      <c r="G8298" s="16">
        <v>2</v>
      </c>
      <c r="H8298" s="16">
        <v>1</v>
      </c>
    </row>
    <row r="8299" spans="1:8" x14ac:dyDescent="0.3">
      <c r="A8299" s="13" t="str">
        <f t="shared" si="129"/>
        <v>johnsch052013</v>
      </c>
      <c r="B8299" s="16" t="s">
        <v>1115</v>
      </c>
      <c r="C8299" s="16">
        <v>2013</v>
      </c>
      <c r="D8299" s="16" t="s">
        <v>2335</v>
      </c>
      <c r="E8299" s="16">
        <v>103</v>
      </c>
      <c r="F8299" s="16">
        <v>9</v>
      </c>
      <c r="G8299" s="16">
        <v>0</v>
      </c>
      <c r="H8299" s="16">
        <v>12</v>
      </c>
    </row>
    <row r="8300" spans="1:8" x14ac:dyDescent="0.3">
      <c r="A8300" s="13" t="str">
        <f t="shared" si="129"/>
        <v>johnsch052013</v>
      </c>
      <c r="B8300" s="16" t="s">
        <v>1115</v>
      </c>
      <c r="C8300" s="16">
        <v>2013</v>
      </c>
      <c r="D8300" s="16" t="s">
        <v>40</v>
      </c>
      <c r="E8300" s="16">
        <v>62</v>
      </c>
      <c r="F8300" s="16">
        <v>210</v>
      </c>
      <c r="G8300" s="16">
        <v>14</v>
      </c>
      <c r="H8300" s="16">
        <v>14</v>
      </c>
    </row>
    <row r="8301" spans="1:8" x14ac:dyDescent="0.3">
      <c r="A8301" s="13" t="str">
        <f t="shared" si="129"/>
        <v>johnsda062013</v>
      </c>
      <c r="B8301" s="16" t="s">
        <v>561</v>
      </c>
      <c r="C8301" s="16">
        <v>2013</v>
      </c>
      <c r="D8301" s="16" t="s">
        <v>2335</v>
      </c>
      <c r="E8301" s="16">
        <v>1</v>
      </c>
      <c r="F8301" s="16">
        <v>0</v>
      </c>
      <c r="G8301" s="16">
        <v>0</v>
      </c>
      <c r="H8301" s="16">
        <v>1</v>
      </c>
    </row>
    <row r="8302" spans="1:8" x14ac:dyDescent="0.3">
      <c r="A8302" s="13" t="str">
        <f t="shared" si="129"/>
        <v>johnsel022013</v>
      </c>
      <c r="B8302" s="16" t="s">
        <v>944</v>
      </c>
      <c r="C8302" s="16">
        <v>2013</v>
      </c>
      <c r="D8302" s="16" t="s">
        <v>39</v>
      </c>
      <c r="E8302" s="16">
        <v>70</v>
      </c>
      <c r="F8302" s="16">
        <v>111</v>
      </c>
      <c r="G8302" s="16">
        <v>2</v>
      </c>
      <c r="H8302" s="16">
        <v>22</v>
      </c>
    </row>
    <row r="8303" spans="1:8" x14ac:dyDescent="0.3">
      <c r="A8303" s="13" t="str">
        <f t="shared" si="129"/>
        <v>johnsel022013</v>
      </c>
      <c r="B8303" s="16" t="s">
        <v>944</v>
      </c>
      <c r="C8303" s="16">
        <v>2013</v>
      </c>
      <c r="D8303" s="16" t="s">
        <v>39</v>
      </c>
      <c r="E8303" s="16">
        <v>22</v>
      </c>
      <c r="F8303" s="16">
        <v>40</v>
      </c>
      <c r="G8303" s="16">
        <v>3</v>
      </c>
      <c r="H8303" s="16">
        <v>5</v>
      </c>
    </row>
    <row r="8304" spans="1:8" x14ac:dyDescent="0.3">
      <c r="A8304" s="13" t="str">
        <f t="shared" si="129"/>
        <v>johnsel022013</v>
      </c>
      <c r="B8304" s="16" t="s">
        <v>944</v>
      </c>
      <c r="C8304" s="16">
        <v>2013</v>
      </c>
      <c r="D8304" s="16" t="s">
        <v>40</v>
      </c>
      <c r="E8304" s="16">
        <v>1</v>
      </c>
      <c r="F8304" s="16">
        <v>9</v>
      </c>
      <c r="G8304" s="16">
        <v>1</v>
      </c>
      <c r="H8304" s="16">
        <v>1</v>
      </c>
    </row>
    <row r="8305" spans="1:8" x14ac:dyDescent="0.3">
      <c r="A8305" s="13" t="str">
        <f t="shared" si="129"/>
        <v>johnsel022013</v>
      </c>
      <c r="B8305" s="16" t="s">
        <v>944</v>
      </c>
      <c r="C8305" s="16">
        <v>2013</v>
      </c>
      <c r="D8305" s="16" t="s">
        <v>40</v>
      </c>
      <c r="E8305" s="16">
        <v>4</v>
      </c>
      <c r="F8305" s="16">
        <v>9</v>
      </c>
      <c r="G8305" s="16">
        <v>0</v>
      </c>
      <c r="H8305" s="16">
        <v>0</v>
      </c>
    </row>
    <row r="8306" spans="1:8" x14ac:dyDescent="0.3">
      <c r="A8306" s="13" t="str">
        <f t="shared" si="129"/>
        <v>johnsel022013</v>
      </c>
      <c r="B8306" s="16" t="s">
        <v>944</v>
      </c>
      <c r="C8306" s="16">
        <v>2013</v>
      </c>
      <c r="D8306" s="16" t="s">
        <v>2330</v>
      </c>
    </row>
    <row r="8307" spans="1:8" x14ac:dyDescent="0.3">
      <c r="A8307" s="13" t="str">
        <f t="shared" si="129"/>
        <v>johnsel022013</v>
      </c>
      <c r="B8307" s="16" t="s">
        <v>944</v>
      </c>
      <c r="C8307" s="16">
        <v>2013</v>
      </c>
      <c r="D8307" s="16" t="s">
        <v>2330</v>
      </c>
    </row>
    <row r="8308" spans="1:8" x14ac:dyDescent="0.3">
      <c r="A8308" s="13" t="str">
        <f t="shared" si="129"/>
        <v>johnsel022013</v>
      </c>
      <c r="B8308" s="16" t="s">
        <v>944</v>
      </c>
      <c r="C8308" s="16">
        <v>2013</v>
      </c>
      <c r="D8308" s="16" t="s">
        <v>2331</v>
      </c>
      <c r="E8308" s="16">
        <v>1</v>
      </c>
      <c r="F8308" s="16">
        <v>0</v>
      </c>
      <c r="G8308" s="16">
        <v>0</v>
      </c>
      <c r="H8308" s="16">
        <v>0</v>
      </c>
    </row>
    <row r="8309" spans="1:8" x14ac:dyDescent="0.3">
      <c r="A8309" s="13" t="str">
        <f t="shared" si="129"/>
        <v>johnsel022013</v>
      </c>
      <c r="B8309" s="16" t="s">
        <v>944</v>
      </c>
      <c r="C8309" s="16">
        <v>2013</v>
      </c>
      <c r="D8309" s="16" t="s">
        <v>2331</v>
      </c>
      <c r="E8309" s="16">
        <v>8</v>
      </c>
      <c r="F8309" s="16">
        <v>0</v>
      </c>
      <c r="G8309" s="16">
        <v>0</v>
      </c>
      <c r="H8309" s="16">
        <v>0</v>
      </c>
    </row>
    <row r="8310" spans="1:8" x14ac:dyDescent="0.3">
      <c r="A8310" s="13" t="str">
        <f t="shared" si="129"/>
        <v>johnsel022013</v>
      </c>
      <c r="B8310" s="16" t="s">
        <v>944</v>
      </c>
      <c r="C8310" s="16">
        <v>2013</v>
      </c>
      <c r="D8310" s="16" t="s">
        <v>2332</v>
      </c>
    </row>
    <row r="8311" spans="1:8" x14ac:dyDescent="0.3">
      <c r="A8311" s="13" t="str">
        <f t="shared" si="129"/>
        <v>johnsel022013</v>
      </c>
      <c r="B8311" s="16" t="s">
        <v>944</v>
      </c>
      <c r="C8311" s="16">
        <v>2013</v>
      </c>
      <c r="D8311" s="16" t="s">
        <v>2332</v>
      </c>
    </row>
    <row r="8312" spans="1:8" x14ac:dyDescent="0.3">
      <c r="A8312" s="13" t="str">
        <f t="shared" si="129"/>
        <v>johnsel022013</v>
      </c>
      <c r="B8312" s="16" t="s">
        <v>944</v>
      </c>
      <c r="C8312" s="16">
        <v>2013</v>
      </c>
      <c r="D8312" s="16" t="s">
        <v>2333</v>
      </c>
      <c r="E8312" s="16">
        <v>8</v>
      </c>
      <c r="F8312" s="16">
        <v>10</v>
      </c>
      <c r="G8312" s="16">
        <v>0</v>
      </c>
      <c r="H8312" s="16">
        <v>3</v>
      </c>
    </row>
    <row r="8313" spans="1:8" x14ac:dyDescent="0.3">
      <c r="A8313" s="13" t="str">
        <f t="shared" si="129"/>
        <v>johnsel022013</v>
      </c>
      <c r="B8313" s="16" t="s">
        <v>944</v>
      </c>
      <c r="C8313" s="16">
        <v>2013</v>
      </c>
      <c r="D8313" s="16" t="s">
        <v>2333</v>
      </c>
      <c r="E8313" s="16">
        <v>1</v>
      </c>
      <c r="F8313" s="16">
        <v>5</v>
      </c>
      <c r="G8313" s="16">
        <v>0</v>
      </c>
      <c r="H8313" s="16">
        <v>1</v>
      </c>
    </row>
    <row r="8314" spans="1:8" x14ac:dyDescent="0.3">
      <c r="A8314" s="13" t="str">
        <f t="shared" si="129"/>
        <v>johnser042013</v>
      </c>
      <c r="B8314" s="16" t="s">
        <v>1968</v>
      </c>
      <c r="C8314" s="16">
        <v>2013</v>
      </c>
      <c r="D8314" s="16" t="s">
        <v>2334</v>
      </c>
      <c r="E8314" s="16">
        <v>2</v>
      </c>
      <c r="F8314" s="16">
        <v>2</v>
      </c>
      <c r="G8314" s="16">
        <v>1</v>
      </c>
      <c r="H8314" s="16">
        <v>0</v>
      </c>
    </row>
    <row r="8315" spans="1:8" x14ac:dyDescent="0.3">
      <c r="A8315" s="13" t="str">
        <f t="shared" si="129"/>
        <v>johnsji042013</v>
      </c>
      <c r="B8315" s="16" t="s">
        <v>665</v>
      </c>
      <c r="C8315" s="16">
        <v>2013</v>
      </c>
      <c r="D8315" s="16" t="s">
        <v>2334</v>
      </c>
      <c r="E8315" s="16">
        <v>3</v>
      </c>
      <c r="F8315" s="16">
        <v>17</v>
      </c>
      <c r="G8315" s="16">
        <v>2</v>
      </c>
      <c r="H8315" s="16">
        <v>2</v>
      </c>
    </row>
    <row r="8316" spans="1:8" x14ac:dyDescent="0.3">
      <c r="A8316" s="13" t="str">
        <f t="shared" si="129"/>
        <v>johnsjo092013</v>
      </c>
      <c r="B8316" s="16" t="s">
        <v>562</v>
      </c>
      <c r="C8316" s="16">
        <v>2013</v>
      </c>
      <c r="D8316" s="16" t="s">
        <v>2334</v>
      </c>
      <c r="E8316" s="16">
        <v>12</v>
      </c>
      <c r="F8316" s="16">
        <v>4</v>
      </c>
      <c r="G8316" s="16">
        <v>2</v>
      </c>
      <c r="H8316" s="16">
        <v>1</v>
      </c>
    </row>
    <row r="8317" spans="1:8" x14ac:dyDescent="0.3">
      <c r="A8317" s="13" t="str">
        <f t="shared" si="129"/>
        <v>johnske052013</v>
      </c>
      <c r="B8317" s="16" t="s">
        <v>563</v>
      </c>
      <c r="C8317" s="16">
        <v>2013</v>
      </c>
      <c r="D8317" s="16" t="s">
        <v>2335</v>
      </c>
      <c r="E8317" s="16">
        <v>21</v>
      </c>
      <c r="F8317" s="16">
        <v>0</v>
      </c>
      <c r="G8317" s="16">
        <v>0</v>
      </c>
      <c r="H8317" s="16">
        <v>2</v>
      </c>
    </row>
    <row r="8318" spans="1:8" x14ac:dyDescent="0.3">
      <c r="A8318" s="13" t="str">
        <f t="shared" si="129"/>
        <v>johnske052013</v>
      </c>
      <c r="B8318" s="16" t="s">
        <v>563</v>
      </c>
      <c r="C8318" s="16">
        <v>2013</v>
      </c>
      <c r="D8318" s="16" t="s">
        <v>39</v>
      </c>
      <c r="E8318" s="16">
        <v>21</v>
      </c>
      <c r="F8318" s="16">
        <v>37</v>
      </c>
      <c r="G8318" s="16">
        <v>0</v>
      </c>
      <c r="H8318" s="16">
        <v>8</v>
      </c>
    </row>
    <row r="8319" spans="1:8" x14ac:dyDescent="0.3">
      <c r="A8319" s="13" t="str">
        <f t="shared" si="129"/>
        <v>johnske052013</v>
      </c>
      <c r="B8319" s="16" t="s">
        <v>563</v>
      </c>
      <c r="C8319" s="16">
        <v>2013</v>
      </c>
      <c r="D8319" s="16" t="s">
        <v>40</v>
      </c>
      <c r="E8319" s="16">
        <v>13</v>
      </c>
      <c r="F8319" s="16">
        <v>31</v>
      </c>
      <c r="G8319" s="16">
        <v>1</v>
      </c>
      <c r="H8319" s="16">
        <v>3</v>
      </c>
    </row>
    <row r="8320" spans="1:8" x14ac:dyDescent="0.3">
      <c r="A8320" s="13" t="str">
        <f t="shared" si="129"/>
        <v>johnske052013</v>
      </c>
      <c r="B8320" s="16" t="s">
        <v>563</v>
      </c>
      <c r="C8320" s="16">
        <v>2013</v>
      </c>
      <c r="D8320" s="16" t="s">
        <v>2330</v>
      </c>
    </row>
    <row r="8321" spans="1:8" x14ac:dyDescent="0.3">
      <c r="A8321" s="13" t="str">
        <f t="shared" si="129"/>
        <v>johnske052013</v>
      </c>
      <c r="B8321" s="16" t="s">
        <v>563</v>
      </c>
      <c r="C8321" s="16">
        <v>2013</v>
      </c>
      <c r="D8321" s="16" t="s">
        <v>2331</v>
      </c>
      <c r="E8321" s="16">
        <v>77</v>
      </c>
      <c r="F8321" s="16">
        <v>6</v>
      </c>
      <c r="G8321" s="16">
        <v>3</v>
      </c>
      <c r="H8321" s="16">
        <v>1</v>
      </c>
    </row>
    <row r="8322" spans="1:8" x14ac:dyDescent="0.3">
      <c r="A8322" s="13" t="str">
        <f t="shared" si="129"/>
        <v>johnskr012013</v>
      </c>
      <c r="B8322" s="16" t="s">
        <v>1969</v>
      </c>
      <c r="C8322" s="16">
        <v>2013</v>
      </c>
      <c r="D8322" s="16" t="s">
        <v>2334</v>
      </c>
      <c r="E8322" s="16">
        <v>1</v>
      </c>
      <c r="F8322" s="16">
        <v>0</v>
      </c>
      <c r="G8322" s="16">
        <v>0</v>
      </c>
      <c r="H8322" s="16">
        <v>0</v>
      </c>
    </row>
    <row r="8323" spans="1:8" x14ac:dyDescent="0.3">
      <c r="A8323" s="13" t="str">
        <f t="shared" ref="A8323:A8386" si="130">(B8323&amp;C8323)</f>
        <v>johnsre022013</v>
      </c>
      <c r="B8323" s="16" t="s">
        <v>384</v>
      </c>
      <c r="C8323" s="16">
        <v>2013</v>
      </c>
      <c r="D8323" s="16" t="s">
        <v>2329</v>
      </c>
    </row>
    <row r="8324" spans="1:8" x14ac:dyDescent="0.3">
      <c r="A8324" s="13" t="str">
        <f t="shared" si="130"/>
        <v>johnsre022013</v>
      </c>
      <c r="B8324" s="16" t="s">
        <v>384</v>
      </c>
      <c r="C8324" s="16">
        <v>2013</v>
      </c>
      <c r="D8324" s="16" t="s">
        <v>2330</v>
      </c>
    </row>
    <row r="8325" spans="1:8" x14ac:dyDescent="0.3">
      <c r="A8325" s="13" t="str">
        <f t="shared" si="130"/>
        <v>johnsre022013</v>
      </c>
      <c r="B8325" s="16" t="s">
        <v>384</v>
      </c>
      <c r="C8325" s="16">
        <v>2013</v>
      </c>
      <c r="D8325" s="16" t="s">
        <v>2331</v>
      </c>
      <c r="E8325" s="16">
        <v>53</v>
      </c>
      <c r="F8325" s="16">
        <v>0</v>
      </c>
      <c r="G8325" s="16">
        <v>0</v>
      </c>
      <c r="H8325" s="16">
        <v>0</v>
      </c>
    </row>
    <row r="8326" spans="1:8" x14ac:dyDescent="0.3">
      <c r="A8326" s="13" t="str">
        <f t="shared" si="130"/>
        <v>johnsre022013</v>
      </c>
      <c r="B8326" s="16" t="s">
        <v>384</v>
      </c>
      <c r="C8326" s="16">
        <v>2013</v>
      </c>
      <c r="D8326" s="16" t="s">
        <v>2332</v>
      </c>
    </row>
    <row r="8327" spans="1:8" x14ac:dyDescent="0.3">
      <c r="A8327" s="13" t="str">
        <f t="shared" si="130"/>
        <v>johnsro072013</v>
      </c>
      <c r="B8327" s="16" t="s">
        <v>806</v>
      </c>
      <c r="C8327" s="16">
        <v>2013</v>
      </c>
      <c r="D8327" s="16" t="s">
        <v>2336</v>
      </c>
      <c r="E8327" s="16">
        <v>52</v>
      </c>
      <c r="F8327" s="16">
        <v>3</v>
      </c>
      <c r="G8327" s="16">
        <v>0</v>
      </c>
      <c r="H8327" s="16">
        <v>0</v>
      </c>
    </row>
    <row r="8328" spans="1:8" x14ac:dyDescent="0.3">
      <c r="A8328" s="13" t="str">
        <f t="shared" si="130"/>
        <v>johnsro072013</v>
      </c>
      <c r="B8328" s="16" t="s">
        <v>806</v>
      </c>
      <c r="C8328" s="16">
        <v>2013</v>
      </c>
      <c r="D8328" s="16" t="s">
        <v>2334</v>
      </c>
      <c r="E8328" s="16">
        <v>0</v>
      </c>
      <c r="F8328" s="16">
        <v>0</v>
      </c>
      <c r="G8328" s="16">
        <v>0</v>
      </c>
      <c r="H8328" s="16">
        <v>0</v>
      </c>
    </row>
    <row r="8329" spans="1:8" x14ac:dyDescent="0.3">
      <c r="A8329" s="13" t="str">
        <f t="shared" si="130"/>
        <v>johnsst022013</v>
      </c>
      <c r="B8329" s="16" t="s">
        <v>1755</v>
      </c>
      <c r="C8329" s="16">
        <v>2013</v>
      </c>
      <c r="D8329" s="16" t="s">
        <v>2334</v>
      </c>
      <c r="E8329" s="16">
        <v>0</v>
      </c>
      <c r="F8329" s="16">
        <v>1</v>
      </c>
      <c r="G8329" s="16">
        <v>0</v>
      </c>
      <c r="H8329" s="16">
        <v>0</v>
      </c>
    </row>
    <row r="8330" spans="1:8" x14ac:dyDescent="0.3">
      <c r="A8330" s="13" t="str">
        <f t="shared" si="130"/>
        <v>jonesad012013</v>
      </c>
      <c r="B8330" s="16" t="s">
        <v>666</v>
      </c>
      <c r="C8330" s="16">
        <v>2013</v>
      </c>
      <c r="D8330" s="16" t="s">
        <v>2329</v>
      </c>
    </row>
    <row r="8331" spans="1:8" x14ac:dyDescent="0.3">
      <c r="A8331" s="13" t="str">
        <f t="shared" si="130"/>
        <v>jonesad012013</v>
      </c>
      <c r="B8331" s="16" t="s">
        <v>666</v>
      </c>
      <c r="C8331" s="16">
        <v>2013</v>
      </c>
      <c r="D8331" s="16" t="s">
        <v>2331</v>
      </c>
      <c r="E8331" s="16">
        <v>352</v>
      </c>
      <c r="F8331" s="16">
        <v>11</v>
      </c>
      <c r="G8331" s="16">
        <v>2</v>
      </c>
      <c r="H8331" s="16">
        <v>0</v>
      </c>
    </row>
    <row r="8332" spans="1:8" x14ac:dyDescent="0.3">
      <c r="A8332" s="13" t="str">
        <f t="shared" si="130"/>
        <v>jonesga022013</v>
      </c>
      <c r="B8332" s="16" t="s">
        <v>807</v>
      </c>
      <c r="C8332" s="16">
        <v>2013</v>
      </c>
      <c r="D8332" s="16" t="s">
        <v>2335</v>
      </c>
      <c r="E8332" s="16">
        <v>671</v>
      </c>
      <c r="F8332" s="16">
        <v>52</v>
      </c>
      <c r="G8332" s="16">
        <v>6</v>
      </c>
      <c r="H8332" s="16">
        <v>73</v>
      </c>
    </row>
    <row r="8333" spans="1:8" x14ac:dyDescent="0.3">
      <c r="A8333" s="13" t="str">
        <f t="shared" si="130"/>
        <v>jonesga022013</v>
      </c>
      <c r="B8333" s="16" t="s">
        <v>807</v>
      </c>
      <c r="C8333" s="16">
        <v>2013</v>
      </c>
      <c r="D8333" s="16" t="s">
        <v>2331</v>
      </c>
      <c r="E8333" s="16">
        <v>37</v>
      </c>
      <c r="F8333" s="16">
        <v>1</v>
      </c>
      <c r="G8333" s="16">
        <v>1</v>
      </c>
      <c r="H8333" s="16">
        <v>0</v>
      </c>
    </row>
    <row r="8334" spans="1:8" x14ac:dyDescent="0.3">
      <c r="A8334" s="13" t="str">
        <f t="shared" si="130"/>
        <v>jonesga022013</v>
      </c>
      <c r="B8334" s="16" t="s">
        <v>807</v>
      </c>
      <c r="C8334" s="16">
        <v>2013</v>
      </c>
      <c r="D8334" s="16" t="s">
        <v>2332</v>
      </c>
    </row>
    <row r="8335" spans="1:8" x14ac:dyDescent="0.3">
      <c r="A8335" s="13" t="str">
        <f t="shared" si="130"/>
        <v>jonesna012013</v>
      </c>
      <c r="B8335" s="16" t="s">
        <v>1756</v>
      </c>
      <c r="C8335" s="16">
        <v>2013</v>
      </c>
      <c r="D8335" s="16" t="s">
        <v>2334</v>
      </c>
      <c r="E8335" s="16">
        <v>2</v>
      </c>
      <c r="F8335" s="16">
        <v>8</v>
      </c>
      <c r="G8335" s="16">
        <v>0</v>
      </c>
      <c r="H8335" s="16">
        <v>0</v>
      </c>
    </row>
    <row r="8336" spans="1:8" x14ac:dyDescent="0.3">
      <c r="A8336" s="13" t="str">
        <f t="shared" si="130"/>
        <v>jordata012013</v>
      </c>
      <c r="B8336" s="16" t="s">
        <v>1970</v>
      </c>
      <c r="C8336" s="16">
        <v>2013</v>
      </c>
      <c r="D8336" s="16" t="s">
        <v>2334</v>
      </c>
      <c r="E8336" s="16">
        <v>2</v>
      </c>
      <c r="F8336" s="16">
        <v>3</v>
      </c>
      <c r="G8336" s="16">
        <v>0</v>
      </c>
      <c r="H8336" s="16">
        <v>0</v>
      </c>
    </row>
    <row r="8337" spans="1:8" x14ac:dyDescent="0.3">
      <c r="A8337" s="13" t="str">
        <f t="shared" si="130"/>
        <v>josepco012013</v>
      </c>
      <c r="B8337" s="16" t="s">
        <v>1971</v>
      </c>
      <c r="C8337" s="16">
        <v>2013</v>
      </c>
      <c r="D8337" s="16" t="s">
        <v>2335</v>
      </c>
      <c r="E8337" s="16">
        <v>7</v>
      </c>
      <c r="F8337" s="16">
        <v>2</v>
      </c>
      <c r="G8337" s="16">
        <v>0</v>
      </c>
      <c r="H8337" s="16">
        <v>1</v>
      </c>
    </row>
    <row r="8338" spans="1:8" x14ac:dyDescent="0.3">
      <c r="A8338" s="13" t="str">
        <f t="shared" si="130"/>
        <v>josepco012013</v>
      </c>
      <c r="B8338" s="16" t="s">
        <v>1971</v>
      </c>
      <c r="C8338" s="16">
        <v>2013</v>
      </c>
      <c r="D8338" s="16" t="s">
        <v>39</v>
      </c>
      <c r="E8338" s="16">
        <v>1</v>
      </c>
      <c r="F8338" s="16">
        <v>4</v>
      </c>
      <c r="G8338" s="16">
        <v>0</v>
      </c>
      <c r="H8338" s="16">
        <v>0</v>
      </c>
    </row>
    <row r="8339" spans="1:8" x14ac:dyDescent="0.3">
      <c r="A8339" s="13" t="str">
        <f t="shared" si="130"/>
        <v>josepdo012013</v>
      </c>
      <c r="B8339" s="16" t="s">
        <v>1972</v>
      </c>
      <c r="C8339" s="16">
        <v>2013</v>
      </c>
      <c r="D8339" s="16" t="s">
        <v>2334</v>
      </c>
      <c r="E8339" s="16">
        <v>0</v>
      </c>
      <c r="F8339" s="16">
        <v>2</v>
      </c>
      <c r="G8339" s="16">
        <v>0</v>
      </c>
      <c r="H8339" s="16">
        <v>0</v>
      </c>
    </row>
    <row r="8340" spans="1:8" x14ac:dyDescent="0.3">
      <c r="A8340" s="13" t="str">
        <f t="shared" si="130"/>
        <v>joycema012013</v>
      </c>
      <c r="B8340" s="16" t="s">
        <v>945</v>
      </c>
      <c r="C8340" s="16">
        <v>2013</v>
      </c>
      <c r="D8340" s="16" t="s">
        <v>2330</v>
      </c>
    </row>
    <row r="8341" spans="1:8" x14ac:dyDescent="0.3">
      <c r="A8341" s="13" t="str">
        <f t="shared" si="130"/>
        <v>joycema012013</v>
      </c>
      <c r="B8341" s="16" t="s">
        <v>945</v>
      </c>
      <c r="C8341" s="16">
        <v>2013</v>
      </c>
      <c r="D8341" s="16" t="s">
        <v>2331</v>
      </c>
      <c r="E8341" s="16">
        <v>168</v>
      </c>
      <c r="F8341" s="16">
        <v>2</v>
      </c>
      <c r="G8341" s="16">
        <v>1</v>
      </c>
      <c r="H8341" s="16">
        <v>1</v>
      </c>
    </row>
    <row r="8342" spans="1:8" x14ac:dyDescent="0.3">
      <c r="A8342" s="13" t="str">
        <f t="shared" si="130"/>
        <v>joycema012013</v>
      </c>
      <c r="B8342" s="16" t="s">
        <v>945</v>
      </c>
      <c r="C8342" s="16">
        <v>2013</v>
      </c>
      <c r="D8342" s="16" t="s">
        <v>2332</v>
      </c>
    </row>
    <row r="8343" spans="1:8" x14ac:dyDescent="0.3">
      <c r="A8343" s="13" t="str">
        <f t="shared" si="130"/>
        <v>jurrjja012013</v>
      </c>
      <c r="B8343" s="16" t="s">
        <v>808</v>
      </c>
      <c r="C8343" s="16">
        <v>2013</v>
      </c>
      <c r="D8343" s="16" t="s">
        <v>2334</v>
      </c>
      <c r="E8343" s="16">
        <v>0</v>
      </c>
      <c r="F8343" s="16">
        <v>0</v>
      </c>
      <c r="G8343" s="16">
        <v>0</v>
      </c>
      <c r="H8343" s="16">
        <v>0</v>
      </c>
    </row>
    <row r="8344" spans="1:8" x14ac:dyDescent="0.3">
      <c r="A8344" s="13" t="str">
        <f t="shared" si="130"/>
        <v>karnsna012013</v>
      </c>
      <c r="B8344" s="16" t="s">
        <v>1973</v>
      </c>
      <c r="C8344" s="16">
        <v>2013</v>
      </c>
      <c r="D8344" s="16" t="s">
        <v>2334</v>
      </c>
      <c r="E8344" s="16">
        <v>3</v>
      </c>
      <c r="F8344" s="16">
        <v>0</v>
      </c>
      <c r="G8344" s="16">
        <v>0</v>
      </c>
      <c r="H8344" s="16">
        <v>0</v>
      </c>
    </row>
    <row r="8345" spans="1:8" x14ac:dyDescent="0.3">
      <c r="A8345" s="13" t="str">
        <f t="shared" si="130"/>
        <v>kawasmu012013</v>
      </c>
      <c r="B8345" s="16" t="s">
        <v>1757</v>
      </c>
      <c r="C8345" s="16">
        <v>2013</v>
      </c>
      <c r="D8345" s="16" t="s">
        <v>39</v>
      </c>
      <c r="E8345" s="16">
        <v>26</v>
      </c>
      <c r="F8345" s="16">
        <v>45</v>
      </c>
      <c r="G8345" s="16">
        <v>1</v>
      </c>
      <c r="H8345" s="16">
        <v>6</v>
      </c>
    </row>
    <row r="8346" spans="1:8" x14ac:dyDescent="0.3">
      <c r="A8346" s="13" t="str">
        <f t="shared" si="130"/>
        <v>kawasmu012013</v>
      </c>
      <c r="B8346" s="16" t="s">
        <v>1757</v>
      </c>
      <c r="C8346" s="16">
        <v>2013</v>
      </c>
      <c r="D8346" s="16" t="s">
        <v>2333</v>
      </c>
      <c r="E8346" s="16">
        <v>79</v>
      </c>
      <c r="F8346" s="16">
        <v>136</v>
      </c>
      <c r="G8346" s="16">
        <v>5</v>
      </c>
      <c r="H8346" s="16">
        <v>39</v>
      </c>
    </row>
    <row r="8347" spans="1:8" x14ac:dyDescent="0.3">
      <c r="A8347" s="13" t="str">
        <f t="shared" si="130"/>
        <v>kazmisc012013</v>
      </c>
      <c r="B8347" s="16" t="s">
        <v>463</v>
      </c>
      <c r="C8347" s="16">
        <v>2013</v>
      </c>
      <c r="D8347" s="16" t="s">
        <v>2334</v>
      </c>
      <c r="E8347" s="16">
        <v>10</v>
      </c>
      <c r="F8347" s="16">
        <v>12</v>
      </c>
      <c r="G8347" s="16">
        <v>3</v>
      </c>
      <c r="H8347" s="16">
        <v>0</v>
      </c>
    </row>
    <row r="8348" spans="1:8" x14ac:dyDescent="0.3">
      <c r="A8348" s="13" t="str">
        <f t="shared" si="130"/>
        <v>kearnau012013</v>
      </c>
      <c r="B8348" s="16" t="s">
        <v>310</v>
      </c>
      <c r="C8348" s="16">
        <v>2013</v>
      </c>
      <c r="D8348" s="16" t="s">
        <v>2330</v>
      </c>
    </row>
    <row r="8349" spans="1:8" x14ac:dyDescent="0.3">
      <c r="A8349" s="13" t="str">
        <f t="shared" si="130"/>
        <v>kearnau012013</v>
      </c>
      <c r="B8349" s="16" t="s">
        <v>310</v>
      </c>
      <c r="C8349" s="16">
        <v>2013</v>
      </c>
      <c r="D8349" s="16" t="s">
        <v>2331</v>
      </c>
      <c r="E8349" s="16">
        <v>13</v>
      </c>
      <c r="F8349" s="16">
        <v>0</v>
      </c>
      <c r="G8349" s="16">
        <v>0</v>
      </c>
      <c r="H8349" s="16">
        <v>0</v>
      </c>
    </row>
    <row r="8350" spans="1:8" x14ac:dyDescent="0.3">
      <c r="A8350" s="13" t="str">
        <f t="shared" si="130"/>
        <v>kearnau012013</v>
      </c>
      <c r="B8350" s="16" t="s">
        <v>310</v>
      </c>
      <c r="C8350" s="16">
        <v>2013</v>
      </c>
      <c r="D8350" s="16" t="s">
        <v>2332</v>
      </c>
    </row>
    <row r="8351" spans="1:8" x14ac:dyDescent="0.3">
      <c r="A8351" s="13" t="str">
        <f t="shared" si="130"/>
        <v>kellesh012013</v>
      </c>
      <c r="B8351" s="16" t="s">
        <v>1118</v>
      </c>
      <c r="C8351" s="16">
        <v>2013</v>
      </c>
      <c r="D8351" s="16" t="s">
        <v>2334</v>
      </c>
      <c r="E8351" s="16">
        <v>6</v>
      </c>
      <c r="F8351" s="16">
        <v>3</v>
      </c>
      <c r="G8351" s="16">
        <v>0</v>
      </c>
      <c r="H8351" s="16">
        <v>1</v>
      </c>
    </row>
    <row r="8352" spans="1:8" x14ac:dyDescent="0.3">
      <c r="A8352" s="13" t="str">
        <f t="shared" si="130"/>
        <v>kellydo012013</v>
      </c>
      <c r="B8352" s="16" t="s">
        <v>809</v>
      </c>
      <c r="C8352" s="16">
        <v>2013</v>
      </c>
      <c r="D8352" s="16" t="s">
        <v>2335</v>
      </c>
      <c r="E8352" s="16">
        <v>17</v>
      </c>
      <c r="F8352" s="16">
        <v>0</v>
      </c>
      <c r="G8352" s="16">
        <v>0</v>
      </c>
      <c r="H8352" s="16">
        <v>2</v>
      </c>
    </row>
    <row r="8353" spans="1:8" x14ac:dyDescent="0.3">
      <c r="A8353" s="13" t="str">
        <f t="shared" si="130"/>
        <v>kellydo012013</v>
      </c>
      <c r="B8353" s="16" t="s">
        <v>809</v>
      </c>
      <c r="C8353" s="16">
        <v>2013</v>
      </c>
      <c r="D8353" s="16" t="s">
        <v>39</v>
      </c>
      <c r="E8353" s="16">
        <v>1</v>
      </c>
      <c r="F8353" s="16">
        <v>0</v>
      </c>
      <c r="G8353" s="16">
        <v>0</v>
      </c>
      <c r="H8353" s="16">
        <v>0</v>
      </c>
    </row>
    <row r="8354" spans="1:8" x14ac:dyDescent="0.3">
      <c r="A8354" s="13" t="str">
        <f t="shared" si="130"/>
        <v>kellydo012013</v>
      </c>
      <c r="B8354" s="16" t="s">
        <v>809</v>
      </c>
      <c r="C8354" s="16">
        <v>2013</v>
      </c>
      <c r="D8354" s="16" t="s">
        <v>40</v>
      </c>
      <c r="E8354" s="16">
        <v>8</v>
      </c>
      <c r="F8354" s="16">
        <v>17</v>
      </c>
      <c r="G8354" s="16">
        <v>0</v>
      </c>
      <c r="H8354" s="16">
        <v>2</v>
      </c>
    </row>
    <row r="8355" spans="1:8" x14ac:dyDescent="0.3">
      <c r="A8355" s="13" t="str">
        <f t="shared" si="130"/>
        <v>kellydo012013</v>
      </c>
      <c r="B8355" s="16" t="s">
        <v>809</v>
      </c>
      <c r="C8355" s="16">
        <v>2013</v>
      </c>
      <c r="D8355" s="16" t="s">
        <v>2329</v>
      </c>
    </row>
    <row r="8356" spans="1:8" x14ac:dyDescent="0.3">
      <c r="A8356" s="13" t="str">
        <f t="shared" si="130"/>
        <v>kellydo012013</v>
      </c>
      <c r="B8356" s="16" t="s">
        <v>809</v>
      </c>
      <c r="C8356" s="16">
        <v>2013</v>
      </c>
      <c r="D8356" s="16" t="s">
        <v>2330</v>
      </c>
    </row>
    <row r="8357" spans="1:8" x14ac:dyDescent="0.3">
      <c r="A8357" s="13" t="str">
        <f t="shared" si="130"/>
        <v>kellydo012013</v>
      </c>
      <c r="B8357" s="16" t="s">
        <v>809</v>
      </c>
      <c r="C8357" s="16">
        <v>2013</v>
      </c>
      <c r="D8357" s="16" t="s">
        <v>2331</v>
      </c>
      <c r="E8357" s="16">
        <v>86</v>
      </c>
      <c r="F8357" s="16">
        <v>0</v>
      </c>
      <c r="G8357" s="16">
        <v>2</v>
      </c>
      <c r="H8357" s="16">
        <v>0</v>
      </c>
    </row>
    <row r="8358" spans="1:8" x14ac:dyDescent="0.3">
      <c r="A8358" s="13" t="str">
        <f t="shared" si="130"/>
        <v>kellydo012013</v>
      </c>
      <c r="B8358" s="16" t="s">
        <v>809</v>
      </c>
      <c r="C8358" s="16">
        <v>2013</v>
      </c>
      <c r="D8358" s="16" t="s">
        <v>2332</v>
      </c>
    </row>
    <row r="8359" spans="1:8" x14ac:dyDescent="0.3">
      <c r="A8359" s="13" t="str">
        <f t="shared" si="130"/>
        <v>kellyjo052013</v>
      </c>
      <c r="B8359" s="16" t="s">
        <v>1759</v>
      </c>
      <c r="C8359" s="16">
        <v>2013</v>
      </c>
      <c r="D8359" s="16" t="s">
        <v>2334</v>
      </c>
      <c r="E8359" s="16">
        <v>13</v>
      </c>
      <c r="F8359" s="16">
        <v>16</v>
      </c>
      <c r="G8359" s="16">
        <v>3</v>
      </c>
      <c r="H8359" s="16">
        <v>2</v>
      </c>
    </row>
    <row r="8360" spans="1:8" x14ac:dyDescent="0.3">
      <c r="A8360" s="13" t="str">
        <f t="shared" si="130"/>
        <v>kempma012013</v>
      </c>
      <c r="B8360" s="16" t="s">
        <v>668</v>
      </c>
      <c r="C8360" s="16">
        <v>2013</v>
      </c>
      <c r="D8360" s="16" t="s">
        <v>2329</v>
      </c>
    </row>
    <row r="8361" spans="1:8" x14ac:dyDescent="0.3">
      <c r="A8361" s="13" t="str">
        <f t="shared" si="130"/>
        <v>kempma012013</v>
      </c>
      <c r="B8361" s="16" t="s">
        <v>668</v>
      </c>
      <c r="C8361" s="16">
        <v>2013</v>
      </c>
      <c r="D8361" s="16" t="s">
        <v>2331</v>
      </c>
      <c r="E8361" s="16">
        <v>133</v>
      </c>
      <c r="F8361" s="16">
        <v>2</v>
      </c>
      <c r="G8361" s="16">
        <v>5</v>
      </c>
      <c r="H8361" s="16">
        <v>0</v>
      </c>
    </row>
    <row r="8362" spans="1:8" x14ac:dyDescent="0.3">
      <c r="A8362" s="13" t="str">
        <f t="shared" si="130"/>
        <v>kendrho012013</v>
      </c>
      <c r="B8362" s="16" t="s">
        <v>669</v>
      </c>
      <c r="C8362" s="16">
        <v>2013</v>
      </c>
      <c r="D8362" s="16" t="s">
        <v>39</v>
      </c>
      <c r="E8362" s="16">
        <v>223</v>
      </c>
      <c r="F8362" s="16">
        <v>321</v>
      </c>
      <c r="G8362" s="16">
        <v>10</v>
      </c>
      <c r="H8362" s="16">
        <v>68</v>
      </c>
    </row>
    <row r="8363" spans="1:8" x14ac:dyDescent="0.3">
      <c r="A8363" s="13" t="str">
        <f t="shared" si="130"/>
        <v>kendrho012013</v>
      </c>
      <c r="B8363" s="16" t="s">
        <v>669</v>
      </c>
      <c r="C8363" s="16">
        <v>2013</v>
      </c>
      <c r="D8363" s="16" t="s">
        <v>2330</v>
      </c>
    </row>
    <row r="8364" spans="1:8" x14ac:dyDescent="0.3">
      <c r="A8364" s="13" t="str">
        <f t="shared" si="130"/>
        <v>kendrho012013</v>
      </c>
      <c r="B8364" s="16" t="s">
        <v>669</v>
      </c>
      <c r="C8364" s="16">
        <v>2013</v>
      </c>
      <c r="D8364" s="16" t="s">
        <v>2331</v>
      </c>
      <c r="E8364" s="16">
        <v>1</v>
      </c>
      <c r="F8364" s="16">
        <v>0</v>
      </c>
      <c r="G8364" s="16">
        <v>0</v>
      </c>
      <c r="H8364" s="16">
        <v>0</v>
      </c>
    </row>
    <row r="8365" spans="1:8" x14ac:dyDescent="0.3">
      <c r="A8365" s="13" t="str">
        <f t="shared" si="130"/>
        <v>kendrky012013</v>
      </c>
      <c r="B8365" s="16" t="s">
        <v>810</v>
      </c>
      <c r="C8365" s="16">
        <v>2013</v>
      </c>
      <c r="D8365" s="16" t="s">
        <v>2334</v>
      </c>
      <c r="E8365" s="16">
        <v>13</v>
      </c>
      <c r="F8365" s="16">
        <v>43</v>
      </c>
      <c r="G8365" s="16">
        <v>2</v>
      </c>
      <c r="H8365" s="16">
        <v>5</v>
      </c>
    </row>
    <row r="8366" spans="1:8" x14ac:dyDescent="0.3">
      <c r="A8366" s="13" t="str">
        <f t="shared" si="130"/>
        <v>kenneia012013</v>
      </c>
      <c r="B8366" s="16" t="s">
        <v>811</v>
      </c>
      <c r="C8366" s="16">
        <v>2013</v>
      </c>
      <c r="D8366" s="16" t="s">
        <v>2334</v>
      </c>
      <c r="E8366" s="16">
        <v>4</v>
      </c>
      <c r="F8366" s="16">
        <v>13</v>
      </c>
      <c r="G8366" s="16">
        <v>0</v>
      </c>
      <c r="H8366" s="16">
        <v>0</v>
      </c>
    </row>
    <row r="8367" spans="1:8" x14ac:dyDescent="0.3">
      <c r="A8367" s="13" t="str">
        <f t="shared" si="130"/>
        <v>kenneia012013</v>
      </c>
      <c r="B8367" s="16" t="s">
        <v>811</v>
      </c>
      <c r="C8367" s="16">
        <v>2013</v>
      </c>
      <c r="D8367" s="16" t="s">
        <v>2334</v>
      </c>
      <c r="E8367" s="16">
        <v>3</v>
      </c>
      <c r="F8367" s="16">
        <v>7</v>
      </c>
      <c r="G8367" s="16">
        <v>0</v>
      </c>
      <c r="H8367" s="16">
        <v>1</v>
      </c>
    </row>
    <row r="8368" spans="1:8" x14ac:dyDescent="0.3">
      <c r="A8368" s="13" t="str">
        <f t="shared" si="130"/>
        <v>kensilo012013</v>
      </c>
      <c r="B8368" s="16" t="s">
        <v>464</v>
      </c>
      <c r="C8368" s="16">
        <v>2013</v>
      </c>
      <c r="D8368" s="16" t="s">
        <v>2334</v>
      </c>
      <c r="E8368" s="16">
        <v>0</v>
      </c>
      <c r="F8368" s="16">
        <v>0</v>
      </c>
      <c r="G8368" s="16">
        <v>0</v>
      </c>
      <c r="H8368" s="16">
        <v>0</v>
      </c>
    </row>
    <row r="8369" spans="1:8" x14ac:dyDescent="0.3">
      <c r="A8369" s="13" t="str">
        <f t="shared" si="130"/>
        <v>keppije012013</v>
      </c>
      <c r="B8369" s="16" t="s">
        <v>465</v>
      </c>
      <c r="C8369" s="16">
        <v>2013</v>
      </c>
      <c r="D8369" s="16" t="s">
        <v>2335</v>
      </c>
      <c r="E8369" s="16">
        <v>120</v>
      </c>
      <c r="F8369" s="16">
        <v>14</v>
      </c>
      <c r="G8369" s="16">
        <v>1</v>
      </c>
      <c r="H8369" s="16">
        <v>16</v>
      </c>
    </row>
    <row r="8370" spans="1:8" x14ac:dyDescent="0.3">
      <c r="A8370" s="13" t="str">
        <f t="shared" si="130"/>
        <v>keppije012013</v>
      </c>
      <c r="B8370" s="16" t="s">
        <v>465</v>
      </c>
      <c r="C8370" s="16">
        <v>2013</v>
      </c>
      <c r="D8370" s="16" t="s">
        <v>39</v>
      </c>
      <c r="E8370" s="16">
        <v>74</v>
      </c>
      <c r="F8370" s="16">
        <v>107</v>
      </c>
      <c r="G8370" s="16">
        <v>1</v>
      </c>
      <c r="H8370" s="16">
        <v>24</v>
      </c>
    </row>
    <row r="8371" spans="1:8" x14ac:dyDescent="0.3">
      <c r="A8371" s="13" t="str">
        <f t="shared" si="130"/>
        <v>keppije012013</v>
      </c>
      <c r="B8371" s="16" t="s">
        <v>465</v>
      </c>
      <c r="C8371" s="16">
        <v>2013</v>
      </c>
      <c r="D8371" s="16" t="s">
        <v>40</v>
      </c>
      <c r="E8371" s="16">
        <v>25</v>
      </c>
      <c r="F8371" s="16">
        <v>67</v>
      </c>
      <c r="G8371" s="16">
        <v>3</v>
      </c>
      <c r="H8371" s="16">
        <v>8</v>
      </c>
    </row>
    <row r="8372" spans="1:8" x14ac:dyDescent="0.3">
      <c r="A8372" s="13" t="str">
        <f t="shared" si="130"/>
        <v>kershcl012013</v>
      </c>
      <c r="B8372" s="16" t="s">
        <v>947</v>
      </c>
      <c r="C8372" s="16">
        <v>2013</v>
      </c>
      <c r="D8372" s="16" t="s">
        <v>2334</v>
      </c>
      <c r="E8372" s="16">
        <v>7</v>
      </c>
      <c r="F8372" s="16">
        <v>27</v>
      </c>
      <c r="G8372" s="16">
        <v>1</v>
      </c>
      <c r="H8372" s="16">
        <v>2</v>
      </c>
    </row>
    <row r="8373" spans="1:8" x14ac:dyDescent="0.3">
      <c r="A8373" s="13" t="str">
        <f t="shared" si="130"/>
        <v>keuchda012013</v>
      </c>
      <c r="B8373" s="16" t="s">
        <v>1760</v>
      </c>
      <c r="C8373" s="16">
        <v>2013</v>
      </c>
      <c r="D8373" s="16" t="s">
        <v>2334</v>
      </c>
      <c r="E8373" s="16">
        <v>7</v>
      </c>
      <c r="F8373" s="16">
        <v>24</v>
      </c>
      <c r="G8373" s="16">
        <v>0</v>
      </c>
      <c r="H8373" s="16">
        <v>3</v>
      </c>
    </row>
    <row r="8374" spans="1:8" x14ac:dyDescent="0.3">
      <c r="A8374" s="13" t="str">
        <f t="shared" si="130"/>
        <v>kickhmi012013</v>
      </c>
      <c r="B8374" s="16" t="s">
        <v>1974</v>
      </c>
      <c r="C8374" s="16">
        <v>2013</v>
      </c>
      <c r="D8374" s="16" t="s">
        <v>2334</v>
      </c>
      <c r="E8374" s="16">
        <v>2</v>
      </c>
      <c r="F8374" s="16">
        <v>5</v>
      </c>
      <c r="G8374" s="16">
        <v>1</v>
      </c>
      <c r="H8374" s="16">
        <v>0</v>
      </c>
    </row>
    <row r="8375" spans="1:8" x14ac:dyDescent="0.3">
      <c r="A8375" s="13" t="str">
        <f t="shared" si="130"/>
        <v>kiermke012013</v>
      </c>
      <c r="B8375" s="16" t="s">
        <v>1975</v>
      </c>
      <c r="C8375" s="16">
        <v>2013</v>
      </c>
      <c r="D8375" s="16" t="s">
        <v>2329</v>
      </c>
    </row>
    <row r="8376" spans="1:8" x14ac:dyDescent="0.3">
      <c r="A8376" s="13" t="str">
        <f t="shared" si="130"/>
        <v>kiermke012013</v>
      </c>
      <c r="B8376" s="16" t="s">
        <v>1975</v>
      </c>
      <c r="C8376" s="16">
        <v>2013</v>
      </c>
      <c r="D8376" s="16" t="s">
        <v>2331</v>
      </c>
      <c r="E8376" s="16">
        <v>0</v>
      </c>
      <c r="F8376" s="16">
        <v>0</v>
      </c>
      <c r="G8376" s="16">
        <v>0</v>
      </c>
      <c r="H8376" s="16">
        <v>0</v>
      </c>
    </row>
    <row r="8377" spans="1:8" x14ac:dyDescent="0.3">
      <c r="A8377" s="13" t="str">
        <f t="shared" si="130"/>
        <v>kiescro012013</v>
      </c>
      <c r="B8377" s="16" t="s">
        <v>1976</v>
      </c>
      <c r="C8377" s="16">
        <v>2013</v>
      </c>
      <c r="D8377" s="16" t="s">
        <v>2330</v>
      </c>
    </row>
    <row r="8378" spans="1:8" x14ac:dyDescent="0.3">
      <c r="A8378" s="13" t="str">
        <f t="shared" si="130"/>
        <v>kiescro012013</v>
      </c>
      <c r="B8378" s="16" t="s">
        <v>1976</v>
      </c>
      <c r="C8378" s="16">
        <v>2013</v>
      </c>
      <c r="D8378" s="16" t="s">
        <v>2331</v>
      </c>
      <c r="E8378" s="16">
        <v>38</v>
      </c>
      <c r="F8378" s="16">
        <v>1</v>
      </c>
      <c r="G8378" s="16">
        <v>0</v>
      </c>
      <c r="H8378" s="16">
        <v>0</v>
      </c>
    </row>
    <row r="8379" spans="1:8" x14ac:dyDescent="0.3">
      <c r="A8379" s="13" t="str">
        <f t="shared" si="130"/>
        <v>kimbrcr012013</v>
      </c>
      <c r="B8379" s="16" t="s">
        <v>1311</v>
      </c>
      <c r="C8379" s="16">
        <v>2013</v>
      </c>
      <c r="D8379" s="16" t="s">
        <v>2334</v>
      </c>
      <c r="E8379" s="16">
        <v>3</v>
      </c>
      <c r="F8379" s="16">
        <v>4</v>
      </c>
      <c r="G8379" s="16">
        <v>0</v>
      </c>
      <c r="H8379" s="16">
        <v>0</v>
      </c>
    </row>
    <row r="8380" spans="1:8" x14ac:dyDescent="0.3">
      <c r="A8380" s="13" t="str">
        <f t="shared" si="130"/>
        <v>kinslia012013</v>
      </c>
      <c r="B8380" s="16" t="s">
        <v>671</v>
      </c>
      <c r="C8380" s="16">
        <v>2013</v>
      </c>
      <c r="D8380" s="16" t="s">
        <v>39</v>
      </c>
      <c r="E8380" s="16">
        <v>211</v>
      </c>
      <c r="F8380" s="16">
        <v>371</v>
      </c>
      <c r="G8380" s="16">
        <v>13</v>
      </c>
      <c r="H8380" s="16">
        <v>89</v>
      </c>
    </row>
    <row r="8381" spans="1:8" x14ac:dyDescent="0.3">
      <c r="A8381" s="13" t="str">
        <f t="shared" si="130"/>
        <v>kintzbr012013</v>
      </c>
      <c r="B8381" s="16" t="s">
        <v>1312</v>
      </c>
      <c r="C8381" s="16">
        <v>2013</v>
      </c>
      <c r="D8381" s="16" t="s">
        <v>2334</v>
      </c>
      <c r="E8381" s="16">
        <v>5</v>
      </c>
      <c r="F8381" s="16">
        <v>10</v>
      </c>
      <c r="G8381" s="16">
        <v>0</v>
      </c>
      <c r="H8381" s="16">
        <v>2</v>
      </c>
    </row>
    <row r="8382" spans="1:8" x14ac:dyDescent="0.3">
      <c r="A8382" s="13" t="str">
        <f t="shared" si="130"/>
        <v>kipnija012013</v>
      </c>
      <c r="B8382" s="16" t="s">
        <v>1536</v>
      </c>
      <c r="C8382" s="16">
        <v>2013</v>
      </c>
      <c r="D8382" s="16" t="s">
        <v>39</v>
      </c>
      <c r="E8382" s="16">
        <v>242</v>
      </c>
      <c r="F8382" s="16">
        <v>395</v>
      </c>
      <c r="G8382" s="16">
        <v>12</v>
      </c>
      <c r="H8382" s="16">
        <v>91</v>
      </c>
    </row>
    <row r="8383" spans="1:8" x14ac:dyDescent="0.3">
      <c r="A8383" s="13" t="str">
        <f t="shared" si="130"/>
        <v>kirkmmi012013</v>
      </c>
      <c r="B8383" s="16" t="s">
        <v>1313</v>
      </c>
      <c r="C8383" s="16">
        <v>2013</v>
      </c>
      <c r="D8383" s="16" t="s">
        <v>2334</v>
      </c>
      <c r="E8383" s="16">
        <v>0</v>
      </c>
      <c r="F8383" s="16">
        <v>0</v>
      </c>
      <c r="G8383" s="16">
        <v>0</v>
      </c>
      <c r="H8383" s="16">
        <v>0</v>
      </c>
    </row>
    <row r="8384" spans="1:8" x14ac:dyDescent="0.3">
      <c r="A8384" s="13" t="str">
        <f t="shared" si="130"/>
        <v>klubeco012013</v>
      </c>
      <c r="B8384" s="16" t="s">
        <v>1537</v>
      </c>
      <c r="C8384" s="16">
        <v>2013</v>
      </c>
      <c r="D8384" s="16" t="s">
        <v>2334</v>
      </c>
      <c r="E8384" s="16">
        <v>12</v>
      </c>
      <c r="F8384" s="16">
        <v>18</v>
      </c>
      <c r="G8384" s="16">
        <v>1</v>
      </c>
      <c r="H8384" s="16">
        <v>1</v>
      </c>
    </row>
    <row r="8385" spans="1:8" x14ac:dyDescent="0.3">
      <c r="A8385" s="13" t="str">
        <f t="shared" si="130"/>
        <v>koberje012013</v>
      </c>
      <c r="B8385" s="16" t="s">
        <v>1977</v>
      </c>
      <c r="C8385" s="16">
        <v>2013</v>
      </c>
      <c r="D8385" s="16" t="s">
        <v>2329</v>
      </c>
    </row>
    <row r="8386" spans="1:8" x14ac:dyDescent="0.3">
      <c r="A8386" s="13" t="str">
        <f t="shared" si="130"/>
        <v>koberje012013</v>
      </c>
      <c r="B8386" s="16" t="s">
        <v>1977</v>
      </c>
      <c r="C8386" s="16">
        <v>2013</v>
      </c>
      <c r="D8386" s="16" t="s">
        <v>2330</v>
      </c>
    </row>
    <row r="8387" spans="1:8" x14ac:dyDescent="0.3">
      <c r="A8387" s="13" t="str">
        <f t="shared" ref="A8387:A8450" si="131">(B8387&amp;C8387)</f>
        <v>koberje012013</v>
      </c>
      <c r="B8387" s="16" t="s">
        <v>1977</v>
      </c>
      <c r="C8387" s="16">
        <v>2013</v>
      </c>
      <c r="D8387" s="16" t="s">
        <v>2331</v>
      </c>
      <c r="E8387" s="16">
        <v>13</v>
      </c>
      <c r="F8387" s="16">
        <v>0</v>
      </c>
      <c r="G8387" s="16">
        <v>0</v>
      </c>
      <c r="H8387" s="16">
        <v>0</v>
      </c>
    </row>
    <row r="8388" spans="1:8" x14ac:dyDescent="0.3">
      <c r="A8388" s="13" t="str">
        <f t="shared" si="131"/>
        <v>koberje012013</v>
      </c>
      <c r="B8388" s="16" t="s">
        <v>1977</v>
      </c>
      <c r="C8388" s="16">
        <v>2013</v>
      </c>
      <c r="D8388" s="16" t="s">
        <v>2332</v>
      </c>
    </row>
    <row r="8389" spans="1:8" x14ac:dyDescent="0.3">
      <c r="A8389" s="13" t="str">
        <f t="shared" si="131"/>
        <v>koehlto012013</v>
      </c>
      <c r="B8389" s="16" t="s">
        <v>1761</v>
      </c>
      <c r="C8389" s="16">
        <v>2013</v>
      </c>
      <c r="D8389" s="16" t="s">
        <v>2334</v>
      </c>
      <c r="E8389" s="16">
        <v>16</v>
      </c>
      <c r="F8389" s="16">
        <v>15</v>
      </c>
      <c r="G8389" s="16">
        <v>1</v>
      </c>
      <c r="H8389" s="16">
        <v>3</v>
      </c>
    </row>
    <row r="8390" spans="1:8" x14ac:dyDescent="0.3">
      <c r="A8390" s="13" t="str">
        <f t="shared" si="131"/>
        <v>kohnmi012013</v>
      </c>
      <c r="B8390" s="16" t="s">
        <v>1314</v>
      </c>
      <c r="C8390" s="16">
        <v>2013</v>
      </c>
      <c r="D8390" s="16" t="s">
        <v>2334</v>
      </c>
      <c r="E8390" s="16">
        <v>2</v>
      </c>
      <c r="F8390" s="16">
        <v>4</v>
      </c>
      <c r="G8390" s="16">
        <v>0</v>
      </c>
      <c r="H8390" s="16">
        <v>0</v>
      </c>
    </row>
    <row r="8391" spans="1:8" x14ac:dyDescent="0.3">
      <c r="A8391" s="13" t="str">
        <f t="shared" si="131"/>
        <v>konerpa012013</v>
      </c>
      <c r="B8391" s="16" t="s">
        <v>133</v>
      </c>
      <c r="C8391" s="16">
        <v>2013</v>
      </c>
      <c r="D8391" s="16" t="s">
        <v>2335</v>
      </c>
      <c r="E8391" s="16">
        <v>600</v>
      </c>
      <c r="F8391" s="16">
        <v>48</v>
      </c>
      <c r="G8391" s="16">
        <v>4</v>
      </c>
      <c r="H8391" s="16">
        <v>70</v>
      </c>
    </row>
    <row r="8392" spans="1:8" x14ac:dyDescent="0.3">
      <c r="A8392" s="13" t="str">
        <f t="shared" si="131"/>
        <v>kontoge012013</v>
      </c>
      <c r="B8392" s="16" t="s">
        <v>1538</v>
      </c>
      <c r="C8392" s="16">
        <v>2013</v>
      </c>
      <c r="D8392" s="16" t="s">
        <v>2334</v>
      </c>
      <c r="E8392" s="16">
        <v>4</v>
      </c>
      <c r="F8392" s="16">
        <v>7</v>
      </c>
      <c r="G8392" s="16">
        <v>0</v>
      </c>
      <c r="H8392" s="16">
        <v>0</v>
      </c>
    </row>
    <row r="8393" spans="1:8" x14ac:dyDescent="0.3">
      <c r="A8393" s="13" t="str">
        <f t="shared" si="131"/>
        <v>kotchca012013</v>
      </c>
      <c r="B8393" s="16" t="s">
        <v>466</v>
      </c>
      <c r="C8393" s="16">
        <v>2013</v>
      </c>
      <c r="D8393" s="16" t="s">
        <v>2335</v>
      </c>
      <c r="E8393" s="16">
        <v>39</v>
      </c>
      <c r="F8393" s="16">
        <v>2</v>
      </c>
      <c r="G8393" s="16">
        <v>1</v>
      </c>
      <c r="H8393" s="16">
        <v>4</v>
      </c>
    </row>
    <row r="8394" spans="1:8" x14ac:dyDescent="0.3">
      <c r="A8394" s="13" t="str">
        <f t="shared" si="131"/>
        <v>kotsama012013</v>
      </c>
      <c r="B8394" s="16" t="s">
        <v>134</v>
      </c>
      <c r="C8394" s="16">
        <v>2013</v>
      </c>
      <c r="D8394" s="16" t="s">
        <v>2335</v>
      </c>
      <c r="E8394" s="16">
        <v>26</v>
      </c>
      <c r="F8394" s="16">
        <v>2</v>
      </c>
      <c r="G8394" s="16">
        <v>0</v>
      </c>
      <c r="H8394" s="16">
        <v>2</v>
      </c>
    </row>
    <row r="8395" spans="1:8" x14ac:dyDescent="0.3">
      <c r="A8395" s="13" t="str">
        <f t="shared" si="131"/>
        <v>kotsama012013</v>
      </c>
      <c r="B8395" s="16" t="s">
        <v>134</v>
      </c>
      <c r="C8395" s="16">
        <v>2013</v>
      </c>
      <c r="D8395" s="16" t="s">
        <v>2330</v>
      </c>
    </row>
    <row r="8396" spans="1:8" x14ac:dyDescent="0.3">
      <c r="A8396" s="13" t="str">
        <f t="shared" si="131"/>
        <v>kotsama012013</v>
      </c>
      <c r="B8396" s="16" t="s">
        <v>134</v>
      </c>
      <c r="C8396" s="16">
        <v>2013</v>
      </c>
      <c r="D8396" s="16" t="s">
        <v>2331</v>
      </c>
      <c r="E8396" s="16">
        <v>17</v>
      </c>
      <c r="F8396" s="16">
        <v>1</v>
      </c>
      <c r="G8396" s="16">
        <v>0</v>
      </c>
      <c r="H8396" s="16">
        <v>0</v>
      </c>
    </row>
    <row r="8397" spans="1:8" x14ac:dyDescent="0.3">
      <c r="A8397" s="13" t="str">
        <f t="shared" si="131"/>
        <v>kotsama012013</v>
      </c>
      <c r="B8397" s="16" t="s">
        <v>134</v>
      </c>
      <c r="C8397" s="16">
        <v>2013</v>
      </c>
      <c r="D8397" s="16" t="s">
        <v>2332</v>
      </c>
    </row>
    <row r="8398" spans="1:8" x14ac:dyDescent="0.3">
      <c r="A8398" s="13" t="str">
        <f t="shared" si="131"/>
        <v>kottage012013</v>
      </c>
      <c r="B8398" s="16" t="s">
        <v>949</v>
      </c>
      <c r="C8398" s="16">
        <v>2013</v>
      </c>
      <c r="D8398" s="16" t="s">
        <v>2336</v>
      </c>
      <c r="E8398" s="16">
        <v>212</v>
      </c>
      <c r="F8398" s="16">
        <v>14</v>
      </c>
      <c r="G8398" s="16">
        <v>4</v>
      </c>
      <c r="H8398" s="16">
        <v>0</v>
      </c>
    </row>
    <row r="8399" spans="1:8" x14ac:dyDescent="0.3">
      <c r="A8399" s="13" t="str">
        <f t="shared" si="131"/>
        <v>kozmape012013</v>
      </c>
      <c r="B8399" s="16" t="s">
        <v>1539</v>
      </c>
      <c r="C8399" s="16">
        <v>2013</v>
      </c>
      <c r="D8399" s="16" t="s">
        <v>2330</v>
      </c>
    </row>
    <row r="8400" spans="1:8" x14ac:dyDescent="0.3">
      <c r="A8400" s="13" t="str">
        <f t="shared" si="131"/>
        <v>kozmape012013</v>
      </c>
      <c r="B8400" s="16" t="s">
        <v>1539</v>
      </c>
      <c r="C8400" s="16">
        <v>2013</v>
      </c>
      <c r="D8400" s="16" t="s">
        <v>2331</v>
      </c>
      <c r="E8400" s="16">
        <v>2</v>
      </c>
      <c r="F8400" s="16">
        <v>0</v>
      </c>
      <c r="G8400" s="16">
        <v>0</v>
      </c>
      <c r="H8400" s="16">
        <v>0</v>
      </c>
    </row>
    <row r="8401" spans="1:8" x14ac:dyDescent="0.3">
      <c r="A8401" s="13" t="str">
        <f t="shared" si="131"/>
        <v>kozmape012013</v>
      </c>
      <c r="B8401" s="16" t="s">
        <v>1539</v>
      </c>
      <c r="C8401" s="16">
        <v>2013</v>
      </c>
      <c r="D8401" s="16" t="s">
        <v>2333</v>
      </c>
      <c r="E8401" s="16">
        <v>155</v>
      </c>
      <c r="F8401" s="16">
        <v>397</v>
      </c>
      <c r="G8401" s="16">
        <v>9</v>
      </c>
      <c r="H8401" s="16">
        <v>98</v>
      </c>
    </row>
    <row r="8402" spans="1:8" x14ac:dyDescent="0.3">
      <c r="A8402" s="13" t="str">
        <f t="shared" si="131"/>
        <v>kratzer012013</v>
      </c>
      <c r="B8402" s="16" t="s">
        <v>1315</v>
      </c>
      <c r="C8402" s="16">
        <v>2013</v>
      </c>
      <c r="D8402" s="16" t="s">
        <v>2336</v>
      </c>
      <c r="E8402" s="16">
        <v>414</v>
      </c>
      <c r="F8402" s="16">
        <v>26</v>
      </c>
      <c r="G8402" s="16">
        <v>1</v>
      </c>
      <c r="H8402" s="16">
        <v>5</v>
      </c>
    </row>
    <row r="8403" spans="1:8" x14ac:dyDescent="0.3">
      <c r="A8403" s="13" t="str">
        <f t="shared" si="131"/>
        <v>krausma012013</v>
      </c>
      <c r="B8403" s="16" t="s">
        <v>1978</v>
      </c>
      <c r="C8403" s="16">
        <v>2013</v>
      </c>
      <c r="D8403" s="16" t="s">
        <v>2335</v>
      </c>
      <c r="E8403" s="16">
        <v>2</v>
      </c>
      <c r="F8403" s="16">
        <v>0</v>
      </c>
      <c r="G8403" s="16">
        <v>0</v>
      </c>
      <c r="H8403" s="16">
        <v>1</v>
      </c>
    </row>
    <row r="8404" spans="1:8" x14ac:dyDescent="0.3">
      <c r="A8404" s="13" t="str">
        <f t="shared" si="131"/>
        <v>krausma012013</v>
      </c>
      <c r="B8404" s="16" t="s">
        <v>1978</v>
      </c>
      <c r="C8404" s="16">
        <v>2013</v>
      </c>
      <c r="D8404" s="16" t="s">
        <v>2330</v>
      </c>
    </row>
    <row r="8405" spans="1:8" x14ac:dyDescent="0.3">
      <c r="A8405" s="13" t="str">
        <f t="shared" si="131"/>
        <v>krausma012013</v>
      </c>
      <c r="B8405" s="16" t="s">
        <v>1978</v>
      </c>
      <c r="C8405" s="16">
        <v>2013</v>
      </c>
      <c r="D8405" s="16" t="s">
        <v>2331</v>
      </c>
      <c r="E8405" s="16">
        <v>38</v>
      </c>
      <c r="F8405" s="16">
        <v>3</v>
      </c>
      <c r="G8405" s="16">
        <v>2</v>
      </c>
      <c r="H8405" s="16">
        <v>2</v>
      </c>
    </row>
    <row r="8406" spans="1:8" x14ac:dyDescent="0.3">
      <c r="A8406" s="13" t="str">
        <f t="shared" si="131"/>
        <v>krausma012013</v>
      </c>
      <c r="B8406" s="16" t="s">
        <v>1978</v>
      </c>
      <c r="C8406" s="16">
        <v>2013</v>
      </c>
      <c r="D8406" s="16" t="s">
        <v>2332</v>
      </c>
    </row>
    <row r="8407" spans="1:8" x14ac:dyDescent="0.3">
      <c r="A8407" s="13" t="str">
        <f t="shared" si="131"/>
        <v>krolia012013</v>
      </c>
      <c r="B8407" s="16" t="s">
        <v>1979</v>
      </c>
      <c r="C8407" s="16">
        <v>2013</v>
      </c>
      <c r="D8407" s="16" t="s">
        <v>2334</v>
      </c>
      <c r="E8407" s="16">
        <v>2</v>
      </c>
      <c r="F8407" s="16">
        <v>3</v>
      </c>
      <c r="G8407" s="16">
        <v>0</v>
      </c>
      <c r="H8407" s="16">
        <v>0</v>
      </c>
    </row>
    <row r="8408" spans="1:8" x14ac:dyDescent="0.3">
      <c r="A8408" s="13" t="str">
        <f t="shared" si="131"/>
        <v>kubelja012013</v>
      </c>
      <c r="B8408" s="16" t="s">
        <v>467</v>
      </c>
      <c r="C8408" s="16">
        <v>2013</v>
      </c>
      <c r="D8408" s="16" t="s">
        <v>2330</v>
      </c>
    </row>
    <row r="8409" spans="1:8" x14ac:dyDescent="0.3">
      <c r="A8409" s="13" t="str">
        <f t="shared" si="131"/>
        <v>kubelja012013</v>
      </c>
      <c r="B8409" s="16" t="s">
        <v>467</v>
      </c>
      <c r="C8409" s="16">
        <v>2013</v>
      </c>
      <c r="D8409" s="16" t="s">
        <v>2330</v>
      </c>
    </row>
    <row r="8410" spans="1:8" x14ac:dyDescent="0.3">
      <c r="A8410" s="13" t="str">
        <f t="shared" si="131"/>
        <v>kubelja012013</v>
      </c>
      <c r="B8410" s="16" t="s">
        <v>467</v>
      </c>
      <c r="C8410" s="16">
        <v>2013</v>
      </c>
      <c r="D8410" s="16" t="s">
        <v>2331</v>
      </c>
      <c r="E8410" s="16">
        <v>76</v>
      </c>
      <c r="F8410" s="16">
        <v>6</v>
      </c>
      <c r="G8410" s="16">
        <v>3</v>
      </c>
      <c r="H8410" s="16">
        <v>0</v>
      </c>
    </row>
    <row r="8411" spans="1:8" x14ac:dyDescent="0.3">
      <c r="A8411" s="13" t="str">
        <f t="shared" si="131"/>
        <v>kubelja012013</v>
      </c>
      <c r="B8411" s="16" t="s">
        <v>467</v>
      </c>
      <c r="C8411" s="16">
        <v>2013</v>
      </c>
      <c r="D8411" s="16" t="s">
        <v>2331</v>
      </c>
      <c r="E8411" s="16">
        <v>8</v>
      </c>
      <c r="F8411" s="16">
        <v>1</v>
      </c>
      <c r="G8411" s="16">
        <v>0</v>
      </c>
      <c r="H8411" s="16">
        <v>0</v>
      </c>
    </row>
    <row r="8412" spans="1:8" x14ac:dyDescent="0.3">
      <c r="A8412" s="13" t="str">
        <f t="shared" si="131"/>
        <v>kubelja012013</v>
      </c>
      <c r="B8412" s="16" t="s">
        <v>467</v>
      </c>
      <c r="C8412" s="16">
        <v>2013</v>
      </c>
      <c r="D8412" s="16" t="s">
        <v>2332</v>
      </c>
    </row>
    <row r="8413" spans="1:8" x14ac:dyDescent="0.3">
      <c r="A8413" s="13" t="str">
        <f t="shared" si="131"/>
        <v>kubelja012013</v>
      </c>
      <c r="B8413" s="16" t="s">
        <v>467</v>
      </c>
      <c r="C8413" s="16">
        <v>2013</v>
      </c>
      <c r="D8413" s="16" t="s">
        <v>2332</v>
      </c>
    </row>
    <row r="8414" spans="1:8" x14ac:dyDescent="0.3">
      <c r="A8414" s="13" t="str">
        <f t="shared" si="131"/>
        <v>kurodhi012013</v>
      </c>
      <c r="B8414" s="16" t="s">
        <v>950</v>
      </c>
      <c r="C8414" s="16">
        <v>2013</v>
      </c>
      <c r="D8414" s="16" t="s">
        <v>2334</v>
      </c>
      <c r="E8414" s="16">
        <v>12</v>
      </c>
      <c r="F8414" s="16">
        <v>25</v>
      </c>
      <c r="G8414" s="16">
        <v>0</v>
      </c>
      <c r="H8414" s="16">
        <v>3</v>
      </c>
    </row>
    <row r="8415" spans="1:8" x14ac:dyDescent="0.3">
      <c r="A8415" s="13" t="str">
        <f t="shared" si="131"/>
        <v>lackejo012013</v>
      </c>
      <c r="B8415" s="16" t="s">
        <v>311</v>
      </c>
      <c r="C8415" s="16">
        <v>2013</v>
      </c>
      <c r="D8415" s="16" t="s">
        <v>2334</v>
      </c>
      <c r="E8415" s="16">
        <v>18</v>
      </c>
      <c r="F8415" s="16">
        <v>29</v>
      </c>
      <c r="G8415" s="16">
        <v>2</v>
      </c>
      <c r="H8415" s="16">
        <v>0</v>
      </c>
    </row>
    <row r="8416" spans="1:8" x14ac:dyDescent="0.3">
      <c r="A8416" s="13" t="str">
        <f t="shared" si="131"/>
        <v>laffeaa012013</v>
      </c>
      <c r="B8416" s="16" t="s">
        <v>812</v>
      </c>
      <c r="C8416" s="16">
        <v>2013</v>
      </c>
      <c r="D8416" s="16" t="s">
        <v>2334</v>
      </c>
      <c r="E8416" s="16">
        <v>0</v>
      </c>
      <c r="F8416" s="16">
        <v>1</v>
      </c>
      <c r="G8416" s="16">
        <v>0</v>
      </c>
      <c r="H8416" s="16">
        <v>0</v>
      </c>
    </row>
    <row r="8417" spans="1:8" x14ac:dyDescent="0.3">
      <c r="A8417" s="13" t="str">
        <f t="shared" si="131"/>
        <v>laffeaa012013</v>
      </c>
      <c r="B8417" s="16" t="s">
        <v>812</v>
      </c>
      <c r="C8417" s="16">
        <v>2013</v>
      </c>
      <c r="D8417" s="16" t="s">
        <v>2334</v>
      </c>
      <c r="E8417" s="16">
        <v>0</v>
      </c>
      <c r="F8417" s="16">
        <v>1</v>
      </c>
      <c r="G8417" s="16">
        <v>0</v>
      </c>
      <c r="H8417" s="16">
        <v>0</v>
      </c>
    </row>
    <row r="8418" spans="1:8" x14ac:dyDescent="0.3">
      <c r="A8418" s="13" t="str">
        <f t="shared" si="131"/>
        <v>lafrobo012013</v>
      </c>
      <c r="B8418" s="16" t="s">
        <v>1980</v>
      </c>
      <c r="C8418" s="16">
        <v>2013</v>
      </c>
      <c r="D8418" s="16" t="s">
        <v>2334</v>
      </c>
      <c r="E8418" s="16">
        <v>0</v>
      </c>
      <c r="F8418" s="16">
        <v>2</v>
      </c>
      <c r="G8418" s="16">
        <v>0</v>
      </c>
      <c r="H8418" s="16">
        <v>0</v>
      </c>
    </row>
    <row r="8419" spans="1:8" x14ac:dyDescent="0.3">
      <c r="A8419" s="13" t="str">
        <f t="shared" si="131"/>
        <v>lagarju012013</v>
      </c>
      <c r="B8419" s="16" t="s">
        <v>1981</v>
      </c>
      <c r="C8419" s="16">
        <v>2013</v>
      </c>
      <c r="D8419" s="16" t="s">
        <v>2329</v>
      </c>
    </row>
    <row r="8420" spans="1:8" x14ac:dyDescent="0.3">
      <c r="A8420" s="13" t="str">
        <f t="shared" si="131"/>
        <v>lagarju012013</v>
      </c>
      <c r="B8420" s="16" t="s">
        <v>1981</v>
      </c>
      <c r="C8420" s="16">
        <v>2013</v>
      </c>
      <c r="D8420" s="16" t="s">
        <v>2331</v>
      </c>
      <c r="E8420" s="16">
        <v>281</v>
      </c>
      <c r="F8420" s="16">
        <v>15</v>
      </c>
      <c r="G8420" s="16">
        <v>5</v>
      </c>
      <c r="H8420" s="16">
        <v>0</v>
      </c>
    </row>
    <row r="8421" spans="1:8" x14ac:dyDescent="0.3">
      <c r="A8421" s="13" t="str">
        <f t="shared" si="131"/>
        <v>lagarju012013</v>
      </c>
      <c r="B8421" s="16" t="s">
        <v>1981</v>
      </c>
      <c r="C8421" s="16">
        <v>2013</v>
      </c>
      <c r="D8421" s="16" t="s">
        <v>2332</v>
      </c>
    </row>
    <row r="8422" spans="1:8" x14ac:dyDescent="0.3">
      <c r="A8422" s="13" t="str">
        <f t="shared" si="131"/>
        <v>lairdbr012013</v>
      </c>
      <c r="B8422" s="16" t="s">
        <v>1540</v>
      </c>
      <c r="C8422" s="16">
        <v>2013</v>
      </c>
      <c r="D8422" s="16" t="s">
        <v>2335</v>
      </c>
      <c r="E8422" s="16">
        <v>71</v>
      </c>
      <c r="F8422" s="16">
        <v>2</v>
      </c>
      <c r="G8422" s="16">
        <v>0</v>
      </c>
      <c r="H8422" s="16">
        <v>8</v>
      </c>
    </row>
    <row r="8423" spans="1:8" x14ac:dyDescent="0.3">
      <c r="A8423" s="13" t="str">
        <f t="shared" si="131"/>
        <v>lairdbr012013</v>
      </c>
      <c r="B8423" s="16" t="s">
        <v>1540</v>
      </c>
      <c r="C8423" s="16">
        <v>2013</v>
      </c>
      <c r="D8423" s="16" t="s">
        <v>40</v>
      </c>
      <c r="E8423" s="16">
        <v>1</v>
      </c>
      <c r="F8423" s="16">
        <v>8</v>
      </c>
      <c r="G8423" s="16">
        <v>1</v>
      </c>
      <c r="H8423" s="16">
        <v>1</v>
      </c>
    </row>
    <row r="8424" spans="1:8" x14ac:dyDescent="0.3">
      <c r="A8424" s="13" t="str">
        <f t="shared" si="131"/>
        <v>lairdge012013</v>
      </c>
      <c r="B8424" s="16" t="s">
        <v>385</v>
      </c>
      <c r="C8424" s="16">
        <v>2013</v>
      </c>
      <c r="D8424" s="16" t="s">
        <v>2336</v>
      </c>
      <c r="E8424" s="16">
        <v>241</v>
      </c>
      <c r="F8424" s="16">
        <v>16</v>
      </c>
      <c r="G8424" s="16">
        <v>0</v>
      </c>
      <c r="H8424" s="16">
        <v>6</v>
      </c>
    </row>
    <row r="8425" spans="1:8" x14ac:dyDescent="0.3">
      <c r="A8425" s="13" t="str">
        <f t="shared" si="131"/>
        <v>lakeju012013</v>
      </c>
      <c r="B8425" s="16" t="s">
        <v>1982</v>
      </c>
      <c r="C8425" s="16">
        <v>2013</v>
      </c>
      <c r="D8425" s="16" t="s">
        <v>2329</v>
      </c>
    </row>
    <row r="8426" spans="1:8" x14ac:dyDescent="0.3">
      <c r="A8426" s="13" t="str">
        <f t="shared" si="131"/>
        <v>lakeju012013</v>
      </c>
      <c r="B8426" s="16" t="s">
        <v>1982</v>
      </c>
      <c r="C8426" s="16">
        <v>2013</v>
      </c>
      <c r="D8426" s="16" t="s">
        <v>2330</v>
      </c>
    </row>
    <row r="8427" spans="1:8" x14ac:dyDescent="0.3">
      <c r="A8427" s="13" t="str">
        <f t="shared" si="131"/>
        <v>lakeju012013</v>
      </c>
      <c r="B8427" s="16" t="s">
        <v>1982</v>
      </c>
      <c r="C8427" s="16">
        <v>2013</v>
      </c>
      <c r="D8427" s="16" t="s">
        <v>2331</v>
      </c>
      <c r="E8427" s="16">
        <v>119</v>
      </c>
      <c r="F8427" s="16">
        <v>2</v>
      </c>
      <c r="G8427" s="16">
        <v>3</v>
      </c>
      <c r="H8427" s="16">
        <v>1</v>
      </c>
    </row>
    <row r="8428" spans="1:8" x14ac:dyDescent="0.3">
      <c r="A8428" s="13" t="str">
        <f t="shared" si="131"/>
        <v>lallibl012013</v>
      </c>
      <c r="B8428" s="16" t="s">
        <v>1763</v>
      </c>
      <c r="C8428" s="16">
        <v>2013</v>
      </c>
      <c r="D8428" s="16" t="s">
        <v>2335</v>
      </c>
      <c r="E8428" s="16">
        <v>45</v>
      </c>
      <c r="F8428" s="16">
        <v>0</v>
      </c>
      <c r="G8428" s="16">
        <v>2</v>
      </c>
      <c r="H8428" s="16">
        <v>1</v>
      </c>
    </row>
    <row r="8429" spans="1:8" x14ac:dyDescent="0.3">
      <c r="A8429" s="13" t="str">
        <f t="shared" si="131"/>
        <v>lallibl012013</v>
      </c>
      <c r="B8429" s="16" t="s">
        <v>1763</v>
      </c>
      <c r="C8429" s="16">
        <v>2013</v>
      </c>
      <c r="D8429" s="16" t="s">
        <v>2336</v>
      </c>
      <c r="E8429" s="16">
        <v>2</v>
      </c>
      <c r="F8429" s="16">
        <v>0</v>
      </c>
      <c r="G8429" s="16">
        <v>0</v>
      </c>
      <c r="H8429" s="16">
        <v>0</v>
      </c>
    </row>
    <row r="8430" spans="1:8" x14ac:dyDescent="0.3">
      <c r="A8430" s="13" t="str">
        <f t="shared" si="131"/>
        <v>lamboan012013</v>
      </c>
      <c r="B8430" s="16" t="s">
        <v>1983</v>
      </c>
      <c r="C8430" s="16">
        <v>2013</v>
      </c>
      <c r="D8430" s="16" t="s">
        <v>2330</v>
      </c>
    </row>
    <row r="8431" spans="1:8" x14ac:dyDescent="0.3">
      <c r="A8431" s="13" t="str">
        <f t="shared" si="131"/>
        <v>lamboan012013</v>
      </c>
      <c r="B8431" s="16" t="s">
        <v>1983</v>
      </c>
      <c r="C8431" s="16">
        <v>2013</v>
      </c>
      <c r="D8431" s="16" t="s">
        <v>2331</v>
      </c>
      <c r="E8431" s="16">
        <v>6</v>
      </c>
      <c r="F8431" s="16">
        <v>0</v>
      </c>
      <c r="G8431" s="16">
        <v>0</v>
      </c>
      <c r="H8431" s="16">
        <v>0</v>
      </c>
    </row>
    <row r="8432" spans="1:8" x14ac:dyDescent="0.3">
      <c r="A8432" s="13" t="str">
        <f t="shared" si="131"/>
        <v>lamboan012013</v>
      </c>
      <c r="B8432" s="16" t="s">
        <v>1983</v>
      </c>
      <c r="C8432" s="16">
        <v>2013</v>
      </c>
      <c r="D8432" s="16" t="s">
        <v>2332</v>
      </c>
    </row>
    <row r="8433" spans="1:8" x14ac:dyDescent="0.3">
      <c r="A8433" s="13" t="str">
        <f t="shared" si="131"/>
        <v>langery012013</v>
      </c>
      <c r="B8433" s="16" t="s">
        <v>313</v>
      </c>
      <c r="C8433" s="16">
        <v>2013</v>
      </c>
      <c r="D8433" s="16" t="s">
        <v>2335</v>
      </c>
      <c r="E8433" s="16">
        <v>28</v>
      </c>
      <c r="F8433" s="16">
        <v>0</v>
      </c>
      <c r="G8433" s="16">
        <v>0</v>
      </c>
      <c r="H8433" s="16">
        <v>4</v>
      </c>
    </row>
    <row r="8434" spans="1:8" x14ac:dyDescent="0.3">
      <c r="A8434" s="13" t="str">
        <f t="shared" si="131"/>
        <v>langwma012013</v>
      </c>
      <c r="B8434" s="16" t="s">
        <v>1984</v>
      </c>
      <c r="C8434" s="16">
        <v>2013</v>
      </c>
      <c r="D8434" s="16" t="s">
        <v>2334</v>
      </c>
      <c r="E8434" s="16">
        <v>0</v>
      </c>
      <c r="F8434" s="16">
        <v>0</v>
      </c>
      <c r="G8434" s="16">
        <v>0</v>
      </c>
      <c r="H8434" s="16">
        <v>0</v>
      </c>
    </row>
    <row r="8435" spans="1:8" x14ac:dyDescent="0.3">
      <c r="A8435" s="13" t="str">
        <f t="shared" si="131"/>
        <v>langwma012013</v>
      </c>
      <c r="B8435" s="16" t="s">
        <v>1984</v>
      </c>
      <c r="C8435" s="16">
        <v>2013</v>
      </c>
      <c r="D8435" s="16" t="s">
        <v>2334</v>
      </c>
      <c r="E8435" s="16">
        <v>0</v>
      </c>
      <c r="F8435" s="16">
        <v>2</v>
      </c>
      <c r="G8435" s="16">
        <v>0</v>
      </c>
      <c r="H8435" s="16">
        <v>0</v>
      </c>
    </row>
    <row r="8436" spans="1:8" x14ac:dyDescent="0.3">
      <c r="A8436" s="13" t="str">
        <f t="shared" si="131"/>
        <v>lannajo012013</v>
      </c>
      <c r="B8436" s="16" t="s">
        <v>813</v>
      </c>
      <c r="C8436" s="16">
        <v>2013</v>
      </c>
      <c r="D8436" s="16" t="s">
        <v>2334</v>
      </c>
      <c r="E8436" s="16">
        <v>0</v>
      </c>
      <c r="F8436" s="16">
        <v>9</v>
      </c>
      <c r="G8436" s="16">
        <v>1</v>
      </c>
      <c r="H8436" s="16">
        <v>0</v>
      </c>
    </row>
    <row r="8437" spans="1:8" x14ac:dyDescent="0.3">
      <c r="A8437" s="13" t="str">
        <f t="shared" si="131"/>
        <v>larocad012013</v>
      </c>
      <c r="B8437" s="16" t="s">
        <v>468</v>
      </c>
      <c r="C8437" s="16">
        <v>2013</v>
      </c>
      <c r="D8437" s="16" t="s">
        <v>2335</v>
      </c>
      <c r="E8437" s="16">
        <v>1164</v>
      </c>
      <c r="F8437" s="16">
        <v>76</v>
      </c>
      <c r="G8437" s="16">
        <v>11</v>
      </c>
      <c r="H8437" s="16">
        <v>117</v>
      </c>
    </row>
    <row r="8438" spans="1:8" x14ac:dyDescent="0.3">
      <c r="A8438" s="13" t="str">
        <f t="shared" si="131"/>
        <v>larocan012013</v>
      </c>
      <c r="B8438" s="16" t="s">
        <v>814</v>
      </c>
      <c r="C8438" s="16">
        <v>2013</v>
      </c>
      <c r="D8438" s="16" t="s">
        <v>40</v>
      </c>
      <c r="E8438" s="16">
        <v>1</v>
      </c>
      <c r="F8438" s="16">
        <v>3</v>
      </c>
      <c r="G8438" s="16">
        <v>0</v>
      </c>
      <c r="H8438" s="16">
        <v>1</v>
      </c>
    </row>
    <row r="8439" spans="1:8" x14ac:dyDescent="0.3">
      <c r="A8439" s="13" t="str">
        <f t="shared" si="131"/>
        <v>latosma012013</v>
      </c>
      <c r="B8439" s="16" t="s">
        <v>1121</v>
      </c>
      <c r="C8439" s="16">
        <v>2013</v>
      </c>
      <c r="D8439" s="16" t="s">
        <v>2334</v>
      </c>
      <c r="E8439" s="16">
        <v>26</v>
      </c>
      <c r="F8439" s="16">
        <v>20</v>
      </c>
      <c r="G8439" s="16">
        <v>1</v>
      </c>
      <c r="H8439" s="16">
        <v>2</v>
      </c>
    </row>
    <row r="8440" spans="1:8" x14ac:dyDescent="0.3">
      <c r="A8440" s="13" t="str">
        <f t="shared" si="131"/>
        <v>lavarry012013</v>
      </c>
      <c r="B8440" s="16" t="s">
        <v>1541</v>
      </c>
      <c r="C8440" s="16">
        <v>2013</v>
      </c>
      <c r="D8440" s="16" t="s">
        <v>2336</v>
      </c>
      <c r="E8440" s="16">
        <v>131</v>
      </c>
      <c r="F8440" s="16">
        <v>8</v>
      </c>
      <c r="G8440" s="16">
        <v>1</v>
      </c>
      <c r="H8440" s="16">
        <v>4</v>
      </c>
    </row>
    <row r="8441" spans="1:8" x14ac:dyDescent="0.3">
      <c r="A8441" s="13" t="str">
        <f t="shared" si="131"/>
        <v>lawribr012013</v>
      </c>
      <c r="B8441" s="16" t="s">
        <v>1542</v>
      </c>
      <c r="C8441" s="16">
        <v>2013</v>
      </c>
      <c r="D8441" s="16" t="s">
        <v>39</v>
      </c>
      <c r="E8441" s="16">
        <v>12</v>
      </c>
      <c r="F8441" s="16">
        <v>9</v>
      </c>
      <c r="G8441" s="16">
        <v>2</v>
      </c>
      <c r="H8441" s="16">
        <v>2</v>
      </c>
    </row>
    <row r="8442" spans="1:8" x14ac:dyDescent="0.3">
      <c r="A8442" s="13" t="str">
        <f t="shared" si="131"/>
        <v>lawribr012013</v>
      </c>
      <c r="B8442" s="16" t="s">
        <v>1542</v>
      </c>
      <c r="C8442" s="16">
        <v>2013</v>
      </c>
      <c r="D8442" s="16" t="s">
        <v>40</v>
      </c>
      <c r="E8442" s="16">
        <v>68</v>
      </c>
      <c r="F8442" s="16">
        <v>189</v>
      </c>
      <c r="G8442" s="16">
        <v>10</v>
      </c>
      <c r="H8442" s="16">
        <v>19</v>
      </c>
    </row>
    <row r="8443" spans="1:8" x14ac:dyDescent="0.3">
      <c r="A8443" s="13" t="str">
        <f t="shared" si="131"/>
        <v>layneto012013</v>
      </c>
      <c r="B8443" s="16" t="s">
        <v>1764</v>
      </c>
      <c r="C8443" s="16">
        <v>2013</v>
      </c>
      <c r="D8443" s="16" t="s">
        <v>2334</v>
      </c>
      <c r="E8443" s="16">
        <v>0</v>
      </c>
      <c r="F8443" s="16">
        <v>1</v>
      </c>
      <c r="G8443" s="16">
        <v>0</v>
      </c>
      <c r="H8443" s="16">
        <v>0</v>
      </c>
    </row>
    <row r="8444" spans="1:8" x14ac:dyDescent="0.3">
      <c r="A8444" s="13" t="str">
        <f t="shared" si="131"/>
        <v>leagubr012013</v>
      </c>
      <c r="B8444" s="16" t="s">
        <v>469</v>
      </c>
      <c r="C8444" s="16">
        <v>2013</v>
      </c>
      <c r="D8444" s="16" t="s">
        <v>2334</v>
      </c>
      <c r="E8444" s="16">
        <v>4</v>
      </c>
      <c r="F8444" s="16">
        <v>8</v>
      </c>
      <c r="G8444" s="16">
        <v>2</v>
      </c>
      <c r="H8444" s="16">
        <v>0</v>
      </c>
    </row>
    <row r="8445" spans="1:8" x14ac:dyDescent="0.3">
      <c r="A8445" s="13" t="str">
        <f t="shared" si="131"/>
        <v>leakemi012013</v>
      </c>
      <c r="B8445" s="16" t="s">
        <v>1317</v>
      </c>
      <c r="C8445" s="16">
        <v>2013</v>
      </c>
      <c r="D8445" s="16" t="s">
        <v>2334</v>
      </c>
      <c r="E8445" s="16">
        <v>26</v>
      </c>
      <c r="F8445" s="16">
        <v>28</v>
      </c>
      <c r="G8445" s="16">
        <v>1</v>
      </c>
      <c r="H8445" s="16">
        <v>2</v>
      </c>
    </row>
    <row r="8446" spans="1:8" x14ac:dyDescent="0.3">
      <c r="A8446" s="13" t="str">
        <f t="shared" si="131"/>
        <v>leblawa012013</v>
      </c>
      <c r="B8446" s="16" t="s">
        <v>953</v>
      </c>
      <c r="C8446" s="16">
        <v>2013</v>
      </c>
      <c r="D8446" s="16" t="s">
        <v>2334</v>
      </c>
      <c r="E8446" s="16">
        <v>4</v>
      </c>
      <c r="F8446" s="16">
        <v>5</v>
      </c>
      <c r="G8446" s="16">
        <v>1</v>
      </c>
      <c r="H8446" s="16">
        <v>1</v>
      </c>
    </row>
    <row r="8447" spans="1:8" x14ac:dyDescent="0.3">
      <c r="A8447" s="13" t="str">
        <f t="shared" si="131"/>
        <v>leblawa012013</v>
      </c>
      <c r="B8447" s="16" t="s">
        <v>953</v>
      </c>
      <c r="C8447" s="16">
        <v>2013</v>
      </c>
      <c r="D8447" s="16" t="s">
        <v>2334</v>
      </c>
      <c r="E8447" s="16">
        <v>0</v>
      </c>
      <c r="F8447" s="16">
        <v>0</v>
      </c>
      <c r="G8447" s="16">
        <v>0</v>
      </c>
      <c r="H8447" s="16">
        <v>0</v>
      </c>
    </row>
    <row r="8448" spans="1:8" x14ac:dyDescent="0.3">
      <c r="A8448" s="13" t="str">
        <f t="shared" si="131"/>
        <v>lecursa012013</v>
      </c>
      <c r="B8448" s="16" t="s">
        <v>1318</v>
      </c>
      <c r="C8448" s="16">
        <v>2013</v>
      </c>
      <c r="D8448" s="16" t="s">
        <v>2334</v>
      </c>
      <c r="E8448" s="16">
        <v>2</v>
      </c>
      <c r="F8448" s="16">
        <v>3</v>
      </c>
      <c r="G8448" s="16">
        <v>0</v>
      </c>
      <c r="H8448" s="16">
        <v>1</v>
      </c>
    </row>
    <row r="8449" spans="1:8" x14ac:dyDescent="0.3">
      <c r="A8449" s="13" t="str">
        <f t="shared" si="131"/>
        <v>leech012013</v>
      </c>
      <c r="B8449" s="16" t="s">
        <v>1985</v>
      </c>
      <c r="C8449" s="16">
        <v>2013</v>
      </c>
      <c r="D8449" s="16" t="s">
        <v>2334</v>
      </c>
      <c r="E8449" s="16">
        <v>0</v>
      </c>
      <c r="F8449" s="16">
        <v>0</v>
      </c>
      <c r="G8449" s="16">
        <v>0</v>
      </c>
      <c r="H8449" s="16">
        <v>0</v>
      </c>
    </row>
    <row r="8450" spans="1:8" x14ac:dyDescent="0.3">
      <c r="A8450" s="13" t="str">
        <f t="shared" si="131"/>
        <v>leecl022013</v>
      </c>
      <c r="B8450" s="16" t="s">
        <v>314</v>
      </c>
      <c r="C8450" s="16">
        <v>2013</v>
      </c>
      <c r="D8450" s="16" t="s">
        <v>2334</v>
      </c>
      <c r="E8450" s="16">
        <v>7</v>
      </c>
      <c r="F8450" s="16">
        <v>28</v>
      </c>
      <c r="G8450" s="16">
        <v>1</v>
      </c>
      <c r="H8450" s="16">
        <v>1</v>
      </c>
    </row>
    <row r="8451" spans="1:8" x14ac:dyDescent="0.3">
      <c r="A8451" s="13" t="str">
        <f t="shared" ref="A8451:A8514" si="132">(B8451&amp;C8451)</f>
        <v>leesmch012013</v>
      </c>
      <c r="B8451" s="16" t="s">
        <v>1986</v>
      </c>
      <c r="C8451" s="16">
        <v>2013</v>
      </c>
      <c r="D8451" s="16" t="s">
        <v>2334</v>
      </c>
      <c r="E8451" s="16">
        <v>1</v>
      </c>
      <c r="F8451" s="16">
        <v>2</v>
      </c>
      <c r="G8451" s="16">
        <v>0</v>
      </c>
      <c r="H8451" s="16">
        <v>0</v>
      </c>
    </row>
    <row r="8452" spans="1:8" x14ac:dyDescent="0.3">
      <c r="A8452" s="13" t="str">
        <f t="shared" si="132"/>
        <v>lemahdj012013</v>
      </c>
      <c r="B8452" s="16" t="s">
        <v>1543</v>
      </c>
      <c r="C8452" s="16">
        <v>2013</v>
      </c>
      <c r="D8452" s="16" t="s">
        <v>2335</v>
      </c>
      <c r="E8452" s="16">
        <v>2</v>
      </c>
      <c r="F8452" s="16">
        <v>0</v>
      </c>
      <c r="G8452" s="16">
        <v>0</v>
      </c>
      <c r="H8452" s="16">
        <v>0</v>
      </c>
    </row>
    <row r="8453" spans="1:8" x14ac:dyDescent="0.3">
      <c r="A8453" s="13" t="str">
        <f t="shared" si="132"/>
        <v>lemahdj012013</v>
      </c>
      <c r="B8453" s="16" t="s">
        <v>1543</v>
      </c>
      <c r="C8453" s="16">
        <v>2013</v>
      </c>
      <c r="D8453" s="16" t="s">
        <v>39</v>
      </c>
      <c r="E8453" s="16">
        <v>168</v>
      </c>
      <c r="F8453" s="16">
        <v>271</v>
      </c>
      <c r="G8453" s="16">
        <v>3</v>
      </c>
      <c r="H8453" s="16">
        <v>57</v>
      </c>
    </row>
    <row r="8454" spans="1:8" x14ac:dyDescent="0.3">
      <c r="A8454" s="13" t="str">
        <f t="shared" si="132"/>
        <v>lemahdj012013</v>
      </c>
      <c r="B8454" s="16" t="s">
        <v>1543</v>
      </c>
      <c r="C8454" s="16">
        <v>2013</v>
      </c>
      <c r="D8454" s="16" t="s">
        <v>40</v>
      </c>
      <c r="E8454" s="16">
        <v>6</v>
      </c>
      <c r="F8454" s="16">
        <v>24</v>
      </c>
      <c r="G8454" s="16">
        <v>0</v>
      </c>
      <c r="H8454" s="16">
        <v>2</v>
      </c>
    </row>
    <row r="8455" spans="1:8" x14ac:dyDescent="0.3">
      <c r="A8455" s="13" t="str">
        <f t="shared" si="132"/>
        <v>lemahdj012013</v>
      </c>
      <c r="B8455" s="16" t="s">
        <v>1543</v>
      </c>
      <c r="C8455" s="16">
        <v>2013</v>
      </c>
      <c r="D8455" s="16" t="s">
        <v>2333</v>
      </c>
      <c r="E8455" s="16">
        <v>0</v>
      </c>
      <c r="F8455" s="16">
        <v>0</v>
      </c>
      <c r="G8455" s="16">
        <v>0</v>
      </c>
      <c r="H8455" s="16">
        <v>0</v>
      </c>
    </row>
    <row r="8456" spans="1:8" x14ac:dyDescent="0.3">
      <c r="A8456" s="13" t="str">
        <f t="shared" si="132"/>
        <v>leonsa012013</v>
      </c>
      <c r="B8456" s="16" t="s">
        <v>1765</v>
      </c>
      <c r="C8456" s="16">
        <v>2013</v>
      </c>
      <c r="D8456" s="16" t="s">
        <v>2336</v>
      </c>
      <c r="E8456" s="16">
        <v>2</v>
      </c>
      <c r="F8456" s="16">
        <v>0</v>
      </c>
      <c r="G8456" s="16">
        <v>0</v>
      </c>
      <c r="H8456" s="16">
        <v>0</v>
      </c>
    </row>
    <row r="8457" spans="1:8" x14ac:dyDescent="0.3">
      <c r="A8457" s="13" t="str">
        <f t="shared" si="132"/>
        <v>lerouch012013</v>
      </c>
      <c r="B8457" s="16" t="s">
        <v>1122</v>
      </c>
      <c r="C8457" s="16">
        <v>2013</v>
      </c>
      <c r="D8457" s="16" t="s">
        <v>2334</v>
      </c>
      <c r="E8457" s="16">
        <v>0</v>
      </c>
      <c r="F8457" s="16">
        <v>0</v>
      </c>
      <c r="G8457" s="16">
        <v>0</v>
      </c>
      <c r="H8457" s="16">
        <v>0</v>
      </c>
    </row>
    <row r="8458" spans="1:8" x14ac:dyDescent="0.3">
      <c r="A8458" s="13" t="str">
        <f t="shared" si="132"/>
        <v>lerudst012013</v>
      </c>
      <c r="B8458" s="16" t="s">
        <v>1766</v>
      </c>
      <c r="C8458" s="16">
        <v>2013</v>
      </c>
      <c r="D8458" s="16" t="s">
        <v>2336</v>
      </c>
      <c r="E8458" s="16">
        <v>7</v>
      </c>
      <c r="F8458" s="16">
        <v>0</v>
      </c>
      <c r="G8458" s="16">
        <v>0</v>
      </c>
      <c r="H8458" s="16">
        <v>0</v>
      </c>
    </row>
    <row r="8459" spans="1:8" x14ac:dyDescent="0.3">
      <c r="A8459" s="13" t="str">
        <f t="shared" si="132"/>
        <v>lestejo012013</v>
      </c>
      <c r="B8459" s="16" t="s">
        <v>673</v>
      </c>
      <c r="C8459" s="16">
        <v>2013</v>
      </c>
      <c r="D8459" s="16" t="s">
        <v>2334</v>
      </c>
      <c r="E8459" s="16">
        <v>12</v>
      </c>
      <c r="F8459" s="16">
        <v>18</v>
      </c>
      <c r="G8459" s="16">
        <v>2</v>
      </c>
      <c r="H8459" s="16">
        <v>1</v>
      </c>
    </row>
    <row r="8460" spans="1:8" x14ac:dyDescent="0.3">
      <c r="A8460" s="13" t="str">
        <f t="shared" si="132"/>
        <v>liddial012013</v>
      </c>
      <c r="B8460" s="16" t="s">
        <v>1544</v>
      </c>
      <c r="C8460" s="16">
        <v>2013</v>
      </c>
      <c r="D8460" s="16" t="s">
        <v>2335</v>
      </c>
      <c r="E8460" s="16">
        <v>34</v>
      </c>
      <c r="F8460" s="16">
        <v>0</v>
      </c>
      <c r="G8460" s="16">
        <v>0</v>
      </c>
      <c r="H8460" s="16">
        <v>4</v>
      </c>
    </row>
    <row r="8461" spans="1:8" x14ac:dyDescent="0.3">
      <c r="A8461" s="13" t="str">
        <f t="shared" si="132"/>
        <v>lillibr012013</v>
      </c>
      <c r="B8461" s="16" t="s">
        <v>954</v>
      </c>
      <c r="C8461" s="16">
        <v>2013</v>
      </c>
      <c r="D8461" s="16" t="s">
        <v>2335</v>
      </c>
      <c r="E8461" s="16">
        <v>7</v>
      </c>
      <c r="F8461" s="16">
        <v>0</v>
      </c>
      <c r="G8461" s="16">
        <v>0</v>
      </c>
      <c r="H8461" s="16">
        <v>1</v>
      </c>
    </row>
    <row r="8462" spans="1:8" x14ac:dyDescent="0.3">
      <c r="A8462" s="13" t="str">
        <f t="shared" si="132"/>
        <v>lillibr012013</v>
      </c>
      <c r="B8462" s="16" t="s">
        <v>954</v>
      </c>
      <c r="C8462" s="16">
        <v>2013</v>
      </c>
      <c r="D8462" s="16" t="s">
        <v>39</v>
      </c>
      <c r="E8462" s="16">
        <v>11</v>
      </c>
      <c r="F8462" s="16">
        <v>12</v>
      </c>
      <c r="G8462" s="16">
        <v>1</v>
      </c>
      <c r="H8462" s="16">
        <v>3</v>
      </c>
    </row>
    <row r="8463" spans="1:8" x14ac:dyDescent="0.3">
      <c r="A8463" s="13" t="str">
        <f t="shared" si="132"/>
        <v>lillibr012013</v>
      </c>
      <c r="B8463" s="16" t="s">
        <v>954</v>
      </c>
      <c r="C8463" s="16">
        <v>2013</v>
      </c>
      <c r="D8463" s="16" t="s">
        <v>40</v>
      </c>
      <c r="E8463" s="16">
        <v>6</v>
      </c>
      <c r="F8463" s="16">
        <v>2</v>
      </c>
      <c r="G8463" s="16">
        <v>0</v>
      </c>
      <c r="H8463" s="16">
        <v>0</v>
      </c>
    </row>
    <row r="8464" spans="1:8" x14ac:dyDescent="0.3">
      <c r="A8464" s="13" t="str">
        <f t="shared" si="132"/>
        <v>lillibr012013</v>
      </c>
      <c r="B8464" s="16" t="s">
        <v>954</v>
      </c>
      <c r="C8464" s="16">
        <v>2013</v>
      </c>
      <c r="D8464" s="16" t="s">
        <v>40</v>
      </c>
      <c r="E8464" s="16">
        <v>4</v>
      </c>
      <c r="F8464" s="16">
        <v>14</v>
      </c>
      <c r="G8464" s="16">
        <v>1</v>
      </c>
      <c r="H8464" s="16">
        <v>0</v>
      </c>
    </row>
    <row r="8465" spans="1:8" x14ac:dyDescent="0.3">
      <c r="A8465" s="13" t="str">
        <f t="shared" si="132"/>
        <v>lillibr012013</v>
      </c>
      <c r="B8465" s="16" t="s">
        <v>954</v>
      </c>
      <c r="C8465" s="16">
        <v>2013</v>
      </c>
      <c r="D8465" s="16" t="s">
        <v>2331</v>
      </c>
      <c r="E8465" s="16">
        <v>1</v>
      </c>
      <c r="F8465" s="16">
        <v>0</v>
      </c>
      <c r="G8465" s="16">
        <v>0</v>
      </c>
      <c r="H8465" s="16">
        <v>0</v>
      </c>
    </row>
    <row r="8466" spans="1:8" x14ac:dyDescent="0.3">
      <c r="A8466" s="13" t="str">
        <f t="shared" si="132"/>
        <v>lillibr012013</v>
      </c>
      <c r="B8466" s="16" t="s">
        <v>954</v>
      </c>
      <c r="C8466" s="16">
        <v>2013</v>
      </c>
      <c r="D8466" s="16" t="s">
        <v>2332</v>
      </c>
    </row>
    <row r="8467" spans="1:8" x14ac:dyDescent="0.3">
      <c r="A8467" s="13" t="str">
        <f t="shared" si="132"/>
        <v>lillyte012013</v>
      </c>
      <c r="B8467" s="16" t="s">
        <v>139</v>
      </c>
      <c r="C8467" s="16">
        <v>2013</v>
      </c>
      <c r="D8467" s="16" t="s">
        <v>2334</v>
      </c>
      <c r="E8467" s="16">
        <v>0</v>
      </c>
      <c r="F8467" s="16">
        <v>3</v>
      </c>
      <c r="G8467" s="16">
        <v>1</v>
      </c>
      <c r="H8467" s="16">
        <v>0</v>
      </c>
    </row>
    <row r="8468" spans="1:8" x14ac:dyDescent="0.3">
      <c r="A8468" s="13" t="str">
        <f t="shared" si="132"/>
        <v>limch012013</v>
      </c>
      <c r="B8468" s="16" t="s">
        <v>1987</v>
      </c>
      <c r="C8468" s="16">
        <v>2013</v>
      </c>
      <c r="D8468" s="16" t="s">
        <v>2334</v>
      </c>
      <c r="E8468" s="16">
        <v>0</v>
      </c>
      <c r="F8468" s="16">
        <v>0</v>
      </c>
      <c r="G8468" s="16">
        <v>0</v>
      </c>
      <c r="H8468" s="16">
        <v>0</v>
      </c>
    </row>
    <row r="8469" spans="1:8" x14ac:dyDescent="0.3">
      <c r="A8469" s="13" t="str">
        <f t="shared" si="132"/>
        <v>linceti012013</v>
      </c>
      <c r="B8469" s="16" t="s">
        <v>816</v>
      </c>
      <c r="C8469" s="16">
        <v>2013</v>
      </c>
      <c r="D8469" s="16" t="s">
        <v>2334</v>
      </c>
      <c r="E8469" s="16">
        <v>11</v>
      </c>
      <c r="F8469" s="16">
        <v>17</v>
      </c>
      <c r="G8469" s="16">
        <v>4</v>
      </c>
      <c r="H8469" s="16">
        <v>0</v>
      </c>
    </row>
    <row r="8470" spans="1:8" x14ac:dyDescent="0.3">
      <c r="A8470" s="13" t="str">
        <f t="shared" si="132"/>
        <v>lincobr012013</v>
      </c>
      <c r="B8470" s="16" t="s">
        <v>1320</v>
      </c>
      <c r="C8470" s="16">
        <v>2013</v>
      </c>
      <c r="D8470" s="16" t="s">
        <v>2334</v>
      </c>
      <c r="E8470" s="16">
        <v>5</v>
      </c>
      <c r="F8470" s="16">
        <v>6</v>
      </c>
      <c r="G8470" s="16">
        <v>0</v>
      </c>
      <c r="H8470" s="16">
        <v>1</v>
      </c>
    </row>
    <row r="8471" spans="1:8" x14ac:dyDescent="0.3">
      <c r="A8471" s="13" t="str">
        <f t="shared" si="132"/>
        <v>lindad012013</v>
      </c>
      <c r="B8471" s="16" t="s">
        <v>675</v>
      </c>
      <c r="C8471" s="16">
        <v>2013</v>
      </c>
      <c r="D8471" s="16" t="s">
        <v>2335</v>
      </c>
      <c r="E8471" s="16">
        <v>579</v>
      </c>
      <c r="F8471" s="16">
        <v>51</v>
      </c>
      <c r="G8471" s="16">
        <v>7</v>
      </c>
      <c r="H8471" s="16">
        <v>56</v>
      </c>
    </row>
    <row r="8472" spans="1:8" x14ac:dyDescent="0.3">
      <c r="A8472" s="13" t="str">
        <f t="shared" si="132"/>
        <v>lindbjo012013</v>
      </c>
      <c r="B8472" s="16" t="s">
        <v>1545</v>
      </c>
      <c r="C8472" s="16">
        <v>2013</v>
      </c>
      <c r="D8472" s="16" t="s">
        <v>2334</v>
      </c>
      <c r="E8472" s="16">
        <v>1</v>
      </c>
      <c r="F8472" s="16">
        <v>5</v>
      </c>
      <c r="G8472" s="16">
        <v>0</v>
      </c>
      <c r="H8472" s="16">
        <v>0</v>
      </c>
    </row>
    <row r="8473" spans="1:8" x14ac:dyDescent="0.3">
      <c r="A8473" s="13" t="str">
        <f t="shared" si="132"/>
        <v>lindsma012013</v>
      </c>
      <c r="B8473" s="16" t="s">
        <v>817</v>
      </c>
      <c r="C8473" s="16">
        <v>2013</v>
      </c>
      <c r="D8473" s="16" t="s">
        <v>2334</v>
      </c>
      <c r="E8473" s="16">
        <v>2</v>
      </c>
      <c r="F8473" s="16">
        <v>8</v>
      </c>
      <c r="G8473" s="16">
        <v>0</v>
      </c>
      <c r="H8473" s="16">
        <v>1</v>
      </c>
    </row>
    <row r="8474" spans="1:8" x14ac:dyDescent="0.3">
      <c r="A8474" s="13" t="str">
        <f t="shared" si="132"/>
        <v>liriafr012013</v>
      </c>
      <c r="B8474" s="16" t="s">
        <v>566</v>
      </c>
      <c r="C8474" s="16">
        <v>2013</v>
      </c>
      <c r="D8474" s="16" t="s">
        <v>2334</v>
      </c>
      <c r="E8474" s="16">
        <v>7</v>
      </c>
      <c r="F8474" s="16">
        <v>30</v>
      </c>
      <c r="G8474" s="16">
        <v>1</v>
      </c>
      <c r="H8474" s="16">
        <v>5</v>
      </c>
    </row>
    <row r="8475" spans="1:8" x14ac:dyDescent="0.3">
      <c r="A8475" s="13" t="str">
        <f t="shared" si="132"/>
        <v>lobatjo012013</v>
      </c>
      <c r="B8475" s="16" t="s">
        <v>1123</v>
      </c>
      <c r="C8475" s="16">
        <v>2013</v>
      </c>
      <c r="D8475" s="16" t="s">
        <v>2336</v>
      </c>
      <c r="E8475" s="16">
        <v>643</v>
      </c>
      <c r="F8475" s="16">
        <v>40</v>
      </c>
      <c r="G8475" s="16">
        <v>3</v>
      </c>
      <c r="H8475" s="16">
        <v>6</v>
      </c>
    </row>
    <row r="8476" spans="1:8" x14ac:dyDescent="0.3">
      <c r="A8476" s="13" t="str">
        <f t="shared" si="132"/>
        <v>loch022013</v>
      </c>
      <c r="B8476" s="16" t="s">
        <v>1988</v>
      </c>
      <c r="C8476" s="16">
        <v>2013</v>
      </c>
      <c r="D8476" s="16" t="s">
        <v>2334</v>
      </c>
      <c r="E8476" s="16">
        <v>1</v>
      </c>
      <c r="F8476" s="16">
        <v>2</v>
      </c>
      <c r="G8476" s="16">
        <v>0</v>
      </c>
      <c r="H8476" s="16">
        <v>0</v>
      </c>
    </row>
    <row r="8477" spans="1:8" x14ac:dyDescent="0.3">
      <c r="A8477" s="13" t="str">
        <f t="shared" si="132"/>
        <v>lockeje012013</v>
      </c>
      <c r="B8477" s="16" t="s">
        <v>1547</v>
      </c>
      <c r="C8477" s="16">
        <v>2013</v>
      </c>
      <c r="D8477" s="16" t="s">
        <v>2334</v>
      </c>
      <c r="E8477" s="16">
        <v>15</v>
      </c>
      <c r="F8477" s="16">
        <v>30</v>
      </c>
      <c r="G8477" s="16">
        <v>1</v>
      </c>
      <c r="H8477" s="16">
        <v>0</v>
      </c>
    </row>
    <row r="8478" spans="1:8" x14ac:dyDescent="0.3">
      <c r="A8478" s="13" t="str">
        <f t="shared" si="132"/>
        <v>loeka012013</v>
      </c>
      <c r="B8478" s="16" t="s">
        <v>470</v>
      </c>
      <c r="C8478" s="16">
        <v>2013</v>
      </c>
      <c r="D8478" s="16" t="s">
        <v>2334</v>
      </c>
      <c r="E8478" s="16">
        <v>0</v>
      </c>
      <c r="F8478" s="16">
        <v>0</v>
      </c>
      <c r="G8478" s="16">
        <v>0</v>
      </c>
      <c r="H8478" s="16">
        <v>0</v>
      </c>
    </row>
    <row r="8479" spans="1:8" x14ac:dyDescent="0.3">
      <c r="A8479" s="13" t="str">
        <f t="shared" si="132"/>
        <v>loeka012013</v>
      </c>
      <c r="B8479" s="16" t="s">
        <v>470</v>
      </c>
      <c r="C8479" s="16">
        <v>2013</v>
      </c>
      <c r="D8479" s="16" t="s">
        <v>2334</v>
      </c>
      <c r="E8479" s="16">
        <v>0</v>
      </c>
      <c r="F8479" s="16">
        <v>2</v>
      </c>
      <c r="G8479" s="16">
        <v>0</v>
      </c>
      <c r="H8479" s="16">
        <v>0</v>
      </c>
    </row>
    <row r="8480" spans="1:8" x14ac:dyDescent="0.3">
      <c r="A8480" s="13" t="str">
        <f t="shared" si="132"/>
        <v>loeka012013</v>
      </c>
      <c r="B8480" s="16" t="s">
        <v>470</v>
      </c>
      <c r="C8480" s="16">
        <v>2013</v>
      </c>
      <c r="D8480" s="16" t="s">
        <v>2334</v>
      </c>
      <c r="E8480" s="16">
        <v>1</v>
      </c>
      <c r="F8480" s="16">
        <v>1</v>
      </c>
      <c r="G8480" s="16">
        <v>0</v>
      </c>
      <c r="H8480" s="16">
        <v>0</v>
      </c>
    </row>
    <row r="8481" spans="1:8" x14ac:dyDescent="0.3">
      <c r="A8481" s="13" t="str">
        <f t="shared" si="132"/>
        <v>loganbo022013</v>
      </c>
      <c r="B8481" s="16" t="s">
        <v>677</v>
      </c>
      <c r="C8481" s="16">
        <v>2013</v>
      </c>
      <c r="D8481" s="16" t="s">
        <v>2334</v>
      </c>
      <c r="E8481" s="16">
        <v>1</v>
      </c>
      <c r="F8481" s="16">
        <v>3</v>
      </c>
      <c r="G8481" s="16">
        <v>0</v>
      </c>
      <c r="H8481" s="16">
        <v>0</v>
      </c>
    </row>
    <row r="8482" spans="1:8" x14ac:dyDescent="0.3">
      <c r="A8482" s="13" t="str">
        <f t="shared" si="132"/>
        <v>lohseky012013</v>
      </c>
      <c r="B8482" s="16" t="s">
        <v>253</v>
      </c>
      <c r="C8482" s="16">
        <v>2013</v>
      </c>
      <c r="D8482" s="16" t="s">
        <v>2334</v>
      </c>
      <c r="E8482" s="16">
        <v>7</v>
      </c>
      <c r="F8482" s="16">
        <v>16</v>
      </c>
      <c r="G8482" s="16">
        <v>0</v>
      </c>
      <c r="H8482" s="16">
        <v>0</v>
      </c>
    </row>
    <row r="8483" spans="1:8" x14ac:dyDescent="0.3">
      <c r="A8483" s="13" t="str">
        <f t="shared" si="132"/>
        <v>lombast022013</v>
      </c>
      <c r="B8483" s="16" t="s">
        <v>1548</v>
      </c>
      <c r="C8483" s="16">
        <v>2013</v>
      </c>
      <c r="D8483" s="16" t="s">
        <v>39</v>
      </c>
      <c r="E8483" s="16">
        <v>92</v>
      </c>
      <c r="F8483" s="16">
        <v>129</v>
      </c>
      <c r="G8483" s="16">
        <v>3</v>
      </c>
      <c r="H8483" s="16">
        <v>28</v>
      </c>
    </row>
    <row r="8484" spans="1:8" x14ac:dyDescent="0.3">
      <c r="A8484" s="13" t="str">
        <f t="shared" si="132"/>
        <v>lombast022013</v>
      </c>
      <c r="B8484" s="16" t="s">
        <v>1548</v>
      </c>
      <c r="C8484" s="16">
        <v>2013</v>
      </c>
      <c r="D8484" s="16" t="s">
        <v>40</v>
      </c>
      <c r="E8484" s="16">
        <v>1</v>
      </c>
      <c r="F8484" s="16">
        <v>4</v>
      </c>
      <c r="G8484" s="16">
        <v>0</v>
      </c>
      <c r="H8484" s="16">
        <v>0</v>
      </c>
    </row>
    <row r="8485" spans="1:8" x14ac:dyDescent="0.3">
      <c r="A8485" s="13" t="str">
        <f t="shared" si="132"/>
        <v>lombast022013</v>
      </c>
      <c r="B8485" s="16" t="s">
        <v>1548</v>
      </c>
      <c r="C8485" s="16">
        <v>2013</v>
      </c>
      <c r="D8485" s="16" t="s">
        <v>2330</v>
      </c>
    </row>
    <row r="8486" spans="1:8" x14ac:dyDescent="0.3">
      <c r="A8486" s="13" t="str">
        <f t="shared" si="132"/>
        <v>lombast022013</v>
      </c>
      <c r="B8486" s="16" t="s">
        <v>1548</v>
      </c>
      <c r="C8486" s="16">
        <v>2013</v>
      </c>
      <c r="D8486" s="16" t="s">
        <v>2331</v>
      </c>
      <c r="E8486" s="16">
        <v>32</v>
      </c>
      <c r="F8486" s="16">
        <v>1</v>
      </c>
      <c r="G8486" s="16">
        <v>0</v>
      </c>
      <c r="H8486" s="16">
        <v>0</v>
      </c>
    </row>
    <row r="8487" spans="1:8" x14ac:dyDescent="0.3">
      <c r="A8487" s="13" t="str">
        <f t="shared" si="132"/>
        <v>loneyja012013</v>
      </c>
      <c r="B8487" s="16" t="s">
        <v>678</v>
      </c>
      <c r="C8487" s="16">
        <v>2013</v>
      </c>
      <c r="D8487" s="16" t="s">
        <v>2335</v>
      </c>
      <c r="E8487" s="16">
        <v>1203</v>
      </c>
      <c r="F8487" s="16">
        <v>98</v>
      </c>
      <c r="G8487" s="16">
        <v>7</v>
      </c>
      <c r="H8487" s="16">
        <v>115</v>
      </c>
    </row>
    <row r="8488" spans="1:8" x14ac:dyDescent="0.3">
      <c r="A8488" s="13" t="str">
        <f t="shared" si="132"/>
        <v>longoev012013</v>
      </c>
      <c r="B8488" s="16" t="s">
        <v>955</v>
      </c>
      <c r="C8488" s="16">
        <v>2013</v>
      </c>
      <c r="D8488" s="16" t="s">
        <v>40</v>
      </c>
      <c r="E8488" s="16">
        <v>96</v>
      </c>
      <c r="F8488" s="16">
        <v>279</v>
      </c>
      <c r="G8488" s="16">
        <v>11</v>
      </c>
      <c r="H8488" s="16">
        <v>27</v>
      </c>
    </row>
    <row r="8489" spans="1:8" x14ac:dyDescent="0.3">
      <c r="A8489" s="13" t="str">
        <f t="shared" si="132"/>
        <v>lopezja022013</v>
      </c>
      <c r="B8489" s="16" t="s">
        <v>387</v>
      </c>
      <c r="C8489" s="16">
        <v>2013</v>
      </c>
      <c r="D8489" s="16" t="s">
        <v>2334</v>
      </c>
      <c r="E8489" s="16">
        <v>5</v>
      </c>
      <c r="F8489" s="16">
        <v>9</v>
      </c>
      <c r="G8489" s="16">
        <v>0</v>
      </c>
      <c r="H8489" s="16">
        <v>1</v>
      </c>
    </row>
    <row r="8490" spans="1:8" x14ac:dyDescent="0.3">
      <c r="A8490" s="13" t="str">
        <f t="shared" si="132"/>
        <v>lopezwi012013</v>
      </c>
      <c r="B8490" s="16" t="s">
        <v>1124</v>
      </c>
      <c r="C8490" s="16">
        <v>2013</v>
      </c>
      <c r="D8490" s="16" t="s">
        <v>2334</v>
      </c>
      <c r="E8490" s="16">
        <v>9</v>
      </c>
      <c r="F8490" s="16">
        <v>7</v>
      </c>
      <c r="G8490" s="16">
        <v>1</v>
      </c>
      <c r="H8490" s="16">
        <v>0</v>
      </c>
    </row>
    <row r="8491" spans="1:8" x14ac:dyDescent="0.3">
      <c r="A8491" s="13" t="str">
        <f t="shared" si="132"/>
        <v>loughda012013</v>
      </c>
      <c r="B8491" s="16" t="s">
        <v>1768</v>
      </c>
      <c r="C8491" s="16">
        <v>2013</v>
      </c>
      <c r="D8491" s="16" t="s">
        <v>2329</v>
      </c>
    </row>
    <row r="8492" spans="1:8" x14ac:dyDescent="0.3">
      <c r="A8492" s="13" t="str">
        <f t="shared" si="132"/>
        <v>loughda012013</v>
      </c>
      <c r="B8492" s="16" t="s">
        <v>1768</v>
      </c>
      <c r="C8492" s="16">
        <v>2013</v>
      </c>
      <c r="D8492" s="16" t="s">
        <v>2330</v>
      </c>
    </row>
    <row r="8493" spans="1:8" x14ac:dyDescent="0.3">
      <c r="A8493" s="13" t="str">
        <f t="shared" si="132"/>
        <v>loughda012013</v>
      </c>
      <c r="B8493" s="16" t="s">
        <v>1768</v>
      </c>
      <c r="C8493" s="16">
        <v>2013</v>
      </c>
      <c r="D8493" s="16" t="s">
        <v>2331</v>
      </c>
      <c r="E8493" s="16">
        <v>164</v>
      </c>
      <c r="F8493" s="16">
        <v>8</v>
      </c>
      <c r="G8493" s="16">
        <v>2</v>
      </c>
      <c r="H8493" s="16">
        <v>1</v>
      </c>
    </row>
    <row r="8494" spans="1:8" x14ac:dyDescent="0.3">
      <c r="A8494" s="13" t="str">
        <f t="shared" si="132"/>
        <v>loughda012013</v>
      </c>
      <c r="B8494" s="16" t="s">
        <v>1768</v>
      </c>
      <c r="C8494" s="16">
        <v>2013</v>
      </c>
      <c r="D8494" s="16" t="s">
        <v>2332</v>
      </c>
    </row>
    <row r="8495" spans="1:8" x14ac:dyDescent="0.3">
      <c r="A8495" s="13" t="str">
        <f t="shared" si="132"/>
        <v>loupaa012013</v>
      </c>
      <c r="B8495" s="16" t="s">
        <v>1769</v>
      </c>
      <c r="C8495" s="16">
        <v>2013</v>
      </c>
      <c r="D8495" s="16" t="s">
        <v>2334</v>
      </c>
      <c r="E8495" s="16">
        <v>5</v>
      </c>
      <c r="F8495" s="16">
        <v>23</v>
      </c>
      <c r="G8495" s="16">
        <v>3</v>
      </c>
      <c r="H8495" s="16">
        <v>2</v>
      </c>
    </row>
    <row r="8496" spans="1:8" x14ac:dyDescent="0.3">
      <c r="A8496" s="13" t="str">
        <f t="shared" si="132"/>
        <v>lowede012013</v>
      </c>
      <c r="B8496" s="16" t="s">
        <v>143</v>
      </c>
      <c r="C8496" s="16">
        <v>2013</v>
      </c>
      <c r="D8496" s="16" t="s">
        <v>2334</v>
      </c>
      <c r="E8496" s="16">
        <v>0</v>
      </c>
      <c r="F8496" s="16">
        <v>2</v>
      </c>
      <c r="G8496" s="16">
        <v>0</v>
      </c>
      <c r="H8496" s="16">
        <v>0</v>
      </c>
    </row>
    <row r="8497" spans="1:8" x14ac:dyDescent="0.3">
      <c r="A8497" s="13" t="str">
        <f t="shared" si="132"/>
        <v>lowema012013</v>
      </c>
      <c r="B8497" s="16" t="s">
        <v>679</v>
      </c>
      <c r="C8497" s="16">
        <v>2013</v>
      </c>
      <c r="D8497" s="16" t="s">
        <v>2334</v>
      </c>
      <c r="E8497" s="16">
        <v>0</v>
      </c>
      <c r="F8497" s="16">
        <v>4</v>
      </c>
      <c r="G8497" s="16">
        <v>0</v>
      </c>
      <c r="H8497" s="16">
        <v>0</v>
      </c>
    </row>
    <row r="8498" spans="1:8" x14ac:dyDescent="0.3">
      <c r="A8498" s="13" t="str">
        <f t="shared" si="132"/>
        <v>lowrije012013</v>
      </c>
      <c r="B8498" s="16" t="s">
        <v>956</v>
      </c>
      <c r="C8498" s="16">
        <v>2013</v>
      </c>
      <c r="D8498" s="16" t="s">
        <v>39</v>
      </c>
      <c r="E8498" s="16">
        <v>33</v>
      </c>
      <c r="F8498" s="16">
        <v>36</v>
      </c>
      <c r="G8498" s="16">
        <v>2</v>
      </c>
      <c r="H8498" s="16">
        <v>10</v>
      </c>
    </row>
    <row r="8499" spans="1:8" x14ac:dyDescent="0.3">
      <c r="A8499" s="13" t="str">
        <f t="shared" si="132"/>
        <v>lowrije012013</v>
      </c>
      <c r="B8499" s="16" t="s">
        <v>956</v>
      </c>
      <c r="C8499" s="16">
        <v>2013</v>
      </c>
      <c r="D8499" s="16" t="s">
        <v>2333</v>
      </c>
      <c r="E8499" s="16">
        <v>139</v>
      </c>
      <c r="F8499" s="16">
        <v>266</v>
      </c>
      <c r="G8499" s="16">
        <v>16</v>
      </c>
      <c r="H8499" s="16">
        <v>56</v>
      </c>
    </row>
    <row r="8500" spans="1:8" x14ac:dyDescent="0.3">
      <c r="A8500" s="13" t="str">
        <f t="shared" si="132"/>
        <v>lucased012013</v>
      </c>
      <c r="B8500" s="16" t="s">
        <v>1989</v>
      </c>
      <c r="C8500" s="16">
        <v>2013</v>
      </c>
      <c r="D8500" s="16" t="s">
        <v>2335</v>
      </c>
      <c r="E8500" s="16">
        <v>180</v>
      </c>
      <c r="F8500" s="16">
        <v>14</v>
      </c>
      <c r="G8500" s="16">
        <v>0</v>
      </c>
      <c r="H8500" s="16">
        <v>17</v>
      </c>
    </row>
    <row r="8501" spans="1:8" x14ac:dyDescent="0.3">
      <c r="A8501" s="13" t="str">
        <f t="shared" si="132"/>
        <v>lucased012013</v>
      </c>
      <c r="B8501" s="16" t="s">
        <v>1989</v>
      </c>
      <c r="C8501" s="16">
        <v>2013</v>
      </c>
      <c r="D8501" s="16" t="s">
        <v>39</v>
      </c>
      <c r="E8501" s="16">
        <v>17</v>
      </c>
      <c r="F8501" s="16">
        <v>30</v>
      </c>
      <c r="G8501" s="16">
        <v>0</v>
      </c>
      <c r="H8501" s="16">
        <v>5</v>
      </c>
    </row>
    <row r="8502" spans="1:8" x14ac:dyDescent="0.3">
      <c r="A8502" s="13" t="str">
        <f t="shared" si="132"/>
        <v>lucased012013</v>
      </c>
      <c r="B8502" s="16" t="s">
        <v>1989</v>
      </c>
      <c r="C8502" s="16">
        <v>2013</v>
      </c>
      <c r="D8502" s="16" t="s">
        <v>40</v>
      </c>
      <c r="E8502" s="16">
        <v>37</v>
      </c>
      <c r="F8502" s="16">
        <v>111</v>
      </c>
      <c r="G8502" s="16">
        <v>6</v>
      </c>
      <c r="H8502" s="16">
        <v>14</v>
      </c>
    </row>
    <row r="8503" spans="1:8" x14ac:dyDescent="0.3">
      <c r="A8503" s="13" t="str">
        <f t="shared" si="132"/>
        <v>lucased012013</v>
      </c>
      <c r="B8503" s="16" t="s">
        <v>1989</v>
      </c>
      <c r="C8503" s="16">
        <v>2013</v>
      </c>
      <c r="D8503" s="16" t="s">
        <v>2330</v>
      </c>
    </row>
    <row r="8504" spans="1:8" x14ac:dyDescent="0.3">
      <c r="A8504" s="13" t="str">
        <f t="shared" si="132"/>
        <v>lucased012013</v>
      </c>
      <c r="B8504" s="16" t="s">
        <v>1989</v>
      </c>
      <c r="C8504" s="16">
        <v>2013</v>
      </c>
      <c r="D8504" s="16" t="s">
        <v>2331</v>
      </c>
      <c r="E8504" s="16">
        <v>5</v>
      </c>
      <c r="F8504" s="16">
        <v>0</v>
      </c>
      <c r="G8504" s="16">
        <v>0</v>
      </c>
      <c r="H8504" s="16">
        <v>0</v>
      </c>
    </row>
    <row r="8505" spans="1:8" x14ac:dyDescent="0.3">
      <c r="A8505" s="13" t="str">
        <f t="shared" si="132"/>
        <v>lucased012013</v>
      </c>
      <c r="B8505" s="16" t="s">
        <v>1989</v>
      </c>
      <c r="C8505" s="16">
        <v>2013</v>
      </c>
      <c r="D8505" s="16" t="s">
        <v>2333</v>
      </c>
      <c r="E8505" s="16">
        <v>7</v>
      </c>
      <c r="F8505" s="16">
        <v>18</v>
      </c>
      <c r="G8505" s="16">
        <v>1</v>
      </c>
      <c r="H8505" s="16">
        <v>4</v>
      </c>
    </row>
    <row r="8506" spans="1:8" x14ac:dyDescent="0.3">
      <c r="A8506" s="13" t="str">
        <f t="shared" si="132"/>
        <v>lucrojo012013</v>
      </c>
      <c r="B8506" s="16" t="s">
        <v>1323</v>
      </c>
      <c r="C8506" s="16">
        <v>2013</v>
      </c>
      <c r="D8506" s="16" t="s">
        <v>2335</v>
      </c>
      <c r="E8506" s="16">
        <v>66</v>
      </c>
      <c r="F8506" s="16">
        <v>4</v>
      </c>
      <c r="G8506" s="16">
        <v>2</v>
      </c>
      <c r="H8506" s="16">
        <v>5</v>
      </c>
    </row>
    <row r="8507" spans="1:8" x14ac:dyDescent="0.3">
      <c r="A8507" s="13" t="str">
        <f t="shared" si="132"/>
        <v>lucrojo012013</v>
      </c>
      <c r="B8507" s="16" t="s">
        <v>1323</v>
      </c>
      <c r="C8507" s="16">
        <v>2013</v>
      </c>
      <c r="D8507" s="16" t="s">
        <v>2336</v>
      </c>
      <c r="E8507" s="16">
        <v>857</v>
      </c>
      <c r="F8507" s="16">
        <v>56</v>
      </c>
      <c r="G8507" s="16">
        <v>8</v>
      </c>
      <c r="H8507" s="16">
        <v>5</v>
      </c>
    </row>
    <row r="8508" spans="1:8" x14ac:dyDescent="0.3">
      <c r="A8508" s="13" t="str">
        <f t="shared" si="132"/>
        <v>ludwiry012013</v>
      </c>
      <c r="B8508" s="16" t="s">
        <v>318</v>
      </c>
      <c r="C8508" s="16">
        <v>2013</v>
      </c>
      <c r="D8508" s="16" t="s">
        <v>2330</v>
      </c>
    </row>
    <row r="8509" spans="1:8" x14ac:dyDescent="0.3">
      <c r="A8509" s="13" t="str">
        <f t="shared" si="132"/>
        <v>ludwiry012013</v>
      </c>
      <c r="B8509" s="16" t="s">
        <v>318</v>
      </c>
      <c r="C8509" s="16">
        <v>2013</v>
      </c>
      <c r="D8509" s="16" t="s">
        <v>2331</v>
      </c>
      <c r="E8509" s="16">
        <v>39</v>
      </c>
      <c r="F8509" s="16">
        <v>0</v>
      </c>
      <c r="G8509" s="16">
        <v>0</v>
      </c>
      <c r="H8509" s="16">
        <v>0</v>
      </c>
    </row>
    <row r="8510" spans="1:8" x14ac:dyDescent="0.3">
      <c r="A8510" s="13" t="str">
        <f t="shared" si="132"/>
        <v>luekejo012013</v>
      </c>
      <c r="B8510" s="16" t="s">
        <v>1549</v>
      </c>
      <c r="C8510" s="16">
        <v>2013</v>
      </c>
      <c r="D8510" s="16" t="s">
        <v>2334</v>
      </c>
      <c r="E8510" s="16">
        <v>1</v>
      </c>
      <c r="F8510" s="16">
        <v>3</v>
      </c>
      <c r="G8510" s="16">
        <v>0</v>
      </c>
      <c r="H8510" s="16">
        <v>0</v>
      </c>
    </row>
    <row r="8511" spans="1:8" x14ac:dyDescent="0.3">
      <c r="A8511" s="13" t="str">
        <f t="shared" si="132"/>
        <v>luetglu012013</v>
      </c>
      <c r="B8511" s="16" t="s">
        <v>1770</v>
      </c>
      <c r="C8511" s="16">
        <v>2013</v>
      </c>
      <c r="D8511" s="16" t="s">
        <v>2334</v>
      </c>
      <c r="E8511" s="16">
        <v>2</v>
      </c>
      <c r="F8511" s="16">
        <v>3</v>
      </c>
      <c r="G8511" s="16">
        <v>0</v>
      </c>
      <c r="H8511" s="16">
        <v>1</v>
      </c>
    </row>
    <row r="8512" spans="1:8" x14ac:dyDescent="0.3">
      <c r="A8512" s="13" t="str">
        <f t="shared" si="132"/>
        <v>lutzdo012013</v>
      </c>
      <c r="B8512" s="16" t="s">
        <v>1990</v>
      </c>
      <c r="C8512" s="16">
        <v>2013</v>
      </c>
      <c r="D8512" s="16" t="s">
        <v>2330</v>
      </c>
    </row>
    <row r="8513" spans="1:8" x14ac:dyDescent="0.3">
      <c r="A8513" s="13" t="str">
        <f t="shared" si="132"/>
        <v>lutzdo012013</v>
      </c>
      <c r="B8513" s="16" t="s">
        <v>1990</v>
      </c>
      <c r="C8513" s="16">
        <v>2013</v>
      </c>
      <c r="D8513" s="16" t="s">
        <v>2331</v>
      </c>
      <c r="E8513" s="16">
        <v>27</v>
      </c>
      <c r="F8513" s="16">
        <v>0</v>
      </c>
      <c r="G8513" s="16">
        <v>0</v>
      </c>
      <c r="H8513" s="16">
        <v>0</v>
      </c>
    </row>
    <row r="8514" spans="1:8" x14ac:dyDescent="0.3">
      <c r="A8514" s="13" t="str">
        <f t="shared" si="132"/>
        <v>lutzdo012013</v>
      </c>
      <c r="B8514" s="16" t="s">
        <v>1990</v>
      </c>
      <c r="C8514" s="16">
        <v>2013</v>
      </c>
      <c r="D8514" s="16" t="s">
        <v>2332</v>
      </c>
    </row>
    <row r="8515" spans="1:8" x14ac:dyDescent="0.3">
      <c r="A8515" s="13" t="str">
        <f t="shared" ref="A8515:A8578" si="133">(B8515&amp;C8515)</f>
        <v>lutzza012013</v>
      </c>
      <c r="B8515" s="16" t="s">
        <v>1771</v>
      </c>
      <c r="C8515" s="16">
        <v>2013</v>
      </c>
      <c r="D8515" s="16" t="s">
        <v>2335</v>
      </c>
      <c r="E8515" s="16">
        <v>1</v>
      </c>
      <c r="F8515" s="16">
        <v>0</v>
      </c>
      <c r="G8515" s="16">
        <v>0</v>
      </c>
      <c r="H8515" s="16">
        <v>0</v>
      </c>
    </row>
    <row r="8516" spans="1:8" x14ac:dyDescent="0.3">
      <c r="A8516" s="13" t="str">
        <f t="shared" si="133"/>
        <v>lutzza012013</v>
      </c>
      <c r="B8516" s="16" t="s">
        <v>1771</v>
      </c>
      <c r="C8516" s="16">
        <v>2013</v>
      </c>
      <c r="D8516" s="16" t="s">
        <v>40</v>
      </c>
      <c r="E8516" s="16">
        <v>0</v>
      </c>
      <c r="F8516" s="16">
        <v>5</v>
      </c>
      <c r="G8516" s="16">
        <v>0</v>
      </c>
      <c r="H8516" s="16">
        <v>1</v>
      </c>
    </row>
    <row r="8517" spans="1:8" x14ac:dyDescent="0.3">
      <c r="A8517" s="13" t="str">
        <f t="shared" si="133"/>
        <v>lylesjo012013</v>
      </c>
      <c r="B8517" s="16" t="s">
        <v>1550</v>
      </c>
      <c r="C8517" s="16">
        <v>2013</v>
      </c>
      <c r="D8517" s="16" t="s">
        <v>2334</v>
      </c>
      <c r="E8517" s="16">
        <v>12</v>
      </c>
      <c r="F8517" s="16">
        <v>18</v>
      </c>
      <c r="G8517" s="16">
        <v>1</v>
      </c>
      <c r="H8517" s="16">
        <v>1</v>
      </c>
    </row>
    <row r="8518" spans="1:8" x14ac:dyDescent="0.3">
      <c r="A8518" s="13" t="str">
        <f t="shared" si="133"/>
        <v>lynnla012013</v>
      </c>
      <c r="B8518" s="16" t="s">
        <v>1551</v>
      </c>
      <c r="C8518" s="16">
        <v>2013</v>
      </c>
      <c r="D8518" s="16" t="s">
        <v>2334</v>
      </c>
      <c r="E8518" s="16">
        <v>14</v>
      </c>
      <c r="F8518" s="16">
        <v>26</v>
      </c>
      <c r="G8518" s="16">
        <v>1</v>
      </c>
      <c r="H8518" s="16">
        <v>5</v>
      </c>
    </row>
    <row r="8519" spans="1:8" x14ac:dyDescent="0.3">
      <c r="A8519" s="13" t="str">
        <f t="shared" si="133"/>
        <v>lyonbr012013</v>
      </c>
      <c r="B8519" s="16" t="s">
        <v>255</v>
      </c>
      <c r="C8519" s="16">
        <v>2013</v>
      </c>
      <c r="D8519" s="16" t="s">
        <v>2334</v>
      </c>
      <c r="E8519" s="16">
        <v>1</v>
      </c>
      <c r="F8519" s="16">
        <v>5</v>
      </c>
      <c r="G8519" s="16">
        <v>1</v>
      </c>
      <c r="H8519" s="16">
        <v>0</v>
      </c>
    </row>
    <row r="8520" spans="1:8" x14ac:dyDescent="0.3">
      <c r="A8520" s="13" t="str">
        <f t="shared" si="133"/>
        <v>lyonsty012013</v>
      </c>
      <c r="B8520" s="16" t="s">
        <v>1991</v>
      </c>
      <c r="C8520" s="16">
        <v>2013</v>
      </c>
      <c r="D8520" s="16" t="s">
        <v>2334</v>
      </c>
      <c r="E8520" s="16">
        <v>2</v>
      </c>
      <c r="F8520" s="16">
        <v>12</v>
      </c>
      <c r="G8520" s="16">
        <v>0</v>
      </c>
      <c r="H8520" s="16">
        <v>0</v>
      </c>
    </row>
    <row r="8521" spans="1:8" x14ac:dyDescent="0.3">
      <c r="A8521" s="13" t="str">
        <f t="shared" si="133"/>
        <v>machama012013</v>
      </c>
      <c r="B8521" s="16" t="s">
        <v>1772</v>
      </c>
      <c r="C8521" s="16">
        <v>2013</v>
      </c>
      <c r="D8521" s="16" t="s">
        <v>40</v>
      </c>
      <c r="E8521" s="16">
        <v>116</v>
      </c>
      <c r="F8521" s="16">
        <v>355</v>
      </c>
      <c r="G8521" s="16">
        <v>13</v>
      </c>
      <c r="H8521" s="16">
        <v>42</v>
      </c>
    </row>
    <row r="8522" spans="1:8" x14ac:dyDescent="0.3">
      <c r="A8522" s="13" t="str">
        <f t="shared" si="133"/>
        <v>machije012013</v>
      </c>
      <c r="B8522" s="16" t="s">
        <v>1773</v>
      </c>
      <c r="C8522" s="16">
        <v>2013</v>
      </c>
      <c r="D8522" s="16" t="s">
        <v>2334</v>
      </c>
      <c r="E8522" s="16">
        <v>3</v>
      </c>
      <c r="F8522" s="16">
        <v>11</v>
      </c>
      <c r="G8522" s="16">
        <v>1</v>
      </c>
      <c r="H8522" s="16">
        <v>0</v>
      </c>
    </row>
    <row r="8523" spans="1:8" x14ac:dyDescent="0.3">
      <c r="A8523" s="13" t="str">
        <f t="shared" si="133"/>
        <v>magilma012013</v>
      </c>
      <c r="B8523" s="16" t="s">
        <v>1992</v>
      </c>
      <c r="C8523" s="16">
        <v>2013</v>
      </c>
      <c r="D8523" s="16" t="s">
        <v>2334</v>
      </c>
      <c r="E8523" s="16">
        <v>0</v>
      </c>
      <c r="F8523" s="16">
        <v>3</v>
      </c>
      <c r="G8523" s="16">
        <v>0</v>
      </c>
      <c r="H8523" s="16">
        <v>0</v>
      </c>
    </row>
    <row r="8524" spans="1:8" x14ac:dyDescent="0.3">
      <c r="A8524" s="13" t="str">
        <f t="shared" si="133"/>
        <v>maholpa012013</v>
      </c>
      <c r="B8524" s="16" t="s">
        <v>567</v>
      </c>
      <c r="C8524" s="16">
        <v>2013</v>
      </c>
      <c r="D8524" s="16" t="s">
        <v>2334</v>
      </c>
      <c r="E8524" s="16">
        <v>7</v>
      </c>
      <c r="F8524" s="16">
        <v>18</v>
      </c>
      <c r="G8524" s="16">
        <v>1</v>
      </c>
      <c r="H8524" s="16">
        <v>2</v>
      </c>
    </row>
    <row r="8525" spans="1:8" x14ac:dyDescent="0.3">
      <c r="A8525" s="13" t="str">
        <f t="shared" si="133"/>
        <v>mahonjo012013</v>
      </c>
      <c r="B8525" s="16" t="s">
        <v>1774</v>
      </c>
      <c r="C8525" s="16">
        <v>2013</v>
      </c>
      <c r="D8525" s="16" t="s">
        <v>2335</v>
      </c>
      <c r="E8525" s="16">
        <v>44</v>
      </c>
      <c r="F8525" s="16">
        <v>3</v>
      </c>
      <c r="G8525" s="16">
        <v>1</v>
      </c>
      <c r="H8525" s="16">
        <v>6</v>
      </c>
    </row>
    <row r="8526" spans="1:8" x14ac:dyDescent="0.3">
      <c r="A8526" s="13" t="str">
        <f t="shared" si="133"/>
        <v>mainejo012013</v>
      </c>
      <c r="B8526" s="16" t="s">
        <v>473</v>
      </c>
      <c r="C8526" s="16">
        <v>2013</v>
      </c>
      <c r="D8526" s="16" t="s">
        <v>2334</v>
      </c>
      <c r="E8526" s="16">
        <v>1</v>
      </c>
      <c r="F8526" s="16">
        <v>1</v>
      </c>
      <c r="G8526" s="16">
        <v>0</v>
      </c>
      <c r="H8526" s="16">
        <v>0</v>
      </c>
    </row>
    <row r="8527" spans="1:8" x14ac:dyDescent="0.3">
      <c r="A8527" s="13" t="str">
        <f t="shared" si="133"/>
        <v>maldoma012013</v>
      </c>
      <c r="B8527" s="16" t="s">
        <v>1553</v>
      </c>
      <c r="C8527" s="16">
        <v>2013</v>
      </c>
      <c r="D8527" s="16" t="s">
        <v>2335</v>
      </c>
      <c r="E8527" s="16">
        <v>62</v>
      </c>
      <c r="F8527" s="16">
        <v>3</v>
      </c>
      <c r="G8527" s="16">
        <v>3</v>
      </c>
      <c r="H8527" s="16">
        <v>4</v>
      </c>
    </row>
    <row r="8528" spans="1:8" x14ac:dyDescent="0.3">
      <c r="A8528" s="13" t="str">
        <f t="shared" si="133"/>
        <v>maldoma012013</v>
      </c>
      <c r="B8528" s="16" t="s">
        <v>1553</v>
      </c>
      <c r="C8528" s="16">
        <v>2013</v>
      </c>
      <c r="D8528" s="16" t="s">
        <v>2336</v>
      </c>
      <c r="E8528" s="16">
        <v>281</v>
      </c>
      <c r="F8528" s="16">
        <v>35</v>
      </c>
      <c r="G8528" s="16">
        <v>1</v>
      </c>
      <c r="H8528" s="16">
        <v>3</v>
      </c>
    </row>
    <row r="8529" spans="1:8" x14ac:dyDescent="0.3">
      <c r="A8529" s="13" t="str">
        <f t="shared" si="133"/>
        <v>manesse012013</v>
      </c>
      <c r="B8529" s="16" t="s">
        <v>1993</v>
      </c>
      <c r="C8529" s="16">
        <v>2013</v>
      </c>
      <c r="D8529" s="16" t="s">
        <v>2334</v>
      </c>
      <c r="E8529" s="16">
        <v>7</v>
      </c>
      <c r="F8529" s="16">
        <v>9</v>
      </c>
      <c r="G8529" s="16">
        <v>0</v>
      </c>
      <c r="H8529" s="16">
        <v>0</v>
      </c>
    </row>
    <row r="8530" spans="1:8" x14ac:dyDescent="0.3">
      <c r="A8530" s="13" t="str">
        <f t="shared" si="133"/>
        <v>manshje012013</v>
      </c>
      <c r="B8530" s="16" t="s">
        <v>1126</v>
      </c>
      <c r="C8530" s="16">
        <v>2013</v>
      </c>
      <c r="D8530" s="16" t="s">
        <v>2334</v>
      </c>
      <c r="E8530" s="16">
        <v>5</v>
      </c>
      <c r="F8530" s="16">
        <v>2</v>
      </c>
      <c r="G8530" s="16">
        <v>0</v>
      </c>
      <c r="H8530" s="16">
        <v>0</v>
      </c>
    </row>
    <row r="8531" spans="1:8" x14ac:dyDescent="0.3">
      <c r="A8531" s="13" t="str">
        <f t="shared" si="133"/>
        <v>marcush012013</v>
      </c>
      <c r="B8531" s="16" t="s">
        <v>568</v>
      </c>
      <c r="C8531" s="16">
        <v>2013</v>
      </c>
      <c r="D8531" s="16" t="s">
        <v>2334</v>
      </c>
      <c r="E8531" s="16">
        <v>4</v>
      </c>
      <c r="F8531" s="16">
        <v>13</v>
      </c>
      <c r="G8531" s="16">
        <v>0</v>
      </c>
      <c r="H8531" s="16">
        <v>0</v>
      </c>
    </row>
    <row r="8532" spans="1:8" x14ac:dyDescent="0.3">
      <c r="A8532" s="13" t="str">
        <f t="shared" si="133"/>
        <v>marisja012013</v>
      </c>
      <c r="B8532" s="16" t="s">
        <v>1994</v>
      </c>
      <c r="C8532" s="16">
        <v>2013</v>
      </c>
      <c r="D8532" s="16" t="s">
        <v>2329</v>
      </c>
    </row>
    <row r="8533" spans="1:8" x14ac:dyDescent="0.3">
      <c r="A8533" s="13" t="str">
        <f t="shared" si="133"/>
        <v>marisja012013</v>
      </c>
      <c r="B8533" s="16" t="s">
        <v>1994</v>
      </c>
      <c r="C8533" s="16">
        <v>2013</v>
      </c>
      <c r="D8533" s="16" t="s">
        <v>2331</v>
      </c>
      <c r="E8533" s="16">
        <v>75</v>
      </c>
      <c r="F8533" s="16">
        <v>5</v>
      </c>
      <c r="G8533" s="16">
        <v>0</v>
      </c>
      <c r="H8533" s="16">
        <v>2</v>
      </c>
    </row>
    <row r="8534" spans="1:8" x14ac:dyDescent="0.3">
      <c r="A8534" s="13" t="str">
        <f t="shared" si="133"/>
        <v>markani012013</v>
      </c>
      <c r="B8534" s="16" t="s">
        <v>682</v>
      </c>
      <c r="C8534" s="16">
        <v>2013</v>
      </c>
      <c r="D8534" s="16" t="s">
        <v>2331</v>
      </c>
      <c r="E8534" s="16">
        <v>312</v>
      </c>
      <c r="F8534" s="16">
        <v>7</v>
      </c>
      <c r="G8534" s="16">
        <v>0</v>
      </c>
      <c r="H8534" s="16">
        <v>1</v>
      </c>
    </row>
    <row r="8535" spans="1:8" x14ac:dyDescent="0.3">
      <c r="A8535" s="13" t="str">
        <f t="shared" si="133"/>
        <v>markani012013</v>
      </c>
      <c r="B8535" s="16" t="s">
        <v>682</v>
      </c>
      <c r="C8535" s="16">
        <v>2013</v>
      </c>
      <c r="D8535" s="16" t="s">
        <v>2332</v>
      </c>
    </row>
    <row r="8536" spans="1:8" x14ac:dyDescent="0.3">
      <c r="A8536" s="13" t="str">
        <f t="shared" si="133"/>
        <v>marmoca012013</v>
      </c>
      <c r="B8536" s="16" t="s">
        <v>683</v>
      </c>
      <c r="C8536" s="16">
        <v>2013</v>
      </c>
      <c r="D8536" s="16" t="s">
        <v>2334</v>
      </c>
      <c r="E8536" s="16">
        <v>4</v>
      </c>
      <c r="F8536" s="16">
        <v>7</v>
      </c>
      <c r="G8536" s="16">
        <v>0</v>
      </c>
      <c r="H8536" s="16">
        <v>0</v>
      </c>
    </row>
    <row r="8537" spans="1:8" x14ac:dyDescent="0.3">
      <c r="A8537" s="13" t="str">
        <f t="shared" si="133"/>
        <v>marmoca012013</v>
      </c>
      <c r="B8537" s="16" t="s">
        <v>683</v>
      </c>
      <c r="C8537" s="16">
        <v>2013</v>
      </c>
      <c r="D8537" s="16" t="s">
        <v>2334</v>
      </c>
      <c r="E8537" s="16">
        <v>2</v>
      </c>
      <c r="F8537" s="16">
        <v>4</v>
      </c>
      <c r="G8537" s="16">
        <v>1</v>
      </c>
      <c r="H8537" s="16">
        <v>1</v>
      </c>
    </row>
    <row r="8538" spans="1:8" x14ac:dyDescent="0.3">
      <c r="A8538" s="13" t="str">
        <f t="shared" si="133"/>
        <v>maronni012013</v>
      </c>
      <c r="B8538" s="16" t="s">
        <v>1775</v>
      </c>
      <c r="C8538" s="16">
        <v>2013</v>
      </c>
      <c r="D8538" s="16" t="s">
        <v>2334</v>
      </c>
      <c r="E8538" s="16">
        <v>0</v>
      </c>
      <c r="F8538" s="16">
        <v>1</v>
      </c>
      <c r="G8538" s="16">
        <v>0</v>
      </c>
      <c r="H8538" s="16">
        <v>0</v>
      </c>
    </row>
    <row r="8539" spans="1:8" x14ac:dyDescent="0.3">
      <c r="A8539" s="13" t="str">
        <f t="shared" si="133"/>
        <v>marquja012013</v>
      </c>
      <c r="B8539" s="16" t="s">
        <v>147</v>
      </c>
      <c r="C8539" s="16">
        <v>2013</v>
      </c>
      <c r="D8539" s="16" t="s">
        <v>2334</v>
      </c>
      <c r="E8539" s="16">
        <v>8</v>
      </c>
      <c r="F8539" s="16">
        <v>20</v>
      </c>
      <c r="G8539" s="16">
        <v>0</v>
      </c>
      <c r="H8539" s="16">
        <v>2</v>
      </c>
    </row>
    <row r="8540" spans="1:8" x14ac:dyDescent="0.3">
      <c r="A8540" s="13" t="str">
        <f t="shared" si="133"/>
        <v>marrech012013</v>
      </c>
      <c r="B8540" s="16" t="s">
        <v>1554</v>
      </c>
      <c r="C8540" s="16">
        <v>2013</v>
      </c>
      <c r="D8540" s="16" t="s">
        <v>2335</v>
      </c>
      <c r="E8540" s="16">
        <v>12</v>
      </c>
      <c r="F8540" s="16">
        <v>2</v>
      </c>
      <c r="G8540" s="16">
        <v>0</v>
      </c>
      <c r="H8540" s="16">
        <v>1</v>
      </c>
    </row>
    <row r="8541" spans="1:8" x14ac:dyDescent="0.3">
      <c r="A8541" s="13" t="str">
        <f t="shared" si="133"/>
        <v>marshbr012013</v>
      </c>
      <c r="B8541" s="16" t="s">
        <v>1995</v>
      </c>
      <c r="C8541" s="16">
        <v>2013</v>
      </c>
      <c r="D8541" s="16" t="s">
        <v>2334</v>
      </c>
      <c r="E8541" s="16">
        <v>1</v>
      </c>
      <c r="F8541" s="16">
        <v>1</v>
      </c>
      <c r="G8541" s="16">
        <v>0</v>
      </c>
      <c r="H8541" s="16">
        <v>1</v>
      </c>
    </row>
    <row r="8542" spans="1:8" x14ac:dyDescent="0.3">
      <c r="A8542" s="13" t="str">
        <f t="shared" si="133"/>
        <v>marshse012013</v>
      </c>
      <c r="B8542" s="16" t="s">
        <v>684</v>
      </c>
      <c r="C8542" s="16">
        <v>2013</v>
      </c>
      <c r="D8542" s="16" t="s">
        <v>2334</v>
      </c>
      <c r="E8542" s="16">
        <v>0</v>
      </c>
      <c r="F8542" s="16">
        <v>3</v>
      </c>
      <c r="G8542" s="16">
        <v>0</v>
      </c>
      <c r="H8542" s="16">
        <v>0</v>
      </c>
    </row>
    <row r="8543" spans="1:8" x14ac:dyDescent="0.3">
      <c r="A8543" s="13" t="str">
        <f t="shared" si="133"/>
        <v>marsolo012013</v>
      </c>
      <c r="B8543" s="16" t="s">
        <v>957</v>
      </c>
      <c r="C8543" s="16">
        <v>2013</v>
      </c>
      <c r="D8543" s="16" t="s">
        <v>2336</v>
      </c>
      <c r="E8543" s="16">
        <v>11</v>
      </c>
      <c r="F8543" s="16">
        <v>1</v>
      </c>
      <c r="G8543" s="16">
        <v>0</v>
      </c>
      <c r="H8543" s="16">
        <v>1</v>
      </c>
    </row>
    <row r="8544" spans="1:8" x14ac:dyDescent="0.3">
      <c r="A8544" s="13" t="str">
        <f t="shared" si="133"/>
        <v>marteal012013</v>
      </c>
      <c r="B8544" s="16" t="s">
        <v>1996</v>
      </c>
      <c r="C8544" s="16">
        <v>2013</v>
      </c>
      <c r="D8544" s="16" t="s">
        <v>2330</v>
      </c>
    </row>
    <row r="8545" spans="1:8" x14ac:dyDescent="0.3">
      <c r="A8545" s="13" t="str">
        <f t="shared" si="133"/>
        <v>marteal012013</v>
      </c>
      <c r="B8545" s="16" t="s">
        <v>1996</v>
      </c>
      <c r="C8545" s="16">
        <v>2013</v>
      </c>
      <c r="D8545" s="16" t="s">
        <v>2331</v>
      </c>
      <c r="E8545" s="16">
        <v>11</v>
      </c>
      <c r="F8545" s="16">
        <v>0</v>
      </c>
      <c r="G8545" s="16">
        <v>0</v>
      </c>
      <c r="H8545" s="16">
        <v>0</v>
      </c>
    </row>
    <row r="8546" spans="1:8" x14ac:dyDescent="0.3">
      <c r="A8546" s="13" t="str">
        <f t="shared" si="133"/>
        <v>marteal012013</v>
      </c>
      <c r="B8546" s="16" t="s">
        <v>1996</v>
      </c>
      <c r="C8546" s="16">
        <v>2013</v>
      </c>
      <c r="D8546" s="16" t="s">
        <v>2332</v>
      </c>
    </row>
    <row r="8547" spans="1:8" x14ac:dyDescent="0.3">
      <c r="A8547" s="13" t="str">
        <f t="shared" si="133"/>
        <v>martest012013</v>
      </c>
      <c r="B8547" s="16" t="s">
        <v>1776</v>
      </c>
      <c r="C8547" s="16">
        <v>2013</v>
      </c>
      <c r="D8547" s="16" t="s">
        <v>2329</v>
      </c>
    </row>
    <row r="8548" spans="1:8" x14ac:dyDescent="0.3">
      <c r="A8548" s="13" t="str">
        <f t="shared" si="133"/>
        <v>martest012013</v>
      </c>
      <c r="B8548" s="16" t="s">
        <v>1776</v>
      </c>
      <c r="C8548" s="16">
        <v>2013</v>
      </c>
      <c r="D8548" s="16" t="s">
        <v>2330</v>
      </c>
    </row>
    <row r="8549" spans="1:8" x14ac:dyDescent="0.3">
      <c r="A8549" s="13" t="str">
        <f t="shared" si="133"/>
        <v>martest012013</v>
      </c>
      <c r="B8549" s="16" t="s">
        <v>1776</v>
      </c>
      <c r="C8549" s="16">
        <v>2013</v>
      </c>
      <c r="D8549" s="16" t="s">
        <v>2331</v>
      </c>
      <c r="E8549" s="16">
        <v>193</v>
      </c>
      <c r="F8549" s="16">
        <v>6</v>
      </c>
      <c r="G8549" s="16">
        <v>7</v>
      </c>
      <c r="H8549" s="16">
        <v>0</v>
      </c>
    </row>
    <row r="8550" spans="1:8" x14ac:dyDescent="0.3">
      <c r="A8550" s="13" t="str">
        <f t="shared" si="133"/>
        <v>martevi012013</v>
      </c>
      <c r="B8550" s="16" t="s">
        <v>1129</v>
      </c>
      <c r="C8550" s="16">
        <v>2013</v>
      </c>
      <c r="D8550" s="16" t="s">
        <v>2334</v>
      </c>
      <c r="E8550" s="16">
        <v>0</v>
      </c>
      <c r="F8550" s="16">
        <v>0</v>
      </c>
      <c r="G8550" s="16">
        <v>1</v>
      </c>
      <c r="H8550" s="16">
        <v>0</v>
      </c>
    </row>
    <row r="8551" spans="1:8" x14ac:dyDescent="0.3">
      <c r="A8551" s="13" t="str">
        <f t="shared" si="133"/>
        <v>martica042013</v>
      </c>
      <c r="B8551" s="16" t="s">
        <v>1997</v>
      </c>
      <c r="C8551" s="16">
        <v>2013</v>
      </c>
      <c r="D8551" s="16" t="s">
        <v>2334</v>
      </c>
      <c r="E8551" s="16">
        <v>4</v>
      </c>
      <c r="F8551" s="16">
        <v>3</v>
      </c>
      <c r="G8551" s="16">
        <v>0</v>
      </c>
      <c r="H8551" s="16">
        <v>1</v>
      </c>
    </row>
    <row r="8552" spans="1:8" x14ac:dyDescent="0.3">
      <c r="A8552" s="13" t="str">
        <f t="shared" si="133"/>
        <v>marticr012013</v>
      </c>
      <c r="B8552" s="16" t="s">
        <v>1130</v>
      </c>
      <c r="C8552" s="16">
        <v>2013</v>
      </c>
      <c r="D8552" s="16" t="s">
        <v>2334</v>
      </c>
      <c r="E8552" s="16">
        <v>0</v>
      </c>
      <c r="F8552" s="16">
        <v>1</v>
      </c>
      <c r="G8552" s="16">
        <v>0</v>
      </c>
      <c r="H8552" s="16">
        <v>0</v>
      </c>
    </row>
    <row r="8553" spans="1:8" x14ac:dyDescent="0.3">
      <c r="A8553" s="13" t="str">
        <f t="shared" si="133"/>
        <v>martida022013</v>
      </c>
      <c r="B8553" s="16" t="s">
        <v>1998</v>
      </c>
      <c r="C8553" s="16">
        <v>2013</v>
      </c>
      <c r="D8553" s="16" t="s">
        <v>2334</v>
      </c>
      <c r="E8553" s="16">
        <v>0</v>
      </c>
      <c r="F8553" s="16">
        <v>4</v>
      </c>
      <c r="G8553" s="16">
        <v>0</v>
      </c>
      <c r="H8553" s="16">
        <v>0</v>
      </c>
    </row>
    <row r="8554" spans="1:8" x14ac:dyDescent="0.3">
      <c r="A8554" s="13" t="str">
        <f t="shared" si="133"/>
        <v>martiet012013</v>
      </c>
      <c r="B8554" s="16" t="s">
        <v>1999</v>
      </c>
      <c r="C8554" s="16">
        <v>2013</v>
      </c>
      <c r="D8554" s="16" t="s">
        <v>2334</v>
      </c>
      <c r="E8554" s="16">
        <v>0</v>
      </c>
      <c r="F8554" s="16">
        <v>6</v>
      </c>
      <c r="G8554" s="16">
        <v>0</v>
      </c>
      <c r="H8554" s="16">
        <v>0</v>
      </c>
    </row>
    <row r="8555" spans="1:8" x14ac:dyDescent="0.3">
      <c r="A8555" s="13" t="str">
        <f t="shared" si="133"/>
        <v>martife022013</v>
      </c>
      <c r="B8555" s="16" t="s">
        <v>1131</v>
      </c>
      <c r="C8555" s="16">
        <v>2013</v>
      </c>
      <c r="D8555" s="16" t="s">
        <v>2330</v>
      </c>
    </row>
    <row r="8556" spans="1:8" x14ac:dyDescent="0.3">
      <c r="A8556" s="13" t="str">
        <f t="shared" si="133"/>
        <v>martife022013</v>
      </c>
      <c r="B8556" s="16" t="s">
        <v>1131</v>
      </c>
      <c r="C8556" s="16">
        <v>2013</v>
      </c>
      <c r="D8556" s="16" t="s">
        <v>2331</v>
      </c>
      <c r="E8556" s="16">
        <v>12</v>
      </c>
      <c r="F8556" s="16">
        <v>0</v>
      </c>
      <c r="G8556" s="16">
        <v>0</v>
      </c>
      <c r="H8556" s="16">
        <v>0</v>
      </c>
    </row>
    <row r="8557" spans="1:8" x14ac:dyDescent="0.3">
      <c r="A8557" s="13" t="str">
        <f t="shared" si="133"/>
        <v>martife022013</v>
      </c>
      <c r="B8557" s="16" t="s">
        <v>1131</v>
      </c>
      <c r="C8557" s="16">
        <v>2013</v>
      </c>
      <c r="D8557" s="16" t="s">
        <v>2332</v>
      </c>
    </row>
    <row r="8558" spans="1:8" x14ac:dyDescent="0.3">
      <c r="A8558" s="13" t="str">
        <f t="shared" si="133"/>
        <v>martijd022013</v>
      </c>
      <c r="B8558" s="16" t="s">
        <v>1556</v>
      </c>
      <c r="C8558" s="16">
        <v>2013</v>
      </c>
      <c r="D8558" s="16" t="s">
        <v>2330</v>
      </c>
    </row>
    <row r="8559" spans="1:8" x14ac:dyDescent="0.3">
      <c r="A8559" s="13" t="str">
        <f t="shared" si="133"/>
        <v>martijd022013</v>
      </c>
      <c r="B8559" s="16" t="s">
        <v>1556</v>
      </c>
      <c r="C8559" s="16">
        <v>2013</v>
      </c>
      <c r="D8559" s="16" t="s">
        <v>2331</v>
      </c>
      <c r="E8559" s="16">
        <v>98</v>
      </c>
      <c r="F8559" s="16">
        <v>4</v>
      </c>
      <c r="G8559" s="16">
        <v>2</v>
      </c>
      <c r="H8559" s="16">
        <v>1</v>
      </c>
    </row>
    <row r="8560" spans="1:8" x14ac:dyDescent="0.3">
      <c r="A8560" s="13" t="str">
        <f t="shared" si="133"/>
        <v>martijd022013</v>
      </c>
      <c r="B8560" s="16" t="s">
        <v>1556</v>
      </c>
      <c r="C8560" s="16">
        <v>2013</v>
      </c>
      <c r="D8560" s="16" t="s">
        <v>2332</v>
      </c>
    </row>
    <row r="8561" spans="1:8" x14ac:dyDescent="0.3">
      <c r="A8561" s="13" t="str">
        <f t="shared" si="133"/>
        <v>martijo072013</v>
      </c>
      <c r="B8561" s="16" t="s">
        <v>1133</v>
      </c>
      <c r="C8561" s="16">
        <v>2013</v>
      </c>
      <c r="D8561" s="16" t="s">
        <v>2334</v>
      </c>
      <c r="E8561" s="16">
        <v>0</v>
      </c>
      <c r="F8561" s="16">
        <v>0</v>
      </c>
      <c r="G8561" s="16">
        <v>0</v>
      </c>
      <c r="H8561" s="16">
        <v>0</v>
      </c>
    </row>
    <row r="8562" spans="1:8" x14ac:dyDescent="0.3">
      <c r="A8562" s="13" t="str">
        <f t="shared" si="133"/>
        <v>martile012013</v>
      </c>
      <c r="B8562" s="16" t="s">
        <v>1557</v>
      </c>
      <c r="C8562" s="16">
        <v>2013</v>
      </c>
      <c r="D8562" s="16" t="s">
        <v>2329</v>
      </c>
    </row>
    <row r="8563" spans="1:8" x14ac:dyDescent="0.3">
      <c r="A8563" s="13" t="str">
        <f t="shared" si="133"/>
        <v>martile012013</v>
      </c>
      <c r="B8563" s="16" t="s">
        <v>1557</v>
      </c>
      <c r="C8563" s="16">
        <v>2013</v>
      </c>
      <c r="D8563" s="16" t="s">
        <v>2330</v>
      </c>
    </row>
    <row r="8564" spans="1:8" x14ac:dyDescent="0.3">
      <c r="A8564" s="13" t="str">
        <f t="shared" si="133"/>
        <v>martile012013</v>
      </c>
      <c r="B8564" s="16" t="s">
        <v>1557</v>
      </c>
      <c r="C8564" s="16">
        <v>2013</v>
      </c>
      <c r="D8564" s="16" t="s">
        <v>2331</v>
      </c>
      <c r="E8564" s="16">
        <v>317</v>
      </c>
      <c r="F8564" s="16">
        <v>14</v>
      </c>
      <c r="G8564" s="16">
        <v>5</v>
      </c>
      <c r="H8564" s="16">
        <v>1</v>
      </c>
    </row>
    <row r="8565" spans="1:8" x14ac:dyDescent="0.3">
      <c r="A8565" s="13" t="str">
        <f t="shared" si="133"/>
        <v>martile012013</v>
      </c>
      <c r="B8565" s="16" t="s">
        <v>1557</v>
      </c>
      <c r="C8565" s="16">
        <v>2013</v>
      </c>
      <c r="D8565" s="16" t="s">
        <v>2332</v>
      </c>
    </row>
    <row r="8566" spans="1:8" x14ac:dyDescent="0.3">
      <c r="A8566" s="13" t="str">
        <f t="shared" si="133"/>
        <v>martimi022013</v>
      </c>
      <c r="B8566" s="16" t="s">
        <v>1559</v>
      </c>
      <c r="C8566" s="16">
        <v>2013</v>
      </c>
      <c r="D8566" s="16" t="s">
        <v>40</v>
      </c>
      <c r="E8566" s="16">
        <v>1</v>
      </c>
      <c r="F8566" s="16">
        <v>1</v>
      </c>
      <c r="G8566" s="16">
        <v>0</v>
      </c>
      <c r="H8566" s="16">
        <v>0</v>
      </c>
    </row>
    <row r="8567" spans="1:8" x14ac:dyDescent="0.3">
      <c r="A8567" s="13" t="str">
        <f t="shared" si="133"/>
        <v>martimi022013</v>
      </c>
      <c r="B8567" s="16" t="s">
        <v>1559</v>
      </c>
      <c r="C8567" s="16">
        <v>2013</v>
      </c>
      <c r="D8567" s="16" t="s">
        <v>2329</v>
      </c>
    </row>
    <row r="8568" spans="1:8" x14ac:dyDescent="0.3">
      <c r="A8568" s="13" t="str">
        <f t="shared" si="133"/>
        <v>martimi022013</v>
      </c>
      <c r="B8568" s="16" t="s">
        <v>1559</v>
      </c>
      <c r="C8568" s="16">
        <v>2013</v>
      </c>
      <c r="D8568" s="16" t="s">
        <v>2330</v>
      </c>
    </row>
    <row r="8569" spans="1:8" x14ac:dyDescent="0.3">
      <c r="A8569" s="13" t="str">
        <f t="shared" si="133"/>
        <v>martimi022013</v>
      </c>
      <c r="B8569" s="16" t="s">
        <v>1559</v>
      </c>
      <c r="C8569" s="16">
        <v>2013</v>
      </c>
      <c r="D8569" s="16" t="s">
        <v>2331</v>
      </c>
      <c r="E8569" s="16">
        <v>18</v>
      </c>
      <c r="F8569" s="16">
        <v>1</v>
      </c>
      <c r="G8569" s="16">
        <v>0</v>
      </c>
      <c r="H8569" s="16">
        <v>1</v>
      </c>
    </row>
    <row r="8570" spans="1:8" x14ac:dyDescent="0.3">
      <c r="A8570" s="13" t="str">
        <f t="shared" si="133"/>
        <v>martimi022013</v>
      </c>
      <c r="B8570" s="16" t="s">
        <v>1559</v>
      </c>
      <c r="C8570" s="16">
        <v>2013</v>
      </c>
      <c r="D8570" s="16" t="s">
        <v>2332</v>
      </c>
    </row>
    <row r="8571" spans="1:8" x14ac:dyDescent="0.3">
      <c r="A8571" s="13" t="str">
        <f t="shared" si="133"/>
        <v>martimi022013</v>
      </c>
      <c r="B8571" s="16" t="s">
        <v>1559</v>
      </c>
      <c r="C8571" s="16">
        <v>2013</v>
      </c>
      <c r="D8571" s="16" t="s">
        <v>2333</v>
      </c>
      <c r="E8571" s="16">
        <v>5</v>
      </c>
      <c r="F8571" s="16">
        <v>3</v>
      </c>
      <c r="G8571" s="16">
        <v>0</v>
      </c>
      <c r="H8571" s="16">
        <v>1</v>
      </c>
    </row>
    <row r="8572" spans="1:8" x14ac:dyDescent="0.3">
      <c r="A8572" s="13" t="str">
        <f t="shared" si="133"/>
        <v>martiru012013</v>
      </c>
      <c r="B8572" s="16" t="s">
        <v>685</v>
      </c>
      <c r="C8572" s="16">
        <v>2013</v>
      </c>
      <c r="D8572" s="16" t="s">
        <v>40</v>
      </c>
      <c r="E8572" s="16">
        <v>3</v>
      </c>
      <c r="F8572" s="16">
        <v>3</v>
      </c>
      <c r="G8572" s="16">
        <v>0</v>
      </c>
      <c r="H8572" s="16">
        <v>0</v>
      </c>
    </row>
    <row r="8573" spans="1:8" x14ac:dyDescent="0.3">
      <c r="A8573" s="13" t="str">
        <f t="shared" si="133"/>
        <v>martiru012013</v>
      </c>
      <c r="B8573" s="16" t="s">
        <v>685</v>
      </c>
      <c r="C8573" s="16">
        <v>2013</v>
      </c>
      <c r="D8573" s="16" t="s">
        <v>2336</v>
      </c>
      <c r="E8573" s="16">
        <v>885</v>
      </c>
      <c r="F8573" s="16">
        <v>103</v>
      </c>
      <c r="G8573" s="16">
        <v>2</v>
      </c>
      <c r="H8573" s="16">
        <v>6</v>
      </c>
    </row>
    <row r="8574" spans="1:8" x14ac:dyDescent="0.3">
      <c r="A8574" s="13" t="str">
        <f t="shared" si="133"/>
        <v>martiru012013</v>
      </c>
      <c r="B8574" s="16" t="s">
        <v>685</v>
      </c>
      <c r="C8574" s="16">
        <v>2013</v>
      </c>
      <c r="D8574" s="16" t="s">
        <v>2331</v>
      </c>
      <c r="E8574" s="16">
        <v>1</v>
      </c>
      <c r="F8574" s="16">
        <v>0</v>
      </c>
      <c r="G8574" s="16">
        <v>0</v>
      </c>
      <c r="H8574" s="16">
        <v>0</v>
      </c>
    </row>
    <row r="8575" spans="1:8" x14ac:dyDescent="0.3">
      <c r="A8575" s="13" t="str">
        <f t="shared" si="133"/>
        <v>martiru012013</v>
      </c>
      <c r="B8575" s="16" t="s">
        <v>685</v>
      </c>
      <c r="C8575" s="16">
        <v>2013</v>
      </c>
      <c r="D8575" s="16" t="s">
        <v>2332</v>
      </c>
    </row>
    <row r="8576" spans="1:8" x14ac:dyDescent="0.3">
      <c r="A8576" s="13" t="str">
        <f t="shared" si="133"/>
        <v>martish012013</v>
      </c>
      <c r="B8576" s="16" t="s">
        <v>958</v>
      </c>
      <c r="C8576" s="16">
        <v>2013</v>
      </c>
      <c r="D8576" s="16" t="s">
        <v>2334</v>
      </c>
      <c r="E8576" s="16">
        <v>2</v>
      </c>
      <c r="F8576" s="16">
        <v>0</v>
      </c>
      <c r="G8576" s="16">
        <v>0</v>
      </c>
      <c r="H8576" s="16">
        <v>0</v>
      </c>
    </row>
    <row r="8577" spans="1:8" x14ac:dyDescent="0.3">
      <c r="A8577" s="13" t="str">
        <f t="shared" si="133"/>
        <v>martivi012013</v>
      </c>
      <c r="B8577" s="16" t="s">
        <v>319</v>
      </c>
      <c r="C8577" s="16">
        <v>2013</v>
      </c>
      <c r="D8577" s="16" t="s">
        <v>2335</v>
      </c>
      <c r="E8577" s="16">
        <v>85</v>
      </c>
      <c r="F8577" s="16">
        <v>14</v>
      </c>
      <c r="G8577" s="16">
        <v>0</v>
      </c>
      <c r="H8577" s="16">
        <v>3</v>
      </c>
    </row>
    <row r="8578" spans="1:8" x14ac:dyDescent="0.3">
      <c r="A8578" s="13" t="str">
        <f t="shared" si="133"/>
        <v>martivi012013</v>
      </c>
      <c r="B8578" s="16" t="s">
        <v>319</v>
      </c>
      <c r="C8578" s="16">
        <v>2013</v>
      </c>
      <c r="D8578" s="16" t="s">
        <v>2336</v>
      </c>
      <c r="E8578" s="16">
        <v>18</v>
      </c>
      <c r="F8578" s="16">
        <v>4</v>
      </c>
      <c r="G8578" s="16">
        <v>0</v>
      </c>
      <c r="H8578" s="16">
        <v>0</v>
      </c>
    </row>
    <row r="8579" spans="1:8" x14ac:dyDescent="0.3">
      <c r="A8579" s="13" t="str">
        <f t="shared" ref="A8579:A8642" si="134">(B8579&amp;C8579)</f>
        <v>masteju012013</v>
      </c>
      <c r="B8579" s="16" t="s">
        <v>959</v>
      </c>
      <c r="C8579" s="16">
        <v>2013</v>
      </c>
      <c r="D8579" s="16" t="s">
        <v>2334</v>
      </c>
      <c r="E8579" s="16">
        <v>21</v>
      </c>
      <c r="F8579" s="16">
        <v>27</v>
      </c>
      <c r="G8579" s="16">
        <v>1</v>
      </c>
      <c r="H8579" s="16">
        <v>3</v>
      </c>
    </row>
    <row r="8580" spans="1:8" x14ac:dyDescent="0.3">
      <c r="A8580" s="13" t="str">
        <f t="shared" si="134"/>
        <v>mastrda012013</v>
      </c>
      <c r="B8580" s="16" t="s">
        <v>1560</v>
      </c>
      <c r="C8580" s="16">
        <v>2013</v>
      </c>
      <c r="D8580" s="16" t="s">
        <v>39</v>
      </c>
      <c r="E8580" s="16">
        <v>0</v>
      </c>
      <c r="F8580" s="16">
        <v>0</v>
      </c>
      <c r="G8580" s="16">
        <v>0</v>
      </c>
      <c r="H8580" s="16">
        <v>0</v>
      </c>
    </row>
    <row r="8581" spans="1:8" x14ac:dyDescent="0.3">
      <c r="A8581" s="13" t="str">
        <f t="shared" si="134"/>
        <v>mastrda012013</v>
      </c>
      <c r="B8581" s="16" t="s">
        <v>1560</v>
      </c>
      <c r="C8581" s="16">
        <v>2013</v>
      </c>
      <c r="D8581" s="16" t="s">
        <v>2329</v>
      </c>
    </row>
    <row r="8582" spans="1:8" x14ac:dyDescent="0.3">
      <c r="A8582" s="13" t="str">
        <f t="shared" si="134"/>
        <v>mastrda012013</v>
      </c>
      <c r="B8582" s="16" t="s">
        <v>1560</v>
      </c>
      <c r="C8582" s="16">
        <v>2013</v>
      </c>
      <c r="D8582" s="16" t="s">
        <v>2330</v>
      </c>
    </row>
    <row r="8583" spans="1:8" x14ac:dyDescent="0.3">
      <c r="A8583" s="13" t="str">
        <f t="shared" si="134"/>
        <v>mastrda012013</v>
      </c>
      <c r="B8583" s="16" t="s">
        <v>1560</v>
      </c>
      <c r="C8583" s="16">
        <v>2013</v>
      </c>
      <c r="D8583" s="16" t="s">
        <v>2331</v>
      </c>
      <c r="E8583" s="16">
        <v>40</v>
      </c>
      <c r="F8583" s="16">
        <v>1</v>
      </c>
      <c r="G8583" s="16">
        <v>0</v>
      </c>
      <c r="H8583" s="16">
        <v>0</v>
      </c>
    </row>
    <row r="8584" spans="1:8" x14ac:dyDescent="0.3">
      <c r="A8584" s="13" t="str">
        <f t="shared" si="134"/>
        <v>mastrda012013</v>
      </c>
      <c r="B8584" s="16" t="s">
        <v>1560</v>
      </c>
      <c r="C8584" s="16">
        <v>2013</v>
      </c>
      <c r="D8584" s="16" t="s">
        <v>2332</v>
      </c>
    </row>
    <row r="8585" spans="1:8" x14ac:dyDescent="0.3">
      <c r="A8585" s="13" t="str">
        <f t="shared" si="134"/>
        <v>mathije012013</v>
      </c>
      <c r="B8585" s="16" t="s">
        <v>570</v>
      </c>
      <c r="C8585" s="16">
        <v>2013</v>
      </c>
      <c r="D8585" s="16" t="s">
        <v>2336</v>
      </c>
      <c r="E8585" s="16">
        <v>520</v>
      </c>
      <c r="F8585" s="16">
        <v>30</v>
      </c>
      <c r="G8585" s="16">
        <v>1</v>
      </c>
      <c r="H8585" s="16">
        <v>2</v>
      </c>
    </row>
    <row r="8586" spans="1:8" x14ac:dyDescent="0.3">
      <c r="A8586" s="13" t="str">
        <f t="shared" si="134"/>
        <v>matsuda012013</v>
      </c>
      <c r="B8586" s="16" t="s">
        <v>820</v>
      </c>
      <c r="C8586" s="16">
        <v>2013</v>
      </c>
      <c r="D8586" s="16" t="s">
        <v>2334</v>
      </c>
      <c r="E8586" s="16">
        <v>1</v>
      </c>
      <c r="F8586" s="16">
        <v>4</v>
      </c>
      <c r="G8586" s="16">
        <v>0</v>
      </c>
      <c r="H8586" s="16">
        <v>0</v>
      </c>
    </row>
    <row r="8587" spans="1:8" x14ac:dyDescent="0.3">
      <c r="A8587" s="13" t="str">
        <f t="shared" si="134"/>
        <v>matthry012013</v>
      </c>
      <c r="B8587" s="16" t="s">
        <v>1561</v>
      </c>
      <c r="C8587" s="16">
        <v>2013</v>
      </c>
      <c r="D8587" s="16" t="s">
        <v>2334</v>
      </c>
      <c r="E8587" s="16">
        <v>3</v>
      </c>
      <c r="F8587" s="16">
        <v>3</v>
      </c>
      <c r="G8587" s="16">
        <v>0</v>
      </c>
      <c r="H8587" s="16">
        <v>1</v>
      </c>
    </row>
    <row r="8588" spans="1:8" x14ac:dyDescent="0.3">
      <c r="A8588" s="13" t="str">
        <f t="shared" si="134"/>
        <v>matusbr012013</v>
      </c>
      <c r="B8588" s="16" t="s">
        <v>1134</v>
      </c>
      <c r="C8588" s="16">
        <v>2013</v>
      </c>
      <c r="D8588" s="16" t="s">
        <v>2334</v>
      </c>
      <c r="E8588" s="16">
        <v>0</v>
      </c>
      <c r="F8588" s="16">
        <v>6</v>
      </c>
      <c r="G8588" s="16">
        <v>0</v>
      </c>
      <c r="H8588" s="16">
        <v>1</v>
      </c>
    </row>
    <row r="8589" spans="1:8" x14ac:dyDescent="0.3">
      <c r="A8589" s="13" t="str">
        <f t="shared" si="134"/>
        <v>mauerjo012013</v>
      </c>
      <c r="B8589" s="16" t="s">
        <v>476</v>
      </c>
      <c r="C8589" s="16">
        <v>2013</v>
      </c>
      <c r="D8589" s="16" t="s">
        <v>2335</v>
      </c>
      <c r="E8589" s="16">
        <v>78</v>
      </c>
      <c r="F8589" s="16">
        <v>3</v>
      </c>
      <c r="G8589" s="16">
        <v>1</v>
      </c>
      <c r="H8589" s="16">
        <v>9</v>
      </c>
    </row>
    <row r="8590" spans="1:8" x14ac:dyDescent="0.3">
      <c r="A8590" s="13" t="str">
        <f t="shared" si="134"/>
        <v>mauerjo012013</v>
      </c>
      <c r="B8590" s="16" t="s">
        <v>476</v>
      </c>
      <c r="C8590" s="16">
        <v>2013</v>
      </c>
      <c r="D8590" s="16" t="s">
        <v>2336</v>
      </c>
      <c r="E8590" s="16">
        <v>495</v>
      </c>
      <c r="F8590" s="16">
        <v>30</v>
      </c>
      <c r="G8590" s="16">
        <v>2</v>
      </c>
      <c r="H8590" s="16">
        <v>7</v>
      </c>
    </row>
    <row r="8591" spans="1:8" x14ac:dyDescent="0.3">
      <c r="A8591" s="13" t="str">
        <f t="shared" si="134"/>
        <v>maurebr012013</v>
      </c>
      <c r="B8591" s="16" t="s">
        <v>2000</v>
      </c>
      <c r="C8591" s="16">
        <v>2013</v>
      </c>
      <c r="D8591" s="16" t="s">
        <v>2334</v>
      </c>
      <c r="E8591" s="16">
        <v>6</v>
      </c>
      <c r="F8591" s="16">
        <v>10</v>
      </c>
      <c r="G8591" s="16">
        <v>0</v>
      </c>
      <c r="H8591" s="16">
        <v>0</v>
      </c>
    </row>
    <row r="8592" spans="1:8" x14ac:dyDescent="0.3">
      <c r="A8592" s="13" t="str">
        <f t="shared" si="134"/>
        <v>maxweju012013</v>
      </c>
      <c r="B8592" s="16" t="s">
        <v>821</v>
      </c>
      <c r="C8592" s="16">
        <v>2013</v>
      </c>
      <c r="D8592" s="16" t="s">
        <v>2329</v>
      </c>
    </row>
    <row r="8593" spans="1:8" x14ac:dyDescent="0.3">
      <c r="A8593" s="13" t="str">
        <f t="shared" si="134"/>
        <v>maxweju012013</v>
      </c>
      <c r="B8593" s="16" t="s">
        <v>821</v>
      </c>
      <c r="C8593" s="16">
        <v>2013</v>
      </c>
      <c r="D8593" s="16" t="s">
        <v>2329</v>
      </c>
    </row>
    <row r="8594" spans="1:8" x14ac:dyDescent="0.3">
      <c r="A8594" s="13" t="str">
        <f t="shared" si="134"/>
        <v>maxweju012013</v>
      </c>
      <c r="B8594" s="16" t="s">
        <v>821</v>
      </c>
      <c r="C8594" s="16">
        <v>2013</v>
      </c>
      <c r="D8594" s="16" t="s">
        <v>2331</v>
      </c>
      <c r="E8594" s="16">
        <v>100</v>
      </c>
      <c r="F8594" s="16">
        <v>4</v>
      </c>
      <c r="G8594" s="16">
        <v>3</v>
      </c>
      <c r="H8594" s="16">
        <v>2</v>
      </c>
    </row>
    <row r="8595" spans="1:8" x14ac:dyDescent="0.3">
      <c r="A8595" s="13" t="str">
        <f t="shared" si="134"/>
        <v>maxweju012013</v>
      </c>
      <c r="B8595" s="16" t="s">
        <v>821</v>
      </c>
      <c r="C8595" s="16">
        <v>2013</v>
      </c>
      <c r="D8595" s="16" t="s">
        <v>2331</v>
      </c>
      <c r="E8595" s="16">
        <v>53</v>
      </c>
      <c r="F8595" s="16">
        <v>2</v>
      </c>
      <c r="G8595" s="16">
        <v>2</v>
      </c>
      <c r="H8595" s="16">
        <v>0</v>
      </c>
    </row>
    <row r="8596" spans="1:8" x14ac:dyDescent="0.3">
      <c r="A8596" s="13" t="str">
        <f t="shared" si="134"/>
        <v>maxweju012013</v>
      </c>
      <c r="B8596" s="16" t="s">
        <v>821</v>
      </c>
      <c r="C8596" s="16">
        <v>2013</v>
      </c>
      <c r="D8596" s="16" t="s">
        <v>2332</v>
      </c>
    </row>
    <row r="8597" spans="1:8" x14ac:dyDescent="0.3">
      <c r="A8597" s="13" t="str">
        <f t="shared" si="134"/>
        <v>maxweju012013</v>
      </c>
      <c r="B8597" s="16" t="s">
        <v>821</v>
      </c>
      <c r="C8597" s="16">
        <v>2013</v>
      </c>
      <c r="D8597" s="16" t="s">
        <v>2332</v>
      </c>
    </row>
    <row r="8598" spans="1:8" x14ac:dyDescent="0.3">
      <c r="A8598" s="13" t="str">
        <f t="shared" si="134"/>
        <v>mayayu012013</v>
      </c>
      <c r="B8598" s="16" t="s">
        <v>1333</v>
      </c>
      <c r="C8598" s="16">
        <v>2013</v>
      </c>
      <c r="D8598" s="16" t="s">
        <v>2334</v>
      </c>
      <c r="E8598" s="16">
        <v>0</v>
      </c>
      <c r="F8598" s="16">
        <v>0</v>
      </c>
      <c r="G8598" s="16">
        <v>0</v>
      </c>
      <c r="H8598" s="16">
        <v>0</v>
      </c>
    </row>
    <row r="8599" spans="1:8" x14ac:dyDescent="0.3">
      <c r="A8599" s="13" t="str">
        <f t="shared" si="134"/>
        <v>maybejo022013</v>
      </c>
      <c r="B8599" s="16" t="s">
        <v>1135</v>
      </c>
      <c r="C8599" s="16">
        <v>2013</v>
      </c>
      <c r="D8599" s="16" t="s">
        <v>2335</v>
      </c>
      <c r="E8599" s="16">
        <v>36</v>
      </c>
      <c r="F8599" s="16">
        <v>3</v>
      </c>
      <c r="G8599" s="16">
        <v>1</v>
      </c>
      <c r="H8599" s="16">
        <v>7</v>
      </c>
    </row>
    <row r="8600" spans="1:8" x14ac:dyDescent="0.3">
      <c r="A8600" s="13" t="str">
        <f t="shared" si="134"/>
        <v>maybejo022013</v>
      </c>
      <c r="B8600" s="16" t="s">
        <v>1135</v>
      </c>
      <c r="C8600" s="16">
        <v>2013</v>
      </c>
      <c r="D8600" s="16" t="s">
        <v>2329</v>
      </c>
    </row>
    <row r="8601" spans="1:8" x14ac:dyDescent="0.3">
      <c r="A8601" s="13" t="str">
        <f t="shared" si="134"/>
        <v>maybejo022013</v>
      </c>
      <c r="B8601" s="16" t="s">
        <v>1135</v>
      </c>
      <c r="C8601" s="16">
        <v>2013</v>
      </c>
      <c r="D8601" s="16" t="s">
        <v>2330</v>
      </c>
    </row>
    <row r="8602" spans="1:8" x14ac:dyDescent="0.3">
      <c r="A8602" s="13" t="str">
        <f t="shared" si="134"/>
        <v>maybejo022013</v>
      </c>
      <c r="B8602" s="16" t="s">
        <v>1135</v>
      </c>
      <c r="C8602" s="16">
        <v>2013</v>
      </c>
      <c r="D8602" s="16" t="s">
        <v>2331</v>
      </c>
      <c r="E8602" s="16">
        <v>203</v>
      </c>
      <c r="F8602" s="16">
        <v>3</v>
      </c>
      <c r="G8602" s="16">
        <v>1</v>
      </c>
      <c r="H8602" s="16">
        <v>0</v>
      </c>
    </row>
    <row r="8603" spans="1:8" x14ac:dyDescent="0.3">
      <c r="A8603" s="13" t="str">
        <f t="shared" si="134"/>
        <v>maybejo022013</v>
      </c>
      <c r="B8603" s="16" t="s">
        <v>1135</v>
      </c>
      <c r="C8603" s="16">
        <v>2013</v>
      </c>
      <c r="D8603" s="16" t="s">
        <v>2332</v>
      </c>
    </row>
    <row r="8604" spans="1:8" x14ac:dyDescent="0.3">
      <c r="A8604" s="13" t="str">
        <f t="shared" si="134"/>
        <v>maybica012013</v>
      </c>
      <c r="B8604" s="16" t="s">
        <v>822</v>
      </c>
      <c r="C8604" s="16">
        <v>2013</v>
      </c>
      <c r="D8604" s="16" t="s">
        <v>2329</v>
      </c>
    </row>
    <row r="8605" spans="1:8" x14ac:dyDescent="0.3">
      <c r="A8605" s="13" t="str">
        <f t="shared" si="134"/>
        <v>maybica012013</v>
      </c>
      <c r="B8605" s="16" t="s">
        <v>822</v>
      </c>
      <c r="C8605" s="16">
        <v>2013</v>
      </c>
      <c r="D8605" s="16" t="s">
        <v>2331</v>
      </c>
      <c r="E8605" s="16">
        <v>33</v>
      </c>
      <c r="F8605" s="16">
        <v>0</v>
      </c>
      <c r="G8605" s="16">
        <v>0</v>
      </c>
      <c r="H8605" s="16">
        <v>0</v>
      </c>
    </row>
    <row r="8606" spans="1:8" x14ac:dyDescent="0.3">
      <c r="A8606" s="13" t="str">
        <f t="shared" si="134"/>
        <v>mazzavi012013</v>
      </c>
      <c r="B8606" s="16" t="s">
        <v>1136</v>
      </c>
      <c r="C8606" s="16">
        <v>2013</v>
      </c>
      <c r="D8606" s="16" t="s">
        <v>2334</v>
      </c>
      <c r="E8606" s="16">
        <v>9</v>
      </c>
      <c r="F8606" s="16">
        <v>8</v>
      </c>
      <c r="G8606" s="16">
        <v>0</v>
      </c>
      <c r="H8606" s="16">
        <v>1</v>
      </c>
    </row>
    <row r="8607" spans="1:8" x14ac:dyDescent="0.3">
      <c r="A8607" s="13" t="str">
        <f t="shared" si="134"/>
        <v>mcallza012013</v>
      </c>
      <c r="B8607" s="16" t="s">
        <v>1562</v>
      </c>
      <c r="C8607" s="16">
        <v>2013</v>
      </c>
      <c r="D8607" s="16" t="s">
        <v>2334</v>
      </c>
      <c r="E8607" s="16">
        <v>8</v>
      </c>
      <c r="F8607" s="16">
        <v>6</v>
      </c>
      <c r="G8607" s="16">
        <v>2</v>
      </c>
      <c r="H8607" s="16">
        <v>0</v>
      </c>
    </row>
    <row r="8608" spans="1:8" x14ac:dyDescent="0.3">
      <c r="A8608" s="13" t="str">
        <f t="shared" si="134"/>
        <v>mccanbr012013</v>
      </c>
      <c r="B8608" s="16" t="s">
        <v>572</v>
      </c>
      <c r="C8608" s="16">
        <v>2013</v>
      </c>
      <c r="D8608" s="16" t="s">
        <v>2336</v>
      </c>
      <c r="E8608" s="16">
        <v>729</v>
      </c>
      <c r="F8608" s="16">
        <v>34</v>
      </c>
      <c r="G8608" s="16">
        <v>4</v>
      </c>
      <c r="H8608" s="16">
        <v>1</v>
      </c>
    </row>
    <row r="8609" spans="1:8" x14ac:dyDescent="0.3">
      <c r="A8609" s="13" t="str">
        <f t="shared" si="134"/>
        <v>mccarbr012013</v>
      </c>
      <c r="B8609" s="16" t="s">
        <v>573</v>
      </c>
      <c r="C8609" s="16">
        <v>2013</v>
      </c>
      <c r="D8609" s="16" t="s">
        <v>2334</v>
      </c>
      <c r="E8609" s="16">
        <v>8</v>
      </c>
      <c r="F8609" s="16">
        <v>16</v>
      </c>
      <c r="G8609" s="16">
        <v>0</v>
      </c>
      <c r="H8609" s="16">
        <v>0</v>
      </c>
    </row>
    <row r="8610" spans="1:8" x14ac:dyDescent="0.3">
      <c r="A8610" s="13" t="str">
        <f t="shared" si="134"/>
        <v>mccleky012013</v>
      </c>
      <c r="B8610" s="16" t="s">
        <v>963</v>
      </c>
      <c r="C8610" s="16">
        <v>2013</v>
      </c>
      <c r="D8610" s="16" t="s">
        <v>2334</v>
      </c>
      <c r="E8610" s="16">
        <v>1</v>
      </c>
      <c r="F8610" s="16">
        <v>0</v>
      </c>
      <c r="G8610" s="16">
        <v>0</v>
      </c>
      <c r="H8610" s="16">
        <v>0</v>
      </c>
    </row>
    <row r="8611" spans="1:8" x14ac:dyDescent="0.3">
      <c r="A8611" s="13" t="str">
        <f t="shared" si="134"/>
        <v>mccutan012013</v>
      </c>
      <c r="B8611" s="16" t="s">
        <v>1138</v>
      </c>
      <c r="C8611" s="16">
        <v>2013</v>
      </c>
      <c r="D8611" s="16" t="s">
        <v>2329</v>
      </c>
    </row>
    <row r="8612" spans="1:8" x14ac:dyDescent="0.3">
      <c r="A8612" s="13" t="str">
        <f t="shared" si="134"/>
        <v>mccutan012013</v>
      </c>
      <c r="B8612" s="16" t="s">
        <v>1138</v>
      </c>
      <c r="C8612" s="16">
        <v>2013</v>
      </c>
      <c r="D8612" s="16" t="s">
        <v>2331</v>
      </c>
      <c r="E8612" s="16">
        <v>321</v>
      </c>
      <c r="F8612" s="16">
        <v>11</v>
      </c>
      <c r="G8612" s="16">
        <v>6</v>
      </c>
      <c r="H8612" s="16">
        <v>3</v>
      </c>
    </row>
    <row r="8613" spans="1:8" x14ac:dyDescent="0.3">
      <c r="A8613" s="13" t="str">
        <f t="shared" si="134"/>
        <v>mcdonda022013</v>
      </c>
      <c r="B8613" s="16" t="s">
        <v>477</v>
      </c>
      <c r="C8613" s="16">
        <v>2013</v>
      </c>
      <c r="D8613" s="16" t="s">
        <v>2330</v>
      </c>
    </row>
    <row r="8614" spans="1:8" x14ac:dyDescent="0.3">
      <c r="A8614" s="13" t="str">
        <f t="shared" si="134"/>
        <v>mcdonda022013</v>
      </c>
      <c r="B8614" s="16" t="s">
        <v>477</v>
      </c>
      <c r="C8614" s="16">
        <v>2013</v>
      </c>
      <c r="D8614" s="16" t="s">
        <v>2331</v>
      </c>
      <c r="E8614" s="16">
        <v>33</v>
      </c>
      <c r="F8614" s="16">
        <v>0</v>
      </c>
      <c r="G8614" s="16">
        <v>0</v>
      </c>
      <c r="H8614" s="16">
        <v>0</v>
      </c>
    </row>
    <row r="8615" spans="1:8" x14ac:dyDescent="0.3">
      <c r="A8615" s="13" t="str">
        <f t="shared" si="134"/>
        <v>mcdonda022013</v>
      </c>
      <c r="B8615" s="16" t="s">
        <v>477</v>
      </c>
      <c r="C8615" s="16">
        <v>2013</v>
      </c>
      <c r="D8615" s="16" t="s">
        <v>2332</v>
      </c>
    </row>
    <row r="8616" spans="1:8" x14ac:dyDescent="0.3">
      <c r="A8616" s="13" t="str">
        <f t="shared" si="134"/>
        <v>mcdonja032013</v>
      </c>
      <c r="B8616" s="16" t="s">
        <v>964</v>
      </c>
      <c r="C8616" s="16">
        <v>2013</v>
      </c>
      <c r="D8616" s="16" t="s">
        <v>2334</v>
      </c>
      <c r="E8616" s="16">
        <v>2</v>
      </c>
      <c r="F8616" s="16">
        <v>1</v>
      </c>
      <c r="G8616" s="16">
        <v>1</v>
      </c>
      <c r="H8616" s="16">
        <v>0</v>
      </c>
    </row>
    <row r="8617" spans="1:8" x14ac:dyDescent="0.3">
      <c r="A8617" s="13" t="str">
        <f t="shared" si="134"/>
        <v>mcdonjo032013</v>
      </c>
      <c r="B8617" s="16" t="s">
        <v>149</v>
      </c>
      <c r="C8617" s="16">
        <v>2013</v>
      </c>
      <c r="D8617" s="16" t="s">
        <v>39</v>
      </c>
      <c r="E8617" s="16">
        <v>6</v>
      </c>
      <c r="F8617" s="16">
        <v>6</v>
      </c>
      <c r="G8617" s="16">
        <v>0</v>
      </c>
      <c r="H8617" s="16">
        <v>1</v>
      </c>
    </row>
    <row r="8618" spans="1:8" x14ac:dyDescent="0.3">
      <c r="A8618" s="13" t="str">
        <f t="shared" si="134"/>
        <v>mcdonjo032013</v>
      </c>
      <c r="B8618" s="16" t="s">
        <v>149</v>
      </c>
      <c r="C8618" s="16">
        <v>2013</v>
      </c>
      <c r="D8618" s="16" t="s">
        <v>39</v>
      </c>
      <c r="E8618" s="16">
        <v>1</v>
      </c>
      <c r="F8618" s="16">
        <v>0</v>
      </c>
      <c r="G8618" s="16">
        <v>0</v>
      </c>
      <c r="H8618" s="16">
        <v>0</v>
      </c>
    </row>
    <row r="8619" spans="1:8" x14ac:dyDescent="0.3">
      <c r="A8619" s="13" t="str">
        <f t="shared" si="134"/>
        <v>mcdonjo032013</v>
      </c>
      <c r="B8619" s="16" t="s">
        <v>149</v>
      </c>
      <c r="C8619" s="16">
        <v>2013</v>
      </c>
      <c r="D8619" s="16" t="s">
        <v>39</v>
      </c>
      <c r="E8619" s="16">
        <v>7</v>
      </c>
      <c r="F8619" s="16">
        <v>6</v>
      </c>
      <c r="G8619" s="16">
        <v>0</v>
      </c>
      <c r="H8619" s="16">
        <v>1</v>
      </c>
    </row>
    <row r="8620" spans="1:8" x14ac:dyDescent="0.3">
      <c r="A8620" s="13" t="str">
        <f t="shared" si="134"/>
        <v>mcdonjo032013</v>
      </c>
      <c r="B8620" s="16" t="s">
        <v>149</v>
      </c>
      <c r="C8620" s="16">
        <v>2013</v>
      </c>
      <c r="D8620" s="16" t="s">
        <v>40</v>
      </c>
      <c r="E8620" s="16">
        <v>1</v>
      </c>
      <c r="F8620" s="16">
        <v>6</v>
      </c>
      <c r="G8620" s="16">
        <v>1</v>
      </c>
      <c r="H8620" s="16">
        <v>1</v>
      </c>
    </row>
    <row r="8621" spans="1:8" x14ac:dyDescent="0.3">
      <c r="A8621" s="13" t="str">
        <f t="shared" si="134"/>
        <v>mcdonjo032013</v>
      </c>
      <c r="B8621" s="16" t="s">
        <v>149</v>
      </c>
      <c r="C8621" s="16">
        <v>2013</v>
      </c>
      <c r="D8621" s="16" t="s">
        <v>40</v>
      </c>
      <c r="E8621" s="16">
        <v>3</v>
      </c>
      <c r="F8621" s="16">
        <v>7</v>
      </c>
      <c r="G8621" s="16">
        <v>0</v>
      </c>
      <c r="H8621" s="16">
        <v>4</v>
      </c>
    </row>
    <row r="8622" spans="1:8" x14ac:dyDescent="0.3">
      <c r="A8622" s="13" t="str">
        <f t="shared" si="134"/>
        <v>mcdonjo032013</v>
      </c>
      <c r="B8622" s="16" t="s">
        <v>149</v>
      </c>
      <c r="C8622" s="16">
        <v>2013</v>
      </c>
      <c r="D8622" s="16" t="s">
        <v>2330</v>
      </c>
    </row>
    <row r="8623" spans="1:8" x14ac:dyDescent="0.3">
      <c r="A8623" s="13" t="str">
        <f t="shared" si="134"/>
        <v>mcdonjo032013</v>
      </c>
      <c r="B8623" s="16" t="s">
        <v>149</v>
      </c>
      <c r="C8623" s="16">
        <v>2013</v>
      </c>
      <c r="D8623" s="16" t="s">
        <v>2331</v>
      </c>
      <c r="E8623" s="16">
        <v>1</v>
      </c>
      <c r="F8623" s="16">
        <v>0</v>
      </c>
      <c r="G8623" s="16">
        <v>0</v>
      </c>
      <c r="H8623" s="16">
        <v>0</v>
      </c>
    </row>
    <row r="8624" spans="1:8" x14ac:dyDescent="0.3">
      <c r="A8624" s="13" t="str">
        <f t="shared" si="134"/>
        <v>mcdonjo032013</v>
      </c>
      <c r="B8624" s="16" t="s">
        <v>149</v>
      </c>
      <c r="C8624" s="16">
        <v>2013</v>
      </c>
      <c r="D8624" s="16" t="s">
        <v>2334</v>
      </c>
      <c r="E8624" s="16">
        <v>0</v>
      </c>
      <c r="F8624" s="16">
        <v>0</v>
      </c>
      <c r="G8624" s="16">
        <v>0</v>
      </c>
      <c r="H8624" s="16">
        <v>0</v>
      </c>
    </row>
    <row r="8625" spans="1:8" x14ac:dyDescent="0.3">
      <c r="A8625" s="13" t="str">
        <f t="shared" si="134"/>
        <v>mcdonjo032013</v>
      </c>
      <c r="B8625" s="16" t="s">
        <v>149</v>
      </c>
      <c r="C8625" s="16">
        <v>2013</v>
      </c>
      <c r="D8625" s="16" t="s">
        <v>2333</v>
      </c>
      <c r="E8625" s="16">
        <v>9</v>
      </c>
      <c r="F8625" s="16">
        <v>19</v>
      </c>
      <c r="G8625" s="16">
        <v>2</v>
      </c>
      <c r="H8625" s="16">
        <v>6</v>
      </c>
    </row>
    <row r="8626" spans="1:8" x14ac:dyDescent="0.3">
      <c r="A8626" s="13" t="str">
        <f t="shared" si="134"/>
        <v>mcdonjo032013</v>
      </c>
      <c r="B8626" s="16" t="s">
        <v>149</v>
      </c>
      <c r="C8626" s="16">
        <v>2013</v>
      </c>
      <c r="D8626" s="16" t="s">
        <v>2333</v>
      </c>
      <c r="E8626" s="16">
        <v>5</v>
      </c>
      <c r="F8626" s="16">
        <v>13</v>
      </c>
      <c r="G8626" s="16">
        <v>1</v>
      </c>
      <c r="H8626" s="16">
        <v>3</v>
      </c>
    </row>
    <row r="8627" spans="1:8" x14ac:dyDescent="0.3">
      <c r="A8627" s="13" t="str">
        <f t="shared" si="134"/>
        <v>mcfartj012013</v>
      </c>
      <c r="B8627" s="16" t="s">
        <v>2001</v>
      </c>
      <c r="C8627" s="16">
        <v>2013</v>
      </c>
      <c r="D8627" s="16" t="s">
        <v>2334</v>
      </c>
      <c r="E8627" s="16">
        <v>3</v>
      </c>
      <c r="F8627" s="16">
        <v>12</v>
      </c>
      <c r="G8627" s="16">
        <v>0</v>
      </c>
      <c r="H8627" s="16">
        <v>0</v>
      </c>
    </row>
    <row r="8628" spans="1:8" x14ac:dyDescent="0.3">
      <c r="A8628" s="13" t="str">
        <f t="shared" si="134"/>
        <v>mcgeeja012013</v>
      </c>
      <c r="B8628" s="16" t="s">
        <v>1336</v>
      </c>
      <c r="C8628" s="16">
        <v>2013</v>
      </c>
      <c r="D8628" s="16" t="s">
        <v>2334</v>
      </c>
      <c r="E8628" s="16">
        <v>1</v>
      </c>
      <c r="F8628" s="16">
        <v>5</v>
      </c>
      <c r="G8628" s="16">
        <v>0</v>
      </c>
      <c r="H8628" s="16">
        <v>0</v>
      </c>
    </row>
    <row r="8629" spans="1:8" x14ac:dyDescent="0.3">
      <c r="A8629" s="13" t="str">
        <f t="shared" si="134"/>
        <v>mcgowdu012013</v>
      </c>
      <c r="B8629" s="16" t="s">
        <v>574</v>
      </c>
      <c r="C8629" s="16">
        <v>2013</v>
      </c>
      <c r="D8629" s="16" t="s">
        <v>2334</v>
      </c>
      <c r="E8629" s="16">
        <v>2</v>
      </c>
      <c r="F8629" s="16">
        <v>6</v>
      </c>
      <c r="G8629" s="16">
        <v>2</v>
      </c>
      <c r="H8629" s="16">
        <v>0</v>
      </c>
    </row>
    <row r="8630" spans="1:8" x14ac:dyDescent="0.3">
      <c r="A8630" s="13" t="str">
        <f t="shared" si="134"/>
        <v>mcguich012013</v>
      </c>
      <c r="B8630" s="16" t="s">
        <v>2002</v>
      </c>
      <c r="C8630" s="16">
        <v>2013</v>
      </c>
      <c r="D8630" s="16" t="s">
        <v>2335</v>
      </c>
      <c r="E8630" s="16">
        <v>77</v>
      </c>
      <c r="F8630" s="16">
        <v>6</v>
      </c>
      <c r="G8630" s="16">
        <v>0</v>
      </c>
      <c r="H8630" s="16">
        <v>5</v>
      </c>
    </row>
    <row r="8631" spans="1:8" x14ac:dyDescent="0.3">
      <c r="A8631" s="13" t="str">
        <f t="shared" si="134"/>
        <v>mchugco012013</v>
      </c>
      <c r="B8631" s="16" t="s">
        <v>1779</v>
      </c>
      <c r="C8631" s="16">
        <v>2013</v>
      </c>
      <c r="D8631" s="16" t="s">
        <v>2334</v>
      </c>
      <c r="E8631" s="16">
        <v>2</v>
      </c>
      <c r="F8631" s="16">
        <v>3</v>
      </c>
      <c r="G8631" s="16">
        <v>0</v>
      </c>
      <c r="H8631" s="16">
        <v>0</v>
      </c>
    </row>
    <row r="8632" spans="1:8" x14ac:dyDescent="0.3">
      <c r="A8632" s="13" t="str">
        <f t="shared" si="134"/>
        <v>mchugco012013</v>
      </c>
      <c r="B8632" s="16" t="s">
        <v>1779</v>
      </c>
      <c r="C8632" s="16">
        <v>2013</v>
      </c>
      <c r="D8632" s="16" t="s">
        <v>2334</v>
      </c>
      <c r="E8632" s="16">
        <v>1</v>
      </c>
      <c r="F8632" s="16">
        <v>3</v>
      </c>
      <c r="G8632" s="16">
        <v>0</v>
      </c>
      <c r="H8632" s="16">
        <v>0</v>
      </c>
    </row>
    <row r="8633" spans="1:8" x14ac:dyDescent="0.3">
      <c r="A8633" s="13" t="str">
        <f t="shared" si="134"/>
        <v>mckenmi012013</v>
      </c>
      <c r="B8633" s="16" t="s">
        <v>1337</v>
      </c>
      <c r="C8633" s="16">
        <v>2013</v>
      </c>
      <c r="D8633" s="16" t="s">
        <v>2336</v>
      </c>
      <c r="E8633" s="16">
        <v>210</v>
      </c>
      <c r="F8633" s="16">
        <v>16</v>
      </c>
      <c r="G8633" s="16">
        <v>2</v>
      </c>
      <c r="H8633" s="16">
        <v>0</v>
      </c>
    </row>
    <row r="8634" spans="1:8" x14ac:dyDescent="0.3">
      <c r="A8634" s="13" t="str">
        <f t="shared" si="134"/>
        <v>mclouna012013</v>
      </c>
      <c r="B8634" s="16" t="s">
        <v>575</v>
      </c>
      <c r="C8634" s="16">
        <v>2013</v>
      </c>
      <c r="D8634" s="16" t="s">
        <v>2329</v>
      </c>
    </row>
    <row r="8635" spans="1:8" x14ac:dyDescent="0.3">
      <c r="A8635" s="13" t="str">
        <f t="shared" si="134"/>
        <v>mclouna012013</v>
      </c>
      <c r="B8635" s="16" t="s">
        <v>575</v>
      </c>
      <c r="C8635" s="16">
        <v>2013</v>
      </c>
      <c r="D8635" s="16" t="s">
        <v>2330</v>
      </c>
    </row>
    <row r="8636" spans="1:8" x14ac:dyDescent="0.3">
      <c r="A8636" s="13" t="str">
        <f t="shared" si="134"/>
        <v>mclouna012013</v>
      </c>
      <c r="B8636" s="16" t="s">
        <v>575</v>
      </c>
      <c r="C8636" s="16">
        <v>2013</v>
      </c>
      <c r="D8636" s="16" t="s">
        <v>2331</v>
      </c>
      <c r="E8636" s="16">
        <v>254</v>
      </c>
      <c r="F8636" s="16">
        <v>4</v>
      </c>
      <c r="G8636" s="16">
        <v>1</v>
      </c>
      <c r="H8636" s="16">
        <v>0</v>
      </c>
    </row>
    <row r="8637" spans="1:8" x14ac:dyDescent="0.3">
      <c r="A8637" s="13" t="str">
        <f t="shared" si="134"/>
        <v>medicto012013</v>
      </c>
      <c r="B8637" s="16" t="s">
        <v>2003</v>
      </c>
      <c r="C8637" s="16">
        <v>2013</v>
      </c>
      <c r="D8637" s="16" t="s">
        <v>2335</v>
      </c>
      <c r="E8637" s="16">
        <v>153</v>
      </c>
      <c r="F8637" s="16">
        <v>13</v>
      </c>
      <c r="G8637" s="16">
        <v>0</v>
      </c>
      <c r="H8637" s="16">
        <v>6</v>
      </c>
    </row>
    <row r="8638" spans="1:8" x14ac:dyDescent="0.3">
      <c r="A8638" s="13" t="str">
        <f t="shared" si="134"/>
        <v>medinyo012013</v>
      </c>
      <c r="B8638" s="16" t="s">
        <v>2004</v>
      </c>
      <c r="C8638" s="16">
        <v>2013</v>
      </c>
      <c r="D8638" s="16" t="s">
        <v>2334</v>
      </c>
      <c r="E8638" s="16">
        <v>2</v>
      </c>
      <c r="F8638" s="16">
        <v>7</v>
      </c>
      <c r="G8638" s="16">
        <v>0</v>
      </c>
      <c r="H8638" s="16">
        <v>0</v>
      </c>
    </row>
    <row r="8639" spans="1:8" x14ac:dyDescent="0.3">
      <c r="A8639" s="13" t="str">
        <f t="shared" si="134"/>
        <v>medlekr012013</v>
      </c>
      <c r="B8639" s="16" t="s">
        <v>1140</v>
      </c>
      <c r="C8639" s="16">
        <v>2013</v>
      </c>
      <c r="D8639" s="16" t="s">
        <v>2334</v>
      </c>
      <c r="E8639" s="16">
        <v>9</v>
      </c>
      <c r="F8639" s="16">
        <v>30</v>
      </c>
      <c r="G8639" s="16">
        <v>2</v>
      </c>
      <c r="H8639" s="16">
        <v>2</v>
      </c>
    </row>
    <row r="8640" spans="1:8" x14ac:dyDescent="0.3">
      <c r="A8640" s="13" t="str">
        <f t="shared" si="134"/>
        <v>mejiaje012013</v>
      </c>
      <c r="B8640" s="16" t="s">
        <v>1338</v>
      </c>
      <c r="C8640" s="16">
        <v>2013</v>
      </c>
      <c r="D8640" s="16" t="s">
        <v>2334</v>
      </c>
      <c r="E8640" s="16">
        <v>2</v>
      </c>
      <c r="F8640" s="16">
        <v>1</v>
      </c>
      <c r="G8640" s="16">
        <v>0</v>
      </c>
      <c r="H8640" s="16">
        <v>0</v>
      </c>
    </row>
    <row r="8641" spans="1:8" x14ac:dyDescent="0.3">
      <c r="A8641" s="13" t="str">
        <f t="shared" si="134"/>
        <v>melanma012013</v>
      </c>
      <c r="B8641" s="16" t="s">
        <v>1141</v>
      </c>
      <c r="C8641" s="16">
        <v>2013</v>
      </c>
      <c r="D8641" s="16" t="s">
        <v>2334</v>
      </c>
      <c r="E8641" s="16">
        <v>7</v>
      </c>
      <c r="F8641" s="16">
        <v>11</v>
      </c>
      <c r="G8641" s="16">
        <v>0</v>
      </c>
      <c r="H8641" s="16">
        <v>2</v>
      </c>
    </row>
    <row r="8642" spans="1:8" x14ac:dyDescent="0.3">
      <c r="A8642" s="13" t="str">
        <f t="shared" si="134"/>
        <v>mendolu012013</v>
      </c>
      <c r="B8642" s="16" t="s">
        <v>823</v>
      </c>
      <c r="C8642" s="16">
        <v>2013</v>
      </c>
      <c r="D8642" s="16" t="s">
        <v>2334</v>
      </c>
      <c r="E8642" s="16">
        <v>10</v>
      </c>
      <c r="F8642" s="16">
        <v>8</v>
      </c>
      <c r="G8642" s="16">
        <v>0</v>
      </c>
      <c r="H8642" s="16">
        <v>2</v>
      </c>
    </row>
    <row r="8643" spans="1:8" x14ac:dyDescent="0.3">
      <c r="A8643" s="13" t="str">
        <f t="shared" ref="A8643:A8706" si="135">(B8643&amp;C8643)</f>
        <v>mercejo032013</v>
      </c>
      <c r="B8643" s="16" t="s">
        <v>1781</v>
      </c>
      <c r="C8643" s="16">
        <v>2013</v>
      </c>
      <c r="D8643" s="16" t="s">
        <v>2335</v>
      </c>
      <c r="E8643" s="16">
        <v>1</v>
      </c>
      <c r="F8643" s="16">
        <v>0</v>
      </c>
      <c r="G8643" s="16">
        <v>0</v>
      </c>
      <c r="H8643" s="16">
        <v>0</v>
      </c>
    </row>
    <row r="8644" spans="1:8" x14ac:dyDescent="0.3">
      <c r="A8644" s="13" t="str">
        <f t="shared" si="135"/>
        <v>mercejo032013</v>
      </c>
      <c r="B8644" s="16" t="s">
        <v>1781</v>
      </c>
      <c r="C8644" s="16">
        <v>2013</v>
      </c>
      <c r="D8644" s="16" t="s">
        <v>39</v>
      </c>
      <c r="E8644" s="16">
        <v>31</v>
      </c>
      <c r="F8644" s="16">
        <v>72</v>
      </c>
      <c r="G8644" s="16">
        <v>3</v>
      </c>
      <c r="H8644" s="16">
        <v>13</v>
      </c>
    </row>
    <row r="8645" spans="1:8" x14ac:dyDescent="0.3">
      <c r="A8645" s="13" t="str">
        <f t="shared" si="135"/>
        <v>mercejo032013</v>
      </c>
      <c r="B8645" s="16" t="s">
        <v>1781</v>
      </c>
      <c r="C8645" s="16">
        <v>2013</v>
      </c>
      <c r="D8645" s="16" t="s">
        <v>40</v>
      </c>
      <c r="E8645" s="16">
        <v>0</v>
      </c>
      <c r="F8645" s="16">
        <v>3</v>
      </c>
      <c r="G8645" s="16">
        <v>0</v>
      </c>
      <c r="H8645" s="16">
        <v>0</v>
      </c>
    </row>
    <row r="8646" spans="1:8" x14ac:dyDescent="0.3">
      <c r="A8646" s="13" t="str">
        <f t="shared" si="135"/>
        <v>mercejo032013</v>
      </c>
      <c r="B8646" s="16" t="s">
        <v>1781</v>
      </c>
      <c r="C8646" s="16">
        <v>2013</v>
      </c>
      <c r="D8646" s="16" t="s">
        <v>2333</v>
      </c>
      <c r="E8646" s="16">
        <v>89</v>
      </c>
      <c r="F8646" s="16">
        <v>214</v>
      </c>
      <c r="G8646" s="16">
        <v>12</v>
      </c>
      <c r="H8646" s="16">
        <v>49</v>
      </c>
    </row>
    <row r="8647" spans="1:8" x14ac:dyDescent="0.3">
      <c r="A8647" s="13" t="str">
        <f t="shared" si="135"/>
        <v>mesame012013</v>
      </c>
      <c r="B8647" s="16" t="s">
        <v>1782</v>
      </c>
      <c r="C8647" s="16">
        <v>2013</v>
      </c>
      <c r="D8647" s="16" t="s">
        <v>2329</v>
      </c>
    </row>
    <row r="8648" spans="1:8" x14ac:dyDescent="0.3">
      <c r="A8648" s="13" t="str">
        <f t="shared" si="135"/>
        <v>mesame012013</v>
      </c>
      <c r="B8648" s="16" t="s">
        <v>1782</v>
      </c>
      <c r="C8648" s="16">
        <v>2013</v>
      </c>
      <c r="D8648" s="16" t="s">
        <v>2330</v>
      </c>
    </row>
    <row r="8649" spans="1:8" x14ac:dyDescent="0.3">
      <c r="A8649" s="13" t="str">
        <f t="shared" si="135"/>
        <v>mesame012013</v>
      </c>
      <c r="B8649" s="16" t="s">
        <v>1782</v>
      </c>
      <c r="C8649" s="16">
        <v>2013</v>
      </c>
      <c r="D8649" s="16" t="s">
        <v>2331</v>
      </c>
      <c r="E8649" s="16">
        <v>11</v>
      </c>
      <c r="F8649" s="16">
        <v>0</v>
      </c>
      <c r="G8649" s="16">
        <v>0</v>
      </c>
      <c r="H8649" s="16">
        <v>0</v>
      </c>
    </row>
    <row r="8650" spans="1:8" x14ac:dyDescent="0.3">
      <c r="A8650" s="13" t="str">
        <f t="shared" si="135"/>
        <v>mesame012013</v>
      </c>
      <c r="B8650" s="16" t="s">
        <v>1782</v>
      </c>
      <c r="C8650" s="16">
        <v>2013</v>
      </c>
      <c r="D8650" s="16" t="s">
        <v>2332</v>
      </c>
    </row>
    <row r="8651" spans="1:8" x14ac:dyDescent="0.3">
      <c r="A8651" s="13" t="str">
        <f t="shared" si="135"/>
        <v>mesorde012013</v>
      </c>
      <c r="B8651" s="16" t="s">
        <v>1563</v>
      </c>
      <c r="C8651" s="16">
        <v>2013</v>
      </c>
      <c r="D8651" s="16" t="s">
        <v>2336</v>
      </c>
      <c r="E8651" s="16">
        <v>668</v>
      </c>
      <c r="F8651" s="16">
        <v>55</v>
      </c>
      <c r="G8651" s="16">
        <v>5</v>
      </c>
      <c r="H8651" s="16">
        <v>2</v>
      </c>
    </row>
    <row r="8652" spans="1:8" x14ac:dyDescent="0.3">
      <c r="A8652" s="13" t="str">
        <f t="shared" si="135"/>
        <v>middlwi012013</v>
      </c>
      <c r="B8652" s="16" t="s">
        <v>1783</v>
      </c>
      <c r="C8652" s="16">
        <v>2013</v>
      </c>
      <c r="D8652" s="16" t="s">
        <v>2335</v>
      </c>
      <c r="E8652" s="16">
        <v>10</v>
      </c>
      <c r="F8652" s="16">
        <v>1</v>
      </c>
      <c r="G8652" s="16">
        <v>0</v>
      </c>
      <c r="H8652" s="16">
        <v>0</v>
      </c>
    </row>
    <row r="8653" spans="1:8" x14ac:dyDescent="0.3">
      <c r="A8653" s="13" t="str">
        <f t="shared" si="135"/>
        <v>middlwi012013</v>
      </c>
      <c r="B8653" s="16" t="s">
        <v>1783</v>
      </c>
      <c r="C8653" s="16">
        <v>2013</v>
      </c>
      <c r="D8653" s="16" t="s">
        <v>39</v>
      </c>
      <c r="E8653" s="16">
        <v>1</v>
      </c>
      <c r="F8653" s="16">
        <v>3</v>
      </c>
      <c r="G8653" s="16">
        <v>0</v>
      </c>
      <c r="H8653" s="16">
        <v>1</v>
      </c>
    </row>
    <row r="8654" spans="1:8" x14ac:dyDescent="0.3">
      <c r="A8654" s="13" t="str">
        <f t="shared" si="135"/>
        <v>middlwi012013</v>
      </c>
      <c r="B8654" s="16" t="s">
        <v>1783</v>
      </c>
      <c r="C8654" s="16">
        <v>2013</v>
      </c>
      <c r="D8654" s="16" t="s">
        <v>40</v>
      </c>
      <c r="E8654" s="16">
        <v>53</v>
      </c>
      <c r="F8654" s="16">
        <v>155</v>
      </c>
      <c r="G8654" s="16">
        <v>10</v>
      </c>
      <c r="H8654" s="16">
        <v>12</v>
      </c>
    </row>
    <row r="8655" spans="1:8" x14ac:dyDescent="0.3">
      <c r="A8655" s="13" t="str">
        <f t="shared" si="135"/>
        <v>mijarjo012013</v>
      </c>
      <c r="B8655" s="16" t="s">
        <v>968</v>
      </c>
      <c r="C8655" s="16">
        <v>2013</v>
      </c>
      <c r="D8655" s="16" t="s">
        <v>2334</v>
      </c>
      <c r="E8655" s="16">
        <v>0</v>
      </c>
      <c r="F8655" s="16">
        <v>4</v>
      </c>
      <c r="G8655" s="16">
        <v>2</v>
      </c>
      <c r="H8655" s="16">
        <v>0</v>
      </c>
    </row>
    <row r="8656" spans="1:8" x14ac:dyDescent="0.3">
      <c r="A8656" s="13" t="str">
        <f t="shared" si="135"/>
        <v>mikolmi012013</v>
      </c>
      <c r="B8656" s="16" t="s">
        <v>1784</v>
      </c>
      <c r="C8656" s="16">
        <v>2013</v>
      </c>
      <c r="D8656" s="16" t="s">
        <v>2334</v>
      </c>
      <c r="E8656" s="16">
        <v>0</v>
      </c>
      <c r="F8656" s="16">
        <v>0</v>
      </c>
      <c r="G8656" s="16">
        <v>0</v>
      </c>
      <c r="H8656" s="16">
        <v>0</v>
      </c>
    </row>
    <row r="8657" spans="1:8" x14ac:dyDescent="0.3">
      <c r="A8657" s="13" t="str">
        <f t="shared" si="135"/>
        <v>mileywa012013</v>
      </c>
      <c r="B8657" s="16" t="s">
        <v>1564</v>
      </c>
      <c r="C8657" s="16">
        <v>2013</v>
      </c>
      <c r="D8657" s="16" t="s">
        <v>2334</v>
      </c>
      <c r="E8657" s="16">
        <v>14</v>
      </c>
      <c r="F8657" s="16">
        <v>24</v>
      </c>
      <c r="G8657" s="16">
        <v>0</v>
      </c>
      <c r="H8657" s="16">
        <v>0</v>
      </c>
    </row>
    <row r="8658" spans="1:8" x14ac:dyDescent="0.3">
      <c r="A8658" s="13" t="str">
        <f t="shared" si="135"/>
        <v>millean012013</v>
      </c>
      <c r="B8658" s="16" t="s">
        <v>688</v>
      </c>
      <c r="C8658" s="16">
        <v>2013</v>
      </c>
      <c r="D8658" s="16" t="s">
        <v>2334</v>
      </c>
      <c r="E8658" s="16">
        <v>2</v>
      </c>
      <c r="F8658" s="16">
        <v>2</v>
      </c>
      <c r="G8658" s="16">
        <v>1</v>
      </c>
      <c r="H8658" s="16">
        <v>0</v>
      </c>
    </row>
    <row r="8659" spans="1:8" x14ac:dyDescent="0.3">
      <c r="A8659" s="13" t="str">
        <f t="shared" si="135"/>
        <v>millebr022013</v>
      </c>
      <c r="B8659" s="16" t="s">
        <v>2005</v>
      </c>
      <c r="C8659" s="16">
        <v>2013</v>
      </c>
      <c r="D8659" s="16" t="s">
        <v>39</v>
      </c>
      <c r="E8659" s="16">
        <v>22</v>
      </c>
      <c r="F8659" s="16">
        <v>25</v>
      </c>
      <c r="G8659" s="16">
        <v>1</v>
      </c>
      <c r="H8659" s="16">
        <v>5</v>
      </c>
    </row>
    <row r="8660" spans="1:8" x14ac:dyDescent="0.3">
      <c r="A8660" s="13" t="str">
        <f t="shared" si="135"/>
        <v>millebr022013</v>
      </c>
      <c r="B8660" s="16" t="s">
        <v>2005</v>
      </c>
      <c r="C8660" s="16">
        <v>2013</v>
      </c>
      <c r="D8660" s="16" t="s">
        <v>40</v>
      </c>
      <c r="E8660" s="16">
        <v>0</v>
      </c>
      <c r="F8660" s="16">
        <v>1</v>
      </c>
      <c r="G8660" s="16">
        <v>0</v>
      </c>
      <c r="H8660" s="16">
        <v>0</v>
      </c>
    </row>
    <row r="8661" spans="1:8" x14ac:dyDescent="0.3">
      <c r="A8661" s="13" t="str">
        <f t="shared" si="135"/>
        <v>millebr022013</v>
      </c>
      <c r="B8661" s="16" t="s">
        <v>2005</v>
      </c>
      <c r="C8661" s="16">
        <v>2013</v>
      </c>
      <c r="D8661" s="16" t="s">
        <v>2333</v>
      </c>
      <c r="E8661" s="16">
        <v>87</v>
      </c>
      <c r="F8661" s="16">
        <v>155</v>
      </c>
      <c r="G8661" s="16">
        <v>7</v>
      </c>
      <c r="H8661" s="16">
        <v>30</v>
      </c>
    </row>
    <row r="8662" spans="1:8" x14ac:dyDescent="0.3">
      <c r="A8662" s="13" t="str">
        <f t="shared" si="135"/>
        <v>milleco012013</v>
      </c>
      <c r="B8662" s="16" t="s">
        <v>259</v>
      </c>
      <c r="C8662" s="16">
        <v>2013</v>
      </c>
      <c r="D8662" s="16" t="s">
        <v>2336</v>
      </c>
      <c r="E8662" s="16">
        <v>103</v>
      </c>
      <c r="F8662" s="16">
        <v>6</v>
      </c>
      <c r="G8662" s="16">
        <v>1</v>
      </c>
      <c r="H8662" s="16">
        <v>1</v>
      </c>
    </row>
    <row r="8663" spans="1:8" x14ac:dyDescent="0.3">
      <c r="A8663" s="13" t="str">
        <f t="shared" si="135"/>
        <v>milleji022013</v>
      </c>
      <c r="B8663" s="16" t="s">
        <v>970</v>
      </c>
      <c r="C8663" s="16">
        <v>2013</v>
      </c>
      <c r="D8663" s="16" t="s">
        <v>2334</v>
      </c>
      <c r="E8663" s="16">
        <v>0</v>
      </c>
      <c r="F8663" s="16">
        <v>0</v>
      </c>
      <c r="G8663" s="16">
        <v>0</v>
      </c>
      <c r="H8663" s="16">
        <v>0</v>
      </c>
    </row>
    <row r="8664" spans="1:8" x14ac:dyDescent="0.3">
      <c r="A8664" s="13" t="str">
        <f t="shared" si="135"/>
        <v>millesh012013</v>
      </c>
      <c r="B8664" s="16" t="s">
        <v>1785</v>
      </c>
      <c r="C8664" s="16">
        <v>2013</v>
      </c>
      <c r="D8664" s="16" t="s">
        <v>2334</v>
      </c>
      <c r="E8664" s="16">
        <v>10</v>
      </c>
      <c r="F8664" s="16">
        <v>13</v>
      </c>
      <c r="G8664" s="16">
        <v>1</v>
      </c>
      <c r="H8664" s="16">
        <v>0</v>
      </c>
    </row>
    <row r="8665" spans="1:8" x14ac:dyDescent="0.3">
      <c r="A8665" s="13" t="str">
        <f t="shared" si="135"/>
        <v>milonto012013</v>
      </c>
      <c r="B8665" s="16" t="s">
        <v>1565</v>
      </c>
      <c r="C8665" s="16">
        <v>2013</v>
      </c>
      <c r="D8665" s="16" t="s">
        <v>2334</v>
      </c>
      <c r="E8665" s="16">
        <v>6</v>
      </c>
      <c r="F8665" s="16">
        <v>11</v>
      </c>
      <c r="G8665" s="16">
        <v>1</v>
      </c>
      <c r="H8665" s="16">
        <v>0</v>
      </c>
    </row>
    <row r="8666" spans="1:8" x14ac:dyDescent="0.3">
      <c r="A8666" s="13" t="str">
        <f t="shared" si="135"/>
        <v>minerza012013</v>
      </c>
      <c r="B8666" s="16" t="s">
        <v>690</v>
      </c>
      <c r="C8666" s="16">
        <v>2013</v>
      </c>
      <c r="D8666" s="16" t="s">
        <v>2334</v>
      </c>
      <c r="E8666" s="16">
        <v>1</v>
      </c>
      <c r="F8666" s="16">
        <v>5</v>
      </c>
      <c r="G8666" s="16">
        <v>0</v>
      </c>
      <c r="H8666" s="16">
        <v>1</v>
      </c>
    </row>
    <row r="8667" spans="1:8" x14ac:dyDescent="0.3">
      <c r="A8667" s="13" t="str">
        <f t="shared" si="135"/>
        <v>minormi012013</v>
      </c>
      <c r="B8667" s="16" t="s">
        <v>1340</v>
      </c>
      <c r="C8667" s="16">
        <v>2013</v>
      </c>
      <c r="D8667" s="16" t="s">
        <v>2334</v>
      </c>
      <c r="E8667" s="16">
        <v>5</v>
      </c>
      <c r="F8667" s="16">
        <v>20</v>
      </c>
      <c r="G8667" s="16">
        <v>0</v>
      </c>
      <c r="H8667" s="16">
        <v>1</v>
      </c>
    </row>
    <row r="8668" spans="1:8" x14ac:dyDescent="0.3">
      <c r="A8668" s="13" t="str">
        <f t="shared" si="135"/>
        <v>molinjo012013</v>
      </c>
      <c r="B8668" s="16" t="s">
        <v>260</v>
      </c>
      <c r="C8668" s="16">
        <v>2013</v>
      </c>
      <c r="D8668" s="16" t="s">
        <v>2336</v>
      </c>
      <c r="E8668" s="16">
        <v>674</v>
      </c>
      <c r="F8668" s="16">
        <v>34</v>
      </c>
      <c r="G8668" s="16">
        <v>4</v>
      </c>
      <c r="H8668" s="16">
        <v>5</v>
      </c>
    </row>
    <row r="8669" spans="1:8" x14ac:dyDescent="0.3">
      <c r="A8669" s="13" t="str">
        <f t="shared" si="135"/>
        <v>molinya012013</v>
      </c>
      <c r="B8669" s="16" t="s">
        <v>480</v>
      </c>
      <c r="C8669" s="16">
        <v>2013</v>
      </c>
      <c r="D8669" s="16" t="s">
        <v>2335</v>
      </c>
      <c r="E8669" s="16">
        <v>17</v>
      </c>
      <c r="F8669" s="16">
        <v>1</v>
      </c>
      <c r="G8669" s="16">
        <v>0</v>
      </c>
      <c r="H8669" s="16">
        <v>1</v>
      </c>
    </row>
    <row r="8670" spans="1:8" x14ac:dyDescent="0.3">
      <c r="A8670" s="13" t="str">
        <f t="shared" si="135"/>
        <v>molinya012013</v>
      </c>
      <c r="B8670" s="16" t="s">
        <v>480</v>
      </c>
      <c r="C8670" s="16">
        <v>2013</v>
      </c>
      <c r="D8670" s="16" t="s">
        <v>2336</v>
      </c>
      <c r="E8670" s="16">
        <v>976</v>
      </c>
      <c r="F8670" s="16">
        <v>63</v>
      </c>
      <c r="G8670" s="16">
        <v>4</v>
      </c>
      <c r="H8670" s="16">
        <v>11</v>
      </c>
    </row>
    <row r="8671" spans="1:8" x14ac:dyDescent="0.3">
      <c r="A8671" s="13" t="str">
        <f t="shared" si="135"/>
        <v>moneljo012013</v>
      </c>
      <c r="B8671" s="16" t="s">
        <v>2006</v>
      </c>
      <c r="C8671" s="16">
        <v>2013</v>
      </c>
      <c r="D8671" s="16" t="s">
        <v>2336</v>
      </c>
      <c r="E8671" s="16">
        <v>4</v>
      </c>
      <c r="F8671" s="16">
        <v>0</v>
      </c>
      <c r="G8671" s="16">
        <v>0</v>
      </c>
      <c r="H8671" s="16">
        <v>0</v>
      </c>
    </row>
    <row r="8672" spans="1:8" x14ac:dyDescent="0.3">
      <c r="A8672" s="13" t="str">
        <f t="shared" si="135"/>
        <v>monteje012013</v>
      </c>
      <c r="B8672" s="16" t="s">
        <v>1566</v>
      </c>
      <c r="C8672" s="16">
        <v>2013</v>
      </c>
      <c r="D8672" s="16" t="s">
        <v>2336</v>
      </c>
      <c r="E8672" s="16">
        <v>207</v>
      </c>
      <c r="F8672" s="16">
        <v>11</v>
      </c>
      <c r="G8672" s="16">
        <v>1</v>
      </c>
      <c r="H8672" s="16">
        <v>0</v>
      </c>
    </row>
    <row r="8673" spans="1:8" x14ac:dyDescent="0.3">
      <c r="A8673" s="13" t="str">
        <f t="shared" si="135"/>
        <v>montemi012013</v>
      </c>
      <c r="B8673" s="16" t="s">
        <v>692</v>
      </c>
      <c r="C8673" s="16">
        <v>2013</v>
      </c>
      <c r="D8673" s="16" t="s">
        <v>2336</v>
      </c>
      <c r="E8673" s="16">
        <v>823</v>
      </c>
      <c r="F8673" s="16">
        <v>70</v>
      </c>
      <c r="G8673" s="16">
        <v>5</v>
      </c>
      <c r="H8673" s="16">
        <v>5</v>
      </c>
    </row>
    <row r="8674" spans="1:8" x14ac:dyDescent="0.3">
      <c r="A8674" s="13" t="str">
        <f t="shared" si="135"/>
        <v>montzlu012013</v>
      </c>
      <c r="B8674" s="16" t="s">
        <v>974</v>
      </c>
      <c r="C8674" s="16">
        <v>2013</v>
      </c>
      <c r="D8674" s="16" t="s">
        <v>2335</v>
      </c>
      <c r="E8674" s="16">
        <v>0</v>
      </c>
      <c r="F8674" s="16">
        <v>0</v>
      </c>
      <c r="G8674" s="16">
        <v>0</v>
      </c>
      <c r="H8674" s="16">
        <v>0</v>
      </c>
    </row>
    <row r="8675" spans="1:8" x14ac:dyDescent="0.3">
      <c r="A8675" s="13" t="str">
        <f t="shared" si="135"/>
        <v>mooread012013</v>
      </c>
      <c r="B8675" s="16" t="s">
        <v>1143</v>
      </c>
      <c r="C8675" s="16">
        <v>2013</v>
      </c>
      <c r="D8675" s="16" t="s">
        <v>2336</v>
      </c>
      <c r="E8675" s="16">
        <v>22</v>
      </c>
      <c r="F8675" s="16">
        <v>3</v>
      </c>
      <c r="G8675" s="16">
        <v>1</v>
      </c>
      <c r="H8675" s="16">
        <v>0</v>
      </c>
    </row>
    <row r="8676" spans="1:8" x14ac:dyDescent="0.3">
      <c r="A8676" s="13" t="str">
        <f t="shared" si="135"/>
        <v>moorema022013</v>
      </c>
      <c r="B8676" s="16" t="s">
        <v>1568</v>
      </c>
      <c r="C8676" s="16">
        <v>2013</v>
      </c>
      <c r="D8676" s="16" t="s">
        <v>2334</v>
      </c>
      <c r="E8676" s="16">
        <v>9</v>
      </c>
      <c r="F8676" s="16">
        <v>17</v>
      </c>
      <c r="G8676" s="16">
        <v>0</v>
      </c>
      <c r="H8676" s="16">
        <v>1</v>
      </c>
    </row>
    <row r="8677" spans="1:8" x14ac:dyDescent="0.3">
      <c r="A8677" s="13" t="str">
        <f t="shared" si="135"/>
        <v>moorety012013</v>
      </c>
      <c r="B8677" s="16" t="s">
        <v>1787</v>
      </c>
      <c r="C8677" s="16">
        <v>2013</v>
      </c>
      <c r="D8677" s="16" t="s">
        <v>2335</v>
      </c>
      <c r="E8677" s="16">
        <v>97</v>
      </c>
      <c r="F8677" s="16">
        <v>4</v>
      </c>
      <c r="G8677" s="16">
        <v>0</v>
      </c>
      <c r="H8677" s="16">
        <v>12</v>
      </c>
    </row>
    <row r="8678" spans="1:8" x14ac:dyDescent="0.3">
      <c r="A8678" s="13" t="str">
        <f t="shared" si="135"/>
        <v>moorety012013</v>
      </c>
      <c r="B8678" s="16" t="s">
        <v>1787</v>
      </c>
      <c r="C8678" s="16">
        <v>2013</v>
      </c>
      <c r="D8678" s="16" t="s">
        <v>2330</v>
      </c>
    </row>
    <row r="8679" spans="1:8" x14ac:dyDescent="0.3">
      <c r="A8679" s="13" t="str">
        <f t="shared" si="135"/>
        <v>moorety012013</v>
      </c>
      <c r="B8679" s="16" t="s">
        <v>1787</v>
      </c>
      <c r="C8679" s="16">
        <v>2013</v>
      </c>
      <c r="D8679" s="16" t="s">
        <v>2331</v>
      </c>
      <c r="E8679" s="16">
        <v>34</v>
      </c>
      <c r="F8679" s="16">
        <v>0</v>
      </c>
      <c r="G8679" s="16">
        <v>1</v>
      </c>
      <c r="H8679" s="16">
        <v>0</v>
      </c>
    </row>
    <row r="8680" spans="1:8" x14ac:dyDescent="0.3">
      <c r="A8680" s="13" t="str">
        <f t="shared" si="135"/>
        <v>moorety012013</v>
      </c>
      <c r="B8680" s="16" t="s">
        <v>1787</v>
      </c>
      <c r="C8680" s="16">
        <v>2013</v>
      </c>
      <c r="D8680" s="16" t="s">
        <v>2332</v>
      </c>
    </row>
    <row r="8681" spans="1:8" x14ac:dyDescent="0.3">
      <c r="A8681" s="13" t="str">
        <f t="shared" si="135"/>
        <v>moralfr012013</v>
      </c>
      <c r="B8681" s="16" t="s">
        <v>825</v>
      </c>
      <c r="C8681" s="16">
        <v>2013</v>
      </c>
      <c r="D8681" s="16" t="s">
        <v>2334</v>
      </c>
      <c r="E8681" s="16">
        <v>1</v>
      </c>
      <c r="F8681" s="16">
        <v>4</v>
      </c>
      <c r="G8681" s="16">
        <v>0</v>
      </c>
      <c r="H8681" s="16">
        <v>0</v>
      </c>
    </row>
    <row r="8682" spans="1:8" x14ac:dyDescent="0.3">
      <c r="A8682" s="13" t="str">
        <f t="shared" si="135"/>
        <v>moralke012013</v>
      </c>
      <c r="B8682" s="16" t="s">
        <v>694</v>
      </c>
      <c r="C8682" s="16">
        <v>2013</v>
      </c>
      <c r="D8682" s="16" t="s">
        <v>2335</v>
      </c>
      <c r="E8682" s="16">
        <v>293</v>
      </c>
      <c r="F8682" s="16">
        <v>13</v>
      </c>
      <c r="G8682" s="16">
        <v>1</v>
      </c>
      <c r="H8682" s="16">
        <v>26</v>
      </c>
    </row>
    <row r="8683" spans="1:8" x14ac:dyDescent="0.3">
      <c r="A8683" s="13" t="str">
        <f t="shared" si="135"/>
        <v>morelbr012013</v>
      </c>
      <c r="B8683" s="16" t="s">
        <v>1343</v>
      </c>
      <c r="C8683" s="16">
        <v>2013</v>
      </c>
      <c r="D8683" s="16" t="s">
        <v>2335</v>
      </c>
      <c r="E8683" s="16">
        <v>5</v>
      </c>
      <c r="F8683" s="16">
        <v>0</v>
      </c>
      <c r="G8683" s="16">
        <v>0</v>
      </c>
      <c r="H8683" s="16">
        <v>0</v>
      </c>
    </row>
    <row r="8684" spans="1:8" x14ac:dyDescent="0.3">
      <c r="A8684" s="13" t="str">
        <f t="shared" si="135"/>
        <v>morelbr012013</v>
      </c>
      <c r="B8684" s="16" t="s">
        <v>1343</v>
      </c>
      <c r="C8684" s="16">
        <v>2013</v>
      </c>
      <c r="D8684" s="16" t="s">
        <v>40</v>
      </c>
      <c r="E8684" s="16">
        <v>4</v>
      </c>
      <c r="F8684" s="16">
        <v>16</v>
      </c>
      <c r="G8684" s="16">
        <v>1</v>
      </c>
      <c r="H8684" s="16">
        <v>2</v>
      </c>
    </row>
    <row r="8685" spans="1:8" x14ac:dyDescent="0.3">
      <c r="A8685" s="13" t="str">
        <f t="shared" si="135"/>
        <v>morelmi012013</v>
      </c>
      <c r="B8685" s="16" t="s">
        <v>1344</v>
      </c>
      <c r="C8685" s="16">
        <v>2013</v>
      </c>
      <c r="D8685" s="16" t="s">
        <v>2335</v>
      </c>
      <c r="E8685" s="16">
        <v>1045</v>
      </c>
      <c r="F8685" s="16">
        <v>96</v>
      </c>
      <c r="G8685" s="16">
        <v>5</v>
      </c>
      <c r="H8685" s="16">
        <v>108</v>
      </c>
    </row>
    <row r="8686" spans="1:8" x14ac:dyDescent="0.3">
      <c r="A8686" s="13" t="str">
        <f t="shared" si="135"/>
        <v>morelmi012013</v>
      </c>
      <c r="B8686" s="16" t="s">
        <v>1344</v>
      </c>
      <c r="C8686" s="16">
        <v>2013</v>
      </c>
      <c r="D8686" s="16" t="s">
        <v>2331</v>
      </c>
      <c r="E8686" s="16">
        <v>0</v>
      </c>
      <c r="F8686" s="16">
        <v>0</v>
      </c>
      <c r="G8686" s="16">
        <v>0</v>
      </c>
      <c r="H8686" s="16">
        <v>0</v>
      </c>
    </row>
    <row r="8687" spans="1:8" x14ac:dyDescent="0.3">
      <c r="A8687" s="13" t="str">
        <f t="shared" si="135"/>
        <v>morelmi012013</v>
      </c>
      <c r="B8687" s="16" t="s">
        <v>1344</v>
      </c>
      <c r="C8687" s="16">
        <v>2013</v>
      </c>
      <c r="D8687" s="16" t="s">
        <v>2332</v>
      </c>
    </row>
    <row r="8688" spans="1:8" x14ac:dyDescent="0.3">
      <c r="A8688" s="13" t="str">
        <f t="shared" si="135"/>
        <v>morneju012013</v>
      </c>
      <c r="B8688" s="16" t="s">
        <v>392</v>
      </c>
      <c r="C8688" s="16">
        <v>2013</v>
      </c>
      <c r="D8688" s="16" t="s">
        <v>2335</v>
      </c>
      <c r="E8688" s="16">
        <v>999</v>
      </c>
      <c r="F8688" s="16">
        <v>86</v>
      </c>
      <c r="G8688" s="16">
        <v>3</v>
      </c>
      <c r="H8688" s="16">
        <v>117</v>
      </c>
    </row>
    <row r="8689" spans="1:8" x14ac:dyDescent="0.3">
      <c r="A8689" s="13" t="str">
        <f t="shared" si="135"/>
        <v>morneju012013</v>
      </c>
      <c r="B8689" s="16" t="s">
        <v>392</v>
      </c>
      <c r="C8689" s="16">
        <v>2013</v>
      </c>
      <c r="D8689" s="16" t="s">
        <v>2335</v>
      </c>
      <c r="E8689" s="16">
        <v>223</v>
      </c>
      <c r="F8689" s="16">
        <v>14</v>
      </c>
      <c r="G8689" s="16">
        <v>1</v>
      </c>
      <c r="H8689" s="16">
        <v>16</v>
      </c>
    </row>
    <row r="8690" spans="1:8" x14ac:dyDescent="0.3">
      <c r="A8690" s="13" t="str">
        <f t="shared" si="135"/>
        <v>morribr012013</v>
      </c>
      <c r="B8690" s="16" t="s">
        <v>1788</v>
      </c>
      <c r="C8690" s="16">
        <v>2013</v>
      </c>
      <c r="D8690" s="16" t="s">
        <v>2334</v>
      </c>
      <c r="E8690" s="16">
        <v>3</v>
      </c>
      <c r="F8690" s="16">
        <v>12</v>
      </c>
      <c r="G8690" s="16">
        <v>0</v>
      </c>
      <c r="H8690" s="16">
        <v>2</v>
      </c>
    </row>
    <row r="8691" spans="1:8" x14ac:dyDescent="0.3">
      <c r="A8691" s="13" t="str">
        <f t="shared" si="135"/>
        <v>morrilo012013</v>
      </c>
      <c r="B8691" s="16" t="s">
        <v>1345</v>
      </c>
      <c r="C8691" s="16">
        <v>2013</v>
      </c>
      <c r="D8691" s="16" t="s">
        <v>2335</v>
      </c>
      <c r="E8691" s="16">
        <v>678</v>
      </c>
      <c r="F8691" s="16">
        <v>68</v>
      </c>
      <c r="G8691" s="16">
        <v>3</v>
      </c>
      <c r="H8691" s="16">
        <v>65</v>
      </c>
    </row>
    <row r="8692" spans="1:8" x14ac:dyDescent="0.3">
      <c r="A8692" s="13" t="str">
        <f t="shared" si="135"/>
        <v>morrobr012013</v>
      </c>
      <c r="B8692" s="16" t="s">
        <v>828</v>
      </c>
      <c r="C8692" s="16">
        <v>2013</v>
      </c>
      <c r="D8692" s="16" t="s">
        <v>2334</v>
      </c>
      <c r="E8692" s="16">
        <v>2</v>
      </c>
      <c r="F8692" s="16">
        <v>3</v>
      </c>
      <c r="G8692" s="16">
        <v>0</v>
      </c>
      <c r="H8692" s="16">
        <v>1</v>
      </c>
    </row>
    <row r="8693" spans="1:8" x14ac:dyDescent="0.3">
      <c r="A8693" s="13" t="str">
        <f t="shared" si="135"/>
        <v>morsemi012013</v>
      </c>
      <c r="B8693" s="16" t="s">
        <v>578</v>
      </c>
      <c r="C8693" s="16">
        <v>2013</v>
      </c>
      <c r="D8693" s="16" t="s">
        <v>2335</v>
      </c>
      <c r="E8693" s="16">
        <v>59</v>
      </c>
      <c r="F8693" s="16">
        <v>3</v>
      </c>
      <c r="G8693" s="16">
        <v>0</v>
      </c>
      <c r="H8693" s="16">
        <v>9</v>
      </c>
    </row>
    <row r="8694" spans="1:8" x14ac:dyDescent="0.3">
      <c r="A8694" s="13" t="str">
        <f t="shared" si="135"/>
        <v>morsemi012013</v>
      </c>
      <c r="B8694" s="16" t="s">
        <v>578</v>
      </c>
      <c r="C8694" s="16">
        <v>2013</v>
      </c>
      <c r="D8694" s="16" t="s">
        <v>2330</v>
      </c>
    </row>
    <row r="8695" spans="1:8" x14ac:dyDescent="0.3">
      <c r="A8695" s="13" t="str">
        <f t="shared" si="135"/>
        <v>morsemi012013</v>
      </c>
      <c r="B8695" s="16" t="s">
        <v>578</v>
      </c>
      <c r="C8695" s="16">
        <v>2013</v>
      </c>
      <c r="D8695" s="16" t="s">
        <v>2330</v>
      </c>
    </row>
    <row r="8696" spans="1:8" x14ac:dyDescent="0.3">
      <c r="A8696" s="13" t="str">
        <f t="shared" si="135"/>
        <v>morsemi012013</v>
      </c>
      <c r="B8696" s="16" t="s">
        <v>578</v>
      </c>
      <c r="C8696" s="16">
        <v>2013</v>
      </c>
      <c r="D8696" s="16" t="s">
        <v>2331</v>
      </c>
      <c r="E8696" s="16">
        <v>108</v>
      </c>
      <c r="F8696" s="16">
        <v>1</v>
      </c>
      <c r="G8696" s="16">
        <v>1</v>
      </c>
      <c r="H8696" s="16">
        <v>0</v>
      </c>
    </row>
    <row r="8697" spans="1:8" x14ac:dyDescent="0.3">
      <c r="A8697" s="13" t="str">
        <f t="shared" si="135"/>
        <v>morsemi012013</v>
      </c>
      <c r="B8697" s="16" t="s">
        <v>578</v>
      </c>
      <c r="C8697" s="16">
        <v>2013</v>
      </c>
      <c r="D8697" s="16" t="s">
        <v>2331</v>
      </c>
      <c r="E8697" s="16">
        <v>13</v>
      </c>
      <c r="F8697" s="16">
        <v>0</v>
      </c>
      <c r="G8697" s="16">
        <v>0</v>
      </c>
      <c r="H8697" s="16">
        <v>0</v>
      </c>
    </row>
    <row r="8698" spans="1:8" x14ac:dyDescent="0.3">
      <c r="A8698" s="13" t="str">
        <f t="shared" si="135"/>
        <v>morsemi012013</v>
      </c>
      <c r="B8698" s="16" t="s">
        <v>578</v>
      </c>
      <c r="C8698" s="16">
        <v>2013</v>
      </c>
      <c r="D8698" s="16" t="s">
        <v>2332</v>
      </c>
    </row>
    <row r="8699" spans="1:8" x14ac:dyDescent="0.3">
      <c r="A8699" s="13" t="str">
        <f t="shared" si="135"/>
        <v>morsemi012013</v>
      </c>
      <c r="B8699" s="16" t="s">
        <v>578</v>
      </c>
      <c r="C8699" s="16">
        <v>2013</v>
      </c>
      <c r="D8699" s="16" t="s">
        <v>2332</v>
      </c>
    </row>
    <row r="8700" spans="1:8" x14ac:dyDescent="0.3">
      <c r="A8700" s="13" t="str">
        <f t="shared" si="135"/>
        <v>mortecl012013</v>
      </c>
      <c r="B8700" s="16" t="s">
        <v>1144</v>
      </c>
      <c r="C8700" s="16">
        <v>2013</v>
      </c>
      <c r="D8700" s="16" t="s">
        <v>2334</v>
      </c>
      <c r="E8700" s="16">
        <v>3</v>
      </c>
      <c r="F8700" s="16">
        <v>4</v>
      </c>
      <c r="G8700" s="16">
        <v>1</v>
      </c>
      <c r="H8700" s="16">
        <v>0</v>
      </c>
    </row>
    <row r="8701" spans="1:8" x14ac:dyDescent="0.3">
      <c r="A8701" s="13" t="str">
        <f t="shared" si="135"/>
        <v>mortoch022013</v>
      </c>
      <c r="B8701" s="16" t="s">
        <v>975</v>
      </c>
      <c r="C8701" s="16">
        <v>2013</v>
      </c>
      <c r="D8701" s="16" t="s">
        <v>2334</v>
      </c>
      <c r="E8701" s="16">
        <v>4</v>
      </c>
      <c r="F8701" s="16">
        <v>13</v>
      </c>
      <c r="G8701" s="16">
        <v>0</v>
      </c>
      <c r="H8701" s="16">
        <v>0</v>
      </c>
    </row>
    <row r="8702" spans="1:8" x14ac:dyDescent="0.3">
      <c r="A8702" s="13" t="str">
        <f t="shared" si="135"/>
        <v>moscogu012013</v>
      </c>
      <c r="B8702" s="16" t="s">
        <v>1145</v>
      </c>
      <c r="C8702" s="16">
        <v>2013</v>
      </c>
      <c r="D8702" s="16" t="s">
        <v>2334</v>
      </c>
      <c r="E8702" s="16">
        <v>0</v>
      </c>
      <c r="F8702" s="16">
        <v>2</v>
      </c>
      <c r="G8702" s="16">
        <v>1</v>
      </c>
      <c r="H8702" s="16">
        <v>1</v>
      </c>
    </row>
    <row r="8703" spans="1:8" x14ac:dyDescent="0.3">
      <c r="A8703" s="13" t="str">
        <f t="shared" si="135"/>
        <v>mossbr012013</v>
      </c>
      <c r="B8703" s="16" t="s">
        <v>829</v>
      </c>
      <c r="C8703" s="16">
        <v>2013</v>
      </c>
      <c r="D8703" s="16" t="s">
        <v>2335</v>
      </c>
      <c r="E8703" s="16">
        <v>663</v>
      </c>
      <c r="F8703" s="16">
        <v>47</v>
      </c>
      <c r="G8703" s="16">
        <v>7</v>
      </c>
      <c r="H8703" s="16">
        <v>52</v>
      </c>
    </row>
    <row r="8704" spans="1:8" x14ac:dyDescent="0.3">
      <c r="A8704" s="13" t="str">
        <f t="shared" si="135"/>
        <v>mossbr012013</v>
      </c>
      <c r="B8704" s="16" t="s">
        <v>829</v>
      </c>
      <c r="C8704" s="16">
        <v>2013</v>
      </c>
      <c r="D8704" s="16" t="s">
        <v>40</v>
      </c>
      <c r="E8704" s="16">
        <v>0</v>
      </c>
      <c r="F8704" s="16">
        <v>0</v>
      </c>
      <c r="G8704" s="16">
        <v>0</v>
      </c>
      <c r="H8704" s="16">
        <v>0</v>
      </c>
    </row>
    <row r="8705" spans="1:8" x14ac:dyDescent="0.3">
      <c r="A8705" s="13" t="str">
        <f t="shared" si="135"/>
        <v>mossbr012013</v>
      </c>
      <c r="B8705" s="16" t="s">
        <v>829</v>
      </c>
      <c r="C8705" s="16">
        <v>2013</v>
      </c>
      <c r="D8705" s="16" t="s">
        <v>2329</v>
      </c>
    </row>
    <row r="8706" spans="1:8" x14ac:dyDescent="0.3">
      <c r="A8706" s="13" t="str">
        <f t="shared" si="135"/>
        <v>mossbr012013</v>
      </c>
      <c r="B8706" s="16" t="s">
        <v>829</v>
      </c>
      <c r="C8706" s="16">
        <v>2013</v>
      </c>
      <c r="D8706" s="16" t="s">
        <v>2330</v>
      </c>
    </row>
    <row r="8707" spans="1:8" x14ac:dyDescent="0.3">
      <c r="A8707" s="13" t="str">
        <f t="shared" ref="A8707:A8770" si="136">(B8707&amp;C8707)</f>
        <v>mossbr012013</v>
      </c>
      <c r="B8707" s="16" t="s">
        <v>829</v>
      </c>
      <c r="C8707" s="16">
        <v>2013</v>
      </c>
      <c r="D8707" s="16" t="s">
        <v>2331</v>
      </c>
      <c r="E8707" s="16">
        <v>56</v>
      </c>
      <c r="F8707" s="16">
        <v>1</v>
      </c>
      <c r="G8707" s="16">
        <v>1</v>
      </c>
      <c r="H8707" s="16">
        <v>0</v>
      </c>
    </row>
    <row r="8708" spans="1:8" x14ac:dyDescent="0.3">
      <c r="A8708" s="13" t="str">
        <f t="shared" si="136"/>
        <v>mossbr012013</v>
      </c>
      <c r="B8708" s="16" t="s">
        <v>829</v>
      </c>
      <c r="C8708" s="16">
        <v>2013</v>
      </c>
      <c r="D8708" s="16" t="s">
        <v>2332</v>
      </c>
    </row>
    <row r="8709" spans="1:8" x14ac:dyDescent="0.3">
      <c r="A8709" s="13" t="str">
        <f t="shared" si="136"/>
        <v>moustmi012013</v>
      </c>
      <c r="B8709" s="16" t="s">
        <v>1570</v>
      </c>
      <c r="C8709" s="16">
        <v>2013</v>
      </c>
      <c r="D8709" s="16" t="s">
        <v>40</v>
      </c>
      <c r="E8709" s="16">
        <v>114</v>
      </c>
      <c r="F8709" s="16">
        <v>210</v>
      </c>
      <c r="G8709" s="16">
        <v>16</v>
      </c>
      <c r="H8709" s="16">
        <v>19</v>
      </c>
    </row>
    <row r="8710" spans="1:8" x14ac:dyDescent="0.3">
      <c r="A8710" s="13" t="str">
        <f t="shared" si="136"/>
        <v>moylape012013</v>
      </c>
      <c r="B8710" s="16" t="s">
        <v>696</v>
      </c>
      <c r="C8710" s="16">
        <v>2013</v>
      </c>
      <c r="D8710" s="16" t="s">
        <v>2334</v>
      </c>
      <c r="E8710" s="16">
        <v>0</v>
      </c>
      <c r="F8710" s="16">
        <v>0</v>
      </c>
      <c r="G8710" s="16">
        <v>0</v>
      </c>
      <c r="H8710" s="16">
        <v>0</v>
      </c>
    </row>
    <row r="8711" spans="1:8" x14ac:dyDescent="0.3">
      <c r="A8711" s="13" t="str">
        <f t="shared" si="136"/>
        <v>mujiced012013</v>
      </c>
      <c r="B8711" s="16" t="s">
        <v>697</v>
      </c>
      <c r="C8711" s="16">
        <v>2013</v>
      </c>
      <c r="D8711" s="16" t="s">
        <v>2334</v>
      </c>
      <c r="E8711" s="16">
        <v>6</v>
      </c>
      <c r="F8711" s="16">
        <v>9</v>
      </c>
      <c r="G8711" s="16">
        <v>0</v>
      </c>
      <c r="H8711" s="16">
        <v>0</v>
      </c>
    </row>
    <row r="8712" spans="1:8" x14ac:dyDescent="0.3">
      <c r="A8712" s="13" t="str">
        <f t="shared" si="136"/>
        <v>murphda072013</v>
      </c>
      <c r="B8712" s="16" t="s">
        <v>698</v>
      </c>
      <c r="C8712" s="16">
        <v>2013</v>
      </c>
      <c r="D8712" s="16" t="s">
        <v>2330</v>
      </c>
    </row>
    <row r="8713" spans="1:8" x14ac:dyDescent="0.3">
      <c r="A8713" s="13" t="str">
        <f t="shared" si="136"/>
        <v>murphda072013</v>
      </c>
      <c r="B8713" s="16" t="s">
        <v>698</v>
      </c>
      <c r="C8713" s="16">
        <v>2013</v>
      </c>
      <c r="D8713" s="16" t="s">
        <v>2331</v>
      </c>
      <c r="E8713" s="16">
        <v>195</v>
      </c>
      <c r="F8713" s="16">
        <v>10</v>
      </c>
      <c r="G8713" s="16">
        <v>2</v>
      </c>
      <c r="H8713" s="16">
        <v>1</v>
      </c>
    </row>
    <row r="8714" spans="1:8" x14ac:dyDescent="0.3">
      <c r="A8714" s="13" t="str">
        <f t="shared" si="136"/>
        <v>murphda072013</v>
      </c>
      <c r="B8714" s="16" t="s">
        <v>698</v>
      </c>
      <c r="C8714" s="16">
        <v>2013</v>
      </c>
      <c r="D8714" s="16" t="s">
        <v>2334</v>
      </c>
      <c r="E8714" s="16">
        <v>0</v>
      </c>
      <c r="F8714" s="16">
        <v>0</v>
      </c>
      <c r="G8714" s="16">
        <v>0</v>
      </c>
      <c r="H8714" s="16">
        <v>0</v>
      </c>
    </row>
    <row r="8715" spans="1:8" x14ac:dyDescent="0.3">
      <c r="A8715" s="13" t="str">
        <f t="shared" si="136"/>
        <v>murphda072013</v>
      </c>
      <c r="B8715" s="16" t="s">
        <v>698</v>
      </c>
      <c r="C8715" s="16">
        <v>2013</v>
      </c>
      <c r="D8715" s="16" t="s">
        <v>2332</v>
      </c>
    </row>
    <row r="8716" spans="1:8" x14ac:dyDescent="0.3">
      <c r="A8716" s="13" t="str">
        <f t="shared" si="136"/>
        <v>murphda082013</v>
      </c>
      <c r="B8716" s="16" t="s">
        <v>977</v>
      </c>
      <c r="C8716" s="16">
        <v>2013</v>
      </c>
      <c r="D8716" s="16" t="s">
        <v>2335</v>
      </c>
      <c r="E8716" s="16">
        <v>70</v>
      </c>
      <c r="F8716" s="16">
        <v>5</v>
      </c>
      <c r="G8716" s="16">
        <v>2</v>
      </c>
      <c r="H8716" s="16">
        <v>3</v>
      </c>
    </row>
    <row r="8717" spans="1:8" x14ac:dyDescent="0.3">
      <c r="A8717" s="13" t="str">
        <f t="shared" si="136"/>
        <v>murphda082013</v>
      </c>
      <c r="B8717" s="16" t="s">
        <v>977</v>
      </c>
      <c r="C8717" s="16">
        <v>2013</v>
      </c>
      <c r="D8717" s="16" t="s">
        <v>39</v>
      </c>
      <c r="E8717" s="16">
        <v>263</v>
      </c>
      <c r="F8717" s="16">
        <v>391</v>
      </c>
      <c r="G8717" s="16">
        <v>16</v>
      </c>
      <c r="H8717" s="16">
        <v>86</v>
      </c>
    </row>
    <row r="8718" spans="1:8" x14ac:dyDescent="0.3">
      <c r="A8718" s="13" t="str">
        <f t="shared" si="136"/>
        <v>murphdo012013</v>
      </c>
      <c r="B8718" s="16" t="s">
        <v>481</v>
      </c>
      <c r="C8718" s="16">
        <v>2013</v>
      </c>
      <c r="D8718" s="16" t="s">
        <v>39</v>
      </c>
      <c r="E8718" s="16">
        <v>2</v>
      </c>
      <c r="F8718" s="16">
        <v>3</v>
      </c>
      <c r="G8718" s="16">
        <v>0</v>
      </c>
      <c r="H8718" s="16">
        <v>0</v>
      </c>
    </row>
    <row r="8719" spans="1:8" x14ac:dyDescent="0.3">
      <c r="A8719" s="13" t="str">
        <f t="shared" si="136"/>
        <v>murphdo012013</v>
      </c>
      <c r="B8719" s="16" t="s">
        <v>481</v>
      </c>
      <c r="C8719" s="16">
        <v>2013</v>
      </c>
      <c r="D8719" s="16" t="s">
        <v>40</v>
      </c>
      <c r="E8719" s="16">
        <v>27</v>
      </c>
      <c r="F8719" s="16">
        <v>60</v>
      </c>
      <c r="G8719" s="16">
        <v>4</v>
      </c>
      <c r="H8719" s="16">
        <v>10</v>
      </c>
    </row>
    <row r="8720" spans="1:8" x14ac:dyDescent="0.3">
      <c r="A8720" s="13" t="str">
        <f t="shared" si="136"/>
        <v>murphdo012013</v>
      </c>
      <c r="B8720" s="16" t="s">
        <v>481</v>
      </c>
      <c r="C8720" s="16">
        <v>2013</v>
      </c>
      <c r="D8720" s="16" t="s">
        <v>2333</v>
      </c>
      <c r="E8720" s="16">
        <v>2</v>
      </c>
      <c r="F8720" s="16">
        <v>2</v>
      </c>
      <c r="G8720" s="16">
        <v>0</v>
      </c>
      <c r="H8720" s="16">
        <v>1</v>
      </c>
    </row>
    <row r="8721" spans="1:8" x14ac:dyDescent="0.3">
      <c r="A8721" s="13" t="str">
        <f t="shared" si="136"/>
        <v>murphjr012013</v>
      </c>
      <c r="B8721" s="16" t="s">
        <v>2007</v>
      </c>
      <c r="C8721" s="16">
        <v>2013</v>
      </c>
      <c r="D8721" s="16" t="s">
        <v>2336</v>
      </c>
      <c r="E8721" s="16">
        <v>65</v>
      </c>
      <c r="F8721" s="16">
        <v>7</v>
      </c>
      <c r="G8721" s="16">
        <v>0</v>
      </c>
      <c r="H8721" s="16">
        <v>0</v>
      </c>
    </row>
    <row r="8722" spans="1:8" x14ac:dyDescent="0.3">
      <c r="A8722" s="13" t="str">
        <f t="shared" si="136"/>
        <v>myersbr012013</v>
      </c>
      <c r="B8722" s="16" t="s">
        <v>322</v>
      </c>
      <c r="C8722" s="16">
        <v>2013</v>
      </c>
      <c r="D8722" s="16" t="s">
        <v>2334</v>
      </c>
      <c r="E8722" s="16">
        <v>1</v>
      </c>
      <c r="F8722" s="16">
        <v>4</v>
      </c>
      <c r="G8722" s="16">
        <v>0</v>
      </c>
      <c r="H8722" s="16">
        <v>0</v>
      </c>
    </row>
    <row r="8723" spans="1:8" x14ac:dyDescent="0.3">
      <c r="A8723" s="13" t="str">
        <f t="shared" si="136"/>
        <v>myerswi012013</v>
      </c>
      <c r="B8723" s="16" t="s">
        <v>2008</v>
      </c>
      <c r="C8723" s="16">
        <v>2013</v>
      </c>
      <c r="D8723" s="16" t="s">
        <v>2329</v>
      </c>
    </row>
    <row r="8724" spans="1:8" x14ac:dyDescent="0.3">
      <c r="A8724" s="13" t="str">
        <f t="shared" si="136"/>
        <v>myerswi012013</v>
      </c>
      <c r="B8724" s="16" t="s">
        <v>2008</v>
      </c>
      <c r="C8724" s="16">
        <v>2013</v>
      </c>
      <c r="D8724" s="16" t="s">
        <v>2331</v>
      </c>
      <c r="E8724" s="16">
        <v>140</v>
      </c>
      <c r="F8724" s="16">
        <v>2</v>
      </c>
      <c r="G8724" s="16">
        <v>0</v>
      </c>
      <c r="H8724" s="16">
        <v>1</v>
      </c>
    </row>
    <row r="8725" spans="1:8" x14ac:dyDescent="0.3">
      <c r="A8725" s="13" t="str">
        <f t="shared" si="136"/>
        <v>myerswi012013</v>
      </c>
      <c r="B8725" s="16" t="s">
        <v>2008</v>
      </c>
      <c r="C8725" s="16">
        <v>2013</v>
      </c>
      <c r="D8725" s="16" t="s">
        <v>2332</v>
      </c>
    </row>
    <row r="8726" spans="1:8" x14ac:dyDescent="0.3">
      <c r="A8726" s="13" t="str">
        <f t="shared" si="136"/>
        <v>napolmi012013</v>
      </c>
      <c r="B8726" s="16" t="s">
        <v>699</v>
      </c>
      <c r="C8726" s="16">
        <v>2013</v>
      </c>
      <c r="D8726" s="16" t="s">
        <v>2335</v>
      </c>
      <c r="E8726" s="16">
        <v>976</v>
      </c>
      <c r="F8726" s="16">
        <v>87</v>
      </c>
      <c r="G8726" s="16">
        <v>6</v>
      </c>
      <c r="H8726" s="16">
        <v>96</v>
      </c>
    </row>
    <row r="8727" spans="1:8" x14ac:dyDescent="0.3">
      <c r="A8727" s="13" t="str">
        <f t="shared" si="136"/>
        <v>narvech012013</v>
      </c>
      <c r="B8727" s="16" t="s">
        <v>700</v>
      </c>
      <c r="C8727" s="16">
        <v>2013</v>
      </c>
      <c r="D8727" s="16" t="s">
        <v>2334</v>
      </c>
      <c r="E8727" s="16">
        <v>0</v>
      </c>
      <c r="F8727" s="16">
        <v>0</v>
      </c>
      <c r="G8727" s="16">
        <v>0</v>
      </c>
      <c r="H8727" s="16">
        <v>0</v>
      </c>
    </row>
    <row r="8728" spans="1:8" x14ac:dyDescent="0.3">
      <c r="A8728" s="13" t="str">
        <f t="shared" si="136"/>
        <v>nathajo012013</v>
      </c>
      <c r="B8728" s="16" t="s">
        <v>160</v>
      </c>
      <c r="C8728" s="16">
        <v>2013</v>
      </c>
      <c r="D8728" s="16" t="s">
        <v>2334</v>
      </c>
      <c r="E8728" s="16">
        <v>5</v>
      </c>
      <c r="F8728" s="16">
        <v>7</v>
      </c>
      <c r="G8728" s="16">
        <v>0</v>
      </c>
      <c r="H8728" s="16">
        <v>0</v>
      </c>
    </row>
    <row r="8729" spans="1:8" x14ac:dyDescent="0.3">
      <c r="A8729" s="13" t="str">
        <f t="shared" si="136"/>
        <v>navada012013</v>
      </c>
      <c r="B8729" s="16" t="s">
        <v>1346</v>
      </c>
      <c r="C8729" s="16">
        <v>2013</v>
      </c>
      <c r="D8729" s="16" t="s">
        <v>2335</v>
      </c>
      <c r="E8729" s="16">
        <v>63</v>
      </c>
      <c r="F8729" s="16">
        <v>6</v>
      </c>
      <c r="G8729" s="16">
        <v>1</v>
      </c>
      <c r="H8729" s="16">
        <v>5</v>
      </c>
    </row>
    <row r="8730" spans="1:8" x14ac:dyDescent="0.3">
      <c r="A8730" s="13" t="str">
        <f t="shared" si="136"/>
        <v>navada012013</v>
      </c>
      <c r="B8730" s="16" t="s">
        <v>1346</v>
      </c>
      <c r="C8730" s="16">
        <v>2013</v>
      </c>
      <c r="D8730" s="16" t="s">
        <v>2329</v>
      </c>
    </row>
    <row r="8731" spans="1:8" x14ac:dyDescent="0.3">
      <c r="A8731" s="13" t="str">
        <f t="shared" si="136"/>
        <v>navada012013</v>
      </c>
      <c r="B8731" s="16" t="s">
        <v>1346</v>
      </c>
      <c r="C8731" s="16">
        <v>2013</v>
      </c>
      <c r="D8731" s="16" t="s">
        <v>2330</v>
      </c>
    </row>
    <row r="8732" spans="1:8" x14ac:dyDescent="0.3">
      <c r="A8732" s="13" t="str">
        <f t="shared" si="136"/>
        <v>navada012013</v>
      </c>
      <c r="B8732" s="16" t="s">
        <v>1346</v>
      </c>
      <c r="C8732" s="16">
        <v>2013</v>
      </c>
      <c r="D8732" s="16" t="s">
        <v>2331</v>
      </c>
      <c r="E8732" s="16">
        <v>181</v>
      </c>
      <c r="F8732" s="16">
        <v>5</v>
      </c>
      <c r="G8732" s="16">
        <v>3</v>
      </c>
      <c r="H8732" s="16">
        <v>0</v>
      </c>
    </row>
    <row r="8733" spans="1:8" x14ac:dyDescent="0.3">
      <c r="A8733" s="13" t="str">
        <f t="shared" si="136"/>
        <v>navada012013</v>
      </c>
      <c r="B8733" s="16" t="s">
        <v>1346</v>
      </c>
      <c r="C8733" s="16">
        <v>2013</v>
      </c>
      <c r="D8733" s="16" t="s">
        <v>2332</v>
      </c>
    </row>
    <row r="8734" spans="1:8" x14ac:dyDescent="0.3">
      <c r="A8734" s="13" t="str">
        <f t="shared" si="136"/>
        <v>navardi012013</v>
      </c>
      <c r="B8734" s="16" t="s">
        <v>482</v>
      </c>
      <c r="C8734" s="16">
        <v>2013</v>
      </c>
      <c r="D8734" s="16" t="s">
        <v>2336</v>
      </c>
      <c r="E8734" s="16">
        <v>425</v>
      </c>
      <c r="F8734" s="16">
        <v>36</v>
      </c>
      <c r="G8734" s="16">
        <v>5</v>
      </c>
      <c r="H8734" s="16">
        <v>7</v>
      </c>
    </row>
    <row r="8735" spans="1:8" x14ac:dyDescent="0.3">
      <c r="A8735" s="13" t="str">
        <f t="shared" si="136"/>
        <v>navaref012013</v>
      </c>
      <c r="B8735" s="16" t="s">
        <v>1571</v>
      </c>
      <c r="C8735" s="16">
        <v>2013</v>
      </c>
      <c r="D8735" s="16" t="s">
        <v>2335</v>
      </c>
      <c r="E8735" s="16">
        <v>7</v>
      </c>
      <c r="F8735" s="16">
        <v>2</v>
      </c>
      <c r="G8735" s="16">
        <v>0</v>
      </c>
      <c r="H8735" s="16">
        <v>2</v>
      </c>
    </row>
    <row r="8736" spans="1:8" x14ac:dyDescent="0.3">
      <c r="A8736" s="13" t="str">
        <f t="shared" si="136"/>
        <v>navarya012013</v>
      </c>
      <c r="B8736" s="16" t="s">
        <v>1347</v>
      </c>
      <c r="C8736" s="16">
        <v>2013</v>
      </c>
      <c r="D8736" s="16" t="s">
        <v>39</v>
      </c>
      <c r="E8736" s="16">
        <v>17</v>
      </c>
      <c r="F8736" s="16">
        <v>18</v>
      </c>
      <c r="G8736" s="16">
        <v>2</v>
      </c>
      <c r="H8736" s="16">
        <v>4</v>
      </c>
    </row>
    <row r="8737" spans="1:8" x14ac:dyDescent="0.3">
      <c r="A8737" s="13" t="str">
        <f t="shared" si="136"/>
        <v>nealth012013</v>
      </c>
      <c r="B8737" s="16" t="s">
        <v>1789</v>
      </c>
      <c r="C8737" s="16">
        <v>2013</v>
      </c>
      <c r="D8737" s="16" t="s">
        <v>2330</v>
      </c>
    </row>
    <row r="8738" spans="1:8" x14ac:dyDescent="0.3">
      <c r="A8738" s="13" t="str">
        <f t="shared" si="136"/>
        <v>nealth012013</v>
      </c>
      <c r="B8738" s="16" t="s">
        <v>1789</v>
      </c>
      <c r="C8738" s="16">
        <v>2013</v>
      </c>
      <c r="D8738" s="16" t="s">
        <v>2330</v>
      </c>
    </row>
    <row r="8739" spans="1:8" x14ac:dyDescent="0.3">
      <c r="A8739" s="13" t="str">
        <f t="shared" si="136"/>
        <v>nealth012013</v>
      </c>
      <c r="B8739" s="16" t="s">
        <v>1789</v>
      </c>
      <c r="C8739" s="16">
        <v>2013</v>
      </c>
      <c r="D8739" s="16" t="s">
        <v>2331</v>
      </c>
      <c r="E8739" s="16">
        <v>6</v>
      </c>
      <c r="F8739" s="16">
        <v>0</v>
      </c>
      <c r="G8739" s="16">
        <v>0</v>
      </c>
      <c r="H8739" s="16">
        <v>0</v>
      </c>
    </row>
    <row r="8740" spans="1:8" x14ac:dyDescent="0.3">
      <c r="A8740" s="13" t="str">
        <f t="shared" si="136"/>
        <v>nealth012013</v>
      </c>
      <c r="B8740" s="16" t="s">
        <v>1789</v>
      </c>
      <c r="C8740" s="16">
        <v>2013</v>
      </c>
      <c r="D8740" s="16" t="s">
        <v>2331</v>
      </c>
      <c r="E8740" s="16">
        <v>3</v>
      </c>
      <c r="F8740" s="16">
        <v>0</v>
      </c>
      <c r="G8740" s="16">
        <v>0</v>
      </c>
      <c r="H8740" s="16">
        <v>0</v>
      </c>
    </row>
    <row r="8741" spans="1:8" x14ac:dyDescent="0.3">
      <c r="A8741" s="13" t="str">
        <f t="shared" si="136"/>
        <v>nealth012013</v>
      </c>
      <c r="B8741" s="16" t="s">
        <v>1789</v>
      </c>
      <c r="C8741" s="16">
        <v>2013</v>
      </c>
      <c r="D8741" s="16" t="s">
        <v>2332</v>
      </c>
    </row>
    <row r="8742" spans="1:8" x14ac:dyDescent="0.3">
      <c r="A8742" s="13" t="str">
        <f t="shared" si="136"/>
        <v>nelsoch012013</v>
      </c>
      <c r="B8742" s="16" t="s">
        <v>1348</v>
      </c>
      <c r="C8742" s="16">
        <v>2013</v>
      </c>
      <c r="D8742" s="16" t="s">
        <v>39</v>
      </c>
      <c r="E8742" s="16">
        <v>0</v>
      </c>
      <c r="F8742" s="16">
        <v>2</v>
      </c>
      <c r="G8742" s="16">
        <v>0</v>
      </c>
      <c r="H8742" s="16">
        <v>0</v>
      </c>
    </row>
    <row r="8743" spans="1:8" x14ac:dyDescent="0.3">
      <c r="A8743" s="13" t="str">
        <f t="shared" si="136"/>
        <v>nelsoch012013</v>
      </c>
      <c r="B8743" s="16" t="s">
        <v>1348</v>
      </c>
      <c r="C8743" s="16">
        <v>2013</v>
      </c>
      <c r="D8743" s="16" t="s">
        <v>40</v>
      </c>
      <c r="E8743" s="16">
        <v>7</v>
      </c>
      <c r="F8743" s="16">
        <v>38</v>
      </c>
      <c r="G8743" s="16">
        <v>3</v>
      </c>
      <c r="H8743" s="16">
        <v>1</v>
      </c>
    </row>
    <row r="8744" spans="1:8" x14ac:dyDescent="0.3">
      <c r="A8744" s="13" t="str">
        <f t="shared" si="136"/>
        <v>nelsoch012013</v>
      </c>
      <c r="B8744" s="16" t="s">
        <v>1348</v>
      </c>
      <c r="C8744" s="16">
        <v>2013</v>
      </c>
      <c r="D8744" s="16" t="s">
        <v>40</v>
      </c>
      <c r="E8744" s="16">
        <v>5</v>
      </c>
      <c r="F8744" s="16">
        <v>12</v>
      </c>
      <c r="G8744" s="16">
        <v>0</v>
      </c>
      <c r="H8744" s="16">
        <v>0</v>
      </c>
    </row>
    <row r="8745" spans="1:8" x14ac:dyDescent="0.3">
      <c r="A8745" s="13" t="str">
        <f t="shared" si="136"/>
        <v>nelsoch012013</v>
      </c>
      <c r="B8745" s="16" t="s">
        <v>1348</v>
      </c>
      <c r="C8745" s="16">
        <v>2013</v>
      </c>
      <c r="D8745" s="16" t="s">
        <v>40</v>
      </c>
      <c r="E8745" s="16">
        <v>13</v>
      </c>
      <c r="F8745" s="16">
        <v>39</v>
      </c>
      <c r="G8745" s="16">
        <v>3</v>
      </c>
      <c r="H8745" s="16">
        <v>2</v>
      </c>
    </row>
    <row r="8746" spans="1:8" x14ac:dyDescent="0.3">
      <c r="A8746" s="13" t="str">
        <f t="shared" si="136"/>
        <v>nelsoji022013</v>
      </c>
      <c r="B8746" s="16" t="s">
        <v>2009</v>
      </c>
      <c r="C8746" s="16">
        <v>2013</v>
      </c>
      <c r="D8746" s="16" t="s">
        <v>2334</v>
      </c>
      <c r="E8746" s="16">
        <v>0</v>
      </c>
      <c r="F8746" s="16">
        <v>1</v>
      </c>
      <c r="G8746" s="16">
        <v>0</v>
      </c>
      <c r="H8746" s="16">
        <v>0</v>
      </c>
    </row>
    <row r="8747" spans="1:8" x14ac:dyDescent="0.3">
      <c r="A8747" s="13" t="str">
        <f t="shared" si="136"/>
        <v>neshepa012013</v>
      </c>
      <c r="B8747" s="16" t="s">
        <v>702</v>
      </c>
      <c r="C8747" s="16">
        <v>2013</v>
      </c>
      <c r="D8747" s="16" t="s">
        <v>2334</v>
      </c>
      <c r="E8747" s="16">
        <v>0</v>
      </c>
      <c r="F8747" s="16">
        <v>5</v>
      </c>
      <c r="G8747" s="16">
        <v>0</v>
      </c>
      <c r="H8747" s="16">
        <v>0</v>
      </c>
    </row>
    <row r="8748" spans="1:8" x14ac:dyDescent="0.3">
      <c r="A8748" s="13" t="str">
        <f t="shared" si="136"/>
        <v>nicasju012013</v>
      </c>
      <c r="B8748" s="16" t="s">
        <v>1572</v>
      </c>
      <c r="C8748" s="16">
        <v>2013</v>
      </c>
      <c r="D8748" s="16" t="s">
        <v>2334</v>
      </c>
      <c r="E8748" s="16">
        <v>9</v>
      </c>
      <c r="F8748" s="16">
        <v>15</v>
      </c>
      <c r="G8748" s="16">
        <v>0</v>
      </c>
      <c r="H8748" s="16">
        <v>1</v>
      </c>
    </row>
    <row r="8749" spans="1:8" x14ac:dyDescent="0.3">
      <c r="A8749" s="13" t="str">
        <f t="shared" si="136"/>
        <v>nickemi012013</v>
      </c>
      <c r="B8749" s="16" t="s">
        <v>1349</v>
      </c>
      <c r="C8749" s="16">
        <v>2013</v>
      </c>
      <c r="D8749" s="16" t="s">
        <v>2336</v>
      </c>
      <c r="E8749" s="16">
        <v>0</v>
      </c>
      <c r="F8749" s="16">
        <v>0</v>
      </c>
      <c r="G8749" s="16">
        <v>0</v>
      </c>
      <c r="H8749" s="16">
        <v>0</v>
      </c>
    </row>
    <row r="8750" spans="1:8" x14ac:dyDescent="0.3">
      <c r="A8750" s="13" t="str">
        <f t="shared" si="136"/>
        <v>niesejo012013</v>
      </c>
      <c r="B8750" s="16" t="s">
        <v>979</v>
      </c>
      <c r="C8750" s="16">
        <v>2013</v>
      </c>
      <c r="D8750" s="16" t="s">
        <v>2334</v>
      </c>
      <c r="E8750" s="16">
        <v>5</v>
      </c>
      <c r="F8750" s="16">
        <v>26</v>
      </c>
      <c r="G8750" s="16">
        <v>2</v>
      </c>
      <c r="H8750" s="16">
        <v>1</v>
      </c>
    </row>
    <row r="8751" spans="1:8" x14ac:dyDescent="0.3">
      <c r="A8751" s="13" t="str">
        <f t="shared" si="136"/>
        <v>nieuwki012013</v>
      </c>
      <c r="B8751" s="16" t="s">
        <v>1791</v>
      </c>
      <c r="C8751" s="16">
        <v>2013</v>
      </c>
      <c r="D8751" s="16" t="s">
        <v>2329</v>
      </c>
    </row>
    <row r="8752" spans="1:8" x14ac:dyDescent="0.3">
      <c r="A8752" s="13" t="str">
        <f t="shared" si="136"/>
        <v>nieuwki012013</v>
      </c>
      <c r="B8752" s="16" t="s">
        <v>1791</v>
      </c>
      <c r="C8752" s="16">
        <v>2013</v>
      </c>
      <c r="D8752" s="16" t="s">
        <v>2330</v>
      </c>
    </row>
    <row r="8753" spans="1:8" x14ac:dyDescent="0.3">
      <c r="A8753" s="13" t="str">
        <f t="shared" si="136"/>
        <v>nieuwki012013</v>
      </c>
      <c r="B8753" s="16" t="s">
        <v>1791</v>
      </c>
      <c r="C8753" s="16">
        <v>2013</v>
      </c>
      <c r="D8753" s="16" t="s">
        <v>2331</v>
      </c>
      <c r="E8753" s="16">
        <v>46</v>
      </c>
      <c r="F8753" s="16">
        <v>2</v>
      </c>
      <c r="G8753" s="16">
        <v>0</v>
      </c>
      <c r="H8753" s="16">
        <v>0</v>
      </c>
    </row>
    <row r="8754" spans="1:8" x14ac:dyDescent="0.3">
      <c r="A8754" s="13" t="str">
        <f t="shared" si="136"/>
        <v>nieuwki012013</v>
      </c>
      <c r="B8754" s="16" t="s">
        <v>1791</v>
      </c>
      <c r="C8754" s="16">
        <v>2013</v>
      </c>
      <c r="D8754" s="16" t="s">
        <v>2332</v>
      </c>
    </row>
    <row r="8755" spans="1:8" x14ac:dyDescent="0.3">
      <c r="A8755" s="13" t="str">
        <f t="shared" si="136"/>
        <v>nievewi012013</v>
      </c>
      <c r="B8755" s="16" t="s">
        <v>323</v>
      </c>
      <c r="C8755" s="16">
        <v>2013</v>
      </c>
      <c r="D8755" s="16" t="s">
        <v>2336</v>
      </c>
      <c r="E8755" s="16">
        <v>323</v>
      </c>
      <c r="F8755" s="16">
        <v>14</v>
      </c>
      <c r="G8755" s="16">
        <v>2</v>
      </c>
      <c r="H8755" s="16">
        <v>0</v>
      </c>
    </row>
    <row r="8756" spans="1:8" x14ac:dyDescent="0.3">
      <c r="A8756" s="13" t="str">
        <f t="shared" si="136"/>
        <v>nixja012013</v>
      </c>
      <c r="B8756" s="16" t="s">
        <v>980</v>
      </c>
      <c r="C8756" s="16">
        <v>2013</v>
      </c>
      <c r="D8756" s="16" t="s">
        <v>39</v>
      </c>
      <c r="E8756" s="16">
        <v>3</v>
      </c>
      <c r="F8756" s="16">
        <v>6</v>
      </c>
      <c r="G8756" s="16">
        <v>0</v>
      </c>
      <c r="H8756" s="16">
        <v>3</v>
      </c>
    </row>
    <row r="8757" spans="1:8" x14ac:dyDescent="0.3">
      <c r="A8757" s="13" t="str">
        <f t="shared" si="136"/>
        <v>nixja012013</v>
      </c>
      <c r="B8757" s="16" t="s">
        <v>980</v>
      </c>
      <c r="C8757" s="16">
        <v>2013</v>
      </c>
      <c r="D8757" s="16" t="s">
        <v>40</v>
      </c>
      <c r="E8757" s="16">
        <v>24</v>
      </c>
      <c r="F8757" s="16">
        <v>66</v>
      </c>
      <c r="G8757" s="16">
        <v>3</v>
      </c>
      <c r="H8757" s="16">
        <v>8</v>
      </c>
    </row>
    <row r="8758" spans="1:8" x14ac:dyDescent="0.3">
      <c r="A8758" s="13" t="str">
        <f t="shared" si="136"/>
        <v>nixja012013</v>
      </c>
      <c r="B8758" s="16" t="s">
        <v>980</v>
      </c>
      <c r="C8758" s="16">
        <v>2013</v>
      </c>
      <c r="D8758" s="16" t="s">
        <v>2333</v>
      </c>
      <c r="E8758" s="16">
        <v>58</v>
      </c>
      <c r="F8758" s="16">
        <v>133</v>
      </c>
      <c r="G8758" s="16">
        <v>4</v>
      </c>
      <c r="H8758" s="16">
        <v>26</v>
      </c>
    </row>
    <row r="8759" spans="1:8" x14ac:dyDescent="0.3">
      <c r="A8759" s="13" t="str">
        <f t="shared" si="136"/>
        <v>nixla012013</v>
      </c>
      <c r="B8759" s="16" t="s">
        <v>393</v>
      </c>
      <c r="C8759" s="16">
        <v>2013</v>
      </c>
      <c r="D8759" s="16" t="s">
        <v>2335</v>
      </c>
      <c r="E8759" s="16">
        <v>24</v>
      </c>
      <c r="F8759" s="16">
        <v>0</v>
      </c>
      <c r="G8759" s="16">
        <v>0</v>
      </c>
      <c r="H8759" s="16">
        <v>2</v>
      </c>
    </row>
    <row r="8760" spans="1:8" x14ac:dyDescent="0.3">
      <c r="A8760" s="13" t="str">
        <f t="shared" si="136"/>
        <v>nixla012013</v>
      </c>
      <c r="B8760" s="16" t="s">
        <v>393</v>
      </c>
      <c r="C8760" s="16">
        <v>2013</v>
      </c>
      <c r="D8760" s="16" t="s">
        <v>2329</v>
      </c>
    </row>
    <row r="8761" spans="1:8" x14ac:dyDescent="0.3">
      <c r="A8761" s="13" t="str">
        <f t="shared" si="136"/>
        <v>nixla012013</v>
      </c>
      <c r="B8761" s="16" t="s">
        <v>393</v>
      </c>
      <c r="C8761" s="16">
        <v>2013</v>
      </c>
      <c r="D8761" s="16" t="s">
        <v>2330</v>
      </c>
    </row>
    <row r="8762" spans="1:8" x14ac:dyDescent="0.3">
      <c r="A8762" s="13" t="str">
        <f t="shared" si="136"/>
        <v>nixla012013</v>
      </c>
      <c r="B8762" s="16" t="s">
        <v>393</v>
      </c>
      <c r="C8762" s="16">
        <v>2013</v>
      </c>
      <c r="D8762" s="16" t="s">
        <v>2331</v>
      </c>
      <c r="E8762" s="16">
        <v>47</v>
      </c>
      <c r="F8762" s="16">
        <v>0</v>
      </c>
      <c r="G8762" s="16">
        <v>1</v>
      </c>
      <c r="H8762" s="16">
        <v>0</v>
      </c>
    </row>
    <row r="8763" spans="1:8" x14ac:dyDescent="0.3">
      <c r="A8763" s="13" t="str">
        <f t="shared" si="136"/>
        <v>nixla012013</v>
      </c>
      <c r="B8763" s="16" t="s">
        <v>393</v>
      </c>
      <c r="C8763" s="16">
        <v>2013</v>
      </c>
      <c r="D8763" s="16" t="s">
        <v>2332</v>
      </c>
    </row>
    <row r="8764" spans="1:8" x14ac:dyDescent="0.3">
      <c r="A8764" s="13" t="str">
        <f t="shared" si="136"/>
        <v>noesihe012013</v>
      </c>
      <c r="B8764" s="16" t="s">
        <v>1574</v>
      </c>
      <c r="C8764" s="16">
        <v>2013</v>
      </c>
      <c r="D8764" s="16" t="s">
        <v>2334</v>
      </c>
      <c r="E8764" s="16">
        <v>0</v>
      </c>
      <c r="F8764" s="16">
        <v>3</v>
      </c>
      <c r="G8764" s="16">
        <v>1</v>
      </c>
      <c r="H8764" s="16">
        <v>0</v>
      </c>
    </row>
    <row r="8765" spans="1:8" x14ac:dyDescent="0.3">
      <c r="A8765" s="13" t="str">
        <f t="shared" si="136"/>
        <v>nolasri012013</v>
      </c>
      <c r="B8765" s="16" t="s">
        <v>704</v>
      </c>
      <c r="C8765" s="16">
        <v>2013</v>
      </c>
      <c r="D8765" s="16" t="s">
        <v>2334</v>
      </c>
      <c r="E8765" s="16">
        <v>10</v>
      </c>
      <c r="F8765" s="16">
        <v>8</v>
      </c>
      <c r="G8765" s="16">
        <v>1</v>
      </c>
      <c r="H8765" s="16">
        <v>0</v>
      </c>
    </row>
    <row r="8766" spans="1:8" x14ac:dyDescent="0.3">
      <c r="A8766" s="13" t="str">
        <f t="shared" si="136"/>
        <v>nolasri012013</v>
      </c>
      <c r="B8766" s="16" t="s">
        <v>704</v>
      </c>
      <c r="C8766" s="16">
        <v>2013</v>
      </c>
      <c r="D8766" s="16" t="s">
        <v>2334</v>
      </c>
      <c r="E8766" s="16">
        <v>4</v>
      </c>
      <c r="F8766" s="16">
        <v>19</v>
      </c>
      <c r="G8766" s="16">
        <v>1</v>
      </c>
      <c r="H8766" s="16">
        <v>0</v>
      </c>
    </row>
    <row r="8767" spans="1:8" x14ac:dyDescent="0.3">
      <c r="A8767" s="13" t="str">
        <f t="shared" si="136"/>
        <v>nolinse012013</v>
      </c>
      <c r="B8767" s="16" t="s">
        <v>2010</v>
      </c>
      <c r="C8767" s="16">
        <v>2013</v>
      </c>
      <c r="D8767" s="16" t="s">
        <v>2334</v>
      </c>
      <c r="E8767" s="16">
        <v>0</v>
      </c>
      <c r="F8767" s="16">
        <v>0</v>
      </c>
      <c r="G8767" s="16">
        <v>0</v>
      </c>
      <c r="H8767" s="16">
        <v>0</v>
      </c>
    </row>
    <row r="8768" spans="1:8" x14ac:dyDescent="0.3">
      <c r="A8768" s="13" t="str">
        <f t="shared" si="136"/>
        <v>noonani012013</v>
      </c>
      <c r="B8768" s="16" t="s">
        <v>2011</v>
      </c>
      <c r="C8768" s="16">
        <v>2013</v>
      </c>
      <c r="D8768" s="16" t="s">
        <v>39</v>
      </c>
      <c r="E8768" s="16">
        <v>22</v>
      </c>
      <c r="F8768" s="16">
        <v>30</v>
      </c>
      <c r="G8768" s="16">
        <v>1</v>
      </c>
      <c r="H8768" s="16">
        <v>11</v>
      </c>
    </row>
    <row r="8769" spans="1:8" x14ac:dyDescent="0.3">
      <c r="A8769" s="13" t="str">
        <f t="shared" si="136"/>
        <v>noonani012013</v>
      </c>
      <c r="B8769" s="16" t="s">
        <v>2011</v>
      </c>
      <c r="C8769" s="16">
        <v>2013</v>
      </c>
      <c r="D8769" s="16" t="s">
        <v>40</v>
      </c>
      <c r="E8769" s="16">
        <v>7</v>
      </c>
      <c r="F8769" s="16">
        <v>16</v>
      </c>
      <c r="G8769" s="16">
        <v>0</v>
      </c>
      <c r="H8769" s="16">
        <v>2</v>
      </c>
    </row>
    <row r="8770" spans="1:8" x14ac:dyDescent="0.3">
      <c r="A8770" s="13" t="str">
        <f t="shared" si="136"/>
        <v>noonani012013</v>
      </c>
      <c r="B8770" s="16" t="s">
        <v>2011</v>
      </c>
      <c r="C8770" s="16">
        <v>2013</v>
      </c>
      <c r="D8770" s="16" t="s">
        <v>2333</v>
      </c>
      <c r="E8770" s="16">
        <v>0</v>
      </c>
      <c r="F8770" s="16">
        <v>0</v>
      </c>
      <c r="G8770" s="16">
        <v>0</v>
      </c>
      <c r="H8770" s="16">
        <v>0</v>
      </c>
    </row>
    <row r="8771" spans="1:8" x14ac:dyDescent="0.3">
      <c r="A8771" s="13" t="str">
        <f t="shared" ref="A8771:A8834" si="137">(B8771&amp;C8771)</f>
        <v>norribu012013</v>
      </c>
      <c r="B8771" s="16" t="s">
        <v>1148</v>
      </c>
      <c r="C8771" s="16">
        <v>2013</v>
      </c>
      <c r="D8771" s="16" t="s">
        <v>2334</v>
      </c>
      <c r="E8771" s="16">
        <v>8</v>
      </c>
      <c r="F8771" s="16">
        <v>15</v>
      </c>
      <c r="G8771" s="16">
        <v>0</v>
      </c>
      <c r="H8771" s="16">
        <v>2</v>
      </c>
    </row>
    <row r="8772" spans="1:8" x14ac:dyDescent="0.3">
      <c r="A8772" s="13" t="str">
        <f t="shared" si="137"/>
        <v>norribu012013</v>
      </c>
      <c r="B8772" s="16" t="s">
        <v>1148</v>
      </c>
      <c r="C8772" s="16">
        <v>2013</v>
      </c>
      <c r="D8772" s="16" t="s">
        <v>2334</v>
      </c>
      <c r="E8772" s="16">
        <v>1</v>
      </c>
      <c r="F8772" s="16">
        <v>6</v>
      </c>
      <c r="G8772" s="16">
        <v>1</v>
      </c>
      <c r="H8772" s="16">
        <v>0</v>
      </c>
    </row>
    <row r="8773" spans="1:8" x14ac:dyDescent="0.3">
      <c r="A8773" s="13" t="str">
        <f t="shared" si="137"/>
        <v>norride012013</v>
      </c>
      <c r="B8773" s="16" t="s">
        <v>1792</v>
      </c>
      <c r="C8773" s="16">
        <v>2013</v>
      </c>
      <c r="D8773" s="16" t="s">
        <v>2335</v>
      </c>
      <c r="E8773" s="16">
        <v>4</v>
      </c>
      <c r="F8773" s="16">
        <v>0</v>
      </c>
      <c r="G8773" s="16">
        <v>0</v>
      </c>
      <c r="H8773" s="16">
        <v>0</v>
      </c>
    </row>
    <row r="8774" spans="1:8" x14ac:dyDescent="0.3">
      <c r="A8774" s="13" t="str">
        <f t="shared" si="137"/>
        <v>norride012013</v>
      </c>
      <c r="B8774" s="16" t="s">
        <v>1792</v>
      </c>
      <c r="C8774" s="16">
        <v>2013</v>
      </c>
      <c r="D8774" s="16" t="s">
        <v>2336</v>
      </c>
      <c r="E8774" s="16">
        <v>562</v>
      </c>
      <c r="F8774" s="16">
        <v>30</v>
      </c>
      <c r="G8774" s="16">
        <v>3</v>
      </c>
      <c r="H8774" s="16">
        <v>4</v>
      </c>
    </row>
    <row r="8775" spans="1:8" x14ac:dyDescent="0.3">
      <c r="A8775" s="13" t="str">
        <f t="shared" si="137"/>
        <v>novaiv012013</v>
      </c>
      <c r="B8775" s="16" t="s">
        <v>1351</v>
      </c>
      <c r="C8775" s="16">
        <v>2013</v>
      </c>
      <c r="D8775" s="16" t="s">
        <v>2334</v>
      </c>
      <c r="E8775" s="16">
        <v>8</v>
      </c>
      <c r="F8775" s="16">
        <v>18</v>
      </c>
      <c r="G8775" s="16">
        <v>0</v>
      </c>
      <c r="H8775" s="16">
        <v>1</v>
      </c>
    </row>
    <row r="8776" spans="1:8" x14ac:dyDescent="0.3">
      <c r="A8776" s="13" t="str">
        <f t="shared" si="137"/>
        <v>nunezed022013</v>
      </c>
      <c r="B8776" s="16" t="s">
        <v>1352</v>
      </c>
      <c r="C8776" s="16">
        <v>2013</v>
      </c>
      <c r="D8776" s="16" t="s">
        <v>39</v>
      </c>
      <c r="E8776" s="16">
        <v>6</v>
      </c>
      <c r="F8776" s="16">
        <v>3</v>
      </c>
      <c r="G8776" s="16">
        <v>0</v>
      </c>
      <c r="H8776" s="16">
        <v>2</v>
      </c>
    </row>
    <row r="8777" spans="1:8" x14ac:dyDescent="0.3">
      <c r="A8777" s="13" t="str">
        <f t="shared" si="137"/>
        <v>nunezed022013</v>
      </c>
      <c r="B8777" s="16" t="s">
        <v>1352</v>
      </c>
      <c r="C8777" s="16">
        <v>2013</v>
      </c>
      <c r="D8777" s="16" t="s">
        <v>40</v>
      </c>
      <c r="E8777" s="16">
        <v>5</v>
      </c>
      <c r="F8777" s="16">
        <v>23</v>
      </c>
      <c r="G8777" s="16">
        <v>2</v>
      </c>
      <c r="H8777" s="16">
        <v>1</v>
      </c>
    </row>
    <row r="8778" spans="1:8" x14ac:dyDescent="0.3">
      <c r="A8778" s="13" t="str">
        <f t="shared" si="137"/>
        <v>nunezed022013</v>
      </c>
      <c r="B8778" s="16" t="s">
        <v>1352</v>
      </c>
      <c r="C8778" s="16">
        <v>2013</v>
      </c>
      <c r="D8778" s="16" t="s">
        <v>2333</v>
      </c>
      <c r="E8778" s="16">
        <v>88</v>
      </c>
      <c r="F8778" s="16">
        <v>156</v>
      </c>
      <c r="G8778" s="16">
        <v>12</v>
      </c>
      <c r="H8778" s="16">
        <v>34</v>
      </c>
    </row>
    <row r="8779" spans="1:8" x14ac:dyDescent="0.3">
      <c r="A8779" s="13" t="str">
        <f t="shared" si="137"/>
        <v>nunovi012013</v>
      </c>
      <c r="B8779" s="16" t="s">
        <v>2012</v>
      </c>
      <c r="C8779" s="16">
        <v>2013</v>
      </c>
      <c r="D8779" s="16" t="s">
        <v>2334</v>
      </c>
      <c r="E8779" s="16">
        <v>0</v>
      </c>
      <c r="F8779" s="16">
        <v>2</v>
      </c>
      <c r="G8779" s="16">
        <v>0</v>
      </c>
      <c r="H8779" s="16">
        <v>0</v>
      </c>
    </row>
    <row r="8780" spans="1:8" x14ac:dyDescent="0.3">
      <c r="A8780" s="13" t="str">
        <f t="shared" si="137"/>
        <v>oberhbr012013</v>
      </c>
      <c r="B8780" s="16" t="s">
        <v>2013</v>
      </c>
      <c r="C8780" s="16">
        <v>2013</v>
      </c>
      <c r="D8780" s="16" t="s">
        <v>2334</v>
      </c>
      <c r="E8780" s="16">
        <v>4</v>
      </c>
      <c r="F8780" s="16">
        <v>6</v>
      </c>
      <c r="G8780" s="16">
        <v>0</v>
      </c>
      <c r="H8780" s="16">
        <v>0</v>
      </c>
    </row>
    <row r="8781" spans="1:8" x14ac:dyDescent="0.3">
      <c r="A8781" s="13" t="str">
        <f t="shared" si="137"/>
        <v>odayda012013</v>
      </c>
      <c r="B8781" s="16" t="s">
        <v>981</v>
      </c>
      <c r="C8781" s="16">
        <v>2013</v>
      </c>
      <c r="D8781" s="16" t="s">
        <v>2334</v>
      </c>
      <c r="E8781" s="16">
        <v>4</v>
      </c>
      <c r="F8781" s="16">
        <v>3</v>
      </c>
      <c r="G8781" s="16">
        <v>1</v>
      </c>
      <c r="H8781" s="16">
        <v>2</v>
      </c>
    </row>
    <row r="8782" spans="1:8" x14ac:dyDescent="0.3">
      <c r="A8782" s="13" t="str">
        <f t="shared" si="137"/>
        <v>odorija012013</v>
      </c>
      <c r="B8782" s="16" t="s">
        <v>1793</v>
      </c>
      <c r="C8782" s="16">
        <v>2013</v>
      </c>
      <c r="D8782" s="16" t="s">
        <v>2334</v>
      </c>
      <c r="E8782" s="16">
        <v>3</v>
      </c>
      <c r="F8782" s="16">
        <v>4</v>
      </c>
      <c r="G8782" s="16">
        <v>0</v>
      </c>
      <c r="H8782" s="16">
        <v>0</v>
      </c>
    </row>
    <row r="8783" spans="1:8" x14ac:dyDescent="0.3">
      <c r="A8783" s="13" t="str">
        <f t="shared" si="137"/>
        <v>oflaher012013</v>
      </c>
      <c r="B8783" s="16" t="s">
        <v>706</v>
      </c>
      <c r="C8783" s="16">
        <v>2013</v>
      </c>
      <c r="D8783" s="16" t="s">
        <v>2334</v>
      </c>
      <c r="E8783" s="16">
        <v>0</v>
      </c>
      <c r="F8783" s="16">
        <v>5</v>
      </c>
      <c r="G8783" s="16">
        <v>0</v>
      </c>
      <c r="H8783" s="16">
        <v>0</v>
      </c>
    </row>
    <row r="8784" spans="1:8" x14ac:dyDescent="0.3">
      <c r="A8784" s="13" t="str">
        <f t="shared" si="137"/>
        <v>ogandal012013</v>
      </c>
      <c r="B8784" s="16" t="s">
        <v>1353</v>
      </c>
      <c r="C8784" s="16">
        <v>2013</v>
      </c>
      <c r="D8784" s="16" t="s">
        <v>2334</v>
      </c>
      <c r="E8784" s="16">
        <v>9</v>
      </c>
      <c r="F8784" s="16">
        <v>12</v>
      </c>
      <c r="G8784" s="16">
        <v>0</v>
      </c>
      <c r="H8784" s="16">
        <v>1</v>
      </c>
    </row>
    <row r="8785" spans="1:8" x14ac:dyDescent="0.3">
      <c r="A8785" s="13" t="str">
        <f t="shared" si="137"/>
        <v>ohlenro012013</v>
      </c>
      <c r="B8785" s="16" t="s">
        <v>830</v>
      </c>
      <c r="C8785" s="16">
        <v>2013</v>
      </c>
      <c r="D8785" s="16" t="s">
        <v>2334</v>
      </c>
      <c r="E8785" s="16">
        <v>4</v>
      </c>
      <c r="F8785" s="16">
        <v>4</v>
      </c>
      <c r="G8785" s="16">
        <v>4</v>
      </c>
      <c r="H8785" s="16">
        <v>0</v>
      </c>
    </row>
    <row r="8786" spans="1:8" x14ac:dyDescent="0.3">
      <c r="A8786" s="13" t="str">
        <f t="shared" si="137"/>
        <v>okajihi012013</v>
      </c>
      <c r="B8786" s="16" t="s">
        <v>831</v>
      </c>
      <c r="C8786" s="16">
        <v>2013</v>
      </c>
      <c r="D8786" s="16" t="s">
        <v>2334</v>
      </c>
      <c r="E8786" s="16">
        <v>0</v>
      </c>
      <c r="F8786" s="16">
        <v>2</v>
      </c>
      <c r="G8786" s="16">
        <v>0</v>
      </c>
      <c r="H8786" s="16">
        <v>0</v>
      </c>
    </row>
    <row r="8787" spans="1:8" x14ac:dyDescent="0.3">
      <c r="A8787" s="13" t="str">
        <f t="shared" si="137"/>
        <v>oliveda022013</v>
      </c>
      <c r="B8787" s="16" t="s">
        <v>163</v>
      </c>
      <c r="C8787" s="16">
        <v>2013</v>
      </c>
      <c r="D8787" s="16" t="s">
        <v>2334</v>
      </c>
      <c r="E8787" s="16">
        <v>0</v>
      </c>
      <c r="F8787" s="16">
        <v>11</v>
      </c>
      <c r="G8787" s="16">
        <v>0</v>
      </c>
      <c r="H8787" s="16">
        <v>0</v>
      </c>
    </row>
    <row r="8788" spans="1:8" x14ac:dyDescent="0.3">
      <c r="A8788" s="13" t="str">
        <f t="shared" si="137"/>
        <v>olivomi012013</v>
      </c>
      <c r="B8788" s="16" t="s">
        <v>324</v>
      </c>
      <c r="C8788" s="16">
        <v>2013</v>
      </c>
      <c r="D8788" s="16" t="s">
        <v>2335</v>
      </c>
      <c r="E8788" s="16">
        <v>4</v>
      </c>
      <c r="F8788" s="16">
        <v>0</v>
      </c>
      <c r="G8788" s="16">
        <v>0</v>
      </c>
      <c r="H8788" s="16">
        <v>0</v>
      </c>
    </row>
    <row r="8789" spans="1:8" x14ac:dyDescent="0.3">
      <c r="A8789" s="13" t="str">
        <f t="shared" si="137"/>
        <v>olivomi012013</v>
      </c>
      <c r="B8789" s="16" t="s">
        <v>324</v>
      </c>
      <c r="C8789" s="16">
        <v>2013</v>
      </c>
      <c r="D8789" s="16" t="s">
        <v>2336</v>
      </c>
      <c r="E8789" s="16">
        <v>114</v>
      </c>
      <c r="F8789" s="16">
        <v>12</v>
      </c>
      <c r="G8789" s="16">
        <v>3</v>
      </c>
      <c r="H8789" s="16">
        <v>1</v>
      </c>
    </row>
    <row r="8790" spans="1:8" x14ac:dyDescent="0.3">
      <c r="A8790" s="13" t="str">
        <f t="shared" si="137"/>
        <v>olmosed012013</v>
      </c>
      <c r="B8790" s="16" t="s">
        <v>2014</v>
      </c>
      <c r="C8790" s="16">
        <v>2013</v>
      </c>
      <c r="D8790" s="16" t="s">
        <v>2334</v>
      </c>
      <c r="E8790" s="16">
        <v>0</v>
      </c>
      <c r="F8790" s="16">
        <v>1</v>
      </c>
      <c r="G8790" s="16">
        <v>1</v>
      </c>
      <c r="H8790" s="16">
        <v>0</v>
      </c>
    </row>
    <row r="8791" spans="1:8" x14ac:dyDescent="0.3">
      <c r="A8791" s="13" t="str">
        <f t="shared" si="137"/>
        <v>omogrbr012013</v>
      </c>
      <c r="B8791" s="16" t="s">
        <v>1795</v>
      </c>
      <c r="C8791" s="16">
        <v>2013</v>
      </c>
      <c r="D8791" s="16" t="s">
        <v>2334</v>
      </c>
      <c r="E8791" s="16">
        <v>2</v>
      </c>
      <c r="F8791" s="16">
        <v>1</v>
      </c>
      <c r="G8791" s="16">
        <v>0</v>
      </c>
      <c r="H8791" s="16">
        <v>0</v>
      </c>
    </row>
    <row r="8792" spans="1:8" x14ac:dyDescent="0.3">
      <c r="A8792" s="13" t="str">
        <f t="shared" si="137"/>
        <v>ondrulo012013</v>
      </c>
      <c r="B8792" s="16" t="s">
        <v>1355</v>
      </c>
      <c r="C8792" s="16">
        <v>2013</v>
      </c>
      <c r="D8792" s="16" t="s">
        <v>2334</v>
      </c>
      <c r="E8792" s="16">
        <v>4</v>
      </c>
      <c r="F8792" s="16">
        <v>8</v>
      </c>
      <c r="G8792" s="16">
        <v>0</v>
      </c>
      <c r="H8792" s="16">
        <v>1</v>
      </c>
    </row>
    <row r="8793" spans="1:8" x14ac:dyDescent="0.3">
      <c r="A8793" s="13" t="str">
        <f t="shared" si="137"/>
        <v>orrpe012013</v>
      </c>
      <c r="B8793" s="16" t="s">
        <v>582</v>
      </c>
      <c r="C8793" s="16">
        <v>2013</v>
      </c>
      <c r="D8793" s="16" t="s">
        <v>40</v>
      </c>
      <c r="E8793" s="16">
        <v>0</v>
      </c>
      <c r="F8793" s="16">
        <v>2</v>
      </c>
      <c r="G8793" s="16">
        <v>1</v>
      </c>
      <c r="H8793" s="16">
        <v>0</v>
      </c>
    </row>
    <row r="8794" spans="1:8" x14ac:dyDescent="0.3">
      <c r="A8794" s="13" t="str">
        <f t="shared" si="137"/>
        <v>orrpe012013</v>
      </c>
      <c r="B8794" s="16" t="s">
        <v>582</v>
      </c>
      <c r="C8794" s="16">
        <v>2013</v>
      </c>
      <c r="D8794" s="16" t="s">
        <v>2330</v>
      </c>
    </row>
    <row r="8795" spans="1:8" x14ac:dyDescent="0.3">
      <c r="A8795" s="13" t="str">
        <f t="shared" si="137"/>
        <v>orrpe012013</v>
      </c>
      <c r="B8795" s="16" t="s">
        <v>582</v>
      </c>
      <c r="C8795" s="16">
        <v>2013</v>
      </c>
      <c r="D8795" s="16" t="s">
        <v>2331</v>
      </c>
      <c r="E8795" s="16">
        <v>4</v>
      </c>
      <c r="F8795" s="16">
        <v>0</v>
      </c>
      <c r="G8795" s="16">
        <v>0</v>
      </c>
      <c r="H8795" s="16">
        <v>0</v>
      </c>
    </row>
    <row r="8796" spans="1:8" x14ac:dyDescent="0.3">
      <c r="A8796" s="13" t="str">
        <f t="shared" si="137"/>
        <v>ortegjo012013</v>
      </c>
      <c r="B8796" s="16" t="s">
        <v>1796</v>
      </c>
      <c r="C8796" s="16">
        <v>2013</v>
      </c>
      <c r="D8796" s="16" t="s">
        <v>2334</v>
      </c>
      <c r="E8796" s="16">
        <v>1</v>
      </c>
      <c r="F8796" s="16">
        <v>2</v>
      </c>
      <c r="G8796" s="16">
        <v>1</v>
      </c>
      <c r="H8796" s="16">
        <v>0</v>
      </c>
    </row>
    <row r="8797" spans="1:8" x14ac:dyDescent="0.3">
      <c r="A8797" s="13" t="str">
        <f t="shared" si="137"/>
        <v>ortizda012013</v>
      </c>
      <c r="B8797" s="16" t="s">
        <v>165</v>
      </c>
      <c r="C8797" s="16">
        <v>2013</v>
      </c>
      <c r="D8797" s="16" t="s">
        <v>2335</v>
      </c>
      <c r="E8797" s="16">
        <v>36</v>
      </c>
      <c r="F8797" s="16">
        <v>1</v>
      </c>
      <c r="G8797" s="16">
        <v>0</v>
      </c>
      <c r="H8797" s="16">
        <v>4</v>
      </c>
    </row>
    <row r="8798" spans="1:8" x14ac:dyDescent="0.3">
      <c r="A8798" s="13" t="str">
        <f t="shared" si="137"/>
        <v>ortizjo052013</v>
      </c>
      <c r="B8798" s="16" t="s">
        <v>2015</v>
      </c>
      <c r="C8798" s="16">
        <v>2013</v>
      </c>
      <c r="D8798" s="16" t="s">
        <v>2334</v>
      </c>
      <c r="E8798" s="16">
        <v>3</v>
      </c>
      <c r="F8798" s="16">
        <v>5</v>
      </c>
      <c r="G8798" s="16">
        <v>0</v>
      </c>
      <c r="H8798" s="16">
        <v>0</v>
      </c>
    </row>
    <row r="8799" spans="1:8" x14ac:dyDescent="0.3">
      <c r="A8799" s="13" t="str">
        <f t="shared" si="137"/>
        <v>ortizra012013</v>
      </c>
      <c r="B8799" s="16" t="s">
        <v>166</v>
      </c>
      <c r="C8799" s="16">
        <v>2013</v>
      </c>
      <c r="D8799" s="16" t="s">
        <v>2334</v>
      </c>
      <c r="E8799" s="16">
        <v>3</v>
      </c>
      <c r="F8799" s="16">
        <v>2</v>
      </c>
      <c r="G8799" s="16">
        <v>1</v>
      </c>
      <c r="H8799" s="16">
        <v>1</v>
      </c>
    </row>
    <row r="8800" spans="1:8" x14ac:dyDescent="0.3">
      <c r="A8800" s="13" t="str">
        <f t="shared" si="137"/>
        <v>osullse012013</v>
      </c>
      <c r="B8800" s="16" t="s">
        <v>1150</v>
      </c>
      <c r="C8800" s="16">
        <v>2013</v>
      </c>
      <c r="D8800" s="16" t="s">
        <v>2334</v>
      </c>
      <c r="E8800" s="16">
        <v>0</v>
      </c>
      <c r="F8800" s="16">
        <v>4</v>
      </c>
      <c r="G8800" s="16">
        <v>0</v>
      </c>
      <c r="H8800" s="16">
        <v>0</v>
      </c>
    </row>
    <row r="8801" spans="1:8" x14ac:dyDescent="0.3">
      <c r="A8801" s="13" t="str">
        <f t="shared" si="137"/>
        <v>oswalro012013</v>
      </c>
      <c r="B8801" s="16" t="s">
        <v>262</v>
      </c>
      <c r="C8801" s="16">
        <v>2013</v>
      </c>
      <c r="D8801" s="16" t="s">
        <v>2334</v>
      </c>
      <c r="E8801" s="16">
        <v>5</v>
      </c>
      <c r="F8801" s="16">
        <v>3</v>
      </c>
      <c r="G8801" s="16">
        <v>0</v>
      </c>
      <c r="H8801" s="16">
        <v>1</v>
      </c>
    </row>
    <row r="8802" spans="1:8" x14ac:dyDescent="0.3">
      <c r="A8802" s="13" t="str">
        <f t="shared" si="137"/>
        <v>oteroda012013</v>
      </c>
      <c r="B8802" s="16" t="s">
        <v>1798</v>
      </c>
      <c r="C8802" s="16">
        <v>2013</v>
      </c>
      <c r="D8802" s="16" t="s">
        <v>2334</v>
      </c>
      <c r="E8802" s="16">
        <v>1</v>
      </c>
      <c r="F8802" s="16">
        <v>7</v>
      </c>
      <c r="G8802" s="16">
        <v>0</v>
      </c>
      <c r="H8802" s="16">
        <v>2</v>
      </c>
    </row>
    <row r="8803" spans="1:8" x14ac:dyDescent="0.3">
      <c r="A8803" s="13" t="str">
        <f t="shared" si="137"/>
        <v>ottavad012013</v>
      </c>
      <c r="B8803" s="16" t="s">
        <v>1356</v>
      </c>
      <c r="C8803" s="16">
        <v>2013</v>
      </c>
      <c r="D8803" s="16" t="s">
        <v>2334</v>
      </c>
      <c r="E8803" s="16">
        <v>8</v>
      </c>
      <c r="F8803" s="16">
        <v>8</v>
      </c>
      <c r="G8803" s="16">
        <v>1</v>
      </c>
      <c r="H8803" s="16">
        <v>1</v>
      </c>
    </row>
    <row r="8804" spans="1:8" x14ac:dyDescent="0.3">
      <c r="A8804" s="13" t="str">
        <f t="shared" si="137"/>
        <v>outmajo012013</v>
      </c>
      <c r="B8804" s="16" t="s">
        <v>982</v>
      </c>
      <c r="C8804" s="16">
        <v>2013</v>
      </c>
      <c r="D8804" s="16" t="s">
        <v>2334</v>
      </c>
      <c r="E8804" s="16">
        <v>3</v>
      </c>
      <c r="F8804" s="16">
        <v>8</v>
      </c>
      <c r="G8804" s="16">
        <v>0</v>
      </c>
      <c r="H8804" s="16">
        <v>2</v>
      </c>
    </row>
    <row r="8805" spans="1:8" x14ac:dyDescent="0.3">
      <c r="A8805" s="13" t="str">
        <f t="shared" si="137"/>
        <v>overbly012013</v>
      </c>
      <c r="B8805" s="16" t="s">
        <v>263</v>
      </c>
      <c r="C8805" s="16">
        <v>2013</v>
      </c>
      <c r="D8805" s="16" t="s">
        <v>2335</v>
      </c>
      <c r="E8805" s="16">
        <v>933</v>
      </c>
      <c r="F8805" s="16">
        <v>67</v>
      </c>
      <c r="G8805" s="16">
        <v>4</v>
      </c>
      <c r="H8805" s="16">
        <v>93</v>
      </c>
    </row>
    <row r="8806" spans="1:8" x14ac:dyDescent="0.3">
      <c r="A8806" s="13" t="str">
        <f t="shared" si="137"/>
        <v>overbly012013</v>
      </c>
      <c r="B8806" s="16" t="s">
        <v>263</v>
      </c>
      <c r="C8806" s="16">
        <v>2013</v>
      </c>
      <c r="D8806" s="16" t="s">
        <v>2331</v>
      </c>
      <c r="E8806" s="16">
        <v>5</v>
      </c>
      <c r="F8806" s="16">
        <v>0</v>
      </c>
      <c r="G8806" s="16">
        <v>0</v>
      </c>
      <c r="H8806" s="16">
        <v>0</v>
      </c>
    </row>
    <row r="8807" spans="1:8" x14ac:dyDescent="0.3">
      <c r="A8807" s="13" t="str">
        <f t="shared" si="137"/>
        <v>overbly012013</v>
      </c>
      <c r="B8807" s="16" t="s">
        <v>263</v>
      </c>
      <c r="C8807" s="16">
        <v>2013</v>
      </c>
      <c r="D8807" s="16" t="s">
        <v>2332</v>
      </c>
    </row>
    <row r="8808" spans="1:8" x14ac:dyDescent="0.3">
      <c r="A8808" s="13" t="str">
        <f t="shared" si="137"/>
        <v>owingch012013</v>
      </c>
      <c r="B8808" s="16" t="s">
        <v>2016</v>
      </c>
      <c r="C8808" s="16">
        <v>2013</v>
      </c>
      <c r="D8808" s="16" t="s">
        <v>39</v>
      </c>
      <c r="E8808" s="16">
        <v>2</v>
      </c>
      <c r="F8808" s="16">
        <v>10</v>
      </c>
      <c r="G8808" s="16">
        <v>0</v>
      </c>
      <c r="H8808" s="16">
        <v>0</v>
      </c>
    </row>
    <row r="8809" spans="1:8" x14ac:dyDescent="0.3">
      <c r="A8809" s="13" t="str">
        <f t="shared" si="137"/>
        <v>owingch012013</v>
      </c>
      <c r="B8809" s="16" t="s">
        <v>2016</v>
      </c>
      <c r="C8809" s="16">
        <v>2013</v>
      </c>
      <c r="D8809" s="16" t="s">
        <v>2333</v>
      </c>
      <c r="E8809" s="16">
        <v>18</v>
      </c>
      <c r="F8809" s="16">
        <v>31</v>
      </c>
      <c r="G8809" s="16">
        <v>1</v>
      </c>
      <c r="H8809" s="16">
        <v>4</v>
      </c>
    </row>
    <row r="8810" spans="1:8" x14ac:dyDescent="0.3">
      <c r="A8810" s="13" t="str">
        <f t="shared" si="137"/>
        <v>ozunama012013</v>
      </c>
      <c r="B8810" s="16" t="s">
        <v>2017</v>
      </c>
      <c r="C8810" s="16">
        <v>2013</v>
      </c>
      <c r="D8810" s="16" t="s">
        <v>2329</v>
      </c>
    </row>
    <row r="8811" spans="1:8" x14ac:dyDescent="0.3">
      <c r="A8811" s="13" t="str">
        <f t="shared" si="137"/>
        <v>ozunama012013</v>
      </c>
      <c r="B8811" s="16" t="s">
        <v>2017</v>
      </c>
      <c r="C8811" s="16">
        <v>2013</v>
      </c>
      <c r="D8811" s="16" t="s">
        <v>2331</v>
      </c>
      <c r="E8811" s="16">
        <v>157</v>
      </c>
      <c r="F8811" s="16">
        <v>8</v>
      </c>
      <c r="G8811" s="16">
        <v>2</v>
      </c>
      <c r="H8811" s="16">
        <v>4</v>
      </c>
    </row>
    <row r="8812" spans="1:8" x14ac:dyDescent="0.3">
      <c r="A8812" s="13" t="str">
        <f t="shared" si="137"/>
        <v>ozunama012013</v>
      </c>
      <c r="B8812" s="16" t="s">
        <v>2017</v>
      </c>
      <c r="C8812" s="16">
        <v>2013</v>
      </c>
      <c r="D8812" s="16" t="s">
        <v>2332</v>
      </c>
    </row>
    <row r="8813" spans="1:8" x14ac:dyDescent="0.3">
      <c r="A8813" s="13" t="str">
        <f t="shared" si="137"/>
        <v>pachejo012013</v>
      </c>
      <c r="B8813" s="16" t="s">
        <v>1576</v>
      </c>
      <c r="C8813" s="16">
        <v>2013</v>
      </c>
      <c r="D8813" s="16" t="s">
        <v>2335</v>
      </c>
      <c r="E8813" s="16">
        <v>385</v>
      </c>
      <c r="F8813" s="16">
        <v>28</v>
      </c>
      <c r="G8813" s="16">
        <v>5</v>
      </c>
      <c r="H8813" s="16">
        <v>28</v>
      </c>
    </row>
    <row r="8814" spans="1:8" x14ac:dyDescent="0.3">
      <c r="A8814" s="13" t="str">
        <f t="shared" si="137"/>
        <v>pachejo012013</v>
      </c>
      <c r="B8814" s="16" t="s">
        <v>1576</v>
      </c>
      <c r="C8814" s="16">
        <v>2013</v>
      </c>
      <c r="D8814" s="16" t="s">
        <v>2336</v>
      </c>
      <c r="E8814" s="16">
        <v>84</v>
      </c>
      <c r="F8814" s="16">
        <v>8</v>
      </c>
      <c r="G8814" s="16">
        <v>2</v>
      </c>
      <c r="H8814" s="16">
        <v>2</v>
      </c>
    </row>
    <row r="8815" spans="1:8" x14ac:dyDescent="0.3">
      <c r="A8815" s="13" t="str">
        <f t="shared" si="137"/>
        <v>pachejo012013</v>
      </c>
      <c r="B8815" s="16" t="s">
        <v>1576</v>
      </c>
      <c r="C8815" s="16">
        <v>2013</v>
      </c>
      <c r="D8815" s="16" t="s">
        <v>2330</v>
      </c>
    </row>
    <row r="8816" spans="1:8" x14ac:dyDescent="0.3">
      <c r="A8816" s="13" t="str">
        <f t="shared" si="137"/>
        <v>pachejo012013</v>
      </c>
      <c r="B8816" s="16" t="s">
        <v>1576</v>
      </c>
      <c r="C8816" s="16">
        <v>2013</v>
      </c>
      <c r="D8816" s="16" t="s">
        <v>2331</v>
      </c>
      <c r="E8816" s="16">
        <v>0</v>
      </c>
      <c r="F8816" s="16">
        <v>0</v>
      </c>
      <c r="G8816" s="16">
        <v>0</v>
      </c>
      <c r="H8816" s="16">
        <v>0</v>
      </c>
    </row>
    <row r="8817" spans="1:8" x14ac:dyDescent="0.3">
      <c r="A8817" s="13" t="str">
        <f t="shared" si="137"/>
        <v>paganan012013</v>
      </c>
      <c r="B8817" s="16" t="s">
        <v>707</v>
      </c>
      <c r="C8817" s="16">
        <v>2013</v>
      </c>
      <c r="D8817" s="16" t="s">
        <v>2329</v>
      </c>
    </row>
    <row r="8818" spans="1:8" x14ac:dyDescent="0.3">
      <c r="A8818" s="13" t="str">
        <f t="shared" si="137"/>
        <v>paganan012013</v>
      </c>
      <c r="B8818" s="16" t="s">
        <v>707</v>
      </c>
      <c r="C8818" s="16">
        <v>2013</v>
      </c>
      <c r="D8818" s="16" t="s">
        <v>2331</v>
      </c>
      <c r="E8818" s="16">
        <v>149</v>
      </c>
      <c r="F8818" s="16">
        <v>5</v>
      </c>
      <c r="G8818" s="16">
        <v>4</v>
      </c>
      <c r="H8818" s="16">
        <v>1</v>
      </c>
    </row>
    <row r="8819" spans="1:8" x14ac:dyDescent="0.3">
      <c r="A8819" s="13" t="str">
        <f t="shared" si="137"/>
        <v>pagnoma012013</v>
      </c>
      <c r="B8819" s="16" t="s">
        <v>1151</v>
      </c>
      <c r="C8819" s="16">
        <v>2013</v>
      </c>
      <c r="D8819" s="16" t="s">
        <v>2336</v>
      </c>
      <c r="E8819" s="16">
        <v>37</v>
      </c>
      <c r="F8819" s="16">
        <v>2</v>
      </c>
      <c r="G8819" s="16">
        <v>1</v>
      </c>
      <c r="H8819" s="16">
        <v>0</v>
      </c>
    </row>
    <row r="8820" spans="1:8" x14ac:dyDescent="0.3">
      <c r="A8820" s="13" t="str">
        <f t="shared" si="137"/>
        <v>papeljo012013</v>
      </c>
      <c r="B8820" s="16" t="s">
        <v>583</v>
      </c>
      <c r="C8820" s="16">
        <v>2013</v>
      </c>
      <c r="D8820" s="16" t="s">
        <v>2334</v>
      </c>
      <c r="E8820" s="16">
        <v>2</v>
      </c>
      <c r="F8820" s="16">
        <v>5</v>
      </c>
      <c r="G8820" s="16">
        <v>0</v>
      </c>
      <c r="H8820" s="16">
        <v>0</v>
      </c>
    </row>
    <row r="8821" spans="1:8" x14ac:dyDescent="0.3">
      <c r="A8821" s="13" t="str">
        <f t="shared" si="137"/>
        <v>paredji012013</v>
      </c>
      <c r="B8821" s="16" t="s">
        <v>1577</v>
      </c>
      <c r="C8821" s="16">
        <v>2013</v>
      </c>
      <c r="D8821" s="16" t="s">
        <v>39</v>
      </c>
      <c r="E8821" s="16">
        <v>0</v>
      </c>
      <c r="F8821" s="16">
        <v>5</v>
      </c>
      <c r="G8821" s="16">
        <v>0</v>
      </c>
      <c r="H8821" s="16">
        <v>0</v>
      </c>
    </row>
    <row r="8822" spans="1:8" x14ac:dyDescent="0.3">
      <c r="A8822" s="13" t="str">
        <f t="shared" si="137"/>
        <v>paredji012013</v>
      </c>
      <c r="B8822" s="16" t="s">
        <v>1577</v>
      </c>
      <c r="C8822" s="16">
        <v>2013</v>
      </c>
      <c r="D8822" s="16" t="s">
        <v>40</v>
      </c>
      <c r="E8822" s="16">
        <v>0</v>
      </c>
      <c r="F8822" s="16">
        <v>3</v>
      </c>
      <c r="G8822" s="16">
        <v>0</v>
      </c>
      <c r="H8822" s="16">
        <v>0</v>
      </c>
    </row>
    <row r="8823" spans="1:8" x14ac:dyDescent="0.3">
      <c r="A8823" s="13" t="str">
        <f t="shared" si="137"/>
        <v>paredji012013</v>
      </c>
      <c r="B8823" s="16" t="s">
        <v>1577</v>
      </c>
      <c r="C8823" s="16">
        <v>2013</v>
      </c>
      <c r="D8823" s="16" t="s">
        <v>2331</v>
      </c>
      <c r="E8823" s="16">
        <v>61</v>
      </c>
      <c r="F8823" s="16">
        <v>0</v>
      </c>
      <c r="G8823" s="16">
        <v>1</v>
      </c>
      <c r="H8823" s="16">
        <v>0</v>
      </c>
    </row>
    <row r="8824" spans="1:8" x14ac:dyDescent="0.3">
      <c r="A8824" s="13" t="str">
        <f t="shared" si="137"/>
        <v>paredji012013</v>
      </c>
      <c r="B8824" s="16" t="s">
        <v>1577</v>
      </c>
      <c r="C8824" s="16">
        <v>2013</v>
      </c>
      <c r="D8824" s="16" t="s">
        <v>2332</v>
      </c>
    </row>
    <row r="8825" spans="1:8" x14ac:dyDescent="0.3">
      <c r="A8825" s="13" t="str">
        <f t="shared" si="137"/>
        <v>parkebl012013</v>
      </c>
      <c r="B8825" s="16" t="s">
        <v>1799</v>
      </c>
      <c r="C8825" s="16">
        <v>2013</v>
      </c>
      <c r="D8825" s="16" t="s">
        <v>2334</v>
      </c>
      <c r="E8825" s="16">
        <v>4</v>
      </c>
      <c r="F8825" s="16">
        <v>2</v>
      </c>
      <c r="G8825" s="16">
        <v>0</v>
      </c>
      <c r="H8825" s="16">
        <v>0</v>
      </c>
    </row>
    <row r="8826" spans="1:8" x14ac:dyDescent="0.3">
      <c r="A8826" s="13" t="str">
        <f t="shared" si="137"/>
        <v>parkeja022013</v>
      </c>
      <c r="B8826" s="16" t="s">
        <v>1578</v>
      </c>
      <c r="C8826" s="16">
        <v>2013</v>
      </c>
      <c r="D8826" s="16" t="s">
        <v>2334</v>
      </c>
      <c r="E8826" s="16">
        <v>14</v>
      </c>
      <c r="F8826" s="16">
        <v>21</v>
      </c>
      <c r="G8826" s="16">
        <v>4</v>
      </c>
      <c r="H8826" s="16">
        <v>0</v>
      </c>
    </row>
    <row r="8827" spans="1:8" x14ac:dyDescent="0.3">
      <c r="A8827" s="13" t="str">
        <f t="shared" si="137"/>
        <v>parmech012013</v>
      </c>
      <c r="B8827" s="16" t="s">
        <v>1579</v>
      </c>
      <c r="C8827" s="16">
        <v>2013</v>
      </c>
      <c r="D8827" s="16" t="s">
        <v>2335</v>
      </c>
      <c r="E8827" s="16">
        <v>152</v>
      </c>
      <c r="F8827" s="16">
        <v>12</v>
      </c>
      <c r="G8827" s="16">
        <v>0</v>
      </c>
      <c r="H8827" s="16">
        <v>15</v>
      </c>
    </row>
    <row r="8828" spans="1:8" x14ac:dyDescent="0.3">
      <c r="A8828" s="13" t="str">
        <f t="shared" si="137"/>
        <v>parmech012013</v>
      </c>
      <c r="B8828" s="16" t="s">
        <v>1579</v>
      </c>
      <c r="C8828" s="16">
        <v>2013</v>
      </c>
      <c r="D8828" s="16" t="s">
        <v>2329</v>
      </c>
    </row>
    <row r="8829" spans="1:8" x14ac:dyDescent="0.3">
      <c r="A8829" s="13" t="str">
        <f t="shared" si="137"/>
        <v>parmech012013</v>
      </c>
      <c r="B8829" s="16" t="s">
        <v>1579</v>
      </c>
      <c r="C8829" s="16">
        <v>2013</v>
      </c>
      <c r="D8829" s="16" t="s">
        <v>2331</v>
      </c>
      <c r="E8829" s="16">
        <v>105</v>
      </c>
      <c r="F8829" s="16">
        <v>6</v>
      </c>
      <c r="G8829" s="16">
        <v>2</v>
      </c>
      <c r="H8829" s="16">
        <v>0</v>
      </c>
    </row>
    <row r="8830" spans="1:8" x14ac:dyDescent="0.3">
      <c r="A8830" s="13" t="str">
        <f t="shared" si="137"/>
        <v>parmech012013</v>
      </c>
      <c r="B8830" s="16" t="s">
        <v>1579</v>
      </c>
      <c r="C8830" s="16">
        <v>2013</v>
      </c>
      <c r="D8830" s="16" t="s">
        <v>2332</v>
      </c>
    </row>
    <row r="8831" spans="1:8" x14ac:dyDescent="0.3">
      <c r="A8831" s="13" t="str">
        <f t="shared" si="137"/>
        <v>parnebo012013</v>
      </c>
      <c r="B8831" s="16" t="s">
        <v>984</v>
      </c>
      <c r="C8831" s="16">
        <v>2013</v>
      </c>
      <c r="D8831" s="16" t="s">
        <v>2334</v>
      </c>
      <c r="E8831" s="16">
        <v>2</v>
      </c>
      <c r="F8831" s="16">
        <v>8</v>
      </c>
      <c r="G8831" s="16">
        <v>0</v>
      </c>
      <c r="H8831" s="16">
        <v>1</v>
      </c>
    </row>
    <row r="8832" spans="1:8" x14ac:dyDescent="0.3">
      <c r="A8832" s="13" t="str">
        <f t="shared" si="137"/>
        <v>parrage012013</v>
      </c>
      <c r="B8832" s="16" t="s">
        <v>1152</v>
      </c>
      <c r="C8832" s="16">
        <v>2013</v>
      </c>
      <c r="D8832" s="16" t="s">
        <v>2329</v>
      </c>
    </row>
    <row r="8833" spans="1:8" x14ac:dyDescent="0.3">
      <c r="A8833" s="13" t="str">
        <f t="shared" si="137"/>
        <v>parrage012013</v>
      </c>
      <c r="B8833" s="16" t="s">
        <v>1152</v>
      </c>
      <c r="C8833" s="16">
        <v>2013</v>
      </c>
      <c r="D8833" s="16" t="s">
        <v>2330</v>
      </c>
    </row>
    <row r="8834" spans="1:8" x14ac:dyDescent="0.3">
      <c r="A8834" s="13" t="str">
        <f t="shared" si="137"/>
        <v>parrage012013</v>
      </c>
      <c r="B8834" s="16" t="s">
        <v>1152</v>
      </c>
      <c r="C8834" s="16">
        <v>2013</v>
      </c>
      <c r="D8834" s="16" t="s">
        <v>2331</v>
      </c>
      <c r="E8834" s="16">
        <v>343</v>
      </c>
      <c r="F8834" s="16">
        <v>17</v>
      </c>
      <c r="G8834" s="16">
        <v>5</v>
      </c>
      <c r="H8834" s="16">
        <v>1</v>
      </c>
    </row>
    <row r="8835" spans="1:8" x14ac:dyDescent="0.3">
      <c r="A8835" s="13" t="str">
        <f t="shared" ref="A8835:A8898" si="138">(B8835&amp;C8835)</f>
        <v>parrage012013</v>
      </c>
      <c r="B8835" s="16" t="s">
        <v>1152</v>
      </c>
      <c r="C8835" s="16">
        <v>2013</v>
      </c>
      <c r="D8835" s="16" t="s">
        <v>2332</v>
      </c>
    </row>
    <row r="8836" spans="1:8" x14ac:dyDescent="0.3">
      <c r="A8836" s="13" t="str">
        <f t="shared" si="138"/>
        <v>parrama012013</v>
      </c>
      <c r="B8836" s="16" t="s">
        <v>834</v>
      </c>
      <c r="C8836" s="16">
        <v>2013</v>
      </c>
      <c r="D8836" s="16" t="s">
        <v>2334</v>
      </c>
      <c r="E8836" s="16">
        <v>4</v>
      </c>
      <c r="F8836" s="16">
        <v>6</v>
      </c>
      <c r="G8836" s="16">
        <v>0</v>
      </c>
      <c r="H8836" s="16">
        <v>0</v>
      </c>
    </row>
    <row r="8837" spans="1:8" x14ac:dyDescent="0.3">
      <c r="A8837" s="13" t="str">
        <f t="shared" si="138"/>
        <v>parrian012013</v>
      </c>
      <c r="B8837" s="16" t="s">
        <v>1580</v>
      </c>
      <c r="C8837" s="16">
        <v>2013</v>
      </c>
      <c r="D8837" s="16" t="s">
        <v>39</v>
      </c>
      <c r="E8837" s="16">
        <v>12</v>
      </c>
      <c r="F8837" s="16">
        <v>8</v>
      </c>
      <c r="G8837" s="16">
        <v>1</v>
      </c>
      <c r="H8837" s="16">
        <v>2</v>
      </c>
    </row>
    <row r="8838" spans="1:8" x14ac:dyDescent="0.3">
      <c r="A8838" s="13" t="str">
        <f t="shared" si="138"/>
        <v>parrian012013</v>
      </c>
      <c r="B8838" s="16" t="s">
        <v>1580</v>
      </c>
      <c r="C8838" s="16">
        <v>2013</v>
      </c>
      <c r="D8838" s="16" t="s">
        <v>40</v>
      </c>
      <c r="E8838" s="16">
        <v>1</v>
      </c>
      <c r="F8838" s="16">
        <v>2</v>
      </c>
      <c r="G8838" s="16">
        <v>0</v>
      </c>
      <c r="H8838" s="16">
        <v>0</v>
      </c>
    </row>
    <row r="8839" spans="1:8" x14ac:dyDescent="0.3">
      <c r="A8839" s="13" t="str">
        <f t="shared" si="138"/>
        <v>parrian012013</v>
      </c>
      <c r="B8839" s="16" t="s">
        <v>1580</v>
      </c>
      <c r="C8839" s="16">
        <v>2013</v>
      </c>
      <c r="D8839" s="16" t="s">
        <v>2333</v>
      </c>
      <c r="E8839" s="16">
        <v>1</v>
      </c>
      <c r="F8839" s="16">
        <v>12</v>
      </c>
      <c r="G8839" s="16">
        <v>0</v>
      </c>
      <c r="H8839" s="16">
        <v>1</v>
      </c>
    </row>
    <row r="8840" spans="1:8" x14ac:dyDescent="0.3">
      <c r="A8840" s="13" t="str">
        <f t="shared" si="138"/>
        <v>partccu012013</v>
      </c>
      <c r="B8840" s="16" t="s">
        <v>2018</v>
      </c>
      <c r="C8840" s="16">
        <v>2013</v>
      </c>
      <c r="D8840" s="16" t="s">
        <v>2334</v>
      </c>
      <c r="E8840" s="16">
        <v>2</v>
      </c>
      <c r="F8840" s="16">
        <v>4</v>
      </c>
      <c r="G8840" s="16">
        <v>0</v>
      </c>
      <c r="H8840" s="16">
        <v>0</v>
      </c>
    </row>
    <row r="8841" spans="1:8" x14ac:dyDescent="0.3">
      <c r="A8841" s="13" t="str">
        <f t="shared" si="138"/>
        <v>pastoty012013</v>
      </c>
      <c r="B8841" s="16" t="s">
        <v>1800</v>
      </c>
      <c r="C8841" s="16">
        <v>2013</v>
      </c>
      <c r="D8841" s="16" t="s">
        <v>39</v>
      </c>
      <c r="E8841" s="16">
        <v>4</v>
      </c>
      <c r="F8841" s="16">
        <v>5</v>
      </c>
      <c r="G8841" s="16">
        <v>0</v>
      </c>
      <c r="H8841" s="16">
        <v>2</v>
      </c>
    </row>
    <row r="8842" spans="1:8" x14ac:dyDescent="0.3">
      <c r="A8842" s="13" t="str">
        <f t="shared" si="138"/>
        <v>pastoty012013</v>
      </c>
      <c r="B8842" s="16" t="s">
        <v>1800</v>
      </c>
      <c r="C8842" s="16">
        <v>2013</v>
      </c>
      <c r="D8842" s="16" t="s">
        <v>2329</v>
      </c>
    </row>
    <row r="8843" spans="1:8" x14ac:dyDescent="0.3">
      <c r="A8843" s="13" t="str">
        <f t="shared" si="138"/>
        <v>pastoty012013</v>
      </c>
      <c r="B8843" s="16" t="s">
        <v>1800</v>
      </c>
      <c r="C8843" s="16">
        <v>2013</v>
      </c>
      <c r="D8843" s="16" t="s">
        <v>2331</v>
      </c>
      <c r="E8843" s="16">
        <v>0</v>
      </c>
      <c r="F8843" s="16">
        <v>0</v>
      </c>
      <c r="G8843" s="16">
        <v>0</v>
      </c>
      <c r="H8843" s="16">
        <v>0</v>
      </c>
    </row>
    <row r="8844" spans="1:8" x14ac:dyDescent="0.3">
      <c r="A8844" s="13" t="str">
        <f t="shared" si="138"/>
        <v>pastoty012013</v>
      </c>
      <c r="B8844" s="16" t="s">
        <v>1800</v>
      </c>
      <c r="C8844" s="16">
        <v>2013</v>
      </c>
      <c r="D8844" s="16" t="s">
        <v>2333</v>
      </c>
      <c r="E8844" s="16">
        <v>2</v>
      </c>
      <c r="F8844" s="16">
        <v>5</v>
      </c>
      <c r="G8844" s="16">
        <v>0</v>
      </c>
      <c r="H8844" s="16">
        <v>1</v>
      </c>
    </row>
    <row r="8845" spans="1:8" x14ac:dyDescent="0.3">
      <c r="A8845" s="13" t="str">
        <f t="shared" si="138"/>
        <v>paterjo012013</v>
      </c>
      <c r="B8845" s="16" t="s">
        <v>1581</v>
      </c>
      <c r="C8845" s="16">
        <v>2013</v>
      </c>
      <c r="D8845" s="16" t="s">
        <v>2334</v>
      </c>
      <c r="E8845" s="16">
        <v>0</v>
      </c>
      <c r="F8845" s="16">
        <v>0</v>
      </c>
      <c r="G8845" s="16">
        <v>0</v>
      </c>
      <c r="H8845" s="16">
        <v>0</v>
      </c>
    </row>
    <row r="8846" spans="1:8" x14ac:dyDescent="0.3">
      <c r="A8846" s="13" t="str">
        <f t="shared" si="138"/>
        <v>pattotr012013</v>
      </c>
      <c r="B8846" s="16" t="s">
        <v>836</v>
      </c>
      <c r="C8846" s="16">
        <v>2013</v>
      </c>
      <c r="D8846" s="16" t="s">
        <v>2334</v>
      </c>
      <c r="E8846" s="16">
        <v>3</v>
      </c>
      <c r="F8846" s="16">
        <v>10</v>
      </c>
      <c r="G8846" s="16">
        <v>0</v>
      </c>
      <c r="H8846" s="16">
        <v>2</v>
      </c>
    </row>
    <row r="8847" spans="1:8" x14ac:dyDescent="0.3">
      <c r="A8847" s="13" t="str">
        <f t="shared" si="138"/>
        <v>paulxa012013</v>
      </c>
      <c r="B8847" s="16" t="s">
        <v>1153</v>
      </c>
      <c r="C8847" s="16">
        <v>2013</v>
      </c>
      <c r="D8847" s="16" t="s">
        <v>2330</v>
      </c>
    </row>
    <row r="8848" spans="1:8" x14ac:dyDescent="0.3">
      <c r="A8848" s="13" t="str">
        <f t="shared" si="138"/>
        <v>paulxa012013</v>
      </c>
      <c r="B8848" s="16" t="s">
        <v>1153</v>
      </c>
      <c r="C8848" s="16">
        <v>2013</v>
      </c>
      <c r="D8848" s="16" t="s">
        <v>2331</v>
      </c>
      <c r="E8848" s="16">
        <v>69</v>
      </c>
      <c r="F8848" s="16">
        <v>3</v>
      </c>
      <c r="G8848" s="16">
        <v>2</v>
      </c>
      <c r="H8848" s="16">
        <v>0</v>
      </c>
    </row>
    <row r="8849" spans="1:8" x14ac:dyDescent="0.3">
      <c r="A8849" s="13" t="str">
        <f t="shared" si="138"/>
        <v>paxtoja012013</v>
      </c>
      <c r="B8849" s="16" t="s">
        <v>2019</v>
      </c>
      <c r="C8849" s="16">
        <v>2013</v>
      </c>
      <c r="D8849" s="16" t="s">
        <v>2334</v>
      </c>
      <c r="E8849" s="16">
        <v>0</v>
      </c>
      <c r="F8849" s="16">
        <v>3</v>
      </c>
      <c r="G8849" s="16">
        <v>0</v>
      </c>
      <c r="H8849" s="16">
        <v>0</v>
      </c>
    </row>
    <row r="8850" spans="1:8" x14ac:dyDescent="0.3">
      <c r="A8850" s="13" t="str">
        <f t="shared" si="138"/>
        <v>peacobr012013</v>
      </c>
      <c r="B8850" s="16" t="s">
        <v>1582</v>
      </c>
      <c r="C8850" s="16">
        <v>2013</v>
      </c>
      <c r="D8850" s="16" t="s">
        <v>2334</v>
      </c>
      <c r="E8850" s="16">
        <v>4</v>
      </c>
      <c r="F8850" s="16">
        <v>10</v>
      </c>
      <c r="G8850" s="16">
        <v>1</v>
      </c>
      <c r="H8850" s="16">
        <v>0</v>
      </c>
    </row>
    <row r="8851" spans="1:8" x14ac:dyDescent="0.3">
      <c r="A8851" s="13" t="str">
        <f t="shared" si="138"/>
        <v>pearcst012013</v>
      </c>
      <c r="B8851" s="16" t="s">
        <v>838</v>
      </c>
      <c r="C8851" s="16">
        <v>2013</v>
      </c>
      <c r="D8851" s="16" t="s">
        <v>2335</v>
      </c>
      <c r="E8851" s="16">
        <v>23</v>
      </c>
      <c r="F8851" s="16">
        <v>0</v>
      </c>
      <c r="G8851" s="16">
        <v>0</v>
      </c>
      <c r="H8851" s="16">
        <v>2</v>
      </c>
    </row>
    <row r="8852" spans="1:8" x14ac:dyDescent="0.3">
      <c r="A8852" s="13" t="str">
        <f t="shared" si="138"/>
        <v>pearcst012013</v>
      </c>
      <c r="B8852" s="16" t="s">
        <v>838</v>
      </c>
      <c r="C8852" s="16">
        <v>2013</v>
      </c>
      <c r="D8852" s="16" t="s">
        <v>2330</v>
      </c>
    </row>
    <row r="8853" spans="1:8" x14ac:dyDescent="0.3">
      <c r="A8853" s="13" t="str">
        <f t="shared" si="138"/>
        <v>pearcst012013</v>
      </c>
      <c r="B8853" s="16" t="s">
        <v>838</v>
      </c>
      <c r="C8853" s="16">
        <v>2013</v>
      </c>
      <c r="D8853" s="16" t="s">
        <v>2331</v>
      </c>
      <c r="E8853" s="16">
        <v>23</v>
      </c>
      <c r="F8853" s="16">
        <v>0</v>
      </c>
      <c r="G8853" s="16">
        <v>0</v>
      </c>
      <c r="H8853" s="16">
        <v>0</v>
      </c>
    </row>
    <row r="8854" spans="1:8" x14ac:dyDescent="0.3">
      <c r="A8854" s="13" t="str">
        <f t="shared" si="138"/>
        <v>pearcst012013</v>
      </c>
      <c r="B8854" s="16" t="s">
        <v>838</v>
      </c>
      <c r="C8854" s="16">
        <v>2013</v>
      </c>
      <c r="D8854" s="16" t="s">
        <v>2332</v>
      </c>
    </row>
    <row r="8855" spans="1:8" x14ac:dyDescent="0.3">
      <c r="A8855" s="13" t="str">
        <f t="shared" si="138"/>
        <v>peavyja012013</v>
      </c>
      <c r="B8855" s="16" t="s">
        <v>325</v>
      </c>
      <c r="C8855" s="16">
        <v>2013</v>
      </c>
      <c r="D8855" s="16" t="s">
        <v>2334</v>
      </c>
      <c r="E8855" s="16">
        <v>6</v>
      </c>
      <c r="F8855" s="16">
        <v>5</v>
      </c>
      <c r="G8855" s="16">
        <v>0</v>
      </c>
      <c r="H8855" s="16">
        <v>0</v>
      </c>
    </row>
    <row r="8856" spans="1:8" x14ac:dyDescent="0.3">
      <c r="A8856" s="13" t="str">
        <f t="shared" si="138"/>
        <v>peavyja012013</v>
      </c>
      <c r="B8856" s="16" t="s">
        <v>325</v>
      </c>
      <c r="C8856" s="16">
        <v>2013</v>
      </c>
      <c r="D8856" s="16" t="s">
        <v>2334</v>
      </c>
      <c r="E8856" s="16">
        <v>4</v>
      </c>
      <c r="F8856" s="16">
        <v>5</v>
      </c>
      <c r="G8856" s="16">
        <v>0</v>
      </c>
      <c r="H8856" s="16">
        <v>0</v>
      </c>
    </row>
    <row r="8857" spans="1:8" x14ac:dyDescent="0.3">
      <c r="A8857" s="13" t="str">
        <f t="shared" si="138"/>
        <v>pedrodu012013</v>
      </c>
      <c r="B8857" s="16" t="s">
        <v>709</v>
      </c>
      <c r="C8857" s="16">
        <v>2013</v>
      </c>
      <c r="D8857" s="16" t="s">
        <v>39</v>
      </c>
      <c r="E8857" s="16">
        <v>254</v>
      </c>
      <c r="F8857" s="16">
        <v>429</v>
      </c>
      <c r="G8857" s="16">
        <v>5</v>
      </c>
      <c r="H8857" s="16">
        <v>102</v>
      </c>
    </row>
    <row r="8858" spans="1:8" x14ac:dyDescent="0.3">
      <c r="A8858" s="13" t="str">
        <f t="shared" si="138"/>
        <v>pegueca012013</v>
      </c>
      <c r="B8858" s="16" t="s">
        <v>1583</v>
      </c>
      <c r="C8858" s="16">
        <v>2013</v>
      </c>
      <c r="D8858" s="16" t="s">
        <v>2331</v>
      </c>
      <c r="E8858" s="16">
        <v>3</v>
      </c>
      <c r="F8858" s="16">
        <v>0</v>
      </c>
      <c r="G8858" s="16">
        <v>0</v>
      </c>
      <c r="H8858" s="16">
        <v>0</v>
      </c>
    </row>
    <row r="8859" spans="1:8" x14ac:dyDescent="0.3">
      <c r="A8859" s="13" t="str">
        <f t="shared" si="138"/>
        <v>pegueca012013</v>
      </c>
      <c r="B8859" s="16" t="s">
        <v>1583</v>
      </c>
      <c r="C8859" s="16">
        <v>2013</v>
      </c>
      <c r="D8859" s="16" t="s">
        <v>2332</v>
      </c>
    </row>
    <row r="8860" spans="1:8" x14ac:dyDescent="0.3">
      <c r="A8860" s="13" t="str">
        <f t="shared" si="138"/>
        <v>peguefr012013</v>
      </c>
      <c r="B8860" s="16" t="s">
        <v>1801</v>
      </c>
      <c r="C8860" s="16">
        <v>2013</v>
      </c>
      <c r="D8860" s="16" t="s">
        <v>2330</v>
      </c>
    </row>
    <row r="8861" spans="1:8" x14ac:dyDescent="0.3">
      <c r="A8861" s="13" t="str">
        <f t="shared" si="138"/>
        <v>peguefr012013</v>
      </c>
      <c r="B8861" s="16" t="s">
        <v>1801</v>
      </c>
      <c r="C8861" s="16">
        <v>2013</v>
      </c>
      <c r="D8861" s="16" t="s">
        <v>2331</v>
      </c>
      <c r="E8861" s="16">
        <v>15</v>
      </c>
      <c r="F8861" s="16">
        <v>0</v>
      </c>
      <c r="G8861" s="16">
        <v>0</v>
      </c>
      <c r="H8861" s="16">
        <v>0</v>
      </c>
    </row>
    <row r="8862" spans="1:8" x14ac:dyDescent="0.3">
      <c r="A8862" s="13" t="str">
        <f t="shared" si="138"/>
        <v>peguefr012013</v>
      </c>
      <c r="B8862" s="16" t="s">
        <v>1801</v>
      </c>
      <c r="C8862" s="16">
        <v>2013</v>
      </c>
      <c r="D8862" s="16" t="s">
        <v>2332</v>
      </c>
    </row>
    <row r="8863" spans="1:8" x14ac:dyDescent="0.3">
      <c r="A8863" s="13" t="str">
        <f t="shared" si="138"/>
        <v>pelfrmi012013</v>
      </c>
      <c r="B8863" s="16" t="s">
        <v>710</v>
      </c>
      <c r="C8863" s="16">
        <v>2013</v>
      </c>
      <c r="D8863" s="16" t="s">
        <v>2334</v>
      </c>
      <c r="E8863" s="16">
        <v>11</v>
      </c>
      <c r="F8863" s="16">
        <v>14</v>
      </c>
      <c r="G8863" s="16">
        <v>2</v>
      </c>
      <c r="H8863" s="16">
        <v>3</v>
      </c>
    </row>
    <row r="8864" spans="1:8" x14ac:dyDescent="0.3">
      <c r="A8864" s="13" t="str">
        <f t="shared" si="138"/>
        <v>penabr012013</v>
      </c>
      <c r="B8864" s="16" t="s">
        <v>585</v>
      </c>
      <c r="C8864" s="16">
        <v>2013</v>
      </c>
      <c r="D8864" s="16" t="s">
        <v>2335</v>
      </c>
      <c r="E8864" s="16">
        <v>1</v>
      </c>
      <c r="F8864" s="16">
        <v>0</v>
      </c>
      <c r="G8864" s="16">
        <v>0</v>
      </c>
      <c r="H8864" s="16">
        <v>0</v>
      </c>
    </row>
    <row r="8865" spans="1:8" x14ac:dyDescent="0.3">
      <c r="A8865" s="13" t="str">
        <f t="shared" si="138"/>
        <v>penabr012013</v>
      </c>
      <c r="B8865" s="16" t="s">
        <v>585</v>
      </c>
      <c r="C8865" s="16">
        <v>2013</v>
      </c>
      <c r="D8865" s="16" t="s">
        <v>2336</v>
      </c>
      <c r="E8865" s="16">
        <v>528</v>
      </c>
      <c r="F8865" s="16">
        <v>27</v>
      </c>
      <c r="G8865" s="16">
        <v>3</v>
      </c>
      <c r="H8865" s="16">
        <v>4</v>
      </c>
    </row>
    <row r="8866" spans="1:8" x14ac:dyDescent="0.3">
      <c r="A8866" s="13" t="str">
        <f t="shared" si="138"/>
        <v>penaca012013</v>
      </c>
      <c r="B8866" s="16" t="s">
        <v>264</v>
      </c>
      <c r="C8866" s="16">
        <v>2013</v>
      </c>
      <c r="D8866" s="16" t="s">
        <v>2335</v>
      </c>
      <c r="E8866" s="16">
        <v>393</v>
      </c>
      <c r="F8866" s="16">
        <v>30</v>
      </c>
      <c r="G8866" s="16">
        <v>0</v>
      </c>
      <c r="H8866" s="16">
        <v>45</v>
      </c>
    </row>
    <row r="8867" spans="1:8" x14ac:dyDescent="0.3">
      <c r="A8867" s="13" t="str">
        <f t="shared" si="138"/>
        <v>penaca012013</v>
      </c>
      <c r="B8867" s="16" t="s">
        <v>264</v>
      </c>
      <c r="C8867" s="16">
        <v>2013</v>
      </c>
      <c r="D8867" s="16" t="s">
        <v>2335</v>
      </c>
      <c r="E8867" s="16">
        <v>6</v>
      </c>
      <c r="F8867" s="16">
        <v>0</v>
      </c>
      <c r="G8867" s="16">
        <v>0</v>
      </c>
      <c r="H8867" s="16">
        <v>2</v>
      </c>
    </row>
    <row r="8868" spans="1:8" x14ac:dyDescent="0.3">
      <c r="A8868" s="13" t="str">
        <f t="shared" si="138"/>
        <v>penara022013</v>
      </c>
      <c r="B8868" s="16" t="s">
        <v>1154</v>
      </c>
      <c r="C8868" s="16">
        <v>2013</v>
      </c>
      <c r="D8868" s="16" t="s">
        <v>39</v>
      </c>
      <c r="E8868" s="16">
        <v>12</v>
      </c>
      <c r="F8868" s="16">
        <v>17</v>
      </c>
      <c r="G8868" s="16">
        <v>0</v>
      </c>
      <c r="H8868" s="16">
        <v>4</v>
      </c>
    </row>
    <row r="8869" spans="1:8" x14ac:dyDescent="0.3">
      <c r="A8869" s="13" t="str">
        <f t="shared" si="138"/>
        <v>penara022013</v>
      </c>
      <c r="B8869" s="16" t="s">
        <v>1154</v>
      </c>
      <c r="C8869" s="16">
        <v>2013</v>
      </c>
      <c r="D8869" s="16" t="s">
        <v>40</v>
      </c>
      <c r="E8869" s="16">
        <v>7</v>
      </c>
      <c r="F8869" s="16">
        <v>25</v>
      </c>
      <c r="G8869" s="16">
        <v>0</v>
      </c>
      <c r="H8869" s="16">
        <v>4</v>
      </c>
    </row>
    <row r="8870" spans="1:8" x14ac:dyDescent="0.3">
      <c r="A8870" s="13" t="str">
        <f t="shared" si="138"/>
        <v>penara022013</v>
      </c>
      <c r="B8870" s="16" t="s">
        <v>1154</v>
      </c>
      <c r="C8870" s="16">
        <v>2013</v>
      </c>
      <c r="D8870" s="16" t="s">
        <v>2333</v>
      </c>
      <c r="E8870" s="16">
        <v>5</v>
      </c>
      <c r="F8870" s="16">
        <v>24</v>
      </c>
      <c r="G8870" s="16">
        <v>0</v>
      </c>
      <c r="H8870" s="16">
        <v>3</v>
      </c>
    </row>
    <row r="8871" spans="1:8" x14ac:dyDescent="0.3">
      <c r="A8871" s="13" t="str">
        <f t="shared" si="138"/>
        <v>pencehu012013</v>
      </c>
      <c r="B8871" s="16" t="s">
        <v>839</v>
      </c>
      <c r="C8871" s="16">
        <v>2013</v>
      </c>
      <c r="D8871" s="16" t="s">
        <v>2331</v>
      </c>
      <c r="E8871" s="16">
        <v>374</v>
      </c>
      <c r="F8871" s="16">
        <v>2</v>
      </c>
      <c r="G8871" s="16">
        <v>7</v>
      </c>
      <c r="H8871" s="16">
        <v>1</v>
      </c>
    </row>
    <row r="8872" spans="1:8" x14ac:dyDescent="0.3">
      <c r="A8872" s="13" t="str">
        <f t="shared" si="138"/>
        <v>pencehu012013</v>
      </c>
      <c r="B8872" s="16" t="s">
        <v>839</v>
      </c>
      <c r="C8872" s="16">
        <v>2013</v>
      </c>
      <c r="D8872" s="16" t="s">
        <v>2332</v>
      </c>
    </row>
    <row r="8873" spans="1:8" x14ac:dyDescent="0.3">
      <c r="A8873" s="13" t="str">
        <f t="shared" si="138"/>
        <v>pennicl012013</v>
      </c>
      <c r="B8873" s="16" t="s">
        <v>985</v>
      </c>
      <c r="C8873" s="16">
        <v>2013</v>
      </c>
      <c r="D8873" s="16" t="s">
        <v>39</v>
      </c>
      <c r="E8873" s="16">
        <v>33</v>
      </c>
      <c r="F8873" s="16">
        <v>64</v>
      </c>
      <c r="G8873" s="16">
        <v>2</v>
      </c>
      <c r="H8873" s="16">
        <v>14</v>
      </c>
    </row>
    <row r="8874" spans="1:8" x14ac:dyDescent="0.3">
      <c r="A8874" s="13" t="str">
        <f t="shared" si="138"/>
        <v>pennicl012013</v>
      </c>
      <c r="B8874" s="16" t="s">
        <v>985</v>
      </c>
      <c r="C8874" s="16">
        <v>2013</v>
      </c>
      <c r="D8874" s="16" t="s">
        <v>40</v>
      </c>
      <c r="E8874" s="16">
        <v>0</v>
      </c>
      <c r="F8874" s="16">
        <v>6</v>
      </c>
      <c r="G8874" s="16">
        <v>1</v>
      </c>
      <c r="H8874" s="16">
        <v>0</v>
      </c>
    </row>
    <row r="8875" spans="1:8" x14ac:dyDescent="0.3">
      <c r="A8875" s="13" t="str">
        <f t="shared" si="138"/>
        <v>pennicl012013</v>
      </c>
      <c r="B8875" s="16" t="s">
        <v>985</v>
      </c>
      <c r="C8875" s="16">
        <v>2013</v>
      </c>
      <c r="D8875" s="16" t="s">
        <v>2333</v>
      </c>
      <c r="E8875" s="16">
        <v>58</v>
      </c>
      <c r="F8875" s="16">
        <v>152</v>
      </c>
      <c r="G8875" s="16">
        <v>5</v>
      </c>
      <c r="H8875" s="16">
        <v>30</v>
      </c>
    </row>
    <row r="8876" spans="1:8" x14ac:dyDescent="0.3">
      <c r="A8876" s="13" t="str">
        <f t="shared" si="138"/>
        <v>peraljh012013</v>
      </c>
      <c r="B8876" s="16" t="s">
        <v>395</v>
      </c>
      <c r="C8876" s="16">
        <v>2013</v>
      </c>
      <c r="D8876" s="16" t="s">
        <v>2330</v>
      </c>
    </row>
    <row r="8877" spans="1:8" x14ac:dyDescent="0.3">
      <c r="A8877" s="13" t="str">
        <f t="shared" si="138"/>
        <v>peraljh012013</v>
      </c>
      <c r="B8877" s="16" t="s">
        <v>395</v>
      </c>
      <c r="C8877" s="16">
        <v>2013</v>
      </c>
      <c r="D8877" s="16" t="s">
        <v>2331</v>
      </c>
      <c r="E8877" s="16">
        <v>2</v>
      </c>
      <c r="F8877" s="16">
        <v>0</v>
      </c>
      <c r="G8877" s="16">
        <v>0</v>
      </c>
      <c r="H8877" s="16">
        <v>0</v>
      </c>
    </row>
    <row r="8878" spans="1:8" x14ac:dyDescent="0.3">
      <c r="A8878" s="13" t="str">
        <f t="shared" si="138"/>
        <v>peraljh012013</v>
      </c>
      <c r="B8878" s="16" t="s">
        <v>395</v>
      </c>
      <c r="C8878" s="16">
        <v>2013</v>
      </c>
      <c r="D8878" s="16" t="s">
        <v>2333</v>
      </c>
      <c r="E8878" s="16">
        <v>140</v>
      </c>
      <c r="F8878" s="16">
        <v>294</v>
      </c>
      <c r="G8878" s="16">
        <v>4</v>
      </c>
      <c r="H8878" s="16">
        <v>54</v>
      </c>
    </row>
    <row r="8879" spans="1:8" x14ac:dyDescent="0.3">
      <c r="A8879" s="13" t="str">
        <f t="shared" si="138"/>
        <v>peraljo012013</v>
      </c>
      <c r="B8879" s="16" t="s">
        <v>587</v>
      </c>
      <c r="C8879" s="16">
        <v>2013</v>
      </c>
      <c r="D8879" s="16" t="s">
        <v>2334</v>
      </c>
      <c r="E8879" s="16">
        <v>3</v>
      </c>
      <c r="F8879" s="16">
        <v>4</v>
      </c>
      <c r="G8879" s="16">
        <v>0</v>
      </c>
      <c r="H8879" s="16">
        <v>0</v>
      </c>
    </row>
    <row r="8880" spans="1:8" x14ac:dyDescent="0.3">
      <c r="A8880" s="13" t="str">
        <f t="shared" si="138"/>
        <v>peralwi012013</v>
      </c>
      <c r="B8880" s="16" t="s">
        <v>1802</v>
      </c>
      <c r="C8880" s="16">
        <v>2013</v>
      </c>
      <c r="D8880" s="16" t="s">
        <v>2334</v>
      </c>
      <c r="E8880" s="16">
        <v>10</v>
      </c>
      <c r="F8880" s="16">
        <v>19</v>
      </c>
      <c r="G8880" s="16">
        <v>1</v>
      </c>
      <c r="H8880" s="16">
        <v>2</v>
      </c>
    </row>
    <row r="8881" spans="1:8" x14ac:dyDescent="0.3">
      <c r="A8881" s="13" t="str">
        <f t="shared" si="138"/>
        <v>perezau012013</v>
      </c>
      <c r="B8881" s="16" t="s">
        <v>2020</v>
      </c>
      <c r="C8881" s="16">
        <v>2013</v>
      </c>
      <c r="D8881" s="16" t="s">
        <v>2336</v>
      </c>
      <c r="E8881" s="16">
        <v>1</v>
      </c>
      <c r="F8881" s="16">
        <v>0</v>
      </c>
      <c r="G8881" s="16">
        <v>0</v>
      </c>
      <c r="H8881" s="16">
        <v>0</v>
      </c>
    </row>
    <row r="8882" spans="1:8" x14ac:dyDescent="0.3">
      <c r="A8882" s="13" t="str">
        <f t="shared" si="138"/>
        <v>perezch012013</v>
      </c>
      <c r="B8882" s="16" t="s">
        <v>986</v>
      </c>
      <c r="C8882" s="16">
        <v>2013</v>
      </c>
      <c r="D8882" s="16" t="s">
        <v>2334</v>
      </c>
      <c r="E8882" s="16">
        <v>2</v>
      </c>
      <c r="F8882" s="16">
        <v>6</v>
      </c>
      <c r="G8882" s="16">
        <v>0</v>
      </c>
      <c r="H8882" s="16">
        <v>0</v>
      </c>
    </row>
    <row r="8883" spans="1:8" x14ac:dyDescent="0.3">
      <c r="A8883" s="13" t="str">
        <f t="shared" si="138"/>
        <v>perezeu012013</v>
      </c>
      <c r="B8883" s="16" t="s">
        <v>1803</v>
      </c>
      <c r="C8883" s="16">
        <v>2013</v>
      </c>
      <c r="D8883" s="16" t="s">
        <v>2329</v>
      </c>
    </row>
    <row r="8884" spans="1:8" x14ac:dyDescent="0.3">
      <c r="A8884" s="13" t="str">
        <f t="shared" si="138"/>
        <v>perezeu012013</v>
      </c>
      <c r="B8884" s="16" t="s">
        <v>1803</v>
      </c>
      <c r="C8884" s="16">
        <v>2013</v>
      </c>
      <c r="D8884" s="16" t="s">
        <v>2330</v>
      </c>
    </row>
    <row r="8885" spans="1:8" x14ac:dyDescent="0.3">
      <c r="A8885" s="13" t="str">
        <f t="shared" si="138"/>
        <v>perezeu012013</v>
      </c>
      <c r="B8885" s="16" t="s">
        <v>1803</v>
      </c>
      <c r="C8885" s="16">
        <v>2013</v>
      </c>
      <c r="D8885" s="16" t="s">
        <v>2331</v>
      </c>
      <c r="E8885" s="16">
        <v>11</v>
      </c>
      <c r="F8885" s="16">
        <v>0</v>
      </c>
      <c r="G8885" s="16">
        <v>0</v>
      </c>
      <c r="H8885" s="16">
        <v>0</v>
      </c>
    </row>
    <row r="8886" spans="1:8" x14ac:dyDescent="0.3">
      <c r="A8886" s="13" t="str">
        <f t="shared" si="138"/>
        <v>perezeu012013</v>
      </c>
      <c r="B8886" s="16" t="s">
        <v>1803</v>
      </c>
      <c r="C8886" s="16">
        <v>2013</v>
      </c>
      <c r="D8886" s="16" t="s">
        <v>2332</v>
      </c>
    </row>
    <row r="8887" spans="1:8" x14ac:dyDescent="0.3">
      <c r="A8887" s="13" t="str">
        <f t="shared" si="138"/>
        <v>perezhe012013</v>
      </c>
      <c r="B8887" s="16" t="s">
        <v>1804</v>
      </c>
      <c r="C8887" s="16">
        <v>2013</v>
      </c>
      <c r="D8887" s="16" t="s">
        <v>39</v>
      </c>
      <c r="E8887" s="16">
        <v>30</v>
      </c>
      <c r="F8887" s="16">
        <v>48</v>
      </c>
      <c r="G8887" s="16">
        <v>2</v>
      </c>
      <c r="H8887" s="16">
        <v>9</v>
      </c>
    </row>
    <row r="8888" spans="1:8" x14ac:dyDescent="0.3">
      <c r="A8888" s="13" t="str">
        <f t="shared" si="138"/>
        <v>perezhe012013</v>
      </c>
      <c r="B8888" s="16" t="s">
        <v>1804</v>
      </c>
      <c r="C8888" s="16">
        <v>2013</v>
      </c>
      <c r="D8888" s="16" t="s">
        <v>40</v>
      </c>
      <c r="E8888" s="16">
        <v>0</v>
      </c>
      <c r="F8888" s="16">
        <v>1</v>
      </c>
      <c r="G8888" s="16">
        <v>0</v>
      </c>
      <c r="H8888" s="16">
        <v>0</v>
      </c>
    </row>
    <row r="8889" spans="1:8" x14ac:dyDescent="0.3">
      <c r="A8889" s="13" t="str">
        <f t="shared" si="138"/>
        <v>perezhe012013</v>
      </c>
      <c r="B8889" s="16" t="s">
        <v>1804</v>
      </c>
      <c r="C8889" s="16">
        <v>2013</v>
      </c>
      <c r="D8889" s="16" t="s">
        <v>2333</v>
      </c>
      <c r="E8889" s="16">
        <v>0</v>
      </c>
      <c r="F8889" s="16">
        <v>0</v>
      </c>
      <c r="G8889" s="16">
        <v>0</v>
      </c>
      <c r="H8889" s="16">
        <v>0</v>
      </c>
    </row>
    <row r="8890" spans="1:8" x14ac:dyDescent="0.3">
      <c r="A8890" s="13" t="str">
        <f t="shared" si="138"/>
        <v>perezju012013</v>
      </c>
      <c r="B8890" s="16" t="s">
        <v>712</v>
      </c>
      <c r="C8890" s="16">
        <v>2013</v>
      </c>
      <c r="D8890" s="16" t="s">
        <v>2334</v>
      </c>
      <c r="E8890" s="16">
        <v>3</v>
      </c>
      <c r="F8890" s="16">
        <v>5</v>
      </c>
      <c r="G8890" s="16">
        <v>0</v>
      </c>
      <c r="H8890" s="16">
        <v>0</v>
      </c>
    </row>
    <row r="8891" spans="1:8" x14ac:dyDescent="0.3">
      <c r="A8891" s="13" t="str">
        <f t="shared" si="138"/>
        <v>perezju022013</v>
      </c>
      <c r="B8891" s="16" t="s">
        <v>2021</v>
      </c>
      <c r="C8891" s="16">
        <v>2013</v>
      </c>
      <c r="D8891" s="16" t="s">
        <v>2329</v>
      </c>
    </row>
    <row r="8892" spans="1:8" x14ac:dyDescent="0.3">
      <c r="A8892" s="13" t="str">
        <f t="shared" si="138"/>
        <v>perezju022013</v>
      </c>
      <c r="B8892" s="16" t="s">
        <v>2021</v>
      </c>
      <c r="C8892" s="16">
        <v>2013</v>
      </c>
      <c r="D8892" s="16" t="s">
        <v>2330</v>
      </c>
    </row>
    <row r="8893" spans="1:8" x14ac:dyDescent="0.3">
      <c r="A8893" s="13" t="str">
        <f t="shared" si="138"/>
        <v>perezju022013</v>
      </c>
      <c r="B8893" s="16" t="s">
        <v>2021</v>
      </c>
      <c r="C8893" s="16">
        <v>2013</v>
      </c>
      <c r="D8893" s="16" t="s">
        <v>2331</v>
      </c>
      <c r="E8893" s="16">
        <v>67</v>
      </c>
      <c r="F8893" s="16">
        <v>8</v>
      </c>
      <c r="G8893" s="16">
        <v>1</v>
      </c>
      <c r="H8893" s="16">
        <v>1</v>
      </c>
    </row>
    <row r="8894" spans="1:8" x14ac:dyDescent="0.3">
      <c r="A8894" s="13" t="str">
        <f t="shared" si="138"/>
        <v>perezju022013</v>
      </c>
      <c r="B8894" s="16" t="s">
        <v>2021</v>
      </c>
      <c r="C8894" s="16">
        <v>2013</v>
      </c>
      <c r="D8894" s="16" t="s">
        <v>2332</v>
      </c>
    </row>
    <row r="8895" spans="1:8" x14ac:dyDescent="0.3">
      <c r="A8895" s="13" t="str">
        <f t="shared" si="138"/>
        <v>perezlu012013</v>
      </c>
      <c r="B8895" s="16" t="s">
        <v>1585</v>
      </c>
      <c r="C8895" s="16">
        <v>2013</v>
      </c>
      <c r="D8895" s="16" t="s">
        <v>2334</v>
      </c>
      <c r="E8895" s="16">
        <v>0</v>
      </c>
      <c r="F8895" s="16">
        <v>1</v>
      </c>
      <c r="G8895" s="16">
        <v>0</v>
      </c>
      <c r="H8895" s="16">
        <v>0</v>
      </c>
    </row>
    <row r="8896" spans="1:8" x14ac:dyDescent="0.3">
      <c r="A8896" s="13" t="str">
        <f t="shared" si="138"/>
        <v>perezma022013</v>
      </c>
      <c r="B8896" s="16" t="s">
        <v>1805</v>
      </c>
      <c r="C8896" s="16">
        <v>2013</v>
      </c>
      <c r="D8896" s="16" t="s">
        <v>2334</v>
      </c>
      <c r="E8896" s="16">
        <v>4</v>
      </c>
      <c r="F8896" s="16">
        <v>22</v>
      </c>
      <c r="G8896" s="16">
        <v>1</v>
      </c>
      <c r="H8896" s="16">
        <v>1</v>
      </c>
    </row>
    <row r="8897" spans="1:8" x14ac:dyDescent="0.3">
      <c r="A8897" s="13" t="str">
        <f t="shared" si="138"/>
        <v>perezol012013</v>
      </c>
      <c r="B8897" s="16" t="s">
        <v>327</v>
      </c>
      <c r="C8897" s="16">
        <v>2013</v>
      </c>
      <c r="D8897" s="16" t="s">
        <v>2334</v>
      </c>
      <c r="E8897" s="16">
        <v>1</v>
      </c>
      <c r="F8897" s="16">
        <v>4</v>
      </c>
      <c r="G8897" s="16">
        <v>1</v>
      </c>
      <c r="H8897" s="16">
        <v>0</v>
      </c>
    </row>
    <row r="8898" spans="1:8" x14ac:dyDescent="0.3">
      <c r="A8898" s="13" t="str">
        <f t="shared" si="138"/>
        <v>perezsa022013</v>
      </c>
      <c r="B8898" s="16" t="s">
        <v>1586</v>
      </c>
      <c r="C8898" s="16">
        <v>2013</v>
      </c>
      <c r="D8898" s="16" t="s">
        <v>2335</v>
      </c>
      <c r="E8898" s="16">
        <v>2</v>
      </c>
      <c r="F8898" s="16">
        <v>0</v>
      </c>
      <c r="G8898" s="16">
        <v>1</v>
      </c>
      <c r="H8898" s="16">
        <v>0</v>
      </c>
    </row>
    <row r="8899" spans="1:8" x14ac:dyDescent="0.3">
      <c r="A8899" s="13" t="str">
        <f t="shared" ref="A8899:A8962" si="139">(B8899&amp;C8899)</f>
        <v>perezsa022013</v>
      </c>
      <c r="B8899" s="16" t="s">
        <v>1586</v>
      </c>
      <c r="C8899" s="16">
        <v>2013</v>
      </c>
      <c r="D8899" s="16" t="s">
        <v>2336</v>
      </c>
      <c r="E8899" s="16">
        <v>930</v>
      </c>
      <c r="F8899" s="16">
        <v>71</v>
      </c>
      <c r="G8899" s="16">
        <v>7</v>
      </c>
      <c r="H8899" s="16">
        <v>4</v>
      </c>
    </row>
    <row r="8900" spans="1:8" x14ac:dyDescent="0.3">
      <c r="A8900" s="13" t="str">
        <f t="shared" si="139"/>
        <v>perkigl012013</v>
      </c>
      <c r="B8900" s="16" t="s">
        <v>714</v>
      </c>
      <c r="C8900" s="16">
        <v>2013</v>
      </c>
      <c r="D8900" s="16" t="s">
        <v>2334</v>
      </c>
      <c r="E8900" s="16">
        <v>2</v>
      </c>
      <c r="F8900" s="16">
        <v>5</v>
      </c>
      <c r="G8900" s="16">
        <v>0</v>
      </c>
      <c r="H8900" s="16">
        <v>0</v>
      </c>
    </row>
    <row r="8901" spans="1:8" x14ac:dyDescent="0.3">
      <c r="A8901" s="13" t="str">
        <f t="shared" si="139"/>
        <v>pestavi012013</v>
      </c>
      <c r="B8901" s="16" t="s">
        <v>1357</v>
      </c>
      <c r="C8901" s="16">
        <v>2013</v>
      </c>
      <c r="D8901" s="16" t="s">
        <v>2334</v>
      </c>
      <c r="E8901" s="16">
        <v>2</v>
      </c>
      <c r="F8901" s="16">
        <v>5</v>
      </c>
      <c r="G8901" s="16">
        <v>0</v>
      </c>
      <c r="H8901" s="16">
        <v>0</v>
      </c>
    </row>
    <row r="8902" spans="1:8" x14ac:dyDescent="0.3">
      <c r="A8902" s="13" t="str">
        <f t="shared" si="139"/>
        <v>peterbr022013</v>
      </c>
      <c r="B8902" s="16" t="s">
        <v>2022</v>
      </c>
      <c r="C8902" s="16">
        <v>2013</v>
      </c>
      <c r="D8902" s="16" t="s">
        <v>2335</v>
      </c>
      <c r="E8902" s="16">
        <v>17</v>
      </c>
      <c r="F8902" s="16">
        <v>2</v>
      </c>
      <c r="G8902" s="16">
        <v>0</v>
      </c>
      <c r="H8902" s="16">
        <v>1</v>
      </c>
    </row>
    <row r="8903" spans="1:8" x14ac:dyDescent="0.3">
      <c r="A8903" s="13" t="str">
        <f t="shared" si="139"/>
        <v>peterbr022013</v>
      </c>
      <c r="B8903" s="16" t="s">
        <v>2022</v>
      </c>
      <c r="C8903" s="16">
        <v>2013</v>
      </c>
      <c r="D8903" s="16" t="s">
        <v>2330</v>
      </c>
    </row>
    <row r="8904" spans="1:8" x14ac:dyDescent="0.3">
      <c r="A8904" s="13" t="str">
        <f t="shared" si="139"/>
        <v>peterbr022013</v>
      </c>
      <c r="B8904" s="16" t="s">
        <v>2022</v>
      </c>
      <c r="C8904" s="16">
        <v>2013</v>
      </c>
      <c r="D8904" s="16" t="s">
        <v>2331</v>
      </c>
      <c r="E8904" s="16">
        <v>2</v>
      </c>
      <c r="F8904" s="16">
        <v>0</v>
      </c>
      <c r="G8904" s="16">
        <v>0</v>
      </c>
      <c r="H8904" s="16">
        <v>0</v>
      </c>
    </row>
    <row r="8905" spans="1:8" x14ac:dyDescent="0.3">
      <c r="A8905" s="13" t="str">
        <f t="shared" si="139"/>
        <v>petersh012013</v>
      </c>
      <c r="B8905" s="16" t="s">
        <v>2023</v>
      </c>
      <c r="C8905" s="16">
        <v>2013</v>
      </c>
      <c r="D8905" s="16" t="s">
        <v>2335</v>
      </c>
      <c r="E8905" s="16">
        <v>8</v>
      </c>
      <c r="F8905" s="16">
        <v>2</v>
      </c>
      <c r="G8905" s="16">
        <v>0</v>
      </c>
      <c r="H8905" s="16">
        <v>1</v>
      </c>
    </row>
    <row r="8906" spans="1:8" x14ac:dyDescent="0.3">
      <c r="A8906" s="13" t="str">
        <f t="shared" si="139"/>
        <v>petityu012013</v>
      </c>
      <c r="B8906" s="16" t="s">
        <v>715</v>
      </c>
      <c r="C8906" s="16">
        <v>2013</v>
      </c>
      <c r="D8906" s="16" t="s">
        <v>2334</v>
      </c>
      <c r="E8906" s="16">
        <v>1</v>
      </c>
      <c r="F8906" s="16">
        <v>5</v>
      </c>
      <c r="G8906" s="16">
        <v>0</v>
      </c>
      <c r="H8906" s="16">
        <v>1</v>
      </c>
    </row>
    <row r="8907" spans="1:8" x14ac:dyDescent="0.3">
      <c r="A8907" s="13" t="str">
        <f t="shared" si="139"/>
        <v>petrija012013</v>
      </c>
      <c r="B8907" s="16" t="s">
        <v>2024</v>
      </c>
      <c r="C8907" s="16">
        <v>2013</v>
      </c>
      <c r="D8907" s="16" t="s">
        <v>2334</v>
      </c>
      <c r="E8907" s="16">
        <v>0</v>
      </c>
      <c r="F8907" s="16">
        <v>4</v>
      </c>
      <c r="G8907" s="16">
        <v>0</v>
      </c>
      <c r="H8907" s="16">
        <v>0</v>
      </c>
    </row>
    <row r="8908" spans="1:8" x14ac:dyDescent="0.3">
      <c r="A8908" s="13" t="str">
        <f t="shared" si="139"/>
        <v>pettian012013</v>
      </c>
      <c r="B8908" s="16" t="s">
        <v>175</v>
      </c>
      <c r="C8908" s="16">
        <v>2013</v>
      </c>
      <c r="D8908" s="16" t="s">
        <v>2334</v>
      </c>
      <c r="E8908" s="16">
        <v>7</v>
      </c>
      <c r="F8908" s="16">
        <v>30</v>
      </c>
      <c r="G8908" s="16">
        <v>3</v>
      </c>
      <c r="H8908" s="16">
        <v>4</v>
      </c>
    </row>
    <row r="8909" spans="1:8" x14ac:dyDescent="0.3">
      <c r="A8909" s="13" t="str">
        <f t="shared" si="139"/>
        <v>pettijo022013</v>
      </c>
      <c r="B8909" s="16" t="s">
        <v>2025</v>
      </c>
      <c r="C8909" s="16">
        <v>2013</v>
      </c>
      <c r="D8909" s="16" t="s">
        <v>2334</v>
      </c>
      <c r="E8909" s="16">
        <v>9</v>
      </c>
      <c r="F8909" s="16">
        <v>14</v>
      </c>
      <c r="G8909" s="16">
        <v>1</v>
      </c>
      <c r="H8909" s="16">
        <v>0</v>
      </c>
    </row>
    <row r="8910" spans="1:8" x14ac:dyDescent="0.3">
      <c r="A8910" s="13" t="str">
        <f t="shared" si="139"/>
        <v>phegljo012013</v>
      </c>
      <c r="B8910" s="16" t="s">
        <v>2026</v>
      </c>
      <c r="C8910" s="16">
        <v>2013</v>
      </c>
      <c r="D8910" s="16" t="s">
        <v>39</v>
      </c>
      <c r="E8910" s="16">
        <v>0</v>
      </c>
      <c r="F8910" s="16">
        <v>0</v>
      </c>
      <c r="G8910" s="16">
        <v>0</v>
      </c>
      <c r="H8910" s="16">
        <v>0</v>
      </c>
    </row>
    <row r="8911" spans="1:8" x14ac:dyDescent="0.3">
      <c r="A8911" s="13" t="str">
        <f t="shared" si="139"/>
        <v>phegljo012013</v>
      </c>
      <c r="B8911" s="16" t="s">
        <v>2026</v>
      </c>
      <c r="C8911" s="16">
        <v>2013</v>
      </c>
      <c r="D8911" s="16" t="s">
        <v>2336</v>
      </c>
      <c r="E8911" s="16">
        <v>415</v>
      </c>
      <c r="F8911" s="16">
        <v>29</v>
      </c>
      <c r="G8911" s="16">
        <v>5</v>
      </c>
      <c r="H8911" s="16">
        <v>4</v>
      </c>
    </row>
    <row r="8912" spans="1:8" x14ac:dyDescent="0.3">
      <c r="A8912" s="13" t="str">
        <f t="shared" si="139"/>
        <v>phelpco012013</v>
      </c>
      <c r="B8912" s="16" t="s">
        <v>1587</v>
      </c>
      <c r="C8912" s="16">
        <v>2013</v>
      </c>
      <c r="D8912" s="16" t="s">
        <v>39</v>
      </c>
      <c r="E8912" s="16">
        <v>3</v>
      </c>
      <c r="F8912" s="16">
        <v>2</v>
      </c>
      <c r="G8912" s="16">
        <v>1</v>
      </c>
      <c r="H8912" s="16">
        <v>0</v>
      </c>
    </row>
    <row r="8913" spans="1:8" x14ac:dyDescent="0.3">
      <c r="A8913" s="13" t="str">
        <f t="shared" si="139"/>
        <v>phelpda012013</v>
      </c>
      <c r="B8913" s="16" t="s">
        <v>1806</v>
      </c>
      <c r="C8913" s="16">
        <v>2013</v>
      </c>
      <c r="D8913" s="16" t="s">
        <v>2334</v>
      </c>
      <c r="E8913" s="16">
        <v>13</v>
      </c>
      <c r="F8913" s="16">
        <v>9</v>
      </c>
      <c r="G8913" s="16">
        <v>1</v>
      </c>
      <c r="H8913" s="16">
        <v>2</v>
      </c>
    </row>
    <row r="8914" spans="1:8" x14ac:dyDescent="0.3">
      <c r="A8914" s="13" t="str">
        <f t="shared" si="139"/>
        <v>phillbr012013</v>
      </c>
      <c r="B8914" s="16" t="s">
        <v>328</v>
      </c>
      <c r="C8914" s="16">
        <v>2013</v>
      </c>
      <c r="D8914" s="16" t="s">
        <v>39</v>
      </c>
      <c r="E8914" s="16">
        <v>278</v>
      </c>
      <c r="F8914" s="16">
        <v>428</v>
      </c>
      <c r="G8914" s="16">
        <v>9</v>
      </c>
      <c r="H8914" s="16">
        <v>84</v>
      </c>
    </row>
    <row r="8915" spans="1:8" x14ac:dyDescent="0.3">
      <c r="A8915" s="13" t="str">
        <f t="shared" si="139"/>
        <v>phillza012013</v>
      </c>
      <c r="B8915" s="16" t="s">
        <v>1588</v>
      </c>
      <c r="C8915" s="16">
        <v>2013</v>
      </c>
      <c r="D8915" s="16" t="s">
        <v>2334</v>
      </c>
      <c r="E8915" s="16">
        <v>0</v>
      </c>
      <c r="F8915" s="16">
        <v>0</v>
      </c>
      <c r="G8915" s="16">
        <v>0</v>
      </c>
      <c r="H8915" s="16">
        <v>0</v>
      </c>
    </row>
    <row r="8916" spans="1:8" x14ac:dyDescent="0.3">
      <c r="A8916" s="13" t="str">
        <f t="shared" si="139"/>
        <v>piefe012013</v>
      </c>
      <c r="B8916" s="16" t="s">
        <v>840</v>
      </c>
      <c r="C8916" s="16">
        <v>2013</v>
      </c>
      <c r="D8916" s="16" t="s">
        <v>2329</v>
      </c>
    </row>
    <row r="8917" spans="1:8" x14ac:dyDescent="0.3">
      <c r="A8917" s="13" t="str">
        <f t="shared" si="139"/>
        <v>piefe012013</v>
      </c>
      <c r="B8917" s="16" t="s">
        <v>840</v>
      </c>
      <c r="C8917" s="16">
        <v>2013</v>
      </c>
      <c r="D8917" s="16" t="s">
        <v>2330</v>
      </c>
    </row>
    <row r="8918" spans="1:8" x14ac:dyDescent="0.3">
      <c r="A8918" s="13" t="str">
        <f t="shared" si="139"/>
        <v>piefe012013</v>
      </c>
      <c r="B8918" s="16" t="s">
        <v>840</v>
      </c>
      <c r="C8918" s="16">
        <v>2013</v>
      </c>
      <c r="D8918" s="16" t="s">
        <v>2331</v>
      </c>
      <c r="E8918" s="16">
        <v>10</v>
      </c>
      <c r="F8918" s="16">
        <v>0</v>
      </c>
      <c r="G8918" s="16">
        <v>0</v>
      </c>
      <c r="H8918" s="16">
        <v>0</v>
      </c>
    </row>
    <row r="8919" spans="1:8" x14ac:dyDescent="0.3">
      <c r="A8919" s="13" t="str">
        <f t="shared" si="139"/>
        <v>piefe012013</v>
      </c>
      <c r="B8919" s="16" t="s">
        <v>840</v>
      </c>
      <c r="C8919" s="16">
        <v>2013</v>
      </c>
      <c r="D8919" s="16" t="s">
        <v>2332</v>
      </c>
    </row>
    <row r="8920" spans="1:8" x14ac:dyDescent="0.3">
      <c r="A8920" s="13" t="str">
        <f t="shared" si="139"/>
        <v>pierrju012013</v>
      </c>
      <c r="B8920" s="16" t="s">
        <v>176</v>
      </c>
      <c r="C8920" s="16">
        <v>2013</v>
      </c>
      <c r="D8920" s="16" t="s">
        <v>2330</v>
      </c>
    </row>
    <row r="8921" spans="1:8" x14ac:dyDescent="0.3">
      <c r="A8921" s="13" t="str">
        <f t="shared" si="139"/>
        <v>pierrju012013</v>
      </c>
      <c r="B8921" s="16" t="s">
        <v>176</v>
      </c>
      <c r="C8921" s="16">
        <v>2013</v>
      </c>
      <c r="D8921" s="16" t="s">
        <v>2331</v>
      </c>
      <c r="E8921" s="16">
        <v>146</v>
      </c>
      <c r="F8921" s="16">
        <v>0</v>
      </c>
      <c r="G8921" s="16">
        <v>0</v>
      </c>
      <c r="H8921" s="16">
        <v>0</v>
      </c>
    </row>
    <row r="8922" spans="1:8" x14ac:dyDescent="0.3">
      <c r="A8922" s="13" t="str">
        <f t="shared" si="139"/>
        <v>pierzaj012013</v>
      </c>
      <c r="B8922" s="16" t="s">
        <v>177</v>
      </c>
      <c r="C8922" s="16">
        <v>2013</v>
      </c>
      <c r="D8922" s="16" t="s">
        <v>2336</v>
      </c>
      <c r="E8922" s="16">
        <v>892</v>
      </c>
      <c r="F8922" s="16">
        <v>65</v>
      </c>
      <c r="G8922" s="16">
        <v>2</v>
      </c>
      <c r="H8922" s="16">
        <v>8</v>
      </c>
    </row>
    <row r="8923" spans="1:8" x14ac:dyDescent="0.3">
      <c r="A8923" s="13" t="str">
        <f t="shared" si="139"/>
        <v>pillake012013</v>
      </c>
      <c r="B8923" s="16" t="s">
        <v>2027</v>
      </c>
      <c r="C8923" s="16">
        <v>2013</v>
      </c>
      <c r="D8923" s="16" t="s">
        <v>2330</v>
      </c>
    </row>
    <row r="8924" spans="1:8" x14ac:dyDescent="0.3">
      <c r="A8924" s="13" t="str">
        <f t="shared" si="139"/>
        <v>pillake012013</v>
      </c>
      <c r="B8924" s="16" t="s">
        <v>2027</v>
      </c>
      <c r="C8924" s="16">
        <v>2013</v>
      </c>
      <c r="D8924" s="16" t="s">
        <v>2331</v>
      </c>
      <c r="E8924" s="16">
        <v>57</v>
      </c>
      <c r="F8924" s="16">
        <v>1</v>
      </c>
      <c r="G8924" s="16">
        <v>0</v>
      </c>
      <c r="H8924" s="16">
        <v>0</v>
      </c>
    </row>
    <row r="8925" spans="1:8" x14ac:dyDescent="0.3">
      <c r="A8925" s="13" t="str">
        <f t="shared" si="139"/>
        <v>pillake012013</v>
      </c>
      <c r="B8925" s="16" t="s">
        <v>2027</v>
      </c>
      <c r="C8925" s="16">
        <v>2013</v>
      </c>
      <c r="D8925" s="16" t="s">
        <v>2332</v>
      </c>
    </row>
    <row r="8926" spans="1:8" x14ac:dyDescent="0.3">
      <c r="A8926" s="13" t="str">
        <f t="shared" si="139"/>
        <v>pillbr012013</v>
      </c>
      <c r="B8926" s="16" t="s">
        <v>1589</v>
      </c>
      <c r="C8926" s="16">
        <v>2013</v>
      </c>
      <c r="D8926" s="16" t="s">
        <v>2335</v>
      </c>
      <c r="E8926" s="16">
        <v>73</v>
      </c>
      <c r="F8926" s="16">
        <v>6</v>
      </c>
      <c r="G8926" s="16">
        <v>0</v>
      </c>
      <c r="H8926" s="16">
        <v>6</v>
      </c>
    </row>
    <row r="8927" spans="1:8" x14ac:dyDescent="0.3">
      <c r="A8927" s="13" t="str">
        <f t="shared" si="139"/>
        <v>pillbr012013</v>
      </c>
      <c r="B8927" s="16" t="s">
        <v>1589</v>
      </c>
      <c r="C8927" s="16">
        <v>2013</v>
      </c>
      <c r="D8927" s="16" t="s">
        <v>2330</v>
      </c>
    </row>
    <row r="8928" spans="1:8" x14ac:dyDescent="0.3">
      <c r="A8928" s="13" t="str">
        <f t="shared" si="139"/>
        <v>pillbr012013</v>
      </c>
      <c r="B8928" s="16" t="s">
        <v>1589</v>
      </c>
      <c r="C8928" s="16">
        <v>2013</v>
      </c>
      <c r="D8928" s="16" t="s">
        <v>2331</v>
      </c>
      <c r="E8928" s="16">
        <v>8</v>
      </c>
      <c r="F8928" s="16">
        <v>0</v>
      </c>
      <c r="G8928" s="16">
        <v>0</v>
      </c>
      <c r="H8928" s="16">
        <v>0</v>
      </c>
    </row>
    <row r="8929" spans="1:8" x14ac:dyDescent="0.3">
      <c r="A8929" s="13" t="str">
        <f t="shared" si="139"/>
        <v>pimenst012013</v>
      </c>
      <c r="B8929" s="16" t="s">
        <v>2028</v>
      </c>
      <c r="C8929" s="16">
        <v>2013</v>
      </c>
      <c r="D8929" s="16" t="s">
        <v>2334</v>
      </c>
      <c r="E8929" s="16">
        <v>0</v>
      </c>
      <c r="F8929" s="16">
        <v>0</v>
      </c>
      <c r="G8929" s="16">
        <v>0</v>
      </c>
      <c r="H8929" s="16">
        <v>0</v>
      </c>
    </row>
    <row r="8930" spans="1:8" x14ac:dyDescent="0.3">
      <c r="A8930" s="13" t="str">
        <f t="shared" si="139"/>
        <v>pintojo012013</v>
      </c>
      <c r="B8930" s="16" t="s">
        <v>2029</v>
      </c>
      <c r="C8930" s="16">
        <v>2013</v>
      </c>
      <c r="D8930" s="16" t="s">
        <v>2336</v>
      </c>
      <c r="E8930" s="16">
        <v>112</v>
      </c>
      <c r="F8930" s="16">
        <v>4</v>
      </c>
      <c r="G8930" s="16">
        <v>2</v>
      </c>
      <c r="H8930" s="16">
        <v>1</v>
      </c>
    </row>
    <row r="8931" spans="1:8" x14ac:dyDescent="0.3">
      <c r="A8931" s="13" t="str">
        <f t="shared" si="139"/>
        <v>plouftr012013</v>
      </c>
      <c r="B8931" s="16" t="s">
        <v>1359</v>
      </c>
      <c r="C8931" s="16">
        <v>2013</v>
      </c>
      <c r="D8931" s="16" t="s">
        <v>2335</v>
      </c>
      <c r="E8931" s="16">
        <v>2</v>
      </c>
      <c r="F8931" s="16">
        <v>0</v>
      </c>
      <c r="G8931" s="16">
        <v>0</v>
      </c>
      <c r="H8931" s="16">
        <v>0</v>
      </c>
    </row>
    <row r="8932" spans="1:8" x14ac:dyDescent="0.3">
      <c r="A8932" s="13" t="str">
        <f t="shared" si="139"/>
        <v>plouftr012013</v>
      </c>
      <c r="B8932" s="16" t="s">
        <v>1359</v>
      </c>
      <c r="C8932" s="16">
        <v>2013</v>
      </c>
      <c r="D8932" s="16" t="s">
        <v>40</v>
      </c>
      <c r="E8932" s="16">
        <v>91</v>
      </c>
      <c r="F8932" s="16">
        <v>194</v>
      </c>
      <c r="G8932" s="16">
        <v>13</v>
      </c>
      <c r="H8932" s="16">
        <v>25</v>
      </c>
    </row>
    <row r="8933" spans="1:8" x14ac:dyDescent="0.3">
      <c r="A8933" s="13" t="str">
        <f t="shared" si="139"/>
        <v>polanpl012013</v>
      </c>
      <c r="B8933" s="16" t="s">
        <v>179</v>
      </c>
      <c r="C8933" s="16">
        <v>2013</v>
      </c>
      <c r="D8933" s="16" t="s">
        <v>40</v>
      </c>
      <c r="E8933" s="16">
        <v>52</v>
      </c>
      <c r="F8933" s="16">
        <v>153</v>
      </c>
      <c r="G8933" s="16">
        <v>2</v>
      </c>
      <c r="H8933" s="16">
        <v>13</v>
      </c>
    </row>
    <row r="8934" spans="1:8" x14ac:dyDescent="0.3">
      <c r="A8934" s="13" t="str">
        <f t="shared" si="139"/>
        <v>polloaj012013</v>
      </c>
      <c r="B8934" s="16" t="s">
        <v>1808</v>
      </c>
      <c r="C8934" s="16">
        <v>2013</v>
      </c>
      <c r="D8934" s="16" t="s">
        <v>2329</v>
      </c>
    </row>
    <row r="8935" spans="1:8" x14ac:dyDescent="0.3">
      <c r="A8935" s="13" t="str">
        <f t="shared" si="139"/>
        <v>polloaj012013</v>
      </c>
      <c r="B8935" s="16" t="s">
        <v>1808</v>
      </c>
      <c r="C8935" s="16">
        <v>2013</v>
      </c>
      <c r="D8935" s="16" t="s">
        <v>2330</v>
      </c>
    </row>
    <row r="8936" spans="1:8" x14ac:dyDescent="0.3">
      <c r="A8936" s="13" t="str">
        <f t="shared" si="139"/>
        <v>polloaj012013</v>
      </c>
      <c r="B8936" s="16" t="s">
        <v>1808</v>
      </c>
      <c r="C8936" s="16">
        <v>2013</v>
      </c>
      <c r="D8936" s="16" t="s">
        <v>2331</v>
      </c>
      <c r="E8936" s="16">
        <v>246</v>
      </c>
      <c r="F8936" s="16">
        <v>8</v>
      </c>
      <c r="G8936" s="16">
        <v>2</v>
      </c>
      <c r="H8936" s="16">
        <v>1</v>
      </c>
    </row>
    <row r="8937" spans="1:8" x14ac:dyDescent="0.3">
      <c r="A8937" s="13" t="str">
        <f t="shared" si="139"/>
        <v>polloaj012013</v>
      </c>
      <c r="B8937" s="16" t="s">
        <v>1808</v>
      </c>
      <c r="C8937" s="16">
        <v>2013</v>
      </c>
      <c r="D8937" s="16" t="s">
        <v>2332</v>
      </c>
    </row>
    <row r="8938" spans="1:8" x14ac:dyDescent="0.3">
      <c r="A8938" s="13" t="str">
        <f t="shared" si="139"/>
        <v>pomerdr012013</v>
      </c>
      <c r="B8938" s="16" t="s">
        <v>1592</v>
      </c>
      <c r="C8938" s="16">
        <v>2013</v>
      </c>
      <c r="D8938" s="16" t="s">
        <v>2334</v>
      </c>
      <c r="E8938" s="16">
        <v>0</v>
      </c>
      <c r="F8938" s="16">
        <v>2</v>
      </c>
      <c r="G8938" s="16">
        <v>0</v>
      </c>
      <c r="H8938" s="16">
        <v>0</v>
      </c>
    </row>
    <row r="8939" spans="1:8" x14ac:dyDescent="0.3">
      <c r="A8939" s="13" t="str">
        <f t="shared" si="139"/>
        <v>porceri012013</v>
      </c>
      <c r="B8939" s="16" t="s">
        <v>1159</v>
      </c>
      <c r="C8939" s="16">
        <v>2013</v>
      </c>
      <c r="D8939" s="16" t="s">
        <v>2334</v>
      </c>
      <c r="E8939" s="16">
        <v>15</v>
      </c>
      <c r="F8939" s="16">
        <v>21</v>
      </c>
      <c r="G8939" s="16">
        <v>1</v>
      </c>
      <c r="H8939" s="16">
        <v>2</v>
      </c>
    </row>
    <row r="8940" spans="1:8" x14ac:dyDescent="0.3">
      <c r="A8940" s="13" t="str">
        <f t="shared" si="139"/>
        <v>poseybu012013</v>
      </c>
      <c r="B8940" s="16" t="s">
        <v>1161</v>
      </c>
      <c r="C8940" s="16">
        <v>2013</v>
      </c>
      <c r="D8940" s="16" t="s">
        <v>2335</v>
      </c>
      <c r="E8940" s="16">
        <v>137</v>
      </c>
      <c r="F8940" s="16">
        <v>6</v>
      </c>
      <c r="G8940" s="16">
        <v>2</v>
      </c>
      <c r="H8940" s="16">
        <v>11</v>
      </c>
    </row>
    <row r="8941" spans="1:8" x14ac:dyDescent="0.3">
      <c r="A8941" s="13" t="str">
        <f t="shared" si="139"/>
        <v>poseybu012013</v>
      </c>
      <c r="B8941" s="16" t="s">
        <v>1161</v>
      </c>
      <c r="C8941" s="16">
        <v>2013</v>
      </c>
      <c r="D8941" s="16" t="s">
        <v>2336</v>
      </c>
      <c r="E8941" s="16">
        <v>907</v>
      </c>
      <c r="F8941" s="16">
        <v>53</v>
      </c>
      <c r="G8941" s="16">
        <v>7</v>
      </c>
      <c r="H8941" s="16">
        <v>5</v>
      </c>
    </row>
    <row r="8942" spans="1:8" x14ac:dyDescent="0.3">
      <c r="A8942" s="13" t="str">
        <f t="shared" si="139"/>
        <v>pradoma012013</v>
      </c>
      <c r="B8942" s="16" t="s">
        <v>717</v>
      </c>
      <c r="C8942" s="16">
        <v>2013</v>
      </c>
      <c r="D8942" s="16" t="s">
        <v>39</v>
      </c>
      <c r="E8942" s="16">
        <v>53</v>
      </c>
      <c r="F8942" s="16">
        <v>66</v>
      </c>
      <c r="G8942" s="16">
        <v>3</v>
      </c>
      <c r="H8942" s="16">
        <v>12</v>
      </c>
    </row>
    <row r="8943" spans="1:8" x14ac:dyDescent="0.3">
      <c r="A8943" s="13" t="str">
        <f t="shared" si="139"/>
        <v>pradoma012013</v>
      </c>
      <c r="B8943" s="16" t="s">
        <v>717</v>
      </c>
      <c r="C8943" s="16">
        <v>2013</v>
      </c>
      <c r="D8943" s="16" t="s">
        <v>40</v>
      </c>
      <c r="E8943" s="16">
        <v>60</v>
      </c>
      <c r="F8943" s="16">
        <v>202</v>
      </c>
      <c r="G8943" s="16">
        <v>6</v>
      </c>
      <c r="H8943" s="16">
        <v>21</v>
      </c>
    </row>
    <row r="8944" spans="1:8" x14ac:dyDescent="0.3">
      <c r="A8944" s="13" t="str">
        <f t="shared" si="139"/>
        <v>pradoma012013</v>
      </c>
      <c r="B8944" s="16" t="s">
        <v>717</v>
      </c>
      <c r="C8944" s="16">
        <v>2013</v>
      </c>
      <c r="D8944" s="16" t="s">
        <v>2330</v>
      </c>
    </row>
    <row r="8945" spans="1:8" x14ac:dyDescent="0.3">
      <c r="A8945" s="13" t="str">
        <f t="shared" si="139"/>
        <v>pradoma012013</v>
      </c>
      <c r="B8945" s="16" t="s">
        <v>717</v>
      </c>
      <c r="C8945" s="16">
        <v>2013</v>
      </c>
      <c r="D8945" s="16" t="s">
        <v>2331</v>
      </c>
      <c r="E8945" s="16">
        <v>35</v>
      </c>
      <c r="F8945" s="16">
        <v>1</v>
      </c>
      <c r="G8945" s="16">
        <v>1</v>
      </c>
      <c r="H8945" s="16">
        <v>0</v>
      </c>
    </row>
    <row r="8946" spans="1:8" x14ac:dyDescent="0.3">
      <c r="A8946" s="13" t="str">
        <f t="shared" si="139"/>
        <v>pradoma012013</v>
      </c>
      <c r="B8946" s="16" t="s">
        <v>717</v>
      </c>
      <c r="C8946" s="16">
        <v>2013</v>
      </c>
      <c r="D8946" s="16" t="s">
        <v>2333</v>
      </c>
      <c r="E8946" s="16">
        <v>0</v>
      </c>
      <c r="F8946" s="16">
        <v>0</v>
      </c>
      <c r="G8946" s="16">
        <v>0</v>
      </c>
      <c r="H8946" s="16">
        <v>0</v>
      </c>
    </row>
    <row r="8947" spans="1:8" x14ac:dyDescent="0.3">
      <c r="A8947" s="13" t="str">
        <f t="shared" si="139"/>
        <v>preslal012013</v>
      </c>
      <c r="B8947" s="16" t="s">
        <v>1360</v>
      </c>
      <c r="C8947" s="16">
        <v>2013</v>
      </c>
      <c r="D8947" s="16" t="s">
        <v>2329</v>
      </c>
    </row>
    <row r="8948" spans="1:8" x14ac:dyDescent="0.3">
      <c r="A8948" s="13" t="str">
        <f t="shared" si="139"/>
        <v>preslal012013</v>
      </c>
      <c r="B8948" s="16" t="s">
        <v>1360</v>
      </c>
      <c r="C8948" s="16">
        <v>2013</v>
      </c>
      <c r="D8948" s="16" t="s">
        <v>2330</v>
      </c>
    </row>
    <row r="8949" spans="1:8" x14ac:dyDescent="0.3">
      <c r="A8949" s="13" t="str">
        <f t="shared" si="139"/>
        <v>preslal012013</v>
      </c>
      <c r="B8949" s="16" t="s">
        <v>1360</v>
      </c>
      <c r="C8949" s="16">
        <v>2013</v>
      </c>
      <c r="D8949" s="16" t="s">
        <v>2331</v>
      </c>
      <c r="E8949" s="16">
        <v>30</v>
      </c>
      <c r="F8949" s="16">
        <v>0</v>
      </c>
      <c r="G8949" s="16">
        <v>1</v>
      </c>
      <c r="H8949" s="16">
        <v>0</v>
      </c>
    </row>
    <row r="8950" spans="1:8" x14ac:dyDescent="0.3">
      <c r="A8950" s="13" t="str">
        <f t="shared" si="139"/>
        <v>preslal012013</v>
      </c>
      <c r="B8950" s="16" t="s">
        <v>1360</v>
      </c>
      <c r="C8950" s="16">
        <v>2013</v>
      </c>
      <c r="D8950" s="16" t="s">
        <v>2331</v>
      </c>
      <c r="E8950" s="16">
        <v>80</v>
      </c>
      <c r="F8950" s="16">
        <v>2</v>
      </c>
      <c r="G8950" s="16">
        <v>0</v>
      </c>
      <c r="H8950" s="16">
        <v>1</v>
      </c>
    </row>
    <row r="8951" spans="1:8" x14ac:dyDescent="0.3">
      <c r="A8951" s="13" t="str">
        <f t="shared" si="139"/>
        <v>preslal012013</v>
      </c>
      <c r="B8951" s="16" t="s">
        <v>1360</v>
      </c>
      <c r="C8951" s="16">
        <v>2013</v>
      </c>
      <c r="D8951" s="16" t="s">
        <v>2332</v>
      </c>
    </row>
    <row r="8952" spans="1:8" x14ac:dyDescent="0.3">
      <c r="A8952" s="13" t="str">
        <f t="shared" si="139"/>
        <v>pressry012013</v>
      </c>
      <c r="B8952" s="16" t="s">
        <v>2030</v>
      </c>
      <c r="C8952" s="16">
        <v>2013</v>
      </c>
      <c r="D8952" s="16" t="s">
        <v>2334</v>
      </c>
      <c r="E8952" s="16">
        <v>8</v>
      </c>
      <c r="F8952" s="16">
        <v>13</v>
      </c>
      <c r="G8952" s="16">
        <v>1</v>
      </c>
      <c r="H8952" s="16">
        <v>2</v>
      </c>
    </row>
    <row r="8953" spans="1:8" x14ac:dyDescent="0.3">
      <c r="A8953" s="13" t="str">
        <f t="shared" si="139"/>
        <v>priceda012013</v>
      </c>
      <c r="B8953" s="16" t="s">
        <v>988</v>
      </c>
      <c r="C8953" s="16">
        <v>2013</v>
      </c>
      <c r="D8953" s="16" t="s">
        <v>2334</v>
      </c>
      <c r="E8953" s="16">
        <v>7</v>
      </c>
      <c r="F8953" s="16">
        <v>25</v>
      </c>
      <c r="G8953" s="16">
        <v>0</v>
      </c>
      <c r="H8953" s="16">
        <v>0</v>
      </c>
    </row>
    <row r="8954" spans="1:8" x14ac:dyDescent="0.3">
      <c r="A8954" s="13" t="str">
        <f t="shared" si="139"/>
        <v>pridija012013</v>
      </c>
      <c r="B8954" s="16" t="s">
        <v>989</v>
      </c>
      <c r="C8954" s="16">
        <v>2013</v>
      </c>
      <c r="D8954" s="16" t="s">
        <v>2329</v>
      </c>
    </row>
    <row r="8955" spans="1:8" x14ac:dyDescent="0.3">
      <c r="A8955" s="13" t="str">
        <f t="shared" si="139"/>
        <v>pridija012013</v>
      </c>
      <c r="B8955" s="16" t="s">
        <v>989</v>
      </c>
      <c r="C8955" s="16">
        <v>2013</v>
      </c>
      <c r="D8955" s="16" t="s">
        <v>2330</v>
      </c>
    </row>
    <row r="8956" spans="1:8" x14ac:dyDescent="0.3">
      <c r="A8956" s="13" t="str">
        <f t="shared" si="139"/>
        <v>pridija012013</v>
      </c>
      <c r="B8956" s="16" t="s">
        <v>989</v>
      </c>
      <c r="C8956" s="16">
        <v>2013</v>
      </c>
      <c r="D8956" s="16" t="s">
        <v>2331</v>
      </c>
      <c r="E8956" s="16">
        <v>2</v>
      </c>
      <c r="F8956" s="16">
        <v>1</v>
      </c>
      <c r="G8956" s="16">
        <v>2</v>
      </c>
      <c r="H8956" s="16">
        <v>0</v>
      </c>
    </row>
    <row r="8957" spans="1:8" x14ac:dyDescent="0.3">
      <c r="A8957" s="13" t="str">
        <f t="shared" si="139"/>
        <v>princjo012013</v>
      </c>
      <c r="B8957" s="16" t="s">
        <v>2031</v>
      </c>
      <c r="C8957" s="16">
        <v>2013</v>
      </c>
      <c r="D8957" s="16" t="s">
        <v>40</v>
      </c>
      <c r="E8957" s="16">
        <v>0</v>
      </c>
      <c r="F8957" s="16">
        <v>0</v>
      </c>
      <c r="G8957" s="16">
        <v>0</v>
      </c>
      <c r="H8957" s="16">
        <v>0</v>
      </c>
    </row>
    <row r="8958" spans="1:8" x14ac:dyDescent="0.3">
      <c r="A8958" s="13" t="str">
        <f t="shared" si="139"/>
        <v>princjo012013</v>
      </c>
      <c r="B8958" s="16" t="s">
        <v>2031</v>
      </c>
      <c r="C8958" s="16">
        <v>2013</v>
      </c>
      <c r="D8958" s="16" t="s">
        <v>2330</v>
      </c>
    </row>
    <row r="8959" spans="1:8" x14ac:dyDescent="0.3">
      <c r="A8959" s="13" t="str">
        <f t="shared" si="139"/>
        <v>princjo012013</v>
      </c>
      <c r="B8959" s="16" t="s">
        <v>2031</v>
      </c>
      <c r="C8959" s="16">
        <v>2013</v>
      </c>
      <c r="D8959" s="16" t="s">
        <v>2331</v>
      </c>
      <c r="E8959" s="16">
        <v>2</v>
      </c>
      <c r="F8959" s="16">
        <v>0</v>
      </c>
      <c r="G8959" s="16">
        <v>0</v>
      </c>
      <c r="H8959" s="16">
        <v>0</v>
      </c>
    </row>
    <row r="8960" spans="1:8" x14ac:dyDescent="0.3">
      <c r="A8960" s="13" t="str">
        <f t="shared" si="139"/>
        <v>princjo012013</v>
      </c>
      <c r="B8960" s="16" t="s">
        <v>2031</v>
      </c>
      <c r="C8960" s="16">
        <v>2013</v>
      </c>
      <c r="D8960" s="16" t="s">
        <v>2332</v>
      </c>
    </row>
    <row r="8961" spans="1:8" x14ac:dyDescent="0.3">
      <c r="A8961" s="13" t="str">
        <f t="shared" si="139"/>
        <v>profaju012013</v>
      </c>
      <c r="B8961" s="16" t="s">
        <v>1810</v>
      </c>
      <c r="C8961" s="16">
        <v>2013</v>
      </c>
      <c r="D8961" s="16" t="s">
        <v>39</v>
      </c>
      <c r="E8961" s="16">
        <v>54</v>
      </c>
      <c r="F8961" s="16">
        <v>75</v>
      </c>
      <c r="G8961" s="16">
        <v>4</v>
      </c>
      <c r="H8961" s="16">
        <v>16</v>
      </c>
    </row>
    <row r="8962" spans="1:8" x14ac:dyDescent="0.3">
      <c r="A8962" s="13" t="str">
        <f t="shared" si="139"/>
        <v>profaju012013</v>
      </c>
      <c r="B8962" s="16" t="s">
        <v>1810</v>
      </c>
      <c r="C8962" s="16">
        <v>2013</v>
      </c>
      <c r="D8962" s="16" t="s">
        <v>40</v>
      </c>
      <c r="E8962" s="16">
        <v>8</v>
      </c>
      <c r="F8962" s="16">
        <v>16</v>
      </c>
      <c r="G8962" s="16">
        <v>2</v>
      </c>
      <c r="H8962" s="16">
        <v>1</v>
      </c>
    </row>
    <row r="8963" spans="1:8" x14ac:dyDescent="0.3">
      <c r="A8963" s="13" t="str">
        <f t="shared" ref="A8963:A9026" si="140">(B8963&amp;C8963)</f>
        <v>profaju012013</v>
      </c>
      <c r="B8963" s="16" t="s">
        <v>1810</v>
      </c>
      <c r="C8963" s="16">
        <v>2013</v>
      </c>
      <c r="D8963" s="16" t="s">
        <v>2330</v>
      </c>
    </row>
    <row r="8964" spans="1:8" x14ac:dyDescent="0.3">
      <c r="A8964" s="13" t="str">
        <f t="shared" si="140"/>
        <v>profaju012013</v>
      </c>
      <c r="B8964" s="16" t="s">
        <v>1810</v>
      </c>
      <c r="C8964" s="16">
        <v>2013</v>
      </c>
      <c r="D8964" s="16" t="s">
        <v>2331</v>
      </c>
      <c r="E8964" s="16">
        <v>8</v>
      </c>
      <c r="F8964" s="16">
        <v>0</v>
      </c>
      <c r="G8964" s="16">
        <v>0</v>
      </c>
      <c r="H8964" s="16">
        <v>0</v>
      </c>
    </row>
    <row r="8965" spans="1:8" x14ac:dyDescent="0.3">
      <c r="A8965" s="13" t="str">
        <f t="shared" si="140"/>
        <v>profaju012013</v>
      </c>
      <c r="B8965" s="16" t="s">
        <v>1810</v>
      </c>
      <c r="C8965" s="16">
        <v>2013</v>
      </c>
      <c r="D8965" s="16" t="s">
        <v>2333</v>
      </c>
      <c r="E8965" s="16">
        <v>22</v>
      </c>
      <c r="F8965" s="16">
        <v>43</v>
      </c>
      <c r="G8965" s="16">
        <v>2</v>
      </c>
      <c r="H8965" s="16">
        <v>9</v>
      </c>
    </row>
    <row r="8966" spans="1:8" x14ac:dyDescent="0.3">
      <c r="A8966" s="13" t="str">
        <f t="shared" si="140"/>
        <v>pryorst012013</v>
      </c>
      <c r="B8966" s="16" t="s">
        <v>1811</v>
      </c>
      <c r="C8966" s="16">
        <v>2013</v>
      </c>
      <c r="D8966" s="16" t="s">
        <v>2334</v>
      </c>
      <c r="E8966" s="16">
        <v>1</v>
      </c>
      <c r="F8966" s="16">
        <v>0</v>
      </c>
      <c r="G8966" s="16">
        <v>0</v>
      </c>
      <c r="H8966" s="16">
        <v>0</v>
      </c>
    </row>
    <row r="8967" spans="1:8" x14ac:dyDescent="0.3">
      <c r="A8967" s="13" t="str">
        <f t="shared" si="140"/>
        <v>puigya012013</v>
      </c>
      <c r="B8967" s="16" t="s">
        <v>2032</v>
      </c>
      <c r="C8967" s="16">
        <v>2013</v>
      </c>
      <c r="D8967" s="16" t="s">
        <v>2329</v>
      </c>
    </row>
    <row r="8968" spans="1:8" x14ac:dyDescent="0.3">
      <c r="A8968" s="13" t="str">
        <f t="shared" si="140"/>
        <v>puigya012013</v>
      </c>
      <c r="B8968" s="16" t="s">
        <v>2032</v>
      </c>
      <c r="C8968" s="16">
        <v>2013</v>
      </c>
      <c r="D8968" s="16" t="s">
        <v>2330</v>
      </c>
    </row>
    <row r="8969" spans="1:8" x14ac:dyDescent="0.3">
      <c r="A8969" s="13" t="str">
        <f t="shared" si="140"/>
        <v>puigya012013</v>
      </c>
      <c r="B8969" s="16" t="s">
        <v>2032</v>
      </c>
      <c r="C8969" s="16">
        <v>2013</v>
      </c>
      <c r="D8969" s="16" t="s">
        <v>2331</v>
      </c>
      <c r="E8969" s="16">
        <v>162</v>
      </c>
      <c r="F8969" s="16">
        <v>8</v>
      </c>
      <c r="G8969" s="16">
        <v>5</v>
      </c>
      <c r="H8969" s="16">
        <v>1</v>
      </c>
    </row>
    <row r="8970" spans="1:8" x14ac:dyDescent="0.3">
      <c r="A8970" s="13" t="str">
        <f t="shared" si="140"/>
        <v>puigya012013</v>
      </c>
      <c r="B8970" s="16" t="s">
        <v>2032</v>
      </c>
      <c r="C8970" s="16">
        <v>2013</v>
      </c>
      <c r="D8970" s="16" t="s">
        <v>2332</v>
      </c>
    </row>
    <row r="8971" spans="1:8" x14ac:dyDescent="0.3">
      <c r="A8971" s="13" t="str">
        <f t="shared" si="140"/>
        <v>pujolal012013</v>
      </c>
      <c r="B8971" s="16" t="s">
        <v>266</v>
      </c>
      <c r="C8971" s="16">
        <v>2013</v>
      </c>
      <c r="D8971" s="16" t="s">
        <v>2335</v>
      </c>
      <c r="E8971" s="16">
        <v>265</v>
      </c>
      <c r="F8971" s="16">
        <v>29</v>
      </c>
      <c r="G8971" s="16">
        <v>3</v>
      </c>
      <c r="H8971" s="16">
        <v>24</v>
      </c>
    </row>
    <row r="8972" spans="1:8" x14ac:dyDescent="0.3">
      <c r="A8972" s="13" t="str">
        <f t="shared" si="140"/>
        <v>puntoni012013</v>
      </c>
      <c r="B8972" s="16" t="s">
        <v>267</v>
      </c>
      <c r="C8972" s="16">
        <v>2013</v>
      </c>
      <c r="D8972" s="16" t="s">
        <v>39</v>
      </c>
      <c r="E8972" s="16">
        <v>41</v>
      </c>
      <c r="F8972" s="16">
        <v>47</v>
      </c>
      <c r="G8972" s="16">
        <v>1</v>
      </c>
      <c r="H8972" s="16">
        <v>15</v>
      </c>
    </row>
    <row r="8973" spans="1:8" x14ac:dyDescent="0.3">
      <c r="A8973" s="13" t="str">
        <f t="shared" si="140"/>
        <v>puntoni012013</v>
      </c>
      <c r="B8973" s="16" t="s">
        <v>267</v>
      </c>
      <c r="C8973" s="16">
        <v>2013</v>
      </c>
      <c r="D8973" s="16" t="s">
        <v>40</v>
      </c>
      <c r="E8973" s="16">
        <v>15</v>
      </c>
      <c r="F8973" s="16">
        <v>40</v>
      </c>
      <c r="G8973" s="16">
        <v>4</v>
      </c>
      <c r="H8973" s="16">
        <v>3</v>
      </c>
    </row>
    <row r="8974" spans="1:8" x14ac:dyDescent="0.3">
      <c r="A8974" s="13" t="str">
        <f t="shared" si="140"/>
        <v>puntoni012013</v>
      </c>
      <c r="B8974" s="16" t="s">
        <v>267</v>
      </c>
      <c r="C8974" s="16">
        <v>2013</v>
      </c>
      <c r="D8974" s="16" t="s">
        <v>2333</v>
      </c>
      <c r="E8974" s="16">
        <v>47</v>
      </c>
      <c r="F8974" s="16">
        <v>109</v>
      </c>
      <c r="G8974" s="16">
        <v>3</v>
      </c>
      <c r="H8974" s="16">
        <v>30</v>
      </c>
    </row>
    <row r="8975" spans="1:8" x14ac:dyDescent="0.3">
      <c r="A8975" s="13" t="str">
        <f t="shared" si="140"/>
        <v>purceda012013</v>
      </c>
      <c r="B8975" s="16" t="s">
        <v>990</v>
      </c>
      <c r="C8975" s="16">
        <v>2013</v>
      </c>
      <c r="D8975" s="16" t="s">
        <v>2334</v>
      </c>
      <c r="E8975" s="16">
        <v>1</v>
      </c>
      <c r="F8975" s="16">
        <v>3</v>
      </c>
      <c r="G8975" s="16">
        <v>0</v>
      </c>
      <c r="H8975" s="16">
        <v>0</v>
      </c>
    </row>
    <row r="8976" spans="1:8" x14ac:dyDescent="0.3">
      <c r="A8976" s="13" t="str">
        <f t="shared" si="140"/>
        <v>putkolu012013</v>
      </c>
      <c r="B8976" s="16" t="s">
        <v>1812</v>
      </c>
      <c r="C8976" s="16">
        <v>2013</v>
      </c>
      <c r="D8976" s="16" t="s">
        <v>2334</v>
      </c>
      <c r="E8976" s="16">
        <v>2</v>
      </c>
      <c r="F8976" s="16">
        <v>1</v>
      </c>
      <c r="G8976" s="16">
        <v>0</v>
      </c>
      <c r="H8976" s="16">
        <v>0</v>
      </c>
    </row>
    <row r="8977" spans="1:8" x14ac:dyDescent="0.3">
      <c r="A8977" s="13" t="str">
        <f t="shared" si="140"/>
        <v>putnaza012013</v>
      </c>
      <c r="B8977" s="16" t="s">
        <v>1593</v>
      </c>
      <c r="C8977" s="16">
        <v>2013</v>
      </c>
      <c r="D8977" s="16" t="s">
        <v>2334</v>
      </c>
      <c r="E8977" s="16">
        <v>0</v>
      </c>
      <c r="F8977" s="16">
        <v>0</v>
      </c>
      <c r="G8977" s="16">
        <v>0</v>
      </c>
      <c r="H8977" s="16">
        <v>0</v>
      </c>
    </row>
    <row r="8978" spans="1:8" x14ac:dyDescent="0.3">
      <c r="A8978" s="13" t="str">
        <f t="shared" si="140"/>
        <v>putzjj012013</v>
      </c>
      <c r="B8978" s="16" t="s">
        <v>396</v>
      </c>
      <c r="C8978" s="16">
        <v>2013</v>
      </c>
      <c r="D8978" s="16" t="s">
        <v>2334</v>
      </c>
      <c r="E8978" s="16">
        <v>0</v>
      </c>
      <c r="F8978" s="16">
        <v>5</v>
      </c>
      <c r="G8978" s="16">
        <v>0</v>
      </c>
      <c r="H8978" s="16">
        <v>0</v>
      </c>
    </row>
    <row r="8979" spans="1:8" x14ac:dyDescent="0.3">
      <c r="A8979" s="13" t="str">
        <f t="shared" si="140"/>
        <v>quallch012013</v>
      </c>
      <c r="B8979" s="16" t="s">
        <v>486</v>
      </c>
      <c r="C8979" s="16">
        <v>2013</v>
      </c>
      <c r="D8979" s="16" t="s">
        <v>2334</v>
      </c>
      <c r="E8979" s="16">
        <v>4</v>
      </c>
      <c r="F8979" s="16">
        <v>18</v>
      </c>
      <c r="G8979" s="16">
        <v>0</v>
      </c>
      <c r="H8979" s="16">
        <v>3</v>
      </c>
    </row>
    <row r="8980" spans="1:8" x14ac:dyDescent="0.3">
      <c r="A8980" s="13" t="str">
        <f t="shared" si="140"/>
        <v>quentca012013</v>
      </c>
      <c r="B8980" s="16" t="s">
        <v>718</v>
      </c>
      <c r="C8980" s="16">
        <v>2013</v>
      </c>
      <c r="D8980" s="16" t="s">
        <v>2330</v>
      </c>
    </row>
    <row r="8981" spans="1:8" x14ac:dyDescent="0.3">
      <c r="A8981" s="13" t="str">
        <f t="shared" si="140"/>
        <v>quentca012013</v>
      </c>
      <c r="B8981" s="16" t="s">
        <v>718</v>
      </c>
      <c r="C8981" s="16">
        <v>2013</v>
      </c>
      <c r="D8981" s="16" t="s">
        <v>2331</v>
      </c>
      <c r="E8981" s="16">
        <v>105</v>
      </c>
      <c r="F8981" s="16">
        <v>1</v>
      </c>
      <c r="G8981" s="16">
        <v>1</v>
      </c>
      <c r="H8981" s="16">
        <v>0</v>
      </c>
    </row>
    <row r="8982" spans="1:8" x14ac:dyDescent="0.3">
      <c r="A8982" s="13" t="str">
        <f t="shared" si="140"/>
        <v>quinthu012013</v>
      </c>
      <c r="B8982" s="16" t="s">
        <v>398</v>
      </c>
      <c r="C8982" s="16">
        <v>2013</v>
      </c>
      <c r="D8982" s="16" t="s">
        <v>2336</v>
      </c>
      <c r="E8982" s="16">
        <v>123</v>
      </c>
      <c r="F8982" s="16">
        <v>14</v>
      </c>
      <c r="G8982" s="16">
        <v>4</v>
      </c>
      <c r="H8982" s="16">
        <v>1</v>
      </c>
    </row>
    <row r="8983" spans="1:8" x14ac:dyDescent="0.3">
      <c r="A8983" s="13" t="str">
        <f t="shared" si="140"/>
        <v>quinthu012013</v>
      </c>
      <c r="B8983" s="16" t="s">
        <v>398</v>
      </c>
      <c r="C8983" s="16">
        <v>2013</v>
      </c>
      <c r="D8983" s="16" t="s">
        <v>2336</v>
      </c>
      <c r="E8983" s="16">
        <v>158</v>
      </c>
      <c r="F8983" s="16">
        <v>12</v>
      </c>
      <c r="G8983" s="16">
        <v>1</v>
      </c>
      <c r="H8983" s="16">
        <v>3</v>
      </c>
    </row>
    <row r="8984" spans="1:8" x14ac:dyDescent="0.3">
      <c r="A8984" s="13" t="str">
        <f t="shared" si="140"/>
        <v>quintjo012013</v>
      </c>
      <c r="B8984" s="16" t="s">
        <v>1813</v>
      </c>
      <c r="C8984" s="16">
        <v>2013</v>
      </c>
      <c r="D8984" s="16" t="s">
        <v>2334</v>
      </c>
      <c r="E8984" s="16">
        <v>4</v>
      </c>
      <c r="F8984" s="16">
        <v>23</v>
      </c>
      <c r="G8984" s="16">
        <v>2</v>
      </c>
      <c r="H8984" s="16">
        <v>1</v>
      </c>
    </row>
    <row r="8985" spans="1:8" x14ac:dyDescent="0.3">
      <c r="A8985" s="13" t="str">
        <f t="shared" si="140"/>
        <v>quintom012013</v>
      </c>
      <c r="B8985" s="16" t="s">
        <v>588</v>
      </c>
      <c r="C8985" s="16">
        <v>2013</v>
      </c>
      <c r="D8985" s="16" t="s">
        <v>40</v>
      </c>
      <c r="E8985" s="16">
        <v>0</v>
      </c>
      <c r="F8985" s="16">
        <v>0</v>
      </c>
      <c r="G8985" s="16">
        <v>0</v>
      </c>
      <c r="H8985" s="16">
        <v>0</v>
      </c>
    </row>
    <row r="8986" spans="1:8" x14ac:dyDescent="0.3">
      <c r="A8986" s="13" t="str">
        <f t="shared" si="140"/>
        <v>quintom012013</v>
      </c>
      <c r="B8986" s="16" t="s">
        <v>588</v>
      </c>
      <c r="C8986" s="16">
        <v>2013</v>
      </c>
      <c r="D8986" s="16" t="s">
        <v>2333</v>
      </c>
      <c r="E8986" s="16">
        <v>107</v>
      </c>
      <c r="F8986" s="16">
        <v>248</v>
      </c>
      <c r="G8986" s="16">
        <v>8</v>
      </c>
      <c r="H8986" s="16">
        <v>45</v>
      </c>
    </row>
    <row r="8987" spans="1:8" x14ac:dyDescent="0.3">
      <c r="A8987" s="13" t="str">
        <f t="shared" si="140"/>
        <v>quirogu012013</v>
      </c>
      <c r="B8987" s="16" t="s">
        <v>487</v>
      </c>
      <c r="C8987" s="16">
        <v>2013</v>
      </c>
      <c r="D8987" s="16" t="s">
        <v>2336</v>
      </c>
      <c r="E8987" s="16">
        <v>144</v>
      </c>
      <c r="F8987" s="16">
        <v>13</v>
      </c>
      <c r="G8987" s="16">
        <v>0</v>
      </c>
      <c r="H8987" s="16">
        <v>0</v>
      </c>
    </row>
    <row r="8988" spans="1:8" x14ac:dyDescent="0.3">
      <c r="A8988" s="13" t="str">
        <f t="shared" si="140"/>
        <v>raburry012013</v>
      </c>
      <c r="B8988" s="16" t="s">
        <v>488</v>
      </c>
      <c r="C8988" s="16">
        <v>2013</v>
      </c>
      <c r="D8988" s="16" t="s">
        <v>39</v>
      </c>
      <c r="E8988" s="16">
        <v>7</v>
      </c>
      <c r="F8988" s="16">
        <v>3</v>
      </c>
      <c r="G8988" s="16">
        <v>0</v>
      </c>
      <c r="H8988" s="16">
        <v>1</v>
      </c>
    </row>
    <row r="8989" spans="1:8" x14ac:dyDescent="0.3">
      <c r="A8989" s="13" t="str">
        <f t="shared" si="140"/>
        <v>raburry012013</v>
      </c>
      <c r="B8989" s="16" t="s">
        <v>488</v>
      </c>
      <c r="C8989" s="16">
        <v>2013</v>
      </c>
      <c r="D8989" s="16" t="s">
        <v>2330</v>
      </c>
    </row>
    <row r="8990" spans="1:8" x14ac:dyDescent="0.3">
      <c r="A8990" s="13" t="str">
        <f t="shared" si="140"/>
        <v>raburry012013</v>
      </c>
      <c r="B8990" s="16" t="s">
        <v>488</v>
      </c>
      <c r="C8990" s="16">
        <v>2013</v>
      </c>
      <c r="D8990" s="16" t="s">
        <v>2331</v>
      </c>
      <c r="E8990" s="16">
        <v>92</v>
      </c>
      <c r="F8990" s="16">
        <v>3</v>
      </c>
      <c r="G8990" s="16">
        <v>2</v>
      </c>
      <c r="H8990" s="16">
        <v>2</v>
      </c>
    </row>
    <row r="8991" spans="1:8" x14ac:dyDescent="0.3">
      <c r="A8991" s="13" t="str">
        <f t="shared" si="140"/>
        <v>raburry012013</v>
      </c>
      <c r="B8991" s="16" t="s">
        <v>488</v>
      </c>
      <c r="C8991" s="16">
        <v>2013</v>
      </c>
      <c r="D8991" s="16" t="s">
        <v>2334</v>
      </c>
      <c r="E8991" s="16">
        <v>1</v>
      </c>
      <c r="F8991" s="16">
        <v>0</v>
      </c>
      <c r="G8991" s="16">
        <v>0</v>
      </c>
      <c r="H8991" s="16">
        <v>0</v>
      </c>
    </row>
    <row r="8992" spans="1:8" x14ac:dyDescent="0.3">
      <c r="A8992" s="13" t="str">
        <f t="shared" si="140"/>
        <v>raburry012013</v>
      </c>
      <c r="B8992" s="16" t="s">
        <v>488</v>
      </c>
      <c r="C8992" s="16">
        <v>2013</v>
      </c>
      <c r="D8992" s="16" t="s">
        <v>2332</v>
      </c>
    </row>
    <row r="8993" spans="1:8" x14ac:dyDescent="0.3">
      <c r="A8993" s="13" t="str">
        <f t="shared" si="140"/>
        <v>raleybr012013</v>
      </c>
      <c r="B8993" s="16" t="s">
        <v>1814</v>
      </c>
      <c r="C8993" s="16">
        <v>2013</v>
      </c>
      <c r="D8993" s="16" t="s">
        <v>2334</v>
      </c>
      <c r="E8993" s="16">
        <v>2</v>
      </c>
      <c r="F8993" s="16">
        <v>1</v>
      </c>
      <c r="G8993" s="16">
        <v>1</v>
      </c>
      <c r="H8993" s="16">
        <v>0</v>
      </c>
    </row>
    <row r="8994" spans="1:8" x14ac:dyDescent="0.3">
      <c r="A8994" s="13" t="str">
        <f t="shared" si="140"/>
        <v>ramiral032013</v>
      </c>
      <c r="B8994" s="16" t="s">
        <v>991</v>
      </c>
      <c r="C8994" s="16">
        <v>2013</v>
      </c>
      <c r="D8994" s="16" t="s">
        <v>2333</v>
      </c>
      <c r="E8994" s="16">
        <v>236</v>
      </c>
      <c r="F8994" s="16">
        <v>433</v>
      </c>
      <c r="G8994" s="16">
        <v>22</v>
      </c>
      <c r="H8994" s="16">
        <v>100</v>
      </c>
    </row>
    <row r="8995" spans="1:8" x14ac:dyDescent="0.3">
      <c r="A8995" s="13" t="str">
        <f t="shared" si="140"/>
        <v>ramirar012013</v>
      </c>
      <c r="B8995" s="16" t="s">
        <v>181</v>
      </c>
      <c r="C8995" s="16">
        <v>2013</v>
      </c>
      <c r="D8995" s="16" t="s">
        <v>40</v>
      </c>
      <c r="E8995" s="16">
        <v>45</v>
      </c>
      <c r="F8995" s="16">
        <v>103</v>
      </c>
      <c r="G8995" s="16">
        <v>7</v>
      </c>
      <c r="H8995" s="16">
        <v>7</v>
      </c>
    </row>
    <row r="8996" spans="1:8" x14ac:dyDescent="0.3">
      <c r="A8996" s="13" t="str">
        <f t="shared" si="140"/>
        <v>ramirer022013</v>
      </c>
      <c r="B8996" s="16" t="s">
        <v>1816</v>
      </c>
      <c r="C8996" s="16">
        <v>2013</v>
      </c>
      <c r="D8996" s="16" t="s">
        <v>2334</v>
      </c>
      <c r="E8996" s="16">
        <v>2</v>
      </c>
      <c r="F8996" s="16">
        <v>7</v>
      </c>
      <c r="G8996" s="16">
        <v>0</v>
      </c>
      <c r="H8996" s="16">
        <v>0</v>
      </c>
    </row>
    <row r="8997" spans="1:8" x14ac:dyDescent="0.3">
      <c r="A8997" s="13" t="str">
        <f t="shared" si="140"/>
        <v>ramirha012013</v>
      </c>
      <c r="B8997" s="16" t="s">
        <v>589</v>
      </c>
      <c r="C8997" s="16">
        <v>2013</v>
      </c>
      <c r="D8997" s="16" t="s">
        <v>2333</v>
      </c>
      <c r="E8997" s="16">
        <v>105</v>
      </c>
      <c r="F8997" s="16">
        <v>210</v>
      </c>
      <c r="G8997" s="16">
        <v>13</v>
      </c>
      <c r="H8997" s="16">
        <v>43</v>
      </c>
    </row>
    <row r="8998" spans="1:8" x14ac:dyDescent="0.3">
      <c r="A8998" s="13" t="str">
        <f t="shared" si="140"/>
        <v>ramirjc012013</v>
      </c>
      <c r="B8998" s="16" t="s">
        <v>2033</v>
      </c>
      <c r="C8998" s="16">
        <v>2013</v>
      </c>
      <c r="D8998" s="16" t="s">
        <v>2334</v>
      </c>
      <c r="E8998" s="16">
        <v>1</v>
      </c>
      <c r="F8998" s="16">
        <v>3</v>
      </c>
      <c r="G8998" s="16">
        <v>1</v>
      </c>
      <c r="H8998" s="16">
        <v>0</v>
      </c>
    </row>
    <row r="8999" spans="1:8" x14ac:dyDescent="0.3">
      <c r="A8999" s="13" t="str">
        <f t="shared" si="140"/>
        <v>ramirjo012013</v>
      </c>
      <c r="B8999" s="16" t="s">
        <v>2034</v>
      </c>
      <c r="C8999" s="16">
        <v>2013</v>
      </c>
      <c r="D8999" s="16" t="s">
        <v>39</v>
      </c>
      <c r="E8999" s="16">
        <v>2</v>
      </c>
      <c r="F8999" s="16">
        <v>7</v>
      </c>
      <c r="G8999" s="16">
        <v>0</v>
      </c>
      <c r="H8999" s="16">
        <v>0</v>
      </c>
    </row>
    <row r="9000" spans="1:8" x14ac:dyDescent="0.3">
      <c r="A9000" s="13" t="str">
        <f t="shared" si="140"/>
        <v>ramirjo012013</v>
      </c>
      <c r="B9000" s="16" t="s">
        <v>2034</v>
      </c>
      <c r="C9000" s="16">
        <v>2013</v>
      </c>
      <c r="D9000" s="16" t="s">
        <v>40</v>
      </c>
      <c r="E9000" s="16">
        <v>0</v>
      </c>
      <c r="F9000" s="16">
        <v>3</v>
      </c>
      <c r="G9000" s="16">
        <v>1</v>
      </c>
      <c r="H9000" s="16">
        <v>0</v>
      </c>
    </row>
    <row r="9001" spans="1:8" x14ac:dyDescent="0.3">
      <c r="A9001" s="13" t="str">
        <f t="shared" si="140"/>
        <v>ramirjo012013</v>
      </c>
      <c r="B9001" s="16" t="s">
        <v>2034</v>
      </c>
      <c r="C9001" s="16">
        <v>2013</v>
      </c>
      <c r="D9001" s="16" t="s">
        <v>2333</v>
      </c>
      <c r="E9001" s="16">
        <v>0</v>
      </c>
      <c r="F9001" s="16">
        <v>0</v>
      </c>
      <c r="G9001" s="16">
        <v>0</v>
      </c>
      <c r="H9001" s="16">
        <v>0</v>
      </c>
    </row>
    <row r="9002" spans="1:8" x14ac:dyDescent="0.3">
      <c r="A9002" s="13" t="str">
        <f t="shared" si="140"/>
        <v>ramirra022013</v>
      </c>
      <c r="B9002" s="16" t="s">
        <v>719</v>
      </c>
      <c r="C9002" s="16">
        <v>2013</v>
      </c>
      <c r="D9002" s="16" t="s">
        <v>2334</v>
      </c>
      <c r="E9002" s="16">
        <v>0</v>
      </c>
      <c r="F9002" s="16">
        <v>1</v>
      </c>
      <c r="G9002" s="16">
        <v>0</v>
      </c>
      <c r="H9002" s="16">
        <v>1</v>
      </c>
    </row>
    <row r="9003" spans="1:8" x14ac:dyDescent="0.3">
      <c r="A9003" s="13" t="str">
        <f t="shared" si="140"/>
        <v>ramirwi012013</v>
      </c>
      <c r="B9003" s="16" t="s">
        <v>1163</v>
      </c>
      <c r="C9003" s="16">
        <v>2013</v>
      </c>
      <c r="D9003" s="16" t="s">
        <v>2329</v>
      </c>
    </row>
    <row r="9004" spans="1:8" x14ac:dyDescent="0.3">
      <c r="A9004" s="13" t="str">
        <f t="shared" si="140"/>
        <v>ramirwi012013</v>
      </c>
      <c r="B9004" s="16" t="s">
        <v>1163</v>
      </c>
      <c r="C9004" s="16">
        <v>2013</v>
      </c>
      <c r="D9004" s="16" t="s">
        <v>2330</v>
      </c>
    </row>
    <row r="9005" spans="1:8" x14ac:dyDescent="0.3">
      <c r="A9005" s="13" t="str">
        <f t="shared" si="140"/>
        <v>ramirwi012013</v>
      </c>
      <c r="B9005" s="16" t="s">
        <v>1163</v>
      </c>
      <c r="C9005" s="16">
        <v>2013</v>
      </c>
      <c r="D9005" s="16" t="s">
        <v>2331</v>
      </c>
      <c r="E9005" s="16">
        <v>49</v>
      </c>
      <c r="F9005" s="16">
        <v>1</v>
      </c>
      <c r="G9005" s="16">
        <v>0</v>
      </c>
      <c r="H9005" s="16">
        <v>0</v>
      </c>
    </row>
    <row r="9006" spans="1:8" x14ac:dyDescent="0.3">
      <c r="A9006" s="13" t="str">
        <f t="shared" si="140"/>
        <v>ramirwi012013</v>
      </c>
      <c r="B9006" s="16" t="s">
        <v>1163</v>
      </c>
      <c r="C9006" s="16">
        <v>2013</v>
      </c>
      <c r="D9006" s="16" t="s">
        <v>2332</v>
      </c>
    </row>
    <row r="9007" spans="1:8" x14ac:dyDescent="0.3">
      <c r="A9007" s="13" t="str">
        <f t="shared" si="140"/>
        <v>ramosaj012013</v>
      </c>
      <c r="B9007" s="16" t="s">
        <v>1817</v>
      </c>
      <c r="C9007" s="16">
        <v>2013</v>
      </c>
      <c r="D9007" s="16" t="s">
        <v>2334</v>
      </c>
      <c r="E9007" s="16">
        <v>5</v>
      </c>
      <c r="F9007" s="16">
        <v>9</v>
      </c>
      <c r="G9007" s="16">
        <v>2</v>
      </c>
      <c r="H9007" s="16">
        <v>0</v>
      </c>
    </row>
    <row r="9008" spans="1:8" x14ac:dyDescent="0.3">
      <c r="A9008" s="13" t="str">
        <f t="shared" si="140"/>
        <v>ramosce012013</v>
      </c>
      <c r="B9008" s="16" t="s">
        <v>1164</v>
      </c>
      <c r="C9008" s="16">
        <v>2013</v>
      </c>
      <c r="D9008" s="16" t="s">
        <v>2334</v>
      </c>
      <c r="E9008" s="16">
        <v>7</v>
      </c>
      <c r="F9008" s="16">
        <v>8</v>
      </c>
      <c r="G9008" s="16">
        <v>0</v>
      </c>
      <c r="H9008" s="16">
        <v>0</v>
      </c>
    </row>
    <row r="9009" spans="1:8" x14ac:dyDescent="0.3">
      <c r="A9009" s="13" t="str">
        <f t="shared" si="140"/>
        <v>ramoswi012013</v>
      </c>
      <c r="B9009" s="16" t="s">
        <v>1361</v>
      </c>
      <c r="C9009" s="16">
        <v>2013</v>
      </c>
      <c r="D9009" s="16" t="s">
        <v>2336</v>
      </c>
      <c r="E9009" s="16">
        <v>593</v>
      </c>
      <c r="F9009" s="16">
        <v>35</v>
      </c>
      <c r="G9009" s="16">
        <v>8</v>
      </c>
      <c r="H9009" s="16">
        <v>1</v>
      </c>
    </row>
    <row r="9010" spans="1:8" x14ac:dyDescent="0.3">
      <c r="A9010" s="13" t="str">
        <f t="shared" si="140"/>
        <v>ransoco012013</v>
      </c>
      <c r="B9010" s="16" t="s">
        <v>268</v>
      </c>
      <c r="C9010" s="16">
        <v>2013</v>
      </c>
      <c r="D9010" s="16" t="s">
        <v>2335</v>
      </c>
      <c r="E9010" s="16">
        <v>31</v>
      </c>
      <c r="F9010" s="16">
        <v>0</v>
      </c>
      <c r="G9010" s="16">
        <v>0</v>
      </c>
      <c r="H9010" s="16">
        <v>5</v>
      </c>
    </row>
    <row r="9011" spans="1:8" x14ac:dyDescent="0.3">
      <c r="A9011" s="13" t="str">
        <f t="shared" si="140"/>
        <v>ransoco012013</v>
      </c>
      <c r="B9011" s="16" t="s">
        <v>268</v>
      </c>
      <c r="C9011" s="16">
        <v>2013</v>
      </c>
      <c r="D9011" s="16" t="s">
        <v>40</v>
      </c>
      <c r="E9011" s="16">
        <v>1</v>
      </c>
      <c r="F9011" s="16">
        <v>8</v>
      </c>
      <c r="G9011" s="16">
        <v>1</v>
      </c>
      <c r="H9011" s="16">
        <v>0</v>
      </c>
    </row>
    <row r="9012" spans="1:8" x14ac:dyDescent="0.3">
      <c r="A9012" s="13" t="str">
        <f t="shared" si="140"/>
        <v>ransoco012013</v>
      </c>
      <c r="B9012" s="16" t="s">
        <v>268</v>
      </c>
      <c r="C9012" s="16">
        <v>2013</v>
      </c>
      <c r="D9012" s="16" t="s">
        <v>40</v>
      </c>
      <c r="E9012" s="16">
        <v>21</v>
      </c>
      <c r="F9012" s="16">
        <v>80</v>
      </c>
      <c r="G9012" s="16">
        <v>6</v>
      </c>
      <c r="H9012" s="16">
        <v>8</v>
      </c>
    </row>
    <row r="9013" spans="1:8" x14ac:dyDescent="0.3">
      <c r="A9013" s="13" t="str">
        <f t="shared" si="140"/>
        <v>ransoco012013</v>
      </c>
      <c r="B9013" s="16" t="s">
        <v>268</v>
      </c>
      <c r="C9013" s="16">
        <v>2013</v>
      </c>
      <c r="D9013" s="16" t="s">
        <v>2333</v>
      </c>
      <c r="E9013" s="16">
        <v>1</v>
      </c>
      <c r="F9013" s="16">
        <v>3</v>
      </c>
      <c r="G9013" s="16">
        <v>0</v>
      </c>
      <c r="H9013" s="16">
        <v>0</v>
      </c>
    </row>
    <row r="9014" spans="1:8" x14ac:dyDescent="0.3">
      <c r="A9014" s="13" t="str">
        <f t="shared" si="140"/>
        <v>rapadcl012013</v>
      </c>
      <c r="B9014" s="16" t="s">
        <v>842</v>
      </c>
      <c r="C9014" s="16">
        <v>2013</v>
      </c>
      <c r="D9014" s="16" t="s">
        <v>2334</v>
      </c>
      <c r="E9014" s="16">
        <v>1</v>
      </c>
      <c r="F9014" s="16">
        <v>0</v>
      </c>
      <c r="G9014" s="16">
        <v>0</v>
      </c>
      <c r="H9014" s="16">
        <v>0</v>
      </c>
    </row>
    <row r="9015" spans="1:8" x14ac:dyDescent="0.3">
      <c r="A9015" s="13" t="str">
        <f t="shared" si="140"/>
        <v>rasmuco012013</v>
      </c>
      <c r="B9015" s="16" t="s">
        <v>1165</v>
      </c>
      <c r="C9015" s="16">
        <v>2013</v>
      </c>
      <c r="D9015" s="16" t="s">
        <v>2329</v>
      </c>
    </row>
    <row r="9016" spans="1:8" x14ac:dyDescent="0.3">
      <c r="A9016" s="13" t="str">
        <f t="shared" si="140"/>
        <v>rasmuco012013</v>
      </c>
      <c r="B9016" s="16" t="s">
        <v>1165</v>
      </c>
      <c r="C9016" s="16">
        <v>2013</v>
      </c>
      <c r="D9016" s="16" t="s">
        <v>2331</v>
      </c>
      <c r="E9016" s="16">
        <v>308</v>
      </c>
      <c r="F9016" s="16">
        <v>1</v>
      </c>
      <c r="G9016" s="16">
        <v>4</v>
      </c>
      <c r="H9016" s="16">
        <v>1</v>
      </c>
    </row>
    <row r="9017" spans="1:8" x14ac:dyDescent="0.3">
      <c r="A9017" s="13" t="str">
        <f t="shared" si="140"/>
        <v>rasmuco022013</v>
      </c>
      <c r="B9017" s="16" t="s">
        <v>2035</v>
      </c>
      <c r="C9017" s="16">
        <v>2013</v>
      </c>
      <c r="D9017" s="16" t="s">
        <v>2334</v>
      </c>
      <c r="E9017" s="16">
        <v>0</v>
      </c>
      <c r="F9017" s="16">
        <v>0</v>
      </c>
      <c r="G9017" s="16">
        <v>0</v>
      </c>
      <c r="H9017" s="16">
        <v>0</v>
      </c>
    </row>
    <row r="9018" spans="1:8" x14ac:dyDescent="0.3">
      <c r="A9018" s="13" t="str">
        <f t="shared" si="140"/>
        <v>rasmuco022013</v>
      </c>
      <c r="B9018" s="16" t="s">
        <v>2035</v>
      </c>
      <c r="C9018" s="16">
        <v>2013</v>
      </c>
      <c r="D9018" s="16" t="s">
        <v>2334</v>
      </c>
      <c r="E9018" s="16">
        <v>0</v>
      </c>
      <c r="F9018" s="16">
        <v>1</v>
      </c>
      <c r="G9018" s="16">
        <v>0</v>
      </c>
      <c r="H9018" s="16">
        <v>0</v>
      </c>
    </row>
    <row r="9019" spans="1:8" x14ac:dyDescent="0.3">
      <c r="A9019" s="13" t="str">
        <f t="shared" si="140"/>
        <v>rauchjo012013</v>
      </c>
      <c r="B9019" s="16" t="s">
        <v>329</v>
      </c>
      <c r="C9019" s="16">
        <v>2013</v>
      </c>
      <c r="D9019" s="16" t="s">
        <v>2334</v>
      </c>
      <c r="E9019" s="16">
        <v>1</v>
      </c>
      <c r="F9019" s="16">
        <v>4</v>
      </c>
      <c r="G9019" s="16">
        <v>0</v>
      </c>
      <c r="H9019" s="16">
        <v>0</v>
      </c>
    </row>
    <row r="9020" spans="1:8" x14ac:dyDescent="0.3">
      <c r="A9020" s="13" t="str">
        <f t="shared" si="140"/>
        <v>reckean012013</v>
      </c>
      <c r="B9020" s="16" t="s">
        <v>1594</v>
      </c>
      <c r="C9020" s="16">
        <v>2013</v>
      </c>
      <c r="D9020" s="16" t="s">
        <v>2336</v>
      </c>
      <c r="E9020" s="16">
        <v>289</v>
      </c>
      <c r="F9020" s="16">
        <v>17</v>
      </c>
      <c r="G9020" s="16">
        <v>3</v>
      </c>
      <c r="H9020" s="16">
        <v>2</v>
      </c>
    </row>
    <row r="9021" spans="1:8" x14ac:dyDescent="0.3">
      <c r="A9021" s="13" t="str">
        <f t="shared" si="140"/>
        <v>reckean012013</v>
      </c>
      <c r="B9021" s="16" t="s">
        <v>1594</v>
      </c>
      <c r="C9021" s="16">
        <v>2013</v>
      </c>
      <c r="D9021" s="16" t="s">
        <v>2334</v>
      </c>
      <c r="E9021" s="16">
        <v>0</v>
      </c>
      <c r="F9021" s="16">
        <v>0</v>
      </c>
      <c r="G9021" s="16">
        <v>0</v>
      </c>
      <c r="H9021" s="16">
        <v>0</v>
      </c>
    </row>
    <row r="9022" spans="1:8" x14ac:dyDescent="0.3">
      <c r="A9022" s="13" t="str">
        <f t="shared" si="140"/>
        <v>reddijo012013</v>
      </c>
      <c r="B9022" s="16" t="s">
        <v>1167</v>
      </c>
      <c r="C9022" s="16">
        <v>2013</v>
      </c>
      <c r="D9022" s="16" t="s">
        <v>2331</v>
      </c>
      <c r="E9022" s="16">
        <v>244</v>
      </c>
      <c r="F9022" s="16">
        <v>9</v>
      </c>
      <c r="G9022" s="16">
        <v>5</v>
      </c>
      <c r="H9022" s="16">
        <v>3</v>
      </c>
    </row>
    <row r="9023" spans="1:8" x14ac:dyDescent="0.3">
      <c r="A9023" s="13" t="str">
        <f t="shared" si="140"/>
        <v>reddijo012013</v>
      </c>
      <c r="B9023" s="16" t="s">
        <v>1167</v>
      </c>
      <c r="C9023" s="16">
        <v>2013</v>
      </c>
      <c r="D9023" s="16" t="s">
        <v>2332</v>
      </c>
    </row>
    <row r="9024" spans="1:8" x14ac:dyDescent="0.3">
      <c r="A9024" s="13" t="str">
        <f t="shared" si="140"/>
        <v>redmoto012013</v>
      </c>
      <c r="B9024" s="16" t="s">
        <v>1818</v>
      </c>
      <c r="C9024" s="16">
        <v>2013</v>
      </c>
      <c r="D9024" s="16" t="s">
        <v>2334</v>
      </c>
      <c r="E9024" s="16">
        <v>2</v>
      </c>
      <c r="F9024" s="16">
        <v>7</v>
      </c>
      <c r="G9024" s="16">
        <v>1</v>
      </c>
      <c r="H9024" s="16">
        <v>1</v>
      </c>
    </row>
    <row r="9025" spans="1:8" x14ac:dyDescent="0.3">
      <c r="A9025" s="13" t="str">
        <f t="shared" si="140"/>
        <v>reedad012013</v>
      </c>
      <c r="B9025" s="16" t="s">
        <v>1595</v>
      </c>
      <c r="C9025" s="16">
        <v>2013</v>
      </c>
      <c r="D9025" s="16" t="s">
        <v>2334</v>
      </c>
      <c r="E9025" s="16">
        <v>6</v>
      </c>
      <c r="F9025" s="16">
        <v>5</v>
      </c>
      <c r="G9025" s="16">
        <v>0</v>
      </c>
      <c r="H9025" s="16">
        <v>0</v>
      </c>
    </row>
    <row r="9026" spans="1:8" x14ac:dyDescent="0.3">
      <c r="A9026" s="13" t="str">
        <f t="shared" si="140"/>
        <v>reedev012013</v>
      </c>
      <c r="B9026" s="16" t="s">
        <v>2036</v>
      </c>
      <c r="C9026" s="16">
        <v>2013</v>
      </c>
      <c r="D9026" s="16" t="s">
        <v>2334</v>
      </c>
      <c r="E9026" s="16">
        <v>2</v>
      </c>
      <c r="F9026" s="16">
        <v>6</v>
      </c>
      <c r="G9026" s="16">
        <v>3</v>
      </c>
      <c r="H9026" s="16">
        <v>0</v>
      </c>
    </row>
    <row r="9027" spans="1:8" x14ac:dyDescent="0.3">
      <c r="A9027" s="13" t="str">
        <f t="shared" ref="A9027:A9090" si="141">(B9027&amp;C9027)</f>
        <v>reidry012013</v>
      </c>
      <c r="B9027" s="16" t="s">
        <v>2037</v>
      </c>
      <c r="C9027" s="16">
        <v>2013</v>
      </c>
      <c r="D9027" s="16" t="s">
        <v>2334</v>
      </c>
      <c r="E9027" s="16">
        <v>1</v>
      </c>
      <c r="F9027" s="16">
        <v>1</v>
      </c>
      <c r="G9027" s="16">
        <v>0</v>
      </c>
      <c r="H9027" s="16">
        <v>0</v>
      </c>
    </row>
    <row r="9028" spans="1:8" x14ac:dyDescent="0.3">
      <c r="A9028" s="13" t="str">
        <f t="shared" si="141"/>
        <v>reimono012013</v>
      </c>
      <c r="B9028" s="16" t="s">
        <v>1168</v>
      </c>
      <c r="C9028" s="16">
        <v>2013</v>
      </c>
      <c r="D9028" s="16" t="s">
        <v>2330</v>
      </c>
    </row>
    <row r="9029" spans="1:8" x14ac:dyDescent="0.3">
      <c r="A9029" s="13" t="str">
        <f t="shared" si="141"/>
        <v>reimono012013</v>
      </c>
      <c r="B9029" s="16" t="s">
        <v>1168</v>
      </c>
      <c r="C9029" s="16">
        <v>2013</v>
      </c>
      <c r="D9029" s="16" t="s">
        <v>2331</v>
      </c>
      <c r="E9029" s="16">
        <v>24</v>
      </c>
      <c r="F9029" s="16">
        <v>2</v>
      </c>
      <c r="G9029" s="16">
        <v>0</v>
      </c>
      <c r="H9029" s="16">
        <v>1</v>
      </c>
    </row>
    <row r="9030" spans="1:8" x14ac:dyDescent="0.3">
      <c r="A9030" s="13" t="str">
        <f t="shared" si="141"/>
        <v>rendoan012013</v>
      </c>
      <c r="B9030" s="16" t="s">
        <v>2038</v>
      </c>
      <c r="C9030" s="16">
        <v>2013</v>
      </c>
      <c r="D9030" s="16" t="s">
        <v>39</v>
      </c>
      <c r="E9030" s="16">
        <v>147</v>
      </c>
      <c r="F9030" s="16">
        <v>213</v>
      </c>
      <c r="G9030" s="16">
        <v>9</v>
      </c>
      <c r="H9030" s="16">
        <v>50</v>
      </c>
    </row>
    <row r="9031" spans="1:8" x14ac:dyDescent="0.3">
      <c r="A9031" s="13" t="str">
        <f t="shared" si="141"/>
        <v>rendoan012013</v>
      </c>
      <c r="B9031" s="16" t="s">
        <v>2038</v>
      </c>
      <c r="C9031" s="16">
        <v>2013</v>
      </c>
      <c r="D9031" s="16" t="s">
        <v>40</v>
      </c>
      <c r="E9031" s="16">
        <v>7</v>
      </c>
      <c r="F9031" s="16">
        <v>26</v>
      </c>
      <c r="G9031" s="16">
        <v>5</v>
      </c>
      <c r="H9031" s="16">
        <v>4</v>
      </c>
    </row>
    <row r="9032" spans="1:8" x14ac:dyDescent="0.3">
      <c r="A9032" s="13" t="str">
        <f t="shared" si="141"/>
        <v>rendoan012013</v>
      </c>
      <c r="B9032" s="16" t="s">
        <v>2038</v>
      </c>
      <c r="C9032" s="16">
        <v>2013</v>
      </c>
      <c r="D9032" s="16" t="s">
        <v>2333</v>
      </c>
      <c r="E9032" s="16">
        <v>9</v>
      </c>
      <c r="F9032" s="16">
        <v>2</v>
      </c>
      <c r="G9032" s="16">
        <v>2</v>
      </c>
      <c r="H9032" s="16">
        <v>1</v>
      </c>
    </row>
    <row r="9033" spans="1:8" x14ac:dyDescent="0.3">
      <c r="A9033" s="13" t="str">
        <f t="shared" si="141"/>
        <v>resopch012013</v>
      </c>
      <c r="B9033" s="16" t="s">
        <v>592</v>
      </c>
      <c r="C9033" s="16">
        <v>2013</v>
      </c>
      <c r="D9033" s="16" t="s">
        <v>2334</v>
      </c>
      <c r="E9033" s="16">
        <v>1</v>
      </c>
      <c r="F9033" s="16">
        <v>1</v>
      </c>
      <c r="G9033" s="16">
        <v>0</v>
      </c>
      <c r="H9033" s="16">
        <v>0</v>
      </c>
    </row>
    <row r="9034" spans="1:8" x14ac:dyDescent="0.3">
      <c r="A9034" s="13" t="str">
        <f t="shared" si="141"/>
        <v>reverbe012013</v>
      </c>
      <c r="B9034" s="16" t="s">
        <v>1363</v>
      </c>
      <c r="C9034" s="16">
        <v>2013</v>
      </c>
      <c r="D9034" s="16" t="s">
        <v>2329</v>
      </c>
    </row>
    <row r="9035" spans="1:8" x14ac:dyDescent="0.3">
      <c r="A9035" s="13" t="str">
        <f t="shared" si="141"/>
        <v>reverbe012013</v>
      </c>
      <c r="B9035" s="16" t="s">
        <v>1363</v>
      </c>
      <c r="C9035" s="16">
        <v>2013</v>
      </c>
      <c r="D9035" s="16" t="s">
        <v>2331</v>
      </c>
      <c r="E9035" s="16">
        <v>220</v>
      </c>
      <c r="F9035" s="16">
        <v>6</v>
      </c>
      <c r="G9035" s="16">
        <v>2</v>
      </c>
      <c r="H9035" s="16">
        <v>3</v>
      </c>
    </row>
    <row r="9036" spans="1:8" x14ac:dyDescent="0.3">
      <c r="A9036" s="13" t="str">
        <f t="shared" si="141"/>
        <v>reyesjo012013</v>
      </c>
      <c r="B9036" s="16" t="s">
        <v>400</v>
      </c>
      <c r="C9036" s="16">
        <v>2013</v>
      </c>
      <c r="D9036" s="16" t="s">
        <v>2333</v>
      </c>
      <c r="E9036" s="16">
        <v>95</v>
      </c>
      <c r="F9036" s="16">
        <v>240</v>
      </c>
      <c r="G9036" s="16">
        <v>9</v>
      </c>
      <c r="H9036" s="16">
        <v>51</v>
      </c>
    </row>
    <row r="9037" spans="1:8" x14ac:dyDescent="0.3">
      <c r="A9037" s="13" t="str">
        <f t="shared" si="141"/>
        <v>reynogr012013</v>
      </c>
      <c r="B9037" s="16" t="s">
        <v>994</v>
      </c>
      <c r="C9037" s="16">
        <v>2013</v>
      </c>
      <c r="D9037" s="16" t="s">
        <v>2334</v>
      </c>
      <c r="E9037" s="16">
        <v>5</v>
      </c>
      <c r="F9037" s="16">
        <v>4</v>
      </c>
      <c r="G9037" s="16">
        <v>0</v>
      </c>
      <c r="H9037" s="16">
        <v>2</v>
      </c>
    </row>
    <row r="9038" spans="1:8" x14ac:dyDescent="0.3">
      <c r="A9038" s="13" t="str">
        <f t="shared" si="141"/>
        <v>reynoma012013</v>
      </c>
      <c r="B9038" s="16" t="s">
        <v>844</v>
      </c>
      <c r="C9038" s="16">
        <v>2013</v>
      </c>
      <c r="D9038" s="16" t="s">
        <v>2335</v>
      </c>
      <c r="E9038" s="16">
        <v>306</v>
      </c>
      <c r="F9038" s="16">
        <v>14</v>
      </c>
      <c r="G9038" s="16">
        <v>3</v>
      </c>
      <c r="H9038" s="16">
        <v>30</v>
      </c>
    </row>
    <row r="9039" spans="1:8" x14ac:dyDescent="0.3">
      <c r="A9039" s="13" t="str">
        <f t="shared" si="141"/>
        <v>reynoma012013</v>
      </c>
      <c r="B9039" s="16" t="s">
        <v>844</v>
      </c>
      <c r="C9039" s="16">
        <v>2013</v>
      </c>
      <c r="D9039" s="16" t="s">
        <v>2335</v>
      </c>
      <c r="E9039" s="16">
        <v>199</v>
      </c>
      <c r="F9039" s="16">
        <v>3</v>
      </c>
      <c r="G9039" s="16">
        <v>1</v>
      </c>
      <c r="H9039" s="16">
        <v>14</v>
      </c>
    </row>
    <row r="9040" spans="1:8" x14ac:dyDescent="0.3">
      <c r="A9040" s="13" t="str">
        <f t="shared" si="141"/>
        <v>reynoma012013</v>
      </c>
      <c r="B9040" s="16" t="s">
        <v>844</v>
      </c>
      <c r="C9040" s="16">
        <v>2013</v>
      </c>
      <c r="D9040" s="16" t="s">
        <v>39</v>
      </c>
      <c r="E9040" s="16">
        <v>4</v>
      </c>
      <c r="F9040" s="16">
        <v>3</v>
      </c>
      <c r="G9040" s="16">
        <v>0</v>
      </c>
      <c r="H9040" s="16">
        <v>1</v>
      </c>
    </row>
    <row r="9041" spans="1:8" x14ac:dyDescent="0.3">
      <c r="A9041" s="13" t="str">
        <f t="shared" si="141"/>
        <v>reynoma012013</v>
      </c>
      <c r="B9041" s="16" t="s">
        <v>844</v>
      </c>
      <c r="C9041" s="16">
        <v>2013</v>
      </c>
      <c r="D9041" s="16" t="s">
        <v>40</v>
      </c>
      <c r="E9041" s="16">
        <v>18</v>
      </c>
      <c r="F9041" s="16">
        <v>49</v>
      </c>
      <c r="G9041" s="16">
        <v>6</v>
      </c>
      <c r="H9041" s="16">
        <v>8</v>
      </c>
    </row>
    <row r="9042" spans="1:8" x14ac:dyDescent="0.3">
      <c r="A9042" s="13" t="str">
        <f t="shared" si="141"/>
        <v>reynoma012013</v>
      </c>
      <c r="B9042" s="16" t="s">
        <v>844</v>
      </c>
      <c r="C9042" s="16">
        <v>2013</v>
      </c>
      <c r="D9042" s="16" t="s">
        <v>40</v>
      </c>
      <c r="E9042" s="16">
        <v>7</v>
      </c>
      <c r="F9042" s="16">
        <v>19</v>
      </c>
      <c r="G9042" s="16">
        <v>1</v>
      </c>
      <c r="H9042" s="16">
        <v>7</v>
      </c>
    </row>
    <row r="9043" spans="1:8" x14ac:dyDescent="0.3">
      <c r="A9043" s="13" t="str">
        <f t="shared" si="141"/>
        <v>reynoma022013</v>
      </c>
      <c r="B9043" s="16" t="s">
        <v>1364</v>
      </c>
      <c r="C9043" s="16">
        <v>2013</v>
      </c>
      <c r="D9043" s="16" t="s">
        <v>2334</v>
      </c>
      <c r="E9043" s="16">
        <v>0</v>
      </c>
      <c r="F9043" s="16">
        <v>3</v>
      </c>
      <c r="G9043" s="16">
        <v>0</v>
      </c>
      <c r="H9043" s="16">
        <v>0</v>
      </c>
    </row>
    <row r="9044" spans="1:8" x14ac:dyDescent="0.3">
      <c r="A9044" s="13" t="str">
        <f t="shared" si="141"/>
        <v>ricesc012013</v>
      </c>
      <c r="B9044" s="16" t="s">
        <v>2039</v>
      </c>
      <c r="C9044" s="16">
        <v>2013</v>
      </c>
      <c r="D9044" s="16" t="s">
        <v>2334</v>
      </c>
      <c r="E9044" s="16">
        <v>4</v>
      </c>
      <c r="F9044" s="16">
        <v>16</v>
      </c>
      <c r="G9044" s="16">
        <v>0</v>
      </c>
      <c r="H9044" s="16">
        <v>0</v>
      </c>
    </row>
    <row r="9045" spans="1:8" x14ac:dyDescent="0.3">
      <c r="A9045" s="13" t="str">
        <f t="shared" si="141"/>
        <v>richacl012013</v>
      </c>
      <c r="B9045" s="16" t="s">
        <v>995</v>
      </c>
      <c r="C9045" s="16">
        <v>2013</v>
      </c>
      <c r="D9045" s="16" t="s">
        <v>2334</v>
      </c>
      <c r="E9045" s="16">
        <v>4</v>
      </c>
      <c r="F9045" s="16">
        <v>12</v>
      </c>
      <c r="G9045" s="16">
        <v>1</v>
      </c>
      <c r="H9045" s="16">
        <v>1</v>
      </c>
    </row>
    <row r="9046" spans="1:8" x14ac:dyDescent="0.3">
      <c r="A9046" s="13" t="str">
        <f t="shared" si="141"/>
        <v>richaga012013</v>
      </c>
      <c r="B9046" s="16" t="s">
        <v>1597</v>
      </c>
      <c r="C9046" s="16">
        <v>2013</v>
      </c>
      <c r="D9046" s="16" t="s">
        <v>2334</v>
      </c>
      <c r="E9046" s="16">
        <v>16</v>
      </c>
      <c r="F9046" s="16">
        <v>21</v>
      </c>
      <c r="G9046" s="16">
        <v>2</v>
      </c>
      <c r="H9046" s="16">
        <v>1</v>
      </c>
    </row>
    <row r="9047" spans="1:8" x14ac:dyDescent="0.3">
      <c r="A9047" s="13" t="str">
        <f t="shared" si="141"/>
        <v>rienzan012013</v>
      </c>
      <c r="B9047" s="16" t="s">
        <v>2040</v>
      </c>
      <c r="C9047" s="16">
        <v>2013</v>
      </c>
      <c r="D9047" s="16" t="s">
        <v>2334</v>
      </c>
      <c r="E9047" s="16">
        <v>8</v>
      </c>
      <c r="F9047" s="16">
        <v>10</v>
      </c>
      <c r="G9047" s="16">
        <v>1</v>
      </c>
      <c r="H9047" s="16">
        <v>1</v>
      </c>
    </row>
    <row r="9048" spans="1:8" x14ac:dyDescent="0.3">
      <c r="A9048" s="13" t="str">
        <f t="shared" si="141"/>
        <v>riosal012013</v>
      </c>
      <c r="B9048" s="16" t="s">
        <v>490</v>
      </c>
      <c r="C9048" s="16">
        <v>2013</v>
      </c>
      <c r="D9048" s="16" t="s">
        <v>2329</v>
      </c>
    </row>
    <row r="9049" spans="1:8" x14ac:dyDescent="0.3">
      <c r="A9049" s="13" t="str">
        <f t="shared" si="141"/>
        <v>riosal012013</v>
      </c>
      <c r="B9049" s="16" t="s">
        <v>490</v>
      </c>
      <c r="C9049" s="16">
        <v>2013</v>
      </c>
      <c r="D9049" s="16" t="s">
        <v>2331</v>
      </c>
      <c r="E9049" s="16">
        <v>228</v>
      </c>
      <c r="F9049" s="16">
        <v>8</v>
      </c>
      <c r="G9049" s="16">
        <v>3</v>
      </c>
      <c r="H9049" s="16">
        <v>1</v>
      </c>
    </row>
    <row r="9050" spans="1:8" x14ac:dyDescent="0.3">
      <c r="A9050" s="13" t="str">
        <f t="shared" si="141"/>
        <v>riosal012013</v>
      </c>
      <c r="B9050" s="16" t="s">
        <v>490</v>
      </c>
      <c r="C9050" s="16">
        <v>2013</v>
      </c>
      <c r="D9050" s="16" t="s">
        <v>2331</v>
      </c>
      <c r="E9050" s="16">
        <v>99</v>
      </c>
      <c r="F9050" s="16">
        <v>1</v>
      </c>
      <c r="G9050" s="16">
        <v>0</v>
      </c>
      <c r="H9050" s="16">
        <v>0</v>
      </c>
    </row>
    <row r="9051" spans="1:8" x14ac:dyDescent="0.3">
      <c r="A9051" s="13" t="str">
        <f t="shared" si="141"/>
        <v>riosal012013</v>
      </c>
      <c r="B9051" s="16" t="s">
        <v>490</v>
      </c>
      <c r="C9051" s="16">
        <v>2013</v>
      </c>
      <c r="D9051" s="16" t="s">
        <v>2332</v>
      </c>
    </row>
    <row r="9052" spans="1:8" x14ac:dyDescent="0.3">
      <c r="A9052" s="13" t="str">
        <f t="shared" si="141"/>
        <v>riosal012013</v>
      </c>
      <c r="B9052" s="16" t="s">
        <v>490</v>
      </c>
      <c r="C9052" s="16">
        <v>2013</v>
      </c>
      <c r="D9052" s="16" t="s">
        <v>2332</v>
      </c>
    </row>
    <row r="9053" spans="1:8" x14ac:dyDescent="0.3">
      <c r="A9053" s="13" t="str">
        <f t="shared" si="141"/>
        <v>riverma012013</v>
      </c>
      <c r="B9053" s="16" t="s">
        <v>187</v>
      </c>
      <c r="C9053" s="16">
        <v>2013</v>
      </c>
      <c r="D9053" s="16" t="s">
        <v>2334</v>
      </c>
      <c r="E9053" s="16">
        <v>5</v>
      </c>
      <c r="F9053" s="16">
        <v>12</v>
      </c>
      <c r="G9053" s="16">
        <v>0</v>
      </c>
      <c r="H9053" s="16">
        <v>0</v>
      </c>
    </row>
    <row r="9054" spans="1:8" x14ac:dyDescent="0.3">
      <c r="A9054" s="13" t="str">
        <f t="shared" si="141"/>
        <v>riverre012013</v>
      </c>
      <c r="B9054" s="16" t="s">
        <v>491</v>
      </c>
      <c r="C9054" s="16">
        <v>2013</v>
      </c>
      <c r="D9054" s="16" t="s">
        <v>2336</v>
      </c>
      <c r="E9054" s="16">
        <v>185</v>
      </c>
      <c r="F9054" s="16">
        <v>13</v>
      </c>
      <c r="G9054" s="16">
        <v>0</v>
      </c>
      <c r="H9054" s="16">
        <v>1</v>
      </c>
    </row>
    <row r="9055" spans="1:8" x14ac:dyDescent="0.3">
      <c r="A9055" s="13" t="str">
        <f t="shared" si="141"/>
        <v>rizzoan012013</v>
      </c>
      <c r="B9055" s="16" t="s">
        <v>1598</v>
      </c>
      <c r="C9055" s="16">
        <v>2013</v>
      </c>
      <c r="D9055" s="16" t="s">
        <v>2335</v>
      </c>
      <c r="E9055" s="16">
        <v>1287</v>
      </c>
      <c r="F9055" s="16">
        <v>149</v>
      </c>
      <c r="G9055" s="16">
        <v>5</v>
      </c>
      <c r="H9055" s="16">
        <v>114</v>
      </c>
    </row>
    <row r="9056" spans="1:8" x14ac:dyDescent="0.3">
      <c r="A9056" s="13" t="str">
        <f t="shared" si="141"/>
        <v>roarkta012013</v>
      </c>
      <c r="B9056" s="16" t="s">
        <v>2041</v>
      </c>
      <c r="C9056" s="16">
        <v>2013</v>
      </c>
      <c r="D9056" s="16" t="s">
        <v>2334</v>
      </c>
      <c r="E9056" s="16">
        <v>6</v>
      </c>
      <c r="F9056" s="16">
        <v>7</v>
      </c>
      <c r="G9056" s="16">
        <v>1</v>
      </c>
      <c r="H9056" s="16">
        <v>2</v>
      </c>
    </row>
    <row r="9057" spans="1:8" x14ac:dyDescent="0.3">
      <c r="A9057" s="13" t="str">
        <f t="shared" si="141"/>
        <v>roberbr012013</v>
      </c>
      <c r="B9057" s="16" t="s">
        <v>273</v>
      </c>
      <c r="C9057" s="16">
        <v>2013</v>
      </c>
      <c r="D9057" s="16" t="s">
        <v>39</v>
      </c>
      <c r="E9057" s="16">
        <v>110</v>
      </c>
      <c r="F9057" s="16">
        <v>190</v>
      </c>
      <c r="G9057" s="16">
        <v>1</v>
      </c>
      <c r="H9057" s="16">
        <v>43</v>
      </c>
    </row>
    <row r="9058" spans="1:8" x14ac:dyDescent="0.3">
      <c r="A9058" s="13" t="str">
        <f t="shared" si="141"/>
        <v>roberda082013</v>
      </c>
      <c r="B9058" s="16" t="s">
        <v>997</v>
      </c>
      <c r="C9058" s="16">
        <v>2013</v>
      </c>
      <c r="D9058" s="16" t="s">
        <v>2334</v>
      </c>
      <c r="E9058" s="16">
        <v>4</v>
      </c>
      <c r="F9058" s="16">
        <v>4</v>
      </c>
      <c r="G9058" s="16">
        <v>0</v>
      </c>
      <c r="H9058" s="16">
        <v>0</v>
      </c>
    </row>
    <row r="9059" spans="1:8" x14ac:dyDescent="0.3">
      <c r="A9059" s="13" t="str">
        <f t="shared" si="141"/>
        <v>roberry012013</v>
      </c>
      <c r="B9059" s="16" t="s">
        <v>721</v>
      </c>
      <c r="C9059" s="16">
        <v>2013</v>
      </c>
      <c r="D9059" s="16" t="s">
        <v>2335</v>
      </c>
      <c r="E9059" s="16">
        <v>2</v>
      </c>
      <c r="F9059" s="16">
        <v>1</v>
      </c>
      <c r="G9059" s="16">
        <v>0</v>
      </c>
      <c r="H9059" s="16">
        <v>0</v>
      </c>
    </row>
    <row r="9060" spans="1:8" x14ac:dyDescent="0.3">
      <c r="A9060" s="13" t="str">
        <f t="shared" si="141"/>
        <v>roberry012013</v>
      </c>
      <c r="B9060" s="16" t="s">
        <v>721</v>
      </c>
      <c r="C9060" s="16">
        <v>2013</v>
      </c>
      <c r="D9060" s="16" t="s">
        <v>39</v>
      </c>
      <c r="E9060" s="16">
        <v>46</v>
      </c>
      <c r="F9060" s="16">
        <v>84</v>
      </c>
      <c r="G9060" s="16">
        <v>4</v>
      </c>
      <c r="H9060" s="16">
        <v>17</v>
      </c>
    </row>
    <row r="9061" spans="1:8" x14ac:dyDescent="0.3">
      <c r="A9061" s="13" t="str">
        <f t="shared" si="141"/>
        <v>roberry012013</v>
      </c>
      <c r="B9061" s="16" t="s">
        <v>721</v>
      </c>
      <c r="C9061" s="16">
        <v>2013</v>
      </c>
      <c r="D9061" s="16" t="s">
        <v>40</v>
      </c>
      <c r="E9061" s="16">
        <v>3</v>
      </c>
      <c r="F9061" s="16">
        <v>14</v>
      </c>
      <c r="G9061" s="16">
        <v>0</v>
      </c>
      <c r="H9061" s="16">
        <v>3</v>
      </c>
    </row>
    <row r="9062" spans="1:8" x14ac:dyDescent="0.3">
      <c r="A9062" s="13" t="str">
        <f t="shared" si="141"/>
        <v>roberty012013</v>
      </c>
      <c r="B9062" s="16" t="s">
        <v>1819</v>
      </c>
      <c r="C9062" s="16">
        <v>2013</v>
      </c>
      <c r="D9062" s="16" t="s">
        <v>2334</v>
      </c>
      <c r="E9062" s="16">
        <v>0</v>
      </c>
      <c r="F9062" s="16">
        <v>0</v>
      </c>
      <c r="G9062" s="16">
        <v>0</v>
      </c>
      <c r="H9062" s="16">
        <v>0</v>
      </c>
    </row>
    <row r="9063" spans="1:8" x14ac:dyDescent="0.3">
      <c r="A9063" s="13" t="str">
        <f t="shared" si="141"/>
        <v>robinch022013</v>
      </c>
      <c r="B9063" s="16" t="s">
        <v>2042</v>
      </c>
      <c r="C9063" s="16">
        <v>2013</v>
      </c>
      <c r="D9063" s="16" t="s">
        <v>2336</v>
      </c>
      <c r="E9063" s="16">
        <v>8</v>
      </c>
      <c r="F9063" s="16">
        <v>0</v>
      </c>
      <c r="G9063" s="16">
        <v>0</v>
      </c>
      <c r="H9063" s="16">
        <v>0</v>
      </c>
    </row>
    <row r="9064" spans="1:8" x14ac:dyDescent="0.3">
      <c r="A9064" s="13" t="str">
        <f t="shared" si="141"/>
        <v>robinde022013</v>
      </c>
      <c r="B9064" s="16" t="s">
        <v>2043</v>
      </c>
      <c r="C9064" s="16">
        <v>2013</v>
      </c>
      <c r="D9064" s="16" t="s">
        <v>2329</v>
      </c>
    </row>
    <row r="9065" spans="1:8" x14ac:dyDescent="0.3">
      <c r="A9065" s="13" t="str">
        <f t="shared" si="141"/>
        <v>robinde022013</v>
      </c>
      <c r="B9065" s="16" t="s">
        <v>2043</v>
      </c>
      <c r="C9065" s="16">
        <v>2013</v>
      </c>
      <c r="D9065" s="16" t="s">
        <v>2330</v>
      </c>
    </row>
    <row r="9066" spans="1:8" x14ac:dyDescent="0.3">
      <c r="A9066" s="13" t="str">
        <f t="shared" si="141"/>
        <v>robinde022013</v>
      </c>
      <c r="B9066" s="16" t="s">
        <v>2043</v>
      </c>
      <c r="C9066" s="16">
        <v>2013</v>
      </c>
      <c r="D9066" s="16" t="s">
        <v>2331</v>
      </c>
      <c r="E9066" s="16">
        <v>101</v>
      </c>
      <c r="F9066" s="16">
        <v>0</v>
      </c>
      <c r="G9066" s="16">
        <v>0</v>
      </c>
      <c r="H9066" s="16">
        <v>0</v>
      </c>
    </row>
    <row r="9067" spans="1:8" x14ac:dyDescent="0.3">
      <c r="A9067" s="13" t="str">
        <f t="shared" si="141"/>
        <v>robinde022013</v>
      </c>
      <c r="B9067" s="16" t="s">
        <v>2043</v>
      </c>
      <c r="C9067" s="16">
        <v>2013</v>
      </c>
      <c r="D9067" s="16" t="s">
        <v>2332</v>
      </c>
    </row>
    <row r="9068" spans="1:8" x14ac:dyDescent="0.3">
      <c r="A9068" s="13" t="str">
        <f t="shared" si="141"/>
        <v>robinsh012013</v>
      </c>
      <c r="B9068" s="16" t="s">
        <v>1170</v>
      </c>
      <c r="C9068" s="16">
        <v>2013</v>
      </c>
      <c r="D9068" s="16" t="s">
        <v>2329</v>
      </c>
    </row>
    <row r="9069" spans="1:8" x14ac:dyDescent="0.3">
      <c r="A9069" s="13" t="str">
        <f t="shared" si="141"/>
        <v>robinsh012013</v>
      </c>
      <c r="B9069" s="16" t="s">
        <v>1170</v>
      </c>
      <c r="C9069" s="16">
        <v>2013</v>
      </c>
      <c r="D9069" s="16" t="s">
        <v>2330</v>
      </c>
    </row>
    <row r="9070" spans="1:8" x14ac:dyDescent="0.3">
      <c r="A9070" s="13" t="str">
        <f t="shared" si="141"/>
        <v>robinsh012013</v>
      </c>
      <c r="B9070" s="16" t="s">
        <v>1170</v>
      </c>
      <c r="C9070" s="16">
        <v>2013</v>
      </c>
      <c r="D9070" s="16" t="s">
        <v>2331</v>
      </c>
      <c r="E9070" s="16">
        <v>108</v>
      </c>
      <c r="F9070" s="16">
        <v>0</v>
      </c>
      <c r="G9070" s="16">
        <v>3</v>
      </c>
      <c r="H9070" s="16">
        <v>0</v>
      </c>
    </row>
    <row r="9071" spans="1:8" x14ac:dyDescent="0.3">
      <c r="A9071" s="13" t="str">
        <f t="shared" si="141"/>
        <v>robinsh012013</v>
      </c>
      <c r="B9071" s="16" t="s">
        <v>1170</v>
      </c>
      <c r="C9071" s="16">
        <v>2013</v>
      </c>
      <c r="D9071" s="16" t="s">
        <v>2332</v>
      </c>
    </row>
    <row r="9072" spans="1:8" x14ac:dyDescent="0.3">
      <c r="A9072" s="13" t="str">
        <f t="shared" si="141"/>
        <v>roblema012013</v>
      </c>
      <c r="B9072" s="16" t="s">
        <v>2044</v>
      </c>
      <c r="C9072" s="16">
        <v>2013</v>
      </c>
      <c r="D9072" s="16" t="s">
        <v>2334</v>
      </c>
      <c r="E9072" s="16">
        <v>0</v>
      </c>
      <c r="F9072" s="16">
        <v>0</v>
      </c>
      <c r="G9072" s="16">
        <v>0</v>
      </c>
      <c r="H9072" s="16">
        <v>0</v>
      </c>
    </row>
    <row r="9073" spans="1:8" x14ac:dyDescent="0.3">
      <c r="A9073" s="13" t="str">
        <f t="shared" si="141"/>
        <v>rodnefe012013</v>
      </c>
      <c r="B9073" s="16" t="s">
        <v>331</v>
      </c>
      <c r="C9073" s="16">
        <v>2013</v>
      </c>
      <c r="D9073" s="16" t="s">
        <v>2334</v>
      </c>
      <c r="E9073" s="16">
        <v>4</v>
      </c>
      <c r="F9073" s="16">
        <v>7</v>
      </c>
      <c r="G9073" s="16">
        <v>2</v>
      </c>
      <c r="H9073" s="16">
        <v>1</v>
      </c>
    </row>
    <row r="9074" spans="1:8" x14ac:dyDescent="0.3">
      <c r="A9074" s="13" t="str">
        <f t="shared" si="141"/>
        <v>rodrial012013</v>
      </c>
      <c r="B9074" s="16" t="s">
        <v>188</v>
      </c>
      <c r="C9074" s="16">
        <v>2013</v>
      </c>
      <c r="D9074" s="16" t="s">
        <v>40</v>
      </c>
      <c r="E9074" s="16">
        <v>22</v>
      </c>
      <c r="F9074" s="16">
        <v>52</v>
      </c>
      <c r="G9074" s="16">
        <v>1</v>
      </c>
      <c r="H9074" s="16">
        <v>9</v>
      </c>
    </row>
    <row r="9075" spans="1:8" x14ac:dyDescent="0.3">
      <c r="A9075" s="13" t="str">
        <f t="shared" si="141"/>
        <v>rodrifr032013</v>
      </c>
      <c r="B9075" s="16" t="s">
        <v>332</v>
      </c>
      <c r="C9075" s="16">
        <v>2013</v>
      </c>
      <c r="D9075" s="16" t="s">
        <v>2334</v>
      </c>
      <c r="E9075" s="16">
        <v>1</v>
      </c>
      <c r="F9075" s="16">
        <v>2</v>
      </c>
      <c r="G9075" s="16">
        <v>0</v>
      </c>
      <c r="H9075" s="16">
        <v>0</v>
      </c>
    </row>
    <row r="9076" spans="1:8" x14ac:dyDescent="0.3">
      <c r="A9076" s="13" t="str">
        <f t="shared" si="141"/>
        <v>rodrifr032013</v>
      </c>
      <c r="B9076" s="16" t="s">
        <v>332</v>
      </c>
      <c r="C9076" s="16">
        <v>2013</v>
      </c>
      <c r="D9076" s="16" t="s">
        <v>2334</v>
      </c>
      <c r="E9076" s="16">
        <v>1</v>
      </c>
      <c r="F9076" s="16">
        <v>2</v>
      </c>
      <c r="G9076" s="16">
        <v>0</v>
      </c>
      <c r="H9076" s="16">
        <v>0</v>
      </c>
    </row>
    <row r="9077" spans="1:8" x14ac:dyDescent="0.3">
      <c r="A9077" s="13" t="str">
        <f t="shared" si="141"/>
        <v>rodrihe032013</v>
      </c>
      <c r="B9077" s="16" t="s">
        <v>1172</v>
      </c>
      <c r="C9077" s="16">
        <v>2013</v>
      </c>
      <c r="D9077" s="16" t="s">
        <v>2334</v>
      </c>
      <c r="E9077" s="16">
        <v>0</v>
      </c>
      <c r="F9077" s="16">
        <v>1</v>
      </c>
      <c r="G9077" s="16">
        <v>0</v>
      </c>
      <c r="H9077" s="16">
        <v>0</v>
      </c>
    </row>
    <row r="9078" spans="1:8" x14ac:dyDescent="0.3">
      <c r="A9078" s="13" t="str">
        <f t="shared" si="141"/>
        <v>rodrihe032013</v>
      </c>
      <c r="B9078" s="16" t="s">
        <v>1172</v>
      </c>
      <c r="C9078" s="16">
        <v>2013</v>
      </c>
      <c r="D9078" s="16" t="s">
        <v>2334</v>
      </c>
      <c r="E9078" s="16">
        <v>0</v>
      </c>
      <c r="F9078" s="16">
        <v>0</v>
      </c>
      <c r="G9078" s="16">
        <v>0</v>
      </c>
      <c r="H9078" s="16">
        <v>0</v>
      </c>
    </row>
    <row r="9079" spans="1:8" x14ac:dyDescent="0.3">
      <c r="A9079" s="13" t="str">
        <f t="shared" si="141"/>
        <v>rodrihe042013</v>
      </c>
      <c r="B9079" s="16" t="s">
        <v>1822</v>
      </c>
      <c r="C9079" s="16">
        <v>2013</v>
      </c>
      <c r="D9079" s="16" t="s">
        <v>39</v>
      </c>
      <c r="E9079" s="16">
        <v>3</v>
      </c>
      <c r="F9079" s="16">
        <v>3</v>
      </c>
      <c r="G9079" s="16">
        <v>0</v>
      </c>
      <c r="H9079" s="16">
        <v>2</v>
      </c>
    </row>
    <row r="9080" spans="1:8" x14ac:dyDescent="0.3">
      <c r="A9080" s="13" t="str">
        <f t="shared" si="141"/>
        <v>rodrise012013</v>
      </c>
      <c r="B9080" s="16" t="s">
        <v>998</v>
      </c>
      <c r="C9080" s="16">
        <v>2013</v>
      </c>
      <c r="D9080" s="16" t="s">
        <v>2335</v>
      </c>
      <c r="E9080" s="16">
        <v>124</v>
      </c>
      <c r="F9080" s="16">
        <v>3</v>
      </c>
      <c r="G9080" s="16">
        <v>0</v>
      </c>
      <c r="H9080" s="16">
        <v>11</v>
      </c>
    </row>
    <row r="9081" spans="1:8" x14ac:dyDescent="0.3">
      <c r="A9081" s="13" t="str">
        <f t="shared" si="141"/>
        <v>rodrise012013</v>
      </c>
      <c r="B9081" s="16" t="s">
        <v>998</v>
      </c>
      <c r="C9081" s="16">
        <v>2013</v>
      </c>
      <c r="D9081" s="16" t="s">
        <v>39</v>
      </c>
      <c r="E9081" s="16">
        <v>1</v>
      </c>
      <c r="F9081" s="16">
        <v>5</v>
      </c>
      <c r="G9081" s="16">
        <v>0</v>
      </c>
      <c r="H9081" s="16">
        <v>1</v>
      </c>
    </row>
    <row r="9082" spans="1:8" x14ac:dyDescent="0.3">
      <c r="A9082" s="13" t="str">
        <f t="shared" si="141"/>
        <v>rodrise012013</v>
      </c>
      <c r="B9082" s="16" t="s">
        <v>998</v>
      </c>
      <c r="C9082" s="16">
        <v>2013</v>
      </c>
      <c r="D9082" s="16" t="s">
        <v>2330</v>
      </c>
    </row>
    <row r="9083" spans="1:8" x14ac:dyDescent="0.3">
      <c r="A9083" s="13" t="str">
        <f t="shared" si="141"/>
        <v>rodrise012013</v>
      </c>
      <c r="B9083" s="16" t="s">
        <v>998</v>
      </c>
      <c r="C9083" s="16">
        <v>2013</v>
      </c>
      <c r="D9083" s="16" t="s">
        <v>2331</v>
      </c>
      <c r="E9083" s="16">
        <v>56</v>
      </c>
      <c r="F9083" s="16">
        <v>1</v>
      </c>
      <c r="G9083" s="16">
        <v>0</v>
      </c>
      <c r="H9083" s="16">
        <v>0</v>
      </c>
    </row>
    <row r="9084" spans="1:8" x14ac:dyDescent="0.3">
      <c r="A9084" s="13" t="str">
        <f t="shared" si="141"/>
        <v>rodrise012013</v>
      </c>
      <c r="B9084" s="16" t="s">
        <v>998</v>
      </c>
      <c r="C9084" s="16">
        <v>2013</v>
      </c>
      <c r="D9084" s="16" t="s">
        <v>2332</v>
      </c>
    </row>
    <row r="9085" spans="1:8" x14ac:dyDescent="0.3">
      <c r="A9085" s="13" t="str">
        <f t="shared" si="141"/>
        <v>rodrise012013</v>
      </c>
      <c r="B9085" s="16" t="s">
        <v>998</v>
      </c>
      <c r="C9085" s="16">
        <v>2013</v>
      </c>
      <c r="D9085" s="16" t="s">
        <v>2333</v>
      </c>
      <c r="E9085" s="16">
        <v>3</v>
      </c>
      <c r="F9085" s="16">
        <v>8</v>
      </c>
      <c r="G9085" s="16">
        <v>1</v>
      </c>
      <c r="H9085" s="16">
        <v>1</v>
      </c>
    </row>
    <row r="9086" spans="1:8" x14ac:dyDescent="0.3">
      <c r="A9086" s="13" t="str">
        <f t="shared" si="141"/>
        <v>rodrist022013</v>
      </c>
      <c r="B9086" s="16" t="s">
        <v>1823</v>
      </c>
      <c r="C9086" s="16">
        <v>2013</v>
      </c>
      <c r="D9086" s="16" t="s">
        <v>2334</v>
      </c>
      <c r="E9086" s="16">
        <v>4</v>
      </c>
      <c r="F9086" s="16">
        <v>7</v>
      </c>
      <c r="G9086" s="16">
        <v>0</v>
      </c>
      <c r="H9086" s="16">
        <v>1</v>
      </c>
    </row>
    <row r="9087" spans="1:8" x14ac:dyDescent="0.3">
      <c r="A9087" s="13" t="str">
        <f t="shared" si="141"/>
        <v>rodriwa012013</v>
      </c>
      <c r="B9087" s="16" t="s">
        <v>595</v>
      </c>
      <c r="C9087" s="16">
        <v>2013</v>
      </c>
      <c r="D9087" s="16" t="s">
        <v>2334</v>
      </c>
      <c r="E9087" s="16">
        <v>2</v>
      </c>
      <c r="F9087" s="16">
        <v>8</v>
      </c>
      <c r="G9087" s="16">
        <v>0</v>
      </c>
      <c r="H9087" s="16">
        <v>0</v>
      </c>
    </row>
    <row r="9088" spans="1:8" x14ac:dyDescent="0.3">
      <c r="A9088" s="13" t="str">
        <f t="shared" si="141"/>
        <v>roech012013</v>
      </c>
      <c r="B9088" s="16" t="s">
        <v>2045</v>
      </c>
      <c r="C9088" s="16">
        <v>2013</v>
      </c>
      <c r="D9088" s="16" t="s">
        <v>2334</v>
      </c>
      <c r="E9088" s="16">
        <v>2</v>
      </c>
      <c r="F9088" s="16">
        <v>1</v>
      </c>
      <c r="G9088" s="16">
        <v>0</v>
      </c>
      <c r="H9088" s="16">
        <v>0</v>
      </c>
    </row>
    <row r="9089" spans="1:8" x14ac:dyDescent="0.3">
      <c r="A9089" s="13" t="str">
        <f t="shared" si="141"/>
        <v>roenijo012013</v>
      </c>
      <c r="B9089" s="16" t="s">
        <v>999</v>
      </c>
      <c r="C9089" s="16">
        <v>2013</v>
      </c>
      <c r="D9089" s="16" t="s">
        <v>2334</v>
      </c>
      <c r="E9089" s="16">
        <v>4</v>
      </c>
      <c r="F9089" s="16">
        <v>10</v>
      </c>
      <c r="G9089" s="16">
        <v>0</v>
      </c>
      <c r="H9089" s="16">
        <v>0</v>
      </c>
    </row>
    <row r="9090" spans="1:8" x14ac:dyDescent="0.3">
      <c r="A9090" s="13" t="str">
        <f t="shared" si="141"/>
        <v>rogeres012013</v>
      </c>
      <c r="B9090" s="16" t="s">
        <v>1174</v>
      </c>
      <c r="C9090" s="16">
        <v>2013</v>
      </c>
      <c r="D9090" s="16" t="s">
        <v>2334</v>
      </c>
      <c r="E9090" s="16">
        <v>11</v>
      </c>
      <c r="F9090" s="16">
        <v>16</v>
      </c>
      <c r="G9090" s="16">
        <v>0</v>
      </c>
      <c r="H9090" s="16">
        <v>2</v>
      </c>
    </row>
    <row r="9091" spans="1:8" x14ac:dyDescent="0.3">
      <c r="A9091" s="13" t="str">
        <f t="shared" ref="A9091:A9154" si="142">(B9091&amp;C9091)</f>
        <v>rolliji012013</v>
      </c>
      <c r="B9091" s="16" t="s">
        <v>191</v>
      </c>
      <c r="C9091" s="16">
        <v>2013</v>
      </c>
      <c r="D9091" s="16" t="s">
        <v>2333</v>
      </c>
      <c r="E9091" s="16">
        <v>190</v>
      </c>
      <c r="F9091" s="16">
        <v>424</v>
      </c>
      <c r="G9091" s="16">
        <v>11</v>
      </c>
      <c r="H9091" s="16">
        <v>89</v>
      </c>
    </row>
    <row r="9092" spans="1:8" x14ac:dyDescent="0.3">
      <c r="A9092" s="13" t="str">
        <f t="shared" si="142"/>
        <v>romeren012013</v>
      </c>
      <c r="B9092" s="16" t="s">
        <v>2046</v>
      </c>
      <c r="C9092" s="16">
        <v>2013</v>
      </c>
      <c r="D9092" s="16" t="s">
        <v>2334</v>
      </c>
      <c r="E9092" s="16">
        <v>0</v>
      </c>
      <c r="F9092" s="16">
        <v>1</v>
      </c>
      <c r="G9092" s="16">
        <v>0</v>
      </c>
      <c r="H9092" s="16">
        <v>1</v>
      </c>
    </row>
    <row r="9093" spans="1:8" x14ac:dyDescent="0.3">
      <c r="A9093" s="13" t="str">
        <f t="shared" si="142"/>
        <v>romerri012013</v>
      </c>
      <c r="B9093" s="16" t="s">
        <v>1176</v>
      </c>
      <c r="C9093" s="16">
        <v>2013</v>
      </c>
      <c r="D9093" s="16" t="s">
        <v>2334</v>
      </c>
      <c r="E9093" s="16">
        <v>0</v>
      </c>
      <c r="F9093" s="16">
        <v>2</v>
      </c>
      <c r="G9093" s="16">
        <v>0</v>
      </c>
      <c r="H9093" s="16">
        <v>0</v>
      </c>
    </row>
    <row r="9094" spans="1:8" x14ac:dyDescent="0.3">
      <c r="A9094" s="13" t="str">
        <f t="shared" si="142"/>
        <v>rominan012013</v>
      </c>
      <c r="B9094" s="16" t="s">
        <v>1368</v>
      </c>
      <c r="C9094" s="16">
        <v>2013</v>
      </c>
      <c r="D9094" s="16" t="s">
        <v>39</v>
      </c>
      <c r="E9094" s="16">
        <v>5</v>
      </c>
      <c r="F9094" s="16">
        <v>15</v>
      </c>
      <c r="G9094" s="16">
        <v>0</v>
      </c>
      <c r="H9094" s="16">
        <v>4</v>
      </c>
    </row>
    <row r="9095" spans="1:8" x14ac:dyDescent="0.3">
      <c r="A9095" s="13" t="str">
        <f t="shared" si="142"/>
        <v>rominan012013</v>
      </c>
      <c r="B9095" s="16" t="s">
        <v>1368</v>
      </c>
      <c r="C9095" s="16">
        <v>2013</v>
      </c>
      <c r="D9095" s="16" t="s">
        <v>40</v>
      </c>
      <c r="E9095" s="16">
        <v>16</v>
      </c>
      <c r="F9095" s="16">
        <v>34</v>
      </c>
      <c r="G9095" s="16">
        <v>3</v>
      </c>
      <c r="H9095" s="16">
        <v>4</v>
      </c>
    </row>
    <row r="9096" spans="1:8" x14ac:dyDescent="0.3">
      <c r="A9096" s="13" t="str">
        <f t="shared" si="142"/>
        <v>rominan012013</v>
      </c>
      <c r="B9096" s="16" t="s">
        <v>1368</v>
      </c>
      <c r="C9096" s="16">
        <v>2013</v>
      </c>
      <c r="D9096" s="16" t="s">
        <v>2333</v>
      </c>
      <c r="E9096" s="16">
        <v>18</v>
      </c>
      <c r="F9096" s="16">
        <v>29</v>
      </c>
      <c r="G9096" s="16">
        <v>1</v>
      </c>
      <c r="H9096" s="16">
        <v>8</v>
      </c>
    </row>
    <row r="9097" spans="1:8" x14ac:dyDescent="0.3">
      <c r="A9097" s="13" t="str">
        <f t="shared" si="142"/>
        <v>rominau012013</v>
      </c>
      <c r="B9097" s="16" t="s">
        <v>1602</v>
      </c>
      <c r="C9097" s="16">
        <v>2013</v>
      </c>
      <c r="D9097" s="16" t="s">
        <v>2336</v>
      </c>
      <c r="E9097" s="16">
        <v>315</v>
      </c>
      <c r="F9097" s="16">
        <v>24</v>
      </c>
      <c r="G9097" s="16">
        <v>3</v>
      </c>
      <c r="H9097" s="16">
        <v>1</v>
      </c>
    </row>
    <row r="9098" spans="1:8" x14ac:dyDescent="0.3">
      <c r="A9098" s="13" t="str">
        <f t="shared" si="142"/>
        <v>romose012013</v>
      </c>
      <c r="B9098" s="16" t="s">
        <v>1001</v>
      </c>
      <c r="C9098" s="16">
        <v>2013</v>
      </c>
      <c r="D9098" s="16" t="s">
        <v>2334</v>
      </c>
      <c r="E9098" s="16">
        <v>2</v>
      </c>
      <c r="F9098" s="16">
        <v>6</v>
      </c>
      <c r="G9098" s="16">
        <v>0</v>
      </c>
      <c r="H9098" s="16">
        <v>0</v>
      </c>
    </row>
    <row r="9099" spans="1:8" x14ac:dyDescent="0.3">
      <c r="A9099" s="13" t="str">
        <f t="shared" si="142"/>
        <v>rondobr012013</v>
      </c>
      <c r="B9099" s="16" t="s">
        <v>2047</v>
      </c>
      <c r="C9099" s="16">
        <v>2013</v>
      </c>
      <c r="D9099" s="16" t="s">
        <v>2334</v>
      </c>
      <c r="E9099" s="16">
        <v>1</v>
      </c>
      <c r="F9099" s="16">
        <v>1</v>
      </c>
      <c r="G9099" s="16">
        <v>1</v>
      </c>
      <c r="H9099" s="16">
        <v>0</v>
      </c>
    </row>
    <row r="9100" spans="1:8" x14ac:dyDescent="0.3">
      <c r="A9100" s="13" t="str">
        <f t="shared" si="142"/>
        <v>rondohe012013</v>
      </c>
      <c r="B9100" s="16" t="s">
        <v>2048</v>
      </c>
      <c r="C9100" s="16">
        <v>2013</v>
      </c>
      <c r="D9100" s="16" t="s">
        <v>2334</v>
      </c>
      <c r="E9100" s="16">
        <v>9</v>
      </c>
      <c r="F9100" s="16">
        <v>8</v>
      </c>
      <c r="G9100" s="16">
        <v>0</v>
      </c>
      <c r="H9100" s="16">
        <v>1</v>
      </c>
    </row>
    <row r="9101" spans="1:8" x14ac:dyDescent="0.3">
      <c r="A9101" s="13" t="str">
        <f t="shared" si="142"/>
        <v>rosalad012013</v>
      </c>
      <c r="B9101" s="16" t="s">
        <v>1003</v>
      </c>
      <c r="C9101" s="16">
        <v>2013</v>
      </c>
      <c r="D9101" s="16" t="s">
        <v>2335</v>
      </c>
      <c r="E9101" s="16">
        <v>4</v>
      </c>
      <c r="F9101" s="16">
        <v>1</v>
      </c>
      <c r="G9101" s="16">
        <v>0</v>
      </c>
      <c r="H9101" s="16">
        <v>1</v>
      </c>
    </row>
    <row r="9102" spans="1:8" x14ac:dyDescent="0.3">
      <c r="A9102" s="13" t="str">
        <f t="shared" si="142"/>
        <v>rosalad012013</v>
      </c>
      <c r="B9102" s="16" t="s">
        <v>1003</v>
      </c>
      <c r="C9102" s="16">
        <v>2013</v>
      </c>
      <c r="D9102" s="16" t="s">
        <v>39</v>
      </c>
      <c r="E9102" s="16">
        <v>8</v>
      </c>
      <c r="F9102" s="16">
        <v>16</v>
      </c>
      <c r="G9102" s="16">
        <v>0</v>
      </c>
      <c r="H9102" s="16">
        <v>1</v>
      </c>
    </row>
    <row r="9103" spans="1:8" x14ac:dyDescent="0.3">
      <c r="A9103" s="13" t="str">
        <f t="shared" si="142"/>
        <v>rosalad012013</v>
      </c>
      <c r="B9103" s="16" t="s">
        <v>1003</v>
      </c>
      <c r="C9103" s="16">
        <v>2013</v>
      </c>
      <c r="D9103" s="16" t="s">
        <v>39</v>
      </c>
      <c r="E9103" s="16">
        <v>0</v>
      </c>
      <c r="F9103" s="16">
        <v>1</v>
      </c>
      <c r="G9103" s="16">
        <v>0</v>
      </c>
      <c r="H9103" s="16">
        <v>0</v>
      </c>
    </row>
    <row r="9104" spans="1:8" x14ac:dyDescent="0.3">
      <c r="A9104" s="13" t="str">
        <f t="shared" si="142"/>
        <v>rosalad012013</v>
      </c>
      <c r="B9104" s="16" t="s">
        <v>1003</v>
      </c>
      <c r="C9104" s="16">
        <v>2013</v>
      </c>
      <c r="D9104" s="16" t="s">
        <v>40</v>
      </c>
      <c r="E9104" s="16">
        <v>1</v>
      </c>
      <c r="F9104" s="16">
        <v>2</v>
      </c>
      <c r="G9104" s="16">
        <v>0</v>
      </c>
      <c r="H9104" s="16">
        <v>0</v>
      </c>
    </row>
    <row r="9105" spans="1:8" x14ac:dyDescent="0.3">
      <c r="A9105" s="13" t="str">
        <f t="shared" si="142"/>
        <v>rosalad012013</v>
      </c>
      <c r="B9105" s="16" t="s">
        <v>1003</v>
      </c>
      <c r="C9105" s="16">
        <v>2013</v>
      </c>
      <c r="D9105" s="16" t="s">
        <v>40</v>
      </c>
      <c r="E9105" s="16">
        <v>0</v>
      </c>
      <c r="F9105" s="16">
        <v>0</v>
      </c>
      <c r="G9105" s="16">
        <v>0</v>
      </c>
      <c r="H9105" s="16">
        <v>0</v>
      </c>
    </row>
    <row r="9106" spans="1:8" x14ac:dyDescent="0.3">
      <c r="A9106" s="13" t="str">
        <f t="shared" si="142"/>
        <v>rosalad012013</v>
      </c>
      <c r="B9106" s="16" t="s">
        <v>1003</v>
      </c>
      <c r="C9106" s="16">
        <v>2013</v>
      </c>
      <c r="D9106" s="16" t="s">
        <v>2330</v>
      </c>
    </row>
    <row r="9107" spans="1:8" x14ac:dyDescent="0.3">
      <c r="A9107" s="13" t="str">
        <f t="shared" si="142"/>
        <v>rosalad012013</v>
      </c>
      <c r="B9107" s="16" t="s">
        <v>1003</v>
      </c>
      <c r="C9107" s="16">
        <v>2013</v>
      </c>
      <c r="D9107" s="16" t="s">
        <v>2331</v>
      </c>
      <c r="E9107" s="16">
        <v>2</v>
      </c>
      <c r="F9107" s="16">
        <v>0</v>
      </c>
      <c r="G9107" s="16">
        <v>0</v>
      </c>
      <c r="H9107" s="16">
        <v>0</v>
      </c>
    </row>
    <row r="9108" spans="1:8" x14ac:dyDescent="0.3">
      <c r="A9108" s="13" t="str">
        <f t="shared" si="142"/>
        <v>rosalad012013</v>
      </c>
      <c r="B9108" s="16" t="s">
        <v>1003</v>
      </c>
      <c r="C9108" s="16">
        <v>2013</v>
      </c>
      <c r="D9108" s="16" t="s">
        <v>2333</v>
      </c>
      <c r="E9108" s="16">
        <v>46</v>
      </c>
      <c r="F9108" s="16">
        <v>99</v>
      </c>
      <c r="G9108" s="16">
        <v>7</v>
      </c>
      <c r="H9108" s="16">
        <v>13</v>
      </c>
    </row>
    <row r="9109" spans="1:8" x14ac:dyDescent="0.3">
      <c r="A9109" s="13" t="str">
        <f t="shared" si="142"/>
        <v>rosalad012013</v>
      </c>
      <c r="B9109" s="16" t="s">
        <v>1003</v>
      </c>
      <c r="C9109" s="16">
        <v>2013</v>
      </c>
      <c r="D9109" s="16" t="s">
        <v>2333</v>
      </c>
      <c r="E9109" s="16">
        <v>0</v>
      </c>
      <c r="F9109" s="16">
        <v>2</v>
      </c>
      <c r="G9109" s="16">
        <v>0</v>
      </c>
      <c r="H9109" s="16">
        <v>1</v>
      </c>
    </row>
    <row r="9110" spans="1:8" x14ac:dyDescent="0.3">
      <c r="A9110" s="13" t="str">
        <f t="shared" si="142"/>
        <v>rosarsa022013</v>
      </c>
      <c r="B9110" s="16" t="s">
        <v>1369</v>
      </c>
      <c r="C9110" s="16">
        <v>2013</v>
      </c>
      <c r="D9110" s="16" t="s">
        <v>2334</v>
      </c>
      <c r="E9110" s="16">
        <v>1</v>
      </c>
      <c r="F9110" s="16">
        <v>11</v>
      </c>
      <c r="G9110" s="16">
        <v>0</v>
      </c>
      <c r="H9110" s="16">
        <v>0</v>
      </c>
    </row>
    <row r="9111" spans="1:8" x14ac:dyDescent="0.3">
      <c r="A9111" s="13" t="str">
        <f t="shared" si="142"/>
        <v>rosarwi012013</v>
      </c>
      <c r="B9111" s="16" t="s">
        <v>1603</v>
      </c>
      <c r="C9111" s="16">
        <v>2013</v>
      </c>
      <c r="D9111" s="16" t="s">
        <v>2335</v>
      </c>
      <c r="E9111" s="16">
        <v>21</v>
      </c>
      <c r="F9111" s="16">
        <v>2</v>
      </c>
      <c r="G9111" s="16">
        <v>2</v>
      </c>
      <c r="H9111" s="16">
        <v>3</v>
      </c>
    </row>
    <row r="9112" spans="1:8" x14ac:dyDescent="0.3">
      <c r="A9112" s="13" t="str">
        <f t="shared" si="142"/>
        <v>rosarwi012013</v>
      </c>
      <c r="B9112" s="16" t="s">
        <v>1603</v>
      </c>
      <c r="C9112" s="16">
        <v>2013</v>
      </c>
      <c r="D9112" s="16" t="s">
        <v>2336</v>
      </c>
      <c r="E9112" s="16">
        <v>646</v>
      </c>
      <c r="F9112" s="16">
        <v>63</v>
      </c>
      <c r="G9112" s="16">
        <v>9</v>
      </c>
      <c r="H9112" s="16">
        <v>2</v>
      </c>
    </row>
    <row r="9113" spans="1:8" x14ac:dyDescent="0.3">
      <c r="A9113" s="13" t="str">
        <f t="shared" si="142"/>
        <v>rosenbj012013</v>
      </c>
      <c r="B9113" s="16" t="s">
        <v>1824</v>
      </c>
      <c r="C9113" s="16">
        <v>2013</v>
      </c>
      <c r="D9113" s="16" t="s">
        <v>2334</v>
      </c>
      <c r="E9113" s="16">
        <v>0</v>
      </c>
      <c r="F9113" s="16">
        <v>3</v>
      </c>
      <c r="G9113" s="16">
        <v>0</v>
      </c>
      <c r="H9113" s="16">
        <v>1</v>
      </c>
    </row>
    <row r="9114" spans="1:8" x14ac:dyDescent="0.3">
      <c r="A9114" s="13" t="str">
        <f t="shared" si="142"/>
        <v>rosentr012013</v>
      </c>
      <c r="B9114" s="16" t="s">
        <v>1825</v>
      </c>
      <c r="C9114" s="16">
        <v>2013</v>
      </c>
      <c r="D9114" s="16" t="s">
        <v>2334</v>
      </c>
      <c r="E9114" s="16">
        <v>6</v>
      </c>
      <c r="F9114" s="16">
        <v>3</v>
      </c>
      <c r="G9114" s="16">
        <v>1</v>
      </c>
      <c r="H9114" s="16">
        <v>0</v>
      </c>
    </row>
    <row r="9115" spans="1:8" x14ac:dyDescent="0.3">
      <c r="A9115" s="13" t="str">
        <f t="shared" si="142"/>
        <v>rossco012013</v>
      </c>
      <c r="B9115" s="16" t="s">
        <v>401</v>
      </c>
      <c r="C9115" s="16">
        <v>2013</v>
      </c>
      <c r="D9115" s="16" t="s">
        <v>2330</v>
      </c>
    </row>
    <row r="9116" spans="1:8" x14ac:dyDescent="0.3">
      <c r="A9116" s="13" t="str">
        <f t="shared" si="142"/>
        <v>rossco012013</v>
      </c>
      <c r="B9116" s="16" t="s">
        <v>401</v>
      </c>
      <c r="C9116" s="16">
        <v>2013</v>
      </c>
      <c r="D9116" s="16" t="s">
        <v>2331</v>
      </c>
      <c r="E9116" s="16">
        <v>164</v>
      </c>
      <c r="F9116" s="16">
        <v>5</v>
      </c>
      <c r="G9116" s="16">
        <v>0</v>
      </c>
      <c r="H9116" s="16">
        <v>1</v>
      </c>
    </row>
    <row r="9117" spans="1:8" x14ac:dyDescent="0.3">
      <c r="A9117" s="13" t="str">
        <f t="shared" si="142"/>
        <v>rossco012013</v>
      </c>
      <c r="B9117" s="16" t="s">
        <v>401</v>
      </c>
      <c r="C9117" s="16">
        <v>2013</v>
      </c>
      <c r="D9117" s="16" t="s">
        <v>2332</v>
      </c>
    </row>
    <row r="9118" spans="1:8" x14ac:dyDescent="0.3">
      <c r="A9118" s="13" t="str">
        <f t="shared" si="142"/>
        <v>rosscza012013</v>
      </c>
      <c r="B9118" s="16" t="s">
        <v>2049</v>
      </c>
      <c r="C9118" s="16">
        <v>2013</v>
      </c>
      <c r="D9118" s="16" t="s">
        <v>2334</v>
      </c>
      <c r="E9118" s="16">
        <v>0</v>
      </c>
      <c r="F9118" s="16">
        <v>0</v>
      </c>
      <c r="G9118" s="16">
        <v>0</v>
      </c>
      <c r="H9118" s="16">
        <v>0</v>
      </c>
    </row>
    <row r="9119" spans="1:8" x14ac:dyDescent="0.3">
      <c r="A9119" s="13" t="str">
        <f t="shared" si="142"/>
        <v>rossda012013</v>
      </c>
      <c r="B9119" s="16" t="s">
        <v>333</v>
      </c>
      <c r="C9119" s="16">
        <v>2013</v>
      </c>
      <c r="D9119" s="16" t="s">
        <v>2336</v>
      </c>
      <c r="E9119" s="16">
        <v>288</v>
      </c>
      <c r="F9119" s="16">
        <v>13</v>
      </c>
      <c r="G9119" s="16">
        <v>1</v>
      </c>
      <c r="H9119" s="16">
        <v>2</v>
      </c>
    </row>
    <row r="9120" spans="1:8" x14ac:dyDescent="0.3">
      <c r="A9120" s="13" t="str">
        <f t="shared" si="142"/>
        <v>rossro012013</v>
      </c>
      <c r="B9120" s="16" t="s">
        <v>1826</v>
      </c>
      <c r="C9120" s="16">
        <v>2013</v>
      </c>
      <c r="D9120" s="16" t="s">
        <v>2334</v>
      </c>
      <c r="E9120" s="16">
        <v>5</v>
      </c>
      <c r="F9120" s="16">
        <v>10</v>
      </c>
      <c r="G9120" s="16">
        <v>0</v>
      </c>
      <c r="H9120" s="16">
        <v>0</v>
      </c>
    </row>
    <row r="9121" spans="1:8" x14ac:dyDescent="0.3">
      <c r="A9121" s="13" t="str">
        <f t="shared" si="142"/>
        <v>rossty012013</v>
      </c>
      <c r="B9121" s="16" t="s">
        <v>1370</v>
      </c>
      <c r="C9121" s="16">
        <v>2013</v>
      </c>
      <c r="D9121" s="16" t="s">
        <v>2334</v>
      </c>
      <c r="E9121" s="16">
        <v>12</v>
      </c>
      <c r="F9121" s="16">
        <v>17</v>
      </c>
      <c r="G9121" s="16">
        <v>2</v>
      </c>
      <c r="H9121" s="16">
        <v>2</v>
      </c>
    </row>
    <row r="9122" spans="1:8" x14ac:dyDescent="0.3">
      <c r="A9122" s="13" t="str">
        <f t="shared" si="142"/>
        <v>rothmi012013</v>
      </c>
      <c r="B9122" s="16" t="s">
        <v>2050</v>
      </c>
      <c r="C9122" s="16">
        <v>2013</v>
      </c>
      <c r="D9122" s="16" t="s">
        <v>2334</v>
      </c>
      <c r="E9122" s="16">
        <v>2</v>
      </c>
      <c r="F9122" s="16">
        <v>4</v>
      </c>
      <c r="G9122" s="16">
        <v>0</v>
      </c>
      <c r="H9122" s="16">
        <v>0</v>
      </c>
    </row>
    <row r="9123" spans="1:8" x14ac:dyDescent="0.3">
      <c r="A9123" s="13" t="str">
        <f t="shared" si="142"/>
        <v>rufda012013</v>
      </c>
      <c r="B9123" s="16" t="s">
        <v>1827</v>
      </c>
      <c r="C9123" s="16">
        <v>2013</v>
      </c>
      <c r="D9123" s="16" t="s">
        <v>2335</v>
      </c>
      <c r="E9123" s="16">
        <v>248</v>
      </c>
      <c r="F9123" s="16">
        <v>21</v>
      </c>
      <c r="G9123" s="16">
        <v>2</v>
      </c>
      <c r="H9123" s="16">
        <v>29</v>
      </c>
    </row>
    <row r="9124" spans="1:8" x14ac:dyDescent="0.3">
      <c r="A9124" s="13" t="str">
        <f t="shared" si="142"/>
        <v>rufda012013</v>
      </c>
      <c r="B9124" s="16" t="s">
        <v>1827</v>
      </c>
      <c r="C9124" s="16">
        <v>2013</v>
      </c>
      <c r="D9124" s="16" t="s">
        <v>2330</v>
      </c>
    </row>
    <row r="9125" spans="1:8" x14ac:dyDescent="0.3">
      <c r="A9125" s="13" t="str">
        <f t="shared" si="142"/>
        <v>rufda012013</v>
      </c>
      <c r="B9125" s="16" t="s">
        <v>1827</v>
      </c>
      <c r="C9125" s="16">
        <v>2013</v>
      </c>
      <c r="D9125" s="16" t="s">
        <v>2331</v>
      </c>
      <c r="E9125" s="16">
        <v>74</v>
      </c>
      <c r="F9125" s="16">
        <v>4</v>
      </c>
      <c r="G9125" s="16">
        <v>0</v>
      </c>
      <c r="H9125" s="16">
        <v>0</v>
      </c>
    </row>
    <row r="9126" spans="1:8" x14ac:dyDescent="0.3">
      <c r="A9126" s="13" t="str">
        <f t="shared" si="142"/>
        <v>rufda012013</v>
      </c>
      <c r="B9126" s="16" t="s">
        <v>1827</v>
      </c>
      <c r="C9126" s="16">
        <v>2013</v>
      </c>
      <c r="D9126" s="16" t="s">
        <v>2332</v>
      </c>
    </row>
    <row r="9127" spans="1:8" x14ac:dyDescent="0.3">
      <c r="A9127" s="13" t="str">
        <f t="shared" si="142"/>
        <v>ruffich012013</v>
      </c>
      <c r="B9127" s="16" t="s">
        <v>1604</v>
      </c>
      <c r="C9127" s="16">
        <v>2013</v>
      </c>
      <c r="D9127" s="16" t="s">
        <v>2334</v>
      </c>
      <c r="E9127" s="16">
        <v>0</v>
      </c>
      <c r="F9127" s="16">
        <v>0</v>
      </c>
      <c r="G9127" s="16">
        <v>0</v>
      </c>
      <c r="H9127" s="16">
        <v>0</v>
      </c>
    </row>
    <row r="9128" spans="1:8" x14ac:dyDescent="0.3">
      <c r="A9128" s="13" t="str">
        <f t="shared" si="142"/>
        <v>ruggiju012013</v>
      </c>
      <c r="B9128" s="16" t="s">
        <v>846</v>
      </c>
      <c r="C9128" s="16">
        <v>2013</v>
      </c>
      <c r="D9128" s="16" t="s">
        <v>2329</v>
      </c>
    </row>
    <row r="9129" spans="1:8" x14ac:dyDescent="0.3">
      <c r="A9129" s="13" t="str">
        <f t="shared" si="142"/>
        <v>ruggiju012013</v>
      </c>
      <c r="B9129" s="16" t="s">
        <v>846</v>
      </c>
      <c r="C9129" s="16">
        <v>2013</v>
      </c>
      <c r="D9129" s="16" t="s">
        <v>2330</v>
      </c>
    </row>
    <row r="9130" spans="1:8" x14ac:dyDescent="0.3">
      <c r="A9130" s="13" t="str">
        <f t="shared" si="142"/>
        <v>ruggiju012013</v>
      </c>
      <c r="B9130" s="16" t="s">
        <v>846</v>
      </c>
      <c r="C9130" s="16">
        <v>2013</v>
      </c>
      <c r="D9130" s="16" t="s">
        <v>2331</v>
      </c>
      <c r="E9130" s="16">
        <v>242</v>
      </c>
      <c r="F9130" s="16">
        <v>3</v>
      </c>
      <c r="G9130" s="16">
        <v>4</v>
      </c>
      <c r="H9130" s="16">
        <v>0</v>
      </c>
    </row>
    <row r="9131" spans="1:8" x14ac:dyDescent="0.3">
      <c r="A9131" s="13" t="str">
        <f t="shared" si="142"/>
        <v>ruggiju012013</v>
      </c>
      <c r="B9131" s="16" t="s">
        <v>846</v>
      </c>
      <c r="C9131" s="16">
        <v>2013</v>
      </c>
      <c r="D9131" s="16" t="s">
        <v>2332</v>
      </c>
    </row>
    <row r="9132" spans="1:8" x14ac:dyDescent="0.3">
      <c r="A9132" s="13" t="str">
        <f t="shared" si="142"/>
        <v>ruizca012013</v>
      </c>
      <c r="B9132" s="16" t="s">
        <v>723</v>
      </c>
      <c r="C9132" s="16">
        <v>2013</v>
      </c>
      <c r="D9132" s="16" t="s">
        <v>2336</v>
      </c>
      <c r="E9132" s="16">
        <v>657</v>
      </c>
      <c r="F9132" s="16">
        <v>44</v>
      </c>
      <c r="G9132" s="16">
        <v>3</v>
      </c>
      <c r="H9132" s="16">
        <v>9</v>
      </c>
    </row>
    <row r="9133" spans="1:8" x14ac:dyDescent="0.3">
      <c r="A9133" s="13" t="str">
        <f t="shared" si="142"/>
        <v>ruppca012013</v>
      </c>
      <c r="B9133" s="16" t="s">
        <v>2051</v>
      </c>
      <c r="C9133" s="16">
        <v>2013</v>
      </c>
      <c r="D9133" s="16" t="s">
        <v>2336</v>
      </c>
      <c r="E9133" s="16">
        <v>25</v>
      </c>
      <c r="F9133" s="16">
        <v>1</v>
      </c>
      <c r="G9133" s="16">
        <v>0</v>
      </c>
      <c r="H9133" s="16">
        <v>0</v>
      </c>
    </row>
    <row r="9134" spans="1:8" x14ac:dyDescent="0.3">
      <c r="A9134" s="13" t="str">
        <f t="shared" si="142"/>
        <v>rusinch012013</v>
      </c>
      <c r="B9134" s="16" t="s">
        <v>1828</v>
      </c>
      <c r="C9134" s="16">
        <v>2013</v>
      </c>
      <c r="D9134" s="16" t="s">
        <v>2334</v>
      </c>
      <c r="E9134" s="16">
        <v>3</v>
      </c>
      <c r="F9134" s="16">
        <v>11</v>
      </c>
      <c r="G9134" s="16">
        <v>0</v>
      </c>
      <c r="H9134" s="16">
        <v>0</v>
      </c>
    </row>
    <row r="9135" spans="1:8" x14ac:dyDescent="0.3">
      <c r="A9135" s="13" t="str">
        <f t="shared" si="142"/>
        <v>russeja022013</v>
      </c>
      <c r="B9135" s="16" t="s">
        <v>1371</v>
      </c>
      <c r="C9135" s="16">
        <v>2013</v>
      </c>
      <c r="D9135" s="16" t="s">
        <v>2334</v>
      </c>
      <c r="E9135" s="16">
        <v>4</v>
      </c>
      <c r="F9135" s="16">
        <v>8</v>
      </c>
      <c r="G9135" s="16">
        <v>0</v>
      </c>
      <c r="H9135" s="16">
        <v>1</v>
      </c>
    </row>
    <row r="9136" spans="1:8" x14ac:dyDescent="0.3">
      <c r="A9136" s="13" t="str">
        <f t="shared" si="142"/>
        <v>rutlejo012013</v>
      </c>
      <c r="B9136" s="16" t="s">
        <v>1829</v>
      </c>
      <c r="C9136" s="16">
        <v>2013</v>
      </c>
      <c r="D9136" s="16" t="s">
        <v>39</v>
      </c>
      <c r="E9136" s="16">
        <v>98</v>
      </c>
      <c r="F9136" s="16">
        <v>171</v>
      </c>
      <c r="G9136" s="16">
        <v>5</v>
      </c>
      <c r="H9136" s="16">
        <v>40</v>
      </c>
    </row>
    <row r="9137" spans="1:8" x14ac:dyDescent="0.3">
      <c r="A9137" s="13" t="str">
        <f t="shared" si="142"/>
        <v>rutlejo012013</v>
      </c>
      <c r="B9137" s="16" t="s">
        <v>1829</v>
      </c>
      <c r="C9137" s="16">
        <v>2013</v>
      </c>
      <c r="D9137" s="16" t="s">
        <v>2333</v>
      </c>
      <c r="E9137" s="16">
        <v>23</v>
      </c>
      <c r="F9137" s="16">
        <v>37</v>
      </c>
      <c r="G9137" s="16">
        <v>1</v>
      </c>
      <c r="H9137" s="16">
        <v>8</v>
      </c>
    </row>
    <row r="9138" spans="1:8" x14ac:dyDescent="0.3">
      <c r="A9138" s="13" t="str">
        <f t="shared" si="142"/>
        <v>ryanbr012013</v>
      </c>
      <c r="B9138" s="16" t="s">
        <v>847</v>
      </c>
      <c r="C9138" s="16">
        <v>2013</v>
      </c>
      <c r="D9138" s="16" t="s">
        <v>2333</v>
      </c>
      <c r="E9138" s="16">
        <v>96</v>
      </c>
      <c r="F9138" s="16">
        <v>240</v>
      </c>
      <c r="G9138" s="16">
        <v>11</v>
      </c>
      <c r="H9138" s="16">
        <v>52</v>
      </c>
    </row>
    <row r="9139" spans="1:8" x14ac:dyDescent="0.3">
      <c r="A9139" s="13" t="str">
        <f t="shared" si="142"/>
        <v>ryanbr012013</v>
      </c>
      <c r="B9139" s="16" t="s">
        <v>847</v>
      </c>
      <c r="C9139" s="16">
        <v>2013</v>
      </c>
      <c r="D9139" s="16" t="s">
        <v>2333</v>
      </c>
      <c r="E9139" s="16">
        <v>15</v>
      </c>
      <c r="F9139" s="16">
        <v>61</v>
      </c>
      <c r="G9139" s="16">
        <v>1</v>
      </c>
      <c r="H9139" s="16">
        <v>12</v>
      </c>
    </row>
    <row r="9140" spans="1:8" x14ac:dyDescent="0.3">
      <c r="A9140" s="13" t="str">
        <f t="shared" si="142"/>
        <v>ryuhy012013</v>
      </c>
      <c r="B9140" s="16" t="s">
        <v>2052</v>
      </c>
      <c r="C9140" s="16">
        <v>2013</v>
      </c>
      <c r="D9140" s="16" t="s">
        <v>2334</v>
      </c>
      <c r="E9140" s="16">
        <v>8</v>
      </c>
      <c r="F9140" s="16">
        <v>29</v>
      </c>
      <c r="G9140" s="16">
        <v>0</v>
      </c>
      <c r="H9140" s="16">
        <v>3</v>
      </c>
    </row>
    <row r="9141" spans="1:8" x14ac:dyDescent="0.3">
      <c r="A9141" s="13" t="str">
        <f t="shared" si="142"/>
        <v>rzepcma012013</v>
      </c>
      <c r="B9141" s="16" t="s">
        <v>1179</v>
      </c>
      <c r="C9141" s="16">
        <v>2013</v>
      </c>
      <c r="D9141" s="16" t="s">
        <v>2334</v>
      </c>
      <c r="E9141" s="16">
        <v>0</v>
      </c>
      <c r="F9141" s="16">
        <v>1</v>
      </c>
      <c r="G9141" s="16">
        <v>0</v>
      </c>
      <c r="H9141" s="16">
        <v>0</v>
      </c>
    </row>
    <row r="9142" spans="1:8" x14ac:dyDescent="0.3">
      <c r="A9142" s="13" t="str">
        <f t="shared" si="142"/>
        <v>rzepcma012013</v>
      </c>
      <c r="B9142" s="16" t="s">
        <v>1179</v>
      </c>
      <c r="C9142" s="16">
        <v>2013</v>
      </c>
      <c r="D9142" s="16" t="s">
        <v>2334</v>
      </c>
      <c r="E9142" s="16">
        <v>1</v>
      </c>
      <c r="F9142" s="16">
        <v>1</v>
      </c>
      <c r="G9142" s="16">
        <v>0</v>
      </c>
      <c r="H9142" s="16">
        <v>0</v>
      </c>
    </row>
    <row r="9143" spans="1:8" x14ac:dyDescent="0.3">
      <c r="A9143" s="13" t="str">
        <f t="shared" si="142"/>
        <v>sabatcc012013</v>
      </c>
      <c r="B9143" s="16" t="s">
        <v>275</v>
      </c>
      <c r="C9143" s="16">
        <v>2013</v>
      </c>
      <c r="D9143" s="16" t="s">
        <v>2334</v>
      </c>
      <c r="E9143" s="16">
        <v>1</v>
      </c>
      <c r="F9143" s="16">
        <v>30</v>
      </c>
      <c r="G9143" s="16">
        <v>2</v>
      </c>
      <c r="H9143" s="16">
        <v>2</v>
      </c>
    </row>
    <row r="9144" spans="1:8" x14ac:dyDescent="0.3">
      <c r="A9144" s="13" t="str">
        <f t="shared" si="142"/>
        <v>salasfe012013</v>
      </c>
      <c r="B9144" s="16" t="s">
        <v>1373</v>
      </c>
      <c r="C9144" s="16">
        <v>2013</v>
      </c>
      <c r="D9144" s="16" t="s">
        <v>2334</v>
      </c>
      <c r="E9144" s="16">
        <v>1</v>
      </c>
      <c r="F9144" s="16">
        <v>3</v>
      </c>
      <c r="G9144" s="16">
        <v>0</v>
      </c>
      <c r="H9144" s="16">
        <v>0</v>
      </c>
    </row>
    <row r="9145" spans="1:8" x14ac:dyDescent="0.3">
      <c r="A9145" s="13" t="str">
        <f t="shared" si="142"/>
        <v>salazda012013</v>
      </c>
      <c r="B9145" s="16" t="s">
        <v>2053</v>
      </c>
      <c r="C9145" s="16">
        <v>2013</v>
      </c>
      <c r="D9145" s="16" t="s">
        <v>2334</v>
      </c>
      <c r="E9145" s="16">
        <v>3</v>
      </c>
      <c r="F9145" s="16">
        <v>2</v>
      </c>
      <c r="G9145" s="16">
        <v>0</v>
      </c>
      <c r="H9145" s="16">
        <v>1</v>
      </c>
    </row>
    <row r="9146" spans="1:8" x14ac:dyDescent="0.3">
      <c r="A9146" s="13" t="str">
        <f t="shared" si="142"/>
        <v>salech012013</v>
      </c>
      <c r="B9146" s="16" t="s">
        <v>1374</v>
      </c>
      <c r="C9146" s="16">
        <v>2013</v>
      </c>
      <c r="D9146" s="16" t="s">
        <v>2334</v>
      </c>
      <c r="E9146" s="16">
        <v>5</v>
      </c>
      <c r="F9146" s="16">
        <v>19</v>
      </c>
      <c r="G9146" s="16">
        <v>1</v>
      </c>
      <c r="H9146" s="16">
        <v>1</v>
      </c>
    </row>
    <row r="9147" spans="1:8" x14ac:dyDescent="0.3">
      <c r="A9147" s="13" t="str">
        <f t="shared" si="142"/>
        <v>saltaja012013</v>
      </c>
      <c r="B9147" s="16" t="s">
        <v>848</v>
      </c>
      <c r="C9147" s="16">
        <v>2013</v>
      </c>
      <c r="D9147" s="16" t="s">
        <v>2336</v>
      </c>
      <c r="E9147" s="16">
        <v>908</v>
      </c>
      <c r="F9147" s="16">
        <v>46</v>
      </c>
      <c r="G9147" s="16">
        <v>6</v>
      </c>
      <c r="H9147" s="16">
        <v>4</v>
      </c>
    </row>
    <row r="9148" spans="1:8" x14ac:dyDescent="0.3">
      <c r="A9148" s="13" t="str">
        <f t="shared" si="142"/>
        <v>samarje012013</v>
      </c>
      <c r="B9148" s="16" t="s">
        <v>1007</v>
      </c>
      <c r="C9148" s="16">
        <v>2013</v>
      </c>
      <c r="D9148" s="16" t="s">
        <v>2334</v>
      </c>
      <c r="E9148" s="16">
        <v>23</v>
      </c>
      <c r="F9148" s="16">
        <v>16</v>
      </c>
      <c r="G9148" s="16">
        <v>3</v>
      </c>
      <c r="H9148" s="16">
        <v>2</v>
      </c>
    </row>
    <row r="9149" spans="1:8" x14ac:dyDescent="0.3">
      <c r="A9149" s="13" t="str">
        <f t="shared" si="142"/>
        <v>sanabal012013</v>
      </c>
      <c r="B9149" s="16" t="s">
        <v>1375</v>
      </c>
      <c r="C9149" s="16">
        <v>2013</v>
      </c>
      <c r="D9149" s="16" t="s">
        <v>2334</v>
      </c>
      <c r="E9149" s="16">
        <v>1</v>
      </c>
      <c r="F9149" s="16">
        <v>9</v>
      </c>
      <c r="G9149" s="16">
        <v>0</v>
      </c>
      <c r="H9149" s="16">
        <v>0</v>
      </c>
    </row>
    <row r="9150" spans="1:8" x14ac:dyDescent="0.3">
      <c r="A9150" s="13" t="str">
        <f t="shared" si="142"/>
        <v>sanchan012013</v>
      </c>
      <c r="B9150" s="16" t="s">
        <v>726</v>
      </c>
      <c r="C9150" s="16">
        <v>2013</v>
      </c>
      <c r="D9150" s="16" t="s">
        <v>2334</v>
      </c>
      <c r="E9150" s="16">
        <v>17</v>
      </c>
      <c r="F9150" s="16">
        <v>19</v>
      </c>
      <c r="G9150" s="16">
        <v>1</v>
      </c>
      <c r="H9150" s="16">
        <v>0</v>
      </c>
    </row>
    <row r="9151" spans="1:8" x14ac:dyDescent="0.3">
      <c r="A9151" s="13" t="str">
        <f t="shared" si="142"/>
        <v>sanchan022013</v>
      </c>
      <c r="B9151" s="16" t="s">
        <v>727</v>
      </c>
      <c r="C9151" s="16">
        <v>2013</v>
      </c>
      <c r="D9151" s="16" t="s">
        <v>39</v>
      </c>
      <c r="E9151" s="16">
        <v>0</v>
      </c>
      <c r="F9151" s="16">
        <v>1</v>
      </c>
      <c r="G9151" s="16">
        <v>0</v>
      </c>
      <c r="H9151" s="16">
        <v>0</v>
      </c>
    </row>
    <row r="9152" spans="1:8" x14ac:dyDescent="0.3">
      <c r="A9152" s="13" t="str">
        <f t="shared" si="142"/>
        <v>sanched012013</v>
      </c>
      <c r="B9152" s="16" t="s">
        <v>1605</v>
      </c>
      <c r="C9152" s="16">
        <v>2013</v>
      </c>
      <c r="D9152" s="16" t="s">
        <v>2334</v>
      </c>
      <c r="E9152" s="16">
        <v>0</v>
      </c>
      <c r="F9152" s="16">
        <v>1</v>
      </c>
      <c r="G9152" s="16">
        <v>0</v>
      </c>
      <c r="H9152" s="16">
        <v>0</v>
      </c>
    </row>
    <row r="9153" spans="1:8" x14ac:dyDescent="0.3">
      <c r="A9153" s="13" t="str">
        <f t="shared" si="142"/>
        <v>sanchga012013</v>
      </c>
      <c r="B9153" s="16" t="s">
        <v>1008</v>
      </c>
      <c r="C9153" s="16">
        <v>2013</v>
      </c>
      <c r="D9153" s="16" t="s">
        <v>2335</v>
      </c>
      <c r="E9153" s="16">
        <v>696</v>
      </c>
      <c r="F9153" s="16">
        <v>58</v>
      </c>
      <c r="G9153" s="16">
        <v>3</v>
      </c>
      <c r="H9153" s="16">
        <v>55</v>
      </c>
    </row>
    <row r="9154" spans="1:8" x14ac:dyDescent="0.3">
      <c r="A9154" s="13" t="str">
        <f t="shared" si="142"/>
        <v>sanchga012013</v>
      </c>
      <c r="B9154" s="16" t="s">
        <v>1008</v>
      </c>
      <c r="C9154" s="16">
        <v>2013</v>
      </c>
      <c r="D9154" s="16" t="s">
        <v>40</v>
      </c>
      <c r="E9154" s="16">
        <v>0</v>
      </c>
      <c r="F9154" s="16">
        <v>0</v>
      </c>
      <c r="G9154" s="16">
        <v>0</v>
      </c>
      <c r="H9154" s="16">
        <v>0</v>
      </c>
    </row>
    <row r="9155" spans="1:8" x14ac:dyDescent="0.3">
      <c r="A9155" s="13" t="str">
        <f t="shared" ref="A9155:A9218" si="143">(B9155&amp;C9155)</f>
        <v>sanchhe012013</v>
      </c>
      <c r="B9155" s="16" t="s">
        <v>1606</v>
      </c>
      <c r="C9155" s="16">
        <v>2013</v>
      </c>
      <c r="D9155" s="16" t="s">
        <v>2336</v>
      </c>
      <c r="E9155" s="16">
        <v>210</v>
      </c>
      <c r="F9155" s="16">
        <v>15</v>
      </c>
      <c r="G9155" s="16">
        <v>1</v>
      </c>
      <c r="H9155" s="16">
        <v>0</v>
      </c>
    </row>
    <row r="9156" spans="1:8" x14ac:dyDescent="0.3">
      <c r="A9156" s="13" t="str">
        <f t="shared" si="143"/>
        <v>sanchjo012013</v>
      </c>
      <c r="B9156" s="16" t="s">
        <v>729</v>
      </c>
      <c r="C9156" s="16">
        <v>2013</v>
      </c>
      <c r="D9156" s="16" t="s">
        <v>2334</v>
      </c>
      <c r="E9156" s="16">
        <v>0</v>
      </c>
      <c r="F9156" s="16">
        <v>2</v>
      </c>
      <c r="G9156" s="16">
        <v>1</v>
      </c>
      <c r="H9156" s="16">
        <v>0</v>
      </c>
    </row>
    <row r="9157" spans="1:8" x14ac:dyDescent="0.3">
      <c r="A9157" s="13" t="str">
        <f t="shared" si="143"/>
        <v>sanchto012013</v>
      </c>
      <c r="B9157" s="16" t="s">
        <v>2054</v>
      </c>
      <c r="C9157" s="16">
        <v>2013</v>
      </c>
      <c r="D9157" s="16" t="s">
        <v>2336</v>
      </c>
      <c r="E9157" s="16">
        <v>98</v>
      </c>
      <c r="F9157" s="16">
        <v>7</v>
      </c>
      <c r="G9157" s="16">
        <v>0</v>
      </c>
      <c r="H9157" s="16">
        <v>0</v>
      </c>
    </row>
    <row r="9158" spans="1:8" x14ac:dyDescent="0.3">
      <c r="A9158" s="13" t="str">
        <f t="shared" si="143"/>
        <v>sandopa012013</v>
      </c>
      <c r="B9158" s="16" t="s">
        <v>1009</v>
      </c>
      <c r="C9158" s="16">
        <v>2013</v>
      </c>
      <c r="D9158" s="16" t="s">
        <v>40</v>
      </c>
      <c r="E9158" s="16">
        <v>77</v>
      </c>
      <c r="F9158" s="16">
        <v>206</v>
      </c>
      <c r="G9158" s="16">
        <v>18</v>
      </c>
      <c r="H9158" s="16">
        <v>14</v>
      </c>
    </row>
    <row r="9159" spans="1:8" x14ac:dyDescent="0.3">
      <c r="A9159" s="13" t="str">
        <f t="shared" si="143"/>
        <v>santaca012013</v>
      </c>
      <c r="B9159" s="16" t="s">
        <v>1376</v>
      </c>
      <c r="C9159" s="16">
        <v>2013</v>
      </c>
      <c r="D9159" s="16" t="s">
        <v>2335</v>
      </c>
      <c r="E9159" s="16">
        <v>185</v>
      </c>
      <c r="F9159" s="16">
        <v>9</v>
      </c>
      <c r="G9159" s="16">
        <v>1</v>
      </c>
      <c r="H9159" s="16">
        <v>29</v>
      </c>
    </row>
    <row r="9160" spans="1:8" x14ac:dyDescent="0.3">
      <c r="A9160" s="13" t="str">
        <f t="shared" si="143"/>
        <v>santaca012013</v>
      </c>
      <c r="B9160" s="16" t="s">
        <v>1376</v>
      </c>
      <c r="C9160" s="16">
        <v>2013</v>
      </c>
      <c r="D9160" s="16" t="s">
        <v>2336</v>
      </c>
      <c r="E9160" s="16">
        <v>694</v>
      </c>
      <c r="F9160" s="16">
        <v>33</v>
      </c>
      <c r="G9160" s="16">
        <v>4</v>
      </c>
      <c r="H9160" s="16">
        <v>2</v>
      </c>
    </row>
    <row r="9161" spans="1:8" x14ac:dyDescent="0.3">
      <c r="A9161" s="13" t="str">
        <f t="shared" si="143"/>
        <v>santaer012013</v>
      </c>
      <c r="B9161" s="16" t="s">
        <v>597</v>
      </c>
      <c r="C9161" s="16">
        <v>2013</v>
      </c>
      <c r="D9161" s="16" t="s">
        <v>2334</v>
      </c>
      <c r="E9161" s="16">
        <v>22</v>
      </c>
      <c r="F9161" s="16">
        <v>19</v>
      </c>
      <c r="G9161" s="16">
        <v>1</v>
      </c>
      <c r="H9161" s="16">
        <v>2</v>
      </c>
    </row>
    <row r="9162" spans="1:8" x14ac:dyDescent="0.3">
      <c r="A9162" s="13" t="str">
        <f t="shared" si="143"/>
        <v>santihe012013</v>
      </c>
      <c r="B9162" s="16" t="s">
        <v>1609</v>
      </c>
      <c r="C9162" s="16">
        <v>2013</v>
      </c>
      <c r="D9162" s="16" t="s">
        <v>2334</v>
      </c>
      <c r="E9162" s="16">
        <v>8</v>
      </c>
      <c r="F9162" s="16">
        <v>17</v>
      </c>
      <c r="G9162" s="16">
        <v>1</v>
      </c>
      <c r="H9162" s="16">
        <v>0</v>
      </c>
    </row>
    <row r="9163" spans="1:8" x14ac:dyDescent="0.3">
      <c r="A9163" s="13" t="str">
        <f t="shared" si="143"/>
        <v>santira012013</v>
      </c>
      <c r="B9163" s="16" t="s">
        <v>337</v>
      </c>
      <c r="C9163" s="16">
        <v>2013</v>
      </c>
      <c r="D9163" s="16" t="s">
        <v>39</v>
      </c>
      <c r="E9163" s="16">
        <v>55</v>
      </c>
      <c r="F9163" s="16">
        <v>90</v>
      </c>
      <c r="G9163" s="16">
        <v>0</v>
      </c>
      <c r="H9163" s="16">
        <v>19</v>
      </c>
    </row>
    <row r="9164" spans="1:8" x14ac:dyDescent="0.3">
      <c r="A9164" s="13" t="str">
        <f t="shared" si="143"/>
        <v>santira012013</v>
      </c>
      <c r="B9164" s="16" t="s">
        <v>337</v>
      </c>
      <c r="C9164" s="16">
        <v>2013</v>
      </c>
      <c r="D9164" s="16" t="s">
        <v>40</v>
      </c>
      <c r="E9164" s="16">
        <v>5</v>
      </c>
      <c r="F9164" s="16">
        <v>19</v>
      </c>
      <c r="G9164" s="16">
        <v>0</v>
      </c>
      <c r="H9164" s="16">
        <v>1</v>
      </c>
    </row>
    <row r="9165" spans="1:8" x14ac:dyDescent="0.3">
      <c r="A9165" s="13" t="str">
        <f t="shared" si="143"/>
        <v>santira012013</v>
      </c>
      <c r="B9165" s="16" t="s">
        <v>337</v>
      </c>
      <c r="C9165" s="16">
        <v>2013</v>
      </c>
      <c r="D9165" s="16" t="s">
        <v>2333</v>
      </c>
      <c r="E9165" s="16">
        <v>20</v>
      </c>
      <c r="F9165" s="16">
        <v>49</v>
      </c>
      <c r="G9165" s="16">
        <v>2</v>
      </c>
      <c r="H9165" s="16">
        <v>7</v>
      </c>
    </row>
    <row r="9166" spans="1:8" x14ac:dyDescent="0.3">
      <c r="A9166" s="13" t="str">
        <f t="shared" si="143"/>
        <v>santoom012013</v>
      </c>
      <c r="B9166" s="16" t="s">
        <v>1010</v>
      </c>
      <c r="C9166" s="16">
        <v>2013</v>
      </c>
      <c r="D9166" s="16" t="s">
        <v>2336</v>
      </c>
      <c r="E9166" s="16">
        <v>2</v>
      </c>
      <c r="F9166" s="16">
        <v>0</v>
      </c>
      <c r="G9166" s="16">
        <v>0</v>
      </c>
      <c r="H9166" s="16">
        <v>0</v>
      </c>
    </row>
    <row r="9167" spans="1:8" x14ac:dyDescent="0.3">
      <c r="A9167" s="13" t="str">
        <f t="shared" si="143"/>
        <v>santose012013</v>
      </c>
      <c r="B9167" s="16" t="s">
        <v>1377</v>
      </c>
      <c r="C9167" s="16">
        <v>2013</v>
      </c>
      <c r="D9167" s="16" t="s">
        <v>2334</v>
      </c>
      <c r="E9167" s="16">
        <v>1</v>
      </c>
      <c r="F9167" s="16">
        <v>3</v>
      </c>
      <c r="G9167" s="16">
        <v>0</v>
      </c>
      <c r="H9167" s="16">
        <v>1</v>
      </c>
    </row>
    <row r="9168" spans="1:8" x14ac:dyDescent="0.3">
      <c r="A9168" s="13" t="str">
        <f t="shared" si="143"/>
        <v>sappeda012013</v>
      </c>
      <c r="B9168" s="16" t="s">
        <v>1610</v>
      </c>
      <c r="C9168" s="16">
        <v>2013</v>
      </c>
      <c r="D9168" s="16" t="s">
        <v>2329</v>
      </c>
    </row>
    <row r="9169" spans="1:8" x14ac:dyDescent="0.3">
      <c r="A9169" s="13" t="str">
        <f t="shared" si="143"/>
        <v>sappeda012013</v>
      </c>
      <c r="B9169" s="16" t="s">
        <v>1610</v>
      </c>
      <c r="C9169" s="16">
        <v>2013</v>
      </c>
      <c r="D9169" s="16" t="s">
        <v>2330</v>
      </c>
    </row>
    <row r="9170" spans="1:8" x14ac:dyDescent="0.3">
      <c r="A9170" s="13" t="str">
        <f t="shared" si="143"/>
        <v>sappeda012013</v>
      </c>
      <c r="B9170" s="16" t="s">
        <v>1610</v>
      </c>
      <c r="C9170" s="16">
        <v>2013</v>
      </c>
      <c r="D9170" s="16" t="s">
        <v>2331</v>
      </c>
      <c r="E9170" s="16">
        <v>30</v>
      </c>
      <c r="F9170" s="16">
        <v>0</v>
      </c>
      <c r="G9170" s="16">
        <v>1</v>
      </c>
      <c r="H9170" s="16">
        <v>0</v>
      </c>
    </row>
    <row r="9171" spans="1:8" x14ac:dyDescent="0.3">
      <c r="A9171" s="13" t="str">
        <f t="shared" si="143"/>
        <v>sappeda012013</v>
      </c>
      <c r="B9171" s="16" t="s">
        <v>1610</v>
      </c>
      <c r="C9171" s="16">
        <v>2013</v>
      </c>
      <c r="D9171" s="16" t="s">
        <v>2332</v>
      </c>
    </row>
    <row r="9172" spans="1:8" x14ac:dyDescent="0.3">
      <c r="A9172" s="13" t="str">
        <f t="shared" si="143"/>
        <v>satinjo012013</v>
      </c>
      <c r="B9172" s="16" t="s">
        <v>1611</v>
      </c>
      <c r="C9172" s="16">
        <v>2013</v>
      </c>
      <c r="D9172" s="16" t="s">
        <v>2335</v>
      </c>
      <c r="E9172" s="16">
        <v>257</v>
      </c>
      <c r="F9172" s="16">
        <v>16</v>
      </c>
      <c r="G9172" s="16">
        <v>2</v>
      </c>
      <c r="H9172" s="16">
        <v>27</v>
      </c>
    </row>
    <row r="9173" spans="1:8" x14ac:dyDescent="0.3">
      <c r="A9173" s="13" t="str">
        <f t="shared" si="143"/>
        <v>satinjo012013</v>
      </c>
      <c r="B9173" s="16" t="s">
        <v>1611</v>
      </c>
      <c r="C9173" s="16">
        <v>2013</v>
      </c>
      <c r="D9173" s="16" t="s">
        <v>40</v>
      </c>
      <c r="E9173" s="16">
        <v>10</v>
      </c>
      <c r="F9173" s="16">
        <v>21</v>
      </c>
      <c r="G9173" s="16">
        <v>3</v>
      </c>
      <c r="H9173" s="16">
        <v>0</v>
      </c>
    </row>
    <row r="9174" spans="1:8" x14ac:dyDescent="0.3">
      <c r="A9174" s="13" t="str">
        <f t="shared" si="143"/>
        <v>saundjo012013</v>
      </c>
      <c r="B9174" s="16" t="s">
        <v>598</v>
      </c>
      <c r="C9174" s="16">
        <v>2013</v>
      </c>
      <c r="D9174" s="16" t="s">
        <v>2334</v>
      </c>
      <c r="E9174" s="16">
        <v>8</v>
      </c>
      <c r="F9174" s="16">
        <v>35</v>
      </c>
      <c r="G9174" s="16">
        <v>1</v>
      </c>
      <c r="H9174" s="16">
        <v>3</v>
      </c>
    </row>
    <row r="9175" spans="1:8" x14ac:dyDescent="0.3">
      <c r="A9175" s="13" t="str">
        <f t="shared" si="143"/>
        <v>saundmi012013</v>
      </c>
      <c r="B9175" s="16" t="s">
        <v>1180</v>
      </c>
      <c r="C9175" s="16">
        <v>2013</v>
      </c>
      <c r="D9175" s="16" t="s">
        <v>2329</v>
      </c>
    </row>
    <row r="9176" spans="1:8" x14ac:dyDescent="0.3">
      <c r="A9176" s="13" t="str">
        <f t="shared" si="143"/>
        <v>saundmi012013</v>
      </c>
      <c r="B9176" s="16" t="s">
        <v>1180</v>
      </c>
      <c r="C9176" s="16">
        <v>2013</v>
      </c>
      <c r="D9176" s="16" t="s">
        <v>2330</v>
      </c>
    </row>
    <row r="9177" spans="1:8" x14ac:dyDescent="0.3">
      <c r="A9177" s="13" t="str">
        <f t="shared" si="143"/>
        <v>saundmi012013</v>
      </c>
      <c r="B9177" s="16" t="s">
        <v>1180</v>
      </c>
      <c r="C9177" s="16">
        <v>2013</v>
      </c>
      <c r="D9177" s="16" t="s">
        <v>2331</v>
      </c>
      <c r="E9177" s="16">
        <v>255</v>
      </c>
      <c r="F9177" s="16">
        <v>7</v>
      </c>
      <c r="G9177" s="16">
        <v>1</v>
      </c>
      <c r="H9177" s="16">
        <v>2</v>
      </c>
    </row>
    <row r="9178" spans="1:8" x14ac:dyDescent="0.3">
      <c r="A9178" s="13" t="str">
        <f t="shared" si="143"/>
        <v>saundmi012013</v>
      </c>
      <c r="B9178" s="16" t="s">
        <v>1180</v>
      </c>
      <c r="C9178" s="16">
        <v>2013</v>
      </c>
      <c r="D9178" s="16" t="s">
        <v>2332</v>
      </c>
    </row>
    <row r="9179" spans="1:8" x14ac:dyDescent="0.3">
      <c r="A9179" s="13" t="str">
        <f t="shared" si="143"/>
        <v>saverjo012013</v>
      </c>
      <c r="B9179" s="16" t="s">
        <v>1612</v>
      </c>
      <c r="C9179" s="16">
        <v>2013</v>
      </c>
      <c r="D9179" s="16" t="s">
        <v>2334</v>
      </c>
      <c r="E9179" s="16">
        <v>1</v>
      </c>
      <c r="F9179" s="16">
        <v>2</v>
      </c>
      <c r="G9179" s="16">
        <v>1</v>
      </c>
      <c r="H9179" s="16">
        <v>0</v>
      </c>
    </row>
    <row r="9180" spans="1:8" x14ac:dyDescent="0.3">
      <c r="A9180" s="13" t="str">
        <f t="shared" si="143"/>
        <v>scahiro012013</v>
      </c>
      <c r="B9180" s="16" t="s">
        <v>1830</v>
      </c>
      <c r="C9180" s="16">
        <v>2013</v>
      </c>
      <c r="D9180" s="16" t="s">
        <v>2334</v>
      </c>
      <c r="E9180" s="16">
        <v>7</v>
      </c>
      <c r="F9180" s="16">
        <v>4</v>
      </c>
      <c r="G9180" s="16">
        <v>0</v>
      </c>
      <c r="H9180" s="16">
        <v>1</v>
      </c>
    </row>
    <row r="9181" spans="1:8" x14ac:dyDescent="0.3">
      <c r="A9181" s="13" t="str">
        <f t="shared" si="143"/>
        <v>schafjo022013</v>
      </c>
      <c r="B9181" s="16" t="s">
        <v>1182</v>
      </c>
      <c r="C9181" s="16">
        <v>2013</v>
      </c>
      <c r="D9181" s="16" t="s">
        <v>2329</v>
      </c>
    </row>
    <row r="9182" spans="1:8" x14ac:dyDescent="0.3">
      <c r="A9182" s="13" t="str">
        <f t="shared" si="143"/>
        <v>schafjo022013</v>
      </c>
      <c r="B9182" s="16" t="s">
        <v>1182</v>
      </c>
      <c r="C9182" s="16">
        <v>2013</v>
      </c>
      <c r="D9182" s="16" t="s">
        <v>2330</v>
      </c>
    </row>
    <row r="9183" spans="1:8" x14ac:dyDescent="0.3">
      <c r="A9183" s="13" t="str">
        <f t="shared" si="143"/>
        <v>schafjo022013</v>
      </c>
      <c r="B9183" s="16" t="s">
        <v>1182</v>
      </c>
      <c r="C9183" s="16">
        <v>2013</v>
      </c>
      <c r="D9183" s="16" t="s">
        <v>2331</v>
      </c>
      <c r="E9183" s="16">
        <v>126</v>
      </c>
      <c r="F9183" s="16">
        <v>5</v>
      </c>
      <c r="G9183" s="16">
        <v>1</v>
      </c>
      <c r="H9183" s="16">
        <v>1</v>
      </c>
    </row>
    <row r="9184" spans="1:8" x14ac:dyDescent="0.3">
      <c r="A9184" s="13" t="str">
        <f t="shared" si="143"/>
        <v>schafjo022013</v>
      </c>
      <c r="B9184" s="16" t="s">
        <v>1182</v>
      </c>
      <c r="C9184" s="16">
        <v>2013</v>
      </c>
      <c r="D9184" s="16" t="s">
        <v>2332</v>
      </c>
    </row>
    <row r="9185" spans="1:8" x14ac:dyDescent="0.3">
      <c r="A9185" s="13" t="str">
        <f t="shared" si="143"/>
        <v>schaflo012013</v>
      </c>
      <c r="B9185" s="16" t="s">
        <v>1613</v>
      </c>
      <c r="C9185" s="16">
        <v>2013</v>
      </c>
      <c r="D9185" s="16" t="s">
        <v>2329</v>
      </c>
    </row>
    <row r="9186" spans="1:8" x14ac:dyDescent="0.3">
      <c r="A9186" s="13" t="str">
        <f t="shared" si="143"/>
        <v>schaflo012013</v>
      </c>
      <c r="B9186" s="16" t="s">
        <v>1613</v>
      </c>
      <c r="C9186" s="16">
        <v>2013</v>
      </c>
      <c r="D9186" s="16" t="s">
        <v>2330</v>
      </c>
    </row>
    <row r="9187" spans="1:8" x14ac:dyDescent="0.3">
      <c r="A9187" s="13" t="str">
        <f t="shared" si="143"/>
        <v>schaflo012013</v>
      </c>
      <c r="B9187" s="16" t="s">
        <v>1613</v>
      </c>
      <c r="C9187" s="16">
        <v>2013</v>
      </c>
      <c r="D9187" s="16" t="s">
        <v>2331</v>
      </c>
      <c r="E9187" s="16">
        <v>174</v>
      </c>
      <c r="F9187" s="16">
        <v>4</v>
      </c>
      <c r="G9187" s="16">
        <v>0</v>
      </c>
      <c r="H9187" s="16">
        <v>2</v>
      </c>
    </row>
    <row r="9188" spans="1:8" x14ac:dyDescent="0.3">
      <c r="A9188" s="13" t="str">
        <f t="shared" si="143"/>
        <v>schaflo012013</v>
      </c>
      <c r="B9188" s="16" t="s">
        <v>1613</v>
      </c>
      <c r="C9188" s="16">
        <v>2013</v>
      </c>
      <c r="D9188" s="16" t="s">
        <v>2332</v>
      </c>
    </row>
    <row r="9189" spans="1:8" x14ac:dyDescent="0.3">
      <c r="A9189" s="13" t="str">
        <f t="shared" si="143"/>
        <v>schepta012013</v>
      </c>
      <c r="B9189" s="16" t="s">
        <v>1831</v>
      </c>
      <c r="C9189" s="16">
        <v>2013</v>
      </c>
      <c r="D9189" s="16" t="s">
        <v>2334</v>
      </c>
      <c r="E9189" s="16">
        <v>7</v>
      </c>
      <c r="F9189" s="16">
        <v>8</v>
      </c>
      <c r="G9189" s="16">
        <v>2</v>
      </c>
      <c r="H9189" s="16">
        <v>1</v>
      </c>
    </row>
    <row r="9190" spans="1:8" x14ac:dyDescent="0.3">
      <c r="A9190" s="13" t="str">
        <f t="shared" si="143"/>
        <v>scherma012013</v>
      </c>
      <c r="B9190" s="16" t="s">
        <v>1011</v>
      </c>
      <c r="C9190" s="16">
        <v>2013</v>
      </c>
      <c r="D9190" s="16" t="s">
        <v>2334</v>
      </c>
      <c r="E9190" s="16">
        <v>17</v>
      </c>
      <c r="F9190" s="16">
        <v>21</v>
      </c>
      <c r="G9190" s="16">
        <v>3</v>
      </c>
      <c r="H9190" s="16">
        <v>0</v>
      </c>
    </row>
    <row r="9191" spans="1:8" x14ac:dyDescent="0.3">
      <c r="A9191" s="13" t="str">
        <f t="shared" si="143"/>
        <v>schiena012013</v>
      </c>
      <c r="B9191" s="16" t="s">
        <v>850</v>
      </c>
      <c r="C9191" s="16">
        <v>2013</v>
      </c>
      <c r="D9191" s="16" t="s">
        <v>2331</v>
      </c>
      <c r="E9191" s="16">
        <v>242</v>
      </c>
      <c r="F9191" s="16">
        <v>5</v>
      </c>
      <c r="G9191" s="16">
        <v>3</v>
      </c>
      <c r="H9191" s="16">
        <v>1</v>
      </c>
    </row>
    <row r="9192" spans="1:8" x14ac:dyDescent="0.3">
      <c r="A9192" s="13" t="str">
        <f t="shared" si="143"/>
        <v>schiena012013</v>
      </c>
      <c r="B9192" s="16" t="s">
        <v>850</v>
      </c>
      <c r="C9192" s="16">
        <v>2013</v>
      </c>
      <c r="D9192" s="16" t="s">
        <v>2332</v>
      </c>
    </row>
    <row r="9193" spans="1:8" x14ac:dyDescent="0.3">
      <c r="A9193" s="13" t="str">
        <f t="shared" si="143"/>
        <v>schoojo012013</v>
      </c>
      <c r="B9193" s="16" t="s">
        <v>2055</v>
      </c>
      <c r="C9193" s="16">
        <v>2013</v>
      </c>
      <c r="D9193" s="16" t="s">
        <v>39</v>
      </c>
      <c r="E9193" s="16">
        <v>8</v>
      </c>
      <c r="F9193" s="16">
        <v>12</v>
      </c>
      <c r="G9193" s="16">
        <v>1</v>
      </c>
      <c r="H9193" s="16">
        <v>4</v>
      </c>
    </row>
    <row r="9194" spans="1:8" x14ac:dyDescent="0.3">
      <c r="A9194" s="13" t="str">
        <f t="shared" si="143"/>
        <v>schumsk012013</v>
      </c>
      <c r="B9194" s="16" t="s">
        <v>599</v>
      </c>
      <c r="C9194" s="16">
        <v>2013</v>
      </c>
      <c r="D9194" s="16" t="s">
        <v>39</v>
      </c>
      <c r="E9194" s="16">
        <v>85</v>
      </c>
      <c r="F9194" s="16">
        <v>79</v>
      </c>
      <c r="G9194" s="16">
        <v>5</v>
      </c>
      <c r="H9194" s="16">
        <v>25</v>
      </c>
    </row>
    <row r="9195" spans="1:8" x14ac:dyDescent="0.3">
      <c r="A9195" s="13" t="str">
        <f t="shared" si="143"/>
        <v>schumsk012013</v>
      </c>
      <c r="B9195" s="16" t="s">
        <v>599</v>
      </c>
      <c r="C9195" s="16">
        <v>2013</v>
      </c>
      <c r="D9195" s="16" t="s">
        <v>2329</v>
      </c>
    </row>
    <row r="9196" spans="1:8" x14ac:dyDescent="0.3">
      <c r="A9196" s="13" t="str">
        <f t="shared" si="143"/>
        <v>schumsk012013</v>
      </c>
      <c r="B9196" s="16" t="s">
        <v>599</v>
      </c>
      <c r="C9196" s="16">
        <v>2013</v>
      </c>
      <c r="D9196" s="16" t="s">
        <v>2330</v>
      </c>
    </row>
    <row r="9197" spans="1:8" x14ac:dyDescent="0.3">
      <c r="A9197" s="13" t="str">
        <f t="shared" si="143"/>
        <v>schumsk012013</v>
      </c>
      <c r="B9197" s="16" t="s">
        <v>599</v>
      </c>
      <c r="C9197" s="16">
        <v>2013</v>
      </c>
      <c r="D9197" s="16" t="s">
        <v>2331</v>
      </c>
      <c r="E9197" s="16">
        <v>80</v>
      </c>
      <c r="F9197" s="16">
        <v>1</v>
      </c>
      <c r="G9197" s="16">
        <v>2</v>
      </c>
      <c r="H9197" s="16">
        <v>1</v>
      </c>
    </row>
    <row r="9198" spans="1:8" x14ac:dyDescent="0.3">
      <c r="A9198" s="13" t="str">
        <f t="shared" si="143"/>
        <v>schumsk012013</v>
      </c>
      <c r="B9198" s="16" t="s">
        <v>599</v>
      </c>
      <c r="C9198" s="16">
        <v>2013</v>
      </c>
      <c r="D9198" s="16" t="s">
        <v>2334</v>
      </c>
      <c r="E9198" s="16">
        <v>0</v>
      </c>
      <c r="F9198" s="16">
        <v>0</v>
      </c>
      <c r="G9198" s="16">
        <v>0</v>
      </c>
      <c r="H9198" s="16">
        <v>0</v>
      </c>
    </row>
    <row r="9199" spans="1:8" x14ac:dyDescent="0.3">
      <c r="A9199" s="13" t="str">
        <f t="shared" si="143"/>
        <v>schumsk012013</v>
      </c>
      <c r="B9199" s="16" t="s">
        <v>599</v>
      </c>
      <c r="C9199" s="16">
        <v>2013</v>
      </c>
      <c r="D9199" s="16" t="s">
        <v>2332</v>
      </c>
    </row>
    <row r="9200" spans="1:8" x14ac:dyDescent="0.3">
      <c r="A9200" s="13" t="str">
        <f t="shared" si="143"/>
        <v>scottlu012013</v>
      </c>
      <c r="B9200" s="16" t="s">
        <v>600</v>
      </c>
      <c r="C9200" s="16">
        <v>2013</v>
      </c>
      <c r="D9200" s="16" t="s">
        <v>2335</v>
      </c>
      <c r="E9200" s="16">
        <v>12</v>
      </c>
      <c r="F9200" s="16">
        <v>0</v>
      </c>
      <c r="G9200" s="16">
        <v>0</v>
      </c>
      <c r="H9200" s="16">
        <v>0</v>
      </c>
    </row>
    <row r="9201" spans="1:8" x14ac:dyDescent="0.3">
      <c r="A9201" s="13" t="str">
        <f t="shared" si="143"/>
        <v>scottlu012013</v>
      </c>
      <c r="B9201" s="16" t="s">
        <v>600</v>
      </c>
      <c r="C9201" s="16">
        <v>2013</v>
      </c>
      <c r="D9201" s="16" t="s">
        <v>2330</v>
      </c>
    </row>
    <row r="9202" spans="1:8" x14ac:dyDescent="0.3">
      <c r="A9202" s="13" t="str">
        <f t="shared" si="143"/>
        <v>scottlu012013</v>
      </c>
      <c r="B9202" s="16" t="s">
        <v>600</v>
      </c>
      <c r="C9202" s="16">
        <v>2013</v>
      </c>
      <c r="D9202" s="16" t="s">
        <v>2331</v>
      </c>
      <c r="E9202" s="16">
        <v>5</v>
      </c>
      <c r="F9202" s="16">
        <v>0</v>
      </c>
      <c r="G9202" s="16">
        <v>1</v>
      </c>
      <c r="H9202" s="16">
        <v>0</v>
      </c>
    </row>
    <row r="9203" spans="1:8" x14ac:dyDescent="0.3">
      <c r="A9203" s="13" t="str">
        <f t="shared" si="143"/>
        <v>scribev012013</v>
      </c>
      <c r="B9203" s="16" t="s">
        <v>1616</v>
      </c>
      <c r="C9203" s="16">
        <v>2013</v>
      </c>
      <c r="D9203" s="16" t="s">
        <v>2334</v>
      </c>
      <c r="E9203" s="16">
        <v>1</v>
      </c>
      <c r="F9203" s="16">
        <v>0</v>
      </c>
      <c r="G9203" s="16">
        <v>0</v>
      </c>
      <c r="H9203" s="16">
        <v>0</v>
      </c>
    </row>
    <row r="9204" spans="1:8" x14ac:dyDescent="0.3">
      <c r="A9204" s="13" t="str">
        <f t="shared" si="143"/>
        <v>scutama012013</v>
      </c>
      <c r="B9204" s="16" t="s">
        <v>338</v>
      </c>
      <c r="C9204" s="16">
        <v>2013</v>
      </c>
      <c r="D9204" s="16" t="s">
        <v>39</v>
      </c>
      <c r="E9204" s="16">
        <v>221</v>
      </c>
      <c r="F9204" s="16">
        <v>299</v>
      </c>
      <c r="G9204" s="16">
        <v>13</v>
      </c>
      <c r="H9204" s="16">
        <v>69</v>
      </c>
    </row>
    <row r="9205" spans="1:8" x14ac:dyDescent="0.3">
      <c r="A9205" s="13" t="str">
        <f t="shared" si="143"/>
        <v>seageky012013</v>
      </c>
      <c r="B9205" s="16" t="s">
        <v>1617</v>
      </c>
      <c r="C9205" s="16">
        <v>2013</v>
      </c>
      <c r="D9205" s="16" t="s">
        <v>40</v>
      </c>
      <c r="E9205" s="16">
        <v>94</v>
      </c>
      <c r="F9205" s="16">
        <v>308</v>
      </c>
      <c r="G9205" s="16">
        <v>15</v>
      </c>
      <c r="H9205" s="16">
        <v>38</v>
      </c>
    </row>
    <row r="9206" spans="1:8" x14ac:dyDescent="0.3">
      <c r="A9206" s="13" t="str">
        <f t="shared" si="143"/>
        <v>segurje012013</v>
      </c>
      <c r="B9206" s="16" t="s">
        <v>1832</v>
      </c>
      <c r="C9206" s="16">
        <v>2013</v>
      </c>
      <c r="D9206" s="16" t="s">
        <v>2333</v>
      </c>
      <c r="E9206" s="16">
        <v>199</v>
      </c>
      <c r="F9206" s="16">
        <v>459</v>
      </c>
      <c r="G9206" s="16">
        <v>15</v>
      </c>
      <c r="H9206" s="16">
        <v>96</v>
      </c>
    </row>
    <row r="9207" spans="1:8" x14ac:dyDescent="0.3">
      <c r="A9207" s="13" t="str">
        <f t="shared" si="143"/>
        <v>selleju012013</v>
      </c>
      <c r="B9207" s="16" t="s">
        <v>1618</v>
      </c>
      <c r="C9207" s="16">
        <v>2013</v>
      </c>
      <c r="D9207" s="16" t="s">
        <v>40</v>
      </c>
      <c r="E9207" s="16">
        <v>0</v>
      </c>
      <c r="F9207" s="16">
        <v>0</v>
      </c>
      <c r="G9207" s="16">
        <v>0</v>
      </c>
      <c r="H9207" s="16">
        <v>0</v>
      </c>
    </row>
    <row r="9208" spans="1:8" x14ac:dyDescent="0.3">
      <c r="A9208" s="13" t="str">
        <f t="shared" si="143"/>
        <v>selleju012013</v>
      </c>
      <c r="B9208" s="16" t="s">
        <v>1618</v>
      </c>
      <c r="C9208" s="16">
        <v>2013</v>
      </c>
      <c r="D9208" s="16" t="s">
        <v>2333</v>
      </c>
      <c r="E9208" s="16">
        <v>22</v>
      </c>
      <c r="F9208" s="16">
        <v>48</v>
      </c>
      <c r="G9208" s="16">
        <v>3</v>
      </c>
      <c r="H9208" s="16">
        <v>11</v>
      </c>
    </row>
    <row r="9209" spans="1:8" x14ac:dyDescent="0.3">
      <c r="A9209" s="13" t="str">
        <f t="shared" si="143"/>
        <v>semiema012013</v>
      </c>
      <c r="B9209" s="16" t="s">
        <v>2056</v>
      </c>
      <c r="C9209" s="16">
        <v>2013</v>
      </c>
      <c r="D9209" s="16" t="s">
        <v>39</v>
      </c>
      <c r="E9209" s="16">
        <v>1</v>
      </c>
      <c r="F9209" s="16">
        <v>7</v>
      </c>
      <c r="G9209" s="16">
        <v>0</v>
      </c>
      <c r="H9209" s="16">
        <v>0</v>
      </c>
    </row>
    <row r="9210" spans="1:8" x14ac:dyDescent="0.3">
      <c r="A9210" s="13" t="str">
        <f t="shared" si="143"/>
        <v>semiema012013</v>
      </c>
      <c r="B9210" s="16" t="s">
        <v>2056</v>
      </c>
      <c r="C9210" s="16">
        <v>2013</v>
      </c>
      <c r="D9210" s="16" t="s">
        <v>40</v>
      </c>
      <c r="E9210" s="16">
        <v>5</v>
      </c>
      <c r="F9210" s="16">
        <v>30</v>
      </c>
      <c r="G9210" s="16">
        <v>3</v>
      </c>
      <c r="H9210" s="16">
        <v>2</v>
      </c>
    </row>
    <row r="9211" spans="1:8" x14ac:dyDescent="0.3">
      <c r="A9211" s="13" t="str">
        <f t="shared" si="143"/>
        <v>semiema012013</v>
      </c>
      <c r="B9211" s="16" t="s">
        <v>2056</v>
      </c>
      <c r="C9211" s="16">
        <v>2013</v>
      </c>
      <c r="D9211" s="16" t="s">
        <v>2333</v>
      </c>
      <c r="E9211" s="16">
        <v>7</v>
      </c>
      <c r="F9211" s="16">
        <v>13</v>
      </c>
      <c r="G9211" s="16">
        <v>0</v>
      </c>
      <c r="H9211" s="16">
        <v>0</v>
      </c>
    </row>
    <row r="9212" spans="1:8" x14ac:dyDescent="0.3">
      <c r="A9212" s="13" t="str">
        <f t="shared" si="143"/>
        <v>shawbr012013</v>
      </c>
      <c r="B9212" s="16" t="s">
        <v>1620</v>
      </c>
      <c r="C9212" s="16">
        <v>2013</v>
      </c>
      <c r="D9212" s="16" t="s">
        <v>2334</v>
      </c>
      <c r="E9212" s="16">
        <v>4</v>
      </c>
      <c r="F9212" s="16">
        <v>5</v>
      </c>
      <c r="G9212" s="16">
        <v>2</v>
      </c>
      <c r="H9212" s="16">
        <v>0</v>
      </c>
    </row>
    <row r="9213" spans="1:8" x14ac:dyDescent="0.3">
      <c r="A9213" s="13" t="str">
        <f t="shared" si="143"/>
        <v>shielja022013</v>
      </c>
      <c r="B9213" s="16" t="s">
        <v>730</v>
      </c>
      <c r="C9213" s="16">
        <v>2013</v>
      </c>
      <c r="D9213" s="16" t="s">
        <v>2334</v>
      </c>
      <c r="E9213" s="16">
        <v>11</v>
      </c>
      <c r="F9213" s="16">
        <v>21</v>
      </c>
      <c r="G9213" s="16">
        <v>3</v>
      </c>
      <c r="H9213" s="16">
        <v>2</v>
      </c>
    </row>
    <row r="9214" spans="1:8" x14ac:dyDescent="0.3">
      <c r="A9214" s="13" t="str">
        <f t="shared" si="143"/>
        <v>shoemma012013</v>
      </c>
      <c r="B9214" s="16" t="s">
        <v>2057</v>
      </c>
      <c r="C9214" s="16">
        <v>2013</v>
      </c>
      <c r="D9214" s="16" t="s">
        <v>2334</v>
      </c>
      <c r="E9214" s="16">
        <v>0</v>
      </c>
      <c r="F9214" s="16">
        <v>1</v>
      </c>
      <c r="G9214" s="16">
        <v>0</v>
      </c>
      <c r="H9214" s="16">
        <v>0</v>
      </c>
    </row>
    <row r="9215" spans="1:8" x14ac:dyDescent="0.3">
      <c r="A9215" s="13" t="str">
        <f t="shared" si="143"/>
        <v>shoppke012013</v>
      </c>
      <c r="B9215" s="16" t="s">
        <v>602</v>
      </c>
      <c r="C9215" s="16">
        <v>2013</v>
      </c>
      <c r="D9215" s="16" t="s">
        <v>2336</v>
      </c>
      <c r="E9215" s="16">
        <v>263</v>
      </c>
      <c r="F9215" s="16">
        <v>14</v>
      </c>
      <c r="G9215" s="16">
        <v>1</v>
      </c>
      <c r="H9215" s="16">
        <v>0</v>
      </c>
    </row>
    <row r="9216" spans="1:8" x14ac:dyDescent="0.3">
      <c r="A9216" s="13" t="str">
        <f t="shared" si="143"/>
        <v>shoppke012013</v>
      </c>
      <c r="B9216" s="16" t="s">
        <v>602</v>
      </c>
      <c r="C9216" s="16">
        <v>2013</v>
      </c>
      <c r="D9216" s="16" t="s">
        <v>2336</v>
      </c>
      <c r="E9216" s="16">
        <v>2</v>
      </c>
      <c r="F9216" s="16">
        <v>0</v>
      </c>
      <c r="G9216" s="16">
        <v>1</v>
      </c>
      <c r="H9216" s="16">
        <v>0</v>
      </c>
    </row>
    <row r="9217" spans="1:8" x14ac:dyDescent="0.3">
      <c r="A9217" s="13" t="str">
        <f t="shared" si="143"/>
        <v>shuckja012013</v>
      </c>
      <c r="B9217" s="16" t="s">
        <v>1621</v>
      </c>
      <c r="C9217" s="16">
        <v>2013</v>
      </c>
      <c r="D9217" s="16" t="s">
        <v>2330</v>
      </c>
    </row>
    <row r="9218" spans="1:8" x14ac:dyDescent="0.3">
      <c r="A9218" s="13" t="str">
        <f t="shared" si="143"/>
        <v>shuckja012013</v>
      </c>
      <c r="B9218" s="16" t="s">
        <v>1621</v>
      </c>
      <c r="C9218" s="16">
        <v>2013</v>
      </c>
      <c r="D9218" s="16" t="s">
        <v>2331</v>
      </c>
      <c r="E9218" s="16">
        <v>158</v>
      </c>
      <c r="F9218" s="16">
        <v>7</v>
      </c>
      <c r="G9218" s="16">
        <v>2</v>
      </c>
      <c r="H9218" s="16">
        <v>0</v>
      </c>
    </row>
    <row r="9219" spans="1:8" x14ac:dyDescent="0.3">
      <c r="A9219" s="13" t="str">
        <f t="shared" ref="A9219:A9282" si="144">(B9219&amp;C9219)</f>
        <v>shuckja012013</v>
      </c>
      <c r="B9219" s="16" t="s">
        <v>1621</v>
      </c>
      <c r="C9219" s="16">
        <v>2013</v>
      </c>
      <c r="D9219" s="16" t="s">
        <v>2332</v>
      </c>
    </row>
    <row r="9220" spans="1:8" x14ac:dyDescent="0.3">
      <c r="A9220" s="13" t="str">
        <f t="shared" si="144"/>
        <v>siegrke012013</v>
      </c>
      <c r="B9220" s="16" t="s">
        <v>2058</v>
      </c>
      <c r="C9220" s="16">
        <v>2013</v>
      </c>
      <c r="D9220" s="16" t="s">
        <v>2334</v>
      </c>
      <c r="E9220" s="16">
        <v>1</v>
      </c>
      <c r="F9220" s="16">
        <v>4</v>
      </c>
      <c r="G9220" s="16">
        <v>0</v>
      </c>
      <c r="H9220" s="16">
        <v>1</v>
      </c>
    </row>
    <row r="9221" spans="1:8" x14ac:dyDescent="0.3">
      <c r="A9221" s="13" t="str">
        <f t="shared" si="144"/>
        <v>sierrmo012013</v>
      </c>
      <c r="B9221" s="16" t="s">
        <v>1834</v>
      </c>
      <c r="C9221" s="16">
        <v>2013</v>
      </c>
      <c r="D9221" s="16" t="s">
        <v>2330</v>
      </c>
    </row>
    <row r="9222" spans="1:8" x14ac:dyDescent="0.3">
      <c r="A9222" s="13" t="str">
        <f t="shared" si="144"/>
        <v>sierrmo012013</v>
      </c>
      <c r="B9222" s="16" t="s">
        <v>1834</v>
      </c>
      <c r="C9222" s="16">
        <v>2013</v>
      </c>
      <c r="D9222" s="16" t="s">
        <v>2331</v>
      </c>
      <c r="E9222" s="16">
        <v>57</v>
      </c>
      <c r="F9222" s="16">
        <v>0</v>
      </c>
      <c r="G9222" s="16">
        <v>2</v>
      </c>
      <c r="H9222" s="16">
        <v>0</v>
      </c>
    </row>
    <row r="9223" spans="1:8" x14ac:dyDescent="0.3">
      <c r="A9223" s="13" t="str">
        <f t="shared" si="144"/>
        <v>sierrmo012013</v>
      </c>
      <c r="B9223" s="16" t="s">
        <v>1834</v>
      </c>
      <c r="C9223" s="16">
        <v>2013</v>
      </c>
      <c r="D9223" s="16" t="s">
        <v>2332</v>
      </c>
    </row>
    <row r="9224" spans="1:8" x14ac:dyDescent="0.3">
      <c r="A9224" s="13" t="str">
        <f t="shared" si="144"/>
        <v>simmoan012013</v>
      </c>
      <c r="B9224" s="16" t="s">
        <v>1835</v>
      </c>
      <c r="C9224" s="16">
        <v>2013</v>
      </c>
      <c r="D9224" s="16" t="s">
        <v>2333</v>
      </c>
      <c r="E9224" s="16">
        <v>240</v>
      </c>
      <c r="F9224" s="16">
        <v>499</v>
      </c>
      <c r="G9224" s="16">
        <v>14</v>
      </c>
      <c r="H9224" s="16">
        <v>94</v>
      </c>
    </row>
    <row r="9225" spans="1:8" x14ac:dyDescent="0.3">
      <c r="A9225" s="13" t="str">
        <f t="shared" si="144"/>
        <v>simonal012013</v>
      </c>
      <c r="B9225" s="16" t="s">
        <v>1012</v>
      </c>
      <c r="C9225" s="16">
        <v>2013</v>
      </c>
      <c r="D9225" s="16" t="s">
        <v>2334</v>
      </c>
      <c r="E9225" s="16">
        <v>5</v>
      </c>
      <c r="F9225" s="16">
        <v>13</v>
      </c>
      <c r="G9225" s="16">
        <v>0</v>
      </c>
      <c r="H9225" s="16">
        <v>0</v>
      </c>
    </row>
    <row r="9226" spans="1:8" x14ac:dyDescent="0.3">
      <c r="A9226" s="13" t="str">
        <f t="shared" si="144"/>
        <v>sippto012013</v>
      </c>
      <c r="B9226" s="16" t="s">
        <v>1185</v>
      </c>
      <c r="C9226" s="16">
        <v>2013</v>
      </c>
      <c r="D9226" s="16" t="s">
        <v>2334</v>
      </c>
      <c r="E9226" s="16">
        <v>4</v>
      </c>
      <c r="F9226" s="16">
        <v>2</v>
      </c>
      <c r="G9226" s="16">
        <v>1</v>
      </c>
      <c r="H9226" s="16">
        <v>0</v>
      </c>
    </row>
    <row r="9227" spans="1:8" x14ac:dyDescent="0.3">
      <c r="A9227" s="13" t="str">
        <f t="shared" si="144"/>
        <v>sizemsc012013</v>
      </c>
      <c r="B9227" s="16" t="s">
        <v>1382</v>
      </c>
      <c r="C9227" s="16">
        <v>2013</v>
      </c>
      <c r="D9227" s="16" t="s">
        <v>39</v>
      </c>
      <c r="E9227" s="16">
        <v>4</v>
      </c>
      <c r="F9227" s="16">
        <v>2</v>
      </c>
      <c r="G9227" s="16">
        <v>0</v>
      </c>
      <c r="H9227" s="16">
        <v>2</v>
      </c>
    </row>
    <row r="9228" spans="1:8" x14ac:dyDescent="0.3">
      <c r="A9228" s="13" t="str">
        <f t="shared" si="144"/>
        <v>skaggty012013</v>
      </c>
      <c r="B9228" s="16" t="s">
        <v>1836</v>
      </c>
      <c r="C9228" s="16">
        <v>2013</v>
      </c>
      <c r="D9228" s="16" t="s">
        <v>2334</v>
      </c>
      <c r="E9228" s="16">
        <v>1</v>
      </c>
      <c r="F9228" s="16">
        <v>5</v>
      </c>
      <c r="G9228" s="16">
        <v>0</v>
      </c>
      <c r="H9228" s="16">
        <v>0</v>
      </c>
    </row>
    <row r="9229" spans="1:8" x14ac:dyDescent="0.3">
      <c r="A9229" s="13" t="str">
        <f t="shared" si="144"/>
        <v>skipwky012013</v>
      </c>
      <c r="B9229" s="16" t="s">
        <v>2059</v>
      </c>
      <c r="C9229" s="16">
        <v>2013</v>
      </c>
      <c r="D9229" s="16" t="s">
        <v>2336</v>
      </c>
      <c r="E9229" s="16">
        <v>2</v>
      </c>
      <c r="F9229" s="16">
        <v>0</v>
      </c>
      <c r="G9229" s="16">
        <v>0</v>
      </c>
      <c r="H9229" s="16">
        <v>0</v>
      </c>
    </row>
    <row r="9230" spans="1:8" x14ac:dyDescent="0.3">
      <c r="A9230" s="13" t="str">
        <f t="shared" si="144"/>
        <v>sloweke012013</v>
      </c>
      <c r="B9230" s="16" t="s">
        <v>852</v>
      </c>
      <c r="C9230" s="16">
        <v>2013</v>
      </c>
      <c r="D9230" s="16" t="s">
        <v>2334</v>
      </c>
      <c r="E9230" s="16">
        <v>7</v>
      </c>
      <c r="F9230" s="16">
        <v>15</v>
      </c>
      <c r="G9230" s="16">
        <v>0</v>
      </c>
      <c r="H9230" s="16">
        <v>1</v>
      </c>
    </row>
    <row r="9231" spans="1:8" x14ac:dyDescent="0.3">
      <c r="A9231" s="13" t="str">
        <f t="shared" si="144"/>
        <v>smithbu032013</v>
      </c>
      <c r="B9231" s="16" t="s">
        <v>2060</v>
      </c>
      <c r="C9231" s="16">
        <v>2013</v>
      </c>
      <c r="D9231" s="16" t="s">
        <v>2334</v>
      </c>
      <c r="E9231" s="16">
        <v>2</v>
      </c>
      <c r="F9231" s="16">
        <v>3</v>
      </c>
      <c r="G9231" s="16">
        <v>1</v>
      </c>
      <c r="H9231" s="16">
        <v>0</v>
      </c>
    </row>
    <row r="9232" spans="1:8" x14ac:dyDescent="0.3">
      <c r="A9232" s="13" t="str">
        <f t="shared" si="144"/>
        <v>smithjo052013</v>
      </c>
      <c r="B9232" s="16" t="s">
        <v>853</v>
      </c>
      <c r="C9232" s="16">
        <v>2013</v>
      </c>
      <c r="D9232" s="16" t="s">
        <v>2334</v>
      </c>
      <c r="E9232" s="16">
        <v>2</v>
      </c>
      <c r="F9232" s="16">
        <v>14</v>
      </c>
      <c r="G9232" s="16">
        <v>1</v>
      </c>
      <c r="H9232" s="16">
        <v>1</v>
      </c>
    </row>
    <row r="9233" spans="1:8" x14ac:dyDescent="0.3">
      <c r="A9233" s="13" t="str">
        <f t="shared" si="144"/>
        <v>smithse012013</v>
      </c>
      <c r="B9233" s="16" t="s">
        <v>854</v>
      </c>
      <c r="C9233" s="16">
        <v>2013</v>
      </c>
      <c r="D9233" s="16" t="s">
        <v>2330</v>
      </c>
    </row>
    <row r="9234" spans="1:8" x14ac:dyDescent="0.3">
      <c r="A9234" s="13" t="str">
        <f t="shared" si="144"/>
        <v>smithse012013</v>
      </c>
      <c r="B9234" s="16" t="s">
        <v>854</v>
      </c>
      <c r="C9234" s="16">
        <v>2013</v>
      </c>
      <c r="D9234" s="16" t="s">
        <v>2331</v>
      </c>
      <c r="E9234" s="16">
        <v>114</v>
      </c>
      <c r="F9234" s="16">
        <v>1</v>
      </c>
      <c r="G9234" s="16">
        <v>0</v>
      </c>
      <c r="H9234" s="16">
        <v>0</v>
      </c>
    </row>
    <row r="9235" spans="1:8" x14ac:dyDescent="0.3">
      <c r="A9235" s="13" t="str">
        <f t="shared" si="144"/>
        <v>smithse012013</v>
      </c>
      <c r="B9235" s="16" t="s">
        <v>854</v>
      </c>
      <c r="C9235" s="16">
        <v>2013</v>
      </c>
      <c r="D9235" s="16" t="s">
        <v>2332</v>
      </c>
    </row>
    <row r="9236" spans="1:8" x14ac:dyDescent="0.3">
      <c r="A9236" s="13" t="str">
        <f t="shared" si="144"/>
        <v>smithwi042013</v>
      </c>
      <c r="B9236" s="16" t="s">
        <v>1837</v>
      </c>
      <c r="C9236" s="16">
        <v>2013</v>
      </c>
      <c r="D9236" s="16" t="s">
        <v>2334</v>
      </c>
      <c r="E9236" s="16">
        <v>2</v>
      </c>
      <c r="F9236" s="16">
        <v>4</v>
      </c>
      <c r="G9236" s="16">
        <v>1</v>
      </c>
      <c r="H9236" s="16">
        <v>1</v>
      </c>
    </row>
    <row r="9237" spans="1:8" x14ac:dyDescent="0.3">
      <c r="A9237" s="13" t="str">
        <f t="shared" si="144"/>
        <v>smoakju012013</v>
      </c>
      <c r="B9237" s="16" t="s">
        <v>1385</v>
      </c>
      <c r="C9237" s="16">
        <v>2013</v>
      </c>
      <c r="D9237" s="16" t="s">
        <v>2335</v>
      </c>
      <c r="E9237" s="16">
        <v>1035</v>
      </c>
      <c r="F9237" s="16">
        <v>60</v>
      </c>
      <c r="G9237" s="16">
        <v>5</v>
      </c>
      <c r="H9237" s="16">
        <v>101</v>
      </c>
    </row>
    <row r="9238" spans="1:8" x14ac:dyDescent="0.3">
      <c r="A9238" s="13" t="str">
        <f t="shared" si="144"/>
        <v>smylydr012013</v>
      </c>
      <c r="B9238" s="16" t="s">
        <v>1838</v>
      </c>
      <c r="C9238" s="16">
        <v>2013</v>
      </c>
      <c r="D9238" s="16" t="s">
        <v>2334</v>
      </c>
      <c r="E9238" s="16">
        <v>6</v>
      </c>
      <c r="F9238" s="16">
        <v>6</v>
      </c>
      <c r="G9238" s="16">
        <v>0</v>
      </c>
      <c r="H9238" s="16">
        <v>0</v>
      </c>
    </row>
    <row r="9239" spans="1:8" x14ac:dyDescent="0.3">
      <c r="A9239" s="13" t="str">
        <f t="shared" si="144"/>
        <v>snidetr012013</v>
      </c>
      <c r="B9239" s="16" t="s">
        <v>1015</v>
      </c>
      <c r="C9239" s="16">
        <v>2013</v>
      </c>
      <c r="D9239" s="16" t="s">
        <v>2330</v>
      </c>
    </row>
    <row r="9240" spans="1:8" x14ac:dyDescent="0.3">
      <c r="A9240" s="13" t="str">
        <f t="shared" si="144"/>
        <v>snidetr012013</v>
      </c>
      <c r="B9240" s="16" t="s">
        <v>1015</v>
      </c>
      <c r="C9240" s="16">
        <v>2013</v>
      </c>
      <c r="D9240" s="16" t="s">
        <v>2331</v>
      </c>
      <c r="E9240" s="16">
        <v>117</v>
      </c>
      <c r="F9240" s="16">
        <v>5</v>
      </c>
      <c r="G9240" s="16">
        <v>1</v>
      </c>
      <c r="H9240" s="16">
        <v>0</v>
      </c>
    </row>
    <row r="9241" spans="1:8" x14ac:dyDescent="0.3">
      <c r="A9241" s="13" t="str">
        <f t="shared" si="144"/>
        <v>snidetr012013</v>
      </c>
      <c r="B9241" s="16" t="s">
        <v>1015</v>
      </c>
      <c r="C9241" s="16">
        <v>2013</v>
      </c>
      <c r="D9241" s="16" t="s">
        <v>2332</v>
      </c>
    </row>
    <row r="9242" spans="1:8" x14ac:dyDescent="0.3">
      <c r="A9242" s="13" t="str">
        <f t="shared" si="144"/>
        <v>snydebr032013</v>
      </c>
      <c r="B9242" s="16" t="s">
        <v>1387</v>
      </c>
      <c r="C9242" s="16">
        <v>2013</v>
      </c>
      <c r="D9242" s="16" t="s">
        <v>2335</v>
      </c>
      <c r="E9242" s="16">
        <v>15</v>
      </c>
      <c r="F9242" s="16">
        <v>1</v>
      </c>
      <c r="G9242" s="16">
        <v>0</v>
      </c>
      <c r="H9242" s="16">
        <v>3</v>
      </c>
    </row>
    <row r="9243" spans="1:8" x14ac:dyDescent="0.3">
      <c r="A9243" s="13" t="str">
        <f t="shared" si="144"/>
        <v>snydebr032013</v>
      </c>
      <c r="B9243" s="16" t="s">
        <v>1387</v>
      </c>
      <c r="C9243" s="16">
        <v>2013</v>
      </c>
      <c r="D9243" s="16" t="s">
        <v>40</v>
      </c>
      <c r="E9243" s="16">
        <v>8</v>
      </c>
      <c r="F9243" s="16">
        <v>24</v>
      </c>
      <c r="G9243" s="16">
        <v>1</v>
      </c>
      <c r="H9243" s="16">
        <v>4</v>
      </c>
    </row>
    <row r="9244" spans="1:8" x14ac:dyDescent="0.3">
      <c r="A9244" s="13" t="str">
        <f t="shared" si="144"/>
        <v>snydebr032013</v>
      </c>
      <c r="B9244" s="16" t="s">
        <v>1387</v>
      </c>
      <c r="C9244" s="16">
        <v>2013</v>
      </c>
      <c r="D9244" s="16" t="s">
        <v>2330</v>
      </c>
    </row>
    <row r="9245" spans="1:8" x14ac:dyDescent="0.3">
      <c r="A9245" s="13" t="str">
        <f t="shared" si="144"/>
        <v>snydebr032013</v>
      </c>
      <c r="B9245" s="16" t="s">
        <v>1387</v>
      </c>
      <c r="C9245" s="16">
        <v>2013</v>
      </c>
      <c r="D9245" s="16" t="s">
        <v>2331</v>
      </c>
      <c r="E9245" s="16">
        <v>0</v>
      </c>
      <c r="F9245" s="16">
        <v>0</v>
      </c>
      <c r="G9245" s="16">
        <v>0</v>
      </c>
      <c r="H9245" s="16">
        <v>0</v>
      </c>
    </row>
    <row r="9246" spans="1:8" x14ac:dyDescent="0.3">
      <c r="A9246" s="13" t="str">
        <f t="shared" si="144"/>
        <v>snydech022013</v>
      </c>
      <c r="B9246" s="16" t="s">
        <v>495</v>
      </c>
      <c r="C9246" s="16">
        <v>2013</v>
      </c>
      <c r="D9246" s="16" t="s">
        <v>2336</v>
      </c>
      <c r="E9246" s="16">
        <v>39</v>
      </c>
      <c r="F9246" s="16">
        <v>5</v>
      </c>
      <c r="G9246" s="16">
        <v>0</v>
      </c>
      <c r="H9246" s="16">
        <v>2</v>
      </c>
    </row>
    <row r="9247" spans="1:8" x14ac:dyDescent="0.3">
      <c r="A9247" s="13" t="str">
        <f t="shared" si="144"/>
        <v>sogarer012013</v>
      </c>
      <c r="B9247" s="16" t="s">
        <v>1388</v>
      </c>
      <c r="C9247" s="16">
        <v>2013</v>
      </c>
      <c r="D9247" s="16" t="s">
        <v>39</v>
      </c>
      <c r="E9247" s="16">
        <v>207</v>
      </c>
      <c r="F9247" s="16">
        <v>258</v>
      </c>
      <c r="G9247" s="16">
        <v>7</v>
      </c>
      <c r="H9247" s="16">
        <v>68</v>
      </c>
    </row>
    <row r="9248" spans="1:8" x14ac:dyDescent="0.3">
      <c r="A9248" s="13" t="str">
        <f t="shared" si="144"/>
        <v>sogarer012013</v>
      </c>
      <c r="B9248" s="16" t="s">
        <v>1388</v>
      </c>
      <c r="C9248" s="16">
        <v>2013</v>
      </c>
      <c r="D9248" s="16" t="s">
        <v>2333</v>
      </c>
      <c r="E9248" s="16">
        <v>27</v>
      </c>
      <c r="F9248" s="16">
        <v>28</v>
      </c>
      <c r="G9248" s="16">
        <v>2</v>
      </c>
      <c r="H9248" s="16">
        <v>2</v>
      </c>
    </row>
    <row r="9249" spans="1:8" x14ac:dyDescent="0.3">
      <c r="A9249" s="13" t="str">
        <f t="shared" si="144"/>
        <v>solando012013</v>
      </c>
      <c r="B9249" s="16" t="s">
        <v>1840</v>
      </c>
      <c r="C9249" s="16">
        <v>2013</v>
      </c>
      <c r="D9249" s="16" t="s">
        <v>39</v>
      </c>
      <c r="E9249" s="16">
        <v>172</v>
      </c>
      <c r="F9249" s="16">
        <v>284</v>
      </c>
      <c r="G9249" s="16">
        <v>8</v>
      </c>
      <c r="H9249" s="16">
        <v>69</v>
      </c>
    </row>
    <row r="9250" spans="1:8" x14ac:dyDescent="0.3">
      <c r="A9250" s="13" t="str">
        <f t="shared" si="144"/>
        <v>solando012013</v>
      </c>
      <c r="B9250" s="16" t="s">
        <v>1840</v>
      </c>
      <c r="C9250" s="16">
        <v>2013</v>
      </c>
      <c r="D9250" s="16" t="s">
        <v>40</v>
      </c>
      <c r="E9250" s="16">
        <v>0</v>
      </c>
      <c r="F9250" s="16">
        <v>0</v>
      </c>
      <c r="G9250" s="16">
        <v>0</v>
      </c>
      <c r="H9250" s="16">
        <v>0</v>
      </c>
    </row>
    <row r="9251" spans="1:8" x14ac:dyDescent="0.3">
      <c r="A9251" s="13" t="str">
        <f t="shared" si="144"/>
        <v>solanjh012013</v>
      </c>
      <c r="B9251" s="16" t="s">
        <v>1841</v>
      </c>
      <c r="C9251" s="16">
        <v>2013</v>
      </c>
      <c r="D9251" s="16" t="s">
        <v>2336</v>
      </c>
      <c r="E9251" s="16">
        <v>96</v>
      </c>
      <c r="F9251" s="16">
        <v>6</v>
      </c>
      <c r="G9251" s="16">
        <v>1</v>
      </c>
      <c r="H9251" s="16">
        <v>0</v>
      </c>
    </row>
    <row r="9252" spans="1:8" x14ac:dyDescent="0.3">
      <c r="A9252" s="13" t="str">
        <f t="shared" si="144"/>
        <v>soriaal012013</v>
      </c>
      <c r="B9252" s="16" t="s">
        <v>196</v>
      </c>
      <c r="C9252" s="16">
        <v>2013</v>
      </c>
      <c r="D9252" s="16" t="s">
        <v>2330</v>
      </c>
    </row>
    <row r="9253" spans="1:8" x14ac:dyDescent="0.3">
      <c r="A9253" s="13" t="str">
        <f t="shared" si="144"/>
        <v>soriaal012013</v>
      </c>
      <c r="B9253" s="16" t="s">
        <v>196</v>
      </c>
      <c r="C9253" s="16">
        <v>2013</v>
      </c>
      <c r="D9253" s="16" t="s">
        <v>2330</v>
      </c>
    </row>
    <row r="9254" spans="1:8" x14ac:dyDescent="0.3">
      <c r="A9254" s="13" t="str">
        <f t="shared" si="144"/>
        <v>soriaal012013</v>
      </c>
      <c r="B9254" s="16" t="s">
        <v>196</v>
      </c>
      <c r="C9254" s="16">
        <v>2013</v>
      </c>
      <c r="D9254" s="16" t="s">
        <v>2331</v>
      </c>
      <c r="E9254" s="16">
        <v>160</v>
      </c>
      <c r="F9254" s="16">
        <v>7</v>
      </c>
      <c r="G9254" s="16">
        <v>5</v>
      </c>
      <c r="H9254" s="16">
        <v>0</v>
      </c>
    </row>
    <row r="9255" spans="1:8" x14ac:dyDescent="0.3">
      <c r="A9255" s="13" t="str">
        <f t="shared" si="144"/>
        <v>soriaal012013</v>
      </c>
      <c r="B9255" s="16" t="s">
        <v>196</v>
      </c>
      <c r="C9255" s="16">
        <v>2013</v>
      </c>
      <c r="D9255" s="16" t="s">
        <v>2331</v>
      </c>
      <c r="E9255" s="16">
        <v>106</v>
      </c>
      <c r="F9255" s="16">
        <v>5</v>
      </c>
      <c r="G9255" s="16">
        <v>1</v>
      </c>
      <c r="H9255" s="16">
        <v>2</v>
      </c>
    </row>
    <row r="9256" spans="1:8" x14ac:dyDescent="0.3">
      <c r="A9256" s="13" t="str">
        <f t="shared" si="144"/>
        <v>soriajo012013</v>
      </c>
      <c r="B9256" s="16" t="s">
        <v>856</v>
      </c>
      <c r="C9256" s="16">
        <v>2013</v>
      </c>
      <c r="D9256" s="16" t="s">
        <v>2334</v>
      </c>
      <c r="E9256" s="16">
        <v>1</v>
      </c>
      <c r="F9256" s="16">
        <v>1</v>
      </c>
      <c r="G9256" s="16">
        <v>0</v>
      </c>
      <c r="H9256" s="16">
        <v>0</v>
      </c>
    </row>
    <row r="9257" spans="1:8" x14ac:dyDescent="0.3">
      <c r="A9257" s="13" t="str">
        <f t="shared" si="144"/>
        <v>soriara012013</v>
      </c>
      <c r="B9257" s="16" t="s">
        <v>340</v>
      </c>
      <c r="C9257" s="16">
        <v>2013</v>
      </c>
      <c r="D9257" s="16" t="s">
        <v>2334</v>
      </c>
      <c r="E9257" s="16">
        <v>3</v>
      </c>
      <c r="F9257" s="16">
        <v>6</v>
      </c>
      <c r="G9257" s="16">
        <v>0</v>
      </c>
      <c r="H9257" s="16">
        <v>0</v>
      </c>
    </row>
    <row r="9258" spans="1:8" x14ac:dyDescent="0.3">
      <c r="A9258" s="13" t="str">
        <f t="shared" si="144"/>
        <v>sotoge012013</v>
      </c>
      <c r="B9258" s="16" t="s">
        <v>603</v>
      </c>
      <c r="C9258" s="16">
        <v>2013</v>
      </c>
      <c r="D9258" s="16" t="s">
        <v>40</v>
      </c>
      <c r="E9258" s="16">
        <v>0</v>
      </c>
      <c r="F9258" s="16">
        <v>0</v>
      </c>
      <c r="G9258" s="16">
        <v>0</v>
      </c>
      <c r="H9258" s="16">
        <v>0</v>
      </c>
    </row>
    <row r="9259" spans="1:8" x14ac:dyDescent="0.3">
      <c r="A9259" s="13" t="str">
        <f t="shared" si="144"/>
        <v>sotoge012013</v>
      </c>
      <c r="B9259" s="16" t="s">
        <v>603</v>
      </c>
      <c r="C9259" s="16">
        <v>2013</v>
      </c>
      <c r="D9259" s="16" t="s">
        <v>2336</v>
      </c>
      <c r="E9259" s="16">
        <v>395</v>
      </c>
      <c r="F9259" s="16">
        <v>27</v>
      </c>
      <c r="G9259" s="16">
        <v>2</v>
      </c>
      <c r="H9259" s="16">
        <v>3</v>
      </c>
    </row>
    <row r="9260" spans="1:8" x14ac:dyDescent="0.3">
      <c r="A9260" s="13" t="str">
        <f t="shared" si="144"/>
        <v>sotone012013</v>
      </c>
      <c r="B9260" s="16" t="s">
        <v>2061</v>
      </c>
      <c r="C9260" s="16">
        <v>2013</v>
      </c>
      <c r="D9260" s="16" t="s">
        <v>2335</v>
      </c>
      <c r="E9260" s="16">
        <v>14</v>
      </c>
      <c r="F9260" s="16">
        <v>0</v>
      </c>
      <c r="G9260" s="16">
        <v>0</v>
      </c>
      <c r="H9260" s="16">
        <v>2</v>
      </c>
    </row>
    <row r="9261" spans="1:8" x14ac:dyDescent="0.3">
      <c r="A9261" s="13" t="str">
        <f t="shared" si="144"/>
        <v>spande012013</v>
      </c>
      <c r="B9261" s="16" t="s">
        <v>1016</v>
      </c>
      <c r="C9261" s="16">
        <v>2013</v>
      </c>
      <c r="D9261" s="16" t="s">
        <v>2329</v>
      </c>
    </row>
    <row r="9262" spans="1:8" x14ac:dyDescent="0.3">
      <c r="A9262" s="13" t="str">
        <f t="shared" si="144"/>
        <v>spande012013</v>
      </c>
      <c r="B9262" s="16" t="s">
        <v>1016</v>
      </c>
      <c r="C9262" s="16">
        <v>2013</v>
      </c>
      <c r="D9262" s="16" t="s">
        <v>2331</v>
      </c>
      <c r="E9262" s="16">
        <v>379</v>
      </c>
      <c r="F9262" s="16">
        <v>5</v>
      </c>
      <c r="G9262" s="16">
        <v>0</v>
      </c>
      <c r="H9262" s="16">
        <v>1</v>
      </c>
    </row>
    <row r="9263" spans="1:8" x14ac:dyDescent="0.3">
      <c r="A9263" s="13" t="str">
        <f t="shared" si="144"/>
        <v>spruize012013</v>
      </c>
      <c r="B9263" s="16" t="s">
        <v>2062</v>
      </c>
      <c r="C9263" s="16">
        <v>2013</v>
      </c>
      <c r="D9263" s="16" t="s">
        <v>2334</v>
      </c>
      <c r="E9263" s="16">
        <v>0</v>
      </c>
      <c r="F9263" s="16">
        <v>2</v>
      </c>
      <c r="G9263" s="16">
        <v>0</v>
      </c>
      <c r="H9263" s="16">
        <v>0</v>
      </c>
    </row>
    <row r="9264" spans="1:8" x14ac:dyDescent="0.3">
      <c r="A9264" s="13" t="str">
        <f t="shared" si="144"/>
        <v>stammcr012013</v>
      </c>
      <c r="B9264" s="16" t="s">
        <v>1186</v>
      </c>
      <c r="C9264" s="16">
        <v>2013</v>
      </c>
      <c r="D9264" s="16" t="s">
        <v>2334</v>
      </c>
      <c r="E9264" s="16">
        <v>0</v>
      </c>
      <c r="F9264" s="16">
        <v>8</v>
      </c>
      <c r="G9264" s="16">
        <v>0</v>
      </c>
      <c r="H9264" s="16">
        <v>0</v>
      </c>
    </row>
    <row r="9265" spans="1:8" x14ac:dyDescent="0.3">
      <c r="A9265" s="13" t="str">
        <f t="shared" si="144"/>
        <v>stangda012013</v>
      </c>
      <c r="B9265" s="16" t="s">
        <v>1389</v>
      </c>
      <c r="C9265" s="16">
        <v>2013</v>
      </c>
      <c r="D9265" s="16" t="s">
        <v>2334</v>
      </c>
      <c r="E9265" s="16">
        <v>0</v>
      </c>
      <c r="F9265" s="16">
        <v>0</v>
      </c>
      <c r="G9265" s="16">
        <v>0</v>
      </c>
      <c r="H9265" s="16">
        <v>0</v>
      </c>
    </row>
    <row r="9266" spans="1:8" x14ac:dyDescent="0.3">
      <c r="A9266" s="13" t="str">
        <f t="shared" si="144"/>
        <v>stantmi032013</v>
      </c>
      <c r="B9266" s="16" t="s">
        <v>1390</v>
      </c>
      <c r="C9266" s="16">
        <v>2013</v>
      </c>
      <c r="D9266" s="16" t="s">
        <v>2331</v>
      </c>
      <c r="E9266" s="16">
        <v>233</v>
      </c>
      <c r="F9266" s="16">
        <v>7</v>
      </c>
      <c r="G9266" s="16">
        <v>8</v>
      </c>
      <c r="H9266" s="16">
        <v>0</v>
      </c>
    </row>
    <row r="9267" spans="1:8" x14ac:dyDescent="0.3">
      <c r="A9267" s="13" t="str">
        <f t="shared" si="144"/>
        <v>stantmi032013</v>
      </c>
      <c r="B9267" s="16" t="s">
        <v>1390</v>
      </c>
      <c r="C9267" s="16">
        <v>2013</v>
      </c>
      <c r="D9267" s="16" t="s">
        <v>2332</v>
      </c>
    </row>
    <row r="9268" spans="1:8" x14ac:dyDescent="0.3">
      <c r="A9268" s="13" t="str">
        <f t="shared" si="144"/>
        <v>stassma012013</v>
      </c>
      <c r="B9268" s="16" t="s">
        <v>2063</v>
      </c>
      <c r="C9268" s="16">
        <v>2013</v>
      </c>
      <c r="D9268" s="16" t="s">
        <v>2336</v>
      </c>
      <c r="E9268" s="16">
        <v>1</v>
      </c>
      <c r="F9268" s="16">
        <v>1</v>
      </c>
      <c r="G9268" s="16">
        <v>0</v>
      </c>
      <c r="H9268" s="16">
        <v>0</v>
      </c>
    </row>
    <row r="9269" spans="1:8" x14ac:dyDescent="0.3">
      <c r="A9269" s="13" t="str">
        <f t="shared" si="144"/>
        <v>staufti012013</v>
      </c>
      <c r="B9269" s="16" t="s">
        <v>605</v>
      </c>
      <c r="C9269" s="16">
        <v>2013</v>
      </c>
      <c r="D9269" s="16" t="s">
        <v>2334</v>
      </c>
      <c r="E9269" s="16">
        <v>6</v>
      </c>
      <c r="F9269" s="16">
        <v>10</v>
      </c>
      <c r="G9269" s="16">
        <v>0</v>
      </c>
      <c r="H9269" s="16">
        <v>0</v>
      </c>
    </row>
    <row r="9270" spans="1:8" x14ac:dyDescent="0.3">
      <c r="A9270" s="13" t="str">
        <f t="shared" si="144"/>
        <v>stewach012013</v>
      </c>
      <c r="B9270" s="16" t="s">
        <v>732</v>
      </c>
      <c r="C9270" s="16">
        <v>2013</v>
      </c>
      <c r="D9270" s="16" t="s">
        <v>2335</v>
      </c>
      <c r="E9270" s="16">
        <v>4</v>
      </c>
      <c r="F9270" s="16">
        <v>0</v>
      </c>
      <c r="G9270" s="16">
        <v>0</v>
      </c>
      <c r="H9270" s="16">
        <v>2</v>
      </c>
    </row>
    <row r="9271" spans="1:8" x14ac:dyDescent="0.3">
      <c r="A9271" s="13" t="str">
        <f t="shared" si="144"/>
        <v>stewach012013</v>
      </c>
      <c r="B9271" s="16" t="s">
        <v>732</v>
      </c>
      <c r="C9271" s="16">
        <v>2013</v>
      </c>
      <c r="D9271" s="16" t="s">
        <v>2336</v>
      </c>
      <c r="E9271" s="16">
        <v>741</v>
      </c>
      <c r="F9271" s="16">
        <v>55</v>
      </c>
      <c r="G9271" s="16">
        <v>2</v>
      </c>
      <c r="H9271" s="16">
        <v>6</v>
      </c>
    </row>
    <row r="9272" spans="1:8" x14ac:dyDescent="0.3">
      <c r="A9272" s="13" t="str">
        <f t="shared" si="144"/>
        <v>stinsjo012013</v>
      </c>
      <c r="B9272" s="16" t="s">
        <v>1626</v>
      </c>
      <c r="C9272" s="16">
        <v>2013</v>
      </c>
      <c r="D9272" s="16" t="s">
        <v>2334</v>
      </c>
      <c r="E9272" s="16">
        <v>3</v>
      </c>
      <c r="F9272" s="16">
        <v>1</v>
      </c>
      <c r="G9272" s="16">
        <v>0</v>
      </c>
      <c r="H9272" s="16">
        <v>0</v>
      </c>
    </row>
    <row r="9273" spans="1:8" x14ac:dyDescent="0.3">
      <c r="A9273" s="13" t="str">
        <f t="shared" si="144"/>
        <v>storedr012013</v>
      </c>
      <c r="B9273" s="16" t="s">
        <v>1391</v>
      </c>
      <c r="C9273" s="16">
        <v>2013</v>
      </c>
      <c r="D9273" s="16" t="s">
        <v>2334</v>
      </c>
      <c r="E9273" s="16">
        <v>4</v>
      </c>
      <c r="F9273" s="16">
        <v>8</v>
      </c>
      <c r="G9273" s="16">
        <v>1</v>
      </c>
      <c r="H9273" s="16">
        <v>2</v>
      </c>
    </row>
    <row r="9274" spans="1:8" x14ac:dyDescent="0.3">
      <c r="A9274" s="13" t="str">
        <f t="shared" si="144"/>
        <v>storemi012013</v>
      </c>
      <c r="B9274" s="16" t="s">
        <v>1843</v>
      </c>
      <c r="C9274" s="16">
        <v>2013</v>
      </c>
      <c r="D9274" s="16" t="s">
        <v>2334</v>
      </c>
      <c r="E9274" s="16">
        <v>0</v>
      </c>
      <c r="F9274" s="16">
        <v>0</v>
      </c>
      <c r="G9274" s="16">
        <v>0</v>
      </c>
      <c r="H9274" s="16">
        <v>0</v>
      </c>
    </row>
    <row r="9275" spans="1:8" x14ac:dyDescent="0.3">
      <c r="A9275" s="13" t="str">
        <f t="shared" si="144"/>
        <v>straida012013</v>
      </c>
      <c r="B9275" s="16" t="s">
        <v>1844</v>
      </c>
      <c r="C9275" s="16">
        <v>2013</v>
      </c>
      <c r="D9275" s="16" t="s">
        <v>2334</v>
      </c>
      <c r="E9275" s="16">
        <v>8</v>
      </c>
      <c r="F9275" s="16">
        <v>8</v>
      </c>
      <c r="G9275" s="16">
        <v>0</v>
      </c>
      <c r="H9275" s="16">
        <v>0</v>
      </c>
    </row>
    <row r="9276" spans="1:8" x14ac:dyDescent="0.3">
      <c r="A9276" s="13" t="str">
        <f t="shared" si="144"/>
        <v>strasst012013</v>
      </c>
      <c r="B9276" s="16" t="s">
        <v>1393</v>
      </c>
      <c r="C9276" s="16">
        <v>2013</v>
      </c>
      <c r="D9276" s="16" t="s">
        <v>2334</v>
      </c>
      <c r="E9276" s="16">
        <v>9</v>
      </c>
      <c r="F9276" s="16">
        <v>19</v>
      </c>
      <c r="G9276" s="16">
        <v>0</v>
      </c>
      <c r="H9276" s="16">
        <v>0</v>
      </c>
    </row>
    <row r="9277" spans="1:8" x14ac:dyDescent="0.3">
      <c r="A9277" s="13" t="str">
        <f t="shared" si="144"/>
        <v>streehu012013</v>
      </c>
      <c r="B9277" s="16" t="s">
        <v>607</v>
      </c>
      <c r="C9277" s="16">
        <v>2013</v>
      </c>
      <c r="D9277" s="16" t="s">
        <v>2334</v>
      </c>
      <c r="E9277" s="16">
        <v>3</v>
      </c>
      <c r="F9277" s="16">
        <v>9</v>
      </c>
      <c r="G9277" s="16">
        <v>0</v>
      </c>
      <c r="H9277" s="16">
        <v>0</v>
      </c>
    </row>
    <row r="9278" spans="1:8" x14ac:dyDescent="0.3">
      <c r="A9278" s="13" t="str">
        <f t="shared" si="144"/>
        <v>stroppe012013</v>
      </c>
      <c r="B9278" s="16" t="s">
        <v>1189</v>
      </c>
      <c r="C9278" s="16">
        <v>2013</v>
      </c>
      <c r="D9278" s="16" t="s">
        <v>2334</v>
      </c>
      <c r="E9278" s="16">
        <v>1</v>
      </c>
      <c r="F9278" s="16">
        <v>3</v>
      </c>
      <c r="G9278" s="16">
        <v>0</v>
      </c>
      <c r="H9278" s="16">
        <v>0</v>
      </c>
    </row>
    <row r="9279" spans="1:8" x14ac:dyDescent="0.3">
      <c r="A9279" s="13" t="str">
        <f t="shared" si="144"/>
        <v>stroppe012013</v>
      </c>
      <c r="B9279" s="16" t="s">
        <v>1189</v>
      </c>
      <c r="C9279" s="16">
        <v>2013</v>
      </c>
      <c r="D9279" s="16" t="s">
        <v>2334</v>
      </c>
      <c r="E9279" s="16">
        <v>0</v>
      </c>
      <c r="F9279" s="16">
        <v>3</v>
      </c>
      <c r="G9279" s="16">
        <v>0</v>
      </c>
      <c r="H9279" s="16">
        <v>0</v>
      </c>
    </row>
    <row r="9280" spans="1:8" x14ac:dyDescent="0.3">
      <c r="A9280" s="13" t="str">
        <f t="shared" si="144"/>
        <v>stubbdr012013</v>
      </c>
      <c r="B9280" s="16" t="s">
        <v>1190</v>
      </c>
      <c r="C9280" s="16">
        <v>2013</v>
      </c>
      <c r="D9280" s="16" t="s">
        <v>2329</v>
      </c>
    </row>
    <row r="9281" spans="1:8" x14ac:dyDescent="0.3">
      <c r="A9281" s="13" t="str">
        <f t="shared" si="144"/>
        <v>stubbdr012013</v>
      </c>
      <c r="B9281" s="16" t="s">
        <v>1190</v>
      </c>
      <c r="C9281" s="16">
        <v>2013</v>
      </c>
      <c r="D9281" s="16" t="s">
        <v>2331</v>
      </c>
      <c r="E9281" s="16">
        <v>258</v>
      </c>
      <c r="F9281" s="16">
        <v>6</v>
      </c>
      <c r="G9281" s="16">
        <v>6</v>
      </c>
      <c r="H9281" s="16">
        <v>1</v>
      </c>
    </row>
    <row r="9282" spans="1:8" x14ac:dyDescent="0.3">
      <c r="A9282" s="13" t="str">
        <f t="shared" si="144"/>
        <v>stubbdr012013</v>
      </c>
      <c r="B9282" s="16" t="s">
        <v>1190</v>
      </c>
      <c r="C9282" s="16">
        <v>2013</v>
      </c>
      <c r="D9282" s="16" t="s">
        <v>2332</v>
      </c>
    </row>
    <row r="9283" spans="1:8" x14ac:dyDescent="0.3">
      <c r="A9283" s="13" t="str">
        <f t="shared" ref="A9283:A9346" si="145">(B9283&amp;C9283)</f>
        <v>stulter012013</v>
      </c>
      <c r="B9283" s="16" t="s">
        <v>734</v>
      </c>
      <c r="C9283" s="16">
        <v>2013</v>
      </c>
      <c r="D9283" s="16" t="s">
        <v>2334</v>
      </c>
      <c r="E9283" s="16">
        <v>5</v>
      </c>
      <c r="F9283" s="16">
        <v>32</v>
      </c>
      <c r="G9283" s="16">
        <v>2</v>
      </c>
      <c r="H9283" s="16">
        <v>5</v>
      </c>
    </row>
    <row r="9284" spans="1:8" x14ac:dyDescent="0.3">
      <c r="A9284" s="13" t="str">
        <f t="shared" si="145"/>
        <v>stutemi012013</v>
      </c>
      <c r="B9284" s="16" t="s">
        <v>1627</v>
      </c>
      <c r="C9284" s="16">
        <v>2013</v>
      </c>
      <c r="D9284" s="16" t="s">
        <v>2334</v>
      </c>
      <c r="E9284" s="16">
        <v>3</v>
      </c>
      <c r="F9284" s="16">
        <v>3</v>
      </c>
      <c r="G9284" s="16">
        <v>0</v>
      </c>
      <c r="H9284" s="16">
        <v>0</v>
      </c>
    </row>
    <row r="9285" spans="1:8" x14ac:dyDescent="0.3">
      <c r="A9285" s="13" t="str">
        <f t="shared" si="145"/>
        <v>sucreje012013</v>
      </c>
      <c r="B9285" s="16" t="s">
        <v>2064</v>
      </c>
      <c r="C9285" s="16">
        <v>2013</v>
      </c>
      <c r="D9285" s="16" t="s">
        <v>2336</v>
      </c>
      <c r="E9285" s="16">
        <v>60</v>
      </c>
      <c r="F9285" s="16">
        <v>6</v>
      </c>
      <c r="G9285" s="16">
        <v>0</v>
      </c>
      <c r="H9285" s="16">
        <v>1</v>
      </c>
    </row>
    <row r="9286" spans="1:8" x14ac:dyDescent="0.3">
      <c r="A9286" s="13" t="str">
        <f t="shared" si="145"/>
        <v>surkaer012013</v>
      </c>
      <c r="B9286" s="16" t="s">
        <v>1628</v>
      </c>
      <c r="C9286" s="16">
        <v>2013</v>
      </c>
      <c r="D9286" s="16" t="s">
        <v>2334</v>
      </c>
      <c r="E9286" s="16">
        <v>0</v>
      </c>
      <c r="F9286" s="16">
        <v>0</v>
      </c>
      <c r="G9286" s="16">
        <v>0</v>
      </c>
      <c r="H9286" s="16">
        <v>0</v>
      </c>
    </row>
    <row r="9287" spans="1:8" x14ac:dyDescent="0.3">
      <c r="A9287" s="13" t="str">
        <f t="shared" si="145"/>
        <v>susdost012013</v>
      </c>
      <c r="B9287" s="16" t="s">
        <v>2065</v>
      </c>
      <c r="C9287" s="16">
        <v>2013</v>
      </c>
      <c r="D9287" s="16" t="s">
        <v>2330</v>
      </c>
    </row>
    <row r="9288" spans="1:8" x14ac:dyDescent="0.3">
      <c r="A9288" s="13" t="str">
        <f t="shared" si="145"/>
        <v>susdost012013</v>
      </c>
      <c r="B9288" s="16" t="s">
        <v>2065</v>
      </c>
      <c r="C9288" s="16">
        <v>2013</v>
      </c>
      <c r="D9288" s="16" t="s">
        <v>2331</v>
      </c>
      <c r="E9288" s="16">
        <v>3</v>
      </c>
      <c r="F9288" s="16">
        <v>0</v>
      </c>
      <c r="G9288" s="16">
        <v>1</v>
      </c>
      <c r="H9288" s="16">
        <v>0</v>
      </c>
    </row>
    <row r="9289" spans="1:8" x14ac:dyDescent="0.3">
      <c r="A9289" s="13" t="str">
        <f t="shared" si="145"/>
        <v>suzukic012013</v>
      </c>
      <c r="B9289" s="16" t="s">
        <v>278</v>
      </c>
      <c r="C9289" s="16">
        <v>2013</v>
      </c>
      <c r="D9289" s="16" t="s">
        <v>2329</v>
      </c>
    </row>
    <row r="9290" spans="1:8" x14ac:dyDescent="0.3">
      <c r="A9290" s="13" t="str">
        <f t="shared" si="145"/>
        <v>suzukic012013</v>
      </c>
      <c r="B9290" s="16" t="s">
        <v>278</v>
      </c>
      <c r="C9290" s="16">
        <v>2013</v>
      </c>
      <c r="D9290" s="16" t="s">
        <v>2330</v>
      </c>
    </row>
    <row r="9291" spans="1:8" x14ac:dyDescent="0.3">
      <c r="A9291" s="13" t="str">
        <f t="shared" si="145"/>
        <v>suzukic012013</v>
      </c>
      <c r="B9291" s="16" t="s">
        <v>278</v>
      </c>
      <c r="C9291" s="16">
        <v>2013</v>
      </c>
      <c r="D9291" s="16" t="s">
        <v>2331</v>
      </c>
      <c r="E9291" s="16">
        <v>254</v>
      </c>
      <c r="F9291" s="16">
        <v>5</v>
      </c>
      <c r="G9291" s="16">
        <v>3</v>
      </c>
      <c r="H9291" s="16">
        <v>0</v>
      </c>
    </row>
    <row r="9292" spans="1:8" x14ac:dyDescent="0.3">
      <c r="A9292" s="13" t="str">
        <f t="shared" si="145"/>
        <v>suzukic012013</v>
      </c>
      <c r="B9292" s="16" t="s">
        <v>278</v>
      </c>
      <c r="C9292" s="16">
        <v>2013</v>
      </c>
      <c r="D9292" s="16" t="s">
        <v>2332</v>
      </c>
    </row>
    <row r="9293" spans="1:8" x14ac:dyDescent="0.3">
      <c r="A9293" s="13" t="str">
        <f t="shared" si="145"/>
        <v>suzukku012013</v>
      </c>
      <c r="B9293" s="16" t="s">
        <v>859</v>
      </c>
      <c r="C9293" s="16">
        <v>2013</v>
      </c>
      <c r="D9293" s="16" t="s">
        <v>2336</v>
      </c>
      <c r="E9293" s="16">
        <v>556</v>
      </c>
      <c r="F9293" s="16">
        <v>30</v>
      </c>
      <c r="G9293" s="16">
        <v>5</v>
      </c>
      <c r="H9293" s="16">
        <v>5</v>
      </c>
    </row>
    <row r="9294" spans="1:8" x14ac:dyDescent="0.3">
      <c r="A9294" s="13" t="str">
        <f t="shared" si="145"/>
        <v>suzukku012013</v>
      </c>
      <c r="B9294" s="16" t="s">
        <v>859</v>
      </c>
      <c r="C9294" s="16">
        <v>2013</v>
      </c>
      <c r="D9294" s="16" t="s">
        <v>2336</v>
      </c>
      <c r="E9294" s="16">
        <v>65</v>
      </c>
      <c r="F9294" s="16">
        <v>5</v>
      </c>
      <c r="G9294" s="16">
        <v>1</v>
      </c>
      <c r="H9294" s="16">
        <v>0</v>
      </c>
    </row>
    <row r="9295" spans="1:8" x14ac:dyDescent="0.3">
      <c r="A9295" s="13" t="str">
        <f t="shared" si="145"/>
        <v>swarzan012013</v>
      </c>
      <c r="B9295" s="16" t="s">
        <v>1192</v>
      </c>
      <c r="C9295" s="16">
        <v>2013</v>
      </c>
      <c r="D9295" s="16" t="s">
        <v>2334</v>
      </c>
      <c r="E9295" s="16">
        <v>6</v>
      </c>
      <c r="F9295" s="16">
        <v>9</v>
      </c>
      <c r="G9295" s="16">
        <v>1</v>
      </c>
      <c r="H9295" s="16">
        <v>1</v>
      </c>
    </row>
    <row r="9296" spans="1:8" x14ac:dyDescent="0.3">
      <c r="A9296" s="13" t="str">
        <f t="shared" si="145"/>
        <v>sweenry012013</v>
      </c>
      <c r="B9296" s="16" t="s">
        <v>735</v>
      </c>
      <c r="C9296" s="16">
        <v>2013</v>
      </c>
      <c r="D9296" s="16" t="s">
        <v>2329</v>
      </c>
    </row>
    <row r="9297" spans="1:8" x14ac:dyDescent="0.3">
      <c r="A9297" s="13" t="str">
        <f t="shared" si="145"/>
        <v>sweenry012013</v>
      </c>
      <c r="B9297" s="16" t="s">
        <v>735</v>
      </c>
      <c r="C9297" s="16">
        <v>2013</v>
      </c>
      <c r="D9297" s="16" t="s">
        <v>2330</v>
      </c>
    </row>
    <row r="9298" spans="1:8" x14ac:dyDescent="0.3">
      <c r="A9298" s="13" t="str">
        <f t="shared" si="145"/>
        <v>sweenry012013</v>
      </c>
      <c r="B9298" s="16" t="s">
        <v>735</v>
      </c>
      <c r="C9298" s="16">
        <v>2013</v>
      </c>
      <c r="D9298" s="16" t="s">
        <v>2331</v>
      </c>
      <c r="E9298" s="16">
        <v>140</v>
      </c>
      <c r="F9298" s="16">
        <v>1</v>
      </c>
      <c r="G9298" s="16">
        <v>1</v>
      </c>
      <c r="H9298" s="16">
        <v>0</v>
      </c>
    </row>
    <row r="9299" spans="1:8" x14ac:dyDescent="0.3">
      <c r="A9299" s="13" t="str">
        <f t="shared" si="145"/>
        <v>sweenry012013</v>
      </c>
      <c r="B9299" s="16" t="s">
        <v>735</v>
      </c>
      <c r="C9299" s="16">
        <v>2013</v>
      </c>
      <c r="D9299" s="16" t="s">
        <v>2332</v>
      </c>
    </row>
    <row r="9300" spans="1:8" x14ac:dyDescent="0.3">
      <c r="A9300" s="13" t="str">
        <f t="shared" si="145"/>
        <v>swishni012013</v>
      </c>
      <c r="B9300" s="16" t="s">
        <v>496</v>
      </c>
      <c r="C9300" s="16">
        <v>2013</v>
      </c>
      <c r="D9300" s="16" t="s">
        <v>2335</v>
      </c>
      <c r="E9300" s="16">
        <v>812</v>
      </c>
      <c r="F9300" s="16">
        <v>88</v>
      </c>
      <c r="G9300" s="16">
        <v>8</v>
      </c>
      <c r="H9300" s="16">
        <v>70</v>
      </c>
    </row>
    <row r="9301" spans="1:8" x14ac:dyDescent="0.3">
      <c r="A9301" s="13" t="str">
        <f t="shared" si="145"/>
        <v>swishni012013</v>
      </c>
      <c r="B9301" s="16" t="s">
        <v>496</v>
      </c>
      <c r="C9301" s="16">
        <v>2013</v>
      </c>
      <c r="D9301" s="16" t="s">
        <v>2331</v>
      </c>
      <c r="E9301" s="16">
        <v>41</v>
      </c>
      <c r="F9301" s="16">
        <v>2</v>
      </c>
      <c r="G9301" s="16">
        <v>1</v>
      </c>
      <c r="H9301" s="16">
        <v>1</v>
      </c>
    </row>
    <row r="9302" spans="1:8" x14ac:dyDescent="0.3">
      <c r="A9302" s="13" t="str">
        <f t="shared" si="145"/>
        <v>swishni012013</v>
      </c>
      <c r="B9302" s="16" t="s">
        <v>496</v>
      </c>
      <c r="C9302" s="16">
        <v>2013</v>
      </c>
      <c r="D9302" s="16" t="s">
        <v>2332</v>
      </c>
    </row>
    <row r="9303" spans="1:8" x14ac:dyDescent="0.3">
      <c r="A9303" s="13" t="str">
        <f t="shared" si="145"/>
        <v>tabatjo012013</v>
      </c>
      <c r="B9303" s="16" t="s">
        <v>1394</v>
      </c>
      <c r="C9303" s="16">
        <v>2013</v>
      </c>
      <c r="D9303" s="16" t="s">
        <v>2330</v>
      </c>
    </row>
    <row r="9304" spans="1:8" x14ac:dyDescent="0.3">
      <c r="A9304" s="13" t="str">
        <f t="shared" si="145"/>
        <v>tabatjo012013</v>
      </c>
      <c r="B9304" s="16" t="s">
        <v>1394</v>
      </c>
      <c r="C9304" s="16">
        <v>2013</v>
      </c>
      <c r="D9304" s="16" t="s">
        <v>2331</v>
      </c>
      <c r="E9304" s="16">
        <v>106</v>
      </c>
      <c r="F9304" s="16">
        <v>0</v>
      </c>
      <c r="G9304" s="16">
        <v>0</v>
      </c>
      <c r="H9304" s="16">
        <v>0</v>
      </c>
    </row>
    <row r="9305" spans="1:8" x14ac:dyDescent="0.3">
      <c r="A9305" s="13" t="str">
        <f t="shared" si="145"/>
        <v>tabatjo012013</v>
      </c>
      <c r="B9305" s="16" t="s">
        <v>1394</v>
      </c>
      <c r="C9305" s="16">
        <v>2013</v>
      </c>
      <c r="D9305" s="16" t="s">
        <v>2332</v>
      </c>
    </row>
    <row r="9306" spans="1:8" x14ac:dyDescent="0.3">
      <c r="A9306" s="13" t="str">
        <f t="shared" si="145"/>
        <v>takahhi012013</v>
      </c>
      <c r="B9306" s="16" t="s">
        <v>1395</v>
      </c>
      <c r="C9306" s="16">
        <v>2013</v>
      </c>
      <c r="D9306" s="16" t="s">
        <v>2334</v>
      </c>
      <c r="E9306" s="16">
        <v>0</v>
      </c>
      <c r="F9306" s="16">
        <v>1</v>
      </c>
      <c r="G9306" s="16">
        <v>0</v>
      </c>
      <c r="H9306" s="16">
        <v>0</v>
      </c>
    </row>
    <row r="9307" spans="1:8" x14ac:dyDescent="0.3">
      <c r="A9307" s="13" t="str">
        <f t="shared" si="145"/>
        <v>tanakke012013</v>
      </c>
      <c r="B9307" s="16" t="s">
        <v>2066</v>
      </c>
      <c r="C9307" s="16">
        <v>2013</v>
      </c>
      <c r="D9307" s="16" t="s">
        <v>2330</v>
      </c>
    </row>
    <row r="9308" spans="1:8" x14ac:dyDescent="0.3">
      <c r="A9308" s="13" t="str">
        <f t="shared" si="145"/>
        <v>tanakke012013</v>
      </c>
      <c r="B9308" s="16" t="s">
        <v>2066</v>
      </c>
      <c r="C9308" s="16">
        <v>2013</v>
      </c>
      <c r="D9308" s="16" t="s">
        <v>2331</v>
      </c>
      <c r="E9308" s="16">
        <v>6</v>
      </c>
      <c r="F9308" s="16">
        <v>0</v>
      </c>
      <c r="G9308" s="16">
        <v>0</v>
      </c>
      <c r="H9308" s="16">
        <v>0</v>
      </c>
    </row>
    <row r="9309" spans="1:8" x14ac:dyDescent="0.3">
      <c r="A9309" s="13" t="str">
        <f t="shared" si="145"/>
        <v>taylomi012013</v>
      </c>
      <c r="B9309" s="16" t="s">
        <v>1630</v>
      </c>
      <c r="C9309" s="16">
        <v>2013</v>
      </c>
      <c r="D9309" s="16" t="s">
        <v>2330</v>
      </c>
    </row>
    <row r="9310" spans="1:8" x14ac:dyDescent="0.3">
      <c r="A9310" s="13" t="str">
        <f t="shared" si="145"/>
        <v>taylomi012013</v>
      </c>
      <c r="B9310" s="16" t="s">
        <v>1630</v>
      </c>
      <c r="C9310" s="16">
        <v>2013</v>
      </c>
      <c r="D9310" s="16" t="s">
        <v>2331</v>
      </c>
      <c r="E9310" s="16">
        <v>12</v>
      </c>
      <c r="F9310" s="16">
        <v>0</v>
      </c>
      <c r="G9310" s="16">
        <v>0</v>
      </c>
      <c r="H9310" s="16">
        <v>0</v>
      </c>
    </row>
    <row r="9311" spans="1:8" x14ac:dyDescent="0.3">
      <c r="A9311" s="13" t="str">
        <f t="shared" si="145"/>
        <v>taylomi012013</v>
      </c>
      <c r="B9311" s="16" t="s">
        <v>1630</v>
      </c>
      <c r="C9311" s="16">
        <v>2013</v>
      </c>
      <c r="D9311" s="16" t="s">
        <v>2332</v>
      </c>
    </row>
    <row r="9312" spans="1:8" x14ac:dyDescent="0.3">
      <c r="A9312" s="13" t="str">
        <f t="shared" si="145"/>
        <v>tazawju012013</v>
      </c>
      <c r="B9312" s="16" t="s">
        <v>1194</v>
      </c>
      <c r="C9312" s="16">
        <v>2013</v>
      </c>
      <c r="D9312" s="16" t="s">
        <v>2334</v>
      </c>
      <c r="E9312" s="16">
        <v>2</v>
      </c>
      <c r="F9312" s="16">
        <v>6</v>
      </c>
      <c r="G9312" s="16">
        <v>0</v>
      </c>
      <c r="H9312" s="16">
        <v>1</v>
      </c>
    </row>
    <row r="9313" spans="1:8" x14ac:dyDescent="0.3">
      <c r="A9313" s="13" t="str">
        <f t="shared" si="145"/>
        <v>teafoev012013</v>
      </c>
      <c r="B9313" s="16" t="s">
        <v>1631</v>
      </c>
      <c r="C9313" s="16">
        <v>2013</v>
      </c>
      <c r="D9313" s="16" t="s">
        <v>2334</v>
      </c>
      <c r="E9313" s="16">
        <v>0</v>
      </c>
      <c r="F9313" s="16">
        <v>0</v>
      </c>
      <c r="G9313" s="16">
        <v>0</v>
      </c>
      <c r="H9313" s="16">
        <v>0</v>
      </c>
    </row>
    <row r="9314" spans="1:8" x14ac:dyDescent="0.3">
      <c r="A9314" s="13" t="str">
        <f t="shared" si="145"/>
        <v>teagata012013</v>
      </c>
      <c r="B9314" s="16" t="s">
        <v>1019</v>
      </c>
      <c r="C9314" s="16">
        <v>2013</v>
      </c>
      <c r="D9314" s="16" t="s">
        <v>2336</v>
      </c>
      <c r="E9314" s="16">
        <v>108</v>
      </c>
      <c r="F9314" s="16">
        <v>9</v>
      </c>
      <c r="G9314" s="16">
        <v>1</v>
      </c>
      <c r="H9314" s="16">
        <v>0</v>
      </c>
    </row>
    <row r="9315" spans="1:8" x14ac:dyDescent="0.3">
      <c r="A9315" s="13" t="str">
        <f t="shared" si="145"/>
        <v>teherju012013</v>
      </c>
      <c r="B9315" s="16" t="s">
        <v>1632</v>
      </c>
      <c r="C9315" s="16">
        <v>2013</v>
      </c>
      <c r="D9315" s="16" t="s">
        <v>2334</v>
      </c>
      <c r="E9315" s="16">
        <v>12</v>
      </c>
      <c r="F9315" s="16">
        <v>25</v>
      </c>
      <c r="G9315" s="16">
        <v>0</v>
      </c>
      <c r="H9315" s="16">
        <v>0</v>
      </c>
    </row>
    <row r="9316" spans="1:8" x14ac:dyDescent="0.3">
      <c r="A9316" s="13" t="str">
        <f t="shared" si="145"/>
        <v>teixema012013</v>
      </c>
      <c r="B9316" s="16" t="s">
        <v>404</v>
      </c>
      <c r="C9316" s="16">
        <v>2013</v>
      </c>
      <c r="D9316" s="16" t="s">
        <v>2335</v>
      </c>
      <c r="E9316" s="16">
        <v>100</v>
      </c>
      <c r="F9316" s="16">
        <v>8</v>
      </c>
      <c r="G9316" s="16">
        <v>0</v>
      </c>
      <c r="H9316" s="16">
        <v>9</v>
      </c>
    </row>
    <row r="9317" spans="1:8" x14ac:dyDescent="0.3">
      <c r="A9317" s="13" t="str">
        <f t="shared" si="145"/>
        <v>tejadmi012013</v>
      </c>
      <c r="B9317" s="16" t="s">
        <v>203</v>
      </c>
      <c r="C9317" s="16">
        <v>2013</v>
      </c>
      <c r="D9317" s="16" t="s">
        <v>2335</v>
      </c>
      <c r="E9317" s="16">
        <v>10</v>
      </c>
      <c r="F9317" s="16">
        <v>0</v>
      </c>
      <c r="G9317" s="16">
        <v>0</v>
      </c>
      <c r="H9317" s="16">
        <v>0</v>
      </c>
    </row>
    <row r="9318" spans="1:8" x14ac:dyDescent="0.3">
      <c r="A9318" s="13" t="str">
        <f t="shared" si="145"/>
        <v>tejadmi012013</v>
      </c>
      <c r="B9318" s="16" t="s">
        <v>203</v>
      </c>
      <c r="C9318" s="16">
        <v>2013</v>
      </c>
      <c r="D9318" s="16" t="s">
        <v>39</v>
      </c>
      <c r="E9318" s="16">
        <v>28</v>
      </c>
      <c r="F9318" s="16">
        <v>50</v>
      </c>
      <c r="G9318" s="16">
        <v>0</v>
      </c>
      <c r="H9318" s="16">
        <v>10</v>
      </c>
    </row>
    <row r="9319" spans="1:8" x14ac:dyDescent="0.3">
      <c r="A9319" s="13" t="str">
        <f t="shared" si="145"/>
        <v>tejadmi012013</v>
      </c>
      <c r="B9319" s="16" t="s">
        <v>203</v>
      </c>
      <c r="C9319" s="16">
        <v>2013</v>
      </c>
      <c r="D9319" s="16" t="s">
        <v>40</v>
      </c>
      <c r="E9319" s="16">
        <v>5</v>
      </c>
      <c r="F9319" s="16">
        <v>27</v>
      </c>
      <c r="G9319" s="16">
        <v>2</v>
      </c>
      <c r="H9319" s="16">
        <v>1</v>
      </c>
    </row>
    <row r="9320" spans="1:8" x14ac:dyDescent="0.3">
      <c r="A9320" s="13" t="str">
        <f t="shared" si="145"/>
        <v>tejadru012013</v>
      </c>
      <c r="B9320" s="16" t="s">
        <v>1396</v>
      </c>
      <c r="C9320" s="16">
        <v>2013</v>
      </c>
      <c r="D9320" s="16" t="s">
        <v>2333</v>
      </c>
      <c r="E9320" s="16">
        <v>72</v>
      </c>
      <c r="F9320" s="16">
        <v>177</v>
      </c>
      <c r="G9320" s="16">
        <v>8</v>
      </c>
      <c r="H9320" s="16">
        <v>37</v>
      </c>
    </row>
    <row r="9321" spans="1:8" x14ac:dyDescent="0.3">
      <c r="A9321" s="13" t="str">
        <f t="shared" si="145"/>
        <v>tekotbl012013</v>
      </c>
      <c r="B9321" s="16" t="s">
        <v>1633</v>
      </c>
      <c r="C9321" s="16">
        <v>2013</v>
      </c>
      <c r="D9321" s="16" t="s">
        <v>2329</v>
      </c>
    </row>
    <row r="9322" spans="1:8" x14ac:dyDescent="0.3">
      <c r="A9322" s="13" t="str">
        <f t="shared" si="145"/>
        <v>tekotbl012013</v>
      </c>
      <c r="B9322" s="16" t="s">
        <v>1633</v>
      </c>
      <c r="C9322" s="16">
        <v>2013</v>
      </c>
      <c r="D9322" s="16" t="s">
        <v>2330</v>
      </c>
    </row>
    <row r="9323" spans="1:8" x14ac:dyDescent="0.3">
      <c r="A9323" s="13" t="str">
        <f t="shared" si="145"/>
        <v>tekotbl012013</v>
      </c>
      <c r="B9323" s="16" t="s">
        <v>1633</v>
      </c>
      <c r="C9323" s="16">
        <v>2013</v>
      </c>
      <c r="D9323" s="16" t="s">
        <v>2331</v>
      </c>
      <c r="E9323" s="16">
        <v>21</v>
      </c>
      <c r="F9323" s="16">
        <v>0</v>
      </c>
      <c r="G9323" s="16">
        <v>0</v>
      </c>
      <c r="H9323" s="16">
        <v>0</v>
      </c>
    </row>
    <row r="9324" spans="1:8" x14ac:dyDescent="0.3">
      <c r="A9324" s="13" t="str">
        <f t="shared" si="145"/>
        <v>tepesni012013</v>
      </c>
      <c r="B9324" s="16" t="s">
        <v>2067</v>
      </c>
      <c r="C9324" s="16">
        <v>2013</v>
      </c>
      <c r="D9324" s="16" t="s">
        <v>2334</v>
      </c>
      <c r="E9324" s="16">
        <v>10</v>
      </c>
      <c r="F9324" s="16">
        <v>6</v>
      </c>
      <c r="G9324" s="16">
        <v>0</v>
      </c>
      <c r="H9324" s="16">
        <v>0</v>
      </c>
    </row>
    <row r="9325" spans="1:8" x14ac:dyDescent="0.3">
      <c r="A9325" s="13" t="str">
        <f t="shared" si="145"/>
        <v>terdojo012013</v>
      </c>
      <c r="B9325" s="16" t="s">
        <v>2068</v>
      </c>
      <c r="C9325" s="16">
        <v>2013</v>
      </c>
      <c r="D9325" s="16" t="s">
        <v>2335</v>
      </c>
      <c r="E9325" s="16">
        <v>32</v>
      </c>
      <c r="F9325" s="16">
        <v>1</v>
      </c>
      <c r="G9325" s="16">
        <v>0</v>
      </c>
      <c r="H9325" s="16">
        <v>3</v>
      </c>
    </row>
    <row r="9326" spans="1:8" x14ac:dyDescent="0.3">
      <c r="A9326" s="13" t="str">
        <f t="shared" si="145"/>
        <v>terdojo012013</v>
      </c>
      <c r="B9326" s="16" t="s">
        <v>2068</v>
      </c>
      <c r="C9326" s="16">
        <v>2013</v>
      </c>
      <c r="D9326" s="16" t="s">
        <v>2330</v>
      </c>
    </row>
    <row r="9327" spans="1:8" x14ac:dyDescent="0.3">
      <c r="A9327" s="13" t="str">
        <f t="shared" si="145"/>
        <v>terdojo012013</v>
      </c>
      <c r="B9327" s="16" t="s">
        <v>2068</v>
      </c>
      <c r="C9327" s="16">
        <v>2013</v>
      </c>
      <c r="D9327" s="16" t="s">
        <v>2331</v>
      </c>
      <c r="E9327" s="16">
        <v>21</v>
      </c>
      <c r="F9327" s="16">
        <v>1</v>
      </c>
      <c r="G9327" s="16">
        <v>0</v>
      </c>
      <c r="H9327" s="16">
        <v>0</v>
      </c>
    </row>
    <row r="9328" spans="1:8" x14ac:dyDescent="0.3">
      <c r="A9328" s="13" t="str">
        <f t="shared" si="145"/>
        <v>terdojo012013</v>
      </c>
      <c r="B9328" s="16" t="s">
        <v>2068</v>
      </c>
      <c r="C9328" s="16">
        <v>2013</v>
      </c>
      <c r="D9328" s="16" t="s">
        <v>2332</v>
      </c>
    </row>
    <row r="9329" spans="1:8" x14ac:dyDescent="0.3">
      <c r="A9329" s="13" t="str">
        <f t="shared" si="145"/>
        <v>thatcjo012013</v>
      </c>
      <c r="B9329" s="16" t="s">
        <v>860</v>
      </c>
      <c r="C9329" s="16">
        <v>2013</v>
      </c>
      <c r="D9329" s="16" t="s">
        <v>2334</v>
      </c>
      <c r="E9329" s="16">
        <v>0</v>
      </c>
      <c r="F9329" s="16">
        <v>4</v>
      </c>
      <c r="G9329" s="16">
        <v>0</v>
      </c>
      <c r="H9329" s="16">
        <v>0</v>
      </c>
    </row>
    <row r="9330" spans="1:8" x14ac:dyDescent="0.3">
      <c r="A9330" s="13" t="str">
        <f t="shared" si="145"/>
        <v>thatcjo012013</v>
      </c>
      <c r="B9330" s="16" t="s">
        <v>860</v>
      </c>
      <c r="C9330" s="16">
        <v>2013</v>
      </c>
      <c r="D9330" s="16" t="s">
        <v>2334</v>
      </c>
      <c r="E9330" s="16">
        <v>0</v>
      </c>
      <c r="F9330" s="16">
        <v>0</v>
      </c>
      <c r="G9330" s="16">
        <v>0</v>
      </c>
      <c r="H9330" s="16">
        <v>0</v>
      </c>
    </row>
    <row r="9331" spans="1:8" x14ac:dyDescent="0.3">
      <c r="A9331" s="13" t="str">
        <f t="shared" si="145"/>
        <v>thayeda012013</v>
      </c>
      <c r="B9331" s="16" t="s">
        <v>1195</v>
      </c>
      <c r="C9331" s="16">
        <v>2013</v>
      </c>
      <c r="D9331" s="16" t="s">
        <v>2334</v>
      </c>
      <c r="E9331" s="16">
        <v>2</v>
      </c>
      <c r="F9331" s="16">
        <v>6</v>
      </c>
      <c r="G9331" s="16">
        <v>1</v>
      </c>
      <c r="H9331" s="16">
        <v>2</v>
      </c>
    </row>
    <row r="9332" spans="1:8" x14ac:dyDescent="0.3">
      <c r="A9332" s="13" t="str">
        <f t="shared" si="145"/>
        <v>thielca012013</v>
      </c>
      <c r="B9332" s="16" t="s">
        <v>2069</v>
      </c>
      <c r="C9332" s="16">
        <v>2013</v>
      </c>
      <c r="D9332" s="16" t="s">
        <v>2334</v>
      </c>
      <c r="E9332" s="16">
        <v>3</v>
      </c>
      <c r="F9332" s="16">
        <v>3</v>
      </c>
      <c r="G9332" s="16">
        <v>0</v>
      </c>
      <c r="H9332" s="16">
        <v>0</v>
      </c>
    </row>
    <row r="9333" spans="1:8" x14ac:dyDescent="0.3">
      <c r="A9333" s="13" t="str">
        <f t="shared" si="145"/>
        <v>tholejo012013</v>
      </c>
      <c r="B9333" s="16" t="s">
        <v>1196</v>
      </c>
      <c r="C9333" s="16">
        <v>2013</v>
      </c>
      <c r="D9333" s="16" t="s">
        <v>2335</v>
      </c>
      <c r="E9333" s="16">
        <v>9</v>
      </c>
      <c r="F9333" s="16">
        <v>0</v>
      </c>
      <c r="G9333" s="16">
        <v>1</v>
      </c>
      <c r="H9333" s="16">
        <v>0</v>
      </c>
    </row>
    <row r="9334" spans="1:8" x14ac:dyDescent="0.3">
      <c r="A9334" s="13" t="str">
        <f t="shared" si="145"/>
        <v>tholejo012013</v>
      </c>
      <c r="B9334" s="16" t="s">
        <v>1196</v>
      </c>
      <c r="C9334" s="16">
        <v>2013</v>
      </c>
      <c r="D9334" s="16" t="s">
        <v>2336</v>
      </c>
      <c r="E9334" s="16">
        <v>253</v>
      </c>
      <c r="F9334" s="16">
        <v>13</v>
      </c>
      <c r="G9334" s="16">
        <v>2</v>
      </c>
      <c r="H9334" s="16">
        <v>2</v>
      </c>
    </row>
    <row r="9335" spans="1:8" x14ac:dyDescent="0.3">
      <c r="A9335" s="13" t="str">
        <f t="shared" si="145"/>
        <v>thomacl022013</v>
      </c>
      <c r="B9335" s="16" t="s">
        <v>1020</v>
      </c>
      <c r="C9335" s="16">
        <v>2013</v>
      </c>
      <c r="D9335" s="16" t="s">
        <v>2329</v>
      </c>
    </row>
    <row r="9336" spans="1:8" x14ac:dyDescent="0.3">
      <c r="A9336" s="13" t="str">
        <f t="shared" si="145"/>
        <v>thomacl022013</v>
      </c>
      <c r="B9336" s="16" t="s">
        <v>1020</v>
      </c>
      <c r="C9336" s="16">
        <v>2013</v>
      </c>
      <c r="D9336" s="16" t="s">
        <v>2330</v>
      </c>
    </row>
    <row r="9337" spans="1:8" x14ac:dyDescent="0.3">
      <c r="A9337" s="13" t="str">
        <f t="shared" si="145"/>
        <v>thomacl022013</v>
      </c>
      <c r="B9337" s="16" t="s">
        <v>1020</v>
      </c>
      <c r="C9337" s="16">
        <v>2013</v>
      </c>
      <c r="D9337" s="16" t="s">
        <v>2331</v>
      </c>
      <c r="E9337" s="16">
        <v>212</v>
      </c>
      <c r="F9337" s="16">
        <v>6</v>
      </c>
      <c r="G9337" s="16">
        <v>3</v>
      </c>
      <c r="H9337" s="16">
        <v>1</v>
      </c>
    </row>
    <row r="9338" spans="1:8" x14ac:dyDescent="0.3">
      <c r="A9338" s="13" t="str">
        <f t="shared" si="145"/>
        <v>thomacl022013</v>
      </c>
      <c r="B9338" s="16" t="s">
        <v>1020</v>
      </c>
      <c r="C9338" s="16">
        <v>2013</v>
      </c>
      <c r="D9338" s="16" t="s">
        <v>2332</v>
      </c>
    </row>
    <row r="9339" spans="1:8" x14ac:dyDescent="0.3">
      <c r="A9339" s="13" t="str">
        <f t="shared" si="145"/>
        <v>thornma012013</v>
      </c>
      <c r="B9339" s="16" t="s">
        <v>499</v>
      </c>
      <c r="C9339" s="16">
        <v>2013</v>
      </c>
      <c r="D9339" s="16" t="s">
        <v>2334</v>
      </c>
      <c r="E9339" s="16">
        <v>2</v>
      </c>
      <c r="F9339" s="16">
        <v>5</v>
      </c>
      <c r="G9339" s="16">
        <v>2</v>
      </c>
      <c r="H9339" s="16">
        <v>0</v>
      </c>
    </row>
    <row r="9340" spans="1:8" x14ac:dyDescent="0.3">
      <c r="A9340" s="13" t="str">
        <f t="shared" si="145"/>
        <v>thornma012013</v>
      </c>
      <c r="B9340" s="16" t="s">
        <v>499</v>
      </c>
      <c r="C9340" s="16">
        <v>2013</v>
      </c>
      <c r="D9340" s="16" t="s">
        <v>2334</v>
      </c>
      <c r="E9340" s="16">
        <v>1</v>
      </c>
      <c r="F9340" s="16">
        <v>1</v>
      </c>
      <c r="G9340" s="16">
        <v>0</v>
      </c>
      <c r="H9340" s="16">
        <v>0</v>
      </c>
    </row>
    <row r="9341" spans="1:8" x14ac:dyDescent="0.3">
      <c r="A9341" s="13" t="str">
        <f t="shared" si="145"/>
        <v>thornty012013</v>
      </c>
      <c r="B9341" s="16" t="s">
        <v>1846</v>
      </c>
      <c r="C9341" s="16">
        <v>2013</v>
      </c>
      <c r="D9341" s="16" t="s">
        <v>2334</v>
      </c>
      <c r="E9341" s="16">
        <v>3</v>
      </c>
      <c r="F9341" s="16">
        <v>8</v>
      </c>
      <c r="G9341" s="16">
        <v>0</v>
      </c>
      <c r="H9341" s="16">
        <v>1</v>
      </c>
    </row>
    <row r="9342" spans="1:8" x14ac:dyDescent="0.3">
      <c r="A9342" s="13" t="str">
        <f t="shared" si="145"/>
        <v>tillmch012013</v>
      </c>
      <c r="B9342" s="16" t="s">
        <v>1197</v>
      </c>
      <c r="C9342" s="16">
        <v>2013</v>
      </c>
      <c r="D9342" s="16" t="s">
        <v>2334</v>
      </c>
      <c r="E9342" s="16">
        <v>8</v>
      </c>
      <c r="F9342" s="16">
        <v>18</v>
      </c>
      <c r="G9342" s="16">
        <v>0</v>
      </c>
      <c r="H9342" s="16">
        <v>1</v>
      </c>
    </row>
    <row r="9343" spans="1:8" x14ac:dyDescent="0.3">
      <c r="A9343" s="13" t="str">
        <f t="shared" si="145"/>
        <v>tollesh012013</v>
      </c>
      <c r="B9343" s="16" t="s">
        <v>1847</v>
      </c>
      <c r="C9343" s="16">
        <v>2013</v>
      </c>
      <c r="D9343" s="16" t="s">
        <v>2334</v>
      </c>
      <c r="E9343" s="16">
        <v>0</v>
      </c>
      <c r="F9343" s="16">
        <v>0</v>
      </c>
      <c r="G9343" s="16">
        <v>0</v>
      </c>
      <c r="H9343" s="16">
        <v>0</v>
      </c>
    </row>
    <row r="9344" spans="1:8" x14ac:dyDescent="0.3">
      <c r="A9344" s="13" t="str">
        <f t="shared" si="145"/>
        <v>tomlijo012013</v>
      </c>
      <c r="B9344" s="16" t="s">
        <v>1399</v>
      </c>
      <c r="C9344" s="16">
        <v>2013</v>
      </c>
      <c r="D9344" s="16" t="s">
        <v>2334</v>
      </c>
      <c r="E9344" s="16">
        <v>0</v>
      </c>
      <c r="F9344" s="16">
        <v>0</v>
      </c>
      <c r="G9344" s="16">
        <v>0</v>
      </c>
      <c r="H9344" s="16">
        <v>0</v>
      </c>
    </row>
    <row r="9345" spans="1:8" x14ac:dyDescent="0.3">
      <c r="A9345" s="13" t="str">
        <f t="shared" si="145"/>
        <v>tonkimi012013</v>
      </c>
      <c r="B9345" s="16" t="s">
        <v>2070</v>
      </c>
      <c r="C9345" s="16">
        <v>2013</v>
      </c>
      <c r="D9345" s="16" t="s">
        <v>2334</v>
      </c>
      <c r="E9345" s="16">
        <v>0</v>
      </c>
      <c r="F9345" s="16">
        <v>2</v>
      </c>
      <c r="G9345" s="16">
        <v>0</v>
      </c>
      <c r="H9345" s="16">
        <v>1</v>
      </c>
    </row>
    <row r="9346" spans="1:8" x14ac:dyDescent="0.3">
      <c r="A9346" s="13" t="str">
        <f t="shared" si="145"/>
        <v>torreal012013</v>
      </c>
      <c r="B9346" s="16" t="s">
        <v>1637</v>
      </c>
      <c r="C9346" s="16">
        <v>2013</v>
      </c>
      <c r="D9346" s="16" t="s">
        <v>2334</v>
      </c>
      <c r="E9346" s="16">
        <v>2</v>
      </c>
      <c r="F9346" s="16">
        <v>9</v>
      </c>
      <c r="G9346" s="16">
        <v>1</v>
      </c>
      <c r="H9346" s="16">
        <v>0</v>
      </c>
    </row>
    <row r="9347" spans="1:8" x14ac:dyDescent="0.3">
      <c r="A9347" s="13" t="str">
        <f t="shared" ref="A9347:A9410" si="146">(B9347&amp;C9347)</f>
        <v>torrean022013</v>
      </c>
      <c r="B9347" s="16" t="s">
        <v>345</v>
      </c>
      <c r="C9347" s="16">
        <v>2013</v>
      </c>
      <c r="D9347" s="16" t="s">
        <v>2329</v>
      </c>
    </row>
    <row r="9348" spans="1:8" x14ac:dyDescent="0.3">
      <c r="A9348" s="13" t="str">
        <f t="shared" si="146"/>
        <v>torrean022013</v>
      </c>
      <c r="B9348" s="16" t="s">
        <v>345</v>
      </c>
      <c r="C9348" s="16">
        <v>2013</v>
      </c>
      <c r="D9348" s="16" t="s">
        <v>2330</v>
      </c>
    </row>
    <row r="9349" spans="1:8" x14ac:dyDescent="0.3">
      <c r="A9349" s="13" t="str">
        <f t="shared" si="146"/>
        <v>torrean022013</v>
      </c>
      <c r="B9349" s="16" t="s">
        <v>345</v>
      </c>
      <c r="C9349" s="16">
        <v>2013</v>
      </c>
      <c r="D9349" s="16" t="s">
        <v>2331</v>
      </c>
      <c r="E9349" s="16">
        <v>152</v>
      </c>
      <c r="F9349" s="16">
        <v>1</v>
      </c>
      <c r="G9349" s="16">
        <v>5</v>
      </c>
      <c r="H9349" s="16">
        <v>0</v>
      </c>
    </row>
    <row r="9350" spans="1:8" x14ac:dyDescent="0.3">
      <c r="A9350" s="13" t="str">
        <f t="shared" si="146"/>
        <v>torrean022013</v>
      </c>
      <c r="B9350" s="16" t="s">
        <v>345</v>
      </c>
      <c r="C9350" s="16">
        <v>2013</v>
      </c>
      <c r="D9350" s="16" t="s">
        <v>2332</v>
      </c>
    </row>
    <row r="9351" spans="1:8" x14ac:dyDescent="0.3">
      <c r="A9351" s="13" t="str">
        <f t="shared" si="146"/>
        <v>torreca012013</v>
      </c>
      <c r="B9351" s="16" t="s">
        <v>1200</v>
      </c>
      <c r="C9351" s="16">
        <v>2013</v>
      </c>
      <c r="D9351" s="16" t="s">
        <v>2334</v>
      </c>
      <c r="E9351" s="16">
        <v>5</v>
      </c>
      <c r="F9351" s="16">
        <v>9</v>
      </c>
      <c r="G9351" s="16">
        <v>0</v>
      </c>
      <c r="H9351" s="16">
        <v>0</v>
      </c>
    </row>
    <row r="9352" spans="1:8" x14ac:dyDescent="0.3">
      <c r="A9352" s="13" t="str">
        <f t="shared" si="146"/>
        <v>torreyo012013</v>
      </c>
      <c r="B9352" s="16" t="s">
        <v>280</v>
      </c>
      <c r="C9352" s="16">
        <v>2013</v>
      </c>
      <c r="D9352" s="16" t="s">
        <v>2335</v>
      </c>
      <c r="E9352" s="16">
        <v>4</v>
      </c>
      <c r="F9352" s="16">
        <v>0</v>
      </c>
      <c r="G9352" s="16">
        <v>0</v>
      </c>
      <c r="H9352" s="16">
        <v>0</v>
      </c>
    </row>
    <row r="9353" spans="1:8" x14ac:dyDescent="0.3">
      <c r="A9353" s="13" t="str">
        <f t="shared" si="146"/>
        <v>torreyo012013</v>
      </c>
      <c r="B9353" s="16" t="s">
        <v>280</v>
      </c>
      <c r="C9353" s="16">
        <v>2013</v>
      </c>
      <c r="D9353" s="16" t="s">
        <v>2336</v>
      </c>
      <c r="E9353" s="16">
        <v>336</v>
      </c>
      <c r="F9353" s="16">
        <v>20</v>
      </c>
      <c r="G9353" s="16">
        <v>3</v>
      </c>
      <c r="H9353" s="16">
        <v>4</v>
      </c>
    </row>
    <row r="9354" spans="1:8" x14ac:dyDescent="0.3">
      <c r="A9354" s="13" t="str">
        <f t="shared" si="146"/>
        <v>tovarwi012013</v>
      </c>
      <c r="B9354" s="16" t="s">
        <v>2071</v>
      </c>
      <c r="C9354" s="16">
        <v>2013</v>
      </c>
      <c r="D9354" s="16" t="s">
        <v>2333</v>
      </c>
      <c r="E9354" s="16">
        <v>5</v>
      </c>
      <c r="F9354" s="16">
        <v>15</v>
      </c>
      <c r="G9354" s="16">
        <v>0</v>
      </c>
      <c r="H9354" s="16">
        <v>4</v>
      </c>
    </row>
    <row r="9355" spans="1:8" x14ac:dyDescent="0.3">
      <c r="A9355" s="13" t="str">
        <f t="shared" si="146"/>
        <v>tracych012013</v>
      </c>
      <c r="B9355" s="16" t="s">
        <v>500</v>
      </c>
      <c r="C9355" s="16">
        <v>2013</v>
      </c>
      <c r="D9355" s="16" t="s">
        <v>2335</v>
      </c>
      <c r="E9355" s="16">
        <v>55</v>
      </c>
      <c r="F9355" s="16">
        <v>4</v>
      </c>
      <c r="G9355" s="16">
        <v>1</v>
      </c>
      <c r="H9355" s="16">
        <v>5</v>
      </c>
    </row>
    <row r="9356" spans="1:8" x14ac:dyDescent="0.3">
      <c r="A9356" s="13" t="str">
        <f t="shared" si="146"/>
        <v>tracych012013</v>
      </c>
      <c r="B9356" s="16" t="s">
        <v>500</v>
      </c>
      <c r="C9356" s="16">
        <v>2013</v>
      </c>
      <c r="D9356" s="16" t="s">
        <v>40</v>
      </c>
      <c r="E9356" s="16">
        <v>5</v>
      </c>
      <c r="F9356" s="16">
        <v>13</v>
      </c>
      <c r="G9356" s="16">
        <v>1</v>
      </c>
      <c r="H9356" s="16">
        <v>3</v>
      </c>
    </row>
    <row r="9357" spans="1:8" x14ac:dyDescent="0.3">
      <c r="A9357" s="13" t="str">
        <f t="shared" si="146"/>
        <v>triunca012013</v>
      </c>
      <c r="B9357" s="16" t="s">
        <v>1848</v>
      </c>
      <c r="C9357" s="16">
        <v>2013</v>
      </c>
      <c r="D9357" s="16" t="s">
        <v>39</v>
      </c>
      <c r="E9357" s="16">
        <v>5</v>
      </c>
      <c r="F9357" s="16">
        <v>6</v>
      </c>
      <c r="G9357" s="16">
        <v>0</v>
      </c>
      <c r="H9357" s="16">
        <v>2</v>
      </c>
    </row>
    <row r="9358" spans="1:8" x14ac:dyDescent="0.3">
      <c r="A9358" s="13" t="str">
        <f t="shared" si="146"/>
        <v>triunca012013</v>
      </c>
      <c r="B9358" s="16" t="s">
        <v>1848</v>
      </c>
      <c r="C9358" s="16">
        <v>2013</v>
      </c>
      <c r="D9358" s="16" t="s">
        <v>40</v>
      </c>
      <c r="E9358" s="16">
        <v>1</v>
      </c>
      <c r="F9358" s="16">
        <v>0</v>
      </c>
      <c r="G9358" s="16">
        <v>0</v>
      </c>
      <c r="H9358" s="16">
        <v>0</v>
      </c>
    </row>
    <row r="9359" spans="1:8" x14ac:dyDescent="0.3">
      <c r="A9359" s="13" t="str">
        <f t="shared" si="146"/>
        <v>triunca012013</v>
      </c>
      <c r="B9359" s="16" t="s">
        <v>1848</v>
      </c>
      <c r="C9359" s="16">
        <v>2013</v>
      </c>
      <c r="D9359" s="16" t="s">
        <v>2333</v>
      </c>
      <c r="E9359" s="16">
        <v>11</v>
      </c>
      <c r="F9359" s="16">
        <v>23</v>
      </c>
      <c r="G9359" s="16">
        <v>2</v>
      </c>
      <c r="H9359" s="16">
        <v>6</v>
      </c>
    </row>
    <row r="9360" spans="1:8" x14ac:dyDescent="0.3">
      <c r="A9360" s="13" t="str">
        <f t="shared" si="146"/>
        <v>troncra012013</v>
      </c>
      <c r="B9360" s="16" t="s">
        <v>1024</v>
      </c>
      <c r="C9360" s="16">
        <v>2013</v>
      </c>
      <c r="D9360" s="16" t="s">
        <v>2334</v>
      </c>
      <c r="E9360" s="16">
        <v>3</v>
      </c>
      <c r="F9360" s="16">
        <v>6</v>
      </c>
      <c r="G9360" s="16">
        <v>2</v>
      </c>
      <c r="H9360" s="16">
        <v>0</v>
      </c>
    </row>
    <row r="9361" spans="1:8" x14ac:dyDescent="0.3">
      <c r="A9361" s="13" t="str">
        <f t="shared" si="146"/>
        <v>troutmi012013</v>
      </c>
      <c r="B9361" s="16" t="s">
        <v>1639</v>
      </c>
      <c r="C9361" s="16">
        <v>2013</v>
      </c>
      <c r="D9361" s="16" t="s">
        <v>2329</v>
      </c>
    </row>
    <row r="9362" spans="1:8" x14ac:dyDescent="0.3">
      <c r="A9362" s="13" t="str">
        <f t="shared" si="146"/>
        <v>troutmi012013</v>
      </c>
      <c r="B9362" s="16" t="s">
        <v>1639</v>
      </c>
      <c r="C9362" s="16">
        <v>2013</v>
      </c>
      <c r="D9362" s="16" t="s">
        <v>2330</v>
      </c>
    </row>
    <row r="9363" spans="1:8" x14ac:dyDescent="0.3">
      <c r="A9363" s="13" t="str">
        <f t="shared" si="146"/>
        <v>troutmi012013</v>
      </c>
      <c r="B9363" s="16" t="s">
        <v>1639</v>
      </c>
      <c r="C9363" s="16">
        <v>2013</v>
      </c>
      <c r="D9363" s="16" t="s">
        <v>2331</v>
      </c>
      <c r="E9363" s="16">
        <v>359</v>
      </c>
      <c r="F9363" s="16">
        <v>0</v>
      </c>
      <c r="G9363" s="16">
        <v>2</v>
      </c>
      <c r="H9363" s="16">
        <v>0</v>
      </c>
    </row>
    <row r="9364" spans="1:8" x14ac:dyDescent="0.3">
      <c r="A9364" s="13" t="str">
        <f t="shared" si="146"/>
        <v>trumbma012013</v>
      </c>
      <c r="B9364" s="16" t="s">
        <v>1400</v>
      </c>
      <c r="C9364" s="16">
        <v>2013</v>
      </c>
      <c r="D9364" s="16" t="s">
        <v>2335</v>
      </c>
      <c r="E9364" s="16">
        <v>915</v>
      </c>
      <c r="F9364" s="16">
        <v>79</v>
      </c>
      <c r="G9364" s="16">
        <v>8</v>
      </c>
      <c r="H9364" s="16">
        <v>87</v>
      </c>
    </row>
    <row r="9365" spans="1:8" x14ac:dyDescent="0.3">
      <c r="A9365" s="13" t="str">
        <f t="shared" si="146"/>
        <v>trumbma012013</v>
      </c>
      <c r="B9365" s="16" t="s">
        <v>1400</v>
      </c>
      <c r="C9365" s="16">
        <v>2013</v>
      </c>
      <c r="D9365" s="16" t="s">
        <v>40</v>
      </c>
      <c r="E9365" s="16">
        <v>0</v>
      </c>
      <c r="F9365" s="16">
        <v>0</v>
      </c>
      <c r="G9365" s="16">
        <v>0</v>
      </c>
      <c r="H9365" s="16">
        <v>0</v>
      </c>
    </row>
    <row r="9366" spans="1:8" x14ac:dyDescent="0.3">
      <c r="A9366" s="13" t="str">
        <f t="shared" si="146"/>
        <v>trumbma012013</v>
      </c>
      <c r="B9366" s="16" t="s">
        <v>1400</v>
      </c>
      <c r="C9366" s="16">
        <v>2013</v>
      </c>
      <c r="D9366" s="16" t="s">
        <v>2330</v>
      </c>
    </row>
    <row r="9367" spans="1:8" x14ac:dyDescent="0.3">
      <c r="A9367" s="13" t="str">
        <f t="shared" si="146"/>
        <v>trumbma012013</v>
      </c>
      <c r="B9367" s="16" t="s">
        <v>1400</v>
      </c>
      <c r="C9367" s="16">
        <v>2013</v>
      </c>
      <c r="D9367" s="16" t="s">
        <v>2331</v>
      </c>
      <c r="E9367" s="16">
        <v>50</v>
      </c>
      <c r="F9367" s="16">
        <v>1</v>
      </c>
      <c r="G9367" s="16">
        <v>1</v>
      </c>
      <c r="H9367" s="16">
        <v>0</v>
      </c>
    </row>
    <row r="9368" spans="1:8" x14ac:dyDescent="0.3">
      <c r="A9368" s="13" t="str">
        <f t="shared" si="146"/>
        <v>trumbma012013</v>
      </c>
      <c r="B9368" s="16" t="s">
        <v>1400</v>
      </c>
      <c r="C9368" s="16">
        <v>2013</v>
      </c>
      <c r="D9368" s="16" t="s">
        <v>2332</v>
      </c>
    </row>
    <row r="9369" spans="1:8" x14ac:dyDescent="0.3">
      <c r="A9369" s="13" t="str">
        <f t="shared" si="146"/>
        <v>tuiasma012013</v>
      </c>
      <c r="B9369" s="16" t="s">
        <v>1026</v>
      </c>
      <c r="C9369" s="16">
        <v>2013</v>
      </c>
      <c r="D9369" s="16" t="s">
        <v>2335</v>
      </c>
      <c r="E9369" s="16">
        <v>27</v>
      </c>
      <c r="F9369" s="16">
        <v>1</v>
      </c>
      <c r="G9369" s="16">
        <v>0</v>
      </c>
      <c r="H9369" s="16">
        <v>3</v>
      </c>
    </row>
    <row r="9370" spans="1:8" x14ac:dyDescent="0.3">
      <c r="A9370" s="13" t="str">
        <f t="shared" si="146"/>
        <v>tuiasma012013</v>
      </c>
      <c r="B9370" s="16" t="s">
        <v>1026</v>
      </c>
      <c r="C9370" s="16">
        <v>2013</v>
      </c>
      <c r="D9370" s="16" t="s">
        <v>40</v>
      </c>
      <c r="E9370" s="16">
        <v>0</v>
      </c>
      <c r="F9370" s="16">
        <v>1</v>
      </c>
      <c r="G9370" s="16">
        <v>0</v>
      </c>
      <c r="H9370" s="16">
        <v>0</v>
      </c>
    </row>
    <row r="9371" spans="1:8" x14ac:dyDescent="0.3">
      <c r="A9371" s="13" t="str">
        <f t="shared" si="146"/>
        <v>tuiasma012013</v>
      </c>
      <c r="B9371" s="16" t="s">
        <v>1026</v>
      </c>
      <c r="C9371" s="16">
        <v>2013</v>
      </c>
      <c r="D9371" s="16" t="s">
        <v>2330</v>
      </c>
    </row>
    <row r="9372" spans="1:8" x14ac:dyDescent="0.3">
      <c r="A9372" s="13" t="str">
        <f t="shared" si="146"/>
        <v>tuiasma012013</v>
      </c>
      <c r="B9372" s="16" t="s">
        <v>1026</v>
      </c>
      <c r="C9372" s="16">
        <v>2013</v>
      </c>
      <c r="D9372" s="16" t="s">
        <v>2331</v>
      </c>
      <c r="E9372" s="16">
        <v>97</v>
      </c>
      <c r="F9372" s="16">
        <v>0</v>
      </c>
      <c r="G9372" s="16">
        <v>1</v>
      </c>
      <c r="H9372" s="16">
        <v>0</v>
      </c>
    </row>
    <row r="9373" spans="1:8" x14ac:dyDescent="0.3">
      <c r="A9373" s="13" t="str">
        <f t="shared" si="146"/>
        <v>tulowtr012013</v>
      </c>
      <c r="B9373" s="16" t="s">
        <v>737</v>
      </c>
      <c r="C9373" s="16">
        <v>2013</v>
      </c>
      <c r="D9373" s="16" t="s">
        <v>2333</v>
      </c>
      <c r="E9373" s="16">
        <v>183</v>
      </c>
      <c r="F9373" s="16">
        <v>379</v>
      </c>
      <c r="G9373" s="16">
        <v>8</v>
      </c>
      <c r="H9373" s="16">
        <v>84</v>
      </c>
    </row>
    <row r="9374" spans="1:8" x14ac:dyDescent="0.3">
      <c r="A9374" s="13" t="str">
        <f t="shared" si="146"/>
        <v>turneja012013</v>
      </c>
      <c r="B9374" s="16" t="s">
        <v>1640</v>
      </c>
      <c r="C9374" s="16">
        <v>2013</v>
      </c>
      <c r="D9374" s="16" t="s">
        <v>2334</v>
      </c>
      <c r="E9374" s="16">
        <v>14</v>
      </c>
      <c r="F9374" s="16">
        <v>21</v>
      </c>
      <c r="G9374" s="16">
        <v>5</v>
      </c>
      <c r="H9374" s="16">
        <v>1</v>
      </c>
    </row>
    <row r="9375" spans="1:8" x14ac:dyDescent="0.3">
      <c r="A9375" s="13" t="str">
        <f t="shared" si="146"/>
        <v>turneju012013</v>
      </c>
      <c r="B9375" s="16" t="s">
        <v>1201</v>
      </c>
      <c r="C9375" s="16">
        <v>2013</v>
      </c>
      <c r="D9375" s="16" t="s">
        <v>2335</v>
      </c>
      <c r="E9375" s="16">
        <v>87</v>
      </c>
      <c r="F9375" s="16">
        <v>6</v>
      </c>
      <c r="G9375" s="16">
        <v>1</v>
      </c>
      <c r="H9375" s="16">
        <v>9</v>
      </c>
    </row>
    <row r="9376" spans="1:8" x14ac:dyDescent="0.3">
      <c r="A9376" s="13" t="str">
        <f t="shared" si="146"/>
        <v>turneju012013</v>
      </c>
      <c r="B9376" s="16" t="s">
        <v>1201</v>
      </c>
      <c r="C9376" s="16">
        <v>2013</v>
      </c>
      <c r="D9376" s="16" t="s">
        <v>39</v>
      </c>
      <c r="E9376" s="16">
        <v>5</v>
      </c>
      <c r="F9376" s="16">
        <v>7</v>
      </c>
      <c r="G9376" s="16">
        <v>0</v>
      </c>
      <c r="H9376" s="16">
        <v>1</v>
      </c>
    </row>
    <row r="9377" spans="1:8" x14ac:dyDescent="0.3">
      <c r="A9377" s="13" t="str">
        <f t="shared" si="146"/>
        <v>turneju012013</v>
      </c>
      <c r="B9377" s="16" t="s">
        <v>1201</v>
      </c>
      <c r="C9377" s="16">
        <v>2013</v>
      </c>
      <c r="D9377" s="16" t="s">
        <v>40</v>
      </c>
      <c r="E9377" s="16">
        <v>9</v>
      </c>
      <c r="F9377" s="16">
        <v>21</v>
      </c>
      <c r="G9377" s="16">
        <v>1</v>
      </c>
      <c r="H9377" s="16">
        <v>1</v>
      </c>
    </row>
    <row r="9378" spans="1:8" x14ac:dyDescent="0.3">
      <c r="A9378" s="13" t="str">
        <f t="shared" si="146"/>
        <v>turneju012013</v>
      </c>
      <c r="B9378" s="16" t="s">
        <v>1201</v>
      </c>
      <c r="C9378" s="16">
        <v>2013</v>
      </c>
      <c r="D9378" s="16" t="s">
        <v>2330</v>
      </c>
    </row>
    <row r="9379" spans="1:8" x14ac:dyDescent="0.3">
      <c r="A9379" s="13" t="str">
        <f t="shared" si="146"/>
        <v>turneju012013</v>
      </c>
      <c r="B9379" s="16" t="s">
        <v>1201</v>
      </c>
      <c r="C9379" s="16">
        <v>2013</v>
      </c>
      <c r="D9379" s="16" t="s">
        <v>2331</v>
      </c>
      <c r="E9379" s="16">
        <v>0</v>
      </c>
      <c r="F9379" s="16">
        <v>0</v>
      </c>
      <c r="G9379" s="16">
        <v>0</v>
      </c>
      <c r="H9379" s="16">
        <v>0</v>
      </c>
    </row>
    <row r="9380" spans="1:8" x14ac:dyDescent="0.3">
      <c r="A9380" s="13" t="str">
        <f t="shared" si="146"/>
        <v>turneju012013</v>
      </c>
      <c r="B9380" s="16" t="s">
        <v>1201</v>
      </c>
      <c r="C9380" s="16">
        <v>2013</v>
      </c>
      <c r="D9380" s="16" t="s">
        <v>2333</v>
      </c>
      <c r="E9380" s="16">
        <v>19</v>
      </c>
      <c r="F9380" s="16">
        <v>32</v>
      </c>
      <c r="G9380" s="16">
        <v>0</v>
      </c>
      <c r="H9380" s="16">
        <v>8</v>
      </c>
    </row>
    <row r="9381" spans="1:8" x14ac:dyDescent="0.3">
      <c r="A9381" s="13" t="str">
        <f t="shared" si="146"/>
        <v>ueharko012013</v>
      </c>
      <c r="B9381" s="16" t="s">
        <v>1202</v>
      </c>
      <c r="C9381" s="16">
        <v>2013</v>
      </c>
      <c r="D9381" s="16" t="s">
        <v>2334</v>
      </c>
      <c r="E9381" s="16">
        <v>2</v>
      </c>
      <c r="F9381" s="16">
        <v>7</v>
      </c>
      <c r="G9381" s="16">
        <v>0</v>
      </c>
      <c r="H9381" s="16">
        <v>0</v>
      </c>
    </row>
    <row r="9382" spans="1:8" x14ac:dyDescent="0.3">
      <c r="A9382" s="13" t="str">
        <f t="shared" si="146"/>
        <v>ugglada012013</v>
      </c>
      <c r="B9382" s="16" t="s">
        <v>738</v>
      </c>
      <c r="C9382" s="16">
        <v>2013</v>
      </c>
      <c r="D9382" s="16" t="s">
        <v>39</v>
      </c>
      <c r="E9382" s="16">
        <v>247</v>
      </c>
      <c r="F9382" s="16">
        <v>334</v>
      </c>
      <c r="G9382" s="16">
        <v>14</v>
      </c>
      <c r="H9382" s="16">
        <v>81</v>
      </c>
    </row>
    <row r="9383" spans="1:8" x14ac:dyDescent="0.3">
      <c r="A9383" s="13" t="str">
        <f t="shared" si="146"/>
        <v>uptonbj012013</v>
      </c>
      <c r="B9383" s="16" t="s">
        <v>502</v>
      </c>
      <c r="C9383" s="16">
        <v>2013</v>
      </c>
      <c r="D9383" s="16" t="s">
        <v>2329</v>
      </c>
    </row>
    <row r="9384" spans="1:8" x14ac:dyDescent="0.3">
      <c r="A9384" s="13" t="str">
        <f t="shared" si="146"/>
        <v>uptonbj012013</v>
      </c>
      <c r="B9384" s="16" t="s">
        <v>502</v>
      </c>
      <c r="C9384" s="16">
        <v>2013</v>
      </c>
      <c r="D9384" s="16" t="s">
        <v>2331</v>
      </c>
      <c r="E9384" s="16">
        <v>230</v>
      </c>
      <c r="F9384" s="16">
        <v>3</v>
      </c>
      <c r="G9384" s="16">
        <v>4</v>
      </c>
      <c r="H9384" s="16">
        <v>3</v>
      </c>
    </row>
    <row r="9385" spans="1:8" x14ac:dyDescent="0.3">
      <c r="A9385" s="13" t="str">
        <f t="shared" si="146"/>
        <v>uptonju012013</v>
      </c>
      <c r="B9385" s="16" t="s">
        <v>864</v>
      </c>
      <c r="C9385" s="16">
        <v>2013</v>
      </c>
      <c r="D9385" s="16" t="s">
        <v>2330</v>
      </c>
    </row>
    <row r="9386" spans="1:8" x14ac:dyDescent="0.3">
      <c r="A9386" s="13" t="str">
        <f t="shared" si="146"/>
        <v>uptonju012013</v>
      </c>
      <c r="B9386" s="16" t="s">
        <v>864</v>
      </c>
      <c r="C9386" s="16">
        <v>2013</v>
      </c>
      <c r="D9386" s="16" t="s">
        <v>2331</v>
      </c>
      <c r="E9386" s="16">
        <v>263</v>
      </c>
      <c r="F9386" s="16">
        <v>2</v>
      </c>
      <c r="G9386" s="16">
        <v>4</v>
      </c>
      <c r="H9386" s="16">
        <v>0</v>
      </c>
    </row>
    <row r="9387" spans="1:8" x14ac:dyDescent="0.3">
      <c r="A9387" s="13" t="str">
        <f t="shared" si="146"/>
        <v>uptonju012013</v>
      </c>
      <c r="B9387" s="16" t="s">
        <v>864</v>
      </c>
      <c r="C9387" s="16">
        <v>2013</v>
      </c>
      <c r="D9387" s="16" t="s">
        <v>2332</v>
      </c>
    </row>
    <row r="9388" spans="1:8" x14ac:dyDescent="0.3">
      <c r="A9388" s="13" t="str">
        <f t="shared" si="146"/>
        <v>uribeju012013</v>
      </c>
      <c r="B9388" s="16" t="s">
        <v>281</v>
      </c>
      <c r="C9388" s="16">
        <v>2013</v>
      </c>
      <c r="D9388" s="16" t="s">
        <v>2335</v>
      </c>
      <c r="E9388" s="16">
        <v>18</v>
      </c>
      <c r="F9388" s="16">
        <v>1</v>
      </c>
      <c r="G9388" s="16">
        <v>1</v>
      </c>
      <c r="H9388" s="16">
        <v>1</v>
      </c>
    </row>
    <row r="9389" spans="1:8" x14ac:dyDescent="0.3">
      <c r="A9389" s="13" t="str">
        <f t="shared" si="146"/>
        <v>uribeju012013</v>
      </c>
      <c r="B9389" s="16" t="s">
        <v>281</v>
      </c>
      <c r="C9389" s="16">
        <v>2013</v>
      </c>
      <c r="D9389" s="16" t="s">
        <v>40</v>
      </c>
      <c r="E9389" s="16">
        <v>62</v>
      </c>
      <c r="F9389" s="16">
        <v>230</v>
      </c>
      <c r="G9389" s="16">
        <v>5</v>
      </c>
      <c r="H9389" s="16">
        <v>22</v>
      </c>
    </row>
    <row r="9390" spans="1:8" x14ac:dyDescent="0.3">
      <c r="A9390" s="13" t="str">
        <f t="shared" si="146"/>
        <v>urruthe012013</v>
      </c>
      <c r="B9390" s="16" t="s">
        <v>2072</v>
      </c>
      <c r="C9390" s="16">
        <v>2013</v>
      </c>
      <c r="D9390" s="16" t="s">
        <v>2330</v>
      </c>
    </row>
    <row r="9391" spans="1:8" x14ac:dyDescent="0.3">
      <c r="A9391" s="13" t="str">
        <f t="shared" si="146"/>
        <v>urruthe012013</v>
      </c>
      <c r="B9391" s="16" t="s">
        <v>2072</v>
      </c>
      <c r="C9391" s="16">
        <v>2013</v>
      </c>
      <c r="D9391" s="16" t="s">
        <v>2331</v>
      </c>
      <c r="E9391" s="16">
        <v>0</v>
      </c>
      <c r="F9391" s="16">
        <v>0</v>
      </c>
      <c r="G9391" s="16">
        <v>0</v>
      </c>
      <c r="H9391" s="16">
        <v>0</v>
      </c>
    </row>
    <row r="9392" spans="1:8" x14ac:dyDescent="0.3">
      <c r="A9392" s="13" t="str">
        <f t="shared" si="146"/>
        <v>utleych012013</v>
      </c>
      <c r="B9392" s="16" t="s">
        <v>405</v>
      </c>
      <c r="C9392" s="16">
        <v>2013</v>
      </c>
      <c r="D9392" s="16" t="s">
        <v>39</v>
      </c>
      <c r="E9392" s="16">
        <v>247</v>
      </c>
      <c r="F9392" s="16">
        <v>317</v>
      </c>
      <c r="G9392" s="16">
        <v>17</v>
      </c>
      <c r="H9392" s="16">
        <v>65</v>
      </c>
    </row>
    <row r="9393" spans="1:8" x14ac:dyDescent="0.3">
      <c r="A9393" s="13" t="str">
        <f t="shared" si="146"/>
        <v>valaich012013</v>
      </c>
      <c r="B9393" s="16" t="s">
        <v>1401</v>
      </c>
      <c r="C9393" s="16">
        <v>2013</v>
      </c>
      <c r="D9393" s="16" t="s">
        <v>2335</v>
      </c>
      <c r="E9393" s="16">
        <v>8</v>
      </c>
      <c r="F9393" s="16">
        <v>2</v>
      </c>
      <c r="G9393" s="16">
        <v>1</v>
      </c>
      <c r="H9393" s="16">
        <v>2</v>
      </c>
    </row>
    <row r="9394" spans="1:8" x14ac:dyDescent="0.3">
      <c r="A9394" s="13" t="str">
        <f t="shared" si="146"/>
        <v>valaich012013</v>
      </c>
      <c r="B9394" s="16" t="s">
        <v>1401</v>
      </c>
      <c r="C9394" s="16">
        <v>2013</v>
      </c>
      <c r="D9394" s="16" t="s">
        <v>39</v>
      </c>
      <c r="E9394" s="16">
        <v>8</v>
      </c>
      <c r="F9394" s="16">
        <v>11</v>
      </c>
      <c r="G9394" s="16">
        <v>0</v>
      </c>
      <c r="H9394" s="16">
        <v>3</v>
      </c>
    </row>
    <row r="9395" spans="1:8" x14ac:dyDescent="0.3">
      <c r="A9395" s="13" t="str">
        <f t="shared" si="146"/>
        <v>valaich012013</v>
      </c>
      <c r="B9395" s="16" t="s">
        <v>1401</v>
      </c>
      <c r="C9395" s="16">
        <v>2013</v>
      </c>
      <c r="D9395" s="16" t="s">
        <v>40</v>
      </c>
      <c r="E9395" s="16">
        <v>0</v>
      </c>
      <c r="F9395" s="16">
        <v>3</v>
      </c>
      <c r="G9395" s="16">
        <v>1</v>
      </c>
      <c r="H9395" s="16">
        <v>0</v>
      </c>
    </row>
    <row r="9396" spans="1:8" x14ac:dyDescent="0.3">
      <c r="A9396" s="13" t="str">
        <f t="shared" si="146"/>
        <v>valaich012013</v>
      </c>
      <c r="B9396" s="16" t="s">
        <v>1401</v>
      </c>
      <c r="C9396" s="16">
        <v>2013</v>
      </c>
      <c r="D9396" s="16" t="s">
        <v>2333</v>
      </c>
      <c r="E9396" s="16">
        <v>5</v>
      </c>
      <c r="F9396" s="16">
        <v>13</v>
      </c>
      <c r="G9396" s="16">
        <v>1</v>
      </c>
      <c r="H9396" s="16">
        <v>3</v>
      </c>
    </row>
    <row r="9397" spans="1:8" x14ac:dyDescent="0.3">
      <c r="A9397" s="13" t="str">
        <f t="shared" si="146"/>
        <v>valbulu012013</v>
      </c>
      <c r="B9397" s="16" t="s">
        <v>1027</v>
      </c>
      <c r="C9397" s="16">
        <v>2013</v>
      </c>
      <c r="D9397" s="16" t="s">
        <v>39</v>
      </c>
      <c r="E9397" s="16">
        <v>13</v>
      </c>
      <c r="F9397" s="16">
        <v>13</v>
      </c>
      <c r="G9397" s="16">
        <v>0</v>
      </c>
      <c r="H9397" s="16">
        <v>4</v>
      </c>
    </row>
    <row r="9398" spans="1:8" x14ac:dyDescent="0.3">
      <c r="A9398" s="13" t="str">
        <f t="shared" si="146"/>
        <v>valbulu012013</v>
      </c>
      <c r="B9398" s="16" t="s">
        <v>1027</v>
      </c>
      <c r="C9398" s="16">
        <v>2013</v>
      </c>
      <c r="D9398" s="16" t="s">
        <v>40</v>
      </c>
      <c r="E9398" s="16">
        <v>56</v>
      </c>
      <c r="F9398" s="16">
        <v>150</v>
      </c>
      <c r="G9398" s="16">
        <v>7</v>
      </c>
      <c r="H9398" s="16">
        <v>13</v>
      </c>
    </row>
    <row r="9399" spans="1:8" x14ac:dyDescent="0.3">
      <c r="A9399" s="13" t="str">
        <f t="shared" si="146"/>
        <v>valbulu012013</v>
      </c>
      <c r="B9399" s="16" t="s">
        <v>1027</v>
      </c>
      <c r="C9399" s="16">
        <v>2013</v>
      </c>
      <c r="D9399" s="16" t="s">
        <v>2330</v>
      </c>
    </row>
    <row r="9400" spans="1:8" x14ac:dyDescent="0.3">
      <c r="A9400" s="13" t="str">
        <f t="shared" si="146"/>
        <v>valbulu012013</v>
      </c>
      <c r="B9400" s="16" t="s">
        <v>1027</v>
      </c>
      <c r="C9400" s="16">
        <v>2013</v>
      </c>
      <c r="D9400" s="16" t="s">
        <v>2331</v>
      </c>
      <c r="E9400" s="16">
        <v>0</v>
      </c>
      <c r="F9400" s="16">
        <v>0</v>
      </c>
      <c r="G9400" s="16">
        <v>0</v>
      </c>
      <c r="H9400" s="16">
        <v>0</v>
      </c>
    </row>
    <row r="9401" spans="1:8" x14ac:dyDescent="0.3">
      <c r="A9401" s="13" t="str">
        <f t="shared" si="146"/>
        <v>valdejo022013</v>
      </c>
      <c r="B9401" s="16" t="s">
        <v>1849</v>
      </c>
      <c r="C9401" s="16">
        <v>2013</v>
      </c>
      <c r="D9401" s="16" t="s">
        <v>39</v>
      </c>
      <c r="E9401" s="16">
        <v>14</v>
      </c>
      <c r="F9401" s="16">
        <v>24</v>
      </c>
      <c r="G9401" s="16">
        <v>1</v>
      </c>
      <c r="H9401" s="16">
        <v>4</v>
      </c>
    </row>
    <row r="9402" spans="1:8" x14ac:dyDescent="0.3">
      <c r="A9402" s="13" t="str">
        <f t="shared" si="146"/>
        <v>valdejo022013</v>
      </c>
      <c r="B9402" s="16" t="s">
        <v>1849</v>
      </c>
      <c r="C9402" s="16">
        <v>2013</v>
      </c>
      <c r="D9402" s="16" t="s">
        <v>2329</v>
      </c>
    </row>
    <row r="9403" spans="1:8" x14ac:dyDescent="0.3">
      <c r="A9403" s="13" t="str">
        <f t="shared" si="146"/>
        <v>valdejo022013</v>
      </c>
      <c r="B9403" s="16" t="s">
        <v>1849</v>
      </c>
      <c r="C9403" s="16">
        <v>2013</v>
      </c>
      <c r="D9403" s="16" t="s">
        <v>2330</v>
      </c>
    </row>
    <row r="9404" spans="1:8" x14ac:dyDescent="0.3">
      <c r="A9404" s="13" t="str">
        <f t="shared" si="146"/>
        <v>valdejo022013</v>
      </c>
      <c r="B9404" s="16" t="s">
        <v>1849</v>
      </c>
      <c r="C9404" s="16">
        <v>2013</v>
      </c>
      <c r="D9404" s="16" t="s">
        <v>2331</v>
      </c>
      <c r="E9404" s="16">
        <v>34</v>
      </c>
      <c r="F9404" s="16">
        <v>1</v>
      </c>
      <c r="G9404" s="16">
        <v>1</v>
      </c>
      <c r="H9404" s="16">
        <v>0</v>
      </c>
    </row>
    <row r="9405" spans="1:8" x14ac:dyDescent="0.3">
      <c r="A9405" s="13" t="str">
        <f t="shared" si="146"/>
        <v>valdejo022013</v>
      </c>
      <c r="B9405" s="16" t="s">
        <v>1849</v>
      </c>
      <c r="C9405" s="16">
        <v>2013</v>
      </c>
      <c r="D9405" s="16" t="s">
        <v>2332</v>
      </c>
    </row>
    <row r="9406" spans="1:8" x14ac:dyDescent="0.3">
      <c r="A9406" s="13" t="str">
        <f t="shared" si="146"/>
        <v>valdejo022013</v>
      </c>
      <c r="B9406" s="16" t="s">
        <v>1849</v>
      </c>
      <c r="C9406" s="16">
        <v>2013</v>
      </c>
      <c r="D9406" s="16" t="s">
        <v>2333</v>
      </c>
      <c r="E9406" s="16">
        <v>0</v>
      </c>
      <c r="F9406" s="16">
        <v>0</v>
      </c>
      <c r="G9406" s="16">
        <v>0</v>
      </c>
      <c r="H9406" s="16">
        <v>0</v>
      </c>
    </row>
    <row r="9407" spans="1:8" x14ac:dyDescent="0.3">
      <c r="A9407" s="13" t="str">
        <f t="shared" si="146"/>
        <v>valdelu012013</v>
      </c>
      <c r="B9407" s="16" t="s">
        <v>1203</v>
      </c>
      <c r="C9407" s="16">
        <v>2013</v>
      </c>
      <c r="D9407" s="16" t="s">
        <v>2334</v>
      </c>
      <c r="E9407" s="16">
        <v>0</v>
      </c>
      <c r="F9407" s="16">
        <v>1</v>
      </c>
      <c r="G9407" s="16">
        <v>0</v>
      </c>
      <c r="H9407" s="16">
        <v>0</v>
      </c>
    </row>
    <row r="9408" spans="1:8" x14ac:dyDescent="0.3">
      <c r="A9408" s="13" t="str">
        <f t="shared" si="146"/>
        <v>valdera022013</v>
      </c>
      <c r="B9408" s="16" t="s">
        <v>1403</v>
      </c>
      <c r="C9408" s="16">
        <v>2013</v>
      </c>
      <c r="D9408" s="16" t="s">
        <v>2334</v>
      </c>
      <c r="E9408" s="16">
        <v>1</v>
      </c>
      <c r="F9408" s="16">
        <v>7</v>
      </c>
      <c r="G9408" s="16">
        <v>0</v>
      </c>
      <c r="H9408" s="16">
        <v>1</v>
      </c>
    </row>
    <row r="9409" spans="1:8" x14ac:dyDescent="0.3">
      <c r="A9409" s="13" t="str">
        <f t="shared" si="146"/>
        <v>valenda012013</v>
      </c>
      <c r="B9409" s="16" t="s">
        <v>1404</v>
      </c>
      <c r="C9409" s="16">
        <v>2013</v>
      </c>
      <c r="D9409" s="16" t="s">
        <v>40</v>
      </c>
      <c r="E9409" s="16">
        <v>2</v>
      </c>
      <c r="F9409" s="16">
        <v>2</v>
      </c>
      <c r="G9409" s="16">
        <v>0</v>
      </c>
      <c r="H9409" s="16">
        <v>1</v>
      </c>
    </row>
    <row r="9410" spans="1:8" x14ac:dyDescent="0.3">
      <c r="A9410" s="13" t="str">
        <f t="shared" si="146"/>
        <v>valvejo012013</v>
      </c>
      <c r="B9410" s="16" t="s">
        <v>406</v>
      </c>
      <c r="C9410" s="16">
        <v>2013</v>
      </c>
      <c r="D9410" s="16" t="s">
        <v>2334</v>
      </c>
      <c r="E9410" s="16">
        <v>0</v>
      </c>
      <c r="F9410" s="16">
        <v>1</v>
      </c>
      <c r="G9410" s="16">
        <v>0</v>
      </c>
      <c r="H9410" s="16">
        <v>0</v>
      </c>
    </row>
    <row r="9411" spans="1:8" x14ac:dyDescent="0.3">
      <c r="A9411" s="13" t="str">
        <f t="shared" ref="A9411:A9474" si="147">(B9411&amp;C9411)</f>
        <v>vanslsc012013</v>
      </c>
      <c r="B9411" s="16" t="s">
        <v>1850</v>
      </c>
      <c r="C9411" s="16">
        <v>2013</v>
      </c>
      <c r="D9411" s="16" t="s">
        <v>2335</v>
      </c>
      <c r="E9411" s="16">
        <v>24</v>
      </c>
      <c r="F9411" s="16">
        <v>0</v>
      </c>
      <c r="G9411" s="16">
        <v>0</v>
      </c>
      <c r="H9411" s="16">
        <v>4</v>
      </c>
    </row>
    <row r="9412" spans="1:8" x14ac:dyDescent="0.3">
      <c r="A9412" s="13" t="str">
        <f t="shared" si="147"/>
        <v>vanslsc012013</v>
      </c>
      <c r="B9412" s="16" t="s">
        <v>1850</v>
      </c>
      <c r="C9412" s="16">
        <v>2013</v>
      </c>
      <c r="D9412" s="16" t="s">
        <v>2330</v>
      </c>
    </row>
    <row r="9413" spans="1:8" x14ac:dyDescent="0.3">
      <c r="A9413" s="13" t="str">
        <f t="shared" si="147"/>
        <v>vanslsc012013</v>
      </c>
      <c r="B9413" s="16" t="s">
        <v>1850</v>
      </c>
      <c r="C9413" s="16">
        <v>2013</v>
      </c>
      <c r="D9413" s="16" t="s">
        <v>2331</v>
      </c>
      <c r="E9413" s="16">
        <v>59</v>
      </c>
      <c r="F9413" s="16">
        <v>1</v>
      </c>
      <c r="G9413" s="16">
        <v>2</v>
      </c>
      <c r="H9413" s="16">
        <v>0</v>
      </c>
    </row>
    <row r="9414" spans="1:8" x14ac:dyDescent="0.3">
      <c r="A9414" s="13" t="str">
        <f t="shared" si="147"/>
        <v>vanslsc012013</v>
      </c>
      <c r="B9414" s="16" t="s">
        <v>1850</v>
      </c>
      <c r="C9414" s="16">
        <v>2013</v>
      </c>
      <c r="D9414" s="16" t="s">
        <v>2332</v>
      </c>
    </row>
    <row r="9415" spans="1:8" x14ac:dyDescent="0.3">
      <c r="A9415" s="13" t="str">
        <f t="shared" si="147"/>
        <v>vargaja012013</v>
      </c>
      <c r="B9415" s="16" t="s">
        <v>614</v>
      </c>
      <c r="C9415" s="16">
        <v>2013</v>
      </c>
      <c r="D9415" s="16" t="s">
        <v>2334</v>
      </c>
      <c r="E9415" s="16">
        <v>7</v>
      </c>
      <c r="F9415" s="16">
        <v>19</v>
      </c>
      <c r="G9415" s="16">
        <v>1</v>
      </c>
      <c r="H9415" s="16">
        <v>2</v>
      </c>
    </row>
    <row r="9416" spans="1:8" x14ac:dyDescent="0.3">
      <c r="A9416" s="13" t="str">
        <f t="shared" si="147"/>
        <v>varvaan012013</v>
      </c>
      <c r="B9416" s="16" t="s">
        <v>1405</v>
      </c>
      <c r="C9416" s="16">
        <v>2013</v>
      </c>
      <c r="D9416" s="16" t="s">
        <v>2334</v>
      </c>
      <c r="E9416" s="16">
        <v>13</v>
      </c>
      <c r="F9416" s="16">
        <v>9</v>
      </c>
      <c r="G9416" s="16">
        <v>1</v>
      </c>
      <c r="H9416" s="16">
        <v>2</v>
      </c>
    </row>
    <row r="9417" spans="1:8" x14ac:dyDescent="0.3">
      <c r="A9417" s="13" t="str">
        <f t="shared" si="147"/>
        <v>vealdo012013</v>
      </c>
      <c r="B9417" s="16" t="s">
        <v>1205</v>
      </c>
      <c r="C9417" s="16">
        <v>2013</v>
      </c>
      <c r="D9417" s="16" t="s">
        <v>2334</v>
      </c>
      <c r="E9417" s="16">
        <v>1</v>
      </c>
      <c r="F9417" s="16">
        <v>2</v>
      </c>
      <c r="G9417" s="16">
        <v>1</v>
      </c>
      <c r="H9417" s="16">
        <v>0</v>
      </c>
    </row>
    <row r="9418" spans="1:8" x14ac:dyDescent="0.3">
      <c r="A9418" s="13" t="str">
        <f t="shared" si="147"/>
        <v>velazgi012013</v>
      </c>
      <c r="B9418" s="16" t="s">
        <v>1029</v>
      </c>
      <c r="C9418" s="16">
        <v>2013</v>
      </c>
      <c r="D9418" s="16" t="s">
        <v>40</v>
      </c>
      <c r="E9418" s="16">
        <v>0</v>
      </c>
      <c r="F9418" s="16">
        <v>0</v>
      </c>
      <c r="G9418" s="16">
        <v>0</v>
      </c>
      <c r="H9418" s="16">
        <v>0</v>
      </c>
    </row>
    <row r="9419" spans="1:8" x14ac:dyDescent="0.3">
      <c r="A9419" s="13" t="str">
        <f t="shared" si="147"/>
        <v>venabwi012013</v>
      </c>
      <c r="B9419" s="16" t="s">
        <v>1030</v>
      </c>
      <c r="C9419" s="16">
        <v>2013</v>
      </c>
      <c r="D9419" s="16" t="s">
        <v>2329</v>
      </c>
    </row>
    <row r="9420" spans="1:8" x14ac:dyDescent="0.3">
      <c r="A9420" s="13" t="str">
        <f t="shared" si="147"/>
        <v>venabwi012013</v>
      </c>
      <c r="B9420" s="16" t="s">
        <v>1030</v>
      </c>
      <c r="C9420" s="16">
        <v>2013</v>
      </c>
      <c r="D9420" s="16" t="s">
        <v>2331</v>
      </c>
      <c r="E9420" s="16">
        <v>271</v>
      </c>
      <c r="F9420" s="16">
        <v>3</v>
      </c>
      <c r="G9420" s="16">
        <v>3</v>
      </c>
      <c r="H9420" s="16">
        <v>1</v>
      </c>
    </row>
    <row r="9421" spans="1:8" x14ac:dyDescent="0.3">
      <c r="A9421" s="13" t="str">
        <f t="shared" si="147"/>
        <v>venabwi012013</v>
      </c>
      <c r="B9421" s="16" t="s">
        <v>1030</v>
      </c>
      <c r="C9421" s="16">
        <v>2013</v>
      </c>
      <c r="D9421" s="16" t="s">
        <v>2332</v>
      </c>
    </row>
    <row r="9422" spans="1:8" x14ac:dyDescent="0.3">
      <c r="A9422" s="13" t="str">
        <f t="shared" si="147"/>
        <v>ventuyo012013</v>
      </c>
      <c r="B9422" s="16" t="s">
        <v>2073</v>
      </c>
      <c r="C9422" s="16">
        <v>2013</v>
      </c>
      <c r="D9422" s="16" t="s">
        <v>2334</v>
      </c>
      <c r="E9422" s="16">
        <v>1</v>
      </c>
      <c r="F9422" s="16">
        <v>2</v>
      </c>
      <c r="G9422" s="16">
        <v>1</v>
      </c>
      <c r="H9422" s="16">
        <v>2</v>
      </c>
    </row>
    <row r="9423" spans="1:8" x14ac:dyDescent="0.3">
      <c r="A9423" s="13" t="str">
        <f t="shared" si="147"/>
        <v>verasjo012013</v>
      </c>
      <c r="B9423" s="16" t="s">
        <v>739</v>
      </c>
      <c r="C9423" s="16">
        <v>2013</v>
      </c>
      <c r="D9423" s="16" t="s">
        <v>2334</v>
      </c>
      <c r="E9423" s="16">
        <v>5</v>
      </c>
      <c r="F9423" s="16">
        <v>5</v>
      </c>
      <c r="G9423" s="16">
        <v>0</v>
      </c>
      <c r="H9423" s="16">
        <v>0</v>
      </c>
    </row>
    <row r="9424" spans="1:8" x14ac:dyDescent="0.3">
      <c r="A9424" s="13" t="str">
        <f t="shared" si="147"/>
        <v>verasjo012013</v>
      </c>
      <c r="B9424" s="16" t="s">
        <v>739</v>
      </c>
      <c r="C9424" s="16">
        <v>2013</v>
      </c>
      <c r="D9424" s="16" t="s">
        <v>2334</v>
      </c>
      <c r="E9424" s="16">
        <v>1</v>
      </c>
      <c r="F9424" s="16">
        <v>2</v>
      </c>
      <c r="G9424" s="16">
        <v>0</v>
      </c>
      <c r="H9424" s="16">
        <v>0</v>
      </c>
    </row>
    <row r="9425" spans="1:8" x14ac:dyDescent="0.3">
      <c r="A9425" s="13" t="str">
        <f t="shared" si="147"/>
        <v>verlaju012013</v>
      </c>
      <c r="B9425" s="16" t="s">
        <v>615</v>
      </c>
      <c r="C9425" s="16">
        <v>2013</v>
      </c>
      <c r="D9425" s="16" t="s">
        <v>2334</v>
      </c>
      <c r="E9425" s="16">
        <v>19</v>
      </c>
      <c r="F9425" s="16">
        <v>17</v>
      </c>
      <c r="G9425" s="16">
        <v>2</v>
      </c>
      <c r="H9425" s="16">
        <v>5</v>
      </c>
    </row>
    <row r="9426" spans="1:8" x14ac:dyDescent="0.3">
      <c r="A9426" s="13" t="str">
        <f t="shared" si="147"/>
        <v>vicieda012013</v>
      </c>
      <c r="B9426" s="16" t="s">
        <v>1407</v>
      </c>
      <c r="C9426" s="16">
        <v>2013</v>
      </c>
      <c r="D9426" s="16" t="s">
        <v>2330</v>
      </c>
    </row>
    <row r="9427" spans="1:8" x14ac:dyDescent="0.3">
      <c r="A9427" s="13" t="str">
        <f t="shared" si="147"/>
        <v>vicieda012013</v>
      </c>
      <c r="B9427" s="16" t="s">
        <v>1407</v>
      </c>
      <c r="C9427" s="16">
        <v>2013</v>
      </c>
      <c r="D9427" s="16" t="s">
        <v>2331</v>
      </c>
      <c r="E9427" s="16">
        <v>147</v>
      </c>
      <c r="F9427" s="16">
        <v>12</v>
      </c>
      <c r="G9427" s="16">
        <v>5</v>
      </c>
      <c r="H9427" s="16">
        <v>0</v>
      </c>
    </row>
    <row r="9428" spans="1:8" x14ac:dyDescent="0.3">
      <c r="A9428" s="13" t="str">
        <f t="shared" si="147"/>
        <v>victosh012013</v>
      </c>
      <c r="B9428" s="16" t="s">
        <v>408</v>
      </c>
      <c r="C9428" s="16">
        <v>2013</v>
      </c>
      <c r="D9428" s="16" t="s">
        <v>2329</v>
      </c>
    </row>
    <row r="9429" spans="1:8" x14ac:dyDescent="0.3">
      <c r="A9429" s="13" t="str">
        <f t="shared" si="147"/>
        <v>victosh012013</v>
      </c>
      <c r="B9429" s="16" t="s">
        <v>408</v>
      </c>
      <c r="C9429" s="16">
        <v>2013</v>
      </c>
      <c r="D9429" s="16" t="s">
        <v>2331</v>
      </c>
      <c r="E9429" s="16">
        <v>296</v>
      </c>
      <c r="F9429" s="16">
        <v>10</v>
      </c>
      <c r="G9429" s="16">
        <v>3</v>
      </c>
      <c r="H9429" s="16">
        <v>3</v>
      </c>
    </row>
    <row r="9430" spans="1:8" x14ac:dyDescent="0.3">
      <c r="A9430" s="13" t="str">
        <f t="shared" si="147"/>
        <v>victosh012013</v>
      </c>
      <c r="B9430" s="16" t="s">
        <v>408</v>
      </c>
      <c r="C9430" s="16">
        <v>2013</v>
      </c>
      <c r="D9430" s="16" t="s">
        <v>2332</v>
      </c>
    </row>
    <row r="9431" spans="1:8" x14ac:dyDescent="0.3">
      <c r="A9431" s="13" t="str">
        <f t="shared" si="147"/>
        <v>villabr022013</v>
      </c>
      <c r="B9431" s="16" t="s">
        <v>1643</v>
      </c>
      <c r="C9431" s="16">
        <v>2013</v>
      </c>
      <c r="D9431" s="16" t="s">
        <v>2334</v>
      </c>
      <c r="E9431" s="16">
        <v>0</v>
      </c>
      <c r="F9431" s="16">
        <v>2</v>
      </c>
      <c r="G9431" s="16">
        <v>0</v>
      </c>
      <c r="H9431" s="16">
        <v>1</v>
      </c>
    </row>
    <row r="9432" spans="1:8" x14ac:dyDescent="0.3">
      <c r="A9432" s="13" t="str">
        <f t="shared" si="147"/>
        <v>villabr022013</v>
      </c>
      <c r="B9432" s="16" t="s">
        <v>1643</v>
      </c>
      <c r="C9432" s="16">
        <v>2013</v>
      </c>
      <c r="D9432" s="16" t="s">
        <v>2334</v>
      </c>
      <c r="E9432" s="16">
        <v>0</v>
      </c>
      <c r="F9432" s="16">
        <v>0</v>
      </c>
      <c r="G9432" s="16">
        <v>0</v>
      </c>
      <c r="H9432" s="16">
        <v>0</v>
      </c>
    </row>
    <row r="9433" spans="1:8" x14ac:dyDescent="0.3">
      <c r="A9433" s="13" t="str">
        <f t="shared" si="147"/>
        <v>villaca012013</v>
      </c>
      <c r="B9433" s="16" t="s">
        <v>740</v>
      </c>
      <c r="C9433" s="16">
        <v>2013</v>
      </c>
      <c r="D9433" s="16" t="s">
        <v>2334</v>
      </c>
      <c r="E9433" s="16">
        <v>9</v>
      </c>
      <c r="F9433" s="16">
        <v>9</v>
      </c>
      <c r="G9433" s="16">
        <v>0</v>
      </c>
      <c r="H9433" s="16">
        <v>2</v>
      </c>
    </row>
    <row r="9434" spans="1:8" x14ac:dyDescent="0.3">
      <c r="A9434" s="13" t="str">
        <f t="shared" si="147"/>
        <v>villajo012013</v>
      </c>
      <c r="B9434" s="16" t="s">
        <v>2074</v>
      </c>
      <c r="C9434" s="16">
        <v>2013</v>
      </c>
      <c r="D9434" s="16" t="s">
        <v>2333</v>
      </c>
      <c r="E9434" s="16">
        <v>95</v>
      </c>
      <c r="F9434" s="16">
        <v>141</v>
      </c>
      <c r="G9434" s="16">
        <v>16</v>
      </c>
      <c r="H9434" s="16">
        <v>38</v>
      </c>
    </row>
    <row r="9435" spans="1:8" x14ac:dyDescent="0.3">
      <c r="A9435" s="13" t="str">
        <f t="shared" si="147"/>
        <v>villape012013</v>
      </c>
      <c r="B9435" s="16" t="s">
        <v>1852</v>
      </c>
      <c r="C9435" s="16">
        <v>2013</v>
      </c>
      <c r="D9435" s="16" t="s">
        <v>2334</v>
      </c>
      <c r="E9435" s="16">
        <v>0</v>
      </c>
      <c r="F9435" s="16">
        <v>0</v>
      </c>
      <c r="G9435" s="16">
        <v>0</v>
      </c>
      <c r="H9435" s="16">
        <v>0</v>
      </c>
    </row>
    <row r="9436" spans="1:8" x14ac:dyDescent="0.3">
      <c r="A9436" s="13" t="str">
        <f t="shared" si="147"/>
        <v>vinceni012013</v>
      </c>
      <c r="B9436" s="16" t="s">
        <v>1853</v>
      </c>
      <c r="C9436" s="16">
        <v>2013</v>
      </c>
      <c r="D9436" s="16" t="s">
        <v>2334</v>
      </c>
      <c r="E9436" s="16">
        <v>4</v>
      </c>
      <c r="F9436" s="16">
        <v>7</v>
      </c>
      <c r="G9436" s="16">
        <v>0</v>
      </c>
      <c r="H9436" s="16">
        <v>0</v>
      </c>
    </row>
    <row r="9437" spans="1:8" x14ac:dyDescent="0.3">
      <c r="A9437" s="13" t="str">
        <f t="shared" si="147"/>
        <v>vogelry012013</v>
      </c>
      <c r="B9437" s="16" t="s">
        <v>209</v>
      </c>
      <c r="C9437" s="16">
        <v>2013</v>
      </c>
      <c r="D9437" s="16" t="s">
        <v>2334</v>
      </c>
      <c r="E9437" s="16">
        <v>8</v>
      </c>
      <c r="F9437" s="16">
        <v>10</v>
      </c>
      <c r="G9437" s="16">
        <v>0</v>
      </c>
      <c r="H9437" s="16">
        <v>0</v>
      </c>
    </row>
    <row r="9438" spans="1:8" x14ac:dyDescent="0.3">
      <c r="A9438" s="13" t="str">
        <f t="shared" si="147"/>
        <v>vogtst012013</v>
      </c>
      <c r="B9438" s="16" t="s">
        <v>1855</v>
      </c>
      <c r="C9438" s="16">
        <v>2013</v>
      </c>
      <c r="D9438" s="16" t="s">
        <v>2336</v>
      </c>
      <c r="E9438" s="16">
        <v>299</v>
      </c>
      <c r="F9438" s="16">
        <v>14</v>
      </c>
      <c r="G9438" s="16">
        <v>1</v>
      </c>
      <c r="H9438" s="16">
        <v>2</v>
      </c>
    </row>
    <row r="9439" spans="1:8" x14ac:dyDescent="0.3">
      <c r="A9439" s="13" t="str">
        <f t="shared" si="147"/>
        <v>volqued012013</v>
      </c>
      <c r="B9439" s="16" t="s">
        <v>616</v>
      </c>
      <c r="C9439" s="16">
        <v>2013</v>
      </c>
      <c r="D9439" s="16" t="s">
        <v>2334</v>
      </c>
      <c r="E9439" s="16">
        <v>10</v>
      </c>
      <c r="F9439" s="16">
        <v>19</v>
      </c>
      <c r="G9439" s="16">
        <v>0</v>
      </c>
      <c r="H9439" s="16">
        <v>0</v>
      </c>
    </row>
    <row r="9440" spans="1:8" x14ac:dyDescent="0.3">
      <c r="A9440" s="13" t="str">
        <f t="shared" si="147"/>
        <v>volqued012013</v>
      </c>
      <c r="B9440" s="16" t="s">
        <v>616</v>
      </c>
      <c r="C9440" s="16">
        <v>2013</v>
      </c>
      <c r="D9440" s="16" t="s">
        <v>2334</v>
      </c>
      <c r="E9440" s="16">
        <v>1</v>
      </c>
      <c r="F9440" s="16">
        <v>2</v>
      </c>
      <c r="G9440" s="16">
        <v>0</v>
      </c>
      <c r="H9440" s="16">
        <v>0</v>
      </c>
    </row>
    <row r="9441" spans="1:8" x14ac:dyDescent="0.3">
      <c r="A9441" s="13" t="str">
        <f t="shared" si="147"/>
        <v>volstch012013</v>
      </c>
      <c r="B9441" s="16" t="s">
        <v>1031</v>
      </c>
      <c r="C9441" s="16">
        <v>2013</v>
      </c>
      <c r="D9441" s="16" t="s">
        <v>2334</v>
      </c>
      <c r="E9441" s="16">
        <v>0</v>
      </c>
      <c r="F9441" s="16">
        <v>0</v>
      </c>
      <c r="G9441" s="16">
        <v>0</v>
      </c>
      <c r="H9441" s="16">
        <v>0</v>
      </c>
    </row>
    <row r="9442" spans="1:8" x14ac:dyDescent="0.3">
      <c r="A9442" s="13" t="str">
        <f t="shared" si="147"/>
        <v>vottojo012013</v>
      </c>
      <c r="B9442" s="16" t="s">
        <v>867</v>
      </c>
      <c r="C9442" s="16">
        <v>2013</v>
      </c>
      <c r="D9442" s="16" t="s">
        <v>2335</v>
      </c>
      <c r="E9442" s="16">
        <v>1245</v>
      </c>
      <c r="F9442" s="16">
        <v>154</v>
      </c>
      <c r="G9442" s="16">
        <v>14</v>
      </c>
      <c r="H9442" s="16">
        <v>115</v>
      </c>
    </row>
    <row r="9443" spans="1:8" x14ac:dyDescent="0.3">
      <c r="A9443" s="13" t="str">
        <f t="shared" si="147"/>
        <v>wachami012013</v>
      </c>
      <c r="B9443" s="16" t="s">
        <v>2075</v>
      </c>
      <c r="C9443" s="16">
        <v>2013</v>
      </c>
      <c r="D9443" s="16" t="s">
        <v>2334</v>
      </c>
      <c r="E9443" s="16">
        <v>3</v>
      </c>
      <c r="F9443" s="16">
        <v>6</v>
      </c>
      <c r="G9443" s="16">
        <v>1</v>
      </c>
      <c r="H9443" s="16">
        <v>0</v>
      </c>
    </row>
    <row r="9444" spans="1:8" x14ac:dyDescent="0.3">
      <c r="A9444" s="13" t="str">
        <f t="shared" si="147"/>
        <v>wagnene012013</v>
      </c>
      <c r="B9444" s="16" t="s">
        <v>1646</v>
      </c>
      <c r="C9444" s="16">
        <v>2013</v>
      </c>
      <c r="D9444" s="16" t="s">
        <v>2334</v>
      </c>
      <c r="E9444" s="16">
        <v>0</v>
      </c>
      <c r="F9444" s="16">
        <v>7</v>
      </c>
      <c r="G9444" s="16">
        <v>0</v>
      </c>
      <c r="H9444" s="16">
        <v>2</v>
      </c>
    </row>
    <row r="9445" spans="1:8" x14ac:dyDescent="0.3">
      <c r="A9445" s="13" t="str">
        <f t="shared" si="147"/>
        <v>wainwad012013</v>
      </c>
      <c r="B9445" s="16" t="s">
        <v>617</v>
      </c>
      <c r="C9445" s="16">
        <v>2013</v>
      </c>
      <c r="D9445" s="16" t="s">
        <v>2334</v>
      </c>
      <c r="E9445" s="16">
        <v>25</v>
      </c>
      <c r="F9445" s="16">
        <v>36</v>
      </c>
      <c r="G9445" s="16">
        <v>0</v>
      </c>
      <c r="H9445" s="16">
        <v>6</v>
      </c>
    </row>
    <row r="9446" spans="1:8" x14ac:dyDescent="0.3">
      <c r="A9446" s="13" t="str">
        <f t="shared" si="147"/>
        <v>waldejo012013</v>
      </c>
      <c r="B9446" s="16" t="s">
        <v>1409</v>
      </c>
      <c r="C9446" s="16">
        <v>2013</v>
      </c>
      <c r="D9446" s="16" t="s">
        <v>2334</v>
      </c>
      <c r="E9446" s="16">
        <v>0</v>
      </c>
      <c r="F9446" s="16">
        <v>4</v>
      </c>
      <c r="G9446" s="16">
        <v>2</v>
      </c>
      <c r="H9446" s="16">
        <v>0</v>
      </c>
    </row>
    <row r="9447" spans="1:8" x14ac:dyDescent="0.3">
      <c r="A9447" s="13" t="str">
        <f t="shared" si="147"/>
        <v>walkene012013</v>
      </c>
      <c r="B9447" s="16" t="s">
        <v>1207</v>
      </c>
      <c r="C9447" s="16">
        <v>2013</v>
      </c>
      <c r="D9447" s="16" t="s">
        <v>39</v>
      </c>
      <c r="E9447" s="16">
        <v>256</v>
      </c>
      <c r="F9447" s="16">
        <v>397</v>
      </c>
      <c r="G9447" s="16">
        <v>7</v>
      </c>
      <c r="H9447" s="16">
        <v>88</v>
      </c>
    </row>
    <row r="9448" spans="1:8" x14ac:dyDescent="0.3">
      <c r="A9448" s="13" t="str">
        <f t="shared" si="147"/>
        <v>walketa012013</v>
      </c>
      <c r="B9448" s="16" t="s">
        <v>2076</v>
      </c>
      <c r="C9448" s="16">
        <v>2013</v>
      </c>
      <c r="D9448" s="16" t="s">
        <v>2334</v>
      </c>
      <c r="E9448" s="16">
        <v>0</v>
      </c>
      <c r="F9448" s="16">
        <v>1</v>
      </c>
      <c r="G9448" s="16">
        <v>0</v>
      </c>
      <c r="H9448" s="16">
        <v>0</v>
      </c>
    </row>
    <row r="9449" spans="1:8" x14ac:dyDescent="0.3">
      <c r="A9449" s="13" t="str">
        <f t="shared" si="147"/>
        <v>wallabr012013</v>
      </c>
      <c r="B9449" s="16" t="s">
        <v>1410</v>
      </c>
      <c r="C9449" s="16">
        <v>2013</v>
      </c>
      <c r="D9449" s="16" t="s">
        <v>2335</v>
      </c>
      <c r="E9449" s="16">
        <v>452</v>
      </c>
      <c r="F9449" s="16">
        <v>40</v>
      </c>
      <c r="G9449" s="16">
        <v>4</v>
      </c>
      <c r="H9449" s="16">
        <v>53</v>
      </c>
    </row>
    <row r="9450" spans="1:8" x14ac:dyDescent="0.3">
      <c r="A9450" s="13" t="str">
        <f t="shared" si="147"/>
        <v>wallabr012013</v>
      </c>
      <c r="B9450" s="16" t="s">
        <v>1410</v>
      </c>
      <c r="C9450" s="16">
        <v>2013</v>
      </c>
      <c r="D9450" s="16" t="s">
        <v>40</v>
      </c>
      <c r="E9450" s="16">
        <v>4</v>
      </c>
      <c r="F9450" s="16">
        <v>12</v>
      </c>
      <c r="G9450" s="16">
        <v>0</v>
      </c>
      <c r="H9450" s="16">
        <v>3</v>
      </c>
    </row>
    <row r="9451" spans="1:8" x14ac:dyDescent="0.3">
      <c r="A9451" s="13" t="str">
        <f t="shared" si="147"/>
        <v>walljo022013</v>
      </c>
      <c r="B9451" s="16" t="s">
        <v>1856</v>
      </c>
      <c r="C9451" s="16">
        <v>2013</v>
      </c>
      <c r="D9451" s="16" t="s">
        <v>2334</v>
      </c>
      <c r="E9451" s="16">
        <v>0</v>
      </c>
      <c r="F9451" s="16">
        <v>0</v>
      </c>
      <c r="G9451" s="16">
        <v>0</v>
      </c>
      <c r="H9451" s="16">
        <v>0</v>
      </c>
    </row>
    <row r="9452" spans="1:8" x14ac:dyDescent="0.3">
      <c r="A9452" s="13" t="str">
        <f t="shared" si="147"/>
        <v>waltepj012013</v>
      </c>
      <c r="B9452" s="16" t="s">
        <v>1208</v>
      </c>
      <c r="C9452" s="16">
        <v>2013</v>
      </c>
      <c r="D9452" s="16" t="s">
        <v>2334</v>
      </c>
      <c r="E9452" s="16">
        <v>3</v>
      </c>
      <c r="F9452" s="16">
        <v>4</v>
      </c>
      <c r="G9452" s="16">
        <v>0</v>
      </c>
      <c r="H9452" s="16">
        <v>0</v>
      </c>
    </row>
    <row r="9453" spans="1:8" x14ac:dyDescent="0.3">
      <c r="A9453" s="13" t="str">
        <f t="shared" si="147"/>
        <v>walteza012013</v>
      </c>
      <c r="B9453" s="16" t="s">
        <v>2077</v>
      </c>
      <c r="C9453" s="16">
        <v>2013</v>
      </c>
      <c r="D9453" s="16" t="s">
        <v>40</v>
      </c>
      <c r="E9453" s="16">
        <v>0</v>
      </c>
      <c r="F9453" s="16">
        <v>1</v>
      </c>
      <c r="G9453" s="16">
        <v>0</v>
      </c>
      <c r="H9453" s="16">
        <v>0</v>
      </c>
    </row>
    <row r="9454" spans="1:8" x14ac:dyDescent="0.3">
      <c r="A9454" s="13" t="str">
        <f t="shared" si="147"/>
        <v>walteza012013</v>
      </c>
      <c r="B9454" s="16" t="s">
        <v>2077</v>
      </c>
      <c r="C9454" s="16">
        <v>2013</v>
      </c>
      <c r="D9454" s="16" t="s">
        <v>2333</v>
      </c>
      <c r="E9454" s="16">
        <v>0</v>
      </c>
      <c r="F9454" s="16">
        <v>6</v>
      </c>
      <c r="G9454" s="16">
        <v>0</v>
      </c>
      <c r="H9454" s="16">
        <v>1</v>
      </c>
    </row>
    <row r="9455" spans="1:8" x14ac:dyDescent="0.3">
      <c r="A9455" s="13" t="str">
        <f t="shared" si="147"/>
        <v>wangch012013</v>
      </c>
      <c r="B9455" s="16" t="s">
        <v>618</v>
      </c>
      <c r="C9455" s="16">
        <v>2013</v>
      </c>
      <c r="D9455" s="16" t="s">
        <v>2334</v>
      </c>
      <c r="E9455" s="16">
        <v>3</v>
      </c>
      <c r="F9455" s="16">
        <v>8</v>
      </c>
      <c r="G9455" s="16">
        <v>0</v>
      </c>
      <c r="H9455" s="16">
        <v>2</v>
      </c>
    </row>
    <row r="9456" spans="1:8" x14ac:dyDescent="0.3">
      <c r="A9456" s="13" t="str">
        <f t="shared" si="147"/>
        <v>warread012013</v>
      </c>
      <c r="B9456" s="16" t="s">
        <v>1857</v>
      </c>
      <c r="C9456" s="16">
        <v>2013</v>
      </c>
      <c r="D9456" s="16" t="s">
        <v>2334</v>
      </c>
      <c r="E9456" s="16">
        <v>4</v>
      </c>
      <c r="F9456" s="16">
        <v>12</v>
      </c>
      <c r="G9456" s="16">
        <v>0</v>
      </c>
      <c r="H9456" s="16">
        <v>1</v>
      </c>
    </row>
    <row r="9457" spans="1:8" x14ac:dyDescent="0.3">
      <c r="A9457" s="13" t="str">
        <f t="shared" si="147"/>
        <v>watkilo012013</v>
      </c>
      <c r="B9457" s="16" t="s">
        <v>2078</v>
      </c>
      <c r="C9457" s="16">
        <v>2013</v>
      </c>
      <c r="D9457" s="16" t="s">
        <v>39</v>
      </c>
      <c r="E9457" s="16">
        <v>2</v>
      </c>
      <c r="F9457" s="16">
        <v>11</v>
      </c>
      <c r="G9457" s="16">
        <v>1</v>
      </c>
      <c r="H9457" s="16">
        <v>1</v>
      </c>
    </row>
    <row r="9458" spans="1:8" x14ac:dyDescent="0.3">
      <c r="A9458" s="13" t="str">
        <f t="shared" si="147"/>
        <v>watsoto012013</v>
      </c>
      <c r="B9458" s="16" t="s">
        <v>1648</v>
      </c>
      <c r="C9458" s="16">
        <v>2013</v>
      </c>
      <c r="D9458" s="16" t="s">
        <v>2334</v>
      </c>
      <c r="E9458" s="16">
        <v>2</v>
      </c>
      <c r="F9458" s="16">
        <v>12</v>
      </c>
      <c r="G9458" s="16">
        <v>0</v>
      </c>
      <c r="H9458" s="16">
        <v>0</v>
      </c>
    </row>
    <row r="9459" spans="1:8" x14ac:dyDescent="0.3">
      <c r="A9459" s="13" t="str">
        <f t="shared" si="147"/>
        <v>weaveje022013</v>
      </c>
      <c r="B9459" s="16" t="s">
        <v>741</v>
      </c>
      <c r="C9459" s="16">
        <v>2013</v>
      </c>
      <c r="D9459" s="16" t="s">
        <v>2334</v>
      </c>
      <c r="E9459" s="16">
        <v>6</v>
      </c>
      <c r="F9459" s="16">
        <v>5</v>
      </c>
      <c r="G9459" s="16">
        <v>1</v>
      </c>
      <c r="H9459" s="16">
        <v>1</v>
      </c>
    </row>
    <row r="9460" spans="1:8" x14ac:dyDescent="0.3">
      <c r="A9460" s="13" t="str">
        <f t="shared" si="147"/>
        <v>webbda012013</v>
      </c>
      <c r="B9460" s="16" t="s">
        <v>2079</v>
      </c>
      <c r="C9460" s="16">
        <v>2013</v>
      </c>
      <c r="D9460" s="16" t="s">
        <v>2334</v>
      </c>
      <c r="E9460" s="16">
        <v>0</v>
      </c>
      <c r="F9460" s="16">
        <v>0</v>
      </c>
      <c r="G9460" s="16">
        <v>0</v>
      </c>
      <c r="H9460" s="16">
        <v>0</v>
      </c>
    </row>
    <row r="9461" spans="1:8" x14ac:dyDescent="0.3">
      <c r="A9461" s="13" t="str">
        <f t="shared" si="147"/>
        <v>webbry012013</v>
      </c>
      <c r="B9461" s="16" t="s">
        <v>1209</v>
      </c>
      <c r="C9461" s="16">
        <v>2013</v>
      </c>
      <c r="D9461" s="16" t="s">
        <v>2334</v>
      </c>
      <c r="E9461" s="16">
        <v>3</v>
      </c>
      <c r="F9461" s="16">
        <v>19</v>
      </c>
      <c r="G9461" s="16">
        <v>0</v>
      </c>
      <c r="H9461" s="16">
        <v>1</v>
      </c>
    </row>
    <row r="9462" spans="1:8" x14ac:dyDescent="0.3">
      <c r="A9462" s="13" t="str">
        <f t="shared" si="147"/>
        <v>weberth012013</v>
      </c>
      <c r="B9462" s="16" t="s">
        <v>1858</v>
      </c>
      <c r="C9462" s="16">
        <v>2013</v>
      </c>
      <c r="D9462" s="16" t="s">
        <v>2334</v>
      </c>
      <c r="E9462" s="16">
        <v>0</v>
      </c>
      <c r="F9462" s="16">
        <v>2</v>
      </c>
      <c r="G9462" s="16">
        <v>0</v>
      </c>
      <c r="H9462" s="16">
        <v>0</v>
      </c>
    </row>
    <row r="9463" spans="1:8" x14ac:dyDescent="0.3">
      <c r="A9463" s="13" t="str">
        <f t="shared" si="147"/>
        <v>weberth012013</v>
      </c>
      <c r="B9463" s="16" t="s">
        <v>1858</v>
      </c>
      <c r="C9463" s="16">
        <v>2013</v>
      </c>
      <c r="D9463" s="16" t="s">
        <v>2334</v>
      </c>
      <c r="E9463" s="16">
        <v>2</v>
      </c>
      <c r="F9463" s="16">
        <v>1</v>
      </c>
      <c r="G9463" s="16">
        <v>1</v>
      </c>
      <c r="H9463" s="16">
        <v>0</v>
      </c>
    </row>
    <row r="9464" spans="1:8" x14ac:dyDescent="0.3">
      <c r="A9464" s="13" t="str">
        <f t="shared" si="147"/>
        <v>webstal012013</v>
      </c>
      <c r="B9464" s="16" t="s">
        <v>2080</v>
      </c>
      <c r="C9464" s="16">
        <v>2013</v>
      </c>
      <c r="D9464" s="16" t="s">
        <v>2334</v>
      </c>
      <c r="E9464" s="16">
        <v>3</v>
      </c>
      <c r="F9464" s="16">
        <v>2</v>
      </c>
      <c r="G9464" s="16">
        <v>0</v>
      </c>
      <c r="H9464" s="16">
        <v>0</v>
      </c>
    </row>
    <row r="9465" spans="1:8" x14ac:dyDescent="0.3">
      <c r="A9465" s="13" t="str">
        <f t="shared" si="147"/>
        <v>weeksje012013</v>
      </c>
      <c r="B9465" s="16" t="s">
        <v>1649</v>
      </c>
      <c r="C9465" s="16">
        <v>2013</v>
      </c>
      <c r="D9465" s="16" t="s">
        <v>39</v>
      </c>
      <c r="E9465" s="16">
        <v>5</v>
      </c>
      <c r="F9465" s="16">
        <v>6</v>
      </c>
      <c r="G9465" s="16">
        <v>0</v>
      </c>
      <c r="H9465" s="16">
        <v>1</v>
      </c>
    </row>
    <row r="9466" spans="1:8" x14ac:dyDescent="0.3">
      <c r="A9466" s="13" t="str">
        <f t="shared" si="147"/>
        <v>weeksje012013</v>
      </c>
      <c r="B9466" s="16" t="s">
        <v>1649</v>
      </c>
      <c r="C9466" s="16">
        <v>2013</v>
      </c>
      <c r="D9466" s="16" t="s">
        <v>2331</v>
      </c>
      <c r="E9466" s="16">
        <v>2</v>
      </c>
      <c r="F9466" s="16">
        <v>0</v>
      </c>
      <c r="G9466" s="16">
        <v>0</v>
      </c>
      <c r="H9466" s="16">
        <v>0</v>
      </c>
    </row>
    <row r="9467" spans="1:8" x14ac:dyDescent="0.3">
      <c r="A9467" s="13" t="str">
        <f t="shared" si="147"/>
        <v>weeksri012013</v>
      </c>
      <c r="B9467" s="16" t="s">
        <v>410</v>
      </c>
      <c r="C9467" s="16">
        <v>2013</v>
      </c>
      <c r="D9467" s="16" t="s">
        <v>39</v>
      </c>
      <c r="E9467" s="16">
        <v>143</v>
      </c>
      <c r="F9467" s="16">
        <v>254</v>
      </c>
      <c r="G9467" s="16">
        <v>10</v>
      </c>
      <c r="H9467" s="16">
        <v>56</v>
      </c>
    </row>
    <row r="9468" spans="1:8" x14ac:dyDescent="0.3">
      <c r="A9468" s="13" t="str">
        <f t="shared" si="147"/>
        <v>welkedu012013</v>
      </c>
      <c r="B9468" s="16" t="s">
        <v>2081</v>
      </c>
      <c r="C9468" s="16">
        <v>2013</v>
      </c>
      <c r="D9468" s="16" t="s">
        <v>2334</v>
      </c>
      <c r="E9468" s="16">
        <v>0</v>
      </c>
      <c r="F9468" s="16">
        <v>1</v>
      </c>
      <c r="G9468" s="16">
        <v>0</v>
      </c>
      <c r="H9468" s="16">
        <v>0</v>
      </c>
    </row>
    <row r="9469" spans="1:8" x14ac:dyDescent="0.3">
      <c r="A9469" s="13" t="str">
        <f t="shared" si="147"/>
        <v>wellsca012013</v>
      </c>
      <c r="B9469" s="16" t="s">
        <v>1412</v>
      </c>
      <c r="C9469" s="16">
        <v>2013</v>
      </c>
      <c r="D9469" s="16" t="s">
        <v>2329</v>
      </c>
    </row>
    <row r="9470" spans="1:8" x14ac:dyDescent="0.3">
      <c r="A9470" s="13" t="str">
        <f t="shared" si="147"/>
        <v>wellsca012013</v>
      </c>
      <c r="B9470" s="16" t="s">
        <v>1412</v>
      </c>
      <c r="C9470" s="16">
        <v>2013</v>
      </c>
      <c r="D9470" s="16" t="s">
        <v>2329</v>
      </c>
    </row>
    <row r="9471" spans="1:8" x14ac:dyDescent="0.3">
      <c r="A9471" s="13" t="str">
        <f t="shared" si="147"/>
        <v>wellsca012013</v>
      </c>
      <c r="B9471" s="16" t="s">
        <v>1412</v>
      </c>
      <c r="C9471" s="16">
        <v>2013</v>
      </c>
      <c r="D9471" s="16" t="s">
        <v>2330</v>
      </c>
    </row>
    <row r="9472" spans="1:8" x14ac:dyDescent="0.3">
      <c r="A9472" s="13" t="str">
        <f t="shared" si="147"/>
        <v>wellsca012013</v>
      </c>
      <c r="B9472" s="16" t="s">
        <v>1412</v>
      </c>
      <c r="C9472" s="16">
        <v>2013</v>
      </c>
      <c r="D9472" s="16" t="s">
        <v>2331</v>
      </c>
      <c r="E9472" s="16">
        <v>1</v>
      </c>
      <c r="F9472" s="16">
        <v>0</v>
      </c>
      <c r="G9472" s="16">
        <v>0</v>
      </c>
      <c r="H9472" s="16">
        <v>0</v>
      </c>
    </row>
    <row r="9473" spans="1:8" x14ac:dyDescent="0.3">
      <c r="A9473" s="13" t="str">
        <f t="shared" si="147"/>
        <v>wellsca012013</v>
      </c>
      <c r="B9473" s="16" t="s">
        <v>1412</v>
      </c>
      <c r="C9473" s="16">
        <v>2013</v>
      </c>
      <c r="D9473" s="16" t="s">
        <v>2331</v>
      </c>
      <c r="E9473" s="16">
        <v>31</v>
      </c>
      <c r="F9473" s="16">
        <v>1</v>
      </c>
      <c r="G9473" s="16">
        <v>1</v>
      </c>
      <c r="H9473" s="16">
        <v>1</v>
      </c>
    </row>
    <row r="9474" spans="1:8" x14ac:dyDescent="0.3">
      <c r="A9474" s="13" t="str">
        <f t="shared" si="147"/>
        <v>wellsca012013</v>
      </c>
      <c r="B9474" s="16" t="s">
        <v>1412</v>
      </c>
      <c r="C9474" s="16">
        <v>2013</v>
      </c>
      <c r="D9474" s="16" t="s">
        <v>2331</v>
      </c>
      <c r="E9474" s="16">
        <v>14</v>
      </c>
      <c r="F9474" s="16">
        <v>1</v>
      </c>
      <c r="G9474" s="16">
        <v>0</v>
      </c>
      <c r="H9474" s="16">
        <v>1</v>
      </c>
    </row>
    <row r="9475" spans="1:8" x14ac:dyDescent="0.3">
      <c r="A9475" s="13" t="str">
        <f t="shared" ref="A9475:A9538" si="148">(B9475&amp;C9475)</f>
        <v>wellsca012013</v>
      </c>
      <c r="B9475" s="16" t="s">
        <v>1412</v>
      </c>
      <c r="C9475" s="16">
        <v>2013</v>
      </c>
      <c r="D9475" s="16" t="s">
        <v>2334</v>
      </c>
      <c r="E9475" s="16">
        <v>0</v>
      </c>
      <c r="F9475" s="16">
        <v>0</v>
      </c>
      <c r="G9475" s="16">
        <v>0</v>
      </c>
      <c r="H9475" s="16">
        <v>0</v>
      </c>
    </row>
    <row r="9476" spans="1:8" x14ac:dyDescent="0.3">
      <c r="A9476" s="13" t="str">
        <f t="shared" si="148"/>
        <v>wellsca012013</v>
      </c>
      <c r="B9476" s="16" t="s">
        <v>1412</v>
      </c>
      <c r="C9476" s="16">
        <v>2013</v>
      </c>
      <c r="D9476" s="16" t="s">
        <v>2334</v>
      </c>
      <c r="E9476" s="16">
        <v>0</v>
      </c>
      <c r="F9476" s="16">
        <v>0</v>
      </c>
      <c r="G9476" s="16">
        <v>0</v>
      </c>
      <c r="H9476" s="16">
        <v>0</v>
      </c>
    </row>
    <row r="9477" spans="1:8" x14ac:dyDescent="0.3">
      <c r="A9477" s="13" t="str">
        <f t="shared" si="148"/>
        <v>wellsca012013</v>
      </c>
      <c r="B9477" s="16" t="s">
        <v>1412</v>
      </c>
      <c r="C9477" s="16">
        <v>2013</v>
      </c>
      <c r="D9477" s="16" t="s">
        <v>2332</v>
      </c>
    </row>
    <row r="9478" spans="1:8" x14ac:dyDescent="0.3">
      <c r="A9478" s="13" t="str">
        <f t="shared" si="148"/>
        <v>wellsca012013</v>
      </c>
      <c r="B9478" s="16" t="s">
        <v>1412</v>
      </c>
      <c r="C9478" s="16">
        <v>2013</v>
      </c>
      <c r="D9478" s="16" t="s">
        <v>2332</v>
      </c>
    </row>
    <row r="9479" spans="1:8" x14ac:dyDescent="0.3">
      <c r="A9479" s="13" t="str">
        <f t="shared" si="148"/>
        <v>wellsve012013</v>
      </c>
      <c r="B9479" s="16" t="s">
        <v>214</v>
      </c>
      <c r="C9479" s="16">
        <v>2013</v>
      </c>
      <c r="D9479" s="16" t="s">
        <v>2335</v>
      </c>
      <c r="E9479" s="16">
        <v>6</v>
      </c>
      <c r="F9479" s="16">
        <v>0</v>
      </c>
      <c r="G9479" s="16">
        <v>0</v>
      </c>
      <c r="H9479" s="16">
        <v>0</v>
      </c>
    </row>
    <row r="9480" spans="1:8" x14ac:dyDescent="0.3">
      <c r="A9480" s="13" t="str">
        <f t="shared" si="148"/>
        <v>wellsve012013</v>
      </c>
      <c r="B9480" s="16" t="s">
        <v>214</v>
      </c>
      <c r="C9480" s="16">
        <v>2013</v>
      </c>
      <c r="D9480" s="16" t="s">
        <v>39</v>
      </c>
      <c r="E9480" s="16">
        <v>0</v>
      </c>
      <c r="F9480" s="16">
        <v>0</v>
      </c>
      <c r="G9480" s="16">
        <v>0</v>
      </c>
      <c r="H9480" s="16">
        <v>0</v>
      </c>
    </row>
    <row r="9481" spans="1:8" x14ac:dyDescent="0.3">
      <c r="A9481" s="13" t="str">
        <f t="shared" si="148"/>
        <v>wellsve012013</v>
      </c>
      <c r="B9481" s="16" t="s">
        <v>214</v>
      </c>
      <c r="C9481" s="16">
        <v>2013</v>
      </c>
      <c r="D9481" s="16" t="s">
        <v>40</v>
      </c>
      <c r="E9481" s="16">
        <v>0</v>
      </c>
      <c r="F9481" s="16">
        <v>1</v>
      </c>
      <c r="G9481" s="16">
        <v>0</v>
      </c>
      <c r="H9481" s="16">
        <v>0</v>
      </c>
    </row>
    <row r="9482" spans="1:8" x14ac:dyDescent="0.3">
      <c r="A9482" s="13" t="str">
        <f t="shared" si="148"/>
        <v>wellsve012013</v>
      </c>
      <c r="B9482" s="16" t="s">
        <v>214</v>
      </c>
      <c r="C9482" s="16">
        <v>2013</v>
      </c>
      <c r="D9482" s="16" t="s">
        <v>2330</v>
      </c>
    </row>
    <row r="9483" spans="1:8" x14ac:dyDescent="0.3">
      <c r="A9483" s="13" t="str">
        <f t="shared" si="148"/>
        <v>wellsve012013</v>
      </c>
      <c r="B9483" s="16" t="s">
        <v>214</v>
      </c>
      <c r="C9483" s="16">
        <v>2013</v>
      </c>
      <c r="D9483" s="16" t="s">
        <v>2331</v>
      </c>
      <c r="E9483" s="16">
        <v>177</v>
      </c>
      <c r="F9483" s="16">
        <v>8</v>
      </c>
      <c r="G9483" s="16">
        <v>0</v>
      </c>
      <c r="H9483" s="16">
        <v>1</v>
      </c>
    </row>
    <row r="9484" spans="1:8" x14ac:dyDescent="0.3">
      <c r="A9484" s="13" t="str">
        <f t="shared" si="148"/>
        <v>wellsve012013</v>
      </c>
      <c r="B9484" s="16" t="s">
        <v>214</v>
      </c>
      <c r="C9484" s="16">
        <v>2013</v>
      </c>
      <c r="D9484" s="16" t="s">
        <v>2332</v>
      </c>
    </row>
    <row r="9485" spans="1:8" x14ac:dyDescent="0.3">
      <c r="A9485" s="13" t="str">
        <f t="shared" si="148"/>
        <v>werthja012013</v>
      </c>
      <c r="B9485" s="16" t="s">
        <v>347</v>
      </c>
      <c r="C9485" s="16">
        <v>2013</v>
      </c>
      <c r="D9485" s="16" t="s">
        <v>2331</v>
      </c>
      <c r="E9485" s="16">
        <v>235</v>
      </c>
      <c r="F9485" s="16">
        <v>7</v>
      </c>
      <c r="G9485" s="16">
        <v>2</v>
      </c>
      <c r="H9485" s="16">
        <v>1</v>
      </c>
    </row>
    <row r="9486" spans="1:8" x14ac:dyDescent="0.3">
      <c r="A9486" s="13" t="str">
        <f t="shared" si="148"/>
        <v>werthja012013</v>
      </c>
      <c r="B9486" s="16" t="s">
        <v>347</v>
      </c>
      <c r="C9486" s="16">
        <v>2013</v>
      </c>
      <c r="D9486" s="16" t="s">
        <v>2332</v>
      </c>
    </row>
    <row r="9487" spans="1:8" x14ac:dyDescent="0.3">
      <c r="A9487" s="13" t="str">
        <f t="shared" si="148"/>
        <v>westbja012013</v>
      </c>
      <c r="B9487" s="16" t="s">
        <v>215</v>
      </c>
      <c r="C9487" s="16">
        <v>2013</v>
      </c>
      <c r="D9487" s="16" t="s">
        <v>2334</v>
      </c>
      <c r="E9487" s="16">
        <v>11</v>
      </c>
      <c r="F9487" s="16">
        <v>24</v>
      </c>
      <c r="G9487" s="16">
        <v>0</v>
      </c>
      <c r="H9487" s="16">
        <v>2</v>
      </c>
    </row>
    <row r="9488" spans="1:8" x14ac:dyDescent="0.3">
      <c r="A9488" s="13" t="str">
        <f t="shared" si="148"/>
        <v>wheelry012013</v>
      </c>
      <c r="B9488" s="16" t="s">
        <v>1860</v>
      </c>
      <c r="C9488" s="16">
        <v>2013</v>
      </c>
      <c r="D9488" s="16" t="s">
        <v>2335</v>
      </c>
      <c r="E9488" s="16">
        <v>39</v>
      </c>
      <c r="F9488" s="16">
        <v>0</v>
      </c>
      <c r="G9488" s="16">
        <v>0</v>
      </c>
      <c r="H9488" s="16">
        <v>4</v>
      </c>
    </row>
    <row r="9489" spans="1:8" x14ac:dyDescent="0.3">
      <c r="A9489" s="13" t="str">
        <f t="shared" si="148"/>
        <v>wheelry012013</v>
      </c>
      <c r="B9489" s="16" t="s">
        <v>1860</v>
      </c>
      <c r="C9489" s="16">
        <v>2013</v>
      </c>
      <c r="D9489" s="16" t="s">
        <v>40</v>
      </c>
      <c r="E9489" s="16">
        <v>0</v>
      </c>
      <c r="F9489" s="16">
        <v>1</v>
      </c>
      <c r="G9489" s="16">
        <v>1</v>
      </c>
      <c r="H9489" s="16">
        <v>1</v>
      </c>
    </row>
    <row r="9490" spans="1:8" x14ac:dyDescent="0.3">
      <c r="A9490" s="13" t="str">
        <f t="shared" si="148"/>
        <v>wheelry012013</v>
      </c>
      <c r="B9490" s="16" t="s">
        <v>1860</v>
      </c>
      <c r="C9490" s="16">
        <v>2013</v>
      </c>
      <c r="D9490" s="16" t="s">
        <v>2330</v>
      </c>
    </row>
    <row r="9491" spans="1:8" x14ac:dyDescent="0.3">
      <c r="A9491" s="13" t="str">
        <f t="shared" si="148"/>
        <v>wheelry012013</v>
      </c>
      <c r="B9491" s="16" t="s">
        <v>1860</v>
      </c>
      <c r="C9491" s="16">
        <v>2013</v>
      </c>
      <c r="D9491" s="16" t="s">
        <v>2331</v>
      </c>
      <c r="E9491" s="16">
        <v>1</v>
      </c>
      <c r="F9491" s="16">
        <v>0</v>
      </c>
      <c r="G9491" s="16">
        <v>0</v>
      </c>
      <c r="H9491" s="16">
        <v>0</v>
      </c>
    </row>
    <row r="9492" spans="1:8" x14ac:dyDescent="0.3">
      <c r="A9492" s="13" t="str">
        <f t="shared" si="148"/>
        <v>wheelza012013</v>
      </c>
      <c r="B9492" s="16" t="s">
        <v>2082</v>
      </c>
      <c r="C9492" s="16">
        <v>2013</v>
      </c>
      <c r="D9492" s="16" t="s">
        <v>2334</v>
      </c>
      <c r="E9492" s="16">
        <v>1</v>
      </c>
      <c r="F9492" s="16">
        <v>5</v>
      </c>
      <c r="G9492" s="16">
        <v>0</v>
      </c>
      <c r="H9492" s="16">
        <v>1</v>
      </c>
    </row>
    <row r="9493" spans="1:8" x14ac:dyDescent="0.3">
      <c r="A9493" s="13" t="str">
        <f t="shared" si="148"/>
        <v>wietema012013</v>
      </c>
      <c r="B9493" s="16" t="s">
        <v>1211</v>
      </c>
      <c r="C9493" s="16">
        <v>2013</v>
      </c>
      <c r="D9493" s="16" t="s">
        <v>2336</v>
      </c>
      <c r="E9493" s="16">
        <v>1021</v>
      </c>
      <c r="F9493" s="16">
        <v>58</v>
      </c>
      <c r="G9493" s="16">
        <v>3</v>
      </c>
      <c r="H9493" s="16">
        <v>6</v>
      </c>
    </row>
    <row r="9494" spans="1:8" x14ac:dyDescent="0.3">
      <c r="A9494" s="13" t="str">
        <f t="shared" si="148"/>
        <v>wiggity012013</v>
      </c>
      <c r="B9494" s="16" t="s">
        <v>348</v>
      </c>
      <c r="C9494" s="16">
        <v>2013</v>
      </c>
      <c r="D9494" s="16" t="s">
        <v>2335</v>
      </c>
      <c r="E9494" s="16">
        <v>36</v>
      </c>
      <c r="F9494" s="16">
        <v>3</v>
      </c>
      <c r="G9494" s="16">
        <v>0</v>
      </c>
      <c r="H9494" s="16">
        <v>6</v>
      </c>
    </row>
    <row r="9495" spans="1:8" x14ac:dyDescent="0.3">
      <c r="A9495" s="13" t="str">
        <f t="shared" si="148"/>
        <v>wiggity012013</v>
      </c>
      <c r="B9495" s="16" t="s">
        <v>348</v>
      </c>
      <c r="C9495" s="16">
        <v>2013</v>
      </c>
      <c r="D9495" s="16" t="s">
        <v>40</v>
      </c>
      <c r="E9495" s="16">
        <v>0</v>
      </c>
      <c r="F9495" s="16">
        <v>9</v>
      </c>
      <c r="G9495" s="16">
        <v>1</v>
      </c>
      <c r="H9495" s="16">
        <v>0</v>
      </c>
    </row>
    <row r="9496" spans="1:8" x14ac:dyDescent="0.3">
      <c r="A9496" s="13" t="str">
        <f t="shared" si="148"/>
        <v>wiggity012013</v>
      </c>
      <c r="B9496" s="16" t="s">
        <v>348</v>
      </c>
      <c r="C9496" s="16">
        <v>2013</v>
      </c>
      <c r="D9496" s="16" t="s">
        <v>2330</v>
      </c>
    </row>
    <row r="9497" spans="1:8" x14ac:dyDescent="0.3">
      <c r="A9497" s="13" t="str">
        <f t="shared" si="148"/>
        <v>wiggity012013</v>
      </c>
      <c r="B9497" s="16" t="s">
        <v>348</v>
      </c>
      <c r="C9497" s="16">
        <v>2013</v>
      </c>
      <c r="D9497" s="16" t="s">
        <v>2331</v>
      </c>
      <c r="E9497" s="16">
        <v>1</v>
      </c>
      <c r="F9497" s="16">
        <v>0</v>
      </c>
      <c r="G9497" s="16">
        <v>0</v>
      </c>
      <c r="H9497" s="16">
        <v>0</v>
      </c>
    </row>
    <row r="9498" spans="1:8" x14ac:dyDescent="0.3">
      <c r="A9498" s="13" t="str">
        <f t="shared" si="148"/>
        <v>wilheto012013</v>
      </c>
      <c r="B9498" s="16" t="s">
        <v>1653</v>
      </c>
      <c r="C9498" s="16">
        <v>2013</v>
      </c>
      <c r="D9498" s="16" t="s">
        <v>2334</v>
      </c>
      <c r="E9498" s="16">
        <v>3</v>
      </c>
      <c r="F9498" s="16">
        <v>6</v>
      </c>
      <c r="G9498" s="16">
        <v>1</v>
      </c>
      <c r="H9498" s="16">
        <v>0</v>
      </c>
    </row>
    <row r="9499" spans="1:8" x14ac:dyDescent="0.3">
      <c r="A9499" s="13" t="str">
        <f t="shared" si="148"/>
        <v>willije022013</v>
      </c>
      <c r="B9499" s="16" t="s">
        <v>413</v>
      </c>
      <c r="C9499" s="16">
        <v>2013</v>
      </c>
      <c r="D9499" s="16" t="s">
        <v>2334</v>
      </c>
      <c r="E9499" s="16">
        <v>15</v>
      </c>
      <c r="F9499" s="16">
        <v>16</v>
      </c>
      <c r="G9499" s="16">
        <v>1</v>
      </c>
      <c r="H9499" s="16">
        <v>0</v>
      </c>
    </row>
    <row r="9500" spans="1:8" x14ac:dyDescent="0.3">
      <c r="A9500" s="13" t="str">
        <f t="shared" si="148"/>
        <v>willijo032013</v>
      </c>
      <c r="B9500" s="16" t="s">
        <v>505</v>
      </c>
      <c r="C9500" s="16">
        <v>2013</v>
      </c>
      <c r="D9500" s="16" t="s">
        <v>2330</v>
      </c>
    </row>
    <row r="9501" spans="1:8" x14ac:dyDescent="0.3">
      <c r="A9501" s="13" t="str">
        <f t="shared" si="148"/>
        <v>willijo032013</v>
      </c>
      <c r="B9501" s="16" t="s">
        <v>505</v>
      </c>
      <c r="C9501" s="16">
        <v>2013</v>
      </c>
      <c r="D9501" s="16" t="s">
        <v>2331</v>
      </c>
      <c r="E9501" s="16">
        <v>125</v>
      </c>
      <c r="F9501" s="16">
        <v>5</v>
      </c>
      <c r="G9501" s="16">
        <v>1</v>
      </c>
      <c r="H9501" s="16">
        <v>1</v>
      </c>
    </row>
    <row r="9502" spans="1:8" x14ac:dyDescent="0.3">
      <c r="A9502" s="13" t="str">
        <f t="shared" si="148"/>
        <v>wilsoal012013</v>
      </c>
      <c r="B9502" s="16" t="s">
        <v>2083</v>
      </c>
      <c r="C9502" s="16">
        <v>2013</v>
      </c>
      <c r="D9502" s="16" t="s">
        <v>2334</v>
      </c>
      <c r="E9502" s="16">
        <v>1</v>
      </c>
      <c r="F9502" s="16">
        <v>6</v>
      </c>
      <c r="G9502" s="16">
        <v>0</v>
      </c>
      <c r="H9502" s="16">
        <v>1</v>
      </c>
    </row>
    <row r="9503" spans="1:8" x14ac:dyDescent="0.3">
      <c r="A9503" s="13" t="str">
        <f t="shared" si="148"/>
        <v>wilsobr012013</v>
      </c>
      <c r="B9503" s="16" t="s">
        <v>743</v>
      </c>
      <c r="C9503" s="16">
        <v>2013</v>
      </c>
      <c r="D9503" s="16" t="s">
        <v>2334</v>
      </c>
      <c r="E9503" s="16">
        <v>1</v>
      </c>
      <c r="F9503" s="16">
        <v>3</v>
      </c>
      <c r="G9503" s="16">
        <v>0</v>
      </c>
      <c r="H9503" s="16">
        <v>1</v>
      </c>
    </row>
    <row r="9504" spans="1:8" x14ac:dyDescent="0.3">
      <c r="A9504" s="13" t="str">
        <f t="shared" si="148"/>
        <v>wilsocj012013</v>
      </c>
      <c r="B9504" s="16" t="s">
        <v>620</v>
      </c>
      <c r="C9504" s="16">
        <v>2013</v>
      </c>
      <c r="D9504" s="16" t="s">
        <v>2334</v>
      </c>
      <c r="E9504" s="16">
        <v>9</v>
      </c>
      <c r="F9504" s="16">
        <v>24</v>
      </c>
      <c r="G9504" s="16">
        <v>1</v>
      </c>
      <c r="H9504" s="16">
        <v>1</v>
      </c>
    </row>
    <row r="9505" spans="1:8" x14ac:dyDescent="0.3">
      <c r="A9505" s="13" t="str">
        <f t="shared" si="148"/>
        <v>wilsojo032013</v>
      </c>
      <c r="B9505" s="16" t="s">
        <v>621</v>
      </c>
      <c r="C9505" s="16">
        <v>2013</v>
      </c>
      <c r="D9505" s="16" t="s">
        <v>39</v>
      </c>
      <c r="E9505" s="16">
        <v>22</v>
      </c>
      <c r="F9505" s="16">
        <v>43</v>
      </c>
      <c r="G9505" s="16">
        <v>1</v>
      </c>
      <c r="H9505" s="16">
        <v>11</v>
      </c>
    </row>
    <row r="9506" spans="1:8" x14ac:dyDescent="0.3">
      <c r="A9506" s="13" t="str">
        <f t="shared" si="148"/>
        <v>wilsojo032013</v>
      </c>
      <c r="B9506" s="16" t="s">
        <v>621</v>
      </c>
      <c r="C9506" s="16">
        <v>2013</v>
      </c>
      <c r="D9506" s="16" t="s">
        <v>40</v>
      </c>
      <c r="E9506" s="16">
        <v>0</v>
      </c>
      <c r="F9506" s="16">
        <v>2</v>
      </c>
      <c r="G9506" s="16">
        <v>0</v>
      </c>
      <c r="H9506" s="16">
        <v>0</v>
      </c>
    </row>
    <row r="9507" spans="1:8" x14ac:dyDescent="0.3">
      <c r="A9507" s="13" t="str">
        <f t="shared" si="148"/>
        <v>wilsojo032013</v>
      </c>
      <c r="B9507" s="16" t="s">
        <v>621</v>
      </c>
      <c r="C9507" s="16">
        <v>2013</v>
      </c>
      <c r="D9507" s="16" t="s">
        <v>2333</v>
      </c>
      <c r="E9507" s="16">
        <v>0</v>
      </c>
      <c r="F9507" s="16">
        <v>2</v>
      </c>
      <c r="G9507" s="16">
        <v>1</v>
      </c>
      <c r="H9507" s="16">
        <v>0</v>
      </c>
    </row>
    <row r="9508" spans="1:8" x14ac:dyDescent="0.3">
      <c r="A9508" s="13" t="str">
        <f t="shared" si="148"/>
        <v>wilsoju102013</v>
      </c>
      <c r="B9508" s="16" t="s">
        <v>1862</v>
      </c>
      <c r="C9508" s="16">
        <v>2013</v>
      </c>
      <c r="D9508" s="16" t="s">
        <v>2334</v>
      </c>
      <c r="E9508" s="16">
        <v>5</v>
      </c>
      <c r="F9508" s="16">
        <v>10</v>
      </c>
      <c r="G9508" s="16">
        <v>0</v>
      </c>
      <c r="H9508" s="16">
        <v>0</v>
      </c>
    </row>
    <row r="9509" spans="1:8" x14ac:dyDescent="0.3">
      <c r="A9509" s="13" t="str">
        <f t="shared" si="148"/>
        <v>wisede012013</v>
      </c>
      <c r="B9509" s="16" t="s">
        <v>218</v>
      </c>
      <c r="C9509" s="16">
        <v>2013</v>
      </c>
      <c r="D9509" s="16" t="s">
        <v>2329</v>
      </c>
    </row>
    <row r="9510" spans="1:8" x14ac:dyDescent="0.3">
      <c r="A9510" s="13" t="str">
        <f t="shared" si="148"/>
        <v>wisede012013</v>
      </c>
      <c r="B9510" s="16" t="s">
        <v>218</v>
      </c>
      <c r="C9510" s="16">
        <v>2013</v>
      </c>
      <c r="D9510" s="16" t="s">
        <v>2330</v>
      </c>
    </row>
    <row r="9511" spans="1:8" x14ac:dyDescent="0.3">
      <c r="A9511" s="13" t="str">
        <f t="shared" si="148"/>
        <v>wisede012013</v>
      </c>
      <c r="B9511" s="16" t="s">
        <v>218</v>
      </c>
      <c r="C9511" s="16">
        <v>2013</v>
      </c>
      <c r="D9511" s="16" t="s">
        <v>2331</v>
      </c>
      <c r="E9511" s="16">
        <v>51</v>
      </c>
      <c r="F9511" s="16">
        <v>0</v>
      </c>
      <c r="G9511" s="16">
        <v>1</v>
      </c>
      <c r="H9511" s="16">
        <v>0</v>
      </c>
    </row>
    <row r="9512" spans="1:8" x14ac:dyDescent="0.3">
      <c r="A9512" s="13" t="str">
        <f t="shared" si="148"/>
        <v>wisede012013</v>
      </c>
      <c r="B9512" s="16" t="s">
        <v>218</v>
      </c>
      <c r="C9512" s="16">
        <v>2013</v>
      </c>
      <c r="D9512" s="16" t="s">
        <v>2332</v>
      </c>
    </row>
    <row r="9513" spans="1:8" x14ac:dyDescent="0.3">
      <c r="A9513" s="13" t="str">
        <f t="shared" si="148"/>
        <v>withrch012013</v>
      </c>
      <c r="B9513" s="16" t="s">
        <v>2084</v>
      </c>
      <c r="C9513" s="16">
        <v>2013</v>
      </c>
      <c r="D9513" s="16" t="s">
        <v>2334</v>
      </c>
      <c r="E9513" s="16">
        <v>0</v>
      </c>
      <c r="F9513" s="16">
        <v>1</v>
      </c>
      <c r="G9513" s="16">
        <v>0</v>
      </c>
      <c r="H9513" s="16">
        <v>0</v>
      </c>
    </row>
    <row r="9514" spans="1:8" x14ac:dyDescent="0.3">
      <c r="A9514" s="13" t="str">
        <f t="shared" si="148"/>
        <v>wolfro012013</v>
      </c>
      <c r="B9514" s="16" t="s">
        <v>869</v>
      </c>
      <c r="C9514" s="16">
        <v>2013</v>
      </c>
      <c r="D9514" s="16" t="s">
        <v>2334</v>
      </c>
      <c r="E9514" s="16">
        <v>7</v>
      </c>
      <c r="F9514" s="16">
        <v>5</v>
      </c>
      <c r="G9514" s="16">
        <v>1</v>
      </c>
      <c r="H9514" s="16">
        <v>3</v>
      </c>
    </row>
    <row r="9515" spans="1:8" x14ac:dyDescent="0.3">
      <c r="A9515" s="13" t="str">
        <f t="shared" si="148"/>
        <v>wongko012013</v>
      </c>
      <c r="B9515" s="16" t="s">
        <v>2085</v>
      </c>
      <c r="C9515" s="16">
        <v>2013</v>
      </c>
      <c r="D9515" s="16" t="s">
        <v>39</v>
      </c>
      <c r="E9515" s="16">
        <v>22</v>
      </c>
      <c r="F9515" s="16">
        <v>43</v>
      </c>
      <c r="G9515" s="16">
        <v>0</v>
      </c>
      <c r="H9515" s="16">
        <v>8</v>
      </c>
    </row>
    <row r="9516" spans="1:8" x14ac:dyDescent="0.3">
      <c r="A9516" s="13" t="str">
        <f t="shared" si="148"/>
        <v>woodal022013</v>
      </c>
      <c r="B9516" s="16" t="s">
        <v>2086</v>
      </c>
      <c r="C9516" s="16">
        <v>2013</v>
      </c>
      <c r="D9516" s="16" t="s">
        <v>2334</v>
      </c>
      <c r="E9516" s="16">
        <v>0</v>
      </c>
      <c r="F9516" s="16">
        <v>13</v>
      </c>
      <c r="G9516" s="16">
        <v>0</v>
      </c>
      <c r="H9516" s="16">
        <v>0</v>
      </c>
    </row>
    <row r="9517" spans="1:8" x14ac:dyDescent="0.3">
      <c r="A9517" s="13" t="str">
        <f t="shared" si="148"/>
        <v>woodbl012013</v>
      </c>
      <c r="B9517" s="16" t="s">
        <v>1413</v>
      </c>
      <c r="C9517" s="16">
        <v>2013</v>
      </c>
      <c r="D9517" s="16" t="s">
        <v>2334</v>
      </c>
      <c r="E9517" s="16">
        <v>0</v>
      </c>
      <c r="F9517" s="16">
        <v>0</v>
      </c>
      <c r="G9517" s="16">
        <v>0</v>
      </c>
      <c r="H9517" s="16">
        <v>0</v>
      </c>
    </row>
    <row r="9518" spans="1:8" x14ac:dyDescent="0.3">
      <c r="A9518" s="13" t="str">
        <f t="shared" si="148"/>
        <v>woodtr012013</v>
      </c>
      <c r="B9518" s="16" t="s">
        <v>1414</v>
      </c>
      <c r="C9518" s="16">
        <v>2013</v>
      </c>
      <c r="D9518" s="16" t="s">
        <v>2334</v>
      </c>
      <c r="E9518" s="16">
        <v>20</v>
      </c>
      <c r="F9518" s="16">
        <v>14</v>
      </c>
      <c r="G9518" s="16">
        <v>1</v>
      </c>
      <c r="H9518" s="16">
        <v>0</v>
      </c>
    </row>
    <row r="9519" spans="1:8" x14ac:dyDescent="0.3">
      <c r="A9519" s="13" t="str">
        <f t="shared" si="148"/>
        <v>wootero012013</v>
      </c>
      <c r="B9519" s="16" t="s">
        <v>2087</v>
      </c>
      <c r="C9519" s="16">
        <v>2013</v>
      </c>
      <c r="D9519" s="16" t="s">
        <v>2334</v>
      </c>
      <c r="E9519" s="16">
        <v>0</v>
      </c>
      <c r="F9519" s="16">
        <v>3</v>
      </c>
      <c r="G9519" s="16">
        <v>0</v>
      </c>
      <c r="H9519" s="16">
        <v>0</v>
      </c>
    </row>
    <row r="9520" spans="1:8" x14ac:dyDescent="0.3">
      <c r="A9520" s="13" t="str">
        <f t="shared" si="148"/>
        <v>workmbr012013</v>
      </c>
      <c r="B9520" s="16" t="s">
        <v>2088</v>
      </c>
      <c r="C9520" s="16">
        <v>2013</v>
      </c>
      <c r="D9520" s="16" t="s">
        <v>2334</v>
      </c>
      <c r="E9520" s="16">
        <v>0</v>
      </c>
      <c r="F9520" s="16">
        <v>1</v>
      </c>
      <c r="G9520" s="16">
        <v>0</v>
      </c>
      <c r="H9520" s="16">
        <v>0</v>
      </c>
    </row>
    <row r="9521" spans="1:8" x14ac:dyDescent="0.3">
      <c r="A9521" s="13" t="str">
        <f t="shared" si="148"/>
        <v>worleva012013</v>
      </c>
      <c r="B9521" s="16" t="s">
        <v>1415</v>
      </c>
      <c r="C9521" s="16">
        <v>2013</v>
      </c>
      <c r="D9521" s="16" t="s">
        <v>2334</v>
      </c>
      <c r="E9521" s="16">
        <v>2</v>
      </c>
      <c r="F9521" s="16">
        <v>11</v>
      </c>
      <c r="G9521" s="16">
        <v>1</v>
      </c>
      <c r="H9521" s="16">
        <v>1</v>
      </c>
    </row>
    <row r="9522" spans="1:8" x14ac:dyDescent="0.3">
      <c r="A9522" s="13" t="str">
        <f t="shared" si="148"/>
        <v>worthda012013</v>
      </c>
      <c r="B9522" s="16" t="s">
        <v>1416</v>
      </c>
      <c r="C9522" s="16">
        <v>2013</v>
      </c>
      <c r="D9522" s="16" t="s">
        <v>40</v>
      </c>
      <c r="E9522" s="16">
        <v>0</v>
      </c>
      <c r="F9522" s="16">
        <v>3</v>
      </c>
      <c r="G9522" s="16">
        <v>1</v>
      </c>
      <c r="H9522" s="16">
        <v>0</v>
      </c>
    </row>
    <row r="9523" spans="1:8" x14ac:dyDescent="0.3">
      <c r="A9523" s="13" t="str">
        <f t="shared" si="148"/>
        <v>wrighda032013</v>
      </c>
      <c r="B9523" s="16" t="s">
        <v>507</v>
      </c>
      <c r="C9523" s="16">
        <v>2013</v>
      </c>
      <c r="D9523" s="16" t="s">
        <v>40</v>
      </c>
      <c r="E9523" s="16">
        <v>86</v>
      </c>
      <c r="F9523" s="16">
        <v>235</v>
      </c>
      <c r="G9523" s="16">
        <v>9</v>
      </c>
      <c r="H9523" s="16">
        <v>18</v>
      </c>
    </row>
    <row r="9524" spans="1:8" x14ac:dyDescent="0.3">
      <c r="A9524" s="13" t="str">
        <f t="shared" si="148"/>
        <v>wrighja012013</v>
      </c>
      <c r="B9524" s="16" t="s">
        <v>222</v>
      </c>
      <c r="C9524" s="16">
        <v>2013</v>
      </c>
      <c r="D9524" s="16" t="s">
        <v>2334</v>
      </c>
      <c r="E9524" s="16">
        <v>8</v>
      </c>
      <c r="F9524" s="16">
        <v>13</v>
      </c>
      <c r="G9524" s="16">
        <v>0</v>
      </c>
      <c r="H9524" s="16">
        <v>2</v>
      </c>
    </row>
    <row r="9525" spans="1:8" x14ac:dyDescent="0.3">
      <c r="A9525" s="13" t="str">
        <f t="shared" si="148"/>
        <v>wrighst012013</v>
      </c>
      <c r="B9525" s="16" t="s">
        <v>2089</v>
      </c>
      <c r="C9525" s="16">
        <v>2013</v>
      </c>
      <c r="D9525" s="16" t="s">
        <v>2334</v>
      </c>
      <c r="E9525" s="16">
        <v>0</v>
      </c>
      <c r="F9525" s="16">
        <v>1</v>
      </c>
      <c r="G9525" s="16">
        <v>0</v>
      </c>
      <c r="H9525" s="16">
        <v>0</v>
      </c>
    </row>
    <row r="9526" spans="1:8" x14ac:dyDescent="0.3">
      <c r="A9526" s="13" t="str">
        <f t="shared" si="148"/>
        <v>wrighwe012013</v>
      </c>
      <c r="B9526" s="16" t="s">
        <v>1036</v>
      </c>
      <c r="C9526" s="16">
        <v>2013</v>
      </c>
      <c r="D9526" s="16" t="s">
        <v>2334</v>
      </c>
      <c r="E9526" s="16">
        <v>2</v>
      </c>
      <c r="F9526" s="16">
        <v>8</v>
      </c>
      <c r="G9526" s="16">
        <v>0</v>
      </c>
      <c r="H9526" s="16">
        <v>0</v>
      </c>
    </row>
    <row r="9527" spans="1:8" x14ac:dyDescent="0.3">
      <c r="A9527" s="13" t="str">
        <f t="shared" si="148"/>
        <v>wrighwe012013</v>
      </c>
      <c r="B9527" s="16" t="s">
        <v>1036</v>
      </c>
      <c r="C9527" s="16">
        <v>2013</v>
      </c>
      <c r="D9527" s="16" t="s">
        <v>2334</v>
      </c>
      <c r="E9527" s="16">
        <v>0</v>
      </c>
      <c r="F9527" s="16">
        <v>2</v>
      </c>
      <c r="G9527" s="16">
        <v>0</v>
      </c>
      <c r="H9527" s="16">
        <v>0</v>
      </c>
    </row>
    <row r="9528" spans="1:8" x14ac:dyDescent="0.3">
      <c r="A9528" s="13" t="str">
        <f t="shared" si="148"/>
        <v>yelicch012013</v>
      </c>
      <c r="B9528" s="16" t="s">
        <v>2090</v>
      </c>
      <c r="C9528" s="16">
        <v>2013</v>
      </c>
      <c r="D9528" s="16" t="s">
        <v>2329</v>
      </c>
    </row>
    <row r="9529" spans="1:8" x14ac:dyDescent="0.3">
      <c r="A9529" s="13" t="str">
        <f t="shared" si="148"/>
        <v>yelicch012013</v>
      </c>
      <c r="B9529" s="16" t="s">
        <v>2090</v>
      </c>
      <c r="C9529" s="16">
        <v>2013</v>
      </c>
      <c r="D9529" s="16" t="s">
        <v>2330</v>
      </c>
    </row>
    <row r="9530" spans="1:8" x14ac:dyDescent="0.3">
      <c r="A9530" s="13" t="str">
        <f t="shared" si="148"/>
        <v>yelicch012013</v>
      </c>
      <c r="B9530" s="16" t="s">
        <v>2090</v>
      </c>
      <c r="C9530" s="16">
        <v>2013</v>
      </c>
      <c r="D9530" s="16" t="s">
        <v>2331</v>
      </c>
      <c r="E9530" s="16">
        <v>114</v>
      </c>
      <c r="F9530" s="16">
        <v>0</v>
      </c>
      <c r="G9530" s="16">
        <v>0</v>
      </c>
      <c r="H9530" s="16">
        <v>0</v>
      </c>
    </row>
    <row r="9531" spans="1:8" x14ac:dyDescent="0.3">
      <c r="A9531" s="13" t="str">
        <f t="shared" si="148"/>
        <v>youklke012013</v>
      </c>
      <c r="B9531" s="16" t="s">
        <v>509</v>
      </c>
      <c r="C9531" s="16">
        <v>2013</v>
      </c>
      <c r="D9531" s="16" t="s">
        <v>2335</v>
      </c>
      <c r="E9531" s="16">
        <v>45</v>
      </c>
      <c r="F9531" s="16">
        <v>1</v>
      </c>
      <c r="G9531" s="16">
        <v>0</v>
      </c>
      <c r="H9531" s="16">
        <v>1</v>
      </c>
    </row>
    <row r="9532" spans="1:8" x14ac:dyDescent="0.3">
      <c r="A9532" s="13" t="str">
        <f t="shared" si="148"/>
        <v>youklke012013</v>
      </c>
      <c r="B9532" s="16" t="s">
        <v>509</v>
      </c>
      <c r="C9532" s="16">
        <v>2013</v>
      </c>
      <c r="D9532" s="16" t="s">
        <v>40</v>
      </c>
      <c r="E9532" s="16">
        <v>12</v>
      </c>
      <c r="F9532" s="16">
        <v>25</v>
      </c>
      <c r="G9532" s="16">
        <v>3</v>
      </c>
      <c r="H9532" s="16">
        <v>1</v>
      </c>
    </row>
    <row r="9533" spans="1:8" x14ac:dyDescent="0.3">
      <c r="A9533" s="13" t="str">
        <f t="shared" si="148"/>
        <v>youngch042013</v>
      </c>
      <c r="B9533" s="16" t="s">
        <v>744</v>
      </c>
      <c r="C9533" s="16">
        <v>2013</v>
      </c>
      <c r="D9533" s="16" t="s">
        <v>2329</v>
      </c>
    </row>
    <row r="9534" spans="1:8" x14ac:dyDescent="0.3">
      <c r="A9534" s="13" t="str">
        <f t="shared" si="148"/>
        <v>youngch042013</v>
      </c>
      <c r="B9534" s="16" t="s">
        <v>744</v>
      </c>
      <c r="C9534" s="16">
        <v>2013</v>
      </c>
      <c r="D9534" s="16" t="s">
        <v>2330</v>
      </c>
    </row>
    <row r="9535" spans="1:8" x14ac:dyDescent="0.3">
      <c r="A9535" s="13" t="str">
        <f t="shared" si="148"/>
        <v>youngch042013</v>
      </c>
      <c r="B9535" s="16" t="s">
        <v>744</v>
      </c>
      <c r="C9535" s="16">
        <v>2013</v>
      </c>
      <c r="D9535" s="16" t="s">
        <v>2331</v>
      </c>
      <c r="E9535" s="16">
        <v>240</v>
      </c>
      <c r="F9535" s="16">
        <v>2</v>
      </c>
      <c r="G9535" s="16">
        <v>2</v>
      </c>
      <c r="H9535" s="16">
        <v>0</v>
      </c>
    </row>
    <row r="9536" spans="1:8" x14ac:dyDescent="0.3">
      <c r="A9536" s="13" t="str">
        <f t="shared" si="148"/>
        <v>youngch042013</v>
      </c>
      <c r="B9536" s="16" t="s">
        <v>744</v>
      </c>
      <c r="C9536" s="16">
        <v>2013</v>
      </c>
      <c r="D9536" s="16" t="s">
        <v>2332</v>
      </c>
    </row>
    <row r="9537" spans="1:8" x14ac:dyDescent="0.3">
      <c r="A9537" s="13" t="str">
        <f t="shared" si="148"/>
        <v>youngde032013</v>
      </c>
      <c r="B9537" s="16" t="s">
        <v>745</v>
      </c>
      <c r="C9537" s="16">
        <v>2013</v>
      </c>
      <c r="D9537" s="16" t="s">
        <v>2331</v>
      </c>
      <c r="E9537" s="16">
        <v>115</v>
      </c>
      <c r="F9537" s="16">
        <v>4</v>
      </c>
      <c r="G9537" s="16">
        <v>5</v>
      </c>
      <c r="H9537" s="16">
        <v>2</v>
      </c>
    </row>
    <row r="9538" spans="1:8" x14ac:dyDescent="0.3">
      <c r="A9538" s="13" t="str">
        <f t="shared" si="148"/>
        <v>youngde032013</v>
      </c>
      <c r="B9538" s="16" t="s">
        <v>745</v>
      </c>
      <c r="C9538" s="16">
        <v>2013</v>
      </c>
      <c r="D9538" s="16" t="s">
        <v>2331</v>
      </c>
      <c r="E9538" s="16">
        <v>0</v>
      </c>
      <c r="F9538" s="16">
        <v>0</v>
      </c>
      <c r="G9538" s="16">
        <v>0</v>
      </c>
      <c r="H9538" s="16">
        <v>0</v>
      </c>
    </row>
    <row r="9539" spans="1:8" x14ac:dyDescent="0.3">
      <c r="A9539" s="13" t="str">
        <f t="shared" ref="A9539:A9602" si="149">(B9539&amp;C9539)</f>
        <v>youngde032013</v>
      </c>
      <c r="B9539" s="16" t="s">
        <v>745</v>
      </c>
      <c r="C9539" s="16">
        <v>2013</v>
      </c>
      <c r="D9539" s="16" t="s">
        <v>2332</v>
      </c>
    </row>
    <row r="9540" spans="1:8" x14ac:dyDescent="0.3">
      <c r="A9540" s="13" t="str">
        <f t="shared" si="149"/>
        <v>youngde032013</v>
      </c>
      <c r="B9540" s="16" t="s">
        <v>745</v>
      </c>
      <c r="C9540" s="16">
        <v>2013</v>
      </c>
      <c r="D9540" s="16" t="s">
        <v>2332</v>
      </c>
    </row>
    <row r="9541" spans="1:8" x14ac:dyDescent="0.3">
      <c r="A9541" s="13" t="str">
        <f t="shared" si="149"/>
        <v>younger032013</v>
      </c>
      <c r="B9541" s="16" t="s">
        <v>1213</v>
      </c>
      <c r="C9541" s="16">
        <v>2013</v>
      </c>
      <c r="D9541" s="16" t="s">
        <v>39</v>
      </c>
      <c r="E9541" s="16">
        <v>1</v>
      </c>
      <c r="F9541" s="16">
        <v>0</v>
      </c>
      <c r="G9541" s="16">
        <v>0</v>
      </c>
      <c r="H9541" s="16">
        <v>0</v>
      </c>
    </row>
    <row r="9542" spans="1:8" x14ac:dyDescent="0.3">
      <c r="A9542" s="13" t="str">
        <f t="shared" si="149"/>
        <v>younger032013</v>
      </c>
      <c r="B9542" s="16" t="s">
        <v>1213</v>
      </c>
      <c r="C9542" s="16">
        <v>2013</v>
      </c>
      <c r="D9542" s="16" t="s">
        <v>39</v>
      </c>
      <c r="E9542" s="16">
        <v>1</v>
      </c>
      <c r="F9542" s="16">
        <v>4</v>
      </c>
      <c r="G9542" s="16">
        <v>0</v>
      </c>
      <c r="H9542" s="16">
        <v>1</v>
      </c>
    </row>
    <row r="9543" spans="1:8" x14ac:dyDescent="0.3">
      <c r="A9543" s="13" t="str">
        <f t="shared" si="149"/>
        <v>younger032013</v>
      </c>
      <c r="B9543" s="16" t="s">
        <v>1213</v>
      </c>
      <c r="C9543" s="16">
        <v>2013</v>
      </c>
      <c r="D9543" s="16" t="s">
        <v>2329</v>
      </c>
    </row>
    <row r="9544" spans="1:8" x14ac:dyDescent="0.3">
      <c r="A9544" s="13" t="str">
        <f t="shared" si="149"/>
        <v>younger032013</v>
      </c>
      <c r="B9544" s="16" t="s">
        <v>1213</v>
      </c>
      <c r="C9544" s="16">
        <v>2013</v>
      </c>
      <c r="D9544" s="16" t="s">
        <v>2329</v>
      </c>
    </row>
    <row r="9545" spans="1:8" x14ac:dyDescent="0.3">
      <c r="A9545" s="13" t="str">
        <f t="shared" si="149"/>
        <v>younger032013</v>
      </c>
      <c r="B9545" s="16" t="s">
        <v>1213</v>
      </c>
      <c r="C9545" s="16">
        <v>2013</v>
      </c>
      <c r="D9545" s="16" t="s">
        <v>2330</v>
      </c>
    </row>
    <row r="9546" spans="1:8" x14ac:dyDescent="0.3">
      <c r="A9546" s="13" t="str">
        <f t="shared" si="149"/>
        <v>younger032013</v>
      </c>
      <c r="B9546" s="16" t="s">
        <v>1213</v>
      </c>
      <c r="C9546" s="16">
        <v>2013</v>
      </c>
      <c r="D9546" s="16" t="s">
        <v>2330</v>
      </c>
    </row>
    <row r="9547" spans="1:8" x14ac:dyDescent="0.3">
      <c r="A9547" s="13" t="str">
        <f t="shared" si="149"/>
        <v>younger032013</v>
      </c>
      <c r="B9547" s="16" t="s">
        <v>1213</v>
      </c>
      <c r="C9547" s="16">
        <v>2013</v>
      </c>
      <c r="D9547" s="16" t="s">
        <v>2331</v>
      </c>
      <c r="E9547" s="16">
        <v>58</v>
      </c>
      <c r="F9547" s="16">
        <v>0</v>
      </c>
      <c r="G9547" s="16">
        <v>2</v>
      </c>
      <c r="H9547" s="16">
        <v>0</v>
      </c>
    </row>
    <row r="9548" spans="1:8" x14ac:dyDescent="0.3">
      <c r="A9548" s="13" t="str">
        <f t="shared" si="149"/>
        <v>younger032013</v>
      </c>
      <c r="B9548" s="16" t="s">
        <v>1213</v>
      </c>
      <c r="C9548" s="16">
        <v>2013</v>
      </c>
      <c r="D9548" s="16" t="s">
        <v>2331</v>
      </c>
      <c r="E9548" s="16">
        <v>181</v>
      </c>
      <c r="F9548" s="16">
        <v>7</v>
      </c>
      <c r="G9548" s="16">
        <v>2</v>
      </c>
      <c r="H9548" s="16">
        <v>0</v>
      </c>
    </row>
    <row r="9549" spans="1:8" x14ac:dyDescent="0.3">
      <c r="A9549" s="13" t="str">
        <f t="shared" si="149"/>
        <v>younger032013</v>
      </c>
      <c r="B9549" s="16" t="s">
        <v>1213</v>
      </c>
      <c r="C9549" s="16">
        <v>2013</v>
      </c>
      <c r="D9549" s="16" t="s">
        <v>2332</v>
      </c>
    </row>
    <row r="9550" spans="1:8" x14ac:dyDescent="0.3">
      <c r="A9550" s="13" t="str">
        <f t="shared" si="149"/>
        <v>youngmi022013</v>
      </c>
      <c r="B9550" s="16" t="s">
        <v>223</v>
      </c>
      <c r="C9550" s="16">
        <v>2013</v>
      </c>
      <c r="D9550" s="16" t="s">
        <v>2335</v>
      </c>
      <c r="E9550" s="16">
        <v>176</v>
      </c>
      <c r="F9550" s="16">
        <v>8</v>
      </c>
      <c r="G9550" s="16">
        <v>0</v>
      </c>
      <c r="H9550" s="16">
        <v>17</v>
      </c>
    </row>
    <row r="9551" spans="1:8" x14ac:dyDescent="0.3">
      <c r="A9551" s="13" t="str">
        <f t="shared" si="149"/>
        <v>youngmi022013</v>
      </c>
      <c r="B9551" s="16" t="s">
        <v>223</v>
      </c>
      <c r="C9551" s="16">
        <v>2013</v>
      </c>
      <c r="D9551" s="16" t="s">
        <v>2335</v>
      </c>
      <c r="E9551" s="16">
        <v>28</v>
      </c>
      <c r="F9551" s="16">
        <v>2</v>
      </c>
      <c r="G9551" s="16">
        <v>0</v>
      </c>
      <c r="H9551" s="16">
        <v>4</v>
      </c>
    </row>
    <row r="9552" spans="1:8" x14ac:dyDescent="0.3">
      <c r="A9552" s="13" t="str">
        <f t="shared" si="149"/>
        <v>youngmi022013</v>
      </c>
      <c r="B9552" s="16" t="s">
        <v>223</v>
      </c>
      <c r="C9552" s="16">
        <v>2013</v>
      </c>
      <c r="D9552" s="16" t="s">
        <v>39</v>
      </c>
      <c r="E9552" s="16">
        <v>0</v>
      </c>
      <c r="F9552" s="16">
        <v>4</v>
      </c>
      <c r="G9552" s="16">
        <v>0</v>
      </c>
      <c r="H9552" s="16">
        <v>0</v>
      </c>
    </row>
    <row r="9553" spans="1:8" x14ac:dyDescent="0.3">
      <c r="A9553" s="13" t="str">
        <f t="shared" si="149"/>
        <v>youngmi022013</v>
      </c>
      <c r="B9553" s="16" t="s">
        <v>223</v>
      </c>
      <c r="C9553" s="16">
        <v>2013</v>
      </c>
      <c r="D9553" s="16" t="s">
        <v>40</v>
      </c>
      <c r="E9553" s="16">
        <v>58</v>
      </c>
      <c r="F9553" s="16">
        <v>166</v>
      </c>
      <c r="G9553" s="16">
        <v>9</v>
      </c>
      <c r="H9553" s="16">
        <v>12</v>
      </c>
    </row>
    <row r="9554" spans="1:8" x14ac:dyDescent="0.3">
      <c r="A9554" s="13" t="str">
        <f t="shared" si="149"/>
        <v>youngmi022013</v>
      </c>
      <c r="B9554" s="16" t="s">
        <v>223</v>
      </c>
      <c r="C9554" s="16">
        <v>2013</v>
      </c>
      <c r="D9554" s="16" t="s">
        <v>40</v>
      </c>
      <c r="E9554" s="16">
        <v>0</v>
      </c>
      <c r="F9554" s="16">
        <v>9</v>
      </c>
      <c r="G9554" s="16">
        <v>1</v>
      </c>
      <c r="H9554" s="16">
        <v>1</v>
      </c>
    </row>
    <row r="9555" spans="1:8" x14ac:dyDescent="0.3">
      <c r="A9555" s="13" t="str">
        <f t="shared" si="149"/>
        <v>youngmi022013</v>
      </c>
      <c r="B9555" s="16" t="s">
        <v>223</v>
      </c>
      <c r="C9555" s="16">
        <v>2013</v>
      </c>
      <c r="D9555" s="16" t="s">
        <v>2333</v>
      </c>
      <c r="E9555" s="16">
        <v>0</v>
      </c>
      <c r="F9555" s="16">
        <v>2</v>
      </c>
      <c r="G9555" s="16">
        <v>0</v>
      </c>
      <c r="H9555" s="16">
        <v>0</v>
      </c>
    </row>
    <row r="9556" spans="1:8" x14ac:dyDescent="0.3">
      <c r="A9556" s="13" t="str">
        <f t="shared" si="149"/>
        <v>zagurmi012013</v>
      </c>
      <c r="B9556" s="16" t="s">
        <v>871</v>
      </c>
      <c r="C9556" s="16">
        <v>2013</v>
      </c>
      <c r="D9556" s="16" t="s">
        <v>2334</v>
      </c>
      <c r="E9556" s="16">
        <v>0</v>
      </c>
      <c r="F9556" s="16">
        <v>1</v>
      </c>
      <c r="G9556" s="16">
        <v>0</v>
      </c>
      <c r="H9556" s="16">
        <v>0</v>
      </c>
    </row>
    <row r="9557" spans="1:8" x14ac:dyDescent="0.3">
      <c r="A9557" s="13" t="str">
        <f t="shared" si="149"/>
        <v>zagurmi012013</v>
      </c>
      <c r="B9557" s="16" t="s">
        <v>871</v>
      </c>
      <c r="C9557" s="16">
        <v>2013</v>
      </c>
      <c r="D9557" s="16" t="s">
        <v>2334</v>
      </c>
      <c r="E9557" s="16">
        <v>0</v>
      </c>
      <c r="F9557" s="16">
        <v>0</v>
      </c>
      <c r="G9557" s="16">
        <v>0</v>
      </c>
      <c r="H9557" s="16">
        <v>0</v>
      </c>
    </row>
    <row r="9558" spans="1:8" x14ac:dyDescent="0.3">
      <c r="A9558" s="13" t="str">
        <f t="shared" si="149"/>
        <v>zeidjo012013</v>
      </c>
      <c r="B9558" s="16" t="s">
        <v>2091</v>
      </c>
      <c r="C9558" s="16">
        <v>2013</v>
      </c>
      <c r="D9558" s="16" t="s">
        <v>2334</v>
      </c>
      <c r="E9558" s="16">
        <v>2</v>
      </c>
      <c r="F9558" s="16">
        <v>5</v>
      </c>
      <c r="G9558" s="16">
        <v>1</v>
      </c>
      <c r="H9558" s="16">
        <v>0</v>
      </c>
    </row>
    <row r="9559" spans="1:8" x14ac:dyDescent="0.3">
      <c r="A9559" s="13" t="str">
        <f t="shared" si="149"/>
        <v>zieglbr012013</v>
      </c>
      <c r="B9559" s="16" t="s">
        <v>1037</v>
      </c>
      <c r="C9559" s="16">
        <v>2013</v>
      </c>
      <c r="D9559" s="16" t="s">
        <v>2334</v>
      </c>
      <c r="E9559" s="16">
        <v>3</v>
      </c>
      <c r="F9559" s="16">
        <v>21</v>
      </c>
      <c r="G9559" s="16">
        <v>2</v>
      </c>
      <c r="H9559" s="16">
        <v>0</v>
      </c>
    </row>
    <row r="9560" spans="1:8" x14ac:dyDescent="0.3">
      <c r="A9560" s="13" t="str">
        <f t="shared" si="149"/>
        <v>zimmejo022013</v>
      </c>
      <c r="B9560" s="16" t="s">
        <v>1214</v>
      </c>
      <c r="C9560" s="16">
        <v>2013</v>
      </c>
      <c r="D9560" s="16" t="s">
        <v>2334</v>
      </c>
      <c r="E9560" s="16">
        <v>12</v>
      </c>
      <c r="F9560" s="16">
        <v>28</v>
      </c>
      <c r="G9560" s="16">
        <v>2</v>
      </c>
      <c r="H9560" s="16">
        <v>1</v>
      </c>
    </row>
    <row r="9561" spans="1:8" x14ac:dyDescent="0.3">
      <c r="A9561" s="13" t="str">
        <f t="shared" si="149"/>
        <v>zimmery012013</v>
      </c>
      <c r="B9561" s="16" t="s">
        <v>622</v>
      </c>
      <c r="C9561" s="16">
        <v>2013</v>
      </c>
      <c r="D9561" s="16" t="s">
        <v>40</v>
      </c>
      <c r="E9561" s="16">
        <v>98</v>
      </c>
      <c r="F9561" s="16">
        <v>260</v>
      </c>
      <c r="G9561" s="16">
        <v>21</v>
      </c>
      <c r="H9561" s="16">
        <v>28</v>
      </c>
    </row>
    <row r="9562" spans="1:8" x14ac:dyDescent="0.3">
      <c r="A9562" s="13" t="str">
        <f t="shared" si="149"/>
        <v>zitoba012013</v>
      </c>
      <c r="B9562" s="16" t="s">
        <v>225</v>
      </c>
      <c r="C9562" s="16">
        <v>2013</v>
      </c>
      <c r="D9562" s="16" t="s">
        <v>2334</v>
      </c>
      <c r="E9562" s="16">
        <v>3</v>
      </c>
      <c r="F9562" s="16">
        <v>20</v>
      </c>
      <c r="G9562" s="16">
        <v>0</v>
      </c>
      <c r="H9562" s="16">
        <v>0</v>
      </c>
    </row>
    <row r="9563" spans="1:8" x14ac:dyDescent="0.3">
      <c r="A9563" s="13" t="str">
        <f t="shared" si="149"/>
        <v>zobribe012013</v>
      </c>
      <c r="B9563" s="16" t="s">
        <v>747</v>
      </c>
      <c r="C9563" s="16">
        <v>2013</v>
      </c>
      <c r="D9563" s="16" t="s">
        <v>39</v>
      </c>
      <c r="E9563" s="16">
        <v>218</v>
      </c>
      <c r="F9563" s="16">
        <v>332</v>
      </c>
      <c r="G9563" s="16">
        <v>4</v>
      </c>
      <c r="H9563" s="16">
        <v>73</v>
      </c>
    </row>
    <row r="9564" spans="1:8" x14ac:dyDescent="0.3">
      <c r="A9564" s="13" t="str">
        <f t="shared" si="149"/>
        <v>zobribe012013</v>
      </c>
      <c r="B9564" s="16" t="s">
        <v>747</v>
      </c>
      <c r="C9564" s="16">
        <v>2013</v>
      </c>
      <c r="D9564" s="16" t="s">
        <v>2329</v>
      </c>
    </row>
    <row r="9565" spans="1:8" x14ac:dyDescent="0.3">
      <c r="A9565" s="13" t="str">
        <f t="shared" si="149"/>
        <v>zobribe012013</v>
      </c>
      <c r="B9565" s="16" t="s">
        <v>747</v>
      </c>
      <c r="C9565" s="16">
        <v>2013</v>
      </c>
      <c r="D9565" s="16" t="s">
        <v>2330</v>
      </c>
    </row>
    <row r="9566" spans="1:8" x14ac:dyDescent="0.3">
      <c r="A9566" s="13" t="str">
        <f t="shared" si="149"/>
        <v>zobribe012013</v>
      </c>
      <c r="B9566" s="16" t="s">
        <v>747</v>
      </c>
      <c r="C9566" s="16">
        <v>2013</v>
      </c>
      <c r="D9566" s="16" t="s">
        <v>2331</v>
      </c>
      <c r="E9566" s="16">
        <v>49</v>
      </c>
      <c r="F9566" s="16">
        <v>4</v>
      </c>
      <c r="G9566" s="16">
        <v>0</v>
      </c>
      <c r="H9566" s="16">
        <v>1</v>
      </c>
    </row>
    <row r="9567" spans="1:8" x14ac:dyDescent="0.3">
      <c r="A9567" s="13" t="str">
        <f t="shared" si="149"/>
        <v>zobribe012013</v>
      </c>
      <c r="B9567" s="16" t="s">
        <v>747</v>
      </c>
      <c r="C9567" s="16">
        <v>2013</v>
      </c>
      <c r="D9567" s="16" t="s">
        <v>2332</v>
      </c>
    </row>
    <row r="9568" spans="1:8" x14ac:dyDescent="0.3">
      <c r="A9568" s="13" t="str">
        <f t="shared" si="149"/>
        <v>zobribe012013</v>
      </c>
      <c r="B9568" s="16" t="s">
        <v>747</v>
      </c>
      <c r="C9568" s="16">
        <v>2013</v>
      </c>
      <c r="D9568" s="16" t="s">
        <v>2333</v>
      </c>
      <c r="E9568" s="16">
        <v>11</v>
      </c>
      <c r="F9568" s="16">
        <v>37</v>
      </c>
      <c r="G9568" s="16">
        <v>1</v>
      </c>
      <c r="H9568" s="16">
        <v>5</v>
      </c>
    </row>
    <row r="9569" spans="1:8" x14ac:dyDescent="0.3">
      <c r="A9569" s="13" t="str">
        <f t="shared" si="149"/>
        <v>zuninmi012013</v>
      </c>
      <c r="B9569" s="16" t="s">
        <v>2092</v>
      </c>
      <c r="C9569" s="16">
        <v>2013</v>
      </c>
      <c r="D9569" s="16" t="s">
        <v>2336</v>
      </c>
      <c r="E9569" s="16">
        <v>363</v>
      </c>
      <c r="F9569" s="16">
        <v>22</v>
      </c>
      <c r="G9569" s="16">
        <v>2</v>
      </c>
      <c r="H9569" s="16">
        <v>1</v>
      </c>
    </row>
    <row r="9570" spans="1:8" x14ac:dyDescent="0.3">
      <c r="A9570" s="13" t="str">
        <f t="shared" si="149"/>
        <v>abadfe012014</v>
      </c>
      <c r="B9570" s="16" t="s">
        <v>1215</v>
      </c>
      <c r="C9570" s="16">
        <v>2014</v>
      </c>
      <c r="D9570" s="16" t="s">
        <v>2334</v>
      </c>
      <c r="E9570" s="16">
        <v>0</v>
      </c>
      <c r="F9570" s="16">
        <v>8</v>
      </c>
      <c r="G9570" s="16">
        <v>0</v>
      </c>
      <c r="H9570" s="16">
        <v>0</v>
      </c>
    </row>
    <row r="9571" spans="1:8" x14ac:dyDescent="0.3">
      <c r="A9571" s="13" t="str">
        <f t="shared" si="149"/>
        <v>abreubo012014</v>
      </c>
      <c r="B9571" s="16" t="s">
        <v>47</v>
      </c>
      <c r="C9571" s="16">
        <v>2014</v>
      </c>
      <c r="D9571" s="16" t="s">
        <v>2330</v>
      </c>
      <c r="E9571" s="16">
        <v>6</v>
      </c>
      <c r="F9571" s="16">
        <v>0</v>
      </c>
      <c r="G9571" s="16">
        <v>0</v>
      </c>
      <c r="H9571" s="16">
        <v>0</v>
      </c>
    </row>
    <row r="9572" spans="1:8" x14ac:dyDescent="0.3">
      <c r="A9572" s="13" t="str">
        <f t="shared" si="149"/>
        <v>abreubo012014</v>
      </c>
      <c r="B9572" s="16" t="s">
        <v>47</v>
      </c>
      <c r="C9572" s="16">
        <v>2014</v>
      </c>
      <c r="D9572" s="16" t="s">
        <v>2331</v>
      </c>
      <c r="E9572" s="16">
        <v>37</v>
      </c>
      <c r="F9572" s="16">
        <v>0</v>
      </c>
      <c r="G9572" s="16">
        <v>2</v>
      </c>
      <c r="H9572" s="16">
        <v>0</v>
      </c>
    </row>
    <row r="9573" spans="1:8" x14ac:dyDescent="0.3">
      <c r="A9573" s="13" t="str">
        <f t="shared" si="149"/>
        <v>abreubo012014</v>
      </c>
      <c r="B9573" s="16" t="s">
        <v>47</v>
      </c>
      <c r="C9573" s="16">
        <v>2014</v>
      </c>
      <c r="D9573" s="16" t="s">
        <v>2332</v>
      </c>
      <c r="E9573" s="16">
        <v>31</v>
      </c>
      <c r="F9573" s="16">
        <v>0</v>
      </c>
      <c r="G9573" s="16">
        <v>2</v>
      </c>
      <c r="H9573" s="16">
        <v>0</v>
      </c>
    </row>
    <row r="9574" spans="1:8" x14ac:dyDescent="0.3">
      <c r="A9574" s="13" t="str">
        <f t="shared" si="149"/>
        <v>abreujo022014</v>
      </c>
      <c r="B9574" s="16" t="s">
        <v>2093</v>
      </c>
      <c r="C9574" s="16">
        <v>2014</v>
      </c>
      <c r="D9574" s="16" t="s">
        <v>2335</v>
      </c>
      <c r="E9574" s="16">
        <v>970</v>
      </c>
      <c r="F9574" s="16">
        <v>69</v>
      </c>
      <c r="G9574" s="16">
        <v>6</v>
      </c>
      <c r="H9574" s="16">
        <v>105</v>
      </c>
    </row>
    <row r="9575" spans="1:8" x14ac:dyDescent="0.3">
      <c r="A9575" s="13" t="str">
        <f t="shared" si="149"/>
        <v>abreuto012014</v>
      </c>
      <c r="B9575" s="16" t="s">
        <v>749</v>
      </c>
      <c r="C9575" s="16">
        <v>2014</v>
      </c>
      <c r="D9575" s="16" t="s">
        <v>39</v>
      </c>
      <c r="E9575" s="16">
        <v>2</v>
      </c>
      <c r="F9575" s="16">
        <v>1</v>
      </c>
      <c r="G9575" s="16">
        <v>0</v>
      </c>
      <c r="H9575" s="16">
        <v>0</v>
      </c>
    </row>
    <row r="9576" spans="1:8" x14ac:dyDescent="0.3">
      <c r="A9576" s="13" t="str">
        <f t="shared" si="149"/>
        <v>abreuto012014</v>
      </c>
      <c r="B9576" s="16" t="s">
        <v>749</v>
      </c>
      <c r="C9576" s="16">
        <v>2014</v>
      </c>
      <c r="D9576" s="16" t="s">
        <v>40</v>
      </c>
      <c r="E9576" s="16">
        <v>0</v>
      </c>
      <c r="F9576" s="16">
        <v>0</v>
      </c>
      <c r="G9576" s="16">
        <v>0</v>
      </c>
      <c r="H9576" s="16">
        <v>0</v>
      </c>
    </row>
    <row r="9577" spans="1:8" x14ac:dyDescent="0.3">
      <c r="A9577" s="13" t="str">
        <f t="shared" si="149"/>
        <v>aceveal012014</v>
      </c>
      <c r="B9577" s="16" t="s">
        <v>872</v>
      </c>
      <c r="C9577" s="16">
        <v>2014</v>
      </c>
      <c r="D9577" s="16" t="s">
        <v>2334</v>
      </c>
      <c r="E9577" s="16">
        <v>2</v>
      </c>
      <c r="F9577" s="16">
        <v>1</v>
      </c>
      <c r="G9577" s="16">
        <v>0</v>
      </c>
      <c r="H9577" s="16">
        <v>0</v>
      </c>
    </row>
    <row r="9578" spans="1:8" x14ac:dyDescent="0.3">
      <c r="A9578" s="13" t="str">
        <f t="shared" si="149"/>
        <v>achteaj012014</v>
      </c>
      <c r="B9578" s="16" t="s">
        <v>2094</v>
      </c>
      <c r="C9578" s="16">
        <v>2014</v>
      </c>
      <c r="D9578" s="16" t="s">
        <v>2334</v>
      </c>
      <c r="E9578" s="16">
        <v>0</v>
      </c>
      <c r="F9578" s="16">
        <v>1</v>
      </c>
      <c r="G9578" s="16">
        <v>0</v>
      </c>
      <c r="H9578" s="16">
        <v>0</v>
      </c>
    </row>
    <row r="9579" spans="1:8" x14ac:dyDescent="0.3">
      <c r="A9579" s="13" t="str">
        <f t="shared" si="149"/>
        <v>ackledu012014</v>
      </c>
      <c r="B9579" s="16" t="s">
        <v>1419</v>
      </c>
      <c r="C9579" s="16">
        <v>2014</v>
      </c>
      <c r="D9579" s="16" t="s">
        <v>2330</v>
      </c>
      <c r="E9579" s="16">
        <v>245</v>
      </c>
      <c r="F9579" s="16">
        <v>4</v>
      </c>
      <c r="G9579" s="16">
        <v>2</v>
      </c>
      <c r="H9579" s="16">
        <v>2</v>
      </c>
    </row>
    <row r="9580" spans="1:8" x14ac:dyDescent="0.3">
      <c r="A9580" s="13" t="str">
        <f t="shared" si="149"/>
        <v>ackledu012014</v>
      </c>
      <c r="B9580" s="16" t="s">
        <v>1419</v>
      </c>
      <c r="C9580" s="16">
        <v>2014</v>
      </c>
      <c r="D9580" s="16" t="s">
        <v>2331</v>
      </c>
      <c r="E9580" s="16">
        <v>245</v>
      </c>
      <c r="F9580" s="16">
        <v>4</v>
      </c>
      <c r="G9580" s="16">
        <v>2</v>
      </c>
      <c r="H9580" s="16">
        <v>2</v>
      </c>
    </row>
    <row r="9581" spans="1:8" x14ac:dyDescent="0.3">
      <c r="A9581" s="13" t="str">
        <f t="shared" si="149"/>
        <v>adamecr012014</v>
      </c>
      <c r="B9581" s="16" t="s">
        <v>2095</v>
      </c>
      <c r="C9581" s="16">
        <v>2014</v>
      </c>
      <c r="D9581" s="16" t="s">
        <v>39</v>
      </c>
      <c r="E9581" s="16">
        <v>2</v>
      </c>
      <c r="F9581" s="16">
        <v>6</v>
      </c>
      <c r="G9581" s="16">
        <v>0</v>
      </c>
      <c r="H9581" s="16">
        <v>2</v>
      </c>
    </row>
    <row r="9582" spans="1:8" x14ac:dyDescent="0.3">
      <c r="A9582" s="13" t="str">
        <f t="shared" si="149"/>
        <v>adamecr012014</v>
      </c>
      <c r="B9582" s="16" t="s">
        <v>2095</v>
      </c>
      <c r="C9582" s="16">
        <v>2014</v>
      </c>
      <c r="D9582" s="16" t="s">
        <v>2333</v>
      </c>
      <c r="E9582" s="16">
        <v>6</v>
      </c>
      <c r="F9582" s="16">
        <v>10</v>
      </c>
      <c r="G9582" s="16">
        <v>0</v>
      </c>
      <c r="H9582" s="16">
        <v>2</v>
      </c>
    </row>
    <row r="9583" spans="1:8" x14ac:dyDescent="0.3">
      <c r="A9583" s="13" t="str">
        <f t="shared" si="149"/>
        <v>adamsau012014</v>
      </c>
      <c r="B9583" s="16" t="s">
        <v>2096</v>
      </c>
      <c r="C9583" s="16">
        <v>2014</v>
      </c>
      <c r="D9583" s="16" t="s">
        <v>2334</v>
      </c>
      <c r="E9583" s="16">
        <v>1</v>
      </c>
      <c r="F9583" s="16">
        <v>2</v>
      </c>
      <c r="G9583" s="16">
        <v>0</v>
      </c>
      <c r="H9583" s="16">
        <v>0</v>
      </c>
    </row>
    <row r="9584" spans="1:8" x14ac:dyDescent="0.3">
      <c r="A9584" s="13" t="str">
        <f t="shared" si="149"/>
        <v>adamsla012014</v>
      </c>
      <c r="B9584" s="16" t="s">
        <v>2097</v>
      </c>
      <c r="C9584" s="16">
        <v>2014</v>
      </c>
      <c r="D9584" s="16" t="s">
        <v>2329</v>
      </c>
      <c r="E9584" s="16">
        <v>0</v>
      </c>
      <c r="F9584" s="16">
        <v>0</v>
      </c>
      <c r="G9584" s="16">
        <v>0</v>
      </c>
      <c r="H9584" s="16">
        <v>0</v>
      </c>
    </row>
    <row r="9585" spans="1:8" x14ac:dyDescent="0.3">
      <c r="A9585" s="13" t="str">
        <f t="shared" si="149"/>
        <v>adamsla012014</v>
      </c>
      <c r="B9585" s="16" t="s">
        <v>2097</v>
      </c>
      <c r="C9585" s="16">
        <v>2014</v>
      </c>
      <c r="D9585" s="16" t="s">
        <v>2330</v>
      </c>
      <c r="E9585" s="16">
        <v>3</v>
      </c>
      <c r="F9585" s="16">
        <v>0</v>
      </c>
      <c r="G9585" s="16">
        <v>0</v>
      </c>
      <c r="H9585" s="16">
        <v>0</v>
      </c>
    </row>
    <row r="9586" spans="1:8" x14ac:dyDescent="0.3">
      <c r="A9586" s="13" t="str">
        <f t="shared" si="149"/>
        <v>adamsla012014</v>
      </c>
      <c r="B9586" s="16" t="s">
        <v>2097</v>
      </c>
      <c r="C9586" s="16">
        <v>2014</v>
      </c>
      <c r="D9586" s="16" t="s">
        <v>2331</v>
      </c>
      <c r="E9586" s="16">
        <v>3</v>
      </c>
      <c r="F9586" s="16">
        <v>0</v>
      </c>
      <c r="G9586" s="16">
        <v>0</v>
      </c>
      <c r="H9586" s="16">
        <v>0</v>
      </c>
    </row>
    <row r="9587" spans="1:8" x14ac:dyDescent="0.3">
      <c r="A9587" s="13" t="str">
        <f t="shared" si="149"/>
        <v>adamsma012014</v>
      </c>
      <c r="B9587" s="16" t="s">
        <v>1657</v>
      </c>
      <c r="C9587" s="16">
        <v>2014</v>
      </c>
      <c r="D9587" s="16" t="s">
        <v>2335</v>
      </c>
      <c r="E9587" s="16">
        <v>1115</v>
      </c>
      <c r="F9587" s="16">
        <v>80</v>
      </c>
      <c r="G9587" s="16">
        <v>9</v>
      </c>
      <c r="H9587" s="16">
        <v>111</v>
      </c>
    </row>
    <row r="9588" spans="1:8" x14ac:dyDescent="0.3">
      <c r="A9588" s="13" t="str">
        <f t="shared" si="149"/>
        <v>adamsmi032014</v>
      </c>
      <c r="B9588" s="16" t="s">
        <v>415</v>
      </c>
      <c r="C9588" s="16">
        <v>2014</v>
      </c>
      <c r="D9588" s="16" t="s">
        <v>2334</v>
      </c>
      <c r="E9588" s="16">
        <v>0</v>
      </c>
      <c r="F9588" s="16">
        <v>5</v>
      </c>
      <c r="G9588" s="16">
        <v>0</v>
      </c>
      <c r="H9588" s="16">
        <v>1</v>
      </c>
    </row>
    <row r="9589" spans="1:8" x14ac:dyDescent="0.3">
      <c r="A9589" s="13" t="str">
        <f t="shared" si="149"/>
        <v>adcocna012014</v>
      </c>
      <c r="B9589" s="16" t="s">
        <v>1421</v>
      </c>
      <c r="C9589" s="16">
        <v>2014</v>
      </c>
      <c r="D9589" s="16" t="s">
        <v>2334</v>
      </c>
      <c r="E9589" s="16">
        <v>0</v>
      </c>
      <c r="F9589" s="16">
        <v>0</v>
      </c>
      <c r="G9589" s="16">
        <v>0</v>
      </c>
      <c r="H9589" s="16">
        <v>0</v>
      </c>
    </row>
    <row r="9590" spans="1:8" x14ac:dyDescent="0.3">
      <c r="A9590" s="13" t="str">
        <f t="shared" si="149"/>
        <v>adducji022014</v>
      </c>
      <c r="B9590" s="16" t="s">
        <v>1864</v>
      </c>
      <c r="C9590" s="16">
        <v>2014</v>
      </c>
      <c r="D9590" s="16" t="s">
        <v>2335</v>
      </c>
      <c r="E9590" s="16">
        <v>13</v>
      </c>
      <c r="F9590" s="16">
        <v>1</v>
      </c>
      <c r="G9590" s="16">
        <v>0</v>
      </c>
      <c r="H9590" s="16">
        <v>0</v>
      </c>
    </row>
    <row r="9591" spans="1:8" x14ac:dyDescent="0.3">
      <c r="A9591" s="13" t="str">
        <f t="shared" si="149"/>
        <v>adducji022014</v>
      </c>
      <c r="B9591" s="16" t="s">
        <v>1864</v>
      </c>
      <c r="C9591" s="16">
        <v>2014</v>
      </c>
      <c r="D9591" s="16" t="s">
        <v>2330</v>
      </c>
      <c r="E9591" s="16">
        <v>50</v>
      </c>
      <c r="F9591" s="16">
        <v>1</v>
      </c>
      <c r="G9591" s="16">
        <v>0</v>
      </c>
      <c r="H9591" s="16">
        <v>0</v>
      </c>
    </row>
    <row r="9592" spans="1:8" x14ac:dyDescent="0.3">
      <c r="A9592" s="13" t="str">
        <f t="shared" si="149"/>
        <v>adducji022014</v>
      </c>
      <c r="B9592" s="16" t="s">
        <v>1864</v>
      </c>
      <c r="C9592" s="16">
        <v>2014</v>
      </c>
      <c r="D9592" s="16" t="s">
        <v>2331</v>
      </c>
      <c r="E9592" s="16">
        <v>60</v>
      </c>
      <c r="F9592" s="16">
        <v>1</v>
      </c>
      <c r="G9592" s="16">
        <v>0</v>
      </c>
      <c r="H9592" s="16">
        <v>0</v>
      </c>
    </row>
    <row r="9593" spans="1:8" x14ac:dyDescent="0.3">
      <c r="A9593" s="13" t="str">
        <f t="shared" si="149"/>
        <v>adducji022014</v>
      </c>
      <c r="B9593" s="16" t="s">
        <v>1864</v>
      </c>
      <c r="C9593" s="16">
        <v>2014</v>
      </c>
      <c r="D9593" s="16" t="s">
        <v>2332</v>
      </c>
      <c r="E9593" s="16">
        <v>10</v>
      </c>
      <c r="F9593" s="16">
        <v>0</v>
      </c>
      <c r="G9593" s="16">
        <v>0</v>
      </c>
      <c r="H9593" s="16">
        <v>0</v>
      </c>
    </row>
    <row r="9594" spans="1:8" x14ac:dyDescent="0.3">
      <c r="A9594" s="13" t="str">
        <f t="shared" si="149"/>
        <v>adriaeh012014</v>
      </c>
      <c r="B9594" s="16" t="s">
        <v>1865</v>
      </c>
      <c r="C9594" s="16">
        <v>2014</v>
      </c>
      <c r="D9594" s="16" t="s">
        <v>39</v>
      </c>
      <c r="E9594" s="16">
        <v>27</v>
      </c>
      <c r="F9594" s="16">
        <v>52</v>
      </c>
      <c r="G9594" s="16">
        <v>2</v>
      </c>
      <c r="H9594" s="16">
        <v>10</v>
      </c>
    </row>
    <row r="9595" spans="1:8" x14ac:dyDescent="0.3">
      <c r="A9595" s="13" t="str">
        <f t="shared" si="149"/>
        <v>adriaeh012014</v>
      </c>
      <c r="B9595" s="16" t="s">
        <v>1865</v>
      </c>
      <c r="C9595" s="16">
        <v>2014</v>
      </c>
      <c r="D9595" s="16" t="s">
        <v>40</v>
      </c>
      <c r="E9595" s="16">
        <v>0</v>
      </c>
      <c r="F9595" s="16">
        <v>2</v>
      </c>
      <c r="G9595" s="16">
        <v>0</v>
      </c>
      <c r="H9595" s="16">
        <v>0</v>
      </c>
    </row>
    <row r="9596" spans="1:8" x14ac:dyDescent="0.3">
      <c r="A9596" s="13" t="str">
        <f t="shared" si="149"/>
        <v>adriaeh012014</v>
      </c>
      <c r="B9596" s="16" t="s">
        <v>1865</v>
      </c>
      <c r="C9596" s="16">
        <v>2014</v>
      </c>
      <c r="D9596" s="16" t="s">
        <v>2333</v>
      </c>
      <c r="E9596" s="16">
        <v>5</v>
      </c>
      <c r="F9596" s="16">
        <v>16</v>
      </c>
      <c r="G9596" s="16">
        <v>0</v>
      </c>
      <c r="H9596" s="16">
        <v>2</v>
      </c>
    </row>
    <row r="9597" spans="1:8" x14ac:dyDescent="0.3">
      <c r="A9597" s="13" t="str">
        <f t="shared" si="149"/>
        <v>affelje012014</v>
      </c>
      <c r="B9597" s="16" t="s">
        <v>284</v>
      </c>
      <c r="C9597" s="16">
        <v>2014</v>
      </c>
      <c r="D9597" s="16" t="s">
        <v>2334</v>
      </c>
      <c r="E9597" s="16">
        <v>0</v>
      </c>
      <c r="F9597" s="16">
        <v>20</v>
      </c>
      <c r="G9597" s="16">
        <v>0</v>
      </c>
      <c r="H9597" s="16">
        <v>2</v>
      </c>
    </row>
    <row r="9598" spans="1:8" x14ac:dyDescent="0.3">
      <c r="A9598" s="13" t="str">
        <f t="shared" si="149"/>
        <v>aguilje012014</v>
      </c>
      <c r="B9598" s="16" t="s">
        <v>2098</v>
      </c>
      <c r="C9598" s="16">
        <v>2014</v>
      </c>
      <c r="D9598" s="16" t="s">
        <v>2335</v>
      </c>
      <c r="E9598" s="16">
        <v>71</v>
      </c>
      <c r="F9598" s="16">
        <v>4</v>
      </c>
      <c r="G9598" s="16">
        <v>2</v>
      </c>
      <c r="H9598" s="16">
        <v>4</v>
      </c>
    </row>
    <row r="9599" spans="1:8" x14ac:dyDescent="0.3">
      <c r="A9599" s="13" t="str">
        <f t="shared" si="149"/>
        <v>aguilje012014</v>
      </c>
      <c r="B9599" s="16" t="s">
        <v>2098</v>
      </c>
      <c r="C9599" s="16">
        <v>2014</v>
      </c>
      <c r="D9599" s="16" t="s">
        <v>40</v>
      </c>
      <c r="E9599" s="16">
        <v>0</v>
      </c>
      <c r="F9599" s="16">
        <v>0</v>
      </c>
      <c r="G9599" s="16">
        <v>0</v>
      </c>
      <c r="H9599" s="16">
        <v>0</v>
      </c>
    </row>
    <row r="9600" spans="1:8" x14ac:dyDescent="0.3">
      <c r="A9600" s="13" t="str">
        <f t="shared" si="149"/>
        <v>ahmedni012014</v>
      </c>
      <c r="B9600" s="16" t="s">
        <v>2099</v>
      </c>
      <c r="C9600" s="16">
        <v>2014</v>
      </c>
      <c r="D9600" s="16" t="s">
        <v>39</v>
      </c>
      <c r="E9600" s="16">
        <v>2</v>
      </c>
      <c r="F9600" s="16">
        <v>5</v>
      </c>
      <c r="G9600" s="16">
        <v>0</v>
      </c>
      <c r="H9600" s="16">
        <v>2</v>
      </c>
    </row>
    <row r="9601" spans="1:8" x14ac:dyDescent="0.3">
      <c r="A9601" s="13" t="str">
        <f t="shared" si="149"/>
        <v>ahmedni012014</v>
      </c>
      <c r="B9601" s="16" t="s">
        <v>2099</v>
      </c>
      <c r="C9601" s="16">
        <v>2014</v>
      </c>
      <c r="D9601" s="16" t="s">
        <v>2333</v>
      </c>
      <c r="E9601" s="16">
        <v>25</v>
      </c>
      <c r="F9601" s="16">
        <v>40</v>
      </c>
      <c r="G9601" s="16">
        <v>2</v>
      </c>
      <c r="H9601" s="16">
        <v>11</v>
      </c>
    </row>
    <row r="9602" spans="1:8" x14ac:dyDescent="0.3">
      <c r="A9602" s="13" t="str">
        <f t="shared" si="149"/>
        <v>alberma012014</v>
      </c>
      <c r="B9602" s="16" t="s">
        <v>623</v>
      </c>
      <c r="C9602" s="16">
        <v>2014</v>
      </c>
      <c r="D9602" s="16" t="s">
        <v>2334</v>
      </c>
      <c r="E9602" s="16">
        <v>0</v>
      </c>
      <c r="F9602" s="16">
        <v>0</v>
      </c>
      <c r="G9602" s="16">
        <v>0</v>
      </c>
      <c r="H9602" s="16">
        <v>0</v>
      </c>
    </row>
    <row r="9603" spans="1:8" x14ac:dyDescent="0.3">
      <c r="A9603" s="13" t="str">
        <f t="shared" ref="A9603:A9666" si="150">(B9603&amp;C9603)</f>
        <v>albural012014</v>
      </c>
      <c r="B9603" s="16" t="s">
        <v>1422</v>
      </c>
      <c r="C9603" s="16">
        <v>2014</v>
      </c>
      <c r="D9603" s="16" t="s">
        <v>2334</v>
      </c>
      <c r="E9603" s="16">
        <v>4</v>
      </c>
      <c r="F9603" s="16">
        <v>5</v>
      </c>
      <c r="G9603" s="16">
        <v>0</v>
      </c>
      <c r="H9603" s="16">
        <v>1</v>
      </c>
    </row>
    <row r="9604" spans="1:8" x14ac:dyDescent="0.3">
      <c r="A9604" s="13" t="str">
        <f t="shared" si="150"/>
        <v>alcanar012014</v>
      </c>
      <c r="B9604" s="16" t="s">
        <v>2100</v>
      </c>
      <c r="C9604" s="16">
        <v>2014</v>
      </c>
      <c r="D9604" s="16" t="s">
        <v>39</v>
      </c>
      <c r="E9604" s="16">
        <v>31</v>
      </c>
      <c r="F9604" s="16">
        <v>63</v>
      </c>
      <c r="G9604" s="16">
        <v>1</v>
      </c>
      <c r="H9604" s="16">
        <v>9</v>
      </c>
    </row>
    <row r="9605" spans="1:8" x14ac:dyDescent="0.3">
      <c r="A9605" s="13" t="str">
        <f t="shared" si="150"/>
        <v>alcanar012014</v>
      </c>
      <c r="B9605" s="16" t="s">
        <v>2100</v>
      </c>
      <c r="C9605" s="16">
        <v>2014</v>
      </c>
      <c r="D9605" s="16" t="s">
        <v>2329</v>
      </c>
      <c r="E9605" s="16">
        <v>111</v>
      </c>
      <c r="F9605" s="16">
        <v>3</v>
      </c>
      <c r="G9605" s="16">
        <v>5</v>
      </c>
      <c r="H9605" s="16">
        <v>0</v>
      </c>
    </row>
    <row r="9606" spans="1:8" x14ac:dyDescent="0.3">
      <c r="A9606" s="13" t="str">
        <f t="shared" si="150"/>
        <v>alcanar012014</v>
      </c>
      <c r="B9606" s="16" t="s">
        <v>2100</v>
      </c>
      <c r="C9606" s="16">
        <v>2014</v>
      </c>
      <c r="D9606" s="16" t="s">
        <v>2331</v>
      </c>
      <c r="E9606" s="16">
        <v>111</v>
      </c>
      <c r="F9606" s="16">
        <v>3</v>
      </c>
      <c r="G9606" s="16">
        <v>5</v>
      </c>
      <c r="H9606" s="16">
        <v>0</v>
      </c>
    </row>
    <row r="9607" spans="1:8" x14ac:dyDescent="0.3">
      <c r="A9607" s="13" t="str">
        <f t="shared" si="150"/>
        <v>allenco012014</v>
      </c>
      <c r="B9607" s="16" t="s">
        <v>1658</v>
      </c>
      <c r="C9607" s="16">
        <v>2014</v>
      </c>
      <c r="D9607" s="16" t="s">
        <v>2334</v>
      </c>
      <c r="E9607" s="16">
        <v>2</v>
      </c>
      <c r="F9607" s="16">
        <v>2</v>
      </c>
      <c r="G9607" s="16">
        <v>0</v>
      </c>
      <c r="H9607" s="16">
        <v>0</v>
      </c>
    </row>
    <row r="9608" spans="1:8" x14ac:dyDescent="0.3">
      <c r="A9608" s="13" t="str">
        <f t="shared" si="150"/>
        <v>almonab012014</v>
      </c>
      <c r="B9608" s="16" t="s">
        <v>1867</v>
      </c>
      <c r="C9608" s="16">
        <v>2014</v>
      </c>
      <c r="D9608" s="16" t="s">
        <v>2329</v>
      </c>
      <c r="E9608" s="16">
        <v>58</v>
      </c>
      <c r="F9608" s="16">
        <v>2</v>
      </c>
      <c r="G9608" s="16">
        <v>5</v>
      </c>
      <c r="H9608" s="16">
        <v>0</v>
      </c>
    </row>
    <row r="9609" spans="1:8" x14ac:dyDescent="0.3">
      <c r="A9609" s="13" t="str">
        <f t="shared" si="150"/>
        <v>almonab012014</v>
      </c>
      <c r="B9609" s="16" t="s">
        <v>1867</v>
      </c>
      <c r="C9609" s="16">
        <v>2014</v>
      </c>
      <c r="D9609" s="16" t="s">
        <v>2329</v>
      </c>
      <c r="E9609" s="16">
        <v>49</v>
      </c>
      <c r="F9609" s="16">
        <v>4</v>
      </c>
      <c r="G9609" s="16">
        <v>1</v>
      </c>
      <c r="H9609" s="16">
        <v>1</v>
      </c>
    </row>
    <row r="9610" spans="1:8" x14ac:dyDescent="0.3">
      <c r="A9610" s="13" t="str">
        <f t="shared" si="150"/>
        <v>almonab012014</v>
      </c>
      <c r="B9610" s="16" t="s">
        <v>1867</v>
      </c>
      <c r="C9610" s="16">
        <v>2014</v>
      </c>
      <c r="D9610" s="16" t="s">
        <v>2330</v>
      </c>
      <c r="E9610" s="16">
        <v>18</v>
      </c>
      <c r="F9610" s="16">
        <v>0</v>
      </c>
      <c r="G9610" s="16">
        <v>1</v>
      </c>
      <c r="H9610" s="16">
        <v>0</v>
      </c>
    </row>
    <row r="9611" spans="1:8" x14ac:dyDescent="0.3">
      <c r="A9611" s="13" t="str">
        <f t="shared" si="150"/>
        <v>almonab012014</v>
      </c>
      <c r="B9611" s="16" t="s">
        <v>1867</v>
      </c>
      <c r="C9611" s="16">
        <v>2014</v>
      </c>
      <c r="D9611" s="16" t="s">
        <v>2331</v>
      </c>
      <c r="E9611" s="16">
        <v>58</v>
      </c>
      <c r="F9611" s="16">
        <v>2</v>
      </c>
      <c r="G9611" s="16">
        <v>5</v>
      </c>
      <c r="H9611" s="16">
        <v>0</v>
      </c>
    </row>
    <row r="9612" spans="1:8" x14ac:dyDescent="0.3">
      <c r="A9612" s="13" t="str">
        <f t="shared" si="150"/>
        <v>almonab012014</v>
      </c>
      <c r="B9612" s="16" t="s">
        <v>1867</v>
      </c>
      <c r="C9612" s="16">
        <v>2014</v>
      </c>
      <c r="D9612" s="16" t="s">
        <v>2331</v>
      </c>
      <c r="E9612" s="16">
        <v>67</v>
      </c>
      <c r="F9612" s="16">
        <v>4</v>
      </c>
      <c r="G9612" s="16">
        <v>2</v>
      </c>
      <c r="H9612" s="16">
        <v>1</v>
      </c>
    </row>
    <row r="9613" spans="1:8" x14ac:dyDescent="0.3">
      <c r="A9613" s="13" t="str">
        <f t="shared" si="150"/>
        <v>almonzo012014</v>
      </c>
      <c r="B9613" s="16" t="s">
        <v>1868</v>
      </c>
      <c r="C9613" s="16">
        <v>2014</v>
      </c>
      <c r="D9613" s="16" t="s">
        <v>2330</v>
      </c>
      <c r="E9613" s="16">
        <v>13</v>
      </c>
      <c r="F9613" s="16">
        <v>1</v>
      </c>
      <c r="G9613" s="16">
        <v>0</v>
      </c>
      <c r="H9613" s="16">
        <v>0</v>
      </c>
    </row>
    <row r="9614" spans="1:8" x14ac:dyDescent="0.3">
      <c r="A9614" s="13" t="str">
        <f t="shared" si="150"/>
        <v>almonzo012014</v>
      </c>
      <c r="B9614" s="16" t="s">
        <v>1868</v>
      </c>
      <c r="C9614" s="16">
        <v>2014</v>
      </c>
      <c r="D9614" s="16" t="s">
        <v>2331</v>
      </c>
      <c r="E9614" s="16">
        <v>19</v>
      </c>
      <c r="F9614" s="16">
        <v>1</v>
      </c>
      <c r="G9614" s="16">
        <v>0</v>
      </c>
      <c r="H9614" s="16">
        <v>0</v>
      </c>
    </row>
    <row r="9615" spans="1:8" x14ac:dyDescent="0.3">
      <c r="A9615" s="13" t="str">
        <f t="shared" si="150"/>
        <v>almonzo012014</v>
      </c>
      <c r="B9615" s="16" t="s">
        <v>1868</v>
      </c>
      <c r="C9615" s="16">
        <v>2014</v>
      </c>
      <c r="D9615" s="16" t="s">
        <v>2332</v>
      </c>
      <c r="E9615" s="16">
        <v>6</v>
      </c>
      <c r="F9615" s="16">
        <v>0</v>
      </c>
      <c r="G9615" s="16">
        <v>0</v>
      </c>
      <c r="H9615" s="16">
        <v>0</v>
      </c>
    </row>
    <row r="9616" spans="1:8" x14ac:dyDescent="0.3">
      <c r="A9616" s="13" t="str">
        <f t="shared" si="150"/>
        <v>alonsyo012014</v>
      </c>
      <c r="B9616" s="16" t="s">
        <v>1216</v>
      </c>
      <c r="C9616" s="16">
        <v>2014</v>
      </c>
      <c r="D9616" s="16" t="s">
        <v>2335</v>
      </c>
      <c r="E9616" s="16">
        <v>569</v>
      </c>
      <c r="F9616" s="16">
        <v>43</v>
      </c>
      <c r="G9616" s="16">
        <v>2</v>
      </c>
      <c r="H9616" s="16">
        <v>45</v>
      </c>
    </row>
    <row r="9617" spans="1:8" x14ac:dyDescent="0.3">
      <c r="A9617" s="13" t="str">
        <f t="shared" si="150"/>
        <v>alonsyo012014</v>
      </c>
      <c r="B9617" s="16" t="s">
        <v>1216</v>
      </c>
      <c r="C9617" s="16">
        <v>2014</v>
      </c>
      <c r="D9617" s="16" t="s">
        <v>40</v>
      </c>
      <c r="E9617" s="16">
        <v>0</v>
      </c>
      <c r="F9617" s="16">
        <v>1</v>
      </c>
      <c r="G9617" s="16">
        <v>0</v>
      </c>
      <c r="H9617" s="16">
        <v>0</v>
      </c>
    </row>
    <row r="9618" spans="1:8" x14ac:dyDescent="0.3">
      <c r="A9618" s="13" t="str">
        <f t="shared" si="150"/>
        <v>altheaa012014</v>
      </c>
      <c r="B9618" s="16" t="s">
        <v>2101</v>
      </c>
      <c r="C9618" s="16">
        <v>2014</v>
      </c>
      <c r="D9618" s="16" t="s">
        <v>2330</v>
      </c>
      <c r="E9618" s="16">
        <v>3</v>
      </c>
      <c r="F9618" s="16">
        <v>0</v>
      </c>
      <c r="G9618" s="16">
        <v>0</v>
      </c>
      <c r="H9618" s="16">
        <v>0</v>
      </c>
    </row>
    <row r="9619" spans="1:8" x14ac:dyDescent="0.3">
      <c r="A9619" s="13" t="str">
        <f t="shared" si="150"/>
        <v>altheaa012014</v>
      </c>
      <c r="B9619" s="16" t="s">
        <v>2101</v>
      </c>
      <c r="C9619" s="16">
        <v>2014</v>
      </c>
      <c r="D9619" s="16" t="s">
        <v>2331</v>
      </c>
      <c r="E9619" s="16">
        <v>3</v>
      </c>
      <c r="F9619" s="16">
        <v>0</v>
      </c>
      <c r="G9619" s="16">
        <v>0</v>
      </c>
      <c r="H9619" s="16">
        <v>0</v>
      </c>
    </row>
    <row r="9620" spans="1:8" x14ac:dyDescent="0.3">
      <c r="A9620" s="13" t="str">
        <f t="shared" si="150"/>
        <v>altuvjo012014</v>
      </c>
      <c r="B9620" s="16" t="s">
        <v>1423</v>
      </c>
      <c r="C9620" s="16">
        <v>2014</v>
      </c>
      <c r="D9620" s="16" t="s">
        <v>39</v>
      </c>
      <c r="E9620" s="16">
        <v>268</v>
      </c>
      <c r="F9620" s="16">
        <v>459</v>
      </c>
      <c r="G9620" s="16">
        <v>10</v>
      </c>
      <c r="H9620" s="16">
        <v>105</v>
      </c>
    </row>
    <row r="9621" spans="1:8" x14ac:dyDescent="0.3">
      <c r="A9621" s="13" t="str">
        <f t="shared" si="150"/>
        <v>alvarda012014</v>
      </c>
      <c r="B9621" s="16" t="s">
        <v>2102</v>
      </c>
      <c r="C9621" s="16">
        <v>2014</v>
      </c>
      <c r="D9621" s="16" t="s">
        <v>2334</v>
      </c>
      <c r="E9621" s="16">
        <v>0</v>
      </c>
      <c r="F9621" s="16">
        <v>0</v>
      </c>
      <c r="G9621" s="16">
        <v>0</v>
      </c>
      <c r="H9621" s="16">
        <v>0</v>
      </c>
    </row>
    <row r="9622" spans="1:8" x14ac:dyDescent="0.3">
      <c r="A9622" s="13" t="str">
        <f t="shared" si="150"/>
        <v>alvarhe012014</v>
      </c>
      <c r="B9622" s="16" t="s">
        <v>1424</v>
      </c>
      <c r="C9622" s="16">
        <v>2014</v>
      </c>
      <c r="D9622" s="16" t="s">
        <v>2334</v>
      </c>
      <c r="E9622" s="16">
        <v>18</v>
      </c>
      <c r="F9622" s="16">
        <v>36</v>
      </c>
      <c r="G9622" s="16">
        <v>2</v>
      </c>
      <c r="H9622" s="16">
        <v>5</v>
      </c>
    </row>
    <row r="9623" spans="1:8" x14ac:dyDescent="0.3">
      <c r="A9623" s="13" t="str">
        <f t="shared" si="150"/>
        <v>alvarjo022014</v>
      </c>
      <c r="B9623" s="16" t="s">
        <v>1869</v>
      </c>
      <c r="C9623" s="16">
        <v>2014</v>
      </c>
      <c r="D9623" s="16" t="s">
        <v>2334</v>
      </c>
      <c r="E9623" s="16">
        <v>0</v>
      </c>
      <c r="F9623" s="16">
        <v>0</v>
      </c>
      <c r="G9623" s="16">
        <v>0</v>
      </c>
      <c r="H9623" s="16">
        <v>0</v>
      </c>
    </row>
    <row r="9624" spans="1:8" x14ac:dyDescent="0.3">
      <c r="A9624" s="13" t="str">
        <f t="shared" si="150"/>
        <v>alvarpe012014</v>
      </c>
      <c r="B9624" s="16" t="s">
        <v>1217</v>
      </c>
      <c r="C9624" s="16">
        <v>2014</v>
      </c>
      <c r="D9624" s="16" t="s">
        <v>2335</v>
      </c>
      <c r="E9624" s="16">
        <v>31</v>
      </c>
      <c r="F9624" s="16">
        <v>1</v>
      </c>
      <c r="G9624" s="16">
        <v>0</v>
      </c>
      <c r="H9624" s="16">
        <v>4</v>
      </c>
    </row>
    <row r="9625" spans="1:8" x14ac:dyDescent="0.3">
      <c r="A9625" s="13" t="str">
        <f t="shared" si="150"/>
        <v>alvarpe012014</v>
      </c>
      <c r="B9625" s="16" t="s">
        <v>1217</v>
      </c>
      <c r="C9625" s="16">
        <v>2014</v>
      </c>
      <c r="D9625" s="16" t="s">
        <v>40</v>
      </c>
      <c r="E9625" s="16">
        <v>69</v>
      </c>
      <c r="F9625" s="16">
        <v>233</v>
      </c>
      <c r="G9625" s="16">
        <v>25</v>
      </c>
      <c r="H9625" s="16">
        <v>25</v>
      </c>
    </row>
    <row r="9626" spans="1:8" x14ac:dyDescent="0.3">
      <c r="A9626" s="13" t="str">
        <f t="shared" si="150"/>
        <v>alvarrj012014</v>
      </c>
      <c r="B9626" s="16" t="s">
        <v>2103</v>
      </c>
      <c r="C9626" s="16">
        <v>2014</v>
      </c>
      <c r="D9626" s="16" t="s">
        <v>2334</v>
      </c>
      <c r="E9626" s="16">
        <v>0</v>
      </c>
      <c r="F9626" s="16">
        <v>2</v>
      </c>
      <c r="G9626" s="16">
        <v>0</v>
      </c>
      <c r="H9626" s="16">
        <v>0</v>
      </c>
    </row>
    <row r="9627" spans="1:8" x14ac:dyDescent="0.3">
      <c r="A9627" s="13" t="str">
        <f t="shared" si="150"/>
        <v>amarial012014</v>
      </c>
      <c r="B9627" s="16" t="s">
        <v>1425</v>
      </c>
      <c r="C9627" s="16">
        <v>2014</v>
      </c>
      <c r="D9627" s="16" t="s">
        <v>39</v>
      </c>
      <c r="E9627" s="16">
        <v>27</v>
      </c>
      <c r="F9627" s="16">
        <v>39</v>
      </c>
      <c r="G9627" s="16">
        <v>0</v>
      </c>
      <c r="H9627" s="16">
        <v>7</v>
      </c>
    </row>
    <row r="9628" spans="1:8" x14ac:dyDescent="0.3">
      <c r="A9628" s="13" t="str">
        <f t="shared" si="150"/>
        <v>amarial012014</v>
      </c>
      <c r="B9628" s="16" t="s">
        <v>1425</v>
      </c>
      <c r="C9628" s="16">
        <v>2014</v>
      </c>
      <c r="D9628" s="16" t="s">
        <v>40</v>
      </c>
      <c r="E9628" s="16">
        <v>9</v>
      </c>
      <c r="F9628" s="16">
        <v>39</v>
      </c>
      <c r="G9628" s="16">
        <v>2</v>
      </c>
      <c r="H9628" s="16">
        <v>3</v>
      </c>
    </row>
    <row r="9629" spans="1:8" x14ac:dyDescent="0.3">
      <c r="A9629" s="13" t="str">
        <f t="shared" si="150"/>
        <v>amarial012014</v>
      </c>
      <c r="B9629" s="16" t="s">
        <v>1425</v>
      </c>
      <c r="C9629" s="16">
        <v>2014</v>
      </c>
      <c r="D9629" s="16" t="s">
        <v>2329</v>
      </c>
      <c r="E9629" s="16">
        <v>36</v>
      </c>
      <c r="F9629" s="16">
        <v>1</v>
      </c>
      <c r="G9629" s="16">
        <v>1</v>
      </c>
      <c r="H9629" s="16">
        <v>1</v>
      </c>
    </row>
    <row r="9630" spans="1:8" x14ac:dyDescent="0.3">
      <c r="A9630" s="13" t="str">
        <f t="shared" si="150"/>
        <v>amarial012014</v>
      </c>
      <c r="B9630" s="16" t="s">
        <v>1425</v>
      </c>
      <c r="C9630" s="16">
        <v>2014</v>
      </c>
      <c r="D9630" s="16" t="s">
        <v>2330</v>
      </c>
      <c r="E9630" s="16">
        <v>3</v>
      </c>
      <c r="F9630" s="16">
        <v>0</v>
      </c>
      <c r="G9630" s="16">
        <v>0</v>
      </c>
      <c r="H9630" s="16">
        <v>0</v>
      </c>
    </row>
    <row r="9631" spans="1:8" x14ac:dyDescent="0.3">
      <c r="A9631" s="13" t="str">
        <f t="shared" si="150"/>
        <v>amarial012014</v>
      </c>
      <c r="B9631" s="16" t="s">
        <v>1425</v>
      </c>
      <c r="C9631" s="16">
        <v>2014</v>
      </c>
      <c r="D9631" s="16" t="s">
        <v>2331</v>
      </c>
      <c r="E9631" s="16">
        <v>39</v>
      </c>
      <c r="F9631" s="16">
        <v>1</v>
      </c>
      <c r="G9631" s="16">
        <v>1</v>
      </c>
      <c r="H9631" s="16">
        <v>1</v>
      </c>
    </row>
    <row r="9632" spans="1:8" x14ac:dyDescent="0.3">
      <c r="A9632" s="13" t="str">
        <f t="shared" si="150"/>
        <v>amarial012014</v>
      </c>
      <c r="B9632" s="16" t="s">
        <v>1425</v>
      </c>
      <c r="C9632" s="16">
        <v>2014</v>
      </c>
      <c r="D9632" s="16" t="s">
        <v>2333</v>
      </c>
      <c r="E9632" s="16">
        <v>103</v>
      </c>
      <c r="F9632" s="16">
        <v>194</v>
      </c>
      <c r="G9632" s="16">
        <v>6</v>
      </c>
      <c r="H9632" s="16">
        <v>33</v>
      </c>
    </row>
    <row r="9633" spans="1:8" x14ac:dyDescent="0.3">
      <c r="A9633" s="13" t="str">
        <f t="shared" si="150"/>
        <v>ambrihe012014</v>
      </c>
      <c r="B9633" s="16" t="s">
        <v>1218</v>
      </c>
      <c r="C9633" s="16">
        <v>2014</v>
      </c>
      <c r="D9633" s="16" t="s">
        <v>2334</v>
      </c>
      <c r="E9633" s="16">
        <v>0</v>
      </c>
      <c r="F9633" s="16">
        <v>0</v>
      </c>
      <c r="G9633" s="16">
        <v>0</v>
      </c>
      <c r="H9633" s="16">
        <v>0</v>
      </c>
    </row>
    <row r="9634" spans="1:8" x14ac:dyDescent="0.3">
      <c r="A9634" s="13" t="str">
        <f t="shared" si="150"/>
        <v>anderbr042014</v>
      </c>
      <c r="B9634" s="16" t="s">
        <v>1039</v>
      </c>
      <c r="C9634" s="16">
        <v>2014</v>
      </c>
      <c r="D9634" s="16" t="s">
        <v>2334</v>
      </c>
      <c r="E9634" s="16">
        <v>0</v>
      </c>
      <c r="F9634" s="16">
        <v>5</v>
      </c>
      <c r="G9634" s="16">
        <v>0</v>
      </c>
      <c r="H9634" s="16">
        <v>0</v>
      </c>
    </row>
    <row r="9635" spans="1:8" x14ac:dyDescent="0.3">
      <c r="A9635" s="13" t="str">
        <f t="shared" si="150"/>
        <v>anderch012014</v>
      </c>
      <c r="B9635" s="16" t="s">
        <v>2104</v>
      </c>
      <c r="C9635" s="16">
        <v>2014</v>
      </c>
      <c r="D9635" s="16" t="s">
        <v>2334</v>
      </c>
      <c r="E9635" s="16">
        <v>9</v>
      </c>
      <c r="F9635" s="16">
        <v>16</v>
      </c>
      <c r="G9635" s="16">
        <v>1</v>
      </c>
      <c r="H9635" s="16">
        <v>1</v>
      </c>
    </row>
    <row r="9636" spans="1:8" x14ac:dyDescent="0.3">
      <c r="A9636" s="13" t="str">
        <f t="shared" si="150"/>
        <v>andruel012014</v>
      </c>
      <c r="B9636" s="16" t="s">
        <v>1040</v>
      </c>
      <c r="C9636" s="16">
        <v>2014</v>
      </c>
      <c r="D9636" s="16" t="s">
        <v>2333</v>
      </c>
      <c r="E9636" s="16">
        <v>237</v>
      </c>
      <c r="F9636" s="16">
        <v>371</v>
      </c>
      <c r="G9636" s="16">
        <v>18</v>
      </c>
      <c r="H9636" s="16">
        <v>94</v>
      </c>
    </row>
    <row r="9637" spans="1:8" x14ac:dyDescent="0.3">
      <c r="A9637" s="13" t="str">
        <f t="shared" si="150"/>
        <v>annade012014</v>
      </c>
      <c r="B9637" s="16" t="s">
        <v>2105</v>
      </c>
      <c r="C9637" s="16">
        <v>2014</v>
      </c>
      <c r="D9637" s="16" t="s">
        <v>39</v>
      </c>
      <c r="E9637" s="16">
        <v>1</v>
      </c>
      <c r="F9637" s="16">
        <v>5</v>
      </c>
      <c r="G9637" s="16">
        <v>0</v>
      </c>
      <c r="H9637" s="16">
        <v>0</v>
      </c>
    </row>
    <row r="9638" spans="1:8" x14ac:dyDescent="0.3">
      <c r="A9638" s="13" t="str">
        <f t="shared" si="150"/>
        <v>annade012014</v>
      </c>
      <c r="B9638" s="16" t="s">
        <v>2105</v>
      </c>
      <c r="C9638" s="16">
        <v>2014</v>
      </c>
      <c r="D9638" s="16" t="s">
        <v>2334</v>
      </c>
      <c r="E9638" s="16">
        <v>0</v>
      </c>
      <c r="F9638" s="16">
        <v>0</v>
      </c>
      <c r="G9638" s="16">
        <v>0</v>
      </c>
      <c r="H9638" s="16">
        <v>0</v>
      </c>
    </row>
    <row r="9639" spans="1:8" x14ac:dyDescent="0.3">
      <c r="A9639" s="13" t="str">
        <f t="shared" si="150"/>
        <v>annade012014</v>
      </c>
      <c r="B9639" s="16" t="s">
        <v>2105</v>
      </c>
      <c r="C9639" s="16">
        <v>2014</v>
      </c>
      <c r="D9639" s="16" t="s">
        <v>2333</v>
      </c>
      <c r="E9639" s="16">
        <v>4</v>
      </c>
      <c r="F9639" s="16">
        <v>14</v>
      </c>
      <c r="G9639" s="16">
        <v>1</v>
      </c>
      <c r="H9639" s="16">
        <v>1</v>
      </c>
    </row>
    <row r="9640" spans="1:8" x14ac:dyDescent="0.3">
      <c r="A9640" s="13" t="str">
        <f t="shared" si="150"/>
        <v>aokino012014</v>
      </c>
      <c r="B9640" s="16" t="s">
        <v>1659</v>
      </c>
      <c r="C9640" s="16">
        <v>2014</v>
      </c>
      <c r="D9640" s="16" t="s">
        <v>2330</v>
      </c>
      <c r="E9640" s="16">
        <v>3</v>
      </c>
      <c r="F9640" s="16">
        <v>0</v>
      </c>
      <c r="G9640" s="16">
        <v>0</v>
      </c>
      <c r="H9640" s="16">
        <v>0</v>
      </c>
    </row>
    <row r="9641" spans="1:8" x14ac:dyDescent="0.3">
      <c r="A9641" s="13" t="str">
        <f t="shared" si="150"/>
        <v>aokino012014</v>
      </c>
      <c r="B9641" s="16" t="s">
        <v>1659</v>
      </c>
      <c r="C9641" s="16">
        <v>2014</v>
      </c>
      <c r="D9641" s="16" t="s">
        <v>2331</v>
      </c>
      <c r="E9641" s="16">
        <v>212</v>
      </c>
      <c r="F9641" s="16">
        <v>5</v>
      </c>
      <c r="G9641" s="16">
        <v>2</v>
      </c>
      <c r="H9641" s="16">
        <v>1</v>
      </c>
    </row>
    <row r="9642" spans="1:8" x14ac:dyDescent="0.3">
      <c r="A9642" s="13" t="str">
        <f t="shared" si="150"/>
        <v>aokino012014</v>
      </c>
      <c r="B9642" s="16" t="s">
        <v>1659</v>
      </c>
      <c r="C9642" s="16">
        <v>2014</v>
      </c>
      <c r="D9642" s="16" t="s">
        <v>2332</v>
      </c>
      <c r="E9642" s="16">
        <v>209</v>
      </c>
      <c r="F9642" s="16">
        <v>5</v>
      </c>
      <c r="G9642" s="16">
        <v>2</v>
      </c>
      <c r="H9642" s="16">
        <v>1</v>
      </c>
    </row>
    <row r="9643" spans="1:8" x14ac:dyDescent="0.3">
      <c r="A9643" s="13" t="str">
        <f t="shared" si="150"/>
        <v>archech012014</v>
      </c>
      <c r="B9643" s="16" t="s">
        <v>1660</v>
      </c>
      <c r="C9643" s="16">
        <v>2014</v>
      </c>
      <c r="D9643" s="16" t="s">
        <v>2334</v>
      </c>
      <c r="E9643" s="16">
        <v>10</v>
      </c>
      <c r="F9643" s="16">
        <v>17</v>
      </c>
      <c r="G9643" s="16">
        <v>4</v>
      </c>
      <c r="H9643" s="16">
        <v>2</v>
      </c>
    </row>
    <row r="9644" spans="1:8" x14ac:dyDescent="0.3">
      <c r="A9644" s="13" t="str">
        <f t="shared" si="150"/>
        <v>arciaos012014</v>
      </c>
      <c r="B9644" s="16" t="s">
        <v>1871</v>
      </c>
      <c r="C9644" s="16">
        <v>2014</v>
      </c>
      <c r="D9644" s="16" t="s">
        <v>2331</v>
      </c>
      <c r="E9644" s="16">
        <v>191</v>
      </c>
      <c r="F9644" s="16">
        <v>8</v>
      </c>
      <c r="G9644" s="16">
        <v>5</v>
      </c>
      <c r="H9644" s="16">
        <v>0</v>
      </c>
    </row>
    <row r="9645" spans="1:8" x14ac:dyDescent="0.3">
      <c r="A9645" s="13" t="str">
        <f t="shared" si="150"/>
        <v>arciaos012014</v>
      </c>
      <c r="B9645" s="16" t="s">
        <v>1871</v>
      </c>
      <c r="C9645" s="16">
        <v>2014</v>
      </c>
      <c r="D9645" s="16" t="s">
        <v>2332</v>
      </c>
      <c r="E9645" s="16">
        <v>191</v>
      </c>
      <c r="F9645" s="16">
        <v>8</v>
      </c>
      <c r="G9645" s="16">
        <v>5</v>
      </c>
      <c r="H9645" s="16">
        <v>0</v>
      </c>
    </row>
    <row r="9646" spans="1:8" x14ac:dyDescent="0.3">
      <c r="A9646" s="13" t="str">
        <f t="shared" si="150"/>
        <v>arenano012014</v>
      </c>
      <c r="B9646" s="16" t="s">
        <v>1872</v>
      </c>
      <c r="C9646" s="16">
        <v>2014</v>
      </c>
      <c r="D9646" s="16" t="s">
        <v>40</v>
      </c>
      <c r="E9646" s="16">
        <v>69</v>
      </c>
      <c r="F9646" s="16">
        <v>280</v>
      </c>
      <c r="G9646" s="16">
        <v>15</v>
      </c>
      <c r="H9646" s="16">
        <v>31</v>
      </c>
    </row>
    <row r="9647" spans="1:8" x14ac:dyDescent="0.3">
      <c r="A9647" s="13" t="str">
        <f t="shared" si="150"/>
        <v>arencjp012014</v>
      </c>
      <c r="B9647" s="16" t="s">
        <v>1221</v>
      </c>
      <c r="C9647" s="16">
        <v>2014</v>
      </c>
      <c r="D9647" s="16" t="s">
        <v>2335</v>
      </c>
      <c r="E9647" s="16">
        <v>144</v>
      </c>
      <c r="F9647" s="16">
        <v>13</v>
      </c>
      <c r="G9647" s="16">
        <v>2</v>
      </c>
      <c r="H9647" s="16">
        <v>17</v>
      </c>
    </row>
    <row r="9648" spans="1:8" x14ac:dyDescent="0.3">
      <c r="A9648" s="13" t="str">
        <f t="shared" si="150"/>
        <v>arencjp012014</v>
      </c>
      <c r="B9648" s="16" t="s">
        <v>1221</v>
      </c>
      <c r="C9648" s="16">
        <v>2014</v>
      </c>
      <c r="D9648" s="16" t="s">
        <v>2336</v>
      </c>
      <c r="E9648" s="16">
        <v>160</v>
      </c>
      <c r="F9648" s="16">
        <v>7</v>
      </c>
      <c r="G9648" s="16">
        <v>2</v>
      </c>
      <c r="H9648" s="16">
        <v>1</v>
      </c>
    </row>
    <row r="9649" spans="1:8" x14ac:dyDescent="0.3">
      <c r="A9649" s="13" t="str">
        <f t="shared" si="150"/>
        <v>arencjp012014</v>
      </c>
      <c r="B9649" s="16" t="s">
        <v>1221</v>
      </c>
      <c r="C9649" s="16">
        <v>2014</v>
      </c>
      <c r="D9649" s="16" t="s">
        <v>2334</v>
      </c>
      <c r="E9649" s="16">
        <v>0</v>
      </c>
      <c r="F9649" s="16">
        <v>0</v>
      </c>
      <c r="G9649" s="16">
        <v>0</v>
      </c>
      <c r="H9649" s="16">
        <v>0</v>
      </c>
    </row>
    <row r="9650" spans="1:8" x14ac:dyDescent="0.3">
      <c r="A9650" s="13" t="str">
        <f t="shared" si="150"/>
        <v>ariasjo012014</v>
      </c>
      <c r="B9650" s="16" t="s">
        <v>625</v>
      </c>
      <c r="C9650" s="16">
        <v>2014</v>
      </c>
      <c r="D9650" s="16" t="s">
        <v>2335</v>
      </c>
      <c r="E9650" s="16">
        <v>90</v>
      </c>
      <c r="F9650" s="16">
        <v>5</v>
      </c>
      <c r="G9650" s="16">
        <v>0</v>
      </c>
      <c r="H9650" s="16">
        <v>4</v>
      </c>
    </row>
    <row r="9651" spans="1:8" x14ac:dyDescent="0.3">
      <c r="A9651" s="13" t="str">
        <f t="shared" si="150"/>
        <v>ariasjo012014</v>
      </c>
      <c r="B9651" s="16" t="s">
        <v>625</v>
      </c>
      <c r="C9651" s="16">
        <v>2014</v>
      </c>
      <c r="D9651" s="16" t="s">
        <v>39</v>
      </c>
      <c r="E9651" s="16">
        <v>14</v>
      </c>
      <c r="F9651" s="16">
        <v>23</v>
      </c>
      <c r="G9651" s="16">
        <v>0</v>
      </c>
      <c r="H9651" s="16">
        <v>7</v>
      </c>
    </row>
    <row r="9652" spans="1:8" x14ac:dyDescent="0.3">
      <c r="A9652" s="13" t="str">
        <f t="shared" si="150"/>
        <v>ariasjo012014</v>
      </c>
      <c r="B9652" s="16" t="s">
        <v>625</v>
      </c>
      <c r="C9652" s="16">
        <v>2014</v>
      </c>
      <c r="D9652" s="16" t="s">
        <v>40</v>
      </c>
      <c r="E9652" s="16">
        <v>11</v>
      </c>
      <c r="F9652" s="16">
        <v>36</v>
      </c>
      <c r="G9652" s="16">
        <v>1</v>
      </c>
      <c r="H9652" s="16">
        <v>6</v>
      </c>
    </row>
    <row r="9653" spans="1:8" x14ac:dyDescent="0.3">
      <c r="A9653" s="13" t="str">
        <f t="shared" si="150"/>
        <v>ariasjo012014</v>
      </c>
      <c r="B9653" s="16" t="s">
        <v>625</v>
      </c>
      <c r="C9653" s="16">
        <v>2014</v>
      </c>
      <c r="D9653" s="16" t="s">
        <v>2333</v>
      </c>
      <c r="E9653" s="16">
        <v>17</v>
      </c>
      <c r="F9653" s="16">
        <v>21</v>
      </c>
      <c r="G9653" s="16">
        <v>2</v>
      </c>
      <c r="H9653" s="16">
        <v>9</v>
      </c>
    </row>
    <row r="9654" spans="1:8" x14ac:dyDescent="0.3">
      <c r="A9654" s="13" t="str">
        <f t="shared" si="150"/>
        <v>arrieja012014</v>
      </c>
      <c r="B9654" s="16" t="s">
        <v>1222</v>
      </c>
      <c r="C9654" s="16">
        <v>2014</v>
      </c>
      <c r="D9654" s="16" t="s">
        <v>2334</v>
      </c>
      <c r="E9654" s="16">
        <v>17</v>
      </c>
      <c r="F9654" s="16">
        <v>20</v>
      </c>
      <c r="G9654" s="16">
        <v>2</v>
      </c>
      <c r="H9654" s="16">
        <v>1</v>
      </c>
    </row>
    <row r="9655" spans="1:8" x14ac:dyDescent="0.3">
      <c r="A9655" s="13" t="str">
        <f t="shared" si="150"/>
        <v>arroybr012014</v>
      </c>
      <c r="B9655" s="16" t="s">
        <v>50</v>
      </c>
      <c r="C9655" s="16">
        <v>2014</v>
      </c>
      <c r="D9655" s="16" t="s">
        <v>2334</v>
      </c>
      <c r="E9655" s="16">
        <v>12</v>
      </c>
      <c r="F9655" s="16">
        <v>12</v>
      </c>
      <c r="G9655" s="16">
        <v>1</v>
      </c>
      <c r="H9655" s="16">
        <v>2</v>
      </c>
    </row>
    <row r="9656" spans="1:8" x14ac:dyDescent="0.3">
      <c r="A9656" s="13" t="str">
        <f t="shared" si="150"/>
        <v>arrueer012014</v>
      </c>
      <c r="B9656" s="16" t="s">
        <v>2106</v>
      </c>
      <c r="C9656" s="16">
        <v>2014</v>
      </c>
      <c r="D9656" s="16" t="s">
        <v>2333</v>
      </c>
      <c r="E9656" s="16">
        <v>14</v>
      </c>
      <c r="F9656" s="16">
        <v>26</v>
      </c>
      <c r="G9656" s="16">
        <v>3</v>
      </c>
      <c r="H9656" s="16">
        <v>6</v>
      </c>
    </row>
    <row r="9657" spans="1:8" x14ac:dyDescent="0.3">
      <c r="A9657" s="13" t="str">
        <f t="shared" si="150"/>
        <v>ascheco012014</v>
      </c>
      <c r="B9657" s="16" t="s">
        <v>1873</v>
      </c>
      <c r="C9657" s="16">
        <v>2014</v>
      </c>
      <c r="D9657" s="16" t="s">
        <v>40</v>
      </c>
      <c r="E9657" s="16">
        <v>59</v>
      </c>
      <c r="F9657" s="16">
        <v>206</v>
      </c>
      <c r="G9657" s="16">
        <v>16</v>
      </c>
      <c r="H9657" s="16">
        <v>18</v>
      </c>
    </row>
    <row r="9658" spans="1:8" x14ac:dyDescent="0.3">
      <c r="A9658" s="13" t="str">
        <f t="shared" si="150"/>
        <v>atchisc012014</v>
      </c>
      <c r="B9658" s="16" t="s">
        <v>416</v>
      </c>
      <c r="C9658" s="16">
        <v>2014</v>
      </c>
      <c r="D9658" s="16" t="s">
        <v>2334</v>
      </c>
      <c r="E9658" s="16">
        <v>5</v>
      </c>
      <c r="F9658" s="16">
        <v>13</v>
      </c>
      <c r="G9658" s="16">
        <v>1</v>
      </c>
      <c r="H9658" s="16">
        <v>1</v>
      </c>
    </row>
    <row r="9659" spans="1:8" x14ac:dyDescent="0.3">
      <c r="A9659" s="13" t="str">
        <f t="shared" si="150"/>
        <v>aumonph012014</v>
      </c>
      <c r="B9659" s="16" t="s">
        <v>1661</v>
      </c>
      <c r="C9659" s="16">
        <v>2014</v>
      </c>
      <c r="D9659" s="16" t="s">
        <v>2334</v>
      </c>
      <c r="E9659" s="16">
        <v>0</v>
      </c>
      <c r="F9659" s="16">
        <v>0</v>
      </c>
      <c r="G9659" s="16">
        <v>0</v>
      </c>
      <c r="H9659" s="16">
        <v>0</v>
      </c>
    </row>
    <row r="9660" spans="1:8" x14ac:dyDescent="0.3">
      <c r="A9660" s="13" t="str">
        <f t="shared" si="150"/>
        <v>avilaal012014</v>
      </c>
      <c r="B9660" s="16" t="s">
        <v>1043</v>
      </c>
      <c r="C9660" s="16">
        <v>2014</v>
      </c>
      <c r="D9660" s="16" t="s">
        <v>2335</v>
      </c>
      <c r="E9660" s="16">
        <v>0</v>
      </c>
      <c r="F9660" s="16">
        <v>0</v>
      </c>
      <c r="G9660" s="16">
        <v>0</v>
      </c>
      <c r="H9660" s="16">
        <v>0</v>
      </c>
    </row>
    <row r="9661" spans="1:8" x14ac:dyDescent="0.3">
      <c r="A9661" s="13" t="str">
        <f t="shared" si="150"/>
        <v>avilaal012014</v>
      </c>
      <c r="B9661" s="16" t="s">
        <v>1043</v>
      </c>
      <c r="C9661" s="16">
        <v>2014</v>
      </c>
      <c r="D9661" s="16" t="s">
        <v>2336</v>
      </c>
      <c r="E9661" s="16">
        <v>883</v>
      </c>
      <c r="F9661" s="16">
        <v>52</v>
      </c>
      <c r="G9661" s="16">
        <v>5</v>
      </c>
      <c r="H9661" s="16">
        <v>9</v>
      </c>
    </row>
    <row r="9662" spans="1:8" x14ac:dyDescent="0.3">
      <c r="A9662" s="13" t="str">
        <f t="shared" si="150"/>
        <v>avilalu012014</v>
      </c>
      <c r="B9662" s="16" t="s">
        <v>1663</v>
      </c>
      <c r="C9662" s="16">
        <v>2014</v>
      </c>
      <c r="D9662" s="16" t="s">
        <v>2334</v>
      </c>
      <c r="E9662" s="16">
        <v>5</v>
      </c>
      <c r="F9662" s="16">
        <v>10</v>
      </c>
      <c r="G9662" s="16">
        <v>0</v>
      </c>
      <c r="H9662" s="16">
        <v>2</v>
      </c>
    </row>
    <row r="9663" spans="1:8" x14ac:dyDescent="0.3">
      <c r="A9663" s="13" t="str">
        <f t="shared" si="150"/>
        <v>avilemi012014</v>
      </c>
      <c r="B9663" s="16" t="s">
        <v>874</v>
      </c>
      <c r="C9663" s="16">
        <v>2014</v>
      </c>
      <c r="D9663" s="16" t="s">
        <v>39</v>
      </c>
      <c r="E9663" s="16">
        <v>52</v>
      </c>
      <c r="F9663" s="16">
        <v>86</v>
      </c>
      <c r="G9663" s="16">
        <v>1</v>
      </c>
      <c r="H9663" s="16">
        <v>19</v>
      </c>
    </row>
    <row r="9664" spans="1:8" x14ac:dyDescent="0.3">
      <c r="A9664" s="13" t="str">
        <f t="shared" si="150"/>
        <v>avilemi012014</v>
      </c>
      <c r="B9664" s="16" t="s">
        <v>874</v>
      </c>
      <c r="C9664" s="16">
        <v>2014</v>
      </c>
      <c r="D9664" s="16" t="s">
        <v>40</v>
      </c>
      <c r="E9664" s="16">
        <v>21</v>
      </c>
      <c r="F9664" s="16">
        <v>49</v>
      </c>
      <c r="G9664" s="16">
        <v>7</v>
      </c>
      <c r="H9664" s="16">
        <v>1</v>
      </c>
    </row>
    <row r="9665" spans="1:8" x14ac:dyDescent="0.3">
      <c r="A9665" s="13" t="str">
        <f t="shared" si="150"/>
        <v>avilemi012014</v>
      </c>
      <c r="B9665" s="16" t="s">
        <v>874</v>
      </c>
      <c r="C9665" s="16">
        <v>2014</v>
      </c>
      <c r="D9665" s="16" t="s">
        <v>2329</v>
      </c>
      <c r="E9665" s="16">
        <v>1</v>
      </c>
      <c r="F9665" s="16">
        <v>0</v>
      </c>
      <c r="G9665" s="16">
        <v>0</v>
      </c>
      <c r="H9665" s="16">
        <v>0</v>
      </c>
    </row>
    <row r="9666" spans="1:8" x14ac:dyDescent="0.3">
      <c r="A9666" s="13" t="str">
        <f t="shared" si="150"/>
        <v>avilemi012014</v>
      </c>
      <c r="B9666" s="16" t="s">
        <v>874</v>
      </c>
      <c r="C9666" s="16">
        <v>2014</v>
      </c>
      <c r="D9666" s="16" t="s">
        <v>2330</v>
      </c>
      <c r="E9666" s="16">
        <v>25</v>
      </c>
      <c r="F9666" s="16">
        <v>1</v>
      </c>
      <c r="G9666" s="16">
        <v>0</v>
      </c>
      <c r="H9666" s="16">
        <v>1</v>
      </c>
    </row>
    <row r="9667" spans="1:8" x14ac:dyDescent="0.3">
      <c r="A9667" s="13" t="str">
        <f t="shared" ref="A9667:A9730" si="151">(B9667&amp;C9667)</f>
        <v>avilemi012014</v>
      </c>
      <c r="B9667" s="16" t="s">
        <v>874</v>
      </c>
      <c r="C9667" s="16">
        <v>2014</v>
      </c>
      <c r="D9667" s="16" t="s">
        <v>2331</v>
      </c>
      <c r="E9667" s="16">
        <v>28</v>
      </c>
      <c r="F9667" s="16">
        <v>1</v>
      </c>
      <c r="G9667" s="16">
        <v>0</v>
      </c>
      <c r="H9667" s="16">
        <v>1</v>
      </c>
    </row>
    <row r="9668" spans="1:8" x14ac:dyDescent="0.3">
      <c r="A9668" s="13" t="str">
        <f t="shared" si="151"/>
        <v>avilemi012014</v>
      </c>
      <c r="B9668" s="16" t="s">
        <v>874</v>
      </c>
      <c r="C9668" s="16">
        <v>2014</v>
      </c>
      <c r="D9668" s="16" t="s">
        <v>2332</v>
      </c>
      <c r="E9668" s="16">
        <v>2</v>
      </c>
      <c r="F9668" s="16">
        <v>0</v>
      </c>
      <c r="G9668" s="16">
        <v>0</v>
      </c>
      <c r="H9668" s="16">
        <v>0</v>
      </c>
    </row>
    <row r="9669" spans="1:8" x14ac:dyDescent="0.3">
      <c r="A9669" s="13" t="str">
        <f t="shared" si="151"/>
        <v>avilemi012014</v>
      </c>
      <c r="B9669" s="16" t="s">
        <v>874</v>
      </c>
      <c r="C9669" s="16">
        <v>2014</v>
      </c>
      <c r="D9669" s="16" t="s">
        <v>2333</v>
      </c>
      <c r="E9669" s="16">
        <v>21</v>
      </c>
      <c r="F9669" s="16">
        <v>37</v>
      </c>
      <c r="G9669" s="16">
        <v>0</v>
      </c>
      <c r="H9669" s="16">
        <v>7</v>
      </c>
    </row>
    <row r="9670" spans="1:8" x14ac:dyDescent="0.3">
      <c r="A9670" s="13" t="str">
        <f t="shared" si="151"/>
        <v>axelrdy012014</v>
      </c>
      <c r="B9670" s="16" t="s">
        <v>1427</v>
      </c>
      <c r="C9670" s="16">
        <v>2014</v>
      </c>
      <c r="D9670" s="16" t="s">
        <v>2334</v>
      </c>
      <c r="E9670" s="16">
        <v>1</v>
      </c>
      <c r="F9670" s="16">
        <v>3</v>
      </c>
      <c r="G9670" s="16">
        <v>0</v>
      </c>
      <c r="H9670" s="16">
        <v>0</v>
      </c>
    </row>
    <row r="9671" spans="1:8" x14ac:dyDescent="0.3">
      <c r="A9671" s="13" t="str">
        <f t="shared" si="151"/>
        <v>axforjo012014</v>
      </c>
      <c r="B9671" s="16" t="s">
        <v>1044</v>
      </c>
      <c r="C9671" s="16">
        <v>2014</v>
      </c>
      <c r="D9671" s="16" t="s">
        <v>2334</v>
      </c>
      <c r="E9671" s="16">
        <v>0</v>
      </c>
      <c r="F9671" s="16">
        <v>4</v>
      </c>
      <c r="G9671" s="16">
        <v>0</v>
      </c>
      <c r="H9671" s="16">
        <v>0</v>
      </c>
    </row>
    <row r="9672" spans="1:8" x14ac:dyDescent="0.3">
      <c r="A9672" s="13" t="str">
        <f t="shared" si="151"/>
        <v>axforjo012014</v>
      </c>
      <c r="B9672" s="16" t="s">
        <v>1044</v>
      </c>
      <c r="C9672" s="16">
        <v>2014</v>
      </c>
      <c r="D9672" s="16" t="s">
        <v>2334</v>
      </c>
      <c r="E9672" s="16">
        <v>2</v>
      </c>
      <c r="F9672" s="16">
        <v>2</v>
      </c>
      <c r="G9672" s="16">
        <v>0</v>
      </c>
      <c r="H9672" s="16">
        <v>0</v>
      </c>
    </row>
    <row r="9673" spans="1:8" x14ac:dyDescent="0.3">
      <c r="A9673" s="13" t="str">
        <f t="shared" si="151"/>
        <v>aybarer012014</v>
      </c>
      <c r="B9673" s="16" t="s">
        <v>626</v>
      </c>
      <c r="C9673" s="16">
        <v>2014</v>
      </c>
      <c r="D9673" s="16" t="s">
        <v>2333</v>
      </c>
      <c r="E9673" s="16">
        <v>194</v>
      </c>
      <c r="F9673" s="16">
        <v>359</v>
      </c>
      <c r="G9673" s="16">
        <v>10</v>
      </c>
      <c r="H9673" s="16">
        <v>75</v>
      </c>
    </row>
    <row r="9674" spans="1:8" x14ac:dyDescent="0.3">
      <c r="A9674" s="13" t="str">
        <f t="shared" si="151"/>
        <v>badenbu012014</v>
      </c>
      <c r="B9674" s="16" t="s">
        <v>875</v>
      </c>
      <c r="C9674" s="16">
        <v>2014</v>
      </c>
      <c r="D9674" s="16" t="s">
        <v>2334</v>
      </c>
      <c r="E9674" s="16">
        <v>9</v>
      </c>
      <c r="F9674" s="16">
        <v>10</v>
      </c>
      <c r="G9674" s="16">
        <v>2</v>
      </c>
      <c r="H9674" s="16">
        <v>6</v>
      </c>
    </row>
    <row r="9675" spans="1:8" x14ac:dyDescent="0.3">
      <c r="A9675" s="13" t="str">
        <f t="shared" si="151"/>
        <v>baezja012014</v>
      </c>
      <c r="B9675" s="16" t="s">
        <v>2107</v>
      </c>
      <c r="C9675" s="16">
        <v>2014</v>
      </c>
      <c r="D9675" s="16" t="s">
        <v>39</v>
      </c>
      <c r="E9675" s="16">
        <v>60</v>
      </c>
      <c r="F9675" s="16">
        <v>51</v>
      </c>
      <c r="G9675" s="16">
        <v>5</v>
      </c>
      <c r="H9675" s="16">
        <v>18</v>
      </c>
    </row>
    <row r="9676" spans="1:8" x14ac:dyDescent="0.3">
      <c r="A9676" s="13" t="str">
        <f t="shared" si="151"/>
        <v>baezja012014</v>
      </c>
      <c r="B9676" s="16" t="s">
        <v>2107</v>
      </c>
      <c r="C9676" s="16">
        <v>2014</v>
      </c>
      <c r="D9676" s="16" t="s">
        <v>2333</v>
      </c>
      <c r="E9676" s="16">
        <v>45</v>
      </c>
      <c r="F9676" s="16">
        <v>89</v>
      </c>
      <c r="G9676" s="16">
        <v>5</v>
      </c>
      <c r="H9676" s="16">
        <v>22</v>
      </c>
    </row>
    <row r="9677" spans="1:8" x14ac:dyDescent="0.3">
      <c r="A9677" s="13" t="str">
        <f t="shared" si="151"/>
        <v>baezpe012014</v>
      </c>
      <c r="B9677" s="16" t="s">
        <v>2108</v>
      </c>
      <c r="C9677" s="16">
        <v>2014</v>
      </c>
      <c r="D9677" s="16" t="s">
        <v>2334</v>
      </c>
      <c r="E9677" s="16">
        <v>1</v>
      </c>
      <c r="F9677" s="16">
        <v>1</v>
      </c>
      <c r="G9677" s="16">
        <v>0</v>
      </c>
      <c r="H9677" s="16">
        <v>0</v>
      </c>
    </row>
    <row r="9678" spans="1:8" x14ac:dyDescent="0.3">
      <c r="A9678" s="13" t="str">
        <f t="shared" si="151"/>
        <v>baileho022014</v>
      </c>
      <c r="B9678" s="16" t="s">
        <v>753</v>
      </c>
      <c r="C9678" s="16">
        <v>2014</v>
      </c>
      <c r="D9678" s="16" t="s">
        <v>2334</v>
      </c>
      <c r="E9678" s="16">
        <v>13</v>
      </c>
      <c r="F9678" s="16">
        <v>17</v>
      </c>
      <c r="G9678" s="16">
        <v>0</v>
      </c>
      <c r="H9678" s="16">
        <v>2</v>
      </c>
    </row>
    <row r="9679" spans="1:8" x14ac:dyDescent="0.3">
      <c r="A9679" s="13" t="str">
        <f t="shared" si="151"/>
        <v>bakerje032014</v>
      </c>
      <c r="B9679" s="16" t="s">
        <v>514</v>
      </c>
      <c r="C9679" s="16">
        <v>2014</v>
      </c>
      <c r="D9679" s="16" t="s">
        <v>2335</v>
      </c>
      <c r="E9679" s="16">
        <v>263</v>
      </c>
      <c r="F9679" s="16">
        <v>15</v>
      </c>
      <c r="G9679" s="16">
        <v>2</v>
      </c>
      <c r="H9679" s="16">
        <v>23</v>
      </c>
    </row>
    <row r="9680" spans="1:8" x14ac:dyDescent="0.3">
      <c r="A9680" s="13" t="str">
        <f t="shared" si="151"/>
        <v>bakerje032014</v>
      </c>
      <c r="B9680" s="16" t="s">
        <v>514</v>
      </c>
      <c r="C9680" s="16">
        <v>2014</v>
      </c>
      <c r="D9680" s="16" t="s">
        <v>39</v>
      </c>
      <c r="E9680" s="16">
        <v>21</v>
      </c>
      <c r="F9680" s="16">
        <v>45</v>
      </c>
      <c r="G9680" s="16">
        <v>1</v>
      </c>
      <c r="H9680" s="16">
        <v>9</v>
      </c>
    </row>
    <row r="9681" spans="1:8" x14ac:dyDescent="0.3">
      <c r="A9681" s="13" t="str">
        <f t="shared" si="151"/>
        <v>bakerje032014</v>
      </c>
      <c r="B9681" s="16" t="s">
        <v>514</v>
      </c>
      <c r="C9681" s="16">
        <v>2014</v>
      </c>
      <c r="D9681" s="16" t="s">
        <v>40</v>
      </c>
      <c r="E9681" s="16">
        <v>0</v>
      </c>
      <c r="F9681" s="16">
        <v>0</v>
      </c>
      <c r="G9681" s="16">
        <v>0</v>
      </c>
      <c r="H9681" s="16">
        <v>0</v>
      </c>
    </row>
    <row r="9682" spans="1:8" x14ac:dyDescent="0.3">
      <c r="A9682" s="13" t="str">
        <f t="shared" si="151"/>
        <v>bakerjo012014</v>
      </c>
      <c r="B9682" s="16" t="s">
        <v>876</v>
      </c>
      <c r="C9682" s="16">
        <v>2014</v>
      </c>
      <c r="D9682" s="16" t="s">
        <v>2336</v>
      </c>
      <c r="E9682" s="16">
        <v>437</v>
      </c>
      <c r="F9682" s="16">
        <v>30</v>
      </c>
      <c r="G9682" s="16">
        <v>2</v>
      </c>
      <c r="H9682" s="16">
        <v>2</v>
      </c>
    </row>
    <row r="9683" spans="1:8" x14ac:dyDescent="0.3">
      <c r="A9683" s="13" t="str">
        <f t="shared" si="151"/>
        <v>bakerjo012014</v>
      </c>
      <c r="B9683" s="16" t="s">
        <v>876</v>
      </c>
      <c r="C9683" s="16">
        <v>2014</v>
      </c>
      <c r="D9683" s="16" t="s">
        <v>2334</v>
      </c>
      <c r="E9683" s="16">
        <v>0</v>
      </c>
      <c r="F9683" s="16">
        <v>0</v>
      </c>
      <c r="G9683" s="16">
        <v>0</v>
      </c>
      <c r="H9683" s="16">
        <v>0</v>
      </c>
    </row>
    <row r="9684" spans="1:8" x14ac:dyDescent="0.3">
      <c r="A9684" s="13" t="str">
        <f t="shared" si="151"/>
        <v>bakersc022014</v>
      </c>
      <c r="B9684" s="16" t="s">
        <v>515</v>
      </c>
      <c r="C9684" s="16">
        <v>2014</v>
      </c>
      <c r="D9684" s="16" t="s">
        <v>2334</v>
      </c>
      <c r="E9684" s="16">
        <v>6</v>
      </c>
      <c r="F9684" s="16">
        <v>1</v>
      </c>
      <c r="G9684" s="16">
        <v>0</v>
      </c>
      <c r="H9684" s="16">
        <v>1</v>
      </c>
    </row>
    <row r="9685" spans="1:8" x14ac:dyDescent="0.3">
      <c r="A9685" s="13" t="str">
        <f t="shared" si="151"/>
        <v>balfogr012014</v>
      </c>
      <c r="B9685" s="16" t="s">
        <v>229</v>
      </c>
      <c r="C9685" s="16">
        <v>2014</v>
      </c>
      <c r="D9685" s="16" t="s">
        <v>2334</v>
      </c>
      <c r="E9685" s="16">
        <v>1</v>
      </c>
      <c r="F9685" s="16">
        <v>5</v>
      </c>
      <c r="G9685" s="16">
        <v>0</v>
      </c>
      <c r="H9685" s="16">
        <v>0</v>
      </c>
    </row>
    <row r="9686" spans="1:8" x14ac:dyDescent="0.3">
      <c r="A9686" s="13" t="str">
        <f t="shared" si="151"/>
        <v>barmecl012014</v>
      </c>
      <c r="B9686" s="16" t="s">
        <v>352</v>
      </c>
      <c r="C9686" s="16">
        <v>2014</v>
      </c>
      <c r="D9686" s="16" t="s">
        <v>2335</v>
      </c>
      <c r="E9686" s="16">
        <v>5</v>
      </c>
      <c r="F9686" s="16">
        <v>0</v>
      </c>
      <c r="G9686" s="16">
        <v>0</v>
      </c>
      <c r="H9686" s="16">
        <v>0</v>
      </c>
    </row>
    <row r="9687" spans="1:8" x14ac:dyDescent="0.3">
      <c r="A9687" s="13" t="str">
        <f t="shared" si="151"/>
        <v>barmecl012014</v>
      </c>
      <c r="B9687" s="16" t="s">
        <v>352</v>
      </c>
      <c r="C9687" s="16">
        <v>2014</v>
      </c>
      <c r="D9687" s="16" t="s">
        <v>39</v>
      </c>
      <c r="E9687" s="16">
        <v>10</v>
      </c>
      <c r="F9687" s="16">
        <v>21</v>
      </c>
      <c r="G9687" s="16">
        <v>0</v>
      </c>
      <c r="H9687" s="16">
        <v>1</v>
      </c>
    </row>
    <row r="9688" spans="1:8" x14ac:dyDescent="0.3">
      <c r="A9688" s="13" t="str">
        <f t="shared" si="151"/>
        <v>barmecl012014</v>
      </c>
      <c r="B9688" s="16" t="s">
        <v>352</v>
      </c>
      <c r="C9688" s="16">
        <v>2014</v>
      </c>
      <c r="D9688" s="16" t="s">
        <v>40</v>
      </c>
      <c r="E9688" s="16">
        <v>1</v>
      </c>
      <c r="F9688" s="16">
        <v>2</v>
      </c>
      <c r="G9688" s="16">
        <v>0</v>
      </c>
      <c r="H9688" s="16">
        <v>0</v>
      </c>
    </row>
    <row r="9689" spans="1:8" x14ac:dyDescent="0.3">
      <c r="A9689" s="13" t="str">
        <f t="shared" si="151"/>
        <v>barmecl012014</v>
      </c>
      <c r="B9689" s="16" t="s">
        <v>352</v>
      </c>
      <c r="C9689" s="16">
        <v>2014</v>
      </c>
      <c r="D9689" s="16" t="s">
        <v>2333</v>
      </c>
      <c r="E9689" s="16">
        <v>22</v>
      </c>
      <c r="F9689" s="16">
        <v>56</v>
      </c>
      <c r="G9689" s="16">
        <v>2</v>
      </c>
      <c r="H9689" s="16">
        <v>10</v>
      </c>
    </row>
    <row r="9690" spans="1:8" x14ac:dyDescent="0.3">
      <c r="A9690" s="13" t="str">
        <f t="shared" si="151"/>
        <v>barnebr022014</v>
      </c>
      <c r="B9690" s="16" t="s">
        <v>1664</v>
      </c>
      <c r="C9690" s="16">
        <v>2014</v>
      </c>
      <c r="D9690" s="16" t="s">
        <v>2329</v>
      </c>
      <c r="E9690" s="16">
        <v>3</v>
      </c>
      <c r="F9690" s="16">
        <v>0</v>
      </c>
      <c r="G9690" s="16">
        <v>0</v>
      </c>
      <c r="H9690" s="16">
        <v>0</v>
      </c>
    </row>
    <row r="9691" spans="1:8" x14ac:dyDescent="0.3">
      <c r="A9691" s="13" t="str">
        <f t="shared" si="151"/>
        <v>barnebr022014</v>
      </c>
      <c r="B9691" s="16" t="s">
        <v>1664</v>
      </c>
      <c r="C9691" s="16">
        <v>2014</v>
      </c>
      <c r="D9691" s="16" t="s">
        <v>2330</v>
      </c>
      <c r="E9691" s="16">
        <v>19</v>
      </c>
      <c r="F9691" s="16">
        <v>0</v>
      </c>
      <c r="G9691" s="16">
        <v>1</v>
      </c>
      <c r="H9691" s="16">
        <v>0</v>
      </c>
    </row>
    <row r="9692" spans="1:8" x14ac:dyDescent="0.3">
      <c r="A9692" s="13" t="str">
        <f t="shared" si="151"/>
        <v>barnebr022014</v>
      </c>
      <c r="B9692" s="16" t="s">
        <v>1664</v>
      </c>
      <c r="C9692" s="16">
        <v>2014</v>
      </c>
      <c r="D9692" s="16" t="s">
        <v>2331</v>
      </c>
      <c r="E9692" s="16">
        <v>114</v>
      </c>
      <c r="F9692" s="16">
        <v>3</v>
      </c>
      <c r="G9692" s="16">
        <v>2</v>
      </c>
      <c r="H9692" s="16">
        <v>1</v>
      </c>
    </row>
    <row r="9693" spans="1:8" x14ac:dyDescent="0.3">
      <c r="A9693" s="13" t="str">
        <f t="shared" si="151"/>
        <v>barnebr022014</v>
      </c>
      <c r="B9693" s="16" t="s">
        <v>1664</v>
      </c>
      <c r="C9693" s="16">
        <v>2014</v>
      </c>
      <c r="D9693" s="16" t="s">
        <v>2332</v>
      </c>
      <c r="E9693" s="16">
        <v>92</v>
      </c>
      <c r="F9693" s="16">
        <v>3</v>
      </c>
      <c r="G9693" s="16">
        <v>1</v>
      </c>
      <c r="H9693" s="16">
        <v>1</v>
      </c>
    </row>
    <row r="9694" spans="1:8" x14ac:dyDescent="0.3">
      <c r="A9694" s="13" t="str">
        <f t="shared" si="151"/>
        <v>barneda012014</v>
      </c>
      <c r="B9694" s="16" t="s">
        <v>1224</v>
      </c>
      <c r="C9694" s="16">
        <v>2014</v>
      </c>
      <c r="D9694" s="16" t="s">
        <v>39</v>
      </c>
      <c r="E9694" s="16">
        <v>83</v>
      </c>
      <c r="F9694" s="16">
        <v>140</v>
      </c>
      <c r="G9694" s="16">
        <v>3</v>
      </c>
      <c r="H9694" s="16">
        <v>27</v>
      </c>
    </row>
    <row r="9695" spans="1:8" x14ac:dyDescent="0.3">
      <c r="A9695" s="13" t="str">
        <f t="shared" si="151"/>
        <v>barneda012014</v>
      </c>
      <c r="B9695" s="16" t="s">
        <v>1224</v>
      </c>
      <c r="C9695" s="16">
        <v>2014</v>
      </c>
      <c r="D9695" s="16" t="s">
        <v>39</v>
      </c>
      <c r="E9695" s="16">
        <v>13</v>
      </c>
      <c r="F9695" s="16">
        <v>15</v>
      </c>
      <c r="G9695" s="16">
        <v>1</v>
      </c>
      <c r="H9695" s="16">
        <v>2</v>
      </c>
    </row>
    <row r="9696" spans="1:8" x14ac:dyDescent="0.3">
      <c r="A9696" s="13" t="str">
        <f t="shared" si="151"/>
        <v>barneda012014</v>
      </c>
      <c r="B9696" s="16" t="s">
        <v>1224</v>
      </c>
      <c r="C9696" s="16">
        <v>2014</v>
      </c>
      <c r="D9696" s="16" t="s">
        <v>2333</v>
      </c>
      <c r="E9696" s="16">
        <v>0</v>
      </c>
      <c r="F9696" s="16">
        <v>5</v>
      </c>
      <c r="G9696" s="16">
        <v>0</v>
      </c>
      <c r="H9696" s="16">
        <v>0</v>
      </c>
    </row>
    <row r="9697" spans="1:8" x14ac:dyDescent="0.3">
      <c r="A9697" s="13" t="str">
        <f t="shared" si="151"/>
        <v>barnema012014</v>
      </c>
      <c r="B9697" s="16" t="s">
        <v>2109</v>
      </c>
      <c r="C9697" s="16">
        <v>2014</v>
      </c>
      <c r="D9697" s="16" t="s">
        <v>2334</v>
      </c>
      <c r="E9697" s="16">
        <v>1</v>
      </c>
      <c r="F9697" s="16">
        <v>0</v>
      </c>
      <c r="G9697" s="16">
        <v>0</v>
      </c>
      <c r="H9697" s="16">
        <v>0</v>
      </c>
    </row>
    <row r="9698" spans="1:8" x14ac:dyDescent="0.3">
      <c r="A9698" s="13" t="str">
        <f t="shared" si="151"/>
        <v>barnhtu012014</v>
      </c>
      <c r="B9698" s="16" t="s">
        <v>2110</v>
      </c>
      <c r="C9698" s="16">
        <v>2014</v>
      </c>
      <c r="D9698" s="16" t="s">
        <v>2336</v>
      </c>
      <c r="E9698" s="16">
        <v>110</v>
      </c>
      <c r="F9698" s="16">
        <v>14</v>
      </c>
      <c r="G9698" s="16">
        <v>0</v>
      </c>
      <c r="H9698" s="16">
        <v>2</v>
      </c>
    </row>
    <row r="9699" spans="1:8" x14ac:dyDescent="0.3">
      <c r="A9699" s="13" t="str">
        <f t="shared" si="151"/>
        <v>barreaa012014</v>
      </c>
      <c r="B9699" s="16" t="s">
        <v>2111</v>
      </c>
      <c r="C9699" s="16">
        <v>2014</v>
      </c>
      <c r="D9699" s="16" t="s">
        <v>2334</v>
      </c>
      <c r="E9699" s="16">
        <v>2</v>
      </c>
      <c r="F9699" s="16">
        <v>4</v>
      </c>
      <c r="G9699" s="16">
        <v>1</v>
      </c>
      <c r="H9699" s="16">
        <v>0</v>
      </c>
    </row>
    <row r="9700" spans="1:8" x14ac:dyDescent="0.3">
      <c r="A9700" s="13" t="str">
        <f t="shared" si="151"/>
        <v>bartlja012014</v>
      </c>
      <c r="B9700" s="16" t="s">
        <v>417</v>
      </c>
      <c r="C9700" s="16">
        <v>2014</v>
      </c>
      <c r="D9700" s="16" t="s">
        <v>2330</v>
      </c>
      <c r="E9700" s="16">
        <v>0</v>
      </c>
      <c r="F9700" s="16">
        <v>0</v>
      </c>
      <c r="G9700" s="16">
        <v>0</v>
      </c>
      <c r="H9700" s="16">
        <v>0</v>
      </c>
    </row>
    <row r="9701" spans="1:8" x14ac:dyDescent="0.3">
      <c r="A9701" s="13" t="str">
        <f t="shared" si="151"/>
        <v>bartlja012014</v>
      </c>
      <c r="B9701" s="16" t="s">
        <v>417</v>
      </c>
      <c r="C9701" s="16">
        <v>2014</v>
      </c>
      <c r="D9701" s="16" t="s">
        <v>2331</v>
      </c>
      <c r="E9701" s="16">
        <v>0</v>
      </c>
      <c r="F9701" s="16">
        <v>0</v>
      </c>
      <c r="G9701" s="16">
        <v>0</v>
      </c>
      <c r="H9701" s="16">
        <v>0</v>
      </c>
    </row>
    <row r="9702" spans="1:8" x14ac:dyDescent="0.3">
      <c r="A9702" s="13" t="str">
        <f t="shared" si="151"/>
        <v>bartoda022014</v>
      </c>
      <c r="B9702" s="16" t="s">
        <v>756</v>
      </c>
      <c r="C9702" s="16">
        <v>2014</v>
      </c>
      <c r="D9702" s="16" t="s">
        <v>2335</v>
      </c>
      <c r="E9702" s="16">
        <v>166</v>
      </c>
      <c r="F9702" s="16">
        <v>12</v>
      </c>
      <c r="G9702" s="16">
        <v>3</v>
      </c>
      <c r="H9702" s="16">
        <v>16</v>
      </c>
    </row>
    <row r="9703" spans="1:8" x14ac:dyDescent="0.3">
      <c r="A9703" s="13" t="str">
        <f t="shared" si="151"/>
        <v>bassan012014</v>
      </c>
      <c r="B9703" s="16" t="s">
        <v>1428</v>
      </c>
      <c r="C9703" s="16">
        <v>2014</v>
      </c>
      <c r="D9703" s="16" t="s">
        <v>2334</v>
      </c>
      <c r="E9703" s="16">
        <v>2</v>
      </c>
      <c r="F9703" s="16">
        <v>6</v>
      </c>
      <c r="G9703" s="16">
        <v>1</v>
      </c>
      <c r="H9703" s="16">
        <v>0</v>
      </c>
    </row>
    <row r="9704" spans="1:8" x14ac:dyDescent="0.3">
      <c r="A9704" s="13" t="str">
        <f t="shared" si="151"/>
        <v>bassich012014</v>
      </c>
      <c r="B9704" s="16" t="s">
        <v>2112</v>
      </c>
      <c r="C9704" s="16">
        <v>2014</v>
      </c>
      <c r="D9704" s="16" t="s">
        <v>2334</v>
      </c>
      <c r="E9704" s="16">
        <v>1</v>
      </c>
      <c r="F9704" s="16">
        <v>4</v>
      </c>
      <c r="G9704" s="16">
        <v>0</v>
      </c>
      <c r="H9704" s="16">
        <v>0</v>
      </c>
    </row>
    <row r="9705" spans="1:8" x14ac:dyDescent="0.3">
      <c r="A9705" s="13" t="str">
        <f t="shared" si="151"/>
        <v>bastaan012014</v>
      </c>
      <c r="B9705" s="16" t="s">
        <v>1047</v>
      </c>
      <c r="C9705" s="16">
        <v>2014</v>
      </c>
      <c r="D9705" s="16" t="s">
        <v>2334</v>
      </c>
      <c r="E9705" s="16">
        <v>1</v>
      </c>
      <c r="F9705" s="16">
        <v>1</v>
      </c>
      <c r="G9705" s="16">
        <v>1</v>
      </c>
      <c r="H9705" s="16">
        <v>0</v>
      </c>
    </row>
    <row r="9706" spans="1:8" x14ac:dyDescent="0.3">
      <c r="A9706" s="13" t="str">
        <f t="shared" si="151"/>
        <v>bauertr012014</v>
      </c>
      <c r="B9706" s="16" t="s">
        <v>1666</v>
      </c>
      <c r="C9706" s="16">
        <v>2014</v>
      </c>
      <c r="D9706" s="16" t="s">
        <v>2334</v>
      </c>
      <c r="E9706" s="16">
        <v>9</v>
      </c>
      <c r="F9706" s="16">
        <v>12</v>
      </c>
      <c r="G9706" s="16">
        <v>1</v>
      </c>
      <c r="H9706" s="16">
        <v>4</v>
      </c>
    </row>
    <row r="9707" spans="1:8" x14ac:dyDescent="0.3">
      <c r="A9707" s="13" t="str">
        <f t="shared" si="151"/>
        <v>bautijo022014</v>
      </c>
      <c r="B9707" s="16" t="s">
        <v>419</v>
      </c>
      <c r="C9707" s="16">
        <v>2014</v>
      </c>
      <c r="D9707" s="16" t="s">
        <v>2335</v>
      </c>
      <c r="E9707" s="16">
        <v>75</v>
      </c>
      <c r="F9707" s="16">
        <v>6</v>
      </c>
      <c r="G9707" s="16">
        <v>0</v>
      </c>
      <c r="H9707" s="16">
        <v>6</v>
      </c>
    </row>
    <row r="9708" spans="1:8" x14ac:dyDescent="0.3">
      <c r="A9708" s="13" t="str">
        <f t="shared" si="151"/>
        <v>bautijo022014</v>
      </c>
      <c r="B9708" s="16" t="s">
        <v>419</v>
      </c>
      <c r="C9708" s="16">
        <v>2014</v>
      </c>
      <c r="D9708" s="16" t="s">
        <v>2329</v>
      </c>
      <c r="E9708" s="16">
        <v>19</v>
      </c>
      <c r="F9708" s="16">
        <v>0</v>
      </c>
      <c r="G9708" s="16">
        <v>0</v>
      </c>
      <c r="H9708" s="16">
        <v>0</v>
      </c>
    </row>
    <row r="9709" spans="1:8" x14ac:dyDescent="0.3">
      <c r="A9709" s="13" t="str">
        <f t="shared" si="151"/>
        <v>bautijo022014</v>
      </c>
      <c r="B9709" s="16" t="s">
        <v>419</v>
      </c>
      <c r="C9709" s="16">
        <v>2014</v>
      </c>
      <c r="D9709" s="16" t="s">
        <v>2331</v>
      </c>
      <c r="E9709" s="16">
        <v>282</v>
      </c>
      <c r="F9709" s="16">
        <v>12</v>
      </c>
      <c r="G9709" s="16">
        <v>4</v>
      </c>
      <c r="H9709" s="16">
        <v>2</v>
      </c>
    </row>
    <row r="9710" spans="1:8" x14ac:dyDescent="0.3">
      <c r="A9710" s="13" t="str">
        <f t="shared" si="151"/>
        <v>bautijo022014</v>
      </c>
      <c r="B9710" s="16" t="s">
        <v>419</v>
      </c>
      <c r="C9710" s="16">
        <v>2014</v>
      </c>
      <c r="D9710" s="16" t="s">
        <v>2332</v>
      </c>
      <c r="E9710" s="16">
        <v>263</v>
      </c>
      <c r="F9710" s="16">
        <v>12</v>
      </c>
      <c r="G9710" s="16">
        <v>4</v>
      </c>
      <c r="H9710" s="16">
        <v>2</v>
      </c>
    </row>
    <row r="9711" spans="1:8" x14ac:dyDescent="0.3">
      <c r="A9711" s="13" t="str">
        <f t="shared" si="151"/>
        <v>baxtemi012014</v>
      </c>
      <c r="B9711" s="16" t="s">
        <v>1225</v>
      </c>
      <c r="C9711" s="16">
        <v>2014</v>
      </c>
      <c r="D9711" s="16" t="s">
        <v>2330</v>
      </c>
      <c r="E9711" s="16">
        <v>3</v>
      </c>
      <c r="F9711" s="16">
        <v>0</v>
      </c>
      <c r="G9711" s="16">
        <v>0</v>
      </c>
      <c r="H9711" s="16">
        <v>0</v>
      </c>
    </row>
    <row r="9712" spans="1:8" x14ac:dyDescent="0.3">
      <c r="A9712" s="13" t="str">
        <f t="shared" si="151"/>
        <v>baxtemi012014</v>
      </c>
      <c r="B9712" s="16" t="s">
        <v>1225</v>
      </c>
      <c r="C9712" s="16">
        <v>2014</v>
      </c>
      <c r="D9712" s="16" t="s">
        <v>2331</v>
      </c>
      <c r="E9712" s="16">
        <v>3</v>
      </c>
      <c r="F9712" s="16">
        <v>0</v>
      </c>
      <c r="G9712" s="16">
        <v>0</v>
      </c>
      <c r="H9712" s="16">
        <v>0</v>
      </c>
    </row>
    <row r="9713" spans="1:8" x14ac:dyDescent="0.3">
      <c r="A9713" s="13" t="str">
        <f t="shared" si="151"/>
        <v>beatope012014</v>
      </c>
      <c r="B9713" s="16" t="s">
        <v>1429</v>
      </c>
      <c r="C9713" s="16">
        <v>2014</v>
      </c>
      <c r="D9713" s="16" t="s">
        <v>2334</v>
      </c>
      <c r="E9713" s="16">
        <v>0</v>
      </c>
      <c r="F9713" s="16">
        <v>0</v>
      </c>
      <c r="G9713" s="16">
        <v>0</v>
      </c>
      <c r="H9713" s="16">
        <v>0</v>
      </c>
    </row>
    <row r="9714" spans="1:8" x14ac:dyDescent="0.3">
      <c r="A9714" s="13" t="str">
        <f t="shared" si="151"/>
        <v>beavabl012014</v>
      </c>
      <c r="B9714" s="16" t="s">
        <v>1430</v>
      </c>
      <c r="C9714" s="16">
        <v>2014</v>
      </c>
      <c r="D9714" s="16" t="s">
        <v>2334</v>
      </c>
      <c r="E9714" s="16">
        <v>0</v>
      </c>
      <c r="F9714" s="16">
        <v>1</v>
      </c>
      <c r="G9714" s="16">
        <v>0</v>
      </c>
      <c r="H9714" s="16">
        <v>0</v>
      </c>
    </row>
    <row r="9715" spans="1:8" x14ac:dyDescent="0.3">
      <c r="A9715" s="13" t="str">
        <f t="shared" si="151"/>
        <v>beckejo022014</v>
      </c>
      <c r="B9715" s="16" t="s">
        <v>230</v>
      </c>
      <c r="C9715" s="16">
        <v>2014</v>
      </c>
      <c r="D9715" s="16" t="s">
        <v>2334</v>
      </c>
      <c r="E9715" s="16">
        <v>8</v>
      </c>
      <c r="F9715" s="16">
        <v>8</v>
      </c>
      <c r="G9715" s="16">
        <v>2</v>
      </c>
      <c r="H9715" s="16">
        <v>1</v>
      </c>
    </row>
    <row r="9716" spans="1:8" x14ac:dyDescent="0.3">
      <c r="A9716" s="13" t="str">
        <f t="shared" si="151"/>
        <v>beckhgo012014</v>
      </c>
      <c r="B9716" s="16" t="s">
        <v>1048</v>
      </c>
      <c r="C9716" s="16">
        <v>2014</v>
      </c>
      <c r="D9716" s="16" t="s">
        <v>39</v>
      </c>
      <c r="E9716" s="16">
        <v>202</v>
      </c>
      <c r="F9716" s="16">
        <v>312</v>
      </c>
      <c r="G9716" s="16">
        <v>10</v>
      </c>
      <c r="H9716" s="16">
        <v>74</v>
      </c>
    </row>
    <row r="9717" spans="1:8" x14ac:dyDescent="0.3">
      <c r="A9717" s="13" t="str">
        <f t="shared" si="151"/>
        <v>beckhgo012014</v>
      </c>
      <c r="B9717" s="16" t="s">
        <v>1048</v>
      </c>
      <c r="C9717" s="16">
        <v>2014</v>
      </c>
      <c r="D9717" s="16" t="s">
        <v>39</v>
      </c>
      <c r="E9717" s="16">
        <v>3</v>
      </c>
      <c r="F9717" s="16">
        <v>7</v>
      </c>
      <c r="G9717" s="16">
        <v>0</v>
      </c>
      <c r="H9717" s="16">
        <v>1</v>
      </c>
    </row>
    <row r="9718" spans="1:8" x14ac:dyDescent="0.3">
      <c r="A9718" s="13" t="str">
        <f t="shared" si="151"/>
        <v>beckhgo012014</v>
      </c>
      <c r="B9718" s="16" t="s">
        <v>1048</v>
      </c>
      <c r="C9718" s="16">
        <v>2014</v>
      </c>
      <c r="D9718" s="16" t="s">
        <v>40</v>
      </c>
      <c r="E9718" s="16">
        <v>10</v>
      </c>
      <c r="F9718" s="16">
        <v>18</v>
      </c>
      <c r="G9718" s="16">
        <v>2</v>
      </c>
      <c r="H9718" s="16">
        <v>3</v>
      </c>
    </row>
    <row r="9719" spans="1:8" x14ac:dyDescent="0.3">
      <c r="A9719" s="13" t="str">
        <f t="shared" si="151"/>
        <v>beckhgo012014</v>
      </c>
      <c r="B9719" s="16" t="s">
        <v>1048</v>
      </c>
      <c r="C9719" s="16">
        <v>2014</v>
      </c>
      <c r="D9719" s="16" t="s">
        <v>2333</v>
      </c>
      <c r="E9719" s="16">
        <v>4</v>
      </c>
      <c r="F9719" s="16">
        <v>11</v>
      </c>
      <c r="G9719" s="16">
        <v>1</v>
      </c>
      <c r="H9719" s="16">
        <v>4</v>
      </c>
    </row>
    <row r="9720" spans="1:8" x14ac:dyDescent="0.3">
      <c r="A9720" s="13" t="str">
        <f t="shared" si="151"/>
        <v>bedarer012014</v>
      </c>
      <c r="B9720" s="16" t="s">
        <v>287</v>
      </c>
      <c r="C9720" s="16">
        <v>2014</v>
      </c>
      <c r="D9720" s="16" t="s">
        <v>2334</v>
      </c>
      <c r="E9720" s="16">
        <v>2</v>
      </c>
      <c r="F9720" s="16">
        <v>5</v>
      </c>
      <c r="G9720" s="16">
        <v>0</v>
      </c>
      <c r="H9720" s="16">
        <v>0</v>
      </c>
    </row>
    <row r="9721" spans="1:8" x14ac:dyDescent="0.3">
      <c r="A9721" s="13" t="str">
        <f t="shared" si="151"/>
        <v>bedroca012014</v>
      </c>
      <c r="B9721" s="16" t="s">
        <v>2113</v>
      </c>
      <c r="C9721" s="16">
        <v>2014</v>
      </c>
      <c r="D9721" s="16" t="s">
        <v>2334</v>
      </c>
      <c r="E9721" s="16">
        <v>2</v>
      </c>
      <c r="F9721" s="16">
        <v>4</v>
      </c>
      <c r="G9721" s="16">
        <v>0</v>
      </c>
      <c r="H9721" s="16">
        <v>0</v>
      </c>
    </row>
    <row r="9722" spans="1:8" x14ac:dyDescent="0.3">
      <c r="A9722" s="13" t="str">
        <f t="shared" si="151"/>
        <v>beeleda012014</v>
      </c>
      <c r="B9722" s="16" t="s">
        <v>2114</v>
      </c>
      <c r="C9722" s="16">
        <v>2014</v>
      </c>
      <c r="D9722" s="16" t="s">
        <v>2334</v>
      </c>
      <c r="E9722" s="16">
        <v>0</v>
      </c>
      <c r="F9722" s="16">
        <v>3</v>
      </c>
      <c r="G9722" s="16">
        <v>0</v>
      </c>
      <c r="H9722" s="16">
        <v>0</v>
      </c>
    </row>
    <row r="9723" spans="1:8" x14ac:dyDescent="0.3">
      <c r="A9723" s="13" t="str">
        <f t="shared" si="151"/>
        <v>beimejo012014</v>
      </c>
      <c r="B9723" s="16" t="s">
        <v>231</v>
      </c>
      <c r="C9723" s="16">
        <v>2014</v>
      </c>
      <c r="D9723" s="16" t="s">
        <v>2334</v>
      </c>
      <c r="E9723" s="16">
        <v>2</v>
      </c>
      <c r="F9723" s="16">
        <v>11</v>
      </c>
      <c r="G9723" s="16">
        <v>1</v>
      </c>
      <c r="H9723" s="16">
        <v>1</v>
      </c>
    </row>
    <row r="9724" spans="1:8" x14ac:dyDescent="0.3">
      <c r="A9724" s="13" t="str">
        <f t="shared" si="151"/>
        <v>belisma012014</v>
      </c>
      <c r="B9724" s="16" t="s">
        <v>354</v>
      </c>
      <c r="C9724" s="16">
        <v>2014</v>
      </c>
      <c r="D9724" s="16" t="s">
        <v>2334</v>
      </c>
      <c r="E9724" s="16">
        <v>6</v>
      </c>
      <c r="F9724" s="16">
        <v>12</v>
      </c>
      <c r="G9724" s="16">
        <v>1</v>
      </c>
      <c r="H9724" s="16">
        <v>1</v>
      </c>
    </row>
    <row r="9725" spans="1:8" x14ac:dyDescent="0.3">
      <c r="A9725" s="13" t="str">
        <f t="shared" si="151"/>
        <v>belisro012014</v>
      </c>
      <c r="B9725" s="16" t="s">
        <v>1049</v>
      </c>
      <c r="C9725" s="16">
        <v>2014</v>
      </c>
      <c r="D9725" s="16" t="s">
        <v>2334</v>
      </c>
      <c r="E9725" s="16">
        <v>2</v>
      </c>
      <c r="F9725" s="16">
        <v>9</v>
      </c>
      <c r="G9725" s="16">
        <v>0</v>
      </c>
      <c r="H9725" s="16">
        <v>0</v>
      </c>
    </row>
    <row r="9726" spans="1:8" x14ac:dyDescent="0.3">
      <c r="A9726" s="13" t="str">
        <f t="shared" si="151"/>
        <v>belivje012014</v>
      </c>
      <c r="B9726" s="16" t="s">
        <v>1667</v>
      </c>
      <c r="C9726" s="16">
        <v>2014</v>
      </c>
      <c r="D9726" s="16" t="s">
        <v>2334</v>
      </c>
      <c r="E9726" s="16">
        <v>1</v>
      </c>
      <c r="F9726" s="16">
        <v>1</v>
      </c>
      <c r="G9726" s="16">
        <v>0</v>
      </c>
      <c r="H9726" s="16">
        <v>0</v>
      </c>
    </row>
    <row r="9727" spans="1:8" x14ac:dyDescent="0.3">
      <c r="A9727" s="13" t="str">
        <f t="shared" si="151"/>
        <v>bellhe012014</v>
      </c>
      <c r="B9727" s="16" t="s">
        <v>420</v>
      </c>
      <c r="C9727" s="16">
        <v>2014</v>
      </c>
      <c r="D9727" s="16" t="s">
        <v>2334</v>
      </c>
      <c r="E9727" s="16">
        <v>1</v>
      </c>
      <c r="F9727" s="16">
        <v>2</v>
      </c>
      <c r="G9727" s="16">
        <v>0</v>
      </c>
      <c r="H9727" s="16">
        <v>0</v>
      </c>
    </row>
    <row r="9728" spans="1:8" x14ac:dyDescent="0.3">
      <c r="A9728" s="13" t="str">
        <f t="shared" si="151"/>
        <v>belltr012014</v>
      </c>
      <c r="B9728" s="16" t="s">
        <v>1050</v>
      </c>
      <c r="C9728" s="16">
        <v>2014</v>
      </c>
      <c r="D9728" s="16" t="s">
        <v>2334</v>
      </c>
      <c r="E9728" s="16">
        <v>0</v>
      </c>
      <c r="F9728" s="16">
        <v>0</v>
      </c>
      <c r="G9728" s="16">
        <v>0</v>
      </c>
      <c r="H9728" s="16">
        <v>0</v>
      </c>
    </row>
    <row r="9729" spans="1:8" x14ac:dyDescent="0.3">
      <c r="A9729" s="13" t="str">
        <f t="shared" si="151"/>
        <v>beltbr012014</v>
      </c>
      <c r="B9729" s="16" t="s">
        <v>1433</v>
      </c>
      <c r="C9729" s="16">
        <v>2014</v>
      </c>
      <c r="D9729" s="16" t="s">
        <v>2335</v>
      </c>
      <c r="E9729" s="16">
        <v>499</v>
      </c>
      <c r="F9729" s="16">
        <v>55</v>
      </c>
      <c r="G9729" s="16">
        <v>4</v>
      </c>
      <c r="H9729" s="16">
        <v>48</v>
      </c>
    </row>
    <row r="9730" spans="1:8" x14ac:dyDescent="0.3">
      <c r="A9730" s="13" t="str">
        <f t="shared" si="151"/>
        <v>beltbr012014</v>
      </c>
      <c r="B9730" s="16" t="s">
        <v>1433</v>
      </c>
      <c r="C9730" s="16">
        <v>2014</v>
      </c>
      <c r="D9730" s="16" t="s">
        <v>2331</v>
      </c>
      <c r="E9730" s="16">
        <v>0</v>
      </c>
      <c r="F9730" s="16">
        <v>0</v>
      </c>
      <c r="G9730" s="16">
        <v>0</v>
      </c>
      <c r="H9730" s="16">
        <v>0</v>
      </c>
    </row>
    <row r="9731" spans="1:8" x14ac:dyDescent="0.3">
      <c r="A9731" s="13" t="str">
        <f t="shared" ref="A9731:A9794" si="152">(B9731&amp;C9731)</f>
        <v>beltbr012014</v>
      </c>
      <c r="B9731" s="16" t="s">
        <v>1433</v>
      </c>
      <c r="C9731" s="16">
        <v>2014</v>
      </c>
      <c r="D9731" s="16" t="s">
        <v>2332</v>
      </c>
      <c r="E9731" s="16">
        <v>0</v>
      </c>
      <c r="F9731" s="16">
        <v>0</v>
      </c>
      <c r="G9731" s="16">
        <v>0</v>
      </c>
      <c r="H9731" s="16">
        <v>0</v>
      </c>
    </row>
    <row r="9732" spans="1:8" x14ac:dyDescent="0.3">
      <c r="A9732" s="13" t="str">
        <f t="shared" si="152"/>
        <v>beltrad012014</v>
      </c>
      <c r="B9732" s="16" t="s">
        <v>55</v>
      </c>
      <c r="C9732" s="16">
        <v>2014</v>
      </c>
      <c r="D9732" s="16" t="s">
        <v>40</v>
      </c>
      <c r="E9732" s="16">
        <v>144</v>
      </c>
      <c r="F9732" s="16">
        <v>206</v>
      </c>
      <c r="G9732" s="16">
        <v>12</v>
      </c>
      <c r="H9732" s="16">
        <v>25</v>
      </c>
    </row>
    <row r="9733" spans="1:8" x14ac:dyDescent="0.3">
      <c r="A9733" s="13" t="str">
        <f t="shared" si="152"/>
        <v>beltrca012014</v>
      </c>
      <c r="B9733" s="16" t="s">
        <v>56</v>
      </c>
      <c r="C9733" s="16">
        <v>2014</v>
      </c>
      <c r="D9733" s="16" t="s">
        <v>2335</v>
      </c>
      <c r="E9733" s="16">
        <v>3</v>
      </c>
      <c r="F9733" s="16">
        <v>0</v>
      </c>
      <c r="G9733" s="16">
        <v>0</v>
      </c>
      <c r="H9733" s="16">
        <v>0</v>
      </c>
    </row>
    <row r="9734" spans="1:8" x14ac:dyDescent="0.3">
      <c r="A9734" s="13" t="str">
        <f t="shared" si="152"/>
        <v>beltrca012014</v>
      </c>
      <c r="B9734" s="16" t="s">
        <v>56</v>
      </c>
      <c r="C9734" s="16">
        <v>2014</v>
      </c>
      <c r="D9734" s="16" t="s">
        <v>2331</v>
      </c>
      <c r="E9734" s="16">
        <v>51</v>
      </c>
      <c r="F9734" s="16">
        <v>2</v>
      </c>
      <c r="G9734" s="16">
        <v>3</v>
      </c>
      <c r="H9734" s="16">
        <v>1</v>
      </c>
    </row>
    <row r="9735" spans="1:8" x14ac:dyDescent="0.3">
      <c r="A9735" s="13" t="str">
        <f t="shared" si="152"/>
        <v>beltrca012014</v>
      </c>
      <c r="B9735" s="16" t="s">
        <v>56</v>
      </c>
      <c r="C9735" s="16">
        <v>2014</v>
      </c>
      <c r="D9735" s="16" t="s">
        <v>2332</v>
      </c>
      <c r="E9735" s="16">
        <v>51</v>
      </c>
      <c r="F9735" s="16">
        <v>2</v>
      </c>
      <c r="G9735" s="16">
        <v>3</v>
      </c>
      <c r="H9735" s="16">
        <v>1</v>
      </c>
    </row>
    <row r="9736" spans="1:8" x14ac:dyDescent="0.3">
      <c r="A9736" s="13" t="str">
        <f t="shared" si="152"/>
        <v>benoijo012014</v>
      </c>
      <c r="B9736" s="16" t="s">
        <v>232</v>
      </c>
      <c r="C9736" s="16">
        <v>2014</v>
      </c>
      <c r="D9736" s="16" t="s">
        <v>2334</v>
      </c>
      <c r="E9736" s="16">
        <v>0</v>
      </c>
      <c r="F9736" s="16">
        <v>5</v>
      </c>
      <c r="G9736" s="16">
        <v>0</v>
      </c>
      <c r="H9736" s="16">
        <v>0</v>
      </c>
    </row>
    <row r="9737" spans="1:8" x14ac:dyDescent="0.3">
      <c r="A9737" s="13" t="str">
        <f t="shared" si="152"/>
        <v>bergmch012014</v>
      </c>
      <c r="B9737" s="16" t="s">
        <v>2116</v>
      </c>
      <c r="C9737" s="16">
        <v>2014</v>
      </c>
      <c r="D9737" s="16" t="s">
        <v>2334</v>
      </c>
      <c r="E9737" s="16">
        <v>5</v>
      </c>
      <c r="F9737" s="16">
        <v>6</v>
      </c>
      <c r="G9737" s="16">
        <v>0</v>
      </c>
      <c r="H9737" s="16">
        <v>0</v>
      </c>
    </row>
    <row r="9738" spans="1:8" x14ac:dyDescent="0.3">
      <c r="A9738" s="13" t="str">
        <f t="shared" si="152"/>
        <v>bernaro012014</v>
      </c>
      <c r="B9738" s="16" t="s">
        <v>879</v>
      </c>
      <c r="C9738" s="16">
        <v>2014</v>
      </c>
      <c r="D9738" s="16" t="s">
        <v>2335</v>
      </c>
      <c r="E9738" s="16">
        <v>10</v>
      </c>
      <c r="F9738" s="16">
        <v>0</v>
      </c>
      <c r="G9738" s="16">
        <v>0</v>
      </c>
      <c r="H9738" s="16">
        <v>0</v>
      </c>
    </row>
    <row r="9739" spans="1:8" x14ac:dyDescent="0.3">
      <c r="A9739" s="13" t="str">
        <f t="shared" si="152"/>
        <v>bernaro012014</v>
      </c>
      <c r="B9739" s="16" t="s">
        <v>879</v>
      </c>
      <c r="C9739" s="16">
        <v>2014</v>
      </c>
      <c r="D9739" s="16" t="s">
        <v>2329</v>
      </c>
      <c r="E9739" s="16">
        <v>10</v>
      </c>
      <c r="F9739" s="16">
        <v>0</v>
      </c>
      <c r="G9739" s="16">
        <v>0</v>
      </c>
      <c r="H9739" s="16">
        <v>0</v>
      </c>
    </row>
    <row r="9740" spans="1:8" x14ac:dyDescent="0.3">
      <c r="A9740" s="13" t="str">
        <f t="shared" si="152"/>
        <v>bernaro012014</v>
      </c>
      <c r="B9740" s="16" t="s">
        <v>879</v>
      </c>
      <c r="C9740" s="16">
        <v>2014</v>
      </c>
      <c r="D9740" s="16" t="s">
        <v>2330</v>
      </c>
      <c r="E9740" s="16">
        <v>6</v>
      </c>
      <c r="F9740" s="16">
        <v>0</v>
      </c>
      <c r="G9740" s="16">
        <v>0</v>
      </c>
      <c r="H9740" s="16">
        <v>0</v>
      </c>
    </row>
    <row r="9741" spans="1:8" x14ac:dyDescent="0.3">
      <c r="A9741" s="13" t="str">
        <f t="shared" si="152"/>
        <v>bernaro012014</v>
      </c>
      <c r="B9741" s="16" t="s">
        <v>879</v>
      </c>
      <c r="C9741" s="16">
        <v>2014</v>
      </c>
      <c r="D9741" s="16" t="s">
        <v>2330</v>
      </c>
      <c r="E9741" s="16">
        <v>0</v>
      </c>
      <c r="F9741" s="16">
        <v>0</v>
      </c>
      <c r="G9741" s="16">
        <v>0</v>
      </c>
      <c r="H9741" s="16">
        <v>0</v>
      </c>
    </row>
    <row r="9742" spans="1:8" x14ac:dyDescent="0.3">
      <c r="A9742" s="13" t="str">
        <f t="shared" si="152"/>
        <v>bernaro012014</v>
      </c>
      <c r="B9742" s="16" t="s">
        <v>879</v>
      </c>
      <c r="C9742" s="16">
        <v>2014</v>
      </c>
      <c r="D9742" s="16" t="s">
        <v>2331</v>
      </c>
      <c r="E9742" s="16">
        <v>23</v>
      </c>
      <c r="F9742" s="16">
        <v>0</v>
      </c>
      <c r="G9742" s="16">
        <v>0</v>
      </c>
      <c r="H9742" s="16">
        <v>0</v>
      </c>
    </row>
    <row r="9743" spans="1:8" x14ac:dyDescent="0.3">
      <c r="A9743" s="13" t="str">
        <f t="shared" si="152"/>
        <v>bernaro012014</v>
      </c>
      <c r="B9743" s="16" t="s">
        <v>879</v>
      </c>
      <c r="C9743" s="16">
        <v>2014</v>
      </c>
      <c r="D9743" s="16" t="s">
        <v>2331</v>
      </c>
      <c r="E9743" s="16">
        <v>0</v>
      </c>
      <c r="F9743" s="16">
        <v>0</v>
      </c>
      <c r="G9743" s="16">
        <v>0</v>
      </c>
      <c r="H9743" s="16">
        <v>0</v>
      </c>
    </row>
    <row r="9744" spans="1:8" x14ac:dyDescent="0.3">
      <c r="A9744" s="13" t="str">
        <f t="shared" si="152"/>
        <v>bernaro012014</v>
      </c>
      <c r="B9744" s="16" t="s">
        <v>879</v>
      </c>
      <c r="C9744" s="16">
        <v>2014</v>
      </c>
      <c r="D9744" s="16" t="s">
        <v>2332</v>
      </c>
      <c r="E9744" s="16">
        <v>7</v>
      </c>
      <c r="F9744" s="16">
        <v>0</v>
      </c>
      <c r="G9744" s="16">
        <v>0</v>
      </c>
      <c r="H9744" s="16">
        <v>0</v>
      </c>
    </row>
    <row r="9745" spans="1:8" x14ac:dyDescent="0.3">
      <c r="A9745" s="13" t="str">
        <f t="shared" si="152"/>
        <v>bernaro012014</v>
      </c>
      <c r="B9745" s="16" t="s">
        <v>879</v>
      </c>
      <c r="C9745" s="16">
        <v>2014</v>
      </c>
      <c r="D9745" s="16" t="s">
        <v>2332</v>
      </c>
      <c r="E9745" s="16">
        <v>0</v>
      </c>
      <c r="F9745" s="16">
        <v>0</v>
      </c>
      <c r="G9745" s="16">
        <v>0</v>
      </c>
      <c r="H9745" s="16">
        <v>0</v>
      </c>
    </row>
    <row r="9746" spans="1:8" x14ac:dyDescent="0.3">
      <c r="A9746" s="13" t="str">
        <f t="shared" si="152"/>
        <v>bernido012014</v>
      </c>
      <c r="B9746" s="16" t="s">
        <v>880</v>
      </c>
      <c r="C9746" s="16">
        <v>2014</v>
      </c>
      <c r="D9746" s="16" t="s">
        <v>39</v>
      </c>
      <c r="E9746" s="16">
        <v>2</v>
      </c>
      <c r="F9746" s="16">
        <v>3</v>
      </c>
      <c r="G9746" s="16">
        <v>0</v>
      </c>
      <c r="H9746" s="16">
        <v>1</v>
      </c>
    </row>
    <row r="9747" spans="1:8" x14ac:dyDescent="0.3">
      <c r="A9747" s="13" t="str">
        <f t="shared" si="152"/>
        <v>bernido012014</v>
      </c>
      <c r="B9747" s="16" t="s">
        <v>880</v>
      </c>
      <c r="C9747" s="16">
        <v>2014</v>
      </c>
      <c r="D9747" s="16" t="s">
        <v>2333</v>
      </c>
      <c r="E9747" s="16">
        <v>1</v>
      </c>
      <c r="F9747" s="16">
        <v>4</v>
      </c>
      <c r="G9747" s="16">
        <v>0</v>
      </c>
      <c r="H9747" s="16">
        <v>0</v>
      </c>
    </row>
    <row r="9748" spans="1:8" x14ac:dyDescent="0.3">
      <c r="A9748" s="13" t="str">
        <f t="shared" si="152"/>
        <v>berryqu012014</v>
      </c>
      <c r="B9748" s="16" t="s">
        <v>1668</v>
      </c>
      <c r="C9748" s="16">
        <v>2014</v>
      </c>
      <c r="D9748" s="16" t="s">
        <v>2329</v>
      </c>
      <c r="E9748" s="16">
        <v>1</v>
      </c>
      <c r="F9748" s="16">
        <v>0</v>
      </c>
      <c r="G9748" s="16">
        <v>0</v>
      </c>
      <c r="H9748" s="16">
        <v>0</v>
      </c>
    </row>
    <row r="9749" spans="1:8" x14ac:dyDescent="0.3">
      <c r="A9749" s="13" t="str">
        <f t="shared" si="152"/>
        <v>berryqu012014</v>
      </c>
      <c r="B9749" s="16" t="s">
        <v>1668</v>
      </c>
      <c r="C9749" s="16">
        <v>2014</v>
      </c>
      <c r="D9749" s="16" t="s">
        <v>2330</v>
      </c>
      <c r="E9749" s="16">
        <v>1</v>
      </c>
      <c r="F9749" s="16">
        <v>0</v>
      </c>
      <c r="G9749" s="16">
        <v>0</v>
      </c>
      <c r="H9749" s="16">
        <v>0</v>
      </c>
    </row>
    <row r="9750" spans="1:8" x14ac:dyDescent="0.3">
      <c r="A9750" s="13" t="str">
        <f t="shared" si="152"/>
        <v>berryqu012014</v>
      </c>
      <c r="B9750" s="16" t="s">
        <v>1668</v>
      </c>
      <c r="C9750" s="16">
        <v>2014</v>
      </c>
      <c r="D9750" s="16" t="s">
        <v>2331</v>
      </c>
      <c r="E9750" s="16">
        <v>2</v>
      </c>
      <c r="F9750" s="16">
        <v>0</v>
      </c>
      <c r="G9750" s="16">
        <v>0</v>
      </c>
      <c r="H9750" s="16">
        <v>0</v>
      </c>
    </row>
    <row r="9751" spans="1:8" x14ac:dyDescent="0.3">
      <c r="A9751" s="13" t="str">
        <f t="shared" si="152"/>
        <v>berryqu012014</v>
      </c>
      <c r="B9751" s="16" t="s">
        <v>1668</v>
      </c>
      <c r="C9751" s="16">
        <v>2014</v>
      </c>
      <c r="D9751" s="16" t="s">
        <v>2332</v>
      </c>
      <c r="E9751" s="16">
        <v>0</v>
      </c>
      <c r="F9751" s="16">
        <v>0</v>
      </c>
      <c r="G9751" s="16">
        <v>0</v>
      </c>
      <c r="H9751" s="16">
        <v>0</v>
      </c>
    </row>
    <row r="9752" spans="1:8" x14ac:dyDescent="0.3">
      <c r="A9752" s="13" t="str">
        <f t="shared" si="152"/>
        <v>betande012014</v>
      </c>
      <c r="B9752" s="16" t="s">
        <v>1435</v>
      </c>
      <c r="C9752" s="16">
        <v>2014</v>
      </c>
      <c r="D9752" s="16" t="s">
        <v>2334</v>
      </c>
      <c r="E9752" s="16">
        <v>6</v>
      </c>
      <c r="F9752" s="16">
        <v>6</v>
      </c>
      <c r="G9752" s="16">
        <v>2</v>
      </c>
      <c r="H9752" s="16">
        <v>0</v>
      </c>
    </row>
    <row r="9753" spans="1:8" x14ac:dyDescent="0.3">
      <c r="A9753" s="13" t="str">
        <f t="shared" si="152"/>
        <v>bethach012014</v>
      </c>
      <c r="B9753" s="16" t="s">
        <v>1878</v>
      </c>
      <c r="C9753" s="16">
        <v>2014</v>
      </c>
      <c r="D9753" s="16" t="s">
        <v>2336</v>
      </c>
      <c r="E9753" s="16">
        <v>216</v>
      </c>
      <c r="F9753" s="16">
        <v>15</v>
      </c>
      <c r="G9753" s="16">
        <v>3</v>
      </c>
      <c r="H9753" s="16">
        <v>1</v>
      </c>
    </row>
    <row r="9754" spans="1:8" x14ac:dyDescent="0.3">
      <c r="A9754" s="13" t="str">
        <f t="shared" si="152"/>
        <v>bettich012014</v>
      </c>
      <c r="B9754" s="16" t="s">
        <v>1879</v>
      </c>
      <c r="C9754" s="16">
        <v>2014</v>
      </c>
      <c r="D9754" s="16" t="s">
        <v>2334</v>
      </c>
      <c r="E9754" s="16">
        <v>0</v>
      </c>
      <c r="F9754" s="16">
        <v>10</v>
      </c>
      <c r="G9754" s="16">
        <v>1</v>
      </c>
      <c r="H9754" s="16">
        <v>0</v>
      </c>
    </row>
    <row r="9755" spans="1:8" x14ac:dyDescent="0.3">
      <c r="A9755" s="13" t="str">
        <f t="shared" si="152"/>
        <v>bettsmo012014</v>
      </c>
      <c r="B9755" s="16" t="s">
        <v>2117</v>
      </c>
      <c r="C9755" s="16">
        <v>2014</v>
      </c>
      <c r="D9755" s="16" t="s">
        <v>39</v>
      </c>
      <c r="E9755" s="16">
        <v>25</v>
      </c>
      <c r="F9755" s="16">
        <v>38</v>
      </c>
      <c r="G9755" s="16">
        <v>3</v>
      </c>
      <c r="H9755" s="16">
        <v>7</v>
      </c>
    </row>
    <row r="9756" spans="1:8" x14ac:dyDescent="0.3">
      <c r="A9756" s="13" t="str">
        <f t="shared" si="152"/>
        <v>bettsmo012014</v>
      </c>
      <c r="B9756" s="16" t="s">
        <v>2117</v>
      </c>
      <c r="C9756" s="16">
        <v>2014</v>
      </c>
      <c r="D9756" s="16" t="s">
        <v>2329</v>
      </c>
      <c r="E9756" s="16">
        <v>64</v>
      </c>
      <c r="F9756" s="16">
        <v>2</v>
      </c>
      <c r="G9756" s="16">
        <v>0</v>
      </c>
      <c r="H9756" s="16">
        <v>2</v>
      </c>
    </row>
    <row r="9757" spans="1:8" x14ac:dyDescent="0.3">
      <c r="A9757" s="13" t="str">
        <f t="shared" si="152"/>
        <v>bettsmo012014</v>
      </c>
      <c r="B9757" s="16" t="s">
        <v>2117</v>
      </c>
      <c r="C9757" s="16">
        <v>2014</v>
      </c>
      <c r="D9757" s="16" t="s">
        <v>2331</v>
      </c>
      <c r="E9757" s="16">
        <v>84</v>
      </c>
      <c r="F9757" s="16">
        <v>3</v>
      </c>
      <c r="G9757" s="16">
        <v>1</v>
      </c>
      <c r="H9757" s="16">
        <v>2</v>
      </c>
    </row>
    <row r="9758" spans="1:8" x14ac:dyDescent="0.3">
      <c r="A9758" s="13" t="str">
        <f t="shared" si="152"/>
        <v>bettsmo012014</v>
      </c>
      <c r="B9758" s="16" t="s">
        <v>2117</v>
      </c>
      <c r="C9758" s="16">
        <v>2014</v>
      </c>
      <c r="D9758" s="16" t="s">
        <v>2332</v>
      </c>
      <c r="E9758" s="16">
        <v>20</v>
      </c>
      <c r="F9758" s="16">
        <v>1</v>
      </c>
      <c r="G9758" s="16">
        <v>1</v>
      </c>
      <c r="H9758" s="16">
        <v>0</v>
      </c>
    </row>
    <row r="9759" spans="1:8" x14ac:dyDescent="0.3">
      <c r="A9759" s="13" t="str">
        <f t="shared" si="152"/>
        <v>biancje012014</v>
      </c>
      <c r="B9759" s="16" t="s">
        <v>1669</v>
      </c>
      <c r="C9759" s="16">
        <v>2014</v>
      </c>
      <c r="D9759" s="16" t="s">
        <v>39</v>
      </c>
      <c r="E9759" s="16">
        <v>2</v>
      </c>
      <c r="F9759" s="16">
        <v>6</v>
      </c>
      <c r="G9759" s="16">
        <v>0</v>
      </c>
      <c r="H9759" s="16">
        <v>1</v>
      </c>
    </row>
    <row r="9760" spans="1:8" x14ac:dyDescent="0.3">
      <c r="A9760" s="13" t="str">
        <f t="shared" si="152"/>
        <v>biancje012014</v>
      </c>
      <c r="B9760" s="16" t="s">
        <v>1669</v>
      </c>
      <c r="C9760" s="16">
        <v>2014</v>
      </c>
      <c r="D9760" s="16" t="s">
        <v>40</v>
      </c>
      <c r="E9760" s="16">
        <v>11</v>
      </c>
      <c r="F9760" s="16">
        <v>13</v>
      </c>
      <c r="G9760" s="16">
        <v>2</v>
      </c>
      <c r="H9760" s="16">
        <v>3</v>
      </c>
    </row>
    <row r="9761" spans="1:8" x14ac:dyDescent="0.3">
      <c r="A9761" s="13" t="str">
        <f t="shared" si="152"/>
        <v>biancje012014</v>
      </c>
      <c r="B9761" s="16" t="s">
        <v>1669</v>
      </c>
      <c r="C9761" s="16">
        <v>2014</v>
      </c>
      <c r="D9761" s="16" t="s">
        <v>2333</v>
      </c>
      <c r="E9761" s="16">
        <v>10</v>
      </c>
      <c r="F9761" s="16">
        <v>29</v>
      </c>
      <c r="G9761" s="16">
        <v>1</v>
      </c>
      <c r="H9761" s="16">
        <v>3</v>
      </c>
    </row>
    <row r="9762" spans="1:8" x14ac:dyDescent="0.3">
      <c r="A9762" s="13" t="str">
        <f t="shared" si="152"/>
        <v>billibr022014</v>
      </c>
      <c r="B9762" s="16" t="s">
        <v>1436</v>
      </c>
      <c r="C9762" s="16">
        <v>2014</v>
      </c>
      <c r="D9762" s="16" t="s">
        <v>2334</v>
      </c>
      <c r="E9762" s="16">
        <v>0</v>
      </c>
      <c r="F9762" s="16">
        <v>0</v>
      </c>
      <c r="G9762" s="16">
        <v>0</v>
      </c>
      <c r="H9762" s="16">
        <v>0</v>
      </c>
    </row>
    <row r="9763" spans="1:8" x14ac:dyDescent="0.3">
      <c r="A9763" s="13" t="str">
        <f t="shared" si="152"/>
        <v>blackch022014</v>
      </c>
      <c r="B9763" s="16" t="s">
        <v>1437</v>
      </c>
      <c r="C9763" s="16">
        <v>2014</v>
      </c>
      <c r="D9763" s="16" t="s">
        <v>2329</v>
      </c>
      <c r="E9763" s="16">
        <v>153</v>
      </c>
      <c r="F9763" s="16">
        <v>1</v>
      </c>
      <c r="G9763" s="16">
        <v>2</v>
      </c>
      <c r="H9763" s="16">
        <v>0</v>
      </c>
    </row>
    <row r="9764" spans="1:8" x14ac:dyDescent="0.3">
      <c r="A9764" s="13" t="str">
        <f t="shared" si="152"/>
        <v>blackch022014</v>
      </c>
      <c r="B9764" s="16" t="s">
        <v>1437</v>
      </c>
      <c r="C9764" s="16">
        <v>2014</v>
      </c>
      <c r="D9764" s="16" t="s">
        <v>2330</v>
      </c>
      <c r="E9764" s="16">
        <v>33</v>
      </c>
      <c r="F9764" s="16">
        <v>2</v>
      </c>
      <c r="G9764" s="16">
        <v>5</v>
      </c>
      <c r="H9764" s="16">
        <v>1</v>
      </c>
    </row>
    <row r="9765" spans="1:8" x14ac:dyDescent="0.3">
      <c r="A9765" s="13" t="str">
        <f t="shared" si="152"/>
        <v>blackch022014</v>
      </c>
      <c r="B9765" s="16" t="s">
        <v>1437</v>
      </c>
      <c r="C9765" s="16">
        <v>2014</v>
      </c>
      <c r="D9765" s="16" t="s">
        <v>2331</v>
      </c>
      <c r="E9765" s="16">
        <v>317</v>
      </c>
      <c r="F9765" s="16">
        <v>6</v>
      </c>
      <c r="G9765" s="16">
        <v>7</v>
      </c>
      <c r="H9765" s="16">
        <v>2</v>
      </c>
    </row>
    <row r="9766" spans="1:8" x14ac:dyDescent="0.3">
      <c r="A9766" s="13" t="str">
        <f t="shared" si="152"/>
        <v>blackch022014</v>
      </c>
      <c r="B9766" s="16" t="s">
        <v>1437</v>
      </c>
      <c r="C9766" s="16">
        <v>2014</v>
      </c>
      <c r="D9766" s="16" t="s">
        <v>2332</v>
      </c>
      <c r="E9766" s="16">
        <v>131</v>
      </c>
      <c r="F9766" s="16">
        <v>3</v>
      </c>
      <c r="G9766" s="16">
        <v>0</v>
      </c>
      <c r="H9766" s="16">
        <v>1</v>
      </c>
    </row>
    <row r="9767" spans="1:8" x14ac:dyDescent="0.3">
      <c r="A9767" s="13" t="str">
        <f t="shared" si="152"/>
        <v>blackvi012014</v>
      </c>
      <c r="B9767" s="16" t="s">
        <v>1880</v>
      </c>
      <c r="C9767" s="16">
        <v>2014</v>
      </c>
      <c r="D9767" s="16" t="s">
        <v>2334</v>
      </c>
      <c r="E9767" s="16">
        <v>2</v>
      </c>
      <c r="F9767" s="16">
        <v>3</v>
      </c>
      <c r="G9767" s="16">
        <v>1</v>
      </c>
      <c r="H9767" s="16">
        <v>1</v>
      </c>
    </row>
    <row r="9768" spans="1:8" x14ac:dyDescent="0.3">
      <c r="A9768" s="13" t="str">
        <f t="shared" si="152"/>
        <v>blancan012014</v>
      </c>
      <c r="B9768" s="16" t="s">
        <v>422</v>
      </c>
      <c r="C9768" s="16">
        <v>2014</v>
      </c>
      <c r="D9768" s="16" t="s">
        <v>39</v>
      </c>
      <c r="E9768" s="16">
        <v>1</v>
      </c>
      <c r="F9768" s="16">
        <v>8</v>
      </c>
      <c r="G9768" s="16">
        <v>0</v>
      </c>
      <c r="H9768" s="16">
        <v>1</v>
      </c>
    </row>
    <row r="9769" spans="1:8" x14ac:dyDescent="0.3">
      <c r="A9769" s="13" t="str">
        <f t="shared" si="152"/>
        <v>blancan012014</v>
      </c>
      <c r="B9769" s="16" t="s">
        <v>422</v>
      </c>
      <c r="C9769" s="16">
        <v>2014</v>
      </c>
      <c r="D9769" s="16" t="s">
        <v>40</v>
      </c>
      <c r="E9769" s="16">
        <v>1</v>
      </c>
      <c r="F9769" s="16">
        <v>18</v>
      </c>
      <c r="G9769" s="16">
        <v>1</v>
      </c>
      <c r="H9769" s="16">
        <v>0</v>
      </c>
    </row>
    <row r="9770" spans="1:8" x14ac:dyDescent="0.3">
      <c r="A9770" s="13" t="str">
        <f t="shared" si="152"/>
        <v>blancan012014</v>
      </c>
      <c r="B9770" s="16" t="s">
        <v>422</v>
      </c>
      <c r="C9770" s="16">
        <v>2014</v>
      </c>
      <c r="D9770" s="16" t="s">
        <v>2333</v>
      </c>
      <c r="E9770" s="16">
        <v>4</v>
      </c>
      <c r="F9770" s="16">
        <v>10</v>
      </c>
      <c r="G9770" s="16">
        <v>0</v>
      </c>
      <c r="H9770" s="16">
        <v>4</v>
      </c>
    </row>
    <row r="9771" spans="1:8" x14ac:dyDescent="0.3">
      <c r="A9771" s="13" t="str">
        <f t="shared" si="152"/>
        <v>blancgr012014</v>
      </c>
      <c r="B9771" s="16" t="s">
        <v>882</v>
      </c>
      <c r="C9771" s="16">
        <v>2014</v>
      </c>
      <c r="D9771" s="16" t="s">
        <v>2329</v>
      </c>
      <c r="E9771" s="16">
        <v>140</v>
      </c>
      <c r="F9771" s="16">
        <v>5</v>
      </c>
      <c r="G9771" s="16">
        <v>0</v>
      </c>
      <c r="H9771" s="16">
        <v>0</v>
      </c>
    </row>
    <row r="9772" spans="1:8" x14ac:dyDescent="0.3">
      <c r="A9772" s="13" t="str">
        <f t="shared" si="152"/>
        <v>blancgr012014</v>
      </c>
      <c r="B9772" s="16" t="s">
        <v>882</v>
      </c>
      <c r="C9772" s="16">
        <v>2014</v>
      </c>
      <c r="D9772" s="16" t="s">
        <v>2330</v>
      </c>
      <c r="E9772" s="16">
        <v>78</v>
      </c>
      <c r="F9772" s="16">
        <v>1</v>
      </c>
      <c r="G9772" s="16">
        <v>1</v>
      </c>
      <c r="H9772" s="16">
        <v>0</v>
      </c>
    </row>
    <row r="9773" spans="1:8" x14ac:dyDescent="0.3">
      <c r="A9773" s="13" t="str">
        <f t="shared" si="152"/>
        <v>blancgr012014</v>
      </c>
      <c r="B9773" s="16" t="s">
        <v>882</v>
      </c>
      <c r="C9773" s="16">
        <v>2014</v>
      </c>
      <c r="D9773" s="16" t="s">
        <v>2331</v>
      </c>
      <c r="E9773" s="16">
        <v>219</v>
      </c>
      <c r="F9773" s="16">
        <v>6</v>
      </c>
      <c r="G9773" s="16">
        <v>1</v>
      </c>
      <c r="H9773" s="16">
        <v>0</v>
      </c>
    </row>
    <row r="9774" spans="1:8" x14ac:dyDescent="0.3">
      <c r="A9774" s="13" t="str">
        <f t="shared" si="152"/>
        <v>blancgr012014</v>
      </c>
      <c r="B9774" s="16" t="s">
        <v>882</v>
      </c>
      <c r="C9774" s="16">
        <v>2014</v>
      </c>
      <c r="D9774" s="16" t="s">
        <v>2332</v>
      </c>
      <c r="E9774" s="16">
        <v>1</v>
      </c>
      <c r="F9774" s="16">
        <v>0</v>
      </c>
      <c r="G9774" s="16">
        <v>0</v>
      </c>
      <c r="H9774" s="16">
        <v>0</v>
      </c>
    </row>
    <row r="9775" spans="1:8" x14ac:dyDescent="0.3">
      <c r="A9775" s="13" t="str">
        <f t="shared" si="152"/>
        <v>blankky012014</v>
      </c>
      <c r="B9775" s="16" t="s">
        <v>1054</v>
      </c>
      <c r="C9775" s="16">
        <v>2014</v>
      </c>
      <c r="D9775" s="16" t="s">
        <v>2335</v>
      </c>
      <c r="E9775" s="16">
        <v>24</v>
      </c>
      <c r="F9775" s="16">
        <v>4</v>
      </c>
      <c r="G9775" s="16">
        <v>0</v>
      </c>
      <c r="H9775" s="16">
        <v>4</v>
      </c>
    </row>
    <row r="9776" spans="1:8" x14ac:dyDescent="0.3">
      <c r="A9776" s="13" t="str">
        <f t="shared" si="152"/>
        <v>blankky012014</v>
      </c>
      <c r="B9776" s="16" t="s">
        <v>1054</v>
      </c>
      <c r="C9776" s="16">
        <v>2014</v>
      </c>
      <c r="D9776" s="16" t="s">
        <v>2335</v>
      </c>
      <c r="E9776" s="16">
        <v>93</v>
      </c>
      <c r="F9776" s="16">
        <v>8</v>
      </c>
      <c r="G9776" s="16">
        <v>1</v>
      </c>
      <c r="H9776" s="16">
        <v>11</v>
      </c>
    </row>
    <row r="9777" spans="1:8" x14ac:dyDescent="0.3">
      <c r="A9777" s="13" t="str">
        <f t="shared" si="152"/>
        <v>blankky012014</v>
      </c>
      <c r="B9777" s="16" t="s">
        <v>1054</v>
      </c>
      <c r="C9777" s="16">
        <v>2014</v>
      </c>
      <c r="D9777" s="16" t="s">
        <v>2330</v>
      </c>
      <c r="E9777" s="16">
        <v>0</v>
      </c>
      <c r="F9777" s="16">
        <v>0</v>
      </c>
      <c r="G9777" s="16">
        <v>0</v>
      </c>
      <c r="H9777" s="16">
        <v>0</v>
      </c>
    </row>
    <row r="9778" spans="1:8" x14ac:dyDescent="0.3">
      <c r="A9778" s="13" t="str">
        <f t="shared" si="152"/>
        <v>blankky012014</v>
      </c>
      <c r="B9778" s="16" t="s">
        <v>1054</v>
      </c>
      <c r="C9778" s="16">
        <v>2014</v>
      </c>
      <c r="D9778" s="16" t="s">
        <v>2331</v>
      </c>
      <c r="E9778" s="16">
        <v>0</v>
      </c>
      <c r="F9778" s="16">
        <v>0</v>
      </c>
      <c r="G9778" s="16">
        <v>0</v>
      </c>
      <c r="H9778" s="16">
        <v>0</v>
      </c>
    </row>
    <row r="9779" spans="1:8" x14ac:dyDescent="0.3">
      <c r="A9779" s="13" t="str">
        <f t="shared" si="152"/>
        <v>blankky012014</v>
      </c>
      <c r="B9779" s="16" t="s">
        <v>1054</v>
      </c>
      <c r="C9779" s="16">
        <v>2014</v>
      </c>
      <c r="D9779" s="16" t="s">
        <v>2331</v>
      </c>
      <c r="E9779" s="16">
        <v>0</v>
      </c>
      <c r="F9779" s="16">
        <v>0</v>
      </c>
      <c r="G9779" s="16">
        <v>0</v>
      </c>
      <c r="H9779" s="16">
        <v>0</v>
      </c>
    </row>
    <row r="9780" spans="1:8" x14ac:dyDescent="0.3">
      <c r="A9780" s="13" t="str">
        <f t="shared" si="152"/>
        <v>blevije012014</v>
      </c>
      <c r="B9780" s="16" t="s">
        <v>759</v>
      </c>
      <c r="C9780" s="16">
        <v>2014</v>
      </c>
      <c r="D9780" s="16" t="s">
        <v>2334</v>
      </c>
      <c r="E9780" s="16">
        <v>1</v>
      </c>
      <c r="F9780" s="16">
        <v>6</v>
      </c>
      <c r="G9780" s="16">
        <v>0</v>
      </c>
      <c r="H9780" s="16">
        <v>0</v>
      </c>
    </row>
    <row r="9781" spans="1:8" x14ac:dyDescent="0.3">
      <c r="A9781" s="13" t="str">
        <f t="shared" si="152"/>
        <v>bloomwi012014</v>
      </c>
      <c r="B9781" s="16" t="s">
        <v>289</v>
      </c>
      <c r="C9781" s="16">
        <v>2014</v>
      </c>
      <c r="D9781" s="16" t="s">
        <v>2335</v>
      </c>
      <c r="E9781" s="16">
        <v>51</v>
      </c>
      <c r="F9781" s="16">
        <v>5</v>
      </c>
      <c r="G9781" s="16">
        <v>0</v>
      </c>
      <c r="H9781" s="16">
        <v>6</v>
      </c>
    </row>
    <row r="9782" spans="1:8" x14ac:dyDescent="0.3">
      <c r="A9782" s="13" t="str">
        <f t="shared" si="152"/>
        <v>bloomwi012014</v>
      </c>
      <c r="B9782" s="16" t="s">
        <v>289</v>
      </c>
      <c r="C9782" s="16">
        <v>2014</v>
      </c>
      <c r="D9782" s="16" t="s">
        <v>39</v>
      </c>
      <c r="E9782" s="16">
        <v>6</v>
      </c>
      <c r="F9782" s="16">
        <v>13</v>
      </c>
      <c r="G9782" s="16">
        <v>0</v>
      </c>
      <c r="H9782" s="16">
        <v>2</v>
      </c>
    </row>
    <row r="9783" spans="1:8" x14ac:dyDescent="0.3">
      <c r="A9783" s="13" t="str">
        <f t="shared" si="152"/>
        <v>bloomwi012014</v>
      </c>
      <c r="B9783" s="16" t="s">
        <v>289</v>
      </c>
      <c r="C9783" s="16">
        <v>2014</v>
      </c>
      <c r="D9783" s="16" t="s">
        <v>40</v>
      </c>
      <c r="E9783" s="16">
        <v>1</v>
      </c>
      <c r="F9783" s="16">
        <v>12</v>
      </c>
      <c r="G9783" s="16">
        <v>0</v>
      </c>
      <c r="H9783" s="16">
        <v>1</v>
      </c>
    </row>
    <row r="9784" spans="1:8" x14ac:dyDescent="0.3">
      <c r="A9784" s="13" t="str">
        <f t="shared" si="152"/>
        <v>bloomwi012014</v>
      </c>
      <c r="B9784" s="16" t="s">
        <v>289</v>
      </c>
      <c r="C9784" s="16">
        <v>2014</v>
      </c>
      <c r="D9784" s="16" t="s">
        <v>2330</v>
      </c>
      <c r="E9784" s="16">
        <v>5</v>
      </c>
      <c r="F9784" s="16">
        <v>0</v>
      </c>
      <c r="G9784" s="16">
        <v>0</v>
      </c>
      <c r="H9784" s="16">
        <v>0</v>
      </c>
    </row>
    <row r="9785" spans="1:8" x14ac:dyDescent="0.3">
      <c r="A9785" s="13" t="str">
        <f t="shared" si="152"/>
        <v>bloomwi012014</v>
      </c>
      <c r="B9785" s="16" t="s">
        <v>289</v>
      </c>
      <c r="C9785" s="16">
        <v>2014</v>
      </c>
      <c r="D9785" s="16" t="s">
        <v>2331</v>
      </c>
      <c r="E9785" s="16">
        <v>6</v>
      </c>
      <c r="F9785" s="16">
        <v>0</v>
      </c>
      <c r="G9785" s="16">
        <v>0</v>
      </c>
      <c r="H9785" s="16">
        <v>0</v>
      </c>
    </row>
    <row r="9786" spans="1:8" x14ac:dyDescent="0.3">
      <c r="A9786" s="13" t="str">
        <f t="shared" si="152"/>
        <v>bloomwi012014</v>
      </c>
      <c r="B9786" s="16" t="s">
        <v>289</v>
      </c>
      <c r="C9786" s="16">
        <v>2014</v>
      </c>
      <c r="D9786" s="16" t="s">
        <v>2332</v>
      </c>
      <c r="E9786" s="16">
        <v>1</v>
      </c>
      <c r="F9786" s="16">
        <v>0</v>
      </c>
      <c r="G9786" s="16">
        <v>0</v>
      </c>
      <c r="H9786" s="16">
        <v>0</v>
      </c>
    </row>
    <row r="9787" spans="1:8" x14ac:dyDescent="0.3">
      <c r="A9787" s="13" t="str">
        <f t="shared" si="152"/>
        <v>bloomwi012014</v>
      </c>
      <c r="B9787" s="16" t="s">
        <v>289</v>
      </c>
      <c r="C9787" s="16">
        <v>2014</v>
      </c>
      <c r="D9787" s="16" t="s">
        <v>2333</v>
      </c>
      <c r="E9787" s="16">
        <v>13</v>
      </c>
      <c r="F9787" s="16">
        <v>21</v>
      </c>
      <c r="G9787" s="16">
        <v>0</v>
      </c>
      <c r="H9787" s="16">
        <v>4</v>
      </c>
    </row>
    <row r="9788" spans="1:8" x14ac:dyDescent="0.3">
      <c r="A9788" s="13" t="str">
        <f t="shared" si="152"/>
        <v>bochybr022014</v>
      </c>
      <c r="B9788" s="16" t="s">
        <v>2118</v>
      </c>
      <c r="C9788" s="16">
        <v>2014</v>
      </c>
      <c r="D9788" s="16" t="s">
        <v>2334</v>
      </c>
      <c r="E9788" s="16">
        <v>0</v>
      </c>
      <c r="F9788" s="16">
        <v>0</v>
      </c>
      <c r="G9788" s="16">
        <v>0</v>
      </c>
      <c r="H9788" s="16">
        <v>0</v>
      </c>
    </row>
    <row r="9789" spans="1:8" x14ac:dyDescent="0.3">
      <c r="A9789" s="13" t="str">
        <f t="shared" si="152"/>
        <v>boescbr012014</v>
      </c>
      <c r="B9789" s="16" t="s">
        <v>1229</v>
      </c>
      <c r="C9789" s="16">
        <v>2014</v>
      </c>
      <c r="D9789" s="16" t="s">
        <v>2329</v>
      </c>
      <c r="E9789" s="16">
        <v>0</v>
      </c>
      <c r="F9789" s="16">
        <v>0</v>
      </c>
      <c r="G9789" s="16">
        <v>0</v>
      </c>
      <c r="H9789" s="16">
        <v>0</v>
      </c>
    </row>
    <row r="9790" spans="1:8" x14ac:dyDescent="0.3">
      <c r="A9790" s="13" t="str">
        <f t="shared" si="152"/>
        <v>boescbr012014</v>
      </c>
      <c r="B9790" s="16" t="s">
        <v>1229</v>
      </c>
      <c r="C9790" s="16">
        <v>2014</v>
      </c>
      <c r="D9790" s="16" t="s">
        <v>2330</v>
      </c>
      <c r="E9790" s="16">
        <v>0</v>
      </c>
      <c r="F9790" s="16">
        <v>0</v>
      </c>
      <c r="G9790" s="16">
        <v>0</v>
      </c>
      <c r="H9790" s="16">
        <v>0</v>
      </c>
    </row>
    <row r="9791" spans="1:8" x14ac:dyDescent="0.3">
      <c r="A9791" s="13" t="str">
        <f t="shared" si="152"/>
        <v>boescbr012014</v>
      </c>
      <c r="B9791" s="16" t="s">
        <v>1229</v>
      </c>
      <c r="C9791" s="16">
        <v>2014</v>
      </c>
      <c r="D9791" s="16" t="s">
        <v>2331</v>
      </c>
      <c r="E9791" s="16">
        <v>14</v>
      </c>
      <c r="F9791" s="16">
        <v>0</v>
      </c>
      <c r="G9791" s="16">
        <v>1</v>
      </c>
      <c r="H9791" s="16">
        <v>0</v>
      </c>
    </row>
    <row r="9792" spans="1:8" x14ac:dyDescent="0.3">
      <c r="A9792" s="13" t="str">
        <f t="shared" si="152"/>
        <v>boescbr012014</v>
      </c>
      <c r="B9792" s="16" t="s">
        <v>1229</v>
      </c>
      <c r="C9792" s="16">
        <v>2014</v>
      </c>
      <c r="D9792" s="16" t="s">
        <v>2332</v>
      </c>
      <c r="E9792" s="16">
        <v>14</v>
      </c>
      <c r="F9792" s="16">
        <v>0</v>
      </c>
      <c r="G9792" s="16">
        <v>1</v>
      </c>
      <c r="H9792" s="16">
        <v>0</v>
      </c>
    </row>
    <row r="9793" spans="1:8" x14ac:dyDescent="0.3">
      <c r="A9793" s="13" t="str">
        <f t="shared" si="152"/>
        <v>bogaexa012014</v>
      </c>
      <c r="B9793" s="16" t="s">
        <v>1882</v>
      </c>
      <c r="C9793" s="16">
        <v>2014</v>
      </c>
      <c r="D9793" s="16" t="s">
        <v>40</v>
      </c>
      <c r="E9793" s="16">
        <v>37</v>
      </c>
      <c r="F9793" s="16">
        <v>64</v>
      </c>
      <c r="G9793" s="16">
        <v>10</v>
      </c>
      <c r="H9793" s="16">
        <v>2</v>
      </c>
    </row>
    <row r="9794" spans="1:8" x14ac:dyDescent="0.3">
      <c r="A9794" s="13" t="str">
        <f t="shared" si="152"/>
        <v>bogaexa012014</v>
      </c>
      <c r="B9794" s="16" t="s">
        <v>1882</v>
      </c>
      <c r="C9794" s="16">
        <v>2014</v>
      </c>
      <c r="D9794" s="16" t="s">
        <v>2333</v>
      </c>
      <c r="E9794" s="16">
        <v>138</v>
      </c>
      <c r="F9794" s="16">
        <v>256</v>
      </c>
      <c r="G9794" s="16">
        <v>10</v>
      </c>
      <c r="H9794" s="16">
        <v>54</v>
      </c>
    </row>
    <row r="9795" spans="1:8" x14ac:dyDescent="0.3">
      <c r="A9795" s="13" t="str">
        <f t="shared" ref="A9795:A9858" si="153">(B9795&amp;C9795)</f>
        <v>bolsimi012014</v>
      </c>
      <c r="B9795" s="16" t="s">
        <v>2119</v>
      </c>
      <c r="C9795" s="16">
        <v>2014</v>
      </c>
      <c r="D9795" s="16" t="s">
        <v>2334</v>
      </c>
      <c r="E9795" s="16">
        <v>5</v>
      </c>
      <c r="F9795" s="16">
        <v>11</v>
      </c>
      <c r="G9795" s="16">
        <v>0</v>
      </c>
      <c r="H9795" s="16">
        <v>0</v>
      </c>
    </row>
    <row r="9796" spans="1:8" x14ac:dyDescent="0.3">
      <c r="A9796" s="13" t="str">
        <f t="shared" si="153"/>
        <v>bonifem012014</v>
      </c>
      <c r="B9796" s="16" t="s">
        <v>760</v>
      </c>
      <c r="C9796" s="16">
        <v>2014</v>
      </c>
      <c r="D9796" s="16" t="s">
        <v>39</v>
      </c>
      <c r="E9796" s="16">
        <v>38</v>
      </c>
      <c r="F9796" s="16">
        <v>52</v>
      </c>
      <c r="G9796" s="16">
        <v>3</v>
      </c>
      <c r="H9796" s="16">
        <v>17</v>
      </c>
    </row>
    <row r="9797" spans="1:8" x14ac:dyDescent="0.3">
      <c r="A9797" s="13" t="str">
        <f t="shared" si="153"/>
        <v>bonifem012014</v>
      </c>
      <c r="B9797" s="16" t="s">
        <v>760</v>
      </c>
      <c r="C9797" s="16">
        <v>2014</v>
      </c>
      <c r="D9797" s="16" t="s">
        <v>39</v>
      </c>
      <c r="E9797" s="16">
        <v>11</v>
      </c>
      <c r="F9797" s="16">
        <v>8</v>
      </c>
      <c r="G9797" s="16">
        <v>0</v>
      </c>
      <c r="H9797" s="16">
        <v>2</v>
      </c>
    </row>
    <row r="9798" spans="1:8" x14ac:dyDescent="0.3">
      <c r="A9798" s="13" t="str">
        <f t="shared" si="153"/>
        <v>bonifem012014</v>
      </c>
      <c r="B9798" s="16" t="s">
        <v>760</v>
      </c>
      <c r="C9798" s="16">
        <v>2014</v>
      </c>
      <c r="D9798" s="16" t="s">
        <v>40</v>
      </c>
      <c r="E9798" s="16">
        <v>1</v>
      </c>
      <c r="F9798" s="16">
        <v>9</v>
      </c>
      <c r="G9798" s="16">
        <v>0</v>
      </c>
      <c r="H9798" s="16">
        <v>1</v>
      </c>
    </row>
    <row r="9799" spans="1:8" x14ac:dyDescent="0.3">
      <c r="A9799" s="13" t="str">
        <f t="shared" si="153"/>
        <v>bonifem012014</v>
      </c>
      <c r="B9799" s="16" t="s">
        <v>760</v>
      </c>
      <c r="C9799" s="16">
        <v>2014</v>
      </c>
      <c r="D9799" s="16" t="s">
        <v>2329</v>
      </c>
      <c r="E9799" s="16">
        <v>83</v>
      </c>
      <c r="F9799" s="16">
        <v>1</v>
      </c>
      <c r="G9799" s="16">
        <v>2</v>
      </c>
      <c r="H9799" s="16">
        <v>1</v>
      </c>
    </row>
    <row r="9800" spans="1:8" x14ac:dyDescent="0.3">
      <c r="A9800" s="13" t="str">
        <f t="shared" si="153"/>
        <v>bonifem012014</v>
      </c>
      <c r="B9800" s="16" t="s">
        <v>760</v>
      </c>
      <c r="C9800" s="16">
        <v>2014</v>
      </c>
      <c r="D9800" s="16" t="s">
        <v>2329</v>
      </c>
      <c r="E9800" s="16">
        <v>40</v>
      </c>
      <c r="F9800" s="16">
        <v>0</v>
      </c>
      <c r="G9800" s="16">
        <v>0</v>
      </c>
      <c r="H9800" s="16">
        <v>0</v>
      </c>
    </row>
    <row r="9801" spans="1:8" x14ac:dyDescent="0.3">
      <c r="A9801" s="13" t="str">
        <f t="shared" si="153"/>
        <v>bonifem012014</v>
      </c>
      <c r="B9801" s="16" t="s">
        <v>760</v>
      </c>
      <c r="C9801" s="16">
        <v>2014</v>
      </c>
      <c r="D9801" s="16" t="s">
        <v>2330</v>
      </c>
      <c r="E9801" s="16">
        <v>3</v>
      </c>
      <c r="F9801" s="16">
        <v>0</v>
      </c>
      <c r="G9801" s="16">
        <v>0</v>
      </c>
      <c r="H9801" s="16">
        <v>0</v>
      </c>
    </row>
    <row r="9802" spans="1:8" x14ac:dyDescent="0.3">
      <c r="A9802" s="13" t="str">
        <f t="shared" si="153"/>
        <v>bonifem012014</v>
      </c>
      <c r="B9802" s="16" t="s">
        <v>760</v>
      </c>
      <c r="C9802" s="16">
        <v>2014</v>
      </c>
      <c r="D9802" s="16" t="s">
        <v>2331</v>
      </c>
      <c r="E9802" s="16">
        <v>83</v>
      </c>
      <c r="F9802" s="16">
        <v>1</v>
      </c>
      <c r="G9802" s="16">
        <v>2</v>
      </c>
      <c r="H9802" s="16">
        <v>1</v>
      </c>
    </row>
    <row r="9803" spans="1:8" x14ac:dyDescent="0.3">
      <c r="A9803" s="13" t="str">
        <f t="shared" si="153"/>
        <v>bonifem012014</v>
      </c>
      <c r="B9803" s="16" t="s">
        <v>760</v>
      </c>
      <c r="C9803" s="16">
        <v>2014</v>
      </c>
      <c r="D9803" s="16" t="s">
        <v>2331</v>
      </c>
      <c r="E9803" s="16">
        <v>54</v>
      </c>
      <c r="F9803" s="16">
        <v>1</v>
      </c>
      <c r="G9803" s="16">
        <v>0</v>
      </c>
      <c r="H9803" s="16">
        <v>0</v>
      </c>
    </row>
    <row r="9804" spans="1:8" x14ac:dyDescent="0.3">
      <c r="A9804" s="13" t="str">
        <f t="shared" si="153"/>
        <v>bonifem012014</v>
      </c>
      <c r="B9804" s="16" t="s">
        <v>760</v>
      </c>
      <c r="C9804" s="16">
        <v>2014</v>
      </c>
      <c r="D9804" s="16" t="s">
        <v>2332</v>
      </c>
      <c r="E9804" s="16">
        <v>11</v>
      </c>
      <c r="F9804" s="16">
        <v>1</v>
      </c>
      <c r="G9804" s="16">
        <v>0</v>
      </c>
      <c r="H9804" s="16">
        <v>0</v>
      </c>
    </row>
    <row r="9805" spans="1:8" x14ac:dyDescent="0.3">
      <c r="A9805" s="13" t="str">
        <f t="shared" si="153"/>
        <v>bonifem012014</v>
      </c>
      <c r="B9805" s="16" t="s">
        <v>760</v>
      </c>
      <c r="C9805" s="16">
        <v>2014</v>
      </c>
      <c r="D9805" s="16" t="s">
        <v>2333</v>
      </c>
      <c r="E9805" s="16">
        <v>1</v>
      </c>
      <c r="F9805" s="16">
        <v>3</v>
      </c>
      <c r="G9805" s="16">
        <v>0</v>
      </c>
      <c r="H9805" s="16">
        <v>0</v>
      </c>
    </row>
    <row r="9806" spans="1:8" x14ac:dyDescent="0.3">
      <c r="A9806" s="13" t="str">
        <f t="shared" si="153"/>
        <v>bonifem012014</v>
      </c>
      <c r="B9806" s="16" t="s">
        <v>760</v>
      </c>
      <c r="C9806" s="16">
        <v>2014</v>
      </c>
      <c r="D9806" s="16" t="s">
        <v>2333</v>
      </c>
      <c r="E9806" s="16">
        <v>4</v>
      </c>
      <c r="F9806" s="16">
        <v>5</v>
      </c>
      <c r="G9806" s="16">
        <v>1</v>
      </c>
      <c r="H9806" s="16">
        <v>2</v>
      </c>
    </row>
    <row r="9807" spans="1:8" x14ac:dyDescent="0.3">
      <c r="A9807" s="13" t="str">
        <f t="shared" si="153"/>
        <v>bonilli012014</v>
      </c>
      <c r="B9807" s="16" t="s">
        <v>2120</v>
      </c>
      <c r="C9807" s="16">
        <v>2014</v>
      </c>
      <c r="D9807" s="16" t="s">
        <v>2334</v>
      </c>
      <c r="E9807" s="16">
        <v>3</v>
      </c>
      <c r="F9807" s="16">
        <v>1</v>
      </c>
      <c r="G9807" s="16">
        <v>0</v>
      </c>
      <c r="H9807" s="16">
        <v>0</v>
      </c>
    </row>
    <row r="9808" spans="1:8" x14ac:dyDescent="0.3">
      <c r="A9808" s="13" t="str">
        <f t="shared" si="153"/>
        <v>bourgja012014</v>
      </c>
      <c r="B9808" s="16" t="s">
        <v>887</v>
      </c>
      <c r="C9808" s="16">
        <v>2014</v>
      </c>
      <c r="D9808" s="16" t="s">
        <v>2329</v>
      </c>
      <c r="E9808" s="16">
        <v>2</v>
      </c>
      <c r="F9808" s="16">
        <v>0</v>
      </c>
      <c r="G9808" s="16">
        <v>0</v>
      </c>
      <c r="H9808" s="16">
        <v>0</v>
      </c>
    </row>
    <row r="9809" spans="1:8" x14ac:dyDescent="0.3">
      <c r="A9809" s="13" t="str">
        <f t="shared" si="153"/>
        <v>bourgja012014</v>
      </c>
      <c r="B9809" s="16" t="s">
        <v>887</v>
      </c>
      <c r="C9809" s="16">
        <v>2014</v>
      </c>
      <c r="D9809" s="16" t="s">
        <v>2330</v>
      </c>
      <c r="E9809" s="16">
        <v>10</v>
      </c>
      <c r="F9809" s="16">
        <v>1</v>
      </c>
      <c r="G9809" s="16">
        <v>1</v>
      </c>
      <c r="H9809" s="16">
        <v>0</v>
      </c>
    </row>
    <row r="9810" spans="1:8" x14ac:dyDescent="0.3">
      <c r="A9810" s="13" t="str">
        <f t="shared" si="153"/>
        <v>bourgja012014</v>
      </c>
      <c r="B9810" s="16" t="s">
        <v>887</v>
      </c>
      <c r="C9810" s="16">
        <v>2014</v>
      </c>
      <c r="D9810" s="16" t="s">
        <v>2331</v>
      </c>
      <c r="E9810" s="16">
        <v>12</v>
      </c>
      <c r="F9810" s="16">
        <v>1</v>
      </c>
      <c r="G9810" s="16">
        <v>1</v>
      </c>
      <c r="H9810" s="16">
        <v>0</v>
      </c>
    </row>
    <row r="9811" spans="1:8" x14ac:dyDescent="0.3">
      <c r="A9811" s="13" t="str">
        <f t="shared" si="153"/>
        <v>bourgja012014</v>
      </c>
      <c r="B9811" s="16" t="s">
        <v>887</v>
      </c>
      <c r="C9811" s="16">
        <v>2014</v>
      </c>
      <c r="D9811" s="16" t="s">
        <v>2332</v>
      </c>
      <c r="E9811" s="16">
        <v>0</v>
      </c>
      <c r="F9811" s="16">
        <v>0</v>
      </c>
      <c r="G9811" s="16">
        <v>0</v>
      </c>
      <c r="H9811" s="16">
        <v>0</v>
      </c>
    </row>
    <row r="9812" spans="1:8" x14ac:dyDescent="0.3">
      <c r="A9812" s="13" t="str">
        <f t="shared" si="153"/>
        <v>bourjpe012014</v>
      </c>
      <c r="B9812" s="16" t="s">
        <v>1232</v>
      </c>
      <c r="C9812" s="16">
        <v>2014</v>
      </c>
      <c r="D9812" s="16" t="s">
        <v>2329</v>
      </c>
      <c r="E9812" s="16">
        <v>194</v>
      </c>
      <c r="F9812" s="16">
        <v>0</v>
      </c>
      <c r="G9812" s="16">
        <v>2</v>
      </c>
      <c r="H9812" s="16">
        <v>0</v>
      </c>
    </row>
    <row r="9813" spans="1:8" x14ac:dyDescent="0.3">
      <c r="A9813" s="13" t="str">
        <f t="shared" si="153"/>
        <v>bourjpe012014</v>
      </c>
      <c r="B9813" s="16" t="s">
        <v>1232</v>
      </c>
      <c r="C9813" s="16">
        <v>2014</v>
      </c>
      <c r="D9813" s="16" t="s">
        <v>2331</v>
      </c>
      <c r="E9813" s="16">
        <v>194</v>
      </c>
      <c r="F9813" s="16">
        <v>0</v>
      </c>
      <c r="G9813" s="16">
        <v>2</v>
      </c>
      <c r="H9813" s="16">
        <v>0</v>
      </c>
    </row>
    <row r="9814" spans="1:8" x14ac:dyDescent="0.3">
      <c r="A9814" s="13" t="str">
        <f t="shared" si="153"/>
        <v>bourju012014</v>
      </c>
      <c r="B9814" s="16" t="s">
        <v>2121</v>
      </c>
      <c r="C9814" s="16">
        <v>2014</v>
      </c>
      <c r="D9814" s="16" t="s">
        <v>2335</v>
      </c>
      <c r="E9814" s="16">
        <v>116</v>
      </c>
      <c r="F9814" s="16">
        <v>10</v>
      </c>
      <c r="G9814" s="16">
        <v>0</v>
      </c>
      <c r="H9814" s="16">
        <v>13</v>
      </c>
    </row>
    <row r="9815" spans="1:8" x14ac:dyDescent="0.3">
      <c r="A9815" s="13" t="str">
        <f t="shared" si="153"/>
        <v>bournmi012014</v>
      </c>
      <c r="B9815" s="16" t="s">
        <v>630</v>
      </c>
      <c r="C9815" s="16">
        <v>2014</v>
      </c>
      <c r="D9815" s="16" t="s">
        <v>2329</v>
      </c>
      <c r="E9815" s="16">
        <v>235</v>
      </c>
      <c r="F9815" s="16">
        <v>5</v>
      </c>
      <c r="G9815" s="16">
        <v>2</v>
      </c>
      <c r="H9815" s="16">
        <v>1</v>
      </c>
    </row>
    <row r="9816" spans="1:8" x14ac:dyDescent="0.3">
      <c r="A9816" s="13" t="str">
        <f t="shared" si="153"/>
        <v>bournmi012014</v>
      </c>
      <c r="B9816" s="16" t="s">
        <v>630</v>
      </c>
      <c r="C9816" s="16">
        <v>2014</v>
      </c>
      <c r="D9816" s="16" t="s">
        <v>2331</v>
      </c>
      <c r="E9816" s="16">
        <v>235</v>
      </c>
      <c r="F9816" s="16">
        <v>5</v>
      </c>
      <c r="G9816" s="16">
        <v>2</v>
      </c>
      <c r="H9816" s="16">
        <v>1</v>
      </c>
    </row>
    <row r="9817" spans="1:8" x14ac:dyDescent="0.3">
      <c r="A9817" s="13" t="str">
        <f t="shared" si="153"/>
        <v>boxbebr012014</v>
      </c>
      <c r="B9817" s="16" t="s">
        <v>1670</v>
      </c>
      <c r="C9817" s="16">
        <v>2014</v>
      </c>
      <c r="D9817" s="16" t="s">
        <v>2334</v>
      </c>
      <c r="E9817" s="16">
        <v>1</v>
      </c>
      <c r="F9817" s="16">
        <v>5</v>
      </c>
      <c r="G9817" s="16">
        <v>0</v>
      </c>
      <c r="H9817" s="16">
        <v>0</v>
      </c>
    </row>
    <row r="9818" spans="1:8" x14ac:dyDescent="0.3">
      <c r="A9818" s="13" t="str">
        <f t="shared" si="153"/>
        <v>boyerbl012014</v>
      </c>
      <c r="B9818" s="16" t="s">
        <v>518</v>
      </c>
      <c r="C9818" s="16">
        <v>2014</v>
      </c>
      <c r="D9818" s="16" t="s">
        <v>2334</v>
      </c>
      <c r="E9818" s="16">
        <v>0</v>
      </c>
      <c r="F9818" s="16">
        <v>6</v>
      </c>
      <c r="G9818" s="16">
        <v>0</v>
      </c>
      <c r="H9818" s="16">
        <v>0</v>
      </c>
    </row>
    <row r="9819" spans="1:8" x14ac:dyDescent="0.3">
      <c r="A9819" s="13" t="str">
        <f t="shared" si="153"/>
        <v>brachbr012014</v>
      </c>
      <c r="B9819" s="16" t="s">
        <v>1438</v>
      </c>
      <c r="C9819" s="16">
        <v>2014</v>
      </c>
      <c r="D9819" s="16" t="s">
        <v>2334</v>
      </c>
      <c r="E9819" s="16">
        <v>2</v>
      </c>
      <c r="F9819" s="16">
        <v>6</v>
      </c>
      <c r="G9819" s="16">
        <v>3</v>
      </c>
      <c r="H9819" s="16">
        <v>1</v>
      </c>
    </row>
    <row r="9820" spans="1:8" x14ac:dyDescent="0.3">
      <c r="A9820" s="13" t="str">
        <f t="shared" si="153"/>
        <v>bradlja022014</v>
      </c>
      <c r="B9820" s="16" t="s">
        <v>1884</v>
      </c>
      <c r="C9820" s="16">
        <v>2014</v>
      </c>
      <c r="D9820" s="16" t="s">
        <v>2329</v>
      </c>
      <c r="E9820" s="16">
        <v>293</v>
      </c>
      <c r="F9820" s="16">
        <v>13</v>
      </c>
      <c r="G9820" s="16">
        <v>1</v>
      </c>
      <c r="H9820" s="16">
        <v>8</v>
      </c>
    </row>
    <row r="9821" spans="1:8" x14ac:dyDescent="0.3">
      <c r="A9821" s="13" t="str">
        <f t="shared" si="153"/>
        <v>bradlja022014</v>
      </c>
      <c r="B9821" s="16" t="s">
        <v>1884</v>
      </c>
      <c r="C9821" s="16">
        <v>2014</v>
      </c>
      <c r="D9821" s="16" t="s">
        <v>2330</v>
      </c>
      <c r="E9821" s="16">
        <v>0</v>
      </c>
      <c r="F9821" s="16">
        <v>0</v>
      </c>
      <c r="G9821" s="16">
        <v>0</v>
      </c>
      <c r="H9821" s="16">
        <v>0</v>
      </c>
    </row>
    <row r="9822" spans="1:8" x14ac:dyDescent="0.3">
      <c r="A9822" s="13" t="str">
        <f t="shared" si="153"/>
        <v>bradlja022014</v>
      </c>
      <c r="B9822" s="16" t="s">
        <v>1884</v>
      </c>
      <c r="C9822" s="16">
        <v>2014</v>
      </c>
      <c r="D9822" s="16" t="s">
        <v>2331</v>
      </c>
      <c r="E9822" s="16">
        <v>304</v>
      </c>
      <c r="F9822" s="16">
        <v>13</v>
      </c>
      <c r="G9822" s="16">
        <v>1</v>
      </c>
      <c r="H9822" s="16">
        <v>8</v>
      </c>
    </row>
    <row r="9823" spans="1:8" x14ac:dyDescent="0.3">
      <c r="A9823" s="13" t="str">
        <f t="shared" si="153"/>
        <v>bradlja022014</v>
      </c>
      <c r="B9823" s="16" t="s">
        <v>1884</v>
      </c>
      <c r="C9823" s="16">
        <v>2014</v>
      </c>
      <c r="D9823" s="16" t="s">
        <v>2332</v>
      </c>
      <c r="E9823" s="16">
        <v>11</v>
      </c>
      <c r="F9823" s="16">
        <v>0</v>
      </c>
      <c r="G9823" s="16">
        <v>0</v>
      </c>
      <c r="H9823" s="16">
        <v>0</v>
      </c>
    </row>
    <row r="9824" spans="1:8" x14ac:dyDescent="0.3">
      <c r="A9824" s="13" t="str">
        <f t="shared" si="153"/>
        <v>brantmi022014</v>
      </c>
      <c r="B9824" s="16" t="s">
        <v>1056</v>
      </c>
      <c r="C9824" s="16">
        <v>2014</v>
      </c>
      <c r="D9824" s="16" t="s">
        <v>2329</v>
      </c>
      <c r="E9824" s="16">
        <v>106</v>
      </c>
      <c r="F9824" s="16">
        <v>2</v>
      </c>
      <c r="G9824" s="16">
        <v>1</v>
      </c>
      <c r="H9824" s="16">
        <v>0</v>
      </c>
    </row>
    <row r="9825" spans="1:8" x14ac:dyDescent="0.3">
      <c r="A9825" s="13" t="str">
        <f t="shared" si="153"/>
        <v>brantmi022014</v>
      </c>
      <c r="B9825" s="16" t="s">
        <v>1056</v>
      </c>
      <c r="C9825" s="16">
        <v>2014</v>
      </c>
      <c r="D9825" s="16" t="s">
        <v>2330</v>
      </c>
      <c r="E9825" s="16">
        <v>165</v>
      </c>
      <c r="F9825" s="16">
        <v>10</v>
      </c>
      <c r="G9825" s="16">
        <v>0</v>
      </c>
      <c r="H9825" s="16">
        <v>2</v>
      </c>
    </row>
    <row r="9826" spans="1:8" x14ac:dyDescent="0.3">
      <c r="A9826" s="13" t="str">
        <f t="shared" si="153"/>
        <v>brantmi022014</v>
      </c>
      <c r="B9826" s="16" t="s">
        <v>1056</v>
      </c>
      <c r="C9826" s="16">
        <v>2014</v>
      </c>
      <c r="D9826" s="16" t="s">
        <v>2331</v>
      </c>
      <c r="E9826" s="16">
        <v>271</v>
      </c>
      <c r="F9826" s="16">
        <v>12</v>
      </c>
      <c r="G9826" s="16">
        <v>1</v>
      </c>
      <c r="H9826" s="16">
        <v>2</v>
      </c>
    </row>
    <row r="9827" spans="1:8" x14ac:dyDescent="0.3">
      <c r="A9827" s="13" t="str">
        <f t="shared" si="153"/>
        <v>braunry022014</v>
      </c>
      <c r="B9827" s="16" t="s">
        <v>762</v>
      </c>
      <c r="C9827" s="16">
        <v>2014</v>
      </c>
      <c r="D9827" s="16" t="s">
        <v>2329</v>
      </c>
      <c r="E9827" s="16">
        <v>0</v>
      </c>
      <c r="F9827" s="16">
        <v>0</v>
      </c>
      <c r="G9827" s="16">
        <v>0</v>
      </c>
      <c r="H9827" s="16">
        <v>0</v>
      </c>
    </row>
    <row r="9828" spans="1:8" x14ac:dyDescent="0.3">
      <c r="A9828" s="13" t="str">
        <f t="shared" si="153"/>
        <v>braunry022014</v>
      </c>
      <c r="B9828" s="16" t="s">
        <v>762</v>
      </c>
      <c r="C9828" s="16">
        <v>2014</v>
      </c>
      <c r="D9828" s="16" t="s">
        <v>2331</v>
      </c>
      <c r="E9828" s="16">
        <v>263</v>
      </c>
      <c r="F9828" s="16">
        <v>5</v>
      </c>
      <c r="G9828" s="16">
        <v>2</v>
      </c>
      <c r="H9828" s="16">
        <v>2</v>
      </c>
    </row>
    <row r="9829" spans="1:8" x14ac:dyDescent="0.3">
      <c r="A9829" s="13" t="str">
        <f t="shared" si="153"/>
        <v>braunry022014</v>
      </c>
      <c r="B9829" s="16" t="s">
        <v>762</v>
      </c>
      <c r="C9829" s="16">
        <v>2014</v>
      </c>
      <c r="D9829" s="16" t="s">
        <v>2332</v>
      </c>
      <c r="E9829" s="16">
        <v>263</v>
      </c>
      <c r="F9829" s="16">
        <v>5</v>
      </c>
      <c r="G9829" s="16">
        <v>2</v>
      </c>
      <c r="H9829" s="16">
        <v>2</v>
      </c>
    </row>
    <row r="9830" spans="1:8" x14ac:dyDescent="0.3">
      <c r="A9830" s="13" t="str">
        <f t="shared" si="153"/>
        <v>brentbr012014</v>
      </c>
      <c r="B9830" s="16" t="s">
        <v>2122</v>
      </c>
      <c r="C9830" s="16">
        <v>2014</v>
      </c>
      <c r="D9830" s="16" t="s">
        <v>2330</v>
      </c>
      <c r="E9830" s="16">
        <v>12</v>
      </c>
      <c r="F9830" s="16">
        <v>0</v>
      </c>
      <c r="G9830" s="16">
        <v>0</v>
      </c>
      <c r="H9830" s="16">
        <v>0</v>
      </c>
    </row>
    <row r="9831" spans="1:8" x14ac:dyDescent="0.3">
      <c r="A9831" s="13" t="str">
        <f t="shared" si="153"/>
        <v>brentbr012014</v>
      </c>
      <c r="B9831" s="16" t="s">
        <v>2122</v>
      </c>
      <c r="C9831" s="16">
        <v>2014</v>
      </c>
      <c r="D9831" s="16" t="s">
        <v>2331</v>
      </c>
      <c r="E9831" s="16">
        <v>14</v>
      </c>
      <c r="F9831" s="16">
        <v>0</v>
      </c>
      <c r="G9831" s="16">
        <v>0</v>
      </c>
      <c r="H9831" s="16">
        <v>0</v>
      </c>
    </row>
    <row r="9832" spans="1:8" x14ac:dyDescent="0.3">
      <c r="A9832" s="13" t="str">
        <f t="shared" si="153"/>
        <v>brentbr012014</v>
      </c>
      <c r="B9832" s="16" t="s">
        <v>2122</v>
      </c>
      <c r="C9832" s="16">
        <v>2014</v>
      </c>
      <c r="D9832" s="16" t="s">
        <v>2332</v>
      </c>
      <c r="E9832" s="16">
        <v>2</v>
      </c>
      <c r="F9832" s="16">
        <v>0</v>
      </c>
      <c r="G9832" s="16">
        <v>0</v>
      </c>
      <c r="H9832" s="16">
        <v>0</v>
      </c>
    </row>
    <row r="9833" spans="1:8" x14ac:dyDescent="0.3">
      <c r="A9833" s="13" t="str">
        <f t="shared" si="153"/>
        <v>breslcr012014</v>
      </c>
      <c r="B9833" s="16" t="s">
        <v>519</v>
      </c>
      <c r="C9833" s="16">
        <v>2014</v>
      </c>
      <c r="D9833" s="16" t="s">
        <v>2334</v>
      </c>
      <c r="E9833" s="16">
        <v>3</v>
      </c>
      <c r="F9833" s="16">
        <v>4</v>
      </c>
      <c r="G9833" s="16">
        <v>0</v>
      </c>
      <c r="H9833" s="16">
        <v>0</v>
      </c>
    </row>
    <row r="9834" spans="1:8" x14ac:dyDescent="0.3">
      <c r="A9834" s="13" t="str">
        <f t="shared" si="153"/>
        <v>brignre012014</v>
      </c>
      <c r="B9834" s="16" t="s">
        <v>891</v>
      </c>
      <c r="C9834" s="16">
        <v>2014</v>
      </c>
      <c r="D9834" s="16" t="s">
        <v>39</v>
      </c>
      <c r="E9834" s="16">
        <v>1</v>
      </c>
      <c r="F9834" s="16">
        <v>3</v>
      </c>
      <c r="G9834" s="16">
        <v>0</v>
      </c>
      <c r="H9834" s="16">
        <v>0</v>
      </c>
    </row>
    <row r="9835" spans="1:8" x14ac:dyDescent="0.3">
      <c r="A9835" s="13" t="str">
        <f t="shared" si="153"/>
        <v>brignre012014</v>
      </c>
      <c r="B9835" s="16" t="s">
        <v>891</v>
      </c>
      <c r="C9835" s="16">
        <v>2014</v>
      </c>
      <c r="D9835" s="16" t="s">
        <v>40</v>
      </c>
      <c r="E9835" s="16">
        <v>9</v>
      </c>
      <c r="F9835" s="16">
        <v>22</v>
      </c>
      <c r="G9835" s="16">
        <v>0</v>
      </c>
      <c r="H9835" s="16">
        <v>2</v>
      </c>
    </row>
    <row r="9836" spans="1:8" x14ac:dyDescent="0.3">
      <c r="A9836" s="13" t="str">
        <f t="shared" si="153"/>
        <v>brignre012014</v>
      </c>
      <c r="B9836" s="16" t="s">
        <v>891</v>
      </c>
      <c r="C9836" s="16">
        <v>2014</v>
      </c>
      <c r="D9836" s="16" t="s">
        <v>2333</v>
      </c>
      <c r="E9836" s="16">
        <v>1</v>
      </c>
      <c r="F9836" s="16">
        <v>1</v>
      </c>
      <c r="G9836" s="16">
        <v>0</v>
      </c>
      <c r="H9836" s="16">
        <v>0</v>
      </c>
    </row>
    <row r="9837" spans="1:8" x14ac:dyDescent="0.3">
      <c r="A9837" s="13" t="str">
        <f t="shared" si="153"/>
        <v>brittdr012014</v>
      </c>
      <c r="B9837" s="16" t="s">
        <v>1887</v>
      </c>
      <c r="C9837" s="16">
        <v>2014</v>
      </c>
      <c r="D9837" s="16" t="s">
        <v>2334</v>
      </c>
      <c r="E9837" s="16">
        <v>0</v>
      </c>
      <c r="F9837" s="16">
        <v>1</v>
      </c>
      <c r="G9837" s="16">
        <v>0</v>
      </c>
      <c r="H9837" s="16">
        <v>0</v>
      </c>
    </row>
    <row r="9838" spans="1:8" x14ac:dyDescent="0.3">
      <c r="A9838" s="13" t="str">
        <f t="shared" si="153"/>
        <v>brittza012014</v>
      </c>
      <c r="B9838" s="16" t="s">
        <v>1440</v>
      </c>
      <c r="C9838" s="16">
        <v>2014</v>
      </c>
      <c r="D9838" s="16" t="s">
        <v>2334</v>
      </c>
      <c r="E9838" s="16">
        <v>5</v>
      </c>
      <c r="F9838" s="16">
        <v>15</v>
      </c>
      <c r="G9838" s="16">
        <v>0</v>
      </c>
      <c r="H9838" s="16">
        <v>1</v>
      </c>
    </row>
    <row r="9839" spans="1:8" x14ac:dyDescent="0.3">
      <c r="A9839" s="13" t="str">
        <f t="shared" si="153"/>
        <v>brookaa012014</v>
      </c>
      <c r="B9839" s="16" t="s">
        <v>2123</v>
      </c>
      <c r="C9839" s="16">
        <v>2014</v>
      </c>
      <c r="D9839" s="16" t="s">
        <v>2334</v>
      </c>
      <c r="E9839" s="16">
        <v>0</v>
      </c>
      <c r="F9839" s="16">
        <v>1</v>
      </c>
      <c r="G9839" s="16">
        <v>0</v>
      </c>
      <c r="H9839" s="16">
        <v>1</v>
      </c>
    </row>
    <row r="9840" spans="1:8" x14ac:dyDescent="0.3">
      <c r="A9840" s="13" t="str">
        <f t="shared" si="153"/>
        <v>brothre012014</v>
      </c>
      <c r="B9840" s="16" t="s">
        <v>1442</v>
      </c>
      <c r="C9840" s="16">
        <v>2014</v>
      </c>
      <c r="D9840" s="16" t="s">
        <v>2334</v>
      </c>
      <c r="E9840" s="16">
        <v>1</v>
      </c>
      <c r="F9840" s="16">
        <v>8</v>
      </c>
      <c r="G9840" s="16">
        <v>0</v>
      </c>
      <c r="H9840" s="16">
        <v>0</v>
      </c>
    </row>
    <row r="9841" spans="1:8" x14ac:dyDescent="0.3">
      <c r="A9841" s="13" t="str">
        <f t="shared" si="153"/>
        <v>brownan022014</v>
      </c>
      <c r="B9841" s="16" t="s">
        <v>1443</v>
      </c>
      <c r="C9841" s="16">
        <v>2014</v>
      </c>
      <c r="D9841" s="16" t="s">
        <v>2330</v>
      </c>
      <c r="E9841" s="16">
        <v>8</v>
      </c>
      <c r="F9841" s="16">
        <v>0</v>
      </c>
      <c r="G9841" s="16">
        <v>0</v>
      </c>
      <c r="H9841" s="16">
        <v>0</v>
      </c>
    </row>
    <row r="9842" spans="1:8" x14ac:dyDescent="0.3">
      <c r="A9842" s="13" t="str">
        <f t="shared" si="153"/>
        <v>brownan022014</v>
      </c>
      <c r="B9842" s="16" t="s">
        <v>1443</v>
      </c>
      <c r="C9842" s="16">
        <v>2014</v>
      </c>
      <c r="D9842" s="16" t="s">
        <v>2331</v>
      </c>
      <c r="E9842" s="16">
        <v>14</v>
      </c>
      <c r="F9842" s="16">
        <v>0</v>
      </c>
      <c r="G9842" s="16">
        <v>0</v>
      </c>
      <c r="H9842" s="16">
        <v>0</v>
      </c>
    </row>
    <row r="9843" spans="1:8" x14ac:dyDescent="0.3">
      <c r="A9843" s="13" t="str">
        <f t="shared" si="153"/>
        <v>brownan022014</v>
      </c>
      <c r="B9843" s="16" t="s">
        <v>1443</v>
      </c>
      <c r="C9843" s="16">
        <v>2014</v>
      </c>
      <c r="D9843" s="16" t="s">
        <v>2332</v>
      </c>
      <c r="E9843" s="16">
        <v>6</v>
      </c>
      <c r="F9843" s="16">
        <v>0</v>
      </c>
      <c r="G9843" s="16">
        <v>0</v>
      </c>
      <c r="H9843" s="16">
        <v>0</v>
      </c>
    </row>
    <row r="9844" spans="1:8" x14ac:dyDescent="0.3">
      <c r="A9844" s="13" t="str">
        <f t="shared" si="153"/>
        <v>brownbr022014</v>
      </c>
      <c r="B9844" s="16" t="s">
        <v>2124</v>
      </c>
      <c r="C9844" s="16">
        <v>2014</v>
      </c>
      <c r="D9844" s="16" t="s">
        <v>2334</v>
      </c>
      <c r="E9844" s="16">
        <v>6</v>
      </c>
      <c r="F9844" s="16">
        <v>5</v>
      </c>
      <c r="G9844" s="16">
        <v>0</v>
      </c>
      <c r="H9844" s="16">
        <v>1</v>
      </c>
    </row>
    <row r="9845" spans="1:8" x14ac:dyDescent="0.3">
      <c r="A9845" s="13" t="str">
        <f t="shared" si="153"/>
        <v>brownco012014</v>
      </c>
      <c r="B9845" s="16" t="s">
        <v>1444</v>
      </c>
      <c r="C9845" s="16">
        <v>2014</v>
      </c>
      <c r="D9845" s="16" t="s">
        <v>2331</v>
      </c>
      <c r="E9845" s="16">
        <v>1</v>
      </c>
      <c r="F9845" s="16">
        <v>0</v>
      </c>
      <c r="G9845" s="16">
        <v>0</v>
      </c>
      <c r="H9845" s="16">
        <v>0</v>
      </c>
    </row>
    <row r="9846" spans="1:8" x14ac:dyDescent="0.3">
      <c r="A9846" s="13" t="str">
        <f t="shared" si="153"/>
        <v>brownco012014</v>
      </c>
      <c r="B9846" s="16" t="s">
        <v>1444</v>
      </c>
      <c r="C9846" s="16">
        <v>2014</v>
      </c>
      <c r="D9846" s="16" t="s">
        <v>2332</v>
      </c>
      <c r="E9846" s="16">
        <v>1</v>
      </c>
      <c r="F9846" s="16">
        <v>0</v>
      </c>
      <c r="G9846" s="16">
        <v>0</v>
      </c>
      <c r="H9846" s="16">
        <v>0</v>
      </c>
    </row>
    <row r="9847" spans="1:8" x14ac:dyDescent="0.3">
      <c r="A9847" s="13" t="str">
        <f t="shared" si="153"/>
        <v>browndo012014</v>
      </c>
      <c r="B9847" s="16" t="s">
        <v>1234</v>
      </c>
      <c r="C9847" s="16">
        <v>2014</v>
      </c>
      <c r="D9847" s="16" t="s">
        <v>2330</v>
      </c>
      <c r="E9847" s="16">
        <v>182</v>
      </c>
      <c r="F9847" s="16">
        <v>4</v>
      </c>
      <c r="G9847" s="16">
        <v>2</v>
      </c>
      <c r="H9847" s="16">
        <v>2</v>
      </c>
    </row>
    <row r="9848" spans="1:8" x14ac:dyDescent="0.3">
      <c r="A9848" s="13" t="str">
        <f t="shared" si="153"/>
        <v>browndo012014</v>
      </c>
      <c r="B9848" s="16" t="s">
        <v>1234</v>
      </c>
      <c r="C9848" s="16">
        <v>2014</v>
      </c>
      <c r="D9848" s="16" t="s">
        <v>2331</v>
      </c>
      <c r="E9848" s="16">
        <v>182</v>
      </c>
      <c r="F9848" s="16">
        <v>4</v>
      </c>
      <c r="G9848" s="16">
        <v>2</v>
      </c>
      <c r="H9848" s="16">
        <v>2</v>
      </c>
    </row>
    <row r="9849" spans="1:8" x14ac:dyDescent="0.3">
      <c r="A9849" s="13" t="str">
        <f t="shared" si="153"/>
        <v>brownga022014</v>
      </c>
      <c r="B9849" s="16" t="s">
        <v>2125</v>
      </c>
      <c r="C9849" s="16">
        <v>2014</v>
      </c>
      <c r="D9849" s="16" t="s">
        <v>2329</v>
      </c>
      <c r="E9849" s="16">
        <v>7</v>
      </c>
      <c r="F9849" s="16">
        <v>0</v>
      </c>
      <c r="G9849" s="16">
        <v>0</v>
      </c>
      <c r="H9849" s="16">
        <v>0</v>
      </c>
    </row>
    <row r="9850" spans="1:8" x14ac:dyDescent="0.3">
      <c r="A9850" s="13" t="str">
        <f t="shared" si="153"/>
        <v>brownga022014</v>
      </c>
      <c r="B9850" s="16" t="s">
        <v>2125</v>
      </c>
      <c r="C9850" s="16">
        <v>2014</v>
      </c>
      <c r="D9850" s="16" t="s">
        <v>2331</v>
      </c>
      <c r="E9850" s="16">
        <v>7</v>
      </c>
      <c r="F9850" s="16">
        <v>0</v>
      </c>
      <c r="G9850" s="16">
        <v>0</v>
      </c>
      <c r="H9850" s="16">
        <v>0</v>
      </c>
    </row>
    <row r="9851" spans="1:8" x14ac:dyDescent="0.3">
      <c r="A9851" s="13" t="str">
        <f t="shared" si="153"/>
        <v>broxtjo012014</v>
      </c>
      <c r="B9851" s="16" t="s">
        <v>520</v>
      </c>
      <c r="C9851" s="16">
        <v>2014</v>
      </c>
      <c r="D9851" s="16" t="s">
        <v>2334</v>
      </c>
      <c r="E9851" s="16">
        <v>2</v>
      </c>
      <c r="F9851" s="16">
        <v>10</v>
      </c>
      <c r="G9851" s="16">
        <v>0</v>
      </c>
      <c r="H9851" s="16">
        <v>1</v>
      </c>
    </row>
    <row r="9852" spans="1:8" x14ac:dyDescent="0.3">
      <c r="A9852" s="13" t="str">
        <f t="shared" si="153"/>
        <v>broxtjo012014</v>
      </c>
      <c r="B9852" s="16" t="s">
        <v>520</v>
      </c>
      <c r="C9852" s="16">
        <v>2014</v>
      </c>
      <c r="D9852" s="16" t="s">
        <v>2334</v>
      </c>
      <c r="E9852" s="16">
        <v>0</v>
      </c>
      <c r="F9852" s="16">
        <v>2</v>
      </c>
      <c r="G9852" s="16">
        <v>0</v>
      </c>
      <c r="H9852" s="16">
        <v>0</v>
      </c>
    </row>
    <row r="9853" spans="1:8" x14ac:dyDescent="0.3">
      <c r="A9853" s="13" t="str">
        <f t="shared" si="153"/>
        <v>bruceja012014</v>
      </c>
      <c r="B9853" s="16" t="s">
        <v>892</v>
      </c>
      <c r="C9853" s="16">
        <v>2014</v>
      </c>
      <c r="D9853" s="16" t="s">
        <v>2335</v>
      </c>
      <c r="E9853" s="16">
        <v>14</v>
      </c>
      <c r="F9853" s="16">
        <v>0</v>
      </c>
      <c r="G9853" s="16">
        <v>2</v>
      </c>
      <c r="H9853" s="16">
        <v>0</v>
      </c>
    </row>
    <row r="9854" spans="1:8" x14ac:dyDescent="0.3">
      <c r="A9854" s="13" t="str">
        <f t="shared" si="153"/>
        <v>bruceja012014</v>
      </c>
      <c r="B9854" s="16" t="s">
        <v>892</v>
      </c>
      <c r="C9854" s="16">
        <v>2014</v>
      </c>
      <c r="D9854" s="16" t="s">
        <v>2331</v>
      </c>
      <c r="E9854" s="16">
        <v>231</v>
      </c>
      <c r="F9854" s="16">
        <v>8</v>
      </c>
      <c r="G9854" s="16">
        <v>5</v>
      </c>
      <c r="H9854" s="16">
        <v>2</v>
      </c>
    </row>
    <row r="9855" spans="1:8" x14ac:dyDescent="0.3">
      <c r="A9855" s="13" t="str">
        <f t="shared" si="153"/>
        <v>bruceja012014</v>
      </c>
      <c r="B9855" s="16" t="s">
        <v>892</v>
      </c>
      <c r="C9855" s="16">
        <v>2014</v>
      </c>
      <c r="D9855" s="16" t="s">
        <v>2332</v>
      </c>
      <c r="E9855" s="16">
        <v>231</v>
      </c>
      <c r="F9855" s="16">
        <v>8</v>
      </c>
      <c r="G9855" s="16">
        <v>5</v>
      </c>
      <c r="H9855" s="16">
        <v>2</v>
      </c>
    </row>
    <row r="9856" spans="1:8" x14ac:dyDescent="0.3">
      <c r="A9856" s="13" t="str">
        <f t="shared" si="153"/>
        <v>buchada012014</v>
      </c>
      <c r="B9856" s="16" t="s">
        <v>2126</v>
      </c>
      <c r="C9856" s="16">
        <v>2014</v>
      </c>
      <c r="D9856" s="16" t="s">
        <v>2334</v>
      </c>
      <c r="E9856" s="16">
        <v>11</v>
      </c>
      <c r="F9856" s="16">
        <v>14</v>
      </c>
      <c r="G9856" s="16">
        <v>3</v>
      </c>
      <c r="H9856" s="16">
        <v>0</v>
      </c>
    </row>
    <row r="9857" spans="1:8" x14ac:dyDescent="0.3">
      <c r="A9857" s="13" t="str">
        <f t="shared" si="153"/>
        <v>buchaja012014</v>
      </c>
      <c r="B9857" s="16" t="s">
        <v>2127</v>
      </c>
      <c r="C9857" s="16">
        <v>2014</v>
      </c>
      <c r="D9857" s="16" t="s">
        <v>2334</v>
      </c>
      <c r="E9857" s="16">
        <v>2</v>
      </c>
      <c r="F9857" s="16">
        <v>6</v>
      </c>
      <c r="G9857" s="16">
        <v>1</v>
      </c>
      <c r="H9857" s="16">
        <v>1</v>
      </c>
    </row>
    <row r="9858" spans="1:8" x14ac:dyDescent="0.3">
      <c r="A9858" s="13" t="str">
        <f t="shared" si="153"/>
        <v>buchhcl012014</v>
      </c>
      <c r="B9858" s="16" t="s">
        <v>763</v>
      </c>
      <c r="C9858" s="16">
        <v>2014</v>
      </c>
      <c r="D9858" s="16" t="s">
        <v>2334</v>
      </c>
      <c r="E9858" s="16">
        <v>20</v>
      </c>
      <c r="F9858" s="16">
        <v>16</v>
      </c>
      <c r="G9858" s="16">
        <v>1</v>
      </c>
      <c r="H9858" s="16">
        <v>1</v>
      </c>
    </row>
    <row r="9859" spans="1:8" x14ac:dyDescent="0.3">
      <c r="A9859" s="13" t="str">
        <f t="shared" ref="A9859:A9922" si="154">(B9859&amp;C9859)</f>
        <v>buchtry012014</v>
      </c>
      <c r="B9859" s="16" t="s">
        <v>2128</v>
      </c>
      <c r="C9859" s="16">
        <v>2014</v>
      </c>
      <c r="D9859" s="16" t="s">
        <v>2334</v>
      </c>
      <c r="E9859" s="16">
        <v>0</v>
      </c>
      <c r="F9859" s="16">
        <v>0</v>
      </c>
      <c r="G9859" s="16">
        <v>0</v>
      </c>
      <c r="H9859" s="16">
        <v>0</v>
      </c>
    </row>
    <row r="9860" spans="1:8" x14ac:dyDescent="0.3">
      <c r="A9860" s="13" t="str">
        <f t="shared" si="154"/>
        <v>buckjo012014</v>
      </c>
      <c r="B9860" s="16" t="s">
        <v>426</v>
      </c>
      <c r="C9860" s="16">
        <v>2014</v>
      </c>
      <c r="D9860" s="16" t="s">
        <v>2335</v>
      </c>
      <c r="E9860" s="16">
        <v>3</v>
      </c>
      <c r="F9860" s="16">
        <v>2</v>
      </c>
      <c r="G9860" s="16">
        <v>0</v>
      </c>
      <c r="H9860" s="16">
        <v>0</v>
      </c>
    </row>
    <row r="9861" spans="1:8" x14ac:dyDescent="0.3">
      <c r="A9861" s="13" t="str">
        <f t="shared" si="154"/>
        <v>buckjo012014</v>
      </c>
      <c r="B9861" s="16" t="s">
        <v>426</v>
      </c>
      <c r="C9861" s="16">
        <v>2014</v>
      </c>
      <c r="D9861" s="16" t="s">
        <v>2336</v>
      </c>
      <c r="E9861" s="16">
        <v>132</v>
      </c>
      <c r="F9861" s="16">
        <v>9</v>
      </c>
      <c r="G9861" s="16">
        <v>1</v>
      </c>
      <c r="H9861" s="16">
        <v>2</v>
      </c>
    </row>
    <row r="9862" spans="1:8" x14ac:dyDescent="0.3">
      <c r="A9862" s="13" t="str">
        <f t="shared" si="154"/>
        <v>buckjo012014</v>
      </c>
      <c r="B9862" s="16" t="s">
        <v>426</v>
      </c>
      <c r="C9862" s="16">
        <v>2014</v>
      </c>
      <c r="D9862" s="16" t="s">
        <v>2336</v>
      </c>
      <c r="E9862" s="16">
        <v>11</v>
      </c>
      <c r="F9862" s="16">
        <v>0</v>
      </c>
      <c r="G9862" s="16">
        <v>0</v>
      </c>
      <c r="H9862" s="16">
        <v>0</v>
      </c>
    </row>
    <row r="9863" spans="1:8" x14ac:dyDescent="0.3">
      <c r="A9863" s="13" t="str">
        <f t="shared" si="154"/>
        <v>bucknbi022014</v>
      </c>
      <c r="B9863" s="16" t="s">
        <v>764</v>
      </c>
      <c r="C9863" s="16">
        <v>2014</v>
      </c>
      <c r="D9863" s="16" t="s">
        <v>2334</v>
      </c>
      <c r="E9863" s="16">
        <v>0</v>
      </c>
      <c r="F9863" s="16">
        <v>0</v>
      </c>
      <c r="G9863" s="16">
        <v>0</v>
      </c>
      <c r="H9863" s="16">
        <v>0</v>
      </c>
    </row>
    <row r="9864" spans="1:8" x14ac:dyDescent="0.3">
      <c r="A9864" s="13" t="str">
        <f t="shared" si="154"/>
        <v>buehrma012014</v>
      </c>
      <c r="B9864" s="16" t="s">
        <v>64</v>
      </c>
      <c r="C9864" s="16">
        <v>2014</v>
      </c>
      <c r="D9864" s="16" t="s">
        <v>2334</v>
      </c>
      <c r="E9864" s="16">
        <v>12</v>
      </c>
      <c r="F9864" s="16">
        <v>29</v>
      </c>
      <c r="G9864" s="16">
        <v>1</v>
      </c>
      <c r="H9864" s="16">
        <v>2</v>
      </c>
    </row>
    <row r="9865" spans="1:8" x14ac:dyDescent="0.3">
      <c r="A9865" s="13" t="str">
        <f t="shared" si="154"/>
        <v>buenofr012014</v>
      </c>
      <c r="B9865" s="16" t="s">
        <v>893</v>
      </c>
      <c r="C9865" s="16">
        <v>2014</v>
      </c>
      <c r="D9865" s="16" t="s">
        <v>2334</v>
      </c>
      <c r="E9865" s="16">
        <v>4</v>
      </c>
      <c r="F9865" s="16">
        <v>2</v>
      </c>
      <c r="G9865" s="16">
        <v>0</v>
      </c>
      <c r="H9865" s="16">
        <v>1</v>
      </c>
    </row>
    <row r="9866" spans="1:8" x14ac:dyDescent="0.3">
      <c r="A9866" s="13" t="str">
        <f t="shared" si="154"/>
        <v>bumgama012014</v>
      </c>
      <c r="B9866" s="16" t="s">
        <v>1058</v>
      </c>
      <c r="C9866" s="16">
        <v>2014</v>
      </c>
      <c r="D9866" s="16" t="s">
        <v>2334</v>
      </c>
      <c r="E9866" s="16">
        <v>8</v>
      </c>
      <c r="F9866" s="16">
        <v>26</v>
      </c>
      <c r="G9866" s="16">
        <v>2</v>
      </c>
      <c r="H9866" s="16">
        <v>2</v>
      </c>
    </row>
    <row r="9867" spans="1:8" x14ac:dyDescent="0.3">
      <c r="A9867" s="13" t="str">
        <f t="shared" si="154"/>
        <v>burneaj012014</v>
      </c>
      <c r="B9867" s="16" t="s">
        <v>65</v>
      </c>
      <c r="C9867" s="16">
        <v>2014</v>
      </c>
      <c r="D9867" s="16" t="s">
        <v>2334</v>
      </c>
      <c r="E9867" s="16">
        <v>9</v>
      </c>
      <c r="F9867" s="16">
        <v>25</v>
      </c>
      <c r="G9867" s="16">
        <v>1</v>
      </c>
      <c r="H9867" s="16">
        <v>1</v>
      </c>
    </row>
    <row r="9868" spans="1:8" x14ac:dyDescent="0.3">
      <c r="A9868" s="13" t="str">
        <f t="shared" si="154"/>
        <v>burnese012014</v>
      </c>
      <c r="B9868" s="16" t="s">
        <v>427</v>
      </c>
      <c r="C9868" s="16">
        <v>2014</v>
      </c>
      <c r="D9868" s="16" t="s">
        <v>2334</v>
      </c>
      <c r="E9868" s="16">
        <v>0</v>
      </c>
      <c r="F9868" s="16">
        <v>0</v>
      </c>
      <c r="G9868" s="16">
        <v>0</v>
      </c>
      <c r="H9868" s="16">
        <v>0</v>
      </c>
    </row>
    <row r="9869" spans="1:8" x14ac:dyDescent="0.3">
      <c r="A9869" s="13" t="str">
        <f t="shared" si="154"/>
        <v>burnsbi022014</v>
      </c>
      <c r="B9869" s="16" t="s">
        <v>2129</v>
      </c>
      <c r="C9869" s="16">
        <v>2014</v>
      </c>
      <c r="D9869" s="16" t="s">
        <v>2331</v>
      </c>
      <c r="E9869" s="16">
        <v>2</v>
      </c>
      <c r="F9869" s="16">
        <v>0</v>
      </c>
      <c r="G9869" s="16">
        <v>1</v>
      </c>
      <c r="H9869" s="16">
        <v>0</v>
      </c>
    </row>
    <row r="9870" spans="1:8" x14ac:dyDescent="0.3">
      <c r="A9870" s="13" t="str">
        <f t="shared" si="154"/>
        <v>burtoja012014</v>
      </c>
      <c r="B9870" s="16" t="s">
        <v>767</v>
      </c>
      <c r="C9870" s="16">
        <v>2014</v>
      </c>
      <c r="D9870" s="16" t="s">
        <v>2334</v>
      </c>
      <c r="E9870" s="16">
        <v>4</v>
      </c>
      <c r="F9870" s="16">
        <v>6</v>
      </c>
      <c r="G9870" s="16">
        <v>0</v>
      </c>
      <c r="H9870" s="16">
        <v>0</v>
      </c>
    </row>
    <row r="9871" spans="1:8" x14ac:dyDescent="0.3">
      <c r="A9871" s="13" t="str">
        <f t="shared" si="154"/>
        <v>buterdr012014</v>
      </c>
      <c r="B9871" s="16" t="s">
        <v>1238</v>
      </c>
      <c r="C9871" s="16">
        <v>2014</v>
      </c>
      <c r="D9871" s="16" t="s">
        <v>2335</v>
      </c>
      <c r="E9871" s="16">
        <v>4</v>
      </c>
      <c r="F9871" s="16">
        <v>0</v>
      </c>
      <c r="G9871" s="16">
        <v>1</v>
      </c>
      <c r="H9871" s="16">
        <v>0</v>
      </c>
    </row>
    <row r="9872" spans="1:8" x14ac:dyDescent="0.3">
      <c r="A9872" s="13" t="str">
        <f t="shared" si="154"/>
        <v>buterdr012014</v>
      </c>
      <c r="B9872" s="16" t="s">
        <v>1238</v>
      </c>
      <c r="C9872" s="16">
        <v>2014</v>
      </c>
      <c r="D9872" s="16" t="s">
        <v>2336</v>
      </c>
      <c r="E9872" s="16">
        <v>434</v>
      </c>
      <c r="F9872" s="16">
        <v>30</v>
      </c>
      <c r="G9872" s="16">
        <v>0</v>
      </c>
      <c r="H9872" s="16">
        <v>2</v>
      </c>
    </row>
    <row r="9873" spans="1:8" x14ac:dyDescent="0.3">
      <c r="A9873" s="13" t="str">
        <f t="shared" si="154"/>
        <v>buterdr012014</v>
      </c>
      <c r="B9873" s="16" t="s">
        <v>1238</v>
      </c>
      <c r="C9873" s="16">
        <v>2014</v>
      </c>
      <c r="D9873" s="16" t="s">
        <v>2334</v>
      </c>
      <c r="E9873" s="16">
        <v>0</v>
      </c>
      <c r="F9873" s="16">
        <v>0</v>
      </c>
      <c r="G9873" s="16">
        <v>0</v>
      </c>
      <c r="H9873" s="16">
        <v>0</v>
      </c>
    </row>
    <row r="9874" spans="1:8" x14ac:dyDescent="0.3">
      <c r="A9874" s="13" t="str">
        <f t="shared" si="154"/>
        <v>butlebi032014</v>
      </c>
      <c r="B9874" s="16" t="s">
        <v>768</v>
      </c>
      <c r="C9874" s="16">
        <v>2014</v>
      </c>
      <c r="D9874" s="16" t="s">
        <v>2335</v>
      </c>
      <c r="E9874" s="16">
        <v>272</v>
      </c>
      <c r="F9874" s="16">
        <v>24</v>
      </c>
      <c r="G9874" s="16">
        <v>2</v>
      </c>
      <c r="H9874" s="16">
        <v>26</v>
      </c>
    </row>
    <row r="9875" spans="1:8" x14ac:dyDescent="0.3">
      <c r="A9875" s="13" t="str">
        <f t="shared" si="154"/>
        <v>butleda012014</v>
      </c>
      <c r="B9875" s="16" t="s">
        <v>2130</v>
      </c>
      <c r="C9875" s="16">
        <v>2014</v>
      </c>
      <c r="D9875" s="16" t="s">
        <v>2336</v>
      </c>
      <c r="E9875" s="16">
        <v>41</v>
      </c>
      <c r="F9875" s="16">
        <v>2</v>
      </c>
      <c r="G9875" s="16">
        <v>1</v>
      </c>
      <c r="H9875" s="16">
        <v>0</v>
      </c>
    </row>
    <row r="9876" spans="1:8" x14ac:dyDescent="0.3">
      <c r="A9876" s="13" t="str">
        <f t="shared" si="154"/>
        <v>butleed012014</v>
      </c>
      <c r="B9876" s="16" t="s">
        <v>2131</v>
      </c>
      <c r="C9876" s="16">
        <v>2014</v>
      </c>
      <c r="D9876" s="16" t="s">
        <v>2334</v>
      </c>
      <c r="E9876" s="16">
        <v>0</v>
      </c>
      <c r="F9876" s="16">
        <v>4</v>
      </c>
      <c r="G9876" s="16">
        <v>0</v>
      </c>
      <c r="H9876" s="16">
        <v>0</v>
      </c>
    </row>
    <row r="9877" spans="1:8" x14ac:dyDescent="0.3">
      <c r="A9877" s="13" t="str">
        <f t="shared" si="154"/>
        <v>butlejo042014</v>
      </c>
      <c r="B9877" s="16" t="s">
        <v>1890</v>
      </c>
      <c r="C9877" s="16">
        <v>2014</v>
      </c>
      <c r="D9877" s="16" t="s">
        <v>2331</v>
      </c>
      <c r="E9877" s="16">
        <v>1</v>
      </c>
      <c r="F9877" s="16">
        <v>0</v>
      </c>
      <c r="G9877" s="16">
        <v>0</v>
      </c>
      <c r="H9877" s="16">
        <v>0</v>
      </c>
    </row>
    <row r="9878" spans="1:8" x14ac:dyDescent="0.3">
      <c r="A9878" s="13" t="str">
        <f t="shared" si="154"/>
        <v>butlejo042014</v>
      </c>
      <c r="B9878" s="16" t="s">
        <v>1890</v>
      </c>
      <c r="C9878" s="16">
        <v>2014</v>
      </c>
      <c r="D9878" s="16" t="s">
        <v>2332</v>
      </c>
      <c r="E9878" s="16">
        <v>1</v>
      </c>
      <c r="F9878" s="16">
        <v>0</v>
      </c>
      <c r="G9878" s="16">
        <v>0</v>
      </c>
      <c r="H9878" s="16">
        <v>0</v>
      </c>
    </row>
    <row r="9879" spans="1:8" x14ac:dyDescent="0.3">
      <c r="A9879" s="13" t="str">
        <f t="shared" si="154"/>
        <v>butleke012014</v>
      </c>
      <c r="B9879" s="16" t="s">
        <v>1891</v>
      </c>
      <c r="C9879" s="16">
        <v>2014</v>
      </c>
      <c r="D9879" s="16" t="s">
        <v>2334</v>
      </c>
      <c r="E9879" s="16">
        <v>0</v>
      </c>
      <c r="F9879" s="16">
        <v>0</v>
      </c>
      <c r="G9879" s="16">
        <v>0</v>
      </c>
      <c r="H9879" s="16">
        <v>0</v>
      </c>
    </row>
    <row r="9880" spans="1:8" x14ac:dyDescent="0.3">
      <c r="A9880" s="13" t="str">
        <f t="shared" si="154"/>
        <v>byrdma012014</v>
      </c>
      <c r="B9880" s="16" t="s">
        <v>291</v>
      </c>
      <c r="C9880" s="16">
        <v>2014</v>
      </c>
      <c r="D9880" s="16" t="s">
        <v>2331</v>
      </c>
      <c r="E9880" s="16">
        <v>329</v>
      </c>
      <c r="F9880" s="16">
        <v>6</v>
      </c>
      <c r="G9880" s="16">
        <v>6</v>
      </c>
      <c r="H9880" s="16">
        <v>1</v>
      </c>
    </row>
    <row r="9881" spans="1:8" x14ac:dyDescent="0.3">
      <c r="A9881" s="13" t="str">
        <f t="shared" si="154"/>
        <v>byrdma012014</v>
      </c>
      <c r="B9881" s="16" t="s">
        <v>291</v>
      </c>
      <c r="C9881" s="16">
        <v>2014</v>
      </c>
      <c r="D9881" s="16" t="s">
        <v>2332</v>
      </c>
      <c r="E9881" s="16">
        <v>329</v>
      </c>
      <c r="F9881" s="16">
        <v>6</v>
      </c>
      <c r="G9881" s="16">
        <v>6</v>
      </c>
      <c r="H9881" s="16">
        <v>1</v>
      </c>
    </row>
    <row r="9882" spans="1:8" x14ac:dyDescent="0.3">
      <c r="A9882" s="13" t="str">
        <f t="shared" si="154"/>
        <v>cabrace012014</v>
      </c>
      <c r="B9882" s="16" t="s">
        <v>1892</v>
      </c>
      <c r="C9882" s="16">
        <v>2014</v>
      </c>
      <c r="D9882" s="16" t="s">
        <v>2334</v>
      </c>
      <c r="E9882" s="16">
        <v>0</v>
      </c>
      <c r="F9882" s="16">
        <v>0</v>
      </c>
      <c r="G9882" s="16">
        <v>0</v>
      </c>
      <c r="H9882" s="16">
        <v>0</v>
      </c>
    </row>
    <row r="9883" spans="1:8" x14ac:dyDescent="0.3">
      <c r="A9883" s="13" t="str">
        <f t="shared" si="154"/>
        <v>cabreas012014</v>
      </c>
      <c r="B9883" s="16" t="s">
        <v>769</v>
      </c>
      <c r="C9883" s="16">
        <v>2014</v>
      </c>
      <c r="D9883" s="16" t="s">
        <v>39</v>
      </c>
      <c r="E9883" s="16">
        <v>73</v>
      </c>
      <c r="F9883" s="16">
        <v>132</v>
      </c>
      <c r="G9883" s="16">
        <v>1</v>
      </c>
      <c r="H9883" s="16">
        <v>29</v>
      </c>
    </row>
    <row r="9884" spans="1:8" x14ac:dyDescent="0.3">
      <c r="A9884" s="13" t="str">
        <f t="shared" si="154"/>
        <v>cabreas012014</v>
      </c>
      <c r="B9884" s="16" t="s">
        <v>769</v>
      </c>
      <c r="C9884" s="16">
        <v>2014</v>
      </c>
      <c r="D9884" s="16" t="s">
        <v>2333</v>
      </c>
      <c r="E9884" s="16">
        <v>115</v>
      </c>
      <c r="F9884" s="16">
        <v>254</v>
      </c>
      <c r="G9884" s="16">
        <v>14</v>
      </c>
      <c r="H9884" s="16">
        <v>57</v>
      </c>
    </row>
    <row r="9885" spans="1:8" x14ac:dyDescent="0.3">
      <c r="A9885" s="13" t="str">
        <f t="shared" si="154"/>
        <v>cabreas012014</v>
      </c>
      <c r="B9885" s="16" t="s">
        <v>769</v>
      </c>
      <c r="C9885" s="16">
        <v>2014</v>
      </c>
      <c r="D9885" s="16" t="s">
        <v>2333</v>
      </c>
      <c r="E9885" s="16">
        <v>0</v>
      </c>
      <c r="F9885" s="16">
        <v>1</v>
      </c>
      <c r="G9885" s="16">
        <v>0</v>
      </c>
      <c r="H9885" s="16">
        <v>0</v>
      </c>
    </row>
    <row r="9886" spans="1:8" x14ac:dyDescent="0.3">
      <c r="A9886" s="13" t="str">
        <f t="shared" si="154"/>
        <v>cabreev012014</v>
      </c>
      <c r="B9886" s="16" t="s">
        <v>1060</v>
      </c>
      <c r="C9886" s="16">
        <v>2014</v>
      </c>
      <c r="D9886" s="16" t="s">
        <v>2333</v>
      </c>
      <c r="E9886" s="16">
        <v>126</v>
      </c>
      <c r="F9886" s="16">
        <v>254</v>
      </c>
      <c r="G9886" s="16">
        <v>13</v>
      </c>
      <c r="H9886" s="16">
        <v>47</v>
      </c>
    </row>
    <row r="9887" spans="1:8" x14ac:dyDescent="0.3">
      <c r="A9887" s="13" t="str">
        <f t="shared" si="154"/>
        <v>cabreme012014</v>
      </c>
      <c r="B9887" s="16" t="s">
        <v>523</v>
      </c>
      <c r="C9887" s="16">
        <v>2014</v>
      </c>
      <c r="D9887" s="16" t="s">
        <v>2329</v>
      </c>
      <c r="E9887" s="16">
        <v>1</v>
      </c>
      <c r="F9887" s="16">
        <v>0</v>
      </c>
      <c r="G9887" s="16">
        <v>0</v>
      </c>
      <c r="H9887" s="16">
        <v>0</v>
      </c>
    </row>
    <row r="9888" spans="1:8" x14ac:dyDescent="0.3">
      <c r="A9888" s="13" t="str">
        <f t="shared" si="154"/>
        <v>cabreme012014</v>
      </c>
      <c r="B9888" s="16" t="s">
        <v>523</v>
      </c>
      <c r="C9888" s="16">
        <v>2014</v>
      </c>
      <c r="D9888" s="16" t="s">
        <v>2330</v>
      </c>
      <c r="E9888" s="16">
        <v>230</v>
      </c>
      <c r="F9888" s="16">
        <v>13</v>
      </c>
      <c r="G9888" s="16">
        <v>2</v>
      </c>
      <c r="H9888" s="16">
        <v>3</v>
      </c>
    </row>
    <row r="9889" spans="1:8" x14ac:dyDescent="0.3">
      <c r="A9889" s="13" t="str">
        <f t="shared" si="154"/>
        <v>cabreme012014</v>
      </c>
      <c r="B9889" s="16" t="s">
        <v>523</v>
      </c>
      <c r="C9889" s="16">
        <v>2014</v>
      </c>
      <c r="D9889" s="16" t="s">
        <v>2331</v>
      </c>
      <c r="E9889" s="16">
        <v>240</v>
      </c>
      <c r="F9889" s="16">
        <v>13</v>
      </c>
      <c r="G9889" s="16">
        <v>2</v>
      </c>
      <c r="H9889" s="16">
        <v>3</v>
      </c>
    </row>
    <row r="9890" spans="1:8" x14ac:dyDescent="0.3">
      <c r="A9890" s="13" t="str">
        <f t="shared" si="154"/>
        <v>cabreme012014</v>
      </c>
      <c r="B9890" s="16" t="s">
        <v>523</v>
      </c>
      <c r="C9890" s="16">
        <v>2014</v>
      </c>
      <c r="D9890" s="16" t="s">
        <v>2332</v>
      </c>
      <c r="E9890" s="16">
        <v>9</v>
      </c>
      <c r="F9890" s="16">
        <v>0</v>
      </c>
      <c r="G9890" s="16">
        <v>0</v>
      </c>
      <c r="H9890" s="16">
        <v>0</v>
      </c>
    </row>
    <row r="9891" spans="1:8" x14ac:dyDescent="0.3">
      <c r="A9891" s="13" t="str">
        <f t="shared" si="154"/>
        <v>cabremi012014</v>
      </c>
      <c r="B9891" s="16" t="s">
        <v>358</v>
      </c>
      <c r="C9891" s="16">
        <v>2014</v>
      </c>
      <c r="D9891" s="16" t="s">
        <v>2335</v>
      </c>
      <c r="E9891" s="16">
        <v>978</v>
      </c>
      <c r="F9891" s="16">
        <v>98</v>
      </c>
      <c r="G9891" s="16">
        <v>5</v>
      </c>
      <c r="H9891" s="16">
        <v>100</v>
      </c>
    </row>
    <row r="9892" spans="1:8" x14ac:dyDescent="0.3">
      <c r="A9892" s="13" t="str">
        <f t="shared" si="154"/>
        <v>cabremi012014</v>
      </c>
      <c r="B9892" s="16" t="s">
        <v>358</v>
      </c>
      <c r="C9892" s="16">
        <v>2014</v>
      </c>
      <c r="D9892" s="16" t="s">
        <v>40</v>
      </c>
      <c r="E9892" s="16">
        <v>6</v>
      </c>
      <c r="F9892" s="16">
        <v>13</v>
      </c>
      <c r="G9892" s="16">
        <v>1</v>
      </c>
      <c r="H9892" s="16">
        <v>2</v>
      </c>
    </row>
    <row r="9893" spans="1:8" x14ac:dyDescent="0.3">
      <c r="A9893" s="13" t="str">
        <f t="shared" si="154"/>
        <v>cahiltr012014</v>
      </c>
      <c r="B9893" s="16" t="s">
        <v>1061</v>
      </c>
      <c r="C9893" s="16">
        <v>2014</v>
      </c>
      <c r="D9893" s="16" t="s">
        <v>2334</v>
      </c>
      <c r="E9893" s="16">
        <v>5</v>
      </c>
      <c r="F9893" s="16">
        <v>12</v>
      </c>
      <c r="G9893" s="16">
        <v>1</v>
      </c>
      <c r="H9893" s="16">
        <v>1</v>
      </c>
    </row>
    <row r="9894" spans="1:8" x14ac:dyDescent="0.3">
      <c r="A9894" s="13" t="str">
        <f t="shared" si="154"/>
        <v>cainlo012014</v>
      </c>
      <c r="B9894" s="16" t="s">
        <v>1239</v>
      </c>
      <c r="C9894" s="16">
        <v>2014</v>
      </c>
      <c r="D9894" s="16" t="s">
        <v>2329</v>
      </c>
      <c r="E9894" s="16">
        <v>234</v>
      </c>
      <c r="F9894" s="16">
        <v>4</v>
      </c>
      <c r="G9894" s="16">
        <v>1</v>
      </c>
      <c r="H9894" s="16">
        <v>0</v>
      </c>
    </row>
    <row r="9895" spans="1:8" x14ac:dyDescent="0.3">
      <c r="A9895" s="13" t="str">
        <f t="shared" si="154"/>
        <v>cainlo012014</v>
      </c>
      <c r="B9895" s="16" t="s">
        <v>1239</v>
      </c>
      <c r="C9895" s="16">
        <v>2014</v>
      </c>
      <c r="D9895" s="16" t="s">
        <v>2331</v>
      </c>
      <c r="E9895" s="16">
        <v>338</v>
      </c>
      <c r="F9895" s="16">
        <v>8</v>
      </c>
      <c r="G9895" s="16">
        <v>2</v>
      </c>
      <c r="H9895" s="16">
        <v>0</v>
      </c>
    </row>
    <row r="9896" spans="1:8" x14ac:dyDescent="0.3">
      <c r="A9896" s="13" t="str">
        <f t="shared" si="154"/>
        <v>cainlo012014</v>
      </c>
      <c r="B9896" s="16" t="s">
        <v>1239</v>
      </c>
      <c r="C9896" s="16">
        <v>2014</v>
      </c>
      <c r="D9896" s="16" t="s">
        <v>2332</v>
      </c>
      <c r="E9896" s="16">
        <v>104</v>
      </c>
      <c r="F9896" s="16">
        <v>4</v>
      </c>
      <c r="G9896" s="16">
        <v>1</v>
      </c>
      <c r="H9896" s="16">
        <v>0</v>
      </c>
    </row>
    <row r="9897" spans="1:8" x14ac:dyDescent="0.3">
      <c r="A9897" s="13" t="str">
        <f t="shared" si="154"/>
        <v>cainma012014</v>
      </c>
      <c r="B9897" s="16" t="s">
        <v>524</v>
      </c>
      <c r="C9897" s="16">
        <v>2014</v>
      </c>
      <c r="D9897" s="16" t="s">
        <v>2334</v>
      </c>
      <c r="E9897" s="16">
        <v>12</v>
      </c>
      <c r="F9897" s="16">
        <v>12</v>
      </c>
      <c r="G9897" s="16">
        <v>2</v>
      </c>
      <c r="H9897" s="16">
        <v>1</v>
      </c>
    </row>
    <row r="9898" spans="1:8" x14ac:dyDescent="0.3">
      <c r="A9898" s="13" t="str">
        <f t="shared" si="154"/>
        <v>calhoko012014</v>
      </c>
      <c r="B9898" s="16" t="s">
        <v>1678</v>
      </c>
      <c r="C9898" s="16">
        <v>2014</v>
      </c>
      <c r="D9898" s="16" t="s">
        <v>2335</v>
      </c>
      <c r="E9898" s="16">
        <v>4</v>
      </c>
      <c r="F9898" s="16">
        <v>0</v>
      </c>
      <c r="G9898" s="16">
        <v>0</v>
      </c>
      <c r="H9898" s="16">
        <v>0</v>
      </c>
    </row>
    <row r="9899" spans="1:8" x14ac:dyDescent="0.3">
      <c r="A9899" s="13" t="str">
        <f t="shared" si="154"/>
        <v>calhoko012014</v>
      </c>
      <c r="B9899" s="16" t="s">
        <v>1678</v>
      </c>
      <c r="C9899" s="16">
        <v>2014</v>
      </c>
      <c r="D9899" s="16" t="s">
        <v>2331</v>
      </c>
      <c r="E9899" s="16">
        <v>230</v>
      </c>
      <c r="F9899" s="16">
        <v>9</v>
      </c>
      <c r="G9899" s="16">
        <v>1</v>
      </c>
      <c r="H9899" s="16">
        <v>1</v>
      </c>
    </row>
    <row r="9900" spans="1:8" x14ac:dyDescent="0.3">
      <c r="A9900" s="13" t="str">
        <f t="shared" si="154"/>
        <v>calhoko012014</v>
      </c>
      <c r="B9900" s="16" t="s">
        <v>1678</v>
      </c>
      <c r="C9900" s="16">
        <v>2014</v>
      </c>
      <c r="D9900" s="16" t="s">
        <v>2332</v>
      </c>
      <c r="E9900" s="16">
        <v>230</v>
      </c>
      <c r="F9900" s="16">
        <v>9</v>
      </c>
      <c r="G9900" s="16">
        <v>1</v>
      </c>
      <c r="H9900" s="16">
        <v>1</v>
      </c>
    </row>
    <row r="9901" spans="1:8" x14ac:dyDescent="0.3">
      <c r="A9901" s="13" t="str">
        <f t="shared" si="154"/>
        <v>callaal012014</v>
      </c>
      <c r="B9901" s="16" t="s">
        <v>634</v>
      </c>
      <c r="C9901" s="16">
        <v>2014</v>
      </c>
      <c r="D9901" s="16" t="s">
        <v>2335</v>
      </c>
      <c r="E9901" s="16">
        <v>128</v>
      </c>
      <c r="F9901" s="16">
        <v>17</v>
      </c>
      <c r="G9901" s="16">
        <v>2</v>
      </c>
      <c r="H9901" s="16">
        <v>14</v>
      </c>
    </row>
    <row r="9902" spans="1:8" x14ac:dyDescent="0.3">
      <c r="A9902" s="13" t="str">
        <f t="shared" si="154"/>
        <v>callaal012014</v>
      </c>
      <c r="B9902" s="16" t="s">
        <v>634</v>
      </c>
      <c r="C9902" s="16">
        <v>2014</v>
      </c>
      <c r="D9902" s="16" t="s">
        <v>39</v>
      </c>
      <c r="E9902" s="16">
        <v>76</v>
      </c>
      <c r="F9902" s="16">
        <v>104</v>
      </c>
      <c r="G9902" s="16">
        <v>4</v>
      </c>
      <c r="H9902" s="16">
        <v>25</v>
      </c>
    </row>
    <row r="9903" spans="1:8" x14ac:dyDescent="0.3">
      <c r="A9903" s="13" t="str">
        <f t="shared" si="154"/>
        <v>callaal012014</v>
      </c>
      <c r="B9903" s="16" t="s">
        <v>634</v>
      </c>
      <c r="C9903" s="16">
        <v>2014</v>
      </c>
      <c r="D9903" s="16" t="s">
        <v>40</v>
      </c>
      <c r="E9903" s="16">
        <v>8</v>
      </c>
      <c r="F9903" s="16">
        <v>33</v>
      </c>
      <c r="G9903" s="16">
        <v>2</v>
      </c>
      <c r="H9903" s="16">
        <v>4</v>
      </c>
    </row>
    <row r="9904" spans="1:8" x14ac:dyDescent="0.3">
      <c r="A9904" s="13" t="str">
        <f t="shared" si="154"/>
        <v>caminar012014</v>
      </c>
      <c r="B9904" s="16" t="s">
        <v>1893</v>
      </c>
      <c r="C9904" s="16">
        <v>2014</v>
      </c>
      <c r="D9904" s="16" t="s">
        <v>2334</v>
      </c>
      <c r="E9904" s="16">
        <v>2</v>
      </c>
      <c r="F9904" s="16">
        <v>0</v>
      </c>
      <c r="G9904" s="16">
        <v>0</v>
      </c>
      <c r="H9904" s="16">
        <v>0</v>
      </c>
    </row>
    <row r="9905" spans="1:8" x14ac:dyDescent="0.3">
      <c r="A9905" s="13" t="str">
        <f t="shared" si="154"/>
        <v>campato012014</v>
      </c>
      <c r="B9905" s="16" t="s">
        <v>1445</v>
      </c>
      <c r="C9905" s="16">
        <v>2014</v>
      </c>
      <c r="D9905" s="16" t="s">
        <v>2329</v>
      </c>
      <c r="E9905" s="16">
        <v>31</v>
      </c>
      <c r="F9905" s="16">
        <v>0</v>
      </c>
      <c r="G9905" s="16">
        <v>0</v>
      </c>
      <c r="H9905" s="16">
        <v>0</v>
      </c>
    </row>
    <row r="9906" spans="1:8" x14ac:dyDescent="0.3">
      <c r="A9906" s="13" t="str">
        <f t="shared" si="154"/>
        <v>campato012014</v>
      </c>
      <c r="B9906" s="16" t="s">
        <v>1445</v>
      </c>
      <c r="C9906" s="16">
        <v>2014</v>
      </c>
      <c r="D9906" s="16" t="s">
        <v>2329</v>
      </c>
      <c r="E9906" s="16">
        <v>10</v>
      </c>
      <c r="F9906" s="16">
        <v>0</v>
      </c>
      <c r="G9906" s="16">
        <v>0</v>
      </c>
      <c r="H9906" s="16">
        <v>0</v>
      </c>
    </row>
    <row r="9907" spans="1:8" x14ac:dyDescent="0.3">
      <c r="A9907" s="13" t="str">
        <f t="shared" si="154"/>
        <v>campato012014</v>
      </c>
      <c r="B9907" s="16" t="s">
        <v>1445</v>
      </c>
      <c r="C9907" s="16">
        <v>2014</v>
      </c>
      <c r="D9907" s="16" t="s">
        <v>2330</v>
      </c>
      <c r="E9907" s="16">
        <v>3</v>
      </c>
      <c r="F9907" s="16">
        <v>0</v>
      </c>
      <c r="G9907" s="16">
        <v>0</v>
      </c>
      <c r="H9907" s="16">
        <v>0</v>
      </c>
    </row>
    <row r="9908" spans="1:8" x14ac:dyDescent="0.3">
      <c r="A9908" s="13" t="str">
        <f t="shared" si="154"/>
        <v>campato012014</v>
      </c>
      <c r="B9908" s="16" t="s">
        <v>1445</v>
      </c>
      <c r="C9908" s="16">
        <v>2014</v>
      </c>
      <c r="D9908" s="16" t="s">
        <v>2330</v>
      </c>
      <c r="E9908" s="16">
        <v>5</v>
      </c>
      <c r="F9908" s="16">
        <v>0</v>
      </c>
      <c r="G9908" s="16">
        <v>0</v>
      </c>
      <c r="H9908" s="16">
        <v>0</v>
      </c>
    </row>
    <row r="9909" spans="1:8" x14ac:dyDescent="0.3">
      <c r="A9909" s="13" t="str">
        <f t="shared" si="154"/>
        <v>campato012014</v>
      </c>
      <c r="B9909" s="16" t="s">
        <v>1445</v>
      </c>
      <c r="C9909" s="16">
        <v>2014</v>
      </c>
      <c r="D9909" s="16" t="s">
        <v>2331</v>
      </c>
      <c r="E9909" s="16">
        <v>34</v>
      </c>
      <c r="F9909" s="16">
        <v>0</v>
      </c>
      <c r="G9909" s="16">
        <v>0</v>
      </c>
      <c r="H9909" s="16">
        <v>0</v>
      </c>
    </row>
    <row r="9910" spans="1:8" x14ac:dyDescent="0.3">
      <c r="A9910" s="13" t="str">
        <f t="shared" si="154"/>
        <v>campato012014</v>
      </c>
      <c r="B9910" s="16" t="s">
        <v>1445</v>
      </c>
      <c r="C9910" s="16">
        <v>2014</v>
      </c>
      <c r="D9910" s="16" t="s">
        <v>2331</v>
      </c>
      <c r="E9910" s="16">
        <v>15</v>
      </c>
      <c r="F9910" s="16">
        <v>0</v>
      </c>
      <c r="G9910" s="16">
        <v>0</v>
      </c>
      <c r="H9910" s="16">
        <v>0</v>
      </c>
    </row>
    <row r="9911" spans="1:8" x14ac:dyDescent="0.3">
      <c r="A9911" s="13" t="str">
        <f t="shared" si="154"/>
        <v>campber012014</v>
      </c>
      <c r="B9911" s="16" t="s">
        <v>2132</v>
      </c>
      <c r="C9911" s="16">
        <v>2014</v>
      </c>
      <c r="D9911" s="16" t="s">
        <v>2335</v>
      </c>
      <c r="E9911" s="16">
        <v>125</v>
      </c>
      <c r="F9911" s="16">
        <v>5</v>
      </c>
      <c r="G9911" s="16">
        <v>1</v>
      </c>
      <c r="H9911" s="16">
        <v>15</v>
      </c>
    </row>
    <row r="9912" spans="1:8" x14ac:dyDescent="0.3">
      <c r="A9912" s="13" t="str">
        <f t="shared" si="154"/>
        <v>campber012014</v>
      </c>
      <c r="B9912" s="16" t="s">
        <v>2132</v>
      </c>
      <c r="C9912" s="16">
        <v>2014</v>
      </c>
      <c r="D9912" s="16" t="s">
        <v>39</v>
      </c>
      <c r="E9912" s="16">
        <v>3</v>
      </c>
      <c r="F9912" s="16">
        <v>3</v>
      </c>
      <c r="G9912" s="16">
        <v>0</v>
      </c>
      <c r="H9912" s="16">
        <v>2</v>
      </c>
    </row>
    <row r="9913" spans="1:8" x14ac:dyDescent="0.3">
      <c r="A9913" s="13" t="str">
        <f t="shared" si="154"/>
        <v>campber012014</v>
      </c>
      <c r="B9913" s="16" t="s">
        <v>2132</v>
      </c>
      <c r="C9913" s="16">
        <v>2014</v>
      </c>
      <c r="D9913" s="16" t="s">
        <v>40</v>
      </c>
      <c r="E9913" s="16">
        <v>5</v>
      </c>
      <c r="F9913" s="16">
        <v>28</v>
      </c>
      <c r="G9913" s="16">
        <v>1</v>
      </c>
      <c r="H9913" s="16">
        <v>3</v>
      </c>
    </row>
    <row r="9914" spans="1:8" x14ac:dyDescent="0.3">
      <c r="A9914" s="13" t="str">
        <f t="shared" si="154"/>
        <v>campber012014</v>
      </c>
      <c r="B9914" s="16" t="s">
        <v>2132</v>
      </c>
      <c r="C9914" s="16">
        <v>2014</v>
      </c>
      <c r="D9914" s="16" t="s">
        <v>2330</v>
      </c>
      <c r="E9914" s="16">
        <v>18</v>
      </c>
      <c r="F9914" s="16">
        <v>2</v>
      </c>
      <c r="G9914" s="16">
        <v>0</v>
      </c>
      <c r="H9914" s="16">
        <v>1</v>
      </c>
    </row>
    <row r="9915" spans="1:8" x14ac:dyDescent="0.3">
      <c r="A9915" s="13" t="str">
        <f t="shared" si="154"/>
        <v>campber012014</v>
      </c>
      <c r="B9915" s="16" t="s">
        <v>2132</v>
      </c>
      <c r="C9915" s="16">
        <v>2014</v>
      </c>
      <c r="D9915" s="16" t="s">
        <v>2331</v>
      </c>
      <c r="E9915" s="16">
        <v>24</v>
      </c>
      <c r="F9915" s="16">
        <v>2</v>
      </c>
      <c r="G9915" s="16">
        <v>0</v>
      </c>
      <c r="H9915" s="16">
        <v>1</v>
      </c>
    </row>
    <row r="9916" spans="1:8" x14ac:dyDescent="0.3">
      <c r="A9916" s="13" t="str">
        <f t="shared" si="154"/>
        <v>campber012014</v>
      </c>
      <c r="B9916" s="16" t="s">
        <v>2132</v>
      </c>
      <c r="C9916" s="16">
        <v>2014</v>
      </c>
      <c r="D9916" s="16" t="s">
        <v>2332</v>
      </c>
      <c r="E9916" s="16">
        <v>6</v>
      </c>
      <c r="F9916" s="16">
        <v>0</v>
      </c>
      <c r="G9916" s="16">
        <v>0</v>
      </c>
      <c r="H9916" s="16">
        <v>0</v>
      </c>
    </row>
    <row r="9917" spans="1:8" x14ac:dyDescent="0.3">
      <c r="A9917" s="13" t="str">
        <f t="shared" si="154"/>
        <v>campber012014</v>
      </c>
      <c r="B9917" s="16" t="s">
        <v>2132</v>
      </c>
      <c r="C9917" s="16">
        <v>2014</v>
      </c>
      <c r="D9917" s="16" t="s">
        <v>2333</v>
      </c>
      <c r="E9917" s="16">
        <v>1</v>
      </c>
      <c r="F9917" s="16">
        <v>1</v>
      </c>
      <c r="G9917" s="16">
        <v>0</v>
      </c>
      <c r="H9917" s="16">
        <v>0</v>
      </c>
    </row>
    <row r="9918" spans="1:8" x14ac:dyDescent="0.3">
      <c r="A9918" s="13" t="str">
        <f t="shared" si="154"/>
        <v>campole012014</v>
      </c>
      <c r="B9918" s="16" t="s">
        <v>2133</v>
      </c>
      <c r="C9918" s="16">
        <v>2014</v>
      </c>
      <c r="D9918" s="16" t="s">
        <v>2334</v>
      </c>
      <c r="E9918" s="16">
        <v>0</v>
      </c>
      <c r="F9918" s="16">
        <v>1</v>
      </c>
      <c r="G9918" s="16">
        <v>0</v>
      </c>
      <c r="H9918" s="16">
        <v>0</v>
      </c>
    </row>
    <row r="9919" spans="1:8" x14ac:dyDescent="0.3">
      <c r="A9919" s="13" t="str">
        <f t="shared" si="154"/>
        <v>campsh012014</v>
      </c>
      <c r="B9919" s="16" t="s">
        <v>430</v>
      </c>
      <c r="C9919" s="16">
        <v>2014</v>
      </c>
      <c r="D9919" s="16" t="s">
        <v>2334</v>
      </c>
      <c r="E9919" s="16">
        <v>0</v>
      </c>
      <c r="F9919" s="16">
        <v>0</v>
      </c>
      <c r="G9919" s="16">
        <v>0</v>
      </c>
      <c r="H9919" s="16">
        <v>0</v>
      </c>
    </row>
    <row r="9920" spans="1:8" x14ac:dyDescent="0.3">
      <c r="A9920" s="13" t="str">
        <f t="shared" si="154"/>
        <v>canoro012014</v>
      </c>
      <c r="B9920" s="16" t="s">
        <v>525</v>
      </c>
      <c r="C9920" s="16">
        <v>2014</v>
      </c>
      <c r="D9920" s="16" t="s">
        <v>39</v>
      </c>
      <c r="E9920" s="16">
        <v>261</v>
      </c>
      <c r="F9920" s="16">
        <v>427</v>
      </c>
      <c r="G9920" s="16">
        <v>9</v>
      </c>
      <c r="H9920" s="16">
        <v>103</v>
      </c>
    </row>
    <row r="9921" spans="1:8" x14ac:dyDescent="0.3">
      <c r="A9921" s="13" t="str">
        <f t="shared" si="154"/>
        <v>cappsca012014</v>
      </c>
      <c r="B9921" s="16" t="s">
        <v>1679</v>
      </c>
      <c r="C9921" s="16">
        <v>2014</v>
      </c>
      <c r="D9921" s="16" t="s">
        <v>2334</v>
      </c>
      <c r="E9921" s="16">
        <v>0</v>
      </c>
      <c r="F9921" s="16">
        <v>0</v>
      </c>
      <c r="G9921" s="16">
        <v>0</v>
      </c>
      <c r="H9921" s="16">
        <v>0</v>
      </c>
    </row>
    <row r="9922" spans="1:8" x14ac:dyDescent="0.3">
      <c r="A9922" s="13" t="str">
        <f t="shared" si="154"/>
        <v>capuach012014</v>
      </c>
      <c r="B9922" s="16" t="s">
        <v>359</v>
      </c>
      <c r="C9922" s="16">
        <v>2014</v>
      </c>
      <c r="D9922" s="16" t="s">
        <v>2334</v>
      </c>
      <c r="E9922" s="16">
        <v>1</v>
      </c>
      <c r="F9922" s="16">
        <v>4</v>
      </c>
      <c r="G9922" s="16">
        <v>0</v>
      </c>
      <c r="H9922" s="16">
        <v>0</v>
      </c>
    </row>
    <row r="9923" spans="1:8" x14ac:dyDescent="0.3">
      <c r="A9923" s="13" t="str">
        <f t="shared" ref="A9923:A9986" si="155">(B9923&amp;C9923)</f>
        <v>capuach012014</v>
      </c>
      <c r="B9923" s="16" t="s">
        <v>359</v>
      </c>
      <c r="C9923" s="16">
        <v>2014</v>
      </c>
      <c r="D9923" s="16" t="s">
        <v>2334</v>
      </c>
      <c r="E9923" s="16">
        <v>2</v>
      </c>
      <c r="F9923" s="16">
        <v>5</v>
      </c>
      <c r="G9923" s="16">
        <v>1</v>
      </c>
      <c r="H9923" s="16">
        <v>1</v>
      </c>
    </row>
    <row r="9924" spans="1:8" x14ac:dyDescent="0.3">
      <c r="A9924" s="13" t="str">
        <f t="shared" si="155"/>
        <v>carlybu012014</v>
      </c>
      <c r="B9924" s="16" t="s">
        <v>72</v>
      </c>
      <c r="C9924" s="16">
        <v>2014</v>
      </c>
      <c r="D9924" s="16" t="s">
        <v>2334</v>
      </c>
      <c r="E9924" s="16">
        <v>2</v>
      </c>
      <c r="F9924" s="16">
        <v>2</v>
      </c>
      <c r="G9924" s="16">
        <v>0</v>
      </c>
      <c r="H9924" s="16">
        <v>0</v>
      </c>
    </row>
    <row r="9925" spans="1:8" x14ac:dyDescent="0.3">
      <c r="A9925" s="13" t="str">
        <f t="shared" si="155"/>
        <v>carmofa012014</v>
      </c>
      <c r="B9925" s="16" t="s">
        <v>635</v>
      </c>
      <c r="C9925" s="16">
        <v>2014</v>
      </c>
      <c r="D9925" s="16" t="s">
        <v>2334</v>
      </c>
      <c r="E9925" s="16">
        <v>10</v>
      </c>
      <c r="F9925" s="16">
        <v>20</v>
      </c>
      <c r="G9925" s="16">
        <v>0</v>
      </c>
      <c r="H9925" s="16">
        <v>1</v>
      </c>
    </row>
    <row r="9926" spans="1:8" x14ac:dyDescent="0.3">
      <c r="A9926" s="13" t="str">
        <f t="shared" si="155"/>
        <v>carmofa012014</v>
      </c>
      <c r="B9926" s="16" t="s">
        <v>635</v>
      </c>
      <c r="C9926" s="16">
        <v>2014</v>
      </c>
      <c r="D9926" s="16" t="s">
        <v>2334</v>
      </c>
      <c r="E9926" s="16">
        <v>1</v>
      </c>
      <c r="F9926" s="16">
        <v>3</v>
      </c>
      <c r="G9926" s="16">
        <v>0</v>
      </c>
      <c r="H9926" s="16">
        <v>1</v>
      </c>
    </row>
    <row r="9927" spans="1:8" x14ac:dyDescent="0.3">
      <c r="A9927" s="13" t="str">
        <f t="shared" si="155"/>
        <v>carpeda012014</v>
      </c>
      <c r="B9927" s="16" t="s">
        <v>1449</v>
      </c>
      <c r="C9927" s="16">
        <v>2014</v>
      </c>
      <c r="D9927" s="16" t="s">
        <v>2334</v>
      </c>
      <c r="E9927" s="16">
        <v>5</v>
      </c>
      <c r="F9927" s="16">
        <v>5</v>
      </c>
      <c r="G9927" s="16">
        <v>1</v>
      </c>
      <c r="H9927" s="16">
        <v>0</v>
      </c>
    </row>
    <row r="9928" spans="1:8" x14ac:dyDescent="0.3">
      <c r="A9928" s="13" t="str">
        <f t="shared" si="155"/>
        <v>carpeda022014</v>
      </c>
      <c r="B9928" s="16" t="s">
        <v>1681</v>
      </c>
      <c r="C9928" s="16">
        <v>2014</v>
      </c>
      <c r="D9928" s="16" t="s">
        <v>2334</v>
      </c>
      <c r="E9928" s="16">
        <v>1</v>
      </c>
      <c r="F9928" s="16">
        <v>1</v>
      </c>
      <c r="G9928" s="16">
        <v>0</v>
      </c>
      <c r="H9928" s="16">
        <v>0</v>
      </c>
    </row>
    <row r="9929" spans="1:8" x14ac:dyDescent="0.3">
      <c r="A9929" s="13" t="str">
        <f t="shared" si="155"/>
        <v>carpema012014</v>
      </c>
      <c r="B9929" s="16" t="s">
        <v>1450</v>
      </c>
      <c r="C9929" s="16">
        <v>2014</v>
      </c>
      <c r="D9929" s="16" t="s">
        <v>40</v>
      </c>
      <c r="E9929" s="16">
        <v>90</v>
      </c>
      <c r="F9929" s="16">
        <v>288</v>
      </c>
      <c r="G9929" s="16">
        <v>16</v>
      </c>
      <c r="H9929" s="16">
        <v>23</v>
      </c>
    </row>
    <row r="9930" spans="1:8" x14ac:dyDescent="0.3">
      <c r="A9930" s="13" t="str">
        <f t="shared" si="155"/>
        <v>carpema012014</v>
      </c>
      <c r="B9930" s="16" t="s">
        <v>1450</v>
      </c>
      <c r="C9930" s="16">
        <v>2014</v>
      </c>
      <c r="D9930" s="16" t="s">
        <v>2331</v>
      </c>
      <c r="E9930" s="16">
        <v>1</v>
      </c>
      <c r="F9930" s="16">
        <v>0</v>
      </c>
      <c r="G9930" s="16">
        <v>0</v>
      </c>
      <c r="H9930" s="16">
        <v>0</v>
      </c>
    </row>
    <row r="9931" spans="1:8" x14ac:dyDescent="0.3">
      <c r="A9931" s="13" t="str">
        <f t="shared" si="155"/>
        <v>carpema012014</v>
      </c>
      <c r="B9931" s="16" t="s">
        <v>1450</v>
      </c>
      <c r="C9931" s="16">
        <v>2014</v>
      </c>
      <c r="D9931" s="16" t="s">
        <v>2332</v>
      </c>
      <c r="E9931" s="16">
        <v>1</v>
      </c>
      <c r="F9931" s="16">
        <v>0</v>
      </c>
      <c r="G9931" s="16">
        <v>0</v>
      </c>
      <c r="H9931" s="16">
        <v>0</v>
      </c>
    </row>
    <row r="9932" spans="1:8" x14ac:dyDescent="0.3">
      <c r="A9932" s="13" t="str">
        <f t="shared" si="155"/>
        <v>carpmi012014</v>
      </c>
      <c r="B9932" s="16" t="s">
        <v>1063</v>
      </c>
      <c r="C9932" s="16">
        <v>2014</v>
      </c>
      <c r="D9932" s="16" t="s">
        <v>2335</v>
      </c>
      <c r="E9932" s="16">
        <v>115</v>
      </c>
      <c r="F9932" s="16">
        <v>11</v>
      </c>
      <c r="G9932" s="16">
        <v>0</v>
      </c>
      <c r="H9932" s="16">
        <v>10</v>
      </c>
    </row>
    <row r="9933" spans="1:8" x14ac:dyDescent="0.3">
      <c r="A9933" s="13" t="str">
        <f t="shared" si="155"/>
        <v>carpmi012014</v>
      </c>
      <c r="B9933" s="16" t="s">
        <v>1063</v>
      </c>
      <c r="C9933" s="16">
        <v>2014</v>
      </c>
      <c r="D9933" s="16" t="s">
        <v>2335</v>
      </c>
      <c r="E9933" s="16">
        <v>67</v>
      </c>
      <c r="F9933" s="16">
        <v>4</v>
      </c>
      <c r="G9933" s="16">
        <v>2</v>
      </c>
      <c r="H9933" s="16">
        <v>7</v>
      </c>
    </row>
    <row r="9934" spans="1:8" x14ac:dyDescent="0.3">
      <c r="A9934" s="13" t="str">
        <f t="shared" si="155"/>
        <v>carpmi012014</v>
      </c>
      <c r="B9934" s="16" t="s">
        <v>1063</v>
      </c>
      <c r="C9934" s="16">
        <v>2014</v>
      </c>
      <c r="D9934" s="16" t="s">
        <v>40</v>
      </c>
      <c r="E9934" s="16">
        <v>0</v>
      </c>
      <c r="F9934" s="16">
        <v>0</v>
      </c>
      <c r="G9934" s="16">
        <v>0</v>
      </c>
      <c r="H9934" s="16">
        <v>0</v>
      </c>
    </row>
    <row r="9935" spans="1:8" x14ac:dyDescent="0.3">
      <c r="A9935" s="13" t="str">
        <f t="shared" si="155"/>
        <v>carpmi012014</v>
      </c>
      <c r="B9935" s="16" t="s">
        <v>1063</v>
      </c>
      <c r="C9935" s="16">
        <v>2014</v>
      </c>
      <c r="D9935" s="16" t="s">
        <v>2330</v>
      </c>
      <c r="E9935" s="16">
        <v>8</v>
      </c>
      <c r="F9935" s="16">
        <v>0</v>
      </c>
      <c r="G9935" s="16">
        <v>0</v>
      </c>
      <c r="H9935" s="16">
        <v>0</v>
      </c>
    </row>
    <row r="9936" spans="1:8" x14ac:dyDescent="0.3">
      <c r="A9936" s="13" t="str">
        <f t="shared" si="155"/>
        <v>carpmi012014</v>
      </c>
      <c r="B9936" s="16" t="s">
        <v>1063</v>
      </c>
      <c r="C9936" s="16">
        <v>2014</v>
      </c>
      <c r="D9936" s="16" t="s">
        <v>2330</v>
      </c>
      <c r="E9936" s="16">
        <v>0</v>
      </c>
      <c r="F9936" s="16">
        <v>0</v>
      </c>
      <c r="G9936" s="16">
        <v>0</v>
      </c>
      <c r="H9936" s="16">
        <v>0</v>
      </c>
    </row>
    <row r="9937" spans="1:8" x14ac:dyDescent="0.3">
      <c r="A9937" s="13" t="str">
        <f t="shared" si="155"/>
        <v>carpmi012014</v>
      </c>
      <c r="B9937" s="16" t="s">
        <v>1063</v>
      </c>
      <c r="C9937" s="16">
        <v>2014</v>
      </c>
      <c r="D9937" s="16" t="s">
        <v>2331</v>
      </c>
      <c r="E9937" s="16">
        <v>8</v>
      </c>
      <c r="F9937" s="16">
        <v>0</v>
      </c>
      <c r="G9937" s="16">
        <v>0</v>
      </c>
      <c r="H9937" s="16">
        <v>0</v>
      </c>
    </row>
    <row r="9938" spans="1:8" x14ac:dyDescent="0.3">
      <c r="A9938" s="13" t="str">
        <f t="shared" si="155"/>
        <v>carpmi012014</v>
      </c>
      <c r="B9938" s="16" t="s">
        <v>1063</v>
      </c>
      <c r="C9938" s="16">
        <v>2014</v>
      </c>
      <c r="D9938" s="16" t="s">
        <v>2331</v>
      </c>
      <c r="E9938" s="16">
        <v>1</v>
      </c>
      <c r="F9938" s="16">
        <v>0</v>
      </c>
      <c r="G9938" s="16">
        <v>0</v>
      </c>
      <c r="H9938" s="16">
        <v>0</v>
      </c>
    </row>
    <row r="9939" spans="1:8" x14ac:dyDescent="0.3">
      <c r="A9939" s="13" t="str">
        <f t="shared" si="155"/>
        <v>carpmi012014</v>
      </c>
      <c r="B9939" s="16" t="s">
        <v>1063</v>
      </c>
      <c r="C9939" s="16">
        <v>2014</v>
      </c>
      <c r="D9939" s="16" t="s">
        <v>2334</v>
      </c>
      <c r="E9939" s="16">
        <v>0</v>
      </c>
      <c r="F9939" s="16">
        <v>0</v>
      </c>
      <c r="G9939" s="16">
        <v>0</v>
      </c>
      <c r="H9939" s="16">
        <v>0</v>
      </c>
    </row>
    <row r="9940" spans="1:8" x14ac:dyDescent="0.3">
      <c r="A9940" s="13" t="str">
        <f t="shared" si="155"/>
        <v>carpmi012014</v>
      </c>
      <c r="B9940" s="16" t="s">
        <v>1063</v>
      </c>
      <c r="C9940" s="16">
        <v>2014</v>
      </c>
      <c r="D9940" s="16" t="s">
        <v>2332</v>
      </c>
      <c r="E9940" s="16">
        <v>1</v>
      </c>
      <c r="F9940" s="16">
        <v>0</v>
      </c>
      <c r="G9940" s="16">
        <v>0</v>
      </c>
      <c r="H9940" s="16">
        <v>0</v>
      </c>
    </row>
    <row r="9941" spans="1:8" x14ac:dyDescent="0.3">
      <c r="A9941" s="13" t="str">
        <f t="shared" si="155"/>
        <v>carraca012014</v>
      </c>
      <c r="B9941" s="16" t="s">
        <v>1064</v>
      </c>
      <c r="C9941" s="16">
        <v>2014</v>
      </c>
      <c r="D9941" s="16" t="s">
        <v>2334</v>
      </c>
      <c r="E9941" s="16">
        <v>10</v>
      </c>
      <c r="F9941" s="16">
        <v>14</v>
      </c>
      <c r="G9941" s="16">
        <v>2</v>
      </c>
      <c r="H9941" s="16">
        <v>2</v>
      </c>
    </row>
    <row r="9942" spans="1:8" x14ac:dyDescent="0.3">
      <c r="A9942" s="13" t="str">
        <f t="shared" si="155"/>
        <v>carreez012014</v>
      </c>
      <c r="B9942" s="16" t="s">
        <v>1451</v>
      </c>
      <c r="C9942" s="16">
        <v>2014</v>
      </c>
      <c r="D9942" s="16" t="s">
        <v>2329</v>
      </c>
      <c r="E9942" s="16">
        <v>47</v>
      </c>
      <c r="F9942" s="16">
        <v>1</v>
      </c>
      <c r="G9942" s="16">
        <v>0</v>
      </c>
      <c r="H9942" s="16">
        <v>0</v>
      </c>
    </row>
    <row r="9943" spans="1:8" x14ac:dyDescent="0.3">
      <c r="A9943" s="13" t="str">
        <f t="shared" si="155"/>
        <v>carreez012014</v>
      </c>
      <c r="B9943" s="16" t="s">
        <v>1451</v>
      </c>
      <c r="C9943" s="16">
        <v>2014</v>
      </c>
      <c r="D9943" s="16" t="s">
        <v>2330</v>
      </c>
      <c r="E9943" s="16">
        <v>4</v>
      </c>
      <c r="F9943" s="16">
        <v>0</v>
      </c>
      <c r="G9943" s="16">
        <v>0</v>
      </c>
      <c r="H9943" s="16">
        <v>0</v>
      </c>
    </row>
    <row r="9944" spans="1:8" x14ac:dyDescent="0.3">
      <c r="A9944" s="13" t="str">
        <f t="shared" si="155"/>
        <v>carreez012014</v>
      </c>
      <c r="B9944" s="16" t="s">
        <v>1451</v>
      </c>
      <c r="C9944" s="16">
        <v>2014</v>
      </c>
      <c r="D9944" s="16" t="s">
        <v>2331</v>
      </c>
      <c r="E9944" s="16">
        <v>51</v>
      </c>
      <c r="F9944" s="16">
        <v>1</v>
      </c>
      <c r="G9944" s="16">
        <v>0</v>
      </c>
      <c r="H9944" s="16">
        <v>0</v>
      </c>
    </row>
    <row r="9945" spans="1:8" x14ac:dyDescent="0.3">
      <c r="A9945" s="13" t="str">
        <f t="shared" si="155"/>
        <v>carrosc022014</v>
      </c>
      <c r="B9945" s="16" t="s">
        <v>2134</v>
      </c>
      <c r="C9945" s="16">
        <v>2014</v>
      </c>
      <c r="D9945" s="16" t="s">
        <v>2334</v>
      </c>
      <c r="E9945" s="16">
        <v>8</v>
      </c>
      <c r="F9945" s="16">
        <v>11</v>
      </c>
      <c r="G9945" s="16">
        <v>0</v>
      </c>
      <c r="H9945" s="16">
        <v>1</v>
      </c>
    </row>
    <row r="9946" spans="1:8" x14ac:dyDescent="0.3">
      <c r="A9946" s="13" t="str">
        <f t="shared" si="155"/>
        <v>cartech022014</v>
      </c>
      <c r="B9946" s="16" t="s">
        <v>1240</v>
      </c>
      <c r="C9946" s="16">
        <v>2014</v>
      </c>
      <c r="D9946" s="16" t="s">
        <v>2335</v>
      </c>
      <c r="E9946" s="16">
        <v>123</v>
      </c>
      <c r="F9946" s="16">
        <v>12</v>
      </c>
      <c r="G9946" s="16">
        <v>3</v>
      </c>
      <c r="H9946" s="16">
        <v>13</v>
      </c>
    </row>
    <row r="9947" spans="1:8" x14ac:dyDescent="0.3">
      <c r="A9947" s="13" t="str">
        <f t="shared" si="155"/>
        <v>cartech022014</v>
      </c>
      <c r="B9947" s="16" t="s">
        <v>1240</v>
      </c>
      <c r="C9947" s="16">
        <v>2014</v>
      </c>
      <c r="D9947" s="16" t="s">
        <v>2330</v>
      </c>
      <c r="E9947" s="16">
        <v>12</v>
      </c>
      <c r="F9947" s="16">
        <v>0</v>
      </c>
      <c r="G9947" s="16">
        <v>0</v>
      </c>
      <c r="H9947" s="16">
        <v>0</v>
      </c>
    </row>
    <row r="9948" spans="1:8" x14ac:dyDescent="0.3">
      <c r="A9948" s="13" t="str">
        <f t="shared" si="155"/>
        <v>cartech022014</v>
      </c>
      <c r="B9948" s="16" t="s">
        <v>1240</v>
      </c>
      <c r="C9948" s="16">
        <v>2014</v>
      </c>
      <c r="D9948" s="16" t="s">
        <v>2331</v>
      </c>
      <c r="E9948" s="16">
        <v>12</v>
      </c>
      <c r="F9948" s="16">
        <v>0</v>
      </c>
      <c r="G9948" s="16">
        <v>0</v>
      </c>
      <c r="H9948" s="16">
        <v>0</v>
      </c>
    </row>
    <row r="9949" spans="1:8" x14ac:dyDescent="0.3">
      <c r="A9949" s="13" t="str">
        <f t="shared" si="155"/>
        <v>casalcu012014</v>
      </c>
      <c r="B9949" s="16" t="s">
        <v>2135</v>
      </c>
      <c r="C9949" s="16">
        <v>2014</v>
      </c>
      <c r="D9949" s="16" t="s">
        <v>2336</v>
      </c>
      <c r="E9949" s="16">
        <v>212</v>
      </c>
      <c r="F9949" s="16">
        <v>11</v>
      </c>
      <c r="G9949" s="16">
        <v>1</v>
      </c>
      <c r="H9949" s="16">
        <v>0</v>
      </c>
    </row>
    <row r="9950" spans="1:8" x14ac:dyDescent="0.3">
      <c r="A9950" s="13" t="str">
        <f t="shared" si="155"/>
        <v>cashnan012014</v>
      </c>
      <c r="B9950" s="16" t="s">
        <v>1241</v>
      </c>
      <c r="C9950" s="16">
        <v>2014</v>
      </c>
      <c r="D9950" s="16" t="s">
        <v>2330</v>
      </c>
      <c r="E9950" s="16">
        <v>0</v>
      </c>
      <c r="F9950" s="16">
        <v>0</v>
      </c>
      <c r="G9950" s="16">
        <v>0</v>
      </c>
      <c r="H9950" s="16">
        <v>0</v>
      </c>
    </row>
    <row r="9951" spans="1:8" x14ac:dyDescent="0.3">
      <c r="A9951" s="13" t="str">
        <f t="shared" si="155"/>
        <v>cashnan012014</v>
      </c>
      <c r="B9951" s="16" t="s">
        <v>1241</v>
      </c>
      <c r="C9951" s="16">
        <v>2014</v>
      </c>
      <c r="D9951" s="16" t="s">
        <v>2331</v>
      </c>
      <c r="E9951" s="16">
        <v>0</v>
      </c>
      <c r="F9951" s="16">
        <v>0</v>
      </c>
      <c r="G9951" s="16">
        <v>0</v>
      </c>
      <c r="H9951" s="16">
        <v>0</v>
      </c>
    </row>
    <row r="9952" spans="1:8" x14ac:dyDescent="0.3">
      <c r="A9952" s="13" t="str">
        <f t="shared" si="155"/>
        <v>cashnan012014</v>
      </c>
      <c r="B9952" s="16" t="s">
        <v>1241</v>
      </c>
      <c r="C9952" s="16">
        <v>2014</v>
      </c>
      <c r="D9952" s="16" t="s">
        <v>2334</v>
      </c>
      <c r="E9952" s="16">
        <v>4</v>
      </c>
      <c r="F9952" s="16">
        <v>19</v>
      </c>
      <c r="G9952" s="16">
        <v>1</v>
      </c>
      <c r="H9952" s="16">
        <v>1</v>
      </c>
    </row>
    <row r="9953" spans="1:8" x14ac:dyDescent="0.3">
      <c r="A9953" s="13" t="str">
        <f t="shared" si="155"/>
        <v>casilal012014</v>
      </c>
      <c r="B9953" s="16" t="s">
        <v>636</v>
      </c>
      <c r="C9953" s="16">
        <v>2014</v>
      </c>
      <c r="D9953" s="16" t="s">
        <v>39</v>
      </c>
      <c r="E9953" s="16">
        <v>0</v>
      </c>
      <c r="F9953" s="16">
        <v>0</v>
      </c>
      <c r="G9953" s="16">
        <v>0</v>
      </c>
      <c r="H9953" s="16">
        <v>0</v>
      </c>
    </row>
    <row r="9954" spans="1:8" x14ac:dyDescent="0.3">
      <c r="A9954" s="13" t="str">
        <f t="shared" si="155"/>
        <v>casilal012014</v>
      </c>
      <c r="B9954" s="16" t="s">
        <v>636</v>
      </c>
      <c r="C9954" s="16">
        <v>2014</v>
      </c>
      <c r="D9954" s="16" t="s">
        <v>40</v>
      </c>
      <c r="E9954" s="16">
        <v>0</v>
      </c>
      <c r="F9954" s="16">
        <v>1</v>
      </c>
      <c r="G9954" s="16">
        <v>1</v>
      </c>
      <c r="H9954" s="16">
        <v>0</v>
      </c>
    </row>
    <row r="9955" spans="1:8" x14ac:dyDescent="0.3">
      <c r="A9955" s="13" t="str">
        <f t="shared" si="155"/>
        <v>casteni012014</v>
      </c>
      <c r="B9955" s="16" t="s">
        <v>1894</v>
      </c>
      <c r="C9955" s="16">
        <v>2014</v>
      </c>
      <c r="D9955" s="16" t="s">
        <v>40</v>
      </c>
      <c r="E9955" s="16">
        <v>75</v>
      </c>
      <c r="F9955" s="16">
        <v>212</v>
      </c>
      <c r="G9955" s="16">
        <v>15</v>
      </c>
      <c r="H9955" s="16">
        <v>22</v>
      </c>
    </row>
    <row r="9956" spans="1:8" x14ac:dyDescent="0.3">
      <c r="A9956" s="13" t="str">
        <f t="shared" si="155"/>
        <v>castiru012014</v>
      </c>
      <c r="B9956" s="16" t="s">
        <v>2136</v>
      </c>
      <c r="C9956" s="16">
        <v>2014</v>
      </c>
      <c r="D9956" s="16" t="s">
        <v>2329</v>
      </c>
      <c r="E9956" s="16">
        <v>31</v>
      </c>
      <c r="F9956" s="16">
        <v>1</v>
      </c>
      <c r="G9956" s="16">
        <v>0</v>
      </c>
      <c r="H9956" s="16">
        <v>0</v>
      </c>
    </row>
    <row r="9957" spans="1:8" x14ac:dyDescent="0.3">
      <c r="A9957" s="13" t="str">
        <f t="shared" si="155"/>
        <v>castiru012014</v>
      </c>
      <c r="B9957" s="16" t="s">
        <v>2136</v>
      </c>
      <c r="C9957" s="16">
        <v>2014</v>
      </c>
      <c r="D9957" s="16" t="s">
        <v>2331</v>
      </c>
      <c r="E9957" s="16">
        <v>31</v>
      </c>
      <c r="F9957" s="16">
        <v>1</v>
      </c>
      <c r="G9957" s="16">
        <v>0</v>
      </c>
      <c r="H9957" s="16">
        <v>0</v>
      </c>
    </row>
    <row r="9958" spans="1:8" x14ac:dyDescent="0.3">
      <c r="A9958" s="13" t="str">
        <f t="shared" si="155"/>
        <v>castiwe012014</v>
      </c>
      <c r="B9958" s="16" t="s">
        <v>1243</v>
      </c>
      <c r="C9958" s="16">
        <v>2014</v>
      </c>
      <c r="D9958" s="16" t="s">
        <v>2336</v>
      </c>
      <c r="E9958" s="16">
        <v>784</v>
      </c>
      <c r="F9958" s="16">
        <v>93</v>
      </c>
      <c r="G9958" s="16">
        <v>6</v>
      </c>
      <c r="H9958" s="16">
        <v>6</v>
      </c>
    </row>
    <row r="9959" spans="1:8" x14ac:dyDescent="0.3">
      <c r="A9959" s="13" t="str">
        <f t="shared" si="155"/>
        <v>castrja012014</v>
      </c>
      <c r="B9959" s="16" t="s">
        <v>1244</v>
      </c>
      <c r="C9959" s="16">
        <v>2014</v>
      </c>
      <c r="D9959" s="16" t="s">
        <v>2336</v>
      </c>
      <c r="E9959" s="16">
        <v>767</v>
      </c>
      <c r="F9959" s="16">
        <v>55</v>
      </c>
      <c r="G9959" s="16">
        <v>4</v>
      </c>
      <c r="H9959" s="16">
        <v>4</v>
      </c>
    </row>
    <row r="9960" spans="1:8" x14ac:dyDescent="0.3">
      <c r="A9960" s="13" t="str">
        <f t="shared" si="155"/>
        <v>castrst012014</v>
      </c>
      <c r="B9960" s="16" t="s">
        <v>1245</v>
      </c>
      <c r="C9960" s="16">
        <v>2014</v>
      </c>
      <c r="D9960" s="16" t="s">
        <v>2333</v>
      </c>
      <c r="E9960" s="16">
        <v>148</v>
      </c>
      <c r="F9960" s="16">
        <v>386</v>
      </c>
      <c r="G9960" s="16">
        <v>15</v>
      </c>
      <c r="H9960" s="16">
        <v>74</v>
      </c>
    </row>
    <row r="9961" spans="1:8" x14ac:dyDescent="0.3">
      <c r="A9961" s="13" t="str">
        <f t="shared" si="155"/>
        <v>cecchga012014</v>
      </c>
      <c r="B9961" s="16" t="s">
        <v>2137</v>
      </c>
      <c r="C9961" s="16">
        <v>2014</v>
      </c>
      <c r="D9961" s="16" t="s">
        <v>40</v>
      </c>
      <c r="E9961" s="16">
        <v>7</v>
      </c>
      <c r="F9961" s="16">
        <v>13</v>
      </c>
      <c r="G9961" s="16">
        <v>1</v>
      </c>
      <c r="H9961" s="16">
        <v>2</v>
      </c>
    </row>
    <row r="9962" spans="1:8" x14ac:dyDescent="0.3">
      <c r="A9962" s="13" t="str">
        <f t="shared" si="155"/>
        <v>cecilbr012014</v>
      </c>
      <c r="B9962" s="16" t="s">
        <v>1066</v>
      </c>
      <c r="C9962" s="16">
        <v>2014</v>
      </c>
      <c r="D9962" s="16" t="s">
        <v>2334</v>
      </c>
      <c r="E9962" s="16">
        <v>0</v>
      </c>
      <c r="F9962" s="16">
        <v>5</v>
      </c>
      <c r="G9962" s="16">
        <v>0</v>
      </c>
      <c r="H9962" s="16">
        <v>0</v>
      </c>
    </row>
    <row r="9963" spans="1:8" x14ac:dyDescent="0.3">
      <c r="A9963" s="13" t="str">
        <f t="shared" si="155"/>
        <v>cedenro022014</v>
      </c>
      <c r="B9963" s="16" t="s">
        <v>527</v>
      </c>
      <c r="C9963" s="16">
        <v>2014</v>
      </c>
      <c r="D9963" s="16" t="s">
        <v>40</v>
      </c>
      <c r="E9963" s="16">
        <v>2</v>
      </c>
      <c r="F9963" s="16">
        <v>1</v>
      </c>
      <c r="G9963" s="16">
        <v>0</v>
      </c>
      <c r="H9963" s="16">
        <v>0</v>
      </c>
    </row>
    <row r="9964" spans="1:8" x14ac:dyDescent="0.3">
      <c r="A9964" s="13" t="str">
        <f t="shared" si="155"/>
        <v>cedenro022014</v>
      </c>
      <c r="B9964" s="16" t="s">
        <v>527</v>
      </c>
      <c r="C9964" s="16">
        <v>2014</v>
      </c>
      <c r="D9964" s="16" t="s">
        <v>2333</v>
      </c>
      <c r="E9964" s="16">
        <v>2</v>
      </c>
      <c r="F9964" s="16">
        <v>4</v>
      </c>
      <c r="G9964" s="16">
        <v>0</v>
      </c>
      <c r="H9964" s="16">
        <v>1</v>
      </c>
    </row>
    <row r="9965" spans="1:8" x14ac:dyDescent="0.3">
      <c r="A9965" s="13" t="str">
        <f t="shared" si="155"/>
        <v>cedenxa012014</v>
      </c>
      <c r="B9965" s="16" t="s">
        <v>1453</v>
      </c>
      <c r="C9965" s="16">
        <v>2014</v>
      </c>
      <c r="D9965" s="16" t="s">
        <v>2334</v>
      </c>
      <c r="E9965" s="16">
        <v>0</v>
      </c>
      <c r="F9965" s="16">
        <v>1</v>
      </c>
      <c r="G9965" s="16">
        <v>0</v>
      </c>
      <c r="H9965" s="16">
        <v>0</v>
      </c>
    </row>
    <row r="9966" spans="1:8" x14ac:dyDescent="0.3">
      <c r="A9966" s="13" t="str">
        <f t="shared" si="155"/>
        <v>centeju012014</v>
      </c>
      <c r="B9966" s="16" t="s">
        <v>1896</v>
      </c>
      <c r="C9966" s="16">
        <v>2014</v>
      </c>
      <c r="D9966" s="16" t="s">
        <v>2336</v>
      </c>
      <c r="E9966" s="16">
        <v>63</v>
      </c>
      <c r="F9966" s="16">
        <v>4</v>
      </c>
      <c r="G9966" s="16">
        <v>2</v>
      </c>
      <c r="H9966" s="16">
        <v>0</v>
      </c>
    </row>
    <row r="9967" spans="1:8" x14ac:dyDescent="0.3">
      <c r="A9967" s="13" t="str">
        <f t="shared" si="155"/>
        <v>cervefr012014</v>
      </c>
      <c r="B9967" s="16" t="s">
        <v>901</v>
      </c>
      <c r="C9967" s="16">
        <v>2014</v>
      </c>
      <c r="D9967" s="16" t="s">
        <v>2335</v>
      </c>
      <c r="E9967" s="16">
        <v>33</v>
      </c>
      <c r="F9967" s="16">
        <v>1</v>
      </c>
      <c r="G9967" s="16">
        <v>0</v>
      </c>
      <c r="H9967" s="16">
        <v>2</v>
      </c>
    </row>
    <row r="9968" spans="1:8" x14ac:dyDescent="0.3">
      <c r="A9968" s="13" t="str">
        <f t="shared" si="155"/>
        <v>cervefr012014</v>
      </c>
      <c r="B9968" s="16" t="s">
        <v>901</v>
      </c>
      <c r="C9968" s="16">
        <v>2014</v>
      </c>
      <c r="D9968" s="16" t="s">
        <v>2336</v>
      </c>
      <c r="E9968" s="16">
        <v>335</v>
      </c>
      <c r="F9968" s="16">
        <v>20</v>
      </c>
      <c r="G9968" s="16">
        <v>1</v>
      </c>
      <c r="H9968" s="16">
        <v>0</v>
      </c>
    </row>
    <row r="9969" spans="1:8" x14ac:dyDescent="0.3">
      <c r="A9969" s="13" t="str">
        <f t="shared" si="155"/>
        <v>cespeyo012014</v>
      </c>
      <c r="B9969" s="16" t="s">
        <v>1685</v>
      </c>
      <c r="C9969" s="16">
        <v>2014</v>
      </c>
      <c r="D9969" s="16" t="s">
        <v>2329</v>
      </c>
      <c r="E9969" s="16">
        <v>9</v>
      </c>
      <c r="F9969" s="16">
        <v>0</v>
      </c>
      <c r="G9969" s="16">
        <v>1</v>
      </c>
      <c r="H9969" s="16">
        <v>0</v>
      </c>
    </row>
    <row r="9970" spans="1:8" x14ac:dyDescent="0.3">
      <c r="A9970" s="13" t="str">
        <f t="shared" si="155"/>
        <v>cespeyo012014</v>
      </c>
      <c r="B9970" s="16" t="s">
        <v>1685</v>
      </c>
      <c r="C9970" s="16">
        <v>2014</v>
      </c>
      <c r="D9970" s="16" t="s">
        <v>2330</v>
      </c>
      <c r="E9970" s="16">
        <v>135</v>
      </c>
      <c r="F9970" s="16">
        <v>12</v>
      </c>
      <c r="G9970" s="16">
        <v>3</v>
      </c>
      <c r="H9970" s="16">
        <v>0</v>
      </c>
    </row>
    <row r="9971" spans="1:8" x14ac:dyDescent="0.3">
      <c r="A9971" s="13" t="str">
        <f t="shared" si="155"/>
        <v>cespeyo012014</v>
      </c>
      <c r="B9971" s="16" t="s">
        <v>1685</v>
      </c>
      <c r="C9971" s="16">
        <v>2014</v>
      </c>
      <c r="D9971" s="16" t="s">
        <v>2330</v>
      </c>
      <c r="E9971" s="16">
        <v>81</v>
      </c>
      <c r="F9971" s="16">
        <v>4</v>
      </c>
      <c r="G9971" s="16">
        <v>2</v>
      </c>
      <c r="H9971" s="16">
        <v>0</v>
      </c>
    </row>
    <row r="9972" spans="1:8" x14ac:dyDescent="0.3">
      <c r="A9972" s="13" t="str">
        <f t="shared" si="155"/>
        <v>cespeyo012014</v>
      </c>
      <c r="B9972" s="16" t="s">
        <v>1685</v>
      </c>
      <c r="C9972" s="16">
        <v>2014</v>
      </c>
      <c r="D9972" s="16" t="s">
        <v>2331</v>
      </c>
      <c r="E9972" s="16">
        <v>144</v>
      </c>
      <c r="F9972" s="16">
        <v>12</v>
      </c>
      <c r="G9972" s="16">
        <v>4</v>
      </c>
      <c r="H9972" s="16">
        <v>0</v>
      </c>
    </row>
    <row r="9973" spans="1:8" x14ac:dyDescent="0.3">
      <c r="A9973" s="13" t="str">
        <f t="shared" si="155"/>
        <v>cespeyo012014</v>
      </c>
      <c r="B9973" s="16" t="s">
        <v>1685</v>
      </c>
      <c r="C9973" s="16">
        <v>2014</v>
      </c>
      <c r="D9973" s="16" t="s">
        <v>2331</v>
      </c>
      <c r="E9973" s="16">
        <v>81</v>
      </c>
      <c r="F9973" s="16">
        <v>4</v>
      </c>
      <c r="G9973" s="16">
        <v>2</v>
      </c>
      <c r="H9973" s="16">
        <v>0</v>
      </c>
    </row>
    <row r="9974" spans="1:8" x14ac:dyDescent="0.3">
      <c r="A9974" s="13" t="str">
        <f t="shared" si="155"/>
        <v>chacijh012014</v>
      </c>
      <c r="B9974" s="16" t="s">
        <v>1067</v>
      </c>
      <c r="C9974" s="16">
        <v>2014</v>
      </c>
      <c r="D9974" s="16" t="s">
        <v>2334</v>
      </c>
      <c r="E9974" s="16">
        <v>2</v>
      </c>
      <c r="F9974" s="16">
        <v>10</v>
      </c>
      <c r="G9974" s="16">
        <v>1</v>
      </c>
      <c r="H9974" s="16">
        <v>1</v>
      </c>
    </row>
    <row r="9975" spans="1:8" x14ac:dyDescent="0.3">
      <c r="A9975" s="13" t="str">
        <f t="shared" si="155"/>
        <v>chafian012014</v>
      </c>
      <c r="B9975" s="16" t="s">
        <v>2138</v>
      </c>
      <c r="C9975" s="16">
        <v>2014</v>
      </c>
      <c r="D9975" s="16" t="s">
        <v>2334</v>
      </c>
      <c r="E9975" s="16">
        <v>0</v>
      </c>
      <c r="F9975" s="16">
        <v>2</v>
      </c>
      <c r="G9975" s="16">
        <v>0</v>
      </c>
      <c r="H9975" s="16">
        <v>0</v>
      </c>
    </row>
    <row r="9976" spans="1:8" x14ac:dyDescent="0.3">
      <c r="A9976" s="13" t="str">
        <f t="shared" si="155"/>
        <v>chambjo032014</v>
      </c>
      <c r="B9976" s="16" t="s">
        <v>771</v>
      </c>
      <c r="C9976" s="16">
        <v>2014</v>
      </c>
      <c r="D9976" s="16" t="s">
        <v>2334</v>
      </c>
      <c r="E9976" s="16">
        <v>8</v>
      </c>
      <c r="F9976" s="16">
        <v>3</v>
      </c>
      <c r="G9976" s="16">
        <v>0</v>
      </c>
      <c r="H9976" s="16">
        <v>0</v>
      </c>
    </row>
    <row r="9977" spans="1:8" x14ac:dyDescent="0.3">
      <c r="A9977" s="13" t="str">
        <f t="shared" si="155"/>
        <v>chapmar012014</v>
      </c>
      <c r="B9977" s="16" t="s">
        <v>1247</v>
      </c>
      <c r="C9977" s="16">
        <v>2014</v>
      </c>
      <c r="D9977" s="16" t="s">
        <v>2334</v>
      </c>
      <c r="E9977" s="16">
        <v>1</v>
      </c>
      <c r="F9977" s="16">
        <v>2</v>
      </c>
      <c r="G9977" s="16">
        <v>0</v>
      </c>
      <c r="H9977" s="16">
        <v>0</v>
      </c>
    </row>
    <row r="9978" spans="1:8" x14ac:dyDescent="0.3">
      <c r="A9978" s="13" t="str">
        <f t="shared" si="155"/>
        <v>chapmke022014</v>
      </c>
      <c r="B9978" s="16" t="s">
        <v>1897</v>
      </c>
      <c r="C9978" s="16">
        <v>2014</v>
      </c>
      <c r="D9978" s="16" t="s">
        <v>2334</v>
      </c>
      <c r="E9978" s="16">
        <v>1</v>
      </c>
      <c r="F9978" s="16">
        <v>3</v>
      </c>
      <c r="G9978" s="16">
        <v>0</v>
      </c>
      <c r="H9978" s="16">
        <v>0</v>
      </c>
    </row>
    <row r="9979" spans="1:8" x14ac:dyDescent="0.3">
      <c r="A9979" s="13" t="str">
        <f t="shared" si="155"/>
        <v>chatwty012014</v>
      </c>
      <c r="B9979" s="16" t="s">
        <v>1455</v>
      </c>
      <c r="C9979" s="16">
        <v>2014</v>
      </c>
      <c r="D9979" s="16" t="s">
        <v>2334</v>
      </c>
      <c r="E9979" s="16">
        <v>0</v>
      </c>
      <c r="F9979" s="16">
        <v>1</v>
      </c>
      <c r="G9979" s="16">
        <v>1</v>
      </c>
      <c r="H9979" s="16">
        <v>0</v>
      </c>
    </row>
    <row r="9980" spans="1:8" x14ac:dyDescent="0.3">
      <c r="A9980" s="13" t="str">
        <f t="shared" si="155"/>
        <v>chaveen012014</v>
      </c>
      <c r="B9980" s="16" t="s">
        <v>235</v>
      </c>
      <c r="C9980" s="16">
        <v>2014</v>
      </c>
      <c r="D9980" s="16" t="s">
        <v>2329</v>
      </c>
      <c r="E9980" s="16">
        <v>7</v>
      </c>
      <c r="F9980" s="16">
        <v>0</v>
      </c>
      <c r="G9980" s="16">
        <v>0</v>
      </c>
      <c r="H9980" s="16">
        <v>0</v>
      </c>
    </row>
    <row r="9981" spans="1:8" x14ac:dyDescent="0.3">
      <c r="A9981" s="13" t="str">
        <f t="shared" si="155"/>
        <v>chaveen012014</v>
      </c>
      <c r="B9981" s="16" t="s">
        <v>235</v>
      </c>
      <c r="C9981" s="16">
        <v>2014</v>
      </c>
      <c r="D9981" s="16" t="s">
        <v>2330</v>
      </c>
      <c r="E9981" s="16">
        <v>17</v>
      </c>
      <c r="F9981" s="16">
        <v>0</v>
      </c>
      <c r="G9981" s="16">
        <v>0</v>
      </c>
      <c r="H9981" s="16">
        <v>0</v>
      </c>
    </row>
    <row r="9982" spans="1:8" x14ac:dyDescent="0.3">
      <c r="A9982" s="13" t="str">
        <f t="shared" si="155"/>
        <v>chaveen012014</v>
      </c>
      <c r="B9982" s="16" t="s">
        <v>235</v>
      </c>
      <c r="C9982" s="16">
        <v>2014</v>
      </c>
      <c r="D9982" s="16" t="s">
        <v>2331</v>
      </c>
      <c r="E9982" s="16">
        <v>79</v>
      </c>
      <c r="F9982" s="16">
        <v>1</v>
      </c>
      <c r="G9982" s="16">
        <v>0</v>
      </c>
      <c r="H9982" s="16">
        <v>0</v>
      </c>
    </row>
    <row r="9983" spans="1:8" x14ac:dyDescent="0.3">
      <c r="A9983" s="13" t="str">
        <f t="shared" si="155"/>
        <v>chaveen012014</v>
      </c>
      <c r="B9983" s="16" t="s">
        <v>235</v>
      </c>
      <c r="C9983" s="16">
        <v>2014</v>
      </c>
      <c r="D9983" s="16" t="s">
        <v>2332</v>
      </c>
      <c r="E9983" s="16">
        <v>55</v>
      </c>
      <c r="F9983" s="16">
        <v>1</v>
      </c>
      <c r="G9983" s="16">
        <v>0</v>
      </c>
      <c r="H9983" s="16">
        <v>0</v>
      </c>
    </row>
    <row r="9984" spans="1:8" x14ac:dyDescent="0.3">
      <c r="A9984" s="13" t="str">
        <f t="shared" si="155"/>
        <v>chaveer012014</v>
      </c>
      <c r="B9984" s="16" t="s">
        <v>78</v>
      </c>
      <c r="C9984" s="16">
        <v>2014</v>
      </c>
      <c r="D9984" s="16" t="s">
        <v>40</v>
      </c>
      <c r="E9984" s="16">
        <v>5</v>
      </c>
      <c r="F9984" s="16">
        <v>10</v>
      </c>
      <c r="G9984" s="16">
        <v>0</v>
      </c>
      <c r="H9984" s="16">
        <v>2</v>
      </c>
    </row>
    <row r="9985" spans="1:8" x14ac:dyDescent="0.3">
      <c r="A9985" s="13" t="str">
        <f t="shared" si="155"/>
        <v>chaveje012014</v>
      </c>
      <c r="B9985" s="16" t="s">
        <v>902</v>
      </c>
      <c r="C9985" s="16">
        <v>2014</v>
      </c>
      <c r="D9985" s="16" t="s">
        <v>2334</v>
      </c>
      <c r="E9985" s="16">
        <v>11</v>
      </c>
      <c r="F9985" s="16">
        <v>4</v>
      </c>
      <c r="G9985" s="16">
        <v>0</v>
      </c>
      <c r="H9985" s="16">
        <v>3</v>
      </c>
    </row>
    <row r="9986" spans="1:8" x14ac:dyDescent="0.3">
      <c r="A9986" s="13" t="str">
        <f t="shared" si="155"/>
        <v>chenbr012014</v>
      </c>
      <c r="B9986" s="16" t="s">
        <v>79</v>
      </c>
      <c r="C9986" s="16">
        <v>2014</v>
      </c>
      <c r="D9986" s="16" t="s">
        <v>2334</v>
      </c>
      <c r="E9986" s="16">
        <v>4</v>
      </c>
      <c r="F9986" s="16">
        <v>4</v>
      </c>
      <c r="G9986" s="16">
        <v>1</v>
      </c>
      <c r="H9986" s="16">
        <v>0</v>
      </c>
    </row>
    <row r="9987" spans="1:8" x14ac:dyDescent="0.3">
      <c r="A9987" s="13" t="str">
        <f t="shared" ref="A9987:A10050" si="156">(B9987&amp;C9987)</f>
        <v>chenwe022014</v>
      </c>
      <c r="B9987" s="16" t="s">
        <v>1687</v>
      </c>
      <c r="C9987" s="16">
        <v>2014</v>
      </c>
      <c r="D9987" s="16" t="s">
        <v>2334</v>
      </c>
      <c r="E9987" s="16">
        <v>7</v>
      </c>
      <c r="F9987" s="16">
        <v>24</v>
      </c>
      <c r="G9987" s="16">
        <v>0</v>
      </c>
      <c r="H9987" s="16">
        <v>1</v>
      </c>
    </row>
    <row r="9988" spans="1:8" x14ac:dyDescent="0.3">
      <c r="A9988" s="13" t="str">
        <f t="shared" si="156"/>
        <v>chiriro012014</v>
      </c>
      <c r="B9988" s="16" t="s">
        <v>1456</v>
      </c>
      <c r="C9988" s="16">
        <v>2014</v>
      </c>
      <c r="D9988" s="16" t="s">
        <v>2336</v>
      </c>
      <c r="E9988" s="16">
        <v>585</v>
      </c>
      <c r="F9988" s="16">
        <v>45</v>
      </c>
      <c r="G9988" s="16">
        <v>4</v>
      </c>
      <c r="H9988" s="16">
        <v>7</v>
      </c>
    </row>
    <row r="9989" spans="1:8" x14ac:dyDescent="0.3">
      <c r="A9989" s="13" t="str">
        <f t="shared" si="156"/>
        <v>chiselo012014</v>
      </c>
      <c r="B9989" s="16" t="s">
        <v>1457</v>
      </c>
      <c r="C9989" s="16">
        <v>2014</v>
      </c>
      <c r="D9989" s="16" t="s">
        <v>2335</v>
      </c>
      <c r="E9989" s="16">
        <v>52</v>
      </c>
      <c r="F9989" s="16">
        <v>1</v>
      </c>
      <c r="G9989" s="16">
        <v>0</v>
      </c>
      <c r="H9989" s="16">
        <v>5</v>
      </c>
    </row>
    <row r="9990" spans="1:8" x14ac:dyDescent="0.3">
      <c r="A9990" s="13" t="str">
        <f t="shared" si="156"/>
        <v>chiselo012014</v>
      </c>
      <c r="B9990" s="16" t="s">
        <v>1457</v>
      </c>
      <c r="C9990" s="16">
        <v>2014</v>
      </c>
      <c r="D9990" s="16" t="s">
        <v>40</v>
      </c>
      <c r="E9990" s="16">
        <v>60</v>
      </c>
      <c r="F9990" s="16">
        <v>182</v>
      </c>
      <c r="G9990" s="16">
        <v>18</v>
      </c>
      <c r="H9990" s="16">
        <v>9</v>
      </c>
    </row>
    <row r="9991" spans="1:8" x14ac:dyDescent="0.3">
      <c r="A9991" s="13" t="str">
        <f t="shared" si="156"/>
        <v>choatra012014</v>
      </c>
      <c r="B9991" s="16" t="s">
        <v>80</v>
      </c>
      <c r="C9991" s="16">
        <v>2014</v>
      </c>
      <c r="D9991" s="16" t="s">
        <v>2334</v>
      </c>
      <c r="E9991" s="16">
        <v>1</v>
      </c>
      <c r="F9991" s="16">
        <v>7</v>
      </c>
      <c r="G9991" s="16">
        <v>1</v>
      </c>
      <c r="H9991" s="16">
        <v>0</v>
      </c>
    </row>
    <row r="9992" spans="1:8" x14ac:dyDescent="0.3">
      <c r="A9992" s="13" t="str">
        <f t="shared" si="156"/>
        <v>choicmi012014</v>
      </c>
      <c r="B9992" s="16" t="s">
        <v>1898</v>
      </c>
      <c r="C9992" s="16">
        <v>2014</v>
      </c>
      <c r="D9992" s="16" t="s">
        <v>2329</v>
      </c>
      <c r="E9992" s="16">
        <v>9</v>
      </c>
      <c r="F9992" s="16">
        <v>0</v>
      </c>
      <c r="G9992" s="16">
        <v>0</v>
      </c>
      <c r="H9992" s="16">
        <v>0</v>
      </c>
    </row>
    <row r="9993" spans="1:8" x14ac:dyDescent="0.3">
      <c r="A9993" s="13" t="str">
        <f t="shared" si="156"/>
        <v>choicmi012014</v>
      </c>
      <c r="B9993" s="16" t="s">
        <v>1898</v>
      </c>
      <c r="C9993" s="16">
        <v>2014</v>
      </c>
      <c r="D9993" s="16" t="s">
        <v>2330</v>
      </c>
      <c r="E9993" s="16">
        <v>75</v>
      </c>
      <c r="F9993" s="16">
        <v>4</v>
      </c>
      <c r="G9993" s="16">
        <v>3</v>
      </c>
      <c r="H9993" s="16">
        <v>0</v>
      </c>
    </row>
    <row r="9994" spans="1:8" x14ac:dyDescent="0.3">
      <c r="A9994" s="13" t="str">
        <f t="shared" si="156"/>
        <v>choicmi012014</v>
      </c>
      <c r="B9994" s="16" t="s">
        <v>1898</v>
      </c>
      <c r="C9994" s="16">
        <v>2014</v>
      </c>
      <c r="D9994" s="16" t="s">
        <v>2331</v>
      </c>
      <c r="E9994" s="16">
        <v>119</v>
      </c>
      <c r="F9994" s="16">
        <v>5</v>
      </c>
      <c r="G9994" s="16">
        <v>4</v>
      </c>
      <c r="H9994" s="16">
        <v>0</v>
      </c>
    </row>
    <row r="9995" spans="1:8" x14ac:dyDescent="0.3">
      <c r="A9995" s="13" t="str">
        <f t="shared" si="156"/>
        <v>choicmi012014</v>
      </c>
      <c r="B9995" s="16" t="s">
        <v>1898</v>
      </c>
      <c r="C9995" s="16">
        <v>2014</v>
      </c>
      <c r="D9995" s="16" t="s">
        <v>2332</v>
      </c>
      <c r="E9995" s="16">
        <v>35</v>
      </c>
      <c r="F9995" s="16">
        <v>1</v>
      </c>
      <c r="G9995" s="16">
        <v>1</v>
      </c>
      <c r="H9995" s="16">
        <v>0</v>
      </c>
    </row>
    <row r="9996" spans="1:8" x14ac:dyDescent="0.3">
      <c r="A9996" s="13" t="str">
        <f t="shared" si="156"/>
        <v>choosh012014</v>
      </c>
      <c r="B9996" s="16" t="s">
        <v>528</v>
      </c>
      <c r="C9996" s="16">
        <v>2014</v>
      </c>
      <c r="D9996" s="16" t="s">
        <v>2330</v>
      </c>
      <c r="E9996" s="16">
        <v>100</v>
      </c>
      <c r="F9996" s="16">
        <v>3</v>
      </c>
      <c r="G9996" s="16">
        <v>3</v>
      </c>
      <c r="H9996" s="16">
        <v>0</v>
      </c>
    </row>
    <row r="9997" spans="1:8" x14ac:dyDescent="0.3">
      <c r="A9997" s="13" t="str">
        <f t="shared" si="156"/>
        <v>choosh012014</v>
      </c>
      <c r="B9997" s="16" t="s">
        <v>528</v>
      </c>
      <c r="C9997" s="16">
        <v>2014</v>
      </c>
      <c r="D9997" s="16" t="s">
        <v>2331</v>
      </c>
      <c r="E9997" s="16">
        <v>129</v>
      </c>
      <c r="F9997" s="16">
        <v>4</v>
      </c>
      <c r="G9997" s="16">
        <v>4</v>
      </c>
      <c r="H9997" s="16">
        <v>0</v>
      </c>
    </row>
    <row r="9998" spans="1:8" x14ac:dyDescent="0.3">
      <c r="A9998" s="13" t="str">
        <f t="shared" si="156"/>
        <v>choosh012014</v>
      </c>
      <c r="B9998" s="16" t="s">
        <v>528</v>
      </c>
      <c r="C9998" s="16">
        <v>2014</v>
      </c>
      <c r="D9998" s="16" t="s">
        <v>2332</v>
      </c>
      <c r="E9998" s="16">
        <v>29</v>
      </c>
      <c r="F9998" s="16">
        <v>1</v>
      </c>
      <c r="G9998" s="16">
        <v>1</v>
      </c>
      <c r="H9998" s="16">
        <v>0</v>
      </c>
    </row>
    <row r="9999" spans="1:8" x14ac:dyDescent="0.3">
      <c r="A9999" s="13" t="str">
        <f t="shared" si="156"/>
        <v>chrisni012014</v>
      </c>
      <c r="B9999" s="16" t="s">
        <v>1899</v>
      </c>
      <c r="C9999" s="16">
        <v>2014</v>
      </c>
      <c r="D9999" s="16" t="s">
        <v>2334</v>
      </c>
      <c r="E9999" s="16">
        <v>1</v>
      </c>
      <c r="F9999" s="16">
        <v>0</v>
      </c>
      <c r="G9999" s="16">
        <v>1</v>
      </c>
      <c r="H9999" s="16">
        <v>0</v>
      </c>
    </row>
    <row r="10000" spans="1:8" x14ac:dyDescent="0.3">
      <c r="A10000" s="13" t="str">
        <f t="shared" si="156"/>
        <v>cingrto012014</v>
      </c>
      <c r="B10000" s="16" t="s">
        <v>1688</v>
      </c>
      <c r="C10000" s="16">
        <v>2014</v>
      </c>
      <c r="D10000" s="16" t="s">
        <v>2334</v>
      </c>
      <c r="E10000" s="16">
        <v>0</v>
      </c>
      <c r="F10000" s="16">
        <v>3</v>
      </c>
      <c r="G10000" s="16">
        <v>1</v>
      </c>
      <c r="H10000" s="16">
        <v>0</v>
      </c>
    </row>
    <row r="10001" spans="1:8" x14ac:dyDescent="0.3">
      <c r="A10001" s="13" t="str">
        <f t="shared" si="156"/>
        <v>ciriape012014</v>
      </c>
      <c r="B10001" s="16" t="s">
        <v>1248</v>
      </c>
      <c r="C10001" s="16">
        <v>2014</v>
      </c>
      <c r="D10001" s="16" t="s">
        <v>39</v>
      </c>
      <c r="E10001" s="16">
        <v>17</v>
      </c>
      <c r="F10001" s="16">
        <v>27</v>
      </c>
      <c r="G10001" s="16">
        <v>0</v>
      </c>
      <c r="H10001" s="16">
        <v>7</v>
      </c>
    </row>
    <row r="10002" spans="1:8" x14ac:dyDescent="0.3">
      <c r="A10002" s="13" t="str">
        <f t="shared" si="156"/>
        <v>ciriape012014</v>
      </c>
      <c r="B10002" s="16" t="s">
        <v>1248</v>
      </c>
      <c r="C10002" s="16">
        <v>2014</v>
      </c>
      <c r="D10002" s="16" t="s">
        <v>40</v>
      </c>
      <c r="E10002" s="16">
        <v>4</v>
      </c>
      <c r="F10002" s="16">
        <v>1</v>
      </c>
      <c r="G10002" s="16">
        <v>0</v>
      </c>
      <c r="H10002" s="16">
        <v>0</v>
      </c>
    </row>
    <row r="10003" spans="1:8" x14ac:dyDescent="0.3">
      <c r="A10003" s="13" t="str">
        <f t="shared" si="156"/>
        <v>ciriape012014</v>
      </c>
      <c r="B10003" s="16" t="s">
        <v>1248</v>
      </c>
      <c r="C10003" s="16">
        <v>2014</v>
      </c>
      <c r="D10003" s="16" t="s">
        <v>2333</v>
      </c>
      <c r="E10003" s="16">
        <v>0</v>
      </c>
      <c r="F10003" s="16">
        <v>0</v>
      </c>
      <c r="G10003" s="16">
        <v>0</v>
      </c>
      <c r="H10003" s="16">
        <v>0</v>
      </c>
    </row>
    <row r="10004" spans="1:8" x14ac:dyDescent="0.3">
      <c r="A10004" s="13" t="str">
        <f t="shared" si="156"/>
        <v>cishest012014</v>
      </c>
      <c r="B10004" s="16" t="s">
        <v>1249</v>
      </c>
      <c r="C10004" s="16">
        <v>2014</v>
      </c>
      <c r="D10004" s="16" t="s">
        <v>2334</v>
      </c>
      <c r="E10004" s="16">
        <v>2</v>
      </c>
      <c r="F10004" s="16">
        <v>5</v>
      </c>
      <c r="G10004" s="16">
        <v>2</v>
      </c>
      <c r="H10004" s="16">
        <v>0</v>
      </c>
    </row>
    <row r="10005" spans="1:8" x14ac:dyDescent="0.3">
      <c r="A10005" s="13" t="str">
        <f t="shared" si="156"/>
        <v>cisnejo012014</v>
      </c>
      <c r="B10005" s="16" t="s">
        <v>1900</v>
      </c>
      <c r="C10005" s="16">
        <v>2014</v>
      </c>
      <c r="D10005" s="16" t="s">
        <v>2334</v>
      </c>
      <c r="E10005" s="16">
        <v>0</v>
      </c>
      <c r="F10005" s="16">
        <v>0</v>
      </c>
      <c r="G10005" s="16">
        <v>0</v>
      </c>
      <c r="H10005" s="16">
        <v>0</v>
      </c>
    </row>
    <row r="10006" spans="1:8" x14ac:dyDescent="0.3">
      <c r="A10006" s="13" t="str">
        <f t="shared" si="156"/>
        <v>claibpr012014</v>
      </c>
      <c r="B10006" s="16" t="s">
        <v>1901</v>
      </c>
      <c r="C10006" s="16">
        <v>2014</v>
      </c>
      <c r="D10006" s="16" t="s">
        <v>2334</v>
      </c>
      <c r="E10006" s="16">
        <v>0</v>
      </c>
      <c r="F10006" s="16">
        <v>3</v>
      </c>
      <c r="G10006" s="16">
        <v>0</v>
      </c>
      <c r="H10006" s="16">
        <v>0</v>
      </c>
    </row>
    <row r="10007" spans="1:8" x14ac:dyDescent="0.3">
      <c r="A10007" s="13" t="str">
        <f t="shared" si="156"/>
        <v>clarkma022014</v>
      </c>
      <c r="B10007" s="16" t="s">
        <v>2139</v>
      </c>
      <c r="C10007" s="16">
        <v>2014</v>
      </c>
      <c r="D10007" s="16" t="s">
        <v>2335</v>
      </c>
      <c r="E10007" s="16">
        <v>51</v>
      </c>
      <c r="F10007" s="16">
        <v>3</v>
      </c>
      <c r="G10007" s="16">
        <v>1</v>
      </c>
      <c r="H10007" s="16">
        <v>5</v>
      </c>
    </row>
    <row r="10008" spans="1:8" x14ac:dyDescent="0.3">
      <c r="A10008" s="13" t="str">
        <f t="shared" si="156"/>
        <v>claudal012014</v>
      </c>
      <c r="B10008" s="16" t="s">
        <v>2140</v>
      </c>
      <c r="C10008" s="16">
        <v>2014</v>
      </c>
      <c r="D10008" s="16" t="s">
        <v>2334</v>
      </c>
      <c r="E10008" s="16">
        <v>1</v>
      </c>
      <c r="F10008" s="16">
        <v>1</v>
      </c>
      <c r="G10008" s="16">
        <v>0</v>
      </c>
      <c r="H10008" s="16">
        <v>0</v>
      </c>
    </row>
    <row r="10009" spans="1:8" x14ac:dyDescent="0.3">
      <c r="A10009" s="13" t="str">
        <f t="shared" si="156"/>
        <v>clemepa022014</v>
      </c>
      <c r="B10009" s="16" t="s">
        <v>1904</v>
      </c>
      <c r="C10009" s="16">
        <v>2014</v>
      </c>
      <c r="D10009" s="16" t="s">
        <v>2334</v>
      </c>
      <c r="E10009" s="16">
        <v>3</v>
      </c>
      <c r="F10009" s="16">
        <v>6</v>
      </c>
      <c r="G10009" s="16">
        <v>0</v>
      </c>
      <c r="H10009" s="16">
        <v>0</v>
      </c>
    </row>
    <row r="10010" spans="1:8" x14ac:dyDescent="0.3">
      <c r="A10010" s="13" t="str">
        <f t="shared" si="156"/>
        <v>cletoma012014</v>
      </c>
      <c r="B10010" s="16" t="s">
        <v>1458</v>
      </c>
      <c r="C10010" s="16">
        <v>2014</v>
      </c>
      <c r="D10010" s="16" t="s">
        <v>2334</v>
      </c>
      <c r="E10010" s="16">
        <v>1</v>
      </c>
      <c r="F10010" s="16">
        <v>4</v>
      </c>
      <c r="G10010" s="16">
        <v>0</v>
      </c>
      <c r="H10010" s="16">
        <v>0</v>
      </c>
    </row>
    <row r="10011" spans="1:8" x14ac:dyDescent="0.3">
      <c r="A10011" s="13" t="str">
        <f t="shared" si="156"/>
        <v>clevest012014</v>
      </c>
      <c r="B10011" s="16" t="s">
        <v>1459</v>
      </c>
      <c r="C10011" s="16">
        <v>2014</v>
      </c>
      <c r="D10011" s="16" t="s">
        <v>2335</v>
      </c>
      <c r="E10011" s="16">
        <v>13</v>
      </c>
      <c r="F10011" s="16">
        <v>0</v>
      </c>
      <c r="G10011" s="16">
        <v>1</v>
      </c>
      <c r="H10011" s="16">
        <v>1</v>
      </c>
    </row>
    <row r="10012" spans="1:8" x14ac:dyDescent="0.3">
      <c r="A10012" s="13" t="str">
        <f t="shared" si="156"/>
        <v>clevest012014</v>
      </c>
      <c r="B10012" s="16" t="s">
        <v>1459</v>
      </c>
      <c r="C10012" s="16">
        <v>2014</v>
      </c>
      <c r="D10012" s="16" t="s">
        <v>2336</v>
      </c>
      <c r="E10012" s="16">
        <v>130</v>
      </c>
      <c r="F10012" s="16">
        <v>10</v>
      </c>
      <c r="G10012" s="16">
        <v>0</v>
      </c>
      <c r="H10012" s="16">
        <v>2</v>
      </c>
    </row>
    <row r="10013" spans="1:8" x14ac:dyDescent="0.3">
      <c r="A10013" s="13" t="str">
        <f t="shared" si="156"/>
        <v>clippty012014</v>
      </c>
      <c r="B10013" s="16" t="s">
        <v>774</v>
      </c>
      <c r="C10013" s="16">
        <v>2014</v>
      </c>
      <c r="D10013" s="16" t="s">
        <v>2334</v>
      </c>
      <c r="E10013" s="16">
        <v>1</v>
      </c>
      <c r="F10013" s="16">
        <v>7</v>
      </c>
      <c r="G10013" s="16">
        <v>0</v>
      </c>
      <c r="H10013" s="16">
        <v>1</v>
      </c>
    </row>
    <row r="10014" spans="1:8" x14ac:dyDescent="0.3">
      <c r="A10014" s="13" t="str">
        <f t="shared" si="156"/>
        <v>cobbal012014</v>
      </c>
      <c r="B10014" s="16" t="s">
        <v>1460</v>
      </c>
      <c r="C10014" s="16">
        <v>2014</v>
      </c>
      <c r="D10014" s="16" t="s">
        <v>2334</v>
      </c>
      <c r="E10014" s="16">
        <v>7</v>
      </c>
      <c r="F10014" s="16">
        <v>22</v>
      </c>
      <c r="G10014" s="16">
        <v>4</v>
      </c>
      <c r="H10014" s="16">
        <v>3</v>
      </c>
    </row>
    <row r="10015" spans="1:8" x14ac:dyDescent="0.3">
      <c r="A10015" s="13" t="str">
        <f t="shared" si="156"/>
        <v>coghlch012014</v>
      </c>
      <c r="B10015" s="16" t="s">
        <v>1068</v>
      </c>
      <c r="C10015" s="16">
        <v>2014</v>
      </c>
      <c r="D10015" s="16" t="s">
        <v>2330</v>
      </c>
      <c r="E10015" s="16">
        <v>164</v>
      </c>
      <c r="F10015" s="16">
        <v>5</v>
      </c>
      <c r="G10015" s="16">
        <v>4</v>
      </c>
      <c r="H10015" s="16">
        <v>2</v>
      </c>
    </row>
    <row r="10016" spans="1:8" x14ac:dyDescent="0.3">
      <c r="A10016" s="13" t="str">
        <f t="shared" si="156"/>
        <v>coghlch012014</v>
      </c>
      <c r="B10016" s="16" t="s">
        <v>1068</v>
      </c>
      <c r="C10016" s="16">
        <v>2014</v>
      </c>
      <c r="D10016" s="16" t="s">
        <v>2331</v>
      </c>
      <c r="E10016" s="16">
        <v>171</v>
      </c>
      <c r="F10016" s="16">
        <v>5</v>
      </c>
      <c r="G10016" s="16">
        <v>4</v>
      </c>
      <c r="H10016" s="16">
        <v>2</v>
      </c>
    </row>
    <row r="10017" spans="1:8" x14ac:dyDescent="0.3">
      <c r="A10017" s="13" t="str">
        <f t="shared" si="156"/>
        <v>coghlch012014</v>
      </c>
      <c r="B10017" s="16" t="s">
        <v>1068</v>
      </c>
      <c r="C10017" s="16">
        <v>2014</v>
      </c>
      <c r="D10017" s="16" t="s">
        <v>2332</v>
      </c>
      <c r="E10017" s="16">
        <v>7</v>
      </c>
      <c r="F10017" s="16">
        <v>0</v>
      </c>
      <c r="G10017" s="16">
        <v>0</v>
      </c>
      <c r="H10017" s="16">
        <v>0</v>
      </c>
    </row>
    <row r="10018" spans="1:8" x14ac:dyDescent="0.3">
      <c r="A10018" s="13" t="str">
        <f t="shared" si="156"/>
        <v>cokeph012014</v>
      </c>
      <c r="B10018" s="16" t="s">
        <v>904</v>
      </c>
      <c r="C10018" s="16">
        <v>2014</v>
      </c>
      <c r="D10018" s="16" t="s">
        <v>2334</v>
      </c>
      <c r="E10018" s="16">
        <v>1</v>
      </c>
      <c r="F10018" s="16">
        <v>5</v>
      </c>
      <c r="G10018" s="16">
        <v>0</v>
      </c>
      <c r="H10018" s="16">
        <v>0</v>
      </c>
    </row>
    <row r="10019" spans="1:8" x14ac:dyDescent="0.3">
      <c r="A10019" s="13" t="str">
        <f t="shared" si="156"/>
        <v>colabch012014</v>
      </c>
      <c r="B10019" s="16" t="s">
        <v>1905</v>
      </c>
      <c r="C10019" s="16">
        <v>2014</v>
      </c>
      <c r="D10019" s="16" t="s">
        <v>2335</v>
      </c>
      <c r="E10019" s="16">
        <v>162</v>
      </c>
      <c r="F10019" s="16">
        <v>18</v>
      </c>
      <c r="G10019" s="16">
        <v>2</v>
      </c>
      <c r="H10019" s="16">
        <v>18</v>
      </c>
    </row>
    <row r="10020" spans="1:8" x14ac:dyDescent="0.3">
      <c r="A10020" s="13" t="str">
        <f t="shared" si="156"/>
        <v>colabch012014</v>
      </c>
      <c r="B10020" s="16" t="s">
        <v>1905</v>
      </c>
      <c r="C10020" s="16">
        <v>2014</v>
      </c>
      <c r="D10020" s="16" t="s">
        <v>2331</v>
      </c>
      <c r="E10020" s="16">
        <v>22</v>
      </c>
      <c r="F10020" s="16">
        <v>2</v>
      </c>
      <c r="G10020" s="16">
        <v>1</v>
      </c>
      <c r="H10020" s="16">
        <v>1</v>
      </c>
    </row>
    <row r="10021" spans="1:8" x14ac:dyDescent="0.3">
      <c r="A10021" s="13" t="str">
        <f t="shared" si="156"/>
        <v>colabch012014</v>
      </c>
      <c r="B10021" s="16" t="s">
        <v>1905</v>
      </c>
      <c r="C10021" s="16">
        <v>2014</v>
      </c>
      <c r="D10021" s="16" t="s">
        <v>2332</v>
      </c>
      <c r="E10021" s="16">
        <v>22</v>
      </c>
      <c r="F10021" s="16">
        <v>2</v>
      </c>
      <c r="G10021" s="16">
        <v>1</v>
      </c>
      <c r="H10021" s="16">
        <v>1</v>
      </c>
    </row>
    <row r="10022" spans="1:8" x14ac:dyDescent="0.3">
      <c r="A10022" s="13" t="str">
        <f t="shared" si="156"/>
        <v>colege012014</v>
      </c>
      <c r="B10022" s="16" t="s">
        <v>1906</v>
      </c>
      <c r="C10022" s="16">
        <v>2014</v>
      </c>
      <c r="D10022" s="16" t="s">
        <v>2334</v>
      </c>
      <c r="E10022" s="16">
        <v>7</v>
      </c>
      <c r="F10022" s="16">
        <v>24</v>
      </c>
      <c r="G10022" s="16">
        <v>2</v>
      </c>
      <c r="H10022" s="16">
        <v>1</v>
      </c>
    </row>
    <row r="10023" spans="1:8" x14ac:dyDescent="0.3">
      <c r="A10023" s="13" t="str">
        <f t="shared" si="156"/>
        <v>colemca012014</v>
      </c>
      <c r="B10023" s="16" t="s">
        <v>1251</v>
      </c>
      <c r="C10023" s="16">
        <v>2014</v>
      </c>
      <c r="D10023" s="16" t="s">
        <v>2334</v>
      </c>
      <c r="E10023" s="16">
        <v>2</v>
      </c>
      <c r="F10023" s="16">
        <v>1</v>
      </c>
      <c r="G10023" s="16">
        <v>0</v>
      </c>
      <c r="H10023" s="16">
        <v>1</v>
      </c>
    </row>
    <row r="10024" spans="1:8" x14ac:dyDescent="0.3">
      <c r="A10024" s="13" t="str">
        <f t="shared" si="156"/>
        <v>colemlo012014</v>
      </c>
      <c r="B10024" s="16" t="s">
        <v>1461</v>
      </c>
      <c r="C10024" s="16">
        <v>2014</v>
      </c>
      <c r="D10024" s="16" t="s">
        <v>2334</v>
      </c>
      <c r="E10024" s="16">
        <v>1</v>
      </c>
      <c r="F10024" s="16">
        <v>6</v>
      </c>
      <c r="G10024" s="16">
        <v>0</v>
      </c>
      <c r="H10024" s="16">
        <v>1</v>
      </c>
    </row>
    <row r="10025" spans="1:8" x14ac:dyDescent="0.3">
      <c r="A10025" s="13" t="str">
        <f t="shared" si="156"/>
        <v>colliti012014</v>
      </c>
      <c r="B10025" s="16" t="s">
        <v>1462</v>
      </c>
      <c r="C10025" s="16">
        <v>2014</v>
      </c>
      <c r="D10025" s="16" t="s">
        <v>2334</v>
      </c>
      <c r="E10025" s="16">
        <v>1</v>
      </c>
      <c r="F10025" s="16">
        <v>5</v>
      </c>
      <c r="G10025" s="16">
        <v>0</v>
      </c>
      <c r="H10025" s="16">
        <v>0</v>
      </c>
    </row>
    <row r="10026" spans="1:8" x14ac:dyDescent="0.3">
      <c r="A10026" s="13" t="str">
        <f t="shared" si="156"/>
        <v>collity012014</v>
      </c>
      <c r="B10026" s="16" t="s">
        <v>2141</v>
      </c>
      <c r="C10026" s="16">
        <v>2014</v>
      </c>
      <c r="D10026" s="16" t="s">
        <v>2329</v>
      </c>
      <c r="E10026" s="16">
        <v>0</v>
      </c>
      <c r="F10026" s="16">
        <v>0</v>
      </c>
      <c r="G10026" s="16">
        <v>0</v>
      </c>
      <c r="H10026" s="16">
        <v>0</v>
      </c>
    </row>
    <row r="10027" spans="1:8" x14ac:dyDescent="0.3">
      <c r="A10027" s="13" t="str">
        <f t="shared" si="156"/>
        <v>collity012014</v>
      </c>
      <c r="B10027" s="16" t="s">
        <v>2141</v>
      </c>
      <c r="C10027" s="16">
        <v>2014</v>
      </c>
      <c r="D10027" s="16" t="s">
        <v>2330</v>
      </c>
      <c r="E10027" s="16">
        <v>11</v>
      </c>
      <c r="F10027" s="16">
        <v>0</v>
      </c>
      <c r="G10027" s="16">
        <v>0</v>
      </c>
      <c r="H10027" s="16">
        <v>0</v>
      </c>
    </row>
    <row r="10028" spans="1:8" x14ac:dyDescent="0.3">
      <c r="A10028" s="13" t="str">
        <f t="shared" si="156"/>
        <v>collity012014</v>
      </c>
      <c r="B10028" s="16" t="s">
        <v>2141</v>
      </c>
      <c r="C10028" s="16">
        <v>2014</v>
      </c>
      <c r="D10028" s="16" t="s">
        <v>2331</v>
      </c>
      <c r="E10028" s="16">
        <v>14</v>
      </c>
      <c r="F10028" s="16">
        <v>0</v>
      </c>
      <c r="G10028" s="16">
        <v>0</v>
      </c>
      <c r="H10028" s="16">
        <v>0</v>
      </c>
    </row>
    <row r="10029" spans="1:8" x14ac:dyDescent="0.3">
      <c r="A10029" s="13" t="str">
        <f t="shared" si="156"/>
        <v>collity012014</v>
      </c>
      <c r="B10029" s="16" t="s">
        <v>2141</v>
      </c>
      <c r="C10029" s="16">
        <v>2014</v>
      </c>
      <c r="D10029" s="16" t="s">
        <v>2332</v>
      </c>
      <c r="E10029" s="16">
        <v>3</v>
      </c>
      <c r="F10029" s="16">
        <v>0</v>
      </c>
      <c r="G10029" s="16">
        <v>0</v>
      </c>
      <c r="H10029" s="16">
        <v>0</v>
      </c>
    </row>
    <row r="10030" spans="1:8" x14ac:dyDescent="0.3">
      <c r="A10030" s="13" t="str">
        <f t="shared" si="156"/>
        <v>collmjo012014</v>
      </c>
      <c r="B10030" s="16" t="s">
        <v>1463</v>
      </c>
      <c r="C10030" s="16">
        <v>2014</v>
      </c>
      <c r="D10030" s="16" t="s">
        <v>2334</v>
      </c>
      <c r="E10030" s="16">
        <v>13</v>
      </c>
      <c r="F10030" s="16">
        <v>23</v>
      </c>
      <c r="G10030" s="16">
        <v>0</v>
      </c>
      <c r="H10030" s="16">
        <v>1</v>
      </c>
    </row>
    <row r="10031" spans="1:8" x14ac:dyDescent="0.3">
      <c r="A10031" s="13" t="str">
        <f t="shared" si="156"/>
        <v>colomal012014</v>
      </c>
      <c r="B10031" s="16" t="s">
        <v>1907</v>
      </c>
      <c r="C10031" s="16">
        <v>2014</v>
      </c>
      <c r="D10031" s="16" t="s">
        <v>2334</v>
      </c>
      <c r="E10031" s="16">
        <v>0</v>
      </c>
      <c r="F10031" s="16">
        <v>2</v>
      </c>
      <c r="G10031" s="16">
        <v>0</v>
      </c>
      <c r="H10031" s="16">
        <v>0</v>
      </c>
    </row>
    <row r="10032" spans="1:8" x14ac:dyDescent="0.3">
      <c r="A10032" s="13" t="str">
        <f t="shared" si="156"/>
        <v>colonba012014</v>
      </c>
      <c r="B10032" s="16" t="s">
        <v>81</v>
      </c>
      <c r="C10032" s="16">
        <v>2014</v>
      </c>
      <c r="D10032" s="16" t="s">
        <v>2334</v>
      </c>
      <c r="E10032" s="16">
        <v>11</v>
      </c>
      <c r="F10032" s="16">
        <v>27</v>
      </c>
      <c r="G10032" s="16">
        <v>5</v>
      </c>
      <c r="H10032" s="16">
        <v>2</v>
      </c>
    </row>
    <row r="10033" spans="1:8" x14ac:dyDescent="0.3">
      <c r="A10033" s="13" t="str">
        <f t="shared" si="156"/>
        <v>colonch012014</v>
      </c>
      <c r="B10033" s="16" t="s">
        <v>2142</v>
      </c>
      <c r="C10033" s="16">
        <v>2014</v>
      </c>
      <c r="D10033" s="16" t="s">
        <v>39</v>
      </c>
      <c r="E10033" s="16">
        <v>15</v>
      </c>
      <c r="F10033" s="16">
        <v>26</v>
      </c>
      <c r="G10033" s="16">
        <v>0</v>
      </c>
      <c r="H10033" s="16">
        <v>4</v>
      </c>
    </row>
    <row r="10034" spans="1:8" x14ac:dyDescent="0.3">
      <c r="A10034" s="13" t="str">
        <f t="shared" si="156"/>
        <v>colonch012014</v>
      </c>
      <c r="B10034" s="16" t="s">
        <v>2142</v>
      </c>
      <c r="C10034" s="16">
        <v>2014</v>
      </c>
      <c r="D10034" s="16" t="s">
        <v>40</v>
      </c>
      <c r="E10034" s="16">
        <v>2</v>
      </c>
      <c r="F10034" s="16">
        <v>6</v>
      </c>
      <c r="G10034" s="16">
        <v>2</v>
      </c>
      <c r="H10034" s="16">
        <v>1</v>
      </c>
    </row>
    <row r="10035" spans="1:8" x14ac:dyDescent="0.3">
      <c r="A10035" s="13" t="str">
        <f t="shared" si="156"/>
        <v>colonch012014</v>
      </c>
      <c r="B10035" s="16" t="s">
        <v>2142</v>
      </c>
      <c r="C10035" s="16">
        <v>2014</v>
      </c>
      <c r="D10035" s="16" t="s">
        <v>2333</v>
      </c>
      <c r="E10035" s="16">
        <v>0</v>
      </c>
      <c r="F10035" s="16">
        <v>2</v>
      </c>
      <c r="G10035" s="16">
        <v>0</v>
      </c>
      <c r="H10035" s="16">
        <v>0</v>
      </c>
    </row>
    <row r="10036" spans="1:8" x14ac:dyDescent="0.3">
      <c r="A10036" s="13" t="str">
        <f t="shared" si="156"/>
        <v>colvity012014</v>
      </c>
      <c r="B10036" s="16" t="s">
        <v>1069</v>
      </c>
      <c r="C10036" s="16">
        <v>2014</v>
      </c>
      <c r="D10036" s="16" t="s">
        <v>2329</v>
      </c>
      <c r="E10036" s="16">
        <v>3</v>
      </c>
      <c r="F10036" s="16">
        <v>0</v>
      </c>
      <c r="G10036" s="16">
        <v>0</v>
      </c>
      <c r="H10036" s="16">
        <v>0</v>
      </c>
    </row>
    <row r="10037" spans="1:8" x14ac:dyDescent="0.3">
      <c r="A10037" s="13" t="str">
        <f t="shared" si="156"/>
        <v>colvity012014</v>
      </c>
      <c r="B10037" s="16" t="s">
        <v>1069</v>
      </c>
      <c r="C10037" s="16">
        <v>2014</v>
      </c>
      <c r="D10037" s="16" t="s">
        <v>2330</v>
      </c>
      <c r="E10037" s="16">
        <v>49</v>
      </c>
      <c r="F10037" s="16">
        <v>2</v>
      </c>
      <c r="G10037" s="16">
        <v>1</v>
      </c>
      <c r="H10037" s="16">
        <v>1</v>
      </c>
    </row>
    <row r="10038" spans="1:8" x14ac:dyDescent="0.3">
      <c r="A10038" s="13" t="str">
        <f t="shared" si="156"/>
        <v>colvity012014</v>
      </c>
      <c r="B10038" s="16" t="s">
        <v>1069</v>
      </c>
      <c r="C10038" s="16">
        <v>2014</v>
      </c>
      <c r="D10038" s="16" t="s">
        <v>2331</v>
      </c>
      <c r="E10038" s="16">
        <v>52</v>
      </c>
      <c r="F10038" s="16">
        <v>2</v>
      </c>
      <c r="G10038" s="16">
        <v>1</v>
      </c>
      <c r="H10038" s="16">
        <v>1</v>
      </c>
    </row>
    <row r="10039" spans="1:8" x14ac:dyDescent="0.3">
      <c r="A10039" s="13" t="str">
        <f t="shared" si="156"/>
        <v>congeha012014</v>
      </c>
      <c r="B10039" s="16" t="s">
        <v>1252</v>
      </c>
      <c r="C10039" s="16">
        <v>2014</v>
      </c>
      <c r="D10039" s="16" t="s">
        <v>2336</v>
      </c>
      <c r="E10039" s="16">
        <v>599</v>
      </c>
      <c r="F10039" s="16">
        <v>37</v>
      </c>
      <c r="G10039" s="16">
        <v>7</v>
      </c>
      <c r="H10039" s="16">
        <v>1</v>
      </c>
    </row>
    <row r="10040" spans="1:8" x14ac:dyDescent="0.3">
      <c r="A10040" s="13" t="str">
        <f t="shared" si="156"/>
        <v>conrabr012014</v>
      </c>
      <c r="B10040" s="16" t="s">
        <v>905</v>
      </c>
      <c r="C10040" s="16">
        <v>2014</v>
      </c>
      <c r="D10040" s="16" t="s">
        <v>39</v>
      </c>
      <c r="E10040" s="16">
        <v>17</v>
      </c>
      <c r="F10040" s="16">
        <v>15</v>
      </c>
      <c r="G10040" s="16">
        <v>0</v>
      </c>
      <c r="H10040" s="16">
        <v>5</v>
      </c>
    </row>
    <row r="10041" spans="1:8" x14ac:dyDescent="0.3">
      <c r="A10041" s="13" t="str">
        <f t="shared" si="156"/>
        <v>constjo012014</v>
      </c>
      <c r="B10041" s="16" t="s">
        <v>1464</v>
      </c>
      <c r="C10041" s="16">
        <v>2014</v>
      </c>
      <c r="D10041" s="16" t="s">
        <v>2330</v>
      </c>
      <c r="E10041" s="16">
        <v>2</v>
      </c>
      <c r="F10041" s="16">
        <v>0</v>
      </c>
      <c r="G10041" s="16">
        <v>0</v>
      </c>
      <c r="H10041" s="16">
        <v>0</v>
      </c>
    </row>
    <row r="10042" spans="1:8" x14ac:dyDescent="0.3">
      <c r="A10042" s="13" t="str">
        <f t="shared" si="156"/>
        <v>constjo012014</v>
      </c>
      <c r="B10042" s="16" t="s">
        <v>1464</v>
      </c>
      <c r="C10042" s="16">
        <v>2014</v>
      </c>
      <c r="D10042" s="16" t="s">
        <v>2331</v>
      </c>
      <c r="E10042" s="16">
        <v>2</v>
      </c>
      <c r="F10042" s="16">
        <v>0</v>
      </c>
      <c r="G10042" s="16">
        <v>0</v>
      </c>
      <c r="H10042" s="16">
        <v>0</v>
      </c>
    </row>
    <row r="10043" spans="1:8" x14ac:dyDescent="0.3">
      <c r="A10043" s="13" t="str">
        <f t="shared" si="156"/>
        <v>constjo012014</v>
      </c>
      <c r="B10043" s="16" t="s">
        <v>1464</v>
      </c>
      <c r="C10043" s="16">
        <v>2014</v>
      </c>
      <c r="D10043" s="16" t="s">
        <v>2332</v>
      </c>
      <c r="E10043" s="16">
        <v>0</v>
      </c>
      <c r="F10043" s="16">
        <v>0</v>
      </c>
      <c r="G10043" s="16">
        <v>0</v>
      </c>
      <c r="H10043" s="16">
        <v>0</v>
      </c>
    </row>
    <row r="10044" spans="1:8" x14ac:dyDescent="0.3">
      <c r="A10044" s="13" t="str">
        <f t="shared" si="156"/>
        <v>contrca012014</v>
      </c>
      <c r="B10044" s="16" t="s">
        <v>2143</v>
      </c>
      <c r="C10044" s="16">
        <v>2014</v>
      </c>
      <c r="D10044" s="16" t="s">
        <v>2334</v>
      </c>
      <c r="E10044" s="16">
        <v>2</v>
      </c>
      <c r="F10044" s="16">
        <v>0</v>
      </c>
      <c r="G10044" s="16">
        <v>0</v>
      </c>
      <c r="H10044" s="16">
        <v>0</v>
      </c>
    </row>
    <row r="10045" spans="1:8" x14ac:dyDescent="0.3">
      <c r="A10045" s="13" t="str">
        <f t="shared" si="156"/>
        <v>cookry012014</v>
      </c>
      <c r="B10045" s="16" t="s">
        <v>1465</v>
      </c>
      <c r="C10045" s="16">
        <v>2014</v>
      </c>
      <c r="D10045" s="16" t="s">
        <v>2334</v>
      </c>
      <c r="E10045" s="16">
        <v>3</v>
      </c>
      <c r="F10045" s="16">
        <v>8</v>
      </c>
      <c r="G10045" s="16">
        <v>0</v>
      </c>
      <c r="H10045" s="16">
        <v>1</v>
      </c>
    </row>
    <row r="10046" spans="1:8" x14ac:dyDescent="0.3">
      <c r="A10046" s="13" t="str">
        <f t="shared" si="156"/>
        <v>corcida012014</v>
      </c>
      <c r="B10046" s="16" t="s">
        <v>2144</v>
      </c>
      <c r="C10046" s="16">
        <v>2014</v>
      </c>
      <c r="D10046" s="16" t="s">
        <v>2334</v>
      </c>
      <c r="E10046" s="16">
        <v>4</v>
      </c>
      <c r="F10046" s="16">
        <v>3</v>
      </c>
      <c r="G10046" s="16">
        <v>0</v>
      </c>
      <c r="H10046" s="16">
        <v>0</v>
      </c>
    </row>
    <row r="10047" spans="1:8" x14ac:dyDescent="0.3">
      <c r="A10047" s="13" t="str">
        <f t="shared" si="156"/>
        <v>cordier012014</v>
      </c>
      <c r="B10047" s="16" t="s">
        <v>2145</v>
      </c>
      <c r="C10047" s="16">
        <v>2014</v>
      </c>
      <c r="D10047" s="16" t="s">
        <v>2334</v>
      </c>
      <c r="E10047" s="16">
        <v>0</v>
      </c>
      <c r="F10047" s="16">
        <v>0</v>
      </c>
      <c r="G10047" s="16">
        <v>0</v>
      </c>
      <c r="H10047" s="16">
        <v>0</v>
      </c>
    </row>
    <row r="10048" spans="1:8" x14ac:dyDescent="0.3">
      <c r="A10048" s="13" t="str">
        <f t="shared" si="156"/>
        <v>corpoca012014</v>
      </c>
      <c r="B10048" s="16" t="s">
        <v>1070</v>
      </c>
      <c r="C10048" s="16">
        <v>2014</v>
      </c>
      <c r="D10048" s="16" t="s">
        <v>2336</v>
      </c>
      <c r="E10048" s="16">
        <v>359</v>
      </c>
      <c r="F10048" s="16">
        <v>25</v>
      </c>
      <c r="G10048" s="16">
        <v>3</v>
      </c>
      <c r="H10048" s="16">
        <v>4</v>
      </c>
    </row>
    <row r="10049" spans="1:8" x14ac:dyDescent="0.3">
      <c r="A10049" s="13" t="str">
        <f t="shared" si="156"/>
        <v>correke012014</v>
      </c>
      <c r="B10049" s="16" t="s">
        <v>364</v>
      </c>
      <c r="C10049" s="16">
        <v>2014</v>
      </c>
      <c r="D10049" s="16" t="s">
        <v>2334</v>
      </c>
      <c r="E10049" s="16">
        <v>8</v>
      </c>
      <c r="F10049" s="16">
        <v>15</v>
      </c>
      <c r="G10049" s="16">
        <v>4</v>
      </c>
      <c r="H10049" s="16">
        <v>1</v>
      </c>
    </row>
    <row r="10050" spans="1:8" x14ac:dyDescent="0.3">
      <c r="A10050" s="13" t="str">
        <f t="shared" si="156"/>
        <v>correke012014</v>
      </c>
      <c r="B10050" s="16" t="s">
        <v>364</v>
      </c>
      <c r="C10050" s="16">
        <v>2014</v>
      </c>
      <c r="D10050" s="16" t="s">
        <v>2334</v>
      </c>
      <c r="E10050" s="16">
        <v>4</v>
      </c>
      <c r="F10050" s="16">
        <v>4</v>
      </c>
      <c r="G10050" s="16">
        <v>0</v>
      </c>
      <c r="H10050" s="16">
        <v>0</v>
      </c>
    </row>
    <row r="10051" spans="1:8" x14ac:dyDescent="0.3">
      <c r="A10051" s="13" t="str">
        <f t="shared" ref="A10051:A10114" si="157">(B10051&amp;C10051)</f>
        <v>cosarja012014</v>
      </c>
      <c r="B10051" s="16" t="s">
        <v>1908</v>
      </c>
      <c r="C10051" s="16">
        <v>2014</v>
      </c>
      <c r="D10051" s="16" t="s">
        <v>2334</v>
      </c>
      <c r="E10051" s="16">
        <v>13</v>
      </c>
      <c r="F10051" s="16">
        <v>20</v>
      </c>
      <c r="G10051" s="16">
        <v>0</v>
      </c>
      <c r="H10051" s="16">
        <v>5</v>
      </c>
    </row>
    <row r="10052" spans="1:8" x14ac:dyDescent="0.3">
      <c r="A10052" s="13" t="str">
        <f t="shared" si="157"/>
        <v>cosarja012014</v>
      </c>
      <c r="B10052" s="16" t="s">
        <v>1908</v>
      </c>
      <c r="C10052" s="16">
        <v>2014</v>
      </c>
      <c r="D10052" s="16" t="s">
        <v>2334</v>
      </c>
      <c r="E10052" s="16">
        <v>7</v>
      </c>
      <c r="F10052" s="16">
        <v>9</v>
      </c>
      <c r="G10052" s="16">
        <v>0</v>
      </c>
      <c r="H10052" s="16">
        <v>2</v>
      </c>
    </row>
    <row r="10053" spans="1:8" x14ac:dyDescent="0.3">
      <c r="A10053" s="13" t="str">
        <f t="shared" si="157"/>
        <v>cottsne012014</v>
      </c>
      <c r="B10053" s="16" t="s">
        <v>365</v>
      </c>
      <c r="C10053" s="16">
        <v>2014</v>
      </c>
      <c r="D10053" s="16" t="s">
        <v>2334</v>
      </c>
      <c r="E10053" s="16">
        <v>3</v>
      </c>
      <c r="F10053" s="16">
        <v>7</v>
      </c>
      <c r="G10053" s="16">
        <v>0</v>
      </c>
      <c r="H10053" s="16">
        <v>0</v>
      </c>
    </row>
    <row r="10054" spans="1:8" x14ac:dyDescent="0.3">
      <c r="A10054" s="13" t="str">
        <f t="shared" si="157"/>
        <v>couloda012014</v>
      </c>
      <c r="B10054" s="16" t="s">
        <v>2146</v>
      </c>
      <c r="C10054" s="16">
        <v>2014</v>
      </c>
      <c r="D10054" s="16" t="s">
        <v>2334</v>
      </c>
      <c r="E10054" s="16">
        <v>0</v>
      </c>
      <c r="F10054" s="16">
        <v>0</v>
      </c>
      <c r="G10054" s="16">
        <v>0</v>
      </c>
      <c r="H10054" s="16">
        <v>0</v>
      </c>
    </row>
    <row r="10055" spans="1:8" x14ac:dyDescent="0.3">
      <c r="A10055" s="13" t="str">
        <f t="shared" si="157"/>
        <v>cowgico012014</v>
      </c>
      <c r="B10055" s="16" t="s">
        <v>1467</v>
      </c>
      <c r="C10055" s="16">
        <v>2014</v>
      </c>
      <c r="D10055" s="16" t="s">
        <v>2329</v>
      </c>
      <c r="E10055" s="16">
        <v>14</v>
      </c>
      <c r="F10055" s="16">
        <v>1</v>
      </c>
      <c r="G10055" s="16">
        <v>0</v>
      </c>
      <c r="H10055" s="16">
        <v>0</v>
      </c>
    </row>
    <row r="10056" spans="1:8" x14ac:dyDescent="0.3">
      <c r="A10056" s="13" t="str">
        <f t="shared" si="157"/>
        <v>cowgico012014</v>
      </c>
      <c r="B10056" s="16" t="s">
        <v>1467</v>
      </c>
      <c r="C10056" s="16">
        <v>2014</v>
      </c>
      <c r="D10056" s="16" t="s">
        <v>2330</v>
      </c>
      <c r="E10056" s="16">
        <v>67</v>
      </c>
      <c r="F10056" s="16">
        <v>1</v>
      </c>
      <c r="G10056" s="16">
        <v>1</v>
      </c>
      <c r="H10056" s="16">
        <v>1</v>
      </c>
    </row>
    <row r="10057" spans="1:8" x14ac:dyDescent="0.3">
      <c r="A10057" s="13" t="str">
        <f t="shared" si="157"/>
        <v>cowgico012014</v>
      </c>
      <c r="B10057" s="16" t="s">
        <v>1467</v>
      </c>
      <c r="C10057" s="16">
        <v>2014</v>
      </c>
      <c r="D10057" s="16" t="s">
        <v>2331</v>
      </c>
      <c r="E10057" s="16">
        <v>175</v>
      </c>
      <c r="F10057" s="16">
        <v>4</v>
      </c>
      <c r="G10057" s="16">
        <v>3</v>
      </c>
      <c r="H10057" s="16">
        <v>2</v>
      </c>
    </row>
    <row r="10058" spans="1:8" x14ac:dyDescent="0.3">
      <c r="A10058" s="13" t="str">
        <f t="shared" si="157"/>
        <v>cowgico012014</v>
      </c>
      <c r="B10058" s="16" t="s">
        <v>1467</v>
      </c>
      <c r="C10058" s="16">
        <v>2014</v>
      </c>
      <c r="D10058" s="16" t="s">
        <v>2332</v>
      </c>
      <c r="E10058" s="16">
        <v>94</v>
      </c>
      <c r="F10058" s="16">
        <v>2</v>
      </c>
      <c r="G10058" s="16">
        <v>2</v>
      </c>
      <c r="H10058" s="16">
        <v>1</v>
      </c>
    </row>
    <row r="10059" spans="1:8" x14ac:dyDescent="0.3">
      <c r="A10059" s="13" t="str">
        <f t="shared" si="157"/>
        <v>cozarza012014</v>
      </c>
      <c r="B10059" s="16" t="s">
        <v>1468</v>
      </c>
      <c r="C10059" s="16">
        <v>2014</v>
      </c>
      <c r="D10059" s="16" t="s">
        <v>2333</v>
      </c>
      <c r="E10059" s="16">
        <v>204</v>
      </c>
      <c r="F10059" s="16">
        <v>400</v>
      </c>
      <c r="G10059" s="16">
        <v>10</v>
      </c>
      <c r="H10059" s="16">
        <v>73</v>
      </c>
    </row>
    <row r="10060" spans="1:8" x14ac:dyDescent="0.3">
      <c r="A10060" s="13" t="str">
        <f t="shared" si="157"/>
        <v>craigal012014</v>
      </c>
      <c r="B10060" s="16" t="s">
        <v>1255</v>
      </c>
      <c r="C10060" s="16">
        <v>2014</v>
      </c>
      <c r="D10060" s="16" t="s">
        <v>2335</v>
      </c>
      <c r="E10060" s="16">
        <v>194</v>
      </c>
      <c r="F10060" s="16">
        <v>15</v>
      </c>
      <c r="G10060" s="16">
        <v>0</v>
      </c>
      <c r="H10060" s="16">
        <v>13</v>
      </c>
    </row>
    <row r="10061" spans="1:8" x14ac:dyDescent="0.3">
      <c r="A10061" s="13" t="str">
        <f t="shared" si="157"/>
        <v>craigal012014</v>
      </c>
      <c r="B10061" s="16" t="s">
        <v>1255</v>
      </c>
      <c r="C10061" s="16">
        <v>2014</v>
      </c>
      <c r="D10061" s="16" t="s">
        <v>2335</v>
      </c>
      <c r="E10061" s="16">
        <v>131</v>
      </c>
      <c r="F10061" s="16">
        <v>14</v>
      </c>
      <c r="G10061" s="16">
        <v>0</v>
      </c>
      <c r="H10061" s="16">
        <v>12</v>
      </c>
    </row>
    <row r="10062" spans="1:8" x14ac:dyDescent="0.3">
      <c r="A10062" s="13" t="str">
        <f t="shared" si="157"/>
        <v>craigal012014</v>
      </c>
      <c r="B10062" s="16" t="s">
        <v>1255</v>
      </c>
      <c r="C10062" s="16">
        <v>2014</v>
      </c>
      <c r="D10062" s="16" t="s">
        <v>2330</v>
      </c>
      <c r="E10062" s="16">
        <v>7</v>
      </c>
      <c r="F10062" s="16">
        <v>0</v>
      </c>
      <c r="G10062" s="16">
        <v>0</v>
      </c>
      <c r="H10062" s="16">
        <v>0</v>
      </c>
    </row>
    <row r="10063" spans="1:8" x14ac:dyDescent="0.3">
      <c r="A10063" s="13" t="str">
        <f t="shared" si="157"/>
        <v>craigal012014</v>
      </c>
      <c r="B10063" s="16" t="s">
        <v>1255</v>
      </c>
      <c r="C10063" s="16">
        <v>2014</v>
      </c>
      <c r="D10063" s="16" t="s">
        <v>2330</v>
      </c>
      <c r="E10063" s="16">
        <v>5</v>
      </c>
      <c r="F10063" s="16">
        <v>0</v>
      </c>
      <c r="G10063" s="16">
        <v>0</v>
      </c>
      <c r="H10063" s="16">
        <v>0</v>
      </c>
    </row>
    <row r="10064" spans="1:8" x14ac:dyDescent="0.3">
      <c r="A10064" s="13" t="str">
        <f t="shared" si="157"/>
        <v>craigal012014</v>
      </c>
      <c r="B10064" s="16" t="s">
        <v>1255</v>
      </c>
      <c r="C10064" s="16">
        <v>2014</v>
      </c>
      <c r="D10064" s="16" t="s">
        <v>2331</v>
      </c>
      <c r="E10064" s="16">
        <v>121</v>
      </c>
      <c r="F10064" s="16">
        <v>3</v>
      </c>
      <c r="G10064" s="16">
        <v>0</v>
      </c>
      <c r="H10064" s="16">
        <v>0</v>
      </c>
    </row>
    <row r="10065" spans="1:8" x14ac:dyDescent="0.3">
      <c r="A10065" s="13" t="str">
        <f t="shared" si="157"/>
        <v>craigal012014</v>
      </c>
      <c r="B10065" s="16" t="s">
        <v>1255</v>
      </c>
      <c r="C10065" s="16">
        <v>2014</v>
      </c>
      <c r="D10065" s="16" t="s">
        <v>2331</v>
      </c>
      <c r="E10065" s="16">
        <v>20</v>
      </c>
      <c r="F10065" s="16">
        <v>0</v>
      </c>
      <c r="G10065" s="16">
        <v>0</v>
      </c>
      <c r="H10065" s="16">
        <v>0</v>
      </c>
    </row>
    <row r="10066" spans="1:8" x14ac:dyDescent="0.3">
      <c r="A10066" s="13" t="str">
        <f t="shared" si="157"/>
        <v>craigal012014</v>
      </c>
      <c r="B10066" s="16" t="s">
        <v>1255</v>
      </c>
      <c r="C10066" s="16">
        <v>2014</v>
      </c>
      <c r="D10066" s="16" t="s">
        <v>2332</v>
      </c>
      <c r="E10066" s="16">
        <v>114</v>
      </c>
      <c r="F10066" s="16">
        <v>3</v>
      </c>
      <c r="G10066" s="16">
        <v>0</v>
      </c>
      <c r="H10066" s="16">
        <v>0</v>
      </c>
    </row>
    <row r="10067" spans="1:8" x14ac:dyDescent="0.3">
      <c r="A10067" s="13" t="str">
        <f t="shared" si="157"/>
        <v>craigal012014</v>
      </c>
      <c r="B10067" s="16" t="s">
        <v>1255</v>
      </c>
      <c r="C10067" s="16">
        <v>2014</v>
      </c>
      <c r="D10067" s="16" t="s">
        <v>2332</v>
      </c>
      <c r="E10067" s="16">
        <v>15</v>
      </c>
      <c r="F10067" s="16">
        <v>0</v>
      </c>
      <c r="G10067" s="16">
        <v>0</v>
      </c>
      <c r="H10067" s="16">
        <v>0</v>
      </c>
    </row>
    <row r="10068" spans="1:8" x14ac:dyDescent="0.3">
      <c r="A10068" s="13" t="str">
        <f t="shared" si="157"/>
        <v>crawfbr012014</v>
      </c>
      <c r="B10068" s="16" t="s">
        <v>1469</v>
      </c>
      <c r="C10068" s="16">
        <v>2014</v>
      </c>
      <c r="D10068" s="16" t="s">
        <v>2333</v>
      </c>
      <c r="E10068" s="16">
        <v>185</v>
      </c>
      <c r="F10068" s="16">
        <v>428</v>
      </c>
      <c r="G10068" s="16">
        <v>21</v>
      </c>
      <c r="H10068" s="16">
        <v>85</v>
      </c>
    </row>
    <row r="10069" spans="1:8" x14ac:dyDescent="0.3">
      <c r="A10069" s="13" t="str">
        <f t="shared" si="157"/>
        <v>crawfca022014</v>
      </c>
      <c r="B10069" s="16" t="s">
        <v>295</v>
      </c>
      <c r="C10069" s="16">
        <v>2014</v>
      </c>
      <c r="D10069" s="16" t="s">
        <v>2330</v>
      </c>
      <c r="E10069" s="16">
        <v>132</v>
      </c>
      <c r="F10069" s="16">
        <v>1</v>
      </c>
      <c r="G10069" s="16">
        <v>3</v>
      </c>
      <c r="H10069" s="16">
        <v>0</v>
      </c>
    </row>
    <row r="10070" spans="1:8" x14ac:dyDescent="0.3">
      <c r="A10070" s="13" t="str">
        <f t="shared" si="157"/>
        <v>crawfca022014</v>
      </c>
      <c r="B10070" s="16" t="s">
        <v>295</v>
      </c>
      <c r="C10070" s="16">
        <v>2014</v>
      </c>
      <c r="D10070" s="16" t="s">
        <v>2331</v>
      </c>
      <c r="E10070" s="16">
        <v>132</v>
      </c>
      <c r="F10070" s="16">
        <v>1</v>
      </c>
      <c r="G10070" s="16">
        <v>3</v>
      </c>
      <c r="H10070" s="16">
        <v>0</v>
      </c>
    </row>
    <row r="10071" spans="1:8" x14ac:dyDescent="0.3">
      <c r="A10071" s="13" t="str">
        <f t="shared" si="157"/>
        <v>crispco012014</v>
      </c>
      <c r="B10071" s="16" t="s">
        <v>296</v>
      </c>
      <c r="C10071" s="16">
        <v>2014</v>
      </c>
      <c r="D10071" s="16" t="s">
        <v>2329</v>
      </c>
      <c r="E10071" s="16">
        <v>194</v>
      </c>
      <c r="F10071" s="16">
        <v>0</v>
      </c>
      <c r="G10071" s="16">
        <v>3</v>
      </c>
      <c r="H10071" s="16">
        <v>0</v>
      </c>
    </row>
    <row r="10072" spans="1:8" x14ac:dyDescent="0.3">
      <c r="A10072" s="13" t="str">
        <f t="shared" si="157"/>
        <v>crispco012014</v>
      </c>
      <c r="B10072" s="16" t="s">
        <v>296</v>
      </c>
      <c r="C10072" s="16">
        <v>2014</v>
      </c>
      <c r="D10072" s="16" t="s">
        <v>2331</v>
      </c>
      <c r="E10072" s="16">
        <v>194</v>
      </c>
      <c r="F10072" s="16">
        <v>0</v>
      </c>
      <c r="G10072" s="16">
        <v>3</v>
      </c>
      <c r="H10072" s="16">
        <v>0</v>
      </c>
    </row>
    <row r="10073" spans="1:8" x14ac:dyDescent="0.3">
      <c r="A10073" s="13" t="str">
        <f t="shared" si="157"/>
        <v>crockky012014</v>
      </c>
      <c r="B10073" s="16" t="s">
        <v>2147</v>
      </c>
      <c r="C10073" s="16">
        <v>2014</v>
      </c>
      <c r="D10073" s="16" t="s">
        <v>2334</v>
      </c>
      <c r="E10073" s="16">
        <v>2</v>
      </c>
      <c r="F10073" s="16">
        <v>1</v>
      </c>
      <c r="G10073" s="16">
        <v>0</v>
      </c>
      <c r="H10073" s="16">
        <v>0</v>
      </c>
    </row>
    <row r="10074" spans="1:8" x14ac:dyDescent="0.3">
      <c r="A10074" s="13" t="str">
        <f t="shared" si="157"/>
        <v>croncj012014</v>
      </c>
      <c r="B10074" s="16" t="s">
        <v>2148</v>
      </c>
      <c r="C10074" s="16">
        <v>2014</v>
      </c>
      <c r="D10074" s="16" t="s">
        <v>2335</v>
      </c>
      <c r="E10074" s="16">
        <v>221</v>
      </c>
      <c r="F10074" s="16">
        <v>12</v>
      </c>
      <c r="G10074" s="16">
        <v>1</v>
      </c>
      <c r="H10074" s="16">
        <v>23</v>
      </c>
    </row>
    <row r="10075" spans="1:8" x14ac:dyDescent="0.3">
      <c r="A10075" s="13" t="str">
        <f t="shared" si="157"/>
        <v>crowaa012014</v>
      </c>
      <c r="B10075" s="16" t="s">
        <v>1471</v>
      </c>
      <c r="C10075" s="16">
        <v>2014</v>
      </c>
      <c r="D10075" s="16" t="s">
        <v>2334</v>
      </c>
      <c r="E10075" s="16">
        <v>6</v>
      </c>
      <c r="F10075" s="16">
        <v>6</v>
      </c>
      <c r="G10075" s="16">
        <v>0</v>
      </c>
      <c r="H10075" s="16">
        <v>0</v>
      </c>
    </row>
    <row r="10076" spans="1:8" x14ac:dyDescent="0.3">
      <c r="A10076" s="13" t="str">
        <f t="shared" si="157"/>
        <v>cruzne022014</v>
      </c>
      <c r="B10076" s="16" t="s">
        <v>530</v>
      </c>
      <c r="C10076" s="16">
        <v>2014</v>
      </c>
      <c r="D10076" s="16" t="s">
        <v>2330</v>
      </c>
      <c r="E10076" s="16">
        <v>113</v>
      </c>
      <c r="F10076" s="16">
        <v>2</v>
      </c>
      <c r="G10076" s="16">
        <v>0</v>
      </c>
      <c r="H10076" s="16">
        <v>0</v>
      </c>
    </row>
    <row r="10077" spans="1:8" x14ac:dyDescent="0.3">
      <c r="A10077" s="13" t="str">
        <f t="shared" si="157"/>
        <v>cruzne022014</v>
      </c>
      <c r="B10077" s="16" t="s">
        <v>530</v>
      </c>
      <c r="C10077" s="16">
        <v>2014</v>
      </c>
      <c r="D10077" s="16" t="s">
        <v>2331</v>
      </c>
      <c r="E10077" s="16">
        <v>132</v>
      </c>
      <c r="F10077" s="16">
        <v>2</v>
      </c>
      <c r="G10077" s="16">
        <v>0</v>
      </c>
      <c r="H10077" s="16">
        <v>0</v>
      </c>
    </row>
    <row r="10078" spans="1:8" x14ac:dyDescent="0.3">
      <c r="A10078" s="13" t="str">
        <f t="shared" si="157"/>
        <v>cruzne022014</v>
      </c>
      <c r="B10078" s="16" t="s">
        <v>530</v>
      </c>
      <c r="C10078" s="16">
        <v>2014</v>
      </c>
      <c r="D10078" s="16" t="s">
        <v>2332</v>
      </c>
      <c r="E10078" s="16">
        <v>19</v>
      </c>
      <c r="F10078" s="16">
        <v>0</v>
      </c>
      <c r="G10078" s="16">
        <v>0</v>
      </c>
      <c r="H10078" s="16">
        <v>0</v>
      </c>
    </row>
    <row r="10079" spans="1:8" x14ac:dyDescent="0.3">
      <c r="A10079" s="13" t="str">
        <f t="shared" si="157"/>
        <v>cruzto032014</v>
      </c>
      <c r="B10079" s="16" t="s">
        <v>1472</v>
      </c>
      <c r="C10079" s="16">
        <v>2014</v>
      </c>
      <c r="D10079" s="16" t="s">
        <v>2335</v>
      </c>
      <c r="E10079" s="16">
        <v>4</v>
      </c>
      <c r="F10079" s="16">
        <v>0</v>
      </c>
      <c r="G10079" s="16">
        <v>0</v>
      </c>
      <c r="H10079" s="16">
        <v>0</v>
      </c>
    </row>
    <row r="10080" spans="1:8" x14ac:dyDescent="0.3">
      <c r="A10080" s="13" t="str">
        <f t="shared" si="157"/>
        <v>cruzto032014</v>
      </c>
      <c r="B10080" s="16" t="s">
        <v>1472</v>
      </c>
      <c r="C10080" s="16">
        <v>2014</v>
      </c>
      <c r="D10080" s="16" t="s">
        <v>40</v>
      </c>
      <c r="E10080" s="16">
        <v>0</v>
      </c>
      <c r="F10080" s="16">
        <v>1</v>
      </c>
      <c r="G10080" s="16">
        <v>0</v>
      </c>
      <c r="H10080" s="16">
        <v>1</v>
      </c>
    </row>
    <row r="10081" spans="1:8" x14ac:dyDescent="0.3">
      <c r="A10081" s="13" t="str">
        <f t="shared" si="157"/>
        <v>cruzto032014</v>
      </c>
      <c r="B10081" s="16" t="s">
        <v>1472</v>
      </c>
      <c r="C10081" s="16">
        <v>2014</v>
      </c>
      <c r="D10081" s="16" t="s">
        <v>2336</v>
      </c>
      <c r="E10081" s="16">
        <v>275</v>
      </c>
      <c r="F10081" s="16">
        <v>15</v>
      </c>
      <c r="G10081" s="16">
        <v>1</v>
      </c>
      <c r="H10081" s="16">
        <v>1</v>
      </c>
    </row>
    <row r="10082" spans="1:8" x14ac:dyDescent="0.3">
      <c r="A10082" s="13" t="str">
        <f t="shared" si="157"/>
        <v>cuddymi012014</v>
      </c>
      <c r="B10082" s="16" t="s">
        <v>238</v>
      </c>
      <c r="C10082" s="16">
        <v>2014</v>
      </c>
      <c r="D10082" s="16" t="s">
        <v>2335</v>
      </c>
      <c r="E10082" s="16">
        <v>92</v>
      </c>
      <c r="F10082" s="16">
        <v>7</v>
      </c>
      <c r="G10082" s="16">
        <v>1</v>
      </c>
      <c r="H10082" s="16">
        <v>6</v>
      </c>
    </row>
    <row r="10083" spans="1:8" x14ac:dyDescent="0.3">
      <c r="A10083" s="13" t="str">
        <f t="shared" si="157"/>
        <v>cuddymi012014</v>
      </c>
      <c r="B10083" s="16" t="s">
        <v>238</v>
      </c>
      <c r="C10083" s="16">
        <v>2014</v>
      </c>
      <c r="D10083" s="16" t="s">
        <v>40</v>
      </c>
      <c r="E10083" s="16">
        <v>1</v>
      </c>
      <c r="F10083" s="16">
        <v>4</v>
      </c>
      <c r="G10083" s="16">
        <v>0</v>
      </c>
      <c r="H10083" s="16">
        <v>0</v>
      </c>
    </row>
    <row r="10084" spans="1:8" x14ac:dyDescent="0.3">
      <c r="A10084" s="13" t="str">
        <f t="shared" si="157"/>
        <v>cuddymi012014</v>
      </c>
      <c r="B10084" s="16" t="s">
        <v>238</v>
      </c>
      <c r="C10084" s="16">
        <v>2014</v>
      </c>
      <c r="D10084" s="16" t="s">
        <v>2331</v>
      </c>
      <c r="E10084" s="16">
        <v>56</v>
      </c>
      <c r="F10084" s="16">
        <v>5</v>
      </c>
      <c r="G10084" s="16">
        <v>0</v>
      </c>
      <c r="H10084" s="16">
        <v>1</v>
      </c>
    </row>
    <row r="10085" spans="1:8" x14ac:dyDescent="0.3">
      <c r="A10085" s="13" t="str">
        <f t="shared" si="157"/>
        <v>cuddymi012014</v>
      </c>
      <c r="B10085" s="16" t="s">
        <v>238</v>
      </c>
      <c r="C10085" s="16">
        <v>2014</v>
      </c>
      <c r="D10085" s="16" t="s">
        <v>2332</v>
      </c>
      <c r="E10085" s="16">
        <v>56</v>
      </c>
      <c r="F10085" s="16">
        <v>5</v>
      </c>
      <c r="G10085" s="16">
        <v>0</v>
      </c>
      <c r="H10085" s="16">
        <v>1</v>
      </c>
    </row>
    <row r="10086" spans="1:8" x14ac:dyDescent="0.3">
      <c r="A10086" s="13" t="str">
        <f t="shared" si="157"/>
        <v>cuetojo012014</v>
      </c>
      <c r="B10086" s="16" t="s">
        <v>907</v>
      </c>
      <c r="C10086" s="16">
        <v>2014</v>
      </c>
      <c r="D10086" s="16" t="s">
        <v>2334</v>
      </c>
      <c r="E10086" s="16">
        <v>21</v>
      </c>
      <c r="F10086" s="16">
        <v>39</v>
      </c>
      <c r="G10086" s="16">
        <v>3</v>
      </c>
      <c r="H10086" s="16">
        <v>0</v>
      </c>
    </row>
    <row r="10087" spans="1:8" x14ac:dyDescent="0.3">
      <c r="A10087" s="13" t="str">
        <f t="shared" si="157"/>
        <v>culbech012014</v>
      </c>
      <c r="B10087" s="16" t="s">
        <v>1695</v>
      </c>
      <c r="C10087" s="16">
        <v>2014</v>
      </c>
      <c r="D10087" s="16" t="s">
        <v>2335</v>
      </c>
      <c r="E10087" s="16">
        <v>31</v>
      </c>
      <c r="F10087" s="16">
        <v>3</v>
      </c>
      <c r="G10087" s="16">
        <v>0</v>
      </c>
      <c r="H10087" s="16">
        <v>0</v>
      </c>
    </row>
    <row r="10088" spans="1:8" x14ac:dyDescent="0.3">
      <c r="A10088" s="13" t="str">
        <f t="shared" si="157"/>
        <v>culbech012014</v>
      </c>
      <c r="B10088" s="16" t="s">
        <v>1695</v>
      </c>
      <c r="C10088" s="16">
        <v>2014</v>
      </c>
      <c r="D10088" s="16" t="s">
        <v>39</v>
      </c>
      <c r="E10088" s="16">
        <v>35</v>
      </c>
      <c r="F10088" s="16">
        <v>44</v>
      </c>
      <c r="G10088" s="16">
        <v>1</v>
      </c>
      <c r="H10088" s="16">
        <v>13</v>
      </c>
    </row>
    <row r="10089" spans="1:8" x14ac:dyDescent="0.3">
      <c r="A10089" s="13" t="str">
        <f t="shared" si="157"/>
        <v>culbech012014</v>
      </c>
      <c r="B10089" s="16" t="s">
        <v>1695</v>
      </c>
      <c r="C10089" s="16">
        <v>2014</v>
      </c>
      <c r="D10089" s="16" t="s">
        <v>40</v>
      </c>
      <c r="E10089" s="16">
        <v>11</v>
      </c>
      <c r="F10089" s="16">
        <v>56</v>
      </c>
      <c r="G10089" s="16">
        <v>2</v>
      </c>
      <c r="H10089" s="16">
        <v>5</v>
      </c>
    </row>
    <row r="10090" spans="1:8" x14ac:dyDescent="0.3">
      <c r="A10090" s="13" t="str">
        <f t="shared" si="157"/>
        <v>culbech012014</v>
      </c>
      <c r="B10090" s="16" t="s">
        <v>1695</v>
      </c>
      <c r="C10090" s="16">
        <v>2014</v>
      </c>
      <c r="D10090" s="16" t="s">
        <v>2333</v>
      </c>
      <c r="E10090" s="16">
        <v>28</v>
      </c>
      <c r="F10090" s="16">
        <v>47</v>
      </c>
      <c r="G10090" s="16">
        <v>1</v>
      </c>
      <c r="H10090" s="16">
        <v>14</v>
      </c>
    </row>
    <row r="10091" spans="1:8" x14ac:dyDescent="0.3">
      <c r="A10091" s="13" t="str">
        <f t="shared" si="157"/>
        <v>cumptbr012014</v>
      </c>
      <c r="B10091" s="16" t="s">
        <v>1909</v>
      </c>
      <c r="C10091" s="16">
        <v>2014</v>
      </c>
      <c r="D10091" s="16" t="s">
        <v>2334</v>
      </c>
      <c r="E10091" s="16">
        <v>4</v>
      </c>
      <c r="F10091" s="16">
        <v>8</v>
      </c>
      <c r="G10091" s="16">
        <v>0</v>
      </c>
      <c r="H10091" s="16">
        <v>1</v>
      </c>
    </row>
    <row r="10092" spans="1:8" x14ac:dyDescent="0.3">
      <c r="A10092" s="13" t="str">
        <f t="shared" si="157"/>
        <v>daleyma012014</v>
      </c>
      <c r="B10092" s="16" t="s">
        <v>1072</v>
      </c>
      <c r="C10092" s="16">
        <v>2014</v>
      </c>
      <c r="D10092" s="16" t="s">
        <v>2334</v>
      </c>
      <c r="E10092" s="16">
        <v>1</v>
      </c>
      <c r="F10092" s="16">
        <v>3</v>
      </c>
      <c r="G10092" s="16">
        <v>0</v>
      </c>
      <c r="H10092" s="16">
        <v>0</v>
      </c>
    </row>
    <row r="10093" spans="1:8" x14ac:dyDescent="0.3">
      <c r="A10093" s="13" t="str">
        <f t="shared" si="157"/>
        <v>danksjo012014</v>
      </c>
      <c r="B10093" s="16" t="s">
        <v>775</v>
      </c>
      <c r="C10093" s="16">
        <v>2014</v>
      </c>
      <c r="D10093" s="16" t="s">
        <v>2334</v>
      </c>
      <c r="E10093" s="16">
        <v>4</v>
      </c>
      <c r="F10093" s="16">
        <v>24</v>
      </c>
      <c r="G10093" s="16">
        <v>1</v>
      </c>
      <c r="H10093" s="16">
        <v>0</v>
      </c>
    </row>
    <row r="10094" spans="1:8" x14ac:dyDescent="0.3">
      <c r="A10094" s="13" t="str">
        <f t="shared" si="157"/>
        <v>danksjo022014</v>
      </c>
      <c r="B10094" s="16" t="s">
        <v>1696</v>
      </c>
      <c r="C10094" s="16">
        <v>2014</v>
      </c>
      <c r="D10094" s="16" t="s">
        <v>2329</v>
      </c>
      <c r="E10094" s="16">
        <v>69</v>
      </c>
      <c r="F10094" s="16">
        <v>0</v>
      </c>
      <c r="G10094" s="16">
        <v>1</v>
      </c>
      <c r="H10094" s="16">
        <v>0</v>
      </c>
    </row>
    <row r="10095" spans="1:8" x14ac:dyDescent="0.3">
      <c r="A10095" s="13" t="str">
        <f t="shared" si="157"/>
        <v>danksjo022014</v>
      </c>
      <c r="B10095" s="16" t="s">
        <v>1696</v>
      </c>
      <c r="C10095" s="16">
        <v>2014</v>
      </c>
      <c r="D10095" s="16" t="s">
        <v>2330</v>
      </c>
      <c r="E10095" s="16">
        <v>19</v>
      </c>
      <c r="F10095" s="16">
        <v>1</v>
      </c>
      <c r="G10095" s="16">
        <v>0</v>
      </c>
      <c r="H10095" s="16">
        <v>0</v>
      </c>
    </row>
    <row r="10096" spans="1:8" x14ac:dyDescent="0.3">
      <c r="A10096" s="13" t="str">
        <f t="shared" si="157"/>
        <v>danksjo022014</v>
      </c>
      <c r="B10096" s="16" t="s">
        <v>1696</v>
      </c>
      <c r="C10096" s="16">
        <v>2014</v>
      </c>
      <c r="D10096" s="16" t="s">
        <v>2331</v>
      </c>
      <c r="E10096" s="16">
        <v>93</v>
      </c>
      <c r="F10096" s="16">
        <v>1</v>
      </c>
      <c r="G10096" s="16">
        <v>1</v>
      </c>
      <c r="H10096" s="16">
        <v>0</v>
      </c>
    </row>
    <row r="10097" spans="1:8" x14ac:dyDescent="0.3">
      <c r="A10097" s="13" t="str">
        <f t="shared" si="157"/>
        <v>danksjo022014</v>
      </c>
      <c r="B10097" s="16" t="s">
        <v>1696</v>
      </c>
      <c r="C10097" s="16">
        <v>2014</v>
      </c>
      <c r="D10097" s="16" t="s">
        <v>2332</v>
      </c>
      <c r="E10097" s="16">
        <v>5</v>
      </c>
      <c r="F10097" s="16">
        <v>0</v>
      </c>
      <c r="G10097" s="16">
        <v>0</v>
      </c>
      <c r="H10097" s="16">
        <v>0</v>
      </c>
    </row>
    <row r="10098" spans="1:8" x14ac:dyDescent="0.3">
      <c r="A10098" s="13" t="str">
        <f t="shared" si="157"/>
        <v>darnach012014</v>
      </c>
      <c r="B10098" s="16" t="s">
        <v>1473</v>
      </c>
      <c r="C10098" s="16">
        <v>2014</v>
      </c>
      <c r="D10098" s="16" t="s">
        <v>2333</v>
      </c>
      <c r="E10098" s="16">
        <v>0</v>
      </c>
      <c r="F10098" s="16">
        <v>0</v>
      </c>
      <c r="G10098" s="16">
        <v>0</v>
      </c>
      <c r="H10098" s="16">
        <v>0</v>
      </c>
    </row>
    <row r="10099" spans="1:8" x14ac:dyDescent="0.3">
      <c r="A10099" s="13" t="str">
        <f t="shared" si="157"/>
        <v>darnatr012014</v>
      </c>
      <c r="B10099" s="16" t="s">
        <v>1912</v>
      </c>
      <c r="C10099" s="16">
        <v>2014</v>
      </c>
      <c r="D10099" s="16" t="s">
        <v>2336</v>
      </c>
      <c r="E10099" s="16">
        <v>829</v>
      </c>
      <c r="F10099" s="16">
        <v>38</v>
      </c>
      <c r="G10099" s="16">
        <v>9</v>
      </c>
      <c r="H10099" s="16">
        <v>2</v>
      </c>
    </row>
    <row r="10100" spans="1:8" x14ac:dyDescent="0.3">
      <c r="A10100" s="13" t="str">
        <f t="shared" si="157"/>
        <v>darnelo012014</v>
      </c>
      <c r="B10100" s="16" t="s">
        <v>2149</v>
      </c>
      <c r="C10100" s="16">
        <v>2014</v>
      </c>
      <c r="D10100" s="16" t="s">
        <v>2334</v>
      </c>
      <c r="E10100" s="16">
        <v>1</v>
      </c>
      <c r="F10100" s="16">
        <v>2</v>
      </c>
      <c r="G10100" s="16">
        <v>1</v>
      </c>
      <c r="H10100" s="16">
        <v>0</v>
      </c>
    </row>
    <row r="10101" spans="1:8" x14ac:dyDescent="0.3">
      <c r="A10101" s="13" t="str">
        <f t="shared" si="157"/>
        <v>darviyu012014</v>
      </c>
      <c r="B10101" s="16" t="s">
        <v>1697</v>
      </c>
      <c r="C10101" s="16">
        <v>2014</v>
      </c>
      <c r="D10101" s="16" t="s">
        <v>2334</v>
      </c>
      <c r="E10101" s="16">
        <v>6</v>
      </c>
      <c r="F10101" s="16">
        <v>16</v>
      </c>
      <c r="G10101" s="16">
        <v>0</v>
      </c>
      <c r="H10101" s="16">
        <v>1</v>
      </c>
    </row>
    <row r="10102" spans="1:8" x14ac:dyDescent="0.3">
      <c r="A10102" s="13" t="str">
        <f t="shared" si="157"/>
        <v>davisch022014</v>
      </c>
      <c r="B10102" s="16" t="s">
        <v>909</v>
      </c>
      <c r="C10102" s="16">
        <v>2014</v>
      </c>
      <c r="D10102" s="16" t="s">
        <v>2335</v>
      </c>
      <c r="E10102" s="16">
        <v>909</v>
      </c>
      <c r="F10102" s="16">
        <v>52</v>
      </c>
      <c r="G10102" s="16">
        <v>4</v>
      </c>
      <c r="H10102" s="16">
        <v>97</v>
      </c>
    </row>
    <row r="10103" spans="1:8" x14ac:dyDescent="0.3">
      <c r="A10103" s="13" t="str">
        <f t="shared" si="157"/>
        <v>davisch022014</v>
      </c>
      <c r="B10103" s="16" t="s">
        <v>909</v>
      </c>
      <c r="C10103" s="16">
        <v>2014</v>
      </c>
      <c r="D10103" s="16" t="s">
        <v>40</v>
      </c>
      <c r="E10103" s="16">
        <v>9</v>
      </c>
      <c r="F10103" s="16">
        <v>22</v>
      </c>
      <c r="G10103" s="16">
        <v>4</v>
      </c>
      <c r="H10103" s="16">
        <v>3</v>
      </c>
    </row>
    <row r="10104" spans="1:8" x14ac:dyDescent="0.3">
      <c r="A10104" s="13" t="str">
        <f t="shared" si="157"/>
        <v>davisik022014</v>
      </c>
      <c r="B10104" s="16" t="s">
        <v>1259</v>
      </c>
      <c r="C10104" s="16">
        <v>2014</v>
      </c>
      <c r="D10104" s="16" t="s">
        <v>2335</v>
      </c>
      <c r="E10104" s="16">
        <v>67</v>
      </c>
      <c r="F10104" s="16">
        <v>3</v>
      </c>
      <c r="G10104" s="16">
        <v>0</v>
      </c>
      <c r="H10104" s="16">
        <v>4</v>
      </c>
    </row>
    <row r="10105" spans="1:8" x14ac:dyDescent="0.3">
      <c r="A10105" s="13" t="str">
        <f t="shared" si="157"/>
        <v>davisik022014</v>
      </c>
      <c r="B10105" s="16" t="s">
        <v>1259</v>
      </c>
      <c r="C10105" s="16">
        <v>2014</v>
      </c>
      <c r="D10105" s="16" t="s">
        <v>2335</v>
      </c>
      <c r="E10105" s="16">
        <v>886</v>
      </c>
      <c r="F10105" s="16">
        <v>57</v>
      </c>
      <c r="G10105" s="16">
        <v>9</v>
      </c>
      <c r="H10105" s="16">
        <v>79</v>
      </c>
    </row>
    <row r="10106" spans="1:8" x14ac:dyDescent="0.3">
      <c r="A10106" s="13" t="str">
        <f t="shared" si="157"/>
        <v>daviskh012014</v>
      </c>
      <c r="B10106" s="16" t="s">
        <v>1915</v>
      </c>
      <c r="C10106" s="16">
        <v>2014</v>
      </c>
      <c r="D10106" s="16" t="s">
        <v>2330</v>
      </c>
      <c r="E10106" s="16">
        <v>252</v>
      </c>
      <c r="F10106" s="16">
        <v>2</v>
      </c>
      <c r="G10106" s="16">
        <v>3</v>
      </c>
      <c r="H10106" s="16">
        <v>2</v>
      </c>
    </row>
    <row r="10107" spans="1:8" x14ac:dyDescent="0.3">
      <c r="A10107" s="13" t="str">
        <f t="shared" si="157"/>
        <v>daviskh012014</v>
      </c>
      <c r="B10107" s="16" t="s">
        <v>1915</v>
      </c>
      <c r="C10107" s="16">
        <v>2014</v>
      </c>
      <c r="D10107" s="16" t="s">
        <v>2331</v>
      </c>
      <c r="E10107" s="16">
        <v>252</v>
      </c>
      <c r="F10107" s="16">
        <v>2</v>
      </c>
      <c r="G10107" s="16">
        <v>3</v>
      </c>
      <c r="H10107" s="16">
        <v>2</v>
      </c>
    </row>
    <row r="10108" spans="1:8" x14ac:dyDescent="0.3">
      <c r="A10108" s="13" t="str">
        <f t="shared" si="157"/>
        <v>davisra012014</v>
      </c>
      <c r="B10108" s="16" t="s">
        <v>639</v>
      </c>
      <c r="C10108" s="16">
        <v>2014</v>
      </c>
      <c r="D10108" s="16" t="s">
        <v>2329</v>
      </c>
      <c r="E10108" s="16">
        <v>117</v>
      </c>
      <c r="F10108" s="16">
        <v>0</v>
      </c>
      <c r="G10108" s="16">
        <v>1</v>
      </c>
      <c r="H10108" s="16">
        <v>0</v>
      </c>
    </row>
    <row r="10109" spans="1:8" x14ac:dyDescent="0.3">
      <c r="A10109" s="13" t="str">
        <f t="shared" si="157"/>
        <v>davisra012014</v>
      </c>
      <c r="B10109" s="16" t="s">
        <v>639</v>
      </c>
      <c r="C10109" s="16">
        <v>2014</v>
      </c>
      <c r="D10109" s="16" t="s">
        <v>2330</v>
      </c>
      <c r="E10109" s="16">
        <v>160</v>
      </c>
      <c r="F10109" s="16">
        <v>6</v>
      </c>
      <c r="G10109" s="16">
        <v>4</v>
      </c>
      <c r="H10109" s="16">
        <v>1</v>
      </c>
    </row>
    <row r="10110" spans="1:8" x14ac:dyDescent="0.3">
      <c r="A10110" s="13" t="str">
        <f t="shared" si="157"/>
        <v>davisra012014</v>
      </c>
      <c r="B10110" s="16" t="s">
        <v>639</v>
      </c>
      <c r="C10110" s="16">
        <v>2014</v>
      </c>
      <c r="D10110" s="16" t="s">
        <v>2331</v>
      </c>
      <c r="E10110" s="16">
        <v>277</v>
      </c>
      <c r="F10110" s="16">
        <v>6</v>
      </c>
      <c r="G10110" s="16">
        <v>5</v>
      </c>
      <c r="H10110" s="16">
        <v>1</v>
      </c>
    </row>
    <row r="10111" spans="1:8" x14ac:dyDescent="0.3">
      <c r="A10111" s="13" t="str">
        <f t="shared" si="157"/>
        <v>daviswa012014</v>
      </c>
      <c r="B10111" s="16" t="s">
        <v>1073</v>
      </c>
      <c r="C10111" s="16">
        <v>2014</v>
      </c>
      <c r="D10111" s="16" t="s">
        <v>2334</v>
      </c>
      <c r="E10111" s="16">
        <v>4</v>
      </c>
      <c r="F10111" s="16">
        <v>3</v>
      </c>
      <c r="G10111" s="16">
        <v>1</v>
      </c>
      <c r="H10111" s="16">
        <v>0</v>
      </c>
    </row>
    <row r="10112" spans="1:8" x14ac:dyDescent="0.3">
      <c r="A10112" s="13" t="str">
        <f t="shared" si="157"/>
        <v>deazaal012014</v>
      </c>
      <c r="B10112" s="16" t="s">
        <v>776</v>
      </c>
      <c r="C10112" s="16">
        <v>2014</v>
      </c>
      <c r="D10112" s="16" t="s">
        <v>2329</v>
      </c>
      <c r="E10112" s="16">
        <v>44</v>
      </c>
      <c r="F10112" s="16">
        <v>1</v>
      </c>
      <c r="G10112" s="16">
        <v>0</v>
      </c>
      <c r="H10112" s="16">
        <v>0</v>
      </c>
    </row>
    <row r="10113" spans="1:8" x14ac:dyDescent="0.3">
      <c r="A10113" s="13" t="str">
        <f t="shared" si="157"/>
        <v>deazaal012014</v>
      </c>
      <c r="B10113" s="16" t="s">
        <v>776</v>
      </c>
      <c r="C10113" s="16">
        <v>2014</v>
      </c>
      <c r="D10113" s="16" t="s">
        <v>2329</v>
      </c>
      <c r="E10113" s="16">
        <v>0</v>
      </c>
      <c r="F10113" s="16">
        <v>0</v>
      </c>
      <c r="G10113" s="16">
        <v>0</v>
      </c>
      <c r="H10113" s="16">
        <v>0</v>
      </c>
    </row>
    <row r="10114" spans="1:8" x14ac:dyDescent="0.3">
      <c r="A10114" s="13" t="str">
        <f t="shared" si="157"/>
        <v>deazaal012014</v>
      </c>
      <c r="B10114" s="16" t="s">
        <v>776</v>
      </c>
      <c r="C10114" s="16">
        <v>2014</v>
      </c>
      <c r="D10114" s="16" t="s">
        <v>2330</v>
      </c>
      <c r="E10114" s="16">
        <v>187</v>
      </c>
      <c r="F10114" s="16">
        <v>4</v>
      </c>
      <c r="G10114" s="16">
        <v>2</v>
      </c>
      <c r="H10114" s="16">
        <v>1</v>
      </c>
    </row>
    <row r="10115" spans="1:8" x14ac:dyDescent="0.3">
      <c r="A10115" s="13" t="str">
        <f t="shared" ref="A10115:A10178" si="158">(B10115&amp;C10115)</f>
        <v>deazaal012014</v>
      </c>
      <c r="B10115" s="16" t="s">
        <v>776</v>
      </c>
      <c r="C10115" s="16">
        <v>2014</v>
      </c>
      <c r="D10115" s="16" t="s">
        <v>2330</v>
      </c>
      <c r="E10115" s="16">
        <v>41</v>
      </c>
      <c r="F10115" s="16">
        <v>1</v>
      </c>
      <c r="G10115" s="16">
        <v>1</v>
      </c>
      <c r="H10115" s="16">
        <v>0</v>
      </c>
    </row>
    <row r="10116" spans="1:8" x14ac:dyDescent="0.3">
      <c r="A10116" s="13" t="str">
        <f t="shared" si="158"/>
        <v>deazaal012014</v>
      </c>
      <c r="B10116" s="16" t="s">
        <v>776</v>
      </c>
      <c r="C10116" s="16">
        <v>2014</v>
      </c>
      <c r="D10116" s="16" t="s">
        <v>2331</v>
      </c>
      <c r="E10116" s="16">
        <v>231</v>
      </c>
      <c r="F10116" s="16">
        <v>5</v>
      </c>
      <c r="G10116" s="16">
        <v>2</v>
      </c>
      <c r="H10116" s="16">
        <v>1</v>
      </c>
    </row>
    <row r="10117" spans="1:8" x14ac:dyDescent="0.3">
      <c r="A10117" s="13" t="str">
        <f t="shared" si="158"/>
        <v>deazaal012014</v>
      </c>
      <c r="B10117" s="16" t="s">
        <v>776</v>
      </c>
      <c r="C10117" s="16">
        <v>2014</v>
      </c>
      <c r="D10117" s="16" t="s">
        <v>2331</v>
      </c>
      <c r="E10117" s="16">
        <v>41</v>
      </c>
      <c r="F10117" s="16">
        <v>1</v>
      </c>
      <c r="G10117" s="16">
        <v>1</v>
      </c>
      <c r="H10117" s="16">
        <v>0</v>
      </c>
    </row>
    <row r="10118" spans="1:8" x14ac:dyDescent="0.3">
      <c r="A10118" s="13" t="str">
        <f t="shared" si="158"/>
        <v>deazaal012014</v>
      </c>
      <c r="B10118" s="16" t="s">
        <v>776</v>
      </c>
      <c r="C10118" s="16">
        <v>2014</v>
      </c>
      <c r="D10118" s="16" t="s">
        <v>2332</v>
      </c>
      <c r="E10118" s="16">
        <v>0</v>
      </c>
      <c r="F10118" s="16">
        <v>0</v>
      </c>
      <c r="G10118" s="16">
        <v>0</v>
      </c>
      <c r="H10118" s="16">
        <v>0</v>
      </c>
    </row>
    <row r="10119" spans="1:8" x14ac:dyDescent="0.3">
      <c r="A10119" s="13" t="str">
        <f t="shared" si="158"/>
        <v>deckeja012014</v>
      </c>
      <c r="B10119" s="16" t="s">
        <v>1916</v>
      </c>
      <c r="C10119" s="16">
        <v>2014</v>
      </c>
      <c r="D10119" s="16" t="s">
        <v>2330</v>
      </c>
      <c r="E10119" s="16">
        <v>0</v>
      </c>
      <c r="F10119" s="16">
        <v>0</v>
      </c>
      <c r="G10119" s="16">
        <v>0</v>
      </c>
      <c r="H10119" s="16">
        <v>0</v>
      </c>
    </row>
    <row r="10120" spans="1:8" x14ac:dyDescent="0.3">
      <c r="A10120" s="13" t="str">
        <f t="shared" si="158"/>
        <v>deckeja012014</v>
      </c>
      <c r="B10120" s="16" t="s">
        <v>1916</v>
      </c>
      <c r="C10120" s="16">
        <v>2014</v>
      </c>
      <c r="D10120" s="16" t="s">
        <v>2331</v>
      </c>
      <c r="E10120" s="16">
        <v>0</v>
      </c>
      <c r="F10120" s="16">
        <v>0</v>
      </c>
      <c r="G10120" s="16">
        <v>0</v>
      </c>
      <c r="H10120" s="16">
        <v>0</v>
      </c>
    </row>
    <row r="10121" spans="1:8" x14ac:dyDescent="0.3">
      <c r="A10121" s="13" t="str">
        <f t="shared" si="158"/>
        <v>dedunsa012014</v>
      </c>
      <c r="B10121" s="16" t="s">
        <v>1260</v>
      </c>
      <c r="C10121" s="16">
        <v>2014</v>
      </c>
      <c r="D10121" s="16" t="s">
        <v>2334</v>
      </c>
      <c r="E10121" s="16">
        <v>12</v>
      </c>
      <c r="F10121" s="16">
        <v>12</v>
      </c>
      <c r="G10121" s="16">
        <v>3</v>
      </c>
      <c r="H10121" s="16">
        <v>2</v>
      </c>
    </row>
    <row r="10122" spans="1:8" x14ac:dyDescent="0.3">
      <c r="A10122" s="13" t="str">
        <f t="shared" si="158"/>
        <v>dedunsa012014</v>
      </c>
      <c r="B10122" s="16" t="s">
        <v>1260</v>
      </c>
      <c r="C10122" s="16">
        <v>2014</v>
      </c>
      <c r="D10122" s="16" t="s">
        <v>2334</v>
      </c>
      <c r="E10122" s="16">
        <v>2</v>
      </c>
      <c r="F10122" s="16">
        <v>1</v>
      </c>
      <c r="G10122" s="16">
        <v>0</v>
      </c>
      <c r="H10122" s="16">
        <v>0</v>
      </c>
    </row>
    <row r="10123" spans="1:8" x14ac:dyDescent="0.3">
      <c r="A10123" s="13" t="str">
        <f t="shared" si="158"/>
        <v>defraju012014</v>
      </c>
      <c r="B10123" s="16" t="s">
        <v>1476</v>
      </c>
      <c r="C10123" s="16">
        <v>2014</v>
      </c>
      <c r="D10123" s="16" t="s">
        <v>2334</v>
      </c>
      <c r="E10123" s="16">
        <v>1</v>
      </c>
      <c r="F10123" s="16">
        <v>2</v>
      </c>
      <c r="G10123" s="16">
        <v>2</v>
      </c>
      <c r="H10123" s="16">
        <v>0</v>
      </c>
    </row>
    <row r="10124" spans="1:8" x14ac:dyDescent="0.3">
      <c r="A10124" s="13" t="str">
        <f t="shared" si="158"/>
        <v>degroja012014</v>
      </c>
      <c r="B10124" s="16" t="s">
        <v>2150</v>
      </c>
      <c r="C10124" s="16">
        <v>2014</v>
      </c>
      <c r="D10124" s="16" t="s">
        <v>2334</v>
      </c>
      <c r="E10124" s="16">
        <v>6</v>
      </c>
      <c r="F10124" s="16">
        <v>20</v>
      </c>
      <c r="G10124" s="16">
        <v>0</v>
      </c>
      <c r="H10124" s="16">
        <v>4</v>
      </c>
    </row>
    <row r="10125" spans="1:8" x14ac:dyDescent="0.3">
      <c r="A10125" s="13" t="str">
        <f t="shared" si="158"/>
        <v>dejesda012014</v>
      </c>
      <c r="B10125" s="16" t="s">
        <v>367</v>
      </c>
      <c r="C10125" s="16">
        <v>2014</v>
      </c>
      <c r="D10125" s="16" t="s">
        <v>2329</v>
      </c>
      <c r="E10125" s="16">
        <v>5</v>
      </c>
      <c r="F10125" s="16">
        <v>0</v>
      </c>
      <c r="G10125" s="16">
        <v>0</v>
      </c>
      <c r="H10125" s="16">
        <v>0</v>
      </c>
    </row>
    <row r="10126" spans="1:8" x14ac:dyDescent="0.3">
      <c r="A10126" s="13" t="str">
        <f t="shared" si="158"/>
        <v>dejesda012014</v>
      </c>
      <c r="B10126" s="16" t="s">
        <v>367</v>
      </c>
      <c r="C10126" s="16">
        <v>2014</v>
      </c>
      <c r="D10126" s="16" t="s">
        <v>2330</v>
      </c>
      <c r="E10126" s="16">
        <v>20</v>
      </c>
      <c r="F10126" s="16">
        <v>0</v>
      </c>
      <c r="G10126" s="16">
        <v>0</v>
      </c>
      <c r="H10126" s="16">
        <v>0</v>
      </c>
    </row>
    <row r="10127" spans="1:8" x14ac:dyDescent="0.3">
      <c r="A10127" s="13" t="str">
        <f t="shared" si="158"/>
        <v>dejesda012014</v>
      </c>
      <c r="B10127" s="16" t="s">
        <v>367</v>
      </c>
      <c r="C10127" s="16">
        <v>2014</v>
      </c>
      <c r="D10127" s="16" t="s">
        <v>2331</v>
      </c>
      <c r="E10127" s="16">
        <v>25</v>
      </c>
      <c r="F10127" s="16">
        <v>0</v>
      </c>
      <c r="G10127" s="16">
        <v>0</v>
      </c>
      <c r="H10127" s="16">
        <v>0</v>
      </c>
    </row>
    <row r="10128" spans="1:8" x14ac:dyDescent="0.3">
      <c r="A10128" s="13" t="str">
        <f t="shared" si="158"/>
        <v>delabst012014</v>
      </c>
      <c r="B10128" s="16" t="s">
        <v>1478</v>
      </c>
      <c r="C10128" s="16">
        <v>2014</v>
      </c>
      <c r="D10128" s="16" t="s">
        <v>2334</v>
      </c>
      <c r="E10128" s="16">
        <v>0</v>
      </c>
      <c r="F10128" s="16">
        <v>4</v>
      </c>
      <c r="G10128" s="16">
        <v>0</v>
      </c>
      <c r="H10128" s="16">
        <v>0</v>
      </c>
    </row>
    <row r="10129" spans="1:8" x14ac:dyDescent="0.3">
      <c r="A10129" s="13" t="str">
        <f t="shared" si="158"/>
        <v>delarda012014</v>
      </c>
      <c r="B10129" s="16" t="s">
        <v>1479</v>
      </c>
      <c r="C10129" s="16">
        <v>2014</v>
      </c>
      <c r="D10129" s="16" t="s">
        <v>2334</v>
      </c>
      <c r="E10129" s="16">
        <v>0</v>
      </c>
      <c r="F10129" s="16">
        <v>4</v>
      </c>
      <c r="G10129" s="16">
        <v>0</v>
      </c>
      <c r="H10129" s="16">
        <v>0</v>
      </c>
    </row>
    <row r="10130" spans="1:8" x14ac:dyDescent="0.3">
      <c r="A10130" s="13" t="str">
        <f t="shared" si="158"/>
        <v>delareu012014</v>
      </c>
      <c r="B10130" s="16" t="s">
        <v>1917</v>
      </c>
      <c r="C10130" s="16">
        <v>2014</v>
      </c>
      <c r="D10130" s="16" t="s">
        <v>2334</v>
      </c>
      <c r="E10130" s="16">
        <v>0</v>
      </c>
      <c r="F10130" s="16">
        <v>6</v>
      </c>
      <c r="G10130" s="16">
        <v>0</v>
      </c>
      <c r="H10130" s="16">
        <v>1</v>
      </c>
    </row>
    <row r="10131" spans="1:8" x14ac:dyDescent="0.3">
      <c r="A10131" s="13" t="str">
        <f t="shared" si="158"/>
        <v>delarjo012014</v>
      </c>
      <c r="B10131" s="16" t="s">
        <v>438</v>
      </c>
      <c r="C10131" s="16">
        <v>2014</v>
      </c>
      <c r="D10131" s="16" t="s">
        <v>2334</v>
      </c>
      <c r="E10131" s="16">
        <v>4</v>
      </c>
      <c r="F10131" s="16">
        <v>25</v>
      </c>
      <c r="G10131" s="16">
        <v>2</v>
      </c>
      <c r="H10131" s="16">
        <v>1</v>
      </c>
    </row>
    <row r="10132" spans="1:8" x14ac:dyDescent="0.3">
      <c r="A10132" s="13" t="str">
        <f t="shared" si="158"/>
        <v>delarru012014</v>
      </c>
      <c r="B10132" s="16" t="s">
        <v>1480</v>
      </c>
      <c r="C10132" s="16">
        <v>2014</v>
      </c>
      <c r="D10132" s="16" t="s">
        <v>2334</v>
      </c>
      <c r="E10132" s="16">
        <v>12</v>
      </c>
      <c r="F10132" s="16">
        <v>11</v>
      </c>
      <c r="G10132" s="16">
        <v>1</v>
      </c>
      <c r="H10132" s="16">
        <v>1</v>
      </c>
    </row>
    <row r="10133" spans="1:8" x14ac:dyDescent="0.3">
      <c r="A10133" s="13" t="str">
        <f t="shared" si="158"/>
        <v>deleojo022014</v>
      </c>
      <c r="B10133" s="16" t="s">
        <v>1919</v>
      </c>
      <c r="C10133" s="16">
        <v>2014</v>
      </c>
      <c r="D10133" s="16" t="s">
        <v>2334</v>
      </c>
      <c r="E10133" s="16">
        <v>0</v>
      </c>
      <c r="F10133" s="16">
        <v>1</v>
      </c>
      <c r="G10133" s="16">
        <v>0</v>
      </c>
      <c r="H10133" s="16">
        <v>0</v>
      </c>
    </row>
    <row r="10134" spans="1:8" x14ac:dyDescent="0.3">
      <c r="A10134" s="13" t="str">
        <f t="shared" si="158"/>
        <v>delgara012014</v>
      </c>
      <c r="B10134" s="16" t="s">
        <v>1481</v>
      </c>
      <c r="C10134" s="16">
        <v>2014</v>
      </c>
      <c r="D10134" s="16" t="s">
        <v>2334</v>
      </c>
      <c r="E10134" s="16">
        <v>4</v>
      </c>
      <c r="F10134" s="16">
        <v>11</v>
      </c>
      <c r="G10134" s="16">
        <v>1</v>
      </c>
      <c r="H10134" s="16">
        <v>0</v>
      </c>
    </row>
    <row r="10135" spans="1:8" x14ac:dyDescent="0.3">
      <c r="A10135" s="13" t="str">
        <f t="shared" si="158"/>
        <v>dendema012014</v>
      </c>
      <c r="B10135" s="16" t="s">
        <v>1920</v>
      </c>
      <c r="C10135" s="16">
        <v>2014</v>
      </c>
      <c r="D10135" s="16" t="s">
        <v>2329</v>
      </c>
      <c r="E10135" s="16">
        <v>29</v>
      </c>
      <c r="F10135" s="16">
        <v>3</v>
      </c>
      <c r="G10135" s="16">
        <v>0</v>
      </c>
      <c r="H10135" s="16">
        <v>0</v>
      </c>
    </row>
    <row r="10136" spans="1:8" x14ac:dyDescent="0.3">
      <c r="A10136" s="13" t="str">
        <f t="shared" si="158"/>
        <v>dendema012014</v>
      </c>
      <c r="B10136" s="16" t="s">
        <v>1920</v>
      </c>
      <c r="C10136" s="16">
        <v>2014</v>
      </c>
      <c r="D10136" s="16" t="s">
        <v>2330</v>
      </c>
      <c r="E10136" s="16">
        <v>40</v>
      </c>
      <c r="F10136" s="16">
        <v>1</v>
      </c>
      <c r="G10136" s="16">
        <v>1</v>
      </c>
      <c r="H10136" s="16">
        <v>0</v>
      </c>
    </row>
    <row r="10137" spans="1:8" x14ac:dyDescent="0.3">
      <c r="A10137" s="13" t="str">
        <f t="shared" si="158"/>
        <v>dendema012014</v>
      </c>
      <c r="B10137" s="16" t="s">
        <v>1920</v>
      </c>
      <c r="C10137" s="16">
        <v>2014</v>
      </c>
      <c r="D10137" s="16" t="s">
        <v>2331</v>
      </c>
      <c r="E10137" s="16">
        <v>69</v>
      </c>
      <c r="F10137" s="16">
        <v>4</v>
      </c>
      <c r="G10137" s="16">
        <v>1</v>
      </c>
      <c r="H10137" s="16">
        <v>0</v>
      </c>
    </row>
    <row r="10138" spans="1:8" x14ac:dyDescent="0.3">
      <c r="A10138" s="13" t="str">
        <f t="shared" si="158"/>
        <v>dendema012014</v>
      </c>
      <c r="B10138" s="16" t="s">
        <v>1920</v>
      </c>
      <c r="C10138" s="16">
        <v>2014</v>
      </c>
      <c r="D10138" s="16" t="s">
        <v>2332</v>
      </c>
      <c r="E10138" s="16">
        <v>0</v>
      </c>
      <c r="F10138" s="16">
        <v>0</v>
      </c>
      <c r="G10138" s="16">
        <v>0</v>
      </c>
      <c r="H10138" s="16">
        <v>0</v>
      </c>
    </row>
    <row r="10139" spans="1:8" x14ac:dyDescent="0.3">
      <c r="A10139" s="13" t="str">
        <f t="shared" si="158"/>
        <v>denniry012014</v>
      </c>
      <c r="B10139" s="16" t="s">
        <v>2151</v>
      </c>
      <c r="C10139" s="16">
        <v>2014</v>
      </c>
      <c r="D10139" s="16" t="s">
        <v>2334</v>
      </c>
      <c r="E10139" s="16">
        <v>0</v>
      </c>
      <c r="F10139" s="16">
        <v>1</v>
      </c>
      <c r="G10139" s="16">
        <v>0</v>
      </c>
      <c r="H10139" s="16">
        <v>0</v>
      </c>
    </row>
    <row r="10140" spans="1:8" x14ac:dyDescent="0.3">
      <c r="A10140" s="13" t="str">
        <f t="shared" si="158"/>
        <v>denorch012014</v>
      </c>
      <c r="B10140" s="16" t="s">
        <v>533</v>
      </c>
      <c r="C10140" s="16">
        <v>2014</v>
      </c>
      <c r="D10140" s="16" t="s">
        <v>2329</v>
      </c>
      <c r="E10140" s="16">
        <v>14</v>
      </c>
      <c r="F10140" s="16">
        <v>0</v>
      </c>
      <c r="G10140" s="16">
        <v>1</v>
      </c>
      <c r="H10140" s="16">
        <v>0</v>
      </c>
    </row>
    <row r="10141" spans="1:8" x14ac:dyDescent="0.3">
      <c r="A10141" s="13" t="str">
        <f t="shared" si="158"/>
        <v>denorch012014</v>
      </c>
      <c r="B10141" s="16" t="s">
        <v>533</v>
      </c>
      <c r="C10141" s="16">
        <v>2014</v>
      </c>
      <c r="D10141" s="16" t="s">
        <v>2330</v>
      </c>
      <c r="E10141" s="16">
        <v>20</v>
      </c>
      <c r="F10141" s="16">
        <v>0</v>
      </c>
      <c r="G10141" s="16">
        <v>0</v>
      </c>
      <c r="H10141" s="16">
        <v>0</v>
      </c>
    </row>
    <row r="10142" spans="1:8" x14ac:dyDescent="0.3">
      <c r="A10142" s="13" t="str">
        <f t="shared" si="158"/>
        <v>denorch012014</v>
      </c>
      <c r="B10142" s="16" t="s">
        <v>533</v>
      </c>
      <c r="C10142" s="16">
        <v>2014</v>
      </c>
      <c r="D10142" s="16" t="s">
        <v>2330</v>
      </c>
      <c r="E10142" s="16">
        <v>6</v>
      </c>
      <c r="F10142" s="16">
        <v>0</v>
      </c>
      <c r="G10142" s="16">
        <v>0</v>
      </c>
      <c r="H10142" s="16">
        <v>0</v>
      </c>
    </row>
    <row r="10143" spans="1:8" x14ac:dyDescent="0.3">
      <c r="A10143" s="13" t="str">
        <f t="shared" si="158"/>
        <v>denorch012014</v>
      </c>
      <c r="B10143" s="16" t="s">
        <v>533</v>
      </c>
      <c r="C10143" s="16">
        <v>2014</v>
      </c>
      <c r="D10143" s="16" t="s">
        <v>2331</v>
      </c>
      <c r="E10143" s="16">
        <v>138</v>
      </c>
      <c r="F10143" s="16">
        <v>2</v>
      </c>
      <c r="G10143" s="16">
        <v>1</v>
      </c>
      <c r="H10143" s="16">
        <v>0</v>
      </c>
    </row>
    <row r="10144" spans="1:8" x14ac:dyDescent="0.3">
      <c r="A10144" s="13" t="str">
        <f t="shared" si="158"/>
        <v>denorch012014</v>
      </c>
      <c r="B10144" s="16" t="s">
        <v>533</v>
      </c>
      <c r="C10144" s="16">
        <v>2014</v>
      </c>
      <c r="D10144" s="16" t="s">
        <v>2331</v>
      </c>
      <c r="E10144" s="16">
        <v>41</v>
      </c>
      <c r="F10144" s="16">
        <v>1</v>
      </c>
      <c r="G10144" s="16">
        <v>1</v>
      </c>
      <c r="H10144" s="16">
        <v>0</v>
      </c>
    </row>
    <row r="10145" spans="1:8" x14ac:dyDescent="0.3">
      <c r="A10145" s="13" t="str">
        <f t="shared" si="158"/>
        <v>denorch012014</v>
      </c>
      <c r="B10145" s="16" t="s">
        <v>533</v>
      </c>
      <c r="C10145" s="16">
        <v>2014</v>
      </c>
      <c r="D10145" s="16" t="s">
        <v>2332</v>
      </c>
      <c r="E10145" s="16">
        <v>104</v>
      </c>
      <c r="F10145" s="16">
        <v>2</v>
      </c>
      <c r="G10145" s="16">
        <v>0</v>
      </c>
      <c r="H10145" s="16">
        <v>0</v>
      </c>
    </row>
    <row r="10146" spans="1:8" x14ac:dyDescent="0.3">
      <c r="A10146" s="13" t="str">
        <f t="shared" si="158"/>
        <v>denorch012014</v>
      </c>
      <c r="B10146" s="16" t="s">
        <v>533</v>
      </c>
      <c r="C10146" s="16">
        <v>2014</v>
      </c>
      <c r="D10146" s="16" t="s">
        <v>2332</v>
      </c>
      <c r="E10146" s="16">
        <v>35</v>
      </c>
      <c r="F10146" s="16">
        <v>1</v>
      </c>
      <c r="G10146" s="16">
        <v>1</v>
      </c>
      <c r="H10146" s="16">
        <v>0</v>
      </c>
    </row>
    <row r="10147" spans="1:8" x14ac:dyDescent="0.3">
      <c r="A10147" s="13" t="str">
        <f t="shared" si="158"/>
        <v>descada012014</v>
      </c>
      <c r="B10147" s="16" t="s">
        <v>1264</v>
      </c>
      <c r="C10147" s="16">
        <v>2014</v>
      </c>
      <c r="D10147" s="16" t="s">
        <v>2335</v>
      </c>
      <c r="E10147" s="16">
        <v>24</v>
      </c>
      <c r="F10147" s="16">
        <v>2</v>
      </c>
      <c r="G10147" s="16">
        <v>0</v>
      </c>
      <c r="H10147" s="16">
        <v>1</v>
      </c>
    </row>
    <row r="10148" spans="1:8" x14ac:dyDescent="0.3">
      <c r="A10148" s="13" t="str">
        <f t="shared" si="158"/>
        <v>descada012014</v>
      </c>
      <c r="B10148" s="16" t="s">
        <v>1264</v>
      </c>
      <c r="C10148" s="16">
        <v>2014</v>
      </c>
      <c r="D10148" s="16" t="s">
        <v>39</v>
      </c>
      <c r="E10148" s="16">
        <v>21</v>
      </c>
      <c r="F10148" s="16">
        <v>47</v>
      </c>
      <c r="G10148" s="16">
        <v>1</v>
      </c>
      <c r="H10148" s="16">
        <v>14</v>
      </c>
    </row>
    <row r="10149" spans="1:8" x14ac:dyDescent="0.3">
      <c r="A10149" s="13" t="str">
        <f t="shared" si="158"/>
        <v>descada012014</v>
      </c>
      <c r="B10149" s="16" t="s">
        <v>1264</v>
      </c>
      <c r="C10149" s="16">
        <v>2014</v>
      </c>
      <c r="D10149" s="16" t="s">
        <v>40</v>
      </c>
      <c r="E10149" s="16">
        <v>1</v>
      </c>
      <c r="F10149" s="16">
        <v>7</v>
      </c>
      <c r="G10149" s="16">
        <v>0</v>
      </c>
      <c r="H10149" s="16">
        <v>0</v>
      </c>
    </row>
    <row r="10150" spans="1:8" x14ac:dyDescent="0.3">
      <c r="A10150" s="13" t="str">
        <f t="shared" si="158"/>
        <v>descada012014</v>
      </c>
      <c r="B10150" s="16" t="s">
        <v>1264</v>
      </c>
      <c r="C10150" s="16">
        <v>2014</v>
      </c>
      <c r="D10150" s="16" t="s">
        <v>2334</v>
      </c>
      <c r="E10150" s="16">
        <v>0</v>
      </c>
      <c r="F10150" s="16">
        <v>0</v>
      </c>
      <c r="G10150" s="16">
        <v>0</v>
      </c>
      <c r="H10150" s="16">
        <v>0</v>
      </c>
    </row>
    <row r="10151" spans="1:8" x14ac:dyDescent="0.3">
      <c r="A10151" s="13" t="str">
        <f t="shared" si="158"/>
        <v>descada012014</v>
      </c>
      <c r="B10151" s="16" t="s">
        <v>1264</v>
      </c>
      <c r="C10151" s="16">
        <v>2014</v>
      </c>
      <c r="D10151" s="16" t="s">
        <v>2333</v>
      </c>
      <c r="E10151" s="16">
        <v>18</v>
      </c>
      <c r="F10151" s="16">
        <v>29</v>
      </c>
      <c r="G10151" s="16">
        <v>3</v>
      </c>
      <c r="H10151" s="16">
        <v>6</v>
      </c>
    </row>
    <row r="10152" spans="1:8" x14ac:dyDescent="0.3">
      <c r="A10152" s="13" t="str">
        <f t="shared" si="158"/>
        <v>desclan012014</v>
      </c>
      <c r="B10152" s="16" t="s">
        <v>2152</v>
      </c>
      <c r="C10152" s="16">
        <v>2014</v>
      </c>
      <c r="D10152" s="16" t="s">
        <v>2334</v>
      </c>
      <c r="E10152" s="16">
        <v>1</v>
      </c>
      <c r="F10152" s="16">
        <v>2</v>
      </c>
      <c r="G10152" s="16">
        <v>0</v>
      </c>
      <c r="H10152" s="16">
        <v>0</v>
      </c>
    </row>
    <row r="10153" spans="1:8" x14ac:dyDescent="0.3">
      <c r="A10153" s="13" t="str">
        <f t="shared" si="158"/>
        <v>desmoia012014</v>
      </c>
      <c r="B10153" s="16" t="s">
        <v>1074</v>
      </c>
      <c r="C10153" s="16">
        <v>2014</v>
      </c>
      <c r="D10153" s="16" t="s">
        <v>2333</v>
      </c>
      <c r="E10153" s="16">
        <v>203</v>
      </c>
      <c r="F10153" s="16">
        <v>416</v>
      </c>
      <c r="G10153" s="16">
        <v>24</v>
      </c>
      <c r="H10153" s="16">
        <v>82</v>
      </c>
    </row>
    <row r="10154" spans="1:8" x14ac:dyDescent="0.3">
      <c r="A10154" s="13" t="str">
        <f t="shared" si="158"/>
        <v>despaod012014</v>
      </c>
      <c r="B10154" s="16" t="s">
        <v>2153</v>
      </c>
      <c r="C10154" s="16">
        <v>2014</v>
      </c>
      <c r="D10154" s="16" t="s">
        <v>2334</v>
      </c>
      <c r="E10154" s="16">
        <v>7</v>
      </c>
      <c r="F10154" s="16">
        <v>17</v>
      </c>
      <c r="G10154" s="16">
        <v>3</v>
      </c>
      <c r="H10154" s="16">
        <v>0</v>
      </c>
    </row>
    <row r="10155" spans="1:8" x14ac:dyDescent="0.3">
      <c r="A10155" s="13" t="str">
        <f t="shared" si="158"/>
        <v>detwiro012014</v>
      </c>
      <c r="B10155" s="16" t="s">
        <v>778</v>
      </c>
      <c r="C10155" s="16">
        <v>2014</v>
      </c>
      <c r="D10155" s="16" t="s">
        <v>2334</v>
      </c>
      <c r="E10155" s="16">
        <v>4</v>
      </c>
      <c r="F10155" s="16">
        <v>10</v>
      </c>
      <c r="G10155" s="16">
        <v>0</v>
      </c>
      <c r="H10155" s="16">
        <v>1</v>
      </c>
    </row>
    <row r="10156" spans="1:8" x14ac:dyDescent="0.3">
      <c r="A10156" s="13" t="str">
        <f t="shared" si="158"/>
        <v>diazja012014</v>
      </c>
      <c r="B10156" s="16" t="s">
        <v>2154</v>
      </c>
      <c r="C10156" s="16">
        <v>2014</v>
      </c>
      <c r="D10156" s="16" t="s">
        <v>2334</v>
      </c>
      <c r="E10156" s="16">
        <v>0</v>
      </c>
      <c r="F10156" s="16">
        <v>0</v>
      </c>
      <c r="G10156" s="16">
        <v>0</v>
      </c>
      <c r="H10156" s="16">
        <v>0</v>
      </c>
    </row>
    <row r="10157" spans="1:8" x14ac:dyDescent="0.3">
      <c r="A10157" s="13" t="str">
        <f t="shared" si="158"/>
        <v>diazjo022014</v>
      </c>
      <c r="B10157" s="16" t="s">
        <v>1921</v>
      </c>
      <c r="C10157" s="16">
        <v>2014</v>
      </c>
      <c r="D10157" s="16" t="s">
        <v>39</v>
      </c>
      <c r="E10157" s="16">
        <v>3</v>
      </c>
      <c r="F10157" s="16">
        <v>5</v>
      </c>
      <c r="G10157" s="16">
        <v>0</v>
      </c>
      <c r="H10157" s="16">
        <v>2</v>
      </c>
    </row>
    <row r="10158" spans="1:8" x14ac:dyDescent="0.3">
      <c r="A10158" s="13" t="str">
        <f t="shared" si="158"/>
        <v>diazjo022014</v>
      </c>
      <c r="B10158" s="16" t="s">
        <v>1921</v>
      </c>
      <c r="C10158" s="16">
        <v>2014</v>
      </c>
      <c r="D10158" s="16" t="s">
        <v>2329</v>
      </c>
      <c r="E10158" s="16">
        <v>0</v>
      </c>
      <c r="F10158" s="16">
        <v>0</v>
      </c>
      <c r="G10158" s="16">
        <v>0</v>
      </c>
      <c r="H10158" s="16">
        <v>0</v>
      </c>
    </row>
    <row r="10159" spans="1:8" x14ac:dyDescent="0.3">
      <c r="A10159" s="13" t="str">
        <f t="shared" si="158"/>
        <v>diazjo022014</v>
      </c>
      <c r="B10159" s="16" t="s">
        <v>1921</v>
      </c>
      <c r="C10159" s="16">
        <v>2014</v>
      </c>
      <c r="D10159" s="16" t="s">
        <v>2330</v>
      </c>
      <c r="E10159" s="16">
        <v>2</v>
      </c>
      <c r="F10159" s="16">
        <v>0</v>
      </c>
      <c r="G10159" s="16">
        <v>0</v>
      </c>
      <c r="H10159" s="16">
        <v>0</v>
      </c>
    </row>
    <row r="10160" spans="1:8" x14ac:dyDescent="0.3">
      <c r="A10160" s="13" t="str">
        <f t="shared" si="158"/>
        <v>diazjo022014</v>
      </c>
      <c r="B10160" s="16" t="s">
        <v>1921</v>
      </c>
      <c r="C10160" s="16">
        <v>2014</v>
      </c>
      <c r="D10160" s="16" t="s">
        <v>2331</v>
      </c>
      <c r="E10160" s="16">
        <v>2</v>
      </c>
      <c r="F10160" s="16">
        <v>0</v>
      </c>
      <c r="G10160" s="16">
        <v>0</v>
      </c>
      <c r="H10160" s="16">
        <v>0</v>
      </c>
    </row>
    <row r="10161" spans="1:8" x14ac:dyDescent="0.3">
      <c r="A10161" s="13" t="str">
        <f t="shared" si="158"/>
        <v>diazjo022014</v>
      </c>
      <c r="B10161" s="16" t="s">
        <v>1921</v>
      </c>
      <c r="C10161" s="16">
        <v>2014</v>
      </c>
      <c r="D10161" s="16" t="s">
        <v>2332</v>
      </c>
      <c r="E10161" s="16">
        <v>0</v>
      </c>
      <c r="F10161" s="16">
        <v>0</v>
      </c>
      <c r="G10161" s="16">
        <v>0</v>
      </c>
      <c r="H10161" s="16">
        <v>0</v>
      </c>
    </row>
    <row r="10162" spans="1:8" x14ac:dyDescent="0.3">
      <c r="A10162" s="13" t="str">
        <f t="shared" si="158"/>
        <v>diazjo022014</v>
      </c>
      <c r="B10162" s="16" t="s">
        <v>1921</v>
      </c>
      <c r="C10162" s="16">
        <v>2014</v>
      </c>
      <c r="D10162" s="16" t="s">
        <v>2333</v>
      </c>
      <c r="E10162" s="16">
        <v>12</v>
      </c>
      <c r="F10162" s="16">
        <v>23</v>
      </c>
      <c r="G10162" s="16">
        <v>0</v>
      </c>
      <c r="H10162" s="16">
        <v>6</v>
      </c>
    </row>
    <row r="10163" spans="1:8" x14ac:dyDescent="0.3">
      <c r="A10163" s="13" t="str">
        <f t="shared" si="158"/>
        <v>diazju032014</v>
      </c>
      <c r="B10163" s="16" t="s">
        <v>2155</v>
      </c>
      <c r="C10163" s="16">
        <v>2014</v>
      </c>
      <c r="D10163" s="16" t="s">
        <v>2334</v>
      </c>
      <c r="E10163" s="16">
        <v>1</v>
      </c>
      <c r="F10163" s="16">
        <v>1</v>
      </c>
      <c r="G10163" s="16">
        <v>0</v>
      </c>
      <c r="H10163" s="16">
        <v>0</v>
      </c>
    </row>
    <row r="10164" spans="1:8" x14ac:dyDescent="0.3">
      <c r="A10164" s="13" t="str">
        <f t="shared" si="158"/>
        <v>dickech012014</v>
      </c>
      <c r="B10164" s="16" t="s">
        <v>911</v>
      </c>
      <c r="C10164" s="16">
        <v>2014</v>
      </c>
      <c r="D10164" s="16" t="s">
        <v>2329</v>
      </c>
      <c r="E10164" s="16">
        <v>11</v>
      </c>
      <c r="F10164" s="16">
        <v>1</v>
      </c>
      <c r="G10164" s="16">
        <v>0</v>
      </c>
      <c r="H10164" s="16">
        <v>0</v>
      </c>
    </row>
    <row r="10165" spans="1:8" x14ac:dyDescent="0.3">
      <c r="A10165" s="13" t="str">
        <f t="shared" si="158"/>
        <v>dickech012014</v>
      </c>
      <c r="B10165" s="16" t="s">
        <v>911</v>
      </c>
      <c r="C10165" s="16">
        <v>2014</v>
      </c>
      <c r="D10165" s="16" t="s">
        <v>2330</v>
      </c>
      <c r="E10165" s="16">
        <v>24</v>
      </c>
      <c r="F10165" s="16">
        <v>2</v>
      </c>
      <c r="G10165" s="16">
        <v>1</v>
      </c>
      <c r="H10165" s="16">
        <v>0</v>
      </c>
    </row>
    <row r="10166" spans="1:8" x14ac:dyDescent="0.3">
      <c r="A10166" s="13" t="str">
        <f t="shared" si="158"/>
        <v>dickech012014</v>
      </c>
      <c r="B10166" s="16" t="s">
        <v>911</v>
      </c>
      <c r="C10166" s="16">
        <v>2014</v>
      </c>
      <c r="D10166" s="16" t="s">
        <v>2331</v>
      </c>
      <c r="E10166" s="16">
        <v>50</v>
      </c>
      <c r="F10166" s="16">
        <v>3</v>
      </c>
      <c r="G10166" s="16">
        <v>2</v>
      </c>
      <c r="H10166" s="16">
        <v>0</v>
      </c>
    </row>
    <row r="10167" spans="1:8" x14ac:dyDescent="0.3">
      <c r="A10167" s="13" t="str">
        <f t="shared" si="158"/>
        <v>dickech012014</v>
      </c>
      <c r="B10167" s="16" t="s">
        <v>911</v>
      </c>
      <c r="C10167" s="16">
        <v>2014</v>
      </c>
      <c r="D10167" s="16" t="s">
        <v>2332</v>
      </c>
      <c r="E10167" s="16">
        <v>15</v>
      </c>
      <c r="F10167" s="16">
        <v>0</v>
      </c>
      <c r="G10167" s="16">
        <v>1</v>
      </c>
      <c r="H10167" s="16">
        <v>0</v>
      </c>
    </row>
    <row r="10168" spans="1:8" x14ac:dyDescent="0.3">
      <c r="A10168" s="13" t="str">
        <f t="shared" si="158"/>
        <v>dickeco012014</v>
      </c>
      <c r="B10168" s="16" t="s">
        <v>1922</v>
      </c>
      <c r="C10168" s="16">
        <v>2014</v>
      </c>
      <c r="D10168" s="16" t="s">
        <v>2329</v>
      </c>
      <c r="E10168" s="16">
        <v>15</v>
      </c>
      <c r="F10168" s="16">
        <v>0</v>
      </c>
      <c r="G10168" s="16">
        <v>0</v>
      </c>
      <c r="H10168" s="16">
        <v>0</v>
      </c>
    </row>
    <row r="10169" spans="1:8" x14ac:dyDescent="0.3">
      <c r="A10169" s="13" t="str">
        <f t="shared" si="158"/>
        <v>dickeco012014</v>
      </c>
      <c r="B10169" s="16" t="s">
        <v>1922</v>
      </c>
      <c r="C10169" s="16">
        <v>2014</v>
      </c>
      <c r="D10169" s="16" t="s">
        <v>2330</v>
      </c>
      <c r="E10169" s="16">
        <v>156</v>
      </c>
      <c r="F10169" s="16">
        <v>2</v>
      </c>
      <c r="G10169" s="16">
        <v>4</v>
      </c>
      <c r="H10169" s="16">
        <v>0</v>
      </c>
    </row>
    <row r="10170" spans="1:8" x14ac:dyDescent="0.3">
      <c r="A10170" s="13" t="str">
        <f t="shared" si="158"/>
        <v>dickeco012014</v>
      </c>
      <c r="B10170" s="16" t="s">
        <v>1922</v>
      </c>
      <c r="C10170" s="16">
        <v>2014</v>
      </c>
      <c r="D10170" s="16" t="s">
        <v>2331</v>
      </c>
      <c r="E10170" s="16">
        <v>171</v>
      </c>
      <c r="F10170" s="16">
        <v>2</v>
      </c>
      <c r="G10170" s="16">
        <v>4</v>
      </c>
      <c r="H10170" s="16">
        <v>0</v>
      </c>
    </row>
    <row r="10171" spans="1:8" x14ac:dyDescent="0.3">
      <c r="A10171" s="13" t="str">
        <f t="shared" si="158"/>
        <v>dickera012014</v>
      </c>
      <c r="B10171" s="16" t="s">
        <v>240</v>
      </c>
      <c r="C10171" s="16">
        <v>2014</v>
      </c>
      <c r="D10171" s="16" t="s">
        <v>2334</v>
      </c>
      <c r="E10171" s="16">
        <v>17</v>
      </c>
      <c r="F10171" s="16">
        <v>23</v>
      </c>
      <c r="G10171" s="16">
        <v>2</v>
      </c>
      <c r="H10171" s="16">
        <v>4</v>
      </c>
    </row>
    <row r="10172" spans="1:8" x14ac:dyDescent="0.3">
      <c r="A10172" s="13" t="str">
        <f t="shared" si="158"/>
        <v>diekmja012014</v>
      </c>
      <c r="B10172" s="16" t="s">
        <v>1700</v>
      </c>
      <c r="C10172" s="16">
        <v>2014</v>
      </c>
      <c r="D10172" s="16" t="s">
        <v>2334</v>
      </c>
      <c r="E10172" s="16">
        <v>3</v>
      </c>
      <c r="F10172" s="16">
        <v>9</v>
      </c>
      <c r="G10172" s="16">
        <v>0</v>
      </c>
      <c r="H10172" s="16">
        <v>0</v>
      </c>
    </row>
    <row r="10173" spans="1:8" x14ac:dyDescent="0.3">
      <c r="A10173" s="13" t="str">
        <f t="shared" si="158"/>
        <v>dietrde012014</v>
      </c>
      <c r="B10173" s="16" t="s">
        <v>1923</v>
      </c>
      <c r="C10173" s="16">
        <v>2014</v>
      </c>
      <c r="D10173" s="16" t="s">
        <v>39</v>
      </c>
      <c r="E10173" s="16">
        <v>58</v>
      </c>
      <c r="F10173" s="16">
        <v>134</v>
      </c>
      <c r="G10173" s="16">
        <v>10</v>
      </c>
      <c r="H10173" s="16">
        <v>24</v>
      </c>
    </row>
    <row r="10174" spans="1:8" x14ac:dyDescent="0.3">
      <c r="A10174" s="13" t="str">
        <f t="shared" si="158"/>
        <v>dietrde012014</v>
      </c>
      <c r="B10174" s="16" t="s">
        <v>1923</v>
      </c>
      <c r="C10174" s="16">
        <v>2014</v>
      </c>
      <c r="D10174" s="16" t="s">
        <v>40</v>
      </c>
      <c r="E10174" s="16">
        <v>0</v>
      </c>
      <c r="F10174" s="16">
        <v>0</v>
      </c>
      <c r="G10174" s="16">
        <v>1</v>
      </c>
      <c r="H10174" s="16">
        <v>0</v>
      </c>
    </row>
    <row r="10175" spans="1:8" x14ac:dyDescent="0.3">
      <c r="A10175" s="13" t="str">
        <f t="shared" si="158"/>
        <v>dobbsgr012014</v>
      </c>
      <c r="B10175" s="16" t="s">
        <v>439</v>
      </c>
      <c r="C10175" s="16">
        <v>2014</v>
      </c>
      <c r="D10175" s="16" t="s">
        <v>2335</v>
      </c>
      <c r="E10175" s="16">
        <v>31</v>
      </c>
      <c r="F10175" s="16">
        <v>3</v>
      </c>
      <c r="G10175" s="16">
        <v>0</v>
      </c>
      <c r="H10175" s="16">
        <v>3</v>
      </c>
    </row>
    <row r="10176" spans="1:8" x14ac:dyDescent="0.3">
      <c r="A10176" s="13" t="str">
        <f t="shared" si="158"/>
        <v>dominch012014</v>
      </c>
      <c r="B10176" s="16" t="s">
        <v>2156</v>
      </c>
      <c r="C10176" s="16">
        <v>2014</v>
      </c>
      <c r="D10176" s="16" t="s">
        <v>40</v>
      </c>
      <c r="E10176" s="16">
        <v>0</v>
      </c>
      <c r="F10176" s="16">
        <v>0</v>
      </c>
      <c r="G10176" s="16">
        <v>0</v>
      </c>
      <c r="H10176" s="16">
        <v>0</v>
      </c>
    </row>
    <row r="10177" spans="1:8" x14ac:dyDescent="0.3">
      <c r="A10177" s="13" t="str">
        <f t="shared" si="158"/>
        <v>dominch012014</v>
      </c>
      <c r="B10177" s="16" t="s">
        <v>2156</v>
      </c>
      <c r="C10177" s="16">
        <v>2014</v>
      </c>
      <c r="D10177" s="16" t="s">
        <v>2330</v>
      </c>
      <c r="E10177" s="16">
        <v>12</v>
      </c>
      <c r="F10177" s="16">
        <v>0</v>
      </c>
      <c r="G10177" s="16">
        <v>0</v>
      </c>
      <c r="H10177" s="16">
        <v>0</v>
      </c>
    </row>
    <row r="10178" spans="1:8" x14ac:dyDescent="0.3">
      <c r="A10178" s="13" t="str">
        <f t="shared" si="158"/>
        <v>dominch012014</v>
      </c>
      <c r="B10178" s="16" t="s">
        <v>2156</v>
      </c>
      <c r="C10178" s="16">
        <v>2014</v>
      </c>
      <c r="D10178" s="16" t="s">
        <v>2331</v>
      </c>
      <c r="E10178" s="16">
        <v>12</v>
      </c>
      <c r="F10178" s="16">
        <v>0</v>
      </c>
      <c r="G10178" s="16">
        <v>0</v>
      </c>
      <c r="H10178" s="16">
        <v>0</v>
      </c>
    </row>
    <row r="10179" spans="1:8" x14ac:dyDescent="0.3">
      <c r="A10179" s="13" t="str">
        <f t="shared" ref="A10179:A10242" si="159">(B10179&amp;C10179)</f>
        <v>dominjo012014</v>
      </c>
      <c r="B10179" s="16" t="s">
        <v>1924</v>
      </c>
      <c r="C10179" s="16">
        <v>2014</v>
      </c>
      <c r="D10179" s="16" t="s">
        <v>2334</v>
      </c>
      <c r="E10179" s="16">
        <v>1</v>
      </c>
      <c r="F10179" s="16">
        <v>1</v>
      </c>
      <c r="G10179" s="16">
        <v>0</v>
      </c>
      <c r="H10179" s="16">
        <v>0</v>
      </c>
    </row>
    <row r="10180" spans="1:8" x14ac:dyDescent="0.3">
      <c r="A10180" s="13" t="str">
        <f t="shared" si="159"/>
        <v>dominma012014</v>
      </c>
      <c r="B10180" s="16" t="s">
        <v>1488</v>
      </c>
      <c r="C10180" s="16">
        <v>2014</v>
      </c>
      <c r="D10180" s="16" t="s">
        <v>40</v>
      </c>
      <c r="E10180" s="16">
        <v>109</v>
      </c>
      <c r="F10180" s="16">
        <v>278</v>
      </c>
      <c r="G10180" s="16">
        <v>11</v>
      </c>
      <c r="H10180" s="16">
        <v>22</v>
      </c>
    </row>
    <row r="10181" spans="1:8" x14ac:dyDescent="0.3">
      <c r="A10181" s="13" t="str">
        <f t="shared" si="159"/>
        <v>donaljo022014</v>
      </c>
      <c r="B10181" s="16" t="s">
        <v>1268</v>
      </c>
      <c r="C10181" s="16">
        <v>2014</v>
      </c>
      <c r="D10181" s="16" t="s">
        <v>40</v>
      </c>
      <c r="E10181" s="16">
        <v>131</v>
      </c>
      <c r="F10181" s="16">
        <v>328</v>
      </c>
      <c r="G10181" s="16">
        <v>23</v>
      </c>
      <c r="H10181" s="16">
        <v>43</v>
      </c>
    </row>
    <row r="10182" spans="1:8" x14ac:dyDescent="0.3">
      <c r="A10182" s="13" t="str">
        <f t="shared" si="159"/>
        <v>doolise012014</v>
      </c>
      <c r="B10182" s="16" t="s">
        <v>1701</v>
      </c>
      <c r="C10182" s="16">
        <v>2014</v>
      </c>
      <c r="D10182" s="16" t="s">
        <v>2334</v>
      </c>
      <c r="E10182" s="16">
        <v>1</v>
      </c>
      <c r="F10182" s="16">
        <v>4</v>
      </c>
      <c r="G10182" s="16">
        <v>0</v>
      </c>
      <c r="H10182" s="16">
        <v>0</v>
      </c>
    </row>
    <row r="10183" spans="1:8" x14ac:dyDescent="0.3">
      <c r="A10183" s="13" t="str">
        <f t="shared" si="159"/>
        <v>doubrfe012014</v>
      </c>
      <c r="B10183" s="16" t="s">
        <v>1269</v>
      </c>
      <c r="C10183" s="16">
        <v>2014</v>
      </c>
      <c r="D10183" s="16" t="s">
        <v>2334</v>
      </c>
      <c r="E10183" s="16">
        <v>2</v>
      </c>
      <c r="F10183" s="16">
        <v>6</v>
      </c>
      <c r="G10183" s="16">
        <v>1</v>
      </c>
      <c r="H10183" s="16">
        <v>1</v>
      </c>
    </row>
    <row r="10184" spans="1:8" x14ac:dyDescent="0.3">
      <c r="A10184" s="13" t="str">
        <f t="shared" si="159"/>
        <v>doubrfe012014</v>
      </c>
      <c r="B10184" s="16" t="s">
        <v>1269</v>
      </c>
      <c r="C10184" s="16">
        <v>2014</v>
      </c>
      <c r="D10184" s="16" t="s">
        <v>2334</v>
      </c>
      <c r="E10184" s="16">
        <v>3</v>
      </c>
      <c r="F10184" s="16">
        <v>3</v>
      </c>
      <c r="G10184" s="16">
        <v>0</v>
      </c>
      <c r="H10184" s="16">
        <v>0</v>
      </c>
    </row>
    <row r="10185" spans="1:8" x14ac:dyDescent="0.3">
      <c r="A10185" s="13" t="str">
        <f t="shared" si="159"/>
        <v>doumiry012014</v>
      </c>
      <c r="B10185" s="16" t="s">
        <v>535</v>
      </c>
      <c r="C10185" s="16">
        <v>2014</v>
      </c>
      <c r="D10185" s="16" t="s">
        <v>2336</v>
      </c>
      <c r="E10185" s="16">
        <v>19</v>
      </c>
      <c r="F10185" s="16">
        <v>1</v>
      </c>
      <c r="G10185" s="16">
        <v>1</v>
      </c>
      <c r="H10185" s="16">
        <v>1</v>
      </c>
    </row>
    <row r="10186" spans="1:8" x14ac:dyDescent="0.3">
      <c r="A10186" s="13" t="str">
        <f t="shared" si="159"/>
        <v>doumiry012014</v>
      </c>
      <c r="B10186" s="16" t="s">
        <v>535</v>
      </c>
      <c r="C10186" s="16">
        <v>2014</v>
      </c>
      <c r="D10186" s="16" t="s">
        <v>2330</v>
      </c>
      <c r="E10186" s="16">
        <v>17</v>
      </c>
      <c r="F10186" s="16">
        <v>0</v>
      </c>
      <c r="G10186" s="16">
        <v>0</v>
      </c>
      <c r="H10186" s="16">
        <v>0</v>
      </c>
    </row>
    <row r="10187" spans="1:8" x14ac:dyDescent="0.3">
      <c r="A10187" s="13" t="str">
        <f t="shared" si="159"/>
        <v>doumiry012014</v>
      </c>
      <c r="B10187" s="16" t="s">
        <v>535</v>
      </c>
      <c r="C10187" s="16">
        <v>2014</v>
      </c>
      <c r="D10187" s="16" t="s">
        <v>2331</v>
      </c>
      <c r="E10187" s="16">
        <v>35</v>
      </c>
      <c r="F10187" s="16">
        <v>0</v>
      </c>
      <c r="G10187" s="16">
        <v>0</v>
      </c>
      <c r="H10187" s="16">
        <v>0</v>
      </c>
    </row>
    <row r="10188" spans="1:8" x14ac:dyDescent="0.3">
      <c r="A10188" s="13" t="str">
        <f t="shared" si="159"/>
        <v>doumiry012014</v>
      </c>
      <c r="B10188" s="16" t="s">
        <v>535</v>
      </c>
      <c r="C10188" s="16">
        <v>2014</v>
      </c>
      <c r="D10188" s="16" t="s">
        <v>2332</v>
      </c>
      <c r="E10188" s="16">
        <v>18</v>
      </c>
      <c r="F10188" s="16">
        <v>0</v>
      </c>
      <c r="G10188" s="16">
        <v>0</v>
      </c>
      <c r="H10188" s="16">
        <v>0</v>
      </c>
    </row>
    <row r="10189" spans="1:8" x14ac:dyDescent="0.3">
      <c r="A10189" s="13" t="str">
        <f t="shared" si="159"/>
        <v>downsda022014</v>
      </c>
      <c r="B10189" s="16" t="s">
        <v>1702</v>
      </c>
      <c r="C10189" s="16">
        <v>2014</v>
      </c>
      <c r="D10189" s="16" t="s">
        <v>2334</v>
      </c>
      <c r="E10189" s="16">
        <v>2</v>
      </c>
      <c r="F10189" s="16">
        <v>5</v>
      </c>
      <c r="G10189" s="16">
        <v>0</v>
      </c>
      <c r="H10189" s="16">
        <v>0</v>
      </c>
    </row>
    <row r="10190" spans="1:8" x14ac:dyDescent="0.3">
      <c r="A10190" s="13" t="str">
        <f t="shared" si="159"/>
        <v>downssc012014</v>
      </c>
      <c r="B10190" s="16" t="s">
        <v>91</v>
      </c>
      <c r="C10190" s="16">
        <v>2014</v>
      </c>
      <c r="D10190" s="16" t="s">
        <v>2334</v>
      </c>
      <c r="E10190" s="16">
        <v>1</v>
      </c>
      <c r="F10190" s="16">
        <v>2</v>
      </c>
      <c r="G10190" s="16">
        <v>1</v>
      </c>
      <c r="H10190" s="16">
        <v>0</v>
      </c>
    </row>
    <row r="10191" spans="1:8" x14ac:dyDescent="0.3">
      <c r="A10191" s="13" t="str">
        <f t="shared" si="159"/>
        <v>downssc012014</v>
      </c>
      <c r="B10191" s="16" t="s">
        <v>91</v>
      </c>
      <c r="C10191" s="16">
        <v>2014</v>
      </c>
      <c r="D10191" s="16" t="s">
        <v>2334</v>
      </c>
      <c r="E10191" s="16">
        <v>1</v>
      </c>
      <c r="F10191" s="16">
        <v>2</v>
      </c>
      <c r="G10191" s="16">
        <v>0</v>
      </c>
      <c r="H10191" s="16">
        <v>0</v>
      </c>
    </row>
    <row r="10192" spans="1:8" x14ac:dyDescent="0.3">
      <c r="A10192" s="13" t="str">
        <f t="shared" si="159"/>
        <v>doziebr012014</v>
      </c>
      <c r="B10192" s="16" t="s">
        <v>1703</v>
      </c>
      <c r="C10192" s="16">
        <v>2014</v>
      </c>
      <c r="D10192" s="16" t="s">
        <v>39</v>
      </c>
      <c r="E10192" s="16">
        <v>261</v>
      </c>
      <c r="F10192" s="16">
        <v>475</v>
      </c>
      <c r="G10192" s="16">
        <v>15</v>
      </c>
      <c r="H10192" s="16">
        <v>98</v>
      </c>
    </row>
    <row r="10193" spans="1:8" x14ac:dyDescent="0.3">
      <c r="A10193" s="13" t="str">
        <f t="shared" si="159"/>
        <v>drabeky012014</v>
      </c>
      <c r="B10193" s="16" t="s">
        <v>1270</v>
      </c>
      <c r="C10193" s="16">
        <v>2014</v>
      </c>
      <c r="D10193" s="16" t="s">
        <v>2334</v>
      </c>
      <c r="E10193" s="16">
        <v>0</v>
      </c>
      <c r="F10193" s="16">
        <v>0</v>
      </c>
      <c r="G10193" s="16">
        <v>0</v>
      </c>
      <c r="H10193" s="16">
        <v>0</v>
      </c>
    </row>
    <row r="10194" spans="1:8" x14ac:dyDescent="0.3">
      <c r="A10194" s="13" t="str">
        <f t="shared" si="159"/>
        <v>drewst012014</v>
      </c>
      <c r="B10194" s="16" t="s">
        <v>640</v>
      </c>
      <c r="C10194" s="16">
        <v>2014</v>
      </c>
      <c r="D10194" s="16" t="s">
        <v>39</v>
      </c>
      <c r="E10194" s="16">
        <v>57</v>
      </c>
      <c r="F10194" s="16">
        <v>75</v>
      </c>
      <c r="G10194" s="16">
        <v>4</v>
      </c>
      <c r="H10194" s="16">
        <v>15</v>
      </c>
    </row>
    <row r="10195" spans="1:8" x14ac:dyDescent="0.3">
      <c r="A10195" s="13" t="str">
        <f t="shared" si="159"/>
        <v>drewst012014</v>
      </c>
      <c r="B10195" s="16" t="s">
        <v>640</v>
      </c>
      <c r="C10195" s="16">
        <v>2014</v>
      </c>
      <c r="D10195" s="16" t="s">
        <v>2333</v>
      </c>
      <c r="E10195" s="16">
        <v>66</v>
      </c>
      <c r="F10195" s="16">
        <v>107</v>
      </c>
      <c r="G10195" s="16">
        <v>2</v>
      </c>
      <c r="H10195" s="16">
        <v>34</v>
      </c>
    </row>
    <row r="10196" spans="1:8" x14ac:dyDescent="0.3">
      <c r="A10196" s="13" t="str">
        <f t="shared" si="159"/>
        <v>drewst012014</v>
      </c>
      <c r="B10196" s="16" t="s">
        <v>640</v>
      </c>
      <c r="C10196" s="16">
        <v>2014</v>
      </c>
      <c r="D10196" s="16" t="s">
        <v>2333</v>
      </c>
      <c r="E10196" s="16">
        <v>13</v>
      </c>
      <c r="F10196" s="16">
        <v>18</v>
      </c>
      <c r="G10196" s="16">
        <v>1</v>
      </c>
      <c r="H10196" s="16">
        <v>5</v>
      </c>
    </row>
    <row r="10197" spans="1:8" x14ac:dyDescent="0.3">
      <c r="A10197" s="13" t="str">
        <f t="shared" si="159"/>
        <v>dudalu012014</v>
      </c>
      <c r="B10197" s="16" t="s">
        <v>1271</v>
      </c>
      <c r="C10197" s="16">
        <v>2014</v>
      </c>
      <c r="D10197" s="16" t="s">
        <v>2335</v>
      </c>
      <c r="E10197" s="16">
        <v>1108</v>
      </c>
      <c r="F10197" s="16">
        <v>82</v>
      </c>
      <c r="G10197" s="16">
        <v>7</v>
      </c>
      <c r="H10197" s="16">
        <v>125</v>
      </c>
    </row>
    <row r="10198" spans="1:8" x14ac:dyDescent="0.3">
      <c r="A10198" s="13" t="str">
        <f t="shared" si="159"/>
        <v>dudalu012014</v>
      </c>
      <c r="B10198" s="16" t="s">
        <v>1271</v>
      </c>
      <c r="C10198" s="16">
        <v>2014</v>
      </c>
      <c r="D10198" s="16" t="s">
        <v>2330</v>
      </c>
      <c r="E10198" s="16">
        <v>1</v>
      </c>
      <c r="F10198" s="16">
        <v>0</v>
      </c>
      <c r="G10198" s="16">
        <v>0</v>
      </c>
      <c r="H10198" s="16">
        <v>0</v>
      </c>
    </row>
    <row r="10199" spans="1:8" x14ac:dyDescent="0.3">
      <c r="A10199" s="13" t="str">
        <f t="shared" si="159"/>
        <v>dudalu012014</v>
      </c>
      <c r="B10199" s="16" t="s">
        <v>1271</v>
      </c>
      <c r="C10199" s="16">
        <v>2014</v>
      </c>
      <c r="D10199" s="16" t="s">
        <v>2331</v>
      </c>
      <c r="E10199" s="16">
        <v>1</v>
      </c>
      <c r="F10199" s="16">
        <v>0</v>
      </c>
      <c r="G10199" s="16">
        <v>0</v>
      </c>
      <c r="H10199" s="16">
        <v>0</v>
      </c>
    </row>
    <row r="10200" spans="1:8" x14ac:dyDescent="0.3">
      <c r="A10200" s="13" t="str">
        <f t="shared" si="159"/>
        <v>duensbr012014</v>
      </c>
      <c r="B10200" s="16" t="s">
        <v>1076</v>
      </c>
      <c r="C10200" s="16">
        <v>2014</v>
      </c>
      <c r="D10200" s="16" t="s">
        <v>2334</v>
      </c>
      <c r="E10200" s="16">
        <v>1</v>
      </c>
      <c r="F10200" s="16">
        <v>8</v>
      </c>
      <c r="G10200" s="16">
        <v>0</v>
      </c>
      <c r="H10200" s="16">
        <v>1</v>
      </c>
    </row>
    <row r="10201" spans="1:8" x14ac:dyDescent="0.3">
      <c r="A10201" s="13" t="str">
        <f t="shared" si="159"/>
        <v>duffyda012014</v>
      </c>
      <c r="B10201" s="16" t="s">
        <v>1489</v>
      </c>
      <c r="C10201" s="16">
        <v>2014</v>
      </c>
      <c r="D10201" s="16" t="s">
        <v>2334</v>
      </c>
      <c r="E10201" s="16">
        <v>4</v>
      </c>
      <c r="F10201" s="16">
        <v>12</v>
      </c>
      <c r="G10201" s="16">
        <v>5</v>
      </c>
      <c r="H10201" s="16">
        <v>0</v>
      </c>
    </row>
    <row r="10202" spans="1:8" x14ac:dyDescent="0.3">
      <c r="A10202" s="13" t="str">
        <f t="shared" si="159"/>
        <v>duffyma012014</v>
      </c>
      <c r="B10202" s="16" t="s">
        <v>2157</v>
      </c>
      <c r="C10202" s="16">
        <v>2014</v>
      </c>
      <c r="D10202" s="16" t="s">
        <v>39</v>
      </c>
      <c r="E10202" s="16">
        <v>9</v>
      </c>
      <c r="F10202" s="16">
        <v>16</v>
      </c>
      <c r="G10202" s="16">
        <v>1</v>
      </c>
      <c r="H10202" s="16">
        <v>3</v>
      </c>
    </row>
    <row r="10203" spans="1:8" x14ac:dyDescent="0.3">
      <c r="A10203" s="13" t="str">
        <f t="shared" si="159"/>
        <v>duffyma012014</v>
      </c>
      <c r="B10203" s="16" t="s">
        <v>2157</v>
      </c>
      <c r="C10203" s="16">
        <v>2014</v>
      </c>
      <c r="D10203" s="16" t="s">
        <v>40</v>
      </c>
      <c r="E10203" s="16">
        <v>0</v>
      </c>
      <c r="F10203" s="16">
        <v>2</v>
      </c>
      <c r="G10203" s="16">
        <v>0</v>
      </c>
      <c r="H10203" s="16">
        <v>0</v>
      </c>
    </row>
    <row r="10204" spans="1:8" x14ac:dyDescent="0.3">
      <c r="A10204" s="13" t="str">
        <f t="shared" si="159"/>
        <v>duffyma012014</v>
      </c>
      <c r="B10204" s="16" t="s">
        <v>2157</v>
      </c>
      <c r="C10204" s="16">
        <v>2014</v>
      </c>
      <c r="D10204" s="16" t="s">
        <v>2333</v>
      </c>
      <c r="E10204" s="16">
        <v>15</v>
      </c>
      <c r="F10204" s="16">
        <v>13</v>
      </c>
      <c r="G10204" s="16">
        <v>1</v>
      </c>
      <c r="H10204" s="16">
        <v>5</v>
      </c>
    </row>
    <row r="10205" spans="1:8" x14ac:dyDescent="0.3">
      <c r="A10205" s="13" t="str">
        <f t="shared" si="159"/>
        <v>dukeza012014</v>
      </c>
      <c r="B10205" s="16" t="s">
        <v>536</v>
      </c>
      <c r="C10205" s="16">
        <v>2014</v>
      </c>
      <c r="D10205" s="16" t="s">
        <v>2334</v>
      </c>
      <c r="E10205" s="16">
        <v>2</v>
      </c>
      <c r="F10205" s="16">
        <v>10</v>
      </c>
      <c r="G10205" s="16">
        <v>0</v>
      </c>
      <c r="H10205" s="16">
        <v>1</v>
      </c>
    </row>
    <row r="10206" spans="1:8" x14ac:dyDescent="0.3">
      <c r="A10206" s="13" t="str">
        <f t="shared" si="159"/>
        <v>dunnad012014</v>
      </c>
      <c r="B10206" s="16" t="s">
        <v>242</v>
      </c>
      <c r="C10206" s="16">
        <v>2014</v>
      </c>
      <c r="D10206" s="16" t="s">
        <v>2335</v>
      </c>
      <c r="E10206" s="16">
        <v>207</v>
      </c>
      <c r="F10206" s="16">
        <v>7</v>
      </c>
      <c r="G10206" s="16">
        <v>1</v>
      </c>
      <c r="H10206" s="16">
        <v>24</v>
      </c>
    </row>
    <row r="10207" spans="1:8" x14ac:dyDescent="0.3">
      <c r="A10207" s="13" t="str">
        <f t="shared" si="159"/>
        <v>dunnad012014</v>
      </c>
      <c r="B10207" s="16" t="s">
        <v>242</v>
      </c>
      <c r="C10207" s="16">
        <v>2014</v>
      </c>
      <c r="D10207" s="16" t="s">
        <v>2330</v>
      </c>
      <c r="E10207" s="16">
        <v>8</v>
      </c>
      <c r="F10207" s="16">
        <v>0</v>
      </c>
      <c r="G10207" s="16">
        <v>0</v>
      </c>
      <c r="H10207" s="16">
        <v>0</v>
      </c>
    </row>
    <row r="10208" spans="1:8" x14ac:dyDescent="0.3">
      <c r="A10208" s="13" t="str">
        <f t="shared" si="159"/>
        <v>dunnad012014</v>
      </c>
      <c r="B10208" s="16" t="s">
        <v>242</v>
      </c>
      <c r="C10208" s="16">
        <v>2014</v>
      </c>
      <c r="D10208" s="16" t="s">
        <v>2331</v>
      </c>
      <c r="E10208" s="16">
        <v>12</v>
      </c>
      <c r="F10208" s="16">
        <v>0</v>
      </c>
      <c r="G10208" s="16">
        <v>1</v>
      </c>
      <c r="H10208" s="16">
        <v>0</v>
      </c>
    </row>
    <row r="10209" spans="1:8" x14ac:dyDescent="0.3">
      <c r="A10209" s="13" t="str">
        <f t="shared" si="159"/>
        <v>dunnad012014</v>
      </c>
      <c r="B10209" s="16" t="s">
        <v>242</v>
      </c>
      <c r="C10209" s="16">
        <v>2014</v>
      </c>
      <c r="D10209" s="16" t="s">
        <v>2334</v>
      </c>
      <c r="E10209" s="16">
        <v>0</v>
      </c>
      <c r="F10209" s="16">
        <v>0</v>
      </c>
      <c r="G10209" s="16">
        <v>0</v>
      </c>
      <c r="H10209" s="16">
        <v>0</v>
      </c>
    </row>
    <row r="10210" spans="1:8" x14ac:dyDescent="0.3">
      <c r="A10210" s="13" t="str">
        <f t="shared" si="159"/>
        <v>dunnad012014</v>
      </c>
      <c r="B10210" s="16" t="s">
        <v>242</v>
      </c>
      <c r="C10210" s="16">
        <v>2014</v>
      </c>
      <c r="D10210" s="16" t="s">
        <v>2332</v>
      </c>
      <c r="E10210" s="16">
        <v>4</v>
      </c>
      <c r="F10210" s="16">
        <v>0</v>
      </c>
      <c r="G10210" s="16">
        <v>1</v>
      </c>
      <c r="H10210" s="16">
        <v>0</v>
      </c>
    </row>
    <row r="10211" spans="1:8" x14ac:dyDescent="0.3">
      <c r="A10211" s="13" t="str">
        <f t="shared" si="159"/>
        <v>dunnija012014</v>
      </c>
      <c r="B10211" s="16" t="s">
        <v>1925</v>
      </c>
      <c r="C10211" s="16">
        <v>2014</v>
      </c>
      <c r="D10211" s="16" t="s">
        <v>2334</v>
      </c>
      <c r="E10211" s="16">
        <v>0</v>
      </c>
      <c r="F10211" s="16">
        <v>0</v>
      </c>
      <c r="G10211" s="16">
        <v>0</v>
      </c>
      <c r="H10211" s="16">
        <v>0</v>
      </c>
    </row>
    <row r="10212" spans="1:8" x14ac:dyDescent="0.3">
      <c r="A10212" s="13" t="str">
        <f t="shared" si="159"/>
        <v>dunnmi012014</v>
      </c>
      <c r="B10212" s="16" t="s">
        <v>1077</v>
      </c>
      <c r="C10212" s="16">
        <v>2014</v>
      </c>
      <c r="D10212" s="16" t="s">
        <v>2334</v>
      </c>
      <c r="E10212" s="16">
        <v>2</v>
      </c>
      <c r="F10212" s="16">
        <v>6</v>
      </c>
      <c r="G10212" s="16">
        <v>1</v>
      </c>
      <c r="H10212" s="16">
        <v>0</v>
      </c>
    </row>
    <row r="10213" spans="1:8" x14ac:dyDescent="0.3">
      <c r="A10213" s="13" t="str">
        <f t="shared" si="159"/>
        <v>duvalad012014</v>
      </c>
      <c r="B10213" s="16" t="s">
        <v>2158</v>
      </c>
      <c r="C10213" s="16">
        <v>2014</v>
      </c>
      <c r="D10213" s="16" t="s">
        <v>2335</v>
      </c>
      <c r="E10213" s="16">
        <v>149</v>
      </c>
      <c r="F10213" s="16">
        <v>8</v>
      </c>
      <c r="G10213" s="16">
        <v>1</v>
      </c>
      <c r="H10213" s="16">
        <v>13</v>
      </c>
    </row>
    <row r="10214" spans="1:8" x14ac:dyDescent="0.3">
      <c r="A10214" s="13" t="str">
        <f t="shared" si="159"/>
        <v>duvalad012014</v>
      </c>
      <c r="B10214" s="16" t="s">
        <v>2158</v>
      </c>
      <c r="C10214" s="16">
        <v>2014</v>
      </c>
      <c r="D10214" s="16" t="s">
        <v>40</v>
      </c>
      <c r="E10214" s="16">
        <v>0</v>
      </c>
      <c r="F10214" s="16">
        <v>0</v>
      </c>
      <c r="G10214" s="16">
        <v>0</v>
      </c>
      <c r="H10214" s="16">
        <v>0</v>
      </c>
    </row>
    <row r="10215" spans="1:8" x14ac:dyDescent="0.3">
      <c r="A10215" s="13" t="str">
        <f t="shared" si="159"/>
        <v>dysonja012014</v>
      </c>
      <c r="B10215" s="16" t="s">
        <v>1272</v>
      </c>
      <c r="C10215" s="16">
        <v>2014</v>
      </c>
      <c r="D10215" s="16" t="s">
        <v>2329</v>
      </c>
      <c r="E10215" s="16">
        <v>224</v>
      </c>
      <c r="F10215" s="16">
        <v>4</v>
      </c>
      <c r="G10215" s="16">
        <v>4</v>
      </c>
      <c r="H10215" s="16">
        <v>0</v>
      </c>
    </row>
    <row r="10216" spans="1:8" x14ac:dyDescent="0.3">
      <c r="A10216" s="13" t="str">
        <f t="shared" si="159"/>
        <v>dysonja012014</v>
      </c>
      <c r="B10216" s="16" t="s">
        <v>1272</v>
      </c>
      <c r="C10216" s="16">
        <v>2014</v>
      </c>
      <c r="D10216" s="16" t="s">
        <v>2330</v>
      </c>
      <c r="E10216" s="16">
        <v>4</v>
      </c>
      <c r="F10216" s="16">
        <v>0</v>
      </c>
      <c r="G10216" s="16">
        <v>0</v>
      </c>
      <c r="H10216" s="16">
        <v>0</v>
      </c>
    </row>
    <row r="10217" spans="1:8" x14ac:dyDescent="0.3">
      <c r="A10217" s="13" t="str">
        <f t="shared" si="159"/>
        <v>dysonja012014</v>
      </c>
      <c r="B10217" s="16" t="s">
        <v>1272</v>
      </c>
      <c r="C10217" s="16">
        <v>2014</v>
      </c>
      <c r="D10217" s="16" t="s">
        <v>2331</v>
      </c>
      <c r="E10217" s="16">
        <v>228</v>
      </c>
      <c r="F10217" s="16">
        <v>4</v>
      </c>
      <c r="G10217" s="16">
        <v>4</v>
      </c>
      <c r="H10217" s="16">
        <v>0</v>
      </c>
    </row>
    <row r="10218" spans="1:8" x14ac:dyDescent="0.3">
      <c r="A10218" s="13" t="str">
        <f t="shared" si="159"/>
        <v>dysonsa012014</v>
      </c>
      <c r="B10218" s="16" t="s">
        <v>1704</v>
      </c>
      <c r="C10218" s="16">
        <v>2014</v>
      </c>
      <c r="D10218" s="16" t="s">
        <v>2334</v>
      </c>
      <c r="E10218" s="16">
        <v>7</v>
      </c>
      <c r="F10218" s="16">
        <v>4</v>
      </c>
      <c r="G10218" s="16">
        <v>2</v>
      </c>
      <c r="H10218" s="16">
        <v>0</v>
      </c>
    </row>
    <row r="10219" spans="1:8" x14ac:dyDescent="0.3">
      <c r="A10219" s="13" t="str">
        <f t="shared" si="159"/>
        <v>eatonad022014</v>
      </c>
      <c r="B10219" s="16" t="s">
        <v>1705</v>
      </c>
      <c r="C10219" s="16">
        <v>2014</v>
      </c>
      <c r="D10219" s="16" t="s">
        <v>2329</v>
      </c>
      <c r="E10219" s="16">
        <v>312</v>
      </c>
      <c r="F10219" s="16">
        <v>9</v>
      </c>
      <c r="G10219" s="16">
        <v>4</v>
      </c>
      <c r="H10219" s="16">
        <v>1</v>
      </c>
    </row>
    <row r="10220" spans="1:8" x14ac:dyDescent="0.3">
      <c r="A10220" s="13" t="str">
        <f t="shared" si="159"/>
        <v>eatonad022014</v>
      </c>
      <c r="B10220" s="16" t="s">
        <v>1705</v>
      </c>
      <c r="C10220" s="16">
        <v>2014</v>
      </c>
      <c r="D10220" s="16" t="s">
        <v>2331</v>
      </c>
      <c r="E10220" s="16">
        <v>312</v>
      </c>
      <c r="F10220" s="16">
        <v>9</v>
      </c>
      <c r="G10220" s="16">
        <v>4</v>
      </c>
      <c r="H10220" s="16">
        <v>1</v>
      </c>
    </row>
    <row r="10221" spans="1:8" x14ac:dyDescent="0.3">
      <c r="A10221" s="13" t="str">
        <f t="shared" si="159"/>
        <v>edginjo012014</v>
      </c>
      <c r="B10221" s="16" t="s">
        <v>1706</v>
      </c>
      <c r="C10221" s="16">
        <v>2014</v>
      </c>
      <c r="D10221" s="16" t="s">
        <v>2334</v>
      </c>
      <c r="E10221" s="16">
        <v>1</v>
      </c>
      <c r="F10221" s="16">
        <v>1</v>
      </c>
      <c r="G10221" s="16">
        <v>1</v>
      </c>
      <c r="H10221" s="16">
        <v>0</v>
      </c>
    </row>
    <row r="10222" spans="1:8" x14ac:dyDescent="0.3">
      <c r="A10222" s="13" t="str">
        <f t="shared" si="159"/>
        <v>edwarjo022014</v>
      </c>
      <c r="B10222" s="16" t="s">
        <v>2159</v>
      </c>
      <c r="C10222" s="16">
        <v>2014</v>
      </c>
      <c r="D10222" s="16" t="s">
        <v>2334</v>
      </c>
      <c r="E10222" s="16">
        <v>0</v>
      </c>
      <c r="F10222" s="16">
        <v>1</v>
      </c>
      <c r="G10222" s="16">
        <v>0</v>
      </c>
      <c r="H10222" s="16">
        <v>0</v>
      </c>
    </row>
    <row r="10223" spans="1:8" x14ac:dyDescent="0.3">
      <c r="A10223" s="13" t="str">
        <f t="shared" si="159"/>
        <v>elbersc012014</v>
      </c>
      <c r="B10223" s="16" t="s">
        <v>915</v>
      </c>
      <c r="C10223" s="16">
        <v>2014</v>
      </c>
      <c r="D10223" s="16" t="s">
        <v>2334</v>
      </c>
      <c r="E10223" s="16">
        <v>1</v>
      </c>
      <c r="F10223" s="16">
        <v>0</v>
      </c>
      <c r="G10223" s="16">
        <v>0</v>
      </c>
      <c r="H10223" s="16">
        <v>0</v>
      </c>
    </row>
    <row r="10224" spans="1:8" x14ac:dyDescent="0.3">
      <c r="A10224" s="13" t="str">
        <f t="shared" si="159"/>
        <v>eliasro012014</v>
      </c>
      <c r="B10224" s="16" t="s">
        <v>2160</v>
      </c>
      <c r="C10224" s="16">
        <v>2014</v>
      </c>
      <c r="D10224" s="16" t="s">
        <v>2334</v>
      </c>
      <c r="E10224" s="16">
        <v>2</v>
      </c>
      <c r="F10224" s="16">
        <v>22</v>
      </c>
      <c r="G10224" s="16">
        <v>0</v>
      </c>
      <c r="H10224" s="16">
        <v>2</v>
      </c>
    </row>
    <row r="10225" spans="1:8" x14ac:dyDescent="0.3">
      <c r="A10225" s="13" t="str">
        <f t="shared" si="159"/>
        <v>ellisaj012014</v>
      </c>
      <c r="B10225" s="16" t="s">
        <v>916</v>
      </c>
      <c r="C10225" s="16">
        <v>2014</v>
      </c>
      <c r="D10225" s="16" t="s">
        <v>2336</v>
      </c>
      <c r="E10225" s="16">
        <v>737</v>
      </c>
      <c r="F10225" s="16">
        <v>68</v>
      </c>
      <c r="G10225" s="16">
        <v>4</v>
      </c>
      <c r="H10225" s="16">
        <v>4</v>
      </c>
    </row>
    <row r="10226" spans="1:8" x14ac:dyDescent="0.3">
      <c r="A10226" s="13" t="str">
        <f t="shared" si="159"/>
        <v>ellisma012014</v>
      </c>
      <c r="B10226" s="16" t="s">
        <v>298</v>
      </c>
      <c r="C10226" s="16">
        <v>2014</v>
      </c>
      <c r="D10226" s="16" t="s">
        <v>2335</v>
      </c>
      <c r="E10226" s="16">
        <v>15</v>
      </c>
      <c r="F10226" s="16">
        <v>2</v>
      </c>
      <c r="G10226" s="16">
        <v>0</v>
      </c>
      <c r="H10226" s="16">
        <v>5</v>
      </c>
    </row>
    <row r="10227" spans="1:8" x14ac:dyDescent="0.3">
      <c r="A10227" s="13" t="str">
        <f t="shared" si="159"/>
        <v>ellisma012014</v>
      </c>
      <c r="B10227" s="16" t="s">
        <v>298</v>
      </c>
      <c r="C10227" s="16">
        <v>2014</v>
      </c>
      <c r="D10227" s="16" t="s">
        <v>39</v>
      </c>
      <c r="E10227" s="16">
        <v>70</v>
      </c>
      <c r="F10227" s="16">
        <v>123</v>
      </c>
      <c r="G10227" s="16">
        <v>0</v>
      </c>
      <c r="H10227" s="16">
        <v>21</v>
      </c>
    </row>
    <row r="10228" spans="1:8" x14ac:dyDescent="0.3">
      <c r="A10228" s="13" t="str">
        <f t="shared" si="159"/>
        <v>ellisma012014</v>
      </c>
      <c r="B10228" s="16" t="s">
        <v>298</v>
      </c>
      <c r="C10228" s="16">
        <v>2014</v>
      </c>
      <c r="D10228" s="16" t="s">
        <v>40</v>
      </c>
      <c r="E10228" s="16">
        <v>0</v>
      </c>
      <c r="F10228" s="16">
        <v>2</v>
      </c>
      <c r="G10228" s="16">
        <v>1</v>
      </c>
      <c r="H10228" s="16">
        <v>1</v>
      </c>
    </row>
    <row r="10229" spans="1:8" x14ac:dyDescent="0.3">
      <c r="A10229" s="13" t="str">
        <f t="shared" si="159"/>
        <v>ellsbja012014</v>
      </c>
      <c r="B10229" s="16" t="s">
        <v>781</v>
      </c>
      <c r="C10229" s="16">
        <v>2014</v>
      </c>
      <c r="D10229" s="16" t="s">
        <v>2329</v>
      </c>
      <c r="E10229" s="16">
        <v>380</v>
      </c>
      <c r="F10229" s="16">
        <v>3</v>
      </c>
      <c r="G10229" s="16">
        <v>1</v>
      </c>
      <c r="H10229" s="16">
        <v>1</v>
      </c>
    </row>
    <row r="10230" spans="1:8" x14ac:dyDescent="0.3">
      <c r="A10230" s="13" t="str">
        <f t="shared" si="159"/>
        <v>ellsbja012014</v>
      </c>
      <c r="B10230" s="16" t="s">
        <v>781</v>
      </c>
      <c r="C10230" s="16">
        <v>2014</v>
      </c>
      <c r="D10230" s="16" t="s">
        <v>2331</v>
      </c>
      <c r="E10230" s="16">
        <v>380</v>
      </c>
      <c r="F10230" s="16">
        <v>3</v>
      </c>
      <c r="G10230" s="16">
        <v>1</v>
      </c>
      <c r="H10230" s="16">
        <v>1</v>
      </c>
    </row>
    <row r="10231" spans="1:8" x14ac:dyDescent="0.3">
      <c r="A10231" s="13" t="str">
        <f t="shared" si="159"/>
        <v>elmorja012014</v>
      </c>
      <c r="B10231" s="16" t="s">
        <v>1707</v>
      </c>
      <c r="C10231" s="16">
        <v>2014</v>
      </c>
      <c r="D10231" s="16" t="s">
        <v>39</v>
      </c>
      <c r="E10231" s="16">
        <v>5</v>
      </c>
      <c r="F10231" s="16">
        <v>2</v>
      </c>
      <c r="G10231" s="16">
        <v>0</v>
      </c>
      <c r="H10231" s="16">
        <v>0</v>
      </c>
    </row>
    <row r="10232" spans="1:8" x14ac:dyDescent="0.3">
      <c r="A10232" s="13" t="str">
        <f t="shared" si="159"/>
        <v>elmorja012014</v>
      </c>
      <c r="B10232" s="16" t="s">
        <v>1707</v>
      </c>
      <c r="C10232" s="16">
        <v>2014</v>
      </c>
      <c r="D10232" s="16" t="s">
        <v>2333</v>
      </c>
      <c r="E10232" s="16">
        <v>2</v>
      </c>
      <c r="F10232" s="16">
        <v>5</v>
      </c>
      <c r="G10232" s="16">
        <v>0</v>
      </c>
      <c r="H10232" s="16">
        <v>1</v>
      </c>
    </row>
    <row r="10233" spans="1:8" x14ac:dyDescent="0.3">
      <c r="A10233" s="13" t="str">
        <f t="shared" si="159"/>
        <v>encared012014</v>
      </c>
      <c r="B10233" s="16" t="s">
        <v>538</v>
      </c>
      <c r="C10233" s="16">
        <v>2014</v>
      </c>
      <c r="D10233" s="16" t="s">
        <v>2335</v>
      </c>
      <c r="E10233" s="16">
        <v>625</v>
      </c>
      <c r="F10233" s="16">
        <v>33</v>
      </c>
      <c r="G10233" s="16">
        <v>8</v>
      </c>
      <c r="H10233" s="16">
        <v>51</v>
      </c>
    </row>
    <row r="10234" spans="1:8" x14ac:dyDescent="0.3">
      <c r="A10234" s="13" t="str">
        <f t="shared" si="159"/>
        <v>encared012014</v>
      </c>
      <c r="B10234" s="16" t="s">
        <v>538</v>
      </c>
      <c r="C10234" s="16">
        <v>2014</v>
      </c>
      <c r="D10234" s="16" t="s">
        <v>2330</v>
      </c>
      <c r="E10234" s="16">
        <v>2</v>
      </c>
      <c r="F10234" s="16">
        <v>0</v>
      </c>
      <c r="G10234" s="16">
        <v>0</v>
      </c>
      <c r="H10234" s="16">
        <v>0</v>
      </c>
    </row>
    <row r="10235" spans="1:8" x14ac:dyDescent="0.3">
      <c r="A10235" s="13" t="str">
        <f t="shared" si="159"/>
        <v>encared012014</v>
      </c>
      <c r="B10235" s="16" t="s">
        <v>538</v>
      </c>
      <c r="C10235" s="16">
        <v>2014</v>
      </c>
      <c r="D10235" s="16" t="s">
        <v>2331</v>
      </c>
      <c r="E10235" s="16">
        <v>2</v>
      </c>
      <c r="F10235" s="16">
        <v>0</v>
      </c>
      <c r="G10235" s="16">
        <v>0</v>
      </c>
      <c r="H10235" s="16">
        <v>0</v>
      </c>
    </row>
    <row r="10236" spans="1:8" x14ac:dyDescent="0.3">
      <c r="A10236" s="13" t="str">
        <f t="shared" si="159"/>
        <v>eovalna012014</v>
      </c>
      <c r="B10236" s="16" t="s">
        <v>1492</v>
      </c>
      <c r="C10236" s="16">
        <v>2014</v>
      </c>
      <c r="D10236" s="16" t="s">
        <v>2334</v>
      </c>
      <c r="E10236" s="16">
        <v>21</v>
      </c>
      <c r="F10236" s="16">
        <v>31</v>
      </c>
      <c r="G10236" s="16">
        <v>1</v>
      </c>
      <c r="H10236" s="16">
        <v>2</v>
      </c>
    </row>
    <row r="10237" spans="1:8" x14ac:dyDescent="0.3">
      <c r="A10237" s="13" t="str">
        <f t="shared" si="159"/>
        <v>erlinro012014</v>
      </c>
      <c r="B10237" s="16" t="s">
        <v>1927</v>
      </c>
      <c r="C10237" s="16">
        <v>2014</v>
      </c>
      <c r="D10237" s="16" t="s">
        <v>2334</v>
      </c>
      <c r="E10237" s="16">
        <v>3</v>
      </c>
      <c r="F10237" s="16">
        <v>5</v>
      </c>
      <c r="G10237" s="16">
        <v>0</v>
      </c>
      <c r="H10237" s="16">
        <v>0</v>
      </c>
    </row>
    <row r="10238" spans="1:8" x14ac:dyDescent="0.3">
      <c r="A10238" s="13" t="str">
        <f t="shared" si="159"/>
        <v>escobal022014</v>
      </c>
      <c r="B10238" s="16" t="s">
        <v>917</v>
      </c>
      <c r="C10238" s="16">
        <v>2014</v>
      </c>
      <c r="D10238" s="16" t="s">
        <v>2333</v>
      </c>
      <c r="E10238" s="16">
        <v>213</v>
      </c>
      <c r="F10238" s="16">
        <v>440</v>
      </c>
      <c r="G10238" s="16">
        <v>16</v>
      </c>
      <c r="H10238" s="16">
        <v>91</v>
      </c>
    </row>
    <row r="10239" spans="1:8" x14ac:dyDescent="0.3">
      <c r="A10239" s="13" t="str">
        <f t="shared" si="159"/>
        <v>escobed012014</v>
      </c>
      <c r="B10239" s="16" t="s">
        <v>1494</v>
      </c>
      <c r="C10239" s="16">
        <v>2014</v>
      </c>
      <c r="D10239" s="16" t="s">
        <v>39</v>
      </c>
      <c r="E10239" s="16">
        <v>12</v>
      </c>
      <c r="F10239" s="16">
        <v>16</v>
      </c>
      <c r="G10239" s="16">
        <v>1</v>
      </c>
      <c r="H10239" s="16">
        <v>5</v>
      </c>
    </row>
    <row r="10240" spans="1:8" x14ac:dyDescent="0.3">
      <c r="A10240" s="13" t="str">
        <f t="shared" si="159"/>
        <v>escobed012014</v>
      </c>
      <c r="B10240" s="16" t="s">
        <v>1494</v>
      </c>
      <c r="C10240" s="16">
        <v>2014</v>
      </c>
      <c r="D10240" s="16" t="s">
        <v>40</v>
      </c>
      <c r="E10240" s="16">
        <v>12</v>
      </c>
      <c r="F10240" s="16">
        <v>39</v>
      </c>
      <c r="G10240" s="16">
        <v>3</v>
      </c>
      <c r="H10240" s="16">
        <v>7</v>
      </c>
    </row>
    <row r="10241" spans="1:8" x14ac:dyDescent="0.3">
      <c r="A10241" s="13" t="str">
        <f t="shared" si="159"/>
        <v>escobed012014</v>
      </c>
      <c r="B10241" s="16" t="s">
        <v>1494</v>
      </c>
      <c r="C10241" s="16">
        <v>2014</v>
      </c>
      <c r="D10241" s="16" t="s">
        <v>2329</v>
      </c>
      <c r="E10241" s="16">
        <v>2</v>
      </c>
      <c r="F10241" s="16">
        <v>2</v>
      </c>
      <c r="G10241" s="16">
        <v>0</v>
      </c>
      <c r="H10241" s="16">
        <v>0</v>
      </c>
    </row>
    <row r="10242" spans="1:8" x14ac:dyDescent="0.3">
      <c r="A10242" s="13" t="str">
        <f t="shared" si="159"/>
        <v>escobed012014</v>
      </c>
      <c r="B10242" s="16" t="s">
        <v>1494</v>
      </c>
      <c r="C10242" s="16">
        <v>2014</v>
      </c>
      <c r="D10242" s="16" t="s">
        <v>2330</v>
      </c>
      <c r="E10242" s="16">
        <v>3</v>
      </c>
      <c r="F10242" s="16">
        <v>0</v>
      </c>
      <c r="G10242" s="16">
        <v>0</v>
      </c>
      <c r="H10242" s="16">
        <v>0</v>
      </c>
    </row>
    <row r="10243" spans="1:8" x14ac:dyDescent="0.3">
      <c r="A10243" s="13" t="str">
        <f t="shared" ref="A10243:A10306" si="160">(B10243&amp;C10243)</f>
        <v>escobed012014</v>
      </c>
      <c r="B10243" s="16" t="s">
        <v>1494</v>
      </c>
      <c r="C10243" s="16">
        <v>2014</v>
      </c>
      <c r="D10243" s="16" t="s">
        <v>2331</v>
      </c>
      <c r="E10243" s="16">
        <v>5</v>
      </c>
      <c r="F10243" s="16">
        <v>2</v>
      </c>
      <c r="G10243" s="16">
        <v>0</v>
      </c>
      <c r="H10243" s="16">
        <v>0</v>
      </c>
    </row>
    <row r="10244" spans="1:8" x14ac:dyDescent="0.3">
      <c r="A10244" s="13" t="str">
        <f t="shared" si="160"/>
        <v>escobed012014</v>
      </c>
      <c r="B10244" s="16" t="s">
        <v>1494</v>
      </c>
      <c r="C10244" s="16">
        <v>2014</v>
      </c>
      <c r="D10244" s="16" t="s">
        <v>2333</v>
      </c>
      <c r="E10244" s="16">
        <v>130</v>
      </c>
      <c r="F10244" s="16">
        <v>224</v>
      </c>
      <c r="G10244" s="16">
        <v>5</v>
      </c>
      <c r="H10244" s="16">
        <v>49</v>
      </c>
    </row>
    <row r="10245" spans="1:8" x14ac:dyDescent="0.3">
      <c r="A10245" s="13" t="str">
        <f t="shared" si="160"/>
        <v>escobed022014</v>
      </c>
      <c r="B10245" s="16" t="s">
        <v>2161</v>
      </c>
      <c r="C10245" s="16">
        <v>2014</v>
      </c>
      <c r="D10245" s="16" t="s">
        <v>2334</v>
      </c>
      <c r="E10245" s="16">
        <v>0</v>
      </c>
      <c r="F10245" s="16">
        <v>0</v>
      </c>
      <c r="G10245" s="16">
        <v>0</v>
      </c>
      <c r="H10245" s="16">
        <v>0</v>
      </c>
    </row>
    <row r="10246" spans="1:8" x14ac:dyDescent="0.3">
      <c r="A10246" s="13" t="str">
        <f t="shared" si="160"/>
        <v>escobyu012014</v>
      </c>
      <c r="B10246" s="16" t="s">
        <v>782</v>
      </c>
      <c r="C10246" s="16">
        <v>2014</v>
      </c>
      <c r="D10246" s="16" t="s">
        <v>2330</v>
      </c>
      <c r="E10246" s="16">
        <v>0</v>
      </c>
      <c r="F10246" s="16">
        <v>0</v>
      </c>
      <c r="G10246" s="16">
        <v>0</v>
      </c>
      <c r="H10246" s="16">
        <v>0</v>
      </c>
    </row>
    <row r="10247" spans="1:8" x14ac:dyDescent="0.3">
      <c r="A10247" s="13" t="str">
        <f t="shared" si="160"/>
        <v>escobyu012014</v>
      </c>
      <c r="B10247" s="16" t="s">
        <v>782</v>
      </c>
      <c r="C10247" s="16">
        <v>2014</v>
      </c>
      <c r="D10247" s="16" t="s">
        <v>2331</v>
      </c>
      <c r="E10247" s="16">
        <v>0</v>
      </c>
      <c r="F10247" s="16">
        <v>0</v>
      </c>
      <c r="G10247" s="16">
        <v>0</v>
      </c>
      <c r="H10247" s="16">
        <v>0</v>
      </c>
    </row>
    <row r="10248" spans="1:8" x14ac:dyDescent="0.3">
      <c r="A10248" s="13" t="str">
        <f t="shared" si="160"/>
        <v>escobyu012014</v>
      </c>
      <c r="B10248" s="16" t="s">
        <v>782</v>
      </c>
      <c r="C10248" s="16">
        <v>2014</v>
      </c>
      <c r="D10248" s="16" t="s">
        <v>2333</v>
      </c>
      <c r="E10248" s="16">
        <v>168</v>
      </c>
      <c r="F10248" s="16">
        <v>267</v>
      </c>
      <c r="G10248" s="16">
        <v>16</v>
      </c>
      <c r="H10248" s="16">
        <v>50</v>
      </c>
    </row>
    <row r="10249" spans="1:8" x14ac:dyDescent="0.3">
      <c r="A10249" s="13" t="str">
        <f t="shared" si="160"/>
        <v>espinda012014</v>
      </c>
      <c r="B10249" s="16" t="s">
        <v>1277</v>
      </c>
      <c r="C10249" s="16">
        <v>2014</v>
      </c>
      <c r="D10249" s="16" t="s">
        <v>39</v>
      </c>
      <c r="E10249" s="16">
        <v>157</v>
      </c>
      <c r="F10249" s="16">
        <v>231</v>
      </c>
      <c r="G10249" s="16">
        <v>4</v>
      </c>
      <c r="H10249" s="16">
        <v>58</v>
      </c>
    </row>
    <row r="10250" spans="1:8" x14ac:dyDescent="0.3">
      <c r="A10250" s="13" t="str">
        <f t="shared" si="160"/>
        <v>espinda012014</v>
      </c>
      <c r="B10250" s="16" t="s">
        <v>1277</v>
      </c>
      <c r="C10250" s="16">
        <v>2014</v>
      </c>
      <c r="D10250" s="16" t="s">
        <v>2333</v>
      </c>
      <c r="E10250" s="16">
        <v>16</v>
      </c>
      <c r="F10250" s="16">
        <v>28</v>
      </c>
      <c r="G10250" s="16">
        <v>1</v>
      </c>
      <c r="H10250" s="16">
        <v>7</v>
      </c>
    </row>
    <row r="10251" spans="1:8" x14ac:dyDescent="0.3">
      <c r="A10251" s="13" t="str">
        <f t="shared" si="160"/>
        <v>estrama012014</v>
      </c>
      <c r="B10251" s="16" t="s">
        <v>918</v>
      </c>
      <c r="C10251" s="16">
        <v>2014</v>
      </c>
      <c r="D10251" s="16" t="s">
        <v>2334</v>
      </c>
      <c r="E10251" s="16">
        <v>6</v>
      </c>
      <c r="F10251" s="16">
        <v>21</v>
      </c>
      <c r="G10251" s="16">
        <v>0</v>
      </c>
      <c r="H10251" s="16">
        <v>0</v>
      </c>
    </row>
    <row r="10252" spans="1:8" x14ac:dyDescent="0.3">
      <c r="A10252" s="13" t="str">
        <f t="shared" si="160"/>
        <v>ethiean012014</v>
      </c>
      <c r="B10252" s="16" t="s">
        <v>641</v>
      </c>
      <c r="C10252" s="16">
        <v>2014</v>
      </c>
      <c r="D10252" s="16" t="s">
        <v>2335</v>
      </c>
      <c r="E10252" s="16">
        <v>5</v>
      </c>
      <c r="F10252" s="16">
        <v>0</v>
      </c>
      <c r="G10252" s="16">
        <v>0</v>
      </c>
      <c r="H10252" s="16">
        <v>0</v>
      </c>
    </row>
    <row r="10253" spans="1:8" x14ac:dyDescent="0.3">
      <c r="A10253" s="13" t="str">
        <f t="shared" si="160"/>
        <v>ethiean012014</v>
      </c>
      <c r="B10253" s="16" t="s">
        <v>641</v>
      </c>
      <c r="C10253" s="16">
        <v>2014</v>
      </c>
      <c r="D10253" s="16" t="s">
        <v>2329</v>
      </c>
      <c r="E10253" s="16">
        <v>120</v>
      </c>
      <c r="F10253" s="16">
        <v>0</v>
      </c>
      <c r="G10253" s="16">
        <v>1</v>
      </c>
      <c r="H10253" s="16">
        <v>0</v>
      </c>
    </row>
    <row r="10254" spans="1:8" x14ac:dyDescent="0.3">
      <c r="A10254" s="13" t="str">
        <f t="shared" si="160"/>
        <v>ethiean012014</v>
      </c>
      <c r="B10254" s="16" t="s">
        <v>641</v>
      </c>
      <c r="C10254" s="16">
        <v>2014</v>
      </c>
      <c r="D10254" s="16" t="s">
        <v>2330</v>
      </c>
      <c r="E10254" s="16">
        <v>13</v>
      </c>
      <c r="F10254" s="16">
        <v>0</v>
      </c>
      <c r="G10254" s="16">
        <v>0</v>
      </c>
      <c r="H10254" s="16">
        <v>0</v>
      </c>
    </row>
    <row r="10255" spans="1:8" x14ac:dyDescent="0.3">
      <c r="A10255" s="13" t="str">
        <f t="shared" si="160"/>
        <v>ethiean012014</v>
      </c>
      <c r="B10255" s="16" t="s">
        <v>641</v>
      </c>
      <c r="C10255" s="16">
        <v>2014</v>
      </c>
      <c r="D10255" s="16" t="s">
        <v>2331</v>
      </c>
      <c r="E10255" s="16">
        <v>153</v>
      </c>
      <c r="F10255" s="16">
        <v>1</v>
      </c>
      <c r="G10255" s="16">
        <v>1</v>
      </c>
      <c r="H10255" s="16">
        <v>0</v>
      </c>
    </row>
    <row r="10256" spans="1:8" x14ac:dyDescent="0.3">
      <c r="A10256" s="13" t="str">
        <f t="shared" si="160"/>
        <v>ethiean012014</v>
      </c>
      <c r="B10256" s="16" t="s">
        <v>641</v>
      </c>
      <c r="C10256" s="16">
        <v>2014</v>
      </c>
      <c r="D10256" s="16" t="s">
        <v>2332</v>
      </c>
      <c r="E10256" s="16">
        <v>20</v>
      </c>
      <c r="F10256" s="16">
        <v>1</v>
      </c>
      <c r="G10256" s="16">
        <v>0</v>
      </c>
      <c r="H10256" s="16">
        <v>0</v>
      </c>
    </row>
    <row r="10257" spans="1:8" x14ac:dyDescent="0.3">
      <c r="A10257" s="13" t="str">
        <f t="shared" si="160"/>
        <v>evansni012014</v>
      </c>
      <c r="B10257" s="16" t="s">
        <v>919</v>
      </c>
      <c r="C10257" s="16">
        <v>2014</v>
      </c>
      <c r="D10257" s="16" t="s">
        <v>2335</v>
      </c>
      <c r="E10257" s="16">
        <v>9</v>
      </c>
      <c r="F10257" s="16">
        <v>2</v>
      </c>
      <c r="G10257" s="16">
        <v>0</v>
      </c>
      <c r="H10257" s="16">
        <v>1</v>
      </c>
    </row>
    <row r="10258" spans="1:8" x14ac:dyDescent="0.3">
      <c r="A10258" s="13" t="str">
        <f t="shared" si="160"/>
        <v>evansni012014</v>
      </c>
      <c r="B10258" s="16" t="s">
        <v>919</v>
      </c>
      <c r="C10258" s="16">
        <v>2014</v>
      </c>
      <c r="D10258" s="16" t="s">
        <v>40</v>
      </c>
      <c r="E10258" s="16">
        <v>1</v>
      </c>
      <c r="F10258" s="16">
        <v>2</v>
      </c>
      <c r="G10258" s="16">
        <v>0</v>
      </c>
      <c r="H10258" s="16">
        <v>1</v>
      </c>
    </row>
    <row r="10259" spans="1:8" x14ac:dyDescent="0.3">
      <c r="A10259" s="13" t="str">
        <f t="shared" si="160"/>
        <v>evansni012014</v>
      </c>
      <c r="B10259" s="16" t="s">
        <v>919</v>
      </c>
      <c r="C10259" s="16">
        <v>2014</v>
      </c>
      <c r="D10259" s="16" t="s">
        <v>2330</v>
      </c>
      <c r="E10259" s="16">
        <v>0</v>
      </c>
      <c r="F10259" s="16">
        <v>0</v>
      </c>
      <c r="G10259" s="16">
        <v>0</v>
      </c>
      <c r="H10259" s="16">
        <v>0</v>
      </c>
    </row>
    <row r="10260" spans="1:8" x14ac:dyDescent="0.3">
      <c r="A10260" s="13" t="str">
        <f t="shared" si="160"/>
        <v>evansni012014</v>
      </c>
      <c r="B10260" s="16" t="s">
        <v>919</v>
      </c>
      <c r="C10260" s="16">
        <v>2014</v>
      </c>
      <c r="D10260" s="16" t="s">
        <v>2331</v>
      </c>
      <c r="E10260" s="16">
        <v>0</v>
      </c>
      <c r="F10260" s="16">
        <v>0</v>
      </c>
      <c r="G10260" s="16">
        <v>0</v>
      </c>
      <c r="H10260" s="16">
        <v>0</v>
      </c>
    </row>
    <row r="10261" spans="1:8" x14ac:dyDescent="0.3">
      <c r="A10261" s="13" t="str">
        <f t="shared" si="160"/>
        <v>evelada012014</v>
      </c>
      <c r="B10261" s="16" t="s">
        <v>539</v>
      </c>
      <c r="C10261" s="16">
        <v>2014</v>
      </c>
      <c r="D10261" s="16" t="s">
        <v>2334</v>
      </c>
      <c r="E10261" s="16">
        <v>1</v>
      </c>
      <c r="F10261" s="16">
        <v>2</v>
      </c>
      <c r="G10261" s="16">
        <v>0</v>
      </c>
      <c r="H10261" s="16">
        <v>0</v>
      </c>
    </row>
    <row r="10262" spans="1:8" x14ac:dyDescent="0.3">
      <c r="A10262" s="13" t="str">
        <f t="shared" si="160"/>
        <v>faluir012014</v>
      </c>
      <c r="B10262" s="16" t="s">
        <v>1709</v>
      </c>
      <c r="C10262" s="16">
        <v>2014</v>
      </c>
      <c r="D10262" s="16" t="s">
        <v>39</v>
      </c>
      <c r="E10262" s="16">
        <v>14</v>
      </c>
      <c r="F10262" s="16">
        <v>11</v>
      </c>
      <c r="G10262" s="16">
        <v>0</v>
      </c>
      <c r="H10262" s="16">
        <v>4</v>
      </c>
    </row>
    <row r="10263" spans="1:8" x14ac:dyDescent="0.3">
      <c r="A10263" s="13" t="str">
        <f t="shared" si="160"/>
        <v>faluir012014</v>
      </c>
      <c r="B10263" s="16" t="s">
        <v>1709</v>
      </c>
      <c r="C10263" s="16">
        <v>2014</v>
      </c>
      <c r="D10263" s="16" t="s">
        <v>40</v>
      </c>
      <c r="E10263" s="16">
        <v>0</v>
      </c>
      <c r="F10263" s="16">
        <v>1</v>
      </c>
      <c r="G10263" s="16">
        <v>0</v>
      </c>
      <c r="H10263" s="16">
        <v>1</v>
      </c>
    </row>
    <row r="10264" spans="1:8" x14ac:dyDescent="0.3">
      <c r="A10264" s="13" t="str">
        <f t="shared" si="160"/>
        <v>faluir012014</v>
      </c>
      <c r="B10264" s="16" t="s">
        <v>1709</v>
      </c>
      <c r="C10264" s="16">
        <v>2014</v>
      </c>
      <c r="D10264" s="16" t="s">
        <v>2333</v>
      </c>
      <c r="E10264" s="16">
        <v>1</v>
      </c>
      <c r="F10264" s="16">
        <v>3</v>
      </c>
      <c r="G10264" s="16">
        <v>1</v>
      </c>
      <c r="H10264" s="16">
        <v>0</v>
      </c>
    </row>
    <row r="10265" spans="1:8" x14ac:dyDescent="0.3">
      <c r="A10265" s="13" t="str">
        <f t="shared" si="160"/>
        <v>familje012014</v>
      </c>
      <c r="B10265" s="16" t="s">
        <v>1710</v>
      </c>
      <c r="C10265" s="16">
        <v>2014</v>
      </c>
      <c r="D10265" s="16" t="s">
        <v>2334</v>
      </c>
      <c r="E10265" s="16">
        <v>5</v>
      </c>
      <c r="F10265" s="16">
        <v>10</v>
      </c>
      <c r="G10265" s="16">
        <v>3</v>
      </c>
      <c r="H10265" s="16">
        <v>0</v>
      </c>
    </row>
    <row r="10266" spans="1:8" x14ac:dyDescent="0.3">
      <c r="A10266" s="13" t="str">
        <f t="shared" si="160"/>
        <v>farmebu012014</v>
      </c>
      <c r="B10266" s="16" t="s">
        <v>2162</v>
      </c>
      <c r="C10266" s="16">
        <v>2014</v>
      </c>
      <c r="D10266" s="16" t="s">
        <v>2334</v>
      </c>
      <c r="E10266" s="16">
        <v>0</v>
      </c>
      <c r="F10266" s="16">
        <v>0</v>
      </c>
      <c r="G10266" s="16">
        <v>0</v>
      </c>
      <c r="H10266" s="16">
        <v>0</v>
      </c>
    </row>
    <row r="10267" spans="1:8" x14ac:dyDescent="0.3">
      <c r="A10267" s="13" t="str">
        <f t="shared" si="160"/>
        <v>farnsky012014</v>
      </c>
      <c r="B10267" s="16" t="s">
        <v>95</v>
      </c>
      <c r="C10267" s="16">
        <v>2014</v>
      </c>
      <c r="D10267" s="16" t="s">
        <v>2334</v>
      </c>
      <c r="E10267" s="16">
        <v>0</v>
      </c>
      <c r="F10267" s="16">
        <v>1</v>
      </c>
      <c r="G10267" s="16">
        <v>0</v>
      </c>
      <c r="H10267" s="16">
        <v>0</v>
      </c>
    </row>
    <row r="10268" spans="1:8" x14ac:dyDescent="0.3">
      <c r="A10268" s="13" t="str">
        <f t="shared" si="160"/>
        <v>farnsky012014</v>
      </c>
      <c r="B10268" s="16" t="s">
        <v>95</v>
      </c>
      <c r="C10268" s="16">
        <v>2014</v>
      </c>
      <c r="D10268" s="16" t="s">
        <v>2334</v>
      </c>
      <c r="E10268" s="16">
        <v>0</v>
      </c>
      <c r="F10268" s="16">
        <v>1</v>
      </c>
      <c r="G10268" s="16">
        <v>0</v>
      </c>
      <c r="H10268" s="16">
        <v>1</v>
      </c>
    </row>
    <row r="10269" spans="1:8" x14ac:dyDescent="0.3">
      <c r="A10269" s="13" t="str">
        <f t="shared" si="160"/>
        <v>farquda012014</v>
      </c>
      <c r="B10269" s="16" t="s">
        <v>1495</v>
      </c>
      <c r="C10269" s="16">
        <v>2014</v>
      </c>
      <c r="D10269" s="16" t="s">
        <v>2334</v>
      </c>
      <c r="E10269" s="16">
        <v>6</v>
      </c>
      <c r="F10269" s="16">
        <v>11</v>
      </c>
      <c r="G10269" s="16">
        <v>0</v>
      </c>
      <c r="H10269" s="16">
        <v>1</v>
      </c>
    </row>
    <row r="10270" spans="1:8" x14ac:dyDescent="0.3">
      <c r="A10270" s="13" t="str">
        <f t="shared" si="160"/>
        <v>federti012014</v>
      </c>
      <c r="B10270" s="16" t="s">
        <v>1497</v>
      </c>
      <c r="C10270" s="16">
        <v>2014</v>
      </c>
      <c r="D10270" s="16" t="s">
        <v>2336</v>
      </c>
      <c r="E10270" s="16">
        <v>150</v>
      </c>
      <c r="F10270" s="16">
        <v>19</v>
      </c>
      <c r="G10270" s="16">
        <v>3</v>
      </c>
      <c r="H10270" s="16">
        <v>1</v>
      </c>
    </row>
    <row r="10271" spans="1:8" x14ac:dyDescent="0.3">
      <c r="A10271" s="13" t="str">
        <f t="shared" si="160"/>
        <v>feierry012014</v>
      </c>
      <c r="B10271" s="16" t="s">
        <v>643</v>
      </c>
      <c r="C10271" s="16">
        <v>2014</v>
      </c>
      <c r="D10271" s="16" t="s">
        <v>2334</v>
      </c>
      <c r="E10271" s="16">
        <v>2</v>
      </c>
      <c r="F10271" s="16">
        <v>1</v>
      </c>
      <c r="G10271" s="16">
        <v>1</v>
      </c>
      <c r="H10271" s="16">
        <v>0</v>
      </c>
    </row>
    <row r="10272" spans="1:8" x14ac:dyDescent="0.3">
      <c r="A10272" s="13" t="str">
        <f t="shared" si="160"/>
        <v>feldmsc012014</v>
      </c>
      <c r="B10272" s="16" t="s">
        <v>540</v>
      </c>
      <c r="C10272" s="16">
        <v>2014</v>
      </c>
      <c r="D10272" s="16" t="s">
        <v>2334</v>
      </c>
      <c r="E10272" s="16">
        <v>18</v>
      </c>
      <c r="F10272" s="16">
        <v>18</v>
      </c>
      <c r="G10272" s="16">
        <v>0</v>
      </c>
      <c r="H10272" s="16">
        <v>1</v>
      </c>
    </row>
    <row r="10273" spans="1:8" x14ac:dyDescent="0.3">
      <c r="A10273" s="13" t="str">
        <f t="shared" si="160"/>
        <v>felizne012014</v>
      </c>
      <c r="B10273" s="16" t="s">
        <v>1081</v>
      </c>
      <c r="C10273" s="16">
        <v>2014</v>
      </c>
      <c r="D10273" s="16" t="s">
        <v>2334</v>
      </c>
      <c r="E10273" s="16">
        <v>4</v>
      </c>
      <c r="F10273" s="16">
        <v>2</v>
      </c>
      <c r="G10273" s="16">
        <v>0</v>
      </c>
      <c r="H10273" s="16">
        <v>1</v>
      </c>
    </row>
    <row r="10274" spans="1:8" x14ac:dyDescent="0.3">
      <c r="A10274" s="13" t="str">
        <f t="shared" si="160"/>
        <v>fernajo022014</v>
      </c>
      <c r="B10274" s="16" t="s">
        <v>1928</v>
      </c>
      <c r="C10274" s="16">
        <v>2014</v>
      </c>
      <c r="D10274" s="16" t="s">
        <v>2334</v>
      </c>
      <c r="E10274" s="16">
        <v>4</v>
      </c>
      <c r="F10274" s="16">
        <v>3</v>
      </c>
      <c r="G10274" s="16">
        <v>0</v>
      </c>
      <c r="H10274" s="16">
        <v>0</v>
      </c>
    </row>
    <row r="10275" spans="1:8" x14ac:dyDescent="0.3">
      <c r="A10275" s="13" t="str">
        <f t="shared" si="160"/>
        <v>fieldjo032014</v>
      </c>
      <c r="B10275" s="16" t="s">
        <v>1929</v>
      </c>
      <c r="C10275" s="16">
        <v>2014</v>
      </c>
      <c r="D10275" s="16" t="s">
        <v>2334</v>
      </c>
      <c r="E10275" s="16">
        <v>2</v>
      </c>
      <c r="F10275" s="16">
        <v>0</v>
      </c>
      <c r="G10275" s="16">
        <v>0</v>
      </c>
      <c r="H10275" s="16">
        <v>0</v>
      </c>
    </row>
    <row r="10276" spans="1:8" x14ac:dyDescent="0.3">
      <c r="A10276" s="13" t="str">
        <f t="shared" si="160"/>
        <v>fieldpr012014</v>
      </c>
      <c r="B10276" s="16" t="s">
        <v>541</v>
      </c>
      <c r="C10276" s="16">
        <v>2014</v>
      </c>
      <c r="D10276" s="16" t="s">
        <v>2335</v>
      </c>
      <c r="E10276" s="16">
        <v>333</v>
      </c>
      <c r="F10276" s="16">
        <v>14</v>
      </c>
      <c r="G10276" s="16">
        <v>4</v>
      </c>
      <c r="H10276" s="16">
        <v>36</v>
      </c>
    </row>
    <row r="10277" spans="1:8" x14ac:dyDescent="0.3">
      <c r="A10277" s="13" t="str">
        <f t="shared" si="160"/>
        <v>fienca012014</v>
      </c>
      <c r="B10277" s="16" t="s">
        <v>1082</v>
      </c>
      <c r="C10277" s="16">
        <v>2014</v>
      </c>
      <c r="D10277" s="16" t="s">
        <v>2334</v>
      </c>
      <c r="E10277" s="16">
        <v>6</v>
      </c>
      <c r="F10277" s="16">
        <v>9</v>
      </c>
      <c r="G10277" s="16">
        <v>0</v>
      </c>
      <c r="H10277" s="16">
        <v>1</v>
      </c>
    </row>
    <row r="10278" spans="1:8" x14ac:dyDescent="0.3">
      <c r="A10278" s="13" t="str">
        <f t="shared" si="160"/>
        <v>fiersmi012014</v>
      </c>
      <c r="B10278" s="16" t="s">
        <v>1499</v>
      </c>
      <c r="C10278" s="16">
        <v>2014</v>
      </c>
      <c r="D10278" s="16" t="s">
        <v>2334</v>
      </c>
      <c r="E10278" s="16">
        <v>5</v>
      </c>
      <c r="F10278" s="16">
        <v>9</v>
      </c>
      <c r="G10278" s="16">
        <v>1</v>
      </c>
      <c r="H10278" s="16">
        <v>1</v>
      </c>
    </row>
    <row r="10279" spans="1:8" x14ac:dyDescent="0.3">
      <c r="A10279" s="13" t="str">
        <f t="shared" si="160"/>
        <v>fifest012014</v>
      </c>
      <c r="B10279" s="16" t="s">
        <v>1712</v>
      </c>
      <c r="C10279" s="16">
        <v>2014</v>
      </c>
      <c r="D10279" s="16" t="s">
        <v>2334</v>
      </c>
      <c r="E10279" s="16">
        <v>2</v>
      </c>
      <c r="F10279" s="16">
        <v>2</v>
      </c>
      <c r="G10279" s="16">
        <v>0</v>
      </c>
      <c r="H10279" s="16">
        <v>0</v>
      </c>
    </row>
    <row r="10280" spans="1:8" x14ac:dyDescent="0.3">
      <c r="A10280" s="13" t="str">
        <f t="shared" si="160"/>
        <v>figaral012014</v>
      </c>
      <c r="B10280" s="16" t="s">
        <v>1083</v>
      </c>
      <c r="C10280" s="16">
        <v>2014</v>
      </c>
      <c r="D10280" s="16" t="s">
        <v>2334</v>
      </c>
      <c r="E10280" s="16">
        <v>1</v>
      </c>
      <c r="F10280" s="16">
        <v>1</v>
      </c>
      <c r="G10280" s="16">
        <v>0</v>
      </c>
      <c r="H10280" s="16">
        <v>0</v>
      </c>
    </row>
    <row r="10281" spans="1:8" x14ac:dyDescent="0.3">
      <c r="A10281" s="13" t="str">
        <f t="shared" si="160"/>
        <v>figgich012014</v>
      </c>
      <c r="B10281" s="16" t="s">
        <v>300</v>
      </c>
      <c r="C10281" s="16">
        <v>2014</v>
      </c>
      <c r="D10281" s="16" t="s">
        <v>39</v>
      </c>
      <c r="E10281" s="16">
        <v>3</v>
      </c>
      <c r="F10281" s="16">
        <v>13</v>
      </c>
      <c r="G10281" s="16">
        <v>0</v>
      </c>
      <c r="H10281" s="16">
        <v>3</v>
      </c>
    </row>
    <row r="10282" spans="1:8" x14ac:dyDescent="0.3">
      <c r="A10282" s="13" t="str">
        <f t="shared" si="160"/>
        <v>figgich012014</v>
      </c>
      <c r="B10282" s="16" t="s">
        <v>300</v>
      </c>
      <c r="C10282" s="16">
        <v>2014</v>
      </c>
      <c r="D10282" s="16" t="s">
        <v>40</v>
      </c>
      <c r="E10282" s="16">
        <v>4</v>
      </c>
      <c r="F10282" s="16">
        <v>19</v>
      </c>
      <c r="G10282" s="16">
        <v>1</v>
      </c>
      <c r="H10282" s="16">
        <v>0</v>
      </c>
    </row>
    <row r="10283" spans="1:8" x14ac:dyDescent="0.3">
      <c r="A10283" s="13" t="str">
        <f t="shared" si="160"/>
        <v>figgich012014</v>
      </c>
      <c r="B10283" s="16" t="s">
        <v>300</v>
      </c>
      <c r="C10283" s="16">
        <v>2014</v>
      </c>
      <c r="D10283" s="16" t="s">
        <v>2330</v>
      </c>
      <c r="E10283" s="16">
        <v>1</v>
      </c>
      <c r="F10283" s="16">
        <v>0</v>
      </c>
      <c r="G10283" s="16">
        <v>0</v>
      </c>
      <c r="H10283" s="16">
        <v>0</v>
      </c>
    </row>
    <row r="10284" spans="1:8" x14ac:dyDescent="0.3">
      <c r="A10284" s="13" t="str">
        <f t="shared" si="160"/>
        <v>figgich012014</v>
      </c>
      <c r="B10284" s="16" t="s">
        <v>300</v>
      </c>
      <c r="C10284" s="16">
        <v>2014</v>
      </c>
      <c r="D10284" s="16" t="s">
        <v>2331</v>
      </c>
      <c r="E10284" s="16">
        <v>1</v>
      </c>
      <c r="F10284" s="16">
        <v>0</v>
      </c>
      <c r="G10284" s="16">
        <v>0</v>
      </c>
      <c r="H10284" s="16">
        <v>0</v>
      </c>
    </row>
    <row r="10285" spans="1:8" x14ac:dyDescent="0.3">
      <c r="A10285" s="13" t="str">
        <f t="shared" si="160"/>
        <v>figgich012014</v>
      </c>
      <c r="B10285" s="16" t="s">
        <v>300</v>
      </c>
      <c r="C10285" s="16">
        <v>2014</v>
      </c>
      <c r="D10285" s="16" t="s">
        <v>2333</v>
      </c>
      <c r="E10285" s="16">
        <v>1</v>
      </c>
      <c r="F10285" s="16">
        <v>0</v>
      </c>
      <c r="G10285" s="16">
        <v>0</v>
      </c>
      <c r="H10285" s="16">
        <v>0</v>
      </c>
    </row>
    <row r="10286" spans="1:8" x14ac:dyDescent="0.3">
      <c r="A10286" s="13" t="str">
        <f t="shared" si="160"/>
        <v>figueco012014</v>
      </c>
      <c r="B10286" s="16" t="s">
        <v>2163</v>
      </c>
      <c r="C10286" s="16">
        <v>2014</v>
      </c>
      <c r="D10286" s="16" t="s">
        <v>39</v>
      </c>
      <c r="E10286" s="16">
        <v>19</v>
      </c>
      <c r="F10286" s="16">
        <v>24</v>
      </c>
      <c r="G10286" s="16">
        <v>1</v>
      </c>
      <c r="H10286" s="16">
        <v>4</v>
      </c>
    </row>
    <row r="10287" spans="1:8" x14ac:dyDescent="0.3">
      <c r="A10287" s="13" t="str">
        <f t="shared" si="160"/>
        <v>figuepe012014</v>
      </c>
      <c r="B10287" s="16" t="s">
        <v>1713</v>
      </c>
      <c r="C10287" s="16">
        <v>2014</v>
      </c>
      <c r="D10287" s="16" t="s">
        <v>2334</v>
      </c>
      <c r="E10287" s="16">
        <v>1</v>
      </c>
      <c r="F10287" s="16">
        <v>1</v>
      </c>
      <c r="G10287" s="16">
        <v>0</v>
      </c>
      <c r="H10287" s="16">
        <v>0</v>
      </c>
    </row>
    <row r="10288" spans="1:8" x14ac:dyDescent="0.3">
      <c r="A10288" s="13" t="str">
        <f t="shared" si="160"/>
        <v>finnebr012014</v>
      </c>
      <c r="B10288" s="16" t="s">
        <v>2164</v>
      </c>
      <c r="C10288" s="16">
        <v>2014</v>
      </c>
      <c r="D10288" s="16" t="s">
        <v>2334</v>
      </c>
      <c r="E10288" s="16">
        <v>0</v>
      </c>
      <c r="F10288" s="16">
        <v>1</v>
      </c>
      <c r="G10288" s="16">
        <v>0</v>
      </c>
      <c r="H10288" s="16">
        <v>0</v>
      </c>
    </row>
    <row r="10289" spans="1:8" x14ac:dyDescent="0.3">
      <c r="A10289" s="13" t="str">
        <f t="shared" si="160"/>
        <v>fistedo012014</v>
      </c>
      <c r="B10289" s="16" t="s">
        <v>1085</v>
      </c>
      <c r="C10289" s="16">
        <v>2014</v>
      </c>
      <c r="D10289" s="16" t="s">
        <v>2334</v>
      </c>
      <c r="E10289" s="16">
        <v>15</v>
      </c>
      <c r="F10289" s="16">
        <v>21</v>
      </c>
      <c r="G10289" s="16">
        <v>1</v>
      </c>
      <c r="H10289" s="16">
        <v>0</v>
      </c>
    </row>
    <row r="10290" spans="1:8" x14ac:dyDescent="0.3">
      <c r="A10290" s="13" t="str">
        <f t="shared" si="160"/>
        <v>flahery012014</v>
      </c>
      <c r="B10290" s="16" t="s">
        <v>1714</v>
      </c>
      <c r="C10290" s="16">
        <v>2014</v>
      </c>
      <c r="D10290" s="16" t="s">
        <v>2335</v>
      </c>
      <c r="E10290" s="16">
        <v>12</v>
      </c>
      <c r="F10290" s="16">
        <v>0</v>
      </c>
      <c r="G10290" s="16">
        <v>0</v>
      </c>
      <c r="H10290" s="16">
        <v>1</v>
      </c>
    </row>
    <row r="10291" spans="1:8" x14ac:dyDescent="0.3">
      <c r="A10291" s="13" t="str">
        <f t="shared" si="160"/>
        <v>flahery012014</v>
      </c>
      <c r="B10291" s="16" t="s">
        <v>1714</v>
      </c>
      <c r="C10291" s="16">
        <v>2014</v>
      </c>
      <c r="D10291" s="16" t="s">
        <v>39</v>
      </c>
      <c r="E10291" s="16">
        <v>47</v>
      </c>
      <c r="F10291" s="16">
        <v>91</v>
      </c>
      <c r="G10291" s="16">
        <v>2</v>
      </c>
      <c r="H10291" s="16">
        <v>17</v>
      </c>
    </row>
    <row r="10292" spans="1:8" x14ac:dyDescent="0.3">
      <c r="A10292" s="13" t="str">
        <f t="shared" si="160"/>
        <v>flahery012014</v>
      </c>
      <c r="B10292" s="16" t="s">
        <v>1714</v>
      </c>
      <c r="C10292" s="16">
        <v>2014</v>
      </c>
      <c r="D10292" s="16" t="s">
        <v>40</v>
      </c>
      <c r="E10292" s="16">
        <v>13</v>
      </c>
      <c r="F10292" s="16">
        <v>60</v>
      </c>
      <c r="G10292" s="16">
        <v>5</v>
      </c>
      <c r="H10292" s="16">
        <v>7</v>
      </c>
    </row>
    <row r="10293" spans="1:8" x14ac:dyDescent="0.3">
      <c r="A10293" s="13" t="str">
        <f t="shared" si="160"/>
        <v>flahery012014</v>
      </c>
      <c r="B10293" s="16" t="s">
        <v>1714</v>
      </c>
      <c r="C10293" s="16">
        <v>2014</v>
      </c>
      <c r="D10293" s="16" t="s">
        <v>2330</v>
      </c>
      <c r="E10293" s="16">
        <v>0</v>
      </c>
      <c r="F10293" s="16">
        <v>0</v>
      </c>
      <c r="G10293" s="16">
        <v>0</v>
      </c>
      <c r="H10293" s="16">
        <v>0</v>
      </c>
    </row>
    <row r="10294" spans="1:8" x14ac:dyDescent="0.3">
      <c r="A10294" s="13" t="str">
        <f t="shared" si="160"/>
        <v>flahery012014</v>
      </c>
      <c r="B10294" s="16" t="s">
        <v>1714</v>
      </c>
      <c r="C10294" s="16">
        <v>2014</v>
      </c>
      <c r="D10294" s="16" t="s">
        <v>2331</v>
      </c>
      <c r="E10294" s="16">
        <v>0</v>
      </c>
      <c r="F10294" s="16">
        <v>0</v>
      </c>
      <c r="G10294" s="16">
        <v>0</v>
      </c>
      <c r="H10294" s="16">
        <v>0</v>
      </c>
    </row>
    <row r="10295" spans="1:8" x14ac:dyDescent="0.3">
      <c r="A10295" s="13" t="str">
        <f t="shared" si="160"/>
        <v>flahery012014</v>
      </c>
      <c r="B10295" s="16" t="s">
        <v>1714</v>
      </c>
      <c r="C10295" s="16">
        <v>2014</v>
      </c>
      <c r="D10295" s="16" t="s">
        <v>2332</v>
      </c>
      <c r="E10295" s="16">
        <v>0</v>
      </c>
      <c r="F10295" s="16">
        <v>0</v>
      </c>
      <c r="G10295" s="16">
        <v>0</v>
      </c>
      <c r="H10295" s="16">
        <v>0</v>
      </c>
    </row>
    <row r="10296" spans="1:8" x14ac:dyDescent="0.3">
      <c r="A10296" s="13" t="str">
        <f t="shared" si="160"/>
        <v>flahery012014</v>
      </c>
      <c r="B10296" s="16" t="s">
        <v>1714</v>
      </c>
      <c r="C10296" s="16">
        <v>2014</v>
      </c>
      <c r="D10296" s="16" t="s">
        <v>2333</v>
      </c>
      <c r="E10296" s="16">
        <v>32</v>
      </c>
      <c r="F10296" s="16">
        <v>51</v>
      </c>
      <c r="G10296" s="16">
        <v>3</v>
      </c>
      <c r="H10296" s="16">
        <v>10</v>
      </c>
    </row>
    <row r="10297" spans="1:8" x14ac:dyDescent="0.3">
      <c r="A10297" s="13" t="str">
        <f t="shared" si="160"/>
        <v>flandyo012014</v>
      </c>
      <c r="B10297" s="16" t="s">
        <v>2165</v>
      </c>
      <c r="C10297" s="16">
        <v>2014</v>
      </c>
      <c r="D10297" s="16" t="s">
        <v>2334</v>
      </c>
      <c r="E10297" s="16">
        <v>6</v>
      </c>
      <c r="F10297" s="16">
        <v>8</v>
      </c>
      <c r="G10297" s="16">
        <v>0</v>
      </c>
      <c r="H10297" s="16">
        <v>0</v>
      </c>
    </row>
    <row r="10298" spans="1:8" x14ac:dyDescent="0.3">
      <c r="A10298" s="13" t="str">
        <f t="shared" si="160"/>
        <v>florewi012014</v>
      </c>
      <c r="B10298" s="16" t="s">
        <v>1930</v>
      </c>
      <c r="C10298" s="16">
        <v>2014</v>
      </c>
      <c r="D10298" s="16" t="s">
        <v>39</v>
      </c>
      <c r="E10298" s="16">
        <v>40</v>
      </c>
      <c r="F10298" s="16">
        <v>46</v>
      </c>
      <c r="G10298" s="16">
        <v>1</v>
      </c>
      <c r="H10298" s="16">
        <v>13</v>
      </c>
    </row>
    <row r="10299" spans="1:8" x14ac:dyDescent="0.3">
      <c r="A10299" s="13" t="str">
        <f t="shared" si="160"/>
        <v>florewi012014</v>
      </c>
      <c r="B10299" s="16" t="s">
        <v>1930</v>
      </c>
      <c r="C10299" s="16">
        <v>2014</v>
      </c>
      <c r="D10299" s="16" t="s">
        <v>40</v>
      </c>
      <c r="E10299" s="16">
        <v>0</v>
      </c>
      <c r="F10299" s="16">
        <v>0</v>
      </c>
      <c r="G10299" s="16">
        <v>0</v>
      </c>
      <c r="H10299" s="16">
        <v>0</v>
      </c>
    </row>
    <row r="10300" spans="1:8" x14ac:dyDescent="0.3">
      <c r="A10300" s="13" t="str">
        <f t="shared" si="160"/>
        <v>florewi012014</v>
      </c>
      <c r="B10300" s="16" t="s">
        <v>1930</v>
      </c>
      <c r="C10300" s="16">
        <v>2014</v>
      </c>
      <c r="D10300" s="16" t="s">
        <v>2333</v>
      </c>
      <c r="E10300" s="16">
        <v>54</v>
      </c>
      <c r="F10300" s="16">
        <v>135</v>
      </c>
      <c r="G10300" s="16">
        <v>4</v>
      </c>
      <c r="H10300" s="16">
        <v>33</v>
      </c>
    </row>
    <row r="10301" spans="1:8" x14ac:dyDescent="0.3">
      <c r="A10301" s="13" t="str">
        <f t="shared" si="160"/>
        <v>floripe012014</v>
      </c>
      <c r="B10301" s="16" t="s">
        <v>1500</v>
      </c>
      <c r="C10301" s="16">
        <v>2014</v>
      </c>
      <c r="D10301" s="16" t="s">
        <v>2333</v>
      </c>
      <c r="E10301" s="16">
        <v>28</v>
      </c>
      <c r="F10301" s="16">
        <v>84</v>
      </c>
      <c r="G10301" s="16">
        <v>2</v>
      </c>
      <c r="H10301" s="16">
        <v>18</v>
      </c>
    </row>
    <row r="10302" spans="1:8" x14ac:dyDescent="0.3">
      <c r="A10302" s="13" t="str">
        <f t="shared" si="160"/>
        <v>flowety012014</v>
      </c>
      <c r="B10302" s="16" t="s">
        <v>1086</v>
      </c>
      <c r="C10302" s="16">
        <v>2014</v>
      </c>
      <c r="D10302" s="16" t="s">
        <v>2336</v>
      </c>
      <c r="E10302" s="16">
        <v>863</v>
      </c>
      <c r="F10302" s="16">
        <v>70</v>
      </c>
      <c r="G10302" s="16">
        <v>8</v>
      </c>
      <c r="H10302" s="16">
        <v>6</v>
      </c>
    </row>
    <row r="10303" spans="1:8" x14ac:dyDescent="0.3">
      <c r="A10303" s="13" t="str">
        <f t="shared" si="160"/>
        <v>floydga012014</v>
      </c>
      <c r="B10303" s="16" t="s">
        <v>440</v>
      </c>
      <c r="C10303" s="16">
        <v>2014</v>
      </c>
      <c r="D10303" s="16" t="s">
        <v>2334</v>
      </c>
      <c r="E10303" s="16">
        <v>3</v>
      </c>
      <c r="F10303" s="16">
        <v>9</v>
      </c>
      <c r="G10303" s="16">
        <v>1</v>
      </c>
      <c r="H10303" s="16">
        <v>1</v>
      </c>
    </row>
    <row r="10304" spans="1:8" x14ac:dyDescent="0.3">
      <c r="A10304" s="13" t="str">
        <f t="shared" si="160"/>
        <v>flynnbr012014</v>
      </c>
      <c r="B10304" s="16" t="s">
        <v>1931</v>
      </c>
      <c r="C10304" s="16">
        <v>2014</v>
      </c>
      <c r="D10304" s="16" t="s">
        <v>2334</v>
      </c>
      <c r="E10304" s="16">
        <v>1</v>
      </c>
      <c r="F10304" s="16">
        <v>0</v>
      </c>
      <c r="G10304" s="16">
        <v>0</v>
      </c>
      <c r="H10304" s="16">
        <v>0</v>
      </c>
    </row>
    <row r="10305" spans="1:8" x14ac:dyDescent="0.3">
      <c r="A10305" s="13" t="str">
        <f t="shared" si="160"/>
        <v>foltymi012014</v>
      </c>
      <c r="B10305" s="16" t="s">
        <v>2166</v>
      </c>
      <c r="C10305" s="16">
        <v>2014</v>
      </c>
      <c r="D10305" s="16" t="s">
        <v>2334</v>
      </c>
      <c r="E10305" s="16">
        <v>2</v>
      </c>
      <c r="F10305" s="16">
        <v>0</v>
      </c>
      <c r="G10305" s="16">
        <v>0</v>
      </c>
      <c r="H10305" s="16">
        <v>0</v>
      </c>
    </row>
    <row r="10306" spans="1:8" x14ac:dyDescent="0.3">
      <c r="A10306" s="13" t="str">
        <f t="shared" si="160"/>
        <v>fornaer012014</v>
      </c>
      <c r="B10306" s="16" t="s">
        <v>2167</v>
      </c>
      <c r="C10306" s="16">
        <v>2014</v>
      </c>
      <c r="D10306" s="16" t="s">
        <v>2334</v>
      </c>
      <c r="E10306" s="16">
        <v>1</v>
      </c>
      <c r="F10306" s="16">
        <v>1</v>
      </c>
      <c r="G10306" s="16">
        <v>1</v>
      </c>
      <c r="H10306" s="16">
        <v>0</v>
      </c>
    </row>
    <row r="10307" spans="1:8" x14ac:dyDescent="0.3">
      <c r="A10307" s="13" t="str">
        <f t="shared" ref="A10307:A10370" si="161">(B10307&amp;C10307)</f>
        <v>forsylo012014</v>
      </c>
      <c r="B10307" s="16" t="s">
        <v>1501</v>
      </c>
      <c r="C10307" s="16">
        <v>2014</v>
      </c>
      <c r="D10307" s="16" t="s">
        <v>2335</v>
      </c>
      <c r="E10307" s="16">
        <v>1</v>
      </c>
      <c r="F10307" s="16">
        <v>0</v>
      </c>
      <c r="G10307" s="16">
        <v>0</v>
      </c>
      <c r="H10307" s="16">
        <v>0</v>
      </c>
    </row>
    <row r="10308" spans="1:8" x14ac:dyDescent="0.3">
      <c r="A10308" s="13" t="str">
        <f t="shared" si="161"/>
        <v>forsylo012014</v>
      </c>
      <c r="B10308" s="16" t="s">
        <v>1501</v>
      </c>
      <c r="C10308" s="16">
        <v>2014</v>
      </c>
      <c r="D10308" s="16" t="s">
        <v>39</v>
      </c>
      <c r="E10308" s="16">
        <v>82</v>
      </c>
      <c r="F10308" s="16">
        <v>149</v>
      </c>
      <c r="G10308" s="16">
        <v>2</v>
      </c>
      <c r="H10308" s="16">
        <v>22</v>
      </c>
    </row>
    <row r="10309" spans="1:8" x14ac:dyDescent="0.3">
      <c r="A10309" s="13" t="str">
        <f t="shared" si="161"/>
        <v>forsylo012014</v>
      </c>
      <c r="B10309" s="16" t="s">
        <v>1501</v>
      </c>
      <c r="C10309" s="16">
        <v>2014</v>
      </c>
      <c r="D10309" s="16" t="s">
        <v>40</v>
      </c>
      <c r="E10309" s="16">
        <v>4</v>
      </c>
      <c r="F10309" s="16">
        <v>6</v>
      </c>
      <c r="G10309" s="16">
        <v>0</v>
      </c>
      <c r="H10309" s="16">
        <v>0</v>
      </c>
    </row>
    <row r="10310" spans="1:8" x14ac:dyDescent="0.3">
      <c r="A10310" s="13" t="str">
        <f t="shared" si="161"/>
        <v>forsylo012014</v>
      </c>
      <c r="B10310" s="16" t="s">
        <v>1501</v>
      </c>
      <c r="C10310" s="16">
        <v>2014</v>
      </c>
      <c r="D10310" s="16" t="s">
        <v>2330</v>
      </c>
      <c r="E10310" s="16">
        <v>2</v>
      </c>
      <c r="F10310" s="16">
        <v>0</v>
      </c>
      <c r="G10310" s="16">
        <v>0</v>
      </c>
      <c r="H10310" s="16">
        <v>0</v>
      </c>
    </row>
    <row r="10311" spans="1:8" x14ac:dyDescent="0.3">
      <c r="A10311" s="13" t="str">
        <f t="shared" si="161"/>
        <v>forsylo012014</v>
      </c>
      <c r="B10311" s="16" t="s">
        <v>1501</v>
      </c>
      <c r="C10311" s="16">
        <v>2014</v>
      </c>
      <c r="D10311" s="16" t="s">
        <v>2331</v>
      </c>
      <c r="E10311" s="16">
        <v>2</v>
      </c>
      <c r="F10311" s="16">
        <v>0</v>
      </c>
      <c r="G10311" s="16">
        <v>0</v>
      </c>
      <c r="H10311" s="16">
        <v>0</v>
      </c>
    </row>
    <row r="10312" spans="1:8" x14ac:dyDescent="0.3">
      <c r="A10312" s="13" t="str">
        <f t="shared" si="161"/>
        <v>forsylo012014</v>
      </c>
      <c r="B10312" s="16" t="s">
        <v>1501</v>
      </c>
      <c r="C10312" s="16">
        <v>2014</v>
      </c>
      <c r="D10312" s="16" t="s">
        <v>2333</v>
      </c>
      <c r="E10312" s="16">
        <v>0</v>
      </c>
      <c r="F10312" s="16">
        <v>3</v>
      </c>
      <c r="G10312" s="16">
        <v>0</v>
      </c>
      <c r="H10312" s="16">
        <v>0</v>
      </c>
    </row>
    <row r="10313" spans="1:8" x14ac:dyDescent="0.3">
      <c r="A10313" s="13" t="str">
        <f t="shared" si="161"/>
        <v>fowlede012014</v>
      </c>
      <c r="B10313" s="16" t="s">
        <v>920</v>
      </c>
      <c r="C10313" s="16">
        <v>2014</v>
      </c>
      <c r="D10313" s="16" t="s">
        <v>2329</v>
      </c>
      <c r="E10313" s="16">
        <v>238</v>
      </c>
      <c r="F10313" s="16">
        <v>4</v>
      </c>
      <c r="G10313" s="16">
        <v>5</v>
      </c>
      <c r="H10313" s="16">
        <v>1</v>
      </c>
    </row>
    <row r="10314" spans="1:8" x14ac:dyDescent="0.3">
      <c r="A10314" s="13" t="str">
        <f t="shared" si="161"/>
        <v>fowlede012014</v>
      </c>
      <c r="B10314" s="16" t="s">
        <v>920</v>
      </c>
      <c r="C10314" s="16">
        <v>2014</v>
      </c>
      <c r="D10314" s="16" t="s">
        <v>2331</v>
      </c>
      <c r="E10314" s="16">
        <v>238</v>
      </c>
      <c r="F10314" s="16">
        <v>4</v>
      </c>
      <c r="G10314" s="16">
        <v>5</v>
      </c>
      <c r="H10314" s="16">
        <v>1</v>
      </c>
    </row>
    <row r="10315" spans="1:8" x14ac:dyDescent="0.3">
      <c r="A10315" s="13" t="str">
        <f t="shared" si="161"/>
        <v>francfr012014</v>
      </c>
      <c r="B10315" s="16" t="s">
        <v>441</v>
      </c>
      <c r="C10315" s="16">
        <v>2014</v>
      </c>
      <c r="D10315" s="16" t="s">
        <v>2334</v>
      </c>
      <c r="E10315" s="16">
        <v>0</v>
      </c>
      <c r="F10315" s="16">
        <v>0</v>
      </c>
      <c r="G10315" s="16">
        <v>0</v>
      </c>
      <c r="H10315" s="16">
        <v>0</v>
      </c>
    </row>
    <row r="10316" spans="1:8" x14ac:dyDescent="0.3">
      <c r="A10316" s="13" t="str">
        <f t="shared" si="161"/>
        <v>francje012014</v>
      </c>
      <c r="B10316" s="16" t="s">
        <v>442</v>
      </c>
      <c r="C10316" s="16">
        <v>2014</v>
      </c>
      <c r="D10316" s="16" t="s">
        <v>2334</v>
      </c>
      <c r="E10316" s="16">
        <v>0</v>
      </c>
      <c r="F10316" s="16">
        <v>1</v>
      </c>
      <c r="G10316" s="16">
        <v>0</v>
      </c>
      <c r="H10316" s="16">
        <v>0</v>
      </c>
    </row>
    <row r="10317" spans="1:8" x14ac:dyDescent="0.3">
      <c r="A10317" s="13" t="str">
        <f t="shared" si="161"/>
        <v>francje012014</v>
      </c>
      <c r="B10317" s="16" t="s">
        <v>442</v>
      </c>
      <c r="C10317" s="16">
        <v>2014</v>
      </c>
      <c r="D10317" s="16" t="s">
        <v>2334</v>
      </c>
      <c r="E10317" s="16">
        <v>0</v>
      </c>
      <c r="F10317" s="16">
        <v>0</v>
      </c>
      <c r="G10317" s="16">
        <v>0</v>
      </c>
      <c r="H10317" s="16">
        <v>0</v>
      </c>
    </row>
    <row r="10318" spans="1:8" x14ac:dyDescent="0.3">
      <c r="A10318" s="13" t="str">
        <f t="shared" si="161"/>
        <v>francje012014</v>
      </c>
      <c r="B10318" s="16" t="s">
        <v>442</v>
      </c>
      <c r="C10318" s="16">
        <v>2014</v>
      </c>
      <c r="D10318" s="16" t="s">
        <v>2334</v>
      </c>
      <c r="E10318" s="16">
        <v>0</v>
      </c>
      <c r="F10318" s="16">
        <v>0</v>
      </c>
      <c r="G10318" s="16">
        <v>0</v>
      </c>
      <c r="H10318" s="16">
        <v>0</v>
      </c>
    </row>
    <row r="10319" spans="1:8" x14ac:dyDescent="0.3">
      <c r="A10319" s="13" t="str">
        <f t="shared" si="161"/>
        <v>francje022014</v>
      </c>
      <c r="B10319" s="16" t="s">
        <v>543</v>
      </c>
      <c r="C10319" s="16">
        <v>2014</v>
      </c>
      <c r="D10319" s="16" t="s">
        <v>2331</v>
      </c>
      <c r="E10319" s="16">
        <v>13</v>
      </c>
      <c r="F10319" s="16">
        <v>0</v>
      </c>
      <c r="G10319" s="16">
        <v>1</v>
      </c>
      <c r="H10319" s="16">
        <v>0</v>
      </c>
    </row>
    <row r="10320" spans="1:8" x14ac:dyDescent="0.3">
      <c r="A10320" s="13" t="str">
        <f t="shared" si="161"/>
        <v>francje022014</v>
      </c>
      <c r="B10320" s="16" t="s">
        <v>543</v>
      </c>
      <c r="C10320" s="16">
        <v>2014</v>
      </c>
      <c r="D10320" s="16" t="s">
        <v>2332</v>
      </c>
      <c r="E10320" s="16">
        <v>13</v>
      </c>
      <c r="F10320" s="16">
        <v>0</v>
      </c>
      <c r="G10320" s="16">
        <v>1</v>
      </c>
      <c r="H10320" s="16">
        <v>0</v>
      </c>
    </row>
    <row r="10321" spans="1:8" x14ac:dyDescent="0.3">
      <c r="A10321" s="13" t="str">
        <f t="shared" si="161"/>
        <v>francju022014</v>
      </c>
      <c r="B10321" s="16" t="s">
        <v>1087</v>
      </c>
      <c r="C10321" s="16">
        <v>2014</v>
      </c>
      <c r="D10321" s="16" t="s">
        <v>2335</v>
      </c>
      <c r="E10321" s="16">
        <v>129</v>
      </c>
      <c r="F10321" s="16">
        <v>6</v>
      </c>
      <c r="G10321" s="16">
        <v>2</v>
      </c>
      <c r="H10321" s="16">
        <v>12</v>
      </c>
    </row>
    <row r="10322" spans="1:8" x14ac:dyDescent="0.3">
      <c r="A10322" s="13" t="str">
        <f t="shared" si="161"/>
        <v>francju022014</v>
      </c>
      <c r="B10322" s="16" t="s">
        <v>1087</v>
      </c>
      <c r="C10322" s="16">
        <v>2014</v>
      </c>
      <c r="D10322" s="16" t="s">
        <v>40</v>
      </c>
      <c r="E10322" s="16">
        <v>37</v>
      </c>
      <c r="F10322" s="16">
        <v>88</v>
      </c>
      <c r="G10322" s="16">
        <v>9</v>
      </c>
      <c r="H10322" s="16">
        <v>11</v>
      </c>
    </row>
    <row r="10323" spans="1:8" x14ac:dyDescent="0.3">
      <c r="A10323" s="13" t="str">
        <f t="shared" si="161"/>
        <v>francma022014</v>
      </c>
      <c r="B10323" s="16" t="s">
        <v>2168</v>
      </c>
      <c r="C10323" s="16">
        <v>2014</v>
      </c>
      <c r="D10323" s="16" t="s">
        <v>2335</v>
      </c>
      <c r="E10323" s="16">
        <v>20</v>
      </c>
      <c r="F10323" s="16">
        <v>2</v>
      </c>
      <c r="G10323" s="16">
        <v>0</v>
      </c>
      <c r="H10323" s="16">
        <v>2</v>
      </c>
    </row>
    <row r="10324" spans="1:8" x14ac:dyDescent="0.3">
      <c r="A10324" s="13" t="str">
        <f t="shared" si="161"/>
        <v>francma022014</v>
      </c>
      <c r="B10324" s="16" t="s">
        <v>2168</v>
      </c>
      <c r="C10324" s="16">
        <v>2014</v>
      </c>
      <c r="D10324" s="16" t="s">
        <v>40</v>
      </c>
      <c r="E10324" s="16">
        <v>11</v>
      </c>
      <c r="F10324" s="16">
        <v>28</v>
      </c>
      <c r="G10324" s="16">
        <v>1</v>
      </c>
      <c r="H10324" s="16">
        <v>3</v>
      </c>
    </row>
    <row r="10325" spans="1:8" x14ac:dyDescent="0.3">
      <c r="A10325" s="13" t="str">
        <f t="shared" si="161"/>
        <v>frandke012014</v>
      </c>
      <c r="B10325" s="16" t="s">
        <v>645</v>
      </c>
      <c r="C10325" s="16">
        <v>2014</v>
      </c>
      <c r="D10325" s="16" t="s">
        <v>2335</v>
      </c>
      <c r="E10325" s="16">
        <v>51</v>
      </c>
      <c r="F10325" s="16">
        <v>1</v>
      </c>
      <c r="G10325" s="16">
        <v>0</v>
      </c>
      <c r="H10325" s="16">
        <v>5</v>
      </c>
    </row>
    <row r="10326" spans="1:8" x14ac:dyDescent="0.3">
      <c r="A10326" s="13" t="str">
        <f t="shared" si="161"/>
        <v>frandke012014</v>
      </c>
      <c r="B10326" s="16" t="s">
        <v>645</v>
      </c>
      <c r="C10326" s="16">
        <v>2014</v>
      </c>
      <c r="D10326" s="16" t="s">
        <v>39</v>
      </c>
      <c r="E10326" s="16">
        <v>21</v>
      </c>
      <c r="F10326" s="16">
        <v>31</v>
      </c>
      <c r="G10326" s="16">
        <v>0</v>
      </c>
      <c r="H10326" s="16">
        <v>6</v>
      </c>
    </row>
    <row r="10327" spans="1:8" x14ac:dyDescent="0.3">
      <c r="A10327" s="13" t="str">
        <f t="shared" si="161"/>
        <v>frandke012014</v>
      </c>
      <c r="B10327" s="16" t="s">
        <v>645</v>
      </c>
      <c r="C10327" s="16">
        <v>2014</v>
      </c>
      <c r="D10327" s="16" t="s">
        <v>40</v>
      </c>
      <c r="E10327" s="16">
        <v>14</v>
      </c>
      <c r="F10327" s="16">
        <v>22</v>
      </c>
      <c r="G10327" s="16">
        <v>2</v>
      </c>
      <c r="H10327" s="16">
        <v>0</v>
      </c>
    </row>
    <row r="10328" spans="1:8" x14ac:dyDescent="0.3">
      <c r="A10328" s="13" t="str">
        <f t="shared" si="161"/>
        <v>frandke012014</v>
      </c>
      <c r="B10328" s="16" t="s">
        <v>645</v>
      </c>
      <c r="C10328" s="16">
        <v>2014</v>
      </c>
      <c r="D10328" s="16" t="s">
        <v>2330</v>
      </c>
      <c r="E10328" s="16">
        <v>27</v>
      </c>
      <c r="F10328" s="16">
        <v>2</v>
      </c>
      <c r="G10328" s="16">
        <v>1</v>
      </c>
      <c r="H10328" s="16">
        <v>0</v>
      </c>
    </row>
    <row r="10329" spans="1:8" x14ac:dyDescent="0.3">
      <c r="A10329" s="13" t="str">
        <f t="shared" si="161"/>
        <v>frandke012014</v>
      </c>
      <c r="B10329" s="16" t="s">
        <v>645</v>
      </c>
      <c r="C10329" s="16">
        <v>2014</v>
      </c>
      <c r="D10329" s="16" t="s">
        <v>2331</v>
      </c>
      <c r="E10329" s="16">
        <v>27</v>
      </c>
      <c r="F10329" s="16">
        <v>2</v>
      </c>
      <c r="G10329" s="16">
        <v>1</v>
      </c>
      <c r="H10329" s="16">
        <v>0</v>
      </c>
    </row>
    <row r="10330" spans="1:8" x14ac:dyDescent="0.3">
      <c r="A10330" s="13" t="str">
        <f t="shared" si="161"/>
        <v>frankni012014</v>
      </c>
      <c r="B10330" s="16" t="s">
        <v>1932</v>
      </c>
      <c r="C10330" s="16">
        <v>2014</v>
      </c>
      <c r="D10330" s="16" t="s">
        <v>39</v>
      </c>
      <c r="E10330" s="16">
        <v>11</v>
      </c>
      <c r="F10330" s="16">
        <v>18</v>
      </c>
      <c r="G10330" s="16">
        <v>0</v>
      </c>
      <c r="H10330" s="16">
        <v>4</v>
      </c>
    </row>
    <row r="10331" spans="1:8" x14ac:dyDescent="0.3">
      <c r="A10331" s="13" t="str">
        <f t="shared" si="161"/>
        <v>frankni012014</v>
      </c>
      <c r="B10331" s="16" t="s">
        <v>1932</v>
      </c>
      <c r="C10331" s="16">
        <v>2014</v>
      </c>
      <c r="D10331" s="16" t="s">
        <v>39</v>
      </c>
      <c r="E10331" s="16">
        <v>8</v>
      </c>
      <c r="F10331" s="16">
        <v>11</v>
      </c>
      <c r="G10331" s="16">
        <v>2</v>
      </c>
      <c r="H10331" s="16">
        <v>4</v>
      </c>
    </row>
    <row r="10332" spans="1:8" x14ac:dyDescent="0.3">
      <c r="A10332" s="13" t="str">
        <f t="shared" si="161"/>
        <v>frankni012014</v>
      </c>
      <c r="B10332" s="16" t="s">
        <v>1932</v>
      </c>
      <c r="C10332" s="16">
        <v>2014</v>
      </c>
      <c r="D10332" s="16" t="s">
        <v>40</v>
      </c>
      <c r="E10332" s="16">
        <v>0</v>
      </c>
      <c r="F10332" s="16">
        <v>0</v>
      </c>
      <c r="G10332" s="16">
        <v>0</v>
      </c>
      <c r="H10332" s="16">
        <v>0</v>
      </c>
    </row>
    <row r="10333" spans="1:8" x14ac:dyDescent="0.3">
      <c r="A10333" s="13" t="str">
        <f t="shared" si="161"/>
        <v>frankni012014</v>
      </c>
      <c r="B10333" s="16" t="s">
        <v>1932</v>
      </c>
      <c r="C10333" s="16">
        <v>2014</v>
      </c>
      <c r="D10333" s="16" t="s">
        <v>2331</v>
      </c>
      <c r="E10333" s="16">
        <v>2</v>
      </c>
      <c r="F10333" s="16">
        <v>0</v>
      </c>
      <c r="G10333" s="16">
        <v>0</v>
      </c>
      <c r="H10333" s="16">
        <v>0</v>
      </c>
    </row>
    <row r="10334" spans="1:8" x14ac:dyDescent="0.3">
      <c r="A10334" s="13" t="str">
        <f t="shared" si="161"/>
        <v>frankni012014</v>
      </c>
      <c r="B10334" s="16" t="s">
        <v>1932</v>
      </c>
      <c r="C10334" s="16">
        <v>2014</v>
      </c>
      <c r="D10334" s="16" t="s">
        <v>2332</v>
      </c>
      <c r="E10334" s="16">
        <v>2</v>
      </c>
      <c r="F10334" s="16">
        <v>0</v>
      </c>
      <c r="G10334" s="16">
        <v>0</v>
      </c>
      <c r="H10334" s="16">
        <v>0</v>
      </c>
    </row>
    <row r="10335" spans="1:8" x14ac:dyDescent="0.3">
      <c r="A10335" s="13" t="str">
        <f t="shared" si="161"/>
        <v>frankni012014</v>
      </c>
      <c r="B10335" s="16" t="s">
        <v>1932</v>
      </c>
      <c r="C10335" s="16">
        <v>2014</v>
      </c>
      <c r="D10335" s="16" t="s">
        <v>2333</v>
      </c>
      <c r="E10335" s="16">
        <v>1</v>
      </c>
      <c r="F10335" s="16">
        <v>15</v>
      </c>
      <c r="G10335" s="16">
        <v>0</v>
      </c>
      <c r="H10335" s="16">
        <v>3</v>
      </c>
    </row>
    <row r="10336" spans="1:8" x14ac:dyDescent="0.3">
      <c r="A10336" s="13" t="str">
        <f t="shared" si="161"/>
        <v>frankni012014</v>
      </c>
      <c r="B10336" s="16" t="s">
        <v>1932</v>
      </c>
      <c r="C10336" s="16">
        <v>2014</v>
      </c>
      <c r="D10336" s="16" t="s">
        <v>2333</v>
      </c>
      <c r="E10336" s="16">
        <v>3</v>
      </c>
      <c r="F10336" s="16">
        <v>8</v>
      </c>
      <c r="G10336" s="16">
        <v>1</v>
      </c>
      <c r="H10336" s="16">
        <v>2</v>
      </c>
    </row>
    <row r="10337" spans="1:8" x14ac:dyDescent="0.3">
      <c r="A10337" s="13" t="str">
        <f t="shared" si="161"/>
        <v>frasoja012014</v>
      </c>
      <c r="B10337" s="16" t="s">
        <v>443</v>
      </c>
      <c r="C10337" s="16">
        <v>2014</v>
      </c>
      <c r="D10337" s="16" t="s">
        <v>2334</v>
      </c>
      <c r="E10337" s="16">
        <v>0</v>
      </c>
      <c r="F10337" s="16">
        <v>2</v>
      </c>
      <c r="G10337" s="16">
        <v>0</v>
      </c>
      <c r="H10337" s="16">
        <v>1</v>
      </c>
    </row>
    <row r="10338" spans="1:8" x14ac:dyDescent="0.3">
      <c r="A10338" s="13" t="str">
        <f t="shared" si="161"/>
        <v>frasoja012014</v>
      </c>
      <c r="B10338" s="16" t="s">
        <v>443</v>
      </c>
      <c r="C10338" s="16">
        <v>2014</v>
      </c>
      <c r="D10338" s="16" t="s">
        <v>2334</v>
      </c>
      <c r="E10338" s="16">
        <v>1</v>
      </c>
      <c r="F10338" s="16">
        <v>1</v>
      </c>
      <c r="G10338" s="16">
        <v>0</v>
      </c>
      <c r="H10338" s="16">
        <v>1</v>
      </c>
    </row>
    <row r="10339" spans="1:8" x14ac:dyDescent="0.3">
      <c r="A10339" s="13" t="str">
        <f t="shared" si="161"/>
        <v>frazito012014</v>
      </c>
      <c r="B10339" s="16" t="s">
        <v>1502</v>
      </c>
      <c r="C10339" s="16">
        <v>2014</v>
      </c>
      <c r="D10339" s="16" t="s">
        <v>2335</v>
      </c>
      <c r="E10339" s="16">
        <v>297</v>
      </c>
      <c r="F10339" s="16">
        <v>27</v>
      </c>
      <c r="G10339" s="16">
        <v>5</v>
      </c>
      <c r="H10339" s="16">
        <v>21</v>
      </c>
    </row>
    <row r="10340" spans="1:8" x14ac:dyDescent="0.3">
      <c r="A10340" s="13" t="str">
        <f t="shared" si="161"/>
        <v>frazito012014</v>
      </c>
      <c r="B10340" s="16" t="s">
        <v>1502</v>
      </c>
      <c r="C10340" s="16">
        <v>2014</v>
      </c>
      <c r="D10340" s="16" t="s">
        <v>40</v>
      </c>
      <c r="E10340" s="16">
        <v>85</v>
      </c>
      <c r="F10340" s="16">
        <v>204</v>
      </c>
      <c r="G10340" s="16">
        <v>9</v>
      </c>
      <c r="H10340" s="16">
        <v>16</v>
      </c>
    </row>
    <row r="10341" spans="1:8" x14ac:dyDescent="0.3">
      <c r="A10341" s="13" t="str">
        <f t="shared" si="161"/>
        <v>freemfr012014</v>
      </c>
      <c r="B10341" s="16" t="s">
        <v>1282</v>
      </c>
      <c r="C10341" s="16">
        <v>2014</v>
      </c>
      <c r="D10341" s="16" t="s">
        <v>2335</v>
      </c>
      <c r="E10341" s="16">
        <v>1271</v>
      </c>
      <c r="F10341" s="16">
        <v>116</v>
      </c>
      <c r="G10341" s="16">
        <v>5</v>
      </c>
      <c r="H10341" s="16">
        <v>130</v>
      </c>
    </row>
    <row r="10342" spans="1:8" x14ac:dyDescent="0.3">
      <c r="A10342" s="13" t="str">
        <f t="shared" si="161"/>
        <v>freemsa012014</v>
      </c>
      <c r="B10342" s="16" t="s">
        <v>1716</v>
      </c>
      <c r="C10342" s="16">
        <v>2014</v>
      </c>
      <c r="D10342" s="16" t="s">
        <v>2334</v>
      </c>
      <c r="E10342" s="16">
        <v>4</v>
      </c>
      <c r="F10342" s="16">
        <v>9</v>
      </c>
      <c r="G10342" s="16">
        <v>0</v>
      </c>
      <c r="H10342" s="16">
        <v>0</v>
      </c>
    </row>
    <row r="10343" spans="1:8" x14ac:dyDescent="0.3">
      <c r="A10343" s="13" t="str">
        <f t="shared" si="161"/>
        <v>freesda012014</v>
      </c>
      <c r="B10343" s="16" t="s">
        <v>1088</v>
      </c>
      <c r="C10343" s="16">
        <v>2014</v>
      </c>
      <c r="D10343" s="16" t="s">
        <v>40</v>
      </c>
      <c r="E10343" s="16">
        <v>67</v>
      </c>
      <c r="F10343" s="16">
        <v>162</v>
      </c>
      <c r="G10343" s="16">
        <v>8</v>
      </c>
      <c r="H10343" s="16">
        <v>18</v>
      </c>
    </row>
    <row r="10344" spans="1:8" x14ac:dyDescent="0.3">
      <c r="A10344" s="13" t="str">
        <f t="shared" si="161"/>
        <v>freimna012014</v>
      </c>
      <c r="B10344" s="16" t="s">
        <v>1934</v>
      </c>
      <c r="C10344" s="16">
        <v>2014</v>
      </c>
      <c r="D10344" s="16" t="s">
        <v>2335</v>
      </c>
      <c r="E10344" s="16">
        <v>211</v>
      </c>
      <c r="F10344" s="16">
        <v>7</v>
      </c>
      <c r="G10344" s="16">
        <v>3</v>
      </c>
      <c r="H10344" s="16">
        <v>24</v>
      </c>
    </row>
    <row r="10345" spans="1:8" x14ac:dyDescent="0.3">
      <c r="A10345" s="13" t="str">
        <f t="shared" si="161"/>
        <v>friasca012014</v>
      </c>
      <c r="B10345" s="16" t="s">
        <v>2169</v>
      </c>
      <c r="C10345" s="16">
        <v>2014</v>
      </c>
      <c r="D10345" s="16" t="s">
        <v>2334</v>
      </c>
      <c r="E10345" s="16">
        <v>2</v>
      </c>
      <c r="F10345" s="16">
        <v>3</v>
      </c>
      <c r="G10345" s="16">
        <v>0</v>
      </c>
      <c r="H10345" s="16">
        <v>0</v>
      </c>
    </row>
    <row r="10346" spans="1:8" x14ac:dyDescent="0.3">
      <c r="A10346" s="13" t="str">
        <f t="shared" si="161"/>
        <v>friedch012014</v>
      </c>
      <c r="B10346" s="16" t="s">
        <v>1717</v>
      </c>
      <c r="C10346" s="16">
        <v>2014</v>
      </c>
      <c r="D10346" s="16" t="s">
        <v>2334</v>
      </c>
      <c r="E10346" s="16">
        <v>3</v>
      </c>
      <c r="F10346" s="16">
        <v>3</v>
      </c>
      <c r="G10346" s="16">
        <v>1</v>
      </c>
      <c r="H10346" s="16">
        <v>0</v>
      </c>
    </row>
    <row r="10347" spans="1:8" x14ac:dyDescent="0.3">
      <c r="A10347" s="13" t="str">
        <f t="shared" si="161"/>
        <v>frierer012014</v>
      </c>
      <c r="B10347" s="16" t="s">
        <v>1090</v>
      </c>
      <c r="C10347" s="16">
        <v>2014</v>
      </c>
      <c r="D10347" s="16" t="s">
        <v>2334</v>
      </c>
      <c r="E10347" s="16">
        <v>1</v>
      </c>
      <c r="F10347" s="16">
        <v>2</v>
      </c>
      <c r="G10347" s="16">
        <v>0</v>
      </c>
      <c r="H10347" s="16">
        <v>0</v>
      </c>
    </row>
    <row r="10348" spans="1:8" x14ac:dyDescent="0.3">
      <c r="A10348" s="13" t="str">
        <f t="shared" si="161"/>
        <v>frierer012014</v>
      </c>
      <c r="B10348" s="16" t="s">
        <v>1090</v>
      </c>
      <c r="C10348" s="16">
        <v>2014</v>
      </c>
      <c r="D10348" s="16" t="s">
        <v>2334</v>
      </c>
      <c r="E10348" s="16">
        <v>0</v>
      </c>
      <c r="F10348" s="16">
        <v>1</v>
      </c>
      <c r="G10348" s="16">
        <v>0</v>
      </c>
      <c r="H10348" s="16">
        <v>0</v>
      </c>
    </row>
    <row r="10349" spans="1:8" x14ac:dyDescent="0.3">
      <c r="A10349" s="13" t="str">
        <f t="shared" si="161"/>
        <v>fryerer012014</v>
      </c>
      <c r="B10349" s="16" t="s">
        <v>1503</v>
      </c>
      <c r="C10349" s="16">
        <v>2014</v>
      </c>
      <c r="D10349" s="16" t="s">
        <v>2336</v>
      </c>
      <c r="E10349" s="16">
        <v>152</v>
      </c>
      <c r="F10349" s="16">
        <v>6</v>
      </c>
      <c r="G10349" s="16">
        <v>1</v>
      </c>
      <c r="H10349" s="16">
        <v>1</v>
      </c>
    </row>
    <row r="10350" spans="1:8" x14ac:dyDescent="0.3">
      <c r="A10350" s="13" t="str">
        <f t="shared" si="161"/>
        <v>fujikky012014</v>
      </c>
      <c r="B10350" s="16" t="s">
        <v>1936</v>
      </c>
      <c r="C10350" s="16">
        <v>2014</v>
      </c>
      <c r="D10350" s="16" t="s">
        <v>2334</v>
      </c>
      <c r="E10350" s="16">
        <v>0</v>
      </c>
      <c r="F10350" s="16">
        <v>1</v>
      </c>
      <c r="G10350" s="16">
        <v>0</v>
      </c>
      <c r="H10350" s="16">
        <v>0</v>
      </c>
    </row>
    <row r="10351" spans="1:8" x14ac:dyDescent="0.3">
      <c r="A10351" s="13" t="str">
        <f t="shared" si="161"/>
        <v>fuldsa012014</v>
      </c>
      <c r="B10351" s="16" t="s">
        <v>788</v>
      </c>
      <c r="C10351" s="16">
        <v>2014</v>
      </c>
      <c r="D10351" s="16" t="s">
        <v>2329</v>
      </c>
    </row>
    <row r="10352" spans="1:8" x14ac:dyDescent="0.3">
      <c r="A10352" s="13" t="str">
        <f t="shared" si="161"/>
        <v>fuldsa012014</v>
      </c>
      <c r="B10352" s="16" t="s">
        <v>788</v>
      </c>
      <c r="C10352" s="16">
        <v>2014</v>
      </c>
      <c r="D10352" s="16" t="s">
        <v>2329</v>
      </c>
      <c r="E10352" s="16">
        <v>120</v>
      </c>
      <c r="F10352" s="16">
        <v>3</v>
      </c>
      <c r="G10352" s="16">
        <v>1</v>
      </c>
      <c r="H10352" s="16">
        <v>1</v>
      </c>
    </row>
    <row r="10353" spans="1:8" x14ac:dyDescent="0.3">
      <c r="A10353" s="13" t="str">
        <f t="shared" si="161"/>
        <v>fuldsa012014</v>
      </c>
      <c r="B10353" s="16" t="s">
        <v>788</v>
      </c>
      <c r="C10353" s="16">
        <v>2014</v>
      </c>
      <c r="D10353" s="16" t="s">
        <v>2329</v>
      </c>
      <c r="E10353" s="16">
        <v>68</v>
      </c>
      <c r="F10353" s="16">
        <v>2</v>
      </c>
      <c r="G10353" s="16">
        <v>0</v>
      </c>
      <c r="H10353" s="16">
        <v>1</v>
      </c>
    </row>
    <row r="10354" spans="1:8" x14ac:dyDescent="0.3">
      <c r="A10354" s="13" t="str">
        <f t="shared" si="161"/>
        <v>fuldsa012014</v>
      </c>
      <c r="B10354" s="16" t="s">
        <v>788</v>
      </c>
      <c r="C10354" s="16">
        <v>2014</v>
      </c>
      <c r="D10354" s="16" t="s">
        <v>2330</v>
      </c>
    </row>
    <row r="10355" spans="1:8" x14ac:dyDescent="0.3">
      <c r="A10355" s="13" t="str">
        <f t="shared" si="161"/>
        <v>fuldsa012014</v>
      </c>
      <c r="B10355" s="16" t="s">
        <v>788</v>
      </c>
      <c r="C10355" s="16">
        <v>2014</v>
      </c>
      <c r="D10355" s="16" t="s">
        <v>2330</v>
      </c>
      <c r="E10355" s="16">
        <v>22</v>
      </c>
      <c r="F10355" s="16">
        <v>0</v>
      </c>
      <c r="G10355" s="16">
        <v>0</v>
      </c>
      <c r="H10355" s="16">
        <v>0</v>
      </c>
    </row>
    <row r="10356" spans="1:8" x14ac:dyDescent="0.3">
      <c r="A10356" s="13" t="str">
        <f t="shared" si="161"/>
        <v>fuldsa012014</v>
      </c>
      <c r="B10356" s="16" t="s">
        <v>788</v>
      </c>
      <c r="C10356" s="16">
        <v>2014</v>
      </c>
      <c r="D10356" s="16" t="s">
        <v>2330</v>
      </c>
      <c r="E10356" s="16">
        <v>42</v>
      </c>
      <c r="F10356" s="16">
        <v>1</v>
      </c>
      <c r="G10356" s="16">
        <v>0</v>
      </c>
      <c r="H10356" s="16">
        <v>0</v>
      </c>
    </row>
    <row r="10357" spans="1:8" x14ac:dyDescent="0.3">
      <c r="A10357" s="13" t="str">
        <f t="shared" si="161"/>
        <v>fuldsa012014</v>
      </c>
      <c r="B10357" s="16" t="s">
        <v>788</v>
      </c>
      <c r="C10357" s="16">
        <v>2014</v>
      </c>
      <c r="D10357" s="16" t="s">
        <v>2331</v>
      </c>
      <c r="E10357" s="16">
        <v>23</v>
      </c>
      <c r="F10357" s="16">
        <v>2</v>
      </c>
      <c r="G10357" s="16">
        <v>0</v>
      </c>
      <c r="H10357" s="16">
        <v>0</v>
      </c>
    </row>
    <row r="10358" spans="1:8" x14ac:dyDescent="0.3">
      <c r="A10358" s="13" t="str">
        <f t="shared" si="161"/>
        <v>fuldsa012014</v>
      </c>
      <c r="B10358" s="16" t="s">
        <v>788</v>
      </c>
      <c r="C10358" s="16">
        <v>2014</v>
      </c>
      <c r="D10358" s="16" t="s">
        <v>2331</v>
      </c>
      <c r="E10358" s="16">
        <v>153</v>
      </c>
      <c r="F10358" s="16">
        <v>3</v>
      </c>
      <c r="G10358" s="16">
        <v>2</v>
      </c>
      <c r="H10358" s="16">
        <v>1</v>
      </c>
    </row>
    <row r="10359" spans="1:8" x14ac:dyDescent="0.3">
      <c r="A10359" s="13" t="str">
        <f t="shared" si="161"/>
        <v>fuldsa012014</v>
      </c>
      <c r="B10359" s="16" t="s">
        <v>788</v>
      </c>
      <c r="C10359" s="16">
        <v>2014</v>
      </c>
      <c r="D10359" s="16" t="s">
        <v>2331</v>
      </c>
      <c r="E10359" s="16">
        <v>106</v>
      </c>
      <c r="F10359" s="16">
        <v>2</v>
      </c>
      <c r="G10359" s="16">
        <v>0</v>
      </c>
      <c r="H10359" s="16">
        <v>1</v>
      </c>
    </row>
    <row r="10360" spans="1:8" x14ac:dyDescent="0.3">
      <c r="A10360" s="13" t="str">
        <f t="shared" si="161"/>
        <v>fuldsa012014</v>
      </c>
      <c r="B10360" s="16" t="s">
        <v>788</v>
      </c>
      <c r="C10360" s="16">
        <v>2014</v>
      </c>
      <c r="D10360" s="16" t="s">
        <v>2332</v>
      </c>
    </row>
    <row r="10361" spans="1:8" x14ac:dyDescent="0.3">
      <c r="A10361" s="13" t="str">
        <f t="shared" si="161"/>
        <v>fuldsa012014</v>
      </c>
      <c r="B10361" s="16" t="s">
        <v>788</v>
      </c>
      <c r="C10361" s="16">
        <v>2014</v>
      </c>
      <c r="D10361" s="16" t="s">
        <v>2332</v>
      </c>
      <c r="E10361" s="16">
        <v>11</v>
      </c>
      <c r="F10361" s="16">
        <v>0</v>
      </c>
      <c r="G10361" s="16">
        <v>1</v>
      </c>
      <c r="H10361" s="16">
        <v>0</v>
      </c>
    </row>
    <row r="10362" spans="1:8" x14ac:dyDescent="0.3">
      <c r="A10362" s="13" t="str">
        <f t="shared" si="161"/>
        <v>fuldsa012014</v>
      </c>
      <c r="B10362" s="16" t="s">
        <v>788</v>
      </c>
      <c r="C10362" s="16">
        <v>2014</v>
      </c>
      <c r="D10362" s="16" t="s">
        <v>2332</v>
      </c>
      <c r="E10362" s="16">
        <v>19</v>
      </c>
      <c r="F10362" s="16">
        <v>1</v>
      </c>
      <c r="G10362" s="16">
        <v>0</v>
      </c>
      <c r="H10362" s="16">
        <v>0</v>
      </c>
    </row>
    <row r="10363" spans="1:8" x14ac:dyDescent="0.3">
      <c r="A10363" s="13" t="str">
        <f t="shared" si="161"/>
        <v>furbuch012014</v>
      </c>
      <c r="B10363" s="16" t="s">
        <v>1504</v>
      </c>
      <c r="C10363" s="16">
        <v>2014</v>
      </c>
      <c r="D10363" s="16" t="s">
        <v>2334</v>
      </c>
      <c r="E10363" s="16">
        <v>0</v>
      </c>
      <c r="F10363" s="16">
        <v>3</v>
      </c>
      <c r="G10363" s="16">
        <v>0</v>
      </c>
      <c r="H10363" s="16">
        <v>0</v>
      </c>
    </row>
    <row r="10364" spans="1:8" x14ac:dyDescent="0.3">
      <c r="A10364" s="13" t="str">
        <f t="shared" si="161"/>
        <v>furcara012014</v>
      </c>
      <c r="B10364" s="16" t="s">
        <v>98</v>
      </c>
      <c r="C10364" s="16">
        <v>2014</v>
      </c>
      <c r="D10364" s="16" t="s">
        <v>39</v>
      </c>
      <c r="E10364" s="16">
        <v>13</v>
      </c>
      <c r="F10364" s="16">
        <v>19</v>
      </c>
      <c r="G10364" s="16">
        <v>0</v>
      </c>
      <c r="H10364" s="16">
        <v>8</v>
      </c>
    </row>
    <row r="10365" spans="1:8" x14ac:dyDescent="0.3">
      <c r="A10365" s="13" t="str">
        <f t="shared" si="161"/>
        <v>gallayo012014</v>
      </c>
      <c r="B10365" s="16" t="s">
        <v>791</v>
      </c>
      <c r="C10365" s="16">
        <v>2014</v>
      </c>
      <c r="D10365" s="16" t="s">
        <v>2334</v>
      </c>
      <c r="E10365" s="16">
        <v>14</v>
      </c>
      <c r="F10365" s="16">
        <v>26</v>
      </c>
      <c r="G10365" s="16">
        <v>0</v>
      </c>
      <c r="H10365" s="16">
        <v>2</v>
      </c>
    </row>
    <row r="10366" spans="1:8" x14ac:dyDescent="0.3">
      <c r="A10366" s="13" t="str">
        <f t="shared" si="161"/>
        <v>galvifr012014</v>
      </c>
      <c r="B10366" s="16" t="s">
        <v>1718</v>
      </c>
      <c r="C10366" s="16">
        <v>2014</v>
      </c>
      <c r="D10366" s="16" t="s">
        <v>39</v>
      </c>
      <c r="E10366" s="16">
        <v>9</v>
      </c>
      <c r="F10366" s="16">
        <v>9</v>
      </c>
      <c r="G10366" s="16">
        <v>0</v>
      </c>
      <c r="H10366" s="16">
        <v>2</v>
      </c>
    </row>
    <row r="10367" spans="1:8" x14ac:dyDescent="0.3">
      <c r="A10367" s="13" t="str">
        <f t="shared" si="161"/>
        <v>galvifr012014</v>
      </c>
      <c r="B10367" s="16" t="s">
        <v>1718</v>
      </c>
      <c r="C10367" s="16">
        <v>2014</v>
      </c>
      <c r="D10367" s="16" t="s">
        <v>40</v>
      </c>
      <c r="E10367" s="16">
        <v>1</v>
      </c>
      <c r="F10367" s="16">
        <v>14</v>
      </c>
      <c r="G10367" s="16">
        <v>0</v>
      </c>
      <c r="H10367" s="16">
        <v>1</v>
      </c>
    </row>
    <row r="10368" spans="1:8" x14ac:dyDescent="0.3">
      <c r="A10368" s="13" t="str">
        <f t="shared" si="161"/>
        <v>galvifr012014</v>
      </c>
      <c r="B10368" s="16" t="s">
        <v>1718</v>
      </c>
      <c r="C10368" s="16">
        <v>2014</v>
      </c>
      <c r="D10368" s="16" t="s">
        <v>2333</v>
      </c>
      <c r="E10368" s="16">
        <v>32</v>
      </c>
      <c r="F10368" s="16">
        <v>79</v>
      </c>
      <c r="G10368" s="16">
        <v>1</v>
      </c>
      <c r="H10368" s="16">
        <v>16</v>
      </c>
    </row>
    <row r="10369" spans="1:8" x14ac:dyDescent="0.3">
      <c r="A10369" s="13" t="str">
        <f t="shared" si="161"/>
        <v>garcefr012014</v>
      </c>
      <c r="B10369" s="16" t="s">
        <v>2170</v>
      </c>
      <c r="C10369" s="16">
        <v>2014</v>
      </c>
      <c r="D10369" s="16" t="s">
        <v>2334</v>
      </c>
      <c r="E10369" s="16">
        <v>0</v>
      </c>
      <c r="F10369" s="16">
        <v>1</v>
      </c>
      <c r="G10369" s="16">
        <v>0</v>
      </c>
      <c r="H10369" s="16">
        <v>0</v>
      </c>
    </row>
    <row r="10370" spans="1:8" x14ac:dyDescent="0.3">
      <c r="A10370" s="13" t="str">
        <f t="shared" si="161"/>
        <v>garciav012014</v>
      </c>
      <c r="B10370" s="16" t="s">
        <v>1719</v>
      </c>
      <c r="C10370" s="16">
        <v>2014</v>
      </c>
      <c r="D10370" s="16" t="s">
        <v>2331</v>
      </c>
      <c r="E10370" s="16">
        <v>84</v>
      </c>
      <c r="F10370" s="16">
        <v>4</v>
      </c>
      <c r="G10370" s="16">
        <v>2</v>
      </c>
      <c r="H10370" s="16">
        <v>0</v>
      </c>
    </row>
    <row r="10371" spans="1:8" x14ac:dyDescent="0.3">
      <c r="A10371" s="13" t="str">
        <f t="shared" ref="A10371:A10434" si="162">(B10371&amp;C10371)</f>
        <v>garciav012014</v>
      </c>
      <c r="B10371" s="16" t="s">
        <v>1719</v>
      </c>
      <c r="C10371" s="16">
        <v>2014</v>
      </c>
      <c r="D10371" s="16" t="s">
        <v>2332</v>
      </c>
      <c r="E10371" s="16">
        <v>84</v>
      </c>
      <c r="F10371" s="16">
        <v>4</v>
      </c>
      <c r="G10371" s="16">
        <v>2</v>
      </c>
      <c r="H10371" s="16">
        <v>0</v>
      </c>
    </row>
    <row r="10372" spans="1:8" x14ac:dyDescent="0.3">
      <c r="A10372" s="13" t="str">
        <f t="shared" si="162"/>
        <v>garcigr012014</v>
      </c>
      <c r="B10372" s="16" t="s">
        <v>2171</v>
      </c>
      <c r="C10372" s="16">
        <v>2014</v>
      </c>
      <c r="D10372" s="16" t="s">
        <v>39</v>
      </c>
      <c r="E10372" s="16">
        <v>5</v>
      </c>
      <c r="F10372" s="16">
        <v>7</v>
      </c>
      <c r="G10372" s="16">
        <v>0</v>
      </c>
      <c r="H10372" s="16">
        <v>2</v>
      </c>
    </row>
    <row r="10373" spans="1:8" x14ac:dyDescent="0.3">
      <c r="A10373" s="13" t="str">
        <f t="shared" si="162"/>
        <v>garcigr012014</v>
      </c>
      <c r="B10373" s="16" t="s">
        <v>2171</v>
      </c>
      <c r="C10373" s="16">
        <v>2014</v>
      </c>
      <c r="D10373" s="16" t="s">
        <v>2333</v>
      </c>
      <c r="E10373" s="16">
        <v>0</v>
      </c>
      <c r="F10373" s="16">
        <v>1</v>
      </c>
      <c r="G10373" s="16">
        <v>0</v>
      </c>
      <c r="H10373" s="16">
        <v>0</v>
      </c>
    </row>
    <row r="10374" spans="1:8" x14ac:dyDescent="0.3">
      <c r="A10374" s="13" t="str">
        <f t="shared" si="162"/>
        <v>garcija012014</v>
      </c>
      <c r="B10374" s="16" t="s">
        <v>444</v>
      </c>
      <c r="C10374" s="16">
        <v>2014</v>
      </c>
      <c r="D10374" s="16" t="s">
        <v>2334</v>
      </c>
      <c r="E10374" s="16">
        <v>3</v>
      </c>
      <c r="F10374" s="16">
        <v>9</v>
      </c>
      <c r="G10374" s="16">
        <v>1</v>
      </c>
      <c r="H10374" s="16">
        <v>2</v>
      </c>
    </row>
    <row r="10375" spans="1:8" x14ac:dyDescent="0.3">
      <c r="A10375" s="13" t="str">
        <f t="shared" si="162"/>
        <v>garcija022014</v>
      </c>
      <c r="B10375" s="16" t="s">
        <v>923</v>
      </c>
      <c r="C10375" s="16">
        <v>2014</v>
      </c>
      <c r="D10375" s="16" t="s">
        <v>2334</v>
      </c>
      <c r="E10375" s="16">
        <v>1</v>
      </c>
      <c r="F10375" s="16">
        <v>7</v>
      </c>
      <c r="G10375" s="16">
        <v>0</v>
      </c>
      <c r="H10375" s="16">
        <v>1</v>
      </c>
    </row>
    <row r="10376" spans="1:8" x14ac:dyDescent="0.3">
      <c r="A10376" s="13" t="str">
        <f t="shared" si="162"/>
        <v>garcile022014</v>
      </c>
      <c r="B10376" s="16" t="s">
        <v>1937</v>
      </c>
      <c r="C10376" s="16">
        <v>2014</v>
      </c>
      <c r="D10376" s="16" t="s">
        <v>39</v>
      </c>
      <c r="E10376" s="16">
        <v>18</v>
      </c>
      <c r="F10376" s="16">
        <v>32</v>
      </c>
      <c r="G10376" s="16">
        <v>3</v>
      </c>
      <c r="H10376" s="16">
        <v>14</v>
      </c>
    </row>
    <row r="10377" spans="1:8" x14ac:dyDescent="0.3">
      <c r="A10377" s="13" t="str">
        <f t="shared" si="162"/>
        <v>garcile022014</v>
      </c>
      <c r="B10377" s="16" t="s">
        <v>1937</v>
      </c>
      <c r="C10377" s="16">
        <v>2014</v>
      </c>
      <c r="D10377" s="16" t="s">
        <v>40</v>
      </c>
      <c r="E10377" s="16">
        <v>10</v>
      </c>
      <c r="F10377" s="16">
        <v>25</v>
      </c>
      <c r="G10377" s="16">
        <v>1</v>
      </c>
      <c r="H10377" s="16">
        <v>1</v>
      </c>
    </row>
    <row r="10378" spans="1:8" x14ac:dyDescent="0.3">
      <c r="A10378" s="13" t="str">
        <f t="shared" si="162"/>
        <v>garcile022014</v>
      </c>
      <c r="B10378" s="16" t="s">
        <v>1937</v>
      </c>
      <c r="C10378" s="16">
        <v>2014</v>
      </c>
      <c r="D10378" s="16" t="s">
        <v>2329</v>
      </c>
      <c r="E10378" s="16">
        <v>16</v>
      </c>
      <c r="F10378" s="16">
        <v>1</v>
      </c>
      <c r="G10378" s="16">
        <v>1</v>
      </c>
      <c r="H10378" s="16">
        <v>0</v>
      </c>
    </row>
    <row r="10379" spans="1:8" x14ac:dyDescent="0.3">
      <c r="A10379" s="13" t="str">
        <f t="shared" si="162"/>
        <v>garcile022014</v>
      </c>
      <c r="B10379" s="16" t="s">
        <v>1937</v>
      </c>
      <c r="C10379" s="16">
        <v>2014</v>
      </c>
      <c r="D10379" s="16" t="s">
        <v>2330</v>
      </c>
      <c r="E10379" s="16">
        <v>1</v>
      </c>
      <c r="F10379" s="16">
        <v>0</v>
      </c>
      <c r="G10379" s="16">
        <v>0</v>
      </c>
      <c r="H10379" s="16">
        <v>0</v>
      </c>
    </row>
    <row r="10380" spans="1:8" x14ac:dyDescent="0.3">
      <c r="A10380" s="13" t="str">
        <f t="shared" si="162"/>
        <v>garcile022014</v>
      </c>
      <c r="B10380" s="16" t="s">
        <v>1937</v>
      </c>
      <c r="C10380" s="16">
        <v>2014</v>
      </c>
      <c r="D10380" s="16" t="s">
        <v>2331</v>
      </c>
      <c r="E10380" s="16">
        <v>18</v>
      </c>
      <c r="F10380" s="16">
        <v>1</v>
      </c>
      <c r="G10380" s="16">
        <v>1</v>
      </c>
      <c r="H10380" s="16">
        <v>0</v>
      </c>
    </row>
    <row r="10381" spans="1:8" x14ac:dyDescent="0.3">
      <c r="A10381" s="13" t="str">
        <f t="shared" si="162"/>
        <v>garcile022014</v>
      </c>
      <c r="B10381" s="16" t="s">
        <v>1937</v>
      </c>
      <c r="C10381" s="16">
        <v>2014</v>
      </c>
      <c r="D10381" s="16" t="s">
        <v>2334</v>
      </c>
      <c r="E10381" s="16">
        <v>0</v>
      </c>
      <c r="F10381" s="16">
        <v>0</v>
      </c>
      <c r="G10381" s="16">
        <v>0</v>
      </c>
      <c r="H10381" s="16">
        <v>0</v>
      </c>
    </row>
    <row r="10382" spans="1:8" x14ac:dyDescent="0.3">
      <c r="A10382" s="13" t="str">
        <f t="shared" si="162"/>
        <v>garcile022014</v>
      </c>
      <c r="B10382" s="16" t="s">
        <v>1937</v>
      </c>
      <c r="C10382" s="16">
        <v>2014</v>
      </c>
      <c r="D10382" s="16" t="s">
        <v>2332</v>
      </c>
      <c r="E10382" s="16">
        <v>1</v>
      </c>
      <c r="F10382" s="16">
        <v>0</v>
      </c>
      <c r="G10382" s="16">
        <v>0</v>
      </c>
      <c r="H10382" s="16">
        <v>0</v>
      </c>
    </row>
    <row r="10383" spans="1:8" x14ac:dyDescent="0.3">
      <c r="A10383" s="13" t="str">
        <f t="shared" si="162"/>
        <v>garcile022014</v>
      </c>
      <c r="B10383" s="16" t="s">
        <v>1937</v>
      </c>
      <c r="C10383" s="16">
        <v>2014</v>
      </c>
      <c r="D10383" s="16" t="s">
        <v>2333</v>
      </c>
      <c r="E10383" s="16">
        <v>2</v>
      </c>
      <c r="F10383" s="16">
        <v>9</v>
      </c>
      <c r="G10383" s="16">
        <v>1</v>
      </c>
      <c r="H10383" s="16">
        <v>2</v>
      </c>
    </row>
    <row r="10384" spans="1:8" x14ac:dyDescent="0.3">
      <c r="A10384" s="13" t="str">
        <f t="shared" si="162"/>
        <v>garcilu032014</v>
      </c>
      <c r="B10384" s="16" t="s">
        <v>1938</v>
      </c>
      <c r="C10384" s="16">
        <v>2014</v>
      </c>
      <c r="D10384" s="16" t="s">
        <v>2334</v>
      </c>
      <c r="E10384" s="16">
        <v>2</v>
      </c>
      <c r="F10384" s="16">
        <v>2</v>
      </c>
      <c r="G10384" s="16">
        <v>0</v>
      </c>
      <c r="H10384" s="16">
        <v>0</v>
      </c>
    </row>
    <row r="10385" spans="1:8" x14ac:dyDescent="0.3">
      <c r="A10385" s="13" t="str">
        <f t="shared" si="162"/>
        <v>garciyi012014</v>
      </c>
      <c r="B10385" s="16" t="s">
        <v>2172</v>
      </c>
      <c r="C10385" s="16">
        <v>2014</v>
      </c>
      <c r="D10385" s="16" t="s">
        <v>2334</v>
      </c>
      <c r="E10385" s="16">
        <v>3</v>
      </c>
      <c r="F10385" s="16">
        <v>1</v>
      </c>
      <c r="G10385" s="16">
        <v>0</v>
      </c>
      <c r="H10385" s="16">
        <v>0</v>
      </c>
    </row>
    <row r="10386" spans="1:8" x14ac:dyDescent="0.3">
      <c r="A10386" s="13" t="str">
        <f t="shared" si="162"/>
        <v>gardnbr012014</v>
      </c>
      <c r="B10386" s="16" t="s">
        <v>924</v>
      </c>
      <c r="C10386" s="16">
        <v>2014</v>
      </c>
      <c r="D10386" s="16" t="s">
        <v>2329</v>
      </c>
      <c r="E10386" s="16">
        <v>50</v>
      </c>
      <c r="F10386" s="16">
        <v>2</v>
      </c>
      <c r="G10386" s="16">
        <v>0</v>
      </c>
      <c r="H10386" s="16">
        <v>0</v>
      </c>
    </row>
    <row r="10387" spans="1:8" x14ac:dyDescent="0.3">
      <c r="A10387" s="13" t="str">
        <f t="shared" si="162"/>
        <v>gardnbr012014</v>
      </c>
      <c r="B10387" s="16" t="s">
        <v>924</v>
      </c>
      <c r="C10387" s="16">
        <v>2014</v>
      </c>
      <c r="D10387" s="16" t="s">
        <v>2330</v>
      </c>
      <c r="E10387" s="16">
        <v>227</v>
      </c>
      <c r="F10387" s="16">
        <v>3</v>
      </c>
      <c r="G10387" s="16">
        <v>2</v>
      </c>
      <c r="H10387" s="16">
        <v>0</v>
      </c>
    </row>
    <row r="10388" spans="1:8" x14ac:dyDescent="0.3">
      <c r="A10388" s="13" t="str">
        <f t="shared" si="162"/>
        <v>gardnbr012014</v>
      </c>
      <c r="B10388" s="16" t="s">
        <v>924</v>
      </c>
      <c r="C10388" s="16">
        <v>2014</v>
      </c>
      <c r="D10388" s="16" t="s">
        <v>2331</v>
      </c>
      <c r="E10388" s="16">
        <v>280</v>
      </c>
      <c r="F10388" s="16">
        <v>5</v>
      </c>
      <c r="G10388" s="16">
        <v>2</v>
      </c>
      <c r="H10388" s="16">
        <v>0</v>
      </c>
    </row>
    <row r="10389" spans="1:8" x14ac:dyDescent="0.3">
      <c r="A10389" s="13" t="str">
        <f t="shared" si="162"/>
        <v>gardnbr012014</v>
      </c>
      <c r="B10389" s="16" t="s">
        <v>924</v>
      </c>
      <c r="C10389" s="16">
        <v>2014</v>
      </c>
      <c r="D10389" s="16" t="s">
        <v>2332</v>
      </c>
      <c r="E10389" s="16">
        <v>3</v>
      </c>
      <c r="F10389" s="16">
        <v>0</v>
      </c>
      <c r="G10389" s="16">
        <v>0</v>
      </c>
      <c r="H10389" s="16">
        <v>0</v>
      </c>
    </row>
    <row r="10390" spans="1:8" x14ac:dyDescent="0.3">
      <c r="A10390" s="13" t="str">
        <f t="shared" si="162"/>
        <v>garzama012014</v>
      </c>
      <c r="B10390" s="16" t="s">
        <v>647</v>
      </c>
      <c r="C10390" s="16">
        <v>2014</v>
      </c>
      <c r="D10390" s="16" t="s">
        <v>2334</v>
      </c>
      <c r="E10390" s="16">
        <v>11</v>
      </c>
      <c r="F10390" s="16">
        <v>15</v>
      </c>
      <c r="G10390" s="16">
        <v>3</v>
      </c>
      <c r="H10390" s="16">
        <v>0</v>
      </c>
    </row>
    <row r="10391" spans="1:8" x14ac:dyDescent="0.3">
      <c r="A10391" s="13" t="str">
        <f t="shared" si="162"/>
        <v>gattiev012014</v>
      </c>
      <c r="B10391" s="16" t="s">
        <v>1941</v>
      </c>
      <c r="C10391" s="16">
        <v>2014</v>
      </c>
      <c r="D10391" s="16" t="s">
        <v>2336</v>
      </c>
      <c r="E10391" s="16">
        <v>723</v>
      </c>
      <c r="F10391" s="16">
        <v>49</v>
      </c>
      <c r="G10391" s="16">
        <v>5</v>
      </c>
      <c r="H10391" s="16">
        <v>2</v>
      </c>
    </row>
    <row r="10392" spans="1:8" x14ac:dyDescent="0.3">
      <c r="A10392" s="13" t="str">
        <f t="shared" si="162"/>
        <v>gausmke012014</v>
      </c>
      <c r="B10392" s="16" t="s">
        <v>1942</v>
      </c>
      <c r="C10392" s="16">
        <v>2014</v>
      </c>
      <c r="D10392" s="16" t="s">
        <v>2334</v>
      </c>
      <c r="E10392" s="16">
        <v>5</v>
      </c>
      <c r="F10392" s="16">
        <v>12</v>
      </c>
      <c r="G10392" s="16">
        <v>0</v>
      </c>
      <c r="H10392" s="16">
        <v>2</v>
      </c>
    </row>
    <row r="10393" spans="1:8" x14ac:dyDescent="0.3">
      <c r="A10393" s="13" t="str">
        <f t="shared" si="162"/>
        <v>geedi012014</v>
      </c>
      <c r="B10393" s="16" t="s">
        <v>1283</v>
      </c>
      <c r="C10393" s="16">
        <v>2014</v>
      </c>
      <c r="D10393" s="16" t="s">
        <v>2334</v>
      </c>
      <c r="E10393" s="16">
        <v>14</v>
      </c>
      <c r="F10393" s="16">
        <v>24</v>
      </c>
      <c r="G10393" s="16">
        <v>0</v>
      </c>
      <c r="H10393" s="16">
        <v>1</v>
      </c>
    </row>
    <row r="10394" spans="1:8" x14ac:dyDescent="0.3">
      <c r="A10394" s="13" t="str">
        <f t="shared" si="162"/>
        <v>geltzst012014</v>
      </c>
      <c r="B10394" s="16" t="s">
        <v>1721</v>
      </c>
      <c r="C10394" s="16">
        <v>2014</v>
      </c>
      <c r="D10394" s="16" t="s">
        <v>2334</v>
      </c>
      <c r="E10394" s="16">
        <v>0</v>
      </c>
      <c r="F10394" s="16">
        <v>0</v>
      </c>
      <c r="G10394" s="16">
        <v>1</v>
      </c>
      <c r="H10394" s="16">
        <v>0</v>
      </c>
    </row>
    <row r="10395" spans="1:8" x14ac:dyDescent="0.3">
      <c r="A10395" s="13" t="str">
        <f t="shared" si="162"/>
        <v>gennesc012014</v>
      </c>
      <c r="B10395" s="16" t="s">
        <v>1943</v>
      </c>
      <c r="C10395" s="16">
        <v>2014</v>
      </c>
      <c r="D10395" s="16" t="s">
        <v>39</v>
      </c>
      <c r="E10395" s="16">
        <v>201</v>
      </c>
      <c r="F10395" s="16">
        <v>268</v>
      </c>
      <c r="G10395" s="16">
        <v>9</v>
      </c>
      <c r="H10395" s="16">
        <v>61</v>
      </c>
    </row>
    <row r="10396" spans="1:8" x14ac:dyDescent="0.3">
      <c r="A10396" s="13" t="str">
        <f t="shared" si="162"/>
        <v>gennesc012014</v>
      </c>
      <c r="B10396" s="16" t="s">
        <v>1943</v>
      </c>
      <c r="C10396" s="16">
        <v>2014</v>
      </c>
      <c r="D10396" s="16" t="s">
        <v>2331</v>
      </c>
      <c r="E10396" s="16">
        <v>0</v>
      </c>
      <c r="F10396" s="16">
        <v>0</v>
      </c>
      <c r="G10396" s="16">
        <v>0</v>
      </c>
      <c r="H10396" s="16">
        <v>0</v>
      </c>
    </row>
    <row r="10397" spans="1:8" x14ac:dyDescent="0.3">
      <c r="A10397" s="13" t="str">
        <f t="shared" si="162"/>
        <v>gennesc012014</v>
      </c>
      <c r="B10397" s="16" t="s">
        <v>1943</v>
      </c>
      <c r="C10397" s="16">
        <v>2014</v>
      </c>
      <c r="D10397" s="16" t="s">
        <v>2332</v>
      </c>
      <c r="E10397" s="16">
        <v>0</v>
      </c>
      <c r="F10397" s="16">
        <v>0</v>
      </c>
      <c r="G10397" s="16">
        <v>0</v>
      </c>
      <c r="H10397" s="16">
        <v>0</v>
      </c>
    </row>
    <row r="10398" spans="1:8" x14ac:dyDescent="0.3">
      <c r="A10398" s="13" t="str">
        <f t="shared" si="162"/>
        <v>gentrcr012014</v>
      </c>
      <c r="B10398" s="16" t="s">
        <v>1092</v>
      </c>
      <c r="C10398" s="16">
        <v>2014</v>
      </c>
      <c r="D10398" s="16" t="s">
        <v>2329</v>
      </c>
      <c r="E10398" s="16">
        <v>90</v>
      </c>
      <c r="F10398" s="16">
        <v>5</v>
      </c>
      <c r="G10398" s="16">
        <v>0</v>
      </c>
      <c r="H10398" s="16">
        <v>2</v>
      </c>
    </row>
    <row r="10399" spans="1:8" x14ac:dyDescent="0.3">
      <c r="A10399" s="13" t="str">
        <f t="shared" si="162"/>
        <v>gentrcr012014</v>
      </c>
      <c r="B10399" s="16" t="s">
        <v>1092</v>
      </c>
      <c r="C10399" s="16">
        <v>2014</v>
      </c>
      <c r="D10399" s="16" t="s">
        <v>2330</v>
      </c>
      <c r="E10399" s="16">
        <v>24</v>
      </c>
      <c r="F10399" s="16">
        <v>2</v>
      </c>
      <c r="G10399" s="16">
        <v>1</v>
      </c>
      <c r="H10399" s="16">
        <v>0</v>
      </c>
    </row>
    <row r="10400" spans="1:8" x14ac:dyDescent="0.3">
      <c r="A10400" s="13" t="str">
        <f t="shared" si="162"/>
        <v>gentrcr012014</v>
      </c>
      <c r="B10400" s="16" t="s">
        <v>1092</v>
      </c>
      <c r="C10400" s="16">
        <v>2014</v>
      </c>
      <c r="D10400" s="16" t="s">
        <v>2331</v>
      </c>
      <c r="E10400" s="16">
        <v>153</v>
      </c>
      <c r="F10400" s="16">
        <v>8</v>
      </c>
      <c r="G10400" s="16">
        <v>1</v>
      </c>
      <c r="H10400" s="16">
        <v>2</v>
      </c>
    </row>
    <row r="10401" spans="1:8" x14ac:dyDescent="0.3">
      <c r="A10401" s="13" t="str">
        <f t="shared" si="162"/>
        <v>gentrcr012014</v>
      </c>
      <c r="B10401" s="16" t="s">
        <v>1092</v>
      </c>
      <c r="C10401" s="16">
        <v>2014</v>
      </c>
      <c r="D10401" s="16" t="s">
        <v>2332</v>
      </c>
      <c r="E10401" s="16">
        <v>39</v>
      </c>
      <c r="F10401" s="16">
        <v>1</v>
      </c>
      <c r="G10401" s="16">
        <v>0</v>
      </c>
      <c r="H10401" s="16">
        <v>0</v>
      </c>
    </row>
    <row r="10402" spans="1:8" x14ac:dyDescent="0.3">
      <c r="A10402" s="13" t="str">
        <f t="shared" si="162"/>
        <v>germaju012014</v>
      </c>
      <c r="B10402" s="16" t="s">
        <v>446</v>
      </c>
      <c r="C10402" s="16">
        <v>2014</v>
      </c>
      <c r="D10402" s="16" t="s">
        <v>2334</v>
      </c>
      <c r="E10402" s="16">
        <v>0</v>
      </c>
      <c r="F10402" s="16">
        <v>0</v>
      </c>
      <c r="G10402" s="16">
        <v>0</v>
      </c>
      <c r="H10402" s="16">
        <v>0</v>
      </c>
    </row>
    <row r="10403" spans="1:8" x14ac:dyDescent="0.3">
      <c r="A10403" s="13" t="str">
        <f t="shared" si="162"/>
        <v>germego012014</v>
      </c>
      <c r="B10403" s="16" t="s">
        <v>1944</v>
      </c>
      <c r="C10403" s="16">
        <v>2014</v>
      </c>
      <c r="D10403" s="16" t="s">
        <v>2334</v>
      </c>
      <c r="E10403" s="16">
        <v>2</v>
      </c>
      <c r="F10403" s="16">
        <v>2</v>
      </c>
      <c r="G10403" s="16">
        <v>0</v>
      </c>
      <c r="H10403" s="16">
        <v>1</v>
      </c>
    </row>
    <row r="10404" spans="1:8" x14ac:dyDescent="0.3">
      <c r="A10404" s="13" t="str">
        <f t="shared" si="162"/>
        <v>getzch012014</v>
      </c>
      <c r="B10404" s="16" t="s">
        <v>925</v>
      </c>
      <c r="C10404" s="16">
        <v>2014</v>
      </c>
      <c r="D10404" s="16" t="s">
        <v>39</v>
      </c>
      <c r="E10404" s="16">
        <v>8</v>
      </c>
      <c r="F10404" s="16">
        <v>22</v>
      </c>
      <c r="G10404" s="16">
        <v>0</v>
      </c>
      <c r="H10404" s="16">
        <v>1</v>
      </c>
    </row>
    <row r="10405" spans="1:8" x14ac:dyDescent="0.3">
      <c r="A10405" s="13" t="str">
        <f t="shared" si="162"/>
        <v>giavojo012014</v>
      </c>
      <c r="B10405" s="16" t="s">
        <v>1509</v>
      </c>
      <c r="C10405" s="16">
        <v>2014</v>
      </c>
      <c r="D10405" s="16" t="s">
        <v>39</v>
      </c>
      <c r="E10405" s="16">
        <v>15</v>
      </c>
      <c r="F10405" s="16">
        <v>31</v>
      </c>
      <c r="G10405" s="16">
        <v>1</v>
      </c>
      <c r="H10405" s="16">
        <v>5</v>
      </c>
    </row>
    <row r="10406" spans="1:8" x14ac:dyDescent="0.3">
      <c r="A10406" s="13" t="str">
        <f t="shared" si="162"/>
        <v>gibsoky012014</v>
      </c>
      <c r="B10406" s="16" t="s">
        <v>1945</v>
      </c>
      <c r="C10406" s="16">
        <v>2014</v>
      </c>
      <c r="D10406" s="16" t="s">
        <v>2334</v>
      </c>
      <c r="E10406" s="16">
        <v>30</v>
      </c>
      <c r="F10406" s="16">
        <v>27</v>
      </c>
      <c r="G10406" s="16">
        <v>0</v>
      </c>
      <c r="H10406" s="16">
        <v>3</v>
      </c>
    </row>
    <row r="10407" spans="1:8" x14ac:dyDescent="0.3">
      <c r="A10407" s="13" t="str">
        <f t="shared" si="162"/>
        <v>gileske012014</v>
      </c>
      <c r="B10407" s="16" t="s">
        <v>2173</v>
      </c>
      <c r="C10407" s="16">
        <v>2014</v>
      </c>
      <c r="D10407" s="16" t="s">
        <v>2334</v>
      </c>
      <c r="E10407" s="16">
        <v>1</v>
      </c>
      <c r="F10407" s="16">
        <v>3</v>
      </c>
      <c r="G10407" s="16">
        <v>0</v>
      </c>
      <c r="H10407" s="16">
        <v>1</v>
      </c>
    </row>
    <row r="10408" spans="1:8" x14ac:dyDescent="0.3">
      <c r="A10408" s="13" t="str">
        <f t="shared" si="162"/>
        <v>gillaco012014</v>
      </c>
      <c r="B10408" s="16" t="s">
        <v>926</v>
      </c>
      <c r="C10408" s="16">
        <v>2014</v>
      </c>
      <c r="D10408" s="16" t="s">
        <v>40</v>
      </c>
      <c r="E10408" s="16">
        <v>79</v>
      </c>
      <c r="F10408" s="16">
        <v>216</v>
      </c>
      <c r="G10408" s="16">
        <v>12</v>
      </c>
      <c r="H10408" s="16">
        <v>26</v>
      </c>
    </row>
    <row r="10409" spans="1:8" x14ac:dyDescent="0.3">
      <c r="A10409" s="13" t="str">
        <f t="shared" si="162"/>
        <v>gilleco012014</v>
      </c>
      <c r="B10409" s="16" t="s">
        <v>1284</v>
      </c>
      <c r="C10409" s="16">
        <v>2014</v>
      </c>
      <c r="D10409" s="16" t="s">
        <v>2329</v>
      </c>
      <c r="E10409" s="16">
        <v>0</v>
      </c>
      <c r="F10409" s="16">
        <v>0</v>
      </c>
      <c r="G10409" s="16">
        <v>0</v>
      </c>
      <c r="H10409" s="16">
        <v>0</v>
      </c>
    </row>
    <row r="10410" spans="1:8" x14ac:dyDescent="0.3">
      <c r="A10410" s="13" t="str">
        <f t="shared" si="162"/>
        <v>gilleco012014</v>
      </c>
      <c r="B10410" s="16" t="s">
        <v>1284</v>
      </c>
      <c r="C10410" s="16">
        <v>2014</v>
      </c>
      <c r="D10410" s="16" t="s">
        <v>2330</v>
      </c>
      <c r="E10410" s="16">
        <v>34</v>
      </c>
      <c r="F10410" s="16">
        <v>0</v>
      </c>
      <c r="G10410" s="16">
        <v>0</v>
      </c>
      <c r="H10410" s="16">
        <v>0</v>
      </c>
    </row>
    <row r="10411" spans="1:8" x14ac:dyDescent="0.3">
      <c r="A10411" s="13" t="str">
        <f t="shared" si="162"/>
        <v>gilleco012014</v>
      </c>
      <c r="B10411" s="16" t="s">
        <v>1284</v>
      </c>
      <c r="C10411" s="16">
        <v>2014</v>
      </c>
      <c r="D10411" s="16" t="s">
        <v>2331</v>
      </c>
      <c r="E10411" s="16">
        <v>45</v>
      </c>
      <c r="F10411" s="16">
        <v>0</v>
      </c>
      <c r="G10411" s="16">
        <v>2</v>
      </c>
      <c r="H10411" s="16">
        <v>0</v>
      </c>
    </row>
    <row r="10412" spans="1:8" x14ac:dyDescent="0.3">
      <c r="A10412" s="13" t="str">
        <f t="shared" si="162"/>
        <v>gilleco012014</v>
      </c>
      <c r="B10412" s="16" t="s">
        <v>1284</v>
      </c>
      <c r="C10412" s="16">
        <v>2014</v>
      </c>
      <c r="D10412" s="16" t="s">
        <v>2331</v>
      </c>
      <c r="E10412" s="16">
        <v>2</v>
      </c>
      <c r="F10412" s="16">
        <v>0</v>
      </c>
      <c r="G10412" s="16">
        <v>0</v>
      </c>
      <c r="H10412" s="16">
        <v>0</v>
      </c>
    </row>
    <row r="10413" spans="1:8" x14ac:dyDescent="0.3">
      <c r="A10413" s="13" t="str">
        <f t="shared" si="162"/>
        <v>gilleco012014</v>
      </c>
      <c r="B10413" s="16" t="s">
        <v>1284</v>
      </c>
      <c r="C10413" s="16">
        <v>2014</v>
      </c>
      <c r="D10413" s="16" t="s">
        <v>2332</v>
      </c>
      <c r="E10413" s="16">
        <v>11</v>
      </c>
      <c r="F10413" s="16">
        <v>0</v>
      </c>
      <c r="G10413" s="16">
        <v>2</v>
      </c>
      <c r="H10413" s="16">
        <v>0</v>
      </c>
    </row>
    <row r="10414" spans="1:8" x14ac:dyDescent="0.3">
      <c r="A10414" s="13" t="str">
        <f t="shared" si="162"/>
        <v>gilleco012014</v>
      </c>
      <c r="B10414" s="16" t="s">
        <v>1284</v>
      </c>
      <c r="C10414" s="16">
        <v>2014</v>
      </c>
      <c r="D10414" s="16" t="s">
        <v>2332</v>
      </c>
      <c r="E10414" s="16">
        <v>2</v>
      </c>
      <c r="F10414" s="16">
        <v>0</v>
      </c>
      <c r="G10414" s="16">
        <v>0</v>
      </c>
      <c r="H10414" s="16">
        <v>0</v>
      </c>
    </row>
    <row r="10415" spans="1:8" x14ac:dyDescent="0.3">
      <c r="A10415" s="13" t="str">
        <f t="shared" si="162"/>
        <v>gimench012014</v>
      </c>
      <c r="B10415" s="16" t="s">
        <v>1094</v>
      </c>
      <c r="C10415" s="16">
        <v>2014</v>
      </c>
      <c r="D10415" s="16" t="s">
        <v>2335</v>
      </c>
      <c r="E10415" s="16">
        <v>22</v>
      </c>
      <c r="F10415" s="16">
        <v>0</v>
      </c>
      <c r="G10415" s="16">
        <v>0</v>
      </c>
      <c r="H10415" s="16">
        <v>1</v>
      </c>
    </row>
    <row r="10416" spans="1:8" x14ac:dyDescent="0.3">
      <c r="A10416" s="13" t="str">
        <f t="shared" si="162"/>
        <v>gimench012014</v>
      </c>
      <c r="B10416" s="16" t="s">
        <v>1094</v>
      </c>
      <c r="C10416" s="16">
        <v>2014</v>
      </c>
      <c r="D10416" s="16" t="s">
        <v>2335</v>
      </c>
      <c r="E10416" s="16">
        <v>17</v>
      </c>
      <c r="F10416" s="16">
        <v>1</v>
      </c>
      <c r="G10416" s="16">
        <v>0</v>
      </c>
      <c r="H10416" s="16">
        <v>4</v>
      </c>
    </row>
    <row r="10417" spans="1:8" x14ac:dyDescent="0.3">
      <c r="A10417" s="13" t="str">
        <f t="shared" si="162"/>
        <v>gimench012014</v>
      </c>
      <c r="B10417" s="16" t="s">
        <v>1094</v>
      </c>
      <c r="C10417" s="16">
        <v>2014</v>
      </c>
      <c r="D10417" s="16" t="s">
        <v>40</v>
      </c>
      <c r="E10417" s="16">
        <v>0</v>
      </c>
      <c r="F10417" s="16">
        <v>0</v>
      </c>
      <c r="G10417" s="16">
        <v>0</v>
      </c>
      <c r="H10417" s="16">
        <v>0</v>
      </c>
    </row>
    <row r="10418" spans="1:8" x14ac:dyDescent="0.3">
      <c r="A10418" s="13" t="str">
        <f t="shared" si="162"/>
        <v>gimench012014</v>
      </c>
      <c r="B10418" s="16" t="s">
        <v>1094</v>
      </c>
      <c r="C10418" s="16">
        <v>2014</v>
      </c>
      <c r="D10418" s="16" t="s">
        <v>2336</v>
      </c>
      <c r="E10418" s="16">
        <v>203</v>
      </c>
      <c r="F10418" s="16">
        <v>11</v>
      </c>
      <c r="G10418" s="16">
        <v>2</v>
      </c>
      <c r="H10418" s="16">
        <v>1</v>
      </c>
    </row>
    <row r="10419" spans="1:8" x14ac:dyDescent="0.3">
      <c r="A10419" s="13" t="str">
        <f t="shared" si="162"/>
        <v>gimench012014</v>
      </c>
      <c r="B10419" s="16" t="s">
        <v>1094</v>
      </c>
      <c r="C10419" s="16">
        <v>2014</v>
      </c>
      <c r="D10419" s="16" t="s">
        <v>2336</v>
      </c>
      <c r="E10419" s="16">
        <v>1</v>
      </c>
      <c r="F10419" s="16">
        <v>1</v>
      </c>
      <c r="G10419" s="16">
        <v>0</v>
      </c>
      <c r="H10419" s="16">
        <v>0</v>
      </c>
    </row>
    <row r="10420" spans="1:8" x14ac:dyDescent="0.3">
      <c r="A10420" s="13" t="str">
        <f t="shared" si="162"/>
        <v>gimench012014</v>
      </c>
      <c r="B10420" s="16" t="s">
        <v>1094</v>
      </c>
      <c r="C10420" s="16">
        <v>2014</v>
      </c>
      <c r="D10420" s="16" t="s">
        <v>2334</v>
      </c>
      <c r="E10420" s="16">
        <v>0</v>
      </c>
      <c r="F10420" s="16">
        <v>0</v>
      </c>
      <c r="G10420" s="16">
        <v>0</v>
      </c>
      <c r="H10420" s="16">
        <v>0</v>
      </c>
    </row>
    <row r="10421" spans="1:8" x14ac:dyDescent="0.3">
      <c r="A10421" s="13" t="str">
        <f t="shared" si="162"/>
        <v>gindlca012014</v>
      </c>
      <c r="B10421" s="16" t="s">
        <v>1946</v>
      </c>
      <c r="C10421" s="16">
        <v>2014</v>
      </c>
      <c r="D10421" s="16" t="s">
        <v>2331</v>
      </c>
      <c r="E10421" s="16">
        <v>11</v>
      </c>
      <c r="F10421" s="16">
        <v>0</v>
      </c>
      <c r="G10421" s="16">
        <v>0</v>
      </c>
      <c r="H10421" s="16">
        <v>0</v>
      </c>
    </row>
    <row r="10422" spans="1:8" x14ac:dyDescent="0.3">
      <c r="A10422" s="13" t="str">
        <f t="shared" si="162"/>
        <v>gindlca012014</v>
      </c>
      <c r="B10422" s="16" t="s">
        <v>1946</v>
      </c>
      <c r="C10422" s="16">
        <v>2014</v>
      </c>
      <c r="D10422" s="16" t="s">
        <v>2332</v>
      </c>
      <c r="E10422" s="16">
        <v>11</v>
      </c>
      <c r="F10422" s="16">
        <v>0</v>
      </c>
      <c r="G10422" s="16">
        <v>0</v>
      </c>
      <c r="H10422" s="16">
        <v>0</v>
      </c>
    </row>
    <row r="10423" spans="1:8" x14ac:dyDescent="0.3">
      <c r="A10423" s="13" t="str">
        <f t="shared" si="162"/>
        <v>glennbr012014</v>
      </c>
      <c r="B10423" s="16" t="s">
        <v>2174</v>
      </c>
      <c r="C10423" s="16">
        <v>2014</v>
      </c>
      <c r="D10423" s="16" t="s">
        <v>2331</v>
      </c>
      <c r="E10423" s="16">
        <v>8</v>
      </c>
      <c r="F10423" s="16">
        <v>0</v>
      </c>
      <c r="G10423" s="16">
        <v>0</v>
      </c>
      <c r="H10423" s="16">
        <v>0</v>
      </c>
    </row>
    <row r="10424" spans="1:8" x14ac:dyDescent="0.3">
      <c r="A10424" s="13" t="str">
        <f t="shared" si="162"/>
        <v>glennbr012014</v>
      </c>
      <c r="B10424" s="16" t="s">
        <v>2174</v>
      </c>
      <c r="C10424" s="16">
        <v>2014</v>
      </c>
      <c r="D10424" s="16" t="s">
        <v>2332</v>
      </c>
      <c r="E10424" s="16">
        <v>8</v>
      </c>
      <c r="F10424" s="16">
        <v>0</v>
      </c>
      <c r="G10424" s="16">
        <v>0</v>
      </c>
      <c r="H10424" s="16">
        <v>0</v>
      </c>
    </row>
    <row r="10425" spans="1:8" x14ac:dyDescent="0.3">
      <c r="A10425" s="13" t="str">
        <f t="shared" si="162"/>
        <v>goebbja012014</v>
      </c>
      <c r="B10425" s="16" t="s">
        <v>2175</v>
      </c>
      <c r="C10425" s="16">
        <v>2014</v>
      </c>
      <c r="D10425" s="16" t="s">
        <v>2335</v>
      </c>
      <c r="E10425" s="16">
        <v>166</v>
      </c>
      <c r="F10425" s="16">
        <v>13</v>
      </c>
      <c r="G10425" s="16">
        <v>2</v>
      </c>
      <c r="H10425" s="16">
        <v>6</v>
      </c>
    </row>
    <row r="10426" spans="1:8" x14ac:dyDescent="0.3">
      <c r="A10426" s="13" t="str">
        <f t="shared" si="162"/>
        <v>goebbja012014</v>
      </c>
      <c r="B10426" s="16" t="s">
        <v>2175</v>
      </c>
      <c r="C10426" s="16">
        <v>2014</v>
      </c>
      <c r="D10426" s="16" t="s">
        <v>2330</v>
      </c>
      <c r="E10426" s="16">
        <v>10</v>
      </c>
      <c r="F10426" s="16">
        <v>0</v>
      </c>
      <c r="G10426" s="16">
        <v>0</v>
      </c>
      <c r="H10426" s="16">
        <v>0</v>
      </c>
    </row>
    <row r="10427" spans="1:8" x14ac:dyDescent="0.3">
      <c r="A10427" s="13" t="str">
        <f t="shared" si="162"/>
        <v>goebbja012014</v>
      </c>
      <c r="B10427" s="16" t="s">
        <v>2175</v>
      </c>
      <c r="C10427" s="16">
        <v>2014</v>
      </c>
      <c r="D10427" s="16" t="s">
        <v>2331</v>
      </c>
      <c r="E10427" s="16">
        <v>10</v>
      </c>
      <c r="F10427" s="16">
        <v>0</v>
      </c>
      <c r="G10427" s="16">
        <v>0</v>
      </c>
      <c r="H10427" s="16">
        <v>0</v>
      </c>
    </row>
    <row r="10428" spans="1:8" x14ac:dyDescent="0.3">
      <c r="A10428" s="13" t="str">
        <f t="shared" si="162"/>
        <v>goedder012014</v>
      </c>
      <c r="B10428" s="16" t="s">
        <v>2176</v>
      </c>
      <c r="C10428" s="16">
        <v>2014</v>
      </c>
      <c r="D10428" s="16" t="s">
        <v>2334</v>
      </c>
      <c r="E10428" s="16">
        <v>0</v>
      </c>
      <c r="F10428" s="16">
        <v>0</v>
      </c>
      <c r="G10428" s="16">
        <v>0</v>
      </c>
      <c r="H10428" s="16">
        <v>0</v>
      </c>
    </row>
    <row r="10429" spans="1:8" x14ac:dyDescent="0.3">
      <c r="A10429" s="13" t="str">
        <f t="shared" si="162"/>
        <v>goinsry012014</v>
      </c>
      <c r="B10429" s="16" t="s">
        <v>1947</v>
      </c>
      <c r="C10429" s="16">
        <v>2014</v>
      </c>
      <c r="D10429" s="16" t="s">
        <v>39</v>
      </c>
      <c r="E10429" s="16">
        <v>79</v>
      </c>
      <c r="F10429" s="16">
        <v>124</v>
      </c>
      <c r="G10429" s="16">
        <v>1</v>
      </c>
      <c r="H10429" s="16">
        <v>24</v>
      </c>
    </row>
    <row r="10430" spans="1:8" x14ac:dyDescent="0.3">
      <c r="A10430" s="13" t="str">
        <f t="shared" si="162"/>
        <v>goinsry012014</v>
      </c>
      <c r="B10430" s="16" t="s">
        <v>1947</v>
      </c>
      <c r="C10430" s="16">
        <v>2014</v>
      </c>
      <c r="D10430" s="16" t="s">
        <v>2333</v>
      </c>
      <c r="E10430" s="16">
        <v>12</v>
      </c>
      <c r="F10430" s="16">
        <v>25</v>
      </c>
      <c r="G10430" s="16">
        <v>0</v>
      </c>
      <c r="H10430" s="16">
        <v>5</v>
      </c>
    </row>
    <row r="10431" spans="1:8" x14ac:dyDescent="0.3">
      <c r="A10431" s="13" t="str">
        <f t="shared" si="162"/>
        <v>goldspa012014</v>
      </c>
      <c r="B10431" s="16" t="s">
        <v>1511</v>
      </c>
      <c r="C10431" s="16">
        <v>2014</v>
      </c>
      <c r="D10431" s="16" t="s">
        <v>2335</v>
      </c>
      <c r="E10431" s="16">
        <v>934</v>
      </c>
      <c r="F10431" s="16">
        <v>80</v>
      </c>
      <c r="G10431" s="16">
        <v>7</v>
      </c>
      <c r="H10431" s="16">
        <v>83</v>
      </c>
    </row>
    <row r="10432" spans="1:8" x14ac:dyDescent="0.3">
      <c r="A10432" s="13" t="str">
        <f t="shared" si="162"/>
        <v>gomesbr012014</v>
      </c>
      <c r="B10432" s="16" t="s">
        <v>1512</v>
      </c>
      <c r="C10432" s="16">
        <v>2014</v>
      </c>
      <c r="D10432" s="16" t="s">
        <v>2334</v>
      </c>
      <c r="E10432" s="16">
        <v>0</v>
      </c>
      <c r="F10432" s="16">
        <v>3</v>
      </c>
      <c r="G10432" s="16">
        <v>0</v>
      </c>
      <c r="H10432" s="16">
        <v>0</v>
      </c>
    </row>
    <row r="10433" spans="1:8" x14ac:dyDescent="0.3">
      <c r="A10433" s="13" t="str">
        <f t="shared" si="162"/>
        <v>gomesjo012014</v>
      </c>
      <c r="B10433" s="16" t="s">
        <v>372</v>
      </c>
      <c r="C10433" s="16">
        <v>2014</v>
      </c>
      <c r="D10433" s="16" t="s">
        <v>2330</v>
      </c>
      <c r="E10433" s="16">
        <v>74</v>
      </c>
      <c r="F10433" s="16">
        <v>1</v>
      </c>
      <c r="G10433" s="16">
        <v>3</v>
      </c>
      <c r="H10433" s="16">
        <v>0</v>
      </c>
    </row>
    <row r="10434" spans="1:8" x14ac:dyDescent="0.3">
      <c r="A10434" s="13" t="str">
        <f t="shared" si="162"/>
        <v>gomesjo012014</v>
      </c>
      <c r="B10434" s="16" t="s">
        <v>372</v>
      </c>
      <c r="C10434" s="16">
        <v>2014</v>
      </c>
      <c r="D10434" s="16" t="s">
        <v>2330</v>
      </c>
      <c r="E10434" s="16">
        <v>25</v>
      </c>
      <c r="F10434" s="16">
        <v>0</v>
      </c>
      <c r="G10434" s="16">
        <v>1</v>
      </c>
      <c r="H10434" s="16">
        <v>0</v>
      </c>
    </row>
    <row r="10435" spans="1:8" x14ac:dyDescent="0.3">
      <c r="A10435" s="13" t="str">
        <f t="shared" ref="A10435:A10498" si="163">(B10435&amp;C10435)</f>
        <v>gomesjo012014</v>
      </c>
      <c r="B10435" s="16" t="s">
        <v>372</v>
      </c>
      <c r="C10435" s="16">
        <v>2014</v>
      </c>
      <c r="D10435" s="16" t="s">
        <v>2331</v>
      </c>
      <c r="E10435" s="16">
        <v>97</v>
      </c>
      <c r="F10435" s="16">
        <v>2</v>
      </c>
      <c r="G10435" s="16">
        <v>3</v>
      </c>
      <c r="H10435" s="16">
        <v>0</v>
      </c>
    </row>
    <row r="10436" spans="1:8" x14ac:dyDescent="0.3">
      <c r="A10436" s="13" t="str">
        <f t="shared" si="163"/>
        <v>gomesjo012014</v>
      </c>
      <c r="B10436" s="16" t="s">
        <v>372</v>
      </c>
      <c r="C10436" s="16">
        <v>2014</v>
      </c>
      <c r="D10436" s="16" t="s">
        <v>2331</v>
      </c>
      <c r="E10436" s="16">
        <v>25</v>
      </c>
      <c r="F10436" s="16">
        <v>0</v>
      </c>
      <c r="G10436" s="16">
        <v>1</v>
      </c>
      <c r="H10436" s="16">
        <v>0</v>
      </c>
    </row>
    <row r="10437" spans="1:8" x14ac:dyDescent="0.3">
      <c r="A10437" s="13" t="str">
        <f t="shared" si="163"/>
        <v>gomesjo012014</v>
      </c>
      <c r="B10437" s="16" t="s">
        <v>372</v>
      </c>
      <c r="C10437" s="16">
        <v>2014</v>
      </c>
      <c r="D10437" s="16" t="s">
        <v>2332</v>
      </c>
      <c r="E10437" s="16">
        <v>23</v>
      </c>
      <c r="F10437" s="16">
        <v>1</v>
      </c>
      <c r="G10437" s="16">
        <v>0</v>
      </c>
      <c r="H10437" s="16">
        <v>0</v>
      </c>
    </row>
    <row r="10438" spans="1:8" x14ac:dyDescent="0.3">
      <c r="A10438" s="13" t="str">
        <f t="shared" si="163"/>
        <v>gomesya012014</v>
      </c>
      <c r="B10438" s="16" t="s">
        <v>1722</v>
      </c>
      <c r="C10438" s="16">
        <v>2014</v>
      </c>
      <c r="D10438" s="16" t="s">
        <v>2336</v>
      </c>
      <c r="E10438" s="16">
        <v>1052</v>
      </c>
      <c r="F10438" s="16">
        <v>73</v>
      </c>
      <c r="G10438" s="16">
        <v>14</v>
      </c>
      <c r="H10438" s="16">
        <v>9</v>
      </c>
    </row>
    <row r="10439" spans="1:8" x14ac:dyDescent="0.3">
      <c r="A10439" s="13" t="str">
        <f t="shared" si="163"/>
        <v>gomezca012014</v>
      </c>
      <c r="B10439" s="16" t="s">
        <v>792</v>
      </c>
      <c r="C10439" s="16">
        <v>2014</v>
      </c>
      <c r="D10439" s="16" t="s">
        <v>2329</v>
      </c>
      <c r="E10439" s="16">
        <v>355</v>
      </c>
      <c r="F10439" s="16">
        <v>7</v>
      </c>
      <c r="G10439" s="16">
        <v>5</v>
      </c>
      <c r="H10439" s="16">
        <v>2</v>
      </c>
    </row>
    <row r="10440" spans="1:8" x14ac:dyDescent="0.3">
      <c r="A10440" s="13" t="str">
        <f t="shared" si="163"/>
        <v>gomezca012014</v>
      </c>
      <c r="B10440" s="16" t="s">
        <v>792</v>
      </c>
      <c r="C10440" s="16">
        <v>2014</v>
      </c>
      <c r="D10440" s="16" t="s">
        <v>2331</v>
      </c>
      <c r="E10440" s="16">
        <v>355</v>
      </c>
      <c r="F10440" s="16">
        <v>7</v>
      </c>
      <c r="G10440" s="16">
        <v>5</v>
      </c>
      <c r="H10440" s="16">
        <v>2</v>
      </c>
    </row>
    <row r="10441" spans="1:8" x14ac:dyDescent="0.3">
      <c r="A10441" s="13" t="str">
        <f t="shared" si="163"/>
        <v>gomezhe012014</v>
      </c>
      <c r="B10441" s="16" t="s">
        <v>1513</v>
      </c>
      <c r="C10441" s="16">
        <v>2014</v>
      </c>
      <c r="D10441" s="16" t="s">
        <v>39</v>
      </c>
      <c r="E10441" s="16">
        <v>0</v>
      </c>
      <c r="F10441" s="16">
        <v>1</v>
      </c>
      <c r="G10441" s="16">
        <v>0</v>
      </c>
      <c r="H10441" s="16">
        <v>0</v>
      </c>
    </row>
    <row r="10442" spans="1:8" x14ac:dyDescent="0.3">
      <c r="A10442" s="13" t="str">
        <f t="shared" si="163"/>
        <v>gomezhe012014</v>
      </c>
      <c r="B10442" s="16" t="s">
        <v>1513</v>
      </c>
      <c r="C10442" s="16">
        <v>2014</v>
      </c>
      <c r="D10442" s="16" t="s">
        <v>40</v>
      </c>
      <c r="E10442" s="16">
        <v>1</v>
      </c>
      <c r="F10442" s="16">
        <v>3</v>
      </c>
      <c r="G10442" s="16">
        <v>0</v>
      </c>
      <c r="H10442" s="16">
        <v>0</v>
      </c>
    </row>
    <row r="10443" spans="1:8" x14ac:dyDescent="0.3">
      <c r="A10443" s="13" t="str">
        <f t="shared" si="163"/>
        <v>gomezhe012014</v>
      </c>
      <c r="B10443" s="16" t="s">
        <v>1513</v>
      </c>
      <c r="C10443" s="16">
        <v>2014</v>
      </c>
      <c r="D10443" s="16" t="s">
        <v>2333</v>
      </c>
      <c r="E10443" s="16">
        <v>3</v>
      </c>
      <c r="F10443" s="16">
        <v>14</v>
      </c>
      <c r="G10443" s="16">
        <v>1</v>
      </c>
      <c r="H10443" s="16">
        <v>3</v>
      </c>
    </row>
    <row r="10444" spans="1:8" x14ac:dyDescent="0.3">
      <c r="A10444" s="13" t="str">
        <f t="shared" si="163"/>
        <v>gomezje012014</v>
      </c>
      <c r="B10444" s="16" t="s">
        <v>1285</v>
      </c>
      <c r="C10444" s="16">
        <v>2014</v>
      </c>
      <c r="D10444" s="16" t="s">
        <v>2334</v>
      </c>
      <c r="E10444" s="16">
        <v>5</v>
      </c>
      <c r="F10444" s="16">
        <v>8</v>
      </c>
      <c r="G10444" s="16">
        <v>1</v>
      </c>
      <c r="H10444" s="16">
        <v>0</v>
      </c>
    </row>
    <row r="10445" spans="1:8" x14ac:dyDescent="0.3">
      <c r="A10445" s="13" t="str">
        <f t="shared" si="163"/>
        <v>gonzaad012014</v>
      </c>
      <c r="B10445" s="16" t="s">
        <v>447</v>
      </c>
      <c r="C10445" s="16">
        <v>2014</v>
      </c>
      <c r="D10445" s="16" t="s">
        <v>2335</v>
      </c>
      <c r="E10445" s="16">
        <v>1318</v>
      </c>
      <c r="F10445" s="16">
        <v>118</v>
      </c>
      <c r="G10445" s="16">
        <v>6</v>
      </c>
      <c r="H10445" s="16">
        <v>118</v>
      </c>
    </row>
    <row r="10446" spans="1:8" x14ac:dyDescent="0.3">
      <c r="A10446" s="13" t="str">
        <f t="shared" si="163"/>
        <v>gonzaal022014</v>
      </c>
      <c r="B10446" s="16" t="s">
        <v>104</v>
      </c>
      <c r="C10446" s="16">
        <v>2014</v>
      </c>
      <c r="D10446" s="16" t="s">
        <v>40</v>
      </c>
      <c r="E10446" s="16">
        <v>0</v>
      </c>
      <c r="F10446" s="16">
        <v>0</v>
      </c>
      <c r="G10446" s="16">
        <v>0</v>
      </c>
      <c r="H10446" s="16">
        <v>0</v>
      </c>
    </row>
    <row r="10447" spans="1:8" x14ac:dyDescent="0.3">
      <c r="A10447" s="13" t="str">
        <f t="shared" si="163"/>
        <v>gonzaal022014</v>
      </c>
      <c r="B10447" s="16" t="s">
        <v>104</v>
      </c>
      <c r="C10447" s="16">
        <v>2014</v>
      </c>
      <c r="D10447" s="16" t="s">
        <v>2333</v>
      </c>
      <c r="E10447" s="16">
        <v>7</v>
      </c>
      <c r="F10447" s="16">
        <v>21</v>
      </c>
      <c r="G10447" s="16">
        <v>3</v>
      </c>
      <c r="H10447" s="16">
        <v>5</v>
      </c>
    </row>
    <row r="10448" spans="1:8" x14ac:dyDescent="0.3">
      <c r="A10448" s="13" t="str">
        <f t="shared" si="163"/>
        <v>gonzaca012014</v>
      </c>
      <c r="B10448" s="16" t="s">
        <v>928</v>
      </c>
      <c r="C10448" s="16">
        <v>2014</v>
      </c>
      <c r="D10448" s="16" t="s">
        <v>2330</v>
      </c>
      <c r="E10448" s="16">
        <v>67</v>
      </c>
      <c r="F10448" s="16">
        <v>1</v>
      </c>
      <c r="G10448" s="16">
        <v>1</v>
      </c>
      <c r="H10448" s="16">
        <v>1</v>
      </c>
    </row>
    <row r="10449" spans="1:8" x14ac:dyDescent="0.3">
      <c r="A10449" s="13" t="str">
        <f t="shared" si="163"/>
        <v>gonzaca012014</v>
      </c>
      <c r="B10449" s="16" t="s">
        <v>928</v>
      </c>
      <c r="C10449" s="16">
        <v>2014</v>
      </c>
      <c r="D10449" s="16" t="s">
        <v>2331</v>
      </c>
      <c r="E10449" s="16">
        <v>97</v>
      </c>
      <c r="F10449" s="16">
        <v>3</v>
      </c>
      <c r="G10449" s="16">
        <v>1</v>
      </c>
      <c r="H10449" s="16">
        <v>1</v>
      </c>
    </row>
    <row r="10450" spans="1:8" x14ac:dyDescent="0.3">
      <c r="A10450" s="13" t="str">
        <f t="shared" si="163"/>
        <v>gonzaca012014</v>
      </c>
      <c r="B10450" s="16" t="s">
        <v>928</v>
      </c>
      <c r="C10450" s="16">
        <v>2014</v>
      </c>
      <c r="D10450" s="16" t="s">
        <v>2332</v>
      </c>
      <c r="E10450" s="16">
        <v>30</v>
      </c>
      <c r="F10450" s="16">
        <v>2</v>
      </c>
      <c r="G10450" s="16">
        <v>0</v>
      </c>
      <c r="H10450" s="16">
        <v>0</v>
      </c>
    </row>
    <row r="10451" spans="1:8" x14ac:dyDescent="0.3">
      <c r="A10451" s="13" t="str">
        <f t="shared" si="163"/>
        <v>gonzagi012014</v>
      </c>
      <c r="B10451" s="16" t="s">
        <v>929</v>
      </c>
      <c r="C10451" s="16">
        <v>2014</v>
      </c>
      <c r="D10451" s="16" t="s">
        <v>2334</v>
      </c>
      <c r="E10451" s="16">
        <v>6</v>
      </c>
      <c r="F10451" s="16">
        <v>19</v>
      </c>
      <c r="G10451" s="16">
        <v>1</v>
      </c>
      <c r="H10451" s="16">
        <v>1</v>
      </c>
    </row>
    <row r="10452" spans="1:8" x14ac:dyDescent="0.3">
      <c r="A10452" s="13" t="str">
        <f t="shared" si="163"/>
        <v>gonzama012014</v>
      </c>
      <c r="B10452" s="16" t="s">
        <v>1724</v>
      </c>
      <c r="C10452" s="16">
        <v>2014</v>
      </c>
      <c r="D10452" s="16" t="s">
        <v>2335</v>
      </c>
      <c r="E10452" s="16">
        <v>2</v>
      </c>
      <c r="F10452" s="16">
        <v>0</v>
      </c>
      <c r="G10452" s="16">
        <v>0</v>
      </c>
      <c r="H10452" s="16">
        <v>0</v>
      </c>
    </row>
    <row r="10453" spans="1:8" x14ac:dyDescent="0.3">
      <c r="A10453" s="13" t="str">
        <f t="shared" si="163"/>
        <v>gonzama012014</v>
      </c>
      <c r="B10453" s="16" t="s">
        <v>1724</v>
      </c>
      <c r="C10453" s="16">
        <v>2014</v>
      </c>
      <c r="D10453" s="16" t="s">
        <v>39</v>
      </c>
      <c r="E10453" s="16">
        <v>12</v>
      </c>
      <c r="F10453" s="16">
        <v>21</v>
      </c>
      <c r="G10453" s="16">
        <v>0</v>
      </c>
      <c r="H10453" s="16">
        <v>4</v>
      </c>
    </row>
    <row r="10454" spans="1:8" x14ac:dyDescent="0.3">
      <c r="A10454" s="13" t="str">
        <f t="shared" si="163"/>
        <v>gonzama012014</v>
      </c>
      <c r="B10454" s="16" t="s">
        <v>1724</v>
      </c>
      <c r="C10454" s="16">
        <v>2014</v>
      </c>
      <c r="D10454" s="16" t="s">
        <v>40</v>
      </c>
      <c r="E10454" s="16">
        <v>2</v>
      </c>
      <c r="F10454" s="16">
        <v>12</v>
      </c>
      <c r="G10454" s="16">
        <v>2</v>
      </c>
      <c r="H10454" s="16">
        <v>1</v>
      </c>
    </row>
    <row r="10455" spans="1:8" x14ac:dyDescent="0.3">
      <c r="A10455" s="13" t="str">
        <f t="shared" si="163"/>
        <v>gonzama012014</v>
      </c>
      <c r="B10455" s="16" t="s">
        <v>1724</v>
      </c>
      <c r="C10455" s="16">
        <v>2014</v>
      </c>
      <c r="D10455" s="16" t="s">
        <v>2330</v>
      </c>
      <c r="E10455" s="16">
        <v>3</v>
      </c>
      <c r="F10455" s="16">
        <v>0</v>
      </c>
      <c r="G10455" s="16">
        <v>0</v>
      </c>
      <c r="H10455" s="16">
        <v>0</v>
      </c>
    </row>
    <row r="10456" spans="1:8" x14ac:dyDescent="0.3">
      <c r="A10456" s="13" t="str">
        <f t="shared" si="163"/>
        <v>gonzama012014</v>
      </c>
      <c r="B10456" s="16" t="s">
        <v>1724</v>
      </c>
      <c r="C10456" s="16">
        <v>2014</v>
      </c>
      <c r="D10456" s="16" t="s">
        <v>2331</v>
      </c>
      <c r="E10456" s="16">
        <v>3</v>
      </c>
      <c r="F10456" s="16">
        <v>0</v>
      </c>
      <c r="G10456" s="16">
        <v>0</v>
      </c>
      <c r="H10456" s="16">
        <v>0</v>
      </c>
    </row>
    <row r="10457" spans="1:8" x14ac:dyDescent="0.3">
      <c r="A10457" s="13" t="str">
        <f t="shared" si="163"/>
        <v>gonzama012014</v>
      </c>
      <c r="B10457" s="16" t="s">
        <v>1724</v>
      </c>
      <c r="C10457" s="16">
        <v>2014</v>
      </c>
      <c r="D10457" s="16" t="s">
        <v>2332</v>
      </c>
      <c r="E10457" s="16">
        <v>0</v>
      </c>
      <c r="F10457" s="16">
        <v>0</v>
      </c>
      <c r="G10457" s="16">
        <v>0</v>
      </c>
      <c r="H10457" s="16">
        <v>0</v>
      </c>
    </row>
    <row r="10458" spans="1:8" x14ac:dyDescent="0.3">
      <c r="A10458" s="13" t="str">
        <f t="shared" si="163"/>
        <v>gonzama012014</v>
      </c>
      <c r="B10458" s="16" t="s">
        <v>1724</v>
      </c>
      <c r="C10458" s="16">
        <v>2014</v>
      </c>
      <c r="D10458" s="16" t="s">
        <v>2333</v>
      </c>
      <c r="E10458" s="16">
        <v>76</v>
      </c>
      <c r="F10458" s="16">
        <v>200</v>
      </c>
      <c r="G10458" s="16">
        <v>6</v>
      </c>
      <c r="H10458" s="16">
        <v>36</v>
      </c>
    </row>
    <row r="10459" spans="1:8" x14ac:dyDescent="0.3">
      <c r="A10459" s="13" t="str">
        <f t="shared" si="163"/>
        <v>gonzama022014</v>
      </c>
      <c r="B10459" s="16" t="s">
        <v>2177</v>
      </c>
      <c r="C10459" s="16">
        <v>2014</v>
      </c>
      <c r="D10459" s="16" t="s">
        <v>2334</v>
      </c>
      <c r="E10459" s="16">
        <v>1</v>
      </c>
      <c r="F10459" s="16">
        <v>3</v>
      </c>
      <c r="G10459" s="16">
        <v>0</v>
      </c>
      <c r="H10459" s="16">
        <v>1</v>
      </c>
    </row>
    <row r="10460" spans="1:8" x14ac:dyDescent="0.3">
      <c r="A10460" s="13" t="str">
        <f t="shared" si="163"/>
        <v>gonzami032014</v>
      </c>
      <c r="B10460" s="16" t="s">
        <v>1725</v>
      </c>
      <c r="C10460" s="16">
        <v>2014</v>
      </c>
      <c r="D10460" s="16" t="s">
        <v>2334</v>
      </c>
      <c r="E10460" s="16">
        <v>7</v>
      </c>
      <c r="F10460" s="16">
        <v>13</v>
      </c>
      <c r="G10460" s="16">
        <v>1</v>
      </c>
      <c r="H10460" s="16">
        <v>0</v>
      </c>
    </row>
    <row r="10461" spans="1:8" x14ac:dyDescent="0.3">
      <c r="A10461" s="13" t="str">
        <f t="shared" si="163"/>
        <v>gonzami052014</v>
      </c>
      <c r="B10461" s="16" t="s">
        <v>2178</v>
      </c>
      <c r="C10461" s="16">
        <v>2014</v>
      </c>
      <c r="D10461" s="16" t="s">
        <v>2334</v>
      </c>
      <c r="E10461" s="16">
        <v>0</v>
      </c>
      <c r="F10461" s="16">
        <v>1</v>
      </c>
      <c r="G10461" s="16">
        <v>0</v>
      </c>
      <c r="H10461" s="16">
        <v>0</v>
      </c>
    </row>
    <row r="10462" spans="1:8" x14ac:dyDescent="0.3">
      <c r="A10462" s="13" t="str">
        <f t="shared" si="163"/>
        <v>gordoal012014</v>
      </c>
      <c r="B10462" s="16" t="s">
        <v>794</v>
      </c>
      <c r="C10462" s="16">
        <v>2014</v>
      </c>
      <c r="D10462" s="16" t="s">
        <v>2330</v>
      </c>
      <c r="E10462" s="16">
        <v>341</v>
      </c>
      <c r="F10462" s="16">
        <v>8</v>
      </c>
      <c r="G10462" s="16">
        <v>2</v>
      </c>
      <c r="H10462" s="16">
        <v>0</v>
      </c>
    </row>
    <row r="10463" spans="1:8" x14ac:dyDescent="0.3">
      <c r="A10463" s="13" t="str">
        <f t="shared" si="163"/>
        <v>gordoal012014</v>
      </c>
      <c r="B10463" s="16" t="s">
        <v>794</v>
      </c>
      <c r="C10463" s="16">
        <v>2014</v>
      </c>
      <c r="D10463" s="16" t="s">
        <v>2331</v>
      </c>
      <c r="E10463" s="16">
        <v>341</v>
      </c>
      <c r="F10463" s="16">
        <v>8</v>
      </c>
      <c r="G10463" s="16">
        <v>2</v>
      </c>
      <c r="H10463" s="16">
        <v>0</v>
      </c>
    </row>
    <row r="10464" spans="1:8" x14ac:dyDescent="0.3">
      <c r="A10464" s="13" t="str">
        <f t="shared" si="163"/>
        <v>gordode012014</v>
      </c>
      <c r="B10464" s="16" t="s">
        <v>1514</v>
      </c>
      <c r="C10464" s="16">
        <v>2014</v>
      </c>
      <c r="D10464" s="16" t="s">
        <v>39</v>
      </c>
      <c r="E10464" s="16">
        <v>256</v>
      </c>
      <c r="F10464" s="16">
        <v>375</v>
      </c>
      <c r="G10464" s="16">
        <v>12</v>
      </c>
      <c r="H10464" s="16">
        <v>84</v>
      </c>
    </row>
    <row r="10465" spans="1:8" x14ac:dyDescent="0.3">
      <c r="A10465" s="13" t="str">
        <f t="shared" si="163"/>
        <v>gorete012014</v>
      </c>
      <c r="B10465" s="16" t="s">
        <v>2179</v>
      </c>
      <c r="C10465" s="16">
        <v>2014</v>
      </c>
      <c r="D10465" s="16" t="s">
        <v>2330</v>
      </c>
      <c r="E10465" s="16">
        <v>1</v>
      </c>
      <c r="F10465" s="16">
        <v>0</v>
      </c>
      <c r="G10465" s="16">
        <v>0</v>
      </c>
      <c r="H10465" s="16">
        <v>0</v>
      </c>
    </row>
    <row r="10466" spans="1:8" x14ac:dyDescent="0.3">
      <c r="A10466" s="13" t="str">
        <f t="shared" si="163"/>
        <v>gorete012014</v>
      </c>
      <c r="B10466" s="16" t="s">
        <v>2179</v>
      </c>
      <c r="C10466" s="16">
        <v>2014</v>
      </c>
      <c r="D10466" s="16" t="s">
        <v>2331</v>
      </c>
      <c r="E10466" s="16">
        <v>1</v>
      </c>
      <c r="F10466" s="16">
        <v>0</v>
      </c>
      <c r="G10466" s="16">
        <v>0</v>
      </c>
      <c r="H10466" s="16">
        <v>0</v>
      </c>
    </row>
    <row r="10467" spans="1:8" x14ac:dyDescent="0.3">
      <c r="A10467" s="13" t="str">
        <f t="shared" si="163"/>
        <v>gorzeto012014</v>
      </c>
      <c r="B10467" s="16" t="s">
        <v>545</v>
      </c>
      <c r="C10467" s="16">
        <v>2014</v>
      </c>
      <c r="D10467" s="16" t="s">
        <v>2334</v>
      </c>
      <c r="E10467" s="16">
        <v>2</v>
      </c>
      <c r="F10467" s="16">
        <v>3</v>
      </c>
      <c r="G10467" s="16">
        <v>1</v>
      </c>
      <c r="H10467" s="16">
        <v>0</v>
      </c>
    </row>
    <row r="10468" spans="1:8" x14ac:dyDescent="0.3">
      <c r="A10468" s="13" t="str">
        <f t="shared" si="163"/>
        <v>gosean012014</v>
      </c>
      <c r="B10468" s="16" t="s">
        <v>1726</v>
      </c>
      <c r="C10468" s="16">
        <v>2014</v>
      </c>
      <c r="D10468" s="16" t="s">
        <v>2329</v>
      </c>
      <c r="E10468" s="16">
        <v>142</v>
      </c>
      <c r="F10468" s="16">
        <v>1</v>
      </c>
      <c r="G10468" s="16">
        <v>1</v>
      </c>
      <c r="H10468" s="16">
        <v>0</v>
      </c>
    </row>
    <row r="10469" spans="1:8" x14ac:dyDescent="0.3">
      <c r="A10469" s="13" t="str">
        <f t="shared" si="163"/>
        <v>gosean012014</v>
      </c>
      <c r="B10469" s="16" t="s">
        <v>1726</v>
      </c>
      <c r="C10469" s="16">
        <v>2014</v>
      </c>
      <c r="D10469" s="16" t="s">
        <v>2330</v>
      </c>
      <c r="E10469" s="16">
        <v>14</v>
      </c>
      <c r="F10469" s="16">
        <v>1</v>
      </c>
      <c r="G10469" s="16">
        <v>0</v>
      </c>
      <c r="H10469" s="16">
        <v>0</v>
      </c>
    </row>
    <row r="10470" spans="1:8" x14ac:dyDescent="0.3">
      <c r="A10470" s="13" t="str">
        <f t="shared" si="163"/>
        <v>gosean012014</v>
      </c>
      <c r="B10470" s="16" t="s">
        <v>1726</v>
      </c>
      <c r="C10470" s="16">
        <v>2014</v>
      </c>
      <c r="D10470" s="16" t="s">
        <v>2331</v>
      </c>
      <c r="E10470" s="16">
        <v>187</v>
      </c>
      <c r="F10470" s="16">
        <v>2</v>
      </c>
      <c r="G10470" s="16">
        <v>1</v>
      </c>
      <c r="H10470" s="16">
        <v>0</v>
      </c>
    </row>
    <row r="10471" spans="1:8" x14ac:dyDescent="0.3">
      <c r="A10471" s="13" t="str">
        <f t="shared" si="163"/>
        <v>gosean012014</v>
      </c>
      <c r="B10471" s="16" t="s">
        <v>1726</v>
      </c>
      <c r="C10471" s="16">
        <v>2014</v>
      </c>
      <c r="D10471" s="16" t="s">
        <v>2332</v>
      </c>
      <c r="E10471" s="16">
        <v>31</v>
      </c>
      <c r="F10471" s="16">
        <v>0</v>
      </c>
      <c r="G10471" s="16">
        <v>0</v>
      </c>
      <c r="H10471" s="16">
        <v>0</v>
      </c>
    </row>
    <row r="10472" spans="1:8" x14ac:dyDescent="0.3">
      <c r="A10472" s="13" t="str">
        <f t="shared" si="163"/>
        <v>gosewtu012014</v>
      </c>
      <c r="B10472" s="16" t="s">
        <v>1949</v>
      </c>
      <c r="C10472" s="16">
        <v>2014</v>
      </c>
      <c r="D10472" s="16" t="s">
        <v>2336</v>
      </c>
      <c r="E10472" s="16">
        <v>241</v>
      </c>
      <c r="F10472" s="16">
        <v>18</v>
      </c>
      <c r="G10472" s="16">
        <v>1</v>
      </c>
      <c r="H10472" s="16">
        <v>1</v>
      </c>
    </row>
    <row r="10473" spans="1:8" x14ac:dyDescent="0.3">
      <c r="A10473" s="13" t="str">
        <f t="shared" si="163"/>
        <v>gosseph012014</v>
      </c>
      <c r="B10473" s="16" t="s">
        <v>1950</v>
      </c>
      <c r="C10473" s="16">
        <v>2014</v>
      </c>
      <c r="D10473" s="16" t="s">
        <v>39</v>
      </c>
      <c r="E10473" s="16">
        <v>32</v>
      </c>
      <c r="F10473" s="16">
        <v>40</v>
      </c>
      <c r="G10473" s="16">
        <v>2</v>
      </c>
      <c r="H10473" s="16">
        <v>10</v>
      </c>
    </row>
    <row r="10474" spans="1:8" x14ac:dyDescent="0.3">
      <c r="A10474" s="13" t="str">
        <f t="shared" si="163"/>
        <v>gosseph012014</v>
      </c>
      <c r="B10474" s="16" t="s">
        <v>1950</v>
      </c>
      <c r="C10474" s="16">
        <v>2014</v>
      </c>
      <c r="D10474" s="16" t="s">
        <v>40</v>
      </c>
      <c r="E10474" s="16">
        <v>4</v>
      </c>
      <c r="F10474" s="16">
        <v>15</v>
      </c>
      <c r="G10474" s="16">
        <v>1</v>
      </c>
      <c r="H10474" s="16">
        <v>3</v>
      </c>
    </row>
    <row r="10475" spans="1:8" x14ac:dyDescent="0.3">
      <c r="A10475" s="13" t="str">
        <f t="shared" si="163"/>
        <v>gosseph012014</v>
      </c>
      <c r="B10475" s="16" t="s">
        <v>1950</v>
      </c>
      <c r="C10475" s="16">
        <v>2014</v>
      </c>
      <c r="D10475" s="16" t="s">
        <v>2330</v>
      </c>
      <c r="E10475" s="16">
        <v>0</v>
      </c>
      <c r="F10475" s="16">
        <v>0</v>
      </c>
      <c r="G10475" s="16">
        <v>0</v>
      </c>
      <c r="H10475" s="16">
        <v>0</v>
      </c>
    </row>
    <row r="10476" spans="1:8" x14ac:dyDescent="0.3">
      <c r="A10476" s="13" t="str">
        <f t="shared" si="163"/>
        <v>gosseph012014</v>
      </c>
      <c r="B10476" s="16" t="s">
        <v>1950</v>
      </c>
      <c r="C10476" s="16">
        <v>2014</v>
      </c>
      <c r="D10476" s="16" t="s">
        <v>2331</v>
      </c>
      <c r="E10476" s="16">
        <v>0</v>
      </c>
      <c r="F10476" s="16">
        <v>0</v>
      </c>
      <c r="G10476" s="16">
        <v>0</v>
      </c>
      <c r="H10476" s="16">
        <v>0</v>
      </c>
    </row>
    <row r="10477" spans="1:8" x14ac:dyDescent="0.3">
      <c r="A10477" s="13" t="str">
        <f t="shared" si="163"/>
        <v>gosseph012014</v>
      </c>
      <c r="B10477" s="16" t="s">
        <v>1950</v>
      </c>
      <c r="C10477" s="16">
        <v>2014</v>
      </c>
      <c r="D10477" s="16" t="s">
        <v>2333</v>
      </c>
      <c r="E10477" s="16">
        <v>8</v>
      </c>
      <c r="F10477" s="16">
        <v>13</v>
      </c>
      <c r="G10477" s="16">
        <v>0</v>
      </c>
      <c r="H10477" s="16">
        <v>4</v>
      </c>
    </row>
    <row r="10478" spans="1:8" x14ac:dyDescent="0.3">
      <c r="A10478" s="13" t="str">
        <f t="shared" si="163"/>
        <v>grandcu012014</v>
      </c>
      <c r="B10478" s="16" t="s">
        <v>448</v>
      </c>
      <c r="C10478" s="16">
        <v>2014</v>
      </c>
      <c r="D10478" s="16" t="s">
        <v>2329</v>
      </c>
      <c r="E10478" s="16">
        <v>23</v>
      </c>
      <c r="F10478" s="16">
        <v>1</v>
      </c>
      <c r="G10478" s="16">
        <v>0</v>
      </c>
      <c r="H10478" s="16">
        <v>0</v>
      </c>
    </row>
    <row r="10479" spans="1:8" x14ac:dyDescent="0.3">
      <c r="A10479" s="13" t="str">
        <f t="shared" si="163"/>
        <v>grandcu012014</v>
      </c>
      <c r="B10479" s="16" t="s">
        <v>448</v>
      </c>
      <c r="C10479" s="16">
        <v>2014</v>
      </c>
      <c r="D10479" s="16" t="s">
        <v>2330</v>
      </c>
      <c r="E10479" s="16">
        <v>18</v>
      </c>
      <c r="F10479" s="16">
        <v>1</v>
      </c>
      <c r="G10479" s="16">
        <v>1</v>
      </c>
      <c r="H10479" s="16">
        <v>1</v>
      </c>
    </row>
    <row r="10480" spans="1:8" x14ac:dyDescent="0.3">
      <c r="A10480" s="13" t="str">
        <f t="shared" si="163"/>
        <v>grandcu012014</v>
      </c>
      <c r="B10480" s="16" t="s">
        <v>448</v>
      </c>
      <c r="C10480" s="16">
        <v>2014</v>
      </c>
      <c r="D10480" s="16" t="s">
        <v>2331</v>
      </c>
      <c r="E10480" s="16">
        <v>305</v>
      </c>
      <c r="F10480" s="16">
        <v>8</v>
      </c>
      <c r="G10480" s="16">
        <v>2</v>
      </c>
      <c r="H10480" s="16">
        <v>1</v>
      </c>
    </row>
    <row r="10481" spans="1:8" x14ac:dyDescent="0.3">
      <c r="A10481" s="13" t="str">
        <f t="shared" si="163"/>
        <v>grandcu012014</v>
      </c>
      <c r="B10481" s="16" t="s">
        <v>448</v>
      </c>
      <c r="C10481" s="16">
        <v>2014</v>
      </c>
      <c r="D10481" s="16" t="s">
        <v>2332</v>
      </c>
      <c r="E10481" s="16">
        <v>264</v>
      </c>
      <c r="F10481" s="16">
        <v>6</v>
      </c>
      <c r="G10481" s="16">
        <v>1</v>
      </c>
      <c r="H10481" s="16">
        <v>0</v>
      </c>
    </row>
    <row r="10482" spans="1:8" x14ac:dyDescent="0.3">
      <c r="A10482" s="13" t="str">
        <f t="shared" si="163"/>
        <v>grandya012014</v>
      </c>
      <c r="B10482" s="16" t="s">
        <v>1728</v>
      </c>
      <c r="C10482" s="16">
        <v>2014</v>
      </c>
      <c r="D10482" s="16" t="s">
        <v>2335</v>
      </c>
      <c r="E10482" s="16">
        <v>235</v>
      </c>
      <c r="F10482" s="16">
        <v>22</v>
      </c>
      <c r="G10482" s="16">
        <v>3</v>
      </c>
      <c r="H10482" s="16">
        <v>18</v>
      </c>
    </row>
    <row r="10483" spans="1:8" x14ac:dyDescent="0.3">
      <c r="A10483" s="13" t="str">
        <f t="shared" si="163"/>
        <v>grandya012014</v>
      </c>
      <c r="B10483" s="16" t="s">
        <v>1728</v>
      </c>
      <c r="C10483" s="16">
        <v>2014</v>
      </c>
      <c r="D10483" s="16" t="s">
        <v>2336</v>
      </c>
      <c r="E10483" s="16">
        <v>526</v>
      </c>
      <c r="F10483" s="16">
        <v>31</v>
      </c>
      <c r="G10483" s="16">
        <v>4</v>
      </c>
      <c r="H10483" s="16">
        <v>4</v>
      </c>
    </row>
    <row r="10484" spans="1:8" x14ac:dyDescent="0.3">
      <c r="A10484" s="13" t="str">
        <f t="shared" si="163"/>
        <v>graveke012014</v>
      </c>
      <c r="B10484" s="16" t="s">
        <v>2180</v>
      </c>
      <c r="C10484" s="16">
        <v>2014</v>
      </c>
      <c r="D10484" s="16" t="s">
        <v>2334</v>
      </c>
      <c r="E10484" s="16">
        <v>1</v>
      </c>
      <c r="F10484" s="16">
        <v>1</v>
      </c>
      <c r="G10484" s="16">
        <v>0</v>
      </c>
      <c r="H10484" s="16">
        <v>0</v>
      </c>
    </row>
    <row r="10485" spans="1:8" x14ac:dyDescent="0.3">
      <c r="A10485" s="13" t="str">
        <f t="shared" si="163"/>
        <v>grayso012014</v>
      </c>
      <c r="B10485" s="16" t="s">
        <v>1951</v>
      </c>
      <c r="C10485" s="16">
        <v>2014</v>
      </c>
      <c r="D10485" s="16" t="s">
        <v>2334</v>
      </c>
      <c r="E10485" s="16">
        <v>18</v>
      </c>
      <c r="F10485" s="16">
        <v>41</v>
      </c>
      <c r="G10485" s="16">
        <v>3</v>
      </c>
      <c r="H10485" s="16">
        <v>3</v>
      </c>
    </row>
    <row r="10486" spans="1:8" x14ac:dyDescent="0.3">
      <c r="A10486" s="13" t="str">
        <f t="shared" si="163"/>
        <v>greengr012014</v>
      </c>
      <c r="B10486" s="16" t="s">
        <v>1952</v>
      </c>
      <c r="C10486" s="16">
        <v>2014</v>
      </c>
      <c r="D10486" s="16" t="s">
        <v>2335</v>
      </c>
      <c r="E10486" s="16">
        <v>4</v>
      </c>
      <c r="F10486" s="16">
        <v>0</v>
      </c>
      <c r="G10486" s="16">
        <v>0</v>
      </c>
      <c r="H10486" s="16">
        <v>1</v>
      </c>
    </row>
    <row r="10487" spans="1:8" x14ac:dyDescent="0.3">
      <c r="A10487" s="13" t="str">
        <f t="shared" si="163"/>
        <v>greengr012014</v>
      </c>
      <c r="B10487" s="16" t="s">
        <v>1952</v>
      </c>
      <c r="C10487" s="16">
        <v>2014</v>
      </c>
      <c r="D10487" s="16" t="s">
        <v>39</v>
      </c>
      <c r="E10487" s="16">
        <v>7</v>
      </c>
      <c r="F10487" s="16">
        <v>23</v>
      </c>
      <c r="G10487" s="16">
        <v>0</v>
      </c>
      <c r="H10487" s="16">
        <v>6</v>
      </c>
    </row>
    <row r="10488" spans="1:8" x14ac:dyDescent="0.3">
      <c r="A10488" s="13" t="str">
        <f t="shared" si="163"/>
        <v>greengr012014</v>
      </c>
      <c r="B10488" s="16" t="s">
        <v>1952</v>
      </c>
      <c r="C10488" s="16">
        <v>2014</v>
      </c>
      <c r="D10488" s="16" t="s">
        <v>40</v>
      </c>
      <c r="E10488" s="16">
        <v>2</v>
      </c>
      <c r="F10488" s="16">
        <v>3</v>
      </c>
      <c r="G10488" s="16">
        <v>0</v>
      </c>
      <c r="H10488" s="16">
        <v>0</v>
      </c>
    </row>
    <row r="10489" spans="1:8" x14ac:dyDescent="0.3">
      <c r="A10489" s="13" t="str">
        <f t="shared" si="163"/>
        <v>greengr012014</v>
      </c>
      <c r="B10489" s="16" t="s">
        <v>1952</v>
      </c>
      <c r="C10489" s="16">
        <v>2014</v>
      </c>
      <c r="D10489" s="16" t="s">
        <v>2330</v>
      </c>
      <c r="E10489" s="16">
        <v>18</v>
      </c>
      <c r="F10489" s="16">
        <v>0</v>
      </c>
      <c r="G10489" s="16">
        <v>0</v>
      </c>
      <c r="H10489" s="16">
        <v>0</v>
      </c>
    </row>
    <row r="10490" spans="1:8" x14ac:dyDescent="0.3">
      <c r="A10490" s="13" t="str">
        <f t="shared" si="163"/>
        <v>greengr012014</v>
      </c>
      <c r="B10490" s="16" t="s">
        <v>1952</v>
      </c>
      <c r="C10490" s="16">
        <v>2014</v>
      </c>
      <c r="D10490" s="16" t="s">
        <v>2331</v>
      </c>
      <c r="E10490" s="16">
        <v>18</v>
      </c>
      <c r="F10490" s="16">
        <v>0</v>
      </c>
      <c r="G10490" s="16">
        <v>0</v>
      </c>
      <c r="H10490" s="16">
        <v>0</v>
      </c>
    </row>
    <row r="10491" spans="1:8" x14ac:dyDescent="0.3">
      <c r="A10491" s="13" t="str">
        <f t="shared" si="163"/>
        <v>greengr012014</v>
      </c>
      <c r="B10491" s="16" t="s">
        <v>1952</v>
      </c>
      <c r="C10491" s="16">
        <v>2014</v>
      </c>
      <c r="D10491" s="16" t="s">
        <v>2333</v>
      </c>
      <c r="E10491" s="16">
        <v>0</v>
      </c>
      <c r="F10491" s="16">
        <v>5</v>
      </c>
      <c r="G10491" s="16">
        <v>0</v>
      </c>
      <c r="H10491" s="16">
        <v>0</v>
      </c>
    </row>
    <row r="10492" spans="1:8" x14ac:dyDescent="0.3">
      <c r="A10492" s="13" t="str">
        <f t="shared" si="163"/>
        <v>greenni022014</v>
      </c>
      <c r="B10492" s="16" t="s">
        <v>2181</v>
      </c>
      <c r="C10492" s="16">
        <v>2014</v>
      </c>
      <c r="D10492" s="16" t="s">
        <v>2334</v>
      </c>
      <c r="E10492" s="16">
        <v>6</v>
      </c>
      <c r="F10492" s="16">
        <v>11</v>
      </c>
      <c r="G10492" s="16">
        <v>0</v>
      </c>
      <c r="H10492" s="16">
        <v>1</v>
      </c>
    </row>
    <row r="10493" spans="1:8" x14ac:dyDescent="0.3">
      <c r="A10493" s="13" t="str">
        <f t="shared" si="163"/>
        <v>greensh022014</v>
      </c>
      <c r="B10493" s="16" t="s">
        <v>2182</v>
      </c>
      <c r="C10493" s="16">
        <v>2014</v>
      </c>
      <c r="D10493" s="16" t="s">
        <v>2334</v>
      </c>
      <c r="E10493" s="16">
        <v>5</v>
      </c>
      <c r="F10493" s="16">
        <v>4</v>
      </c>
      <c r="G10493" s="16">
        <v>4</v>
      </c>
      <c r="H10493" s="16">
        <v>0</v>
      </c>
    </row>
    <row r="10494" spans="1:8" x14ac:dyDescent="0.3">
      <c r="A10494" s="13" t="str">
        <f t="shared" si="163"/>
        <v>gregelu012014</v>
      </c>
      <c r="B10494" s="16" t="s">
        <v>1096</v>
      </c>
      <c r="C10494" s="16">
        <v>2014</v>
      </c>
      <c r="D10494" s="16" t="s">
        <v>2334</v>
      </c>
      <c r="E10494" s="16">
        <v>4</v>
      </c>
      <c r="F10494" s="16">
        <v>8</v>
      </c>
      <c r="G10494" s="16">
        <v>0</v>
      </c>
      <c r="H10494" s="16">
        <v>0</v>
      </c>
    </row>
    <row r="10495" spans="1:8" x14ac:dyDescent="0.3">
      <c r="A10495" s="13" t="str">
        <f t="shared" si="163"/>
        <v>greggke012014</v>
      </c>
      <c r="B10495" s="16" t="s">
        <v>376</v>
      </c>
      <c r="C10495" s="16">
        <v>2014</v>
      </c>
      <c r="D10495" s="16" t="s">
        <v>2334</v>
      </c>
      <c r="E10495" s="16">
        <v>0</v>
      </c>
      <c r="F10495" s="16">
        <v>0</v>
      </c>
      <c r="G10495" s="16">
        <v>0</v>
      </c>
      <c r="H10495" s="16">
        <v>0</v>
      </c>
    </row>
    <row r="10496" spans="1:8" x14ac:dyDescent="0.3">
      <c r="A10496" s="13" t="str">
        <f t="shared" si="163"/>
        <v>gregodi012014</v>
      </c>
      <c r="B10496" s="16" t="s">
        <v>1729</v>
      </c>
      <c r="C10496" s="16">
        <v>2014</v>
      </c>
      <c r="D10496" s="16" t="s">
        <v>39</v>
      </c>
      <c r="E10496" s="16">
        <v>13</v>
      </c>
      <c r="F10496" s="16">
        <v>26</v>
      </c>
      <c r="G10496" s="16">
        <v>1</v>
      </c>
      <c r="H10496" s="16">
        <v>3</v>
      </c>
    </row>
    <row r="10497" spans="1:8" x14ac:dyDescent="0.3">
      <c r="A10497" s="13" t="str">
        <f t="shared" si="163"/>
        <v>gregodi012014</v>
      </c>
      <c r="B10497" s="16" t="s">
        <v>1729</v>
      </c>
      <c r="C10497" s="16">
        <v>2014</v>
      </c>
      <c r="D10497" s="16" t="s">
        <v>40</v>
      </c>
      <c r="E10497" s="16">
        <v>2</v>
      </c>
      <c r="F10497" s="16">
        <v>1</v>
      </c>
      <c r="G10497" s="16">
        <v>0</v>
      </c>
      <c r="H10497" s="16">
        <v>0</v>
      </c>
    </row>
    <row r="10498" spans="1:8" x14ac:dyDescent="0.3">
      <c r="A10498" s="13" t="str">
        <f t="shared" si="163"/>
        <v>gregodi012014</v>
      </c>
      <c r="B10498" s="16" t="s">
        <v>1729</v>
      </c>
      <c r="C10498" s="16">
        <v>2014</v>
      </c>
      <c r="D10498" s="16" t="s">
        <v>2333</v>
      </c>
      <c r="E10498" s="16">
        <v>98</v>
      </c>
      <c r="F10498" s="16">
        <v>189</v>
      </c>
      <c r="G10498" s="16">
        <v>5</v>
      </c>
      <c r="H10498" s="16">
        <v>39</v>
      </c>
    </row>
    <row r="10499" spans="1:8" x14ac:dyDescent="0.3">
      <c r="A10499" s="13" t="str">
        <f t="shared" ref="A10499:A10562" si="164">(B10499&amp;C10499)</f>
        <v>greinza012014</v>
      </c>
      <c r="B10499" s="16" t="s">
        <v>450</v>
      </c>
      <c r="C10499" s="16">
        <v>2014</v>
      </c>
      <c r="D10499" s="16" t="s">
        <v>2334</v>
      </c>
      <c r="E10499" s="16">
        <v>28</v>
      </c>
      <c r="F10499" s="16">
        <v>30</v>
      </c>
      <c r="G10499" s="16">
        <v>1</v>
      </c>
      <c r="H10499" s="16">
        <v>8</v>
      </c>
    </row>
    <row r="10500" spans="1:8" x14ac:dyDescent="0.3">
      <c r="A10500" s="13" t="str">
        <f t="shared" si="164"/>
        <v>grichra012014</v>
      </c>
      <c r="B10500" s="16" t="s">
        <v>2183</v>
      </c>
      <c r="C10500" s="16">
        <v>2014</v>
      </c>
      <c r="D10500" s="16" t="s">
        <v>2329</v>
      </c>
      <c r="E10500" s="16">
        <v>17</v>
      </c>
      <c r="F10500" s="16">
        <v>0</v>
      </c>
      <c r="G10500" s="16">
        <v>1</v>
      </c>
      <c r="H10500" s="16">
        <v>0</v>
      </c>
    </row>
    <row r="10501" spans="1:8" x14ac:dyDescent="0.3">
      <c r="A10501" s="13" t="str">
        <f t="shared" si="164"/>
        <v>grichra012014</v>
      </c>
      <c r="B10501" s="16" t="s">
        <v>2183</v>
      </c>
      <c r="C10501" s="16">
        <v>2014</v>
      </c>
      <c r="D10501" s="16" t="s">
        <v>2330</v>
      </c>
      <c r="E10501" s="16">
        <v>7</v>
      </c>
      <c r="F10501" s="16">
        <v>0</v>
      </c>
      <c r="G10501" s="16">
        <v>0</v>
      </c>
      <c r="H10501" s="16">
        <v>0</v>
      </c>
    </row>
    <row r="10502" spans="1:8" x14ac:dyDescent="0.3">
      <c r="A10502" s="13" t="str">
        <f t="shared" si="164"/>
        <v>grichra012014</v>
      </c>
      <c r="B10502" s="16" t="s">
        <v>2183</v>
      </c>
      <c r="C10502" s="16">
        <v>2014</v>
      </c>
      <c r="D10502" s="16" t="s">
        <v>2331</v>
      </c>
      <c r="E10502" s="16">
        <v>54</v>
      </c>
      <c r="F10502" s="16">
        <v>2</v>
      </c>
      <c r="G10502" s="16">
        <v>2</v>
      </c>
      <c r="H10502" s="16">
        <v>0</v>
      </c>
    </row>
    <row r="10503" spans="1:8" x14ac:dyDescent="0.3">
      <c r="A10503" s="13" t="str">
        <f t="shared" si="164"/>
        <v>grichra012014</v>
      </c>
      <c r="B10503" s="16" t="s">
        <v>2183</v>
      </c>
      <c r="C10503" s="16">
        <v>2014</v>
      </c>
      <c r="D10503" s="16" t="s">
        <v>2332</v>
      </c>
      <c r="E10503" s="16">
        <v>30</v>
      </c>
      <c r="F10503" s="16">
        <v>2</v>
      </c>
      <c r="G10503" s="16">
        <v>1</v>
      </c>
      <c r="H10503" s="16">
        <v>0</v>
      </c>
    </row>
    <row r="10504" spans="1:8" x14ac:dyDescent="0.3">
      <c r="A10504" s="13" t="str">
        <f t="shared" si="164"/>
        <v>grillja012014</v>
      </c>
      <c r="B10504" s="16" t="s">
        <v>106</v>
      </c>
      <c r="C10504" s="16">
        <v>2014</v>
      </c>
      <c r="D10504" s="16" t="s">
        <v>2334</v>
      </c>
      <c r="E10504" s="16">
        <v>1</v>
      </c>
      <c r="F10504" s="16">
        <v>1</v>
      </c>
      <c r="G10504" s="16">
        <v>0</v>
      </c>
      <c r="H10504" s="16">
        <v>1</v>
      </c>
    </row>
    <row r="10505" spans="1:8" x14ac:dyDescent="0.3">
      <c r="A10505" s="13" t="str">
        <f t="shared" si="164"/>
        <v>grillja012014</v>
      </c>
      <c r="B10505" s="16" t="s">
        <v>106</v>
      </c>
      <c r="C10505" s="16">
        <v>2014</v>
      </c>
      <c r="D10505" s="16" t="s">
        <v>2334</v>
      </c>
      <c r="E10505" s="16">
        <v>1</v>
      </c>
      <c r="F10505" s="16">
        <v>6</v>
      </c>
      <c r="G10505" s="16">
        <v>0</v>
      </c>
      <c r="H10505" s="16">
        <v>1</v>
      </c>
    </row>
    <row r="10506" spans="1:8" x14ac:dyDescent="0.3">
      <c r="A10506" s="13" t="str">
        <f t="shared" si="164"/>
        <v>grimmju012014</v>
      </c>
      <c r="B10506" s="16" t="s">
        <v>1731</v>
      </c>
      <c r="C10506" s="16">
        <v>2014</v>
      </c>
      <c r="D10506" s="16" t="s">
        <v>2334</v>
      </c>
      <c r="E10506" s="16">
        <v>4</v>
      </c>
      <c r="F10506" s="16">
        <v>6</v>
      </c>
      <c r="G10506" s="16">
        <v>0</v>
      </c>
      <c r="H10506" s="16">
        <v>0</v>
      </c>
    </row>
    <row r="10507" spans="1:8" x14ac:dyDescent="0.3">
      <c r="A10507" s="13" t="str">
        <f t="shared" si="164"/>
        <v>grossro012014</v>
      </c>
      <c r="B10507" s="16" t="s">
        <v>1953</v>
      </c>
      <c r="C10507" s="16">
        <v>2014</v>
      </c>
      <c r="D10507" s="16" t="s">
        <v>2329</v>
      </c>
      <c r="E10507" s="16">
        <v>7</v>
      </c>
      <c r="F10507" s="16">
        <v>0</v>
      </c>
      <c r="G10507" s="16">
        <v>0</v>
      </c>
      <c r="H10507" s="16">
        <v>0</v>
      </c>
    </row>
    <row r="10508" spans="1:8" x14ac:dyDescent="0.3">
      <c r="A10508" s="13" t="str">
        <f t="shared" si="164"/>
        <v>grossro012014</v>
      </c>
      <c r="B10508" s="16" t="s">
        <v>1953</v>
      </c>
      <c r="C10508" s="16">
        <v>2014</v>
      </c>
      <c r="D10508" s="16" t="s">
        <v>2330</v>
      </c>
      <c r="E10508" s="16">
        <v>114</v>
      </c>
      <c r="F10508" s="16">
        <v>1</v>
      </c>
      <c r="G10508" s="16">
        <v>2</v>
      </c>
      <c r="H10508" s="16">
        <v>0</v>
      </c>
    </row>
    <row r="10509" spans="1:8" x14ac:dyDescent="0.3">
      <c r="A10509" s="13" t="str">
        <f t="shared" si="164"/>
        <v>grossro012014</v>
      </c>
      <c r="B10509" s="16" t="s">
        <v>1953</v>
      </c>
      <c r="C10509" s="16">
        <v>2014</v>
      </c>
      <c r="D10509" s="16" t="s">
        <v>2331</v>
      </c>
      <c r="E10509" s="16">
        <v>177</v>
      </c>
      <c r="F10509" s="16">
        <v>6</v>
      </c>
      <c r="G10509" s="16">
        <v>3</v>
      </c>
      <c r="H10509" s="16">
        <v>1</v>
      </c>
    </row>
    <row r="10510" spans="1:8" x14ac:dyDescent="0.3">
      <c r="A10510" s="13" t="str">
        <f t="shared" si="164"/>
        <v>grossro012014</v>
      </c>
      <c r="B10510" s="16" t="s">
        <v>1953</v>
      </c>
      <c r="C10510" s="16">
        <v>2014</v>
      </c>
      <c r="D10510" s="16" t="s">
        <v>2332</v>
      </c>
      <c r="E10510" s="16">
        <v>56</v>
      </c>
      <c r="F10510" s="16">
        <v>5</v>
      </c>
      <c r="G10510" s="16">
        <v>1</v>
      </c>
      <c r="H10510" s="16">
        <v>1</v>
      </c>
    </row>
    <row r="10511" spans="1:8" x14ac:dyDescent="0.3">
      <c r="A10511" s="13" t="str">
        <f t="shared" si="164"/>
        <v>grubeja012014</v>
      </c>
      <c r="B10511" s="16" t="s">
        <v>2184</v>
      </c>
      <c r="C10511" s="16">
        <v>2014</v>
      </c>
      <c r="D10511" s="16" t="s">
        <v>2334</v>
      </c>
      <c r="E10511" s="16">
        <v>0</v>
      </c>
      <c r="F10511" s="16">
        <v>0</v>
      </c>
      <c r="G10511" s="16">
        <v>0</v>
      </c>
      <c r="H10511" s="16">
        <v>0</v>
      </c>
    </row>
    <row r="10512" spans="1:8" x14ac:dyDescent="0.3">
      <c r="A10512" s="13" t="str">
        <f t="shared" si="164"/>
        <v>guerral012014</v>
      </c>
      <c r="B10512" s="16" t="s">
        <v>2185</v>
      </c>
      <c r="C10512" s="16">
        <v>2014</v>
      </c>
      <c r="D10512" s="16" t="s">
        <v>2330</v>
      </c>
      <c r="E10512" s="16">
        <v>2</v>
      </c>
      <c r="F10512" s="16">
        <v>0</v>
      </c>
      <c r="G10512" s="16">
        <v>0</v>
      </c>
      <c r="H10512" s="16">
        <v>0</v>
      </c>
    </row>
    <row r="10513" spans="1:8" x14ac:dyDescent="0.3">
      <c r="A10513" s="13" t="str">
        <f t="shared" si="164"/>
        <v>guerral012014</v>
      </c>
      <c r="B10513" s="16" t="s">
        <v>2185</v>
      </c>
      <c r="C10513" s="16">
        <v>2014</v>
      </c>
      <c r="D10513" s="16" t="s">
        <v>2331</v>
      </c>
      <c r="E10513" s="16">
        <v>2</v>
      </c>
      <c r="F10513" s="16">
        <v>0</v>
      </c>
      <c r="G10513" s="16">
        <v>0</v>
      </c>
      <c r="H10513" s="16">
        <v>0</v>
      </c>
    </row>
    <row r="10514" spans="1:8" x14ac:dyDescent="0.3">
      <c r="A10514" s="13" t="str">
        <f t="shared" si="164"/>
        <v>guerrja012014</v>
      </c>
      <c r="B10514" s="16" t="s">
        <v>1516</v>
      </c>
      <c r="C10514" s="16">
        <v>2014</v>
      </c>
      <c r="D10514" s="16" t="s">
        <v>2334</v>
      </c>
      <c r="E10514" s="16">
        <v>6</v>
      </c>
      <c r="F10514" s="16">
        <v>3</v>
      </c>
      <c r="G10514" s="16">
        <v>1</v>
      </c>
      <c r="H10514" s="16">
        <v>0</v>
      </c>
    </row>
    <row r="10515" spans="1:8" x14ac:dyDescent="0.3">
      <c r="A10515" s="13" t="str">
        <f t="shared" si="164"/>
        <v>guerrma022014</v>
      </c>
      <c r="B10515" s="16" t="s">
        <v>452</v>
      </c>
      <c r="C10515" s="16">
        <v>2014</v>
      </c>
      <c r="D10515" s="16" t="s">
        <v>2334</v>
      </c>
      <c r="E10515" s="16">
        <v>3</v>
      </c>
      <c r="F10515" s="16">
        <v>3</v>
      </c>
      <c r="G10515" s="16">
        <v>0</v>
      </c>
      <c r="H10515" s="16">
        <v>0</v>
      </c>
    </row>
    <row r="10516" spans="1:8" x14ac:dyDescent="0.3">
      <c r="A10516" s="13" t="str">
        <f t="shared" si="164"/>
        <v>guilmpr012014</v>
      </c>
      <c r="B10516" s="16" t="s">
        <v>1954</v>
      </c>
      <c r="C10516" s="16">
        <v>2014</v>
      </c>
      <c r="D10516" s="16" t="s">
        <v>2334</v>
      </c>
      <c r="E10516" s="16">
        <v>0</v>
      </c>
      <c r="F10516" s="16">
        <v>0</v>
      </c>
      <c r="G10516" s="16">
        <v>0</v>
      </c>
      <c r="H10516" s="16">
        <v>0</v>
      </c>
    </row>
    <row r="10517" spans="1:8" x14ac:dyDescent="0.3">
      <c r="A10517" s="13" t="str">
        <f t="shared" si="164"/>
        <v>guthrje012014</v>
      </c>
      <c r="B10517" s="16" t="s">
        <v>453</v>
      </c>
      <c r="C10517" s="16">
        <v>2014</v>
      </c>
      <c r="D10517" s="16" t="s">
        <v>2334</v>
      </c>
      <c r="E10517" s="16">
        <v>12</v>
      </c>
      <c r="F10517" s="16">
        <v>24</v>
      </c>
      <c r="G10517" s="16">
        <v>6</v>
      </c>
      <c r="H10517" s="16">
        <v>1</v>
      </c>
    </row>
    <row r="10518" spans="1:8" x14ac:dyDescent="0.3">
      <c r="A10518" s="13" t="str">
        <f t="shared" si="164"/>
        <v>gutieju012014</v>
      </c>
      <c r="B10518" s="16" t="s">
        <v>795</v>
      </c>
      <c r="C10518" s="16">
        <v>2014</v>
      </c>
      <c r="D10518" s="16" t="s">
        <v>2334</v>
      </c>
      <c r="E10518" s="16">
        <v>5</v>
      </c>
      <c r="F10518" s="16">
        <v>4</v>
      </c>
      <c r="G10518" s="16">
        <v>0</v>
      </c>
      <c r="H10518" s="16">
        <v>0</v>
      </c>
    </row>
    <row r="10519" spans="1:8" x14ac:dyDescent="0.3">
      <c r="A10519" s="13" t="str">
        <f t="shared" si="164"/>
        <v>guyerbr012014</v>
      </c>
      <c r="B10519" s="16" t="s">
        <v>1517</v>
      </c>
      <c r="C10519" s="16">
        <v>2014</v>
      </c>
      <c r="D10519" s="16" t="s">
        <v>2329</v>
      </c>
      <c r="E10519" s="16">
        <v>20</v>
      </c>
      <c r="F10519" s="16">
        <v>0</v>
      </c>
      <c r="G10519" s="16">
        <v>0</v>
      </c>
      <c r="H10519" s="16">
        <v>0</v>
      </c>
    </row>
    <row r="10520" spans="1:8" x14ac:dyDescent="0.3">
      <c r="A10520" s="13" t="str">
        <f t="shared" si="164"/>
        <v>guyerbr012014</v>
      </c>
      <c r="B10520" s="16" t="s">
        <v>1517</v>
      </c>
      <c r="C10520" s="16">
        <v>2014</v>
      </c>
      <c r="D10520" s="16" t="s">
        <v>2330</v>
      </c>
      <c r="E10520" s="16">
        <v>101</v>
      </c>
      <c r="F10520" s="16">
        <v>0</v>
      </c>
      <c r="G10520" s="16">
        <v>0</v>
      </c>
      <c r="H10520" s="16">
        <v>0</v>
      </c>
    </row>
    <row r="10521" spans="1:8" x14ac:dyDescent="0.3">
      <c r="A10521" s="13" t="str">
        <f t="shared" si="164"/>
        <v>guyerbr012014</v>
      </c>
      <c r="B10521" s="16" t="s">
        <v>1517</v>
      </c>
      <c r="C10521" s="16">
        <v>2014</v>
      </c>
      <c r="D10521" s="16" t="s">
        <v>2331</v>
      </c>
      <c r="E10521" s="16">
        <v>122</v>
      </c>
      <c r="F10521" s="16">
        <v>0</v>
      </c>
      <c r="G10521" s="16">
        <v>0</v>
      </c>
      <c r="H10521" s="16">
        <v>0</v>
      </c>
    </row>
    <row r="10522" spans="1:8" x14ac:dyDescent="0.3">
      <c r="A10522" s="13" t="str">
        <f t="shared" si="164"/>
        <v>guyerbr012014</v>
      </c>
      <c r="B10522" s="16" t="s">
        <v>1517</v>
      </c>
      <c r="C10522" s="16">
        <v>2014</v>
      </c>
      <c r="D10522" s="16" t="s">
        <v>2332</v>
      </c>
      <c r="E10522" s="16">
        <v>1</v>
      </c>
      <c r="F10522" s="16">
        <v>0</v>
      </c>
      <c r="G10522" s="16">
        <v>0</v>
      </c>
      <c r="H10522" s="16">
        <v>0</v>
      </c>
    </row>
    <row r="10523" spans="1:8" x14ac:dyDescent="0.3">
      <c r="A10523" s="13" t="str">
        <f t="shared" si="164"/>
        <v>guzmaje012014</v>
      </c>
      <c r="B10523" s="16" t="s">
        <v>1097</v>
      </c>
      <c r="C10523" s="16">
        <v>2014</v>
      </c>
      <c r="D10523" s="16" t="s">
        <v>2335</v>
      </c>
      <c r="E10523" s="16">
        <v>300</v>
      </c>
      <c r="F10523" s="16">
        <v>24</v>
      </c>
      <c r="G10523" s="16">
        <v>2</v>
      </c>
      <c r="H10523" s="16">
        <v>29</v>
      </c>
    </row>
    <row r="10524" spans="1:8" x14ac:dyDescent="0.3">
      <c r="A10524" s="13" t="str">
        <f t="shared" si="164"/>
        <v>guzmaje012014</v>
      </c>
      <c r="B10524" s="16" t="s">
        <v>1097</v>
      </c>
      <c r="C10524" s="16">
        <v>2014</v>
      </c>
      <c r="D10524" s="16" t="s">
        <v>40</v>
      </c>
      <c r="E10524" s="16">
        <v>0</v>
      </c>
      <c r="F10524" s="16">
        <v>0</v>
      </c>
      <c r="G10524" s="16">
        <v>0</v>
      </c>
      <c r="H10524" s="16">
        <v>0</v>
      </c>
    </row>
    <row r="10525" spans="1:8" x14ac:dyDescent="0.3">
      <c r="A10525" s="13" t="str">
        <f t="shared" si="164"/>
        <v>guzmaje012014</v>
      </c>
      <c r="B10525" s="16" t="s">
        <v>1097</v>
      </c>
      <c r="C10525" s="16">
        <v>2014</v>
      </c>
      <c r="D10525" s="16" t="s">
        <v>2330</v>
      </c>
      <c r="E10525" s="16">
        <v>5</v>
      </c>
      <c r="F10525" s="16">
        <v>0</v>
      </c>
      <c r="G10525" s="16">
        <v>0</v>
      </c>
      <c r="H10525" s="16">
        <v>0</v>
      </c>
    </row>
    <row r="10526" spans="1:8" x14ac:dyDescent="0.3">
      <c r="A10526" s="13" t="str">
        <f t="shared" si="164"/>
        <v>guzmaje012014</v>
      </c>
      <c r="B10526" s="16" t="s">
        <v>1097</v>
      </c>
      <c r="C10526" s="16">
        <v>2014</v>
      </c>
      <c r="D10526" s="16" t="s">
        <v>2331</v>
      </c>
      <c r="E10526" s="16">
        <v>5</v>
      </c>
      <c r="F10526" s="16">
        <v>0</v>
      </c>
      <c r="G10526" s="16">
        <v>0</v>
      </c>
      <c r="H10526" s="16">
        <v>0</v>
      </c>
    </row>
    <row r="10527" spans="1:8" x14ac:dyDescent="0.3">
      <c r="A10527" s="13" t="str">
        <f t="shared" si="164"/>
        <v>gwynnto022014</v>
      </c>
      <c r="B10527" s="16" t="s">
        <v>651</v>
      </c>
      <c r="C10527" s="16">
        <v>2014</v>
      </c>
      <c r="D10527" s="16" t="s">
        <v>2329</v>
      </c>
      <c r="E10527" s="16">
        <v>38</v>
      </c>
      <c r="F10527" s="16">
        <v>2</v>
      </c>
      <c r="G10527" s="16">
        <v>0</v>
      </c>
      <c r="H10527" s="16">
        <v>1</v>
      </c>
    </row>
    <row r="10528" spans="1:8" x14ac:dyDescent="0.3">
      <c r="A10528" s="13" t="str">
        <f t="shared" si="164"/>
        <v>gwynnto022014</v>
      </c>
      <c r="B10528" s="16" t="s">
        <v>651</v>
      </c>
      <c r="C10528" s="16">
        <v>2014</v>
      </c>
      <c r="D10528" s="16" t="s">
        <v>2330</v>
      </c>
      <c r="E10528" s="16">
        <v>9</v>
      </c>
      <c r="F10528" s="16">
        <v>0</v>
      </c>
      <c r="G10528" s="16">
        <v>0</v>
      </c>
      <c r="H10528" s="16">
        <v>0</v>
      </c>
    </row>
    <row r="10529" spans="1:8" x14ac:dyDescent="0.3">
      <c r="A10529" s="13" t="str">
        <f t="shared" si="164"/>
        <v>gwynnto022014</v>
      </c>
      <c r="B10529" s="16" t="s">
        <v>651</v>
      </c>
      <c r="C10529" s="16">
        <v>2014</v>
      </c>
      <c r="D10529" s="16" t="s">
        <v>2331</v>
      </c>
      <c r="E10529" s="16">
        <v>47</v>
      </c>
      <c r="F10529" s="16">
        <v>2</v>
      </c>
      <c r="G10529" s="16">
        <v>0</v>
      </c>
      <c r="H10529" s="16">
        <v>1</v>
      </c>
    </row>
    <row r="10530" spans="1:8" x14ac:dyDescent="0.3">
      <c r="A10530" s="13" t="str">
        <f t="shared" si="164"/>
        <v>gwynnto022014</v>
      </c>
      <c r="B10530" s="16" t="s">
        <v>651</v>
      </c>
      <c r="C10530" s="16">
        <v>2014</v>
      </c>
      <c r="D10530" s="16" t="s">
        <v>2332</v>
      </c>
      <c r="E10530" s="16">
        <v>0</v>
      </c>
      <c r="F10530" s="16">
        <v>0</v>
      </c>
      <c r="G10530" s="16">
        <v>0</v>
      </c>
      <c r="H10530" s="16">
        <v>0</v>
      </c>
    </row>
    <row r="10531" spans="1:8" x14ac:dyDescent="0.3">
      <c r="A10531" s="13" t="str">
        <f t="shared" si="164"/>
        <v>gyorkje012014</v>
      </c>
      <c r="B10531" s="16" t="s">
        <v>1955</v>
      </c>
      <c r="C10531" s="16">
        <v>2014</v>
      </c>
      <c r="D10531" s="16" t="s">
        <v>39</v>
      </c>
      <c r="E10531" s="16">
        <v>184</v>
      </c>
      <c r="F10531" s="16">
        <v>281</v>
      </c>
      <c r="G10531" s="16">
        <v>11</v>
      </c>
      <c r="H10531" s="16">
        <v>60</v>
      </c>
    </row>
    <row r="10532" spans="1:8" x14ac:dyDescent="0.3">
      <c r="A10532" s="13" t="str">
        <f t="shared" si="164"/>
        <v>hagadni012014</v>
      </c>
      <c r="B10532" s="16" t="s">
        <v>1518</v>
      </c>
      <c r="C10532" s="16">
        <v>2014</v>
      </c>
      <c r="D10532" s="16" t="s">
        <v>2334</v>
      </c>
      <c r="E10532" s="16">
        <v>0</v>
      </c>
      <c r="F10532" s="16">
        <v>3</v>
      </c>
      <c r="G10532" s="16">
        <v>0</v>
      </c>
      <c r="H10532" s="16">
        <v>0</v>
      </c>
    </row>
    <row r="10533" spans="1:8" x14ac:dyDescent="0.3">
      <c r="A10533" s="13" t="str">
        <f t="shared" si="164"/>
        <v>hagenbr012014</v>
      </c>
      <c r="B10533" s="16" t="s">
        <v>2186</v>
      </c>
      <c r="C10533" s="16">
        <v>2014</v>
      </c>
      <c r="D10533" s="16" t="s">
        <v>2334</v>
      </c>
      <c r="E10533" s="16">
        <v>0</v>
      </c>
      <c r="F10533" s="16">
        <v>1</v>
      </c>
      <c r="G10533" s="16">
        <v>0</v>
      </c>
      <c r="H10533" s="16">
        <v>0</v>
      </c>
    </row>
    <row r="10534" spans="1:8" x14ac:dyDescent="0.3">
      <c r="A10534" s="13" t="str">
        <f t="shared" si="164"/>
        <v>hahnje012014</v>
      </c>
      <c r="B10534" s="16" t="s">
        <v>2187</v>
      </c>
      <c r="C10534" s="16">
        <v>2014</v>
      </c>
      <c r="D10534" s="16" t="s">
        <v>2334</v>
      </c>
      <c r="E10534" s="16">
        <v>0</v>
      </c>
      <c r="F10534" s="16">
        <v>15</v>
      </c>
      <c r="G10534" s="16">
        <v>0</v>
      </c>
      <c r="H10534" s="16">
        <v>0</v>
      </c>
    </row>
    <row r="10535" spans="1:8" x14ac:dyDescent="0.3">
      <c r="A10535" s="13" t="str">
        <f t="shared" si="164"/>
        <v>hairssc012014</v>
      </c>
      <c r="B10535" s="16" t="s">
        <v>455</v>
      </c>
      <c r="C10535" s="16">
        <v>2014</v>
      </c>
      <c r="D10535" s="16" t="s">
        <v>2330</v>
      </c>
      <c r="E10535" s="16">
        <v>25</v>
      </c>
      <c r="F10535" s="16">
        <v>0</v>
      </c>
      <c r="G10535" s="16">
        <v>2</v>
      </c>
      <c r="H10535" s="16">
        <v>0</v>
      </c>
    </row>
    <row r="10536" spans="1:8" x14ac:dyDescent="0.3">
      <c r="A10536" s="13" t="str">
        <f t="shared" si="164"/>
        <v>hairssc012014</v>
      </c>
      <c r="B10536" s="16" t="s">
        <v>455</v>
      </c>
      <c r="C10536" s="16">
        <v>2014</v>
      </c>
      <c r="D10536" s="16" t="s">
        <v>2331</v>
      </c>
      <c r="E10536" s="16">
        <v>25</v>
      </c>
      <c r="F10536" s="16">
        <v>0</v>
      </c>
      <c r="G10536" s="16">
        <v>2</v>
      </c>
      <c r="H10536" s="16">
        <v>0</v>
      </c>
    </row>
    <row r="10537" spans="1:8" x14ac:dyDescent="0.3">
      <c r="A10537" s="13" t="str">
        <f t="shared" si="164"/>
        <v>hairssc012014</v>
      </c>
      <c r="B10537" s="16" t="s">
        <v>455</v>
      </c>
      <c r="C10537" s="16">
        <v>2014</v>
      </c>
      <c r="D10537" s="16" t="s">
        <v>2332</v>
      </c>
      <c r="E10537" s="16">
        <v>0</v>
      </c>
      <c r="F10537" s="16">
        <v>0</v>
      </c>
      <c r="G10537" s="16">
        <v>0</v>
      </c>
      <c r="H10537" s="16">
        <v>0</v>
      </c>
    </row>
    <row r="10538" spans="1:8" x14ac:dyDescent="0.3">
      <c r="A10538" s="13" t="str">
        <f t="shared" si="164"/>
        <v>haleda022014</v>
      </c>
      <c r="B10538" s="16" t="s">
        <v>1956</v>
      </c>
      <c r="C10538" s="16">
        <v>2014</v>
      </c>
      <c r="D10538" s="16" t="s">
        <v>2334</v>
      </c>
      <c r="E10538" s="16">
        <v>7</v>
      </c>
      <c r="F10538" s="16">
        <v>14</v>
      </c>
      <c r="G10538" s="16">
        <v>0</v>
      </c>
      <c r="H10538" s="16">
        <v>2</v>
      </c>
    </row>
    <row r="10539" spans="1:8" x14ac:dyDescent="0.3">
      <c r="A10539" s="13" t="str">
        <f t="shared" si="164"/>
        <v>hamelco012014</v>
      </c>
      <c r="B10539" s="16" t="s">
        <v>653</v>
      </c>
      <c r="C10539" s="16">
        <v>2014</v>
      </c>
      <c r="D10539" s="16" t="s">
        <v>2334</v>
      </c>
      <c r="E10539" s="16">
        <v>6</v>
      </c>
      <c r="F10539" s="16">
        <v>26</v>
      </c>
      <c r="G10539" s="16">
        <v>0</v>
      </c>
      <c r="H10539" s="16">
        <v>1</v>
      </c>
    </row>
    <row r="10540" spans="1:8" x14ac:dyDescent="0.3">
      <c r="A10540" s="13" t="str">
        <f t="shared" si="164"/>
        <v>hamilbi022014</v>
      </c>
      <c r="B10540" s="16" t="s">
        <v>1958</v>
      </c>
      <c r="C10540" s="16">
        <v>2014</v>
      </c>
      <c r="D10540" s="16" t="s">
        <v>2329</v>
      </c>
      <c r="E10540" s="16">
        <v>342</v>
      </c>
      <c r="F10540" s="16">
        <v>10</v>
      </c>
      <c r="G10540" s="16">
        <v>2</v>
      </c>
      <c r="H10540" s="16">
        <v>3</v>
      </c>
    </row>
    <row r="10541" spans="1:8" x14ac:dyDescent="0.3">
      <c r="A10541" s="13" t="str">
        <f t="shared" si="164"/>
        <v>hamilbi022014</v>
      </c>
      <c r="B10541" s="16" t="s">
        <v>1958</v>
      </c>
      <c r="C10541" s="16">
        <v>2014</v>
      </c>
      <c r="D10541" s="16" t="s">
        <v>2331</v>
      </c>
      <c r="E10541" s="16">
        <v>342</v>
      </c>
      <c r="F10541" s="16">
        <v>10</v>
      </c>
      <c r="G10541" s="16">
        <v>2</v>
      </c>
      <c r="H10541" s="16">
        <v>3</v>
      </c>
    </row>
    <row r="10542" spans="1:8" x14ac:dyDescent="0.3">
      <c r="A10542" s="13" t="str">
        <f t="shared" si="164"/>
        <v>hamiljo032014</v>
      </c>
      <c r="B10542" s="16" t="s">
        <v>796</v>
      </c>
      <c r="C10542" s="16">
        <v>2014</v>
      </c>
      <c r="D10542" s="16" t="s">
        <v>2329</v>
      </c>
      <c r="E10542" s="16">
        <v>21</v>
      </c>
      <c r="F10542" s="16">
        <v>1</v>
      </c>
      <c r="G10542" s="16">
        <v>0</v>
      </c>
      <c r="H10542" s="16">
        <v>1</v>
      </c>
    </row>
    <row r="10543" spans="1:8" x14ac:dyDescent="0.3">
      <c r="A10543" s="13" t="str">
        <f t="shared" si="164"/>
        <v>hamiljo032014</v>
      </c>
      <c r="B10543" s="16" t="s">
        <v>796</v>
      </c>
      <c r="C10543" s="16">
        <v>2014</v>
      </c>
      <c r="D10543" s="16" t="s">
        <v>2330</v>
      </c>
      <c r="E10543" s="16">
        <v>148</v>
      </c>
      <c r="F10543" s="16">
        <v>2</v>
      </c>
      <c r="G10543" s="16">
        <v>5</v>
      </c>
      <c r="H10543" s="16">
        <v>0</v>
      </c>
    </row>
    <row r="10544" spans="1:8" x14ac:dyDescent="0.3">
      <c r="A10544" s="13" t="str">
        <f t="shared" si="164"/>
        <v>hamiljo032014</v>
      </c>
      <c r="B10544" s="16" t="s">
        <v>796</v>
      </c>
      <c r="C10544" s="16">
        <v>2014</v>
      </c>
      <c r="D10544" s="16" t="s">
        <v>2331</v>
      </c>
      <c r="E10544" s="16">
        <v>169</v>
      </c>
      <c r="F10544" s="16">
        <v>3</v>
      </c>
      <c r="G10544" s="16">
        <v>5</v>
      </c>
      <c r="H10544" s="16">
        <v>1</v>
      </c>
    </row>
    <row r="10545" spans="1:8" x14ac:dyDescent="0.3">
      <c r="A10545" s="13" t="str">
        <f t="shared" si="164"/>
        <v>hammeja012014</v>
      </c>
      <c r="B10545" s="16" t="s">
        <v>654</v>
      </c>
      <c r="C10545" s="16">
        <v>2014</v>
      </c>
      <c r="D10545" s="16" t="s">
        <v>2334</v>
      </c>
      <c r="E10545" s="16">
        <v>12</v>
      </c>
      <c r="F10545" s="16">
        <v>11</v>
      </c>
      <c r="G10545" s="16">
        <v>1</v>
      </c>
      <c r="H10545" s="16">
        <v>1</v>
      </c>
    </row>
    <row r="10546" spans="1:8" x14ac:dyDescent="0.3">
      <c r="A10546" s="13" t="str">
        <f t="shared" si="164"/>
        <v>hammeja012014</v>
      </c>
      <c r="B10546" s="16" t="s">
        <v>654</v>
      </c>
      <c r="C10546" s="16">
        <v>2014</v>
      </c>
      <c r="D10546" s="16" t="s">
        <v>2334</v>
      </c>
      <c r="E10546" s="16">
        <v>5</v>
      </c>
      <c r="F10546" s="16">
        <v>1</v>
      </c>
      <c r="G10546" s="16">
        <v>1</v>
      </c>
      <c r="H10546" s="16">
        <v>0</v>
      </c>
    </row>
    <row r="10547" spans="1:8" x14ac:dyDescent="0.3">
      <c r="A10547" s="13" t="str">
        <f t="shared" si="164"/>
        <v>handbr012014</v>
      </c>
      <c r="B10547" s="16" t="s">
        <v>1521</v>
      </c>
      <c r="C10547" s="16">
        <v>2014</v>
      </c>
      <c r="D10547" s="16" t="s">
        <v>2334</v>
      </c>
      <c r="E10547" s="16">
        <v>8</v>
      </c>
      <c r="F10547" s="16">
        <v>24</v>
      </c>
      <c r="G10547" s="16">
        <v>0</v>
      </c>
      <c r="H10547" s="16">
        <v>1</v>
      </c>
    </row>
    <row r="10548" spans="1:8" x14ac:dyDescent="0.3">
      <c r="A10548" s="13" t="str">
        <f t="shared" si="164"/>
        <v>hanigry012014</v>
      </c>
      <c r="B10548" s="16" t="s">
        <v>797</v>
      </c>
      <c r="C10548" s="16">
        <v>2014</v>
      </c>
      <c r="D10548" s="16" t="s">
        <v>2336</v>
      </c>
      <c r="E10548" s="16">
        <v>540</v>
      </c>
      <c r="F10548" s="16">
        <v>32</v>
      </c>
      <c r="G10548" s="16">
        <v>1</v>
      </c>
      <c r="H10548" s="16">
        <v>5</v>
      </c>
    </row>
    <row r="10549" spans="1:8" x14ac:dyDescent="0.3">
      <c r="A10549" s="13" t="str">
        <f t="shared" si="164"/>
        <v>hannaja012014</v>
      </c>
      <c r="B10549" s="16" t="s">
        <v>656</v>
      </c>
      <c r="C10549" s="16">
        <v>2014</v>
      </c>
      <c r="D10549" s="16" t="s">
        <v>2335</v>
      </c>
      <c r="E10549" s="16">
        <v>58</v>
      </c>
      <c r="F10549" s="16">
        <v>6</v>
      </c>
      <c r="G10549" s="16">
        <v>1</v>
      </c>
      <c r="H10549" s="16">
        <v>7</v>
      </c>
    </row>
    <row r="10550" spans="1:8" x14ac:dyDescent="0.3">
      <c r="A10550" s="13" t="str">
        <f t="shared" si="164"/>
        <v>happja012014</v>
      </c>
      <c r="B10550" s="16" t="s">
        <v>799</v>
      </c>
      <c r="C10550" s="16">
        <v>2014</v>
      </c>
      <c r="D10550" s="16" t="s">
        <v>2334</v>
      </c>
      <c r="E10550" s="16">
        <v>0</v>
      </c>
      <c r="F10550" s="16">
        <v>19</v>
      </c>
      <c r="G10550" s="16">
        <v>1</v>
      </c>
      <c r="H10550" s="16">
        <v>0</v>
      </c>
    </row>
    <row r="10551" spans="1:8" x14ac:dyDescent="0.3">
      <c r="A10551" s="13" t="str">
        <f t="shared" si="164"/>
        <v>haranaa012014</v>
      </c>
      <c r="B10551" s="16" t="s">
        <v>305</v>
      </c>
      <c r="C10551" s="16">
        <v>2014</v>
      </c>
      <c r="D10551" s="16" t="s">
        <v>2334</v>
      </c>
      <c r="E10551" s="16">
        <v>8</v>
      </c>
      <c r="F10551" s="16">
        <v>27</v>
      </c>
      <c r="G10551" s="16">
        <v>0</v>
      </c>
      <c r="H10551" s="16">
        <v>1</v>
      </c>
    </row>
    <row r="10552" spans="1:8" x14ac:dyDescent="0.3">
      <c r="A10552" s="13" t="str">
        <f t="shared" si="164"/>
        <v>hardybl012014</v>
      </c>
      <c r="B10552" s="16" t="s">
        <v>2188</v>
      </c>
      <c r="C10552" s="16">
        <v>2014</v>
      </c>
      <c r="D10552" s="16" t="s">
        <v>2334</v>
      </c>
      <c r="E10552" s="16">
        <v>5</v>
      </c>
      <c r="F10552" s="16">
        <v>9</v>
      </c>
      <c r="G10552" s="16">
        <v>0</v>
      </c>
      <c r="H10552" s="16">
        <v>0</v>
      </c>
    </row>
    <row r="10553" spans="1:8" x14ac:dyDescent="0.3">
      <c r="A10553" s="13" t="str">
        <f t="shared" si="164"/>
        <v>hardyjj012014</v>
      </c>
      <c r="B10553" s="16" t="s">
        <v>548</v>
      </c>
      <c r="C10553" s="16">
        <v>2014</v>
      </c>
      <c r="D10553" s="16" t="s">
        <v>2333</v>
      </c>
      <c r="E10553" s="16">
        <v>187</v>
      </c>
      <c r="F10553" s="16">
        <v>394</v>
      </c>
      <c r="G10553" s="16">
        <v>13</v>
      </c>
      <c r="H10553" s="16">
        <v>99</v>
      </c>
    </row>
    <row r="10554" spans="1:8" x14ac:dyDescent="0.3">
      <c r="A10554" s="13" t="str">
        <f t="shared" si="164"/>
        <v>harenda012014</v>
      </c>
      <c r="B10554" s="16" t="s">
        <v>379</v>
      </c>
      <c r="C10554" s="16">
        <v>2014</v>
      </c>
      <c r="D10554" s="16" t="s">
        <v>2334</v>
      </c>
      <c r="E10554" s="16">
        <v>14</v>
      </c>
      <c r="F10554" s="16">
        <v>23</v>
      </c>
      <c r="G10554" s="16">
        <v>1</v>
      </c>
      <c r="H10554" s="16">
        <v>2</v>
      </c>
    </row>
    <row r="10555" spans="1:8" x14ac:dyDescent="0.3">
      <c r="A10555" s="13" t="str">
        <f t="shared" si="164"/>
        <v>harpebr032014</v>
      </c>
      <c r="B10555" s="16" t="s">
        <v>1733</v>
      </c>
      <c r="C10555" s="16">
        <v>2014</v>
      </c>
      <c r="D10555" s="16" t="s">
        <v>2329</v>
      </c>
      <c r="E10555" s="16">
        <v>10</v>
      </c>
      <c r="F10555" s="16">
        <v>0</v>
      </c>
      <c r="G10555" s="16">
        <v>1</v>
      </c>
      <c r="H10555" s="16">
        <v>0</v>
      </c>
    </row>
    <row r="10556" spans="1:8" x14ac:dyDescent="0.3">
      <c r="A10556" s="13" t="str">
        <f t="shared" si="164"/>
        <v>harpebr032014</v>
      </c>
      <c r="B10556" s="16" t="s">
        <v>1733</v>
      </c>
      <c r="C10556" s="16">
        <v>2014</v>
      </c>
      <c r="D10556" s="16" t="s">
        <v>2330</v>
      </c>
      <c r="E10556" s="16">
        <v>147</v>
      </c>
      <c r="F10556" s="16">
        <v>9</v>
      </c>
      <c r="G10556" s="16">
        <v>3</v>
      </c>
      <c r="H10556" s="16">
        <v>0</v>
      </c>
    </row>
    <row r="10557" spans="1:8" x14ac:dyDescent="0.3">
      <c r="A10557" s="13" t="str">
        <f t="shared" si="164"/>
        <v>harpebr032014</v>
      </c>
      <c r="B10557" s="16" t="s">
        <v>1733</v>
      </c>
      <c r="C10557" s="16">
        <v>2014</v>
      </c>
      <c r="D10557" s="16" t="s">
        <v>2331</v>
      </c>
      <c r="E10557" s="16">
        <v>166</v>
      </c>
      <c r="F10557" s="16">
        <v>9</v>
      </c>
      <c r="G10557" s="16">
        <v>4</v>
      </c>
      <c r="H10557" s="16">
        <v>0</v>
      </c>
    </row>
    <row r="10558" spans="1:8" x14ac:dyDescent="0.3">
      <c r="A10558" s="13" t="str">
        <f t="shared" si="164"/>
        <v>harpebr032014</v>
      </c>
      <c r="B10558" s="16" t="s">
        <v>1733</v>
      </c>
      <c r="C10558" s="16">
        <v>2014</v>
      </c>
      <c r="D10558" s="16" t="s">
        <v>2332</v>
      </c>
      <c r="E10558" s="16">
        <v>9</v>
      </c>
      <c r="F10558" s="16">
        <v>0</v>
      </c>
      <c r="G10558" s="16">
        <v>0</v>
      </c>
      <c r="H10558" s="16">
        <v>0</v>
      </c>
    </row>
    <row r="10559" spans="1:8" x14ac:dyDescent="0.3">
      <c r="A10559" s="13" t="str">
        <f t="shared" si="164"/>
        <v>harrelu012014</v>
      </c>
      <c r="B10559" s="16" t="s">
        <v>1288</v>
      </c>
      <c r="C10559" s="16">
        <v>2014</v>
      </c>
      <c r="D10559" s="16" t="s">
        <v>2334</v>
      </c>
      <c r="E10559" s="16">
        <v>1</v>
      </c>
      <c r="F10559" s="16">
        <v>1</v>
      </c>
      <c r="G10559" s="16">
        <v>0</v>
      </c>
      <c r="H10559" s="16">
        <v>0</v>
      </c>
    </row>
    <row r="10560" spans="1:8" x14ac:dyDescent="0.3">
      <c r="A10560" s="13" t="str">
        <f t="shared" si="164"/>
        <v>harrijo052014</v>
      </c>
      <c r="B10560" s="16" t="s">
        <v>1522</v>
      </c>
      <c r="C10560" s="16">
        <v>2014</v>
      </c>
      <c r="D10560" s="16" t="s">
        <v>39</v>
      </c>
      <c r="E10560" s="16">
        <v>26</v>
      </c>
      <c r="F10560" s="16">
        <v>42</v>
      </c>
      <c r="G10560" s="16">
        <v>1</v>
      </c>
      <c r="H10560" s="16">
        <v>9</v>
      </c>
    </row>
    <row r="10561" spans="1:8" x14ac:dyDescent="0.3">
      <c r="A10561" s="13" t="str">
        <f t="shared" si="164"/>
        <v>harrijo052014</v>
      </c>
      <c r="B10561" s="16" t="s">
        <v>1522</v>
      </c>
      <c r="C10561" s="16">
        <v>2014</v>
      </c>
      <c r="D10561" s="16" t="s">
        <v>40</v>
      </c>
      <c r="E10561" s="16">
        <v>42</v>
      </c>
      <c r="F10561" s="16">
        <v>138</v>
      </c>
      <c r="G10561" s="16">
        <v>3</v>
      </c>
      <c r="H10561" s="16">
        <v>15</v>
      </c>
    </row>
    <row r="10562" spans="1:8" x14ac:dyDescent="0.3">
      <c r="A10562" s="13" t="str">
        <f t="shared" si="164"/>
        <v>harrijo052014</v>
      </c>
      <c r="B10562" s="16" t="s">
        <v>1522</v>
      </c>
      <c r="C10562" s="16">
        <v>2014</v>
      </c>
      <c r="D10562" s="16" t="s">
        <v>2330</v>
      </c>
      <c r="E10562" s="16">
        <v>25</v>
      </c>
      <c r="F10562" s="16">
        <v>1</v>
      </c>
      <c r="G10562" s="16">
        <v>0</v>
      </c>
      <c r="H10562" s="16">
        <v>0</v>
      </c>
    </row>
    <row r="10563" spans="1:8" x14ac:dyDescent="0.3">
      <c r="A10563" s="13" t="str">
        <f t="shared" ref="A10563:A10626" si="165">(B10563&amp;C10563)</f>
        <v>harrijo052014</v>
      </c>
      <c r="B10563" s="16" t="s">
        <v>1522</v>
      </c>
      <c r="C10563" s="16">
        <v>2014</v>
      </c>
      <c r="D10563" s="16" t="s">
        <v>2331</v>
      </c>
      <c r="E10563" s="16">
        <v>75</v>
      </c>
      <c r="F10563" s="16">
        <v>4</v>
      </c>
      <c r="G10563" s="16">
        <v>1</v>
      </c>
      <c r="H10563" s="16">
        <v>1</v>
      </c>
    </row>
    <row r="10564" spans="1:8" x14ac:dyDescent="0.3">
      <c r="A10564" s="13" t="str">
        <f t="shared" si="165"/>
        <v>harrijo052014</v>
      </c>
      <c r="B10564" s="16" t="s">
        <v>1522</v>
      </c>
      <c r="C10564" s="16">
        <v>2014</v>
      </c>
      <c r="D10564" s="16" t="s">
        <v>2332</v>
      </c>
      <c r="E10564" s="16">
        <v>50</v>
      </c>
      <c r="F10564" s="16">
        <v>3</v>
      </c>
      <c r="G10564" s="16">
        <v>1</v>
      </c>
      <c r="H10564" s="16">
        <v>1</v>
      </c>
    </row>
    <row r="10565" spans="1:8" x14ac:dyDescent="0.3">
      <c r="A10565" s="13" t="str">
        <f t="shared" si="165"/>
        <v>harrijo052014</v>
      </c>
      <c r="B10565" s="16" t="s">
        <v>1522</v>
      </c>
      <c r="C10565" s="16">
        <v>2014</v>
      </c>
      <c r="D10565" s="16" t="s">
        <v>2333</v>
      </c>
      <c r="E10565" s="16">
        <v>8</v>
      </c>
      <c r="F10565" s="16">
        <v>13</v>
      </c>
      <c r="G10565" s="16">
        <v>1</v>
      </c>
      <c r="H10565" s="16">
        <v>5</v>
      </c>
    </row>
    <row r="10566" spans="1:8" x14ac:dyDescent="0.3">
      <c r="A10566" s="13" t="str">
        <f t="shared" si="165"/>
        <v>harrima012014</v>
      </c>
      <c r="B10566" s="16" t="s">
        <v>932</v>
      </c>
      <c r="C10566" s="16">
        <v>2014</v>
      </c>
      <c r="D10566" s="16" t="s">
        <v>2334</v>
      </c>
      <c r="E10566" s="16">
        <v>0</v>
      </c>
      <c r="F10566" s="16">
        <v>1</v>
      </c>
      <c r="G10566" s="16">
        <v>0</v>
      </c>
      <c r="H10566" s="16">
        <v>0</v>
      </c>
    </row>
    <row r="10567" spans="1:8" x14ac:dyDescent="0.3">
      <c r="A10567" s="13" t="str">
        <f t="shared" si="165"/>
        <v>harriwi022014</v>
      </c>
      <c r="B10567" s="16" t="s">
        <v>1734</v>
      </c>
      <c r="C10567" s="16">
        <v>2014</v>
      </c>
      <c r="D10567" s="16" t="s">
        <v>2334</v>
      </c>
      <c r="E10567" s="16">
        <v>0</v>
      </c>
      <c r="F10567" s="16">
        <v>2</v>
      </c>
      <c r="G10567" s="16">
        <v>0</v>
      </c>
      <c r="H10567" s="16">
        <v>0</v>
      </c>
    </row>
    <row r="10568" spans="1:8" x14ac:dyDescent="0.3">
      <c r="A10568" s="13" t="str">
        <f t="shared" si="165"/>
        <v>hartco012014</v>
      </c>
      <c r="B10568" s="16" t="s">
        <v>457</v>
      </c>
      <c r="C10568" s="16">
        <v>2014</v>
      </c>
      <c r="D10568" s="16" t="s">
        <v>2335</v>
      </c>
      <c r="E10568" s="16">
        <v>15</v>
      </c>
      <c r="F10568" s="16">
        <v>0</v>
      </c>
      <c r="G10568" s="16">
        <v>0</v>
      </c>
      <c r="H10568" s="16">
        <v>1</v>
      </c>
    </row>
    <row r="10569" spans="1:8" x14ac:dyDescent="0.3">
      <c r="A10569" s="13" t="str">
        <f t="shared" si="165"/>
        <v>hartco012014</v>
      </c>
      <c r="B10569" s="16" t="s">
        <v>457</v>
      </c>
      <c r="C10569" s="16">
        <v>2014</v>
      </c>
      <c r="D10569" s="16" t="s">
        <v>2330</v>
      </c>
      <c r="E10569" s="16">
        <v>1</v>
      </c>
      <c r="F10569" s="16">
        <v>0</v>
      </c>
      <c r="G10569" s="16">
        <v>1</v>
      </c>
      <c r="H10569" s="16">
        <v>0</v>
      </c>
    </row>
    <row r="10570" spans="1:8" x14ac:dyDescent="0.3">
      <c r="A10570" s="13" t="str">
        <f t="shared" si="165"/>
        <v>hartco012014</v>
      </c>
      <c r="B10570" s="16" t="s">
        <v>457</v>
      </c>
      <c r="C10570" s="16">
        <v>2014</v>
      </c>
      <c r="D10570" s="16" t="s">
        <v>2331</v>
      </c>
      <c r="E10570" s="16">
        <v>13</v>
      </c>
      <c r="F10570" s="16">
        <v>0</v>
      </c>
      <c r="G10570" s="16">
        <v>1</v>
      </c>
      <c r="H10570" s="16">
        <v>0</v>
      </c>
    </row>
    <row r="10571" spans="1:8" x14ac:dyDescent="0.3">
      <c r="A10571" s="13" t="str">
        <f t="shared" si="165"/>
        <v>hartco012014</v>
      </c>
      <c r="B10571" s="16" t="s">
        <v>457</v>
      </c>
      <c r="C10571" s="16">
        <v>2014</v>
      </c>
      <c r="D10571" s="16" t="s">
        <v>2332</v>
      </c>
      <c r="E10571" s="16">
        <v>12</v>
      </c>
      <c r="F10571" s="16">
        <v>0</v>
      </c>
      <c r="G10571" s="16">
        <v>0</v>
      </c>
      <c r="H10571" s="16">
        <v>0</v>
      </c>
    </row>
    <row r="10572" spans="1:8" x14ac:dyDescent="0.3">
      <c r="A10572" s="13" t="str">
        <f t="shared" si="165"/>
        <v>hassaal012014</v>
      </c>
      <c r="B10572" s="16" t="s">
        <v>2189</v>
      </c>
      <c r="C10572" s="16">
        <v>2014</v>
      </c>
      <c r="D10572" s="16" t="s">
        <v>2331</v>
      </c>
      <c r="E10572" s="16">
        <v>1</v>
      </c>
      <c r="F10572" s="16">
        <v>0</v>
      </c>
      <c r="G10572" s="16">
        <v>0</v>
      </c>
      <c r="H10572" s="16">
        <v>0</v>
      </c>
    </row>
    <row r="10573" spans="1:8" x14ac:dyDescent="0.3">
      <c r="A10573" s="13" t="str">
        <f t="shared" si="165"/>
        <v>hassaal012014</v>
      </c>
      <c r="B10573" s="16" t="s">
        <v>2189</v>
      </c>
      <c r="C10573" s="16">
        <v>2014</v>
      </c>
      <c r="D10573" s="16" t="s">
        <v>2332</v>
      </c>
      <c r="E10573" s="16">
        <v>1</v>
      </c>
      <c r="F10573" s="16">
        <v>0</v>
      </c>
      <c r="G10573" s="16">
        <v>0</v>
      </c>
      <c r="H10573" s="16">
        <v>0</v>
      </c>
    </row>
    <row r="10574" spans="1:8" x14ac:dyDescent="0.3">
      <c r="A10574" s="13" t="str">
        <f t="shared" si="165"/>
        <v>hatchch022014</v>
      </c>
      <c r="B10574" s="16" t="s">
        <v>1289</v>
      </c>
      <c r="C10574" s="16">
        <v>2014</v>
      </c>
      <c r="D10574" s="16" t="s">
        <v>2334</v>
      </c>
      <c r="E10574" s="16">
        <v>6</v>
      </c>
      <c r="F10574" s="16">
        <v>4</v>
      </c>
      <c r="G10574" s="16">
        <v>0</v>
      </c>
      <c r="H10574" s="16">
        <v>0</v>
      </c>
    </row>
    <row r="10575" spans="1:8" x14ac:dyDescent="0.3">
      <c r="A10575" s="13" t="str">
        <f t="shared" si="165"/>
        <v>hawkila012014</v>
      </c>
      <c r="B10575" s="16" t="s">
        <v>115</v>
      </c>
      <c r="C10575" s="16">
        <v>2014</v>
      </c>
      <c r="D10575" s="16" t="s">
        <v>2334</v>
      </c>
      <c r="E10575" s="16">
        <v>5</v>
      </c>
      <c r="F10575" s="16">
        <v>5</v>
      </c>
      <c r="G10575" s="16">
        <v>1</v>
      </c>
      <c r="H10575" s="16">
        <v>1</v>
      </c>
    </row>
    <row r="10576" spans="1:8" x14ac:dyDescent="0.3">
      <c r="A10576" s="13" t="str">
        <f t="shared" si="165"/>
        <v>hayesbr012014</v>
      </c>
      <c r="B10576" s="16" t="s">
        <v>1101</v>
      </c>
      <c r="C10576" s="16">
        <v>2014</v>
      </c>
      <c r="D10576" s="16" t="s">
        <v>2336</v>
      </c>
      <c r="E10576" s="16">
        <v>94</v>
      </c>
      <c r="F10576" s="16">
        <v>5</v>
      </c>
      <c r="G10576" s="16">
        <v>0</v>
      </c>
      <c r="H10576" s="16">
        <v>2</v>
      </c>
    </row>
    <row r="10577" spans="1:8" x14ac:dyDescent="0.3">
      <c r="A10577" s="13" t="str">
        <f t="shared" si="165"/>
        <v>headlch012014</v>
      </c>
      <c r="B10577" s="16" t="s">
        <v>800</v>
      </c>
      <c r="C10577" s="16">
        <v>2014</v>
      </c>
      <c r="D10577" s="16" t="s">
        <v>2335</v>
      </c>
      <c r="E10577" s="16">
        <v>51</v>
      </c>
      <c r="F10577" s="16">
        <v>2</v>
      </c>
      <c r="G10577" s="16">
        <v>1</v>
      </c>
      <c r="H10577" s="16">
        <v>6</v>
      </c>
    </row>
    <row r="10578" spans="1:8" x14ac:dyDescent="0.3">
      <c r="A10578" s="13" t="str">
        <f t="shared" si="165"/>
        <v>headlch012014</v>
      </c>
      <c r="B10578" s="16" t="s">
        <v>800</v>
      </c>
      <c r="C10578" s="16">
        <v>2014</v>
      </c>
      <c r="D10578" s="16" t="s">
        <v>40</v>
      </c>
      <c r="E10578" s="16">
        <v>43</v>
      </c>
      <c r="F10578" s="16">
        <v>124</v>
      </c>
      <c r="G10578" s="16">
        <v>6</v>
      </c>
      <c r="H10578" s="16">
        <v>14</v>
      </c>
    </row>
    <row r="10579" spans="1:8" x14ac:dyDescent="0.3">
      <c r="A10579" s="13" t="str">
        <f t="shared" si="165"/>
        <v>headlch012014</v>
      </c>
      <c r="B10579" s="16" t="s">
        <v>800</v>
      </c>
      <c r="C10579" s="16">
        <v>2014</v>
      </c>
      <c r="D10579" s="16" t="s">
        <v>40</v>
      </c>
      <c r="E10579" s="16">
        <v>34</v>
      </c>
      <c r="F10579" s="16">
        <v>110</v>
      </c>
      <c r="G10579" s="16">
        <v>2</v>
      </c>
      <c r="H10579" s="16">
        <v>11</v>
      </c>
    </row>
    <row r="10580" spans="1:8" x14ac:dyDescent="0.3">
      <c r="A10580" s="13" t="str">
        <f t="shared" si="165"/>
        <v>heanean012014</v>
      </c>
      <c r="B10580" s="16" t="s">
        <v>2190</v>
      </c>
      <c r="C10580" s="16">
        <v>2014</v>
      </c>
      <c r="D10580" s="16" t="s">
        <v>2334</v>
      </c>
      <c r="E10580" s="16">
        <v>7</v>
      </c>
      <c r="F10580" s="16">
        <v>3</v>
      </c>
      <c r="G10580" s="16">
        <v>0</v>
      </c>
      <c r="H10580" s="16">
        <v>0</v>
      </c>
    </row>
    <row r="10581" spans="1:8" x14ac:dyDescent="0.3">
      <c r="A10581" s="13" t="str">
        <f t="shared" si="165"/>
        <v>hechaad012014</v>
      </c>
      <c r="B10581" s="16" t="s">
        <v>1737</v>
      </c>
      <c r="C10581" s="16">
        <v>2014</v>
      </c>
      <c r="D10581" s="16" t="s">
        <v>2333</v>
      </c>
      <c r="E10581" s="16">
        <v>200</v>
      </c>
      <c r="F10581" s="16">
        <v>438</v>
      </c>
      <c r="G10581" s="16">
        <v>14</v>
      </c>
      <c r="H10581" s="16">
        <v>87</v>
      </c>
    </row>
    <row r="10582" spans="1:8" x14ac:dyDescent="0.3">
      <c r="A10582" s="13" t="str">
        <f t="shared" si="165"/>
        <v>heisech012014</v>
      </c>
      <c r="B10582" s="16" t="s">
        <v>1290</v>
      </c>
      <c r="C10582" s="16">
        <v>2014</v>
      </c>
      <c r="D10582" s="16" t="s">
        <v>2329</v>
      </c>
      <c r="E10582" s="16">
        <v>37</v>
      </c>
      <c r="F10582" s="16">
        <v>0</v>
      </c>
      <c r="G10582" s="16">
        <v>0</v>
      </c>
      <c r="H10582" s="16">
        <v>0</v>
      </c>
    </row>
    <row r="10583" spans="1:8" x14ac:dyDescent="0.3">
      <c r="A10583" s="13" t="str">
        <f t="shared" si="165"/>
        <v>heisech012014</v>
      </c>
      <c r="B10583" s="16" t="s">
        <v>1290</v>
      </c>
      <c r="C10583" s="16">
        <v>2014</v>
      </c>
      <c r="D10583" s="16" t="s">
        <v>2330</v>
      </c>
      <c r="E10583" s="16">
        <v>76</v>
      </c>
      <c r="F10583" s="16">
        <v>0</v>
      </c>
      <c r="G10583" s="16">
        <v>0</v>
      </c>
      <c r="H10583" s="16">
        <v>0</v>
      </c>
    </row>
    <row r="10584" spans="1:8" x14ac:dyDescent="0.3">
      <c r="A10584" s="13" t="str">
        <f t="shared" si="165"/>
        <v>heisech012014</v>
      </c>
      <c r="B10584" s="16" t="s">
        <v>1290</v>
      </c>
      <c r="C10584" s="16">
        <v>2014</v>
      </c>
      <c r="D10584" s="16" t="s">
        <v>2331</v>
      </c>
      <c r="E10584" s="16">
        <v>131</v>
      </c>
      <c r="F10584" s="16">
        <v>0</v>
      </c>
      <c r="G10584" s="16">
        <v>0</v>
      </c>
      <c r="H10584" s="16">
        <v>0</v>
      </c>
    </row>
    <row r="10585" spans="1:8" x14ac:dyDescent="0.3">
      <c r="A10585" s="13" t="str">
        <f t="shared" si="165"/>
        <v>heisech012014</v>
      </c>
      <c r="B10585" s="16" t="s">
        <v>1290</v>
      </c>
      <c r="C10585" s="16">
        <v>2014</v>
      </c>
      <c r="D10585" s="16" t="s">
        <v>2332</v>
      </c>
      <c r="E10585" s="16">
        <v>18</v>
      </c>
      <c r="F10585" s="16">
        <v>0</v>
      </c>
      <c r="G10585" s="16">
        <v>0</v>
      </c>
      <c r="H10585" s="16">
        <v>0</v>
      </c>
    </row>
    <row r="10586" spans="1:8" x14ac:dyDescent="0.3">
      <c r="A10586" s="13" t="str">
        <f t="shared" si="165"/>
        <v>hellije012014</v>
      </c>
      <c r="B10586" s="16" t="s">
        <v>1291</v>
      </c>
      <c r="C10586" s="16">
        <v>2014</v>
      </c>
      <c r="D10586" s="16" t="s">
        <v>2334</v>
      </c>
      <c r="E10586" s="16">
        <v>3</v>
      </c>
      <c r="F10586" s="16">
        <v>7</v>
      </c>
      <c r="G10586" s="16">
        <v>1</v>
      </c>
      <c r="H10586" s="16">
        <v>2</v>
      </c>
    </row>
    <row r="10587" spans="1:8" x14ac:dyDescent="0.3">
      <c r="A10587" s="13" t="str">
        <f t="shared" si="165"/>
        <v>hembrhe012014</v>
      </c>
      <c r="B10587" s="16" t="s">
        <v>1961</v>
      </c>
      <c r="C10587" s="16">
        <v>2014</v>
      </c>
      <c r="D10587" s="16" t="s">
        <v>2334</v>
      </c>
      <c r="E10587" s="16">
        <v>1</v>
      </c>
      <c r="F10587" s="16">
        <v>0</v>
      </c>
      <c r="G10587" s="16">
        <v>0</v>
      </c>
      <c r="H10587" s="16">
        <v>0</v>
      </c>
    </row>
    <row r="10588" spans="1:8" x14ac:dyDescent="0.3">
      <c r="A10588" s="13" t="str">
        <f t="shared" si="165"/>
        <v>hendeji012014</v>
      </c>
      <c r="B10588" s="16" t="s">
        <v>1739</v>
      </c>
      <c r="C10588" s="16">
        <v>2014</v>
      </c>
      <c r="D10588" s="16" t="s">
        <v>2334</v>
      </c>
      <c r="E10588" s="16">
        <v>1</v>
      </c>
      <c r="F10588" s="16">
        <v>3</v>
      </c>
      <c r="G10588" s="16">
        <v>0</v>
      </c>
      <c r="H10588" s="16">
        <v>1</v>
      </c>
    </row>
    <row r="10589" spans="1:8" x14ac:dyDescent="0.3">
      <c r="A10589" s="13" t="str">
        <f t="shared" si="165"/>
        <v>hendrky012014</v>
      </c>
      <c r="B10589" s="16" t="s">
        <v>2191</v>
      </c>
      <c r="C10589" s="16">
        <v>2014</v>
      </c>
      <c r="D10589" s="16" t="s">
        <v>2334</v>
      </c>
      <c r="E10589" s="16">
        <v>4</v>
      </c>
      <c r="F10589" s="16">
        <v>16</v>
      </c>
      <c r="G10589" s="16">
        <v>0</v>
      </c>
      <c r="H10589" s="16">
        <v>3</v>
      </c>
    </row>
    <row r="10590" spans="1:8" x14ac:dyDescent="0.3">
      <c r="A10590" s="13" t="str">
        <f t="shared" si="165"/>
        <v>hendrli012014</v>
      </c>
      <c r="B10590" s="16" t="s">
        <v>1524</v>
      </c>
      <c r="C10590" s="16">
        <v>2014</v>
      </c>
      <c r="D10590" s="16" t="s">
        <v>2334</v>
      </c>
      <c r="E10590" s="16">
        <v>1</v>
      </c>
      <c r="F10590" s="16">
        <v>0</v>
      </c>
      <c r="G10590" s="16">
        <v>0</v>
      </c>
      <c r="H10590" s="16">
        <v>0</v>
      </c>
    </row>
    <row r="10591" spans="1:8" x14ac:dyDescent="0.3">
      <c r="A10591" s="13" t="str">
        <f t="shared" si="165"/>
        <v>hendrli012014</v>
      </c>
      <c r="B10591" s="16" t="s">
        <v>1524</v>
      </c>
      <c r="C10591" s="16">
        <v>2014</v>
      </c>
      <c r="D10591" s="16" t="s">
        <v>2334</v>
      </c>
      <c r="E10591" s="16">
        <v>2</v>
      </c>
      <c r="F10591" s="16">
        <v>0</v>
      </c>
      <c r="G10591" s="16">
        <v>0</v>
      </c>
      <c r="H10591" s="16">
        <v>0</v>
      </c>
    </row>
    <row r="10592" spans="1:8" x14ac:dyDescent="0.3">
      <c r="A10592" s="13" t="str">
        <f t="shared" si="165"/>
        <v>hernace022014</v>
      </c>
      <c r="B10592" s="16" t="s">
        <v>1962</v>
      </c>
      <c r="C10592" s="16">
        <v>2014</v>
      </c>
      <c r="D10592" s="16" t="s">
        <v>39</v>
      </c>
      <c r="E10592" s="16">
        <v>22</v>
      </c>
      <c r="F10592" s="16">
        <v>14</v>
      </c>
      <c r="G10592" s="16">
        <v>0</v>
      </c>
      <c r="H10592" s="16">
        <v>3</v>
      </c>
    </row>
    <row r="10593" spans="1:8" x14ac:dyDescent="0.3">
      <c r="A10593" s="13" t="str">
        <f t="shared" si="165"/>
        <v>hernace022014</v>
      </c>
      <c r="B10593" s="16" t="s">
        <v>1962</v>
      </c>
      <c r="C10593" s="16">
        <v>2014</v>
      </c>
      <c r="D10593" s="16" t="s">
        <v>40</v>
      </c>
      <c r="E10593" s="16">
        <v>5</v>
      </c>
      <c r="F10593" s="16">
        <v>19</v>
      </c>
      <c r="G10593" s="16">
        <v>3</v>
      </c>
      <c r="H10593" s="16">
        <v>1</v>
      </c>
    </row>
    <row r="10594" spans="1:8" x14ac:dyDescent="0.3">
      <c r="A10594" s="13" t="str">
        <f t="shared" si="165"/>
        <v>hernace022014</v>
      </c>
      <c r="B10594" s="16" t="s">
        <v>1962</v>
      </c>
      <c r="C10594" s="16">
        <v>2014</v>
      </c>
      <c r="D10594" s="16" t="s">
        <v>2333</v>
      </c>
      <c r="E10594" s="16">
        <v>6</v>
      </c>
      <c r="F10594" s="16">
        <v>4</v>
      </c>
      <c r="G10594" s="16">
        <v>0</v>
      </c>
      <c r="H10594" s="16">
        <v>1</v>
      </c>
    </row>
    <row r="10595" spans="1:8" x14ac:dyDescent="0.3">
      <c r="A10595" s="13" t="str">
        <f t="shared" si="165"/>
        <v>hernaen022014</v>
      </c>
      <c r="B10595" s="16" t="s">
        <v>2192</v>
      </c>
      <c r="C10595" s="16">
        <v>2014</v>
      </c>
      <c r="D10595" s="16" t="s">
        <v>39</v>
      </c>
      <c r="E10595" s="16">
        <v>0</v>
      </c>
      <c r="F10595" s="16">
        <v>0</v>
      </c>
      <c r="G10595" s="16">
        <v>0</v>
      </c>
      <c r="H10595" s="16">
        <v>0</v>
      </c>
    </row>
    <row r="10596" spans="1:8" x14ac:dyDescent="0.3">
      <c r="A10596" s="13" t="str">
        <f t="shared" si="165"/>
        <v>hernaen022014</v>
      </c>
      <c r="B10596" s="16" t="s">
        <v>2192</v>
      </c>
      <c r="C10596" s="16">
        <v>2014</v>
      </c>
      <c r="D10596" s="16" t="s">
        <v>39</v>
      </c>
      <c r="E10596" s="16">
        <v>4</v>
      </c>
      <c r="F10596" s="16">
        <v>8</v>
      </c>
      <c r="G10596" s="16">
        <v>0</v>
      </c>
      <c r="H10596" s="16">
        <v>2</v>
      </c>
    </row>
    <row r="10597" spans="1:8" x14ac:dyDescent="0.3">
      <c r="A10597" s="13" t="str">
        <f t="shared" si="165"/>
        <v>hernaen022014</v>
      </c>
      <c r="B10597" s="16" t="s">
        <v>2192</v>
      </c>
      <c r="C10597" s="16">
        <v>2014</v>
      </c>
      <c r="D10597" s="16" t="s">
        <v>40</v>
      </c>
      <c r="E10597" s="16">
        <v>0</v>
      </c>
      <c r="F10597" s="16">
        <v>5</v>
      </c>
      <c r="G10597" s="16">
        <v>0</v>
      </c>
      <c r="H10597" s="16">
        <v>0</v>
      </c>
    </row>
    <row r="10598" spans="1:8" x14ac:dyDescent="0.3">
      <c r="A10598" s="13" t="str">
        <f t="shared" si="165"/>
        <v>hernaen022014</v>
      </c>
      <c r="B10598" s="16" t="s">
        <v>2192</v>
      </c>
      <c r="C10598" s="16">
        <v>2014</v>
      </c>
      <c r="D10598" s="16" t="s">
        <v>2329</v>
      </c>
      <c r="E10598" s="16">
        <v>35</v>
      </c>
      <c r="F10598" s="16">
        <v>0</v>
      </c>
      <c r="G10598" s="16">
        <v>2</v>
      </c>
      <c r="H10598" s="16">
        <v>0</v>
      </c>
    </row>
    <row r="10599" spans="1:8" x14ac:dyDescent="0.3">
      <c r="A10599" s="13" t="str">
        <f t="shared" si="165"/>
        <v>hernaen022014</v>
      </c>
      <c r="B10599" s="16" t="s">
        <v>2192</v>
      </c>
      <c r="C10599" s="16">
        <v>2014</v>
      </c>
      <c r="D10599" s="16" t="s">
        <v>2329</v>
      </c>
      <c r="E10599" s="16">
        <v>15</v>
      </c>
      <c r="F10599" s="16">
        <v>0</v>
      </c>
      <c r="G10599" s="16">
        <v>0</v>
      </c>
      <c r="H10599" s="16">
        <v>0</v>
      </c>
    </row>
    <row r="10600" spans="1:8" x14ac:dyDescent="0.3">
      <c r="A10600" s="13" t="str">
        <f t="shared" si="165"/>
        <v>hernaen022014</v>
      </c>
      <c r="B10600" s="16" t="s">
        <v>2192</v>
      </c>
      <c r="C10600" s="16">
        <v>2014</v>
      </c>
      <c r="D10600" s="16" t="s">
        <v>2330</v>
      </c>
      <c r="E10600" s="16">
        <v>10</v>
      </c>
      <c r="F10600" s="16">
        <v>2</v>
      </c>
      <c r="G10600" s="16">
        <v>0</v>
      </c>
      <c r="H10600" s="16">
        <v>1</v>
      </c>
    </row>
    <row r="10601" spans="1:8" x14ac:dyDescent="0.3">
      <c r="A10601" s="13" t="str">
        <f t="shared" si="165"/>
        <v>hernaen022014</v>
      </c>
      <c r="B10601" s="16" t="s">
        <v>2192</v>
      </c>
      <c r="C10601" s="16">
        <v>2014</v>
      </c>
      <c r="D10601" s="16" t="s">
        <v>2331</v>
      </c>
      <c r="E10601" s="16">
        <v>45</v>
      </c>
      <c r="F10601" s="16">
        <v>2</v>
      </c>
      <c r="G10601" s="16">
        <v>2</v>
      </c>
      <c r="H10601" s="16">
        <v>1</v>
      </c>
    </row>
    <row r="10602" spans="1:8" x14ac:dyDescent="0.3">
      <c r="A10602" s="13" t="str">
        <f t="shared" si="165"/>
        <v>hernaen022014</v>
      </c>
      <c r="B10602" s="16" t="s">
        <v>2192</v>
      </c>
      <c r="C10602" s="16">
        <v>2014</v>
      </c>
      <c r="D10602" s="16" t="s">
        <v>2331</v>
      </c>
      <c r="E10602" s="16">
        <v>16</v>
      </c>
      <c r="F10602" s="16">
        <v>1</v>
      </c>
      <c r="G10602" s="16">
        <v>0</v>
      </c>
      <c r="H10602" s="16">
        <v>1</v>
      </c>
    </row>
    <row r="10603" spans="1:8" x14ac:dyDescent="0.3">
      <c r="A10603" s="13" t="str">
        <f t="shared" si="165"/>
        <v>hernaen022014</v>
      </c>
      <c r="B10603" s="16" t="s">
        <v>2192</v>
      </c>
      <c r="C10603" s="16">
        <v>2014</v>
      </c>
      <c r="D10603" s="16" t="s">
        <v>2332</v>
      </c>
      <c r="E10603" s="16">
        <v>1</v>
      </c>
      <c r="F10603" s="16">
        <v>1</v>
      </c>
      <c r="G10603" s="16">
        <v>0</v>
      </c>
      <c r="H10603" s="16">
        <v>1</v>
      </c>
    </row>
    <row r="10604" spans="1:8" x14ac:dyDescent="0.3">
      <c r="A10604" s="13" t="str">
        <f t="shared" si="165"/>
        <v>hernaen022014</v>
      </c>
      <c r="B10604" s="16" t="s">
        <v>2192</v>
      </c>
      <c r="C10604" s="16">
        <v>2014</v>
      </c>
      <c r="D10604" s="16" t="s">
        <v>2333</v>
      </c>
      <c r="E10604" s="16">
        <v>3</v>
      </c>
      <c r="F10604" s="16">
        <v>10</v>
      </c>
      <c r="G10604" s="16">
        <v>0</v>
      </c>
      <c r="H10604" s="16">
        <v>3</v>
      </c>
    </row>
    <row r="10605" spans="1:8" x14ac:dyDescent="0.3">
      <c r="A10605" s="13" t="str">
        <f t="shared" si="165"/>
        <v>hernafe022014</v>
      </c>
      <c r="B10605" s="16" t="s">
        <v>553</v>
      </c>
      <c r="C10605" s="16">
        <v>2014</v>
      </c>
      <c r="D10605" s="16" t="s">
        <v>2334</v>
      </c>
      <c r="E10605" s="16">
        <v>11</v>
      </c>
      <c r="F10605" s="16">
        <v>25</v>
      </c>
      <c r="G10605" s="16">
        <v>1</v>
      </c>
      <c r="H10605" s="16">
        <v>2</v>
      </c>
    </row>
    <row r="10606" spans="1:8" x14ac:dyDescent="0.3">
      <c r="A10606" s="13" t="str">
        <f t="shared" si="165"/>
        <v>hernape022014</v>
      </c>
      <c r="B10606" s="16" t="s">
        <v>1741</v>
      </c>
      <c r="C10606" s="16">
        <v>2014</v>
      </c>
      <c r="D10606" s="16" t="s">
        <v>2334</v>
      </c>
      <c r="E10606" s="16">
        <v>0</v>
      </c>
      <c r="F10606" s="16">
        <v>1</v>
      </c>
      <c r="G10606" s="16">
        <v>0</v>
      </c>
      <c r="H10606" s="16">
        <v>0</v>
      </c>
    </row>
    <row r="10607" spans="1:8" x14ac:dyDescent="0.3">
      <c r="A10607" s="13" t="str">
        <f t="shared" si="165"/>
        <v>herredi012014</v>
      </c>
      <c r="B10607" s="16" t="s">
        <v>2193</v>
      </c>
      <c r="C10607" s="16">
        <v>2014</v>
      </c>
      <c r="D10607" s="16" t="s">
        <v>39</v>
      </c>
      <c r="E10607" s="16">
        <v>29</v>
      </c>
      <c r="F10607" s="16">
        <v>49</v>
      </c>
      <c r="G10607" s="16">
        <v>3</v>
      </c>
      <c r="H10607" s="16">
        <v>16</v>
      </c>
    </row>
    <row r="10608" spans="1:8" x14ac:dyDescent="0.3">
      <c r="A10608" s="13" t="str">
        <f t="shared" si="165"/>
        <v>herreel012014</v>
      </c>
      <c r="B10608" s="16" t="s">
        <v>1742</v>
      </c>
      <c r="C10608" s="16">
        <v>2014</v>
      </c>
      <c r="D10608" s="16" t="s">
        <v>39</v>
      </c>
      <c r="E10608" s="16">
        <v>4</v>
      </c>
      <c r="F10608" s="16">
        <v>6</v>
      </c>
      <c r="G10608" s="16">
        <v>0</v>
      </c>
      <c r="H10608" s="16">
        <v>1</v>
      </c>
    </row>
    <row r="10609" spans="1:8" x14ac:dyDescent="0.3">
      <c r="A10609" s="13" t="str">
        <f t="shared" si="165"/>
        <v>herreel012014</v>
      </c>
      <c r="B10609" s="16" t="s">
        <v>1742</v>
      </c>
      <c r="C10609" s="16">
        <v>2014</v>
      </c>
      <c r="D10609" s="16" t="s">
        <v>40</v>
      </c>
      <c r="E10609" s="16">
        <v>1</v>
      </c>
      <c r="F10609" s="16">
        <v>8</v>
      </c>
      <c r="G10609" s="16">
        <v>0</v>
      </c>
      <c r="H10609" s="16">
        <v>0</v>
      </c>
    </row>
    <row r="10610" spans="1:8" x14ac:dyDescent="0.3">
      <c r="A10610" s="13" t="str">
        <f t="shared" si="165"/>
        <v>herreel012014</v>
      </c>
      <c r="B10610" s="16" t="s">
        <v>1742</v>
      </c>
      <c r="C10610" s="16">
        <v>2014</v>
      </c>
      <c r="D10610" s="16" t="s">
        <v>2329</v>
      </c>
      <c r="E10610" s="16">
        <v>19</v>
      </c>
      <c r="F10610" s="16">
        <v>0</v>
      </c>
      <c r="G10610" s="16">
        <v>0</v>
      </c>
      <c r="H10610" s="16">
        <v>0</v>
      </c>
    </row>
    <row r="10611" spans="1:8" x14ac:dyDescent="0.3">
      <c r="A10611" s="13" t="str">
        <f t="shared" si="165"/>
        <v>herreel012014</v>
      </c>
      <c r="B10611" s="16" t="s">
        <v>1742</v>
      </c>
      <c r="C10611" s="16">
        <v>2014</v>
      </c>
      <c r="D10611" s="16" t="s">
        <v>2330</v>
      </c>
      <c r="E10611" s="16">
        <v>5</v>
      </c>
      <c r="F10611" s="16">
        <v>0</v>
      </c>
      <c r="G10611" s="16">
        <v>0</v>
      </c>
      <c r="H10611" s="16">
        <v>0</v>
      </c>
    </row>
    <row r="10612" spans="1:8" x14ac:dyDescent="0.3">
      <c r="A10612" s="13" t="str">
        <f t="shared" si="165"/>
        <v>herreel012014</v>
      </c>
      <c r="B10612" s="16" t="s">
        <v>1742</v>
      </c>
      <c r="C10612" s="16">
        <v>2014</v>
      </c>
      <c r="D10612" s="16" t="s">
        <v>2331</v>
      </c>
      <c r="E10612" s="16">
        <v>38</v>
      </c>
      <c r="F10612" s="16">
        <v>0</v>
      </c>
      <c r="G10612" s="16">
        <v>0</v>
      </c>
      <c r="H10612" s="16">
        <v>0</v>
      </c>
    </row>
    <row r="10613" spans="1:8" x14ac:dyDescent="0.3">
      <c r="A10613" s="13" t="str">
        <f t="shared" si="165"/>
        <v>herreel012014</v>
      </c>
      <c r="B10613" s="16" t="s">
        <v>1742</v>
      </c>
      <c r="C10613" s="16">
        <v>2014</v>
      </c>
      <c r="D10613" s="16" t="s">
        <v>2332</v>
      </c>
      <c r="E10613" s="16">
        <v>14</v>
      </c>
      <c r="F10613" s="16">
        <v>0</v>
      </c>
      <c r="G10613" s="16">
        <v>0</v>
      </c>
      <c r="H10613" s="16">
        <v>0</v>
      </c>
    </row>
    <row r="10614" spans="1:8" x14ac:dyDescent="0.3">
      <c r="A10614" s="13" t="str">
        <f t="shared" si="165"/>
        <v>herreel012014</v>
      </c>
      <c r="B10614" s="16" t="s">
        <v>1742</v>
      </c>
      <c r="C10614" s="16">
        <v>2014</v>
      </c>
      <c r="D10614" s="16" t="s">
        <v>2333</v>
      </c>
      <c r="E10614" s="16">
        <v>17</v>
      </c>
      <c r="F10614" s="16">
        <v>34</v>
      </c>
      <c r="G10614" s="16">
        <v>4</v>
      </c>
      <c r="H10614" s="16">
        <v>7</v>
      </c>
    </row>
    <row r="10615" spans="1:8" x14ac:dyDescent="0.3">
      <c r="A10615" s="13" t="str">
        <f t="shared" si="165"/>
        <v>herrejo032014</v>
      </c>
      <c r="B10615" s="16" t="s">
        <v>934</v>
      </c>
      <c r="C10615" s="16">
        <v>2014</v>
      </c>
      <c r="D10615" s="16" t="s">
        <v>2335</v>
      </c>
      <c r="E10615" s="16">
        <v>1</v>
      </c>
      <c r="F10615" s="16">
        <v>0</v>
      </c>
      <c r="G10615" s="16">
        <v>0</v>
      </c>
      <c r="H10615" s="16">
        <v>0</v>
      </c>
    </row>
    <row r="10616" spans="1:8" x14ac:dyDescent="0.3">
      <c r="A10616" s="13" t="str">
        <f t="shared" si="165"/>
        <v>herrejo032014</v>
      </c>
      <c r="B10616" s="16" t="s">
        <v>934</v>
      </c>
      <c r="C10616" s="16">
        <v>2014</v>
      </c>
      <c r="D10616" s="16" t="s">
        <v>39</v>
      </c>
      <c r="E10616" s="16">
        <v>3</v>
      </c>
      <c r="F10616" s="16">
        <v>13</v>
      </c>
      <c r="G10616" s="16">
        <v>0</v>
      </c>
      <c r="H10616" s="16">
        <v>1</v>
      </c>
    </row>
    <row r="10617" spans="1:8" x14ac:dyDescent="0.3">
      <c r="A10617" s="13" t="str">
        <f t="shared" si="165"/>
        <v>herrejo032014</v>
      </c>
      <c r="B10617" s="16" t="s">
        <v>934</v>
      </c>
      <c r="C10617" s="16">
        <v>2014</v>
      </c>
      <c r="D10617" s="16" t="s">
        <v>40</v>
      </c>
      <c r="E10617" s="16">
        <v>4</v>
      </c>
      <c r="F10617" s="16">
        <v>14</v>
      </c>
      <c r="G10617" s="16">
        <v>1</v>
      </c>
      <c r="H10617" s="16">
        <v>0</v>
      </c>
    </row>
    <row r="10618" spans="1:8" x14ac:dyDescent="0.3">
      <c r="A10618" s="13" t="str">
        <f t="shared" si="165"/>
        <v>herrejo032014</v>
      </c>
      <c r="B10618" s="16" t="s">
        <v>934</v>
      </c>
      <c r="C10618" s="16">
        <v>2014</v>
      </c>
      <c r="D10618" s="16" t="s">
        <v>2333</v>
      </c>
      <c r="E10618" s="16">
        <v>14</v>
      </c>
      <c r="F10618" s="16">
        <v>38</v>
      </c>
      <c r="G10618" s="16">
        <v>0</v>
      </c>
      <c r="H10618" s="16">
        <v>13</v>
      </c>
    </row>
    <row r="10619" spans="1:8" x14ac:dyDescent="0.3">
      <c r="A10619" s="13" t="str">
        <f t="shared" si="165"/>
        <v>herreke012014</v>
      </c>
      <c r="B10619" s="16" t="s">
        <v>1525</v>
      </c>
      <c r="C10619" s="16">
        <v>2014</v>
      </c>
      <c r="D10619" s="16" t="s">
        <v>2334</v>
      </c>
      <c r="E10619" s="16">
        <v>5</v>
      </c>
      <c r="F10619" s="16">
        <v>8</v>
      </c>
      <c r="G10619" s="16">
        <v>0</v>
      </c>
      <c r="H10619" s="16">
        <v>0</v>
      </c>
    </row>
    <row r="10620" spans="1:8" x14ac:dyDescent="0.3">
      <c r="A10620" s="13" t="str">
        <f t="shared" si="165"/>
        <v>herreyo012014</v>
      </c>
      <c r="B10620" s="16" t="s">
        <v>935</v>
      </c>
      <c r="C10620" s="16">
        <v>2014</v>
      </c>
      <c r="D10620" s="16" t="s">
        <v>2334</v>
      </c>
      <c r="E10620" s="16">
        <v>0</v>
      </c>
      <c r="F10620" s="16">
        <v>5</v>
      </c>
      <c r="G10620" s="16">
        <v>0</v>
      </c>
      <c r="H10620" s="16">
        <v>0</v>
      </c>
    </row>
    <row r="10621" spans="1:8" x14ac:dyDescent="0.3">
      <c r="A10621" s="13" t="str">
        <f t="shared" si="165"/>
        <v>herrmch012014</v>
      </c>
      <c r="B10621" s="16" t="s">
        <v>1743</v>
      </c>
      <c r="C10621" s="16">
        <v>2014</v>
      </c>
      <c r="D10621" s="16" t="s">
        <v>2336</v>
      </c>
      <c r="E10621" s="16">
        <v>1</v>
      </c>
      <c r="F10621" s="16">
        <v>0</v>
      </c>
      <c r="G10621" s="16">
        <v>0</v>
      </c>
      <c r="H10621" s="16">
        <v>0</v>
      </c>
    </row>
    <row r="10622" spans="1:8" x14ac:dyDescent="0.3">
      <c r="A10622" s="13" t="str">
        <f t="shared" si="165"/>
        <v>herrmch012014</v>
      </c>
      <c r="B10622" s="16" t="s">
        <v>1743</v>
      </c>
      <c r="C10622" s="16">
        <v>2014</v>
      </c>
      <c r="D10622" s="16" t="s">
        <v>2330</v>
      </c>
      <c r="E10622" s="16">
        <v>13</v>
      </c>
      <c r="F10622" s="16">
        <v>0</v>
      </c>
      <c r="G10622" s="16">
        <v>0</v>
      </c>
      <c r="H10622" s="16">
        <v>0</v>
      </c>
    </row>
    <row r="10623" spans="1:8" x14ac:dyDescent="0.3">
      <c r="A10623" s="13" t="str">
        <f t="shared" si="165"/>
        <v>herrmch012014</v>
      </c>
      <c r="B10623" s="16" t="s">
        <v>1743</v>
      </c>
      <c r="C10623" s="16">
        <v>2014</v>
      </c>
      <c r="D10623" s="16" t="s">
        <v>2331</v>
      </c>
      <c r="E10623" s="16">
        <v>32</v>
      </c>
      <c r="F10623" s="16">
        <v>0</v>
      </c>
      <c r="G10623" s="16">
        <v>1</v>
      </c>
      <c r="H10623" s="16">
        <v>0</v>
      </c>
    </row>
    <row r="10624" spans="1:8" x14ac:dyDescent="0.3">
      <c r="A10624" s="13" t="str">
        <f t="shared" si="165"/>
        <v>herrmch012014</v>
      </c>
      <c r="B10624" s="16" t="s">
        <v>1743</v>
      </c>
      <c r="C10624" s="16">
        <v>2014</v>
      </c>
      <c r="D10624" s="16" t="s">
        <v>2332</v>
      </c>
      <c r="E10624" s="16">
        <v>19</v>
      </c>
      <c r="F10624" s="16">
        <v>0</v>
      </c>
      <c r="G10624" s="16">
        <v>1</v>
      </c>
      <c r="H10624" s="16">
        <v>0</v>
      </c>
    </row>
    <row r="10625" spans="1:8" x14ac:dyDescent="0.3">
      <c r="A10625" s="13" t="str">
        <f t="shared" si="165"/>
        <v>hestoch012014</v>
      </c>
      <c r="B10625" s="16" t="s">
        <v>2194</v>
      </c>
      <c r="C10625" s="16">
        <v>2014</v>
      </c>
      <c r="D10625" s="16" t="s">
        <v>2334</v>
      </c>
      <c r="E10625" s="16">
        <v>0</v>
      </c>
      <c r="F10625" s="16">
        <v>0</v>
      </c>
      <c r="G10625" s="16">
        <v>0</v>
      </c>
      <c r="H10625" s="16">
        <v>0</v>
      </c>
    </row>
    <row r="10626" spans="1:8" x14ac:dyDescent="0.3">
      <c r="A10626" s="13" t="str">
        <f t="shared" si="165"/>
        <v>heywaja012014</v>
      </c>
      <c r="B10626" s="16" t="s">
        <v>1294</v>
      </c>
      <c r="C10626" s="16">
        <v>2014</v>
      </c>
      <c r="D10626" s="16" t="s">
        <v>2331</v>
      </c>
      <c r="E10626" s="16">
        <v>365</v>
      </c>
      <c r="F10626" s="16">
        <v>9</v>
      </c>
      <c r="G10626" s="16">
        <v>1</v>
      </c>
      <c r="H10626" s="16">
        <v>2</v>
      </c>
    </row>
    <row r="10627" spans="1:8" x14ac:dyDescent="0.3">
      <c r="A10627" s="13" t="str">
        <f t="shared" ref="A10627:A10690" si="166">(B10627&amp;C10627)</f>
        <v>heywaja012014</v>
      </c>
      <c r="B10627" s="16" t="s">
        <v>1294</v>
      </c>
      <c r="C10627" s="16">
        <v>2014</v>
      </c>
      <c r="D10627" s="16" t="s">
        <v>2332</v>
      </c>
      <c r="E10627" s="16">
        <v>365</v>
      </c>
      <c r="F10627" s="16">
        <v>9</v>
      </c>
      <c r="G10627" s="16">
        <v>1</v>
      </c>
      <c r="H10627" s="16">
        <v>2</v>
      </c>
    </row>
    <row r="10628" spans="1:8" x14ac:dyDescent="0.3">
      <c r="A10628" s="13" t="str">
        <f t="shared" si="166"/>
        <v>hicksaa012014</v>
      </c>
      <c r="B10628" s="16" t="s">
        <v>1963</v>
      </c>
      <c r="C10628" s="16">
        <v>2014</v>
      </c>
      <c r="D10628" s="16" t="s">
        <v>2329</v>
      </c>
      <c r="E10628" s="16">
        <v>163</v>
      </c>
      <c r="F10628" s="16">
        <v>4</v>
      </c>
      <c r="G10628" s="16">
        <v>2</v>
      </c>
      <c r="H10628" s="16">
        <v>2</v>
      </c>
    </row>
    <row r="10629" spans="1:8" x14ac:dyDescent="0.3">
      <c r="A10629" s="13" t="str">
        <f t="shared" si="166"/>
        <v>hicksaa012014</v>
      </c>
      <c r="B10629" s="16" t="s">
        <v>1963</v>
      </c>
      <c r="C10629" s="16">
        <v>2014</v>
      </c>
      <c r="D10629" s="16" t="s">
        <v>2330</v>
      </c>
      <c r="E10629" s="16">
        <v>6</v>
      </c>
      <c r="F10629" s="16">
        <v>0</v>
      </c>
      <c r="G10629" s="16">
        <v>0</v>
      </c>
      <c r="H10629" s="16">
        <v>0</v>
      </c>
    </row>
    <row r="10630" spans="1:8" x14ac:dyDescent="0.3">
      <c r="A10630" s="13" t="str">
        <f t="shared" si="166"/>
        <v>hicksaa012014</v>
      </c>
      <c r="B10630" s="16" t="s">
        <v>1963</v>
      </c>
      <c r="C10630" s="16">
        <v>2014</v>
      </c>
      <c r="D10630" s="16" t="s">
        <v>2331</v>
      </c>
      <c r="E10630" s="16">
        <v>173</v>
      </c>
      <c r="F10630" s="16">
        <v>4</v>
      </c>
      <c r="G10630" s="16">
        <v>2</v>
      </c>
      <c r="H10630" s="16">
        <v>2</v>
      </c>
    </row>
    <row r="10631" spans="1:8" x14ac:dyDescent="0.3">
      <c r="A10631" s="13" t="str">
        <f t="shared" si="166"/>
        <v>hicksaa012014</v>
      </c>
      <c r="B10631" s="16" t="s">
        <v>1963</v>
      </c>
      <c r="C10631" s="16">
        <v>2014</v>
      </c>
      <c r="D10631" s="16" t="s">
        <v>2332</v>
      </c>
      <c r="E10631" s="16">
        <v>4</v>
      </c>
      <c r="F10631" s="16">
        <v>0</v>
      </c>
      <c r="G10631" s="16">
        <v>0</v>
      </c>
      <c r="H10631" s="16">
        <v>0</v>
      </c>
    </row>
    <row r="10632" spans="1:8" x14ac:dyDescent="0.3">
      <c r="A10632" s="13" t="str">
        <f t="shared" si="166"/>
        <v>hicksbr012014</v>
      </c>
      <c r="B10632" s="16" t="s">
        <v>1295</v>
      </c>
      <c r="C10632" s="16">
        <v>2014</v>
      </c>
      <c r="D10632" s="16" t="s">
        <v>2335</v>
      </c>
      <c r="E10632" s="16">
        <v>1</v>
      </c>
      <c r="F10632" s="16">
        <v>0</v>
      </c>
      <c r="G10632" s="16">
        <v>0</v>
      </c>
      <c r="H10632" s="16">
        <v>0</v>
      </c>
    </row>
    <row r="10633" spans="1:8" x14ac:dyDescent="0.3">
      <c r="A10633" s="13" t="str">
        <f t="shared" si="166"/>
        <v>hicksbr012014</v>
      </c>
      <c r="B10633" s="16" t="s">
        <v>1295</v>
      </c>
      <c r="C10633" s="16">
        <v>2014</v>
      </c>
      <c r="D10633" s="16" t="s">
        <v>39</v>
      </c>
      <c r="E10633" s="16">
        <v>107</v>
      </c>
      <c r="F10633" s="16">
        <v>180</v>
      </c>
      <c r="G10633" s="16">
        <v>5</v>
      </c>
      <c r="H10633" s="16">
        <v>47</v>
      </c>
    </row>
    <row r="10634" spans="1:8" x14ac:dyDescent="0.3">
      <c r="A10634" s="13" t="str">
        <f t="shared" si="166"/>
        <v>hicksbr012014</v>
      </c>
      <c r="B10634" s="16" t="s">
        <v>1295</v>
      </c>
      <c r="C10634" s="16">
        <v>2014</v>
      </c>
      <c r="D10634" s="16" t="s">
        <v>2330</v>
      </c>
      <c r="E10634" s="16">
        <v>0</v>
      </c>
      <c r="F10634" s="16">
        <v>0</v>
      </c>
      <c r="G10634" s="16">
        <v>0</v>
      </c>
      <c r="H10634" s="16">
        <v>0</v>
      </c>
    </row>
    <row r="10635" spans="1:8" x14ac:dyDescent="0.3">
      <c r="A10635" s="13" t="str">
        <f t="shared" si="166"/>
        <v>hicksbr012014</v>
      </c>
      <c r="B10635" s="16" t="s">
        <v>1295</v>
      </c>
      <c r="C10635" s="16">
        <v>2014</v>
      </c>
      <c r="D10635" s="16" t="s">
        <v>2331</v>
      </c>
      <c r="E10635" s="16">
        <v>0</v>
      </c>
      <c r="F10635" s="16">
        <v>0</v>
      </c>
      <c r="G10635" s="16">
        <v>0</v>
      </c>
      <c r="H10635" s="16">
        <v>0</v>
      </c>
    </row>
    <row r="10636" spans="1:8" x14ac:dyDescent="0.3">
      <c r="A10636" s="13" t="str">
        <f t="shared" si="166"/>
        <v>hillaa012014</v>
      </c>
      <c r="B10636" s="16" t="s">
        <v>554</v>
      </c>
      <c r="C10636" s="16">
        <v>2014</v>
      </c>
      <c r="D10636" s="16" t="s">
        <v>39</v>
      </c>
      <c r="E10636" s="16">
        <v>215</v>
      </c>
      <c r="F10636" s="16">
        <v>347</v>
      </c>
      <c r="G10636" s="16">
        <v>7</v>
      </c>
      <c r="H10636" s="16">
        <v>69</v>
      </c>
    </row>
    <row r="10637" spans="1:8" x14ac:dyDescent="0.3">
      <c r="A10637" s="13" t="str">
        <f t="shared" si="166"/>
        <v>hillaa012014</v>
      </c>
      <c r="B10637" s="16" t="s">
        <v>554</v>
      </c>
      <c r="C10637" s="16">
        <v>2014</v>
      </c>
      <c r="D10637" s="16" t="s">
        <v>40</v>
      </c>
      <c r="E10637" s="16">
        <v>2</v>
      </c>
      <c r="F10637" s="16">
        <v>13</v>
      </c>
      <c r="G10637" s="16">
        <v>0</v>
      </c>
      <c r="H10637" s="16">
        <v>1</v>
      </c>
    </row>
    <row r="10638" spans="1:8" x14ac:dyDescent="0.3">
      <c r="A10638" s="13" t="str">
        <f t="shared" si="166"/>
        <v>hillko012014</v>
      </c>
      <c r="B10638" s="16" t="s">
        <v>382</v>
      </c>
      <c r="C10638" s="16">
        <v>2014</v>
      </c>
      <c r="D10638" s="16" t="s">
        <v>2336</v>
      </c>
      <c r="E10638" s="16">
        <v>42</v>
      </c>
      <c r="F10638" s="16">
        <v>3</v>
      </c>
      <c r="G10638" s="16">
        <v>0</v>
      </c>
      <c r="H10638" s="16">
        <v>0</v>
      </c>
    </row>
    <row r="10639" spans="1:8" x14ac:dyDescent="0.3">
      <c r="A10639" s="13" t="str">
        <f t="shared" si="166"/>
        <v>hillri012014</v>
      </c>
      <c r="B10639" s="16" t="s">
        <v>555</v>
      </c>
      <c r="C10639" s="16">
        <v>2014</v>
      </c>
      <c r="D10639" s="16" t="s">
        <v>2334</v>
      </c>
      <c r="E10639" s="16">
        <v>0</v>
      </c>
      <c r="F10639" s="16">
        <v>0</v>
      </c>
      <c r="G10639" s="16">
        <v>0</v>
      </c>
      <c r="H10639" s="16">
        <v>0</v>
      </c>
    </row>
    <row r="10640" spans="1:8" x14ac:dyDescent="0.3">
      <c r="A10640" s="13" t="str">
        <f t="shared" si="166"/>
        <v>hillri012014</v>
      </c>
      <c r="B10640" s="16" t="s">
        <v>555</v>
      </c>
      <c r="C10640" s="16">
        <v>2014</v>
      </c>
      <c r="D10640" s="16" t="s">
        <v>2334</v>
      </c>
      <c r="E10640" s="16">
        <v>0</v>
      </c>
      <c r="F10640" s="16">
        <v>0</v>
      </c>
      <c r="G10640" s="16">
        <v>0</v>
      </c>
      <c r="H10640" s="16">
        <v>0</v>
      </c>
    </row>
    <row r="10641" spans="1:8" x14ac:dyDescent="0.3">
      <c r="A10641" s="13" t="str">
        <f t="shared" si="166"/>
        <v>hillta012014</v>
      </c>
      <c r="B10641" s="16" t="s">
        <v>2195</v>
      </c>
      <c r="C10641" s="16">
        <v>2014</v>
      </c>
      <c r="D10641" s="16" t="s">
        <v>2334</v>
      </c>
      <c r="E10641" s="16">
        <v>0</v>
      </c>
      <c r="F10641" s="16">
        <v>3</v>
      </c>
      <c r="G10641" s="16">
        <v>0</v>
      </c>
      <c r="H10641" s="16">
        <v>0</v>
      </c>
    </row>
    <row r="10642" spans="1:8" x14ac:dyDescent="0.3">
      <c r="A10642" s="13" t="str">
        <f t="shared" si="166"/>
        <v>hoeslj012014</v>
      </c>
      <c r="B10642" s="16" t="s">
        <v>1744</v>
      </c>
      <c r="C10642" s="16">
        <v>2014</v>
      </c>
      <c r="D10642" s="16" t="s">
        <v>2330</v>
      </c>
      <c r="E10642" s="16">
        <v>50</v>
      </c>
      <c r="F10642" s="16">
        <v>3</v>
      </c>
      <c r="G10642" s="16">
        <v>1</v>
      </c>
      <c r="H10642" s="16">
        <v>0</v>
      </c>
    </row>
    <row r="10643" spans="1:8" x14ac:dyDescent="0.3">
      <c r="A10643" s="13" t="str">
        <f t="shared" si="166"/>
        <v>hoeslj012014</v>
      </c>
      <c r="B10643" s="16" t="s">
        <v>1744</v>
      </c>
      <c r="C10643" s="16">
        <v>2014</v>
      </c>
      <c r="D10643" s="16" t="s">
        <v>2331</v>
      </c>
      <c r="E10643" s="16">
        <v>70</v>
      </c>
      <c r="F10643" s="16">
        <v>4</v>
      </c>
      <c r="G10643" s="16">
        <v>2</v>
      </c>
      <c r="H10643" s="16">
        <v>0</v>
      </c>
    </row>
    <row r="10644" spans="1:8" x14ac:dyDescent="0.3">
      <c r="A10644" s="13" t="str">
        <f t="shared" si="166"/>
        <v>hoeslj012014</v>
      </c>
      <c r="B10644" s="16" t="s">
        <v>1744</v>
      </c>
      <c r="C10644" s="16">
        <v>2014</v>
      </c>
      <c r="D10644" s="16" t="s">
        <v>2332</v>
      </c>
      <c r="E10644" s="16">
        <v>20</v>
      </c>
      <c r="F10644" s="16">
        <v>1</v>
      </c>
      <c r="G10644" s="16">
        <v>1</v>
      </c>
      <c r="H10644" s="16">
        <v>0</v>
      </c>
    </row>
    <row r="10645" spans="1:8" x14ac:dyDescent="0.3">
      <c r="A10645" s="13" t="str">
        <f t="shared" si="166"/>
        <v>holadbr012014</v>
      </c>
      <c r="B10645" s="16" t="s">
        <v>1745</v>
      </c>
      <c r="C10645" s="16">
        <v>2014</v>
      </c>
      <c r="D10645" s="16" t="s">
        <v>2336</v>
      </c>
      <c r="E10645" s="16">
        <v>333</v>
      </c>
      <c r="F10645" s="16">
        <v>23</v>
      </c>
      <c r="G10645" s="16">
        <v>7</v>
      </c>
      <c r="H10645" s="16">
        <v>2</v>
      </c>
    </row>
    <row r="10646" spans="1:8" x14ac:dyDescent="0.3">
      <c r="A10646" s="13" t="str">
        <f t="shared" si="166"/>
        <v>holdzjo012014</v>
      </c>
      <c r="B10646" s="16" t="s">
        <v>2196</v>
      </c>
      <c r="C10646" s="16">
        <v>2014</v>
      </c>
      <c r="D10646" s="16" t="s">
        <v>2334</v>
      </c>
      <c r="E10646" s="16">
        <v>0</v>
      </c>
      <c r="F10646" s="16">
        <v>0</v>
      </c>
      <c r="G10646" s="16">
        <v>0</v>
      </c>
      <c r="H10646" s="16">
        <v>0</v>
      </c>
    </row>
    <row r="10647" spans="1:8" x14ac:dyDescent="0.3">
      <c r="A10647" s="13" t="str">
        <f t="shared" si="166"/>
        <v>hollade012014</v>
      </c>
      <c r="B10647" s="16" t="s">
        <v>1107</v>
      </c>
      <c r="C10647" s="16">
        <v>2014</v>
      </c>
      <c r="D10647" s="16" t="s">
        <v>2334</v>
      </c>
      <c r="E10647" s="16">
        <v>1</v>
      </c>
      <c r="F10647" s="16">
        <v>2</v>
      </c>
      <c r="G10647" s="16">
        <v>1</v>
      </c>
      <c r="H10647" s="16">
        <v>0</v>
      </c>
    </row>
    <row r="10648" spans="1:8" x14ac:dyDescent="0.3">
      <c r="A10648" s="13" t="str">
        <f t="shared" si="166"/>
        <v>hollagr012014</v>
      </c>
      <c r="B10648" s="16" t="s">
        <v>1297</v>
      </c>
      <c r="C10648" s="16">
        <v>2014</v>
      </c>
      <c r="D10648" s="16" t="s">
        <v>2334</v>
      </c>
      <c r="E10648" s="16">
        <v>4</v>
      </c>
      <c r="F10648" s="16">
        <v>5</v>
      </c>
      <c r="G10648" s="16">
        <v>0</v>
      </c>
      <c r="H10648" s="16">
        <v>0</v>
      </c>
    </row>
    <row r="10649" spans="1:8" x14ac:dyDescent="0.3">
      <c r="A10649" s="13" t="str">
        <f t="shared" si="166"/>
        <v>hollama012014</v>
      </c>
      <c r="B10649" s="16" t="s">
        <v>2197</v>
      </c>
      <c r="C10649" s="16">
        <v>2014</v>
      </c>
      <c r="D10649" s="16" t="s">
        <v>2334</v>
      </c>
      <c r="E10649" s="16">
        <v>5</v>
      </c>
      <c r="F10649" s="16">
        <v>3</v>
      </c>
      <c r="G10649" s="16">
        <v>0</v>
      </c>
      <c r="H10649" s="16">
        <v>1</v>
      </c>
    </row>
    <row r="10650" spans="1:8" x14ac:dyDescent="0.3">
      <c r="A10650" s="13" t="str">
        <f t="shared" si="166"/>
        <v>hollima012014</v>
      </c>
      <c r="B10650" s="16" t="s">
        <v>460</v>
      </c>
      <c r="C10650" s="16">
        <v>2014</v>
      </c>
      <c r="D10650" s="16" t="s">
        <v>2330</v>
      </c>
      <c r="E10650" s="16">
        <v>240</v>
      </c>
      <c r="F10650" s="16">
        <v>5</v>
      </c>
      <c r="G10650" s="16">
        <v>7</v>
      </c>
      <c r="H10650" s="16">
        <v>1</v>
      </c>
    </row>
    <row r="10651" spans="1:8" x14ac:dyDescent="0.3">
      <c r="A10651" s="13" t="str">
        <f t="shared" si="166"/>
        <v>hollima012014</v>
      </c>
      <c r="B10651" s="16" t="s">
        <v>460</v>
      </c>
      <c r="C10651" s="16">
        <v>2014</v>
      </c>
      <c r="D10651" s="16" t="s">
        <v>2331</v>
      </c>
      <c r="E10651" s="16">
        <v>240</v>
      </c>
      <c r="F10651" s="16">
        <v>5</v>
      </c>
      <c r="G10651" s="16">
        <v>7</v>
      </c>
      <c r="H10651" s="16">
        <v>1</v>
      </c>
    </row>
    <row r="10652" spans="1:8" x14ac:dyDescent="0.3">
      <c r="A10652" s="13" t="str">
        <f t="shared" si="166"/>
        <v>holmbda012014</v>
      </c>
      <c r="B10652" s="16" t="s">
        <v>1964</v>
      </c>
      <c r="C10652" s="16">
        <v>2014</v>
      </c>
      <c r="D10652" s="16" t="s">
        <v>2334</v>
      </c>
      <c r="E10652" s="16">
        <v>2</v>
      </c>
      <c r="F10652" s="16">
        <v>5</v>
      </c>
      <c r="G10652" s="16">
        <v>0</v>
      </c>
      <c r="H10652" s="16">
        <v>1</v>
      </c>
    </row>
    <row r="10653" spans="1:8" x14ac:dyDescent="0.3">
      <c r="A10653" s="13" t="str">
        <f t="shared" si="166"/>
        <v>holtbr012014</v>
      </c>
      <c r="B10653" s="16" t="s">
        <v>1746</v>
      </c>
      <c r="C10653" s="16">
        <v>2014</v>
      </c>
      <c r="D10653" s="16" t="s">
        <v>2335</v>
      </c>
      <c r="E10653" s="16">
        <v>62</v>
      </c>
      <c r="F10653" s="16">
        <v>9</v>
      </c>
      <c r="G10653" s="16">
        <v>1</v>
      </c>
      <c r="H10653" s="16">
        <v>15</v>
      </c>
    </row>
    <row r="10654" spans="1:8" x14ac:dyDescent="0.3">
      <c r="A10654" s="13" t="str">
        <f t="shared" si="166"/>
        <v>holtbr012014</v>
      </c>
      <c r="B10654" s="16" t="s">
        <v>1746</v>
      </c>
      <c r="C10654" s="16">
        <v>2014</v>
      </c>
      <c r="D10654" s="16" t="s">
        <v>39</v>
      </c>
      <c r="E10654" s="16">
        <v>12</v>
      </c>
      <c r="F10654" s="16">
        <v>23</v>
      </c>
      <c r="G10654" s="16">
        <v>0</v>
      </c>
      <c r="H10654" s="16">
        <v>4</v>
      </c>
    </row>
    <row r="10655" spans="1:8" x14ac:dyDescent="0.3">
      <c r="A10655" s="13" t="str">
        <f t="shared" si="166"/>
        <v>holtbr012014</v>
      </c>
      <c r="B10655" s="16" t="s">
        <v>1746</v>
      </c>
      <c r="C10655" s="16">
        <v>2014</v>
      </c>
      <c r="D10655" s="16" t="s">
        <v>40</v>
      </c>
      <c r="E10655" s="16">
        <v>30</v>
      </c>
      <c r="F10655" s="16">
        <v>73</v>
      </c>
      <c r="G10655" s="16">
        <v>6</v>
      </c>
      <c r="H10655" s="16">
        <v>5</v>
      </c>
    </row>
    <row r="10656" spans="1:8" x14ac:dyDescent="0.3">
      <c r="A10656" s="13" t="str">
        <f t="shared" si="166"/>
        <v>holtbr012014</v>
      </c>
      <c r="B10656" s="16" t="s">
        <v>1746</v>
      </c>
      <c r="C10656" s="16">
        <v>2014</v>
      </c>
      <c r="D10656" s="16" t="s">
        <v>2329</v>
      </c>
      <c r="E10656" s="16">
        <v>14</v>
      </c>
      <c r="F10656" s="16">
        <v>0</v>
      </c>
      <c r="G10656" s="16">
        <v>0</v>
      </c>
      <c r="H10656" s="16">
        <v>0</v>
      </c>
    </row>
    <row r="10657" spans="1:8" x14ac:dyDescent="0.3">
      <c r="A10657" s="13" t="str">
        <f t="shared" si="166"/>
        <v>holtbr012014</v>
      </c>
      <c r="B10657" s="16" t="s">
        <v>1746</v>
      </c>
      <c r="C10657" s="16">
        <v>2014</v>
      </c>
      <c r="D10657" s="16" t="s">
        <v>2330</v>
      </c>
      <c r="E10657" s="16">
        <v>7</v>
      </c>
      <c r="F10657" s="16">
        <v>0</v>
      </c>
      <c r="G10657" s="16">
        <v>0</v>
      </c>
      <c r="H10657" s="16">
        <v>0</v>
      </c>
    </row>
    <row r="10658" spans="1:8" x14ac:dyDescent="0.3">
      <c r="A10658" s="13" t="str">
        <f t="shared" si="166"/>
        <v>holtbr012014</v>
      </c>
      <c r="B10658" s="16" t="s">
        <v>1746</v>
      </c>
      <c r="C10658" s="16">
        <v>2014</v>
      </c>
      <c r="D10658" s="16" t="s">
        <v>2331</v>
      </c>
      <c r="E10658" s="16">
        <v>80</v>
      </c>
      <c r="F10658" s="16">
        <v>1</v>
      </c>
      <c r="G10658" s="16">
        <v>0</v>
      </c>
      <c r="H10658" s="16">
        <v>0</v>
      </c>
    </row>
    <row r="10659" spans="1:8" x14ac:dyDescent="0.3">
      <c r="A10659" s="13" t="str">
        <f t="shared" si="166"/>
        <v>holtbr012014</v>
      </c>
      <c r="B10659" s="16" t="s">
        <v>1746</v>
      </c>
      <c r="C10659" s="16">
        <v>2014</v>
      </c>
      <c r="D10659" s="16" t="s">
        <v>2332</v>
      </c>
      <c r="E10659" s="16">
        <v>59</v>
      </c>
      <c r="F10659" s="16">
        <v>1</v>
      </c>
      <c r="G10659" s="16">
        <v>0</v>
      </c>
      <c r="H10659" s="16">
        <v>0</v>
      </c>
    </row>
    <row r="10660" spans="1:8" x14ac:dyDescent="0.3">
      <c r="A10660" s="13" t="str">
        <f t="shared" si="166"/>
        <v>holtbr012014</v>
      </c>
      <c r="B10660" s="16" t="s">
        <v>1746</v>
      </c>
      <c r="C10660" s="16">
        <v>2014</v>
      </c>
      <c r="D10660" s="16" t="s">
        <v>2333</v>
      </c>
      <c r="E10660" s="16">
        <v>14</v>
      </c>
      <c r="F10660" s="16">
        <v>41</v>
      </c>
      <c r="G10660" s="16">
        <v>0</v>
      </c>
      <c r="H10660" s="16">
        <v>6</v>
      </c>
    </row>
    <row r="10661" spans="1:8" x14ac:dyDescent="0.3">
      <c r="A10661" s="13" t="str">
        <f t="shared" si="166"/>
        <v>holtty012014</v>
      </c>
      <c r="B10661" s="16" t="s">
        <v>2198</v>
      </c>
      <c r="C10661" s="16">
        <v>2014</v>
      </c>
      <c r="D10661" s="16" t="s">
        <v>2329</v>
      </c>
      <c r="E10661" s="16">
        <v>10</v>
      </c>
      <c r="F10661" s="16">
        <v>0</v>
      </c>
      <c r="G10661" s="16">
        <v>0</v>
      </c>
      <c r="H10661" s="16">
        <v>0</v>
      </c>
    </row>
    <row r="10662" spans="1:8" x14ac:dyDescent="0.3">
      <c r="A10662" s="13" t="str">
        <f t="shared" si="166"/>
        <v>holtty012014</v>
      </c>
      <c r="B10662" s="16" t="s">
        <v>2198</v>
      </c>
      <c r="C10662" s="16">
        <v>2014</v>
      </c>
      <c r="D10662" s="16" t="s">
        <v>2330</v>
      </c>
      <c r="E10662" s="16">
        <v>1</v>
      </c>
      <c r="F10662" s="16">
        <v>0</v>
      </c>
      <c r="G10662" s="16">
        <v>0</v>
      </c>
      <c r="H10662" s="16">
        <v>0</v>
      </c>
    </row>
    <row r="10663" spans="1:8" x14ac:dyDescent="0.3">
      <c r="A10663" s="13" t="str">
        <f t="shared" si="166"/>
        <v>holtty012014</v>
      </c>
      <c r="B10663" s="16" t="s">
        <v>2198</v>
      </c>
      <c r="C10663" s="16">
        <v>2014</v>
      </c>
      <c r="D10663" s="16" t="s">
        <v>2331</v>
      </c>
      <c r="E10663" s="16">
        <v>43</v>
      </c>
      <c r="F10663" s="16">
        <v>0</v>
      </c>
      <c r="G10663" s="16">
        <v>0</v>
      </c>
      <c r="H10663" s="16">
        <v>0</v>
      </c>
    </row>
    <row r="10664" spans="1:8" x14ac:dyDescent="0.3">
      <c r="A10664" s="13" t="str">
        <f t="shared" si="166"/>
        <v>holtty012014</v>
      </c>
      <c r="B10664" s="16" t="s">
        <v>2198</v>
      </c>
      <c r="C10664" s="16">
        <v>2014</v>
      </c>
      <c r="D10664" s="16" t="s">
        <v>2332</v>
      </c>
      <c r="E10664" s="16">
        <v>32</v>
      </c>
      <c r="F10664" s="16">
        <v>0</v>
      </c>
      <c r="G10664" s="16">
        <v>0</v>
      </c>
      <c r="H10664" s="16">
        <v>0</v>
      </c>
    </row>
    <row r="10665" spans="1:8" x14ac:dyDescent="0.3">
      <c r="A10665" s="13" t="str">
        <f t="shared" si="166"/>
        <v>hoovejj012014</v>
      </c>
      <c r="B10665" s="16" t="s">
        <v>1747</v>
      </c>
      <c r="C10665" s="16">
        <v>2014</v>
      </c>
      <c r="D10665" s="16" t="s">
        <v>2334</v>
      </c>
      <c r="E10665" s="16">
        <v>5</v>
      </c>
      <c r="F10665" s="16">
        <v>2</v>
      </c>
      <c r="G10665" s="16">
        <v>0</v>
      </c>
      <c r="H10665" s="16">
        <v>0</v>
      </c>
    </row>
    <row r="10666" spans="1:8" x14ac:dyDescent="0.3">
      <c r="A10666" s="13" t="str">
        <f t="shared" si="166"/>
        <v>hosmeer012014</v>
      </c>
      <c r="B10666" s="16" t="s">
        <v>1527</v>
      </c>
      <c r="C10666" s="16">
        <v>2014</v>
      </c>
      <c r="D10666" s="16" t="s">
        <v>2335</v>
      </c>
      <c r="E10666" s="16">
        <v>1043</v>
      </c>
      <c r="F10666" s="16">
        <v>88</v>
      </c>
      <c r="G10666" s="16">
        <v>10</v>
      </c>
      <c r="H10666" s="16">
        <v>85</v>
      </c>
    </row>
    <row r="10667" spans="1:8" x14ac:dyDescent="0.3">
      <c r="A10667" s="13" t="str">
        <f t="shared" si="166"/>
        <v>housetj012014</v>
      </c>
      <c r="B10667" s="16" t="s">
        <v>2199</v>
      </c>
      <c r="C10667" s="16">
        <v>2014</v>
      </c>
      <c r="D10667" s="16" t="s">
        <v>2334</v>
      </c>
      <c r="E10667" s="16">
        <v>4</v>
      </c>
      <c r="F10667" s="16">
        <v>14</v>
      </c>
      <c r="G10667" s="16">
        <v>2</v>
      </c>
      <c r="H10667" s="16">
        <v>1</v>
      </c>
    </row>
    <row r="10668" spans="1:8" x14ac:dyDescent="0.3">
      <c r="A10668" s="13" t="str">
        <f t="shared" si="166"/>
        <v>howarry012014</v>
      </c>
      <c r="B10668" s="16" t="s">
        <v>461</v>
      </c>
      <c r="C10668" s="16">
        <v>2014</v>
      </c>
      <c r="D10668" s="16" t="s">
        <v>2335</v>
      </c>
      <c r="E10668" s="16">
        <v>1224</v>
      </c>
      <c r="F10668" s="16">
        <v>80</v>
      </c>
      <c r="G10668" s="16">
        <v>9</v>
      </c>
      <c r="H10668" s="16">
        <v>103</v>
      </c>
    </row>
    <row r="10669" spans="1:8" x14ac:dyDescent="0.3">
      <c r="A10669" s="13" t="str">
        <f t="shared" si="166"/>
        <v>howeljp012014</v>
      </c>
      <c r="B10669" s="16" t="s">
        <v>556</v>
      </c>
      <c r="C10669" s="16">
        <v>2014</v>
      </c>
      <c r="D10669" s="16" t="s">
        <v>2334</v>
      </c>
      <c r="E10669" s="16">
        <v>5</v>
      </c>
      <c r="F10669" s="16">
        <v>15</v>
      </c>
      <c r="G10669" s="16">
        <v>0</v>
      </c>
      <c r="H10669" s="16">
        <v>1</v>
      </c>
    </row>
    <row r="10670" spans="1:8" x14ac:dyDescent="0.3">
      <c r="A10670" s="13" t="str">
        <f t="shared" si="166"/>
        <v>hudsoda012014</v>
      </c>
      <c r="B10670" s="16" t="s">
        <v>1108</v>
      </c>
      <c r="C10670" s="16">
        <v>2014</v>
      </c>
      <c r="D10670" s="16" t="s">
        <v>2334</v>
      </c>
      <c r="E10670" s="16">
        <v>0</v>
      </c>
      <c r="F10670" s="16">
        <v>0</v>
      </c>
      <c r="G10670" s="16">
        <v>0</v>
      </c>
      <c r="H10670" s="16">
        <v>0</v>
      </c>
    </row>
    <row r="10671" spans="1:8" x14ac:dyDescent="0.3">
      <c r="A10671" s="13" t="str">
        <f t="shared" si="166"/>
        <v>hudsoti012014</v>
      </c>
      <c r="B10671" s="16" t="s">
        <v>122</v>
      </c>
      <c r="C10671" s="16">
        <v>2014</v>
      </c>
      <c r="D10671" s="16" t="s">
        <v>2334</v>
      </c>
      <c r="E10671" s="16">
        <v>13</v>
      </c>
      <c r="F10671" s="16">
        <v>21</v>
      </c>
      <c r="G10671" s="16">
        <v>2</v>
      </c>
      <c r="H10671" s="16">
        <v>1</v>
      </c>
    </row>
    <row r="10672" spans="1:8" x14ac:dyDescent="0.3">
      <c r="A10672" s="13" t="str">
        <f t="shared" si="166"/>
        <v>huffda012014</v>
      </c>
      <c r="B10672" s="16" t="s">
        <v>1109</v>
      </c>
      <c r="C10672" s="16">
        <v>2014</v>
      </c>
      <c r="D10672" s="16" t="s">
        <v>2334</v>
      </c>
      <c r="E10672" s="16">
        <v>1</v>
      </c>
      <c r="F10672" s="16">
        <v>1</v>
      </c>
      <c r="G10672" s="16">
        <v>1</v>
      </c>
      <c r="H10672" s="16">
        <v>0</v>
      </c>
    </row>
    <row r="10673" spans="1:8" x14ac:dyDescent="0.3">
      <c r="A10673" s="13" t="str">
        <f t="shared" si="166"/>
        <v>huffda012014</v>
      </c>
      <c r="B10673" s="16" t="s">
        <v>1109</v>
      </c>
      <c r="C10673" s="16">
        <v>2014</v>
      </c>
      <c r="D10673" s="16" t="s">
        <v>2334</v>
      </c>
      <c r="E10673" s="16">
        <v>4</v>
      </c>
      <c r="F10673" s="16">
        <v>9</v>
      </c>
      <c r="G10673" s="16">
        <v>0</v>
      </c>
      <c r="H10673" s="16">
        <v>0</v>
      </c>
    </row>
    <row r="10674" spans="1:8" x14ac:dyDescent="0.3">
      <c r="A10674" s="13" t="str">
        <f t="shared" si="166"/>
        <v>hugheja022014</v>
      </c>
      <c r="B10674" s="16" t="s">
        <v>1530</v>
      </c>
      <c r="C10674" s="16">
        <v>2014</v>
      </c>
      <c r="D10674" s="16" t="s">
        <v>2334</v>
      </c>
      <c r="E10674" s="16">
        <v>5</v>
      </c>
      <c r="F10674" s="16">
        <v>18</v>
      </c>
      <c r="G10674" s="16">
        <v>1</v>
      </c>
      <c r="H10674" s="16">
        <v>2</v>
      </c>
    </row>
    <row r="10675" spans="1:8" x14ac:dyDescent="0.3">
      <c r="A10675" s="13" t="str">
        <f t="shared" si="166"/>
        <v>hugheph012014</v>
      </c>
      <c r="B10675" s="16" t="s">
        <v>804</v>
      </c>
      <c r="C10675" s="16">
        <v>2014</v>
      </c>
      <c r="D10675" s="16" t="s">
        <v>2334</v>
      </c>
      <c r="E10675" s="16">
        <v>10</v>
      </c>
      <c r="F10675" s="16">
        <v>8</v>
      </c>
      <c r="G10675" s="16">
        <v>1</v>
      </c>
      <c r="H10675" s="16">
        <v>2</v>
      </c>
    </row>
    <row r="10676" spans="1:8" x14ac:dyDescent="0.3">
      <c r="A10676" s="13" t="str">
        <f t="shared" si="166"/>
        <v>hundlni012014</v>
      </c>
      <c r="B10676" s="16" t="s">
        <v>939</v>
      </c>
      <c r="C10676" s="16">
        <v>2014</v>
      </c>
      <c r="D10676" s="16" t="s">
        <v>2336</v>
      </c>
      <c r="E10676" s="16">
        <v>74</v>
      </c>
      <c r="F10676" s="16">
        <v>5</v>
      </c>
      <c r="G10676" s="16">
        <v>0</v>
      </c>
      <c r="H10676" s="16">
        <v>2</v>
      </c>
    </row>
    <row r="10677" spans="1:8" x14ac:dyDescent="0.3">
      <c r="A10677" s="13" t="str">
        <f t="shared" si="166"/>
        <v>hundlni012014</v>
      </c>
      <c r="B10677" s="16" t="s">
        <v>939</v>
      </c>
      <c r="C10677" s="16">
        <v>2014</v>
      </c>
      <c r="D10677" s="16" t="s">
        <v>2336</v>
      </c>
      <c r="E10677" s="16">
        <v>362</v>
      </c>
      <c r="F10677" s="16">
        <v>25</v>
      </c>
      <c r="G10677" s="16">
        <v>2</v>
      </c>
      <c r="H10677" s="16">
        <v>4</v>
      </c>
    </row>
    <row r="10678" spans="1:8" x14ac:dyDescent="0.3">
      <c r="A10678" s="13" t="str">
        <f t="shared" si="166"/>
        <v>hunteto012014</v>
      </c>
      <c r="B10678" s="16" t="s">
        <v>124</v>
      </c>
      <c r="C10678" s="16">
        <v>2014</v>
      </c>
      <c r="D10678" s="16" t="s">
        <v>2331</v>
      </c>
      <c r="E10678" s="16">
        <v>218</v>
      </c>
      <c r="F10678" s="16">
        <v>5</v>
      </c>
      <c r="G10678" s="16">
        <v>5</v>
      </c>
      <c r="H10678" s="16">
        <v>1</v>
      </c>
    </row>
    <row r="10679" spans="1:8" x14ac:dyDescent="0.3">
      <c r="A10679" s="13" t="str">
        <f t="shared" si="166"/>
        <v>hunteto012014</v>
      </c>
      <c r="B10679" s="16" t="s">
        <v>124</v>
      </c>
      <c r="C10679" s="16">
        <v>2014</v>
      </c>
      <c r="D10679" s="16" t="s">
        <v>2332</v>
      </c>
      <c r="E10679" s="16">
        <v>218</v>
      </c>
      <c r="F10679" s="16">
        <v>5</v>
      </c>
      <c r="G10679" s="16">
        <v>5</v>
      </c>
      <c r="H10679" s="16">
        <v>1</v>
      </c>
    </row>
    <row r="10680" spans="1:8" x14ac:dyDescent="0.3">
      <c r="A10680" s="13" t="str">
        <f t="shared" si="166"/>
        <v>hunteto022014</v>
      </c>
      <c r="B10680" s="16" t="s">
        <v>940</v>
      </c>
      <c r="C10680" s="16">
        <v>2014</v>
      </c>
      <c r="D10680" s="16" t="s">
        <v>2334</v>
      </c>
      <c r="E10680" s="16">
        <v>5</v>
      </c>
      <c r="F10680" s="16">
        <v>7</v>
      </c>
      <c r="G10680" s="16">
        <v>2</v>
      </c>
      <c r="H10680" s="16">
        <v>1</v>
      </c>
    </row>
    <row r="10681" spans="1:8" x14ac:dyDescent="0.3">
      <c r="A10681" s="13" t="str">
        <f t="shared" si="166"/>
        <v>hutchdr012014</v>
      </c>
      <c r="B10681" s="16" t="s">
        <v>1748</v>
      </c>
      <c r="C10681" s="16">
        <v>2014</v>
      </c>
      <c r="D10681" s="16" t="s">
        <v>2334</v>
      </c>
      <c r="E10681" s="16">
        <v>7</v>
      </c>
      <c r="F10681" s="16">
        <v>13</v>
      </c>
      <c r="G10681" s="16">
        <v>1</v>
      </c>
      <c r="H10681" s="16">
        <v>2</v>
      </c>
    </row>
    <row r="10682" spans="1:8" x14ac:dyDescent="0.3">
      <c r="A10682" s="13" t="str">
        <f t="shared" si="166"/>
        <v>iannech012014</v>
      </c>
      <c r="B10682" s="16" t="s">
        <v>659</v>
      </c>
      <c r="C10682" s="16">
        <v>2014</v>
      </c>
      <c r="D10682" s="16" t="s">
        <v>2336</v>
      </c>
      <c r="E10682" s="16">
        <v>744</v>
      </c>
      <c r="F10682" s="16">
        <v>36</v>
      </c>
      <c r="G10682" s="16">
        <v>2</v>
      </c>
      <c r="H10682" s="16">
        <v>5</v>
      </c>
    </row>
    <row r="10683" spans="1:8" x14ac:dyDescent="0.3">
      <c r="A10683" s="13" t="str">
        <f t="shared" si="166"/>
        <v>ibanera012014</v>
      </c>
      <c r="B10683" s="16" t="s">
        <v>125</v>
      </c>
      <c r="C10683" s="16">
        <v>2014</v>
      </c>
      <c r="D10683" s="16" t="s">
        <v>2335</v>
      </c>
      <c r="E10683" s="16">
        <v>21</v>
      </c>
      <c r="F10683" s="16">
        <v>2</v>
      </c>
      <c r="G10683" s="16">
        <v>0</v>
      </c>
      <c r="H10683" s="16">
        <v>2</v>
      </c>
    </row>
    <row r="10684" spans="1:8" x14ac:dyDescent="0.3">
      <c r="A10684" s="13" t="str">
        <f t="shared" si="166"/>
        <v>ibanera012014</v>
      </c>
      <c r="B10684" s="16" t="s">
        <v>125</v>
      </c>
      <c r="C10684" s="16">
        <v>2014</v>
      </c>
      <c r="D10684" s="16" t="s">
        <v>2335</v>
      </c>
      <c r="E10684" s="16">
        <v>14</v>
      </c>
      <c r="F10684" s="16">
        <v>3</v>
      </c>
      <c r="G10684" s="16">
        <v>0</v>
      </c>
      <c r="H10684" s="16">
        <v>2</v>
      </c>
    </row>
    <row r="10685" spans="1:8" x14ac:dyDescent="0.3">
      <c r="A10685" s="13" t="str">
        <f t="shared" si="166"/>
        <v>ibanera012014</v>
      </c>
      <c r="B10685" s="16" t="s">
        <v>125</v>
      </c>
      <c r="C10685" s="16">
        <v>2014</v>
      </c>
      <c r="D10685" s="16" t="s">
        <v>2330</v>
      </c>
      <c r="E10685" s="16">
        <v>26</v>
      </c>
      <c r="F10685" s="16">
        <v>0</v>
      </c>
      <c r="G10685" s="16">
        <v>0</v>
      </c>
      <c r="H10685" s="16">
        <v>0</v>
      </c>
    </row>
    <row r="10686" spans="1:8" x14ac:dyDescent="0.3">
      <c r="A10686" s="13" t="str">
        <f t="shared" si="166"/>
        <v>ibanera012014</v>
      </c>
      <c r="B10686" s="16" t="s">
        <v>125</v>
      </c>
      <c r="C10686" s="16">
        <v>2014</v>
      </c>
      <c r="D10686" s="16" t="s">
        <v>2330</v>
      </c>
      <c r="E10686" s="16">
        <v>14</v>
      </c>
      <c r="F10686" s="16">
        <v>0</v>
      </c>
      <c r="G10686" s="16">
        <v>1</v>
      </c>
      <c r="H10686" s="16">
        <v>0</v>
      </c>
    </row>
    <row r="10687" spans="1:8" x14ac:dyDescent="0.3">
      <c r="A10687" s="13" t="str">
        <f t="shared" si="166"/>
        <v>ibanera012014</v>
      </c>
      <c r="B10687" s="16" t="s">
        <v>125</v>
      </c>
      <c r="C10687" s="16">
        <v>2014</v>
      </c>
      <c r="D10687" s="16" t="s">
        <v>2331</v>
      </c>
      <c r="E10687" s="16">
        <v>26</v>
      </c>
      <c r="F10687" s="16">
        <v>0</v>
      </c>
      <c r="G10687" s="16">
        <v>0</v>
      </c>
      <c r="H10687" s="16">
        <v>0</v>
      </c>
    </row>
    <row r="10688" spans="1:8" x14ac:dyDescent="0.3">
      <c r="A10688" s="13" t="str">
        <f t="shared" si="166"/>
        <v>ibanera012014</v>
      </c>
      <c r="B10688" s="16" t="s">
        <v>125</v>
      </c>
      <c r="C10688" s="16">
        <v>2014</v>
      </c>
      <c r="D10688" s="16" t="s">
        <v>2331</v>
      </c>
      <c r="E10688" s="16">
        <v>22</v>
      </c>
      <c r="F10688" s="16">
        <v>0</v>
      </c>
      <c r="G10688" s="16">
        <v>1</v>
      </c>
      <c r="H10688" s="16">
        <v>0</v>
      </c>
    </row>
    <row r="10689" spans="1:8" x14ac:dyDescent="0.3">
      <c r="A10689" s="13" t="str">
        <f t="shared" si="166"/>
        <v>ibanera012014</v>
      </c>
      <c r="B10689" s="16" t="s">
        <v>125</v>
      </c>
      <c r="C10689" s="16">
        <v>2014</v>
      </c>
      <c r="D10689" s="16" t="s">
        <v>2332</v>
      </c>
      <c r="E10689" s="16">
        <v>8</v>
      </c>
      <c r="F10689" s="16">
        <v>0</v>
      </c>
      <c r="G10689" s="16">
        <v>0</v>
      </c>
      <c r="H10689" s="16">
        <v>0</v>
      </c>
    </row>
    <row r="10690" spans="1:8" x14ac:dyDescent="0.3">
      <c r="A10690" s="13" t="str">
        <f t="shared" si="166"/>
        <v>inciaen012014</v>
      </c>
      <c r="B10690" s="16" t="s">
        <v>2200</v>
      </c>
      <c r="C10690" s="16">
        <v>2014</v>
      </c>
      <c r="D10690" s="16" t="s">
        <v>2329</v>
      </c>
      <c r="E10690" s="16">
        <v>198</v>
      </c>
      <c r="F10690" s="16">
        <v>8</v>
      </c>
      <c r="G10690" s="16">
        <v>2</v>
      </c>
      <c r="H10690" s="16">
        <v>0</v>
      </c>
    </row>
    <row r="10691" spans="1:8" x14ac:dyDescent="0.3">
      <c r="A10691" s="13" t="str">
        <f t="shared" ref="A10691:A10754" si="167">(B10691&amp;C10691)</f>
        <v>inciaen012014</v>
      </c>
      <c r="B10691" s="16" t="s">
        <v>2200</v>
      </c>
      <c r="C10691" s="16">
        <v>2014</v>
      </c>
      <c r="D10691" s="16" t="s">
        <v>2330</v>
      </c>
      <c r="E10691" s="16">
        <v>67</v>
      </c>
      <c r="F10691" s="16">
        <v>2</v>
      </c>
      <c r="G10691" s="16">
        <v>2</v>
      </c>
      <c r="H10691" s="16">
        <v>0</v>
      </c>
    </row>
    <row r="10692" spans="1:8" x14ac:dyDescent="0.3">
      <c r="A10692" s="13" t="str">
        <f t="shared" si="167"/>
        <v>inciaen012014</v>
      </c>
      <c r="B10692" s="16" t="s">
        <v>2200</v>
      </c>
      <c r="C10692" s="16">
        <v>2014</v>
      </c>
      <c r="D10692" s="16" t="s">
        <v>2331</v>
      </c>
      <c r="E10692" s="16">
        <v>266</v>
      </c>
      <c r="F10692" s="16">
        <v>10</v>
      </c>
      <c r="G10692" s="16">
        <v>5</v>
      </c>
      <c r="H10692" s="16">
        <v>0</v>
      </c>
    </row>
    <row r="10693" spans="1:8" x14ac:dyDescent="0.3">
      <c r="A10693" s="13" t="str">
        <f t="shared" si="167"/>
        <v>inciaen012014</v>
      </c>
      <c r="B10693" s="16" t="s">
        <v>2200</v>
      </c>
      <c r="C10693" s="16">
        <v>2014</v>
      </c>
      <c r="D10693" s="16" t="s">
        <v>2332</v>
      </c>
      <c r="E10693" s="16">
        <v>1</v>
      </c>
      <c r="F10693" s="16">
        <v>0</v>
      </c>
      <c r="G10693" s="16">
        <v>1</v>
      </c>
      <c r="H10693" s="16">
        <v>0</v>
      </c>
    </row>
    <row r="10694" spans="1:8" x14ac:dyDescent="0.3">
      <c r="A10694" s="13" t="str">
        <f t="shared" si="167"/>
        <v>infanom012014</v>
      </c>
      <c r="B10694" s="16" t="s">
        <v>309</v>
      </c>
      <c r="C10694" s="16">
        <v>2014</v>
      </c>
      <c r="D10694" s="16" t="s">
        <v>39</v>
      </c>
      <c r="E10694" s="16">
        <v>187</v>
      </c>
      <c r="F10694" s="16">
        <v>304</v>
      </c>
      <c r="G10694" s="16">
        <v>11</v>
      </c>
      <c r="H10694" s="16">
        <v>67</v>
      </c>
    </row>
    <row r="10695" spans="1:8" x14ac:dyDescent="0.3">
      <c r="A10695" s="13" t="str">
        <f t="shared" si="167"/>
        <v>irwinph012014</v>
      </c>
      <c r="B10695" s="16" t="s">
        <v>1966</v>
      </c>
      <c r="C10695" s="16">
        <v>2014</v>
      </c>
      <c r="D10695" s="16" t="s">
        <v>2334</v>
      </c>
      <c r="E10695" s="16">
        <v>0</v>
      </c>
      <c r="F10695" s="16">
        <v>0</v>
      </c>
      <c r="G10695" s="16">
        <v>0</v>
      </c>
      <c r="H10695" s="16">
        <v>0</v>
      </c>
    </row>
    <row r="10696" spans="1:8" x14ac:dyDescent="0.3">
      <c r="A10696" s="13" t="str">
        <f t="shared" si="167"/>
        <v>ishiktr012014</v>
      </c>
      <c r="B10696" s="16" t="s">
        <v>661</v>
      </c>
      <c r="C10696" s="16">
        <v>2014</v>
      </c>
      <c r="D10696" s="16" t="s">
        <v>2335</v>
      </c>
      <c r="E10696" s="16">
        <v>95</v>
      </c>
      <c r="F10696" s="16">
        <v>6</v>
      </c>
      <c r="G10696" s="16">
        <v>1</v>
      </c>
      <c r="H10696" s="16">
        <v>7</v>
      </c>
    </row>
    <row r="10697" spans="1:8" x14ac:dyDescent="0.3">
      <c r="A10697" s="13" t="str">
        <f t="shared" si="167"/>
        <v>ishiktr012014</v>
      </c>
      <c r="B10697" s="16" t="s">
        <v>661</v>
      </c>
      <c r="C10697" s="16">
        <v>2014</v>
      </c>
      <c r="D10697" s="16" t="s">
        <v>2335</v>
      </c>
      <c r="E10697" s="16">
        <v>125</v>
      </c>
      <c r="F10697" s="16">
        <v>9</v>
      </c>
      <c r="G10697" s="16">
        <v>0</v>
      </c>
      <c r="H10697" s="16">
        <v>16</v>
      </c>
    </row>
    <row r="10698" spans="1:8" x14ac:dyDescent="0.3">
      <c r="A10698" s="13" t="str">
        <f t="shared" si="167"/>
        <v>ishiktr012014</v>
      </c>
      <c r="B10698" s="16" t="s">
        <v>661</v>
      </c>
      <c r="C10698" s="16">
        <v>2014</v>
      </c>
      <c r="D10698" s="16" t="s">
        <v>2330</v>
      </c>
      <c r="E10698" s="16">
        <v>10</v>
      </c>
      <c r="F10698" s="16">
        <v>0</v>
      </c>
      <c r="G10698" s="16">
        <v>0</v>
      </c>
      <c r="H10698" s="16">
        <v>0</v>
      </c>
    </row>
    <row r="10699" spans="1:8" x14ac:dyDescent="0.3">
      <c r="A10699" s="13" t="str">
        <f t="shared" si="167"/>
        <v>ishiktr012014</v>
      </c>
      <c r="B10699" s="16" t="s">
        <v>661</v>
      </c>
      <c r="C10699" s="16">
        <v>2014</v>
      </c>
      <c r="D10699" s="16" t="s">
        <v>2331</v>
      </c>
      <c r="E10699" s="16">
        <v>10</v>
      </c>
      <c r="F10699" s="16">
        <v>0</v>
      </c>
      <c r="G10699" s="16">
        <v>0</v>
      </c>
      <c r="H10699" s="16">
        <v>0</v>
      </c>
    </row>
    <row r="10700" spans="1:8" x14ac:dyDescent="0.3">
      <c r="A10700" s="13" t="str">
        <f t="shared" si="167"/>
        <v>iwakuhi012014</v>
      </c>
      <c r="B10700" s="16" t="s">
        <v>1749</v>
      </c>
      <c r="C10700" s="16">
        <v>2014</v>
      </c>
      <c r="D10700" s="16" t="s">
        <v>2334</v>
      </c>
      <c r="E10700" s="16">
        <v>17</v>
      </c>
      <c r="F10700" s="16">
        <v>24</v>
      </c>
      <c r="G10700" s="16">
        <v>1</v>
      </c>
      <c r="H10700" s="16">
        <v>1</v>
      </c>
    </row>
    <row r="10701" spans="1:8" x14ac:dyDescent="0.3">
      <c r="A10701" s="13" t="str">
        <f t="shared" si="167"/>
        <v>izturma012014</v>
      </c>
      <c r="B10701" s="16" t="s">
        <v>462</v>
      </c>
      <c r="C10701" s="16">
        <v>2014</v>
      </c>
      <c r="D10701" s="16" t="s">
        <v>39</v>
      </c>
      <c r="E10701" s="16">
        <v>10</v>
      </c>
      <c r="F10701" s="16">
        <v>22</v>
      </c>
      <c r="G10701" s="16">
        <v>0</v>
      </c>
      <c r="H10701" s="16">
        <v>8</v>
      </c>
    </row>
    <row r="10702" spans="1:8" x14ac:dyDescent="0.3">
      <c r="A10702" s="13" t="str">
        <f t="shared" si="167"/>
        <v>jacksau012014</v>
      </c>
      <c r="B10702" s="16" t="s">
        <v>1304</v>
      </c>
      <c r="C10702" s="16">
        <v>2014</v>
      </c>
      <c r="D10702" s="16" t="s">
        <v>2329</v>
      </c>
      <c r="E10702" s="16">
        <v>247</v>
      </c>
      <c r="F10702" s="16">
        <v>2</v>
      </c>
      <c r="G10702" s="16">
        <v>4</v>
      </c>
      <c r="H10702" s="16">
        <v>1</v>
      </c>
    </row>
    <row r="10703" spans="1:8" x14ac:dyDescent="0.3">
      <c r="A10703" s="13" t="str">
        <f t="shared" si="167"/>
        <v>jacksau012014</v>
      </c>
      <c r="B10703" s="16" t="s">
        <v>1304</v>
      </c>
      <c r="C10703" s="16">
        <v>2014</v>
      </c>
      <c r="D10703" s="16" t="s">
        <v>2329</v>
      </c>
      <c r="E10703" s="16">
        <v>131</v>
      </c>
      <c r="F10703" s="16">
        <v>2</v>
      </c>
      <c r="G10703" s="16">
        <v>2</v>
      </c>
      <c r="H10703" s="16">
        <v>1</v>
      </c>
    </row>
    <row r="10704" spans="1:8" x14ac:dyDescent="0.3">
      <c r="A10704" s="13" t="str">
        <f t="shared" si="167"/>
        <v>jacksau012014</v>
      </c>
      <c r="B10704" s="16" t="s">
        <v>1304</v>
      </c>
      <c r="C10704" s="16">
        <v>2014</v>
      </c>
      <c r="D10704" s="16" t="s">
        <v>2331</v>
      </c>
      <c r="E10704" s="16">
        <v>247</v>
      </c>
      <c r="F10704" s="16">
        <v>2</v>
      </c>
      <c r="G10704" s="16">
        <v>4</v>
      </c>
      <c r="H10704" s="16">
        <v>1</v>
      </c>
    </row>
    <row r="10705" spans="1:8" x14ac:dyDescent="0.3">
      <c r="A10705" s="13" t="str">
        <f t="shared" si="167"/>
        <v>jacksau012014</v>
      </c>
      <c r="B10705" s="16" t="s">
        <v>1304</v>
      </c>
      <c r="C10705" s="16">
        <v>2014</v>
      </c>
      <c r="D10705" s="16" t="s">
        <v>2331</v>
      </c>
      <c r="E10705" s="16">
        <v>131</v>
      </c>
      <c r="F10705" s="16">
        <v>2</v>
      </c>
      <c r="G10705" s="16">
        <v>2</v>
      </c>
      <c r="H10705" s="16">
        <v>1</v>
      </c>
    </row>
    <row r="10706" spans="1:8" x14ac:dyDescent="0.3">
      <c r="A10706" s="13" t="str">
        <f t="shared" si="167"/>
        <v>jacksbr012014</v>
      </c>
      <c r="B10706" s="16" t="s">
        <v>1750</v>
      </c>
      <c r="C10706" s="16">
        <v>2014</v>
      </c>
      <c r="D10706" s="16" t="s">
        <v>2329</v>
      </c>
      <c r="E10706" s="16">
        <v>2</v>
      </c>
      <c r="F10706" s="16">
        <v>0</v>
      </c>
      <c r="G10706" s="16">
        <v>0</v>
      </c>
      <c r="H10706" s="16">
        <v>0</v>
      </c>
    </row>
    <row r="10707" spans="1:8" x14ac:dyDescent="0.3">
      <c r="A10707" s="13" t="str">
        <f t="shared" si="167"/>
        <v>jacksbr012014</v>
      </c>
      <c r="B10707" s="16" t="s">
        <v>1750</v>
      </c>
      <c r="C10707" s="16">
        <v>2014</v>
      </c>
      <c r="D10707" s="16" t="s">
        <v>2331</v>
      </c>
      <c r="E10707" s="16">
        <v>7</v>
      </c>
      <c r="F10707" s="16">
        <v>0</v>
      </c>
      <c r="G10707" s="16">
        <v>0</v>
      </c>
      <c r="H10707" s="16">
        <v>0</v>
      </c>
    </row>
    <row r="10708" spans="1:8" x14ac:dyDescent="0.3">
      <c r="A10708" s="13" t="str">
        <f t="shared" si="167"/>
        <v>jacksbr012014</v>
      </c>
      <c r="B10708" s="16" t="s">
        <v>1750</v>
      </c>
      <c r="C10708" s="16">
        <v>2014</v>
      </c>
      <c r="D10708" s="16" t="s">
        <v>2332</v>
      </c>
      <c r="E10708" s="16">
        <v>5</v>
      </c>
      <c r="F10708" s="16">
        <v>0</v>
      </c>
      <c r="G10708" s="16">
        <v>0</v>
      </c>
      <c r="H10708" s="16">
        <v>0</v>
      </c>
    </row>
    <row r="10709" spans="1:8" x14ac:dyDescent="0.3">
      <c r="A10709" s="13" t="str">
        <f t="shared" si="167"/>
        <v>jacksed012014</v>
      </c>
      <c r="B10709" s="16" t="s">
        <v>383</v>
      </c>
      <c r="C10709" s="16">
        <v>2014</v>
      </c>
      <c r="D10709" s="16" t="s">
        <v>2334</v>
      </c>
      <c r="E10709" s="16">
        <v>12</v>
      </c>
      <c r="F10709" s="16">
        <v>20</v>
      </c>
      <c r="G10709" s="16">
        <v>1</v>
      </c>
      <c r="H10709" s="16">
        <v>1</v>
      </c>
    </row>
    <row r="10710" spans="1:8" x14ac:dyDescent="0.3">
      <c r="A10710" s="13" t="str">
        <f t="shared" si="167"/>
        <v>jaimeju012014</v>
      </c>
      <c r="B10710" s="16" t="s">
        <v>2201</v>
      </c>
      <c r="C10710" s="16">
        <v>2014</v>
      </c>
      <c r="D10710" s="16" t="s">
        <v>2334</v>
      </c>
      <c r="E10710" s="16">
        <v>0</v>
      </c>
      <c r="F10710" s="16">
        <v>1</v>
      </c>
      <c r="G10710" s="16">
        <v>0</v>
      </c>
      <c r="H10710" s="16">
        <v>0</v>
      </c>
    </row>
    <row r="10711" spans="1:8" x14ac:dyDescent="0.3">
      <c r="A10711" s="13" t="str">
        <f t="shared" si="167"/>
        <v>janseke012014</v>
      </c>
      <c r="B10711" s="16" t="s">
        <v>1306</v>
      </c>
      <c r="C10711" s="16">
        <v>2014</v>
      </c>
      <c r="D10711" s="16" t="s">
        <v>2334</v>
      </c>
      <c r="E10711" s="16">
        <v>6</v>
      </c>
      <c r="F10711" s="16">
        <v>2</v>
      </c>
      <c r="G10711" s="16">
        <v>1</v>
      </c>
      <c r="H10711" s="16">
        <v>1</v>
      </c>
    </row>
    <row r="10712" spans="1:8" x14ac:dyDescent="0.3">
      <c r="A10712" s="13" t="str">
        <f t="shared" si="167"/>
        <v>janssca012014</v>
      </c>
      <c r="B10712" s="16" t="s">
        <v>662</v>
      </c>
      <c r="C10712" s="16">
        <v>2014</v>
      </c>
      <c r="D10712" s="16" t="s">
        <v>2334</v>
      </c>
      <c r="E10712" s="16">
        <v>3</v>
      </c>
      <c r="F10712" s="16">
        <v>5</v>
      </c>
      <c r="G10712" s="16">
        <v>1</v>
      </c>
      <c r="H10712" s="16">
        <v>1</v>
      </c>
    </row>
    <row r="10713" spans="1:8" x14ac:dyDescent="0.3">
      <c r="A10713" s="13" t="str">
        <f t="shared" si="167"/>
        <v>jasojo012014</v>
      </c>
      <c r="B10713" s="16" t="s">
        <v>942</v>
      </c>
      <c r="C10713" s="16">
        <v>2014</v>
      </c>
      <c r="D10713" s="16" t="s">
        <v>2336</v>
      </c>
      <c r="E10713" s="16">
        <v>338</v>
      </c>
      <c r="F10713" s="16">
        <v>10</v>
      </c>
      <c r="G10713" s="16">
        <v>1</v>
      </c>
      <c r="H10713" s="16">
        <v>0</v>
      </c>
    </row>
    <row r="10714" spans="1:8" x14ac:dyDescent="0.3">
      <c r="A10714" s="13" t="str">
        <f t="shared" si="167"/>
        <v>jayjo022014</v>
      </c>
      <c r="B10714" s="16" t="s">
        <v>1307</v>
      </c>
      <c r="C10714" s="16">
        <v>2014</v>
      </c>
      <c r="D10714" s="16" t="s">
        <v>2329</v>
      </c>
      <c r="E10714" s="16">
        <v>193</v>
      </c>
      <c r="F10714" s="16">
        <v>2</v>
      </c>
      <c r="G10714" s="16">
        <v>1</v>
      </c>
      <c r="H10714" s="16">
        <v>0</v>
      </c>
    </row>
    <row r="10715" spans="1:8" x14ac:dyDescent="0.3">
      <c r="A10715" s="13" t="str">
        <f t="shared" si="167"/>
        <v>jayjo022014</v>
      </c>
      <c r="B10715" s="16" t="s">
        <v>1307</v>
      </c>
      <c r="C10715" s="16">
        <v>2014</v>
      </c>
      <c r="D10715" s="16" t="s">
        <v>2330</v>
      </c>
      <c r="E10715" s="16">
        <v>26</v>
      </c>
      <c r="F10715" s="16">
        <v>0</v>
      </c>
      <c r="G10715" s="16">
        <v>1</v>
      </c>
      <c r="H10715" s="16">
        <v>0</v>
      </c>
    </row>
    <row r="10716" spans="1:8" x14ac:dyDescent="0.3">
      <c r="A10716" s="13" t="str">
        <f t="shared" si="167"/>
        <v>jayjo022014</v>
      </c>
      <c r="B10716" s="16" t="s">
        <v>1307</v>
      </c>
      <c r="C10716" s="16">
        <v>2014</v>
      </c>
      <c r="D10716" s="16" t="s">
        <v>2331</v>
      </c>
      <c r="E10716" s="16">
        <v>247</v>
      </c>
      <c r="F10716" s="16">
        <v>2</v>
      </c>
      <c r="G10716" s="16">
        <v>2</v>
      </c>
      <c r="H10716" s="16">
        <v>0</v>
      </c>
    </row>
    <row r="10717" spans="1:8" x14ac:dyDescent="0.3">
      <c r="A10717" s="13" t="str">
        <f t="shared" si="167"/>
        <v>jayjo022014</v>
      </c>
      <c r="B10717" s="16" t="s">
        <v>1307</v>
      </c>
      <c r="C10717" s="16">
        <v>2014</v>
      </c>
      <c r="D10717" s="16" t="s">
        <v>2332</v>
      </c>
      <c r="E10717" s="16">
        <v>28</v>
      </c>
      <c r="F10717" s="16">
        <v>0</v>
      </c>
      <c r="G10717" s="16">
        <v>0</v>
      </c>
      <c r="H10717" s="16">
        <v>0</v>
      </c>
    </row>
    <row r="10718" spans="1:8" x14ac:dyDescent="0.3">
      <c r="A10718" s="13" t="str">
        <f t="shared" si="167"/>
        <v>jeffrje012014</v>
      </c>
      <c r="B10718" s="16" t="s">
        <v>1308</v>
      </c>
      <c r="C10718" s="16">
        <v>2014</v>
      </c>
      <c r="D10718" s="16" t="s">
        <v>2334</v>
      </c>
      <c r="E10718" s="16">
        <v>0</v>
      </c>
      <c r="F10718" s="16">
        <v>0</v>
      </c>
      <c r="G10718" s="16">
        <v>1</v>
      </c>
      <c r="H10718" s="16">
        <v>0</v>
      </c>
    </row>
    <row r="10719" spans="1:8" x14ac:dyDescent="0.3">
      <c r="A10719" s="13" t="str">
        <f t="shared" si="167"/>
        <v>jeffrje012014</v>
      </c>
      <c r="B10719" s="16" t="s">
        <v>1308</v>
      </c>
      <c r="C10719" s="16">
        <v>2014</v>
      </c>
      <c r="D10719" s="16" t="s">
        <v>2334</v>
      </c>
      <c r="E10719" s="16">
        <v>0</v>
      </c>
      <c r="F10719" s="16">
        <v>5</v>
      </c>
      <c r="G10719" s="16">
        <v>0</v>
      </c>
      <c r="H10719" s="16">
        <v>1</v>
      </c>
    </row>
    <row r="10720" spans="1:8" x14ac:dyDescent="0.3">
      <c r="A10720" s="13" t="str">
        <f t="shared" si="167"/>
        <v>jenkich012014</v>
      </c>
      <c r="B10720" s="16" t="s">
        <v>1752</v>
      </c>
      <c r="C10720" s="16">
        <v>2014</v>
      </c>
      <c r="D10720" s="16" t="s">
        <v>2334</v>
      </c>
      <c r="E10720" s="16">
        <v>1</v>
      </c>
      <c r="F10720" s="16">
        <v>9</v>
      </c>
      <c r="G10720" s="16">
        <v>0</v>
      </c>
      <c r="H10720" s="16">
        <v>2</v>
      </c>
    </row>
    <row r="10721" spans="1:8" x14ac:dyDescent="0.3">
      <c r="A10721" s="13" t="str">
        <f t="shared" si="167"/>
        <v>jennida012014</v>
      </c>
      <c r="B10721" s="16" t="s">
        <v>1753</v>
      </c>
      <c r="C10721" s="16">
        <v>2014</v>
      </c>
      <c r="D10721" s="16" t="s">
        <v>2334</v>
      </c>
      <c r="E10721" s="16">
        <v>1</v>
      </c>
      <c r="F10721" s="16">
        <v>8</v>
      </c>
      <c r="G10721" s="16">
        <v>1</v>
      </c>
      <c r="H10721" s="16">
        <v>0</v>
      </c>
    </row>
    <row r="10722" spans="1:8" x14ac:dyDescent="0.3">
      <c r="A10722" s="13" t="str">
        <f t="shared" si="167"/>
        <v>jennide012014</v>
      </c>
      <c r="B10722" s="16" t="s">
        <v>1309</v>
      </c>
      <c r="C10722" s="16">
        <v>2014</v>
      </c>
      <c r="D10722" s="16" t="s">
        <v>2329</v>
      </c>
      <c r="E10722" s="16">
        <v>307</v>
      </c>
      <c r="F10722" s="16">
        <v>2</v>
      </c>
      <c r="G10722" s="16">
        <v>0</v>
      </c>
      <c r="H10722" s="16">
        <v>0</v>
      </c>
    </row>
    <row r="10723" spans="1:8" x14ac:dyDescent="0.3">
      <c r="A10723" s="13" t="str">
        <f t="shared" si="167"/>
        <v>jennide012014</v>
      </c>
      <c r="B10723" s="16" t="s">
        <v>1309</v>
      </c>
      <c r="C10723" s="16">
        <v>2014</v>
      </c>
      <c r="D10723" s="16" t="s">
        <v>2331</v>
      </c>
      <c r="E10723" s="16">
        <v>307</v>
      </c>
      <c r="F10723" s="16">
        <v>2</v>
      </c>
      <c r="G10723" s="16">
        <v>0</v>
      </c>
      <c r="H10723" s="16">
        <v>0</v>
      </c>
    </row>
    <row r="10724" spans="1:8" x14ac:dyDescent="0.3">
      <c r="A10724" s="13" t="str">
        <f t="shared" si="167"/>
        <v>jepseke012014</v>
      </c>
      <c r="B10724" s="16" t="s">
        <v>943</v>
      </c>
      <c r="C10724" s="16">
        <v>2014</v>
      </c>
      <c r="D10724" s="16" t="s">
        <v>2334</v>
      </c>
      <c r="E10724" s="16">
        <v>3</v>
      </c>
      <c r="F10724" s="16">
        <v>11</v>
      </c>
      <c r="G10724" s="16">
        <v>1</v>
      </c>
      <c r="H10724" s="16">
        <v>1</v>
      </c>
    </row>
    <row r="10725" spans="1:8" x14ac:dyDescent="0.3">
      <c r="A10725" s="13" t="str">
        <f t="shared" si="167"/>
        <v>jeterde012014</v>
      </c>
      <c r="B10725" s="16" t="s">
        <v>127</v>
      </c>
      <c r="C10725" s="16">
        <v>2014</v>
      </c>
      <c r="D10725" s="16" t="s">
        <v>2333</v>
      </c>
      <c r="E10725" s="16">
        <v>144</v>
      </c>
      <c r="F10725" s="16">
        <v>256</v>
      </c>
      <c r="G10725" s="16">
        <v>11</v>
      </c>
      <c r="H10725" s="16">
        <v>48</v>
      </c>
    </row>
    <row r="10726" spans="1:8" x14ac:dyDescent="0.3">
      <c r="A10726" s="13" t="str">
        <f t="shared" si="167"/>
        <v>jimence012014</v>
      </c>
      <c r="B10726" s="16" t="s">
        <v>663</v>
      </c>
      <c r="C10726" s="16">
        <v>2014</v>
      </c>
      <c r="D10726" s="16" t="s">
        <v>2334</v>
      </c>
      <c r="E10726" s="16">
        <v>0</v>
      </c>
      <c r="F10726" s="16">
        <v>1</v>
      </c>
      <c r="G10726" s="16">
        <v>1</v>
      </c>
      <c r="H10726" s="16">
        <v>0</v>
      </c>
    </row>
    <row r="10727" spans="1:8" x14ac:dyDescent="0.3">
      <c r="A10727" s="13" t="str">
        <f t="shared" si="167"/>
        <v>jimenlu022014</v>
      </c>
      <c r="B10727" s="16" t="s">
        <v>1967</v>
      </c>
      <c r="C10727" s="16">
        <v>2014</v>
      </c>
      <c r="D10727" s="16" t="s">
        <v>40</v>
      </c>
      <c r="E10727" s="16">
        <v>9</v>
      </c>
      <c r="F10727" s="16">
        <v>18</v>
      </c>
      <c r="G10727" s="16">
        <v>0</v>
      </c>
      <c r="H10727" s="16">
        <v>5</v>
      </c>
    </row>
    <row r="10728" spans="1:8" x14ac:dyDescent="0.3">
      <c r="A10728" s="13" t="str">
        <f t="shared" si="167"/>
        <v>jimenub012014</v>
      </c>
      <c r="B10728" s="16" t="s">
        <v>664</v>
      </c>
      <c r="C10728" s="16">
        <v>2014</v>
      </c>
      <c r="D10728" s="16" t="s">
        <v>2334</v>
      </c>
      <c r="E10728" s="16">
        <v>11</v>
      </c>
      <c r="F10728" s="16">
        <v>9</v>
      </c>
      <c r="G10728" s="16">
        <v>0</v>
      </c>
      <c r="H10728" s="16">
        <v>3</v>
      </c>
    </row>
    <row r="10729" spans="1:8" x14ac:dyDescent="0.3">
      <c r="A10729" s="13" t="str">
        <f t="shared" si="167"/>
        <v>johnsch052014</v>
      </c>
      <c r="B10729" s="16" t="s">
        <v>1115</v>
      </c>
      <c r="C10729" s="16">
        <v>2014</v>
      </c>
      <c r="D10729" s="16" t="s">
        <v>2335</v>
      </c>
      <c r="E10729" s="16">
        <v>1</v>
      </c>
      <c r="F10729" s="16">
        <v>0</v>
      </c>
      <c r="G10729" s="16">
        <v>0</v>
      </c>
      <c r="H10729" s="16">
        <v>0</v>
      </c>
    </row>
    <row r="10730" spans="1:8" x14ac:dyDescent="0.3">
      <c r="A10730" s="13" t="str">
        <f t="shared" si="167"/>
        <v>johnsch052014</v>
      </c>
      <c r="B10730" s="16" t="s">
        <v>1115</v>
      </c>
      <c r="C10730" s="16">
        <v>2014</v>
      </c>
      <c r="D10730" s="16" t="s">
        <v>40</v>
      </c>
      <c r="E10730" s="16">
        <v>56</v>
      </c>
      <c r="F10730" s="16">
        <v>209</v>
      </c>
      <c r="G10730" s="16">
        <v>6</v>
      </c>
      <c r="H10730" s="16">
        <v>18</v>
      </c>
    </row>
    <row r="10731" spans="1:8" x14ac:dyDescent="0.3">
      <c r="A10731" s="13" t="str">
        <f t="shared" si="167"/>
        <v>johnsda062014</v>
      </c>
      <c r="B10731" s="16" t="s">
        <v>561</v>
      </c>
      <c r="C10731" s="16">
        <v>2014</v>
      </c>
      <c r="D10731" s="16" t="s">
        <v>2335</v>
      </c>
      <c r="E10731" s="16">
        <v>44</v>
      </c>
      <c r="F10731" s="16">
        <v>4</v>
      </c>
      <c r="G10731" s="16">
        <v>1</v>
      </c>
      <c r="H10731" s="16">
        <v>2</v>
      </c>
    </row>
    <row r="10732" spans="1:8" x14ac:dyDescent="0.3">
      <c r="A10732" s="13" t="str">
        <f t="shared" si="167"/>
        <v>johnsel022014</v>
      </c>
      <c r="B10732" s="16" t="s">
        <v>944</v>
      </c>
      <c r="C10732" s="16">
        <v>2014</v>
      </c>
      <c r="D10732" s="16" t="s">
        <v>39</v>
      </c>
      <c r="E10732" s="16">
        <v>3</v>
      </c>
      <c r="F10732" s="16">
        <v>7</v>
      </c>
      <c r="G10732" s="16">
        <v>2</v>
      </c>
      <c r="H10732" s="16">
        <v>2</v>
      </c>
    </row>
    <row r="10733" spans="1:8" x14ac:dyDescent="0.3">
      <c r="A10733" s="13" t="str">
        <f t="shared" si="167"/>
        <v>johnsel022014</v>
      </c>
      <c r="B10733" s="16" t="s">
        <v>944</v>
      </c>
      <c r="C10733" s="16">
        <v>2014</v>
      </c>
      <c r="D10733" s="16" t="s">
        <v>40</v>
      </c>
      <c r="E10733" s="16">
        <v>0</v>
      </c>
      <c r="F10733" s="16">
        <v>0</v>
      </c>
      <c r="G10733" s="16">
        <v>0</v>
      </c>
      <c r="H10733" s="16">
        <v>0</v>
      </c>
    </row>
    <row r="10734" spans="1:8" x14ac:dyDescent="0.3">
      <c r="A10734" s="13" t="str">
        <f t="shared" si="167"/>
        <v>johnsel022014</v>
      </c>
      <c r="B10734" s="16" t="s">
        <v>944</v>
      </c>
      <c r="C10734" s="16">
        <v>2014</v>
      </c>
      <c r="D10734" s="16" t="s">
        <v>2331</v>
      </c>
      <c r="E10734" s="16">
        <v>6</v>
      </c>
      <c r="F10734" s="16">
        <v>0</v>
      </c>
      <c r="G10734" s="16">
        <v>0</v>
      </c>
      <c r="H10734" s="16">
        <v>0</v>
      </c>
    </row>
    <row r="10735" spans="1:8" x14ac:dyDescent="0.3">
      <c r="A10735" s="13" t="str">
        <f t="shared" si="167"/>
        <v>johnsel022014</v>
      </c>
      <c r="B10735" s="16" t="s">
        <v>944</v>
      </c>
      <c r="C10735" s="16">
        <v>2014</v>
      </c>
      <c r="D10735" s="16" t="s">
        <v>2332</v>
      </c>
      <c r="E10735" s="16">
        <v>6</v>
      </c>
      <c r="F10735" s="16">
        <v>0</v>
      </c>
      <c r="G10735" s="16">
        <v>0</v>
      </c>
      <c r="H10735" s="16">
        <v>0</v>
      </c>
    </row>
    <row r="10736" spans="1:8" x14ac:dyDescent="0.3">
      <c r="A10736" s="13" t="str">
        <f t="shared" si="167"/>
        <v>johnser042014</v>
      </c>
      <c r="B10736" s="16" t="s">
        <v>1968</v>
      </c>
      <c r="C10736" s="16">
        <v>2014</v>
      </c>
      <c r="D10736" s="16" t="s">
        <v>2334</v>
      </c>
      <c r="E10736" s="16">
        <v>3</v>
      </c>
      <c r="F10736" s="16">
        <v>2</v>
      </c>
      <c r="G10736" s="16">
        <v>0</v>
      </c>
      <c r="H10736" s="16">
        <v>0</v>
      </c>
    </row>
    <row r="10737" spans="1:8" x14ac:dyDescent="0.3">
      <c r="A10737" s="13" t="str">
        <f t="shared" si="167"/>
        <v>johnsji042014</v>
      </c>
      <c r="B10737" s="16" t="s">
        <v>665</v>
      </c>
      <c r="C10737" s="16">
        <v>2014</v>
      </c>
      <c r="D10737" s="16" t="s">
        <v>2334</v>
      </c>
      <c r="E10737" s="16">
        <v>2</v>
      </c>
      <c r="F10737" s="16">
        <v>3</v>
      </c>
      <c r="G10737" s="16">
        <v>1</v>
      </c>
      <c r="H10737" s="16">
        <v>0</v>
      </c>
    </row>
    <row r="10738" spans="1:8" x14ac:dyDescent="0.3">
      <c r="A10738" s="13" t="str">
        <f t="shared" si="167"/>
        <v>johnsji042014</v>
      </c>
      <c r="B10738" s="16" t="s">
        <v>665</v>
      </c>
      <c r="C10738" s="16">
        <v>2014</v>
      </c>
      <c r="D10738" s="16" t="s">
        <v>2334</v>
      </c>
      <c r="E10738" s="16">
        <v>2</v>
      </c>
      <c r="F10738" s="16">
        <v>3</v>
      </c>
      <c r="G10738" s="16">
        <v>0</v>
      </c>
      <c r="H10738" s="16">
        <v>0</v>
      </c>
    </row>
    <row r="10739" spans="1:8" x14ac:dyDescent="0.3">
      <c r="A10739" s="13" t="str">
        <f t="shared" si="167"/>
        <v>johnske052014</v>
      </c>
      <c r="B10739" s="16" t="s">
        <v>563</v>
      </c>
      <c r="C10739" s="16">
        <v>2014</v>
      </c>
      <c r="D10739" s="16" t="s">
        <v>2335</v>
      </c>
      <c r="E10739" s="16">
        <v>181</v>
      </c>
      <c r="F10739" s="16">
        <v>25</v>
      </c>
      <c r="G10739" s="16">
        <v>4</v>
      </c>
      <c r="H10739" s="16">
        <v>6</v>
      </c>
    </row>
    <row r="10740" spans="1:8" x14ac:dyDescent="0.3">
      <c r="A10740" s="13" t="str">
        <f t="shared" si="167"/>
        <v>johnske052014</v>
      </c>
      <c r="B10740" s="16" t="s">
        <v>563</v>
      </c>
      <c r="C10740" s="16">
        <v>2014</v>
      </c>
      <c r="D10740" s="16" t="s">
        <v>2335</v>
      </c>
      <c r="E10740" s="16">
        <v>32</v>
      </c>
      <c r="F10740" s="16">
        <v>4</v>
      </c>
      <c r="G10740" s="16">
        <v>0</v>
      </c>
      <c r="H10740" s="16">
        <v>3</v>
      </c>
    </row>
    <row r="10741" spans="1:8" x14ac:dyDescent="0.3">
      <c r="A10741" s="13" t="str">
        <f t="shared" si="167"/>
        <v>johnske052014</v>
      </c>
      <c r="B10741" s="16" t="s">
        <v>563</v>
      </c>
      <c r="C10741" s="16">
        <v>2014</v>
      </c>
      <c r="D10741" s="16" t="s">
        <v>39</v>
      </c>
      <c r="E10741" s="16">
        <v>0</v>
      </c>
      <c r="F10741" s="16">
        <v>1</v>
      </c>
      <c r="G10741" s="16">
        <v>0</v>
      </c>
      <c r="H10741" s="16">
        <v>0</v>
      </c>
    </row>
    <row r="10742" spans="1:8" x14ac:dyDescent="0.3">
      <c r="A10742" s="13" t="str">
        <f t="shared" si="167"/>
        <v>johnske052014</v>
      </c>
      <c r="B10742" s="16" t="s">
        <v>563</v>
      </c>
      <c r="C10742" s="16">
        <v>2014</v>
      </c>
      <c r="D10742" s="16" t="s">
        <v>39</v>
      </c>
      <c r="E10742" s="16">
        <v>0</v>
      </c>
      <c r="F10742" s="16">
        <v>0</v>
      </c>
      <c r="G10742" s="16">
        <v>0</v>
      </c>
      <c r="H10742" s="16">
        <v>0</v>
      </c>
    </row>
    <row r="10743" spans="1:8" x14ac:dyDescent="0.3">
      <c r="A10743" s="13" t="str">
        <f t="shared" si="167"/>
        <v>johnske052014</v>
      </c>
      <c r="B10743" s="16" t="s">
        <v>563</v>
      </c>
      <c r="C10743" s="16">
        <v>2014</v>
      </c>
      <c r="D10743" s="16" t="s">
        <v>39</v>
      </c>
      <c r="E10743" s="16">
        <v>3</v>
      </c>
      <c r="F10743" s="16">
        <v>3</v>
      </c>
      <c r="G10743" s="16">
        <v>1</v>
      </c>
      <c r="H10743" s="16">
        <v>1</v>
      </c>
    </row>
    <row r="10744" spans="1:8" x14ac:dyDescent="0.3">
      <c r="A10744" s="13" t="str">
        <f t="shared" si="167"/>
        <v>johnske052014</v>
      </c>
      <c r="B10744" s="16" t="s">
        <v>563</v>
      </c>
      <c r="C10744" s="16">
        <v>2014</v>
      </c>
      <c r="D10744" s="16" t="s">
        <v>40</v>
      </c>
      <c r="E10744" s="16">
        <v>18</v>
      </c>
      <c r="F10744" s="16">
        <v>53</v>
      </c>
      <c r="G10744" s="16">
        <v>5</v>
      </c>
      <c r="H10744" s="16">
        <v>5</v>
      </c>
    </row>
    <row r="10745" spans="1:8" x14ac:dyDescent="0.3">
      <c r="A10745" s="13" t="str">
        <f t="shared" si="167"/>
        <v>johnske052014</v>
      </c>
      <c r="B10745" s="16" t="s">
        <v>563</v>
      </c>
      <c r="C10745" s="16">
        <v>2014</v>
      </c>
      <c r="D10745" s="16" t="s">
        <v>40</v>
      </c>
      <c r="E10745" s="16">
        <v>1</v>
      </c>
      <c r="F10745" s="16">
        <v>3</v>
      </c>
      <c r="G10745" s="16">
        <v>0</v>
      </c>
      <c r="H10745" s="16">
        <v>0</v>
      </c>
    </row>
    <row r="10746" spans="1:8" x14ac:dyDescent="0.3">
      <c r="A10746" s="13" t="str">
        <f t="shared" si="167"/>
        <v>johnske052014</v>
      </c>
      <c r="B10746" s="16" t="s">
        <v>563</v>
      </c>
      <c r="C10746" s="16">
        <v>2014</v>
      </c>
      <c r="D10746" s="16" t="s">
        <v>40</v>
      </c>
      <c r="E10746" s="16">
        <v>4</v>
      </c>
      <c r="F10746" s="16">
        <v>11</v>
      </c>
      <c r="G10746" s="16">
        <v>1</v>
      </c>
      <c r="H10746" s="16">
        <v>0</v>
      </c>
    </row>
    <row r="10747" spans="1:8" x14ac:dyDescent="0.3">
      <c r="A10747" s="13" t="str">
        <f t="shared" si="167"/>
        <v>johnske052014</v>
      </c>
      <c r="B10747" s="16" t="s">
        <v>563</v>
      </c>
      <c r="C10747" s="16">
        <v>2014</v>
      </c>
      <c r="D10747" s="16" t="s">
        <v>2330</v>
      </c>
      <c r="E10747" s="16">
        <v>1</v>
      </c>
      <c r="F10747" s="16">
        <v>0</v>
      </c>
      <c r="G10747" s="16">
        <v>0</v>
      </c>
      <c r="H10747" s="16">
        <v>0</v>
      </c>
    </row>
    <row r="10748" spans="1:8" x14ac:dyDescent="0.3">
      <c r="A10748" s="13" t="str">
        <f t="shared" si="167"/>
        <v>johnske052014</v>
      </c>
      <c r="B10748" s="16" t="s">
        <v>563</v>
      </c>
      <c r="C10748" s="16">
        <v>2014</v>
      </c>
      <c r="D10748" s="16" t="s">
        <v>2330</v>
      </c>
      <c r="E10748" s="16">
        <v>0</v>
      </c>
      <c r="F10748" s="16">
        <v>0</v>
      </c>
      <c r="G10748" s="16">
        <v>0</v>
      </c>
      <c r="H10748" s="16">
        <v>0</v>
      </c>
    </row>
    <row r="10749" spans="1:8" x14ac:dyDescent="0.3">
      <c r="A10749" s="13" t="str">
        <f t="shared" si="167"/>
        <v>johnske052014</v>
      </c>
      <c r="B10749" s="16" t="s">
        <v>563</v>
      </c>
      <c r="C10749" s="16">
        <v>2014</v>
      </c>
      <c r="D10749" s="16" t="s">
        <v>2331</v>
      </c>
      <c r="E10749" s="16">
        <v>3</v>
      </c>
      <c r="F10749" s="16">
        <v>0</v>
      </c>
      <c r="G10749" s="16">
        <v>0</v>
      </c>
      <c r="H10749" s="16">
        <v>0</v>
      </c>
    </row>
    <row r="10750" spans="1:8" x14ac:dyDescent="0.3">
      <c r="A10750" s="13" t="str">
        <f t="shared" si="167"/>
        <v>johnske052014</v>
      </c>
      <c r="B10750" s="16" t="s">
        <v>563</v>
      </c>
      <c r="C10750" s="16">
        <v>2014</v>
      </c>
      <c r="D10750" s="16" t="s">
        <v>2331</v>
      </c>
      <c r="E10750" s="16">
        <v>0</v>
      </c>
      <c r="F10750" s="16">
        <v>0</v>
      </c>
      <c r="G10750" s="16">
        <v>0</v>
      </c>
      <c r="H10750" s="16">
        <v>0</v>
      </c>
    </row>
    <row r="10751" spans="1:8" x14ac:dyDescent="0.3">
      <c r="A10751" s="13" t="str">
        <f t="shared" si="167"/>
        <v>johnske052014</v>
      </c>
      <c r="B10751" s="16" t="s">
        <v>563</v>
      </c>
      <c r="C10751" s="16">
        <v>2014</v>
      </c>
      <c r="D10751" s="16" t="s">
        <v>2332</v>
      </c>
      <c r="E10751" s="16">
        <v>2</v>
      </c>
      <c r="F10751" s="16">
        <v>0</v>
      </c>
      <c r="G10751" s="16">
        <v>0</v>
      </c>
      <c r="H10751" s="16">
        <v>0</v>
      </c>
    </row>
    <row r="10752" spans="1:8" x14ac:dyDescent="0.3">
      <c r="A10752" s="13" t="str">
        <f t="shared" si="167"/>
        <v>johnskr012014</v>
      </c>
      <c r="B10752" s="16" t="s">
        <v>1969</v>
      </c>
      <c r="C10752" s="16">
        <v>2014</v>
      </c>
      <c r="D10752" s="16" t="s">
        <v>2334</v>
      </c>
      <c r="E10752" s="16">
        <v>0</v>
      </c>
      <c r="F10752" s="16">
        <v>4</v>
      </c>
      <c r="G10752" s="16">
        <v>0</v>
      </c>
      <c r="H10752" s="16">
        <v>0</v>
      </c>
    </row>
    <row r="10753" spans="1:8" x14ac:dyDescent="0.3">
      <c r="A10753" s="13" t="str">
        <f t="shared" si="167"/>
        <v>johnsre022014</v>
      </c>
      <c r="B10753" s="16" t="s">
        <v>384</v>
      </c>
      <c r="C10753" s="16">
        <v>2014</v>
      </c>
      <c r="D10753" s="16" t="s">
        <v>2329</v>
      </c>
      <c r="E10753" s="16">
        <v>2</v>
      </c>
      <c r="F10753" s="16">
        <v>0</v>
      </c>
      <c r="G10753" s="16">
        <v>0</v>
      </c>
      <c r="H10753" s="16">
        <v>0</v>
      </c>
    </row>
    <row r="10754" spans="1:8" x14ac:dyDescent="0.3">
      <c r="A10754" s="13" t="str">
        <f t="shared" si="167"/>
        <v>johnsre022014</v>
      </c>
      <c r="B10754" s="16" t="s">
        <v>384</v>
      </c>
      <c r="C10754" s="16">
        <v>2014</v>
      </c>
      <c r="D10754" s="16" t="s">
        <v>2330</v>
      </c>
      <c r="E10754" s="16">
        <v>32</v>
      </c>
      <c r="F10754" s="16">
        <v>3</v>
      </c>
      <c r="G10754" s="16">
        <v>0</v>
      </c>
      <c r="H10754" s="16">
        <v>1</v>
      </c>
    </row>
    <row r="10755" spans="1:8" x14ac:dyDescent="0.3">
      <c r="A10755" s="13" t="str">
        <f t="shared" ref="A10755:A10818" si="168">(B10755&amp;C10755)</f>
        <v>johnsre022014</v>
      </c>
      <c r="B10755" s="16" t="s">
        <v>384</v>
      </c>
      <c r="C10755" s="16">
        <v>2014</v>
      </c>
      <c r="D10755" s="16" t="s">
        <v>2331</v>
      </c>
      <c r="E10755" s="16">
        <v>42</v>
      </c>
      <c r="F10755" s="16">
        <v>4</v>
      </c>
      <c r="G10755" s="16">
        <v>1</v>
      </c>
      <c r="H10755" s="16">
        <v>1</v>
      </c>
    </row>
    <row r="10756" spans="1:8" x14ac:dyDescent="0.3">
      <c r="A10756" s="13" t="str">
        <f t="shared" si="168"/>
        <v>johnsre022014</v>
      </c>
      <c r="B10756" s="16" t="s">
        <v>384</v>
      </c>
      <c r="C10756" s="16">
        <v>2014</v>
      </c>
      <c r="D10756" s="16" t="s">
        <v>2332</v>
      </c>
      <c r="E10756" s="16">
        <v>8</v>
      </c>
      <c r="F10756" s="16">
        <v>1</v>
      </c>
      <c r="G10756" s="16">
        <v>1</v>
      </c>
      <c r="H10756" s="16">
        <v>0</v>
      </c>
    </row>
    <row r="10757" spans="1:8" x14ac:dyDescent="0.3">
      <c r="A10757" s="13" t="str">
        <f t="shared" si="168"/>
        <v>jokiser012014</v>
      </c>
      <c r="B10757" s="16" t="s">
        <v>2202</v>
      </c>
      <c r="C10757" s="16">
        <v>2014</v>
      </c>
      <c r="D10757" s="16" t="s">
        <v>2334</v>
      </c>
      <c r="E10757" s="16">
        <v>1</v>
      </c>
      <c r="F10757" s="16">
        <v>3</v>
      </c>
      <c r="G10757" s="16">
        <v>0</v>
      </c>
      <c r="H10757" s="16">
        <v>0</v>
      </c>
    </row>
    <row r="10758" spans="1:8" x14ac:dyDescent="0.3">
      <c r="A10758" s="13" t="str">
        <f t="shared" si="168"/>
        <v>jonesad012014</v>
      </c>
      <c r="B10758" s="16" t="s">
        <v>666</v>
      </c>
      <c r="C10758" s="16">
        <v>2014</v>
      </c>
      <c r="D10758" s="16" t="s">
        <v>2329</v>
      </c>
      <c r="E10758" s="16">
        <v>374</v>
      </c>
      <c r="F10758" s="16">
        <v>7</v>
      </c>
      <c r="G10758" s="16">
        <v>6</v>
      </c>
      <c r="H10758" s="16">
        <v>3</v>
      </c>
    </row>
    <row r="10759" spans="1:8" x14ac:dyDescent="0.3">
      <c r="A10759" s="13" t="str">
        <f t="shared" si="168"/>
        <v>jonesad012014</v>
      </c>
      <c r="B10759" s="16" t="s">
        <v>666</v>
      </c>
      <c r="C10759" s="16">
        <v>2014</v>
      </c>
      <c r="D10759" s="16" t="s">
        <v>2331</v>
      </c>
      <c r="E10759" s="16">
        <v>374</v>
      </c>
      <c r="F10759" s="16">
        <v>7</v>
      </c>
      <c r="G10759" s="16">
        <v>6</v>
      </c>
      <c r="H10759" s="16">
        <v>3</v>
      </c>
    </row>
    <row r="10760" spans="1:8" x14ac:dyDescent="0.3">
      <c r="A10760" s="13" t="str">
        <f t="shared" si="168"/>
        <v>jonesga022014</v>
      </c>
      <c r="B10760" s="16" t="s">
        <v>807</v>
      </c>
      <c r="C10760" s="16">
        <v>2014</v>
      </c>
      <c r="D10760" s="16" t="s">
        <v>2335</v>
      </c>
      <c r="E10760" s="16">
        <v>990</v>
      </c>
      <c r="F10760" s="16">
        <v>107</v>
      </c>
      <c r="G10760" s="16">
        <v>13</v>
      </c>
      <c r="H10760" s="16">
        <v>103</v>
      </c>
    </row>
    <row r="10761" spans="1:8" x14ac:dyDescent="0.3">
      <c r="A10761" s="13" t="str">
        <f t="shared" si="168"/>
        <v>jonesga022014</v>
      </c>
      <c r="B10761" s="16" t="s">
        <v>807</v>
      </c>
      <c r="C10761" s="16">
        <v>2014</v>
      </c>
      <c r="D10761" s="16" t="s">
        <v>2331</v>
      </c>
      <c r="E10761" s="16">
        <v>8</v>
      </c>
      <c r="F10761" s="16">
        <v>0</v>
      </c>
      <c r="G10761" s="16">
        <v>0</v>
      </c>
      <c r="H10761" s="16">
        <v>0</v>
      </c>
    </row>
    <row r="10762" spans="1:8" x14ac:dyDescent="0.3">
      <c r="A10762" s="13" t="str">
        <f t="shared" si="168"/>
        <v>jonesga022014</v>
      </c>
      <c r="B10762" s="16" t="s">
        <v>807</v>
      </c>
      <c r="C10762" s="16">
        <v>2014</v>
      </c>
      <c r="D10762" s="16" t="s">
        <v>2332</v>
      </c>
      <c r="E10762" s="16">
        <v>8</v>
      </c>
      <c r="F10762" s="16">
        <v>0</v>
      </c>
      <c r="G10762" s="16">
        <v>0</v>
      </c>
      <c r="H10762" s="16">
        <v>0</v>
      </c>
    </row>
    <row r="10763" spans="1:8" x14ac:dyDescent="0.3">
      <c r="A10763" s="13" t="str">
        <f t="shared" si="168"/>
        <v>jonesja062014</v>
      </c>
      <c r="B10763" s="16" t="s">
        <v>2203</v>
      </c>
      <c r="C10763" s="16">
        <v>2014</v>
      </c>
      <c r="D10763" s="16" t="s">
        <v>2329</v>
      </c>
      <c r="E10763" s="16">
        <v>153</v>
      </c>
      <c r="F10763" s="16">
        <v>1</v>
      </c>
      <c r="G10763" s="16">
        <v>1</v>
      </c>
      <c r="H10763" s="16">
        <v>0</v>
      </c>
    </row>
    <row r="10764" spans="1:8" x14ac:dyDescent="0.3">
      <c r="A10764" s="13" t="str">
        <f t="shared" si="168"/>
        <v>jonesja062014</v>
      </c>
      <c r="B10764" s="16" t="s">
        <v>2203</v>
      </c>
      <c r="C10764" s="16">
        <v>2014</v>
      </c>
      <c r="D10764" s="16" t="s">
        <v>2330</v>
      </c>
      <c r="E10764" s="16">
        <v>1</v>
      </c>
      <c r="F10764" s="16">
        <v>0</v>
      </c>
      <c r="G10764" s="16">
        <v>1</v>
      </c>
      <c r="H10764" s="16">
        <v>0</v>
      </c>
    </row>
    <row r="10765" spans="1:8" x14ac:dyDescent="0.3">
      <c r="A10765" s="13" t="str">
        <f t="shared" si="168"/>
        <v>jonesja062014</v>
      </c>
      <c r="B10765" s="16" t="s">
        <v>2203</v>
      </c>
      <c r="C10765" s="16">
        <v>2014</v>
      </c>
      <c r="D10765" s="16" t="s">
        <v>2331</v>
      </c>
      <c r="E10765" s="16">
        <v>158</v>
      </c>
      <c r="F10765" s="16">
        <v>1</v>
      </c>
      <c r="G10765" s="16">
        <v>2</v>
      </c>
      <c r="H10765" s="16">
        <v>0</v>
      </c>
    </row>
    <row r="10766" spans="1:8" x14ac:dyDescent="0.3">
      <c r="A10766" s="13" t="str">
        <f t="shared" si="168"/>
        <v>jonesja062014</v>
      </c>
      <c r="B10766" s="16" t="s">
        <v>2203</v>
      </c>
      <c r="C10766" s="16">
        <v>2014</v>
      </c>
      <c r="D10766" s="16" t="s">
        <v>2332</v>
      </c>
      <c r="E10766" s="16">
        <v>4</v>
      </c>
      <c r="F10766" s="16">
        <v>0</v>
      </c>
      <c r="G10766" s="16">
        <v>0</v>
      </c>
      <c r="H10766" s="16">
        <v>0</v>
      </c>
    </row>
    <row r="10767" spans="1:8" x14ac:dyDescent="0.3">
      <c r="A10767" s="13" t="str">
        <f t="shared" si="168"/>
        <v>jonesna012014</v>
      </c>
      <c r="B10767" s="16" t="s">
        <v>1756</v>
      </c>
      <c r="C10767" s="16">
        <v>2014</v>
      </c>
      <c r="D10767" s="16" t="s">
        <v>2334</v>
      </c>
      <c r="E10767" s="16">
        <v>0</v>
      </c>
      <c r="F10767" s="16">
        <v>0</v>
      </c>
      <c r="G10767" s="16">
        <v>0</v>
      </c>
      <c r="H10767" s="16">
        <v>0</v>
      </c>
    </row>
    <row r="10768" spans="1:8" x14ac:dyDescent="0.3">
      <c r="A10768" s="13" t="str">
        <f t="shared" si="168"/>
        <v>jordata012014</v>
      </c>
      <c r="B10768" s="16" t="s">
        <v>1970</v>
      </c>
      <c r="C10768" s="16">
        <v>2014</v>
      </c>
      <c r="D10768" s="16" t="s">
        <v>2334</v>
      </c>
      <c r="E10768" s="16">
        <v>3</v>
      </c>
      <c r="F10768" s="16">
        <v>3</v>
      </c>
      <c r="G10768" s="16">
        <v>0</v>
      </c>
      <c r="H10768" s="16">
        <v>0</v>
      </c>
    </row>
    <row r="10769" spans="1:8" x14ac:dyDescent="0.3">
      <c r="A10769" s="13" t="str">
        <f t="shared" si="168"/>
        <v>josepca012014</v>
      </c>
      <c r="B10769" s="16" t="s">
        <v>2204</v>
      </c>
      <c r="C10769" s="16">
        <v>2014</v>
      </c>
      <c r="D10769" s="16" t="s">
        <v>2335</v>
      </c>
      <c r="E10769" s="16">
        <v>10</v>
      </c>
      <c r="F10769" s="16">
        <v>0</v>
      </c>
      <c r="G10769" s="16">
        <v>0</v>
      </c>
      <c r="H10769" s="16">
        <v>0</v>
      </c>
    </row>
    <row r="10770" spans="1:8" x14ac:dyDescent="0.3">
      <c r="A10770" s="13" t="str">
        <f t="shared" si="168"/>
        <v>josepca012014</v>
      </c>
      <c r="B10770" s="16" t="s">
        <v>2204</v>
      </c>
      <c r="C10770" s="16">
        <v>2014</v>
      </c>
      <c r="D10770" s="16" t="s">
        <v>2336</v>
      </c>
      <c r="E10770" s="16">
        <v>539</v>
      </c>
      <c r="F10770" s="16">
        <v>42</v>
      </c>
      <c r="G10770" s="16">
        <v>4</v>
      </c>
      <c r="H10770" s="16">
        <v>4</v>
      </c>
    </row>
    <row r="10771" spans="1:8" x14ac:dyDescent="0.3">
      <c r="A10771" s="13" t="str">
        <f t="shared" si="168"/>
        <v>josepdo012014</v>
      </c>
      <c r="B10771" s="16" t="s">
        <v>1972</v>
      </c>
      <c r="C10771" s="16">
        <v>2014</v>
      </c>
      <c r="D10771" s="16" t="s">
        <v>2334</v>
      </c>
      <c r="E10771" s="16">
        <v>0</v>
      </c>
      <c r="F10771" s="16">
        <v>0</v>
      </c>
      <c r="G10771" s="16">
        <v>0</v>
      </c>
      <c r="H10771" s="16">
        <v>0</v>
      </c>
    </row>
    <row r="10772" spans="1:8" x14ac:dyDescent="0.3">
      <c r="A10772" s="13" t="str">
        <f t="shared" si="168"/>
        <v>joycema012014</v>
      </c>
      <c r="B10772" s="16" t="s">
        <v>945</v>
      </c>
      <c r="C10772" s="16">
        <v>2014</v>
      </c>
      <c r="D10772" s="16" t="s">
        <v>2330</v>
      </c>
      <c r="E10772" s="16">
        <v>132</v>
      </c>
      <c r="F10772" s="16">
        <v>5</v>
      </c>
      <c r="G10772" s="16">
        <v>2</v>
      </c>
      <c r="H10772" s="16">
        <v>1</v>
      </c>
    </row>
    <row r="10773" spans="1:8" x14ac:dyDescent="0.3">
      <c r="A10773" s="13" t="str">
        <f t="shared" si="168"/>
        <v>joycema012014</v>
      </c>
      <c r="B10773" s="16" t="s">
        <v>945</v>
      </c>
      <c r="C10773" s="16">
        <v>2014</v>
      </c>
      <c r="D10773" s="16" t="s">
        <v>2331</v>
      </c>
      <c r="E10773" s="16">
        <v>156</v>
      </c>
      <c r="F10773" s="16">
        <v>5</v>
      </c>
      <c r="G10773" s="16">
        <v>3</v>
      </c>
      <c r="H10773" s="16">
        <v>1</v>
      </c>
    </row>
    <row r="10774" spans="1:8" x14ac:dyDescent="0.3">
      <c r="A10774" s="13" t="str">
        <f t="shared" si="168"/>
        <v>joycema012014</v>
      </c>
      <c r="B10774" s="16" t="s">
        <v>945</v>
      </c>
      <c r="C10774" s="16">
        <v>2014</v>
      </c>
      <c r="D10774" s="16" t="s">
        <v>2332</v>
      </c>
      <c r="E10774" s="16">
        <v>24</v>
      </c>
      <c r="F10774" s="16">
        <v>0</v>
      </c>
      <c r="G10774" s="16">
        <v>1</v>
      </c>
      <c r="H10774" s="16">
        <v>0</v>
      </c>
    </row>
    <row r="10775" spans="1:8" x14ac:dyDescent="0.3">
      <c r="A10775" s="13" t="str">
        <f t="shared" si="168"/>
        <v>jurrjja012014</v>
      </c>
      <c r="B10775" s="16" t="s">
        <v>808</v>
      </c>
      <c r="C10775" s="16">
        <v>2014</v>
      </c>
      <c r="D10775" s="16" t="s">
        <v>2334</v>
      </c>
      <c r="E10775" s="16">
        <v>0</v>
      </c>
      <c r="F10775" s="16">
        <v>0</v>
      </c>
      <c r="G10775" s="16">
        <v>1</v>
      </c>
      <c r="H10775" s="16">
        <v>0</v>
      </c>
    </row>
    <row r="10776" spans="1:8" x14ac:dyDescent="0.3">
      <c r="A10776" s="13" t="str">
        <f t="shared" si="168"/>
        <v>kahnlto012014</v>
      </c>
      <c r="B10776" s="16" t="s">
        <v>2205</v>
      </c>
      <c r="C10776" s="16">
        <v>2014</v>
      </c>
      <c r="D10776" s="16" t="s">
        <v>2334</v>
      </c>
      <c r="E10776" s="16">
        <v>8</v>
      </c>
      <c r="F10776" s="16">
        <v>5</v>
      </c>
      <c r="G10776" s="16">
        <v>2</v>
      </c>
      <c r="H10776" s="16">
        <v>1</v>
      </c>
    </row>
    <row r="10777" spans="1:8" x14ac:dyDescent="0.3">
      <c r="A10777" s="13" t="str">
        <f t="shared" si="168"/>
        <v>kalisry012014</v>
      </c>
      <c r="B10777" s="16" t="s">
        <v>1310</v>
      </c>
      <c r="C10777" s="16">
        <v>2014</v>
      </c>
      <c r="D10777" s="16" t="s">
        <v>2329</v>
      </c>
      <c r="E10777" s="16">
        <v>19</v>
      </c>
      <c r="F10777" s="16">
        <v>0</v>
      </c>
      <c r="G10777" s="16">
        <v>0</v>
      </c>
      <c r="H10777" s="16">
        <v>0</v>
      </c>
    </row>
    <row r="10778" spans="1:8" x14ac:dyDescent="0.3">
      <c r="A10778" s="13" t="str">
        <f t="shared" si="168"/>
        <v>kalisry012014</v>
      </c>
      <c r="B10778" s="16" t="s">
        <v>1310</v>
      </c>
      <c r="C10778" s="16">
        <v>2014</v>
      </c>
      <c r="D10778" s="16" t="s">
        <v>2330</v>
      </c>
      <c r="E10778" s="16">
        <v>19</v>
      </c>
      <c r="F10778" s="16">
        <v>0</v>
      </c>
      <c r="G10778" s="16">
        <v>1</v>
      </c>
      <c r="H10778" s="16">
        <v>0</v>
      </c>
    </row>
    <row r="10779" spans="1:8" x14ac:dyDescent="0.3">
      <c r="A10779" s="13" t="str">
        <f t="shared" si="168"/>
        <v>kalisry012014</v>
      </c>
      <c r="B10779" s="16" t="s">
        <v>1310</v>
      </c>
      <c r="C10779" s="16">
        <v>2014</v>
      </c>
      <c r="D10779" s="16" t="s">
        <v>2331</v>
      </c>
      <c r="E10779" s="16">
        <v>55</v>
      </c>
      <c r="F10779" s="16">
        <v>0</v>
      </c>
      <c r="G10779" s="16">
        <v>1</v>
      </c>
      <c r="H10779" s="16">
        <v>0</v>
      </c>
    </row>
    <row r="10780" spans="1:8" x14ac:dyDescent="0.3">
      <c r="A10780" s="13" t="str">
        <f t="shared" si="168"/>
        <v>kalisry012014</v>
      </c>
      <c r="B10780" s="16" t="s">
        <v>1310</v>
      </c>
      <c r="C10780" s="16">
        <v>2014</v>
      </c>
      <c r="D10780" s="16" t="s">
        <v>2332</v>
      </c>
      <c r="E10780" s="16">
        <v>17</v>
      </c>
      <c r="F10780" s="16">
        <v>0</v>
      </c>
      <c r="G10780" s="16">
        <v>0</v>
      </c>
      <c r="H10780" s="16">
        <v>0</v>
      </c>
    </row>
    <row r="10781" spans="1:8" x14ac:dyDescent="0.3">
      <c r="A10781" s="13" t="str">
        <f t="shared" si="168"/>
        <v>karnsna012014</v>
      </c>
      <c r="B10781" s="16" t="s">
        <v>1973</v>
      </c>
      <c r="C10781" s="16">
        <v>2014</v>
      </c>
      <c r="D10781" s="16" t="s">
        <v>2334</v>
      </c>
      <c r="E10781" s="16">
        <v>0</v>
      </c>
      <c r="F10781" s="16">
        <v>0</v>
      </c>
      <c r="G10781" s="16">
        <v>0</v>
      </c>
      <c r="H10781" s="16">
        <v>0</v>
      </c>
    </row>
    <row r="10782" spans="1:8" x14ac:dyDescent="0.3">
      <c r="A10782" s="13" t="str">
        <f t="shared" si="168"/>
        <v>kawasmu012014</v>
      </c>
      <c r="B10782" s="16" t="s">
        <v>1757</v>
      </c>
      <c r="C10782" s="16">
        <v>2014</v>
      </c>
      <c r="D10782" s="16" t="s">
        <v>39</v>
      </c>
      <c r="E10782" s="16">
        <v>78</v>
      </c>
      <c r="F10782" s="16">
        <v>139</v>
      </c>
      <c r="G10782" s="16">
        <v>5</v>
      </c>
      <c r="H10782" s="16">
        <v>28</v>
      </c>
    </row>
    <row r="10783" spans="1:8" x14ac:dyDescent="0.3">
      <c r="A10783" s="13" t="str">
        <f t="shared" si="168"/>
        <v>kawasmu012014</v>
      </c>
      <c r="B10783" s="16" t="s">
        <v>1757</v>
      </c>
      <c r="C10783" s="16">
        <v>2014</v>
      </c>
      <c r="D10783" s="16" t="s">
        <v>40</v>
      </c>
      <c r="E10783" s="16">
        <v>6</v>
      </c>
      <c r="F10783" s="16">
        <v>37</v>
      </c>
      <c r="G10783" s="16">
        <v>2</v>
      </c>
      <c r="H10783" s="16">
        <v>1</v>
      </c>
    </row>
    <row r="10784" spans="1:8" x14ac:dyDescent="0.3">
      <c r="A10784" s="13" t="str">
        <f t="shared" si="168"/>
        <v>kawasmu012014</v>
      </c>
      <c r="B10784" s="16" t="s">
        <v>1757</v>
      </c>
      <c r="C10784" s="16">
        <v>2014</v>
      </c>
      <c r="D10784" s="16" t="s">
        <v>2333</v>
      </c>
      <c r="E10784" s="16">
        <v>2</v>
      </c>
      <c r="F10784" s="16">
        <v>2</v>
      </c>
      <c r="G10784" s="16">
        <v>0</v>
      </c>
      <c r="H10784" s="16">
        <v>0</v>
      </c>
    </row>
    <row r="10785" spans="1:8" x14ac:dyDescent="0.3">
      <c r="A10785" s="13" t="str">
        <f t="shared" si="168"/>
        <v>kazmisc012014</v>
      </c>
      <c r="B10785" s="16" t="s">
        <v>463</v>
      </c>
      <c r="C10785" s="16">
        <v>2014</v>
      </c>
      <c r="D10785" s="16" t="s">
        <v>2334</v>
      </c>
      <c r="E10785" s="16">
        <v>2</v>
      </c>
      <c r="F10785" s="16">
        <v>18</v>
      </c>
      <c r="G10785" s="16">
        <v>3</v>
      </c>
      <c r="H10785" s="16">
        <v>1</v>
      </c>
    </row>
    <row r="10786" spans="1:8" x14ac:dyDescent="0.3">
      <c r="A10786" s="13" t="str">
        <f t="shared" si="168"/>
        <v>kellesh012014</v>
      </c>
      <c r="B10786" s="16" t="s">
        <v>1118</v>
      </c>
      <c r="C10786" s="16">
        <v>2014</v>
      </c>
      <c r="D10786" s="16" t="s">
        <v>2334</v>
      </c>
      <c r="E10786" s="16">
        <v>6</v>
      </c>
      <c r="F10786" s="16">
        <v>4</v>
      </c>
      <c r="G10786" s="16">
        <v>0</v>
      </c>
      <c r="H10786" s="16">
        <v>1</v>
      </c>
    </row>
    <row r="10787" spans="1:8" x14ac:dyDescent="0.3">
      <c r="A10787" s="13" t="str">
        <f t="shared" si="168"/>
        <v>kellydo012014</v>
      </c>
      <c r="B10787" s="16" t="s">
        <v>809</v>
      </c>
      <c r="C10787" s="16">
        <v>2014</v>
      </c>
      <c r="D10787" s="16" t="s">
        <v>2335</v>
      </c>
      <c r="E10787" s="16">
        <v>72</v>
      </c>
      <c r="F10787" s="16">
        <v>7</v>
      </c>
      <c r="G10787" s="16">
        <v>1</v>
      </c>
      <c r="H10787" s="16">
        <v>10</v>
      </c>
    </row>
    <row r="10788" spans="1:8" x14ac:dyDescent="0.3">
      <c r="A10788" s="13" t="str">
        <f t="shared" si="168"/>
        <v>kellydo012014</v>
      </c>
      <c r="B10788" s="16" t="s">
        <v>809</v>
      </c>
      <c r="C10788" s="16">
        <v>2014</v>
      </c>
      <c r="D10788" s="16" t="s">
        <v>39</v>
      </c>
      <c r="E10788" s="16">
        <v>0</v>
      </c>
      <c r="F10788" s="16">
        <v>0</v>
      </c>
      <c r="G10788" s="16">
        <v>0</v>
      </c>
      <c r="H10788" s="16">
        <v>0</v>
      </c>
    </row>
    <row r="10789" spans="1:8" x14ac:dyDescent="0.3">
      <c r="A10789" s="13" t="str">
        <f t="shared" si="168"/>
        <v>kellydo012014</v>
      </c>
      <c r="B10789" s="16" t="s">
        <v>809</v>
      </c>
      <c r="C10789" s="16">
        <v>2014</v>
      </c>
      <c r="D10789" s="16" t="s">
        <v>40</v>
      </c>
      <c r="E10789" s="16">
        <v>8</v>
      </c>
      <c r="F10789" s="16">
        <v>31</v>
      </c>
      <c r="G10789" s="16">
        <v>1</v>
      </c>
      <c r="H10789" s="16">
        <v>3</v>
      </c>
    </row>
    <row r="10790" spans="1:8" x14ac:dyDescent="0.3">
      <c r="A10790" s="13" t="str">
        <f t="shared" si="168"/>
        <v>kellydo012014</v>
      </c>
      <c r="B10790" s="16" t="s">
        <v>809</v>
      </c>
      <c r="C10790" s="16">
        <v>2014</v>
      </c>
      <c r="D10790" s="16" t="s">
        <v>2329</v>
      </c>
      <c r="E10790" s="16">
        <v>21</v>
      </c>
      <c r="F10790" s="16">
        <v>0</v>
      </c>
      <c r="G10790" s="16">
        <v>0</v>
      </c>
      <c r="H10790" s="16">
        <v>0</v>
      </c>
    </row>
    <row r="10791" spans="1:8" x14ac:dyDescent="0.3">
      <c r="A10791" s="13" t="str">
        <f t="shared" si="168"/>
        <v>kellydo012014</v>
      </c>
      <c r="B10791" s="16" t="s">
        <v>809</v>
      </c>
      <c r="C10791" s="16">
        <v>2014</v>
      </c>
      <c r="D10791" s="16" t="s">
        <v>2330</v>
      </c>
      <c r="E10791" s="16">
        <v>17</v>
      </c>
      <c r="F10791" s="16">
        <v>0</v>
      </c>
      <c r="G10791" s="16">
        <v>0</v>
      </c>
      <c r="H10791" s="16">
        <v>0</v>
      </c>
    </row>
    <row r="10792" spans="1:8" x14ac:dyDescent="0.3">
      <c r="A10792" s="13" t="str">
        <f t="shared" si="168"/>
        <v>kellydo012014</v>
      </c>
      <c r="B10792" s="16" t="s">
        <v>809</v>
      </c>
      <c r="C10792" s="16">
        <v>2014</v>
      </c>
      <c r="D10792" s="16" t="s">
        <v>2331</v>
      </c>
      <c r="E10792" s="16">
        <v>50</v>
      </c>
      <c r="F10792" s="16">
        <v>0</v>
      </c>
      <c r="G10792" s="16">
        <v>0</v>
      </c>
      <c r="H10792" s="16">
        <v>0</v>
      </c>
    </row>
    <row r="10793" spans="1:8" x14ac:dyDescent="0.3">
      <c r="A10793" s="13" t="str">
        <f t="shared" si="168"/>
        <v>kellydo012014</v>
      </c>
      <c r="B10793" s="16" t="s">
        <v>809</v>
      </c>
      <c r="C10793" s="16">
        <v>2014</v>
      </c>
      <c r="D10793" s="16" t="s">
        <v>2332</v>
      </c>
      <c r="E10793" s="16">
        <v>12</v>
      </c>
      <c r="F10793" s="16">
        <v>0</v>
      </c>
      <c r="G10793" s="16">
        <v>0</v>
      </c>
      <c r="H10793" s="16">
        <v>0</v>
      </c>
    </row>
    <row r="10794" spans="1:8" x14ac:dyDescent="0.3">
      <c r="A10794" s="13" t="str">
        <f t="shared" si="168"/>
        <v>kellyjo052014</v>
      </c>
      <c r="B10794" s="16" t="s">
        <v>1759</v>
      </c>
      <c r="C10794" s="16">
        <v>2014</v>
      </c>
      <c r="D10794" s="16" t="s">
        <v>2334</v>
      </c>
      <c r="E10794" s="16">
        <v>2</v>
      </c>
      <c r="F10794" s="16">
        <v>3</v>
      </c>
      <c r="G10794" s="16">
        <v>0</v>
      </c>
      <c r="H10794" s="16">
        <v>0</v>
      </c>
    </row>
    <row r="10795" spans="1:8" x14ac:dyDescent="0.3">
      <c r="A10795" s="13" t="str">
        <f t="shared" si="168"/>
        <v>kellyjo052014</v>
      </c>
      <c r="B10795" s="16" t="s">
        <v>1759</v>
      </c>
      <c r="C10795" s="16">
        <v>2014</v>
      </c>
      <c r="D10795" s="16" t="s">
        <v>2334</v>
      </c>
      <c r="E10795" s="16">
        <v>3</v>
      </c>
      <c r="F10795" s="16">
        <v>3</v>
      </c>
      <c r="G10795" s="16">
        <v>0</v>
      </c>
      <c r="H10795" s="16">
        <v>0</v>
      </c>
    </row>
    <row r="10796" spans="1:8" x14ac:dyDescent="0.3">
      <c r="A10796" s="13" t="str">
        <f t="shared" si="168"/>
        <v>kempma012014</v>
      </c>
      <c r="B10796" s="16" t="s">
        <v>668</v>
      </c>
      <c r="C10796" s="16">
        <v>2014</v>
      </c>
      <c r="D10796" s="16" t="s">
        <v>2329</v>
      </c>
      <c r="E10796" s="16">
        <v>75</v>
      </c>
      <c r="F10796" s="16">
        <v>1</v>
      </c>
      <c r="G10796" s="16">
        <v>4</v>
      </c>
      <c r="H10796" s="16">
        <v>0</v>
      </c>
    </row>
    <row r="10797" spans="1:8" x14ac:dyDescent="0.3">
      <c r="A10797" s="13" t="str">
        <f t="shared" si="168"/>
        <v>kempma012014</v>
      </c>
      <c r="B10797" s="16" t="s">
        <v>668</v>
      </c>
      <c r="C10797" s="16">
        <v>2014</v>
      </c>
      <c r="D10797" s="16" t="s">
        <v>2330</v>
      </c>
      <c r="E10797" s="16">
        <v>60</v>
      </c>
      <c r="F10797" s="16">
        <v>1</v>
      </c>
      <c r="G10797" s="16">
        <v>1</v>
      </c>
      <c r="H10797" s="16">
        <v>0</v>
      </c>
    </row>
    <row r="10798" spans="1:8" x14ac:dyDescent="0.3">
      <c r="A10798" s="13" t="str">
        <f t="shared" si="168"/>
        <v>kempma012014</v>
      </c>
      <c r="B10798" s="16" t="s">
        <v>668</v>
      </c>
      <c r="C10798" s="16">
        <v>2014</v>
      </c>
      <c r="D10798" s="16" t="s">
        <v>2331</v>
      </c>
      <c r="E10798" s="16">
        <v>227</v>
      </c>
      <c r="F10798" s="16">
        <v>7</v>
      </c>
      <c r="G10798" s="16">
        <v>7</v>
      </c>
      <c r="H10798" s="16">
        <v>2</v>
      </c>
    </row>
    <row r="10799" spans="1:8" x14ac:dyDescent="0.3">
      <c r="A10799" s="13" t="str">
        <f t="shared" si="168"/>
        <v>kempma012014</v>
      </c>
      <c r="B10799" s="16" t="s">
        <v>668</v>
      </c>
      <c r="C10799" s="16">
        <v>2014</v>
      </c>
      <c r="D10799" s="16" t="s">
        <v>2332</v>
      </c>
      <c r="E10799" s="16">
        <v>92</v>
      </c>
      <c r="F10799" s="16">
        <v>5</v>
      </c>
      <c r="G10799" s="16">
        <v>2</v>
      </c>
      <c r="H10799" s="16">
        <v>2</v>
      </c>
    </row>
    <row r="10800" spans="1:8" x14ac:dyDescent="0.3">
      <c r="A10800" s="13" t="str">
        <f t="shared" si="168"/>
        <v>kendrho012014</v>
      </c>
      <c r="B10800" s="16" t="s">
        <v>669</v>
      </c>
      <c r="C10800" s="16">
        <v>2014</v>
      </c>
      <c r="D10800" s="16" t="s">
        <v>39</v>
      </c>
      <c r="E10800" s="16">
        <v>267</v>
      </c>
      <c r="F10800" s="16">
        <v>406</v>
      </c>
      <c r="G10800" s="16">
        <v>11</v>
      </c>
      <c r="H10800" s="16">
        <v>83</v>
      </c>
    </row>
    <row r="10801" spans="1:8" x14ac:dyDescent="0.3">
      <c r="A10801" s="13" t="str">
        <f t="shared" si="168"/>
        <v>kendrky012014</v>
      </c>
      <c r="B10801" s="16" t="s">
        <v>810</v>
      </c>
      <c r="C10801" s="16">
        <v>2014</v>
      </c>
      <c r="D10801" s="16" t="s">
        <v>2334</v>
      </c>
      <c r="E10801" s="16">
        <v>18</v>
      </c>
      <c r="F10801" s="16">
        <v>29</v>
      </c>
      <c r="G10801" s="16">
        <v>2</v>
      </c>
      <c r="H10801" s="16">
        <v>1</v>
      </c>
    </row>
    <row r="10802" spans="1:8" x14ac:dyDescent="0.3">
      <c r="A10802" s="13" t="str">
        <f t="shared" si="168"/>
        <v>kenneia012014</v>
      </c>
      <c r="B10802" s="16" t="s">
        <v>811</v>
      </c>
      <c r="C10802" s="16">
        <v>2014</v>
      </c>
      <c r="D10802" s="16" t="s">
        <v>2334</v>
      </c>
      <c r="E10802" s="16">
        <v>12</v>
      </c>
      <c r="F10802" s="16">
        <v>18</v>
      </c>
      <c r="G10802" s="16">
        <v>0</v>
      </c>
      <c r="H10802" s="16">
        <v>1</v>
      </c>
    </row>
    <row r="10803" spans="1:8" x14ac:dyDescent="0.3">
      <c r="A10803" s="13" t="str">
        <f t="shared" si="168"/>
        <v>kershcl012014</v>
      </c>
      <c r="B10803" s="16" t="s">
        <v>947</v>
      </c>
      <c r="C10803" s="16">
        <v>2014</v>
      </c>
      <c r="D10803" s="16" t="s">
        <v>2334</v>
      </c>
      <c r="E10803" s="16">
        <v>8</v>
      </c>
      <c r="F10803" s="16">
        <v>31</v>
      </c>
      <c r="G10803" s="16">
        <v>2</v>
      </c>
      <c r="H10803" s="16">
        <v>3</v>
      </c>
    </row>
    <row r="10804" spans="1:8" x14ac:dyDescent="0.3">
      <c r="A10804" s="13" t="str">
        <f t="shared" si="168"/>
        <v>keuchda012014</v>
      </c>
      <c r="B10804" s="16" t="s">
        <v>1760</v>
      </c>
      <c r="C10804" s="16">
        <v>2014</v>
      </c>
      <c r="D10804" s="16" t="s">
        <v>2334</v>
      </c>
      <c r="E10804" s="16">
        <v>18</v>
      </c>
      <c r="F10804" s="16">
        <v>47</v>
      </c>
      <c r="G10804" s="16">
        <v>1</v>
      </c>
      <c r="H10804" s="16">
        <v>3</v>
      </c>
    </row>
    <row r="10805" spans="1:8" x14ac:dyDescent="0.3">
      <c r="A10805" s="13" t="str">
        <f t="shared" si="168"/>
        <v>kickhmi012014</v>
      </c>
      <c r="B10805" s="16" t="s">
        <v>1974</v>
      </c>
      <c r="C10805" s="16">
        <v>2014</v>
      </c>
      <c r="D10805" s="16" t="s">
        <v>2334</v>
      </c>
      <c r="E10805" s="16">
        <v>0</v>
      </c>
      <c r="F10805" s="16">
        <v>1</v>
      </c>
      <c r="G10805" s="16">
        <v>0</v>
      </c>
      <c r="H10805" s="16">
        <v>0</v>
      </c>
    </row>
    <row r="10806" spans="1:8" x14ac:dyDescent="0.3">
      <c r="A10806" s="13" t="str">
        <f t="shared" si="168"/>
        <v>kiermke012014</v>
      </c>
      <c r="B10806" s="16" t="s">
        <v>1975</v>
      </c>
      <c r="C10806" s="16">
        <v>2014</v>
      </c>
      <c r="D10806" s="16" t="s">
        <v>2329</v>
      </c>
      <c r="E10806" s="16">
        <v>100</v>
      </c>
      <c r="F10806" s="16">
        <v>2</v>
      </c>
      <c r="G10806" s="16">
        <v>1</v>
      </c>
      <c r="H10806" s="16">
        <v>1</v>
      </c>
    </row>
    <row r="10807" spans="1:8" x14ac:dyDescent="0.3">
      <c r="A10807" s="13" t="str">
        <f t="shared" si="168"/>
        <v>kiermke012014</v>
      </c>
      <c r="B10807" s="16" t="s">
        <v>1975</v>
      </c>
      <c r="C10807" s="16">
        <v>2014</v>
      </c>
      <c r="D10807" s="16" t="s">
        <v>2330</v>
      </c>
      <c r="E10807" s="16">
        <v>0</v>
      </c>
      <c r="F10807" s="16">
        <v>0</v>
      </c>
      <c r="G10807" s="16">
        <v>0</v>
      </c>
      <c r="H10807" s="16">
        <v>0</v>
      </c>
    </row>
    <row r="10808" spans="1:8" x14ac:dyDescent="0.3">
      <c r="A10808" s="13" t="str">
        <f t="shared" si="168"/>
        <v>kiermke012014</v>
      </c>
      <c r="B10808" s="16" t="s">
        <v>1975</v>
      </c>
      <c r="C10808" s="16">
        <v>2014</v>
      </c>
      <c r="D10808" s="16" t="s">
        <v>2331</v>
      </c>
      <c r="E10808" s="16">
        <v>237</v>
      </c>
      <c r="F10808" s="16">
        <v>5</v>
      </c>
      <c r="G10808" s="16">
        <v>6</v>
      </c>
      <c r="H10808" s="16">
        <v>2</v>
      </c>
    </row>
    <row r="10809" spans="1:8" x14ac:dyDescent="0.3">
      <c r="A10809" s="13" t="str">
        <f t="shared" si="168"/>
        <v>kiermke012014</v>
      </c>
      <c r="B10809" s="16" t="s">
        <v>1975</v>
      </c>
      <c r="C10809" s="16">
        <v>2014</v>
      </c>
      <c r="D10809" s="16" t="s">
        <v>2332</v>
      </c>
      <c r="E10809" s="16">
        <v>137</v>
      </c>
      <c r="F10809" s="16">
        <v>3</v>
      </c>
      <c r="G10809" s="16">
        <v>5</v>
      </c>
      <c r="H10809" s="16">
        <v>1</v>
      </c>
    </row>
    <row r="10810" spans="1:8" x14ac:dyDescent="0.3">
      <c r="A10810" s="13" t="str">
        <f t="shared" si="168"/>
        <v>kiescro012014</v>
      </c>
      <c r="B10810" s="16" t="s">
        <v>1976</v>
      </c>
      <c r="C10810" s="16">
        <v>2014</v>
      </c>
      <c r="D10810" s="16" t="s">
        <v>2330</v>
      </c>
      <c r="E10810" s="16">
        <v>7</v>
      </c>
      <c r="F10810" s="16">
        <v>0</v>
      </c>
      <c r="G10810" s="16">
        <v>1</v>
      </c>
      <c r="H10810" s="16">
        <v>0</v>
      </c>
    </row>
    <row r="10811" spans="1:8" x14ac:dyDescent="0.3">
      <c r="A10811" s="13" t="str">
        <f t="shared" si="168"/>
        <v>kiescro012014</v>
      </c>
      <c r="B10811" s="16" t="s">
        <v>1976</v>
      </c>
      <c r="C10811" s="16">
        <v>2014</v>
      </c>
      <c r="D10811" s="16" t="s">
        <v>2331</v>
      </c>
      <c r="E10811" s="16">
        <v>11</v>
      </c>
      <c r="F10811" s="16">
        <v>0</v>
      </c>
      <c r="G10811" s="16">
        <v>1</v>
      </c>
      <c r="H10811" s="16">
        <v>0</v>
      </c>
    </row>
    <row r="10812" spans="1:8" x14ac:dyDescent="0.3">
      <c r="A10812" s="13" t="str">
        <f t="shared" si="168"/>
        <v>kiescro012014</v>
      </c>
      <c r="B10812" s="16" t="s">
        <v>1976</v>
      </c>
      <c r="C10812" s="16">
        <v>2014</v>
      </c>
      <c r="D10812" s="16" t="s">
        <v>2332</v>
      </c>
      <c r="E10812" s="16">
        <v>4</v>
      </c>
      <c r="F10812" s="16">
        <v>0</v>
      </c>
      <c r="G10812" s="16">
        <v>0</v>
      </c>
      <c r="H10812" s="16">
        <v>0</v>
      </c>
    </row>
    <row r="10813" spans="1:8" x14ac:dyDescent="0.3">
      <c r="A10813" s="13" t="str">
        <f t="shared" si="168"/>
        <v>kimbrcr012014</v>
      </c>
      <c r="B10813" s="16" t="s">
        <v>1311</v>
      </c>
      <c r="C10813" s="16">
        <v>2014</v>
      </c>
      <c r="D10813" s="16" t="s">
        <v>2334</v>
      </c>
      <c r="E10813" s="16">
        <v>4</v>
      </c>
      <c r="F10813" s="16">
        <v>6</v>
      </c>
      <c r="G10813" s="16">
        <v>0</v>
      </c>
      <c r="H10813" s="16">
        <v>0</v>
      </c>
    </row>
    <row r="10814" spans="1:8" x14ac:dyDescent="0.3">
      <c r="A10814" s="13" t="str">
        <f t="shared" si="168"/>
        <v>kinslia012014</v>
      </c>
      <c r="B10814" s="16" t="s">
        <v>671</v>
      </c>
      <c r="C10814" s="16">
        <v>2014</v>
      </c>
      <c r="D10814" s="16" t="s">
        <v>39</v>
      </c>
      <c r="E10814" s="16">
        <v>290</v>
      </c>
      <c r="F10814" s="16">
        <v>467</v>
      </c>
      <c r="G10814" s="16">
        <v>9</v>
      </c>
      <c r="H10814" s="16">
        <v>101</v>
      </c>
    </row>
    <row r="10815" spans="1:8" x14ac:dyDescent="0.3">
      <c r="A10815" s="13" t="str">
        <f t="shared" si="168"/>
        <v>kintzbr012014</v>
      </c>
      <c r="B10815" s="16" t="s">
        <v>1312</v>
      </c>
      <c r="C10815" s="16">
        <v>2014</v>
      </c>
      <c r="D10815" s="16" t="s">
        <v>2334</v>
      </c>
      <c r="E10815" s="16">
        <v>9</v>
      </c>
      <c r="F10815" s="16">
        <v>13</v>
      </c>
      <c r="G10815" s="16">
        <v>0</v>
      </c>
      <c r="H10815" s="16">
        <v>1</v>
      </c>
    </row>
    <row r="10816" spans="1:8" x14ac:dyDescent="0.3">
      <c r="A10816" s="13" t="str">
        <f t="shared" si="168"/>
        <v>kipnija012014</v>
      </c>
      <c r="B10816" s="16" t="s">
        <v>1536</v>
      </c>
      <c r="C10816" s="16">
        <v>2014</v>
      </c>
      <c r="D10816" s="16" t="s">
        <v>39</v>
      </c>
      <c r="E10816" s="16">
        <v>181</v>
      </c>
      <c r="F10816" s="16">
        <v>347</v>
      </c>
      <c r="G10816" s="16">
        <v>6</v>
      </c>
      <c r="H10816" s="16">
        <v>63</v>
      </c>
    </row>
    <row r="10817" spans="1:8" x14ac:dyDescent="0.3">
      <c r="A10817" s="13" t="str">
        <f t="shared" si="168"/>
        <v>kirkmmi012014</v>
      </c>
      <c r="B10817" s="16" t="s">
        <v>1313</v>
      </c>
      <c r="C10817" s="16">
        <v>2014</v>
      </c>
      <c r="D10817" s="16" t="s">
        <v>2334</v>
      </c>
      <c r="E10817" s="16">
        <v>0</v>
      </c>
      <c r="F10817" s="16">
        <v>0</v>
      </c>
      <c r="G10817" s="16">
        <v>0</v>
      </c>
      <c r="H10817" s="16">
        <v>0</v>
      </c>
    </row>
    <row r="10818" spans="1:8" x14ac:dyDescent="0.3">
      <c r="A10818" s="13" t="str">
        <f t="shared" si="168"/>
        <v>kleinph012014</v>
      </c>
      <c r="B10818" s="16" t="s">
        <v>2206</v>
      </c>
      <c r="C10818" s="16">
        <v>2014</v>
      </c>
      <c r="D10818" s="16" t="s">
        <v>2334</v>
      </c>
      <c r="E10818" s="16">
        <v>1</v>
      </c>
      <c r="F10818" s="16">
        <v>1</v>
      </c>
      <c r="G10818" s="16">
        <v>1</v>
      </c>
      <c r="H10818" s="16">
        <v>0</v>
      </c>
    </row>
    <row r="10819" spans="1:8" x14ac:dyDescent="0.3">
      <c r="A10819" s="13" t="str">
        <f t="shared" ref="A10819:A10882" si="169">(B10819&amp;C10819)</f>
        <v>klubeco012014</v>
      </c>
      <c r="B10819" s="16" t="s">
        <v>1537</v>
      </c>
      <c r="C10819" s="16">
        <v>2014</v>
      </c>
      <c r="D10819" s="16" t="s">
        <v>2334</v>
      </c>
      <c r="E10819" s="16">
        <v>14</v>
      </c>
      <c r="F10819" s="16">
        <v>17</v>
      </c>
      <c r="G10819" s="16">
        <v>0</v>
      </c>
      <c r="H10819" s="16">
        <v>1</v>
      </c>
    </row>
    <row r="10820" spans="1:8" x14ac:dyDescent="0.3">
      <c r="A10820" s="13" t="str">
        <f t="shared" si="169"/>
        <v>knebeco012014</v>
      </c>
      <c r="B10820" s="16" t="s">
        <v>2207</v>
      </c>
      <c r="C10820" s="16">
        <v>2014</v>
      </c>
      <c r="D10820" s="16" t="s">
        <v>2334</v>
      </c>
      <c r="E10820" s="16">
        <v>1</v>
      </c>
      <c r="F10820" s="16">
        <v>2</v>
      </c>
      <c r="G10820" s="16">
        <v>0</v>
      </c>
      <c r="H10820" s="16">
        <v>0</v>
      </c>
    </row>
    <row r="10821" spans="1:8" x14ac:dyDescent="0.3">
      <c r="A10821" s="13" t="str">
        <f t="shared" si="169"/>
        <v>koberje012014</v>
      </c>
      <c r="B10821" s="16" t="s">
        <v>1977</v>
      </c>
      <c r="C10821" s="16">
        <v>2014</v>
      </c>
      <c r="D10821" s="16" t="s">
        <v>39</v>
      </c>
      <c r="E10821" s="16">
        <v>1</v>
      </c>
      <c r="F10821" s="16">
        <v>9</v>
      </c>
      <c r="G10821" s="16">
        <v>0</v>
      </c>
      <c r="H10821" s="16">
        <v>4</v>
      </c>
    </row>
    <row r="10822" spans="1:8" x14ac:dyDescent="0.3">
      <c r="A10822" s="13" t="str">
        <f t="shared" si="169"/>
        <v>koehlto012014</v>
      </c>
      <c r="B10822" s="16" t="s">
        <v>1761</v>
      </c>
      <c r="C10822" s="16">
        <v>2014</v>
      </c>
      <c r="D10822" s="16" t="s">
        <v>2334</v>
      </c>
      <c r="E10822" s="16">
        <v>22</v>
      </c>
      <c r="F10822" s="16">
        <v>14</v>
      </c>
      <c r="G10822" s="16">
        <v>0</v>
      </c>
      <c r="H10822" s="16">
        <v>2</v>
      </c>
    </row>
    <row r="10823" spans="1:8" x14ac:dyDescent="0.3">
      <c r="A10823" s="13" t="str">
        <f t="shared" si="169"/>
        <v>kohnmi012014</v>
      </c>
      <c r="B10823" s="16" t="s">
        <v>1314</v>
      </c>
      <c r="C10823" s="16">
        <v>2014</v>
      </c>
      <c r="D10823" s="16" t="s">
        <v>2334</v>
      </c>
      <c r="E10823" s="16">
        <v>1</v>
      </c>
      <c r="F10823" s="16">
        <v>0</v>
      </c>
      <c r="G10823" s="16">
        <v>0</v>
      </c>
      <c r="H10823" s="16">
        <v>0</v>
      </c>
    </row>
    <row r="10824" spans="1:8" x14ac:dyDescent="0.3">
      <c r="A10824" s="13" t="str">
        <f t="shared" si="169"/>
        <v>konerpa012014</v>
      </c>
      <c r="B10824" s="16" t="s">
        <v>133</v>
      </c>
      <c r="C10824" s="16">
        <v>2014</v>
      </c>
      <c r="D10824" s="16" t="s">
        <v>2335</v>
      </c>
      <c r="E10824" s="16">
        <v>168</v>
      </c>
      <c r="F10824" s="16">
        <v>9</v>
      </c>
      <c r="G10824" s="16">
        <v>0</v>
      </c>
      <c r="H10824" s="16">
        <v>25</v>
      </c>
    </row>
    <row r="10825" spans="1:8" x14ac:dyDescent="0.3">
      <c r="A10825" s="13" t="str">
        <f t="shared" si="169"/>
        <v>kontoge012014</v>
      </c>
      <c r="B10825" s="16" t="s">
        <v>1538</v>
      </c>
      <c r="C10825" s="16">
        <v>2014</v>
      </c>
      <c r="D10825" s="16" t="s">
        <v>2334</v>
      </c>
      <c r="E10825" s="16">
        <v>1</v>
      </c>
      <c r="F10825" s="16">
        <v>3</v>
      </c>
      <c r="G10825" s="16">
        <v>0</v>
      </c>
      <c r="H10825" s="16">
        <v>0</v>
      </c>
    </row>
    <row r="10826" spans="1:8" x14ac:dyDescent="0.3">
      <c r="A10826" s="13" t="str">
        <f t="shared" si="169"/>
        <v>korecbo012014</v>
      </c>
      <c r="B10826" s="16" t="s">
        <v>948</v>
      </c>
      <c r="C10826" s="16">
        <v>2014</v>
      </c>
      <c r="D10826" s="16" t="s">
        <v>2334</v>
      </c>
      <c r="E10826" s="16">
        <v>0</v>
      </c>
      <c r="F10826" s="16">
        <v>0</v>
      </c>
      <c r="G10826" s="16">
        <v>0</v>
      </c>
      <c r="H10826" s="16">
        <v>0</v>
      </c>
    </row>
    <row r="10827" spans="1:8" x14ac:dyDescent="0.3">
      <c r="A10827" s="13" t="str">
        <f t="shared" si="169"/>
        <v>kottage012014</v>
      </c>
      <c r="B10827" s="16" t="s">
        <v>949</v>
      </c>
      <c r="C10827" s="16">
        <v>2014</v>
      </c>
      <c r="D10827" s="16" t="s">
        <v>2336</v>
      </c>
      <c r="E10827" s="16">
        <v>61</v>
      </c>
      <c r="F10827" s="16">
        <v>3</v>
      </c>
      <c r="G10827" s="16">
        <v>0</v>
      </c>
      <c r="H10827" s="16">
        <v>1</v>
      </c>
    </row>
    <row r="10828" spans="1:8" x14ac:dyDescent="0.3">
      <c r="A10828" s="13" t="str">
        <f t="shared" si="169"/>
        <v>kottage012014</v>
      </c>
      <c r="B10828" s="16" t="s">
        <v>949</v>
      </c>
      <c r="C10828" s="16">
        <v>2014</v>
      </c>
      <c r="D10828" s="16" t="s">
        <v>2336</v>
      </c>
      <c r="E10828" s="16">
        <v>8</v>
      </c>
      <c r="F10828" s="16">
        <v>0</v>
      </c>
      <c r="G10828" s="16">
        <v>0</v>
      </c>
      <c r="H10828" s="16">
        <v>0</v>
      </c>
    </row>
    <row r="10829" spans="1:8" x14ac:dyDescent="0.3">
      <c r="A10829" s="13" t="str">
        <f t="shared" si="169"/>
        <v>kottage012014</v>
      </c>
      <c r="B10829" s="16" t="s">
        <v>949</v>
      </c>
      <c r="C10829" s="16">
        <v>2014</v>
      </c>
      <c r="D10829" s="16" t="s">
        <v>2336</v>
      </c>
      <c r="E10829" s="16">
        <v>10</v>
      </c>
      <c r="F10829" s="16">
        <v>0</v>
      </c>
      <c r="G10829" s="16">
        <v>0</v>
      </c>
      <c r="H10829" s="16">
        <v>0</v>
      </c>
    </row>
    <row r="10830" spans="1:8" x14ac:dyDescent="0.3">
      <c r="A10830" s="13" t="str">
        <f t="shared" si="169"/>
        <v>kouzmke012014</v>
      </c>
      <c r="B10830" s="16" t="s">
        <v>672</v>
      </c>
      <c r="C10830" s="16">
        <v>2014</v>
      </c>
      <c r="D10830" s="16" t="s">
        <v>40</v>
      </c>
      <c r="E10830" s="16">
        <v>2</v>
      </c>
      <c r="F10830" s="16">
        <v>18</v>
      </c>
      <c r="G10830" s="16">
        <v>2</v>
      </c>
      <c r="H10830" s="16">
        <v>1</v>
      </c>
    </row>
    <row r="10831" spans="1:8" x14ac:dyDescent="0.3">
      <c r="A10831" s="13" t="str">
        <f t="shared" si="169"/>
        <v>kozmape012014</v>
      </c>
      <c r="B10831" s="16" t="s">
        <v>1539</v>
      </c>
      <c r="C10831" s="16">
        <v>2014</v>
      </c>
      <c r="D10831" s="16" t="s">
        <v>39</v>
      </c>
      <c r="E10831" s="16">
        <v>10</v>
      </c>
      <c r="F10831" s="16">
        <v>11</v>
      </c>
      <c r="G10831" s="16">
        <v>0</v>
      </c>
      <c r="H10831" s="16">
        <v>2</v>
      </c>
    </row>
    <row r="10832" spans="1:8" x14ac:dyDescent="0.3">
      <c r="A10832" s="13" t="str">
        <f t="shared" si="169"/>
        <v>kozmape012014</v>
      </c>
      <c r="B10832" s="16" t="s">
        <v>1539</v>
      </c>
      <c r="C10832" s="16">
        <v>2014</v>
      </c>
      <c r="D10832" s="16" t="s">
        <v>2333</v>
      </c>
      <c r="E10832" s="16">
        <v>9</v>
      </c>
      <c r="F10832" s="16">
        <v>14</v>
      </c>
      <c r="G10832" s="16">
        <v>0</v>
      </c>
      <c r="H10832" s="16">
        <v>5</v>
      </c>
    </row>
    <row r="10833" spans="1:8" x14ac:dyDescent="0.3">
      <c r="A10833" s="13" t="str">
        <f t="shared" si="169"/>
        <v>kratzer012014</v>
      </c>
      <c r="B10833" s="16" t="s">
        <v>1315</v>
      </c>
      <c r="C10833" s="16">
        <v>2014</v>
      </c>
      <c r="D10833" s="16" t="s">
        <v>2336</v>
      </c>
      <c r="E10833" s="16">
        <v>141</v>
      </c>
      <c r="F10833" s="16">
        <v>9</v>
      </c>
      <c r="G10833" s="16">
        <v>0</v>
      </c>
      <c r="H10833" s="16">
        <v>1</v>
      </c>
    </row>
    <row r="10834" spans="1:8" x14ac:dyDescent="0.3">
      <c r="A10834" s="13" t="str">
        <f t="shared" si="169"/>
        <v>kratzer012014</v>
      </c>
      <c r="B10834" s="16" t="s">
        <v>1315</v>
      </c>
      <c r="C10834" s="16">
        <v>2014</v>
      </c>
      <c r="D10834" s="16" t="s">
        <v>2336</v>
      </c>
      <c r="E10834" s="16">
        <v>47</v>
      </c>
      <c r="F10834" s="16">
        <v>1</v>
      </c>
      <c r="G10834" s="16">
        <v>0</v>
      </c>
      <c r="H10834" s="16">
        <v>1</v>
      </c>
    </row>
    <row r="10835" spans="1:8" x14ac:dyDescent="0.3">
      <c r="A10835" s="13" t="str">
        <f t="shared" si="169"/>
        <v>krausma012014</v>
      </c>
      <c r="B10835" s="16" t="s">
        <v>1978</v>
      </c>
      <c r="C10835" s="16">
        <v>2014</v>
      </c>
      <c r="D10835" s="16" t="s">
        <v>2335</v>
      </c>
      <c r="E10835" s="16">
        <v>257</v>
      </c>
      <c r="F10835" s="16">
        <v>30</v>
      </c>
      <c r="G10835" s="16">
        <v>4</v>
      </c>
      <c r="H10835" s="16">
        <v>24</v>
      </c>
    </row>
    <row r="10836" spans="1:8" x14ac:dyDescent="0.3">
      <c r="A10836" s="13" t="str">
        <f t="shared" si="169"/>
        <v>krausma012014</v>
      </c>
      <c r="B10836" s="16" t="s">
        <v>1978</v>
      </c>
      <c r="C10836" s="16">
        <v>2014</v>
      </c>
      <c r="D10836" s="16" t="s">
        <v>2330</v>
      </c>
      <c r="E10836" s="16">
        <v>32</v>
      </c>
      <c r="F10836" s="16">
        <v>1</v>
      </c>
      <c r="G10836" s="16">
        <v>0</v>
      </c>
      <c r="H10836" s="16">
        <v>1</v>
      </c>
    </row>
    <row r="10837" spans="1:8" x14ac:dyDescent="0.3">
      <c r="A10837" s="13" t="str">
        <f t="shared" si="169"/>
        <v>krausma012014</v>
      </c>
      <c r="B10837" s="16" t="s">
        <v>1978</v>
      </c>
      <c r="C10837" s="16">
        <v>2014</v>
      </c>
      <c r="D10837" s="16" t="s">
        <v>2331</v>
      </c>
      <c r="E10837" s="16">
        <v>37</v>
      </c>
      <c r="F10837" s="16">
        <v>1</v>
      </c>
      <c r="G10837" s="16">
        <v>0</v>
      </c>
      <c r="H10837" s="16">
        <v>1</v>
      </c>
    </row>
    <row r="10838" spans="1:8" x14ac:dyDescent="0.3">
      <c r="A10838" s="13" t="str">
        <f t="shared" si="169"/>
        <v>krausma012014</v>
      </c>
      <c r="B10838" s="16" t="s">
        <v>1978</v>
      </c>
      <c r="C10838" s="16">
        <v>2014</v>
      </c>
      <c r="D10838" s="16" t="s">
        <v>2332</v>
      </c>
      <c r="E10838" s="16">
        <v>5</v>
      </c>
      <c r="F10838" s="16">
        <v>0</v>
      </c>
      <c r="G10838" s="16">
        <v>0</v>
      </c>
      <c r="H10838" s="16">
        <v>0</v>
      </c>
    </row>
    <row r="10839" spans="1:8" x14ac:dyDescent="0.3">
      <c r="A10839" s="13" t="str">
        <f t="shared" si="169"/>
        <v>krolia012014</v>
      </c>
      <c r="B10839" s="16" t="s">
        <v>1979</v>
      </c>
      <c r="C10839" s="16">
        <v>2014</v>
      </c>
      <c r="D10839" s="16" t="s">
        <v>2334</v>
      </c>
      <c r="E10839" s="16">
        <v>4</v>
      </c>
      <c r="F10839" s="16">
        <v>4</v>
      </c>
      <c r="G10839" s="16">
        <v>0</v>
      </c>
      <c r="H10839" s="16">
        <v>1</v>
      </c>
    </row>
    <row r="10840" spans="1:8" x14ac:dyDescent="0.3">
      <c r="A10840" s="13" t="str">
        <f t="shared" si="169"/>
        <v>kubelja012014</v>
      </c>
      <c r="B10840" s="16" t="s">
        <v>467</v>
      </c>
      <c r="C10840" s="16">
        <v>2014</v>
      </c>
      <c r="D10840" s="16" t="s">
        <v>2330</v>
      </c>
      <c r="E10840" s="16">
        <v>70</v>
      </c>
      <c r="F10840" s="16">
        <v>0</v>
      </c>
      <c r="G10840" s="16">
        <v>0</v>
      </c>
      <c r="H10840" s="16">
        <v>0</v>
      </c>
    </row>
    <row r="10841" spans="1:8" x14ac:dyDescent="0.3">
      <c r="A10841" s="13" t="str">
        <f t="shared" si="169"/>
        <v>kubelja012014</v>
      </c>
      <c r="B10841" s="16" t="s">
        <v>467</v>
      </c>
      <c r="C10841" s="16">
        <v>2014</v>
      </c>
      <c r="D10841" s="16" t="s">
        <v>2331</v>
      </c>
      <c r="E10841" s="16">
        <v>76</v>
      </c>
      <c r="F10841" s="16">
        <v>0</v>
      </c>
      <c r="G10841" s="16">
        <v>0</v>
      </c>
      <c r="H10841" s="16">
        <v>0</v>
      </c>
    </row>
    <row r="10842" spans="1:8" x14ac:dyDescent="0.3">
      <c r="A10842" s="13" t="str">
        <f t="shared" si="169"/>
        <v>kubelja012014</v>
      </c>
      <c r="B10842" s="16" t="s">
        <v>467</v>
      </c>
      <c r="C10842" s="16">
        <v>2014</v>
      </c>
      <c r="D10842" s="16" t="s">
        <v>2332</v>
      </c>
      <c r="E10842" s="16">
        <v>6</v>
      </c>
      <c r="F10842" s="16">
        <v>0</v>
      </c>
      <c r="G10842" s="16">
        <v>0</v>
      </c>
      <c r="H10842" s="16">
        <v>0</v>
      </c>
    </row>
    <row r="10843" spans="1:8" x14ac:dyDescent="0.3">
      <c r="A10843" s="13" t="str">
        <f t="shared" si="169"/>
        <v>kurodhi012014</v>
      </c>
      <c r="B10843" s="16" t="s">
        <v>950</v>
      </c>
      <c r="C10843" s="16">
        <v>2014</v>
      </c>
      <c r="D10843" s="16" t="s">
        <v>2334</v>
      </c>
      <c r="E10843" s="16">
        <v>18</v>
      </c>
      <c r="F10843" s="16">
        <v>16</v>
      </c>
      <c r="G10843" s="16">
        <v>1</v>
      </c>
      <c r="H10843" s="16">
        <v>0</v>
      </c>
    </row>
    <row r="10844" spans="1:8" x14ac:dyDescent="0.3">
      <c r="A10844" s="13" t="str">
        <f t="shared" si="169"/>
        <v>lackejo012014</v>
      </c>
      <c r="B10844" s="16" t="s">
        <v>311</v>
      </c>
      <c r="C10844" s="16">
        <v>2014</v>
      </c>
      <c r="D10844" s="16" t="s">
        <v>2334</v>
      </c>
      <c r="E10844" s="16">
        <v>6</v>
      </c>
      <c r="F10844" s="16">
        <v>10</v>
      </c>
      <c r="G10844" s="16">
        <v>0</v>
      </c>
      <c r="H10844" s="16">
        <v>0</v>
      </c>
    </row>
    <row r="10845" spans="1:8" x14ac:dyDescent="0.3">
      <c r="A10845" s="13" t="str">
        <f t="shared" si="169"/>
        <v>lackejo012014</v>
      </c>
      <c r="B10845" s="16" t="s">
        <v>311</v>
      </c>
      <c r="C10845" s="16">
        <v>2014</v>
      </c>
      <c r="D10845" s="16" t="s">
        <v>2334</v>
      </c>
      <c r="E10845" s="16">
        <v>6</v>
      </c>
      <c r="F10845" s="16">
        <v>5</v>
      </c>
      <c r="G10845" s="16">
        <v>3</v>
      </c>
      <c r="H10845" s="16">
        <v>0</v>
      </c>
    </row>
    <row r="10846" spans="1:8" x14ac:dyDescent="0.3">
      <c r="A10846" s="13" t="str">
        <f t="shared" si="169"/>
        <v>lafrobo012014</v>
      </c>
      <c r="B10846" s="16" t="s">
        <v>1980</v>
      </c>
      <c r="C10846" s="16">
        <v>2014</v>
      </c>
      <c r="D10846" s="16" t="s">
        <v>2334</v>
      </c>
      <c r="E10846" s="16">
        <v>0</v>
      </c>
      <c r="F10846" s="16">
        <v>0</v>
      </c>
      <c r="G10846" s="16">
        <v>0</v>
      </c>
      <c r="H10846" s="16">
        <v>0</v>
      </c>
    </row>
    <row r="10847" spans="1:8" x14ac:dyDescent="0.3">
      <c r="A10847" s="13" t="str">
        <f t="shared" si="169"/>
        <v>lagarju012014</v>
      </c>
      <c r="B10847" s="16" t="s">
        <v>1981</v>
      </c>
      <c r="C10847" s="16">
        <v>2014</v>
      </c>
      <c r="D10847" s="16" t="s">
        <v>2329</v>
      </c>
      <c r="E10847" s="16">
        <v>293</v>
      </c>
      <c r="F10847" s="16">
        <v>6</v>
      </c>
      <c r="G10847" s="16">
        <v>5</v>
      </c>
      <c r="H10847" s="16">
        <v>0</v>
      </c>
    </row>
    <row r="10848" spans="1:8" x14ac:dyDescent="0.3">
      <c r="A10848" s="13" t="str">
        <f t="shared" si="169"/>
        <v>lagarju012014</v>
      </c>
      <c r="B10848" s="16" t="s">
        <v>1981</v>
      </c>
      <c r="C10848" s="16">
        <v>2014</v>
      </c>
      <c r="D10848" s="16" t="s">
        <v>2331</v>
      </c>
      <c r="E10848" s="16">
        <v>293</v>
      </c>
      <c r="F10848" s="16">
        <v>6</v>
      </c>
      <c r="G10848" s="16">
        <v>5</v>
      </c>
      <c r="H10848" s="16">
        <v>0</v>
      </c>
    </row>
    <row r="10849" spans="1:8" x14ac:dyDescent="0.3">
      <c r="A10849" s="13" t="str">
        <f t="shared" si="169"/>
        <v>lairdge012014</v>
      </c>
      <c r="B10849" s="16" t="s">
        <v>385</v>
      </c>
      <c r="C10849" s="16">
        <v>2014</v>
      </c>
      <c r="D10849" s="16" t="s">
        <v>2336</v>
      </c>
      <c r="E10849" s="16">
        <v>339</v>
      </c>
      <c r="F10849" s="16">
        <v>28</v>
      </c>
      <c r="G10849" s="16">
        <v>2</v>
      </c>
      <c r="H10849" s="16">
        <v>4</v>
      </c>
    </row>
    <row r="10850" spans="1:8" x14ac:dyDescent="0.3">
      <c r="A10850" s="13" t="str">
        <f t="shared" si="169"/>
        <v>lakeju012014</v>
      </c>
      <c r="B10850" s="16" t="s">
        <v>1982</v>
      </c>
      <c r="C10850" s="16">
        <v>2014</v>
      </c>
      <c r="D10850" s="16" t="s">
        <v>2329</v>
      </c>
      <c r="E10850" s="16">
        <v>54</v>
      </c>
      <c r="F10850" s="16">
        <v>1</v>
      </c>
      <c r="G10850" s="16">
        <v>3</v>
      </c>
      <c r="H10850" s="16">
        <v>0</v>
      </c>
    </row>
    <row r="10851" spans="1:8" x14ac:dyDescent="0.3">
      <c r="A10851" s="13" t="str">
        <f t="shared" si="169"/>
        <v>lakeju012014</v>
      </c>
      <c r="B10851" s="16" t="s">
        <v>1982</v>
      </c>
      <c r="C10851" s="16">
        <v>2014</v>
      </c>
      <c r="D10851" s="16" t="s">
        <v>2330</v>
      </c>
      <c r="E10851" s="16">
        <v>91</v>
      </c>
      <c r="F10851" s="16">
        <v>2</v>
      </c>
      <c r="G10851" s="16">
        <v>4</v>
      </c>
      <c r="H10851" s="16">
        <v>1</v>
      </c>
    </row>
    <row r="10852" spans="1:8" x14ac:dyDescent="0.3">
      <c r="A10852" s="13" t="str">
        <f t="shared" si="169"/>
        <v>lakeju012014</v>
      </c>
      <c r="B10852" s="16" t="s">
        <v>1982</v>
      </c>
      <c r="C10852" s="16">
        <v>2014</v>
      </c>
      <c r="D10852" s="16" t="s">
        <v>2331</v>
      </c>
      <c r="E10852" s="16">
        <v>145</v>
      </c>
      <c r="F10852" s="16">
        <v>3</v>
      </c>
      <c r="G10852" s="16">
        <v>7</v>
      </c>
      <c r="H10852" s="16">
        <v>1</v>
      </c>
    </row>
    <row r="10853" spans="1:8" x14ac:dyDescent="0.3">
      <c r="A10853" s="13" t="str">
        <f t="shared" si="169"/>
        <v>lakeju012014</v>
      </c>
      <c r="B10853" s="16" t="s">
        <v>1982</v>
      </c>
      <c r="C10853" s="16">
        <v>2014</v>
      </c>
      <c r="D10853" s="16" t="s">
        <v>2332</v>
      </c>
      <c r="E10853" s="16">
        <v>0</v>
      </c>
      <c r="F10853" s="16">
        <v>0</v>
      </c>
      <c r="G10853" s="16">
        <v>0</v>
      </c>
      <c r="H10853" s="16">
        <v>0</v>
      </c>
    </row>
    <row r="10854" spans="1:8" x14ac:dyDescent="0.3">
      <c r="A10854" s="13" t="str">
        <f t="shared" si="169"/>
        <v>lambja012014</v>
      </c>
      <c r="B10854" s="16" t="s">
        <v>2208</v>
      </c>
      <c r="C10854" s="16">
        <v>2014</v>
      </c>
      <c r="D10854" s="16" t="s">
        <v>40</v>
      </c>
      <c r="E10854" s="16">
        <v>14</v>
      </c>
      <c r="F10854" s="16">
        <v>61</v>
      </c>
      <c r="G10854" s="16">
        <v>1</v>
      </c>
      <c r="H10854" s="16">
        <v>5</v>
      </c>
    </row>
    <row r="10855" spans="1:8" x14ac:dyDescent="0.3">
      <c r="A10855" s="13" t="str">
        <f t="shared" si="169"/>
        <v>lamboan012014</v>
      </c>
      <c r="B10855" s="16" t="s">
        <v>1983</v>
      </c>
      <c r="C10855" s="16">
        <v>2014</v>
      </c>
      <c r="D10855" s="16" t="s">
        <v>2335</v>
      </c>
      <c r="E10855" s="16">
        <v>4</v>
      </c>
      <c r="F10855" s="16">
        <v>0</v>
      </c>
      <c r="G10855" s="16">
        <v>0</v>
      </c>
      <c r="H10855" s="16">
        <v>1</v>
      </c>
    </row>
    <row r="10856" spans="1:8" x14ac:dyDescent="0.3">
      <c r="A10856" s="13" t="str">
        <f t="shared" si="169"/>
        <v>lamboan012014</v>
      </c>
      <c r="B10856" s="16" t="s">
        <v>1983</v>
      </c>
      <c r="C10856" s="16">
        <v>2014</v>
      </c>
      <c r="D10856" s="16" t="s">
        <v>2331</v>
      </c>
      <c r="E10856" s="16">
        <v>12</v>
      </c>
      <c r="F10856" s="16">
        <v>0</v>
      </c>
      <c r="G10856" s="16">
        <v>0</v>
      </c>
      <c r="H10856" s="16">
        <v>0</v>
      </c>
    </row>
    <row r="10857" spans="1:8" x14ac:dyDescent="0.3">
      <c r="A10857" s="13" t="str">
        <f t="shared" si="169"/>
        <v>lamboan012014</v>
      </c>
      <c r="B10857" s="16" t="s">
        <v>1983</v>
      </c>
      <c r="C10857" s="16">
        <v>2014</v>
      </c>
      <c r="D10857" s="16" t="s">
        <v>2332</v>
      </c>
      <c r="E10857" s="16">
        <v>12</v>
      </c>
      <c r="F10857" s="16">
        <v>0</v>
      </c>
      <c r="G10857" s="16">
        <v>0</v>
      </c>
      <c r="H10857" s="16">
        <v>0</v>
      </c>
    </row>
    <row r="10858" spans="1:8" x14ac:dyDescent="0.3">
      <c r="A10858" s="13" t="str">
        <f t="shared" si="169"/>
        <v>laneja012014</v>
      </c>
      <c r="B10858" s="16" t="s">
        <v>312</v>
      </c>
      <c r="C10858" s="16">
        <v>2014</v>
      </c>
      <c r="D10858" s="16" t="s">
        <v>2334</v>
      </c>
      <c r="E10858" s="16">
        <v>0</v>
      </c>
      <c r="F10858" s="16">
        <v>2</v>
      </c>
      <c r="G10858" s="16">
        <v>0</v>
      </c>
      <c r="H10858" s="16">
        <v>0</v>
      </c>
    </row>
    <row r="10859" spans="1:8" x14ac:dyDescent="0.3">
      <c r="A10859" s="13" t="str">
        <f t="shared" si="169"/>
        <v>lannajo012014</v>
      </c>
      <c r="B10859" s="16" t="s">
        <v>813</v>
      </c>
      <c r="C10859" s="16">
        <v>2014</v>
      </c>
      <c r="D10859" s="16" t="s">
        <v>2334</v>
      </c>
      <c r="E10859" s="16">
        <v>0</v>
      </c>
      <c r="F10859" s="16">
        <v>1</v>
      </c>
      <c r="G10859" s="16">
        <v>0</v>
      </c>
      <c r="H10859" s="16">
        <v>0</v>
      </c>
    </row>
    <row r="10860" spans="1:8" x14ac:dyDescent="0.3">
      <c r="A10860" s="13" t="str">
        <f t="shared" si="169"/>
        <v>larocad012014</v>
      </c>
      <c r="B10860" s="16" t="s">
        <v>468</v>
      </c>
      <c r="C10860" s="16">
        <v>2014</v>
      </c>
      <c r="D10860" s="16" t="s">
        <v>2335</v>
      </c>
      <c r="E10860" s="16">
        <v>1100</v>
      </c>
      <c r="F10860" s="16">
        <v>93</v>
      </c>
      <c r="G10860" s="16">
        <v>7</v>
      </c>
      <c r="H10860" s="16">
        <v>101</v>
      </c>
    </row>
    <row r="10861" spans="1:8" x14ac:dyDescent="0.3">
      <c r="A10861" s="13" t="str">
        <f t="shared" si="169"/>
        <v>lasteto012014</v>
      </c>
      <c r="B10861" s="16" t="s">
        <v>2209</v>
      </c>
      <c r="C10861" s="16">
        <v>2014</v>
      </c>
      <c r="D10861" s="16" t="s">
        <v>39</v>
      </c>
      <c r="E10861" s="16">
        <v>146</v>
      </c>
      <c r="F10861" s="16">
        <v>216</v>
      </c>
      <c r="G10861" s="16">
        <v>6</v>
      </c>
      <c r="H10861" s="16">
        <v>54</v>
      </c>
    </row>
    <row r="10862" spans="1:8" x14ac:dyDescent="0.3">
      <c r="A10862" s="13" t="str">
        <f t="shared" si="169"/>
        <v>latosma012014</v>
      </c>
      <c r="B10862" s="16" t="s">
        <v>1121</v>
      </c>
      <c r="C10862" s="16">
        <v>2014</v>
      </c>
      <c r="D10862" s="16" t="s">
        <v>2334</v>
      </c>
      <c r="E10862" s="16">
        <v>10</v>
      </c>
      <c r="F10862" s="16">
        <v>12</v>
      </c>
      <c r="G10862" s="16">
        <v>0</v>
      </c>
      <c r="H10862" s="16">
        <v>1</v>
      </c>
    </row>
    <row r="10863" spans="1:8" x14ac:dyDescent="0.3">
      <c r="A10863" s="13" t="str">
        <f t="shared" si="169"/>
        <v>lavarry012014</v>
      </c>
      <c r="B10863" s="16" t="s">
        <v>1541</v>
      </c>
      <c r="C10863" s="16">
        <v>2014</v>
      </c>
      <c r="D10863" s="16" t="s">
        <v>2335</v>
      </c>
      <c r="E10863" s="16">
        <v>23</v>
      </c>
      <c r="F10863" s="16">
        <v>3</v>
      </c>
      <c r="G10863" s="16">
        <v>0</v>
      </c>
      <c r="H10863" s="16">
        <v>0</v>
      </c>
    </row>
    <row r="10864" spans="1:8" x14ac:dyDescent="0.3">
      <c r="A10864" s="13" t="str">
        <f t="shared" si="169"/>
        <v>lawribr012014</v>
      </c>
      <c r="B10864" s="16" t="s">
        <v>1542</v>
      </c>
      <c r="C10864" s="16">
        <v>2014</v>
      </c>
      <c r="D10864" s="16" t="s">
        <v>39</v>
      </c>
      <c r="E10864" s="16">
        <v>53</v>
      </c>
      <c r="F10864" s="16">
        <v>69</v>
      </c>
      <c r="G10864" s="16">
        <v>2</v>
      </c>
      <c r="H10864" s="16">
        <v>19</v>
      </c>
    </row>
    <row r="10865" spans="1:8" x14ac:dyDescent="0.3">
      <c r="A10865" s="13" t="str">
        <f t="shared" si="169"/>
        <v>lawribr012014</v>
      </c>
      <c r="B10865" s="16" t="s">
        <v>1542</v>
      </c>
      <c r="C10865" s="16">
        <v>2014</v>
      </c>
      <c r="D10865" s="16" t="s">
        <v>40</v>
      </c>
      <c r="E10865" s="16">
        <v>42</v>
      </c>
      <c r="F10865" s="16">
        <v>82</v>
      </c>
      <c r="G10865" s="16">
        <v>2</v>
      </c>
      <c r="H10865" s="16">
        <v>10</v>
      </c>
    </row>
    <row r="10866" spans="1:8" x14ac:dyDescent="0.3">
      <c r="A10866" s="13" t="str">
        <f t="shared" si="169"/>
        <v>layneto012014</v>
      </c>
      <c r="B10866" s="16" t="s">
        <v>1764</v>
      </c>
      <c r="C10866" s="16">
        <v>2014</v>
      </c>
      <c r="D10866" s="16" t="s">
        <v>2334</v>
      </c>
      <c r="E10866" s="16">
        <v>3</v>
      </c>
      <c r="F10866" s="16">
        <v>2</v>
      </c>
      <c r="G10866" s="16">
        <v>0</v>
      </c>
      <c r="H10866" s="16">
        <v>1</v>
      </c>
    </row>
    <row r="10867" spans="1:8" x14ac:dyDescent="0.3">
      <c r="A10867" s="13" t="str">
        <f t="shared" si="169"/>
        <v>leagubr012014</v>
      </c>
      <c r="B10867" s="16" t="s">
        <v>469</v>
      </c>
      <c r="C10867" s="16">
        <v>2014</v>
      </c>
      <c r="D10867" s="16" t="s">
        <v>2334</v>
      </c>
      <c r="E10867" s="16">
        <v>4</v>
      </c>
      <c r="F10867" s="16">
        <v>10</v>
      </c>
      <c r="G10867" s="16">
        <v>3</v>
      </c>
      <c r="H10867" s="16">
        <v>3</v>
      </c>
    </row>
    <row r="10868" spans="1:8" x14ac:dyDescent="0.3">
      <c r="A10868" s="13" t="str">
        <f t="shared" si="169"/>
        <v>leakemi012014</v>
      </c>
      <c r="B10868" s="16" t="s">
        <v>1317</v>
      </c>
      <c r="C10868" s="16">
        <v>2014</v>
      </c>
      <c r="D10868" s="16" t="s">
        <v>2334</v>
      </c>
      <c r="E10868" s="16">
        <v>26</v>
      </c>
      <c r="F10868" s="16">
        <v>30</v>
      </c>
      <c r="G10868" s="16">
        <v>4</v>
      </c>
      <c r="H10868" s="16">
        <v>1</v>
      </c>
    </row>
    <row r="10869" spans="1:8" x14ac:dyDescent="0.3">
      <c r="A10869" s="13" t="str">
        <f t="shared" si="169"/>
        <v>leblawa012014</v>
      </c>
      <c r="B10869" s="16" t="s">
        <v>953</v>
      </c>
      <c r="C10869" s="16">
        <v>2014</v>
      </c>
      <c r="D10869" s="16" t="s">
        <v>2334</v>
      </c>
      <c r="E10869" s="16">
        <v>0</v>
      </c>
      <c r="F10869" s="16">
        <v>1</v>
      </c>
      <c r="G10869" s="16">
        <v>0</v>
      </c>
      <c r="H10869" s="16">
        <v>0</v>
      </c>
    </row>
    <row r="10870" spans="1:8" x14ac:dyDescent="0.3">
      <c r="A10870" s="13" t="str">
        <f t="shared" si="169"/>
        <v>leblawa012014</v>
      </c>
      <c r="B10870" s="16" t="s">
        <v>953</v>
      </c>
      <c r="C10870" s="16">
        <v>2014</v>
      </c>
      <c r="D10870" s="16" t="s">
        <v>2334</v>
      </c>
      <c r="E10870" s="16">
        <v>0</v>
      </c>
      <c r="F10870" s="16">
        <v>0</v>
      </c>
      <c r="G10870" s="16">
        <v>0</v>
      </c>
      <c r="H10870" s="16">
        <v>0</v>
      </c>
    </row>
    <row r="10871" spans="1:8" x14ac:dyDescent="0.3">
      <c r="A10871" s="13" t="str">
        <f t="shared" si="169"/>
        <v>leblawa012014</v>
      </c>
      <c r="B10871" s="16" t="s">
        <v>953</v>
      </c>
      <c r="C10871" s="16">
        <v>2014</v>
      </c>
      <c r="D10871" s="16" t="s">
        <v>2334</v>
      </c>
      <c r="E10871" s="16">
        <v>1</v>
      </c>
      <c r="F10871" s="16">
        <v>2</v>
      </c>
      <c r="G10871" s="16">
        <v>0</v>
      </c>
      <c r="H10871" s="16">
        <v>0</v>
      </c>
    </row>
    <row r="10872" spans="1:8" x14ac:dyDescent="0.3">
      <c r="A10872" s="13" t="str">
        <f t="shared" si="169"/>
        <v>lecursa012014</v>
      </c>
      <c r="B10872" s="16" t="s">
        <v>1318</v>
      </c>
      <c r="C10872" s="16">
        <v>2014</v>
      </c>
      <c r="D10872" s="16" t="s">
        <v>2334</v>
      </c>
      <c r="E10872" s="16">
        <v>3</v>
      </c>
      <c r="F10872" s="16">
        <v>2</v>
      </c>
      <c r="G10872" s="16">
        <v>0</v>
      </c>
      <c r="H10872" s="16">
        <v>0</v>
      </c>
    </row>
    <row r="10873" spans="1:8" x14ac:dyDescent="0.3">
      <c r="A10873" s="13" t="str">
        <f t="shared" si="169"/>
        <v>leech012014</v>
      </c>
      <c r="B10873" s="16" t="s">
        <v>1985</v>
      </c>
      <c r="C10873" s="16">
        <v>2014</v>
      </c>
      <c r="D10873" s="16" t="s">
        <v>2334</v>
      </c>
      <c r="E10873" s="16">
        <v>3</v>
      </c>
      <c r="F10873" s="16">
        <v>4</v>
      </c>
      <c r="G10873" s="16">
        <v>1</v>
      </c>
      <c r="H10873" s="16">
        <v>0</v>
      </c>
    </row>
    <row r="10874" spans="1:8" x14ac:dyDescent="0.3">
      <c r="A10874" s="13" t="str">
        <f t="shared" si="169"/>
        <v>leecl022014</v>
      </c>
      <c r="B10874" s="16" t="s">
        <v>314</v>
      </c>
      <c r="C10874" s="16">
        <v>2014</v>
      </c>
      <c r="D10874" s="16" t="s">
        <v>2334</v>
      </c>
      <c r="E10874" s="16">
        <v>4</v>
      </c>
      <c r="F10874" s="16">
        <v>8</v>
      </c>
      <c r="G10874" s="16">
        <v>0</v>
      </c>
      <c r="H10874" s="16">
        <v>0</v>
      </c>
    </row>
    <row r="10875" spans="1:8" x14ac:dyDescent="0.3">
      <c r="A10875" s="13" t="str">
        <f t="shared" si="169"/>
        <v>leesmch012014</v>
      </c>
      <c r="B10875" s="16" t="s">
        <v>1986</v>
      </c>
      <c r="C10875" s="16">
        <v>2014</v>
      </c>
      <c r="D10875" s="16" t="s">
        <v>2334</v>
      </c>
      <c r="E10875" s="16">
        <v>0</v>
      </c>
      <c r="F10875" s="16">
        <v>0</v>
      </c>
      <c r="G10875" s="16">
        <v>0</v>
      </c>
      <c r="H10875" s="16">
        <v>0</v>
      </c>
    </row>
    <row r="10876" spans="1:8" x14ac:dyDescent="0.3">
      <c r="A10876" s="13" t="str">
        <f t="shared" si="169"/>
        <v>lemahdj012014</v>
      </c>
      <c r="B10876" s="16" t="s">
        <v>1543</v>
      </c>
      <c r="C10876" s="16">
        <v>2014</v>
      </c>
      <c r="D10876" s="16" t="s">
        <v>2335</v>
      </c>
      <c r="E10876" s="16">
        <v>0</v>
      </c>
      <c r="F10876" s="16">
        <v>0</v>
      </c>
      <c r="G10876" s="16">
        <v>0</v>
      </c>
      <c r="H10876" s="16">
        <v>0</v>
      </c>
    </row>
    <row r="10877" spans="1:8" x14ac:dyDescent="0.3">
      <c r="A10877" s="13" t="str">
        <f t="shared" si="169"/>
        <v>lemahdj012014</v>
      </c>
      <c r="B10877" s="16" t="s">
        <v>1543</v>
      </c>
      <c r="C10877" s="16">
        <v>2014</v>
      </c>
      <c r="D10877" s="16" t="s">
        <v>39</v>
      </c>
      <c r="E10877" s="16">
        <v>257</v>
      </c>
      <c r="F10877" s="16">
        <v>413</v>
      </c>
      <c r="G10877" s="16">
        <v>6</v>
      </c>
      <c r="H10877" s="16">
        <v>99</v>
      </c>
    </row>
    <row r="10878" spans="1:8" x14ac:dyDescent="0.3">
      <c r="A10878" s="13" t="str">
        <f t="shared" si="169"/>
        <v>lemahdj012014</v>
      </c>
      <c r="B10878" s="16" t="s">
        <v>1543</v>
      </c>
      <c r="C10878" s="16">
        <v>2014</v>
      </c>
      <c r="D10878" s="16" t="s">
        <v>40</v>
      </c>
      <c r="E10878" s="16">
        <v>2</v>
      </c>
      <c r="F10878" s="16">
        <v>5</v>
      </c>
      <c r="G10878" s="16">
        <v>0</v>
      </c>
      <c r="H10878" s="16">
        <v>0</v>
      </c>
    </row>
    <row r="10879" spans="1:8" x14ac:dyDescent="0.3">
      <c r="A10879" s="13" t="str">
        <f t="shared" si="169"/>
        <v>lemahdj012014</v>
      </c>
      <c r="B10879" s="16" t="s">
        <v>1543</v>
      </c>
      <c r="C10879" s="16">
        <v>2014</v>
      </c>
      <c r="D10879" s="16" t="s">
        <v>2333</v>
      </c>
      <c r="E10879" s="16">
        <v>0</v>
      </c>
      <c r="F10879" s="16">
        <v>0</v>
      </c>
      <c r="G10879" s="16">
        <v>0</v>
      </c>
      <c r="H10879" s="16">
        <v>0</v>
      </c>
    </row>
    <row r="10880" spans="1:8" x14ac:dyDescent="0.3">
      <c r="A10880" s="13" t="str">
        <f t="shared" si="169"/>
        <v>leonedo012014</v>
      </c>
      <c r="B10880" s="16" t="s">
        <v>2210</v>
      </c>
      <c r="C10880" s="16">
        <v>2014</v>
      </c>
      <c r="D10880" s="16" t="s">
        <v>2334</v>
      </c>
      <c r="E10880" s="16">
        <v>3</v>
      </c>
      <c r="F10880" s="16">
        <v>5</v>
      </c>
      <c r="G10880" s="16">
        <v>0</v>
      </c>
      <c r="H10880" s="16">
        <v>0</v>
      </c>
    </row>
    <row r="10881" spans="1:8" x14ac:dyDescent="0.3">
      <c r="A10881" s="13" t="str">
        <f t="shared" si="169"/>
        <v>leonsa012014</v>
      </c>
      <c r="B10881" s="16" t="s">
        <v>1765</v>
      </c>
      <c r="C10881" s="16">
        <v>2014</v>
      </c>
      <c r="D10881" s="16" t="s">
        <v>2336</v>
      </c>
      <c r="E10881" s="16">
        <v>154</v>
      </c>
      <c r="F10881" s="16">
        <v>9</v>
      </c>
      <c r="G10881" s="16">
        <v>1</v>
      </c>
      <c r="H10881" s="16">
        <v>1</v>
      </c>
    </row>
    <row r="10882" spans="1:8" x14ac:dyDescent="0.3">
      <c r="A10882" s="13" t="str">
        <f t="shared" si="169"/>
        <v>lerouch012014</v>
      </c>
      <c r="B10882" s="16" t="s">
        <v>1122</v>
      </c>
      <c r="C10882" s="16">
        <v>2014</v>
      </c>
      <c r="D10882" s="16" t="s">
        <v>2334</v>
      </c>
      <c r="E10882" s="16">
        <v>0</v>
      </c>
      <c r="F10882" s="16">
        <v>0</v>
      </c>
      <c r="G10882" s="16">
        <v>0</v>
      </c>
      <c r="H10882" s="16">
        <v>0</v>
      </c>
    </row>
    <row r="10883" spans="1:8" x14ac:dyDescent="0.3">
      <c r="A10883" s="13" t="str">
        <f t="shared" ref="A10883:A10946" si="170">(B10883&amp;C10883)</f>
        <v>lestejo012014</v>
      </c>
      <c r="B10883" s="16" t="s">
        <v>673</v>
      </c>
      <c r="C10883" s="16">
        <v>2014</v>
      </c>
      <c r="D10883" s="16" t="s">
        <v>2334</v>
      </c>
      <c r="E10883" s="16">
        <v>4</v>
      </c>
      <c r="F10883" s="16">
        <v>12</v>
      </c>
      <c r="G10883" s="16">
        <v>2</v>
      </c>
      <c r="H10883" s="16">
        <v>1</v>
      </c>
    </row>
    <row r="10884" spans="1:8" x14ac:dyDescent="0.3">
      <c r="A10884" s="13" t="str">
        <f t="shared" si="170"/>
        <v>lestejo012014</v>
      </c>
      <c r="B10884" s="16" t="s">
        <v>673</v>
      </c>
      <c r="C10884" s="16">
        <v>2014</v>
      </c>
      <c r="D10884" s="16" t="s">
        <v>2334</v>
      </c>
      <c r="E10884" s="16">
        <v>4</v>
      </c>
      <c r="F10884" s="16">
        <v>4</v>
      </c>
      <c r="G10884" s="16">
        <v>0</v>
      </c>
      <c r="H10884" s="16">
        <v>0</v>
      </c>
    </row>
    <row r="10885" spans="1:8" x14ac:dyDescent="0.3">
      <c r="A10885" s="13" t="str">
        <f t="shared" si="170"/>
        <v>lewisco012014</v>
      </c>
      <c r="B10885" s="16" t="s">
        <v>315</v>
      </c>
      <c r="C10885" s="16">
        <v>2014</v>
      </c>
      <c r="D10885" s="16" t="s">
        <v>2334</v>
      </c>
      <c r="E10885" s="16">
        <v>3</v>
      </c>
      <c r="F10885" s="16">
        <v>10</v>
      </c>
      <c r="G10885" s="16">
        <v>1</v>
      </c>
      <c r="H10885" s="16">
        <v>0</v>
      </c>
    </row>
    <row r="10886" spans="1:8" x14ac:dyDescent="0.3">
      <c r="A10886" s="13" t="str">
        <f t="shared" si="170"/>
        <v>linceti012014</v>
      </c>
      <c r="B10886" s="16" t="s">
        <v>816</v>
      </c>
      <c r="C10886" s="16">
        <v>2014</v>
      </c>
      <c r="D10886" s="16" t="s">
        <v>2334</v>
      </c>
      <c r="E10886" s="16">
        <v>11</v>
      </c>
      <c r="F10886" s="16">
        <v>12</v>
      </c>
      <c r="G10886" s="16">
        <v>1</v>
      </c>
      <c r="H10886" s="16">
        <v>1</v>
      </c>
    </row>
    <row r="10887" spans="1:8" x14ac:dyDescent="0.3">
      <c r="A10887" s="13" t="str">
        <f t="shared" si="170"/>
        <v>lincobr012014</v>
      </c>
      <c r="B10887" s="16" t="s">
        <v>1320</v>
      </c>
      <c r="C10887" s="16">
        <v>2014</v>
      </c>
      <c r="D10887" s="16" t="s">
        <v>2334</v>
      </c>
      <c r="E10887" s="16">
        <v>0</v>
      </c>
      <c r="F10887" s="16">
        <v>0</v>
      </c>
      <c r="G10887" s="16">
        <v>0</v>
      </c>
      <c r="H10887" s="16">
        <v>0</v>
      </c>
    </row>
    <row r="10888" spans="1:8" x14ac:dyDescent="0.3">
      <c r="A10888" s="13" t="str">
        <f t="shared" si="170"/>
        <v>lindad012014</v>
      </c>
      <c r="B10888" s="16" t="s">
        <v>675</v>
      </c>
      <c r="C10888" s="16">
        <v>2014</v>
      </c>
      <c r="D10888" s="16" t="s">
        <v>2335</v>
      </c>
      <c r="E10888" s="16">
        <v>357</v>
      </c>
      <c r="F10888" s="16">
        <v>23</v>
      </c>
      <c r="G10888" s="16">
        <v>3</v>
      </c>
      <c r="H10888" s="16">
        <v>41</v>
      </c>
    </row>
    <row r="10889" spans="1:8" x14ac:dyDescent="0.3">
      <c r="A10889" s="13" t="str">
        <f t="shared" si="170"/>
        <v>lindbjo012014</v>
      </c>
      <c r="B10889" s="16" t="s">
        <v>1545</v>
      </c>
      <c r="C10889" s="16">
        <v>2014</v>
      </c>
      <c r="D10889" s="16" t="s">
        <v>2334</v>
      </c>
      <c r="E10889" s="16">
        <v>0</v>
      </c>
      <c r="F10889" s="16">
        <v>0</v>
      </c>
      <c r="G10889" s="16">
        <v>0</v>
      </c>
      <c r="H10889" s="16">
        <v>0</v>
      </c>
    </row>
    <row r="10890" spans="1:8" x14ac:dyDescent="0.3">
      <c r="A10890" s="13" t="str">
        <f t="shared" si="170"/>
        <v>lindsma012014</v>
      </c>
      <c r="B10890" s="16" t="s">
        <v>817</v>
      </c>
      <c r="C10890" s="16">
        <v>2014</v>
      </c>
      <c r="D10890" s="16" t="s">
        <v>2334</v>
      </c>
      <c r="E10890" s="16">
        <v>1</v>
      </c>
      <c r="F10890" s="16">
        <v>4</v>
      </c>
      <c r="G10890" s="16">
        <v>1</v>
      </c>
      <c r="H10890" s="16">
        <v>1</v>
      </c>
    </row>
    <row r="10891" spans="1:8" x14ac:dyDescent="0.3">
      <c r="A10891" s="13" t="str">
        <f t="shared" si="170"/>
        <v>liriafr012014</v>
      </c>
      <c r="B10891" s="16" t="s">
        <v>566</v>
      </c>
      <c r="C10891" s="16">
        <v>2014</v>
      </c>
      <c r="D10891" s="16" t="s">
        <v>2334</v>
      </c>
      <c r="E10891" s="16">
        <v>2</v>
      </c>
      <c r="F10891" s="16">
        <v>24</v>
      </c>
      <c r="G10891" s="16">
        <v>3</v>
      </c>
      <c r="H10891" s="16">
        <v>1</v>
      </c>
    </row>
    <row r="10892" spans="1:8" x14ac:dyDescent="0.3">
      <c r="A10892" s="13" t="str">
        <f t="shared" si="170"/>
        <v>liriary012014</v>
      </c>
      <c r="B10892" s="16" t="s">
        <v>2211</v>
      </c>
      <c r="C10892" s="16">
        <v>2014</v>
      </c>
      <c r="D10892" s="16" t="s">
        <v>2331</v>
      </c>
      <c r="E10892" s="16">
        <v>57</v>
      </c>
      <c r="F10892" s="16">
        <v>2</v>
      </c>
      <c r="G10892" s="16">
        <v>4</v>
      </c>
      <c r="H10892" s="16">
        <v>0</v>
      </c>
    </row>
    <row r="10893" spans="1:8" x14ac:dyDescent="0.3">
      <c r="A10893" s="13" t="str">
        <f t="shared" si="170"/>
        <v>liriary012014</v>
      </c>
      <c r="B10893" s="16" t="s">
        <v>2211</v>
      </c>
      <c r="C10893" s="16">
        <v>2014</v>
      </c>
      <c r="D10893" s="16" t="s">
        <v>2332</v>
      </c>
      <c r="E10893" s="16">
        <v>57</v>
      </c>
      <c r="F10893" s="16">
        <v>2</v>
      </c>
      <c r="G10893" s="16">
        <v>4</v>
      </c>
      <c r="H10893" s="16">
        <v>0</v>
      </c>
    </row>
    <row r="10894" spans="1:8" x14ac:dyDescent="0.3">
      <c r="A10894" s="13" t="str">
        <f t="shared" si="170"/>
        <v>lobatjo012014</v>
      </c>
      <c r="B10894" s="16" t="s">
        <v>1123</v>
      </c>
      <c r="C10894" s="16">
        <v>2014</v>
      </c>
      <c r="D10894" s="16" t="s">
        <v>2336</v>
      </c>
      <c r="E10894" s="16">
        <v>497</v>
      </c>
      <c r="F10894" s="16">
        <v>46</v>
      </c>
      <c r="G10894" s="16">
        <v>2</v>
      </c>
      <c r="H10894" s="16">
        <v>3</v>
      </c>
    </row>
    <row r="10895" spans="1:8" x14ac:dyDescent="0.3">
      <c r="A10895" s="13" t="str">
        <f t="shared" si="170"/>
        <v>lobstky012014</v>
      </c>
      <c r="B10895" s="16" t="s">
        <v>2212</v>
      </c>
      <c r="C10895" s="16">
        <v>2014</v>
      </c>
      <c r="D10895" s="16" t="s">
        <v>2334</v>
      </c>
      <c r="E10895" s="16">
        <v>2</v>
      </c>
      <c r="F10895" s="16">
        <v>3</v>
      </c>
      <c r="G10895" s="16">
        <v>0</v>
      </c>
      <c r="H10895" s="16">
        <v>0</v>
      </c>
    </row>
    <row r="10896" spans="1:8" x14ac:dyDescent="0.3">
      <c r="A10896" s="13" t="str">
        <f t="shared" si="170"/>
        <v>lockeje012014</v>
      </c>
      <c r="B10896" s="16" t="s">
        <v>1547</v>
      </c>
      <c r="C10896" s="16">
        <v>2014</v>
      </c>
      <c r="D10896" s="16" t="s">
        <v>2334</v>
      </c>
      <c r="E10896" s="16">
        <v>4</v>
      </c>
      <c r="F10896" s="16">
        <v>14</v>
      </c>
      <c r="G10896" s="16">
        <v>0</v>
      </c>
      <c r="H10896" s="16">
        <v>1</v>
      </c>
    </row>
    <row r="10897" spans="1:8" x14ac:dyDescent="0.3">
      <c r="A10897" s="13" t="str">
        <f t="shared" si="170"/>
        <v>loganbo022014</v>
      </c>
      <c r="B10897" s="16" t="s">
        <v>677</v>
      </c>
      <c r="C10897" s="16">
        <v>2014</v>
      </c>
      <c r="D10897" s="16" t="s">
        <v>2334</v>
      </c>
      <c r="E10897" s="16">
        <v>1</v>
      </c>
      <c r="F10897" s="16">
        <v>2</v>
      </c>
      <c r="G10897" s="16">
        <v>1</v>
      </c>
      <c r="H10897" s="16">
        <v>0</v>
      </c>
    </row>
    <row r="10898" spans="1:8" x14ac:dyDescent="0.3">
      <c r="A10898" s="13" t="str">
        <f t="shared" si="170"/>
        <v>lohseky012014</v>
      </c>
      <c r="B10898" s="16" t="s">
        <v>253</v>
      </c>
      <c r="C10898" s="16">
        <v>2014</v>
      </c>
      <c r="D10898" s="16" t="s">
        <v>2334</v>
      </c>
      <c r="E10898" s="16">
        <v>10</v>
      </c>
      <c r="F10898" s="16">
        <v>24</v>
      </c>
      <c r="G10898" s="16">
        <v>1</v>
      </c>
      <c r="H10898" s="16">
        <v>2</v>
      </c>
    </row>
    <row r="10899" spans="1:8" x14ac:dyDescent="0.3">
      <c r="A10899" s="13" t="str">
        <f t="shared" si="170"/>
        <v>lombast022014</v>
      </c>
      <c r="B10899" s="16" t="s">
        <v>1548</v>
      </c>
      <c r="C10899" s="16">
        <v>2014</v>
      </c>
      <c r="D10899" s="16" t="s">
        <v>39</v>
      </c>
      <c r="E10899" s="16">
        <v>29</v>
      </c>
      <c r="F10899" s="16">
        <v>52</v>
      </c>
      <c r="G10899" s="16">
        <v>1</v>
      </c>
      <c r="H10899" s="16">
        <v>14</v>
      </c>
    </row>
    <row r="10900" spans="1:8" x14ac:dyDescent="0.3">
      <c r="A10900" s="13" t="str">
        <f t="shared" si="170"/>
        <v>loneyja012014</v>
      </c>
      <c r="B10900" s="16" t="s">
        <v>678</v>
      </c>
      <c r="C10900" s="16">
        <v>2014</v>
      </c>
      <c r="D10900" s="16" t="s">
        <v>2335</v>
      </c>
      <c r="E10900" s="16">
        <v>1111</v>
      </c>
      <c r="F10900" s="16">
        <v>58</v>
      </c>
      <c r="G10900" s="16">
        <v>9</v>
      </c>
      <c r="H10900" s="16">
        <v>78</v>
      </c>
    </row>
    <row r="10901" spans="1:8" x14ac:dyDescent="0.3">
      <c r="A10901" s="13" t="str">
        <f t="shared" si="170"/>
        <v>longoev012014</v>
      </c>
      <c r="B10901" s="16" t="s">
        <v>955</v>
      </c>
      <c r="C10901" s="16">
        <v>2014</v>
      </c>
      <c r="D10901" s="16" t="s">
        <v>40</v>
      </c>
      <c r="E10901" s="16">
        <v>121</v>
      </c>
      <c r="F10901" s="16">
        <v>262</v>
      </c>
      <c r="G10901" s="16">
        <v>13</v>
      </c>
      <c r="H10901" s="16">
        <v>27</v>
      </c>
    </row>
    <row r="10902" spans="1:8" x14ac:dyDescent="0.3">
      <c r="A10902" s="13" t="str">
        <f t="shared" si="170"/>
        <v>lopezja022014</v>
      </c>
      <c r="B10902" s="16" t="s">
        <v>387</v>
      </c>
      <c r="C10902" s="16">
        <v>2014</v>
      </c>
      <c r="D10902" s="16" t="s">
        <v>2334</v>
      </c>
      <c r="E10902" s="16">
        <v>10</v>
      </c>
      <c r="F10902" s="16">
        <v>7</v>
      </c>
      <c r="G10902" s="16">
        <v>1</v>
      </c>
      <c r="H10902" s="16">
        <v>0</v>
      </c>
    </row>
    <row r="10903" spans="1:8" x14ac:dyDescent="0.3">
      <c r="A10903" s="13" t="str">
        <f t="shared" si="170"/>
        <v>lopezra022014</v>
      </c>
      <c r="B10903" s="16" t="s">
        <v>2213</v>
      </c>
      <c r="C10903" s="16">
        <v>2014</v>
      </c>
      <c r="D10903" s="16" t="s">
        <v>2336</v>
      </c>
      <c r="E10903" s="16">
        <v>23</v>
      </c>
      <c r="F10903" s="16">
        <v>1</v>
      </c>
      <c r="G10903" s="16">
        <v>0</v>
      </c>
      <c r="H10903" s="16">
        <v>0</v>
      </c>
    </row>
    <row r="10904" spans="1:8" x14ac:dyDescent="0.3">
      <c r="A10904" s="13" t="str">
        <f t="shared" si="170"/>
        <v>lopezwi012014</v>
      </c>
      <c r="B10904" s="16" t="s">
        <v>1124</v>
      </c>
      <c r="C10904" s="16">
        <v>2014</v>
      </c>
      <c r="D10904" s="16" t="s">
        <v>2334</v>
      </c>
      <c r="E10904" s="16">
        <v>0</v>
      </c>
      <c r="F10904" s="16">
        <v>1</v>
      </c>
      <c r="G10904" s="16">
        <v>0</v>
      </c>
      <c r="H10904" s="16">
        <v>0</v>
      </c>
    </row>
    <row r="10905" spans="1:8" x14ac:dyDescent="0.3">
      <c r="A10905" s="13" t="str">
        <f t="shared" si="170"/>
        <v>loughda012014</v>
      </c>
      <c r="B10905" s="16" t="s">
        <v>1768</v>
      </c>
      <c r="C10905" s="16">
        <v>2014</v>
      </c>
      <c r="D10905" s="16" t="s">
        <v>2329</v>
      </c>
      <c r="E10905" s="16">
        <v>30</v>
      </c>
      <c r="F10905" s="16">
        <v>0</v>
      </c>
      <c r="G10905" s="16">
        <v>0</v>
      </c>
      <c r="H10905" s="16">
        <v>0</v>
      </c>
    </row>
    <row r="10906" spans="1:8" x14ac:dyDescent="0.3">
      <c r="A10906" s="13" t="str">
        <f t="shared" si="170"/>
        <v>loughda012014</v>
      </c>
      <c r="B10906" s="16" t="s">
        <v>1768</v>
      </c>
      <c r="C10906" s="16">
        <v>2014</v>
      </c>
      <c r="D10906" s="16" t="s">
        <v>2330</v>
      </c>
      <c r="E10906" s="16">
        <v>102</v>
      </c>
      <c r="F10906" s="16">
        <v>4</v>
      </c>
      <c r="G10906" s="16">
        <v>1</v>
      </c>
      <c r="H10906" s="16">
        <v>0</v>
      </c>
    </row>
    <row r="10907" spans="1:8" x14ac:dyDescent="0.3">
      <c r="A10907" s="13" t="str">
        <f t="shared" si="170"/>
        <v>loughda012014</v>
      </c>
      <c r="B10907" s="16" t="s">
        <v>1768</v>
      </c>
      <c r="C10907" s="16">
        <v>2014</v>
      </c>
      <c r="D10907" s="16" t="s">
        <v>2331</v>
      </c>
      <c r="E10907" s="16">
        <v>135</v>
      </c>
      <c r="F10907" s="16">
        <v>4</v>
      </c>
      <c r="G10907" s="16">
        <v>1</v>
      </c>
      <c r="H10907" s="16">
        <v>0</v>
      </c>
    </row>
    <row r="10908" spans="1:8" x14ac:dyDescent="0.3">
      <c r="A10908" s="13" t="str">
        <f t="shared" si="170"/>
        <v>loughda012014</v>
      </c>
      <c r="B10908" s="16" t="s">
        <v>1768</v>
      </c>
      <c r="C10908" s="16">
        <v>2014</v>
      </c>
      <c r="D10908" s="16" t="s">
        <v>2332</v>
      </c>
      <c r="E10908" s="16">
        <v>3</v>
      </c>
      <c r="F10908" s="16">
        <v>0</v>
      </c>
      <c r="G10908" s="16">
        <v>0</v>
      </c>
      <c r="H10908" s="16">
        <v>0</v>
      </c>
    </row>
    <row r="10909" spans="1:8" x14ac:dyDescent="0.3">
      <c r="A10909" s="13" t="str">
        <f t="shared" si="170"/>
        <v>loupaa012014</v>
      </c>
      <c r="B10909" s="16" t="s">
        <v>1769</v>
      </c>
      <c r="C10909" s="16">
        <v>2014</v>
      </c>
      <c r="D10909" s="16" t="s">
        <v>2334</v>
      </c>
      <c r="E10909" s="16">
        <v>3</v>
      </c>
      <c r="F10909" s="16">
        <v>17</v>
      </c>
      <c r="G10909" s="16">
        <v>1</v>
      </c>
      <c r="H10909" s="16">
        <v>2</v>
      </c>
    </row>
    <row r="10910" spans="1:8" x14ac:dyDescent="0.3">
      <c r="A10910" s="13" t="str">
        <f t="shared" si="170"/>
        <v>lowema012014</v>
      </c>
      <c r="B10910" s="16" t="s">
        <v>679</v>
      </c>
      <c r="C10910" s="16">
        <v>2014</v>
      </c>
      <c r="D10910" s="16" t="s">
        <v>2334</v>
      </c>
      <c r="E10910" s="16">
        <v>0</v>
      </c>
      <c r="F10910" s="16">
        <v>0</v>
      </c>
      <c r="G10910" s="16">
        <v>1</v>
      </c>
      <c r="H10910" s="16">
        <v>0</v>
      </c>
    </row>
    <row r="10911" spans="1:8" x14ac:dyDescent="0.3">
      <c r="A10911" s="13" t="str">
        <f t="shared" si="170"/>
        <v>lowrije012014</v>
      </c>
      <c r="B10911" s="16" t="s">
        <v>956</v>
      </c>
      <c r="C10911" s="16">
        <v>2014</v>
      </c>
      <c r="D10911" s="16" t="s">
        <v>2333</v>
      </c>
      <c r="E10911" s="16">
        <v>146</v>
      </c>
      <c r="F10911" s="16">
        <v>344</v>
      </c>
      <c r="G10911" s="16">
        <v>13</v>
      </c>
      <c r="H10911" s="16">
        <v>71</v>
      </c>
    </row>
    <row r="10912" spans="1:8" x14ac:dyDescent="0.3">
      <c r="A10912" s="13" t="str">
        <f t="shared" si="170"/>
        <v>lucased012014</v>
      </c>
      <c r="B10912" s="16" t="s">
        <v>1989</v>
      </c>
      <c r="C10912" s="16">
        <v>2014</v>
      </c>
      <c r="D10912" s="16" t="s">
        <v>2335</v>
      </c>
      <c r="E10912" s="16">
        <v>8</v>
      </c>
      <c r="F10912" s="16">
        <v>0</v>
      </c>
      <c r="G10912" s="16">
        <v>0</v>
      </c>
      <c r="H10912" s="16">
        <v>0</v>
      </c>
    </row>
    <row r="10913" spans="1:8" x14ac:dyDescent="0.3">
      <c r="A10913" s="13" t="str">
        <f t="shared" si="170"/>
        <v>lucased012014</v>
      </c>
      <c r="B10913" s="16" t="s">
        <v>1989</v>
      </c>
      <c r="C10913" s="16">
        <v>2014</v>
      </c>
      <c r="D10913" s="16" t="s">
        <v>39</v>
      </c>
      <c r="E10913" s="16">
        <v>29</v>
      </c>
      <c r="F10913" s="16">
        <v>56</v>
      </c>
      <c r="G10913" s="16">
        <v>1</v>
      </c>
      <c r="H10913" s="16">
        <v>10</v>
      </c>
    </row>
    <row r="10914" spans="1:8" x14ac:dyDescent="0.3">
      <c r="A10914" s="13" t="str">
        <f t="shared" si="170"/>
        <v>lucased012014</v>
      </c>
      <c r="B10914" s="16" t="s">
        <v>1989</v>
      </c>
      <c r="C10914" s="16">
        <v>2014</v>
      </c>
      <c r="D10914" s="16" t="s">
        <v>40</v>
      </c>
      <c r="E10914" s="16">
        <v>0</v>
      </c>
      <c r="F10914" s="16">
        <v>6</v>
      </c>
      <c r="G10914" s="16">
        <v>1</v>
      </c>
      <c r="H10914" s="16">
        <v>0</v>
      </c>
    </row>
    <row r="10915" spans="1:8" x14ac:dyDescent="0.3">
      <c r="A10915" s="13" t="str">
        <f t="shared" si="170"/>
        <v>lucased012014</v>
      </c>
      <c r="B10915" s="16" t="s">
        <v>1989</v>
      </c>
      <c r="C10915" s="16">
        <v>2014</v>
      </c>
      <c r="D10915" s="16" t="s">
        <v>2330</v>
      </c>
      <c r="E10915" s="16">
        <v>2</v>
      </c>
      <c r="F10915" s="16">
        <v>0</v>
      </c>
      <c r="G10915" s="16">
        <v>0</v>
      </c>
      <c r="H10915" s="16">
        <v>0</v>
      </c>
    </row>
    <row r="10916" spans="1:8" x14ac:dyDescent="0.3">
      <c r="A10916" s="13" t="str">
        <f t="shared" si="170"/>
        <v>lucased012014</v>
      </c>
      <c r="B10916" s="16" t="s">
        <v>1989</v>
      </c>
      <c r="C10916" s="16">
        <v>2014</v>
      </c>
      <c r="D10916" s="16" t="s">
        <v>2331</v>
      </c>
      <c r="E10916" s="16">
        <v>7</v>
      </c>
      <c r="F10916" s="16">
        <v>0</v>
      </c>
      <c r="G10916" s="16">
        <v>1</v>
      </c>
      <c r="H10916" s="16">
        <v>0</v>
      </c>
    </row>
    <row r="10917" spans="1:8" x14ac:dyDescent="0.3">
      <c r="A10917" s="13" t="str">
        <f t="shared" si="170"/>
        <v>lucased012014</v>
      </c>
      <c r="B10917" s="16" t="s">
        <v>1989</v>
      </c>
      <c r="C10917" s="16">
        <v>2014</v>
      </c>
      <c r="D10917" s="16" t="s">
        <v>2332</v>
      </c>
      <c r="E10917" s="16">
        <v>5</v>
      </c>
      <c r="F10917" s="16">
        <v>0</v>
      </c>
      <c r="G10917" s="16">
        <v>1</v>
      </c>
      <c r="H10917" s="16">
        <v>0</v>
      </c>
    </row>
    <row r="10918" spans="1:8" x14ac:dyDescent="0.3">
      <c r="A10918" s="13" t="str">
        <f t="shared" si="170"/>
        <v>lucased012014</v>
      </c>
      <c r="B10918" s="16" t="s">
        <v>1989</v>
      </c>
      <c r="C10918" s="16">
        <v>2014</v>
      </c>
      <c r="D10918" s="16" t="s">
        <v>2333</v>
      </c>
      <c r="E10918" s="16">
        <v>19</v>
      </c>
      <c r="F10918" s="16">
        <v>45</v>
      </c>
      <c r="G10918" s="16">
        <v>1</v>
      </c>
      <c r="H10918" s="16">
        <v>11</v>
      </c>
    </row>
    <row r="10919" spans="1:8" x14ac:dyDescent="0.3">
      <c r="A10919" s="13" t="str">
        <f t="shared" si="170"/>
        <v>lucrojo012014</v>
      </c>
      <c r="B10919" s="16" t="s">
        <v>1323</v>
      </c>
      <c r="C10919" s="16">
        <v>2014</v>
      </c>
      <c r="D10919" s="16" t="s">
        <v>2335</v>
      </c>
      <c r="E10919" s="16">
        <v>113</v>
      </c>
      <c r="F10919" s="16">
        <v>9</v>
      </c>
      <c r="G10919" s="16">
        <v>1</v>
      </c>
      <c r="H10919" s="16">
        <v>9</v>
      </c>
    </row>
    <row r="10920" spans="1:8" x14ac:dyDescent="0.3">
      <c r="A10920" s="13" t="str">
        <f t="shared" si="170"/>
        <v>lucrojo012014</v>
      </c>
      <c r="B10920" s="16" t="s">
        <v>1323</v>
      </c>
      <c r="C10920" s="16">
        <v>2014</v>
      </c>
      <c r="D10920" s="16" t="s">
        <v>2336</v>
      </c>
      <c r="E10920" s="16">
        <v>1013</v>
      </c>
      <c r="F10920" s="16">
        <v>65</v>
      </c>
      <c r="G10920" s="16">
        <v>4</v>
      </c>
      <c r="H10920" s="16">
        <v>5</v>
      </c>
    </row>
    <row r="10921" spans="1:8" x14ac:dyDescent="0.3">
      <c r="A10921" s="13" t="str">
        <f t="shared" si="170"/>
        <v>ludwiry012014</v>
      </c>
      <c r="B10921" s="16" t="s">
        <v>318</v>
      </c>
      <c r="C10921" s="16">
        <v>2014</v>
      </c>
      <c r="D10921" s="16" t="s">
        <v>2330</v>
      </c>
      <c r="E10921" s="16">
        <v>135</v>
      </c>
      <c r="F10921" s="16">
        <v>1</v>
      </c>
      <c r="G10921" s="16">
        <v>0</v>
      </c>
      <c r="H10921" s="16">
        <v>0</v>
      </c>
    </row>
    <row r="10922" spans="1:8" x14ac:dyDescent="0.3">
      <c r="A10922" s="13" t="str">
        <f t="shared" si="170"/>
        <v>ludwiry012014</v>
      </c>
      <c r="B10922" s="16" t="s">
        <v>318</v>
      </c>
      <c r="C10922" s="16">
        <v>2014</v>
      </c>
      <c r="D10922" s="16" t="s">
        <v>2331</v>
      </c>
      <c r="E10922" s="16">
        <v>135</v>
      </c>
      <c r="F10922" s="16">
        <v>1</v>
      </c>
      <c r="G10922" s="16">
        <v>0</v>
      </c>
      <c r="H10922" s="16">
        <v>0</v>
      </c>
    </row>
    <row r="10923" spans="1:8" x14ac:dyDescent="0.3">
      <c r="A10923" s="13" t="str">
        <f t="shared" si="170"/>
        <v>luekejo012014</v>
      </c>
      <c r="B10923" s="16" t="s">
        <v>1549</v>
      </c>
      <c r="C10923" s="16">
        <v>2014</v>
      </c>
      <c r="D10923" s="16" t="s">
        <v>2334</v>
      </c>
      <c r="E10923" s="16">
        <v>3</v>
      </c>
      <c r="F10923" s="16">
        <v>1</v>
      </c>
      <c r="G10923" s="16">
        <v>0</v>
      </c>
      <c r="H10923" s="16">
        <v>0</v>
      </c>
    </row>
    <row r="10924" spans="1:8" x14ac:dyDescent="0.3">
      <c r="A10924" s="13" t="str">
        <f t="shared" si="170"/>
        <v>luetglu012014</v>
      </c>
      <c r="B10924" s="16" t="s">
        <v>1770</v>
      </c>
      <c r="C10924" s="16">
        <v>2014</v>
      </c>
      <c r="D10924" s="16" t="s">
        <v>2334</v>
      </c>
      <c r="E10924" s="16">
        <v>0</v>
      </c>
      <c r="F10924" s="16">
        <v>1</v>
      </c>
      <c r="G10924" s="16">
        <v>0</v>
      </c>
      <c r="H10924" s="16">
        <v>0</v>
      </c>
    </row>
    <row r="10925" spans="1:8" x14ac:dyDescent="0.3">
      <c r="A10925" s="13" t="str">
        <f t="shared" si="170"/>
        <v>lutzdo012014</v>
      </c>
      <c r="B10925" s="16" t="s">
        <v>1990</v>
      </c>
      <c r="C10925" s="16">
        <v>2014</v>
      </c>
      <c r="D10925" s="16" t="s">
        <v>2335</v>
      </c>
      <c r="E10925" s="16">
        <v>36</v>
      </c>
      <c r="F10925" s="16">
        <v>3</v>
      </c>
      <c r="G10925" s="16">
        <v>1</v>
      </c>
      <c r="H10925" s="16">
        <v>3</v>
      </c>
    </row>
    <row r="10926" spans="1:8" x14ac:dyDescent="0.3">
      <c r="A10926" s="13" t="str">
        <f t="shared" si="170"/>
        <v>lutzdo012014</v>
      </c>
      <c r="B10926" s="16" t="s">
        <v>1990</v>
      </c>
      <c r="C10926" s="16">
        <v>2014</v>
      </c>
      <c r="D10926" s="16" t="s">
        <v>2330</v>
      </c>
      <c r="E10926" s="16">
        <v>6</v>
      </c>
      <c r="F10926" s="16">
        <v>1</v>
      </c>
      <c r="G10926" s="16">
        <v>0</v>
      </c>
      <c r="H10926" s="16">
        <v>1</v>
      </c>
    </row>
    <row r="10927" spans="1:8" x14ac:dyDescent="0.3">
      <c r="A10927" s="13" t="str">
        <f t="shared" si="170"/>
        <v>lutzdo012014</v>
      </c>
      <c r="B10927" s="16" t="s">
        <v>1990</v>
      </c>
      <c r="C10927" s="16">
        <v>2014</v>
      </c>
      <c r="D10927" s="16" t="s">
        <v>2331</v>
      </c>
      <c r="E10927" s="16">
        <v>11</v>
      </c>
      <c r="F10927" s="16">
        <v>1</v>
      </c>
      <c r="G10927" s="16">
        <v>0</v>
      </c>
      <c r="H10927" s="16">
        <v>1</v>
      </c>
    </row>
    <row r="10928" spans="1:8" x14ac:dyDescent="0.3">
      <c r="A10928" s="13" t="str">
        <f t="shared" si="170"/>
        <v>lutzdo012014</v>
      </c>
      <c r="B10928" s="16" t="s">
        <v>1990</v>
      </c>
      <c r="C10928" s="16">
        <v>2014</v>
      </c>
      <c r="D10928" s="16" t="s">
        <v>2332</v>
      </c>
      <c r="E10928" s="16">
        <v>5</v>
      </c>
      <c r="F10928" s="16">
        <v>0</v>
      </c>
      <c r="G10928" s="16">
        <v>0</v>
      </c>
      <c r="H10928" s="16">
        <v>0</v>
      </c>
    </row>
    <row r="10929" spans="1:8" x14ac:dyDescent="0.3">
      <c r="A10929" s="13" t="str">
        <f t="shared" si="170"/>
        <v>lylesjo012014</v>
      </c>
      <c r="B10929" s="16" t="s">
        <v>1550</v>
      </c>
      <c r="C10929" s="16">
        <v>2014</v>
      </c>
      <c r="D10929" s="16" t="s">
        <v>2334</v>
      </c>
      <c r="E10929" s="16">
        <v>11</v>
      </c>
      <c r="F10929" s="16">
        <v>19</v>
      </c>
      <c r="G10929" s="16">
        <v>1</v>
      </c>
      <c r="H10929" s="16">
        <v>2</v>
      </c>
    </row>
    <row r="10930" spans="1:8" x14ac:dyDescent="0.3">
      <c r="A10930" s="13" t="str">
        <f t="shared" si="170"/>
        <v>lynnla012014</v>
      </c>
      <c r="B10930" s="16" t="s">
        <v>1551</v>
      </c>
      <c r="C10930" s="16">
        <v>2014</v>
      </c>
      <c r="D10930" s="16" t="s">
        <v>2334</v>
      </c>
      <c r="E10930" s="16">
        <v>8</v>
      </c>
      <c r="F10930" s="16">
        <v>28</v>
      </c>
      <c r="G10930" s="16">
        <v>1</v>
      </c>
      <c r="H10930" s="16">
        <v>0</v>
      </c>
    </row>
    <row r="10931" spans="1:8" x14ac:dyDescent="0.3">
      <c r="A10931" s="13" t="str">
        <f t="shared" si="170"/>
        <v>lyonsty012014</v>
      </c>
      <c r="B10931" s="16" t="s">
        <v>1991</v>
      </c>
      <c r="C10931" s="16">
        <v>2014</v>
      </c>
      <c r="D10931" s="16" t="s">
        <v>2334</v>
      </c>
      <c r="E10931" s="16">
        <v>1</v>
      </c>
      <c r="F10931" s="16">
        <v>7</v>
      </c>
      <c r="G10931" s="16">
        <v>2</v>
      </c>
      <c r="H10931" s="16">
        <v>0</v>
      </c>
    </row>
    <row r="10932" spans="1:8" x14ac:dyDescent="0.3">
      <c r="A10932" s="13" t="str">
        <f t="shared" si="170"/>
        <v>machama012014</v>
      </c>
      <c r="B10932" s="16" t="s">
        <v>1772</v>
      </c>
      <c r="C10932" s="16">
        <v>2014</v>
      </c>
      <c r="D10932" s="16" t="s">
        <v>40</v>
      </c>
      <c r="E10932" s="16">
        <v>61</v>
      </c>
      <c r="F10932" s="16">
        <v>168</v>
      </c>
      <c r="G10932" s="16">
        <v>9</v>
      </c>
      <c r="H10932" s="16">
        <v>17</v>
      </c>
    </row>
    <row r="10933" spans="1:8" x14ac:dyDescent="0.3">
      <c r="A10933" s="13" t="str">
        <f t="shared" si="170"/>
        <v>machije012014</v>
      </c>
      <c r="B10933" s="16" t="s">
        <v>1773</v>
      </c>
      <c r="C10933" s="16">
        <v>2014</v>
      </c>
      <c r="D10933" s="16" t="s">
        <v>2334</v>
      </c>
      <c r="E10933" s="16">
        <v>2</v>
      </c>
      <c r="F10933" s="16">
        <v>18</v>
      </c>
      <c r="G10933" s="16">
        <v>2</v>
      </c>
      <c r="H10933" s="16">
        <v>4</v>
      </c>
    </row>
    <row r="10934" spans="1:8" x14ac:dyDescent="0.3">
      <c r="A10934" s="13" t="str">
        <f t="shared" si="170"/>
        <v>maholpa012014</v>
      </c>
      <c r="B10934" s="16" t="s">
        <v>567</v>
      </c>
      <c r="C10934" s="16">
        <v>2014</v>
      </c>
      <c r="D10934" s="16" t="s">
        <v>2334</v>
      </c>
      <c r="E10934" s="16">
        <v>4</v>
      </c>
      <c r="F10934" s="16">
        <v>13</v>
      </c>
      <c r="G10934" s="16">
        <v>1</v>
      </c>
      <c r="H10934" s="16">
        <v>0</v>
      </c>
    </row>
    <row r="10935" spans="1:8" x14ac:dyDescent="0.3">
      <c r="A10935" s="13" t="str">
        <f t="shared" si="170"/>
        <v>maldoma012014</v>
      </c>
      <c r="B10935" s="16" t="s">
        <v>1553</v>
      </c>
      <c r="C10935" s="16">
        <v>2014</v>
      </c>
      <c r="D10935" s="16" t="s">
        <v>2335</v>
      </c>
      <c r="E10935" s="16">
        <v>6</v>
      </c>
      <c r="F10935" s="16">
        <v>2</v>
      </c>
      <c r="G10935" s="16">
        <v>1</v>
      </c>
      <c r="H10935" s="16">
        <v>0</v>
      </c>
    </row>
    <row r="10936" spans="1:8" x14ac:dyDescent="0.3">
      <c r="A10936" s="13" t="str">
        <f t="shared" si="170"/>
        <v>maldoma012014</v>
      </c>
      <c r="B10936" s="16" t="s">
        <v>1553</v>
      </c>
      <c r="C10936" s="16">
        <v>2014</v>
      </c>
      <c r="D10936" s="16" t="s">
        <v>2336</v>
      </c>
      <c r="E10936" s="16">
        <v>250</v>
      </c>
      <c r="F10936" s="16">
        <v>22</v>
      </c>
      <c r="G10936" s="16">
        <v>6</v>
      </c>
      <c r="H10936" s="16">
        <v>2</v>
      </c>
    </row>
    <row r="10937" spans="1:8" x14ac:dyDescent="0.3">
      <c r="A10937" s="13" t="str">
        <f t="shared" si="170"/>
        <v>maldoma012014</v>
      </c>
      <c r="B10937" s="16" t="s">
        <v>1553</v>
      </c>
      <c r="C10937" s="16">
        <v>2014</v>
      </c>
      <c r="D10937" s="16" t="s">
        <v>2334</v>
      </c>
      <c r="E10937" s="16">
        <v>0</v>
      </c>
      <c r="F10937" s="16">
        <v>0</v>
      </c>
      <c r="G10937" s="16">
        <v>0</v>
      </c>
      <c r="H10937" s="16">
        <v>0</v>
      </c>
    </row>
    <row r="10938" spans="1:8" x14ac:dyDescent="0.3">
      <c r="A10938" s="13" t="str">
        <f t="shared" si="170"/>
        <v>manesse012014</v>
      </c>
      <c r="B10938" s="16" t="s">
        <v>1993</v>
      </c>
      <c r="C10938" s="16">
        <v>2014</v>
      </c>
      <c r="D10938" s="16" t="s">
        <v>2334</v>
      </c>
      <c r="E10938" s="16">
        <v>9</v>
      </c>
      <c r="F10938" s="16">
        <v>21</v>
      </c>
      <c r="G10938" s="16">
        <v>2</v>
      </c>
      <c r="H10938" s="16">
        <v>4</v>
      </c>
    </row>
    <row r="10939" spans="1:8" x14ac:dyDescent="0.3">
      <c r="A10939" s="13" t="str">
        <f t="shared" si="170"/>
        <v>manshje012014</v>
      </c>
      <c r="B10939" s="16" t="s">
        <v>1126</v>
      </c>
      <c r="C10939" s="16">
        <v>2014</v>
      </c>
      <c r="D10939" s="16" t="s">
        <v>2334</v>
      </c>
      <c r="E10939" s="16">
        <v>2</v>
      </c>
      <c r="F10939" s="16">
        <v>3</v>
      </c>
      <c r="G10939" s="16">
        <v>0</v>
      </c>
      <c r="H10939" s="16">
        <v>2</v>
      </c>
    </row>
    <row r="10940" spans="1:8" x14ac:dyDescent="0.3">
      <c r="A10940" s="13" t="str">
        <f t="shared" si="170"/>
        <v>mariomi012014</v>
      </c>
      <c r="B10940" s="16" t="s">
        <v>2214</v>
      </c>
      <c r="C10940" s="16">
        <v>2014</v>
      </c>
      <c r="D10940" s="16" t="s">
        <v>2334</v>
      </c>
      <c r="E10940" s="16">
        <v>3</v>
      </c>
      <c r="F10940" s="16">
        <v>2</v>
      </c>
      <c r="G10940" s="16">
        <v>0</v>
      </c>
      <c r="H10940" s="16">
        <v>1</v>
      </c>
    </row>
    <row r="10941" spans="1:8" x14ac:dyDescent="0.3">
      <c r="A10941" s="13" t="str">
        <f t="shared" si="170"/>
        <v>marisja012014</v>
      </c>
      <c r="B10941" s="16" t="s">
        <v>1994</v>
      </c>
      <c r="C10941" s="16">
        <v>2014</v>
      </c>
      <c r="D10941" s="16" t="s">
        <v>2329</v>
      </c>
      <c r="E10941" s="16">
        <v>47</v>
      </c>
      <c r="F10941" s="16">
        <v>2</v>
      </c>
      <c r="G10941" s="16">
        <v>0</v>
      </c>
      <c r="H10941" s="16">
        <v>1</v>
      </c>
    </row>
    <row r="10942" spans="1:8" x14ac:dyDescent="0.3">
      <c r="A10942" s="13" t="str">
        <f t="shared" si="170"/>
        <v>marisja012014</v>
      </c>
      <c r="B10942" s="16" t="s">
        <v>1994</v>
      </c>
      <c r="C10942" s="16">
        <v>2014</v>
      </c>
      <c r="D10942" s="16" t="s">
        <v>2329</v>
      </c>
      <c r="E10942" s="16">
        <v>49</v>
      </c>
      <c r="F10942" s="16">
        <v>1</v>
      </c>
      <c r="G10942" s="16">
        <v>0</v>
      </c>
      <c r="H10942" s="16">
        <v>0</v>
      </c>
    </row>
    <row r="10943" spans="1:8" x14ac:dyDescent="0.3">
      <c r="A10943" s="13" t="str">
        <f t="shared" si="170"/>
        <v>marisja012014</v>
      </c>
      <c r="B10943" s="16" t="s">
        <v>1994</v>
      </c>
      <c r="C10943" s="16">
        <v>2014</v>
      </c>
      <c r="D10943" s="16" t="s">
        <v>2330</v>
      </c>
      <c r="E10943" s="16">
        <v>5</v>
      </c>
      <c r="F10943" s="16">
        <v>0</v>
      </c>
      <c r="G10943" s="16">
        <v>0</v>
      </c>
      <c r="H10943" s="16">
        <v>0</v>
      </c>
    </row>
    <row r="10944" spans="1:8" x14ac:dyDescent="0.3">
      <c r="A10944" s="13" t="str">
        <f t="shared" si="170"/>
        <v>marisja012014</v>
      </c>
      <c r="B10944" s="16" t="s">
        <v>1994</v>
      </c>
      <c r="C10944" s="16">
        <v>2014</v>
      </c>
      <c r="D10944" s="16" t="s">
        <v>2331</v>
      </c>
      <c r="E10944" s="16">
        <v>47</v>
      </c>
      <c r="F10944" s="16">
        <v>2</v>
      </c>
      <c r="G10944" s="16">
        <v>0</v>
      </c>
      <c r="H10944" s="16">
        <v>1</v>
      </c>
    </row>
    <row r="10945" spans="1:8" x14ac:dyDescent="0.3">
      <c r="A10945" s="13" t="str">
        <f t="shared" si="170"/>
        <v>marisja012014</v>
      </c>
      <c r="B10945" s="16" t="s">
        <v>1994</v>
      </c>
      <c r="C10945" s="16">
        <v>2014</v>
      </c>
      <c r="D10945" s="16" t="s">
        <v>2331</v>
      </c>
      <c r="E10945" s="16">
        <v>122</v>
      </c>
      <c r="F10945" s="16">
        <v>4</v>
      </c>
      <c r="G10945" s="16">
        <v>2</v>
      </c>
      <c r="H10945" s="16">
        <v>1</v>
      </c>
    </row>
    <row r="10946" spans="1:8" x14ac:dyDescent="0.3">
      <c r="A10946" s="13" t="str">
        <f t="shared" si="170"/>
        <v>marisja012014</v>
      </c>
      <c r="B10946" s="16" t="s">
        <v>1994</v>
      </c>
      <c r="C10946" s="16">
        <v>2014</v>
      </c>
      <c r="D10946" s="16" t="s">
        <v>2332</v>
      </c>
      <c r="E10946" s="16">
        <v>68</v>
      </c>
      <c r="F10946" s="16">
        <v>3</v>
      </c>
      <c r="G10946" s="16">
        <v>2</v>
      </c>
      <c r="H10946" s="16">
        <v>1</v>
      </c>
    </row>
    <row r="10947" spans="1:8" x14ac:dyDescent="0.3">
      <c r="A10947" s="13" t="str">
        <f t="shared" ref="A10947:A11010" si="171">(B10947&amp;C10947)</f>
        <v>markani012014</v>
      </c>
      <c r="B10947" s="16" t="s">
        <v>682</v>
      </c>
      <c r="C10947" s="16">
        <v>2014</v>
      </c>
      <c r="D10947" s="16" t="s">
        <v>2335</v>
      </c>
      <c r="E10947" s="16">
        <v>23</v>
      </c>
      <c r="F10947" s="16">
        <v>1</v>
      </c>
      <c r="G10947" s="16">
        <v>0</v>
      </c>
      <c r="H10947" s="16">
        <v>1</v>
      </c>
    </row>
    <row r="10948" spans="1:8" x14ac:dyDescent="0.3">
      <c r="A10948" s="13" t="str">
        <f t="shared" si="171"/>
        <v>markani012014</v>
      </c>
      <c r="B10948" s="16" t="s">
        <v>682</v>
      </c>
      <c r="C10948" s="16">
        <v>2014</v>
      </c>
      <c r="D10948" s="16" t="s">
        <v>2331</v>
      </c>
      <c r="E10948" s="16">
        <v>295</v>
      </c>
      <c r="F10948" s="16">
        <v>11</v>
      </c>
      <c r="G10948" s="16">
        <v>0</v>
      </c>
      <c r="H10948" s="16">
        <v>1</v>
      </c>
    </row>
    <row r="10949" spans="1:8" x14ac:dyDescent="0.3">
      <c r="A10949" s="13" t="str">
        <f t="shared" si="171"/>
        <v>markani012014</v>
      </c>
      <c r="B10949" s="16" t="s">
        <v>682</v>
      </c>
      <c r="C10949" s="16">
        <v>2014</v>
      </c>
      <c r="D10949" s="16" t="s">
        <v>2332</v>
      </c>
      <c r="E10949" s="16">
        <v>295</v>
      </c>
      <c r="F10949" s="16">
        <v>11</v>
      </c>
      <c r="G10949" s="16">
        <v>0</v>
      </c>
      <c r="H10949" s="16">
        <v>1</v>
      </c>
    </row>
    <row r="10950" spans="1:8" x14ac:dyDescent="0.3">
      <c r="A10950" s="13" t="str">
        <f t="shared" si="171"/>
        <v>marksju012014</v>
      </c>
      <c r="B10950" s="16" t="s">
        <v>2215</v>
      </c>
      <c r="C10950" s="16">
        <v>2014</v>
      </c>
      <c r="D10950" s="16" t="s">
        <v>2334</v>
      </c>
      <c r="E10950" s="16">
        <v>0</v>
      </c>
      <c r="F10950" s="16">
        <v>0</v>
      </c>
      <c r="G10950" s="16">
        <v>0</v>
      </c>
      <c r="H10950" s="16">
        <v>0</v>
      </c>
    </row>
    <row r="10951" spans="1:8" x14ac:dyDescent="0.3">
      <c r="A10951" s="13" t="str">
        <f t="shared" si="171"/>
        <v>marmoca012014</v>
      </c>
      <c r="B10951" s="16" t="s">
        <v>683</v>
      </c>
      <c r="C10951" s="16">
        <v>2014</v>
      </c>
      <c r="D10951" s="16" t="s">
        <v>2334</v>
      </c>
      <c r="E10951" s="16">
        <v>2</v>
      </c>
      <c r="F10951" s="16">
        <v>1</v>
      </c>
      <c r="G10951" s="16">
        <v>0</v>
      </c>
      <c r="H10951" s="16">
        <v>0</v>
      </c>
    </row>
    <row r="10952" spans="1:8" x14ac:dyDescent="0.3">
      <c r="A10952" s="13" t="str">
        <f t="shared" si="171"/>
        <v>maronni012014</v>
      </c>
      <c r="B10952" s="16" t="s">
        <v>1775</v>
      </c>
      <c r="C10952" s="16">
        <v>2014</v>
      </c>
      <c r="D10952" s="16" t="s">
        <v>2334</v>
      </c>
      <c r="E10952" s="16">
        <v>0</v>
      </c>
      <c r="F10952" s="16">
        <v>1</v>
      </c>
      <c r="G10952" s="16">
        <v>0</v>
      </c>
      <c r="H10952" s="16">
        <v>0</v>
      </c>
    </row>
    <row r="10953" spans="1:8" x14ac:dyDescent="0.3">
      <c r="A10953" s="13" t="str">
        <f t="shared" si="171"/>
        <v>marshev012014</v>
      </c>
      <c r="B10953" s="16" t="s">
        <v>2216</v>
      </c>
      <c r="C10953" s="16">
        <v>2014</v>
      </c>
      <c r="D10953" s="16" t="s">
        <v>2334</v>
      </c>
      <c r="E10953" s="16">
        <v>2</v>
      </c>
      <c r="F10953" s="16">
        <v>8</v>
      </c>
      <c r="G10953" s="16">
        <v>1</v>
      </c>
      <c r="H10953" s="16">
        <v>2</v>
      </c>
    </row>
    <row r="10954" spans="1:8" x14ac:dyDescent="0.3">
      <c r="A10954" s="13" t="str">
        <f t="shared" si="171"/>
        <v>marshse012014</v>
      </c>
      <c r="B10954" s="16" t="s">
        <v>684</v>
      </c>
      <c r="C10954" s="16">
        <v>2014</v>
      </c>
      <c r="D10954" s="16" t="s">
        <v>2334</v>
      </c>
      <c r="E10954" s="16">
        <v>1</v>
      </c>
      <c r="F10954" s="16">
        <v>6</v>
      </c>
      <c r="G10954" s="16">
        <v>0</v>
      </c>
      <c r="H10954" s="16">
        <v>1</v>
      </c>
    </row>
    <row r="10955" spans="1:8" x14ac:dyDescent="0.3">
      <c r="A10955" s="13" t="str">
        <f t="shared" si="171"/>
        <v>marteal012014</v>
      </c>
      <c r="B10955" s="16" t="s">
        <v>1996</v>
      </c>
      <c r="C10955" s="16">
        <v>2014</v>
      </c>
      <c r="D10955" s="16" t="s">
        <v>2330</v>
      </c>
      <c r="E10955" s="16">
        <v>35</v>
      </c>
      <c r="F10955" s="16">
        <v>1</v>
      </c>
      <c r="G10955" s="16">
        <v>1</v>
      </c>
      <c r="H10955" s="16">
        <v>1</v>
      </c>
    </row>
    <row r="10956" spans="1:8" x14ac:dyDescent="0.3">
      <c r="A10956" s="13" t="str">
        <f t="shared" si="171"/>
        <v>marteal012014</v>
      </c>
      <c r="B10956" s="16" t="s">
        <v>1996</v>
      </c>
      <c r="C10956" s="16">
        <v>2014</v>
      </c>
      <c r="D10956" s="16" t="s">
        <v>2331</v>
      </c>
      <c r="E10956" s="16">
        <v>40</v>
      </c>
      <c r="F10956" s="16">
        <v>1</v>
      </c>
      <c r="G10956" s="16">
        <v>2</v>
      </c>
      <c r="H10956" s="16">
        <v>1</v>
      </c>
    </row>
    <row r="10957" spans="1:8" x14ac:dyDescent="0.3">
      <c r="A10957" s="13" t="str">
        <f t="shared" si="171"/>
        <v>marteal012014</v>
      </c>
      <c r="B10957" s="16" t="s">
        <v>1996</v>
      </c>
      <c r="C10957" s="16">
        <v>2014</v>
      </c>
      <c r="D10957" s="16" t="s">
        <v>2332</v>
      </c>
      <c r="E10957" s="16">
        <v>5</v>
      </c>
      <c r="F10957" s="16">
        <v>0</v>
      </c>
      <c r="G10957" s="16">
        <v>1</v>
      </c>
      <c r="H10957" s="16">
        <v>0</v>
      </c>
    </row>
    <row r="10958" spans="1:8" x14ac:dyDescent="0.3">
      <c r="A10958" s="13" t="str">
        <f t="shared" si="171"/>
        <v>martean012014</v>
      </c>
      <c r="B10958" s="16" t="s">
        <v>569</v>
      </c>
      <c r="C10958" s="16">
        <v>2014</v>
      </c>
      <c r="D10958" s="16" t="s">
        <v>40</v>
      </c>
      <c r="E10958" s="16">
        <v>1</v>
      </c>
      <c r="F10958" s="16">
        <v>7</v>
      </c>
      <c r="G10958" s="16">
        <v>0</v>
      </c>
      <c r="H10958" s="16">
        <v>1</v>
      </c>
    </row>
    <row r="10959" spans="1:8" x14ac:dyDescent="0.3">
      <c r="A10959" s="13" t="str">
        <f t="shared" si="171"/>
        <v>martest012014</v>
      </c>
      <c r="B10959" s="16" t="s">
        <v>1776</v>
      </c>
      <c r="C10959" s="16">
        <v>2014</v>
      </c>
      <c r="D10959" s="16" t="s">
        <v>2329</v>
      </c>
      <c r="E10959" s="16">
        <v>27</v>
      </c>
      <c r="F10959" s="16">
        <v>0</v>
      </c>
      <c r="G10959" s="16">
        <v>1</v>
      </c>
      <c r="H10959" s="16">
        <v>0</v>
      </c>
    </row>
    <row r="10960" spans="1:8" x14ac:dyDescent="0.3">
      <c r="A10960" s="13" t="str">
        <f t="shared" si="171"/>
        <v>martest012014</v>
      </c>
      <c r="B10960" s="16" t="s">
        <v>1776</v>
      </c>
      <c r="C10960" s="16">
        <v>2014</v>
      </c>
      <c r="D10960" s="16" t="s">
        <v>2330</v>
      </c>
      <c r="E10960" s="16">
        <v>151</v>
      </c>
      <c r="F10960" s="16">
        <v>4</v>
      </c>
      <c r="G10960" s="16">
        <v>5</v>
      </c>
      <c r="H10960" s="16">
        <v>0</v>
      </c>
    </row>
    <row r="10961" spans="1:8" x14ac:dyDescent="0.3">
      <c r="A10961" s="13" t="str">
        <f t="shared" si="171"/>
        <v>martest012014</v>
      </c>
      <c r="B10961" s="16" t="s">
        <v>1776</v>
      </c>
      <c r="C10961" s="16">
        <v>2014</v>
      </c>
      <c r="D10961" s="16" t="s">
        <v>2331</v>
      </c>
      <c r="E10961" s="16">
        <v>178</v>
      </c>
      <c r="F10961" s="16">
        <v>4</v>
      </c>
      <c r="G10961" s="16">
        <v>6</v>
      </c>
      <c r="H10961" s="16">
        <v>0</v>
      </c>
    </row>
    <row r="10962" spans="1:8" x14ac:dyDescent="0.3">
      <c r="A10962" s="13" t="str">
        <f t="shared" si="171"/>
        <v>martica042014</v>
      </c>
      <c r="B10962" s="16" t="s">
        <v>1997</v>
      </c>
      <c r="C10962" s="16">
        <v>2014</v>
      </c>
      <c r="D10962" s="16" t="s">
        <v>2334</v>
      </c>
      <c r="E10962" s="16">
        <v>11</v>
      </c>
      <c r="F10962" s="16">
        <v>23</v>
      </c>
      <c r="G10962" s="16">
        <v>1</v>
      </c>
      <c r="H10962" s="16">
        <v>2</v>
      </c>
    </row>
    <row r="10963" spans="1:8" x14ac:dyDescent="0.3">
      <c r="A10963" s="13" t="str">
        <f t="shared" si="171"/>
        <v>martich022014</v>
      </c>
      <c r="B10963" s="16" t="s">
        <v>2217</v>
      </c>
      <c r="C10963" s="16">
        <v>2014</v>
      </c>
      <c r="D10963" s="16" t="s">
        <v>2334</v>
      </c>
      <c r="E10963" s="16">
        <v>1</v>
      </c>
      <c r="F10963" s="16">
        <v>2</v>
      </c>
      <c r="G10963" s="16">
        <v>0</v>
      </c>
      <c r="H10963" s="16">
        <v>0</v>
      </c>
    </row>
    <row r="10964" spans="1:8" x14ac:dyDescent="0.3">
      <c r="A10964" s="13" t="str">
        <f t="shared" si="171"/>
        <v>martida022014</v>
      </c>
      <c r="B10964" s="16" t="s">
        <v>1998</v>
      </c>
      <c r="C10964" s="16">
        <v>2014</v>
      </c>
      <c r="D10964" s="16" t="s">
        <v>2334</v>
      </c>
      <c r="E10964" s="16">
        <v>1</v>
      </c>
      <c r="F10964" s="16">
        <v>0</v>
      </c>
      <c r="G10964" s="16">
        <v>0</v>
      </c>
      <c r="H10964" s="16">
        <v>0</v>
      </c>
    </row>
    <row r="10965" spans="1:8" x14ac:dyDescent="0.3">
      <c r="A10965" s="13" t="str">
        <f t="shared" si="171"/>
        <v>martiet012014</v>
      </c>
      <c r="B10965" s="16" t="s">
        <v>1999</v>
      </c>
      <c r="C10965" s="16">
        <v>2014</v>
      </c>
      <c r="D10965" s="16" t="s">
        <v>2334</v>
      </c>
      <c r="E10965" s="16">
        <v>0</v>
      </c>
      <c r="F10965" s="16">
        <v>0</v>
      </c>
      <c r="G10965" s="16">
        <v>0</v>
      </c>
      <c r="H10965" s="16">
        <v>0</v>
      </c>
    </row>
    <row r="10966" spans="1:8" x14ac:dyDescent="0.3">
      <c r="A10966" s="13" t="str">
        <f t="shared" si="171"/>
        <v>martijd022014</v>
      </c>
      <c r="B10966" s="16" t="s">
        <v>1556</v>
      </c>
      <c r="C10966" s="16">
        <v>2014</v>
      </c>
      <c r="D10966" s="16" t="s">
        <v>2330</v>
      </c>
      <c r="E10966" s="16">
        <v>149</v>
      </c>
      <c r="F10966" s="16">
        <v>1</v>
      </c>
      <c r="G10966" s="16">
        <v>4</v>
      </c>
      <c r="H10966" s="16">
        <v>0</v>
      </c>
    </row>
    <row r="10967" spans="1:8" x14ac:dyDescent="0.3">
      <c r="A10967" s="13" t="str">
        <f t="shared" si="171"/>
        <v>martijd022014</v>
      </c>
      <c r="B10967" s="16" t="s">
        <v>1556</v>
      </c>
      <c r="C10967" s="16">
        <v>2014</v>
      </c>
      <c r="D10967" s="16" t="s">
        <v>2331</v>
      </c>
      <c r="E10967" s="16">
        <v>198</v>
      </c>
      <c r="F10967" s="16">
        <v>1</v>
      </c>
      <c r="G10967" s="16">
        <v>4</v>
      </c>
      <c r="H10967" s="16">
        <v>0</v>
      </c>
    </row>
    <row r="10968" spans="1:8" x14ac:dyDescent="0.3">
      <c r="A10968" s="13" t="str">
        <f t="shared" si="171"/>
        <v>martijd022014</v>
      </c>
      <c r="B10968" s="16" t="s">
        <v>1556</v>
      </c>
      <c r="C10968" s="16">
        <v>2014</v>
      </c>
      <c r="D10968" s="16" t="s">
        <v>2332</v>
      </c>
      <c r="E10968" s="16">
        <v>49</v>
      </c>
      <c r="F10968" s="16">
        <v>0</v>
      </c>
      <c r="G10968" s="16">
        <v>0</v>
      </c>
      <c r="H10968" s="16">
        <v>0</v>
      </c>
    </row>
    <row r="10969" spans="1:8" x14ac:dyDescent="0.3">
      <c r="A10969" s="13" t="str">
        <f t="shared" si="171"/>
        <v>martile012014</v>
      </c>
      <c r="B10969" s="16" t="s">
        <v>1557</v>
      </c>
      <c r="C10969" s="16">
        <v>2014</v>
      </c>
      <c r="D10969" s="16" t="s">
        <v>2329</v>
      </c>
      <c r="E10969" s="16">
        <v>415</v>
      </c>
      <c r="F10969" s="16">
        <v>11</v>
      </c>
      <c r="G10969" s="16">
        <v>8</v>
      </c>
      <c r="H10969" s="16">
        <v>3</v>
      </c>
    </row>
    <row r="10970" spans="1:8" x14ac:dyDescent="0.3">
      <c r="A10970" s="13" t="str">
        <f t="shared" si="171"/>
        <v>martile012014</v>
      </c>
      <c r="B10970" s="16" t="s">
        <v>1557</v>
      </c>
      <c r="C10970" s="16">
        <v>2014</v>
      </c>
      <c r="D10970" s="16" t="s">
        <v>2331</v>
      </c>
      <c r="E10970" s="16">
        <v>415</v>
      </c>
      <c r="F10970" s="16">
        <v>11</v>
      </c>
      <c r="G10970" s="16">
        <v>8</v>
      </c>
      <c r="H10970" s="16">
        <v>3</v>
      </c>
    </row>
    <row r="10971" spans="1:8" x14ac:dyDescent="0.3">
      <c r="A10971" s="13" t="str">
        <f t="shared" si="171"/>
        <v>martimi022014</v>
      </c>
      <c r="B10971" s="16" t="s">
        <v>1559</v>
      </c>
      <c r="C10971" s="16">
        <v>2014</v>
      </c>
      <c r="D10971" s="16" t="s">
        <v>39</v>
      </c>
      <c r="E10971" s="16">
        <v>12</v>
      </c>
      <c r="F10971" s="16">
        <v>10</v>
      </c>
      <c r="G10971" s="16">
        <v>1</v>
      </c>
      <c r="H10971" s="16">
        <v>1</v>
      </c>
    </row>
    <row r="10972" spans="1:8" x14ac:dyDescent="0.3">
      <c r="A10972" s="13" t="str">
        <f t="shared" si="171"/>
        <v>martimi022014</v>
      </c>
      <c r="B10972" s="16" t="s">
        <v>1559</v>
      </c>
      <c r="C10972" s="16">
        <v>2014</v>
      </c>
      <c r="D10972" s="16" t="s">
        <v>2329</v>
      </c>
      <c r="E10972" s="16">
        <v>0</v>
      </c>
      <c r="F10972" s="16">
        <v>0</v>
      </c>
      <c r="G10972" s="16">
        <v>0</v>
      </c>
      <c r="H10972" s="16">
        <v>0</v>
      </c>
    </row>
    <row r="10973" spans="1:8" x14ac:dyDescent="0.3">
      <c r="A10973" s="13" t="str">
        <f t="shared" si="171"/>
        <v>martimi022014</v>
      </c>
      <c r="B10973" s="16" t="s">
        <v>1559</v>
      </c>
      <c r="C10973" s="16">
        <v>2014</v>
      </c>
      <c r="D10973" s="16" t="s">
        <v>2330</v>
      </c>
      <c r="E10973" s="16">
        <v>2</v>
      </c>
      <c r="F10973" s="16">
        <v>0</v>
      </c>
      <c r="G10973" s="16">
        <v>0</v>
      </c>
      <c r="H10973" s="16">
        <v>0</v>
      </c>
    </row>
    <row r="10974" spans="1:8" x14ac:dyDescent="0.3">
      <c r="A10974" s="13" t="str">
        <f t="shared" si="171"/>
        <v>martimi022014</v>
      </c>
      <c r="B10974" s="16" t="s">
        <v>1559</v>
      </c>
      <c r="C10974" s="16">
        <v>2014</v>
      </c>
      <c r="D10974" s="16" t="s">
        <v>2331</v>
      </c>
      <c r="E10974" s="16">
        <v>5</v>
      </c>
      <c r="F10974" s="16">
        <v>0</v>
      </c>
      <c r="G10974" s="16">
        <v>0</v>
      </c>
      <c r="H10974" s="16">
        <v>0</v>
      </c>
    </row>
    <row r="10975" spans="1:8" x14ac:dyDescent="0.3">
      <c r="A10975" s="13" t="str">
        <f t="shared" si="171"/>
        <v>martimi022014</v>
      </c>
      <c r="B10975" s="16" t="s">
        <v>1559</v>
      </c>
      <c r="C10975" s="16">
        <v>2014</v>
      </c>
      <c r="D10975" s="16" t="s">
        <v>2332</v>
      </c>
      <c r="E10975" s="16">
        <v>3</v>
      </c>
      <c r="F10975" s="16">
        <v>0</v>
      </c>
      <c r="G10975" s="16">
        <v>0</v>
      </c>
      <c r="H10975" s="16">
        <v>0</v>
      </c>
    </row>
    <row r="10976" spans="1:8" x14ac:dyDescent="0.3">
      <c r="A10976" s="13" t="str">
        <f t="shared" si="171"/>
        <v>martini012014</v>
      </c>
      <c r="B10976" s="16" t="s">
        <v>2218</v>
      </c>
      <c r="C10976" s="16">
        <v>2014</v>
      </c>
      <c r="D10976" s="16" t="s">
        <v>2334</v>
      </c>
      <c r="E10976" s="16">
        <v>11</v>
      </c>
      <c r="F10976" s="16">
        <v>11</v>
      </c>
      <c r="G10976" s="16">
        <v>0</v>
      </c>
      <c r="H10976" s="16">
        <v>1</v>
      </c>
    </row>
    <row r="10977" spans="1:8" x14ac:dyDescent="0.3">
      <c r="A10977" s="13" t="str">
        <f t="shared" si="171"/>
        <v>martiru012014</v>
      </c>
      <c r="B10977" s="16" t="s">
        <v>685</v>
      </c>
      <c r="C10977" s="16">
        <v>2014</v>
      </c>
      <c r="D10977" s="16" t="s">
        <v>2336</v>
      </c>
      <c r="E10977" s="16">
        <v>785</v>
      </c>
      <c r="F10977" s="16">
        <v>90</v>
      </c>
      <c r="G10977" s="16">
        <v>5</v>
      </c>
      <c r="H10977" s="16">
        <v>7</v>
      </c>
    </row>
    <row r="10978" spans="1:8" x14ac:dyDescent="0.3">
      <c r="A10978" s="13" t="str">
        <f t="shared" si="171"/>
        <v>martivi012014</v>
      </c>
      <c r="B10978" s="16" t="s">
        <v>319</v>
      </c>
      <c r="C10978" s="16">
        <v>2014</v>
      </c>
      <c r="D10978" s="16" t="s">
        <v>2335</v>
      </c>
      <c r="E10978" s="16">
        <v>251</v>
      </c>
      <c r="F10978" s="16">
        <v>16</v>
      </c>
      <c r="G10978" s="16">
        <v>3</v>
      </c>
      <c r="H10978" s="16">
        <v>24</v>
      </c>
    </row>
    <row r="10979" spans="1:8" x14ac:dyDescent="0.3">
      <c r="A10979" s="13" t="str">
        <f t="shared" si="171"/>
        <v>martivi012014</v>
      </c>
      <c r="B10979" s="16" t="s">
        <v>319</v>
      </c>
      <c r="C10979" s="16">
        <v>2014</v>
      </c>
      <c r="D10979" s="16" t="s">
        <v>2336</v>
      </c>
      <c r="E10979" s="16">
        <v>23</v>
      </c>
      <c r="F10979" s="16">
        <v>2</v>
      </c>
      <c r="G10979" s="16">
        <v>2</v>
      </c>
      <c r="H10979" s="16">
        <v>0</v>
      </c>
    </row>
    <row r="10980" spans="1:8" x14ac:dyDescent="0.3">
      <c r="A10980" s="13" t="str">
        <f t="shared" si="171"/>
        <v>masseni012014</v>
      </c>
      <c r="B10980" s="16" t="s">
        <v>686</v>
      </c>
      <c r="C10980" s="16">
        <v>2014</v>
      </c>
      <c r="D10980" s="16" t="s">
        <v>2334</v>
      </c>
      <c r="E10980" s="16">
        <v>5</v>
      </c>
      <c r="F10980" s="16">
        <v>3</v>
      </c>
      <c r="G10980" s="16">
        <v>3</v>
      </c>
      <c r="H10980" s="16">
        <v>0</v>
      </c>
    </row>
    <row r="10981" spans="1:8" x14ac:dyDescent="0.3">
      <c r="A10981" s="13" t="str">
        <f t="shared" si="171"/>
        <v>masteju012014</v>
      </c>
      <c r="B10981" s="16" t="s">
        <v>959</v>
      </c>
      <c r="C10981" s="16">
        <v>2014</v>
      </c>
      <c r="D10981" s="16" t="s">
        <v>2334</v>
      </c>
      <c r="E10981" s="16">
        <v>4</v>
      </c>
      <c r="F10981" s="16">
        <v>20</v>
      </c>
      <c r="G10981" s="16">
        <v>1</v>
      </c>
      <c r="H10981" s="16">
        <v>5</v>
      </c>
    </row>
    <row r="10982" spans="1:8" x14ac:dyDescent="0.3">
      <c r="A10982" s="13" t="str">
        <f t="shared" si="171"/>
        <v>masteju012014</v>
      </c>
      <c r="B10982" s="16" t="s">
        <v>959</v>
      </c>
      <c r="C10982" s="16">
        <v>2014</v>
      </c>
      <c r="D10982" s="16" t="s">
        <v>2334</v>
      </c>
      <c r="E10982" s="16">
        <v>4</v>
      </c>
      <c r="F10982" s="16">
        <v>2</v>
      </c>
      <c r="G10982" s="16">
        <v>0</v>
      </c>
      <c r="H10982" s="16">
        <v>0</v>
      </c>
    </row>
    <row r="10983" spans="1:8" x14ac:dyDescent="0.3">
      <c r="A10983" s="13" t="str">
        <f t="shared" si="171"/>
        <v>mastrda012014</v>
      </c>
      <c r="B10983" s="16" t="s">
        <v>1560</v>
      </c>
      <c r="C10983" s="16">
        <v>2014</v>
      </c>
      <c r="D10983" s="16" t="s">
        <v>2329</v>
      </c>
      <c r="E10983" s="16">
        <v>0</v>
      </c>
      <c r="F10983" s="16">
        <v>0</v>
      </c>
      <c r="G10983" s="16">
        <v>0</v>
      </c>
      <c r="H10983" s="16">
        <v>0</v>
      </c>
    </row>
    <row r="10984" spans="1:8" x14ac:dyDescent="0.3">
      <c r="A10984" s="13" t="str">
        <f t="shared" si="171"/>
        <v>mastrda012014</v>
      </c>
      <c r="B10984" s="16" t="s">
        <v>1560</v>
      </c>
      <c r="C10984" s="16">
        <v>2014</v>
      </c>
      <c r="D10984" s="16" t="s">
        <v>2329</v>
      </c>
      <c r="E10984" s="16">
        <v>7</v>
      </c>
      <c r="F10984" s="16">
        <v>1</v>
      </c>
      <c r="G10984" s="16">
        <v>0</v>
      </c>
      <c r="H10984" s="16">
        <v>0</v>
      </c>
    </row>
    <row r="10985" spans="1:8" x14ac:dyDescent="0.3">
      <c r="A10985" s="13" t="str">
        <f t="shared" si="171"/>
        <v>mastrda012014</v>
      </c>
      <c r="B10985" s="16" t="s">
        <v>1560</v>
      </c>
      <c r="C10985" s="16">
        <v>2014</v>
      </c>
      <c r="D10985" s="16" t="s">
        <v>2330</v>
      </c>
      <c r="E10985" s="16">
        <v>1</v>
      </c>
      <c r="F10985" s="16">
        <v>0</v>
      </c>
      <c r="G10985" s="16">
        <v>0</v>
      </c>
      <c r="H10985" s="16">
        <v>0</v>
      </c>
    </row>
    <row r="10986" spans="1:8" x14ac:dyDescent="0.3">
      <c r="A10986" s="13" t="str">
        <f t="shared" si="171"/>
        <v>mastrda012014</v>
      </c>
      <c r="B10986" s="16" t="s">
        <v>1560</v>
      </c>
      <c r="C10986" s="16">
        <v>2014</v>
      </c>
      <c r="D10986" s="16" t="s">
        <v>2330</v>
      </c>
      <c r="E10986" s="16">
        <v>2</v>
      </c>
      <c r="F10986" s="16">
        <v>0</v>
      </c>
      <c r="G10986" s="16">
        <v>0</v>
      </c>
      <c r="H10986" s="16">
        <v>0</v>
      </c>
    </row>
    <row r="10987" spans="1:8" x14ac:dyDescent="0.3">
      <c r="A10987" s="13" t="str">
        <f t="shared" si="171"/>
        <v>mastrda012014</v>
      </c>
      <c r="B10987" s="16" t="s">
        <v>1560</v>
      </c>
      <c r="C10987" s="16">
        <v>2014</v>
      </c>
      <c r="D10987" s="16" t="s">
        <v>2331</v>
      </c>
      <c r="E10987" s="16">
        <v>5</v>
      </c>
      <c r="F10987" s="16">
        <v>1</v>
      </c>
      <c r="G10987" s="16">
        <v>0</v>
      </c>
      <c r="H10987" s="16">
        <v>0</v>
      </c>
    </row>
    <row r="10988" spans="1:8" x14ac:dyDescent="0.3">
      <c r="A10988" s="13" t="str">
        <f t="shared" si="171"/>
        <v>mastrda012014</v>
      </c>
      <c r="B10988" s="16" t="s">
        <v>1560</v>
      </c>
      <c r="C10988" s="16">
        <v>2014</v>
      </c>
      <c r="D10988" s="16" t="s">
        <v>2331</v>
      </c>
      <c r="E10988" s="16">
        <v>17</v>
      </c>
      <c r="F10988" s="16">
        <v>1</v>
      </c>
      <c r="G10988" s="16">
        <v>0</v>
      </c>
      <c r="H10988" s="16">
        <v>0</v>
      </c>
    </row>
    <row r="10989" spans="1:8" x14ac:dyDescent="0.3">
      <c r="A10989" s="13" t="str">
        <f t="shared" si="171"/>
        <v>mastrda012014</v>
      </c>
      <c r="B10989" s="16" t="s">
        <v>1560</v>
      </c>
      <c r="C10989" s="16">
        <v>2014</v>
      </c>
      <c r="D10989" s="16" t="s">
        <v>2332</v>
      </c>
      <c r="E10989" s="16">
        <v>4</v>
      </c>
      <c r="F10989" s="16">
        <v>1</v>
      </c>
      <c r="G10989" s="16">
        <v>0</v>
      </c>
      <c r="H10989" s="16">
        <v>0</v>
      </c>
    </row>
    <row r="10990" spans="1:8" x14ac:dyDescent="0.3">
      <c r="A10990" s="13" t="str">
        <f t="shared" si="171"/>
        <v>mastrda012014</v>
      </c>
      <c r="B10990" s="16" t="s">
        <v>1560</v>
      </c>
      <c r="C10990" s="16">
        <v>2014</v>
      </c>
      <c r="D10990" s="16" t="s">
        <v>2332</v>
      </c>
      <c r="E10990" s="16">
        <v>8</v>
      </c>
      <c r="F10990" s="16">
        <v>0</v>
      </c>
      <c r="G10990" s="16">
        <v>0</v>
      </c>
      <c r="H10990" s="16">
        <v>0</v>
      </c>
    </row>
    <row r="10991" spans="1:8" x14ac:dyDescent="0.3">
      <c r="A10991" s="13" t="str">
        <f t="shared" si="171"/>
        <v>mathije012014</v>
      </c>
      <c r="B10991" s="16" t="s">
        <v>570</v>
      </c>
      <c r="C10991" s="16">
        <v>2014</v>
      </c>
      <c r="D10991" s="16" t="s">
        <v>2336</v>
      </c>
      <c r="E10991" s="16">
        <v>389</v>
      </c>
      <c r="F10991" s="16">
        <v>39</v>
      </c>
      <c r="G10991" s="16">
        <v>1</v>
      </c>
      <c r="H10991" s="16">
        <v>4</v>
      </c>
    </row>
    <row r="10992" spans="1:8" x14ac:dyDescent="0.3">
      <c r="A10992" s="13" t="str">
        <f t="shared" si="171"/>
        <v>matsuda012014</v>
      </c>
      <c r="B10992" s="16" t="s">
        <v>820</v>
      </c>
      <c r="C10992" s="16">
        <v>2014</v>
      </c>
      <c r="D10992" s="16" t="s">
        <v>2334</v>
      </c>
      <c r="E10992" s="16">
        <v>3</v>
      </c>
      <c r="F10992" s="16">
        <v>8</v>
      </c>
      <c r="G10992" s="16">
        <v>0</v>
      </c>
      <c r="H10992" s="16">
        <v>1</v>
      </c>
    </row>
    <row r="10993" spans="1:8" x14ac:dyDescent="0.3">
      <c r="A10993" s="13" t="str">
        <f t="shared" si="171"/>
        <v>matthry012014</v>
      </c>
      <c r="B10993" s="16" t="s">
        <v>1561</v>
      </c>
      <c r="C10993" s="16">
        <v>2014</v>
      </c>
      <c r="D10993" s="16" t="s">
        <v>2334</v>
      </c>
      <c r="E10993" s="16">
        <v>0</v>
      </c>
      <c r="F10993" s="16">
        <v>1</v>
      </c>
      <c r="G10993" s="16">
        <v>0</v>
      </c>
      <c r="H10993" s="16">
        <v>0</v>
      </c>
    </row>
    <row r="10994" spans="1:8" x14ac:dyDescent="0.3">
      <c r="A10994" s="13" t="str">
        <f t="shared" si="171"/>
        <v>matusbr012014</v>
      </c>
      <c r="B10994" s="16" t="s">
        <v>1134</v>
      </c>
      <c r="C10994" s="16">
        <v>2014</v>
      </c>
      <c r="D10994" s="16" t="s">
        <v>2334</v>
      </c>
      <c r="E10994" s="16">
        <v>1</v>
      </c>
      <c r="F10994" s="16">
        <v>6</v>
      </c>
      <c r="G10994" s="16">
        <v>0</v>
      </c>
      <c r="H10994" s="16">
        <v>0</v>
      </c>
    </row>
    <row r="10995" spans="1:8" x14ac:dyDescent="0.3">
      <c r="A10995" s="13" t="str">
        <f t="shared" si="171"/>
        <v>matzety012014</v>
      </c>
      <c r="B10995" s="16" t="s">
        <v>2219</v>
      </c>
      <c r="C10995" s="16">
        <v>2014</v>
      </c>
      <c r="D10995" s="16" t="s">
        <v>2334</v>
      </c>
      <c r="E10995" s="16">
        <v>10</v>
      </c>
      <c r="F10995" s="16">
        <v>15</v>
      </c>
      <c r="G10995" s="16">
        <v>2</v>
      </c>
      <c r="H10995" s="16">
        <v>1</v>
      </c>
    </row>
    <row r="10996" spans="1:8" x14ac:dyDescent="0.3">
      <c r="A10996" s="13" t="str">
        <f t="shared" si="171"/>
        <v>mauerjo012014</v>
      </c>
      <c r="B10996" s="16" t="s">
        <v>476</v>
      </c>
      <c r="C10996" s="16">
        <v>2014</v>
      </c>
      <c r="D10996" s="16" t="s">
        <v>2335</v>
      </c>
      <c r="E10996" s="16">
        <v>830</v>
      </c>
      <c r="F10996" s="16">
        <v>82</v>
      </c>
      <c r="G10996" s="16">
        <v>3</v>
      </c>
      <c r="H10996" s="16">
        <v>85</v>
      </c>
    </row>
    <row r="10997" spans="1:8" x14ac:dyDescent="0.3">
      <c r="A10997" s="13" t="str">
        <f t="shared" si="171"/>
        <v>maurebr012014</v>
      </c>
      <c r="B10997" s="16" t="s">
        <v>2000</v>
      </c>
      <c r="C10997" s="16">
        <v>2014</v>
      </c>
      <c r="D10997" s="16" t="s">
        <v>2334</v>
      </c>
      <c r="E10997" s="16">
        <v>2</v>
      </c>
      <c r="F10997" s="16">
        <v>5</v>
      </c>
      <c r="G10997" s="16">
        <v>0</v>
      </c>
      <c r="H10997" s="16">
        <v>0</v>
      </c>
    </row>
    <row r="10998" spans="1:8" x14ac:dyDescent="0.3">
      <c r="A10998" s="13" t="str">
        <f t="shared" si="171"/>
        <v>maxweju012014</v>
      </c>
      <c r="B10998" s="16" t="s">
        <v>821</v>
      </c>
      <c r="C10998" s="16">
        <v>2014</v>
      </c>
      <c r="D10998" s="16" t="s">
        <v>2329</v>
      </c>
      <c r="E10998" s="16">
        <v>10</v>
      </c>
      <c r="F10998" s="16">
        <v>1</v>
      </c>
      <c r="G10998" s="16">
        <v>0</v>
      </c>
      <c r="H10998" s="16">
        <v>0</v>
      </c>
    </row>
    <row r="10999" spans="1:8" x14ac:dyDescent="0.3">
      <c r="A10999" s="13" t="str">
        <f t="shared" si="171"/>
        <v>maxweju012014</v>
      </c>
      <c r="B10999" s="16" t="s">
        <v>821</v>
      </c>
      <c r="C10999" s="16">
        <v>2014</v>
      </c>
      <c r="D10999" s="16" t="s">
        <v>2330</v>
      </c>
      <c r="E10999" s="16">
        <v>0</v>
      </c>
      <c r="F10999" s="16">
        <v>0</v>
      </c>
      <c r="G10999" s="16">
        <v>0</v>
      </c>
      <c r="H10999" s="16">
        <v>0</v>
      </c>
    </row>
    <row r="11000" spans="1:8" x14ac:dyDescent="0.3">
      <c r="A11000" s="13" t="str">
        <f t="shared" si="171"/>
        <v>maxweju012014</v>
      </c>
      <c r="B11000" s="16" t="s">
        <v>821</v>
      </c>
      <c r="C11000" s="16">
        <v>2014</v>
      </c>
      <c r="D11000" s="16" t="s">
        <v>2331</v>
      </c>
      <c r="E11000" s="16">
        <v>16</v>
      </c>
      <c r="F11000" s="16">
        <v>1</v>
      </c>
      <c r="G11000" s="16">
        <v>0</v>
      </c>
      <c r="H11000" s="16">
        <v>0</v>
      </c>
    </row>
    <row r="11001" spans="1:8" x14ac:dyDescent="0.3">
      <c r="A11001" s="13" t="str">
        <f t="shared" si="171"/>
        <v>maxweju012014</v>
      </c>
      <c r="B11001" s="16" t="s">
        <v>821</v>
      </c>
      <c r="C11001" s="16">
        <v>2014</v>
      </c>
      <c r="D11001" s="16" t="s">
        <v>2332</v>
      </c>
      <c r="E11001" s="16">
        <v>6</v>
      </c>
      <c r="F11001" s="16">
        <v>0</v>
      </c>
      <c r="G11001" s="16">
        <v>0</v>
      </c>
      <c r="H11001" s="16">
        <v>0</v>
      </c>
    </row>
    <row r="11002" spans="1:8" x14ac:dyDescent="0.3">
      <c r="A11002" s="13" t="str">
        <f t="shared" si="171"/>
        <v>maybejo022014</v>
      </c>
      <c r="B11002" s="16" t="s">
        <v>1135</v>
      </c>
      <c r="C11002" s="16">
        <v>2014</v>
      </c>
      <c r="D11002" s="16" t="s">
        <v>2335</v>
      </c>
      <c r="E11002" s="16">
        <v>66</v>
      </c>
      <c r="F11002" s="16">
        <v>5</v>
      </c>
      <c r="G11002" s="16">
        <v>1</v>
      </c>
      <c r="H11002" s="16">
        <v>2</v>
      </c>
    </row>
    <row r="11003" spans="1:8" x14ac:dyDescent="0.3">
      <c r="A11003" s="13" t="str">
        <f t="shared" si="171"/>
        <v>maybejo022014</v>
      </c>
      <c r="B11003" s="16" t="s">
        <v>1135</v>
      </c>
      <c r="C11003" s="16">
        <v>2014</v>
      </c>
      <c r="D11003" s="16" t="s">
        <v>2335</v>
      </c>
      <c r="E11003" s="16">
        <v>40</v>
      </c>
      <c r="F11003" s="16">
        <v>2</v>
      </c>
      <c r="G11003" s="16">
        <v>0</v>
      </c>
      <c r="H11003" s="16">
        <v>3</v>
      </c>
    </row>
    <row r="11004" spans="1:8" x14ac:dyDescent="0.3">
      <c r="A11004" s="13" t="str">
        <f t="shared" si="171"/>
        <v>maybejo022014</v>
      </c>
      <c r="B11004" s="16" t="s">
        <v>1135</v>
      </c>
      <c r="C11004" s="16">
        <v>2014</v>
      </c>
      <c r="D11004" s="16" t="s">
        <v>2329</v>
      </c>
      <c r="E11004" s="16">
        <v>21</v>
      </c>
      <c r="F11004" s="16">
        <v>0</v>
      </c>
      <c r="G11004" s="16">
        <v>0</v>
      </c>
      <c r="H11004" s="16">
        <v>0</v>
      </c>
    </row>
    <row r="11005" spans="1:8" x14ac:dyDescent="0.3">
      <c r="A11005" s="13" t="str">
        <f t="shared" si="171"/>
        <v>maybejo022014</v>
      </c>
      <c r="B11005" s="16" t="s">
        <v>1135</v>
      </c>
      <c r="C11005" s="16">
        <v>2014</v>
      </c>
      <c r="D11005" s="16" t="s">
        <v>2330</v>
      </c>
      <c r="E11005" s="16">
        <v>17</v>
      </c>
      <c r="F11005" s="16">
        <v>1</v>
      </c>
      <c r="G11005" s="16">
        <v>0</v>
      </c>
      <c r="H11005" s="16">
        <v>0</v>
      </c>
    </row>
    <row r="11006" spans="1:8" x14ac:dyDescent="0.3">
      <c r="A11006" s="13" t="str">
        <f t="shared" si="171"/>
        <v>maybejo022014</v>
      </c>
      <c r="B11006" s="16" t="s">
        <v>1135</v>
      </c>
      <c r="C11006" s="16">
        <v>2014</v>
      </c>
      <c r="D11006" s="16" t="s">
        <v>2330</v>
      </c>
      <c r="E11006" s="16">
        <v>2</v>
      </c>
      <c r="F11006" s="16">
        <v>0</v>
      </c>
      <c r="G11006" s="16">
        <v>0</v>
      </c>
      <c r="H11006" s="16">
        <v>0</v>
      </c>
    </row>
    <row r="11007" spans="1:8" x14ac:dyDescent="0.3">
      <c r="A11007" s="13" t="str">
        <f t="shared" si="171"/>
        <v>maybejo022014</v>
      </c>
      <c r="B11007" s="16" t="s">
        <v>1135</v>
      </c>
      <c r="C11007" s="16">
        <v>2014</v>
      </c>
      <c r="D11007" s="16" t="s">
        <v>2331</v>
      </c>
      <c r="E11007" s="16">
        <v>43</v>
      </c>
      <c r="F11007" s="16">
        <v>1</v>
      </c>
      <c r="G11007" s="16">
        <v>0</v>
      </c>
      <c r="H11007" s="16">
        <v>0</v>
      </c>
    </row>
    <row r="11008" spans="1:8" x14ac:dyDescent="0.3">
      <c r="A11008" s="13" t="str">
        <f t="shared" si="171"/>
        <v>maybejo022014</v>
      </c>
      <c r="B11008" s="16" t="s">
        <v>1135</v>
      </c>
      <c r="C11008" s="16">
        <v>2014</v>
      </c>
      <c r="D11008" s="16" t="s">
        <v>2331</v>
      </c>
      <c r="E11008" s="16">
        <v>2</v>
      </c>
      <c r="F11008" s="16">
        <v>0</v>
      </c>
      <c r="G11008" s="16">
        <v>0</v>
      </c>
      <c r="H11008" s="16">
        <v>0</v>
      </c>
    </row>
    <row r="11009" spans="1:8" x14ac:dyDescent="0.3">
      <c r="A11009" s="13" t="str">
        <f t="shared" si="171"/>
        <v>maybejo022014</v>
      </c>
      <c r="B11009" s="16" t="s">
        <v>1135</v>
      </c>
      <c r="C11009" s="16">
        <v>2014</v>
      </c>
      <c r="D11009" s="16" t="s">
        <v>2332</v>
      </c>
      <c r="E11009" s="16">
        <v>5</v>
      </c>
      <c r="F11009" s="16">
        <v>0</v>
      </c>
      <c r="G11009" s="16">
        <v>0</v>
      </c>
      <c r="H11009" s="16">
        <v>0</v>
      </c>
    </row>
    <row r="11010" spans="1:8" x14ac:dyDescent="0.3">
      <c r="A11010" s="13" t="str">
        <f t="shared" si="171"/>
        <v>maybejo022014</v>
      </c>
      <c r="B11010" s="16" t="s">
        <v>1135</v>
      </c>
      <c r="C11010" s="16">
        <v>2014</v>
      </c>
      <c r="D11010" s="16" t="s">
        <v>2332</v>
      </c>
      <c r="E11010" s="16">
        <v>0</v>
      </c>
      <c r="F11010" s="16">
        <v>0</v>
      </c>
      <c r="G11010" s="16">
        <v>0</v>
      </c>
      <c r="H11010" s="16">
        <v>0</v>
      </c>
    </row>
    <row r="11011" spans="1:8" x14ac:dyDescent="0.3">
      <c r="A11011" s="13" t="str">
        <f t="shared" ref="A11011:A11074" si="172">(B11011&amp;C11011)</f>
        <v>maybica012014</v>
      </c>
      <c r="B11011" s="16" t="s">
        <v>822</v>
      </c>
      <c r="C11011" s="16">
        <v>2014</v>
      </c>
      <c r="D11011" s="16" t="s">
        <v>2329</v>
      </c>
      <c r="E11011" s="16">
        <v>161</v>
      </c>
      <c r="F11011" s="16">
        <v>1</v>
      </c>
      <c r="G11011" s="16">
        <v>2</v>
      </c>
      <c r="H11011" s="16">
        <v>1</v>
      </c>
    </row>
    <row r="11012" spans="1:8" x14ac:dyDescent="0.3">
      <c r="A11012" s="13" t="str">
        <f t="shared" si="172"/>
        <v>maybica012014</v>
      </c>
      <c r="B11012" s="16" t="s">
        <v>822</v>
      </c>
      <c r="C11012" s="16">
        <v>2014</v>
      </c>
      <c r="D11012" s="16" t="s">
        <v>2331</v>
      </c>
      <c r="E11012" s="16">
        <v>161</v>
      </c>
      <c r="F11012" s="16">
        <v>1</v>
      </c>
      <c r="G11012" s="16">
        <v>2</v>
      </c>
      <c r="H11012" s="16">
        <v>1</v>
      </c>
    </row>
    <row r="11013" spans="1:8" x14ac:dyDescent="0.3">
      <c r="A11013" s="13" t="str">
        <f t="shared" si="172"/>
        <v>maytr012014</v>
      </c>
      <c r="B11013" s="16" t="s">
        <v>2220</v>
      </c>
      <c r="C11013" s="16">
        <v>2014</v>
      </c>
      <c r="D11013" s="16" t="s">
        <v>2334</v>
      </c>
      <c r="E11013" s="16">
        <v>1</v>
      </c>
      <c r="F11013" s="16">
        <v>1</v>
      </c>
      <c r="G11013" s="16">
        <v>0</v>
      </c>
      <c r="H11013" s="16">
        <v>0</v>
      </c>
    </row>
    <row r="11014" spans="1:8" x14ac:dyDescent="0.3">
      <c r="A11014" s="13" t="str">
        <f t="shared" si="172"/>
        <v>mazzavi012014</v>
      </c>
      <c r="B11014" s="16" t="s">
        <v>1136</v>
      </c>
      <c r="C11014" s="16">
        <v>2014</v>
      </c>
      <c r="D11014" s="16" t="s">
        <v>2334</v>
      </c>
      <c r="E11014" s="16">
        <v>1</v>
      </c>
      <c r="F11014" s="16">
        <v>0</v>
      </c>
      <c r="G11014" s="16">
        <v>0</v>
      </c>
      <c r="H11014" s="16">
        <v>0</v>
      </c>
    </row>
    <row r="11015" spans="1:8" x14ac:dyDescent="0.3">
      <c r="A11015" s="13" t="str">
        <f t="shared" si="172"/>
        <v>mcallza012014</v>
      </c>
      <c r="B11015" s="16" t="s">
        <v>1562</v>
      </c>
      <c r="C11015" s="16">
        <v>2014</v>
      </c>
      <c r="D11015" s="16" t="s">
        <v>2334</v>
      </c>
      <c r="E11015" s="16">
        <v>5</v>
      </c>
      <c r="F11015" s="16">
        <v>3</v>
      </c>
      <c r="G11015" s="16">
        <v>2</v>
      </c>
      <c r="H11015" s="16">
        <v>0</v>
      </c>
    </row>
    <row r="11016" spans="1:8" x14ac:dyDescent="0.3">
      <c r="A11016" s="13" t="str">
        <f t="shared" si="172"/>
        <v>mcbrima022014</v>
      </c>
      <c r="B11016" s="16" t="s">
        <v>1778</v>
      </c>
      <c r="C11016" s="16">
        <v>2014</v>
      </c>
      <c r="D11016" s="16" t="s">
        <v>2335</v>
      </c>
      <c r="E11016" s="16">
        <v>28</v>
      </c>
      <c r="F11016" s="16">
        <v>1</v>
      </c>
      <c r="G11016" s="16">
        <v>0</v>
      </c>
      <c r="H11016" s="16">
        <v>6</v>
      </c>
    </row>
    <row r="11017" spans="1:8" x14ac:dyDescent="0.3">
      <c r="A11017" s="13" t="str">
        <f t="shared" si="172"/>
        <v>mcbrima022014</v>
      </c>
      <c r="B11017" s="16" t="s">
        <v>1778</v>
      </c>
      <c r="C11017" s="16">
        <v>2014</v>
      </c>
      <c r="D11017" s="16" t="s">
        <v>2330</v>
      </c>
      <c r="E11017" s="16">
        <v>0</v>
      </c>
      <c r="F11017" s="16">
        <v>0</v>
      </c>
      <c r="G11017" s="16">
        <v>0</v>
      </c>
      <c r="H11017" s="16">
        <v>0</v>
      </c>
    </row>
    <row r="11018" spans="1:8" x14ac:dyDescent="0.3">
      <c r="A11018" s="13" t="str">
        <f t="shared" si="172"/>
        <v>mcbrima022014</v>
      </c>
      <c r="B11018" s="16" t="s">
        <v>1778</v>
      </c>
      <c r="C11018" s="16">
        <v>2014</v>
      </c>
      <c r="D11018" s="16" t="s">
        <v>2331</v>
      </c>
      <c r="E11018" s="16">
        <v>3</v>
      </c>
      <c r="F11018" s="16">
        <v>1</v>
      </c>
      <c r="G11018" s="16">
        <v>0</v>
      </c>
      <c r="H11018" s="16">
        <v>1</v>
      </c>
    </row>
    <row r="11019" spans="1:8" x14ac:dyDescent="0.3">
      <c r="A11019" s="13" t="str">
        <f t="shared" si="172"/>
        <v>mcbrima022014</v>
      </c>
      <c r="B11019" s="16" t="s">
        <v>1778</v>
      </c>
      <c r="C11019" s="16">
        <v>2014</v>
      </c>
      <c r="D11019" s="16" t="s">
        <v>2332</v>
      </c>
      <c r="E11019" s="16">
        <v>3</v>
      </c>
      <c r="F11019" s="16">
        <v>1</v>
      </c>
      <c r="G11019" s="16">
        <v>0</v>
      </c>
      <c r="H11019" s="16">
        <v>1</v>
      </c>
    </row>
    <row r="11020" spans="1:8" x14ac:dyDescent="0.3">
      <c r="A11020" s="13" t="str">
        <f t="shared" si="172"/>
        <v>mccanbr012014</v>
      </c>
      <c r="B11020" s="16" t="s">
        <v>572</v>
      </c>
      <c r="C11020" s="16">
        <v>2014</v>
      </c>
      <c r="D11020" s="16" t="s">
        <v>2335</v>
      </c>
      <c r="E11020" s="16">
        <v>100</v>
      </c>
      <c r="F11020" s="16">
        <v>9</v>
      </c>
      <c r="G11020" s="16">
        <v>1</v>
      </c>
      <c r="H11020" s="16">
        <v>7</v>
      </c>
    </row>
    <row r="11021" spans="1:8" x14ac:dyDescent="0.3">
      <c r="A11021" s="13" t="str">
        <f t="shared" si="172"/>
        <v>mccanbr012014</v>
      </c>
      <c r="B11021" s="16" t="s">
        <v>572</v>
      </c>
      <c r="C11021" s="16">
        <v>2014</v>
      </c>
      <c r="D11021" s="16" t="s">
        <v>2336</v>
      </c>
      <c r="E11021" s="16">
        <v>859</v>
      </c>
      <c r="F11021" s="16">
        <v>62</v>
      </c>
      <c r="G11021" s="16">
        <v>2</v>
      </c>
      <c r="H11021" s="16">
        <v>4</v>
      </c>
    </row>
    <row r="11022" spans="1:8" x14ac:dyDescent="0.3">
      <c r="A11022" s="13" t="str">
        <f t="shared" si="172"/>
        <v>mccanja022014</v>
      </c>
      <c r="B11022" s="16" t="s">
        <v>2221</v>
      </c>
      <c r="C11022" s="16">
        <v>2014</v>
      </c>
      <c r="D11022" s="16" t="s">
        <v>2336</v>
      </c>
      <c r="E11022" s="16">
        <v>22</v>
      </c>
      <c r="F11022" s="16">
        <v>1</v>
      </c>
      <c r="G11022" s="16">
        <v>0</v>
      </c>
      <c r="H11022" s="16">
        <v>0</v>
      </c>
    </row>
    <row r="11023" spans="1:8" x14ac:dyDescent="0.3">
      <c r="A11023" s="13" t="str">
        <f t="shared" si="172"/>
        <v>mccarbr012014</v>
      </c>
      <c r="B11023" s="16" t="s">
        <v>573</v>
      </c>
      <c r="C11023" s="16">
        <v>2014</v>
      </c>
      <c r="D11023" s="16" t="s">
        <v>2334</v>
      </c>
      <c r="E11023" s="16">
        <v>8</v>
      </c>
      <c r="F11023" s="16">
        <v>11</v>
      </c>
      <c r="G11023" s="16">
        <v>0</v>
      </c>
      <c r="H11023" s="16">
        <v>1</v>
      </c>
    </row>
    <row r="11024" spans="1:8" x14ac:dyDescent="0.3">
      <c r="A11024" s="13" t="str">
        <f t="shared" si="172"/>
        <v>mccarbr012014</v>
      </c>
      <c r="B11024" s="16" t="s">
        <v>573</v>
      </c>
      <c r="C11024" s="16">
        <v>2014</v>
      </c>
      <c r="D11024" s="16" t="s">
        <v>2334</v>
      </c>
      <c r="E11024" s="16">
        <v>3</v>
      </c>
      <c r="F11024" s="16">
        <v>9</v>
      </c>
      <c r="G11024" s="16">
        <v>0</v>
      </c>
      <c r="H11024" s="16">
        <v>0</v>
      </c>
    </row>
    <row r="11025" spans="1:8" x14ac:dyDescent="0.3">
      <c r="A11025" s="13" t="str">
        <f t="shared" si="172"/>
        <v>mccoypa012014</v>
      </c>
      <c r="B11025" s="16" t="s">
        <v>2222</v>
      </c>
      <c r="C11025" s="16">
        <v>2014</v>
      </c>
      <c r="D11025" s="16" t="s">
        <v>2334</v>
      </c>
      <c r="E11025" s="16">
        <v>0</v>
      </c>
      <c r="F11025" s="16">
        <v>0</v>
      </c>
      <c r="G11025" s="16">
        <v>0</v>
      </c>
      <c r="H11025" s="16">
        <v>0</v>
      </c>
    </row>
    <row r="11026" spans="1:8" x14ac:dyDescent="0.3">
      <c r="A11026" s="13" t="str">
        <f t="shared" si="172"/>
        <v>mccutan012014</v>
      </c>
      <c r="B11026" s="16" t="s">
        <v>1138</v>
      </c>
      <c r="C11026" s="16">
        <v>2014</v>
      </c>
      <c r="D11026" s="16" t="s">
        <v>2329</v>
      </c>
      <c r="E11026" s="16">
        <v>301</v>
      </c>
      <c r="F11026" s="16">
        <v>1</v>
      </c>
      <c r="G11026" s="16">
        <v>6</v>
      </c>
      <c r="H11026" s="16">
        <v>0</v>
      </c>
    </row>
    <row r="11027" spans="1:8" x14ac:dyDescent="0.3">
      <c r="A11027" s="13" t="str">
        <f t="shared" si="172"/>
        <v>mccutan012014</v>
      </c>
      <c r="B11027" s="16" t="s">
        <v>1138</v>
      </c>
      <c r="C11027" s="16">
        <v>2014</v>
      </c>
      <c r="D11027" s="16" t="s">
        <v>2331</v>
      </c>
      <c r="E11027" s="16">
        <v>301</v>
      </c>
      <c r="F11027" s="16">
        <v>1</v>
      </c>
      <c r="G11027" s="16">
        <v>6</v>
      </c>
      <c r="H11027" s="16">
        <v>0</v>
      </c>
    </row>
    <row r="11028" spans="1:8" x14ac:dyDescent="0.3">
      <c r="A11028" s="13" t="str">
        <f t="shared" si="172"/>
        <v>mccutda012014</v>
      </c>
      <c r="B11028" s="16" t="s">
        <v>1139</v>
      </c>
      <c r="C11028" s="16">
        <v>2014</v>
      </c>
      <c r="D11028" s="16" t="s">
        <v>2334</v>
      </c>
      <c r="E11028" s="16">
        <v>0</v>
      </c>
      <c r="F11028" s="16">
        <v>0</v>
      </c>
      <c r="G11028" s="16">
        <v>0</v>
      </c>
      <c r="H11028" s="16">
        <v>0</v>
      </c>
    </row>
    <row r="11029" spans="1:8" x14ac:dyDescent="0.3">
      <c r="A11029" s="13" t="str">
        <f t="shared" si="172"/>
        <v>mcdonjo032014</v>
      </c>
      <c r="B11029" s="16" t="s">
        <v>149</v>
      </c>
      <c r="C11029" s="16">
        <v>2014</v>
      </c>
      <c r="D11029" s="16" t="s">
        <v>39</v>
      </c>
      <c r="E11029" s="16">
        <v>4</v>
      </c>
      <c r="F11029" s="16">
        <v>3</v>
      </c>
      <c r="G11029" s="16">
        <v>0</v>
      </c>
      <c r="H11029" s="16">
        <v>1</v>
      </c>
    </row>
    <row r="11030" spans="1:8" x14ac:dyDescent="0.3">
      <c r="A11030" s="13" t="str">
        <f t="shared" si="172"/>
        <v>mcdonjo032014</v>
      </c>
      <c r="B11030" s="16" t="s">
        <v>149</v>
      </c>
      <c r="C11030" s="16">
        <v>2014</v>
      </c>
      <c r="D11030" s="16" t="s">
        <v>40</v>
      </c>
      <c r="E11030" s="16">
        <v>16</v>
      </c>
      <c r="F11030" s="16">
        <v>48</v>
      </c>
      <c r="G11030" s="16">
        <v>2</v>
      </c>
      <c r="H11030" s="16">
        <v>5</v>
      </c>
    </row>
    <row r="11031" spans="1:8" x14ac:dyDescent="0.3">
      <c r="A11031" s="13" t="str">
        <f t="shared" si="172"/>
        <v>mcdonjo032014</v>
      </c>
      <c r="B11031" s="16" t="s">
        <v>149</v>
      </c>
      <c r="C11031" s="16">
        <v>2014</v>
      </c>
      <c r="D11031" s="16" t="s">
        <v>2333</v>
      </c>
      <c r="E11031" s="16">
        <v>19</v>
      </c>
      <c r="F11031" s="16">
        <v>19</v>
      </c>
      <c r="G11031" s="16">
        <v>2</v>
      </c>
      <c r="H11031" s="16">
        <v>4</v>
      </c>
    </row>
    <row r="11032" spans="1:8" x14ac:dyDescent="0.3">
      <c r="A11032" s="13" t="str">
        <f t="shared" si="172"/>
        <v>mcfartj012014</v>
      </c>
      <c r="B11032" s="16" t="s">
        <v>2001</v>
      </c>
      <c r="C11032" s="16">
        <v>2014</v>
      </c>
      <c r="D11032" s="16" t="s">
        <v>2334</v>
      </c>
      <c r="E11032" s="16">
        <v>3</v>
      </c>
      <c r="F11032" s="16">
        <v>10</v>
      </c>
      <c r="G11032" s="16">
        <v>1</v>
      </c>
      <c r="H11032" s="16">
        <v>0</v>
      </c>
    </row>
    <row r="11033" spans="1:8" x14ac:dyDescent="0.3">
      <c r="A11033" s="13" t="str">
        <f t="shared" si="172"/>
        <v>mcgeeja012014</v>
      </c>
      <c r="B11033" s="16" t="s">
        <v>1336</v>
      </c>
      <c r="C11033" s="16">
        <v>2014</v>
      </c>
      <c r="D11033" s="16" t="s">
        <v>2334</v>
      </c>
      <c r="E11033" s="16">
        <v>1</v>
      </c>
      <c r="F11033" s="16">
        <v>6</v>
      </c>
      <c r="G11033" s="16">
        <v>1</v>
      </c>
      <c r="H11033" s="16">
        <v>0</v>
      </c>
    </row>
    <row r="11034" spans="1:8" x14ac:dyDescent="0.3">
      <c r="A11034" s="13" t="str">
        <f t="shared" si="172"/>
        <v>mcgehca012014</v>
      </c>
      <c r="B11034" s="16" t="s">
        <v>965</v>
      </c>
      <c r="C11034" s="16">
        <v>2014</v>
      </c>
      <c r="D11034" s="16" t="s">
        <v>40</v>
      </c>
      <c r="E11034" s="16">
        <v>78</v>
      </c>
      <c r="F11034" s="16">
        <v>241</v>
      </c>
      <c r="G11034" s="16">
        <v>7</v>
      </c>
      <c r="H11034" s="16">
        <v>34</v>
      </c>
    </row>
    <row r="11035" spans="1:8" x14ac:dyDescent="0.3">
      <c r="A11035" s="13" t="str">
        <f t="shared" si="172"/>
        <v>mcgowdu012014</v>
      </c>
      <c r="B11035" s="16" t="s">
        <v>574</v>
      </c>
      <c r="C11035" s="16">
        <v>2014</v>
      </c>
      <c r="D11035" s="16" t="s">
        <v>2334</v>
      </c>
      <c r="E11035" s="16">
        <v>3</v>
      </c>
      <c r="F11035" s="16">
        <v>11</v>
      </c>
      <c r="G11035" s="16">
        <v>0</v>
      </c>
      <c r="H11035" s="16">
        <v>2</v>
      </c>
    </row>
    <row r="11036" spans="1:8" x14ac:dyDescent="0.3">
      <c r="A11036" s="13" t="str">
        <f t="shared" si="172"/>
        <v>mchugco012014</v>
      </c>
      <c r="B11036" s="16" t="s">
        <v>1779</v>
      </c>
      <c r="C11036" s="16">
        <v>2014</v>
      </c>
      <c r="D11036" s="16" t="s">
        <v>2334</v>
      </c>
      <c r="E11036" s="16">
        <v>12</v>
      </c>
      <c r="F11036" s="16">
        <v>21</v>
      </c>
      <c r="G11036" s="16">
        <v>2</v>
      </c>
      <c r="H11036" s="16">
        <v>2</v>
      </c>
    </row>
    <row r="11037" spans="1:8" x14ac:dyDescent="0.3">
      <c r="A11037" s="13" t="str">
        <f t="shared" si="172"/>
        <v>mckenmi012014</v>
      </c>
      <c r="B11037" s="16" t="s">
        <v>1337</v>
      </c>
      <c r="C11037" s="16">
        <v>2014</v>
      </c>
      <c r="D11037" s="16" t="s">
        <v>2336</v>
      </c>
      <c r="E11037" s="16">
        <v>312</v>
      </c>
      <c r="F11037" s="16">
        <v>24</v>
      </c>
      <c r="G11037" s="16">
        <v>6</v>
      </c>
      <c r="H11037" s="16">
        <v>1</v>
      </c>
    </row>
    <row r="11038" spans="1:8" x14ac:dyDescent="0.3">
      <c r="A11038" s="13" t="str">
        <f t="shared" si="172"/>
        <v>mclouna012014</v>
      </c>
      <c r="B11038" s="16" t="s">
        <v>575</v>
      </c>
      <c r="C11038" s="16">
        <v>2014</v>
      </c>
      <c r="D11038" s="16" t="s">
        <v>2329</v>
      </c>
      <c r="E11038" s="16">
        <v>16</v>
      </c>
      <c r="F11038" s="16">
        <v>0</v>
      </c>
      <c r="G11038" s="16">
        <v>1</v>
      </c>
      <c r="H11038" s="16">
        <v>0</v>
      </c>
    </row>
    <row r="11039" spans="1:8" x14ac:dyDescent="0.3">
      <c r="A11039" s="13" t="str">
        <f t="shared" si="172"/>
        <v>mclouna012014</v>
      </c>
      <c r="B11039" s="16" t="s">
        <v>575</v>
      </c>
      <c r="C11039" s="16">
        <v>2014</v>
      </c>
      <c r="D11039" s="16" t="s">
        <v>2330</v>
      </c>
      <c r="E11039" s="16">
        <v>33</v>
      </c>
      <c r="F11039" s="16">
        <v>0</v>
      </c>
      <c r="G11039" s="16">
        <v>0</v>
      </c>
      <c r="H11039" s="16">
        <v>0</v>
      </c>
    </row>
    <row r="11040" spans="1:8" x14ac:dyDescent="0.3">
      <c r="A11040" s="13" t="str">
        <f t="shared" si="172"/>
        <v>mclouna012014</v>
      </c>
      <c r="B11040" s="16" t="s">
        <v>575</v>
      </c>
      <c r="C11040" s="16">
        <v>2014</v>
      </c>
      <c r="D11040" s="16" t="s">
        <v>2331</v>
      </c>
      <c r="E11040" s="16">
        <v>64</v>
      </c>
      <c r="F11040" s="16">
        <v>0</v>
      </c>
      <c r="G11040" s="16">
        <v>2</v>
      </c>
      <c r="H11040" s="16">
        <v>0</v>
      </c>
    </row>
    <row r="11041" spans="1:8" x14ac:dyDescent="0.3">
      <c r="A11041" s="13" t="str">
        <f t="shared" si="172"/>
        <v>mclouna012014</v>
      </c>
      <c r="B11041" s="16" t="s">
        <v>575</v>
      </c>
      <c r="C11041" s="16">
        <v>2014</v>
      </c>
      <c r="D11041" s="16" t="s">
        <v>2332</v>
      </c>
      <c r="E11041" s="16">
        <v>15</v>
      </c>
      <c r="F11041" s="16">
        <v>0</v>
      </c>
      <c r="G11041" s="16">
        <v>1</v>
      </c>
      <c r="H11041" s="16">
        <v>0</v>
      </c>
    </row>
    <row r="11042" spans="1:8" x14ac:dyDescent="0.3">
      <c r="A11042" s="13" t="str">
        <f t="shared" si="172"/>
        <v>medicto012014</v>
      </c>
      <c r="B11042" s="16" t="s">
        <v>2003</v>
      </c>
      <c r="C11042" s="16">
        <v>2014</v>
      </c>
      <c r="D11042" s="16" t="s">
        <v>2335</v>
      </c>
      <c r="E11042" s="16">
        <v>292</v>
      </c>
      <c r="F11042" s="16">
        <v>26</v>
      </c>
      <c r="G11042" s="16">
        <v>1</v>
      </c>
      <c r="H11042" s="16">
        <v>29</v>
      </c>
    </row>
    <row r="11043" spans="1:8" x14ac:dyDescent="0.3">
      <c r="A11043" s="13" t="str">
        <f t="shared" si="172"/>
        <v>medicto012014</v>
      </c>
      <c r="B11043" s="16" t="s">
        <v>2003</v>
      </c>
      <c r="C11043" s="16">
        <v>2014</v>
      </c>
      <c r="D11043" s="16" t="s">
        <v>2330</v>
      </c>
      <c r="E11043" s="16">
        <v>27</v>
      </c>
      <c r="F11043" s="16">
        <v>0</v>
      </c>
      <c r="G11043" s="16">
        <v>0</v>
      </c>
      <c r="H11043" s="16">
        <v>0</v>
      </c>
    </row>
    <row r="11044" spans="1:8" x14ac:dyDescent="0.3">
      <c r="A11044" s="13" t="str">
        <f t="shared" si="172"/>
        <v>medicto012014</v>
      </c>
      <c r="B11044" s="16" t="s">
        <v>2003</v>
      </c>
      <c r="C11044" s="16">
        <v>2014</v>
      </c>
      <c r="D11044" s="16" t="s">
        <v>2331</v>
      </c>
      <c r="E11044" s="16">
        <v>27</v>
      </c>
      <c r="F11044" s="16">
        <v>0</v>
      </c>
      <c r="G11044" s="16">
        <v>0</v>
      </c>
      <c r="H11044" s="16">
        <v>0</v>
      </c>
    </row>
    <row r="11045" spans="1:8" x14ac:dyDescent="0.3">
      <c r="A11045" s="13" t="str">
        <f t="shared" si="172"/>
        <v>medinyo012014</v>
      </c>
      <c r="B11045" s="16" t="s">
        <v>2004</v>
      </c>
      <c r="C11045" s="16">
        <v>2014</v>
      </c>
      <c r="D11045" s="16" t="s">
        <v>2334</v>
      </c>
      <c r="E11045" s="16">
        <v>1</v>
      </c>
      <c r="F11045" s="16">
        <v>6</v>
      </c>
      <c r="G11045" s="16">
        <v>1</v>
      </c>
      <c r="H11045" s="16">
        <v>0</v>
      </c>
    </row>
    <row r="11046" spans="1:8" x14ac:dyDescent="0.3">
      <c r="A11046" s="13" t="str">
        <f t="shared" si="172"/>
        <v>meekev012014</v>
      </c>
      <c r="B11046" s="16" t="s">
        <v>966</v>
      </c>
      <c r="C11046" s="16">
        <v>2014</v>
      </c>
      <c r="D11046" s="16" t="s">
        <v>2334</v>
      </c>
      <c r="E11046" s="16">
        <v>2</v>
      </c>
      <c r="F11046" s="16">
        <v>6</v>
      </c>
      <c r="G11046" s="16">
        <v>0</v>
      </c>
      <c r="H11046" s="16">
        <v>0</v>
      </c>
    </row>
    <row r="11047" spans="1:8" x14ac:dyDescent="0.3">
      <c r="A11047" s="13" t="str">
        <f t="shared" si="172"/>
        <v>mejiaje012014</v>
      </c>
      <c r="B11047" s="16" t="s">
        <v>1338</v>
      </c>
      <c r="C11047" s="16">
        <v>2014</v>
      </c>
      <c r="D11047" s="16" t="s">
        <v>2334</v>
      </c>
      <c r="E11047" s="16">
        <v>4</v>
      </c>
      <c r="F11047" s="16">
        <v>9</v>
      </c>
      <c r="G11047" s="16">
        <v>0</v>
      </c>
      <c r="H11047" s="16">
        <v>1</v>
      </c>
    </row>
    <row r="11048" spans="1:8" x14ac:dyDescent="0.3">
      <c r="A11048" s="13" t="str">
        <f t="shared" si="172"/>
        <v>melanma012014</v>
      </c>
      <c r="B11048" s="16" t="s">
        <v>1141</v>
      </c>
      <c r="C11048" s="16">
        <v>2014</v>
      </c>
      <c r="D11048" s="16" t="s">
        <v>2334</v>
      </c>
      <c r="E11048" s="16">
        <v>5</v>
      </c>
      <c r="F11048" s="16">
        <v>12</v>
      </c>
      <c r="G11048" s="16">
        <v>1</v>
      </c>
      <c r="H11048" s="16">
        <v>0</v>
      </c>
    </row>
    <row r="11049" spans="1:8" x14ac:dyDescent="0.3">
      <c r="A11049" s="13" t="str">
        <f t="shared" si="172"/>
        <v>mendero012014</v>
      </c>
      <c r="B11049" s="16" t="s">
        <v>2223</v>
      </c>
      <c r="C11049" s="16">
        <v>2014</v>
      </c>
      <c r="D11049" s="16" t="s">
        <v>2334</v>
      </c>
      <c r="E11049" s="16">
        <v>4</v>
      </c>
      <c r="F11049" s="16">
        <v>2</v>
      </c>
      <c r="G11049" s="16">
        <v>0</v>
      </c>
      <c r="H11049" s="16">
        <v>0</v>
      </c>
    </row>
    <row r="11050" spans="1:8" x14ac:dyDescent="0.3">
      <c r="A11050" s="13" t="str">
        <f t="shared" si="172"/>
        <v>mercejo032014</v>
      </c>
      <c r="B11050" s="16" t="s">
        <v>1781</v>
      </c>
      <c r="C11050" s="16">
        <v>2014</v>
      </c>
      <c r="D11050" s="16" t="s">
        <v>2331</v>
      </c>
      <c r="E11050" s="16">
        <v>0</v>
      </c>
      <c r="F11050" s="16">
        <v>0</v>
      </c>
      <c r="G11050" s="16">
        <v>0</v>
      </c>
      <c r="H11050" s="16">
        <v>0</v>
      </c>
    </row>
    <row r="11051" spans="1:8" x14ac:dyDescent="0.3">
      <c r="A11051" s="13" t="str">
        <f t="shared" si="172"/>
        <v>mercejo032014</v>
      </c>
      <c r="B11051" s="16" t="s">
        <v>1781</v>
      </c>
      <c r="C11051" s="16">
        <v>2014</v>
      </c>
      <c r="D11051" s="16" t="s">
        <v>2332</v>
      </c>
      <c r="E11051" s="16">
        <v>0</v>
      </c>
      <c r="F11051" s="16">
        <v>0</v>
      </c>
      <c r="G11051" s="16">
        <v>0</v>
      </c>
      <c r="H11051" s="16">
        <v>0</v>
      </c>
    </row>
    <row r="11052" spans="1:8" x14ac:dyDescent="0.3">
      <c r="A11052" s="13" t="str">
        <f t="shared" si="172"/>
        <v>mercejo032014</v>
      </c>
      <c r="B11052" s="16" t="s">
        <v>1781</v>
      </c>
      <c r="C11052" s="16">
        <v>2014</v>
      </c>
      <c r="D11052" s="16" t="s">
        <v>2333</v>
      </c>
      <c r="E11052" s="16">
        <v>159</v>
      </c>
      <c r="F11052" s="16">
        <v>439</v>
      </c>
      <c r="G11052" s="16">
        <v>11</v>
      </c>
      <c r="H11052" s="16">
        <v>80</v>
      </c>
    </row>
    <row r="11053" spans="1:8" x14ac:dyDescent="0.3">
      <c r="A11053" s="13" t="str">
        <f t="shared" si="172"/>
        <v>merceme012014</v>
      </c>
      <c r="B11053" s="16" t="s">
        <v>2224</v>
      </c>
      <c r="C11053" s="16">
        <v>2014</v>
      </c>
      <c r="D11053" s="16" t="s">
        <v>2334</v>
      </c>
      <c r="E11053" s="16">
        <v>0</v>
      </c>
      <c r="F11053" s="16">
        <v>1</v>
      </c>
      <c r="G11053" s="16">
        <v>0</v>
      </c>
      <c r="H11053" s="16">
        <v>0</v>
      </c>
    </row>
    <row r="11054" spans="1:8" x14ac:dyDescent="0.3">
      <c r="A11054" s="13" t="str">
        <f t="shared" si="172"/>
        <v>mesorde012014</v>
      </c>
      <c r="B11054" s="16" t="s">
        <v>1563</v>
      </c>
      <c r="C11054" s="16">
        <v>2014</v>
      </c>
      <c r="D11054" s="16" t="s">
        <v>2336</v>
      </c>
      <c r="E11054" s="16">
        <v>832</v>
      </c>
      <c r="F11054" s="16">
        <v>55</v>
      </c>
      <c r="G11054" s="16">
        <v>3</v>
      </c>
      <c r="H11054" s="16">
        <v>5</v>
      </c>
    </row>
    <row r="11055" spans="1:8" x14ac:dyDescent="0.3">
      <c r="A11055" s="13" t="str">
        <f t="shared" si="172"/>
        <v>middlwi012014</v>
      </c>
      <c r="B11055" s="16" t="s">
        <v>1783</v>
      </c>
      <c r="C11055" s="16">
        <v>2014</v>
      </c>
      <c r="D11055" s="16" t="s">
        <v>2335</v>
      </c>
      <c r="E11055" s="16">
        <v>2</v>
      </c>
      <c r="F11055" s="16">
        <v>0</v>
      </c>
      <c r="G11055" s="16">
        <v>0</v>
      </c>
      <c r="H11055" s="16">
        <v>1</v>
      </c>
    </row>
    <row r="11056" spans="1:8" x14ac:dyDescent="0.3">
      <c r="A11056" s="13" t="str">
        <f t="shared" si="172"/>
        <v>middlwi012014</v>
      </c>
      <c r="B11056" s="16" t="s">
        <v>1783</v>
      </c>
      <c r="C11056" s="16">
        <v>2014</v>
      </c>
      <c r="D11056" s="16" t="s">
        <v>40</v>
      </c>
      <c r="E11056" s="16">
        <v>38</v>
      </c>
      <c r="F11056" s="16">
        <v>99</v>
      </c>
      <c r="G11056" s="16">
        <v>4</v>
      </c>
      <c r="H11056" s="16">
        <v>9</v>
      </c>
    </row>
    <row r="11057" spans="1:8" x14ac:dyDescent="0.3">
      <c r="A11057" s="13" t="str">
        <f t="shared" si="172"/>
        <v>mikolmi012014</v>
      </c>
      <c r="B11057" s="16" t="s">
        <v>1784</v>
      </c>
      <c r="C11057" s="16">
        <v>2014</v>
      </c>
      <c r="D11057" s="16" t="s">
        <v>2334</v>
      </c>
      <c r="E11057" s="16">
        <v>5</v>
      </c>
      <c r="F11057" s="16">
        <v>5</v>
      </c>
      <c r="G11057" s="16">
        <v>2</v>
      </c>
      <c r="H11057" s="16">
        <v>1</v>
      </c>
    </row>
    <row r="11058" spans="1:8" x14ac:dyDescent="0.3">
      <c r="A11058" s="13" t="str">
        <f t="shared" si="172"/>
        <v>mileywa012014</v>
      </c>
      <c r="B11058" s="16" t="s">
        <v>1564</v>
      </c>
      <c r="C11058" s="16">
        <v>2014</v>
      </c>
      <c r="D11058" s="16" t="s">
        <v>2334</v>
      </c>
      <c r="E11058" s="16">
        <v>7</v>
      </c>
      <c r="F11058" s="16">
        <v>27</v>
      </c>
      <c r="G11058" s="16">
        <v>3</v>
      </c>
      <c r="H11058" s="16">
        <v>2</v>
      </c>
    </row>
    <row r="11059" spans="1:8" x14ac:dyDescent="0.3">
      <c r="A11059" s="13" t="str">
        <f t="shared" si="172"/>
        <v>millean012014</v>
      </c>
      <c r="B11059" s="16" t="s">
        <v>688</v>
      </c>
      <c r="C11059" s="16">
        <v>2014</v>
      </c>
      <c r="D11059" s="16" t="s">
        <v>2334</v>
      </c>
      <c r="E11059" s="16">
        <v>0</v>
      </c>
      <c r="F11059" s="16">
        <v>8</v>
      </c>
      <c r="G11059" s="16">
        <v>1</v>
      </c>
      <c r="H11059" s="16">
        <v>0</v>
      </c>
    </row>
    <row r="11060" spans="1:8" x14ac:dyDescent="0.3">
      <c r="A11060" s="13" t="str">
        <f t="shared" si="172"/>
        <v>millean012014</v>
      </c>
      <c r="B11060" s="16" t="s">
        <v>688</v>
      </c>
      <c r="C11060" s="16">
        <v>2014</v>
      </c>
      <c r="D11060" s="16" t="s">
        <v>2334</v>
      </c>
      <c r="E11060" s="16">
        <v>0</v>
      </c>
      <c r="F11060" s="16">
        <v>0</v>
      </c>
      <c r="G11060" s="16">
        <v>0</v>
      </c>
      <c r="H11060" s="16">
        <v>0</v>
      </c>
    </row>
    <row r="11061" spans="1:8" x14ac:dyDescent="0.3">
      <c r="A11061" s="13" t="str">
        <f t="shared" si="172"/>
        <v>millebr022014</v>
      </c>
      <c r="B11061" s="16" t="s">
        <v>2005</v>
      </c>
      <c r="C11061" s="16">
        <v>2014</v>
      </c>
      <c r="D11061" s="16" t="s">
        <v>39</v>
      </c>
      <c r="E11061" s="16">
        <v>5</v>
      </c>
      <c r="F11061" s="16">
        <v>15</v>
      </c>
      <c r="G11061" s="16">
        <v>1</v>
      </c>
      <c r="H11061" s="16">
        <v>3</v>
      </c>
    </row>
    <row r="11062" spans="1:8" x14ac:dyDescent="0.3">
      <c r="A11062" s="13" t="str">
        <f t="shared" si="172"/>
        <v>millebr022014</v>
      </c>
      <c r="B11062" s="16" t="s">
        <v>2005</v>
      </c>
      <c r="C11062" s="16">
        <v>2014</v>
      </c>
      <c r="D11062" s="16" t="s">
        <v>40</v>
      </c>
      <c r="E11062" s="16">
        <v>0</v>
      </c>
      <c r="F11062" s="16">
        <v>0</v>
      </c>
      <c r="G11062" s="16">
        <v>0</v>
      </c>
      <c r="H11062" s="16">
        <v>0</v>
      </c>
    </row>
    <row r="11063" spans="1:8" x14ac:dyDescent="0.3">
      <c r="A11063" s="13" t="str">
        <f t="shared" si="172"/>
        <v>millebr022014</v>
      </c>
      <c r="B11063" s="16" t="s">
        <v>2005</v>
      </c>
      <c r="C11063" s="16">
        <v>2014</v>
      </c>
      <c r="D11063" s="16" t="s">
        <v>2333</v>
      </c>
      <c r="E11063" s="16">
        <v>145</v>
      </c>
      <c r="F11063" s="16">
        <v>267</v>
      </c>
      <c r="G11063" s="16">
        <v>18</v>
      </c>
      <c r="H11063" s="16">
        <v>48</v>
      </c>
    </row>
    <row r="11064" spans="1:8" x14ac:dyDescent="0.3">
      <c r="A11064" s="13" t="str">
        <f t="shared" si="172"/>
        <v>milleji022014</v>
      </c>
      <c r="B11064" s="16" t="s">
        <v>970</v>
      </c>
      <c r="C11064" s="16">
        <v>2014</v>
      </c>
      <c r="D11064" s="16" t="s">
        <v>2334</v>
      </c>
      <c r="E11064" s="16">
        <v>0</v>
      </c>
      <c r="F11064" s="16">
        <v>0</v>
      </c>
      <c r="G11064" s="16">
        <v>0</v>
      </c>
      <c r="H11064" s="16">
        <v>0</v>
      </c>
    </row>
    <row r="11065" spans="1:8" x14ac:dyDescent="0.3">
      <c r="A11065" s="13" t="str">
        <f t="shared" si="172"/>
        <v>milleju022014</v>
      </c>
      <c r="B11065" s="16" t="s">
        <v>2225</v>
      </c>
      <c r="C11065" s="16">
        <v>2014</v>
      </c>
      <c r="D11065" s="16" t="s">
        <v>2334</v>
      </c>
      <c r="E11065" s="16">
        <v>0</v>
      </c>
      <c r="F11065" s="16">
        <v>2</v>
      </c>
      <c r="G11065" s="16">
        <v>0</v>
      </c>
      <c r="H11065" s="16">
        <v>0</v>
      </c>
    </row>
    <row r="11066" spans="1:8" x14ac:dyDescent="0.3">
      <c r="A11066" s="13" t="str">
        <f t="shared" si="172"/>
        <v>millesh012014</v>
      </c>
      <c r="B11066" s="16" t="s">
        <v>1785</v>
      </c>
      <c r="C11066" s="16">
        <v>2014</v>
      </c>
      <c r="D11066" s="16" t="s">
        <v>2334</v>
      </c>
      <c r="E11066" s="16">
        <v>15</v>
      </c>
      <c r="F11066" s="16">
        <v>11</v>
      </c>
      <c r="G11066" s="16">
        <v>1</v>
      </c>
      <c r="H11066" s="16">
        <v>0</v>
      </c>
    </row>
    <row r="11067" spans="1:8" x14ac:dyDescent="0.3">
      <c r="A11067" s="13" t="str">
        <f t="shared" si="172"/>
        <v>millsbr022014</v>
      </c>
      <c r="B11067" s="16" t="s">
        <v>1142</v>
      </c>
      <c r="C11067" s="16">
        <v>2014</v>
      </c>
      <c r="D11067" s="16" t="s">
        <v>2334</v>
      </c>
      <c r="E11067" s="16">
        <v>0</v>
      </c>
      <c r="F11067" s="16">
        <v>0</v>
      </c>
      <c r="G11067" s="16">
        <v>0</v>
      </c>
      <c r="H11067" s="16">
        <v>0</v>
      </c>
    </row>
    <row r="11068" spans="1:8" x14ac:dyDescent="0.3">
      <c r="A11068" s="13" t="str">
        <f t="shared" si="172"/>
        <v>millsbr022014</v>
      </c>
      <c r="B11068" s="16" t="s">
        <v>1142</v>
      </c>
      <c r="C11068" s="16">
        <v>2014</v>
      </c>
      <c r="D11068" s="16" t="s">
        <v>2334</v>
      </c>
      <c r="E11068" s="16">
        <v>1</v>
      </c>
      <c r="F11068" s="16">
        <v>1</v>
      </c>
      <c r="G11068" s="16">
        <v>0</v>
      </c>
      <c r="H11068" s="16">
        <v>0</v>
      </c>
    </row>
    <row r="11069" spans="1:8" x14ac:dyDescent="0.3">
      <c r="A11069" s="13" t="str">
        <f t="shared" si="172"/>
        <v>milonto012014</v>
      </c>
      <c r="B11069" s="16" t="s">
        <v>1565</v>
      </c>
      <c r="C11069" s="16">
        <v>2014</v>
      </c>
      <c r="D11069" s="16" t="s">
        <v>2334</v>
      </c>
      <c r="E11069" s="16">
        <v>3</v>
      </c>
      <c r="F11069" s="16">
        <v>12</v>
      </c>
      <c r="G11069" s="16">
        <v>0</v>
      </c>
      <c r="H11069" s="16">
        <v>2</v>
      </c>
    </row>
    <row r="11070" spans="1:8" x14ac:dyDescent="0.3">
      <c r="A11070" s="13" t="str">
        <f t="shared" si="172"/>
        <v>milonto012014</v>
      </c>
      <c r="B11070" s="16" t="s">
        <v>1565</v>
      </c>
      <c r="C11070" s="16">
        <v>2014</v>
      </c>
      <c r="D11070" s="16" t="s">
        <v>2334</v>
      </c>
      <c r="E11070" s="16">
        <v>2</v>
      </c>
      <c r="F11070" s="16">
        <v>6</v>
      </c>
      <c r="G11070" s="16">
        <v>1</v>
      </c>
      <c r="H11070" s="16">
        <v>0</v>
      </c>
    </row>
    <row r="11071" spans="1:8" x14ac:dyDescent="0.3">
      <c r="A11071" s="13" t="str">
        <f t="shared" si="172"/>
        <v>minormi012014</v>
      </c>
      <c r="B11071" s="16" t="s">
        <v>1340</v>
      </c>
      <c r="C11071" s="16">
        <v>2014</v>
      </c>
      <c r="D11071" s="16" t="s">
        <v>2334</v>
      </c>
      <c r="E11071" s="16">
        <v>4</v>
      </c>
      <c r="F11071" s="16">
        <v>15</v>
      </c>
      <c r="G11071" s="16">
        <v>0</v>
      </c>
      <c r="H11071" s="16">
        <v>0</v>
      </c>
    </row>
    <row r="11072" spans="1:8" x14ac:dyDescent="0.3">
      <c r="A11072" s="13" t="str">
        <f t="shared" si="172"/>
        <v>mitchbr012014</v>
      </c>
      <c r="B11072" s="16" t="s">
        <v>2226</v>
      </c>
      <c r="C11072" s="16">
        <v>2014</v>
      </c>
      <c r="D11072" s="16" t="s">
        <v>2334</v>
      </c>
      <c r="E11072" s="16">
        <v>0</v>
      </c>
      <c r="F11072" s="16">
        <v>2</v>
      </c>
      <c r="G11072" s="16">
        <v>0</v>
      </c>
      <c r="H11072" s="16">
        <v>0</v>
      </c>
    </row>
    <row r="11073" spans="1:8" x14ac:dyDescent="0.3">
      <c r="A11073" s="13" t="str">
        <f t="shared" si="172"/>
        <v>molinjo012014</v>
      </c>
      <c r="B11073" s="16" t="s">
        <v>260</v>
      </c>
      <c r="C11073" s="16">
        <v>2014</v>
      </c>
      <c r="D11073" s="16" t="s">
        <v>2336</v>
      </c>
      <c r="E11073" s="16">
        <v>659</v>
      </c>
      <c r="F11073" s="16">
        <v>30</v>
      </c>
      <c r="G11073" s="16">
        <v>2</v>
      </c>
      <c r="H11073" s="16">
        <v>2</v>
      </c>
    </row>
    <row r="11074" spans="1:8" x14ac:dyDescent="0.3">
      <c r="A11074" s="13" t="str">
        <f t="shared" si="172"/>
        <v>molinya012014</v>
      </c>
      <c r="B11074" s="16" t="s">
        <v>480</v>
      </c>
      <c r="C11074" s="16">
        <v>2014</v>
      </c>
      <c r="D11074" s="16" t="s">
        <v>2335</v>
      </c>
      <c r="E11074" s="16">
        <v>10</v>
      </c>
      <c r="F11074" s="16">
        <v>1</v>
      </c>
      <c r="G11074" s="16">
        <v>0</v>
      </c>
      <c r="H11074" s="16">
        <v>0</v>
      </c>
    </row>
    <row r="11075" spans="1:8" x14ac:dyDescent="0.3">
      <c r="A11075" s="13" t="str">
        <f t="shared" ref="A11075:A11138" si="173">(B11075&amp;C11075)</f>
        <v>molinya012014</v>
      </c>
      <c r="B11075" s="16" t="s">
        <v>480</v>
      </c>
      <c r="C11075" s="16">
        <v>2014</v>
      </c>
      <c r="D11075" s="16" t="s">
        <v>2336</v>
      </c>
      <c r="E11075" s="16">
        <v>810</v>
      </c>
      <c r="F11075" s="16">
        <v>56</v>
      </c>
      <c r="G11075" s="16">
        <v>2</v>
      </c>
      <c r="H11075" s="16">
        <v>10</v>
      </c>
    </row>
    <row r="11076" spans="1:8" x14ac:dyDescent="0.3">
      <c r="A11076" s="13" t="str">
        <f t="shared" si="173"/>
        <v>monteje012014</v>
      </c>
      <c r="B11076" s="16" t="s">
        <v>1566</v>
      </c>
      <c r="C11076" s="16">
        <v>2014</v>
      </c>
      <c r="D11076" s="16" t="s">
        <v>2335</v>
      </c>
      <c r="E11076" s="16">
        <v>8</v>
      </c>
      <c r="F11076" s="16">
        <v>0</v>
      </c>
      <c r="G11076" s="16">
        <v>0</v>
      </c>
      <c r="H11076" s="16">
        <v>0</v>
      </c>
    </row>
    <row r="11077" spans="1:8" x14ac:dyDescent="0.3">
      <c r="A11077" s="13" t="str">
        <f t="shared" si="173"/>
        <v>montemi012014</v>
      </c>
      <c r="B11077" s="16" t="s">
        <v>692</v>
      </c>
      <c r="C11077" s="16">
        <v>2014</v>
      </c>
      <c r="D11077" s="16" t="s">
        <v>2336</v>
      </c>
      <c r="E11077" s="16">
        <v>1037</v>
      </c>
      <c r="F11077" s="16">
        <v>65</v>
      </c>
      <c r="G11077" s="16">
        <v>13</v>
      </c>
      <c r="H11077" s="16">
        <v>12</v>
      </c>
    </row>
    <row r="11078" spans="1:8" x14ac:dyDescent="0.3">
      <c r="A11078" s="13" t="str">
        <f t="shared" si="173"/>
        <v>montera012014</v>
      </c>
      <c r="B11078" s="16" t="s">
        <v>2227</v>
      </c>
      <c r="C11078" s="16">
        <v>2014</v>
      </c>
      <c r="D11078" s="16" t="s">
        <v>2334</v>
      </c>
      <c r="E11078" s="16">
        <v>2</v>
      </c>
      <c r="F11078" s="16">
        <v>6</v>
      </c>
      <c r="G11078" s="16">
        <v>0</v>
      </c>
      <c r="H11078" s="16">
        <v>1</v>
      </c>
    </row>
    <row r="11079" spans="1:8" x14ac:dyDescent="0.3">
      <c r="A11079" s="13" t="str">
        <f t="shared" si="173"/>
        <v>mooread012014</v>
      </c>
      <c r="B11079" s="16" t="s">
        <v>1143</v>
      </c>
      <c r="C11079" s="16">
        <v>2014</v>
      </c>
      <c r="D11079" s="16" t="s">
        <v>2336</v>
      </c>
      <c r="E11079" s="16">
        <v>8</v>
      </c>
      <c r="F11079" s="16">
        <v>0</v>
      </c>
      <c r="G11079" s="16">
        <v>0</v>
      </c>
      <c r="H11079" s="16">
        <v>0</v>
      </c>
    </row>
    <row r="11080" spans="1:8" x14ac:dyDescent="0.3">
      <c r="A11080" s="13" t="str">
        <f t="shared" si="173"/>
        <v>moorema022014</v>
      </c>
      <c r="B11080" s="16" t="s">
        <v>1568</v>
      </c>
      <c r="C11080" s="16">
        <v>2014</v>
      </c>
      <c r="D11080" s="16" t="s">
        <v>2334</v>
      </c>
      <c r="E11080" s="16">
        <v>0</v>
      </c>
      <c r="F11080" s="16">
        <v>1</v>
      </c>
      <c r="G11080" s="16">
        <v>0</v>
      </c>
      <c r="H11080" s="16">
        <v>0</v>
      </c>
    </row>
    <row r="11081" spans="1:8" x14ac:dyDescent="0.3">
      <c r="A11081" s="13" t="str">
        <f t="shared" si="173"/>
        <v>moorety012014</v>
      </c>
      <c r="B11081" s="16" t="s">
        <v>1787</v>
      </c>
      <c r="C11081" s="16">
        <v>2014</v>
      </c>
      <c r="D11081" s="16" t="s">
        <v>2335</v>
      </c>
      <c r="E11081" s="16">
        <v>172</v>
      </c>
      <c r="F11081" s="16">
        <v>16</v>
      </c>
      <c r="G11081" s="16">
        <v>3</v>
      </c>
      <c r="H11081" s="16">
        <v>16</v>
      </c>
    </row>
    <row r="11082" spans="1:8" x14ac:dyDescent="0.3">
      <c r="A11082" s="13" t="str">
        <f t="shared" si="173"/>
        <v>moorety012014</v>
      </c>
      <c r="B11082" s="16" t="s">
        <v>1787</v>
      </c>
      <c r="C11082" s="16">
        <v>2014</v>
      </c>
      <c r="D11082" s="16" t="s">
        <v>2330</v>
      </c>
      <c r="E11082" s="16">
        <v>8</v>
      </c>
      <c r="F11082" s="16">
        <v>0</v>
      </c>
      <c r="G11082" s="16">
        <v>0</v>
      </c>
      <c r="H11082" s="16">
        <v>0</v>
      </c>
    </row>
    <row r="11083" spans="1:8" x14ac:dyDescent="0.3">
      <c r="A11083" s="13" t="str">
        <f t="shared" si="173"/>
        <v>moorety012014</v>
      </c>
      <c r="B11083" s="16" t="s">
        <v>1787</v>
      </c>
      <c r="C11083" s="16">
        <v>2014</v>
      </c>
      <c r="D11083" s="16" t="s">
        <v>2331</v>
      </c>
      <c r="E11083" s="16">
        <v>8</v>
      </c>
      <c r="F11083" s="16">
        <v>0</v>
      </c>
      <c r="G11083" s="16">
        <v>0</v>
      </c>
      <c r="H11083" s="16">
        <v>0</v>
      </c>
    </row>
    <row r="11084" spans="1:8" x14ac:dyDescent="0.3">
      <c r="A11084" s="13" t="str">
        <f t="shared" si="173"/>
        <v>moralfr012014</v>
      </c>
      <c r="B11084" s="16" t="s">
        <v>825</v>
      </c>
      <c r="C11084" s="16">
        <v>2014</v>
      </c>
      <c r="D11084" s="16" t="s">
        <v>2334</v>
      </c>
      <c r="E11084" s="16">
        <v>7</v>
      </c>
      <c r="F11084" s="16">
        <v>19</v>
      </c>
      <c r="G11084" s="16">
        <v>5</v>
      </c>
      <c r="H11084" s="16">
        <v>1</v>
      </c>
    </row>
    <row r="11085" spans="1:8" x14ac:dyDescent="0.3">
      <c r="A11085" s="13" t="str">
        <f t="shared" si="173"/>
        <v>moralke012014</v>
      </c>
      <c r="B11085" s="16" t="s">
        <v>694</v>
      </c>
      <c r="C11085" s="16">
        <v>2014</v>
      </c>
      <c r="D11085" s="16" t="s">
        <v>2335</v>
      </c>
      <c r="E11085" s="16">
        <v>102</v>
      </c>
      <c r="F11085" s="16">
        <v>5</v>
      </c>
      <c r="G11085" s="16">
        <v>0</v>
      </c>
      <c r="H11085" s="16">
        <v>8</v>
      </c>
    </row>
    <row r="11086" spans="1:8" x14ac:dyDescent="0.3">
      <c r="A11086" s="13" t="str">
        <f t="shared" si="173"/>
        <v>moralke012014</v>
      </c>
      <c r="B11086" s="16" t="s">
        <v>694</v>
      </c>
      <c r="C11086" s="16">
        <v>2014</v>
      </c>
      <c r="D11086" s="16" t="s">
        <v>2335</v>
      </c>
      <c r="E11086" s="16">
        <v>117</v>
      </c>
      <c r="F11086" s="16">
        <v>4</v>
      </c>
      <c r="G11086" s="16">
        <v>1</v>
      </c>
      <c r="H11086" s="16">
        <v>15</v>
      </c>
    </row>
    <row r="11087" spans="1:8" x14ac:dyDescent="0.3">
      <c r="A11087" s="13" t="str">
        <f t="shared" si="173"/>
        <v>morelbr012014</v>
      </c>
      <c r="B11087" s="16" t="s">
        <v>1343</v>
      </c>
      <c r="C11087" s="16">
        <v>2014</v>
      </c>
      <c r="D11087" s="16" t="s">
        <v>2335</v>
      </c>
      <c r="E11087" s="16">
        <v>0</v>
      </c>
      <c r="F11087" s="16">
        <v>0</v>
      </c>
      <c r="G11087" s="16">
        <v>0</v>
      </c>
      <c r="H11087" s="16">
        <v>0</v>
      </c>
    </row>
    <row r="11088" spans="1:8" x14ac:dyDescent="0.3">
      <c r="A11088" s="13" t="str">
        <f t="shared" si="173"/>
        <v>morelbr012014</v>
      </c>
      <c r="B11088" s="16" t="s">
        <v>1343</v>
      </c>
      <c r="C11088" s="16">
        <v>2014</v>
      </c>
      <c r="D11088" s="16" t="s">
        <v>40</v>
      </c>
      <c r="E11088" s="16">
        <v>2</v>
      </c>
      <c r="F11088" s="16">
        <v>17</v>
      </c>
      <c r="G11088" s="16">
        <v>0</v>
      </c>
      <c r="H11088" s="16">
        <v>0</v>
      </c>
    </row>
    <row r="11089" spans="1:8" x14ac:dyDescent="0.3">
      <c r="A11089" s="13" t="str">
        <f t="shared" si="173"/>
        <v>morelmi012014</v>
      </c>
      <c r="B11089" s="16" t="s">
        <v>1344</v>
      </c>
      <c r="C11089" s="16">
        <v>2014</v>
      </c>
      <c r="D11089" s="16" t="s">
        <v>2335</v>
      </c>
      <c r="E11089" s="16">
        <v>158</v>
      </c>
      <c r="F11089" s="16">
        <v>14</v>
      </c>
      <c r="G11089" s="16">
        <v>2</v>
      </c>
      <c r="H11089" s="16">
        <v>15</v>
      </c>
    </row>
    <row r="11090" spans="1:8" x14ac:dyDescent="0.3">
      <c r="A11090" s="13" t="str">
        <f t="shared" si="173"/>
        <v>morelmi012014</v>
      </c>
      <c r="B11090" s="16" t="s">
        <v>1344</v>
      </c>
      <c r="C11090" s="16">
        <v>2014</v>
      </c>
      <c r="D11090" s="16" t="s">
        <v>2330</v>
      </c>
      <c r="E11090" s="16">
        <v>4</v>
      </c>
      <c r="F11090" s="16">
        <v>0</v>
      </c>
      <c r="G11090" s="16">
        <v>1</v>
      </c>
      <c r="H11090" s="16">
        <v>0</v>
      </c>
    </row>
    <row r="11091" spans="1:8" x14ac:dyDescent="0.3">
      <c r="A11091" s="13" t="str">
        <f t="shared" si="173"/>
        <v>morelmi012014</v>
      </c>
      <c r="B11091" s="16" t="s">
        <v>1344</v>
      </c>
      <c r="C11091" s="16">
        <v>2014</v>
      </c>
      <c r="D11091" s="16" t="s">
        <v>2331</v>
      </c>
      <c r="E11091" s="16">
        <v>4</v>
      </c>
      <c r="F11091" s="16">
        <v>0</v>
      </c>
      <c r="G11091" s="16">
        <v>1</v>
      </c>
      <c r="H11091" s="16">
        <v>0</v>
      </c>
    </row>
    <row r="11092" spans="1:8" x14ac:dyDescent="0.3">
      <c r="A11092" s="13" t="str">
        <f t="shared" si="173"/>
        <v>morelmi012014</v>
      </c>
      <c r="B11092" s="16" t="s">
        <v>1344</v>
      </c>
      <c r="C11092" s="16">
        <v>2014</v>
      </c>
      <c r="D11092" s="16" t="s">
        <v>2334</v>
      </c>
      <c r="E11092" s="16">
        <v>0</v>
      </c>
      <c r="F11092" s="16">
        <v>1</v>
      </c>
      <c r="G11092" s="16">
        <v>0</v>
      </c>
      <c r="H11092" s="16">
        <v>0</v>
      </c>
    </row>
    <row r="11093" spans="1:8" x14ac:dyDescent="0.3">
      <c r="A11093" s="13" t="str">
        <f t="shared" si="173"/>
        <v>morgany012014</v>
      </c>
      <c r="B11093" s="16" t="s">
        <v>827</v>
      </c>
      <c r="C11093" s="16">
        <v>2014</v>
      </c>
      <c r="D11093" s="16" t="s">
        <v>2329</v>
      </c>
      <c r="E11093" s="16">
        <v>21</v>
      </c>
      <c r="F11093" s="16">
        <v>0</v>
      </c>
      <c r="G11093" s="16">
        <v>0</v>
      </c>
      <c r="H11093" s="16">
        <v>0</v>
      </c>
    </row>
    <row r="11094" spans="1:8" x14ac:dyDescent="0.3">
      <c r="A11094" s="13" t="str">
        <f t="shared" si="173"/>
        <v>morgany012014</v>
      </c>
      <c r="B11094" s="16" t="s">
        <v>827</v>
      </c>
      <c r="C11094" s="16">
        <v>2014</v>
      </c>
      <c r="D11094" s="16" t="s">
        <v>2330</v>
      </c>
      <c r="E11094" s="16">
        <v>2</v>
      </c>
      <c r="F11094" s="16">
        <v>0</v>
      </c>
      <c r="G11094" s="16">
        <v>0</v>
      </c>
      <c r="H11094" s="16">
        <v>0</v>
      </c>
    </row>
    <row r="11095" spans="1:8" x14ac:dyDescent="0.3">
      <c r="A11095" s="13" t="str">
        <f t="shared" si="173"/>
        <v>morgany012014</v>
      </c>
      <c r="B11095" s="16" t="s">
        <v>827</v>
      </c>
      <c r="C11095" s="16">
        <v>2014</v>
      </c>
      <c r="D11095" s="16" t="s">
        <v>2331</v>
      </c>
      <c r="E11095" s="16">
        <v>23</v>
      </c>
      <c r="F11095" s="16">
        <v>0</v>
      </c>
      <c r="G11095" s="16">
        <v>0</v>
      </c>
      <c r="H11095" s="16">
        <v>0</v>
      </c>
    </row>
    <row r="11096" spans="1:8" x14ac:dyDescent="0.3">
      <c r="A11096" s="13" t="str">
        <f t="shared" si="173"/>
        <v>morinmi012014</v>
      </c>
      <c r="B11096" s="16" t="s">
        <v>2228</v>
      </c>
      <c r="C11096" s="16">
        <v>2014</v>
      </c>
      <c r="D11096" s="16" t="s">
        <v>2334</v>
      </c>
      <c r="E11096" s="16">
        <v>5</v>
      </c>
      <c r="F11096" s="16">
        <v>6</v>
      </c>
      <c r="G11096" s="16">
        <v>1</v>
      </c>
      <c r="H11096" s="16">
        <v>0</v>
      </c>
    </row>
    <row r="11097" spans="1:8" x14ac:dyDescent="0.3">
      <c r="A11097" s="13" t="str">
        <f t="shared" si="173"/>
        <v>morneju012014</v>
      </c>
      <c r="B11097" s="16" t="s">
        <v>392</v>
      </c>
      <c r="C11097" s="16">
        <v>2014</v>
      </c>
      <c r="D11097" s="16" t="s">
        <v>2335</v>
      </c>
      <c r="E11097" s="16">
        <v>1170</v>
      </c>
      <c r="F11097" s="16">
        <v>86</v>
      </c>
      <c r="G11097" s="16">
        <v>4</v>
      </c>
      <c r="H11097" s="16">
        <v>122</v>
      </c>
    </row>
    <row r="11098" spans="1:8" x14ac:dyDescent="0.3">
      <c r="A11098" s="13" t="str">
        <f t="shared" si="173"/>
        <v>morribr012014</v>
      </c>
      <c r="B11098" s="16" t="s">
        <v>1788</v>
      </c>
      <c r="C11098" s="16">
        <v>2014</v>
      </c>
      <c r="D11098" s="16" t="s">
        <v>2334</v>
      </c>
      <c r="E11098" s="16">
        <v>0</v>
      </c>
      <c r="F11098" s="16">
        <v>8</v>
      </c>
      <c r="G11098" s="16">
        <v>0</v>
      </c>
      <c r="H11098" s="16">
        <v>0</v>
      </c>
    </row>
    <row r="11099" spans="1:8" x14ac:dyDescent="0.3">
      <c r="A11099" s="13" t="str">
        <f t="shared" si="173"/>
        <v>morribr012014</v>
      </c>
      <c r="B11099" s="16" t="s">
        <v>1788</v>
      </c>
      <c r="C11099" s="16">
        <v>2014</v>
      </c>
      <c r="D11099" s="16" t="s">
        <v>2334</v>
      </c>
      <c r="E11099" s="16">
        <v>2</v>
      </c>
      <c r="F11099" s="16">
        <v>0</v>
      </c>
      <c r="G11099" s="16">
        <v>1</v>
      </c>
      <c r="H11099" s="16">
        <v>0</v>
      </c>
    </row>
    <row r="11100" spans="1:8" x14ac:dyDescent="0.3">
      <c r="A11100" s="13" t="str">
        <f t="shared" si="173"/>
        <v>morrilo012014</v>
      </c>
      <c r="B11100" s="16" t="s">
        <v>1345</v>
      </c>
      <c r="C11100" s="16">
        <v>2014</v>
      </c>
      <c r="D11100" s="16" t="s">
        <v>2335</v>
      </c>
      <c r="E11100" s="16">
        <v>639</v>
      </c>
      <c r="F11100" s="16">
        <v>46</v>
      </c>
      <c r="G11100" s="16">
        <v>3</v>
      </c>
      <c r="H11100" s="16">
        <v>48</v>
      </c>
    </row>
    <row r="11101" spans="1:8" x14ac:dyDescent="0.3">
      <c r="A11101" s="13" t="str">
        <f t="shared" si="173"/>
        <v>morrilo012014</v>
      </c>
      <c r="B11101" s="16" t="s">
        <v>1345</v>
      </c>
      <c r="C11101" s="16">
        <v>2014</v>
      </c>
      <c r="D11101" s="16" t="s">
        <v>2330</v>
      </c>
      <c r="E11101" s="16">
        <v>2</v>
      </c>
      <c r="F11101" s="16">
        <v>0</v>
      </c>
      <c r="G11101" s="16">
        <v>0</v>
      </c>
      <c r="H11101" s="16">
        <v>0</v>
      </c>
    </row>
    <row r="11102" spans="1:8" x14ac:dyDescent="0.3">
      <c r="A11102" s="13" t="str">
        <f t="shared" si="173"/>
        <v>morrilo012014</v>
      </c>
      <c r="B11102" s="16" t="s">
        <v>1345</v>
      </c>
      <c r="C11102" s="16">
        <v>2014</v>
      </c>
      <c r="D11102" s="16" t="s">
        <v>2331</v>
      </c>
      <c r="E11102" s="16">
        <v>18</v>
      </c>
      <c r="F11102" s="16">
        <v>1</v>
      </c>
      <c r="G11102" s="16">
        <v>0</v>
      </c>
      <c r="H11102" s="16">
        <v>0</v>
      </c>
    </row>
    <row r="11103" spans="1:8" x14ac:dyDescent="0.3">
      <c r="A11103" s="13" t="str">
        <f t="shared" si="173"/>
        <v>morrilo012014</v>
      </c>
      <c r="B11103" s="16" t="s">
        <v>1345</v>
      </c>
      <c r="C11103" s="16">
        <v>2014</v>
      </c>
      <c r="D11103" s="16" t="s">
        <v>2332</v>
      </c>
      <c r="E11103" s="16">
        <v>16</v>
      </c>
      <c r="F11103" s="16">
        <v>1</v>
      </c>
      <c r="G11103" s="16">
        <v>0</v>
      </c>
      <c r="H11103" s="16">
        <v>0</v>
      </c>
    </row>
    <row r="11104" spans="1:8" x14ac:dyDescent="0.3">
      <c r="A11104" s="13" t="str">
        <f t="shared" si="173"/>
        <v>morrobr012014</v>
      </c>
      <c r="B11104" s="16" t="s">
        <v>828</v>
      </c>
      <c r="C11104" s="16">
        <v>2014</v>
      </c>
      <c r="D11104" s="16" t="s">
        <v>2334</v>
      </c>
      <c r="E11104" s="16">
        <v>3</v>
      </c>
      <c r="F11104" s="16">
        <v>3</v>
      </c>
      <c r="G11104" s="16">
        <v>0</v>
      </c>
      <c r="H11104" s="16">
        <v>0</v>
      </c>
    </row>
    <row r="11105" spans="1:8" x14ac:dyDescent="0.3">
      <c r="A11105" s="13" t="str">
        <f t="shared" si="173"/>
        <v>morsemi012014</v>
      </c>
      <c r="B11105" s="16" t="s">
        <v>578</v>
      </c>
      <c r="C11105" s="16">
        <v>2014</v>
      </c>
      <c r="D11105" s="16" t="s">
        <v>2335</v>
      </c>
      <c r="E11105" s="16">
        <v>307</v>
      </c>
      <c r="F11105" s="16">
        <v>24</v>
      </c>
      <c r="G11105" s="16">
        <v>3</v>
      </c>
      <c r="H11105" s="16">
        <v>41</v>
      </c>
    </row>
    <row r="11106" spans="1:8" x14ac:dyDescent="0.3">
      <c r="A11106" s="13" t="str">
        <f t="shared" si="173"/>
        <v>morsemi012014</v>
      </c>
      <c r="B11106" s="16" t="s">
        <v>578</v>
      </c>
      <c r="C11106" s="16">
        <v>2014</v>
      </c>
      <c r="D11106" s="16" t="s">
        <v>2330</v>
      </c>
      <c r="E11106" s="16">
        <v>107</v>
      </c>
      <c r="F11106" s="16">
        <v>2</v>
      </c>
      <c r="G11106" s="16">
        <v>2</v>
      </c>
      <c r="H11106" s="16">
        <v>0</v>
      </c>
    </row>
    <row r="11107" spans="1:8" x14ac:dyDescent="0.3">
      <c r="A11107" s="13" t="str">
        <f t="shared" si="173"/>
        <v>morsemi012014</v>
      </c>
      <c r="B11107" s="16" t="s">
        <v>578</v>
      </c>
      <c r="C11107" s="16">
        <v>2014</v>
      </c>
      <c r="D11107" s="16" t="s">
        <v>2331</v>
      </c>
      <c r="E11107" s="16">
        <v>107</v>
      </c>
      <c r="F11107" s="16">
        <v>2</v>
      </c>
      <c r="G11107" s="16">
        <v>2</v>
      </c>
      <c r="H11107" s="16">
        <v>0</v>
      </c>
    </row>
    <row r="11108" spans="1:8" x14ac:dyDescent="0.3">
      <c r="A11108" s="13" t="str">
        <f t="shared" si="173"/>
        <v>mortoch022014</v>
      </c>
      <c r="B11108" s="16" t="s">
        <v>975</v>
      </c>
      <c r="C11108" s="16">
        <v>2014</v>
      </c>
      <c r="D11108" s="16" t="s">
        <v>2334</v>
      </c>
      <c r="E11108" s="16">
        <v>9</v>
      </c>
      <c r="F11108" s="16">
        <v>23</v>
      </c>
      <c r="G11108" s="16">
        <v>1</v>
      </c>
      <c r="H11108" s="16">
        <v>2</v>
      </c>
    </row>
    <row r="11109" spans="1:8" x14ac:dyDescent="0.3">
      <c r="A11109" s="13" t="str">
        <f t="shared" si="173"/>
        <v>mossbr012014</v>
      </c>
      <c r="B11109" s="16" t="s">
        <v>829</v>
      </c>
      <c r="C11109" s="16">
        <v>2014</v>
      </c>
      <c r="D11109" s="16" t="s">
        <v>2335</v>
      </c>
      <c r="E11109" s="16">
        <v>487</v>
      </c>
      <c r="F11109" s="16">
        <v>21</v>
      </c>
      <c r="G11109" s="16">
        <v>5</v>
      </c>
      <c r="H11109" s="16">
        <v>48</v>
      </c>
    </row>
    <row r="11110" spans="1:8" x14ac:dyDescent="0.3">
      <c r="A11110" s="13" t="str">
        <f t="shared" si="173"/>
        <v>mossbr012014</v>
      </c>
      <c r="B11110" s="16" t="s">
        <v>829</v>
      </c>
      <c r="C11110" s="16">
        <v>2014</v>
      </c>
      <c r="D11110" s="16" t="s">
        <v>2330</v>
      </c>
      <c r="E11110" s="16">
        <v>75</v>
      </c>
      <c r="F11110" s="16">
        <v>2</v>
      </c>
      <c r="G11110" s="16">
        <v>2</v>
      </c>
      <c r="H11110" s="16">
        <v>0</v>
      </c>
    </row>
    <row r="11111" spans="1:8" x14ac:dyDescent="0.3">
      <c r="A11111" s="13" t="str">
        <f t="shared" si="173"/>
        <v>mossbr012014</v>
      </c>
      <c r="B11111" s="16" t="s">
        <v>829</v>
      </c>
      <c r="C11111" s="16">
        <v>2014</v>
      </c>
      <c r="D11111" s="16" t="s">
        <v>2331</v>
      </c>
      <c r="E11111" s="16">
        <v>123</v>
      </c>
      <c r="F11111" s="16">
        <v>6</v>
      </c>
      <c r="G11111" s="16">
        <v>2</v>
      </c>
      <c r="H11111" s="16">
        <v>1</v>
      </c>
    </row>
    <row r="11112" spans="1:8" x14ac:dyDescent="0.3">
      <c r="A11112" s="13" t="str">
        <f t="shared" si="173"/>
        <v>mossbr012014</v>
      </c>
      <c r="B11112" s="16" t="s">
        <v>829</v>
      </c>
      <c r="C11112" s="16">
        <v>2014</v>
      </c>
      <c r="D11112" s="16" t="s">
        <v>2332</v>
      </c>
      <c r="E11112" s="16">
        <v>48</v>
      </c>
      <c r="F11112" s="16">
        <v>4</v>
      </c>
      <c r="G11112" s="16">
        <v>0</v>
      </c>
      <c r="H11112" s="16">
        <v>1</v>
      </c>
    </row>
    <row r="11113" spans="1:8" x14ac:dyDescent="0.3">
      <c r="A11113" s="13" t="str">
        <f t="shared" si="173"/>
        <v>motteja012014</v>
      </c>
      <c r="B11113" s="16" t="s">
        <v>976</v>
      </c>
      <c r="C11113" s="16">
        <v>2014</v>
      </c>
      <c r="D11113" s="16" t="s">
        <v>2334</v>
      </c>
      <c r="E11113" s="16">
        <v>1</v>
      </c>
      <c r="F11113" s="16">
        <v>3</v>
      </c>
      <c r="G11113" s="16">
        <v>0</v>
      </c>
      <c r="H11113" s="16">
        <v>0</v>
      </c>
    </row>
    <row r="11114" spans="1:8" x14ac:dyDescent="0.3">
      <c r="A11114" s="13" t="str">
        <f t="shared" si="173"/>
        <v>moustmi012014</v>
      </c>
      <c r="B11114" s="16" t="s">
        <v>1570</v>
      </c>
      <c r="C11114" s="16">
        <v>2014</v>
      </c>
      <c r="D11114" s="16" t="s">
        <v>40</v>
      </c>
      <c r="E11114" s="16">
        <v>97</v>
      </c>
      <c r="F11114" s="16">
        <v>241</v>
      </c>
      <c r="G11114" s="16">
        <v>19</v>
      </c>
      <c r="H11114" s="16">
        <v>14</v>
      </c>
    </row>
    <row r="11115" spans="1:8" x14ac:dyDescent="0.3">
      <c r="A11115" s="13" t="str">
        <f t="shared" si="173"/>
        <v>moyast012014</v>
      </c>
      <c r="B11115" s="16" t="s">
        <v>2229</v>
      </c>
      <c r="C11115" s="16">
        <v>2014</v>
      </c>
      <c r="D11115" s="16" t="s">
        <v>2331</v>
      </c>
      <c r="E11115" s="16">
        <v>0</v>
      </c>
      <c r="F11115" s="16">
        <v>0</v>
      </c>
      <c r="G11115" s="16">
        <v>0</v>
      </c>
      <c r="H11115" s="16">
        <v>0</v>
      </c>
    </row>
    <row r="11116" spans="1:8" x14ac:dyDescent="0.3">
      <c r="A11116" s="13" t="str">
        <f t="shared" si="173"/>
        <v>moyast012014</v>
      </c>
      <c r="B11116" s="16" t="s">
        <v>2229</v>
      </c>
      <c r="C11116" s="16">
        <v>2014</v>
      </c>
      <c r="D11116" s="16" t="s">
        <v>2332</v>
      </c>
      <c r="E11116" s="16">
        <v>0</v>
      </c>
      <c r="F11116" s="16">
        <v>0</v>
      </c>
      <c r="G11116" s="16">
        <v>0</v>
      </c>
      <c r="H11116" s="16">
        <v>0</v>
      </c>
    </row>
    <row r="11117" spans="1:8" x14ac:dyDescent="0.3">
      <c r="A11117" s="13" t="str">
        <f t="shared" si="173"/>
        <v>mujiced012014</v>
      </c>
      <c r="B11117" s="16" t="s">
        <v>697</v>
      </c>
      <c r="C11117" s="16">
        <v>2014</v>
      </c>
      <c r="D11117" s="16" t="s">
        <v>2334</v>
      </c>
      <c r="E11117" s="16">
        <v>3</v>
      </c>
      <c r="F11117" s="16">
        <v>6</v>
      </c>
      <c r="G11117" s="16">
        <v>1</v>
      </c>
      <c r="H11117" s="16">
        <v>0</v>
      </c>
    </row>
    <row r="11118" spans="1:8" x14ac:dyDescent="0.3">
      <c r="A11118" s="13" t="str">
        <f t="shared" si="173"/>
        <v>murphda072014</v>
      </c>
      <c r="B11118" s="16" t="s">
        <v>698</v>
      </c>
      <c r="C11118" s="16">
        <v>2014</v>
      </c>
      <c r="D11118" s="16" t="s">
        <v>2330</v>
      </c>
      <c r="E11118" s="16">
        <v>1</v>
      </c>
      <c r="F11118" s="16">
        <v>0</v>
      </c>
      <c r="G11118" s="16">
        <v>0</v>
      </c>
      <c r="H11118" s="16">
        <v>0</v>
      </c>
    </row>
    <row r="11119" spans="1:8" x14ac:dyDescent="0.3">
      <c r="A11119" s="13" t="str">
        <f t="shared" si="173"/>
        <v>murphda072014</v>
      </c>
      <c r="B11119" s="16" t="s">
        <v>698</v>
      </c>
      <c r="C11119" s="16">
        <v>2014</v>
      </c>
      <c r="D11119" s="16" t="s">
        <v>2331</v>
      </c>
      <c r="E11119" s="16">
        <v>205</v>
      </c>
      <c r="F11119" s="16">
        <v>6</v>
      </c>
      <c r="G11119" s="16">
        <v>3</v>
      </c>
      <c r="H11119" s="16">
        <v>1</v>
      </c>
    </row>
    <row r="11120" spans="1:8" x14ac:dyDescent="0.3">
      <c r="A11120" s="13" t="str">
        <f t="shared" si="173"/>
        <v>murphda072014</v>
      </c>
      <c r="B11120" s="16" t="s">
        <v>698</v>
      </c>
      <c r="C11120" s="16">
        <v>2014</v>
      </c>
      <c r="D11120" s="16" t="s">
        <v>2332</v>
      </c>
      <c r="E11120" s="16">
        <v>204</v>
      </c>
      <c r="F11120" s="16">
        <v>6</v>
      </c>
      <c r="G11120" s="16">
        <v>3</v>
      </c>
      <c r="H11120" s="16">
        <v>1</v>
      </c>
    </row>
    <row r="11121" spans="1:8" x14ac:dyDescent="0.3">
      <c r="A11121" s="13" t="str">
        <f t="shared" si="173"/>
        <v>murphda082014</v>
      </c>
      <c r="B11121" s="16" t="s">
        <v>977</v>
      </c>
      <c r="C11121" s="16">
        <v>2014</v>
      </c>
      <c r="D11121" s="16" t="s">
        <v>2335</v>
      </c>
      <c r="E11121" s="16">
        <v>0</v>
      </c>
      <c r="F11121" s="16">
        <v>0</v>
      </c>
      <c r="G11121" s="16">
        <v>0</v>
      </c>
      <c r="H11121" s="16">
        <v>0</v>
      </c>
    </row>
    <row r="11122" spans="1:8" x14ac:dyDescent="0.3">
      <c r="A11122" s="13" t="str">
        <f t="shared" si="173"/>
        <v>murphda082014</v>
      </c>
      <c r="B11122" s="16" t="s">
        <v>977</v>
      </c>
      <c r="C11122" s="16">
        <v>2014</v>
      </c>
      <c r="D11122" s="16" t="s">
        <v>39</v>
      </c>
      <c r="E11122" s="16">
        <v>209</v>
      </c>
      <c r="F11122" s="16">
        <v>347</v>
      </c>
      <c r="G11122" s="16">
        <v>15</v>
      </c>
      <c r="H11122" s="16">
        <v>88</v>
      </c>
    </row>
    <row r="11123" spans="1:8" x14ac:dyDescent="0.3">
      <c r="A11123" s="13" t="str">
        <f t="shared" si="173"/>
        <v>murphda082014</v>
      </c>
      <c r="B11123" s="16" t="s">
        <v>977</v>
      </c>
      <c r="C11123" s="16">
        <v>2014</v>
      </c>
      <c r="D11123" s="16" t="s">
        <v>40</v>
      </c>
      <c r="E11123" s="16">
        <v>6</v>
      </c>
      <c r="F11123" s="16">
        <v>26</v>
      </c>
      <c r="G11123" s="16">
        <v>0</v>
      </c>
      <c r="H11123" s="16">
        <v>4</v>
      </c>
    </row>
    <row r="11124" spans="1:8" x14ac:dyDescent="0.3">
      <c r="A11124" s="13" t="str">
        <f t="shared" si="173"/>
        <v>murphdo012014</v>
      </c>
      <c r="B11124" s="16" t="s">
        <v>481</v>
      </c>
      <c r="C11124" s="16">
        <v>2014</v>
      </c>
      <c r="D11124" s="16" t="s">
        <v>2335</v>
      </c>
      <c r="E11124" s="16">
        <v>28</v>
      </c>
      <c r="F11124" s="16">
        <v>4</v>
      </c>
      <c r="G11124" s="16">
        <v>0</v>
      </c>
      <c r="H11124" s="16">
        <v>4</v>
      </c>
    </row>
    <row r="11125" spans="1:8" x14ac:dyDescent="0.3">
      <c r="A11125" s="13" t="str">
        <f t="shared" si="173"/>
        <v>murphdo012014</v>
      </c>
      <c r="B11125" s="16" t="s">
        <v>481</v>
      </c>
      <c r="C11125" s="16">
        <v>2014</v>
      </c>
      <c r="D11125" s="16" t="s">
        <v>39</v>
      </c>
      <c r="E11125" s="16">
        <v>36</v>
      </c>
      <c r="F11125" s="16">
        <v>49</v>
      </c>
      <c r="G11125" s="16">
        <v>0</v>
      </c>
      <c r="H11125" s="16">
        <v>17</v>
      </c>
    </row>
    <row r="11126" spans="1:8" x14ac:dyDescent="0.3">
      <c r="A11126" s="13" t="str">
        <f t="shared" si="173"/>
        <v>murphdo012014</v>
      </c>
      <c r="B11126" s="16" t="s">
        <v>481</v>
      </c>
      <c r="C11126" s="16">
        <v>2014</v>
      </c>
      <c r="D11126" s="16" t="s">
        <v>40</v>
      </c>
      <c r="E11126" s="16">
        <v>3</v>
      </c>
      <c r="F11126" s="16">
        <v>2</v>
      </c>
      <c r="G11126" s="16">
        <v>0</v>
      </c>
      <c r="H11126" s="16">
        <v>0</v>
      </c>
    </row>
    <row r="11127" spans="1:8" x14ac:dyDescent="0.3">
      <c r="A11127" s="13" t="str">
        <f t="shared" si="173"/>
        <v>murphjr012014</v>
      </c>
      <c r="B11127" s="16" t="s">
        <v>2007</v>
      </c>
      <c r="C11127" s="16">
        <v>2014</v>
      </c>
      <c r="D11127" s="16" t="s">
        <v>2336</v>
      </c>
      <c r="E11127" s="16">
        <v>169</v>
      </c>
      <c r="F11127" s="16">
        <v>10</v>
      </c>
      <c r="G11127" s="16">
        <v>1</v>
      </c>
      <c r="H11127" s="16">
        <v>1</v>
      </c>
    </row>
    <row r="11128" spans="1:8" x14ac:dyDescent="0.3">
      <c r="A11128" s="13" t="str">
        <f t="shared" si="173"/>
        <v>myerswi012014</v>
      </c>
      <c r="B11128" s="16" t="s">
        <v>2008</v>
      </c>
      <c r="C11128" s="16">
        <v>2014</v>
      </c>
      <c r="D11128" s="16" t="s">
        <v>2335</v>
      </c>
      <c r="E11128" s="16">
        <v>1</v>
      </c>
      <c r="F11128" s="16">
        <v>0</v>
      </c>
      <c r="G11128" s="16">
        <v>0</v>
      </c>
      <c r="H11128" s="16">
        <v>0</v>
      </c>
    </row>
    <row r="11129" spans="1:8" x14ac:dyDescent="0.3">
      <c r="A11129" s="13" t="str">
        <f t="shared" si="173"/>
        <v>myerswi012014</v>
      </c>
      <c r="B11129" s="16" t="s">
        <v>2008</v>
      </c>
      <c r="C11129" s="16">
        <v>2014</v>
      </c>
      <c r="D11129" s="16" t="s">
        <v>2329</v>
      </c>
      <c r="E11129" s="16">
        <v>0</v>
      </c>
      <c r="F11129" s="16">
        <v>0</v>
      </c>
      <c r="G11129" s="16">
        <v>0</v>
      </c>
      <c r="H11129" s="16">
        <v>0</v>
      </c>
    </row>
    <row r="11130" spans="1:8" x14ac:dyDescent="0.3">
      <c r="A11130" s="13" t="str">
        <f t="shared" si="173"/>
        <v>myerswi012014</v>
      </c>
      <c r="B11130" s="16" t="s">
        <v>2008</v>
      </c>
      <c r="C11130" s="16">
        <v>2014</v>
      </c>
      <c r="D11130" s="16" t="s">
        <v>2331</v>
      </c>
      <c r="E11130" s="16">
        <v>161</v>
      </c>
      <c r="F11130" s="16">
        <v>5</v>
      </c>
      <c r="G11130" s="16">
        <v>4</v>
      </c>
      <c r="H11130" s="16">
        <v>1</v>
      </c>
    </row>
    <row r="11131" spans="1:8" x14ac:dyDescent="0.3">
      <c r="A11131" s="13" t="str">
        <f t="shared" si="173"/>
        <v>myerswi012014</v>
      </c>
      <c r="B11131" s="16" t="s">
        <v>2008</v>
      </c>
      <c r="C11131" s="16">
        <v>2014</v>
      </c>
      <c r="D11131" s="16" t="s">
        <v>2332</v>
      </c>
      <c r="E11131" s="16">
        <v>161</v>
      </c>
      <c r="F11131" s="16">
        <v>5</v>
      </c>
      <c r="G11131" s="16">
        <v>4</v>
      </c>
      <c r="H11131" s="16">
        <v>1</v>
      </c>
    </row>
    <row r="11132" spans="1:8" x14ac:dyDescent="0.3">
      <c r="A11132" s="13" t="str">
        <f t="shared" si="173"/>
        <v>nadyxa012014</v>
      </c>
      <c r="B11132" s="16" t="s">
        <v>159</v>
      </c>
      <c r="C11132" s="16">
        <v>2014</v>
      </c>
      <c r="D11132" s="16" t="s">
        <v>2335</v>
      </c>
      <c r="E11132" s="16">
        <v>0</v>
      </c>
      <c r="F11132" s="16">
        <v>0</v>
      </c>
      <c r="G11132" s="16">
        <v>0</v>
      </c>
      <c r="H11132" s="16">
        <v>0</v>
      </c>
    </row>
    <row r="11133" spans="1:8" x14ac:dyDescent="0.3">
      <c r="A11133" s="13" t="str">
        <f t="shared" si="173"/>
        <v>nadyxa012014</v>
      </c>
      <c r="B11133" s="16" t="s">
        <v>159</v>
      </c>
      <c r="C11133" s="16">
        <v>2014</v>
      </c>
      <c r="D11133" s="16" t="s">
        <v>2330</v>
      </c>
      <c r="E11133" s="16">
        <v>2</v>
      </c>
      <c r="F11133" s="16">
        <v>0</v>
      </c>
      <c r="G11133" s="16">
        <v>0</v>
      </c>
      <c r="H11133" s="16">
        <v>0</v>
      </c>
    </row>
    <row r="11134" spans="1:8" x14ac:dyDescent="0.3">
      <c r="A11134" s="13" t="str">
        <f t="shared" si="173"/>
        <v>nadyxa012014</v>
      </c>
      <c r="B11134" s="16" t="s">
        <v>159</v>
      </c>
      <c r="C11134" s="16">
        <v>2014</v>
      </c>
      <c r="D11134" s="16" t="s">
        <v>2331</v>
      </c>
      <c r="E11134" s="16">
        <v>11</v>
      </c>
      <c r="F11134" s="16">
        <v>0</v>
      </c>
      <c r="G11134" s="16">
        <v>0</v>
      </c>
      <c r="H11134" s="16">
        <v>0</v>
      </c>
    </row>
    <row r="11135" spans="1:8" x14ac:dyDescent="0.3">
      <c r="A11135" s="13" t="str">
        <f t="shared" si="173"/>
        <v>nadyxa012014</v>
      </c>
      <c r="B11135" s="16" t="s">
        <v>159</v>
      </c>
      <c r="C11135" s="16">
        <v>2014</v>
      </c>
      <c r="D11135" s="16" t="s">
        <v>2332</v>
      </c>
      <c r="E11135" s="16">
        <v>9</v>
      </c>
      <c r="F11135" s="16">
        <v>0</v>
      </c>
      <c r="G11135" s="16">
        <v>0</v>
      </c>
      <c r="H11135" s="16">
        <v>0</v>
      </c>
    </row>
    <row r="11136" spans="1:8" x14ac:dyDescent="0.3">
      <c r="A11136" s="13" t="str">
        <f t="shared" si="173"/>
        <v>napolmi012014</v>
      </c>
      <c r="B11136" s="16" t="s">
        <v>699</v>
      </c>
      <c r="C11136" s="16">
        <v>2014</v>
      </c>
      <c r="D11136" s="16" t="s">
        <v>2335</v>
      </c>
      <c r="E11136" s="16">
        <v>904</v>
      </c>
      <c r="F11136" s="16">
        <v>71</v>
      </c>
      <c r="G11136" s="16">
        <v>8</v>
      </c>
      <c r="H11136" s="16">
        <v>92</v>
      </c>
    </row>
    <row r="11137" spans="1:8" x14ac:dyDescent="0.3">
      <c r="A11137" s="13" t="str">
        <f t="shared" si="173"/>
        <v>nathajo012014</v>
      </c>
      <c r="B11137" s="16" t="s">
        <v>160</v>
      </c>
      <c r="C11137" s="16">
        <v>2014</v>
      </c>
      <c r="D11137" s="16" t="s">
        <v>2334</v>
      </c>
      <c r="E11137" s="16">
        <v>6</v>
      </c>
      <c r="F11137" s="16">
        <v>6</v>
      </c>
      <c r="G11137" s="16">
        <v>0</v>
      </c>
      <c r="H11137" s="16">
        <v>0</v>
      </c>
    </row>
    <row r="11138" spans="1:8" x14ac:dyDescent="0.3">
      <c r="A11138" s="13" t="str">
        <f t="shared" si="173"/>
        <v>navada012014</v>
      </c>
      <c r="B11138" s="16" t="s">
        <v>1346</v>
      </c>
      <c r="C11138" s="16">
        <v>2014</v>
      </c>
      <c r="D11138" s="16" t="s">
        <v>2335</v>
      </c>
      <c r="E11138" s="16">
        <v>51</v>
      </c>
      <c r="F11138" s="16">
        <v>6</v>
      </c>
      <c r="G11138" s="16">
        <v>1</v>
      </c>
      <c r="H11138" s="16">
        <v>5</v>
      </c>
    </row>
    <row r="11139" spans="1:8" x14ac:dyDescent="0.3">
      <c r="A11139" s="13" t="str">
        <f t="shared" ref="A11139:A11202" si="174">(B11139&amp;C11139)</f>
        <v>navada012014</v>
      </c>
      <c r="B11139" s="16" t="s">
        <v>1346</v>
      </c>
      <c r="C11139" s="16">
        <v>2014</v>
      </c>
      <c r="D11139" s="16" t="s">
        <v>2330</v>
      </c>
      <c r="E11139" s="16">
        <v>57</v>
      </c>
      <c r="F11139" s="16">
        <v>1</v>
      </c>
      <c r="G11139" s="16">
        <v>1</v>
      </c>
      <c r="H11139" s="16">
        <v>0</v>
      </c>
    </row>
    <row r="11140" spans="1:8" x14ac:dyDescent="0.3">
      <c r="A11140" s="13" t="str">
        <f t="shared" si="174"/>
        <v>navada012014</v>
      </c>
      <c r="B11140" s="16" t="s">
        <v>1346</v>
      </c>
      <c r="C11140" s="16">
        <v>2014</v>
      </c>
      <c r="D11140" s="16" t="s">
        <v>2331</v>
      </c>
      <c r="E11140" s="16">
        <v>178</v>
      </c>
      <c r="F11140" s="16">
        <v>9</v>
      </c>
      <c r="G11140" s="16">
        <v>3</v>
      </c>
      <c r="H11140" s="16">
        <v>1</v>
      </c>
    </row>
    <row r="11141" spans="1:8" x14ac:dyDescent="0.3">
      <c r="A11141" s="13" t="str">
        <f t="shared" si="174"/>
        <v>navada012014</v>
      </c>
      <c r="B11141" s="16" t="s">
        <v>1346</v>
      </c>
      <c r="C11141" s="16">
        <v>2014</v>
      </c>
      <c r="D11141" s="16" t="s">
        <v>2332</v>
      </c>
      <c r="E11141" s="16">
        <v>121</v>
      </c>
      <c r="F11141" s="16">
        <v>8</v>
      </c>
      <c r="G11141" s="16">
        <v>2</v>
      </c>
      <c r="H11141" s="16">
        <v>1</v>
      </c>
    </row>
    <row r="11142" spans="1:8" x14ac:dyDescent="0.3">
      <c r="A11142" s="13" t="str">
        <f t="shared" si="174"/>
        <v>navardi012014</v>
      </c>
      <c r="B11142" s="16" t="s">
        <v>482</v>
      </c>
      <c r="C11142" s="16">
        <v>2014</v>
      </c>
      <c r="D11142" s="16" t="s">
        <v>2336</v>
      </c>
      <c r="E11142" s="16">
        <v>782</v>
      </c>
      <c r="F11142" s="16">
        <v>35</v>
      </c>
      <c r="G11142" s="16">
        <v>3</v>
      </c>
      <c r="H11142" s="16">
        <v>3</v>
      </c>
    </row>
    <row r="11143" spans="1:8" x14ac:dyDescent="0.3">
      <c r="A11143" s="13" t="str">
        <f t="shared" si="174"/>
        <v>navaref012014</v>
      </c>
      <c r="B11143" s="16" t="s">
        <v>1571</v>
      </c>
      <c r="C11143" s="16">
        <v>2014</v>
      </c>
      <c r="D11143" s="16" t="s">
        <v>2335</v>
      </c>
      <c r="E11143" s="16">
        <v>124</v>
      </c>
      <c r="F11143" s="16">
        <v>8</v>
      </c>
      <c r="G11143" s="16">
        <v>1</v>
      </c>
      <c r="H11143" s="16">
        <v>10</v>
      </c>
    </row>
    <row r="11144" spans="1:8" x14ac:dyDescent="0.3">
      <c r="A11144" s="13" t="str">
        <f t="shared" si="174"/>
        <v>navaref012014</v>
      </c>
      <c r="B11144" s="16" t="s">
        <v>1571</v>
      </c>
      <c r="C11144" s="16">
        <v>2014</v>
      </c>
      <c r="D11144" s="16" t="s">
        <v>2330</v>
      </c>
      <c r="E11144" s="16">
        <v>41</v>
      </c>
      <c r="F11144" s="16">
        <v>1</v>
      </c>
      <c r="G11144" s="16">
        <v>1</v>
      </c>
      <c r="H11144" s="16">
        <v>0</v>
      </c>
    </row>
    <row r="11145" spans="1:8" x14ac:dyDescent="0.3">
      <c r="A11145" s="13" t="str">
        <f t="shared" si="174"/>
        <v>navaref012014</v>
      </c>
      <c r="B11145" s="16" t="s">
        <v>1571</v>
      </c>
      <c r="C11145" s="16">
        <v>2014</v>
      </c>
      <c r="D11145" s="16" t="s">
        <v>2331</v>
      </c>
      <c r="E11145" s="16">
        <v>52</v>
      </c>
      <c r="F11145" s="16">
        <v>2</v>
      </c>
      <c r="G11145" s="16">
        <v>1</v>
      </c>
      <c r="H11145" s="16">
        <v>0</v>
      </c>
    </row>
    <row r="11146" spans="1:8" x14ac:dyDescent="0.3">
      <c r="A11146" s="13" t="str">
        <f t="shared" si="174"/>
        <v>navaref012014</v>
      </c>
      <c r="B11146" s="16" t="s">
        <v>1571</v>
      </c>
      <c r="C11146" s="16">
        <v>2014</v>
      </c>
      <c r="D11146" s="16" t="s">
        <v>2332</v>
      </c>
      <c r="E11146" s="16">
        <v>11</v>
      </c>
      <c r="F11146" s="16">
        <v>1</v>
      </c>
      <c r="G11146" s="16">
        <v>0</v>
      </c>
      <c r="H11146" s="16">
        <v>0</v>
      </c>
    </row>
    <row r="11147" spans="1:8" x14ac:dyDescent="0.3">
      <c r="A11147" s="13" t="str">
        <f t="shared" si="174"/>
        <v>negrokr012014</v>
      </c>
      <c r="B11147" s="16" t="s">
        <v>1790</v>
      </c>
      <c r="C11147" s="16">
        <v>2014</v>
      </c>
      <c r="D11147" s="16" t="s">
        <v>39</v>
      </c>
      <c r="E11147" s="16">
        <v>22</v>
      </c>
      <c r="F11147" s="16">
        <v>46</v>
      </c>
      <c r="G11147" s="16">
        <v>0</v>
      </c>
      <c r="H11147" s="16">
        <v>8</v>
      </c>
    </row>
    <row r="11148" spans="1:8" x14ac:dyDescent="0.3">
      <c r="A11148" s="13" t="str">
        <f t="shared" si="174"/>
        <v>negrokr012014</v>
      </c>
      <c r="B11148" s="16" t="s">
        <v>1790</v>
      </c>
      <c r="C11148" s="16">
        <v>2014</v>
      </c>
      <c r="D11148" s="16" t="s">
        <v>40</v>
      </c>
      <c r="E11148" s="16">
        <v>18</v>
      </c>
      <c r="F11148" s="16">
        <v>41</v>
      </c>
      <c r="G11148" s="16">
        <v>1</v>
      </c>
      <c r="H11148" s="16">
        <v>4</v>
      </c>
    </row>
    <row r="11149" spans="1:8" x14ac:dyDescent="0.3">
      <c r="A11149" s="13" t="str">
        <f t="shared" si="174"/>
        <v>negrokr012014</v>
      </c>
      <c r="B11149" s="16" t="s">
        <v>1790</v>
      </c>
      <c r="C11149" s="16">
        <v>2014</v>
      </c>
      <c r="D11149" s="16" t="s">
        <v>2330</v>
      </c>
      <c r="E11149" s="16">
        <v>0</v>
      </c>
      <c r="F11149" s="16">
        <v>0</v>
      </c>
      <c r="G11149" s="16">
        <v>0</v>
      </c>
      <c r="H11149" s="16">
        <v>0</v>
      </c>
    </row>
    <row r="11150" spans="1:8" x14ac:dyDescent="0.3">
      <c r="A11150" s="13" t="str">
        <f t="shared" si="174"/>
        <v>negrokr012014</v>
      </c>
      <c r="B11150" s="16" t="s">
        <v>1790</v>
      </c>
      <c r="C11150" s="16">
        <v>2014</v>
      </c>
      <c r="D11150" s="16" t="s">
        <v>2331</v>
      </c>
      <c r="E11150" s="16">
        <v>0</v>
      </c>
      <c r="F11150" s="16">
        <v>0</v>
      </c>
      <c r="G11150" s="16">
        <v>0</v>
      </c>
      <c r="H11150" s="16">
        <v>0</v>
      </c>
    </row>
    <row r="11151" spans="1:8" x14ac:dyDescent="0.3">
      <c r="A11151" s="13" t="str">
        <f t="shared" si="174"/>
        <v>negrokr012014</v>
      </c>
      <c r="B11151" s="16" t="s">
        <v>1790</v>
      </c>
      <c r="C11151" s="16">
        <v>2014</v>
      </c>
      <c r="D11151" s="16" t="s">
        <v>2333</v>
      </c>
      <c r="E11151" s="16">
        <v>5</v>
      </c>
      <c r="F11151" s="16">
        <v>6</v>
      </c>
      <c r="G11151" s="16">
        <v>0</v>
      </c>
      <c r="H11151" s="16">
        <v>1</v>
      </c>
    </row>
    <row r="11152" spans="1:8" x14ac:dyDescent="0.3">
      <c r="A11152" s="13" t="str">
        <f t="shared" si="174"/>
        <v>nelsoch012014</v>
      </c>
      <c r="B11152" s="16" t="s">
        <v>1348</v>
      </c>
      <c r="C11152" s="16">
        <v>2014</v>
      </c>
      <c r="D11152" s="16" t="s">
        <v>2335</v>
      </c>
      <c r="E11152" s="16">
        <v>1</v>
      </c>
      <c r="F11152" s="16">
        <v>1</v>
      </c>
      <c r="G11152" s="16">
        <v>0</v>
      </c>
      <c r="H11152" s="16">
        <v>1</v>
      </c>
    </row>
    <row r="11153" spans="1:8" x14ac:dyDescent="0.3">
      <c r="A11153" s="13" t="str">
        <f t="shared" si="174"/>
        <v>nelsoch012014</v>
      </c>
      <c r="B11153" s="16" t="s">
        <v>1348</v>
      </c>
      <c r="C11153" s="16">
        <v>2014</v>
      </c>
      <c r="D11153" s="16" t="s">
        <v>39</v>
      </c>
      <c r="E11153" s="16">
        <v>3</v>
      </c>
      <c r="F11153" s="16">
        <v>9</v>
      </c>
      <c r="G11153" s="16">
        <v>1</v>
      </c>
      <c r="H11153" s="16">
        <v>0</v>
      </c>
    </row>
    <row r="11154" spans="1:8" x14ac:dyDescent="0.3">
      <c r="A11154" s="13" t="str">
        <f t="shared" si="174"/>
        <v>nelsoch012014</v>
      </c>
      <c r="B11154" s="16" t="s">
        <v>1348</v>
      </c>
      <c r="C11154" s="16">
        <v>2014</v>
      </c>
      <c r="D11154" s="16" t="s">
        <v>40</v>
      </c>
      <c r="E11154" s="16">
        <v>10</v>
      </c>
      <c r="F11154" s="16">
        <v>26</v>
      </c>
      <c r="G11154" s="16">
        <v>1</v>
      </c>
      <c r="H11154" s="16">
        <v>2</v>
      </c>
    </row>
    <row r="11155" spans="1:8" x14ac:dyDescent="0.3">
      <c r="A11155" s="13" t="str">
        <f t="shared" si="174"/>
        <v>nelsoji022014</v>
      </c>
      <c r="B11155" s="16" t="s">
        <v>2009</v>
      </c>
      <c r="C11155" s="16">
        <v>2014</v>
      </c>
      <c r="D11155" s="16" t="s">
        <v>2334</v>
      </c>
      <c r="E11155" s="16">
        <v>2</v>
      </c>
      <c r="F11155" s="16">
        <v>6</v>
      </c>
      <c r="G11155" s="16">
        <v>1</v>
      </c>
      <c r="H11155" s="16">
        <v>1</v>
      </c>
    </row>
    <row r="11156" spans="1:8" x14ac:dyDescent="0.3">
      <c r="A11156" s="13" t="str">
        <f t="shared" si="174"/>
        <v>nerishe012014</v>
      </c>
      <c r="B11156" s="16" t="s">
        <v>2230</v>
      </c>
      <c r="C11156" s="16">
        <v>2014</v>
      </c>
      <c r="D11156" s="16" t="s">
        <v>2334</v>
      </c>
      <c r="E11156" s="16">
        <v>0</v>
      </c>
      <c r="F11156" s="16">
        <v>0</v>
      </c>
      <c r="G11156" s="16">
        <v>0</v>
      </c>
      <c r="H11156" s="16">
        <v>0</v>
      </c>
    </row>
    <row r="11157" spans="1:8" x14ac:dyDescent="0.3">
      <c r="A11157" s="13" t="str">
        <f t="shared" si="174"/>
        <v>neshepa012014</v>
      </c>
      <c r="B11157" s="16" t="s">
        <v>702</v>
      </c>
      <c r="C11157" s="16">
        <v>2014</v>
      </c>
      <c r="D11157" s="16" t="s">
        <v>2334</v>
      </c>
      <c r="E11157" s="16">
        <v>2</v>
      </c>
      <c r="F11157" s="16">
        <v>8</v>
      </c>
      <c r="G11157" s="16">
        <v>0</v>
      </c>
      <c r="H11157" s="16">
        <v>0</v>
      </c>
    </row>
    <row r="11158" spans="1:8" x14ac:dyDescent="0.3">
      <c r="A11158" s="13" t="str">
        <f t="shared" si="174"/>
        <v>nicasju012014</v>
      </c>
      <c r="B11158" s="16" t="s">
        <v>1572</v>
      </c>
      <c r="C11158" s="16">
        <v>2014</v>
      </c>
      <c r="D11158" s="16" t="s">
        <v>2334</v>
      </c>
      <c r="E11158" s="16">
        <v>6</v>
      </c>
      <c r="F11158" s="16">
        <v>11</v>
      </c>
      <c r="G11158" s="16">
        <v>1</v>
      </c>
      <c r="H11158" s="16">
        <v>0</v>
      </c>
    </row>
    <row r="11159" spans="1:8" x14ac:dyDescent="0.3">
      <c r="A11159" s="13" t="str">
        <f t="shared" si="174"/>
        <v>niesejo012014</v>
      </c>
      <c r="B11159" s="16" t="s">
        <v>979</v>
      </c>
      <c r="C11159" s="16">
        <v>2014</v>
      </c>
      <c r="D11159" s="16" t="s">
        <v>2334</v>
      </c>
      <c r="E11159" s="16">
        <v>2</v>
      </c>
      <c r="F11159" s="16">
        <v>33</v>
      </c>
      <c r="G11159" s="16">
        <v>4</v>
      </c>
      <c r="H11159" s="16">
        <v>2</v>
      </c>
    </row>
    <row r="11160" spans="1:8" x14ac:dyDescent="0.3">
      <c r="A11160" s="13" t="str">
        <f t="shared" si="174"/>
        <v>nietoad012014</v>
      </c>
      <c r="B11160" s="16" t="s">
        <v>2231</v>
      </c>
      <c r="C11160" s="16">
        <v>2014</v>
      </c>
      <c r="D11160" s="16" t="s">
        <v>2336</v>
      </c>
      <c r="E11160" s="16">
        <v>201</v>
      </c>
      <c r="F11160" s="16">
        <v>14</v>
      </c>
      <c r="G11160" s="16">
        <v>1</v>
      </c>
      <c r="H11160" s="16">
        <v>0</v>
      </c>
    </row>
    <row r="11161" spans="1:8" x14ac:dyDescent="0.3">
      <c r="A11161" s="13" t="str">
        <f t="shared" si="174"/>
        <v>nieuwki012014</v>
      </c>
      <c r="B11161" s="16" t="s">
        <v>1791</v>
      </c>
      <c r="C11161" s="16">
        <v>2014</v>
      </c>
      <c r="D11161" s="16" t="s">
        <v>2329</v>
      </c>
      <c r="E11161" s="16">
        <v>26</v>
      </c>
      <c r="F11161" s="16">
        <v>3</v>
      </c>
      <c r="G11161" s="16">
        <v>0</v>
      </c>
      <c r="H11161" s="16">
        <v>0</v>
      </c>
    </row>
    <row r="11162" spans="1:8" x14ac:dyDescent="0.3">
      <c r="A11162" s="13" t="str">
        <f t="shared" si="174"/>
        <v>nieuwki012014</v>
      </c>
      <c r="B11162" s="16" t="s">
        <v>1791</v>
      </c>
      <c r="C11162" s="16">
        <v>2014</v>
      </c>
      <c r="D11162" s="16" t="s">
        <v>2330</v>
      </c>
      <c r="E11162" s="16">
        <v>15</v>
      </c>
      <c r="F11162" s="16">
        <v>2</v>
      </c>
      <c r="G11162" s="16">
        <v>1</v>
      </c>
      <c r="H11162" s="16">
        <v>0</v>
      </c>
    </row>
    <row r="11163" spans="1:8" x14ac:dyDescent="0.3">
      <c r="A11163" s="13" t="str">
        <f t="shared" si="174"/>
        <v>nieuwki012014</v>
      </c>
      <c r="B11163" s="16" t="s">
        <v>1791</v>
      </c>
      <c r="C11163" s="16">
        <v>2014</v>
      </c>
      <c r="D11163" s="16" t="s">
        <v>2331</v>
      </c>
      <c r="E11163" s="16">
        <v>47</v>
      </c>
      <c r="F11163" s="16">
        <v>5</v>
      </c>
      <c r="G11163" s="16">
        <v>1</v>
      </c>
      <c r="H11163" s="16">
        <v>0</v>
      </c>
    </row>
    <row r="11164" spans="1:8" x14ac:dyDescent="0.3">
      <c r="A11164" s="13" t="str">
        <f t="shared" si="174"/>
        <v>nieuwki012014</v>
      </c>
      <c r="B11164" s="16" t="s">
        <v>1791</v>
      </c>
      <c r="C11164" s="16">
        <v>2014</v>
      </c>
      <c r="D11164" s="16" t="s">
        <v>2332</v>
      </c>
      <c r="E11164" s="16">
        <v>6</v>
      </c>
      <c r="F11164" s="16">
        <v>0</v>
      </c>
      <c r="G11164" s="16">
        <v>0</v>
      </c>
      <c r="H11164" s="16">
        <v>0</v>
      </c>
    </row>
    <row r="11165" spans="1:8" x14ac:dyDescent="0.3">
      <c r="A11165" s="13" t="str">
        <f t="shared" si="174"/>
        <v>nievewi012014</v>
      </c>
      <c r="B11165" s="16" t="s">
        <v>323</v>
      </c>
      <c r="C11165" s="16">
        <v>2014</v>
      </c>
      <c r="D11165" s="16" t="s">
        <v>2335</v>
      </c>
      <c r="E11165" s="16">
        <v>0</v>
      </c>
      <c r="F11165" s="16">
        <v>0</v>
      </c>
      <c r="G11165" s="16">
        <v>0</v>
      </c>
      <c r="H11165" s="16">
        <v>0</v>
      </c>
    </row>
    <row r="11166" spans="1:8" x14ac:dyDescent="0.3">
      <c r="A11166" s="13" t="str">
        <f t="shared" si="174"/>
        <v>nievewi012014</v>
      </c>
      <c r="B11166" s="16" t="s">
        <v>323</v>
      </c>
      <c r="C11166" s="16">
        <v>2014</v>
      </c>
      <c r="D11166" s="16" t="s">
        <v>2336</v>
      </c>
      <c r="E11166" s="16">
        <v>246</v>
      </c>
      <c r="F11166" s="16">
        <v>26</v>
      </c>
      <c r="G11166" s="16">
        <v>1</v>
      </c>
      <c r="H11166" s="16">
        <v>4</v>
      </c>
    </row>
    <row r="11167" spans="1:8" x14ac:dyDescent="0.3">
      <c r="A11167" s="13" t="str">
        <f t="shared" si="174"/>
        <v>nixja012014</v>
      </c>
      <c r="B11167" s="16" t="s">
        <v>980</v>
      </c>
      <c r="C11167" s="16">
        <v>2014</v>
      </c>
      <c r="D11167" s="16" t="s">
        <v>2335</v>
      </c>
      <c r="E11167" s="16">
        <v>3</v>
      </c>
      <c r="F11167" s="16">
        <v>0</v>
      </c>
      <c r="G11167" s="16">
        <v>0</v>
      </c>
      <c r="H11167" s="16">
        <v>0</v>
      </c>
    </row>
    <row r="11168" spans="1:8" x14ac:dyDescent="0.3">
      <c r="A11168" s="13" t="str">
        <f t="shared" si="174"/>
        <v>nixja012014</v>
      </c>
      <c r="B11168" s="16" t="s">
        <v>980</v>
      </c>
      <c r="C11168" s="16">
        <v>2014</v>
      </c>
      <c r="D11168" s="16" t="s">
        <v>39</v>
      </c>
      <c r="E11168" s="16">
        <v>0</v>
      </c>
      <c r="F11168" s="16">
        <v>2</v>
      </c>
      <c r="G11168" s="16">
        <v>1</v>
      </c>
      <c r="H11168" s="16">
        <v>0</v>
      </c>
    </row>
    <row r="11169" spans="1:8" x14ac:dyDescent="0.3">
      <c r="A11169" s="13" t="str">
        <f t="shared" si="174"/>
        <v>nixja012014</v>
      </c>
      <c r="B11169" s="16" t="s">
        <v>980</v>
      </c>
      <c r="C11169" s="16">
        <v>2014</v>
      </c>
      <c r="D11169" s="16" t="s">
        <v>39</v>
      </c>
      <c r="E11169" s="16">
        <v>14</v>
      </c>
      <c r="F11169" s="16">
        <v>21</v>
      </c>
      <c r="G11169" s="16">
        <v>2</v>
      </c>
      <c r="H11169" s="16">
        <v>6</v>
      </c>
    </row>
    <row r="11170" spans="1:8" x14ac:dyDescent="0.3">
      <c r="A11170" s="13" t="str">
        <f t="shared" si="174"/>
        <v>nixja012014</v>
      </c>
      <c r="B11170" s="16" t="s">
        <v>980</v>
      </c>
      <c r="C11170" s="16">
        <v>2014</v>
      </c>
      <c r="D11170" s="16" t="s">
        <v>40</v>
      </c>
      <c r="E11170" s="16">
        <v>8</v>
      </c>
      <c r="F11170" s="16">
        <v>16</v>
      </c>
      <c r="G11170" s="16">
        <v>0</v>
      </c>
      <c r="H11170" s="16">
        <v>0</v>
      </c>
    </row>
    <row r="11171" spans="1:8" x14ac:dyDescent="0.3">
      <c r="A11171" s="13" t="str">
        <f t="shared" si="174"/>
        <v>nixja012014</v>
      </c>
      <c r="B11171" s="16" t="s">
        <v>980</v>
      </c>
      <c r="C11171" s="16">
        <v>2014</v>
      </c>
      <c r="D11171" s="16" t="s">
        <v>40</v>
      </c>
      <c r="E11171" s="16">
        <v>1</v>
      </c>
      <c r="F11171" s="16">
        <v>12</v>
      </c>
      <c r="G11171" s="16">
        <v>0</v>
      </c>
      <c r="H11171" s="16">
        <v>1</v>
      </c>
    </row>
    <row r="11172" spans="1:8" x14ac:dyDescent="0.3">
      <c r="A11172" s="13" t="str">
        <f t="shared" si="174"/>
        <v>nixja012014</v>
      </c>
      <c r="B11172" s="16" t="s">
        <v>980</v>
      </c>
      <c r="C11172" s="16">
        <v>2014</v>
      </c>
      <c r="D11172" s="16" t="s">
        <v>40</v>
      </c>
      <c r="E11172" s="16">
        <v>1</v>
      </c>
      <c r="F11172" s="16">
        <v>2</v>
      </c>
      <c r="G11172" s="16">
        <v>0</v>
      </c>
      <c r="H11172" s="16">
        <v>0</v>
      </c>
    </row>
    <row r="11173" spans="1:8" x14ac:dyDescent="0.3">
      <c r="A11173" s="13" t="str">
        <f t="shared" si="174"/>
        <v>nixja012014</v>
      </c>
      <c r="B11173" s="16" t="s">
        <v>980</v>
      </c>
      <c r="C11173" s="16">
        <v>2014</v>
      </c>
      <c r="D11173" s="16" t="s">
        <v>2331</v>
      </c>
      <c r="E11173" s="16">
        <v>2</v>
      </c>
      <c r="F11173" s="16">
        <v>0</v>
      </c>
      <c r="G11173" s="16">
        <v>0</v>
      </c>
      <c r="H11173" s="16">
        <v>0</v>
      </c>
    </row>
    <row r="11174" spans="1:8" x14ac:dyDescent="0.3">
      <c r="A11174" s="13" t="str">
        <f t="shared" si="174"/>
        <v>nixja012014</v>
      </c>
      <c r="B11174" s="16" t="s">
        <v>980</v>
      </c>
      <c r="C11174" s="16">
        <v>2014</v>
      </c>
      <c r="D11174" s="16" t="s">
        <v>2332</v>
      </c>
      <c r="E11174" s="16">
        <v>2</v>
      </c>
      <c r="F11174" s="16">
        <v>0</v>
      </c>
      <c r="G11174" s="16">
        <v>0</v>
      </c>
      <c r="H11174" s="16">
        <v>0</v>
      </c>
    </row>
    <row r="11175" spans="1:8" x14ac:dyDescent="0.3">
      <c r="A11175" s="13" t="str">
        <f t="shared" si="174"/>
        <v>nixja012014</v>
      </c>
      <c r="B11175" s="16" t="s">
        <v>980</v>
      </c>
      <c r="C11175" s="16">
        <v>2014</v>
      </c>
      <c r="D11175" s="16" t="s">
        <v>2333</v>
      </c>
      <c r="E11175" s="16">
        <v>4</v>
      </c>
      <c r="F11175" s="16">
        <v>9</v>
      </c>
      <c r="G11175" s="16">
        <v>1</v>
      </c>
      <c r="H11175" s="16">
        <v>3</v>
      </c>
    </row>
    <row r="11176" spans="1:8" x14ac:dyDescent="0.3">
      <c r="A11176" s="13" t="str">
        <f t="shared" si="174"/>
        <v>nixja012014</v>
      </c>
      <c r="B11176" s="16" t="s">
        <v>980</v>
      </c>
      <c r="C11176" s="16">
        <v>2014</v>
      </c>
      <c r="D11176" s="16" t="s">
        <v>2333</v>
      </c>
      <c r="E11176" s="16">
        <v>2</v>
      </c>
      <c r="F11176" s="16">
        <v>1</v>
      </c>
      <c r="G11176" s="16">
        <v>0</v>
      </c>
      <c r="H11176" s="16">
        <v>0</v>
      </c>
    </row>
    <row r="11177" spans="1:8" x14ac:dyDescent="0.3">
      <c r="A11177" s="13" t="str">
        <f t="shared" si="174"/>
        <v>noesihe012014</v>
      </c>
      <c r="B11177" s="16" t="s">
        <v>1574</v>
      </c>
      <c r="C11177" s="16">
        <v>2014</v>
      </c>
      <c r="D11177" s="16" t="s">
        <v>2334</v>
      </c>
      <c r="E11177" s="16">
        <v>0</v>
      </c>
      <c r="F11177" s="16">
        <v>0</v>
      </c>
      <c r="G11177" s="16">
        <v>0</v>
      </c>
      <c r="H11177" s="16">
        <v>0</v>
      </c>
    </row>
    <row r="11178" spans="1:8" x14ac:dyDescent="0.3">
      <c r="A11178" s="13" t="str">
        <f t="shared" si="174"/>
        <v>noesihe012014</v>
      </c>
      <c r="B11178" s="16" t="s">
        <v>1574</v>
      </c>
      <c r="C11178" s="16">
        <v>2014</v>
      </c>
      <c r="D11178" s="16" t="s">
        <v>2334</v>
      </c>
      <c r="E11178" s="16">
        <v>0</v>
      </c>
      <c r="F11178" s="16">
        <v>0</v>
      </c>
      <c r="G11178" s="16">
        <v>0</v>
      </c>
      <c r="H11178" s="16">
        <v>0</v>
      </c>
    </row>
    <row r="11179" spans="1:8" x14ac:dyDescent="0.3">
      <c r="A11179" s="13" t="str">
        <f t="shared" si="174"/>
        <v>noesihe012014</v>
      </c>
      <c r="B11179" s="16" t="s">
        <v>1574</v>
      </c>
      <c r="C11179" s="16">
        <v>2014</v>
      </c>
      <c r="D11179" s="16" t="s">
        <v>2334</v>
      </c>
      <c r="E11179" s="16">
        <v>5</v>
      </c>
      <c r="F11179" s="16">
        <v>21</v>
      </c>
      <c r="G11179" s="16">
        <v>1</v>
      </c>
      <c r="H11179" s="16">
        <v>4</v>
      </c>
    </row>
    <row r="11180" spans="1:8" x14ac:dyDescent="0.3">
      <c r="A11180" s="13" t="str">
        <f t="shared" si="174"/>
        <v>nolasri012014</v>
      </c>
      <c r="B11180" s="16" t="s">
        <v>704</v>
      </c>
      <c r="C11180" s="16">
        <v>2014</v>
      </c>
      <c r="D11180" s="16" t="s">
        <v>2334</v>
      </c>
      <c r="E11180" s="16">
        <v>8</v>
      </c>
      <c r="F11180" s="16">
        <v>13</v>
      </c>
      <c r="G11180" s="16">
        <v>0</v>
      </c>
      <c r="H11180" s="16">
        <v>0</v>
      </c>
    </row>
    <row r="11181" spans="1:8" x14ac:dyDescent="0.3">
      <c r="A11181" s="13" t="str">
        <f t="shared" si="174"/>
        <v>nolinse012014</v>
      </c>
      <c r="B11181" s="16" t="s">
        <v>2010</v>
      </c>
      <c r="C11181" s="16">
        <v>2014</v>
      </c>
      <c r="D11181" s="16" t="s">
        <v>2334</v>
      </c>
      <c r="E11181" s="16">
        <v>0</v>
      </c>
      <c r="F11181" s="16">
        <v>0</v>
      </c>
      <c r="G11181" s="16">
        <v>0</v>
      </c>
      <c r="H11181" s="16">
        <v>0</v>
      </c>
    </row>
    <row r="11182" spans="1:8" x14ac:dyDescent="0.3">
      <c r="A11182" s="13" t="str">
        <f t="shared" si="174"/>
        <v>norribu012014</v>
      </c>
      <c r="B11182" s="16" t="s">
        <v>1148</v>
      </c>
      <c r="C11182" s="16">
        <v>2014</v>
      </c>
      <c r="D11182" s="16" t="s">
        <v>2334</v>
      </c>
      <c r="E11182" s="16">
        <v>9</v>
      </c>
      <c r="F11182" s="16">
        <v>15</v>
      </c>
      <c r="G11182" s="16">
        <v>1</v>
      </c>
      <c r="H11182" s="16">
        <v>0</v>
      </c>
    </row>
    <row r="11183" spans="1:8" x14ac:dyDescent="0.3">
      <c r="A11183" s="13" t="str">
        <f t="shared" si="174"/>
        <v>norrida012014</v>
      </c>
      <c r="B11183" s="16" t="s">
        <v>2232</v>
      </c>
      <c r="C11183" s="16">
        <v>2014</v>
      </c>
      <c r="D11183" s="16" t="s">
        <v>2334</v>
      </c>
      <c r="E11183" s="16">
        <v>0</v>
      </c>
      <c r="F11183" s="16">
        <v>2</v>
      </c>
      <c r="G11183" s="16">
        <v>0</v>
      </c>
      <c r="H11183" s="16">
        <v>0</v>
      </c>
    </row>
    <row r="11184" spans="1:8" x14ac:dyDescent="0.3">
      <c r="A11184" s="13" t="str">
        <f t="shared" si="174"/>
        <v>norride012014</v>
      </c>
      <c r="B11184" s="16" t="s">
        <v>1792</v>
      </c>
      <c r="C11184" s="16">
        <v>2014</v>
      </c>
      <c r="D11184" s="16" t="s">
        <v>2336</v>
      </c>
      <c r="E11184" s="16">
        <v>745</v>
      </c>
      <c r="F11184" s="16">
        <v>43</v>
      </c>
      <c r="G11184" s="16">
        <v>6</v>
      </c>
      <c r="H11184" s="16">
        <v>3</v>
      </c>
    </row>
    <row r="11185" spans="1:8" x14ac:dyDescent="0.3">
      <c r="A11185" s="13" t="str">
        <f t="shared" si="174"/>
        <v>novaiv012014</v>
      </c>
      <c r="B11185" s="16" t="s">
        <v>1351</v>
      </c>
      <c r="C11185" s="16">
        <v>2014</v>
      </c>
      <c r="D11185" s="16" t="s">
        <v>2334</v>
      </c>
      <c r="E11185" s="16">
        <v>1</v>
      </c>
      <c r="F11185" s="16">
        <v>1</v>
      </c>
      <c r="G11185" s="16">
        <v>0</v>
      </c>
      <c r="H11185" s="16">
        <v>0</v>
      </c>
    </row>
    <row r="11186" spans="1:8" x14ac:dyDescent="0.3">
      <c r="A11186" s="13" t="str">
        <f t="shared" si="174"/>
        <v>nunezed022014</v>
      </c>
      <c r="B11186" s="16" t="s">
        <v>1352</v>
      </c>
      <c r="C11186" s="16">
        <v>2014</v>
      </c>
      <c r="D11186" s="16" t="s">
        <v>39</v>
      </c>
      <c r="E11186" s="16">
        <v>1</v>
      </c>
      <c r="F11186" s="16">
        <v>0</v>
      </c>
      <c r="G11186" s="16">
        <v>0</v>
      </c>
      <c r="H11186" s="16">
        <v>0</v>
      </c>
    </row>
    <row r="11187" spans="1:8" x14ac:dyDescent="0.3">
      <c r="A11187" s="13" t="str">
        <f t="shared" si="174"/>
        <v>nunezed022014</v>
      </c>
      <c r="B11187" s="16" t="s">
        <v>1352</v>
      </c>
      <c r="C11187" s="16">
        <v>2014</v>
      </c>
      <c r="D11187" s="16" t="s">
        <v>40</v>
      </c>
      <c r="E11187" s="16">
        <v>15</v>
      </c>
      <c r="F11187" s="16">
        <v>15</v>
      </c>
      <c r="G11187" s="16">
        <v>3</v>
      </c>
      <c r="H11187" s="16">
        <v>0</v>
      </c>
    </row>
    <row r="11188" spans="1:8" x14ac:dyDescent="0.3">
      <c r="A11188" s="13" t="str">
        <f t="shared" si="174"/>
        <v>nunezed022014</v>
      </c>
      <c r="B11188" s="16" t="s">
        <v>1352</v>
      </c>
      <c r="C11188" s="16">
        <v>2014</v>
      </c>
      <c r="D11188" s="16" t="s">
        <v>2330</v>
      </c>
      <c r="E11188" s="16">
        <v>23</v>
      </c>
      <c r="F11188" s="16">
        <v>1</v>
      </c>
      <c r="G11188" s="16">
        <v>2</v>
      </c>
      <c r="H11188" s="16">
        <v>0</v>
      </c>
    </row>
    <row r="11189" spans="1:8" x14ac:dyDescent="0.3">
      <c r="A11189" s="13" t="str">
        <f t="shared" si="174"/>
        <v>nunezed022014</v>
      </c>
      <c r="B11189" s="16" t="s">
        <v>1352</v>
      </c>
      <c r="C11189" s="16">
        <v>2014</v>
      </c>
      <c r="D11189" s="16" t="s">
        <v>2331</v>
      </c>
      <c r="E11189" s="16">
        <v>28</v>
      </c>
      <c r="F11189" s="16">
        <v>2</v>
      </c>
      <c r="G11189" s="16">
        <v>2</v>
      </c>
      <c r="H11189" s="16">
        <v>1</v>
      </c>
    </row>
    <row r="11190" spans="1:8" x14ac:dyDescent="0.3">
      <c r="A11190" s="13" t="str">
        <f t="shared" si="174"/>
        <v>nunezed022014</v>
      </c>
      <c r="B11190" s="16" t="s">
        <v>1352</v>
      </c>
      <c r="C11190" s="16">
        <v>2014</v>
      </c>
      <c r="D11190" s="16" t="s">
        <v>2332</v>
      </c>
      <c r="E11190" s="16">
        <v>5</v>
      </c>
      <c r="F11190" s="16">
        <v>1</v>
      </c>
      <c r="G11190" s="16">
        <v>0</v>
      </c>
      <c r="H11190" s="16">
        <v>1</v>
      </c>
    </row>
    <row r="11191" spans="1:8" x14ac:dyDescent="0.3">
      <c r="A11191" s="13" t="str">
        <f t="shared" si="174"/>
        <v>nunezed022014</v>
      </c>
      <c r="B11191" s="16" t="s">
        <v>1352</v>
      </c>
      <c r="C11191" s="16">
        <v>2014</v>
      </c>
      <c r="D11191" s="16" t="s">
        <v>2333</v>
      </c>
      <c r="E11191" s="16">
        <v>19</v>
      </c>
      <c r="F11191" s="16">
        <v>46</v>
      </c>
      <c r="G11191" s="16">
        <v>2</v>
      </c>
      <c r="H11191" s="16">
        <v>7</v>
      </c>
    </row>
    <row r="11192" spans="1:8" x14ac:dyDescent="0.3">
      <c r="A11192" s="13" t="str">
        <f t="shared" si="174"/>
        <v>nunezle012014</v>
      </c>
      <c r="B11192" s="16" t="s">
        <v>580</v>
      </c>
      <c r="C11192" s="16">
        <v>2014</v>
      </c>
      <c r="D11192" s="16" t="s">
        <v>2334</v>
      </c>
      <c r="E11192" s="16">
        <v>1</v>
      </c>
      <c r="F11192" s="16">
        <v>3</v>
      </c>
      <c r="G11192" s="16">
        <v>1</v>
      </c>
      <c r="H11192" s="16">
        <v>0</v>
      </c>
    </row>
    <row r="11193" spans="1:8" x14ac:dyDescent="0.3">
      <c r="A11193" s="13" t="str">
        <f t="shared" si="174"/>
        <v>nunovi012014</v>
      </c>
      <c r="B11193" s="16" t="s">
        <v>2012</v>
      </c>
      <c r="C11193" s="16">
        <v>2014</v>
      </c>
      <c r="D11193" s="16" t="s">
        <v>2334</v>
      </c>
      <c r="E11193" s="16">
        <v>1</v>
      </c>
      <c r="F11193" s="16">
        <v>9</v>
      </c>
      <c r="G11193" s="16">
        <v>0</v>
      </c>
      <c r="H11193" s="16">
        <v>0</v>
      </c>
    </row>
    <row r="11194" spans="1:8" x14ac:dyDescent="0.3">
      <c r="A11194" s="13" t="str">
        <f t="shared" si="174"/>
        <v>nunovi012014</v>
      </c>
      <c r="B11194" s="16" t="s">
        <v>2012</v>
      </c>
      <c r="C11194" s="16">
        <v>2014</v>
      </c>
      <c r="D11194" s="16" t="s">
        <v>2334</v>
      </c>
      <c r="E11194" s="16">
        <v>3</v>
      </c>
      <c r="F11194" s="16">
        <v>10</v>
      </c>
      <c r="G11194" s="16">
        <v>0</v>
      </c>
      <c r="H11194" s="16">
        <v>1</v>
      </c>
    </row>
    <row r="11195" spans="1:8" x14ac:dyDescent="0.3">
      <c r="A11195" s="13" t="str">
        <f t="shared" si="174"/>
        <v>oberhbr012014</v>
      </c>
      <c r="B11195" s="16" t="s">
        <v>2013</v>
      </c>
      <c r="C11195" s="16">
        <v>2014</v>
      </c>
      <c r="D11195" s="16" t="s">
        <v>2334</v>
      </c>
      <c r="E11195" s="16">
        <v>6</v>
      </c>
      <c r="F11195" s="16">
        <v>16</v>
      </c>
      <c r="G11195" s="16">
        <v>1</v>
      </c>
      <c r="H11195" s="16">
        <v>2</v>
      </c>
    </row>
    <row r="11196" spans="1:8" x14ac:dyDescent="0.3">
      <c r="A11196" s="13" t="str">
        <f t="shared" si="174"/>
        <v>odayda012014</v>
      </c>
      <c r="B11196" s="16" t="s">
        <v>981</v>
      </c>
      <c r="C11196" s="16">
        <v>2014</v>
      </c>
      <c r="D11196" s="16" t="s">
        <v>2334</v>
      </c>
      <c r="E11196" s="16">
        <v>4</v>
      </c>
      <c r="F11196" s="16">
        <v>11</v>
      </c>
      <c r="G11196" s="16">
        <v>1</v>
      </c>
      <c r="H11196" s="16">
        <v>0</v>
      </c>
    </row>
    <row r="11197" spans="1:8" x14ac:dyDescent="0.3">
      <c r="A11197" s="13" t="str">
        <f t="shared" si="174"/>
        <v>odorija012014</v>
      </c>
      <c r="B11197" s="16" t="s">
        <v>1793</v>
      </c>
      <c r="C11197" s="16">
        <v>2014</v>
      </c>
      <c r="D11197" s="16" t="s">
        <v>2334</v>
      </c>
      <c r="E11197" s="16">
        <v>6</v>
      </c>
      <c r="F11197" s="16">
        <v>12</v>
      </c>
      <c r="G11197" s="16">
        <v>0</v>
      </c>
      <c r="H11197" s="16">
        <v>0</v>
      </c>
    </row>
    <row r="11198" spans="1:8" x14ac:dyDescent="0.3">
      <c r="A11198" s="13" t="str">
        <f t="shared" si="174"/>
        <v>odorro012014</v>
      </c>
      <c r="B11198" s="16" t="s">
        <v>2233</v>
      </c>
      <c r="C11198" s="16">
        <v>2014</v>
      </c>
      <c r="D11198" s="16" t="s">
        <v>39</v>
      </c>
      <c r="E11198" s="16">
        <v>194</v>
      </c>
      <c r="F11198" s="16">
        <v>275</v>
      </c>
      <c r="G11198" s="16">
        <v>9</v>
      </c>
      <c r="H11198" s="16">
        <v>70</v>
      </c>
    </row>
    <row r="11199" spans="1:8" x14ac:dyDescent="0.3">
      <c r="A11199" s="13" t="str">
        <f t="shared" si="174"/>
        <v>oflaher012014</v>
      </c>
      <c r="B11199" s="16" t="s">
        <v>706</v>
      </c>
      <c r="C11199" s="16">
        <v>2014</v>
      </c>
      <c r="D11199" s="16" t="s">
        <v>2334</v>
      </c>
      <c r="E11199" s="16">
        <v>0</v>
      </c>
      <c r="F11199" s="16">
        <v>1</v>
      </c>
      <c r="G11199" s="16">
        <v>0</v>
      </c>
      <c r="H11199" s="16">
        <v>0</v>
      </c>
    </row>
    <row r="11200" spans="1:8" x14ac:dyDescent="0.3">
      <c r="A11200" s="13" t="str">
        <f t="shared" si="174"/>
        <v>ogandal012014</v>
      </c>
      <c r="B11200" s="16" t="s">
        <v>1353</v>
      </c>
      <c r="C11200" s="16">
        <v>2014</v>
      </c>
      <c r="D11200" s="16" t="s">
        <v>2334</v>
      </c>
      <c r="E11200" s="16">
        <v>0</v>
      </c>
      <c r="F11200" s="16">
        <v>1</v>
      </c>
      <c r="G11200" s="16">
        <v>0</v>
      </c>
      <c r="H11200" s="16">
        <v>0</v>
      </c>
    </row>
    <row r="11201" spans="1:8" x14ac:dyDescent="0.3">
      <c r="A11201" s="13" t="str">
        <f t="shared" si="174"/>
        <v>olivele012014</v>
      </c>
      <c r="B11201" s="16" t="s">
        <v>1575</v>
      </c>
      <c r="C11201" s="16">
        <v>2014</v>
      </c>
      <c r="D11201" s="16" t="s">
        <v>2334</v>
      </c>
      <c r="E11201" s="16">
        <v>0</v>
      </c>
      <c r="F11201" s="16">
        <v>0</v>
      </c>
      <c r="G11201" s="16">
        <v>0</v>
      </c>
      <c r="H11201" s="16">
        <v>0</v>
      </c>
    </row>
    <row r="11202" spans="1:8" x14ac:dyDescent="0.3">
      <c r="A11202" s="13" t="str">
        <f t="shared" si="174"/>
        <v>olivomi012014</v>
      </c>
      <c r="B11202" s="16" t="s">
        <v>324</v>
      </c>
      <c r="C11202" s="16">
        <v>2014</v>
      </c>
      <c r="D11202" s="16" t="s">
        <v>2336</v>
      </c>
      <c r="E11202" s="16">
        <v>47</v>
      </c>
      <c r="F11202" s="16">
        <v>4</v>
      </c>
      <c r="G11202" s="16">
        <v>1</v>
      </c>
      <c r="H11202" s="16">
        <v>1</v>
      </c>
    </row>
    <row r="11203" spans="1:8" x14ac:dyDescent="0.3">
      <c r="A11203" s="13" t="str">
        <f t="shared" ref="A11203:A11266" si="175">(B11203&amp;C11203)</f>
        <v>oltmi012014</v>
      </c>
      <c r="B11203" s="16" t="s">
        <v>1794</v>
      </c>
      <c r="C11203" s="16">
        <v>2014</v>
      </c>
      <c r="D11203" s="16" t="s">
        <v>2335</v>
      </c>
      <c r="E11203" s="16">
        <v>93</v>
      </c>
      <c r="F11203" s="16">
        <v>4</v>
      </c>
      <c r="G11203" s="16">
        <v>0</v>
      </c>
      <c r="H11203" s="16">
        <v>10</v>
      </c>
    </row>
    <row r="11204" spans="1:8" x14ac:dyDescent="0.3">
      <c r="A11204" s="13" t="str">
        <f t="shared" si="175"/>
        <v>oltmi012014</v>
      </c>
      <c r="B11204" s="16" t="s">
        <v>1794</v>
      </c>
      <c r="C11204" s="16">
        <v>2014</v>
      </c>
      <c r="D11204" s="16" t="s">
        <v>40</v>
      </c>
      <c r="E11204" s="16">
        <v>20</v>
      </c>
      <c r="F11204" s="16">
        <v>72</v>
      </c>
      <c r="G11204" s="16">
        <v>7</v>
      </c>
      <c r="H11204" s="16">
        <v>4</v>
      </c>
    </row>
    <row r="11205" spans="1:8" x14ac:dyDescent="0.3">
      <c r="A11205" s="13" t="str">
        <f t="shared" si="175"/>
        <v>omallsh012014</v>
      </c>
      <c r="B11205" s="16" t="s">
        <v>2234</v>
      </c>
      <c r="C11205" s="16">
        <v>2014</v>
      </c>
      <c r="D11205" s="16" t="s">
        <v>39</v>
      </c>
      <c r="E11205" s="16">
        <v>0</v>
      </c>
      <c r="F11205" s="16">
        <v>1</v>
      </c>
      <c r="G11205" s="16">
        <v>0</v>
      </c>
      <c r="H11205" s="16">
        <v>0</v>
      </c>
    </row>
    <row r="11206" spans="1:8" x14ac:dyDescent="0.3">
      <c r="A11206" s="13" t="str">
        <f t="shared" si="175"/>
        <v>omallsh012014</v>
      </c>
      <c r="B11206" s="16" t="s">
        <v>2234</v>
      </c>
      <c r="C11206" s="16">
        <v>2014</v>
      </c>
      <c r="D11206" s="16" t="s">
        <v>2330</v>
      </c>
      <c r="E11206" s="16">
        <v>5</v>
      </c>
      <c r="F11206" s="16">
        <v>0</v>
      </c>
      <c r="G11206" s="16">
        <v>0</v>
      </c>
      <c r="H11206" s="16">
        <v>0</v>
      </c>
    </row>
    <row r="11207" spans="1:8" x14ac:dyDescent="0.3">
      <c r="A11207" s="13" t="str">
        <f t="shared" si="175"/>
        <v>omallsh012014</v>
      </c>
      <c r="B11207" s="16" t="s">
        <v>2234</v>
      </c>
      <c r="C11207" s="16">
        <v>2014</v>
      </c>
      <c r="D11207" s="16" t="s">
        <v>2331</v>
      </c>
      <c r="E11207" s="16">
        <v>5</v>
      </c>
      <c r="F11207" s="16">
        <v>0</v>
      </c>
      <c r="G11207" s="16">
        <v>0</v>
      </c>
      <c r="H11207" s="16">
        <v>0</v>
      </c>
    </row>
    <row r="11208" spans="1:8" x14ac:dyDescent="0.3">
      <c r="A11208" s="13" t="str">
        <f t="shared" si="175"/>
        <v>omallsh012014</v>
      </c>
      <c r="B11208" s="16" t="s">
        <v>2234</v>
      </c>
      <c r="C11208" s="16">
        <v>2014</v>
      </c>
      <c r="D11208" s="16" t="s">
        <v>2332</v>
      </c>
      <c r="E11208" s="16">
        <v>0</v>
      </c>
      <c r="F11208" s="16">
        <v>0</v>
      </c>
      <c r="G11208" s="16">
        <v>0</v>
      </c>
      <c r="H11208" s="16">
        <v>0</v>
      </c>
    </row>
    <row r="11209" spans="1:8" x14ac:dyDescent="0.3">
      <c r="A11209" s="13" t="str">
        <f t="shared" si="175"/>
        <v>ondrulo012014</v>
      </c>
      <c r="B11209" s="16" t="s">
        <v>1355</v>
      </c>
      <c r="C11209" s="16">
        <v>2014</v>
      </c>
      <c r="D11209" s="16" t="s">
        <v>2334</v>
      </c>
      <c r="E11209" s="16">
        <v>5</v>
      </c>
      <c r="F11209" s="16">
        <v>2</v>
      </c>
      <c r="G11209" s="16">
        <v>0</v>
      </c>
      <c r="H11209" s="16">
        <v>0</v>
      </c>
    </row>
    <row r="11210" spans="1:8" x14ac:dyDescent="0.3">
      <c r="A11210" s="13" t="str">
        <f t="shared" si="175"/>
        <v>ortegjo012014</v>
      </c>
      <c r="B11210" s="16" t="s">
        <v>1796</v>
      </c>
      <c r="C11210" s="16">
        <v>2014</v>
      </c>
      <c r="D11210" s="16" t="s">
        <v>2334</v>
      </c>
      <c r="E11210" s="16">
        <v>0</v>
      </c>
      <c r="F11210" s="16">
        <v>0</v>
      </c>
      <c r="G11210" s="16">
        <v>0</v>
      </c>
      <c r="H11210" s="16">
        <v>0</v>
      </c>
    </row>
    <row r="11211" spans="1:8" x14ac:dyDescent="0.3">
      <c r="A11211" s="13" t="str">
        <f t="shared" si="175"/>
        <v>ortizda012014</v>
      </c>
      <c r="B11211" s="16" t="s">
        <v>165</v>
      </c>
      <c r="C11211" s="16">
        <v>2014</v>
      </c>
      <c r="D11211" s="16" t="s">
        <v>2335</v>
      </c>
      <c r="E11211" s="16">
        <v>37</v>
      </c>
      <c r="F11211" s="16">
        <v>2</v>
      </c>
      <c r="G11211" s="16">
        <v>0</v>
      </c>
      <c r="H11211" s="16">
        <v>9</v>
      </c>
    </row>
    <row r="11212" spans="1:8" x14ac:dyDescent="0.3">
      <c r="A11212" s="13" t="str">
        <f t="shared" si="175"/>
        <v>osullse012014</v>
      </c>
      <c r="B11212" s="16" t="s">
        <v>1150</v>
      </c>
      <c r="C11212" s="16">
        <v>2014</v>
      </c>
      <c r="D11212" s="16" t="s">
        <v>2334</v>
      </c>
      <c r="E11212" s="16">
        <v>0</v>
      </c>
      <c r="F11212" s="16">
        <v>2</v>
      </c>
      <c r="G11212" s="16">
        <v>0</v>
      </c>
      <c r="H11212" s="16">
        <v>1</v>
      </c>
    </row>
    <row r="11213" spans="1:8" x14ac:dyDescent="0.3">
      <c r="A11213" s="13" t="str">
        <f t="shared" si="175"/>
        <v>oteroda012014</v>
      </c>
      <c r="B11213" s="16" t="s">
        <v>1798</v>
      </c>
      <c r="C11213" s="16">
        <v>2014</v>
      </c>
      <c r="D11213" s="16" t="s">
        <v>2334</v>
      </c>
      <c r="E11213" s="16">
        <v>11</v>
      </c>
      <c r="F11213" s="16">
        <v>18</v>
      </c>
      <c r="G11213" s="16">
        <v>0</v>
      </c>
      <c r="H11213" s="16">
        <v>2</v>
      </c>
    </row>
    <row r="11214" spans="1:8" x14ac:dyDescent="0.3">
      <c r="A11214" s="13" t="str">
        <f t="shared" si="175"/>
        <v>ottavad012014</v>
      </c>
      <c r="B11214" s="16" t="s">
        <v>1356</v>
      </c>
      <c r="C11214" s="16">
        <v>2014</v>
      </c>
      <c r="D11214" s="16" t="s">
        <v>2334</v>
      </c>
      <c r="E11214" s="16">
        <v>2</v>
      </c>
      <c r="F11214" s="16">
        <v>6</v>
      </c>
      <c r="G11214" s="16">
        <v>0</v>
      </c>
      <c r="H11214" s="16">
        <v>0</v>
      </c>
    </row>
    <row r="11215" spans="1:8" x14ac:dyDescent="0.3">
      <c r="A11215" s="13" t="str">
        <f t="shared" si="175"/>
        <v>outmajo012014</v>
      </c>
      <c r="B11215" s="16" t="s">
        <v>982</v>
      </c>
      <c r="C11215" s="16">
        <v>2014</v>
      </c>
      <c r="D11215" s="16" t="s">
        <v>2334</v>
      </c>
      <c r="E11215" s="16">
        <v>2</v>
      </c>
      <c r="F11215" s="16">
        <v>4</v>
      </c>
      <c r="G11215" s="16">
        <v>0</v>
      </c>
      <c r="H11215" s="16">
        <v>0</v>
      </c>
    </row>
    <row r="11216" spans="1:8" x14ac:dyDescent="0.3">
      <c r="A11216" s="13" t="str">
        <f t="shared" si="175"/>
        <v>outmajo012014</v>
      </c>
      <c r="B11216" s="16" t="s">
        <v>982</v>
      </c>
      <c r="C11216" s="16">
        <v>2014</v>
      </c>
      <c r="D11216" s="16" t="s">
        <v>2334</v>
      </c>
      <c r="E11216" s="16">
        <v>0</v>
      </c>
      <c r="F11216" s="16">
        <v>1</v>
      </c>
      <c r="G11216" s="16">
        <v>0</v>
      </c>
      <c r="H11216" s="16">
        <v>1</v>
      </c>
    </row>
    <row r="11217" spans="1:8" x14ac:dyDescent="0.3">
      <c r="A11217" s="13" t="str">
        <f t="shared" si="175"/>
        <v>overbly012014</v>
      </c>
      <c r="B11217" s="16" t="s">
        <v>263</v>
      </c>
      <c r="C11217" s="16">
        <v>2014</v>
      </c>
      <c r="D11217" s="16" t="s">
        <v>2335</v>
      </c>
      <c r="E11217" s="16">
        <v>553</v>
      </c>
      <c r="F11217" s="16">
        <v>34</v>
      </c>
      <c r="G11217" s="16">
        <v>5</v>
      </c>
      <c r="H11217" s="16">
        <v>41</v>
      </c>
    </row>
    <row r="11218" spans="1:8" x14ac:dyDescent="0.3">
      <c r="A11218" s="13" t="str">
        <f t="shared" si="175"/>
        <v>overbly012014</v>
      </c>
      <c r="B11218" s="16" t="s">
        <v>263</v>
      </c>
      <c r="C11218" s="16">
        <v>2014</v>
      </c>
      <c r="D11218" s="16" t="s">
        <v>2334</v>
      </c>
      <c r="E11218" s="16">
        <v>0</v>
      </c>
      <c r="F11218" s="16">
        <v>0</v>
      </c>
      <c r="G11218" s="16">
        <v>0</v>
      </c>
      <c r="H11218" s="16">
        <v>0</v>
      </c>
    </row>
    <row r="11219" spans="1:8" x14ac:dyDescent="0.3">
      <c r="A11219" s="13" t="str">
        <f t="shared" si="175"/>
        <v>owensru012014</v>
      </c>
      <c r="B11219" s="16" t="s">
        <v>2235</v>
      </c>
      <c r="C11219" s="16">
        <v>2014</v>
      </c>
      <c r="D11219" s="16" t="s">
        <v>2334</v>
      </c>
      <c r="E11219" s="16">
        <v>0</v>
      </c>
      <c r="F11219" s="16">
        <v>1</v>
      </c>
      <c r="G11219" s="16">
        <v>0</v>
      </c>
      <c r="H11219" s="16">
        <v>0</v>
      </c>
    </row>
    <row r="11220" spans="1:8" x14ac:dyDescent="0.3">
      <c r="A11220" s="13" t="str">
        <f t="shared" si="175"/>
        <v>owingch012014</v>
      </c>
      <c r="B11220" s="16" t="s">
        <v>2016</v>
      </c>
      <c r="C11220" s="16">
        <v>2014</v>
      </c>
      <c r="D11220" s="16" t="s">
        <v>39</v>
      </c>
      <c r="E11220" s="16">
        <v>32</v>
      </c>
      <c r="F11220" s="16">
        <v>48</v>
      </c>
      <c r="G11220" s="16">
        <v>0</v>
      </c>
      <c r="H11220" s="16">
        <v>11</v>
      </c>
    </row>
    <row r="11221" spans="1:8" x14ac:dyDescent="0.3">
      <c r="A11221" s="13" t="str">
        <f t="shared" si="175"/>
        <v>owingch012014</v>
      </c>
      <c r="B11221" s="16" t="s">
        <v>2016</v>
      </c>
      <c r="C11221" s="16">
        <v>2014</v>
      </c>
      <c r="D11221" s="16" t="s">
        <v>2333</v>
      </c>
      <c r="E11221" s="16">
        <v>77</v>
      </c>
      <c r="F11221" s="16">
        <v>165</v>
      </c>
      <c r="G11221" s="16">
        <v>11</v>
      </c>
      <c r="H11221" s="16">
        <v>36</v>
      </c>
    </row>
    <row r="11222" spans="1:8" x14ac:dyDescent="0.3">
      <c r="A11222" s="13" t="str">
        <f t="shared" si="175"/>
        <v>ozunama012014</v>
      </c>
      <c r="B11222" s="16" t="s">
        <v>2017</v>
      </c>
      <c r="C11222" s="16">
        <v>2014</v>
      </c>
      <c r="D11222" s="16" t="s">
        <v>2329</v>
      </c>
      <c r="E11222" s="16">
        <v>325</v>
      </c>
      <c r="F11222" s="16">
        <v>8</v>
      </c>
      <c r="G11222" s="16">
        <v>5</v>
      </c>
      <c r="H11222" s="16">
        <v>0</v>
      </c>
    </row>
    <row r="11223" spans="1:8" x14ac:dyDescent="0.3">
      <c r="A11223" s="13" t="str">
        <f t="shared" si="175"/>
        <v>ozunama012014</v>
      </c>
      <c r="B11223" s="16" t="s">
        <v>2017</v>
      </c>
      <c r="C11223" s="16">
        <v>2014</v>
      </c>
      <c r="D11223" s="16" t="s">
        <v>2330</v>
      </c>
      <c r="E11223" s="16">
        <v>29</v>
      </c>
      <c r="F11223" s="16">
        <v>2</v>
      </c>
      <c r="G11223" s="16">
        <v>0</v>
      </c>
      <c r="H11223" s="16">
        <v>1</v>
      </c>
    </row>
    <row r="11224" spans="1:8" x14ac:dyDescent="0.3">
      <c r="A11224" s="13" t="str">
        <f t="shared" si="175"/>
        <v>ozunama012014</v>
      </c>
      <c r="B11224" s="16" t="s">
        <v>2017</v>
      </c>
      <c r="C11224" s="16">
        <v>2014</v>
      </c>
      <c r="D11224" s="16" t="s">
        <v>2331</v>
      </c>
      <c r="E11224" s="16">
        <v>356</v>
      </c>
      <c r="F11224" s="16">
        <v>10</v>
      </c>
      <c r="G11224" s="16">
        <v>5</v>
      </c>
      <c r="H11224" s="16">
        <v>1</v>
      </c>
    </row>
    <row r="11225" spans="1:8" x14ac:dyDescent="0.3">
      <c r="A11225" s="13" t="str">
        <f t="shared" si="175"/>
        <v>ozunama012014</v>
      </c>
      <c r="B11225" s="16" t="s">
        <v>2017</v>
      </c>
      <c r="C11225" s="16">
        <v>2014</v>
      </c>
      <c r="D11225" s="16" t="s">
        <v>2332</v>
      </c>
      <c r="E11225" s="16">
        <v>2</v>
      </c>
      <c r="F11225" s="16">
        <v>0</v>
      </c>
      <c r="G11225" s="16">
        <v>0</v>
      </c>
      <c r="H11225" s="16">
        <v>0</v>
      </c>
    </row>
    <row r="11226" spans="1:8" x14ac:dyDescent="0.3">
      <c r="A11226" s="13" t="str">
        <f t="shared" si="175"/>
        <v>pachejo012014</v>
      </c>
      <c r="B11226" s="16" t="s">
        <v>1576</v>
      </c>
      <c r="C11226" s="16">
        <v>2014</v>
      </c>
      <c r="D11226" s="16" t="s">
        <v>2335</v>
      </c>
      <c r="E11226" s="16">
        <v>13</v>
      </c>
      <c r="F11226" s="16">
        <v>3</v>
      </c>
      <c r="G11226" s="16">
        <v>0</v>
      </c>
      <c r="H11226" s="16">
        <v>0</v>
      </c>
    </row>
    <row r="11227" spans="1:8" x14ac:dyDescent="0.3">
      <c r="A11227" s="13" t="str">
        <f t="shared" si="175"/>
        <v>pachejo012014</v>
      </c>
      <c r="B11227" s="16" t="s">
        <v>1576</v>
      </c>
      <c r="C11227" s="16">
        <v>2014</v>
      </c>
      <c r="D11227" s="16" t="s">
        <v>2335</v>
      </c>
      <c r="E11227" s="16">
        <v>71</v>
      </c>
      <c r="F11227" s="16">
        <v>4</v>
      </c>
      <c r="G11227" s="16">
        <v>0</v>
      </c>
      <c r="H11227" s="16">
        <v>5</v>
      </c>
    </row>
    <row r="11228" spans="1:8" x14ac:dyDescent="0.3">
      <c r="A11228" s="13" t="str">
        <f t="shared" si="175"/>
        <v>pachejo012014</v>
      </c>
      <c r="B11228" s="16" t="s">
        <v>1576</v>
      </c>
      <c r="C11228" s="16">
        <v>2014</v>
      </c>
      <c r="D11228" s="16" t="s">
        <v>39</v>
      </c>
      <c r="E11228" s="16">
        <v>0</v>
      </c>
      <c r="F11228" s="16">
        <v>0</v>
      </c>
      <c r="G11228" s="16">
        <v>0</v>
      </c>
      <c r="H11228" s="16">
        <v>0</v>
      </c>
    </row>
    <row r="11229" spans="1:8" x14ac:dyDescent="0.3">
      <c r="A11229" s="13" t="str">
        <f t="shared" si="175"/>
        <v>pachejo012014</v>
      </c>
      <c r="B11229" s="16" t="s">
        <v>1576</v>
      </c>
      <c r="C11229" s="16">
        <v>2014</v>
      </c>
      <c r="D11229" s="16" t="s">
        <v>39</v>
      </c>
      <c r="E11229" s="16">
        <v>1</v>
      </c>
      <c r="F11229" s="16">
        <v>0</v>
      </c>
      <c r="G11229" s="16">
        <v>0</v>
      </c>
      <c r="H11229" s="16">
        <v>0</v>
      </c>
    </row>
    <row r="11230" spans="1:8" x14ac:dyDescent="0.3">
      <c r="A11230" s="13" t="str">
        <f t="shared" si="175"/>
        <v>pachejo012014</v>
      </c>
      <c r="B11230" s="16" t="s">
        <v>1576</v>
      </c>
      <c r="C11230" s="16">
        <v>2014</v>
      </c>
      <c r="D11230" s="16" t="s">
        <v>40</v>
      </c>
      <c r="E11230" s="16">
        <v>0</v>
      </c>
      <c r="F11230" s="16">
        <v>1</v>
      </c>
      <c r="G11230" s="16">
        <v>1</v>
      </c>
      <c r="H11230" s="16">
        <v>0</v>
      </c>
    </row>
    <row r="11231" spans="1:8" x14ac:dyDescent="0.3">
      <c r="A11231" s="13" t="str">
        <f t="shared" si="175"/>
        <v>pachejo012014</v>
      </c>
      <c r="B11231" s="16" t="s">
        <v>1576</v>
      </c>
      <c r="C11231" s="16">
        <v>2014</v>
      </c>
      <c r="D11231" s="16" t="s">
        <v>2336</v>
      </c>
      <c r="E11231" s="16">
        <v>132</v>
      </c>
      <c r="F11231" s="16">
        <v>7</v>
      </c>
      <c r="G11231" s="16">
        <v>1</v>
      </c>
      <c r="H11231" s="16">
        <v>0</v>
      </c>
    </row>
    <row r="11232" spans="1:8" x14ac:dyDescent="0.3">
      <c r="A11232" s="13" t="str">
        <f t="shared" si="175"/>
        <v>paganan012014</v>
      </c>
      <c r="B11232" s="16" t="s">
        <v>707</v>
      </c>
      <c r="C11232" s="16">
        <v>2014</v>
      </c>
      <c r="D11232" s="16" t="s">
        <v>2329</v>
      </c>
      <c r="E11232" s="16">
        <v>209</v>
      </c>
      <c r="F11232" s="16">
        <v>3</v>
      </c>
      <c r="G11232" s="16">
        <v>1</v>
      </c>
      <c r="H11232" s="16">
        <v>1</v>
      </c>
    </row>
    <row r="11233" spans="1:8" x14ac:dyDescent="0.3">
      <c r="A11233" s="13" t="str">
        <f t="shared" si="175"/>
        <v>paganan012014</v>
      </c>
      <c r="B11233" s="16" t="s">
        <v>707</v>
      </c>
      <c r="C11233" s="16">
        <v>2014</v>
      </c>
      <c r="D11233" s="16" t="s">
        <v>2331</v>
      </c>
      <c r="E11233" s="16">
        <v>209</v>
      </c>
      <c r="F11233" s="16">
        <v>3</v>
      </c>
      <c r="G11233" s="16">
        <v>1</v>
      </c>
      <c r="H11233" s="16">
        <v>1</v>
      </c>
    </row>
    <row r="11234" spans="1:8" x14ac:dyDescent="0.3">
      <c r="A11234" s="13" t="str">
        <f t="shared" si="175"/>
        <v>pagnoma012014</v>
      </c>
      <c r="B11234" s="16" t="s">
        <v>1151</v>
      </c>
      <c r="C11234" s="16">
        <v>2014</v>
      </c>
      <c r="D11234" s="16" t="s">
        <v>2336</v>
      </c>
      <c r="E11234" s="16">
        <v>2</v>
      </c>
      <c r="F11234" s="16">
        <v>0</v>
      </c>
      <c r="G11234" s="16">
        <v>0</v>
      </c>
      <c r="H11234" s="16">
        <v>0</v>
      </c>
    </row>
    <row r="11235" spans="1:8" x14ac:dyDescent="0.3">
      <c r="A11235" s="13" t="str">
        <f t="shared" si="175"/>
        <v>panikjo012014</v>
      </c>
      <c r="B11235" s="16" t="s">
        <v>2236</v>
      </c>
      <c r="C11235" s="16">
        <v>2014</v>
      </c>
      <c r="D11235" s="16" t="s">
        <v>39</v>
      </c>
      <c r="E11235" s="16">
        <v>131</v>
      </c>
      <c r="F11235" s="16">
        <v>185</v>
      </c>
      <c r="G11235" s="16">
        <v>8</v>
      </c>
      <c r="H11235" s="16">
        <v>53</v>
      </c>
    </row>
    <row r="11236" spans="1:8" x14ac:dyDescent="0.3">
      <c r="A11236" s="13" t="str">
        <f t="shared" si="175"/>
        <v>papeljo012014</v>
      </c>
      <c r="B11236" s="16" t="s">
        <v>583</v>
      </c>
      <c r="C11236" s="16">
        <v>2014</v>
      </c>
      <c r="D11236" s="16" t="s">
        <v>2334</v>
      </c>
      <c r="E11236" s="16">
        <v>3</v>
      </c>
      <c r="F11236" s="16">
        <v>3</v>
      </c>
      <c r="G11236" s="16">
        <v>0</v>
      </c>
      <c r="H11236" s="16">
        <v>0</v>
      </c>
    </row>
    <row r="11237" spans="1:8" x14ac:dyDescent="0.3">
      <c r="A11237" s="13" t="str">
        <f t="shared" si="175"/>
        <v>paredji012014</v>
      </c>
      <c r="B11237" s="16" t="s">
        <v>1577</v>
      </c>
      <c r="C11237" s="16">
        <v>2014</v>
      </c>
      <c r="D11237" s="16" t="s">
        <v>39</v>
      </c>
      <c r="E11237" s="16">
        <v>0</v>
      </c>
      <c r="F11237" s="16">
        <v>1</v>
      </c>
      <c r="G11237" s="16">
        <v>0</v>
      </c>
      <c r="H11237" s="16">
        <v>0</v>
      </c>
    </row>
    <row r="11238" spans="1:8" x14ac:dyDescent="0.3">
      <c r="A11238" s="13" t="str">
        <f t="shared" si="175"/>
        <v>paredji012014</v>
      </c>
      <c r="B11238" s="16" t="s">
        <v>1577</v>
      </c>
      <c r="C11238" s="16">
        <v>2014</v>
      </c>
      <c r="D11238" s="16" t="s">
        <v>39</v>
      </c>
      <c r="E11238" s="16">
        <v>0</v>
      </c>
      <c r="F11238" s="16">
        <v>0</v>
      </c>
      <c r="G11238" s="16">
        <v>0</v>
      </c>
      <c r="H11238" s="16">
        <v>0</v>
      </c>
    </row>
    <row r="11239" spans="1:8" x14ac:dyDescent="0.3">
      <c r="A11239" s="13" t="str">
        <f t="shared" si="175"/>
        <v>paredji012014</v>
      </c>
      <c r="B11239" s="16" t="s">
        <v>1577</v>
      </c>
      <c r="C11239" s="16">
        <v>2014</v>
      </c>
      <c r="D11239" s="16" t="s">
        <v>40</v>
      </c>
      <c r="E11239" s="16">
        <v>1</v>
      </c>
      <c r="F11239" s="16">
        <v>2</v>
      </c>
      <c r="G11239" s="16">
        <v>0</v>
      </c>
      <c r="H11239" s="16">
        <v>1</v>
      </c>
    </row>
    <row r="11240" spans="1:8" x14ac:dyDescent="0.3">
      <c r="A11240" s="13" t="str">
        <f t="shared" si="175"/>
        <v>paredji012014</v>
      </c>
      <c r="B11240" s="16" t="s">
        <v>1577</v>
      </c>
      <c r="C11240" s="16">
        <v>2014</v>
      </c>
      <c r="D11240" s="16" t="s">
        <v>40</v>
      </c>
      <c r="E11240" s="16">
        <v>7</v>
      </c>
      <c r="F11240" s="16">
        <v>20</v>
      </c>
      <c r="G11240" s="16">
        <v>3</v>
      </c>
      <c r="H11240" s="16">
        <v>2</v>
      </c>
    </row>
    <row r="11241" spans="1:8" x14ac:dyDescent="0.3">
      <c r="A11241" s="13" t="str">
        <f t="shared" si="175"/>
        <v>parkebl012014</v>
      </c>
      <c r="B11241" s="16" t="s">
        <v>1799</v>
      </c>
      <c r="C11241" s="16">
        <v>2014</v>
      </c>
      <c r="D11241" s="16" t="s">
        <v>2334</v>
      </c>
      <c r="E11241" s="16">
        <v>0</v>
      </c>
      <c r="F11241" s="16">
        <v>2</v>
      </c>
      <c r="G11241" s="16">
        <v>0</v>
      </c>
      <c r="H11241" s="16">
        <v>0</v>
      </c>
    </row>
    <row r="11242" spans="1:8" x14ac:dyDescent="0.3">
      <c r="A11242" s="13" t="str">
        <f t="shared" si="175"/>
        <v>parkeky012014</v>
      </c>
      <c r="B11242" s="16" t="s">
        <v>2237</v>
      </c>
      <c r="C11242" s="16">
        <v>2014</v>
      </c>
      <c r="D11242" s="16" t="s">
        <v>2335</v>
      </c>
      <c r="E11242" s="16">
        <v>15</v>
      </c>
      <c r="F11242" s="16">
        <v>1</v>
      </c>
      <c r="G11242" s="16">
        <v>0</v>
      </c>
      <c r="H11242" s="16">
        <v>2</v>
      </c>
    </row>
    <row r="11243" spans="1:8" x14ac:dyDescent="0.3">
      <c r="A11243" s="13" t="str">
        <f t="shared" si="175"/>
        <v>parkeky012014</v>
      </c>
      <c r="B11243" s="16" t="s">
        <v>2237</v>
      </c>
      <c r="C11243" s="16">
        <v>2014</v>
      </c>
      <c r="D11243" s="16" t="s">
        <v>2331</v>
      </c>
      <c r="E11243" s="16">
        <v>4</v>
      </c>
      <c r="F11243" s="16">
        <v>1</v>
      </c>
      <c r="G11243" s="16">
        <v>0</v>
      </c>
      <c r="H11243" s="16">
        <v>0</v>
      </c>
    </row>
    <row r="11244" spans="1:8" x14ac:dyDescent="0.3">
      <c r="A11244" s="13" t="str">
        <f t="shared" si="175"/>
        <v>parkeky012014</v>
      </c>
      <c r="B11244" s="16" t="s">
        <v>2237</v>
      </c>
      <c r="C11244" s="16">
        <v>2014</v>
      </c>
      <c r="D11244" s="16" t="s">
        <v>2332</v>
      </c>
      <c r="E11244" s="16">
        <v>4</v>
      </c>
      <c r="F11244" s="16">
        <v>1</v>
      </c>
      <c r="G11244" s="16">
        <v>0</v>
      </c>
      <c r="H11244" s="16">
        <v>0</v>
      </c>
    </row>
    <row r="11245" spans="1:8" x14ac:dyDescent="0.3">
      <c r="A11245" s="13" t="str">
        <f t="shared" si="175"/>
        <v>parmech012014</v>
      </c>
      <c r="B11245" s="16" t="s">
        <v>1579</v>
      </c>
      <c r="C11245" s="16">
        <v>2014</v>
      </c>
      <c r="D11245" s="16" t="s">
        <v>2335</v>
      </c>
      <c r="E11245" s="16">
        <v>167</v>
      </c>
      <c r="F11245" s="16">
        <v>18</v>
      </c>
      <c r="G11245" s="16">
        <v>1</v>
      </c>
      <c r="H11245" s="16">
        <v>15</v>
      </c>
    </row>
    <row r="11246" spans="1:8" x14ac:dyDescent="0.3">
      <c r="A11246" s="13" t="str">
        <f t="shared" si="175"/>
        <v>parmech012014</v>
      </c>
      <c r="B11246" s="16" t="s">
        <v>1579</v>
      </c>
      <c r="C11246" s="16">
        <v>2014</v>
      </c>
      <c r="D11246" s="16" t="s">
        <v>2329</v>
      </c>
      <c r="E11246" s="16">
        <v>6</v>
      </c>
      <c r="F11246" s="16">
        <v>0</v>
      </c>
      <c r="G11246" s="16">
        <v>0</v>
      </c>
      <c r="H11246" s="16">
        <v>0</v>
      </c>
    </row>
    <row r="11247" spans="1:8" x14ac:dyDescent="0.3">
      <c r="A11247" s="13" t="str">
        <f t="shared" si="175"/>
        <v>parmech012014</v>
      </c>
      <c r="B11247" s="16" t="s">
        <v>1579</v>
      </c>
      <c r="C11247" s="16">
        <v>2014</v>
      </c>
      <c r="D11247" s="16" t="s">
        <v>2330</v>
      </c>
      <c r="E11247" s="16">
        <v>33</v>
      </c>
      <c r="F11247" s="16">
        <v>3</v>
      </c>
      <c r="G11247" s="16">
        <v>0</v>
      </c>
      <c r="H11247" s="16">
        <v>2</v>
      </c>
    </row>
    <row r="11248" spans="1:8" x14ac:dyDescent="0.3">
      <c r="A11248" s="13" t="str">
        <f t="shared" si="175"/>
        <v>parmech012014</v>
      </c>
      <c r="B11248" s="16" t="s">
        <v>1579</v>
      </c>
      <c r="C11248" s="16">
        <v>2014</v>
      </c>
      <c r="D11248" s="16" t="s">
        <v>2331</v>
      </c>
      <c r="E11248" s="16">
        <v>102</v>
      </c>
      <c r="F11248" s="16">
        <v>4</v>
      </c>
      <c r="G11248" s="16">
        <v>1</v>
      </c>
      <c r="H11248" s="16">
        <v>3</v>
      </c>
    </row>
    <row r="11249" spans="1:8" x14ac:dyDescent="0.3">
      <c r="A11249" s="13" t="str">
        <f t="shared" si="175"/>
        <v>parmech012014</v>
      </c>
      <c r="B11249" s="16" t="s">
        <v>1579</v>
      </c>
      <c r="C11249" s="16">
        <v>2014</v>
      </c>
      <c r="D11249" s="16" t="s">
        <v>2332</v>
      </c>
      <c r="E11249" s="16">
        <v>63</v>
      </c>
      <c r="F11249" s="16">
        <v>1</v>
      </c>
      <c r="G11249" s="16">
        <v>1</v>
      </c>
      <c r="H11249" s="16">
        <v>1</v>
      </c>
    </row>
    <row r="11250" spans="1:8" x14ac:dyDescent="0.3">
      <c r="A11250" s="13" t="str">
        <f t="shared" si="175"/>
        <v>parnebo012014</v>
      </c>
      <c r="B11250" s="16" t="s">
        <v>984</v>
      </c>
      <c r="C11250" s="16">
        <v>2014</v>
      </c>
      <c r="D11250" s="16" t="s">
        <v>2334</v>
      </c>
      <c r="E11250" s="16">
        <v>0</v>
      </c>
      <c r="F11250" s="16">
        <v>0</v>
      </c>
      <c r="G11250" s="16">
        <v>0</v>
      </c>
      <c r="H11250" s="16">
        <v>0</v>
      </c>
    </row>
    <row r="11251" spans="1:8" x14ac:dyDescent="0.3">
      <c r="A11251" s="13" t="str">
        <f t="shared" si="175"/>
        <v>parrage012014</v>
      </c>
      <c r="B11251" s="16" t="s">
        <v>1152</v>
      </c>
      <c r="C11251" s="16">
        <v>2014</v>
      </c>
      <c r="D11251" s="16" t="s">
        <v>2329</v>
      </c>
      <c r="E11251" s="16">
        <v>5</v>
      </c>
      <c r="F11251" s="16">
        <v>0</v>
      </c>
      <c r="G11251" s="16">
        <v>0</v>
      </c>
      <c r="H11251" s="16">
        <v>0</v>
      </c>
    </row>
    <row r="11252" spans="1:8" x14ac:dyDescent="0.3">
      <c r="A11252" s="13" t="str">
        <f t="shared" si="175"/>
        <v>parrage012014</v>
      </c>
      <c r="B11252" s="16" t="s">
        <v>1152</v>
      </c>
      <c r="C11252" s="16">
        <v>2014</v>
      </c>
      <c r="D11252" s="16" t="s">
        <v>2329</v>
      </c>
      <c r="E11252" s="16">
        <v>16</v>
      </c>
      <c r="F11252" s="16">
        <v>0</v>
      </c>
      <c r="G11252" s="16">
        <v>2</v>
      </c>
      <c r="H11252" s="16">
        <v>0</v>
      </c>
    </row>
    <row r="11253" spans="1:8" x14ac:dyDescent="0.3">
      <c r="A11253" s="13" t="str">
        <f t="shared" si="175"/>
        <v>parrage012014</v>
      </c>
      <c r="B11253" s="16" t="s">
        <v>1152</v>
      </c>
      <c r="C11253" s="16">
        <v>2014</v>
      </c>
      <c r="D11253" s="16" t="s">
        <v>2330</v>
      </c>
      <c r="E11253" s="16">
        <v>39</v>
      </c>
      <c r="F11253" s="16">
        <v>0</v>
      </c>
      <c r="G11253" s="16">
        <v>1</v>
      </c>
      <c r="H11253" s="16">
        <v>0</v>
      </c>
    </row>
    <row r="11254" spans="1:8" x14ac:dyDescent="0.3">
      <c r="A11254" s="13" t="str">
        <f t="shared" si="175"/>
        <v>parrage012014</v>
      </c>
      <c r="B11254" s="16" t="s">
        <v>1152</v>
      </c>
      <c r="C11254" s="16">
        <v>2014</v>
      </c>
      <c r="D11254" s="16" t="s">
        <v>2331</v>
      </c>
      <c r="E11254" s="16">
        <v>186</v>
      </c>
      <c r="F11254" s="16">
        <v>8</v>
      </c>
      <c r="G11254" s="16">
        <v>4</v>
      </c>
      <c r="H11254" s="16">
        <v>2</v>
      </c>
    </row>
    <row r="11255" spans="1:8" x14ac:dyDescent="0.3">
      <c r="A11255" s="13" t="str">
        <f t="shared" si="175"/>
        <v>parrage012014</v>
      </c>
      <c r="B11255" s="16" t="s">
        <v>1152</v>
      </c>
      <c r="C11255" s="16">
        <v>2014</v>
      </c>
      <c r="D11255" s="16" t="s">
        <v>2331</v>
      </c>
      <c r="E11255" s="16">
        <v>66</v>
      </c>
      <c r="F11255" s="16">
        <v>1</v>
      </c>
      <c r="G11255" s="16">
        <v>3</v>
      </c>
      <c r="H11255" s="16">
        <v>1</v>
      </c>
    </row>
    <row r="11256" spans="1:8" x14ac:dyDescent="0.3">
      <c r="A11256" s="13" t="str">
        <f t="shared" si="175"/>
        <v>parrage012014</v>
      </c>
      <c r="B11256" s="16" t="s">
        <v>1152</v>
      </c>
      <c r="C11256" s="16">
        <v>2014</v>
      </c>
      <c r="D11256" s="16" t="s">
        <v>2332</v>
      </c>
      <c r="E11256" s="16">
        <v>181</v>
      </c>
      <c r="F11256" s="16">
        <v>8</v>
      </c>
      <c r="G11256" s="16">
        <v>4</v>
      </c>
      <c r="H11256" s="16">
        <v>2</v>
      </c>
    </row>
    <row r="11257" spans="1:8" x14ac:dyDescent="0.3">
      <c r="A11257" s="13" t="str">
        <f t="shared" si="175"/>
        <v>parrage012014</v>
      </c>
      <c r="B11257" s="16" t="s">
        <v>1152</v>
      </c>
      <c r="C11257" s="16">
        <v>2014</v>
      </c>
      <c r="D11257" s="16" t="s">
        <v>2332</v>
      </c>
      <c r="E11257" s="16">
        <v>11</v>
      </c>
      <c r="F11257" s="16">
        <v>1</v>
      </c>
      <c r="G11257" s="16">
        <v>0</v>
      </c>
      <c r="H11257" s="16">
        <v>1</v>
      </c>
    </row>
    <row r="11258" spans="1:8" x14ac:dyDescent="0.3">
      <c r="A11258" s="13" t="str">
        <f t="shared" si="175"/>
        <v>parrama012014</v>
      </c>
      <c r="B11258" s="16" t="s">
        <v>834</v>
      </c>
      <c r="C11258" s="16">
        <v>2014</v>
      </c>
      <c r="D11258" s="16" t="s">
        <v>2334</v>
      </c>
      <c r="E11258" s="16">
        <v>5</v>
      </c>
      <c r="F11258" s="16">
        <v>6</v>
      </c>
      <c r="G11258" s="16">
        <v>0</v>
      </c>
      <c r="H11258" s="16">
        <v>1</v>
      </c>
    </row>
    <row r="11259" spans="1:8" x14ac:dyDescent="0.3">
      <c r="A11259" s="13" t="str">
        <f t="shared" si="175"/>
        <v>parrian012014</v>
      </c>
      <c r="B11259" s="16" t="s">
        <v>1580</v>
      </c>
      <c r="C11259" s="16">
        <v>2014</v>
      </c>
      <c r="D11259" s="16" t="s">
        <v>39</v>
      </c>
      <c r="E11259" s="16">
        <v>7</v>
      </c>
      <c r="F11259" s="16">
        <v>11</v>
      </c>
      <c r="G11259" s="16">
        <v>0</v>
      </c>
      <c r="H11259" s="16">
        <v>7</v>
      </c>
    </row>
    <row r="11260" spans="1:8" x14ac:dyDescent="0.3">
      <c r="A11260" s="13" t="str">
        <f t="shared" si="175"/>
        <v>parrian012014</v>
      </c>
      <c r="B11260" s="16" t="s">
        <v>1580</v>
      </c>
      <c r="C11260" s="16">
        <v>2014</v>
      </c>
      <c r="D11260" s="16" t="s">
        <v>40</v>
      </c>
      <c r="E11260" s="16">
        <v>1</v>
      </c>
      <c r="F11260" s="16">
        <v>0</v>
      </c>
      <c r="G11260" s="16">
        <v>0</v>
      </c>
      <c r="H11260" s="16">
        <v>0</v>
      </c>
    </row>
    <row r="11261" spans="1:8" x14ac:dyDescent="0.3">
      <c r="A11261" s="13" t="str">
        <f t="shared" si="175"/>
        <v>parrian012014</v>
      </c>
      <c r="B11261" s="16" t="s">
        <v>1580</v>
      </c>
      <c r="C11261" s="16">
        <v>2014</v>
      </c>
      <c r="D11261" s="16" t="s">
        <v>2330</v>
      </c>
      <c r="E11261" s="16">
        <v>0</v>
      </c>
      <c r="F11261" s="16">
        <v>0</v>
      </c>
      <c r="G11261" s="16">
        <v>0</v>
      </c>
      <c r="H11261" s="16">
        <v>0</v>
      </c>
    </row>
    <row r="11262" spans="1:8" x14ac:dyDescent="0.3">
      <c r="A11262" s="13" t="str">
        <f t="shared" si="175"/>
        <v>parrian012014</v>
      </c>
      <c r="B11262" s="16" t="s">
        <v>1580</v>
      </c>
      <c r="C11262" s="16">
        <v>2014</v>
      </c>
      <c r="D11262" s="16" t="s">
        <v>2331</v>
      </c>
      <c r="E11262" s="16">
        <v>0</v>
      </c>
      <c r="F11262" s="16">
        <v>0</v>
      </c>
      <c r="G11262" s="16">
        <v>0</v>
      </c>
      <c r="H11262" s="16">
        <v>0</v>
      </c>
    </row>
    <row r="11263" spans="1:8" x14ac:dyDescent="0.3">
      <c r="A11263" s="13" t="str">
        <f t="shared" si="175"/>
        <v>parrian012014</v>
      </c>
      <c r="B11263" s="16" t="s">
        <v>1580</v>
      </c>
      <c r="C11263" s="16">
        <v>2014</v>
      </c>
      <c r="D11263" s="16" t="s">
        <v>2333</v>
      </c>
      <c r="E11263" s="16">
        <v>12</v>
      </c>
      <c r="F11263" s="16">
        <v>23</v>
      </c>
      <c r="G11263" s="16">
        <v>1</v>
      </c>
      <c r="H11263" s="16">
        <v>4</v>
      </c>
    </row>
    <row r="11264" spans="1:8" x14ac:dyDescent="0.3">
      <c r="A11264" s="13" t="str">
        <f t="shared" si="175"/>
        <v>partccu012014</v>
      </c>
      <c r="B11264" s="16" t="s">
        <v>2018</v>
      </c>
      <c r="C11264" s="16">
        <v>2014</v>
      </c>
      <c r="D11264" s="16" t="s">
        <v>2334</v>
      </c>
      <c r="E11264" s="16">
        <v>0</v>
      </c>
      <c r="F11264" s="16">
        <v>0</v>
      </c>
      <c r="G11264" s="16">
        <v>0</v>
      </c>
      <c r="H11264" s="16">
        <v>0</v>
      </c>
    </row>
    <row r="11265" spans="1:8" x14ac:dyDescent="0.3">
      <c r="A11265" s="13" t="str">
        <f t="shared" si="175"/>
        <v>pastoty012014</v>
      </c>
      <c r="B11265" s="16" t="s">
        <v>1800</v>
      </c>
      <c r="C11265" s="16">
        <v>2014</v>
      </c>
      <c r="D11265" s="16" t="s">
        <v>39</v>
      </c>
      <c r="E11265" s="16">
        <v>11</v>
      </c>
      <c r="F11265" s="16">
        <v>18</v>
      </c>
      <c r="G11265" s="16">
        <v>1</v>
      </c>
      <c r="H11265" s="16">
        <v>5</v>
      </c>
    </row>
    <row r="11266" spans="1:8" x14ac:dyDescent="0.3">
      <c r="A11266" s="13" t="str">
        <f t="shared" si="175"/>
        <v>paterjo012014</v>
      </c>
      <c r="B11266" s="16" t="s">
        <v>1581</v>
      </c>
      <c r="C11266" s="16">
        <v>2014</v>
      </c>
      <c r="D11266" s="16" t="s">
        <v>2334</v>
      </c>
      <c r="E11266" s="16">
        <v>0</v>
      </c>
      <c r="F11266" s="16">
        <v>0</v>
      </c>
      <c r="G11266" s="16">
        <v>0</v>
      </c>
      <c r="H11266" s="16">
        <v>0</v>
      </c>
    </row>
    <row r="11267" spans="1:8" x14ac:dyDescent="0.3">
      <c r="A11267" s="13" t="str">
        <f t="shared" ref="A11267:A11330" si="176">(B11267&amp;C11267)</f>
        <v>pattere022014</v>
      </c>
      <c r="B11267" s="16" t="s">
        <v>2238</v>
      </c>
      <c r="C11267" s="16">
        <v>2014</v>
      </c>
      <c r="D11267" s="16" t="s">
        <v>2334</v>
      </c>
      <c r="E11267" s="16">
        <v>1</v>
      </c>
      <c r="F11267" s="16">
        <v>1</v>
      </c>
      <c r="G11267" s="16">
        <v>0</v>
      </c>
      <c r="H11267" s="16">
        <v>0</v>
      </c>
    </row>
    <row r="11268" spans="1:8" x14ac:dyDescent="0.3">
      <c r="A11268" s="13" t="str">
        <f t="shared" si="176"/>
        <v>pattosp012014</v>
      </c>
      <c r="B11268" s="16" t="s">
        <v>2239</v>
      </c>
      <c r="C11268" s="16">
        <v>2014</v>
      </c>
      <c r="D11268" s="16" t="s">
        <v>2334</v>
      </c>
      <c r="E11268" s="16">
        <v>1</v>
      </c>
      <c r="F11268" s="16">
        <v>2</v>
      </c>
      <c r="G11268" s="16">
        <v>0</v>
      </c>
      <c r="H11268" s="16">
        <v>1</v>
      </c>
    </row>
    <row r="11269" spans="1:8" x14ac:dyDescent="0.3">
      <c r="A11269" s="13" t="str">
        <f t="shared" si="176"/>
        <v>pattotr012014</v>
      </c>
      <c r="B11269" s="16" t="s">
        <v>836</v>
      </c>
      <c r="C11269" s="16">
        <v>2014</v>
      </c>
      <c r="D11269" s="16" t="s">
        <v>2334</v>
      </c>
      <c r="E11269" s="16">
        <v>0</v>
      </c>
      <c r="F11269" s="16">
        <v>0</v>
      </c>
      <c r="G11269" s="16">
        <v>0</v>
      </c>
      <c r="H11269" s="16">
        <v>0</v>
      </c>
    </row>
    <row r="11270" spans="1:8" x14ac:dyDescent="0.3">
      <c r="A11270" s="13" t="str">
        <f t="shared" si="176"/>
        <v>pattotr012014</v>
      </c>
      <c r="B11270" s="16" t="s">
        <v>836</v>
      </c>
      <c r="C11270" s="16">
        <v>2014</v>
      </c>
      <c r="D11270" s="16" t="s">
        <v>2334</v>
      </c>
      <c r="E11270" s="16">
        <v>0</v>
      </c>
      <c r="F11270" s="16">
        <v>0</v>
      </c>
      <c r="G11270" s="16">
        <v>0</v>
      </c>
      <c r="H11270" s="16">
        <v>0</v>
      </c>
    </row>
    <row r="11271" spans="1:8" x14ac:dyDescent="0.3">
      <c r="A11271" s="13" t="str">
        <f t="shared" si="176"/>
        <v>paulife012014</v>
      </c>
      <c r="B11271" s="16" t="s">
        <v>837</v>
      </c>
      <c r="C11271" s="16">
        <v>2014</v>
      </c>
      <c r="D11271" s="16" t="s">
        <v>2334</v>
      </c>
      <c r="E11271" s="16">
        <v>1</v>
      </c>
      <c r="F11271" s="16">
        <v>0</v>
      </c>
      <c r="G11271" s="16">
        <v>0</v>
      </c>
      <c r="H11271" s="16">
        <v>0</v>
      </c>
    </row>
    <row r="11272" spans="1:8" x14ac:dyDescent="0.3">
      <c r="A11272" s="13" t="str">
        <f t="shared" si="176"/>
        <v>paulsbe012014</v>
      </c>
      <c r="B11272" s="16" t="s">
        <v>2240</v>
      </c>
      <c r="C11272" s="16">
        <v>2014</v>
      </c>
      <c r="D11272" s="16" t="s">
        <v>2335</v>
      </c>
      <c r="E11272" s="16">
        <v>110</v>
      </c>
      <c r="F11272" s="16">
        <v>8</v>
      </c>
      <c r="G11272" s="16">
        <v>0</v>
      </c>
      <c r="H11272" s="16">
        <v>7</v>
      </c>
    </row>
    <row r="11273" spans="1:8" x14ac:dyDescent="0.3">
      <c r="A11273" s="13" t="str">
        <f t="shared" si="176"/>
        <v>paulsbe012014</v>
      </c>
      <c r="B11273" s="16" t="s">
        <v>2240</v>
      </c>
      <c r="C11273" s="16">
        <v>2014</v>
      </c>
      <c r="D11273" s="16" t="s">
        <v>2331</v>
      </c>
      <c r="E11273" s="16">
        <v>5</v>
      </c>
      <c r="F11273" s="16">
        <v>0</v>
      </c>
      <c r="G11273" s="16">
        <v>0</v>
      </c>
      <c r="H11273" s="16">
        <v>0</v>
      </c>
    </row>
    <row r="11274" spans="1:8" x14ac:dyDescent="0.3">
      <c r="A11274" s="13" t="str">
        <f t="shared" si="176"/>
        <v>paulsbe012014</v>
      </c>
      <c r="B11274" s="16" t="s">
        <v>2240</v>
      </c>
      <c r="C11274" s="16">
        <v>2014</v>
      </c>
      <c r="D11274" s="16" t="s">
        <v>2332</v>
      </c>
      <c r="E11274" s="16">
        <v>5</v>
      </c>
      <c r="F11274" s="16">
        <v>0</v>
      </c>
      <c r="G11274" s="16">
        <v>0</v>
      </c>
      <c r="H11274" s="16">
        <v>0</v>
      </c>
    </row>
    <row r="11275" spans="1:8" x14ac:dyDescent="0.3">
      <c r="A11275" s="13" t="str">
        <f t="shared" si="176"/>
        <v>paulxa012014</v>
      </c>
      <c r="B11275" s="16" t="s">
        <v>1153</v>
      </c>
      <c r="C11275" s="16">
        <v>2014</v>
      </c>
      <c r="D11275" s="16" t="s">
        <v>2330</v>
      </c>
      <c r="E11275" s="16">
        <v>3</v>
      </c>
      <c r="F11275" s="16">
        <v>0</v>
      </c>
      <c r="G11275" s="16">
        <v>0</v>
      </c>
      <c r="H11275" s="16">
        <v>0</v>
      </c>
    </row>
    <row r="11276" spans="1:8" x14ac:dyDescent="0.3">
      <c r="A11276" s="13" t="str">
        <f t="shared" si="176"/>
        <v>paulxa012014</v>
      </c>
      <c r="B11276" s="16" t="s">
        <v>1153</v>
      </c>
      <c r="C11276" s="16">
        <v>2014</v>
      </c>
      <c r="D11276" s="16" t="s">
        <v>2331</v>
      </c>
      <c r="E11276" s="16">
        <v>3</v>
      </c>
      <c r="F11276" s="16">
        <v>0</v>
      </c>
      <c r="G11276" s="16">
        <v>0</v>
      </c>
      <c r="H11276" s="16">
        <v>0</v>
      </c>
    </row>
    <row r="11277" spans="1:8" x14ac:dyDescent="0.3">
      <c r="A11277" s="13" t="str">
        <f t="shared" si="176"/>
        <v>paxtoja012014</v>
      </c>
      <c r="B11277" s="16" t="s">
        <v>2019</v>
      </c>
      <c r="C11277" s="16">
        <v>2014</v>
      </c>
      <c r="D11277" s="16" t="s">
        <v>2334</v>
      </c>
      <c r="E11277" s="16">
        <v>1</v>
      </c>
      <c r="F11277" s="16">
        <v>7</v>
      </c>
      <c r="G11277" s="16">
        <v>3</v>
      </c>
      <c r="H11277" s="16">
        <v>1</v>
      </c>
    </row>
    <row r="11278" spans="1:8" x14ac:dyDescent="0.3">
      <c r="A11278" s="13" t="str">
        <f t="shared" si="176"/>
        <v>peacobr012014</v>
      </c>
      <c r="B11278" s="16" t="s">
        <v>1582</v>
      </c>
      <c r="C11278" s="16">
        <v>2014</v>
      </c>
      <c r="D11278" s="16" t="s">
        <v>2334</v>
      </c>
      <c r="E11278" s="16">
        <v>7</v>
      </c>
      <c r="F11278" s="16">
        <v>7</v>
      </c>
      <c r="G11278" s="16">
        <v>2</v>
      </c>
      <c r="H11278" s="16">
        <v>1</v>
      </c>
    </row>
    <row r="11279" spans="1:8" x14ac:dyDescent="0.3">
      <c r="A11279" s="13" t="str">
        <f t="shared" si="176"/>
        <v>pearcst012014</v>
      </c>
      <c r="B11279" s="16" t="s">
        <v>838</v>
      </c>
      <c r="C11279" s="16">
        <v>2014</v>
      </c>
      <c r="D11279" s="16" t="s">
        <v>2335</v>
      </c>
      <c r="E11279" s="16">
        <v>399</v>
      </c>
      <c r="F11279" s="16">
        <v>37</v>
      </c>
      <c r="G11279" s="16">
        <v>1</v>
      </c>
      <c r="H11279" s="16">
        <v>34</v>
      </c>
    </row>
    <row r="11280" spans="1:8" x14ac:dyDescent="0.3">
      <c r="A11280" s="13" t="str">
        <f t="shared" si="176"/>
        <v>pearcst012014</v>
      </c>
      <c r="B11280" s="16" t="s">
        <v>838</v>
      </c>
      <c r="C11280" s="16">
        <v>2014</v>
      </c>
      <c r="D11280" s="16" t="s">
        <v>2330</v>
      </c>
      <c r="E11280" s="16">
        <v>61</v>
      </c>
      <c r="F11280" s="16">
        <v>4</v>
      </c>
      <c r="G11280" s="16">
        <v>0</v>
      </c>
      <c r="H11280" s="16">
        <v>1</v>
      </c>
    </row>
    <row r="11281" spans="1:8" x14ac:dyDescent="0.3">
      <c r="A11281" s="13" t="str">
        <f t="shared" si="176"/>
        <v>pearcst012014</v>
      </c>
      <c r="B11281" s="16" t="s">
        <v>838</v>
      </c>
      <c r="C11281" s="16">
        <v>2014</v>
      </c>
      <c r="D11281" s="16" t="s">
        <v>2331</v>
      </c>
      <c r="E11281" s="16">
        <v>75</v>
      </c>
      <c r="F11281" s="16">
        <v>5</v>
      </c>
      <c r="G11281" s="16">
        <v>0</v>
      </c>
      <c r="H11281" s="16">
        <v>1</v>
      </c>
    </row>
    <row r="11282" spans="1:8" x14ac:dyDescent="0.3">
      <c r="A11282" s="13" t="str">
        <f t="shared" si="176"/>
        <v>pearcst012014</v>
      </c>
      <c r="B11282" s="16" t="s">
        <v>838</v>
      </c>
      <c r="C11282" s="16">
        <v>2014</v>
      </c>
      <c r="D11282" s="16" t="s">
        <v>2332</v>
      </c>
      <c r="E11282" s="16">
        <v>14</v>
      </c>
      <c r="F11282" s="16">
        <v>1</v>
      </c>
      <c r="G11282" s="16">
        <v>0</v>
      </c>
      <c r="H11282" s="16">
        <v>0</v>
      </c>
    </row>
    <row r="11283" spans="1:8" x14ac:dyDescent="0.3">
      <c r="A11283" s="13" t="str">
        <f t="shared" si="176"/>
        <v>peavyja012014</v>
      </c>
      <c r="B11283" s="16" t="s">
        <v>325</v>
      </c>
      <c r="C11283" s="16">
        <v>2014</v>
      </c>
      <c r="D11283" s="16" t="s">
        <v>2334</v>
      </c>
      <c r="E11283" s="16">
        <v>15</v>
      </c>
      <c r="F11283" s="16">
        <v>15</v>
      </c>
      <c r="G11283" s="16">
        <v>1</v>
      </c>
      <c r="H11283" s="16">
        <v>2</v>
      </c>
    </row>
    <row r="11284" spans="1:8" x14ac:dyDescent="0.3">
      <c r="A11284" s="13" t="str">
        <f t="shared" si="176"/>
        <v>peavyja012014</v>
      </c>
      <c r="B11284" s="16" t="s">
        <v>325</v>
      </c>
      <c r="C11284" s="16">
        <v>2014</v>
      </c>
      <c r="D11284" s="16" t="s">
        <v>2334</v>
      </c>
      <c r="E11284" s="16">
        <v>8</v>
      </c>
      <c r="F11284" s="16">
        <v>10</v>
      </c>
      <c r="G11284" s="16">
        <v>1</v>
      </c>
      <c r="H11284" s="16">
        <v>1</v>
      </c>
    </row>
    <row r="11285" spans="1:8" x14ac:dyDescent="0.3">
      <c r="A11285" s="13" t="str">
        <f t="shared" si="176"/>
        <v>pederjo012014</v>
      </c>
      <c r="B11285" s="16" t="s">
        <v>2241</v>
      </c>
      <c r="C11285" s="16">
        <v>2014</v>
      </c>
      <c r="D11285" s="16" t="s">
        <v>2329</v>
      </c>
      <c r="E11285" s="16">
        <v>11</v>
      </c>
      <c r="F11285" s="16">
        <v>0</v>
      </c>
      <c r="G11285" s="16">
        <v>0</v>
      </c>
      <c r="H11285" s="16">
        <v>0</v>
      </c>
    </row>
    <row r="11286" spans="1:8" x14ac:dyDescent="0.3">
      <c r="A11286" s="13" t="str">
        <f t="shared" si="176"/>
        <v>pederjo012014</v>
      </c>
      <c r="B11286" s="16" t="s">
        <v>2241</v>
      </c>
      <c r="C11286" s="16">
        <v>2014</v>
      </c>
      <c r="D11286" s="16" t="s">
        <v>2330</v>
      </c>
      <c r="E11286" s="16">
        <v>2</v>
      </c>
      <c r="F11286" s="16">
        <v>0</v>
      </c>
      <c r="G11286" s="16">
        <v>0</v>
      </c>
      <c r="H11286" s="16">
        <v>0</v>
      </c>
    </row>
    <row r="11287" spans="1:8" x14ac:dyDescent="0.3">
      <c r="A11287" s="13" t="str">
        <f t="shared" si="176"/>
        <v>pederjo012014</v>
      </c>
      <c r="B11287" s="16" t="s">
        <v>2241</v>
      </c>
      <c r="C11287" s="16">
        <v>2014</v>
      </c>
      <c r="D11287" s="16" t="s">
        <v>2331</v>
      </c>
      <c r="E11287" s="16">
        <v>16</v>
      </c>
      <c r="F11287" s="16">
        <v>0</v>
      </c>
      <c r="G11287" s="16">
        <v>0</v>
      </c>
      <c r="H11287" s="16">
        <v>0</v>
      </c>
    </row>
    <row r="11288" spans="1:8" x14ac:dyDescent="0.3">
      <c r="A11288" s="13" t="str">
        <f t="shared" si="176"/>
        <v>pederjo012014</v>
      </c>
      <c r="B11288" s="16" t="s">
        <v>2241</v>
      </c>
      <c r="C11288" s="16">
        <v>2014</v>
      </c>
      <c r="D11288" s="16" t="s">
        <v>2332</v>
      </c>
      <c r="E11288" s="16">
        <v>3</v>
      </c>
      <c r="F11288" s="16">
        <v>0</v>
      </c>
      <c r="G11288" s="16">
        <v>0</v>
      </c>
      <c r="H11288" s="16">
        <v>0</v>
      </c>
    </row>
    <row r="11289" spans="1:8" x14ac:dyDescent="0.3">
      <c r="A11289" s="13" t="str">
        <f t="shared" si="176"/>
        <v>pedrodu012014</v>
      </c>
      <c r="B11289" s="16" t="s">
        <v>709</v>
      </c>
      <c r="C11289" s="16">
        <v>2014</v>
      </c>
      <c r="D11289" s="16" t="s">
        <v>39</v>
      </c>
      <c r="E11289" s="16">
        <v>247</v>
      </c>
      <c r="F11289" s="16">
        <v>405</v>
      </c>
      <c r="G11289" s="16">
        <v>2</v>
      </c>
      <c r="H11289" s="16">
        <v>96</v>
      </c>
    </row>
    <row r="11290" spans="1:8" x14ac:dyDescent="0.3">
      <c r="A11290" s="13" t="str">
        <f t="shared" si="176"/>
        <v>pegueca012014</v>
      </c>
      <c r="B11290" s="16" t="s">
        <v>1583</v>
      </c>
      <c r="C11290" s="16">
        <v>2014</v>
      </c>
      <c r="D11290" s="16" t="s">
        <v>2331</v>
      </c>
      <c r="E11290" s="16">
        <v>3</v>
      </c>
      <c r="F11290" s="16">
        <v>0</v>
      </c>
      <c r="G11290" s="16">
        <v>0</v>
      </c>
      <c r="H11290" s="16">
        <v>0</v>
      </c>
    </row>
    <row r="11291" spans="1:8" x14ac:dyDescent="0.3">
      <c r="A11291" s="13" t="str">
        <f t="shared" si="176"/>
        <v>pegueca012014</v>
      </c>
      <c r="B11291" s="16" t="s">
        <v>1583</v>
      </c>
      <c r="C11291" s="16">
        <v>2014</v>
      </c>
      <c r="D11291" s="16" t="s">
        <v>2332</v>
      </c>
      <c r="E11291" s="16">
        <v>3</v>
      </c>
      <c r="F11291" s="16">
        <v>0</v>
      </c>
      <c r="G11291" s="16">
        <v>0</v>
      </c>
      <c r="H11291" s="16">
        <v>0</v>
      </c>
    </row>
    <row r="11292" spans="1:8" x14ac:dyDescent="0.3">
      <c r="A11292" s="13" t="str">
        <f t="shared" si="176"/>
        <v>pelfrmi012014</v>
      </c>
      <c r="B11292" s="16" t="s">
        <v>710</v>
      </c>
      <c r="C11292" s="16">
        <v>2014</v>
      </c>
      <c r="D11292" s="16" t="s">
        <v>2334</v>
      </c>
      <c r="E11292" s="16">
        <v>0</v>
      </c>
      <c r="F11292" s="16">
        <v>3</v>
      </c>
      <c r="G11292" s="16">
        <v>0</v>
      </c>
      <c r="H11292" s="16">
        <v>0</v>
      </c>
    </row>
    <row r="11293" spans="1:8" x14ac:dyDescent="0.3">
      <c r="A11293" s="13" t="str">
        <f t="shared" si="176"/>
        <v>penabr012014</v>
      </c>
      <c r="B11293" s="16" t="s">
        <v>585</v>
      </c>
      <c r="C11293" s="16">
        <v>2014</v>
      </c>
      <c r="D11293" s="16" t="s">
        <v>2335</v>
      </c>
      <c r="E11293" s="16">
        <v>365</v>
      </c>
      <c r="F11293" s="16">
        <v>23</v>
      </c>
      <c r="G11293" s="16">
        <v>1</v>
      </c>
      <c r="H11293" s="16">
        <v>35</v>
      </c>
    </row>
    <row r="11294" spans="1:8" x14ac:dyDescent="0.3">
      <c r="A11294" s="13" t="str">
        <f t="shared" si="176"/>
        <v>penabr012014</v>
      </c>
      <c r="B11294" s="16" t="s">
        <v>585</v>
      </c>
      <c r="C11294" s="16">
        <v>2014</v>
      </c>
      <c r="D11294" s="16" t="s">
        <v>2336</v>
      </c>
      <c r="E11294" s="16">
        <v>361</v>
      </c>
      <c r="F11294" s="16">
        <v>20</v>
      </c>
      <c r="G11294" s="16">
        <v>2</v>
      </c>
      <c r="H11294" s="16">
        <v>3</v>
      </c>
    </row>
    <row r="11295" spans="1:8" x14ac:dyDescent="0.3">
      <c r="A11295" s="13" t="str">
        <f t="shared" si="176"/>
        <v>penaca012014</v>
      </c>
      <c r="B11295" s="16" t="s">
        <v>264</v>
      </c>
      <c r="C11295" s="16">
        <v>2014</v>
      </c>
      <c r="D11295" s="16" t="s">
        <v>2335</v>
      </c>
      <c r="E11295" s="16">
        <v>105</v>
      </c>
      <c r="F11295" s="16">
        <v>9</v>
      </c>
      <c r="G11295" s="16">
        <v>1</v>
      </c>
      <c r="H11295" s="16">
        <v>12</v>
      </c>
    </row>
    <row r="11296" spans="1:8" x14ac:dyDescent="0.3">
      <c r="A11296" s="13" t="str">
        <f t="shared" si="176"/>
        <v>penafr012014</v>
      </c>
      <c r="B11296" s="16" t="s">
        <v>2242</v>
      </c>
      <c r="C11296" s="16">
        <v>2014</v>
      </c>
      <c r="D11296" s="16" t="s">
        <v>2336</v>
      </c>
      <c r="E11296" s="16">
        <v>0</v>
      </c>
      <c r="F11296" s="16">
        <v>1</v>
      </c>
      <c r="G11296" s="16">
        <v>0</v>
      </c>
      <c r="H11296" s="16">
        <v>0</v>
      </c>
    </row>
    <row r="11297" spans="1:8" x14ac:dyDescent="0.3">
      <c r="A11297" s="13" t="str">
        <f t="shared" si="176"/>
        <v>penara022014</v>
      </c>
      <c r="B11297" s="16" t="s">
        <v>1154</v>
      </c>
      <c r="C11297" s="16">
        <v>2014</v>
      </c>
      <c r="D11297" s="16" t="s">
        <v>39</v>
      </c>
      <c r="E11297" s="16">
        <v>36</v>
      </c>
      <c r="F11297" s="16">
        <v>46</v>
      </c>
      <c r="G11297" s="16">
        <v>2</v>
      </c>
      <c r="H11297" s="16">
        <v>11</v>
      </c>
    </row>
    <row r="11298" spans="1:8" x14ac:dyDescent="0.3">
      <c r="A11298" s="13" t="str">
        <f t="shared" si="176"/>
        <v>penara022014</v>
      </c>
      <c r="B11298" s="16" t="s">
        <v>1154</v>
      </c>
      <c r="C11298" s="16">
        <v>2014</v>
      </c>
      <c r="D11298" s="16" t="s">
        <v>40</v>
      </c>
      <c r="E11298" s="16">
        <v>4</v>
      </c>
      <c r="F11298" s="16">
        <v>9</v>
      </c>
      <c r="G11298" s="16">
        <v>0</v>
      </c>
      <c r="H11298" s="16">
        <v>1</v>
      </c>
    </row>
    <row r="11299" spans="1:8" x14ac:dyDescent="0.3">
      <c r="A11299" s="13" t="str">
        <f t="shared" si="176"/>
        <v>penara022014</v>
      </c>
      <c r="B11299" s="16" t="s">
        <v>1154</v>
      </c>
      <c r="C11299" s="16">
        <v>2014</v>
      </c>
      <c r="D11299" s="16" t="s">
        <v>2333</v>
      </c>
      <c r="E11299" s="16">
        <v>25</v>
      </c>
      <c r="F11299" s="16">
        <v>30</v>
      </c>
      <c r="G11299" s="16">
        <v>5</v>
      </c>
      <c r="H11299" s="16">
        <v>10</v>
      </c>
    </row>
    <row r="11300" spans="1:8" x14ac:dyDescent="0.3">
      <c r="A11300" s="13" t="str">
        <f t="shared" si="176"/>
        <v>pencehu012014</v>
      </c>
      <c r="B11300" s="16" t="s">
        <v>839</v>
      </c>
      <c r="C11300" s="16">
        <v>2014</v>
      </c>
      <c r="D11300" s="16" t="s">
        <v>2329</v>
      </c>
      <c r="E11300" s="16">
        <v>0</v>
      </c>
      <c r="F11300" s="16">
        <v>0</v>
      </c>
      <c r="G11300" s="16">
        <v>0</v>
      </c>
      <c r="H11300" s="16">
        <v>0</v>
      </c>
    </row>
    <row r="11301" spans="1:8" x14ac:dyDescent="0.3">
      <c r="A11301" s="13" t="str">
        <f t="shared" si="176"/>
        <v>pencehu012014</v>
      </c>
      <c r="B11301" s="16" t="s">
        <v>839</v>
      </c>
      <c r="C11301" s="16">
        <v>2014</v>
      </c>
      <c r="D11301" s="16" t="s">
        <v>2331</v>
      </c>
      <c r="E11301" s="16">
        <v>308</v>
      </c>
      <c r="F11301" s="16">
        <v>9</v>
      </c>
      <c r="G11301" s="16">
        <v>5</v>
      </c>
      <c r="H11301" s="16">
        <v>0</v>
      </c>
    </row>
    <row r="11302" spans="1:8" x14ac:dyDescent="0.3">
      <c r="A11302" s="13" t="str">
        <f t="shared" si="176"/>
        <v>pencehu012014</v>
      </c>
      <c r="B11302" s="16" t="s">
        <v>839</v>
      </c>
      <c r="C11302" s="16">
        <v>2014</v>
      </c>
      <c r="D11302" s="16" t="s">
        <v>2332</v>
      </c>
      <c r="E11302" s="16">
        <v>308</v>
      </c>
      <c r="F11302" s="16">
        <v>9</v>
      </c>
      <c r="G11302" s="16">
        <v>5</v>
      </c>
      <c r="H11302" s="16">
        <v>0</v>
      </c>
    </row>
    <row r="11303" spans="1:8" x14ac:dyDescent="0.3">
      <c r="A11303" s="13" t="str">
        <f t="shared" si="176"/>
        <v>pennicl012014</v>
      </c>
      <c r="B11303" s="16" t="s">
        <v>985</v>
      </c>
      <c r="C11303" s="16">
        <v>2014</v>
      </c>
      <c r="D11303" s="16" t="s">
        <v>39</v>
      </c>
      <c r="E11303" s="16">
        <v>34</v>
      </c>
      <c r="F11303" s="16">
        <v>48</v>
      </c>
      <c r="G11303" s="16">
        <v>0</v>
      </c>
      <c r="H11303" s="16">
        <v>12</v>
      </c>
    </row>
    <row r="11304" spans="1:8" x14ac:dyDescent="0.3">
      <c r="A11304" s="13" t="str">
        <f t="shared" si="176"/>
        <v>pennicl012014</v>
      </c>
      <c r="B11304" s="16" t="s">
        <v>985</v>
      </c>
      <c r="C11304" s="16">
        <v>2014</v>
      </c>
      <c r="D11304" s="16" t="s">
        <v>40</v>
      </c>
      <c r="E11304" s="16">
        <v>5</v>
      </c>
      <c r="F11304" s="16">
        <v>19</v>
      </c>
      <c r="G11304" s="16">
        <v>0</v>
      </c>
      <c r="H11304" s="16">
        <v>2</v>
      </c>
    </row>
    <row r="11305" spans="1:8" x14ac:dyDescent="0.3">
      <c r="A11305" s="13" t="str">
        <f t="shared" si="176"/>
        <v>pennicl012014</v>
      </c>
      <c r="B11305" s="16" t="s">
        <v>985</v>
      </c>
      <c r="C11305" s="16">
        <v>2014</v>
      </c>
      <c r="D11305" s="16" t="s">
        <v>2333</v>
      </c>
      <c r="E11305" s="16">
        <v>24</v>
      </c>
      <c r="F11305" s="16">
        <v>54</v>
      </c>
      <c r="G11305" s="16">
        <v>2</v>
      </c>
      <c r="H11305" s="16">
        <v>13</v>
      </c>
    </row>
    <row r="11306" spans="1:8" x14ac:dyDescent="0.3">
      <c r="A11306" s="13" t="str">
        <f t="shared" si="176"/>
        <v>pennybr012014</v>
      </c>
      <c r="B11306" s="16" t="s">
        <v>174</v>
      </c>
      <c r="C11306" s="16">
        <v>2014</v>
      </c>
      <c r="D11306" s="16" t="s">
        <v>2334</v>
      </c>
      <c r="E11306" s="16">
        <v>2</v>
      </c>
      <c r="F11306" s="16">
        <v>6</v>
      </c>
      <c r="G11306" s="16">
        <v>0</v>
      </c>
      <c r="H11306" s="16">
        <v>0</v>
      </c>
    </row>
    <row r="11307" spans="1:8" x14ac:dyDescent="0.3">
      <c r="A11307" s="13" t="str">
        <f t="shared" si="176"/>
        <v>peralda012014</v>
      </c>
      <c r="B11307" s="16" t="s">
        <v>2243</v>
      </c>
      <c r="C11307" s="16">
        <v>2014</v>
      </c>
      <c r="D11307" s="16" t="s">
        <v>2329</v>
      </c>
      <c r="E11307" s="16">
        <v>21</v>
      </c>
      <c r="F11307" s="16">
        <v>0</v>
      </c>
      <c r="G11307" s="16">
        <v>0</v>
      </c>
      <c r="H11307" s="16">
        <v>0</v>
      </c>
    </row>
    <row r="11308" spans="1:8" x14ac:dyDescent="0.3">
      <c r="A11308" s="13" t="str">
        <f t="shared" si="176"/>
        <v>peralda012014</v>
      </c>
      <c r="B11308" s="16" t="s">
        <v>2243</v>
      </c>
      <c r="C11308" s="16">
        <v>2014</v>
      </c>
      <c r="D11308" s="16" t="s">
        <v>2330</v>
      </c>
      <c r="E11308" s="16">
        <v>36</v>
      </c>
      <c r="F11308" s="16">
        <v>1</v>
      </c>
      <c r="G11308" s="16">
        <v>3</v>
      </c>
      <c r="H11308" s="16">
        <v>0</v>
      </c>
    </row>
    <row r="11309" spans="1:8" x14ac:dyDescent="0.3">
      <c r="A11309" s="13" t="str">
        <f t="shared" si="176"/>
        <v>peralda012014</v>
      </c>
      <c r="B11309" s="16" t="s">
        <v>2243</v>
      </c>
      <c r="C11309" s="16">
        <v>2014</v>
      </c>
      <c r="D11309" s="16" t="s">
        <v>2331</v>
      </c>
      <c r="E11309" s="16">
        <v>132</v>
      </c>
      <c r="F11309" s="16">
        <v>6</v>
      </c>
      <c r="G11309" s="16">
        <v>4</v>
      </c>
      <c r="H11309" s="16">
        <v>2</v>
      </c>
    </row>
    <row r="11310" spans="1:8" x14ac:dyDescent="0.3">
      <c r="A11310" s="13" t="str">
        <f t="shared" si="176"/>
        <v>peralda012014</v>
      </c>
      <c r="B11310" s="16" t="s">
        <v>2243</v>
      </c>
      <c r="C11310" s="16">
        <v>2014</v>
      </c>
      <c r="D11310" s="16" t="s">
        <v>2332</v>
      </c>
      <c r="E11310" s="16">
        <v>75</v>
      </c>
      <c r="F11310" s="16">
        <v>5</v>
      </c>
      <c r="G11310" s="16">
        <v>1</v>
      </c>
      <c r="H11310" s="16">
        <v>2</v>
      </c>
    </row>
    <row r="11311" spans="1:8" x14ac:dyDescent="0.3">
      <c r="A11311" s="13" t="str">
        <f t="shared" si="176"/>
        <v>peraljh012014</v>
      </c>
      <c r="B11311" s="16" t="s">
        <v>395</v>
      </c>
      <c r="C11311" s="16">
        <v>2014</v>
      </c>
      <c r="D11311" s="16" t="s">
        <v>2333</v>
      </c>
      <c r="E11311" s="16">
        <v>191</v>
      </c>
      <c r="F11311" s="16">
        <v>418</v>
      </c>
      <c r="G11311" s="16">
        <v>12</v>
      </c>
      <c r="H11311" s="16">
        <v>98</v>
      </c>
    </row>
    <row r="11312" spans="1:8" x14ac:dyDescent="0.3">
      <c r="A11312" s="13" t="str">
        <f t="shared" si="176"/>
        <v>peraljo012014</v>
      </c>
      <c r="B11312" s="16" t="s">
        <v>587</v>
      </c>
      <c r="C11312" s="16">
        <v>2014</v>
      </c>
      <c r="D11312" s="16" t="s">
        <v>2334</v>
      </c>
      <c r="E11312" s="16">
        <v>2</v>
      </c>
      <c r="F11312" s="16">
        <v>5</v>
      </c>
      <c r="G11312" s="16">
        <v>0</v>
      </c>
      <c r="H11312" s="16">
        <v>0</v>
      </c>
    </row>
    <row r="11313" spans="1:8" x14ac:dyDescent="0.3">
      <c r="A11313" s="13" t="str">
        <f t="shared" si="176"/>
        <v>peralwi012014</v>
      </c>
      <c r="B11313" s="16" t="s">
        <v>1802</v>
      </c>
      <c r="C11313" s="16">
        <v>2014</v>
      </c>
      <c r="D11313" s="16" t="s">
        <v>2334</v>
      </c>
      <c r="E11313" s="16">
        <v>20</v>
      </c>
      <c r="F11313" s="16">
        <v>23</v>
      </c>
      <c r="G11313" s="16">
        <v>0</v>
      </c>
      <c r="H11313" s="16">
        <v>2</v>
      </c>
    </row>
    <row r="11314" spans="1:8" x14ac:dyDescent="0.3">
      <c r="A11314" s="13" t="str">
        <f t="shared" si="176"/>
        <v>perezch012014</v>
      </c>
      <c r="B11314" s="16" t="s">
        <v>986</v>
      </c>
      <c r="C11314" s="16">
        <v>2014</v>
      </c>
      <c r="D11314" s="16" t="s">
        <v>2334</v>
      </c>
      <c r="E11314" s="16">
        <v>0</v>
      </c>
      <c r="F11314" s="16">
        <v>5</v>
      </c>
      <c r="G11314" s="16">
        <v>0</v>
      </c>
      <c r="H11314" s="16">
        <v>0</v>
      </c>
    </row>
    <row r="11315" spans="1:8" x14ac:dyDescent="0.3">
      <c r="A11315" s="13" t="str">
        <f t="shared" si="176"/>
        <v>perezeu012014</v>
      </c>
      <c r="B11315" s="16" t="s">
        <v>1803</v>
      </c>
      <c r="C11315" s="16">
        <v>2014</v>
      </c>
      <c r="D11315" s="16" t="s">
        <v>2329</v>
      </c>
      <c r="E11315" s="16">
        <v>6</v>
      </c>
      <c r="F11315" s="16">
        <v>0</v>
      </c>
      <c r="G11315" s="16">
        <v>2</v>
      </c>
      <c r="H11315" s="16">
        <v>0</v>
      </c>
    </row>
    <row r="11316" spans="1:8" x14ac:dyDescent="0.3">
      <c r="A11316" s="13" t="str">
        <f t="shared" si="176"/>
        <v>perezeu012014</v>
      </c>
      <c r="B11316" s="16" t="s">
        <v>1803</v>
      </c>
      <c r="C11316" s="16">
        <v>2014</v>
      </c>
      <c r="D11316" s="16" t="s">
        <v>2331</v>
      </c>
      <c r="E11316" s="16">
        <v>8</v>
      </c>
      <c r="F11316" s="16">
        <v>0</v>
      </c>
      <c r="G11316" s="16">
        <v>3</v>
      </c>
      <c r="H11316" s="16">
        <v>0</v>
      </c>
    </row>
    <row r="11317" spans="1:8" x14ac:dyDescent="0.3">
      <c r="A11317" s="13" t="str">
        <f t="shared" si="176"/>
        <v>perezeu012014</v>
      </c>
      <c r="B11317" s="16" t="s">
        <v>1803</v>
      </c>
      <c r="C11317" s="16">
        <v>2014</v>
      </c>
      <c r="D11317" s="16" t="s">
        <v>2332</v>
      </c>
      <c r="E11317" s="16">
        <v>2</v>
      </c>
      <c r="F11317" s="16">
        <v>0</v>
      </c>
      <c r="G11317" s="16">
        <v>1</v>
      </c>
      <c r="H11317" s="16">
        <v>0</v>
      </c>
    </row>
    <row r="11318" spans="1:8" x14ac:dyDescent="0.3">
      <c r="A11318" s="13" t="str">
        <f t="shared" si="176"/>
        <v>perezhe012014</v>
      </c>
      <c r="B11318" s="16" t="s">
        <v>1804</v>
      </c>
      <c r="C11318" s="16">
        <v>2014</v>
      </c>
      <c r="D11318" s="16" t="s">
        <v>39</v>
      </c>
      <c r="E11318" s="16">
        <v>1</v>
      </c>
      <c r="F11318" s="16">
        <v>2</v>
      </c>
      <c r="G11318" s="16">
        <v>0</v>
      </c>
      <c r="H11318" s="16">
        <v>1</v>
      </c>
    </row>
    <row r="11319" spans="1:8" x14ac:dyDescent="0.3">
      <c r="A11319" s="13" t="str">
        <f t="shared" si="176"/>
        <v>perezhe012014</v>
      </c>
      <c r="B11319" s="16" t="s">
        <v>1804</v>
      </c>
      <c r="C11319" s="16">
        <v>2014</v>
      </c>
      <c r="D11319" s="16" t="s">
        <v>40</v>
      </c>
      <c r="E11319" s="16">
        <v>0</v>
      </c>
      <c r="F11319" s="16">
        <v>0</v>
      </c>
      <c r="G11319" s="16">
        <v>0</v>
      </c>
      <c r="H11319" s="16">
        <v>0</v>
      </c>
    </row>
    <row r="11320" spans="1:8" x14ac:dyDescent="0.3">
      <c r="A11320" s="13" t="str">
        <f t="shared" si="176"/>
        <v>perezhe012014</v>
      </c>
      <c r="B11320" s="16" t="s">
        <v>1804</v>
      </c>
      <c r="C11320" s="16">
        <v>2014</v>
      </c>
      <c r="D11320" s="16" t="s">
        <v>2333</v>
      </c>
      <c r="E11320" s="16">
        <v>2</v>
      </c>
      <c r="F11320" s="16">
        <v>0</v>
      </c>
      <c r="G11320" s="16">
        <v>0</v>
      </c>
      <c r="H11320" s="16">
        <v>0</v>
      </c>
    </row>
    <row r="11321" spans="1:8" x14ac:dyDescent="0.3">
      <c r="A11321" s="13" t="str">
        <f t="shared" si="176"/>
        <v>perezju022014</v>
      </c>
      <c r="B11321" s="16" t="s">
        <v>2021</v>
      </c>
      <c r="C11321" s="16">
        <v>2014</v>
      </c>
      <c r="D11321" s="16" t="s">
        <v>2329</v>
      </c>
      <c r="E11321" s="16">
        <v>32</v>
      </c>
      <c r="F11321" s="16">
        <v>1</v>
      </c>
      <c r="G11321" s="16">
        <v>0</v>
      </c>
      <c r="H11321" s="16">
        <v>1</v>
      </c>
    </row>
    <row r="11322" spans="1:8" x14ac:dyDescent="0.3">
      <c r="A11322" s="13" t="str">
        <f t="shared" si="176"/>
        <v>perezju022014</v>
      </c>
      <c r="B11322" s="16" t="s">
        <v>2021</v>
      </c>
      <c r="C11322" s="16">
        <v>2014</v>
      </c>
      <c r="D11322" s="16" t="s">
        <v>2330</v>
      </c>
      <c r="E11322" s="16">
        <v>29</v>
      </c>
      <c r="F11322" s="16">
        <v>1</v>
      </c>
      <c r="G11322" s="16">
        <v>0</v>
      </c>
      <c r="H11322" s="16">
        <v>0</v>
      </c>
    </row>
    <row r="11323" spans="1:8" x14ac:dyDescent="0.3">
      <c r="A11323" s="13" t="str">
        <f t="shared" si="176"/>
        <v>perezju022014</v>
      </c>
      <c r="B11323" s="16" t="s">
        <v>2021</v>
      </c>
      <c r="C11323" s="16">
        <v>2014</v>
      </c>
      <c r="D11323" s="16" t="s">
        <v>2331</v>
      </c>
      <c r="E11323" s="16">
        <v>65</v>
      </c>
      <c r="F11323" s="16">
        <v>2</v>
      </c>
      <c r="G11323" s="16">
        <v>1</v>
      </c>
      <c r="H11323" s="16">
        <v>1</v>
      </c>
    </row>
    <row r="11324" spans="1:8" x14ac:dyDescent="0.3">
      <c r="A11324" s="13" t="str">
        <f t="shared" si="176"/>
        <v>perezju022014</v>
      </c>
      <c r="B11324" s="16" t="s">
        <v>2021</v>
      </c>
      <c r="C11324" s="16">
        <v>2014</v>
      </c>
      <c r="D11324" s="16" t="s">
        <v>2332</v>
      </c>
      <c r="E11324" s="16">
        <v>4</v>
      </c>
      <c r="F11324" s="16">
        <v>0</v>
      </c>
      <c r="G11324" s="16">
        <v>1</v>
      </c>
      <c r="H11324" s="16">
        <v>0</v>
      </c>
    </row>
    <row r="11325" spans="1:8" x14ac:dyDescent="0.3">
      <c r="A11325" s="13" t="str">
        <f t="shared" si="176"/>
        <v>perezma022014</v>
      </c>
      <c r="B11325" s="16" t="s">
        <v>1805</v>
      </c>
      <c r="C11325" s="16">
        <v>2014</v>
      </c>
      <c r="D11325" s="16" t="s">
        <v>2334</v>
      </c>
      <c r="E11325" s="16">
        <v>1</v>
      </c>
      <c r="F11325" s="16">
        <v>5</v>
      </c>
      <c r="G11325" s="16">
        <v>0</v>
      </c>
      <c r="H11325" s="16">
        <v>1</v>
      </c>
    </row>
    <row r="11326" spans="1:8" x14ac:dyDescent="0.3">
      <c r="A11326" s="13" t="str">
        <f t="shared" si="176"/>
        <v>perezol012014</v>
      </c>
      <c r="B11326" s="16" t="s">
        <v>327</v>
      </c>
      <c r="C11326" s="16">
        <v>2014</v>
      </c>
      <c r="D11326" s="16" t="s">
        <v>2334</v>
      </c>
      <c r="E11326" s="16">
        <v>1</v>
      </c>
      <c r="F11326" s="16">
        <v>5</v>
      </c>
      <c r="G11326" s="16">
        <v>1</v>
      </c>
      <c r="H11326" s="16">
        <v>0</v>
      </c>
    </row>
    <row r="11327" spans="1:8" x14ac:dyDescent="0.3">
      <c r="A11327" s="13" t="str">
        <f t="shared" si="176"/>
        <v>perezro022014</v>
      </c>
      <c r="B11327" s="16" t="s">
        <v>2244</v>
      </c>
      <c r="C11327" s="16">
        <v>2014</v>
      </c>
      <c r="D11327" s="16" t="s">
        <v>2336</v>
      </c>
      <c r="E11327" s="16">
        <v>217</v>
      </c>
      <c r="F11327" s="16">
        <v>24</v>
      </c>
      <c r="G11327" s="16">
        <v>3</v>
      </c>
      <c r="H11327" s="16">
        <v>2</v>
      </c>
    </row>
    <row r="11328" spans="1:8" x14ac:dyDescent="0.3">
      <c r="A11328" s="13" t="str">
        <f t="shared" si="176"/>
        <v>perezsa022014</v>
      </c>
      <c r="B11328" s="16" t="s">
        <v>1586</v>
      </c>
      <c r="C11328" s="16">
        <v>2014</v>
      </c>
      <c r="D11328" s="16" t="s">
        <v>2336</v>
      </c>
      <c r="E11328" s="16">
        <v>1037</v>
      </c>
      <c r="F11328" s="16">
        <v>72</v>
      </c>
      <c r="G11328" s="16">
        <v>9</v>
      </c>
      <c r="H11328" s="16">
        <v>5</v>
      </c>
    </row>
    <row r="11329" spans="1:8" x14ac:dyDescent="0.3">
      <c r="A11329" s="13" t="str">
        <f t="shared" si="176"/>
        <v>perkigl012014</v>
      </c>
      <c r="B11329" s="16" t="s">
        <v>714</v>
      </c>
      <c r="C11329" s="16">
        <v>2014</v>
      </c>
      <c r="D11329" s="16" t="s">
        <v>2334</v>
      </c>
      <c r="E11329" s="16">
        <v>2</v>
      </c>
      <c r="F11329" s="16">
        <v>8</v>
      </c>
      <c r="G11329" s="16">
        <v>0</v>
      </c>
      <c r="H11329" s="16">
        <v>0</v>
      </c>
    </row>
    <row r="11330" spans="1:8" x14ac:dyDescent="0.3">
      <c r="A11330" s="13" t="str">
        <f t="shared" si="176"/>
        <v>pestavi012014</v>
      </c>
      <c r="B11330" s="16" t="s">
        <v>1357</v>
      </c>
      <c r="C11330" s="16">
        <v>2014</v>
      </c>
      <c r="D11330" s="16" t="s">
        <v>2334</v>
      </c>
      <c r="E11330" s="16">
        <v>1</v>
      </c>
      <c r="F11330" s="16">
        <v>1</v>
      </c>
      <c r="G11330" s="16">
        <v>0</v>
      </c>
      <c r="H11330" s="16">
        <v>0</v>
      </c>
    </row>
    <row r="11331" spans="1:8" x14ac:dyDescent="0.3">
      <c r="A11331" s="13" t="str">
        <f t="shared" ref="A11331:A11394" si="177">(B11331&amp;C11331)</f>
        <v>pestavi012014</v>
      </c>
      <c r="B11331" s="16" t="s">
        <v>1357</v>
      </c>
      <c r="C11331" s="16">
        <v>2014</v>
      </c>
      <c r="D11331" s="16" t="s">
        <v>2334</v>
      </c>
      <c r="E11331" s="16">
        <v>0</v>
      </c>
      <c r="F11331" s="16">
        <v>0</v>
      </c>
      <c r="G11331" s="16">
        <v>0</v>
      </c>
      <c r="H11331" s="16">
        <v>0</v>
      </c>
    </row>
    <row r="11332" spans="1:8" x14ac:dyDescent="0.3">
      <c r="A11332" s="13" t="str">
        <f t="shared" si="177"/>
        <v>peterja012014</v>
      </c>
      <c r="B11332" s="16" t="s">
        <v>2245</v>
      </c>
      <c r="C11332" s="16">
        <v>2014</v>
      </c>
      <c r="D11332" s="16" t="s">
        <v>39</v>
      </c>
      <c r="E11332" s="16">
        <v>21</v>
      </c>
      <c r="F11332" s="16">
        <v>32</v>
      </c>
      <c r="G11332" s="16">
        <v>2</v>
      </c>
      <c r="H11332" s="16">
        <v>4</v>
      </c>
    </row>
    <row r="11333" spans="1:8" x14ac:dyDescent="0.3">
      <c r="A11333" s="13" t="str">
        <f t="shared" si="177"/>
        <v>peterja012014</v>
      </c>
      <c r="B11333" s="16" t="s">
        <v>2245</v>
      </c>
      <c r="C11333" s="16">
        <v>2014</v>
      </c>
      <c r="D11333" s="16" t="s">
        <v>40</v>
      </c>
      <c r="E11333" s="16">
        <v>2</v>
      </c>
      <c r="F11333" s="16">
        <v>19</v>
      </c>
      <c r="G11333" s="16">
        <v>2</v>
      </c>
      <c r="H11333" s="16">
        <v>0</v>
      </c>
    </row>
    <row r="11334" spans="1:8" x14ac:dyDescent="0.3">
      <c r="A11334" s="13" t="str">
        <f t="shared" si="177"/>
        <v>petitgr012014</v>
      </c>
      <c r="B11334" s="16" t="s">
        <v>987</v>
      </c>
      <c r="C11334" s="16">
        <v>2014</v>
      </c>
      <c r="D11334" s="16" t="s">
        <v>39</v>
      </c>
      <c r="E11334" s="16">
        <v>2</v>
      </c>
      <c r="F11334" s="16">
        <v>4</v>
      </c>
      <c r="G11334" s="16">
        <v>0</v>
      </c>
      <c r="H11334" s="16">
        <v>1</v>
      </c>
    </row>
    <row r="11335" spans="1:8" x14ac:dyDescent="0.3">
      <c r="A11335" s="13" t="str">
        <f t="shared" si="177"/>
        <v>petitgr012014</v>
      </c>
      <c r="B11335" s="16" t="s">
        <v>987</v>
      </c>
      <c r="C11335" s="16">
        <v>2014</v>
      </c>
      <c r="D11335" s="16" t="s">
        <v>40</v>
      </c>
      <c r="E11335" s="16">
        <v>9</v>
      </c>
      <c r="F11335" s="16">
        <v>16</v>
      </c>
      <c r="G11335" s="16">
        <v>0</v>
      </c>
      <c r="H11335" s="16">
        <v>2</v>
      </c>
    </row>
    <row r="11336" spans="1:8" x14ac:dyDescent="0.3">
      <c r="A11336" s="13" t="str">
        <f t="shared" si="177"/>
        <v>petitgr012014</v>
      </c>
      <c r="B11336" s="16" t="s">
        <v>987</v>
      </c>
      <c r="C11336" s="16">
        <v>2014</v>
      </c>
      <c r="D11336" s="16" t="s">
        <v>2333</v>
      </c>
      <c r="E11336" s="16">
        <v>22</v>
      </c>
      <c r="F11336" s="16">
        <v>50</v>
      </c>
      <c r="G11336" s="16">
        <v>2</v>
      </c>
      <c r="H11336" s="16">
        <v>14</v>
      </c>
    </row>
    <row r="11337" spans="1:8" x14ac:dyDescent="0.3">
      <c r="A11337" s="13" t="str">
        <f t="shared" si="177"/>
        <v>petityu012014</v>
      </c>
      <c r="B11337" s="16" t="s">
        <v>715</v>
      </c>
      <c r="C11337" s="16">
        <v>2014</v>
      </c>
      <c r="D11337" s="16" t="s">
        <v>2334</v>
      </c>
      <c r="E11337" s="16">
        <v>7</v>
      </c>
      <c r="F11337" s="16">
        <v>5</v>
      </c>
      <c r="G11337" s="16">
        <v>2</v>
      </c>
      <c r="H11337" s="16">
        <v>0</v>
      </c>
    </row>
    <row r="11338" spans="1:8" x14ac:dyDescent="0.3">
      <c r="A11338" s="13" t="str">
        <f t="shared" si="177"/>
        <v>petrija012014</v>
      </c>
      <c r="B11338" s="16" t="s">
        <v>2024</v>
      </c>
      <c r="C11338" s="16">
        <v>2014</v>
      </c>
      <c r="D11338" s="16" t="s">
        <v>2334</v>
      </c>
      <c r="E11338" s="16">
        <v>6</v>
      </c>
      <c r="F11338" s="16">
        <v>7</v>
      </c>
      <c r="G11338" s="16">
        <v>0</v>
      </c>
      <c r="H11338" s="16">
        <v>1</v>
      </c>
    </row>
    <row r="11339" spans="1:8" x14ac:dyDescent="0.3">
      <c r="A11339" s="13" t="str">
        <f t="shared" si="177"/>
        <v>pettijo022014</v>
      </c>
      <c r="B11339" s="16" t="s">
        <v>2025</v>
      </c>
      <c r="C11339" s="16">
        <v>2014</v>
      </c>
      <c r="D11339" s="16" t="s">
        <v>2334</v>
      </c>
      <c r="E11339" s="16">
        <v>0</v>
      </c>
      <c r="F11339" s="16">
        <v>1</v>
      </c>
      <c r="G11339" s="16">
        <v>0</v>
      </c>
      <c r="H11339" s="16">
        <v>0</v>
      </c>
    </row>
    <row r="11340" spans="1:8" x14ac:dyDescent="0.3">
      <c r="A11340" s="13" t="str">
        <f t="shared" si="177"/>
        <v>phamth012014</v>
      </c>
      <c r="B11340" s="16" t="s">
        <v>2246</v>
      </c>
      <c r="C11340" s="16">
        <v>2014</v>
      </c>
      <c r="D11340" s="16" t="s">
        <v>2330</v>
      </c>
      <c r="E11340" s="16">
        <v>2</v>
      </c>
      <c r="F11340" s="16">
        <v>0</v>
      </c>
      <c r="G11340" s="16">
        <v>0</v>
      </c>
      <c r="H11340" s="16">
        <v>0</v>
      </c>
    </row>
    <row r="11341" spans="1:8" x14ac:dyDescent="0.3">
      <c r="A11341" s="13" t="str">
        <f t="shared" si="177"/>
        <v>phamth012014</v>
      </c>
      <c r="B11341" s="16" t="s">
        <v>2246</v>
      </c>
      <c r="C11341" s="16">
        <v>2014</v>
      </c>
      <c r="D11341" s="16" t="s">
        <v>2331</v>
      </c>
      <c r="E11341" s="16">
        <v>2</v>
      </c>
      <c r="F11341" s="16">
        <v>0</v>
      </c>
      <c r="G11341" s="16">
        <v>0</v>
      </c>
      <c r="H11341" s="16">
        <v>0</v>
      </c>
    </row>
    <row r="11342" spans="1:8" x14ac:dyDescent="0.3">
      <c r="A11342" s="13" t="str">
        <f t="shared" si="177"/>
        <v>phamth012014</v>
      </c>
      <c r="B11342" s="16" t="s">
        <v>2246</v>
      </c>
      <c r="C11342" s="16">
        <v>2014</v>
      </c>
      <c r="D11342" s="16" t="s">
        <v>2332</v>
      </c>
      <c r="E11342" s="16">
        <v>0</v>
      </c>
      <c r="F11342" s="16">
        <v>0</v>
      </c>
      <c r="G11342" s="16">
        <v>0</v>
      </c>
      <c r="H11342" s="16">
        <v>0</v>
      </c>
    </row>
    <row r="11343" spans="1:8" x14ac:dyDescent="0.3">
      <c r="A11343" s="13" t="str">
        <f t="shared" si="177"/>
        <v>phegljo012014</v>
      </c>
      <c r="B11343" s="16" t="s">
        <v>2026</v>
      </c>
      <c r="C11343" s="16">
        <v>2014</v>
      </c>
      <c r="D11343" s="16" t="s">
        <v>2336</v>
      </c>
      <c r="E11343" s="16">
        <v>75</v>
      </c>
      <c r="F11343" s="16">
        <v>13</v>
      </c>
      <c r="G11343" s="16">
        <v>1</v>
      </c>
      <c r="H11343" s="16">
        <v>1</v>
      </c>
    </row>
    <row r="11344" spans="1:8" x14ac:dyDescent="0.3">
      <c r="A11344" s="13" t="str">
        <f t="shared" si="177"/>
        <v>phelpda012014</v>
      </c>
      <c r="B11344" s="16" t="s">
        <v>1806</v>
      </c>
      <c r="C11344" s="16">
        <v>2014</v>
      </c>
      <c r="D11344" s="16" t="s">
        <v>2334</v>
      </c>
      <c r="E11344" s="16">
        <v>10</v>
      </c>
      <c r="F11344" s="16">
        <v>18</v>
      </c>
      <c r="G11344" s="16">
        <v>0</v>
      </c>
      <c r="H11344" s="16">
        <v>2</v>
      </c>
    </row>
    <row r="11345" spans="1:8" x14ac:dyDescent="0.3">
      <c r="A11345" s="13" t="str">
        <f t="shared" si="177"/>
        <v>phillbr012014</v>
      </c>
      <c r="B11345" s="16" t="s">
        <v>328</v>
      </c>
      <c r="C11345" s="16">
        <v>2014</v>
      </c>
      <c r="D11345" s="16" t="s">
        <v>39</v>
      </c>
      <c r="E11345" s="16">
        <v>216</v>
      </c>
      <c r="F11345" s="16">
        <v>307</v>
      </c>
      <c r="G11345" s="16">
        <v>2</v>
      </c>
      <c r="H11345" s="16">
        <v>68</v>
      </c>
    </row>
    <row r="11346" spans="1:8" x14ac:dyDescent="0.3">
      <c r="A11346" s="13" t="str">
        <f t="shared" si="177"/>
        <v>pierzaj012014</v>
      </c>
      <c r="B11346" s="16" t="s">
        <v>177</v>
      </c>
      <c r="C11346" s="16">
        <v>2014</v>
      </c>
      <c r="D11346" s="16" t="s">
        <v>2336</v>
      </c>
      <c r="E11346" s="16">
        <v>464</v>
      </c>
      <c r="F11346" s="16">
        <v>28</v>
      </c>
      <c r="G11346" s="16">
        <v>3</v>
      </c>
      <c r="H11346" s="16">
        <v>2</v>
      </c>
    </row>
    <row r="11347" spans="1:8" x14ac:dyDescent="0.3">
      <c r="A11347" s="13" t="str">
        <f t="shared" si="177"/>
        <v>pierzaj012014</v>
      </c>
      <c r="B11347" s="16" t="s">
        <v>177</v>
      </c>
      <c r="C11347" s="16">
        <v>2014</v>
      </c>
      <c r="D11347" s="16" t="s">
        <v>2336</v>
      </c>
      <c r="E11347" s="16">
        <v>155</v>
      </c>
      <c r="F11347" s="16">
        <v>6</v>
      </c>
      <c r="G11347" s="16">
        <v>2</v>
      </c>
      <c r="H11347" s="16">
        <v>1</v>
      </c>
    </row>
    <row r="11348" spans="1:8" x14ac:dyDescent="0.3">
      <c r="A11348" s="13" t="str">
        <f t="shared" si="177"/>
        <v>pillake012014</v>
      </c>
      <c r="B11348" s="16" t="s">
        <v>2027</v>
      </c>
      <c r="C11348" s="16">
        <v>2014</v>
      </c>
      <c r="D11348" s="16" t="s">
        <v>2329</v>
      </c>
      <c r="E11348" s="16">
        <v>33</v>
      </c>
      <c r="F11348" s="16">
        <v>1</v>
      </c>
      <c r="G11348" s="16">
        <v>0</v>
      </c>
      <c r="H11348" s="16">
        <v>0</v>
      </c>
    </row>
    <row r="11349" spans="1:8" x14ac:dyDescent="0.3">
      <c r="A11349" s="13" t="str">
        <f t="shared" si="177"/>
        <v>pillake012014</v>
      </c>
      <c r="B11349" s="16" t="s">
        <v>2027</v>
      </c>
      <c r="C11349" s="16">
        <v>2014</v>
      </c>
      <c r="D11349" s="16" t="s">
        <v>2330</v>
      </c>
      <c r="E11349" s="16">
        <v>30</v>
      </c>
      <c r="F11349" s="16">
        <v>0</v>
      </c>
      <c r="G11349" s="16">
        <v>0</v>
      </c>
      <c r="H11349" s="16">
        <v>0</v>
      </c>
    </row>
    <row r="11350" spans="1:8" x14ac:dyDescent="0.3">
      <c r="A11350" s="13" t="str">
        <f t="shared" si="177"/>
        <v>pillake012014</v>
      </c>
      <c r="B11350" s="16" t="s">
        <v>2027</v>
      </c>
      <c r="C11350" s="16">
        <v>2014</v>
      </c>
      <c r="D11350" s="16" t="s">
        <v>2331</v>
      </c>
      <c r="E11350" s="16">
        <v>71</v>
      </c>
      <c r="F11350" s="16">
        <v>2</v>
      </c>
      <c r="G11350" s="16">
        <v>0</v>
      </c>
      <c r="H11350" s="16">
        <v>0</v>
      </c>
    </row>
    <row r="11351" spans="1:8" x14ac:dyDescent="0.3">
      <c r="A11351" s="13" t="str">
        <f t="shared" si="177"/>
        <v>pillake012014</v>
      </c>
      <c r="B11351" s="16" t="s">
        <v>2027</v>
      </c>
      <c r="C11351" s="16">
        <v>2014</v>
      </c>
      <c r="D11351" s="16" t="s">
        <v>2332</v>
      </c>
      <c r="E11351" s="16">
        <v>8</v>
      </c>
      <c r="F11351" s="16">
        <v>1</v>
      </c>
      <c r="G11351" s="16">
        <v>0</v>
      </c>
      <c r="H11351" s="16">
        <v>0</v>
      </c>
    </row>
    <row r="11352" spans="1:8" x14ac:dyDescent="0.3">
      <c r="A11352" s="13" t="str">
        <f t="shared" si="177"/>
        <v>pimenst012014</v>
      </c>
      <c r="B11352" s="16" t="s">
        <v>2028</v>
      </c>
      <c r="C11352" s="16">
        <v>2014</v>
      </c>
      <c r="D11352" s="16" t="s">
        <v>2334</v>
      </c>
      <c r="E11352" s="16">
        <v>0</v>
      </c>
      <c r="F11352" s="16">
        <v>1</v>
      </c>
      <c r="G11352" s="16">
        <v>0</v>
      </c>
      <c r="H11352" s="16">
        <v>0</v>
      </c>
    </row>
    <row r="11353" spans="1:8" x14ac:dyDescent="0.3">
      <c r="A11353" s="13" t="str">
        <f t="shared" si="177"/>
        <v>pinedmi012014</v>
      </c>
      <c r="B11353" s="16" t="s">
        <v>1591</v>
      </c>
      <c r="C11353" s="16">
        <v>2014</v>
      </c>
      <c r="D11353" s="16" t="s">
        <v>2334</v>
      </c>
      <c r="E11353" s="16">
        <v>2</v>
      </c>
      <c r="F11353" s="16">
        <v>9</v>
      </c>
      <c r="G11353" s="16">
        <v>1</v>
      </c>
      <c r="H11353" s="16">
        <v>0</v>
      </c>
    </row>
    <row r="11354" spans="1:8" x14ac:dyDescent="0.3">
      <c r="A11354" s="13" t="str">
        <f t="shared" si="177"/>
        <v>pinoyo012014</v>
      </c>
      <c r="B11354" s="16" t="s">
        <v>2247</v>
      </c>
      <c r="C11354" s="16">
        <v>2014</v>
      </c>
      <c r="D11354" s="16" t="s">
        <v>2334</v>
      </c>
      <c r="E11354" s="16">
        <v>6</v>
      </c>
      <c r="F11354" s="16">
        <v>6</v>
      </c>
      <c r="G11354" s="16">
        <v>0</v>
      </c>
      <c r="H11354" s="16">
        <v>0</v>
      </c>
    </row>
    <row r="11355" spans="1:8" x14ac:dyDescent="0.3">
      <c r="A11355" s="13" t="str">
        <f t="shared" si="177"/>
        <v>pintojo012014</v>
      </c>
      <c r="B11355" s="16" t="s">
        <v>2029</v>
      </c>
      <c r="C11355" s="16">
        <v>2014</v>
      </c>
      <c r="D11355" s="16" t="s">
        <v>2336</v>
      </c>
      <c r="E11355" s="16">
        <v>173</v>
      </c>
      <c r="F11355" s="16">
        <v>8</v>
      </c>
      <c r="G11355" s="16">
        <v>5</v>
      </c>
      <c r="H11355" s="16">
        <v>0</v>
      </c>
    </row>
    <row r="11356" spans="1:8" x14ac:dyDescent="0.3">
      <c r="A11356" s="13" t="str">
        <f t="shared" si="177"/>
        <v>pireljo012014</v>
      </c>
      <c r="B11356" s="16" t="s">
        <v>2248</v>
      </c>
      <c r="C11356" s="16">
        <v>2014</v>
      </c>
      <c r="D11356" s="16" t="s">
        <v>39</v>
      </c>
      <c r="E11356" s="16">
        <v>4</v>
      </c>
      <c r="F11356" s="16">
        <v>7</v>
      </c>
      <c r="G11356" s="16">
        <v>1</v>
      </c>
      <c r="H11356" s="16">
        <v>2</v>
      </c>
    </row>
    <row r="11357" spans="1:8" x14ac:dyDescent="0.3">
      <c r="A11357" s="13" t="str">
        <f t="shared" si="177"/>
        <v>plouftr012014</v>
      </c>
      <c r="B11357" s="16" t="s">
        <v>1359</v>
      </c>
      <c r="C11357" s="16">
        <v>2014</v>
      </c>
      <c r="D11357" s="16" t="s">
        <v>40</v>
      </c>
      <c r="E11357" s="16">
        <v>109</v>
      </c>
      <c r="F11357" s="16">
        <v>226</v>
      </c>
      <c r="G11357" s="16">
        <v>14</v>
      </c>
      <c r="H11357" s="16">
        <v>25</v>
      </c>
    </row>
    <row r="11358" spans="1:8" x14ac:dyDescent="0.3">
      <c r="A11358" s="13" t="str">
        <f t="shared" si="177"/>
        <v>polangr012014</v>
      </c>
      <c r="B11358" s="16" t="s">
        <v>2249</v>
      </c>
      <c r="C11358" s="16">
        <v>2014</v>
      </c>
      <c r="D11358" s="16" t="s">
        <v>2331</v>
      </c>
      <c r="E11358" s="16">
        <v>144</v>
      </c>
      <c r="F11358" s="16">
        <v>5</v>
      </c>
      <c r="G11358" s="16">
        <v>2</v>
      </c>
      <c r="H11358" s="16">
        <v>2</v>
      </c>
    </row>
    <row r="11359" spans="1:8" x14ac:dyDescent="0.3">
      <c r="A11359" s="13" t="str">
        <f t="shared" si="177"/>
        <v>polangr012014</v>
      </c>
      <c r="B11359" s="16" t="s">
        <v>2249</v>
      </c>
      <c r="C11359" s="16">
        <v>2014</v>
      </c>
      <c r="D11359" s="16" t="s">
        <v>2332</v>
      </c>
      <c r="E11359" s="16">
        <v>144</v>
      </c>
      <c r="F11359" s="16">
        <v>5</v>
      </c>
      <c r="G11359" s="16">
        <v>2</v>
      </c>
      <c r="H11359" s="16">
        <v>2</v>
      </c>
    </row>
    <row r="11360" spans="1:8" x14ac:dyDescent="0.3">
      <c r="A11360" s="13" t="str">
        <f t="shared" si="177"/>
        <v>polanjo012014</v>
      </c>
      <c r="B11360" s="16" t="s">
        <v>2250</v>
      </c>
      <c r="C11360" s="16">
        <v>2014</v>
      </c>
      <c r="D11360" s="16" t="s">
        <v>2333</v>
      </c>
      <c r="E11360" s="16">
        <v>3</v>
      </c>
      <c r="F11360" s="16">
        <v>6</v>
      </c>
      <c r="G11360" s="16">
        <v>0</v>
      </c>
      <c r="H11360" s="16">
        <v>3</v>
      </c>
    </row>
    <row r="11361" spans="1:8" x14ac:dyDescent="0.3">
      <c r="A11361" s="13" t="str">
        <f t="shared" si="177"/>
        <v>polloaj012014</v>
      </c>
      <c r="B11361" s="16" t="s">
        <v>1808</v>
      </c>
      <c r="C11361" s="16">
        <v>2014</v>
      </c>
      <c r="D11361" s="16" t="s">
        <v>2329</v>
      </c>
      <c r="E11361" s="16">
        <v>151</v>
      </c>
      <c r="F11361" s="16">
        <v>8</v>
      </c>
      <c r="G11361" s="16">
        <v>1</v>
      </c>
      <c r="H11361" s="16">
        <v>2</v>
      </c>
    </row>
    <row r="11362" spans="1:8" x14ac:dyDescent="0.3">
      <c r="A11362" s="13" t="str">
        <f t="shared" si="177"/>
        <v>polloaj012014</v>
      </c>
      <c r="B11362" s="16" t="s">
        <v>1808</v>
      </c>
      <c r="C11362" s="16">
        <v>2014</v>
      </c>
      <c r="D11362" s="16" t="s">
        <v>2330</v>
      </c>
      <c r="E11362" s="16">
        <v>0</v>
      </c>
      <c r="F11362" s="16">
        <v>0</v>
      </c>
      <c r="G11362" s="16">
        <v>0</v>
      </c>
      <c r="H11362" s="16">
        <v>0</v>
      </c>
    </row>
    <row r="11363" spans="1:8" x14ac:dyDescent="0.3">
      <c r="A11363" s="13" t="str">
        <f t="shared" si="177"/>
        <v>polloaj012014</v>
      </c>
      <c r="B11363" s="16" t="s">
        <v>1808</v>
      </c>
      <c r="C11363" s="16">
        <v>2014</v>
      </c>
      <c r="D11363" s="16" t="s">
        <v>2331</v>
      </c>
      <c r="E11363" s="16">
        <v>151</v>
      </c>
      <c r="F11363" s="16">
        <v>8</v>
      </c>
      <c r="G11363" s="16">
        <v>1</v>
      </c>
      <c r="H11363" s="16">
        <v>2</v>
      </c>
    </row>
    <row r="11364" spans="1:8" x14ac:dyDescent="0.3">
      <c r="A11364" s="13" t="str">
        <f t="shared" si="177"/>
        <v>pomerdr012014</v>
      </c>
      <c r="B11364" s="16" t="s">
        <v>1592</v>
      </c>
      <c r="C11364" s="16">
        <v>2014</v>
      </c>
      <c r="D11364" s="16" t="s">
        <v>2334</v>
      </c>
      <c r="E11364" s="16">
        <v>1</v>
      </c>
      <c r="F11364" s="16">
        <v>8</v>
      </c>
      <c r="G11364" s="16">
        <v>0</v>
      </c>
      <c r="H11364" s="16">
        <v>0</v>
      </c>
    </row>
    <row r="11365" spans="1:8" x14ac:dyDescent="0.3">
      <c r="A11365" s="13" t="str">
        <f t="shared" si="177"/>
        <v>pompeda012014</v>
      </c>
      <c r="B11365" s="16" t="s">
        <v>2251</v>
      </c>
      <c r="C11365" s="16">
        <v>2014</v>
      </c>
      <c r="D11365" s="16" t="s">
        <v>2329</v>
      </c>
      <c r="E11365" s="16">
        <v>8</v>
      </c>
      <c r="F11365" s="16">
        <v>0</v>
      </c>
      <c r="G11365" s="16">
        <v>0</v>
      </c>
      <c r="H11365" s="16">
        <v>0</v>
      </c>
    </row>
    <row r="11366" spans="1:8" x14ac:dyDescent="0.3">
      <c r="A11366" s="13" t="str">
        <f t="shared" si="177"/>
        <v>pompeda012014</v>
      </c>
      <c r="B11366" s="16" t="s">
        <v>2251</v>
      </c>
      <c r="C11366" s="16">
        <v>2014</v>
      </c>
      <c r="D11366" s="16" t="s">
        <v>2330</v>
      </c>
      <c r="E11366" s="16">
        <v>9</v>
      </c>
      <c r="F11366" s="16">
        <v>0</v>
      </c>
      <c r="G11366" s="16">
        <v>0</v>
      </c>
      <c r="H11366" s="16">
        <v>0</v>
      </c>
    </row>
    <row r="11367" spans="1:8" x14ac:dyDescent="0.3">
      <c r="A11367" s="13" t="str">
        <f t="shared" si="177"/>
        <v>pompeda012014</v>
      </c>
      <c r="B11367" s="16" t="s">
        <v>2251</v>
      </c>
      <c r="C11367" s="16">
        <v>2014</v>
      </c>
      <c r="D11367" s="16" t="s">
        <v>2331</v>
      </c>
      <c r="E11367" s="16">
        <v>17</v>
      </c>
      <c r="F11367" s="16">
        <v>0</v>
      </c>
      <c r="G11367" s="16">
        <v>0</v>
      </c>
      <c r="H11367" s="16">
        <v>0</v>
      </c>
    </row>
    <row r="11368" spans="1:8" x14ac:dyDescent="0.3">
      <c r="A11368" s="13" t="str">
        <f t="shared" si="177"/>
        <v>porceri012014</v>
      </c>
      <c r="B11368" s="16" t="s">
        <v>1159</v>
      </c>
      <c r="C11368" s="16">
        <v>2014</v>
      </c>
      <c r="D11368" s="16" t="s">
        <v>2334</v>
      </c>
      <c r="E11368" s="16">
        <v>18</v>
      </c>
      <c r="F11368" s="16">
        <v>17</v>
      </c>
      <c r="G11368" s="16">
        <v>4</v>
      </c>
      <c r="H11368" s="16">
        <v>2</v>
      </c>
    </row>
    <row r="11369" spans="1:8" x14ac:dyDescent="0.3">
      <c r="A11369" s="13" t="str">
        <f t="shared" si="177"/>
        <v>poredaa012014</v>
      </c>
      <c r="B11369" s="16" t="s">
        <v>1160</v>
      </c>
      <c r="C11369" s="16">
        <v>2014</v>
      </c>
      <c r="D11369" s="16" t="s">
        <v>2334</v>
      </c>
      <c r="E11369" s="16">
        <v>0</v>
      </c>
      <c r="F11369" s="16">
        <v>1</v>
      </c>
      <c r="G11369" s="16">
        <v>0</v>
      </c>
      <c r="H11369" s="16">
        <v>0</v>
      </c>
    </row>
    <row r="11370" spans="1:8" x14ac:dyDescent="0.3">
      <c r="A11370" s="13" t="str">
        <f t="shared" si="177"/>
        <v>poseybu012014</v>
      </c>
      <c r="B11370" s="16" t="s">
        <v>1161</v>
      </c>
      <c r="C11370" s="16">
        <v>2014</v>
      </c>
      <c r="D11370" s="16" t="s">
        <v>2335</v>
      </c>
      <c r="E11370" s="16">
        <v>246</v>
      </c>
      <c r="F11370" s="16">
        <v>22</v>
      </c>
      <c r="G11370" s="16">
        <v>1</v>
      </c>
      <c r="H11370" s="16">
        <v>20</v>
      </c>
    </row>
    <row r="11371" spans="1:8" x14ac:dyDescent="0.3">
      <c r="A11371" s="13" t="str">
        <f t="shared" si="177"/>
        <v>poseybu012014</v>
      </c>
      <c r="B11371" s="16" t="s">
        <v>1161</v>
      </c>
      <c r="C11371" s="16">
        <v>2014</v>
      </c>
      <c r="D11371" s="16" t="s">
        <v>2336</v>
      </c>
      <c r="E11371" s="16">
        <v>787</v>
      </c>
      <c r="F11371" s="16">
        <v>51</v>
      </c>
      <c r="G11371" s="16">
        <v>5</v>
      </c>
      <c r="H11371" s="16">
        <v>8</v>
      </c>
    </row>
    <row r="11372" spans="1:8" x14ac:dyDescent="0.3">
      <c r="A11372" s="13" t="str">
        <f t="shared" si="177"/>
        <v>pradoma012014</v>
      </c>
      <c r="B11372" s="16" t="s">
        <v>717</v>
      </c>
      <c r="C11372" s="16">
        <v>2014</v>
      </c>
      <c r="D11372" s="16" t="s">
        <v>39</v>
      </c>
      <c r="E11372" s="16">
        <v>8</v>
      </c>
      <c r="F11372" s="16">
        <v>12</v>
      </c>
      <c r="G11372" s="16">
        <v>2</v>
      </c>
      <c r="H11372" s="16">
        <v>4</v>
      </c>
    </row>
    <row r="11373" spans="1:8" x14ac:dyDescent="0.3">
      <c r="A11373" s="13" t="str">
        <f t="shared" si="177"/>
        <v>pradoma012014</v>
      </c>
      <c r="B11373" s="16" t="s">
        <v>717</v>
      </c>
      <c r="C11373" s="16">
        <v>2014</v>
      </c>
      <c r="D11373" s="16" t="s">
        <v>39</v>
      </c>
      <c r="E11373" s="16">
        <v>21</v>
      </c>
      <c r="F11373" s="16">
        <v>52</v>
      </c>
      <c r="G11373" s="16">
        <v>1</v>
      </c>
      <c r="H11373" s="16">
        <v>6</v>
      </c>
    </row>
    <row r="11374" spans="1:8" x14ac:dyDescent="0.3">
      <c r="A11374" s="13" t="str">
        <f t="shared" si="177"/>
        <v>pradoma012014</v>
      </c>
      <c r="B11374" s="16" t="s">
        <v>717</v>
      </c>
      <c r="C11374" s="16">
        <v>2014</v>
      </c>
      <c r="D11374" s="16" t="s">
        <v>40</v>
      </c>
      <c r="E11374" s="16">
        <v>67</v>
      </c>
      <c r="F11374" s="16">
        <v>181</v>
      </c>
      <c r="G11374" s="16">
        <v>12</v>
      </c>
      <c r="H11374" s="16">
        <v>19</v>
      </c>
    </row>
    <row r="11375" spans="1:8" x14ac:dyDescent="0.3">
      <c r="A11375" s="13" t="str">
        <f t="shared" si="177"/>
        <v>pradoma012014</v>
      </c>
      <c r="B11375" s="16" t="s">
        <v>717</v>
      </c>
      <c r="C11375" s="16">
        <v>2014</v>
      </c>
      <c r="D11375" s="16" t="s">
        <v>40</v>
      </c>
      <c r="E11375" s="16">
        <v>7</v>
      </c>
      <c r="F11375" s="16">
        <v>22</v>
      </c>
      <c r="G11375" s="16">
        <v>1</v>
      </c>
      <c r="H11375" s="16">
        <v>1</v>
      </c>
    </row>
    <row r="11376" spans="1:8" x14ac:dyDescent="0.3">
      <c r="A11376" s="13" t="str">
        <f t="shared" si="177"/>
        <v>pradoma012014</v>
      </c>
      <c r="B11376" s="16" t="s">
        <v>717</v>
      </c>
      <c r="C11376" s="16">
        <v>2014</v>
      </c>
      <c r="D11376" s="16" t="s">
        <v>2330</v>
      </c>
      <c r="E11376" s="16">
        <v>6</v>
      </c>
      <c r="F11376" s="16">
        <v>0</v>
      </c>
      <c r="G11376" s="16">
        <v>0</v>
      </c>
      <c r="H11376" s="16">
        <v>0</v>
      </c>
    </row>
    <row r="11377" spans="1:8" x14ac:dyDescent="0.3">
      <c r="A11377" s="13" t="str">
        <f t="shared" si="177"/>
        <v>pradoma012014</v>
      </c>
      <c r="B11377" s="16" t="s">
        <v>717</v>
      </c>
      <c r="C11377" s="16">
        <v>2014</v>
      </c>
      <c r="D11377" s="16" t="s">
        <v>2331</v>
      </c>
      <c r="E11377" s="16">
        <v>15</v>
      </c>
      <c r="F11377" s="16">
        <v>0</v>
      </c>
      <c r="G11377" s="16">
        <v>0</v>
      </c>
      <c r="H11377" s="16">
        <v>0</v>
      </c>
    </row>
    <row r="11378" spans="1:8" x14ac:dyDescent="0.3">
      <c r="A11378" s="13" t="str">
        <f t="shared" si="177"/>
        <v>pradoma012014</v>
      </c>
      <c r="B11378" s="16" t="s">
        <v>717</v>
      </c>
      <c r="C11378" s="16">
        <v>2014</v>
      </c>
      <c r="D11378" s="16" t="s">
        <v>2332</v>
      </c>
      <c r="E11378" s="16">
        <v>9</v>
      </c>
      <c r="F11378" s="16">
        <v>0</v>
      </c>
      <c r="G11378" s="16">
        <v>0</v>
      </c>
      <c r="H11378" s="16">
        <v>0</v>
      </c>
    </row>
    <row r="11379" spans="1:8" x14ac:dyDescent="0.3">
      <c r="A11379" s="13" t="str">
        <f t="shared" si="177"/>
        <v>preslal012014</v>
      </c>
      <c r="B11379" s="16" t="s">
        <v>1360</v>
      </c>
      <c r="C11379" s="16">
        <v>2014</v>
      </c>
      <c r="D11379" s="16" t="s">
        <v>2329</v>
      </c>
      <c r="E11379" s="16">
        <v>36</v>
      </c>
      <c r="F11379" s="16">
        <v>0</v>
      </c>
      <c r="G11379" s="16">
        <v>0</v>
      </c>
      <c r="H11379" s="16">
        <v>0</v>
      </c>
    </row>
    <row r="11380" spans="1:8" x14ac:dyDescent="0.3">
      <c r="A11380" s="13" t="str">
        <f t="shared" si="177"/>
        <v>preslal012014</v>
      </c>
      <c r="B11380" s="16" t="s">
        <v>1360</v>
      </c>
      <c r="C11380" s="16">
        <v>2014</v>
      </c>
      <c r="D11380" s="16" t="s">
        <v>2330</v>
      </c>
      <c r="E11380" s="16">
        <v>50</v>
      </c>
      <c r="F11380" s="16">
        <v>1</v>
      </c>
      <c r="G11380" s="16">
        <v>0</v>
      </c>
      <c r="H11380" s="16">
        <v>0</v>
      </c>
    </row>
    <row r="11381" spans="1:8" x14ac:dyDescent="0.3">
      <c r="A11381" s="13" t="str">
        <f t="shared" si="177"/>
        <v>preslal012014</v>
      </c>
      <c r="B11381" s="16" t="s">
        <v>1360</v>
      </c>
      <c r="C11381" s="16">
        <v>2014</v>
      </c>
      <c r="D11381" s="16" t="s">
        <v>2331</v>
      </c>
      <c r="E11381" s="16">
        <v>115</v>
      </c>
      <c r="F11381" s="16">
        <v>3</v>
      </c>
      <c r="G11381" s="16">
        <v>0</v>
      </c>
      <c r="H11381" s="16">
        <v>0</v>
      </c>
    </row>
    <row r="11382" spans="1:8" x14ac:dyDescent="0.3">
      <c r="A11382" s="13" t="str">
        <f t="shared" si="177"/>
        <v>preslal012014</v>
      </c>
      <c r="B11382" s="16" t="s">
        <v>1360</v>
      </c>
      <c r="C11382" s="16">
        <v>2014</v>
      </c>
      <c r="D11382" s="16" t="s">
        <v>2332</v>
      </c>
      <c r="E11382" s="16">
        <v>29</v>
      </c>
      <c r="F11382" s="16">
        <v>2</v>
      </c>
      <c r="G11382" s="16">
        <v>0</v>
      </c>
      <c r="H11382" s="16">
        <v>0</v>
      </c>
    </row>
    <row r="11383" spans="1:8" x14ac:dyDescent="0.3">
      <c r="A11383" s="13" t="str">
        <f t="shared" si="177"/>
        <v>pressry012014</v>
      </c>
      <c r="B11383" s="16" t="s">
        <v>2030</v>
      </c>
      <c r="C11383" s="16">
        <v>2014</v>
      </c>
      <c r="D11383" s="16" t="s">
        <v>2334</v>
      </c>
      <c r="E11383" s="16">
        <v>1</v>
      </c>
      <c r="F11383" s="16">
        <v>5</v>
      </c>
      <c r="G11383" s="16">
        <v>0</v>
      </c>
      <c r="H11383" s="16">
        <v>0</v>
      </c>
    </row>
    <row r="11384" spans="1:8" x14ac:dyDescent="0.3">
      <c r="A11384" s="13" t="str">
        <f t="shared" si="177"/>
        <v>pricebr012014</v>
      </c>
      <c r="B11384" s="16" t="s">
        <v>2252</v>
      </c>
      <c r="C11384" s="16">
        <v>2014</v>
      </c>
      <c r="D11384" s="16" t="s">
        <v>2334</v>
      </c>
      <c r="E11384" s="16">
        <v>0</v>
      </c>
      <c r="F11384" s="16">
        <v>0</v>
      </c>
      <c r="G11384" s="16">
        <v>0</v>
      </c>
      <c r="H11384" s="16">
        <v>0</v>
      </c>
    </row>
    <row r="11385" spans="1:8" x14ac:dyDescent="0.3">
      <c r="A11385" s="13" t="str">
        <f t="shared" si="177"/>
        <v>priceda012014</v>
      </c>
      <c r="B11385" s="16" t="s">
        <v>988</v>
      </c>
      <c r="C11385" s="16">
        <v>2014</v>
      </c>
      <c r="D11385" s="16" t="s">
        <v>2334</v>
      </c>
      <c r="E11385" s="16">
        <v>3</v>
      </c>
      <c r="F11385" s="16">
        <v>15</v>
      </c>
      <c r="G11385" s="16">
        <v>1</v>
      </c>
      <c r="H11385" s="16">
        <v>1</v>
      </c>
    </row>
    <row r="11386" spans="1:8" x14ac:dyDescent="0.3">
      <c r="A11386" s="13" t="str">
        <f t="shared" si="177"/>
        <v>priceda012014</v>
      </c>
      <c r="B11386" s="16" t="s">
        <v>988</v>
      </c>
      <c r="C11386" s="16">
        <v>2014</v>
      </c>
      <c r="D11386" s="16" t="s">
        <v>2334</v>
      </c>
      <c r="E11386" s="16">
        <v>1</v>
      </c>
      <c r="F11386" s="16">
        <v>3</v>
      </c>
      <c r="G11386" s="16">
        <v>0</v>
      </c>
      <c r="H11386" s="16">
        <v>0</v>
      </c>
    </row>
    <row r="11387" spans="1:8" x14ac:dyDescent="0.3">
      <c r="A11387" s="13" t="str">
        <f t="shared" si="177"/>
        <v>pridija012014</v>
      </c>
      <c r="B11387" s="16" t="s">
        <v>989</v>
      </c>
      <c r="C11387" s="16">
        <v>2014</v>
      </c>
      <c r="D11387" s="16" t="s">
        <v>2330</v>
      </c>
      <c r="E11387" s="16">
        <v>3</v>
      </c>
      <c r="F11387" s="16">
        <v>0</v>
      </c>
      <c r="G11387" s="16">
        <v>0</v>
      </c>
      <c r="H11387" s="16">
        <v>0</v>
      </c>
    </row>
    <row r="11388" spans="1:8" x14ac:dyDescent="0.3">
      <c r="A11388" s="13" t="str">
        <f t="shared" si="177"/>
        <v>pridija012014</v>
      </c>
      <c r="B11388" s="16" t="s">
        <v>989</v>
      </c>
      <c r="C11388" s="16">
        <v>2014</v>
      </c>
      <c r="D11388" s="16" t="s">
        <v>2331</v>
      </c>
      <c r="E11388" s="16">
        <v>3</v>
      </c>
      <c r="F11388" s="16">
        <v>0</v>
      </c>
      <c r="G11388" s="16">
        <v>0</v>
      </c>
      <c r="H11388" s="16">
        <v>0</v>
      </c>
    </row>
    <row r="11389" spans="1:8" x14ac:dyDescent="0.3">
      <c r="A11389" s="13" t="str">
        <f t="shared" si="177"/>
        <v>pridija012014</v>
      </c>
      <c r="B11389" s="16" t="s">
        <v>989</v>
      </c>
      <c r="C11389" s="16">
        <v>2014</v>
      </c>
      <c r="D11389" s="16" t="s">
        <v>2332</v>
      </c>
      <c r="E11389" s="16">
        <v>0</v>
      </c>
      <c r="F11389" s="16">
        <v>0</v>
      </c>
      <c r="G11389" s="16">
        <v>0</v>
      </c>
      <c r="H11389" s="16">
        <v>0</v>
      </c>
    </row>
    <row r="11390" spans="1:8" x14ac:dyDescent="0.3">
      <c r="A11390" s="13" t="str">
        <f t="shared" si="177"/>
        <v>pryorst012014</v>
      </c>
      <c r="B11390" s="16" t="s">
        <v>1811</v>
      </c>
      <c r="C11390" s="16">
        <v>2014</v>
      </c>
      <c r="D11390" s="16" t="s">
        <v>2334</v>
      </c>
      <c r="E11390" s="16">
        <v>0</v>
      </c>
      <c r="F11390" s="16">
        <v>0</v>
      </c>
      <c r="G11390" s="16">
        <v>0</v>
      </c>
      <c r="H11390" s="16">
        <v>0</v>
      </c>
    </row>
    <row r="11391" spans="1:8" x14ac:dyDescent="0.3">
      <c r="A11391" s="13" t="str">
        <f t="shared" si="177"/>
        <v>puigya012014</v>
      </c>
      <c r="B11391" s="16" t="s">
        <v>2032</v>
      </c>
      <c r="C11391" s="16">
        <v>2014</v>
      </c>
      <c r="D11391" s="16" t="s">
        <v>2329</v>
      </c>
      <c r="E11391" s="16">
        <v>104</v>
      </c>
      <c r="F11391" s="16">
        <v>8</v>
      </c>
      <c r="G11391" s="16">
        <v>2</v>
      </c>
      <c r="H11391" s="16">
        <v>1</v>
      </c>
    </row>
    <row r="11392" spans="1:8" x14ac:dyDescent="0.3">
      <c r="A11392" s="13" t="str">
        <f t="shared" si="177"/>
        <v>puigya012014</v>
      </c>
      <c r="B11392" s="16" t="s">
        <v>2032</v>
      </c>
      <c r="C11392" s="16">
        <v>2014</v>
      </c>
      <c r="D11392" s="16" t="s">
        <v>2331</v>
      </c>
      <c r="E11392" s="16">
        <v>254</v>
      </c>
      <c r="F11392" s="16">
        <v>15</v>
      </c>
      <c r="G11392" s="16">
        <v>3</v>
      </c>
      <c r="H11392" s="16">
        <v>3</v>
      </c>
    </row>
    <row r="11393" spans="1:8" x14ac:dyDescent="0.3">
      <c r="A11393" s="13" t="str">
        <f t="shared" si="177"/>
        <v>puigya012014</v>
      </c>
      <c r="B11393" s="16" t="s">
        <v>2032</v>
      </c>
      <c r="C11393" s="16">
        <v>2014</v>
      </c>
      <c r="D11393" s="16" t="s">
        <v>2332</v>
      </c>
      <c r="E11393" s="16">
        <v>150</v>
      </c>
      <c r="F11393" s="16">
        <v>7</v>
      </c>
      <c r="G11393" s="16">
        <v>1</v>
      </c>
      <c r="H11393" s="16">
        <v>2</v>
      </c>
    </row>
    <row r="11394" spans="1:8" x14ac:dyDescent="0.3">
      <c r="A11394" s="13" t="str">
        <f t="shared" si="177"/>
        <v>pujolal012014</v>
      </c>
      <c r="B11394" s="16" t="s">
        <v>266</v>
      </c>
      <c r="C11394" s="16">
        <v>2014</v>
      </c>
      <c r="D11394" s="16" t="s">
        <v>2335</v>
      </c>
      <c r="E11394" s="16">
        <v>879</v>
      </c>
      <c r="F11394" s="16">
        <v>80</v>
      </c>
      <c r="G11394" s="16">
        <v>3</v>
      </c>
      <c r="H11394" s="16">
        <v>78</v>
      </c>
    </row>
    <row r="11395" spans="1:8" x14ac:dyDescent="0.3">
      <c r="A11395" s="13" t="str">
        <f t="shared" ref="A11395:A11458" si="178">(B11395&amp;C11395)</f>
        <v>pujolal012014</v>
      </c>
      <c r="B11395" s="16" t="s">
        <v>266</v>
      </c>
      <c r="C11395" s="16">
        <v>2014</v>
      </c>
      <c r="D11395" s="16" t="s">
        <v>40</v>
      </c>
      <c r="E11395" s="16">
        <v>0</v>
      </c>
      <c r="F11395" s="16">
        <v>1</v>
      </c>
      <c r="G11395" s="16">
        <v>0</v>
      </c>
      <c r="H11395" s="16">
        <v>0</v>
      </c>
    </row>
    <row r="11396" spans="1:8" x14ac:dyDescent="0.3">
      <c r="A11396" s="13" t="str">
        <f t="shared" si="178"/>
        <v>puntoni012014</v>
      </c>
      <c r="B11396" s="16" t="s">
        <v>267</v>
      </c>
      <c r="C11396" s="16">
        <v>2014</v>
      </c>
      <c r="D11396" s="16" t="s">
        <v>39</v>
      </c>
      <c r="E11396" s="16">
        <v>89</v>
      </c>
      <c r="F11396" s="16">
        <v>130</v>
      </c>
      <c r="G11396" s="16">
        <v>6</v>
      </c>
      <c r="H11396" s="16">
        <v>41</v>
      </c>
    </row>
    <row r="11397" spans="1:8" x14ac:dyDescent="0.3">
      <c r="A11397" s="13" t="str">
        <f t="shared" si="178"/>
        <v>puntoni012014</v>
      </c>
      <c r="B11397" s="16" t="s">
        <v>267</v>
      </c>
      <c r="C11397" s="16">
        <v>2014</v>
      </c>
      <c r="D11397" s="16" t="s">
        <v>40</v>
      </c>
      <c r="E11397" s="16">
        <v>0</v>
      </c>
      <c r="F11397" s="16">
        <v>1</v>
      </c>
      <c r="G11397" s="16">
        <v>0</v>
      </c>
      <c r="H11397" s="16">
        <v>0</v>
      </c>
    </row>
    <row r="11398" spans="1:8" x14ac:dyDescent="0.3">
      <c r="A11398" s="13" t="str">
        <f t="shared" si="178"/>
        <v>puntoni012014</v>
      </c>
      <c r="B11398" s="16" t="s">
        <v>267</v>
      </c>
      <c r="C11398" s="16">
        <v>2014</v>
      </c>
      <c r="D11398" s="16" t="s">
        <v>2331</v>
      </c>
      <c r="E11398" s="16">
        <v>0</v>
      </c>
      <c r="F11398" s="16">
        <v>0</v>
      </c>
      <c r="G11398" s="16">
        <v>0</v>
      </c>
      <c r="H11398" s="16">
        <v>0</v>
      </c>
    </row>
    <row r="11399" spans="1:8" x14ac:dyDescent="0.3">
      <c r="A11399" s="13" t="str">
        <f t="shared" si="178"/>
        <v>puntoni012014</v>
      </c>
      <c r="B11399" s="16" t="s">
        <v>267</v>
      </c>
      <c r="C11399" s="16">
        <v>2014</v>
      </c>
      <c r="D11399" s="16" t="s">
        <v>2332</v>
      </c>
      <c r="E11399" s="16">
        <v>0</v>
      </c>
      <c r="F11399" s="16">
        <v>0</v>
      </c>
      <c r="G11399" s="16">
        <v>0</v>
      </c>
      <c r="H11399" s="16">
        <v>0</v>
      </c>
    </row>
    <row r="11400" spans="1:8" x14ac:dyDescent="0.3">
      <c r="A11400" s="13" t="str">
        <f t="shared" si="178"/>
        <v>puntoni012014</v>
      </c>
      <c r="B11400" s="16" t="s">
        <v>267</v>
      </c>
      <c r="C11400" s="16">
        <v>2014</v>
      </c>
      <c r="D11400" s="16" t="s">
        <v>2333</v>
      </c>
      <c r="E11400" s="16">
        <v>19</v>
      </c>
      <c r="F11400" s="16">
        <v>36</v>
      </c>
      <c r="G11400" s="16">
        <v>1</v>
      </c>
      <c r="H11400" s="16">
        <v>9</v>
      </c>
    </row>
    <row r="11401" spans="1:8" x14ac:dyDescent="0.3">
      <c r="A11401" s="13" t="str">
        <f t="shared" si="178"/>
        <v>putkolu012014</v>
      </c>
      <c r="B11401" s="16" t="s">
        <v>1812</v>
      </c>
      <c r="C11401" s="16">
        <v>2014</v>
      </c>
      <c r="D11401" s="16" t="s">
        <v>2334</v>
      </c>
      <c r="E11401" s="16">
        <v>1</v>
      </c>
      <c r="F11401" s="16">
        <v>0</v>
      </c>
      <c r="G11401" s="16">
        <v>0</v>
      </c>
      <c r="H11401" s="16">
        <v>0</v>
      </c>
    </row>
    <row r="11402" spans="1:8" x14ac:dyDescent="0.3">
      <c r="A11402" s="13" t="str">
        <f t="shared" si="178"/>
        <v>putnaza012014</v>
      </c>
      <c r="B11402" s="16" t="s">
        <v>1593</v>
      </c>
      <c r="C11402" s="16">
        <v>2014</v>
      </c>
      <c r="D11402" s="16" t="s">
        <v>2334</v>
      </c>
      <c r="E11402" s="16">
        <v>3</v>
      </c>
      <c r="F11402" s="16">
        <v>4</v>
      </c>
      <c r="G11402" s="16">
        <v>0</v>
      </c>
      <c r="H11402" s="16">
        <v>0</v>
      </c>
    </row>
    <row r="11403" spans="1:8" x14ac:dyDescent="0.3">
      <c r="A11403" s="13" t="str">
        <f t="shared" si="178"/>
        <v>putzjj012014</v>
      </c>
      <c r="B11403" s="16" t="s">
        <v>396</v>
      </c>
      <c r="C11403" s="16">
        <v>2014</v>
      </c>
      <c r="D11403" s="16" t="s">
        <v>2334</v>
      </c>
      <c r="E11403" s="16">
        <v>0</v>
      </c>
      <c r="F11403" s="16">
        <v>2</v>
      </c>
      <c r="G11403" s="16">
        <v>0</v>
      </c>
      <c r="H11403" s="16">
        <v>1</v>
      </c>
    </row>
    <row r="11404" spans="1:8" x14ac:dyDescent="0.3">
      <c r="A11404" s="13" t="str">
        <f t="shared" si="178"/>
        <v>quackke012014</v>
      </c>
      <c r="B11404" s="16" t="s">
        <v>2253</v>
      </c>
      <c r="C11404" s="16">
        <v>2014</v>
      </c>
      <c r="D11404" s="16" t="s">
        <v>2334</v>
      </c>
      <c r="E11404" s="16">
        <v>3</v>
      </c>
      <c r="F11404" s="16">
        <v>5</v>
      </c>
      <c r="G11404" s="16">
        <v>0</v>
      </c>
      <c r="H11404" s="16">
        <v>0</v>
      </c>
    </row>
    <row r="11405" spans="1:8" x14ac:dyDescent="0.3">
      <c r="A11405" s="13" t="str">
        <f t="shared" si="178"/>
        <v>quallch012014</v>
      </c>
      <c r="B11405" s="16" t="s">
        <v>486</v>
      </c>
      <c r="C11405" s="16">
        <v>2014</v>
      </c>
      <c r="D11405" s="16" t="s">
        <v>2334</v>
      </c>
      <c r="E11405" s="16">
        <v>4</v>
      </c>
      <c r="F11405" s="16">
        <v>8</v>
      </c>
      <c r="G11405" s="16">
        <v>0</v>
      </c>
      <c r="H11405" s="16">
        <v>0</v>
      </c>
    </row>
    <row r="11406" spans="1:8" x14ac:dyDescent="0.3">
      <c r="A11406" s="13" t="str">
        <f t="shared" si="178"/>
        <v>quentca012014</v>
      </c>
      <c r="B11406" s="16" t="s">
        <v>718</v>
      </c>
      <c r="C11406" s="16">
        <v>2014</v>
      </c>
      <c r="D11406" s="16" t="s">
        <v>2330</v>
      </c>
      <c r="E11406" s="16">
        <v>42</v>
      </c>
      <c r="F11406" s="16">
        <v>1</v>
      </c>
      <c r="G11406" s="16">
        <v>0</v>
      </c>
      <c r="H11406" s="16">
        <v>1</v>
      </c>
    </row>
    <row r="11407" spans="1:8" x14ac:dyDescent="0.3">
      <c r="A11407" s="13" t="str">
        <f t="shared" si="178"/>
        <v>quentca012014</v>
      </c>
      <c r="B11407" s="16" t="s">
        <v>718</v>
      </c>
      <c r="C11407" s="16">
        <v>2014</v>
      </c>
      <c r="D11407" s="16" t="s">
        <v>2331</v>
      </c>
      <c r="E11407" s="16">
        <v>42</v>
      </c>
      <c r="F11407" s="16">
        <v>1</v>
      </c>
      <c r="G11407" s="16">
        <v>0</v>
      </c>
      <c r="H11407" s="16">
        <v>1</v>
      </c>
    </row>
    <row r="11408" spans="1:8" x14ac:dyDescent="0.3">
      <c r="A11408" s="13" t="str">
        <f t="shared" si="178"/>
        <v>quinthu012014</v>
      </c>
      <c r="B11408" s="16" t="s">
        <v>398</v>
      </c>
      <c r="C11408" s="16">
        <v>2014</v>
      </c>
      <c r="D11408" s="16" t="s">
        <v>2336</v>
      </c>
      <c r="E11408" s="16">
        <v>4</v>
      </c>
      <c r="F11408" s="16">
        <v>0</v>
      </c>
      <c r="G11408" s="16">
        <v>0</v>
      </c>
      <c r="H11408" s="16">
        <v>0</v>
      </c>
    </row>
    <row r="11409" spans="1:8" x14ac:dyDescent="0.3">
      <c r="A11409" s="13" t="str">
        <f t="shared" si="178"/>
        <v>quintjo012014</v>
      </c>
      <c r="B11409" s="16" t="s">
        <v>1813</v>
      </c>
      <c r="C11409" s="16">
        <v>2014</v>
      </c>
      <c r="D11409" s="16" t="s">
        <v>2334</v>
      </c>
      <c r="E11409" s="16">
        <v>4</v>
      </c>
      <c r="F11409" s="16">
        <v>25</v>
      </c>
      <c r="G11409" s="16">
        <v>0</v>
      </c>
      <c r="H11409" s="16">
        <v>6</v>
      </c>
    </row>
    <row r="11410" spans="1:8" x14ac:dyDescent="0.3">
      <c r="A11410" s="13" t="str">
        <f t="shared" si="178"/>
        <v>quintom012014</v>
      </c>
      <c r="B11410" s="16" t="s">
        <v>588</v>
      </c>
      <c r="C11410" s="16">
        <v>2014</v>
      </c>
      <c r="D11410" s="16" t="s">
        <v>39</v>
      </c>
      <c r="E11410" s="16">
        <v>0</v>
      </c>
      <c r="F11410" s="16">
        <v>0</v>
      </c>
      <c r="G11410" s="16">
        <v>0</v>
      </c>
      <c r="H11410" s="16">
        <v>0</v>
      </c>
    </row>
    <row r="11411" spans="1:8" x14ac:dyDescent="0.3">
      <c r="A11411" s="13" t="str">
        <f t="shared" si="178"/>
        <v>quintom012014</v>
      </c>
      <c r="B11411" s="16" t="s">
        <v>588</v>
      </c>
      <c r="C11411" s="16">
        <v>2014</v>
      </c>
      <c r="D11411" s="16" t="s">
        <v>2333</v>
      </c>
      <c r="E11411" s="16">
        <v>16</v>
      </c>
      <c r="F11411" s="16">
        <v>20</v>
      </c>
      <c r="G11411" s="16">
        <v>1</v>
      </c>
      <c r="H11411" s="16">
        <v>7</v>
      </c>
    </row>
    <row r="11412" spans="1:8" x14ac:dyDescent="0.3">
      <c r="A11412" s="13" t="str">
        <f t="shared" si="178"/>
        <v>quirogu012014</v>
      </c>
      <c r="B11412" s="16" t="s">
        <v>487</v>
      </c>
      <c r="C11412" s="16">
        <v>2014</v>
      </c>
      <c r="D11412" s="16" t="s">
        <v>2336</v>
      </c>
      <c r="E11412" s="16">
        <v>6</v>
      </c>
      <c r="F11412" s="16">
        <v>1</v>
      </c>
      <c r="G11412" s="16">
        <v>0</v>
      </c>
      <c r="H11412" s="16">
        <v>0</v>
      </c>
    </row>
    <row r="11413" spans="1:8" x14ac:dyDescent="0.3">
      <c r="A11413" s="13" t="str">
        <f t="shared" si="178"/>
        <v>raburry012014</v>
      </c>
      <c r="B11413" s="16" t="s">
        <v>488</v>
      </c>
      <c r="C11413" s="16">
        <v>2014</v>
      </c>
      <c r="D11413" s="16" t="s">
        <v>2335</v>
      </c>
      <c r="E11413" s="16">
        <v>0</v>
      </c>
      <c r="F11413" s="16">
        <v>2</v>
      </c>
      <c r="G11413" s="16">
        <v>0</v>
      </c>
      <c r="H11413" s="16">
        <v>0</v>
      </c>
    </row>
    <row r="11414" spans="1:8" x14ac:dyDescent="0.3">
      <c r="A11414" s="13" t="str">
        <f t="shared" si="178"/>
        <v>raburry012014</v>
      </c>
      <c r="B11414" s="16" t="s">
        <v>488</v>
      </c>
      <c r="C11414" s="16">
        <v>2014</v>
      </c>
      <c r="D11414" s="16" t="s">
        <v>2330</v>
      </c>
      <c r="E11414" s="16">
        <v>22</v>
      </c>
      <c r="F11414" s="16">
        <v>1</v>
      </c>
      <c r="G11414" s="16">
        <v>1</v>
      </c>
      <c r="H11414" s="16">
        <v>0</v>
      </c>
    </row>
    <row r="11415" spans="1:8" x14ac:dyDescent="0.3">
      <c r="A11415" s="13" t="str">
        <f t="shared" si="178"/>
        <v>raburry012014</v>
      </c>
      <c r="B11415" s="16" t="s">
        <v>488</v>
      </c>
      <c r="C11415" s="16">
        <v>2014</v>
      </c>
      <c r="D11415" s="16" t="s">
        <v>2331</v>
      </c>
      <c r="E11415" s="16">
        <v>45</v>
      </c>
      <c r="F11415" s="16">
        <v>3</v>
      </c>
      <c r="G11415" s="16">
        <v>2</v>
      </c>
      <c r="H11415" s="16">
        <v>1</v>
      </c>
    </row>
    <row r="11416" spans="1:8" x14ac:dyDescent="0.3">
      <c r="A11416" s="13" t="str">
        <f t="shared" si="178"/>
        <v>raburry012014</v>
      </c>
      <c r="B11416" s="16" t="s">
        <v>488</v>
      </c>
      <c r="C11416" s="16">
        <v>2014</v>
      </c>
      <c r="D11416" s="16" t="s">
        <v>2332</v>
      </c>
      <c r="E11416" s="16">
        <v>23</v>
      </c>
      <c r="F11416" s="16">
        <v>2</v>
      </c>
      <c r="G11416" s="16">
        <v>1</v>
      </c>
      <c r="H11416" s="16">
        <v>1</v>
      </c>
    </row>
    <row r="11417" spans="1:8" x14ac:dyDescent="0.3">
      <c r="A11417" s="13" t="str">
        <f t="shared" si="178"/>
        <v>ramiral032014</v>
      </c>
      <c r="B11417" s="16" t="s">
        <v>991</v>
      </c>
      <c r="C11417" s="16">
        <v>2014</v>
      </c>
      <c r="D11417" s="16" t="s">
        <v>2333</v>
      </c>
      <c r="E11417" s="16">
        <v>195</v>
      </c>
      <c r="F11417" s="16">
        <v>486</v>
      </c>
      <c r="G11417" s="16">
        <v>15</v>
      </c>
      <c r="H11417" s="16">
        <v>119</v>
      </c>
    </row>
    <row r="11418" spans="1:8" x14ac:dyDescent="0.3">
      <c r="A11418" s="13" t="str">
        <f t="shared" si="178"/>
        <v>ramirar012014</v>
      </c>
      <c r="B11418" s="16" t="s">
        <v>181</v>
      </c>
      <c r="C11418" s="16">
        <v>2014</v>
      </c>
      <c r="D11418" s="16" t="s">
        <v>40</v>
      </c>
      <c r="E11418" s="16">
        <v>74</v>
      </c>
      <c r="F11418" s="16">
        <v>184</v>
      </c>
      <c r="G11418" s="16">
        <v>10</v>
      </c>
      <c r="H11418" s="16">
        <v>12</v>
      </c>
    </row>
    <row r="11419" spans="1:8" x14ac:dyDescent="0.3">
      <c r="A11419" s="13" t="str">
        <f t="shared" si="178"/>
        <v>ramirer022014</v>
      </c>
      <c r="B11419" s="16" t="s">
        <v>1816</v>
      </c>
      <c r="C11419" s="16">
        <v>2014</v>
      </c>
      <c r="D11419" s="16" t="s">
        <v>2334</v>
      </c>
      <c r="E11419" s="16">
        <v>2</v>
      </c>
      <c r="F11419" s="16">
        <v>8</v>
      </c>
      <c r="G11419" s="16">
        <v>0</v>
      </c>
      <c r="H11419" s="16">
        <v>0</v>
      </c>
    </row>
    <row r="11420" spans="1:8" x14ac:dyDescent="0.3">
      <c r="A11420" s="13" t="str">
        <f t="shared" si="178"/>
        <v>ramirha012014</v>
      </c>
      <c r="B11420" s="16" t="s">
        <v>589</v>
      </c>
      <c r="C11420" s="16">
        <v>2014</v>
      </c>
      <c r="D11420" s="16" t="s">
        <v>2333</v>
      </c>
      <c r="E11420" s="16">
        <v>148</v>
      </c>
      <c r="F11420" s="16">
        <v>246</v>
      </c>
      <c r="G11420" s="16">
        <v>16</v>
      </c>
      <c r="H11420" s="16">
        <v>53</v>
      </c>
    </row>
    <row r="11421" spans="1:8" x14ac:dyDescent="0.3">
      <c r="A11421" s="13" t="str">
        <f t="shared" si="178"/>
        <v>ramirjo012014</v>
      </c>
      <c r="B11421" s="16" t="s">
        <v>2034</v>
      </c>
      <c r="C11421" s="16">
        <v>2014</v>
      </c>
      <c r="D11421" s="16" t="s">
        <v>39</v>
      </c>
      <c r="E11421" s="16">
        <v>14</v>
      </c>
      <c r="F11421" s="16">
        <v>24</v>
      </c>
      <c r="G11421" s="16">
        <v>0</v>
      </c>
      <c r="H11421" s="16">
        <v>6</v>
      </c>
    </row>
    <row r="11422" spans="1:8" x14ac:dyDescent="0.3">
      <c r="A11422" s="13" t="str">
        <f t="shared" si="178"/>
        <v>ramirjo012014</v>
      </c>
      <c r="B11422" s="16" t="s">
        <v>2034</v>
      </c>
      <c r="C11422" s="16">
        <v>2014</v>
      </c>
      <c r="D11422" s="16" t="s">
        <v>2333</v>
      </c>
      <c r="E11422" s="16">
        <v>76</v>
      </c>
      <c r="F11422" s="16">
        <v>155</v>
      </c>
      <c r="G11422" s="16">
        <v>4</v>
      </c>
      <c r="H11422" s="16">
        <v>34</v>
      </c>
    </row>
    <row r="11423" spans="1:8" x14ac:dyDescent="0.3">
      <c r="A11423" s="13" t="str">
        <f t="shared" si="178"/>
        <v>ramirjo022014</v>
      </c>
      <c r="B11423" s="16" t="s">
        <v>2254</v>
      </c>
      <c r="C11423" s="16">
        <v>2014</v>
      </c>
      <c r="D11423" s="16" t="s">
        <v>2334</v>
      </c>
      <c r="E11423" s="16">
        <v>0</v>
      </c>
      <c r="F11423" s="16">
        <v>0</v>
      </c>
      <c r="G11423" s="16">
        <v>0</v>
      </c>
      <c r="H11423" s="16">
        <v>0</v>
      </c>
    </row>
    <row r="11424" spans="1:8" x14ac:dyDescent="0.3">
      <c r="A11424" s="13" t="str">
        <f t="shared" si="178"/>
        <v>ramirne012014</v>
      </c>
      <c r="B11424" s="16" t="s">
        <v>2255</v>
      </c>
      <c r="C11424" s="16">
        <v>2014</v>
      </c>
      <c r="D11424" s="16" t="s">
        <v>2334</v>
      </c>
      <c r="E11424" s="16">
        <v>3</v>
      </c>
      <c r="F11424" s="16">
        <v>1</v>
      </c>
      <c r="G11424" s="16">
        <v>0</v>
      </c>
      <c r="H11424" s="16">
        <v>0</v>
      </c>
    </row>
    <row r="11425" spans="1:8" x14ac:dyDescent="0.3">
      <c r="A11425" s="13" t="str">
        <f t="shared" si="178"/>
        <v>ramirra022014</v>
      </c>
      <c r="B11425" s="16" t="s">
        <v>719</v>
      </c>
      <c r="C11425" s="16">
        <v>2014</v>
      </c>
      <c r="D11425" s="16" t="s">
        <v>2334</v>
      </c>
      <c r="E11425" s="16">
        <v>1</v>
      </c>
      <c r="F11425" s="16">
        <v>0</v>
      </c>
      <c r="G11425" s="16">
        <v>0</v>
      </c>
      <c r="H11425" s="16">
        <v>0</v>
      </c>
    </row>
    <row r="11426" spans="1:8" x14ac:dyDescent="0.3">
      <c r="A11426" s="13" t="str">
        <f t="shared" si="178"/>
        <v>ramosaj012014</v>
      </c>
      <c r="B11426" s="16" t="s">
        <v>1817</v>
      </c>
      <c r="C11426" s="16">
        <v>2014</v>
      </c>
      <c r="D11426" s="16" t="s">
        <v>2334</v>
      </c>
      <c r="E11426" s="16">
        <v>2</v>
      </c>
      <c r="F11426" s="16">
        <v>6</v>
      </c>
      <c r="G11426" s="16">
        <v>0</v>
      </c>
      <c r="H11426" s="16">
        <v>0</v>
      </c>
    </row>
    <row r="11427" spans="1:8" x14ac:dyDescent="0.3">
      <c r="A11427" s="13" t="str">
        <f t="shared" si="178"/>
        <v>ramosce012014</v>
      </c>
      <c r="B11427" s="16" t="s">
        <v>1164</v>
      </c>
      <c r="C11427" s="16">
        <v>2014</v>
      </c>
      <c r="D11427" s="16" t="s">
        <v>2334</v>
      </c>
      <c r="E11427" s="16">
        <v>4</v>
      </c>
      <c r="F11427" s="16">
        <v>8</v>
      </c>
      <c r="G11427" s="16">
        <v>2</v>
      </c>
      <c r="H11427" s="16">
        <v>0</v>
      </c>
    </row>
    <row r="11428" spans="1:8" x14ac:dyDescent="0.3">
      <c r="A11428" s="13" t="str">
        <f t="shared" si="178"/>
        <v>ramoswi012014</v>
      </c>
      <c r="B11428" s="16" t="s">
        <v>1361</v>
      </c>
      <c r="C11428" s="16">
        <v>2014</v>
      </c>
      <c r="D11428" s="16" t="s">
        <v>2336</v>
      </c>
      <c r="E11428" s="16">
        <v>626</v>
      </c>
      <c r="F11428" s="16">
        <v>54</v>
      </c>
      <c r="G11428" s="16">
        <v>5</v>
      </c>
      <c r="H11428" s="16">
        <v>2</v>
      </c>
    </row>
    <row r="11429" spans="1:8" x14ac:dyDescent="0.3">
      <c r="A11429" s="13" t="str">
        <f t="shared" si="178"/>
        <v>ranauan012014</v>
      </c>
      <c r="B11429" s="16" t="s">
        <v>2256</v>
      </c>
      <c r="C11429" s="16">
        <v>2014</v>
      </c>
      <c r="D11429" s="16" t="s">
        <v>2334</v>
      </c>
      <c r="E11429" s="16">
        <v>2</v>
      </c>
      <c r="F11429" s="16">
        <v>3</v>
      </c>
      <c r="G11429" s="16">
        <v>0</v>
      </c>
      <c r="H11429" s="16">
        <v>0</v>
      </c>
    </row>
    <row r="11430" spans="1:8" x14ac:dyDescent="0.3">
      <c r="A11430" s="13" t="str">
        <f t="shared" si="178"/>
        <v>rasmuco012014</v>
      </c>
      <c r="B11430" s="16" t="s">
        <v>1165</v>
      </c>
      <c r="C11430" s="16">
        <v>2014</v>
      </c>
      <c r="D11430" s="16" t="s">
        <v>2329</v>
      </c>
      <c r="E11430" s="16">
        <v>234</v>
      </c>
      <c r="F11430" s="16">
        <v>3</v>
      </c>
      <c r="G11430" s="16">
        <v>1</v>
      </c>
      <c r="H11430" s="16">
        <v>0</v>
      </c>
    </row>
    <row r="11431" spans="1:8" x14ac:dyDescent="0.3">
      <c r="A11431" s="13" t="str">
        <f t="shared" si="178"/>
        <v>rasmuco012014</v>
      </c>
      <c r="B11431" s="16" t="s">
        <v>1165</v>
      </c>
      <c r="C11431" s="16">
        <v>2014</v>
      </c>
      <c r="D11431" s="16" t="s">
        <v>2331</v>
      </c>
      <c r="E11431" s="16">
        <v>234</v>
      </c>
      <c r="F11431" s="16">
        <v>3</v>
      </c>
      <c r="G11431" s="16">
        <v>1</v>
      </c>
      <c r="H11431" s="16">
        <v>0</v>
      </c>
    </row>
    <row r="11432" spans="1:8" x14ac:dyDescent="0.3">
      <c r="A11432" s="13" t="str">
        <f t="shared" si="178"/>
        <v>rasmuco022014</v>
      </c>
      <c r="B11432" s="16" t="s">
        <v>2035</v>
      </c>
      <c r="C11432" s="16">
        <v>2014</v>
      </c>
      <c r="D11432" s="16" t="s">
        <v>2334</v>
      </c>
      <c r="E11432" s="16">
        <v>3</v>
      </c>
      <c r="F11432" s="16">
        <v>8</v>
      </c>
      <c r="G11432" s="16">
        <v>1</v>
      </c>
      <c r="H11432" s="16">
        <v>1</v>
      </c>
    </row>
    <row r="11433" spans="1:8" x14ac:dyDescent="0.3">
      <c r="A11433" s="13" t="str">
        <f t="shared" si="178"/>
        <v>rasmuro012014</v>
      </c>
      <c r="B11433" s="16" t="s">
        <v>2257</v>
      </c>
      <c r="C11433" s="16">
        <v>2014</v>
      </c>
      <c r="D11433" s="16" t="s">
        <v>2334</v>
      </c>
      <c r="E11433" s="16">
        <v>0</v>
      </c>
      <c r="F11433" s="16">
        <v>1</v>
      </c>
      <c r="G11433" s="16">
        <v>0</v>
      </c>
      <c r="H11433" s="16">
        <v>0</v>
      </c>
    </row>
    <row r="11434" spans="1:8" x14ac:dyDescent="0.3">
      <c r="A11434" s="13" t="str">
        <f t="shared" si="178"/>
        <v>rayro022014</v>
      </c>
      <c r="B11434" s="16" t="s">
        <v>2258</v>
      </c>
      <c r="C11434" s="16">
        <v>2014</v>
      </c>
      <c r="D11434" s="16" t="s">
        <v>2334</v>
      </c>
      <c r="E11434" s="16">
        <v>2</v>
      </c>
      <c r="F11434" s="16">
        <v>6</v>
      </c>
      <c r="G11434" s="16">
        <v>0</v>
      </c>
      <c r="H11434" s="16">
        <v>1</v>
      </c>
    </row>
    <row r="11435" spans="1:8" x14ac:dyDescent="0.3">
      <c r="A11435" s="13" t="str">
        <f t="shared" si="178"/>
        <v>realmjt012014</v>
      </c>
      <c r="B11435" s="16" t="s">
        <v>2259</v>
      </c>
      <c r="C11435" s="16">
        <v>2014</v>
      </c>
      <c r="D11435" s="16" t="s">
        <v>2336</v>
      </c>
      <c r="E11435" s="16">
        <v>51</v>
      </c>
      <c r="F11435" s="16">
        <v>3</v>
      </c>
      <c r="G11435" s="16">
        <v>1</v>
      </c>
      <c r="H11435" s="16">
        <v>1</v>
      </c>
    </row>
    <row r="11436" spans="1:8" x14ac:dyDescent="0.3">
      <c r="A11436" s="13" t="str">
        <f t="shared" si="178"/>
        <v>reckean012014</v>
      </c>
      <c r="B11436" s="16" t="s">
        <v>1594</v>
      </c>
      <c r="C11436" s="16">
        <v>2014</v>
      </c>
      <c r="D11436" s="16" t="s">
        <v>2336</v>
      </c>
      <c r="E11436" s="16">
        <v>378</v>
      </c>
      <c r="F11436" s="16">
        <v>28</v>
      </c>
      <c r="G11436" s="16">
        <v>5</v>
      </c>
      <c r="H11436" s="16">
        <v>2</v>
      </c>
    </row>
    <row r="11437" spans="1:8" x14ac:dyDescent="0.3">
      <c r="A11437" s="13" t="str">
        <f t="shared" si="178"/>
        <v>reddijo012014</v>
      </c>
      <c r="B11437" s="16" t="s">
        <v>1167</v>
      </c>
      <c r="C11437" s="16">
        <v>2014</v>
      </c>
      <c r="D11437" s="16" t="s">
        <v>2329</v>
      </c>
      <c r="E11437" s="16">
        <v>2</v>
      </c>
      <c r="F11437" s="16">
        <v>0</v>
      </c>
      <c r="G11437" s="16">
        <v>0</v>
      </c>
      <c r="H11437" s="16">
        <v>0</v>
      </c>
    </row>
    <row r="11438" spans="1:8" x14ac:dyDescent="0.3">
      <c r="A11438" s="13" t="str">
        <f t="shared" si="178"/>
        <v>reddijo012014</v>
      </c>
      <c r="B11438" s="16" t="s">
        <v>1167</v>
      </c>
      <c r="C11438" s="16">
        <v>2014</v>
      </c>
      <c r="D11438" s="16" t="s">
        <v>2331</v>
      </c>
      <c r="E11438" s="16">
        <v>195</v>
      </c>
      <c r="F11438" s="16">
        <v>5</v>
      </c>
      <c r="G11438" s="16">
        <v>5</v>
      </c>
      <c r="H11438" s="16">
        <v>2</v>
      </c>
    </row>
    <row r="11439" spans="1:8" x14ac:dyDescent="0.3">
      <c r="A11439" s="13" t="str">
        <f t="shared" si="178"/>
        <v>reddijo012014</v>
      </c>
      <c r="B11439" s="16" t="s">
        <v>1167</v>
      </c>
      <c r="C11439" s="16">
        <v>2014</v>
      </c>
      <c r="D11439" s="16" t="s">
        <v>2332</v>
      </c>
      <c r="E11439" s="16">
        <v>193</v>
      </c>
      <c r="F11439" s="16">
        <v>5</v>
      </c>
      <c r="G11439" s="16">
        <v>5</v>
      </c>
      <c r="H11439" s="16">
        <v>2</v>
      </c>
    </row>
    <row r="11440" spans="1:8" x14ac:dyDescent="0.3">
      <c r="A11440" s="13" t="str">
        <f t="shared" si="178"/>
        <v>redmoto012014</v>
      </c>
      <c r="B11440" s="16" t="s">
        <v>1818</v>
      </c>
      <c r="C11440" s="16">
        <v>2014</v>
      </c>
      <c r="D11440" s="16" t="s">
        <v>2334</v>
      </c>
      <c r="E11440" s="16">
        <v>2</v>
      </c>
      <c r="F11440" s="16">
        <v>2</v>
      </c>
      <c r="G11440" s="16">
        <v>2</v>
      </c>
      <c r="H11440" s="16">
        <v>1</v>
      </c>
    </row>
    <row r="11441" spans="1:8" x14ac:dyDescent="0.3">
      <c r="A11441" s="13" t="str">
        <f t="shared" si="178"/>
        <v>reedad012014</v>
      </c>
      <c r="B11441" s="16" t="s">
        <v>1595</v>
      </c>
      <c r="C11441" s="16">
        <v>2014</v>
      </c>
      <c r="D11441" s="16" t="s">
        <v>2334</v>
      </c>
      <c r="E11441" s="16">
        <v>2</v>
      </c>
      <c r="F11441" s="16">
        <v>1</v>
      </c>
      <c r="G11441" s="16">
        <v>1</v>
      </c>
      <c r="H11441" s="16">
        <v>0</v>
      </c>
    </row>
    <row r="11442" spans="1:8" x14ac:dyDescent="0.3">
      <c r="A11442" s="13" t="str">
        <f t="shared" si="178"/>
        <v>reedev012014</v>
      </c>
      <c r="B11442" s="16" t="s">
        <v>2036</v>
      </c>
      <c r="C11442" s="16">
        <v>2014</v>
      </c>
      <c r="D11442" s="16" t="s">
        <v>2334</v>
      </c>
      <c r="E11442" s="16">
        <v>3</v>
      </c>
      <c r="F11442" s="16">
        <v>2</v>
      </c>
      <c r="G11442" s="16">
        <v>1</v>
      </c>
      <c r="H11442" s="16">
        <v>0</v>
      </c>
    </row>
    <row r="11443" spans="1:8" x14ac:dyDescent="0.3">
      <c r="A11443" s="13" t="str">
        <f t="shared" si="178"/>
        <v>reimono012014</v>
      </c>
      <c r="B11443" s="16" t="s">
        <v>1168</v>
      </c>
      <c r="C11443" s="16">
        <v>2014</v>
      </c>
      <c r="D11443" s="16" t="s">
        <v>2330</v>
      </c>
      <c r="E11443" s="16">
        <v>7</v>
      </c>
      <c r="F11443" s="16">
        <v>0</v>
      </c>
      <c r="G11443" s="16">
        <v>0</v>
      </c>
      <c r="H11443" s="16">
        <v>0</v>
      </c>
    </row>
    <row r="11444" spans="1:8" x14ac:dyDescent="0.3">
      <c r="A11444" s="13" t="str">
        <f t="shared" si="178"/>
        <v>reimono012014</v>
      </c>
      <c r="B11444" s="16" t="s">
        <v>1168</v>
      </c>
      <c r="C11444" s="16">
        <v>2014</v>
      </c>
      <c r="D11444" s="16" t="s">
        <v>2331</v>
      </c>
      <c r="E11444" s="16">
        <v>17</v>
      </c>
      <c r="F11444" s="16">
        <v>1</v>
      </c>
      <c r="G11444" s="16">
        <v>1</v>
      </c>
      <c r="H11444" s="16">
        <v>0</v>
      </c>
    </row>
    <row r="11445" spans="1:8" x14ac:dyDescent="0.3">
      <c r="A11445" s="13" t="str">
        <f t="shared" si="178"/>
        <v>reimono012014</v>
      </c>
      <c r="B11445" s="16" t="s">
        <v>1168</v>
      </c>
      <c r="C11445" s="16">
        <v>2014</v>
      </c>
      <c r="D11445" s="16" t="s">
        <v>2331</v>
      </c>
      <c r="E11445" s="16">
        <v>7</v>
      </c>
      <c r="F11445" s="16">
        <v>0</v>
      </c>
      <c r="G11445" s="16">
        <v>0</v>
      </c>
      <c r="H11445" s="16">
        <v>0</v>
      </c>
    </row>
    <row r="11446" spans="1:8" x14ac:dyDescent="0.3">
      <c r="A11446" s="13" t="str">
        <f t="shared" si="178"/>
        <v>reimono012014</v>
      </c>
      <c r="B11446" s="16" t="s">
        <v>1168</v>
      </c>
      <c r="C11446" s="16">
        <v>2014</v>
      </c>
      <c r="D11446" s="16" t="s">
        <v>2332</v>
      </c>
      <c r="E11446" s="16">
        <v>17</v>
      </c>
      <c r="F11446" s="16">
        <v>1</v>
      </c>
      <c r="G11446" s="16">
        <v>1</v>
      </c>
      <c r="H11446" s="16">
        <v>0</v>
      </c>
    </row>
    <row r="11447" spans="1:8" x14ac:dyDescent="0.3">
      <c r="A11447" s="13" t="str">
        <f t="shared" si="178"/>
        <v>rendoan012014</v>
      </c>
      <c r="B11447" s="16" t="s">
        <v>2038</v>
      </c>
      <c r="C11447" s="16">
        <v>2014</v>
      </c>
      <c r="D11447" s="16" t="s">
        <v>39</v>
      </c>
      <c r="E11447" s="16">
        <v>51</v>
      </c>
      <c r="F11447" s="16">
        <v>52</v>
      </c>
      <c r="G11447" s="16">
        <v>0</v>
      </c>
      <c r="H11447" s="16">
        <v>8</v>
      </c>
    </row>
    <row r="11448" spans="1:8" x14ac:dyDescent="0.3">
      <c r="A11448" s="13" t="str">
        <f t="shared" si="178"/>
        <v>rendoan012014</v>
      </c>
      <c r="B11448" s="16" t="s">
        <v>2038</v>
      </c>
      <c r="C11448" s="16">
        <v>2014</v>
      </c>
      <c r="D11448" s="16" t="s">
        <v>40</v>
      </c>
      <c r="E11448" s="16">
        <v>106</v>
      </c>
      <c r="F11448" s="16">
        <v>235</v>
      </c>
      <c r="G11448" s="16">
        <v>15</v>
      </c>
      <c r="H11448" s="16">
        <v>30</v>
      </c>
    </row>
    <row r="11449" spans="1:8" x14ac:dyDescent="0.3">
      <c r="A11449" s="13" t="str">
        <f t="shared" si="178"/>
        <v>reverbe012014</v>
      </c>
      <c r="B11449" s="16" t="s">
        <v>1363</v>
      </c>
      <c r="C11449" s="16">
        <v>2014</v>
      </c>
      <c r="D11449" s="16" t="s">
        <v>2329</v>
      </c>
      <c r="E11449" s="16">
        <v>323</v>
      </c>
      <c r="F11449" s="16">
        <v>2</v>
      </c>
      <c r="G11449" s="16">
        <v>4</v>
      </c>
      <c r="H11449" s="16">
        <v>2</v>
      </c>
    </row>
    <row r="11450" spans="1:8" x14ac:dyDescent="0.3">
      <c r="A11450" s="13" t="str">
        <f t="shared" si="178"/>
        <v>reverbe012014</v>
      </c>
      <c r="B11450" s="16" t="s">
        <v>1363</v>
      </c>
      <c r="C11450" s="16">
        <v>2014</v>
      </c>
      <c r="D11450" s="16" t="s">
        <v>2331</v>
      </c>
      <c r="E11450" s="16">
        <v>323</v>
      </c>
      <c r="F11450" s="16">
        <v>2</v>
      </c>
      <c r="G11450" s="16">
        <v>4</v>
      </c>
      <c r="H11450" s="16">
        <v>2</v>
      </c>
    </row>
    <row r="11451" spans="1:8" x14ac:dyDescent="0.3">
      <c r="A11451" s="13" t="str">
        <f t="shared" si="178"/>
        <v>reyesjo012014</v>
      </c>
      <c r="B11451" s="16" t="s">
        <v>400</v>
      </c>
      <c r="C11451" s="16">
        <v>2014</v>
      </c>
      <c r="D11451" s="16" t="s">
        <v>2333</v>
      </c>
      <c r="E11451" s="16">
        <v>160</v>
      </c>
      <c r="F11451" s="16">
        <v>371</v>
      </c>
      <c r="G11451" s="16">
        <v>19</v>
      </c>
      <c r="H11451" s="16">
        <v>75</v>
      </c>
    </row>
    <row r="11452" spans="1:8" x14ac:dyDescent="0.3">
      <c r="A11452" s="13" t="str">
        <f t="shared" si="178"/>
        <v>reynoma012014</v>
      </c>
      <c r="B11452" s="16" t="s">
        <v>844</v>
      </c>
      <c r="C11452" s="16">
        <v>2014</v>
      </c>
      <c r="D11452" s="16" t="s">
        <v>2335</v>
      </c>
      <c r="E11452" s="16">
        <v>627</v>
      </c>
      <c r="F11452" s="16">
        <v>60</v>
      </c>
      <c r="G11452" s="16">
        <v>3</v>
      </c>
      <c r="H11452" s="16">
        <v>58</v>
      </c>
    </row>
    <row r="11453" spans="1:8" x14ac:dyDescent="0.3">
      <c r="A11453" s="13" t="str">
        <f t="shared" si="178"/>
        <v>reynoma012014</v>
      </c>
      <c r="B11453" s="16" t="s">
        <v>844</v>
      </c>
      <c r="C11453" s="16">
        <v>2014</v>
      </c>
      <c r="D11453" s="16" t="s">
        <v>40</v>
      </c>
      <c r="E11453" s="16">
        <v>13</v>
      </c>
      <c r="F11453" s="16">
        <v>67</v>
      </c>
      <c r="G11453" s="16">
        <v>3</v>
      </c>
      <c r="H11453" s="16">
        <v>6</v>
      </c>
    </row>
    <row r="11454" spans="1:8" x14ac:dyDescent="0.3">
      <c r="A11454" s="13" t="str">
        <f t="shared" si="178"/>
        <v>reynoma012014</v>
      </c>
      <c r="B11454" s="16" t="s">
        <v>844</v>
      </c>
      <c r="C11454" s="16">
        <v>2014</v>
      </c>
      <c r="D11454" s="16" t="s">
        <v>2331</v>
      </c>
      <c r="E11454" s="16">
        <v>1</v>
      </c>
      <c r="F11454" s="16">
        <v>0</v>
      </c>
      <c r="G11454" s="16">
        <v>0</v>
      </c>
      <c r="H11454" s="16">
        <v>0</v>
      </c>
    </row>
    <row r="11455" spans="1:8" x14ac:dyDescent="0.3">
      <c r="A11455" s="13" t="str">
        <f t="shared" si="178"/>
        <v>reynoma012014</v>
      </c>
      <c r="B11455" s="16" t="s">
        <v>844</v>
      </c>
      <c r="C11455" s="16">
        <v>2014</v>
      </c>
      <c r="D11455" s="16" t="s">
        <v>2332</v>
      </c>
      <c r="E11455" s="16">
        <v>1</v>
      </c>
      <c r="F11455" s="16">
        <v>0</v>
      </c>
      <c r="G11455" s="16">
        <v>0</v>
      </c>
      <c r="H11455" s="16">
        <v>0</v>
      </c>
    </row>
    <row r="11456" spans="1:8" x14ac:dyDescent="0.3">
      <c r="A11456" s="13" t="str">
        <f t="shared" si="178"/>
        <v>ricesc012014</v>
      </c>
      <c r="B11456" s="16" t="s">
        <v>2039</v>
      </c>
      <c r="C11456" s="16">
        <v>2014</v>
      </c>
      <c r="D11456" s="16" t="s">
        <v>2334</v>
      </c>
      <c r="E11456" s="16">
        <v>1</v>
      </c>
      <c r="F11456" s="16">
        <v>4</v>
      </c>
      <c r="G11456" s="16">
        <v>0</v>
      </c>
      <c r="H11456" s="16">
        <v>0</v>
      </c>
    </row>
    <row r="11457" spans="1:8" x14ac:dyDescent="0.3">
      <c r="A11457" s="13" t="str">
        <f t="shared" si="178"/>
        <v>richaan012014</v>
      </c>
      <c r="B11457" s="16" t="s">
        <v>1596</v>
      </c>
      <c r="C11457" s="16">
        <v>2014</v>
      </c>
      <c r="D11457" s="16" t="s">
        <v>2329</v>
      </c>
      <c r="E11457" s="16">
        <v>0</v>
      </c>
      <c r="F11457" s="16">
        <v>0</v>
      </c>
      <c r="G11457" s="16">
        <v>0</v>
      </c>
      <c r="H11457" s="16">
        <v>0</v>
      </c>
    </row>
    <row r="11458" spans="1:8" x14ac:dyDescent="0.3">
      <c r="A11458" s="13" t="str">
        <f t="shared" si="178"/>
        <v>richaan012014</v>
      </c>
      <c r="B11458" s="16" t="s">
        <v>1596</v>
      </c>
      <c r="C11458" s="16">
        <v>2014</v>
      </c>
      <c r="D11458" s="16" t="s">
        <v>2331</v>
      </c>
      <c r="E11458" s="16">
        <v>8</v>
      </c>
      <c r="F11458" s="16">
        <v>0</v>
      </c>
      <c r="G11458" s="16">
        <v>0</v>
      </c>
      <c r="H11458" s="16">
        <v>0</v>
      </c>
    </row>
    <row r="11459" spans="1:8" x14ac:dyDescent="0.3">
      <c r="A11459" s="13" t="str">
        <f t="shared" ref="A11459:A11522" si="179">(B11459&amp;C11459)</f>
        <v>richaan012014</v>
      </c>
      <c r="B11459" s="16" t="s">
        <v>1596</v>
      </c>
      <c r="C11459" s="16">
        <v>2014</v>
      </c>
      <c r="D11459" s="16" t="s">
        <v>2332</v>
      </c>
      <c r="E11459" s="16">
        <v>8</v>
      </c>
      <c r="F11459" s="16">
        <v>0</v>
      </c>
      <c r="G11459" s="16">
        <v>0</v>
      </c>
      <c r="H11459" s="16">
        <v>0</v>
      </c>
    </row>
    <row r="11460" spans="1:8" x14ac:dyDescent="0.3">
      <c r="A11460" s="13" t="str">
        <f t="shared" si="179"/>
        <v>richaga012014</v>
      </c>
      <c r="B11460" s="16" t="s">
        <v>1597</v>
      </c>
      <c r="C11460" s="16">
        <v>2014</v>
      </c>
      <c r="D11460" s="16" t="s">
        <v>2334</v>
      </c>
      <c r="E11460" s="16">
        <v>10</v>
      </c>
      <c r="F11460" s="16">
        <v>13</v>
      </c>
      <c r="G11460" s="16">
        <v>3</v>
      </c>
      <c r="H11460" s="16">
        <v>0</v>
      </c>
    </row>
    <row r="11461" spans="1:8" x14ac:dyDescent="0.3">
      <c r="A11461" s="13" t="str">
        <f t="shared" si="179"/>
        <v>riefecj012014</v>
      </c>
      <c r="B11461" s="16" t="s">
        <v>2260</v>
      </c>
      <c r="C11461" s="16">
        <v>2014</v>
      </c>
      <c r="D11461" s="16" t="s">
        <v>2334</v>
      </c>
      <c r="E11461" s="16">
        <v>0</v>
      </c>
      <c r="F11461" s="16">
        <v>1</v>
      </c>
      <c r="G11461" s="16">
        <v>0</v>
      </c>
      <c r="H11461" s="16">
        <v>0</v>
      </c>
    </row>
    <row r="11462" spans="1:8" x14ac:dyDescent="0.3">
      <c r="A11462" s="13" t="str">
        <f t="shared" si="179"/>
        <v>rienzan012014</v>
      </c>
      <c r="B11462" s="16" t="s">
        <v>2040</v>
      </c>
      <c r="C11462" s="16">
        <v>2014</v>
      </c>
      <c r="D11462" s="16" t="s">
        <v>2334</v>
      </c>
      <c r="E11462" s="16">
        <v>7</v>
      </c>
      <c r="F11462" s="16">
        <v>7</v>
      </c>
      <c r="G11462" s="16">
        <v>3</v>
      </c>
      <c r="H11462" s="16">
        <v>0</v>
      </c>
    </row>
    <row r="11463" spans="1:8" x14ac:dyDescent="0.3">
      <c r="A11463" s="13" t="str">
        <f t="shared" si="179"/>
        <v>riosal012014</v>
      </c>
      <c r="B11463" s="16" t="s">
        <v>490</v>
      </c>
      <c r="C11463" s="16">
        <v>2014</v>
      </c>
      <c r="D11463" s="16" t="s">
        <v>2331</v>
      </c>
      <c r="E11463" s="16">
        <v>250</v>
      </c>
      <c r="F11463" s="16">
        <v>6</v>
      </c>
      <c r="G11463" s="16">
        <v>6</v>
      </c>
      <c r="H11463" s="16">
        <v>2</v>
      </c>
    </row>
    <row r="11464" spans="1:8" x14ac:dyDescent="0.3">
      <c r="A11464" s="13" t="str">
        <f t="shared" si="179"/>
        <v>riosal012014</v>
      </c>
      <c r="B11464" s="16" t="s">
        <v>490</v>
      </c>
      <c r="C11464" s="16">
        <v>2014</v>
      </c>
      <c r="D11464" s="16" t="s">
        <v>2332</v>
      </c>
      <c r="E11464" s="16">
        <v>250</v>
      </c>
      <c r="F11464" s="16">
        <v>6</v>
      </c>
      <c r="G11464" s="16">
        <v>6</v>
      </c>
      <c r="H11464" s="16">
        <v>2</v>
      </c>
    </row>
    <row r="11465" spans="1:8" x14ac:dyDescent="0.3">
      <c r="A11465" s="13" t="str">
        <f t="shared" si="179"/>
        <v>riverca022014</v>
      </c>
      <c r="B11465" s="16" t="s">
        <v>2261</v>
      </c>
      <c r="C11465" s="16">
        <v>2014</v>
      </c>
      <c r="D11465" s="16" t="s">
        <v>40</v>
      </c>
      <c r="E11465" s="16">
        <v>1</v>
      </c>
      <c r="F11465" s="16">
        <v>4</v>
      </c>
      <c r="G11465" s="16">
        <v>1</v>
      </c>
      <c r="H11465" s="16">
        <v>0</v>
      </c>
    </row>
    <row r="11466" spans="1:8" x14ac:dyDescent="0.3">
      <c r="A11466" s="13" t="str">
        <f t="shared" si="179"/>
        <v>riverre012014</v>
      </c>
      <c r="B11466" s="16" t="s">
        <v>491</v>
      </c>
      <c r="C11466" s="16">
        <v>2014</v>
      </c>
      <c r="D11466" s="16" t="s">
        <v>2335</v>
      </c>
      <c r="E11466" s="16">
        <v>11</v>
      </c>
      <c r="F11466" s="16">
        <v>0</v>
      </c>
      <c r="G11466" s="16">
        <v>1</v>
      </c>
      <c r="H11466" s="16">
        <v>0</v>
      </c>
    </row>
    <row r="11467" spans="1:8" x14ac:dyDescent="0.3">
      <c r="A11467" s="13" t="str">
        <f t="shared" si="179"/>
        <v>riverre012014</v>
      </c>
      <c r="B11467" s="16" t="s">
        <v>491</v>
      </c>
      <c r="C11467" s="16">
        <v>2014</v>
      </c>
      <c r="D11467" s="16" t="s">
        <v>2336</v>
      </c>
      <c r="E11467" s="16">
        <v>680</v>
      </c>
      <c r="F11467" s="16">
        <v>66</v>
      </c>
      <c r="G11467" s="16">
        <v>8</v>
      </c>
      <c r="H11467" s="16">
        <v>7</v>
      </c>
    </row>
    <row r="11468" spans="1:8" x14ac:dyDescent="0.3">
      <c r="A11468" s="13" t="str">
        <f t="shared" si="179"/>
        <v>rizzoan012014</v>
      </c>
      <c r="B11468" s="16" t="s">
        <v>1598</v>
      </c>
      <c r="C11468" s="16">
        <v>2014</v>
      </c>
      <c r="D11468" s="16" t="s">
        <v>2335</v>
      </c>
      <c r="E11468" s="16">
        <v>1184</v>
      </c>
      <c r="F11468" s="16">
        <v>118</v>
      </c>
      <c r="G11468" s="16">
        <v>9</v>
      </c>
      <c r="H11468" s="16">
        <v>104</v>
      </c>
    </row>
    <row r="11469" spans="1:8" x14ac:dyDescent="0.3">
      <c r="A11469" s="13" t="str">
        <f t="shared" si="179"/>
        <v>roachdo012014</v>
      </c>
      <c r="B11469" s="16" t="s">
        <v>2262</v>
      </c>
      <c r="C11469" s="16">
        <v>2014</v>
      </c>
      <c r="D11469" s="16" t="s">
        <v>2334</v>
      </c>
      <c r="E11469" s="16">
        <v>2</v>
      </c>
      <c r="F11469" s="16">
        <v>6</v>
      </c>
      <c r="G11469" s="16">
        <v>0</v>
      </c>
      <c r="H11469" s="16">
        <v>1</v>
      </c>
    </row>
    <row r="11470" spans="1:8" x14ac:dyDescent="0.3">
      <c r="A11470" s="13" t="str">
        <f t="shared" si="179"/>
        <v>roarkta012014</v>
      </c>
      <c r="B11470" s="16" t="s">
        <v>2041</v>
      </c>
      <c r="C11470" s="16">
        <v>2014</v>
      </c>
      <c r="D11470" s="16" t="s">
        <v>2334</v>
      </c>
      <c r="E11470" s="16">
        <v>9</v>
      </c>
      <c r="F11470" s="16">
        <v>25</v>
      </c>
      <c r="G11470" s="16">
        <v>2</v>
      </c>
      <c r="H11470" s="16">
        <v>5</v>
      </c>
    </row>
    <row r="11471" spans="1:8" x14ac:dyDescent="0.3">
      <c r="A11471" s="13" t="str">
        <f t="shared" si="179"/>
        <v>roberbr012014</v>
      </c>
      <c r="B11471" s="16" t="s">
        <v>273</v>
      </c>
      <c r="C11471" s="16">
        <v>2014</v>
      </c>
      <c r="D11471" s="16" t="s">
        <v>39</v>
      </c>
      <c r="E11471" s="16">
        <v>135</v>
      </c>
      <c r="F11471" s="16">
        <v>239</v>
      </c>
      <c r="G11471" s="16">
        <v>10</v>
      </c>
      <c r="H11471" s="16">
        <v>34</v>
      </c>
    </row>
    <row r="11472" spans="1:8" x14ac:dyDescent="0.3">
      <c r="A11472" s="13" t="str">
        <f t="shared" si="179"/>
        <v>roberda082014</v>
      </c>
      <c r="B11472" s="16" t="s">
        <v>997</v>
      </c>
      <c r="C11472" s="16">
        <v>2014</v>
      </c>
      <c r="D11472" s="16" t="s">
        <v>2334</v>
      </c>
      <c r="E11472" s="16">
        <v>5</v>
      </c>
      <c r="F11472" s="16">
        <v>4</v>
      </c>
      <c r="G11472" s="16">
        <v>0</v>
      </c>
      <c r="H11472" s="16">
        <v>0</v>
      </c>
    </row>
    <row r="11473" spans="1:8" x14ac:dyDescent="0.3">
      <c r="A11473" s="13" t="str">
        <f t="shared" si="179"/>
        <v>roberda092014</v>
      </c>
      <c r="B11473" s="16" t="s">
        <v>2263</v>
      </c>
      <c r="C11473" s="16">
        <v>2014</v>
      </c>
      <c r="D11473" s="16" t="s">
        <v>39</v>
      </c>
      <c r="E11473" s="16">
        <v>2</v>
      </c>
      <c r="F11473" s="16">
        <v>1</v>
      </c>
      <c r="G11473" s="16">
        <v>0</v>
      </c>
      <c r="H11473" s="16">
        <v>0</v>
      </c>
    </row>
    <row r="11474" spans="1:8" x14ac:dyDescent="0.3">
      <c r="A11474" s="13" t="str">
        <f t="shared" si="179"/>
        <v>roberda092014</v>
      </c>
      <c r="B11474" s="16" t="s">
        <v>2263</v>
      </c>
      <c r="C11474" s="16">
        <v>2014</v>
      </c>
      <c r="D11474" s="16" t="s">
        <v>2329</v>
      </c>
      <c r="E11474" s="16">
        <v>41</v>
      </c>
      <c r="F11474" s="16">
        <v>4</v>
      </c>
      <c r="G11474" s="16">
        <v>2</v>
      </c>
      <c r="H11474" s="16">
        <v>0</v>
      </c>
    </row>
    <row r="11475" spans="1:8" x14ac:dyDescent="0.3">
      <c r="A11475" s="13" t="str">
        <f t="shared" si="179"/>
        <v>roberda092014</v>
      </c>
      <c r="B11475" s="16" t="s">
        <v>2263</v>
      </c>
      <c r="C11475" s="16">
        <v>2014</v>
      </c>
      <c r="D11475" s="16" t="s">
        <v>2330</v>
      </c>
      <c r="E11475" s="16">
        <v>34</v>
      </c>
      <c r="F11475" s="16">
        <v>3</v>
      </c>
      <c r="G11475" s="16">
        <v>0</v>
      </c>
      <c r="H11475" s="16">
        <v>0</v>
      </c>
    </row>
    <row r="11476" spans="1:8" x14ac:dyDescent="0.3">
      <c r="A11476" s="13" t="str">
        <f t="shared" si="179"/>
        <v>roberda092014</v>
      </c>
      <c r="B11476" s="16" t="s">
        <v>2263</v>
      </c>
      <c r="C11476" s="16">
        <v>2014</v>
      </c>
      <c r="D11476" s="16" t="s">
        <v>2331</v>
      </c>
      <c r="E11476" s="16">
        <v>98</v>
      </c>
      <c r="F11476" s="16">
        <v>7</v>
      </c>
      <c r="G11476" s="16">
        <v>2</v>
      </c>
      <c r="H11476" s="16">
        <v>0</v>
      </c>
    </row>
    <row r="11477" spans="1:8" x14ac:dyDescent="0.3">
      <c r="A11477" s="13" t="str">
        <f t="shared" si="179"/>
        <v>roberda092014</v>
      </c>
      <c r="B11477" s="16" t="s">
        <v>2263</v>
      </c>
      <c r="C11477" s="16">
        <v>2014</v>
      </c>
      <c r="D11477" s="16" t="s">
        <v>2332</v>
      </c>
      <c r="E11477" s="16">
        <v>23</v>
      </c>
      <c r="F11477" s="16">
        <v>0</v>
      </c>
      <c r="G11477" s="16">
        <v>0</v>
      </c>
      <c r="H11477" s="16">
        <v>0</v>
      </c>
    </row>
    <row r="11478" spans="1:8" x14ac:dyDescent="0.3">
      <c r="A11478" s="13" t="str">
        <f t="shared" si="179"/>
        <v>roberry012014</v>
      </c>
      <c r="B11478" s="16" t="s">
        <v>721</v>
      </c>
      <c r="C11478" s="16">
        <v>2014</v>
      </c>
      <c r="D11478" s="16" t="s">
        <v>40</v>
      </c>
      <c r="E11478" s="16">
        <v>3</v>
      </c>
      <c r="F11478" s="16">
        <v>10</v>
      </c>
      <c r="G11478" s="16">
        <v>1</v>
      </c>
      <c r="H11478" s="16">
        <v>1</v>
      </c>
    </row>
    <row r="11479" spans="1:8" x14ac:dyDescent="0.3">
      <c r="A11479" s="13" t="str">
        <f t="shared" si="179"/>
        <v>robincl012014</v>
      </c>
      <c r="B11479" s="16" t="s">
        <v>1820</v>
      </c>
      <c r="C11479" s="16">
        <v>2014</v>
      </c>
      <c r="D11479" s="16" t="s">
        <v>2335</v>
      </c>
      <c r="E11479" s="16">
        <v>7</v>
      </c>
      <c r="F11479" s="16">
        <v>0</v>
      </c>
      <c r="G11479" s="16">
        <v>0</v>
      </c>
      <c r="H11479" s="16">
        <v>1</v>
      </c>
    </row>
    <row r="11480" spans="1:8" x14ac:dyDescent="0.3">
      <c r="A11480" s="13" t="str">
        <f t="shared" si="179"/>
        <v>robinsh012014</v>
      </c>
      <c r="B11480" s="16" t="s">
        <v>1170</v>
      </c>
      <c r="C11480" s="16">
        <v>2014</v>
      </c>
      <c r="D11480" s="16" t="s">
        <v>2329</v>
      </c>
      <c r="E11480" s="16">
        <v>0</v>
      </c>
      <c r="F11480" s="16">
        <v>0</v>
      </c>
      <c r="G11480" s="16">
        <v>0</v>
      </c>
      <c r="H11480" s="16">
        <v>0</v>
      </c>
    </row>
    <row r="11481" spans="1:8" x14ac:dyDescent="0.3">
      <c r="A11481" s="13" t="str">
        <f t="shared" si="179"/>
        <v>robinsh012014</v>
      </c>
      <c r="B11481" s="16" t="s">
        <v>1170</v>
      </c>
      <c r="C11481" s="16">
        <v>2014</v>
      </c>
      <c r="D11481" s="16" t="s">
        <v>2330</v>
      </c>
      <c r="E11481" s="16">
        <v>3</v>
      </c>
      <c r="F11481" s="16">
        <v>0</v>
      </c>
      <c r="G11481" s="16">
        <v>0</v>
      </c>
      <c r="H11481" s="16">
        <v>0</v>
      </c>
    </row>
    <row r="11482" spans="1:8" x14ac:dyDescent="0.3">
      <c r="A11482" s="13" t="str">
        <f t="shared" si="179"/>
        <v>robinsh012014</v>
      </c>
      <c r="B11482" s="16" t="s">
        <v>1170</v>
      </c>
      <c r="C11482" s="16">
        <v>2014</v>
      </c>
      <c r="D11482" s="16" t="s">
        <v>2331</v>
      </c>
      <c r="E11482" s="16">
        <v>20</v>
      </c>
      <c r="F11482" s="16">
        <v>1</v>
      </c>
      <c r="G11482" s="16">
        <v>0</v>
      </c>
      <c r="H11482" s="16">
        <v>0</v>
      </c>
    </row>
    <row r="11483" spans="1:8" x14ac:dyDescent="0.3">
      <c r="A11483" s="13" t="str">
        <f t="shared" si="179"/>
        <v>robinsh012014</v>
      </c>
      <c r="B11483" s="16" t="s">
        <v>1170</v>
      </c>
      <c r="C11483" s="16">
        <v>2014</v>
      </c>
      <c r="D11483" s="16" t="s">
        <v>2332</v>
      </c>
      <c r="E11483" s="16">
        <v>17</v>
      </c>
      <c r="F11483" s="16">
        <v>1</v>
      </c>
      <c r="G11483" s="16">
        <v>0</v>
      </c>
      <c r="H11483" s="16">
        <v>0</v>
      </c>
    </row>
    <row r="11484" spans="1:8" x14ac:dyDescent="0.3">
      <c r="A11484" s="13" t="str">
        <f t="shared" si="179"/>
        <v>rodnefe012014</v>
      </c>
      <c r="B11484" s="16" t="s">
        <v>331</v>
      </c>
      <c r="C11484" s="16">
        <v>2014</v>
      </c>
      <c r="D11484" s="16" t="s">
        <v>2334</v>
      </c>
      <c r="E11484" s="16">
        <v>3</v>
      </c>
      <c r="F11484" s="16">
        <v>6</v>
      </c>
      <c r="G11484" s="16">
        <v>1</v>
      </c>
      <c r="H11484" s="16">
        <v>0</v>
      </c>
    </row>
    <row r="11485" spans="1:8" x14ac:dyDescent="0.3">
      <c r="A11485" s="13" t="str">
        <f t="shared" si="179"/>
        <v>rodrife022014</v>
      </c>
      <c r="B11485" s="16" t="s">
        <v>1171</v>
      </c>
      <c r="C11485" s="16">
        <v>2014</v>
      </c>
      <c r="D11485" s="16" t="s">
        <v>2334</v>
      </c>
      <c r="E11485" s="16">
        <v>0</v>
      </c>
      <c r="F11485" s="16">
        <v>0</v>
      </c>
      <c r="G11485" s="16">
        <v>0</v>
      </c>
      <c r="H11485" s="16">
        <v>0</v>
      </c>
    </row>
    <row r="11486" spans="1:8" x14ac:dyDescent="0.3">
      <c r="A11486" s="13" t="str">
        <f t="shared" si="179"/>
        <v>rodrifr032014</v>
      </c>
      <c r="B11486" s="16" t="s">
        <v>332</v>
      </c>
      <c r="C11486" s="16">
        <v>2014</v>
      </c>
      <c r="D11486" s="16" t="s">
        <v>2334</v>
      </c>
      <c r="E11486" s="16">
        <v>4</v>
      </c>
      <c r="F11486" s="16">
        <v>5</v>
      </c>
      <c r="G11486" s="16">
        <v>0</v>
      </c>
      <c r="H11486" s="16">
        <v>0</v>
      </c>
    </row>
    <row r="11487" spans="1:8" x14ac:dyDescent="0.3">
      <c r="A11487" s="13" t="str">
        <f t="shared" si="179"/>
        <v>rodrigu022014</v>
      </c>
      <c r="B11487" s="16" t="s">
        <v>2264</v>
      </c>
      <c r="C11487" s="16">
        <v>2014</v>
      </c>
      <c r="D11487" s="16" t="s">
        <v>39</v>
      </c>
      <c r="E11487" s="16">
        <v>6</v>
      </c>
      <c r="F11487" s="16">
        <v>6</v>
      </c>
      <c r="G11487" s="16">
        <v>0</v>
      </c>
      <c r="H11487" s="16">
        <v>1</v>
      </c>
    </row>
    <row r="11488" spans="1:8" x14ac:dyDescent="0.3">
      <c r="A11488" s="13" t="str">
        <f t="shared" si="179"/>
        <v>rodrigu022014</v>
      </c>
      <c r="B11488" s="16" t="s">
        <v>2264</v>
      </c>
      <c r="C11488" s="16">
        <v>2014</v>
      </c>
      <c r="D11488" s="16" t="s">
        <v>40</v>
      </c>
      <c r="E11488" s="16">
        <v>3</v>
      </c>
      <c r="F11488" s="16">
        <v>2</v>
      </c>
      <c r="G11488" s="16">
        <v>1</v>
      </c>
      <c r="H11488" s="16">
        <v>0</v>
      </c>
    </row>
    <row r="11489" spans="1:8" x14ac:dyDescent="0.3">
      <c r="A11489" s="13" t="str">
        <f t="shared" si="179"/>
        <v>rodrigu022014</v>
      </c>
      <c r="B11489" s="16" t="s">
        <v>2264</v>
      </c>
      <c r="C11489" s="16">
        <v>2014</v>
      </c>
      <c r="D11489" s="16" t="s">
        <v>2333</v>
      </c>
      <c r="E11489" s="16">
        <v>0</v>
      </c>
      <c r="F11489" s="16">
        <v>0</v>
      </c>
      <c r="G11489" s="16">
        <v>0</v>
      </c>
      <c r="H11489" s="16">
        <v>0</v>
      </c>
    </row>
    <row r="11490" spans="1:8" x14ac:dyDescent="0.3">
      <c r="A11490" s="13" t="str">
        <f t="shared" si="179"/>
        <v>rodrihe032014</v>
      </c>
      <c r="B11490" s="16" t="s">
        <v>1172</v>
      </c>
      <c r="C11490" s="16">
        <v>2014</v>
      </c>
      <c r="D11490" s="16" t="s">
        <v>2334</v>
      </c>
      <c r="E11490" s="16">
        <v>0</v>
      </c>
      <c r="F11490" s="16">
        <v>0</v>
      </c>
      <c r="G11490" s="16">
        <v>0</v>
      </c>
      <c r="H11490" s="16">
        <v>0</v>
      </c>
    </row>
    <row r="11491" spans="1:8" x14ac:dyDescent="0.3">
      <c r="A11491" s="13" t="str">
        <f t="shared" si="179"/>
        <v>rodrise012014</v>
      </c>
      <c r="B11491" s="16" t="s">
        <v>998</v>
      </c>
      <c r="C11491" s="16">
        <v>2014</v>
      </c>
      <c r="D11491" s="16" t="s">
        <v>2335</v>
      </c>
      <c r="E11491" s="16">
        <v>101</v>
      </c>
      <c r="F11491" s="16">
        <v>8</v>
      </c>
      <c r="G11491" s="16">
        <v>0</v>
      </c>
      <c r="H11491" s="16">
        <v>9</v>
      </c>
    </row>
    <row r="11492" spans="1:8" x14ac:dyDescent="0.3">
      <c r="A11492" s="13" t="str">
        <f t="shared" si="179"/>
        <v>rodrise012014</v>
      </c>
      <c r="B11492" s="16" t="s">
        <v>998</v>
      </c>
      <c r="C11492" s="16">
        <v>2014</v>
      </c>
      <c r="D11492" s="16" t="s">
        <v>39</v>
      </c>
      <c r="E11492" s="16">
        <v>32</v>
      </c>
      <c r="F11492" s="16">
        <v>35</v>
      </c>
      <c r="G11492" s="16">
        <v>2</v>
      </c>
      <c r="H11492" s="16">
        <v>5</v>
      </c>
    </row>
    <row r="11493" spans="1:8" x14ac:dyDescent="0.3">
      <c r="A11493" s="13" t="str">
        <f t="shared" si="179"/>
        <v>rodrise012014</v>
      </c>
      <c r="B11493" s="16" t="s">
        <v>998</v>
      </c>
      <c r="C11493" s="16">
        <v>2014</v>
      </c>
      <c r="D11493" s="16" t="s">
        <v>40</v>
      </c>
      <c r="E11493" s="16">
        <v>6</v>
      </c>
      <c r="F11493" s="16">
        <v>11</v>
      </c>
      <c r="G11493" s="16">
        <v>1</v>
      </c>
      <c r="H11493" s="16">
        <v>1</v>
      </c>
    </row>
    <row r="11494" spans="1:8" x14ac:dyDescent="0.3">
      <c r="A11494" s="13" t="str">
        <f t="shared" si="179"/>
        <v>rodrise012014</v>
      </c>
      <c r="B11494" s="16" t="s">
        <v>998</v>
      </c>
      <c r="C11494" s="16">
        <v>2014</v>
      </c>
      <c r="D11494" s="16" t="s">
        <v>2330</v>
      </c>
      <c r="E11494" s="16">
        <v>16</v>
      </c>
      <c r="F11494" s="16">
        <v>0</v>
      </c>
      <c r="G11494" s="16">
        <v>0</v>
      </c>
      <c r="H11494" s="16">
        <v>0</v>
      </c>
    </row>
    <row r="11495" spans="1:8" x14ac:dyDescent="0.3">
      <c r="A11495" s="13" t="str">
        <f t="shared" si="179"/>
        <v>rodrise012014</v>
      </c>
      <c r="B11495" s="16" t="s">
        <v>998</v>
      </c>
      <c r="C11495" s="16">
        <v>2014</v>
      </c>
      <c r="D11495" s="16" t="s">
        <v>2331</v>
      </c>
      <c r="E11495" s="16">
        <v>16</v>
      </c>
      <c r="F11495" s="16">
        <v>0</v>
      </c>
      <c r="G11495" s="16">
        <v>0</v>
      </c>
      <c r="H11495" s="16">
        <v>0</v>
      </c>
    </row>
    <row r="11496" spans="1:8" x14ac:dyDescent="0.3">
      <c r="A11496" s="13" t="str">
        <f t="shared" si="179"/>
        <v>rodrise012014</v>
      </c>
      <c r="B11496" s="16" t="s">
        <v>998</v>
      </c>
      <c r="C11496" s="16">
        <v>2014</v>
      </c>
      <c r="D11496" s="16" t="s">
        <v>2332</v>
      </c>
      <c r="E11496" s="16">
        <v>0</v>
      </c>
      <c r="F11496" s="16">
        <v>0</v>
      </c>
      <c r="G11496" s="16">
        <v>0</v>
      </c>
      <c r="H11496" s="16">
        <v>0</v>
      </c>
    </row>
    <row r="11497" spans="1:8" x14ac:dyDescent="0.3">
      <c r="A11497" s="13" t="str">
        <f t="shared" si="179"/>
        <v>rodrise012014</v>
      </c>
      <c r="B11497" s="16" t="s">
        <v>998</v>
      </c>
      <c r="C11497" s="16">
        <v>2014</v>
      </c>
      <c r="D11497" s="16" t="s">
        <v>2333</v>
      </c>
      <c r="E11497" s="16">
        <v>0</v>
      </c>
      <c r="F11497" s="16">
        <v>1</v>
      </c>
      <c r="G11497" s="16">
        <v>0</v>
      </c>
      <c r="H11497" s="16">
        <v>0</v>
      </c>
    </row>
    <row r="11498" spans="1:8" x14ac:dyDescent="0.3">
      <c r="A11498" s="13" t="str">
        <f t="shared" si="179"/>
        <v>rodrist022014</v>
      </c>
      <c r="B11498" s="16" t="s">
        <v>1823</v>
      </c>
      <c r="C11498" s="16">
        <v>2014</v>
      </c>
      <c r="D11498" s="16" t="s">
        <v>2334</v>
      </c>
      <c r="E11498" s="16">
        <v>0</v>
      </c>
      <c r="F11498" s="16">
        <v>4</v>
      </c>
      <c r="G11498" s="16">
        <v>0</v>
      </c>
      <c r="H11498" s="16">
        <v>0</v>
      </c>
    </row>
    <row r="11499" spans="1:8" x14ac:dyDescent="0.3">
      <c r="A11499" s="13" t="str">
        <f t="shared" si="179"/>
        <v>rodriwa012014</v>
      </c>
      <c r="B11499" s="16" t="s">
        <v>595</v>
      </c>
      <c r="C11499" s="16">
        <v>2014</v>
      </c>
      <c r="D11499" s="16" t="s">
        <v>2334</v>
      </c>
      <c r="E11499" s="16">
        <v>1</v>
      </c>
      <c r="F11499" s="16">
        <v>8</v>
      </c>
      <c r="G11499" s="16">
        <v>1</v>
      </c>
      <c r="H11499" s="16">
        <v>2</v>
      </c>
    </row>
    <row r="11500" spans="1:8" x14ac:dyDescent="0.3">
      <c r="A11500" s="13" t="str">
        <f t="shared" si="179"/>
        <v>rodriwi022014</v>
      </c>
      <c r="B11500" s="16" t="s">
        <v>2265</v>
      </c>
      <c r="C11500" s="16">
        <v>2014</v>
      </c>
      <c r="D11500" s="16" t="s">
        <v>2334</v>
      </c>
      <c r="E11500" s="16">
        <v>0</v>
      </c>
      <c r="F11500" s="16">
        <v>1</v>
      </c>
      <c r="G11500" s="16">
        <v>0</v>
      </c>
      <c r="H11500" s="16">
        <v>0</v>
      </c>
    </row>
    <row r="11501" spans="1:8" x14ac:dyDescent="0.3">
      <c r="A11501" s="13" t="str">
        <f t="shared" si="179"/>
        <v>rodriyo012014</v>
      </c>
      <c r="B11501" s="16" t="s">
        <v>2266</v>
      </c>
      <c r="C11501" s="16">
        <v>2014</v>
      </c>
      <c r="D11501" s="16" t="s">
        <v>2329</v>
      </c>
      <c r="E11501" s="16">
        <v>4</v>
      </c>
      <c r="F11501" s="16">
        <v>0</v>
      </c>
      <c r="G11501" s="16">
        <v>0</v>
      </c>
      <c r="H11501" s="16">
        <v>0</v>
      </c>
    </row>
    <row r="11502" spans="1:8" x14ac:dyDescent="0.3">
      <c r="A11502" s="13" t="str">
        <f t="shared" si="179"/>
        <v>rodriyo012014</v>
      </c>
      <c r="B11502" s="16" t="s">
        <v>2266</v>
      </c>
      <c r="C11502" s="16">
        <v>2014</v>
      </c>
      <c r="D11502" s="16" t="s">
        <v>2330</v>
      </c>
      <c r="E11502" s="16">
        <v>2</v>
      </c>
      <c r="F11502" s="16">
        <v>0</v>
      </c>
      <c r="G11502" s="16">
        <v>0</v>
      </c>
      <c r="H11502" s="16">
        <v>0</v>
      </c>
    </row>
    <row r="11503" spans="1:8" x14ac:dyDescent="0.3">
      <c r="A11503" s="13" t="str">
        <f t="shared" si="179"/>
        <v>rodriyo012014</v>
      </c>
      <c r="B11503" s="16" t="s">
        <v>2266</v>
      </c>
      <c r="C11503" s="16">
        <v>2014</v>
      </c>
      <c r="D11503" s="16" t="s">
        <v>2331</v>
      </c>
      <c r="E11503" s="16">
        <v>12</v>
      </c>
      <c r="F11503" s="16">
        <v>0</v>
      </c>
      <c r="G11503" s="16">
        <v>0</v>
      </c>
      <c r="H11503" s="16">
        <v>0</v>
      </c>
    </row>
    <row r="11504" spans="1:8" x14ac:dyDescent="0.3">
      <c r="A11504" s="13" t="str">
        <f t="shared" si="179"/>
        <v>rodriyo012014</v>
      </c>
      <c r="B11504" s="16" t="s">
        <v>2266</v>
      </c>
      <c r="C11504" s="16">
        <v>2014</v>
      </c>
      <c r="D11504" s="16" t="s">
        <v>2332</v>
      </c>
      <c r="E11504" s="16">
        <v>6</v>
      </c>
      <c r="F11504" s="16">
        <v>0</v>
      </c>
      <c r="G11504" s="16">
        <v>0</v>
      </c>
      <c r="H11504" s="16">
        <v>0</v>
      </c>
    </row>
    <row r="11505" spans="1:8" x14ac:dyDescent="0.3">
      <c r="A11505" s="13" t="str">
        <f t="shared" si="179"/>
        <v>roech012014</v>
      </c>
      <c r="B11505" s="16" t="s">
        <v>2045</v>
      </c>
      <c r="C11505" s="16">
        <v>2014</v>
      </c>
      <c r="D11505" s="16" t="s">
        <v>2334</v>
      </c>
      <c r="E11505" s="16">
        <v>1</v>
      </c>
      <c r="F11505" s="16">
        <v>0</v>
      </c>
      <c r="G11505" s="16">
        <v>0</v>
      </c>
      <c r="H11505" s="16">
        <v>0</v>
      </c>
    </row>
    <row r="11506" spans="1:8" x14ac:dyDescent="0.3">
      <c r="A11506" s="13" t="str">
        <f t="shared" si="179"/>
        <v>rogeres012014</v>
      </c>
      <c r="B11506" s="16" t="s">
        <v>1174</v>
      </c>
      <c r="C11506" s="16">
        <v>2014</v>
      </c>
      <c r="D11506" s="16" t="s">
        <v>2334</v>
      </c>
      <c r="E11506" s="16">
        <v>0</v>
      </c>
      <c r="F11506" s="16">
        <v>2</v>
      </c>
      <c r="G11506" s="16">
        <v>0</v>
      </c>
      <c r="H11506" s="16">
        <v>0</v>
      </c>
    </row>
    <row r="11507" spans="1:8" x14ac:dyDescent="0.3">
      <c r="A11507" s="13" t="str">
        <f t="shared" si="179"/>
        <v>rogeres012014</v>
      </c>
      <c r="B11507" s="16" t="s">
        <v>1174</v>
      </c>
      <c r="C11507" s="16">
        <v>2014</v>
      </c>
      <c r="D11507" s="16" t="s">
        <v>2334</v>
      </c>
      <c r="E11507" s="16">
        <v>0</v>
      </c>
      <c r="F11507" s="16">
        <v>1</v>
      </c>
      <c r="G11507" s="16">
        <v>0</v>
      </c>
      <c r="H11507" s="16">
        <v>0</v>
      </c>
    </row>
    <row r="11508" spans="1:8" x14ac:dyDescent="0.3">
      <c r="A11508" s="13" t="str">
        <f t="shared" si="179"/>
        <v>rogerja022014</v>
      </c>
      <c r="B11508" s="16" t="s">
        <v>2267</v>
      </c>
      <c r="C11508" s="16">
        <v>2014</v>
      </c>
      <c r="D11508" s="16" t="s">
        <v>2335</v>
      </c>
      <c r="E11508" s="16">
        <v>12</v>
      </c>
      <c r="F11508" s="16">
        <v>0</v>
      </c>
      <c r="G11508" s="16">
        <v>1</v>
      </c>
      <c r="H11508" s="16">
        <v>1</v>
      </c>
    </row>
    <row r="11509" spans="1:8" x14ac:dyDescent="0.3">
      <c r="A11509" s="13" t="str">
        <f t="shared" si="179"/>
        <v>rojasmi022014</v>
      </c>
      <c r="B11509" s="16" t="s">
        <v>2268</v>
      </c>
      <c r="C11509" s="16">
        <v>2014</v>
      </c>
      <c r="D11509" s="16" t="s">
        <v>39</v>
      </c>
      <c r="E11509" s="16">
        <v>2</v>
      </c>
      <c r="F11509" s="16">
        <v>11</v>
      </c>
      <c r="G11509" s="16">
        <v>0</v>
      </c>
      <c r="H11509" s="16">
        <v>2</v>
      </c>
    </row>
    <row r="11510" spans="1:8" x14ac:dyDescent="0.3">
      <c r="A11510" s="13" t="str">
        <f t="shared" si="179"/>
        <v>rojasmi022014</v>
      </c>
      <c r="B11510" s="16" t="s">
        <v>2268</v>
      </c>
      <c r="C11510" s="16">
        <v>2014</v>
      </c>
      <c r="D11510" s="16" t="s">
        <v>40</v>
      </c>
      <c r="E11510" s="16">
        <v>8</v>
      </c>
      <c r="F11510" s="16">
        <v>28</v>
      </c>
      <c r="G11510" s="16">
        <v>3</v>
      </c>
      <c r="H11510" s="16">
        <v>2</v>
      </c>
    </row>
    <row r="11511" spans="1:8" x14ac:dyDescent="0.3">
      <c r="A11511" s="13" t="str">
        <f t="shared" si="179"/>
        <v>rojasmi022014</v>
      </c>
      <c r="B11511" s="16" t="s">
        <v>2268</v>
      </c>
      <c r="C11511" s="16">
        <v>2014</v>
      </c>
      <c r="D11511" s="16" t="s">
        <v>2330</v>
      </c>
      <c r="E11511" s="16">
        <v>0</v>
      </c>
      <c r="F11511" s="16">
        <v>0</v>
      </c>
      <c r="G11511" s="16">
        <v>0</v>
      </c>
      <c r="H11511" s="16">
        <v>0</v>
      </c>
    </row>
    <row r="11512" spans="1:8" x14ac:dyDescent="0.3">
      <c r="A11512" s="13" t="str">
        <f t="shared" si="179"/>
        <v>rojasmi022014</v>
      </c>
      <c r="B11512" s="16" t="s">
        <v>2268</v>
      </c>
      <c r="C11512" s="16">
        <v>2014</v>
      </c>
      <c r="D11512" s="16" t="s">
        <v>2331</v>
      </c>
      <c r="E11512" s="16">
        <v>0</v>
      </c>
      <c r="F11512" s="16">
        <v>0</v>
      </c>
      <c r="G11512" s="16">
        <v>0</v>
      </c>
      <c r="H11512" s="16">
        <v>0</v>
      </c>
    </row>
    <row r="11513" spans="1:8" x14ac:dyDescent="0.3">
      <c r="A11513" s="13" t="str">
        <f t="shared" si="179"/>
        <v>rojasmi022014</v>
      </c>
      <c r="B11513" s="16" t="s">
        <v>2268</v>
      </c>
      <c r="C11513" s="16">
        <v>2014</v>
      </c>
      <c r="D11513" s="16" t="s">
        <v>2333</v>
      </c>
      <c r="E11513" s="16">
        <v>41</v>
      </c>
      <c r="F11513" s="16">
        <v>101</v>
      </c>
      <c r="G11513" s="16">
        <v>4</v>
      </c>
      <c r="H11513" s="16">
        <v>25</v>
      </c>
    </row>
    <row r="11514" spans="1:8" x14ac:dyDescent="0.3">
      <c r="A11514" s="13" t="str">
        <f t="shared" si="179"/>
        <v>rolliji012014</v>
      </c>
      <c r="B11514" s="16" t="s">
        <v>191</v>
      </c>
      <c r="C11514" s="16">
        <v>2014</v>
      </c>
      <c r="D11514" s="16" t="s">
        <v>2333</v>
      </c>
      <c r="E11514" s="16">
        <v>158</v>
      </c>
      <c r="F11514" s="16">
        <v>398</v>
      </c>
      <c r="G11514" s="16">
        <v>7</v>
      </c>
      <c r="H11514" s="16">
        <v>64</v>
      </c>
    </row>
    <row r="11515" spans="1:8" x14ac:dyDescent="0.3">
      <c r="A11515" s="13" t="str">
        <f t="shared" si="179"/>
        <v>romakja012014</v>
      </c>
      <c r="B11515" s="16" t="s">
        <v>2269</v>
      </c>
      <c r="C11515" s="16">
        <v>2014</v>
      </c>
      <c r="D11515" s="16" t="s">
        <v>2335</v>
      </c>
      <c r="E11515" s="16">
        <v>14</v>
      </c>
      <c r="F11515" s="16">
        <v>1</v>
      </c>
      <c r="G11515" s="16">
        <v>0</v>
      </c>
      <c r="H11515" s="16">
        <v>3</v>
      </c>
    </row>
    <row r="11516" spans="1:8" x14ac:dyDescent="0.3">
      <c r="A11516" s="13" t="str">
        <f t="shared" si="179"/>
        <v>romakja012014</v>
      </c>
      <c r="B11516" s="16" t="s">
        <v>2269</v>
      </c>
      <c r="C11516" s="16">
        <v>2014</v>
      </c>
      <c r="D11516" s="16" t="s">
        <v>40</v>
      </c>
      <c r="E11516" s="16">
        <v>0</v>
      </c>
      <c r="F11516" s="16">
        <v>0</v>
      </c>
      <c r="G11516" s="16">
        <v>0</v>
      </c>
      <c r="H11516" s="16">
        <v>0</v>
      </c>
    </row>
    <row r="11517" spans="1:8" x14ac:dyDescent="0.3">
      <c r="A11517" s="13" t="str">
        <f t="shared" si="179"/>
        <v>romakja012014</v>
      </c>
      <c r="B11517" s="16" t="s">
        <v>2269</v>
      </c>
      <c r="C11517" s="16">
        <v>2014</v>
      </c>
      <c r="D11517" s="16" t="s">
        <v>2331</v>
      </c>
      <c r="E11517" s="16">
        <v>3</v>
      </c>
      <c r="F11517" s="16">
        <v>0</v>
      </c>
      <c r="G11517" s="16">
        <v>0</v>
      </c>
      <c r="H11517" s="16">
        <v>0</v>
      </c>
    </row>
    <row r="11518" spans="1:8" x14ac:dyDescent="0.3">
      <c r="A11518" s="13" t="str">
        <f t="shared" si="179"/>
        <v>romakja012014</v>
      </c>
      <c r="B11518" s="16" t="s">
        <v>2269</v>
      </c>
      <c r="C11518" s="16">
        <v>2014</v>
      </c>
      <c r="D11518" s="16" t="s">
        <v>2332</v>
      </c>
      <c r="E11518" s="16">
        <v>3</v>
      </c>
      <c r="F11518" s="16">
        <v>0</v>
      </c>
      <c r="G11518" s="16">
        <v>0</v>
      </c>
      <c r="H11518" s="16">
        <v>0</v>
      </c>
    </row>
    <row r="11519" spans="1:8" x14ac:dyDescent="0.3">
      <c r="A11519" s="13" t="str">
        <f t="shared" si="179"/>
        <v>romerst012014</v>
      </c>
      <c r="B11519" s="16" t="s">
        <v>2270</v>
      </c>
      <c r="C11519" s="16">
        <v>2014</v>
      </c>
      <c r="D11519" s="16" t="s">
        <v>2330</v>
      </c>
      <c r="E11519" s="16">
        <v>3</v>
      </c>
      <c r="F11519" s="16">
        <v>0</v>
      </c>
      <c r="G11519" s="16">
        <v>0</v>
      </c>
      <c r="H11519" s="16">
        <v>0</v>
      </c>
    </row>
    <row r="11520" spans="1:8" x14ac:dyDescent="0.3">
      <c r="A11520" s="13" t="str">
        <f t="shared" si="179"/>
        <v>romerst012014</v>
      </c>
      <c r="B11520" s="16" t="s">
        <v>2270</v>
      </c>
      <c r="C11520" s="16">
        <v>2014</v>
      </c>
      <c r="D11520" s="16" t="s">
        <v>2331</v>
      </c>
      <c r="E11520" s="16">
        <v>67</v>
      </c>
      <c r="F11520" s="16">
        <v>1</v>
      </c>
      <c r="G11520" s="16">
        <v>1</v>
      </c>
      <c r="H11520" s="16">
        <v>0</v>
      </c>
    </row>
    <row r="11521" spans="1:8" x14ac:dyDescent="0.3">
      <c r="A11521" s="13" t="str">
        <f t="shared" si="179"/>
        <v>romerst012014</v>
      </c>
      <c r="B11521" s="16" t="s">
        <v>2270</v>
      </c>
      <c r="C11521" s="16">
        <v>2014</v>
      </c>
      <c r="D11521" s="16" t="s">
        <v>2332</v>
      </c>
      <c r="E11521" s="16">
        <v>64</v>
      </c>
      <c r="F11521" s="16">
        <v>1</v>
      </c>
      <c r="G11521" s="16">
        <v>1</v>
      </c>
      <c r="H11521" s="16">
        <v>0</v>
      </c>
    </row>
    <row r="11522" spans="1:8" x14ac:dyDescent="0.3">
      <c r="A11522" s="13" t="str">
        <f t="shared" si="179"/>
        <v>rominan012014</v>
      </c>
      <c r="B11522" s="16" t="s">
        <v>1368</v>
      </c>
      <c r="C11522" s="16">
        <v>2014</v>
      </c>
      <c r="D11522" s="16" t="s">
        <v>39</v>
      </c>
      <c r="E11522" s="16">
        <v>7</v>
      </c>
      <c r="F11522" s="16">
        <v>5</v>
      </c>
      <c r="G11522" s="16">
        <v>0</v>
      </c>
      <c r="H11522" s="16">
        <v>2</v>
      </c>
    </row>
    <row r="11523" spans="1:8" x14ac:dyDescent="0.3">
      <c r="A11523" s="13" t="str">
        <f t="shared" ref="A11523:A11586" si="180">(B11523&amp;C11523)</f>
        <v>rominan012014</v>
      </c>
      <c r="B11523" s="16" t="s">
        <v>1368</v>
      </c>
      <c r="C11523" s="16">
        <v>2014</v>
      </c>
      <c r="D11523" s="16" t="s">
        <v>2334</v>
      </c>
      <c r="E11523" s="16">
        <v>0</v>
      </c>
      <c r="F11523" s="16">
        <v>0</v>
      </c>
      <c r="G11523" s="16">
        <v>0</v>
      </c>
      <c r="H11523" s="16">
        <v>0</v>
      </c>
    </row>
    <row r="11524" spans="1:8" x14ac:dyDescent="0.3">
      <c r="A11524" s="13" t="str">
        <f t="shared" si="180"/>
        <v>rominan012014</v>
      </c>
      <c r="B11524" s="16" t="s">
        <v>1368</v>
      </c>
      <c r="C11524" s="16">
        <v>2014</v>
      </c>
      <c r="D11524" s="16" t="s">
        <v>2333</v>
      </c>
      <c r="E11524" s="16">
        <v>111</v>
      </c>
      <c r="F11524" s="16">
        <v>206</v>
      </c>
      <c r="G11524" s="16">
        <v>8</v>
      </c>
      <c r="H11524" s="16">
        <v>46</v>
      </c>
    </row>
    <row r="11525" spans="1:8" x14ac:dyDescent="0.3">
      <c r="A11525" s="13" t="str">
        <f t="shared" si="180"/>
        <v>rominau012014</v>
      </c>
      <c r="B11525" s="16" t="s">
        <v>1602</v>
      </c>
      <c r="C11525" s="16">
        <v>2014</v>
      </c>
      <c r="D11525" s="16" t="s">
        <v>2335</v>
      </c>
      <c r="E11525" s="16">
        <v>2</v>
      </c>
      <c r="F11525" s="16">
        <v>0</v>
      </c>
      <c r="G11525" s="16">
        <v>0</v>
      </c>
      <c r="H11525" s="16">
        <v>0</v>
      </c>
    </row>
    <row r="11526" spans="1:8" x14ac:dyDescent="0.3">
      <c r="A11526" s="13" t="str">
        <f t="shared" si="180"/>
        <v>rominau012014</v>
      </c>
      <c r="B11526" s="16" t="s">
        <v>1602</v>
      </c>
      <c r="C11526" s="16">
        <v>2014</v>
      </c>
      <c r="D11526" s="16" t="s">
        <v>2336</v>
      </c>
      <c r="E11526" s="16">
        <v>14</v>
      </c>
      <c r="F11526" s="16">
        <v>2</v>
      </c>
      <c r="G11526" s="16">
        <v>0</v>
      </c>
      <c r="H11526" s="16">
        <v>2</v>
      </c>
    </row>
    <row r="11527" spans="1:8" x14ac:dyDescent="0.3">
      <c r="A11527" s="13" t="str">
        <f t="shared" si="180"/>
        <v>romose012014</v>
      </c>
      <c r="B11527" s="16" t="s">
        <v>1001</v>
      </c>
      <c r="C11527" s="16">
        <v>2014</v>
      </c>
      <c r="D11527" s="16" t="s">
        <v>2334</v>
      </c>
      <c r="E11527" s="16">
        <v>3</v>
      </c>
      <c r="F11527" s="16">
        <v>7</v>
      </c>
      <c r="G11527" s="16">
        <v>1</v>
      </c>
      <c r="H11527" s="16">
        <v>0</v>
      </c>
    </row>
    <row r="11528" spans="1:8" x14ac:dyDescent="0.3">
      <c r="A11528" s="13" t="str">
        <f t="shared" si="180"/>
        <v>rondohe012014</v>
      </c>
      <c r="B11528" s="16" t="s">
        <v>2048</v>
      </c>
      <c r="C11528" s="16">
        <v>2014</v>
      </c>
      <c r="D11528" s="16" t="s">
        <v>2334</v>
      </c>
      <c r="E11528" s="16">
        <v>9</v>
      </c>
      <c r="F11528" s="16">
        <v>10</v>
      </c>
      <c r="G11528" s="16">
        <v>0</v>
      </c>
      <c r="H11528" s="16">
        <v>1</v>
      </c>
    </row>
    <row r="11529" spans="1:8" x14ac:dyDescent="0.3">
      <c r="A11529" s="13" t="str">
        <f t="shared" si="180"/>
        <v>rondojo012014</v>
      </c>
      <c r="B11529" s="16" t="s">
        <v>2271</v>
      </c>
      <c r="C11529" s="16">
        <v>2014</v>
      </c>
      <c r="D11529" s="16" t="s">
        <v>2334</v>
      </c>
      <c r="E11529" s="16">
        <v>0</v>
      </c>
      <c r="F11529" s="16">
        <v>0</v>
      </c>
      <c r="G11529" s="16">
        <v>0</v>
      </c>
      <c r="H11529" s="16">
        <v>0</v>
      </c>
    </row>
    <row r="11530" spans="1:8" x14ac:dyDescent="0.3">
      <c r="A11530" s="13" t="str">
        <f t="shared" si="180"/>
        <v>rosalad012014</v>
      </c>
      <c r="B11530" s="16" t="s">
        <v>1003</v>
      </c>
      <c r="C11530" s="16">
        <v>2014</v>
      </c>
      <c r="D11530" s="16" t="s">
        <v>2335</v>
      </c>
      <c r="E11530" s="16">
        <v>215</v>
      </c>
      <c r="F11530" s="16">
        <v>22</v>
      </c>
      <c r="G11530" s="16">
        <v>1</v>
      </c>
      <c r="H11530" s="16">
        <v>32</v>
      </c>
    </row>
    <row r="11531" spans="1:8" x14ac:dyDescent="0.3">
      <c r="A11531" s="13" t="str">
        <f t="shared" si="180"/>
        <v>rosalad012014</v>
      </c>
      <c r="B11531" s="16" t="s">
        <v>1003</v>
      </c>
      <c r="C11531" s="16">
        <v>2014</v>
      </c>
      <c r="D11531" s="16" t="s">
        <v>39</v>
      </c>
      <c r="E11531" s="16">
        <v>7</v>
      </c>
      <c r="F11531" s="16">
        <v>10</v>
      </c>
      <c r="G11531" s="16">
        <v>1</v>
      </c>
      <c r="H11531" s="16">
        <v>3</v>
      </c>
    </row>
    <row r="11532" spans="1:8" x14ac:dyDescent="0.3">
      <c r="A11532" s="13" t="str">
        <f t="shared" si="180"/>
        <v>rosalad012014</v>
      </c>
      <c r="B11532" s="16" t="s">
        <v>1003</v>
      </c>
      <c r="C11532" s="16">
        <v>2014</v>
      </c>
      <c r="D11532" s="16" t="s">
        <v>40</v>
      </c>
      <c r="E11532" s="16">
        <v>6</v>
      </c>
      <c r="F11532" s="16">
        <v>8</v>
      </c>
      <c r="G11532" s="16">
        <v>0</v>
      </c>
      <c r="H11532" s="16">
        <v>0</v>
      </c>
    </row>
    <row r="11533" spans="1:8" x14ac:dyDescent="0.3">
      <c r="A11533" s="13" t="str">
        <f t="shared" si="180"/>
        <v>rosalad012014</v>
      </c>
      <c r="B11533" s="16" t="s">
        <v>1003</v>
      </c>
      <c r="C11533" s="16">
        <v>2014</v>
      </c>
      <c r="D11533" s="16" t="s">
        <v>2333</v>
      </c>
      <c r="E11533" s="16">
        <v>2</v>
      </c>
      <c r="F11533" s="16">
        <v>6</v>
      </c>
      <c r="G11533" s="16">
        <v>0</v>
      </c>
      <c r="H11533" s="16">
        <v>1</v>
      </c>
    </row>
    <row r="11534" spans="1:8" x14ac:dyDescent="0.3">
      <c r="A11534" s="13" t="str">
        <f t="shared" si="180"/>
        <v>rosarwi012014</v>
      </c>
      <c r="B11534" s="16" t="s">
        <v>1603</v>
      </c>
      <c r="C11534" s="16">
        <v>2014</v>
      </c>
      <c r="D11534" s="16" t="s">
        <v>2335</v>
      </c>
      <c r="E11534" s="16">
        <v>25</v>
      </c>
      <c r="F11534" s="16">
        <v>0</v>
      </c>
      <c r="G11534" s="16">
        <v>0</v>
      </c>
      <c r="H11534" s="16">
        <v>7</v>
      </c>
    </row>
    <row r="11535" spans="1:8" x14ac:dyDescent="0.3">
      <c r="A11535" s="13" t="str">
        <f t="shared" si="180"/>
        <v>rosarwi012014</v>
      </c>
      <c r="B11535" s="16" t="s">
        <v>1603</v>
      </c>
      <c r="C11535" s="16">
        <v>2014</v>
      </c>
      <c r="D11535" s="16" t="s">
        <v>2336</v>
      </c>
      <c r="E11535" s="16">
        <v>585</v>
      </c>
      <c r="F11535" s="16">
        <v>54</v>
      </c>
      <c r="G11535" s="16">
        <v>7</v>
      </c>
      <c r="H11535" s="16">
        <v>5</v>
      </c>
    </row>
    <row r="11536" spans="1:8" x14ac:dyDescent="0.3">
      <c r="A11536" s="13" t="str">
        <f t="shared" si="180"/>
        <v>rosenbj012014</v>
      </c>
      <c r="B11536" s="16" t="s">
        <v>1824</v>
      </c>
      <c r="C11536" s="16">
        <v>2014</v>
      </c>
      <c r="D11536" s="16" t="s">
        <v>2334</v>
      </c>
      <c r="E11536" s="16">
        <v>0</v>
      </c>
      <c r="F11536" s="16">
        <v>0</v>
      </c>
      <c r="G11536" s="16">
        <v>0</v>
      </c>
      <c r="H11536" s="16">
        <v>0</v>
      </c>
    </row>
    <row r="11537" spans="1:8" x14ac:dyDescent="0.3">
      <c r="A11537" s="13" t="str">
        <f t="shared" si="180"/>
        <v>rosentr012014</v>
      </c>
      <c r="B11537" s="16" t="s">
        <v>1825</v>
      </c>
      <c r="C11537" s="16">
        <v>2014</v>
      </c>
      <c r="D11537" s="16" t="s">
        <v>2334</v>
      </c>
      <c r="E11537" s="16">
        <v>3</v>
      </c>
      <c r="F11537" s="16">
        <v>8</v>
      </c>
      <c r="G11537" s="16">
        <v>1</v>
      </c>
      <c r="H11537" s="16">
        <v>1</v>
      </c>
    </row>
    <row r="11538" spans="1:8" x14ac:dyDescent="0.3">
      <c r="A11538" s="13" t="str">
        <f t="shared" si="180"/>
        <v>rosinse012014</v>
      </c>
      <c r="B11538" s="16" t="s">
        <v>2272</v>
      </c>
      <c r="C11538" s="16">
        <v>2014</v>
      </c>
      <c r="D11538" s="16" t="s">
        <v>2334</v>
      </c>
      <c r="E11538" s="16">
        <v>0</v>
      </c>
      <c r="F11538" s="16">
        <v>0</v>
      </c>
      <c r="G11538" s="16">
        <v>0</v>
      </c>
      <c r="H11538" s="16">
        <v>0</v>
      </c>
    </row>
    <row r="11539" spans="1:8" x14ac:dyDescent="0.3">
      <c r="A11539" s="13" t="str">
        <f t="shared" si="180"/>
        <v>rossco012014</v>
      </c>
      <c r="B11539" s="16" t="s">
        <v>401</v>
      </c>
      <c r="C11539" s="16">
        <v>2014</v>
      </c>
      <c r="D11539" s="16" t="s">
        <v>2330</v>
      </c>
      <c r="E11539" s="16">
        <v>34</v>
      </c>
      <c r="F11539" s="16">
        <v>3</v>
      </c>
      <c r="G11539" s="16">
        <v>2</v>
      </c>
      <c r="H11539" s="16">
        <v>0</v>
      </c>
    </row>
    <row r="11540" spans="1:8" x14ac:dyDescent="0.3">
      <c r="A11540" s="13" t="str">
        <f t="shared" si="180"/>
        <v>rossco012014</v>
      </c>
      <c r="B11540" s="16" t="s">
        <v>401</v>
      </c>
      <c r="C11540" s="16">
        <v>2014</v>
      </c>
      <c r="D11540" s="16" t="s">
        <v>2331</v>
      </c>
      <c r="E11540" s="16">
        <v>61</v>
      </c>
      <c r="F11540" s="16">
        <v>5</v>
      </c>
      <c r="G11540" s="16">
        <v>2</v>
      </c>
      <c r="H11540" s="16">
        <v>1</v>
      </c>
    </row>
    <row r="11541" spans="1:8" x14ac:dyDescent="0.3">
      <c r="A11541" s="13" t="str">
        <f t="shared" si="180"/>
        <v>rossco012014</v>
      </c>
      <c r="B11541" s="16" t="s">
        <v>401</v>
      </c>
      <c r="C11541" s="16">
        <v>2014</v>
      </c>
      <c r="D11541" s="16" t="s">
        <v>2332</v>
      </c>
      <c r="E11541" s="16">
        <v>27</v>
      </c>
      <c r="F11541" s="16">
        <v>2</v>
      </c>
      <c r="G11541" s="16">
        <v>0</v>
      </c>
      <c r="H11541" s="16">
        <v>1</v>
      </c>
    </row>
    <row r="11542" spans="1:8" x14ac:dyDescent="0.3">
      <c r="A11542" s="13" t="str">
        <f t="shared" si="180"/>
        <v>rosscza012014</v>
      </c>
      <c r="B11542" s="16" t="s">
        <v>2049</v>
      </c>
      <c r="C11542" s="16">
        <v>2014</v>
      </c>
      <c r="D11542" s="16" t="s">
        <v>2334</v>
      </c>
      <c r="E11542" s="16">
        <v>0</v>
      </c>
      <c r="F11542" s="16">
        <v>0</v>
      </c>
      <c r="G11542" s="16">
        <v>0</v>
      </c>
      <c r="H11542" s="16">
        <v>0</v>
      </c>
    </row>
    <row r="11543" spans="1:8" x14ac:dyDescent="0.3">
      <c r="A11543" s="13" t="str">
        <f t="shared" si="180"/>
        <v>rossda012014</v>
      </c>
      <c r="B11543" s="16" t="s">
        <v>333</v>
      </c>
      <c r="C11543" s="16">
        <v>2014</v>
      </c>
      <c r="D11543" s="16" t="s">
        <v>2336</v>
      </c>
      <c r="E11543" s="16">
        <v>381</v>
      </c>
      <c r="F11543" s="16">
        <v>27</v>
      </c>
      <c r="G11543" s="16">
        <v>7</v>
      </c>
      <c r="H11543" s="16">
        <v>3</v>
      </c>
    </row>
    <row r="11544" spans="1:8" x14ac:dyDescent="0.3">
      <c r="A11544" s="13" t="str">
        <f t="shared" si="180"/>
        <v>rossro012014</v>
      </c>
      <c r="B11544" s="16" t="s">
        <v>1826</v>
      </c>
      <c r="C11544" s="16">
        <v>2014</v>
      </c>
      <c r="D11544" s="16" t="s">
        <v>2334</v>
      </c>
      <c r="E11544" s="16">
        <v>2</v>
      </c>
      <c r="F11544" s="16">
        <v>8</v>
      </c>
      <c r="G11544" s="16">
        <v>2</v>
      </c>
      <c r="H11544" s="16">
        <v>0</v>
      </c>
    </row>
    <row r="11545" spans="1:8" x14ac:dyDescent="0.3">
      <c r="A11545" s="13" t="str">
        <f t="shared" si="180"/>
        <v>rossty012014</v>
      </c>
      <c r="B11545" s="16" t="s">
        <v>1370</v>
      </c>
      <c r="C11545" s="16">
        <v>2014</v>
      </c>
      <c r="D11545" s="16" t="s">
        <v>2334</v>
      </c>
      <c r="E11545" s="16">
        <v>16</v>
      </c>
      <c r="F11545" s="16">
        <v>37</v>
      </c>
      <c r="G11545" s="16">
        <v>3</v>
      </c>
      <c r="H11545" s="16">
        <v>3</v>
      </c>
    </row>
    <row r="11546" spans="1:8" x14ac:dyDescent="0.3">
      <c r="A11546" s="13" t="str">
        <f t="shared" si="180"/>
        <v>rothmi012014</v>
      </c>
      <c r="B11546" s="16" t="s">
        <v>2050</v>
      </c>
      <c r="C11546" s="16">
        <v>2014</v>
      </c>
      <c r="D11546" s="16" t="s">
        <v>2334</v>
      </c>
      <c r="E11546" s="16">
        <v>1</v>
      </c>
      <c r="F11546" s="16">
        <v>5</v>
      </c>
      <c r="G11546" s="16">
        <v>1</v>
      </c>
      <c r="H11546" s="16">
        <v>2</v>
      </c>
    </row>
    <row r="11547" spans="1:8" x14ac:dyDescent="0.3">
      <c r="A11547" s="13" t="str">
        <f t="shared" si="180"/>
        <v>rowenbe012014</v>
      </c>
      <c r="B11547" s="16" t="s">
        <v>2273</v>
      </c>
      <c r="C11547" s="16">
        <v>2014</v>
      </c>
      <c r="D11547" s="16" t="s">
        <v>2334</v>
      </c>
      <c r="E11547" s="16">
        <v>0</v>
      </c>
      <c r="F11547" s="16">
        <v>3</v>
      </c>
      <c r="G11547" s="16">
        <v>0</v>
      </c>
      <c r="H11547" s="16">
        <v>0</v>
      </c>
    </row>
    <row r="11548" spans="1:8" x14ac:dyDescent="0.3">
      <c r="A11548" s="13" t="str">
        <f t="shared" si="180"/>
        <v>rowlary012014</v>
      </c>
      <c r="B11548" s="16" t="s">
        <v>845</v>
      </c>
      <c r="C11548" s="16">
        <v>2014</v>
      </c>
      <c r="D11548" s="16" t="s">
        <v>2334</v>
      </c>
      <c r="E11548" s="16">
        <v>0</v>
      </c>
      <c r="F11548" s="16">
        <v>0</v>
      </c>
      <c r="G11548" s="16">
        <v>1</v>
      </c>
      <c r="H11548" s="16">
        <v>0</v>
      </c>
    </row>
    <row r="11549" spans="1:8" x14ac:dyDescent="0.3">
      <c r="A11549" s="13" t="str">
        <f t="shared" si="180"/>
        <v>ruary012014</v>
      </c>
      <c r="B11549" s="16" t="s">
        <v>2274</v>
      </c>
      <c r="C11549" s="16">
        <v>2014</v>
      </c>
      <c r="D11549" s="16" t="s">
        <v>2335</v>
      </c>
      <c r="E11549" s="16">
        <v>54</v>
      </c>
      <c r="F11549" s="16">
        <v>7</v>
      </c>
      <c r="G11549" s="16">
        <v>0</v>
      </c>
      <c r="H11549" s="16">
        <v>7</v>
      </c>
    </row>
    <row r="11550" spans="1:8" x14ac:dyDescent="0.3">
      <c r="A11550" s="13" t="str">
        <f t="shared" si="180"/>
        <v>ruary012014</v>
      </c>
      <c r="B11550" s="16" t="s">
        <v>2274</v>
      </c>
      <c r="C11550" s="16">
        <v>2014</v>
      </c>
      <c r="D11550" s="16" t="s">
        <v>40</v>
      </c>
      <c r="E11550" s="16">
        <v>0</v>
      </c>
      <c r="F11550" s="16">
        <v>0</v>
      </c>
      <c r="G11550" s="16">
        <v>0</v>
      </c>
      <c r="H11550" s="16">
        <v>0</v>
      </c>
    </row>
    <row r="11551" spans="1:8" x14ac:dyDescent="0.3">
      <c r="A11551" s="13" t="str">
        <f t="shared" si="180"/>
        <v>ruary012014</v>
      </c>
      <c r="B11551" s="16" t="s">
        <v>2274</v>
      </c>
      <c r="C11551" s="16">
        <v>2014</v>
      </c>
      <c r="D11551" s="16" t="s">
        <v>2330</v>
      </c>
      <c r="E11551" s="16">
        <v>33</v>
      </c>
      <c r="F11551" s="16">
        <v>0</v>
      </c>
      <c r="G11551" s="16">
        <v>0</v>
      </c>
      <c r="H11551" s="16">
        <v>0</v>
      </c>
    </row>
    <row r="11552" spans="1:8" x14ac:dyDescent="0.3">
      <c r="A11552" s="13" t="str">
        <f t="shared" si="180"/>
        <v>ruary012014</v>
      </c>
      <c r="B11552" s="16" t="s">
        <v>2274</v>
      </c>
      <c r="C11552" s="16">
        <v>2014</v>
      </c>
      <c r="D11552" s="16" t="s">
        <v>2331</v>
      </c>
      <c r="E11552" s="16">
        <v>33</v>
      </c>
      <c r="F11552" s="16">
        <v>0</v>
      </c>
      <c r="G11552" s="16">
        <v>0</v>
      </c>
      <c r="H11552" s="16">
        <v>0</v>
      </c>
    </row>
    <row r="11553" spans="1:8" x14ac:dyDescent="0.3">
      <c r="A11553" s="13" t="str">
        <f t="shared" si="180"/>
        <v>rucindr012014</v>
      </c>
      <c r="B11553" s="16" t="s">
        <v>2275</v>
      </c>
      <c r="C11553" s="16">
        <v>2014</v>
      </c>
      <c r="D11553" s="16" t="s">
        <v>2334</v>
      </c>
      <c r="E11553" s="16">
        <v>1</v>
      </c>
      <c r="F11553" s="16">
        <v>1</v>
      </c>
      <c r="G11553" s="16">
        <v>0</v>
      </c>
      <c r="H11553" s="16">
        <v>0</v>
      </c>
    </row>
    <row r="11554" spans="1:8" x14ac:dyDescent="0.3">
      <c r="A11554" s="13" t="str">
        <f t="shared" si="180"/>
        <v>rufda012014</v>
      </c>
      <c r="B11554" s="16" t="s">
        <v>1827</v>
      </c>
      <c r="C11554" s="16">
        <v>2014</v>
      </c>
      <c r="D11554" s="16" t="s">
        <v>2335</v>
      </c>
      <c r="E11554" s="16">
        <v>106</v>
      </c>
      <c r="F11554" s="16">
        <v>6</v>
      </c>
      <c r="G11554" s="16">
        <v>0</v>
      </c>
      <c r="H11554" s="16">
        <v>9</v>
      </c>
    </row>
    <row r="11555" spans="1:8" x14ac:dyDescent="0.3">
      <c r="A11555" s="13" t="str">
        <f t="shared" si="180"/>
        <v>rufda012014</v>
      </c>
      <c r="B11555" s="16" t="s">
        <v>1827</v>
      </c>
      <c r="C11555" s="16">
        <v>2014</v>
      </c>
      <c r="D11555" s="16" t="s">
        <v>40</v>
      </c>
      <c r="E11555" s="16">
        <v>0</v>
      </c>
      <c r="F11555" s="16">
        <v>1</v>
      </c>
      <c r="G11555" s="16">
        <v>0</v>
      </c>
      <c r="H11555" s="16">
        <v>0</v>
      </c>
    </row>
    <row r="11556" spans="1:8" x14ac:dyDescent="0.3">
      <c r="A11556" s="13" t="str">
        <f t="shared" si="180"/>
        <v>rufda012014</v>
      </c>
      <c r="B11556" s="16" t="s">
        <v>1827</v>
      </c>
      <c r="C11556" s="16">
        <v>2014</v>
      </c>
      <c r="D11556" s="16" t="s">
        <v>2330</v>
      </c>
      <c r="E11556" s="16">
        <v>20</v>
      </c>
      <c r="F11556" s="16">
        <v>0</v>
      </c>
      <c r="G11556" s="16">
        <v>0</v>
      </c>
      <c r="H11556" s="16">
        <v>0</v>
      </c>
    </row>
    <row r="11557" spans="1:8" x14ac:dyDescent="0.3">
      <c r="A11557" s="13" t="str">
        <f t="shared" si="180"/>
        <v>rufda012014</v>
      </c>
      <c r="B11557" s="16" t="s">
        <v>1827</v>
      </c>
      <c r="C11557" s="16">
        <v>2014</v>
      </c>
      <c r="D11557" s="16" t="s">
        <v>2331</v>
      </c>
      <c r="E11557" s="16">
        <v>20</v>
      </c>
      <c r="F11557" s="16">
        <v>0</v>
      </c>
      <c r="G11557" s="16">
        <v>0</v>
      </c>
      <c r="H11557" s="16">
        <v>0</v>
      </c>
    </row>
    <row r="11558" spans="1:8" x14ac:dyDescent="0.3">
      <c r="A11558" s="13" t="str">
        <f t="shared" si="180"/>
        <v>ruggiju012014</v>
      </c>
      <c r="B11558" s="16" t="s">
        <v>846</v>
      </c>
      <c r="C11558" s="16">
        <v>2014</v>
      </c>
      <c r="D11558" s="16" t="s">
        <v>2329</v>
      </c>
      <c r="E11558" s="16">
        <v>42</v>
      </c>
      <c r="F11558" s="16">
        <v>0</v>
      </c>
      <c r="G11558" s="16">
        <v>0</v>
      </c>
      <c r="H11558" s="16">
        <v>0</v>
      </c>
    </row>
    <row r="11559" spans="1:8" x14ac:dyDescent="0.3">
      <c r="A11559" s="13" t="str">
        <f t="shared" si="180"/>
        <v>ruggiju012014</v>
      </c>
      <c r="B11559" s="16" t="s">
        <v>846</v>
      </c>
      <c r="C11559" s="16">
        <v>2014</v>
      </c>
      <c r="D11559" s="16" t="s">
        <v>2330</v>
      </c>
      <c r="E11559" s="16">
        <v>21</v>
      </c>
      <c r="F11559" s="16">
        <v>1</v>
      </c>
      <c r="G11559" s="16">
        <v>1</v>
      </c>
      <c r="H11559" s="16">
        <v>0</v>
      </c>
    </row>
    <row r="11560" spans="1:8" x14ac:dyDescent="0.3">
      <c r="A11560" s="13" t="str">
        <f t="shared" si="180"/>
        <v>ruggiju012014</v>
      </c>
      <c r="B11560" s="16" t="s">
        <v>846</v>
      </c>
      <c r="C11560" s="16">
        <v>2014</v>
      </c>
      <c r="D11560" s="16" t="s">
        <v>2331</v>
      </c>
      <c r="E11560" s="16">
        <v>115</v>
      </c>
      <c r="F11560" s="16">
        <v>1</v>
      </c>
      <c r="G11560" s="16">
        <v>1</v>
      </c>
      <c r="H11560" s="16">
        <v>0</v>
      </c>
    </row>
    <row r="11561" spans="1:8" x14ac:dyDescent="0.3">
      <c r="A11561" s="13" t="str">
        <f t="shared" si="180"/>
        <v>ruggiju012014</v>
      </c>
      <c r="B11561" s="16" t="s">
        <v>846</v>
      </c>
      <c r="C11561" s="16">
        <v>2014</v>
      </c>
      <c r="D11561" s="16" t="s">
        <v>2332</v>
      </c>
      <c r="E11561" s="16">
        <v>52</v>
      </c>
      <c r="F11561" s="16">
        <v>0</v>
      </c>
      <c r="G11561" s="16">
        <v>0</v>
      </c>
      <c r="H11561" s="16">
        <v>0</v>
      </c>
    </row>
    <row r="11562" spans="1:8" x14ac:dyDescent="0.3">
      <c r="A11562" s="13" t="str">
        <f t="shared" si="180"/>
        <v>ruizca012014</v>
      </c>
      <c r="B11562" s="16" t="s">
        <v>723</v>
      </c>
      <c r="C11562" s="16">
        <v>2014</v>
      </c>
      <c r="D11562" s="16" t="s">
        <v>2336</v>
      </c>
      <c r="E11562" s="16">
        <v>852</v>
      </c>
      <c r="F11562" s="16">
        <v>68</v>
      </c>
      <c r="G11562" s="16">
        <v>5</v>
      </c>
      <c r="H11562" s="16">
        <v>9</v>
      </c>
    </row>
    <row r="11563" spans="1:8" x14ac:dyDescent="0.3">
      <c r="A11563" s="13" t="str">
        <f t="shared" si="180"/>
        <v>ruppca012014</v>
      </c>
      <c r="B11563" s="16" t="s">
        <v>2051</v>
      </c>
      <c r="C11563" s="16">
        <v>2014</v>
      </c>
      <c r="D11563" s="16" t="s">
        <v>2336</v>
      </c>
      <c r="E11563" s="16">
        <v>130</v>
      </c>
      <c r="F11563" s="16">
        <v>18</v>
      </c>
      <c r="G11563" s="16">
        <v>2</v>
      </c>
      <c r="H11563" s="16">
        <v>2</v>
      </c>
    </row>
    <row r="11564" spans="1:8" x14ac:dyDescent="0.3">
      <c r="A11564" s="13" t="str">
        <f t="shared" si="180"/>
        <v>rusinch012014</v>
      </c>
      <c r="B11564" s="16" t="s">
        <v>1828</v>
      </c>
      <c r="C11564" s="16">
        <v>2014</v>
      </c>
      <c r="D11564" s="16" t="s">
        <v>2334</v>
      </c>
      <c r="E11564" s="16">
        <v>2</v>
      </c>
      <c r="F11564" s="16">
        <v>2</v>
      </c>
      <c r="G11564" s="16">
        <v>0</v>
      </c>
      <c r="H11564" s="16">
        <v>0</v>
      </c>
    </row>
    <row r="11565" spans="1:8" x14ac:dyDescent="0.3">
      <c r="A11565" s="13" t="str">
        <f t="shared" si="180"/>
        <v>russeja022014</v>
      </c>
      <c r="B11565" s="16" t="s">
        <v>1371</v>
      </c>
      <c r="C11565" s="16">
        <v>2014</v>
      </c>
      <c r="D11565" s="16" t="s">
        <v>2334</v>
      </c>
      <c r="E11565" s="16">
        <v>2</v>
      </c>
      <c r="F11565" s="16">
        <v>6</v>
      </c>
      <c r="G11565" s="16">
        <v>0</v>
      </c>
      <c r="H11565" s="16">
        <v>0</v>
      </c>
    </row>
    <row r="11566" spans="1:8" x14ac:dyDescent="0.3">
      <c r="A11566" s="13" t="str">
        <f t="shared" si="180"/>
        <v>russeja022014</v>
      </c>
      <c r="B11566" s="16" t="s">
        <v>1371</v>
      </c>
      <c r="C11566" s="16">
        <v>2014</v>
      </c>
      <c r="D11566" s="16" t="s">
        <v>2334</v>
      </c>
      <c r="E11566" s="16">
        <v>0</v>
      </c>
      <c r="F11566" s="16">
        <v>0</v>
      </c>
      <c r="G11566" s="16">
        <v>0</v>
      </c>
      <c r="H11566" s="16">
        <v>0</v>
      </c>
    </row>
    <row r="11567" spans="1:8" x14ac:dyDescent="0.3">
      <c r="A11567" s="13" t="str">
        <f t="shared" si="180"/>
        <v>rutlejo012014</v>
      </c>
      <c r="B11567" s="16" t="s">
        <v>1829</v>
      </c>
      <c r="C11567" s="16">
        <v>2014</v>
      </c>
      <c r="D11567" s="16" t="s">
        <v>39</v>
      </c>
      <c r="E11567" s="16">
        <v>25</v>
      </c>
      <c r="F11567" s="16">
        <v>27</v>
      </c>
      <c r="G11567" s="16">
        <v>2</v>
      </c>
      <c r="H11567" s="16">
        <v>6</v>
      </c>
    </row>
    <row r="11568" spans="1:8" x14ac:dyDescent="0.3">
      <c r="A11568" s="13" t="str">
        <f t="shared" si="180"/>
        <v>rutlejo012014</v>
      </c>
      <c r="B11568" s="16" t="s">
        <v>1829</v>
      </c>
      <c r="C11568" s="16">
        <v>2014</v>
      </c>
      <c r="D11568" s="16" t="s">
        <v>40</v>
      </c>
      <c r="E11568" s="16">
        <v>1</v>
      </c>
      <c r="F11568" s="16">
        <v>8</v>
      </c>
      <c r="G11568" s="16">
        <v>2</v>
      </c>
      <c r="H11568" s="16">
        <v>1</v>
      </c>
    </row>
    <row r="11569" spans="1:8" x14ac:dyDescent="0.3">
      <c r="A11569" s="13" t="str">
        <f t="shared" si="180"/>
        <v>rutlejo012014</v>
      </c>
      <c r="B11569" s="16" t="s">
        <v>1829</v>
      </c>
      <c r="C11569" s="16">
        <v>2014</v>
      </c>
      <c r="D11569" s="16" t="s">
        <v>2333</v>
      </c>
      <c r="E11569" s="16">
        <v>64</v>
      </c>
      <c r="F11569" s="16">
        <v>159</v>
      </c>
      <c r="G11569" s="16">
        <v>9</v>
      </c>
      <c r="H11569" s="16">
        <v>34</v>
      </c>
    </row>
    <row r="11570" spans="1:8" x14ac:dyDescent="0.3">
      <c r="A11570" s="13" t="str">
        <f t="shared" si="180"/>
        <v>ryanbr012014</v>
      </c>
      <c r="B11570" s="16" t="s">
        <v>847</v>
      </c>
      <c r="C11570" s="16">
        <v>2014</v>
      </c>
      <c r="D11570" s="16" t="s">
        <v>2335</v>
      </c>
      <c r="E11570" s="16">
        <v>8</v>
      </c>
      <c r="F11570" s="16">
        <v>1</v>
      </c>
      <c r="G11570" s="16">
        <v>0</v>
      </c>
      <c r="H11570" s="16">
        <v>1</v>
      </c>
    </row>
    <row r="11571" spans="1:8" x14ac:dyDescent="0.3">
      <c r="A11571" s="13" t="str">
        <f t="shared" si="180"/>
        <v>ryanbr012014</v>
      </c>
      <c r="B11571" s="16" t="s">
        <v>847</v>
      </c>
      <c r="C11571" s="16">
        <v>2014</v>
      </c>
      <c r="D11571" s="16" t="s">
        <v>39</v>
      </c>
      <c r="E11571" s="16">
        <v>25</v>
      </c>
      <c r="F11571" s="16">
        <v>50</v>
      </c>
      <c r="G11571" s="16">
        <v>1</v>
      </c>
      <c r="H11571" s="16">
        <v>11</v>
      </c>
    </row>
    <row r="11572" spans="1:8" x14ac:dyDescent="0.3">
      <c r="A11572" s="13" t="str">
        <f t="shared" si="180"/>
        <v>ryanbr012014</v>
      </c>
      <c r="B11572" s="16" t="s">
        <v>847</v>
      </c>
      <c r="C11572" s="16">
        <v>2014</v>
      </c>
      <c r="D11572" s="16" t="s">
        <v>40</v>
      </c>
      <c r="E11572" s="16">
        <v>2</v>
      </c>
      <c r="F11572" s="16">
        <v>7</v>
      </c>
      <c r="G11572" s="16">
        <v>0</v>
      </c>
      <c r="H11572" s="16">
        <v>1</v>
      </c>
    </row>
    <row r="11573" spans="1:8" x14ac:dyDescent="0.3">
      <c r="A11573" s="13" t="str">
        <f t="shared" si="180"/>
        <v>ryanbr012014</v>
      </c>
      <c r="B11573" s="16" t="s">
        <v>847</v>
      </c>
      <c r="C11573" s="16">
        <v>2014</v>
      </c>
      <c r="D11573" s="16" t="s">
        <v>2333</v>
      </c>
      <c r="E11573" s="16">
        <v>18</v>
      </c>
      <c r="F11573" s="16">
        <v>44</v>
      </c>
      <c r="G11573" s="16">
        <v>3</v>
      </c>
      <c r="H11573" s="16">
        <v>7</v>
      </c>
    </row>
    <row r="11574" spans="1:8" x14ac:dyDescent="0.3">
      <c r="A11574" s="13" t="str">
        <f t="shared" si="180"/>
        <v>ryanky012014</v>
      </c>
      <c r="B11574" s="16" t="s">
        <v>2276</v>
      </c>
      <c r="C11574" s="16">
        <v>2014</v>
      </c>
      <c r="D11574" s="16" t="s">
        <v>2334</v>
      </c>
      <c r="E11574" s="16">
        <v>2</v>
      </c>
      <c r="F11574" s="16">
        <v>1</v>
      </c>
      <c r="G11574" s="16">
        <v>0</v>
      </c>
      <c r="H11574" s="16">
        <v>0</v>
      </c>
    </row>
    <row r="11575" spans="1:8" x14ac:dyDescent="0.3">
      <c r="A11575" s="13" t="str">
        <f t="shared" si="180"/>
        <v>ryuhy012014</v>
      </c>
      <c r="B11575" s="16" t="s">
        <v>2052</v>
      </c>
      <c r="C11575" s="16">
        <v>2014</v>
      </c>
      <c r="D11575" s="16" t="s">
        <v>2334</v>
      </c>
      <c r="E11575" s="16">
        <v>7</v>
      </c>
      <c r="F11575" s="16">
        <v>25</v>
      </c>
      <c r="G11575" s="16">
        <v>1</v>
      </c>
      <c r="H11575" s="16">
        <v>3</v>
      </c>
    </row>
    <row r="11576" spans="1:8" x14ac:dyDescent="0.3">
      <c r="A11576" s="13" t="str">
        <f t="shared" si="180"/>
        <v>rzepcma012014</v>
      </c>
      <c r="B11576" s="16" t="s">
        <v>1179</v>
      </c>
      <c r="C11576" s="16">
        <v>2014</v>
      </c>
      <c r="D11576" s="16" t="s">
        <v>2334</v>
      </c>
      <c r="E11576" s="16">
        <v>3</v>
      </c>
      <c r="F11576" s="16">
        <v>5</v>
      </c>
      <c r="G11576" s="16">
        <v>1</v>
      </c>
      <c r="H11576" s="16">
        <v>0</v>
      </c>
    </row>
    <row r="11577" spans="1:8" x14ac:dyDescent="0.3">
      <c r="A11577" s="13" t="str">
        <f t="shared" si="180"/>
        <v>sabatcc012014</v>
      </c>
      <c r="B11577" s="16" t="s">
        <v>275</v>
      </c>
      <c r="C11577" s="16">
        <v>2014</v>
      </c>
      <c r="D11577" s="16" t="s">
        <v>2334</v>
      </c>
      <c r="E11577" s="16">
        <v>1</v>
      </c>
      <c r="F11577" s="16">
        <v>5</v>
      </c>
      <c r="G11577" s="16">
        <v>0</v>
      </c>
      <c r="H11577" s="16">
        <v>0</v>
      </c>
    </row>
    <row r="11578" spans="1:8" x14ac:dyDescent="0.3">
      <c r="A11578" s="13" t="str">
        <f t="shared" si="180"/>
        <v>sadleca022014</v>
      </c>
      <c r="B11578" s="16" t="s">
        <v>2277</v>
      </c>
      <c r="C11578" s="16">
        <v>2014</v>
      </c>
      <c r="D11578" s="16" t="s">
        <v>2334</v>
      </c>
      <c r="E11578" s="16">
        <v>3</v>
      </c>
      <c r="F11578" s="16">
        <v>1</v>
      </c>
      <c r="G11578" s="16">
        <v>0</v>
      </c>
      <c r="H11578" s="16">
        <v>0</v>
      </c>
    </row>
    <row r="11579" spans="1:8" x14ac:dyDescent="0.3">
      <c r="A11579" s="13" t="str">
        <f t="shared" si="180"/>
        <v>salasfe012014</v>
      </c>
      <c r="B11579" s="16" t="s">
        <v>1373</v>
      </c>
      <c r="C11579" s="16">
        <v>2014</v>
      </c>
      <c r="D11579" s="16" t="s">
        <v>2334</v>
      </c>
      <c r="E11579" s="16">
        <v>6</v>
      </c>
      <c r="F11579" s="16">
        <v>7</v>
      </c>
      <c r="G11579" s="16">
        <v>0</v>
      </c>
      <c r="H11579" s="16">
        <v>1</v>
      </c>
    </row>
    <row r="11580" spans="1:8" x14ac:dyDescent="0.3">
      <c r="A11580" s="13" t="str">
        <f t="shared" si="180"/>
        <v>salazda012014</v>
      </c>
      <c r="B11580" s="16" t="s">
        <v>2053</v>
      </c>
      <c r="C11580" s="16">
        <v>2014</v>
      </c>
      <c r="D11580" s="16" t="s">
        <v>2334</v>
      </c>
      <c r="E11580" s="16">
        <v>3</v>
      </c>
      <c r="F11580" s="16">
        <v>6</v>
      </c>
      <c r="G11580" s="16">
        <v>0</v>
      </c>
      <c r="H11580" s="16">
        <v>1</v>
      </c>
    </row>
    <row r="11581" spans="1:8" x14ac:dyDescent="0.3">
      <c r="A11581" s="13" t="str">
        <f t="shared" si="180"/>
        <v>salech012014</v>
      </c>
      <c r="B11581" s="16" t="s">
        <v>1374</v>
      </c>
      <c r="C11581" s="16">
        <v>2014</v>
      </c>
      <c r="D11581" s="16" t="s">
        <v>2334</v>
      </c>
      <c r="E11581" s="16">
        <v>4</v>
      </c>
      <c r="F11581" s="16">
        <v>13</v>
      </c>
      <c r="G11581" s="16">
        <v>0</v>
      </c>
      <c r="H11581" s="16">
        <v>0</v>
      </c>
    </row>
    <row r="11582" spans="1:8" x14ac:dyDescent="0.3">
      <c r="A11582" s="13" t="str">
        <f t="shared" si="180"/>
        <v>saltaja012014</v>
      </c>
      <c r="B11582" s="16" t="s">
        <v>848</v>
      </c>
      <c r="C11582" s="16">
        <v>2014</v>
      </c>
      <c r="D11582" s="16" t="s">
        <v>2336</v>
      </c>
      <c r="E11582" s="16">
        <v>741</v>
      </c>
      <c r="F11582" s="16">
        <v>45</v>
      </c>
      <c r="G11582" s="16">
        <v>15</v>
      </c>
      <c r="H11582" s="16">
        <v>6</v>
      </c>
    </row>
    <row r="11583" spans="1:8" x14ac:dyDescent="0.3">
      <c r="A11583" s="13" t="str">
        <f t="shared" si="180"/>
        <v>samarje012014</v>
      </c>
      <c r="B11583" s="16" t="s">
        <v>1007</v>
      </c>
      <c r="C11583" s="16">
        <v>2014</v>
      </c>
      <c r="D11583" s="16" t="s">
        <v>2334</v>
      </c>
      <c r="E11583" s="16">
        <v>15</v>
      </c>
      <c r="F11583" s="16">
        <v>12</v>
      </c>
      <c r="G11583" s="16">
        <v>3</v>
      </c>
      <c r="H11583" s="16">
        <v>1</v>
      </c>
    </row>
    <row r="11584" spans="1:8" x14ac:dyDescent="0.3">
      <c r="A11584" s="13" t="str">
        <f t="shared" si="180"/>
        <v>samarje012014</v>
      </c>
      <c r="B11584" s="16" t="s">
        <v>1007</v>
      </c>
      <c r="C11584" s="16">
        <v>2014</v>
      </c>
      <c r="D11584" s="16" t="s">
        <v>2334</v>
      </c>
      <c r="E11584" s="16">
        <v>3</v>
      </c>
      <c r="F11584" s="16">
        <v>10</v>
      </c>
      <c r="G11584" s="16">
        <v>0</v>
      </c>
      <c r="H11584" s="16">
        <v>1</v>
      </c>
    </row>
    <row r="11585" spans="1:8" x14ac:dyDescent="0.3">
      <c r="A11585" s="13" t="str">
        <f t="shared" si="180"/>
        <v>sanchaa012014</v>
      </c>
      <c r="B11585" s="16" t="s">
        <v>2278</v>
      </c>
      <c r="C11585" s="16">
        <v>2014</v>
      </c>
      <c r="D11585" s="16" t="s">
        <v>2334</v>
      </c>
      <c r="E11585" s="16">
        <v>0</v>
      </c>
      <c r="F11585" s="16">
        <v>11</v>
      </c>
      <c r="G11585" s="16">
        <v>1</v>
      </c>
      <c r="H11585" s="16">
        <v>0</v>
      </c>
    </row>
    <row r="11586" spans="1:8" x14ac:dyDescent="0.3">
      <c r="A11586" s="13" t="str">
        <f t="shared" si="180"/>
        <v>sanchan012014</v>
      </c>
      <c r="B11586" s="16" t="s">
        <v>726</v>
      </c>
      <c r="C11586" s="16">
        <v>2014</v>
      </c>
      <c r="D11586" s="16" t="s">
        <v>2334</v>
      </c>
      <c r="E11586" s="16">
        <v>11</v>
      </c>
      <c r="F11586" s="16">
        <v>18</v>
      </c>
      <c r="G11586" s="16">
        <v>0</v>
      </c>
      <c r="H11586" s="16">
        <v>2</v>
      </c>
    </row>
    <row r="11587" spans="1:8" x14ac:dyDescent="0.3">
      <c r="A11587" s="13" t="str">
        <f t="shared" ref="A11587:A11650" si="181">(B11587&amp;C11587)</f>
        <v>sanchca012014</v>
      </c>
      <c r="B11587" s="16" t="s">
        <v>2279</v>
      </c>
      <c r="C11587" s="16">
        <v>2014</v>
      </c>
      <c r="D11587" s="16" t="s">
        <v>39</v>
      </c>
      <c r="E11587" s="16">
        <v>49</v>
      </c>
      <c r="F11587" s="16">
        <v>72</v>
      </c>
      <c r="G11587" s="16">
        <v>1</v>
      </c>
      <c r="H11587" s="16">
        <v>18</v>
      </c>
    </row>
    <row r="11588" spans="1:8" x14ac:dyDescent="0.3">
      <c r="A11588" s="13" t="str">
        <f t="shared" si="181"/>
        <v>sanchca012014</v>
      </c>
      <c r="B11588" s="16" t="s">
        <v>2279</v>
      </c>
      <c r="C11588" s="16">
        <v>2014</v>
      </c>
      <c r="D11588" s="16" t="s">
        <v>2333</v>
      </c>
      <c r="E11588" s="16">
        <v>1</v>
      </c>
      <c r="F11588" s="16">
        <v>5</v>
      </c>
      <c r="G11588" s="16">
        <v>0</v>
      </c>
      <c r="H11588" s="16">
        <v>0</v>
      </c>
    </row>
    <row r="11589" spans="1:8" x14ac:dyDescent="0.3">
      <c r="A11589" s="13" t="str">
        <f t="shared" si="181"/>
        <v>sanchga012014</v>
      </c>
      <c r="B11589" s="16" t="s">
        <v>1008</v>
      </c>
      <c r="C11589" s="16">
        <v>2014</v>
      </c>
      <c r="D11589" s="16" t="s">
        <v>2335</v>
      </c>
      <c r="E11589" s="16">
        <v>554</v>
      </c>
      <c r="F11589" s="16">
        <v>38</v>
      </c>
      <c r="G11589" s="16">
        <v>3</v>
      </c>
      <c r="H11589" s="16">
        <v>46</v>
      </c>
    </row>
    <row r="11590" spans="1:8" x14ac:dyDescent="0.3">
      <c r="A11590" s="13" t="str">
        <f t="shared" si="181"/>
        <v>sanchga012014</v>
      </c>
      <c r="B11590" s="16" t="s">
        <v>1008</v>
      </c>
      <c r="C11590" s="16">
        <v>2014</v>
      </c>
      <c r="D11590" s="16" t="s">
        <v>2331</v>
      </c>
      <c r="E11590" s="16">
        <v>0</v>
      </c>
      <c r="F11590" s="16">
        <v>0</v>
      </c>
      <c r="G11590" s="16">
        <v>0</v>
      </c>
      <c r="H11590" s="16">
        <v>0</v>
      </c>
    </row>
    <row r="11591" spans="1:8" x14ac:dyDescent="0.3">
      <c r="A11591" s="13" t="str">
        <f t="shared" si="181"/>
        <v>sanchga012014</v>
      </c>
      <c r="B11591" s="16" t="s">
        <v>1008</v>
      </c>
      <c r="C11591" s="16">
        <v>2014</v>
      </c>
      <c r="D11591" s="16" t="s">
        <v>2332</v>
      </c>
      <c r="E11591" s="16">
        <v>0</v>
      </c>
      <c r="F11591" s="16">
        <v>0</v>
      </c>
      <c r="G11591" s="16">
        <v>0</v>
      </c>
      <c r="H11591" s="16">
        <v>0</v>
      </c>
    </row>
    <row r="11592" spans="1:8" x14ac:dyDescent="0.3">
      <c r="A11592" s="13" t="str">
        <f t="shared" si="181"/>
        <v>sanchhe012014</v>
      </c>
      <c r="B11592" s="16" t="s">
        <v>1606</v>
      </c>
      <c r="C11592" s="16">
        <v>2014</v>
      </c>
      <c r="D11592" s="16" t="s">
        <v>2335</v>
      </c>
      <c r="E11592" s="16">
        <v>6</v>
      </c>
      <c r="F11592" s="16">
        <v>1</v>
      </c>
      <c r="G11592" s="16">
        <v>0</v>
      </c>
      <c r="H11592" s="16">
        <v>0</v>
      </c>
    </row>
    <row r="11593" spans="1:8" x14ac:dyDescent="0.3">
      <c r="A11593" s="13" t="str">
        <f t="shared" si="181"/>
        <v>sanchhe012014</v>
      </c>
      <c r="B11593" s="16" t="s">
        <v>1606</v>
      </c>
      <c r="C11593" s="16">
        <v>2014</v>
      </c>
      <c r="D11593" s="16" t="s">
        <v>2336</v>
      </c>
      <c r="E11593" s="16">
        <v>261</v>
      </c>
      <c r="F11593" s="16">
        <v>28</v>
      </c>
      <c r="G11593" s="16">
        <v>3</v>
      </c>
      <c r="H11593" s="16">
        <v>1</v>
      </c>
    </row>
    <row r="11594" spans="1:8" x14ac:dyDescent="0.3">
      <c r="A11594" s="13" t="str">
        <f t="shared" si="181"/>
        <v>sanchto012014</v>
      </c>
      <c r="B11594" s="16" t="s">
        <v>2054</v>
      </c>
      <c r="C11594" s="16">
        <v>2014</v>
      </c>
      <c r="D11594" s="16" t="s">
        <v>2336</v>
      </c>
      <c r="E11594" s="16">
        <v>135</v>
      </c>
      <c r="F11594" s="16">
        <v>10</v>
      </c>
      <c r="G11594" s="16">
        <v>5</v>
      </c>
      <c r="H11594" s="16">
        <v>0</v>
      </c>
    </row>
    <row r="11595" spans="1:8" x14ac:dyDescent="0.3">
      <c r="A11595" s="13" t="str">
        <f t="shared" si="181"/>
        <v>sandopa012014</v>
      </c>
      <c r="B11595" s="16" t="s">
        <v>1009</v>
      </c>
      <c r="C11595" s="16">
        <v>2014</v>
      </c>
      <c r="D11595" s="16" t="s">
        <v>40</v>
      </c>
      <c r="E11595" s="16">
        <v>89</v>
      </c>
      <c r="F11595" s="16">
        <v>282</v>
      </c>
      <c r="G11595" s="16">
        <v>11</v>
      </c>
      <c r="H11595" s="16">
        <v>27</v>
      </c>
    </row>
    <row r="11596" spans="1:8" x14ac:dyDescent="0.3">
      <c r="A11596" s="13" t="str">
        <f t="shared" si="181"/>
        <v>santaca012014</v>
      </c>
      <c r="B11596" s="16" t="s">
        <v>1376</v>
      </c>
      <c r="C11596" s="16">
        <v>2014</v>
      </c>
      <c r="D11596" s="16" t="s">
        <v>2335</v>
      </c>
      <c r="E11596" s="16">
        <v>842</v>
      </c>
      <c r="F11596" s="16">
        <v>64</v>
      </c>
      <c r="G11596" s="16">
        <v>5</v>
      </c>
      <c r="H11596" s="16">
        <v>71</v>
      </c>
    </row>
    <row r="11597" spans="1:8" x14ac:dyDescent="0.3">
      <c r="A11597" s="13" t="str">
        <f t="shared" si="181"/>
        <v>santaca012014</v>
      </c>
      <c r="B11597" s="16" t="s">
        <v>1376</v>
      </c>
      <c r="C11597" s="16">
        <v>2014</v>
      </c>
      <c r="D11597" s="16" t="s">
        <v>40</v>
      </c>
      <c r="E11597" s="16">
        <v>25</v>
      </c>
      <c r="F11597" s="16">
        <v>35</v>
      </c>
      <c r="G11597" s="16">
        <v>6</v>
      </c>
      <c r="H11597" s="16">
        <v>3</v>
      </c>
    </row>
    <row r="11598" spans="1:8" x14ac:dyDescent="0.3">
      <c r="A11598" s="13" t="str">
        <f t="shared" si="181"/>
        <v>santaca012014</v>
      </c>
      <c r="B11598" s="16" t="s">
        <v>1376</v>
      </c>
      <c r="C11598" s="16">
        <v>2014</v>
      </c>
      <c r="D11598" s="16" t="s">
        <v>2336</v>
      </c>
      <c r="E11598" s="16">
        <v>94</v>
      </c>
      <c r="F11598" s="16">
        <v>10</v>
      </c>
      <c r="G11598" s="16">
        <v>0</v>
      </c>
      <c r="H11598" s="16">
        <v>1</v>
      </c>
    </row>
    <row r="11599" spans="1:8" x14ac:dyDescent="0.3">
      <c r="A11599" s="13" t="str">
        <f t="shared" si="181"/>
        <v>santada012014</v>
      </c>
      <c r="B11599" s="16" t="s">
        <v>2280</v>
      </c>
      <c r="C11599" s="16">
        <v>2014</v>
      </c>
      <c r="D11599" s="16" t="s">
        <v>2329</v>
      </c>
      <c r="E11599" s="16">
        <v>167</v>
      </c>
      <c r="F11599" s="16">
        <v>5</v>
      </c>
      <c r="G11599" s="16">
        <v>4</v>
      </c>
      <c r="H11599" s="16">
        <v>0</v>
      </c>
    </row>
    <row r="11600" spans="1:8" x14ac:dyDescent="0.3">
      <c r="A11600" s="13" t="str">
        <f t="shared" si="181"/>
        <v>santada012014</v>
      </c>
      <c r="B11600" s="16" t="s">
        <v>2280</v>
      </c>
      <c r="C11600" s="16">
        <v>2014</v>
      </c>
      <c r="D11600" s="16" t="s">
        <v>2331</v>
      </c>
      <c r="E11600" s="16">
        <v>167</v>
      </c>
      <c r="F11600" s="16">
        <v>5</v>
      </c>
      <c r="G11600" s="16">
        <v>4</v>
      </c>
      <c r="H11600" s="16">
        <v>0</v>
      </c>
    </row>
    <row r="11601" spans="1:8" x14ac:dyDescent="0.3">
      <c r="A11601" s="13" t="str">
        <f t="shared" si="181"/>
        <v>santada012014</v>
      </c>
      <c r="B11601" s="16" t="s">
        <v>2280</v>
      </c>
      <c r="C11601" s="16">
        <v>2014</v>
      </c>
      <c r="D11601" s="16" t="s">
        <v>2333</v>
      </c>
      <c r="E11601" s="16">
        <v>53</v>
      </c>
      <c r="F11601" s="16">
        <v>65</v>
      </c>
      <c r="G11601" s="16">
        <v>2</v>
      </c>
      <c r="H11601" s="16">
        <v>15</v>
      </c>
    </row>
    <row r="11602" spans="1:8" x14ac:dyDescent="0.3">
      <c r="A11602" s="13" t="str">
        <f t="shared" si="181"/>
        <v>santado012014</v>
      </c>
      <c r="B11602" s="16" t="s">
        <v>2281</v>
      </c>
      <c r="C11602" s="16">
        <v>2014</v>
      </c>
      <c r="D11602" s="16" t="s">
        <v>2330</v>
      </c>
      <c r="E11602" s="16">
        <v>4</v>
      </c>
      <c r="F11602" s="16">
        <v>1</v>
      </c>
      <c r="G11602" s="16">
        <v>0</v>
      </c>
      <c r="H11602" s="16">
        <v>0</v>
      </c>
    </row>
    <row r="11603" spans="1:8" x14ac:dyDescent="0.3">
      <c r="A11603" s="13" t="str">
        <f t="shared" si="181"/>
        <v>santado012014</v>
      </c>
      <c r="B11603" s="16" t="s">
        <v>2281</v>
      </c>
      <c r="C11603" s="16">
        <v>2014</v>
      </c>
      <c r="D11603" s="16" t="s">
        <v>2331</v>
      </c>
      <c r="E11603" s="16">
        <v>6</v>
      </c>
      <c r="F11603" s="16">
        <v>1</v>
      </c>
      <c r="G11603" s="16">
        <v>0</v>
      </c>
      <c r="H11603" s="16">
        <v>0</v>
      </c>
    </row>
    <row r="11604" spans="1:8" x14ac:dyDescent="0.3">
      <c r="A11604" s="13" t="str">
        <f t="shared" si="181"/>
        <v>santado012014</v>
      </c>
      <c r="B11604" s="16" t="s">
        <v>2281</v>
      </c>
      <c r="C11604" s="16">
        <v>2014</v>
      </c>
      <c r="D11604" s="16" t="s">
        <v>2332</v>
      </c>
      <c r="E11604" s="16">
        <v>2</v>
      </c>
      <c r="F11604" s="16">
        <v>0</v>
      </c>
      <c r="G11604" s="16">
        <v>0</v>
      </c>
      <c r="H11604" s="16">
        <v>0</v>
      </c>
    </row>
    <row r="11605" spans="1:8" x14ac:dyDescent="0.3">
      <c r="A11605" s="13" t="str">
        <f t="shared" si="181"/>
        <v>santaer012014</v>
      </c>
      <c r="B11605" s="16" t="s">
        <v>597</v>
      </c>
      <c r="C11605" s="16">
        <v>2014</v>
      </c>
      <c r="D11605" s="16" t="s">
        <v>2334</v>
      </c>
      <c r="E11605" s="16">
        <v>17</v>
      </c>
      <c r="F11605" s="16">
        <v>20</v>
      </c>
      <c r="G11605" s="16">
        <v>1</v>
      </c>
      <c r="H11605" s="16">
        <v>1</v>
      </c>
    </row>
    <row r="11606" spans="1:8" x14ac:dyDescent="0.3">
      <c r="A11606" s="13" t="str">
        <f t="shared" si="181"/>
        <v>santihe012014</v>
      </c>
      <c r="B11606" s="16" t="s">
        <v>1609</v>
      </c>
      <c r="C11606" s="16">
        <v>2014</v>
      </c>
      <c r="D11606" s="16" t="s">
        <v>2334</v>
      </c>
      <c r="E11606" s="16">
        <v>3</v>
      </c>
      <c r="F11606" s="16">
        <v>17</v>
      </c>
      <c r="G11606" s="16">
        <v>2</v>
      </c>
      <c r="H11606" s="16">
        <v>0</v>
      </c>
    </row>
    <row r="11607" spans="1:8" x14ac:dyDescent="0.3">
      <c r="A11607" s="13" t="str">
        <f t="shared" si="181"/>
        <v>santira012014</v>
      </c>
      <c r="B11607" s="16" t="s">
        <v>337</v>
      </c>
      <c r="C11607" s="16">
        <v>2014</v>
      </c>
      <c r="D11607" s="16" t="s">
        <v>39</v>
      </c>
      <c r="E11607" s="16">
        <v>25</v>
      </c>
      <c r="F11607" s="16">
        <v>47</v>
      </c>
      <c r="G11607" s="16">
        <v>1</v>
      </c>
      <c r="H11607" s="16">
        <v>8</v>
      </c>
    </row>
    <row r="11608" spans="1:8" x14ac:dyDescent="0.3">
      <c r="A11608" s="13" t="str">
        <f t="shared" si="181"/>
        <v>santira012014</v>
      </c>
      <c r="B11608" s="16" t="s">
        <v>337</v>
      </c>
      <c r="C11608" s="16">
        <v>2014</v>
      </c>
      <c r="D11608" s="16" t="s">
        <v>40</v>
      </c>
      <c r="E11608" s="16">
        <v>22</v>
      </c>
      <c r="F11608" s="16">
        <v>33</v>
      </c>
      <c r="G11608" s="16">
        <v>4</v>
      </c>
      <c r="H11608" s="16">
        <v>2</v>
      </c>
    </row>
    <row r="11609" spans="1:8" x14ac:dyDescent="0.3">
      <c r="A11609" s="13" t="str">
        <f t="shared" si="181"/>
        <v>santira012014</v>
      </c>
      <c r="B11609" s="16" t="s">
        <v>337</v>
      </c>
      <c r="C11609" s="16">
        <v>2014</v>
      </c>
      <c r="D11609" s="16" t="s">
        <v>2330</v>
      </c>
      <c r="E11609" s="16">
        <v>0</v>
      </c>
      <c r="F11609" s="16">
        <v>0</v>
      </c>
      <c r="G11609" s="16">
        <v>0</v>
      </c>
      <c r="H11609" s="16">
        <v>0</v>
      </c>
    </row>
    <row r="11610" spans="1:8" x14ac:dyDescent="0.3">
      <c r="A11610" s="13" t="str">
        <f t="shared" si="181"/>
        <v>santira012014</v>
      </c>
      <c r="B11610" s="16" t="s">
        <v>337</v>
      </c>
      <c r="C11610" s="16">
        <v>2014</v>
      </c>
      <c r="D11610" s="16" t="s">
        <v>2331</v>
      </c>
      <c r="E11610" s="16">
        <v>0</v>
      </c>
      <c r="F11610" s="16">
        <v>0</v>
      </c>
      <c r="G11610" s="16">
        <v>0</v>
      </c>
      <c r="H11610" s="16">
        <v>0</v>
      </c>
    </row>
    <row r="11611" spans="1:8" x14ac:dyDescent="0.3">
      <c r="A11611" s="13" t="str">
        <f t="shared" si="181"/>
        <v>santira012014</v>
      </c>
      <c r="B11611" s="16" t="s">
        <v>337</v>
      </c>
      <c r="C11611" s="16">
        <v>2014</v>
      </c>
      <c r="D11611" s="16" t="s">
        <v>2333</v>
      </c>
      <c r="E11611" s="16">
        <v>17</v>
      </c>
      <c r="F11611" s="16">
        <v>50</v>
      </c>
      <c r="G11611" s="16">
        <v>0</v>
      </c>
      <c r="H11611" s="16">
        <v>8</v>
      </c>
    </row>
    <row r="11612" spans="1:8" x14ac:dyDescent="0.3">
      <c r="A11612" s="13" t="str">
        <f t="shared" si="181"/>
        <v>santose012014</v>
      </c>
      <c r="B11612" s="16" t="s">
        <v>1377</v>
      </c>
      <c r="C11612" s="16">
        <v>2014</v>
      </c>
      <c r="D11612" s="16" t="s">
        <v>2334</v>
      </c>
      <c r="E11612" s="16">
        <v>2</v>
      </c>
      <c r="F11612" s="16">
        <v>1</v>
      </c>
      <c r="G11612" s="16">
        <v>0</v>
      </c>
      <c r="H11612" s="16">
        <v>0</v>
      </c>
    </row>
    <row r="11613" spans="1:8" x14ac:dyDescent="0.3">
      <c r="A11613" s="13" t="str">
        <f t="shared" si="181"/>
        <v>sardilu012014</v>
      </c>
      <c r="B11613" s="16" t="s">
        <v>2282</v>
      </c>
      <c r="C11613" s="16">
        <v>2014</v>
      </c>
      <c r="D11613" s="16" t="s">
        <v>39</v>
      </c>
      <c r="E11613" s="16">
        <v>26</v>
      </c>
      <c r="F11613" s="16">
        <v>33</v>
      </c>
      <c r="G11613" s="16">
        <v>0</v>
      </c>
      <c r="H11613" s="16">
        <v>10</v>
      </c>
    </row>
    <row r="11614" spans="1:8" x14ac:dyDescent="0.3">
      <c r="A11614" s="13" t="str">
        <f t="shared" si="181"/>
        <v>sardilu012014</v>
      </c>
      <c r="B11614" s="16" t="s">
        <v>2282</v>
      </c>
      <c r="C11614" s="16">
        <v>2014</v>
      </c>
      <c r="D11614" s="16" t="s">
        <v>40</v>
      </c>
      <c r="E11614" s="16">
        <v>4</v>
      </c>
      <c r="F11614" s="16">
        <v>7</v>
      </c>
      <c r="G11614" s="16">
        <v>1</v>
      </c>
      <c r="H11614" s="16">
        <v>1</v>
      </c>
    </row>
    <row r="11615" spans="1:8" x14ac:dyDescent="0.3">
      <c r="A11615" s="13" t="str">
        <f t="shared" si="181"/>
        <v>sardilu012014</v>
      </c>
      <c r="B11615" s="16" t="s">
        <v>2282</v>
      </c>
      <c r="C11615" s="16">
        <v>2014</v>
      </c>
      <c r="D11615" s="16" t="s">
        <v>2333</v>
      </c>
      <c r="E11615" s="16">
        <v>14</v>
      </c>
      <c r="F11615" s="16">
        <v>29</v>
      </c>
      <c r="G11615" s="16">
        <v>3</v>
      </c>
      <c r="H11615" s="16">
        <v>6</v>
      </c>
    </row>
    <row r="11616" spans="1:8" x14ac:dyDescent="0.3">
      <c r="A11616" s="13" t="str">
        <f t="shared" si="181"/>
        <v>satinjo012014</v>
      </c>
      <c r="B11616" s="16" t="s">
        <v>1611</v>
      </c>
      <c r="C11616" s="16">
        <v>2014</v>
      </c>
      <c r="D11616" s="16" t="s">
        <v>2335</v>
      </c>
      <c r="E11616" s="16">
        <v>50</v>
      </c>
      <c r="F11616" s="16">
        <v>3</v>
      </c>
      <c r="G11616" s="16">
        <v>0</v>
      </c>
      <c r="H11616" s="16">
        <v>4</v>
      </c>
    </row>
    <row r="11617" spans="1:8" x14ac:dyDescent="0.3">
      <c r="A11617" s="13" t="str">
        <f t="shared" si="181"/>
        <v>satinjo012014</v>
      </c>
      <c r="B11617" s="16" t="s">
        <v>1611</v>
      </c>
      <c r="C11617" s="16">
        <v>2014</v>
      </c>
      <c r="D11617" s="16" t="s">
        <v>40</v>
      </c>
      <c r="E11617" s="16">
        <v>0</v>
      </c>
      <c r="F11617" s="16">
        <v>1</v>
      </c>
      <c r="G11617" s="16">
        <v>0</v>
      </c>
      <c r="H11617" s="16">
        <v>0</v>
      </c>
    </row>
    <row r="11618" spans="1:8" x14ac:dyDescent="0.3">
      <c r="A11618" s="13" t="str">
        <f t="shared" si="181"/>
        <v>saundjo012014</v>
      </c>
      <c r="B11618" s="16" t="s">
        <v>598</v>
      </c>
      <c r="C11618" s="16">
        <v>2014</v>
      </c>
      <c r="D11618" s="16" t="s">
        <v>2334</v>
      </c>
      <c r="E11618" s="16">
        <v>2</v>
      </c>
      <c r="F11618" s="16">
        <v>5</v>
      </c>
      <c r="G11618" s="16">
        <v>1</v>
      </c>
      <c r="H11618" s="16">
        <v>1</v>
      </c>
    </row>
    <row r="11619" spans="1:8" x14ac:dyDescent="0.3">
      <c r="A11619" s="13" t="str">
        <f t="shared" si="181"/>
        <v>saundjo012014</v>
      </c>
      <c r="B11619" s="16" t="s">
        <v>598</v>
      </c>
      <c r="C11619" s="16">
        <v>2014</v>
      </c>
      <c r="D11619" s="16" t="s">
        <v>2334</v>
      </c>
      <c r="E11619" s="16">
        <v>0</v>
      </c>
      <c r="F11619" s="16">
        <v>1</v>
      </c>
      <c r="G11619" s="16">
        <v>0</v>
      </c>
      <c r="H11619" s="16">
        <v>0</v>
      </c>
    </row>
    <row r="11620" spans="1:8" x14ac:dyDescent="0.3">
      <c r="A11620" s="13" t="str">
        <f t="shared" si="181"/>
        <v>saundmi012014</v>
      </c>
      <c r="B11620" s="16" t="s">
        <v>1180</v>
      </c>
      <c r="C11620" s="16">
        <v>2014</v>
      </c>
      <c r="D11620" s="16" t="s">
        <v>2329</v>
      </c>
      <c r="E11620" s="16">
        <v>23</v>
      </c>
      <c r="F11620" s="16">
        <v>0</v>
      </c>
      <c r="G11620" s="16">
        <v>0</v>
      </c>
      <c r="H11620" s="16">
        <v>0</v>
      </c>
    </row>
    <row r="11621" spans="1:8" x14ac:dyDescent="0.3">
      <c r="A11621" s="13" t="str">
        <f t="shared" si="181"/>
        <v>saundmi012014</v>
      </c>
      <c r="B11621" s="16" t="s">
        <v>1180</v>
      </c>
      <c r="C11621" s="16">
        <v>2014</v>
      </c>
      <c r="D11621" s="16" t="s">
        <v>2330</v>
      </c>
      <c r="E11621" s="16">
        <v>0</v>
      </c>
      <c r="F11621" s="16">
        <v>0</v>
      </c>
      <c r="G11621" s="16">
        <v>0</v>
      </c>
      <c r="H11621" s="16">
        <v>0</v>
      </c>
    </row>
    <row r="11622" spans="1:8" x14ac:dyDescent="0.3">
      <c r="A11622" s="13" t="str">
        <f t="shared" si="181"/>
        <v>saundmi012014</v>
      </c>
      <c r="B11622" s="16" t="s">
        <v>1180</v>
      </c>
      <c r="C11622" s="16">
        <v>2014</v>
      </c>
      <c r="D11622" s="16" t="s">
        <v>2331</v>
      </c>
      <c r="E11622" s="16">
        <v>127</v>
      </c>
      <c r="F11622" s="16">
        <v>1</v>
      </c>
      <c r="G11622" s="16">
        <v>0</v>
      </c>
      <c r="H11622" s="16">
        <v>0</v>
      </c>
    </row>
    <row r="11623" spans="1:8" x14ac:dyDescent="0.3">
      <c r="A11623" s="13" t="str">
        <f t="shared" si="181"/>
        <v>saundmi012014</v>
      </c>
      <c r="B11623" s="16" t="s">
        <v>1180</v>
      </c>
      <c r="C11623" s="16">
        <v>2014</v>
      </c>
      <c r="D11623" s="16" t="s">
        <v>2332</v>
      </c>
      <c r="E11623" s="16">
        <v>104</v>
      </c>
      <c r="F11623" s="16">
        <v>1</v>
      </c>
      <c r="G11623" s="16">
        <v>0</v>
      </c>
      <c r="H11623" s="16">
        <v>0</v>
      </c>
    </row>
    <row r="11624" spans="1:8" x14ac:dyDescent="0.3">
      <c r="A11624" s="13" t="str">
        <f t="shared" si="181"/>
        <v>saverjo012014</v>
      </c>
      <c r="B11624" s="16" t="s">
        <v>1612</v>
      </c>
      <c r="C11624" s="16">
        <v>2014</v>
      </c>
      <c r="D11624" s="16" t="s">
        <v>2334</v>
      </c>
      <c r="E11624" s="16">
        <v>0</v>
      </c>
      <c r="F11624" s="16">
        <v>0</v>
      </c>
      <c r="G11624" s="16">
        <v>0</v>
      </c>
      <c r="H11624" s="16">
        <v>0</v>
      </c>
    </row>
    <row r="11625" spans="1:8" x14ac:dyDescent="0.3">
      <c r="A11625" s="13" t="str">
        <f t="shared" si="181"/>
        <v>scahiro012014</v>
      </c>
      <c r="B11625" s="16" t="s">
        <v>1830</v>
      </c>
      <c r="C11625" s="16">
        <v>2014</v>
      </c>
      <c r="D11625" s="16" t="s">
        <v>2334</v>
      </c>
      <c r="E11625" s="16">
        <v>3</v>
      </c>
      <c r="F11625" s="16">
        <v>2</v>
      </c>
      <c r="G11625" s="16">
        <v>0</v>
      </c>
      <c r="H11625" s="16">
        <v>0</v>
      </c>
    </row>
    <row r="11626" spans="1:8" x14ac:dyDescent="0.3">
      <c r="A11626" s="13" t="str">
        <f t="shared" si="181"/>
        <v>schafjo022014</v>
      </c>
      <c r="B11626" s="16" t="s">
        <v>1182</v>
      </c>
      <c r="C11626" s="16">
        <v>2014</v>
      </c>
      <c r="D11626" s="16" t="s">
        <v>2329</v>
      </c>
      <c r="E11626" s="16">
        <v>30</v>
      </c>
      <c r="F11626" s="16">
        <v>0</v>
      </c>
      <c r="G11626" s="16">
        <v>0</v>
      </c>
      <c r="H11626" s="16">
        <v>0</v>
      </c>
    </row>
    <row r="11627" spans="1:8" x14ac:dyDescent="0.3">
      <c r="A11627" s="13" t="str">
        <f t="shared" si="181"/>
        <v>schafjo022014</v>
      </c>
      <c r="B11627" s="16" t="s">
        <v>1182</v>
      </c>
      <c r="C11627" s="16">
        <v>2014</v>
      </c>
      <c r="D11627" s="16" t="s">
        <v>2329</v>
      </c>
      <c r="E11627" s="16">
        <v>22</v>
      </c>
      <c r="F11627" s="16">
        <v>0</v>
      </c>
      <c r="G11627" s="16">
        <v>1</v>
      </c>
      <c r="H11627" s="16">
        <v>0</v>
      </c>
    </row>
    <row r="11628" spans="1:8" x14ac:dyDescent="0.3">
      <c r="A11628" s="13" t="str">
        <f t="shared" si="181"/>
        <v>schafjo022014</v>
      </c>
      <c r="B11628" s="16" t="s">
        <v>1182</v>
      </c>
      <c r="C11628" s="16">
        <v>2014</v>
      </c>
      <c r="D11628" s="16" t="s">
        <v>2330</v>
      </c>
      <c r="E11628" s="16">
        <v>8</v>
      </c>
      <c r="F11628" s="16">
        <v>0</v>
      </c>
      <c r="G11628" s="16">
        <v>0</v>
      </c>
      <c r="H11628" s="16">
        <v>0</v>
      </c>
    </row>
    <row r="11629" spans="1:8" x14ac:dyDescent="0.3">
      <c r="A11629" s="13" t="str">
        <f t="shared" si="181"/>
        <v>schafjo022014</v>
      </c>
      <c r="B11629" s="16" t="s">
        <v>1182</v>
      </c>
      <c r="C11629" s="16">
        <v>2014</v>
      </c>
      <c r="D11629" s="16" t="s">
        <v>2330</v>
      </c>
      <c r="E11629" s="16">
        <v>59</v>
      </c>
      <c r="F11629" s="16">
        <v>2</v>
      </c>
      <c r="G11629" s="16">
        <v>1</v>
      </c>
      <c r="H11629" s="16">
        <v>0</v>
      </c>
    </row>
    <row r="11630" spans="1:8" x14ac:dyDescent="0.3">
      <c r="A11630" s="13" t="str">
        <f t="shared" si="181"/>
        <v>schafjo022014</v>
      </c>
      <c r="B11630" s="16" t="s">
        <v>1182</v>
      </c>
      <c r="C11630" s="16">
        <v>2014</v>
      </c>
      <c r="D11630" s="16" t="s">
        <v>2331</v>
      </c>
      <c r="E11630" s="16">
        <v>42</v>
      </c>
      <c r="F11630" s="16">
        <v>0</v>
      </c>
      <c r="G11630" s="16">
        <v>0</v>
      </c>
      <c r="H11630" s="16">
        <v>0</v>
      </c>
    </row>
    <row r="11631" spans="1:8" x14ac:dyDescent="0.3">
      <c r="A11631" s="13" t="str">
        <f t="shared" si="181"/>
        <v>schafjo022014</v>
      </c>
      <c r="B11631" s="16" t="s">
        <v>1182</v>
      </c>
      <c r="C11631" s="16">
        <v>2014</v>
      </c>
      <c r="D11631" s="16" t="s">
        <v>2331</v>
      </c>
      <c r="E11631" s="16">
        <v>83</v>
      </c>
      <c r="F11631" s="16">
        <v>2</v>
      </c>
      <c r="G11631" s="16">
        <v>2</v>
      </c>
      <c r="H11631" s="16">
        <v>0</v>
      </c>
    </row>
    <row r="11632" spans="1:8" x14ac:dyDescent="0.3">
      <c r="A11632" s="13" t="str">
        <f t="shared" si="181"/>
        <v>schafjo022014</v>
      </c>
      <c r="B11632" s="16" t="s">
        <v>1182</v>
      </c>
      <c r="C11632" s="16">
        <v>2014</v>
      </c>
      <c r="D11632" s="16" t="s">
        <v>2332</v>
      </c>
      <c r="E11632" s="16">
        <v>4</v>
      </c>
      <c r="F11632" s="16">
        <v>0</v>
      </c>
      <c r="G11632" s="16">
        <v>0</v>
      </c>
      <c r="H11632" s="16">
        <v>0</v>
      </c>
    </row>
    <row r="11633" spans="1:8" x14ac:dyDescent="0.3">
      <c r="A11633" s="13" t="str">
        <f t="shared" si="181"/>
        <v>schafjo022014</v>
      </c>
      <c r="B11633" s="16" t="s">
        <v>1182</v>
      </c>
      <c r="C11633" s="16">
        <v>2014</v>
      </c>
      <c r="D11633" s="16" t="s">
        <v>2332</v>
      </c>
      <c r="E11633" s="16">
        <v>2</v>
      </c>
      <c r="F11633" s="16">
        <v>0</v>
      </c>
      <c r="G11633" s="16">
        <v>0</v>
      </c>
      <c r="H11633" s="16">
        <v>0</v>
      </c>
    </row>
    <row r="11634" spans="1:8" x14ac:dyDescent="0.3">
      <c r="A11634" s="13" t="str">
        <f t="shared" si="181"/>
        <v>schaflo012014</v>
      </c>
      <c r="B11634" s="16" t="s">
        <v>1613</v>
      </c>
      <c r="C11634" s="16">
        <v>2014</v>
      </c>
      <c r="D11634" s="16" t="s">
        <v>2329</v>
      </c>
      <c r="E11634" s="16">
        <v>16</v>
      </c>
      <c r="F11634" s="16">
        <v>1</v>
      </c>
      <c r="G11634" s="16">
        <v>0</v>
      </c>
      <c r="H11634" s="16">
        <v>1</v>
      </c>
    </row>
    <row r="11635" spans="1:8" x14ac:dyDescent="0.3">
      <c r="A11635" s="13" t="str">
        <f t="shared" si="181"/>
        <v>schaflo012014</v>
      </c>
      <c r="B11635" s="16" t="s">
        <v>1613</v>
      </c>
      <c r="C11635" s="16">
        <v>2014</v>
      </c>
      <c r="D11635" s="16" t="s">
        <v>2330</v>
      </c>
      <c r="E11635" s="16">
        <v>19</v>
      </c>
      <c r="F11635" s="16">
        <v>1</v>
      </c>
      <c r="G11635" s="16">
        <v>0</v>
      </c>
      <c r="H11635" s="16">
        <v>0</v>
      </c>
    </row>
    <row r="11636" spans="1:8" x14ac:dyDescent="0.3">
      <c r="A11636" s="13" t="str">
        <f t="shared" si="181"/>
        <v>schaflo012014</v>
      </c>
      <c r="B11636" s="16" t="s">
        <v>1613</v>
      </c>
      <c r="C11636" s="16">
        <v>2014</v>
      </c>
      <c r="D11636" s="16" t="s">
        <v>2331</v>
      </c>
      <c r="E11636" s="16">
        <v>54</v>
      </c>
      <c r="F11636" s="16">
        <v>4</v>
      </c>
      <c r="G11636" s="16">
        <v>1</v>
      </c>
      <c r="H11636" s="16">
        <v>2</v>
      </c>
    </row>
    <row r="11637" spans="1:8" x14ac:dyDescent="0.3">
      <c r="A11637" s="13" t="str">
        <f t="shared" si="181"/>
        <v>schaflo012014</v>
      </c>
      <c r="B11637" s="16" t="s">
        <v>1613</v>
      </c>
      <c r="C11637" s="16">
        <v>2014</v>
      </c>
      <c r="D11637" s="16" t="s">
        <v>2332</v>
      </c>
      <c r="E11637" s="16">
        <v>19</v>
      </c>
      <c r="F11637" s="16">
        <v>2</v>
      </c>
      <c r="G11637" s="16">
        <v>1</v>
      </c>
      <c r="H11637" s="16">
        <v>1</v>
      </c>
    </row>
    <row r="11638" spans="1:8" x14ac:dyDescent="0.3">
      <c r="A11638" s="13" t="str">
        <f t="shared" si="181"/>
        <v>schepta012014</v>
      </c>
      <c r="B11638" s="16" t="s">
        <v>1831</v>
      </c>
      <c r="C11638" s="16">
        <v>2014</v>
      </c>
      <c r="D11638" s="16" t="s">
        <v>2334</v>
      </c>
      <c r="E11638" s="16">
        <v>0</v>
      </c>
      <c r="F11638" s="16">
        <v>3</v>
      </c>
      <c r="G11638" s="16">
        <v>1</v>
      </c>
      <c r="H11638" s="16">
        <v>0</v>
      </c>
    </row>
    <row r="11639" spans="1:8" x14ac:dyDescent="0.3">
      <c r="A11639" s="13" t="str">
        <f t="shared" si="181"/>
        <v>scherma012014</v>
      </c>
      <c r="B11639" s="16" t="s">
        <v>1011</v>
      </c>
      <c r="C11639" s="16">
        <v>2014</v>
      </c>
      <c r="D11639" s="16" t="s">
        <v>2334</v>
      </c>
      <c r="E11639" s="16">
        <v>9</v>
      </c>
      <c r="F11639" s="16">
        <v>17</v>
      </c>
      <c r="G11639" s="16">
        <v>1</v>
      </c>
      <c r="H11639" s="16">
        <v>2</v>
      </c>
    </row>
    <row r="11640" spans="1:8" x14ac:dyDescent="0.3">
      <c r="A11640" s="13" t="str">
        <f t="shared" si="181"/>
        <v>schiena012014</v>
      </c>
      <c r="B11640" s="16" t="s">
        <v>850</v>
      </c>
      <c r="C11640" s="16">
        <v>2014</v>
      </c>
      <c r="D11640" s="16" t="s">
        <v>2329</v>
      </c>
      <c r="E11640" s="16">
        <v>0</v>
      </c>
      <c r="F11640" s="16">
        <v>0</v>
      </c>
      <c r="G11640" s="16">
        <v>0</v>
      </c>
      <c r="H11640" s="16">
        <v>0</v>
      </c>
    </row>
    <row r="11641" spans="1:8" x14ac:dyDescent="0.3">
      <c r="A11641" s="13" t="str">
        <f t="shared" si="181"/>
        <v>schiena012014</v>
      </c>
      <c r="B11641" s="16" t="s">
        <v>850</v>
      </c>
      <c r="C11641" s="16">
        <v>2014</v>
      </c>
      <c r="D11641" s="16" t="s">
        <v>2330</v>
      </c>
      <c r="E11641" s="16">
        <v>2</v>
      </c>
      <c r="F11641" s="16">
        <v>0</v>
      </c>
      <c r="G11641" s="16">
        <v>0</v>
      </c>
      <c r="H11641" s="16">
        <v>0</v>
      </c>
    </row>
    <row r="11642" spans="1:8" x14ac:dyDescent="0.3">
      <c r="A11642" s="13" t="str">
        <f t="shared" si="181"/>
        <v>schiena012014</v>
      </c>
      <c r="B11642" s="16" t="s">
        <v>850</v>
      </c>
      <c r="C11642" s="16">
        <v>2014</v>
      </c>
      <c r="D11642" s="16" t="s">
        <v>2331</v>
      </c>
      <c r="E11642" s="16">
        <v>152</v>
      </c>
      <c r="F11642" s="16">
        <v>9</v>
      </c>
      <c r="G11642" s="16">
        <v>0</v>
      </c>
      <c r="H11642" s="16">
        <v>3</v>
      </c>
    </row>
    <row r="11643" spans="1:8" x14ac:dyDescent="0.3">
      <c r="A11643" s="13" t="str">
        <f t="shared" si="181"/>
        <v>schiena012014</v>
      </c>
      <c r="B11643" s="16" t="s">
        <v>850</v>
      </c>
      <c r="C11643" s="16">
        <v>2014</v>
      </c>
      <c r="D11643" s="16" t="s">
        <v>2331</v>
      </c>
      <c r="E11643" s="16">
        <v>8</v>
      </c>
      <c r="F11643" s="16">
        <v>0</v>
      </c>
      <c r="G11643" s="16">
        <v>0</v>
      </c>
      <c r="H11643" s="16">
        <v>0</v>
      </c>
    </row>
    <row r="11644" spans="1:8" x14ac:dyDescent="0.3">
      <c r="A11644" s="13" t="str">
        <f t="shared" si="181"/>
        <v>schiena012014</v>
      </c>
      <c r="B11644" s="16" t="s">
        <v>850</v>
      </c>
      <c r="C11644" s="16">
        <v>2014</v>
      </c>
      <c r="D11644" s="16" t="s">
        <v>2332</v>
      </c>
      <c r="E11644" s="16">
        <v>152</v>
      </c>
      <c r="F11644" s="16">
        <v>9</v>
      </c>
      <c r="G11644" s="16">
        <v>0</v>
      </c>
      <c r="H11644" s="16">
        <v>3</v>
      </c>
    </row>
    <row r="11645" spans="1:8" x14ac:dyDescent="0.3">
      <c r="A11645" s="13" t="str">
        <f t="shared" si="181"/>
        <v>schiena012014</v>
      </c>
      <c r="B11645" s="16" t="s">
        <v>850</v>
      </c>
      <c r="C11645" s="16">
        <v>2014</v>
      </c>
      <c r="D11645" s="16" t="s">
        <v>2332</v>
      </c>
      <c r="E11645" s="16">
        <v>6</v>
      </c>
      <c r="F11645" s="16">
        <v>0</v>
      </c>
      <c r="G11645" s="16">
        <v>0</v>
      </c>
      <c r="H11645" s="16">
        <v>0</v>
      </c>
    </row>
    <row r="11646" spans="1:8" x14ac:dyDescent="0.3">
      <c r="A11646" s="13" t="str">
        <f t="shared" si="181"/>
        <v>schlibr012014</v>
      </c>
      <c r="B11646" s="16" t="s">
        <v>1379</v>
      </c>
      <c r="C11646" s="16">
        <v>2014</v>
      </c>
      <c r="D11646" s="16" t="s">
        <v>2334</v>
      </c>
      <c r="E11646" s="16">
        <v>4</v>
      </c>
      <c r="F11646" s="16">
        <v>15</v>
      </c>
      <c r="G11646" s="16">
        <v>0</v>
      </c>
      <c r="H11646" s="16">
        <v>1</v>
      </c>
    </row>
    <row r="11647" spans="1:8" x14ac:dyDescent="0.3">
      <c r="A11647" s="13" t="str">
        <f t="shared" si="181"/>
        <v>schlogu012014</v>
      </c>
      <c r="B11647" s="16" t="s">
        <v>2283</v>
      </c>
      <c r="C11647" s="16">
        <v>2014</v>
      </c>
      <c r="D11647" s="16" t="s">
        <v>2334</v>
      </c>
      <c r="E11647" s="16">
        <v>1</v>
      </c>
      <c r="F11647" s="16">
        <v>3</v>
      </c>
      <c r="G11647" s="16">
        <v>1</v>
      </c>
      <c r="H11647" s="16">
        <v>0</v>
      </c>
    </row>
    <row r="11648" spans="1:8" x14ac:dyDescent="0.3">
      <c r="A11648" s="13" t="str">
        <f t="shared" si="181"/>
        <v>schoojo012014</v>
      </c>
      <c r="B11648" s="16" t="s">
        <v>2055</v>
      </c>
      <c r="C11648" s="16">
        <v>2014</v>
      </c>
      <c r="D11648" s="16" t="s">
        <v>39</v>
      </c>
      <c r="E11648" s="16">
        <v>206</v>
      </c>
      <c r="F11648" s="16">
        <v>338</v>
      </c>
      <c r="G11648" s="16">
        <v>7</v>
      </c>
      <c r="H11648" s="16">
        <v>89</v>
      </c>
    </row>
    <row r="11649" spans="1:8" x14ac:dyDescent="0.3">
      <c r="A11649" s="13" t="str">
        <f t="shared" si="181"/>
        <v>schoojo012014</v>
      </c>
      <c r="B11649" s="16" t="s">
        <v>2055</v>
      </c>
      <c r="C11649" s="16">
        <v>2014</v>
      </c>
      <c r="D11649" s="16" t="s">
        <v>40</v>
      </c>
      <c r="E11649" s="16">
        <v>13</v>
      </c>
      <c r="F11649" s="16">
        <v>24</v>
      </c>
      <c r="G11649" s="16">
        <v>4</v>
      </c>
      <c r="H11649" s="16">
        <v>0</v>
      </c>
    </row>
    <row r="11650" spans="1:8" x14ac:dyDescent="0.3">
      <c r="A11650" s="13" t="str">
        <f t="shared" si="181"/>
        <v>schulbo022014</v>
      </c>
      <c r="B11650" s="16" t="s">
        <v>2284</v>
      </c>
      <c r="C11650" s="16">
        <v>2014</v>
      </c>
      <c r="D11650" s="16" t="s">
        <v>2334</v>
      </c>
      <c r="E11650" s="16">
        <v>1</v>
      </c>
      <c r="F11650" s="16">
        <v>2</v>
      </c>
      <c r="G11650" s="16">
        <v>0</v>
      </c>
      <c r="H11650" s="16">
        <v>0</v>
      </c>
    </row>
    <row r="11651" spans="1:8" x14ac:dyDescent="0.3">
      <c r="A11651" s="13" t="str">
        <f t="shared" ref="A11651:A11714" si="182">(B11651&amp;C11651)</f>
        <v>schumsk012014</v>
      </c>
      <c r="B11651" s="16" t="s">
        <v>599</v>
      </c>
      <c r="C11651" s="16">
        <v>2014</v>
      </c>
      <c r="D11651" s="16" t="s">
        <v>39</v>
      </c>
      <c r="E11651" s="16">
        <v>28</v>
      </c>
      <c r="F11651" s="16">
        <v>39</v>
      </c>
      <c r="G11651" s="16">
        <v>3</v>
      </c>
      <c r="H11651" s="16">
        <v>7</v>
      </c>
    </row>
    <row r="11652" spans="1:8" x14ac:dyDescent="0.3">
      <c r="A11652" s="13" t="str">
        <f t="shared" si="182"/>
        <v>schumsk012014</v>
      </c>
      <c r="B11652" s="16" t="s">
        <v>599</v>
      </c>
      <c r="C11652" s="16">
        <v>2014</v>
      </c>
      <c r="D11652" s="16" t="s">
        <v>2329</v>
      </c>
      <c r="E11652" s="16">
        <v>10</v>
      </c>
      <c r="F11652" s="16">
        <v>0</v>
      </c>
      <c r="G11652" s="16">
        <v>0</v>
      </c>
      <c r="H11652" s="16">
        <v>0</v>
      </c>
    </row>
    <row r="11653" spans="1:8" x14ac:dyDescent="0.3">
      <c r="A11653" s="13" t="str">
        <f t="shared" si="182"/>
        <v>schumsk012014</v>
      </c>
      <c r="B11653" s="16" t="s">
        <v>599</v>
      </c>
      <c r="C11653" s="16">
        <v>2014</v>
      </c>
      <c r="D11653" s="16" t="s">
        <v>2330</v>
      </c>
      <c r="E11653" s="16">
        <v>38</v>
      </c>
      <c r="F11653" s="16">
        <v>0</v>
      </c>
      <c r="G11653" s="16">
        <v>0</v>
      </c>
      <c r="H11653" s="16">
        <v>0</v>
      </c>
    </row>
    <row r="11654" spans="1:8" x14ac:dyDescent="0.3">
      <c r="A11654" s="13" t="str">
        <f t="shared" si="182"/>
        <v>schumsk012014</v>
      </c>
      <c r="B11654" s="16" t="s">
        <v>599</v>
      </c>
      <c r="C11654" s="16">
        <v>2014</v>
      </c>
      <c r="D11654" s="16" t="s">
        <v>2331</v>
      </c>
      <c r="E11654" s="16">
        <v>71</v>
      </c>
      <c r="F11654" s="16">
        <v>3</v>
      </c>
      <c r="G11654" s="16">
        <v>1</v>
      </c>
      <c r="H11654" s="16">
        <v>1</v>
      </c>
    </row>
    <row r="11655" spans="1:8" x14ac:dyDescent="0.3">
      <c r="A11655" s="13" t="str">
        <f t="shared" si="182"/>
        <v>schumsk012014</v>
      </c>
      <c r="B11655" s="16" t="s">
        <v>599</v>
      </c>
      <c r="C11655" s="16">
        <v>2014</v>
      </c>
      <c r="D11655" s="16" t="s">
        <v>2334</v>
      </c>
      <c r="E11655" s="16">
        <v>0</v>
      </c>
      <c r="F11655" s="16">
        <v>0</v>
      </c>
      <c r="G11655" s="16">
        <v>0</v>
      </c>
      <c r="H11655" s="16">
        <v>0</v>
      </c>
    </row>
    <row r="11656" spans="1:8" x14ac:dyDescent="0.3">
      <c r="A11656" s="13" t="str">
        <f t="shared" si="182"/>
        <v>schumsk012014</v>
      </c>
      <c r="B11656" s="16" t="s">
        <v>599</v>
      </c>
      <c r="C11656" s="16">
        <v>2014</v>
      </c>
      <c r="D11656" s="16" t="s">
        <v>2332</v>
      </c>
      <c r="E11656" s="16">
        <v>23</v>
      </c>
      <c r="F11656" s="16">
        <v>3</v>
      </c>
      <c r="G11656" s="16">
        <v>1</v>
      </c>
      <c r="H11656" s="16">
        <v>1</v>
      </c>
    </row>
    <row r="11657" spans="1:8" x14ac:dyDescent="0.3">
      <c r="A11657" s="13" t="str">
        <f t="shared" si="182"/>
        <v>scribev012014</v>
      </c>
      <c r="B11657" s="16" t="s">
        <v>1616</v>
      </c>
      <c r="C11657" s="16">
        <v>2014</v>
      </c>
      <c r="D11657" s="16" t="s">
        <v>2334</v>
      </c>
      <c r="E11657" s="16">
        <v>0</v>
      </c>
      <c r="F11657" s="16">
        <v>1</v>
      </c>
      <c r="G11657" s="16">
        <v>0</v>
      </c>
      <c r="H11657" s="16">
        <v>0</v>
      </c>
    </row>
    <row r="11658" spans="1:8" x14ac:dyDescent="0.3">
      <c r="A11658" s="13" t="str">
        <f t="shared" si="182"/>
        <v>scrugxa012014</v>
      </c>
      <c r="B11658" s="16" t="s">
        <v>2285</v>
      </c>
      <c r="C11658" s="16">
        <v>2014</v>
      </c>
      <c r="D11658" s="16" t="s">
        <v>2335</v>
      </c>
      <c r="E11658" s="16">
        <v>29</v>
      </c>
      <c r="F11658" s="16">
        <v>3</v>
      </c>
      <c r="G11658" s="16">
        <v>1</v>
      </c>
      <c r="H11658" s="16">
        <v>4</v>
      </c>
    </row>
    <row r="11659" spans="1:8" x14ac:dyDescent="0.3">
      <c r="A11659" s="13" t="str">
        <f t="shared" si="182"/>
        <v>scutama012014</v>
      </c>
      <c r="B11659" s="16" t="s">
        <v>338</v>
      </c>
      <c r="C11659" s="16">
        <v>2014</v>
      </c>
      <c r="D11659" s="16" t="s">
        <v>39</v>
      </c>
      <c r="E11659" s="16">
        <v>4</v>
      </c>
      <c r="F11659" s="16">
        <v>5</v>
      </c>
      <c r="G11659" s="16">
        <v>0</v>
      </c>
      <c r="H11659" s="16">
        <v>0</v>
      </c>
    </row>
    <row r="11660" spans="1:8" x14ac:dyDescent="0.3">
      <c r="A11660" s="13" t="str">
        <f t="shared" si="182"/>
        <v>seageky012014</v>
      </c>
      <c r="B11660" s="16" t="s">
        <v>1617</v>
      </c>
      <c r="C11660" s="16">
        <v>2014</v>
      </c>
      <c r="D11660" s="16" t="s">
        <v>40</v>
      </c>
      <c r="E11660" s="16">
        <v>87</v>
      </c>
      <c r="F11660" s="16">
        <v>327</v>
      </c>
      <c r="G11660" s="16">
        <v>8</v>
      </c>
      <c r="H11660" s="16">
        <v>36</v>
      </c>
    </row>
    <row r="11661" spans="1:8" x14ac:dyDescent="0.3">
      <c r="A11661" s="13" t="str">
        <f t="shared" si="182"/>
        <v>segurje012014</v>
      </c>
      <c r="B11661" s="16" t="s">
        <v>1832</v>
      </c>
      <c r="C11661" s="16">
        <v>2014</v>
      </c>
      <c r="D11661" s="16" t="s">
        <v>2333</v>
      </c>
      <c r="E11661" s="16">
        <v>180</v>
      </c>
      <c r="F11661" s="16">
        <v>447</v>
      </c>
      <c r="G11661" s="16">
        <v>16</v>
      </c>
      <c r="H11661" s="16">
        <v>83</v>
      </c>
    </row>
    <row r="11662" spans="1:8" x14ac:dyDescent="0.3">
      <c r="A11662" s="13" t="str">
        <f t="shared" si="182"/>
        <v>selleju012014</v>
      </c>
      <c r="B11662" s="16" t="s">
        <v>1618</v>
      </c>
      <c r="C11662" s="16">
        <v>2014</v>
      </c>
      <c r="D11662" s="16" t="s">
        <v>39</v>
      </c>
      <c r="E11662" s="16">
        <v>0</v>
      </c>
      <c r="F11662" s="16">
        <v>2</v>
      </c>
      <c r="G11662" s="16">
        <v>0</v>
      </c>
      <c r="H11662" s="16">
        <v>0</v>
      </c>
    </row>
    <row r="11663" spans="1:8" x14ac:dyDescent="0.3">
      <c r="A11663" s="13" t="str">
        <f t="shared" si="182"/>
        <v>selleju012014</v>
      </c>
      <c r="B11663" s="16" t="s">
        <v>1618</v>
      </c>
      <c r="C11663" s="16">
        <v>2014</v>
      </c>
      <c r="D11663" s="16" t="s">
        <v>40</v>
      </c>
      <c r="E11663" s="16">
        <v>0</v>
      </c>
      <c r="F11663" s="16">
        <v>0</v>
      </c>
      <c r="G11663" s="16">
        <v>0</v>
      </c>
      <c r="H11663" s="16">
        <v>0</v>
      </c>
    </row>
    <row r="11664" spans="1:8" x14ac:dyDescent="0.3">
      <c r="A11664" s="13" t="str">
        <f t="shared" si="182"/>
        <v>selleju012014</v>
      </c>
      <c r="B11664" s="16" t="s">
        <v>1618</v>
      </c>
      <c r="C11664" s="16">
        <v>2014</v>
      </c>
      <c r="D11664" s="16" t="s">
        <v>2333</v>
      </c>
      <c r="E11664" s="16">
        <v>9</v>
      </c>
      <c r="F11664" s="16">
        <v>14</v>
      </c>
      <c r="G11664" s="16">
        <v>0</v>
      </c>
      <c r="H11664" s="16">
        <v>4</v>
      </c>
    </row>
    <row r="11665" spans="1:8" x14ac:dyDescent="0.3">
      <c r="A11665" s="13" t="str">
        <f t="shared" si="182"/>
        <v>semiema012014</v>
      </c>
      <c r="B11665" s="16" t="s">
        <v>2056</v>
      </c>
      <c r="C11665" s="16">
        <v>2014</v>
      </c>
      <c r="D11665" s="16" t="s">
        <v>39</v>
      </c>
      <c r="E11665" s="16">
        <v>51</v>
      </c>
      <c r="F11665" s="16">
        <v>78</v>
      </c>
      <c r="G11665" s="16">
        <v>4</v>
      </c>
      <c r="H11665" s="16">
        <v>23</v>
      </c>
    </row>
    <row r="11666" spans="1:8" x14ac:dyDescent="0.3">
      <c r="A11666" s="13" t="str">
        <f t="shared" si="182"/>
        <v>semiema012014</v>
      </c>
      <c r="B11666" s="16" t="s">
        <v>2056</v>
      </c>
      <c r="C11666" s="16">
        <v>2014</v>
      </c>
      <c r="D11666" s="16" t="s">
        <v>40</v>
      </c>
      <c r="E11666" s="16">
        <v>14</v>
      </c>
      <c r="F11666" s="16">
        <v>72</v>
      </c>
      <c r="G11666" s="16">
        <v>10</v>
      </c>
      <c r="H11666" s="16">
        <v>9</v>
      </c>
    </row>
    <row r="11667" spans="1:8" x14ac:dyDescent="0.3">
      <c r="A11667" s="13" t="str">
        <f t="shared" si="182"/>
        <v>semiema012014</v>
      </c>
      <c r="B11667" s="16" t="s">
        <v>2056</v>
      </c>
      <c r="C11667" s="16">
        <v>2014</v>
      </c>
      <c r="D11667" s="16" t="s">
        <v>2333</v>
      </c>
      <c r="E11667" s="16">
        <v>0</v>
      </c>
      <c r="F11667" s="16">
        <v>3</v>
      </c>
      <c r="G11667" s="16">
        <v>0</v>
      </c>
      <c r="H11667" s="16">
        <v>1</v>
      </c>
    </row>
    <row r="11668" spans="1:8" x14ac:dyDescent="0.3">
      <c r="A11668" s="13" t="str">
        <f t="shared" si="182"/>
        <v>shawbr012014</v>
      </c>
      <c r="B11668" s="16" t="s">
        <v>1620</v>
      </c>
      <c r="C11668" s="16">
        <v>2014</v>
      </c>
      <c r="D11668" s="16" t="s">
        <v>2334</v>
      </c>
      <c r="E11668" s="16">
        <v>1</v>
      </c>
      <c r="F11668" s="16">
        <v>10</v>
      </c>
      <c r="G11668" s="16">
        <v>0</v>
      </c>
      <c r="H11668" s="16">
        <v>0</v>
      </c>
    </row>
    <row r="11669" spans="1:8" x14ac:dyDescent="0.3">
      <c r="A11669" s="13" t="str">
        <f t="shared" si="182"/>
        <v>shielja022014</v>
      </c>
      <c r="B11669" s="16" t="s">
        <v>730</v>
      </c>
      <c r="C11669" s="16">
        <v>2014</v>
      </c>
      <c r="D11669" s="16" t="s">
        <v>2334</v>
      </c>
      <c r="E11669" s="16">
        <v>18</v>
      </c>
      <c r="F11669" s="16">
        <v>30</v>
      </c>
      <c r="G11669" s="16">
        <v>4</v>
      </c>
      <c r="H11669" s="16">
        <v>0</v>
      </c>
    </row>
    <row r="11670" spans="1:8" x14ac:dyDescent="0.3">
      <c r="A11670" s="13" t="str">
        <f t="shared" si="182"/>
        <v>shoemma012014</v>
      </c>
      <c r="B11670" s="16" t="s">
        <v>2057</v>
      </c>
      <c r="C11670" s="16">
        <v>2014</v>
      </c>
      <c r="D11670" s="16" t="s">
        <v>2334</v>
      </c>
      <c r="E11670" s="16">
        <v>7</v>
      </c>
      <c r="F11670" s="16">
        <v>12</v>
      </c>
      <c r="G11670" s="16">
        <v>3</v>
      </c>
      <c r="H11670" s="16">
        <v>1</v>
      </c>
    </row>
    <row r="11671" spans="1:8" x14ac:dyDescent="0.3">
      <c r="A11671" s="13" t="str">
        <f t="shared" si="182"/>
        <v>shrevch012014</v>
      </c>
      <c r="B11671" s="16" t="s">
        <v>2286</v>
      </c>
      <c r="C11671" s="16">
        <v>2014</v>
      </c>
      <c r="D11671" s="16" t="s">
        <v>2334</v>
      </c>
      <c r="E11671" s="16">
        <v>0</v>
      </c>
      <c r="F11671" s="16">
        <v>3</v>
      </c>
      <c r="G11671" s="16">
        <v>0</v>
      </c>
      <c r="H11671" s="16">
        <v>0</v>
      </c>
    </row>
    <row r="11672" spans="1:8" x14ac:dyDescent="0.3">
      <c r="A11672" s="13" t="str">
        <f t="shared" si="182"/>
        <v>shuckja012014</v>
      </c>
      <c r="B11672" s="16" t="s">
        <v>1621</v>
      </c>
      <c r="C11672" s="16">
        <v>2014</v>
      </c>
      <c r="D11672" s="16" t="s">
        <v>2330</v>
      </c>
      <c r="E11672" s="16">
        <v>37</v>
      </c>
      <c r="F11672" s="16">
        <v>2</v>
      </c>
      <c r="G11672" s="16">
        <v>0</v>
      </c>
      <c r="H11672" s="16">
        <v>0</v>
      </c>
    </row>
    <row r="11673" spans="1:8" x14ac:dyDescent="0.3">
      <c r="A11673" s="13" t="str">
        <f t="shared" si="182"/>
        <v>shuckja012014</v>
      </c>
      <c r="B11673" s="16" t="s">
        <v>1621</v>
      </c>
      <c r="C11673" s="16">
        <v>2014</v>
      </c>
      <c r="D11673" s="16" t="s">
        <v>2330</v>
      </c>
      <c r="E11673" s="16">
        <v>5</v>
      </c>
      <c r="F11673" s="16">
        <v>0</v>
      </c>
      <c r="G11673" s="16">
        <v>0</v>
      </c>
      <c r="H11673" s="16">
        <v>0</v>
      </c>
    </row>
    <row r="11674" spans="1:8" x14ac:dyDescent="0.3">
      <c r="A11674" s="13" t="str">
        <f t="shared" si="182"/>
        <v>shuckja012014</v>
      </c>
      <c r="B11674" s="16" t="s">
        <v>1621</v>
      </c>
      <c r="C11674" s="16">
        <v>2014</v>
      </c>
      <c r="D11674" s="16" t="s">
        <v>2331</v>
      </c>
      <c r="E11674" s="16">
        <v>43</v>
      </c>
      <c r="F11674" s="16">
        <v>2</v>
      </c>
      <c r="G11674" s="16">
        <v>0</v>
      </c>
      <c r="H11674" s="16">
        <v>0</v>
      </c>
    </row>
    <row r="11675" spans="1:8" x14ac:dyDescent="0.3">
      <c r="A11675" s="13" t="str">
        <f t="shared" si="182"/>
        <v>shuckja012014</v>
      </c>
      <c r="B11675" s="16" t="s">
        <v>1621</v>
      </c>
      <c r="C11675" s="16">
        <v>2014</v>
      </c>
      <c r="D11675" s="16" t="s">
        <v>2331</v>
      </c>
      <c r="E11675" s="16">
        <v>12</v>
      </c>
      <c r="F11675" s="16">
        <v>0</v>
      </c>
      <c r="G11675" s="16">
        <v>0</v>
      </c>
      <c r="H11675" s="16">
        <v>0</v>
      </c>
    </row>
    <row r="11676" spans="1:8" x14ac:dyDescent="0.3">
      <c r="A11676" s="13" t="str">
        <f t="shared" si="182"/>
        <v>shuckja012014</v>
      </c>
      <c r="B11676" s="16" t="s">
        <v>1621</v>
      </c>
      <c r="C11676" s="16">
        <v>2014</v>
      </c>
      <c r="D11676" s="16" t="s">
        <v>2332</v>
      </c>
      <c r="E11676" s="16">
        <v>6</v>
      </c>
      <c r="F11676" s="16">
        <v>0</v>
      </c>
      <c r="G11676" s="16">
        <v>0</v>
      </c>
      <c r="H11676" s="16">
        <v>0</v>
      </c>
    </row>
    <row r="11677" spans="1:8" x14ac:dyDescent="0.3">
      <c r="A11677" s="13" t="str">
        <f t="shared" si="182"/>
        <v>shuckja012014</v>
      </c>
      <c r="B11677" s="16" t="s">
        <v>1621</v>
      </c>
      <c r="C11677" s="16">
        <v>2014</v>
      </c>
      <c r="D11677" s="16" t="s">
        <v>2332</v>
      </c>
      <c r="E11677" s="16">
        <v>7</v>
      </c>
      <c r="F11677" s="16">
        <v>0</v>
      </c>
      <c r="G11677" s="16">
        <v>0</v>
      </c>
      <c r="H11677" s="16">
        <v>0</v>
      </c>
    </row>
    <row r="11678" spans="1:8" x14ac:dyDescent="0.3">
      <c r="A11678" s="13" t="str">
        <f t="shared" si="182"/>
        <v>siegrke012014</v>
      </c>
      <c r="B11678" s="16" t="s">
        <v>2058</v>
      </c>
      <c r="C11678" s="16">
        <v>2014</v>
      </c>
      <c r="D11678" s="16" t="s">
        <v>2334</v>
      </c>
      <c r="E11678" s="16">
        <v>1</v>
      </c>
      <c r="F11678" s="16">
        <v>0</v>
      </c>
      <c r="G11678" s="16">
        <v>0</v>
      </c>
      <c r="H11678" s="16">
        <v>0</v>
      </c>
    </row>
    <row r="11679" spans="1:8" x14ac:dyDescent="0.3">
      <c r="A11679" s="13" t="str">
        <f t="shared" si="182"/>
        <v>sierrmo012014</v>
      </c>
      <c r="B11679" s="16" t="s">
        <v>1834</v>
      </c>
      <c r="C11679" s="16">
        <v>2014</v>
      </c>
      <c r="D11679" s="16" t="s">
        <v>2329</v>
      </c>
      <c r="E11679" s="16">
        <v>6</v>
      </c>
      <c r="F11679" s="16">
        <v>0</v>
      </c>
      <c r="G11679" s="16">
        <v>0</v>
      </c>
      <c r="H11679" s="16">
        <v>0</v>
      </c>
    </row>
    <row r="11680" spans="1:8" x14ac:dyDescent="0.3">
      <c r="A11680" s="13" t="str">
        <f t="shared" si="182"/>
        <v>sierrmo012014</v>
      </c>
      <c r="B11680" s="16" t="s">
        <v>1834</v>
      </c>
      <c r="C11680" s="16">
        <v>2014</v>
      </c>
      <c r="D11680" s="16" t="s">
        <v>2330</v>
      </c>
      <c r="E11680" s="16">
        <v>2</v>
      </c>
      <c r="F11680" s="16">
        <v>0</v>
      </c>
      <c r="G11680" s="16">
        <v>0</v>
      </c>
      <c r="H11680" s="16">
        <v>0</v>
      </c>
    </row>
    <row r="11681" spans="1:8" x14ac:dyDescent="0.3">
      <c r="A11681" s="13" t="str">
        <f t="shared" si="182"/>
        <v>sierrmo012014</v>
      </c>
      <c r="B11681" s="16" t="s">
        <v>1834</v>
      </c>
      <c r="C11681" s="16">
        <v>2014</v>
      </c>
      <c r="D11681" s="16" t="s">
        <v>2330</v>
      </c>
      <c r="E11681" s="16">
        <v>5</v>
      </c>
      <c r="F11681" s="16">
        <v>1</v>
      </c>
      <c r="G11681" s="16">
        <v>0</v>
      </c>
      <c r="H11681" s="16">
        <v>1</v>
      </c>
    </row>
    <row r="11682" spans="1:8" x14ac:dyDescent="0.3">
      <c r="A11682" s="13" t="str">
        <f t="shared" si="182"/>
        <v>sierrmo012014</v>
      </c>
      <c r="B11682" s="16" t="s">
        <v>1834</v>
      </c>
      <c r="C11682" s="16">
        <v>2014</v>
      </c>
      <c r="D11682" s="16" t="s">
        <v>2331</v>
      </c>
      <c r="E11682" s="16">
        <v>13</v>
      </c>
      <c r="F11682" s="16">
        <v>0</v>
      </c>
      <c r="G11682" s="16">
        <v>0</v>
      </c>
      <c r="H11682" s="16">
        <v>0</v>
      </c>
    </row>
    <row r="11683" spans="1:8" x14ac:dyDescent="0.3">
      <c r="A11683" s="13" t="str">
        <f t="shared" si="182"/>
        <v>sierrmo012014</v>
      </c>
      <c r="B11683" s="16" t="s">
        <v>1834</v>
      </c>
      <c r="C11683" s="16">
        <v>2014</v>
      </c>
      <c r="D11683" s="16" t="s">
        <v>2331</v>
      </c>
      <c r="E11683" s="16">
        <v>79</v>
      </c>
      <c r="F11683" s="16">
        <v>4</v>
      </c>
      <c r="G11683" s="16">
        <v>3</v>
      </c>
      <c r="H11683" s="16">
        <v>1</v>
      </c>
    </row>
    <row r="11684" spans="1:8" x14ac:dyDescent="0.3">
      <c r="A11684" s="13" t="str">
        <f t="shared" si="182"/>
        <v>sierrmo012014</v>
      </c>
      <c r="B11684" s="16" t="s">
        <v>1834</v>
      </c>
      <c r="C11684" s="16">
        <v>2014</v>
      </c>
      <c r="D11684" s="16" t="s">
        <v>2332</v>
      </c>
      <c r="E11684" s="16">
        <v>11</v>
      </c>
      <c r="F11684" s="16">
        <v>0</v>
      </c>
      <c r="G11684" s="16">
        <v>0</v>
      </c>
      <c r="H11684" s="16">
        <v>0</v>
      </c>
    </row>
    <row r="11685" spans="1:8" x14ac:dyDescent="0.3">
      <c r="A11685" s="13" t="str">
        <f t="shared" si="182"/>
        <v>sierrmo012014</v>
      </c>
      <c r="B11685" s="16" t="s">
        <v>1834</v>
      </c>
      <c r="C11685" s="16">
        <v>2014</v>
      </c>
      <c r="D11685" s="16" t="s">
        <v>2332</v>
      </c>
      <c r="E11685" s="16">
        <v>68</v>
      </c>
      <c r="F11685" s="16">
        <v>3</v>
      </c>
      <c r="G11685" s="16">
        <v>3</v>
      </c>
      <c r="H11685" s="16">
        <v>0</v>
      </c>
    </row>
    <row r="11686" spans="1:8" x14ac:dyDescent="0.3">
      <c r="A11686" s="13" t="str">
        <f t="shared" si="182"/>
        <v>simmoan012014</v>
      </c>
      <c r="B11686" s="16" t="s">
        <v>1835</v>
      </c>
      <c r="C11686" s="16">
        <v>2014</v>
      </c>
      <c r="D11686" s="16" t="s">
        <v>2333</v>
      </c>
      <c r="E11686" s="16">
        <v>217</v>
      </c>
      <c r="F11686" s="16">
        <v>411</v>
      </c>
      <c r="G11686" s="16">
        <v>14</v>
      </c>
      <c r="H11686" s="16">
        <v>99</v>
      </c>
    </row>
    <row r="11687" spans="1:8" x14ac:dyDescent="0.3">
      <c r="A11687" s="13" t="str">
        <f t="shared" si="182"/>
        <v>simmosh012014</v>
      </c>
      <c r="B11687" s="16" t="s">
        <v>2287</v>
      </c>
      <c r="C11687" s="16">
        <v>2014</v>
      </c>
      <c r="D11687" s="16" t="s">
        <v>2334</v>
      </c>
      <c r="E11687" s="16">
        <v>0</v>
      </c>
      <c r="F11687" s="16">
        <v>1</v>
      </c>
      <c r="G11687" s="16">
        <v>0</v>
      </c>
      <c r="H11687" s="16">
        <v>0</v>
      </c>
    </row>
    <row r="11688" spans="1:8" x14ac:dyDescent="0.3">
      <c r="A11688" s="13" t="str">
        <f t="shared" si="182"/>
        <v>simonal012014</v>
      </c>
      <c r="B11688" s="16" t="s">
        <v>1012</v>
      </c>
      <c r="C11688" s="16">
        <v>2014</v>
      </c>
      <c r="D11688" s="16" t="s">
        <v>2334</v>
      </c>
      <c r="E11688" s="16">
        <v>15</v>
      </c>
      <c r="F11688" s="16">
        <v>26</v>
      </c>
      <c r="G11688" s="16">
        <v>2</v>
      </c>
      <c r="H11688" s="16">
        <v>0</v>
      </c>
    </row>
    <row r="11689" spans="1:8" x14ac:dyDescent="0.3">
      <c r="A11689" s="13" t="str">
        <f t="shared" si="182"/>
        <v>singljo022014</v>
      </c>
      <c r="B11689" s="16" t="s">
        <v>2288</v>
      </c>
      <c r="C11689" s="16">
        <v>2014</v>
      </c>
      <c r="D11689" s="16" t="s">
        <v>2335</v>
      </c>
      <c r="E11689" s="16">
        <v>776</v>
      </c>
      <c r="F11689" s="16">
        <v>53</v>
      </c>
      <c r="G11689" s="16">
        <v>11</v>
      </c>
      <c r="H11689" s="16">
        <v>75</v>
      </c>
    </row>
    <row r="11690" spans="1:8" x14ac:dyDescent="0.3">
      <c r="A11690" s="13" t="str">
        <f t="shared" si="182"/>
        <v>sippto012014</v>
      </c>
      <c r="B11690" s="16" t="s">
        <v>1185</v>
      </c>
      <c r="C11690" s="16">
        <v>2014</v>
      </c>
      <c r="D11690" s="16" t="s">
        <v>2330</v>
      </c>
      <c r="E11690" s="16">
        <v>0</v>
      </c>
      <c r="F11690" s="16">
        <v>0</v>
      </c>
      <c r="G11690" s="16">
        <v>0</v>
      </c>
      <c r="H11690" s="16">
        <v>0</v>
      </c>
    </row>
    <row r="11691" spans="1:8" x14ac:dyDescent="0.3">
      <c r="A11691" s="13" t="str">
        <f t="shared" si="182"/>
        <v>sippto012014</v>
      </c>
      <c r="B11691" s="16" t="s">
        <v>1185</v>
      </c>
      <c r="C11691" s="16">
        <v>2014</v>
      </c>
      <c r="D11691" s="16" t="s">
        <v>2331</v>
      </c>
      <c r="E11691" s="16">
        <v>0</v>
      </c>
      <c r="F11691" s="16">
        <v>0</v>
      </c>
      <c r="G11691" s="16">
        <v>0</v>
      </c>
      <c r="H11691" s="16">
        <v>0</v>
      </c>
    </row>
    <row r="11692" spans="1:8" x14ac:dyDescent="0.3">
      <c r="A11692" s="13" t="str">
        <f t="shared" si="182"/>
        <v>sippto012014</v>
      </c>
      <c r="B11692" s="16" t="s">
        <v>1185</v>
      </c>
      <c r="C11692" s="16">
        <v>2014</v>
      </c>
      <c r="D11692" s="16" t="s">
        <v>2334</v>
      </c>
      <c r="E11692" s="16">
        <v>4</v>
      </c>
      <c r="F11692" s="16">
        <v>4</v>
      </c>
      <c r="G11692" s="16">
        <v>0</v>
      </c>
      <c r="H11692" s="16">
        <v>0</v>
      </c>
    </row>
    <row r="11693" spans="1:8" x14ac:dyDescent="0.3">
      <c r="A11693" s="13" t="str">
        <f t="shared" si="182"/>
        <v>sippto012014</v>
      </c>
      <c r="B11693" s="16" t="s">
        <v>1185</v>
      </c>
      <c r="C11693" s="16">
        <v>2014</v>
      </c>
      <c r="D11693" s="16" t="s">
        <v>2332</v>
      </c>
      <c r="E11693" s="16">
        <v>0</v>
      </c>
      <c r="F11693" s="16">
        <v>0</v>
      </c>
      <c r="G11693" s="16">
        <v>0</v>
      </c>
      <c r="H11693" s="16">
        <v>0</v>
      </c>
    </row>
    <row r="11694" spans="1:8" x14ac:dyDescent="0.3">
      <c r="A11694" s="13" t="str">
        <f t="shared" si="182"/>
        <v>sizemgr012014</v>
      </c>
      <c r="B11694" s="16" t="s">
        <v>493</v>
      </c>
      <c r="C11694" s="16">
        <v>2014</v>
      </c>
      <c r="D11694" s="16" t="s">
        <v>2329</v>
      </c>
      <c r="E11694" s="16">
        <v>36</v>
      </c>
      <c r="F11694" s="16">
        <v>1</v>
      </c>
      <c r="G11694" s="16">
        <v>0</v>
      </c>
      <c r="H11694" s="16">
        <v>1</v>
      </c>
    </row>
    <row r="11695" spans="1:8" x14ac:dyDescent="0.3">
      <c r="A11695" s="13" t="str">
        <f t="shared" si="182"/>
        <v>sizemgr012014</v>
      </c>
      <c r="B11695" s="16" t="s">
        <v>493</v>
      </c>
      <c r="C11695" s="16">
        <v>2014</v>
      </c>
      <c r="D11695" s="16" t="s">
        <v>2329</v>
      </c>
      <c r="E11695" s="16">
        <v>12</v>
      </c>
      <c r="F11695" s="16">
        <v>0</v>
      </c>
      <c r="G11695" s="16">
        <v>0</v>
      </c>
      <c r="H11695" s="16">
        <v>0</v>
      </c>
    </row>
    <row r="11696" spans="1:8" x14ac:dyDescent="0.3">
      <c r="A11696" s="13" t="str">
        <f t="shared" si="182"/>
        <v>sizemgr012014</v>
      </c>
      <c r="B11696" s="16" t="s">
        <v>493</v>
      </c>
      <c r="C11696" s="16">
        <v>2014</v>
      </c>
      <c r="D11696" s="16" t="s">
        <v>2330</v>
      </c>
      <c r="E11696" s="16">
        <v>44</v>
      </c>
      <c r="F11696" s="16">
        <v>2</v>
      </c>
      <c r="G11696" s="16">
        <v>0</v>
      </c>
      <c r="H11696" s="16">
        <v>0</v>
      </c>
    </row>
    <row r="11697" spans="1:8" x14ac:dyDescent="0.3">
      <c r="A11697" s="13" t="str">
        <f t="shared" si="182"/>
        <v>sizemgr012014</v>
      </c>
      <c r="B11697" s="16" t="s">
        <v>493</v>
      </c>
      <c r="C11697" s="16">
        <v>2014</v>
      </c>
      <c r="D11697" s="16" t="s">
        <v>2330</v>
      </c>
      <c r="E11697" s="16">
        <v>38</v>
      </c>
      <c r="F11697" s="16">
        <v>0</v>
      </c>
      <c r="G11697" s="16">
        <v>1</v>
      </c>
      <c r="H11697" s="16">
        <v>0</v>
      </c>
    </row>
    <row r="11698" spans="1:8" x14ac:dyDescent="0.3">
      <c r="A11698" s="13" t="str">
        <f t="shared" si="182"/>
        <v>sizemgr012014</v>
      </c>
      <c r="B11698" s="16" t="s">
        <v>493</v>
      </c>
      <c r="C11698" s="16">
        <v>2014</v>
      </c>
      <c r="D11698" s="16" t="s">
        <v>2331</v>
      </c>
      <c r="E11698" s="16">
        <v>100</v>
      </c>
      <c r="F11698" s="16">
        <v>3</v>
      </c>
      <c r="G11698" s="16">
        <v>1</v>
      </c>
      <c r="H11698" s="16">
        <v>1</v>
      </c>
    </row>
    <row r="11699" spans="1:8" x14ac:dyDescent="0.3">
      <c r="A11699" s="13" t="str">
        <f t="shared" si="182"/>
        <v>sizemgr012014</v>
      </c>
      <c r="B11699" s="16" t="s">
        <v>493</v>
      </c>
      <c r="C11699" s="16">
        <v>2014</v>
      </c>
      <c r="D11699" s="16" t="s">
        <v>2331</v>
      </c>
      <c r="E11699" s="16">
        <v>62</v>
      </c>
      <c r="F11699" s="16">
        <v>0</v>
      </c>
      <c r="G11699" s="16">
        <v>1</v>
      </c>
      <c r="H11699" s="16">
        <v>0</v>
      </c>
    </row>
    <row r="11700" spans="1:8" x14ac:dyDescent="0.3">
      <c r="A11700" s="13" t="str">
        <f t="shared" si="182"/>
        <v>sizemgr012014</v>
      </c>
      <c r="B11700" s="16" t="s">
        <v>493</v>
      </c>
      <c r="C11700" s="16">
        <v>2014</v>
      </c>
      <c r="D11700" s="16" t="s">
        <v>2332</v>
      </c>
      <c r="E11700" s="16">
        <v>20</v>
      </c>
      <c r="F11700" s="16">
        <v>0</v>
      </c>
      <c r="G11700" s="16">
        <v>1</v>
      </c>
      <c r="H11700" s="16">
        <v>0</v>
      </c>
    </row>
    <row r="11701" spans="1:8" x14ac:dyDescent="0.3">
      <c r="A11701" s="13" t="str">
        <f t="shared" si="182"/>
        <v>sizemgr012014</v>
      </c>
      <c r="B11701" s="16" t="s">
        <v>493</v>
      </c>
      <c r="C11701" s="16">
        <v>2014</v>
      </c>
      <c r="D11701" s="16" t="s">
        <v>2332</v>
      </c>
      <c r="E11701" s="16">
        <v>12</v>
      </c>
      <c r="F11701" s="16">
        <v>0</v>
      </c>
      <c r="G11701" s="16">
        <v>0</v>
      </c>
      <c r="H11701" s="16">
        <v>0</v>
      </c>
    </row>
    <row r="11702" spans="1:8" x14ac:dyDescent="0.3">
      <c r="A11702" s="13" t="str">
        <f t="shared" si="182"/>
        <v>sizemsc012014</v>
      </c>
      <c r="B11702" s="16" t="s">
        <v>1382</v>
      </c>
      <c r="C11702" s="16">
        <v>2014</v>
      </c>
      <c r="D11702" s="16" t="s">
        <v>2335</v>
      </c>
      <c r="E11702" s="16">
        <v>8</v>
      </c>
      <c r="F11702" s="16">
        <v>0</v>
      </c>
      <c r="G11702" s="16">
        <v>0</v>
      </c>
      <c r="H11702" s="16">
        <v>1</v>
      </c>
    </row>
    <row r="11703" spans="1:8" x14ac:dyDescent="0.3">
      <c r="A11703" s="13" t="str">
        <f t="shared" si="182"/>
        <v>sizemsc012014</v>
      </c>
      <c r="B11703" s="16" t="s">
        <v>1382</v>
      </c>
      <c r="C11703" s="16">
        <v>2014</v>
      </c>
      <c r="D11703" s="16" t="s">
        <v>40</v>
      </c>
      <c r="E11703" s="16">
        <v>6</v>
      </c>
      <c r="F11703" s="16">
        <v>6</v>
      </c>
      <c r="G11703" s="16">
        <v>0</v>
      </c>
      <c r="H11703" s="16">
        <v>1</v>
      </c>
    </row>
    <row r="11704" spans="1:8" x14ac:dyDescent="0.3">
      <c r="A11704" s="13" t="str">
        <f t="shared" si="182"/>
        <v>skaggty012014</v>
      </c>
      <c r="B11704" s="16" t="s">
        <v>1836</v>
      </c>
      <c r="C11704" s="16">
        <v>2014</v>
      </c>
      <c r="D11704" s="16" t="s">
        <v>2334</v>
      </c>
      <c r="E11704" s="16">
        <v>2</v>
      </c>
      <c r="F11704" s="16">
        <v>17</v>
      </c>
      <c r="G11704" s="16">
        <v>1</v>
      </c>
      <c r="H11704" s="16">
        <v>0</v>
      </c>
    </row>
    <row r="11705" spans="1:8" x14ac:dyDescent="0.3">
      <c r="A11705" s="13" t="str">
        <f t="shared" si="182"/>
        <v>sloweke012014</v>
      </c>
      <c r="B11705" s="16" t="s">
        <v>852</v>
      </c>
      <c r="C11705" s="16">
        <v>2014</v>
      </c>
      <c r="D11705" s="16" t="s">
        <v>2334</v>
      </c>
      <c r="E11705" s="16">
        <v>5</v>
      </c>
      <c r="F11705" s="16">
        <v>5</v>
      </c>
      <c r="G11705" s="16">
        <v>0</v>
      </c>
      <c r="H11705" s="16">
        <v>0</v>
      </c>
    </row>
    <row r="11706" spans="1:8" x14ac:dyDescent="0.3">
      <c r="A11706" s="13" t="str">
        <f t="shared" si="182"/>
        <v>smithca022014</v>
      </c>
      <c r="B11706" s="16" t="s">
        <v>2289</v>
      </c>
      <c r="C11706" s="16">
        <v>2014</v>
      </c>
      <c r="D11706" s="16" t="s">
        <v>2334</v>
      </c>
      <c r="E11706" s="16">
        <v>0</v>
      </c>
      <c r="F11706" s="16">
        <v>1</v>
      </c>
      <c r="G11706" s="16">
        <v>0</v>
      </c>
      <c r="H11706" s="16">
        <v>0</v>
      </c>
    </row>
    <row r="11707" spans="1:8" x14ac:dyDescent="0.3">
      <c r="A11707" s="13" t="str">
        <f t="shared" si="182"/>
        <v>smithch082014</v>
      </c>
      <c r="B11707" s="16" t="s">
        <v>2290</v>
      </c>
      <c r="C11707" s="16">
        <v>2014</v>
      </c>
      <c r="D11707" s="16" t="s">
        <v>2334</v>
      </c>
      <c r="E11707" s="16">
        <v>0</v>
      </c>
      <c r="F11707" s="16">
        <v>2</v>
      </c>
      <c r="G11707" s="16">
        <v>0</v>
      </c>
      <c r="H11707" s="16">
        <v>1</v>
      </c>
    </row>
    <row r="11708" spans="1:8" x14ac:dyDescent="0.3">
      <c r="A11708" s="13" t="str">
        <f t="shared" si="182"/>
        <v>smithjo052014</v>
      </c>
      <c r="B11708" s="16" t="s">
        <v>853</v>
      </c>
      <c r="C11708" s="16">
        <v>2014</v>
      </c>
      <c r="D11708" s="16" t="s">
        <v>2334</v>
      </c>
      <c r="E11708" s="16">
        <v>3</v>
      </c>
      <c r="F11708" s="16">
        <v>12</v>
      </c>
      <c r="G11708" s="16">
        <v>0</v>
      </c>
      <c r="H11708" s="16">
        <v>1</v>
      </c>
    </row>
    <row r="11709" spans="1:8" x14ac:dyDescent="0.3">
      <c r="A11709" s="13" t="str">
        <f t="shared" si="182"/>
        <v>smithse012014</v>
      </c>
      <c r="B11709" s="16" t="s">
        <v>854</v>
      </c>
      <c r="C11709" s="16">
        <v>2014</v>
      </c>
      <c r="D11709" s="16" t="s">
        <v>2330</v>
      </c>
      <c r="E11709" s="16">
        <v>157</v>
      </c>
      <c r="F11709" s="16">
        <v>2</v>
      </c>
      <c r="G11709" s="16">
        <v>1</v>
      </c>
      <c r="H11709" s="16">
        <v>0</v>
      </c>
    </row>
    <row r="11710" spans="1:8" x14ac:dyDescent="0.3">
      <c r="A11710" s="13" t="str">
        <f t="shared" si="182"/>
        <v>smithse012014</v>
      </c>
      <c r="B11710" s="16" t="s">
        <v>854</v>
      </c>
      <c r="C11710" s="16">
        <v>2014</v>
      </c>
      <c r="D11710" s="16" t="s">
        <v>2331</v>
      </c>
      <c r="E11710" s="16">
        <v>219</v>
      </c>
      <c r="F11710" s="16">
        <v>5</v>
      </c>
      <c r="G11710" s="16">
        <v>1</v>
      </c>
      <c r="H11710" s="16">
        <v>1</v>
      </c>
    </row>
    <row r="11711" spans="1:8" x14ac:dyDescent="0.3">
      <c r="A11711" s="13" t="str">
        <f t="shared" si="182"/>
        <v>smithse012014</v>
      </c>
      <c r="B11711" s="16" t="s">
        <v>854</v>
      </c>
      <c r="C11711" s="16">
        <v>2014</v>
      </c>
      <c r="D11711" s="16" t="s">
        <v>2332</v>
      </c>
      <c r="E11711" s="16">
        <v>62</v>
      </c>
      <c r="F11711" s="16">
        <v>3</v>
      </c>
      <c r="G11711" s="16">
        <v>0</v>
      </c>
      <c r="H11711" s="16">
        <v>1</v>
      </c>
    </row>
    <row r="11712" spans="1:8" x14ac:dyDescent="0.3">
      <c r="A11712" s="13" t="str">
        <f t="shared" si="182"/>
        <v>smithwi042014</v>
      </c>
      <c r="B11712" s="16" t="s">
        <v>1837</v>
      </c>
      <c r="C11712" s="16">
        <v>2014</v>
      </c>
      <c r="D11712" s="16" t="s">
        <v>2334</v>
      </c>
      <c r="E11712" s="16">
        <v>0</v>
      </c>
      <c r="F11712" s="16">
        <v>7</v>
      </c>
      <c r="G11712" s="16">
        <v>1</v>
      </c>
      <c r="H11712" s="16">
        <v>0</v>
      </c>
    </row>
    <row r="11713" spans="1:8" x14ac:dyDescent="0.3">
      <c r="A11713" s="13" t="str">
        <f t="shared" si="182"/>
        <v>smoakju012014</v>
      </c>
      <c r="B11713" s="16" t="s">
        <v>1385</v>
      </c>
      <c r="C11713" s="16">
        <v>2014</v>
      </c>
      <c r="D11713" s="16" t="s">
        <v>2335</v>
      </c>
      <c r="E11713" s="16">
        <v>588</v>
      </c>
      <c r="F11713" s="16">
        <v>31</v>
      </c>
      <c r="G11713" s="16">
        <v>2</v>
      </c>
      <c r="H11713" s="16">
        <v>60</v>
      </c>
    </row>
    <row r="11714" spans="1:8" x14ac:dyDescent="0.3">
      <c r="A11714" s="13" t="str">
        <f t="shared" si="182"/>
        <v>smolija012014</v>
      </c>
      <c r="B11714" s="16" t="s">
        <v>2291</v>
      </c>
      <c r="C11714" s="16">
        <v>2014</v>
      </c>
      <c r="D11714" s="16" t="s">
        <v>2330</v>
      </c>
      <c r="E11714" s="16">
        <v>17</v>
      </c>
      <c r="F11714" s="16">
        <v>0</v>
      </c>
      <c r="G11714" s="16">
        <v>0</v>
      </c>
      <c r="H11714" s="16">
        <v>0</v>
      </c>
    </row>
    <row r="11715" spans="1:8" x14ac:dyDescent="0.3">
      <c r="A11715" s="13" t="str">
        <f t="shared" ref="A11715:A11778" si="183">(B11715&amp;C11715)</f>
        <v>smolija012014</v>
      </c>
      <c r="B11715" s="16" t="s">
        <v>2291</v>
      </c>
      <c r="C11715" s="16">
        <v>2014</v>
      </c>
      <c r="D11715" s="16" t="s">
        <v>2331</v>
      </c>
      <c r="E11715" s="16">
        <v>41</v>
      </c>
      <c r="F11715" s="16">
        <v>0</v>
      </c>
      <c r="G11715" s="16">
        <v>0</v>
      </c>
      <c r="H11715" s="16">
        <v>0</v>
      </c>
    </row>
    <row r="11716" spans="1:8" x14ac:dyDescent="0.3">
      <c r="A11716" s="13" t="str">
        <f t="shared" si="183"/>
        <v>smolija012014</v>
      </c>
      <c r="B11716" s="16" t="s">
        <v>2291</v>
      </c>
      <c r="C11716" s="16">
        <v>2014</v>
      </c>
      <c r="D11716" s="16" t="s">
        <v>2332</v>
      </c>
      <c r="E11716" s="16">
        <v>24</v>
      </c>
      <c r="F11716" s="16">
        <v>0</v>
      </c>
      <c r="G11716" s="16">
        <v>0</v>
      </c>
      <c r="H11716" s="16">
        <v>0</v>
      </c>
    </row>
    <row r="11717" spans="1:8" x14ac:dyDescent="0.3">
      <c r="A11717" s="13" t="str">
        <f t="shared" si="183"/>
        <v>smylydr012014</v>
      </c>
      <c r="B11717" s="16" t="s">
        <v>1838</v>
      </c>
      <c r="C11717" s="16">
        <v>2014</v>
      </c>
      <c r="D11717" s="16" t="s">
        <v>2334</v>
      </c>
      <c r="E11717" s="16">
        <v>4</v>
      </c>
      <c r="F11717" s="16">
        <v>13</v>
      </c>
      <c r="G11717" s="16">
        <v>0</v>
      </c>
      <c r="H11717" s="16">
        <v>1</v>
      </c>
    </row>
    <row r="11718" spans="1:8" x14ac:dyDescent="0.3">
      <c r="A11718" s="13" t="str">
        <f t="shared" si="183"/>
        <v>smylydr012014</v>
      </c>
      <c r="B11718" s="16" t="s">
        <v>1838</v>
      </c>
      <c r="C11718" s="16">
        <v>2014</v>
      </c>
      <c r="D11718" s="16" t="s">
        <v>2334</v>
      </c>
      <c r="E11718" s="16">
        <v>1</v>
      </c>
      <c r="F11718" s="16">
        <v>7</v>
      </c>
      <c r="G11718" s="16">
        <v>1</v>
      </c>
      <c r="H11718" s="16">
        <v>0</v>
      </c>
    </row>
    <row r="11719" spans="1:8" x14ac:dyDescent="0.3">
      <c r="A11719" s="13" t="str">
        <f t="shared" si="183"/>
        <v>snidetr012014</v>
      </c>
      <c r="B11719" s="16" t="s">
        <v>1015</v>
      </c>
      <c r="C11719" s="16">
        <v>2014</v>
      </c>
      <c r="D11719" s="16" t="s">
        <v>2330</v>
      </c>
      <c r="E11719" s="16">
        <v>44</v>
      </c>
      <c r="F11719" s="16">
        <v>3</v>
      </c>
      <c r="G11719" s="16">
        <v>0</v>
      </c>
      <c r="H11719" s="16">
        <v>2</v>
      </c>
    </row>
    <row r="11720" spans="1:8" x14ac:dyDescent="0.3">
      <c r="A11720" s="13" t="str">
        <f t="shared" si="183"/>
        <v>snidetr012014</v>
      </c>
      <c r="B11720" s="16" t="s">
        <v>1015</v>
      </c>
      <c r="C11720" s="16">
        <v>2014</v>
      </c>
      <c r="D11720" s="16" t="s">
        <v>2331</v>
      </c>
      <c r="E11720" s="16">
        <v>108</v>
      </c>
      <c r="F11720" s="16">
        <v>8</v>
      </c>
      <c r="G11720" s="16">
        <v>1</v>
      </c>
      <c r="H11720" s="16">
        <v>2</v>
      </c>
    </row>
    <row r="11721" spans="1:8" x14ac:dyDescent="0.3">
      <c r="A11721" s="13" t="str">
        <f t="shared" si="183"/>
        <v>snidetr012014</v>
      </c>
      <c r="B11721" s="16" t="s">
        <v>1015</v>
      </c>
      <c r="C11721" s="16">
        <v>2014</v>
      </c>
      <c r="D11721" s="16" t="s">
        <v>2334</v>
      </c>
      <c r="E11721" s="16">
        <v>0</v>
      </c>
      <c r="F11721" s="16">
        <v>0</v>
      </c>
      <c r="G11721" s="16">
        <v>0</v>
      </c>
      <c r="H11721" s="16">
        <v>0</v>
      </c>
    </row>
    <row r="11722" spans="1:8" x14ac:dyDescent="0.3">
      <c r="A11722" s="13" t="str">
        <f t="shared" si="183"/>
        <v>snidetr012014</v>
      </c>
      <c r="B11722" s="16" t="s">
        <v>1015</v>
      </c>
      <c r="C11722" s="16">
        <v>2014</v>
      </c>
      <c r="D11722" s="16" t="s">
        <v>2332</v>
      </c>
      <c r="E11722" s="16">
        <v>64</v>
      </c>
      <c r="F11722" s="16">
        <v>5</v>
      </c>
      <c r="G11722" s="16">
        <v>1</v>
      </c>
      <c r="H11722" s="16">
        <v>0</v>
      </c>
    </row>
    <row r="11723" spans="1:8" x14ac:dyDescent="0.3">
      <c r="A11723" s="13" t="str">
        <f t="shared" si="183"/>
        <v>snodgsc012014</v>
      </c>
      <c r="B11723" s="16" t="s">
        <v>2292</v>
      </c>
      <c r="C11723" s="16">
        <v>2014</v>
      </c>
      <c r="D11723" s="16" t="s">
        <v>2334</v>
      </c>
      <c r="E11723" s="16">
        <v>0</v>
      </c>
      <c r="F11723" s="16">
        <v>0</v>
      </c>
      <c r="G11723" s="16">
        <v>0</v>
      </c>
      <c r="H11723" s="16">
        <v>0</v>
      </c>
    </row>
    <row r="11724" spans="1:8" x14ac:dyDescent="0.3">
      <c r="A11724" s="13" t="str">
        <f t="shared" si="183"/>
        <v>snydebr022014</v>
      </c>
      <c r="B11724" s="16" t="s">
        <v>1386</v>
      </c>
      <c r="C11724" s="16">
        <v>2014</v>
      </c>
      <c r="D11724" s="16" t="s">
        <v>2335</v>
      </c>
      <c r="E11724" s="16">
        <v>63</v>
      </c>
      <c r="F11724" s="16">
        <v>4</v>
      </c>
      <c r="G11724" s="16">
        <v>1</v>
      </c>
      <c r="H11724" s="16">
        <v>9</v>
      </c>
    </row>
    <row r="11725" spans="1:8" x14ac:dyDescent="0.3">
      <c r="A11725" s="13" t="str">
        <f t="shared" si="183"/>
        <v>sogarer012014</v>
      </c>
      <c r="B11725" s="16" t="s">
        <v>1388</v>
      </c>
      <c r="C11725" s="16">
        <v>2014</v>
      </c>
      <c r="D11725" s="16" t="s">
        <v>39</v>
      </c>
      <c r="E11725" s="16">
        <v>154</v>
      </c>
      <c r="F11725" s="16">
        <v>247</v>
      </c>
      <c r="G11725" s="16">
        <v>5</v>
      </c>
      <c r="H11725" s="16">
        <v>49</v>
      </c>
    </row>
    <row r="11726" spans="1:8" x14ac:dyDescent="0.3">
      <c r="A11726" s="13" t="str">
        <f t="shared" si="183"/>
        <v>sogarer012014</v>
      </c>
      <c r="B11726" s="16" t="s">
        <v>1388</v>
      </c>
      <c r="C11726" s="16">
        <v>2014</v>
      </c>
      <c r="D11726" s="16" t="s">
        <v>2333</v>
      </c>
      <c r="E11726" s="16">
        <v>10</v>
      </c>
      <c r="F11726" s="16">
        <v>33</v>
      </c>
      <c r="G11726" s="16">
        <v>5</v>
      </c>
      <c r="H11726" s="16">
        <v>5</v>
      </c>
    </row>
    <row r="11727" spans="1:8" x14ac:dyDescent="0.3">
      <c r="A11727" s="13" t="str">
        <f t="shared" si="183"/>
        <v>solando012014</v>
      </c>
      <c r="B11727" s="16" t="s">
        <v>1840</v>
      </c>
      <c r="C11727" s="16">
        <v>2014</v>
      </c>
      <c r="D11727" s="16" t="s">
        <v>39</v>
      </c>
      <c r="E11727" s="16">
        <v>139</v>
      </c>
      <c r="F11727" s="16">
        <v>212</v>
      </c>
      <c r="G11727" s="16">
        <v>1</v>
      </c>
      <c r="H11727" s="16">
        <v>47</v>
      </c>
    </row>
    <row r="11728" spans="1:8" x14ac:dyDescent="0.3">
      <c r="A11728" s="13" t="str">
        <f t="shared" si="183"/>
        <v>solando012014</v>
      </c>
      <c r="B11728" s="16" t="s">
        <v>1840</v>
      </c>
      <c r="C11728" s="16">
        <v>2014</v>
      </c>
      <c r="D11728" s="16" t="s">
        <v>40</v>
      </c>
      <c r="E11728" s="16">
        <v>2</v>
      </c>
      <c r="F11728" s="16">
        <v>2</v>
      </c>
      <c r="G11728" s="16">
        <v>0</v>
      </c>
      <c r="H11728" s="16">
        <v>1</v>
      </c>
    </row>
    <row r="11729" spans="1:8" x14ac:dyDescent="0.3">
      <c r="A11729" s="13" t="str">
        <f t="shared" si="183"/>
        <v>solando012014</v>
      </c>
      <c r="B11729" s="16" t="s">
        <v>1840</v>
      </c>
      <c r="C11729" s="16">
        <v>2014</v>
      </c>
      <c r="D11729" s="16" t="s">
        <v>2333</v>
      </c>
      <c r="E11729" s="16">
        <v>7</v>
      </c>
      <c r="F11729" s="16">
        <v>14</v>
      </c>
      <c r="G11729" s="16">
        <v>0</v>
      </c>
      <c r="H11729" s="16">
        <v>4</v>
      </c>
    </row>
    <row r="11730" spans="1:8" x14ac:dyDescent="0.3">
      <c r="A11730" s="13" t="str">
        <f t="shared" si="183"/>
        <v>solarya012014</v>
      </c>
      <c r="B11730" s="16" t="s">
        <v>2293</v>
      </c>
      <c r="C11730" s="16">
        <v>2014</v>
      </c>
      <c r="D11730" s="16" t="s">
        <v>39</v>
      </c>
      <c r="E11730" s="16">
        <v>16</v>
      </c>
      <c r="F11730" s="16">
        <v>27</v>
      </c>
      <c r="G11730" s="16">
        <v>1</v>
      </c>
      <c r="H11730" s="16">
        <v>6</v>
      </c>
    </row>
    <row r="11731" spans="1:8" x14ac:dyDescent="0.3">
      <c r="A11731" s="13" t="str">
        <f t="shared" si="183"/>
        <v>solarya012014</v>
      </c>
      <c r="B11731" s="16" t="s">
        <v>2293</v>
      </c>
      <c r="C11731" s="16">
        <v>2014</v>
      </c>
      <c r="D11731" s="16" t="s">
        <v>39</v>
      </c>
      <c r="E11731" s="16">
        <v>19</v>
      </c>
      <c r="F11731" s="16">
        <v>16</v>
      </c>
      <c r="G11731" s="16">
        <v>1</v>
      </c>
      <c r="H11731" s="16">
        <v>3</v>
      </c>
    </row>
    <row r="11732" spans="1:8" x14ac:dyDescent="0.3">
      <c r="A11732" s="13" t="str">
        <f t="shared" si="183"/>
        <v>solarya012014</v>
      </c>
      <c r="B11732" s="16" t="s">
        <v>2293</v>
      </c>
      <c r="C11732" s="16">
        <v>2014</v>
      </c>
      <c r="D11732" s="16" t="s">
        <v>40</v>
      </c>
      <c r="E11732" s="16">
        <v>38</v>
      </c>
      <c r="F11732" s="16">
        <v>105</v>
      </c>
      <c r="G11732" s="16">
        <v>8</v>
      </c>
      <c r="H11732" s="16">
        <v>9</v>
      </c>
    </row>
    <row r="11733" spans="1:8" x14ac:dyDescent="0.3">
      <c r="A11733" s="13" t="str">
        <f t="shared" si="183"/>
        <v>solarya012014</v>
      </c>
      <c r="B11733" s="16" t="s">
        <v>2293</v>
      </c>
      <c r="C11733" s="16">
        <v>2014</v>
      </c>
      <c r="D11733" s="16" t="s">
        <v>40</v>
      </c>
      <c r="E11733" s="16">
        <v>23</v>
      </c>
      <c r="F11733" s="16">
        <v>50</v>
      </c>
      <c r="G11733" s="16">
        <v>4</v>
      </c>
      <c r="H11733" s="16">
        <v>10</v>
      </c>
    </row>
    <row r="11734" spans="1:8" x14ac:dyDescent="0.3">
      <c r="A11734" s="13" t="str">
        <f t="shared" si="183"/>
        <v>solarya012014</v>
      </c>
      <c r="B11734" s="16" t="s">
        <v>2293</v>
      </c>
      <c r="C11734" s="16">
        <v>2014</v>
      </c>
      <c r="D11734" s="16" t="s">
        <v>2330</v>
      </c>
      <c r="E11734" s="16">
        <v>6</v>
      </c>
      <c r="F11734" s="16">
        <v>0</v>
      </c>
      <c r="G11734" s="16">
        <v>1</v>
      </c>
      <c r="H11734" s="16">
        <v>0</v>
      </c>
    </row>
    <row r="11735" spans="1:8" x14ac:dyDescent="0.3">
      <c r="A11735" s="13" t="str">
        <f t="shared" si="183"/>
        <v>solarya012014</v>
      </c>
      <c r="B11735" s="16" t="s">
        <v>2293</v>
      </c>
      <c r="C11735" s="16">
        <v>2014</v>
      </c>
      <c r="D11735" s="16" t="s">
        <v>2331</v>
      </c>
      <c r="E11735" s="16">
        <v>6</v>
      </c>
      <c r="F11735" s="16">
        <v>0</v>
      </c>
      <c r="G11735" s="16">
        <v>1</v>
      </c>
      <c r="H11735" s="16">
        <v>0</v>
      </c>
    </row>
    <row r="11736" spans="1:8" x14ac:dyDescent="0.3">
      <c r="A11736" s="13" t="str">
        <f t="shared" si="183"/>
        <v>solarya012014</v>
      </c>
      <c r="B11736" s="16" t="s">
        <v>2293</v>
      </c>
      <c r="C11736" s="16">
        <v>2014</v>
      </c>
      <c r="D11736" s="16" t="s">
        <v>2333</v>
      </c>
      <c r="E11736" s="16">
        <v>1</v>
      </c>
      <c r="F11736" s="16">
        <v>5</v>
      </c>
      <c r="G11736" s="16">
        <v>0</v>
      </c>
      <c r="H11736" s="16">
        <v>0</v>
      </c>
    </row>
    <row r="11737" spans="1:8" x14ac:dyDescent="0.3">
      <c r="A11737" s="13" t="str">
        <f t="shared" si="183"/>
        <v>solarya012014</v>
      </c>
      <c r="B11737" s="16" t="s">
        <v>2293</v>
      </c>
      <c r="C11737" s="16">
        <v>2014</v>
      </c>
      <c r="D11737" s="16" t="s">
        <v>2333</v>
      </c>
      <c r="E11737" s="16">
        <v>1</v>
      </c>
      <c r="F11737" s="16">
        <v>1</v>
      </c>
      <c r="G11737" s="16">
        <v>0</v>
      </c>
      <c r="H11737" s="16">
        <v>0</v>
      </c>
    </row>
    <row r="11738" spans="1:8" x14ac:dyDescent="0.3">
      <c r="A11738" s="13" t="str">
        <f t="shared" si="183"/>
        <v>solerjo012014</v>
      </c>
      <c r="B11738" s="16" t="s">
        <v>2294</v>
      </c>
      <c r="C11738" s="16">
        <v>2014</v>
      </c>
      <c r="D11738" s="16" t="s">
        <v>2331</v>
      </c>
      <c r="E11738" s="16">
        <v>44</v>
      </c>
      <c r="F11738" s="16">
        <v>2</v>
      </c>
      <c r="G11738" s="16">
        <v>2</v>
      </c>
      <c r="H11738" s="16">
        <v>1</v>
      </c>
    </row>
    <row r="11739" spans="1:8" x14ac:dyDescent="0.3">
      <c r="A11739" s="13" t="str">
        <f t="shared" si="183"/>
        <v>solerjo012014</v>
      </c>
      <c r="B11739" s="16" t="s">
        <v>2294</v>
      </c>
      <c r="C11739" s="16">
        <v>2014</v>
      </c>
      <c r="D11739" s="16" t="s">
        <v>2332</v>
      </c>
      <c r="E11739" s="16">
        <v>44</v>
      </c>
      <c r="F11739" s="16">
        <v>2</v>
      </c>
      <c r="G11739" s="16">
        <v>2</v>
      </c>
      <c r="H11739" s="16">
        <v>1</v>
      </c>
    </row>
    <row r="11740" spans="1:8" x14ac:dyDescent="0.3">
      <c r="A11740" s="13" t="str">
        <f t="shared" si="183"/>
        <v>solisal012014</v>
      </c>
      <c r="B11740" s="16" t="s">
        <v>1842</v>
      </c>
      <c r="C11740" s="16">
        <v>2014</v>
      </c>
      <c r="D11740" s="16" t="s">
        <v>2336</v>
      </c>
      <c r="E11740" s="16">
        <v>27</v>
      </c>
      <c r="F11740" s="16">
        <v>0</v>
      </c>
      <c r="G11740" s="16">
        <v>0</v>
      </c>
      <c r="H11740" s="16">
        <v>0</v>
      </c>
    </row>
    <row r="11741" spans="1:8" x14ac:dyDescent="0.3">
      <c r="A11741" s="13" t="str">
        <f t="shared" si="183"/>
        <v>soriaal012014</v>
      </c>
      <c r="B11741" s="16" t="s">
        <v>196</v>
      </c>
      <c r="C11741" s="16">
        <v>2014</v>
      </c>
      <c r="D11741" s="16" t="s">
        <v>2330</v>
      </c>
      <c r="E11741" s="16">
        <v>14</v>
      </c>
      <c r="F11741" s="16">
        <v>0</v>
      </c>
      <c r="G11741" s="16">
        <v>0</v>
      </c>
      <c r="H11741" s="16">
        <v>0</v>
      </c>
    </row>
    <row r="11742" spans="1:8" x14ac:dyDescent="0.3">
      <c r="A11742" s="13" t="str">
        <f t="shared" si="183"/>
        <v>soriaal012014</v>
      </c>
      <c r="B11742" s="16" t="s">
        <v>196</v>
      </c>
      <c r="C11742" s="16">
        <v>2014</v>
      </c>
      <c r="D11742" s="16" t="s">
        <v>2331</v>
      </c>
      <c r="E11742" s="16">
        <v>39</v>
      </c>
      <c r="F11742" s="16">
        <v>2</v>
      </c>
      <c r="G11742" s="16">
        <v>2</v>
      </c>
      <c r="H11742" s="16">
        <v>0</v>
      </c>
    </row>
    <row r="11743" spans="1:8" x14ac:dyDescent="0.3">
      <c r="A11743" s="13" t="str">
        <f t="shared" si="183"/>
        <v>soriaal012014</v>
      </c>
      <c r="B11743" s="16" t="s">
        <v>196</v>
      </c>
      <c r="C11743" s="16">
        <v>2014</v>
      </c>
      <c r="D11743" s="16" t="s">
        <v>2332</v>
      </c>
      <c r="E11743" s="16">
        <v>25</v>
      </c>
      <c r="F11743" s="16">
        <v>2</v>
      </c>
      <c r="G11743" s="16">
        <v>2</v>
      </c>
      <c r="H11743" s="16">
        <v>0</v>
      </c>
    </row>
    <row r="11744" spans="1:8" x14ac:dyDescent="0.3">
      <c r="A11744" s="13" t="str">
        <f t="shared" si="183"/>
        <v>soriajo012014</v>
      </c>
      <c r="B11744" s="16" t="s">
        <v>856</v>
      </c>
      <c r="C11744" s="16">
        <v>2014</v>
      </c>
      <c r="D11744" s="16" t="s">
        <v>2334</v>
      </c>
      <c r="E11744" s="16">
        <v>1</v>
      </c>
      <c r="F11744" s="16">
        <v>5</v>
      </c>
      <c r="G11744" s="16">
        <v>1</v>
      </c>
      <c r="H11744" s="16">
        <v>0</v>
      </c>
    </row>
    <row r="11745" spans="1:8" x14ac:dyDescent="0.3">
      <c r="A11745" s="13" t="str">
        <f t="shared" si="183"/>
        <v>soriajo012014</v>
      </c>
      <c r="B11745" s="16" t="s">
        <v>856</v>
      </c>
      <c r="C11745" s="16">
        <v>2014</v>
      </c>
      <c r="D11745" s="16" t="s">
        <v>2334</v>
      </c>
      <c r="E11745" s="16">
        <v>0</v>
      </c>
      <c r="F11745" s="16">
        <v>1</v>
      </c>
      <c r="G11745" s="16">
        <v>0</v>
      </c>
      <c r="H11745" s="16">
        <v>0</v>
      </c>
    </row>
    <row r="11746" spans="1:8" x14ac:dyDescent="0.3">
      <c r="A11746" s="13" t="str">
        <f t="shared" si="183"/>
        <v>soriara012014</v>
      </c>
      <c r="B11746" s="16" t="s">
        <v>340</v>
      </c>
      <c r="C11746" s="16">
        <v>2014</v>
      </c>
      <c r="D11746" s="16" t="s">
        <v>2334</v>
      </c>
      <c r="E11746" s="16">
        <v>2</v>
      </c>
      <c r="F11746" s="16">
        <v>4</v>
      </c>
      <c r="G11746" s="16">
        <v>0</v>
      </c>
      <c r="H11746" s="16">
        <v>1</v>
      </c>
    </row>
    <row r="11747" spans="1:8" x14ac:dyDescent="0.3">
      <c r="A11747" s="13" t="str">
        <f t="shared" si="183"/>
        <v>sotoge012014</v>
      </c>
      <c r="B11747" s="16" t="s">
        <v>603</v>
      </c>
      <c r="C11747" s="16">
        <v>2014</v>
      </c>
      <c r="D11747" s="16" t="s">
        <v>2336</v>
      </c>
      <c r="E11747" s="16">
        <v>91</v>
      </c>
      <c r="F11747" s="16">
        <v>2</v>
      </c>
      <c r="G11747" s="16">
        <v>0</v>
      </c>
      <c r="H11747" s="16">
        <v>0</v>
      </c>
    </row>
    <row r="11748" spans="1:8" x14ac:dyDescent="0.3">
      <c r="A11748" s="13" t="str">
        <f t="shared" si="183"/>
        <v>sotoge012014</v>
      </c>
      <c r="B11748" s="16" t="s">
        <v>603</v>
      </c>
      <c r="C11748" s="16">
        <v>2014</v>
      </c>
      <c r="D11748" s="16" t="s">
        <v>2336</v>
      </c>
      <c r="E11748" s="16">
        <v>103</v>
      </c>
      <c r="F11748" s="16">
        <v>14</v>
      </c>
      <c r="G11748" s="16">
        <v>3</v>
      </c>
      <c r="H11748" s="16">
        <v>3</v>
      </c>
    </row>
    <row r="11749" spans="1:8" x14ac:dyDescent="0.3">
      <c r="A11749" s="13" t="str">
        <f t="shared" si="183"/>
        <v>sotone012014</v>
      </c>
      <c r="B11749" s="16" t="s">
        <v>2061</v>
      </c>
      <c r="C11749" s="16">
        <v>2014</v>
      </c>
      <c r="D11749" s="16" t="s">
        <v>2335</v>
      </c>
      <c r="E11749" s="16">
        <v>20</v>
      </c>
      <c r="F11749" s="16">
        <v>1</v>
      </c>
      <c r="G11749" s="16">
        <v>0</v>
      </c>
      <c r="H11749" s="16">
        <v>0</v>
      </c>
    </row>
    <row r="11750" spans="1:8" x14ac:dyDescent="0.3">
      <c r="A11750" s="13" t="str">
        <f t="shared" si="183"/>
        <v>sotone012014</v>
      </c>
      <c r="B11750" s="16" t="s">
        <v>2061</v>
      </c>
      <c r="C11750" s="16">
        <v>2014</v>
      </c>
      <c r="D11750" s="16" t="s">
        <v>40</v>
      </c>
      <c r="E11750" s="16">
        <v>1</v>
      </c>
      <c r="F11750" s="16">
        <v>1</v>
      </c>
      <c r="G11750" s="16">
        <v>0</v>
      </c>
      <c r="H11750" s="16">
        <v>0</v>
      </c>
    </row>
    <row r="11751" spans="1:8" x14ac:dyDescent="0.3">
      <c r="A11751" s="13" t="str">
        <f t="shared" si="183"/>
        <v>souzast012014</v>
      </c>
      <c r="B11751" s="16" t="s">
        <v>2295</v>
      </c>
      <c r="C11751" s="16">
        <v>2014</v>
      </c>
      <c r="D11751" s="16" t="s">
        <v>2329</v>
      </c>
      <c r="E11751" s="16">
        <v>0</v>
      </c>
      <c r="F11751" s="16">
        <v>0</v>
      </c>
      <c r="G11751" s="16">
        <v>0</v>
      </c>
      <c r="H11751" s="16">
        <v>0</v>
      </c>
    </row>
    <row r="11752" spans="1:8" x14ac:dyDescent="0.3">
      <c r="A11752" s="13" t="str">
        <f t="shared" si="183"/>
        <v>souzast012014</v>
      </c>
      <c r="B11752" s="16" t="s">
        <v>2295</v>
      </c>
      <c r="C11752" s="16">
        <v>2014</v>
      </c>
      <c r="D11752" s="16" t="s">
        <v>2330</v>
      </c>
      <c r="E11752" s="16">
        <v>4</v>
      </c>
      <c r="F11752" s="16">
        <v>0</v>
      </c>
      <c r="G11752" s="16">
        <v>1</v>
      </c>
      <c r="H11752" s="16">
        <v>0</v>
      </c>
    </row>
    <row r="11753" spans="1:8" x14ac:dyDescent="0.3">
      <c r="A11753" s="13" t="str">
        <f t="shared" si="183"/>
        <v>souzast012014</v>
      </c>
      <c r="B11753" s="16" t="s">
        <v>2295</v>
      </c>
      <c r="C11753" s="16">
        <v>2014</v>
      </c>
      <c r="D11753" s="16" t="s">
        <v>2331</v>
      </c>
      <c r="E11753" s="16">
        <v>10</v>
      </c>
      <c r="F11753" s="16">
        <v>0</v>
      </c>
      <c r="G11753" s="16">
        <v>1</v>
      </c>
      <c r="H11753" s="16">
        <v>0</v>
      </c>
    </row>
    <row r="11754" spans="1:8" x14ac:dyDescent="0.3">
      <c r="A11754" s="13" t="str">
        <f t="shared" si="183"/>
        <v>souzast012014</v>
      </c>
      <c r="B11754" s="16" t="s">
        <v>2295</v>
      </c>
      <c r="C11754" s="16">
        <v>2014</v>
      </c>
      <c r="D11754" s="16" t="s">
        <v>2332</v>
      </c>
      <c r="E11754" s="16">
        <v>6</v>
      </c>
      <c r="F11754" s="16">
        <v>0</v>
      </c>
      <c r="G11754" s="16">
        <v>0</v>
      </c>
      <c r="H11754" s="16">
        <v>0</v>
      </c>
    </row>
    <row r="11755" spans="1:8" x14ac:dyDescent="0.3">
      <c r="A11755" s="13" t="str">
        <f t="shared" si="183"/>
        <v>spande012014</v>
      </c>
      <c r="B11755" s="16" t="s">
        <v>1016</v>
      </c>
      <c r="C11755" s="16">
        <v>2014</v>
      </c>
      <c r="D11755" s="16" t="s">
        <v>2329</v>
      </c>
      <c r="E11755" s="16">
        <v>377</v>
      </c>
      <c r="F11755" s="16">
        <v>7</v>
      </c>
      <c r="G11755" s="16">
        <v>4</v>
      </c>
      <c r="H11755" s="16">
        <v>3</v>
      </c>
    </row>
    <row r="11756" spans="1:8" x14ac:dyDescent="0.3">
      <c r="A11756" s="13" t="str">
        <f t="shared" si="183"/>
        <v>spande012014</v>
      </c>
      <c r="B11756" s="16" t="s">
        <v>1016</v>
      </c>
      <c r="C11756" s="16">
        <v>2014</v>
      </c>
      <c r="D11756" s="16" t="s">
        <v>2331</v>
      </c>
      <c r="E11756" s="16">
        <v>377</v>
      </c>
      <c r="F11756" s="16">
        <v>7</v>
      </c>
      <c r="G11756" s="16">
        <v>4</v>
      </c>
      <c r="H11756" s="16">
        <v>3</v>
      </c>
    </row>
    <row r="11757" spans="1:8" x14ac:dyDescent="0.3">
      <c r="A11757" s="13" t="str">
        <f t="shared" si="183"/>
        <v>spangco012014</v>
      </c>
      <c r="B11757" s="16" t="s">
        <v>2296</v>
      </c>
      <c r="C11757" s="16">
        <v>2014</v>
      </c>
      <c r="D11757" s="16" t="s">
        <v>39</v>
      </c>
      <c r="E11757" s="16">
        <v>3</v>
      </c>
      <c r="F11757" s="16">
        <v>5</v>
      </c>
      <c r="G11757" s="16">
        <v>1</v>
      </c>
      <c r="H11757" s="16">
        <v>0</v>
      </c>
    </row>
    <row r="11758" spans="1:8" x14ac:dyDescent="0.3">
      <c r="A11758" s="13" t="str">
        <f t="shared" si="183"/>
        <v>spangco012014</v>
      </c>
      <c r="B11758" s="16" t="s">
        <v>2296</v>
      </c>
      <c r="C11758" s="16">
        <v>2014</v>
      </c>
      <c r="D11758" s="16" t="s">
        <v>40</v>
      </c>
      <c r="E11758" s="16">
        <v>4</v>
      </c>
      <c r="F11758" s="16">
        <v>14</v>
      </c>
      <c r="G11758" s="16">
        <v>3</v>
      </c>
      <c r="H11758" s="16">
        <v>0</v>
      </c>
    </row>
    <row r="11759" spans="1:8" x14ac:dyDescent="0.3">
      <c r="A11759" s="13" t="str">
        <f t="shared" si="183"/>
        <v>spangco012014</v>
      </c>
      <c r="B11759" s="16" t="s">
        <v>2296</v>
      </c>
      <c r="C11759" s="16">
        <v>2014</v>
      </c>
      <c r="D11759" s="16" t="s">
        <v>2330</v>
      </c>
      <c r="E11759" s="16">
        <v>3</v>
      </c>
      <c r="F11759" s="16">
        <v>0</v>
      </c>
      <c r="G11759" s="16">
        <v>1</v>
      </c>
      <c r="H11759" s="16">
        <v>0</v>
      </c>
    </row>
    <row r="11760" spans="1:8" x14ac:dyDescent="0.3">
      <c r="A11760" s="13" t="str">
        <f t="shared" si="183"/>
        <v>spangco012014</v>
      </c>
      <c r="B11760" s="16" t="s">
        <v>2296</v>
      </c>
      <c r="C11760" s="16">
        <v>2014</v>
      </c>
      <c r="D11760" s="16" t="s">
        <v>2331</v>
      </c>
      <c r="E11760" s="16">
        <v>3</v>
      </c>
      <c r="F11760" s="16">
        <v>0</v>
      </c>
      <c r="G11760" s="16">
        <v>1</v>
      </c>
      <c r="H11760" s="16">
        <v>0</v>
      </c>
    </row>
    <row r="11761" spans="1:8" x14ac:dyDescent="0.3">
      <c r="A11761" s="13" t="str">
        <f t="shared" si="183"/>
        <v>springe012014</v>
      </c>
      <c r="B11761" s="16" t="s">
        <v>2297</v>
      </c>
      <c r="C11761" s="16">
        <v>2014</v>
      </c>
      <c r="D11761" s="16" t="s">
        <v>2329</v>
      </c>
      <c r="E11761" s="16">
        <v>24</v>
      </c>
      <c r="F11761" s="16">
        <v>0</v>
      </c>
      <c r="G11761" s="16">
        <v>0</v>
      </c>
      <c r="H11761" s="16">
        <v>0</v>
      </c>
    </row>
    <row r="11762" spans="1:8" x14ac:dyDescent="0.3">
      <c r="A11762" s="13" t="str">
        <f t="shared" si="183"/>
        <v>springe012014</v>
      </c>
      <c r="B11762" s="16" t="s">
        <v>2297</v>
      </c>
      <c r="C11762" s="16">
        <v>2014</v>
      </c>
      <c r="D11762" s="16" t="s">
        <v>2331</v>
      </c>
      <c r="E11762" s="16">
        <v>163</v>
      </c>
      <c r="F11762" s="16">
        <v>6</v>
      </c>
      <c r="G11762" s="16">
        <v>7</v>
      </c>
      <c r="H11762" s="16">
        <v>2</v>
      </c>
    </row>
    <row r="11763" spans="1:8" x14ac:dyDescent="0.3">
      <c r="A11763" s="13" t="str">
        <f t="shared" si="183"/>
        <v>springe012014</v>
      </c>
      <c r="B11763" s="16" t="s">
        <v>2297</v>
      </c>
      <c r="C11763" s="16">
        <v>2014</v>
      </c>
      <c r="D11763" s="16" t="s">
        <v>2332</v>
      </c>
      <c r="E11763" s="16">
        <v>139</v>
      </c>
      <c r="F11763" s="16">
        <v>6</v>
      </c>
      <c r="G11763" s="16">
        <v>7</v>
      </c>
      <c r="H11763" s="16">
        <v>2</v>
      </c>
    </row>
    <row r="11764" spans="1:8" x14ac:dyDescent="0.3">
      <c r="A11764" s="13" t="str">
        <f t="shared" si="183"/>
        <v>spruize012014</v>
      </c>
      <c r="B11764" s="16" t="s">
        <v>2062</v>
      </c>
      <c r="C11764" s="16">
        <v>2014</v>
      </c>
      <c r="D11764" s="16" t="s">
        <v>2334</v>
      </c>
      <c r="E11764" s="16">
        <v>0</v>
      </c>
      <c r="F11764" s="16">
        <v>2</v>
      </c>
      <c r="G11764" s="16">
        <v>1</v>
      </c>
      <c r="H11764" s="16">
        <v>0</v>
      </c>
    </row>
    <row r="11765" spans="1:8" x14ac:dyDescent="0.3">
      <c r="A11765" s="13" t="str">
        <f t="shared" si="183"/>
        <v>stammcr012014</v>
      </c>
      <c r="B11765" s="16" t="s">
        <v>1186</v>
      </c>
      <c r="C11765" s="16">
        <v>2014</v>
      </c>
      <c r="D11765" s="16" t="s">
        <v>2334</v>
      </c>
      <c r="E11765" s="16">
        <v>3</v>
      </c>
      <c r="F11765" s="16">
        <v>6</v>
      </c>
      <c r="G11765" s="16">
        <v>1</v>
      </c>
      <c r="H11765" s="16">
        <v>2</v>
      </c>
    </row>
    <row r="11766" spans="1:8" x14ac:dyDescent="0.3">
      <c r="A11766" s="13" t="str">
        <f t="shared" si="183"/>
        <v>stantmi032014</v>
      </c>
      <c r="B11766" s="16" t="s">
        <v>1390</v>
      </c>
      <c r="C11766" s="16">
        <v>2014</v>
      </c>
      <c r="D11766" s="16" t="s">
        <v>2331</v>
      </c>
      <c r="E11766" s="16">
        <v>319</v>
      </c>
      <c r="F11766" s="16">
        <v>7</v>
      </c>
      <c r="G11766" s="16">
        <v>6</v>
      </c>
      <c r="H11766" s="16">
        <v>1</v>
      </c>
    </row>
    <row r="11767" spans="1:8" x14ac:dyDescent="0.3">
      <c r="A11767" s="13" t="str">
        <f t="shared" si="183"/>
        <v>stantmi032014</v>
      </c>
      <c r="B11767" s="16" t="s">
        <v>1390</v>
      </c>
      <c r="C11767" s="16">
        <v>2014</v>
      </c>
      <c r="D11767" s="16" t="s">
        <v>2332</v>
      </c>
      <c r="E11767" s="16">
        <v>319</v>
      </c>
      <c r="F11767" s="16">
        <v>7</v>
      </c>
      <c r="G11767" s="16">
        <v>6</v>
      </c>
      <c r="H11767" s="16">
        <v>1</v>
      </c>
    </row>
    <row r="11768" spans="1:8" x14ac:dyDescent="0.3">
      <c r="A11768" s="13" t="str">
        <f t="shared" si="183"/>
        <v>stassma012014</v>
      </c>
      <c r="B11768" s="16" t="s">
        <v>2063</v>
      </c>
      <c r="C11768" s="16">
        <v>2014</v>
      </c>
      <c r="D11768" s="16" t="s">
        <v>2336</v>
      </c>
      <c r="E11768" s="16">
        <v>22</v>
      </c>
      <c r="F11768" s="16">
        <v>5</v>
      </c>
      <c r="G11768" s="16">
        <v>1</v>
      </c>
      <c r="H11768" s="16">
        <v>0</v>
      </c>
    </row>
    <row r="11769" spans="1:8" x14ac:dyDescent="0.3">
      <c r="A11769" s="13" t="str">
        <f t="shared" si="183"/>
        <v>staufti012014</v>
      </c>
      <c r="B11769" s="16" t="s">
        <v>605</v>
      </c>
      <c r="C11769" s="16">
        <v>2014</v>
      </c>
      <c r="D11769" s="16" t="s">
        <v>2334</v>
      </c>
      <c r="E11769" s="16">
        <v>7</v>
      </c>
      <c r="F11769" s="16">
        <v>5</v>
      </c>
      <c r="G11769" s="16">
        <v>0</v>
      </c>
      <c r="H11769" s="16">
        <v>2</v>
      </c>
    </row>
    <row r="11770" spans="1:8" x14ac:dyDescent="0.3">
      <c r="A11770" s="13" t="str">
        <f t="shared" si="183"/>
        <v>stewach012014</v>
      </c>
      <c r="B11770" s="16" t="s">
        <v>732</v>
      </c>
      <c r="C11770" s="16">
        <v>2014</v>
      </c>
      <c r="D11770" s="16" t="s">
        <v>2336</v>
      </c>
      <c r="E11770" s="16">
        <v>308</v>
      </c>
      <c r="F11770" s="16">
        <v>29</v>
      </c>
      <c r="G11770" s="16">
        <v>3</v>
      </c>
      <c r="H11770" s="16">
        <v>0</v>
      </c>
    </row>
    <row r="11771" spans="1:8" x14ac:dyDescent="0.3">
      <c r="A11771" s="13" t="str">
        <f t="shared" si="183"/>
        <v>stewaia012014</v>
      </c>
      <c r="B11771" s="16" t="s">
        <v>858</v>
      </c>
      <c r="C11771" s="16">
        <v>2014</v>
      </c>
      <c r="D11771" s="16" t="s">
        <v>2335</v>
      </c>
      <c r="E11771" s="16">
        <v>24</v>
      </c>
      <c r="F11771" s="16">
        <v>1</v>
      </c>
      <c r="G11771" s="16">
        <v>0</v>
      </c>
      <c r="H11771" s="16">
        <v>1</v>
      </c>
    </row>
    <row r="11772" spans="1:8" x14ac:dyDescent="0.3">
      <c r="A11772" s="13" t="str">
        <f t="shared" si="183"/>
        <v>stewaia012014</v>
      </c>
      <c r="B11772" s="16" t="s">
        <v>858</v>
      </c>
      <c r="C11772" s="16">
        <v>2014</v>
      </c>
      <c r="D11772" s="16" t="s">
        <v>40</v>
      </c>
      <c r="E11772" s="16">
        <v>10</v>
      </c>
      <c r="F11772" s="16">
        <v>15</v>
      </c>
      <c r="G11772" s="16">
        <v>1</v>
      </c>
      <c r="H11772" s="16">
        <v>0</v>
      </c>
    </row>
    <row r="11773" spans="1:8" x14ac:dyDescent="0.3">
      <c r="A11773" s="13" t="str">
        <f t="shared" si="183"/>
        <v>stinsjo012014</v>
      </c>
      <c r="B11773" s="16" t="s">
        <v>1626</v>
      </c>
      <c r="C11773" s="16">
        <v>2014</v>
      </c>
      <c r="D11773" s="16" t="s">
        <v>2334</v>
      </c>
      <c r="E11773" s="16">
        <v>2</v>
      </c>
      <c r="F11773" s="16">
        <v>0</v>
      </c>
      <c r="G11773" s="16">
        <v>0</v>
      </c>
      <c r="H11773" s="16">
        <v>0</v>
      </c>
    </row>
    <row r="11774" spans="1:8" x14ac:dyDescent="0.3">
      <c r="A11774" s="13" t="str">
        <f t="shared" si="183"/>
        <v>stitema012014</v>
      </c>
      <c r="B11774" s="16" t="s">
        <v>2298</v>
      </c>
      <c r="C11774" s="16">
        <v>2014</v>
      </c>
      <c r="D11774" s="16" t="s">
        <v>2334</v>
      </c>
      <c r="E11774" s="16">
        <v>1</v>
      </c>
      <c r="F11774" s="16">
        <v>5</v>
      </c>
      <c r="G11774" s="16">
        <v>0</v>
      </c>
      <c r="H11774" s="16">
        <v>0</v>
      </c>
    </row>
    <row r="11775" spans="1:8" x14ac:dyDescent="0.3">
      <c r="A11775" s="13" t="str">
        <f t="shared" si="183"/>
        <v>storedr012014</v>
      </c>
      <c r="B11775" s="16" t="s">
        <v>1391</v>
      </c>
      <c r="C11775" s="16">
        <v>2014</v>
      </c>
      <c r="D11775" s="16" t="s">
        <v>2334</v>
      </c>
      <c r="E11775" s="16">
        <v>2</v>
      </c>
      <c r="F11775" s="16">
        <v>8</v>
      </c>
      <c r="G11775" s="16">
        <v>0</v>
      </c>
      <c r="H11775" s="16">
        <v>0</v>
      </c>
    </row>
    <row r="11776" spans="1:8" x14ac:dyDescent="0.3">
      <c r="A11776" s="13" t="str">
        <f t="shared" si="183"/>
        <v>straida012014</v>
      </c>
      <c r="B11776" s="16" t="s">
        <v>1844</v>
      </c>
      <c r="C11776" s="16">
        <v>2014</v>
      </c>
      <c r="D11776" s="16" t="s">
        <v>2334</v>
      </c>
      <c r="E11776" s="16">
        <v>0</v>
      </c>
      <c r="F11776" s="16">
        <v>3</v>
      </c>
      <c r="G11776" s="16">
        <v>0</v>
      </c>
      <c r="H11776" s="16">
        <v>0</v>
      </c>
    </row>
    <row r="11777" spans="1:8" x14ac:dyDescent="0.3">
      <c r="A11777" s="13" t="str">
        <f t="shared" si="183"/>
        <v>straida012014</v>
      </c>
      <c r="B11777" s="16" t="s">
        <v>1844</v>
      </c>
      <c r="C11777" s="16">
        <v>2014</v>
      </c>
      <c r="D11777" s="16" t="s">
        <v>2334</v>
      </c>
      <c r="E11777" s="16">
        <v>0</v>
      </c>
      <c r="F11777" s="16">
        <v>1</v>
      </c>
      <c r="G11777" s="16">
        <v>0</v>
      </c>
      <c r="H11777" s="16">
        <v>0</v>
      </c>
    </row>
    <row r="11778" spans="1:8" x14ac:dyDescent="0.3">
      <c r="A11778" s="13" t="str">
        <f t="shared" si="183"/>
        <v>strasst012014</v>
      </c>
      <c r="B11778" s="16" t="s">
        <v>1393</v>
      </c>
      <c r="C11778" s="16">
        <v>2014</v>
      </c>
      <c r="D11778" s="16" t="s">
        <v>2334</v>
      </c>
      <c r="E11778" s="16">
        <v>13</v>
      </c>
      <c r="F11778" s="16">
        <v>25</v>
      </c>
      <c r="G11778" s="16">
        <v>4</v>
      </c>
      <c r="H11778" s="16">
        <v>2</v>
      </c>
    </row>
    <row r="11779" spans="1:8" x14ac:dyDescent="0.3">
      <c r="A11779" s="13" t="str">
        <f t="shared" ref="A11779:A11842" si="184">(B11779&amp;C11779)</f>
        <v>streehu012014</v>
      </c>
      <c r="B11779" s="16" t="s">
        <v>607</v>
      </c>
      <c r="C11779" s="16">
        <v>2014</v>
      </c>
      <c r="D11779" s="16" t="s">
        <v>2334</v>
      </c>
      <c r="E11779" s="16">
        <v>3</v>
      </c>
      <c r="F11779" s="16">
        <v>4</v>
      </c>
      <c r="G11779" s="16">
        <v>0</v>
      </c>
      <c r="H11779" s="16">
        <v>0</v>
      </c>
    </row>
    <row r="11780" spans="1:8" x14ac:dyDescent="0.3">
      <c r="A11780" s="13" t="str">
        <f t="shared" si="184"/>
        <v>streehu012014</v>
      </c>
      <c r="B11780" s="16" t="s">
        <v>607</v>
      </c>
      <c r="C11780" s="16">
        <v>2014</v>
      </c>
      <c r="D11780" s="16" t="s">
        <v>2334</v>
      </c>
      <c r="E11780" s="16">
        <v>2</v>
      </c>
      <c r="F11780" s="16">
        <v>1</v>
      </c>
      <c r="G11780" s="16">
        <v>0</v>
      </c>
      <c r="H11780" s="16">
        <v>1</v>
      </c>
    </row>
    <row r="11781" spans="1:8" x14ac:dyDescent="0.3">
      <c r="A11781" s="13" t="str">
        <f t="shared" si="184"/>
        <v>strichu012014</v>
      </c>
      <c r="B11781" s="16" t="s">
        <v>2299</v>
      </c>
      <c r="C11781" s="16">
        <v>2014</v>
      </c>
      <c r="D11781" s="16" t="s">
        <v>2334</v>
      </c>
      <c r="E11781" s="16">
        <v>1</v>
      </c>
      <c r="F11781" s="16">
        <v>0</v>
      </c>
      <c r="G11781" s="16">
        <v>0</v>
      </c>
      <c r="H11781" s="16">
        <v>0</v>
      </c>
    </row>
    <row r="11782" spans="1:8" x14ac:dyDescent="0.3">
      <c r="A11782" s="13" t="str">
        <f t="shared" si="184"/>
        <v>stromma012014</v>
      </c>
      <c r="B11782" s="16" t="s">
        <v>2300</v>
      </c>
      <c r="C11782" s="16">
        <v>2014</v>
      </c>
      <c r="D11782" s="16" t="s">
        <v>2334</v>
      </c>
      <c r="E11782" s="16">
        <v>7</v>
      </c>
      <c r="F11782" s="16">
        <v>19</v>
      </c>
      <c r="G11782" s="16">
        <v>0</v>
      </c>
      <c r="H11782" s="16">
        <v>0</v>
      </c>
    </row>
    <row r="11783" spans="1:8" x14ac:dyDescent="0.3">
      <c r="A11783" s="13" t="str">
        <f t="shared" si="184"/>
        <v>stroppe012014</v>
      </c>
      <c r="B11783" s="16" t="s">
        <v>1189</v>
      </c>
      <c r="C11783" s="16">
        <v>2014</v>
      </c>
      <c r="D11783" s="16" t="s">
        <v>2334</v>
      </c>
      <c r="E11783" s="16">
        <v>3</v>
      </c>
      <c r="F11783" s="16">
        <v>3</v>
      </c>
      <c r="G11783" s="16">
        <v>0</v>
      </c>
      <c r="H11783" s="16">
        <v>1</v>
      </c>
    </row>
    <row r="11784" spans="1:8" x14ac:dyDescent="0.3">
      <c r="A11784" s="13" t="str">
        <f t="shared" si="184"/>
        <v>stubbdr012014</v>
      </c>
      <c r="B11784" s="16" t="s">
        <v>1190</v>
      </c>
      <c r="C11784" s="16">
        <v>2014</v>
      </c>
      <c r="D11784" s="16" t="s">
        <v>2329</v>
      </c>
      <c r="E11784" s="16">
        <v>215</v>
      </c>
      <c r="F11784" s="16">
        <v>7</v>
      </c>
      <c r="G11784" s="16">
        <v>7</v>
      </c>
      <c r="H11784" s="16">
        <v>1</v>
      </c>
    </row>
    <row r="11785" spans="1:8" x14ac:dyDescent="0.3">
      <c r="A11785" s="13" t="str">
        <f t="shared" si="184"/>
        <v>stubbdr012014</v>
      </c>
      <c r="B11785" s="16" t="s">
        <v>1190</v>
      </c>
      <c r="C11785" s="16">
        <v>2014</v>
      </c>
      <c r="D11785" s="16" t="s">
        <v>2331</v>
      </c>
      <c r="E11785" s="16">
        <v>215</v>
      </c>
      <c r="F11785" s="16">
        <v>7</v>
      </c>
      <c r="G11785" s="16">
        <v>7</v>
      </c>
      <c r="H11785" s="16">
        <v>1</v>
      </c>
    </row>
    <row r="11786" spans="1:8" x14ac:dyDescent="0.3">
      <c r="A11786" s="13" t="str">
        <f t="shared" si="184"/>
        <v>stulter012014</v>
      </c>
      <c r="B11786" s="16" t="s">
        <v>734</v>
      </c>
      <c r="C11786" s="16">
        <v>2014</v>
      </c>
      <c r="D11786" s="16" t="s">
        <v>2334</v>
      </c>
      <c r="E11786" s="16">
        <v>10</v>
      </c>
      <c r="F11786" s="16">
        <v>28</v>
      </c>
      <c r="G11786" s="16">
        <v>2</v>
      </c>
      <c r="H11786" s="16">
        <v>2</v>
      </c>
    </row>
    <row r="11787" spans="1:8" x14ac:dyDescent="0.3">
      <c r="A11787" s="13" t="str">
        <f t="shared" si="184"/>
        <v>suareeu012014</v>
      </c>
      <c r="B11787" s="16" t="s">
        <v>2301</v>
      </c>
      <c r="C11787" s="16">
        <v>2014</v>
      </c>
      <c r="D11787" s="16" t="s">
        <v>40</v>
      </c>
      <c r="E11787" s="16">
        <v>1</v>
      </c>
      <c r="F11787" s="16">
        <v>1</v>
      </c>
      <c r="G11787" s="16">
        <v>0</v>
      </c>
      <c r="H11787" s="16">
        <v>0</v>
      </c>
    </row>
    <row r="11788" spans="1:8" x14ac:dyDescent="0.3">
      <c r="A11788" s="13" t="str">
        <f t="shared" si="184"/>
        <v>suareeu012014</v>
      </c>
      <c r="B11788" s="16" t="s">
        <v>2301</v>
      </c>
      <c r="C11788" s="16">
        <v>2014</v>
      </c>
      <c r="D11788" s="16" t="s">
        <v>2333</v>
      </c>
      <c r="E11788" s="16">
        <v>113</v>
      </c>
      <c r="F11788" s="16">
        <v>189</v>
      </c>
      <c r="G11788" s="16">
        <v>10</v>
      </c>
      <c r="H11788" s="16">
        <v>49</v>
      </c>
    </row>
    <row r="11789" spans="1:8" x14ac:dyDescent="0.3">
      <c r="A11789" s="13" t="str">
        <f t="shared" si="184"/>
        <v>sucreje012014</v>
      </c>
      <c r="B11789" s="16" t="s">
        <v>2064</v>
      </c>
      <c r="C11789" s="16">
        <v>2014</v>
      </c>
      <c r="D11789" s="16" t="s">
        <v>2336</v>
      </c>
      <c r="E11789" s="16">
        <v>151</v>
      </c>
      <c r="F11789" s="16">
        <v>10</v>
      </c>
      <c r="G11789" s="16">
        <v>1</v>
      </c>
      <c r="H11789" s="16">
        <v>0</v>
      </c>
    </row>
    <row r="11790" spans="1:8" x14ac:dyDescent="0.3">
      <c r="A11790" s="13" t="str">
        <f t="shared" si="184"/>
        <v>surkaer012014</v>
      </c>
      <c r="B11790" s="16" t="s">
        <v>1628</v>
      </c>
      <c r="C11790" s="16">
        <v>2014</v>
      </c>
      <c r="D11790" s="16" t="s">
        <v>2334</v>
      </c>
      <c r="E11790" s="16">
        <v>1</v>
      </c>
      <c r="F11790" s="16">
        <v>6</v>
      </c>
      <c r="G11790" s="16">
        <v>0</v>
      </c>
      <c r="H11790" s="16">
        <v>1</v>
      </c>
    </row>
    <row r="11791" spans="1:8" x14ac:dyDescent="0.3">
      <c r="A11791" s="13" t="str">
        <f t="shared" si="184"/>
        <v>susacan012014</v>
      </c>
      <c r="B11791" s="16" t="s">
        <v>2302</v>
      </c>
      <c r="C11791" s="16">
        <v>2014</v>
      </c>
      <c r="D11791" s="16" t="s">
        <v>2336</v>
      </c>
      <c r="E11791" s="16">
        <v>160</v>
      </c>
      <c r="F11791" s="16">
        <v>20</v>
      </c>
      <c r="G11791" s="16">
        <v>0</v>
      </c>
      <c r="H11791" s="16">
        <v>1</v>
      </c>
    </row>
    <row r="11792" spans="1:8" x14ac:dyDescent="0.3">
      <c r="A11792" s="13" t="str">
        <f t="shared" si="184"/>
        <v>suzukic012014</v>
      </c>
      <c r="B11792" s="16" t="s">
        <v>278</v>
      </c>
      <c r="C11792" s="16">
        <v>2014</v>
      </c>
      <c r="D11792" s="16" t="s">
        <v>2329</v>
      </c>
      <c r="E11792" s="16">
        <v>7</v>
      </c>
      <c r="F11792" s="16">
        <v>0</v>
      </c>
      <c r="G11792" s="16">
        <v>0</v>
      </c>
      <c r="H11792" s="16">
        <v>0</v>
      </c>
    </row>
    <row r="11793" spans="1:8" x14ac:dyDescent="0.3">
      <c r="A11793" s="13" t="str">
        <f t="shared" si="184"/>
        <v>suzukic012014</v>
      </c>
      <c r="B11793" s="16" t="s">
        <v>278</v>
      </c>
      <c r="C11793" s="16">
        <v>2014</v>
      </c>
      <c r="D11793" s="16" t="s">
        <v>2330</v>
      </c>
      <c r="E11793" s="16">
        <v>9</v>
      </c>
      <c r="F11793" s="16">
        <v>0</v>
      </c>
      <c r="G11793" s="16">
        <v>0</v>
      </c>
      <c r="H11793" s="16">
        <v>0</v>
      </c>
    </row>
    <row r="11794" spans="1:8" x14ac:dyDescent="0.3">
      <c r="A11794" s="13" t="str">
        <f t="shared" si="184"/>
        <v>suzukic012014</v>
      </c>
      <c r="B11794" s="16" t="s">
        <v>278</v>
      </c>
      <c r="C11794" s="16">
        <v>2014</v>
      </c>
      <c r="D11794" s="16" t="s">
        <v>2331</v>
      </c>
      <c r="E11794" s="16">
        <v>189</v>
      </c>
      <c r="F11794" s="16">
        <v>4</v>
      </c>
      <c r="G11794" s="16">
        <v>1</v>
      </c>
      <c r="H11794" s="16">
        <v>0</v>
      </c>
    </row>
    <row r="11795" spans="1:8" x14ac:dyDescent="0.3">
      <c r="A11795" s="13" t="str">
        <f t="shared" si="184"/>
        <v>suzukic012014</v>
      </c>
      <c r="B11795" s="16" t="s">
        <v>278</v>
      </c>
      <c r="C11795" s="16">
        <v>2014</v>
      </c>
      <c r="D11795" s="16" t="s">
        <v>2332</v>
      </c>
      <c r="E11795" s="16">
        <v>173</v>
      </c>
      <c r="F11795" s="16">
        <v>4</v>
      </c>
      <c r="G11795" s="16">
        <v>1</v>
      </c>
      <c r="H11795" s="16">
        <v>0</v>
      </c>
    </row>
    <row r="11796" spans="1:8" x14ac:dyDescent="0.3">
      <c r="A11796" s="13" t="str">
        <f t="shared" si="184"/>
        <v>suzukku012014</v>
      </c>
      <c r="B11796" s="16" t="s">
        <v>859</v>
      </c>
      <c r="C11796" s="16">
        <v>2014</v>
      </c>
      <c r="D11796" s="16" t="s">
        <v>2336</v>
      </c>
      <c r="E11796" s="16">
        <v>737</v>
      </c>
      <c r="F11796" s="16">
        <v>39</v>
      </c>
      <c r="G11796" s="16">
        <v>4</v>
      </c>
      <c r="H11796" s="16">
        <v>1</v>
      </c>
    </row>
    <row r="11797" spans="1:8" x14ac:dyDescent="0.3">
      <c r="A11797" s="13" t="str">
        <f t="shared" si="184"/>
        <v>swarzan012014</v>
      </c>
      <c r="B11797" s="16" t="s">
        <v>1192</v>
      </c>
      <c r="C11797" s="16">
        <v>2014</v>
      </c>
      <c r="D11797" s="16" t="s">
        <v>2334</v>
      </c>
      <c r="E11797" s="16">
        <v>8</v>
      </c>
      <c r="F11797" s="16">
        <v>7</v>
      </c>
      <c r="G11797" s="16">
        <v>0</v>
      </c>
      <c r="H11797" s="16">
        <v>0</v>
      </c>
    </row>
    <row r="11798" spans="1:8" x14ac:dyDescent="0.3">
      <c r="A11798" s="13" t="str">
        <f t="shared" si="184"/>
        <v>sweenry012014</v>
      </c>
      <c r="B11798" s="16" t="s">
        <v>735</v>
      </c>
      <c r="C11798" s="16">
        <v>2014</v>
      </c>
      <c r="D11798" s="16" t="s">
        <v>2329</v>
      </c>
      <c r="E11798" s="16">
        <v>46</v>
      </c>
      <c r="F11798" s="16">
        <v>0</v>
      </c>
      <c r="G11798" s="16">
        <v>1</v>
      </c>
      <c r="H11798" s="16">
        <v>0</v>
      </c>
    </row>
    <row r="11799" spans="1:8" x14ac:dyDescent="0.3">
      <c r="A11799" s="13" t="str">
        <f t="shared" si="184"/>
        <v>sweenry012014</v>
      </c>
      <c r="B11799" s="16" t="s">
        <v>735</v>
      </c>
      <c r="C11799" s="16">
        <v>2014</v>
      </c>
      <c r="D11799" s="16" t="s">
        <v>2330</v>
      </c>
      <c r="E11799" s="16">
        <v>12</v>
      </c>
      <c r="F11799" s="16">
        <v>2</v>
      </c>
      <c r="G11799" s="16">
        <v>0</v>
      </c>
      <c r="H11799" s="16">
        <v>0</v>
      </c>
    </row>
    <row r="11800" spans="1:8" x14ac:dyDescent="0.3">
      <c r="A11800" s="13" t="str">
        <f t="shared" si="184"/>
        <v>sweenry012014</v>
      </c>
      <c r="B11800" s="16" t="s">
        <v>735</v>
      </c>
      <c r="C11800" s="16">
        <v>2014</v>
      </c>
      <c r="D11800" s="16" t="s">
        <v>2331</v>
      </c>
      <c r="E11800" s="16">
        <v>94</v>
      </c>
      <c r="F11800" s="16">
        <v>7</v>
      </c>
      <c r="G11800" s="16">
        <v>1</v>
      </c>
      <c r="H11800" s="16">
        <v>1</v>
      </c>
    </row>
    <row r="11801" spans="1:8" x14ac:dyDescent="0.3">
      <c r="A11801" s="13" t="str">
        <f t="shared" si="184"/>
        <v>sweenry012014</v>
      </c>
      <c r="B11801" s="16" t="s">
        <v>735</v>
      </c>
      <c r="C11801" s="16">
        <v>2014</v>
      </c>
      <c r="D11801" s="16" t="s">
        <v>2332</v>
      </c>
      <c r="E11801" s="16">
        <v>36</v>
      </c>
      <c r="F11801" s="16">
        <v>5</v>
      </c>
      <c r="G11801" s="16">
        <v>0</v>
      </c>
      <c r="H11801" s="16">
        <v>1</v>
      </c>
    </row>
    <row r="11802" spans="1:8" x14ac:dyDescent="0.3">
      <c r="A11802" s="13" t="str">
        <f t="shared" si="184"/>
        <v>swishni012014</v>
      </c>
      <c r="B11802" s="16" t="s">
        <v>496</v>
      </c>
      <c r="C11802" s="16">
        <v>2014</v>
      </c>
      <c r="D11802" s="16" t="s">
        <v>2335</v>
      </c>
      <c r="E11802" s="16">
        <v>400</v>
      </c>
      <c r="F11802" s="16">
        <v>39</v>
      </c>
      <c r="G11802" s="16">
        <v>9</v>
      </c>
      <c r="H11802" s="16">
        <v>42</v>
      </c>
    </row>
    <row r="11803" spans="1:8" x14ac:dyDescent="0.3">
      <c r="A11803" s="13" t="str">
        <f t="shared" si="184"/>
        <v>swishni012014</v>
      </c>
      <c r="B11803" s="16" t="s">
        <v>496</v>
      </c>
      <c r="C11803" s="16">
        <v>2014</v>
      </c>
      <c r="D11803" s="16" t="s">
        <v>2330</v>
      </c>
      <c r="E11803" s="16">
        <v>3</v>
      </c>
      <c r="F11803" s="16">
        <v>0</v>
      </c>
      <c r="G11803" s="16">
        <v>0</v>
      </c>
      <c r="H11803" s="16">
        <v>0</v>
      </c>
    </row>
    <row r="11804" spans="1:8" x14ac:dyDescent="0.3">
      <c r="A11804" s="13" t="str">
        <f t="shared" si="184"/>
        <v>swishni012014</v>
      </c>
      <c r="B11804" s="16" t="s">
        <v>496</v>
      </c>
      <c r="C11804" s="16">
        <v>2014</v>
      </c>
      <c r="D11804" s="16" t="s">
        <v>2331</v>
      </c>
      <c r="E11804" s="16">
        <v>7</v>
      </c>
      <c r="F11804" s="16">
        <v>0</v>
      </c>
      <c r="G11804" s="16">
        <v>0</v>
      </c>
      <c r="H11804" s="16">
        <v>0</v>
      </c>
    </row>
    <row r="11805" spans="1:8" x14ac:dyDescent="0.3">
      <c r="A11805" s="13" t="str">
        <f t="shared" si="184"/>
        <v>swishni012014</v>
      </c>
      <c r="B11805" s="16" t="s">
        <v>496</v>
      </c>
      <c r="C11805" s="16">
        <v>2014</v>
      </c>
      <c r="D11805" s="16" t="s">
        <v>2332</v>
      </c>
      <c r="E11805" s="16">
        <v>4</v>
      </c>
      <c r="F11805" s="16">
        <v>0</v>
      </c>
      <c r="G11805" s="16">
        <v>0</v>
      </c>
      <c r="H11805" s="16">
        <v>0</v>
      </c>
    </row>
    <row r="11806" spans="1:8" x14ac:dyDescent="0.3">
      <c r="A11806" s="13" t="str">
        <f t="shared" si="184"/>
        <v>szczuma012014</v>
      </c>
      <c r="B11806" s="16" t="s">
        <v>2303</v>
      </c>
      <c r="C11806" s="16">
        <v>2014</v>
      </c>
      <c r="D11806" s="16" t="s">
        <v>2329</v>
      </c>
      <c r="E11806" s="16">
        <v>14</v>
      </c>
      <c r="F11806" s="16">
        <v>0</v>
      </c>
      <c r="G11806" s="16">
        <v>0</v>
      </c>
      <c r="H11806" s="16">
        <v>0</v>
      </c>
    </row>
    <row r="11807" spans="1:8" x14ac:dyDescent="0.3">
      <c r="A11807" s="13" t="str">
        <f t="shared" si="184"/>
        <v>szczuma012014</v>
      </c>
      <c r="B11807" s="16" t="s">
        <v>2303</v>
      </c>
      <c r="C11807" s="16">
        <v>2014</v>
      </c>
      <c r="D11807" s="16" t="s">
        <v>2330</v>
      </c>
      <c r="E11807" s="16">
        <v>11</v>
      </c>
      <c r="F11807" s="16">
        <v>0</v>
      </c>
      <c r="G11807" s="16">
        <v>0</v>
      </c>
      <c r="H11807" s="16">
        <v>0</v>
      </c>
    </row>
    <row r="11808" spans="1:8" x14ac:dyDescent="0.3">
      <c r="A11808" s="13" t="str">
        <f t="shared" si="184"/>
        <v>szczuma012014</v>
      </c>
      <c r="B11808" s="16" t="s">
        <v>2303</v>
      </c>
      <c r="C11808" s="16">
        <v>2014</v>
      </c>
      <c r="D11808" s="16" t="s">
        <v>2331</v>
      </c>
      <c r="E11808" s="16">
        <v>48</v>
      </c>
      <c r="F11808" s="16">
        <v>1</v>
      </c>
      <c r="G11808" s="16">
        <v>0</v>
      </c>
      <c r="H11808" s="16">
        <v>1</v>
      </c>
    </row>
    <row r="11809" spans="1:8" x14ac:dyDescent="0.3">
      <c r="A11809" s="13" t="str">
        <f t="shared" si="184"/>
        <v>szczuma012014</v>
      </c>
      <c r="B11809" s="16" t="s">
        <v>2303</v>
      </c>
      <c r="C11809" s="16">
        <v>2014</v>
      </c>
      <c r="D11809" s="16" t="s">
        <v>2332</v>
      </c>
      <c r="E11809" s="16">
        <v>23</v>
      </c>
      <c r="F11809" s="16">
        <v>1</v>
      </c>
      <c r="G11809" s="16">
        <v>0</v>
      </c>
      <c r="H11809" s="16">
        <v>1</v>
      </c>
    </row>
    <row r="11810" spans="1:8" x14ac:dyDescent="0.3">
      <c r="A11810" s="13" t="str">
        <f t="shared" si="184"/>
        <v>tabatjo012014</v>
      </c>
      <c r="B11810" s="16" t="s">
        <v>1394</v>
      </c>
      <c r="C11810" s="16">
        <v>2014</v>
      </c>
      <c r="D11810" s="16" t="s">
        <v>2329</v>
      </c>
      <c r="E11810" s="16">
        <v>0</v>
      </c>
      <c r="F11810" s="16">
        <v>0</v>
      </c>
      <c r="G11810" s="16">
        <v>0</v>
      </c>
      <c r="H11810" s="16">
        <v>0</v>
      </c>
    </row>
    <row r="11811" spans="1:8" x14ac:dyDescent="0.3">
      <c r="A11811" s="13" t="str">
        <f t="shared" si="184"/>
        <v>tabatjo012014</v>
      </c>
      <c r="B11811" s="16" t="s">
        <v>1394</v>
      </c>
      <c r="C11811" s="16">
        <v>2014</v>
      </c>
      <c r="D11811" s="16" t="s">
        <v>2330</v>
      </c>
      <c r="E11811" s="16">
        <v>19</v>
      </c>
      <c r="F11811" s="16">
        <v>0</v>
      </c>
      <c r="G11811" s="16">
        <v>0</v>
      </c>
      <c r="H11811" s="16">
        <v>0</v>
      </c>
    </row>
    <row r="11812" spans="1:8" x14ac:dyDescent="0.3">
      <c r="A11812" s="13" t="str">
        <f t="shared" si="184"/>
        <v>tabatjo012014</v>
      </c>
      <c r="B11812" s="16" t="s">
        <v>1394</v>
      </c>
      <c r="C11812" s="16">
        <v>2014</v>
      </c>
      <c r="D11812" s="16" t="s">
        <v>2331</v>
      </c>
      <c r="E11812" s="16">
        <v>54</v>
      </c>
      <c r="F11812" s="16">
        <v>3</v>
      </c>
      <c r="G11812" s="16">
        <v>0</v>
      </c>
      <c r="H11812" s="16">
        <v>0</v>
      </c>
    </row>
    <row r="11813" spans="1:8" x14ac:dyDescent="0.3">
      <c r="A11813" s="13" t="str">
        <f t="shared" si="184"/>
        <v>tabatjo012014</v>
      </c>
      <c r="B11813" s="16" t="s">
        <v>1394</v>
      </c>
      <c r="C11813" s="16">
        <v>2014</v>
      </c>
      <c r="D11813" s="16" t="s">
        <v>2332</v>
      </c>
      <c r="E11813" s="16">
        <v>35</v>
      </c>
      <c r="F11813" s="16">
        <v>3</v>
      </c>
      <c r="G11813" s="16">
        <v>0</v>
      </c>
      <c r="H11813" s="16">
        <v>0</v>
      </c>
    </row>
    <row r="11814" spans="1:8" x14ac:dyDescent="0.3">
      <c r="A11814" s="13" t="str">
        <f t="shared" si="184"/>
        <v>tanakma012014</v>
      </c>
      <c r="B11814" s="16" t="s">
        <v>2304</v>
      </c>
      <c r="C11814" s="16">
        <v>2014</v>
      </c>
      <c r="D11814" s="16" t="s">
        <v>2334</v>
      </c>
      <c r="E11814" s="16">
        <v>12</v>
      </c>
      <c r="F11814" s="16">
        <v>14</v>
      </c>
      <c r="G11814" s="16">
        <v>0</v>
      </c>
      <c r="H11814" s="16">
        <v>1</v>
      </c>
    </row>
    <row r="11815" spans="1:8" x14ac:dyDescent="0.3">
      <c r="A11815" s="13" t="str">
        <f t="shared" si="184"/>
        <v>taveros012014</v>
      </c>
      <c r="B11815" s="16" t="s">
        <v>2305</v>
      </c>
      <c r="C11815" s="16">
        <v>2014</v>
      </c>
      <c r="D11815" s="16" t="s">
        <v>2329</v>
      </c>
      <c r="E11815" s="16">
        <v>10</v>
      </c>
      <c r="F11815" s="16">
        <v>0</v>
      </c>
      <c r="G11815" s="16">
        <v>0</v>
      </c>
      <c r="H11815" s="16">
        <v>0</v>
      </c>
    </row>
    <row r="11816" spans="1:8" x14ac:dyDescent="0.3">
      <c r="A11816" s="13" t="str">
        <f t="shared" si="184"/>
        <v>taveros012014</v>
      </c>
      <c r="B11816" s="16" t="s">
        <v>2305</v>
      </c>
      <c r="C11816" s="16">
        <v>2014</v>
      </c>
      <c r="D11816" s="16" t="s">
        <v>2331</v>
      </c>
      <c r="E11816" s="16">
        <v>107</v>
      </c>
      <c r="F11816" s="16">
        <v>3</v>
      </c>
      <c r="G11816" s="16">
        <v>1</v>
      </c>
      <c r="H11816" s="16">
        <v>1</v>
      </c>
    </row>
    <row r="11817" spans="1:8" x14ac:dyDescent="0.3">
      <c r="A11817" s="13" t="str">
        <f t="shared" si="184"/>
        <v>taveros012014</v>
      </c>
      <c r="B11817" s="16" t="s">
        <v>2305</v>
      </c>
      <c r="C11817" s="16">
        <v>2014</v>
      </c>
      <c r="D11817" s="16" t="s">
        <v>2332</v>
      </c>
      <c r="E11817" s="16">
        <v>97</v>
      </c>
      <c r="F11817" s="16">
        <v>3</v>
      </c>
      <c r="G11817" s="16">
        <v>1</v>
      </c>
      <c r="H11817" s="16">
        <v>1</v>
      </c>
    </row>
    <row r="11818" spans="1:8" x14ac:dyDescent="0.3">
      <c r="A11818" s="13" t="str">
        <f t="shared" si="184"/>
        <v>tayloch032014</v>
      </c>
      <c r="B11818" s="16" t="s">
        <v>2306</v>
      </c>
      <c r="C11818" s="16">
        <v>2014</v>
      </c>
      <c r="D11818" s="16" t="s">
        <v>2333</v>
      </c>
      <c r="E11818" s="16">
        <v>50</v>
      </c>
      <c r="F11818" s="16">
        <v>127</v>
      </c>
      <c r="G11818" s="16">
        <v>7</v>
      </c>
      <c r="H11818" s="16">
        <v>23</v>
      </c>
    </row>
    <row r="11819" spans="1:8" x14ac:dyDescent="0.3">
      <c r="A11819" s="13" t="str">
        <f t="shared" si="184"/>
        <v>taylomi012014</v>
      </c>
      <c r="B11819" s="16" t="s">
        <v>1630</v>
      </c>
      <c r="C11819" s="16">
        <v>2014</v>
      </c>
      <c r="D11819" s="16" t="s">
        <v>2330</v>
      </c>
      <c r="E11819" s="16">
        <v>13</v>
      </c>
      <c r="F11819" s="16">
        <v>2</v>
      </c>
      <c r="G11819" s="16">
        <v>0</v>
      </c>
      <c r="H11819" s="16">
        <v>0</v>
      </c>
    </row>
    <row r="11820" spans="1:8" x14ac:dyDescent="0.3">
      <c r="A11820" s="13" t="str">
        <f t="shared" si="184"/>
        <v>taylomi012014</v>
      </c>
      <c r="B11820" s="16" t="s">
        <v>1630</v>
      </c>
      <c r="C11820" s="16">
        <v>2014</v>
      </c>
      <c r="D11820" s="16" t="s">
        <v>2331</v>
      </c>
      <c r="E11820" s="16">
        <v>13</v>
      </c>
      <c r="F11820" s="16">
        <v>2</v>
      </c>
      <c r="G11820" s="16">
        <v>0</v>
      </c>
      <c r="H11820" s="16">
        <v>0</v>
      </c>
    </row>
    <row r="11821" spans="1:8" x14ac:dyDescent="0.3">
      <c r="A11821" s="13" t="str">
        <f t="shared" si="184"/>
        <v>taylomi022014</v>
      </c>
      <c r="B11821" s="16" t="s">
        <v>2307</v>
      </c>
      <c r="C11821" s="16">
        <v>2014</v>
      </c>
      <c r="D11821" s="16" t="s">
        <v>2329</v>
      </c>
      <c r="E11821" s="16">
        <v>15</v>
      </c>
      <c r="F11821" s="16">
        <v>0</v>
      </c>
      <c r="G11821" s="16">
        <v>0</v>
      </c>
      <c r="H11821" s="16">
        <v>0</v>
      </c>
    </row>
    <row r="11822" spans="1:8" x14ac:dyDescent="0.3">
      <c r="A11822" s="13" t="str">
        <f t="shared" si="184"/>
        <v>taylomi022014</v>
      </c>
      <c r="B11822" s="16" t="s">
        <v>2307</v>
      </c>
      <c r="C11822" s="16">
        <v>2014</v>
      </c>
      <c r="D11822" s="16" t="s">
        <v>2331</v>
      </c>
      <c r="E11822" s="16">
        <v>31</v>
      </c>
      <c r="F11822" s="16">
        <v>0</v>
      </c>
      <c r="G11822" s="16">
        <v>0</v>
      </c>
      <c r="H11822" s="16">
        <v>0</v>
      </c>
    </row>
    <row r="11823" spans="1:8" x14ac:dyDescent="0.3">
      <c r="A11823" s="13" t="str">
        <f t="shared" si="184"/>
        <v>taylomi022014</v>
      </c>
      <c r="B11823" s="16" t="s">
        <v>2307</v>
      </c>
      <c r="C11823" s="16">
        <v>2014</v>
      </c>
      <c r="D11823" s="16" t="s">
        <v>2332</v>
      </c>
      <c r="E11823" s="16">
        <v>16</v>
      </c>
      <c r="F11823" s="16">
        <v>0</v>
      </c>
      <c r="G11823" s="16">
        <v>0</v>
      </c>
      <c r="H11823" s="16">
        <v>0</v>
      </c>
    </row>
    <row r="11824" spans="1:8" x14ac:dyDescent="0.3">
      <c r="A11824" s="13" t="str">
        <f t="shared" si="184"/>
        <v>tazawju012014</v>
      </c>
      <c r="B11824" s="16" t="s">
        <v>1194</v>
      </c>
      <c r="C11824" s="16">
        <v>2014</v>
      </c>
      <c r="D11824" s="16" t="s">
        <v>2334</v>
      </c>
      <c r="E11824" s="16">
        <v>1</v>
      </c>
      <c r="F11824" s="16">
        <v>6</v>
      </c>
      <c r="G11824" s="16">
        <v>3</v>
      </c>
      <c r="H11824" s="16">
        <v>2</v>
      </c>
    </row>
    <row r="11825" spans="1:8" x14ac:dyDescent="0.3">
      <c r="A11825" s="13" t="str">
        <f t="shared" si="184"/>
        <v>teagata012014</v>
      </c>
      <c r="B11825" s="16" t="s">
        <v>1019</v>
      </c>
      <c r="C11825" s="16">
        <v>2014</v>
      </c>
      <c r="D11825" s="16" t="s">
        <v>2336</v>
      </c>
      <c r="E11825" s="16">
        <v>54</v>
      </c>
      <c r="F11825" s="16">
        <v>6</v>
      </c>
      <c r="G11825" s="16">
        <v>0</v>
      </c>
      <c r="H11825" s="16">
        <v>0</v>
      </c>
    </row>
    <row r="11826" spans="1:8" x14ac:dyDescent="0.3">
      <c r="A11826" s="13" t="str">
        <f t="shared" si="184"/>
        <v>teherju012014</v>
      </c>
      <c r="B11826" s="16" t="s">
        <v>1632</v>
      </c>
      <c r="C11826" s="16">
        <v>2014</v>
      </c>
      <c r="D11826" s="16" t="s">
        <v>2334</v>
      </c>
      <c r="E11826" s="16">
        <v>16</v>
      </c>
      <c r="F11826" s="16">
        <v>32</v>
      </c>
      <c r="G11826" s="16">
        <v>0</v>
      </c>
      <c r="H11826" s="16">
        <v>2</v>
      </c>
    </row>
    <row r="11827" spans="1:8" x14ac:dyDescent="0.3">
      <c r="A11827" s="13" t="str">
        <f t="shared" si="184"/>
        <v>teixema012014</v>
      </c>
      <c r="B11827" s="16" t="s">
        <v>404</v>
      </c>
      <c r="C11827" s="16">
        <v>2014</v>
      </c>
      <c r="D11827" s="16" t="s">
        <v>2335</v>
      </c>
      <c r="E11827" s="16">
        <v>915</v>
      </c>
      <c r="F11827" s="16">
        <v>66</v>
      </c>
      <c r="G11827" s="16">
        <v>6</v>
      </c>
      <c r="H11827" s="16">
        <v>73</v>
      </c>
    </row>
    <row r="11828" spans="1:8" x14ac:dyDescent="0.3">
      <c r="A11828" s="13" t="str">
        <f t="shared" si="184"/>
        <v>tejadru012014</v>
      </c>
      <c r="B11828" s="16" t="s">
        <v>1396</v>
      </c>
      <c r="C11828" s="16">
        <v>2014</v>
      </c>
      <c r="D11828" s="16" t="s">
        <v>2333</v>
      </c>
      <c r="E11828" s="16">
        <v>147</v>
      </c>
      <c r="F11828" s="16">
        <v>339</v>
      </c>
      <c r="G11828" s="16">
        <v>8</v>
      </c>
      <c r="H11828" s="16">
        <v>79</v>
      </c>
    </row>
    <row r="11829" spans="1:8" x14ac:dyDescent="0.3">
      <c r="A11829" s="13" t="str">
        <f t="shared" si="184"/>
        <v>telisto012014</v>
      </c>
      <c r="B11829" s="16" t="s">
        <v>2308</v>
      </c>
      <c r="C11829" s="16">
        <v>2014</v>
      </c>
      <c r="D11829" s="16" t="s">
        <v>2336</v>
      </c>
      <c r="E11829" s="16">
        <v>105</v>
      </c>
      <c r="F11829" s="16">
        <v>6</v>
      </c>
      <c r="G11829" s="16">
        <v>1</v>
      </c>
      <c r="H11829" s="16">
        <v>0</v>
      </c>
    </row>
    <row r="11830" spans="1:8" x14ac:dyDescent="0.3">
      <c r="A11830" s="13" t="str">
        <f t="shared" si="184"/>
        <v>tepesni012014</v>
      </c>
      <c r="B11830" s="16" t="s">
        <v>2067</v>
      </c>
      <c r="C11830" s="16">
        <v>2014</v>
      </c>
      <c r="D11830" s="16" t="s">
        <v>2334</v>
      </c>
      <c r="E11830" s="16">
        <v>6</v>
      </c>
      <c r="F11830" s="16">
        <v>18</v>
      </c>
      <c r="G11830" s="16">
        <v>0</v>
      </c>
      <c r="H11830" s="16">
        <v>1</v>
      </c>
    </row>
    <row r="11831" spans="1:8" x14ac:dyDescent="0.3">
      <c r="A11831" s="13" t="str">
        <f t="shared" si="184"/>
        <v>terdojo012014</v>
      </c>
      <c r="B11831" s="16" t="s">
        <v>2068</v>
      </c>
      <c r="C11831" s="16">
        <v>2014</v>
      </c>
      <c r="D11831" s="16" t="s">
        <v>2335</v>
      </c>
      <c r="E11831" s="16">
        <v>2</v>
      </c>
      <c r="F11831" s="16">
        <v>0</v>
      </c>
      <c r="G11831" s="16">
        <v>0</v>
      </c>
      <c r="H11831" s="16">
        <v>0</v>
      </c>
    </row>
    <row r="11832" spans="1:8" x14ac:dyDescent="0.3">
      <c r="A11832" s="13" t="str">
        <f t="shared" si="184"/>
        <v>terdojo012014</v>
      </c>
      <c r="B11832" s="16" t="s">
        <v>2068</v>
      </c>
      <c r="C11832" s="16">
        <v>2014</v>
      </c>
      <c r="D11832" s="16" t="s">
        <v>2331</v>
      </c>
      <c r="E11832" s="16">
        <v>3</v>
      </c>
      <c r="F11832" s="16">
        <v>0</v>
      </c>
      <c r="G11832" s="16">
        <v>0</v>
      </c>
      <c r="H11832" s="16">
        <v>0</v>
      </c>
    </row>
    <row r="11833" spans="1:8" x14ac:dyDescent="0.3">
      <c r="A11833" s="13" t="str">
        <f t="shared" si="184"/>
        <v>terdojo012014</v>
      </c>
      <c r="B11833" s="16" t="s">
        <v>2068</v>
      </c>
      <c r="C11833" s="16">
        <v>2014</v>
      </c>
      <c r="D11833" s="16" t="s">
        <v>2332</v>
      </c>
      <c r="E11833" s="16">
        <v>3</v>
      </c>
      <c r="F11833" s="16">
        <v>0</v>
      </c>
      <c r="G11833" s="16">
        <v>0</v>
      </c>
      <c r="H11833" s="16">
        <v>0</v>
      </c>
    </row>
    <row r="11834" spans="1:8" x14ac:dyDescent="0.3">
      <c r="A11834" s="13" t="str">
        <f t="shared" si="184"/>
        <v>thatcjo012014</v>
      </c>
      <c r="B11834" s="16" t="s">
        <v>860</v>
      </c>
      <c r="C11834" s="16">
        <v>2014</v>
      </c>
      <c r="D11834" s="16" t="s">
        <v>2334</v>
      </c>
      <c r="E11834" s="16">
        <v>0</v>
      </c>
      <c r="F11834" s="16">
        <v>0</v>
      </c>
      <c r="G11834" s="16">
        <v>0</v>
      </c>
      <c r="H11834" s="16">
        <v>0</v>
      </c>
    </row>
    <row r="11835" spans="1:8" x14ac:dyDescent="0.3">
      <c r="A11835" s="13" t="str">
        <f t="shared" si="184"/>
        <v>thatcjo012014</v>
      </c>
      <c r="B11835" s="16" t="s">
        <v>860</v>
      </c>
      <c r="C11835" s="16">
        <v>2014</v>
      </c>
      <c r="D11835" s="16" t="s">
        <v>2334</v>
      </c>
      <c r="E11835" s="16">
        <v>1</v>
      </c>
      <c r="F11835" s="16">
        <v>0</v>
      </c>
      <c r="G11835" s="16">
        <v>0</v>
      </c>
      <c r="H11835" s="16">
        <v>0</v>
      </c>
    </row>
    <row r="11836" spans="1:8" x14ac:dyDescent="0.3">
      <c r="A11836" s="13" t="str">
        <f t="shared" si="184"/>
        <v>thayeda012014</v>
      </c>
      <c r="B11836" s="16" t="s">
        <v>1195</v>
      </c>
      <c r="C11836" s="16">
        <v>2014</v>
      </c>
      <c r="D11836" s="16" t="s">
        <v>2334</v>
      </c>
      <c r="E11836" s="16">
        <v>2</v>
      </c>
      <c r="F11836" s="16">
        <v>6</v>
      </c>
      <c r="G11836" s="16">
        <v>0</v>
      </c>
      <c r="H11836" s="16">
        <v>0</v>
      </c>
    </row>
    <row r="11837" spans="1:8" x14ac:dyDescent="0.3">
      <c r="A11837" s="13" t="str">
        <f t="shared" si="184"/>
        <v>thielca012014</v>
      </c>
      <c r="B11837" s="16" t="s">
        <v>2069</v>
      </c>
      <c r="C11837" s="16">
        <v>2014</v>
      </c>
      <c r="D11837" s="16" t="s">
        <v>2334</v>
      </c>
      <c r="E11837" s="16">
        <v>2</v>
      </c>
      <c r="F11837" s="16">
        <v>7</v>
      </c>
      <c r="G11837" s="16">
        <v>1</v>
      </c>
      <c r="H11837" s="16">
        <v>0</v>
      </c>
    </row>
    <row r="11838" spans="1:8" x14ac:dyDescent="0.3">
      <c r="A11838" s="13" t="str">
        <f t="shared" si="184"/>
        <v>tholejo012014</v>
      </c>
      <c r="B11838" s="16" t="s">
        <v>1196</v>
      </c>
      <c r="C11838" s="16">
        <v>2014</v>
      </c>
      <c r="D11838" s="16" t="s">
        <v>2336</v>
      </c>
      <c r="E11838" s="16">
        <v>295</v>
      </c>
      <c r="F11838" s="16">
        <v>11</v>
      </c>
      <c r="G11838" s="16">
        <v>1</v>
      </c>
      <c r="H11838" s="16">
        <v>3</v>
      </c>
    </row>
    <row r="11839" spans="1:8" x14ac:dyDescent="0.3">
      <c r="A11839" s="13" t="str">
        <f t="shared" si="184"/>
        <v>thomaia012014</v>
      </c>
      <c r="B11839" s="16" t="s">
        <v>2309</v>
      </c>
      <c r="C11839" s="16">
        <v>2014</v>
      </c>
      <c r="D11839" s="16" t="s">
        <v>2334</v>
      </c>
      <c r="E11839" s="16">
        <v>3</v>
      </c>
      <c r="F11839" s="16">
        <v>1</v>
      </c>
      <c r="G11839" s="16">
        <v>0</v>
      </c>
      <c r="H11839" s="16">
        <v>0</v>
      </c>
    </row>
    <row r="11840" spans="1:8" x14ac:dyDescent="0.3">
      <c r="A11840" s="13" t="str">
        <f t="shared" si="184"/>
        <v>thompaa012014</v>
      </c>
      <c r="B11840" s="16" t="s">
        <v>1635</v>
      </c>
      <c r="C11840" s="16">
        <v>2014</v>
      </c>
      <c r="D11840" s="16" t="s">
        <v>2334</v>
      </c>
      <c r="E11840" s="16">
        <v>1</v>
      </c>
      <c r="F11840" s="16">
        <v>0</v>
      </c>
      <c r="G11840" s="16">
        <v>0</v>
      </c>
      <c r="H11840" s="16">
        <v>0</v>
      </c>
    </row>
    <row r="11841" spans="1:8" x14ac:dyDescent="0.3">
      <c r="A11841" s="13" t="str">
        <f t="shared" si="184"/>
        <v>thompta012014</v>
      </c>
      <c r="B11841" s="16" t="s">
        <v>2310</v>
      </c>
      <c r="C11841" s="16">
        <v>2014</v>
      </c>
      <c r="D11841" s="16" t="s">
        <v>2334</v>
      </c>
      <c r="E11841" s="16">
        <v>0</v>
      </c>
      <c r="F11841" s="16">
        <v>2</v>
      </c>
      <c r="G11841" s="16">
        <v>0</v>
      </c>
      <c r="H11841" s="16">
        <v>0</v>
      </c>
    </row>
    <row r="11842" spans="1:8" x14ac:dyDescent="0.3">
      <c r="A11842" s="13" t="str">
        <f t="shared" si="184"/>
        <v>thornma012014</v>
      </c>
      <c r="B11842" s="16" t="s">
        <v>499</v>
      </c>
      <c r="C11842" s="16">
        <v>2014</v>
      </c>
      <c r="D11842" s="16" t="s">
        <v>2334</v>
      </c>
      <c r="E11842" s="16">
        <v>2</v>
      </c>
      <c r="F11842" s="16">
        <v>5</v>
      </c>
      <c r="G11842" s="16">
        <v>0</v>
      </c>
      <c r="H11842" s="16">
        <v>0</v>
      </c>
    </row>
    <row r="11843" spans="1:8" x14ac:dyDescent="0.3">
      <c r="A11843" s="13" t="str">
        <f t="shared" ref="A11843:A11906" si="185">(B11843&amp;C11843)</f>
        <v>thornma012014</v>
      </c>
      <c r="B11843" s="16" t="s">
        <v>499</v>
      </c>
      <c r="C11843" s="16">
        <v>2014</v>
      </c>
      <c r="D11843" s="16" t="s">
        <v>2334</v>
      </c>
      <c r="E11843" s="16">
        <v>2</v>
      </c>
      <c r="F11843" s="16">
        <v>1</v>
      </c>
      <c r="G11843" s="16">
        <v>0</v>
      </c>
      <c r="H11843" s="16">
        <v>0</v>
      </c>
    </row>
    <row r="11844" spans="1:8" x14ac:dyDescent="0.3">
      <c r="A11844" s="13" t="str">
        <f t="shared" si="185"/>
        <v>thornty012014</v>
      </c>
      <c r="B11844" s="16" t="s">
        <v>1846</v>
      </c>
      <c r="C11844" s="16">
        <v>2014</v>
      </c>
      <c r="D11844" s="16" t="s">
        <v>2334</v>
      </c>
      <c r="E11844" s="16">
        <v>3</v>
      </c>
      <c r="F11844" s="16">
        <v>3</v>
      </c>
      <c r="G11844" s="16">
        <v>0</v>
      </c>
      <c r="H11844" s="16">
        <v>0</v>
      </c>
    </row>
    <row r="11845" spans="1:8" x14ac:dyDescent="0.3">
      <c r="A11845" s="13" t="str">
        <f t="shared" si="185"/>
        <v>tillmch012014</v>
      </c>
      <c r="B11845" s="16" t="s">
        <v>1197</v>
      </c>
      <c r="C11845" s="16">
        <v>2014</v>
      </c>
      <c r="D11845" s="16" t="s">
        <v>2334</v>
      </c>
      <c r="E11845" s="16">
        <v>10</v>
      </c>
      <c r="F11845" s="16">
        <v>19</v>
      </c>
      <c r="G11845" s="16">
        <v>2</v>
      </c>
      <c r="H11845" s="16">
        <v>0</v>
      </c>
    </row>
    <row r="11846" spans="1:8" x14ac:dyDescent="0.3">
      <c r="A11846" s="13" t="str">
        <f t="shared" si="185"/>
        <v>tollesh012014</v>
      </c>
      <c r="B11846" s="16" t="s">
        <v>1847</v>
      </c>
      <c r="C11846" s="16">
        <v>2014</v>
      </c>
      <c r="D11846" s="16" t="s">
        <v>2334</v>
      </c>
      <c r="E11846" s="16">
        <v>5</v>
      </c>
      <c r="F11846" s="16">
        <v>6</v>
      </c>
      <c r="G11846" s="16">
        <v>0</v>
      </c>
      <c r="H11846" s="16">
        <v>0</v>
      </c>
    </row>
    <row r="11847" spans="1:8" x14ac:dyDescent="0.3">
      <c r="A11847" s="13" t="str">
        <f t="shared" si="185"/>
        <v>tollest012014</v>
      </c>
      <c r="B11847" s="16" t="s">
        <v>1398</v>
      </c>
      <c r="C11847" s="16">
        <v>2014</v>
      </c>
      <c r="D11847" s="16" t="s">
        <v>39</v>
      </c>
      <c r="E11847" s="16">
        <v>56</v>
      </c>
      <c r="F11847" s="16">
        <v>75</v>
      </c>
      <c r="G11847" s="16">
        <v>5</v>
      </c>
      <c r="H11847" s="16">
        <v>14</v>
      </c>
    </row>
    <row r="11848" spans="1:8" x14ac:dyDescent="0.3">
      <c r="A11848" s="13" t="str">
        <f t="shared" si="185"/>
        <v>tollest012014</v>
      </c>
      <c r="B11848" s="16" t="s">
        <v>1398</v>
      </c>
      <c r="C11848" s="16">
        <v>2014</v>
      </c>
      <c r="D11848" s="16" t="s">
        <v>40</v>
      </c>
      <c r="E11848" s="16">
        <v>11</v>
      </c>
      <c r="F11848" s="16">
        <v>28</v>
      </c>
      <c r="G11848" s="16">
        <v>0</v>
      </c>
      <c r="H11848" s="16">
        <v>1</v>
      </c>
    </row>
    <row r="11849" spans="1:8" x14ac:dyDescent="0.3">
      <c r="A11849" s="13" t="str">
        <f t="shared" si="185"/>
        <v>tollest012014</v>
      </c>
      <c r="B11849" s="16" t="s">
        <v>1398</v>
      </c>
      <c r="C11849" s="16">
        <v>2014</v>
      </c>
      <c r="D11849" s="16" t="s">
        <v>2330</v>
      </c>
      <c r="E11849" s="16">
        <v>2</v>
      </c>
      <c r="F11849" s="16">
        <v>0</v>
      </c>
      <c r="G11849" s="16">
        <v>0</v>
      </c>
      <c r="H11849" s="16">
        <v>0</v>
      </c>
    </row>
    <row r="11850" spans="1:8" x14ac:dyDescent="0.3">
      <c r="A11850" s="13" t="str">
        <f t="shared" si="185"/>
        <v>tollest012014</v>
      </c>
      <c r="B11850" s="16" t="s">
        <v>1398</v>
      </c>
      <c r="C11850" s="16">
        <v>2014</v>
      </c>
      <c r="D11850" s="16" t="s">
        <v>2331</v>
      </c>
      <c r="E11850" s="16">
        <v>9</v>
      </c>
      <c r="F11850" s="16">
        <v>0</v>
      </c>
      <c r="G11850" s="16">
        <v>1</v>
      </c>
      <c r="H11850" s="16">
        <v>0</v>
      </c>
    </row>
    <row r="11851" spans="1:8" x14ac:dyDescent="0.3">
      <c r="A11851" s="13" t="str">
        <f t="shared" si="185"/>
        <v>tollest012014</v>
      </c>
      <c r="B11851" s="16" t="s">
        <v>1398</v>
      </c>
      <c r="C11851" s="16">
        <v>2014</v>
      </c>
      <c r="D11851" s="16" t="s">
        <v>2334</v>
      </c>
      <c r="E11851" s="16">
        <v>0</v>
      </c>
      <c r="F11851" s="16">
        <v>0</v>
      </c>
      <c r="G11851" s="16">
        <v>0</v>
      </c>
      <c r="H11851" s="16">
        <v>0</v>
      </c>
    </row>
    <row r="11852" spans="1:8" x14ac:dyDescent="0.3">
      <c r="A11852" s="13" t="str">
        <f t="shared" si="185"/>
        <v>tollest012014</v>
      </c>
      <c r="B11852" s="16" t="s">
        <v>1398</v>
      </c>
      <c r="C11852" s="16">
        <v>2014</v>
      </c>
      <c r="D11852" s="16" t="s">
        <v>2332</v>
      </c>
      <c r="E11852" s="16">
        <v>7</v>
      </c>
      <c r="F11852" s="16">
        <v>0</v>
      </c>
      <c r="G11852" s="16">
        <v>1</v>
      </c>
      <c r="H11852" s="16">
        <v>0</v>
      </c>
    </row>
    <row r="11853" spans="1:8" x14ac:dyDescent="0.3">
      <c r="A11853" s="13" t="str">
        <f t="shared" si="185"/>
        <v>tollest012014</v>
      </c>
      <c r="B11853" s="16" t="s">
        <v>1398</v>
      </c>
      <c r="C11853" s="16">
        <v>2014</v>
      </c>
      <c r="D11853" s="16" t="s">
        <v>2333</v>
      </c>
      <c r="E11853" s="16">
        <v>1</v>
      </c>
      <c r="F11853" s="16">
        <v>1</v>
      </c>
      <c r="G11853" s="16">
        <v>0</v>
      </c>
      <c r="H11853" s="16">
        <v>0</v>
      </c>
    </row>
    <row r="11854" spans="1:8" x14ac:dyDescent="0.3">
      <c r="A11854" s="13" t="str">
        <f t="shared" si="185"/>
        <v>tomlijo012014</v>
      </c>
      <c r="B11854" s="16" t="s">
        <v>1399</v>
      </c>
      <c r="C11854" s="16">
        <v>2014</v>
      </c>
      <c r="D11854" s="16" t="s">
        <v>2334</v>
      </c>
      <c r="E11854" s="16">
        <v>10</v>
      </c>
      <c r="F11854" s="16">
        <v>10</v>
      </c>
      <c r="G11854" s="16">
        <v>2</v>
      </c>
      <c r="H11854" s="16">
        <v>2</v>
      </c>
    </row>
    <row r="11855" spans="1:8" x14ac:dyDescent="0.3">
      <c r="A11855" s="13" t="str">
        <f t="shared" si="185"/>
        <v>tonkimi012014</v>
      </c>
      <c r="B11855" s="16" t="s">
        <v>2070</v>
      </c>
      <c r="C11855" s="16">
        <v>2014</v>
      </c>
      <c r="D11855" s="16" t="s">
        <v>2334</v>
      </c>
      <c r="E11855" s="16">
        <v>1</v>
      </c>
      <c r="F11855" s="16">
        <v>4</v>
      </c>
      <c r="G11855" s="16">
        <v>0</v>
      </c>
      <c r="H11855" s="16">
        <v>0</v>
      </c>
    </row>
    <row r="11856" spans="1:8" x14ac:dyDescent="0.3">
      <c r="A11856" s="13" t="str">
        <f t="shared" si="185"/>
        <v>torreal012014</v>
      </c>
      <c r="B11856" s="16" t="s">
        <v>1637</v>
      </c>
      <c r="C11856" s="16">
        <v>2014</v>
      </c>
      <c r="D11856" s="16" t="s">
        <v>2334</v>
      </c>
      <c r="E11856" s="16">
        <v>3</v>
      </c>
      <c r="F11856" s="16">
        <v>8</v>
      </c>
      <c r="G11856" s="16">
        <v>2</v>
      </c>
      <c r="H11856" s="16">
        <v>1</v>
      </c>
    </row>
    <row r="11857" spans="1:8" x14ac:dyDescent="0.3">
      <c r="A11857" s="13" t="str">
        <f t="shared" si="185"/>
        <v>torreca012014</v>
      </c>
      <c r="B11857" s="16" t="s">
        <v>1200</v>
      </c>
      <c r="C11857" s="16">
        <v>2014</v>
      </c>
      <c r="D11857" s="16" t="s">
        <v>2334</v>
      </c>
      <c r="E11857" s="16">
        <v>4</v>
      </c>
      <c r="F11857" s="16">
        <v>8</v>
      </c>
      <c r="G11857" s="16">
        <v>1</v>
      </c>
      <c r="H11857" s="16">
        <v>3</v>
      </c>
    </row>
    <row r="11858" spans="1:8" x14ac:dyDescent="0.3">
      <c r="A11858" s="13" t="str">
        <f t="shared" si="185"/>
        <v>tovarwi012014</v>
      </c>
      <c r="B11858" s="16" t="s">
        <v>2071</v>
      </c>
      <c r="C11858" s="16">
        <v>2014</v>
      </c>
      <c r="D11858" s="16" t="s">
        <v>2333</v>
      </c>
      <c r="E11858" s="16">
        <v>0</v>
      </c>
      <c r="F11858" s="16">
        <v>1</v>
      </c>
      <c r="G11858" s="16">
        <v>0</v>
      </c>
      <c r="H11858" s="16">
        <v>0</v>
      </c>
    </row>
    <row r="11859" spans="1:8" x14ac:dyDescent="0.3">
      <c r="A11859" s="13" t="str">
        <f t="shared" si="185"/>
        <v>treinbl012014</v>
      </c>
      <c r="B11859" s="16" t="s">
        <v>2311</v>
      </c>
      <c r="C11859" s="16">
        <v>2014</v>
      </c>
      <c r="D11859" s="16" t="s">
        <v>2334</v>
      </c>
      <c r="E11859" s="16">
        <v>6</v>
      </c>
      <c r="F11859" s="16">
        <v>12</v>
      </c>
      <c r="G11859" s="16">
        <v>1</v>
      </c>
      <c r="H11859" s="16">
        <v>0</v>
      </c>
    </row>
    <row r="11860" spans="1:8" x14ac:dyDescent="0.3">
      <c r="A11860" s="13" t="str">
        <f t="shared" si="185"/>
        <v>triunca012014</v>
      </c>
      <c r="B11860" s="16" t="s">
        <v>1848</v>
      </c>
      <c r="C11860" s="16">
        <v>2014</v>
      </c>
      <c r="D11860" s="16" t="s">
        <v>2333</v>
      </c>
      <c r="E11860" s="16">
        <v>7</v>
      </c>
      <c r="F11860" s="16">
        <v>9</v>
      </c>
      <c r="G11860" s="16">
        <v>2</v>
      </c>
      <c r="H11860" s="16">
        <v>2</v>
      </c>
    </row>
    <row r="11861" spans="1:8" x14ac:dyDescent="0.3">
      <c r="A11861" s="13" t="str">
        <f t="shared" si="185"/>
        <v>tropeni012014</v>
      </c>
      <c r="B11861" s="16" t="s">
        <v>2312</v>
      </c>
      <c r="C11861" s="16">
        <v>2014</v>
      </c>
      <c r="D11861" s="16" t="s">
        <v>2334</v>
      </c>
      <c r="E11861" s="16">
        <v>3</v>
      </c>
      <c r="F11861" s="16">
        <v>2</v>
      </c>
      <c r="G11861" s="16">
        <v>0</v>
      </c>
      <c r="H11861" s="16">
        <v>1</v>
      </c>
    </row>
    <row r="11862" spans="1:8" x14ac:dyDescent="0.3">
      <c r="A11862" s="13" t="str">
        <f t="shared" si="185"/>
        <v>troutmi012014</v>
      </c>
      <c r="B11862" s="16" t="s">
        <v>1639</v>
      </c>
      <c r="C11862" s="16">
        <v>2014</v>
      </c>
      <c r="D11862" s="16" t="s">
        <v>2329</v>
      </c>
      <c r="E11862" s="16">
        <v>383</v>
      </c>
      <c r="F11862" s="16">
        <v>4</v>
      </c>
      <c r="G11862" s="16">
        <v>3</v>
      </c>
      <c r="H11862" s="16">
        <v>1</v>
      </c>
    </row>
    <row r="11863" spans="1:8" x14ac:dyDescent="0.3">
      <c r="A11863" s="13" t="str">
        <f t="shared" si="185"/>
        <v>troutmi012014</v>
      </c>
      <c r="B11863" s="16" t="s">
        <v>1639</v>
      </c>
      <c r="C11863" s="16">
        <v>2014</v>
      </c>
      <c r="D11863" s="16" t="s">
        <v>2331</v>
      </c>
      <c r="E11863" s="16">
        <v>383</v>
      </c>
      <c r="F11863" s="16">
        <v>4</v>
      </c>
      <c r="G11863" s="16">
        <v>3</v>
      </c>
      <c r="H11863" s="16">
        <v>1</v>
      </c>
    </row>
    <row r="11864" spans="1:8" x14ac:dyDescent="0.3">
      <c r="A11864" s="13" t="str">
        <f t="shared" si="185"/>
        <v>trumbma012014</v>
      </c>
      <c r="B11864" s="16" t="s">
        <v>1400</v>
      </c>
      <c r="C11864" s="16">
        <v>2014</v>
      </c>
      <c r="D11864" s="16" t="s">
        <v>2335</v>
      </c>
      <c r="E11864" s="16">
        <v>363</v>
      </c>
      <c r="F11864" s="16">
        <v>18</v>
      </c>
      <c r="G11864" s="16">
        <v>3</v>
      </c>
      <c r="H11864" s="16">
        <v>42</v>
      </c>
    </row>
    <row r="11865" spans="1:8" x14ac:dyDescent="0.3">
      <c r="A11865" s="13" t="str">
        <f t="shared" si="185"/>
        <v>trumbma012014</v>
      </c>
      <c r="B11865" s="16" t="s">
        <v>1400</v>
      </c>
      <c r="C11865" s="16">
        <v>2014</v>
      </c>
      <c r="D11865" s="16" t="s">
        <v>2330</v>
      </c>
      <c r="E11865" s="16">
        <v>65</v>
      </c>
      <c r="F11865" s="16">
        <v>5</v>
      </c>
      <c r="G11865" s="16">
        <v>0</v>
      </c>
      <c r="H11865" s="16">
        <v>0</v>
      </c>
    </row>
    <row r="11866" spans="1:8" x14ac:dyDescent="0.3">
      <c r="A11866" s="13" t="str">
        <f t="shared" si="185"/>
        <v>trumbma012014</v>
      </c>
      <c r="B11866" s="16" t="s">
        <v>1400</v>
      </c>
      <c r="C11866" s="16">
        <v>2014</v>
      </c>
      <c r="D11866" s="16" t="s">
        <v>2331</v>
      </c>
      <c r="E11866" s="16">
        <v>65</v>
      </c>
      <c r="F11866" s="16">
        <v>5</v>
      </c>
      <c r="G11866" s="16">
        <v>0</v>
      </c>
      <c r="H11866" s="16">
        <v>0</v>
      </c>
    </row>
    <row r="11867" spans="1:8" x14ac:dyDescent="0.3">
      <c r="A11867" s="13" t="str">
        <f t="shared" si="185"/>
        <v>tuivasa012014</v>
      </c>
      <c r="B11867" s="16" t="s">
        <v>2313</v>
      </c>
      <c r="C11867" s="16">
        <v>2014</v>
      </c>
      <c r="D11867" s="16" t="s">
        <v>2334</v>
      </c>
      <c r="E11867" s="16">
        <v>0</v>
      </c>
      <c r="F11867" s="16">
        <v>0</v>
      </c>
      <c r="G11867" s="16">
        <v>0</v>
      </c>
      <c r="H11867" s="16">
        <v>0</v>
      </c>
    </row>
    <row r="11868" spans="1:8" x14ac:dyDescent="0.3">
      <c r="A11868" s="13" t="str">
        <f t="shared" si="185"/>
        <v>tulowtr012014</v>
      </c>
      <c r="B11868" s="16" t="s">
        <v>737</v>
      </c>
      <c r="C11868" s="16">
        <v>2014</v>
      </c>
      <c r="D11868" s="16" t="s">
        <v>2333</v>
      </c>
      <c r="E11868" s="16">
        <v>119</v>
      </c>
      <c r="F11868" s="16">
        <v>269</v>
      </c>
      <c r="G11868" s="16">
        <v>4</v>
      </c>
      <c r="H11868" s="16">
        <v>59</v>
      </c>
    </row>
    <row r="11869" spans="1:8" x14ac:dyDescent="0.3">
      <c r="A11869" s="13" t="str">
        <f t="shared" si="185"/>
        <v>turneja012014</v>
      </c>
      <c r="B11869" s="16" t="s">
        <v>1640</v>
      </c>
      <c r="C11869" s="16">
        <v>2014</v>
      </c>
      <c r="D11869" s="16" t="s">
        <v>2334</v>
      </c>
      <c r="E11869" s="16">
        <v>11</v>
      </c>
      <c r="F11869" s="16">
        <v>9</v>
      </c>
      <c r="G11869" s="16">
        <v>0</v>
      </c>
      <c r="H11869" s="16">
        <v>1</v>
      </c>
    </row>
    <row r="11870" spans="1:8" x14ac:dyDescent="0.3">
      <c r="A11870" s="13" t="str">
        <f t="shared" si="185"/>
        <v>turneja012014</v>
      </c>
      <c r="B11870" s="16" t="s">
        <v>1640</v>
      </c>
      <c r="C11870" s="16">
        <v>2014</v>
      </c>
      <c r="D11870" s="16" t="s">
        <v>2334</v>
      </c>
      <c r="E11870" s="16">
        <v>3</v>
      </c>
      <c r="F11870" s="16">
        <v>5</v>
      </c>
      <c r="G11870" s="16">
        <v>0</v>
      </c>
      <c r="H11870" s="16">
        <v>0</v>
      </c>
    </row>
    <row r="11871" spans="1:8" x14ac:dyDescent="0.3">
      <c r="A11871" s="13" t="str">
        <f t="shared" si="185"/>
        <v>turneju012014</v>
      </c>
      <c r="B11871" s="16" t="s">
        <v>1201</v>
      </c>
      <c r="C11871" s="16">
        <v>2014</v>
      </c>
      <c r="D11871" s="16" t="s">
        <v>2335</v>
      </c>
      <c r="E11871" s="16">
        <v>13</v>
      </c>
      <c r="F11871" s="16">
        <v>2</v>
      </c>
      <c r="G11871" s="16">
        <v>0</v>
      </c>
      <c r="H11871" s="16">
        <v>2</v>
      </c>
    </row>
    <row r="11872" spans="1:8" x14ac:dyDescent="0.3">
      <c r="A11872" s="13" t="str">
        <f t="shared" si="185"/>
        <v>turneju012014</v>
      </c>
      <c r="B11872" s="16" t="s">
        <v>1201</v>
      </c>
      <c r="C11872" s="16">
        <v>2014</v>
      </c>
      <c r="D11872" s="16" t="s">
        <v>39</v>
      </c>
      <c r="E11872" s="16">
        <v>23</v>
      </c>
      <c r="F11872" s="16">
        <v>39</v>
      </c>
      <c r="G11872" s="16">
        <v>3</v>
      </c>
      <c r="H11872" s="16">
        <v>8</v>
      </c>
    </row>
    <row r="11873" spans="1:8" x14ac:dyDescent="0.3">
      <c r="A11873" s="13" t="str">
        <f t="shared" si="185"/>
        <v>turneju012014</v>
      </c>
      <c r="B11873" s="16" t="s">
        <v>1201</v>
      </c>
      <c r="C11873" s="16">
        <v>2014</v>
      </c>
      <c r="D11873" s="16" t="s">
        <v>40</v>
      </c>
      <c r="E11873" s="16">
        <v>23</v>
      </c>
      <c r="F11873" s="16">
        <v>99</v>
      </c>
      <c r="G11873" s="16">
        <v>5</v>
      </c>
      <c r="H11873" s="16">
        <v>10</v>
      </c>
    </row>
    <row r="11874" spans="1:8" x14ac:dyDescent="0.3">
      <c r="A11874" s="13" t="str">
        <f t="shared" si="185"/>
        <v>turneju012014</v>
      </c>
      <c r="B11874" s="16" t="s">
        <v>1201</v>
      </c>
      <c r="C11874" s="16">
        <v>2014</v>
      </c>
      <c r="D11874" s="16" t="s">
        <v>2333</v>
      </c>
      <c r="E11874" s="16">
        <v>11</v>
      </c>
      <c r="F11874" s="16">
        <v>36</v>
      </c>
      <c r="G11874" s="16">
        <v>4</v>
      </c>
      <c r="H11874" s="16">
        <v>4</v>
      </c>
    </row>
    <row r="11875" spans="1:8" x14ac:dyDescent="0.3">
      <c r="A11875" s="13" t="str">
        <f t="shared" si="185"/>
        <v>ueharko012014</v>
      </c>
      <c r="B11875" s="16" t="s">
        <v>1202</v>
      </c>
      <c r="C11875" s="16">
        <v>2014</v>
      </c>
      <c r="D11875" s="16" t="s">
        <v>2334</v>
      </c>
      <c r="E11875" s="16">
        <v>3</v>
      </c>
      <c r="F11875" s="16">
        <v>7</v>
      </c>
      <c r="G11875" s="16">
        <v>0</v>
      </c>
      <c r="H11875" s="16">
        <v>0</v>
      </c>
    </row>
    <row r="11876" spans="1:8" x14ac:dyDescent="0.3">
      <c r="A11876" s="13" t="str">
        <f t="shared" si="185"/>
        <v>ugglada012014</v>
      </c>
      <c r="B11876" s="16" t="s">
        <v>738</v>
      </c>
      <c r="C11876" s="16">
        <v>2014</v>
      </c>
      <c r="D11876" s="16" t="s">
        <v>39</v>
      </c>
      <c r="E11876" s="16">
        <v>58</v>
      </c>
      <c r="F11876" s="16">
        <v>95</v>
      </c>
      <c r="G11876" s="16">
        <v>9</v>
      </c>
      <c r="H11876" s="16">
        <v>19</v>
      </c>
    </row>
    <row r="11877" spans="1:8" x14ac:dyDescent="0.3">
      <c r="A11877" s="13" t="str">
        <f t="shared" si="185"/>
        <v>ugglada012014</v>
      </c>
      <c r="B11877" s="16" t="s">
        <v>738</v>
      </c>
      <c r="C11877" s="16">
        <v>2014</v>
      </c>
      <c r="D11877" s="16" t="s">
        <v>39</v>
      </c>
      <c r="E11877" s="16">
        <v>9</v>
      </c>
      <c r="F11877" s="16">
        <v>14</v>
      </c>
      <c r="G11877" s="16">
        <v>2</v>
      </c>
      <c r="H11877" s="16">
        <v>2</v>
      </c>
    </row>
    <row r="11878" spans="1:8" x14ac:dyDescent="0.3">
      <c r="A11878" s="13" t="str">
        <f t="shared" si="185"/>
        <v>uptonbj012014</v>
      </c>
      <c r="B11878" s="16" t="s">
        <v>502</v>
      </c>
      <c r="C11878" s="16">
        <v>2014</v>
      </c>
      <c r="D11878" s="16" t="s">
        <v>2329</v>
      </c>
      <c r="E11878" s="16">
        <v>329</v>
      </c>
      <c r="F11878" s="16">
        <v>9</v>
      </c>
      <c r="G11878" s="16">
        <v>7</v>
      </c>
      <c r="H11878" s="16">
        <v>3</v>
      </c>
    </row>
    <row r="11879" spans="1:8" x14ac:dyDescent="0.3">
      <c r="A11879" s="13" t="str">
        <f t="shared" si="185"/>
        <v>uptonbj012014</v>
      </c>
      <c r="B11879" s="16" t="s">
        <v>502</v>
      </c>
      <c r="C11879" s="16">
        <v>2014</v>
      </c>
      <c r="D11879" s="16" t="s">
        <v>2331</v>
      </c>
      <c r="E11879" s="16">
        <v>329</v>
      </c>
      <c r="F11879" s="16">
        <v>9</v>
      </c>
      <c r="G11879" s="16">
        <v>7</v>
      </c>
      <c r="H11879" s="16">
        <v>3</v>
      </c>
    </row>
    <row r="11880" spans="1:8" x14ac:dyDescent="0.3">
      <c r="A11880" s="13" t="str">
        <f t="shared" si="185"/>
        <v>uptonju012014</v>
      </c>
      <c r="B11880" s="16" t="s">
        <v>864</v>
      </c>
      <c r="C11880" s="16">
        <v>2014</v>
      </c>
      <c r="D11880" s="16" t="s">
        <v>2330</v>
      </c>
      <c r="E11880" s="16">
        <v>271</v>
      </c>
      <c r="F11880" s="16">
        <v>5</v>
      </c>
      <c r="G11880" s="16">
        <v>8</v>
      </c>
      <c r="H11880" s="16">
        <v>0</v>
      </c>
    </row>
    <row r="11881" spans="1:8" x14ac:dyDescent="0.3">
      <c r="A11881" s="13" t="str">
        <f t="shared" si="185"/>
        <v>uptonju012014</v>
      </c>
      <c r="B11881" s="16" t="s">
        <v>864</v>
      </c>
      <c r="C11881" s="16">
        <v>2014</v>
      </c>
      <c r="D11881" s="16" t="s">
        <v>2331</v>
      </c>
      <c r="E11881" s="16">
        <v>271</v>
      </c>
      <c r="F11881" s="16">
        <v>5</v>
      </c>
      <c r="G11881" s="16">
        <v>8</v>
      </c>
      <c r="H11881" s="16">
        <v>0</v>
      </c>
    </row>
    <row r="11882" spans="1:8" x14ac:dyDescent="0.3">
      <c r="A11882" s="13" t="str">
        <f t="shared" si="185"/>
        <v>uribeju012014</v>
      </c>
      <c r="B11882" s="16" t="s">
        <v>281</v>
      </c>
      <c r="C11882" s="16">
        <v>2014</v>
      </c>
      <c r="D11882" s="16" t="s">
        <v>40</v>
      </c>
      <c r="E11882" s="16">
        <v>60</v>
      </c>
      <c r="F11882" s="16">
        <v>215</v>
      </c>
      <c r="G11882" s="16">
        <v>6</v>
      </c>
      <c r="H11882" s="16">
        <v>25</v>
      </c>
    </row>
    <row r="11883" spans="1:8" x14ac:dyDescent="0.3">
      <c r="A11883" s="13" t="str">
        <f t="shared" si="185"/>
        <v>utleych012014</v>
      </c>
      <c r="B11883" s="16" t="s">
        <v>405</v>
      </c>
      <c r="C11883" s="16">
        <v>2014</v>
      </c>
      <c r="D11883" s="16" t="s">
        <v>2335</v>
      </c>
      <c r="E11883" s="16">
        <v>2</v>
      </c>
      <c r="F11883" s="16">
        <v>0</v>
      </c>
      <c r="G11883" s="16">
        <v>0</v>
      </c>
      <c r="H11883" s="16">
        <v>0</v>
      </c>
    </row>
    <row r="11884" spans="1:8" x14ac:dyDescent="0.3">
      <c r="A11884" s="13" t="str">
        <f t="shared" si="185"/>
        <v>utleych012014</v>
      </c>
      <c r="B11884" s="16" t="s">
        <v>405</v>
      </c>
      <c r="C11884" s="16">
        <v>2014</v>
      </c>
      <c r="D11884" s="16" t="s">
        <v>39</v>
      </c>
      <c r="E11884" s="16">
        <v>292</v>
      </c>
      <c r="F11884" s="16">
        <v>423</v>
      </c>
      <c r="G11884" s="16">
        <v>11</v>
      </c>
      <c r="H11884" s="16">
        <v>87</v>
      </c>
    </row>
    <row r="11885" spans="1:8" x14ac:dyDescent="0.3">
      <c r="A11885" s="13" t="str">
        <f t="shared" si="185"/>
        <v>valaich012014</v>
      </c>
      <c r="B11885" s="16" t="s">
        <v>1401</v>
      </c>
      <c r="C11885" s="16">
        <v>2014</v>
      </c>
      <c r="D11885" s="16" t="s">
        <v>2335</v>
      </c>
      <c r="E11885" s="16">
        <v>99</v>
      </c>
      <c r="F11885" s="16">
        <v>12</v>
      </c>
      <c r="G11885" s="16">
        <v>2</v>
      </c>
      <c r="H11885" s="16">
        <v>13</v>
      </c>
    </row>
    <row r="11886" spans="1:8" x14ac:dyDescent="0.3">
      <c r="A11886" s="13" t="str">
        <f t="shared" si="185"/>
        <v>valaich012014</v>
      </c>
      <c r="B11886" s="16" t="s">
        <v>1401</v>
      </c>
      <c r="C11886" s="16">
        <v>2014</v>
      </c>
      <c r="D11886" s="16" t="s">
        <v>39</v>
      </c>
      <c r="E11886" s="16">
        <v>17</v>
      </c>
      <c r="F11886" s="16">
        <v>27</v>
      </c>
      <c r="G11886" s="16">
        <v>0</v>
      </c>
      <c r="H11886" s="16">
        <v>4</v>
      </c>
    </row>
    <row r="11887" spans="1:8" x14ac:dyDescent="0.3">
      <c r="A11887" s="13" t="str">
        <f t="shared" si="185"/>
        <v>valaich012014</v>
      </c>
      <c r="B11887" s="16" t="s">
        <v>1401</v>
      </c>
      <c r="C11887" s="16">
        <v>2014</v>
      </c>
      <c r="D11887" s="16" t="s">
        <v>40</v>
      </c>
      <c r="E11887" s="16">
        <v>8</v>
      </c>
      <c r="F11887" s="16">
        <v>16</v>
      </c>
      <c r="G11887" s="16">
        <v>0</v>
      </c>
      <c r="H11887" s="16">
        <v>2</v>
      </c>
    </row>
    <row r="11888" spans="1:8" x14ac:dyDescent="0.3">
      <c r="A11888" s="13" t="str">
        <f t="shared" si="185"/>
        <v>valaich012014</v>
      </c>
      <c r="B11888" s="16" t="s">
        <v>1401</v>
      </c>
      <c r="C11888" s="16">
        <v>2014</v>
      </c>
      <c r="D11888" s="16" t="s">
        <v>2333</v>
      </c>
      <c r="E11888" s="16">
        <v>5</v>
      </c>
      <c r="F11888" s="16">
        <v>5</v>
      </c>
      <c r="G11888" s="16">
        <v>0</v>
      </c>
      <c r="H11888" s="16">
        <v>3</v>
      </c>
    </row>
    <row r="11889" spans="1:8" x14ac:dyDescent="0.3">
      <c r="A11889" s="13" t="str">
        <f t="shared" si="185"/>
        <v>valbulu012014</v>
      </c>
      <c r="B11889" s="16" t="s">
        <v>1027</v>
      </c>
      <c r="C11889" s="16">
        <v>2014</v>
      </c>
      <c r="D11889" s="16" t="s">
        <v>39</v>
      </c>
      <c r="E11889" s="16">
        <v>24</v>
      </c>
      <c r="F11889" s="16">
        <v>41</v>
      </c>
      <c r="G11889" s="16">
        <v>0</v>
      </c>
      <c r="H11889" s="16">
        <v>4</v>
      </c>
    </row>
    <row r="11890" spans="1:8" x14ac:dyDescent="0.3">
      <c r="A11890" s="13" t="str">
        <f t="shared" si="185"/>
        <v>valbulu012014</v>
      </c>
      <c r="B11890" s="16" t="s">
        <v>1027</v>
      </c>
      <c r="C11890" s="16">
        <v>2014</v>
      </c>
      <c r="D11890" s="16" t="s">
        <v>40</v>
      </c>
      <c r="E11890" s="16">
        <v>78</v>
      </c>
      <c r="F11890" s="16">
        <v>202</v>
      </c>
      <c r="G11890" s="16">
        <v>9</v>
      </c>
      <c r="H11890" s="16">
        <v>17</v>
      </c>
    </row>
    <row r="11891" spans="1:8" x14ac:dyDescent="0.3">
      <c r="A11891" s="13" t="str">
        <f t="shared" si="185"/>
        <v>valdejo022014</v>
      </c>
      <c r="B11891" s="16" t="s">
        <v>1849</v>
      </c>
      <c r="C11891" s="16">
        <v>2014</v>
      </c>
      <c r="D11891" s="16" t="s">
        <v>39</v>
      </c>
      <c r="E11891" s="16">
        <v>28</v>
      </c>
      <c r="F11891" s="16">
        <v>45</v>
      </c>
      <c r="G11891" s="16">
        <v>3</v>
      </c>
      <c r="H11891" s="16">
        <v>8</v>
      </c>
    </row>
    <row r="11892" spans="1:8" x14ac:dyDescent="0.3">
      <c r="A11892" s="13" t="str">
        <f t="shared" si="185"/>
        <v>valdejo022014</v>
      </c>
      <c r="B11892" s="16" t="s">
        <v>1849</v>
      </c>
      <c r="C11892" s="16">
        <v>2014</v>
      </c>
      <c r="D11892" s="16" t="s">
        <v>2329</v>
      </c>
      <c r="E11892" s="16">
        <v>7</v>
      </c>
      <c r="F11892" s="16">
        <v>0</v>
      </c>
      <c r="G11892" s="16">
        <v>0</v>
      </c>
      <c r="H11892" s="16">
        <v>0</v>
      </c>
    </row>
    <row r="11893" spans="1:8" x14ac:dyDescent="0.3">
      <c r="A11893" s="13" t="str">
        <f t="shared" si="185"/>
        <v>valdejo022014</v>
      </c>
      <c r="B11893" s="16" t="s">
        <v>1849</v>
      </c>
      <c r="C11893" s="16">
        <v>2014</v>
      </c>
      <c r="D11893" s="16" t="s">
        <v>2331</v>
      </c>
      <c r="E11893" s="16">
        <v>15</v>
      </c>
      <c r="F11893" s="16">
        <v>0</v>
      </c>
      <c r="G11893" s="16">
        <v>0</v>
      </c>
      <c r="H11893" s="16">
        <v>0</v>
      </c>
    </row>
    <row r="11894" spans="1:8" x14ac:dyDescent="0.3">
      <c r="A11894" s="13" t="str">
        <f t="shared" si="185"/>
        <v>valdejo022014</v>
      </c>
      <c r="B11894" s="16" t="s">
        <v>1849</v>
      </c>
      <c r="C11894" s="16">
        <v>2014</v>
      </c>
      <c r="D11894" s="16" t="s">
        <v>2332</v>
      </c>
      <c r="E11894" s="16">
        <v>8</v>
      </c>
      <c r="F11894" s="16">
        <v>0</v>
      </c>
      <c r="G11894" s="16">
        <v>0</v>
      </c>
      <c r="H11894" s="16">
        <v>0</v>
      </c>
    </row>
    <row r="11895" spans="1:8" x14ac:dyDescent="0.3">
      <c r="A11895" s="13" t="str">
        <f t="shared" si="185"/>
        <v>valdera022014</v>
      </c>
      <c r="B11895" s="16" t="s">
        <v>1403</v>
      </c>
      <c r="C11895" s="16">
        <v>2014</v>
      </c>
      <c r="D11895" s="16" t="s">
        <v>2334</v>
      </c>
      <c r="E11895" s="16">
        <v>0</v>
      </c>
      <c r="F11895" s="16">
        <v>0</v>
      </c>
      <c r="G11895" s="16">
        <v>0</v>
      </c>
      <c r="H11895" s="16">
        <v>0</v>
      </c>
    </row>
    <row r="11896" spans="1:8" x14ac:dyDescent="0.3">
      <c r="A11896" s="13" t="str">
        <f t="shared" si="185"/>
        <v>valenda012014</v>
      </c>
      <c r="B11896" s="16" t="s">
        <v>1404</v>
      </c>
      <c r="C11896" s="16">
        <v>2014</v>
      </c>
      <c r="D11896" s="16" t="s">
        <v>2335</v>
      </c>
      <c r="E11896" s="16">
        <v>71</v>
      </c>
      <c r="F11896" s="16">
        <v>5</v>
      </c>
      <c r="G11896" s="16">
        <v>1</v>
      </c>
      <c r="H11896" s="16">
        <v>3</v>
      </c>
    </row>
    <row r="11897" spans="1:8" x14ac:dyDescent="0.3">
      <c r="A11897" s="13" t="str">
        <f t="shared" si="185"/>
        <v>valenda012014</v>
      </c>
      <c r="B11897" s="16" t="s">
        <v>1404</v>
      </c>
      <c r="C11897" s="16">
        <v>2014</v>
      </c>
      <c r="D11897" s="16" t="s">
        <v>39</v>
      </c>
      <c r="E11897" s="16">
        <v>5</v>
      </c>
      <c r="F11897" s="16">
        <v>6</v>
      </c>
      <c r="G11897" s="16">
        <v>0</v>
      </c>
      <c r="H11897" s="16">
        <v>0</v>
      </c>
    </row>
    <row r="11898" spans="1:8" x14ac:dyDescent="0.3">
      <c r="A11898" s="13" t="str">
        <f t="shared" si="185"/>
        <v>valenda012014</v>
      </c>
      <c r="B11898" s="16" t="s">
        <v>1404</v>
      </c>
      <c r="C11898" s="16">
        <v>2014</v>
      </c>
      <c r="D11898" s="16" t="s">
        <v>40</v>
      </c>
      <c r="E11898" s="16">
        <v>11</v>
      </c>
      <c r="F11898" s="16">
        <v>46</v>
      </c>
      <c r="G11898" s="16">
        <v>2</v>
      </c>
      <c r="H11898" s="16">
        <v>5</v>
      </c>
    </row>
    <row r="11899" spans="1:8" x14ac:dyDescent="0.3">
      <c r="A11899" s="13" t="str">
        <f t="shared" si="185"/>
        <v>valenda012014</v>
      </c>
      <c r="B11899" s="16" t="s">
        <v>1404</v>
      </c>
      <c r="C11899" s="16">
        <v>2014</v>
      </c>
      <c r="D11899" s="16" t="s">
        <v>40</v>
      </c>
      <c r="E11899" s="16">
        <v>24</v>
      </c>
      <c r="F11899" s="16">
        <v>67</v>
      </c>
      <c r="G11899" s="16">
        <v>2</v>
      </c>
      <c r="H11899" s="16">
        <v>5</v>
      </c>
    </row>
    <row r="11900" spans="1:8" x14ac:dyDescent="0.3">
      <c r="A11900" s="13" t="str">
        <f t="shared" si="185"/>
        <v>valvejo012014</v>
      </c>
      <c r="B11900" s="16" t="s">
        <v>406</v>
      </c>
      <c r="C11900" s="16">
        <v>2014</v>
      </c>
      <c r="D11900" s="16" t="s">
        <v>2334</v>
      </c>
      <c r="E11900" s="16">
        <v>0</v>
      </c>
      <c r="F11900" s="16">
        <v>0</v>
      </c>
      <c r="G11900" s="16">
        <v>2</v>
      </c>
      <c r="H11900" s="16">
        <v>0</v>
      </c>
    </row>
    <row r="11901" spans="1:8" x14ac:dyDescent="0.3">
      <c r="A11901" s="13" t="str">
        <f t="shared" si="185"/>
        <v>vanslsc012014</v>
      </c>
      <c r="B11901" s="16" t="s">
        <v>1850</v>
      </c>
      <c r="C11901" s="16">
        <v>2014</v>
      </c>
      <c r="D11901" s="16" t="s">
        <v>2335</v>
      </c>
      <c r="E11901" s="16">
        <v>70</v>
      </c>
      <c r="F11901" s="16">
        <v>7</v>
      </c>
      <c r="G11901" s="16">
        <v>2</v>
      </c>
      <c r="H11901" s="16">
        <v>8</v>
      </c>
    </row>
    <row r="11902" spans="1:8" x14ac:dyDescent="0.3">
      <c r="A11902" s="13" t="str">
        <f t="shared" si="185"/>
        <v>vanslsc012014</v>
      </c>
      <c r="B11902" s="16" t="s">
        <v>1850</v>
      </c>
      <c r="C11902" s="16">
        <v>2014</v>
      </c>
      <c r="D11902" s="16" t="s">
        <v>2329</v>
      </c>
      <c r="E11902" s="16">
        <v>33</v>
      </c>
      <c r="F11902" s="16">
        <v>0</v>
      </c>
      <c r="G11902" s="16">
        <v>0</v>
      </c>
      <c r="H11902" s="16">
        <v>0</v>
      </c>
    </row>
    <row r="11903" spans="1:8" x14ac:dyDescent="0.3">
      <c r="A11903" s="13" t="str">
        <f t="shared" si="185"/>
        <v>vanslsc012014</v>
      </c>
      <c r="B11903" s="16" t="s">
        <v>1850</v>
      </c>
      <c r="C11903" s="16">
        <v>2014</v>
      </c>
      <c r="D11903" s="16" t="s">
        <v>2330</v>
      </c>
      <c r="E11903" s="16">
        <v>44</v>
      </c>
      <c r="F11903" s="16">
        <v>0</v>
      </c>
      <c r="G11903" s="16">
        <v>2</v>
      </c>
      <c r="H11903" s="16">
        <v>0</v>
      </c>
    </row>
    <row r="11904" spans="1:8" x14ac:dyDescent="0.3">
      <c r="A11904" s="13" t="str">
        <f t="shared" si="185"/>
        <v>vanslsc012014</v>
      </c>
      <c r="B11904" s="16" t="s">
        <v>1850</v>
      </c>
      <c r="C11904" s="16">
        <v>2014</v>
      </c>
      <c r="D11904" s="16" t="s">
        <v>2331</v>
      </c>
      <c r="E11904" s="16">
        <v>83</v>
      </c>
      <c r="F11904" s="16">
        <v>1</v>
      </c>
      <c r="G11904" s="16">
        <v>2</v>
      </c>
      <c r="H11904" s="16">
        <v>0</v>
      </c>
    </row>
    <row r="11905" spans="1:8" x14ac:dyDescent="0.3">
      <c r="A11905" s="13" t="str">
        <f t="shared" si="185"/>
        <v>vanslsc012014</v>
      </c>
      <c r="B11905" s="16" t="s">
        <v>1850</v>
      </c>
      <c r="C11905" s="16">
        <v>2014</v>
      </c>
      <c r="D11905" s="16" t="s">
        <v>2332</v>
      </c>
      <c r="E11905" s="16">
        <v>6</v>
      </c>
      <c r="F11905" s="16">
        <v>1</v>
      </c>
      <c r="G11905" s="16">
        <v>0</v>
      </c>
      <c r="H11905" s="16">
        <v>0</v>
      </c>
    </row>
    <row r="11906" spans="1:8" x14ac:dyDescent="0.3">
      <c r="A11906" s="13" t="str">
        <f t="shared" si="185"/>
        <v>vargaja012014</v>
      </c>
      <c r="B11906" s="16" t="s">
        <v>614</v>
      </c>
      <c r="C11906" s="16">
        <v>2014</v>
      </c>
      <c r="D11906" s="16" t="s">
        <v>2334</v>
      </c>
      <c r="E11906" s="16">
        <v>7</v>
      </c>
      <c r="F11906" s="16">
        <v>22</v>
      </c>
      <c r="G11906" s="16">
        <v>2</v>
      </c>
      <c r="H11906" s="16">
        <v>3</v>
      </c>
    </row>
    <row r="11907" spans="1:8" x14ac:dyDescent="0.3">
      <c r="A11907" s="13" t="str">
        <f t="shared" ref="A11907:A11970" si="186">(B11907&amp;C11907)</f>
        <v>vargake012014</v>
      </c>
      <c r="B11907" s="16" t="s">
        <v>2314</v>
      </c>
      <c r="C11907" s="16">
        <v>2014</v>
      </c>
      <c r="D11907" s="16" t="s">
        <v>2335</v>
      </c>
      <c r="E11907" s="16">
        <v>88</v>
      </c>
      <c r="F11907" s="16">
        <v>9</v>
      </c>
      <c r="G11907" s="16">
        <v>3</v>
      </c>
      <c r="H11907" s="16">
        <v>3</v>
      </c>
    </row>
    <row r="11908" spans="1:8" x14ac:dyDescent="0.3">
      <c r="A11908" s="13" t="str">
        <f t="shared" si="186"/>
        <v>varvaan012014</v>
      </c>
      <c r="B11908" s="16" t="s">
        <v>1405</v>
      </c>
      <c r="C11908" s="16">
        <v>2014</v>
      </c>
      <c r="D11908" s="16" t="s">
        <v>2334</v>
      </c>
      <c r="E11908" s="16">
        <v>1</v>
      </c>
      <c r="F11908" s="16">
        <v>4</v>
      </c>
      <c r="G11908" s="16">
        <v>0</v>
      </c>
      <c r="H11908" s="16">
        <v>0</v>
      </c>
    </row>
    <row r="11909" spans="1:8" x14ac:dyDescent="0.3">
      <c r="A11909" s="13" t="str">
        <f t="shared" si="186"/>
        <v>vazquch012014</v>
      </c>
      <c r="B11909" s="16" t="s">
        <v>2315</v>
      </c>
      <c r="C11909" s="16">
        <v>2014</v>
      </c>
      <c r="D11909" s="16" t="s">
        <v>2336</v>
      </c>
      <c r="E11909" s="16">
        <v>338</v>
      </c>
      <c r="F11909" s="16">
        <v>32</v>
      </c>
      <c r="G11909" s="16">
        <v>5</v>
      </c>
      <c r="H11909" s="16">
        <v>4</v>
      </c>
    </row>
    <row r="11910" spans="1:8" x14ac:dyDescent="0.3">
      <c r="A11910" s="13" t="str">
        <f t="shared" si="186"/>
        <v>vealdo012014</v>
      </c>
      <c r="B11910" s="16" t="s">
        <v>1205</v>
      </c>
      <c r="C11910" s="16">
        <v>2014</v>
      </c>
      <c r="D11910" s="16" t="s">
        <v>2334</v>
      </c>
      <c r="E11910" s="16">
        <v>0</v>
      </c>
      <c r="F11910" s="16">
        <v>0</v>
      </c>
      <c r="G11910" s="16">
        <v>0</v>
      </c>
      <c r="H11910" s="16">
        <v>0</v>
      </c>
    </row>
    <row r="11911" spans="1:8" x14ac:dyDescent="0.3">
      <c r="A11911" s="13" t="str">
        <f t="shared" si="186"/>
        <v>venabwi012014</v>
      </c>
      <c r="B11911" s="16" t="s">
        <v>1030</v>
      </c>
      <c r="C11911" s="16">
        <v>2014</v>
      </c>
      <c r="D11911" s="16" t="s">
        <v>2329</v>
      </c>
      <c r="E11911" s="16">
        <v>146</v>
      </c>
      <c r="F11911" s="16">
        <v>2</v>
      </c>
      <c r="G11911" s="16">
        <v>0</v>
      </c>
      <c r="H11911" s="16">
        <v>0</v>
      </c>
    </row>
    <row r="11912" spans="1:8" x14ac:dyDescent="0.3">
      <c r="A11912" s="13" t="str">
        <f t="shared" si="186"/>
        <v>venabwi012014</v>
      </c>
      <c r="B11912" s="16" t="s">
        <v>1030</v>
      </c>
      <c r="C11912" s="16">
        <v>2014</v>
      </c>
      <c r="D11912" s="16" t="s">
        <v>2330</v>
      </c>
      <c r="E11912" s="16">
        <v>4</v>
      </c>
      <c r="F11912" s="16">
        <v>0</v>
      </c>
      <c r="G11912" s="16">
        <v>0</v>
      </c>
      <c r="H11912" s="16">
        <v>0</v>
      </c>
    </row>
    <row r="11913" spans="1:8" x14ac:dyDescent="0.3">
      <c r="A11913" s="13" t="str">
        <f t="shared" si="186"/>
        <v>venabwi012014</v>
      </c>
      <c r="B11913" s="16" t="s">
        <v>1030</v>
      </c>
      <c r="C11913" s="16">
        <v>2014</v>
      </c>
      <c r="D11913" s="16" t="s">
        <v>2331</v>
      </c>
      <c r="E11913" s="16">
        <v>254</v>
      </c>
      <c r="F11913" s="16">
        <v>3</v>
      </c>
      <c r="G11913" s="16">
        <v>0</v>
      </c>
      <c r="H11913" s="16">
        <v>0</v>
      </c>
    </row>
    <row r="11914" spans="1:8" x14ac:dyDescent="0.3">
      <c r="A11914" s="13" t="str">
        <f t="shared" si="186"/>
        <v>venabwi012014</v>
      </c>
      <c r="B11914" s="16" t="s">
        <v>1030</v>
      </c>
      <c r="C11914" s="16">
        <v>2014</v>
      </c>
      <c r="D11914" s="16" t="s">
        <v>2332</v>
      </c>
      <c r="E11914" s="16">
        <v>104</v>
      </c>
      <c r="F11914" s="16">
        <v>1</v>
      </c>
      <c r="G11914" s="16">
        <v>0</v>
      </c>
      <c r="H11914" s="16">
        <v>0</v>
      </c>
    </row>
    <row r="11915" spans="1:8" x14ac:dyDescent="0.3">
      <c r="A11915" s="13" t="str">
        <f t="shared" si="186"/>
        <v>ventuyo012014</v>
      </c>
      <c r="B11915" s="16" t="s">
        <v>2073</v>
      </c>
      <c r="C11915" s="16">
        <v>2014</v>
      </c>
      <c r="D11915" s="16" t="s">
        <v>2334</v>
      </c>
      <c r="E11915" s="16">
        <v>26</v>
      </c>
      <c r="F11915" s="16">
        <v>20</v>
      </c>
      <c r="G11915" s="16">
        <v>2</v>
      </c>
      <c r="H11915" s="16">
        <v>0</v>
      </c>
    </row>
    <row r="11916" spans="1:8" x14ac:dyDescent="0.3">
      <c r="A11916" s="13" t="str">
        <f t="shared" si="186"/>
        <v>verasjo012014</v>
      </c>
      <c r="B11916" s="16" t="s">
        <v>739</v>
      </c>
      <c r="C11916" s="16">
        <v>2014</v>
      </c>
      <c r="D11916" s="16" t="s">
        <v>2334</v>
      </c>
      <c r="E11916" s="16">
        <v>1</v>
      </c>
      <c r="F11916" s="16">
        <v>0</v>
      </c>
      <c r="G11916" s="16">
        <v>0</v>
      </c>
      <c r="H11916" s="16">
        <v>0</v>
      </c>
    </row>
    <row r="11917" spans="1:8" x14ac:dyDescent="0.3">
      <c r="A11917" s="13" t="str">
        <f t="shared" si="186"/>
        <v>verasjo012014</v>
      </c>
      <c r="B11917" s="16" t="s">
        <v>739</v>
      </c>
      <c r="C11917" s="16">
        <v>2014</v>
      </c>
      <c r="D11917" s="16" t="s">
        <v>2334</v>
      </c>
      <c r="E11917" s="16">
        <v>3</v>
      </c>
      <c r="F11917" s="16">
        <v>1</v>
      </c>
      <c r="G11917" s="16">
        <v>0</v>
      </c>
      <c r="H11917" s="16">
        <v>0</v>
      </c>
    </row>
    <row r="11918" spans="1:8" x14ac:dyDescent="0.3">
      <c r="A11918" s="13" t="str">
        <f t="shared" si="186"/>
        <v>verhadr012014</v>
      </c>
      <c r="B11918" s="16" t="s">
        <v>2316</v>
      </c>
      <c r="C11918" s="16">
        <v>2014</v>
      </c>
      <c r="D11918" s="16" t="s">
        <v>2334</v>
      </c>
      <c r="E11918" s="16">
        <v>0</v>
      </c>
      <c r="F11918" s="16">
        <v>0</v>
      </c>
      <c r="G11918" s="16">
        <v>0</v>
      </c>
      <c r="H11918" s="16">
        <v>0</v>
      </c>
    </row>
    <row r="11919" spans="1:8" x14ac:dyDescent="0.3">
      <c r="A11919" s="13" t="str">
        <f t="shared" si="186"/>
        <v>verlaju012014</v>
      </c>
      <c r="B11919" s="16" t="s">
        <v>615</v>
      </c>
      <c r="C11919" s="16">
        <v>2014</v>
      </c>
      <c r="D11919" s="16" t="s">
        <v>2334</v>
      </c>
      <c r="E11919" s="16">
        <v>10</v>
      </c>
      <c r="F11919" s="16">
        <v>23</v>
      </c>
      <c r="G11919" s="16">
        <v>6</v>
      </c>
      <c r="H11919" s="16">
        <v>2</v>
      </c>
    </row>
    <row r="11920" spans="1:8" x14ac:dyDescent="0.3">
      <c r="A11920" s="13" t="str">
        <f t="shared" si="186"/>
        <v>vicieda012014</v>
      </c>
      <c r="B11920" s="16" t="s">
        <v>1407</v>
      </c>
      <c r="C11920" s="16">
        <v>2014</v>
      </c>
      <c r="D11920" s="16" t="s">
        <v>2335</v>
      </c>
      <c r="E11920" s="16">
        <v>25</v>
      </c>
      <c r="F11920" s="16">
        <v>0</v>
      </c>
      <c r="G11920" s="16">
        <v>0</v>
      </c>
      <c r="H11920" s="16">
        <v>1</v>
      </c>
    </row>
    <row r="11921" spans="1:8" x14ac:dyDescent="0.3">
      <c r="A11921" s="13" t="str">
        <f t="shared" si="186"/>
        <v>vicieda012014</v>
      </c>
      <c r="B11921" s="16" t="s">
        <v>1407</v>
      </c>
      <c r="C11921" s="16">
        <v>2014</v>
      </c>
      <c r="D11921" s="16" t="s">
        <v>2330</v>
      </c>
      <c r="E11921" s="16">
        <v>78</v>
      </c>
      <c r="F11921" s="16">
        <v>2</v>
      </c>
      <c r="G11921" s="16">
        <v>4</v>
      </c>
      <c r="H11921" s="16">
        <v>0</v>
      </c>
    </row>
    <row r="11922" spans="1:8" x14ac:dyDescent="0.3">
      <c r="A11922" s="13" t="str">
        <f t="shared" si="186"/>
        <v>vicieda012014</v>
      </c>
      <c r="B11922" s="16" t="s">
        <v>1407</v>
      </c>
      <c r="C11922" s="16">
        <v>2014</v>
      </c>
      <c r="D11922" s="16" t="s">
        <v>2331</v>
      </c>
      <c r="E11922" s="16">
        <v>215</v>
      </c>
      <c r="F11922" s="16">
        <v>5</v>
      </c>
      <c r="G11922" s="16">
        <v>8</v>
      </c>
      <c r="H11922" s="16">
        <v>0</v>
      </c>
    </row>
    <row r="11923" spans="1:8" x14ac:dyDescent="0.3">
      <c r="A11923" s="13" t="str">
        <f t="shared" si="186"/>
        <v>vicieda012014</v>
      </c>
      <c r="B11923" s="16" t="s">
        <v>1407</v>
      </c>
      <c r="C11923" s="16">
        <v>2014</v>
      </c>
      <c r="D11923" s="16" t="s">
        <v>2332</v>
      </c>
      <c r="E11923" s="16">
        <v>137</v>
      </c>
      <c r="F11923" s="16">
        <v>3</v>
      </c>
      <c r="G11923" s="16">
        <v>4</v>
      </c>
      <c r="H11923" s="16">
        <v>0</v>
      </c>
    </row>
    <row r="11924" spans="1:8" x14ac:dyDescent="0.3">
      <c r="A11924" s="13" t="str">
        <f t="shared" si="186"/>
        <v>victosh012014</v>
      </c>
      <c r="B11924" s="16" t="s">
        <v>408</v>
      </c>
      <c r="C11924" s="16">
        <v>2014</v>
      </c>
      <c r="D11924" s="16" t="s">
        <v>2331</v>
      </c>
      <c r="E11924" s="16">
        <v>56</v>
      </c>
      <c r="F11924" s="16">
        <v>1</v>
      </c>
      <c r="G11924" s="16">
        <v>0</v>
      </c>
      <c r="H11924" s="16">
        <v>0</v>
      </c>
    </row>
    <row r="11925" spans="1:8" x14ac:dyDescent="0.3">
      <c r="A11925" s="13" t="str">
        <f t="shared" si="186"/>
        <v>victosh012014</v>
      </c>
      <c r="B11925" s="16" t="s">
        <v>408</v>
      </c>
      <c r="C11925" s="16">
        <v>2014</v>
      </c>
      <c r="D11925" s="16" t="s">
        <v>2332</v>
      </c>
      <c r="E11925" s="16">
        <v>56</v>
      </c>
      <c r="F11925" s="16">
        <v>1</v>
      </c>
      <c r="G11925" s="16">
        <v>0</v>
      </c>
      <c r="H11925" s="16">
        <v>0</v>
      </c>
    </row>
    <row r="11926" spans="1:8" x14ac:dyDescent="0.3">
      <c r="A11926" s="13" t="str">
        <f t="shared" si="186"/>
        <v>villaca012014</v>
      </c>
      <c r="B11926" s="16" t="s">
        <v>740</v>
      </c>
      <c r="C11926" s="16">
        <v>2014</v>
      </c>
      <c r="D11926" s="16" t="s">
        <v>2334</v>
      </c>
      <c r="E11926" s="16">
        <v>3</v>
      </c>
      <c r="F11926" s="16">
        <v>12</v>
      </c>
      <c r="G11926" s="16">
        <v>0</v>
      </c>
      <c r="H11926" s="16">
        <v>0</v>
      </c>
    </row>
    <row r="11927" spans="1:8" x14ac:dyDescent="0.3">
      <c r="A11927" s="13" t="str">
        <f t="shared" si="186"/>
        <v>villajo012014</v>
      </c>
      <c r="B11927" s="16" t="s">
        <v>2074</v>
      </c>
      <c r="C11927" s="16">
        <v>2014</v>
      </c>
      <c r="D11927" s="16" t="s">
        <v>2333</v>
      </c>
      <c r="E11927" s="16">
        <v>104</v>
      </c>
      <c r="F11927" s="16">
        <v>229</v>
      </c>
      <c r="G11927" s="16">
        <v>18</v>
      </c>
      <c r="H11927" s="16">
        <v>45</v>
      </c>
    </row>
    <row r="11928" spans="1:8" x14ac:dyDescent="0.3">
      <c r="A11928" s="13" t="str">
        <f t="shared" si="186"/>
        <v>villape012014</v>
      </c>
      <c r="B11928" s="16" t="s">
        <v>1852</v>
      </c>
      <c r="C11928" s="16">
        <v>2014</v>
      </c>
      <c r="D11928" s="16" t="s">
        <v>2334</v>
      </c>
      <c r="E11928" s="16">
        <v>0</v>
      </c>
      <c r="F11928" s="16">
        <v>0</v>
      </c>
      <c r="G11928" s="16">
        <v>0</v>
      </c>
      <c r="H11928" s="16">
        <v>0</v>
      </c>
    </row>
    <row r="11929" spans="1:8" x14ac:dyDescent="0.3">
      <c r="A11929" s="13" t="str">
        <f t="shared" si="186"/>
        <v>vinceni012014</v>
      </c>
      <c r="B11929" s="16" t="s">
        <v>1853</v>
      </c>
      <c r="C11929" s="16">
        <v>2014</v>
      </c>
      <c r="D11929" s="16" t="s">
        <v>2334</v>
      </c>
      <c r="E11929" s="16">
        <v>2</v>
      </c>
      <c r="F11929" s="16">
        <v>9</v>
      </c>
      <c r="G11929" s="16">
        <v>1</v>
      </c>
      <c r="H11929" s="16">
        <v>1</v>
      </c>
    </row>
    <row r="11930" spans="1:8" x14ac:dyDescent="0.3">
      <c r="A11930" s="13" t="str">
        <f t="shared" si="186"/>
        <v>vizcaar012014</v>
      </c>
      <c r="B11930" s="16" t="s">
        <v>1645</v>
      </c>
      <c r="C11930" s="16">
        <v>2014</v>
      </c>
      <c r="D11930" s="16" t="s">
        <v>2334</v>
      </c>
      <c r="E11930" s="16">
        <v>0</v>
      </c>
      <c r="F11930" s="16">
        <v>0</v>
      </c>
      <c r="G11930" s="16">
        <v>0</v>
      </c>
      <c r="H11930" s="16">
        <v>0</v>
      </c>
    </row>
    <row r="11931" spans="1:8" x14ac:dyDescent="0.3">
      <c r="A11931" s="13" t="str">
        <f t="shared" si="186"/>
        <v>vogelry012014</v>
      </c>
      <c r="B11931" s="16" t="s">
        <v>209</v>
      </c>
      <c r="C11931" s="16">
        <v>2014</v>
      </c>
      <c r="D11931" s="16" t="s">
        <v>2334</v>
      </c>
      <c r="E11931" s="16">
        <v>11</v>
      </c>
      <c r="F11931" s="16">
        <v>19</v>
      </c>
      <c r="G11931" s="16">
        <v>2</v>
      </c>
      <c r="H11931" s="16">
        <v>1</v>
      </c>
    </row>
    <row r="11932" spans="1:8" x14ac:dyDescent="0.3">
      <c r="A11932" s="13" t="str">
        <f t="shared" si="186"/>
        <v>vogtst012014</v>
      </c>
      <c r="B11932" s="16" t="s">
        <v>1855</v>
      </c>
      <c r="C11932" s="16">
        <v>2014</v>
      </c>
      <c r="D11932" s="16" t="s">
        <v>2335</v>
      </c>
      <c r="E11932" s="16">
        <v>341</v>
      </c>
      <c r="F11932" s="16">
        <v>21</v>
      </c>
      <c r="G11932" s="16">
        <v>2</v>
      </c>
      <c r="H11932" s="16">
        <v>28</v>
      </c>
    </row>
    <row r="11933" spans="1:8" x14ac:dyDescent="0.3">
      <c r="A11933" s="13" t="str">
        <f t="shared" si="186"/>
        <v>vogtst012014</v>
      </c>
      <c r="B11933" s="16" t="s">
        <v>1855</v>
      </c>
      <c r="C11933" s="16">
        <v>2014</v>
      </c>
      <c r="D11933" s="16" t="s">
        <v>2336</v>
      </c>
      <c r="E11933" s="16">
        <v>71</v>
      </c>
      <c r="F11933" s="16">
        <v>4</v>
      </c>
      <c r="G11933" s="16">
        <v>0</v>
      </c>
      <c r="H11933" s="16">
        <v>0</v>
      </c>
    </row>
    <row r="11934" spans="1:8" x14ac:dyDescent="0.3">
      <c r="A11934" s="13" t="str">
        <f t="shared" si="186"/>
        <v>vogtst012014</v>
      </c>
      <c r="B11934" s="16" t="s">
        <v>1855</v>
      </c>
      <c r="C11934" s="16">
        <v>2014</v>
      </c>
      <c r="D11934" s="16" t="s">
        <v>2330</v>
      </c>
      <c r="E11934" s="16">
        <v>0</v>
      </c>
      <c r="F11934" s="16">
        <v>0</v>
      </c>
      <c r="G11934" s="16">
        <v>0</v>
      </c>
      <c r="H11934" s="16">
        <v>0</v>
      </c>
    </row>
    <row r="11935" spans="1:8" x14ac:dyDescent="0.3">
      <c r="A11935" s="13" t="str">
        <f t="shared" si="186"/>
        <v>vogtst012014</v>
      </c>
      <c r="B11935" s="16" t="s">
        <v>1855</v>
      </c>
      <c r="C11935" s="16">
        <v>2014</v>
      </c>
      <c r="D11935" s="16" t="s">
        <v>2331</v>
      </c>
      <c r="E11935" s="16">
        <v>21</v>
      </c>
      <c r="F11935" s="16">
        <v>0</v>
      </c>
      <c r="G11935" s="16">
        <v>0</v>
      </c>
      <c r="H11935" s="16">
        <v>0</v>
      </c>
    </row>
    <row r="11936" spans="1:8" x14ac:dyDescent="0.3">
      <c r="A11936" s="13" t="str">
        <f t="shared" si="186"/>
        <v>vogtst012014</v>
      </c>
      <c r="B11936" s="16" t="s">
        <v>1855</v>
      </c>
      <c r="C11936" s="16">
        <v>2014</v>
      </c>
      <c r="D11936" s="16" t="s">
        <v>2332</v>
      </c>
      <c r="E11936" s="16">
        <v>21</v>
      </c>
      <c r="F11936" s="16">
        <v>0</v>
      </c>
      <c r="G11936" s="16">
        <v>0</v>
      </c>
      <c r="H11936" s="16">
        <v>0</v>
      </c>
    </row>
    <row r="11937" spans="1:8" x14ac:dyDescent="0.3">
      <c r="A11937" s="13" t="str">
        <f t="shared" si="186"/>
        <v>volqued012014</v>
      </c>
      <c r="B11937" s="16" t="s">
        <v>616</v>
      </c>
      <c r="C11937" s="16">
        <v>2014</v>
      </c>
      <c r="D11937" s="16" t="s">
        <v>2334</v>
      </c>
      <c r="E11937" s="16">
        <v>9</v>
      </c>
      <c r="F11937" s="16">
        <v>25</v>
      </c>
      <c r="G11937" s="16">
        <v>3</v>
      </c>
      <c r="H11937" s="16">
        <v>1</v>
      </c>
    </row>
    <row r="11938" spans="1:8" x14ac:dyDescent="0.3">
      <c r="A11938" s="13" t="str">
        <f t="shared" si="186"/>
        <v>vottojo012014</v>
      </c>
      <c r="B11938" s="16" t="s">
        <v>867</v>
      </c>
      <c r="C11938" s="16">
        <v>2014</v>
      </c>
      <c r="D11938" s="16" t="s">
        <v>2335</v>
      </c>
      <c r="E11938" s="16">
        <v>499</v>
      </c>
      <c r="F11938" s="16">
        <v>63</v>
      </c>
      <c r="G11938" s="16">
        <v>7</v>
      </c>
      <c r="H11938" s="16">
        <v>39</v>
      </c>
    </row>
    <row r="11939" spans="1:8" x14ac:dyDescent="0.3">
      <c r="A11939" s="13" t="str">
        <f t="shared" si="186"/>
        <v>wachami012014</v>
      </c>
      <c r="B11939" s="16" t="s">
        <v>2075</v>
      </c>
      <c r="C11939" s="16">
        <v>2014</v>
      </c>
      <c r="D11939" s="16" t="s">
        <v>2334</v>
      </c>
      <c r="E11939" s="16">
        <v>12</v>
      </c>
      <c r="F11939" s="16">
        <v>13</v>
      </c>
      <c r="G11939" s="16">
        <v>0</v>
      </c>
      <c r="H11939" s="16">
        <v>1</v>
      </c>
    </row>
    <row r="11940" spans="1:8" x14ac:dyDescent="0.3">
      <c r="A11940" s="13" t="str">
        <f t="shared" si="186"/>
        <v>wadats012014</v>
      </c>
      <c r="B11940" s="16" t="s">
        <v>2317</v>
      </c>
      <c r="C11940" s="16">
        <v>2014</v>
      </c>
      <c r="D11940" s="16" t="s">
        <v>2334</v>
      </c>
      <c r="E11940" s="16">
        <v>4</v>
      </c>
      <c r="F11940" s="16">
        <v>8</v>
      </c>
      <c r="G11940" s="16">
        <v>0</v>
      </c>
      <c r="H11940" s="16">
        <v>0</v>
      </c>
    </row>
    <row r="11941" spans="1:8" x14ac:dyDescent="0.3">
      <c r="A11941" s="13" t="str">
        <f t="shared" si="186"/>
        <v>wagnene012014</v>
      </c>
      <c r="B11941" s="16" t="s">
        <v>1646</v>
      </c>
      <c r="C11941" s="16">
        <v>2014</v>
      </c>
      <c r="D11941" s="16" t="s">
        <v>2334</v>
      </c>
      <c r="E11941" s="16">
        <v>0</v>
      </c>
      <c r="F11941" s="16">
        <v>2</v>
      </c>
      <c r="G11941" s="16">
        <v>0</v>
      </c>
      <c r="H11941" s="16">
        <v>0</v>
      </c>
    </row>
    <row r="11942" spans="1:8" x14ac:dyDescent="0.3">
      <c r="A11942" s="13" t="str">
        <f t="shared" si="186"/>
        <v>wainwad012014</v>
      </c>
      <c r="B11942" s="16" t="s">
        <v>617</v>
      </c>
      <c r="C11942" s="16">
        <v>2014</v>
      </c>
      <c r="D11942" s="16" t="s">
        <v>2334</v>
      </c>
      <c r="E11942" s="16">
        <v>20</v>
      </c>
      <c r="F11942" s="16">
        <v>30</v>
      </c>
      <c r="G11942" s="16">
        <v>1</v>
      </c>
      <c r="H11942" s="16">
        <v>2</v>
      </c>
    </row>
    <row r="11943" spans="1:8" x14ac:dyDescent="0.3">
      <c r="A11943" s="13" t="str">
        <f t="shared" si="186"/>
        <v>waldejo012014</v>
      </c>
      <c r="B11943" s="16" t="s">
        <v>1409</v>
      </c>
      <c r="C11943" s="16">
        <v>2014</v>
      </c>
      <c r="D11943" s="16" t="s">
        <v>2334</v>
      </c>
      <c r="E11943" s="16">
        <v>4</v>
      </c>
      <c r="F11943" s="16">
        <v>3</v>
      </c>
      <c r="G11943" s="16">
        <v>0</v>
      </c>
      <c r="H11943" s="16">
        <v>0</v>
      </c>
    </row>
    <row r="11944" spans="1:8" x14ac:dyDescent="0.3">
      <c r="A11944" s="13" t="str">
        <f t="shared" si="186"/>
        <v>walkech022014</v>
      </c>
      <c r="B11944" s="16" t="s">
        <v>2318</v>
      </c>
      <c r="C11944" s="16">
        <v>2014</v>
      </c>
      <c r="D11944" s="16" t="s">
        <v>2335</v>
      </c>
      <c r="E11944" s="16">
        <v>45</v>
      </c>
      <c r="F11944" s="16">
        <v>2</v>
      </c>
      <c r="G11944" s="16">
        <v>1</v>
      </c>
      <c r="H11944" s="16">
        <v>5</v>
      </c>
    </row>
    <row r="11945" spans="1:8" x14ac:dyDescent="0.3">
      <c r="A11945" s="13" t="str">
        <f t="shared" si="186"/>
        <v>walkene012014</v>
      </c>
      <c r="B11945" s="16" t="s">
        <v>1207</v>
      </c>
      <c r="C11945" s="16">
        <v>2014</v>
      </c>
      <c r="D11945" s="16" t="s">
        <v>39</v>
      </c>
      <c r="E11945" s="16">
        <v>251</v>
      </c>
      <c r="F11945" s="16">
        <v>374</v>
      </c>
      <c r="G11945" s="16">
        <v>5</v>
      </c>
      <c r="H11945" s="16">
        <v>87</v>
      </c>
    </row>
    <row r="11946" spans="1:8" x14ac:dyDescent="0.3">
      <c r="A11946" s="13" t="str">
        <f t="shared" si="186"/>
        <v>walketa012014</v>
      </c>
      <c r="B11946" s="16" t="s">
        <v>2076</v>
      </c>
      <c r="C11946" s="16">
        <v>2014</v>
      </c>
      <c r="D11946" s="16" t="s">
        <v>2334</v>
      </c>
      <c r="E11946" s="16">
        <v>3</v>
      </c>
      <c r="F11946" s="16">
        <v>7</v>
      </c>
      <c r="G11946" s="16">
        <v>0</v>
      </c>
      <c r="H11946" s="16">
        <v>1</v>
      </c>
    </row>
    <row r="11947" spans="1:8" x14ac:dyDescent="0.3">
      <c r="A11947" s="13" t="str">
        <f t="shared" si="186"/>
        <v>walljo022014</v>
      </c>
      <c r="B11947" s="16" t="s">
        <v>1856</v>
      </c>
      <c r="C11947" s="16">
        <v>2014</v>
      </c>
      <c r="D11947" s="16" t="s">
        <v>2334</v>
      </c>
      <c r="E11947" s="16">
        <v>0</v>
      </c>
      <c r="F11947" s="16">
        <v>0</v>
      </c>
      <c r="G11947" s="16">
        <v>0</v>
      </c>
      <c r="H11947" s="16">
        <v>0</v>
      </c>
    </row>
    <row r="11948" spans="1:8" x14ac:dyDescent="0.3">
      <c r="A11948" s="13" t="str">
        <f t="shared" si="186"/>
        <v>walteza012014</v>
      </c>
      <c r="B11948" s="16" t="s">
        <v>2077</v>
      </c>
      <c r="C11948" s="16">
        <v>2014</v>
      </c>
      <c r="D11948" s="16" t="s">
        <v>39</v>
      </c>
      <c r="E11948" s="16">
        <v>2</v>
      </c>
      <c r="F11948" s="16">
        <v>1</v>
      </c>
      <c r="G11948" s="16">
        <v>0</v>
      </c>
      <c r="H11948" s="16">
        <v>0</v>
      </c>
    </row>
    <row r="11949" spans="1:8" x14ac:dyDescent="0.3">
      <c r="A11949" s="13" t="str">
        <f t="shared" si="186"/>
        <v>walteza012014</v>
      </c>
      <c r="B11949" s="16" t="s">
        <v>2077</v>
      </c>
      <c r="C11949" s="16">
        <v>2014</v>
      </c>
      <c r="D11949" s="16" t="s">
        <v>39</v>
      </c>
      <c r="E11949" s="16">
        <v>5</v>
      </c>
      <c r="F11949" s="16">
        <v>9</v>
      </c>
      <c r="G11949" s="16">
        <v>0</v>
      </c>
      <c r="H11949" s="16">
        <v>3</v>
      </c>
    </row>
    <row r="11950" spans="1:8" x14ac:dyDescent="0.3">
      <c r="A11950" s="13" t="str">
        <f t="shared" si="186"/>
        <v>walteza012014</v>
      </c>
      <c r="B11950" s="16" t="s">
        <v>2077</v>
      </c>
      <c r="C11950" s="16">
        <v>2014</v>
      </c>
      <c r="D11950" s="16" t="s">
        <v>40</v>
      </c>
      <c r="E11950" s="16">
        <v>0</v>
      </c>
      <c r="F11950" s="16">
        <v>2</v>
      </c>
      <c r="G11950" s="16">
        <v>0</v>
      </c>
      <c r="H11950" s="16">
        <v>0</v>
      </c>
    </row>
    <row r="11951" spans="1:8" x14ac:dyDescent="0.3">
      <c r="A11951" s="13" t="str">
        <f t="shared" si="186"/>
        <v>walteza012014</v>
      </c>
      <c r="B11951" s="16" t="s">
        <v>2077</v>
      </c>
      <c r="C11951" s="16">
        <v>2014</v>
      </c>
      <c r="D11951" s="16" t="s">
        <v>2330</v>
      </c>
      <c r="E11951" s="16">
        <v>2</v>
      </c>
      <c r="F11951" s="16">
        <v>0</v>
      </c>
      <c r="G11951" s="16">
        <v>0</v>
      </c>
      <c r="H11951" s="16">
        <v>0</v>
      </c>
    </row>
    <row r="11952" spans="1:8" x14ac:dyDescent="0.3">
      <c r="A11952" s="13" t="str">
        <f t="shared" si="186"/>
        <v>walteza012014</v>
      </c>
      <c r="B11952" s="16" t="s">
        <v>2077</v>
      </c>
      <c r="C11952" s="16">
        <v>2014</v>
      </c>
      <c r="D11952" s="16" t="s">
        <v>2330</v>
      </c>
      <c r="E11952" s="16">
        <v>8</v>
      </c>
      <c r="F11952" s="16">
        <v>0</v>
      </c>
      <c r="G11952" s="16">
        <v>0</v>
      </c>
      <c r="H11952" s="16">
        <v>0</v>
      </c>
    </row>
    <row r="11953" spans="1:8" x14ac:dyDescent="0.3">
      <c r="A11953" s="13" t="str">
        <f t="shared" si="186"/>
        <v>walteza012014</v>
      </c>
      <c r="B11953" s="16" t="s">
        <v>2077</v>
      </c>
      <c r="C11953" s="16">
        <v>2014</v>
      </c>
      <c r="D11953" s="16" t="s">
        <v>2331</v>
      </c>
      <c r="E11953" s="16">
        <v>2</v>
      </c>
      <c r="F11953" s="16">
        <v>0</v>
      </c>
      <c r="G11953" s="16">
        <v>0</v>
      </c>
      <c r="H11953" s="16">
        <v>0</v>
      </c>
    </row>
    <row r="11954" spans="1:8" x14ac:dyDescent="0.3">
      <c r="A11954" s="13" t="str">
        <f t="shared" si="186"/>
        <v>walteza012014</v>
      </c>
      <c r="B11954" s="16" t="s">
        <v>2077</v>
      </c>
      <c r="C11954" s="16">
        <v>2014</v>
      </c>
      <c r="D11954" s="16" t="s">
        <v>2331</v>
      </c>
      <c r="E11954" s="16">
        <v>11</v>
      </c>
      <c r="F11954" s="16">
        <v>0</v>
      </c>
      <c r="G11954" s="16">
        <v>1</v>
      </c>
      <c r="H11954" s="16">
        <v>0</v>
      </c>
    </row>
    <row r="11955" spans="1:8" x14ac:dyDescent="0.3">
      <c r="A11955" s="13" t="str">
        <f t="shared" si="186"/>
        <v>walteza012014</v>
      </c>
      <c r="B11955" s="16" t="s">
        <v>2077</v>
      </c>
      <c r="C11955" s="16">
        <v>2014</v>
      </c>
      <c r="D11955" s="16" t="s">
        <v>2332</v>
      </c>
      <c r="E11955" s="16">
        <v>3</v>
      </c>
      <c r="F11955" s="16">
        <v>0</v>
      </c>
      <c r="G11955" s="16">
        <v>1</v>
      </c>
      <c r="H11955" s="16">
        <v>0</v>
      </c>
    </row>
    <row r="11956" spans="1:8" x14ac:dyDescent="0.3">
      <c r="A11956" s="13" t="str">
        <f t="shared" si="186"/>
        <v>walteza012014</v>
      </c>
      <c r="B11956" s="16" t="s">
        <v>2077</v>
      </c>
      <c r="C11956" s="16">
        <v>2014</v>
      </c>
      <c r="D11956" s="16" t="s">
        <v>2333</v>
      </c>
      <c r="E11956" s="16">
        <v>1</v>
      </c>
      <c r="F11956" s="16">
        <v>3</v>
      </c>
      <c r="G11956" s="16">
        <v>0</v>
      </c>
      <c r="H11956" s="16">
        <v>0</v>
      </c>
    </row>
    <row r="11957" spans="1:8" x14ac:dyDescent="0.3">
      <c r="A11957" s="13" t="str">
        <f t="shared" si="186"/>
        <v>wangwe012014</v>
      </c>
      <c r="B11957" s="16" t="s">
        <v>2319</v>
      </c>
      <c r="C11957" s="16">
        <v>2014</v>
      </c>
      <c r="D11957" s="16" t="s">
        <v>2334</v>
      </c>
      <c r="E11957" s="16">
        <v>1</v>
      </c>
      <c r="F11957" s="16">
        <v>1</v>
      </c>
      <c r="G11957" s="16">
        <v>0</v>
      </c>
      <c r="H11957" s="16">
        <v>0</v>
      </c>
    </row>
    <row r="11958" spans="1:8" x14ac:dyDescent="0.3">
      <c r="A11958" s="13" t="str">
        <f t="shared" si="186"/>
        <v>warread012014</v>
      </c>
      <c r="B11958" s="16" t="s">
        <v>1857</v>
      </c>
      <c r="C11958" s="16">
        <v>2014</v>
      </c>
      <c r="D11958" s="16" t="s">
        <v>2334</v>
      </c>
      <c r="E11958" s="16">
        <v>2</v>
      </c>
      <c r="F11958" s="16">
        <v>6</v>
      </c>
      <c r="G11958" s="16">
        <v>2</v>
      </c>
      <c r="H11958" s="16">
        <v>0</v>
      </c>
    </row>
    <row r="11959" spans="1:8" x14ac:dyDescent="0.3">
      <c r="A11959" s="13" t="str">
        <f t="shared" si="186"/>
        <v>watkilo012014</v>
      </c>
      <c r="B11959" s="16" t="s">
        <v>2078</v>
      </c>
      <c r="C11959" s="16">
        <v>2014</v>
      </c>
      <c r="D11959" s="16" t="s">
        <v>39</v>
      </c>
      <c r="E11959" s="16">
        <v>30</v>
      </c>
      <c r="F11959" s="16">
        <v>29</v>
      </c>
      <c r="G11959" s="16">
        <v>6</v>
      </c>
      <c r="H11959" s="16">
        <v>9</v>
      </c>
    </row>
    <row r="11960" spans="1:8" x14ac:dyDescent="0.3">
      <c r="A11960" s="13" t="str">
        <f t="shared" si="186"/>
        <v>watkilo012014</v>
      </c>
      <c r="B11960" s="16" t="s">
        <v>2078</v>
      </c>
      <c r="C11960" s="16">
        <v>2014</v>
      </c>
      <c r="D11960" s="16" t="s">
        <v>2331</v>
      </c>
      <c r="E11960" s="16">
        <v>4</v>
      </c>
      <c r="F11960" s="16">
        <v>0</v>
      </c>
      <c r="G11960" s="16">
        <v>0</v>
      </c>
      <c r="H11960" s="16">
        <v>0</v>
      </c>
    </row>
    <row r="11961" spans="1:8" x14ac:dyDescent="0.3">
      <c r="A11961" s="13" t="str">
        <f t="shared" si="186"/>
        <v>watkilo012014</v>
      </c>
      <c r="B11961" s="16" t="s">
        <v>2078</v>
      </c>
      <c r="C11961" s="16">
        <v>2014</v>
      </c>
      <c r="D11961" s="16" t="s">
        <v>2332</v>
      </c>
      <c r="E11961" s="16">
        <v>4</v>
      </c>
      <c r="F11961" s="16">
        <v>0</v>
      </c>
      <c r="G11961" s="16">
        <v>0</v>
      </c>
      <c r="H11961" s="16">
        <v>0</v>
      </c>
    </row>
    <row r="11962" spans="1:8" x14ac:dyDescent="0.3">
      <c r="A11962" s="13" t="str">
        <f t="shared" si="186"/>
        <v>watsoto012014</v>
      </c>
      <c r="B11962" s="16" t="s">
        <v>1648</v>
      </c>
      <c r="C11962" s="16">
        <v>2014</v>
      </c>
      <c r="D11962" s="16" t="s">
        <v>2334</v>
      </c>
      <c r="E11962" s="16">
        <v>7</v>
      </c>
      <c r="F11962" s="16">
        <v>11</v>
      </c>
      <c r="G11962" s="16">
        <v>1</v>
      </c>
      <c r="H11962" s="16">
        <v>0</v>
      </c>
    </row>
    <row r="11963" spans="1:8" x14ac:dyDescent="0.3">
      <c r="A11963" s="13" t="str">
        <f t="shared" si="186"/>
        <v>weaveje022014</v>
      </c>
      <c r="B11963" s="16" t="s">
        <v>741</v>
      </c>
      <c r="C11963" s="16">
        <v>2014</v>
      </c>
      <c r="D11963" s="16" t="s">
        <v>2334</v>
      </c>
      <c r="E11963" s="16">
        <v>12</v>
      </c>
      <c r="F11963" s="16">
        <v>25</v>
      </c>
      <c r="G11963" s="16">
        <v>2</v>
      </c>
      <c r="H11963" s="16">
        <v>0</v>
      </c>
    </row>
    <row r="11964" spans="1:8" x14ac:dyDescent="0.3">
      <c r="A11964" s="13" t="str">
        <f t="shared" si="186"/>
        <v>webbda012014</v>
      </c>
      <c r="B11964" s="16" t="s">
        <v>2079</v>
      </c>
      <c r="C11964" s="16">
        <v>2014</v>
      </c>
      <c r="D11964" s="16" t="s">
        <v>2334</v>
      </c>
      <c r="E11964" s="16">
        <v>3</v>
      </c>
      <c r="F11964" s="16">
        <v>7</v>
      </c>
      <c r="G11964" s="16">
        <v>3</v>
      </c>
      <c r="H11964" s="16">
        <v>0</v>
      </c>
    </row>
    <row r="11965" spans="1:8" x14ac:dyDescent="0.3">
      <c r="A11965" s="13" t="str">
        <f t="shared" si="186"/>
        <v>webbry012014</v>
      </c>
      <c r="B11965" s="16" t="s">
        <v>1209</v>
      </c>
      <c r="C11965" s="16">
        <v>2014</v>
      </c>
      <c r="D11965" s="16" t="s">
        <v>2334</v>
      </c>
      <c r="E11965" s="16">
        <v>2</v>
      </c>
      <c r="F11965" s="16">
        <v>6</v>
      </c>
      <c r="G11965" s="16">
        <v>0</v>
      </c>
      <c r="H11965" s="16">
        <v>0</v>
      </c>
    </row>
    <row r="11966" spans="1:8" x14ac:dyDescent="0.3">
      <c r="A11966" s="13" t="str">
        <f t="shared" si="186"/>
        <v>webstal012014</v>
      </c>
      <c r="B11966" s="16" t="s">
        <v>2080</v>
      </c>
      <c r="C11966" s="16">
        <v>2014</v>
      </c>
      <c r="D11966" s="16" t="s">
        <v>2334</v>
      </c>
      <c r="E11966" s="16">
        <v>8</v>
      </c>
      <c r="F11966" s="16">
        <v>5</v>
      </c>
      <c r="G11966" s="16">
        <v>0</v>
      </c>
      <c r="H11966" s="16">
        <v>0</v>
      </c>
    </row>
    <row r="11967" spans="1:8" x14ac:dyDescent="0.3">
      <c r="A11967" s="13" t="str">
        <f t="shared" si="186"/>
        <v>weeksje012014</v>
      </c>
      <c r="B11967" s="16" t="s">
        <v>1649</v>
      </c>
      <c r="C11967" s="16">
        <v>2014</v>
      </c>
      <c r="D11967" s="16" t="s">
        <v>39</v>
      </c>
      <c r="E11967" s="16">
        <v>0</v>
      </c>
      <c r="F11967" s="16">
        <v>1</v>
      </c>
      <c r="G11967" s="16">
        <v>0</v>
      </c>
      <c r="H11967" s="16">
        <v>0</v>
      </c>
    </row>
    <row r="11968" spans="1:8" x14ac:dyDescent="0.3">
      <c r="A11968" s="13" t="str">
        <f t="shared" si="186"/>
        <v>weeksje012014</v>
      </c>
      <c r="B11968" s="16" t="s">
        <v>1649</v>
      </c>
      <c r="C11968" s="16">
        <v>2014</v>
      </c>
      <c r="D11968" s="16" t="s">
        <v>39</v>
      </c>
      <c r="E11968" s="16">
        <v>7</v>
      </c>
      <c r="F11968" s="16">
        <v>14</v>
      </c>
      <c r="G11968" s="16">
        <v>0</v>
      </c>
      <c r="H11968" s="16">
        <v>1</v>
      </c>
    </row>
    <row r="11969" spans="1:8" x14ac:dyDescent="0.3">
      <c r="A11969" s="13" t="str">
        <f t="shared" si="186"/>
        <v>weeksje012014</v>
      </c>
      <c r="B11969" s="16" t="s">
        <v>1649</v>
      </c>
      <c r="C11969" s="16">
        <v>2014</v>
      </c>
      <c r="D11969" s="16" t="s">
        <v>2333</v>
      </c>
      <c r="E11969" s="16">
        <v>3</v>
      </c>
      <c r="F11969" s="16">
        <v>8</v>
      </c>
      <c r="G11969" s="16">
        <v>0</v>
      </c>
      <c r="H11969" s="16">
        <v>2</v>
      </c>
    </row>
    <row r="11970" spans="1:8" x14ac:dyDescent="0.3">
      <c r="A11970" s="13" t="str">
        <f t="shared" si="186"/>
        <v>weeksri012014</v>
      </c>
      <c r="B11970" s="16" t="s">
        <v>410</v>
      </c>
      <c r="C11970" s="16">
        <v>2014</v>
      </c>
      <c r="D11970" s="16" t="s">
        <v>39</v>
      </c>
      <c r="E11970" s="16">
        <v>92</v>
      </c>
      <c r="F11970" s="16">
        <v>126</v>
      </c>
      <c r="G11970" s="16">
        <v>7</v>
      </c>
      <c r="H11970" s="16">
        <v>31</v>
      </c>
    </row>
    <row r="11971" spans="1:8" x14ac:dyDescent="0.3">
      <c r="A11971" s="13" t="str">
        <f t="shared" ref="A11971:A12034" si="187">(B11971&amp;C11971)</f>
        <v>werthja012014</v>
      </c>
      <c r="B11971" s="16" t="s">
        <v>347</v>
      </c>
      <c r="C11971" s="16">
        <v>2014</v>
      </c>
      <c r="D11971" s="16" t="s">
        <v>2331</v>
      </c>
      <c r="E11971" s="16">
        <v>247</v>
      </c>
      <c r="F11971" s="16">
        <v>8</v>
      </c>
      <c r="G11971" s="16">
        <v>5</v>
      </c>
      <c r="H11971" s="16">
        <v>1</v>
      </c>
    </row>
    <row r="11972" spans="1:8" x14ac:dyDescent="0.3">
      <c r="A11972" s="13" t="str">
        <f t="shared" si="187"/>
        <v>werthja012014</v>
      </c>
      <c r="B11972" s="16" t="s">
        <v>347</v>
      </c>
      <c r="C11972" s="16">
        <v>2014</v>
      </c>
      <c r="D11972" s="16" t="s">
        <v>2332</v>
      </c>
      <c r="E11972" s="16">
        <v>247</v>
      </c>
      <c r="F11972" s="16">
        <v>8</v>
      </c>
      <c r="G11972" s="16">
        <v>5</v>
      </c>
      <c r="H11972" s="16">
        <v>1</v>
      </c>
    </row>
    <row r="11973" spans="1:8" x14ac:dyDescent="0.3">
      <c r="A11973" s="13" t="str">
        <f t="shared" si="187"/>
        <v>westma032014</v>
      </c>
      <c r="B11973" s="16" t="s">
        <v>2320</v>
      </c>
      <c r="C11973" s="16">
        <v>2014</v>
      </c>
      <c r="D11973" s="16" t="s">
        <v>2334</v>
      </c>
      <c r="E11973" s="16">
        <v>0</v>
      </c>
      <c r="F11973" s="16">
        <v>0</v>
      </c>
      <c r="G11973" s="16">
        <v>0</v>
      </c>
      <c r="H11973" s="16">
        <v>0</v>
      </c>
    </row>
    <row r="11974" spans="1:8" x14ac:dyDescent="0.3">
      <c r="A11974" s="13" t="str">
        <f t="shared" si="187"/>
        <v>wheelry012014</v>
      </c>
      <c r="B11974" s="16" t="s">
        <v>1860</v>
      </c>
      <c r="C11974" s="16">
        <v>2014</v>
      </c>
      <c r="D11974" s="16" t="s">
        <v>2335</v>
      </c>
      <c r="E11974" s="16">
        <v>21</v>
      </c>
      <c r="F11974" s="16">
        <v>2</v>
      </c>
      <c r="G11974" s="16">
        <v>0</v>
      </c>
      <c r="H11974" s="16">
        <v>3</v>
      </c>
    </row>
    <row r="11975" spans="1:8" x14ac:dyDescent="0.3">
      <c r="A11975" s="13" t="str">
        <f t="shared" si="187"/>
        <v>wheelry012014</v>
      </c>
      <c r="B11975" s="16" t="s">
        <v>1860</v>
      </c>
      <c r="C11975" s="16">
        <v>2014</v>
      </c>
      <c r="D11975" s="16" t="s">
        <v>40</v>
      </c>
      <c r="E11975" s="16">
        <v>7</v>
      </c>
      <c r="F11975" s="16">
        <v>18</v>
      </c>
      <c r="G11975" s="16">
        <v>0</v>
      </c>
      <c r="H11975" s="16">
        <v>1</v>
      </c>
    </row>
    <row r="11976" spans="1:8" x14ac:dyDescent="0.3">
      <c r="A11976" s="13" t="str">
        <f t="shared" si="187"/>
        <v>wheelza012014</v>
      </c>
      <c r="B11976" s="16" t="s">
        <v>2082</v>
      </c>
      <c r="C11976" s="16">
        <v>2014</v>
      </c>
      <c r="D11976" s="16" t="s">
        <v>2334</v>
      </c>
      <c r="E11976" s="16">
        <v>10</v>
      </c>
      <c r="F11976" s="16">
        <v>22</v>
      </c>
      <c r="G11976" s="16">
        <v>2</v>
      </c>
      <c r="H11976" s="16">
        <v>2</v>
      </c>
    </row>
    <row r="11977" spans="1:8" x14ac:dyDescent="0.3">
      <c r="A11977" s="13" t="str">
        <f t="shared" si="187"/>
        <v>wheelze012014</v>
      </c>
      <c r="B11977" s="16" t="s">
        <v>2321</v>
      </c>
      <c r="C11977" s="16">
        <v>2014</v>
      </c>
      <c r="D11977" s="16" t="s">
        <v>40</v>
      </c>
      <c r="E11977" s="16">
        <v>12</v>
      </c>
      <c r="F11977" s="16">
        <v>19</v>
      </c>
      <c r="G11977" s="16">
        <v>1</v>
      </c>
      <c r="H11977" s="16">
        <v>3</v>
      </c>
    </row>
    <row r="11978" spans="1:8" x14ac:dyDescent="0.3">
      <c r="A11978" s="13" t="str">
        <f t="shared" si="187"/>
        <v>wheelze012014</v>
      </c>
      <c r="B11978" s="16" t="s">
        <v>2321</v>
      </c>
      <c r="C11978" s="16">
        <v>2014</v>
      </c>
      <c r="D11978" s="16" t="s">
        <v>2330</v>
      </c>
      <c r="E11978" s="16">
        <v>3</v>
      </c>
      <c r="F11978" s="16">
        <v>0</v>
      </c>
      <c r="G11978" s="16">
        <v>1</v>
      </c>
      <c r="H11978" s="16">
        <v>0</v>
      </c>
    </row>
    <row r="11979" spans="1:8" x14ac:dyDescent="0.3">
      <c r="A11979" s="13" t="str">
        <f t="shared" si="187"/>
        <v>wheelze012014</v>
      </c>
      <c r="B11979" s="16" t="s">
        <v>2321</v>
      </c>
      <c r="C11979" s="16">
        <v>2014</v>
      </c>
      <c r="D11979" s="16" t="s">
        <v>2331</v>
      </c>
      <c r="E11979" s="16">
        <v>7</v>
      </c>
      <c r="F11979" s="16">
        <v>2</v>
      </c>
      <c r="G11979" s="16">
        <v>1</v>
      </c>
      <c r="H11979" s="16">
        <v>0</v>
      </c>
    </row>
    <row r="11980" spans="1:8" x14ac:dyDescent="0.3">
      <c r="A11980" s="13" t="str">
        <f t="shared" si="187"/>
        <v>wheelze012014</v>
      </c>
      <c r="B11980" s="16" t="s">
        <v>2321</v>
      </c>
      <c r="C11980" s="16">
        <v>2014</v>
      </c>
      <c r="D11980" s="16" t="s">
        <v>2332</v>
      </c>
      <c r="E11980" s="16">
        <v>4</v>
      </c>
      <c r="F11980" s="16">
        <v>2</v>
      </c>
      <c r="G11980" s="16">
        <v>0</v>
      </c>
      <c r="H11980" s="16">
        <v>0</v>
      </c>
    </row>
    <row r="11981" spans="1:8" x14ac:dyDescent="0.3">
      <c r="A11981" s="13" t="str">
        <f t="shared" si="187"/>
        <v>whelake012014</v>
      </c>
      <c r="B11981" s="16" t="s">
        <v>1651</v>
      </c>
      <c r="C11981" s="16">
        <v>2014</v>
      </c>
      <c r="D11981" s="16" t="s">
        <v>2334</v>
      </c>
      <c r="E11981" s="16">
        <v>0</v>
      </c>
      <c r="F11981" s="16">
        <v>0</v>
      </c>
      <c r="G11981" s="16">
        <v>0</v>
      </c>
      <c r="H11981" s="16">
        <v>0</v>
      </c>
    </row>
    <row r="11982" spans="1:8" x14ac:dyDescent="0.3">
      <c r="A11982" s="13" t="str">
        <f t="shared" si="187"/>
        <v>whiteel032014</v>
      </c>
      <c r="B11982" s="16" t="s">
        <v>619</v>
      </c>
      <c r="C11982" s="16">
        <v>2014</v>
      </c>
      <c r="D11982" s="16" t="s">
        <v>2336</v>
      </c>
      <c r="E11982" s="16">
        <v>49</v>
      </c>
      <c r="F11982" s="16">
        <v>3</v>
      </c>
      <c r="G11982" s="16">
        <v>0</v>
      </c>
      <c r="H11982" s="16">
        <v>1</v>
      </c>
    </row>
    <row r="11983" spans="1:8" x14ac:dyDescent="0.3">
      <c r="A11983" s="13" t="str">
        <f t="shared" si="187"/>
        <v>whitlch012014</v>
      </c>
      <c r="B11983" s="16" t="s">
        <v>2322</v>
      </c>
      <c r="C11983" s="16">
        <v>2014</v>
      </c>
      <c r="D11983" s="16" t="s">
        <v>2334</v>
      </c>
      <c r="E11983" s="16">
        <v>7</v>
      </c>
      <c r="F11983" s="16">
        <v>6</v>
      </c>
      <c r="G11983" s="16">
        <v>0</v>
      </c>
      <c r="H11983" s="16">
        <v>0</v>
      </c>
    </row>
    <row r="11984" spans="1:8" x14ac:dyDescent="0.3">
      <c r="A11984" s="13" t="str">
        <f t="shared" si="187"/>
        <v>wielajo012014</v>
      </c>
      <c r="B11984" s="16" t="s">
        <v>1861</v>
      </c>
      <c r="C11984" s="16">
        <v>2014</v>
      </c>
      <c r="D11984" s="16" t="s">
        <v>2334</v>
      </c>
      <c r="E11984" s="16">
        <v>0</v>
      </c>
      <c r="F11984" s="16">
        <v>1</v>
      </c>
      <c r="G11984" s="16">
        <v>1</v>
      </c>
      <c r="H11984" s="16">
        <v>0</v>
      </c>
    </row>
    <row r="11985" spans="1:8" x14ac:dyDescent="0.3">
      <c r="A11985" s="13" t="str">
        <f t="shared" si="187"/>
        <v>wietema012014</v>
      </c>
      <c r="B11985" s="16" t="s">
        <v>1211</v>
      </c>
      <c r="C11985" s="16">
        <v>2014</v>
      </c>
      <c r="D11985" s="16" t="s">
        <v>2336</v>
      </c>
      <c r="E11985" s="16">
        <v>169</v>
      </c>
      <c r="F11985" s="16">
        <v>5</v>
      </c>
      <c r="G11985" s="16">
        <v>1</v>
      </c>
      <c r="H11985" s="16">
        <v>0</v>
      </c>
    </row>
    <row r="11986" spans="1:8" x14ac:dyDescent="0.3">
      <c r="A11986" s="13" t="str">
        <f t="shared" si="187"/>
        <v>wilheto012014</v>
      </c>
      <c r="B11986" s="16" t="s">
        <v>1653</v>
      </c>
      <c r="C11986" s="16">
        <v>2014</v>
      </c>
      <c r="D11986" s="16" t="s">
        <v>2334</v>
      </c>
      <c r="E11986" s="16">
        <v>8</v>
      </c>
      <c r="F11986" s="16">
        <v>8</v>
      </c>
      <c r="G11986" s="16">
        <v>1</v>
      </c>
      <c r="H11986" s="16">
        <v>0</v>
      </c>
    </row>
    <row r="11987" spans="1:8" x14ac:dyDescent="0.3">
      <c r="A11987" s="13" t="str">
        <f t="shared" si="187"/>
        <v>wilkian012014</v>
      </c>
      <c r="B11987" s="16" t="s">
        <v>2323</v>
      </c>
      <c r="C11987" s="16">
        <v>2014</v>
      </c>
      <c r="D11987" s="16" t="s">
        <v>2335</v>
      </c>
      <c r="E11987" s="16">
        <v>75</v>
      </c>
      <c r="F11987" s="16">
        <v>4</v>
      </c>
      <c r="G11987" s="16">
        <v>0</v>
      </c>
      <c r="H11987" s="16">
        <v>7</v>
      </c>
    </row>
    <row r="11988" spans="1:8" x14ac:dyDescent="0.3">
      <c r="A11988" s="13" t="str">
        <f t="shared" si="187"/>
        <v>willija012014</v>
      </c>
      <c r="B11988" s="16" t="s">
        <v>2324</v>
      </c>
      <c r="C11988" s="16">
        <v>2014</v>
      </c>
      <c r="D11988" s="16" t="s">
        <v>2336</v>
      </c>
      <c r="E11988" s="16">
        <v>37</v>
      </c>
      <c r="F11988" s="16">
        <v>2</v>
      </c>
      <c r="G11988" s="16">
        <v>0</v>
      </c>
      <c r="H11988" s="16">
        <v>0</v>
      </c>
    </row>
    <row r="11989" spans="1:8" x14ac:dyDescent="0.3">
      <c r="A11989" s="13" t="str">
        <f t="shared" si="187"/>
        <v>willije022014</v>
      </c>
      <c r="B11989" s="16" t="s">
        <v>413</v>
      </c>
      <c r="C11989" s="16">
        <v>2014</v>
      </c>
      <c r="D11989" s="16" t="s">
        <v>2334</v>
      </c>
      <c r="E11989" s="16">
        <v>3</v>
      </c>
      <c r="F11989" s="16">
        <v>8</v>
      </c>
      <c r="G11989" s="16">
        <v>0</v>
      </c>
      <c r="H11989" s="16">
        <v>1</v>
      </c>
    </row>
    <row r="11990" spans="1:8" x14ac:dyDescent="0.3">
      <c r="A11990" s="13" t="str">
        <f t="shared" si="187"/>
        <v>willije022014</v>
      </c>
      <c r="B11990" s="16" t="s">
        <v>413</v>
      </c>
      <c r="C11990" s="16">
        <v>2014</v>
      </c>
      <c r="D11990" s="16" t="s">
        <v>2334</v>
      </c>
      <c r="E11990" s="16">
        <v>0</v>
      </c>
      <c r="F11990" s="16">
        <v>1</v>
      </c>
      <c r="G11990" s="16">
        <v>0</v>
      </c>
      <c r="H11990" s="16">
        <v>0</v>
      </c>
    </row>
    <row r="11991" spans="1:8" x14ac:dyDescent="0.3">
      <c r="A11991" s="13" t="str">
        <f t="shared" si="187"/>
        <v>willije022014</v>
      </c>
      <c r="B11991" s="16" t="s">
        <v>413</v>
      </c>
      <c r="C11991" s="16">
        <v>2014</v>
      </c>
      <c r="D11991" s="16" t="s">
        <v>2334</v>
      </c>
      <c r="E11991" s="16">
        <v>4</v>
      </c>
      <c r="F11991" s="16">
        <v>3</v>
      </c>
      <c r="G11991" s="16">
        <v>0</v>
      </c>
      <c r="H11991" s="16">
        <v>1</v>
      </c>
    </row>
    <row r="11992" spans="1:8" x14ac:dyDescent="0.3">
      <c r="A11992" s="13" t="str">
        <f t="shared" si="187"/>
        <v>willijo032014</v>
      </c>
      <c r="B11992" s="16" t="s">
        <v>505</v>
      </c>
      <c r="C11992" s="16">
        <v>2014</v>
      </c>
      <c r="D11992" s="16" t="s">
        <v>2330</v>
      </c>
      <c r="E11992" s="16">
        <v>103</v>
      </c>
      <c r="F11992" s="16">
        <v>3</v>
      </c>
      <c r="G11992" s="16">
        <v>0</v>
      </c>
      <c r="H11992" s="16">
        <v>2</v>
      </c>
    </row>
    <row r="11993" spans="1:8" x14ac:dyDescent="0.3">
      <c r="A11993" s="13" t="str">
        <f t="shared" si="187"/>
        <v>willijo032014</v>
      </c>
      <c r="B11993" s="16" t="s">
        <v>505</v>
      </c>
      <c r="C11993" s="16">
        <v>2014</v>
      </c>
      <c r="D11993" s="16" t="s">
        <v>2331</v>
      </c>
      <c r="E11993" s="16">
        <v>103</v>
      </c>
      <c r="F11993" s="16">
        <v>3</v>
      </c>
      <c r="G11993" s="16">
        <v>0</v>
      </c>
      <c r="H11993" s="16">
        <v>2</v>
      </c>
    </row>
    <row r="11994" spans="1:8" x14ac:dyDescent="0.3">
      <c r="A11994" s="13" t="str">
        <f t="shared" si="187"/>
        <v>willijo032014</v>
      </c>
      <c r="B11994" s="16" t="s">
        <v>505</v>
      </c>
      <c r="C11994" s="16">
        <v>2014</v>
      </c>
      <c r="D11994" s="16" t="s">
        <v>2331</v>
      </c>
      <c r="E11994" s="16">
        <v>3</v>
      </c>
      <c r="F11994" s="16">
        <v>0</v>
      </c>
      <c r="G11994" s="16">
        <v>0</v>
      </c>
      <c r="H11994" s="16">
        <v>0</v>
      </c>
    </row>
    <row r="11995" spans="1:8" x14ac:dyDescent="0.3">
      <c r="A11995" s="13" t="str">
        <f t="shared" si="187"/>
        <v>willijo032014</v>
      </c>
      <c r="B11995" s="16" t="s">
        <v>505</v>
      </c>
      <c r="C11995" s="16">
        <v>2014</v>
      </c>
      <c r="D11995" s="16" t="s">
        <v>2332</v>
      </c>
      <c r="E11995" s="16">
        <v>3</v>
      </c>
      <c r="F11995" s="16">
        <v>0</v>
      </c>
      <c r="G11995" s="16">
        <v>0</v>
      </c>
      <c r="H11995" s="16">
        <v>0</v>
      </c>
    </row>
    <row r="11996" spans="1:8" x14ac:dyDescent="0.3">
      <c r="A11996" s="13" t="str">
        <f t="shared" si="187"/>
        <v>wilsoal012014</v>
      </c>
      <c r="B11996" s="16" t="s">
        <v>2083</v>
      </c>
      <c r="C11996" s="16">
        <v>2014</v>
      </c>
      <c r="D11996" s="16" t="s">
        <v>2334</v>
      </c>
      <c r="E11996" s="16">
        <v>3</v>
      </c>
      <c r="F11996" s="16">
        <v>3</v>
      </c>
      <c r="G11996" s="16">
        <v>0</v>
      </c>
      <c r="H11996" s="16">
        <v>0</v>
      </c>
    </row>
    <row r="11997" spans="1:8" x14ac:dyDescent="0.3">
      <c r="A11997" s="13" t="str">
        <f t="shared" si="187"/>
        <v>wilsobo022014</v>
      </c>
      <c r="B11997" s="16" t="s">
        <v>1034</v>
      </c>
      <c r="C11997" s="16">
        <v>2014</v>
      </c>
      <c r="D11997" s="16" t="s">
        <v>2336</v>
      </c>
      <c r="E11997" s="16">
        <v>10</v>
      </c>
      <c r="F11997" s="16">
        <v>1</v>
      </c>
      <c r="G11997" s="16">
        <v>0</v>
      </c>
      <c r="H11997" s="16">
        <v>0</v>
      </c>
    </row>
    <row r="11998" spans="1:8" x14ac:dyDescent="0.3">
      <c r="A11998" s="13" t="str">
        <f t="shared" si="187"/>
        <v>wilsobr012014</v>
      </c>
      <c r="B11998" s="16" t="s">
        <v>743</v>
      </c>
      <c r="C11998" s="16">
        <v>2014</v>
      </c>
      <c r="D11998" s="16" t="s">
        <v>2334</v>
      </c>
      <c r="E11998" s="16">
        <v>1</v>
      </c>
      <c r="F11998" s="16">
        <v>1</v>
      </c>
      <c r="G11998" s="16">
        <v>1</v>
      </c>
      <c r="H11998" s="16">
        <v>0</v>
      </c>
    </row>
    <row r="11999" spans="1:8" x14ac:dyDescent="0.3">
      <c r="A11999" s="13" t="str">
        <f t="shared" si="187"/>
        <v>wilsocj012014</v>
      </c>
      <c r="B11999" s="16" t="s">
        <v>620</v>
      </c>
      <c r="C11999" s="16">
        <v>2014</v>
      </c>
      <c r="D11999" s="16" t="s">
        <v>2334</v>
      </c>
      <c r="E11999" s="16">
        <v>9</v>
      </c>
      <c r="F11999" s="16">
        <v>22</v>
      </c>
      <c r="G11999" s="16">
        <v>3</v>
      </c>
      <c r="H11999" s="16">
        <v>1</v>
      </c>
    </row>
    <row r="12000" spans="1:8" x14ac:dyDescent="0.3">
      <c r="A12000" s="13" t="str">
        <f t="shared" si="187"/>
        <v>wilsojo032014</v>
      </c>
      <c r="B12000" s="16" t="s">
        <v>621</v>
      </c>
      <c r="C12000" s="16">
        <v>2014</v>
      </c>
      <c r="D12000" s="16" t="s">
        <v>39</v>
      </c>
      <c r="E12000" s="16">
        <v>24</v>
      </c>
      <c r="F12000" s="16">
        <v>55</v>
      </c>
      <c r="G12000" s="16">
        <v>0</v>
      </c>
      <c r="H12000" s="16">
        <v>11</v>
      </c>
    </row>
    <row r="12001" spans="1:8" x14ac:dyDescent="0.3">
      <c r="A12001" s="13" t="str">
        <f t="shared" si="187"/>
        <v>wilsojo032014</v>
      </c>
      <c r="B12001" s="16" t="s">
        <v>621</v>
      </c>
      <c r="C12001" s="16">
        <v>2014</v>
      </c>
      <c r="D12001" s="16" t="s">
        <v>40</v>
      </c>
      <c r="E12001" s="16">
        <v>0</v>
      </c>
      <c r="F12001" s="16">
        <v>11</v>
      </c>
      <c r="G12001" s="16">
        <v>1</v>
      </c>
      <c r="H12001" s="16">
        <v>4</v>
      </c>
    </row>
    <row r="12002" spans="1:8" x14ac:dyDescent="0.3">
      <c r="A12002" s="13" t="str">
        <f t="shared" si="187"/>
        <v>wilsojo032014</v>
      </c>
      <c r="B12002" s="16" t="s">
        <v>621</v>
      </c>
      <c r="C12002" s="16">
        <v>2014</v>
      </c>
      <c r="D12002" s="16" t="s">
        <v>2333</v>
      </c>
      <c r="E12002" s="16">
        <v>4</v>
      </c>
      <c r="F12002" s="16">
        <v>3</v>
      </c>
      <c r="G12002" s="16">
        <v>0</v>
      </c>
      <c r="H12002" s="16">
        <v>3</v>
      </c>
    </row>
    <row r="12003" spans="1:8" x14ac:dyDescent="0.3">
      <c r="A12003" s="13" t="str">
        <f t="shared" si="187"/>
        <v>wilsoju102014</v>
      </c>
      <c r="B12003" s="16" t="s">
        <v>1862</v>
      </c>
      <c r="C12003" s="16">
        <v>2014</v>
      </c>
      <c r="D12003" s="16" t="s">
        <v>2334</v>
      </c>
      <c r="E12003" s="16">
        <v>1</v>
      </c>
      <c r="F12003" s="16">
        <v>3</v>
      </c>
      <c r="G12003" s="16">
        <v>1</v>
      </c>
      <c r="H12003" s="16">
        <v>0</v>
      </c>
    </row>
    <row r="12004" spans="1:8" x14ac:dyDescent="0.3">
      <c r="A12004" s="13" t="str">
        <f t="shared" si="187"/>
        <v>withrch012014</v>
      </c>
      <c r="B12004" s="16" t="s">
        <v>2084</v>
      </c>
      <c r="C12004" s="16">
        <v>2014</v>
      </c>
      <c r="D12004" s="16" t="s">
        <v>2334</v>
      </c>
      <c r="E12004" s="16">
        <v>1</v>
      </c>
      <c r="F12004" s="16">
        <v>1</v>
      </c>
      <c r="G12004" s="16">
        <v>1</v>
      </c>
      <c r="H12004" s="16">
        <v>1</v>
      </c>
    </row>
    <row r="12005" spans="1:8" x14ac:dyDescent="0.3">
      <c r="A12005" s="13" t="str">
        <f t="shared" si="187"/>
        <v>wolfra022014</v>
      </c>
      <c r="B12005" s="16" t="s">
        <v>219</v>
      </c>
      <c r="C12005" s="16">
        <v>2014</v>
      </c>
      <c r="D12005" s="16" t="s">
        <v>2334</v>
      </c>
      <c r="E12005" s="16">
        <v>3</v>
      </c>
      <c r="F12005" s="16">
        <v>5</v>
      </c>
      <c r="G12005" s="16">
        <v>0</v>
      </c>
      <c r="H12005" s="16">
        <v>1</v>
      </c>
    </row>
    <row r="12006" spans="1:8" x14ac:dyDescent="0.3">
      <c r="A12006" s="13" t="str">
        <f t="shared" si="187"/>
        <v>wongko012014</v>
      </c>
      <c r="B12006" s="16" t="s">
        <v>2085</v>
      </c>
      <c r="C12006" s="16">
        <v>2014</v>
      </c>
      <c r="D12006" s="16" t="s">
        <v>39</v>
      </c>
      <c r="E12006" s="16">
        <v>196</v>
      </c>
      <c r="F12006" s="16">
        <v>273</v>
      </c>
      <c r="G12006" s="16">
        <v>12</v>
      </c>
      <c r="H12006" s="16">
        <v>70</v>
      </c>
    </row>
    <row r="12007" spans="1:8" x14ac:dyDescent="0.3">
      <c r="A12007" s="13" t="str">
        <f t="shared" si="187"/>
        <v>woodal022014</v>
      </c>
      <c r="B12007" s="16" t="s">
        <v>2086</v>
      </c>
      <c r="C12007" s="16">
        <v>2014</v>
      </c>
      <c r="D12007" s="16" t="s">
        <v>2334</v>
      </c>
      <c r="E12007" s="16">
        <v>3</v>
      </c>
      <c r="F12007" s="16">
        <v>25</v>
      </c>
      <c r="G12007" s="16">
        <v>2</v>
      </c>
      <c r="H12007" s="16">
        <v>2</v>
      </c>
    </row>
    <row r="12008" spans="1:8" x14ac:dyDescent="0.3">
      <c r="A12008" s="13" t="str">
        <f t="shared" si="187"/>
        <v>woodbl012014</v>
      </c>
      <c r="B12008" s="16" t="s">
        <v>1413</v>
      </c>
      <c r="C12008" s="16">
        <v>2014</v>
      </c>
      <c r="D12008" s="16" t="s">
        <v>2334</v>
      </c>
      <c r="E12008" s="16">
        <v>1</v>
      </c>
      <c r="F12008" s="16">
        <v>1</v>
      </c>
      <c r="G12008" s="16">
        <v>0</v>
      </c>
      <c r="H12008" s="16">
        <v>0</v>
      </c>
    </row>
    <row r="12009" spans="1:8" x14ac:dyDescent="0.3">
      <c r="A12009" s="13" t="str">
        <f t="shared" si="187"/>
        <v>woodtr012014</v>
      </c>
      <c r="B12009" s="16" t="s">
        <v>1414</v>
      </c>
      <c r="C12009" s="16">
        <v>2014</v>
      </c>
      <c r="D12009" s="16" t="s">
        <v>2334</v>
      </c>
      <c r="E12009" s="16">
        <v>6</v>
      </c>
      <c r="F12009" s="16">
        <v>18</v>
      </c>
      <c r="G12009" s="16">
        <v>0</v>
      </c>
      <c r="H12009" s="16">
        <v>3</v>
      </c>
    </row>
    <row r="12010" spans="1:8" x14ac:dyDescent="0.3">
      <c r="A12010" s="13" t="str">
        <f t="shared" si="187"/>
        <v>wootero012014</v>
      </c>
      <c r="B12010" s="16" t="s">
        <v>2087</v>
      </c>
      <c r="C12010" s="16">
        <v>2014</v>
      </c>
      <c r="D12010" s="16" t="s">
        <v>2334</v>
      </c>
      <c r="E12010" s="16">
        <v>5</v>
      </c>
      <c r="F12010" s="16">
        <v>1</v>
      </c>
      <c r="G12010" s="16">
        <v>1</v>
      </c>
      <c r="H12010" s="16">
        <v>0</v>
      </c>
    </row>
    <row r="12011" spans="1:8" x14ac:dyDescent="0.3">
      <c r="A12011" s="13" t="str">
        <f t="shared" si="187"/>
        <v>workmbr012014</v>
      </c>
      <c r="B12011" s="16" t="s">
        <v>2088</v>
      </c>
      <c r="C12011" s="16">
        <v>2014</v>
      </c>
      <c r="D12011" s="16" t="s">
        <v>2334</v>
      </c>
      <c r="E12011" s="16">
        <v>8</v>
      </c>
      <c r="F12011" s="16">
        <v>5</v>
      </c>
      <c r="G12011" s="16">
        <v>1</v>
      </c>
      <c r="H12011" s="16">
        <v>0</v>
      </c>
    </row>
    <row r="12012" spans="1:8" x14ac:dyDescent="0.3">
      <c r="A12012" s="13" t="str">
        <f t="shared" si="187"/>
        <v>worleva012014</v>
      </c>
      <c r="B12012" s="16" t="s">
        <v>1415</v>
      </c>
      <c r="C12012" s="16">
        <v>2014</v>
      </c>
      <c r="D12012" s="16" t="s">
        <v>2334</v>
      </c>
      <c r="E12012" s="16">
        <v>4</v>
      </c>
      <c r="F12012" s="16">
        <v>12</v>
      </c>
      <c r="G12012" s="16">
        <v>1</v>
      </c>
      <c r="H12012" s="16">
        <v>0</v>
      </c>
    </row>
    <row r="12013" spans="1:8" x14ac:dyDescent="0.3">
      <c r="A12013" s="13" t="str">
        <f t="shared" si="187"/>
        <v>worthda012014</v>
      </c>
      <c r="B12013" s="16" t="s">
        <v>1416</v>
      </c>
      <c r="C12013" s="16">
        <v>2014</v>
      </c>
      <c r="D12013" s="16" t="s">
        <v>2335</v>
      </c>
      <c r="E12013" s="16">
        <v>0</v>
      </c>
      <c r="F12013" s="16">
        <v>0</v>
      </c>
      <c r="G12013" s="16">
        <v>1</v>
      </c>
      <c r="H12013" s="16">
        <v>0</v>
      </c>
    </row>
    <row r="12014" spans="1:8" x14ac:dyDescent="0.3">
      <c r="A12014" s="13" t="str">
        <f t="shared" si="187"/>
        <v>worthda012014</v>
      </c>
      <c r="B12014" s="16" t="s">
        <v>1416</v>
      </c>
      <c r="C12014" s="16">
        <v>2014</v>
      </c>
      <c r="D12014" s="16" t="s">
        <v>39</v>
      </c>
      <c r="E12014" s="16">
        <v>2</v>
      </c>
      <c r="F12014" s="16">
        <v>0</v>
      </c>
      <c r="G12014" s="16">
        <v>0</v>
      </c>
      <c r="H12014" s="16">
        <v>0</v>
      </c>
    </row>
    <row r="12015" spans="1:8" x14ac:dyDescent="0.3">
      <c r="A12015" s="13" t="str">
        <f t="shared" si="187"/>
        <v>worthda012014</v>
      </c>
      <c r="B12015" s="16" t="s">
        <v>1416</v>
      </c>
      <c r="C12015" s="16">
        <v>2014</v>
      </c>
      <c r="D12015" s="16" t="s">
        <v>2334</v>
      </c>
      <c r="E12015" s="16">
        <v>1</v>
      </c>
      <c r="F12015" s="16">
        <v>0</v>
      </c>
      <c r="G12015" s="16">
        <v>0</v>
      </c>
      <c r="H12015" s="16">
        <v>0</v>
      </c>
    </row>
    <row r="12016" spans="1:8" x14ac:dyDescent="0.3">
      <c r="A12016" s="13" t="str">
        <f t="shared" si="187"/>
        <v>worthda012014</v>
      </c>
      <c r="B12016" s="16" t="s">
        <v>1416</v>
      </c>
      <c r="C12016" s="16">
        <v>2014</v>
      </c>
      <c r="D12016" s="16" t="s">
        <v>2333</v>
      </c>
      <c r="E12016" s="16">
        <v>27</v>
      </c>
      <c r="F12016" s="16">
        <v>31</v>
      </c>
      <c r="G12016" s="16">
        <v>0</v>
      </c>
      <c r="H12016" s="16">
        <v>14</v>
      </c>
    </row>
    <row r="12017" spans="1:8" x14ac:dyDescent="0.3">
      <c r="A12017" s="13" t="str">
        <f t="shared" si="187"/>
        <v>wrighda032014</v>
      </c>
      <c r="B12017" s="16" t="s">
        <v>507</v>
      </c>
      <c r="C12017" s="16">
        <v>2014</v>
      </c>
      <c r="D12017" s="16" t="s">
        <v>40</v>
      </c>
      <c r="E12017" s="16">
        <v>83</v>
      </c>
      <c r="F12017" s="16">
        <v>231</v>
      </c>
      <c r="G12017" s="16">
        <v>15</v>
      </c>
      <c r="H12017" s="16">
        <v>21</v>
      </c>
    </row>
    <row r="12018" spans="1:8" x14ac:dyDescent="0.3">
      <c r="A12018" s="13" t="str">
        <f t="shared" si="187"/>
        <v>wrighja012014</v>
      </c>
      <c r="B12018" s="16" t="s">
        <v>222</v>
      </c>
      <c r="C12018" s="16">
        <v>2014</v>
      </c>
      <c r="D12018" s="16" t="s">
        <v>2334</v>
      </c>
      <c r="E12018" s="16">
        <v>5</v>
      </c>
      <c r="F12018" s="16">
        <v>12</v>
      </c>
      <c r="G12018" s="16">
        <v>0</v>
      </c>
      <c r="H12018" s="16">
        <v>0</v>
      </c>
    </row>
    <row r="12019" spans="1:8" x14ac:dyDescent="0.3">
      <c r="A12019" s="13" t="str">
        <f t="shared" si="187"/>
        <v>wrighst012014</v>
      </c>
      <c r="B12019" s="16" t="s">
        <v>2089</v>
      </c>
      <c r="C12019" s="16">
        <v>2014</v>
      </c>
      <c r="D12019" s="16" t="s">
        <v>2334</v>
      </c>
      <c r="E12019" s="16">
        <v>2</v>
      </c>
      <c r="F12019" s="16">
        <v>4</v>
      </c>
      <c r="G12019" s="16">
        <v>0</v>
      </c>
      <c r="H12019" s="16">
        <v>1</v>
      </c>
    </row>
    <row r="12020" spans="1:8" x14ac:dyDescent="0.3">
      <c r="A12020" s="13" t="str">
        <f t="shared" si="187"/>
        <v>wrighwe012014</v>
      </c>
      <c r="B12020" s="16" t="s">
        <v>1036</v>
      </c>
      <c r="C12020" s="16">
        <v>2014</v>
      </c>
      <c r="D12020" s="16" t="s">
        <v>2334</v>
      </c>
      <c r="E12020" s="16">
        <v>2</v>
      </c>
      <c r="F12020" s="16">
        <v>12</v>
      </c>
      <c r="G12020" s="16">
        <v>0</v>
      </c>
      <c r="H12020" s="16">
        <v>0</v>
      </c>
    </row>
    <row r="12021" spans="1:8" x14ac:dyDescent="0.3">
      <c r="A12021" s="13" t="str">
        <f t="shared" si="187"/>
        <v>yateski012014</v>
      </c>
      <c r="B12021" s="16" t="s">
        <v>2325</v>
      </c>
      <c r="C12021" s="16">
        <v>2014</v>
      </c>
      <c r="D12021" s="16" t="s">
        <v>2334</v>
      </c>
      <c r="E12021" s="16">
        <v>1</v>
      </c>
      <c r="F12021" s="16">
        <v>4</v>
      </c>
      <c r="G12021" s="16">
        <v>0</v>
      </c>
      <c r="H12021" s="16">
        <v>0</v>
      </c>
    </row>
    <row r="12022" spans="1:8" x14ac:dyDescent="0.3">
      <c r="A12022" s="13" t="str">
        <f t="shared" si="187"/>
        <v>yelicch012014</v>
      </c>
      <c r="B12022" s="16" t="s">
        <v>2090</v>
      </c>
      <c r="C12022" s="16">
        <v>2014</v>
      </c>
      <c r="D12022" s="16" t="s">
        <v>2329</v>
      </c>
      <c r="E12022" s="16">
        <v>16</v>
      </c>
      <c r="F12022" s="16">
        <v>0</v>
      </c>
      <c r="G12022" s="16">
        <v>1</v>
      </c>
      <c r="H12022" s="16">
        <v>0</v>
      </c>
    </row>
    <row r="12023" spans="1:8" x14ac:dyDescent="0.3">
      <c r="A12023" s="13" t="str">
        <f t="shared" si="187"/>
        <v>yelicch012014</v>
      </c>
      <c r="B12023" s="16" t="s">
        <v>2090</v>
      </c>
      <c r="C12023" s="16">
        <v>2014</v>
      </c>
      <c r="D12023" s="16" t="s">
        <v>2330</v>
      </c>
      <c r="E12023" s="16">
        <v>255</v>
      </c>
      <c r="F12023" s="16">
        <v>6</v>
      </c>
      <c r="G12023" s="16">
        <v>1</v>
      </c>
      <c r="H12023" s="16">
        <v>1</v>
      </c>
    </row>
    <row r="12024" spans="1:8" x14ac:dyDescent="0.3">
      <c r="A12024" s="13" t="str">
        <f t="shared" si="187"/>
        <v>yelicch012014</v>
      </c>
      <c r="B12024" s="16" t="s">
        <v>2090</v>
      </c>
      <c r="C12024" s="16">
        <v>2014</v>
      </c>
      <c r="D12024" s="16" t="s">
        <v>2331</v>
      </c>
      <c r="E12024" s="16">
        <v>271</v>
      </c>
      <c r="F12024" s="16">
        <v>6</v>
      </c>
      <c r="G12024" s="16">
        <v>2</v>
      </c>
      <c r="H12024" s="16">
        <v>1</v>
      </c>
    </row>
    <row r="12025" spans="1:8" x14ac:dyDescent="0.3">
      <c r="A12025" s="13" t="str">
        <f t="shared" si="187"/>
        <v>ynoara012014</v>
      </c>
      <c r="B12025" s="16" t="s">
        <v>2326</v>
      </c>
      <c r="C12025" s="16">
        <v>2014</v>
      </c>
      <c r="D12025" s="16" t="s">
        <v>39</v>
      </c>
      <c r="E12025" s="16">
        <v>1</v>
      </c>
      <c r="F12025" s="16">
        <v>3</v>
      </c>
      <c r="G12025" s="16">
        <v>0</v>
      </c>
      <c r="H12025" s="16">
        <v>0</v>
      </c>
    </row>
    <row r="12026" spans="1:8" x14ac:dyDescent="0.3">
      <c r="A12026" s="13" t="str">
        <f t="shared" si="187"/>
        <v>ynoara012014</v>
      </c>
      <c r="B12026" s="16" t="s">
        <v>2326</v>
      </c>
      <c r="C12026" s="16">
        <v>2014</v>
      </c>
      <c r="D12026" s="16" t="s">
        <v>40</v>
      </c>
      <c r="E12026" s="16">
        <v>15</v>
      </c>
      <c r="F12026" s="16">
        <v>34</v>
      </c>
      <c r="G12026" s="16">
        <v>0</v>
      </c>
      <c r="H12026" s="16">
        <v>3</v>
      </c>
    </row>
    <row r="12027" spans="1:8" x14ac:dyDescent="0.3">
      <c r="A12027" s="13" t="str">
        <f t="shared" si="187"/>
        <v>ynoara012014</v>
      </c>
      <c r="B12027" s="16" t="s">
        <v>2326</v>
      </c>
      <c r="C12027" s="16">
        <v>2014</v>
      </c>
      <c r="D12027" s="16" t="s">
        <v>2333</v>
      </c>
      <c r="E12027" s="16">
        <v>2</v>
      </c>
      <c r="F12027" s="16">
        <v>11</v>
      </c>
      <c r="G12027" s="16">
        <v>0</v>
      </c>
      <c r="H12027" s="16">
        <v>3</v>
      </c>
    </row>
    <row r="12028" spans="1:8" x14ac:dyDescent="0.3">
      <c r="A12028" s="13" t="str">
        <f t="shared" si="187"/>
        <v>youngch032014</v>
      </c>
      <c r="B12028" s="16" t="s">
        <v>510</v>
      </c>
      <c r="C12028" s="16">
        <v>2014</v>
      </c>
      <c r="D12028" s="16" t="s">
        <v>2334</v>
      </c>
      <c r="E12028" s="16">
        <v>7</v>
      </c>
      <c r="F12028" s="16">
        <v>10</v>
      </c>
      <c r="G12028" s="16">
        <v>1</v>
      </c>
      <c r="H12028" s="16">
        <v>0</v>
      </c>
    </row>
    <row r="12029" spans="1:8" x14ac:dyDescent="0.3">
      <c r="A12029" s="13" t="str">
        <f t="shared" si="187"/>
        <v>youngch042014</v>
      </c>
      <c r="B12029" s="16" t="s">
        <v>744</v>
      </c>
      <c r="C12029" s="16">
        <v>2014</v>
      </c>
      <c r="D12029" s="16" t="s">
        <v>2329</v>
      </c>
      <c r="E12029" s="16">
        <v>52</v>
      </c>
      <c r="F12029" s="16">
        <v>0</v>
      </c>
      <c r="G12029" s="16">
        <v>0</v>
      </c>
      <c r="H12029" s="16">
        <v>0</v>
      </c>
    </row>
    <row r="12030" spans="1:8" x14ac:dyDescent="0.3">
      <c r="A12030" s="13" t="str">
        <f t="shared" si="187"/>
        <v>youngch042014</v>
      </c>
      <c r="B12030" s="16" t="s">
        <v>744</v>
      </c>
      <c r="C12030" s="16">
        <v>2014</v>
      </c>
      <c r="D12030" s="16" t="s">
        <v>2330</v>
      </c>
      <c r="E12030" s="16">
        <v>75</v>
      </c>
      <c r="F12030" s="16">
        <v>5</v>
      </c>
      <c r="G12030" s="16">
        <v>0</v>
      </c>
      <c r="H12030" s="16">
        <v>3</v>
      </c>
    </row>
    <row r="12031" spans="1:8" x14ac:dyDescent="0.3">
      <c r="A12031" s="13" t="str">
        <f t="shared" si="187"/>
        <v>youngch042014</v>
      </c>
      <c r="B12031" s="16" t="s">
        <v>744</v>
      </c>
      <c r="C12031" s="16">
        <v>2014</v>
      </c>
      <c r="D12031" s="16" t="s">
        <v>2330</v>
      </c>
      <c r="E12031" s="16">
        <v>33</v>
      </c>
      <c r="F12031" s="16">
        <v>1</v>
      </c>
      <c r="G12031" s="16">
        <v>1</v>
      </c>
      <c r="H12031" s="16">
        <v>0</v>
      </c>
    </row>
    <row r="12032" spans="1:8" x14ac:dyDescent="0.3">
      <c r="A12032" s="13" t="str">
        <f t="shared" si="187"/>
        <v>youngch042014</v>
      </c>
      <c r="B12032" s="16" t="s">
        <v>744</v>
      </c>
      <c r="C12032" s="16">
        <v>2014</v>
      </c>
      <c r="D12032" s="16" t="s">
        <v>2331</v>
      </c>
      <c r="E12032" s="16">
        <v>133</v>
      </c>
      <c r="F12032" s="16">
        <v>5</v>
      </c>
      <c r="G12032" s="16">
        <v>1</v>
      </c>
      <c r="H12032" s="16">
        <v>3</v>
      </c>
    </row>
    <row r="12033" spans="1:8" x14ac:dyDescent="0.3">
      <c r="A12033" s="13" t="str">
        <f t="shared" si="187"/>
        <v>youngch042014</v>
      </c>
      <c r="B12033" s="16" t="s">
        <v>744</v>
      </c>
      <c r="C12033" s="16">
        <v>2014</v>
      </c>
      <c r="D12033" s="16" t="s">
        <v>2331</v>
      </c>
      <c r="E12033" s="16">
        <v>35</v>
      </c>
      <c r="F12033" s="16">
        <v>1</v>
      </c>
      <c r="G12033" s="16">
        <v>1</v>
      </c>
      <c r="H12033" s="16">
        <v>0</v>
      </c>
    </row>
    <row r="12034" spans="1:8" x14ac:dyDescent="0.3">
      <c r="A12034" s="13" t="str">
        <f t="shared" si="187"/>
        <v>youngch042014</v>
      </c>
      <c r="B12034" s="16" t="s">
        <v>744</v>
      </c>
      <c r="C12034" s="16">
        <v>2014</v>
      </c>
      <c r="D12034" s="16" t="s">
        <v>2332</v>
      </c>
      <c r="E12034" s="16">
        <v>6</v>
      </c>
      <c r="F12034" s="16">
        <v>0</v>
      </c>
      <c r="G12034" s="16">
        <v>1</v>
      </c>
      <c r="H12034" s="16">
        <v>0</v>
      </c>
    </row>
    <row r="12035" spans="1:8" x14ac:dyDescent="0.3">
      <c r="A12035" s="13" t="str">
        <f t="shared" ref="A12035:A12056" si="188">(B12035&amp;C12035)</f>
        <v>youngch042014</v>
      </c>
      <c r="B12035" s="16" t="s">
        <v>744</v>
      </c>
      <c r="C12035" s="16">
        <v>2014</v>
      </c>
      <c r="D12035" s="16" t="s">
        <v>2332</v>
      </c>
      <c r="E12035" s="16">
        <v>2</v>
      </c>
      <c r="F12035" s="16">
        <v>0</v>
      </c>
      <c r="G12035" s="16">
        <v>0</v>
      </c>
      <c r="H12035" s="16">
        <v>0</v>
      </c>
    </row>
    <row r="12036" spans="1:8" x14ac:dyDescent="0.3">
      <c r="A12036" s="13" t="str">
        <f t="shared" si="188"/>
        <v>youngde032014</v>
      </c>
      <c r="B12036" s="16" t="s">
        <v>745</v>
      </c>
      <c r="C12036" s="16">
        <v>2014</v>
      </c>
      <c r="D12036" s="16" t="s">
        <v>2330</v>
      </c>
      <c r="E12036" s="16">
        <v>29</v>
      </c>
      <c r="F12036" s="16">
        <v>3</v>
      </c>
      <c r="G12036" s="16">
        <v>0</v>
      </c>
      <c r="H12036" s="16">
        <v>0</v>
      </c>
    </row>
    <row r="12037" spans="1:8" x14ac:dyDescent="0.3">
      <c r="A12037" s="13" t="str">
        <f t="shared" si="188"/>
        <v>youngde032014</v>
      </c>
      <c r="B12037" s="16" t="s">
        <v>745</v>
      </c>
      <c r="C12037" s="16">
        <v>2014</v>
      </c>
      <c r="D12037" s="16" t="s">
        <v>2331</v>
      </c>
      <c r="E12037" s="16">
        <v>32</v>
      </c>
      <c r="F12037" s="16">
        <v>4</v>
      </c>
      <c r="G12037" s="16">
        <v>0</v>
      </c>
      <c r="H12037" s="16">
        <v>1</v>
      </c>
    </row>
    <row r="12038" spans="1:8" x14ac:dyDescent="0.3">
      <c r="A12038" s="13" t="str">
        <f t="shared" si="188"/>
        <v>youngde032014</v>
      </c>
      <c r="B12038" s="16" t="s">
        <v>745</v>
      </c>
      <c r="C12038" s="16">
        <v>2014</v>
      </c>
      <c r="D12038" s="16" t="s">
        <v>2332</v>
      </c>
      <c r="E12038" s="16">
        <v>3</v>
      </c>
      <c r="F12038" s="16">
        <v>1</v>
      </c>
      <c r="G12038" s="16">
        <v>0</v>
      </c>
      <c r="H12038" s="16">
        <v>1</v>
      </c>
    </row>
    <row r="12039" spans="1:8" x14ac:dyDescent="0.3">
      <c r="A12039" s="13" t="str">
        <f t="shared" si="188"/>
        <v>younger032014</v>
      </c>
      <c r="B12039" s="16" t="s">
        <v>1213</v>
      </c>
      <c r="C12039" s="16">
        <v>2014</v>
      </c>
      <c r="D12039" s="16" t="s">
        <v>39</v>
      </c>
      <c r="E12039" s="16">
        <v>3</v>
      </c>
      <c r="F12039" s="16">
        <v>2</v>
      </c>
      <c r="G12039" s="16">
        <v>0</v>
      </c>
      <c r="H12039" s="16">
        <v>0</v>
      </c>
    </row>
    <row r="12040" spans="1:8" x14ac:dyDescent="0.3">
      <c r="A12040" s="13" t="str">
        <f t="shared" si="188"/>
        <v>younger032014</v>
      </c>
      <c r="B12040" s="16" t="s">
        <v>1213</v>
      </c>
      <c r="C12040" s="16">
        <v>2014</v>
      </c>
      <c r="D12040" s="16" t="s">
        <v>2329</v>
      </c>
      <c r="E12040" s="16">
        <v>0</v>
      </c>
      <c r="F12040" s="16">
        <v>0</v>
      </c>
      <c r="G12040" s="16">
        <v>0</v>
      </c>
      <c r="H12040" s="16">
        <v>0</v>
      </c>
    </row>
    <row r="12041" spans="1:8" x14ac:dyDescent="0.3">
      <c r="A12041" s="13" t="str">
        <f t="shared" si="188"/>
        <v>younger032014</v>
      </c>
      <c r="B12041" s="16" t="s">
        <v>1213</v>
      </c>
      <c r="C12041" s="16">
        <v>2014</v>
      </c>
      <c r="D12041" s="16" t="s">
        <v>2330</v>
      </c>
      <c r="E12041" s="16">
        <v>128</v>
      </c>
      <c r="F12041" s="16">
        <v>6</v>
      </c>
      <c r="G12041" s="16">
        <v>1</v>
      </c>
      <c r="H12041" s="16">
        <v>1</v>
      </c>
    </row>
    <row r="12042" spans="1:8" x14ac:dyDescent="0.3">
      <c r="A12042" s="13" t="str">
        <f t="shared" si="188"/>
        <v>younger032014</v>
      </c>
      <c r="B12042" s="16" t="s">
        <v>1213</v>
      </c>
      <c r="C12042" s="16">
        <v>2014</v>
      </c>
      <c r="D12042" s="16" t="s">
        <v>2331</v>
      </c>
      <c r="E12042" s="16">
        <v>128</v>
      </c>
      <c r="F12042" s="16">
        <v>6</v>
      </c>
      <c r="G12042" s="16">
        <v>1</v>
      </c>
      <c r="H12042" s="16">
        <v>1</v>
      </c>
    </row>
    <row r="12043" spans="1:8" x14ac:dyDescent="0.3">
      <c r="A12043" s="13" t="str">
        <f t="shared" si="188"/>
        <v>zeidjo012014</v>
      </c>
      <c r="B12043" s="16" t="s">
        <v>2091</v>
      </c>
      <c r="C12043" s="16">
        <v>2014</v>
      </c>
      <c r="D12043" s="16" t="s">
        <v>2334</v>
      </c>
      <c r="E12043" s="16">
        <v>1</v>
      </c>
      <c r="F12043" s="16">
        <v>7</v>
      </c>
      <c r="G12043" s="16">
        <v>0</v>
      </c>
      <c r="H12043" s="16">
        <v>1</v>
      </c>
    </row>
    <row r="12044" spans="1:8" x14ac:dyDescent="0.3">
      <c r="A12044" s="13" t="str">
        <f t="shared" si="188"/>
        <v>zieglbr012014</v>
      </c>
      <c r="B12044" s="16" t="s">
        <v>1037</v>
      </c>
      <c r="C12044" s="16">
        <v>2014</v>
      </c>
      <c r="D12044" s="16" t="s">
        <v>2334</v>
      </c>
      <c r="E12044" s="16">
        <v>6</v>
      </c>
      <c r="F12044" s="16">
        <v>16</v>
      </c>
      <c r="G12044" s="16">
        <v>2</v>
      </c>
      <c r="H12044" s="16">
        <v>2</v>
      </c>
    </row>
    <row r="12045" spans="1:8" x14ac:dyDescent="0.3">
      <c r="A12045" s="13" t="str">
        <f t="shared" si="188"/>
        <v>zimmejo022014</v>
      </c>
      <c r="B12045" s="16" t="s">
        <v>1214</v>
      </c>
      <c r="C12045" s="16">
        <v>2014</v>
      </c>
      <c r="D12045" s="16" t="s">
        <v>2334</v>
      </c>
      <c r="E12045" s="16">
        <v>13</v>
      </c>
      <c r="F12045" s="16">
        <v>19</v>
      </c>
      <c r="G12045" s="16">
        <v>1</v>
      </c>
      <c r="H12045" s="16">
        <v>0</v>
      </c>
    </row>
    <row r="12046" spans="1:8" x14ac:dyDescent="0.3">
      <c r="A12046" s="13" t="str">
        <f t="shared" si="188"/>
        <v>zimmery012014</v>
      </c>
      <c r="B12046" s="16" t="s">
        <v>622</v>
      </c>
      <c r="C12046" s="16">
        <v>2014</v>
      </c>
      <c r="D12046" s="16" t="s">
        <v>2335</v>
      </c>
      <c r="E12046" s="16">
        <v>23</v>
      </c>
      <c r="F12046" s="16">
        <v>0</v>
      </c>
      <c r="G12046" s="16">
        <v>1</v>
      </c>
      <c r="H12046" s="16">
        <v>2</v>
      </c>
    </row>
    <row r="12047" spans="1:8" x14ac:dyDescent="0.3">
      <c r="A12047" s="13" t="str">
        <f t="shared" si="188"/>
        <v>zimmery012014</v>
      </c>
      <c r="B12047" s="16" t="s">
        <v>622</v>
      </c>
      <c r="C12047" s="16">
        <v>2014</v>
      </c>
      <c r="D12047" s="16" t="s">
        <v>40</v>
      </c>
      <c r="E12047" s="16">
        <v>18</v>
      </c>
      <c r="F12047" s="16">
        <v>37</v>
      </c>
      <c r="G12047" s="16">
        <v>3</v>
      </c>
      <c r="H12047" s="16">
        <v>4</v>
      </c>
    </row>
    <row r="12048" spans="1:8" x14ac:dyDescent="0.3">
      <c r="A12048" s="13" t="str">
        <f t="shared" si="188"/>
        <v>zimmery012014</v>
      </c>
      <c r="B12048" s="16" t="s">
        <v>622</v>
      </c>
      <c r="C12048" s="16">
        <v>2014</v>
      </c>
      <c r="D12048" s="16" t="s">
        <v>2330</v>
      </c>
      <c r="E12048" s="16">
        <v>48</v>
      </c>
      <c r="F12048" s="16">
        <v>2</v>
      </c>
      <c r="G12048" s="16">
        <v>0</v>
      </c>
      <c r="H12048" s="16">
        <v>0</v>
      </c>
    </row>
    <row r="12049" spans="1:8" x14ac:dyDescent="0.3">
      <c r="A12049" s="13" t="str">
        <f t="shared" si="188"/>
        <v>zimmery012014</v>
      </c>
      <c r="B12049" s="16" t="s">
        <v>622</v>
      </c>
      <c r="C12049" s="16">
        <v>2014</v>
      </c>
      <c r="D12049" s="16" t="s">
        <v>2331</v>
      </c>
      <c r="E12049" s="16">
        <v>48</v>
      </c>
      <c r="F12049" s="16">
        <v>2</v>
      </c>
      <c r="G12049" s="16">
        <v>0</v>
      </c>
      <c r="H12049" s="16">
        <v>0</v>
      </c>
    </row>
    <row r="12050" spans="1:8" x14ac:dyDescent="0.3">
      <c r="A12050" s="13" t="str">
        <f t="shared" si="188"/>
        <v>zobribe012014</v>
      </c>
      <c r="B12050" s="16" t="s">
        <v>747</v>
      </c>
      <c r="C12050" s="16">
        <v>2014</v>
      </c>
      <c r="D12050" s="16" t="s">
        <v>39</v>
      </c>
      <c r="E12050" s="16">
        <v>105</v>
      </c>
      <c r="F12050" s="16">
        <v>185</v>
      </c>
      <c r="G12050" s="16">
        <v>6</v>
      </c>
      <c r="H12050" s="16">
        <v>32</v>
      </c>
    </row>
    <row r="12051" spans="1:8" x14ac:dyDescent="0.3">
      <c r="A12051" s="13" t="str">
        <f t="shared" si="188"/>
        <v>zobribe012014</v>
      </c>
      <c r="B12051" s="16" t="s">
        <v>747</v>
      </c>
      <c r="C12051" s="16">
        <v>2014</v>
      </c>
      <c r="D12051" s="16" t="s">
        <v>2329</v>
      </c>
      <c r="E12051" s="16">
        <v>12</v>
      </c>
      <c r="F12051" s="16">
        <v>0</v>
      </c>
      <c r="G12051" s="16">
        <v>0</v>
      </c>
      <c r="H12051" s="16">
        <v>0</v>
      </c>
    </row>
    <row r="12052" spans="1:8" x14ac:dyDescent="0.3">
      <c r="A12052" s="13" t="str">
        <f t="shared" si="188"/>
        <v>zobribe012014</v>
      </c>
      <c r="B12052" s="16" t="s">
        <v>747</v>
      </c>
      <c r="C12052" s="16">
        <v>2014</v>
      </c>
      <c r="D12052" s="16" t="s">
        <v>2330</v>
      </c>
      <c r="E12052" s="16">
        <v>51</v>
      </c>
      <c r="F12052" s="16">
        <v>1</v>
      </c>
      <c r="G12052" s="16">
        <v>0</v>
      </c>
      <c r="H12052" s="16">
        <v>0</v>
      </c>
    </row>
    <row r="12053" spans="1:8" x14ac:dyDescent="0.3">
      <c r="A12053" s="13" t="str">
        <f t="shared" si="188"/>
        <v>zobribe012014</v>
      </c>
      <c r="B12053" s="16" t="s">
        <v>747</v>
      </c>
      <c r="C12053" s="16">
        <v>2014</v>
      </c>
      <c r="D12053" s="16" t="s">
        <v>2331</v>
      </c>
      <c r="E12053" s="16">
        <v>101</v>
      </c>
      <c r="F12053" s="16">
        <v>2</v>
      </c>
      <c r="G12053" s="16">
        <v>0</v>
      </c>
      <c r="H12053" s="16">
        <v>0</v>
      </c>
    </row>
    <row r="12054" spans="1:8" x14ac:dyDescent="0.3">
      <c r="A12054" s="13" t="str">
        <f t="shared" si="188"/>
        <v>zobribe012014</v>
      </c>
      <c r="B12054" s="16" t="s">
        <v>747</v>
      </c>
      <c r="C12054" s="16">
        <v>2014</v>
      </c>
      <c r="D12054" s="16" t="s">
        <v>2332</v>
      </c>
      <c r="E12054" s="16">
        <v>38</v>
      </c>
      <c r="F12054" s="16">
        <v>1</v>
      </c>
      <c r="G12054" s="16">
        <v>0</v>
      </c>
      <c r="H12054" s="16">
        <v>0</v>
      </c>
    </row>
    <row r="12055" spans="1:8" x14ac:dyDescent="0.3">
      <c r="A12055" s="13" t="str">
        <f t="shared" si="188"/>
        <v>zobribe012014</v>
      </c>
      <c r="B12055" s="16" t="s">
        <v>747</v>
      </c>
      <c r="C12055" s="16">
        <v>2014</v>
      </c>
      <c r="D12055" s="16" t="s">
        <v>2333</v>
      </c>
      <c r="E12055" s="16">
        <v>16</v>
      </c>
      <c r="F12055" s="16">
        <v>57</v>
      </c>
      <c r="G12055" s="16">
        <v>2</v>
      </c>
      <c r="H12055" s="16">
        <v>12</v>
      </c>
    </row>
    <row r="12056" spans="1:8" x14ac:dyDescent="0.3">
      <c r="A12056" s="13" t="str">
        <f t="shared" si="188"/>
        <v>zuninmi012014</v>
      </c>
      <c r="B12056" s="16" t="s">
        <v>2092</v>
      </c>
      <c r="C12056" s="16">
        <v>2014</v>
      </c>
      <c r="D12056" s="16" t="s">
        <v>2336</v>
      </c>
      <c r="E12056" s="16">
        <v>1010</v>
      </c>
      <c r="F12056" s="16">
        <v>84</v>
      </c>
      <c r="G12056" s="16">
        <v>5</v>
      </c>
      <c r="H12056" s="16">
        <v>5</v>
      </c>
    </row>
  </sheetData>
  <autoFilter ref="B1:H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G10"/>
  <sheetViews>
    <sheetView showGridLines="0" workbookViewId="0">
      <selection activeCell="B10" sqref="B10"/>
    </sheetView>
  </sheetViews>
  <sheetFormatPr defaultColWidth="9.109375" defaultRowHeight="14.4" x14ac:dyDescent="0.3"/>
  <cols>
    <col min="1" max="1" width="9.109375" style="13"/>
    <col min="2" max="2" width="11.5546875" style="13" customWidth="1"/>
    <col min="3" max="3" width="11.109375" style="13" customWidth="1"/>
    <col min="4" max="16384" width="9.109375" style="13"/>
  </cols>
  <sheetData>
    <row r="1" spans="2:7" ht="27" customHeight="1" x14ac:dyDescent="0.3"/>
    <row r="2" spans="2:7" ht="15" thickBot="1" x14ac:dyDescent="0.35">
      <c r="C2" s="18" t="s">
        <v>19</v>
      </c>
      <c r="D2" s="19" t="s">
        <v>20</v>
      </c>
      <c r="E2" s="19" t="s">
        <v>21</v>
      </c>
      <c r="F2" s="19" t="s">
        <v>22</v>
      </c>
      <c r="G2" s="20" t="s">
        <v>23</v>
      </c>
    </row>
    <row r="3" spans="2:7" ht="15" thickBot="1" x14ac:dyDescent="0.35">
      <c r="B3" s="14" t="s">
        <v>24</v>
      </c>
      <c r="C3" s="21">
        <v>4</v>
      </c>
      <c r="D3" s="22">
        <v>4.25</v>
      </c>
      <c r="E3" s="22">
        <v>4.5</v>
      </c>
      <c r="F3" s="22">
        <v>4.75</v>
      </c>
      <c r="G3" s="23">
        <v>5</v>
      </c>
    </row>
    <row r="4" spans="2:7" ht="15" thickBot="1" x14ac:dyDescent="0.35">
      <c r="B4" s="17" t="s">
        <v>25</v>
      </c>
      <c r="C4" s="24">
        <v>12</v>
      </c>
      <c r="D4" s="25">
        <v>12.5</v>
      </c>
      <c r="E4" s="25">
        <v>13</v>
      </c>
      <c r="F4" s="25">
        <v>13.5</v>
      </c>
      <c r="G4" s="26">
        <v>14</v>
      </c>
    </row>
    <row r="5" spans="2:7" ht="15" thickBot="1" x14ac:dyDescent="0.35">
      <c r="B5" s="14" t="s">
        <v>26</v>
      </c>
      <c r="C5" s="24">
        <v>24</v>
      </c>
      <c r="D5" s="25">
        <v>25</v>
      </c>
      <c r="E5" s="25">
        <v>26</v>
      </c>
      <c r="F5" s="25">
        <v>27</v>
      </c>
      <c r="G5" s="26">
        <v>28</v>
      </c>
    </row>
    <row r="6" spans="2:7" ht="15" thickBot="1" x14ac:dyDescent="0.35">
      <c r="B6" s="17" t="s">
        <v>27</v>
      </c>
      <c r="C6" s="24">
        <v>15</v>
      </c>
      <c r="D6" s="25">
        <v>15.5</v>
      </c>
      <c r="E6" s="25">
        <v>16</v>
      </c>
      <c r="F6" s="25">
        <v>16.5</v>
      </c>
      <c r="G6" s="26">
        <v>17</v>
      </c>
    </row>
    <row r="7" spans="2:7" x14ac:dyDescent="0.3">
      <c r="B7" s="14" t="s">
        <v>28</v>
      </c>
      <c r="C7" s="27">
        <v>30</v>
      </c>
      <c r="D7" s="28">
        <v>31</v>
      </c>
      <c r="E7" s="28">
        <v>32</v>
      </c>
      <c r="F7" s="28">
        <v>33</v>
      </c>
      <c r="G7" s="29">
        <v>34</v>
      </c>
    </row>
    <row r="9" spans="2:7" x14ac:dyDescent="0.3">
      <c r="B9" s="31" t="s">
        <v>29</v>
      </c>
      <c r="C9" s="31" t="s">
        <v>30</v>
      </c>
      <c r="E9" s="93" t="s">
        <v>31</v>
      </c>
      <c r="F9" s="93"/>
    </row>
    <row r="10" spans="2:7" ht="17.25" customHeight="1" x14ac:dyDescent="0.3">
      <c r="B10" s="14" t="s">
        <v>28</v>
      </c>
      <c r="C10" s="30" t="s">
        <v>20</v>
      </c>
      <c r="D10" s="16" t="s">
        <v>32</v>
      </c>
      <c r="E10" s="94">
        <f>INDEX($C$3:$G$7,MATCH(B10,B3:B7,0),MATCH(C10,C2:G2,0))</f>
        <v>31</v>
      </c>
      <c r="F10" s="95"/>
      <c r="G10" s="32"/>
    </row>
  </sheetData>
  <mergeCells count="2">
    <mergeCell ref="E9:F9"/>
    <mergeCell ref="E10:F10"/>
  </mergeCells>
  <dataValidations count="2">
    <dataValidation type="list" allowBlank="1" showInputMessage="1" showErrorMessage="1" sqref="B10" xr:uid="{E9E89A78-4BB3-4471-A217-387DB36CA28C}">
      <formula1>$B$3:$B$7</formula1>
    </dataValidation>
    <dataValidation type="list" allowBlank="1" showInputMessage="1" showErrorMessage="1" sqref="C10" xr:uid="{639270C0-9397-4AF0-9780-4CACD4C94882}">
      <formula1>$C$2:$G$2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2:F19"/>
  <sheetViews>
    <sheetView showGridLines="0" workbookViewId="0">
      <selection activeCell="O9" sqref="O9"/>
    </sheetView>
  </sheetViews>
  <sheetFormatPr defaultColWidth="9.109375" defaultRowHeight="14.4" x14ac:dyDescent="0.3"/>
  <cols>
    <col min="1" max="1" width="6.44140625" style="1" customWidth="1"/>
    <col min="2" max="2" width="14.44140625" style="1" customWidth="1"/>
    <col min="3" max="3" width="13.109375" style="1" customWidth="1"/>
    <col min="4" max="4" width="13" style="1" customWidth="1"/>
    <col min="5" max="16384" width="9.109375" style="1"/>
  </cols>
  <sheetData>
    <row r="2" spans="1:6" ht="15" thickBot="1" x14ac:dyDescent="0.35">
      <c r="B2" s="5" t="s">
        <v>0</v>
      </c>
      <c r="C2" s="6" t="s">
        <v>1</v>
      </c>
      <c r="D2" s="4" t="s">
        <v>2</v>
      </c>
    </row>
    <row r="3" spans="1:6" ht="15.6" thickTop="1" thickBot="1" x14ac:dyDescent="0.35">
      <c r="A3" s="9"/>
      <c r="B3" s="7" t="s">
        <v>3</v>
      </c>
      <c r="C3" s="8">
        <v>1696583</v>
      </c>
      <c r="D3" s="8">
        <v>26183</v>
      </c>
    </row>
    <row r="4" spans="1:6" ht="15.6" thickTop="1" thickBot="1" x14ac:dyDescent="0.35">
      <c r="A4" s="9"/>
      <c r="B4" s="7" t="s">
        <v>4</v>
      </c>
      <c r="C4" s="8">
        <v>1585079</v>
      </c>
      <c r="D4" s="8">
        <v>20024</v>
      </c>
    </row>
    <row r="5" spans="1:6" ht="15.6" thickTop="1" thickBot="1" x14ac:dyDescent="0.35">
      <c r="A5" s="9"/>
      <c r="B5" s="7" t="s">
        <v>5</v>
      </c>
      <c r="C5" s="8">
        <v>584486</v>
      </c>
      <c r="D5" s="8">
        <v>20564</v>
      </c>
    </row>
    <row r="6" spans="1:6" ht="15.6" thickTop="1" thickBot="1" x14ac:dyDescent="0.35">
      <c r="A6" s="9"/>
      <c r="B6" s="7" t="s">
        <v>6</v>
      </c>
      <c r="C6" s="8">
        <v>2157640</v>
      </c>
      <c r="D6" s="8">
        <v>192000</v>
      </c>
    </row>
    <row r="7" spans="1:6" ht="15.6" thickTop="1" thickBot="1" x14ac:dyDescent="0.35">
      <c r="A7" s="9"/>
      <c r="B7" s="7" t="s">
        <v>7</v>
      </c>
      <c r="C7" s="8">
        <v>4236023</v>
      </c>
      <c r="D7" s="8">
        <v>40629</v>
      </c>
    </row>
    <row r="8" spans="1:6" ht="15.6" thickTop="1" thickBot="1" x14ac:dyDescent="0.35">
      <c r="A8" s="9"/>
      <c r="B8" s="7" t="s">
        <v>8</v>
      </c>
      <c r="C8" s="8">
        <v>140198</v>
      </c>
      <c r="D8" s="8">
        <v>9872</v>
      </c>
    </row>
    <row r="9" spans="1:6" ht="15.6" thickTop="1" thickBot="1" x14ac:dyDescent="0.35">
      <c r="A9" s="9"/>
      <c r="B9" s="7" t="s">
        <v>9</v>
      </c>
      <c r="C9" s="8">
        <v>299678</v>
      </c>
      <c r="D9" s="8">
        <v>8006</v>
      </c>
    </row>
    <row r="10" spans="1:6" ht="15.6" thickTop="1" thickBot="1" x14ac:dyDescent="0.35">
      <c r="A10" s="9"/>
      <c r="B10" s="7" t="s">
        <v>10</v>
      </c>
      <c r="C10" s="8">
        <v>2707191</v>
      </c>
      <c r="D10" s="8">
        <v>70705</v>
      </c>
    </row>
    <row r="11" spans="1:6" ht="15.6" thickTop="1" thickBot="1" x14ac:dyDescent="0.35">
      <c r="A11" s="9"/>
      <c r="B11" s="7" t="s">
        <v>11</v>
      </c>
      <c r="C11" s="8">
        <v>6891138</v>
      </c>
      <c r="D11" s="8">
        <v>22617</v>
      </c>
    </row>
    <row r="12" spans="1:6" ht="15.6" thickTop="1" thickBot="1" x14ac:dyDescent="0.35">
      <c r="A12" s="9"/>
      <c r="B12" s="7" t="s">
        <v>12</v>
      </c>
      <c r="C12" s="8">
        <v>3454456</v>
      </c>
      <c r="D12" s="8">
        <v>22334</v>
      </c>
    </row>
    <row r="13" spans="1:6" ht="15.6" thickTop="1" thickBot="1" x14ac:dyDescent="0.35">
      <c r="A13" s="9"/>
      <c r="B13" s="7" t="s">
        <v>13</v>
      </c>
      <c r="C13" s="8">
        <v>3345678</v>
      </c>
      <c r="D13" s="8">
        <v>35771</v>
      </c>
    </row>
    <row r="14" spans="1:6" ht="15.6" thickTop="1" thickBot="1" x14ac:dyDescent="0.35">
      <c r="A14" s="9"/>
      <c r="B14" s="7" t="s">
        <v>14</v>
      </c>
      <c r="C14" s="8">
        <v>763124</v>
      </c>
      <c r="D14" s="8">
        <v>11245</v>
      </c>
    </row>
    <row r="15" spans="1:6" ht="15.6" thickTop="1" thickBot="1" x14ac:dyDescent="0.35">
      <c r="B15" s="3"/>
      <c r="C15" s="3"/>
      <c r="D15" s="3"/>
      <c r="F15" s="2" t="s">
        <v>15</v>
      </c>
    </row>
    <row r="16" spans="1:6" ht="16.8" thickTop="1" thickBot="1" x14ac:dyDescent="0.35">
      <c r="B16" s="10"/>
      <c r="C16" s="12" t="s">
        <v>16</v>
      </c>
      <c r="D16" s="11">
        <v>0</v>
      </c>
    </row>
    <row r="17" spans="1:6" ht="16.8" thickTop="1" thickBot="1" x14ac:dyDescent="0.35">
      <c r="A17" s="9"/>
      <c r="C17" s="12" t="s">
        <v>17</v>
      </c>
      <c r="D17" s="11">
        <v>12</v>
      </c>
      <c r="F17" s="2" t="s">
        <v>18</v>
      </c>
    </row>
    <row r="18" spans="1:6" ht="15" thickTop="1" x14ac:dyDescent="0.3">
      <c r="A18" s="9"/>
    </row>
    <row r="19" spans="1:6" x14ac:dyDescent="0.3">
      <c r="F19" s="2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Scroll Bar 1">
              <controlPr defaultSize="0" autoPict="0">
                <anchor moveWithCells="1">
                  <from>
                    <xdr:col>6</xdr:col>
                    <xdr:colOff>60960</xdr:colOff>
                    <xdr:row>14</xdr:row>
                    <xdr:rowOff>30480</xdr:rowOff>
                  </from>
                  <to>
                    <xdr:col>11</xdr:col>
                    <xdr:colOff>411480</xdr:colOff>
                    <xdr:row>15</xdr:row>
                    <xdr:rowOff>53340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Scroll Bar 2">
              <controlPr defaultSize="0" autoPict="0">
                <anchor moveWithCells="1">
                  <from>
                    <xdr:col>6</xdr:col>
                    <xdr:colOff>60960</xdr:colOff>
                    <xdr:row>16</xdr:row>
                    <xdr:rowOff>22860</xdr:rowOff>
                  </from>
                  <to>
                    <xdr:col>11</xdr:col>
                    <xdr:colOff>411480</xdr:colOff>
                    <xdr:row>17</xdr:row>
                    <xdr:rowOff>30480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477EC-AEC2-4EF3-A024-B3021D95A997}">
  <sheetPr>
    <tabColor theme="7" tint="0.59999389629810485"/>
  </sheetPr>
  <dimension ref="A1:G26"/>
  <sheetViews>
    <sheetView workbookViewId="0">
      <selection activeCell="C2" sqref="C2"/>
    </sheetView>
  </sheetViews>
  <sheetFormatPr defaultRowHeight="13.2" x14ac:dyDescent="0.25"/>
  <cols>
    <col min="1" max="1" width="15.33203125" style="35" customWidth="1"/>
    <col min="2" max="2" width="15.44140625" style="35" customWidth="1"/>
    <col min="3" max="3" width="12.77734375" style="35" customWidth="1"/>
    <col min="5" max="5" width="15.44140625" customWidth="1"/>
    <col min="6" max="6" width="12.44140625" customWidth="1"/>
    <col min="7" max="7" width="11.21875" customWidth="1"/>
  </cols>
  <sheetData>
    <row r="1" spans="1:7" ht="14.4" x14ac:dyDescent="0.3">
      <c r="A1" s="39" t="s">
        <v>2340</v>
      </c>
      <c r="B1" s="40" t="s">
        <v>2343</v>
      </c>
      <c r="C1" s="33" t="s">
        <v>2348</v>
      </c>
      <c r="E1" s="34" t="s">
        <v>2343</v>
      </c>
      <c r="F1" s="34" t="s">
        <v>2342</v>
      </c>
      <c r="G1" s="34" t="s">
        <v>2341</v>
      </c>
    </row>
    <row r="2" spans="1:7" ht="13.8" x14ac:dyDescent="0.3">
      <c r="A2" s="42">
        <v>44016</v>
      </c>
      <c r="B2" s="43">
        <v>82.68</v>
      </c>
      <c r="C2" s="44">
        <f>VLOOKUP(B2,$F$2:$G$5,2,1)</f>
        <v>0.1</v>
      </c>
      <c r="E2" s="36" t="s">
        <v>2344</v>
      </c>
      <c r="F2" s="41">
        <v>0</v>
      </c>
      <c r="G2" s="38">
        <v>0</v>
      </c>
    </row>
    <row r="3" spans="1:7" ht="13.8" x14ac:dyDescent="0.3">
      <c r="A3" s="42">
        <v>24854</v>
      </c>
      <c r="B3" s="43">
        <v>4.95</v>
      </c>
      <c r="C3" s="44">
        <f t="shared" ref="C3:C26" si="0">VLOOKUP(B3,$F$2:$G$5,2,1)</f>
        <v>0</v>
      </c>
      <c r="E3" s="37" t="s">
        <v>2345</v>
      </c>
      <c r="F3" s="41">
        <v>25</v>
      </c>
      <c r="G3" s="38">
        <v>0.05</v>
      </c>
    </row>
    <row r="4" spans="1:7" ht="13.8" x14ac:dyDescent="0.3">
      <c r="A4" s="42">
        <v>37210</v>
      </c>
      <c r="B4" s="43">
        <v>93.98</v>
      </c>
      <c r="C4" s="44">
        <f t="shared" si="0"/>
        <v>0.1</v>
      </c>
      <c r="E4" s="37" t="s">
        <v>2346</v>
      </c>
      <c r="F4" s="41">
        <v>50</v>
      </c>
      <c r="G4" s="38">
        <v>0.1</v>
      </c>
    </row>
    <row r="5" spans="1:7" ht="13.8" x14ac:dyDescent="0.3">
      <c r="A5" s="42">
        <v>14622</v>
      </c>
      <c r="B5" s="43">
        <v>27.88</v>
      </c>
      <c r="C5" s="44">
        <f t="shared" si="0"/>
        <v>0.05</v>
      </c>
      <c r="E5" s="37" t="s">
        <v>2347</v>
      </c>
      <c r="F5" s="41">
        <v>100</v>
      </c>
      <c r="G5" s="38">
        <v>0.2</v>
      </c>
    </row>
    <row r="6" spans="1:7" ht="13.8" x14ac:dyDescent="0.3">
      <c r="A6" s="42">
        <v>36868</v>
      </c>
      <c r="B6" s="43">
        <v>100.29</v>
      </c>
      <c r="C6" s="44">
        <f t="shared" si="0"/>
        <v>0.2</v>
      </c>
    </row>
    <row r="7" spans="1:7" ht="13.8" x14ac:dyDescent="0.3">
      <c r="A7" s="42">
        <v>37375</v>
      </c>
      <c r="B7" s="43">
        <v>88.12</v>
      </c>
      <c r="C7" s="44">
        <f t="shared" si="0"/>
        <v>0.1</v>
      </c>
      <c r="E7" s="35"/>
      <c r="F7" s="35"/>
      <c r="G7" s="35"/>
    </row>
    <row r="8" spans="1:7" ht="13.8" x14ac:dyDescent="0.3">
      <c r="A8" s="42">
        <v>45660</v>
      </c>
      <c r="B8" s="43">
        <v>25</v>
      </c>
      <c r="C8" s="44">
        <f t="shared" si="0"/>
        <v>0.05</v>
      </c>
      <c r="E8" s="35"/>
      <c r="F8" s="35"/>
      <c r="G8" s="35"/>
    </row>
    <row r="9" spans="1:7" ht="13.8" x14ac:dyDescent="0.3">
      <c r="A9" s="42">
        <v>27305</v>
      </c>
      <c r="B9" s="43">
        <v>20.65</v>
      </c>
      <c r="C9" s="44">
        <f t="shared" si="0"/>
        <v>0</v>
      </c>
      <c r="E9" s="35"/>
      <c r="F9" s="35"/>
      <c r="G9" s="35"/>
    </row>
    <row r="10" spans="1:7" ht="13.8" x14ac:dyDescent="0.3">
      <c r="A10" s="42">
        <v>17826</v>
      </c>
      <c r="B10" s="43">
        <v>96.83</v>
      </c>
      <c r="C10" s="44">
        <f t="shared" si="0"/>
        <v>0.1</v>
      </c>
      <c r="E10" s="35"/>
      <c r="F10" s="35"/>
      <c r="G10" s="35"/>
    </row>
    <row r="11" spans="1:7" ht="13.8" x14ac:dyDescent="0.3">
      <c r="A11" s="42">
        <v>31194</v>
      </c>
      <c r="B11" s="43">
        <v>17.559999999999999</v>
      </c>
      <c r="C11" s="44">
        <f t="shared" si="0"/>
        <v>0</v>
      </c>
      <c r="E11" s="35"/>
      <c r="F11" s="35"/>
      <c r="G11" s="35"/>
    </row>
    <row r="12" spans="1:7" ht="13.8" x14ac:dyDescent="0.3">
      <c r="A12" s="42">
        <v>48711</v>
      </c>
      <c r="B12" s="43">
        <v>190.66</v>
      </c>
      <c r="C12" s="44">
        <f t="shared" si="0"/>
        <v>0.2</v>
      </c>
      <c r="E12" s="35"/>
      <c r="F12" s="35"/>
      <c r="G12" s="35"/>
    </row>
    <row r="13" spans="1:7" ht="13.8" x14ac:dyDescent="0.3">
      <c r="A13" s="42">
        <v>20858</v>
      </c>
      <c r="B13" s="43">
        <v>80.89</v>
      </c>
      <c r="C13" s="44">
        <f t="shared" si="0"/>
        <v>0.1</v>
      </c>
      <c r="E13" s="35"/>
      <c r="F13" s="35"/>
      <c r="G13" s="35"/>
    </row>
    <row r="14" spans="1:7" ht="13.8" x14ac:dyDescent="0.3">
      <c r="A14" s="42">
        <v>21517</v>
      </c>
      <c r="B14" s="43">
        <v>82.38</v>
      </c>
      <c r="C14" s="44">
        <f t="shared" si="0"/>
        <v>0.1</v>
      </c>
      <c r="E14" s="35"/>
      <c r="F14" s="35"/>
      <c r="G14" s="35"/>
    </row>
    <row r="15" spans="1:7" ht="13.8" x14ac:dyDescent="0.3">
      <c r="A15" s="42">
        <v>31271</v>
      </c>
      <c r="B15" s="43">
        <v>49.19</v>
      </c>
      <c r="C15" s="44">
        <f t="shared" si="0"/>
        <v>0.05</v>
      </c>
      <c r="E15" s="35"/>
      <c r="F15" s="35"/>
      <c r="G15" s="35"/>
    </row>
    <row r="16" spans="1:7" ht="13.8" x14ac:dyDescent="0.3">
      <c r="A16" s="42">
        <v>37455</v>
      </c>
      <c r="B16" s="43">
        <v>31.05</v>
      </c>
      <c r="C16" s="44">
        <f t="shared" si="0"/>
        <v>0.05</v>
      </c>
      <c r="E16" s="35"/>
      <c r="F16" s="35"/>
      <c r="G16" s="35"/>
    </row>
    <row r="17" spans="1:7" ht="13.8" x14ac:dyDescent="0.3">
      <c r="A17" s="42">
        <v>20900</v>
      </c>
      <c r="B17" s="43">
        <v>49.94</v>
      </c>
      <c r="C17" s="44">
        <f t="shared" si="0"/>
        <v>0.05</v>
      </c>
      <c r="E17" s="35"/>
      <c r="F17" s="35"/>
      <c r="G17" s="35"/>
    </row>
    <row r="18" spans="1:7" ht="13.8" x14ac:dyDescent="0.3">
      <c r="A18" s="42">
        <v>17275</v>
      </c>
      <c r="B18" s="43">
        <v>114.44</v>
      </c>
      <c r="C18" s="44">
        <f t="shared" si="0"/>
        <v>0.2</v>
      </c>
      <c r="E18" s="35"/>
      <c r="F18" s="35"/>
      <c r="G18" s="35"/>
    </row>
    <row r="19" spans="1:7" ht="13.8" x14ac:dyDescent="0.3">
      <c r="A19" s="42">
        <v>20294</v>
      </c>
      <c r="B19" s="43">
        <v>100</v>
      </c>
      <c r="C19" s="44">
        <f t="shared" si="0"/>
        <v>0.2</v>
      </c>
      <c r="E19" s="35"/>
      <c r="F19" s="35"/>
      <c r="G19" s="35"/>
    </row>
    <row r="20" spans="1:7" ht="13.8" x14ac:dyDescent="0.3">
      <c r="A20" s="42">
        <v>46458</v>
      </c>
      <c r="B20" s="43">
        <v>25.24</v>
      </c>
      <c r="C20" s="44">
        <f t="shared" si="0"/>
        <v>0.05</v>
      </c>
      <c r="E20" s="35"/>
      <c r="F20" s="35"/>
      <c r="G20" s="35"/>
    </row>
    <row r="21" spans="1:7" ht="13.8" x14ac:dyDescent="0.3">
      <c r="A21" s="42">
        <v>26196</v>
      </c>
      <c r="B21" s="43">
        <v>24.42</v>
      </c>
      <c r="C21" s="44">
        <f t="shared" si="0"/>
        <v>0</v>
      </c>
      <c r="E21" s="35"/>
      <c r="F21" s="35"/>
      <c r="G21" s="35"/>
    </row>
    <row r="22" spans="1:7" ht="13.8" x14ac:dyDescent="0.3">
      <c r="A22" s="42">
        <v>42833</v>
      </c>
      <c r="B22" s="43">
        <v>184.85</v>
      </c>
      <c r="C22" s="44">
        <f t="shared" si="0"/>
        <v>0.2</v>
      </c>
      <c r="E22" s="35"/>
      <c r="F22" s="35"/>
      <c r="G22" s="35"/>
    </row>
    <row r="23" spans="1:7" ht="13.8" x14ac:dyDescent="0.3">
      <c r="A23" s="42">
        <v>25574</v>
      </c>
      <c r="B23" s="43">
        <v>85.92</v>
      </c>
      <c r="C23" s="44">
        <f t="shared" si="0"/>
        <v>0.1</v>
      </c>
      <c r="E23" s="35"/>
      <c r="F23" s="35"/>
      <c r="G23" s="35"/>
    </row>
    <row r="24" spans="1:7" ht="13.8" x14ac:dyDescent="0.3">
      <c r="A24" s="42">
        <v>39469</v>
      </c>
      <c r="B24" s="43">
        <v>115.4</v>
      </c>
      <c r="C24" s="44">
        <f t="shared" si="0"/>
        <v>0.2</v>
      </c>
      <c r="E24" s="35"/>
      <c r="F24" s="35"/>
      <c r="G24" s="35"/>
    </row>
    <row r="25" spans="1:7" ht="13.8" x14ac:dyDescent="0.3">
      <c r="A25" s="42">
        <v>11163</v>
      </c>
      <c r="B25" s="43">
        <v>89.5</v>
      </c>
      <c r="C25" s="44">
        <f t="shared" si="0"/>
        <v>0.1</v>
      </c>
      <c r="E25" s="35"/>
      <c r="F25" s="35"/>
      <c r="G25" s="35"/>
    </row>
    <row r="26" spans="1:7" ht="13.8" x14ac:dyDescent="0.3">
      <c r="A26" s="42">
        <v>45925</v>
      </c>
      <c r="B26" s="43">
        <v>106.32</v>
      </c>
      <c r="C26" s="44">
        <f t="shared" si="0"/>
        <v>0.2</v>
      </c>
      <c r="E26" s="35"/>
      <c r="F26" s="35"/>
      <c r="G26" s="3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C20F-7FF0-49B7-ACAA-4C5AA6B6E258}">
  <sheetPr>
    <tabColor theme="4" tint="0.79998168889431442"/>
  </sheetPr>
  <dimension ref="B1:W207"/>
  <sheetViews>
    <sheetView showGridLines="0" topLeftCell="H1" zoomScaleNormal="100" workbookViewId="0">
      <selection activeCell="S4" sqref="S4"/>
    </sheetView>
  </sheetViews>
  <sheetFormatPr defaultColWidth="8.88671875" defaultRowHeight="13.8" x14ac:dyDescent="0.3"/>
  <cols>
    <col min="1" max="1" width="3.109375" style="55" customWidth="1"/>
    <col min="2" max="2" width="9.88671875" style="42" bestFit="1" customWidth="1"/>
    <col min="3" max="3" width="8.44140625" style="55" customWidth="1"/>
    <col min="4" max="4" width="24.6640625" style="55" customWidth="1"/>
    <col min="5" max="5" width="22.44140625" style="55" customWidth="1"/>
    <col min="6" max="6" width="15.33203125" style="58" customWidth="1"/>
    <col min="7" max="7" width="15.6640625" style="73" customWidth="1"/>
    <col min="8" max="8" width="15.6640625" style="55" bestFit="1" customWidth="1"/>
    <col min="9" max="9" width="15.6640625" style="55" customWidth="1"/>
    <col min="10" max="10" width="14.6640625" style="55" customWidth="1"/>
    <col min="11" max="11" width="8.109375" style="55" customWidth="1"/>
    <col min="12" max="12" width="8.21875" style="55" customWidth="1"/>
    <col min="13" max="13" width="21.44140625" style="55" customWidth="1"/>
    <col min="14" max="14" width="23.6640625" style="55" customWidth="1"/>
    <col min="15" max="15" width="12.6640625" style="55" customWidth="1"/>
    <col min="16" max="16" width="0.77734375" style="55" customWidth="1"/>
    <col min="17" max="17" width="16.88671875" style="55" customWidth="1"/>
    <col min="18" max="18" width="15.6640625" style="55" customWidth="1"/>
    <col min="19" max="19" width="13.77734375" style="55" customWidth="1"/>
    <col min="20" max="20" width="0.77734375" style="55" customWidth="1"/>
    <col min="21" max="21" width="23" style="55" customWidth="1"/>
    <col min="22" max="22" width="11.109375" style="42" customWidth="1"/>
    <col min="23" max="23" width="14.5546875" style="55" hidden="1" customWidth="1"/>
    <col min="24" max="16384" width="8.88671875" style="55"/>
  </cols>
  <sheetData>
    <row r="1" spans="2:23" ht="18.600000000000001" customHeight="1" x14ac:dyDescent="0.3">
      <c r="W1" s="55" t="s">
        <v>2363</v>
      </c>
    </row>
    <row r="2" spans="2:23" s="62" customFormat="1" ht="13.8" customHeight="1" x14ac:dyDescent="0.3">
      <c r="B2" s="71" t="s">
        <v>2773</v>
      </c>
      <c r="C2" s="65" t="s">
        <v>2758</v>
      </c>
      <c r="D2" s="65" t="s">
        <v>2757</v>
      </c>
      <c r="E2" s="65" t="s">
        <v>2362</v>
      </c>
      <c r="F2" s="67" t="s">
        <v>2799</v>
      </c>
      <c r="G2" s="74" t="s">
        <v>2776</v>
      </c>
      <c r="H2" s="65" t="s">
        <v>2772</v>
      </c>
      <c r="I2" s="67" t="s">
        <v>2771</v>
      </c>
      <c r="J2" s="65" t="s">
        <v>2768</v>
      </c>
      <c r="K2" s="69"/>
      <c r="L2" s="106" t="s">
        <v>2798</v>
      </c>
      <c r="M2" s="106"/>
      <c r="N2" s="106"/>
      <c r="O2" s="106"/>
      <c r="P2" s="106"/>
      <c r="Q2" s="106"/>
      <c r="R2" s="112" t="s">
        <v>2770</v>
      </c>
      <c r="S2" s="113" t="s">
        <v>2502</v>
      </c>
      <c r="T2" s="114"/>
      <c r="U2" s="114"/>
      <c r="W2" s="55" t="s">
        <v>2366</v>
      </c>
    </row>
    <row r="3" spans="2:23" ht="13.8" customHeight="1" x14ac:dyDescent="0.3">
      <c r="B3" s="64">
        <v>1</v>
      </c>
      <c r="C3" s="56" t="s">
        <v>2741</v>
      </c>
      <c r="D3" s="56" t="s">
        <v>2740</v>
      </c>
      <c r="E3" s="56" t="s">
        <v>2412</v>
      </c>
      <c r="F3" s="60">
        <v>78.539000000000001</v>
      </c>
      <c r="G3" s="75">
        <v>329064917</v>
      </c>
      <c r="H3" s="59">
        <v>3.9329999999999997E-2</v>
      </c>
      <c r="I3" s="57">
        <v>20500000</v>
      </c>
      <c r="J3" s="55" t="str">
        <f>_xlfn.XLOOKUP(Countries[[#This Row],[GDP ($MM)]],GDP_Category[GDP],GDP_Category[Category],,-1)</f>
        <v>Very High</v>
      </c>
      <c r="K3" s="70"/>
      <c r="L3" s="106"/>
      <c r="M3" s="106"/>
      <c r="N3" s="106"/>
      <c r="O3" s="106"/>
      <c r="P3" s="106"/>
      <c r="Q3" s="106"/>
      <c r="R3" s="112"/>
      <c r="S3" s="113"/>
      <c r="T3" s="114"/>
      <c r="U3" s="114"/>
      <c r="V3" s="55"/>
      <c r="W3" s="55" t="s">
        <v>2369</v>
      </c>
    </row>
    <row r="4" spans="2:23" x14ac:dyDescent="0.3">
      <c r="B4" s="64">
        <v>2</v>
      </c>
      <c r="C4" s="56" t="s">
        <v>2446</v>
      </c>
      <c r="D4" s="56" t="s">
        <v>2445</v>
      </c>
      <c r="E4" s="56" t="s">
        <v>2374</v>
      </c>
      <c r="F4" s="60">
        <v>76.47</v>
      </c>
      <c r="G4" s="75">
        <v>1433783686</v>
      </c>
      <c r="H4" s="59">
        <v>4.4170000000000001E-2</v>
      </c>
      <c r="I4" s="57">
        <v>13600000</v>
      </c>
      <c r="J4" s="55" t="str">
        <f>_xlfn.XLOOKUP(Countries[[#This Row],[GDP ($MM)]],GDP_Category[GDP],GDP_Category[Category],,-1)</f>
        <v>Very High</v>
      </c>
      <c r="V4" s="55"/>
      <c r="W4" s="55" t="s">
        <v>2372</v>
      </c>
    </row>
    <row r="5" spans="2:23" ht="14.4" thickBot="1" x14ac:dyDescent="0.35">
      <c r="B5" s="64">
        <v>3</v>
      </c>
      <c r="C5" s="56" t="s">
        <v>2549</v>
      </c>
      <c r="D5" s="56" t="s">
        <v>2548</v>
      </c>
      <c r="E5" s="56" t="s">
        <v>2374</v>
      </c>
      <c r="F5" s="60">
        <v>84.099800000000002</v>
      </c>
      <c r="G5" s="75">
        <v>126860301</v>
      </c>
      <c r="H5" s="59">
        <v>2.445E-2</v>
      </c>
      <c r="I5" s="57">
        <v>4970000</v>
      </c>
      <c r="J5" s="55" t="str">
        <f>_xlfn.XLOOKUP(Countries[[#This Row],[GDP ($MM)]],GDP_Category[GDP],GDP_Category[Category],,-1)</f>
        <v>High</v>
      </c>
      <c r="K5" s="70"/>
      <c r="L5" s="99" t="s">
        <v>2774</v>
      </c>
      <c r="M5" s="100"/>
      <c r="N5" s="100"/>
      <c r="O5" s="101"/>
      <c r="P5" s="72"/>
      <c r="Q5" s="109" t="s">
        <v>2775</v>
      </c>
      <c r="R5" s="110"/>
      <c r="S5" s="111"/>
      <c r="U5" s="115" t="s">
        <v>2771</v>
      </c>
      <c r="V5"/>
      <c r="W5" s="55" t="s">
        <v>2375</v>
      </c>
    </row>
    <row r="6" spans="2:23" ht="15" customHeight="1" thickTop="1" thickBot="1" x14ac:dyDescent="0.35">
      <c r="B6" s="64">
        <v>4</v>
      </c>
      <c r="C6" s="56" t="s">
        <v>2503</v>
      </c>
      <c r="D6" s="56" t="s">
        <v>2502</v>
      </c>
      <c r="E6" s="56" t="s">
        <v>2368</v>
      </c>
      <c r="F6" s="60">
        <v>80.990200000000002</v>
      </c>
      <c r="G6" s="75">
        <v>83517045</v>
      </c>
      <c r="H6" s="59">
        <v>3.4249999999999996E-2</v>
      </c>
      <c r="I6" s="57">
        <v>4000000</v>
      </c>
      <c r="J6" s="55" t="str">
        <f>_xlfn.XLOOKUP(Countries[[#This Row],[GDP ($MM)]],GDP_Category[GDP],GDP_Category[Category],,-1)</f>
        <v>High</v>
      </c>
      <c r="K6" s="70"/>
      <c r="L6" s="102" t="s">
        <v>2802</v>
      </c>
      <c r="M6" s="103"/>
      <c r="N6" s="76" t="s">
        <v>2362</v>
      </c>
      <c r="O6" s="87" t="s">
        <v>2758</v>
      </c>
      <c r="P6" s="78"/>
      <c r="Q6" s="79" t="s">
        <v>2799</v>
      </c>
      <c r="R6" s="77" t="s">
        <v>2776</v>
      </c>
      <c r="S6" s="79" t="s">
        <v>2772</v>
      </c>
      <c r="U6" s="116"/>
      <c r="V6" s="55"/>
      <c r="W6" s="55" t="s">
        <v>2377</v>
      </c>
    </row>
    <row r="7" spans="2:23" ht="13.8" customHeight="1" thickTop="1" x14ac:dyDescent="0.3">
      <c r="B7" s="64">
        <v>5</v>
      </c>
      <c r="C7" s="56" t="s">
        <v>2739</v>
      </c>
      <c r="D7" s="56" t="s">
        <v>2738</v>
      </c>
      <c r="E7" s="56" t="s">
        <v>2368</v>
      </c>
      <c r="F7" s="60">
        <v>81.156099999999995</v>
      </c>
      <c r="G7" s="75">
        <v>67530172</v>
      </c>
      <c r="H7" s="59">
        <v>3.9539999999999999E-2</v>
      </c>
      <c r="I7" s="57">
        <v>2830000</v>
      </c>
      <c r="J7" s="55" t="str">
        <f>_xlfn.XLOOKUP(Countries[[#This Row],[GDP ($MM)]],GDP_Category[GDP],GDP_Category[Category],,-1)</f>
        <v>High</v>
      </c>
      <c r="K7" s="70"/>
      <c r="L7" s="104" t="str">
        <f>_xlfn.XLOOKUP($S$2,Countries[Country],Countries[Country],"-",2)</f>
        <v>Germany</v>
      </c>
      <c r="M7" s="105"/>
      <c r="N7" s="86" t="str">
        <f>_xlfn.XLOOKUP($S$2,Countries[Country],Countries[Region])</f>
        <v>Europe &amp; Central Asia</v>
      </c>
      <c r="O7" s="86" t="str">
        <f>_xlfn.XLOOKUP($S$2,Countries[Country],Countries[Code])</f>
        <v>DEU</v>
      </c>
      <c r="P7" s="72"/>
      <c r="Q7" s="81" cm="1">
        <f t="array" ref="Q7:S7">_xlfn.XLOOKUP($S$2,Countries[Country],Countries[[Life Expectancy]:[Unemployment]])</f>
        <v>80.990200000000002</v>
      </c>
      <c r="R7" s="82">
        <v>83517045</v>
      </c>
      <c r="S7" s="83">
        <v>3.4249999999999996E-2</v>
      </c>
      <c r="U7" s="117">
        <f>_xlfn.XLOOKUP($S$2,Countries[Country],Countries[GDP ($MM)])</f>
        <v>4000000</v>
      </c>
      <c r="V7" s="55"/>
      <c r="W7" s="55" t="s">
        <v>2380</v>
      </c>
    </row>
    <row r="8" spans="2:23" ht="13.8" customHeight="1" x14ac:dyDescent="0.3">
      <c r="B8" s="64">
        <v>6</v>
      </c>
      <c r="C8" s="56" t="s">
        <v>2494</v>
      </c>
      <c r="D8" s="56" t="s">
        <v>2493</v>
      </c>
      <c r="E8" s="56" t="s">
        <v>2368</v>
      </c>
      <c r="F8" s="60">
        <v>82.5244</v>
      </c>
      <c r="G8" s="75">
        <v>65129728</v>
      </c>
      <c r="H8" s="59">
        <v>9.1799999999999993E-2</v>
      </c>
      <c r="I8" s="57">
        <v>2780000</v>
      </c>
      <c r="J8" s="55" t="str">
        <f>_xlfn.XLOOKUP(Countries[[#This Row],[GDP ($MM)]],GDP_Category[GDP],GDP_Category[Category],,-1)</f>
        <v>High</v>
      </c>
      <c r="K8" s="68"/>
      <c r="N8" s="70"/>
      <c r="U8" s="118"/>
      <c r="V8" s="55"/>
      <c r="W8" s="55" t="s">
        <v>2383</v>
      </c>
    </row>
    <row r="9" spans="2:23" ht="15" customHeight="1" thickBot="1" x14ac:dyDescent="0.35">
      <c r="B9" s="64">
        <v>7</v>
      </c>
      <c r="C9" s="56" t="s">
        <v>2532</v>
      </c>
      <c r="D9" s="56" t="s">
        <v>2531</v>
      </c>
      <c r="E9" s="56" t="s">
        <v>2365</v>
      </c>
      <c r="F9" s="60">
        <v>69.165000000000006</v>
      </c>
      <c r="G9" s="75">
        <v>1366417754</v>
      </c>
      <c r="H9" s="59">
        <v>2.5510000000000001E-2</v>
      </c>
      <c r="I9" s="57">
        <v>2730000</v>
      </c>
      <c r="J9" s="55" t="str">
        <f>_xlfn.XLOOKUP(Countries[[#This Row],[GDP ($MM)]],GDP_Category[GDP],GDP_Category[Category],,-1)</f>
        <v>High</v>
      </c>
      <c r="K9" s="70"/>
      <c r="L9" s="96" t="s">
        <v>2800</v>
      </c>
      <c r="M9" s="97"/>
      <c r="N9" s="98"/>
      <c r="O9"/>
      <c r="U9" s="118"/>
      <c r="W9" s="55" t="s">
        <v>2385</v>
      </c>
    </row>
    <row r="10" spans="2:23" ht="15" customHeight="1" thickTop="1" thickBot="1" x14ac:dyDescent="0.35">
      <c r="B10" s="64">
        <v>8</v>
      </c>
      <c r="C10" s="56" t="s">
        <v>2545</v>
      </c>
      <c r="D10" s="56" t="s">
        <v>2544</v>
      </c>
      <c r="E10" s="56" t="s">
        <v>2368</v>
      </c>
      <c r="F10" s="60">
        <v>83.243899999999996</v>
      </c>
      <c r="G10" s="75">
        <v>60550075</v>
      </c>
      <c r="H10" s="59">
        <v>1.2500000000000001E-2</v>
      </c>
      <c r="I10" s="57">
        <v>2070000</v>
      </c>
      <c r="J10" s="55" t="str">
        <f>_xlfn.XLOOKUP(Countries[[#This Row],[GDP ($MM)]],GDP_Category[GDP],GDP_Category[Category],,-1)</f>
        <v>High</v>
      </c>
      <c r="K10" s="70"/>
      <c r="L10" s="80" t="s">
        <v>2773</v>
      </c>
      <c r="M10" s="80" t="s">
        <v>2757</v>
      </c>
      <c r="N10" s="80" t="s">
        <v>2771</v>
      </c>
      <c r="O10"/>
      <c r="W10" s="55" t="s">
        <v>2387</v>
      </c>
    </row>
    <row r="11" spans="2:23" ht="14.4" customHeight="1" thickBot="1" x14ac:dyDescent="0.35">
      <c r="B11" s="64">
        <v>9</v>
      </c>
      <c r="C11" s="56" t="s">
        <v>2422</v>
      </c>
      <c r="D11" s="56" t="s">
        <v>2421</v>
      </c>
      <c r="E11" s="56" t="s">
        <v>2382</v>
      </c>
      <c r="F11" s="60">
        <v>75.456000000000003</v>
      </c>
      <c r="G11" s="75">
        <v>211049527</v>
      </c>
      <c r="H11" s="59">
        <v>0.12544</v>
      </c>
      <c r="I11" s="57">
        <v>1870000</v>
      </c>
      <c r="J11" s="55" t="str">
        <f>_xlfn.XLOOKUP(Countries[[#This Row],[GDP ($MM)]],GDP_Category[GDP],GDP_Category[Category],,-1)</f>
        <v>High</v>
      </c>
      <c r="K11" s="70"/>
      <c r="L11" s="84">
        <f>IF(_xlfn.XLOOKUP($S$2,Countries[Country],Countries[Index])&lt;=5,1,IF(_xlfn.XLOOKUP($S$2,Countries[Country],Countries[Index])&gt;=201,195,_xlfn.XLOOKUP($S$2,Countries[Country],Countries[Index])-5))</f>
        <v>1</v>
      </c>
      <c r="M11" s="84" t="str" cm="1">
        <f t="array" ref="M11:M21">_xlfn.XLOOKUP(L11:L21,Countries[Index],Countries[Country])</f>
        <v>United States</v>
      </c>
      <c r="N11" s="85" cm="1">
        <f t="array" ref="N11:N21">_xlfn.XLOOKUP(L11:L21,Countries[Index],_xlfn.XLOOKUP($N$10,Countries[#Headers],Countries[]))</f>
        <v>20500000</v>
      </c>
      <c r="O11"/>
      <c r="U11" s="115" t="s">
        <v>2803</v>
      </c>
      <c r="W11" s="55" t="s">
        <v>2389</v>
      </c>
    </row>
    <row r="12" spans="2:23" ht="14.4" customHeight="1" thickBot="1" x14ac:dyDescent="0.35">
      <c r="B12" s="64">
        <v>10</v>
      </c>
      <c r="C12" s="56" t="s">
        <v>2436</v>
      </c>
      <c r="D12" s="56" t="s">
        <v>2435</v>
      </c>
      <c r="E12" s="56" t="s">
        <v>2412</v>
      </c>
      <c r="F12" s="60">
        <v>82.248999999999995</v>
      </c>
      <c r="G12" s="75">
        <v>37411047</v>
      </c>
      <c r="H12" s="59">
        <v>5.9200000000000003E-2</v>
      </c>
      <c r="I12" s="57">
        <v>1710000</v>
      </c>
      <c r="J12" s="55" t="str">
        <f>_xlfn.XLOOKUP(Countries[[#This Row],[GDP ($MM)]],GDP_Category[GDP],GDP_Category[Category],,-1)</f>
        <v>High</v>
      </c>
      <c r="K12" s="70"/>
      <c r="L12" s="84">
        <f>L11+1</f>
        <v>2</v>
      </c>
      <c r="M12" s="84" t="str">
        <v>China</v>
      </c>
      <c r="N12" s="85">
        <v>13600000</v>
      </c>
      <c r="U12" s="116"/>
      <c r="W12" s="55" t="s">
        <v>2391</v>
      </c>
    </row>
    <row r="13" spans="2:23" ht="14.4" customHeight="1" thickTop="1" thickBot="1" x14ac:dyDescent="0.35">
      <c r="B13" s="64">
        <v>11</v>
      </c>
      <c r="C13" s="56" t="s">
        <v>2662</v>
      </c>
      <c r="D13" s="56" t="s">
        <v>2777</v>
      </c>
      <c r="E13" s="56" t="s">
        <v>2368</v>
      </c>
      <c r="F13" s="60">
        <v>72.119</v>
      </c>
      <c r="G13" s="75">
        <v>145872256</v>
      </c>
      <c r="H13" s="59">
        <v>4.7439999999999996E-2</v>
      </c>
      <c r="I13" s="57">
        <v>1660000</v>
      </c>
      <c r="J13" s="55" t="str">
        <f>_xlfn.XLOOKUP(Countries[[#This Row],[GDP ($MM)]],GDP_Category[GDP],GDP_Category[Category],,-1)</f>
        <v>High</v>
      </c>
      <c r="K13" s="70"/>
      <c r="L13" s="84">
        <f t="shared" ref="L13:L21" si="0">L12+1</f>
        <v>3</v>
      </c>
      <c r="M13" s="84" t="str">
        <v>Japan</v>
      </c>
      <c r="N13" s="85">
        <v>4970000</v>
      </c>
      <c r="U13" s="119">
        <f>_xlfn.XLOOKUP($S$2,Countries[Country],Countries[Index])</f>
        <v>4</v>
      </c>
      <c r="W13" s="55" t="s">
        <v>2393</v>
      </c>
    </row>
    <row r="14" spans="2:23" ht="14.4" customHeight="1" thickBot="1" x14ac:dyDescent="0.35">
      <c r="B14" s="64">
        <v>12</v>
      </c>
      <c r="C14" s="56" t="s">
        <v>2558</v>
      </c>
      <c r="D14" s="56" t="s">
        <v>2629</v>
      </c>
      <c r="E14" s="56" t="s">
        <v>2374</v>
      </c>
      <c r="F14" s="60">
        <v>71.91</v>
      </c>
      <c r="G14" s="75">
        <v>25666161</v>
      </c>
      <c r="H14" s="59">
        <v>3.7949999999999998E-2</v>
      </c>
      <c r="I14" s="57">
        <v>1620000</v>
      </c>
      <c r="J14" s="55" t="str">
        <f>_xlfn.XLOOKUP(Countries[[#This Row],[GDP ($MM)]],GDP_Category[GDP],GDP_Category[Category],,-1)</f>
        <v>High</v>
      </c>
      <c r="K14" s="70"/>
      <c r="L14" s="84">
        <f t="shared" si="0"/>
        <v>4</v>
      </c>
      <c r="M14" s="84" t="str">
        <v>Germany</v>
      </c>
      <c r="N14" s="85">
        <v>4000000</v>
      </c>
      <c r="U14" s="120"/>
      <c r="W14" s="55" t="s">
        <v>2760</v>
      </c>
    </row>
    <row r="15" spans="2:23" ht="14.4" customHeight="1" thickBot="1" x14ac:dyDescent="0.35">
      <c r="B15" s="64">
        <v>13</v>
      </c>
      <c r="C15" s="56" t="s">
        <v>2695</v>
      </c>
      <c r="D15" s="56" t="s">
        <v>2694</v>
      </c>
      <c r="E15" s="56" t="s">
        <v>2368</v>
      </c>
      <c r="F15" s="60">
        <v>83.329300000000003</v>
      </c>
      <c r="G15" s="75">
        <v>46736776</v>
      </c>
      <c r="H15" s="59">
        <v>0.15487000000000001</v>
      </c>
      <c r="I15" s="57">
        <v>1430000</v>
      </c>
      <c r="J15" s="55" t="str">
        <f>_xlfn.XLOOKUP(Countries[[#This Row],[GDP ($MM)]],GDP_Category[GDP],GDP_Category[Category],,-1)</f>
        <v>High</v>
      </c>
      <c r="K15" s="70"/>
      <c r="L15" s="84">
        <f t="shared" si="0"/>
        <v>5</v>
      </c>
      <c r="M15" s="84" t="str">
        <v>United Kingdom</v>
      </c>
      <c r="N15" s="85">
        <v>2830000</v>
      </c>
      <c r="U15" s="120"/>
      <c r="W15" s="55" t="s">
        <v>2396</v>
      </c>
    </row>
    <row r="16" spans="2:23" ht="14.4" thickBot="1" x14ac:dyDescent="0.35">
      <c r="B16" s="64">
        <v>14</v>
      </c>
      <c r="C16" s="56" t="s">
        <v>2390</v>
      </c>
      <c r="D16" s="56" t="s">
        <v>2389</v>
      </c>
      <c r="E16" s="56" t="s">
        <v>2374</v>
      </c>
      <c r="F16" s="60">
        <v>82.497600000000006</v>
      </c>
      <c r="G16" s="75">
        <v>25203198</v>
      </c>
      <c r="H16" s="59">
        <v>5.3869999999999994E-2</v>
      </c>
      <c r="I16" s="57">
        <v>1430000</v>
      </c>
      <c r="J16" s="55" t="str">
        <f>_xlfn.XLOOKUP(Countries[[#This Row],[GDP ($MM)]],GDP_Category[GDP],GDP_Category[Category],,-1)</f>
        <v>High</v>
      </c>
      <c r="K16" s="70"/>
      <c r="L16" s="84">
        <f t="shared" si="0"/>
        <v>6</v>
      </c>
      <c r="M16" s="84" t="str">
        <v>France</v>
      </c>
      <c r="N16" s="85">
        <v>2780000</v>
      </c>
      <c r="W16" s="55" t="s">
        <v>2398</v>
      </c>
    </row>
    <row r="17" spans="2:23" ht="14.4" customHeight="1" thickBot="1" x14ac:dyDescent="0.35">
      <c r="B17" s="64">
        <v>15</v>
      </c>
      <c r="C17" s="56" t="s">
        <v>2598</v>
      </c>
      <c r="D17" s="56" t="s">
        <v>2597</v>
      </c>
      <c r="E17" s="56" t="s">
        <v>2382</v>
      </c>
      <c r="F17" s="60">
        <v>74.947000000000003</v>
      </c>
      <c r="G17" s="75">
        <v>127575529</v>
      </c>
      <c r="H17" s="59">
        <v>3.322E-2</v>
      </c>
      <c r="I17" s="57">
        <v>1220000</v>
      </c>
      <c r="J17" s="55" t="str">
        <f>_xlfn.XLOOKUP(Countries[[#This Row],[GDP ($MM)]],GDP_Category[GDP],GDP_Category[Category],,-1)</f>
        <v>High</v>
      </c>
      <c r="K17" s="70"/>
      <c r="L17" s="84">
        <f t="shared" si="0"/>
        <v>7</v>
      </c>
      <c r="M17" s="84" t="str">
        <v>India</v>
      </c>
      <c r="N17" s="85">
        <v>2730000</v>
      </c>
      <c r="U17" s="115" t="s">
        <v>2768</v>
      </c>
      <c r="W17" s="55" t="s">
        <v>2400</v>
      </c>
    </row>
    <row r="18" spans="2:23" ht="14.4" customHeight="1" thickBot="1" x14ac:dyDescent="0.35">
      <c r="B18" s="64">
        <v>16</v>
      </c>
      <c r="C18" s="56" t="s">
        <v>2534</v>
      </c>
      <c r="D18" s="56" t="s">
        <v>2533</v>
      </c>
      <c r="E18" s="56" t="s">
        <v>2374</v>
      </c>
      <c r="F18" s="60">
        <v>71.281999999999996</v>
      </c>
      <c r="G18" s="75">
        <v>270625568</v>
      </c>
      <c r="H18" s="59">
        <v>4.2999999999999997E-2</v>
      </c>
      <c r="I18" s="57">
        <v>1040000</v>
      </c>
      <c r="J18" s="55" t="str">
        <f>_xlfn.XLOOKUP(Countries[[#This Row],[GDP ($MM)]],GDP_Category[GDP],GDP_Category[Category],,-1)</f>
        <v>High</v>
      </c>
      <c r="K18" s="70"/>
      <c r="L18" s="84">
        <f t="shared" si="0"/>
        <v>8</v>
      </c>
      <c r="M18" s="84" t="str">
        <v>Italy</v>
      </c>
      <c r="N18" s="85">
        <v>2070000</v>
      </c>
      <c r="U18" s="116"/>
      <c r="W18" s="55" t="s">
        <v>2402</v>
      </c>
    </row>
    <row r="19" spans="2:23" ht="14.4" customHeight="1" thickTop="1" thickBot="1" x14ac:dyDescent="0.35">
      <c r="B19" s="64">
        <v>17</v>
      </c>
      <c r="C19" s="56" t="s">
        <v>2618</v>
      </c>
      <c r="D19" s="56" t="s">
        <v>2617</v>
      </c>
      <c r="E19" s="56" t="s">
        <v>2368</v>
      </c>
      <c r="F19" s="60">
        <v>81.561000000000007</v>
      </c>
      <c r="G19" s="75">
        <v>17097130</v>
      </c>
      <c r="H19" s="59">
        <v>3.8800000000000001E-2</v>
      </c>
      <c r="I19" s="57">
        <v>914000</v>
      </c>
      <c r="J19" s="55" t="str">
        <f>_xlfn.XLOOKUP(Countries[[#This Row],[GDP ($MM)]],GDP_Category[GDP],GDP_Category[Category],,-1)</f>
        <v>Upper Middle</v>
      </c>
      <c r="K19" s="70"/>
      <c r="L19" s="84">
        <f t="shared" si="0"/>
        <v>9</v>
      </c>
      <c r="M19" s="84" t="str">
        <v>Brazil</v>
      </c>
      <c r="N19" s="85">
        <v>1870000</v>
      </c>
      <c r="U19" s="107" t="str">
        <f>_xlfn.XLOOKUP($S$2,Countries[Country],Countries[GDP Category])</f>
        <v>High</v>
      </c>
      <c r="W19" s="55" t="s">
        <v>2404</v>
      </c>
    </row>
    <row r="20" spans="2:23" ht="14.4" customHeight="1" thickBot="1" x14ac:dyDescent="0.35">
      <c r="B20" s="64">
        <v>18</v>
      </c>
      <c r="C20" s="56" t="s">
        <v>2671</v>
      </c>
      <c r="D20" s="56" t="s">
        <v>2670</v>
      </c>
      <c r="E20" s="56" t="s">
        <v>2371</v>
      </c>
      <c r="F20" s="60">
        <v>74.873999999999995</v>
      </c>
      <c r="G20" s="75">
        <v>34268528</v>
      </c>
      <c r="H20" s="59">
        <v>5.9189999999999993E-2</v>
      </c>
      <c r="I20" s="57">
        <v>782000</v>
      </c>
      <c r="J20" s="55" t="str">
        <f>_xlfn.XLOOKUP(Countries[[#This Row],[GDP ($MM)]],GDP_Category[GDP],GDP_Category[Category],,-1)</f>
        <v>Upper Middle</v>
      </c>
      <c r="K20" s="70"/>
      <c r="L20" s="84">
        <f t="shared" si="0"/>
        <v>10</v>
      </c>
      <c r="M20" s="92" t="str">
        <v>Canada</v>
      </c>
      <c r="N20" s="91">
        <v>1710000</v>
      </c>
      <c r="U20" s="108"/>
      <c r="W20" s="55" t="s">
        <v>2406</v>
      </c>
    </row>
    <row r="21" spans="2:23" ht="14.4" customHeight="1" thickBot="1" x14ac:dyDescent="0.35">
      <c r="B21" s="64">
        <v>19</v>
      </c>
      <c r="C21" s="56" t="s">
        <v>2725</v>
      </c>
      <c r="D21" s="56" t="s">
        <v>2724</v>
      </c>
      <c r="E21" s="56" t="s">
        <v>2368</v>
      </c>
      <c r="F21" s="60">
        <v>77.161000000000001</v>
      </c>
      <c r="G21" s="75">
        <v>83429615</v>
      </c>
      <c r="H21" s="59">
        <v>1.8950000000000002E-2</v>
      </c>
      <c r="I21" s="57">
        <v>767000</v>
      </c>
      <c r="J21" s="55" t="str">
        <f>_xlfn.XLOOKUP(Countries[[#This Row],[GDP ($MM)]],GDP_Category[GDP],GDP_Category[Category],,-1)</f>
        <v>Upper Middle</v>
      </c>
      <c r="L21" s="84">
        <f t="shared" si="0"/>
        <v>11</v>
      </c>
      <c r="M21" s="92" t="str">
        <v>Russia</v>
      </c>
      <c r="N21" s="91">
        <v>1660000</v>
      </c>
      <c r="U21" s="108"/>
      <c r="W21" s="55" t="s">
        <v>2408</v>
      </c>
    </row>
    <row r="22" spans="2:23" ht="14.4" customHeight="1" x14ac:dyDescent="0.3">
      <c r="B22" s="64">
        <v>20</v>
      </c>
      <c r="C22" s="56" t="s">
        <v>2708</v>
      </c>
      <c r="D22" s="56" t="s">
        <v>2707</v>
      </c>
      <c r="E22" s="56" t="s">
        <v>2368</v>
      </c>
      <c r="F22" s="60">
        <v>83.602400000000003</v>
      </c>
      <c r="G22" s="75">
        <v>8591365</v>
      </c>
      <c r="H22" s="59">
        <v>4.8829999999999998E-2</v>
      </c>
      <c r="I22" s="57">
        <v>706000</v>
      </c>
      <c r="J22" s="55" t="str">
        <f>_xlfn.XLOOKUP(Countries[[#This Row],[GDP ($MM)]],GDP_Category[GDP],GDP_Category[Category],,-1)</f>
        <v>Upper Middle</v>
      </c>
      <c r="W22" s="55" t="s">
        <v>2410</v>
      </c>
    </row>
    <row r="23" spans="2:23" x14ac:dyDescent="0.3">
      <c r="B23" s="64">
        <v>21</v>
      </c>
      <c r="C23" s="56" t="s">
        <v>2653</v>
      </c>
      <c r="D23" s="56" t="s">
        <v>2652</v>
      </c>
      <c r="E23" s="56" t="s">
        <v>2368</v>
      </c>
      <c r="F23" s="60">
        <v>77.851200000000006</v>
      </c>
      <c r="G23" s="75">
        <v>37887768</v>
      </c>
      <c r="H23" s="59">
        <v>3.6729999999999999E-2</v>
      </c>
      <c r="I23" s="57">
        <v>586000</v>
      </c>
      <c r="J23" s="55" t="str">
        <f>_xlfn.XLOOKUP(Countries[[#This Row],[GDP ($MM)]],GDP_Category[GDP],GDP_Category[Category],,-1)</f>
        <v>Upper Middle</v>
      </c>
      <c r="W23" s="55" t="s">
        <v>2413</v>
      </c>
    </row>
    <row r="24" spans="2:23" x14ac:dyDescent="0.3">
      <c r="B24" s="64">
        <v>22</v>
      </c>
      <c r="C24" s="56" t="s">
        <v>2706</v>
      </c>
      <c r="D24" s="56" t="s">
        <v>2705</v>
      </c>
      <c r="E24" s="56" t="s">
        <v>2368</v>
      </c>
      <c r="F24" s="60">
        <v>82.307299999999998</v>
      </c>
      <c r="G24" s="75">
        <v>10036379</v>
      </c>
      <c r="H24" s="59">
        <v>6.4439999999999997E-2</v>
      </c>
      <c r="I24" s="57">
        <v>551000</v>
      </c>
      <c r="J24" s="55" t="str">
        <f>_xlfn.XLOOKUP(Countries[[#This Row],[GDP ($MM)]],GDP_Category[GDP],GDP_Category[Category],,-1)</f>
        <v>Upper Middle</v>
      </c>
      <c r="W24" s="55" t="s">
        <v>2415</v>
      </c>
    </row>
    <row r="25" spans="2:23" x14ac:dyDescent="0.3">
      <c r="B25" s="64">
        <v>23</v>
      </c>
      <c r="C25" s="56" t="s">
        <v>2405</v>
      </c>
      <c r="D25" s="56" t="s">
        <v>2404</v>
      </c>
      <c r="E25" s="56" t="s">
        <v>2368</v>
      </c>
      <c r="F25" s="60">
        <v>81.438999999999993</v>
      </c>
      <c r="G25" s="75">
        <v>11539328</v>
      </c>
      <c r="H25" s="59">
        <v>6.3230000000000008E-2</v>
      </c>
      <c r="I25" s="57">
        <v>532000</v>
      </c>
      <c r="J25" s="55" t="str">
        <f>_xlfn.XLOOKUP(Countries[[#This Row],[GDP ($MM)]],GDP_Category[GDP],GDP_Category[Category],,-1)</f>
        <v>Upper Middle</v>
      </c>
      <c r="W25" s="55" t="s">
        <v>2417</v>
      </c>
    </row>
    <row r="26" spans="2:23" x14ac:dyDescent="0.3">
      <c r="B26" s="64">
        <v>24</v>
      </c>
      <c r="C26" s="56" t="s">
        <v>2384</v>
      </c>
      <c r="D26" s="56" t="s">
        <v>2383</v>
      </c>
      <c r="E26" s="56" t="s">
        <v>2382</v>
      </c>
      <c r="F26" s="60">
        <v>76.372</v>
      </c>
      <c r="G26" s="75">
        <v>44780677</v>
      </c>
      <c r="H26" s="59">
        <v>9.4830000000000012E-2</v>
      </c>
      <c r="I26" s="57">
        <v>518000</v>
      </c>
      <c r="J26" s="55" t="str">
        <f>_xlfn.XLOOKUP(Countries[[#This Row],[GDP ($MM)]],GDP_Category[GDP],GDP_Category[Category],,-1)</f>
        <v>Upper Middle</v>
      </c>
      <c r="W26" s="55" t="s">
        <v>2419</v>
      </c>
    </row>
    <row r="27" spans="2:23" x14ac:dyDescent="0.3">
      <c r="B27" s="64">
        <v>25</v>
      </c>
      <c r="C27" s="56" t="s">
        <v>2715</v>
      </c>
      <c r="D27" s="56" t="s">
        <v>2714</v>
      </c>
      <c r="E27" s="56" t="s">
        <v>2374</v>
      </c>
      <c r="F27" s="60">
        <v>76.683000000000007</v>
      </c>
      <c r="G27" s="75">
        <v>69037513</v>
      </c>
      <c r="H27" s="59">
        <v>6.6499999999999997E-3</v>
      </c>
      <c r="I27" s="57">
        <v>505000</v>
      </c>
      <c r="J27" s="55" t="str">
        <f>_xlfn.XLOOKUP(Countries[[#This Row],[GDP ($MM)]],GDP_Category[GDP],GDP_Category[Category],,-1)</f>
        <v>Upper Middle</v>
      </c>
      <c r="W27" s="55" t="s">
        <v>2421</v>
      </c>
    </row>
    <row r="28" spans="2:23" x14ac:dyDescent="0.3">
      <c r="B28" s="64">
        <v>26</v>
      </c>
      <c r="C28" s="56" t="s">
        <v>2392</v>
      </c>
      <c r="D28" s="56" t="s">
        <v>2391</v>
      </c>
      <c r="E28" s="56" t="s">
        <v>2368</v>
      </c>
      <c r="F28" s="60">
        <v>81.641499999999994</v>
      </c>
      <c r="G28" s="75">
        <v>8955102</v>
      </c>
      <c r="H28" s="59">
        <v>4.7859999999999993E-2</v>
      </c>
      <c r="I28" s="57">
        <v>456000</v>
      </c>
      <c r="J28" s="55" t="str">
        <f>_xlfn.XLOOKUP(Countries[[#This Row],[GDP ($MM)]],GDP_Category[GDP],GDP_Category[Category],,-1)</f>
        <v>Upper Middle</v>
      </c>
      <c r="W28" s="55" t="s">
        <v>2790</v>
      </c>
    </row>
    <row r="29" spans="2:23" x14ac:dyDescent="0.3">
      <c r="B29" s="64">
        <v>27</v>
      </c>
      <c r="C29" s="56" t="s">
        <v>2635</v>
      </c>
      <c r="D29" s="56" t="s">
        <v>2634</v>
      </c>
      <c r="E29" s="56" t="s">
        <v>2368</v>
      </c>
      <c r="F29" s="60">
        <v>82.509799999999998</v>
      </c>
      <c r="G29" s="75">
        <v>5378857</v>
      </c>
      <c r="H29" s="59">
        <v>3.9190000000000003E-2</v>
      </c>
      <c r="I29" s="57">
        <v>435000</v>
      </c>
      <c r="J29" s="55" t="str">
        <f>_xlfn.XLOOKUP(Countries[[#This Row],[GDP ($MM)]],GDP_Category[GDP],GDP_Category[Category],,-1)</f>
        <v>Upper Middle</v>
      </c>
      <c r="W29" s="55" t="s">
        <v>2424</v>
      </c>
    </row>
    <row r="30" spans="2:23" x14ac:dyDescent="0.3">
      <c r="B30" s="64">
        <v>28</v>
      </c>
      <c r="C30" s="56" t="s">
        <v>2737</v>
      </c>
      <c r="D30" s="56" t="s">
        <v>2736</v>
      </c>
      <c r="E30" s="56" t="s">
        <v>2371</v>
      </c>
      <c r="F30" s="60">
        <v>77.647000000000006</v>
      </c>
      <c r="G30" s="75">
        <v>9770529</v>
      </c>
      <c r="H30" s="59">
        <v>2.5750000000000002E-2</v>
      </c>
      <c r="I30" s="57">
        <v>414000</v>
      </c>
      <c r="J30" s="55" t="str">
        <f>_xlfn.XLOOKUP(Countries[[#This Row],[GDP ($MM)]],GDP_Category[GDP],GDP_Category[Category],,-1)</f>
        <v>Upper Middle</v>
      </c>
      <c r="W30" s="55" t="s">
        <v>2426</v>
      </c>
    </row>
    <row r="31" spans="2:23" x14ac:dyDescent="0.3">
      <c r="B31" s="64">
        <v>29</v>
      </c>
      <c r="C31" s="56" t="s">
        <v>2628</v>
      </c>
      <c r="D31" s="56" t="s">
        <v>2627</v>
      </c>
      <c r="E31" s="56" t="s">
        <v>2379</v>
      </c>
      <c r="F31" s="60">
        <v>53.95</v>
      </c>
      <c r="G31" s="75">
        <v>200963599</v>
      </c>
      <c r="H31" s="59">
        <v>6.2600000000000003E-2</v>
      </c>
      <c r="I31" s="57">
        <v>397000</v>
      </c>
      <c r="J31" s="55" t="str">
        <f>_xlfn.XLOOKUP(Countries[[#This Row],[GDP ($MM)]],GDP_Category[GDP],GDP_Category[Category],,-1)</f>
        <v>Upper Middle</v>
      </c>
      <c r="W31" s="55" t="s">
        <v>2428</v>
      </c>
    </row>
    <row r="32" spans="2:23" x14ac:dyDescent="0.3">
      <c r="B32" s="64">
        <v>30</v>
      </c>
      <c r="C32" s="56" t="s">
        <v>2539</v>
      </c>
      <c r="D32" s="56" t="s">
        <v>2538</v>
      </c>
      <c r="E32" s="56" t="s">
        <v>2368</v>
      </c>
      <c r="F32" s="60">
        <v>81.956100000000006</v>
      </c>
      <c r="G32" s="75">
        <v>4882495</v>
      </c>
      <c r="H32" s="59">
        <v>5.6909999999999995E-2</v>
      </c>
      <c r="I32" s="57">
        <v>382000</v>
      </c>
      <c r="J32" s="55" t="str">
        <f>_xlfn.XLOOKUP(Countries[[#This Row],[GDP ($MM)]],GDP_Category[GDP],GDP_Category[Category],,-1)</f>
        <v>Upper Middle</v>
      </c>
      <c r="W32" s="55" t="s">
        <v>2431</v>
      </c>
    </row>
    <row r="33" spans="2:23" x14ac:dyDescent="0.3">
      <c r="B33" s="64">
        <v>31</v>
      </c>
      <c r="C33" s="56" t="s">
        <v>2543</v>
      </c>
      <c r="D33" s="56" t="s">
        <v>2542</v>
      </c>
      <c r="E33" s="56" t="s">
        <v>2371</v>
      </c>
      <c r="F33" s="60">
        <v>82.602400000000003</v>
      </c>
      <c r="G33" s="75">
        <v>8519377</v>
      </c>
      <c r="H33" s="59">
        <v>3.95E-2</v>
      </c>
      <c r="I33" s="57">
        <v>370000</v>
      </c>
      <c r="J33" s="55" t="str">
        <f>_xlfn.XLOOKUP(Countries[[#This Row],[GDP ($MM)]],GDP_Category[GDP],GDP_Category[Category],,-1)</f>
        <v>Upper Middle</v>
      </c>
      <c r="W33" s="55" t="s">
        <v>2433</v>
      </c>
    </row>
    <row r="34" spans="2:23" x14ac:dyDescent="0.3">
      <c r="B34" s="64">
        <v>32</v>
      </c>
      <c r="C34" s="56" t="s">
        <v>2691</v>
      </c>
      <c r="D34" s="56" t="s">
        <v>2690</v>
      </c>
      <c r="E34" s="56" t="s">
        <v>2379</v>
      </c>
      <c r="F34" s="60">
        <v>63.537999999999997</v>
      </c>
      <c r="G34" s="75">
        <v>58558270</v>
      </c>
      <c r="H34" s="59">
        <v>0.26957999999999999</v>
      </c>
      <c r="I34" s="57">
        <v>368000</v>
      </c>
      <c r="J34" s="55" t="str">
        <f>_xlfn.XLOOKUP(Countries[[#This Row],[GDP ($MM)]],GDP_Category[GDP],GDP_Category[Category],,-1)</f>
        <v>Upper Middle</v>
      </c>
      <c r="W34" s="55" t="s">
        <v>2435</v>
      </c>
    </row>
    <row r="35" spans="2:23" x14ac:dyDescent="0.3">
      <c r="B35" s="64">
        <v>33</v>
      </c>
      <c r="C35" s="56" t="s">
        <v>2681</v>
      </c>
      <c r="D35" s="56" t="s">
        <v>2680</v>
      </c>
      <c r="E35" s="56" t="s">
        <v>2374</v>
      </c>
      <c r="F35" s="60">
        <v>82.895099999999999</v>
      </c>
      <c r="G35" s="75">
        <v>5804337</v>
      </c>
      <c r="H35" s="59">
        <v>3.7679999999999998E-2</v>
      </c>
      <c r="I35" s="57">
        <v>364000</v>
      </c>
      <c r="J35" s="55" t="str">
        <f>_xlfn.XLOOKUP(Countries[[#This Row],[GDP ($MM)]],GDP_Category[GDP],GDP_Category[Category],,-1)</f>
        <v>Upper Middle</v>
      </c>
      <c r="W35" s="55" t="s">
        <v>2789</v>
      </c>
    </row>
    <row r="36" spans="2:23" x14ac:dyDescent="0.3">
      <c r="B36" s="64">
        <v>34</v>
      </c>
      <c r="C36" s="56" t="s">
        <v>2526</v>
      </c>
      <c r="D36" s="56" t="s">
        <v>2783</v>
      </c>
      <c r="E36" s="56" t="s">
        <v>2374</v>
      </c>
      <c r="F36" s="60">
        <v>84.680499999999995</v>
      </c>
      <c r="G36" s="75">
        <v>7436154</v>
      </c>
      <c r="H36" s="59">
        <v>2.7779999999999999E-2</v>
      </c>
      <c r="I36" s="57">
        <v>363000</v>
      </c>
      <c r="J36" s="55" t="str">
        <f>_xlfn.XLOOKUP(Countries[[#This Row],[GDP ($MM)]],GDP_Category[GDP],GDP_Category[Category],,-1)</f>
        <v>Upper Middle</v>
      </c>
      <c r="W36" s="55" t="s">
        <v>2437</v>
      </c>
    </row>
    <row r="37" spans="2:23" x14ac:dyDescent="0.3">
      <c r="B37" s="64">
        <v>35</v>
      </c>
      <c r="C37" s="56" t="s">
        <v>2584</v>
      </c>
      <c r="D37" s="56" t="s">
        <v>2583</v>
      </c>
      <c r="E37" s="56" t="s">
        <v>2374</v>
      </c>
      <c r="F37" s="60">
        <v>75.828000000000003</v>
      </c>
      <c r="G37" s="75">
        <v>31949777</v>
      </c>
      <c r="H37" s="59">
        <v>3.3599999999999998E-2</v>
      </c>
      <c r="I37" s="57">
        <v>354000</v>
      </c>
      <c r="J37" s="55" t="str">
        <f>_xlfn.XLOOKUP(Countries[[#This Row],[GDP ($MM)]],GDP_Category[GDP],GDP_Category[Category],,-1)</f>
        <v>Upper Middle</v>
      </c>
      <c r="W37" s="55" t="s">
        <v>2439</v>
      </c>
    </row>
    <row r="38" spans="2:23" x14ac:dyDescent="0.3">
      <c r="B38" s="64">
        <v>36</v>
      </c>
      <c r="C38" s="56" t="s">
        <v>2465</v>
      </c>
      <c r="D38" s="56" t="s">
        <v>2464</v>
      </c>
      <c r="E38" s="56" t="s">
        <v>2368</v>
      </c>
      <c r="F38" s="60">
        <v>81.004900000000006</v>
      </c>
      <c r="G38" s="75">
        <v>5771876</v>
      </c>
      <c r="H38" s="59">
        <v>4.9749999999999996E-2</v>
      </c>
      <c r="I38" s="57">
        <v>352000</v>
      </c>
      <c r="J38" s="55" t="str">
        <f>_xlfn.XLOOKUP(Countries[[#This Row],[GDP ($MM)]],GDP_Category[GDP],GDP_Category[Category],,-1)</f>
        <v>Upper Middle</v>
      </c>
      <c r="W38" s="55" t="s">
        <v>2441</v>
      </c>
    </row>
    <row r="39" spans="2:23" x14ac:dyDescent="0.3">
      <c r="B39" s="64">
        <v>37</v>
      </c>
      <c r="C39" s="56" t="s">
        <v>2651</v>
      </c>
      <c r="D39" s="56" t="s">
        <v>2650</v>
      </c>
      <c r="E39" s="56" t="s">
        <v>2374</v>
      </c>
      <c r="F39" s="60">
        <v>70.951999999999998</v>
      </c>
      <c r="G39" s="75">
        <v>108116615</v>
      </c>
      <c r="H39" s="59">
        <v>2.5150000000000002E-2</v>
      </c>
      <c r="I39" s="57">
        <v>331000</v>
      </c>
      <c r="J39" s="55" t="str">
        <f>_xlfn.XLOOKUP(Countries[[#This Row],[GDP ($MM)]],GDP_Category[GDP],GDP_Category[Category],,-1)</f>
        <v>Upper Middle</v>
      </c>
      <c r="W39" s="55" t="s">
        <v>2443</v>
      </c>
    </row>
    <row r="40" spans="2:23" x14ac:dyDescent="0.3">
      <c r="B40" s="64">
        <v>38</v>
      </c>
      <c r="C40" s="56" t="s">
        <v>2448</v>
      </c>
      <c r="D40" s="56" t="s">
        <v>2447</v>
      </c>
      <c r="E40" s="56" t="s">
        <v>2382</v>
      </c>
      <c r="F40" s="60">
        <v>76.924999999999997</v>
      </c>
      <c r="G40" s="75">
        <v>50339443</v>
      </c>
      <c r="H40" s="59">
        <v>9.9299999999999999E-2</v>
      </c>
      <c r="I40" s="57">
        <v>330000</v>
      </c>
      <c r="J40" s="55" t="str">
        <f>_xlfn.XLOOKUP(Countries[[#This Row],[GDP ($MM)]],GDP_Category[GDP],GDP_Category[Category],,-1)</f>
        <v>Upper Middle</v>
      </c>
      <c r="W40" s="55" t="s">
        <v>2445</v>
      </c>
    </row>
    <row r="41" spans="2:23" x14ac:dyDescent="0.3">
      <c r="B41" s="64">
        <v>39</v>
      </c>
      <c r="C41" s="56" t="s">
        <v>2639</v>
      </c>
      <c r="D41" s="56" t="s">
        <v>2638</v>
      </c>
      <c r="E41" s="56" t="s">
        <v>2365</v>
      </c>
      <c r="F41" s="60">
        <v>66.947000000000003</v>
      </c>
      <c r="G41" s="75">
        <v>216565318</v>
      </c>
      <c r="H41" s="59">
        <v>3.3799999999999997E-2</v>
      </c>
      <c r="I41" s="57">
        <v>313000</v>
      </c>
      <c r="J41" s="55" t="str">
        <f>_xlfn.XLOOKUP(Countries[[#This Row],[GDP ($MM)]],GDP_Category[GDP],GDP_Category[Category],,-1)</f>
        <v>Upper Middle</v>
      </c>
      <c r="W41" s="55" t="s">
        <v>2447</v>
      </c>
    </row>
    <row r="42" spans="2:23" x14ac:dyDescent="0.3">
      <c r="B42" s="64">
        <v>40</v>
      </c>
      <c r="C42" s="56" t="s">
        <v>2444</v>
      </c>
      <c r="D42" s="56" t="s">
        <v>2443</v>
      </c>
      <c r="E42" s="56" t="s">
        <v>2382</v>
      </c>
      <c r="F42" s="60">
        <v>79.909000000000006</v>
      </c>
      <c r="G42" s="75">
        <v>18952038</v>
      </c>
      <c r="H42" s="59">
        <v>7.2230000000000003E-2</v>
      </c>
      <c r="I42" s="57">
        <v>298000</v>
      </c>
      <c r="J42" s="55" t="str">
        <f>_xlfn.XLOOKUP(Countries[[#This Row],[GDP ($MM)]],GDP_Category[GDP],GDP_Category[Category],,-1)</f>
        <v>Upper Middle</v>
      </c>
      <c r="W42" s="55" t="s">
        <v>2449</v>
      </c>
    </row>
    <row r="43" spans="2:23" x14ac:dyDescent="0.3">
      <c r="B43" s="64">
        <v>41</v>
      </c>
      <c r="C43" s="56" t="s">
        <v>2399</v>
      </c>
      <c r="D43" s="56" t="s">
        <v>2398</v>
      </c>
      <c r="E43" s="56" t="s">
        <v>2365</v>
      </c>
      <c r="F43" s="60">
        <v>72.052000000000007</v>
      </c>
      <c r="G43" s="75">
        <v>163046161</v>
      </c>
      <c r="H43" s="59">
        <v>4.3799999999999999E-2</v>
      </c>
      <c r="I43" s="57">
        <v>274000</v>
      </c>
      <c r="J43" s="55" t="str">
        <f>_xlfn.XLOOKUP(Countries[[#This Row],[GDP ($MM)]],GDP_Category[GDP],GDP_Category[Category],,-1)</f>
        <v>Upper Middle</v>
      </c>
      <c r="W43" s="55" t="s">
        <v>2786</v>
      </c>
    </row>
    <row r="44" spans="2:23" x14ac:dyDescent="0.3">
      <c r="B44" s="64">
        <v>42</v>
      </c>
      <c r="C44" s="56" t="s">
        <v>2492</v>
      </c>
      <c r="D44" s="56" t="s">
        <v>2491</v>
      </c>
      <c r="E44" s="56" t="s">
        <v>2368</v>
      </c>
      <c r="F44" s="60">
        <v>81.429299999999998</v>
      </c>
      <c r="G44" s="75">
        <v>5532156</v>
      </c>
      <c r="H44" s="59">
        <v>7.7549999999999994E-2</v>
      </c>
      <c r="I44" s="57">
        <v>274000</v>
      </c>
      <c r="J44" s="55" t="str">
        <f>_xlfn.XLOOKUP(Countries[[#This Row],[GDP ($MM)]],GDP_Category[GDP],GDP_Category[Category],,-1)</f>
        <v>Upper Middle</v>
      </c>
      <c r="W44" s="55" t="s">
        <v>2452</v>
      </c>
    </row>
    <row r="45" spans="2:23" x14ac:dyDescent="0.3">
      <c r="B45" s="64">
        <v>43</v>
      </c>
      <c r="C45" s="56" t="s">
        <v>2474</v>
      </c>
      <c r="D45" s="56" t="s">
        <v>2769</v>
      </c>
      <c r="E45" s="56" t="s">
        <v>2371</v>
      </c>
      <c r="F45" s="60">
        <v>71.656000000000006</v>
      </c>
      <c r="G45" s="75">
        <v>100388073</v>
      </c>
      <c r="H45" s="59">
        <v>0.11436</v>
      </c>
      <c r="I45" s="57">
        <v>251000</v>
      </c>
      <c r="J45" s="55" t="str">
        <f>_xlfn.XLOOKUP(Countries[[#This Row],[GDP ($MM)]],GDP_Category[GDP],GDP_Category[Category],,-1)</f>
        <v>Upper Middle</v>
      </c>
      <c r="W45" s="55" t="s">
        <v>2455</v>
      </c>
    </row>
    <row r="46" spans="2:23" x14ac:dyDescent="0.3">
      <c r="B46" s="64">
        <v>44</v>
      </c>
      <c r="C46" s="56" t="s">
        <v>2750</v>
      </c>
      <c r="D46" s="56" t="s">
        <v>2749</v>
      </c>
      <c r="E46" s="56" t="s">
        <v>2374</v>
      </c>
      <c r="F46" s="60">
        <v>75.241</v>
      </c>
      <c r="G46" s="75">
        <v>96462106</v>
      </c>
      <c r="H46" s="59">
        <v>1.891E-2</v>
      </c>
      <c r="I46" s="57">
        <v>245000</v>
      </c>
      <c r="J46" s="55" t="str">
        <f>_xlfn.XLOOKUP(Countries[[#This Row],[GDP ($MM)]],GDP_Category[GDP],GDP_Category[Category],,-1)</f>
        <v>Upper Middle</v>
      </c>
      <c r="W46" s="55" t="s">
        <v>2457</v>
      </c>
    </row>
    <row r="47" spans="2:23" x14ac:dyDescent="0.3">
      <c r="B47" s="64">
        <v>45</v>
      </c>
      <c r="C47" s="56" t="s">
        <v>2463</v>
      </c>
      <c r="D47" s="56" t="s">
        <v>2462</v>
      </c>
      <c r="E47" s="56" t="s">
        <v>2368</v>
      </c>
      <c r="F47" s="60">
        <v>79.4756</v>
      </c>
      <c r="G47" s="75">
        <v>10689209</v>
      </c>
      <c r="H47" s="59">
        <v>2.3969999999999998E-2</v>
      </c>
      <c r="I47" s="57">
        <v>245000</v>
      </c>
      <c r="J47" s="55" t="str">
        <f>_xlfn.XLOOKUP(Countries[[#This Row],[GDP ($MM)]],GDP_Category[GDP],GDP_Category[Category],,-1)</f>
        <v>Upper Middle</v>
      </c>
      <c r="W47" s="55" t="s">
        <v>2793</v>
      </c>
    </row>
    <row r="48" spans="2:23" x14ac:dyDescent="0.3">
      <c r="B48" s="64">
        <v>46</v>
      </c>
      <c r="C48" s="56" t="s">
        <v>2661</v>
      </c>
      <c r="D48" s="56" t="s">
        <v>2660</v>
      </c>
      <c r="E48" s="56" t="s">
        <v>2368</v>
      </c>
      <c r="F48" s="60">
        <v>75.309799999999996</v>
      </c>
      <c r="G48" s="75">
        <v>19364557</v>
      </c>
      <c r="H48" s="59">
        <v>4.2950000000000002E-2</v>
      </c>
      <c r="I48" s="57">
        <v>240000</v>
      </c>
      <c r="J48" s="55" t="str">
        <f>_xlfn.XLOOKUP(Countries[[#This Row],[GDP ($MM)]],GDP_Category[GDP],GDP_Category[Category],,-1)</f>
        <v>Upper Middle</v>
      </c>
      <c r="W48" s="55" t="s">
        <v>2460</v>
      </c>
    </row>
    <row r="49" spans="2:23" x14ac:dyDescent="0.3">
      <c r="B49" s="64">
        <v>47</v>
      </c>
      <c r="C49" s="56" t="s">
        <v>2655</v>
      </c>
      <c r="D49" s="56" t="s">
        <v>2654</v>
      </c>
      <c r="E49" s="56" t="s">
        <v>2368</v>
      </c>
      <c r="F49" s="60">
        <v>81.124399999999994</v>
      </c>
      <c r="G49" s="75">
        <v>10226187</v>
      </c>
      <c r="H49" s="59">
        <v>6.8600000000000008E-2</v>
      </c>
      <c r="I49" s="57">
        <v>238000</v>
      </c>
      <c r="J49" s="55" t="str">
        <f>_xlfn.XLOOKUP(Countries[[#This Row],[GDP ($MM)]],GDP_Category[GDP],GDP_Category[Category],,-1)</f>
        <v>Upper Middle</v>
      </c>
      <c r="W49" s="55" t="s">
        <v>2462</v>
      </c>
    </row>
    <row r="50" spans="2:23" x14ac:dyDescent="0.3">
      <c r="B50" s="64">
        <v>48</v>
      </c>
      <c r="C50" s="56" t="s">
        <v>2537</v>
      </c>
      <c r="D50" s="56" t="s">
        <v>2536</v>
      </c>
      <c r="E50" s="56" t="s">
        <v>2371</v>
      </c>
      <c r="F50" s="60">
        <v>70.293999999999997</v>
      </c>
      <c r="G50" s="75">
        <v>39309783</v>
      </c>
      <c r="H50" s="59">
        <v>7.9280000000000003E-2</v>
      </c>
      <c r="I50" s="57">
        <v>226000</v>
      </c>
      <c r="J50" s="55" t="str">
        <f>_xlfn.XLOOKUP(Countries[[#This Row],[GDP ($MM)]],GDP_Category[GDP],GDP_Category[Category],,-1)</f>
        <v>Upper Middle</v>
      </c>
      <c r="W50" s="55" t="s">
        <v>2464</v>
      </c>
    </row>
    <row r="51" spans="2:23" x14ac:dyDescent="0.3">
      <c r="B51" s="64">
        <v>49</v>
      </c>
      <c r="C51" s="56" t="s">
        <v>2649</v>
      </c>
      <c r="D51" s="56" t="s">
        <v>2648</v>
      </c>
      <c r="E51" s="56" t="s">
        <v>2382</v>
      </c>
      <c r="F51" s="60">
        <v>76.286000000000001</v>
      </c>
      <c r="G51" s="75">
        <v>32510453</v>
      </c>
      <c r="H51" s="59">
        <v>2.844E-2</v>
      </c>
      <c r="I51" s="57">
        <v>222000</v>
      </c>
      <c r="J51" s="55" t="str">
        <f>_xlfn.XLOOKUP(Countries[[#This Row],[GDP ($MM)]],GDP_Category[GDP],GDP_Category[Category],,-1)</f>
        <v>Upper Middle</v>
      </c>
      <c r="W51" s="55" t="s">
        <v>2466</v>
      </c>
    </row>
    <row r="52" spans="2:23" x14ac:dyDescent="0.3">
      <c r="B52" s="64">
        <v>50</v>
      </c>
      <c r="C52" s="56" t="s">
        <v>2507</v>
      </c>
      <c r="D52" s="56" t="s">
        <v>2506</v>
      </c>
      <c r="E52" s="56" t="s">
        <v>2368</v>
      </c>
      <c r="F52" s="60">
        <v>81.387799999999999</v>
      </c>
      <c r="G52" s="75">
        <v>10473455</v>
      </c>
      <c r="H52" s="59">
        <v>0.19270000000000001</v>
      </c>
      <c r="I52" s="57">
        <v>218000</v>
      </c>
      <c r="J52" s="55" t="str">
        <f>_xlfn.XLOOKUP(Countries[[#This Row],[GDP ($MM)]],GDP_Category[GDP],GDP_Category[Category],,-1)</f>
        <v>Upper Middle</v>
      </c>
      <c r="W52" s="55" t="s">
        <v>2468</v>
      </c>
    </row>
    <row r="53" spans="2:23" x14ac:dyDescent="0.3">
      <c r="B53" s="64">
        <v>51</v>
      </c>
      <c r="C53" s="56" t="s">
        <v>2622</v>
      </c>
      <c r="D53" s="56" t="s">
        <v>2621</v>
      </c>
      <c r="E53" s="56" t="s">
        <v>2374</v>
      </c>
      <c r="F53" s="60">
        <v>81.658500000000004</v>
      </c>
      <c r="G53" s="75">
        <v>4783063</v>
      </c>
      <c r="H53" s="59">
        <v>4.5220000000000003E-2</v>
      </c>
      <c r="I53" s="57">
        <v>205000</v>
      </c>
      <c r="J53" s="55" t="str">
        <f>_xlfn.XLOOKUP(Countries[[#This Row],[GDP ($MM)]],GDP_Category[GDP],GDP_Category[Category],,-1)</f>
        <v>Upper Middle</v>
      </c>
      <c r="W53" s="55" t="s">
        <v>2470</v>
      </c>
    </row>
    <row r="54" spans="2:23" x14ac:dyDescent="0.3">
      <c r="B54" s="64">
        <v>52</v>
      </c>
      <c r="C54" s="56" t="s">
        <v>2659</v>
      </c>
      <c r="D54" s="56" t="s">
        <v>2658</v>
      </c>
      <c r="E54" s="56" t="s">
        <v>2371</v>
      </c>
      <c r="F54" s="60">
        <v>79.980999999999995</v>
      </c>
      <c r="G54" s="75">
        <v>2832067</v>
      </c>
      <c r="H54" s="59">
        <v>1.42E-3</v>
      </c>
      <c r="I54" s="57">
        <v>192000</v>
      </c>
      <c r="J54" s="55" t="str">
        <f>_xlfn.XLOOKUP(Countries[[#This Row],[GDP ($MM)]],GDP_Category[GDP],GDP_Category[Category],,-1)</f>
        <v>Upper Middle</v>
      </c>
      <c r="W54" s="55" t="s">
        <v>2472</v>
      </c>
    </row>
    <row r="55" spans="2:23" x14ac:dyDescent="0.3">
      <c r="B55" s="64">
        <v>53</v>
      </c>
      <c r="C55" s="56" t="s">
        <v>2370</v>
      </c>
      <c r="D55" s="56" t="s">
        <v>2369</v>
      </c>
      <c r="E55" s="56" t="s">
        <v>2371</v>
      </c>
      <c r="F55" s="60">
        <v>76.498999999999995</v>
      </c>
      <c r="G55" s="75">
        <v>43053054</v>
      </c>
      <c r="H55" s="59">
        <v>0.12145</v>
      </c>
      <c r="I55" s="57">
        <v>181000</v>
      </c>
      <c r="J55" s="55" t="str">
        <f>_xlfn.XLOOKUP(Countries[[#This Row],[GDP ($MM)]],GDP_Category[GDP],GDP_Category[Category],,-1)</f>
        <v>Upper Middle</v>
      </c>
      <c r="W55" s="55" t="s">
        <v>2769</v>
      </c>
    </row>
    <row r="56" spans="2:23" x14ac:dyDescent="0.3">
      <c r="B56" s="64">
        <v>54</v>
      </c>
      <c r="C56" s="56" t="s">
        <v>2553</v>
      </c>
      <c r="D56" s="56" t="s">
        <v>2552</v>
      </c>
      <c r="E56" s="56" t="s">
        <v>2368</v>
      </c>
      <c r="F56" s="60">
        <v>72.95</v>
      </c>
      <c r="G56" s="75">
        <v>18551427</v>
      </c>
      <c r="H56" s="59">
        <v>4.8849999999999998E-2</v>
      </c>
      <c r="I56" s="57">
        <v>171000</v>
      </c>
      <c r="J56" s="55" t="str">
        <f>_xlfn.XLOOKUP(Countries[[#This Row],[GDP ($MM)]],GDP_Category[GDP],GDP_Category[Category],,-1)</f>
        <v>Upper Middle</v>
      </c>
      <c r="W56" s="55" t="s">
        <v>2475</v>
      </c>
    </row>
    <row r="57" spans="2:23" x14ac:dyDescent="0.3">
      <c r="B57" s="64">
        <v>55</v>
      </c>
      <c r="C57" s="56" t="s">
        <v>2528</v>
      </c>
      <c r="D57" s="56" t="s">
        <v>2527</v>
      </c>
      <c r="E57" s="56" t="s">
        <v>2368</v>
      </c>
      <c r="F57" s="60">
        <v>76.063400000000001</v>
      </c>
      <c r="G57" s="75">
        <v>9684679</v>
      </c>
      <c r="H57" s="59">
        <v>3.6629999999999996E-2</v>
      </c>
      <c r="I57" s="57">
        <v>156000</v>
      </c>
      <c r="J57" s="55" t="str">
        <f>_xlfn.XLOOKUP(Countries[[#This Row],[GDP ($MM)]],GDP_Category[GDP],GDP_Category[Category],,-1)</f>
        <v>Upper Middle</v>
      </c>
      <c r="W57" s="55" t="s">
        <v>2477</v>
      </c>
    </row>
    <row r="58" spans="2:23" x14ac:dyDescent="0.3">
      <c r="B58" s="64">
        <v>56</v>
      </c>
      <c r="C58" s="56" t="s">
        <v>2560</v>
      </c>
      <c r="D58" s="56" t="s">
        <v>2559</v>
      </c>
      <c r="E58" s="56" t="s">
        <v>2371</v>
      </c>
      <c r="F58" s="60">
        <v>75.311000000000007</v>
      </c>
      <c r="G58" s="75">
        <v>4207083</v>
      </c>
      <c r="H58" s="59">
        <v>2.76E-2</v>
      </c>
      <c r="I58" s="57">
        <v>142000</v>
      </c>
      <c r="J58" s="55" t="str">
        <f>_xlfn.XLOOKUP(Countries[[#This Row],[GDP ($MM)]],GDP_Category[GDP],GDP_Category[Category],,-1)</f>
        <v>Upper Middle</v>
      </c>
      <c r="W58" s="55" t="s">
        <v>2479</v>
      </c>
    </row>
    <row r="59" spans="2:23" x14ac:dyDescent="0.3">
      <c r="B59" s="64">
        <v>57</v>
      </c>
      <c r="C59" s="56" t="s">
        <v>2735</v>
      </c>
      <c r="D59" s="56" t="s">
        <v>2734</v>
      </c>
      <c r="E59" s="56" t="s">
        <v>2368</v>
      </c>
      <c r="F59" s="60">
        <v>71.781000000000006</v>
      </c>
      <c r="G59" s="75">
        <v>43993638</v>
      </c>
      <c r="H59" s="59">
        <v>9.3810000000000004E-2</v>
      </c>
      <c r="I59" s="57">
        <v>131000</v>
      </c>
      <c r="J59" s="55" t="str">
        <f>_xlfn.XLOOKUP(Countries[[#This Row],[GDP ($MM)]],GDP_Category[GDP],GDP_Category[Category],,-1)</f>
        <v>Upper Middle</v>
      </c>
      <c r="W59" s="55" t="s">
        <v>2481</v>
      </c>
    </row>
    <row r="60" spans="2:23" x14ac:dyDescent="0.3">
      <c r="B60" s="64">
        <v>58</v>
      </c>
      <c r="C60" s="56" t="s">
        <v>2608</v>
      </c>
      <c r="D60" s="56" t="s">
        <v>2607</v>
      </c>
      <c r="E60" s="56" t="s">
        <v>2371</v>
      </c>
      <c r="F60" s="60">
        <v>76.218000000000004</v>
      </c>
      <c r="G60" s="75">
        <v>36471769</v>
      </c>
      <c r="H60" s="59">
        <v>9.4E-2</v>
      </c>
      <c r="I60" s="57">
        <v>118000</v>
      </c>
      <c r="J60" s="55" t="str">
        <f>_xlfn.XLOOKUP(Countries[[#This Row],[GDP ($MM)]],GDP_Category[GDP],GDP_Category[Category],,-1)</f>
        <v>Upper Middle</v>
      </c>
      <c r="W60" s="55" t="s">
        <v>2483</v>
      </c>
    </row>
    <row r="61" spans="2:23" x14ac:dyDescent="0.3">
      <c r="B61" s="64">
        <v>59</v>
      </c>
      <c r="C61" s="56" t="s">
        <v>2473</v>
      </c>
      <c r="D61" s="56" t="s">
        <v>2472</v>
      </c>
      <c r="E61" s="56" t="s">
        <v>2382</v>
      </c>
      <c r="F61" s="60">
        <v>76.584000000000003</v>
      </c>
      <c r="G61" s="75">
        <v>17373662</v>
      </c>
      <c r="H61" s="59">
        <v>3.9100000000000003E-2</v>
      </c>
      <c r="I61" s="57">
        <v>108000</v>
      </c>
      <c r="J61" s="55" t="str">
        <f>_xlfn.XLOOKUP(Countries[[#This Row],[GDP ($MM)]],GDP_Category[GDP],GDP_Category[Category],,-1)</f>
        <v>Upper Middle</v>
      </c>
      <c r="W61" s="55" t="s">
        <v>2485</v>
      </c>
    </row>
    <row r="62" spans="2:23" x14ac:dyDescent="0.3">
      <c r="B62" s="64">
        <v>60</v>
      </c>
      <c r="C62" s="56" t="s">
        <v>2378</v>
      </c>
      <c r="D62" s="56" t="s">
        <v>2377</v>
      </c>
      <c r="E62" s="56" t="s">
        <v>2379</v>
      </c>
      <c r="F62" s="60">
        <v>60.378999999999998</v>
      </c>
      <c r="G62" s="75">
        <v>31825295</v>
      </c>
      <c r="H62" s="59">
        <v>7.2529999999999997E-2</v>
      </c>
      <c r="I62" s="57">
        <v>106000</v>
      </c>
      <c r="J62" s="55" t="str">
        <f>_xlfn.XLOOKUP(Countries[[#This Row],[GDP ($MM)]],GDP_Category[GDP],GDP_Category[Category],,-1)</f>
        <v>Upper Middle</v>
      </c>
      <c r="W62" s="55" t="s">
        <v>2487</v>
      </c>
    </row>
    <row r="63" spans="2:23" x14ac:dyDescent="0.3">
      <c r="B63" s="64">
        <v>61</v>
      </c>
      <c r="C63" s="56" t="s">
        <v>2683</v>
      </c>
      <c r="D63" s="56" t="s">
        <v>2785</v>
      </c>
      <c r="E63" s="56" t="s">
        <v>2368</v>
      </c>
      <c r="F63" s="60">
        <v>77.165899999999993</v>
      </c>
      <c r="G63" s="75">
        <v>5457013</v>
      </c>
      <c r="H63" s="59">
        <v>6.7560000000000009E-2</v>
      </c>
      <c r="I63" s="57">
        <v>106000</v>
      </c>
      <c r="J63" s="55" t="str">
        <f>_xlfn.XLOOKUP(Countries[[#This Row],[GDP ($MM)]],GDP_Category[GDP],GDP_Category[Category],,-1)</f>
        <v>Upper Middle</v>
      </c>
      <c r="W63" s="55" t="s">
        <v>2489</v>
      </c>
    </row>
    <row r="64" spans="2:23" x14ac:dyDescent="0.3">
      <c r="B64" s="64">
        <v>62</v>
      </c>
      <c r="C64" s="56" t="s">
        <v>2657</v>
      </c>
      <c r="D64" s="56" t="s">
        <v>2656</v>
      </c>
      <c r="E64" s="56" t="s">
        <v>2382</v>
      </c>
      <c r="F64" s="60">
        <v>79.634500000000003</v>
      </c>
      <c r="G64" s="75">
        <v>2933408</v>
      </c>
      <c r="H64" s="59">
        <v>0.11444000000000001</v>
      </c>
      <c r="I64" s="57">
        <v>101000</v>
      </c>
      <c r="J64" s="55" t="str">
        <f>_xlfn.XLOOKUP(Countries[[#This Row],[GDP ($MM)]],GDP_Category[GDP],GDP_Category[Category],,-1)</f>
        <v>Upper Middle</v>
      </c>
      <c r="W64" s="55" t="s">
        <v>2491</v>
      </c>
    </row>
    <row r="65" spans="2:23" x14ac:dyDescent="0.3">
      <c r="B65" s="64">
        <v>63</v>
      </c>
      <c r="C65" s="56" t="s">
        <v>2697</v>
      </c>
      <c r="D65" s="56" t="s">
        <v>2696</v>
      </c>
      <c r="E65" s="56" t="s">
        <v>2365</v>
      </c>
      <c r="F65" s="60">
        <v>76.647999999999996</v>
      </c>
      <c r="G65" s="75">
        <v>21323733</v>
      </c>
      <c r="H65" s="59">
        <v>4.3990000000000001E-2</v>
      </c>
      <c r="I65" s="57">
        <v>88900.800000000003</v>
      </c>
      <c r="J65" s="55" t="str">
        <f>_xlfn.XLOOKUP(Countries[[#This Row],[GDP ($MM)]],GDP_Category[GDP],GDP_Category[Category],,-1)</f>
        <v>Lower Middle</v>
      </c>
      <c r="W65" s="55" t="s">
        <v>2493</v>
      </c>
    </row>
    <row r="66" spans="2:23" x14ac:dyDescent="0.3">
      <c r="B66" s="64">
        <v>64</v>
      </c>
      <c r="C66" s="56" t="s">
        <v>2555</v>
      </c>
      <c r="D66" s="56" t="s">
        <v>2554</v>
      </c>
      <c r="E66" s="56" t="s">
        <v>2379</v>
      </c>
      <c r="F66" s="60">
        <v>65.909000000000006</v>
      </c>
      <c r="G66" s="75">
        <v>52573973</v>
      </c>
      <c r="H66" s="59">
        <v>9.3130000000000004E-2</v>
      </c>
      <c r="I66" s="57">
        <v>87908.3</v>
      </c>
      <c r="J66" s="55" t="str">
        <f>_xlfn.XLOOKUP(Countries[[#This Row],[GDP ($MM)]],GDP_Category[GDP],GDP_Category[Category],,-1)</f>
        <v>Lower Middle</v>
      </c>
      <c r="W66" s="55" t="s">
        <v>2495</v>
      </c>
    </row>
    <row r="67" spans="2:23" x14ac:dyDescent="0.3">
      <c r="B67" s="64">
        <v>65</v>
      </c>
      <c r="C67" s="56" t="s">
        <v>2486</v>
      </c>
      <c r="D67" s="56" t="s">
        <v>2485</v>
      </c>
      <c r="E67" s="56" t="s">
        <v>2379</v>
      </c>
      <c r="F67" s="60">
        <v>65.872</v>
      </c>
      <c r="G67" s="75">
        <v>112078730</v>
      </c>
      <c r="H67" s="59">
        <v>1.89E-2</v>
      </c>
      <c r="I67" s="57">
        <v>84355.5</v>
      </c>
      <c r="J67" s="55" t="str">
        <f>_xlfn.XLOOKUP(Countries[[#This Row],[GDP ($MM)]],GDP_Category[GDP],GDP_Category[Category],,-1)</f>
        <v>Lower Middle</v>
      </c>
      <c r="W67" s="55" t="s">
        <v>2497</v>
      </c>
    </row>
    <row r="68" spans="2:23" x14ac:dyDescent="0.3">
      <c r="B68" s="64">
        <v>66</v>
      </c>
      <c r="C68" s="56" t="s">
        <v>2471</v>
      </c>
      <c r="D68" s="56" t="s">
        <v>2470</v>
      </c>
      <c r="E68" s="56" t="s">
        <v>2382</v>
      </c>
      <c r="F68" s="60">
        <v>73.688999999999993</v>
      </c>
      <c r="G68" s="75">
        <v>10738958</v>
      </c>
      <c r="H68" s="59">
        <v>5.8289999999999995E-2</v>
      </c>
      <c r="I68" s="57">
        <v>81298.600000000006</v>
      </c>
      <c r="J68" s="55" t="str">
        <f>_xlfn.XLOOKUP(Countries[[#This Row],[GDP ($MM)]],GDP_Category[GDP],GDP_Category[Category],,-1)</f>
        <v>Lower Middle</v>
      </c>
      <c r="W68" s="55" t="s">
        <v>2787</v>
      </c>
    </row>
    <row r="69" spans="2:23" x14ac:dyDescent="0.3">
      <c r="B69" s="64">
        <v>67</v>
      </c>
      <c r="C69" s="56" t="s">
        <v>2637</v>
      </c>
      <c r="D69" s="56" t="s">
        <v>2636</v>
      </c>
      <c r="E69" s="56" t="s">
        <v>2371</v>
      </c>
      <c r="F69" s="60">
        <v>77.393000000000001</v>
      </c>
      <c r="G69" s="75">
        <v>4974986</v>
      </c>
      <c r="H69" s="59">
        <v>3.1130000000000001E-2</v>
      </c>
      <c r="I69" s="57">
        <v>79294.899999999994</v>
      </c>
      <c r="J69" s="55" t="str">
        <f>_xlfn.XLOOKUP(Countries[[#This Row],[GDP ($MM)]],GDP_Category[GDP],GDP_Category[Category],,-1)</f>
        <v>Lower Middle</v>
      </c>
      <c r="W69" s="55" t="s">
        <v>2500</v>
      </c>
    </row>
    <row r="70" spans="2:23" x14ac:dyDescent="0.3">
      <c r="B70" s="64">
        <v>68</v>
      </c>
      <c r="C70" s="56" t="s">
        <v>2515</v>
      </c>
      <c r="D70" s="56" t="s">
        <v>2514</v>
      </c>
      <c r="E70" s="56" t="s">
        <v>2382</v>
      </c>
      <c r="F70" s="60">
        <v>73.81</v>
      </c>
      <c r="G70" s="75">
        <v>17581472</v>
      </c>
      <c r="H70" s="59">
        <v>2.7269999999999999E-2</v>
      </c>
      <c r="I70" s="57">
        <v>78460.399999999994</v>
      </c>
      <c r="J70" s="55" t="str">
        <f>_xlfn.XLOOKUP(Countries[[#This Row],[GDP ($MM)]],GDP_Category[GDP],GDP_Category[Category],,-1)</f>
        <v>Lower Middle</v>
      </c>
      <c r="W70" s="55" t="s">
        <v>2502</v>
      </c>
    </row>
    <row r="71" spans="2:23" x14ac:dyDescent="0.3">
      <c r="B71" s="64">
        <v>69</v>
      </c>
      <c r="C71" s="56" t="s">
        <v>2612</v>
      </c>
      <c r="D71" s="56" t="s">
        <v>2611</v>
      </c>
      <c r="E71" s="56" t="s">
        <v>2374</v>
      </c>
      <c r="F71" s="60">
        <v>66.558000000000007</v>
      </c>
      <c r="G71" s="75">
        <v>54045420</v>
      </c>
      <c r="H71" s="59">
        <v>1.5640000000000001E-2</v>
      </c>
      <c r="I71" s="57">
        <v>71214.8</v>
      </c>
      <c r="J71" s="55" t="str">
        <f>_xlfn.XLOOKUP(Countries[[#This Row],[GDP ($MM)]],GDP_Category[GDP],GDP_Category[Category],,-1)</f>
        <v>Lower Middle</v>
      </c>
      <c r="W71" s="55" t="s">
        <v>2504</v>
      </c>
    </row>
    <row r="72" spans="2:23" x14ac:dyDescent="0.3">
      <c r="B72" s="64">
        <v>70</v>
      </c>
      <c r="C72" s="56" t="s">
        <v>2577</v>
      </c>
      <c r="D72" s="56" t="s">
        <v>2576</v>
      </c>
      <c r="E72" s="56" t="s">
        <v>2368</v>
      </c>
      <c r="F72" s="60">
        <v>82.685400000000001</v>
      </c>
      <c r="G72" s="75">
        <v>615729</v>
      </c>
      <c r="H72" s="59">
        <v>5.4699999999999999E-2</v>
      </c>
      <c r="I72" s="57">
        <v>69487.899999999994</v>
      </c>
      <c r="J72" s="55" t="str">
        <f>_xlfn.XLOOKUP(Countries[[#This Row],[GDP ($MM)]],GDP_Category[GDP],GDP_Category[Category],,-1)</f>
        <v>Lower Middle</v>
      </c>
      <c r="W72" s="55" t="s">
        <v>2506</v>
      </c>
    </row>
    <row r="73" spans="2:23" x14ac:dyDescent="0.3">
      <c r="B73" s="64">
        <v>71</v>
      </c>
      <c r="C73" s="56" t="s">
        <v>2505</v>
      </c>
      <c r="D73" s="56" t="s">
        <v>2504</v>
      </c>
      <c r="E73" s="56" t="s">
        <v>2379</v>
      </c>
      <c r="F73" s="60">
        <v>63.463000000000001</v>
      </c>
      <c r="G73" s="75">
        <v>28833629</v>
      </c>
      <c r="H73" s="59">
        <v>6.7099999999999993E-2</v>
      </c>
      <c r="I73" s="57">
        <v>65556.5</v>
      </c>
      <c r="J73" s="55" t="str">
        <f>_xlfn.XLOOKUP(Countries[[#This Row],[GDP ($MM)]],GDP_Category[GDP],GDP_Category[Category],,-1)</f>
        <v>Lower Middle</v>
      </c>
      <c r="W73" s="55" t="s">
        <v>2508</v>
      </c>
    </row>
    <row r="74" spans="2:23" x14ac:dyDescent="0.3">
      <c r="B74" s="64">
        <v>72</v>
      </c>
      <c r="C74" s="56" t="s">
        <v>2425</v>
      </c>
      <c r="D74" s="56" t="s">
        <v>2424</v>
      </c>
      <c r="E74" s="56" t="s">
        <v>2368</v>
      </c>
      <c r="F74" s="60">
        <v>74.812200000000004</v>
      </c>
      <c r="G74" s="75">
        <v>7000119</v>
      </c>
      <c r="H74" s="59">
        <v>5.2610000000000004E-2</v>
      </c>
      <c r="I74" s="57">
        <v>65133</v>
      </c>
      <c r="J74" s="55" t="str">
        <f>_xlfn.XLOOKUP(Countries[[#This Row],[GDP ($MM)]],GDP_Category[GDP],GDP_Category[Category],,-1)</f>
        <v>Lower Middle</v>
      </c>
      <c r="W74" s="55" t="s">
        <v>2510</v>
      </c>
    </row>
    <row r="75" spans="2:23" x14ac:dyDescent="0.3">
      <c r="B75" s="64">
        <v>73</v>
      </c>
      <c r="C75" s="56" t="s">
        <v>2643</v>
      </c>
      <c r="D75" s="56" t="s">
        <v>2642</v>
      </c>
      <c r="E75" s="56" t="s">
        <v>2382</v>
      </c>
      <c r="F75" s="60">
        <v>78.149000000000001</v>
      </c>
      <c r="G75" s="75">
        <v>4246439</v>
      </c>
      <c r="H75" s="59">
        <v>3.9220000000000005E-2</v>
      </c>
      <c r="I75" s="57">
        <v>65055.1</v>
      </c>
      <c r="J75" s="55" t="str">
        <f>_xlfn.XLOOKUP(Countries[[#This Row],[GDP ($MM)]],GDP_Category[GDP],GDP_Category[Category],,-1)</f>
        <v>Lower Middle</v>
      </c>
      <c r="W75" s="55" t="s">
        <v>2512</v>
      </c>
    </row>
    <row r="76" spans="2:23" x14ac:dyDescent="0.3">
      <c r="B76" s="64">
        <v>74</v>
      </c>
      <c r="C76" s="56" t="s">
        <v>2456</v>
      </c>
      <c r="D76" s="56" t="s">
        <v>2455</v>
      </c>
      <c r="E76" s="56" t="s">
        <v>2368</v>
      </c>
      <c r="F76" s="60">
        <v>77.826800000000006</v>
      </c>
      <c r="G76" s="75">
        <v>4130304</v>
      </c>
      <c r="H76" s="59">
        <v>8.8499999999999995E-2</v>
      </c>
      <c r="I76" s="57">
        <v>60805.7</v>
      </c>
      <c r="J76" s="55" t="str">
        <f>_xlfn.XLOOKUP(Countries[[#This Row],[GDP ($MM)]],GDP_Category[GDP],GDP_Category[Category],,-1)</f>
        <v>Lower Middle</v>
      </c>
      <c r="W76" s="55" t="s">
        <v>2514</v>
      </c>
    </row>
    <row r="77" spans="2:23" x14ac:dyDescent="0.3">
      <c r="B77" s="64">
        <v>75</v>
      </c>
      <c r="C77" s="56" t="s">
        <v>2453</v>
      </c>
      <c r="D77" s="56" t="s">
        <v>2452</v>
      </c>
      <c r="E77" s="56" t="s">
        <v>2382</v>
      </c>
      <c r="F77" s="60">
        <v>79.914000000000001</v>
      </c>
      <c r="G77" s="75">
        <v>5047561</v>
      </c>
      <c r="H77" s="59">
        <v>8.1280000000000005E-2</v>
      </c>
      <c r="I77" s="57">
        <v>60126</v>
      </c>
      <c r="J77" s="55" t="str">
        <f>_xlfn.XLOOKUP(Countries[[#This Row],[GDP ($MM)]],GDP_Category[GDP],GDP_Category[Category],,-1)</f>
        <v>Lower Middle</v>
      </c>
      <c r="W77" s="55" t="s">
        <v>2516</v>
      </c>
    </row>
    <row r="78" spans="2:23" x14ac:dyDescent="0.3">
      <c r="B78" s="64">
        <v>76</v>
      </c>
      <c r="C78" s="56" t="s">
        <v>2403</v>
      </c>
      <c r="D78" s="56" t="s">
        <v>2402</v>
      </c>
      <c r="E78" s="56" t="s">
        <v>2368</v>
      </c>
      <c r="F78" s="60">
        <v>74.129300000000001</v>
      </c>
      <c r="G78" s="75">
        <v>9452411</v>
      </c>
      <c r="H78" s="59">
        <v>5.7799999999999997E-2</v>
      </c>
      <c r="I78" s="57">
        <v>59662.5</v>
      </c>
      <c r="J78" s="55" t="str">
        <f>_xlfn.XLOOKUP(Countries[[#This Row],[GDP ($MM)]],GDP_Category[GDP],GDP_Category[Category],,-1)</f>
        <v>Lower Middle</v>
      </c>
      <c r="W78" s="55" t="s">
        <v>2518</v>
      </c>
    </row>
    <row r="79" spans="2:23" x14ac:dyDescent="0.3">
      <c r="B79" s="64">
        <v>77</v>
      </c>
      <c r="C79" s="56" t="s">
        <v>2743</v>
      </c>
      <c r="D79" s="56" t="s">
        <v>2742</v>
      </c>
      <c r="E79" s="56" t="s">
        <v>2382</v>
      </c>
      <c r="F79" s="60">
        <v>77.632000000000005</v>
      </c>
      <c r="G79" s="75">
        <v>3461734</v>
      </c>
      <c r="H79" s="59">
        <v>7.961E-2</v>
      </c>
      <c r="I79" s="57">
        <v>59596.9</v>
      </c>
      <c r="J79" s="55" t="str">
        <f>_xlfn.XLOOKUP(Countries[[#This Row],[GDP ($MM)]],GDP_Category[GDP],GDP_Category[Category],,-1)</f>
        <v>Lower Middle</v>
      </c>
      <c r="W79" s="55" t="s">
        <v>2520</v>
      </c>
    </row>
    <row r="80" spans="2:23" x14ac:dyDescent="0.3">
      <c r="B80" s="64">
        <v>78</v>
      </c>
      <c r="C80" s="56" t="s">
        <v>2713</v>
      </c>
      <c r="D80" s="56" t="s">
        <v>2712</v>
      </c>
      <c r="E80" s="56" t="s">
        <v>2379</v>
      </c>
      <c r="F80" s="60">
        <v>64.478999999999999</v>
      </c>
      <c r="G80" s="75">
        <v>58005463</v>
      </c>
      <c r="H80" s="59">
        <v>1.932E-2</v>
      </c>
      <c r="I80" s="57">
        <v>57437.1</v>
      </c>
      <c r="J80" s="55" t="str">
        <f>_xlfn.XLOOKUP(Countries[[#This Row],[GDP ($MM)]],GDP_Category[GDP],GDP_Category[Category],,-1)</f>
        <v>Lower Middle</v>
      </c>
      <c r="W80" s="55" t="s">
        <v>2522</v>
      </c>
    </row>
    <row r="81" spans="2:23" x14ac:dyDescent="0.3">
      <c r="B81" s="64">
        <v>79</v>
      </c>
      <c r="C81" s="56" t="s">
        <v>2565</v>
      </c>
      <c r="D81" s="56" t="s">
        <v>2564</v>
      </c>
      <c r="E81" s="56" t="s">
        <v>2371</v>
      </c>
      <c r="F81" s="60">
        <v>78.832999999999998</v>
      </c>
      <c r="G81" s="75">
        <v>6855713</v>
      </c>
      <c r="H81" s="59">
        <v>6.1669999999999996E-2</v>
      </c>
      <c r="I81" s="57">
        <v>56639.199999999997</v>
      </c>
      <c r="J81" s="55" t="str">
        <f>_xlfn.XLOOKUP(Countries[[#This Row],[GDP ($MM)]],GDP_Category[GDP],GDP_Category[Category],,-1)</f>
        <v>Lower Middle</v>
      </c>
      <c r="W81" s="55" t="s">
        <v>2524</v>
      </c>
    </row>
    <row r="82" spans="2:23" x14ac:dyDescent="0.3">
      <c r="B82" s="64">
        <v>80</v>
      </c>
      <c r="C82" s="56" t="s">
        <v>2578</v>
      </c>
      <c r="D82" s="56" t="s">
        <v>2788</v>
      </c>
      <c r="E82" s="56" t="s">
        <v>2374</v>
      </c>
      <c r="F82" s="60">
        <v>83.989000000000004</v>
      </c>
      <c r="G82" s="75">
        <v>640445</v>
      </c>
      <c r="H82" s="59">
        <v>2.23E-2</v>
      </c>
      <c r="I82" s="57">
        <v>54545.2</v>
      </c>
      <c r="J82" s="55" t="str">
        <f>_xlfn.XLOOKUP(Countries[[#This Row],[GDP ($MM)]],GDP_Category[GDP],GDP_Category[Category],,-1)</f>
        <v>Lower Middle</v>
      </c>
      <c r="W82" s="55" t="s">
        <v>2783</v>
      </c>
    </row>
    <row r="83" spans="2:23" x14ac:dyDescent="0.3">
      <c r="B83" s="64">
        <v>81</v>
      </c>
      <c r="C83" s="56" t="s">
        <v>2685</v>
      </c>
      <c r="D83" s="56" t="s">
        <v>2684</v>
      </c>
      <c r="E83" s="56" t="s">
        <v>2368</v>
      </c>
      <c r="F83" s="60">
        <v>81.175600000000003</v>
      </c>
      <c r="G83" s="75">
        <v>2078654</v>
      </c>
      <c r="H83" s="59">
        <v>5.5099999999999996E-2</v>
      </c>
      <c r="I83" s="57">
        <v>54235.5</v>
      </c>
      <c r="J83" s="55" t="str">
        <f>_xlfn.XLOOKUP(Countries[[#This Row],[GDP ($MM)]],GDP_Category[GDP],GDP_Category[Category],,-1)</f>
        <v>Lower Middle</v>
      </c>
      <c r="W83" s="55" t="s">
        <v>2527</v>
      </c>
    </row>
    <row r="84" spans="2:23" x14ac:dyDescent="0.3">
      <c r="B84" s="64">
        <v>82</v>
      </c>
      <c r="C84" s="56" t="s">
        <v>2575</v>
      </c>
      <c r="D84" s="56" t="s">
        <v>2574</v>
      </c>
      <c r="E84" s="56" t="s">
        <v>2368</v>
      </c>
      <c r="F84" s="60">
        <v>74.670699999999997</v>
      </c>
      <c r="G84" s="75">
        <v>2759627</v>
      </c>
      <c r="H84" s="59">
        <v>6.7000000000000004E-2</v>
      </c>
      <c r="I84" s="57">
        <v>53251.4</v>
      </c>
      <c r="J84" s="55" t="str">
        <f>_xlfn.XLOOKUP(Countries[[#This Row],[GDP ($MM)]],GDP_Category[GDP],GDP_Category[Category],,-1)</f>
        <v>Lower Middle</v>
      </c>
      <c r="W84" s="55" t="s">
        <v>2529</v>
      </c>
    </row>
    <row r="85" spans="2:23" x14ac:dyDescent="0.3">
      <c r="B85" s="64">
        <v>83</v>
      </c>
      <c r="C85" s="56" t="s">
        <v>2675</v>
      </c>
      <c r="D85" s="56" t="s">
        <v>2674</v>
      </c>
      <c r="E85" s="56" t="s">
        <v>2368</v>
      </c>
      <c r="F85" s="60">
        <v>76.087800000000001</v>
      </c>
      <c r="G85" s="75">
        <v>8772235</v>
      </c>
      <c r="H85" s="59">
        <v>0.1351</v>
      </c>
      <c r="I85" s="57">
        <v>50508.4</v>
      </c>
      <c r="J85" s="55" t="str">
        <f>_xlfn.XLOOKUP(Countries[[#This Row],[GDP ($MM)]],GDP_Category[GDP],GDP_Category[Category],,-1)</f>
        <v>Lower Middle</v>
      </c>
      <c r="W85" s="55" t="s">
        <v>2531</v>
      </c>
    </row>
    <row r="86" spans="2:23" x14ac:dyDescent="0.3">
      <c r="B86" s="64">
        <v>84</v>
      </c>
      <c r="C86" s="56" t="s">
        <v>2745</v>
      </c>
      <c r="D86" s="56" t="s">
        <v>2744</v>
      </c>
      <c r="E86" s="56" t="s">
        <v>2368</v>
      </c>
      <c r="F86" s="60">
        <v>71.388000000000005</v>
      </c>
      <c r="G86" s="75">
        <v>32981716</v>
      </c>
      <c r="H86" s="59">
        <v>5.2229999999999999E-2</v>
      </c>
      <c r="I86" s="57">
        <v>50499.9</v>
      </c>
      <c r="J86" s="55" t="str">
        <f>_xlfn.XLOOKUP(Countries[[#This Row],[GDP ($MM)]],GDP_Category[GDP],GDP_Category[Category],,-1)</f>
        <v>Lower Middle</v>
      </c>
      <c r="W86" s="55" t="s">
        <v>2533</v>
      </c>
    </row>
    <row r="87" spans="2:23" x14ac:dyDescent="0.3">
      <c r="B87" s="64">
        <v>85</v>
      </c>
      <c r="C87" s="56" t="s">
        <v>2571</v>
      </c>
      <c r="D87" s="56" t="s">
        <v>2570</v>
      </c>
      <c r="E87" s="56" t="s">
        <v>2371</v>
      </c>
      <c r="F87" s="60">
        <v>72.52</v>
      </c>
      <c r="G87" s="75">
        <v>6777452</v>
      </c>
      <c r="H87" s="59">
        <v>0.17287</v>
      </c>
      <c r="I87" s="57">
        <v>48319.6</v>
      </c>
      <c r="J87" s="55" t="str">
        <f>_xlfn.XLOOKUP(Countries[[#This Row],[GDP ($MM)]],GDP_Category[GDP],GDP_Category[Category],,-1)</f>
        <v>Lower Middle</v>
      </c>
      <c r="W87" s="55" t="s">
        <v>2778</v>
      </c>
    </row>
    <row r="88" spans="2:23" x14ac:dyDescent="0.3">
      <c r="B88" s="64">
        <v>86</v>
      </c>
      <c r="C88" s="56" t="s">
        <v>2451</v>
      </c>
      <c r="D88" s="56" t="s">
        <v>2786</v>
      </c>
      <c r="E88" s="56" t="s">
        <v>2379</v>
      </c>
      <c r="F88" s="60">
        <v>60.026000000000003</v>
      </c>
      <c r="G88" s="75">
        <v>5380508</v>
      </c>
      <c r="H88" s="59">
        <v>4.1550000000000004E-2</v>
      </c>
      <c r="I88" s="57">
        <v>47227.5</v>
      </c>
      <c r="J88" s="55" t="str">
        <f>_xlfn.XLOOKUP(Countries[[#This Row],[GDP ($MM)]],GDP_Category[GDP],GDP_Category[Category],,-1)</f>
        <v>Lower Middle</v>
      </c>
      <c r="W88" s="55" t="s">
        <v>2536</v>
      </c>
    </row>
    <row r="89" spans="2:23" x14ac:dyDescent="0.3">
      <c r="B89" s="64">
        <v>87</v>
      </c>
      <c r="C89" s="56" t="s">
        <v>2394</v>
      </c>
      <c r="D89" s="56" t="s">
        <v>2393</v>
      </c>
      <c r="E89" s="56" t="s">
        <v>2368</v>
      </c>
      <c r="F89" s="60">
        <v>72.692999999999998</v>
      </c>
      <c r="G89" s="75">
        <v>10047718</v>
      </c>
      <c r="H89" s="59">
        <v>5.2199999999999996E-2</v>
      </c>
      <c r="I89" s="57">
        <v>46939.5</v>
      </c>
      <c r="J89" s="55" t="str">
        <f>_xlfn.XLOOKUP(Countries[[#This Row],[GDP ($MM)]],GDP_Category[GDP],GDP_Category[Category],,-1)</f>
        <v>Lower Middle</v>
      </c>
      <c r="W89" s="55" t="s">
        <v>2538</v>
      </c>
    </row>
    <row r="90" spans="2:23" x14ac:dyDescent="0.3">
      <c r="B90" s="64">
        <v>88</v>
      </c>
      <c r="C90" s="56" t="s">
        <v>2454</v>
      </c>
      <c r="D90" s="56" t="s">
        <v>2781</v>
      </c>
      <c r="E90" s="56" t="s">
        <v>2379</v>
      </c>
      <c r="F90" s="60">
        <v>57.017000000000003</v>
      </c>
      <c r="G90" s="75">
        <v>25716544</v>
      </c>
      <c r="H90" s="59">
        <v>2.4799999999999999E-2</v>
      </c>
      <c r="I90" s="57">
        <v>43007</v>
      </c>
      <c r="J90" s="55" t="str">
        <f>_xlfn.XLOOKUP(Countries[[#This Row],[GDP ($MM)]],GDP_Category[GDP],GDP_Category[Category],,-1)</f>
        <v>Lower Middle</v>
      </c>
      <c r="W90" s="55" t="s">
        <v>2540</v>
      </c>
    </row>
    <row r="91" spans="2:23" x14ac:dyDescent="0.3">
      <c r="B91" s="64">
        <v>89</v>
      </c>
      <c r="C91" s="56" t="s">
        <v>2551</v>
      </c>
      <c r="D91" s="56" t="s">
        <v>2550</v>
      </c>
      <c r="E91" s="56" t="s">
        <v>2371</v>
      </c>
      <c r="F91" s="60">
        <v>74.292000000000002</v>
      </c>
      <c r="G91" s="75">
        <v>10101694</v>
      </c>
      <c r="H91" s="59">
        <v>0.1525</v>
      </c>
      <c r="I91" s="57">
        <v>42290.8</v>
      </c>
      <c r="J91" s="55" t="str">
        <f>_xlfn.XLOOKUP(Countries[[#This Row],[GDP ($MM)]],GDP_Category[GDP],GDP_Category[Category],,-1)</f>
        <v>Lower Middle</v>
      </c>
      <c r="W91" s="55" t="s">
        <v>2542</v>
      </c>
    </row>
    <row r="92" spans="2:23" x14ac:dyDescent="0.3">
      <c r="B92" s="64">
        <v>90</v>
      </c>
      <c r="C92" s="56" t="s">
        <v>2702</v>
      </c>
      <c r="D92" s="56" t="s">
        <v>2701</v>
      </c>
      <c r="E92" s="56" t="s">
        <v>2379</v>
      </c>
      <c r="F92" s="60">
        <v>64.881</v>
      </c>
      <c r="G92" s="75">
        <v>42813238</v>
      </c>
      <c r="H92" s="59">
        <v>0.12875999999999999</v>
      </c>
      <c r="I92" s="57">
        <v>40851.5</v>
      </c>
      <c r="J92" s="55" t="str">
        <f>_xlfn.XLOOKUP(Countries[[#This Row],[GDP ($MM)]],GDP_Category[GDP],GDP_Category[Category],,-1)</f>
        <v>Lower Middle</v>
      </c>
      <c r="W92" s="55" t="s">
        <v>2544</v>
      </c>
    </row>
    <row r="93" spans="2:23" x14ac:dyDescent="0.3">
      <c r="B93" s="64">
        <v>91</v>
      </c>
      <c r="C93" s="56" t="s">
        <v>2647</v>
      </c>
      <c r="D93" s="56" t="s">
        <v>2646</v>
      </c>
      <c r="E93" s="56" t="s">
        <v>2382</v>
      </c>
      <c r="F93" s="60">
        <v>73.992000000000004</v>
      </c>
      <c r="G93" s="75">
        <v>7044636</v>
      </c>
      <c r="H93" s="59">
        <v>4.7119999999999995E-2</v>
      </c>
      <c r="I93" s="57">
        <v>40842.300000000003</v>
      </c>
      <c r="J93" s="55" t="str">
        <f>_xlfn.XLOOKUP(Countries[[#This Row],[GDP ($MM)]],GDP_Category[GDP],GDP_Category[Category],,-1)</f>
        <v>Lower Middle</v>
      </c>
      <c r="W93" s="55" t="s">
        <v>2781</v>
      </c>
    </row>
    <row r="94" spans="2:23" x14ac:dyDescent="0.3">
      <c r="B94" s="64">
        <v>92</v>
      </c>
      <c r="C94" s="56" t="s">
        <v>2727</v>
      </c>
      <c r="D94" s="56" t="s">
        <v>2726</v>
      </c>
      <c r="E94" s="56" t="s">
        <v>2368</v>
      </c>
      <c r="F94" s="60">
        <v>67.956000000000003</v>
      </c>
      <c r="G94" s="75">
        <v>5942089</v>
      </c>
      <c r="H94" s="59">
        <v>3.7830000000000003E-2</v>
      </c>
      <c r="I94" s="57">
        <v>40761.1</v>
      </c>
      <c r="J94" s="55" t="str">
        <f>_xlfn.XLOOKUP(Countries[[#This Row],[GDP ($MM)]],GDP_Category[GDP],GDP_Category[Category],,-1)</f>
        <v>Lower Middle</v>
      </c>
      <c r="W94" s="55" t="s">
        <v>2546</v>
      </c>
    </row>
    <row r="95" spans="2:23" x14ac:dyDescent="0.3">
      <c r="B95" s="64">
        <v>93</v>
      </c>
      <c r="C95" s="56" t="s">
        <v>2416</v>
      </c>
      <c r="D95" s="56" t="s">
        <v>2415</v>
      </c>
      <c r="E95" s="56" t="s">
        <v>2382</v>
      </c>
      <c r="F95" s="60">
        <v>70.944999999999993</v>
      </c>
      <c r="G95" s="75">
        <v>11513100</v>
      </c>
      <c r="H95" s="59">
        <v>3.2579999999999998E-2</v>
      </c>
      <c r="I95" s="57">
        <v>40287.599999999999</v>
      </c>
      <c r="J95" s="55" t="str">
        <f>_xlfn.XLOOKUP(Countries[[#This Row],[GDP ($MM)]],GDP_Category[GDP],GDP_Category[Category],,-1)</f>
        <v>Lower Middle</v>
      </c>
      <c r="W95" s="55" t="s">
        <v>2548</v>
      </c>
    </row>
    <row r="96" spans="2:23" x14ac:dyDescent="0.3">
      <c r="B96" s="64">
        <v>94</v>
      </c>
      <c r="C96" s="56" t="s">
        <v>2723</v>
      </c>
      <c r="D96" s="56" t="s">
        <v>2722</v>
      </c>
      <c r="E96" s="56" t="s">
        <v>2371</v>
      </c>
      <c r="F96" s="60">
        <v>76.31</v>
      </c>
      <c r="G96" s="75">
        <v>11694719</v>
      </c>
      <c r="H96" s="59">
        <v>0.15478</v>
      </c>
      <c r="I96" s="57">
        <v>39860.699999999997</v>
      </c>
      <c r="J96" s="55" t="str">
        <f>_xlfn.XLOOKUP(Countries[[#This Row],[GDP ($MM)]],GDP_Category[GDP],GDP_Category[Category],,-1)</f>
        <v>Lower Middle</v>
      </c>
      <c r="W96" s="55" t="s">
        <v>2550</v>
      </c>
    </row>
    <row r="97" spans="2:23" x14ac:dyDescent="0.3">
      <c r="B97" s="64">
        <v>95</v>
      </c>
      <c r="C97" s="56" t="s">
        <v>2434</v>
      </c>
      <c r="D97" s="56" t="s">
        <v>2433</v>
      </c>
      <c r="E97" s="56" t="s">
        <v>2379</v>
      </c>
      <c r="F97" s="60">
        <v>58.511000000000003</v>
      </c>
      <c r="G97" s="75">
        <v>25876380</v>
      </c>
      <c r="H97" s="59">
        <v>3.3610000000000001E-2</v>
      </c>
      <c r="I97" s="57">
        <v>38502.1</v>
      </c>
      <c r="J97" s="55" t="str">
        <f>_xlfn.XLOOKUP(Countries[[#This Row],[GDP ($MM)]],GDP_Category[GDP],GDP_Category[Category],,-1)</f>
        <v>Lower Middle</v>
      </c>
      <c r="W97" s="55" t="s">
        <v>2552</v>
      </c>
    </row>
    <row r="98" spans="2:23" x14ac:dyDescent="0.3">
      <c r="B98" s="64">
        <v>96</v>
      </c>
      <c r="C98" s="56" t="s">
        <v>2397</v>
      </c>
      <c r="D98" s="56" t="s">
        <v>2396</v>
      </c>
      <c r="E98" s="56" t="s">
        <v>2371</v>
      </c>
      <c r="F98" s="60">
        <v>77.031999999999996</v>
      </c>
      <c r="G98" s="75">
        <v>1641172</v>
      </c>
      <c r="H98" s="59">
        <v>9.6200000000000001E-3</v>
      </c>
      <c r="I98" s="57">
        <v>37746.199999999997</v>
      </c>
      <c r="J98" s="55" t="str">
        <f>_xlfn.XLOOKUP(Countries[[#This Row],[GDP ($MM)]],GDP_Category[GDP],GDP_Category[Category],,-1)</f>
        <v>Lower Middle</v>
      </c>
      <c r="W98" s="55" t="s">
        <v>2554</v>
      </c>
    </row>
    <row r="99" spans="2:23" x14ac:dyDescent="0.3">
      <c r="B99" s="64">
        <v>97</v>
      </c>
      <c r="C99" s="56" t="s">
        <v>2563</v>
      </c>
      <c r="D99" s="56" t="s">
        <v>2562</v>
      </c>
      <c r="E99" s="56" t="s">
        <v>2368</v>
      </c>
      <c r="F99" s="60">
        <v>74.680499999999995</v>
      </c>
      <c r="G99" s="75">
        <v>1906743</v>
      </c>
      <c r="H99" s="59">
        <v>7.8570000000000001E-2</v>
      </c>
      <c r="I99" s="57">
        <v>34849.1</v>
      </c>
      <c r="J99" s="55" t="str">
        <f>_xlfn.XLOOKUP(Countries[[#This Row],[GDP ($MM)]],GDP_Category[GDP],GDP_Category[Category],,-1)</f>
        <v>Lower Middle</v>
      </c>
      <c r="W99" s="55" t="s">
        <v>2556</v>
      </c>
    </row>
    <row r="100" spans="2:23" x14ac:dyDescent="0.3">
      <c r="B100" s="64">
        <v>98</v>
      </c>
      <c r="C100" s="56" t="s">
        <v>2756</v>
      </c>
      <c r="D100" s="56" t="s">
        <v>2755</v>
      </c>
      <c r="E100" s="56" t="s">
        <v>2379</v>
      </c>
      <c r="F100" s="60">
        <v>60.811999999999998</v>
      </c>
      <c r="G100" s="75">
        <v>14645468</v>
      </c>
      <c r="H100" s="59">
        <v>4.9149999999999999E-2</v>
      </c>
      <c r="I100" s="57">
        <v>31000.5</v>
      </c>
      <c r="J100" s="55" t="str">
        <f>_xlfn.XLOOKUP(Countries[[#This Row],[GDP ($MM)]],GDP_Category[GDP],GDP_Category[Category],,-1)</f>
        <v>Lower Middle</v>
      </c>
      <c r="W100" s="55" t="s">
        <v>2559</v>
      </c>
    </row>
    <row r="101" spans="2:23" x14ac:dyDescent="0.3">
      <c r="B101" s="64">
        <v>99</v>
      </c>
      <c r="C101" s="56" t="s">
        <v>2482</v>
      </c>
      <c r="D101" s="56" t="s">
        <v>2481</v>
      </c>
      <c r="E101" s="56" t="s">
        <v>2368</v>
      </c>
      <c r="F101" s="60">
        <v>77.641499999999994</v>
      </c>
      <c r="G101" s="75">
        <v>1325648</v>
      </c>
      <c r="H101" s="59">
        <v>5.5800000000000002E-2</v>
      </c>
      <c r="I101" s="57">
        <v>30284.9</v>
      </c>
      <c r="J101" s="55" t="str">
        <f>_xlfn.XLOOKUP(Countries[[#This Row],[GDP ($MM)]],GDP_Category[GDP],GDP_Category[Category],,-1)</f>
        <v>Lower Middle</v>
      </c>
      <c r="W101" s="55" t="s">
        <v>2784</v>
      </c>
    </row>
    <row r="102" spans="2:23" x14ac:dyDescent="0.3">
      <c r="B102" s="64">
        <v>100</v>
      </c>
      <c r="C102" s="56" t="s">
        <v>2616</v>
      </c>
      <c r="D102" s="56" t="s">
        <v>2615</v>
      </c>
      <c r="E102" s="56" t="s">
        <v>2365</v>
      </c>
      <c r="F102" s="60">
        <v>70.168999999999997</v>
      </c>
      <c r="G102" s="75">
        <v>28608710</v>
      </c>
      <c r="H102" s="59">
        <v>1.264E-2</v>
      </c>
      <c r="I102" s="57">
        <v>28812.5</v>
      </c>
      <c r="J102" s="55" t="str">
        <f>_xlfn.XLOOKUP(Countries[[#This Row],[GDP ($MM)]],GDP_Category[GDP],GDP_Category[Category],,-1)</f>
        <v>Lower Middle</v>
      </c>
      <c r="W102" s="55" t="s">
        <v>2562</v>
      </c>
    </row>
    <row r="103" spans="2:23" x14ac:dyDescent="0.3">
      <c r="B103" s="64">
        <v>101</v>
      </c>
      <c r="C103" s="56" t="s">
        <v>2733</v>
      </c>
      <c r="D103" s="56" t="s">
        <v>2732</v>
      </c>
      <c r="E103" s="56" t="s">
        <v>2379</v>
      </c>
      <c r="F103" s="60">
        <v>62.515999999999998</v>
      </c>
      <c r="G103" s="75">
        <v>44269594</v>
      </c>
      <c r="H103" s="59">
        <v>1.7420000000000001E-2</v>
      </c>
      <c r="I103" s="57">
        <v>27476.9</v>
      </c>
      <c r="J103" s="55" t="str">
        <f>_xlfn.XLOOKUP(Countries[[#This Row],[GDP ($MM)]],GDP_Category[GDP],GDP_Category[Category],,-1)</f>
        <v>Lower Middle</v>
      </c>
      <c r="W103" s="55" t="s">
        <v>2564</v>
      </c>
    </row>
    <row r="104" spans="2:23" x14ac:dyDescent="0.3">
      <c r="B104" s="64">
        <v>102</v>
      </c>
      <c r="C104" s="56" t="s">
        <v>2752</v>
      </c>
      <c r="D104" s="56" t="s">
        <v>2779</v>
      </c>
      <c r="E104" s="56" t="s">
        <v>2371</v>
      </c>
      <c r="F104" s="60">
        <v>66.085999999999999</v>
      </c>
      <c r="G104" s="75">
        <v>29161922</v>
      </c>
      <c r="H104" s="59">
        <v>0.12933999999999998</v>
      </c>
      <c r="I104" s="57">
        <v>26914.400000000001</v>
      </c>
      <c r="J104" s="55" t="str">
        <f>_xlfn.XLOOKUP(Countries[[#This Row],[GDP ($MM)]],GDP_Category[GDP],GDP_Category[Category],,-1)</f>
        <v>Lower Middle</v>
      </c>
      <c r="W104" s="55" t="s">
        <v>2566</v>
      </c>
    </row>
    <row r="105" spans="2:23" x14ac:dyDescent="0.3">
      <c r="B105" s="64">
        <v>103</v>
      </c>
      <c r="C105" s="56" t="s">
        <v>2754</v>
      </c>
      <c r="D105" s="56" t="s">
        <v>2753</v>
      </c>
      <c r="E105" s="56" t="s">
        <v>2379</v>
      </c>
      <c r="F105" s="60">
        <v>63.042999999999999</v>
      </c>
      <c r="G105" s="75">
        <v>17861030</v>
      </c>
      <c r="H105" s="59">
        <v>7.2900000000000006E-2</v>
      </c>
      <c r="I105" s="57">
        <v>26720.1</v>
      </c>
      <c r="J105" s="55" t="str">
        <f>_xlfn.XLOOKUP(Countries[[#This Row],[GDP ($MM)]],GDP_Category[GDP],GDP_Category[Category],,-1)</f>
        <v>Lower Middle</v>
      </c>
      <c r="W105" s="55" t="s">
        <v>2568</v>
      </c>
    </row>
    <row r="106" spans="2:23" x14ac:dyDescent="0.3">
      <c r="B106" s="64">
        <v>104</v>
      </c>
      <c r="C106" s="56" t="s">
        <v>2476</v>
      </c>
      <c r="D106" s="56" t="s">
        <v>2475</v>
      </c>
      <c r="E106" s="56" t="s">
        <v>2382</v>
      </c>
      <c r="F106" s="60">
        <v>72.872</v>
      </c>
      <c r="G106" s="75">
        <v>6453553</v>
      </c>
      <c r="H106" s="59">
        <v>4.3899999999999995E-2</v>
      </c>
      <c r="I106" s="57">
        <v>26057</v>
      </c>
      <c r="J106" s="55" t="str">
        <f>_xlfn.XLOOKUP(Countries[[#This Row],[GDP ($MM)]],GDP_Category[GDP],GDP_Category[Category],,-1)</f>
        <v>Lower Middle</v>
      </c>
      <c r="W106" s="55" t="s">
        <v>2570</v>
      </c>
    </row>
    <row r="107" spans="2:23" x14ac:dyDescent="0.3">
      <c r="B107" s="64">
        <v>105</v>
      </c>
      <c r="C107" s="56" t="s">
        <v>2530</v>
      </c>
      <c r="D107" s="56" t="s">
        <v>2529</v>
      </c>
      <c r="E107" s="56" t="s">
        <v>2368</v>
      </c>
      <c r="F107" s="60">
        <v>82.204899999999995</v>
      </c>
      <c r="G107" s="75">
        <v>339031</v>
      </c>
      <c r="H107" s="59">
        <v>2.9180000000000001E-2</v>
      </c>
      <c r="I107" s="57">
        <v>25882.2</v>
      </c>
      <c r="J107" s="55" t="str">
        <f>_xlfn.XLOOKUP(Countries[[#This Row],[GDP ($MM)]],GDP_Category[GDP],GDP_Category[Category],,-1)</f>
        <v>Lower Middle</v>
      </c>
      <c r="W107" s="55" t="s">
        <v>2572</v>
      </c>
    </row>
    <row r="108" spans="2:23" x14ac:dyDescent="0.3">
      <c r="B108" s="64">
        <v>106</v>
      </c>
      <c r="C108" s="56" t="s">
        <v>2432</v>
      </c>
      <c r="D108" s="56" t="s">
        <v>2431</v>
      </c>
      <c r="E108" s="56" t="s">
        <v>2374</v>
      </c>
      <c r="F108" s="60">
        <v>69.289000000000001</v>
      </c>
      <c r="G108" s="75">
        <v>16486542</v>
      </c>
      <c r="H108" s="59">
        <v>1.4800000000000001E-2</v>
      </c>
      <c r="I108" s="57">
        <v>24571.8</v>
      </c>
      <c r="J108" s="55" t="str">
        <f>_xlfn.XLOOKUP(Countries[[#This Row],[GDP ($MM)]],GDP_Category[GDP],GDP_Category[Category],,-1)</f>
        <v>Lower Middle</v>
      </c>
      <c r="W108" s="55" t="s">
        <v>2574</v>
      </c>
    </row>
    <row r="109" spans="2:23" x14ac:dyDescent="0.3">
      <c r="B109" s="64">
        <v>107</v>
      </c>
      <c r="C109" s="56" t="s">
        <v>2461</v>
      </c>
      <c r="D109" s="56" t="s">
        <v>2460</v>
      </c>
      <c r="E109" s="56" t="s">
        <v>2368</v>
      </c>
      <c r="F109" s="60">
        <v>80.671999999999997</v>
      </c>
      <c r="G109" s="75">
        <v>1179551</v>
      </c>
      <c r="H109" s="59">
        <v>8.1900000000000001E-2</v>
      </c>
      <c r="I109" s="57">
        <v>24469.8</v>
      </c>
      <c r="J109" s="55" t="str">
        <f>_xlfn.XLOOKUP(Countries[[#This Row],[GDP ($MM)]],GDP_Category[GDP],GDP_Category[Category],,-1)</f>
        <v>Lower Middle</v>
      </c>
      <c r="W109" s="55" t="s">
        <v>2576</v>
      </c>
    </row>
    <row r="110" spans="2:23" x14ac:dyDescent="0.3">
      <c r="B110" s="64">
        <v>108</v>
      </c>
      <c r="C110" s="56" t="s">
        <v>2673</v>
      </c>
      <c r="D110" s="56" t="s">
        <v>2672</v>
      </c>
      <c r="E110" s="56" t="s">
        <v>2379</v>
      </c>
      <c r="F110" s="60">
        <v>67.38</v>
      </c>
      <c r="G110" s="75">
        <v>16296364</v>
      </c>
      <c r="H110" s="59">
        <v>6.4640000000000003E-2</v>
      </c>
      <c r="I110" s="57">
        <v>24129.599999999999</v>
      </c>
      <c r="J110" s="55" t="str">
        <f>_xlfn.XLOOKUP(Countries[[#This Row],[GDP ($MM)]],GDP_Category[GDP],GDP_Category[Category],,-1)</f>
        <v>Lower Middle</v>
      </c>
      <c r="W110" s="55" t="s">
        <v>2788</v>
      </c>
    </row>
    <row r="111" spans="2:23" x14ac:dyDescent="0.3">
      <c r="B111" s="64">
        <v>109</v>
      </c>
      <c r="C111" s="56" t="s">
        <v>2525</v>
      </c>
      <c r="D111" s="56" t="s">
        <v>2524</v>
      </c>
      <c r="E111" s="56" t="s">
        <v>2382</v>
      </c>
      <c r="F111" s="60">
        <v>74.897999999999996</v>
      </c>
      <c r="G111" s="75">
        <v>9746117</v>
      </c>
      <c r="H111" s="59">
        <v>4.7600000000000003E-2</v>
      </c>
      <c r="I111" s="57">
        <v>23803.200000000001</v>
      </c>
      <c r="J111" s="55" t="str">
        <f>_xlfn.XLOOKUP(Countries[[#This Row],[GDP ($MM)]],GDP_Category[GDP],GDP_Category[Category],,-1)</f>
        <v>Lower Middle</v>
      </c>
      <c r="W111" s="55" t="s">
        <v>2579</v>
      </c>
    </row>
    <row r="112" spans="2:23" x14ac:dyDescent="0.3">
      <c r="B112" s="64">
        <v>110</v>
      </c>
      <c r="C112" s="56" t="s">
        <v>2645</v>
      </c>
      <c r="D112" s="56" t="s">
        <v>2644</v>
      </c>
      <c r="E112" s="56" t="s">
        <v>2374</v>
      </c>
      <c r="F112" s="60">
        <v>64.010000000000005</v>
      </c>
      <c r="G112" s="75">
        <v>8776109</v>
      </c>
      <c r="H112" s="59">
        <v>2.367E-2</v>
      </c>
      <c r="I112" s="57">
        <v>23431.599999999999</v>
      </c>
      <c r="J112" s="55" t="str">
        <f>_xlfn.XLOOKUP(Countries[[#This Row],[GDP ($MM)]],GDP_Category[GDP],GDP_Category[Category],,-1)</f>
        <v>Lower Middle</v>
      </c>
      <c r="W112" s="55" t="s">
        <v>2581</v>
      </c>
    </row>
    <row r="113" spans="2:23" x14ac:dyDescent="0.3">
      <c r="B113" s="64">
        <v>111</v>
      </c>
      <c r="C113" s="56" t="s">
        <v>2721</v>
      </c>
      <c r="D113" s="56" t="s">
        <v>2720</v>
      </c>
      <c r="E113" s="56" t="s">
        <v>2382</v>
      </c>
      <c r="F113" s="60">
        <v>73.245000000000005</v>
      </c>
      <c r="G113" s="75">
        <v>1394973</v>
      </c>
      <c r="H113" s="59">
        <v>2.8300000000000002E-2</v>
      </c>
      <c r="I113" s="57">
        <v>23410.400000000001</v>
      </c>
      <c r="J113" s="55" t="str">
        <f>_xlfn.XLOOKUP(Countries[[#This Row],[GDP ($MM)]],GDP_Category[GDP],GDP_Category[Category],,-1)</f>
        <v>Lower Middle</v>
      </c>
      <c r="W113" s="55" t="s">
        <v>2583</v>
      </c>
    </row>
    <row r="114" spans="2:23" x14ac:dyDescent="0.3">
      <c r="B114" s="64">
        <v>112</v>
      </c>
      <c r="C114" s="56" t="s">
        <v>2418</v>
      </c>
      <c r="D114" s="56" t="s">
        <v>2417</v>
      </c>
      <c r="E114" s="56" t="s">
        <v>2368</v>
      </c>
      <c r="F114" s="60">
        <v>77.128</v>
      </c>
      <c r="G114" s="75">
        <v>3301000</v>
      </c>
      <c r="H114" s="59">
        <v>2.8389999999999999E-2</v>
      </c>
      <c r="I114" s="57">
        <v>19781.8</v>
      </c>
      <c r="J114" s="55" t="str">
        <f>_xlfn.XLOOKUP(Countries[[#This Row],[GDP ($MM)]],GDP_Category[GDP],GDP_Category[Category],,-1)</f>
        <v>Lower Middle</v>
      </c>
      <c r="W114" s="55" t="s">
        <v>2585</v>
      </c>
    </row>
    <row r="115" spans="2:23" x14ac:dyDescent="0.3">
      <c r="B115" s="64">
        <v>113</v>
      </c>
      <c r="C115" s="56" t="s">
        <v>2364</v>
      </c>
      <c r="D115" s="56" t="s">
        <v>2363</v>
      </c>
      <c r="E115" s="56" t="s">
        <v>2365</v>
      </c>
      <c r="F115" s="60">
        <v>64.13</v>
      </c>
      <c r="G115" s="75">
        <v>38041754</v>
      </c>
      <c r="H115" s="59">
        <v>1.542E-2</v>
      </c>
      <c r="I115" s="57">
        <v>19363</v>
      </c>
      <c r="J115" s="55" t="str">
        <f>_xlfn.XLOOKUP(Countries[[#This Row],[GDP ($MM)]],GDP_Category[GDP],GDP_Category[Category],,-1)</f>
        <v>Lower Middle</v>
      </c>
      <c r="W115" s="55" t="s">
        <v>2587</v>
      </c>
    </row>
    <row r="116" spans="2:23" x14ac:dyDescent="0.3">
      <c r="B116" s="64">
        <v>114</v>
      </c>
      <c r="C116" s="56" t="s">
        <v>2420</v>
      </c>
      <c r="D116" s="56" t="s">
        <v>2419</v>
      </c>
      <c r="E116" s="56" t="s">
        <v>2379</v>
      </c>
      <c r="F116" s="60">
        <v>68.811999999999998</v>
      </c>
      <c r="G116" s="75">
        <v>2303697</v>
      </c>
      <c r="H116" s="59">
        <v>0.17940999999999999</v>
      </c>
      <c r="I116" s="57">
        <v>18616</v>
      </c>
      <c r="J116" s="55" t="str">
        <f>_xlfn.XLOOKUP(Countries[[#This Row],[GDP ($MM)]],GDP_Category[GDP],GDP_Category[Category],,-1)</f>
        <v>Lower Middle</v>
      </c>
      <c r="W116" s="55" t="s">
        <v>2589</v>
      </c>
    </row>
    <row r="117" spans="2:23" x14ac:dyDescent="0.3">
      <c r="B117" s="64">
        <v>115</v>
      </c>
      <c r="C117" s="56" t="s">
        <v>2588</v>
      </c>
      <c r="D117" s="56" t="s">
        <v>2587</v>
      </c>
      <c r="E117" s="56" t="s">
        <v>2379</v>
      </c>
      <c r="F117" s="60">
        <v>58.451999999999998</v>
      </c>
      <c r="G117" s="75">
        <v>19658031</v>
      </c>
      <c r="H117" s="59">
        <v>9.5690000000000011E-2</v>
      </c>
      <c r="I117" s="57">
        <v>17196.7</v>
      </c>
      <c r="J117" s="55" t="str">
        <f>_xlfn.XLOOKUP(Countries[[#This Row],[GDP ($MM)]],GDP_Category[GDP],GDP_Category[Category],,-1)</f>
        <v>Lower Middle</v>
      </c>
      <c r="W117" s="55" t="s">
        <v>2591</v>
      </c>
    </row>
    <row r="118" spans="2:23" x14ac:dyDescent="0.3">
      <c r="B118" s="64">
        <v>116</v>
      </c>
      <c r="C118" s="56" t="s">
        <v>2498</v>
      </c>
      <c r="D118" s="56" t="s">
        <v>2497</v>
      </c>
      <c r="E118" s="56" t="s">
        <v>2379</v>
      </c>
      <c r="F118" s="60">
        <v>65.838999999999999</v>
      </c>
      <c r="G118" s="75">
        <v>2172579</v>
      </c>
      <c r="H118" s="59">
        <v>0.19488</v>
      </c>
      <c r="I118" s="57">
        <v>17017.400000000001</v>
      </c>
      <c r="J118" s="55" t="str">
        <f>_xlfn.XLOOKUP(Countries[[#This Row],[GDP ($MM)]],GDP_Category[GDP],GDP_Category[Category],,-1)</f>
        <v>Lower Middle</v>
      </c>
      <c r="W118" s="55" t="s">
        <v>2593</v>
      </c>
    </row>
    <row r="119" spans="2:23" x14ac:dyDescent="0.3">
      <c r="B119" s="64">
        <v>117</v>
      </c>
      <c r="C119" s="56" t="s">
        <v>2501</v>
      </c>
      <c r="D119" s="56" t="s">
        <v>2500</v>
      </c>
      <c r="E119" s="56" t="s">
        <v>2368</v>
      </c>
      <c r="F119" s="60">
        <v>73.414000000000001</v>
      </c>
      <c r="G119" s="75">
        <v>3996765</v>
      </c>
      <c r="H119" s="59">
        <v>0.1416</v>
      </c>
      <c r="I119" s="57">
        <v>16209.8</v>
      </c>
      <c r="J119" s="55" t="str">
        <f>_xlfn.XLOOKUP(Countries[[#This Row],[GDP ($MM)]],GDP_Category[GDP],GDP_Category[Category],,-1)</f>
        <v>Lower Middle</v>
      </c>
      <c r="W119" s="55" t="s">
        <v>2595</v>
      </c>
    </row>
    <row r="120" spans="2:23" x14ac:dyDescent="0.3">
      <c r="B120" s="64">
        <v>118</v>
      </c>
      <c r="C120" s="56" t="s">
        <v>2547</v>
      </c>
      <c r="D120" s="56" t="s">
        <v>2546</v>
      </c>
      <c r="E120" s="56" t="s">
        <v>2382</v>
      </c>
      <c r="F120" s="60">
        <v>74.266999999999996</v>
      </c>
      <c r="G120" s="75">
        <v>2948279</v>
      </c>
      <c r="H120" s="59">
        <v>9.4450000000000006E-2</v>
      </c>
      <c r="I120" s="57">
        <v>15717.9</v>
      </c>
      <c r="J120" s="55" t="str">
        <f>_xlfn.XLOOKUP(Countries[[#This Row],[GDP ($MM)]],GDP_Category[GDP],GDP_Category[Category],,-1)</f>
        <v>Lower Middle</v>
      </c>
      <c r="W120" s="55" t="s">
        <v>2597</v>
      </c>
    </row>
    <row r="121" spans="2:23" x14ac:dyDescent="0.3">
      <c r="B121" s="64">
        <v>119</v>
      </c>
      <c r="C121" s="56" t="s">
        <v>2367</v>
      </c>
      <c r="D121" s="56" t="s">
        <v>2366</v>
      </c>
      <c r="E121" s="56" t="s">
        <v>2368</v>
      </c>
      <c r="F121" s="60">
        <v>78.332999999999998</v>
      </c>
      <c r="G121" s="75">
        <v>2880917</v>
      </c>
      <c r="H121" s="59">
        <v>0.13897999999999999</v>
      </c>
      <c r="I121" s="57">
        <v>15058.9</v>
      </c>
      <c r="J121" s="55" t="str">
        <f>_xlfn.XLOOKUP(Countries[[#This Row],[GDP ($MM)]],GDP_Category[GDP],GDP_Category[Category],,-1)</f>
        <v>Lower Middle</v>
      </c>
      <c r="W121" s="55" t="s">
        <v>2599</v>
      </c>
    </row>
    <row r="122" spans="2:23" x14ac:dyDescent="0.3">
      <c r="B122" s="64">
        <v>120</v>
      </c>
      <c r="C122" s="56" t="s">
        <v>2590</v>
      </c>
      <c r="D122" s="56" t="s">
        <v>2589</v>
      </c>
      <c r="E122" s="56" t="s">
        <v>2371</v>
      </c>
      <c r="F122" s="60">
        <v>82.453699999999998</v>
      </c>
      <c r="G122" s="75">
        <v>440372</v>
      </c>
      <c r="H122" s="59">
        <v>4.5830000000000003E-2</v>
      </c>
      <c r="I122" s="57">
        <v>14542</v>
      </c>
      <c r="J122" s="55" t="str">
        <f>_xlfn.XLOOKUP(Countries[[#This Row],[GDP ($MM)]],GDP_Category[GDP],GDP_Category[Category],,-1)</f>
        <v>Lower Middle</v>
      </c>
      <c r="W122" s="55" t="s">
        <v>2601</v>
      </c>
    </row>
    <row r="123" spans="2:23" x14ac:dyDescent="0.3">
      <c r="B123" s="64">
        <v>121</v>
      </c>
      <c r="C123" s="56" t="s">
        <v>2614</v>
      </c>
      <c r="D123" s="56" t="s">
        <v>2613</v>
      </c>
      <c r="E123" s="56" t="s">
        <v>2379</v>
      </c>
      <c r="F123" s="60">
        <v>63.021000000000001</v>
      </c>
      <c r="G123" s="75">
        <v>2494530</v>
      </c>
      <c r="H123" s="59">
        <v>0.23949999999999999</v>
      </c>
      <c r="I123" s="57">
        <v>14521.7</v>
      </c>
      <c r="J123" s="55" t="str">
        <f>_xlfn.XLOOKUP(Countries[[#This Row],[GDP ($MM)]],GDP_Category[GDP],GDP_Category[Category],,-1)</f>
        <v>Lower Middle</v>
      </c>
      <c r="W123" s="55" t="s">
        <v>2603</v>
      </c>
    </row>
    <row r="124" spans="2:23" x14ac:dyDescent="0.3">
      <c r="B124" s="64">
        <v>122</v>
      </c>
      <c r="C124" s="56" t="s">
        <v>2610</v>
      </c>
      <c r="D124" s="56" t="s">
        <v>2609</v>
      </c>
      <c r="E124" s="56" t="s">
        <v>2379</v>
      </c>
      <c r="F124" s="60">
        <v>59.308999999999997</v>
      </c>
      <c r="G124" s="75">
        <v>30366036</v>
      </c>
      <c r="H124" s="59">
        <v>3.1719999999999998E-2</v>
      </c>
      <c r="I124" s="57">
        <v>14458</v>
      </c>
      <c r="J124" s="55" t="str">
        <f>_xlfn.XLOOKUP(Countries[[#This Row],[GDP ($MM)]],GDP_Category[GDP],GDP_Category[Category],,-1)</f>
        <v>Lower Middle</v>
      </c>
      <c r="W124" s="55" t="s">
        <v>2605</v>
      </c>
    </row>
    <row r="125" spans="2:23" x14ac:dyDescent="0.3">
      <c r="B125" s="64">
        <v>123</v>
      </c>
      <c r="C125" s="56" t="s">
        <v>2427</v>
      </c>
      <c r="D125" s="56" t="s">
        <v>2426</v>
      </c>
      <c r="E125" s="56" t="s">
        <v>2379</v>
      </c>
      <c r="F125" s="60">
        <v>60.768000000000001</v>
      </c>
      <c r="G125" s="75">
        <v>20321378</v>
      </c>
      <c r="H125" s="59">
        <v>6.59E-2</v>
      </c>
      <c r="I125" s="57">
        <v>14441.8</v>
      </c>
      <c r="J125" s="55" t="str">
        <f>_xlfn.XLOOKUP(Countries[[#This Row],[GDP ($MM)]],GDP_Category[GDP],GDP_Category[Category],,-1)</f>
        <v>Lower Middle</v>
      </c>
      <c r="W125" s="55" t="s">
        <v>2607</v>
      </c>
    </row>
    <row r="126" spans="2:23" x14ac:dyDescent="0.3">
      <c r="B126" s="64">
        <v>124</v>
      </c>
      <c r="C126" s="56" t="s">
        <v>2596</v>
      </c>
      <c r="D126" s="56" t="s">
        <v>2595</v>
      </c>
      <c r="E126" s="56" t="s">
        <v>2379</v>
      </c>
      <c r="F126" s="60">
        <v>74.514600000000002</v>
      </c>
      <c r="G126" s="75">
        <v>1198575</v>
      </c>
      <c r="H126" s="59">
        <v>6.8669999999999995E-2</v>
      </c>
      <c r="I126" s="57">
        <v>14220.3</v>
      </c>
      <c r="J126" s="55" t="str">
        <f>_xlfn.XLOOKUP(Countries[[#This Row],[GDP ($MM)]],GDP_Category[GDP],GDP_Category[Category],,-1)</f>
        <v>Lower Middle</v>
      </c>
      <c r="W126" s="55" t="s">
        <v>2609</v>
      </c>
    </row>
    <row r="127" spans="2:23" x14ac:dyDescent="0.3">
      <c r="B127" s="64">
        <v>125</v>
      </c>
      <c r="C127" s="56" t="s">
        <v>2423</v>
      </c>
      <c r="D127" s="56" t="s">
        <v>2790</v>
      </c>
      <c r="E127" s="56" t="s">
        <v>2374</v>
      </c>
      <c r="F127" s="60">
        <v>75.584999999999994</v>
      </c>
      <c r="G127" s="75">
        <v>433285</v>
      </c>
      <c r="H127" s="59">
        <v>9.2240000000000003E-2</v>
      </c>
      <c r="I127" s="57">
        <v>13567.1</v>
      </c>
      <c r="J127" s="55" t="str">
        <f>_xlfn.XLOOKUP(Countries[[#This Row],[GDP ($MM)]],GDP_Category[GDP],GDP_Category[Category],,-1)</f>
        <v>Lower Middle</v>
      </c>
      <c r="W127" s="55" t="s">
        <v>2611</v>
      </c>
    </row>
    <row r="128" spans="2:23" x14ac:dyDescent="0.3">
      <c r="B128" s="64">
        <v>126</v>
      </c>
      <c r="C128" s="56" t="s">
        <v>2478</v>
      </c>
      <c r="D128" s="56" t="s">
        <v>2477</v>
      </c>
      <c r="E128" s="56" t="s">
        <v>2379</v>
      </c>
      <c r="F128" s="60">
        <v>58.061</v>
      </c>
      <c r="G128" s="75">
        <v>1355986</v>
      </c>
      <c r="H128" s="59">
        <v>9.1620000000000007E-2</v>
      </c>
      <c r="I128" s="57">
        <v>13317.5</v>
      </c>
      <c r="J128" s="55" t="str">
        <f>_xlfn.XLOOKUP(Countries[[#This Row],[GDP ($MM)]],GDP_Category[GDP],GDP_Category[Category],,-1)</f>
        <v>Lower Middle</v>
      </c>
      <c r="W128" s="55" t="s">
        <v>2613</v>
      </c>
    </row>
    <row r="129" spans="2:23" x14ac:dyDescent="0.3">
      <c r="B129" s="64">
        <v>127</v>
      </c>
      <c r="C129" s="56" t="s">
        <v>2624</v>
      </c>
      <c r="D129" s="56" t="s">
        <v>2623</v>
      </c>
      <c r="E129" s="56" t="s">
        <v>2382</v>
      </c>
      <c r="F129" s="60">
        <v>74.067999999999998</v>
      </c>
      <c r="G129" s="75">
        <v>6545502</v>
      </c>
      <c r="H129" s="59">
        <v>4.4790000000000003E-2</v>
      </c>
      <c r="I129" s="57">
        <v>13117.9</v>
      </c>
      <c r="J129" s="55" t="str">
        <f>_xlfn.XLOOKUP(Countries[[#This Row],[GDP ($MM)]],GDP_Category[GDP],GDP_Category[Category],,-1)</f>
        <v>Lower Middle</v>
      </c>
      <c r="W129" s="55" t="s">
        <v>2615</v>
      </c>
    </row>
    <row r="130" spans="2:23" x14ac:dyDescent="0.3">
      <c r="B130" s="64">
        <v>128</v>
      </c>
      <c r="C130" s="56" t="s">
        <v>2604</v>
      </c>
      <c r="D130" s="56" t="s">
        <v>2603</v>
      </c>
      <c r="E130" s="56" t="s">
        <v>2374</v>
      </c>
      <c r="F130" s="60">
        <v>69.509</v>
      </c>
      <c r="G130" s="75">
        <v>3225167</v>
      </c>
      <c r="H130" s="59">
        <v>6.3200000000000006E-2</v>
      </c>
      <c r="I130" s="57">
        <v>13009.6</v>
      </c>
      <c r="J130" s="55" t="str">
        <f>_xlfn.XLOOKUP(Countries[[#This Row],[GDP ($MM)]],GDP_Category[GDP],GDP_Category[Category],,-1)</f>
        <v>Lower Middle</v>
      </c>
      <c r="W130" s="55" t="s">
        <v>2617</v>
      </c>
    </row>
    <row r="131" spans="2:23" x14ac:dyDescent="0.3">
      <c r="B131" s="64">
        <v>129</v>
      </c>
      <c r="C131" s="56" t="s">
        <v>2631</v>
      </c>
      <c r="D131" s="56" t="s">
        <v>2630</v>
      </c>
      <c r="E131" s="56" t="s">
        <v>2368</v>
      </c>
      <c r="F131" s="60">
        <v>75.588999999999999</v>
      </c>
      <c r="G131" s="75">
        <v>2083459</v>
      </c>
      <c r="H131" s="59">
        <v>0.21551999999999999</v>
      </c>
      <c r="I131" s="57">
        <v>12672.1</v>
      </c>
      <c r="J131" s="55" t="str">
        <f>_xlfn.XLOOKUP(Countries[[#This Row],[GDP ($MM)]],GDP_Category[GDP],GDP_Category[Category],,-1)</f>
        <v>Lower Middle</v>
      </c>
      <c r="W131" s="55" t="s">
        <v>2619</v>
      </c>
    </row>
    <row r="132" spans="2:23" x14ac:dyDescent="0.3">
      <c r="B132" s="64">
        <v>130</v>
      </c>
      <c r="C132" s="56" t="s">
        <v>2386</v>
      </c>
      <c r="D132" s="56" t="s">
        <v>2385</v>
      </c>
      <c r="E132" s="56" t="s">
        <v>2368</v>
      </c>
      <c r="F132" s="60">
        <v>74.796999999999997</v>
      </c>
      <c r="G132" s="75">
        <v>2957731</v>
      </c>
      <c r="H132" s="59">
        <v>0.17712</v>
      </c>
      <c r="I132" s="57">
        <v>12433.1</v>
      </c>
      <c r="J132" s="55" t="str">
        <f>_xlfn.XLOOKUP(Countries[[#This Row],[GDP ($MM)]],GDP_Category[GDP],GDP_Category[Category],,-1)</f>
        <v>Lower Middle</v>
      </c>
      <c r="W132" s="55" t="s">
        <v>2621</v>
      </c>
    </row>
    <row r="133" spans="2:23" x14ac:dyDescent="0.3">
      <c r="B133" s="64">
        <v>131</v>
      </c>
      <c r="C133" s="56" t="s">
        <v>2580</v>
      </c>
      <c r="D133" s="56" t="s">
        <v>2579</v>
      </c>
      <c r="E133" s="56" t="s">
        <v>2379</v>
      </c>
      <c r="F133" s="60">
        <v>66.311000000000007</v>
      </c>
      <c r="G133" s="75">
        <v>26969307</v>
      </c>
      <c r="H133" s="59">
        <v>1.6590000000000001E-2</v>
      </c>
      <c r="I133" s="57">
        <v>12100.5</v>
      </c>
      <c r="J133" s="55" t="str">
        <f>_xlfn.XLOOKUP(Countries[[#This Row],[GDP ($MM)]],GDP_Category[GDP],GDP_Category[Category],,-1)</f>
        <v>Lower Middle</v>
      </c>
      <c r="W133" s="55" t="s">
        <v>2623</v>
      </c>
    </row>
    <row r="134" spans="2:23" x14ac:dyDescent="0.3">
      <c r="B134" s="64">
        <v>132</v>
      </c>
      <c r="C134" s="56" t="s">
        <v>2600</v>
      </c>
      <c r="D134" s="56" t="s">
        <v>2599</v>
      </c>
      <c r="E134" s="56" t="s">
        <v>2368</v>
      </c>
      <c r="F134" s="60">
        <v>71.716999999999999</v>
      </c>
      <c r="G134" s="75">
        <v>4043263</v>
      </c>
      <c r="H134" s="59">
        <v>3.4110000000000001E-2</v>
      </c>
      <c r="I134" s="57">
        <v>11309.1</v>
      </c>
      <c r="J134" s="55" t="str">
        <f>_xlfn.XLOOKUP(Countries[[#This Row],[GDP ($MM)]],GDP_Category[GDP],GDP_Category[Category],,-1)</f>
        <v>Lower Middle</v>
      </c>
      <c r="W134" s="55" t="s">
        <v>2625</v>
      </c>
    </row>
    <row r="135" spans="2:23" x14ac:dyDescent="0.3">
      <c r="B135" s="64">
        <v>133</v>
      </c>
      <c r="C135" s="56" t="s">
        <v>2442</v>
      </c>
      <c r="D135" s="56" t="s">
        <v>2441</v>
      </c>
      <c r="E135" s="56" t="s">
        <v>2379</v>
      </c>
      <c r="F135" s="60">
        <v>53.712000000000003</v>
      </c>
      <c r="G135" s="75">
        <v>15946876</v>
      </c>
      <c r="H135" s="59">
        <v>2.2290000000000001E-2</v>
      </c>
      <c r="I135" s="57">
        <v>11302.5</v>
      </c>
      <c r="J135" s="55" t="str">
        <f>_xlfn.XLOOKUP(Countries[[#This Row],[GDP ($MM)]],GDP_Category[GDP],GDP_Category[Category],,-1)</f>
        <v>Lower Middle</v>
      </c>
      <c r="W135" s="55" t="s">
        <v>2627</v>
      </c>
    </row>
    <row r="136" spans="2:23" x14ac:dyDescent="0.3">
      <c r="B136" s="64">
        <v>134</v>
      </c>
      <c r="C136" s="56" t="s">
        <v>2517</v>
      </c>
      <c r="D136" s="56" t="s">
        <v>2516</v>
      </c>
      <c r="E136" s="56" t="s">
        <v>2379</v>
      </c>
      <c r="F136" s="60">
        <v>60.706000000000003</v>
      </c>
      <c r="G136" s="75">
        <v>12771246</v>
      </c>
      <c r="H136" s="59">
        <v>3.6700000000000003E-2</v>
      </c>
      <c r="I136" s="57">
        <v>10989.8</v>
      </c>
      <c r="J136" s="55" t="str">
        <f>_xlfn.XLOOKUP(Countries[[#This Row],[GDP ($MM)]],GDP_Category[GDP],GDP_Category[Category],,-1)</f>
        <v>Lower Middle</v>
      </c>
      <c r="W136" s="55" t="s">
        <v>2629</v>
      </c>
    </row>
    <row r="137" spans="2:23" x14ac:dyDescent="0.3">
      <c r="B137" s="64">
        <v>135</v>
      </c>
      <c r="C137" s="56" t="s">
        <v>2409</v>
      </c>
      <c r="D137" s="56" t="s">
        <v>2408</v>
      </c>
      <c r="E137" s="56" t="s">
        <v>2379</v>
      </c>
      <c r="F137" s="60">
        <v>61.173999999999999</v>
      </c>
      <c r="G137" s="75">
        <v>11801151</v>
      </c>
      <c r="H137" s="59">
        <v>2.1250000000000002E-2</v>
      </c>
      <c r="I137" s="57">
        <v>10359</v>
      </c>
      <c r="J137" s="55" t="str">
        <f>_xlfn.XLOOKUP(Countries[[#This Row],[GDP ($MM)]],GDP_Category[GDP],GDP_Category[Category],,-1)</f>
        <v>Lower Middle</v>
      </c>
      <c r="W137" s="55" t="s">
        <v>2630</v>
      </c>
    </row>
    <row r="138" spans="2:23" x14ac:dyDescent="0.3">
      <c r="B138" s="64">
        <v>136</v>
      </c>
      <c r="C138" s="56" t="s">
        <v>2523</v>
      </c>
      <c r="D138" s="56" t="s">
        <v>2522</v>
      </c>
      <c r="E138" s="56" t="s">
        <v>2382</v>
      </c>
      <c r="F138" s="60">
        <v>63.29</v>
      </c>
      <c r="G138" s="75">
        <v>11263770</v>
      </c>
      <c r="H138" s="59">
        <v>0.13525999999999999</v>
      </c>
      <c r="I138" s="57">
        <v>9658.08</v>
      </c>
      <c r="J138" s="55" t="str">
        <f>_xlfn.XLOOKUP(Countries[[#This Row],[GDP ($MM)]],GDP_Category[GDP],GDP_Category[Category],,-1)</f>
        <v>Low</v>
      </c>
      <c r="W138" s="55" t="s">
        <v>2632</v>
      </c>
    </row>
    <row r="139" spans="2:23" x14ac:dyDescent="0.3">
      <c r="B139" s="64">
        <v>137</v>
      </c>
      <c r="C139" s="56" t="s">
        <v>2664</v>
      </c>
      <c r="D139" s="56" t="s">
        <v>2663</v>
      </c>
      <c r="E139" s="56" t="s">
        <v>2379</v>
      </c>
      <c r="F139" s="60">
        <v>68.340999999999994</v>
      </c>
      <c r="G139" s="75">
        <v>12626950</v>
      </c>
      <c r="H139" s="59">
        <v>9.7099999999999999E-3</v>
      </c>
      <c r="I139" s="57">
        <v>9509</v>
      </c>
      <c r="J139" s="55" t="str">
        <f>_xlfn.XLOOKUP(Countries[[#This Row],[GDP ($MM)]],GDP_Category[GDP],GDP_Category[Category],,-1)</f>
        <v>Low</v>
      </c>
      <c r="W139" s="55" t="s">
        <v>2634</v>
      </c>
    </row>
    <row r="140" spans="2:23" x14ac:dyDescent="0.3">
      <c r="B140" s="64">
        <v>138</v>
      </c>
      <c r="C140" s="56" t="s">
        <v>2626</v>
      </c>
      <c r="D140" s="56" t="s">
        <v>2625</v>
      </c>
      <c r="E140" s="56" t="s">
        <v>2379</v>
      </c>
      <c r="F140" s="60">
        <v>61.598999999999997</v>
      </c>
      <c r="G140" s="75">
        <v>23310715</v>
      </c>
      <c r="H140" s="59">
        <v>2.7299999999999998E-3</v>
      </c>
      <c r="I140" s="57">
        <v>9239.51</v>
      </c>
      <c r="J140" s="55" t="str">
        <f>_xlfn.XLOOKUP(Countries[[#This Row],[GDP ($MM)]],GDP_Category[GDP],GDP_Category[Category],,-1)</f>
        <v>Low</v>
      </c>
      <c r="W140" s="55" t="s">
        <v>2636</v>
      </c>
    </row>
    <row r="141" spans="2:23" x14ac:dyDescent="0.3">
      <c r="B141" s="64">
        <v>139</v>
      </c>
      <c r="C141" s="56" t="s">
        <v>2561</v>
      </c>
      <c r="D141" s="56" t="s">
        <v>2784</v>
      </c>
      <c r="E141" s="56" t="s">
        <v>2368</v>
      </c>
      <c r="F141" s="60">
        <v>71.2</v>
      </c>
      <c r="G141" s="75">
        <v>6415850</v>
      </c>
      <c r="H141" s="59">
        <v>7.17E-2</v>
      </c>
      <c r="I141" s="57">
        <v>8092.84</v>
      </c>
      <c r="J141" s="55" t="str">
        <f>_xlfn.XLOOKUP(Countries[[#This Row],[GDP ($MM)]],GDP_Category[GDP],GDP_Category[Category],,-1)</f>
        <v>Low</v>
      </c>
      <c r="W141" s="55" t="s">
        <v>2638</v>
      </c>
    </row>
    <row r="142" spans="2:23" x14ac:dyDescent="0.3">
      <c r="B142" s="64">
        <v>140</v>
      </c>
      <c r="C142" s="56" t="s">
        <v>2711</v>
      </c>
      <c r="D142" s="56" t="s">
        <v>2710</v>
      </c>
      <c r="E142" s="56" t="s">
        <v>2368</v>
      </c>
      <c r="F142" s="60">
        <v>70.647000000000006</v>
      </c>
      <c r="G142" s="75">
        <v>9321018</v>
      </c>
      <c r="H142" s="59">
        <v>1.9220000000000001E-2</v>
      </c>
      <c r="I142" s="57">
        <v>7522.95</v>
      </c>
      <c r="J142" s="55" t="str">
        <f>_xlfn.XLOOKUP(Countries[[#This Row],[GDP ($MM)]],GDP_Category[GDP],GDP_Category[Category],,-1)</f>
        <v>Low</v>
      </c>
      <c r="W142" s="55" t="s">
        <v>2640</v>
      </c>
    </row>
    <row r="143" spans="2:23" x14ac:dyDescent="0.3">
      <c r="B143" s="64">
        <v>141</v>
      </c>
      <c r="C143" s="56" t="s">
        <v>2582</v>
      </c>
      <c r="D143" s="56" t="s">
        <v>2581</v>
      </c>
      <c r="E143" s="56" t="s">
        <v>2379</v>
      </c>
      <c r="F143" s="60">
        <v>63.279000000000003</v>
      </c>
      <c r="G143" s="75">
        <v>18628747</v>
      </c>
      <c r="H143" s="59">
        <v>5.4299999999999994E-2</v>
      </c>
      <c r="I143" s="57">
        <v>7064.97</v>
      </c>
      <c r="J143" s="55" t="str">
        <f>_xlfn.XLOOKUP(Countries[[#This Row],[GDP ($MM)]],GDP_Category[GDP],GDP_Category[Category],,-1)</f>
        <v>Low</v>
      </c>
      <c r="W143" s="55" t="s">
        <v>2642</v>
      </c>
    </row>
    <row r="144" spans="2:23" x14ac:dyDescent="0.3">
      <c r="B144" s="64">
        <v>142</v>
      </c>
      <c r="C144" s="56" t="s">
        <v>2490</v>
      </c>
      <c r="D144" s="56" t="s">
        <v>2489</v>
      </c>
      <c r="E144" s="56" t="s">
        <v>2374</v>
      </c>
      <c r="F144" s="60">
        <v>67.251999999999995</v>
      </c>
      <c r="G144" s="75">
        <v>889953</v>
      </c>
      <c r="H144" s="59">
        <v>4.1520000000000001E-2</v>
      </c>
      <c r="I144" s="57">
        <v>5479.5</v>
      </c>
      <c r="J144" s="55" t="str">
        <f>_xlfn.XLOOKUP(Countries[[#This Row],[GDP ($MM)]],GDP_Category[GDP],GDP_Category[Category],,-1)</f>
        <v>Low</v>
      </c>
      <c r="W144" s="55" t="s">
        <v>2644</v>
      </c>
    </row>
    <row r="145" spans="2:23" x14ac:dyDescent="0.3">
      <c r="B145" s="64">
        <v>143</v>
      </c>
      <c r="C145" s="56" t="s">
        <v>2606</v>
      </c>
      <c r="D145" s="56" t="s">
        <v>2605</v>
      </c>
      <c r="E145" s="56" t="s">
        <v>2368</v>
      </c>
      <c r="F145" s="60">
        <v>76.667000000000002</v>
      </c>
      <c r="G145" s="75">
        <v>627987</v>
      </c>
      <c r="H145" s="59">
        <v>0.15462000000000001</v>
      </c>
      <c r="I145" s="57">
        <v>5452.17</v>
      </c>
      <c r="J145" s="55" t="str">
        <f>_xlfn.XLOOKUP(Countries[[#This Row],[GDP ($MM)]],GDP_Category[GDP],GDP_Category[Category],,-1)</f>
        <v>Low</v>
      </c>
      <c r="W145" s="55" t="s">
        <v>2646</v>
      </c>
    </row>
    <row r="146" spans="2:23" x14ac:dyDescent="0.3">
      <c r="B146" s="64">
        <v>144</v>
      </c>
      <c r="C146" s="56" t="s">
        <v>2594</v>
      </c>
      <c r="D146" s="56" t="s">
        <v>2593</v>
      </c>
      <c r="E146" s="56" t="s">
        <v>2379</v>
      </c>
      <c r="F146" s="60">
        <v>64.463999999999999</v>
      </c>
      <c r="G146" s="75">
        <v>4525696</v>
      </c>
      <c r="H146" s="59">
        <v>1.35E-2</v>
      </c>
      <c r="I146" s="57">
        <v>5365.87</v>
      </c>
      <c r="J146" s="55" t="str">
        <f>_xlfn.XLOOKUP(Countries[[#This Row],[GDP ($MM)]],GDP_Category[GDP],GDP_Category[Category],,-1)</f>
        <v>Low</v>
      </c>
      <c r="W146" s="55" t="s">
        <v>2648</v>
      </c>
    </row>
    <row r="147" spans="2:23" x14ac:dyDescent="0.3">
      <c r="B147" s="64">
        <v>145</v>
      </c>
      <c r="C147" s="56" t="s">
        <v>2717</v>
      </c>
      <c r="D147" s="56" t="s">
        <v>2716</v>
      </c>
      <c r="E147" s="56" t="s">
        <v>2379</v>
      </c>
      <c r="F147" s="60">
        <v>60.488999999999997</v>
      </c>
      <c r="G147" s="75">
        <v>8082366</v>
      </c>
      <c r="H147" s="59">
        <v>1.668E-2</v>
      </c>
      <c r="I147" s="57">
        <v>5300.21</v>
      </c>
      <c r="J147" s="55" t="str">
        <f>_xlfn.XLOOKUP(Countries[[#This Row],[GDP ($MM)]],GDP_Category[GDP],GDP_Category[Category],,-1)</f>
        <v>Low</v>
      </c>
      <c r="W147" s="55" t="s">
        <v>2650</v>
      </c>
    </row>
    <row r="148" spans="2:23" x14ac:dyDescent="0.3">
      <c r="B148" s="64">
        <v>146</v>
      </c>
      <c r="C148" s="56" t="s">
        <v>2586</v>
      </c>
      <c r="D148" s="56" t="s">
        <v>2585</v>
      </c>
      <c r="E148" s="56" t="s">
        <v>2365</v>
      </c>
      <c r="F148" s="60">
        <v>78.325000000000003</v>
      </c>
      <c r="G148" s="75">
        <v>530953</v>
      </c>
      <c r="H148" s="59">
        <v>6.7500000000000004E-2</v>
      </c>
      <c r="I148" s="57">
        <v>5272.29</v>
      </c>
      <c r="J148" s="55" t="str">
        <f>_xlfn.XLOOKUP(Countries[[#This Row],[GDP ($MM)]],GDP_Category[GDP],GDP_Category[Category],,-1)</f>
        <v>Low</v>
      </c>
      <c r="W148" s="55" t="s">
        <v>2652</v>
      </c>
    </row>
    <row r="149" spans="2:23" x14ac:dyDescent="0.3">
      <c r="B149" s="64">
        <v>147</v>
      </c>
      <c r="C149" s="56" t="s">
        <v>2689</v>
      </c>
      <c r="D149" s="56" t="s">
        <v>2688</v>
      </c>
      <c r="E149" s="56" t="s">
        <v>2379</v>
      </c>
      <c r="F149" s="60">
        <v>56.709000000000003</v>
      </c>
      <c r="G149" s="75">
        <v>15442905</v>
      </c>
      <c r="H149" s="59">
        <v>0.13955999999999999</v>
      </c>
      <c r="I149" s="57">
        <v>4721</v>
      </c>
      <c r="J149" s="55" t="str">
        <f>_xlfn.XLOOKUP(Countries[[#This Row],[GDP ($MM)]],GDP_Category[GDP],GDP_Category[Category],,-1)</f>
        <v>Low</v>
      </c>
      <c r="W149" s="55" t="s">
        <v>2654</v>
      </c>
    </row>
    <row r="150" spans="2:23" x14ac:dyDescent="0.3">
      <c r="B150" s="64">
        <v>148</v>
      </c>
      <c r="C150" s="56" t="s">
        <v>2484</v>
      </c>
      <c r="D150" s="56" t="s">
        <v>2483</v>
      </c>
      <c r="E150" s="56" t="s">
        <v>2379</v>
      </c>
      <c r="F150" s="60">
        <v>58.319000000000003</v>
      </c>
      <c r="G150" s="75">
        <v>1148130</v>
      </c>
      <c r="H150" s="59">
        <v>0.22477</v>
      </c>
      <c r="I150" s="57">
        <v>4703.79</v>
      </c>
      <c r="J150" s="55" t="str">
        <f>_xlfn.XLOOKUP(Countries[[#This Row],[GDP ($MM)]],GDP_Category[GDP],GDP_Category[Category],,-1)</f>
        <v>Low</v>
      </c>
      <c r="W150" s="55" t="s">
        <v>2656</v>
      </c>
    </row>
    <row r="151" spans="2:23" x14ac:dyDescent="0.3">
      <c r="B151" s="64">
        <v>149</v>
      </c>
      <c r="C151" s="56" t="s">
        <v>2679</v>
      </c>
      <c r="D151" s="56" t="s">
        <v>2678</v>
      </c>
      <c r="E151" s="56" t="s">
        <v>2379</v>
      </c>
      <c r="F151" s="60">
        <v>53.895000000000003</v>
      </c>
      <c r="G151" s="75">
        <v>7813215</v>
      </c>
      <c r="H151" s="59">
        <v>4.3129999999999995E-2</v>
      </c>
      <c r="I151" s="57">
        <v>3999.95</v>
      </c>
      <c r="J151" s="55" t="str">
        <f>_xlfn.XLOOKUP(Countries[[#This Row],[GDP ($MM)]],GDP_Category[GDP],GDP_Category[Category],,-1)</f>
        <v>Low</v>
      </c>
      <c r="W151" s="55" t="s">
        <v>2658</v>
      </c>
    </row>
    <row r="152" spans="2:23" x14ac:dyDescent="0.3">
      <c r="B152" s="64">
        <v>150</v>
      </c>
      <c r="C152" s="56" t="s">
        <v>2521</v>
      </c>
      <c r="D152" s="56" t="s">
        <v>2520</v>
      </c>
      <c r="E152" s="56" t="s">
        <v>2382</v>
      </c>
      <c r="F152" s="60">
        <v>69.623999999999995</v>
      </c>
      <c r="G152" s="75">
        <v>782766</v>
      </c>
      <c r="H152" s="59">
        <v>0.12150999999999999</v>
      </c>
      <c r="I152" s="57">
        <v>3610.44</v>
      </c>
      <c r="J152" s="55" t="str">
        <f>_xlfn.XLOOKUP(Countries[[#This Row],[GDP ($MM)]],GDP_Category[GDP],GDP_Category[Category],,-1)</f>
        <v>Low</v>
      </c>
      <c r="W152" s="55" t="s">
        <v>2660</v>
      </c>
    </row>
    <row r="153" spans="2:23" x14ac:dyDescent="0.3">
      <c r="B153" s="64">
        <v>151</v>
      </c>
      <c r="C153" s="56" t="s">
        <v>2704</v>
      </c>
      <c r="D153" s="56" t="s">
        <v>2703</v>
      </c>
      <c r="E153" s="56" t="s">
        <v>2382</v>
      </c>
      <c r="F153" s="60">
        <v>71.462999999999994</v>
      </c>
      <c r="G153" s="75">
        <v>581372</v>
      </c>
      <c r="H153" s="59">
        <v>7.6310000000000003E-2</v>
      </c>
      <c r="I153" s="57">
        <v>3427.27</v>
      </c>
      <c r="J153" s="55" t="str">
        <f>_xlfn.XLOOKUP(Countries[[#This Row],[GDP ($MM)]],GDP_Category[GDP],GDP_Category[Category],,-1)</f>
        <v>Low</v>
      </c>
      <c r="W153" s="55" t="s">
        <v>2777</v>
      </c>
    </row>
    <row r="154" spans="2:23" x14ac:dyDescent="0.3">
      <c r="B154" s="64">
        <v>152</v>
      </c>
      <c r="C154" s="56" t="s">
        <v>2569</v>
      </c>
      <c r="D154" s="56" t="s">
        <v>2568</v>
      </c>
      <c r="E154" s="56" t="s">
        <v>2379</v>
      </c>
      <c r="F154" s="60">
        <v>63.295000000000002</v>
      </c>
      <c r="G154" s="75">
        <v>4937374</v>
      </c>
      <c r="H154" s="59">
        <v>2.3300000000000001E-2</v>
      </c>
      <c r="I154" s="57">
        <v>3249</v>
      </c>
      <c r="J154" s="55" t="str">
        <f>_xlfn.XLOOKUP(Countries[[#This Row],[GDP ($MM)]],GDP_Category[GDP],GDP_Category[Category],,-1)</f>
        <v>Low</v>
      </c>
      <c r="W154" s="55" t="s">
        <v>2663</v>
      </c>
    </row>
    <row r="155" spans="2:23" x14ac:dyDescent="0.3">
      <c r="B155" s="64">
        <v>153</v>
      </c>
      <c r="C155" s="56" t="s">
        <v>2376</v>
      </c>
      <c r="D155" s="56" t="s">
        <v>2375</v>
      </c>
      <c r="E155" s="56" t="s">
        <v>2368</v>
      </c>
      <c r="F155" s="60">
        <v>0</v>
      </c>
      <c r="G155" s="75">
        <v>77142</v>
      </c>
      <c r="H155" s="61"/>
      <c r="I155" s="57">
        <v>3236.54</v>
      </c>
      <c r="J155" s="55" t="str">
        <f>_xlfn.XLOOKUP(Countries[[#This Row],[GDP ($MM)]],GDP_Category[GDP],GDP_Category[Category],,-1)</f>
        <v>Low</v>
      </c>
      <c r="W155" s="55" t="s">
        <v>2796</v>
      </c>
    </row>
    <row r="156" spans="2:23" x14ac:dyDescent="0.3">
      <c r="B156" s="64">
        <v>154</v>
      </c>
      <c r="C156" s="56" t="s">
        <v>2429</v>
      </c>
      <c r="D156" s="56" t="s">
        <v>2428</v>
      </c>
      <c r="E156" s="56" t="s">
        <v>2379</v>
      </c>
      <c r="F156" s="60">
        <v>60.898000000000003</v>
      </c>
      <c r="G156" s="75">
        <v>10864245</v>
      </c>
      <c r="H156" s="59">
        <v>1.528E-2</v>
      </c>
      <c r="I156" s="57">
        <v>3078.03</v>
      </c>
      <c r="J156" s="55" t="str">
        <f>_xlfn.XLOOKUP(Countries[[#This Row],[GDP ($MM)]],GDP_Category[GDP],GDP_Category[Category],,-1)</f>
        <v>Low</v>
      </c>
      <c r="W156" s="55" t="s">
        <v>2792</v>
      </c>
    </row>
    <row r="157" spans="2:23" x14ac:dyDescent="0.3">
      <c r="B157" s="64">
        <v>155</v>
      </c>
      <c r="C157" s="56" t="s">
        <v>2567</v>
      </c>
      <c r="D157" s="56" t="s">
        <v>2566</v>
      </c>
      <c r="E157" s="56" t="s">
        <v>2379</v>
      </c>
      <c r="F157" s="60">
        <v>52.947000000000003</v>
      </c>
      <c r="G157" s="75">
        <v>2125268</v>
      </c>
      <c r="H157" s="59">
        <v>0.23596</v>
      </c>
      <c r="I157" s="57">
        <v>2791.76</v>
      </c>
      <c r="J157" s="55" t="str">
        <f>_xlfn.XLOOKUP(Countries[[#This Row],[GDP ($MM)]],GDP_Category[GDP],GDP_Category[Category],,-1)</f>
        <v>Low</v>
      </c>
      <c r="W157" s="55" t="s">
        <v>2794</v>
      </c>
    </row>
    <row r="158" spans="2:23" x14ac:dyDescent="0.3">
      <c r="B158" s="64">
        <v>156</v>
      </c>
      <c r="C158" s="56" t="s">
        <v>2414</v>
      </c>
      <c r="D158" s="56" t="s">
        <v>2413</v>
      </c>
      <c r="E158" s="56" t="s">
        <v>2365</v>
      </c>
      <c r="F158" s="60">
        <v>71.129000000000005</v>
      </c>
      <c r="G158" s="75">
        <v>763092</v>
      </c>
      <c r="H158" s="59">
        <v>2.197E-2</v>
      </c>
      <c r="I158" s="57">
        <v>2534.9699999999998</v>
      </c>
      <c r="J158" s="55" t="str">
        <f>_xlfn.XLOOKUP(Countries[[#This Row],[GDP ($MM)]],GDP_Category[GDP],GDP_Category[Category],,-1)</f>
        <v>Low</v>
      </c>
      <c r="W158" s="55" t="s">
        <v>2665</v>
      </c>
    </row>
    <row r="159" spans="2:23" x14ac:dyDescent="0.3">
      <c r="B159" s="64">
        <v>157</v>
      </c>
      <c r="C159" s="56" t="s">
        <v>2440</v>
      </c>
      <c r="D159" s="56" t="s">
        <v>2439</v>
      </c>
      <c r="E159" s="56" t="s">
        <v>2379</v>
      </c>
      <c r="F159" s="60">
        <v>52.24</v>
      </c>
      <c r="G159" s="75">
        <v>4745185</v>
      </c>
      <c r="H159" s="59">
        <v>6.4829999999999999E-2</v>
      </c>
      <c r="I159" s="57">
        <v>2379.7199999999998</v>
      </c>
      <c r="J159" s="55" t="str">
        <f>_xlfn.XLOOKUP(Countries[[#This Row],[GDP ($MM)]],GDP_Category[GDP],GDP_Category[Category],,-1)</f>
        <v>Low</v>
      </c>
      <c r="W159" s="55" t="s">
        <v>2667</v>
      </c>
    </row>
    <row r="160" spans="2:23" x14ac:dyDescent="0.3">
      <c r="B160" s="64">
        <v>158</v>
      </c>
      <c r="C160" s="56" t="s">
        <v>2430</v>
      </c>
      <c r="D160" s="56" t="s">
        <v>2789</v>
      </c>
      <c r="E160" s="56" t="s">
        <v>2379</v>
      </c>
      <c r="F160" s="60">
        <v>72.569999999999993</v>
      </c>
      <c r="G160" s="75">
        <v>549935</v>
      </c>
      <c r="H160" s="59">
        <v>0.12275999999999999</v>
      </c>
      <c r="I160" s="57">
        <v>1986.93</v>
      </c>
      <c r="J160" s="55" t="str">
        <f>_xlfn.XLOOKUP(Countries[[#This Row],[GDP ($MM)]],GDP_Category[GDP],GDP_Category[Category],,-1)</f>
        <v>Low</v>
      </c>
      <c r="W160" s="55" t="s">
        <v>2791</v>
      </c>
    </row>
    <row r="161" spans="2:23" x14ac:dyDescent="0.3">
      <c r="B161" s="64">
        <v>159</v>
      </c>
      <c r="C161" s="56" t="s">
        <v>2467</v>
      </c>
      <c r="D161" s="56" t="s">
        <v>2466</v>
      </c>
      <c r="E161" s="56" t="s">
        <v>2371</v>
      </c>
      <c r="F161" s="60">
        <v>65.893000000000001</v>
      </c>
      <c r="G161" s="75">
        <v>973560</v>
      </c>
      <c r="H161" s="59">
        <v>0.11122</v>
      </c>
      <c r="I161" s="57">
        <v>1965.98</v>
      </c>
      <c r="J161" s="55" t="str">
        <f>_xlfn.XLOOKUP(Countries[[#This Row],[GDP ($MM)]],GDP_Category[GDP],GDP_Category[Category],,-1)</f>
        <v>Low</v>
      </c>
      <c r="W161" s="55" t="s">
        <v>2670</v>
      </c>
    </row>
    <row r="162" spans="2:23" x14ac:dyDescent="0.3">
      <c r="B162" s="64">
        <v>160</v>
      </c>
      <c r="C162" s="56" t="s">
        <v>2407</v>
      </c>
      <c r="D162" s="56" t="s">
        <v>2406</v>
      </c>
      <c r="E162" s="56" t="s">
        <v>2382</v>
      </c>
      <c r="F162" s="60">
        <v>74.364999999999995</v>
      </c>
      <c r="G162" s="75">
        <v>390353</v>
      </c>
      <c r="H162" s="59">
        <v>9.3679999999999999E-2</v>
      </c>
      <c r="I162" s="57">
        <v>1925</v>
      </c>
      <c r="J162" s="55" t="str">
        <f>_xlfn.XLOOKUP(Countries[[#This Row],[GDP ($MM)]],GDP_Category[GDP],GDP_Category[Category],,-1)</f>
        <v>Low</v>
      </c>
      <c r="W162" s="55" t="s">
        <v>2672</v>
      </c>
    </row>
    <row r="163" spans="2:23" x14ac:dyDescent="0.3">
      <c r="B163" s="64">
        <v>161</v>
      </c>
      <c r="C163" s="56" t="s">
        <v>2699</v>
      </c>
      <c r="D163" s="56" t="s">
        <v>2792</v>
      </c>
      <c r="E163" s="56" t="s">
        <v>2382</v>
      </c>
      <c r="F163" s="60">
        <v>75.906999999999996</v>
      </c>
      <c r="G163" s="75">
        <v>182790</v>
      </c>
      <c r="H163" s="59">
        <v>2.8680000000000001E-2</v>
      </c>
      <c r="I163" s="57">
        <v>1876.19</v>
      </c>
      <c r="J163" s="55" t="str">
        <f>_xlfn.XLOOKUP(Countries[[#This Row],[GDP ($MM)]],GDP_Category[GDP],GDP_Category[Category],,-1)</f>
        <v>Low</v>
      </c>
      <c r="W163" s="55" t="s">
        <v>2674</v>
      </c>
    </row>
    <row r="164" spans="2:23" x14ac:dyDescent="0.3">
      <c r="B164" s="64">
        <v>162</v>
      </c>
      <c r="C164" s="56" t="s">
        <v>2499</v>
      </c>
      <c r="D164" s="56" t="s">
        <v>2787</v>
      </c>
      <c r="E164" s="56" t="s">
        <v>2379</v>
      </c>
      <c r="F164" s="60">
        <v>61.44</v>
      </c>
      <c r="G164" s="75">
        <v>2347706</v>
      </c>
      <c r="H164" s="59">
        <v>8.9499999999999996E-2</v>
      </c>
      <c r="I164" s="57">
        <v>1624.46</v>
      </c>
      <c r="J164" s="55" t="str">
        <f>_xlfn.XLOOKUP(Countries[[#This Row],[GDP ($MM)]],GDP_Category[GDP],GDP_Category[Category],,-1)</f>
        <v>Low</v>
      </c>
      <c r="W164" s="55" t="s">
        <v>2676</v>
      </c>
    </row>
    <row r="165" spans="2:23" x14ac:dyDescent="0.3">
      <c r="B165" s="64">
        <v>163</v>
      </c>
      <c r="C165" s="56" t="s">
        <v>2381</v>
      </c>
      <c r="D165" s="56" t="s">
        <v>2380</v>
      </c>
      <c r="E165" s="56" t="s">
        <v>2382</v>
      </c>
      <c r="F165" s="60">
        <v>76.751999999999995</v>
      </c>
      <c r="G165" s="75">
        <v>97118</v>
      </c>
      <c r="H165" s="61"/>
      <c r="I165" s="57">
        <v>1623.8</v>
      </c>
      <c r="J165" s="55" t="str">
        <f>_xlfn.XLOOKUP(Countries[[#This Row],[GDP ($MM)]],GDP_Category[GDP],GDP_Category[Category],,-1)</f>
        <v>Low</v>
      </c>
      <c r="W165" s="55" t="s">
        <v>2678</v>
      </c>
    </row>
    <row r="166" spans="2:23" x14ac:dyDescent="0.3">
      <c r="B166" s="64">
        <v>164</v>
      </c>
      <c r="C166" s="56" t="s">
        <v>2677</v>
      </c>
      <c r="D166" s="56" t="s">
        <v>2676</v>
      </c>
      <c r="E166" s="56" t="s">
        <v>2379</v>
      </c>
      <c r="F166" s="60">
        <v>74.3</v>
      </c>
      <c r="G166" s="75">
        <v>97739</v>
      </c>
      <c r="H166" s="61"/>
      <c r="I166" s="57">
        <v>1590.18</v>
      </c>
      <c r="J166" s="55" t="str">
        <f>_xlfn.XLOOKUP(Countries[[#This Row],[GDP ($MM)]],GDP_Category[GDP],GDP_Category[Category],,-1)</f>
        <v>Low</v>
      </c>
      <c r="W166" s="55" t="s">
        <v>2680</v>
      </c>
    </row>
    <row r="167" spans="2:23" x14ac:dyDescent="0.3">
      <c r="B167" s="64">
        <v>165</v>
      </c>
      <c r="C167" s="56" t="s">
        <v>2519</v>
      </c>
      <c r="D167" s="56" t="s">
        <v>2518</v>
      </c>
      <c r="E167" s="56" t="s">
        <v>2379</v>
      </c>
      <c r="F167" s="60">
        <v>57.673000000000002</v>
      </c>
      <c r="G167" s="75">
        <v>1920922</v>
      </c>
      <c r="H167" s="59">
        <v>4.5699999999999998E-2</v>
      </c>
      <c r="I167" s="57">
        <v>1458.16</v>
      </c>
      <c r="J167" s="55" t="str">
        <f>_xlfn.XLOOKUP(Countries[[#This Row],[GDP ($MM)]],GDP_Category[GDP],GDP_Category[Category],,-1)</f>
        <v>Low</v>
      </c>
      <c r="W167" s="55" t="s">
        <v>2797</v>
      </c>
    </row>
    <row r="168" spans="2:23" x14ac:dyDescent="0.3">
      <c r="B168" s="64">
        <v>166</v>
      </c>
      <c r="C168" s="56" t="s">
        <v>2687</v>
      </c>
      <c r="D168" s="56" t="s">
        <v>2686</v>
      </c>
      <c r="E168" s="56" t="s">
        <v>2374</v>
      </c>
      <c r="F168" s="60">
        <v>72.644999999999996</v>
      </c>
      <c r="G168" s="75">
        <v>669823</v>
      </c>
      <c r="H168" s="59">
        <v>1.7899999999999999E-2</v>
      </c>
      <c r="I168" s="57">
        <v>1411.9</v>
      </c>
      <c r="J168" s="55" t="str">
        <f>_xlfn.XLOOKUP(Countries[[#This Row],[GDP ($MM)]],GDP_Category[GDP],GDP_Category[Category],,-1)</f>
        <v>Low</v>
      </c>
      <c r="W168" s="55" t="s">
        <v>2785</v>
      </c>
    </row>
    <row r="169" spans="2:23" x14ac:dyDescent="0.3">
      <c r="B169" s="64">
        <v>167</v>
      </c>
      <c r="C169" s="56" t="s">
        <v>2511</v>
      </c>
      <c r="D169" s="56" t="s">
        <v>2510</v>
      </c>
      <c r="E169" s="56" t="s">
        <v>2382</v>
      </c>
      <c r="F169" s="60">
        <v>72.388000000000005</v>
      </c>
      <c r="G169" s="75">
        <v>112003</v>
      </c>
      <c r="H169" s="61"/>
      <c r="I169" s="57">
        <v>1207.45</v>
      </c>
      <c r="J169" s="55" t="str">
        <f>_xlfn.XLOOKUP(Countries[[#This Row],[GDP ($MM)]],GDP_Category[GDP],GDP_Category[Category],,-1)</f>
        <v>Low</v>
      </c>
      <c r="W169" s="55" t="s">
        <v>2684</v>
      </c>
    </row>
    <row r="170" spans="2:23" x14ac:dyDescent="0.3">
      <c r="B170" s="64">
        <v>168</v>
      </c>
      <c r="C170" s="56" t="s">
        <v>2450</v>
      </c>
      <c r="D170" s="56" t="s">
        <v>2449</v>
      </c>
      <c r="E170" s="56" t="s">
        <v>2379</v>
      </c>
      <c r="F170" s="60">
        <v>63.911999999999999</v>
      </c>
      <c r="G170" s="75">
        <v>850886</v>
      </c>
      <c r="H170" s="59">
        <v>3.7100000000000001E-2</v>
      </c>
      <c r="I170" s="57">
        <v>1203.08</v>
      </c>
      <c r="J170" s="55" t="str">
        <f>_xlfn.XLOOKUP(Countries[[#This Row],[GDP ($MM)]],GDP_Category[GDP],GDP_Category[Category],,-1)</f>
        <v>Low</v>
      </c>
      <c r="W170" s="55" t="s">
        <v>2686</v>
      </c>
    </row>
    <row r="171" spans="2:23" x14ac:dyDescent="0.3">
      <c r="B171" s="64">
        <v>169</v>
      </c>
      <c r="C171" s="56" t="s">
        <v>2698</v>
      </c>
      <c r="D171" s="56" t="s">
        <v>2796</v>
      </c>
      <c r="E171" s="56" t="s">
        <v>2382</v>
      </c>
      <c r="F171" s="60">
        <v>0</v>
      </c>
      <c r="G171" s="75">
        <v>52823</v>
      </c>
      <c r="H171" s="61"/>
      <c r="I171" s="57">
        <v>1039.8800000000001</v>
      </c>
      <c r="J171" s="55" t="str">
        <f>_xlfn.XLOOKUP(Countries[[#This Row],[GDP ($MM)]],GDP_Category[GDP],GDP_Category[Category],,-1)</f>
        <v>Low</v>
      </c>
      <c r="W171" s="55" t="s">
        <v>2688</v>
      </c>
    </row>
    <row r="172" spans="2:23" x14ac:dyDescent="0.3">
      <c r="B172" s="64">
        <v>170</v>
      </c>
      <c r="C172" s="56" t="s">
        <v>2729</v>
      </c>
      <c r="D172" s="56" t="s">
        <v>2728</v>
      </c>
      <c r="E172" s="56" t="s">
        <v>2382</v>
      </c>
      <c r="F172" s="60">
        <v>0</v>
      </c>
      <c r="G172" s="75">
        <v>38191</v>
      </c>
      <c r="H172" s="61"/>
      <c r="I172" s="57">
        <v>1022.31201</v>
      </c>
      <c r="J172" s="55" t="str">
        <f>_xlfn.XLOOKUP(Countries[[#This Row],[GDP ($MM)]],GDP_Category[GDP],GDP_Category[Category],,-1)</f>
        <v>Low</v>
      </c>
      <c r="W172" s="55" t="s">
        <v>2690</v>
      </c>
    </row>
    <row r="173" spans="2:23" x14ac:dyDescent="0.3">
      <c r="B173" s="64">
        <v>171</v>
      </c>
      <c r="C173" s="56" t="s">
        <v>2747</v>
      </c>
      <c r="D173" s="56" t="s">
        <v>2746</v>
      </c>
      <c r="E173" s="56" t="s">
        <v>2374</v>
      </c>
      <c r="F173" s="60">
        <v>70.171999999999997</v>
      </c>
      <c r="G173" s="75">
        <v>299882</v>
      </c>
      <c r="H173" s="59">
        <v>5.4899999999999997E-2</v>
      </c>
      <c r="I173" s="57">
        <v>887.81799999999998</v>
      </c>
      <c r="J173" s="55" t="str">
        <f>_xlfn.XLOOKUP(Countries[[#This Row],[GDP ($MM)]],GDP_Category[GDP],GDP_Category[Category],,-1)</f>
        <v>Very Low</v>
      </c>
      <c r="W173" s="55" t="s">
        <v>2692</v>
      </c>
    </row>
    <row r="174" spans="2:23" x14ac:dyDescent="0.3">
      <c r="B174" s="64">
        <v>172</v>
      </c>
      <c r="C174" s="56" t="s">
        <v>2666</v>
      </c>
      <c r="D174" s="56" t="s">
        <v>2665</v>
      </c>
      <c r="E174" s="56" t="s">
        <v>2374</v>
      </c>
      <c r="F174" s="60">
        <v>73.046000000000006</v>
      </c>
      <c r="G174" s="75">
        <v>197097</v>
      </c>
      <c r="H174" s="59">
        <v>8.3249999999999991E-2</v>
      </c>
      <c r="I174" s="57">
        <v>861.495</v>
      </c>
      <c r="J174" s="55" t="str">
        <f>_xlfn.XLOOKUP(Countries[[#This Row],[GDP ($MM)]],GDP_Category[GDP],GDP_Category[Category],,-1)</f>
        <v>Very Low</v>
      </c>
      <c r="W174" s="55" t="s">
        <v>2694</v>
      </c>
    </row>
    <row r="175" spans="2:23" x14ac:dyDescent="0.3">
      <c r="B175" s="64">
        <v>173</v>
      </c>
      <c r="C175" s="56" t="s">
        <v>2700</v>
      </c>
      <c r="D175" s="56" t="s">
        <v>2794</v>
      </c>
      <c r="E175" s="56" t="s">
        <v>2382</v>
      </c>
      <c r="F175" s="60">
        <v>72.3</v>
      </c>
      <c r="G175" s="75">
        <v>110589</v>
      </c>
      <c r="H175" s="59">
        <v>0.19760999999999998</v>
      </c>
      <c r="I175" s="57">
        <v>813.09400000000005</v>
      </c>
      <c r="J175" s="55" t="str">
        <f>_xlfn.XLOOKUP(Countries[[#This Row],[GDP ($MM)]],GDP_Category[GDP],GDP_Category[Category],,-1)</f>
        <v>Very Low</v>
      </c>
      <c r="W175" s="55" t="s">
        <v>2696</v>
      </c>
    </row>
    <row r="176" spans="2:23" x14ac:dyDescent="0.3">
      <c r="B176" s="64">
        <v>174</v>
      </c>
      <c r="C176" s="56" t="s">
        <v>2469</v>
      </c>
      <c r="D176" s="56" t="s">
        <v>2468</v>
      </c>
      <c r="E176" s="56" t="s">
        <v>2382</v>
      </c>
      <c r="F176" s="60">
        <v>0</v>
      </c>
      <c r="G176" s="75">
        <v>71808</v>
      </c>
      <c r="H176" s="61"/>
      <c r="I176" s="57">
        <v>503.64600000000002</v>
      </c>
      <c r="J176" s="55" t="str">
        <f>_xlfn.XLOOKUP(Countries[[#This Row],[GDP ($MM)]],GDP_Category[GDP],GDP_Category[Category],,-1)</f>
        <v>Very Low</v>
      </c>
      <c r="W176" s="55" t="s">
        <v>2701</v>
      </c>
    </row>
    <row r="177" spans="2:23" x14ac:dyDescent="0.3">
      <c r="B177" s="64">
        <v>175</v>
      </c>
      <c r="C177" s="56" t="s">
        <v>2719</v>
      </c>
      <c r="D177" s="56" t="s">
        <v>2718</v>
      </c>
      <c r="E177" s="56" t="s">
        <v>2374</v>
      </c>
      <c r="F177" s="60">
        <v>70.700999999999993</v>
      </c>
      <c r="G177" s="75">
        <v>110940</v>
      </c>
      <c r="H177" s="59">
        <v>1.2699999999999999E-2</v>
      </c>
      <c r="I177" s="57">
        <v>450.35300000000001</v>
      </c>
      <c r="J177" s="55" t="str">
        <f>_xlfn.XLOOKUP(Countries[[#This Row],[GDP ($MM)]],GDP_Category[GDP],GDP_Category[Category],,-1)</f>
        <v>Very Low</v>
      </c>
      <c r="W177" s="55" t="s">
        <v>2703</v>
      </c>
    </row>
    <row r="178" spans="2:23" x14ac:dyDescent="0.3">
      <c r="B178" s="64">
        <v>176</v>
      </c>
      <c r="C178" s="56" t="s">
        <v>2669</v>
      </c>
      <c r="D178" s="56" t="s">
        <v>2791</v>
      </c>
      <c r="E178" s="56" t="s">
        <v>2379</v>
      </c>
      <c r="F178" s="60">
        <v>69.933000000000007</v>
      </c>
      <c r="G178" s="75">
        <v>215056</v>
      </c>
      <c r="H178" s="59">
        <v>0.13319</v>
      </c>
      <c r="I178" s="57">
        <v>422.29700000000003</v>
      </c>
      <c r="J178" s="55" t="str">
        <f>_xlfn.XLOOKUP(Countries[[#This Row],[GDP ($MM)]],GDP_Category[GDP],GDP_Category[Category],,-1)</f>
        <v>Very Low</v>
      </c>
      <c r="W178" s="55" t="s">
        <v>2705</v>
      </c>
    </row>
    <row r="179" spans="2:23" x14ac:dyDescent="0.3">
      <c r="B179" s="64">
        <v>177</v>
      </c>
      <c r="C179" s="56" t="s">
        <v>2641</v>
      </c>
      <c r="D179" s="56" t="s">
        <v>2640</v>
      </c>
      <c r="E179" s="56" t="s">
        <v>2374</v>
      </c>
      <c r="F179" s="60">
        <v>0</v>
      </c>
      <c r="G179" s="75">
        <v>18008</v>
      </c>
      <c r="H179" s="61"/>
      <c r="I179" s="57">
        <v>310.11114500000002</v>
      </c>
      <c r="J179" s="55" t="str">
        <f>_xlfn.XLOOKUP(Countries[[#This Row],[GDP ($MM)]],GDP_Category[GDP],GDP_Category[Category],,-1)</f>
        <v>Very Low</v>
      </c>
      <c r="W179" s="55" t="s">
        <v>2707</v>
      </c>
    </row>
    <row r="180" spans="2:23" x14ac:dyDescent="0.3">
      <c r="B180" s="64">
        <v>178</v>
      </c>
      <c r="C180" s="56" t="s">
        <v>2592</v>
      </c>
      <c r="D180" s="56" t="s">
        <v>2591</v>
      </c>
      <c r="E180" s="56" t="s">
        <v>2374</v>
      </c>
      <c r="F180" s="60">
        <v>0</v>
      </c>
      <c r="G180" s="75">
        <v>58791</v>
      </c>
      <c r="H180" s="61"/>
      <c r="I180" s="57">
        <v>211.524</v>
      </c>
      <c r="J180" s="55" t="str">
        <f>_xlfn.XLOOKUP(Countries[[#This Row],[GDP ($MM)]],GDP_Category[GDP],GDP_Category[Category],,-1)</f>
        <v>Very Low</v>
      </c>
      <c r="W180" s="55" t="s">
        <v>2782</v>
      </c>
    </row>
    <row r="181" spans="2:23" x14ac:dyDescent="0.3">
      <c r="B181" s="64">
        <v>179</v>
      </c>
      <c r="C181" s="56" t="s">
        <v>2557</v>
      </c>
      <c r="D181" s="56" t="s">
        <v>2556</v>
      </c>
      <c r="E181" s="56" t="s">
        <v>2374</v>
      </c>
      <c r="F181" s="60">
        <v>67.850999999999999</v>
      </c>
      <c r="G181" s="75">
        <v>117606</v>
      </c>
      <c r="H181" s="61"/>
      <c r="I181" s="57">
        <v>188.285</v>
      </c>
      <c r="J181" s="55" t="str">
        <f>_xlfn.XLOOKUP(Countries[[#This Row],[GDP ($MM)]],GDP_Category[GDP],GDP_Category[Category],,-1)</f>
        <v>Very Low</v>
      </c>
      <c r="W181" s="55" t="s">
        <v>2710</v>
      </c>
    </row>
    <row r="182" spans="2:23" x14ac:dyDescent="0.3">
      <c r="B182" s="64">
        <v>180</v>
      </c>
      <c r="C182" s="56" t="s">
        <v>2731</v>
      </c>
      <c r="D182" s="56" t="s">
        <v>2730</v>
      </c>
      <c r="E182" s="56" t="s">
        <v>2374</v>
      </c>
      <c r="F182" s="60">
        <v>0</v>
      </c>
      <c r="G182" s="75">
        <v>11646</v>
      </c>
      <c r="H182" s="61"/>
      <c r="I182" s="57">
        <v>42.587800000000001</v>
      </c>
      <c r="J182" s="55" t="str">
        <f>_xlfn.XLOOKUP(Countries[[#This Row],[GDP ($MM)]],GDP_Category[GDP],GDP_Category[Category],,-1)</f>
        <v>Very Low</v>
      </c>
      <c r="W182" s="55" t="s">
        <v>2712</v>
      </c>
    </row>
    <row r="183" spans="2:23" x14ac:dyDescent="0.3">
      <c r="B183" s="64">
        <v>181</v>
      </c>
      <c r="C183" s="56" t="s">
        <v>2535</v>
      </c>
      <c r="D183" s="56" t="s">
        <v>2778</v>
      </c>
      <c r="E183" s="56" t="s">
        <v>2371</v>
      </c>
      <c r="F183" s="60">
        <v>76.271000000000001</v>
      </c>
      <c r="G183" s="75">
        <v>82913906</v>
      </c>
      <c r="H183" s="59">
        <v>0.11994999999999999</v>
      </c>
      <c r="I183" s="59"/>
      <c r="J183" s="55" t="str">
        <f>_xlfn.XLOOKUP(Countries[[#This Row],[GDP ($MM)]],GDP_Category[GDP],GDP_Category[Category],,-1)</f>
        <v>-</v>
      </c>
      <c r="W183" s="55" t="s">
        <v>2714</v>
      </c>
    </row>
    <row r="184" spans="2:23" x14ac:dyDescent="0.3">
      <c r="B184" s="64">
        <v>182</v>
      </c>
      <c r="C184" s="56" t="s">
        <v>2748</v>
      </c>
      <c r="D184" s="56" t="s">
        <v>2780</v>
      </c>
      <c r="E184" s="56" t="s">
        <v>2382</v>
      </c>
      <c r="F184" s="60">
        <v>72.245999999999995</v>
      </c>
      <c r="G184" s="75">
        <v>28515829</v>
      </c>
      <c r="H184" s="59">
        <v>8.3650000000000002E-2</v>
      </c>
      <c r="I184" s="59"/>
      <c r="J184" s="55" t="str">
        <f>_xlfn.XLOOKUP(Countries[[#This Row],[GDP ($MM)]],GDP_Category[GDP],GDP_Category[Category],,-1)</f>
        <v>-</v>
      </c>
      <c r="W184" s="55" t="s">
        <v>2716</v>
      </c>
    </row>
    <row r="185" spans="2:23" x14ac:dyDescent="0.3">
      <c r="B185" s="64">
        <v>183</v>
      </c>
      <c r="C185" s="56" t="s">
        <v>2709</v>
      </c>
      <c r="D185" s="56" t="s">
        <v>2782</v>
      </c>
      <c r="E185" s="56" t="s">
        <v>2371</v>
      </c>
      <c r="F185" s="60">
        <v>70.966999999999999</v>
      </c>
      <c r="G185" s="75">
        <v>17070135</v>
      </c>
      <c r="H185" s="59">
        <v>8.1199999999999994E-2</v>
      </c>
      <c r="I185" s="59"/>
      <c r="J185" s="55" t="str">
        <f>_xlfn.XLOOKUP(Countries[[#This Row],[GDP ($MM)]],GDP_Category[GDP],GDP_Category[Category],,-1)</f>
        <v>-</v>
      </c>
      <c r="W185" s="55" t="s">
        <v>2718</v>
      </c>
    </row>
    <row r="186" spans="2:23" x14ac:dyDescent="0.3">
      <c r="B186" s="64">
        <v>184</v>
      </c>
      <c r="C186" s="56" t="s">
        <v>2458</v>
      </c>
      <c r="D186" s="56" t="s">
        <v>2457</v>
      </c>
      <c r="E186" s="56" t="s">
        <v>2382</v>
      </c>
      <c r="F186" s="60">
        <v>78.662000000000006</v>
      </c>
      <c r="G186" s="75">
        <v>11333483</v>
      </c>
      <c r="H186" s="59">
        <v>2.2639999999999997E-2</v>
      </c>
      <c r="I186" s="59"/>
      <c r="J186" s="55" t="str">
        <f>_xlfn.XLOOKUP(Countries[[#This Row],[GDP ($MM)]],GDP_Category[GDP],GDP_Category[Category],,-1)</f>
        <v>-</v>
      </c>
      <c r="W186" s="55" t="s">
        <v>2720</v>
      </c>
    </row>
    <row r="187" spans="2:23" x14ac:dyDescent="0.3">
      <c r="B187" s="64">
        <v>185</v>
      </c>
      <c r="C187" s="56" t="s">
        <v>2693</v>
      </c>
      <c r="D187" s="56" t="s">
        <v>2692</v>
      </c>
      <c r="E187" s="56" t="s">
        <v>2379</v>
      </c>
      <c r="F187" s="60">
        <v>57.365000000000002</v>
      </c>
      <c r="G187" s="75">
        <v>11062113</v>
      </c>
      <c r="H187" s="59">
        <v>0.12695999999999999</v>
      </c>
      <c r="I187" s="59"/>
      <c r="J187" s="55" t="str">
        <f>_xlfn.XLOOKUP(Countries[[#This Row],[GDP ($MM)]],GDP_Category[GDP],GDP_Category[Category],,-1)</f>
        <v>-</v>
      </c>
      <c r="W187" s="55" t="s">
        <v>2722</v>
      </c>
    </row>
    <row r="188" spans="2:23" x14ac:dyDescent="0.3">
      <c r="B188" s="64">
        <v>186</v>
      </c>
      <c r="C188" s="56" t="s">
        <v>2480</v>
      </c>
      <c r="D188" s="56" t="s">
        <v>2479</v>
      </c>
      <c r="E188" s="56" t="s">
        <v>2379</v>
      </c>
      <c r="F188" s="60">
        <v>65.537999999999997</v>
      </c>
      <c r="G188" s="75">
        <v>3497117</v>
      </c>
      <c r="H188" s="59">
        <v>6.5430000000000002E-2</v>
      </c>
      <c r="I188" s="59"/>
      <c r="J188" s="55" t="str">
        <f>_xlfn.XLOOKUP(Countries[[#This Row],[GDP ($MM)]],GDP_Category[GDP],GDP_Category[Category],,-1)</f>
        <v>-</v>
      </c>
      <c r="W188" s="55" t="s">
        <v>2724</v>
      </c>
    </row>
    <row r="189" spans="2:23" x14ac:dyDescent="0.3">
      <c r="B189" s="64">
        <v>187</v>
      </c>
      <c r="C189" s="56" t="s">
        <v>2395</v>
      </c>
      <c r="D189" s="56" t="s">
        <v>2760</v>
      </c>
      <c r="E189" s="56" t="s">
        <v>2382</v>
      </c>
      <c r="F189" s="60">
        <v>73.554000000000002</v>
      </c>
      <c r="G189" s="75">
        <v>389482</v>
      </c>
      <c r="H189" s="59">
        <v>0.11849999999999999</v>
      </c>
      <c r="I189" s="59"/>
      <c r="J189" s="55" t="str">
        <f>_xlfn.XLOOKUP(Countries[[#This Row],[GDP ($MM)]],GDP_Category[GDP],GDP_Category[Category],,-1)</f>
        <v>-</v>
      </c>
      <c r="W189" s="55" t="s">
        <v>2726</v>
      </c>
    </row>
    <row r="190" spans="2:23" x14ac:dyDescent="0.3">
      <c r="B190" s="64">
        <v>188</v>
      </c>
      <c r="C190" s="56" t="s">
        <v>2401</v>
      </c>
      <c r="D190" s="56" t="s">
        <v>2400</v>
      </c>
      <c r="E190" s="56" t="s">
        <v>2382</v>
      </c>
      <c r="F190" s="60">
        <v>78.980999999999995</v>
      </c>
      <c r="G190" s="75">
        <v>287025</v>
      </c>
      <c r="H190" s="59">
        <v>9.5680000000000001E-2</v>
      </c>
      <c r="I190" s="59"/>
      <c r="J190" s="55" t="str">
        <f>_xlfn.XLOOKUP(Countries[[#This Row],[GDP ($MM)]],GDP_Category[GDP],GDP_Category[Category],,-1)</f>
        <v>-</v>
      </c>
      <c r="W190" s="55" t="s">
        <v>2728</v>
      </c>
    </row>
    <row r="191" spans="2:23" x14ac:dyDescent="0.3">
      <c r="B191" s="64">
        <v>189</v>
      </c>
      <c r="C191" s="56" t="s">
        <v>2620</v>
      </c>
      <c r="D191" s="56" t="s">
        <v>2619</v>
      </c>
      <c r="E191" s="56" t="s">
        <v>2374</v>
      </c>
      <c r="F191" s="60">
        <v>77.148799999999994</v>
      </c>
      <c r="G191" s="75">
        <v>282750</v>
      </c>
      <c r="H191" s="59">
        <v>0.13619000000000001</v>
      </c>
      <c r="I191" s="59"/>
      <c r="J191" s="55" t="str">
        <f>_xlfn.XLOOKUP(Countries[[#This Row],[GDP ($MM)]],GDP_Category[GDP],GDP_Category[Category],,-1)</f>
        <v>-</v>
      </c>
      <c r="W191" s="55" t="s">
        <v>2730</v>
      </c>
    </row>
    <row r="192" spans="2:23" x14ac:dyDescent="0.3">
      <c r="B192" s="64">
        <v>190</v>
      </c>
      <c r="C192" s="56" t="s">
        <v>2496</v>
      </c>
      <c r="D192" s="56" t="s">
        <v>2495</v>
      </c>
      <c r="E192" s="56" t="s">
        <v>2374</v>
      </c>
      <c r="F192" s="60">
        <v>77.251000000000005</v>
      </c>
      <c r="G192" s="75">
        <v>279287</v>
      </c>
      <c r="H192" s="59">
        <v>0.1216</v>
      </c>
      <c r="I192" s="59"/>
      <c r="J192" s="55" t="str">
        <f>_xlfn.XLOOKUP(Countries[[#This Row],[GDP ($MM)]],GDP_Category[GDP],GDP_Category[Category],,-1)</f>
        <v>-</v>
      </c>
      <c r="W192" s="55" t="s">
        <v>2795</v>
      </c>
    </row>
    <row r="193" spans="2:23" x14ac:dyDescent="0.3">
      <c r="B193" s="64">
        <v>191</v>
      </c>
      <c r="C193" s="56" t="s">
        <v>2513</v>
      </c>
      <c r="D193" s="56" t="s">
        <v>2512</v>
      </c>
      <c r="E193" s="56" t="s">
        <v>2374</v>
      </c>
      <c r="F193" s="60">
        <v>79.631</v>
      </c>
      <c r="G193" s="75">
        <v>167294</v>
      </c>
      <c r="H193" s="59">
        <v>5.6120000000000003E-2</v>
      </c>
      <c r="I193" s="59"/>
      <c r="J193" s="55" t="str">
        <f>_xlfn.XLOOKUP(Countries[[#This Row],[GDP ($MM)]],GDP_Category[GDP],GDP_Category[Category],,-1)</f>
        <v>-</v>
      </c>
      <c r="W193" s="55" t="s">
        <v>2732</v>
      </c>
    </row>
    <row r="194" spans="2:23" x14ac:dyDescent="0.3">
      <c r="B194" s="64">
        <v>192</v>
      </c>
      <c r="C194" s="56" t="s">
        <v>2459</v>
      </c>
      <c r="D194" s="56" t="s">
        <v>2793</v>
      </c>
      <c r="E194" s="56" t="s">
        <v>2382</v>
      </c>
      <c r="F194" s="60">
        <v>78.017099999999999</v>
      </c>
      <c r="G194" s="75">
        <v>163424</v>
      </c>
      <c r="H194" s="61"/>
      <c r="I194" s="61"/>
      <c r="J194" s="55" t="str">
        <f>_xlfn.XLOOKUP(Countries[[#This Row],[GDP ($MM)]],GDP_Category[GDP],GDP_Category[Category],,-1)</f>
        <v>-</v>
      </c>
      <c r="W194" s="55" t="s">
        <v>2734</v>
      </c>
    </row>
    <row r="195" spans="2:23" x14ac:dyDescent="0.3">
      <c r="B195" s="64">
        <v>193</v>
      </c>
      <c r="C195" s="56" t="s">
        <v>2388</v>
      </c>
      <c r="D195" s="56" t="s">
        <v>2387</v>
      </c>
      <c r="E195" s="56" t="s">
        <v>2382</v>
      </c>
      <c r="F195" s="60">
        <v>76.010000000000005</v>
      </c>
      <c r="G195" s="75">
        <v>106314</v>
      </c>
      <c r="H195" s="61"/>
      <c r="I195" s="61"/>
      <c r="J195" s="55" t="str">
        <f>_xlfn.XLOOKUP(Countries[[#This Row],[GDP ($MM)]],GDP_Category[GDP],GDP_Category[Category],,-1)</f>
        <v>-</v>
      </c>
      <c r="W195" s="55" t="s">
        <v>2736</v>
      </c>
    </row>
    <row r="196" spans="2:23" x14ac:dyDescent="0.3">
      <c r="B196" s="64">
        <v>194</v>
      </c>
      <c r="C196" s="56" t="s">
        <v>2751</v>
      </c>
      <c r="D196" s="56" t="s">
        <v>2795</v>
      </c>
      <c r="E196" s="56" t="s">
        <v>2382</v>
      </c>
      <c r="F196" s="60">
        <v>79.419499999999999</v>
      </c>
      <c r="G196" s="75">
        <v>104578</v>
      </c>
      <c r="H196" s="59">
        <v>8.4100000000000008E-2</v>
      </c>
      <c r="I196" s="59"/>
      <c r="J196" s="55" t="str">
        <f>_xlfn.XLOOKUP(Countries[[#This Row],[GDP ($MM)]],GDP_Category[GDP],GDP_Category[Category],,-1)</f>
        <v>-</v>
      </c>
      <c r="W196" s="55" t="s">
        <v>2738</v>
      </c>
    </row>
    <row r="197" spans="2:23" x14ac:dyDescent="0.3">
      <c r="B197" s="64">
        <v>195</v>
      </c>
      <c r="C197" s="56" t="s">
        <v>2541</v>
      </c>
      <c r="D197" s="56" t="s">
        <v>2540</v>
      </c>
      <c r="E197" s="56" t="s">
        <v>2368</v>
      </c>
      <c r="F197" s="60">
        <v>0</v>
      </c>
      <c r="G197" s="75">
        <v>84584</v>
      </c>
      <c r="H197" s="61"/>
      <c r="I197" s="61"/>
      <c r="J197" s="55" t="str">
        <f>_xlfn.XLOOKUP(Countries[[#This Row],[GDP ($MM)]],GDP_Category[GDP],GDP_Category[Category],,-1)</f>
        <v>-</v>
      </c>
      <c r="W197" s="55" t="s">
        <v>2740</v>
      </c>
    </row>
    <row r="198" spans="2:23" x14ac:dyDescent="0.3">
      <c r="B198" s="64">
        <v>196</v>
      </c>
      <c r="C198" s="56" t="s">
        <v>2438</v>
      </c>
      <c r="D198" s="56" t="s">
        <v>2437</v>
      </c>
      <c r="E198" s="56" t="s">
        <v>2382</v>
      </c>
      <c r="F198" s="60">
        <v>0</v>
      </c>
      <c r="G198" s="75">
        <v>64948</v>
      </c>
      <c r="H198" s="61"/>
      <c r="I198" s="61"/>
      <c r="J198" s="55" t="str">
        <f>_xlfn.XLOOKUP(Countries[[#This Row],[GDP ($MM)]],GDP_Category[GDP],GDP_Category[Category],,-1)</f>
        <v>-</v>
      </c>
      <c r="W198" s="55" t="s">
        <v>2742</v>
      </c>
    </row>
    <row r="199" spans="2:23" x14ac:dyDescent="0.3">
      <c r="B199" s="64">
        <v>197</v>
      </c>
      <c r="C199" s="56" t="s">
        <v>2411</v>
      </c>
      <c r="D199" s="56" t="s">
        <v>2410</v>
      </c>
      <c r="E199" s="56" t="s">
        <v>2412</v>
      </c>
      <c r="F199" s="60">
        <v>81.441999999999993</v>
      </c>
      <c r="G199" s="75">
        <v>62506</v>
      </c>
      <c r="H199" s="61"/>
      <c r="I199" s="61"/>
      <c r="J199" s="55" t="str">
        <f>_xlfn.XLOOKUP(Countries[[#This Row],[GDP ($MM)]],GDP_Category[GDP],GDP_Category[Category],,-1)</f>
        <v>-</v>
      </c>
      <c r="W199" s="55" t="s">
        <v>2744</v>
      </c>
    </row>
    <row r="200" spans="2:23" x14ac:dyDescent="0.3">
      <c r="B200" s="64">
        <v>198</v>
      </c>
      <c r="C200" s="56" t="s">
        <v>2509</v>
      </c>
      <c r="D200" s="56" t="s">
        <v>2508</v>
      </c>
      <c r="E200" s="56" t="s">
        <v>2368</v>
      </c>
      <c r="F200" s="60">
        <v>0</v>
      </c>
      <c r="G200" s="75">
        <v>56672</v>
      </c>
      <c r="H200" s="61"/>
      <c r="I200" s="61"/>
      <c r="J200" s="55" t="str">
        <f>_xlfn.XLOOKUP(Countries[[#This Row],[GDP ($MM)]],GDP_Category[GDP],GDP_Category[Category],,-1)</f>
        <v>-</v>
      </c>
      <c r="W200" s="55" t="s">
        <v>2746</v>
      </c>
    </row>
    <row r="201" spans="2:23" x14ac:dyDescent="0.3">
      <c r="B201" s="64">
        <v>199</v>
      </c>
      <c r="C201" s="56" t="s">
        <v>2633</v>
      </c>
      <c r="D201" s="56" t="s">
        <v>2632</v>
      </c>
      <c r="E201" s="56" t="s">
        <v>2374</v>
      </c>
      <c r="F201" s="60">
        <v>0</v>
      </c>
      <c r="G201" s="75">
        <v>56188</v>
      </c>
      <c r="H201" s="61"/>
      <c r="I201" s="61"/>
      <c r="J201" s="55" t="str">
        <f>_xlfn.XLOOKUP(Countries[[#This Row],[GDP ($MM)]],GDP_Category[GDP],GDP_Category[Category],,-1)</f>
        <v>-</v>
      </c>
      <c r="W201" s="55" t="s">
        <v>2780</v>
      </c>
    </row>
    <row r="202" spans="2:23" x14ac:dyDescent="0.3">
      <c r="B202" s="64">
        <v>200</v>
      </c>
      <c r="C202" s="56" t="s">
        <v>2373</v>
      </c>
      <c r="D202" s="56" t="s">
        <v>2372</v>
      </c>
      <c r="E202" s="56" t="s">
        <v>2374</v>
      </c>
      <c r="F202" s="60">
        <v>0</v>
      </c>
      <c r="G202" s="75">
        <v>55312</v>
      </c>
      <c r="H202" s="61"/>
      <c r="I202" s="61"/>
      <c r="J202" s="55" t="str">
        <f>_xlfn.XLOOKUP(Countries[[#This Row],[GDP ($MM)]],GDP_Category[GDP],GDP_Category[Category],,-1)</f>
        <v>-</v>
      </c>
      <c r="W202" s="55" t="s">
        <v>2749</v>
      </c>
    </row>
    <row r="203" spans="2:23" x14ac:dyDescent="0.3">
      <c r="B203" s="64">
        <v>201</v>
      </c>
      <c r="C203" s="56" t="s">
        <v>2488</v>
      </c>
      <c r="D203" s="56" t="s">
        <v>2487</v>
      </c>
      <c r="E203" s="56" t="s">
        <v>2368</v>
      </c>
      <c r="F203" s="60">
        <v>82.4</v>
      </c>
      <c r="G203" s="75">
        <v>48678</v>
      </c>
      <c r="H203" s="61"/>
      <c r="I203" s="61"/>
      <c r="J203" s="55" t="str">
        <f>_xlfn.XLOOKUP(Countries[[#This Row],[GDP ($MM)]],GDP_Category[GDP],GDP_Category[Category],,-1)</f>
        <v>-</v>
      </c>
      <c r="W203" s="55" t="s">
        <v>2779</v>
      </c>
    </row>
    <row r="204" spans="2:23" x14ac:dyDescent="0.3">
      <c r="B204" s="64">
        <v>202</v>
      </c>
      <c r="C204" s="56" t="s">
        <v>2682</v>
      </c>
      <c r="D204" s="56" t="s">
        <v>2797</v>
      </c>
      <c r="E204" s="56" t="s">
        <v>2382</v>
      </c>
      <c r="F204" s="60">
        <v>0</v>
      </c>
      <c r="G204" s="75">
        <v>42388</v>
      </c>
      <c r="H204" s="61"/>
      <c r="I204" s="61"/>
      <c r="J204" s="55" t="str">
        <f>_xlfn.XLOOKUP(Countries[[#This Row],[GDP ($MM)]],GDP_Category[GDP],GDP_Category[Category],,-1)</f>
        <v>-</v>
      </c>
      <c r="W204" s="55" t="s">
        <v>2753</v>
      </c>
    </row>
    <row r="205" spans="2:23" x14ac:dyDescent="0.3">
      <c r="B205" s="64">
        <v>203</v>
      </c>
      <c r="C205" s="56" t="s">
        <v>2602</v>
      </c>
      <c r="D205" s="56" t="s">
        <v>2601</v>
      </c>
      <c r="E205" s="56" t="s">
        <v>2368</v>
      </c>
      <c r="F205" s="60">
        <v>0</v>
      </c>
      <c r="G205" s="75">
        <v>38964</v>
      </c>
      <c r="H205" s="61"/>
      <c r="I205" s="61"/>
      <c r="J205" s="55" t="str">
        <f>_xlfn.XLOOKUP(Countries[[#This Row],[GDP ($MM)]],GDP_Category[GDP],GDP_Category[Category],,-1)</f>
        <v>-</v>
      </c>
      <c r="W205" s="55" t="s">
        <v>2755</v>
      </c>
    </row>
    <row r="206" spans="2:23" x14ac:dyDescent="0.3">
      <c r="B206" s="64">
        <v>204</v>
      </c>
      <c r="C206" s="56" t="s">
        <v>2573</v>
      </c>
      <c r="D206" s="56" t="s">
        <v>2572</v>
      </c>
      <c r="E206" s="56" t="s">
        <v>2368</v>
      </c>
      <c r="F206" s="60">
        <v>82.258499999999998</v>
      </c>
      <c r="G206" s="75">
        <v>38019</v>
      </c>
      <c r="H206" s="61"/>
      <c r="I206" s="61"/>
      <c r="J206" s="55" t="str">
        <f>_xlfn.XLOOKUP(Countries[[#This Row],[GDP ($MM)]],GDP_Category[GDP],GDP_Category[Category],,-1)</f>
        <v>-</v>
      </c>
    </row>
    <row r="207" spans="2:23" x14ac:dyDescent="0.3">
      <c r="B207" s="64">
        <v>205</v>
      </c>
      <c r="C207" s="56" t="s">
        <v>2668</v>
      </c>
      <c r="D207" s="56" t="s">
        <v>2667</v>
      </c>
      <c r="E207" s="56" t="s">
        <v>2368</v>
      </c>
      <c r="F207" s="60">
        <v>0</v>
      </c>
      <c r="G207" s="75">
        <v>33860</v>
      </c>
      <c r="H207" s="61"/>
      <c r="I207" s="61"/>
      <c r="J207" s="55" t="str">
        <f>_xlfn.XLOOKUP(Countries[[#This Row],[GDP ($MM)]],GDP_Category[GDP],GDP_Category[Category],,-1)</f>
        <v>-</v>
      </c>
    </row>
  </sheetData>
  <sortState xmlns:xlrd2="http://schemas.microsoft.com/office/spreadsheetml/2017/richdata2" ref="W1:W212">
    <sortCondition ref="W1"/>
  </sortState>
  <mergeCells count="14">
    <mergeCell ref="U19:U21"/>
    <mergeCell ref="Q5:S5"/>
    <mergeCell ref="R2:R3"/>
    <mergeCell ref="S2:U3"/>
    <mergeCell ref="U5:U6"/>
    <mergeCell ref="U7:U9"/>
    <mergeCell ref="U11:U12"/>
    <mergeCell ref="U13:U15"/>
    <mergeCell ref="U17:U18"/>
    <mergeCell ref="L9:N9"/>
    <mergeCell ref="L5:O5"/>
    <mergeCell ref="L6:M6"/>
    <mergeCell ref="L7:M7"/>
    <mergeCell ref="L2:Q3"/>
  </mergeCells>
  <conditionalFormatting sqref="L11:N21">
    <cfRule type="expression" dxfId="1" priority="1">
      <formula>$M11=$S$2</formula>
    </cfRule>
  </conditionalFormatting>
  <dataValidations disablePrompts="1" count="1">
    <dataValidation type="list" allowBlank="1" showInputMessage="1" showErrorMessage="1" sqref="N10" xr:uid="{215A0C10-1568-4BCF-A7CB-6D38126692DD}">
      <formula1>$B$2:$J$2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9199-83FE-4B80-985C-B1C55D97F442}">
  <sheetPr>
    <tabColor theme="4" tint="0.79998168889431442"/>
  </sheetPr>
  <dimension ref="B2:C9"/>
  <sheetViews>
    <sheetView workbookViewId="0">
      <selection activeCell="C7" sqref="C7"/>
    </sheetView>
  </sheetViews>
  <sheetFormatPr defaultRowHeight="13.2" x14ac:dyDescent="0.25"/>
  <cols>
    <col min="1" max="1" width="4.109375" customWidth="1"/>
    <col min="2" max="2" width="14.44140625" customWidth="1"/>
    <col min="3" max="3" width="15.109375" customWidth="1"/>
  </cols>
  <sheetData>
    <row r="2" spans="2:3" ht="13.8" x14ac:dyDescent="0.3">
      <c r="B2" s="66" t="s">
        <v>2759</v>
      </c>
      <c r="C2" s="66" t="s">
        <v>2761</v>
      </c>
    </row>
    <row r="3" spans="2:3" ht="13.8" x14ac:dyDescent="0.3">
      <c r="B3" s="63"/>
      <c r="C3" s="55" t="s">
        <v>2804</v>
      </c>
    </row>
    <row r="4" spans="2:3" ht="13.8" x14ac:dyDescent="0.3">
      <c r="B4" s="63">
        <v>0</v>
      </c>
      <c r="C4" s="55" t="s">
        <v>2767</v>
      </c>
    </row>
    <row r="5" spans="2:3" ht="13.8" x14ac:dyDescent="0.3">
      <c r="B5" s="63">
        <v>1000</v>
      </c>
      <c r="C5" s="55" t="s">
        <v>2762</v>
      </c>
    </row>
    <row r="6" spans="2:3" ht="13.8" x14ac:dyDescent="0.3">
      <c r="B6" s="63">
        <v>10000</v>
      </c>
      <c r="C6" s="55" t="s">
        <v>2763</v>
      </c>
    </row>
    <row r="7" spans="2:3" ht="13.8" x14ac:dyDescent="0.3">
      <c r="B7" s="63">
        <v>100000</v>
      </c>
      <c r="C7" s="55" t="s">
        <v>2764</v>
      </c>
    </row>
    <row r="8" spans="2:3" ht="13.8" x14ac:dyDescent="0.3">
      <c r="B8" s="63">
        <v>1000000</v>
      </c>
      <c r="C8" s="55" t="s">
        <v>2765</v>
      </c>
    </row>
    <row r="9" spans="2:3" ht="13.8" x14ac:dyDescent="0.3">
      <c r="B9" s="63">
        <v>10000000</v>
      </c>
      <c r="C9" s="55" t="s">
        <v>2766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615FC-C683-4E41-A289-448B9C915C6E}">
  <sheetPr>
    <tabColor theme="5" tint="0.59999389629810485"/>
  </sheetPr>
  <dimension ref="B1:I13"/>
  <sheetViews>
    <sheetView showGridLines="0" tabSelected="1" workbookViewId="0">
      <selection activeCell="L17" sqref="L17"/>
    </sheetView>
  </sheetViews>
  <sheetFormatPr defaultRowHeight="13.2" x14ac:dyDescent="0.25"/>
  <cols>
    <col min="1" max="1" width="3.5546875" customWidth="1"/>
    <col min="2" max="2" width="13" style="35" customWidth="1"/>
    <col min="3" max="5" width="11.44140625" customWidth="1"/>
    <col min="6" max="6" width="14.77734375" style="35" customWidth="1"/>
    <col min="7" max="7" width="16.6640625" customWidth="1"/>
    <col min="8" max="8" width="17.5546875" customWidth="1"/>
    <col min="13" max="13" width="8.88671875" customWidth="1"/>
  </cols>
  <sheetData>
    <row r="1" spans="2:9" ht="13.8" thickBot="1" x14ac:dyDescent="0.3"/>
    <row r="2" spans="2:9" ht="18.600000000000001" customHeight="1" thickBot="1" x14ac:dyDescent="0.3">
      <c r="B2" s="45"/>
      <c r="C2" s="121" t="s">
        <v>2801</v>
      </c>
      <c r="D2" s="121"/>
      <c r="E2" s="121"/>
      <c r="F2" s="35">
        <v>1</v>
      </c>
    </row>
    <row r="3" spans="2:9" ht="17.399999999999999" customHeight="1" thickBot="1" x14ac:dyDescent="0.3">
      <c r="B3" s="46" t="s">
        <v>2349</v>
      </c>
      <c r="C3" s="46">
        <v>2016</v>
      </c>
      <c r="D3" s="46">
        <v>2017</v>
      </c>
      <c r="E3" s="46">
        <v>2018</v>
      </c>
      <c r="F3" s="47" t="s">
        <v>2807</v>
      </c>
    </row>
    <row r="4" spans="2:9" ht="15" thickBot="1" x14ac:dyDescent="0.35">
      <c r="B4" s="48" t="s">
        <v>2350</v>
      </c>
      <c r="C4" s="49">
        <v>6.56</v>
      </c>
      <c r="D4" s="49">
        <v>6.4531914893617026</v>
      </c>
      <c r="E4" s="49">
        <v>6.4147058823529406</v>
      </c>
      <c r="F4" s="88">
        <f>AVERAGE(E4:CHOOSE($F$2,C4,D4,E4))</f>
        <v>6.4759657905715473</v>
      </c>
      <c r="G4" s="89" t="s">
        <v>2351</v>
      </c>
      <c r="H4" s="51">
        <v>2018</v>
      </c>
      <c r="I4" s="47"/>
    </row>
    <row r="5" spans="2:9" ht="15" thickBot="1" x14ac:dyDescent="0.35">
      <c r="B5" s="48" t="s">
        <v>2352</v>
      </c>
      <c r="C5" s="52">
        <v>6.5954545454545439</v>
      </c>
      <c r="D5" s="52">
        <v>6.8125</v>
      </c>
      <c r="E5" s="52">
        <v>6.8647058823529417</v>
      </c>
      <c r="F5" s="88">
        <f>AVERAGE(E5:CHOOSE($F$2,C5,D5,E5))</f>
        <v>6.7575534759358291</v>
      </c>
      <c r="G5" s="90" t="s">
        <v>2353</v>
      </c>
      <c r="H5" s="51" t="s">
        <v>2806</v>
      </c>
      <c r="I5" s="125">
        <f>IF(H5="AVG",1,IF(H5="MAX",2,3))</f>
        <v>3</v>
      </c>
    </row>
    <row r="6" spans="2:9" ht="14.4" x14ac:dyDescent="0.3">
      <c r="B6" s="48" t="s">
        <v>2354</v>
      </c>
      <c r="C6" s="52">
        <v>7</v>
      </c>
      <c r="D6" s="52">
        <v>7.2</v>
      </c>
      <c r="E6" s="52">
        <v>7</v>
      </c>
      <c r="F6" s="88">
        <f>AVERAGE(E6:CHOOSE($F$2,C6,D6,E6))</f>
        <v>7.0666666666666664</v>
      </c>
      <c r="G6" s="50"/>
    </row>
    <row r="7" spans="2:9" ht="14.4" x14ac:dyDescent="0.3">
      <c r="B7" s="48" t="s">
        <v>2355</v>
      </c>
      <c r="C7" s="52">
        <v>7.4916666666666671</v>
      </c>
      <c r="D7" s="52">
        <v>6.8642857142857148</v>
      </c>
      <c r="E7" s="52">
        <v>7.2153846153846155</v>
      </c>
      <c r="F7" s="88">
        <f>AVERAGE(E7:CHOOSE($F$2,C7,D7,E7))</f>
        <v>7.1904456654456652</v>
      </c>
      <c r="G7" s="122" t="str">
        <f>H5&amp;" RATING:"</f>
        <v>MIN RATING:</v>
      </c>
      <c r="H7" s="123">
        <f>CHOOSE($I$5,AVERAGE(CHOOSE(MATCH($H$4,C3:E3,0),C4:C13,D4:D13,E4:E13)),MAX(CHOOSE(MATCH($H$4,C3:E3,0),C4:C13,D4:D13,E4:E13)),MIN(CHOOSE(MATCH($H$4,C3:E3,0),C4:C13,D4:D13,E4:E13)))</f>
        <v>5.3500000000000005</v>
      </c>
    </row>
    <row r="8" spans="2:9" ht="14.4" x14ac:dyDescent="0.3">
      <c r="B8" s="48" t="s">
        <v>2356</v>
      </c>
      <c r="C8" s="52">
        <v>6.2083333333333321</v>
      </c>
      <c r="D8" s="52">
        <v>6.1333333333333311</v>
      </c>
      <c r="E8" s="52">
        <v>6.3238095238095227</v>
      </c>
      <c r="F8" s="88">
        <f>AVERAGE(E8:CHOOSE($F$2,C8,D8,E8))</f>
        <v>6.2218253968253947</v>
      </c>
      <c r="G8" s="122"/>
      <c r="H8" s="123"/>
    </row>
    <row r="9" spans="2:9" ht="14.4" x14ac:dyDescent="0.3">
      <c r="B9" s="48" t="s">
        <v>2357</v>
      </c>
      <c r="C9" s="52">
        <v>6.75</v>
      </c>
      <c r="D9" s="52">
        <v>6.8624999999999998</v>
      </c>
      <c r="E9" s="52">
        <v>6.7799999999999994</v>
      </c>
      <c r="F9" s="88">
        <f>AVERAGE(E9:CHOOSE($F$2,C9,D9,E9))</f>
        <v>6.7974999999999994</v>
      </c>
      <c r="G9" s="53"/>
    </row>
    <row r="10" spans="2:9" ht="14.4" x14ac:dyDescent="0.3">
      <c r="B10" s="48" t="s">
        <v>2358</v>
      </c>
      <c r="C10" s="52">
        <v>5.75</v>
      </c>
      <c r="D10" s="52">
        <v>6.9499999999999993</v>
      </c>
      <c r="E10" s="52">
        <v>7.1</v>
      </c>
      <c r="F10" s="88">
        <f>AVERAGE(E10:CHOOSE($F$2,C10,D10,E10))</f>
        <v>6.5999999999999988</v>
      </c>
      <c r="G10" s="54"/>
    </row>
    <row r="11" spans="2:9" ht="14.4" x14ac:dyDescent="0.3">
      <c r="B11" s="48" t="s">
        <v>2359</v>
      </c>
      <c r="C11" s="52">
        <v>6.6592592592592608</v>
      </c>
      <c r="D11" s="52">
        <v>6.5375000000000005</v>
      </c>
      <c r="E11" s="52">
        <v>6.5478260869565226</v>
      </c>
      <c r="F11" s="88">
        <f>AVERAGE(E11:CHOOSE($F$2,C11,D11,E11))</f>
        <v>6.5815284487385952</v>
      </c>
    </row>
    <row r="12" spans="2:9" ht="14.4" x14ac:dyDescent="0.3">
      <c r="B12" s="48" t="s">
        <v>2360</v>
      </c>
      <c r="C12" s="52">
        <v>6.2666666666666657</v>
      </c>
      <c r="D12" s="52">
        <v>4.7</v>
      </c>
      <c r="E12" s="52">
        <v>6.1</v>
      </c>
      <c r="F12" s="88">
        <f>AVERAGE(E12:CHOOSE($F$2,C12,D12,E12))</f>
        <v>5.6888888888888873</v>
      </c>
    </row>
    <row r="13" spans="2:9" ht="14.4" x14ac:dyDescent="0.3">
      <c r="B13" s="48" t="s">
        <v>2361</v>
      </c>
      <c r="C13" s="52">
        <v>6.083333333333333</v>
      </c>
      <c r="D13" s="52">
        <v>5.7166666666666659</v>
      </c>
      <c r="E13" s="52">
        <v>5.3500000000000005</v>
      </c>
      <c r="F13" s="88">
        <f>AVERAGE(E13:CHOOSE($F$2,C13,D13,E13))</f>
        <v>5.7166666666666659</v>
      </c>
    </row>
  </sheetData>
  <mergeCells count="3">
    <mergeCell ref="C2:E2"/>
    <mergeCell ref="G7:G8"/>
    <mergeCell ref="H7:H8"/>
  </mergeCells>
  <dataValidations count="2">
    <dataValidation type="list" allowBlank="1" showInputMessage="1" showErrorMessage="1" sqref="H4" xr:uid="{EAC116DD-06F1-4F57-B737-4CEB54DEAB30}">
      <formula1>$C$3:$E$3</formula1>
    </dataValidation>
    <dataValidation type="list" allowBlank="1" showInputMessage="1" showErrorMessage="1" sqref="H5" xr:uid="{F84119A2-7D65-4140-B614-A8C1585517C1}">
      <formula1>"AVG,MAX,MIN"</formula1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152B36-8DCE-41B8-BA2F-08A8D28094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Hitting Data</vt:lpstr>
      <vt:lpstr>Fielding Data</vt:lpstr>
      <vt:lpstr>Price Checker Example</vt:lpstr>
      <vt:lpstr>ScrollChart</vt:lpstr>
      <vt:lpstr>Fuzzy Match Lookup</vt:lpstr>
      <vt:lpstr>XLOOKUP</vt:lpstr>
      <vt:lpstr>GDP Category</vt:lpstr>
      <vt:lpstr>CHOOSE</vt:lpstr>
      <vt:lpstr>Fielding</vt:lpstr>
      <vt:lpstr>Scrollindex</vt:lpstr>
      <vt:lpstr>Zoomindex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Mithare Irappa, Abhishek (SRH Hochschulen Berlin Stude</cp:lastModifiedBy>
  <dcterms:created xsi:type="dcterms:W3CDTF">2005-01-06T20:29:10Z</dcterms:created>
  <dcterms:modified xsi:type="dcterms:W3CDTF">2025-07-12T21:53:45Z</dcterms:modified>
</cp:coreProperties>
</file>